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hidePivotFieldList="1" defaultThemeVersion="166925"/>
  <mc:AlternateContent xmlns:mc="http://schemas.openxmlformats.org/markup-compatibility/2006">
    <mc:Choice Requires="x15">
      <x15ac:absPath xmlns:x15ac="http://schemas.microsoft.com/office/spreadsheetml/2010/11/ac" url="https://covgov-my.sharepoint.com/personal/jon_howe_dpb_virginia_gov/Documents/2023_Session/"/>
    </mc:Choice>
  </mc:AlternateContent>
  <xr:revisionPtr revIDLastSave="14" documentId="13_ncr:1_{CC83E982-0BDB-4720-8374-32CED915DFAE}" xr6:coauthVersionLast="47" xr6:coauthVersionMax="47" xr10:uidLastSave="{147350EB-881C-4362-B187-651F50C93B74}"/>
  <workbookProtection lockStructure="1"/>
  <bookViews>
    <workbookView xWindow="-28920" yWindow="-105" windowWidth="29040" windowHeight="17520" tabRatio="499" activeTab="1" xr2:uid="{58EF34B0-7036-4365-805D-DD649556D0FA}"/>
  </bookViews>
  <sheets>
    <sheet name="NGF Trends" sheetId="19" r:id="rId1"/>
    <sheet name="NGF Trends Chart" sheetId="17" r:id="rId2"/>
    <sheet name="NGF_Trend_Data" sheetId="14" state="hidden" r:id="rId3"/>
    <sheet name="HelperTables" sheetId="18" state="hidden" r:id="rId4"/>
    <sheet name="RenameCol" sheetId="9" state="hidden" r:id="rId5"/>
    <sheet name="FY Type" sheetId="2" state="hidden" r:id="rId6"/>
  </sheets>
  <definedNames>
    <definedName name="AgencySelected">HelperTables!$F$3</definedName>
    <definedName name="ExternalData_1" localSheetId="2" hidden="1">NGF_Trend_Data!$B$4:$AC$6972</definedName>
    <definedName name="FundSelected">HelperTables!$H$3</definedName>
    <definedName name="NGFCashOnlyCol">#REF!</definedName>
    <definedName name="_xlnm.Print_Area" localSheetId="0">'NGF Trends'!$B$12:$J$8909</definedName>
    <definedName name="_xlnm.Print_Area" localSheetId="1">'NGF Trends Chart'!$B$2:$J$37</definedName>
    <definedName name="_xlnm.Print_Area" localSheetId="2">NGF_Trend_Data!$B$1:$AF$6973</definedName>
    <definedName name="_xlnm.Print_Titles" localSheetId="0">'NGF Trends'!$12:$14</definedName>
    <definedName name="SecAreasSelected">HelperTables!$D$3</definedName>
    <definedName name="Slicer_Agency2">#N/A</definedName>
    <definedName name="Slicer_Fund2">#N/A</definedName>
    <definedName name="Slicer_Row_Type1">#N/A</definedName>
    <definedName name="Slicer_Secretarial_Area2">#N/A</definedName>
    <definedName name="TrendCol">NGF_Trend_Data!$AB$3</definedName>
  </definedNames>
  <calcPr calcId="191028"/>
  <pivotCaches>
    <pivotCache cacheId="0" r:id="rId7"/>
  </pivotCaches>
  <extLst>
    <ext xmlns:x14="http://schemas.microsoft.com/office/spreadsheetml/2009/9/main" uri="{BBE1A952-AA13-448e-AADC-164F8A28A991}">
      <x14:slicerCaches>
        <x14:slicerCache r:id="rId8"/>
        <x14:slicerCache r:id="rId9"/>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 i="14" l="1"/>
  <c r="AD6" i="14"/>
  <c r="AD7" i="14"/>
  <c r="AD8" i="14"/>
  <c r="AD9" i="14"/>
  <c r="AD10" i="14"/>
  <c r="AD11" i="14"/>
  <c r="AD12" i="14"/>
  <c r="AD13" i="14"/>
  <c r="AD14" i="14"/>
  <c r="AD15" i="14"/>
  <c r="AD16" i="14"/>
  <c r="AD17" i="14"/>
  <c r="AD18" i="14"/>
  <c r="AD19" i="14"/>
  <c r="AD20" i="14"/>
  <c r="AD21" i="14"/>
  <c r="AD22" i="14"/>
  <c r="AD23" i="14"/>
  <c r="AD24" i="14"/>
  <c r="AD25" i="14"/>
  <c r="AD26" i="14"/>
  <c r="AD27" i="14"/>
  <c r="AD28" i="14"/>
  <c r="AD29" i="14"/>
  <c r="AD30" i="14"/>
  <c r="AD31" i="14"/>
  <c r="AD32" i="14"/>
  <c r="AD33" i="14"/>
  <c r="AD34" i="14"/>
  <c r="AD35" i="14"/>
  <c r="AD36" i="14"/>
  <c r="AD37" i="14"/>
  <c r="AD38" i="14"/>
  <c r="AD39" i="14"/>
  <c r="AD40" i="14"/>
  <c r="AD41" i="14"/>
  <c r="AD42" i="14"/>
  <c r="AD43" i="14"/>
  <c r="AD44" i="14"/>
  <c r="AD45" i="14"/>
  <c r="AD46" i="14"/>
  <c r="AD47" i="14"/>
  <c r="AD48" i="14"/>
  <c r="AD49" i="14"/>
  <c r="AD50" i="14"/>
  <c r="AD51" i="14"/>
  <c r="AD52" i="14"/>
  <c r="AD53" i="14"/>
  <c r="AD54" i="14"/>
  <c r="AD55" i="14"/>
  <c r="AD56" i="14"/>
  <c r="AD57" i="14"/>
  <c r="AD58" i="14"/>
  <c r="AD59" i="14"/>
  <c r="AD60"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108" i="14"/>
  <c r="AD109" i="14"/>
  <c r="AD110" i="14"/>
  <c r="AD111" i="14"/>
  <c r="AD112" i="14"/>
  <c r="AD113" i="14"/>
  <c r="AD114" i="14"/>
  <c r="AD115" i="14"/>
  <c r="AD116" i="14"/>
  <c r="AD117" i="14"/>
  <c r="AD118" i="14"/>
  <c r="AD119" i="14"/>
  <c r="AD120" i="14"/>
  <c r="AD121" i="14"/>
  <c r="AD122" i="14"/>
  <c r="AD123" i="14"/>
  <c r="AD124" i="14"/>
  <c r="AD125" i="14"/>
  <c r="AD126" i="14"/>
  <c r="AD127" i="14"/>
  <c r="AD128" i="14"/>
  <c r="AD129" i="14"/>
  <c r="AD130" i="14"/>
  <c r="AD131" i="14"/>
  <c r="AD132" i="14"/>
  <c r="AD133" i="14"/>
  <c r="AD134" i="14"/>
  <c r="AD135" i="14"/>
  <c r="AD136" i="14"/>
  <c r="AD137" i="14"/>
  <c r="AD138" i="14"/>
  <c r="AD139" i="14"/>
  <c r="AD140" i="14"/>
  <c r="AD141" i="14"/>
  <c r="AD142" i="14"/>
  <c r="AD143" i="14"/>
  <c r="AD144" i="14"/>
  <c r="AD145" i="14"/>
  <c r="AD146" i="14"/>
  <c r="AD147" i="14"/>
  <c r="AD148" i="14"/>
  <c r="AD149" i="14"/>
  <c r="AD150" i="14"/>
  <c r="AD151" i="14"/>
  <c r="AD152" i="14"/>
  <c r="AD153" i="14"/>
  <c r="AD154" i="14"/>
  <c r="AD155" i="14"/>
  <c r="AD156" i="14"/>
  <c r="AD157" i="14"/>
  <c r="AD158" i="14"/>
  <c r="AD159" i="14"/>
  <c r="AD160" i="14"/>
  <c r="AD161" i="14"/>
  <c r="AD162" i="14"/>
  <c r="AD163" i="14"/>
  <c r="AD164" i="14"/>
  <c r="AD165" i="14"/>
  <c r="AD166" i="14"/>
  <c r="AD167" i="14"/>
  <c r="AD168" i="14"/>
  <c r="AD169" i="14"/>
  <c r="AD170" i="14"/>
  <c r="AD171" i="14"/>
  <c r="AD172" i="14"/>
  <c r="AD173" i="14"/>
  <c r="AD174" i="14"/>
  <c r="AD175" i="14"/>
  <c r="AD176" i="14"/>
  <c r="AD177" i="14"/>
  <c r="AD178" i="14"/>
  <c r="AD179" i="14"/>
  <c r="AD180" i="14"/>
  <c r="AD181" i="14"/>
  <c r="AD182" i="14"/>
  <c r="AD183" i="14"/>
  <c r="AD184" i="14"/>
  <c r="AD185" i="14"/>
  <c r="AD186" i="14"/>
  <c r="AD187" i="14"/>
  <c r="AD188" i="14"/>
  <c r="AD189" i="14"/>
  <c r="AD190" i="14"/>
  <c r="AD191" i="14"/>
  <c r="AD192" i="14"/>
  <c r="AD193" i="14"/>
  <c r="AD194" i="14"/>
  <c r="AD195" i="14"/>
  <c r="AD196" i="14"/>
  <c r="AD197" i="14"/>
  <c r="AD198" i="14"/>
  <c r="AD199" i="14"/>
  <c r="AD200" i="14"/>
  <c r="AD201" i="14"/>
  <c r="AD202" i="14"/>
  <c r="AD203" i="14"/>
  <c r="AD204" i="14"/>
  <c r="AD205" i="14"/>
  <c r="AD206" i="14"/>
  <c r="AD207" i="14"/>
  <c r="AD208" i="14"/>
  <c r="AD209" i="14"/>
  <c r="AD210" i="14"/>
  <c r="AD211" i="14"/>
  <c r="AD212" i="14"/>
  <c r="AD213" i="14"/>
  <c r="AD214" i="14"/>
  <c r="AD215" i="14"/>
  <c r="AD216" i="14"/>
  <c r="AD217" i="14"/>
  <c r="AD218" i="14"/>
  <c r="AD219" i="14"/>
  <c r="AD220" i="14"/>
  <c r="AD221" i="14"/>
  <c r="AD222" i="14"/>
  <c r="AD223" i="14"/>
  <c r="AD224" i="14"/>
  <c r="AD225" i="14"/>
  <c r="AD226" i="14"/>
  <c r="AD227" i="14"/>
  <c r="AD228" i="14"/>
  <c r="AD229" i="14"/>
  <c r="AD230" i="14"/>
  <c r="AD231" i="14"/>
  <c r="AD232" i="14"/>
  <c r="AD233" i="14"/>
  <c r="AD234" i="14"/>
  <c r="AD235" i="14"/>
  <c r="AD236" i="14"/>
  <c r="AD237" i="14"/>
  <c r="AD238" i="14"/>
  <c r="AD239" i="14"/>
  <c r="AD240" i="14"/>
  <c r="AD241" i="14"/>
  <c r="AD242" i="14"/>
  <c r="AD243" i="14"/>
  <c r="AD244" i="14"/>
  <c r="AD245" i="14"/>
  <c r="AD246" i="14"/>
  <c r="AD247" i="14"/>
  <c r="AD248" i="14"/>
  <c r="AD249" i="14"/>
  <c r="AD250" i="14"/>
  <c r="AD251" i="14"/>
  <c r="AD252" i="14"/>
  <c r="AD253" i="14"/>
  <c r="AD254" i="14"/>
  <c r="AD255" i="14"/>
  <c r="AD256" i="14"/>
  <c r="AD257" i="14"/>
  <c r="AD258" i="14"/>
  <c r="AD259" i="14"/>
  <c r="AD260" i="14"/>
  <c r="AD261" i="14"/>
  <c r="AD262" i="14"/>
  <c r="AD263" i="14"/>
  <c r="AD264" i="14"/>
  <c r="AD265" i="14"/>
  <c r="AD266" i="14"/>
  <c r="AD267" i="14"/>
  <c r="AD268" i="14"/>
  <c r="AD269" i="14"/>
  <c r="AD270" i="14"/>
  <c r="AD271" i="14"/>
  <c r="AD272" i="14"/>
  <c r="AD273" i="14"/>
  <c r="AD274" i="14"/>
  <c r="AD275" i="14"/>
  <c r="AD276" i="14"/>
  <c r="AD277" i="14"/>
  <c r="AD278" i="14"/>
  <c r="AD279" i="14"/>
  <c r="AD280" i="14"/>
  <c r="AD281" i="14"/>
  <c r="AD282" i="14"/>
  <c r="AD283" i="14"/>
  <c r="AD284" i="14"/>
  <c r="AD285" i="14"/>
  <c r="AD286" i="14"/>
  <c r="AD287" i="14"/>
  <c r="AD288" i="14"/>
  <c r="AD289" i="14"/>
  <c r="AD290" i="14"/>
  <c r="AD291" i="14"/>
  <c r="AD292" i="14"/>
  <c r="AD293" i="14"/>
  <c r="AD294" i="14"/>
  <c r="AD295" i="14"/>
  <c r="AD296" i="14"/>
  <c r="AD297" i="14"/>
  <c r="AD298" i="14"/>
  <c r="AD299" i="14"/>
  <c r="AD300" i="14"/>
  <c r="AD301" i="14"/>
  <c r="AD302" i="14"/>
  <c r="AD303" i="14"/>
  <c r="AD304" i="14"/>
  <c r="AD305" i="14"/>
  <c r="AD306" i="14"/>
  <c r="AD307" i="14"/>
  <c r="AD308" i="14"/>
  <c r="AD309" i="14"/>
  <c r="AD310" i="14"/>
  <c r="AD311" i="14"/>
  <c r="AD312" i="14"/>
  <c r="AD313" i="14"/>
  <c r="AD314" i="14"/>
  <c r="AD315" i="14"/>
  <c r="AD316" i="14"/>
  <c r="AD317" i="14"/>
  <c r="AD318" i="14"/>
  <c r="AD319" i="14"/>
  <c r="AD320" i="14"/>
  <c r="AD321" i="14"/>
  <c r="AD322" i="14"/>
  <c r="AD323" i="14"/>
  <c r="AD324" i="14"/>
  <c r="AD325" i="14"/>
  <c r="AD326" i="14"/>
  <c r="AD327" i="14"/>
  <c r="AD328" i="14"/>
  <c r="AD329" i="14"/>
  <c r="AD330" i="14"/>
  <c r="AD331" i="14"/>
  <c r="AD332" i="14"/>
  <c r="AD333" i="14"/>
  <c r="AD334" i="14"/>
  <c r="AD335" i="14"/>
  <c r="AD336" i="14"/>
  <c r="AD337" i="14"/>
  <c r="AD338" i="14"/>
  <c r="AD339" i="14"/>
  <c r="AD340" i="14"/>
  <c r="AD341" i="14"/>
  <c r="AD342" i="14"/>
  <c r="AD343" i="14"/>
  <c r="AD344" i="14"/>
  <c r="AD345" i="14"/>
  <c r="AD346" i="14"/>
  <c r="AD347" i="14"/>
  <c r="AD348" i="14"/>
  <c r="AD349" i="14"/>
  <c r="AD350" i="14"/>
  <c r="AD351" i="14"/>
  <c r="AD352" i="14"/>
  <c r="AD353" i="14"/>
  <c r="AD354" i="14"/>
  <c r="AD355" i="14"/>
  <c r="AD356" i="14"/>
  <c r="AD357" i="14"/>
  <c r="AD358" i="14"/>
  <c r="AD359" i="14"/>
  <c r="AD360" i="14"/>
  <c r="AD361" i="14"/>
  <c r="AD362" i="14"/>
  <c r="AD363" i="14"/>
  <c r="AD364" i="14"/>
  <c r="AD365" i="14"/>
  <c r="AD366" i="14"/>
  <c r="AD367" i="14"/>
  <c r="AD368" i="14"/>
  <c r="AD369" i="14"/>
  <c r="AD370" i="14"/>
  <c r="AD371" i="14"/>
  <c r="AD372" i="14"/>
  <c r="AD373" i="14"/>
  <c r="AD374" i="14"/>
  <c r="AD375" i="14"/>
  <c r="AD376" i="14"/>
  <c r="AD377" i="14"/>
  <c r="AD378" i="14"/>
  <c r="AD379" i="14"/>
  <c r="AD380" i="14"/>
  <c r="AD381" i="14"/>
  <c r="AD382" i="14"/>
  <c r="AD383" i="14"/>
  <c r="AD384" i="14"/>
  <c r="AD385" i="14"/>
  <c r="AD386" i="14"/>
  <c r="AD387" i="14"/>
  <c r="AD388" i="14"/>
  <c r="AD389" i="14"/>
  <c r="AD390" i="14"/>
  <c r="AD391" i="14"/>
  <c r="AD392" i="14"/>
  <c r="AD393" i="14"/>
  <c r="AD394" i="14"/>
  <c r="AD395" i="14"/>
  <c r="AD396" i="14"/>
  <c r="AD397" i="14"/>
  <c r="AD398" i="14"/>
  <c r="AD399" i="14"/>
  <c r="AD400" i="14"/>
  <c r="AD401" i="14"/>
  <c r="AD402" i="14"/>
  <c r="AD403" i="14"/>
  <c r="AD404" i="14"/>
  <c r="AD405" i="14"/>
  <c r="AD406" i="14"/>
  <c r="AD407" i="14"/>
  <c r="AD408" i="14"/>
  <c r="AD409" i="14"/>
  <c r="AD410" i="14"/>
  <c r="AD411" i="14"/>
  <c r="AD412" i="14"/>
  <c r="AD413" i="14"/>
  <c r="AD414" i="14"/>
  <c r="AD415" i="14"/>
  <c r="AD416" i="14"/>
  <c r="AD417" i="14"/>
  <c r="AD418" i="14"/>
  <c r="AD419" i="14"/>
  <c r="AD420" i="14"/>
  <c r="AD421" i="14"/>
  <c r="AD422" i="14"/>
  <c r="AD423" i="14"/>
  <c r="AD424" i="14"/>
  <c r="AD425" i="14"/>
  <c r="AD426" i="14"/>
  <c r="AD427" i="14"/>
  <c r="AD428" i="14"/>
  <c r="AD429" i="14"/>
  <c r="AD430" i="14"/>
  <c r="AD431" i="14"/>
  <c r="AD432" i="14"/>
  <c r="AD433" i="14"/>
  <c r="AD434" i="14"/>
  <c r="AD435" i="14"/>
  <c r="AD436" i="14"/>
  <c r="AD437" i="14"/>
  <c r="AD438" i="14"/>
  <c r="AD439" i="14"/>
  <c r="AD440" i="14"/>
  <c r="AD441" i="14"/>
  <c r="AD442" i="14"/>
  <c r="AD443" i="14"/>
  <c r="AD444" i="14"/>
  <c r="AD445" i="14"/>
  <c r="AD446" i="14"/>
  <c r="AD447" i="14"/>
  <c r="AD448" i="14"/>
  <c r="AD449" i="14"/>
  <c r="AD450" i="14"/>
  <c r="AD451" i="14"/>
  <c r="AD452" i="14"/>
  <c r="AD453" i="14"/>
  <c r="AD454" i="14"/>
  <c r="AD455" i="14"/>
  <c r="AD456" i="14"/>
  <c r="AD457" i="14"/>
  <c r="AD458" i="14"/>
  <c r="AD459" i="14"/>
  <c r="AD460" i="14"/>
  <c r="AD461" i="14"/>
  <c r="AD462" i="14"/>
  <c r="AD463" i="14"/>
  <c r="AD464" i="14"/>
  <c r="AD465" i="14"/>
  <c r="AD466" i="14"/>
  <c r="AD467" i="14"/>
  <c r="AD468" i="14"/>
  <c r="AD469" i="14"/>
  <c r="AD470" i="14"/>
  <c r="AD471" i="14"/>
  <c r="AD472" i="14"/>
  <c r="AD473" i="14"/>
  <c r="AD474" i="14"/>
  <c r="AD475" i="14"/>
  <c r="AD476" i="14"/>
  <c r="AD477" i="14"/>
  <c r="AD478" i="14"/>
  <c r="AD479" i="14"/>
  <c r="AD480" i="14"/>
  <c r="AD481" i="14"/>
  <c r="AD482" i="14"/>
  <c r="AD483" i="14"/>
  <c r="AD484" i="14"/>
  <c r="AD485" i="14"/>
  <c r="AD486" i="14"/>
  <c r="AD487" i="14"/>
  <c r="AD488" i="14"/>
  <c r="AD489" i="14"/>
  <c r="AD490" i="14"/>
  <c r="AD491" i="14"/>
  <c r="AD492" i="14"/>
  <c r="AD493" i="14"/>
  <c r="AD494" i="14"/>
  <c r="AD495" i="14"/>
  <c r="AD496" i="14"/>
  <c r="AD497" i="14"/>
  <c r="AD498" i="14"/>
  <c r="AD499" i="14"/>
  <c r="AD500" i="14"/>
  <c r="AD501" i="14"/>
  <c r="AD502" i="14"/>
  <c r="AD503" i="14"/>
  <c r="AD504" i="14"/>
  <c r="AD505" i="14"/>
  <c r="AD506" i="14"/>
  <c r="AD507" i="14"/>
  <c r="AD508" i="14"/>
  <c r="AD509" i="14"/>
  <c r="AD510" i="14"/>
  <c r="AD511" i="14"/>
  <c r="AD512" i="14"/>
  <c r="AD513" i="14"/>
  <c r="AD514" i="14"/>
  <c r="AD515" i="14"/>
  <c r="AD516" i="14"/>
  <c r="AD517" i="14"/>
  <c r="AD518" i="14"/>
  <c r="AD519" i="14"/>
  <c r="AD520" i="14"/>
  <c r="AD521" i="14"/>
  <c r="AD522" i="14"/>
  <c r="AD523" i="14"/>
  <c r="AD524" i="14"/>
  <c r="AD525" i="14"/>
  <c r="AD526" i="14"/>
  <c r="AD527" i="14"/>
  <c r="AD528" i="14"/>
  <c r="AD529" i="14"/>
  <c r="AD530" i="14"/>
  <c r="AD531" i="14"/>
  <c r="AD532" i="14"/>
  <c r="AD533" i="14"/>
  <c r="AD534" i="14"/>
  <c r="AD535" i="14"/>
  <c r="AD536" i="14"/>
  <c r="AD537" i="14"/>
  <c r="AD538" i="14"/>
  <c r="AD539" i="14"/>
  <c r="AD540" i="14"/>
  <c r="AD541" i="14"/>
  <c r="AD542" i="14"/>
  <c r="AD543" i="14"/>
  <c r="AD544" i="14"/>
  <c r="AD545" i="14"/>
  <c r="AD546" i="14"/>
  <c r="AD547" i="14"/>
  <c r="AD548" i="14"/>
  <c r="AD549" i="14"/>
  <c r="AD550" i="14"/>
  <c r="AD551" i="14"/>
  <c r="AD552" i="14"/>
  <c r="AD553" i="14"/>
  <c r="AD554" i="14"/>
  <c r="AD555" i="14"/>
  <c r="AD556" i="14"/>
  <c r="AD557" i="14"/>
  <c r="AD558" i="14"/>
  <c r="AD559" i="14"/>
  <c r="AD560" i="14"/>
  <c r="AD561" i="14"/>
  <c r="AD562" i="14"/>
  <c r="AD563" i="14"/>
  <c r="AD564" i="14"/>
  <c r="AD565" i="14"/>
  <c r="AD566" i="14"/>
  <c r="AD567" i="14"/>
  <c r="AD568" i="14"/>
  <c r="AD569" i="14"/>
  <c r="AD570" i="14"/>
  <c r="AD571" i="14"/>
  <c r="AD572" i="14"/>
  <c r="AD573" i="14"/>
  <c r="AD574" i="14"/>
  <c r="AD575" i="14"/>
  <c r="AD576" i="14"/>
  <c r="AD577" i="14"/>
  <c r="AD578" i="14"/>
  <c r="AD579" i="14"/>
  <c r="AD580" i="14"/>
  <c r="AD581" i="14"/>
  <c r="AD582" i="14"/>
  <c r="AD583" i="14"/>
  <c r="AD584" i="14"/>
  <c r="AD585" i="14"/>
  <c r="AD586" i="14"/>
  <c r="AD587" i="14"/>
  <c r="AD588" i="14"/>
  <c r="AD589" i="14"/>
  <c r="AD590" i="14"/>
  <c r="AD591" i="14"/>
  <c r="AD592" i="14"/>
  <c r="AD593" i="14"/>
  <c r="AD594" i="14"/>
  <c r="AD595" i="14"/>
  <c r="AD596" i="14"/>
  <c r="AD597" i="14"/>
  <c r="AD598" i="14"/>
  <c r="AD599" i="14"/>
  <c r="AD600" i="14"/>
  <c r="AD601" i="14"/>
  <c r="AD602" i="14"/>
  <c r="AD603" i="14"/>
  <c r="AD604" i="14"/>
  <c r="AD605" i="14"/>
  <c r="AD606" i="14"/>
  <c r="AD607" i="14"/>
  <c r="AD608" i="14"/>
  <c r="AD609" i="14"/>
  <c r="AD610" i="14"/>
  <c r="AD611" i="14"/>
  <c r="AD612" i="14"/>
  <c r="AD613" i="14"/>
  <c r="AD614" i="14"/>
  <c r="AD615" i="14"/>
  <c r="AD616" i="14"/>
  <c r="AD617" i="14"/>
  <c r="AD618" i="14"/>
  <c r="AD619" i="14"/>
  <c r="AD620" i="14"/>
  <c r="AD621" i="14"/>
  <c r="AD622" i="14"/>
  <c r="AD623" i="14"/>
  <c r="AD624" i="14"/>
  <c r="AD625" i="14"/>
  <c r="AD626" i="14"/>
  <c r="AD627" i="14"/>
  <c r="AD628" i="14"/>
  <c r="AD629" i="14"/>
  <c r="AD630" i="14"/>
  <c r="AD631" i="14"/>
  <c r="AD632" i="14"/>
  <c r="AD633" i="14"/>
  <c r="AD634" i="14"/>
  <c r="AD635" i="14"/>
  <c r="AD636" i="14"/>
  <c r="AD637" i="14"/>
  <c r="AD638" i="14"/>
  <c r="AD639" i="14"/>
  <c r="AD640" i="14"/>
  <c r="AD641" i="14"/>
  <c r="AD642" i="14"/>
  <c r="AD643" i="14"/>
  <c r="AD644" i="14"/>
  <c r="AD645" i="14"/>
  <c r="AD646" i="14"/>
  <c r="AD647" i="14"/>
  <c r="AD648" i="14"/>
  <c r="AD649" i="14"/>
  <c r="AD650" i="14"/>
  <c r="AD651" i="14"/>
  <c r="AD652" i="14"/>
  <c r="AD653" i="14"/>
  <c r="AD654" i="14"/>
  <c r="AD655" i="14"/>
  <c r="AD656" i="14"/>
  <c r="AD657" i="14"/>
  <c r="AD658" i="14"/>
  <c r="AD659" i="14"/>
  <c r="AD660" i="14"/>
  <c r="AD661" i="14"/>
  <c r="AD662" i="14"/>
  <c r="AD663" i="14"/>
  <c r="AD664" i="14"/>
  <c r="AD665" i="14"/>
  <c r="AD666" i="14"/>
  <c r="AD667" i="14"/>
  <c r="AD668" i="14"/>
  <c r="AD669" i="14"/>
  <c r="AD670" i="14"/>
  <c r="AD671" i="14"/>
  <c r="AD672" i="14"/>
  <c r="AD673" i="14"/>
  <c r="AD674" i="14"/>
  <c r="AD675" i="14"/>
  <c r="AD676" i="14"/>
  <c r="AD677" i="14"/>
  <c r="AD678" i="14"/>
  <c r="AD679" i="14"/>
  <c r="AD680" i="14"/>
  <c r="AD681" i="14"/>
  <c r="AD682" i="14"/>
  <c r="AD683" i="14"/>
  <c r="AD684" i="14"/>
  <c r="AD685" i="14"/>
  <c r="AD686" i="14"/>
  <c r="AD687" i="14"/>
  <c r="AD688" i="14"/>
  <c r="AD689" i="14"/>
  <c r="AD690" i="14"/>
  <c r="AD691" i="14"/>
  <c r="AD692" i="14"/>
  <c r="AD693" i="14"/>
  <c r="AD694" i="14"/>
  <c r="AD695" i="14"/>
  <c r="AD696" i="14"/>
  <c r="AD697" i="14"/>
  <c r="AD698" i="14"/>
  <c r="AD699" i="14"/>
  <c r="AD700" i="14"/>
  <c r="AD701" i="14"/>
  <c r="AD702" i="14"/>
  <c r="AD703" i="14"/>
  <c r="AD704" i="14"/>
  <c r="AD705" i="14"/>
  <c r="AD706" i="14"/>
  <c r="AD707" i="14"/>
  <c r="AD708" i="14"/>
  <c r="AD709" i="14"/>
  <c r="AD710" i="14"/>
  <c r="AD711" i="14"/>
  <c r="AD712" i="14"/>
  <c r="AD713" i="14"/>
  <c r="AD714" i="14"/>
  <c r="AD715" i="14"/>
  <c r="AD716" i="14"/>
  <c r="AD717" i="14"/>
  <c r="AD718" i="14"/>
  <c r="AD719" i="14"/>
  <c r="AD720" i="14"/>
  <c r="AD721" i="14"/>
  <c r="AD722" i="14"/>
  <c r="AD723" i="14"/>
  <c r="AD724" i="14"/>
  <c r="AD725" i="14"/>
  <c r="AD726" i="14"/>
  <c r="AD727" i="14"/>
  <c r="AD728" i="14"/>
  <c r="AD729" i="14"/>
  <c r="AD730" i="14"/>
  <c r="AD731" i="14"/>
  <c r="AD732" i="14"/>
  <c r="AD733" i="14"/>
  <c r="AD734" i="14"/>
  <c r="AD735" i="14"/>
  <c r="AD736" i="14"/>
  <c r="AD737" i="14"/>
  <c r="AD738" i="14"/>
  <c r="AD739" i="14"/>
  <c r="AD740" i="14"/>
  <c r="AD741" i="14"/>
  <c r="AD742" i="14"/>
  <c r="AD743" i="14"/>
  <c r="AD744" i="14"/>
  <c r="AD745" i="14"/>
  <c r="AD746" i="14"/>
  <c r="AD747" i="14"/>
  <c r="AD748" i="14"/>
  <c r="AD749" i="14"/>
  <c r="AD750" i="14"/>
  <c r="AD751" i="14"/>
  <c r="AD752" i="14"/>
  <c r="AD753" i="14"/>
  <c r="AD754" i="14"/>
  <c r="AD755" i="14"/>
  <c r="AD756" i="14"/>
  <c r="AD757" i="14"/>
  <c r="AD758" i="14"/>
  <c r="AD759" i="14"/>
  <c r="AD760" i="14"/>
  <c r="AD761" i="14"/>
  <c r="AD762" i="14"/>
  <c r="AD763" i="14"/>
  <c r="AD764" i="14"/>
  <c r="AD765" i="14"/>
  <c r="AD766" i="14"/>
  <c r="AD767" i="14"/>
  <c r="AD768" i="14"/>
  <c r="AD769" i="14"/>
  <c r="AD770" i="14"/>
  <c r="AD771" i="14"/>
  <c r="AD772" i="14"/>
  <c r="AD773" i="14"/>
  <c r="AD774" i="14"/>
  <c r="AD775" i="14"/>
  <c r="AD776" i="14"/>
  <c r="AD777" i="14"/>
  <c r="AD778" i="14"/>
  <c r="AD779" i="14"/>
  <c r="AD780" i="14"/>
  <c r="AD781" i="14"/>
  <c r="AD782" i="14"/>
  <c r="AD783" i="14"/>
  <c r="AD784" i="14"/>
  <c r="AD785" i="14"/>
  <c r="AD786" i="14"/>
  <c r="AD787" i="14"/>
  <c r="AD788" i="14"/>
  <c r="AD789" i="14"/>
  <c r="AD790" i="14"/>
  <c r="AD791" i="14"/>
  <c r="AD792" i="14"/>
  <c r="AD793" i="14"/>
  <c r="AD794" i="14"/>
  <c r="AD795" i="14"/>
  <c r="AD796" i="14"/>
  <c r="AD797" i="14"/>
  <c r="AD798" i="14"/>
  <c r="AD799" i="14"/>
  <c r="AD800" i="14"/>
  <c r="AD801" i="14"/>
  <c r="AD802" i="14"/>
  <c r="AD803" i="14"/>
  <c r="AD804" i="14"/>
  <c r="AD805" i="14"/>
  <c r="AD806" i="14"/>
  <c r="AD807" i="14"/>
  <c r="AD808" i="14"/>
  <c r="AD809" i="14"/>
  <c r="AD810" i="14"/>
  <c r="AD811" i="14"/>
  <c r="AD812" i="14"/>
  <c r="AD813" i="14"/>
  <c r="AD814" i="14"/>
  <c r="AD815" i="14"/>
  <c r="AD816" i="14"/>
  <c r="AD817" i="14"/>
  <c r="AD818" i="14"/>
  <c r="AD819" i="14"/>
  <c r="AD820" i="14"/>
  <c r="AD821" i="14"/>
  <c r="AD822" i="14"/>
  <c r="AD823" i="14"/>
  <c r="AD824" i="14"/>
  <c r="AD825" i="14"/>
  <c r="AD826" i="14"/>
  <c r="AD827" i="14"/>
  <c r="AD828" i="14"/>
  <c r="AD829" i="14"/>
  <c r="AD830" i="14"/>
  <c r="AD831" i="14"/>
  <c r="AD832" i="14"/>
  <c r="AD833" i="14"/>
  <c r="AD834" i="14"/>
  <c r="AD835" i="14"/>
  <c r="AD836" i="14"/>
  <c r="AD837" i="14"/>
  <c r="AD838" i="14"/>
  <c r="AD839" i="14"/>
  <c r="AD840" i="14"/>
  <c r="AD841" i="14"/>
  <c r="AD842" i="14"/>
  <c r="AD843" i="14"/>
  <c r="AD844" i="14"/>
  <c r="AD845" i="14"/>
  <c r="AD846" i="14"/>
  <c r="AD847" i="14"/>
  <c r="AD848" i="14"/>
  <c r="AD849" i="14"/>
  <c r="AD850" i="14"/>
  <c r="AD851" i="14"/>
  <c r="AD852" i="14"/>
  <c r="AD853" i="14"/>
  <c r="AD854" i="14"/>
  <c r="AD855" i="14"/>
  <c r="AD856" i="14"/>
  <c r="AD857" i="14"/>
  <c r="AD858" i="14"/>
  <c r="AD859" i="14"/>
  <c r="AD860" i="14"/>
  <c r="AD861" i="14"/>
  <c r="AD862" i="14"/>
  <c r="AD863" i="14"/>
  <c r="AD864" i="14"/>
  <c r="AD865" i="14"/>
  <c r="AD866" i="14"/>
  <c r="AD867" i="14"/>
  <c r="AD868" i="14"/>
  <c r="AD869" i="14"/>
  <c r="AD870" i="14"/>
  <c r="AD871" i="14"/>
  <c r="AD872" i="14"/>
  <c r="AD873" i="14"/>
  <c r="AD874" i="14"/>
  <c r="AD875" i="14"/>
  <c r="AD876" i="14"/>
  <c r="AD877" i="14"/>
  <c r="AD878" i="14"/>
  <c r="AD879" i="14"/>
  <c r="AD880" i="14"/>
  <c r="AD881" i="14"/>
  <c r="AD882" i="14"/>
  <c r="AD883" i="14"/>
  <c r="AD884" i="14"/>
  <c r="AD885" i="14"/>
  <c r="AD886" i="14"/>
  <c r="AD887" i="14"/>
  <c r="AD888" i="14"/>
  <c r="AD889" i="14"/>
  <c r="AD890" i="14"/>
  <c r="AD891" i="14"/>
  <c r="AD892" i="14"/>
  <c r="AD893" i="14"/>
  <c r="AD894" i="14"/>
  <c r="AD895" i="14"/>
  <c r="AD896" i="14"/>
  <c r="AD897" i="14"/>
  <c r="AD898" i="14"/>
  <c r="AD899" i="14"/>
  <c r="AD900" i="14"/>
  <c r="AD901" i="14"/>
  <c r="AD902" i="14"/>
  <c r="AD903" i="14"/>
  <c r="AD904" i="14"/>
  <c r="AD905" i="14"/>
  <c r="AD906" i="14"/>
  <c r="AD907" i="14"/>
  <c r="AD908" i="14"/>
  <c r="AD909" i="14"/>
  <c r="AD910" i="14"/>
  <c r="AD911" i="14"/>
  <c r="AD912" i="14"/>
  <c r="AD913" i="14"/>
  <c r="AD914" i="14"/>
  <c r="AD915" i="14"/>
  <c r="AD916" i="14"/>
  <c r="AD917" i="14"/>
  <c r="AD918" i="14"/>
  <c r="AD919" i="14"/>
  <c r="AD920" i="14"/>
  <c r="AD921" i="14"/>
  <c r="AD922" i="14"/>
  <c r="AD923" i="14"/>
  <c r="AD924" i="14"/>
  <c r="AD925" i="14"/>
  <c r="AD926" i="14"/>
  <c r="AD927" i="14"/>
  <c r="AD928" i="14"/>
  <c r="AD929" i="14"/>
  <c r="AD930" i="14"/>
  <c r="AD931" i="14"/>
  <c r="AD932" i="14"/>
  <c r="AD933" i="14"/>
  <c r="AD934" i="14"/>
  <c r="AD935" i="14"/>
  <c r="AD936" i="14"/>
  <c r="AD937" i="14"/>
  <c r="AD938" i="14"/>
  <c r="AD939" i="14"/>
  <c r="AD940" i="14"/>
  <c r="AD941" i="14"/>
  <c r="AD942" i="14"/>
  <c r="AD943" i="14"/>
  <c r="AD944" i="14"/>
  <c r="AD945" i="14"/>
  <c r="AD946" i="14"/>
  <c r="AD947" i="14"/>
  <c r="AD948" i="14"/>
  <c r="AD949" i="14"/>
  <c r="AD950" i="14"/>
  <c r="AD951" i="14"/>
  <c r="AD952" i="14"/>
  <c r="AD953" i="14"/>
  <c r="AD954" i="14"/>
  <c r="AD955" i="14"/>
  <c r="AD956" i="14"/>
  <c r="AD957" i="14"/>
  <c r="AD958" i="14"/>
  <c r="AD959" i="14"/>
  <c r="AD960" i="14"/>
  <c r="AD961" i="14"/>
  <c r="AD962" i="14"/>
  <c r="AD963" i="14"/>
  <c r="AD964" i="14"/>
  <c r="AD965" i="14"/>
  <c r="AD966" i="14"/>
  <c r="AD967" i="14"/>
  <c r="AD968" i="14"/>
  <c r="AD969" i="14"/>
  <c r="AD970" i="14"/>
  <c r="AD971" i="14"/>
  <c r="AD972" i="14"/>
  <c r="AD973" i="14"/>
  <c r="AD974" i="14"/>
  <c r="AD975" i="14"/>
  <c r="AD976" i="14"/>
  <c r="AD977" i="14"/>
  <c r="AD978" i="14"/>
  <c r="AD979" i="14"/>
  <c r="AD980" i="14"/>
  <c r="AD981" i="14"/>
  <c r="AD982" i="14"/>
  <c r="AD983" i="14"/>
  <c r="AD984" i="14"/>
  <c r="AD985" i="14"/>
  <c r="AD986" i="14"/>
  <c r="AD987" i="14"/>
  <c r="AD988" i="14"/>
  <c r="AD989" i="14"/>
  <c r="AD990" i="14"/>
  <c r="AD991" i="14"/>
  <c r="AD992" i="14"/>
  <c r="AD993" i="14"/>
  <c r="AD994" i="14"/>
  <c r="AD995" i="14"/>
  <c r="AD996" i="14"/>
  <c r="AD997" i="14"/>
  <c r="AD998" i="14"/>
  <c r="AD999" i="14"/>
  <c r="AD1000" i="14"/>
  <c r="AD1001" i="14"/>
  <c r="AD1002" i="14"/>
  <c r="AD1003" i="14"/>
  <c r="AD1004" i="14"/>
  <c r="AD1005" i="14"/>
  <c r="AD1006" i="14"/>
  <c r="AD1007" i="14"/>
  <c r="AD1008" i="14"/>
  <c r="AD1009" i="14"/>
  <c r="AD1010" i="14"/>
  <c r="AD1011" i="14"/>
  <c r="AD1012" i="14"/>
  <c r="AD1013" i="14"/>
  <c r="AD1014" i="14"/>
  <c r="AD1015" i="14"/>
  <c r="AD1016" i="14"/>
  <c r="AD1017" i="14"/>
  <c r="AD1018" i="14"/>
  <c r="AD1019" i="14"/>
  <c r="AD1020" i="14"/>
  <c r="AD1021" i="14"/>
  <c r="AD1022" i="14"/>
  <c r="AD1023" i="14"/>
  <c r="AD1024" i="14"/>
  <c r="AD1025" i="14"/>
  <c r="AD1026" i="14"/>
  <c r="AD1027" i="14"/>
  <c r="AD1028" i="14"/>
  <c r="AD1029" i="14"/>
  <c r="AD1030" i="14"/>
  <c r="AD1031" i="14"/>
  <c r="AD1032" i="14"/>
  <c r="AD1033" i="14"/>
  <c r="AD1034" i="14"/>
  <c r="AD1035" i="14"/>
  <c r="AD1036" i="14"/>
  <c r="AD1037" i="14"/>
  <c r="AD1038" i="14"/>
  <c r="AD1039" i="14"/>
  <c r="AD1040" i="14"/>
  <c r="AD1041" i="14"/>
  <c r="AD1042" i="14"/>
  <c r="AD1043" i="14"/>
  <c r="AD1044" i="14"/>
  <c r="AD1045" i="14"/>
  <c r="AD1046" i="14"/>
  <c r="AD1047" i="14"/>
  <c r="AD1048" i="14"/>
  <c r="AD1049" i="14"/>
  <c r="AD1050" i="14"/>
  <c r="AD1051" i="14"/>
  <c r="AD1052" i="14"/>
  <c r="AD1053" i="14"/>
  <c r="AD1054" i="14"/>
  <c r="AD1055" i="14"/>
  <c r="AD1056" i="14"/>
  <c r="AD1057" i="14"/>
  <c r="AD1058" i="14"/>
  <c r="AD1059" i="14"/>
  <c r="AD1060" i="14"/>
  <c r="AD1061" i="14"/>
  <c r="AD1062" i="14"/>
  <c r="AD1063" i="14"/>
  <c r="AD1064" i="14"/>
  <c r="AD1065" i="14"/>
  <c r="AD1066" i="14"/>
  <c r="AD1067" i="14"/>
  <c r="AD1068" i="14"/>
  <c r="AD1069" i="14"/>
  <c r="AD1070" i="14"/>
  <c r="AD1071" i="14"/>
  <c r="AD1072" i="14"/>
  <c r="AD1073" i="14"/>
  <c r="AD1074" i="14"/>
  <c r="AD1075" i="14"/>
  <c r="AD1076" i="14"/>
  <c r="AD1077" i="14"/>
  <c r="AD1078" i="14"/>
  <c r="AD1079" i="14"/>
  <c r="AD1080" i="14"/>
  <c r="AD1081" i="14"/>
  <c r="AD1082" i="14"/>
  <c r="AD1083" i="14"/>
  <c r="AD1084" i="14"/>
  <c r="AD1085" i="14"/>
  <c r="AD1086" i="14"/>
  <c r="AD1087" i="14"/>
  <c r="AD1088" i="14"/>
  <c r="AD1089" i="14"/>
  <c r="AD1090" i="14"/>
  <c r="AD1091" i="14"/>
  <c r="AD1092" i="14"/>
  <c r="AD1093" i="14"/>
  <c r="AD1094" i="14"/>
  <c r="AD1095" i="14"/>
  <c r="AD1096" i="14"/>
  <c r="AD1097" i="14"/>
  <c r="AD1098" i="14"/>
  <c r="AD1099" i="14"/>
  <c r="AD1100" i="14"/>
  <c r="AD1101" i="14"/>
  <c r="AD1102" i="14"/>
  <c r="AD1103" i="14"/>
  <c r="AD1104" i="14"/>
  <c r="AD1105" i="14"/>
  <c r="AD1106" i="14"/>
  <c r="AD1107" i="14"/>
  <c r="AD1108" i="14"/>
  <c r="AD1109" i="14"/>
  <c r="AD1110" i="14"/>
  <c r="AD1111" i="14"/>
  <c r="AD1112" i="14"/>
  <c r="AD1113" i="14"/>
  <c r="AD1114" i="14"/>
  <c r="AD1115" i="14"/>
  <c r="AD1116" i="14"/>
  <c r="AD1117" i="14"/>
  <c r="AD1118" i="14"/>
  <c r="AD1119" i="14"/>
  <c r="AD1120" i="14"/>
  <c r="AD1121" i="14"/>
  <c r="AD1122" i="14"/>
  <c r="AD1123" i="14"/>
  <c r="AD1124" i="14"/>
  <c r="AD1125" i="14"/>
  <c r="AD1126" i="14"/>
  <c r="AD1127" i="14"/>
  <c r="AD1128" i="14"/>
  <c r="AD1129" i="14"/>
  <c r="AD1130" i="14"/>
  <c r="AD1131" i="14"/>
  <c r="AD1132" i="14"/>
  <c r="AD1133" i="14"/>
  <c r="AD1134" i="14"/>
  <c r="AD1135" i="14"/>
  <c r="AD1136" i="14"/>
  <c r="AD1137" i="14"/>
  <c r="AD1138" i="14"/>
  <c r="AD1139" i="14"/>
  <c r="AD1140" i="14"/>
  <c r="AD1141" i="14"/>
  <c r="AD1142" i="14"/>
  <c r="AD1143" i="14"/>
  <c r="AD1144" i="14"/>
  <c r="AD1145" i="14"/>
  <c r="AD1146" i="14"/>
  <c r="AD1147" i="14"/>
  <c r="AD1148" i="14"/>
  <c r="AD1149" i="14"/>
  <c r="AD1150" i="14"/>
  <c r="AD1151" i="14"/>
  <c r="AD1152" i="14"/>
  <c r="AD1153" i="14"/>
  <c r="AD1154" i="14"/>
  <c r="AD1155" i="14"/>
  <c r="AD1156" i="14"/>
  <c r="AD1157" i="14"/>
  <c r="AD1158" i="14"/>
  <c r="AD1159" i="14"/>
  <c r="AD1160" i="14"/>
  <c r="AD1161" i="14"/>
  <c r="AD1162" i="14"/>
  <c r="AD1163" i="14"/>
  <c r="AD1164" i="14"/>
  <c r="AD1165" i="14"/>
  <c r="AD1166" i="14"/>
  <c r="AD1167" i="14"/>
  <c r="AD1168" i="14"/>
  <c r="AD1169" i="14"/>
  <c r="AD1170" i="14"/>
  <c r="AD1171" i="14"/>
  <c r="AD1172" i="14"/>
  <c r="AD1173" i="14"/>
  <c r="AD1174" i="14"/>
  <c r="AD1175" i="14"/>
  <c r="AD1176" i="14"/>
  <c r="AD1177" i="14"/>
  <c r="AD1178" i="14"/>
  <c r="AD1179" i="14"/>
  <c r="AD1180" i="14"/>
  <c r="AD1181" i="14"/>
  <c r="AD1182" i="14"/>
  <c r="AD1183" i="14"/>
  <c r="AD1184" i="14"/>
  <c r="AD1185" i="14"/>
  <c r="AD1186" i="14"/>
  <c r="AD1187" i="14"/>
  <c r="AD1188" i="14"/>
  <c r="AD1189" i="14"/>
  <c r="AD1190" i="14"/>
  <c r="AD1191" i="14"/>
  <c r="AD1192" i="14"/>
  <c r="AD1193" i="14"/>
  <c r="AD1194" i="14"/>
  <c r="AD1195" i="14"/>
  <c r="AD1196" i="14"/>
  <c r="AD1197" i="14"/>
  <c r="AD1198" i="14"/>
  <c r="AD1199" i="14"/>
  <c r="AD1200" i="14"/>
  <c r="AD1201" i="14"/>
  <c r="AD1202" i="14"/>
  <c r="AD1203" i="14"/>
  <c r="AD1204" i="14"/>
  <c r="AD1205" i="14"/>
  <c r="AD1206" i="14"/>
  <c r="AD1207" i="14"/>
  <c r="AD1208" i="14"/>
  <c r="AD1209" i="14"/>
  <c r="AD1210" i="14"/>
  <c r="AD1211" i="14"/>
  <c r="AD1212" i="14"/>
  <c r="AD1213" i="14"/>
  <c r="AD1214" i="14"/>
  <c r="AD1215" i="14"/>
  <c r="AD1216" i="14"/>
  <c r="AD1217" i="14"/>
  <c r="AD1218" i="14"/>
  <c r="AD1219" i="14"/>
  <c r="AD1220" i="14"/>
  <c r="AD1221" i="14"/>
  <c r="AD1222" i="14"/>
  <c r="AD1223" i="14"/>
  <c r="AD1224" i="14"/>
  <c r="AD1225" i="14"/>
  <c r="AD1226" i="14"/>
  <c r="AD1227" i="14"/>
  <c r="AD1228" i="14"/>
  <c r="AD1229" i="14"/>
  <c r="AD1230" i="14"/>
  <c r="AD1231" i="14"/>
  <c r="AD1232" i="14"/>
  <c r="AD1233" i="14"/>
  <c r="AD1234" i="14"/>
  <c r="AD1235" i="14"/>
  <c r="AD1236" i="14"/>
  <c r="AD1237" i="14"/>
  <c r="AD1238" i="14"/>
  <c r="AD1239" i="14"/>
  <c r="AD1240" i="14"/>
  <c r="AD1241" i="14"/>
  <c r="AD1242" i="14"/>
  <c r="AD1243" i="14"/>
  <c r="AD1244" i="14"/>
  <c r="AD1245" i="14"/>
  <c r="AD1246" i="14"/>
  <c r="AD1247" i="14"/>
  <c r="AD1248" i="14"/>
  <c r="AD1249" i="14"/>
  <c r="AD1250" i="14"/>
  <c r="AD1251" i="14"/>
  <c r="AD1252" i="14"/>
  <c r="AD1253" i="14"/>
  <c r="AD1254" i="14"/>
  <c r="AD1255" i="14"/>
  <c r="AD1256" i="14"/>
  <c r="AD1257" i="14"/>
  <c r="AD1258" i="14"/>
  <c r="AD1259" i="14"/>
  <c r="AD1260" i="14"/>
  <c r="AD1261" i="14"/>
  <c r="AD1262" i="14"/>
  <c r="AD1263" i="14"/>
  <c r="AD1264" i="14"/>
  <c r="AD1265" i="14"/>
  <c r="AD1266" i="14"/>
  <c r="AD1267" i="14"/>
  <c r="AD1268" i="14"/>
  <c r="AD1269" i="14"/>
  <c r="AD1270" i="14"/>
  <c r="AD1271" i="14"/>
  <c r="AD1272" i="14"/>
  <c r="AD1273" i="14"/>
  <c r="AD1274" i="14"/>
  <c r="AD1275" i="14"/>
  <c r="AD1276" i="14"/>
  <c r="AD1277" i="14"/>
  <c r="AD1278" i="14"/>
  <c r="AD1279" i="14"/>
  <c r="AD1280" i="14"/>
  <c r="AD1281" i="14"/>
  <c r="AD1282" i="14"/>
  <c r="AD1283" i="14"/>
  <c r="AD1284" i="14"/>
  <c r="AD1285" i="14"/>
  <c r="AD1286" i="14"/>
  <c r="AD1287" i="14"/>
  <c r="AD1288" i="14"/>
  <c r="AD1289" i="14"/>
  <c r="AD1290" i="14"/>
  <c r="AD1291" i="14"/>
  <c r="AD1292" i="14"/>
  <c r="AD1293" i="14"/>
  <c r="AD1294" i="14"/>
  <c r="AD1295" i="14"/>
  <c r="AD1296" i="14"/>
  <c r="AD1297" i="14"/>
  <c r="AD1298" i="14"/>
  <c r="AD1299" i="14"/>
  <c r="AD1300" i="14"/>
  <c r="AD1301" i="14"/>
  <c r="AD1302" i="14"/>
  <c r="AD1303" i="14"/>
  <c r="AD1304" i="14"/>
  <c r="AD1305" i="14"/>
  <c r="AD1306" i="14"/>
  <c r="AD1307" i="14"/>
  <c r="AD1308" i="14"/>
  <c r="AD1309" i="14"/>
  <c r="AD1310" i="14"/>
  <c r="AD1311" i="14"/>
  <c r="AD1312" i="14"/>
  <c r="AD1313" i="14"/>
  <c r="AD1314" i="14"/>
  <c r="AD1315" i="14"/>
  <c r="AD1316" i="14"/>
  <c r="AD1317" i="14"/>
  <c r="AD1318" i="14"/>
  <c r="AD1319" i="14"/>
  <c r="AD1320" i="14"/>
  <c r="AD1321" i="14"/>
  <c r="AD1322" i="14"/>
  <c r="AD1323" i="14"/>
  <c r="AD1324" i="14"/>
  <c r="AD1325" i="14"/>
  <c r="AD1326" i="14"/>
  <c r="AD1327" i="14"/>
  <c r="AD1328" i="14"/>
  <c r="AD1329" i="14"/>
  <c r="AD1330" i="14"/>
  <c r="AD1331" i="14"/>
  <c r="AD1332" i="14"/>
  <c r="AD1333" i="14"/>
  <c r="AD1334" i="14"/>
  <c r="AD1335" i="14"/>
  <c r="AD1336" i="14"/>
  <c r="AD1337" i="14"/>
  <c r="AD1338" i="14"/>
  <c r="AD1339" i="14"/>
  <c r="AD1340" i="14"/>
  <c r="AD1341" i="14"/>
  <c r="AD1342" i="14"/>
  <c r="AD1343" i="14"/>
  <c r="AD1344" i="14"/>
  <c r="AD1345" i="14"/>
  <c r="AD1346" i="14"/>
  <c r="AD1347" i="14"/>
  <c r="AD1348" i="14"/>
  <c r="AD1349" i="14"/>
  <c r="AD1350" i="14"/>
  <c r="AD1351" i="14"/>
  <c r="AD1352" i="14"/>
  <c r="AD1353" i="14"/>
  <c r="AD1354" i="14"/>
  <c r="AD1355" i="14"/>
  <c r="AD1356" i="14"/>
  <c r="AD1357" i="14"/>
  <c r="AD1358" i="14"/>
  <c r="AD1359" i="14"/>
  <c r="AD1360" i="14"/>
  <c r="AD1361" i="14"/>
  <c r="AD1362" i="14"/>
  <c r="AD1363" i="14"/>
  <c r="AD1364" i="14"/>
  <c r="AD1365" i="14"/>
  <c r="AD1366" i="14"/>
  <c r="AD1367" i="14"/>
  <c r="AD1368" i="14"/>
  <c r="AD1369" i="14"/>
  <c r="AD1370" i="14"/>
  <c r="AD1371" i="14"/>
  <c r="AD1372" i="14"/>
  <c r="AD1373" i="14"/>
  <c r="AD1374" i="14"/>
  <c r="AD1375" i="14"/>
  <c r="AD1376" i="14"/>
  <c r="AD1377" i="14"/>
  <c r="AD1378" i="14"/>
  <c r="AD1379" i="14"/>
  <c r="AD1380" i="14"/>
  <c r="AD1381" i="14"/>
  <c r="AD1382" i="14"/>
  <c r="AD1383" i="14"/>
  <c r="AD1384" i="14"/>
  <c r="AD1385" i="14"/>
  <c r="AD1386" i="14"/>
  <c r="AD1387" i="14"/>
  <c r="AD1388" i="14"/>
  <c r="AD1389" i="14"/>
  <c r="AD1390" i="14"/>
  <c r="AD1391" i="14"/>
  <c r="AD1392" i="14"/>
  <c r="AD1393" i="14"/>
  <c r="AD1394" i="14"/>
  <c r="AD1395" i="14"/>
  <c r="AD1396" i="14"/>
  <c r="AD1397" i="14"/>
  <c r="AD1398" i="14"/>
  <c r="AD1399" i="14"/>
  <c r="AD1400" i="14"/>
  <c r="AD1401" i="14"/>
  <c r="AD1402" i="14"/>
  <c r="AD1403" i="14"/>
  <c r="AD1404" i="14"/>
  <c r="AD1405" i="14"/>
  <c r="AD1406" i="14"/>
  <c r="AD1407" i="14"/>
  <c r="AD1408" i="14"/>
  <c r="AD1409" i="14"/>
  <c r="AD1410" i="14"/>
  <c r="AD1411" i="14"/>
  <c r="AD1412" i="14"/>
  <c r="AD1413" i="14"/>
  <c r="AD1414" i="14"/>
  <c r="AD1415" i="14"/>
  <c r="AD1416" i="14"/>
  <c r="AD1417" i="14"/>
  <c r="AD1418" i="14"/>
  <c r="AD1419" i="14"/>
  <c r="AD1420" i="14"/>
  <c r="AD1421" i="14"/>
  <c r="AD1422" i="14"/>
  <c r="AD1423" i="14"/>
  <c r="AD1424" i="14"/>
  <c r="AD1425" i="14"/>
  <c r="AD1426" i="14"/>
  <c r="AD1427" i="14"/>
  <c r="AD1428" i="14"/>
  <c r="AD1429" i="14"/>
  <c r="AD1430" i="14"/>
  <c r="AD1431" i="14"/>
  <c r="AD1432" i="14"/>
  <c r="AD1433" i="14"/>
  <c r="AD1434" i="14"/>
  <c r="AD1435" i="14"/>
  <c r="AD1436" i="14"/>
  <c r="AD1437" i="14"/>
  <c r="AD1438" i="14"/>
  <c r="AD1439" i="14"/>
  <c r="AD1440" i="14"/>
  <c r="AD1441" i="14"/>
  <c r="AD1442" i="14"/>
  <c r="AD1443" i="14"/>
  <c r="AD1444" i="14"/>
  <c r="AD1445" i="14"/>
  <c r="AD1446" i="14"/>
  <c r="AD1447" i="14"/>
  <c r="AD1448" i="14"/>
  <c r="AD1449" i="14"/>
  <c r="AD1450" i="14"/>
  <c r="AD1451" i="14"/>
  <c r="AD1452" i="14"/>
  <c r="AD1453" i="14"/>
  <c r="AD1454" i="14"/>
  <c r="AD1455" i="14"/>
  <c r="AD1456" i="14"/>
  <c r="AD1457" i="14"/>
  <c r="AD1458" i="14"/>
  <c r="AD1459" i="14"/>
  <c r="AD1460" i="14"/>
  <c r="AD1461" i="14"/>
  <c r="AD1462" i="14"/>
  <c r="AD1463" i="14"/>
  <c r="AD1464" i="14"/>
  <c r="AD1465" i="14"/>
  <c r="AD1466" i="14"/>
  <c r="AD1467" i="14"/>
  <c r="AD1468" i="14"/>
  <c r="AD1469" i="14"/>
  <c r="AD1470" i="14"/>
  <c r="AD1471" i="14"/>
  <c r="AD1472" i="14"/>
  <c r="AD1473" i="14"/>
  <c r="AD1474" i="14"/>
  <c r="AD1475" i="14"/>
  <c r="AD1476" i="14"/>
  <c r="AD1477" i="14"/>
  <c r="AD1478" i="14"/>
  <c r="AD1479" i="14"/>
  <c r="AD1480" i="14"/>
  <c r="AD1481" i="14"/>
  <c r="AD1482" i="14"/>
  <c r="AD1483" i="14"/>
  <c r="AD1484" i="14"/>
  <c r="AD1485" i="14"/>
  <c r="AD1486" i="14"/>
  <c r="AD1487" i="14"/>
  <c r="AD1488" i="14"/>
  <c r="AD1489" i="14"/>
  <c r="AD1490" i="14"/>
  <c r="AD1491" i="14"/>
  <c r="AD1492" i="14"/>
  <c r="AD1493" i="14"/>
  <c r="AD1494" i="14"/>
  <c r="AD1495" i="14"/>
  <c r="AD1496" i="14"/>
  <c r="AD1497" i="14"/>
  <c r="AD1498" i="14"/>
  <c r="AD1499" i="14"/>
  <c r="AD1500" i="14"/>
  <c r="AD1501" i="14"/>
  <c r="AD1502" i="14"/>
  <c r="AD1503" i="14"/>
  <c r="AD1504" i="14"/>
  <c r="AD1505" i="14"/>
  <c r="AD1506" i="14"/>
  <c r="AD1507" i="14"/>
  <c r="AD1508" i="14"/>
  <c r="AD1509" i="14"/>
  <c r="AD1510" i="14"/>
  <c r="AD1511" i="14"/>
  <c r="AD1512" i="14"/>
  <c r="AD1513" i="14"/>
  <c r="AD1514" i="14"/>
  <c r="AD1515" i="14"/>
  <c r="AD1516" i="14"/>
  <c r="AD1517" i="14"/>
  <c r="AD1518" i="14"/>
  <c r="AD1519" i="14"/>
  <c r="AD1520" i="14"/>
  <c r="AD1521" i="14"/>
  <c r="AD1522" i="14"/>
  <c r="AD1523" i="14"/>
  <c r="AD1524" i="14"/>
  <c r="AD1525" i="14"/>
  <c r="AD1526" i="14"/>
  <c r="AD1527" i="14"/>
  <c r="AD1528" i="14"/>
  <c r="AD1529" i="14"/>
  <c r="AD1530" i="14"/>
  <c r="AD1531" i="14"/>
  <c r="AD1532" i="14"/>
  <c r="AD1533" i="14"/>
  <c r="AD1534" i="14"/>
  <c r="AD1535" i="14"/>
  <c r="AD1536" i="14"/>
  <c r="AD1537" i="14"/>
  <c r="AD1538" i="14"/>
  <c r="AD1539" i="14"/>
  <c r="AD1540" i="14"/>
  <c r="AD1541" i="14"/>
  <c r="AD1542" i="14"/>
  <c r="AD1543" i="14"/>
  <c r="AD1544" i="14"/>
  <c r="AD1545" i="14"/>
  <c r="AD1546" i="14"/>
  <c r="AD1547" i="14"/>
  <c r="AD1548" i="14"/>
  <c r="AD1549" i="14"/>
  <c r="AD1550" i="14"/>
  <c r="AD1551" i="14"/>
  <c r="AD1552" i="14"/>
  <c r="AD1553" i="14"/>
  <c r="AD1554" i="14"/>
  <c r="AD1555" i="14"/>
  <c r="AD1556" i="14"/>
  <c r="AD1557" i="14"/>
  <c r="AD1558" i="14"/>
  <c r="AD1559" i="14"/>
  <c r="AD1560" i="14"/>
  <c r="AD1561" i="14"/>
  <c r="AD1562" i="14"/>
  <c r="AD1563" i="14"/>
  <c r="AD1564" i="14"/>
  <c r="AD1565" i="14"/>
  <c r="AD1566" i="14"/>
  <c r="AD1567" i="14"/>
  <c r="AD1568" i="14"/>
  <c r="AD1569" i="14"/>
  <c r="AD1570" i="14"/>
  <c r="AD1571" i="14"/>
  <c r="AD1572" i="14"/>
  <c r="AD1573" i="14"/>
  <c r="AD1574" i="14"/>
  <c r="AD1575" i="14"/>
  <c r="AD1576" i="14"/>
  <c r="AD1577" i="14"/>
  <c r="AD1578" i="14"/>
  <c r="AD1579" i="14"/>
  <c r="AD1580" i="14"/>
  <c r="AD1581" i="14"/>
  <c r="AD1582" i="14"/>
  <c r="AD1583" i="14"/>
  <c r="AD1584" i="14"/>
  <c r="AD1585" i="14"/>
  <c r="AD1586" i="14"/>
  <c r="AD1587" i="14"/>
  <c r="AD1588" i="14"/>
  <c r="AD1589" i="14"/>
  <c r="AD1590" i="14"/>
  <c r="AD1591" i="14"/>
  <c r="AD1592" i="14"/>
  <c r="AD1593" i="14"/>
  <c r="AD1594" i="14"/>
  <c r="AD1595" i="14"/>
  <c r="AD1596" i="14"/>
  <c r="AD1597" i="14"/>
  <c r="AD1598" i="14"/>
  <c r="AD1599" i="14"/>
  <c r="AD1600" i="14"/>
  <c r="AD1601" i="14"/>
  <c r="AD1602" i="14"/>
  <c r="AD1603" i="14"/>
  <c r="AD1604" i="14"/>
  <c r="AD1605" i="14"/>
  <c r="AD1606" i="14"/>
  <c r="AD1607" i="14"/>
  <c r="AD1608" i="14"/>
  <c r="AD1609" i="14"/>
  <c r="AD1610" i="14"/>
  <c r="AD1611" i="14"/>
  <c r="AD1612" i="14"/>
  <c r="AD1613" i="14"/>
  <c r="AD1614" i="14"/>
  <c r="AD1615" i="14"/>
  <c r="AD1616" i="14"/>
  <c r="AD1617" i="14"/>
  <c r="AD1618" i="14"/>
  <c r="AD1619" i="14"/>
  <c r="AD1620" i="14"/>
  <c r="AD1621" i="14"/>
  <c r="AD1622" i="14"/>
  <c r="AD1623" i="14"/>
  <c r="AD1624" i="14"/>
  <c r="AD1625" i="14"/>
  <c r="AD1626" i="14"/>
  <c r="AD1627" i="14"/>
  <c r="AD1628" i="14"/>
  <c r="AD1629" i="14"/>
  <c r="AD1630" i="14"/>
  <c r="AD1631" i="14"/>
  <c r="AD1632" i="14"/>
  <c r="AD1633" i="14"/>
  <c r="AD1634" i="14"/>
  <c r="AD1635" i="14"/>
  <c r="AD1636" i="14"/>
  <c r="AD1637" i="14"/>
  <c r="AD1638" i="14"/>
  <c r="AD1639" i="14"/>
  <c r="AD1640" i="14"/>
  <c r="AD1641" i="14"/>
  <c r="AD1642" i="14"/>
  <c r="AD1643" i="14"/>
  <c r="AD1644" i="14"/>
  <c r="AD1645" i="14"/>
  <c r="AD1646" i="14"/>
  <c r="AD1647" i="14"/>
  <c r="AD1648" i="14"/>
  <c r="AD1649" i="14"/>
  <c r="AD1650" i="14"/>
  <c r="AD1651" i="14"/>
  <c r="AD1652" i="14"/>
  <c r="AD1653" i="14"/>
  <c r="AD1654" i="14"/>
  <c r="AD1655" i="14"/>
  <c r="AD1656" i="14"/>
  <c r="AD1657" i="14"/>
  <c r="AD1658" i="14"/>
  <c r="AD1659" i="14"/>
  <c r="AD1660" i="14"/>
  <c r="AD1661" i="14"/>
  <c r="AD1662" i="14"/>
  <c r="AD1663" i="14"/>
  <c r="AD1664" i="14"/>
  <c r="AD1665" i="14"/>
  <c r="AD1666" i="14"/>
  <c r="AD1667" i="14"/>
  <c r="AD1668" i="14"/>
  <c r="AD1669" i="14"/>
  <c r="AD1670" i="14"/>
  <c r="AD1671" i="14"/>
  <c r="AD1672" i="14"/>
  <c r="AD1673" i="14"/>
  <c r="AD1674" i="14"/>
  <c r="AD1675" i="14"/>
  <c r="AD1676" i="14"/>
  <c r="AD1677" i="14"/>
  <c r="AD1678" i="14"/>
  <c r="AD1679" i="14"/>
  <c r="AD1680" i="14"/>
  <c r="AD1681" i="14"/>
  <c r="AD1682" i="14"/>
  <c r="AD1683" i="14"/>
  <c r="AD1684" i="14"/>
  <c r="AD1685" i="14"/>
  <c r="AD1686" i="14"/>
  <c r="AD1687" i="14"/>
  <c r="AD1688" i="14"/>
  <c r="AD1689" i="14"/>
  <c r="AD1690" i="14"/>
  <c r="AD1691" i="14"/>
  <c r="AD1692" i="14"/>
  <c r="AD1693" i="14"/>
  <c r="AD1694" i="14"/>
  <c r="AD1695" i="14"/>
  <c r="AD1696" i="14"/>
  <c r="AD1697" i="14"/>
  <c r="AD1698" i="14"/>
  <c r="AD1699" i="14"/>
  <c r="AD1700" i="14"/>
  <c r="AD1701" i="14"/>
  <c r="AD1702" i="14"/>
  <c r="AD1703" i="14"/>
  <c r="AD1704" i="14"/>
  <c r="AD1705" i="14"/>
  <c r="AD1706" i="14"/>
  <c r="AD1707" i="14"/>
  <c r="AD1708" i="14"/>
  <c r="AD1709" i="14"/>
  <c r="AD1710" i="14"/>
  <c r="AD1711" i="14"/>
  <c r="AD1712" i="14"/>
  <c r="AD1713" i="14"/>
  <c r="AD1714" i="14"/>
  <c r="AD1715" i="14"/>
  <c r="AD1716" i="14"/>
  <c r="AD1717" i="14"/>
  <c r="AD1718" i="14"/>
  <c r="AD1719" i="14"/>
  <c r="AD1720" i="14"/>
  <c r="AD1721" i="14"/>
  <c r="AD1722" i="14"/>
  <c r="AD1723" i="14"/>
  <c r="AD1724" i="14"/>
  <c r="AD1725" i="14"/>
  <c r="AD1726" i="14"/>
  <c r="AD1727" i="14"/>
  <c r="AD1728" i="14"/>
  <c r="AD1729" i="14"/>
  <c r="AD1730" i="14"/>
  <c r="AD1731" i="14"/>
  <c r="AD1732" i="14"/>
  <c r="AD1733" i="14"/>
  <c r="AD1734" i="14"/>
  <c r="AD1735" i="14"/>
  <c r="AD1736" i="14"/>
  <c r="AD1737" i="14"/>
  <c r="AD1738" i="14"/>
  <c r="AD1739" i="14"/>
  <c r="AD1740" i="14"/>
  <c r="AD1741" i="14"/>
  <c r="AD1742" i="14"/>
  <c r="AD1743" i="14"/>
  <c r="AD1744" i="14"/>
  <c r="AD1745" i="14"/>
  <c r="AD1746" i="14"/>
  <c r="AD1747" i="14"/>
  <c r="AD1748" i="14"/>
  <c r="AD1749" i="14"/>
  <c r="AD1750" i="14"/>
  <c r="AD1751" i="14"/>
  <c r="AD1752" i="14"/>
  <c r="AD1753" i="14"/>
  <c r="AD1754" i="14"/>
  <c r="AD1755" i="14"/>
  <c r="AD1756" i="14"/>
  <c r="AD1757" i="14"/>
  <c r="AD1758" i="14"/>
  <c r="AD1759" i="14"/>
  <c r="AD1760" i="14"/>
  <c r="AD1761" i="14"/>
  <c r="AD1762" i="14"/>
  <c r="AD1763" i="14"/>
  <c r="AD1764" i="14"/>
  <c r="AD1765" i="14"/>
  <c r="AD1766" i="14"/>
  <c r="AD1767" i="14"/>
  <c r="AD1768" i="14"/>
  <c r="AD1769" i="14"/>
  <c r="AD1770" i="14"/>
  <c r="AD1771" i="14"/>
  <c r="AD1772" i="14"/>
  <c r="AD1773" i="14"/>
  <c r="AD1774" i="14"/>
  <c r="AD1775" i="14"/>
  <c r="AD1776" i="14"/>
  <c r="AD1777" i="14"/>
  <c r="AD1778" i="14"/>
  <c r="AD1779" i="14"/>
  <c r="AD1780" i="14"/>
  <c r="AD1781" i="14"/>
  <c r="AD1782" i="14"/>
  <c r="AD1783" i="14"/>
  <c r="AD1784" i="14"/>
  <c r="AD1785" i="14"/>
  <c r="AD1786" i="14"/>
  <c r="AD1787" i="14"/>
  <c r="AD1788" i="14"/>
  <c r="AD1789" i="14"/>
  <c r="AD1790" i="14"/>
  <c r="AD1791" i="14"/>
  <c r="AD1792" i="14"/>
  <c r="AD1793" i="14"/>
  <c r="AD1794" i="14"/>
  <c r="AD1795" i="14"/>
  <c r="AD1796" i="14"/>
  <c r="AD1797" i="14"/>
  <c r="AD1798" i="14"/>
  <c r="AD1799" i="14"/>
  <c r="AD1800" i="14"/>
  <c r="AD1801" i="14"/>
  <c r="AD1802" i="14"/>
  <c r="AD1803" i="14"/>
  <c r="AD1804" i="14"/>
  <c r="AD1805" i="14"/>
  <c r="AD1806" i="14"/>
  <c r="AD1807" i="14"/>
  <c r="AD1808" i="14"/>
  <c r="AD1809" i="14"/>
  <c r="AD1810" i="14"/>
  <c r="AD1811" i="14"/>
  <c r="AD1812" i="14"/>
  <c r="AD1813" i="14"/>
  <c r="AD1814" i="14"/>
  <c r="AD1815" i="14"/>
  <c r="AD1816" i="14"/>
  <c r="AD1817" i="14"/>
  <c r="AD1818" i="14"/>
  <c r="AD1819" i="14"/>
  <c r="AD1820" i="14"/>
  <c r="AD1821" i="14"/>
  <c r="AD1822" i="14"/>
  <c r="AD1823" i="14"/>
  <c r="AD1824" i="14"/>
  <c r="AD1825" i="14"/>
  <c r="AD1826" i="14"/>
  <c r="AD1827" i="14"/>
  <c r="AD1828" i="14"/>
  <c r="AD1829" i="14"/>
  <c r="AD1830" i="14"/>
  <c r="AD1831" i="14"/>
  <c r="AD1832" i="14"/>
  <c r="AD1833" i="14"/>
  <c r="AD1834" i="14"/>
  <c r="AD1835" i="14"/>
  <c r="AD1836" i="14"/>
  <c r="AD1837" i="14"/>
  <c r="AD1838" i="14"/>
  <c r="AD1839" i="14"/>
  <c r="AD1840" i="14"/>
  <c r="AD1841" i="14"/>
  <c r="AD1842" i="14"/>
  <c r="AD1843" i="14"/>
  <c r="AD1844" i="14"/>
  <c r="AD1845" i="14"/>
  <c r="AD1846" i="14"/>
  <c r="AD1847" i="14"/>
  <c r="AD1848" i="14"/>
  <c r="AD1849" i="14"/>
  <c r="AD1850" i="14"/>
  <c r="AD1851" i="14"/>
  <c r="AD1852" i="14"/>
  <c r="AD1853" i="14"/>
  <c r="AD1854" i="14"/>
  <c r="AD1855" i="14"/>
  <c r="AD1856" i="14"/>
  <c r="AD1857" i="14"/>
  <c r="AD1858" i="14"/>
  <c r="AD1859" i="14"/>
  <c r="AD1860" i="14"/>
  <c r="AD1861" i="14"/>
  <c r="AD1862" i="14"/>
  <c r="AD1863" i="14"/>
  <c r="AD1864" i="14"/>
  <c r="AD1865" i="14"/>
  <c r="AD1866" i="14"/>
  <c r="AD1867" i="14"/>
  <c r="AD1868" i="14"/>
  <c r="AD1869" i="14"/>
  <c r="AD1870" i="14"/>
  <c r="AD1871" i="14"/>
  <c r="AD1872" i="14"/>
  <c r="AD1873" i="14"/>
  <c r="AD1874" i="14"/>
  <c r="AD1875" i="14"/>
  <c r="AD1876" i="14"/>
  <c r="AD1877" i="14"/>
  <c r="AD1878" i="14"/>
  <c r="AD1879" i="14"/>
  <c r="AD1880" i="14"/>
  <c r="AD1881" i="14"/>
  <c r="AD1882" i="14"/>
  <c r="AD1883" i="14"/>
  <c r="AD1884" i="14"/>
  <c r="AD1885" i="14"/>
  <c r="AD1886" i="14"/>
  <c r="AD1887" i="14"/>
  <c r="AD1888" i="14"/>
  <c r="AD1889" i="14"/>
  <c r="AD1890" i="14"/>
  <c r="AD1891" i="14"/>
  <c r="AD1892" i="14"/>
  <c r="AD1893" i="14"/>
  <c r="AD1894" i="14"/>
  <c r="AD1895" i="14"/>
  <c r="AD1896" i="14"/>
  <c r="AD1897" i="14"/>
  <c r="AD1898" i="14"/>
  <c r="AD1899" i="14"/>
  <c r="AD1900" i="14"/>
  <c r="AD1901" i="14"/>
  <c r="AD1902" i="14"/>
  <c r="AD1903" i="14"/>
  <c r="AD1904" i="14"/>
  <c r="AD1905" i="14"/>
  <c r="AD1906" i="14"/>
  <c r="AD1907" i="14"/>
  <c r="AD1908" i="14"/>
  <c r="AD1909" i="14"/>
  <c r="AD1910" i="14"/>
  <c r="AD1911" i="14"/>
  <c r="AD1912" i="14"/>
  <c r="AD1913" i="14"/>
  <c r="AD1914" i="14"/>
  <c r="AD1915" i="14"/>
  <c r="AD1916" i="14"/>
  <c r="AD1917" i="14"/>
  <c r="AD1918" i="14"/>
  <c r="AD1919" i="14"/>
  <c r="AD1920" i="14"/>
  <c r="AD1921" i="14"/>
  <c r="AD1922" i="14"/>
  <c r="AD1923" i="14"/>
  <c r="AD1924" i="14"/>
  <c r="AD1925" i="14"/>
  <c r="AD1926" i="14"/>
  <c r="AD1927" i="14"/>
  <c r="AD1928" i="14"/>
  <c r="AD1929" i="14"/>
  <c r="AD1930" i="14"/>
  <c r="AD1931" i="14"/>
  <c r="AD1932" i="14"/>
  <c r="AD1933" i="14"/>
  <c r="AD1934" i="14"/>
  <c r="AD1935" i="14"/>
  <c r="AD1936" i="14"/>
  <c r="AD1937" i="14"/>
  <c r="AD1938" i="14"/>
  <c r="AD1939" i="14"/>
  <c r="AD1940" i="14"/>
  <c r="AD1941" i="14"/>
  <c r="AD1942" i="14"/>
  <c r="AD1943" i="14"/>
  <c r="AD1944" i="14"/>
  <c r="AD1945" i="14"/>
  <c r="AD1946" i="14"/>
  <c r="AD1947" i="14"/>
  <c r="AD1948" i="14"/>
  <c r="AD1949" i="14"/>
  <c r="AD1950" i="14"/>
  <c r="AD1951" i="14"/>
  <c r="AD1952" i="14"/>
  <c r="AD1953" i="14"/>
  <c r="AD1954" i="14"/>
  <c r="AD1955" i="14"/>
  <c r="AD1956" i="14"/>
  <c r="AD1957" i="14"/>
  <c r="AD1958" i="14"/>
  <c r="AD1959" i="14"/>
  <c r="AD1960" i="14"/>
  <c r="AD1961" i="14"/>
  <c r="AD1962" i="14"/>
  <c r="AD1963" i="14"/>
  <c r="AD1964" i="14"/>
  <c r="AD1965" i="14"/>
  <c r="AD1966" i="14"/>
  <c r="AD1967" i="14"/>
  <c r="AD1968" i="14"/>
  <c r="AD1969" i="14"/>
  <c r="AD1970" i="14"/>
  <c r="AD1971" i="14"/>
  <c r="AD1972" i="14"/>
  <c r="AD1973" i="14"/>
  <c r="AD1974" i="14"/>
  <c r="AD1975" i="14"/>
  <c r="AD1976" i="14"/>
  <c r="AD1977" i="14"/>
  <c r="AD1978" i="14"/>
  <c r="AD1979" i="14"/>
  <c r="AD1980" i="14"/>
  <c r="AD1981" i="14"/>
  <c r="AD1982" i="14"/>
  <c r="AD1983" i="14"/>
  <c r="AD1984" i="14"/>
  <c r="AD1985" i="14"/>
  <c r="AD1986" i="14"/>
  <c r="AD1987" i="14"/>
  <c r="AD1988" i="14"/>
  <c r="AD1989" i="14"/>
  <c r="AD1990" i="14"/>
  <c r="AD1991" i="14"/>
  <c r="AD1992" i="14"/>
  <c r="AD1993" i="14"/>
  <c r="AD1994" i="14"/>
  <c r="AD1995" i="14"/>
  <c r="AD1996" i="14"/>
  <c r="AD1997" i="14"/>
  <c r="AD1998" i="14"/>
  <c r="AD1999" i="14"/>
  <c r="AD2000" i="14"/>
  <c r="AD2001" i="14"/>
  <c r="AD2002" i="14"/>
  <c r="AD2003" i="14"/>
  <c r="AD2004" i="14"/>
  <c r="AD2005" i="14"/>
  <c r="AD2006" i="14"/>
  <c r="AD2007" i="14"/>
  <c r="AD2008" i="14"/>
  <c r="AD2009" i="14"/>
  <c r="AD2010" i="14"/>
  <c r="AD2011" i="14"/>
  <c r="AD2012" i="14"/>
  <c r="AD2013" i="14"/>
  <c r="AD2014" i="14"/>
  <c r="AD2015" i="14"/>
  <c r="AD2016" i="14"/>
  <c r="AD2017" i="14"/>
  <c r="AD2018" i="14"/>
  <c r="AD2019" i="14"/>
  <c r="AD2020" i="14"/>
  <c r="AD2021" i="14"/>
  <c r="AD2022" i="14"/>
  <c r="AD2023" i="14"/>
  <c r="AD2024" i="14"/>
  <c r="AD2025" i="14"/>
  <c r="AD2026" i="14"/>
  <c r="AD2027" i="14"/>
  <c r="AD2028" i="14"/>
  <c r="AD2029" i="14"/>
  <c r="AD2030" i="14"/>
  <c r="AD2031" i="14"/>
  <c r="AD2032" i="14"/>
  <c r="AD2033" i="14"/>
  <c r="AD2034" i="14"/>
  <c r="AD2035" i="14"/>
  <c r="AD2036" i="14"/>
  <c r="AD2037" i="14"/>
  <c r="AD2038" i="14"/>
  <c r="AD2039" i="14"/>
  <c r="AD2040" i="14"/>
  <c r="AD2041" i="14"/>
  <c r="AD2042" i="14"/>
  <c r="AD2043" i="14"/>
  <c r="AD2044" i="14"/>
  <c r="AD2045" i="14"/>
  <c r="AD2046" i="14"/>
  <c r="AD2047" i="14"/>
  <c r="AD2048" i="14"/>
  <c r="AD2049" i="14"/>
  <c r="AD2050" i="14"/>
  <c r="AD2051" i="14"/>
  <c r="AD2052" i="14"/>
  <c r="AD2053" i="14"/>
  <c r="AD2054" i="14"/>
  <c r="AD2055" i="14"/>
  <c r="AD2056" i="14"/>
  <c r="AD2057" i="14"/>
  <c r="AD2058" i="14"/>
  <c r="AD2059" i="14"/>
  <c r="AD2060" i="14"/>
  <c r="AD2061" i="14"/>
  <c r="AD2062" i="14"/>
  <c r="AD2063" i="14"/>
  <c r="AD2064" i="14"/>
  <c r="AD2065" i="14"/>
  <c r="AD2066" i="14"/>
  <c r="AD2067" i="14"/>
  <c r="AD2068" i="14"/>
  <c r="AD2069" i="14"/>
  <c r="AD2070" i="14"/>
  <c r="AD2071" i="14"/>
  <c r="AD2072" i="14"/>
  <c r="AD2073" i="14"/>
  <c r="AD2074" i="14"/>
  <c r="AD2075" i="14"/>
  <c r="AD2076" i="14"/>
  <c r="AD2077" i="14"/>
  <c r="AD2078" i="14"/>
  <c r="AD2079" i="14"/>
  <c r="AD2080" i="14"/>
  <c r="AD2081" i="14"/>
  <c r="AD2082" i="14"/>
  <c r="AD2083" i="14"/>
  <c r="AD2084" i="14"/>
  <c r="AD2085" i="14"/>
  <c r="AD2086" i="14"/>
  <c r="AD2087" i="14"/>
  <c r="AD2088" i="14"/>
  <c r="AD2089" i="14"/>
  <c r="AD2090" i="14"/>
  <c r="AD2091" i="14"/>
  <c r="AD2092" i="14"/>
  <c r="AD2093" i="14"/>
  <c r="AD2094" i="14"/>
  <c r="AD2095" i="14"/>
  <c r="AD2096" i="14"/>
  <c r="AD2097" i="14"/>
  <c r="AD2098" i="14"/>
  <c r="AD2099" i="14"/>
  <c r="AD2100" i="14"/>
  <c r="AD2101" i="14"/>
  <c r="AD2102" i="14"/>
  <c r="AD2103" i="14"/>
  <c r="AD2104" i="14"/>
  <c r="AD2105" i="14"/>
  <c r="AD2106" i="14"/>
  <c r="AD2107" i="14"/>
  <c r="AD2108" i="14"/>
  <c r="AD2109" i="14"/>
  <c r="AD2110" i="14"/>
  <c r="AD2111" i="14"/>
  <c r="AD2112" i="14"/>
  <c r="AD2113" i="14"/>
  <c r="AD2114" i="14"/>
  <c r="AD2115" i="14"/>
  <c r="AD2116" i="14"/>
  <c r="AD2117" i="14"/>
  <c r="AD2118" i="14"/>
  <c r="AD2119" i="14"/>
  <c r="AD2120" i="14"/>
  <c r="AD2121" i="14"/>
  <c r="AD2122" i="14"/>
  <c r="AD2123" i="14"/>
  <c r="AD2124" i="14"/>
  <c r="AD2125" i="14"/>
  <c r="AD2126" i="14"/>
  <c r="AD2127" i="14"/>
  <c r="AD2128" i="14"/>
  <c r="AD2129" i="14"/>
  <c r="AD2130" i="14"/>
  <c r="AD2131" i="14"/>
  <c r="AD2132" i="14"/>
  <c r="AD2133" i="14"/>
  <c r="AD2134" i="14"/>
  <c r="AD2135" i="14"/>
  <c r="AD2136" i="14"/>
  <c r="AD2137" i="14"/>
  <c r="AD2138" i="14"/>
  <c r="AD2139" i="14"/>
  <c r="AD2140" i="14"/>
  <c r="AD2141" i="14"/>
  <c r="AD2142" i="14"/>
  <c r="AD2143" i="14"/>
  <c r="AD2144" i="14"/>
  <c r="AD2145" i="14"/>
  <c r="AD2146" i="14"/>
  <c r="AD2147" i="14"/>
  <c r="AD2148" i="14"/>
  <c r="AD2149" i="14"/>
  <c r="AD2150" i="14"/>
  <c r="AD2151" i="14"/>
  <c r="AD2152" i="14"/>
  <c r="AD2153" i="14"/>
  <c r="AD2154" i="14"/>
  <c r="AD2155" i="14"/>
  <c r="AD2156" i="14"/>
  <c r="AD2157" i="14"/>
  <c r="AD2158" i="14"/>
  <c r="AD2159" i="14"/>
  <c r="AD2160" i="14"/>
  <c r="AD2161" i="14"/>
  <c r="AD2162" i="14"/>
  <c r="AD2163" i="14"/>
  <c r="AD2164" i="14"/>
  <c r="AD2165" i="14"/>
  <c r="AD2166" i="14"/>
  <c r="AD2167" i="14"/>
  <c r="AD2168" i="14"/>
  <c r="AD2169" i="14"/>
  <c r="AD2170" i="14"/>
  <c r="AD2171" i="14"/>
  <c r="AD2172" i="14"/>
  <c r="AD2173" i="14"/>
  <c r="AD2174" i="14"/>
  <c r="AD2175" i="14"/>
  <c r="AD2176" i="14"/>
  <c r="AD2177" i="14"/>
  <c r="AD2178" i="14"/>
  <c r="AD2179" i="14"/>
  <c r="AD2180" i="14"/>
  <c r="AD2181" i="14"/>
  <c r="AD2182" i="14"/>
  <c r="AD2183" i="14"/>
  <c r="AD2184" i="14"/>
  <c r="AD2185" i="14"/>
  <c r="AD2186" i="14"/>
  <c r="AD2187" i="14"/>
  <c r="AD2188" i="14"/>
  <c r="AD2189" i="14"/>
  <c r="AD2190" i="14"/>
  <c r="AD2191" i="14"/>
  <c r="AD2192" i="14"/>
  <c r="AD2193" i="14"/>
  <c r="AD2194" i="14"/>
  <c r="AD2195" i="14"/>
  <c r="AD2196" i="14"/>
  <c r="AD2197" i="14"/>
  <c r="AD2198" i="14"/>
  <c r="AD2199" i="14"/>
  <c r="AD2200" i="14"/>
  <c r="AD2201" i="14"/>
  <c r="AD2202" i="14"/>
  <c r="AD2203" i="14"/>
  <c r="AD2204" i="14"/>
  <c r="AD2205" i="14"/>
  <c r="AD2206" i="14"/>
  <c r="AD2207" i="14"/>
  <c r="AD2208" i="14"/>
  <c r="AD2209" i="14"/>
  <c r="AD2210" i="14"/>
  <c r="AD2211" i="14"/>
  <c r="AD2212" i="14"/>
  <c r="AD2213" i="14"/>
  <c r="AD2214" i="14"/>
  <c r="AD2215" i="14"/>
  <c r="AD2216" i="14"/>
  <c r="AD2217" i="14"/>
  <c r="AD2218" i="14"/>
  <c r="AD2219" i="14"/>
  <c r="AD2220" i="14"/>
  <c r="AD2221" i="14"/>
  <c r="AD2222" i="14"/>
  <c r="AD2223" i="14"/>
  <c r="AD2224" i="14"/>
  <c r="AD2225" i="14"/>
  <c r="AD2226" i="14"/>
  <c r="AD2227" i="14"/>
  <c r="AD2228" i="14"/>
  <c r="AD2229" i="14"/>
  <c r="AD2230" i="14"/>
  <c r="AD2231" i="14"/>
  <c r="AD2232" i="14"/>
  <c r="AD2233" i="14"/>
  <c r="AD2234" i="14"/>
  <c r="AD2235" i="14"/>
  <c r="AD2236" i="14"/>
  <c r="AD2237" i="14"/>
  <c r="AD2238" i="14"/>
  <c r="AD2239" i="14"/>
  <c r="AD2240" i="14"/>
  <c r="AD2241" i="14"/>
  <c r="AD2242" i="14"/>
  <c r="AD2243" i="14"/>
  <c r="AD2244" i="14"/>
  <c r="AD2245" i="14"/>
  <c r="AD2246" i="14"/>
  <c r="AD2247" i="14"/>
  <c r="AD2248" i="14"/>
  <c r="AD2249" i="14"/>
  <c r="AD2250" i="14"/>
  <c r="AD2251" i="14"/>
  <c r="AD2252" i="14"/>
  <c r="AD2253" i="14"/>
  <c r="AD2254" i="14"/>
  <c r="AD2255" i="14"/>
  <c r="AD2256" i="14"/>
  <c r="AD2257" i="14"/>
  <c r="AD2258" i="14"/>
  <c r="AD2259" i="14"/>
  <c r="AD2260" i="14"/>
  <c r="AD2261" i="14"/>
  <c r="AD2262" i="14"/>
  <c r="AD2263" i="14"/>
  <c r="AD2264" i="14"/>
  <c r="AD2265" i="14"/>
  <c r="AD2266" i="14"/>
  <c r="AD2267" i="14"/>
  <c r="AD2268" i="14"/>
  <c r="AD2269" i="14"/>
  <c r="AD2270" i="14"/>
  <c r="AD2271" i="14"/>
  <c r="AD2272" i="14"/>
  <c r="AD2273" i="14"/>
  <c r="AD2274" i="14"/>
  <c r="AD2275" i="14"/>
  <c r="AD2276" i="14"/>
  <c r="AD2277" i="14"/>
  <c r="AD2278" i="14"/>
  <c r="AD2279" i="14"/>
  <c r="AD2280" i="14"/>
  <c r="AD2281" i="14"/>
  <c r="AD2282" i="14"/>
  <c r="AD2283" i="14"/>
  <c r="AD2284" i="14"/>
  <c r="AD2285" i="14"/>
  <c r="AD2286" i="14"/>
  <c r="AD2287" i="14"/>
  <c r="AD2288" i="14"/>
  <c r="AD2289" i="14"/>
  <c r="AD2290" i="14"/>
  <c r="AD2291" i="14"/>
  <c r="AD2292" i="14"/>
  <c r="AD2293" i="14"/>
  <c r="AD2294" i="14"/>
  <c r="AD2295" i="14"/>
  <c r="AD2296" i="14"/>
  <c r="AD2297" i="14"/>
  <c r="AD2298" i="14"/>
  <c r="AD2299" i="14"/>
  <c r="AD2300" i="14"/>
  <c r="AD2301" i="14"/>
  <c r="AD2302" i="14"/>
  <c r="AD2303" i="14"/>
  <c r="AD2304" i="14"/>
  <c r="AD2305" i="14"/>
  <c r="AD2306" i="14"/>
  <c r="AD2307" i="14"/>
  <c r="AD2308" i="14"/>
  <c r="AD2309" i="14"/>
  <c r="AD2310" i="14"/>
  <c r="AD2311" i="14"/>
  <c r="AD2312" i="14"/>
  <c r="AD2313" i="14"/>
  <c r="AD2314" i="14"/>
  <c r="AD2315" i="14"/>
  <c r="AD2316" i="14"/>
  <c r="AD2317" i="14"/>
  <c r="AD2318" i="14"/>
  <c r="AD2319" i="14"/>
  <c r="AD2320" i="14"/>
  <c r="AD2321" i="14"/>
  <c r="AD2322" i="14"/>
  <c r="AD2323" i="14"/>
  <c r="AD2324" i="14"/>
  <c r="AD2325" i="14"/>
  <c r="AD2326" i="14"/>
  <c r="AD2327" i="14"/>
  <c r="AD2328" i="14"/>
  <c r="AD2329" i="14"/>
  <c r="AD2330" i="14"/>
  <c r="AD2331" i="14"/>
  <c r="AD2332" i="14"/>
  <c r="AD2333" i="14"/>
  <c r="AD2334" i="14"/>
  <c r="AD2335" i="14"/>
  <c r="AD2336" i="14"/>
  <c r="AD2337" i="14"/>
  <c r="AD2338" i="14"/>
  <c r="AD2339" i="14"/>
  <c r="AD2340" i="14"/>
  <c r="AD2341" i="14"/>
  <c r="AD2342" i="14"/>
  <c r="AD2343" i="14"/>
  <c r="AD2344" i="14"/>
  <c r="AD2345" i="14"/>
  <c r="AD2346" i="14"/>
  <c r="AD2347" i="14"/>
  <c r="AD2348" i="14"/>
  <c r="AD2349" i="14"/>
  <c r="AD2350" i="14"/>
  <c r="AD2351" i="14"/>
  <c r="AD2352" i="14"/>
  <c r="AD2353" i="14"/>
  <c r="AD2354" i="14"/>
  <c r="AD2355" i="14"/>
  <c r="AD2356" i="14"/>
  <c r="AD2357" i="14"/>
  <c r="AD2358" i="14"/>
  <c r="AD2359" i="14"/>
  <c r="AD2360" i="14"/>
  <c r="AD2361" i="14"/>
  <c r="AD2362" i="14"/>
  <c r="AD2363" i="14"/>
  <c r="AD2364" i="14"/>
  <c r="AD2365" i="14"/>
  <c r="AD2366" i="14"/>
  <c r="AD2367" i="14"/>
  <c r="AD2368" i="14"/>
  <c r="AD2369" i="14"/>
  <c r="AD2370" i="14"/>
  <c r="AD2371" i="14"/>
  <c r="AD2372" i="14"/>
  <c r="AD2373" i="14"/>
  <c r="AD2374" i="14"/>
  <c r="AD2375" i="14"/>
  <c r="AD2376" i="14"/>
  <c r="AD2377" i="14"/>
  <c r="AD2378" i="14"/>
  <c r="AD2379" i="14"/>
  <c r="AD2380" i="14"/>
  <c r="AD2381" i="14"/>
  <c r="AD2382" i="14"/>
  <c r="AD2383" i="14"/>
  <c r="AD2384" i="14"/>
  <c r="AD2385" i="14"/>
  <c r="AD2386" i="14"/>
  <c r="AD2387" i="14"/>
  <c r="AD2388" i="14"/>
  <c r="AD2389" i="14"/>
  <c r="AD2390" i="14"/>
  <c r="AD2391" i="14"/>
  <c r="AD2392" i="14"/>
  <c r="AD2393" i="14"/>
  <c r="AD2394" i="14"/>
  <c r="AD2395" i="14"/>
  <c r="AD2396" i="14"/>
  <c r="AD2397" i="14"/>
  <c r="AD2398" i="14"/>
  <c r="AD2399" i="14"/>
  <c r="AD2400" i="14"/>
  <c r="AD2401" i="14"/>
  <c r="AD2402" i="14"/>
  <c r="AD2403" i="14"/>
  <c r="AD2404" i="14"/>
  <c r="AD2405" i="14"/>
  <c r="AD2406" i="14"/>
  <c r="AD2407" i="14"/>
  <c r="AD2408" i="14"/>
  <c r="AD2409" i="14"/>
  <c r="AD2410" i="14"/>
  <c r="AD2411" i="14"/>
  <c r="AD2412" i="14"/>
  <c r="AD2413" i="14"/>
  <c r="AD2414" i="14"/>
  <c r="AD2415" i="14"/>
  <c r="AD2416" i="14"/>
  <c r="AD2417" i="14"/>
  <c r="AD2418" i="14"/>
  <c r="AD2419" i="14"/>
  <c r="AD2420" i="14"/>
  <c r="AD2421" i="14"/>
  <c r="AD2422" i="14"/>
  <c r="AD2423" i="14"/>
  <c r="AD2424" i="14"/>
  <c r="AD2425" i="14"/>
  <c r="AD2426" i="14"/>
  <c r="AD2427" i="14"/>
  <c r="AD2428" i="14"/>
  <c r="AD2429" i="14"/>
  <c r="AD2430" i="14"/>
  <c r="AD2431" i="14"/>
  <c r="AD2432" i="14"/>
  <c r="AD2433" i="14"/>
  <c r="AD2434" i="14"/>
  <c r="AD2435" i="14"/>
  <c r="AD2436" i="14"/>
  <c r="AD2437" i="14"/>
  <c r="AD2438" i="14"/>
  <c r="AD2439" i="14"/>
  <c r="AD2440" i="14"/>
  <c r="AD2441" i="14"/>
  <c r="AD2442" i="14"/>
  <c r="AD2443" i="14"/>
  <c r="AD2444" i="14"/>
  <c r="AD2445" i="14"/>
  <c r="AD2446" i="14"/>
  <c r="AD2447" i="14"/>
  <c r="AD2448" i="14"/>
  <c r="AD2449" i="14"/>
  <c r="AD2450" i="14"/>
  <c r="AD2451" i="14"/>
  <c r="AD2452" i="14"/>
  <c r="AD2453" i="14"/>
  <c r="AD2454" i="14"/>
  <c r="AD2455" i="14"/>
  <c r="AD2456" i="14"/>
  <c r="AD2457" i="14"/>
  <c r="AD2458" i="14"/>
  <c r="AD2459" i="14"/>
  <c r="AD2460" i="14"/>
  <c r="AD2461" i="14"/>
  <c r="AD2462" i="14"/>
  <c r="AD2463" i="14"/>
  <c r="AD2464" i="14"/>
  <c r="AD2465" i="14"/>
  <c r="AD2466" i="14"/>
  <c r="AD2467" i="14"/>
  <c r="AD2468" i="14"/>
  <c r="AD2469" i="14"/>
  <c r="AD2470" i="14"/>
  <c r="AD2471" i="14"/>
  <c r="AD2472" i="14"/>
  <c r="AD2473" i="14"/>
  <c r="AD2474" i="14"/>
  <c r="AD2475" i="14"/>
  <c r="AD2476" i="14"/>
  <c r="AD2477" i="14"/>
  <c r="AD2478" i="14"/>
  <c r="AD2479" i="14"/>
  <c r="AD2480" i="14"/>
  <c r="AD2481" i="14"/>
  <c r="AD2482" i="14"/>
  <c r="AD2483" i="14"/>
  <c r="AD2484" i="14"/>
  <c r="AD2485" i="14"/>
  <c r="AD2486" i="14"/>
  <c r="AD2487" i="14"/>
  <c r="AD2488" i="14"/>
  <c r="AD2489" i="14"/>
  <c r="AD2490" i="14"/>
  <c r="AD2491" i="14"/>
  <c r="AD2492" i="14"/>
  <c r="AD2493" i="14"/>
  <c r="AD2494" i="14"/>
  <c r="AD2495" i="14"/>
  <c r="AD2496" i="14"/>
  <c r="AD2497" i="14"/>
  <c r="AD2498" i="14"/>
  <c r="AD2499" i="14"/>
  <c r="AD2500" i="14"/>
  <c r="AD2501" i="14"/>
  <c r="AD2502" i="14"/>
  <c r="AD2503" i="14"/>
  <c r="AD2504" i="14"/>
  <c r="AD2505" i="14"/>
  <c r="AD2506" i="14"/>
  <c r="AD2507" i="14"/>
  <c r="AD2508" i="14"/>
  <c r="AD2509" i="14"/>
  <c r="AD2510" i="14"/>
  <c r="AD2511" i="14"/>
  <c r="AD2512" i="14"/>
  <c r="AD2513" i="14"/>
  <c r="AD2514" i="14"/>
  <c r="AD2515" i="14"/>
  <c r="AD2516" i="14"/>
  <c r="AD2517" i="14"/>
  <c r="AD2518" i="14"/>
  <c r="AD2519" i="14"/>
  <c r="AD2520" i="14"/>
  <c r="AD2521" i="14"/>
  <c r="AD2522" i="14"/>
  <c r="AD2523" i="14"/>
  <c r="AD2524" i="14"/>
  <c r="AD2525" i="14"/>
  <c r="AD2526" i="14"/>
  <c r="AD2527" i="14"/>
  <c r="AD2528" i="14"/>
  <c r="AD2529" i="14"/>
  <c r="AD2530" i="14"/>
  <c r="AD2531" i="14"/>
  <c r="AD2532" i="14"/>
  <c r="AD2533" i="14"/>
  <c r="AD2534" i="14"/>
  <c r="AD2535" i="14"/>
  <c r="AD2536" i="14"/>
  <c r="AD2537" i="14"/>
  <c r="AD2538" i="14"/>
  <c r="AD2539" i="14"/>
  <c r="AD2540" i="14"/>
  <c r="AD2541" i="14"/>
  <c r="AD2542" i="14"/>
  <c r="AD2543" i="14"/>
  <c r="AD2544" i="14"/>
  <c r="AD2545" i="14"/>
  <c r="AD2546" i="14"/>
  <c r="AD2547" i="14"/>
  <c r="AD2548" i="14"/>
  <c r="AD2549" i="14"/>
  <c r="AD2550" i="14"/>
  <c r="AD2551" i="14"/>
  <c r="AD2552" i="14"/>
  <c r="AD2553" i="14"/>
  <c r="AD2554" i="14"/>
  <c r="AD2555" i="14"/>
  <c r="AD2556" i="14"/>
  <c r="AD2557" i="14"/>
  <c r="AD2558" i="14"/>
  <c r="AD2559" i="14"/>
  <c r="AD2560" i="14"/>
  <c r="AD2561" i="14"/>
  <c r="AD2562" i="14"/>
  <c r="AD2563" i="14"/>
  <c r="AD2564" i="14"/>
  <c r="AD2565" i="14"/>
  <c r="AD2566" i="14"/>
  <c r="AD2567" i="14"/>
  <c r="AD2568" i="14"/>
  <c r="AD2569" i="14"/>
  <c r="AD2570" i="14"/>
  <c r="AD2571" i="14"/>
  <c r="AD2572" i="14"/>
  <c r="AD2573" i="14"/>
  <c r="AD2574" i="14"/>
  <c r="AD2575" i="14"/>
  <c r="AD2576" i="14"/>
  <c r="AD2577" i="14"/>
  <c r="AD2578" i="14"/>
  <c r="AD2579" i="14"/>
  <c r="AD2580" i="14"/>
  <c r="AD2581" i="14"/>
  <c r="AD2582" i="14"/>
  <c r="AD2583" i="14"/>
  <c r="AD2584" i="14"/>
  <c r="AD2585" i="14"/>
  <c r="AD2586" i="14"/>
  <c r="AD2587" i="14"/>
  <c r="AD2588" i="14"/>
  <c r="AD2589" i="14"/>
  <c r="AD2590" i="14"/>
  <c r="AD2591" i="14"/>
  <c r="AD2592" i="14"/>
  <c r="AD2593" i="14"/>
  <c r="AD2594" i="14"/>
  <c r="AD2595" i="14"/>
  <c r="AD2596" i="14"/>
  <c r="AD2597" i="14"/>
  <c r="AD2598" i="14"/>
  <c r="AD2599" i="14"/>
  <c r="AD2600" i="14"/>
  <c r="AD2601" i="14"/>
  <c r="AD2602" i="14"/>
  <c r="AD2603" i="14"/>
  <c r="AD2604" i="14"/>
  <c r="AD2605" i="14"/>
  <c r="AD2606" i="14"/>
  <c r="AD2607" i="14"/>
  <c r="AD2608" i="14"/>
  <c r="AD2609" i="14"/>
  <c r="AD2610" i="14"/>
  <c r="AD2611" i="14"/>
  <c r="AD2612" i="14"/>
  <c r="AD2613" i="14"/>
  <c r="AD2614" i="14"/>
  <c r="AD2615" i="14"/>
  <c r="AD2616" i="14"/>
  <c r="AD2617" i="14"/>
  <c r="AD2618" i="14"/>
  <c r="AD2619" i="14"/>
  <c r="AD2620" i="14"/>
  <c r="AD2621" i="14"/>
  <c r="AD2622" i="14"/>
  <c r="AD2623" i="14"/>
  <c r="AD2624" i="14"/>
  <c r="AD2625" i="14"/>
  <c r="AD2626" i="14"/>
  <c r="AD2627" i="14"/>
  <c r="AD2628" i="14"/>
  <c r="AD2629" i="14"/>
  <c r="AD2630" i="14"/>
  <c r="AD2631" i="14"/>
  <c r="AD2632" i="14"/>
  <c r="AD2633" i="14"/>
  <c r="AD2634" i="14"/>
  <c r="AD2635" i="14"/>
  <c r="AD2636" i="14"/>
  <c r="AD2637" i="14"/>
  <c r="AD2638" i="14"/>
  <c r="AD2639" i="14"/>
  <c r="AD2640" i="14"/>
  <c r="AD2641" i="14"/>
  <c r="AD2642" i="14"/>
  <c r="AD2643" i="14"/>
  <c r="AD2644" i="14"/>
  <c r="AD2645" i="14"/>
  <c r="AD2646" i="14"/>
  <c r="AD2647" i="14"/>
  <c r="AD2648" i="14"/>
  <c r="AD2649" i="14"/>
  <c r="AD2650" i="14"/>
  <c r="AD2651" i="14"/>
  <c r="AD2652" i="14"/>
  <c r="AD2653" i="14"/>
  <c r="AD2654" i="14"/>
  <c r="AD2655" i="14"/>
  <c r="AD2656" i="14"/>
  <c r="AD2657" i="14"/>
  <c r="AD2658" i="14"/>
  <c r="AD2659" i="14"/>
  <c r="AD2660" i="14"/>
  <c r="AD2661" i="14"/>
  <c r="AD2662" i="14"/>
  <c r="AD2663" i="14"/>
  <c r="AD2664" i="14"/>
  <c r="AD2665" i="14"/>
  <c r="AD2666" i="14"/>
  <c r="AD2667" i="14"/>
  <c r="AD2668" i="14"/>
  <c r="AD2669" i="14"/>
  <c r="AD2670" i="14"/>
  <c r="AD2671" i="14"/>
  <c r="AD2672" i="14"/>
  <c r="AD2673" i="14"/>
  <c r="AD2674" i="14"/>
  <c r="AD2675" i="14"/>
  <c r="AD2676" i="14"/>
  <c r="AD2677" i="14"/>
  <c r="AD2678" i="14"/>
  <c r="AD2679" i="14"/>
  <c r="AD2680" i="14"/>
  <c r="AD2681" i="14"/>
  <c r="AD2682" i="14"/>
  <c r="AD2683" i="14"/>
  <c r="AD2684" i="14"/>
  <c r="AD2685" i="14"/>
  <c r="AD2686" i="14"/>
  <c r="AD2687" i="14"/>
  <c r="AD2688" i="14"/>
  <c r="AD2689" i="14"/>
  <c r="AD2690" i="14"/>
  <c r="AD2691" i="14"/>
  <c r="AD2692" i="14"/>
  <c r="AD2693" i="14"/>
  <c r="AD2694" i="14"/>
  <c r="AD2695" i="14"/>
  <c r="AD2696" i="14"/>
  <c r="AD2697" i="14"/>
  <c r="AD2698" i="14"/>
  <c r="AD2699" i="14"/>
  <c r="AD2700" i="14"/>
  <c r="AD2701" i="14"/>
  <c r="AD2702" i="14"/>
  <c r="AD2703" i="14"/>
  <c r="AD2704" i="14"/>
  <c r="AD2705" i="14"/>
  <c r="AD2706" i="14"/>
  <c r="AD2707" i="14"/>
  <c r="AD2708" i="14"/>
  <c r="AD2709" i="14"/>
  <c r="AD2710" i="14"/>
  <c r="AD2711" i="14"/>
  <c r="AD2712" i="14"/>
  <c r="AD2713" i="14"/>
  <c r="AD2714" i="14"/>
  <c r="AD2715" i="14"/>
  <c r="AD2716" i="14"/>
  <c r="AD2717" i="14"/>
  <c r="AD2718" i="14"/>
  <c r="AD2719" i="14"/>
  <c r="AD2720" i="14"/>
  <c r="AD2721" i="14"/>
  <c r="AD2722" i="14"/>
  <c r="AD2723" i="14"/>
  <c r="AD2724" i="14"/>
  <c r="AD2725" i="14"/>
  <c r="AD2726" i="14"/>
  <c r="AD2727" i="14"/>
  <c r="AD2728" i="14"/>
  <c r="AD2729" i="14"/>
  <c r="AD2730" i="14"/>
  <c r="AD2731" i="14"/>
  <c r="AD2732" i="14"/>
  <c r="AD2733" i="14"/>
  <c r="AD2734" i="14"/>
  <c r="AD2735" i="14"/>
  <c r="AD2736" i="14"/>
  <c r="AD2737" i="14"/>
  <c r="AD2738" i="14"/>
  <c r="AD2739" i="14"/>
  <c r="AD2740" i="14"/>
  <c r="AD2741" i="14"/>
  <c r="AD2742" i="14"/>
  <c r="AD2743" i="14"/>
  <c r="AD2744" i="14"/>
  <c r="AD2745" i="14"/>
  <c r="AD2746" i="14"/>
  <c r="AD2747" i="14"/>
  <c r="AD2748" i="14"/>
  <c r="AD2749" i="14"/>
  <c r="AD2750" i="14"/>
  <c r="AD2751" i="14"/>
  <c r="AD2752" i="14"/>
  <c r="AD2753" i="14"/>
  <c r="AD2754" i="14"/>
  <c r="AD2755" i="14"/>
  <c r="AD2756" i="14"/>
  <c r="AD2757" i="14"/>
  <c r="AD2758" i="14"/>
  <c r="AD2759" i="14"/>
  <c r="AD2760" i="14"/>
  <c r="AD2761" i="14"/>
  <c r="AD2762" i="14"/>
  <c r="AD2763" i="14"/>
  <c r="AD2764" i="14"/>
  <c r="AD2765" i="14"/>
  <c r="AD2766" i="14"/>
  <c r="AD2767" i="14"/>
  <c r="AD2768" i="14"/>
  <c r="AD2769" i="14"/>
  <c r="AD2770" i="14"/>
  <c r="AD2771" i="14"/>
  <c r="AD2772" i="14"/>
  <c r="AD2773" i="14"/>
  <c r="AD2774" i="14"/>
  <c r="AD2775" i="14"/>
  <c r="AD2776" i="14"/>
  <c r="AD2777" i="14"/>
  <c r="AD2778" i="14"/>
  <c r="AD2779" i="14"/>
  <c r="AD2780" i="14"/>
  <c r="AD2781" i="14"/>
  <c r="AD2782" i="14"/>
  <c r="AD2783" i="14"/>
  <c r="AD2784" i="14"/>
  <c r="AD2785" i="14"/>
  <c r="AD2786" i="14"/>
  <c r="AD2787" i="14"/>
  <c r="AD2788" i="14"/>
  <c r="AD2789" i="14"/>
  <c r="AD2790" i="14"/>
  <c r="AD2791" i="14"/>
  <c r="AD2792" i="14"/>
  <c r="AD2793" i="14"/>
  <c r="AD2794" i="14"/>
  <c r="AD2795" i="14"/>
  <c r="AD2796" i="14"/>
  <c r="AD2797" i="14"/>
  <c r="AD2798" i="14"/>
  <c r="AD2799" i="14"/>
  <c r="AD2800" i="14"/>
  <c r="AD2801" i="14"/>
  <c r="AD2802" i="14"/>
  <c r="AD2803" i="14"/>
  <c r="AD2804" i="14"/>
  <c r="AD2805" i="14"/>
  <c r="AD2806" i="14"/>
  <c r="AD2807" i="14"/>
  <c r="AD2808" i="14"/>
  <c r="AD2809" i="14"/>
  <c r="AD2810" i="14"/>
  <c r="AD2811" i="14"/>
  <c r="AD2812" i="14"/>
  <c r="AD2813" i="14"/>
  <c r="AD2814" i="14"/>
  <c r="AD2815" i="14"/>
  <c r="AD2816" i="14"/>
  <c r="AD2817" i="14"/>
  <c r="AD2818" i="14"/>
  <c r="AD2819" i="14"/>
  <c r="AD2820" i="14"/>
  <c r="AD2821" i="14"/>
  <c r="AD2822" i="14"/>
  <c r="AD2823" i="14"/>
  <c r="AD2824" i="14"/>
  <c r="AD2825" i="14"/>
  <c r="AD2826" i="14"/>
  <c r="AD2827" i="14"/>
  <c r="AD2828" i="14"/>
  <c r="AD2829" i="14"/>
  <c r="AD2830" i="14"/>
  <c r="AD2831" i="14"/>
  <c r="AD2832" i="14"/>
  <c r="AD2833" i="14"/>
  <c r="AD2834" i="14"/>
  <c r="AD2835" i="14"/>
  <c r="AD2836" i="14"/>
  <c r="AD2837" i="14"/>
  <c r="AD2838" i="14"/>
  <c r="AD2839" i="14"/>
  <c r="AD2840" i="14"/>
  <c r="AD2841" i="14"/>
  <c r="AD2842" i="14"/>
  <c r="AD2843" i="14"/>
  <c r="AD2844" i="14"/>
  <c r="AD2845" i="14"/>
  <c r="AD2846" i="14"/>
  <c r="AD2847" i="14"/>
  <c r="AD2848" i="14"/>
  <c r="AD2849" i="14"/>
  <c r="AD2850" i="14"/>
  <c r="AD2851" i="14"/>
  <c r="AD2852" i="14"/>
  <c r="AD2853" i="14"/>
  <c r="AD2854" i="14"/>
  <c r="AD2855" i="14"/>
  <c r="AD2856" i="14"/>
  <c r="AD2857" i="14"/>
  <c r="AD2858" i="14"/>
  <c r="AD2859" i="14"/>
  <c r="AD2860" i="14"/>
  <c r="AD2861" i="14"/>
  <c r="AD2862" i="14"/>
  <c r="AD2863" i="14"/>
  <c r="AD2864" i="14"/>
  <c r="AD2865" i="14"/>
  <c r="AD2866" i="14"/>
  <c r="AD2867" i="14"/>
  <c r="AD2868" i="14"/>
  <c r="AD2869" i="14"/>
  <c r="AD2870" i="14"/>
  <c r="AD2871" i="14"/>
  <c r="AD2872" i="14"/>
  <c r="AD2873" i="14"/>
  <c r="AD2874" i="14"/>
  <c r="AD2875" i="14"/>
  <c r="AD2876" i="14"/>
  <c r="AD2877" i="14"/>
  <c r="AD2878" i="14"/>
  <c r="AD2879" i="14"/>
  <c r="AD2880" i="14"/>
  <c r="AD2881" i="14"/>
  <c r="AD2882" i="14"/>
  <c r="AD2883" i="14"/>
  <c r="AD2884" i="14"/>
  <c r="AD2885" i="14"/>
  <c r="AD2886" i="14"/>
  <c r="AD2887" i="14"/>
  <c r="AD2888" i="14"/>
  <c r="AD2889" i="14"/>
  <c r="AD2890" i="14"/>
  <c r="AD2891" i="14"/>
  <c r="AD2892" i="14"/>
  <c r="AD2893" i="14"/>
  <c r="AD2894" i="14"/>
  <c r="AD2895" i="14"/>
  <c r="AD2896" i="14"/>
  <c r="AD2897" i="14"/>
  <c r="AD2898" i="14"/>
  <c r="AD2899" i="14"/>
  <c r="AD2900" i="14"/>
  <c r="AD2901" i="14"/>
  <c r="AD2902" i="14"/>
  <c r="AD2903" i="14"/>
  <c r="AD2904" i="14"/>
  <c r="AD2905" i="14"/>
  <c r="AD2906" i="14"/>
  <c r="AD2907" i="14"/>
  <c r="AD2908" i="14"/>
  <c r="AD2909" i="14"/>
  <c r="AD2910" i="14"/>
  <c r="AD2911" i="14"/>
  <c r="AD2912" i="14"/>
  <c r="AD2913" i="14"/>
  <c r="AD2914" i="14"/>
  <c r="AD2915" i="14"/>
  <c r="AD2916" i="14"/>
  <c r="AD2917" i="14"/>
  <c r="AD2918" i="14"/>
  <c r="AD2919" i="14"/>
  <c r="AD2920" i="14"/>
  <c r="AD2921" i="14"/>
  <c r="AD2922" i="14"/>
  <c r="AD2923" i="14"/>
  <c r="AD2924" i="14"/>
  <c r="AD2925" i="14"/>
  <c r="AD2926" i="14"/>
  <c r="AD2927" i="14"/>
  <c r="AD2928" i="14"/>
  <c r="AD2929" i="14"/>
  <c r="AD2930" i="14"/>
  <c r="AD2931" i="14"/>
  <c r="AD2932" i="14"/>
  <c r="AD2933" i="14"/>
  <c r="AD2934" i="14"/>
  <c r="AD2935" i="14"/>
  <c r="AD2936" i="14"/>
  <c r="AD2937" i="14"/>
  <c r="AD2938" i="14"/>
  <c r="AD2939" i="14"/>
  <c r="AD2940" i="14"/>
  <c r="AD2941" i="14"/>
  <c r="AD2942" i="14"/>
  <c r="AD2943" i="14"/>
  <c r="AD2944" i="14"/>
  <c r="AD2945" i="14"/>
  <c r="AD2946" i="14"/>
  <c r="AD2947" i="14"/>
  <c r="AD2948" i="14"/>
  <c r="AD2949" i="14"/>
  <c r="AD2950" i="14"/>
  <c r="AD2951" i="14"/>
  <c r="AD2952" i="14"/>
  <c r="AD2953" i="14"/>
  <c r="AD2954" i="14"/>
  <c r="AD2955" i="14"/>
  <c r="AD2956" i="14"/>
  <c r="AD2957" i="14"/>
  <c r="AD2958" i="14"/>
  <c r="AD2959" i="14"/>
  <c r="AD2960" i="14"/>
  <c r="AD2961" i="14"/>
  <c r="AD2962" i="14"/>
  <c r="AD2963" i="14"/>
  <c r="AD2964" i="14"/>
  <c r="AD2965" i="14"/>
  <c r="AD2966" i="14"/>
  <c r="AD2967" i="14"/>
  <c r="AD2968" i="14"/>
  <c r="AD2969" i="14"/>
  <c r="AD2970" i="14"/>
  <c r="AD2971" i="14"/>
  <c r="AD2972" i="14"/>
  <c r="AD2973" i="14"/>
  <c r="AD2974" i="14"/>
  <c r="AD2975" i="14"/>
  <c r="AD2976" i="14"/>
  <c r="AD2977" i="14"/>
  <c r="AD2978" i="14"/>
  <c r="AD2979" i="14"/>
  <c r="AD2980" i="14"/>
  <c r="AD2981" i="14"/>
  <c r="AD2982" i="14"/>
  <c r="AD2983" i="14"/>
  <c r="AD2984" i="14"/>
  <c r="AD2985" i="14"/>
  <c r="AD2986" i="14"/>
  <c r="AD2987" i="14"/>
  <c r="AD2988" i="14"/>
  <c r="AD2989" i="14"/>
  <c r="AD2990" i="14"/>
  <c r="AD2991" i="14"/>
  <c r="AD2992" i="14"/>
  <c r="AD2993" i="14"/>
  <c r="AD2994" i="14"/>
  <c r="AD2995" i="14"/>
  <c r="AD2996" i="14"/>
  <c r="AD2997" i="14"/>
  <c r="AD2998" i="14"/>
  <c r="AD2999" i="14"/>
  <c r="AD3000" i="14"/>
  <c r="AD3001" i="14"/>
  <c r="AD3002" i="14"/>
  <c r="AD3003" i="14"/>
  <c r="AD3004" i="14"/>
  <c r="AD3005" i="14"/>
  <c r="AD3006" i="14"/>
  <c r="AD3007" i="14"/>
  <c r="AD3008" i="14"/>
  <c r="AD3009" i="14"/>
  <c r="AD3010" i="14"/>
  <c r="AD3011" i="14"/>
  <c r="AD3012" i="14"/>
  <c r="AD3013" i="14"/>
  <c r="AD3014" i="14"/>
  <c r="AD3015" i="14"/>
  <c r="AD3016" i="14"/>
  <c r="AD3017" i="14"/>
  <c r="AD3018" i="14"/>
  <c r="AD3019" i="14"/>
  <c r="AD3020" i="14"/>
  <c r="AD3021" i="14"/>
  <c r="AD3022" i="14"/>
  <c r="AD3023" i="14"/>
  <c r="AD3024" i="14"/>
  <c r="AD3025" i="14"/>
  <c r="AD3026" i="14"/>
  <c r="AD3027" i="14"/>
  <c r="AD3028" i="14"/>
  <c r="AD3029" i="14"/>
  <c r="AD3030" i="14"/>
  <c r="AD3031" i="14"/>
  <c r="AD3032" i="14"/>
  <c r="AD3033" i="14"/>
  <c r="AD3034" i="14"/>
  <c r="AD3035" i="14"/>
  <c r="AD3036" i="14"/>
  <c r="AD3037" i="14"/>
  <c r="AD3038" i="14"/>
  <c r="AD3039" i="14"/>
  <c r="AD3040" i="14"/>
  <c r="AD3041" i="14"/>
  <c r="AD3042" i="14"/>
  <c r="AD3043" i="14"/>
  <c r="AD3044" i="14"/>
  <c r="AD3045" i="14"/>
  <c r="AD3046" i="14"/>
  <c r="AD3047" i="14"/>
  <c r="AD3048" i="14"/>
  <c r="AD3049" i="14"/>
  <c r="AD3050" i="14"/>
  <c r="AD3051" i="14"/>
  <c r="AD3052" i="14"/>
  <c r="AD3053" i="14"/>
  <c r="AD3054" i="14"/>
  <c r="AD3055" i="14"/>
  <c r="AD3056" i="14"/>
  <c r="AD3057" i="14"/>
  <c r="AD3058" i="14"/>
  <c r="AD3059" i="14"/>
  <c r="AD3060" i="14"/>
  <c r="AD3061" i="14"/>
  <c r="AD3062" i="14"/>
  <c r="AD3063" i="14"/>
  <c r="AD3064" i="14"/>
  <c r="AD3065" i="14"/>
  <c r="AD3066" i="14"/>
  <c r="AD3067" i="14"/>
  <c r="AD3068" i="14"/>
  <c r="AD3069" i="14"/>
  <c r="AD3070" i="14"/>
  <c r="AD3071" i="14"/>
  <c r="AD3072" i="14"/>
  <c r="AD3073" i="14"/>
  <c r="AD3074" i="14"/>
  <c r="AD3075" i="14"/>
  <c r="AD3076" i="14"/>
  <c r="AD3077" i="14"/>
  <c r="AD3078" i="14"/>
  <c r="AD3079" i="14"/>
  <c r="AD3080" i="14"/>
  <c r="AD3081" i="14"/>
  <c r="AD3082" i="14"/>
  <c r="AD3083" i="14"/>
  <c r="AD3084" i="14"/>
  <c r="AD3085" i="14"/>
  <c r="AD3086" i="14"/>
  <c r="AD3087" i="14"/>
  <c r="AD3088" i="14"/>
  <c r="AD3089" i="14"/>
  <c r="AD3090" i="14"/>
  <c r="AD3091" i="14"/>
  <c r="AD3092" i="14"/>
  <c r="AD3093" i="14"/>
  <c r="AD3094" i="14"/>
  <c r="AD3095" i="14"/>
  <c r="AD3096" i="14"/>
  <c r="AD3097" i="14"/>
  <c r="AD3098" i="14"/>
  <c r="AD3099" i="14"/>
  <c r="AD3100" i="14"/>
  <c r="AD3101" i="14"/>
  <c r="AD3102" i="14"/>
  <c r="AD3103" i="14"/>
  <c r="AD3104" i="14"/>
  <c r="AD3105" i="14"/>
  <c r="AD3106" i="14"/>
  <c r="AD3107" i="14"/>
  <c r="AD3108" i="14"/>
  <c r="AD3109" i="14"/>
  <c r="AD3110" i="14"/>
  <c r="AD3111" i="14"/>
  <c r="AD3112" i="14"/>
  <c r="AD3113" i="14"/>
  <c r="AD3114" i="14"/>
  <c r="AD3115" i="14"/>
  <c r="AD3116" i="14"/>
  <c r="AD3117" i="14"/>
  <c r="AD3118" i="14"/>
  <c r="AD3119" i="14"/>
  <c r="AD3120" i="14"/>
  <c r="AD3121" i="14"/>
  <c r="AD3122" i="14"/>
  <c r="AD3123" i="14"/>
  <c r="AD3124" i="14"/>
  <c r="AD3125" i="14"/>
  <c r="AD3126" i="14"/>
  <c r="AD3127" i="14"/>
  <c r="AD3128" i="14"/>
  <c r="AD3129" i="14"/>
  <c r="AD3130" i="14"/>
  <c r="AD3131" i="14"/>
  <c r="AD3132" i="14"/>
  <c r="AD3133" i="14"/>
  <c r="AD3134" i="14"/>
  <c r="AD3135" i="14"/>
  <c r="AD3136" i="14"/>
  <c r="AD3137" i="14"/>
  <c r="AD3138" i="14"/>
  <c r="AD3139" i="14"/>
  <c r="AD3140" i="14"/>
  <c r="AD3141" i="14"/>
  <c r="AD3142" i="14"/>
  <c r="AD3143" i="14"/>
  <c r="AD3144" i="14"/>
  <c r="AD3145" i="14"/>
  <c r="AD3146" i="14"/>
  <c r="AD3147" i="14"/>
  <c r="AD3148" i="14"/>
  <c r="AD3149" i="14"/>
  <c r="AD3150" i="14"/>
  <c r="AD3151" i="14"/>
  <c r="AD3152" i="14"/>
  <c r="AD3153" i="14"/>
  <c r="AD3154" i="14"/>
  <c r="AD3155" i="14"/>
  <c r="AD3156" i="14"/>
  <c r="AD3157" i="14"/>
  <c r="AD3158" i="14"/>
  <c r="AD3159" i="14"/>
  <c r="AD3160" i="14"/>
  <c r="AD3161" i="14"/>
  <c r="AD3162" i="14"/>
  <c r="AD3163" i="14"/>
  <c r="AD3164" i="14"/>
  <c r="AD3165" i="14"/>
  <c r="AD3166" i="14"/>
  <c r="AD3167" i="14"/>
  <c r="AD3168" i="14"/>
  <c r="AD3169" i="14"/>
  <c r="AD3170" i="14"/>
  <c r="AD3171" i="14"/>
  <c r="AD3172" i="14"/>
  <c r="AD3173" i="14"/>
  <c r="AD3174" i="14"/>
  <c r="AD3175" i="14"/>
  <c r="AD3176" i="14"/>
  <c r="AD3177" i="14"/>
  <c r="AD3178" i="14"/>
  <c r="AD3179" i="14"/>
  <c r="AD3180" i="14"/>
  <c r="AD3181" i="14"/>
  <c r="AD3182" i="14"/>
  <c r="AD3183" i="14"/>
  <c r="AD3184" i="14"/>
  <c r="AD3185" i="14"/>
  <c r="AD3186" i="14"/>
  <c r="AD3187" i="14"/>
  <c r="AD3188" i="14"/>
  <c r="AD3189" i="14"/>
  <c r="AD3190" i="14"/>
  <c r="AD3191" i="14"/>
  <c r="AD3192" i="14"/>
  <c r="AD3193" i="14"/>
  <c r="AD3194" i="14"/>
  <c r="AD3195" i="14"/>
  <c r="AD3196" i="14"/>
  <c r="AD3197" i="14"/>
  <c r="AD3198" i="14"/>
  <c r="AD3199" i="14"/>
  <c r="AD3200" i="14"/>
  <c r="AD3201" i="14"/>
  <c r="AD3202" i="14"/>
  <c r="AD3203" i="14"/>
  <c r="AD3204" i="14"/>
  <c r="AD3205" i="14"/>
  <c r="AD3206" i="14"/>
  <c r="AD3207" i="14"/>
  <c r="AD3208" i="14"/>
  <c r="AD3209" i="14"/>
  <c r="AD3210" i="14"/>
  <c r="AD3211" i="14"/>
  <c r="AD3212" i="14"/>
  <c r="AD3213" i="14"/>
  <c r="AD3214" i="14"/>
  <c r="AD3215" i="14"/>
  <c r="AD3216" i="14"/>
  <c r="AD3217" i="14"/>
  <c r="AD3218" i="14"/>
  <c r="AD3219" i="14"/>
  <c r="AD3220" i="14"/>
  <c r="AD3221" i="14"/>
  <c r="AD3222" i="14"/>
  <c r="AD3223" i="14"/>
  <c r="AD3224" i="14"/>
  <c r="AD3225" i="14"/>
  <c r="AD3226" i="14"/>
  <c r="AD3227" i="14"/>
  <c r="AD3228" i="14"/>
  <c r="AD3229" i="14"/>
  <c r="AD3230" i="14"/>
  <c r="AD3231" i="14"/>
  <c r="AD3232" i="14"/>
  <c r="AD3233" i="14"/>
  <c r="AD3234" i="14"/>
  <c r="AD3235" i="14"/>
  <c r="AD3236" i="14"/>
  <c r="AD3237" i="14"/>
  <c r="AD3238" i="14"/>
  <c r="AD3239" i="14"/>
  <c r="AD3240" i="14"/>
  <c r="AD3241" i="14"/>
  <c r="AD3242" i="14"/>
  <c r="AD3243" i="14"/>
  <c r="AD3244" i="14"/>
  <c r="AD3245" i="14"/>
  <c r="AD3246" i="14"/>
  <c r="AD3247" i="14"/>
  <c r="AD3248" i="14"/>
  <c r="AD3249" i="14"/>
  <c r="AD3250" i="14"/>
  <c r="AD3251" i="14"/>
  <c r="AD3252" i="14"/>
  <c r="AD3253" i="14"/>
  <c r="AD3254" i="14"/>
  <c r="AD3255" i="14"/>
  <c r="AD3256" i="14"/>
  <c r="AD3257" i="14"/>
  <c r="AD3258" i="14"/>
  <c r="AD3259" i="14"/>
  <c r="AD3260" i="14"/>
  <c r="AD3261" i="14"/>
  <c r="AD3262" i="14"/>
  <c r="AD3263" i="14"/>
  <c r="AD3264" i="14"/>
  <c r="AD3265" i="14"/>
  <c r="AD3266" i="14"/>
  <c r="AD3267" i="14"/>
  <c r="AD3268" i="14"/>
  <c r="AD3269" i="14"/>
  <c r="AD3270" i="14"/>
  <c r="AD3271" i="14"/>
  <c r="AD3272" i="14"/>
  <c r="AD3273" i="14"/>
  <c r="AD3274" i="14"/>
  <c r="AD3275" i="14"/>
  <c r="AD3276" i="14"/>
  <c r="AD3277" i="14"/>
  <c r="AD3278" i="14"/>
  <c r="AD3279" i="14"/>
  <c r="AD3280" i="14"/>
  <c r="AD3281" i="14"/>
  <c r="AD3282" i="14"/>
  <c r="AD3283" i="14"/>
  <c r="AD3284" i="14"/>
  <c r="AD3285" i="14"/>
  <c r="AD3286" i="14"/>
  <c r="AD3287" i="14"/>
  <c r="AD3288" i="14"/>
  <c r="AD3289" i="14"/>
  <c r="AD3290" i="14"/>
  <c r="AD3291" i="14"/>
  <c r="AD3292" i="14"/>
  <c r="AD3293" i="14"/>
  <c r="AD3294" i="14"/>
  <c r="AD3295" i="14"/>
  <c r="AD3296" i="14"/>
  <c r="AD3297" i="14"/>
  <c r="AD3298" i="14"/>
  <c r="AD3299" i="14"/>
  <c r="AD3300" i="14"/>
  <c r="AD3301" i="14"/>
  <c r="AD3302" i="14"/>
  <c r="AD3303" i="14"/>
  <c r="AD3304" i="14"/>
  <c r="AD3305" i="14"/>
  <c r="AD3306" i="14"/>
  <c r="AD3307" i="14"/>
  <c r="AD3308" i="14"/>
  <c r="AD3309" i="14"/>
  <c r="AD3310" i="14"/>
  <c r="AD3311" i="14"/>
  <c r="AD3312" i="14"/>
  <c r="AD3313" i="14"/>
  <c r="AD3314" i="14"/>
  <c r="AD3315" i="14"/>
  <c r="AD3316" i="14"/>
  <c r="AD3317" i="14"/>
  <c r="AD3318" i="14"/>
  <c r="AD3319" i="14"/>
  <c r="AD3320" i="14"/>
  <c r="AD3321" i="14"/>
  <c r="AD3322" i="14"/>
  <c r="AD3323" i="14"/>
  <c r="AD3324" i="14"/>
  <c r="AD3325" i="14"/>
  <c r="AD3326" i="14"/>
  <c r="AD3327" i="14"/>
  <c r="AD3328" i="14"/>
  <c r="AD3329" i="14"/>
  <c r="AD3330" i="14"/>
  <c r="AD3331" i="14"/>
  <c r="AD3332" i="14"/>
  <c r="AD3333" i="14"/>
  <c r="AD3334" i="14"/>
  <c r="AD3335" i="14"/>
  <c r="AD3336" i="14"/>
  <c r="AD3337" i="14"/>
  <c r="AD3338" i="14"/>
  <c r="AD3339" i="14"/>
  <c r="AD3340" i="14"/>
  <c r="AD3341" i="14"/>
  <c r="AD3342" i="14"/>
  <c r="AD3343" i="14"/>
  <c r="AD3344" i="14"/>
  <c r="AD3345" i="14"/>
  <c r="AD3346" i="14"/>
  <c r="AD3347" i="14"/>
  <c r="AD3348" i="14"/>
  <c r="AD3349" i="14"/>
  <c r="AD3350" i="14"/>
  <c r="AD3351" i="14"/>
  <c r="AD3352" i="14"/>
  <c r="AD3353" i="14"/>
  <c r="AD3354" i="14"/>
  <c r="AD3355" i="14"/>
  <c r="AD3356" i="14"/>
  <c r="AD3357" i="14"/>
  <c r="AD3358" i="14"/>
  <c r="AD3359" i="14"/>
  <c r="AD3360" i="14"/>
  <c r="AD3361" i="14"/>
  <c r="AD3362" i="14"/>
  <c r="AD3363" i="14"/>
  <c r="AD3364" i="14"/>
  <c r="AD3365" i="14"/>
  <c r="AD3366" i="14"/>
  <c r="AD3367" i="14"/>
  <c r="AD3368" i="14"/>
  <c r="AD3369" i="14"/>
  <c r="AD3370" i="14"/>
  <c r="AD3371" i="14"/>
  <c r="AD3372" i="14"/>
  <c r="AD3373" i="14"/>
  <c r="AD3374" i="14"/>
  <c r="AD3375" i="14"/>
  <c r="AD3376" i="14"/>
  <c r="AD3377" i="14"/>
  <c r="AD3378" i="14"/>
  <c r="AD3379" i="14"/>
  <c r="AD3380" i="14"/>
  <c r="AD3381" i="14"/>
  <c r="AD3382" i="14"/>
  <c r="AD3383" i="14"/>
  <c r="AD3384" i="14"/>
  <c r="AD3385" i="14"/>
  <c r="AD3386" i="14"/>
  <c r="AD3387" i="14"/>
  <c r="AD3388" i="14"/>
  <c r="AD3389" i="14"/>
  <c r="AD3390" i="14"/>
  <c r="AD3391" i="14"/>
  <c r="AD3392" i="14"/>
  <c r="AD3393" i="14"/>
  <c r="AD3394" i="14"/>
  <c r="AD3395" i="14"/>
  <c r="AD3396" i="14"/>
  <c r="AD3397" i="14"/>
  <c r="AD3398" i="14"/>
  <c r="AD3399" i="14"/>
  <c r="AD3400" i="14"/>
  <c r="AD3401" i="14"/>
  <c r="AD3402" i="14"/>
  <c r="AD3403" i="14"/>
  <c r="AD3404" i="14"/>
  <c r="AD3405" i="14"/>
  <c r="AD3406" i="14"/>
  <c r="AD3407" i="14"/>
  <c r="AD3408" i="14"/>
  <c r="AD3409" i="14"/>
  <c r="AD3410" i="14"/>
  <c r="AD3411" i="14"/>
  <c r="AD3412" i="14"/>
  <c r="AD3413" i="14"/>
  <c r="AD3414" i="14"/>
  <c r="AD3415" i="14"/>
  <c r="AD3416" i="14"/>
  <c r="AD3417" i="14"/>
  <c r="AD3418" i="14"/>
  <c r="AD3419" i="14"/>
  <c r="AD3420" i="14"/>
  <c r="AD3421" i="14"/>
  <c r="AD3422" i="14"/>
  <c r="AD3423" i="14"/>
  <c r="AD3424" i="14"/>
  <c r="AD3425" i="14"/>
  <c r="AD3426" i="14"/>
  <c r="AD3427" i="14"/>
  <c r="AD3428" i="14"/>
  <c r="AD3429" i="14"/>
  <c r="AD3430" i="14"/>
  <c r="AD3431" i="14"/>
  <c r="AD3432" i="14"/>
  <c r="AD3433" i="14"/>
  <c r="AD3434" i="14"/>
  <c r="AD3435" i="14"/>
  <c r="AD3436" i="14"/>
  <c r="AD3437" i="14"/>
  <c r="AD3438" i="14"/>
  <c r="AD3439" i="14"/>
  <c r="AD3440" i="14"/>
  <c r="AD3441" i="14"/>
  <c r="AD3442" i="14"/>
  <c r="AD3443" i="14"/>
  <c r="AD3444" i="14"/>
  <c r="AD3445" i="14"/>
  <c r="AD3446" i="14"/>
  <c r="AD3447" i="14"/>
  <c r="AD3448" i="14"/>
  <c r="AD3449" i="14"/>
  <c r="AD3450" i="14"/>
  <c r="AD3451" i="14"/>
  <c r="AD3452" i="14"/>
  <c r="AD3453" i="14"/>
  <c r="AD3454" i="14"/>
  <c r="AD3455" i="14"/>
  <c r="AD3456" i="14"/>
  <c r="AD3457" i="14"/>
  <c r="AD3458" i="14"/>
  <c r="AD3459" i="14"/>
  <c r="AD3460" i="14"/>
  <c r="AD3461" i="14"/>
  <c r="AD3462" i="14"/>
  <c r="AD3463" i="14"/>
  <c r="AD3464" i="14"/>
  <c r="AD3465" i="14"/>
  <c r="AD3466" i="14"/>
  <c r="AD3467" i="14"/>
  <c r="AD3468" i="14"/>
  <c r="AD3469" i="14"/>
  <c r="AD3470" i="14"/>
  <c r="AD3471" i="14"/>
  <c r="AD3472" i="14"/>
  <c r="AD3473" i="14"/>
  <c r="AD3474" i="14"/>
  <c r="AD3475" i="14"/>
  <c r="AD3476" i="14"/>
  <c r="AD3477" i="14"/>
  <c r="AD3478" i="14"/>
  <c r="AD3479" i="14"/>
  <c r="AD3480" i="14"/>
  <c r="AD3481" i="14"/>
  <c r="AD3482" i="14"/>
  <c r="AD3483" i="14"/>
  <c r="AD3484" i="14"/>
  <c r="AD3485" i="14"/>
  <c r="AD3486" i="14"/>
  <c r="AD3487" i="14"/>
  <c r="AD3488" i="14"/>
  <c r="AD3489" i="14"/>
  <c r="AD3490" i="14"/>
  <c r="AD3491" i="14"/>
  <c r="AD3492" i="14"/>
  <c r="AD3493" i="14"/>
  <c r="AD3494" i="14"/>
  <c r="AD3495" i="14"/>
  <c r="AD3496" i="14"/>
  <c r="AD3497" i="14"/>
  <c r="AD3498" i="14"/>
  <c r="AD3499" i="14"/>
  <c r="AD3500" i="14"/>
  <c r="AD3501" i="14"/>
  <c r="AD3502" i="14"/>
  <c r="AD3503" i="14"/>
  <c r="AD3504" i="14"/>
  <c r="AD3505" i="14"/>
  <c r="AD3506" i="14"/>
  <c r="AD3507" i="14"/>
  <c r="AD3508" i="14"/>
  <c r="AD3509" i="14"/>
  <c r="AD3510" i="14"/>
  <c r="AD3511" i="14"/>
  <c r="AD3512" i="14"/>
  <c r="AD3513" i="14"/>
  <c r="AD3514" i="14"/>
  <c r="AD3515" i="14"/>
  <c r="AD3516" i="14"/>
  <c r="AD3517" i="14"/>
  <c r="AD3518" i="14"/>
  <c r="AD3519" i="14"/>
  <c r="AD3520" i="14"/>
  <c r="AD3521" i="14"/>
  <c r="AD3522" i="14"/>
  <c r="AD3523" i="14"/>
  <c r="AD3524" i="14"/>
  <c r="AD3525" i="14"/>
  <c r="AD3526" i="14"/>
  <c r="AD3527" i="14"/>
  <c r="AD3528" i="14"/>
  <c r="AD3529" i="14"/>
  <c r="AD3530" i="14"/>
  <c r="AD3531" i="14"/>
  <c r="AD3532" i="14"/>
  <c r="AD3533" i="14"/>
  <c r="AD3534" i="14"/>
  <c r="AD3535" i="14"/>
  <c r="AD3536" i="14"/>
  <c r="AD3537" i="14"/>
  <c r="AD3538" i="14"/>
  <c r="AD3539" i="14"/>
  <c r="AD3540" i="14"/>
  <c r="AD3541" i="14"/>
  <c r="AD3542" i="14"/>
  <c r="AD3543" i="14"/>
  <c r="AD3544" i="14"/>
  <c r="AD3545" i="14"/>
  <c r="AD3546" i="14"/>
  <c r="AD3547" i="14"/>
  <c r="AD3548" i="14"/>
  <c r="AD3549" i="14"/>
  <c r="AD3550" i="14"/>
  <c r="AD3551" i="14"/>
  <c r="AD3552" i="14"/>
  <c r="AD3553" i="14"/>
  <c r="AD3554" i="14"/>
  <c r="AD3555" i="14"/>
  <c r="AD3556" i="14"/>
  <c r="AD3557" i="14"/>
  <c r="AD3558" i="14"/>
  <c r="AD3559" i="14"/>
  <c r="AD3560" i="14"/>
  <c r="AD3561" i="14"/>
  <c r="AD3562" i="14"/>
  <c r="AD3563" i="14"/>
  <c r="AD3564" i="14"/>
  <c r="AD3565" i="14"/>
  <c r="AD3566" i="14"/>
  <c r="AD3567" i="14"/>
  <c r="AD3568" i="14"/>
  <c r="AD3569" i="14"/>
  <c r="AD3570" i="14"/>
  <c r="AD3571" i="14"/>
  <c r="AD3572" i="14"/>
  <c r="AD3573" i="14"/>
  <c r="AD3574" i="14"/>
  <c r="AD3575" i="14"/>
  <c r="AD3576" i="14"/>
  <c r="AD3577" i="14"/>
  <c r="AD3578" i="14"/>
  <c r="AD3579" i="14"/>
  <c r="AD3580" i="14"/>
  <c r="AD3581" i="14"/>
  <c r="AD3582" i="14"/>
  <c r="AD3583" i="14"/>
  <c r="AD3584" i="14"/>
  <c r="AD3585" i="14"/>
  <c r="AD3586" i="14"/>
  <c r="AD3587" i="14"/>
  <c r="AD3588" i="14"/>
  <c r="AD3589" i="14"/>
  <c r="AD3590" i="14"/>
  <c r="AD3591" i="14"/>
  <c r="AD3592" i="14"/>
  <c r="AD3593" i="14"/>
  <c r="AD3594" i="14"/>
  <c r="AD3595" i="14"/>
  <c r="AD3596" i="14"/>
  <c r="AD3597" i="14"/>
  <c r="AD3598" i="14"/>
  <c r="AD3599" i="14"/>
  <c r="AD3600" i="14"/>
  <c r="AD3601" i="14"/>
  <c r="AD3602" i="14"/>
  <c r="AD3603" i="14"/>
  <c r="AD3604" i="14"/>
  <c r="AD3605" i="14"/>
  <c r="AD3606" i="14"/>
  <c r="AD3607" i="14"/>
  <c r="AD3608" i="14"/>
  <c r="AD3609" i="14"/>
  <c r="AD3610" i="14"/>
  <c r="AD3611" i="14"/>
  <c r="AD3612" i="14"/>
  <c r="AD3613" i="14"/>
  <c r="AD3614" i="14"/>
  <c r="AD3615" i="14"/>
  <c r="AD3616" i="14"/>
  <c r="AD3617" i="14"/>
  <c r="AD3618" i="14"/>
  <c r="AD3619" i="14"/>
  <c r="AD3620" i="14"/>
  <c r="AD3621" i="14"/>
  <c r="AD3622" i="14"/>
  <c r="AD3623" i="14"/>
  <c r="AD3624" i="14"/>
  <c r="AD3625" i="14"/>
  <c r="AD3626" i="14"/>
  <c r="AD3627" i="14"/>
  <c r="AD3628" i="14"/>
  <c r="AD3629" i="14"/>
  <c r="AD3630" i="14"/>
  <c r="AD3631" i="14"/>
  <c r="AD3632" i="14"/>
  <c r="AD3633" i="14"/>
  <c r="AD3634" i="14"/>
  <c r="AD3635" i="14"/>
  <c r="AD3636" i="14"/>
  <c r="AD3637" i="14"/>
  <c r="AD3638" i="14"/>
  <c r="AD3639" i="14"/>
  <c r="AD3640" i="14"/>
  <c r="AD3641" i="14"/>
  <c r="AD3642" i="14"/>
  <c r="AD3643" i="14"/>
  <c r="AD3644" i="14"/>
  <c r="AD3645" i="14"/>
  <c r="AD3646" i="14"/>
  <c r="AD3647" i="14"/>
  <c r="AD3648" i="14"/>
  <c r="AD3649" i="14"/>
  <c r="AD3650" i="14"/>
  <c r="AD3651" i="14"/>
  <c r="AD3652" i="14"/>
  <c r="AD3653" i="14"/>
  <c r="AD3654" i="14"/>
  <c r="AD3655" i="14"/>
  <c r="AD3656" i="14"/>
  <c r="AD3657" i="14"/>
  <c r="AD3658" i="14"/>
  <c r="AD3659" i="14"/>
  <c r="AD3660" i="14"/>
  <c r="AD3661" i="14"/>
  <c r="AD3662" i="14"/>
  <c r="AD3663" i="14"/>
  <c r="AD3664" i="14"/>
  <c r="AD3665" i="14"/>
  <c r="AD3666" i="14"/>
  <c r="AD3667" i="14"/>
  <c r="AD3668" i="14"/>
  <c r="AD3669" i="14"/>
  <c r="AD3670" i="14"/>
  <c r="AD3671" i="14"/>
  <c r="AD3672" i="14"/>
  <c r="AD3673" i="14"/>
  <c r="AD3674" i="14"/>
  <c r="AD3675" i="14"/>
  <c r="AD3676" i="14"/>
  <c r="AD3677" i="14"/>
  <c r="AD3678" i="14"/>
  <c r="AD3679" i="14"/>
  <c r="AD3680" i="14"/>
  <c r="AD3681" i="14"/>
  <c r="AD3682" i="14"/>
  <c r="AD3683" i="14"/>
  <c r="AD3684" i="14"/>
  <c r="AD3685" i="14"/>
  <c r="AD3686" i="14"/>
  <c r="AD3687" i="14"/>
  <c r="AD3688" i="14"/>
  <c r="AD3689" i="14"/>
  <c r="AD3690" i="14"/>
  <c r="AD3691" i="14"/>
  <c r="AD3692" i="14"/>
  <c r="AD3693" i="14"/>
  <c r="AD3694" i="14"/>
  <c r="AD3695" i="14"/>
  <c r="AD3696" i="14"/>
  <c r="AD3697" i="14"/>
  <c r="AD3698" i="14"/>
  <c r="AD3699" i="14"/>
  <c r="AD3700" i="14"/>
  <c r="AD3701" i="14"/>
  <c r="AD3702" i="14"/>
  <c r="AD3703" i="14"/>
  <c r="AD3704" i="14"/>
  <c r="AD3705" i="14"/>
  <c r="AD3706" i="14"/>
  <c r="AD3707" i="14"/>
  <c r="AD3708" i="14"/>
  <c r="AD3709" i="14"/>
  <c r="AD3710" i="14"/>
  <c r="AD3711" i="14"/>
  <c r="AD3712" i="14"/>
  <c r="AD3713" i="14"/>
  <c r="AD3714" i="14"/>
  <c r="AD3715" i="14"/>
  <c r="AD3716" i="14"/>
  <c r="AD3717" i="14"/>
  <c r="AD3718" i="14"/>
  <c r="AD3719" i="14"/>
  <c r="AD3720" i="14"/>
  <c r="AD3721" i="14"/>
  <c r="AD3722" i="14"/>
  <c r="AD3723" i="14"/>
  <c r="AD3724" i="14"/>
  <c r="AD3725" i="14"/>
  <c r="AD3726" i="14"/>
  <c r="AD3727" i="14"/>
  <c r="AD3728" i="14"/>
  <c r="AD3729" i="14"/>
  <c r="AD3730" i="14"/>
  <c r="AD3731" i="14"/>
  <c r="AD3732" i="14"/>
  <c r="AD3733" i="14"/>
  <c r="AD3734" i="14"/>
  <c r="AD3735" i="14"/>
  <c r="AD3736" i="14"/>
  <c r="AD3737" i="14"/>
  <c r="AD3738" i="14"/>
  <c r="AD3739" i="14"/>
  <c r="AD3740" i="14"/>
  <c r="AD3741" i="14"/>
  <c r="AD3742" i="14"/>
  <c r="AD3743" i="14"/>
  <c r="AD3744" i="14"/>
  <c r="AD3745" i="14"/>
  <c r="AD3746" i="14"/>
  <c r="AD3747" i="14"/>
  <c r="AD3748" i="14"/>
  <c r="AD3749" i="14"/>
  <c r="AD3750" i="14"/>
  <c r="AD3751" i="14"/>
  <c r="AD3752" i="14"/>
  <c r="AD3753" i="14"/>
  <c r="AD3754" i="14"/>
  <c r="AD3755" i="14"/>
  <c r="AD3756" i="14"/>
  <c r="AD3757" i="14"/>
  <c r="AD3758" i="14"/>
  <c r="AD3759" i="14"/>
  <c r="AD3760" i="14"/>
  <c r="AD3761" i="14"/>
  <c r="AD3762" i="14"/>
  <c r="AD3763" i="14"/>
  <c r="AD3764" i="14"/>
  <c r="AD3765" i="14"/>
  <c r="AD3766" i="14"/>
  <c r="AD3767" i="14"/>
  <c r="AD3768" i="14"/>
  <c r="AD3769" i="14"/>
  <c r="AD3770" i="14"/>
  <c r="AD3771" i="14"/>
  <c r="AD3772" i="14"/>
  <c r="AD3773" i="14"/>
  <c r="AD3774" i="14"/>
  <c r="AD3775" i="14"/>
  <c r="AD3776" i="14"/>
  <c r="AD3777" i="14"/>
  <c r="AD3778" i="14"/>
  <c r="AD3779" i="14"/>
  <c r="AD3780" i="14"/>
  <c r="AD3781" i="14"/>
  <c r="AD3782" i="14"/>
  <c r="AD3783" i="14"/>
  <c r="AD3784" i="14"/>
  <c r="AD3785" i="14"/>
  <c r="AD3786" i="14"/>
  <c r="AD3787" i="14"/>
  <c r="AD3788" i="14"/>
  <c r="AD3789" i="14"/>
  <c r="AD3790" i="14"/>
  <c r="AD3791" i="14"/>
  <c r="AD3792" i="14"/>
  <c r="AD3793" i="14"/>
  <c r="AD3794" i="14"/>
  <c r="AD3795" i="14"/>
  <c r="AD3796" i="14"/>
  <c r="AD3797" i="14"/>
  <c r="AD3798" i="14"/>
  <c r="AD3799" i="14"/>
  <c r="AD3800" i="14"/>
  <c r="AD3801" i="14"/>
  <c r="AD3802" i="14"/>
  <c r="AD3803" i="14"/>
  <c r="AD3804" i="14"/>
  <c r="AD3805" i="14"/>
  <c r="AD3806" i="14"/>
  <c r="AD3807" i="14"/>
  <c r="AD3808" i="14"/>
  <c r="AD3809" i="14"/>
  <c r="AD3810" i="14"/>
  <c r="AD3811" i="14"/>
  <c r="AD3812" i="14"/>
  <c r="AD3813" i="14"/>
  <c r="AD3814" i="14"/>
  <c r="AD3815" i="14"/>
  <c r="AD3816" i="14"/>
  <c r="AD3817" i="14"/>
  <c r="AD3818" i="14"/>
  <c r="AD3819" i="14"/>
  <c r="AD3820" i="14"/>
  <c r="AD3821" i="14"/>
  <c r="AD3822" i="14"/>
  <c r="AD3823" i="14"/>
  <c r="AD3824" i="14"/>
  <c r="AD3825" i="14"/>
  <c r="AD3826" i="14"/>
  <c r="AD3827" i="14"/>
  <c r="AD3828" i="14"/>
  <c r="AD3829" i="14"/>
  <c r="AD3830" i="14"/>
  <c r="AD3831" i="14"/>
  <c r="AD3832" i="14"/>
  <c r="AD3833" i="14"/>
  <c r="AD3834" i="14"/>
  <c r="AD3835" i="14"/>
  <c r="AD3836" i="14"/>
  <c r="AD3837" i="14"/>
  <c r="AD3838" i="14"/>
  <c r="AD3839" i="14"/>
  <c r="AD3840" i="14"/>
  <c r="AD3841" i="14"/>
  <c r="AD3842" i="14"/>
  <c r="AD3843" i="14"/>
  <c r="AD3844" i="14"/>
  <c r="AD3845" i="14"/>
  <c r="AD3846" i="14"/>
  <c r="AD3847" i="14"/>
  <c r="AD3848" i="14"/>
  <c r="AD3849" i="14"/>
  <c r="AD3850" i="14"/>
  <c r="AD3851" i="14"/>
  <c r="AD3852" i="14"/>
  <c r="AD3853" i="14"/>
  <c r="AD3854" i="14"/>
  <c r="AD3855" i="14"/>
  <c r="AD3856" i="14"/>
  <c r="AD3857" i="14"/>
  <c r="AD3858" i="14"/>
  <c r="AD3859" i="14"/>
  <c r="AD3860" i="14"/>
  <c r="AD3861" i="14"/>
  <c r="AD3862" i="14"/>
  <c r="AD3863" i="14"/>
  <c r="AD3864" i="14"/>
  <c r="AD3865" i="14"/>
  <c r="AD3866" i="14"/>
  <c r="AD3867" i="14"/>
  <c r="AD3868" i="14"/>
  <c r="AD3869" i="14"/>
  <c r="AD3870" i="14"/>
  <c r="AD3871" i="14"/>
  <c r="AD3872" i="14"/>
  <c r="AD3873" i="14"/>
  <c r="AD3874" i="14"/>
  <c r="AD3875" i="14"/>
  <c r="AD3876" i="14"/>
  <c r="AD3877" i="14"/>
  <c r="AD3878" i="14"/>
  <c r="AD3879" i="14"/>
  <c r="AD3880" i="14"/>
  <c r="AD3881" i="14"/>
  <c r="AD3882" i="14"/>
  <c r="AD3883" i="14"/>
  <c r="AD3884" i="14"/>
  <c r="AD3885" i="14"/>
  <c r="AD3886" i="14"/>
  <c r="AD3887" i="14"/>
  <c r="AD3888" i="14"/>
  <c r="AD3889" i="14"/>
  <c r="AD3890" i="14"/>
  <c r="AD3891" i="14"/>
  <c r="AD3892" i="14"/>
  <c r="AD3893" i="14"/>
  <c r="AD3894" i="14"/>
  <c r="AD3895" i="14"/>
  <c r="AD3896" i="14"/>
  <c r="AD3897" i="14"/>
  <c r="AD3898" i="14"/>
  <c r="AD3899" i="14"/>
  <c r="AD3900" i="14"/>
  <c r="AD3901" i="14"/>
  <c r="AD3902" i="14"/>
  <c r="AD3903" i="14"/>
  <c r="AD3904" i="14"/>
  <c r="AD3905" i="14"/>
  <c r="AD3906" i="14"/>
  <c r="AD3907" i="14"/>
  <c r="AD3908" i="14"/>
  <c r="AD3909" i="14"/>
  <c r="AD3910" i="14"/>
  <c r="AD3911" i="14"/>
  <c r="AD3912" i="14"/>
  <c r="AD3913" i="14"/>
  <c r="AD3914" i="14"/>
  <c r="AD3915" i="14"/>
  <c r="AD3916" i="14"/>
  <c r="AD3917" i="14"/>
  <c r="AD3918" i="14"/>
  <c r="AD3919" i="14"/>
  <c r="AD3920" i="14"/>
  <c r="AD3921" i="14"/>
  <c r="AD3922" i="14"/>
  <c r="AD3923" i="14"/>
  <c r="AD3924" i="14"/>
  <c r="AD3925" i="14"/>
  <c r="AD3926" i="14"/>
  <c r="AD3927" i="14"/>
  <c r="AD3928" i="14"/>
  <c r="AD3929" i="14"/>
  <c r="AD3930" i="14"/>
  <c r="AD3931" i="14"/>
  <c r="AD3932" i="14"/>
  <c r="AD3933" i="14"/>
  <c r="AD3934" i="14"/>
  <c r="AD3935" i="14"/>
  <c r="AD3936" i="14"/>
  <c r="AD3937" i="14"/>
  <c r="AD3938" i="14"/>
  <c r="AD3939" i="14"/>
  <c r="AD3940" i="14"/>
  <c r="AD3941" i="14"/>
  <c r="AD3942" i="14"/>
  <c r="AD3943" i="14"/>
  <c r="AD3944" i="14"/>
  <c r="AD3945" i="14"/>
  <c r="AD3946" i="14"/>
  <c r="AD3947" i="14"/>
  <c r="AD3948" i="14"/>
  <c r="AD3949" i="14"/>
  <c r="AD3950" i="14"/>
  <c r="AD3951" i="14"/>
  <c r="AD3952" i="14"/>
  <c r="AD3953" i="14"/>
  <c r="AD3954" i="14"/>
  <c r="AD3955" i="14"/>
  <c r="AD3956" i="14"/>
  <c r="AD3957" i="14"/>
  <c r="AD3958" i="14"/>
  <c r="AD3959" i="14"/>
  <c r="AD3960" i="14"/>
  <c r="AD3961" i="14"/>
  <c r="AD3962" i="14"/>
  <c r="AD3963" i="14"/>
  <c r="AD3964" i="14"/>
  <c r="AD3965" i="14"/>
  <c r="AD3966" i="14"/>
  <c r="AD3967" i="14"/>
  <c r="AD3968" i="14"/>
  <c r="AD3969" i="14"/>
  <c r="AD3970" i="14"/>
  <c r="AD3971" i="14"/>
  <c r="AD3972" i="14"/>
  <c r="AD3973" i="14"/>
  <c r="AD3974" i="14"/>
  <c r="AD3975" i="14"/>
  <c r="AD3976" i="14"/>
  <c r="AD3977" i="14"/>
  <c r="AD3978" i="14"/>
  <c r="AD3979" i="14"/>
  <c r="AD3980" i="14"/>
  <c r="AD3981" i="14"/>
  <c r="AD3982" i="14"/>
  <c r="AD3983" i="14"/>
  <c r="AD3984" i="14"/>
  <c r="AD3985" i="14"/>
  <c r="AD3986" i="14"/>
  <c r="AD3987" i="14"/>
  <c r="AD3988" i="14"/>
  <c r="AD3989" i="14"/>
  <c r="AD3990" i="14"/>
  <c r="AD3991" i="14"/>
  <c r="AD3992" i="14"/>
  <c r="AD3993" i="14"/>
  <c r="AD3994" i="14"/>
  <c r="AD3995" i="14"/>
  <c r="AD3996" i="14"/>
  <c r="AD3997" i="14"/>
  <c r="AD3998" i="14"/>
  <c r="AD3999" i="14"/>
  <c r="AD4000" i="14"/>
  <c r="AD4001" i="14"/>
  <c r="AD4002" i="14"/>
  <c r="AD4003" i="14"/>
  <c r="AD4004" i="14"/>
  <c r="AD4005" i="14"/>
  <c r="AD4006" i="14"/>
  <c r="AD4007" i="14"/>
  <c r="AD4008" i="14"/>
  <c r="AD4009" i="14"/>
  <c r="AD4010" i="14"/>
  <c r="AD4011" i="14"/>
  <c r="AD4012" i="14"/>
  <c r="AD4013" i="14"/>
  <c r="AD4014" i="14"/>
  <c r="AD4015" i="14"/>
  <c r="AD4016" i="14"/>
  <c r="AD4017" i="14"/>
  <c r="AD4018" i="14"/>
  <c r="AD4019" i="14"/>
  <c r="AD4020" i="14"/>
  <c r="AD4021" i="14"/>
  <c r="AD4022" i="14"/>
  <c r="AD4023" i="14"/>
  <c r="AD4024" i="14"/>
  <c r="AD4025" i="14"/>
  <c r="AD4026" i="14"/>
  <c r="AD4027" i="14"/>
  <c r="AD4028" i="14"/>
  <c r="AD4029" i="14"/>
  <c r="AD4030" i="14"/>
  <c r="AD4031" i="14"/>
  <c r="AD4032" i="14"/>
  <c r="AD4033" i="14"/>
  <c r="AD4034" i="14"/>
  <c r="AD4035" i="14"/>
  <c r="AD4036" i="14"/>
  <c r="AD4037" i="14"/>
  <c r="AD4038" i="14"/>
  <c r="AD4039" i="14"/>
  <c r="AD4040" i="14"/>
  <c r="AD4041" i="14"/>
  <c r="AD4042" i="14"/>
  <c r="AD4043" i="14"/>
  <c r="AD4044" i="14"/>
  <c r="AD4045" i="14"/>
  <c r="AD4046" i="14"/>
  <c r="AD4047" i="14"/>
  <c r="AD4048" i="14"/>
  <c r="AD4049" i="14"/>
  <c r="AD4050" i="14"/>
  <c r="AD4051" i="14"/>
  <c r="AD4052" i="14"/>
  <c r="AD4053" i="14"/>
  <c r="AD4054" i="14"/>
  <c r="AD4055" i="14"/>
  <c r="AD4056" i="14"/>
  <c r="AD4057" i="14"/>
  <c r="AD4058" i="14"/>
  <c r="AD4059" i="14"/>
  <c r="AD4060" i="14"/>
  <c r="AD4061" i="14"/>
  <c r="AD4062" i="14"/>
  <c r="AD4063" i="14"/>
  <c r="AD4064" i="14"/>
  <c r="AD4065" i="14"/>
  <c r="AD4066" i="14"/>
  <c r="AD4067" i="14"/>
  <c r="AD4068" i="14"/>
  <c r="AD4069" i="14"/>
  <c r="AD4070" i="14"/>
  <c r="AD4071" i="14"/>
  <c r="AD4072" i="14"/>
  <c r="AD4073" i="14"/>
  <c r="AD4074" i="14"/>
  <c r="AD4075" i="14"/>
  <c r="AD4076" i="14"/>
  <c r="AD4077" i="14"/>
  <c r="AD4078" i="14"/>
  <c r="AD4079" i="14"/>
  <c r="AD4080" i="14"/>
  <c r="AD4081" i="14"/>
  <c r="AD4082" i="14"/>
  <c r="AD4083" i="14"/>
  <c r="AD4084" i="14"/>
  <c r="AD4085" i="14"/>
  <c r="AD4086" i="14"/>
  <c r="AD4087" i="14"/>
  <c r="AD4088" i="14"/>
  <c r="AD4089" i="14"/>
  <c r="AD4090" i="14"/>
  <c r="AD4091" i="14"/>
  <c r="AD4092" i="14"/>
  <c r="AD4093" i="14"/>
  <c r="AD4094" i="14"/>
  <c r="AD4095" i="14"/>
  <c r="AD4096" i="14"/>
  <c r="AD4097" i="14"/>
  <c r="AD4098" i="14"/>
  <c r="AD4099" i="14"/>
  <c r="AD4100" i="14"/>
  <c r="AD4101" i="14"/>
  <c r="AD4102" i="14"/>
  <c r="AD4103" i="14"/>
  <c r="AD4104" i="14"/>
  <c r="AD4105" i="14"/>
  <c r="AD4106" i="14"/>
  <c r="AD4107" i="14"/>
  <c r="AD4108" i="14"/>
  <c r="AD4109" i="14"/>
  <c r="AD4110" i="14"/>
  <c r="AD4111" i="14"/>
  <c r="AD4112" i="14"/>
  <c r="AD4113" i="14"/>
  <c r="AD4114" i="14"/>
  <c r="AD4115" i="14"/>
  <c r="AD4116" i="14"/>
  <c r="AD4117" i="14"/>
  <c r="AD4118" i="14"/>
  <c r="AD4119" i="14"/>
  <c r="AD4120" i="14"/>
  <c r="AD4121" i="14"/>
  <c r="AD4122" i="14"/>
  <c r="AD4123" i="14"/>
  <c r="AD4124" i="14"/>
  <c r="AD4125" i="14"/>
  <c r="AD4126" i="14"/>
  <c r="AD4127" i="14"/>
  <c r="AD4128" i="14"/>
  <c r="AD4129" i="14"/>
  <c r="AD4130" i="14"/>
  <c r="AD4131" i="14"/>
  <c r="AD4132" i="14"/>
  <c r="AD4133" i="14"/>
  <c r="AD4134" i="14"/>
  <c r="AD4135" i="14"/>
  <c r="AD4136" i="14"/>
  <c r="AD4137" i="14"/>
  <c r="AD4138" i="14"/>
  <c r="AD4139" i="14"/>
  <c r="AD4140" i="14"/>
  <c r="AD4141" i="14"/>
  <c r="AD4142" i="14"/>
  <c r="AD4143" i="14"/>
  <c r="AD4144" i="14"/>
  <c r="AD4145" i="14"/>
  <c r="AD4146" i="14"/>
  <c r="AD4147" i="14"/>
  <c r="AD4148" i="14"/>
  <c r="AD4149" i="14"/>
  <c r="AD4150" i="14"/>
  <c r="AD4151" i="14"/>
  <c r="AD4152" i="14"/>
  <c r="AD4153" i="14"/>
  <c r="AD4154" i="14"/>
  <c r="AD4155" i="14"/>
  <c r="AD4156" i="14"/>
  <c r="AD4157" i="14"/>
  <c r="AD4158" i="14"/>
  <c r="AD4159" i="14"/>
  <c r="AD4160" i="14"/>
  <c r="AD4161" i="14"/>
  <c r="AD4162" i="14"/>
  <c r="AD4163" i="14"/>
  <c r="AD4164" i="14"/>
  <c r="AD4165" i="14"/>
  <c r="AD4166" i="14"/>
  <c r="AD4167" i="14"/>
  <c r="AD4168" i="14"/>
  <c r="AD4169" i="14"/>
  <c r="AD4170" i="14"/>
  <c r="AD4171" i="14"/>
  <c r="AD4172" i="14"/>
  <c r="AD4173" i="14"/>
  <c r="AD4174" i="14"/>
  <c r="AD4175" i="14"/>
  <c r="AD4176" i="14"/>
  <c r="AD4177" i="14"/>
  <c r="AD4178" i="14"/>
  <c r="AD4179" i="14"/>
  <c r="AD4180" i="14"/>
  <c r="AD4181" i="14"/>
  <c r="AD4182" i="14"/>
  <c r="AD4183" i="14"/>
  <c r="AD4184" i="14"/>
  <c r="AD4185" i="14"/>
  <c r="AD4186" i="14"/>
  <c r="AD4187" i="14"/>
  <c r="AD4188" i="14"/>
  <c r="AD4189" i="14"/>
  <c r="AD4190" i="14"/>
  <c r="AD4191" i="14"/>
  <c r="AD4192" i="14"/>
  <c r="AD4193" i="14"/>
  <c r="AD4194" i="14"/>
  <c r="AD4195" i="14"/>
  <c r="AD4196" i="14"/>
  <c r="AD4197" i="14"/>
  <c r="AD4198" i="14"/>
  <c r="AD4199" i="14"/>
  <c r="AD4200" i="14"/>
  <c r="AD4201" i="14"/>
  <c r="AD4202" i="14"/>
  <c r="AD4203" i="14"/>
  <c r="AD4204" i="14"/>
  <c r="AD4205" i="14"/>
  <c r="AD4206" i="14"/>
  <c r="AD4207" i="14"/>
  <c r="AD4208" i="14"/>
  <c r="AD4209" i="14"/>
  <c r="AD4210" i="14"/>
  <c r="AD4211" i="14"/>
  <c r="AD4212" i="14"/>
  <c r="AD4213" i="14"/>
  <c r="AD4214" i="14"/>
  <c r="AD4215" i="14"/>
  <c r="AD4216" i="14"/>
  <c r="AD4217" i="14"/>
  <c r="AD4218" i="14"/>
  <c r="AD4219" i="14"/>
  <c r="AD4220" i="14"/>
  <c r="AD4221" i="14"/>
  <c r="AD4222" i="14"/>
  <c r="AD4223" i="14"/>
  <c r="AD4224" i="14"/>
  <c r="AD4225" i="14"/>
  <c r="AD4226" i="14"/>
  <c r="AD4227" i="14"/>
  <c r="AD4228" i="14"/>
  <c r="AD4229" i="14"/>
  <c r="AD4230" i="14"/>
  <c r="AD4231" i="14"/>
  <c r="AD4232" i="14"/>
  <c r="AD4233" i="14"/>
  <c r="AD4234" i="14"/>
  <c r="AD4235" i="14"/>
  <c r="AD4236" i="14"/>
  <c r="AD4237" i="14"/>
  <c r="AD4238" i="14"/>
  <c r="AD4239" i="14"/>
  <c r="AD4240" i="14"/>
  <c r="AD4241" i="14"/>
  <c r="AD4242" i="14"/>
  <c r="AD4243" i="14"/>
  <c r="AD4244" i="14"/>
  <c r="AD4245" i="14"/>
  <c r="AD4246" i="14"/>
  <c r="AD4247" i="14"/>
  <c r="AD4248" i="14"/>
  <c r="AD4249" i="14"/>
  <c r="AD4250" i="14"/>
  <c r="AD4251" i="14"/>
  <c r="AD4252" i="14"/>
  <c r="AD4253" i="14"/>
  <c r="AD4254" i="14"/>
  <c r="AD4255" i="14"/>
  <c r="AD4256" i="14"/>
  <c r="AD4257" i="14"/>
  <c r="AD4258" i="14"/>
  <c r="AD4259" i="14"/>
  <c r="AD4260" i="14"/>
  <c r="AD4261" i="14"/>
  <c r="AD4262" i="14"/>
  <c r="AD4263" i="14"/>
  <c r="AD4264" i="14"/>
  <c r="AD4265" i="14"/>
  <c r="AD4266" i="14"/>
  <c r="AD4267" i="14"/>
  <c r="AD4268" i="14"/>
  <c r="AD4269" i="14"/>
  <c r="AD4270" i="14"/>
  <c r="AD4271" i="14"/>
  <c r="AD4272" i="14"/>
  <c r="AD4273" i="14"/>
  <c r="AD4274" i="14"/>
  <c r="AD4275" i="14"/>
  <c r="AD4276" i="14"/>
  <c r="AD4277" i="14"/>
  <c r="AD4278" i="14"/>
  <c r="AD4279" i="14"/>
  <c r="AD4280" i="14"/>
  <c r="AD4281" i="14"/>
  <c r="AD4282" i="14"/>
  <c r="AD4283" i="14"/>
  <c r="AD4284" i="14"/>
  <c r="AD4285" i="14"/>
  <c r="AD4286" i="14"/>
  <c r="AD4287" i="14"/>
  <c r="AD4288" i="14"/>
  <c r="AD4289" i="14"/>
  <c r="AD4290" i="14"/>
  <c r="AD4291" i="14"/>
  <c r="AD4292" i="14"/>
  <c r="AD4293" i="14"/>
  <c r="AD4294" i="14"/>
  <c r="AD4295" i="14"/>
  <c r="AD4296" i="14"/>
  <c r="AD4297" i="14"/>
  <c r="AD4298" i="14"/>
  <c r="AD4299" i="14"/>
  <c r="AD4300" i="14"/>
  <c r="AD4301" i="14"/>
  <c r="AD4302" i="14"/>
  <c r="AD4303" i="14"/>
  <c r="AD4304" i="14"/>
  <c r="AD4305" i="14"/>
  <c r="AD4306" i="14"/>
  <c r="AD4307" i="14"/>
  <c r="AD4308" i="14"/>
  <c r="AD4309" i="14"/>
  <c r="AD4310" i="14"/>
  <c r="AD4311" i="14"/>
  <c r="AD4312" i="14"/>
  <c r="AD4313" i="14"/>
  <c r="AD4314" i="14"/>
  <c r="AD4315" i="14"/>
  <c r="AD4316" i="14"/>
  <c r="AD4317" i="14"/>
  <c r="AD4318" i="14"/>
  <c r="AD4319" i="14"/>
  <c r="AD4320" i="14"/>
  <c r="AD4321" i="14"/>
  <c r="AD4322" i="14"/>
  <c r="AD4323" i="14"/>
  <c r="AD4324" i="14"/>
  <c r="AD4325" i="14"/>
  <c r="AD4326" i="14"/>
  <c r="AD4327" i="14"/>
  <c r="AD4328" i="14"/>
  <c r="AD4329" i="14"/>
  <c r="AD4330" i="14"/>
  <c r="AD4331" i="14"/>
  <c r="AD4332" i="14"/>
  <c r="AD4333" i="14"/>
  <c r="AD4334" i="14"/>
  <c r="AD4335" i="14"/>
  <c r="AD4336" i="14"/>
  <c r="AD4337" i="14"/>
  <c r="AD4338" i="14"/>
  <c r="AD4339" i="14"/>
  <c r="AD4340" i="14"/>
  <c r="AD4341" i="14"/>
  <c r="AD4342" i="14"/>
  <c r="AD4343" i="14"/>
  <c r="AD4344" i="14"/>
  <c r="AD4345" i="14"/>
  <c r="AD4346" i="14"/>
  <c r="AD4347" i="14"/>
  <c r="AD4348" i="14"/>
  <c r="AD4349" i="14"/>
  <c r="AD4350" i="14"/>
  <c r="AD4351" i="14"/>
  <c r="AD4352" i="14"/>
  <c r="AD4353" i="14"/>
  <c r="AD4354" i="14"/>
  <c r="AD4355" i="14"/>
  <c r="AD4356" i="14"/>
  <c r="AD4357" i="14"/>
  <c r="AD4358" i="14"/>
  <c r="AD4359" i="14"/>
  <c r="AD4360" i="14"/>
  <c r="AD4361" i="14"/>
  <c r="AD4362" i="14"/>
  <c r="AD4363" i="14"/>
  <c r="AD4364" i="14"/>
  <c r="AD4365" i="14"/>
  <c r="AD4366" i="14"/>
  <c r="AD4367" i="14"/>
  <c r="AD4368" i="14"/>
  <c r="AD4369" i="14"/>
  <c r="AD4370" i="14"/>
  <c r="AD4371" i="14"/>
  <c r="AD4372" i="14"/>
  <c r="AD4373" i="14"/>
  <c r="AD4374" i="14"/>
  <c r="AD4375" i="14"/>
  <c r="AD4376" i="14"/>
  <c r="AD4377" i="14"/>
  <c r="AD4378" i="14"/>
  <c r="AD4379" i="14"/>
  <c r="AD4380" i="14"/>
  <c r="AD4381" i="14"/>
  <c r="AD4382" i="14"/>
  <c r="AD4383" i="14"/>
  <c r="AD4384" i="14"/>
  <c r="AD4385" i="14"/>
  <c r="AD4386" i="14"/>
  <c r="AD4387" i="14"/>
  <c r="AD4388" i="14"/>
  <c r="AD4389" i="14"/>
  <c r="AD4390" i="14"/>
  <c r="AD4391" i="14"/>
  <c r="AD4392" i="14"/>
  <c r="AD4393" i="14"/>
  <c r="AD4394" i="14"/>
  <c r="AD4395" i="14"/>
  <c r="AD4396" i="14"/>
  <c r="AD4397" i="14"/>
  <c r="AD4398" i="14"/>
  <c r="AD4399" i="14"/>
  <c r="AD4400" i="14"/>
  <c r="AD4401" i="14"/>
  <c r="AD4402" i="14"/>
  <c r="AD4403" i="14"/>
  <c r="AD4404" i="14"/>
  <c r="AD4405" i="14"/>
  <c r="AD4406" i="14"/>
  <c r="AD4407" i="14"/>
  <c r="AD4408" i="14"/>
  <c r="AD4409" i="14"/>
  <c r="AD4410" i="14"/>
  <c r="AD4411" i="14"/>
  <c r="AD4412" i="14"/>
  <c r="AD4413" i="14"/>
  <c r="AD4414" i="14"/>
  <c r="AD4415" i="14"/>
  <c r="AD4416" i="14"/>
  <c r="AD4417" i="14"/>
  <c r="AD4418" i="14"/>
  <c r="AD4419" i="14"/>
  <c r="AD4420" i="14"/>
  <c r="AD4421" i="14"/>
  <c r="AD4422" i="14"/>
  <c r="AD4423" i="14"/>
  <c r="AD4424" i="14"/>
  <c r="AD4425" i="14"/>
  <c r="AD4426" i="14"/>
  <c r="AD4427" i="14"/>
  <c r="AD4428" i="14"/>
  <c r="AD4429" i="14"/>
  <c r="AD4430" i="14"/>
  <c r="AD4431" i="14"/>
  <c r="AD4432" i="14"/>
  <c r="AD4433" i="14"/>
  <c r="AD4434" i="14"/>
  <c r="AD4435" i="14"/>
  <c r="AD4436" i="14"/>
  <c r="AD4437" i="14"/>
  <c r="AD4438" i="14"/>
  <c r="AD4439" i="14"/>
  <c r="AD4440" i="14"/>
  <c r="AD4441" i="14"/>
  <c r="AD4442" i="14"/>
  <c r="AD4443" i="14"/>
  <c r="AD4444" i="14"/>
  <c r="AD4445" i="14"/>
  <c r="AD4446" i="14"/>
  <c r="AD4447" i="14"/>
  <c r="AD4448" i="14"/>
  <c r="AD4449" i="14"/>
  <c r="AD4450" i="14"/>
  <c r="AD4451" i="14"/>
  <c r="AD4452" i="14"/>
  <c r="AD4453" i="14"/>
  <c r="AD4454" i="14"/>
  <c r="AD4455" i="14"/>
  <c r="AD4456" i="14"/>
  <c r="AD4457" i="14"/>
  <c r="AD4458" i="14"/>
  <c r="AD4459" i="14"/>
  <c r="AD4460" i="14"/>
  <c r="AD4461" i="14"/>
  <c r="AD4462" i="14"/>
  <c r="AD4463" i="14"/>
  <c r="AD4464" i="14"/>
  <c r="AD4465" i="14"/>
  <c r="AD4466" i="14"/>
  <c r="AD4467" i="14"/>
  <c r="AD4468" i="14"/>
  <c r="AD4469" i="14"/>
  <c r="AD4470" i="14"/>
  <c r="AD4471" i="14"/>
  <c r="AD4472" i="14"/>
  <c r="AD4473" i="14"/>
  <c r="AD4474" i="14"/>
  <c r="AD4475" i="14"/>
  <c r="AD4476" i="14"/>
  <c r="AD4477" i="14"/>
  <c r="AD4478" i="14"/>
  <c r="AD4479" i="14"/>
  <c r="AD4480" i="14"/>
  <c r="AD4481" i="14"/>
  <c r="AD4482" i="14"/>
  <c r="AD4483" i="14"/>
  <c r="AD4484" i="14"/>
  <c r="AD4485" i="14"/>
  <c r="AD4486" i="14"/>
  <c r="AD4487" i="14"/>
  <c r="AD4488" i="14"/>
  <c r="AD4489" i="14"/>
  <c r="AD4490" i="14"/>
  <c r="AD4491" i="14"/>
  <c r="AD4492" i="14"/>
  <c r="AD4493" i="14"/>
  <c r="AD4494" i="14"/>
  <c r="AD4495" i="14"/>
  <c r="AD4496" i="14"/>
  <c r="AD4497" i="14"/>
  <c r="AD4498" i="14"/>
  <c r="AD4499" i="14"/>
  <c r="AD4500" i="14"/>
  <c r="AD4501" i="14"/>
  <c r="AD4502" i="14"/>
  <c r="AD4503" i="14"/>
  <c r="AD4504" i="14"/>
  <c r="AD4505" i="14"/>
  <c r="AD4506" i="14"/>
  <c r="AD4507" i="14"/>
  <c r="AD4508" i="14"/>
  <c r="AD4509" i="14"/>
  <c r="AD4510" i="14"/>
  <c r="AD4511" i="14"/>
  <c r="AD4512" i="14"/>
  <c r="AD4513" i="14"/>
  <c r="AD4514" i="14"/>
  <c r="AD4515" i="14"/>
  <c r="AD4516" i="14"/>
  <c r="AD4517" i="14"/>
  <c r="AD4518" i="14"/>
  <c r="AD4519" i="14"/>
  <c r="AD4520" i="14"/>
  <c r="AD4521" i="14"/>
  <c r="AD4522" i="14"/>
  <c r="AD4523" i="14"/>
  <c r="AD4524" i="14"/>
  <c r="AD4525" i="14"/>
  <c r="AD4526" i="14"/>
  <c r="AD4527" i="14"/>
  <c r="AD4528" i="14"/>
  <c r="AD4529" i="14"/>
  <c r="AD4530" i="14"/>
  <c r="AD4531" i="14"/>
  <c r="AD4532" i="14"/>
  <c r="AD4533" i="14"/>
  <c r="AD4534" i="14"/>
  <c r="AD4535" i="14"/>
  <c r="AD4536" i="14"/>
  <c r="AD4537" i="14"/>
  <c r="AD4538" i="14"/>
  <c r="AD4539" i="14"/>
  <c r="AD4540" i="14"/>
  <c r="AD4541" i="14"/>
  <c r="AD4542" i="14"/>
  <c r="AD4543" i="14"/>
  <c r="AD4544" i="14"/>
  <c r="AD4545" i="14"/>
  <c r="AD4546" i="14"/>
  <c r="AD4547" i="14"/>
  <c r="AD4548" i="14"/>
  <c r="AD4549" i="14"/>
  <c r="AD4550" i="14"/>
  <c r="AD4551" i="14"/>
  <c r="AD4552" i="14"/>
  <c r="AD4553" i="14"/>
  <c r="AD4554" i="14"/>
  <c r="AD4555" i="14"/>
  <c r="AD4556" i="14"/>
  <c r="AD4557" i="14"/>
  <c r="AD4558" i="14"/>
  <c r="AD4559" i="14"/>
  <c r="AD4560" i="14"/>
  <c r="AD4561" i="14"/>
  <c r="AD4562" i="14"/>
  <c r="AD4563" i="14"/>
  <c r="AD4564" i="14"/>
  <c r="AD4565" i="14"/>
  <c r="AD4566" i="14"/>
  <c r="AD4567" i="14"/>
  <c r="AD4568" i="14"/>
  <c r="AD4569" i="14"/>
  <c r="AD4570" i="14"/>
  <c r="AD4571" i="14"/>
  <c r="AD4572" i="14"/>
  <c r="AD4573" i="14"/>
  <c r="AD4574" i="14"/>
  <c r="AD4575" i="14"/>
  <c r="AD4576" i="14"/>
  <c r="AD4577" i="14"/>
  <c r="AD4578" i="14"/>
  <c r="AD4579" i="14"/>
  <c r="AD4580" i="14"/>
  <c r="AD4581" i="14"/>
  <c r="AD4582" i="14"/>
  <c r="AD4583" i="14"/>
  <c r="AD4584" i="14"/>
  <c r="AD4585" i="14"/>
  <c r="AD4586" i="14"/>
  <c r="AD4587" i="14"/>
  <c r="AD4588" i="14"/>
  <c r="AD4589" i="14"/>
  <c r="AD4590" i="14"/>
  <c r="AD4591" i="14"/>
  <c r="AD4592" i="14"/>
  <c r="AD4593" i="14"/>
  <c r="AD4594" i="14"/>
  <c r="AD4595" i="14"/>
  <c r="AD4596" i="14"/>
  <c r="AD4597" i="14"/>
  <c r="AD4598" i="14"/>
  <c r="AD4599" i="14"/>
  <c r="AD4600" i="14"/>
  <c r="AD4601" i="14"/>
  <c r="AD4602" i="14"/>
  <c r="AD4603" i="14"/>
  <c r="AD4604" i="14"/>
  <c r="AD4605" i="14"/>
  <c r="AD4606" i="14"/>
  <c r="AD4607" i="14"/>
  <c r="AD4608" i="14"/>
  <c r="AD4609" i="14"/>
  <c r="AD4610" i="14"/>
  <c r="AD4611" i="14"/>
  <c r="AD4612" i="14"/>
  <c r="AD4613" i="14"/>
  <c r="AD4614" i="14"/>
  <c r="AD4615" i="14"/>
  <c r="AD4616" i="14"/>
  <c r="AD4617" i="14"/>
  <c r="AD4618" i="14"/>
  <c r="AD4619" i="14"/>
  <c r="AD4620" i="14"/>
  <c r="AD4621" i="14"/>
  <c r="AD4622" i="14"/>
  <c r="AD4623" i="14"/>
  <c r="AD4624" i="14"/>
  <c r="AD4625" i="14"/>
  <c r="AD4626" i="14"/>
  <c r="AD4627" i="14"/>
  <c r="AD4628" i="14"/>
  <c r="AD4629" i="14"/>
  <c r="AD4630" i="14"/>
  <c r="AD4631" i="14"/>
  <c r="AD4632" i="14"/>
  <c r="AD4633" i="14"/>
  <c r="AD4634" i="14"/>
  <c r="AD4635" i="14"/>
  <c r="AD4636" i="14"/>
  <c r="AD4637" i="14"/>
  <c r="AD4638" i="14"/>
  <c r="AD4639" i="14"/>
  <c r="AD4640" i="14"/>
  <c r="AD4641" i="14"/>
  <c r="AD4642" i="14"/>
  <c r="AD4643" i="14"/>
  <c r="AD4644" i="14"/>
  <c r="AD4645" i="14"/>
  <c r="AD4646" i="14"/>
  <c r="AD4647" i="14"/>
  <c r="AD4648" i="14"/>
  <c r="AD4649" i="14"/>
  <c r="AD4650" i="14"/>
  <c r="AD4651" i="14"/>
  <c r="AD4652" i="14"/>
  <c r="AD4653" i="14"/>
  <c r="AD4654" i="14"/>
  <c r="AD4655" i="14"/>
  <c r="AD4656" i="14"/>
  <c r="AD4657" i="14"/>
  <c r="AD4658" i="14"/>
  <c r="AD4659" i="14"/>
  <c r="AD4660" i="14"/>
  <c r="AD4661" i="14"/>
  <c r="AD4662" i="14"/>
  <c r="AD4663" i="14"/>
  <c r="AD4664" i="14"/>
  <c r="AD4665" i="14"/>
  <c r="AD4666" i="14"/>
  <c r="AD4667" i="14"/>
  <c r="AD4668" i="14"/>
  <c r="AD4669" i="14"/>
  <c r="AD4670" i="14"/>
  <c r="AD4671" i="14"/>
  <c r="AD4672" i="14"/>
  <c r="AD4673" i="14"/>
  <c r="AD4674" i="14"/>
  <c r="AD4675" i="14"/>
  <c r="AD4676" i="14"/>
  <c r="AD4677" i="14"/>
  <c r="AD4678" i="14"/>
  <c r="AD4679" i="14"/>
  <c r="AD4680" i="14"/>
  <c r="AD4681" i="14"/>
  <c r="AD4682" i="14"/>
  <c r="AD4683" i="14"/>
  <c r="AD4684" i="14"/>
  <c r="AD4685" i="14"/>
  <c r="AD4686" i="14"/>
  <c r="AD4687" i="14"/>
  <c r="AD4688" i="14"/>
  <c r="AD4689" i="14"/>
  <c r="AD4690" i="14"/>
  <c r="AD4691" i="14"/>
  <c r="AD4692" i="14"/>
  <c r="AD4693" i="14"/>
  <c r="AD4694" i="14"/>
  <c r="AD4695" i="14"/>
  <c r="AD4696" i="14"/>
  <c r="AD4697" i="14"/>
  <c r="AD4698" i="14"/>
  <c r="AD4699" i="14"/>
  <c r="AD4700" i="14"/>
  <c r="AD4701" i="14"/>
  <c r="AD4702" i="14"/>
  <c r="AD4703" i="14"/>
  <c r="AD4704" i="14"/>
  <c r="AD4705" i="14"/>
  <c r="AD4706" i="14"/>
  <c r="AD4707" i="14"/>
  <c r="AD4708" i="14"/>
  <c r="AD4709" i="14"/>
  <c r="AD4710" i="14"/>
  <c r="AD4711" i="14"/>
  <c r="AD4712" i="14"/>
  <c r="AD4713" i="14"/>
  <c r="AD4714" i="14"/>
  <c r="AD4715" i="14"/>
  <c r="AD4716" i="14"/>
  <c r="AD4717" i="14"/>
  <c r="AD4718" i="14"/>
  <c r="AD4719" i="14"/>
  <c r="AD4720" i="14"/>
  <c r="AD4721" i="14"/>
  <c r="AD4722" i="14"/>
  <c r="AD4723" i="14"/>
  <c r="AD4724" i="14"/>
  <c r="AD4725" i="14"/>
  <c r="AD4726" i="14"/>
  <c r="AD4727" i="14"/>
  <c r="AD4728" i="14"/>
  <c r="AD4729" i="14"/>
  <c r="AD4730" i="14"/>
  <c r="AD4731" i="14"/>
  <c r="AD4732" i="14"/>
  <c r="AD4733" i="14"/>
  <c r="AD4734" i="14"/>
  <c r="AD4735" i="14"/>
  <c r="AD4736" i="14"/>
  <c r="AD4737" i="14"/>
  <c r="AD4738" i="14"/>
  <c r="AD4739" i="14"/>
  <c r="AD4740" i="14"/>
  <c r="AD4741" i="14"/>
  <c r="AD4742" i="14"/>
  <c r="AD4743" i="14"/>
  <c r="AD4744" i="14"/>
  <c r="AD4745" i="14"/>
  <c r="AD4746" i="14"/>
  <c r="AD4747" i="14"/>
  <c r="AD4748" i="14"/>
  <c r="AD4749" i="14"/>
  <c r="AD4750" i="14"/>
  <c r="AD4751" i="14"/>
  <c r="AD4752" i="14"/>
  <c r="AD4753" i="14"/>
  <c r="AD4754" i="14"/>
  <c r="AD4755" i="14"/>
  <c r="AD4756" i="14"/>
  <c r="AD4757" i="14"/>
  <c r="AD4758" i="14"/>
  <c r="AD4759" i="14"/>
  <c r="AD4760" i="14"/>
  <c r="AD4761" i="14"/>
  <c r="AD4762" i="14"/>
  <c r="AD4763" i="14"/>
  <c r="AD4764" i="14"/>
  <c r="AD4765" i="14"/>
  <c r="AD4766" i="14"/>
  <c r="AD4767" i="14"/>
  <c r="AD4768" i="14"/>
  <c r="AD4769" i="14"/>
  <c r="AD4770" i="14"/>
  <c r="AD4771" i="14"/>
  <c r="AD4772" i="14"/>
  <c r="AD4773" i="14"/>
  <c r="AD4774" i="14"/>
  <c r="AD4775" i="14"/>
  <c r="AD4776" i="14"/>
  <c r="AD4777" i="14"/>
  <c r="AD4778" i="14"/>
  <c r="AD4779" i="14"/>
  <c r="AD4780" i="14"/>
  <c r="AD4781" i="14"/>
  <c r="AD4782" i="14"/>
  <c r="AD4783" i="14"/>
  <c r="AD4784" i="14"/>
  <c r="AD4785" i="14"/>
  <c r="AD4786" i="14"/>
  <c r="AD4787" i="14"/>
  <c r="AD4788" i="14"/>
  <c r="AD4789" i="14"/>
  <c r="AD4790" i="14"/>
  <c r="AD4791" i="14"/>
  <c r="AD4792" i="14"/>
  <c r="AD4793" i="14"/>
  <c r="AD4794" i="14"/>
  <c r="AD4795" i="14"/>
  <c r="AD4796" i="14"/>
  <c r="AD4797" i="14"/>
  <c r="AD4798" i="14"/>
  <c r="AD4799" i="14"/>
  <c r="AD4800" i="14"/>
  <c r="AD4801" i="14"/>
  <c r="AD4802" i="14"/>
  <c r="AD4803" i="14"/>
  <c r="AD4804" i="14"/>
  <c r="AD4805" i="14"/>
  <c r="AD4806" i="14"/>
  <c r="AD4807" i="14"/>
  <c r="AD4808" i="14"/>
  <c r="AD4809" i="14"/>
  <c r="AD4810" i="14"/>
  <c r="AD4811" i="14"/>
  <c r="AD4812" i="14"/>
  <c r="AD4813" i="14"/>
  <c r="AD4814" i="14"/>
  <c r="AD4815" i="14"/>
  <c r="AD4816" i="14"/>
  <c r="AD4817" i="14"/>
  <c r="AD4818" i="14"/>
  <c r="AD4819" i="14"/>
  <c r="AD4820" i="14"/>
  <c r="AD4821" i="14"/>
  <c r="AD4822" i="14"/>
  <c r="AD4823" i="14"/>
  <c r="AD4824" i="14"/>
  <c r="AD4825" i="14"/>
  <c r="AD4826" i="14"/>
  <c r="AD4827" i="14"/>
  <c r="AD4828" i="14"/>
  <c r="AD4829" i="14"/>
  <c r="AD4830" i="14"/>
  <c r="AD4831" i="14"/>
  <c r="AD4832" i="14"/>
  <c r="AD4833" i="14"/>
  <c r="AD4834" i="14"/>
  <c r="AD4835" i="14"/>
  <c r="AD4836" i="14"/>
  <c r="AD4837" i="14"/>
  <c r="AD4838" i="14"/>
  <c r="AD4839" i="14"/>
  <c r="AD4840" i="14"/>
  <c r="AD4841" i="14"/>
  <c r="AD4842" i="14"/>
  <c r="AD4843" i="14"/>
  <c r="AD4844" i="14"/>
  <c r="AD4845" i="14"/>
  <c r="AD4846" i="14"/>
  <c r="AD4847" i="14"/>
  <c r="AD4848" i="14"/>
  <c r="AD4849" i="14"/>
  <c r="AD4850" i="14"/>
  <c r="AD4851" i="14"/>
  <c r="AD4852" i="14"/>
  <c r="AD4853" i="14"/>
  <c r="AD4854" i="14"/>
  <c r="AD4855" i="14"/>
  <c r="AD4856" i="14"/>
  <c r="AD4857" i="14"/>
  <c r="AD4858" i="14"/>
  <c r="AD4859" i="14"/>
  <c r="AD4860" i="14"/>
  <c r="AD4861" i="14"/>
  <c r="AD4862" i="14"/>
  <c r="AD4863" i="14"/>
  <c r="AD4864" i="14"/>
  <c r="AD4865" i="14"/>
  <c r="AD4866" i="14"/>
  <c r="AD4867" i="14"/>
  <c r="AD4868" i="14"/>
  <c r="AD4869" i="14"/>
  <c r="AD4870" i="14"/>
  <c r="AD4871" i="14"/>
  <c r="AD4872" i="14"/>
  <c r="AD4873" i="14"/>
  <c r="AD4874" i="14"/>
  <c r="AD4875" i="14"/>
  <c r="AD4876" i="14"/>
  <c r="AD4877" i="14"/>
  <c r="AD4878" i="14"/>
  <c r="AD4879" i="14"/>
  <c r="AD4880" i="14"/>
  <c r="AD4881" i="14"/>
  <c r="AD4882" i="14"/>
  <c r="AD4883" i="14"/>
  <c r="AD4884" i="14"/>
  <c r="AD4885" i="14"/>
  <c r="AD4886" i="14"/>
  <c r="AD4887" i="14"/>
  <c r="AD4888" i="14"/>
  <c r="AD4889" i="14"/>
  <c r="AD4890" i="14"/>
  <c r="AD4891" i="14"/>
  <c r="AD4892" i="14"/>
  <c r="AD4893" i="14"/>
  <c r="AD4894" i="14"/>
  <c r="AD4895" i="14"/>
  <c r="AD4896" i="14"/>
  <c r="AD4897" i="14"/>
  <c r="AD4898" i="14"/>
  <c r="AD4899" i="14"/>
  <c r="AD4900" i="14"/>
  <c r="AD4901" i="14"/>
  <c r="AD4902" i="14"/>
  <c r="AD4903" i="14"/>
  <c r="AD4904" i="14"/>
  <c r="AD4905" i="14"/>
  <c r="AD4906" i="14"/>
  <c r="AD4907" i="14"/>
  <c r="AD4908" i="14"/>
  <c r="AD4909" i="14"/>
  <c r="AD4910" i="14"/>
  <c r="AD4911" i="14"/>
  <c r="AD4912" i="14"/>
  <c r="AD4913" i="14"/>
  <c r="AD4914" i="14"/>
  <c r="AD4915" i="14"/>
  <c r="AD4916" i="14"/>
  <c r="AD4917" i="14"/>
  <c r="AD4918" i="14"/>
  <c r="AD4919" i="14"/>
  <c r="AD4920" i="14"/>
  <c r="AD4921" i="14"/>
  <c r="AD4922" i="14"/>
  <c r="AD4923" i="14"/>
  <c r="AD4924" i="14"/>
  <c r="AD4925" i="14"/>
  <c r="AD4926" i="14"/>
  <c r="AD4927" i="14"/>
  <c r="AD4928" i="14"/>
  <c r="AD4929" i="14"/>
  <c r="AD4930" i="14"/>
  <c r="AD4931" i="14"/>
  <c r="AD4932" i="14"/>
  <c r="AD4933" i="14"/>
  <c r="AD4934" i="14"/>
  <c r="AD4935" i="14"/>
  <c r="AD4936" i="14"/>
  <c r="AD4937" i="14"/>
  <c r="AD4938" i="14"/>
  <c r="AD4939" i="14"/>
  <c r="AD4940" i="14"/>
  <c r="AD4941" i="14"/>
  <c r="AD4942" i="14"/>
  <c r="AD4943" i="14"/>
  <c r="AD4944" i="14"/>
  <c r="AD4945" i="14"/>
  <c r="AD4946" i="14"/>
  <c r="AD4947" i="14"/>
  <c r="AD4948" i="14"/>
  <c r="AD4949" i="14"/>
  <c r="AD4950" i="14"/>
  <c r="AD4951" i="14"/>
  <c r="AD4952" i="14"/>
  <c r="AD4953" i="14"/>
  <c r="AD4954" i="14"/>
  <c r="AD4955" i="14"/>
  <c r="AD4956" i="14"/>
  <c r="AD4957" i="14"/>
  <c r="AD4958" i="14"/>
  <c r="AD4959" i="14"/>
  <c r="AD4960" i="14"/>
  <c r="AD4961" i="14"/>
  <c r="AD4962" i="14"/>
  <c r="AD4963" i="14"/>
  <c r="AD4964" i="14"/>
  <c r="AD4965" i="14"/>
  <c r="AD4966" i="14"/>
  <c r="AD4967" i="14"/>
  <c r="AD4968" i="14"/>
  <c r="AD4969" i="14"/>
  <c r="AD4970" i="14"/>
  <c r="AD4971" i="14"/>
  <c r="AD4972" i="14"/>
  <c r="AD4973" i="14"/>
  <c r="AD4974" i="14"/>
  <c r="AD4975" i="14"/>
  <c r="AD4976" i="14"/>
  <c r="AD4977" i="14"/>
  <c r="AD4978" i="14"/>
  <c r="AD4979" i="14"/>
  <c r="AD4980" i="14"/>
  <c r="AD4981" i="14"/>
  <c r="AD4982" i="14"/>
  <c r="AD4983" i="14"/>
  <c r="AD4984" i="14"/>
  <c r="AD4985" i="14"/>
  <c r="AD4986" i="14"/>
  <c r="AD4987" i="14"/>
  <c r="AD4988" i="14"/>
  <c r="AD4989" i="14"/>
  <c r="AD4990" i="14"/>
  <c r="AD4991" i="14"/>
  <c r="AD4992" i="14"/>
  <c r="AD4993" i="14"/>
  <c r="AD4994" i="14"/>
  <c r="AD4995" i="14"/>
  <c r="AD4996" i="14"/>
  <c r="AD4997" i="14"/>
  <c r="AD4998" i="14"/>
  <c r="AD4999" i="14"/>
  <c r="AD5000" i="14"/>
  <c r="AD5001" i="14"/>
  <c r="AD5002" i="14"/>
  <c r="AD5003" i="14"/>
  <c r="AD5004" i="14"/>
  <c r="AD5005" i="14"/>
  <c r="AD5006" i="14"/>
  <c r="AD5007" i="14"/>
  <c r="AD5008" i="14"/>
  <c r="AD5009" i="14"/>
  <c r="AD5010" i="14"/>
  <c r="AD5011" i="14"/>
  <c r="AD5012" i="14"/>
  <c r="AD5013" i="14"/>
  <c r="AD5014" i="14"/>
  <c r="AD5015" i="14"/>
  <c r="AD5016" i="14"/>
  <c r="AD5017" i="14"/>
  <c r="AD5018" i="14"/>
  <c r="AD5019" i="14"/>
  <c r="AD5020" i="14"/>
  <c r="AD5021" i="14"/>
  <c r="AD5022" i="14"/>
  <c r="AD5023" i="14"/>
  <c r="AD5024" i="14"/>
  <c r="AD5025" i="14"/>
  <c r="AD5026" i="14"/>
  <c r="AD5027" i="14"/>
  <c r="AD5028" i="14"/>
  <c r="AD5029" i="14"/>
  <c r="AD5030" i="14"/>
  <c r="AD5031" i="14"/>
  <c r="AD5032" i="14"/>
  <c r="AD5033" i="14"/>
  <c r="AD5034" i="14"/>
  <c r="AD5035" i="14"/>
  <c r="AD5036" i="14"/>
  <c r="AD5037" i="14"/>
  <c r="AD5038" i="14"/>
  <c r="AD5039" i="14"/>
  <c r="AD5040" i="14"/>
  <c r="AD5041" i="14"/>
  <c r="AD5042" i="14"/>
  <c r="AD5043" i="14"/>
  <c r="AD5044" i="14"/>
  <c r="AD5045" i="14"/>
  <c r="AD5046" i="14"/>
  <c r="AD5047" i="14"/>
  <c r="AD5048" i="14"/>
  <c r="AD5049" i="14"/>
  <c r="AD5050" i="14"/>
  <c r="AD5051" i="14"/>
  <c r="AD5052" i="14"/>
  <c r="AD5053" i="14"/>
  <c r="AD5054" i="14"/>
  <c r="AD5055" i="14"/>
  <c r="AD5056" i="14"/>
  <c r="AD5057" i="14"/>
  <c r="AD5058" i="14"/>
  <c r="AD5059" i="14"/>
  <c r="AD5060" i="14"/>
  <c r="AD5061" i="14"/>
  <c r="AD5062" i="14"/>
  <c r="AD5063" i="14"/>
  <c r="AD5064" i="14"/>
  <c r="AD5065" i="14"/>
  <c r="AD5066" i="14"/>
  <c r="AD5067" i="14"/>
  <c r="AD5068" i="14"/>
  <c r="AD5069" i="14"/>
  <c r="AD5070" i="14"/>
  <c r="AD5071" i="14"/>
  <c r="AD5072" i="14"/>
  <c r="AD5073" i="14"/>
  <c r="AD5074" i="14"/>
  <c r="AD5075" i="14"/>
  <c r="AD5076" i="14"/>
  <c r="AD5077" i="14"/>
  <c r="AD5078" i="14"/>
  <c r="AD5079" i="14"/>
  <c r="AD5080" i="14"/>
  <c r="AD5081" i="14"/>
  <c r="AD5082" i="14"/>
  <c r="AD5083" i="14"/>
  <c r="AD5084" i="14"/>
  <c r="AD5085" i="14"/>
  <c r="AD5086" i="14"/>
  <c r="AD5087" i="14"/>
  <c r="AD5088" i="14"/>
  <c r="AD5089" i="14"/>
  <c r="AD5090" i="14"/>
  <c r="AD5091" i="14"/>
  <c r="AD5092" i="14"/>
  <c r="AD5093" i="14"/>
  <c r="AD5094" i="14"/>
  <c r="AD5095" i="14"/>
  <c r="AD5096" i="14"/>
  <c r="AD5097" i="14"/>
  <c r="AD5098" i="14"/>
  <c r="AD5099" i="14"/>
  <c r="AD5100" i="14"/>
  <c r="AD5101" i="14"/>
  <c r="AD5102" i="14"/>
  <c r="AD5103" i="14"/>
  <c r="AD5104" i="14"/>
  <c r="AD5105" i="14"/>
  <c r="AD5106" i="14"/>
  <c r="AD5107" i="14"/>
  <c r="AD5108" i="14"/>
  <c r="AD5109" i="14"/>
  <c r="AD5110" i="14"/>
  <c r="AD5111" i="14"/>
  <c r="AD5112" i="14"/>
  <c r="AD5113" i="14"/>
  <c r="AD5114" i="14"/>
  <c r="AD5115" i="14"/>
  <c r="AD5116" i="14"/>
  <c r="AD5117" i="14"/>
  <c r="AD5118" i="14"/>
  <c r="AD5119" i="14"/>
  <c r="AD5120" i="14"/>
  <c r="AD5121" i="14"/>
  <c r="AD5122" i="14"/>
  <c r="AD5123" i="14"/>
  <c r="AD5124" i="14"/>
  <c r="AD5125" i="14"/>
  <c r="AD5126" i="14"/>
  <c r="AD5127" i="14"/>
  <c r="AD5128" i="14"/>
  <c r="AD5129" i="14"/>
  <c r="AD5130" i="14"/>
  <c r="AD5131" i="14"/>
  <c r="AD5132" i="14"/>
  <c r="AD5133" i="14"/>
  <c r="AD5134" i="14"/>
  <c r="AD5135" i="14"/>
  <c r="AD5136" i="14"/>
  <c r="AD5137" i="14"/>
  <c r="AD5138" i="14"/>
  <c r="AD5139" i="14"/>
  <c r="AD5140" i="14"/>
  <c r="AD5141" i="14"/>
  <c r="AD5142" i="14"/>
  <c r="AD5143" i="14"/>
  <c r="AD5144" i="14"/>
  <c r="AD5145" i="14"/>
  <c r="AD5146" i="14"/>
  <c r="AD5147" i="14"/>
  <c r="AD5148" i="14"/>
  <c r="AD5149" i="14"/>
  <c r="AD5150" i="14"/>
  <c r="AD5151" i="14"/>
  <c r="AD5152" i="14"/>
  <c r="AD5153" i="14"/>
  <c r="AD5154" i="14"/>
  <c r="AD5155" i="14"/>
  <c r="AD5156" i="14"/>
  <c r="AD5157" i="14"/>
  <c r="AD5158" i="14"/>
  <c r="AD5159" i="14"/>
  <c r="AD5160" i="14"/>
  <c r="AD5161" i="14"/>
  <c r="AD5162" i="14"/>
  <c r="AD5163" i="14"/>
  <c r="AD5164" i="14"/>
  <c r="AD5165" i="14"/>
  <c r="AD5166" i="14"/>
  <c r="AD5167" i="14"/>
  <c r="AD5168" i="14"/>
  <c r="AD5169" i="14"/>
  <c r="AD5170" i="14"/>
  <c r="AD5171" i="14"/>
  <c r="AD5172" i="14"/>
  <c r="AD5173" i="14"/>
  <c r="AD5174" i="14"/>
  <c r="AD5175" i="14"/>
  <c r="AD5176" i="14"/>
  <c r="AD5177" i="14"/>
  <c r="AD5178" i="14"/>
  <c r="AD5179" i="14"/>
  <c r="AD5180" i="14"/>
  <c r="AD5181" i="14"/>
  <c r="AD5182" i="14"/>
  <c r="AD5183" i="14"/>
  <c r="AD5184" i="14"/>
  <c r="AD5185" i="14"/>
  <c r="AD5186" i="14"/>
  <c r="AD5187" i="14"/>
  <c r="AD5188" i="14"/>
  <c r="AD5189" i="14"/>
  <c r="AD5190" i="14"/>
  <c r="AD5191" i="14"/>
  <c r="AD5192" i="14"/>
  <c r="AD5193" i="14"/>
  <c r="AD5194" i="14"/>
  <c r="AD5195" i="14"/>
  <c r="AD5196" i="14"/>
  <c r="AD5197" i="14"/>
  <c r="AD5198" i="14"/>
  <c r="AD5199" i="14"/>
  <c r="AD5200" i="14"/>
  <c r="AD5201" i="14"/>
  <c r="AD5202" i="14"/>
  <c r="AD5203" i="14"/>
  <c r="AD5204" i="14"/>
  <c r="AD5205" i="14"/>
  <c r="AD5206" i="14"/>
  <c r="AD5207" i="14"/>
  <c r="AD5208" i="14"/>
  <c r="AD5209" i="14"/>
  <c r="AD5210" i="14"/>
  <c r="AD5211" i="14"/>
  <c r="AD5212" i="14"/>
  <c r="AD5213" i="14"/>
  <c r="AD5214" i="14"/>
  <c r="AD5215" i="14"/>
  <c r="AD5216" i="14"/>
  <c r="AD5217" i="14"/>
  <c r="AD5218" i="14"/>
  <c r="AD5219" i="14"/>
  <c r="AD5220" i="14"/>
  <c r="AD5221" i="14"/>
  <c r="AD5222" i="14"/>
  <c r="AD5223" i="14"/>
  <c r="AD5224" i="14"/>
  <c r="AD5225" i="14"/>
  <c r="AD5226" i="14"/>
  <c r="AD5227" i="14"/>
  <c r="AD5228" i="14"/>
  <c r="AD5229" i="14"/>
  <c r="AD5230" i="14"/>
  <c r="AD5231" i="14"/>
  <c r="AD5232" i="14"/>
  <c r="AD5233" i="14"/>
  <c r="AD5234" i="14"/>
  <c r="AD5235" i="14"/>
  <c r="AD5236" i="14"/>
  <c r="AD5237" i="14"/>
  <c r="AD5238" i="14"/>
  <c r="AD5239" i="14"/>
  <c r="AD5240" i="14"/>
  <c r="AD5241" i="14"/>
  <c r="AD5242" i="14"/>
  <c r="AD5243" i="14"/>
  <c r="AD5244" i="14"/>
  <c r="AD5245" i="14"/>
  <c r="AD5246" i="14"/>
  <c r="AD5247" i="14"/>
  <c r="AD5248" i="14"/>
  <c r="AD5249" i="14"/>
  <c r="AD5250" i="14"/>
  <c r="AD5251" i="14"/>
  <c r="AD5252" i="14"/>
  <c r="AD5253" i="14"/>
  <c r="AD5254" i="14"/>
  <c r="AD5255" i="14"/>
  <c r="AD5256" i="14"/>
  <c r="AD5257" i="14"/>
  <c r="AD5258" i="14"/>
  <c r="AD5259" i="14"/>
  <c r="AD5260" i="14"/>
  <c r="AD5261" i="14"/>
  <c r="AD5262" i="14"/>
  <c r="AD5263" i="14"/>
  <c r="AD5264" i="14"/>
  <c r="AD5265" i="14"/>
  <c r="AD5266" i="14"/>
  <c r="AD5267" i="14"/>
  <c r="AD5268" i="14"/>
  <c r="AD5269" i="14"/>
  <c r="AD5270" i="14"/>
  <c r="AD5271" i="14"/>
  <c r="AD5272" i="14"/>
  <c r="AD5273" i="14"/>
  <c r="AD5274" i="14"/>
  <c r="AD5275" i="14"/>
  <c r="AD5276" i="14"/>
  <c r="AD5277" i="14"/>
  <c r="AD5278" i="14"/>
  <c r="AD5279" i="14"/>
  <c r="AD5280" i="14"/>
  <c r="AD5281" i="14"/>
  <c r="AD5282" i="14"/>
  <c r="AD5283" i="14"/>
  <c r="AD5284" i="14"/>
  <c r="AD5285" i="14"/>
  <c r="AD5286" i="14"/>
  <c r="AD5287" i="14"/>
  <c r="AD5288" i="14"/>
  <c r="AD5289" i="14"/>
  <c r="AD5290" i="14"/>
  <c r="AD5291" i="14"/>
  <c r="AD5292" i="14"/>
  <c r="AD5293" i="14"/>
  <c r="AD5294" i="14"/>
  <c r="AD5295" i="14"/>
  <c r="AD5296" i="14"/>
  <c r="AD5297" i="14"/>
  <c r="AD5298" i="14"/>
  <c r="AD5299" i="14"/>
  <c r="AD5300" i="14"/>
  <c r="AD5301" i="14"/>
  <c r="AD5302" i="14"/>
  <c r="AD5303" i="14"/>
  <c r="AD5304" i="14"/>
  <c r="AD5305" i="14"/>
  <c r="AD5306" i="14"/>
  <c r="AD5307" i="14"/>
  <c r="AD5308" i="14"/>
  <c r="AD5309" i="14"/>
  <c r="AD5310" i="14"/>
  <c r="AD5311" i="14"/>
  <c r="AD5312" i="14"/>
  <c r="AD5313" i="14"/>
  <c r="AD5314" i="14"/>
  <c r="AD5315" i="14"/>
  <c r="AD5316" i="14"/>
  <c r="AD5317" i="14"/>
  <c r="AD5318" i="14"/>
  <c r="AD5319" i="14"/>
  <c r="AD5320" i="14"/>
  <c r="AD5321" i="14"/>
  <c r="AD5322" i="14"/>
  <c r="AD5323" i="14"/>
  <c r="AD5324" i="14"/>
  <c r="AD5325" i="14"/>
  <c r="AD5326" i="14"/>
  <c r="AD5327" i="14"/>
  <c r="AD5328" i="14"/>
  <c r="AD5329" i="14"/>
  <c r="AD5330" i="14"/>
  <c r="AD5331" i="14"/>
  <c r="AD5332" i="14"/>
  <c r="AD5333" i="14"/>
  <c r="AD5334" i="14"/>
  <c r="AD5335" i="14"/>
  <c r="AD5336" i="14"/>
  <c r="AD5337" i="14"/>
  <c r="AD5338" i="14"/>
  <c r="AD5339" i="14"/>
  <c r="AD5340" i="14"/>
  <c r="AD5341" i="14"/>
  <c r="AD5342" i="14"/>
  <c r="AD5343" i="14"/>
  <c r="AD5344" i="14"/>
  <c r="AD5345" i="14"/>
  <c r="AD5346" i="14"/>
  <c r="AD5347" i="14"/>
  <c r="AD5348" i="14"/>
  <c r="AD5349" i="14"/>
  <c r="AD5350" i="14"/>
  <c r="AD5351" i="14"/>
  <c r="AD5352" i="14"/>
  <c r="AD5353" i="14"/>
  <c r="AD5354" i="14"/>
  <c r="AD5355" i="14"/>
  <c r="AD5356" i="14"/>
  <c r="AD5357" i="14"/>
  <c r="AD5358" i="14"/>
  <c r="AD5359" i="14"/>
  <c r="AD5360" i="14"/>
  <c r="AD5361" i="14"/>
  <c r="AD5362" i="14"/>
  <c r="AD5363" i="14"/>
  <c r="AD5364" i="14"/>
  <c r="AD5365" i="14"/>
  <c r="AD5366" i="14"/>
  <c r="AD5367" i="14"/>
  <c r="AD5368" i="14"/>
  <c r="AD5369" i="14"/>
  <c r="AD5370" i="14"/>
  <c r="AD5371" i="14"/>
  <c r="AD5372" i="14"/>
  <c r="AD5373" i="14"/>
  <c r="AD5374" i="14"/>
  <c r="AD5375" i="14"/>
  <c r="AD5376" i="14"/>
  <c r="AD5377" i="14"/>
  <c r="AD5378" i="14"/>
  <c r="AD5379" i="14"/>
  <c r="AD5380" i="14"/>
  <c r="AD5381" i="14"/>
  <c r="AD5382" i="14"/>
  <c r="AD5383" i="14"/>
  <c r="AD5384" i="14"/>
  <c r="AD5385" i="14"/>
  <c r="AD5386" i="14"/>
  <c r="AD5387" i="14"/>
  <c r="AD5388" i="14"/>
  <c r="AD5389" i="14"/>
  <c r="AD5390" i="14"/>
  <c r="AD5391" i="14"/>
  <c r="AD5392" i="14"/>
  <c r="AD5393" i="14"/>
  <c r="AD5394" i="14"/>
  <c r="AD5395" i="14"/>
  <c r="AD5396" i="14"/>
  <c r="AD5397" i="14"/>
  <c r="AD5398" i="14"/>
  <c r="AD5399" i="14"/>
  <c r="AD5400" i="14"/>
  <c r="AD5401" i="14"/>
  <c r="AD5402" i="14"/>
  <c r="AD5403" i="14"/>
  <c r="AD5404" i="14"/>
  <c r="AD5405" i="14"/>
  <c r="AD5406" i="14"/>
  <c r="AD5407" i="14"/>
  <c r="AD5408" i="14"/>
  <c r="AD5409" i="14"/>
  <c r="AD5410" i="14"/>
  <c r="AD5411" i="14"/>
  <c r="AD5412" i="14"/>
  <c r="AD5413" i="14"/>
  <c r="AD5414" i="14"/>
  <c r="AD5415" i="14"/>
  <c r="AD5416" i="14"/>
  <c r="AD5417" i="14"/>
  <c r="AD5418" i="14"/>
  <c r="AD5419" i="14"/>
  <c r="AD5420" i="14"/>
  <c r="AD5421" i="14"/>
  <c r="AD5422" i="14"/>
  <c r="AD5423" i="14"/>
  <c r="AD5424" i="14"/>
  <c r="AD5425" i="14"/>
  <c r="AD5426" i="14"/>
  <c r="AD5427" i="14"/>
  <c r="AD5428" i="14"/>
  <c r="AD5429" i="14"/>
  <c r="AD5430" i="14"/>
  <c r="AD5431" i="14"/>
  <c r="AD5432" i="14"/>
  <c r="AD5433" i="14"/>
  <c r="AD5434" i="14"/>
  <c r="AD5435" i="14"/>
  <c r="AD5436" i="14"/>
  <c r="AD5437" i="14"/>
  <c r="AD5438" i="14"/>
  <c r="AD5439" i="14"/>
  <c r="AD5440" i="14"/>
  <c r="AD5441" i="14"/>
  <c r="AD5442" i="14"/>
  <c r="AD5443" i="14"/>
  <c r="AD5444" i="14"/>
  <c r="AD5445" i="14"/>
  <c r="AD5446" i="14"/>
  <c r="AD5447" i="14"/>
  <c r="AD5448" i="14"/>
  <c r="AD5449" i="14"/>
  <c r="AD5450" i="14"/>
  <c r="AD5451" i="14"/>
  <c r="AD5452" i="14"/>
  <c r="AD5453" i="14"/>
  <c r="AD5454" i="14"/>
  <c r="AD5455" i="14"/>
  <c r="AD5456" i="14"/>
  <c r="AD5457" i="14"/>
  <c r="AD5458" i="14"/>
  <c r="AD5459" i="14"/>
  <c r="AD5460" i="14"/>
  <c r="AD5461" i="14"/>
  <c r="AD5462" i="14"/>
  <c r="AD5463" i="14"/>
  <c r="AD5464" i="14"/>
  <c r="AD5465" i="14"/>
  <c r="AD5466" i="14"/>
  <c r="AD5467" i="14"/>
  <c r="AD5468" i="14"/>
  <c r="AD5469" i="14"/>
  <c r="AD5470" i="14"/>
  <c r="AD5471" i="14"/>
  <c r="AD5472" i="14"/>
  <c r="AD5473" i="14"/>
  <c r="AD5474" i="14"/>
  <c r="AD5475" i="14"/>
  <c r="AD5476" i="14"/>
  <c r="AD5477" i="14"/>
  <c r="AD5478" i="14"/>
  <c r="AD5479" i="14"/>
  <c r="AD5480" i="14"/>
  <c r="AD5481" i="14"/>
  <c r="AD5482" i="14"/>
  <c r="AD5483" i="14"/>
  <c r="AD5484" i="14"/>
  <c r="AD5485" i="14"/>
  <c r="AD5486" i="14"/>
  <c r="AD5487" i="14"/>
  <c r="AD5488" i="14"/>
  <c r="AD5489" i="14"/>
  <c r="AD5490" i="14"/>
  <c r="AD5491" i="14"/>
  <c r="AD5492" i="14"/>
  <c r="AD5493" i="14"/>
  <c r="AD5494" i="14"/>
  <c r="AD5495" i="14"/>
  <c r="AD5496" i="14"/>
  <c r="AD5497" i="14"/>
  <c r="AD5498" i="14"/>
  <c r="AD5499" i="14"/>
  <c r="AD5500" i="14"/>
  <c r="AD5501" i="14"/>
  <c r="AD5502" i="14"/>
  <c r="AD5503" i="14"/>
  <c r="AD5504" i="14"/>
  <c r="AD5505" i="14"/>
  <c r="AD5506" i="14"/>
  <c r="AD5507" i="14"/>
  <c r="AD5508" i="14"/>
  <c r="AD5509" i="14"/>
  <c r="AD5510" i="14"/>
  <c r="AD5511" i="14"/>
  <c r="AD5512" i="14"/>
  <c r="AD5513" i="14"/>
  <c r="AD5514" i="14"/>
  <c r="AD5515" i="14"/>
  <c r="AD5516" i="14"/>
  <c r="AD5517" i="14"/>
  <c r="AD5518" i="14"/>
  <c r="AD5519" i="14"/>
  <c r="AD5520" i="14"/>
  <c r="AD5521" i="14"/>
  <c r="AD5522" i="14"/>
  <c r="AD5523" i="14"/>
  <c r="AD5524" i="14"/>
  <c r="AD5525" i="14"/>
  <c r="AD5526" i="14"/>
  <c r="AD5527" i="14"/>
  <c r="AD5528" i="14"/>
  <c r="AD5529" i="14"/>
  <c r="AD5530" i="14"/>
  <c r="AD5531" i="14"/>
  <c r="AD5532" i="14"/>
  <c r="AD5533" i="14"/>
  <c r="AD5534" i="14"/>
  <c r="AD5535" i="14"/>
  <c r="AD5536" i="14"/>
  <c r="AD5537" i="14"/>
  <c r="AD5538" i="14"/>
  <c r="AD5539" i="14"/>
  <c r="AD5540" i="14"/>
  <c r="AD5541" i="14"/>
  <c r="AD5542" i="14"/>
  <c r="AD5543" i="14"/>
  <c r="AD5544" i="14"/>
  <c r="AD5545" i="14"/>
  <c r="AD5546" i="14"/>
  <c r="AD5547" i="14"/>
  <c r="AD5548" i="14"/>
  <c r="AD5549" i="14"/>
  <c r="AD5550" i="14"/>
  <c r="AD5551" i="14"/>
  <c r="AD5552" i="14"/>
  <c r="AD5553" i="14"/>
  <c r="AD5554" i="14"/>
  <c r="AD5555" i="14"/>
  <c r="AD5556" i="14"/>
  <c r="AD5557" i="14"/>
  <c r="AD5558" i="14"/>
  <c r="AD5559" i="14"/>
  <c r="AD5560" i="14"/>
  <c r="AD5561" i="14"/>
  <c r="AD5562" i="14"/>
  <c r="AD5563" i="14"/>
  <c r="AD5564" i="14"/>
  <c r="AD5565" i="14"/>
  <c r="AD5566" i="14"/>
  <c r="AD5567" i="14"/>
  <c r="AD5568" i="14"/>
  <c r="AD5569" i="14"/>
  <c r="AD5570" i="14"/>
  <c r="AD5571" i="14"/>
  <c r="AD5572" i="14"/>
  <c r="AD5573" i="14"/>
  <c r="AD5574" i="14"/>
  <c r="AD5575" i="14"/>
  <c r="AD5576" i="14"/>
  <c r="AD5577" i="14"/>
  <c r="AD5578" i="14"/>
  <c r="AD5579" i="14"/>
  <c r="AD5580" i="14"/>
  <c r="AD5581" i="14"/>
  <c r="AD5582" i="14"/>
  <c r="AD5583" i="14"/>
  <c r="AD5584" i="14"/>
  <c r="AD5585" i="14"/>
  <c r="AD5586" i="14"/>
  <c r="AD5587" i="14"/>
  <c r="AD5588" i="14"/>
  <c r="AD5589" i="14"/>
  <c r="AD5590" i="14"/>
  <c r="AD5591" i="14"/>
  <c r="AD5592" i="14"/>
  <c r="AD5593" i="14"/>
  <c r="AD5594" i="14"/>
  <c r="AD5595" i="14"/>
  <c r="AD5596" i="14"/>
  <c r="AD5597" i="14"/>
  <c r="AD5598" i="14"/>
  <c r="AD5599" i="14"/>
  <c r="AD5600" i="14"/>
  <c r="AD5601" i="14"/>
  <c r="AD5602" i="14"/>
  <c r="AD5603" i="14"/>
  <c r="AD5604" i="14"/>
  <c r="AD5605" i="14"/>
  <c r="AD5606" i="14"/>
  <c r="AD5607" i="14"/>
  <c r="AD5608" i="14"/>
  <c r="AD5609" i="14"/>
  <c r="AD5610" i="14"/>
  <c r="AD5611" i="14"/>
  <c r="AD5612" i="14"/>
  <c r="AD5613" i="14"/>
  <c r="AD5614" i="14"/>
  <c r="AD5615" i="14"/>
  <c r="AD5616" i="14"/>
  <c r="AD5617" i="14"/>
  <c r="AD5618" i="14"/>
  <c r="AD5619" i="14"/>
  <c r="AD5620" i="14"/>
  <c r="AD5621" i="14"/>
  <c r="AD5622" i="14"/>
  <c r="AD5623" i="14"/>
  <c r="AD5624" i="14"/>
  <c r="AD5625" i="14"/>
  <c r="AD5626" i="14"/>
  <c r="AD5627" i="14"/>
  <c r="AD5628" i="14"/>
  <c r="AD5629" i="14"/>
  <c r="AD5630" i="14"/>
  <c r="AD5631" i="14"/>
  <c r="AD5632" i="14"/>
  <c r="AD5633" i="14"/>
  <c r="AD5634" i="14"/>
  <c r="AD5635" i="14"/>
  <c r="AD5636" i="14"/>
  <c r="AD5637" i="14"/>
  <c r="AD5638" i="14"/>
  <c r="AD5639" i="14"/>
  <c r="AD5640" i="14"/>
  <c r="AD5641" i="14"/>
  <c r="AD5642" i="14"/>
  <c r="AD5643" i="14"/>
  <c r="AD5644" i="14"/>
  <c r="AD5645" i="14"/>
  <c r="AD5646" i="14"/>
  <c r="AD5647" i="14"/>
  <c r="AD5648" i="14"/>
  <c r="AD5649" i="14"/>
  <c r="AD5650" i="14"/>
  <c r="AD5651" i="14"/>
  <c r="AD5652" i="14"/>
  <c r="AD5653" i="14"/>
  <c r="AD5654" i="14"/>
  <c r="AD5655" i="14"/>
  <c r="AD5656" i="14"/>
  <c r="AD5657" i="14"/>
  <c r="AD5658" i="14"/>
  <c r="AD5659" i="14"/>
  <c r="AD5660" i="14"/>
  <c r="AD5661" i="14"/>
  <c r="AD5662" i="14"/>
  <c r="AD5663" i="14"/>
  <c r="AD5664" i="14"/>
  <c r="AD5665" i="14"/>
  <c r="AD5666" i="14"/>
  <c r="AD5667" i="14"/>
  <c r="AD5668" i="14"/>
  <c r="AD5669" i="14"/>
  <c r="AD5670" i="14"/>
  <c r="AD5671" i="14"/>
  <c r="AD5672" i="14"/>
  <c r="AD5673" i="14"/>
  <c r="AD5674" i="14"/>
  <c r="AD5675" i="14"/>
  <c r="AD5676" i="14"/>
  <c r="AD5677" i="14"/>
  <c r="AD5678" i="14"/>
  <c r="AD5679" i="14"/>
  <c r="AD5680" i="14"/>
  <c r="AD5681" i="14"/>
  <c r="AD5682" i="14"/>
  <c r="AD5683" i="14"/>
  <c r="AD5684" i="14"/>
  <c r="AD5685" i="14"/>
  <c r="AD5686" i="14"/>
  <c r="AD5687" i="14"/>
  <c r="AD5688" i="14"/>
  <c r="AD5689" i="14"/>
  <c r="AD5690" i="14"/>
  <c r="AD5691" i="14"/>
  <c r="AD5692" i="14"/>
  <c r="AD5693" i="14"/>
  <c r="AD5694" i="14"/>
  <c r="AD5695" i="14"/>
  <c r="AD5696" i="14"/>
  <c r="AD5697" i="14"/>
  <c r="AD5698" i="14"/>
  <c r="AD5699" i="14"/>
  <c r="AD5700" i="14"/>
  <c r="AD5701" i="14"/>
  <c r="AD5702" i="14"/>
  <c r="AD5703" i="14"/>
  <c r="AD5704" i="14"/>
  <c r="AD5705" i="14"/>
  <c r="AD5706" i="14"/>
  <c r="AD5707" i="14"/>
  <c r="AD5708" i="14"/>
  <c r="AD5709" i="14"/>
  <c r="AD5710" i="14"/>
  <c r="AD5711" i="14"/>
  <c r="AD5712" i="14"/>
  <c r="AD5713" i="14"/>
  <c r="AD5714" i="14"/>
  <c r="AD5715" i="14"/>
  <c r="AD5716" i="14"/>
  <c r="AD5717" i="14"/>
  <c r="AD5718" i="14"/>
  <c r="AD5719" i="14"/>
  <c r="AD5720" i="14"/>
  <c r="AD5721" i="14"/>
  <c r="AD5722" i="14"/>
  <c r="AD5723" i="14"/>
  <c r="AD5724" i="14"/>
  <c r="AD5725" i="14"/>
  <c r="AD5726" i="14"/>
  <c r="AD5727" i="14"/>
  <c r="AD5728" i="14"/>
  <c r="AD5729" i="14"/>
  <c r="AD5730" i="14"/>
  <c r="AD5731" i="14"/>
  <c r="AD5732" i="14"/>
  <c r="AD5733" i="14"/>
  <c r="AD5734" i="14"/>
  <c r="AD5735" i="14"/>
  <c r="AD5736" i="14"/>
  <c r="AD5737" i="14"/>
  <c r="AD5738" i="14"/>
  <c r="AD5739" i="14"/>
  <c r="AD5740" i="14"/>
  <c r="AD5741" i="14"/>
  <c r="AD5742" i="14"/>
  <c r="AD5743" i="14"/>
  <c r="AD5744" i="14"/>
  <c r="AD5745" i="14"/>
  <c r="AD5746" i="14"/>
  <c r="AD5747" i="14"/>
  <c r="AD5748" i="14"/>
  <c r="AD5749" i="14"/>
  <c r="AD5750" i="14"/>
  <c r="AD5751" i="14"/>
  <c r="AD5752" i="14"/>
  <c r="AD5753" i="14"/>
  <c r="AD5754" i="14"/>
  <c r="AD5755" i="14"/>
  <c r="AD5756" i="14"/>
  <c r="AD5757" i="14"/>
  <c r="AD5758" i="14"/>
  <c r="AD5759" i="14"/>
  <c r="AD5760" i="14"/>
  <c r="AD5761" i="14"/>
  <c r="AD5762" i="14"/>
  <c r="AD5763" i="14"/>
  <c r="AD5764" i="14"/>
  <c r="AD5765" i="14"/>
  <c r="AD5766" i="14"/>
  <c r="AD5767" i="14"/>
  <c r="AD5768" i="14"/>
  <c r="AD5769" i="14"/>
  <c r="AD5770" i="14"/>
  <c r="AD5771" i="14"/>
  <c r="AD5772" i="14"/>
  <c r="AD5773" i="14"/>
  <c r="AD5774" i="14"/>
  <c r="AD5775" i="14"/>
  <c r="AD5776" i="14"/>
  <c r="AD5777" i="14"/>
  <c r="AD5778" i="14"/>
  <c r="AD5779" i="14"/>
  <c r="AD5780" i="14"/>
  <c r="AD5781" i="14"/>
  <c r="AD5782" i="14"/>
  <c r="AD5783" i="14"/>
  <c r="AD5784" i="14"/>
  <c r="AD5785" i="14"/>
  <c r="AD5786" i="14"/>
  <c r="AD5787" i="14"/>
  <c r="AD5788" i="14"/>
  <c r="AD5789" i="14"/>
  <c r="AD5790" i="14"/>
  <c r="AD5791" i="14"/>
  <c r="AD5792" i="14"/>
  <c r="AD5793" i="14"/>
  <c r="AD5794" i="14"/>
  <c r="AD5795" i="14"/>
  <c r="AD5796" i="14"/>
  <c r="AD5797" i="14"/>
  <c r="AD5798" i="14"/>
  <c r="AD5799" i="14"/>
  <c r="AD5800" i="14"/>
  <c r="AD5801" i="14"/>
  <c r="AD5802" i="14"/>
  <c r="AD5803" i="14"/>
  <c r="AD5804" i="14"/>
  <c r="AD5805" i="14"/>
  <c r="AD5806" i="14"/>
  <c r="AD5807" i="14"/>
  <c r="AD5808" i="14"/>
  <c r="AD5809" i="14"/>
  <c r="AD5810" i="14"/>
  <c r="AD5811" i="14"/>
  <c r="AD5812" i="14"/>
  <c r="AD5813" i="14"/>
  <c r="AD5814" i="14"/>
  <c r="AD5815" i="14"/>
  <c r="AD5816" i="14"/>
  <c r="AD5817" i="14"/>
  <c r="AD5818" i="14"/>
  <c r="AD5819" i="14"/>
  <c r="AD5820" i="14"/>
  <c r="AD5821" i="14"/>
  <c r="AD5822" i="14"/>
  <c r="AD5823" i="14"/>
  <c r="AD5824" i="14"/>
  <c r="AD5825" i="14"/>
  <c r="AD5826" i="14"/>
  <c r="AD5827" i="14"/>
  <c r="AD5828" i="14"/>
  <c r="AD5829" i="14"/>
  <c r="AD5830" i="14"/>
  <c r="AD5831" i="14"/>
  <c r="AD5832" i="14"/>
  <c r="AD5833" i="14"/>
  <c r="AD5834" i="14"/>
  <c r="AD5835" i="14"/>
  <c r="AD5836" i="14"/>
  <c r="AD5837" i="14"/>
  <c r="AD5838" i="14"/>
  <c r="AD5839" i="14"/>
  <c r="AD5840" i="14"/>
  <c r="AD5841" i="14"/>
  <c r="AD5842" i="14"/>
  <c r="AD5843" i="14"/>
  <c r="AD5844" i="14"/>
  <c r="AD5845" i="14"/>
  <c r="AD5846" i="14"/>
  <c r="AD5847" i="14"/>
  <c r="AD5848" i="14"/>
  <c r="AD5849" i="14"/>
  <c r="AD5850" i="14"/>
  <c r="AD5851" i="14"/>
  <c r="AD5852" i="14"/>
  <c r="AD5853" i="14"/>
  <c r="AD5854" i="14"/>
  <c r="AD5855" i="14"/>
  <c r="AD5856" i="14"/>
  <c r="AD5857" i="14"/>
  <c r="AD5858" i="14"/>
  <c r="AD5859" i="14"/>
  <c r="AD5860" i="14"/>
  <c r="AD5861" i="14"/>
  <c r="AD5862" i="14"/>
  <c r="AD5863" i="14"/>
  <c r="AD5864" i="14"/>
  <c r="AD5865" i="14"/>
  <c r="AD5866" i="14"/>
  <c r="AD5867" i="14"/>
  <c r="AD5868" i="14"/>
  <c r="AD5869" i="14"/>
  <c r="AD5870" i="14"/>
  <c r="AD5871" i="14"/>
  <c r="AD5872" i="14"/>
  <c r="AD5873" i="14"/>
  <c r="AD5874" i="14"/>
  <c r="AD5875" i="14"/>
  <c r="AD5876" i="14"/>
  <c r="AD5877" i="14"/>
  <c r="AD5878" i="14"/>
  <c r="AD5879" i="14"/>
  <c r="AD5880" i="14"/>
  <c r="AD5881" i="14"/>
  <c r="AD5882" i="14"/>
  <c r="AD5883" i="14"/>
  <c r="AD5884" i="14"/>
  <c r="AD5885" i="14"/>
  <c r="AD5886" i="14"/>
  <c r="AD5887" i="14"/>
  <c r="AD5888" i="14"/>
  <c r="AD5889" i="14"/>
  <c r="AD5890" i="14"/>
  <c r="AD5891" i="14"/>
  <c r="AD5892" i="14"/>
  <c r="AD5893" i="14"/>
  <c r="AD5894" i="14"/>
  <c r="AD5895" i="14"/>
  <c r="AD5896" i="14"/>
  <c r="AD5897" i="14"/>
  <c r="AD5898" i="14"/>
  <c r="AD5899" i="14"/>
  <c r="AD5900" i="14"/>
  <c r="AD5901" i="14"/>
  <c r="AD5902" i="14"/>
  <c r="AD5903" i="14"/>
  <c r="AD5904" i="14"/>
  <c r="AD5905" i="14"/>
  <c r="AD5906" i="14"/>
  <c r="AD5907" i="14"/>
  <c r="AD5908" i="14"/>
  <c r="AD5909" i="14"/>
  <c r="AD5910" i="14"/>
  <c r="AD5911" i="14"/>
  <c r="AD5912" i="14"/>
  <c r="AD5913" i="14"/>
  <c r="AD5914" i="14"/>
  <c r="AD5915" i="14"/>
  <c r="AD5916" i="14"/>
  <c r="AD5917" i="14"/>
  <c r="AD5918" i="14"/>
  <c r="AD5919" i="14"/>
  <c r="AD5920" i="14"/>
  <c r="AD5921" i="14"/>
  <c r="AD5922" i="14"/>
  <c r="AD5923" i="14"/>
  <c r="AD5924" i="14"/>
  <c r="AD5925" i="14"/>
  <c r="AD5926" i="14"/>
  <c r="AD5927" i="14"/>
  <c r="AD5928" i="14"/>
  <c r="AD5929" i="14"/>
  <c r="AD5930" i="14"/>
  <c r="AD5931" i="14"/>
  <c r="AD5932" i="14"/>
  <c r="AD5933" i="14"/>
  <c r="AD5934" i="14"/>
  <c r="AD5935" i="14"/>
  <c r="AD5936" i="14"/>
  <c r="AD5937" i="14"/>
  <c r="AD5938" i="14"/>
  <c r="AD5939" i="14"/>
  <c r="AD5940" i="14"/>
  <c r="AD5941" i="14"/>
  <c r="AD5942" i="14"/>
  <c r="AD5943" i="14"/>
  <c r="AD5944" i="14"/>
  <c r="AD5945" i="14"/>
  <c r="AD5946" i="14"/>
  <c r="AD5947" i="14"/>
  <c r="AD5948" i="14"/>
  <c r="AD5949" i="14"/>
  <c r="AD5950" i="14"/>
  <c r="AD5951" i="14"/>
  <c r="AD5952" i="14"/>
  <c r="AD5953" i="14"/>
  <c r="AD5954" i="14"/>
  <c r="AD5955" i="14"/>
  <c r="AD5956" i="14"/>
  <c r="AD5957" i="14"/>
  <c r="AD5958" i="14"/>
  <c r="AD5959" i="14"/>
  <c r="AD5960" i="14"/>
  <c r="AD5961" i="14"/>
  <c r="AD5962" i="14"/>
  <c r="AD5963" i="14"/>
  <c r="AD5964" i="14"/>
  <c r="AD5965" i="14"/>
  <c r="AD5966" i="14"/>
  <c r="AD5967" i="14"/>
  <c r="AD5968" i="14"/>
  <c r="AD5969" i="14"/>
  <c r="AD5970" i="14"/>
  <c r="AD5971" i="14"/>
  <c r="AD5972" i="14"/>
  <c r="AD5973" i="14"/>
  <c r="AD5974" i="14"/>
  <c r="AD5975" i="14"/>
  <c r="AD5976" i="14"/>
  <c r="AD5977" i="14"/>
  <c r="AD5978" i="14"/>
  <c r="AD5979" i="14"/>
  <c r="AD5980" i="14"/>
  <c r="AD5981" i="14"/>
  <c r="AD5982" i="14"/>
  <c r="AD5983" i="14"/>
  <c r="AD5984" i="14"/>
  <c r="AD5985" i="14"/>
  <c r="AD5986" i="14"/>
  <c r="AD5987" i="14"/>
  <c r="AD5988" i="14"/>
  <c r="AD5989" i="14"/>
  <c r="AD5990" i="14"/>
  <c r="AD5991" i="14"/>
  <c r="AD5992" i="14"/>
  <c r="AD5993" i="14"/>
  <c r="AD5994" i="14"/>
  <c r="AD5995" i="14"/>
  <c r="AD5996" i="14"/>
  <c r="AD5997" i="14"/>
  <c r="AD5998" i="14"/>
  <c r="AD5999" i="14"/>
  <c r="AD6000" i="14"/>
  <c r="AD6001" i="14"/>
  <c r="AD6002" i="14"/>
  <c r="AD6003" i="14"/>
  <c r="AD6004" i="14"/>
  <c r="AD6005" i="14"/>
  <c r="AD6006" i="14"/>
  <c r="AD6007" i="14"/>
  <c r="AD6008" i="14"/>
  <c r="AD6009" i="14"/>
  <c r="AD6010" i="14"/>
  <c r="AD6011" i="14"/>
  <c r="AD6012" i="14"/>
  <c r="AD6013" i="14"/>
  <c r="AD6014" i="14"/>
  <c r="AD6015" i="14"/>
  <c r="AD6016" i="14"/>
  <c r="AD6017" i="14"/>
  <c r="AD6018" i="14"/>
  <c r="AD6019" i="14"/>
  <c r="AD6020" i="14"/>
  <c r="AD6021" i="14"/>
  <c r="AD6022" i="14"/>
  <c r="AD6023" i="14"/>
  <c r="AD6024" i="14"/>
  <c r="AD6025" i="14"/>
  <c r="AD6026" i="14"/>
  <c r="AD6027" i="14"/>
  <c r="AD6028" i="14"/>
  <c r="AD6029" i="14"/>
  <c r="AD6030" i="14"/>
  <c r="AD6031" i="14"/>
  <c r="AD6032" i="14"/>
  <c r="AD6033" i="14"/>
  <c r="AD6034" i="14"/>
  <c r="AD6035" i="14"/>
  <c r="AD6036" i="14"/>
  <c r="AD6037" i="14"/>
  <c r="AD6038" i="14"/>
  <c r="AD6039" i="14"/>
  <c r="AD6040" i="14"/>
  <c r="AD6041" i="14"/>
  <c r="AD6042" i="14"/>
  <c r="AD6043" i="14"/>
  <c r="AD6044" i="14"/>
  <c r="AD6045" i="14"/>
  <c r="AD6046" i="14"/>
  <c r="AD6047" i="14"/>
  <c r="AD6048" i="14"/>
  <c r="AD6049" i="14"/>
  <c r="AD6050" i="14"/>
  <c r="AD6051" i="14"/>
  <c r="AD6052" i="14"/>
  <c r="AD6053" i="14"/>
  <c r="AD6054" i="14"/>
  <c r="AD6055" i="14"/>
  <c r="AD6056" i="14"/>
  <c r="AD6057" i="14"/>
  <c r="AD6058" i="14"/>
  <c r="AD6059" i="14"/>
  <c r="AD6060" i="14"/>
  <c r="AD6061" i="14"/>
  <c r="AD6062" i="14"/>
  <c r="AD6063" i="14"/>
  <c r="AD6064" i="14"/>
  <c r="AD6065" i="14"/>
  <c r="AD6066" i="14"/>
  <c r="AD6067" i="14"/>
  <c r="AD6068" i="14"/>
  <c r="AD6069" i="14"/>
  <c r="AD6070" i="14"/>
  <c r="AD6071" i="14"/>
  <c r="AD6072" i="14"/>
  <c r="AD6073" i="14"/>
  <c r="AD6074" i="14"/>
  <c r="AD6075" i="14"/>
  <c r="AD6076" i="14"/>
  <c r="AD6077" i="14"/>
  <c r="AD6078" i="14"/>
  <c r="AD6079" i="14"/>
  <c r="AD6080" i="14"/>
  <c r="AD6081" i="14"/>
  <c r="AD6082" i="14"/>
  <c r="AD6083" i="14"/>
  <c r="AD6084" i="14"/>
  <c r="AD6085" i="14"/>
  <c r="AD6086" i="14"/>
  <c r="AD6087" i="14"/>
  <c r="AD6088" i="14"/>
  <c r="AD6089" i="14"/>
  <c r="AD6090" i="14"/>
  <c r="AD6091" i="14"/>
  <c r="AD6092" i="14"/>
  <c r="AD6093" i="14"/>
  <c r="AD6094" i="14"/>
  <c r="AD6095" i="14"/>
  <c r="AD6096" i="14"/>
  <c r="AD6097" i="14"/>
  <c r="AD6098" i="14"/>
  <c r="AD6099" i="14"/>
  <c r="AD6100" i="14"/>
  <c r="AD6101" i="14"/>
  <c r="AD6102" i="14"/>
  <c r="AD6103" i="14"/>
  <c r="AD6104" i="14"/>
  <c r="AD6105" i="14"/>
  <c r="AD6106" i="14"/>
  <c r="AD6107" i="14"/>
  <c r="AD6108" i="14"/>
  <c r="AD6109" i="14"/>
  <c r="AD6110" i="14"/>
  <c r="AD6111" i="14"/>
  <c r="AD6112" i="14"/>
  <c r="AD6113" i="14"/>
  <c r="AD6114" i="14"/>
  <c r="AD6115" i="14"/>
  <c r="AD6116" i="14"/>
  <c r="AD6117" i="14"/>
  <c r="AD6118" i="14"/>
  <c r="AD6119" i="14"/>
  <c r="AD6120" i="14"/>
  <c r="AD6121" i="14"/>
  <c r="AD6122" i="14"/>
  <c r="AD6123" i="14"/>
  <c r="AD6124" i="14"/>
  <c r="AD6125" i="14"/>
  <c r="AD6126" i="14"/>
  <c r="AD6127" i="14"/>
  <c r="AD6128" i="14"/>
  <c r="AD6129" i="14"/>
  <c r="AD6130" i="14"/>
  <c r="AD6131" i="14"/>
  <c r="AD6132" i="14"/>
  <c r="AD6133" i="14"/>
  <c r="AD6134" i="14"/>
  <c r="AD6135" i="14"/>
  <c r="AD6136" i="14"/>
  <c r="AD6137" i="14"/>
  <c r="AD6138" i="14"/>
  <c r="AD6139" i="14"/>
  <c r="AD6140" i="14"/>
  <c r="AD6141" i="14"/>
  <c r="AD6142" i="14"/>
  <c r="AD6143" i="14"/>
  <c r="AD6144" i="14"/>
  <c r="AD6145" i="14"/>
  <c r="AD6146" i="14"/>
  <c r="AD6147" i="14"/>
  <c r="AD6148" i="14"/>
  <c r="AD6149" i="14"/>
  <c r="AD6150" i="14"/>
  <c r="AD6151" i="14"/>
  <c r="AD6152" i="14"/>
  <c r="AD6153" i="14"/>
  <c r="AD6154" i="14"/>
  <c r="AD6155" i="14"/>
  <c r="AD6156" i="14"/>
  <c r="AD6157" i="14"/>
  <c r="AD6158" i="14"/>
  <c r="AD6159" i="14"/>
  <c r="AD6160" i="14"/>
  <c r="AD6161" i="14"/>
  <c r="AD6162" i="14"/>
  <c r="AD6163" i="14"/>
  <c r="AD6164" i="14"/>
  <c r="AD6165" i="14"/>
  <c r="AD6166" i="14"/>
  <c r="AD6167" i="14"/>
  <c r="AD6168" i="14"/>
  <c r="AD6169" i="14"/>
  <c r="AD6170" i="14"/>
  <c r="AD6171" i="14"/>
  <c r="AD6172" i="14"/>
  <c r="AD6173" i="14"/>
  <c r="AD6174" i="14"/>
  <c r="AD6175" i="14"/>
  <c r="AD6176" i="14"/>
  <c r="AD6177" i="14"/>
  <c r="AD6178" i="14"/>
  <c r="AD6179" i="14"/>
  <c r="AD6180" i="14"/>
  <c r="AD6181" i="14"/>
  <c r="AD6182" i="14"/>
  <c r="AD6183" i="14"/>
  <c r="AD6184" i="14"/>
  <c r="AD6185" i="14"/>
  <c r="AD6186" i="14"/>
  <c r="AD6187" i="14"/>
  <c r="AD6188" i="14"/>
  <c r="AD6189" i="14"/>
  <c r="AD6190" i="14"/>
  <c r="AD6191" i="14"/>
  <c r="AD6192" i="14"/>
  <c r="AD6193" i="14"/>
  <c r="AD6194" i="14"/>
  <c r="AD6195" i="14"/>
  <c r="AD6196" i="14"/>
  <c r="AD6197" i="14"/>
  <c r="AD6198" i="14"/>
  <c r="AD6199" i="14"/>
  <c r="AD6200" i="14"/>
  <c r="AD6201" i="14"/>
  <c r="AD6202" i="14"/>
  <c r="AD6203" i="14"/>
  <c r="AD6204" i="14"/>
  <c r="AD6205" i="14"/>
  <c r="AD6206" i="14"/>
  <c r="AD6207" i="14"/>
  <c r="AD6208" i="14"/>
  <c r="AD6209" i="14"/>
  <c r="AD6210" i="14"/>
  <c r="AD6211" i="14"/>
  <c r="AD6212" i="14"/>
  <c r="AD6213" i="14"/>
  <c r="AD6214" i="14"/>
  <c r="AD6215" i="14"/>
  <c r="AD6216" i="14"/>
  <c r="AD6217" i="14"/>
  <c r="AD6218" i="14"/>
  <c r="AD6219" i="14"/>
  <c r="AD6220" i="14"/>
  <c r="AD6221" i="14"/>
  <c r="AD6222" i="14"/>
  <c r="AD6223" i="14"/>
  <c r="AD6224" i="14"/>
  <c r="AD6225" i="14"/>
  <c r="AD6226" i="14"/>
  <c r="AD6227" i="14"/>
  <c r="AD6228" i="14"/>
  <c r="AD6229" i="14"/>
  <c r="AD6230" i="14"/>
  <c r="AD6231" i="14"/>
  <c r="AD6232" i="14"/>
  <c r="AD6233" i="14"/>
  <c r="AD6234" i="14"/>
  <c r="AD6235" i="14"/>
  <c r="AD6236" i="14"/>
  <c r="AD6237" i="14"/>
  <c r="AD6238" i="14"/>
  <c r="AD6239" i="14"/>
  <c r="AD6240" i="14"/>
  <c r="AD6241" i="14"/>
  <c r="AD6242" i="14"/>
  <c r="AD6243" i="14"/>
  <c r="AD6244" i="14"/>
  <c r="AD6245" i="14"/>
  <c r="AD6246" i="14"/>
  <c r="AD6247" i="14"/>
  <c r="AD6248" i="14"/>
  <c r="AD6249" i="14"/>
  <c r="AD6250" i="14"/>
  <c r="AD6251" i="14"/>
  <c r="AD6252" i="14"/>
  <c r="AD6253" i="14"/>
  <c r="AD6254" i="14"/>
  <c r="AD6255" i="14"/>
  <c r="AD6256" i="14"/>
  <c r="AD6257" i="14"/>
  <c r="AD6258" i="14"/>
  <c r="AD6259" i="14"/>
  <c r="AD6260" i="14"/>
  <c r="AD6261" i="14"/>
  <c r="AD6262" i="14"/>
  <c r="AD6263" i="14"/>
  <c r="AD6264" i="14"/>
  <c r="AD6265" i="14"/>
  <c r="AD6266" i="14"/>
  <c r="AD6267" i="14"/>
  <c r="AD6268" i="14"/>
  <c r="AD6269" i="14"/>
  <c r="AD6270" i="14"/>
  <c r="AD6271" i="14"/>
  <c r="AD6272" i="14"/>
  <c r="AD6273" i="14"/>
  <c r="AD6274" i="14"/>
  <c r="AD6275" i="14"/>
  <c r="AD6276" i="14"/>
  <c r="AD6277" i="14"/>
  <c r="AD6278" i="14"/>
  <c r="AD6279" i="14"/>
  <c r="AD6280" i="14"/>
  <c r="AD6281" i="14"/>
  <c r="AD6282" i="14"/>
  <c r="AD6283" i="14"/>
  <c r="AD6284" i="14"/>
  <c r="AD6285" i="14"/>
  <c r="AD6286" i="14"/>
  <c r="AD6287" i="14"/>
  <c r="AD6288" i="14"/>
  <c r="AD6289" i="14"/>
  <c r="AD6290" i="14"/>
  <c r="AD6291" i="14"/>
  <c r="AD6292" i="14"/>
  <c r="AD6293" i="14"/>
  <c r="AD6294" i="14"/>
  <c r="AD6295" i="14"/>
  <c r="AD6296" i="14"/>
  <c r="AD6297" i="14"/>
  <c r="AD6298" i="14"/>
  <c r="AD6299" i="14"/>
  <c r="AD6300" i="14"/>
  <c r="AD6301" i="14"/>
  <c r="AD6302" i="14"/>
  <c r="AD6303" i="14"/>
  <c r="AD6304" i="14"/>
  <c r="AD6305" i="14"/>
  <c r="AD6306" i="14"/>
  <c r="AD6307" i="14"/>
  <c r="AD6308" i="14"/>
  <c r="AD6309" i="14"/>
  <c r="AD6310" i="14"/>
  <c r="AD6311" i="14"/>
  <c r="AD6312" i="14"/>
  <c r="AD6313" i="14"/>
  <c r="AD6314" i="14"/>
  <c r="AD6315" i="14"/>
  <c r="AD6316" i="14"/>
  <c r="AD6317" i="14"/>
  <c r="AD6318" i="14"/>
  <c r="AD6319" i="14"/>
  <c r="AD6320" i="14"/>
  <c r="AD6321" i="14"/>
  <c r="AD6322" i="14"/>
  <c r="AD6323" i="14"/>
  <c r="AD6324" i="14"/>
  <c r="AD6325" i="14"/>
  <c r="AD6326" i="14"/>
  <c r="AD6327" i="14"/>
  <c r="AD6328" i="14"/>
  <c r="AD6329" i="14"/>
  <c r="AD6330" i="14"/>
  <c r="AD6331" i="14"/>
  <c r="AD6332" i="14"/>
  <c r="AD6333" i="14"/>
  <c r="AD6334" i="14"/>
  <c r="AD6335" i="14"/>
  <c r="AD6336" i="14"/>
  <c r="AD6337" i="14"/>
  <c r="AD6338" i="14"/>
  <c r="AD6339" i="14"/>
  <c r="AD6340" i="14"/>
  <c r="AD6341" i="14"/>
  <c r="AD6342" i="14"/>
  <c r="AD6343" i="14"/>
  <c r="AD6344" i="14"/>
  <c r="AD6345" i="14"/>
  <c r="AD6346" i="14"/>
  <c r="AD6347" i="14"/>
  <c r="AD6348" i="14"/>
  <c r="AD6349" i="14"/>
  <c r="AD6350" i="14"/>
  <c r="AD6351" i="14"/>
  <c r="AD6352" i="14"/>
  <c r="AD6353" i="14"/>
  <c r="AD6354" i="14"/>
  <c r="AD6355" i="14"/>
  <c r="AD6356" i="14"/>
  <c r="AD6357" i="14"/>
  <c r="AD6358" i="14"/>
  <c r="AD6359" i="14"/>
  <c r="AD6360" i="14"/>
  <c r="AD6361" i="14"/>
  <c r="AD6362" i="14"/>
  <c r="AD6363" i="14"/>
  <c r="AD6364" i="14"/>
  <c r="AD6365" i="14"/>
  <c r="AD6366" i="14"/>
  <c r="AD6367" i="14"/>
  <c r="AD6368" i="14"/>
  <c r="AD6369" i="14"/>
  <c r="AD6370" i="14"/>
  <c r="AD6371" i="14"/>
  <c r="AD6372" i="14"/>
  <c r="AD6373" i="14"/>
  <c r="AD6374" i="14"/>
  <c r="AD6375" i="14"/>
  <c r="AD6376" i="14"/>
  <c r="AD6377" i="14"/>
  <c r="AD6378" i="14"/>
  <c r="AD6379" i="14"/>
  <c r="AD6380" i="14"/>
  <c r="AD6381" i="14"/>
  <c r="AD6382" i="14"/>
  <c r="AD6383" i="14"/>
  <c r="AD6384" i="14"/>
  <c r="AD6385" i="14"/>
  <c r="AD6386" i="14"/>
  <c r="AD6387" i="14"/>
  <c r="AD6388" i="14"/>
  <c r="AD6389" i="14"/>
  <c r="AD6390" i="14"/>
  <c r="AD6391" i="14"/>
  <c r="AD6392" i="14"/>
  <c r="AD6393" i="14"/>
  <c r="AD6394" i="14"/>
  <c r="AD6395" i="14"/>
  <c r="AD6396" i="14"/>
  <c r="AD6397" i="14"/>
  <c r="AD6398" i="14"/>
  <c r="AD6399" i="14"/>
  <c r="AD6400" i="14"/>
  <c r="AD6401" i="14"/>
  <c r="AD6402" i="14"/>
  <c r="AD6403" i="14"/>
  <c r="AD6404" i="14"/>
  <c r="AD6405" i="14"/>
  <c r="AD6406" i="14"/>
  <c r="AD6407" i="14"/>
  <c r="AD6408" i="14"/>
  <c r="AD6409" i="14"/>
  <c r="AD6410" i="14"/>
  <c r="AD6411" i="14"/>
  <c r="AD6412" i="14"/>
  <c r="AD6413" i="14"/>
  <c r="AD6414" i="14"/>
  <c r="AD6415" i="14"/>
  <c r="AD6416" i="14"/>
  <c r="AD6417" i="14"/>
  <c r="AD6418" i="14"/>
  <c r="AD6419" i="14"/>
  <c r="AD6420" i="14"/>
  <c r="AD6421" i="14"/>
  <c r="AD6422" i="14"/>
  <c r="AD6423" i="14"/>
  <c r="AD6424" i="14"/>
  <c r="AD6425" i="14"/>
  <c r="AD6426" i="14"/>
  <c r="AD6427" i="14"/>
  <c r="AD6428" i="14"/>
  <c r="AD6429" i="14"/>
  <c r="AD6430" i="14"/>
  <c r="AD6431" i="14"/>
  <c r="AD6432" i="14"/>
  <c r="AD6433" i="14"/>
  <c r="AD6434" i="14"/>
  <c r="AD6435" i="14"/>
  <c r="AD6436" i="14"/>
  <c r="AD6437" i="14"/>
  <c r="AD6438" i="14"/>
  <c r="AD6439" i="14"/>
  <c r="AD6440" i="14"/>
  <c r="AD6441" i="14"/>
  <c r="AD6442" i="14"/>
  <c r="AD6443" i="14"/>
  <c r="AD6444" i="14"/>
  <c r="AD6445" i="14"/>
  <c r="AD6446" i="14"/>
  <c r="AD6447" i="14"/>
  <c r="AD6448" i="14"/>
  <c r="AD6449" i="14"/>
  <c r="AD6450" i="14"/>
  <c r="AD6451" i="14"/>
  <c r="AD6452" i="14"/>
  <c r="AD6453" i="14"/>
  <c r="AD6454" i="14"/>
  <c r="AD6455" i="14"/>
  <c r="AD6456" i="14"/>
  <c r="AD6457" i="14"/>
  <c r="AD6458" i="14"/>
  <c r="AD6459" i="14"/>
  <c r="AD6460" i="14"/>
  <c r="AD6461" i="14"/>
  <c r="AD6462" i="14"/>
  <c r="AD6463" i="14"/>
  <c r="AD6464" i="14"/>
  <c r="AD6465" i="14"/>
  <c r="AD6466" i="14"/>
  <c r="AD6467" i="14"/>
  <c r="AD6468" i="14"/>
  <c r="AD6469" i="14"/>
  <c r="AD6470" i="14"/>
  <c r="AD6471" i="14"/>
  <c r="AD6472" i="14"/>
  <c r="AD6473" i="14"/>
  <c r="AD6474" i="14"/>
  <c r="AD6475" i="14"/>
  <c r="AD6476" i="14"/>
  <c r="AD6477" i="14"/>
  <c r="AD6478" i="14"/>
  <c r="AD6479" i="14"/>
  <c r="AD6480" i="14"/>
  <c r="AD6481" i="14"/>
  <c r="AD6482" i="14"/>
  <c r="AD6483" i="14"/>
  <c r="AD6484" i="14"/>
  <c r="AD6485" i="14"/>
  <c r="AD6486" i="14"/>
  <c r="AD6487" i="14"/>
  <c r="AD6488" i="14"/>
  <c r="AD6489" i="14"/>
  <c r="AD6490" i="14"/>
  <c r="AD6491" i="14"/>
  <c r="AD6492" i="14"/>
  <c r="AD6493" i="14"/>
  <c r="AD6494" i="14"/>
  <c r="AD6495" i="14"/>
  <c r="AD6496" i="14"/>
  <c r="AD6497" i="14"/>
  <c r="AD6498" i="14"/>
  <c r="AD6499" i="14"/>
  <c r="AD6500" i="14"/>
  <c r="AD6501" i="14"/>
  <c r="AD6502" i="14"/>
  <c r="AD6503" i="14"/>
  <c r="AD6504" i="14"/>
  <c r="AD6505" i="14"/>
  <c r="AD6506" i="14"/>
  <c r="AD6507" i="14"/>
  <c r="AD6508" i="14"/>
  <c r="AD6509" i="14"/>
  <c r="AD6510" i="14"/>
  <c r="AD6511" i="14"/>
  <c r="AD6512" i="14"/>
  <c r="AD6513" i="14"/>
  <c r="AD6514" i="14"/>
  <c r="AD6515" i="14"/>
  <c r="AD6516" i="14"/>
  <c r="AD6517" i="14"/>
  <c r="AD6518" i="14"/>
  <c r="AD6519" i="14"/>
  <c r="AD6520" i="14"/>
  <c r="AD6521" i="14"/>
  <c r="AD6522" i="14"/>
  <c r="AD6523" i="14"/>
  <c r="AD6524" i="14"/>
  <c r="AD6525" i="14"/>
  <c r="AD6526" i="14"/>
  <c r="AD6527" i="14"/>
  <c r="AD6528" i="14"/>
  <c r="AD6529" i="14"/>
  <c r="AD6530" i="14"/>
  <c r="AD6531" i="14"/>
  <c r="AD6532" i="14"/>
  <c r="AD6533" i="14"/>
  <c r="AD6534" i="14"/>
  <c r="AD6535" i="14"/>
  <c r="AD6536" i="14"/>
  <c r="AD6537" i="14"/>
  <c r="AD6538" i="14"/>
  <c r="AD6539" i="14"/>
  <c r="AD6540" i="14"/>
  <c r="AD6541" i="14"/>
  <c r="AD6542" i="14"/>
  <c r="AD6543" i="14"/>
  <c r="AD6544" i="14"/>
  <c r="AD6545" i="14"/>
  <c r="AD6546" i="14"/>
  <c r="AD6547" i="14"/>
  <c r="AD6548" i="14"/>
  <c r="AD6549" i="14"/>
  <c r="AD6550" i="14"/>
  <c r="AD6551" i="14"/>
  <c r="AD6552" i="14"/>
  <c r="AD6553" i="14"/>
  <c r="AD6554" i="14"/>
  <c r="AD6555" i="14"/>
  <c r="AD6556" i="14"/>
  <c r="AD6557" i="14"/>
  <c r="AD6558" i="14"/>
  <c r="AD6559" i="14"/>
  <c r="AD6560" i="14"/>
  <c r="AD6561" i="14"/>
  <c r="AD6562" i="14"/>
  <c r="AD6563" i="14"/>
  <c r="AD6564" i="14"/>
  <c r="AD6565" i="14"/>
  <c r="AD6566" i="14"/>
  <c r="AD6567" i="14"/>
  <c r="AD6568" i="14"/>
  <c r="AD6569" i="14"/>
  <c r="AD6570" i="14"/>
  <c r="AD6571" i="14"/>
  <c r="AD6572" i="14"/>
  <c r="AD6573" i="14"/>
  <c r="AD6574" i="14"/>
  <c r="AD6575" i="14"/>
  <c r="AD6576" i="14"/>
  <c r="AD6577" i="14"/>
  <c r="AD6578" i="14"/>
  <c r="AD6579" i="14"/>
  <c r="AD6580" i="14"/>
  <c r="AD6581" i="14"/>
  <c r="AD6582" i="14"/>
  <c r="AD6583" i="14"/>
  <c r="AD6584" i="14"/>
  <c r="AD6585" i="14"/>
  <c r="AD6586" i="14"/>
  <c r="AD6587" i="14"/>
  <c r="AD6588" i="14"/>
  <c r="AD6589" i="14"/>
  <c r="AD6590" i="14"/>
  <c r="AD6591" i="14"/>
  <c r="AD6592" i="14"/>
  <c r="AD6593" i="14"/>
  <c r="AD6594" i="14"/>
  <c r="AD6595" i="14"/>
  <c r="AD6596" i="14"/>
  <c r="AD6597" i="14"/>
  <c r="AD6598" i="14"/>
  <c r="AD6599" i="14"/>
  <c r="AD6600" i="14"/>
  <c r="AD6601" i="14"/>
  <c r="AD6602" i="14"/>
  <c r="AD6603" i="14"/>
  <c r="AD6604" i="14"/>
  <c r="AD6605" i="14"/>
  <c r="AD6606" i="14"/>
  <c r="AD6607" i="14"/>
  <c r="AD6608" i="14"/>
  <c r="AD6609" i="14"/>
  <c r="AD6610" i="14"/>
  <c r="AD6611" i="14"/>
  <c r="AD6612" i="14"/>
  <c r="AD6613" i="14"/>
  <c r="AD6614" i="14"/>
  <c r="AD6615" i="14"/>
  <c r="AD6616" i="14"/>
  <c r="AD6617" i="14"/>
  <c r="AD6618" i="14"/>
  <c r="AD6619" i="14"/>
  <c r="AD6620" i="14"/>
  <c r="AD6621" i="14"/>
  <c r="AD6622" i="14"/>
  <c r="AD6623" i="14"/>
  <c r="AD6624" i="14"/>
  <c r="AD6625" i="14"/>
  <c r="AD6626" i="14"/>
  <c r="AD6627" i="14"/>
  <c r="AD6628" i="14"/>
  <c r="AD6629" i="14"/>
  <c r="AD6630" i="14"/>
  <c r="AD6631" i="14"/>
  <c r="AD6632" i="14"/>
  <c r="AD6633" i="14"/>
  <c r="AD6634" i="14"/>
  <c r="AD6635" i="14"/>
  <c r="AD6636" i="14"/>
  <c r="AD6637" i="14"/>
  <c r="AD6638" i="14"/>
  <c r="AD6639" i="14"/>
  <c r="AD6640" i="14"/>
  <c r="AD6641" i="14"/>
  <c r="AD6642" i="14"/>
  <c r="AD6643" i="14"/>
  <c r="AD6644" i="14"/>
  <c r="AD6645" i="14"/>
  <c r="AD6646" i="14"/>
  <c r="AD6647" i="14"/>
  <c r="AD6648" i="14"/>
  <c r="AD6649" i="14"/>
  <c r="AD6650" i="14"/>
  <c r="AD6651" i="14"/>
  <c r="AD6652" i="14"/>
  <c r="AD6653" i="14"/>
  <c r="AD6654" i="14"/>
  <c r="AD6655" i="14"/>
  <c r="AD6656" i="14"/>
  <c r="AD6657" i="14"/>
  <c r="AD6658" i="14"/>
  <c r="AD6659" i="14"/>
  <c r="AD6660" i="14"/>
  <c r="AD6661" i="14"/>
  <c r="AD6662" i="14"/>
  <c r="AD6663" i="14"/>
  <c r="AD6664" i="14"/>
  <c r="AD6665" i="14"/>
  <c r="AD6666" i="14"/>
  <c r="AD6667" i="14"/>
  <c r="AD6668" i="14"/>
  <c r="AD6669" i="14"/>
  <c r="AD6670" i="14"/>
  <c r="AD6671" i="14"/>
  <c r="AD6672" i="14"/>
  <c r="AD6673" i="14"/>
  <c r="AD6674" i="14"/>
  <c r="AD6675" i="14"/>
  <c r="AD6676" i="14"/>
  <c r="AD6677" i="14"/>
  <c r="AD6678" i="14"/>
  <c r="AD6679" i="14"/>
  <c r="AD6680" i="14"/>
  <c r="AD6681" i="14"/>
  <c r="AD6682" i="14"/>
  <c r="AD6683" i="14"/>
  <c r="AD6684" i="14"/>
  <c r="AD6685" i="14"/>
  <c r="AD6686" i="14"/>
  <c r="AD6687" i="14"/>
  <c r="AD6688" i="14"/>
  <c r="AD6689" i="14"/>
  <c r="AD6690" i="14"/>
  <c r="AD6691" i="14"/>
  <c r="AD6692" i="14"/>
  <c r="AD6693" i="14"/>
  <c r="AD6694" i="14"/>
  <c r="AD6695" i="14"/>
  <c r="AD6696" i="14"/>
  <c r="AD6697" i="14"/>
  <c r="AD6698" i="14"/>
  <c r="AD6699" i="14"/>
  <c r="AD6700" i="14"/>
  <c r="AD6701" i="14"/>
  <c r="AD6702" i="14"/>
  <c r="AD6703" i="14"/>
  <c r="AD6704" i="14"/>
  <c r="AD6705" i="14"/>
  <c r="AD6706" i="14"/>
  <c r="AD6707" i="14"/>
  <c r="AD6708" i="14"/>
  <c r="AD6709" i="14"/>
  <c r="AD6710" i="14"/>
  <c r="AD6711" i="14"/>
  <c r="AD6712" i="14"/>
  <c r="AD6713" i="14"/>
  <c r="AD6714" i="14"/>
  <c r="AD6715" i="14"/>
  <c r="AD6716" i="14"/>
  <c r="AD6717" i="14"/>
  <c r="AD6718" i="14"/>
  <c r="AD6719" i="14"/>
  <c r="AD6720" i="14"/>
  <c r="AD6721" i="14"/>
  <c r="AD6722" i="14"/>
  <c r="AD6723" i="14"/>
  <c r="AD6724" i="14"/>
  <c r="AD6725" i="14"/>
  <c r="AD6726" i="14"/>
  <c r="AD6727" i="14"/>
  <c r="AD6728" i="14"/>
  <c r="AD6729" i="14"/>
  <c r="AD6730" i="14"/>
  <c r="AD6731" i="14"/>
  <c r="AD6732" i="14"/>
  <c r="AD6733" i="14"/>
  <c r="AD6734" i="14"/>
  <c r="AD6735" i="14"/>
  <c r="AD6736" i="14"/>
  <c r="AD6737" i="14"/>
  <c r="AD6738" i="14"/>
  <c r="AD6739" i="14"/>
  <c r="AD6740" i="14"/>
  <c r="AD6741" i="14"/>
  <c r="AD6742" i="14"/>
  <c r="AD6743" i="14"/>
  <c r="AD6744" i="14"/>
  <c r="AD6745" i="14"/>
  <c r="AD6746" i="14"/>
  <c r="AD6747" i="14"/>
  <c r="AD6748" i="14"/>
  <c r="AD6749" i="14"/>
  <c r="AD6750" i="14"/>
  <c r="AD6751" i="14"/>
  <c r="AD6752" i="14"/>
  <c r="AD6753" i="14"/>
  <c r="AD6754" i="14"/>
  <c r="AD6755" i="14"/>
  <c r="AD6756" i="14"/>
  <c r="AD6757" i="14"/>
  <c r="AD6758" i="14"/>
  <c r="AD6759" i="14"/>
  <c r="AD6760" i="14"/>
  <c r="AD6761" i="14"/>
  <c r="AD6762" i="14"/>
  <c r="AD6763" i="14"/>
  <c r="AD6764" i="14"/>
  <c r="AD6765" i="14"/>
  <c r="AD6766" i="14"/>
  <c r="AD6767" i="14"/>
  <c r="AD6768" i="14"/>
  <c r="AD6769" i="14"/>
  <c r="AD6770" i="14"/>
  <c r="AD6771" i="14"/>
  <c r="AD6772" i="14"/>
  <c r="AD6773" i="14"/>
  <c r="AD6774" i="14"/>
  <c r="AD6775" i="14"/>
  <c r="AD6776" i="14"/>
  <c r="AD6777" i="14"/>
  <c r="AD6778" i="14"/>
  <c r="AD6779" i="14"/>
  <c r="AD6780" i="14"/>
  <c r="AD6781" i="14"/>
  <c r="AD6782" i="14"/>
  <c r="AD6783" i="14"/>
  <c r="AD6784" i="14"/>
  <c r="AD6785" i="14"/>
  <c r="AD6786" i="14"/>
  <c r="AD6787" i="14"/>
  <c r="AD6788" i="14"/>
  <c r="AD6789" i="14"/>
  <c r="AD6790" i="14"/>
  <c r="AD6791" i="14"/>
  <c r="AD6792" i="14"/>
  <c r="AD6793" i="14"/>
  <c r="AD6794" i="14"/>
  <c r="AD6795" i="14"/>
  <c r="AD6796" i="14"/>
  <c r="AD6797" i="14"/>
  <c r="AD6798" i="14"/>
  <c r="AD6799" i="14"/>
  <c r="AD6800" i="14"/>
  <c r="AD6801" i="14"/>
  <c r="AD6802" i="14"/>
  <c r="AD6803" i="14"/>
  <c r="AD6804" i="14"/>
  <c r="AD6805" i="14"/>
  <c r="AD6806" i="14"/>
  <c r="AD6807" i="14"/>
  <c r="AD6808" i="14"/>
  <c r="AD6809" i="14"/>
  <c r="AD6810" i="14"/>
  <c r="AD6811" i="14"/>
  <c r="AD6812" i="14"/>
  <c r="AD6813" i="14"/>
  <c r="AD6814" i="14"/>
  <c r="AD6815" i="14"/>
  <c r="AD6816" i="14"/>
  <c r="AD6817" i="14"/>
  <c r="AD6818" i="14"/>
  <c r="AD6819" i="14"/>
  <c r="AD6820" i="14"/>
  <c r="AD6821" i="14"/>
  <c r="AD6822" i="14"/>
  <c r="AD6823" i="14"/>
  <c r="AD6824" i="14"/>
  <c r="AD6825" i="14"/>
  <c r="AD6826" i="14"/>
  <c r="AD6827" i="14"/>
  <c r="AD6828" i="14"/>
  <c r="AD6829" i="14"/>
  <c r="AD6830" i="14"/>
  <c r="AD6831" i="14"/>
  <c r="AD6832" i="14"/>
  <c r="AD6833" i="14"/>
  <c r="AD6834" i="14"/>
  <c r="AD6835" i="14"/>
  <c r="AD6836" i="14"/>
  <c r="AD6837" i="14"/>
  <c r="AD6838" i="14"/>
  <c r="AD6839" i="14"/>
  <c r="AD6840" i="14"/>
  <c r="AD6841" i="14"/>
  <c r="AD6842" i="14"/>
  <c r="AD6843" i="14"/>
  <c r="AD6844" i="14"/>
  <c r="AD6845" i="14"/>
  <c r="AD6846" i="14"/>
  <c r="AD6847" i="14"/>
  <c r="AD6848" i="14"/>
  <c r="AD6849" i="14"/>
  <c r="AD6850" i="14"/>
  <c r="AD6851" i="14"/>
  <c r="AD6852" i="14"/>
  <c r="AD6853" i="14"/>
  <c r="AD6854" i="14"/>
  <c r="AD6855" i="14"/>
  <c r="AD6856" i="14"/>
  <c r="AD6857" i="14"/>
  <c r="AD6858" i="14"/>
  <c r="AD6859" i="14"/>
  <c r="AD6860" i="14"/>
  <c r="AD6861" i="14"/>
  <c r="AD6862" i="14"/>
  <c r="AD6863" i="14"/>
  <c r="AD6864" i="14"/>
  <c r="AD6865" i="14"/>
  <c r="AD6866" i="14"/>
  <c r="AD6867" i="14"/>
  <c r="AD6868" i="14"/>
  <c r="AD6869" i="14"/>
  <c r="AD6870" i="14"/>
  <c r="AD6871" i="14"/>
  <c r="AD6872" i="14"/>
  <c r="AD6873" i="14"/>
  <c r="AD6874" i="14"/>
  <c r="AD6875" i="14"/>
  <c r="AD6876" i="14"/>
  <c r="AD6877" i="14"/>
  <c r="AD6878" i="14"/>
  <c r="AD6879" i="14"/>
  <c r="AD6880" i="14"/>
  <c r="AD6881" i="14"/>
  <c r="AD6882" i="14"/>
  <c r="AD6883" i="14"/>
  <c r="AD6884" i="14"/>
  <c r="AD6885" i="14"/>
  <c r="AD6886" i="14"/>
  <c r="AD6887" i="14"/>
  <c r="AD6888" i="14"/>
  <c r="AD6889" i="14"/>
  <c r="AD6890" i="14"/>
  <c r="AD6891" i="14"/>
  <c r="AD6892" i="14"/>
  <c r="AD6893" i="14"/>
  <c r="AD6894" i="14"/>
  <c r="AD6895" i="14"/>
  <c r="AD6896" i="14"/>
  <c r="AD6897" i="14"/>
  <c r="AD6898" i="14"/>
  <c r="AD6899" i="14"/>
  <c r="AD6900" i="14"/>
  <c r="AD6901" i="14"/>
  <c r="AD6902" i="14"/>
  <c r="AD6903" i="14"/>
  <c r="AD6904" i="14"/>
  <c r="AD6905" i="14"/>
  <c r="AD6906" i="14"/>
  <c r="AD6907" i="14"/>
  <c r="AD6908" i="14"/>
  <c r="AD6909" i="14"/>
  <c r="AD6910" i="14"/>
  <c r="AD6911" i="14"/>
  <c r="AD6912" i="14"/>
  <c r="AD6913" i="14"/>
  <c r="AD6914" i="14"/>
  <c r="AD6915" i="14"/>
  <c r="AD6916" i="14"/>
  <c r="AD6917" i="14"/>
  <c r="AD6918" i="14"/>
  <c r="AD6919" i="14"/>
  <c r="AD6920" i="14"/>
  <c r="AD6921" i="14"/>
  <c r="AD6922" i="14"/>
  <c r="AD6923" i="14"/>
  <c r="AD6924" i="14"/>
  <c r="AD6925" i="14"/>
  <c r="AD6926" i="14"/>
  <c r="AD6927" i="14"/>
  <c r="AD6928" i="14"/>
  <c r="AD6929" i="14"/>
  <c r="AD6930" i="14"/>
  <c r="AD6931" i="14"/>
  <c r="AD6932" i="14"/>
  <c r="AD6933" i="14"/>
  <c r="AD6934" i="14"/>
  <c r="AD6935" i="14"/>
  <c r="AD6936" i="14"/>
  <c r="AD6937" i="14"/>
  <c r="AD6938" i="14"/>
  <c r="AD6939" i="14"/>
  <c r="AD6940" i="14"/>
  <c r="AD6941" i="14"/>
  <c r="AD6942" i="14"/>
  <c r="AD6943" i="14"/>
  <c r="AD6944" i="14"/>
  <c r="AD6945" i="14"/>
  <c r="AD6946" i="14"/>
  <c r="AD6947" i="14"/>
  <c r="AD6948" i="14"/>
  <c r="AD6949" i="14"/>
  <c r="AD6950" i="14"/>
  <c r="AD6951" i="14"/>
  <c r="AD6952" i="14"/>
  <c r="AD6953" i="14"/>
  <c r="AD6954" i="14"/>
  <c r="AD6955" i="14"/>
  <c r="AD6956" i="14"/>
  <c r="AD6957" i="14"/>
  <c r="AD6958" i="14"/>
  <c r="AD6959" i="14"/>
  <c r="AD6960" i="14"/>
  <c r="AD6961" i="14"/>
  <c r="AD6962" i="14"/>
  <c r="AD6963" i="14"/>
  <c r="AD6964" i="14"/>
  <c r="AD6965" i="14"/>
  <c r="AD6966" i="14"/>
  <c r="AD6967" i="14"/>
  <c r="AD6968" i="14"/>
  <c r="AD6969" i="14"/>
  <c r="AD6970" i="14"/>
  <c r="AD6971" i="14"/>
  <c r="AD6972" i="14"/>
  <c r="AE5" i="14"/>
  <c r="AE6" i="14"/>
  <c r="AE7" i="14"/>
  <c r="AE8" i="14"/>
  <c r="AE9" i="14"/>
  <c r="AE10" i="14"/>
  <c r="AE11" i="14"/>
  <c r="AE12" i="14"/>
  <c r="AE13" i="14"/>
  <c r="AE14" i="14"/>
  <c r="AE15" i="14"/>
  <c r="AE16" i="14"/>
  <c r="AE17" i="14"/>
  <c r="AE18" i="14"/>
  <c r="AE19" i="14"/>
  <c r="AE20" i="14"/>
  <c r="AE21" i="14"/>
  <c r="AE22" i="14"/>
  <c r="AE23" i="14"/>
  <c r="AE24" i="14"/>
  <c r="AE25" i="14"/>
  <c r="AE26" i="14"/>
  <c r="AE27" i="14"/>
  <c r="AE28" i="14"/>
  <c r="AE29" i="14"/>
  <c r="AE30" i="14"/>
  <c r="AE31" i="14"/>
  <c r="AE32"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0" i="14"/>
  <c r="AE61" i="14"/>
  <c r="AE62" i="14"/>
  <c r="AE63" i="14"/>
  <c r="AE64" i="14"/>
  <c r="AE65" i="14"/>
  <c r="AE66" i="14"/>
  <c r="AE67" i="14"/>
  <c r="AE68" i="14"/>
  <c r="AE69" i="14"/>
  <c r="AE70" i="14"/>
  <c r="AE71" i="14"/>
  <c r="AE72" i="14"/>
  <c r="AE73" i="14"/>
  <c r="AE74" i="14"/>
  <c r="AE7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7" i="14"/>
  <c r="AE248" i="14"/>
  <c r="AE249" i="14"/>
  <c r="AE250" i="14"/>
  <c r="AE251" i="14"/>
  <c r="AE252" i="14"/>
  <c r="AE253" i="14"/>
  <c r="AE254" i="14"/>
  <c r="AE255" i="14"/>
  <c r="AE256" i="14"/>
  <c r="AE257" i="14"/>
  <c r="AE258" i="14"/>
  <c r="AE259" i="14"/>
  <c r="AE260" i="14"/>
  <c r="AE261" i="14"/>
  <c r="AE262" i="14"/>
  <c r="AE263" i="14"/>
  <c r="AE264" i="14"/>
  <c r="AE265" i="14"/>
  <c r="AE266" i="14"/>
  <c r="AE267" i="14"/>
  <c r="AE268" i="14"/>
  <c r="AE269" i="14"/>
  <c r="AE270" i="14"/>
  <c r="AE271" i="14"/>
  <c r="AE272" i="14"/>
  <c r="AE273" i="14"/>
  <c r="AE274" i="14"/>
  <c r="AE275" i="14"/>
  <c r="AE276" i="14"/>
  <c r="AE277" i="14"/>
  <c r="AE278" i="14"/>
  <c r="AE279" i="14"/>
  <c r="AE280" i="14"/>
  <c r="AE281" i="14"/>
  <c r="AE282" i="14"/>
  <c r="AE283" i="14"/>
  <c r="AE284" i="14"/>
  <c r="AE285" i="14"/>
  <c r="AE286" i="14"/>
  <c r="AE287" i="14"/>
  <c r="AE288" i="14"/>
  <c r="AE289" i="14"/>
  <c r="AE290" i="14"/>
  <c r="AE291" i="14"/>
  <c r="AE292" i="14"/>
  <c r="AE293" i="14"/>
  <c r="AE294" i="14"/>
  <c r="AE295" i="14"/>
  <c r="AE296" i="14"/>
  <c r="AE297" i="14"/>
  <c r="AE298" i="14"/>
  <c r="AE299" i="14"/>
  <c r="AE300" i="14"/>
  <c r="AE301" i="14"/>
  <c r="AE302" i="14"/>
  <c r="AE303" i="14"/>
  <c r="AE304" i="14"/>
  <c r="AE305" i="14"/>
  <c r="AE306" i="14"/>
  <c r="AE307" i="14"/>
  <c r="AE308" i="14"/>
  <c r="AE309" i="14"/>
  <c r="AE310" i="14"/>
  <c r="AE311" i="14"/>
  <c r="AE312" i="14"/>
  <c r="AE313" i="14"/>
  <c r="AE314" i="14"/>
  <c r="AE315" i="14"/>
  <c r="AE316" i="14"/>
  <c r="AE317" i="14"/>
  <c r="AE318" i="14"/>
  <c r="AE319" i="14"/>
  <c r="AE320" i="14"/>
  <c r="AE321" i="14"/>
  <c r="AE322" i="14"/>
  <c r="AE323" i="14"/>
  <c r="AE324" i="14"/>
  <c r="AE325" i="14"/>
  <c r="AE326" i="14"/>
  <c r="AE327" i="14"/>
  <c r="AE328" i="14"/>
  <c r="AE329" i="14"/>
  <c r="AE330" i="14"/>
  <c r="AE331" i="14"/>
  <c r="AE332" i="14"/>
  <c r="AE333" i="14"/>
  <c r="AE334" i="14"/>
  <c r="AE335" i="14"/>
  <c r="AE336" i="14"/>
  <c r="AE337" i="14"/>
  <c r="AE338" i="14"/>
  <c r="AE339" i="14"/>
  <c r="AE340" i="14"/>
  <c r="AE341" i="14"/>
  <c r="AE342" i="14"/>
  <c r="AE343" i="14"/>
  <c r="AE344" i="14"/>
  <c r="AE345" i="14"/>
  <c r="AE346" i="14"/>
  <c r="AE347" i="14"/>
  <c r="AE348" i="14"/>
  <c r="AE349" i="14"/>
  <c r="AE350" i="14"/>
  <c r="AE351" i="14"/>
  <c r="AE352" i="14"/>
  <c r="AE353" i="14"/>
  <c r="AE354" i="14"/>
  <c r="AE355" i="14"/>
  <c r="AE356" i="14"/>
  <c r="AE357" i="14"/>
  <c r="AE358" i="14"/>
  <c r="AE359" i="14"/>
  <c r="AE360" i="14"/>
  <c r="AE361" i="14"/>
  <c r="AE362" i="14"/>
  <c r="AE363" i="14"/>
  <c r="AE364" i="14"/>
  <c r="AE365" i="14"/>
  <c r="AE366" i="14"/>
  <c r="AE367" i="14"/>
  <c r="AE368" i="14"/>
  <c r="AE369" i="14"/>
  <c r="AE370" i="14"/>
  <c r="AE371" i="14"/>
  <c r="AE372" i="14"/>
  <c r="AE373" i="14"/>
  <c r="AE374" i="14"/>
  <c r="AE375" i="14"/>
  <c r="AE376" i="14"/>
  <c r="AE377" i="14"/>
  <c r="AE378" i="14"/>
  <c r="AE379" i="14"/>
  <c r="AE380" i="14"/>
  <c r="AE381" i="14"/>
  <c r="AE382" i="14"/>
  <c r="AE383" i="14"/>
  <c r="AE384" i="14"/>
  <c r="AE385" i="14"/>
  <c r="AE386" i="14"/>
  <c r="AE387" i="14"/>
  <c r="AE388" i="14"/>
  <c r="AE389" i="14"/>
  <c r="AE390" i="14"/>
  <c r="AE391" i="14"/>
  <c r="AE392" i="14"/>
  <c r="AE393" i="14"/>
  <c r="AE394" i="14"/>
  <c r="AE395" i="14"/>
  <c r="AE396" i="14"/>
  <c r="AE397" i="14"/>
  <c r="AE398" i="14"/>
  <c r="AE399" i="14"/>
  <c r="AE400" i="14"/>
  <c r="AE401" i="14"/>
  <c r="AE402" i="14"/>
  <c r="AE403" i="14"/>
  <c r="AE404" i="14"/>
  <c r="AE405" i="14"/>
  <c r="AE406" i="14"/>
  <c r="AE407" i="14"/>
  <c r="AE408" i="14"/>
  <c r="AE409" i="14"/>
  <c r="AE410" i="14"/>
  <c r="AE411" i="14"/>
  <c r="AE412" i="14"/>
  <c r="AE413" i="14"/>
  <c r="AE414" i="14"/>
  <c r="AE415" i="14"/>
  <c r="AE416" i="14"/>
  <c r="AE417" i="14"/>
  <c r="AE418" i="14"/>
  <c r="AE419" i="14"/>
  <c r="AE420" i="14"/>
  <c r="AE421" i="14"/>
  <c r="AE422" i="14"/>
  <c r="AE423" i="14"/>
  <c r="AE424" i="14"/>
  <c r="AE425" i="14"/>
  <c r="AE426" i="14"/>
  <c r="AE427" i="14"/>
  <c r="AE428" i="14"/>
  <c r="AE429" i="14"/>
  <c r="AE430" i="14"/>
  <c r="AE431" i="14"/>
  <c r="AE432" i="14"/>
  <c r="AE433" i="14"/>
  <c r="AE434" i="14"/>
  <c r="AE435" i="14"/>
  <c r="AE436" i="14"/>
  <c r="AE437" i="14"/>
  <c r="AE438" i="14"/>
  <c r="AE439" i="14"/>
  <c r="AE440" i="14"/>
  <c r="AE441" i="14"/>
  <c r="AE442" i="14"/>
  <c r="AE443" i="14"/>
  <c r="AE444" i="14"/>
  <c r="AE445" i="14"/>
  <c r="AE446" i="14"/>
  <c r="AE447" i="14"/>
  <c r="AE448" i="14"/>
  <c r="AE449" i="14"/>
  <c r="AE450" i="14"/>
  <c r="AE451" i="14"/>
  <c r="AE452" i="14"/>
  <c r="AE453" i="14"/>
  <c r="AE454" i="14"/>
  <c r="AE455" i="14"/>
  <c r="AE456" i="14"/>
  <c r="AE457" i="14"/>
  <c r="AE458" i="14"/>
  <c r="AE459" i="14"/>
  <c r="AE460" i="14"/>
  <c r="AE461" i="14"/>
  <c r="AE462" i="14"/>
  <c r="AE463" i="14"/>
  <c r="AE464" i="14"/>
  <c r="AE465" i="14"/>
  <c r="AE466" i="14"/>
  <c r="AE467" i="14"/>
  <c r="AE468" i="14"/>
  <c r="AE469" i="14"/>
  <c r="AE470" i="14"/>
  <c r="AE471" i="14"/>
  <c r="AE472" i="14"/>
  <c r="AE473" i="14"/>
  <c r="AE474" i="14"/>
  <c r="AE475" i="14"/>
  <c r="AE476" i="14"/>
  <c r="AE477" i="14"/>
  <c r="AE478" i="14"/>
  <c r="AE479" i="14"/>
  <c r="AE480" i="14"/>
  <c r="AE481" i="14"/>
  <c r="AE482" i="14"/>
  <c r="AE483" i="14"/>
  <c r="AE484" i="14"/>
  <c r="AE485" i="14"/>
  <c r="AE486" i="14"/>
  <c r="AE487" i="14"/>
  <c r="AE488" i="14"/>
  <c r="AE489" i="14"/>
  <c r="AE490" i="14"/>
  <c r="AE491" i="14"/>
  <c r="AE492" i="14"/>
  <c r="AE493" i="14"/>
  <c r="AE494" i="14"/>
  <c r="AE495" i="14"/>
  <c r="AE496" i="14"/>
  <c r="AE497" i="14"/>
  <c r="AE498" i="14"/>
  <c r="AE499" i="14"/>
  <c r="AE500" i="14"/>
  <c r="AE501" i="14"/>
  <c r="AE502" i="14"/>
  <c r="AE503" i="14"/>
  <c r="AE504" i="14"/>
  <c r="AE505" i="14"/>
  <c r="AE506" i="14"/>
  <c r="AE507" i="14"/>
  <c r="AE508" i="14"/>
  <c r="AE509" i="14"/>
  <c r="AE510" i="14"/>
  <c r="AE511" i="14"/>
  <c r="AE512" i="14"/>
  <c r="AE513" i="14"/>
  <c r="AE514" i="14"/>
  <c r="AE515" i="14"/>
  <c r="AE516" i="14"/>
  <c r="AE517" i="14"/>
  <c r="AE518" i="14"/>
  <c r="AE519" i="14"/>
  <c r="AE520" i="14"/>
  <c r="AE521" i="14"/>
  <c r="AE522" i="14"/>
  <c r="AE523" i="14"/>
  <c r="AE524" i="14"/>
  <c r="AE525" i="14"/>
  <c r="AE526" i="14"/>
  <c r="AE527" i="14"/>
  <c r="AE528" i="14"/>
  <c r="AE529" i="14"/>
  <c r="AE530" i="14"/>
  <c r="AE531" i="14"/>
  <c r="AE532" i="14"/>
  <c r="AE533" i="14"/>
  <c r="AE534" i="14"/>
  <c r="AE535" i="14"/>
  <c r="AE536" i="14"/>
  <c r="AE537" i="14"/>
  <c r="AE538" i="14"/>
  <c r="AE539" i="14"/>
  <c r="AE540" i="14"/>
  <c r="AE541" i="14"/>
  <c r="AE542" i="14"/>
  <c r="AE543" i="14"/>
  <c r="AE544" i="14"/>
  <c r="AE545" i="14"/>
  <c r="AE546" i="14"/>
  <c r="AE547" i="14"/>
  <c r="AE548" i="14"/>
  <c r="AE549" i="14"/>
  <c r="AE550" i="14"/>
  <c r="AE551" i="14"/>
  <c r="AE552" i="14"/>
  <c r="AE553" i="14"/>
  <c r="AE554" i="14"/>
  <c r="AE555" i="14"/>
  <c r="AE556" i="14"/>
  <c r="AE557" i="14"/>
  <c r="AE558" i="14"/>
  <c r="AE559" i="14"/>
  <c r="AE560" i="14"/>
  <c r="AE561" i="14"/>
  <c r="AE562" i="14"/>
  <c r="AE563" i="14"/>
  <c r="AE564" i="14"/>
  <c r="AE565" i="14"/>
  <c r="AE566" i="14"/>
  <c r="AE567" i="14"/>
  <c r="AE568" i="14"/>
  <c r="AE569" i="14"/>
  <c r="AE570" i="14"/>
  <c r="AE571" i="14"/>
  <c r="AE572" i="14"/>
  <c r="AE573" i="14"/>
  <c r="AE574" i="14"/>
  <c r="AE575" i="14"/>
  <c r="AE576" i="14"/>
  <c r="AE577" i="14"/>
  <c r="AE578" i="14"/>
  <c r="AE579" i="14"/>
  <c r="AE580" i="14"/>
  <c r="AE581" i="14"/>
  <c r="AE582" i="14"/>
  <c r="AE583" i="14"/>
  <c r="AE584" i="14"/>
  <c r="AE585" i="14"/>
  <c r="AE586" i="14"/>
  <c r="AE587" i="14"/>
  <c r="AE588" i="14"/>
  <c r="AE589" i="14"/>
  <c r="AE590" i="14"/>
  <c r="AE591" i="14"/>
  <c r="AE592" i="14"/>
  <c r="AE593" i="14"/>
  <c r="AE594" i="14"/>
  <c r="AE595" i="14"/>
  <c r="AE596" i="14"/>
  <c r="AE597" i="14"/>
  <c r="AE598" i="14"/>
  <c r="AE599" i="14"/>
  <c r="AE600" i="14"/>
  <c r="AE601" i="14"/>
  <c r="AE602" i="14"/>
  <c r="AE603" i="14"/>
  <c r="AE604" i="14"/>
  <c r="AE605" i="14"/>
  <c r="AE606" i="14"/>
  <c r="AE607" i="14"/>
  <c r="AE608" i="14"/>
  <c r="AE609" i="14"/>
  <c r="AE610" i="14"/>
  <c r="AE611" i="14"/>
  <c r="AE612" i="14"/>
  <c r="AE613" i="14"/>
  <c r="AE614" i="14"/>
  <c r="AE615" i="14"/>
  <c r="AE616" i="14"/>
  <c r="AE617" i="14"/>
  <c r="AE618" i="14"/>
  <c r="AE619" i="14"/>
  <c r="AE620" i="14"/>
  <c r="AE621" i="14"/>
  <c r="AE622" i="14"/>
  <c r="AE623" i="14"/>
  <c r="AE624" i="14"/>
  <c r="AE625" i="14"/>
  <c r="AE626" i="14"/>
  <c r="AE627" i="14"/>
  <c r="AE628" i="14"/>
  <c r="AE629" i="14"/>
  <c r="AE630" i="14"/>
  <c r="AE631" i="14"/>
  <c r="AE632" i="14"/>
  <c r="AE633" i="14"/>
  <c r="AE634" i="14"/>
  <c r="AE635" i="14"/>
  <c r="AE636" i="14"/>
  <c r="AE637" i="14"/>
  <c r="AE638" i="14"/>
  <c r="AE639" i="14"/>
  <c r="AE640" i="14"/>
  <c r="AE641" i="14"/>
  <c r="AE642" i="14"/>
  <c r="AE643" i="14"/>
  <c r="AE644" i="14"/>
  <c r="AE645" i="14"/>
  <c r="AE646" i="14"/>
  <c r="AE647" i="14"/>
  <c r="AE648" i="14"/>
  <c r="AE649" i="14"/>
  <c r="AE650" i="14"/>
  <c r="AE651" i="14"/>
  <c r="AE652" i="14"/>
  <c r="AE653" i="14"/>
  <c r="AE654" i="14"/>
  <c r="AE655" i="14"/>
  <c r="AE656" i="14"/>
  <c r="AE657" i="14"/>
  <c r="AE658" i="14"/>
  <c r="AE659" i="14"/>
  <c r="AE660" i="14"/>
  <c r="AE661" i="14"/>
  <c r="AE662" i="14"/>
  <c r="AE663" i="14"/>
  <c r="AE664" i="14"/>
  <c r="AE665" i="14"/>
  <c r="AE666" i="14"/>
  <c r="AE667" i="14"/>
  <c r="AE668" i="14"/>
  <c r="AE669" i="14"/>
  <c r="AE670" i="14"/>
  <c r="AE671" i="14"/>
  <c r="AE672" i="14"/>
  <c r="AE673" i="14"/>
  <c r="AE674" i="14"/>
  <c r="AE675" i="14"/>
  <c r="AE676" i="14"/>
  <c r="AE677" i="14"/>
  <c r="AE678" i="14"/>
  <c r="AE679" i="14"/>
  <c r="AE680" i="14"/>
  <c r="AE681" i="14"/>
  <c r="AE682" i="14"/>
  <c r="AE683" i="14"/>
  <c r="AE684" i="14"/>
  <c r="AE685" i="14"/>
  <c r="AE686" i="14"/>
  <c r="AE687" i="14"/>
  <c r="AE688" i="14"/>
  <c r="AE689" i="14"/>
  <c r="AE690" i="14"/>
  <c r="AE691" i="14"/>
  <c r="AE692" i="14"/>
  <c r="AE693" i="14"/>
  <c r="AE694" i="14"/>
  <c r="AE695" i="14"/>
  <c r="AE696" i="14"/>
  <c r="AE697" i="14"/>
  <c r="AE698" i="14"/>
  <c r="AE699" i="14"/>
  <c r="AE700" i="14"/>
  <c r="AE701" i="14"/>
  <c r="AE702" i="14"/>
  <c r="AE703" i="14"/>
  <c r="AE704" i="14"/>
  <c r="AE705" i="14"/>
  <c r="AE706" i="14"/>
  <c r="AE707" i="14"/>
  <c r="AE708" i="14"/>
  <c r="AE709" i="14"/>
  <c r="AE710" i="14"/>
  <c r="AE711" i="14"/>
  <c r="AE712" i="14"/>
  <c r="AE713" i="14"/>
  <c r="AE714" i="14"/>
  <c r="AE715" i="14"/>
  <c r="AE716" i="14"/>
  <c r="AE717" i="14"/>
  <c r="AE718" i="14"/>
  <c r="AE719" i="14"/>
  <c r="AE720" i="14"/>
  <c r="AE721" i="14"/>
  <c r="AE722" i="14"/>
  <c r="AE723" i="14"/>
  <c r="AE724" i="14"/>
  <c r="AE725" i="14"/>
  <c r="AE726" i="14"/>
  <c r="AE727" i="14"/>
  <c r="AE728" i="14"/>
  <c r="AE729" i="14"/>
  <c r="AE730" i="14"/>
  <c r="AE731" i="14"/>
  <c r="AE732" i="14"/>
  <c r="AE733" i="14"/>
  <c r="AE734" i="14"/>
  <c r="AE735" i="14"/>
  <c r="AE736" i="14"/>
  <c r="AE737" i="14"/>
  <c r="AE738" i="14"/>
  <c r="AE739" i="14"/>
  <c r="AE740" i="14"/>
  <c r="AE741" i="14"/>
  <c r="AE742" i="14"/>
  <c r="AE743" i="14"/>
  <c r="AE744" i="14"/>
  <c r="AE745" i="14"/>
  <c r="AE746" i="14"/>
  <c r="AE747" i="14"/>
  <c r="AE748" i="14"/>
  <c r="AE749" i="14"/>
  <c r="AE750" i="14"/>
  <c r="AE751" i="14"/>
  <c r="AE752" i="14"/>
  <c r="AE753" i="14"/>
  <c r="AE754" i="14"/>
  <c r="AE755" i="14"/>
  <c r="AE756" i="14"/>
  <c r="AE757" i="14"/>
  <c r="AE758" i="14"/>
  <c r="AE759" i="14"/>
  <c r="AE760" i="14"/>
  <c r="AE761" i="14"/>
  <c r="AE762" i="14"/>
  <c r="AE763" i="14"/>
  <c r="AE764" i="14"/>
  <c r="AE765" i="14"/>
  <c r="AE766" i="14"/>
  <c r="AE767" i="14"/>
  <c r="AE768" i="14"/>
  <c r="AE769" i="14"/>
  <c r="AE770" i="14"/>
  <c r="AE771" i="14"/>
  <c r="AE772" i="14"/>
  <c r="AE773" i="14"/>
  <c r="AE774" i="14"/>
  <c r="AE775" i="14"/>
  <c r="AE776" i="14"/>
  <c r="AE777" i="14"/>
  <c r="AE778" i="14"/>
  <c r="AE779" i="14"/>
  <c r="AE780" i="14"/>
  <c r="AE781" i="14"/>
  <c r="AE782" i="14"/>
  <c r="AE783" i="14"/>
  <c r="AE784" i="14"/>
  <c r="AE785" i="14"/>
  <c r="AE786" i="14"/>
  <c r="AE787" i="14"/>
  <c r="AE788" i="14"/>
  <c r="AE789" i="14"/>
  <c r="AE790" i="14"/>
  <c r="AE791" i="14"/>
  <c r="AE792" i="14"/>
  <c r="AE793" i="14"/>
  <c r="AE794" i="14"/>
  <c r="AE795" i="14"/>
  <c r="AE796" i="14"/>
  <c r="AE797" i="14"/>
  <c r="AE798" i="14"/>
  <c r="AE799" i="14"/>
  <c r="AE800" i="14"/>
  <c r="AE801" i="14"/>
  <c r="AE802" i="14"/>
  <c r="AE803" i="14"/>
  <c r="AE804" i="14"/>
  <c r="AE805" i="14"/>
  <c r="AE806" i="14"/>
  <c r="AE807" i="14"/>
  <c r="AE808" i="14"/>
  <c r="AE809" i="14"/>
  <c r="AE810" i="14"/>
  <c r="AE811" i="14"/>
  <c r="AE812" i="14"/>
  <c r="AE813" i="14"/>
  <c r="AE814" i="14"/>
  <c r="AE815" i="14"/>
  <c r="AE816" i="14"/>
  <c r="AE817" i="14"/>
  <c r="AE818" i="14"/>
  <c r="AE819" i="14"/>
  <c r="AE820" i="14"/>
  <c r="AE821" i="14"/>
  <c r="AE822" i="14"/>
  <c r="AE823" i="14"/>
  <c r="AE824" i="14"/>
  <c r="AE825" i="14"/>
  <c r="AE826" i="14"/>
  <c r="AE827" i="14"/>
  <c r="AE828" i="14"/>
  <c r="AE829" i="14"/>
  <c r="AE830" i="14"/>
  <c r="AE831" i="14"/>
  <c r="AE832" i="14"/>
  <c r="AE833" i="14"/>
  <c r="AE834" i="14"/>
  <c r="AE835" i="14"/>
  <c r="AE836" i="14"/>
  <c r="AE837" i="14"/>
  <c r="AE838" i="14"/>
  <c r="AE839" i="14"/>
  <c r="AE840" i="14"/>
  <c r="AE841" i="14"/>
  <c r="AE842" i="14"/>
  <c r="AE843" i="14"/>
  <c r="AE844" i="14"/>
  <c r="AE845" i="14"/>
  <c r="AE846" i="14"/>
  <c r="AE847" i="14"/>
  <c r="AE848" i="14"/>
  <c r="AE849" i="14"/>
  <c r="AE850" i="14"/>
  <c r="AE851" i="14"/>
  <c r="AE852" i="14"/>
  <c r="AE853" i="14"/>
  <c r="AE854" i="14"/>
  <c r="AE855" i="14"/>
  <c r="AE856" i="14"/>
  <c r="AE857" i="14"/>
  <c r="AE858" i="14"/>
  <c r="AE859" i="14"/>
  <c r="AE860" i="14"/>
  <c r="AE861" i="14"/>
  <c r="AE862" i="14"/>
  <c r="AE863" i="14"/>
  <c r="AE864" i="14"/>
  <c r="AE865" i="14"/>
  <c r="AE866" i="14"/>
  <c r="AE867" i="14"/>
  <c r="AE868" i="14"/>
  <c r="AE869" i="14"/>
  <c r="AE870" i="14"/>
  <c r="AE871" i="14"/>
  <c r="AE872" i="14"/>
  <c r="AE873" i="14"/>
  <c r="AE874" i="14"/>
  <c r="AE875" i="14"/>
  <c r="AE876" i="14"/>
  <c r="AE877" i="14"/>
  <c r="AE878" i="14"/>
  <c r="AE879" i="14"/>
  <c r="AE880" i="14"/>
  <c r="AE881" i="14"/>
  <c r="AE882" i="14"/>
  <c r="AE883" i="14"/>
  <c r="AE884" i="14"/>
  <c r="AE885" i="14"/>
  <c r="AE886" i="14"/>
  <c r="AE887" i="14"/>
  <c r="AE888" i="14"/>
  <c r="AE889" i="14"/>
  <c r="AE890" i="14"/>
  <c r="AE891" i="14"/>
  <c r="AE892" i="14"/>
  <c r="AE893" i="14"/>
  <c r="AE894" i="14"/>
  <c r="AE895" i="14"/>
  <c r="AE896" i="14"/>
  <c r="AE897" i="14"/>
  <c r="AE898" i="14"/>
  <c r="AE899" i="14"/>
  <c r="AE900" i="14"/>
  <c r="AE901" i="14"/>
  <c r="AE902" i="14"/>
  <c r="AE903" i="14"/>
  <c r="AE904" i="14"/>
  <c r="AE905" i="14"/>
  <c r="AE906" i="14"/>
  <c r="AE907" i="14"/>
  <c r="AE908" i="14"/>
  <c r="AE909" i="14"/>
  <c r="AE910" i="14"/>
  <c r="AE911" i="14"/>
  <c r="AE912" i="14"/>
  <c r="AE913" i="14"/>
  <c r="AE914" i="14"/>
  <c r="AE915" i="14"/>
  <c r="AE916" i="14"/>
  <c r="AE917" i="14"/>
  <c r="AE918" i="14"/>
  <c r="AE919" i="14"/>
  <c r="AE920" i="14"/>
  <c r="AE921" i="14"/>
  <c r="AE922" i="14"/>
  <c r="AE923" i="14"/>
  <c r="AE924" i="14"/>
  <c r="AE925" i="14"/>
  <c r="AE926" i="14"/>
  <c r="AE927" i="14"/>
  <c r="AE928" i="14"/>
  <c r="AE929" i="14"/>
  <c r="AE930" i="14"/>
  <c r="AE931" i="14"/>
  <c r="AE932" i="14"/>
  <c r="AE933" i="14"/>
  <c r="AE934" i="14"/>
  <c r="AE935" i="14"/>
  <c r="AE936" i="14"/>
  <c r="AE937" i="14"/>
  <c r="AE938" i="14"/>
  <c r="AE939" i="14"/>
  <c r="AE940" i="14"/>
  <c r="AE941" i="14"/>
  <c r="AE942" i="14"/>
  <c r="AE943" i="14"/>
  <c r="AE944" i="14"/>
  <c r="AE945" i="14"/>
  <c r="AE946" i="14"/>
  <c r="AE947" i="14"/>
  <c r="AE948" i="14"/>
  <c r="AE949" i="14"/>
  <c r="AE950" i="14"/>
  <c r="AE951" i="14"/>
  <c r="AE952" i="14"/>
  <c r="AE953" i="14"/>
  <c r="AE954" i="14"/>
  <c r="AE955" i="14"/>
  <c r="AE956" i="14"/>
  <c r="AE957" i="14"/>
  <c r="AE958" i="14"/>
  <c r="AE959" i="14"/>
  <c r="AE960" i="14"/>
  <c r="AE961" i="14"/>
  <c r="AE962" i="14"/>
  <c r="AE963" i="14"/>
  <c r="AE964" i="14"/>
  <c r="AE965" i="14"/>
  <c r="AE966" i="14"/>
  <c r="AE967" i="14"/>
  <c r="AE968" i="14"/>
  <c r="AE969" i="14"/>
  <c r="AE970" i="14"/>
  <c r="AE971" i="14"/>
  <c r="AE972" i="14"/>
  <c r="AE973" i="14"/>
  <c r="AE974" i="14"/>
  <c r="AE975" i="14"/>
  <c r="AE976" i="14"/>
  <c r="AE977" i="14"/>
  <c r="AE978" i="14"/>
  <c r="AE979" i="14"/>
  <c r="AE980" i="14"/>
  <c r="AE981" i="14"/>
  <c r="AE982" i="14"/>
  <c r="AE983" i="14"/>
  <c r="AE984" i="14"/>
  <c r="AE985" i="14"/>
  <c r="AE986" i="14"/>
  <c r="AE987" i="14"/>
  <c r="AE988" i="14"/>
  <c r="AE989" i="14"/>
  <c r="AE990" i="14"/>
  <c r="AE991" i="14"/>
  <c r="AE992" i="14"/>
  <c r="AE993" i="14"/>
  <c r="AE994" i="14"/>
  <c r="AE995" i="14"/>
  <c r="AE996" i="14"/>
  <c r="AE997" i="14"/>
  <c r="AE998" i="14"/>
  <c r="AE999" i="14"/>
  <c r="AE1000" i="14"/>
  <c r="AE1001" i="14"/>
  <c r="AE1002" i="14"/>
  <c r="AE1003" i="14"/>
  <c r="AE1004" i="14"/>
  <c r="AE1005" i="14"/>
  <c r="AE1006" i="14"/>
  <c r="AE1007" i="14"/>
  <c r="AE1008" i="14"/>
  <c r="AE1009" i="14"/>
  <c r="AE1010" i="14"/>
  <c r="AE1011" i="14"/>
  <c r="AE1012" i="14"/>
  <c r="AE1013" i="14"/>
  <c r="AE1014" i="14"/>
  <c r="AE1015" i="14"/>
  <c r="AE1016" i="14"/>
  <c r="AE1017" i="14"/>
  <c r="AE1018" i="14"/>
  <c r="AE1019" i="14"/>
  <c r="AE1020" i="14"/>
  <c r="AE1021" i="14"/>
  <c r="AE1022" i="14"/>
  <c r="AE1023" i="14"/>
  <c r="AE1024" i="14"/>
  <c r="AE1025" i="14"/>
  <c r="AE1026" i="14"/>
  <c r="AE1027" i="14"/>
  <c r="AE1028" i="14"/>
  <c r="AE1029" i="14"/>
  <c r="AE1030" i="14"/>
  <c r="AE1031" i="14"/>
  <c r="AE1032" i="14"/>
  <c r="AE1033" i="14"/>
  <c r="AE1034" i="14"/>
  <c r="AE1035" i="14"/>
  <c r="AE1036" i="14"/>
  <c r="AE1037" i="14"/>
  <c r="AE1038" i="14"/>
  <c r="AE1039" i="14"/>
  <c r="AE1040" i="14"/>
  <c r="AE1041" i="14"/>
  <c r="AE1042" i="14"/>
  <c r="AE1043" i="14"/>
  <c r="AE1044" i="14"/>
  <c r="AE1045" i="14"/>
  <c r="AE1046" i="14"/>
  <c r="AE1047" i="14"/>
  <c r="AE1048" i="14"/>
  <c r="AE1049" i="14"/>
  <c r="AE1050" i="14"/>
  <c r="AE1051" i="14"/>
  <c r="AE1052" i="14"/>
  <c r="AE1053" i="14"/>
  <c r="AE1054" i="14"/>
  <c r="AE1055" i="14"/>
  <c r="AE1056" i="14"/>
  <c r="AE1057" i="14"/>
  <c r="AE1058" i="14"/>
  <c r="AE1059" i="14"/>
  <c r="AE1060" i="14"/>
  <c r="AE1061" i="14"/>
  <c r="AE1062" i="14"/>
  <c r="AE1063" i="14"/>
  <c r="AE1064" i="14"/>
  <c r="AE1065" i="14"/>
  <c r="AE1066" i="14"/>
  <c r="AE1067" i="14"/>
  <c r="AE1068" i="14"/>
  <c r="AE1069" i="14"/>
  <c r="AE1070" i="14"/>
  <c r="AE1071" i="14"/>
  <c r="AE1072" i="14"/>
  <c r="AE1073" i="14"/>
  <c r="AE1074" i="14"/>
  <c r="AE1075" i="14"/>
  <c r="AE1076" i="14"/>
  <c r="AE1077" i="14"/>
  <c r="AE1078" i="14"/>
  <c r="AE1079" i="14"/>
  <c r="AE1080" i="14"/>
  <c r="AE1081" i="14"/>
  <c r="AE1082" i="14"/>
  <c r="AE1083" i="14"/>
  <c r="AE1084" i="14"/>
  <c r="AE1085" i="14"/>
  <c r="AE1086" i="14"/>
  <c r="AE1087" i="14"/>
  <c r="AE1088" i="14"/>
  <c r="AE1089" i="14"/>
  <c r="AE1090" i="14"/>
  <c r="AE1091" i="14"/>
  <c r="AE1092" i="14"/>
  <c r="AE1093" i="14"/>
  <c r="AE1094" i="14"/>
  <c r="AE1095" i="14"/>
  <c r="AE1096" i="14"/>
  <c r="AE1097" i="14"/>
  <c r="AE1098" i="14"/>
  <c r="AE1099" i="14"/>
  <c r="AE1100" i="14"/>
  <c r="AE1101" i="14"/>
  <c r="AE1102" i="14"/>
  <c r="AE1103" i="14"/>
  <c r="AE1104" i="14"/>
  <c r="AE1105" i="14"/>
  <c r="AE1106" i="14"/>
  <c r="AE1107" i="14"/>
  <c r="AE1108" i="14"/>
  <c r="AE1109" i="14"/>
  <c r="AE1110" i="14"/>
  <c r="AE1111" i="14"/>
  <c r="AE1112" i="14"/>
  <c r="AE1113" i="14"/>
  <c r="AE1114" i="14"/>
  <c r="AE1115" i="14"/>
  <c r="AE1116" i="14"/>
  <c r="AE1117" i="14"/>
  <c r="AE1118" i="14"/>
  <c r="AE1119" i="14"/>
  <c r="AE1120" i="14"/>
  <c r="AE1121" i="14"/>
  <c r="AE1122" i="14"/>
  <c r="AE1123" i="14"/>
  <c r="AE1124" i="14"/>
  <c r="AE1125" i="14"/>
  <c r="AE1126" i="14"/>
  <c r="AE1127" i="14"/>
  <c r="AE1128" i="14"/>
  <c r="AE1129" i="14"/>
  <c r="AE1130" i="14"/>
  <c r="AE1131" i="14"/>
  <c r="AE1132" i="14"/>
  <c r="AE1133" i="14"/>
  <c r="AE1134" i="14"/>
  <c r="AE1135" i="14"/>
  <c r="AE1136" i="14"/>
  <c r="AE1137" i="14"/>
  <c r="AE1138" i="14"/>
  <c r="AE1139" i="14"/>
  <c r="AE1140" i="14"/>
  <c r="AE1141" i="14"/>
  <c r="AE1142" i="14"/>
  <c r="AE1143" i="14"/>
  <c r="AE1144" i="14"/>
  <c r="AE1145" i="14"/>
  <c r="AE1146" i="14"/>
  <c r="AE1147" i="14"/>
  <c r="AE1148" i="14"/>
  <c r="AE1149" i="14"/>
  <c r="AE1150" i="14"/>
  <c r="AE1151" i="14"/>
  <c r="AE1152" i="14"/>
  <c r="AE1153" i="14"/>
  <c r="AE1154" i="14"/>
  <c r="AE1155" i="14"/>
  <c r="AE1156" i="14"/>
  <c r="AE1157" i="14"/>
  <c r="AE1158" i="14"/>
  <c r="AE1159" i="14"/>
  <c r="AE1160" i="14"/>
  <c r="AE1161" i="14"/>
  <c r="AE1162" i="14"/>
  <c r="AE1163" i="14"/>
  <c r="AE1164" i="14"/>
  <c r="AE1165" i="14"/>
  <c r="AE1166" i="14"/>
  <c r="AE1167" i="14"/>
  <c r="AE1168" i="14"/>
  <c r="AE1169" i="14"/>
  <c r="AE1170" i="14"/>
  <c r="AE1171" i="14"/>
  <c r="AE1172" i="14"/>
  <c r="AE1173" i="14"/>
  <c r="AE1174" i="14"/>
  <c r="AE1175" i="14"/>
  <c r="AE1176" i="14"/>
  <c r="AE1177" i="14"/>
  <c r="AE1178" i="14"/>
  <c r="AE1179" i="14"/>
  <c r="AE1180" i="14"/>
  <c r="AE1181" i="14"/>
  <c r="AE1182" i="14"/>
  <c r="AE1183" i="14"/>
  <c r="AE1184" i="14"/>
  <c r="AE1185" i="14"/>
  <c r="AE1186" i="14"/>
  <c r="AE1187" i="14"/>
  <c r="AE1188" i="14"/>
  <c r="AE1189" i="14"/>
  <c r="AE1190" i="14"/>
  <c r="AE1191" i="14"/>
  <c r="AE1192" i="14"/>
  <c r="AE1193" i="14"/>
  <c r="AE1194" i="14"/>
  <c r="AE1195" i="14"/>
  <c r="AE1196" i="14"/>
  <c r="AE1197" i="14"/>
  <c r="AE1198" i="14"/>
  <c r="AE1199" i="14"/>
  <c r="AE1200" i="14"/>
  <c r="AE1201" i="14"/>
  <c r="AE1202" i="14"/>
  <c r="AE1203" i="14"/>
  <c r="AE1204" i="14"/>
  <c r="AE1205" i="14"/>
  <c r="AE1206" i="14"/>
  <c r="AE1207" i="14"/>
  <c r="AE1208" i="14"/>
  <c r="AE1209" i="14"/>
  <c r="AE1210" i="14"/>
  <c r="AE1211" i="14"/>
  <c r="AE1212" i="14"/>
  <c r="AE1213" i="14"/>
  <c r="AE1214" i="14"/>
  <c r="AE1215" i="14"/>
  <c r="AE1216" i="14"/>
  <c r="AE1217" i="14"/>
  <c r="AE1218" i="14"/>
  <c r="AE1219" i="14"/>
  <c r="AE1220" i="14"/>
  <c r="AE1221" i="14"/>
  <c r="AE1222" i="14"/>
  <c r="AE1223" i="14"/>
  <c r="AE1224" i="14"/>
  <c r="AE1225" i="14"/>
  <c r="AE1226" i="14"/>
  <c r="AE1227" i="14"/>
  <c r="AE1228" i="14"/>
  <c r="AE1229" i="14"/>
  <c r="AE1230" i="14"/>
  <c r="AE1231" i="14"/>
  <c r="AE1232" i="14"/>
  <c r="AE1233" i="14"/>
  <c r="AE1234" i="14"/>
  <c r="AE1235" i="14"/>
  <c r="AE1236" i="14"/>
  <c r="AE1237" i="14"/>
  <c r="AE1238" i="14"/>
  <c r="AE1239" i="14"/>
  <c r="AE1240" i="14"/>
  <c r="AE1241" i="14"/>
  <c r="AE1242" i="14"/>
  <c r="AE1243" i="14"/>
  <c r="AE1244" i="14"/>
  <c r="AE1245" i="14"/>
  <c r="AE1246" i="14"/>
  <c r="AE1247" i="14"/>
  <c r="AE1248" i="14"/>
  <c r="AE1249" i="14"/>
  <c r="AE1250" i="14"/>
  <c r="AE1251" i="14"/>
  <c r="AE1252" i="14"/>
  <c r="AE1253" i="14"/>
  <c r="AE1254" i="14"/>
  <c r="AE1255" i="14"/>
  <c r="AE1256" i="14"/>
  <c r="AE1257" i="14"/>
  <c r="AE1258" i="14"/>
  <c r="AE1259" i="14"/>
  <c r="AE1260" i="14"/>
  <c r="AE1261" i="14"/>
  <c r="AE1262" i="14"/>
  <c r="AE1263" i="14"/>
  <c r="AE1264" i="14"/>
  <c r="AE1265" i="14"/>
  <c r="AE1266" i="14"/>
  <c r="AE1267" i="14"/>
  <c r="AE1268" i="14"/>
  <c r="AE1269" i="14"/>
  <c r="AE1270" i="14"/>
  <c r="AE1271" i="14"/>
  <c r="AE1272" i="14"/>
  <c r="AE1273" i="14"/>
  <c r="AE1274" i="14"/>
  <c r="AE1275" i="14"/>
  <c r="AE1276" i="14"/>
  <c r="AE1277" i="14"/>
  <c r="AE1278" i="14"/>
  <c r="AE1279" i="14"/>
  <c r="AE1280" i="14"/>
  <c r="AE1281" i="14"/>
  <c r="AE1282" i="14"/>
  <c r="AE1283" i="14"/>
  <c r="AE1284" i="14"/>
  <c r="AE1285" i="14"/>
  <c r="AE1286" i="14"/>
  <c r="AE1287" i="14"/>
  <c r="AE1288" i="14"/>
  <c r="AE1289" i="14"/>
  <c r="AE1290" i="14"/>
  <c r="AE1291" i="14"/>
  <c r="AE1292" i="14"/>
  <c r="AE1293" i="14"/>
  <c r="AE1294" i="14"/>
  <c r="AE1295" i="14"/>
  <c r="AE1296" i="14"/>
  <c r="AE1297" i="14"/>
  <c r="AE1298" i="14"/>
  <c r="AE1299" i="14"/>
  <c r="AE1300" i="14"/>
  <c r="AE1301" i="14"/>
  <c r="AE1302" i="14"/>
  <c r="AE1303" i="14"/>
  <c r="AE1304" i="14"/>
  <c r="AE1305" i="14"/>
  <c r="AE1306" i="14"/>
  <c r="AE1307" i="14"/>
  <c r="AE1308" i="14"/>
  <c r="AE1309" i="14"/>
  <c r="AE1310" i="14"/>
  <c r="AE1311" i="14"/>
  <c r="AE1312" i="14"/>
  <c r="AE1313" i="14"/>
  <c r="AE1314" i="14"/>
  <c r="AE1315" i="14"/>
  <c r="AE1316" i="14"/>
  <c r="AE1317" i="14"/>
  <c r="AE1318" i="14"/>
  <c r="AE1319" i="14"/>
  <c r="AE1320" i="14"/>
  <c r="AE1321" i="14"/>
  <c r="AE1322" i="14"/>
  <c r="AE1323" i="14"/>
  <c r="AE1324" i="14"/>
  <c r="AE1325" i="14"/>
  <c r="AE1326" i="14"/>
  <c r="AE1327" i="14"/>
  <c r="AE1328" i="14"/>
  <c r="AE1329" i="14"/>
  <c r="AE1330" i="14"/>
  <c r="AE1331" i="14"/>
  <c r="AE1332" i="14"/>
  <c r="AE1333" i="14"/>
  <c r="AE1334" i="14"/>
  <c r="AE1335" i="14"/>
  <c r="AE1336" i="14"/>
  <c r="AE1337" i="14"/>
  <c r="AE1338" i="14"/>
  <c r="AE1339" i="14"/>
  <c r="AE1340" i="14"/>
  <c r="AE1341" i="14"/>
  <c r="AE1342" i="14"/>
  <c r="AE1343" i="14"/>
  <c r="AE1344" i="14"/>
  <c r="AE1345" i="14"/>
  <c r="AE1346" i="14"/>
  <c r="AE1347" i="14"/>
  <c r="AE1348" i="14"/>
  <c r="AE1349" i="14"/>
  <c r="AE1350" i="14"/>
  <c r="AE1351" i="14"/>
  <c r="AE1352" i="14"/>
  <c r="AE1353" i="14"/>
  <c r="AE1354" i="14"/>
  <c r="AE1355" i="14"/>
  <c r="AE1356" i="14"/>
  <c r="AE1357" i="14"/>
  <c r="AE1358" i="14"/>
  <c r="AE1359" i="14"/>
  <c r="AE1360" i="14"/>
  <c r="AE1361" i="14"/>
  <c r="AE1362" i="14"/>
  <c r="AE1363" i="14"/>
  <c r="AE1364" i="14"/>
  <c r="AE1365" i="14"/>
  <c r="AE1366" i="14"/>
  <c r="AE1367" i="14"/>
  <c r="AE1368" i="14"/>
  <c r="AE1369" i="14"/>
  <c r="AE1370" i="14"/>
  <c r="AE1371" i="14"/>
  <c r="AE1372" i="14"/>
  <c r="AE1373" i="14"/>
  <c r="AE1374" i="14"/>
  <c r="AE1375" i="14"/>
  <c r="AE1376" i="14"/>
  <c r="AE1377" i="14"/>
  <c r="AE1378" i="14"/>
  <c r="AE1379" i="14"/>
  <c r="AE1380" i="14"/>
  <c r="AE1381" i="14"/>
  <c r="AE1382" i="14"/>
  <c r="AE1383" i="14"/>
  <c r="AE1384" i="14"/>
  <c r="AE1385" i="14"/>
  <c r="AE1386" i="14"/>
  <c r="AE1387" i="14"/>
  <c r="AE1388" i="14"/>
  <c r="AE1389" i="14"/>
  <c r="AE1390" i="14"/>
  <c r="AE1391" i="14"/>
  <c r="AE1392" i="14"/>
  <c r="AE1393" i="14"/>
  <c r="AE1394" i="14"/>
  <c r="AE1395" i="14"/>
  <c r="AE1396" i="14"/>
  <c r="AE1397" i="14"/>
  <c r="AE1398" i="14"/>
  <c r="AE1399" i="14"/>
  <c r="AE1400" i="14"/>
  <c r="AE1401" i="14"/>
  <c r="AE1402" i="14"/>
  <c r="AE1403" i="14"/>
  <c r="AE1404" i="14"/>
  <c r="AE1405" i="14"/>
  <c r="AE1406" i="14"/>
  <c r="AE1407" i="14"/>
  <c r="AE1408" i="14"/>
  <c r="AE1409" i="14"/>
  <c r="AE1410" i="14"/>
  <c r="AE1411" i="14"/>
  <c r="AE1412" i="14"/>
  <c r="AE1413" i="14"/>
  <c r="AE1414" i="14"/>
  <c r="AE1415" i="14"/>
  <c r="AE1416" i="14"/>
  <c r="AE1417" i="14"/>
  <c r="AE1418" i="14"/>
  <c r="AE1419" i="14"/>
  <c r="AE1420" i="14"/>
  <c r="AE1421" i="14"/>
  <c r="AE1422" i="14"/>
  <c r="AE1423" i="14"/>
  <c r="AE1424" i="14"/>
  <c r="AE1425" i="14"/>
  <c r="AE1426" i="14"/>
  <c r="AE1427" i="14"/>
  <c r="AE1428" i="14"/>
  <c r="AE1429" i="14"/>
  <c r="AE1430" i="14"/>
  <c r="AE1431" i="14"/>
  <c r="AE1432" i="14"/>
  <c r="AE1433" i="14"/>
  <c r="AE1434" i="14"/>
  <c r="AE1435" i="14"/>
  <c r="AE1436" i="14"/>
  <c r="AE1437" i="14"/>
  <c r="AE1438" i="14"/>
  <c r="AE1439" i="14"/>
  <c r="AE1440" i="14"/>
  <c r="AE1441" i="14"/>
  <c r="AE1442" i="14"/>
  <c r="AE1443" i="14"/>
  <c r="AE1444" i="14"/>
  <c r="AE1445" i="14"/>
  <c r="AE1446" i="14"/>
  <c r="AE1447" i="14"/>
  <c r="AE1448" i="14"/>
  <c r="AE1449" i="14"/>
  <c r="AE1450" i="14"/>
  <c r="AE1451" i="14"/>
  <c r="AE1452" i="14"/>
  <c r="AE1453" i="14"/>
  <c r="AE1454" i="14"/>
  <c r="AE1455" i="14"/>
  <c r="AE1456" i="14"/>
  <c r="AE1457" i="14"/>
  <c r="AE1458" i="14"/>
  <c r="AE1459" i="14"/>
  <c r="AE1460" i="14"/>
  <c r="AE1461" i="14"/>
  <c r="AE1462" i="14"/>
  <c r="AE1463" i="14"/>
  <c r="AE1464" i="14"/>
  <c r="AE1465" i="14"/>
  <c r="AE1466" i="14"/>
  <c r="AE1467" i="14"/>
  <c r="AE1468" i="14"/>
  <c r="AE1469" i="14"/>
  <c r="AE1470" i="14"/>
  <c r="AE1471" i="14"/>
  <c r="AE1472" i="14"/>
  <c r="AE1473" i="14"/>
  <c r="AE1474" i="14"/>
  <c r="AE1475" i="14"/>
  <c r="AE1476" i="14"/>
  <c r="AE1477" i="14"/>
  <c r="AE1478" i="14"/>
  <c r="AE1479" i="14"/>
  <c r="AE1480" i="14"/>
  <c r="AE1481" i="14"/>
  <c r="AE1482" i="14"/>
  <c r="AE1483" i="14"/>
  <c r="AE1484" i="14"/>
  <c r="AE1485" i="14"/>
  <c r="AE1486" i="14"/>
  <c r="AE1487" i="14"/>
  <c r="AE1488" i="14"/>
  <c r="AE1489" i="14"/>
  <c r="AE1490" i="14"/>
  <c r="AE1491" i="14"/>
  <c r="AE1492" i="14"/>
  <c r="AE1493" i="14"/>
  <c r="AE1494" i="14"/>
  <c r="AE1495" i="14"/>
  <c r="AE1496" i="14"/>
  <c r="AE1497" i="14"/>
  <c r="AE1498" i="14"/>
  <c r="AE1499" i="14"/>
  <c r="AE1500" i="14"/>
  <c r="AE1501" i="14"/>
  <c r="AE1502" i="14"/>
  <c r="AE1503" i="14"/>
  <c r="AE1504" i="14"/>
  <c r="AE1505" i="14"/>
  <c r="AE1506" i="14"/>
  <c r="AE1507" i="14"/>
  <c r="AE1508" i="14"/>
  <c r="AE1509" i="14"/>
  <c r="AE1510" i="14"/>
  <c r="AE1511" i="14"/>
  <c r="AE1512" i="14"/>
  <c r="AE1513" i="14"/>
  <c r="AE1514" i="14"/>
  <c r="AE1515" i="14"/>
  <c r="AE1516" i="14"/>
  <c r="AE1517" i="14"/>
  <c r="AE1518" i="14"/>
  <c r="AE1519" i="14"/>
  <c r="AE1520" i="14"/>
  <c r="AE1521" i="14"/>
  <c r="AE1522" i="14"/>
  <c r="AE1523" i="14"/>
  <c r="AE1524" i="14"/>
  <c r="AE1525" i="14"/>
  <c r="AE1526" i="14"/>
  <c r="AE1527" i="14"/>
  <c r="AE1528" i="14"/>
  <c r="AE1529" i="14"/>
  <c r="AE1530" i="14"/>
  <c r="AE1531" i="14"/>
  <c r="AE1532" i="14"/>
  <c r="AE1533" i="14"/>
  <c r="AE1534" i="14"/>
  <c r="AE1535" i="14"/>
  <c r="AE1536" i="14"/>
  <c r="AE1537" i="14"/>
  <c r="AE1538" i="14"/>
  <c r="AE1539" i="14"/>
  <c r="AE1540" i="14"/>
  <c r="AE1541" i="14"/>
  <c r="AE1542" i="14"/>
  <c r="AE1543" i="14"/>
  <c r="AE1544" i="14"/>
  <c r="AE1545" i="14"/>
  <c r="AE1546" i="14"/>
  <c r="AE1547" i="14"/>
  <c r="AE1548" i="14"/>
  <c r="AE1549" i="14"/>
  <c r="AE1550" i="14"/>
  <c r="AE1551" i="14"/>
  <c r="AE1552" i="14"/>
  <c r="AE1553" i="14"/>
  <c r="AE1554" i="14"/>
  <c r="AE1555" i="14"/>
  <c r="AE1556" i="14"/>
  <c r="AE1557" i="14"/>
  <c r="AE1558" i="14"/>
  <c r="AE1559" i="14"/>
  <c r="AE1560" i="14"/>
  <c r="AE1561" i="14"/>
  <c r="AE1562" i="14"/>
  <c r="AE1563" i="14"/>
  <c r="AE1564" i="14"/>
  <c r="AE1565" i="14"/>
  <c r="AE1566" i="14"/>
  <c r="AE1567" i="14"/>
  <c r="AE1568" i="14"/>
  <c r="AE1569" i="14"/>
  <c r="AE1570" i="14"/>
  <c r="AE1571" i="14"/>
  <c r="AE1572" i="14"/>
  <c r="AE1573" i="14"/>
  <c r="AE1574" i="14"/>
  <c r="AE1575" i="14"/>
  <c r="AE1576" i="14"/>
  <c r="AE1577" i="14"/>
  <c r="AE1578" i="14"/>
  <c r="AE1579" i="14"/>
  <c r="AE1580" i="14"/>
  <c r="AE1581" i="14"/>
  <c r="AE1582" i="14"/>
  <c r="AE1583" i="14"/>
  <c r="AE1584" i="14"/>
  <c r="AE1585" i="14"/>
  <c r="AE1586" i="14"/>
  <c r="AE1587" i="14"/>
  <c r="AE1588" i="14"/>
  <c r="AE1589" i="14"/>
  <c r="AE1590" i="14"/>
  <c r="AE1591" i="14"/>
  <c r="AE1592" i="14"/>
  <c r="AE1593" i="14"/>
  <c r="AE1594" i="14"/>
  <c r="AE1595" i="14"/>
  <c r="AE1596" i="14"/>
  <c r="AE1597" i="14"/>
  <c r="AE1598" i="14"/>
  <c r="AE1599" i="14"/>
  <c r="AE1600" i="14"/>
  <c r="AE1601" i="14"/>
  <c r="AE1602" i="14"/>
  <c r="AE1603" i="14"/>
  <c r="AE1604" i="14"/>
  <c r="AE1605" i="14"/>
  <c r="AE1606" i="14"/>
  <c r="AE1607" i="14"/>
  <c r="AE1608" i="14"/>
  <c r="AE1609" i="14"/>
  <c r="AE1610" i="14"/>
  <c r="AE1611" i="14"/>
  <c r="AE1612" i="14"/>
  <c r="AE1613" i="14"/>
  <c r="AE1614" i="14"/>
  <c r="AE1615" i="14"/>
  <c r="AE1616" i="14"/>
  <c r="AE1617" i="14"/>
  <c r="AE1618" i="14"/>
  <c r="AE1619" i="14"/>
  <c r="AE1620" i="14"/>
  <c r="AE1621" i="14"/>
  <c r="AE1622" i="14"/>
  <c r="AE1623" i="14"/>
  <c r="AE1624" i="14"/>
  <c r="AE1625" i="14"/>
  <c r="AE1626" i="14"/>
  <c r="AE1627" i="14"/>
  <c r="AE1628" i="14"/>
  <c r="AE1629" i="14"/>
  <c r="AE1630" i="14"/>
  <c r="AE1631" i="14"/>
  <c r="AE1632" i="14"/>
  <c r="AE1633" i="14"/>
  <c r="AE1634" i="14"/>
  <c r="AE1635" i="14"/>
  <c r="AE1636" i="14"/>
  <c r="AE1637" i="14"/>
  <c r="AE1638" i="14"/>
  <c r="AE1639" i="14"/>
  <c r="AE1640" i="14"/>
  <c r="AE1641" i="14"/>
  <c r="AE1642" i="14"/>
  <c r="AE1643" i="14"/>
  <c r="AE1644" i="14"/>
  <c r="AE1645" i="14"/>
  <c r="AE1646" i="14"/>
  <c r="AE1647" i="14"/>
  <c r="AE1648" i="14"/>
  <c r="AE1649" i="14"/>
  <c r="AE1650" i="14"/>
  <c r="AE1651" i="14"/>
  <c r="AE1652" i="14"/>
  <c r="AE1653" i="14"/>
  <c r="AE1654" i="14"/>
  <c r="AE1655" i="14"/>
  <c r="AE1656" i="14"/>
  <c r="AE1657" i="14"/>
  <c r="AE1658" i="14"/>
  <c r="AE1659" i="14"/>
  <c r="AE1660" i="14"/>
  <c r="AE1661" i="14"/>
  <c r="AE1662" i="14"/>
  <c r="AE1663" i="14"/>
  <c r="AE1664" i="14"/>
  <c r="AE1665" i="14"/>
  <c r="AE1666" i="14"/>
  <c r="AE1667" i="14"/>
  <c r="AE1668" i="14"/>
  <c r="AE1669" i="14"/>
  <c r="AE1670" i="14"/>
  <c r="AE1671" i="14"/>
  <c r="AE1672" i="14"/>
  <c r="AE1673" i="14"/>
  <c r="AE1674" i="14"/>
  <c r="AE1675" i="14"/>
  <c r="AE1676" i="14"/>
  <c r="AE1677" i="14"/>
  <c r="AE1678" i="14"/>
  <c r="AE1679" i="14"/>
  <c r="AE1680" i="14"/>
  <c r="AE1681" i="14"/>
  <c r="AE1682" i="14"/>
  <c r="AE1683" i="14"/>
  <c r="AE1684" i="14"/>
  <c r="AE1685" i="14"/>
  <c r="AE1686" i="14"/>
  <c r="AE1687" i="14"/>
  <c r="AE1688" i="14"/>
  <c r="AE1689" i="14"/>
  <c r="AE1690" i="14"/>
  <c r="AE1691" i="14"/>
  <c r="AE1692" i="14"/>
  <c r="AE1693" i="14"/>
  <c r="AE1694" i="14"/>
  <c r="AE1695" i="14"/>
  <c r="AE1696" i="14"/>
  <c r="AE1697" i="14"/>
  <c r="AE1698" i="14"/>
  <c r="AE1699" i="14"/>
  <c r="AE1700" i="14"/>
  <c r="AE1701" i="14"/>
  <c r="AE1702" i="14"/>
  <c r="AE1703" i="14"/>
  <c r="AE1704" i="14"/>
  <c r="AE1705" i="14"/>
  <c r="AE1706" i="14"/>
  <c r="AE1707" i="14"/>
  <c r="AE1708" i="14"/>
  <c r="AE1709" i="14"/>
  <c r="AE1710" i="14"/>
  <c r="AE1711" i="14"/>
  <c r="AE1712" i="14"/>
  <c r="AE1713" i="14"/>
  <c r="AE1714" i="14"/>
  <c r="AE1715" i="14"/>
  <c r="AE1716" i="14"/>
  <c r="AE1717" i="14"/>
  <c r="AE1718" i="14"/>
  <c r="AE1719" i="14"/>
  <c r="AE1720" i="14"/>
  <c r="AE1721" i="14"/>
  <c r="AE1722" i="14"/>
  <c r="AE1723" i="14"/>
  <c r="AE1724" i="14"/>
  <c r="AE1725" i="14"/>
  <c r="AE1726" i="14"/>
  <c r="AE1727" i="14"/>
  <c r="AE1728" i="14"/>
  <c r="AE1729" i="14"/>
  <c r="AE1730" i="14"/>
  <c r="AE1731" i="14"/>
  <c r="AE1732" i="14"/>
  <c r="AE1733" i="14"/>
  <c r="AE1734" i="14"/>
  <c r="AE1735" i="14"/>
  <c r="AE1736" i="14"/>
  <c r="AE1737" i="14"/>
  <c r="AE1738" i="14"/>
  <c r="AE1739" i="14"/>
  <c r="AE1740" i="14"/>
  <c r="AE1741" i="14"/>
  <c r="AE1742" i="14"/>
  <c r="AE1743" i="14"/>
  <c r="AE1744" i="14"/>
  <c r="AE1745" i="14"/>
  <c r="AE1746" i="14"/>
  <c r="AE1747" i="14"/>
  <c r="AE1748" i="14"/>
  <c r="AE1749" i="14"/>
  <c r="AE1750" i="14"/>
  <c r="AE1751" i="14"/>
  <c r="AE1752" i="14"/>
  <c r="AE1753" i="14"/>
  <c r="AE1754" i="14"/>
  <c r="AE1755" i="14"/>
  <c r="AE1756" i="14"/>
  <c r="AE1757" i="14"/>
  <c r="AE1758" i="14"/>
  <c r="AE1759" i="14"/>
  <c r="AE1760" i="14"/>
  <c r="AE1761" i="14"/>
  <c r="AE1762" i="14"/>
  <c r="AE1763" i="14"/>
  <c r="AE1764" i="14"/>
  <c r="AE1765" i="14"/>
  <c r="AE1766" i="14"/>
  <c r="AE1767" i="14"/>
  <c r="AE1768" i="14"/>
  <c r="AE1769" i="14"/>
  <c r="AE1770" i="14"/>
  <c r="AE1771" i="14"/>
  <c r="AE1772" i="14"/>
  <c r="AE1773" i="14"/>
  <c r="AE1774" i="14"/>
  <c r="AE1775" i="14"/>
  <c r="AE1776" i="14"/>
  <c r="AE1777" i="14"/>
  <c r="AE1778" i="14"/>
  <c r="AE1779" i="14"/>
  <c r="AE1780" i="14"/>
  <c r="AE1781" i="14"/>
  <c r="AE1782" i="14"/>
  <c r="AE1783" i="14"/>
  <c r="AE1784" i="14"/>
  <c r="AE1785" i="14"/>
  <c r="AE1786" i="14"/>
  <c r="AE1787" i="14"/>
  <c r="AE1788" i="14"/>
  <c r="AE1789" i="14"/>
  <c r="AE1790" i="14"/>
  <c r="AE1791" i="14"/>
  <c r="AE1792" i="14"/>
  <c r="AE1793" i="14"/>
  <c r="AE1794" i="14"/>
  <c r="AE1795" i="14"/>
  <c r="AE1796" i="14"/>
  <c r="AE1797" i="14"/>
  <c r="AE1798" i="14"/>
  <c r="AE1799" i="14"/>
  <c r="AE1800" i="14"/>
  <c r="AE1801" i="14"/>
  <c r="AE1802" i="14"/>
  <c r="AE1803" i="14"/>
  <c r="AE1804" i="14"/>
  <c r="AE1805" i="14"/>
  <c r="AE1806" i="14"/>
  <c r="AE1807" i="14"/>
  <c r="AE1808" i="14"/>
  <c r="AE1809" i="14"/>
  <c r="AE1810" i="14"/>
  <c r="AE1811" i="14"/>
  <c r="AE1812" i="14"/>
  <c r="AE1813" i="14"/>
  <c r="AE1814" i="14"/>
  <c r="AE1815" i="14"/>
  <c r="AE1816" i="14"/>
  <c r="AE1817" i="14"/>
  <c r="AE1818" i="14"/>
  <c r="AE1819" i="14"/>
  <c r="AE1820" i="14"/>
  <c r="AE1821" i="14"/>
  <c r="AE1822" i="14"/>
  <c r="AE1823" i="14"/>
  <c r="AE1824" i="14"/>
  <c r="AE1825" i="14"/>
  <c r="AE1826" i="14"/>
  <c r="AE1827" i="14"/>
  <c r="AE1828" i="14"/>
  <c r="AE1829" i="14"/>
  <c r="AE1830" i="14"/>
  <c r="AE1831" i="14"/>
  <c r="AE1832" i="14"/>
  <c r="AE1833" i="14"/>
  <c r="AE1834" i="14"/>
  <c r="AE1835" i="14"/>
  <c r="AE1836" i="14"/>
  <c r="AE1837" i="14"/>
  <c r="AE1838" i="14"/>
  <c r="AE1839" i="14"/>
  <c r="AE1840" i="14"/>
  <c r="AE1841" i="14"/>
  <c r="AE1842" i="14"/>
  <c r="AE1843" i="14"/>
  <c r="AE1844" i="14"/>
  <c r="AE1845" i="14"/>
  <c r="AE1846" i="14"/>
  <c r="AE1847" i="14"/>
  <c r="AE1848" i="14"/>
  <c r="AE1849" i="14"/>
  <c r="AE1850" i="14"/>
  <c r="AE1851" i="14"/>
  <c r="AE1852" i="14"/>
  <c r="AE1853" i="14"/>
  <c r="AE1854" i="14"/>
  <c r="AE1855" i="14"/>
  <c r="AE1856" i="14"/>
  <c r="AE1857" i="14"/>
  <c r="AE1858" i="14"/>
  <c r="AE1859" i="14"/>
  <c r="AE1860" i="14"/>
  <c r="AE1861" i="14"/>
  <c r="AE1862" i="14"/>
  <c r="AE1863" i="14"/>
  <c r="AE1864" i="14"/>
  <c r="AE1865" i="14"/>
  <c r="AE1866" i="14"/>
  <c r="AE1867" i="14"/>
  <c r="AE1868" i="14"/>
  <c r="AE1869" i="14"/>
  <c r="AE1870" i="14"/>
  <c r="AE1871" i="14"/>
  <c r="AE1872" i="14"/>
  <c r="AE1873" i="14"/>
  <c r="AE1874" i="14"/>
  <c r="AE1875" i="14"/>
  <c r="AE1876" i="14"/>
  <c r="AE1877" i="14"/>
  <c r="AE1878" i="14"/>
  <c r="AE1879" i="14"/>
  <c r="AE1880" i="14"/>
  <c r="AE1881" i="14"/>
  <c r="AE1882" i="14"/>
  <c r="AE1883" i="14"/>
  <c r="AE1884" i="14"/>
  <c r="AE1885" i="14"/>
  <c r="AE1886" i="14"/>
  <c r="AE1887" i="14"/>
  <c r="AE1888" i="14"/>
  <c r="AE1889" i="14"/>
  <c r="AE1890" i="14"/>
  <c r="AE1891" i="14"/>
  <c r="AE1892" i="14"/>
  <c r="AE1893" i="14"/>
  <c r="AE1894" i="14"/>
  <c r="AE1895" i="14"/>
  <c r="AE1896" i="14"/>
  <c r="AE1897" i="14"/>
  <c r="AE1898" i="14"/>
  <c r="AE1899" i="14"/>
  <c r="AE1900" i="14"/>
  <c r="AE1901" i="14"/>
  <c r="AE1902" i="14"/>
  <c r="AE1903" i="14"/>
  <c r="AE1904" i="14"/>
  <c r="AE1905" i="14"/>
  <c r="AE1906" i="14"/>
  <c r="AE1907" i="14"/>
  <c r="AE1908" i="14"/>
  <c r="AE1909" i="14"/>
  <c r="AE1910" i="14"/>
  <c r="AE1911" i="14"/>
  <c r="AE1912" i="14"/>
  <c r="AE1913" i="14"/>
  <c r="AE1914" i="14"/>
  <c r="AE1915" i="14"/>
  <c r="AE1916" i="14"/>
  <c r="AE1917" i="14"/>
  <c r="AE1918" i="14"/>
  <c r="AE1919" i="14"/>
  <c r="AE1920" i="14"/>
  <c r="AE1921" i="14"/>
  <c r="AE1922" i="14"/>
  <c r="AE1923" i="14"/>
  <c r="AE1924" i="14"/>
  <c r="AE1925" i="14"/>
  <c r="AE1926" i="14"/>
  <c r="AE1927" i="14"/>
  <c r="AE1928" i="14"/>
  <c r="AE1929" i="14"/>
  <c r="AE1930" i="14"/>
  <c r="AE1931" i="14"/>
  <c r="AE1932" i="14"/>
  <c r="AE1933" i="14"/>
  <c r="AE1934" i="14"/>
  <c r="AE1935" i="14"/>
  <c r="AE1936" i="14"/>
  <c r="AE1937" i="14"/>
  <c r="AE1938" i="14"/>
  <c r="AE1939" i="14"/>
  <c r="AE1940" i="14"/>
  <c r="AE1941" i="14"/>
  <c r="AE1942" i="14"/>
  <c r="AE1943" i="14"/>
  <c r="AE1944" i="14"/>
  <c r="AE1945" i="14"/>
  <c r="AE1946" i="14"/>
  <c r="AE1947" i="14"/>
  <c r="AE1948" i="14"/>
  <c r="AE1949" i="14"/>
  <c r="AE1950" i="14"/>
  <c r="AE1951" i="14"/>
  <c r="AE1952" i="14"/>
  <c r="AE1953" i="14"/>
  <c r="AE1954" i="14"/>
  <c r="AE1955" i="14"/>
  <c r="AE1956" i="14"/>
  <c r="AE1957" i="14"/>
  <c r="AE1958" i="14"/>
  <c r="AE1959" i="14"/>
  <c r="AE1960" i="14"/>
  <c r="AE1961" i="14"/>
  <c r="AE1962" i="14"/>
  <c r="AE1963" i="14"/>
  <c r="AE1964" i="14"/>
  <c r="AE1965" i="14"/>
  <c r="AE1966" i="14"/>
  <c r="AE1967" i="14"/>
  <c r="AE1968" i="14"/>
  <c r="AE1969" i="14"/>
  <c r="AE1970" i="14"/>
  <c r="AE1971" i="14"/>
  <c r="AE1972" i="14"/>
  <c r="AE1973" i="14"/>
  <c r="AE1974" i="14"/>
  <c r="AE1975" i="14"/>
  <c r="AE1976" i="14"/>
  <c r="AE1977" i="14"/>
  <c r="AE1978" i="14"/>
  <c r="AE1979" i="14"/>
  <c r="AE1980" i="14"/>
  <c r="AE1981" i="14"/>
  <c r="AE1982" i="14"/>
  <c r="AE1983" i="14"/>
  <c r="AE1984" i="14"/>
  <c r="AE1985" i="14"/>
  <c r="AE1986" i="14"/>
  <c r="AE1987" i="14"/>
  <c r="AE1988" i="14"/>
  <c r="AE1989" i="14"/>
  <c r="AE1990" i="14"/>
  <c r="AE1991" i="14"/>
  <c r="AE1992" i="14"/>
  <c r="AE1993" i="14"/>
  <c r="AE1994" i="14"/>
  <c r="AE1995" i="14"/>
  <c r="AE1996" i="14"/>
  <c r="AE1997" i="14"/>
  <c r="AE1998" i="14"/>
  <c r="AE1999" i="14"/>
  <c r="AE2000" i="14"/>
  <c r="AE2001" i="14"/>
  <c r="AE2002" i="14"/>
  <c r="AE2003" i="14"/>
  <c r="AE2004" i="14"/>
  <c r="AE2005" i="14"/>
  <c r="AE2006" i="14"/>
  <c r="AE2007" i="14"/>
  <c r="AE2008" i="14"/>
  <c r="AE2009" i="14"/>
  <c r="AE2010" i="14"/>
  <c r="AE2011" i="14"/>
  <c r="AE2012" i="14"/>
  <c r="AE2013" i="14"/>
  <c r="AE2014" i="14"/>
  <c r="AE2015" i="14"/>
  <c r="AE2016" i="14"/>
  <c r="AE2017" i="14"/>
  <c r="AE2018" i="14"/>
  <c r="AE2019" i="14"/>
  <c r="AE2020" i="14"/>
  <c r="AE2021" i="14"/>
  <c r="AE2022" i="14"/>
  <c r="AE2023" i="14"/>
  <c r="AE2024" i="14"/>
  <c r="AE2025" i="14"/>
  <c r="AE2026" i="14"/>
  <c r="AE2027" i="14"/>
  <c r="AE2028" i="14"/>
  <c r="AE2029" i="14"/>
  <c r="AE2030" i="14"/>
  <c r="AE2031" i="14"/>
  <c r="AE2032" i="14"/>
  <c r="AE2033" i="14"/>
  <c r="AE2034" i="14"/>
  <c r="AE2035" i="14"/>
  <c r="AE2036" i="14"/>
  <c r="AE2037" i="14"/>
  <c r="AE2038" i="14"/>
  <c r="AE2039" i="14"/>
  <c r="AE2040" i="14"/>
  <c r="AE2041" i="14"/>
  <c r="AE2042" i="14"/>
  <c r="AE2043" i="14"/>
  <c r="AE2044" i="14"/>
  <c r="AE2045" i="14"/>
  <c r="AE2046" i="14"/>
  <c r="AE2047" i="14"/>
  <c r="AE2048" i="14"/>
  <c r="AE2049" i="14"/>
  <c r="AE2050" i="14"/>
  <c r="AE2051" i="14"/>
  <c r="AE2052" i="14"/>
  <c r="AE2053" i="14"/>
  <c r="AE2054" i="14"/>
  <c r="AE2055" i="14"/>
  <c r="AE2056" i="14"/>
  <c r="AE2057" i="14"/>
  <c r="AE2058" i="14"/>
  <c r="AE2059" i="14"/>
  <c r="AE2060" i="14"/>
  <c r="AE2061" i="14"/>
  <c r="AE2062" i="14"/>
  <c r="AE2063" i="14"/>
  <c r="AE2064" i="14"/>
  <c r="AE2065" i="14"/>
  <c r="AE2066" i="14"/>
  <c r="AE2067" i="14"/>
  <c r="AE2068" i="14"/>
  <c r="AE2069" i="14"/>
  <c r="AE2070" i="14"/>
  <c r="AE2071" i="14"/>
  <c r="AE2072" i="14"/>
  <c r="AE2073" i="14"/>
  <c r="AE2074" i="14"/>
  <c r="AE2075" i="14"/>
  <c r="AE2076" i="14"/>
  <c r="AE2077" i="14"/>
  <c r="AE2078" i="14"/>
  <c r="AE2079" i="14"/>
  <c r="AE2080" i="14"/>
  <c r="AE2081" i="14"/>
  <c r="AE2082" i="14"/>
  <c r="AE2083" i="14"/>
  <c r="AE2084" i="14"/>
  <c r="AE2085" i="14"/>
  <c r="AE2086" i="14"/>
  <c r="AE2087" i="14"/>
  <c r="AE2088" i="14"/>
  <c r="AE2089" i="14"/>
  <c r="AE2090" i="14"/>
  <c r="AE2091" i="14"/>
  <c r="AE2092" i="14"/>
  <c r="AE2093" i="14"/>
  <c r="AE2094" i="14"/>
  <c r="AE2095" i="14"/>
  <c r="AE2096" i="14"/>
  <c r="AE2097" i="14"/>
  <c r="AE2098" i="14"/>
  <c r="AE2099" i="14"/>
  <c r="AE2100" i="14"/>
  <c r="AE2101" i="14"/>
  <c r="AE2102" i="14"/>
  <c r="AE2103" i="14"/>
  <c r="AE2104" i="14"/>
  <c r="AE2105" i="14"/>
  <c r="AE2106" i="14"/>
  <c r="AE2107" i="14"/>
  <c r="AE2108" i="14"/>
  <c r="AE2109" i="14"/>
  <c r="AE2110" i="14"/>
  <c r="AE2111" i="14"/>
  <c r="AE2112" i="14"/>
  <c r="AE2113" i="14"/>
  <c r="AE2114" i="14"/>
  <c r="AE2115" i="14"/>
  <c r="AE2116" i="14"/>
  <c r="AE2117" i="14"/>
  <c r="AE2118" i="14"/>
  <c r="AE2119" i="14"/>
  <c r="AE2120" i="14"/>
  <c r="AE2121" i="14"/>
  <c r="AE2122" i="14"/>
  <c r="AE2123" i="14"/>
  <c r="AE2124" i="14"/>
  <c r="AE2125" i="14"/>
  <c r="AE2126" i="14"/>
  <c r="AE2127" i="14"/>
  <c r="AE2128" i="14"/>
  <c r="AE2129" i="14"/>
  <c r="AE2130" i="14"/>
  <c r="AE2131" i="14"/>
  <c r="AE2132" i="14"/>
  <c r="AE2133" i="14"/>
  <c r="AE2134" i="14"/>
  <c r="AE2135" i="14"/>
  <c r="AE2136" i="14"/>
  <c r="AE2137" i="14"/>
  <c r="AE2138" i="14"/>
  <c r="AE2139" i="14"/>
  <c r="AE2140" i="14"/>
  <c r="AE2141" i="14"/>
  <c r="AE2142" i="14"/>
  <c r="AE2143" i="14"/>
  <c r="AE2144" i="14"/>
  <c r="AE2145" i="14"/>
  <c r="AE2146" i="14"/>
  <c r="AE2147" i="14"/>
  <c r="AE2148" i="14"/>
  <c r="AE2149" i="14"/>
  <c r="AE2150" i="14"/>
  <c r="AE2151" i="14"/>
  <c r="AE2152" i="14"/>
  <c r="AE2153" i="14"/>
  <c r="AE2154" i="14"/>
  <c r="AE2155" i="14"/>
  <c r="AE2156" i="14"/>
  <c r="AE2157" i="14"/>
  <c r="AE2158" i="14"/>
  <c r="AE2159" i="14"/>
  <c r="AE2160" i="14"/>
  <c r="AE2161" i="14"/>
  <c r="AE2162" i="14"/>
  <c r="AE2163" i="14"/>
  <c r="AE2164" i="14"/>
  <c r="AE2165" i="14"/>
  <c r="AE2166" i="14"/>
  <c r="AE2167" i="14"/>
  <c r="AE2168" i="14"/>
  <c r="AE2169" i="14"/>
  <c r="AE2170" i="14"/>
  <c r="AE2171" i="14"/>
  <c r="AE2172" i="14"/>
  <c r="AE2173" i="14"/>
  <c r="AE2174" i="14"/>
  <c r="AE2175" i="14"/>
  <c r="AE2176" i="14"/>
  <c r="AE2177" i="14"/>
  <c r="AE2178" i="14"/>
  <c r="AE2179" i="14"/>
  <c r="AE2180" i="14"/>
  <c r="AE2181" i="14"/>
  <c r="AE2182" i="14"/>
  <c r="AE2183" i="14"/>
  <c r="AE2184" i="14"/>
  <c r="AE2185" i="14"/>
  <c r="AE2186" i="14"/>
  <c r="AE2187" i="14"/>
  <c r="AE2188" i="14"/>
  <c r="AE2189" i="14"/>
  <c r="AE2190" i="14"/>
  <c r="AE2191" i="14"/>
  <c r="AE2192" i="14"/>
  <c r="AE2193" i="14"/>
  <c r="AE2194" i="14"/>
  <c r="AE2195" i="14"/>
  <c r="AE2196" i="14"/>
  <c r="AE2197" i="14"/>
  <c r="AE2198" i="14"/>
  <c r="AE2199" i="14"/>
  <c r="AE2200" i="14"/>
  <c r="AE2201" i="14"/>
  <c r="AE2202" i="14"/>
  <c r="AE2203" i="14"/>
  <c r="AE2204" i="14"/>
  <c r="AE2205" i="14"/>
  <c r="AE2206" i="14"/>
  <c r="AE2207" i="14"/>
  <c r="AE2208" i="14"/>
  <c r="AE2209" i="14"/>
  <c r="AE2210" i="14"/>
  <c r="AE2211" i="14"/>
  <c r="AE2212" i="14"/>
  <c r="AE2213" i="14"/>
  <c r="AE2214" i="14"/>
  <c r="AE2215" i="14"/>
  <c r="AE2216" i="14"/>
  <c r="AE2217" i="14"/>
  <c r="AE2218" i="14"/>
  <c r="AE2219" i="14"/>
  <c r="AE2220" i="14"/>
  <c r="AE2221" i="14"/>
  <c r="AE2222" i="14"/>
  <c r="AE2223" i="14"/>
  <c r="AE2224" i="14"/>
  <c r="AE2225" i="14"/>
  <c r="AE2226" i="14"/>
  <c r="AE2227" i="14"/>
  <c r="AE2228" i="14"/>
  <c r="AE2229" i="14"/>
  <c r="AE2230" i="14"/>
  <c r="AE2231" i="14"/>
  <c r="AE2232" i="14"/>
  <c r="AE2233" i="14"/>
  <c r="AE2234" i="14"/>
  <c r="AE2235" i="14"/>
  <c r="AE2236" i="14"/>
  <c r="AE2237" i="14"/>
  <c r="AE2238" i="14"/>
  <c r="AE2239" i="14"/>
  <c r="AE2240" i="14"/>
  <c r="AE2241" i="14"/>
  <c r="AE2242" i="14"/>
  <c r="AE2243" i="14"/>
  <c r="AE2244" i="14"/>
  <c r="AE2245" i="14"/>
  <c r="AE2246" i="14"/>
  <c r="AE2247" i="14"/>
  <c r="AE2248" i="14"/>
  <c r="AE2249" i="14"/>
  <c r="AE2250" i="14"/>
  <c r="AE2251" i="14"/>
  <c r="AE2252" i="14"/>
  <c r="AE2253" i="14"/>
  <c r="AE2254" i="14"/>
  <c r="AE2255" i="14"/>
  <c r="AE2256" i="14"/>
  <c r="AE2257" i="14"/>
  <c r="AE2258" i="14"/>
  <c r="AE2259" i="14"/>
  <c r="AE2260" i="14"/>
  <c r="AE2261" i="14"/>
  <c r="AE2262" i="14"/>
  <c r="AE2263" i="14"/>
  <c r="AE2264" i="14"/>
  <c r="AE2265" i="14"/>
  <c r="AE2266" i="14"/>
  <c r="AE2267" i="14"/>
  <c r="AE2268" i="14"/>
  <c r="AE2269" i="14"/>
  <c r="AE2270" i="14"/>
  <c r="AE2271" i="14"/>
  <c r="AE2272" i="14"/>
  <c r="AE2273" i="14"/>
  <c r="AE2274" i="14"/>
  <c r="AE2275" i="14"/>
  <c r="AE2276" i="14"/>
  <c r="AE2277" i="14"/>
  <c r="AE2278" i="14"/>
  <c r="AE2279" i="14"/>
  <c r="AE2280" i="14"/>
  <c r="AE2281" i="14"/>
  <c r="AE2282" i="14"/>
  <c r="AE2283" i="14"/>
  <c r="AE2284" i="14"/>
  <c r="AE2285" i="14"/>
  <c r="AE2286" i="14"/>
  <c r="AE2287" i="14"/>
  <c r="AE2288" i="14"/>
  <c r="AE2289" i="14"/>
  <c r="AE2290" i="14"/>
  <c r="AE2291" i="14"/>
  <c r="AE2292" i="14"/>
  <c r="AE2293" i="14"/>
  <c r="AE2294" i="14"/>
  <c r="AE2295" i="14"/>
  <c r="AE2296" i="14"/>
  <c r="AE2297" i="14"/>
  <c r="AE2298" i="14"/>
  <c r="AE2299" i="14"/>
  <c r="AE2300" i="14"/>
  <c r="AE2301" i="14"/>
  <c r="AE2302" i="14"/>
  <c r="AE2303" i="14"/>
  <c r="AE2304" i="14"/>
  <c r="AE2305" i="14"/>
  <c r="AE2306" i="14"/>
  <c r="AE2307" i="14"/>
  <c r="AE2308" i="14"/>
  <c r="AE2309" i="14"/>
  <c r="AE2310" i="14"/>
  <c r="AE2311" i="14"/>
  <c r="AE2312" i="14"/>
  <c r="AE2313" i="14"/>
  <c r="AE2314" i="14"/>
  <c r="AE2315" i="14"/>
  <c r="AE2316" i="14"/>
  <c r="AE2317" i="14"/>
  <c r="AE2318" i="14"/>
  <c r="AE2319" i="14"/>
  <c r="AE2320" i="14"/>
  <c r="AE2321" i="14"/>
  <c r="AE2322" i="14"/>
  <c r="AE2323" i="14"/>
  <c r="AE2324" i="14"/>
  <c r="AE2325" i="14"/>
  <c r="AE2326" i="14"/>
  <c r="AE2327" i="14"/>
  <c r="AE2328" i="14"/>
  <c r="AE2329" i="14"/>
  <c r="AE2330" i="14"/>
  <c r="AE2331" i="14"/>
  <c r="AE2332" i="14"/>
  <c r="AE2333" i="14"/>
  <c r="AE2334" i="14"/>
  <c r="AE2335" i="14"/>
  <c r="AE2336" i="14"/>
  <c r="AE2337" i="14"/>
  <c r="AE2338" i="14"/>
  <c r="AE2339" i="14"/>
  <c r="AE2340" i="14"/>
  <c r="AE2341" i="14"/>
  <c r="AE2342" i="14"/>
  <c r="AE2343" i="14"/>
  <c r="AE2344" i="14"/>
  <c r="AE2345" i="14"/>
  <c r="AE2346" i="14"/>
  <c r="AE2347" i="14"/>
  <c r="AE2348" i="14"/>
  <c r="AE2349" i="14"/>
  <c r="AE2350" i="14"/>
  <c r="AE2351" i="14"/>
  <c r="AE2352" i="14"/>
  <c r="AE2353" i="14"/>
  <c r="AE2354" i="14"/>
  <c r="AE2355" i="14"/>
  <c r="AE2356" i="14"/>
  <c r="AE2357" i="14"/>
  <c r="AE2358" i="14"/>
  <c r="AE2359" i="14"/>
  <c r="AE2360" i="14"/>
  <c r="AE2361" i="14"/>
  <c r="AE2362" i="14"/>
  <c r="AE2363" i="14"/>
  <c r="AE2364" i="14"/>
  <c r="AE2365" i="14"/>
  <c r="AE2366" i="14"/>
  <c r="AE2367" i="14"/>
  <c r="AE2368" i="14"/>
  <c r="AE2369" i="14"/>
  <c r="AE2370" i="14"/>
  <c r="AE2371" i="14"/>
  <c r="AE2372" i="14"/>
  <c r="AE2373" i="14"/>
  <c r="AE2374" i="14"/>
  <c r="AE2375" i="14"/>
  <c r="AE2376" i="14"/>
  <c r="AE2377" i="14"/>
  <c r="AE2378" i="14"/>
  <c r="AE2379" i="14"/>
  <c r="AE2380" i="14"/>
  <c r="AE2381" i="14"/>
  <c r="AE2382" i="14"/>
  <c r="AE2383" i="14"/>
  <c r="AE2384" i="14"/>
  <c r="AE2385" i="14"/>
  <c r="AE2386" i="14"/>
  <c r="AE2387" i="14"/>
  <c r="AE2388" i="14"/>
  <c r="AE2389" i="14"/>
  <c r="AE2390" i="14"/>
  <c r="AE2391" i="14"/>
  <c r="AE2392" i="14"/>
  <c r="AE2393" i="14"/>
  <c r="AE2394" i="14"/>
  <c r="AE2395" i="14"/>
  <c r="AE2396" i="14"/>
  <c r="AE2397" i="14"/>
  <c r="AE2398" i="14"/>
  <c r="AE2399" i="14"/>
  <c r="AE2400" i="14"/>
  <c r="AE2401" i="14"/>
  <c r="AE2402" i="14"/>
  <c r="AE2403" i="14"/>
  <c r="AE2404" i="14"/>
  <c r="AE2405" i="14"/>
  <c r="AE2406" i="14"/>
  <c r="AE2407" i="14"/>
  <c r="AE2408" i="14"/>
  <c r="AE2409" i="14"/>
  <c r="AE2410" i="14"/>
  <c r="AE2411" i="14"/>
  <c r="AE2412" i="14"/>
  <c r="AE2413" i="14"/>
  <c r="AE2414" i="14"/>
  <c r="AE2415" i="14"/>
  <c r="AE2416" i="14"/>
  <c r="AE2417" i="14"/>
  <c r="AE2418" i="14"/>
  <c r="AE2419" i="14"/>
  <c r="AE2420" i="14"/>
  <c r="AE2421" i="14"/>
  <c r="AE2422" i="14"/>
  <c r="AE2423" i="14"/>
  <c r="AE2424" i="14"/>
  <c r="AE2425" i="14"/>
  <c r="AE2426" i="14"/>
  <c r="AE2427" i="14"/>
  <c r="AE2428" i="14"/>
  <c r="AE2429" i="14"/>
  <c r="AE2430" i="14"/>
  <c r="AE2431" i="14"/>
  <c r="AE2432" i="14"/>
  <c r="AE2433" i="14"/>
  <c r="AE2434" i="14"/>
  <c r="AE2435" i="14"/>
  <c r="AE2436" i="14"/>
  <c r="AE2437" i="14"/>
  <c r="AE2438" i="14"/>
  <c r="AE2439" i="14"/>
  <c r="AE2440" i="14"/>
  <c r="AE2441" i="14"/>
  <c r="AE2442" i="14"/>
  <c r="AE2443" i="14"/>
  <c r="AE2444" i="14"/>
  <c r="AE2445" i="14"/>
  <c r="AE2446" i="14"/>
  <c r="AE2447" i="14"/>
  <c r="AE2448" i="14"/>
  <c r="AE2449" i="14"/>
  <c r="AE2450" i="14"/>
  <c r="AE2451" i="14"/>
  <c r="AE2452" i="14"/>
  <c r="AE2453" i="14"/>
  <c r="AE2454" i="14"/>
  <c r="AE2455" i="14"/>
  <c r="AE2456" i="14"/>
  <c r="AE2457" i="14"/>
  <c r="AE2458" i="14"/>
  <c r="AE2459" i="14"/>
  <c r="AE2460" i="14"/>
  <c r="AE2461" i="14"/>
  <c r="AE2462" i="14"/>
  <c r="AE2463" i="14"/>
  <c r="AE2464" i="14"/>
  <c r="AE2465" i="14"/>
  <c r="AE2466" i="14"/>
  <c r="AE2467" i="14"/>
  <c r="AE2468" i="14"/>
  <c r="AE2469" i="14"/>
  <c r="AE2470" i="14"/>
  <c r="AE2471" i="14"/>
  <c r="AE2472" i="14"/>
  <c r="AE2473" i="14"/>
  <c r="AE2474" i="14"/>
  <c r="AE2475" i="14"/>
  <c r="AE2476" i="14"/>
  <c r="AE2477" i="14"/>
  <c r="AE2478" i="14"/>
  <c r="AE2479" i="14"/>
  <c r="AE2480" i="14"/>
  <c r="AE2481" i="14"/>
  <c r="AE2482" i="14"/>
  <c r="AE2483" i="14"/>
  <c r="AE2484" i="14"/>
  <c r="AE2485" i="14"/>
  <c r="AE2486" i="14"/>
  <c r="AE2487" i="14"/>
  <c r="AE2488" i="14"/>
  <c r="AE2489" i="14"/>
  <c r="AE2490" i="14"/>
  <c r="AE2491" i="14"/>
  <c r="AE2492" i="14"/>
  <c r="AE2493" i="14"/>
  <c r="AE2494" i="14"/>
  <c r="AE2495" i="14"/>
  <c r="AE2496" i="14"/>
  <c r="AE2497" i="14"/>
  <c r="AE2498" i="14"/>
  <c r="AE2499" i="14"/>
  <c r="AE2500" i="14"/>
  <c r="AE2501" i="14"/>
  <c r="AE2502" i="14"/>
  <c r="AE2503" i="14"/>
  <c r="AE2504" i="14"/>
  <c r="AE2505" i="14"/>
  <c r="AE2506" i="14"/>
  <c r="AE2507" i="14"/>
  <c r="AE2508" i="14"/>
  <c r="AE2509" i="14"/>
  <c r="AE2510" i="14"/>
  <c r="AE2511" i="14"/>
  <c r="AE2512" i="14"/>
  <c r="AE2513" i="14"/>
  <c r="AE2514" i="14"/>
  <c r="AE2515" i="14"/>
  <c r="AE2516" i="14"/>
  <c r="AE2517" i="14"/>
  <c r="AE2518" i="14"/>
  <c r="AE2519" i="14"/>
  <c r="AE2520" i="14"/>
  <c r="AE2521" i="14"/>
  <c r="AE2522" i="14"/>
  <c r="AE2523" i="14"/>
  <c r="AE2524" i="14"/>
  <c r="AE2525" i="14"/>
  <c r="AE2526" i="14"/>
  <c r="AE2527" i="14"/>
  <c r="AE2528" i="14"/>
  <c r="AE2529" i="14"/>
  <c r="AE2530" i="14"/>
  <c r="AE2531" i="14"/>
  <c r="AE2532" i="14"/>
  <c r="AE2533" i="14"/>
  <c r="AE2534" i="14"/>
  <c r="AE2535" i="14"/>
  <c r="AE2536" i="14"/>
  <c r="AE2537" i="14"/>
  <c r="AE2538" i="14"/>
  <c r="AE2539" i="14"/>
  <c r="AE2540" i="14"/>
  <c r="AE2541" i="14"/>
  <c r="AE2542" i="14"/>
  <c r="AE2543" i="14"/>
  <c r="AE2544" i="14"/>
  <c r="AE2545" i="14"/>
  <c r="AE2546" i="14"/>
  <c r="AE2547" i="14"/>
  <c r="AE2548" i="14"/>
  <c r="AE2549" i="14"/>
  <c r="AE2550" i="14"/>
  <c r="AE2551" i="14"/>
  <c r="AE2552" i="14"/>
  <c r="AE2553" i="14"/>
  <c r="AE2554" i="14"/>
  <c r="AE2555" i="14"/>
  <c r="AE2556" i="14"/>
  <c r="AE2557" i="14"/>
  <c r="AE2558" i="14"/>
  <c r="AE2559" i="14"/>
  <c r="AE2560" i="14"/>
  <c r="AE2561" i="14"/>
  <c r="AE2562" i="14"/>
  <c r="AE2563" i="14"/>
  <c r="AE2564" i="14"/>
  <c r="AE2565" i="14"/>
  <c r="AE2566" i="14"/>
  <c r="AE2567" i="14"/>
  <c r="AE2568" i="14"/>
  <c r="AE2569" i="14"/>
  <c r="AE2570" i="14"/>
  <c r="AE2571" i="14"/>
  <c r="AE2572" i="14"/>
  <c r="AE2573" i="14"/>
  <c r="AE2574" i="14"/>
  <c r="AE2575" i="14"/>
  <c r="AE2576" i="14"/>
  <c r="AE2577" i="14"/>
  <c r="AE2578" i="14"/>
  <c r="AE2579" i="14"/>
  <c r="AE2580" i="14"/>
  <c r="AE2581" i="14"/>
  <c r="AE2582" i="14"/>
  <c r="AE2583" i="14"/>
  <c r="AE2584" i="14"/>
  <c r="AE2585" i="14"/>
  <c r="AE2586" i="14"/>
  <c r="AE2587" i="14"/>
  <c r="AE2588" i="14"/>
  <c r="AE2589" i="14"/>
  <c r="AE2590" i="14"/>
  <c r="AE2591" i="14"/>
  <c r="AE2592" i="14"/>
  <c r="AE2593" i="14"/>
  <c r="AE2594" i="14"/>
  <c r="AE2595" i="14"/>
  <c r="AE2596" i="14"/>
  <c r="AE2597" i="14"/>
  <c r="AE2598" i="14"/>
  <c r="AE2599" i="14"/>
  <c r="AE2600" i="14"/>
  <c r="AE2601" i="14"/>
  <c r="AE2602" i="14"/>
  <c r="AE2603" i="14"/>
  <c r="AE2604" i="14"/>
  <c r="AE2605" i="14"/>
  <c r="AE2606" i="14"/>
  <c r="AE2607" i="14"/>
  <c r="AE2608" i="14"/>
  <c r="AE2609" i="14"/>
  <c r="AE2610" i="14"/>
  <c r="AE2611" i="14"/>
  <c r="AE2612" i="14"/>
  <c r="AE2613" i="14"/>
  <c r="AE2614" i="14"/>
  <c r="AE2615" i="14"/>
  <c r="AE2616" i="14"/>
  <c r="AE2617" i="14"/>
  <c r="AE2618" i="14"/>
  <c r="AE2619" i="14"/>
  <c r="AE2620" i="14"/>
  <c r="AE2621" i="14"/>
  <c r="AE2622" i="14"/>
  <c r="AE2623" i="14"/>
  <c r="AE2624" i="14"/>
  <c r="AE2625" i="14"/>
  <c r="AE2626" i="14"/>
  <c r="AE2627" i="14"/>
  <c r="AE2628" i="14"/>
  <c r="AE2629" i="14"/>
  <c r="AE2630" i="14"/>
  <c r="AE2631" i="14"/>
  <c r="AE2632" i="14"/>
  <c r="AE2633" i="14"/>
  <c r="AE2634" i="14"/>
  <c r="AE2635" i="14"/>
  <c r="AE2636" i="14"/>
  <c r="AE2637" i="14"/>
  <c r="AE2638" i="14"/>
  <c r="AE2639" i="14"/>
  <c r="AE2640" i="14"/>
  <c r="AE2641" i="14"/>
  <c r="AE2642" i="14"/>
  <c r="AE2643" i="14"/>
  <c r="AE2644" i="14"/>
  <c r="AE2645" i="14"/>
  <c r="AE2646" i="14"/>
  <c r="AE2647" i="14"/>
  <c r="AE2648" i="14"/>
  <c r="AE2649" i="14"/>
  <c r="AE2650" i="14"/>
  <c r="AE2651" i="14"/>
  <c r="AE2652" i="14"/>
  <c r="AE2653" i="14"/>
  <c r="AE2654" i="14"/>
  <c r="AE2655" i="14"/>
  <c r="AE2656" i="14"/>
  <c r="AE2657" i="14"/>
  <c r="AE2658" i="14"/>
  <c r="AE2659" i="14"/>
  <c r="AE2660" i="14"/>
  <c r="AE2661" i="14"/>
  <c r="AE2662" i="14"/>
  <c r="AE2663" i="14"/>
  <c r="AE2664" i="14"/>
  <c r="AE2665" i="14"/>
  <c r="AE2666" i="14"/>
  <c r="AE2667" i="14"/>
  <c r="AE2668" i="14"/>
  <c r="AE2669" i="14"/>
  <c r="AE2670" i="14"/>
  <c r="AE2671" i="14"/>
  <c r="AE2672" i="14"/>
  <c r="AE2673" i="14"/>
  <c r="AE2674" i="14"/>
  <c r="AE2675" i="14"/>
  <c r="AE2676" i="14"/>
  <c r="AE2677" i="14"/>
  <c r="AE2678" i="14"/>
  <c r="AE2679" i="14"/>
  <c r="AE2680" i="14"/>
  <c r="AE2681" i="14"/>
  <c r="AE2682" i="14"/>
  <c r="AE2683" i="14"/>
  <c r="AE2684" i="14"/>
  <c r="AE2685" i="14"/>
  <c r="AE2686" i="14"/>
  <c r="AE2687" i="14"/>
  <c r="AE2688" i="14"/>
  <c r="AE2689" i="14"/>
  <c r="AE2690" i="14"/>
  <c r="AE2691" i="14"/>
  <c r="AE2692" i="14"/>
  <c r="AE2693" i="14"/>
  <c r="AE2694" i="14"/>
  <c r="AE2695" i="14"/>
  <c r="AE2696" i="14"/>
  <c r="AE2697" i="14"/>
  <c r="AE2698" i="14"/>
  <c r="AE2699" i="14"/>
  <c r="AE2700" i="14"/>
  <c r="AE2701" i="14"/>
  <c r="AE2702" i="14"/>
  <c r="AE2703" i="14"/>
  <c r="AE2704" i="14"/>
  <c r="AE2705" i="14"/>
  <c r="AE2706" i="14"/>
  <c r="AE2707" i="14"/>
  <c r="AE2708" i="14"/>
  <c r="AE2709" i="14"/>
  <c r="AE2710" i="14"/>
  <c r="AE2711" i="14"/>
  <c r="AE2712" i="14"/>
  <c r="AE2713" i="14"/>
  <c r="AE2714" i="14"/>
  <c r="AE2715" i="14"/>
  <c r="AE2716" i="14"/>
  <c r="AE2717" i="14"/>
  <c r="AE2718" i="14"/>
  <c r="AE2719" i="14"/>
  <c r="AE2720" i="14"/>
  <c r="AE2721" i="14"/>
  <c r="AE2722" i="14"/>
  <c r="AE2723" i="14"/>
  <c r="AE2724" i="14"/>
  <c r="AE2725" i="14"/>
  <c r="AE2726" i="14"/>
  <c r="AE2727" i="14"/>
  <c r="AE2728" i="14"/>
  <c r="AE2729" i="14"/>
  <c r="AE2730" i="14"/>
  <c r="AE2731" i="14"/>
  <c r="AE2732" i="14"/>
  <c r="AE2733" i="14"/>
  <c r="AE2734" i="14"/>
  <c r="AE2735" i="14"/>
  <c r="AE2736" i="14"/>
  <c r="AE2737" i="14"/>
  <c r="AE2738" i="14"/>
  <c r="AE2739" i="14"/>
  <c r="AE2740" i="14"/>
  <c r="AE2741" i="14"/>
  <c r="AE2742" i="14"/>
  <c r="AE2743" i="14"/>
  <c r="AE2744" i="14"/>
  <c r="AE2745" i="14"/>
  <c r="AE2746" i="14"/>
  <c r="AE2747" i="14"/>
  <c r="AE2748" i="14"/>
  <c r="AE2749" i="14"/>
  <c r="AE2750" i="14"/>
  <c r="AE2751" i="14"/>
  <c r="AE2752" i="14"/>
  <c r="AE2753" i="14"/>
  <c r="AE2754" i="14"/>
  <c r="AE2755" i="14"/>
  <c r="AE2756" i="14"/>
  <c r="AE2757" i="14"/>
  <c r="AE2758" i="14"/>
  <c r="AE2759" i="14"/>
  <c r="AE2760" i="14"/>
  <c r="AE2761" i="14"/>
  <c r="AE2762" i="14"/>
  <c r="AE2763" i="14"/>
  <c r="AE2764" i="14"/>
  <c r="AE2765" i="14"/>
  <c r="AE2766" i="14"/>
  <c r="AE2767" i="14"/>
  <c r="AE2768" i="14"/>
  <c r="AE2769" i="14"/>
  <c r="AE2770" i="14"/>
  <c r="AE2771" i="14"/>
  <c r="AE2772" i="14"/>
  <c r="AE2773" i="14"/>
  <c r="AE2774" i="14"/>
  <c r="AE2775" i="14"/>
  <c r="AE2776" i="14"/>
  <c r="AE2777" i="14"/>
  <c r="AE2778" i="14"/>
  <c r="AE2779" i="14"/>
  <c r="AE2780" i="14"/>
  <c r="AE2781" i="14"/>
  <c r="AE2782" i="14"/>
  <c r="AE2783" i="14"/>
  <c r="AE2784" i="14"/>
  <c r="AE2785" i="14"/>
  <c r="AE2786" i="14"/>
  <c r="AE2787" i="14"/>
  <c r="AE2788" i="14"/>
  <c r="AE2789" i="14"/>
  <c r="AE2790" i="14"/>
  <c r="AE2791" i="14"/>
  <c r="AE2792" i="14"/>
  <c r="AE2793" i="14"/>
  <c r="AE2794" i="14"/>
  <c r="AE2795" i="14"/>
  <c r="AE2796" i="14"/>
  <c r="AE2797" i="14"/>
  <c r="AE2798" i="14"/>
  <c r="AE2799" i="14"/>
  <c r="AE2800" i="14"/>
  <c r="AE2801" i="14"/>
  <c r="AE2802" i="14"/>
  <c r="AE2803" i="14"/>
  <c r="AE2804" i="14"/>
  <c r="AE2805" i="14"/>
  <c r="AE2806" i="14"/>
  <c r="AE2807" i="14"/>
  <c r="AE2808" i="14"/>
  <c r="AE2809" i="14"/>
  <c r="AE2810" i="14"/>
  <c r="AE2811" i="14"/>
  <c r="AE2812" i="14"/>
  <c r="AE2813" i="14"/>
  <c r="AE2814" i="14"/>
  <c r="AE2815" i="14"/>
  <c r="AE2816" i="14"/>
  <c r="AE2817" i="14"/>
  <c r="AE2818" i="14"/>
  <c r="AE2819" i="14"/>
  <c r="AE2820" i="14"/>
  <c r="AE2821" i="14"/>
  <c r="AE2822" i="14"/>
  <c r="AE2823" i="14"/>
  <c r="AE2824" i="14"/>
  <c r="AE2825" i="14"/>
  <c r="AE2826" i="14"/>
  <c r="AE2827" i="14"/>
  <c r="AE2828" i="14"/>
  <c r="AE2829" i="14"/>
  <c r="AE2830" i="14"/>
  <c r="AE2831" i="14"/>
  <c r="AE2832" i="14"/>
  <c r="AE2833" i="14"/>
  <c r="AE2834" i="14"/>
  <c r="AE2835" i="14"/>
  <c r="AE2836" i="14"/>
  <c r="AE2837" i="14"/>
  <c r="AE2838" i="14"/>
  <c r="AE2839" i="14"/>
  <c r="AE2840" i="14"/>
  <c r="AE2841" i="14"/>
  <c r="AE2842" i="14"/>
  <c r="AE2843" i="14"/>
  <c r="AE2844" i="14"/>
  <c r="AE2845" i="14"/>
  <c r="AE2846" i="14"/>
  <c r="AE2847" i="14"/>
  <c r="AE2848" i="14"/>
  <c r="AE2849" i="14"/>
  <c r="AE2850" i="14"/>
  <c r="AE2851" i="14"/>
  <c r="AE2852" i="14"/>
  <c r="AE2853" i="14"/>
  <c r="AE2854" i="14"/>
  <c r="AE2855" i="14"/>
  <c r="AE2856" i="14"/>
  <c r="AE2857" i="14"/>
  <c r="AE2858" i="14"/>
  <c r="AE2859" i="14"/>
  <c r="AE2860" i="14"/>
  <c r="AE2861" i="14"/>
  <c r="AE2862" i="14"/>
  <c r="AE2863" i="14"/>
  <c r="AE2864" i="14"/>
  <c r="AE2865" i="14"/>
  <c r="AE2866" i="14"/>
  <c r="AE2867" i="14"/>
  <c r="AE2868" i="14"/>
  <c r="AE2869" i="14"/>
  <c r="AE2870" i="14"/>
  <c r="AE2871" i="14"/>
  <c r="AE2872" i="14"/>
  <c r="AE2873" i="14"/>
  <c r="AE2874" i="14"/>
  <c r="AE2875" i="14"/>
  <c r="AE2876" i="14"/>
  <c r="AE2877" i="14"/>
  <c r="AE2878" i="14"/>
  <c r="AE2879" i="14"/>
  <c r="AE2880" i="14"/>
  <c r="AE2881" i="14"/>
  <c r="AE2882" i="14"/>
  <c r="AE2883" i="14"/>
  <c r="AE2884" i="14"/>
  <c r="AE2885" i="14"/>
  <c r="AE2886" i="14"/>
  <c r="AE2887" i="14"/>
  <c r="AE2888" i="14"/>
  <c r="AE2889" i="14"/>
  <c r="AE2890" i="14"/>
  <c r="AE2891" i="14"/>
  <c r="AE2892" i="14"/>
  <c r="AE2893" i="14"/>
  <c r="AE2894" i="14"/>
  <c r="AE2895" i="14"/>
  <c r="AE2896" i="14"/>
  <c r="AE2897" i="14"/>
  <c r="AE2898" i="14"/>
  <c r="AE2899" i="14"/>
  <c r="AE2900" i="14"/>
  <c r="AE2901" i="14"/>
  <c r="AE2902" i="14"/>
  <c r="AE2903" i="14"/>
  <c r="AE2904" i="14"/>
  <c r="AE2905" i="14"/>
  <c r="AE2906" i="14"/>
  <c r="AE2907" i="14"/>
  <c r="AE2908" i="14"/>
  <c r="AE2909" i="14"/>
  <c r="AE2910" i="14"/>
  <c r="AE2911" i="14"/>
  <c r="AE2912" i="14"/>
  <c r="AE2913" i="14"/>
  <c r="AE2914" i="14"/>
  <c r="AE2915" i="14"/>
  <c r="AE2916" i="14"/>
  <c r="AE2917" i="14"/>
  <c r="AE2918" i="14"/>
  <c r="AE2919" i="14"/>
  <c r="AE2920" i="14"/>
  <c r="AE2921" i="14"/>
  <c r="AE2922" i="14"/>
  <c r="AE2923" i="14"/>
  <c r="AE2924" i="14"/>
  <c r="AE2925" i="14"/>
  <c r="AE2926" i="14"/>
  <c r="AE2927" i="14"/>
  <c r="AE2928" i="14"/>
  <c r="AE2929" i="14"/>
  <c r="AE2930" i="14"/>
  <c r="AE2931" i="14"/>
  <c r="AE2932" i="14"/>
  <c r="AE2933" i="14"/>
  <c r="AE2934" i="14"/>
  <c r="AE2935" i="14"/>
  <c r="AE2936" i="14"/>
  <c r="AE2937" i="14"/>
  <c r="AE2938" i="14"/>
  <c r="AE2939" i="14"/>
  <c r="AE2940" i="14"/>
  <c r="AE2941" i="14"/>
  <c r="AE2942" i="14"/>
  <c r="AE2943" i="14"/>
  <c r="AE2944" i="14"/>
  <c r="AE2945" i="14"/>
  <c r="AE2946" i="14"/>
  <c r="AE2947" i="14"/>
  <c r="AE2948" i="14"/>
  <c r="AE2949" i="14"/>
  <c r="AE2950" i="14"/>
  <c r="AE2951" i="14"/>
  <c r="AE2952" i="14"/>
  <c r="AE2953" i="14"/>
  <c r="AE2954" i="14"/>
  <c r="AE2955" i="14"/>
  <c r="AE2956" i="14"/>
  <c r="AE2957" i="14"/>
  <c r="AE2958" i="14"/>
  <c r="AE2959" i="14"/>
  <c r="AE2960" i="14"/>
  <c r="AE2961" i="14"/>
  <c r="AE2962" i="14"/>
  <c r="AE2963" i="14"/>
  <c r="AE2964" i="14"/>
  <c r="AE2965" i="14"/>
  <c r="AE2966" i="14"/>
  <c r="AE2967" i="14"/>
  <c r="AE2968" i="14"/>
  <c r="AE2969" i="14"/>
  <c r="AE2970" i="14"/>
  <c r="AE2971" i="14"/>
  <c r="AE2972" i="14"/>
  <c r="AE2973" i="14"/>
  <c r="AE2974" i="14"/>
  <c r="AE2975" i="14"/>
  <c r="AE2976" i="14"/>
  <c r="AE2977" i="14"/>
  <c r="AE2978" i="14"/>
  <c r="AE2979" i="14"/>
  <c r="AE2980" i="14"/>
  <c r="AE2981" i="14"/>
  <c r="AE2982" i="14"/>
  <c r="AE2983" i="14"/>
  <c r="AE2984" i="14"/>
  <c r="AE2985" i="14"/>
  <c r="AE2986" i="14"/>
  <c r="AE2987" i="14"/>
  <c r="AE2988" i="14"/>
  <c r="AE2989" i="14"/>
  <c r="AE2990" i="14"/>
  <c r="AE2991" i="14"/>
  <c r="AE2992" i="14"/>
  <c r="AE2993" i="14"/>
  <c r="AE2994" i="14"/>
  <c r="AE2995" i="14"/>
  <c r="AE2996" i="14"/>
  <c r="AE2997" i="14"/>
  <c r="AE2998" i="14"/>
  <c r="AE2999" i="14"/>
  <c r="AE3000" i="14"/>
  <c r="AE3001" i="14"/>
  <c r="AE3002" i="14"/>
  <c r="AE3003" i="14"/>
  <c r="AE3004" i="14"/>
  <c r="AE3005" i="14"/>
  <c r="AE3006" i="14"/>
  <c r="AE3007" i="14"/>
  <c r="AE3008" i="14"/>
  <c r="AE3009" i="14"/>
  <c r="AE3010" i="14"/>
  <c r="AE3011" i="14"/>
  <c r="AE3012" i="14"/>
  <c r="AE3013" i="14"/>
  <c r="AE3014" i="14"/>
  <c r="AE3015" i="14"/>
  <c r="AE3016" i="14"/>
  <c r="AE3017" i="14"/>
  <c r="AE3018" i="14"/>
  <c r="AE3019" i="14"/>
  <c r="AE3020" i="14"/>
  <c r="AE3021" i="14"/>
  <c r="AE3022" i="14"/>
  <c r="AE3023" i="14"/>
  <c r="AE3024" i="14"/>
  <c r="AE3025" i="14"/>
  <c r="AE3026" i="14"/>
  <c r="AE3027" i="14"/>
  <c r="AE3028" i="14"/>
  <c r="AE3029" i="14"/>
  <c r="AE3030" i="14"/>
  <c r="AE3031" i="14"/>
  <c r="AE3032" i="14"/>
  <c r="AE3033" i="14"/>
  <c r="AE3034" i="14"/>
  <c r="AE3035" i="14"/>
  <c r="AE3036" i="14"/>
  <c r="AE3037" i="14"/>
  <c r="AE3038" i="14"/>
  <c r="AE3039" i="14"/>
  <c r="AE3040" i="14"/>
  <c r="AE3041" i="14"/>
  <c r="AE3042" i="14"/>
  <c r="AE3043" i="14"/>
  <c r="AE3044" i="14"/>
  <c r="AE3045" i="14"/>
  <c r="AE3046" i="14"/>
  <c r="AE3047" i="14"/>
  <c r="AE3048" i="14"/>
  <c r="AE3049" i="14"/>
  <c r="AE3050" i="14"/>
  <c r="AE3051" i="14"/>
  <c r="AE3052" i="14"/>
  <c r="AE3053" i="14"/>
  <c r="AE3054" i="14"/>
  <c r="AE3055" i="14"/>
  <c r="AE3056" i="14"/>
  <c r="AE3057" i="14"/>
  <c r="AE3058" i="14"/>
  <c r="AE3059" i="14"/>
  <c r="AE3060" i="14"/>
  <c r="AE3061" i="14"/>
  <c r="AE3062" i="14"/>
  <c r="AE3063" i="14"/>
  <c r="AE3064" i="14"/>
  <c r="AE3065" i="14"/>
  <c r="AE3066" i="14"/>
  <c r="AE3067" i="14"/>
  <c r="AE3068" i="14"/>
  <c r="AE3069" i="14"/>
  <c r="AE3070" i="14"/>
  <c r="AE3071" i="14"/>
  <c r="AE3072" i="14"/>
  <c r="AE3073" i="14"/>
  <c r="AE3074" i="14"/>
  <c r="AE3075" i="14"/>
  <c r="AE3076" i="14"/>
  <c r="AE3077" i="14"/>
  <c r="AE3078" i="14"/>
  <c r="AE3079" i="14"/>
  <c r="AE3080" i="14"/>
  <c r="AE3081" i="14"/>
  <c r="AE3082" i="14"/>
  <c r="AE3083" i="14"/>
  <c r="AE3084" i="14"/>
  <c r="AE3085" i="14"/>
  <c r="AE3086" i="14"/>
  <c r="AE3087" i="14"/>
  <c r="AE3088" i="14"/>
  <c r="AE3089" i="14"/>
  <c r="AE3090" i="14"/>
  <c r="AE3091" i="14"/>
  <c r="AE3092" i="14"/>
  <c r="AE3093" i="14"/>
  <c r="AE3094" i="14"/>
  <c r="AE3095" i="14"/>
  <c r="AE3096" i="14"/>
  <c r="AE3097" i="14"/>
  <c r="AE3098" i="14"/>
  <c r="AE3099" i="14"/>
  <c r="AE3100" i="14"/>
  <c r="AE3101" i="14"/>
  <c r="AE3102" i="14"/>
  <c r="AE3103" i="14"/>
  <c r="AE3104" i="14"/>
  <c r="AE3105" i="14"/>
  <c r="AE3106" i="14"/>
  <c r="AE3107" i="14"/>
  <c r="AE3108" i="14"/>
  <c r="AE3109" i="14"/>
  <c r="AE3110" i="14"/>
  <c r="AE3111" i="14"/>
  <c r="AE3112" i="14"/>
  <c r="AE3113" i="14"/>
  <c r="AE3114" i="14"/>
  <c r="AE3115" i="14"/>
  <c r="AE3116" i="14"/>
  <c r="AE3117" i="14"/>
  <c r="AE3118" i="14"/>
  <c r="AE3119" i="14"/>
  <c r="AE3120" i="14"/>
  <c r="AE3121" i="14"/>
  <c r="AE3122" i="14"/>
  <c r="AE3123" i="14"/>
  <c r="AE3124" i="14"/>
  <c r="AE3125" i="14"/>
  <c r="AE3126" i="14"/>
  <c r="AE3127" i="14"/>
  <c r="AE3128" i="14"/>
  <c r="AE3129" i="14"/>
  <c r="AE3130" i="14"/>
  <c r="AE3131" i="14"/>
  <c r="AE3132" i="14"/>
  <c r="AE3133" i="14"/>
  <c r="AE3134" i="14"/>
  <c r="AE3135" i="14"/>
  <c r="AE3136" i="14"/>
  <c r="AE3137" i="14"/>
  <c r="AE3138" i="14"/>
  <c r="AE3139" i="14"/>
  <c r="AE3140" i="14"/>
  <c r="AE3141" i="14"/>
  <c r="AE3142" i="14"/>
  <c r="AE3143" i="14"/>
  <c r="AE3144" i="14"/>
  <c r="AE3145" i="14"/>
  <c r="AE3146" i="14"/>
  <c r="AE3147" i="14"/>
  <c r="AE3148" i="14"/>
  <c r="AE3149" i="14"/>
  <c r="AE3150" i="14"/>
  <c r="AE3151" i="14"/>
  <c r="AE3152" i="14"/>
  <c r="AE3153" i="14"/>
  <c r="AE3154" i="14"/>
  <c r="AE3155" i="14"/>
  <c r="AE3156" i="14"/>
  <c r="AE3157" i="14"/>
  <c r="AE3158" i="14"/>
  <c r="AE3159" i="14"/>
  <c r="AE3160" i="14"/>
  <c r="AE3161" i="14"/>
  <c r="AE3162" i="14"/>
  <c r="AE3163" i="14"/>
  <c r="AE3164" i="14"/>
  <c r="AE3165" i="14"/>
  <c r="AE3166" i="14"/>
  <c r="AE3167" i="14"/>
  <c r="AE3168" i="14"/>
  <c r="AE3169" i="14"/>
  <c r="AE3170" i="14"/>
  <c r="AE3171" i="14"/>
  <c r="AE3172" i="14"/>
  <c r="AE3173" i="14"/>
  <c r="AE3174" i="14"/>
  <c r="AE3175" i="14"/>
  <c r="AE3176" i="14"/>
  <c r="AE3177" i="14"/>
  <c r="AE3178" i="14"/>
  <c r="AE3179" i="14"/>
  <c r="AE3180" i="14"/>
  <c r="AE3181" i="14"/>
  <c r="AE3182" i="14"/>
  <c r="AE3183" i="14"/>
  <c r="AE3184" i="14"/>
  <c r="AE3185" i="14"/>
  <c r="AE3186" i="14"/>
  <c r="AE3187" i="14"/>
  <c r="AE3188" i="14"/>
  <c r="AE3189" i="14"/>
  <c r="AE3190" i="14"/>
  <c r="AE3191" i="14"/>
  <c r="AE3192" i="14"/>
  <c r="AE3193" i="14"/>
  <c r="AE3194" i="14"/>
  <c r="AE3195" i="14"/>
  <c r="AE3196" i="14"/>
  <c r="AE3197" i="14"/>
  <c r="AE3198" i="14"/>
  <c r="AE3199" i="14"/>
  <c r="AE3200" i="14"/>
  <c r="AE3201" i="14"/>
  <c r="AE3202" i="14"/>
  <c r="AE3203" i="14"/>
  <c r="AE3204" i="14"/>
  <c r="AE3205" i="14"/>
  <c r="AE3206" i="14"/>
  <c r="AE3207" i="14"/>
  <c r="AE3208" i="14"/>
  <c r="AE3209" i="14"/>
  <c r="AE3210" i="14"/>
  <c r="AE3211" i="14"/>
  <c r="AE3212" i="14"/>
  <c r="AE3213" i="14"/>
  <c r="AE3214" i="14"/>
  <c r="AE3215" i="14"/>
  <c r="AE3216" i="14"/>
  <c r="AE3217" i="14"/>
  <c r="AE3218" i="14"/>
  <c r="AE3219" i="14"/>
  <c r="AE3220" i="14"/>
  <c r="AE3221" i="14"/>
  <c r="AE3222" i="14"/>
  <c r="AE3223" i="14"/>
  <c r="AE3224" i="14"/>
  <c r="AE3225" i="14"/>
  <c r="AE3226" i="14"/>
  <c r="AE3227" i="14"/>
  <c r="AE3228" i="14"/>
  <c r="AE3229" i="14"/>
  <c r="AE3230" i="14"/>
  <c r="AE3231" i="14"/>
  <c r="AE3232" i="14"/>
  <c r="AE3233" i="14"/>
  <c r="AE3234" i="14"/>
  <c r="AE3235" i="14"/>
  <c r="AE3236" i="14"/>
  <c r="AE3237" i="14"/>
  <c r="AE3238" i="14"/>
  <c r="AE3239" i="14"/>
  <c r="AE3240" i="14"/>
  <c r="AE3241" i="14"/>
  <c r="AE3242" i="14"/>
  <c r="AE3243" i="14"/>
  <c r="AE3244" i="14"/>
  <c r="AE3245" i="14"/>
  <c r="AE3246" i="14"/>
  <c r="AE3247" i="14"/>
  <c r="AE3248" i="14"/>
  <c r="AE3249" i="14"/>
  <c r="AE3250" i="14"/>
  <c r="AE3251" i="14"/>
  <c r="AE3252" i="14"/>
  <c r="AE3253" i="14"/>
  <c r="AE3254" i="14"/>
  <c r="AE3255" i="14"/>
  <c r="AE3256" i="14"/>
  <c r="AE3257" i="14"/>
  <c r="AE3258" i="14"/>
  <c r="AE3259" i="14"/>
  <c r="AE3260" i="14"/>
  <c r="AE3261" i="14"/>
  <c r="AE3262" i="14"/>
  <c r="AE3263" i="14"/>
  <c r="AE3264" i="14"/>
  <c r="AE3265" i="14"/>
  <c r="AE3266" i="14"/>
  <c r="AE3267" i="14"/>
  <c r="AE3268" i="14"/>
  <c r="AE3269" i="14"/>
  <c r="AE3270" i="14"/>
  <c r="AE3271" i="14"/>
  <c r="AE3272" i="14"/>
  <c r="AE3273" i="14"/>
  <c r="AE3274" i="14"/>
  <c r="AE3275" i="14"/>
  <c r="AE3276" i="14"/>
  <c r="AE3277" i="14"/>
  <c r="AE3278" i="14"/>
  <c r="AE3279" i="14"/>
  <c r="AE3280" i="14"/>
  <c r="AE3281" i="14"/>
  <c r="AE3282" i="14"/>
  <c r="AE3283" i="14"/>
  <c r="AE3284" i="14"/>
  <c r="AE3285" i="14"/>
  <c r="AE3286" i="14"/>
  <c r="AE3287" i="14"/>
  <c r="AE3288" i="14"/>
  <c r="AE3289" i="14"/>
  <c r="AE3290" i="14"/>
  <c r="AE3291" i="14"/>
  <c r="AE3292" i="14"/>
  <c r="AE3293" i="14"/>
  <c r="AE3294" i="14"/>
  <c r="AE3295" i="14"/>
  <c r="AE3296" i="14"/>
  <c r="AE3297" i="14"/>
  <c r="AE3298" i="14"/>
  <c r="AE3299" i="14"/>
  <c r="AE3300" i="14"/>
  <c r="AE3301" i="14"/>
  <c r="AE3302" i="14"/>
  <c r="AE3303" i="14"/>
  <c r="AE3304" i="14"/>
  <c r="AE3305" i="14"/>
  <c r="AE3306" i="14"/>
  <c r="AE3307" i="14"/>
  <c r="AE3308" i="14"/>
  <c r="AE3309" i="14"/>
  <c r="AE3310" i="14"/>
  <c r="AE3311" i="14"/>
  <c r="AE3312" i="14"/>
  <c r="AE3313" i="14"/>
  <c r="AE3314" i="14"/>
  <c r="AE3315" i="14"/>
  <c r="AE3316" i="14"/>
  <c r="AE3317" i="14"/>
  <c r="AE3318" i="14"/>
  <c r="AE3319" i="14"/>
  <c r="AE3320" i="14"/>
  <c r="AE3321" i="14"/>
  <c r="AE3322" i="14"/>
  <c r="AE3323" i="14"/>
  <c r="AE3324" i="14"/>
  <c r="AE3325" i="14"/>
  <c r="AE3326" i="14"/>
  <c r="AE3327" i="14"/>
  <c r="AE3328" i="14"/>
  <c r="AE3329" i="14"/>
  <c r="AE3330" i="14"/>
  <c r="AE3331" i="14"/>
  <c r="AE3332" i="14"/>
  <c r="AE3333" i="14"/>
  <c r="AE3334" i="14"/>
  <c r="AE3335" i="14"/>
  <c r="AE3336" i="14"/>
  <c r="AE3337" i="14"/>
  <c r="AE3338" i="14"/>
  <c r="AE3339" i="14"/>
  <c r="AE3340" i="14"/>
  <c r="AE3341" i="14"/>
  <c r="AE3342" i="14"/>
  <c r="AE3343" i="14"/>
  <c r="AE3344" i="14"/>
  <c r="AE3345" i="14"/>
  <c r="AE3346" i="14"/>
  <c r="AE3347" i="14"/>
  <c r="AE3348" i="14"/>
  <c r="AE3349" i="14"/>
  <c r="AE3350" i="14"/>
  <c r="AE3351" i="14"/>
  <c r="AE3352" i="14"/>
  <c r="AE3353" i="14"/>
  <c r="AE3354" i="14"/>
  <c r="AE3355" i="14"/>
  <c r="AE3356" i="14"/>
  <c r="AE3357" i="14"/>
  <c r="AE3358" i="14"/>
  <c r="AE3359" i="14"/>
  <c r="AE3360" i="14"/>
  <c r="AE3361" i="14"/>
  <c r="AE3362" i="14"/>
  <c r="AE3363" i="14"/>
  <c r="AE3364" i="14"/>
  <c r="AE3365" i="14"/>
  <c r="AE3366" i="14"/>
  <c r="AE3367" i="14"/>
  <c r="AE3368" i="14"/>
  <c r="AE3369" i="14"/>
  <c r="AE3370" i="14"/>
  <c r="AE3371" i="14"/>
  <c r="AE3372" i="14"/>
  <c r="AE3373" i="14"/>
  <c r="AE3374" i="14"/>
  <c r="AE3375" i="14"/>
  <c r="AE3376" i="14"/>
  <c r="AE3377" i="14"/>
  <c r="AE3378" i="14"/>
  <c r="AE3379" i="14"/>
  <c r="AE3380" i="14"/>
  <c r="AE3381" i="14"/>
  <c r="AE3382" i="14"/>
  <c r="AE3383" i="14"/>
  <c r="AE3384" i="14"/>
  <c r="AE3385" i="14"/>
  <c r="AE3386" i="14"/>
  <c r="AE3387" i="14"/>
  <c r="AE3388" i="14"/>
  <c r="AE3389" i="14"/>
  <c r="AE3390" i="14"/>
  <c r="AE3391" i="14"/>
  <c r="AE3392" i="14"/>
  <c r="AE3393" i="14"/>
  <c r="AE3394" i="14"/>
  <c r="AE3395" i="14"/>
  <c r="AE3396" i="14"/>
  <c r="AE3397" i="14"/>
  <c r="AE3398" i="14"/>
  <c r="AE3399" i="14"/>
  <c r="AE3400" i="14"/>
  <c r="AE3401" i="14"/>
  <c r="AE3402" i="14"/>
  <c r="AE3403" i="14"/>
  <c r="AE3404" i="14"/>
  <c r="AE3405" i="14"/>
  <c r="AE3406" i="14"/>
  <c r="AE3407" i="14"/>
  <c r="AE3408" i="14"/>
  <c r="AE3409" i="14"/>
  <c r="AE3410" i="14"/>
  <c r="AE3411" i="14"/>
  <c r="AE3412" i="14"/>
  <c r="AE3413" i="14"/>
  <c r="AE3414" i="14"/>
  <c r="AE3415" i="14"/>
  <c r="AE3416" i="14"/>
  <c r="AE3417" i="14"/>
  <c r="AE3418" i="14"/>
  <c r="AE3419" i="14"/>
  <c r="AE3420" i="14"/>
  <c r="AE3421" i="14"/>
  <c r="AE3422" i="14"/>
  <c r="AE3423" i="14"/>
  <c r="AE3424" i="14"/>
  <c r="AE3425" i="14"/>
  <c r="AE3426" i="14"/>
  <c r="AE3427" i="14"/>
  <c r="AE3428" i="14"/>
  <c r="AE3429" i="14"/>
  <c r="AE3430" i="14"/>
  <c r="AE3431" i="14"/>
  <c r="AE3432" i="14"/>
  <c r="AE3433" i="14"/>
  <c r="AE3434" i="14"/>
  <c r="AE3435" i="14"/>
  <c r="AE3436" i="14"/>
  <c r="AE3437" i="14"/>
  <c r="AE3438" i="14"/>
  <c r="AE3439" i="14"/>
  <c r="AE3440" i="14"/>
  <c r="AE3441" i="14"/>
  <c r="AE3442" i="14"/>
  <c r="AE3443" i="14"/>
  <c r="AE3444" i="14"/>
  <c r="AE3445" i="14"/>
  <c r="AE3446" i="14"/>
  <c r="AE3447" i="14"/>
  <c r="AE3448" i="14"/>
  <c r="AE3449" i="14"/>
  <c r="AE3450" i="14"/>
  <c r="AE3451" i="14"/>
  <c r="AE3452" i="14"/>
  <c r="AE3453" i="14"/>
  <c r="AE3454" i="14"/>
  <c r="AE3455" i="14"/>
  <c r="AE3456" i="14"/>
  <c r="AE3457" i="14"/>
  <c r="AE3458" i="14"/>
  <c r="AE3459" i="14"/>
  <c r="AE3460" i="14"/>
  <c r="AE3461" i="14"/>
  <c r="AE3462" i="14"/>
  <c r="AE3463" i="14"/>
  <c r="AE3464" i="14"/>
  <c r="AE3465" i="14"/>
  <c r="AE3466" i="14"/>
  <c r="AE3467" i="14"/>
  <c r="AE3468" i="14"/>
  <c r="AE3469" i="14"/>
  <c r="AE3470" i="14"/>
  <c r="AE3471" i="14"/>
  <c r="AE3472" i="14"/>
  <c r="AE3473" i="14"/>
  <c r="AE3474" i="14"/>
  <c r="AE3475" i="14"/>
  <c r="AE3476" i="14"/>
  <c r="AE3477" i="14"/>
  <c r="AE3478" i="14"/>
  <c r="AE3479" i="14"/>
  <c r="AE3480" i="14"/>
  <c r="AE3481" i="14"/>
  <c r="AE3482" i="14"/>
  <c r="AE3483" i="14"/>
  <c r="AE3484" i="14"/>
  <c r="AE3485" i="14"/>
  <c r="AE3486" i="14"/>
  <c r="AE3487" i="14"/>
  <c r="AE3488" i="14"/>
  <c r="AE3489" i="14"/>
  <c r="AE3490" i="14"/>
  <c r="AE3491" i="14"/>
  <c r="AE3492" i="14"/>
  <c r="AE3493" i="14"/>
  <c r="AE3494" i="14"/>
  <c r="AE3495" i="14"/>
  <c r="AE3496" i="14"/>
  <c r="AE3497" i="14"/>
  <c r="AE3498" i="14"/>
  <c r="AE3499" i="14"/>
  <c r="AE3500" i="14"/>
  <c r="AE3501" i="14"/>
  <c r="AE3502" i="14"/>
  <c r="AE3503" i="14"/>
  <c r="AE3504" i="14"/>
  <c r="AE3505" i="14"/>
  <c r="AE3506" i="14"/>
  <c r="AE3507" i="14"/>
  <c r="AE3508" i="14"/>
  <c r="AE3509" i="14"/>
  <c r="AE3510" i="14"/>
  <c r="AE3511" i="14"/>
  <c r="AE3512" i="14"/>
  <c r="AE3513" i="14"/>
  <c r="AE3514" i="14"/>
  <c r="AE3515" i="14"/>
  <c r="AE3516" i="14"/>
  <c r="AE3517" i="14"/>
  <c r="AE3518" i="14"/>
  <c r="AE3519" i="14"/>
  <c r="AE3520" i="14"/>
  <c r="AE3521" i="14"/>
  <c r="AE3522" i="14"/>
  <c r="AE3523" i="14"/>
  <c r="AE3524" i="14"/>
  <c r="AE3525" i="14"/>
  <c r="AE3526" i="14"/>
  <c r="AE3527" i="14"/>
  <c r="AE3528" i="14"/>
  <c r="AE3529" i="14"/>
  <c r="AE3530" i="14"/>
  <c r="AE3531" i="14"/>
  <c r="AE3532" i="14"/>
  <c r="AE3533" i="14"/>
  <c r="AE3534" i="14"/>
  <c r="AE3535" i="14"/>
  <c r="AE3536" i="14"/>
  <c r="AE3537" i="14"/>
  <c r="AE3538" i="14"/>
  <c r="AE3539" i="14"/>
  <c r="AE3540" i="14"/>
  <c r="AE3541" i="14"/>
  <c r="AE3542" i="14"/>
  <c r="AE3543" i="14"/>
  <c r="AE3544" i="14"/>
  <c r="AE3545" i="14"/>
  <c r="AE3546" i="14"/>
  <c r="AE3547" i="14"/>
  <c r="AE3548" i="14"/>
  <c r="AE3549" i="14"/>
  <c r="AE3550" i="14"/>
  <c r="AE3551" i="14"/>
  <c r="AE3552" i="14"/>
  <c r="AE3553" i="14"/>
  <c r="AE3554" i="14"/>
  <c r="AE3555" i="14"/>
  <c r="AE3556" i="14"/>
  <c r="AE3557" i="14"/>
  <c r="AE3558" i="14"/>
  <c r="AE3559" i="14"/>
  <c r="AE3560" i="14"/>
  <c r="AE3561" i="14"/>
  <c r="AE3562" i="14"/>
  <c r="AE3563" i="14"/>
  <c r="AE3564" i="14"/>
  <c r="AE3565" i="14"/>
  <c r="AE3566" i="14"/>
  <c r="AE3567" i="14"/>
  <c r="AE3568" i="14"/>
  <c r="AE3569" i="14"/>
  <c r="AE3570" i="14"/>
  <c r="AE3571" i="14"/>
  <c r="AE3572" i="14"/>
  <c r="AE3573" i="14"/>
  <c r="AE3574" i="14"/>
  <c r="AE3575" i="14"/>
  <c r="AE3576" i="14"/>
  <c r="AE3577" i="14"/>
  <c r="AE3578" i="14"/>
  <c r="AE3579" i="14"/>
  <c r="AE3580" i="14"/>
  <c r="AE3581" i="14"/>
  <c r="AE3582" i="14"/>
  <c r="AE3583" i="14"/>
  <c r="AE3584" i="14"/>
  <c r="AE3585" i="14"/>
  <c r="AE3586" i="14"/>
  <c r="AE3587" i="14"/>
  <c r="AE3588" i="14"/>
  <c r="AE3589" i="14"/>
  <c r="AE3590" i="14"/>
  <c r="AE3591" i="14"/>
  <c r="AE3592" i="14"/>
  <c r="AE3593" i="14"/>
  <c r="AE3594" i="14"/>
  <c r="AE3595" i="14"/>
  <c r="AE3596" i="14"/>
  <c r="AE3597" i="14"/>
  <c r="AE3598" i="14"/>
  <c r="AE3599" i="14"/>
  <c r="AE3600" i="14"/>
  <c r="AE3601" i="14"/>
  <c r="AE3602" i="14"/>
  <c r="AE3603" i="14"/>
  <c r="AE3604" i="14"/>
  <c r="AE3605" i="14"/>
  <c r="AE3606" i="14"/>
  <c r="AE3607" i="14"/>
  <c r="AE3608" i="14"/>
  <c r="AE3609" i="14"/>
  <c r="AE3610" i="14"/>
  <c r="AE3611" i="14"/>
  <c r="AE3612" i="14"/>
  <c r="AE3613" i="14"/>
  <c r="AE3614" i="14"/>
  <c r="AE3615" i="14"/>
  <c r="AE3616" i="14"/>
  <c r="AE3617" i="14"/>
  <c r="AE3618" i="14"/>
  <c r="AE3619" i="14"/>
  <c r="AE3620" i="14"/>
  <c r="AE3621" i="14"/>
  <c r="AE3622" i="14"/>
  <c r="AE3623" i="14"/>
  <c r="AE3624" i="14"/>
  <c r="AE3625" i="14"/>
  <c r="AE3626" i="14"/>
  <c r="AE3627" i="14"/>
  <c r="AE3628" i="14"/>
  <c r="AE3629" i="14"/>
  <c r="AE3630" i="14"/>
  <c r="AE3631" i="14"/>
  <c r="AE3632" i="14"/>
  <c r="AE3633" i="14"/>
  <c r="AE3634" i="14"/>
  <c r="AE3635" i="14"/>
  <c r="AE3636" i="14"/>
  <c r="AE3637" i="14"/>
  <c r="AE3638" i="14"/>
  <c r="AE3639" i="14"/>
  <c r="AE3640" i="14"/>
  <c r="AE3641" i="14"/>
  <c r="AE3642" i="14"/>
  <c r="AE3643" i="14"/>
  <c r="AE3644" i="14"/>
  <c r="AE3645" i="14"/>
  <c r="AE3646" i="14"/>
  <c r="AE3647" i="14"/>
  <c r="AE3648" i="14"/>
  <c r="AE3649" i="14"/>
  <c r="AE3650" i="14"/>
  <c r="AE3651" i="14"/>
  <c r="AE3652" i="14"/>
  <c r="AE3653" i="14"/>
  <c r="AE3654" i="14"/>
  <c r="AE3655" i="14"/>
  <c r="AE3656" i="14"/>
  <c r="AE3657" i="14"/>
  <c r="AE3658" i="14"/>
  <c r="AE3659" i="14"/>
  <c r="AE3660" i="14"/>
  <c r="AE3661" i="14"/>
  <c r="AE3662" i="14"/>
  <c r="AE3663" i="14"/>
  <c r="AE3664" i="14"/>
  <c r="AE3665" i="14"/>
  <c r="AE3666" i="14"/>
  <c r="AE3667" i="14"/>
  <c r="AE3668" i="14"/>
  <c r="AE3669" i="14"/>
  <c r="AE3670" i="14"/>
  <c r="AE3671" i="14"/>
  <c r="AE3672" i="14"/>
  <c r="AE3673" i="14"/>
  <c r="AE3674" i="14"/>
  <c r="AE3675" i="14"/>
  <c r="AE3676" i="14"/>
  <c r="AE3677" i="14"/>
  <c r="AE3678" i="14"/>
  <c r="AE3679" i="14"/>
  <c r="AE3680" i="14"/>
  <c r="AE3681" i="14"/>
  <c r="AE3682" i="14"/>
  <c r="AE3683" i="14"/>
  <c r="AE3684" i="14"/>
  <c r="AE3685" i="14"/>
  <c r="AE3686" i="14"/>
  <c r="AE3687" i="14"/>
  <c r="AE3688" i="14"/>
  <c r="AE3689" i="14"/>
  <c r="AE3690" i="14"/>
  <c r="AE3691" i="14"/>
  <c r="AE3692" i="14"/>
  <c r="AE3693" i="14"/>
  <c r="AE3694" i="14"/>
  <c r="AE3695" i="14"/>
  <c r="AE3696" i="14"/>
  <c r="AE3697" i="14"/>
  <c r="AE3698" i="14"/>
  <c r="AE3699" i="14"/>
  <c r="AE3700" i="14"/>
  <c r="AE3701" i="14"/>
  <c r="AE3702" i="14"/>
  <c r="AE3703" i="14"/>
  <c r="AE3704" i="14"/>
  <c r="AE3705" i="14"/>
  <c r="AE3706" i="14"/>
  <c r="AE3707" i="14"/>
  <c r="AE3708" i="14"/>
  <c r="AE3709" i="14"/>
  <c r="AE3710" i="14"/>
  <c r="AE3711" i="14"/>
  <c r="AE3712" i="14"/>
  <c r="AE3713" i="14"/>
  <c r="AE3714" i="14"/>
  <c r="AE3715" i="14"/>
  <c r="AE3716" i="14"/>
  <c r="AE3717" i="14"/>
  <c r="AE3718" i="14"/>
  <c r="AE3719" i="14"/>
  <c r="AE3720" i="14"/>
  <c r="AE3721" i="14"/>
  <c r="AE3722" i="14"/>
  <c r="AE3723" i="14"/>
  <c r="AE3724" i="14"/>
  <c r="AE3725" i="14"/>
  <c r="AE3726" i="14"/>
  <c r="AE3727" i="14"/>
  <c r="AE3728" i="14"/>
  <c r="AE3729" i="14"/>
  <c r="AE3730" i="14"/>
  <c r="AE3731" i="14"/>
  <c r="AE3732" i="14"/>
  <c r="AE3733" i="14"/>
  <c r="AE3734" i="14"/>
  <c r="AE3735" i="14"/>
  <c r="AE3736" i="14"/>
  <c r="AE3737" i="14"/>
  <c r="AE3738" i="14"/>
  <c r="AE3739" i="14"/>
  <c r="AE3740" i="14"/>
  <c r="AE3741" i="14"/>
  <c r="AE3742" i="14"/>
  <c r="AE3743" i="14"/>
  <c r="AE3744" i="14"/>
  <c r="AE3745" i="14"/>
  <c r="AE3746" i="14"/>
  <c r="AE3747" i="14"/>
  <c r="AE3748" i="14"/>
  <c r="AE3749" i="14"/>
  <c r="AE3750" i="14"/>
  <c r="AE3751" i="14"/>
  <c r="AE3752" i="14"/>
  <c r="AE3753" i="14"/>
  <c r="AE3754" i="14"/>
  <c r="AE3755" i="14"/>
  <c r="AE3756" i="14"/>
  <c r="AE3757" i="14"/>
  <c r="AE3758" i="14"/>
  <c r="AE3759" i="14"/>
  <c r="AE3760" i="14"/>
  <c r="AE3761" i="14"/>
  <c r="AE3762" i="14"/>
  <c r="AE3763" i="14"/>
  <c r="AE3764" i="14"/>
  <c r="AE3765" i="14"/>
  <c r="AE3766" i="14"/>
  <c r="AE3767" i="14"/>
  <c r="AE3768" i="14"/>
  <c r="AE3769" i="14"/>
  <c r="AE3770" i="14"/>
  <c r="AE3771" i="14"/>
  <c r="AE3772" i="14"/>
  <c r="AE3773" i="14"/>
  <c r="AE3774" i="14"/>
  <c r="AE3775" i="14"/>
  <c r="AE3776" i="14"/>
  <c r="AE3777" i="14"/>
  <c r="AE3778" i="14"/>
  <c r="AE3779" i="14"/>
  <c r="AE3780" i="14"/>
  <c r="AE3781" i="14"/>
  <c r="AE3782" i="14"/>
  <c r="AE3783" i="14"/>
  <c r="AE3784" i="14"/>
  <c r="AE3785" i="14"/>
  <c r="AE3786" i="14"/>
  <c r="AE3787" i="14"/>
  <c r="AE3788" i="14"/>
  <c r="AE3789" i="14"/>
  <c r="AE3790" i="14"/>
  <c r="AE3791" i="14"/>
  <c r="AE3792" i="14"/>
  <c r="AE3793" i="14"/>
  <c r="AE3794" i="14"/>
  <c r="AE3795" i="14"/>
  <c r="AE3796" i="14"/>
  <c r="AE3797" i="14"/>
  <c r="AE3798" i="14"/>
  <c r="AE3799" i="14"/>
  <c r="AE3800" i="14"/>
  <c r="AE3801" i="14"/>
  <c r="AE3802" i="14"/>
  <c r="AE3803" i="14"/>
  <c r="AE3804" i="14"/>
  <c r="AE3805" i="14"/>
  <c r="AE3806" i="14"/>
  <c r="AE3807" i="14"/>
  <c r="AE3808" i="14"/>
  <c r="AE3809" i="14"/>
  <c r="AE3810" i="14"/>
  <c r="AE3811" i="14"/>
  <c r="AE3812" i="14"/>
  <c r="AE3813" i="14"/>
  <c r="AE3814" i="14"/>
  <c r="AE3815" i="14"/>
  <c r="AE3816" i="14"/>
  <c r="AE3817" i="14"/>
  <c r="AE3818" i="14"/>
  <c r="AE3819" i="14"/>
  <c r="AE3820" i="14"/>
  <c r="AE3821" i="14"/>
  <c r="AE3822" i="14"/>
  <c r="AE3823" i="14"/>
  <c r="AE3824" i="14"/>
  <c r="AE3825" i="14"/>
  <c r="AE3826" i="14"/>
  <c r="AE3827" i="14"/>
  <c r="AE3828" i="14"/>
  <c r="AE3829" i="14"/>
  <c r="AE3830" i="14"/>
  <c r="AE3831" i="14"/>
  <c r="AE3832" i="14"/>
  <c r="AE3833" i="14"/>
  <c r="AE3834" i="14"/>
  <c r="AE3835" i="14"/>
  <c r="AE3836" i="14"/>
  <c r="AE3837" i="14"/>
  <c r="AE3838" i="14"/>
  <c r="AE3839" i="14"/>
  <c r="AE3840" i="14"/>
  <c r="AE3841" i="14"/>
  <c r="AE3842" i="14"/>
  <c r="AE3843" i="14"/>
  <c r="AE3844" i="14"/>
  <c r="AE3845" i="14"/>
  <c r="AE3846" i="14"/>
  <c r="AE3847" i="14"/>
  <c r="AE3848" i="14"/>
  <c r="AE3849" i="14"/>
  <c r="AE3850" i="14"/>
  <c r="AE3851" i="14"/>
  <c r="AE3852" i="14"/>
  <c r="AE3853" i="14"/>
  <c r="AE3854" i="14"/>
  <c r="AE3855" i="14"/>
  <c r="AE3856" i="14"/>
  <c r="AE3857" i="14"/>
  <c r="AE3858" i="14"/>
  <c r="AE3859" i="14"/>
  <c r="AE3860" i="14"/>
  <c r="AE3861" i="14"/>
  <c r="AE3862" i="14"/>
  <c r="AE3863" i="14"/>
  <c r="AE3864" i="14"/>
  <c r="AE3865" i="14"/>
  <c r="AE3866" i="14"/>
  <c r="AE3867" i="14"/>
  <c r="AE3868" i="14"/>
  <c r="AE3869" i="14"/>
  <c r="AE3870" i="14"/>
  <c r="AE3871" i="14"/>
  <c r="AE3872" i="14"/>
  <c r="AE3873" i="14"/>
  <c r="AE3874" i="14"/>
  <c r="AE3875" i="14"/>
  <c r="AE3876" i="14"/>
  <c r="AE3877" i="14"/>
  <c r="AE3878" i="14"/>
  <c r="AE3879" i="14"/>
  <c r="AE3880" i="14"/>
  <c r="AE3881" i="14"/>
  <c r="AE3882" i="14"/>
  <c r="AE3883" i="14"/>
  <c r="AE3884" i="14"/>
  <c r="AE3885" i="14"/>
  <c r="AE3886" i="14"/>
  <c r="AE3887" i="14"/>
  <c r="AE3888" i="14"/>
  <c r="AE3889" i="14"/>
  <c r="AE3890" i="14"/>
  <c r="AE3891" i="14"/>
  <c r="AE3892" i="14"/>
  <c r="AE3893" i="14"/>
  <c r="AE3894" i="14"/>
  <c r="AE3895" i="14"/>
  <c r="AE3896" i="14"/>
  <c r="AE3897" i="14"/>
  <c r="AE3898" i="14"/>
  <c r="AE3899" i="14"/>
  <c r="AE3900" i="14"/>
  <c r="AE3901" i="14"/>
  <c r="AE3902" i="14"/>
  <c r="AE3903" i="14"/>
  <c r="AE3904" i="14"/>
  <c r="AE3905" i="14"/>
  <c r="AE3906" i="14"/>
  <c r="AE3907" i="14"/>
  <c r="AE3908" i="14"/>
  <c r="AE3909" i="14"/>
  <c r="AE3910" i="14"/>
  <c r="AE3911" i="14"/>
  <c r="AE3912" i="14"/>
  <c r="AE3913" i="14"/>
  <c r="AE3914" i="14"/>
  <c r="AE3915" i="14"/>
  <c r="AE3916" i="14"/>
  <c r="AE3917" i="14"/>
  <c r="AE3918" i="14"/>
  <c r="AE3919" i="14"/>
  <c r="AE3920" i="14"/>
  <c r="AE3921" i="14"/>
  <c r="AE3922" i="14"/>
  <c r="AE3923" i="14"/>
  <c r="AE3924" i="14"/>
  <c r="AE3925" i="14"/>
  <c r="AE3926" i="14"/>
  <c r="AE3927" i="14"/>
  <c r="AE3928" i="14"/>
  <c r="AE3929" i="14"/>
  <c r="AE3930" i="14"/>
  <c r="AE3931" i="14"/>
  <c r="AE3932" i="14"/>
  <c r="AE3933" i="14"/>
  <c r="AE3934" i="14"/>
  <c r="AE3935" i="14"/>
  <c r="AE3936" i="14"/>
  <c r="AE3937" i="14"/>
  <c r="AE3938" i="14"/>
  <c r="AE3939" i="14"/>
  <c r="AE3940" i="14"/>
  <c r="AE3941" i="14"/>
  <c r="AE3942" i="14"/>
  <c r="AE3943" i="14"/>
  <c r="AE3944" i="14"/>
  <c r="AE3945" i="14"/>
  <c r="AE3946" i="14"/>
  <c r="AE3947" i="14"/>
  <c r="AE3948" i="14"/>
  <c r="AE3949" i="14"/>
  <c r="AE3950" i="14"/>
  <c r="AE3951" i="14"/>
  <c r="AE3952" i="14"/>
  <c r="AE3953" i="14"/>
  <c r="AE3954" i="14"/>
  <c r="AE3955" i="14"/>
  <c r="AE3956" i="14"/>
  <c r="AE3957" i="14"/>
  <c r="AE3958" i="14"/>
  <c r="AE3959" i="14"/>
  <c r="AE3960" i="14"/>
  <c r="AE3961" i="14"/>
  <c r="AE3962" i="14"/>
  <c r="AE3963" i="14"/>
  <c r="AE3964" i="14"/>
  <c r="AE3965" i="14"/>
  <c r="AE3966" i="14"/>
  <c r="AE3967" i="14"/>
  <c r="AE3968" i="14"/>
  <c r="AE3969" i="14"/>
  <c r="AE3970" i="14"/>
  <c r="AE3971" i="14"/>
  <c r="AE3972" i="14"/>
  <c r="AE3973" i="14"/>
  <c r="AE3974" i="14"/>
  <c r="AE3975" i="14"/>
  <c r="AE3976" i="14"/>
  <c r="AE3977" i="14"/>
  <c r="AE3978" i="14"/>
  <c r="AE3979" i="14"/>
  <c r="AE3980" i="14"/>
  <c r="AE3981" i="14"/>
  <c r="AE3982" i="14"/>
  <c r="AE3983" i="14"/>
  <c r="AE3984" i="14"/>
  <c r="AE3985" i="14"/>
  <c r="AE3986" i="14"/>
  <c r="AE3987" i="14"/>
  <c r="AE3988" i="14"/>
  <c r="AE3989" i="14"/>
  <c r="AE3990" i="14"/>
  <c r="AE3991" i="14"/>
  <c r="AE3992" i="14"/>
  <c r="AE3993" i="14"/>
  <c r="AE3994" i="14"/>
  <c r="AE3995" i="14"/>
  <c r="AE3996" i="14"/>
  <c r="AE3997" i="14"/>
  <c r="AE3998" i="14"/>
  <c r="AE3999" i="14"/>
  <c r="AE4000" i="14"/>
  <c r="AE4001" i="14"/>
  <c r="AE4002" i="14"/>
  <c r="AE4003" i="14"/>
  <c r="AE4004" i="14"/>
  <c r="AE4005" i="14"/>
  <c r="AE4006" i="14"/>
  <c r="AE4007" i="14"/>
  <c r="AE4008" i="14"/>
  <c r="AE4009" i="14"/>
  <c r="AE4010" i="14"/>
  <c r="AE4011" i="14"/>
  <c r="AE4012" i="14"/>
  <c r="AE4013" i="14"/>
  <c r="AE4014" i="14"/>
  <c r="AE4015" i="14"/>
  <c r="AE4016" i="14"/>
  <c r="AE4017" i="14"/>
  <c r="AE4018" i="14"/>
  <c r="AE4019" i="14"/>
  <c r="AE4020" i="14"/>
  <c r="AE4021" i="14"/>
  <c r="AE4022" i="14"/>
  <c r="AE4023" i="14"/>
  <c r="AE4024" i="14"/>
  <c r="AE4025" i="14"/>
  <c r="AE4026" i="14"/>
  <c r="AE4027" i="14"/>
  <c r="AE4028" i="14"/>
  <c r="AE4029" i="14"/>
  <c r="AE4030" i="14"/>
  <c r="AE4031" i="14"/>
  <c r="AE4032" i="14"/>
  <c r="AE4033" i="14"/>
  <c r="AE4034" i="14"/>
  <c r="AE4035" i="14"/>
  <c r="AE4036" i="14"/>
  <c r="AE4037" i="14"/>
  <c r="AE4038" i="14"/>
  <c r="AE4039" i="14"/>
  <c r="AE4040" i="14"/>
  <c r="AE4041" i="14"/>
  <c r="AE4042" i="14"/>
  <c r="AE4043" i="14"/>
  <c r="AE4044" i="14"/>
  <c r="AE4045" i="14"/>
  <c r="AE4046" i="14"/>
  <c r="AE4047" i="14"/>
  <c r="AE4048" i="14"/>
  <c r="AE4049" i="14"/>
  <c r="AE4050" i="14"/>
  <c r="AE4051" i="14"/>
  <c r="AE4052" i="14"/>
  <c r="AE4053" i="14"/>
  <c r="AE4054" i="14"/>
  <c r="AE4055" i="14"/>
  <c r="AE4056" i="14"/>
  <c r="AE4057" i="14"/>
  <c r="AE4058" i="14"/>
  <c r="AE4059" i="14"/>
  <c r="AE4060" i="14"/>
  <c r="AE4061" i="14"/>
  <c r="AE4062" i="14"/>
  <c r="AE4063" i="14"/>
  <c r="AE4064" i="14"/>
  <c r="AE4065" i="14"/>
  <c r="AE4066" i="14"/>
  <c r="AE4067" i="14"/>
  <c r="AE4068" i="14"/>
  <c r="AE4069" i="14"/>
  <c r="AE4070" i="14"/>
  <c r="AE4071" i="14"/>
  <c r="AE4072" i="14"/>
  <c r="AE4073" i="14"/>
  <c r="AE4074" i="14"/>
  <c r="AE4075" i="14"/>
  <c r="AE4076" i="14"/>
  <c r="AE4077" i="14"/>
  <c r="AE4078" i="14"/>
  <c r="AE4079" i="14"/>
  <c r="AE4080" i="14"/>
  <c r="AE4081" i="14"/>
  <c r="AE4082" i="14"/>
  <c r="AE4083" i="14"/>
  <c r="AE4084" i="14"/>
  <c r="AE4085" i="14"/>
  <c r="AE4086" i="14"/>
  <c r="AE4087" i="14"/>
  <c r="AE4088" i="14"/>
  <c r="AE4089" i="14"/>
  <c r="AE4090" i="14"/>
  <c r="AE4091" i="14"/>
  <c r="AE4092" i="14"/>
  <c r="AE4093" i="14"/>
  <c r="AE4094" i="14"/>
  <c r="AE4095" i="14"/>
  <c r="AE4096" i="14"/>
  <c r="AE4097" i="14"/>
  <c r="AE4098" i="14"/>
  <c r="AE4099" i="14"/>
  <c r="AE4100" i="14"/>
  <c r="AE4101" i="14"/>
  <c r="AE4102" i="14"/>
  <c r="AE4103" i="14"/>
  <c r="AE4104" i="14"/>
  <c r="AE4105" i="14"/>
  <c r="AE4106" i="14"/>
  <c r="AE4107" i="14"/>
  <c r="AE4108" i="14"/>
  <c r="AE4109" i="14"/>
  <c r="AE4110" i="14"/>
  <c r="AE4111" i="14"/>
  <c r="AE4112" i="14"/>
  <c r="AE4113" i="14"/>
  <c r="AE4114" i="14"/>
  <c r="AE4115" i="14"/>
  <c r="AE4116" i="14"/>
  <c r="AE4117" i="14"/>
  <c r="AE4118" i="14"/>
  <c r="AE4119" i="14"/>
  <c r="AE4120" i="14"/>
  <c r="AE4121" i="14"/>
  <c r="AE4122" i="14"/>
  <c r="AE4123" i="14"/>
  <c r="AE4124" i="14"/>
  <c r="AE4125" i="14"/>
  <c r="AE4126" i="14"/>
  <c r="AE4127" i="14"/>
  <c r="AE4128" i="14"/>
  <c r="AE4129" i="14"/>
  <c r="AE4130" i="14"/>
  <c r="AE4131" i="14"/>
  <c r="AE4132" i="14"/>
  <c r="AE4133" i="14"/>
  <c r="AE4134" i="14"/>
  <c r="AE4135" i="14"/>
  <c r="AE4136" i="14"/>
  <c r="AE4137" i="14"/>
  <c r="AE4138" i="14"/>
  <c r="AE4139" i="14"/>
  <c r="AE4140" i="14"/>
  <c r="AE4141" i="14"/>
  <c r="AE4142" i="14"/>
  <c r="AE4143" i="14"/>
  <c r="AE4144" i="14"/>
  <c r="AE4145" i="14"/>
  <c r="AE4146" i="14"/>
  <c r="AE4147" i="14"/>
  <c r="AE4148" i="14"/>
  <c r="AE4149" i="14"/>
  <c r="AE4150" i="14"/>
  <c r="AE4151" i="14"/>
  <c r="AE4152" i="14"/>
  <c r="AE4153" i="14"/>
  <c r="AE4154" i="14"/>
  <c r="AE4155" i="14"/>
  <c r="AE4156" i="14"/>
  <c r="AE4157" i="14"/>
  <c r="AE4158" i="14"/>
  <c r="AE4159" i="14"/>
  <c r="AE4160" i="14"/>
  <c r="AE4161" i="14"/>
  <c r="AE4162" i="14"/>
  <c r="AE4163" i="14"/>
  <c r="AE4164" i="14"/>
  <c r="AE4165" i="14"/>
  <c r="AE4166" i="14"/>
  <c r="AE4167" i="14"/>
  <c r="AE4168" i="14"/>
  <c r="AE4169" i="14"/>
  <c r="AE4170" i="14"/>
  <c r="AE4171" i="14"/>
  <c r="AE4172" i="14"/>
  <c r="AE4173" i="14"/>
  <c r="AE4174" i="14"/>
  <c r="AE4175" i="14"/>
  <c r="AE4176" i="14"/>
  <c r="AE4177" i="14"/>
  <c r="AE4178" i="14"/>
  <c r="AE4179" i="14"/>
  <c r="AE4180" i="14"/>
  <c r="AE4181" i="14"/>
  <c r="AE4182" i="14"/>
  <c r="AE4183" i="14"/>
  <c r="AE4184" i="14"/>
  <c r="AE4185" i="14"/>
  <c r="AE4186" i="14"/>
  <c r="AE4187" i="14"/>
  <c r="AE4188" i="14"/>
  <c r="AE4189" i="14"/>
  <c r="AE4190" i="14"/>
  <c r="AE4191" i="14"/>
  <c r="AE4192" i="14"/>
  <c r="AE4193" i="14"/>
  <c r="AE4194" i="14"/>
  <c r="AE4195" i="14"/>
  <c r="AE4196" i="14"/>
  <c r="AE4197" i="14"/>
  <c r="AE4198" i="14"/>
  <c r="AE4199" i="14"/>
  <c r="AE4200" i="14"/>
  <c r="AE4201" i="14"/>
  <c r="AE4202" i="14"/>
  <c r="AE4203" i="14"/>
  <c r="AE4204" i="14"/>
  <c r="AE4205" i="14"/>
  <c r="AE4206" i="14"/>
  <c r="AE4207" i="14"/>
  <c r="AE4208" i="14"/>
  <c r="AE4209" i="14"/>
  <c r="AE4210" i="14"/>
  <c r="AE4211" i="14"/>
  <c r="AE4212" i="14"/>
  <c r="AE4213" i="14"/>
  <c r="AE4214" i="14"/>
  <c r="AE4215" i="14"/>
  <c r="AE4216" i="14"/>
  <c r="AE4217" i="14"/>
  <c r="AE4218" i="14"/>
  <c r="AE4219" i="14"/>
  <c r="AE4220" i="14"/>
  <c r="AE4221" i="14"/>
  <c r="AE4222" i="14"/>
  <c r="AE4223" i="14"/>
  <c r="AE4224" i="14"/>
  <c r="AE4225" i="14"/>
  <c r="AE4226" i="14"/>
  <c r="AE4227" i="14"/>
  <c r="AE4228" i="14"/>
  <c r="AE4229" i="14"/>
  <c r="AE4230" i="14"/>
  <c r="AE4231" i="14"/>
  <c r="AE4232" i="14"/>
  <c r="AE4233" i="14"/>
  <c r="AE4234" i="14"/>
  <c r="AE4235" i="14"/>
  <c r="AE4236" i="14"/>
  <c r="AE4237" i="14"/>
  <c r="AE4238" i="14"/>
  <c r="AE4239" i="14"/>
  <c r="AE4240" i="14"/>
  <c r="AE4241" i="14"/>
  <c r="AE4242" i="14"/>
  <c r="AE4243" i="14"/>
  <c r="AE4244" i="14"/>
  <c r="AE4245" i="14"/>
  <c r="AE4246" i="14"/>
  <c r="AE4247" i="14"/>
  <c r="AE4248" i="14"/>
  <c r="AE4249" i="14"/>
  <c r="AE4250" i="14"/>
  <c r="AE4251" i="14"/>
  <c r="AE4252" i="14"/>
  <c r="AE4253" i="14"/>
  <c r="AE4254" i="14"/>
  <c r="AE4255" i="14"/>
  <c r="AE4256" i="14"/>
  <c r="AE4257" i="14"/>
  <c r="AE4258" i="14"/>
  <c r="AE4259" i="14"/>
  <c r="AE4260" i="14"/>
  <c r="AE4261" i="14"/>
  <c r="AE4262" i="14"/>
  <c r="AE4263" i="14"/>
  <c r="AE4264" i="14"/>
  <c r="AE4265" i="14"/>
  <c r="AE4266" i="14"/>
  <c r="AE4267" i="14"/>
  <c r="AE4268" i="14"/>
  <c r="AE4269" i="14"/>
  <c r="AE4270" i="14"/>
  <c r="AE4271" i="14"/>
  <c r="AE4272" i="14"/>
  <c r="AE4273" i="14"/>
  <c r="AE4274" i="14"/>
  <c r="AE4275" i="14"/>
  <c r="AE4276" i="14"/>
  <c r="AE4277" i="14"/>
  <c r="AE4278" i="14"/>
  <c r="AE4279" i="14"/>
  <c r="AE4280" i="14"/>
  <c r="AE4281" i="14"/>
  <c r="AE4282" i="14"/>
  <c r="AE4283" i="14"/>
  <c r="AE4284" i="14"/>
  <c r="AE4285" i="14"/>
  <c r="AE4286" i="14"/>
  <c r="AE4287" i="14"/>
  <c r="AE4288" i="14"/>
  <c r="AE4289" i="14"/>
  <c r="AE4290" i="14"/>
  <c r="AE4291" i="14"/>
  <c r="AE4292" i="14"/>
  <c r="AE4293" i="14"/>
  <c r="AE4294" i="14"/>
  <c r="AE4295" i="14"/>
  <c r="AE4296" i="14"/>
  <c r="AE4297" i="14"/>
  <c r="AE4298" i="14"/>
  <c r="AE4299" i="14"/>
  <c r="AE4300" i="14"/>
  <c r="AE4301" i="14"/>
  <c r="AE4302" i="14"/>
  <c r="AE4303" i="14"/>
  <c r="AE4304" i="14"/>
  <c r="AE4305" i="14"/>
  <c r="AE4306" i="14"/>
  <c r="AE4307" i="14"/>
  <c r="AE4308" i="14"/>
  <c r="AE4309" i="14"/>
  <c r="AE4310" i="14"/>
  <c r="AE4311" i="14"/>
  <c r="AE4312" i="14"/>
  <c r="AE4313" i="14"/>
  <c r="AE4314" i="14"/>
  <c r="AE4315" i="14"/>
  <c r="AE4316" i="14"/>
  <c r="AE4317" i="14"/>
  <c r="AE4318" i="14"/>
  <c r="AE4319" i="14"/>
  <c r="AE4320" i="14"/>
  <c r="AE4321" i="14"/>
  <c r="AE4322" i="14"/>
  <c r="AE4323" i="14"/>
  <c r="AE4324" i="14"/>
  <c r="AE4325" i="14"/>
  <c r="AE4326" i="14"/>
  <c r="AE4327" i="14"/>
  <c r="AE4328" i="14"/>
  <c r="AE4329" i="14"/>
  <c r="AE4330" i="14"/>
  <c r="AE4331" i="14"/>
  <c r="AE4332" i="14"/>
  <c r="AE4333" i="14"/>
  <c r="AE4334" i="14"/>
  <c r="AE4335" i="14"/>
  <c r="AE4336" i="14"/>
  <c r="AE4337" i="14"/>
  <c r="AE4338" i="14"/>
  <c r="AE4339" i="14"/>
  <c r="AE4340" i="14"/>
  <c r="AE4341" i="14"/>
  <c r="AE4342" i="14"/>
  <c r="AE4343" i="14"/>
  <c r="AE4344" i="14"/>
  <c r="AE4345" i="14"/>
  <c r="AE4346" i="14"/>
  <c r="AE4347" i="14"/>
  <c r="AE4348" i="14"/>
  <c r="AE4349" i="14"/>
  <c r="AE4350" i="14"/>
  <c r="AE4351" i="14"/>
  <c r="AE4352" i="14"/>
  <c r="AE4353" i="14"/>
  <c r="AE4354" i="14"/>
  <c r="AE4355" i="14"/>
  <c r="AE4356" i="14"/>
  <c r="AE4357" i="14"/>
  <c r="AE4358" i="14"/>
  <c r="AE4359" i="14"/>
  <c r="AE4360" i="14"/>
  <c r="AE4361" i="14"/>
  <c r="AE4362" i="14"/>
  <c r="AE4363" i="14"/>
  <c r="AE4364" i="14"/>
  <c r="AE4365" i="14"/>
  <c r="AE4366" i="14"/>
  <c r="AE4367" i="14"/>
  <c r="AE4368" i="14"/>
  <c r="AE4369" i="14"/>
  <c r="AE4370" i="14"/>
  <c r="AE4371" i="14"/>
  <c r="AE4372" i="14"/>
  <c r="AE4373" i="14"/>
  <c r="AE4374" i="14"/>
  <c r="AE4375" i="14"/>
  <c r="AE4376" i="14"/>
  <c r="AE4377" i="14"/>
  <c r="AE4378" i="14"/>
  <c r="AE4379" i="14"/>
  <c r="AE4380" i="14"/>
  <c r="AE4381" i="14"/>
  <c r="AE4382" i="14"/>
  <c r="AE4383" i="14"/>
  <c r="AE4384" i="14"/>
  <c r="AE4385" i="14"/>
  <c r="AE4386" i="14"/>
  <c r="AE4387" i="14"/>
  <c r="AE4388" i="14"/>
  <c r="AE4389" i="14"/>
  <c r="AE4390" i="14"/>
  <c r="AE4391" i="14"/>
  <c r="AE4392" i="14"/>
  <c r="AE4393" i="14"/>
  <c r="AE4394" i="14"/>
  <c r="AE4395" i="14"/>
  <c r="AE4396" i="14"/>
  <c r="AE4397" i="14"/>
  <c r="AE4398" i="14"/>
  <c r="AE4399" i="14"/>
  <c r="AE4400" i="14"/>
  <c r="AE4401" i="14"/>
  <c r="AE4402" i="14"/>
  <c r="AE4403" i="14"/>
  <c r="AE4404" i="14"/>
  <c r="AE4405" i="14"/>
  <c r="AE4406" i="14"/>
  <c r="AE4407" i="14"/>
  <c r="AE4408" i="14"/>
  <c r="AE4409" i="14"/>
  <c r="AE4410" i="14"/>
  <c r="AE4411" i="14"/>
  <c r="AE4412" i="14"/>
  <c r="AE4413" i="14"/>
  <c r="AE4414" i="14"/>
  <c r="AE4415" i="14"/>
  <c r="AE4416" i="14"/>
  <c r="AE4417" i="14"/>
  <c r="AE4418" i="14"/>
  <c r="AE4419" i="14"/>
  <c r="AE4420" i="14"/>
  <c r="AE4421" i="14"/>
  <c r="AE4422" i="14"/>
  <c r="AE4423" i="14"/>
  <c r="AE4424" i="14"/>
  <c r="AE4425" i="14"/>
  <c r="AE4426" i="14"/>
  <c r="AE4427" i="14"/>
  <c r="AE4428" i="14"/>
  <c r="AE4429" i="14"/>
  <c r="AE4430" i="14"/>
  <c r="AE4431" i="14"/>
  <c r="AE4432" i="14"/>
  <c r="AE4433" i="14"/>
  <c r="AE4434" i="14"/>
  <c r="AE4435" i="14"/>
  <c r="AE4436" i="14"/>
  <c r="AE4437" i="14"/>
  <c r="AE4438" i="14"/>
  <c r="AE4439" i="14"/>
  <c r="AE4440" i="14"/>
  <c r="AE4441" i="14"/>
  <c r="AE4442" i="14"/>
  <c r="AE4443" i="14"/>
  <c r="AE4444" i="14"/>
  <c r="AE4445" i="14"/>
  <c r="AE4446" i="14"/>
  <c r="AE4447" i="14"/>
  <c r="AE4448" i="14"/>
  <c r="AE4449" i="14"/>
  <c r="AE4450" i="14"/>
  <c r="AE4451" i="14"/>
  <c r="AE4452" i="14"/>
  <c r="AE4453" i="14"/>
  <c r="AE4454" i="14"/>
  <c r="AE4455" i="14"/>
  <c r="AE4456" i="14"/>
  <c r="AE4457" i="14"/>
  <c r="AE4458" i="14"/>
  <c r="AE4459" i="14"/>
  <c r="AE4460" i="14"/>
  <c r="AE4461" i="14"/>
  <c r="AE4462" i="14"/>
  <c r="AE4463" i="14"/>
  <c r="AE4464" i="14"/>
  <c r="AE4465" i="14"/>
  <c r="AE4466" i="14"/>
  <c r="AE4467" i="14"/>
  <c r="AE4468" i="14"/>
  <c r="AE4469" i="14"/>
  <c r="AE4470" i="14"/>
  <c r="AE4471" i="14"/>
  <c r="AE4472" i="14"/>
  <c r="AE4473" i="14"/>
  <c r="AE4474" i="14"/>
  <c r="AE4475" i="14"/>
  <c r="AE4476" i="14"/>
  <c r="AE4477" i="14"/>
  <c r="AE4478" i="14"/>
  <c r="AE4479" i="14"/>
  <c r="AE4480" i="14"/>
  <c r="AE4481" i="14"/>
  <c r="AE4482" i="14"/>
  <c r="AE4483" i="14"/>
  <c r="AE4484" i="14"/>
  <c r="AE4485" i="14"/>
  <c r="AE4486" i="14"/>
  <c r="AE4487" i="14"/>
  <c r="AE4488" i="14"/>
  <c r="AE4489" i="14"/>
  <c r="AE4490" i="14"/>
  <c r="AE4491" i="14"/>
  <c r="AE4492" i="14"/>
  <c r="AE4493" i="14"/>
  <c r="AE4494" i="14"/>
  <c r="AE4495" i="14"/>
  <c r="AE4496" i="14"/>
  <c r="AE4497" i="14"/>
  <c r="AE4498" i="14"/>
  <c r="AE4499" i="14"/>
  <c r="AE4500" i="14"/>
  <c r="AE4501" i="14"/>
  <c r="AE4502" i="14"/>
  <c r="AE4503" i="14"/>
  <c r="AE4504" i="14"/>
  <c r="AE4505" i="14"/>
  <c r="AE4506" i="14"/>
  <c r="AE4507" i="14"/>
  <c r="AE4508" i="14"/>
  <c r="AE4509" i="14"/>
  <c r="AE4510" i="14"/>
  <c r="AE4511" i="14"/>
  <c r="AE4512" i="14"/>
  <c r="AE4513" i="14"/>
  <c r="AE4514" i="14"/>
  <c r="AE4515" i="14"/>
  <c r="AE4516" i="14"/>
  <c r="AE4517" i="14"/>
  <c r="AE4518" i="14"/>
  <c r="AE4519" i="14"/>
  <c r="AE4520" i="14"/>
  <c r="AE4521" i="14"/>
  <c r="AE4522" i="14"/>
  <c r="AE4523" i="14"/>
  <c r="AE4524" i="14"/>
  <c r="AE4525" i="14"/>
  <c r="AE4526" i="14"/>
  <c r="AE4527" i="14"/>
  <c r="AE4528" i="14"/>
  <c r="AE4529" i="14"/>
  <c r="AE4530" i="14"/>
  <c r="AE4531" i="14"/>
  <c r="AE4532" i="14"/>
  <c r="AE4533" i="14"/>
  <c r="AE4534" i="14"/>
  <c r="AE4535" i="14"/>
  <c r="AE4536" i="14"/>
  <c r="AE4537" i="14"/>
  <c r="AE4538" i="14"/>
  <c r="AE4539" i="14"/>
  <c r="AE4540" i="14"/>
  <c r="AE4541" i="14"/>
  <c r="AE4542" i="14"/>
  <c r="AE4543" i="14"/>
  <c r="AE4544" i="14"/>
  <c r="AE4545" i="14"/>
  <c r="AE4546" i="14"/>
  <c r="AE4547" i="14"/>
  <c r="AE4548" i="14"/>
  <c r="AE4549" i="14"/>
  <c r="AE4550" i="14"/>
  <c r="AE4551" i="14"/>
  <c r="AE4552" i="14"/>
  <c r="AE4553" i="14"/>
  <c r="AE4554" i="14"/>
  <c r="AE4555" i="14"/>
  <c r="AE4556" i="14"/>
  <c r="AE4557" i="14"/>
  <c r="AE4558" i="14"/>
  <c r="AE4559" i="14"/>
  <c r="AE4560" i="14"/>
  <c r="AE4561" i="14"/>
  <c r="AE4562" i="14"/>
  <c r="AE4563" i="14"/>
  <c r="AE4564" i="14"/>
  <c r="AE4565" i="14"/>
  <c r="AE4566" i="14"/>
  <c r="AE4567" i="14"/>
  <c r="AE4568" i="14"/>
  <c r="AE4569" i="14"/>
  <c r="AE4570" i="14"/>
  <c r="AE4571" i="14"/>
  <c r="AE4572" i="14"/>
  <c r="AE4573" i="14"/>
  <c r="AE4574" i="14"/>
  <c r="AE4575" i="14"/>
  <c r="AE4576" i="14"/>
  <c r="AE4577" i="14"/>
  <c r="AE4578" i="14"/>
  <c r="AE4579" i="14"/>
  <c r="AE4580" i="14"/>
  <c r="AE4581" i="14"/>
  <c r="AE4582" i="14"/>
  <c r="AE4583" i="14"/>
  <c r="AE4584" i="14"/>
  <c r="AE4585" i="14"/>
  <c r="AE4586" i="14"/>
  <c r="AE4587" i="14"/>
  <c r="AE4588" i="14"/>
  <c r="AE4589" i="14"/>
  <c r="AE4590" i="14"/>
  <c r="AE4591" i="14"/>
  <c r="AE4592" i="14"/>
  <c r="AE4593" i="14"/>
  <c r="AE4594" i="14"/>
  <c r="AE4595" i="14"/>
  <c r="AE4596" i="14"/>
  <c r="AE4597" i="14"/>
  <c r="AE4598" i="14"/>
  <c r="AE4599" i="14"/>
  <c r="AE4600" i="14"/>
  <c r="AE4601" i="14"/>
  <c r="AE4602" i="14"/>
  <c r="AE4603" i="14"/>
  <c r="AE4604" i="14"/>
  <c r="AE4605" i="14"/>
  <c r="AE4606" i="14"/>
  <c r="AE4607" i="14"/>
  <c r="AE4608" i="14"/>
  <c r="AE4609" i="14"/>
  <c r="AE4610" i="14"/>
  <c r="AE4611" i="14"/>
  <c r="AE4612" i="14"/>
  <c r="AE4613" i="14"/>
  <c r="AE4614" i="14"/>
  <c r="AE4615" i="14"/>
  <c r="AE4616" i="14"/>
  <c r="AE4617" i="14"/>
  <c r="AE4618" i="14"/>
  <c r="AE4619" i="14"/>
  <c r="AE4620" i="14"/>
  <c r="AE4621" i="14"/>
  <c r="AE4622" i="14"/>
  <c r="AE4623" i="14"/>
  <c r="AE4624" i="14"/>
  <c r="AE4625" i="14"/>
  <c r="AE4626" i="14"/>
  <c r="AE4627" i="14"/>
  <c r="AE4628" i="14"/>
  <c r="AE4629" i="14"/>
  <c r="AE4630" i="14"/>
  <c r="AE4631" i="14"/>
  <c r="AE4632" i="14"/>
  <c r="AE4633" i="14"/>
  <c r="AE4634" i="14"/>
  <c r="AE4635" i="14"/>
  <c r="AE4636" i="14"/>
  <c r="AE4637" i="14"/>
  <c r="AE4638" i="14"/>
  <c r="AE4639" i="14"/>
  <c r="AE4640" i="14"/>
  <c r="AE4641" i="14"/>
  <c r="AE4642" i="14"/>
  <c r="AE4643" i="14"/>
  <c r="AE4644" i="14"/>
  <c r="AE4645" i="14"/>
  <c r="AE4646" i="14"/>
  <c r="AE4647" i="14"/>
  <c r="AE4648" i="14"/>
  <c r="AE4649" i="14"/>
  <c r="AE4650" i="14"/>
  <c r="AE4651" i="14"/>
  <c r="AE4652" i="14"/>
  <c r="AE4653" i="14"/>
  <c r="AE4654" i="14"/>
  <c r="AE4655" i="14"/>
  <c r="AE4656" i="14"/>
  <c r="AE4657" i="14"/>
  <c r="AE4658" i="14"/>
  <c r="AE4659" i="14"/>
  <c r="AE4660" i="14"/>
  <c r="AE4661" i="14"/>
  <c r="AE4662" i="14"/>
  <c r="AE4663" i="14"/>
  <c r="AE4664" i="14"/>
  <c r="AE4665" i="14"/>
  <c r="AE4666" i="14"/>
  <c r="AE4667" i="14"/>
  <c r="AE4668" i="14"/>
  <c r="AE4669" i="14"/>
  <c r="AE4670" i="14"/>
  <c r="AE4671" i="14"/>
  <c r="AE4672" i="14"/>
  <c r="AE4673" i="14"/>
  <c r="AE4674" i="14"/>
  <c r="AE4675" i="14"/>
  <c r="AE4676" i="14"/>
  <c r="AE4677" i="14"/>
  <c r="AE4678" i="14"/>
  <c r="AE4679" i="14"/>
  <c r="AE4680" i="14"/>
  <c r="AE4681" i="14"/>
  <c r="AE4682" i="14"/>
  <c r="AE4683" i="14"/>
  <c r="AE4684" i="14"/>
  <c r="AE4685" i="14"/>
  <c r="AE4686" i="14"/>
  <c r="AE4687" i="14"/>
  <c r="AE4688" i="14"/>
  <c r="AE4689" i="14"/>
  <c r="AE4690" i="14"/>
  <c r="AE4691" i="14"/>
  <c r="AE4692" i="14"/>
  <c r="AE4693" i="14"/>
  <c r="AE4694" i="14"/>
  <c r="AE4695" i="14"/>
  <c r="AE4696" i="14"/>
  <c r="AE4697" i="14"/>
  <c r="AE4698" i="14"/>
  <c r="AE4699" i="14"/>
  <c r="AE4700" i="14"/>
  <c r="AE4701" i="14"/>
  <c r="AE4702" i="14"/>
  <c r="AE4703" i="14"/>
  <c r="AE4704" i="14"/>
  <c r="AE4705" i="14"/>
  <c r="AE4706" i="14"/>
  <c r="AE4707" i="14"/>
  <c r="AE4708" i="14"/>
  <c r="AE4709" i="14"/>
  <c r="AE4710" i="14"/>
  <c r="AE4711" i="14"/>
  <c r="AE4712" i="14"/>
  <c r="AE4713" i="14"/>
  <c r="AE4714" i="14"/>
  <c r="AE4715" i="14"/>
  <c r="AE4716" i="14"/>
  <c r="AE4717" i="14"/>
  <c r="AE4718" i="14"/>
  <c r="AE4719" i="14"/>
  <c r="AE4720" i="14"/>
  <c r="AE4721" i="14"/>
  <c r="AE4722" i="14"/>
  <c r="AE4723" i="14"/>
  <c r="AE4724" i="14"/>
  <c r="AE4725" i="14"/>
  <c r="AE4726" i="14"/>
  <c r="AE4727" i="14"/>
  <c r="AE4728" i="14"/>
  <c r="AE4729" i="14"/>
  <c r="AE4730" i="14"/>
  <c r="AE4731" i="14"/>
  <c r="AE4732" i="14"/>
  <c r="AE4733" i="14"/>
  <c r="AE4734" i="14"/>
  <c r="AE4735" i="14"/>
  <c r="AE4736" i="14"/>
  <c r="AE4737" i="14"/>
  <c r="AE4738" i="14"/>
  <c r="AE4739" i="14"/>
  <c r="AE4740" i="14"/>
  <c r="AE4741" i="14"/>
  <c r="AE4742" i="14"/>
  <c r="AE4743" i="14"/>
  <c r="AE4744" i="14"/>
  <c r="AE4745" i="14"/>
  <c r="AE4746" i="14"/>
  <c r="AE4747" i="14"/>
  <c r="AE4748" i="14"/>
  <c r="AE4749" i="14"/>
  <c r="AE4750" i="14"/>
  <c r="AE4751" i="14"/>
  <c r="AE4752" i="14"/>
  <c r="AE4753" i="14"/>
  <c r="AE4754" i="14"/>
  <c r="AE4755" i="14"/>
  <c r="AE4756" i="14"/>
  <c r="AE4757" i="14"/>
  <c r="AE4758" i="14"/>
  <c r="AE4759" i="14"/>
  <c r="AE4760" i="14"/>
  <c r="AE4761" i="14"/>
  <c r="AE4762" i="14"/>
  <c r="AE4763" i="14"/>
  <c r="AE4764" i="14"/>
  <c r="AE4765" i="14"/>
  <c r="AE4766" i="14"/>
  <c r="AE4767" i="14"/>
  <c r="AE4768" i="14"/>
  <c r="AE4769" i="14"/>
  <c r="AE4770" i="14"/>
  <c r="AE4771" i="14"/>
  <c r="AE4772" i="14"/>
  <c r="AE4773" i="14"/>
  <c r="AE4774" i="14"/>
  <c r="AE4775" i="14"/>
  <c r="AE4776" i="14"/>
  <c r="AE4777" i="14"/>
  <c r="AE4778" i="14"/>
  <c r="AE4779" i="14"/>
  <c r="AE4780" i="14"/>
  <c r="AE4781" i="14"/>
  <c r="AE4782" i="14"/>
  <c r="AE4783" i="14"/>
  <c r="AE4784" i="14"/>
  <c r="AE4785" i="14"/>
  <c r="AE4786" i="14"/>
  <c r="AE4787" i="14"/>
  <c r="AE4788" i="14"/>
  <c r="AE4789" i="14"/>
  <c r="AE4790" i="14"/>
  <c r="AE4791" i="14"/>
  <c r="AE4792" i="14"/>
  <c r="AE4793" i="14"/>
  <c r="AE4794" i="14"/>
  <c r="AE4795" i="14"/>
  <c r="AE4796" i="14"/>
  <c r="AE4797" i="14"/>
  <c r="AE4798" i="14"/>
  <c r="AE4799" i="14"/>
  <c r="AE4800" i="14"/>
  <c r="AE4801" i="14"/>
  <c r="AE4802" i="14"/>
  <c r="AE4803" i="14"/>
  <c r="AE4804" i="14"/>
  <c r="AE4805" i="14"/>
  <c r="AE4806" i="14"/>
  <c r="AE4807" i="14"/>
  <c r="AE4808" i="14"/>
  <c r="AE4809" i="14"/>
  <c r="AE4810" i="14"/>
  <c r="AE4811" i="14"/>
  <c r="AE4812" i="14"/>
  <c r="AE4813" i="14"/>
  <c r="AE4814" i="14"/>
  <c r="AE4815" i="14"/>
  <c r="AE4816" i="14"/>
  <c r="AE4817" i="14"/>
  <c r="AE4818" i="14"/>
  <c r="AE4819" i="14"/>
  <c r="AE4820" i="14"/>
  <c r="AE4821" i="14"/>
  <c r="AE4822" i="14"/>
  <c r="AE4823" i="14"/>
  <c r="AE4824" i="14"/>
  <c r="AE4825" i="14"/>
  <c r="AE4826" i="14"/>
  <c r="AE4827" i="14"/>
  <c r="AE4828" i="14"/>
  <c r="AE4829" i="14"/>
  <c r="AE4830" i="14"/>
  <c r="AE4831" i="14"/>
  <c r="AE4832" i="14"/>
  <c r="AE4833" i="14"/>
  <c r="AE4834" i="14"/>
  <c r="AE4835" i="14"/>
  <c r="AE4836" i="14"/>
  <c r="AE4837" i="14"/>
  <c r="AE4838" i="14"/>
  <c r="AE4839" i="14"/>
  <c r="AE4840" i="14"/>
  <c r="AE4841" i="14"/>
  <c r="AE4842" i="14"/>
  <c r="AE4843" i="14"/>
  <c r="AE4844" i="14"/>
  <c r="AE4845" i="14"/>
  <c r="AE4846" i="14"/>
  <c r="AE4847" i="14"/>
  <c r="AE4848" i="14"/>
  <c r="AE4849" i="14"/>
  <c r="AE4850" i="14"/>
  <c r="AE4851" i="14"/>
  <c r="AE4852" i="14"/>
  <c r="AE4853" i="14"/>
  <c r="AE4854" i="14"/>
  <c r="AE4855" i="14"/>
  <c r="AE4856" i="14"/>
  <c r="AE4857" i="14"/>
  <c r="AE4858" i="14"/>
  <c r="AE4859" i="14"/>
  <c r="AE4860" i="14"/>
  <c r="AE4861" i="14"/>
  <c r="AE4862" i="14"/>
  <c r="AE4863" i="14"/>
  <c r="AE4864" i="14"/>
  <c r="AE4865" i="14"/>
  <c r="AE4866" i="14"/>
  <c r="AE4867" i="14"/>
  <c r="AE4868" i="14"/>
  <c r="AE4869" i="14"/>
  <c r="AE4870" i="14"/>
  <c r="AE4871" i="14"/>
  <c r="AE4872" i="14"/>
  <c r="AE4873" i="14"/>
  <c r="AE4874" i="14"/>
  <c r="AE4875" i="14"/>
  <c r="AE4876" i="14"/>
  <c r="AE4877" i="14"/>
  <c r="AE4878" i="14"/>
  <c r="AE4879" i="14"/>
  <c r="AE4880" i="14"/>
  <c r="AE4881" i="14"/>
  <c r="AE4882" i="14"/>
  <c r="AE4883" i="14"/>
  <c r="AE4884" i="14"/>
  <c r="AE4885" i="14"/>
  <c r="AE4886" i="14"/>
  <c r="AE4887" i="14"/>
  <c r="AE4888" i="14"/>
  <c r="AE4889" i="14"/>
  <c r="AE4890" i="14"/>
  <c r="AE4891" i="14"/>
  <c r="AE4892" i="14"/>
  <c r="AE4893" i="14"/>
  <c r="AE4894" i="14"/>
  <c r="AE4895" i="14"/>
  <c r="AE4896" i="14"/>
  <c r="AE4897" i="14"/>
  <c r="AE4898" i="14"/>
  <c r="AE4899" i="14"/>
  <c r="AE4900" i="14"/>
  <c r="AE4901" i="14"/>
  <c r="AE4902" i="14"/>
  <c r="AE4903" i="14"/>
  <c r="AE4904" i="14"/>
  <c r="AE4905" i="14"/>
  <c r="AE4906" i="14"/>
  <c r="AE4907" i="14"/>
  <c r="AE4908" i="14"/>
  <c r="AE4909" i="14"/>
  <c r="AE4910" i="14"/>
  <c r="AE4911" i="14"/>
  <c r="AE4912" i="14"/>
  <c r="AE4913" i="14"/>
  <c r="AE4914" i="14"/>
  <c r="AE4915" i="14"/>
  <c r="AE4916" i="14"/>
  <c r="AE4917" i="14"/>
  <c r="AE4918" i="14"/>
  <c r="AE4919" i="14"/>
  <c r="AE4920" i="14"/>
  <c r="AE4921" i="14"/>
  <c r="AE4922" i="14"/>
  <c r="AE4923" i="14"/>
  <c r="AE4924" i="14"/>
  <c r="AE4925" i="14"/>
  <c r="AE4926" i="14"/>
  <c r="AE4927" i="14"/>
  <c r="AE4928" i="14"/>
  <c r="AE4929" i="14"/>
  <c r="AE4930" i="14"/>
  <c r="AE4931" i="14"/>
  <c r="AE4932" i="14"/>
  <c r="AE4933" i="14"/>
  <c r="AE4934" i="14"/>
  <c r="AE4935" i="14"/>
  <c r="AE4936" i="14"/>
  <c r="AE4937" i="14"/>
  <c r="AE4938" i="14"/>
  <c r="AE4939" i="14"/>
  <c r="AE4940" i="14"/>
  <c r="AE4941" i="14"/>
  <c r="AE4942" i="14"/>
  <c r="AE4943" i="14"/>
  <c r="AE4944" i="14"/>
  <c r="AE4945" i="14"/>
  <c r="AE4946" i="14"/>
  <c r="AE4947" i="14"/>
  <c r="AE4948" i="14"/>
  <c r="AE4949" i="14"/>
  <c r="AE4950" i="14"/>
  <c r="AE4951" i="14"/>
  <c r="AE4952" i="14"/>
  <c r="AE4953" i="14"/>
  <c r="AE4954" i="14"/>
  <c r="AE4955" i="14"/>
  <c r="AE4956" i="14"/>
  <c r="AE4957" i="14"/>
  <c r="AE4958" i="14"/>
  <c r="AE4959" i="14"/>
  <c r="AE4960" i="14"/>
  <c r="AE4961" i="14"/>
  <c r="AE4962" i="14"/>
  <c r="AE4963" i="14"/>
  <c r="AE4964" i="14"/>
  <c r="AE4965" i="14"/>
  <c r="AE4966" i="14"/>
  <c r="AE4967" i="14"/>
  <c r="AE4968" i="14"/>
  <c r="AE4969" i="14"/>
  <c r="AE4970" i="14"/>
  <c r="AE4971" i="14"/>
  <c r="AE4972" i="14"/>
  <c r="AE4973" i="14"/>
  <c r="AE4974" i="14"/>
  <c r="AE4975" i="14"/>
  <c r="AE4976" i="14"/>
  <c r="AE4977" i="14"/>
  <c r="AE4978" i="14"/>
  <c r="AE4979" i="14"/>
  <c r="AE4980" i="14"/>
  <c r="AE4981" i="14"/>
  <c r="AE4982" i="14"/>
  <c r="AE4983" i="14"/>
  <c r="AE4984" i="14"/>
  <c r="AE4985" i="14"/>
  <c r="AE4986" i="14"/>
  <c r="AE4987" i="14"/>
  <c r="AE4988" i="14"/>
  <c r="AE4989" i="14"/>
  <c r="AE4990" i="14"/>
  <c r="AE4991" i="14"/>
  <c r="AE4992" i="14"/>
  <c r="AE4993" i="14"/>
  <c r="AE4994" i="14"/>
  <c r="AE4995" i="14"/>
  <c r="AE4996" i="14"/>
  <c r="AE4997" i="14"/>
  <c r="AE4998" i="14"/>
  <c r="AE4999" i="14"/>
  <c r="AE5000" i="14"/>
  <c r="AE5001" i="14"/>
  <c r="AE5002" i="14"/>
  <c r="AE5003" i="14"/>
  <c r="AE5004" i="14"/>
  <c r="AE5005" i="14"/>
  <c r="AE5006" i="14"/>
  <c r="AE5007" i="14"/>
  <c r="AE5008" i="14"/>
  <c r="AE5009" i="14"/>
  <c r="AE5010" i="14"/>
  <c r="AE5011" i="14"/>
  <c r="AE5012" i="14"/>
  <c r="AE5013" i="14"/>
  <c r="AE5014" i="14"/>
  <c r="AE5015" i="14"/>
  <c r="AE5016" i="14"/>
  <c r="AE5017" i="14"/>
  <c r="AE5018" i="14"/>
  <c r="AE5019" i="14"/>
  <c r="AE5020" i="14"/>
  <c r="AE5021" i="14"/>
  <c r="AE5022" i="14"/>
  <c r="AE5023" i="14"/>
  <c r="AE5024" i="14"/>
  <c r="AE5025" i="14"/>
  <c r="AE5026" i="14"/>
  <c r="AE5027" i="14"/>
  <c r="AE5028" i="14"/>
  <c r="AE5029" i="14"/>
  <c r="AE5030" i="14"/>
  <c r="AE5031" i="14"/>
  <c r="AE5032" i="14"/>
  <c r="AE5033" i="14"/>
  <c r="AE5034" i="14"/>
  <c r="AE5035" i="14"/>
  <c r="AE5036" i="14"/>
  <c r="AE5037" i="14"/>
  <c r="AE5038" i="14"/>
  <c r="AE5039" i="14"/>
  <c r="AE5040" i="14"/>
  <c r="AE5041" i="14"/>
  <c r="AE5042" i="14"/>
  <c r="AE5043" i="14"/>
  <c r="AE5044" i="14"/>
  <c r="AE5045" i="14"/>
  <c r="AE5046" i="14"/>
  <c r="AE5047" i="14"/>
  <c r="AE5048" i="14"/>
  <c r="AE5049" i="14"/>
  <c r="AE5050" i="14"/>
  <c r="AE5051" i="14"/>
  <c r="AE5052" i="14"/>
  <c r="AE5053" i="14"/>
  <c r="AE5054" i="14"/>
  <c r="AE5055" i="14"/>
  <c r="AE5056" i="14"/>
  <c r="AE5057" i="14"/>
  <c r="AE5058" i="14"/>
  <c r="AE5059" i="14"/>
  <c r="AE5060" i="14"/>
  <c r="AE5061" i="14"/>
  <c r="AE5062" i="14"/>
  <c r="AE5063" i="14"/>
  <c r="AE5064" i="14"/>
  <c r="AE5065" i="14"/>
  <c r="AE5066" i="14"/>
  <c r="AE5067" i="14"/>
  <c r="AE5068" i="14"/>
  <c r="AE5069" i="14"/>
  <c r="AE5070" i="14"/>
  <c r="AE5071" i="14"/>
  <c r="AE5072" i="14"/>
  <c r="AE5073" i="14"/>
  <c r="AE5074" i="14"/>
  <c r="AE5075" i="14"/>
  <c r="AE5076" i="14"/>
  <c r="AE5077" i="14"/>
  <c r="AE5078" i="14"/>
  <c r="AE5079" i="14"/>
  <c r="AE5080" i="14"/>
  <c r="AE5081" i="14"/>
  <c r="AE5082" i="14"/>
  <c r="AE5083" i="14"/>
  <c r="AE5084" i="14"/>
  <c r="AE5085" i="14"/>
  <c r="AE5086" i="14"/>
  <c r="AE5087" i="14"/>
  <c r="AE5088" i="14"/>
  <c r="AE5089" i="14"/>
  <c r="AE5090" i="14"/>
  <c r="AE5091" i="14"/>
  <c r="AE5092" i="14"/>
  <c r="AE5093" i="14"/>
  <c r="AE5094" i="14"/>
  <c r="AE5095" i="14"/>
  <c r="AE5096" i="14"/>
  <c r="AE5097" i="14"/>
  <c r="AE5098" i="14"/>
  <c r="AE5099" i="14"/>
  <c r="AE5100" i="14"/>
  <c r="AE5101" i="14"/>
  <c r="AE5102" i="14"/>
  <c r="AE5103" i="14"/>
  <c r="AE5104" i="14"/>
  <c r="AE5105" i="14"/>
  <c r="AE5106" i="14"/>
  <c r="AE5107" i="14"/>
  <c r="AE5108" i="14"/>
  <c r="AE5109" i="14"/>
  <c r="AE5110" i="14"/>
  <c r="AE5111" i="14"/>
  <c r="AE5112" i="14"/>
  <c r="AE5113" i="14"/>
  <c r="AE5114" i="14"/>
  <c r="AE5115" i="14"/>
  <c r="AE5116" i="14"/>
  <c r="AE5117" i="14"/>
  <c r="AE5118" i="14"/>
  <c r="AE5119" i="14"/>
  <c r="AE5120" i="14"/>
  <c r="AE5121" i="14"/>
  <c r="AE5122" i="14"/>
  <c r="AE5123" i="14"/>
  <c r="AE5124" i="14"/>
  <c r="AE5125" i="14"/>
  <c r="AE5126" i="14"/>
  <c r="AE5127" i="14"/>
  <c r="AE5128" i="14"/>
  <c r="AE5129" i="14"/>
  <c r="AE5130" i="14"/>
  <c r="AE5131" i="14"/>
  <c r="AE5132" i="14"/>
  <c r="AE5133" i="14"/>
  <c r="AE5134" i="14"/>
  <c r="AE5135" i="14"/>
  <c r="AE5136" i="14"/>
  <c r="AE5137" i="14"/>
  <c r="AE5138" i="14"/>
  <c r="AE5139" i="14"/>
  <c r="AE5140" i="14"/>
  <c r="AE5141" i="14"/>
  <c r="AE5142" i="14"/>
  <c r="AE5143" i="14"/>
  <c r="AE5144" i="14"/>
  <c r="AE5145" i="14"/>
  <c r="AE5146" i="14"/>
  <c r="AE5147" i="14"/>
  <c r="AE5148" i="14"/>
  <c r="AE5149" i="14"/>
  <c r="AE5150" i="14"/>
  <c r="AE5151" i="14"/>
  <c r="AE5152" i="14"/>
  <c r="AE5153" i="14"/>
  <c r="AE5154" i="14"/>
  <c r="AE5155" i="14"/>
  <c r="AE5156" i="14"/>
  <c r="AE5157" i="14"/>
  <c r="AE5158" i="14"/>
  <c r="AE5159" i="14"/>
  <c r="AE5160" i="14"/>
  <c r="AE5161" i="14"/>
  <c r="AE5162" i="14"/>
  <c r="AE5163" i="14"/>
  <c r="AE5164" i="14"/>
  <c r="AE5165" i="14"/>
  <c r="AE5166" i="14"/>
  <c r="AE5167" i="14"/>
  <c r="AE5168" i="14"/>
  <c r="AE5169" i="14"/>
  <c r="AE5170" i="14"/>
  <c r="AE5171" i="14"/>
  <c r="AE5172" i="14"/>
  <c r="AE5173" i="14"/>
  <c r="AE5174" i="14"/>
  <c r="AE5175" i="14"/>
  <c r="AE5176" i="14"/>
  <c r="AE5177" i="14"/>
  <c r="AE5178" i="14"/>
  <c r="AE5179" i="14"/>
  <c r="AE5180" i="14"/>
  <c r="AE5181" i="14"/>
  <c r="AE5182" i="14"/>
  <c r="AE5183" i="14"/>
  <c r="AE5184" i="14"/>
  <c r="AE5185" i="14"/>
  <c r="AE5186" i="14"/>
  <c r="AE5187" i="14"/>
  <c r="AE5188" i="14"/>
  <c r="AE5189" i="14"/>
  <c r="AE5190" i="14"/>
  <c r="AE5191" i="14"/>
  <c r="AE5192" i="14"/>
  <c r="AE5193" i="14"/>
  <c r="AE5194" i="14"/>
  <c r="AE5195" i="14"/>
  <c r="AE5196" i="14"/>
  <c r="AE5197" i="14"/>
  <c r="AE5198" i="14"/>
  <c r="AE5199" i="14"/>
  <c r="AE5200" i="14"/>
  <c r="AE5201" i="14"/>
  <c r="AE5202" i="14"/>
  <c r="AE5203" i="14"/>
  <c r="AE5204" i="14"/>
  <c r="AE5205" i="14"/>
  <c r="AE5206" i="14"/>
  <c r="AE5207" i="14"/>
  <c r="AE5208" i="14"/>
  <c r="AE5209" i="14"/>
  <c r="AE5210" i="14"/>
  <c r="AE5211" i="14"/>
  <c r="AE5212" i="14"/>
  <c r="AE5213" i="14"/>
  <c r="AE5214" i="14"/>
  <c r="AE5215" i="14"/>
  <c r="AE5216" i="14"/>
  <c r="AE5217" i="14"/>
  <c r="AE5218" i="14"/>
  <c r="AE5219" i="14"/>
  <c r="AE5220" i="14"/>
  <c r="AE5221" i="14"/>
  <c r="AE5222" i="14"/>
  <c r="AE5223" i="14"/>
  <c r="AE5224" i="14"/>
  <c r="AE5225" i="14"/>
  <c r="AE5226" i="14"/>
  <c r="AE5227" i="14"/>
  <c r="AE5228" i="14"/>
  <c r="AE5229" i="14"/>
  <c r="AE5230" i="14"/>
  <c r="AE5231" i="14"/>
  <c r="AE5232" i="14"/>
  <c r="AE5233" i="14"/>
  <c r="AE5234" i="14"/>
  <c r="AE5235" i="14"/>
  <c r="AE5236" i="14"/>
  <c r="AE5237" i="14"/>
  <c r="AE5238" i="14"/>
  <c r="AE5239" i="14"/>
  <c r="AE5240" i="14"/>
  <c r="AE5241" i="14"/>
  <c r="AE5242" i="14"/>
  <c r="AE5243" i="14"/>
  <c r="AE5244" i="14"/>
  <c r="AE5245" i="14"/>
  <c r="AE5246" i="14"/>
  <c r="AE5247" i="14"/>
  <c r="AE5248" i="14"/>
  <c r="AE5249" i="14"/>
  <c r="AE5250" i="14"/>
  <c r="AE5251" i="14"/>
  <c r="AE5252" i="14"/>
  <c r="AE5253" i="14"/>
  <c r="AE5254" i="14"/>
  <c r="AE5255" i="14"/>
  <c r="AE5256" i="14"/>
  <c r="AE5257" i="14"/>
  <c r="AE5258" i="14"/>
  <c r="AE5259" i="14"/>
  <c r="AE5260" i="14"/>
  <c r="AE5261" i="14"/>
  <c r="AE5262" i="14"/>
  <c r="AE5263" i="14"/>
  <c r="AE5264" i="14"/>
  <c r="AE5265" i="14"/>
  <c r="AE5266" i="14"/>
  <c r="AE5267" i="14"/>
  <c r="AE5268" i="14"/>
  <c r="AE5269" i="14"/>
  <c r="AE5270" i="14"/>
  <c r="AE5271" i="14"/>
  <c r="AE5272" i="14"/>
  <c r="AE5273" i="14"/>
  <c r="AE5274" i="14"/>
  <c r="AE5275" i="14"/>
  <c r="AE5276" i="14"/>
  <c r="AE5277" i="14"/>
  <c r="AE5278" i="14"/>
  <c r="AE5279" i="14"/>
  <c r="AE5280" i="14"/>
  <c r="AE5281" i="14"/>
  <c r="AE5282" i="14"/>
  <c r="AE5283" i="14"/>
  <c r="AE5284" i="14"/>
  <c r="AE5285" i="14"/>
  <c r="AE5286" i="14"/>
  <c r="AE5287" i="14"/>
  <c r="AE5288" i="14"/>
  <c r="AE5289" i="14"/>
  <c r="AE5290" i="14"/>
  <c r="AE5291" i="14"/>
  <c r="AE5292" i="14"/>
  <c r="AE5293" i="14"/>
  <c r="AE5294" i="14"/>
  <c r="AE5295" i="14"/>
  <c r="AE5296" i="14"/>
  <c r="AE5297" i="14"/>
  <c r="AE5298" i="14"/>
  <c r="AE5299" i="14"/>
  <c r="AE5300" i="14"/>
  <c r="AE5301" i="14"/>
  <c r="AE5302" i="14"/>
  <c r="AE5303" i="14"/>
  <c r="AE5304" i="14"/>
  <c r="AE5305" i="14"/>
  <c r="AE5306" i="14"/>
  <c r="AE5307" i="14"/>
  <c r="AE5308" i="14"/>
  <c r="AE5309" i="14"/>
  <c r="AE5310" i="14"/>
  <c r="AE5311" i="14"/>
  <c r="AE5312" i="14"/>
  <c r="AE5313" i="14"/>
  <c r="AE5314" i="14"/>
  <c r="AE5315" i="14"/>
  <c r="AE5316" i="14"/>
  <c r="AE5317" i="14"/>
  <c r="AE5318" i="14"/>
  <c r="AE5319" i="14"/>
  <c r="AE5320" i="14"/>
  <c r="AE5321" i="14"/>
  <c r="AE5322" i="14"/>
  <c r="AE5323" i="14"/>
  <c r="AE5324" i="14"/>
  <c r="AE5325" i="14"/>
  <c r="AE5326" i="14"/>
  <c r="AE5327" i="14"/>
  <c r="AE5328" i="14"/>
  <c r="AE5329" i="14"/>
  <c r="AE5330" i="14"/>
  <c r="AE5331" i="14"/>
  <c r="AE5332" i="14"/>
  <c r="AE5333" i="14"/>
  <c r="AE5334" i="14"/>
  <c r="AE5335" i="14"/>
  <c r="AE5336" i="14"/>
  <c r="AE5337" i="14"/>
  <c r="AE5338" i="14"/>
  <c r="AE5339" i="14"/>
  <c r="AE5340" i="14"/>
  <c r="AE5341" i="14"/>
  <c r="AE5342" i="14"/>
  <c r="AE5343" i="14"/>
  <c r="AE5344" i="14"/>
  <c r="AE5345" i="14"/>
  <c r="AE5346" i="14"/>
  <c r="AE5347" i="14"/>
  <c r="AE5348" i="14"/>
  <c r="AE5349" i="14"/>
  <c r="AE5350" i="14"/>
  <c r="AE5351" i="14"/>
  <c r="AE5352" i="14"/>
  <c r="AE5353" i="14"/>
  <c r="AE5354" i="14"/>
  <c r="AE5355" i="14"/>
  <c r="AE5356" i="14"/>
  <c r="AE5357" i="14"/>
  <c r="AE5358" i="14"/>
  <c r="AE5359" i="14"/>
  <c r="AE5360" i="14"/>
  <c r="AE5361" i="14"/>
  <c r="AE5362" i="14"/>
  <c r="AE5363" i="14"/>
  <c r="AE5364" i="14"/>
  <c r="AE5365" i="14"/>
  <c r="AE5366" i="14"/>
  <c r="AE5367" i="14"/>
  <c r="AE5368" i="14"/>
  <c r="AE5369" i="14"/>
  <c r="AE5370" i="14"/>
  <c r="AE5371" i="14"/>
  <c r="AE5372" i="14"/>
  <c r="AE5373" i="14"/>
  <c r="AE5374" i="14"/>
  <c r="AE5375" i="14"/>
  <c r="AE5376" i="14"/>
  <c r="AE5377" i="14"/>
  <c r="AE5378" i="14"/>
  <c r="AE5379" i="14"/>
  <c r="AE5380" i="14"/>
  <c r="AE5381" i="14"/>
  <c r="AE5382" i="14"/>
  <c r="AE5383" i="14"/>
  <c r="AE5384" i="14"/>
  <c r="AE5385" i="14"/>
  <c r="AE5386" i="14"/>
  <c r="AE5387" i="14"/>
  <c r="AE5388" i="14"/>
  <c r="AE5389" i="14"/>
  <c r="AE5390" i="14"/>
  <c r="AE5391" i="14"/>
  <c r="AE5392" i="14"/>
  <c r="AE5393" i="14"/>
  <c r="AE5394" i="14"/>
  <c r="AE5395" i="14"/>
  <c r="AE5396" i="14"/>
  <c r="AE5397" i="14"/>
  <c r="AE5398" i="14"/>
  <c r="AE5399" i="14"/>
  <c r="AE5400" i="14"/>
  <c r="AE5401" i="14"/>
  <c r="AE5402" i="14"/>
  <c r="AE5403" i="14"/>
  <c r="AE5404" i="14"/>
  <c r="AE5405" i="14"/>
  <c r="AE5406" i="14"/>
  <c r="AE5407" i="14"/>
  <c r="AE5408" i="14"/>
  <c r="AE5409" i="14"/>
  <c r="AE5410" i="14"/>
  <c r="AE5411" i="14"/>
  <c r="AE5412" i="14"/>
  <c r="AE5413" i="14"/>
  <c r="AE5414" i="14"/>
  <c r="AE5415" i="14"/>
  <c r="AE5416" i="14"/>
  <c r="AE5417" i="14"/>
  <c r="AE5418" i="14"/>
  <c r="AE5419" i="14"/>
  <c r="AE5420" i="14"/>
  <c r="AE5421" i="14"/>
  <c r="AE5422" i="14"/>
  <c r="AE5423" i="14"/>
  <c r="AE5424" i="14"/>
  <c r="AE5425" i="14"/>
  <c r="AE5426" i="14"/>
  <c r="AE5427" i="14"/>
  <c r="AE5428" i="14"/>
  <c r="AE5429" i="14"/>
  <c r="AE5430" i="14"/>
  <c r="AE5431" i="14"/>
  <c r="AE5432" i="14"/>
  <c r="AE5433" i="14"/>
  <c r="AE5434" i="14"/>
  <c r="AE5435" i="14"/>
  <c r="AE5436" i="14"/>
  <c r="AE5437" i="14"/>
  <c r="AE5438" i="14"/>
  <c r="AE5439" i="14"/>
  <c r="AE5440" i="14"/>
  <c r="AE5441" i="14"/>
  <c r="AE5442" i="14"/>
  <c r="AE5443" i="14"/>
  <c r="AE5444" i="14"/>
  <c r="AE5445" i="14"/>
  <c r="AE5446" i="14"/>
  <c r="AE5447" i="14"/>
  <c r="AE5448" i="14"/>
  <c r="AE5449" i="14"/>
  <c r="AE5450" i="14"/>
  <c r="AE5451" i="14"/>
  <c r="AE5452" i="14"/>
  <c r="AE5453" i="14"/>
  <c r="AE5454" i="14"/>
  <c r="AE5455" i="14"/>
  <c r="AE5456" i="14"/>
  <c r="AE5457" i="14"/>
  <c r="AE5458" i="14"/>
  <c r="AE5459" i="14"/>
  <c r="AE5460" i="14"/>
  <c r="AE5461" i="14"/>
  <c r="AE5462" i="14"/>
  <c r="AE5463" i="14"/>
  <c r="AE5464" i="14"/>
  <c r="AE5465" i="14"/>
  <c r="AE5466" i="14"/>
  <c r="AE5467" i="14"/>
  <c r="AE5468" i="14"/>
  <c r="AE5469" i="14"/>
  <c r="AE5470" i="14"/>
  <c r="AE5471" i="14"/>
  <c r="AE5472" i="14"/>
  <c r="AE5473" i="14"/>
  <c r="AE5474" i="14"/>
  <c r="AE5475" i="14"/>
  <c r="AE5476" i="14"/>
  <c r="AE5477" i="14"/>
  <c r="AE5478" i="14"/>
  <c r="AE5479" i="14"/>
  <c r="AE5480" i="14"/>
  <c r="AE5481" i="14"/>
  <c r="AE5482" i="14"/>
  <c r="AE5483" i="14"/>
  <c r="AE5484" i="14"/>
  <c r="AE5485" i="14"/>
  <c r="AE5486" i="14"/>
  <c r="AE5487" i="14"/>
  <c r="AE5488" i="14"/>
  <c r="AE5489" i="14"/>
  <c r="AE5490" i="14"/>
  <c r="AE5491" i="14"/>
  <c r="AE5492" i="14"/>
  <c r="AE5493" i="14"/>
  <c r="AE5494" i="14"/>
  <c r="AE5495" i="14"/>
  <c r="AE5496" i="14"/>
  <c r="AE5497" i="14"/>
  <c r="AE5498" i="14"/>
  <c r="AE5499" i="14"/>
  <c r="AE5500" i="14"/>
  <c r="AE5501" i="14"/>
  <c r="AE5502" i="14"/>
  <c r="AE5503" i="14"/>
  <c r="AE5504" i="14"/>
  <c r="AE5505" i="14"/>
  <c r="AE5506" i="14"/>
  <c r="AE5507" i="14"/>
  <c r="AE5508" i="14"/>
  <c r="AE5509" i="14"/>
  <c r="AE5510" i="14"/>
  <c r="AE5511" i="14"/>
  <c r="AE5512" i="14"/>
  <c r="AE5513" i="14"/>
  <c r="AE5514" i="14"/>
  <c r="AE5515" i="14"/>
  <c r="AE5516" i="14"/>
  <c r="AE5517" i="14"/>
  <c r="AE5518" i="14"/>
  <c r="AE5519" i="14"/>
  <c r="AE5520" i="14"/>
  <c r="AE5521" i="14"/>
  <c r="AE5522" i="14"/>
  <c r="AE5523" i="14"/>
  <c r="AE5524" i="14"/>
  <c r="AE5525" i="14"/>
  <c r="AE5526" i="14"/>
  <c r="AE5527" i="14"/>
  <c r="AE5528" i="14"/>
  <c r="AE5529" i="14"/>
  <c r="AE5530" i="14"/>
  <c r="AE5531" i="14"/>
  <c r="AE5532" i="14"/>
  <c r="AE5533" i="14"/>
  <c r="AE5534" i="14"/>
  <c r="AE5535" i="14"/>
  <c r="AE5536" i="14"/>
  <c r="AE5537" i="14"/>
  <c r="AE5538" i="14"/>
  <c r="AE5539" i="14"/>
  <c r="AE5540" i="14"/>
  <c r="AE5541" i="14"/>
  <c r="AE5542" i="14"/>
  <c r="AE5543" i="14"/>
  <c r="AE5544" i="14"/>
  <c r="AE5545" i="14"/>
  <c r="AE5546" i="14"/>
  <c r="AE5547" i="14"/>
  <c r="AE5548" i="14"/>
  <c r="AE5549" i="14"/>
  <c r="AE5550" i="14"/>
  <c r="AE5551" i="14"/>
  <c r="AE5552" i="14"/>
  <c r="AE5553" i="14"/>
  <c r="AE5554" i="14"/>
  <c r="AE5555" i="14"/>
  <c r="AE5556" i="14"/>
  <c r="AE5557" i="14"/>
  <c r="AE5558" i="14"/>
  <c r="AE5559" i="14"/>
  <c r="AE5560" i="14"/>
  <c r="AE5561" i="14"/>
  <c r="AE5562" i="14"/>
  <c r="AE5563" i="14"/>
  <c r="AE5564" i="14"/>
  <c r="AE5565" i="14"/>
  <c r="AE5566" i="14"/>
  <c r="AE5567" i="14"/>
  <c r="AE5568" i="14"/>
  <c r="AE5569" i="14"/>
  <c r="AE5570" i="14"/>
  <c r="AE5571" i="14"/>
  <c r="AE5572" i="14"/>
  <c r="AE5573" i="14"/>
  <c r="AE5574" i="14"/>
  <c r="AE5575" i="14"/>
  <c r="AE5576" i="14"/>
  <c r="AE5577" i="14"/>
  <c r="AE5578" i="14"/>
  <c r="AE5579" i="14"/>
  <c r="AE5580" i="14"/>
  <c r="AE5581" i="14"/>
  <c r="AE5582" i="14"/>
  <c r="AE5583" i="14"/>
  <c r="AE5584" i="14"/>
  <c r="AE5585" i="14"/>
  <c r="AE5586" i="14"/>
  <c r="AE5587" i="14"/>
  <c r="AE5588" i="14"/>
  <c r="AE5589" i="14"/>
  <c r="AE5590" i="14"/>
  <c r="AE5591" i="14"/>
  <c r="AE5592" i="14"/>
  <c r="AE5593" i="14"/>
  <c r="AE5594" i="14"/>
  <c r="AE5595" i="14"/>
  <c r="AE5596" i="14"/>
  <c r="AE5597" i="14"/>
  <c r="AE5598" i="14"/>
  <c r="AE5599" i="14"/>
  <c r="AE5600" i="14"/>
  <c r="AE5601" i="14"/>
  <c r="AE5602" i="14"/>
  <c r="AE5603" i="14"/>
  <c r="AE5604" i="14"/>
  <c r="AE5605" i="14"/>
  <c r="AE5606" i="14"/>
  <c r="AE5607" i="14"/>
  <c r="AE5608" i="14"/>
  <c r="AE5609" i="14"/>
  <c r="AE5610" i="14"/>
  <c r="AE5611" i="14"/>
  <c r="AE5612" i="14"/>
  <c r="AE5613" i="14"/>
  <c r="AE5614" i="14"/>
  <c r="AE5615" i="14"/>
  <c r="AE5616" i="14"/>
  <c r="AE5617" i="14"/>
  <c r="AE5618" i="14"/>
  <c r="AE5619" i="14"/>
  <c r="AE5620" i="14"/>
  <c r="AE5621" i="14"/>
  <c r="AE5622" i="14"/>
  <c r="AE5623" i="14"/>
  <c r="AE5624" i="14"/>
  <c r="AE5625" i="14"/>
  <c r="AE5626" i="14"/>
  <c r="AE5627" i="14"/>
  <c r="AE5628" i="14"/>
  <c r="AE5629" i="14"/>
  <c r="AE5630" i="14"/>
  <c r="AE5631" i="14"/>
  <c r="AE5632" i="14"/>
  <c r="AE5633" i="14"/>
  <c r="AE5634" i="14"/>
  <c r="AE5635" i="14"/>
  <c r="AE5636" i="14"/>
  <c r="AE5637" i="14"/>
  <c r="AE5638" i="14"/>
  <c r="AE5639" i="14"/>
  <c r="AE5640" i="14"/>
  <c r="AE5641" i="14"/>
  <c r="AE5642" i="14"/>
  <c r="AE5643" i="14"/>
  <c r="AE5644" i="14"/>
  <c r="AE5645" i="14"/>
  <c r="AE5646" i="14"/>
  <c r="AE5647" i="14"/>
  <c r="AE5648" i="14"/>
  <c r="AE5649" i="14"/>
  <c r="AE5650" i="14"/>
  <c r="AE5651" i="14"/>
  <c r="AE5652" i="14"/>
  <c r="AE5653" i="14"/>
  <c r="AE5654" i="14"/>
  <c r="AE5655" i="14"/>
  <c r="AE5656" i="14"/>
  <c r="AE5657" i="14"/>
  <c r="AE5658" i="14"/>
  <c r="AE5659" i="14"/>
  <c r="AE5660" i="14"/>
  <c r="AE5661" i="14"/>
  <c r="AE5662" i="14"/>
  <c r="AE5663" i="14"/>
  <c r="AE5664" i="14"/>
  <c r="AE5665" i="14"/>
  <c r="AE5666" i="14"/>
  <c r="AE5667" i="14"/>
  <c r="AE5668" i="14"/>
  <c r="AE5669" i="14"/>
  <c r="AE5670" i="14"/>
  <c r="AE5671" i="14"/>
  <c r="AE5672" i="14"/>
  <c r="AE5673" i="14"/>
  <c r="AE5674" i="14"/>
  <c r="AE5675" i="14"/>
  <c r="AE5676" i="14"/>
  <c r="AE5677" i="14"/>
  <c r="AE5678" i="14"/>
  <c r="AE5679" i="14"/>
  <c r="AE5680" i="14"/>
  <c r="AE5681" i="14"/>
  <c r="AE5682" i="14"/>
  <c r="AE5683" i="14"/>
  <c r="AE5684" i="14"/>
  <c r="AE5685" i="14"/>
  <c r="AE5686" i="14"/>
  <c r="AE5687" i="14"/>
  <c r="AE5688" i="14"/>
  <c r="AE5689" i="14"/>
  <c r="AE5690" i="14"/>
  <c r="AE5691" i="14"/>
  <c r="AE5692" i="14"/>
  <c r="AE5693" i="14"/>
  <c r="AE5694" i="14"/>
  <c r="AE5695" i="14"/>
  <c r="AE5696" i="14"/>
  <c r="AE5697" i="14"/>
  <c r="AE5698" i="14"/>
  <c r="AE5699" i="14"/>
  <c r="AE5700" i="14"/>
  <c r="AE5701" i="14"/>
  <c r="AE5702" i="14"/>
  <c r="AE5703" i="14"/>
  <c r="AE5704" i="14"/>
  <c r="AE5705" i="14"/>
  <c r="AE5706" i="14"/>
  <c r="AE5707" i="14"/>
  <c r="AE5708" i="14"/>
  <c r="AE5709" i="14"/>
  <c r="AE5710" i="14"/>
  <c r="AE5711" i="14"/>
  <c r="AE5712" i="14"/>
  <c r="AE5713" i="14"/>
  <c r="AE5714" i="14"/>
  <c r="AE5715" i="14"/>
  <c r="AE5716" i="14"/>
  <c r="AE5717" i="14"/>
  <c r="AE5718" i="14"/>
  <c r="AE5719" i="14"/>
  <c r="AE5720" i="14"/>
  <c r="AE5721" i="14"/>
  <c r="AE5722" i="14"/>
  <c r="AE5723" i="14"/>
  <c r="AE5724" i="14"/>
  <c r="AE5725" i="14"/>
  <c r="AE5726" i="14"/>
  <c r="AE5727" i="14"/>
  <c r="AE5728" i="14"/>
  <c r="AE5729" i="14"/>
  <c r="AE5730" i="14"/>
  <c r="AE5731" i="14"/>
  <c r="AE5732" i="14"/>
  <c r="AE5733" i="14"/>
  <c r="AE5734" i="14"/>
  <c r="AE5735" i="14"/>
  <c r="AE5736" i="14"/>
  <c r="AE5737" i="14"/>
  <c r="AE5738" i="14"/>
  <c r="AE5739" i="14"/>
  <c r="AE5740" i="14"/>
  <c r="AE5741" i="14"/>
  <c r="AE5742" i="14"/>
  <c r="AE5743" i="14"/>
  <c r="AE5744" i="14"/>
  <c r="AE5745" i="14"/>
  <c r="AE5746" i="14"/>
  <c r="AE5747" i="14"/>
  <c r="AE5748" i="14"/>
  <c r="AE5749" i="14"/>
  <c r="AE5750" i="14"/>
  <c r="AE5751" i="14"/>
  <c r="AE5752" i="14"/>
  <c r="AE5753" i="14"/>
  <c r="AE5754" i="14"/>
  <c r="AE5755" i="14"/>
  <c r="AE5756" i="14"/>
  <c r="AE5757" i="14"/>
  <c r="AE5758" i="14"/>
  <c r="AE5759" i="14"/>
  <c r="AE5760" i="14"/>
  <c r="AE5761" i="14"/>
  <c r="AE5762" i="14"/>
  <c r="AE5763" i="14"/>
  <c r="AE5764" i="14"/>
  <c r="AE5765" i="14"/>
  <c r="AE5766" i="14"/>
  <c r="AE5767" i="14"/>
  <c r="AE5768" i="14"/>
  <c r="AE5769" i="14"/>
  <c r="AE5770" i="14"/>
  <c r="AE5771" i="14"/>
  <c r="AE5772" i="14"/>
  <c r="AE5773" i="14"/>
  <c r="AE5774" i="14"/>
  <c r="AE5775" i="14"/>
  <c r="AE5776" i="14"/>
  <c r="AE5777" i="14"/>
  <c r="AE5778" i="14"/>
  <c r="AE5779" i="14"/>
  <c r="AE5780" i="14"/>
  <c r="AE5781" i="14"/>
  <c r="AE5782" i="14"/>
  <c r="AE5783" i="14"/>
  <c r="AE5784" i="14"/>
  <c r="AE5785" i="14"/>
  <c r="AE5786" i="14"/>
  <c r="AE5787" i="14"/>
  <c r="AE5788" i="14"/>
  <c r="AE5789" i="14"/>
  <c r="AE5790" i="14"/>
  <c r="AE5791" i="14"/>
  <c r="AE5792" i="14"/>
  <c r="AE5793" i="14"/>
  <c r="AE5794" i="14"/>
  <c r="AE5795" i="14"/>
  <c r="AE5796" i="14"/>
  <c r="AE5797" i="14"/>
  <c r="AE5798" i="14"/>
  <c r="AE5799" i="14"/>
  <c r="AE5800" i="14"/>
  <c r="AE5801" i="14"/>
  <c r="AE5802" i="14"/>
  <c r="AE5803" i="14"/>
  <c r="AE5804" i="14"/>
  <c r="AE5805" i="14"/>
  <c r="AE5806" i="14"/>
  <c r="AE5807" i="14"/>
  <c r="AE5808" i="14"/>
  <c r="AE5809" i="14"/>
  <c r="AE5810" i="14"/>
  <c r="AE5811" i="14"/>
  <c r="AE5812" i="14"/>
  <c r="AE5813" i="14"/>
  <c r="AE5814" i="14"/>
  <c r="AE5815" i="14"/>
  <c r="AE5816" i="14"/>
  <c r="AE5817" i="14"/>
  <c r="AE5818" i="14"/>
  <c r="AE5819" i="14"/>
  <c r="AE5820" i="14"/>
  <c r="AE5821" i="14"/>
  <c r="AE5822" i="14"/>
  <c r="AE5823" i="14"/>
  <c r="AE5824" i="14"/>
  <c r="AE5825" i="14"/>
  <c r="AE5826" i="14"/>
  <c r="AE5827" i="14"/>
  <c r="AE5828" i="14"/>
  <c r="AE5829" i="14"/>
  <c r="AE5830" i="14"/>
  <c r="AE5831" i="14"/>
  <c r="AE5832" i="14"/>
  <c r="AE5833" i="14"/>
  <c r="AE5834" i="14"/>
  <c r="AE5835" i="14"/>
  <c r="AE5836" i="14"/>
  <c r="AE5837" i="14"/>
  <c r="AE5838" i="14"/>
  <c r="AE5839" i="14"/>
  <c r="AE5840" i="14"/>
  <c r="AE5841" i="14"/>
  <c r="AE5842" i="14"/>
  <c r="AE5843" i="14"/>
  <c r="AE5844" i="14"/>
  <c r="AE5845" i="14"/>
  <c r="AE5846" i="14"/>
  <c r="AE5847" i="14"/>
  <c r="AE5848" i="14"/>
  <c r="AE5849" i="14"/>
  <c r="AE5850" i="14"/>
  <c r="AE5851" i="14"/>
  <c r="AE5852" i="14"/>
  <c r="AE5853" i="14"/>
  <c r="AE5854" i="14"/>
  <c r="AE5855" i="14"/>
  <c r="AE5856" i="14"/>
  <c r="AE5857" i="14"/>
  <c r="AE5858" i="14"/>
  <c r="AE5859" i="14"/>
  <c r="AE5860" i="14"/>
  <c r="AE5861" i="14"/>
  <c r="AE5862" i="14"/>
  <c r="AE5863" i="14"/>
  <c r="AE5864" i="14"/>
  <c r="AE5865" i="14"/>
  <c r="AE5866" i="14"/>
  <c r="AE5867" i="14"/>
  <c r="AE5868" i="14"/>
  <c r="AE5869" i="14"/>
  <c r="AE5870" i="14"/>
  <c r="AE5871" i="14"/>
  <c r="AE5872" i="14"/>
  <c r="AE5873" i="14"/>
  <c r="AE5874" i="14"/>
  <c r="AE5875" i="14"/>
  <c r="AE5876" i="14"/>
  <c r="AE5877" i="14"/>
  <c r="AE5878" i="14"/>
  <c r="AE5879" i="14"/>
  <c r="AE5880" i="14"/>
  <c r="AE5881" i="14"/>
  <c r="AE5882" i="14"/>
  <c r="AE5883" i="14"/>
  <c r="AE5884" i="14"/>
  <c r="AE5885" i="14"/>
  <c r="AE5886" i="14"/>
  <c r="AE5887" i="14"/>
  <c r="AE5888" i="14"/>
  <c r="AE5889" i="14"/>
  <c r="AE5890" i="14"/>
  <c r="AE5891" i="14"/>
  <c r="AE5892" i="14"/>
  <c r="AE5893" i="14"/>
  <c r="AE5894" i="14"/>
  <c r="AE5895" i="14"/>
  <c r="AE5896" i="14"/>
  <c r="AE5897" i="14"/>
  <c r="AE5898" i="14"/>
  <c r="AE5899" i="14"/>
  <c r="AE5900" i="14"/>
  <c r="AE5901" i="14"/>
  <c r="AE5902" i="14"/>
  <c r="AE5903" i="14"/>
  <c r="AE5904" i="14"/>
  <c r="AE5905" i="14"/>
  <c r="AE5906" i="14"/>
  <c r="AE5907" i="14"/>
  <c r="AE5908" i="14"/>
  <c r="AE5909" i="14"/>
  <c r="AE5910" i="14"/>
  <c r="AE5911" i="14"/>
  <c r="AE5912" i="14"/>
  <c r="AE5913" i="14"/>
  <c r="AE5914" i="14"/>
  <c r="AE5915" i="14"/>
  <c r="AE5916" i="14"/>
  <c r="AE5917" i="14"/>
  <c r="AE5918" i="14"/>
  <c r="AE5919" i="14"/>
  <c r="AE5920" i="14"/>
  <c r="AE5921" i="14"/>
  <c r="AE5922" i="14"/>
  <c r="AE5923" i="14"/>
  <c r="AE5924" i="14"/>
  <c r="AE5925" i="14"/>
  <c r="AE5926" i="14"/>
  <c r="AE5927" i="14"/>
  <c r="AE5928" i="14"/>
  <c r="AE5929" i="14"/>
  <c r="AE5930" i="14"/>
  <c r="AE5931" i="14"/>
  <c r="AE5932" i="14"/>
  <c r="AE5933" i="14"/>
  <c r="AE5934" i="14"/>
  <c r="AE5935" i="14"/>
  <c r="AE5936" i="14"/>
  <c r="AE5937" i="14"/>
  <c r="AE5938" i="14"/>
  <c r="AE5939" i="14"/>
  <c r="AE5940" i="14"/>
  <c r="AE5941" i="14"/>
  <c r="AE5942" i="14"/>
  <c r="AE5943" i="14"/>
  <c r="AE5944" i="14"/>
  <c r="AE5945" i="14"/>
  <c r="AE5946" i="14"/>
  <c r="AE5947" i="14"/>
  <c r="AE5948" i="14"/>
  <c r="AE5949" i="14"/>
  <c r="AE5950" i="14"/>
  <c r="AE5951" i="14"/>
  <c r="AE5952" i="14"/>
  <c r="AE5953" i="14"/>
  <c r="AE5954" i="14"/>
  <c r="AE5955" i="14"/>
  <c r="AE5956" i="14"/>
  <c r="AE5957" i="14"/>
  <c r="AE5958" i="14"/>
  <c r="AE5959" i="14"/>
  <c r="AE5960" i="14"/>
  <c r="AE5961" i="14"/>
  <c r="AE5962" i="14"/>
  <c r="AE5963" i="14"/>
  <c r="AE5964" i="14"/>
  <c r="AE5965" i="14"/>
  <c r="AE5966" i="14"/>
  <c r="AE5967" i="14"/>
  <c r="AE5968" i="14"/>
  <c r="AE5969" i="14"/>
  <c r="AE5970" i="14"/>
  <c r="AE5971" i="14"/>
  <c r="AE5972" i="14"/>
  <c r="AE5973" i="14"/>
  <c r="AE5974" i="14"/>
  <c r="AE5975" i="14"/>
  <c r="AE5976" i="14"/>
  <c r="AE5977" i="14"/>
  <c r="AE5978" i="14"/>
  <c r="AE5979" i="14"/>
  <c r="AE5980" i="14"/>
  <c r="AE5981" i="14"/>
  <c r="AE5982" i="14"/>
  <c r="AE5983" i="14"/>
  <c r="AE5984" i="14"/>
  <c r="AE5985" i="14"/>
  <c r="AE5986" i="14"/>
  <c r="AE5987" i="14"/>
  <c r="AE5988" i="14"/>
  <c r="AE5989" i="14"/>
  <c r="AE5990" i="14"/>
  <c r="AE5991" i="14"/>
  <c r="AE5992" i="14"/>
  <c r="AE5993" i="14"/>
  <c r="AE5994" i="14"/>
  <c r="AE5995" i="14"/>
  <c r="AE5996" i="14"/>
  <c r="AE5997" i="14"/>
  <c r="AE5998" i="14"/>
  <c r="AE5999" i="14"/>
  <c r="AE6000" i="14"/>
  <c r="AE6001" i="14"/>
  <c r="AE6002" i="14"/>
  <c r="AE6003" i="14"/>
  <c r="AE6004" i="14"/>
  <c r="AE6005" i="14"/>
  <c r="AE6006" i="14"/>
  <c r="AE6007" i="14"/>
  <c r="AE6008" i="14"/>
  <c r="AE6009" i="14"/>
  <c r="AE6010" i="14"/>
  <c r="AE6011" i="14"/>
  <c r="AE6012" i="14"/>
  <c r="AE6013" i="14"/>
  <c r="AE6014" i="14"/>
  <c r="AE6015" i="14"/>
  <c r="AE6016" i="14"/>
  <c r="AE6017" i="14"/>
  <c r="AE6018" i="14"/>
  <c r="AE6019" i="14"/>
  <c r="AE6020" i="14"/>
  <c r="AE6021" i="14"/>
  <c r="AE6022" i="14"/>
  <c r="AE6023" i="14"/>
  <c r="AE6024" i="14"/>
  <c r="AE6025" i="14"/>
  <c r="AE6026" i="14"/>
  <c r="AE6027" i="14"/>
  <c r="AE6028" i="14"/>
  <c r="AE6029" i="14"/>
  <c r="AE6030" i="14"/>
  <c r="AE6031" i="14"/>
  <c r="AE6032" i="14"/>
  <c r="AE6033" i="14"/>
  <c r="AE6034" i="14"/>
  <c r="AE6035" i="14"/>
  <c r="AE6036" i="14"/>
  <c r="AE6037" i="14"/>
  <c r="AE6038" i="14"/>
  <c r="AE6039" i="14"/>
  <c r="AE6040" i="14"/>
  <c r="AE6041" i="14"/>
  <c r="AE6042" i="14"/>
  <c r="AE6043" i="14"/>
  <c r="AE6044" i="14"/>
  <c r="AE6045" i="14"/>
  <c r="AE6046" i="14"/>
  <c r="AE6047" i="14"/>
  <c r="AE6048" i="14"/>
  <c r="AE6049" i="14"/>
  <c r="AE6050" i="14"/>
  <c r="AE6051" i="14"/>
  <c r="AE6052" i="14"/>
  <c r="AE6053" i="14"/>
  <c r="AE6054" i="14"/>
  <c r="AE6055" i="14"/>
  <c r="AE6056" i="14"/>
  <c r="AE6057" i="14"/>
  <c r="AE6058" i="14"/>
  <c r="AE6059" i="14"/>
  <c r="AE6060" i="14"/>
  <c r="AE6061" i="14"/>
  <c r="AE6062" i="14"/>
  <c r="AE6063" i="14"/>
  <c r="AE6064" i="14"/>
  <c r="AE6065" i="14"/>
  <c r="AE6066" i="14"/>
  <c r="AE6067" i="14"/>
  <c r="AE6068" i="14"/>
  <c r="AE6069" i="14"/>
  <c r="AE6070" i="14"/>
  <c r="AE6071" i="14"/>
  <c r="AE6072" i="14"/>
  <c r="AE6073" i="14"/>
  <c r="AE6074" i="14"/>
  <c r="AE6075" i="14"/>
  <c r="AE6076" i="14"/>
  <c r="AE6077" i="14"/>
  <c r="AE6078" i="14"/>
  <c r="AE6079" i="14"/>
  <c r="AE6080" i="14"/>
  <c r="AE6081" i="14"/>
  <c r="AE6082" i="14"/>
  <c r="AE6083" i="14"/>
  <c r="AE6084" i="14"/>
  <c r="AE6085" i="14"/>
  <c r="AE6086" i="14"/>
  <c r="AE6087" i="14"/>
  <c r="AE6088" i="14"/>
  <c r="AE6089" i="14"/>
  <c r="AE6090" i="14"/>
  <c r="AE6091" i="14"/>
  <c r="AE6092" i="14"/>
  <c r="AE6093" i="14"/>
  <c r="AE6094" i="14"/>
  <c r="AE6095" i="14"/>
  <c r="AE6096" i="14"/>
  <c r="AE6097" i="14"/>
  <c r="AE6098" i="14"/>
  <c r="AE6099" i="14"/>
  <c r="AE6100" i="14"/>
  <c r="AE6101" i="14"/>
  <c r="AE6102" i="14"/>
  <c r="AE6103" i="14"/>
  <c r="AE6104" i="14"/>
  <c r="AE6105" i="14"/>
  <c r="AE6106" i="14"/>
  <c r="AE6107" i="14"/>
  <c r="AE6108" i="14"/>
  <c r="AE6109" i="14"/>
  <c r="AE6110" i="14"/>
  <c r="AE6111" i="14"/>
  <c r="AE6112" i="14"/>
  <c r="AE6113" i="14"/>
  <c r="AE6114" i="14"/>
  <c r="AE6115" i="14"/>
  <c r="AE6116" i="14"/>
  <c r="AE6117" i="14"/>
  <c r="AE6118" i="14"/>
  <c r="AE6119" i="14"/>
  <c r="AE6120" i="14"/>
  <c r="AE6121" i="14"/>
  <c r="AE6122" i="14"/>
  <c r="AE6123" i="14"/>
  <c r="AE6124" i="14"/>
  <c r="AE6125" i="14"/>
  <c r="AE6126" i="14"/>
  <c r="AE6127" i="14"/>
  <c r="AE6128" i="14"/>
  <c r="AE6129" i="14"/>
  <c r="AE6130" i="14"/>
  <c r="AE6131" i="14"/>
  <c r="AE6132" i="14"/>
  <c r="AE6133" i="14"/>
  <c r="AE6134" i="14"/>
  <c r="AE6135" i="14"/>
  <c r="AE6136" i="14"/>
  <c r="AE6137" i="14"/>
  <c r="AE6138" i="14"/>
  <c r="AE6139" i="14"/>
  <c r="AE6140" i="14"/>
  <c r="AE6141" i="14"/>
  <c r="AE6142" i="14"/>
  <c r="AE6143" i="14"/>
  <c r="AE6144" i="14"/>
  <c r="AE6145" i="14"/>
  <c r="AE6146" i="14"/>
  <c r="AE6147" i="14"/>
  <c r="AE6148" i="14"/>
  <c r="AE6149" i="14"/>
  <c r="AE6150" i="14"/>
  <c r="AE6151" i="14"/>
  <c r="AE6152" i="14"/>
  <c r="AE6153" i="14"/>
  <c r="AE6154" i="14"/>
  <c r="AE6155" i="14"/>
  <c r="AE6156" i="14"/>
  <c r="AE6157" i="14"/>
  <c r="AE6158" i="14"/>
  <c r="AE6159" i="14"/>
  <c r="AE6160" i="14"/>
  <c r="AE6161" i="14"/>
  <c r="AE6162" i="14"/>
  <c r="AE6163" i="14"/>
  <c r="AE6164" i="14"/>
  <c r="AE6165" i="14"/>
  <c r="AE6166" i="14"/>
  <c r="AE6167" i="14"/>
  <c r="AE6168" i="14"/>
  <c r="AE6169" i="14"/>
  <c r="AE6170" i="14"/>
  <c r="AE6171" i="14"/>
  <c r="AE6172" i="14"/>
  <c r="AE6173" i="14"/>
  <c r="AE6174" i="14"/>
  <c r="AE6175" i="14"/>
  <c r="AE6176" i="14"/>
  <c r="AE6177" i="14"/>
  <c r="AE6178" i="14"/>
  <c r="AE6179" i="14"/>
  <c r="AE6180" i="14"/>
  <c r="AE6181" i="14"/>
  <c r="AE6182" i="14"/>
  <c r="AE6183" i="14"/>
  <c r="AE6184" i="14"/>
  <c r="AE6185" i="14"/>
  <c r="AE6186" i="14"/>
  <c r="AE6187" i="14"/>
  <c r="AE6188" i="14"/>
  <c r="AE6189" i="14"/>
  <c r="AE6190" i="14"/>
  <c r="AE6191" i="14"/>
  <c r="AE6192" i="14"/>
  <c r="AE6193" i="14"/>
  <c r="AE6194" i="14"/>
  <c r="AE6195" i="14"/>
  <c r="AE6196" i="14"/>
  <c r="AE6197" i="14"/>
  <c r="AE6198" i="14"/>
  <c r="AE6199" i="14"/>
  <c r="AE6200" i="14"/>
  <c r="AE6201" i="14"/>
  <c r="AE6202" i="14"/>
  <c r="AE6203" i="14"/>
  <c r="AE6204" i="14"/>
  <c r="AE6205" i="14"/>
  <c r="AE6206" i="14"/>
  <c r="AE6207" i="14"/>
  <c r="AE6208" i="14"/>
  <c r="AE6209" i="14"/>
  <c r="AE6210" i="14"/>
  <c r="AE6211" i="14"/>
  <c r="AE6212" i="14"/>
  <c r="AE6213" i="14"/>
  <c r="AE6214" i="14"/>
  <c r="AE6215" i="14"/>
  <c r="AE6216" i="14"/>
  <c r="AE6217" i="14"/>
  <c r="AE6218" i="14"/>
  <c r="AE6219" i="14"/>
  <c r="AE6220" i="14"/>
  <c r="AE6221" i="14"/>
  <c r="AE6222" i="14"/>
  <c r="AE6223" i="14"/>
  <c r="AE6224" i="14"/>
  <c r="AE6225" i="14"/>
  <c r="AE6226" i="14"/>
  <c r="AE6227" i="14"/>
  <c r="AE6228" i="14"/>
  <c r="AE6229" i="14"/>
  <c r="AE6230" i="14"/>
  <c r="AE6231" i="14"/>
  <c r="AE6232" i="14"/>
  <c r="AE6233" i="14"/>
  <c r="AE6234" i="14"/>
  <c r="AE6235" i="14"/>
  <c r="AE6236" i="14"/>
  <c r="AE6237" i="14"/>
  <c r="AE6238" i="14"/>
  <c r="AE6239" i="14"/>
  <c r="AE6240" i="14"/>
  <c r="AE6241" i="14"/>
  <c r="AE6242" i="14"/>
  <c r="AE6243" i="14"/>
  <c r="AE6244" i="14"/>
  <c r="AE6245" i="14"/>
  <c r="AE6246" i="14"/>
  <c r="AE6247" i="14"/>
  <c r="AE6248" i="14"/>
  <c r="AE6249" i="14"/>
  <c r="AE6250" i="14"/>
  <c r="AE6251" i="14"/>
  <c r="AE6252" i="14"/>
  <c r="AE6253" i="14"/>
  <c r="AE6254" i="14"/>
  <c r="AE6255" i="14"/>
  <c r="AE6256" i="14"/>
  <c r="AE6257" i="14"/>
  <c r="AE6258" i="14"/>
  <c r="AE6259" i="14"/>
  <c r="AE6260" i="14"/>
  <c r="AE6261" i="14"/>
  <c r="AE6262" i="14"/>
  <c r="AE6263" i="14"/>
  <c r="AE6264" i="14"/>
  <c r="AE6265" i="14"/>
  <c r="AE6266" i="14"/>
  <c r="AE6267" i="14"/>
  <c r="AE6268" i="14"/>
  <c r="AE6269" i="14"/>
  <c r="AE6270" i="14"/>
  <c r="AE6271" i="14"/>
  <c r="AE6272" i="14"/>
  <c r="AE6273" i="14"/>
  <c r="AE6274" i="14"/>
  <c r="AE6275" i="14"/>
  <c r="AE6276" i="14"/>
  <c r="AE6277" i="14"/>
  <c r="AE6278" i="14"/>
  <c r="AE6279" i="14"/>
  <c r="AE6280" i="14"/>
  <c r="AE6281" i="14"/>
  <c r="AE6282" i="14"/>
  <c r="AE6283" i="14"/>
  <c r="AE6284" i="14"/>
  <c r="AE6285" i="14"/>
  <c r="AE6286" i="14"/>
  <c r="AE6287" i="14"/>
  <c r="AE6288" i="14"/>
  <c r="AE6289" i="14"/>
  <c r="AE6290" i="14"/>
  <c r="AE6291" i="14"/>
  <c r="AE6292" i="14"/>
  <c r="AE6293" i="14"/>
  <c r="AE6294" i="14"/>
  <c r="AE6295" i="14"/>
  <c r="AE6296" i="14"/>
  <c r="AE6297" i="14"/>
  <c r="AE6298" i="14"/>
  <c r="AE6299" i="14"/>
  <c r="AE6300" i="14"/>
  <c r="AE6301" i="14"/>
  <c r="AE6302" i="14"/>
  <c r="AE6303" i="14"/>
  <c r="AE6304" i="14"/>
  <c r="AE6305" i="14"/>
  <c r="AE6306" i="14"/>
  <c r="AE6307" i="14"/>
  <c r="AE6308" i="14"/>
  <c r="AE6309" i="14"/>
  <c r="AE6310" i="14"/>
  <c r="AE6311" i="14"/>
  <c r="AE6312" i="14"/>
  <c r="AE6313" i="14"/>
  <c r="AE6314" i="14"/>
  <c r="AE6315" i="14"/>
  <c r="AE6316" i="14"/>
  <c r="AE6317" i="14"/>
  <c r="AE6318" i="14"/>
  <c r="AE6319" i="14"/>
  <c r="AE6320" i="14"/>
  <c r="AE6321" i="14"/>
  <c r="AE6322" i="14"/>
  <c r="AE6323" i="14"/>
  <c r="AE6324" i="14"/>
  <c r="AE6325" i="14"/>
  <c r="AE6326" i="14"/>
  <c r="AE6327" i="14"/>
  <c r="AE6328" i="14"/>
  <c r="AE6329" i="14"/>
  <c r="AE6330" i="14"/>
  <c r="AE6331" i="14"/>
  <c r="AE6332" i="14"/>
  <c r="AE6333" i="14"/>
  <c r="AE6334" i="14"/>
  <c r="AE6335" i="14"/>
  <c r="AE6336" i="14"/>
  <c r="AE6337" i="14"/>
  <c r="AE6338" i="14"/>
  <c r="AE6339" i="14"/>
  <c r="AE6340" i="14"/>
  <c r="AE6341" i="14"/>
  <c r="AE6342" i="14"/>
  <c r="AE6343" i="14"/>
  <c r="AE6344" i="14"/>
  <c r="AE6345" i="14"/>
  <c r="AE6346" i="14"/>
  <c r="AE6347" i="14"/>
  <c r="AE6348" i="14"/>
  <c r="AE6349" i="14"/>
  <c r="AE6350" i="14"/>
  <c r="AE6351" i="14"/>
  <c r="AE6352" i="14"/>
  <c r="AE6353" i="14"/>
  <c r="AE6354" i="14"/>
  <c r="AE6355" i="14"/>
  <c r="AE6356" i="14"/>
  <c r="AE6357" i="14"/>
  <c r="AE6358" i="14"/>
  <c r="AE6359" i="14"/>
  <c r="AE6360" i="14"/>
  <c r="AE6361" i="14"/>
  <c r="AE6362" i="14"/>
  <c r="AE6363" i="14"/>
  <c r="AE6364" i="14"/>
  <c r="AE6365" i="14"/>
  <c r="AE6366" i="14"/>
  <c r="AE6367" i="14"/>
  <c r="AE6368" i="14"/>
  <c r="AE6369" i="14"/>
  <c r="AE6370" i="14"/>
  <c r="AE6371" i="14"/>
  <c r="AE6372" i="14"/>
  <c r="AE6373" i="14"/>
  <c r="AE6374" i="14"/>
  <c r="AE6375" i="14"/>
  <c r="AE6376" i="14"/>
  <c r="AE6377" i="14"/>
  <c r="AE6378" i="14"/>
  <c r="AE6379" i="14"/>
  <c r="AE6380" i="14"/>
  <c r="AE6381" i="14"/>
  <c r="AE6382" i="14"/>
  <c r="AE6383" i="14"/>
  <c r="AE6384" i="14"/>
  <c r="AE6385" i="14"/>
  <c r="AE6386" i="14"/>
  <c r="AE6387" i="14"/>
  <c r="AE6388" i="14"/>
  <c r="AE6389" i="14"/>
  <c r="AE6390" i="14"/>
  <c r="AE6391" i="14"/>
  <c r="AE6392" i="14"/>
  <c r="AE6393" i="14"/>
  <c r="AE6394" i="14"/>
  <c r="AE6395" i="14"/>
  <c r="AE6396" i="14"/>
  <c r="AE6397" i="14"/>
  <c r="AE6398" i="14"/>
  <c r="AE6399" i="14"/>
  <c r="AE6400" i="14"/>
  <c r="AE6401" i="14"/>
  <c r="AE6402" i="14"/>
  <c r="AE6403" i="14"/>
  <c r="AE6404" i="14"/>
  <c r="AE6405" i="14"/>
  <c r="AE6406" i="14"/>
  <c r="AE6407" i="14"/>
  <c r="AE6408" i="14"/>
  <c r="AE6409" i="14"/>
  <c r="AE6410" i="14"/>
  <c r="AE6411" i="14"/>
  <c r="AE6412" i="14"/>
  <c r="AE6413" i="14"/>
  <c r="AE6414" i="14"/>
  <c r="AE6415" i="14"/>
  <c r="AE6416" i="14"/>
  <c r="AE6417" i="14"/>
  <c r="AE6418" i="14"/>
  <c r="AE6419" i="14"/>
  <c r="AE6420" i="14"/>
  <c r="AE6421" i="14"/>
  <c r="AE6422" i="14"/>
  <c r="AE6423" i="14"/>
  <c r="AE6424" i="14"/>
  <c r="AE6425" i="14"/>
  <c r="AE6426" i="14"/>
  <c r="AE6427" i="14"/>
  <c r="AE6428" i="14"/>
  <c r="AE6429" i="14"/>
  <c r="AE6430" i="14"/>
  <c r="AE6431" i="14"/>
  <c r="AE6432" i="14"/>
  <c r="AE6433" i="14"/>
  <c r="AE6434" i="14"/>
  <c r="AE6435" i="14"/>
  <c r="AE6436" i="14"/>
  <c r="AE6437" i="14"/>
  <c r="AE6438" i="14"/>
  <c r="AE6439" i="14"/>
  <c r="AE6440" i="14"/>
  <c r="AE6441" i="14"/>
  <c r="AE6442" i="14"/>
  <c r="AE6443" i="14"/>
  <c r="AE6444" i="14"/>
  <c r="AE6445" i="14"/>
  <c r="AE6446" i="14"/>
  <c r="AE6447" i="14"/>
  <c r="AE6448" i="14"/>
  <c r="AE6449" i="14"/>
  <c r="AE6450" i="14"/>
  <c r="AE6451" i="14"/>
  <c r="AE6452" i="14"/>
  <c r="AE6453" i="14"/>
  <c r="AE6454" i="14"/>
  <c r="AE6455" i="14"/>
  <c r="AE6456" i="14"/>
  <c r="AE6457" i="14"/>
  <c r="AE6458" i="14"/>
  <c r="AE6459" i="14"/>
  <c r="AE6460" i="14"/>
  <c r="AE6461" i="14"/>
  <c r="AE6462" i="14"/>
  <c r="AE6463" i="14"/>
  <c r="AE6464" i="14"/>
  <c r="AE6465" i="14"/>
  <c r="AE6466" i="14"/>
  <c r="AE6467" i="14"/>
  <c r="AE6468" i="14"/>
  <c r="AE6469" i="14"/>
  <c r="AE6470" i="14"/>
  <c r="AE6471" i="14"/>
  <c r="AE6472" i="14"/>
  <c r="AE6473" i="14"/>
  <c r="AE6474" i="14"/>
  <c r="AE6475" i="14"/>
  <c r="AE6476" i="14"/>
  <c r="AE6477" i="14"/>
  <c r="AE6478" i="14"/>
  <c r="AE6479" i="14"/>
  <c r="AE6480" i="14"/>
  <c r="AE6481" i="14"/>
  <c r="AE6482" i="14"/>
  <c r="AE6483" i="14"/>
  <c r="AE6484" i="14"/>
  <c r="AE6485" i="14"/>
  <c r="AE6486" i="14"/>
  <c r="AE6487" i="14"/>
  <c r="AE6488" i="14"/>
  <c r="AE6489" i="14"/>
  <c r="AE6490" i="14"/>
  <c r="AE6491" i="14"/>
  <c r="AE6492" i="14"/>
  <c r="AE6493" i="14"/>
  <c r="AE6494" i="14"/>
  <c r="AE6495" i="14"/>
  <c r="AE6496" i="14"/>
  <c r="AE6497" i="14"/>
  <c r="AE6498" i="14"/>
  <c r="AE6499" i="14"/>
  <c r="AE6500" i="14"/>
  <c r="AE6501" i="14"/>
  <c r="AE6502" i="14"/>
  <c r="AE6503" i="14"/>
  <c r="AE6504" i="14"/>
  <c r="AE6505" i="14"/>
  <c r="AE6506" i="14"/>
  <c r="AE6507" i="14"/>
  <c r="AE6508" i="14"/>
  <c r="AE6509" i="14"/>
  <c r="AE6510" i="14"/>
  <c r="AE6511" i="14"/>
  <c r="AE6512" i="14"/>
  <c r="AE6513" i="14"/>
  <c r="AE6514" i="14"/>
  <c r="AE6515" i="14"/>
  <c r="AE6516" i="14"/>
  <c r="AE6517" i="14"/>
  <c r="AE6518" i="14"/>
  <c r="AE6519" i="14"/>
  <c r="AE6520" i="14"/>
  <c r="AE6521" i="14"/>
  <c r="AE6522" i="14"/>
  <c r="AE6523" i="14"/>
  <c r="AE6524" i="14"/>
  <c r="AE6525" i="14"/>
  <c r="AE6526" i="14"/>
  <c r="AE6527" i="14"/>
  <c r="AE6528" i="14"/>
  <c r="AE6529" i="14"/>
  <c r="AE6530" i="14"/>
  <c r="AE6531" i="14"/>
  <c r="AE6532" i="14"/>
  <c r="AE6533" i="14"/>
  <c r="AE6534" i="14"/>
  <c r="AE6535" i="14"/>
  <c r="AE6536" i="14"/>
  <c r="AE6537" i="14"/>
  <c r="AE6538" i="14"/>
  <c r="AE6539" i="14"/>
  <c r="AE6540" i="14"/>
  <c r="AE6541" i="14"/>
  <c r="AE6542" i="14"/>
  <c r="AE6543" i="14"/>
  <c r="AE6544" i="14"/>
  <c r="AE6545" i="14"/>
  <c r="AE6546" i="14"/>
  <c r="AE6547" i="14"/>
  <c r="AE6548" i="14"/>
  <c r="AE6549" i="14"/>
  <c r="AE6550" i="14"/>
  <c r="AE6551" i="14"/>
  <c r="AE6552" i="14"/>
  <c r="AE6553" i="14"/>
  <c r="AE6554" i="14"/>
  <c r="AE6555" i="14"/>
  <c r="AE6556" i="14"/>
  <c r="AE6557" i="14"/>
  <c r="AE6558" i="14"/>
  <c r="AE6559" i="14"/>
  <c r="AE6560" i="14"/>
  <c r="AE6561" i="14"/>
  <c r="AE6562" i="14"/>
  <c r="AE6563" i="14"/>
  <c r="AE6564" i="14"/>
  <c r="AE6565" i="14"/>
  <c r="AE6566" i="14"/>
  <c r="AE6567" i="14"/>
  <c r="AE6568" i="14"/>
  <c r="AE6569" i="14"/>
  <c r="AE6570" i="14"/>
  <c r="AE6571" i="14"/>
  <c r="AE6572" i="14"/>
  <c r="AE6573" i="14"/>
  <c r="AE6574" i="14"/>
  <c r="AE6575" i="14"/>
  <c r="AE6576" i="14"/>
  <c r="AE6577" i="14"/>
  <c r="AE6578" i="14"/>
  <c r="AE6579" i="14"/>
  <c r="AE6580" i="14"/>
  <c r="AE6581" i="14"/>
  <c r="AE6582" i="14"/>
  <c r="AE6583" i="14"/>
  <c r="AE6584" i="14"/>
  <c r="AE6585" i="14"/>
  <c r="AE6586" i="14"/>
  <c r="AE6587" i="14"/>
  <c r="AE6588" i="14"/>
  <c r="AE6589" i="14"/>
  <c r="AE6590" i="14"/>
  <c r="AE6591" i="14"/>
  <c r="AE6592" i="14"/>
  <c r="AE6593" i="14"/>
  <c r="AE6594" i="14"/>
  <c r="AE6595" i="14"/>
  <c r="AE6596" i="14"/>
  <c r="AE6597" i="14"/>
  <c r="AE6598" i="14"/>
  <c r="AE6599" i="14"/>
  <c r="AE6600" i="14"/>
  <c r="AE6601" i="14"/>
  <c r="AE6602" i="14"/>
  <c r="AE6603" i="14"/>
  <c r="AE6604" i="14"/>
  <c r="AE6605" i="14"/>
  <c r="AE6606" i="14"/>
  <c r="AE6607" i="14"/>
  <c r="AE6608" i="14"/>
  <c r="AE6609" i="14"/>
  <c r="AE6610" i="14"/>
  <c r="AE6611" i="14"/>
  <c r="AE6612" i="14"/>
  <c r="AE6613" i="14"/>
  <c r="AE6614" i="14"/>
  <c r="AE6615" i="14"/>
  <c r="AE6616" i="14"/>
  <c r="AE6617" i="14"/>
  <c r="AE6618" i="14"/>
  <c r="AE6619" i="14"/>
  <c r="AE6620" i="14"/>
  <c r="AE6621" i="14"/>
  <c r="AE6622" i="14"/>
  <c r="AE6623" i="14"/>
  <c r="AE6624" i="14"/>
  <c r="AE6625" i="14"/>
  <c r="AE6626" i="14"/>
  <c r="AE6627" i="14"/>
  <c r="AE6628" i="14"/>
  <c r="AE6629" i="14"/>
  <c r="AE6630" i="14"/>
  <c r="AE6631" i="14"/>
  <c r="AE6632" i="14"/>
  <c r="AE6633" i="14"/>
  <c r="AE6634" i="14"/>
  <c r="AE6635" i="14"/>
  <c r="AE6636" i="14"/>
  <c r="AE6637" i="14"/>
  <c r="AE6638" i="14"/>
  <c r="AE6639" i="14"/>
  <c r="AE6640" i="14"/>
  <c r="AE6641" i="14"/>
  <c r="AE6642" i="14"/>
  <c r="AE6643" i="14"/>
  <c r="AE6644" i="14"/>
  <c r="AE6645" i="14"/>
  <c r="AE6646" i="14"/>
  <c r="AE6647" i="14"/>
  <c r="AE6648" i="14"/>
  <c r="AE6649" i="14"/>
  <c r="AE6650" i="14"/>
  <c r="AE6651" i="14"/>
  <c r="AE6652" i="14"/>
  <c r="AE6653" i="14"/>
  <c r="AE6654" i="14"/>
  <c r="AE6655" i="14"/>
  <c r="AE6656" i="14"/>
  <c r="AE6657" i="14"/>
  <c r="AE6658" i="14"/>
  <c r="AE6659" i="14"/>
  <c r="AE6660" i="14"/>
  <c r="AE6661" i="14"/>
  <c r="AE6662" i="14"/>
  <c r="AE6663" i="14"/>
  <c r="AE6664" i="14"/>
  <c r="AE6665" i="14"/>
  <c r="AE6666" i="14"/>
  <c r="AE6667" i="14"/>
  <c r="AE6668" i="14"/>
  <c r="AE6669" i="14"/>
  <c r="AE6670" i="14"/>
  <c r="AE6671" i="14"/>
  <c r="AE6672" i="14"/>
  <c r="AE6673" i="14"/>
  <c r="AE6674" i="14"/>
  <c r="AE6675" i="14"/>
  <c r="AE6676" i="14"/>
  <c r="AE6677" i="14"/>
  <c r="AE6678" i="14"/>
  <c r="AE6679" i="14"/>
  <c r="AE6680" i="14"/>
  <c r="AE6681" i="14"/>
  <c r="AE6682" i="14"/>
  <c r="AE6683" i="14"/>
  <c r="AE6684" i="14"/>
  <c r="AE6685" i="14"/>
  <c r="AE6686" i="14"/>
  <c r="AE6687" i="14"/>
  <c r="AE6688" i="14"/>
  <c r="AE6689" i="14"/>
  <c r="AE6690" i="14"/>
  <c r="AE6691" i="14"/>
  <c r="AE6692" i="14"/>
  <c r="AE6693" i="14"/>
  <c r="AE6694" i="14"/>
  <c r="AE6695" i="14"/>
  <c r="AE6696" i="14"/>
  <c r="AE6697" i="14"/>
  <c r="AE6698" i="14"/>
  <c r="AE6699" i="14"/>
  <c r="AE6700" i="14"/>
  <c r="AE6701" i="14"/>
  <c r="AE6702" i="14"/>
  <c r="AE6703" i="14"/>
  <c r="AE6704" i="14"/>
  <c r="AE6705" i="14"/>
  <c r="AE6706" i="14"/>
  <c r="AE6707" i="14"/>
  <c r="AE6708" i="14"/>
  <c r="AE6709" i="14"/>
  <c r="AE6710" i="14"/>
  <c r="AE6711" i="14"/>
  <c r="AE6712" i="14"/>
  <c r="AE6713" i="14"/>
  <c r="AE6714" i="14"/>
  <c r="AE6715" i="14"/>
  <c r="AE6716" i="14"/>
  <c r="AE6717" i="14"/>
  <c r="AE6718" i="14"/>
  <c r="AE6719" i="14"/>
  <c r="AE6720" i="14"/>
  <c r="AE6721" i="14"/>
  <c r="AE6722" i="14"/>
  <c r="AE6723" i="14"/>
  <c r="AE6724" i="14"/>
  <c r="AE6725" i="14"/>
  <c r="AE6726" i="14"/>
  <c r="AE6727" i="14"/>
  <c r="AE6728" i="14"/>
  <c r="AE6729" i="14"/>
  <c r="AE6730" i="14"/>
  <c r="AE6731" i="14"/>
  <c r="AE6732" i="14"/>
  <c r="AE6733" i="14"/>
  <c r="AE6734" i="14"/>
  <c r="AE6735" i="14"/>
  <c r="AE6736" i="14"/>
  <c r="AE6737" i="14"/>
  <c r="AE6738" i="14"/>
  <c r="AE6739" i="14"/>
  <c r="AE6740" i="14"/>
  <c r="AE6741" i="14"/>
  <c r="AE6742" i="14"/>
  <c r="AE6743" i="14"/>
  <c r="AE6744" i="14"/>
  <c r="AE6745" i="14"/>
  <c r="AE6746" i="14"/>
  <c r="AE6747" i="14"/>
  <c r="AE6748" i="14"/>
  <c r="AE6749" i="14"/>
  <c r="AE6750" i="14"/>
  <c r="AE6751" i="14"/>
  <c r="AE6752" i="14"/>
  <c r="AE6753" i="14"/>
  <c r="AE6754" i="14"/>
  <c r="AE6755" i="14"/>
  <c r="AE6756" i="14"/>
  <c r="AE6757" i="14"/>
  <c r="AE6758" i="14"/>
  <c r="AE6759" i="14"/>
  <c r="AE6760" i="14"/>
  <c r="AE6761" i="14"/>
  <c r="AE6762" i="14"/>
  <c r="AE6763" i="14"/>
  <c r="AE6764" i="14"/>
  <c r="AE6765" i="14"/>
  <c r="AE6766" i="14"/>
  <c r="AE6767" i="14"/>
  <c r="AE6768" i="14"/>
  <c r="AE6769" i="14"/>
  <c r="AE6770" i="14"/>
  <c r="AE6771" i="14"/>
  <c r="AE6772" i="14"/>
  <c r="AE6773" i="14"/>
  <c r="AE6774" i="14"/>
  <c r="AE6775" i="14"/>
  <c r="AE6776" i="14"/>
  <c r="AE6777" i="14"/>
  <c r="AE6778" i="14"/>
  <c r="AE6779" i="14"/>
  <c r="AE6780" i="14"/>
  <c r="AE6781" i="14"/>
  <c r="AE6782" i="14"/>
  <c r="AE6783" i="14"/>
  <c r="AE6784" i="14"/>
  <c r="AE6785" i="14"/>
  <c r="AE6786" i="14"/>
  <c r="AE6787" i="14"/>
  <c r="AE6788" i="14"/>
  <c r="AE6789" i="14"/>
  <c r="AE6790" i="14"/>
  <c r="AE6791" i="14"/>
  <c r="AE6792" i="14"/>
  <c r="AE6793" i="14"/>
  <c r="AE6794" i="14"/>
  <c r="AE6795" i="14"/>
  <c r="AE6796" i="14"/>
  <c r="AE6797" i="14"/>
  <c r="AE6798" i="14"/>
  <c r="AE6799" i="14"/>
  <c r="AE6800" i="14"/>
  <c r="AE6801" i="14"/>
  <c r="AE6802" i="14"/>
  <c r="AE6803" i="14"/>
  <c r="AE6804" i="14"/>
  <c r="AE6805" i="14"/>
  <c r="AE6806" i="14"/>
  <c r="AE6807" i="14"/>
  <c r="AE6808" i="14"/>
  <c r="AE6809" i="14"/>
  <c r="AE6810" i="14"/>
  <c r="AE6811" i="14"/>
  <c r="AE6812" i="14"/>
  <c r="AE6813" i="14"/>
  <c r="AE6814" i="14"/>
  <c r="AE6815" i="14"/>
  <c r="AE6816" i="14"/>
  <c r="AE6817" i="14"/>
  <c r="AE6818" i="14"/>
  <c r="AE6819" i="14"/>
  <c r="AE6820" i="14"/>
  <c r="AE6821" i="14"/>
  <c r="AE6822" i="14"/>
  <c r="AE6823" i="14"/>
  <c r="AE6824" i="14"/>
  <c r="AE6825" i="14"/>
  <c r="AE6826" i="14"/>
  <c r="AE6827" i="14"/>
  <c r="AE6828" i="14"/>
  <c r="AE6829" i="14"/>
  <c r="AE6830" i="14"/>
  <c r="AE6831" i="14"/>
  <c r="AE6832" i="14"/>
  <c r="AE6833" i="14"/>
  <c r="AE6834" i="14"/>
  <c r="AE6835" i="14"/>
  <c r="AE6836" i="14"/>
  <c r="AE6837" i="14"/>
  <c r="AE6838" i="14"/>
  <c r="AE6839" i="14"/>
  <c r="AE6840" i="14"/>
  <c r="AE6841" i="14"/>
  <c r="AE6842" i="14"/>
  <c r="AE6843" i="14"/>
  <c r="AE6844" i="14"/>
  <c r="AE6845" i="14"/>
  <c r="AE6846" i="14"/>
  <c r="AE6847" i="14"/>
  <c r="AE6848" i="14"/>
  <c r="AE6849" i="14"/>
  <c r="AE6850" i="14"/>
  <c r="AE6851" i="14"/>
  <c r="AE6852" i="14"/>
  <c r="AE6853" i="14"/>
  <c r="AE6854" i="14"/>
  <c r="AE6855" i="14"/>
  <c r="AE6856" i="14"/>
  <c r="AE6857" i="14"/>
  <c r="AE6858" i="14"/>
  <c r="AE6859" i="14"/>
  <c r="AE6860" i="14"/>
  <c r="AE6861" i="14"/>
  <c r="AE6862" i="14"/>
  <c r="AE6863" i="14"/>
  <c r="AE6864" i="14"/>
  <c r="AE6865" i="14"/>
  <c r="AE6866" i="14"/>
  <c r="AE6867" i="14"/>
  <c r="AE6868" i="14"/>
  <c r="AE6869" i="14"/>
  <c r="AE6870" i="14"/>
  <c r="AE6871" i="14"/>
  <c r="AE6872" i="14"/>
  <c r="AE6873" i="14"/>
  <c r="AE6874" i="14"/>
  <c r="AE6875" i="14"/>
  <c r="AE6876" i="14"/>
  <c r="AE6877" i="14"/>
  <c r="AE6878" i="14"/>
  <c r="AE6879" i="14"/>
  <c r="AE6880" i="14"/>
  <c r="AE6881" i="14"/>
  <c r="AE6882" i="14"/>
  <c r="AE6883" i="14"/>
  <c r="AE6884" i="14"/>
  <c r="AE6885" i="14"/>
  <c r="AE6886" i="14"/>
  <c r="AE6887" i="14"/>
  <c r="AE6888" i="14"/>
  <c r="AE6889" i="14"/>
  <c r="AE6890" i="14"/>
  <c r="AE6891" i="14"/>
  <c r="AE6892" i="14"/>
  <c r="AE6893" i="14"/>
  <c r="AE6894" i="14"/>
  <c r="AE6895" i="14"/>
  <c r="AE6896" i="14"/>
  <c r="AE6897" i="14"/>
  <c r="AE6898" i="14"/>
  <c r="AE6899" i="14"/>
  <c r="AE6900" i="14"/>
  <c r="AE6901" i="14"/>
  <c r="AE6902" i="14"/>
  <c r="AE6903" i="14"/>
  <c r="AE6904" i="14"/>
  <c r="AE6905" i="14"/>
  <c r="AE6906" i="14"/>
  <c r="AE6907" i="14"/>
  <c r="AE6908" i="14"/>
  <c r="AE6909" i="14"/>
  <c r="AE6910" i="14"/>
  <c r="AE6911" i="14"/>
  <c r="AE6912" i="14"/>
  <c r="AE6913" i="14"/>
  <c r="AE6914" i="14"/>
  <c r="AE6915" i="14"/>
  <c r="AE6916" i="14"/>
  <c r="AE6917" i="14"/>
  <c r="AE6918" i="14"/>
  <c r="AE6919" i="14"/>
  <c r="AE6920" i="14"/>
  <c r="AE6921" i="14"/>
  <c r="AE6922" i="14"/>
  <c r="AE6923" i="14"/>
  <c r="AE6924" i="14"/>
  <c r="AE6925" i="14"/>
  <c r="AE6926" i="14"/>
  <c r="AE6927" i="14"/>
  <c r="AE6928" i="14"/>
  <c r="AE6929" i="14"/>
  <c r="AE6930" i="14"/>
  <c r="AE6931" i="14"/>
  <c r="AE6932" i="14"/>
  <c r="AE6933" i="14"/>
  <c r="AE6934" i="14"/>
  <c r="AE6935" i="14"/>
  <c r="AE6936" i="14"/>
  <c r="AE6937" i="14"/>
  <c r="AE6938" i="14"/>
  <c r="AE6939" i="14"/>
  <c r="AE6940" i="14"/>
  <c r="AE6941" i="14"/>
  <c r="AE6942" i="14"/>
  <c r="AE6943" i="14"/>
  <c r="AE6944" i="14"/>
  <c r="AE6945" i="14"/>
  <c r="AE6946" i="14"/>
  <c r="AE6947" i="14"/>
  <c r="AE6948" i="14"/>
  <c r="AE6949" i="14"/>
  <c r="AE6950" i="14"/>
  <c r="AE6951" i="14"/>
  <c r="AE6952" i="14"/>
  <c r="AE6953" i="14"/>
  <c r="AE6954" i="14"/>
  <c r="AE6955" i="14"/>
  <c r="AE6956" i="14"/>
  <c r="AE6957" i="14"/>
  <c r="AE6958" i="14"/>
  <c r="AE6959" i="14"/>
  <c r="AE6960" i="14"/>
  <c r="AE6961" i="14"/>
  <c r="AE6962" i="14"/>
  <c r="AE6963" i="14"/>
  <c r="AE6964" i="14"/>
  <c r="AE6965" i="14"/>
  <c r="AE6966" i="14"/>
  <c r="AE6967" i="14"/>
  <c r="AE6968" i="14"/>
  <c r="AE6969" i="14"/>
  <c r="AE6970" i="14"/>
  <c r="AE6971" i="14"/>
  <c r="AE6972" i="14"/>
  <c r="AF5" i="14"/>
  <c r="AF6" i="14"/>
  <c r="AF7" i="14"/>
  <c r="AF8" i="14"/>
  <c r="AF9" i="14"/>
  <c r="AF10" i="14"/>
  <c r="AF11" i="14"/>
  <c r="AF12" i="14"/>
  <c r="AF13" i="14"/>
  <c r="AF14" i="14"/>
  <c r="AF15" i="14"/>
  <c r="AF16" i="14"/>
  <c r="AF17" i="14"/>
  <c r="AF18" i="14"/>
  <c r="AF19" i="14"/>
  <c r="AF20" i="14"/>
  <c r="AF21" i="14"/>
  <c r="AF22"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F104" i="14"/>
  <c r="AF105" i="14"/>
  <c r="AF106" i="14"/>
  <c r="AF107" i="14"/>
  <c r="AF108" i="14"/>
  <c r="AF109" i="14"/>
  <c r="AF110" i="14"/>
  <c r="AF111" i="14"/>
  <c r="AF112" i="14"/>
  <c r="AF113" i="14"/>
  <c r="AF114" i="14"/>
  <c r="AF115" i="14"/>
  <c r="AF116" i="14"/>
  <c r="AF117" i="14"/>
  <c r="AF118" i="14"/>
  <c r="AF119" i="14"/>
  <c r="AF120" i="14"/>
  <c r="AF121" i="14"/>
  <c r="AF122" i="14"/>
  <c r="AF123" i="14"/>
  <c r="AF124" i="14"/>
  <c r="AF125" i="14"/>
  <c r="AF126" i="14"/>
  <c r="AF127" i="14"/>
  <c r="AF128" i="14"/>
  <c r="AF129" i="14"/>
  <c r="AF130" i="14"/>
  <c r="AF131" i="14"/>
  <c r="AF132" i="14"/>
  <c r="AF133" i="14"/>
  <c r="AF134" i="14"/>
  <c r="AF135" i="14"/>
  <c r="AF136" i="14"/>
  <c r="AF137" i="14"/>
  <c r="AF138" i="14"/>
  <c r="AF139" i="14"/>
  <c r="AF140" i="14"/>
  <c r="AF141" i="14"/>
  <c r="AF142" i="14"/>
  <c r="AF143" i="14"/>
  <c r="AF144" i="14"/>
  <c r="AF145" i="14"/>
  <c r="AF146" i="14"/>
  <c r="AF147" i="14"/>
  <c r="AF148" i="14"/>
  <c r="AF149" i="14"/>
  <c r="AF150" i="14"/>
  <c r="AF151" i="14"/>
  <c r="AF152" i="14"/>
  <c r="AF153" i="14"/>
  <c r="AF154" i="14"/>
  <c r="AF155" i="14"/>
  <c r="AF156" i="14"/>
  <c r="AF157" i="14"/>
  <c r="AF158" i="14"/>
  <c r="AF159" i="14"/>
  <c r="AF160" i="14"/>
  <c r="AF161" i="14"/>
  <c r="AF162" i="14"/>
  <c r="AF163" i="14"/>
  <c r="AF164" i="14"/>
  <c r="AF165" i="14"/>
  <c r="AF166" i="14"/>
  <c r="AF167" i="14"/>
  <c r="AF168" i="14"/>
  <c r="AF169" i="14"/>
  <c r="AF170" i="14"/>
  <c r="AF171" i="14"/>
  <c r="AF172" i="14"/>
  <c r="AF173" i="14"/>
  <c r="AF174" i="14"/>
  <c r="AF175" i="14"/>
  <c r="AF176" i="14"/>
  <c r="AF177" i="14"/>
  <c r="AF178" i="14"/>
  <c r="AF179" i="14"/>
  <c r="AF180" i="14"/>
  <c r="AF181" i="14"/>
  <c r="AF182" i="14"/>
  <c r="AF183" i="14"/>
  <c r="AF184" i="14"/>
  <c r="AF185" i="14"/>
  <c r="AF186" i="14"/>
  <c r="AF187" i="14"/>
  <c r="AF188" i="14"/>
  <c r="AF189" i="14"/>
  <c r="AF190" i="14"/>
  <c r="AF191" i="14"/>
  <c r="AF192" i="14"/>
  <c r="AF193" i="14"/>
  <c r="AF194" i="14"/>
  <c r="AF195" i="14"/>
  <c r="AF196" i="14"/>
  <c r="AF197" i="14"/>
  <c r="AF198" i="14"/>
  <c r="AF199" i="14"/>
  <c r="AF200" i="14"/>
  <c r="AF201" i="14"/>
  <c r="AF202" i="14"/>
  <c r="AF203" i="14"/>
  <c r="AF204" i="14"/>
  <c r="AF205" i="14"/>
  <c r="AF206" i="14"/>
  <c r="AF207" i="14"/>
  <c r="AF208" i="14"/>
  <c r="AF209" i="14"/>
  <c r="AF210" i="14"/>
  <c r="AF211" i="14"/>
  <c r="AF212" i="14"/>
  <c r="AF213" i="14"/>
  <c r="AF214" i="14"/>
  <c r="AF215" i="14"/>
  <c r="AF216" i="14"/>
  <c r="AF217" i="14"/>
  <c r="AF218" i="14"/>
  <c r="AF219" i="14"/>
  <c r="AF220" i="14"/>
  <c r="AF221" i="14"/>
  <c r="AF222" i="14"/>
  <c r="AF223" i="14"/>
  <c r="AF224" i="14"/>
  <c r="AF225" i="14"/>
  <c r="AF226" i="14"/>
  <c r="AF227" i="14"/>
  <c r="AF228" i="14"/>
  <c r="AF229" i="14"/>
  <c r="AF230" i="14"/>
  <c r="AF231" i="14"/>
  <c r="AF232" i="14"/>
  <c r="AF233" i="14"/>
  <c r="AF234" i="14"/>
  <c r="AF235" i="14"/>
  <c r="AF236" i="14"/>
  <c r="AF237" i="14"/>
  <c r="AF238" i="14"/>
  <c r="AF239" i="14"/>
  <c r="AF240" i="14"/>
  <c r="AF241" i="14"/>
  <c r="AF242" i="14"/>
  <c r="AF243" i="14"/>
  <c r="AF244" i="14"/>
  <c r="AF245" i="14"/>
  <c r="AF246" i="14"/>
  <c r="AF247" i="14"/>
  <c r="AF248" i="14"/>
  <c r="AF249" i="14"/>
  <c r="AF250" i="14"/>
  <c r="AF251" i="14"/>
  <c r="AF252" i="14"/>
  <c r="AF253" i="14"/>
  <c r="AF254" i="14"/>
  <c r="AF255" i="14"/>
  <c r="AF256" i="14"/>
  <c r="AF257" i="14"/>
  <c r="AF258" i="14"/>
  <c r="AF259" i="14"/>
  <c r="AF260" i="14"/>
  <c r="AF261" i="14"/>
  <c r="AF262" i="14"/>
  <c r="AF263" i="14"/>
  <c r="AF264" i="14"/>
  <c r="AF265" i="14"/>
  <c r="AF266" i="14"/>
  <c r="AF267" i="14"/>
  <c r="AF268" i="14"/>
  <c r="AF269" i="14"/>
  <c r="AF270" i="14"/>
  <c r="AF271" i="14"/>
  <c r="AF272" i="14"/>
  <c r="AF273" i="14"/>
  <c r="AF274" i="14"/>
  <c r="AF275" i="14"/>
  <c r="AF276" i="14"/>
  <c r="AF277" i="14"/>
  <c r="AF278" i="14"/>
  <c r="AF279" i="14"/>
  <c r="AF280" i="14"/>
  <c r="AF281" i="14"/>
  <c r="AF282" i="14"/>
  <c r="AF283" i="14"/>
  <c r="AF284" i="14"/>
  <c r="AF285" i="14"/>
  <c r="AF286" i="14"/>
  <c r="AF287" i="14"/>
  <c r="AF288" i="14"/>
  <c r="AF289" i="14"/>
  <c r="AF290" i="14"/>
  <c r="AF291" i="14"/>
  <c r="AF292" i="14"/>
  <c r="AF293" i="14"/>
  <c r="AF294" i="14"/>
  <c r="AF295" i="14"/>
  <c r="AF296" i="14"/>
  <c r="AF297" i="14"/>
  <c r="AF298" i="14"/>
  <c r="AF299" i="14"/>
  <c r="AF300" i="14"/>
  <c r="AF301" i="14"/>
  <c r="AF302" i="14"/>
  <c r="AF303" i="14"/>
  <c r="AF304" i="14"/>
  <c r="AF305" i="14"/>
  <c r="AF306" i="14"/>
  <c r="AF307" i="14"/>
  <c r="AF308" i="14"/>
  <c r="AF309" i="14"/>
  <c r="AF310" i="14"/>
  <c r="AF311" i="14"/>
  <c r="AF312" i="14"/>
  <c r="AF313" i="14"/>
  <c r="AF314" i="14"/>
  <c r="AF315" i="14"/>
  <c r="AF316" i="14"/>
  <c r="AF317" i="14"/>
  <c r="AF318" i="14"/>
  <c r="AF319" i="14"/>
  <c r="AF320" i="14"/>
  <c r="AF321" i="14"/>
  <c r="AF322" i="14"/>
  <c r="AF323" i="14"/>
  <c r="AF324" i="14"/>
  <c r="AF325" i="14"/>
  <c r="AF326" i="14"/>
  <c r="AF327" i="14"/>
  <c r="AF328" i="14"/>
  <c r="AF329" i="14"/>
  <c r="AF330" i="14"/>
  <c r="AF331" i="14"/>
  <c r="AF332" i="14"/>
  <c r="AF333" i="14"/>
  <c r="AF334" i="14"/>
  <c r="AF335" i="14"/>
  <c r="AF336" i="14"/>
  <c r="AF337" i="14"/>
  <c r="AF338" i="14"/>
  <c r="AF339" i="14"/>
  <c r="AF340" i="14"/>
  <c r="AF341" i="14"/>
  <c r="AF342" i="14"/>
  <c r="AF343" i="14"/>
  <c r="AF344" i="14"/>
  <c r="AF345" i="14"/>
  <c r="AF346" i="14"/>
  <c r="AF347" i="14"/>
  <c r="AF348" i="14"/>
  <c r="AF349" i="14"/>
  <c r="AF350" i="14"/>
  <c r="AF351" i="14"/>
  <c r="AF352" i="14"/>
  <c r="AF353" i="14"/>
  <c r="AF354" i="14"/>
  <c r="AF355" i="14"/>
  <c r="AF356" i="14"/>
  <c r="AF357" i="14"/>
  <c r="AF358" i="14"/>
  <c r="AF359" i="14"/>
  <c r="AF360" i="14"/>
  <c r="AF361" i="14"/>
  <c r="AF362" i="14"/>
  <c r="AF363" i="14"/>
  <c r="AF364" i="14"/>
  <c r="AF365" i="14"/>
  <c r="AF366" i="14"/>
  <c r="AF367" i="14"/>
  <c r="AF368" i="14"/>
  <c r="AF369" i="14"/>
  <c r="AF370" i="14"/>
  <c r="AF371" i="14"/>
  <c r="AF372" i="14"/>
  <c r="AF373" i="14"/>
  <c r="AF374" i="14"/>
  <c r="AF375" i="14"/>
  <c r="AF376" i="14"/>
  <c r="AF377" i="14"/>
  <c r="AF378" i="14"/>
  <c r="AF379" i="14"/>
  <c r="AF380" i="14"/>
  <c r="AF381" i="14"/>
  <c r="AF382" i="14"/>
  <c r="AF383" i="14"/>
  <c r="AF384" i="14"/>
  <c r="AF385" i="14"/>
  <c r="AF386" i="14"/>
  <c r="AF387" i="14"/>
  <c r="AF388" i="14"/>
  <c r="AF389" i="14"/>
  <c r="AF390" i="14"/>
  <c r="AF391" i="14"/>
  <c r="AF392" i="14"/>
  <c r="AF393" i="14"/>
  <c r="AF394" i="14"/>
  <c r="AF395" i="14"/>
  <c r="AF396" i="14"/>
  <c r="AF397" i="14"/>
  <c r="AF398" i="14"/>
  <c r="AF399" i="14"/>
  <c r="AF400" i="14"/>
  <c r="AF401" i="14"/>
  <c r="AF402" i="14"/>
  <c r="AF403" i="14"/>
  <c r="AF404" i="14"/>
  <c r="AF405" i="14"/>
  <c r="AF406" i="14"/>
  <c r="AF407" i="14"/>
  <c r="AF408" i="14"/>
  <c r="AF409" i="14"/>
  <c r="AF410" i="14"/>
  <c r="AF411" i="14"/>
  <c r="AF412" i="14"/>
  <c r="AF413" i="14"/>
  <c r="AF414" i="14"/>
  <c r="AF415" i="14"/>
  <c r="AF416" i="14"/>
  <c r="AF417" i="14"/>
  <c r="AF418" i="14"/>
  <c r="AF419" i="14"/>
  <c r="AF420" i="14"/>
  <c r="AF421" i="14"/>
  <c r="AF422" i="14"/>
  <c r="AF423" i="14"/>
  <c r="AF424" i="14"/>
  <c r="AF425" i="14"/>
  <c r="AF426" i="14"/>
  <c r="AF427" i="14"/>
  <c r="AF428" i="14"/>
  <c r="AF429" i="14"/>
  <c r="AF430" i="14"/>
  <c r="AF431" i="14"/>
  <c r="AF432" i="14"/>
  <c r="AF433" i="14"/>
  <c r="AF434" i="14"/>
  <c r="AF435" i="14"/>
  <c r="AF436" i="14"/>
  <c r="AF437" i="14"/>
  <c r="AF438" i="14"/>
  <c r="AF439" i="14"/>
  <c r="AF440" i="14"/>
  <c r="AF441" i="14"/>
  <c r="AF442" i="14"/>
  <c r="AF443" i="14"/>
  <c r="AF444" i="14"/>
  <c r="AF445" i="14"/>
  <c r="AF446" i="14"/>
  <c r="AF447" i="14"/>
  <c r="AF448" i="14"/>
  <c r="AF449" i="14"/>
  <c r="AF450" i="14"/>
  <c r="AF451" i="14"/>
  <c r="AF452" i="14"/>
  <c r="AF453" i="14"/>
  <c r="AF454" i="14"/>
  <c r="AF455" i="14"/>
  <c r="AF456" i="14"/>
  <c r="AF457" i="14"/>
  <c r="AF458" i="14"/>
  <c r="AF459" i="14"/>
  <c r="AF460" i="14"/>
  <c r="AF461" i="14"/>
  <c r="AF462" i="14"/>
  <c r="AF463" i="14"/>
  <c r="AF464" i="14"/>
  <c r="AF465" i="14"/>
  <c r="AF466" i="14"/>
  <c r="AF467" i="14"/>
  <c r="AF468" i="14"/>
  <c r="AF469" i="14"/>
  <c r="AF470" i="14"/>
  <c r="AF471" i="14"/>
  <c r="AF472" i="14"/>
  <c r="AF473" i="14"/>
  <c r="AF474" i="14"/>
  <c r="AF475" i="14"/>
  <c r="AF476" i="14"/>
  <c r="AF477" i="14"/>
  <c r="AF478" i="14"/>
  <c r="AF479" i="14"/>
  <c r="AF480" i="14"/>
  <c r="AF481" i="14"/>
  <c r="AF482" i="14"/>
  <c r="AF483" i="14"/>
  <c r="AF484" i="14"/>
  <c r="AF485" i="14"/>
  <c r="AF486" i="14"/>
  <c r="AF487" i="14"/>
  <c r="AF488" i="14"/>
  <c r="AF489" i="14"/>
  <c r="AF490" i="14"/>
  <c r="AF491" i="14"/>
  <c r="AF492" i="14"/>
  <c r="AF493" i="14"/>
  <c r="AF494" i="14"/>
  <c r="AF495" i="14"/>
  <c r="AF496" i="14"/>
  <c r="AF497" i="14"/>
  <c r="AF498" i="14"/>
  <c r="AF499" i="14"/>
  <c r="AF500" i="14"/>
  <c r="AF501" i="14"/>
  <c r="AF502" i="14"/>
  <c r="AF503" i="14"/>
  <c r="AF504" i="14"/>
  <c r="AF505" i="14"/>
  <c r="AF506" i="14"/>
  <c r="AF507" i="14"/>
  <c r="AF508" i="14"/>
  <c r="AF509" i="14"/>
  <c r="AF510" i="14"/>
  <c r="AF511" i="14"/>
  <c r="AF512" i="14"/>
  <c r="AF513" i="14"/>
  <c r="AF514" i="14"/>
  <c r="AF515" i="14"/>
  <c r="AF516" i="14"/>
  <c r="AF517" i="14"/>
  <c r="AF518" i="14"/>
  <c r="AF519" i="14"/>
  <c r="AF520" i="14"/>
  <c r="AF521" i="14"/>
  <c r="AF522" i="14"/>
  <c r="AF523" i="14"/>
  <c r="AF524" i="14"/>
  <c r="AF525" i="14"/>
  <c r="AF526" i="14"/>
  <c r="AF527" i="14"/>
  <c r="AF528" i="14"/>
  <c r="AF529" i="14"/>
  <c r="AF530" i="14"/>
  <c r="AF531" i="14"/>
  <c r="AF532" i="14"/>
  <c r="AF533" i="14"/>
  <c r="AF534" i="14"/>
  <c r="AF535" i="14"/>
  <c r="AF536" i="14"/>
  <c r="AF537" i="14"/>
  <c r="AF538" i="14"/>
  <c r="AF539" i="14"/>
  <c r="AF540" i="14"/>
  <c r="AF541" i="14"/>
  <c r="AF542" i="14"/>
  <c r="AF543" i="14"/>
  <c r="AF544" i="14"/>
  <c r="AF545" i="14"/>
  <c r="AF546" i="14"/>
  <c r="AF547" i="14"/>
  <c r="AF548" i="14"/>
  <c r="AF549" i="14"/>
  <c r="AF550" i="14"/>
  <c r="AF551" i="14"/>
  <c r="AF552" i="14"/>
  <c r="AF553" i="14"/>
  <c r="AF554" i="14"/>
  <c r="AF555" i="14"/>
  <c r="AF556" i="14"/>
  <c r="AF557" i="14"/>
  <c r="AF558" i="14"/>
  <c r="AF559" i="14"/>
  <c r="AF560" i="14"/>
  <c r="AF561" i="14"/>
  <c r="AF562" i="14"/>
  <c r="AF563" i="14"/>
  <c r="AF564" i="14"/>
  <c r="AF565" i="14"/>
  <c r="AF566" i="14"/>
  <c r="AF567" i="14"/>
  <c r="AF568" i="14"/>
  <c r="AF569" i="14"/>
  <c r="AF570" i="14"/>
  <c r="AF571" i="14"/>
  <c r="AF572" i="14"/>
  <c r="AF573" i="14"/>
  <c r="AF574" i="14"/>
  <c r="AF575" i="14"/>
  <c r="AF576" i="14"/>
  <c r="AF577" i="14"/>
  <c r="AF578" i="14"/>
  <c r="AF579" i="14"/>
  <c r="AF580" i="14"/>
  <c r="AF581" i="14"/>
  <c r="AF582" i="14"/>
  <c r="AF583" i="14"/>
  <c r="AF584" i="14"/>
  <c r="AF585" i="14"/>
  <c r="AF586" i="14"/>
  <c r="AF587" i="14"/>
  <c r="AF588" i="14"/>
  <c r="AF589" i="14"/>
  <c r="AF590" i="14"/>
  <c r="AF591" i="14"/>
  <c r="AF592" i="14"/>
  <c r="AF593" i="14"/>
  <c r="AF594" i="14"/>
  <c r="AF595" i="14"/>
  <c r="AF596" i="14"/>
  <c r="AF597" i="14"/>
  <c r="AF598" i="14"/>
  <c r="AF599" i="14"/>
  <c r="AF600" i="14"/>
  <c r="AF601" i="14"/>
  <c r="AF602" i="14"/>
  <c r="AF603" i="14"/>
  <c r="AF604" i="14"/>
  <c r="AF605" i="14"/>
  <c r="AF606" i="14"/>
  <c r="AF607" i="14"/>
  <c r="AF608" i="14"/>
  <c r="AF609" i="14"/>
  <c r="AF610" i="14"/>
  <c r="AF611" i="14"/>
  <c r="AF612" i="14"/>
  <c r="AF613" i="14"/>
  <c r="AF614" i="14"/>
  <c r="AF615" i="14"/>
  <c r="AF616" i="14"/>
  <c r="AF617" i="14"/>
  <c r="AF618" i="14"/>
  <c r="AF619" i="14"/>
  <c r="AF620" i="14"/>
  <c r="AF621" i="14"/>
  <c r="AF622" i="14"/>
  <c r="AF623" i="14"/>
  <c r="AF624" i="14"/>
  <c r="AF625" i="14"/>
  <c r="AF626" i="14"/>
  <c r="AF627" i="14"/>
  <c r="AF628" i="14"/>
  <c r="AF629" i="14"/>
  <c r="AF630" i="14"/>
  <c r="AF631" i="14"/>
  <c r="AF632" i="14"/>
  <c r="AF633" i="14"/>
  <c r="AF634" i="14"/>
  <c r="AF635" i="14"/>
  <c r="AF636" i="14"/>
  <c r="AF637" i="14"/>
  <c r="AF638" i="14"/>
  <c r="AF639" i="14"/>
  <c r="AF640" i="14"/>
  <c r="AF641" i="14"/>
  <c r="AF642" i="14"/>
  <c r="AF643" i="14"/>
  <c r="AF644" i="14"/>
  <c r="AF645" i="14"/>
  <c r="AF646" i="14"/>
  <c r="AF647" i="14"/>
  <c r="AF648" i="14"/>
  <c r="AF649" i="14"/>
  <c r="AF650" i="14"/>
  <c r="AF651" i="14"/>
  <c r="AF652" i="14"/>
  <c r="AF653" i="14"/>
  <c r="AF654" i="14"/>
  <c r="AF655" i="14"/>
  <c r="AF656" i="14"/>
  <c r="AF657" i="14"/>
  <c r="AF658" i="14"/>
  <c r="AF659" i="14"/>
  <c r="AF660" i="14"/>
  <c r="AF661" i="14"/>
  <c r="AF662" i="14"/>
  <c r="AF663" i="14"/>
  <c r="AF664" i="14"/>
  <c r="AF665" i="14"/>
  <c r="AF666" i="14"/>
  <c r="AF667" i="14"/>
  <c r="AF668" i="14"/>
  <c r="AF669" i="14"/>
  <c r="AF670" i="14"/>
  <c r="AF671" i="14"/>
  <c r="AF672" i="14"/>
  <c r="AF673" i="14"/>
  <c r="AF674" i="14"/>
  <c r="AF675" i="14"/>
  <c r="AF676" i="14"/>
  <c r="AF677" i="14"/>
  <c r="AF678" i="14"/>
  <c r="AF679" i="14"/>
  <c r="AF680" i="14"/>
  <c r="AF681" i="14"/>
  <c r="AF682" i="14"/>
  <c r="AF683" i="14"/>
  <c r="AF684" i="14"/>
  <c r="AF685" i="14"/>
  <c r="AF686" i="14"/>
  <c r="AF687" i="14"/>
  <c r="AF688" i="14"/>
  <c r="AF689" i="14"/>
  <c r="AF690" i="14"/>
  <c r="AF691" i="14"/>
  <c r="AF692" i="14"/>
  <c r="AF693" i="14"/>
  <c r="AF694" i="14"/>
  <c r="AF695" i="14"/>
  <c r="AF696" i="14"/>
  <c r="AF697" i="14"/>
  <c r="AF698" i="14"/>
  <c r="AF699" i="14"/>
  <c r="AF700" i="14"/>
  <c r="AF701" i="14"/>
  <c r="AF702" i="14"/>
  <c r="AF703" i="14"/>
  <c r="AF704" i="14"/>
  <c r="AF705" i="14"/>
  <c r="AF706" i="14"/>
  <c r="AF707" i="14"/>
  <c r="AF708" i="14"/>
  <c r="AF709" i="14"/>
  <c r="AF710" i="14"/>
  <c r="AF711" i="14"/>
  <c r="AF712" i="14"/>
  <c r="AF713" i="14"/>
  <c r="AF714" i="14"/>
  <c r="AF715" i="14"/>
  <c r="AF716" i="14"/>
  <c r="AF717" i="14"/>
  <c r="AF718" i="14"/>
  <c r="AF719" i="14"/>
  <c r="AF720" i="14"/>
  <c r="AF721" i="14"/>
  <c r="AF722" i="14"/>
  <c r="AF723" i="14"/>
  <c r="AF724" i="14"/>
  <c r="AF725" i="14"/>
  <c r="AF726" i="14"/>
  <c r="AF727" i="14"/>
  <c r="AF728" i="14"/>
  <c r="AF729" i="14"/>
  <c r="AF730" i="14"/>
  <c r="AF731" i="14"/>
  <c r="AF732" i="14"/>
  <c r="AF733" i="14"/>
  <c r="AF734" i="14"/>
  <c r="AF735" i="14"/>
  <c r="AF736" i="14"/>
  <c r="AF737" i="14"/>
  <c r="AF738" i="14"/>
  <c r="AF739" i="14"/>
  <c r="AF740" i="14"/>
  <c r="AF741" i="14"/>
  <c r="AF742" i="14"/>
  <c r="AF743" i="14"/>
  <c r="AF744" i="14"/>
  <c r="AF745" i="14"/>
  <c r="AF746" i="14"/>
  <c r="AF747" i="14"/>
  <c r="AF748" i="14"/>
  <c r="AF749" i="14"/>
  <c r="AF750" i="14"/>
  <c r="AF751" i="14"/>
  <c r="AF752" i="14"/>
  <c r="AF753" i="14"/>
  <c r="AF754" i="14"/>
  <c r="AF755" i="14"/>
  <c r="AF756" i="14"/>
  <c r="AF757" i="14"/>
  <c r="AF758" i="14"/>
  <c r="AF759" i="14"/>
  <c r="AF760" i="14"/>
  <c r="AF761" i="14"/>
  <c r="AF762" i="14"/>
  <c r="AF763" i="14"/>
  <c r="AF764" i="14"/>
  <c r="AF765" i="14"/>
  <c r="AF766" i="14"/>
  <c r="AF767" i="14"/>
  <c r="AF768" i="14"/>
  <c r="AF769" i="14"/>
  <c r="AF770" i="14"/>
  <c r="AF771" i="14"/>
  <c r="AF772" i="14"/>
  <c r="AF773" i="14"/>
  <c r="AF774" i="14"/>
  <c r="AF775" i="14"/>
  <c r="AF776" i="14"/>
  <c r="AF777" i="14"/>
  <c r="AF778" i="14"/>
  <c r="AF779" i="14"/>
  <c r="AF780" i="14"/>
  <c r="AF781" i="14"/>
  <c r="AF782" i="14"/>
  <c r="AF783" i="14"/>
  <c r="AF784" i="14"/>
  <c r="AF785" i="14"/>
  <c r="AF786" i="14"/>
  <c r="AF787" i="14"/>
  <c r="AF788" i="14"/>
  <c r="AF789" i="14"/>
  <c r="AF790" i="14"/>
  <c r="AF791" i="14"/>
  <c r="AF792" i="14"/>
  <c r="AF793" i="14"/>
  <c r="AF794" i="14"/>
  <c r="AF795" i="14"/>
  <c r="AF796" i="14"/>
  <c r="AF797" i="14"/>
  <c r="AF798" i="14"/>
  <c r="AF799" i="14"/>
  <c r="AF800" i="14"/>
  <c r="AF801" i="14"/>
  <c r="AF802" i="14"/>
  <c r="AF803" i="14"/>
  <c r="AF804" i="14"/>
  <c r="AF805" i="14"/>
  <c r="AF806" i="14"/>
  <c r="AF807" i="14"/>
  <c r="AF808" i="14"/>
  <c r="AF809" i="14"/>
  <c r="AF810" i="14"/>
  <c r="AF811" i="14"/>
  <c r="AF812" i="14"/>
  <c r="AF813" i="14"/>
  <c r="AF814" i="14"/>
  <c r="AF815" i="14"/>
  <c r="AF816" i="14"/>
  <c r="AF817" i="14"/>
  <c r="AF818" i="14"/>
  <c r="AF819" i="14"/>
  <c r="AF820" i="14"/>
  <c r="AF821" i="14"/>
  <c r="AF822" i="14"/>
  <c r="AF823" i="14"/>
  <c r="AF824" i="14"/>
  <c r="AF825" i="14"/>
  <c r="AF826" i="14"/>
  <c r="AF827" i="14"/>
  <c r="AF828" i="14"/>
  <c r="AF829" i="14"/>
  <c r="AF830" i="14"/>
  <c r="AF831" i="14"/>
  <c r="AF832" i="14"/>
  <c r="AF833" i="14"/>
  <c r="AF834" i="14"/>
  <c r="AF835" i="14"/>
  <c r="AF836" i="14"/>
  <c r="AF837" i="14"/>
  <c r="AF838" i="14"/>
  <c r="AF839" i="14"/>
  <c r="AF840" i="14"/>
  <c r="AF841" i="14"/>
  <c r="AF842" i="14"/>
  <c r="AF843" i="14"/>
  <c r="AF844" i="14"/>
  <c r="AF845" i="14"/>
  <c r="AF846" i="14"/>
  <c r="AF847" i="14"/>
  <c r="AF848" i="14"/>
  <c r="AF849" i="14"/>
  <c r="AF850" i="14"/>
  <c r="AF851" i="14"/>
  <c r="AF852" i="14"/>
  <c r="AF853" i="14"/>
  <c r="AF854" i="14"/>
  <c r="AF855" i="14"/>
  <c r="AF856" i="14"/>
  <c r="AF857" i="14"/>
  <c r="AF858" i="14"/>
  <c r="AF859" i="14"/>
  <c r="AF860" i="14"/>
  <c r="AF861" i="14"/>
  <c r="AF862" i="14"/>
  <c r="AF863" i="14"/>
  <c r="AF864" i="14"/>
  <c r="AF865" i="14"/>
  <c r="AF866" i="14"/>
  <c r="AF867" i="14"/>
  <c r="AF868" i="14"/>
  <c r="AF869" i="14"/>
  <c r="AF870" i="14"/>
  <c r="AF871" i="14"/>
  <c r="AF872" i="14"/>
  <c r="AF873" i="14"/>
  <c r="AF874" i="14"/>
  <c r="AF875" i="14"/>
  <c r="AF876" i="14"/>
  <c r="AF877" i="14"/>
  <c r="AF878" i="14"/>
  <c r="AF879" i="14"/>
  <c r="AF880" i="14"/>
  <c r="AF881" i="14"/>
  <c r="AF882" i="14"/>
  <c r="AF883" i="14"/>
  <c r="AF884" i="14"/>
  <c r="AF885" i="14"/>
  <c r="AF886" i="14"/>
  <c r="AF887" i="14"/>
  <c r="AF888" i="14"/>
  <c r="AF889" i="14"/>
  <c r="AF890" i="14"/>
  <c r="AF891" i="14"/>
  <c r="AF892" i="14"/>
  <c r="AF893" i="14"/>
  <c r="AF894" i="14"/>
  <c r="AF895" i="14"/>
  <c r="AF896" i="14"/>
  <c r="AF897" i="14"/>
  <c r="AF898" i="14"/>
  <c r="AF899" i="14"/>
  <c r="AF900" i="14"/>
  <c r="AF901" i="14"/>
  <c r="AF902" i="14"/>
  <c r="AF903" i="14"/>
  <c r="AF904" i="14"/>
  <c r="AF905" i="14"/>
  <c r="AF906" i="14"/>
  <c r="AF907" i="14"/>
  <c r="AF908" i="14"/>
  <c r="AF909" i="14"/>
  <c r="AF910" i="14"/>
  <c r="AF911" i="14"/>
  <c r="AF912" i="14"/>
  <c r="AF913" i="14"/>
  <c r="AF914" i="14"/>
  <c r="AF915" i="14"/>
  <c r="AF916" i="14"/>
  <c r="AF917" i="14"/>
  <c r="AF918" i="14"/>
  <c r="AF919" i="14"/>
  <c r="AF920" i="14"/>
  <c r="AF921" i="14"/>
  <c r="AF922" i="14"/>
  <c r="AF923" i="14"/>
  <c r="AF924" i="14"/>
  <c r="AF925" i="14"/>
  <c r="AF926" i="14"/>
  <c r="AF927" i="14"/>
  <c r="AF928" i="14"/>
  <c r="AF929" i="14"/>
  <c r="AF930" i="14"/>
  <c r="AF931" i="14"/>
  <c r="AF932" i="14"/>
  <c r="AF933" i="14"/>
  <c r="AF934" i="14"/>
  <c r="AF935" i="14"/>
  <c r="AF936" i="14"/>
  <c r="AF937" i="14"/>
  <c r="AF938" i="14"/>
  <c r="AF939" i="14"/>
  <c r="AF940" i="14"/>
  <c r="AF941" i="14"/>
  <c r="AF942" i="14"/>
  <c r="AF943" i="14"/>
  <c r="AF944" i="14"/>
  <c r="AF945" i="14"/>
  <c r="AF946" i="14"/>
  <c r="AF947" i="14"/>
  <c r="AF948" i="14"/>
  <c r="AF949" i="14"/>
  <c r="AF950" i="14"/>
  <c r="AF951" i="14"/>
  <c r="AF952" i="14"/>
  <c r="AF953" i="14"/>
  <c r="AF954" i="14"/>
  <c r="AF955" i="14"/>
  <c r="AF956" i="14"/>
  <c r="AF957" i="14"/>
  <c r="AF958" i="14"/>
  <c r="AF959" i="14"/>
  <c r="AF960" i="14"/>
  <c r="AF961" i="14"/>
  <c r="AF962" i="14"/>
  <c r="AF963" i="14"/>
  <c r="AF964" i="14"/>
  <c r="AF965" i="14"/>
  <c r="AF966" i="14"/>
  <c r="AF967" i="14"/>
  <c r="AF968" i="14"/>
  <c r="AF969" i="14"/>
  <c r="AF970" i="14"/>
  <c r="AF971" i="14"/>
  <c r="AF972" i="14"/>
  <c r="AF973" i="14"/>
  <c r="AF974" i="14"/>
  <c r="AF975" i="14"/>
  <c r="AF976" i="14"/>
  <c r="AF977" i="14"/>
  <c r="AF978" i="14"/>
  <c r="AF979" i="14"/>
  <c r="AF980" i="14"/>
  <c r="AF981" i="14"/>
  <c r="AF982" i="14"/>
  <c r="AF983" i="14"/>
  <c r="AF984" i="14"/>
  <c r="AF985" i="14"/>
  <c r="AF986" i="14"/>
  <c r="AF987" i="14"/>
  <c r="AF988" i="14"/>
  <c r="AF989" i="14"/>
  <c r="AF990" i="14"/>
  <c r="AF991" i="14"/>
  <c r="AF992" i="14"/>
  <c r="AF993" i="14"/>
  <c r="AF994" i="14"/>
  <c r="AF995" i="14"/>
  <c r="AF996" i="14"/>
  <c r="AF997" i="14"/>
  <c r="AF998" i="14"/>
  <c r="AF999" i="14"/>
  <c r="AF1000" i="14"/>
  <c r="AF1001" i="14"/>
  <c r="AF1002" i="14"/>
  <c r="AF1003" i="14"/>
  <c r="AF1004" i="14"/>
  <c r="AF1005" i="14"/>
  <c r="AF1006" i="14"/>
  <c r="AF1007" i="14"/>
  <c r="AF1008" i="14"/>
  <c r="AF1009" i="14"/>
  <c r="AF1010" i="14"/>
  <c r="AF1011" i="14"/>
  <c r="AF1012" i="14"/>
  <c r="AF1013" i="14"/>
  <c r="AF1014" i="14"/>
  <c r="AF1015" i="14"/>
  <c r="AF1016" i="14"/>
  <c r="AF1017" i="14"/>
  <c r="AF1018" i="14"/>
  <c r="AF1019" i="14"/>
  <c r="AF1020" i="14"/>
  <c r="AF1021" i="14"/>
  <c r="AF1022" i="14"/>
  <c r="AF1023" i="14"/>
  <c r="AF1024" i="14"/>
  <c r="AF1025" i="14"/>
  <c r="AF1026" i="14"/>
  <c r="AF1027" i="14"/>
  <c r="AF1028" i="14"/>
  <c r="AF1029" i="14"/>
  <c r="AF1030" i="14"/>
  <c r="AF1031" i="14"/>
  <c r="AF1032" i="14"/>
  <c r="AF1033" i="14"/>
  <c r="AF1034" i="14"/>
  <c r="AF1035" i="14"/>
  <c r="AF1036" i="14"/>
  <c r="AF1037" i="14"/>
  <c r="AF1038" i="14"/>
  <c r="AF1039" i="14"/>
  <c r="AF1040" i="14"/>
  <c r="AF1041" i="14"/>
  <c r="AF1042" i="14"/>
  <c r="AF1043" i="14"/>
  <c r="AF1044" i="14"/>
  <c r="AF1045" i="14"/>
  <c r="AF1046" i="14"/>
  <c r="AF1047" i="14"/>
  <c r="AF1048" i="14"/>
  <c r="AF1049" i="14"/>
  <c r="AF1050" i="14"/>
  <c r="AF1051" i="14"/>
  <c r="AF1052" i="14"/>
  <c r="AF1053" i="14"/>
  <c r="AF1054" i="14"/>
  <c r="AF1055" i="14"/>
  <c r="AF1056" i="14"/>
  <c r="AF1057" i="14"/>
  <c r="AF1058" i="14"/>
  <c r="AF1059" i="14"/>
  <c r="AF1060" i="14"/>
  <c r="AF1061" i="14"/>
  <c r="AF1062" i="14"/>
  <c r="AF1063" i="14"/>
  <c r="AF1064" i="14"/>
  <c r="AF1065" i="14"/>
  <c r="AF1066" i="14"/>
  <c r="AF1067" i="14"/>
  <c r="AF1068" i="14"/>
  <c r="AF1069" i="14"/>
  <c r="AF1070" i="14"/>
  <c r="AF1071" i="14"/>
  <c r="AF1072" i="14"/>
  <c r="AF1073" i="14"/>
  <c r="AF1074" i="14"/>
  <c r="AF1075" i="14"/>
  <c r="AF1076" i="14"/>
  <c r="AF1077" i="14"/>
  <c r="AF1078" i="14"/>
  <c r="AF1079" i="14"/>
  <c r="AF1080" i="14"/>
  <c r="AF1081" i="14"/>
  <c r="AF1082" i="14"/>
  <c r="AF1083" i="14"/>
  <c r="AF1084" i="14"/>
  <c r="AF1085" i="14"/>
  <c r="AF1086" i="14"/>
  <c r="AF1087" i="14"/>
  <c r="AF1088" i="14"/>
  <c r="AF1089" i="14"/>
  <c r="AF1090" i="14"/>
  <c r="AF1091" i="14"/>
  <c r="AF1092" i="14"/>
  <c r="AF1093" i="14"/>
  <c r="AF1094" i="14"/>
  <c r="AF1095" i="14"/>
  <c r="AF1096" i="14"/>
  <c r="AF1097" i="14"/>
  <c r="AF1098" i="14"/>
  <c r="AF1099" i="14"/>
  <c r="AF1100" i="14"/>
  <c r="AF1101" i="14"/>
  <c r="AF1102" i="14"/>
  <c r="AF1103" i="14"/>
  <c r="AF1104" i="14"/>
  <c r="AF1105" i="14"/>
  <c r="AF1106" i="14"/>
  <c r="AF1107" i="14"/>
  <c r="AF1108" i="14"/>
  <c r="AF1109" i="14"/>
  <c r="AF1110" i="14"/>
  <c r="AF1111" i="14"/>
  <c r="AF1112" i="14"/>
  <c r="AF1113" i="14"/>
  <c r="AF1114" i="14"/>
  <c r="AF1115" i="14"/>
  <c r="AF1116" i="14"/>
  <c r="AF1117" i="14"/>
  <c r="AF1118" i="14"/>
  <c r="AF1119" i="14"/>
  <c r="AF1120" i="14"/>
  <c r="AF1121" i="14"/>
  <c r="AF1122" i="14"/>
  <c r="AF1123" i="14"/>
  <c r="AF1124" i="14"/>
  <c r="AF1125" i="14"/>
  <c r="AF1126" i="14"/>
  <c r="AF1127" i="14"/>
  <c r="AF1128" i="14"/>
  <c r="AF1129" i="14"/>
  <c r="AF1130" i="14"/>
  <c r="AF1131" i="14"/>
  <c r="AF1132" i="14"/>
  <c r="AF1133" i="14"/>
  <c r="AF1134" i="14"/>
  <c r="AF1135" i="14"/>
  <c r="AF1136" i="14"/>
  <c r="AF1137" i="14"/>
  <c r="AF1138" i="14"/>
  <c r="AF1139" i="14"/>
  <c r="AF1140" i="14"/>
  <c r="AF1141" i="14"/>
  <c r="AF1142" i="14"/>
  <c r="AF1143" i="14"/>
  <c r="AF1144" i="14"/>
  <c r="AF1145" i="14"/>
  <c r="AF1146" i="14"/>
  <c r="AF1147" i="14"/>
  <c r="AF1148" i="14"/>
  <c r="AF1149" i="14"/>
  <c r="AF1150" i="14"/>
  <c r="AF1151" i="14"/>
  <c r="AF1152" i="14"/>
  <c r="AF1153" i="14"/>
  <c r="AF1154" i="14"/>
  <c r="AF1155" i="14"/>
  <c r="AF1156" i="14"/>
  <c r="AF1157" i="14"/>
  <c r="AF1158" i="14"/>
  <c r="AF1159" i="14"/>
  <c r="AF1160" i="14"/>
  <c r="AF1161" i="14"/>
  <c r="AF1162" i="14"/>
  <c r="AF1163" i="14"/>
  <c r="AF1164" i="14"/>
  <c r="AF1165" i="14"/>
  <c r="AF1166" i="14"/>
  <c r="AF1167" i="14"/>
  <c r="AF1168" i="14"/>
  <c r="AF1169" i="14"/>
  <c r="AF1170" i="14"/>
  <c r="AF1171" i="14"/>
  <c r="AF1172" i="14"/>
  <c r="AF1173" i="14"/>
  <c r="AF1174" i="14"/>
  <c r="AF1175" i="14"/>
  <c r="AF1176" i="14"/>
  <c r="AF1177" i="14"/>
  <c r="AF1178" i="14"/>
  <c r="AF1179" i="14"/>
  <c r="AF1180" i="14"/>
  <c r="AF1181" i="14"/>
  <c r="AF1182" i="14"/>
  <c r="AF1183" i="14"/>
  <c r="AF1184" i="14"/>
  <c r="AF1185" i="14"/>
  <c r="AF1186" i="14"/>
  <c r="AF1187" i="14"/>
  <c r="AF1188" i="14"/>
  <c r="AF1189" i="14"/>
  <c r="AF1190" i="14"/>
  <c r="AF1191" i="14"/>
  <c r="AF1192" i="14"/>
  <c r="AF1193" i="14"/>
  <c r="AF1194" i="14"/>
  <c r="AF1195" i="14"/>
  <c r="AF1196" i="14"/>
  <c r="AF1197" i="14"/>
  <c r="AF1198" i="14"/>
  <c r="AF1199" i="14"/>
  <c r="AF1200" i="14"/>
  <c r="AF1201" i="14"/>
  <c r="AF1202" i="14"/>
  <c r="AF1203" i="14"/>
  <c r="AF1204" i="14"/>
  <c r="AF1205" i="14"/>
  <c r="AF1206" i="14"/>
  <c r="AF1207" i="14"/>
  <c r="AF1208" i="14"/>
  <c r="AF1209" i="14"/>
  <c r="AF1210" i="14"/>
  <c r="AF1211" i="14"/>
  <c r="AF1212" i="14"/>
  <c r="AF1213" i="14"/>
  <c r="AF1214" i="14"/>
  <c r="AF1215" i="14"/>
  <c r="AF1216" i="14"/>
  <c r="AF1217" i="14"/>
  <c r="AF1218" i="14"/>
  <c r="AF1219" i="14"/>
  <c r="AF1220" i="14"/>
  <c r="AF1221" i="14"/>
  <c r="AF1222" i="14"/>
  <c r="AF1223" i="14"/>
  <c r="AF1224" i="14"/>
  <c r="AF1225" i="14"/>
  <c r="AF1226" i="14"/>
  <c r="AF1227" i="14"/>
  <c r="AF1228" i="14"/>
  <c r="AF1229" i="14"/>
  <c r="AF1230" i="14"/>
  <c r="AF1231" i="14"/>
  <c r="AF1232" i="14"/>
  <c r="AF1233" i="14"/>
  <c r="AF1234" i="14"/>
  <c r="AF1235" i="14"/>
  <c r="AF1236" i="14"/>
  <c r="AF1237" i="14"/>
  <c r="AF1238" i="14"/>
  <c r="AF1239" i="14"/>
  <c r="AF1240" i="14"/>
  <c r="AF1241" i="14"/>
  <c r="AF1242" i="14"/>
  <c r="AF1243" i="14"/>
  <c r="AF1244" i="14"/>
  <c r="AF1245" i="14"/>
  <c r="AF1246" i="14"/>
  <c r="AF1247" i="14"/>
  <c r="AF1248" i="14"/>
  <c r="AF1249" i="14"/>
  <c r="AF1250" i="14"/>
  <c r="AF1251" i="14"/>
  <c r="AF1252" i="14"/>
  <c r="AF1253" i="14"/>
  <c r="AF1254" i="14"/>
  <c r="AF1255" i="14"/>
  <c r="AF1256" i="14"/>
  <c r="AF1257" i="14"/>
  <c r="AF1258" i="14"/>
  <c r="AF1259" i="14"/>
  <c r="AF1260" i="14"/>
  <c r="AF1261" i="14"/>
  <c r="AF1262" i="14"/>
  <c r="AF1263" i="14"/>
  <c r="AF1264" i="14"/>
  <c r="AF1265" i="14"/>
  <c r="AF1266" i="14"/>
  <c r="AF1267" i="14"/>
  <c r="AF1268" i="14"/>
  <c r="AF1269" i="14"/>
  <c r="AF1270" i="14"/>
  <c r="AF1271" i="14"/>
  <c r="AF1272" i="14"/>
  <c r="AF1273" i="14"/>
  <c r="AF1274" i="14"/>
  <c r="AF1275" i="14"/>
  <c r="AF1276" i="14"/>
  <c r="AF1277" i="14"/>
  <c r="AF1278" i="14"/>
  <c r="AF1279" i="14"/>
  <c r="AF1280" i="14"/>
  <c r="AF1281" i="14"/>
  <c r="AF1282" i="14"/>
  <c r="AF1283" i="14"/>
  <c r="AF1284" i="14"/>
  <c r="AF1285" i="14"/>
  <c r="AF1286" i="14"/>
  <c r="AF1287" i="14"/>
  <c r="AF1288" i="14"/>
  <c r="AF1289" i="14"/>
  <c r="AF1290" i="14"/>
  <c r="AF1291" i="14"/>
  <c r="AF1292" i="14"/>
  <c r="AF1293" i="14"/>
  <c r="AF1294" i="14"/>
  <c r="AF1295" i="14"/>
  <c r="AF1296" i="14"/>
  <c r="AF1297" i="14"/>
  <c r="AF1298" i="14"/>
  <c r="AF1299" i="14"/>
  <c r="AF1300" i="14"/>
  <c r="AF1301" i="14"/>
  <c r="AF1302" i="14"/>
  <c r="AF1303" i="14"/>
  <c r="AF1304" i="14"/>
  <c r="AF1305" i="14"/>
  <c r="AF1306" i="14"/>
  <c r="AF1307" i="14"/>
  <c r="AF1308" i="14"/>
  <c r="AF1309" i="14"/>
  <c r="AF1310" i="14"/>
  <c r="AF1311" i="14"/>
  <c r="AF1312" i="14"/>
  <c r="AF1313" i="14"/>
  <c r="AF1314" i="14"/>
  <c r="AF1315" i="14"/>
  <c r="AF1316" i="14"/>
  <c r="AF1317" i="14"/>
  <c r="AF1318" i="14"/>
  <c r="AF1319" i="14"/>
  <c r="AF1320" i="14"/>
  <c r="AF1321" i="14"/>
  <c r="AF1322" i="14"/>
  <c r="AF1323" i="14"/>
  <c r="AF1324" i="14"/>
  <c r="AF1325" i="14"/>
  <c r="AF1326" i="14"/>
  <c r="AF1327" i="14"/>
  <c r="AF1328" i="14"/>
  <c r="AF1329" i="14"/>
  <c r="AF1330" i="14"/>
  <c r="AF1331" i="14"/>
  <c r="AF1332" i="14"/>
  <c r="AF1333" i="14"/>
  <c r="AF1334" i="14"/>
  <c r="AF1335" i="14"/>
  <c r="AF1336" i="14"/>
  <c r="AF1337" i="14"/>
  <c r="AF1338" i="14"/>
  <c r="AF1339" i="14"/>
  <c r="AF1340" i="14"/>
  <c r="AF1341" i="14"/>
  <c r="AF1342" i="14"/>
  <c r="AF1343" i="14"/>
  <c r="AF1344" i="14"/>
  <c r="AF1345" i="14"/>
  <c r="AF1346" i="14"/>
  <c r="AF1347" i="14"/>
  <c r="AF1348" i="14"/>
  <c r="AF1349" i="14"/>
  <c r="AF1350" i="14"/>
  <c r="AF1351" i="14"/>
  <c r="AF1352" i="14"/>
  <c r="AF1353" i="14"/>
  <c r="AF1354" i="14"/>
  <c r="AF1355" i="14"/>
  <c r="AF1356" i="14"/>
  <c r="AF1357" i="14"/>
  <c r="AF1358" i="14"/>
  <c r="AF1359" i="14"/>
  <c r="AF1360" i="14"/>
  <c r="AF1361" i="14"/>
  <c r="AF1362" i="14"/>
  <c r="AF1363" i="14"/>
  <c r="AF1364" i="14"/>
  <c r="AF1365" i="14"/>
  <c r="AF1366" i="14"/>
  <c r="AF1367" i="14"/>
  <c r="AF1368" i="14"/>
  <c r="AF1369" i="14"/>
  <c r="AF1370" i="14"/>
  <c r="AF1371" i="14"/>
  <c r="AF1372" i="14"/>
  <c r="AF1373" i="14"/>
  <c r="AF1374" i="14"/>
  <c r="AF1375" i="14"/>
  <c r="AF1376" i="14"/>
  <c r="AF1377" i="14"/>
  <c r="AF1378" i="14"/>
  <c r="AF1379" i="14"/>
  <c r="AF1380" i="14"/>
  <c r="AF1381" i="14"/>
  <c r="AF1382" i="14"/>
  <c r="AF1383" i="14"/>
  <c r="AF1384" i="14"/>
  <c r="AF1385" i="14"/>
  <c r="AF1386" i="14"/>
  <c r="AF1387" i="14"/>
  <c r="AF1388" i="14"/>
  <c r="AF1389" i="14"/>
  <c r="AF1390" i="14"/>
  <c r="AF1391" i="14"/>
  <c r="AF1392" i="14"/>
  <c r="AF1393" i="14"/>
  <c r="AF1394" i="14"/>
  <c r="AF1395" i="14"/>
  <c r="AF1396" i="14"/>
  <c r="AF1397" i="14"/>
  <c r="AF1398" i="14"/>
  <c r="AF1399" i="14"/>
  <c r="AF1400" i="14"/>
  <c r="AF1401" i="14"/>
  <c r="AF1402" i="14"/>
  <c r="AF1403" i="14"/>
  <c r="AF1404" i="14"/>
  <c r="AF1405" i="14"/>
  <c r="AF1406" i="14"/>
  <c r="AF1407" i="14"/>
  <c r="AF1408" i="14"/>
  <c r="AF1409" i="14"/>
  <c r="AF1410" i="14"/>
  <c r="AF1411" i="14"/>
  <c r="AF1412" i="14"/>
  <c r="AF1413" i="14"/>
  <c r="AF1414" i="14"/>
  <c r="AF1415" i="14"/>
  <c r="AF1416" i="14"/>
  <c r="AF1417" i="14"/>
  <c r="AF1418" i="14"/>
  <c r="AF1419" i="14"/>
  <c r="AF1420" i="14"/>
  <c r="AF1421" i="14"/>
  <c r="AF1422" i="14"/>
  <c r="AF1423" i="14"/>
  <c r="AF1424" i="14"/>
  <c r="AF1425" i="14"/>
  <c r="AF1426" i="14"/>
  <c r="AF1427" i="14"/>
  <c r="AF1428" i="14"/>
  <c r="AF1429" i="14"/>
  <c r="AF1430" i="14"/>
  <c r="AF1431" i="14"/>
  <c r="AF1432" i="14"/>
  <c r="AF1433" i="14"/>
  <c r="AF1434" i="14"/>
  <c r="AF1435" i="14"/>
  <c r="AF1436" i="14"/>
  <c r="AF1437" i="14"/>
  <c r="AF1438" i="14"/>
  <c r="AF1439" i="14"/>
  <c r="AF1440" i="14"/>
  <c r="AF1441" i="14"/>
  <c r="AF1442" i="14"/>
  <c r="AF1443" i="14"/>
  <c r="AF1444" i="14"/>
  <c r="AF1445" i="14"/>
  <c r="AF1446" i="14"/>
  <c r="AF1447" i="14"/>
  <c r="AF1448" i="14"/>
  <c r="AF1449" i="14"/>
  <c r="AF1450" i="14"/>
  <c r="AF1451" i="14"/>
  <c r="AF1452" i="14"/>
  <c r="AF1453" i="14"/>
  <c r="AF1454" i="14"/>
  <c r="AF1455" i="14"/>
  <c r="AF1456" i="14"/>
  <c r="AF1457" i="14"/>
  <c r="AF1458" i="14"/>
  <c r="AF1459" i="14"/>
  <c r="AF1460" i="14"/>
  <c r="AF1461" i="14"/>
  <c r="AF1462" i="14"/>
  <c r="AF1463" i="14"/>
  <c r="AF1464" i="14"/>
  <c r="AF1465" i="14"/>
  <c r="AF1466" i="14"/>
  <c r="AF1467" i="14"/>
  <c r="AF1468" i="14"/>
  <c r="AF1469" i="14"/>
  <c r="AF1470" i="14"/>
  <c r="AF1471" i="14"/>
  <c r="AF1472" i="14"/>
  <c r="AF1473" i="14"/>
  <c r="AF1474" i="14"/>
  <c r="AF1475" i="14"/>
  <c r="AF1476" i="14"/>
  <c r="AF1477" i="14"/>
  <c r="AF1478" i="14"/>
  <c r="AF1479" i="14"/>
  <c r="AF1480" i="14"/>
  <c r="AF1481" i="14"/>
  <c r="AF1482" i="14"/>
  <c r="AF1483" i="14"/>
  <c r="AF1484" i="14"/>
  <c r="AF1485" i="14"/>
  <c r="AF1486" i="14"/>
  <c r="AF1487" i="14"/>
  <c r="AF1488" i="14"/>
  <c r="AF1489" i="14"/>
  <c r="AF1490" i="14"/>
  <c r="AF1491" i="14"/>
  <c r="AF1492" i="14"/>
  <c r="AF1493" i="14"/>
  <c r="AF1494" i="14"/>
  <c r="AF1495" i="14"/>
  <c r="AF1496" i="14"/>
  <c r="AF1497" i="14"/>
  <c r="AF1498" i="14"/>
  <c r="AF1499" i="14"/>
  <c r="AF1500" i="14"/>
  <c r="AF1501" i="14"/>
  <c r="AF1502" i="14"/>
  <c r="AF1503" i="14"/>
  <c r="AF1504" i="14"/>
  <c r="AF1505" i="14"/>
  <c r="AF1506" i="14"/>
  <c r="AF1507" i="14"/>
  <c r="AF1508" i="14"/>
  <c r="AF1509" i="14"/>
  <c r="AF1510" i="14"/>
  <c r="AF1511" i="14"/>
  <c r="AF1512" i="14"/>
  <c r="AF1513" i="14"/>
  <c r="AF1514" i="14"/>
  <c r="AF1515" i="14"/>
  <c r="AF1516" i="14"/>
  <c r="AF1517" i="14"/>
  <c r="AF1518" i="14"/>
  <c r="AF1519" i="14"/>
  <c r="AF1520" i="14"/>
  <c r="AF1521" i="14"/>
  <c r="AF1522" i="14"/>
  <c r="AF1523" i="14"/>
  <c r="AF1524" i="14"/>
  <c r="AF1525" i="14"/>
  <c r="AF1526" i="14"/>
  <c r="AF1527" i="14"/>
  <c r="AF1528" i="14"/>
  <c r="AF1529" i="14"/>
  <c r="AF1530" i="14"/>
  <c r="AF1531" i="14"/>
  <c r="AF1532" i="14"/>
  <c r="AF1533" i="14"/>
  <c r="AF1534" i="14"/>
  <c r="AF1535" i="14"/>
  <c r="AF1536" i="14"/>
  <c r="AF1537" i="14"/>
  <c r="AF1538" i="14"/>
  <c r="AF1539" i="14"/>
  <c r="AF1540" i="14"/>
  <c r="AF1541" i="14"/>
  <c r="AF1542" i="14"/>
  <c r="AF1543" i="14"/>
  <c r="AF1544" i="14"/>
  <c r="AF1545" i="14"/>
  <c r="AF1546" i="14"/>
  <c r="AF1547" i="14"/>
  <c r="AF1548" i="14"/>
  <c r="AF1549" i="14"/>
  <c r="AF1550" i="14"/>
  <c r="AF1551" i="14"/>
  <c r="AF1552" i="14"/>
  <c r="AF1553" i="14"/>
  <c r="AF1554" i="14"/>
  <c r="AF1555" i="14"/>
  <c r="AF1556" i="14"/>
  <c r="AF1557" i="14"/>
  <c r="AF1558" i="14"/>
  <c r="AF1559" i="14"/>
  <c r="AF1560" i="14"/>
  <c r="AF1561" i="14"/>
  <c r="AF1562" i="14"/>
  <c r="AF1563" i="14"/>
  <c r="AF1564" i="14"/>
  <c r="AF1565" i="14"/>
  <c r="AF1566" i="14"/>
  <c r="AF1567" i="14"/>
  <c r="AF1568" i="14"/>
  <c r="AF1569" i="14"/>
  <c r="AF1570" i="14"/>
  <c r="AF1571" i="14"/>
  <c r="AF1572" i="14"/>
  <c r="AF1573" i="14"/>
  <c r="AF1574" i="14"/>
  <c r="AF1575" i="14"/>
  <c r="AF1576" i="14"/>
  <c r="AF1577" i="14"/>
  <c r="AF1578" i="14"/>
  <c r="AF1579" i="14"/>
  <c r="AF1580" i="14"/>
  <c r="AF1581" i="14"/>
  <c r="AF1582" i="14"/>
  <c r="AF1583" i="14"/>
  <c r="AF1584" i="14"/>
  <c r="AF1585" i="14"/>
  <c r="AF1586" i="14"/>
  <c r="AF1587" i="14"/>
  <c r="AF1588" i="14"/>
  <c r="AF1589" i="14"/>
  <c r="AF1590" i="14"/>
  <c r="AF1591" i="14"/>
  <c r="AF1592" i="14"/>
  <c r="AF1593" i="14"/>
  <c r="AF1594" i="14"/>
  <c r="AF1595" i="14"/>
  <c r="AF1596" i="14"/>
  <c r="AF1597" i="14"/>
  <c r="AF1598" i="14"/>
  <c r="AF1599" i="14"/>
  <c r="AF1600" i="14"/>
  <c r="AF1601" i="14"/>
  <c r="AF1602" i="14"/>
  <c r="AF1603" i="14"/>
  <c r="AF1604" i="14"/>
  <c r="AF1605" i="14"/>
  <c r="AF1606" i="14"/>
  <c r="AF1607" i="14"/>
  <c r="AF1608" i="14"/>
  <c r="AF1609" i="14"/>
  <c r="AF1610" i="14"/>
  <c r="AF1611" i="14"/>
  <c r="AF1612" i="14"/>
  <c r="AF1613" i="14"/>
  <c r="AF1614" i="14"/>
  <c r="AF1615" i="14"/>
  <c r="AF1616" i="14"/>
  <c r="AF1617" i="14"/>
  <c r="AF1618" i="14"/>
  <c r="AF1619" i="14"/>
  <c r="AF1620" i="14"/>
  <c r="AF1621" i="14"/>
  <c r="AF1622" i="14"/>
  <c r="AF1623" i="14"/>
  <c r="AF1624" i="14"/>
  <c r="AF1625" i="14"/>
  <c r="AF1626" i="14"/>
  <c r="AF1627" i="14"/>
  <c r="AF1628" i="14"/>
  <c r="AF1629" i="14"/>
  <c r="AF1630" i="14"/>
  <c r="AF1631" i="14"/>
  <c r="AF1632" i="14"/>
  <c r="AF1633" i="14"/>
  <c r="AF1634" i="14"/>
  <c r="AF1635" i="14"/>
  <c r="AF1636" i="14"/>
  <c r="AF1637" i="14"/>
  <c r="AF1638" i="14"/>
  <c r="AF1639" i="14"/>
  <c r="AF1640" i="14"/>
  <c r="AF1641" i="14"/>
  <c r="AF1642" i="14"/>
  <c r="AF1643" i="14"/>
  <c r="AF1644" i="14"/>
  <c r="AF1645" i="14"/>
  <c r="AF1646" i="14"/>
  <c r="AF1647" i="14"/>
  <c r="AF1648" i="14"/>
  <c r="AF1649" i="14"/>
  <c r="AF1650" i="14"/>
  <c r="AF1651" i="14"/>
  <c r="AF1652" i="14"/>
  <c r="AF1653" i="14"/>
  <c r="AF1654" i="14"/>
  <c r="AF1655" i="14"/>
  <c r="AF1656" i="14"/>
  <c r="AF1657" i="14"/>
  <c r="AF1658" i="14"/>
  <c r="AF1659" i="14"/>
  <c r="AF1660" i="14"/>
  <c r="AF1661" i="14"/>
  <c r="AF1662" i="14"/>
  <c r="AF1663" i="14"/>
  <c r="AF1664" i="14"/>
  <c r="AF1665" i="14"/>
  <c r="AF1666" i="14"/>
  <c r="AF1667" i="14"/>
  <c r="AF1668" i="14"/>
  <c r="AF1669" i="14"/>
  <c r="AF1670" i="14"/>
  <c r="AF1671" i="14"/>
  <c r="AF1672" i="14"/>
  <c r="AF1673" i="14"/>
  <c r="AF1674" i="14"/>
  <c r="AF1675" i="14"/>
  <c r="AF1676" i="14"/>
  <c r="AF1677" i="14"/>
  <c r="AF1678" i="14"/>
  <c r="AF1679" i="14"/>
  <c r="AF1680" i="14"/>
  <c r="AF1681" i="14"/>
  <c r="AF1682" i="14"/>
  <c r="AF1683" i="14"/>
  <c r="AF1684" i="14"/>
  <c r="AF1685" i="14"/>
  <c r="AF1686" i="14"/>
  <c r="AF1687" i="14"/>
  <c r="AF1688" i="14"/>
  <c r="AF1689" i="14"/>
  <c r="AF1690" i="14"/>
  <c r="AF1691" i="14"/>
  <c r="AF1692" i="14"/>
  <c r="AF1693" i="14"/>
  <c r="AF1694" i="14"/>
  <c r="AF1695" i="14"/>
  <c r="AF1696" i="14"/>
  <c r="AF1697" i="14"/>
  <c r="AF1698" i="14"/>
  <c r="AF1699" i="14"/>
  <c r="AF1700" i="14"/>
  <c r="AF1701" i="14"/>
  <c r="AF1702" i="14"/>
  <c r="AF1703" i="14"/>
  <c r="AF1704" i="14"/>
  <c r="AF1705" i="14"/>
  <c r="AF1706" i="14"/>
  <c r="AF1707" i="14"/>
  <c r="AF1708" i="14"/>
  <c r="AF1709" i="14"/>
  <c r="AF1710" i="14"/>
  <c r="AF1711" i="14"/>
  <c r="AF1712" i="14"/>
  <c r="AF1713" i="14"/>
  <c r="AF1714" i="14"/>
  <c r="AF1715" i="14"/>
  <c r="AF1716" i="14"/>
  <c r="AF1717" i="14"/>
  <c r="AF1718" i="14"/>
  <c r="AF1719" i="14"/>
  <c r="AF1720" i="14"/>
  <c r="AF1721" i="14"/>
  <c r="AF1722" i="14"/>
  <c r="AF1723" i="14"/>
  <c r="AF1724" i="14"/>
  <c r="AF1725" i="14"/>
  <c r="AF1726" i="14"/>
  <c r="AF1727" i="14"/>
  <c r="AF1728" i="14"/>
  <c r="AF1729" i="14"/>
  <c r="AF1730" i="14"/>
  <c r="AF1731" i="14"/>
  <c r="AF1732" i="14"/>
  <c r="AF1733" i="14"/>
  <c r="AF1734" i="14"/>
  <c r="AF1735" i="14"/>
  <c r="AF1736" i="14"/>
  <c r="AF1737" i="14"/>
  <c r="AF1738" i="14"/>
  <c r="AF1739" i="14"/>
  <c r="AF1740" i="14"/>
  <c r="AF1741" i="14"/>
  <c r="AF1742" i="14"/>
  <c r="AF1743" i="14"/>
  <c r="AF1744" i="14"/>
  <c r="AF1745" i="14"/>
  <c r="AF1746" i="14"/>
  <c r="AF1747" i="14"/>
  <c r="AF1748" i="14"/>
  <c r="AF1749" i="14"/>
  <c r="AF1750" i="14"/>
  <c r="AF1751" i="14"/>
  <c r="AF1752" i="14"/>
  <c r="AF1753" i="14"/>
  <c r="AF1754" i="14"/>
  <c r="AF1755" i="14"/>
  <c r="AF1756" i="14"/>
  <c r="AF1757" i="14"/>
  <c r="AF1758" i="14"/>
  <c r="AF1759" i="14"/>
  <c r="AF1760" i="14"/>
  <c r="AF1761" i="14"/>
  <c r="AF1762" i="14"/>
  <c r="AF1763" i="14"/>
  <c r="AF1764" i="14"/>
  <c r="AF1765" i="14"/>
  <c r="AF1766" i="14"/>
  <c r="AF1767" i="14"/>
  <c r="AF1768" i="14"/>
  <c r="AF1769" i="14"/>
  <c r="AF1770" i="14"/>
  <c r="AF1771" i="14"/>
  <c r="AF1772" i="14"/>
  <c r="AF1773" i="14"/>
  <c r="AF1774" i="14"/>
  <c r="AF1775" i="14"/>
  <c r="AF1776" i="14"/>
  <c r="AF1777" i="14"/>
  <c r="AF1778" i="14"/>
  <c r="AF1779" i="14"/>
  <c r="AF1780" i="14"/>
  <c r="AF1781" i="14"/>
  <c r="AF1782" i="14"/>
  <c r="AF1783" i="14"/>
  <c r="AF1784" i="14"/>
  <c r="AF1785" i="14"/>
  <c r="AF1786" i="14"/>
  <c r="AF1787" i="14"/>
  <c r="AF1788" i="14"/>
  <c r="AF1789" i="14"/>
  <c r="AF1790" i="14"/>
  <c r="AF1791" i="14"/>
  <c r="AF1792" i="14"/>
  <c r="AF1793" i="14"/>
  <c r="AF1794" i="14"/>
  <c r="AF1795" i="14"/>
  <c r="AF1796" i="14"/>
  <c r="AF1797" i="14"/>
  <c r="AF1798" i="14"/>
  <c r="AF1799" i="14"/>
  <c r="AF1800" i="14"/>
  <c r="AF1801" i="14"/>
  <c r="AF1802" i="14"/>
  <c r="AF1803" i="14"/>
  <c r="AF1804" i="14"/>
  <c r="AF1805" i="14"/>
  <c r="AF1806" i="14"/>
  <c r="AF1807" i="14"/>
  <c r="AF1808" i="14"/>
  <c r="AF1809" i="14"/>
  <c r="AF1810" i="14"/>
  <c r="AF1811" i="14"/>
  <c r="AF1812" i="14"/>
  <c r="AF1813" i="14"/>
  <c r="AF1814" i="14"/>
  <c r="AF1815" i="14"/>
  <c r="AF1816" i="14"/>
  <c r="AF1817" i="14"/>
  <c r="AF1818" i="14"/>
  <c r="AF1819" i="14"/>
  <c r="AF1820" i="14"/>
  <c r="AF1821" i="14"/>
  <c r="AF1822" i="14"/>
  <c r="AF1823" i="14"/>
  <c r="AF1824" i="14"/>
  <c r="AF1825" i="14"/>
  <c r="AF1826" i="14"/>
  <c r="AF1827" i="14"/>
  <c r="AF1828" i="14"/>
  <c r="AF1829" i="14"/>
  <c r="AF1830" i="14"/>
  <c r="AF1831" i="14"/>
  <c r="AF1832" i="14"/>
  <c r="AF1833" i="14"/>
  <c r="AF1834" i="14"/>
  <c r="AF1835" i="14"/>
  <c r="AF1836" i="14"/>
  <c r="AF1837" i="14"/>
  <c r="AF1838" i="14"/>
  <c r="AF1839" i="14"/>
  <c r="AF1840" i="14"/>
  <c r="AF1841" i="14"/>
  <c r="AF1842" i="14"/>
  <c r="AF1843" i="14"/>
  <c r="AF1844" i="14"/>
  <c r="AF1845" i="14"/>
  <c r="AF1846" i="14"/>
  <c r="AF1847" i="14"/>
  <c r="AF1848" i="14"/>
  <c r="AF1849" i="14"/>
  <c r="AF1850" i="14"/>
  <c r="AF1851" i="14"/>
  <c r="AF1852" i="14"/>
  <c r="AF1853" i="14"/>
  <c r="AF1854" i="14"/>
  <c r="AF1855" i="14"/>
  <c r="AF1856" i="14"/>
  <c r="AF1857" i="14"/>
  <c r="AF1858" i="14"/>
  <c r="AF1859" i="14"/>
  <c r="AF1860" i="14"/>
  <c r="AF1861" i="14"/>
  <c r="AF1862" i="14"/>
  <c r="AF1863" i="14"/>
  <c r="AF1864" i="14"/>
  <c r="AF1865" i="14"/>
  <c r="AF1866" i="14"/>
  <c r="AF1867" i="14"/>
  <c r="AF1868" i="14"/>
  <c r="AF1869" i="14"/>
  <c r="AF1870" i="14"/>
  <c r="AF1871" i="14"/>
  <c r="AF1872" i="14"/>
  <c r="AF1873" i="14"/>
  <c r="AF1874" i="14"/>
  <c r="AF1875" i="14"/>
  <c r="AF1876" i="14"/>
  <c r="AF1877" i="14"/>
  <c r="AF1878" i="14"/>
  <c r="AF1879" i="14"/>
  <c r="AF1880" i="14"/>
  <c r="AF1881" i="14"/>
  <c r="AF1882" i="14"/>
  <c r="AF1883" i="14"/>
  <c r="AF1884" i="14"/>
  <c r="AF1885" i="14"/>
  <c r="AF1886" i="14"/>
  <c r="AF1887" i="14"/>
  <c r="AF1888" i="14"/>
  <c r="AF1889" i="14"/>
  <c r="AF1890" i="14"/>
  <c r="AF1891" i="14"/>
  <c r="AF1892" i="14"/>
  <c r="AF1893" i="14"/>
  <c r="AF1894" i="14"/>
  <c r="AF1895" i="14"/>
  <c r="AF1896" i="14"/>
  <c r="AF1897" i="14"/>
  <c r="AF1898" i="14"/>
  <c r="AF1899" i="14"/>
  <c r="AF1900" i="14"/>
  <c r="AF1901" i="14"/>
  <c r="AF1902" i="14"/>
  <c r="AF1903" i="14"/>
  <c r="AF1904" i="14"/>
  <c r="AF1905" i="14"/>
  <c r="AF1906" i="14"/>
  <c r="AF1907" i="14"/>
  <c r="AF1908" i="14"/>
  <c r="AF1909" i="14"/>
  <c r="AF1910" i="14"/>
  <c r="AF1911" i="14"/>
  <c r="AF1912" i="14"/>
  <c r="AF1913" i="14"/>
  <c r="AF1914" i="14"/>
  <c r="AF1915" i="14"/>
  <c r="AF1916" i="14"/>
  <c r="AF1917" i="14"/>
  <c r="AF1918" i="14"/>
  <c r="AF1919" i="14"/>
  <c r="AF1920" i="14"/>
  <c r="AF1921" i="14"/>
  <c r="AF1922" i="14"/>
  <c r="AF1923" i="14"/>
  <c r="AF1924" i="14"/>
  <c r="AF1925" i="14"/>
  <c r="AF1926" i="14"/>
  <c r="AF1927" i="14"/>
  <c r="AF1928" i="14"/>
  <c r="AF1929" i="14"/>
  <c r="AF1930" i="14"/>
  <c r="AF1931" i="14"/>
  <c r="AF1932" i="14"/>
  <c r="AF1933" i="14"/>
  <c r="AF1934" i="14"/>
  <c r="AF1935" i="14"/>
  <c r="AF1936" i="14"/>
  <c r="AF1937" i="14"/>
  <c r="AF1938" i="14"/>
  <c r="AF1939" i="14"/>
  <c r="AF1940" i="14"/>
  <c r="AF1941" i="14"/>
  <c r="AF1942" i="14"/>
  <c r="AF1943" i="14"/>
  <c r="AF1944" i="14"/>
  <c r="AF1945" i="14"/>
  <c r="AF1946" i="14"/>
  <c r="AF1947" i="14"/>
  <c r="AF1948" i="14"/>
  <c r="AF1949" i="14"/>
  <c r="AF1950" i="14"/>
  <c r="AF1951" i="14"/>
  <c r="AF1952" i="14"/>
  <c r="AF1953" i="14"/>
  <c r="AF1954" i="14"/>
  <c r="AF1955" i="14"/>
  <c r="AF1956" i="14"/>
  <c r="AF1957" i="14"/>
  <c r="AF1958" i="14"/>
  <c r="AF1959" i="14"/>
  <c r="AF1960" i="14"/>
  <c r="AF1961" i="14"/>
  <c r="AF1962" i="14"/>
  <c r="AF1963" i="14"/>
  <c r="AF1964" i="14"/>
  <c r="AF1965" i="14"/>
  <c r="AF1966" i="14"/>
  <c r="AF1967" i="14"/>
  <c r="AF1968" i="14"/>
  <c r="AF1969" i="14"/>
  <c r="AF1970" i="14"/>
  <c r="AF1971" i="14"/>
  <c r="AF1972" i="14"/>
  <c r="AF1973" i="14"/>
  <c r="AF1974" i="14"/>
  <c r="AF1975" i="14"/>
  <c r="AF1976" i="14"/>
  <c r="AF1977" i="14"/>
  <c r="AF1978" i="14"/>
  <c r="AF1979" i="14"/>
  <c r="AF1980" i="14"/>
  <c r="AF1981" i="14"/>
  <c r="AF1982" i="14"/>
  <c r="AF1983" i="14"/>
  <c r="AF1984" i="14"/>
  <c r="AF1985" i="14"/>
  <c r="AF1986" i="14"/>
  <c r="AF1987" i="14"/>
  <c r="AF1988" i="14"/>
  <c r="AF1989" i="14"/>
  <c r="AF1990" i="14"/>
  <c r="AF1991" i="14"/>
  <c r="AF1992" i="14"/>
  <c r="AF1993" i="14"/>
  <c r="AF1994" i="14"/>
  <c r="AF1995" i="14"/>
  <c r="AF1996" i="14"/>
  <c r="AF1997" i="14"/>
  <c r="AF1998" i="14"/>
  <c r="AF1999" i="14"/>
  <c r="AF2000" i="14"/>
  <c r="AF2001" i="14"/>
  <c r="AF2002" i="14"/>
  <c r="AF2003" i="14"/>
  <c r="AF2004" i="14"/>
  <c r="AF2005" i="14"/>
  <c r="AF2006" i="14"/>
  <c r="AF2007" i="14"/>
  <c r="AF2008" i="14"/>
  <c r="AF2009" i="14"/>
  <c r="AF2010" i="14"/>
  <c r="AF2011" i="14"/>
  <c r="AF2012" i="14"/>
  <c r="AF2013" i="14"/>
  <c r="AF2014" i="14"/>
  <c r="AF2015" i="14"/>
  <c r="AF2016" i="14"/>
  <c r="AF2017" i="14"/>
  <c r="AF2018" i="14"/>
  <c r="AF2019" i="14"/>
  <c r="AF2020" i="14"/>
  <c r="AF2021" i="14"/>
  <c r="AF2022" i="14"/>
  <c r="AF2023" i="14"/>
  <c r="AF2024" i="14"/>
  <c r="AF2025" i="14"/>
  <c r="AF2026" i="14"/>
  <c r="AF2027" i="14"/>
  <c r="AF2028" i="14"/>
  <c r="AF2029" i="14"/>
  <c r="AF2030" i="14"/>
  <c r="AF2031" i="14"/>
  <c r="AF2032" i="14"/>
  <c r="AF2033" i="14"/>
  <c r="AF2034" i="14"/>
  <c r="AF2035" i="14"/>
  <c r="AF2036" i="14"/>
  <c r="AF2037" i="14"/>
  <c r="AF2038" i="14"/>
  <c r="AF2039" i="14"/>
  <c r="AF2040" i="14"/>
  <c r="AF2041" i="14"/>
  <c r="AF2042" i="14"/>
  <c r="AF2043" i="14"/>
  <c r="AF2044" i="14"/>
  <c r="AF2045" i="14"/>
  <c r="AF2046" i="14"/>
  <c r="AF2047" i="14"/>
  <c r="AF2048" i="14"/>
  <c r="AF2049" i="14"/>
  <c r="AF2050" i="14"/>
  <c r="AF2051" i="14"/>
  <c r="AF2052" i="14"/>
  <c r="AF2053" i="14"/>
  <c r="AF2054" i="14"/>
  <c r="AF2055" i="14"/>
  <c r="AF2056" i="14"/>
  <c r="AF2057" i="14"/>
  <c r="AF2058" i="14"/>
  <c r="AF2059" i="14"/>
  <c r="AF2060" i="14"/>
  <c r="AF2061" i="14"/>
  <c r="AF2062" i="14"/>
  <c r="AF2063" i="14"/>
  <c r="AF2064" i="14"/>
  <c r="AF2065" i="14"/>
  <c r="AF2066" i="14"/>
  <c r="AF2067" i="14"/>
  <c r="AF2068" i="14"/>
  <c r="AF2069" i="14"/>
  <c r="AF2070" i="14"/>
  <c r="AF2071" i="14"/>
  <c r="AF2072" i="14"/>
  <c r="AF2073" i="14"/>
  <c r="AF2074" i="14"/>
  <c r="AF2075" i="14"/>
  <c r="AF2076" i="14"/>
  <c r="AF2077" i="14"/>
  <c r="AF2078" i="14"/>
  <c r="AF2079" i="14"/>
  <c r="AF2080" i="14"/>
  <c r="AF2081" i="14"/>
  <c r="AF2082" i="14"/>
  <c r="AF2083" i="14"/>
  <c r="AF2084" i="14"/>
  <c r="AF2085" i="14"/>
  <c r="AF2086" i="14"/>
  <c r="AF2087" i="14"/>
  <c r="AF2088" i="14"/>
  <c r="AF2089" i="14"/>
  <c r="AF2090" i="14"/>
  <c r="AF2091" i="14"/>
  <c r="AF2092" i="14"/>
  <c r="AF2093" i="14"/>
  <c r="AF2094" i="14"/>
  <c r="AF2095" i="14"/>
  <c r="AF2096" i="14"/>
  <c r="AF2097" i="14"/>
  <c r="AF2098" i="14"/>
  <c r="AF2099" i="14"/>
  <c r="AF2100" i="14"/>
  <c r="AF2101" i="14"/>
  <c r="AF2102" i="14"/>
  <c r="AF2103" i="14"/>
  <c r="AF2104" i="14"/>
  <c r="AF2105" i="14"/>
  <c r="AF2106" i="14"/>
  <c r="AF2107" i="14"/>
  <c r="AF2108" i="14"/>
  <c r="AF2109" i="14"/>
  <c r="AF2110" i="14"/>
  <c r="AF2111" i="14"/>
  <c r="AF2112" i="14"/>
  <c r="AF2113" i="14"/>
  <c r="AF2114" i="14"/>
  <c r="AF2115" i="14"/>
  <c r="AF2116" i="14"/>
  <c r="AF2117" i="14"/>
  <c r="AF2118" i="14"/>
  <c r="AF2119" i="14"/>
  <c r="AF2120" i="14"/>
  <c r="AF2121" i="14"/>
  <c r="AF2122" i="14"/>
  <c r="AF2123" i="14"/>
  <c r="AF2124" i="14"/>
  <c r="AF2125" i="14"/>
  <c r="AF2126" i="14"/>
  <c r="AF2127" i="14"/>
  <c r="AF2128" i="14"/>
  <c r="AF2129" i="14"/>
  <c r="AF2130" i="14"/>
  <c r="AF2131" i="14"/>
  <c r="AF2132" i="14"/>
  <c r="AF2133" i="14"/>
  <c r="AF2134" i="14"/>
  <c r="AF2135" i="14"/>
  <c r="AF2136" i="14"/>
  <c r="AF2137" i="14"/>
  <c r="AF2138" i="14"/>
  <c r="AF2139" i="14"/>
  <c r="AF2140" i="14"/>
  <c r="AF2141" i="14"/>
  <c r="AF2142" i="14"/>
  <c r="AF2143" i="14"/>
  <c r="AF2144" i="14"/>
  <c r="AF2145" i="14"/>
  <c r="AF2146" i="14"/>
  <c r="AF2147" i="14"/>
  <c r="AF2148" i="14"/>
  <c r="AF2149" i="14"/>
  <c r="AF2150" i="14"/>
  <c r="AF2151" i="14"/>
  <c r="AF2152" i="14"/>
  <c r="AF2153" i="14"/>
  <c r="AF2154" i="14"/>
  <c r="AF2155" i="14"/>
  <c r="AF2156" i="14"/>
  <c r="AF2157" i="14"/>
  <c r="AF2158" i="14"/>
  <c r="AF2159" i="14"/>
  <c r="AF2160" i="14"/>
  <c r="AF2161" i="14"/>
  <c r="AF2162" i="14"/>
  <c r="AF2163" i="14"/>
  <c r="AF2164" i="14"/>
  <c r="AF2165" i="14"/>
  <c r="AF2166" i="14"/>
  <c r="AF2167" i="14"/>
  <c r="AF2168" i="14"/>
  <c r="AF2169" i="14"/>
  <c r="AF2170" i="14"/>
  <c r="AF2171" i="14"/>
  <c r="AF2172" i="14"/>
  <c r="AF2173" i="14"/>
  <c r="AF2174" i="14"/>
  <c r="AF2175" i="14"/>
  <c r="AF2176" i="14"/>
  <c r="AF2177" i="14"/>
  <c r="AF2178" i="14"/>
  <c r="AF2179" i="14"/>
  <c r="AF2180" i="14"/>
  <c r="AF2181" i="14"/>
  <c r="AF2182" i="14"/>
  <c r="AF2183" i="14"/>
  <c r="AF2184" i="14"/>
  <c r="AF2185" i="14"/>
  <c r="AF2186" i="14"/>
  <c r="AF2187" i="14"/>
  <c r="AF2188" i="14"/>
  <c r="AF2189" i="14"/>
  <c r="AF2190" i="14"/>
  <c r="AF2191" i="14"/>
  <c r="AF2192" i="14"/>
  <c r="AF2193" i="14"/>
  <c r="AF2194" i="14"/>
  <c r="AF2195" i="14"/>
  <c r="AF2196" i="14"/>
  <c r="AF2197" i="14"/>
  <c r="AF2198" i="14"/>
  <c r="AF2199" i="14"/>
  <c r="AF2200" i="14"/>
  <c r="AF2201" i="14"/>
  <c r="AF2202" i="14"/>
  <c r="AF2203" i="14"/>
  <c r="AF2204" i="14"/>
  <c r="AF2205" i="14"/>
  <c r="AF2206" i="14"/>
  <c r="AF2207" i="14"/>
  <c r="AF2208" i="14"/>
  <c r="AF2209" i="14"/>
  <c r="AF2210" i="14"/>
  <c r="AF2211" i="14"/>
  <c r="AF2212" i="14"/>
  <c r="AF2213" i="14"/>
  <c r="AF2214" i="14"/>
  <c r="AF2215" i="14"/>
  <c r="AF2216" i="14"/>
  <c r="AF2217" i="14"/>
  <c r="AF2218" i="14"/>
  <c r="AF2219" i="14"/>
  <c r="AF2220" i="14"/>
  <c r="AF2221" i="14"/>
  <c r="AF2222" i="14"/>
  <c r="AF2223" i="14"/>
  <c r="AF2224" i="14"/>
  <c r="AF2225" i="14"/>
  <c r="AF2226" i="14"/>
  <c r="AF2227" i="14"/>
  <c r="AF2228" i="14"/>
  <c r="AF2229" i="14"/>
  <c r="AF2230" i="14"/>
  <c r="AF2231" i="14"/>
  <c r="AF2232" i="14"/>
  <c r="AF2233" i="14"/>
  <c r="AF2234" i="14"/>
  <c r="AF2235" i="14"/>
  <c r="AF2236" i="14"/>
  <c r="AF2237" i="14"/>
  <c r="AF2238" i="14"/>
  <c r="AF2239" i="14"/>
  <c r="AF2240" i="14"/>
  <c r="AF2241" i="14"/>
  <c r="AF2242" i="14"/>
  <c r="AF2243" i="14"/>
  <c r="AF2244" i="14"/>
  <c r="AF2245" i="14"/>
  <c r="AF2246" i="14"/>
  <c r="AF2247" i="14"/>
  <c r="AF2248" i="14"/>
  <c r="AF2249" i="14"/>
  <c r="AF2250" i="14"/>
  <c r="AF2251" i="14"/>
  <c r="AF2252" i="14"/>
  <c r="AF2253" i="14"/>
  <c r="AF2254" i="14"/>
  <c r="AF2255" i="14"/>
  <c r="AF2256" i="14"/>
  <c r="AF2257" i="14"/>
  <c r="AF2258" i="14"/>
  <c r="AF2259" i="14"/>
  <c r="AF2260" i="14"/>
  <c r="AF2261" i="14"/>
  <c r="AF2262" i="14"/>
  <c r="AF2263" i="14"/>
  <c r="AF2264" i="14"/>
  <c r="AF2265" i="14"/>
  <c r="AF2266" i="14"/>
  <c r="AF2267" i="14"/>
  <c r="AF2268" i="14"/>
  <c r="AF2269" i="14"/>
  <c r="AF2270" i="14"/>
  <c r="AF2271" i="14"/>
  <c r="AF2272" i="14"/>
  <c r="AF2273" i="14"/>
  <c r="AF2274" i="14"/>
  <c r="AF2275" i="14"/>
  <c r="AF2276" i="14"/>
  <c r="AF2277" i="14"/>
  <c r="AF2278" i="14"/>
  <c r="AF2279" i="14"/>
  <c r="AF2280" i="14"/>
  <c r="AF2281" i="14"/>
  <c r="AF2282" i="14"/>
  <c r="AF2283" i="14"/>
  <c r="AF2284" i="14"/>
  <c r="AF2285" i="14"/>
  <c r="AF2286" i="14"/>
  <c r="AF2287" i="14"/>
  <c r="AF2288" i="14"/>
  <c r="AF2289" i="14"/>
  <c r="AF2290" i="14"/>
  <c r="AF2291" i="14"/>
  <c r="AF2292" i="14"/>
  <c r="AF2293" i="14"/>
  <c r="AF2294" i="14"/>
  <c r="AF2295" i="14"/>
  <c r="AF2296" i="14"/>
  <c r="AF2297" i="14"/>
  <c r="AF2298" i="14"/>
  <c r="AF2299" i="14"/>
  <c r="AF2300" i="14"/>
  <c r="AF2301" i="14"/>
  <c r="AF2302" i="14"/>
  <c r="AF2303" i="14"/>
  <c r="AF2304" i="14"/>
  <c r="AF2305" i="14"/>
  <c r="AF2306" i="14"/>
  <c r="AF2307" i="14"/>
  <c r="AF2308" i="14"/>
  <c r="AF2309" i="14"/>
  <c r="AF2310" i="14"/>
  <c r="AF2311" i="14"/>
  <c r="AF2312" i="14"/>
  <c r="AF2313" i="14"/>
  <c r="AF2314" i="14"/>
  <c r="AF2315" i="14"/>
  <c r="AF2316" i="14"/>
  <c r="AF2317" i="14"/>
  <c r="AF2318" i="14"/>
  <c r="AF2319" i="14"/>
  <c r="AF2320" i="14"/>
  <c r="AF2321" i="14"/>
  <c r="AF2322" i="14"/>
  <c r="AF2323" i="14"/>
  <c r="AF2324" i="14"/>
  <c r="AF2325" i="14"/>
  <c r="AF2326" i="14"/>
  <c r="AF2327" i="14"/>
  <c r="AF2328" i="14"/>
  <c r="AF2329" i="14"/>
  <c r="AF2330" i="14"/>
  <c r="AF2331" i="14"/>
  <c r="AF2332" i="14"/>
  <c r="AF2333" i="14"/>
  <c r="AF2334" i="14"/>
  <c r="AF2335" i="14"/>
  <c r="AF2336" i="14"/>
  <c r="AF2337" i="14"/>
  <c r="AF2338" i="14"/>
  <c r="AF2339" i="14"/>
  <c r="AF2340" i="14"/>
  <c r="AF2341" i="14"/>
  <c r="AF2342" i="14"/>
  <c r="AF2343" i="14"/>
  <c r="AF2344" i="14"/>
  <c r="AF2345" i="14"/>
  <c r="AF2346" i="14"/>
  <c r="AF2347" i="14"/>
  <c r="AF2348" i="14"/>
  <c r="AF2349" i="14"/>
  <c r="AF2350" i="14"/>
  <c r="AF2351" i="14"/>
  <c r="AF2352" i="14"/>
  <c r="AF2353" i="14"/>
  <c r="AF2354" i="14"/>
  <c r="AF2355" i="14"/>
  <c r="AF2356" i="14"/>
  <c r="AF2357" i="14"/>
  <c r="AF2358" i="14"/>
  <c r="AF2359" i="14"/>
  <c r="AF2360" i="14"/>
  <c r="AF2361" i="14"/>
  <c r="AF2362" i="14"/>
  <c r="AF2363" i="14"/>
  <c r="AF2364" i="14"/>
  <c r="AF2365" i="14"/>
  <c r="AF2366" i="14"/>
  <c r="AF2367" i="14"/>
  <c r="AF2368" i="14"/>
  <c r="AF2369" i="14"/>
  <c r="AF2370" i="14"/>
  <c r="AF2371" i="14"/>
  <c r="AF2372" i="14"/>
  <c r="AF2373" i="14"/>
  <c r="AF2374" i="14"/>
  <c r="AF2375" i="14"/>
  <c r="AF2376" i="14"/>
  <c r="AF2377" i="14"/>
  <c r="AF2378" i="14"/>
  <c r="AF2379" i="14"/>
  <c r="AF2380" i="14"/>
  <c r="AF2381" i="14"/>
  <c r="AF2382" i="14"/>
  <c r="AF2383" i="14"/>
  <c r="AF2384" i="14"/>
  <c r="AF2385" i="14"/>
  <c r="AF2386" i="14"/>
  <c r="AF2387" i="14"/>
  <c r="AF2388" i="14"/>
  <c r="AF2389" i="14"/>
  <c r="AF2390" i="14"/>
  <c r="AF2391" i="14"/>
  <c r="AF2392" i="14"/>
  <c r="AF2393" i="14"/>
  <c r="AF2394" i="14"/>
  <c r="AF2395" i="14"/>
  <c r="AF2396" i="14"/>
  <c r="AF2397" i="14"/>
  <c r="AF2398" i="14"/>
  <c r="AF2399" i="14"/>
  <c r="AF2400" i="14"/>
  <c r="AF2401" i="14"/>
  <c r="AF2402" i="14"/>
  <c r="AF2403" i="14"/>
  <c r="AF2404" i="14"/>
  <c r="AF2405" i="14"/>
  <c r="AF2406" i="14"/>
  <c r="AF2407" i="14"/>
  <c r="AF2408" i="14"/>
  <c r="AF2409" i="14"/>
  <c r="AF2410" i="14"/>
  <c r="AF2411" i="14"/>
  <c r="AF2412" i="14"/>
  <c r="AF2413" i="14"/>
  <c r="AF2414" i="14"/>
  <c r="AF2415" i="14"/>
  <c r="AF2416" i="14"/>
  <c r="AF2417" i="14"/>
  <c r="AF2418" i="14"/>
  <c r="AF2419" i="14"/>
  <c r="AF2420" i="14"/>
  <c r="AF2421" i="14"/>
  <c r="AF2422" i="14"/>
  <c r="AF2423" i="14"/>
  <c r="AF2424" i="14"/>
  <c r="AF2425" i="14"/>
  <c r="AF2426" i="14"/>
  <c r="AF2427" i="14"/>
  <c r="AF2428" i="14"/>
  <c r="AF2429" i="14"/>
  <c r="AF2430" i="14"/>
  <c r="AF2431" i="14"/>
  <c r="AF2432" i="14"/>
  <c r="AF2433" i="14"/>
  <c r="AF2434" i="14"/>
  <c r="AF2435" i="14"/>
  <c r="AF2436" i="14"/>
  <c r="AF2437" i="14"/>
  <c r="AF2438" i="14"/>
  <c r="AF2439" i="14"/>
  <c r="AF2440" i="14"/>
  <c r="AF2441" i="14"/>
  <c r="AF2442" i="14"/>
  <c r="AF2443" i="14"/>
  <c r="AF2444" i="14"/>
  <c r="AF2445" i="14"/>
  <c r="AF2446" i="14"/>
  <c r="AF2447" i="14"/>
  <c r="AF2448" i="14"/>
  <c r="AF2449" i="14"/>
  <c r="AF2450" i="14"/>
  <c r="AF2451" i="14"/>
  <c r="AF2452" i="14"/>
  <c r="AF2453" i="14"/>
  <c r="AF2454" i="14"/>
  <c r="AF2455" i="14"/>
  <c r="AF2456" i="14"/>
  <c r="AF2457" i="14"/>
  <c r="AF2458" i="14"/>
  <c r="AF2459" i="14"/>
  <c r="AF2460" i="14"/>
  <c r="AF2461" i="14"/>
  <c r="AF2462" i="14"/>
  <c r="AF2463" i="14"/>
  <c r="AF2464" i="14"/>
  <c r="AF2465" i="14"/>
  <c r="AF2466" i="14"/>
  <c r="AF2467" i="14"/>
  <c r="AF2468" i="14"/>
  <c r="AF2469" i="14"/>
  <c r="AF2470" i="14"/>
  <c r="AF2471" i="14"/>
  <c r="AF2472" i="14"/>
  <c r="AF2473" i="14"/>
  <c r="AF2474" i="14"/>
  <c r="AF2475" i="14"/>
  <c r="AF2476" i="14"/>
  <c r="AF2477" i="14"/>
  <c r="AF2478" i="14"/>
  <c r="AF2479" i="14"/>
  <c r="AF2480" i="14"/>
  <c r="AF2481" i="14"/>
  <c r="AF2482" i="14"/>
  <c r="AF2483" i="14"/>
  <c r="AF2484" i="14"/>
  <c r="AF2485" i="14"/>
  <c r="AF2486" i="14"/>
  <c r="AF2487" i="14"/>
  <c r="AF2488" i="14"/>
  <c r="AF2489" i="14"/>
  <c r="AF2490" i="14"/>
  <c r="AF2491" i="14"/>
  <c r="AF2492" i="14"/>
  <c r="AF2493" i="14"/>
  <c r="AF2494" i="14"/>
  <c r="AF2495" i="14"/>
  <c r="AF2496" i="14"/>
  <c r="AF2497" i="14"/>
  <c r="AF2498" i="14"/>
  <c r="AF2499" i="14"/>
  <c r="AF2500" i="14"/>
  <c r="AF2501" i="14"/>
  <c r="AF2502" i="14"/>
  <c r="AF2503" i="14"/>
  <c r="AF2504" i="14"/>
  <c r="AF2505" i="14"/>
  <c r="AF2506" i="14"/>
  <c r="AF2507" i="14"/>
  <c r="AF2508" i="14"/>
  <c r="AF2509" i="14"/>
  <c r="AF2510" i="14"/>
  <c r="AF2511" i="14"/>
  <c r="AF2512" i="14"/>
  <c r="AF2513" i="14"/>
  <c r="AF2514" i="14"/>
  <c r="AF2515" i="14"/>
  <c r="AF2516" i="14"/>
  <c r="AF2517" i="14"/>
  <c r="AF2518" i="14"/>
  <c r="AF2519" i="14"/>
  <c r="AF2520" i="14"/>
  <c r="AF2521" i="14"/>
  <c r="AF2522" i="14"/>
  <c r="AF2523" i="14"/>
  <c r="AF2524" i="14"/>
  <c r="AF2525" i="14"/>
  <c r="AF2526" i="14"/>
  <c r="AF2527" i="14"/>
  <c r="AF2528" i="14"/>
  <c r="AF2529" i="14"/>
  <c r="AF2530" i="14"/>
  <c r="AF2531" i="14"/>
  <c r="AF2532" i="14"/>
  <c r="AF2533" i="14"/>
  <c r="AF2534" i="14"/>
  <c r="AF2535" i="14"/>
  <c r="AF2536" i="14"/>
  <c r="AF2537" i="14"/>
  <c r="AF2538" i="14"/>
  <c r="AF2539" i="14"/>
  <c r="AF2540" i="14"/>
  <c r="AF2541" i="14"/>
  <c r="AF2542" i="14"/>
  <c r="AF2543" i="14"/>
  <c r="AF2544" i="14"/>
  <c r="AF2545" i="14"/>
  <c r="AF2546" i="14"/>
  <c r="AF2547" i="14"/>
  <c r="AF2548" i="14"/>
  <c r="AF2549" i="14"/>
  <c r="AF2550" i="14"/>
  <c r="AF2551" i="14"/>
  <c r="AF2552" i="14"/>
  <c r="AF2553" i="14"/>
  <c r="AF2554" i="14"/>
  <c r="AF2555" i="14"/>
  <c r="AF2556" i="14"/>
  <c r="AF2557" i="14"/>
  <c r="AF2558" i="14"/>
  <c r="AF2559" i="14"/>
  <c r="AF2560" i="14"/>
  <c r="AF2561" i="14"/>
  <c r="AF2562" i="14"/>
  <c r="AF2563" i="14"/>
  <c r="AF2564" i="14"/>
  <c r="AF2565" i="14"/>
  <c r="AF2566" i="14"/>
  <c r="AF2567" i="14"/>
  <c r="AF2568" i="14"/>
  <c r="AF2569" i="14"/>
  <c r="AF2570" i="14"/>
  <c r="AF2571" i="14"/>
  <c r="AF2572" i="14"/>
  <c r="AF2573" i="14"/>
  <c r="AF2574" i="14"/>
  <c r="AF2575" i="14"/>
  <c r="AF2576" i="14"/>
  <c r="AF2577" i="14"/>
  <c r="AF2578" i="14"/>
  <c r="AF2579" i="14"/>
  <c r="AF2580" i="14"/>
  <c r="AF2581" i="14"/>
  <c r="AF2582" i="14"/>
  <c r="AF2583" i="14"/>
  <c r="AF2584" i="14"/>
  <c r="AF2585" i="14"/>
  <c r="AF2586" i="14"/>
  <c r="AF2587" i="14"/>
  <c r="AF2588" i="14"/>
  <c r="AF2589" i="14"/>
  <c r="AF2590" i="14"/>
  <c r="AF2591" i="14"/>
  <c r="AF2592" i="14"/>
  <c r="AF2593" i="14"/>
  <c r="AF2594" i="14"/>
  <c r="AF2595" i="14"/>
  <c r="AF2596" i="14"/>
  <c r="AF2597" i="14"/>
  <c r="AF2598" i="14"/>
  <c r="AF2599" i="14"/>
  <c r="AF2600" i="14"/>
  <c r="AF2601" i="14"/>
  <c r="AF2602" i="14"/>
  <c r="AF2603" i="14"/>
  <c r="AF2604" i="14"/>
  <c r="AF2605" i="14"/>
  <c r="AF2606" i="14"/>
  <c r="AF2607" i="14"/>
  <c r="AF2608" i="14"/>
  <c r="AF2609" i="14"/>
  <c r="AF2610" i="14"/>
  <c r="AF2611" i="14"/>
  <c r="AF2612" i="14"/>
  <c r="AF2613" i="14"/>
  <c r="AF2614" i="14"/>
  <c r="AF2615" i="14"/>
  <c r="AF2616" i="14"/>
  <c r="AF2617" i="14"/>
  <c r="AF2618" i="14"/>
  <c r="AF2619" i="14"/>
  <c r="AF2620" i="14"/>
  <c r="AF2621" i="14"/>
  <c r="AF2622" i="14"/>
  <c r="AF2623" i="14"/>
  <c r="AF2624" i="14"/>
  <c r="AF2625" i="14"/>
  <c r="AF2626" i="14"/>
  <c r="AF2627" i="14"/>
  <c r="AF2628" i="14"/>
  <c r="AF2629" i="14"/>
  <c r="AF2630" i="14"/>
  <c r="AF2631" i="14"/>
  <c r="AF2632" i="14"/>
  <c r="AF2633" i="14"/>
  <c r="AF2634" i="14"/>
  <c r="AF2635" i="14"/>
  <c r="AF2636" i="14"/>
  <c r="AF2637" i="14"/>
  <c r="AF2638" i="14"/>
  <c r="AF2639" i="14"/>
  <c r="AF2640" i="14"/>
  <c r="AF2641" i="14"/>
  <c r="AF2642" i="14"/>
  <c r="AF2643" i="14"/>
  <c r="AF2644" i="14"/>
  <c r="AF2645" i="14"/>
  <c r="AF2646" i="14"/>
  <c r="AF2647" i="14"/>
  <c r="AF2648" i="14"/>
  <c r="AF2649" i="14"/>
  <c r="AF2650" i="14"/>
  <c r="AF2651" i="14"/>
  <c r="AF2652" i="14"/>
  <c r="AF2653" i="14"/>
  <c r="AF2654" i="14"/>
  <c r="AF2655" i="14"/>
  <c r="AF2656" i="14"/>
  <c r="AF2657" i="14"/>
  <c r="AF2658" i="14"/>
  <c r="AF2659" i="14"/>
  <c r="AF2660" i="14"/>
  <c r="AF2661" i="14"/>
  <c r="AF2662" i="14"/>
  <c r="AF2663" i="14"/>
  <c r="AF2664" i="14"/>
  <c r="AF2665" i="14"/>
  <c r="AF2666" i="14"/>
  <c r="AF2667" i="14"/>
  <c r="AF2668" i="14"/>
  <c r="AF2669" i="14"/>
  <c r="AF2670" i="14"/>
  <c r="AF2671" i="14"/>
  <c r="AF2672" i="14"/>
  <c r="AF2673" i="14"/>
  <c r="AF2674" i="14"/>
  <c r="AF2675" i="14"/>
  <c r="AF2676" i="14"/>
  <c r="AF2677" i="14"/>
  <c r="AF2678" i="14"/>
  <c r="AF2679" i="14"/>
  <c r="AF2680" i="14"/>
  <c r="AF2681" i="14"/>
  <c r="AF2682" i="14"/>
  <c r="AF2683" i="14"/>
  <c r="AF2684" i="14"/>
  <c r="AF2685" i="14"/>
  <c r="AF2686" i="14"/>
  <c r="AF2687" i="14"/>
  <c r="AF2688" i="14"/>
  <c r="AF2689" i="14"/>
  <c r="AF2690" i="14"/>
  <c r="AF2691" i="14"/>
  <c r="AF2692" i="14"/>
  <c r="AF2693" i="14"/>
  <c r="AF2694" i="14"/>
  <c r="AF2695" i="14"/>
  <c r="AF2696" i="14"/>
  <c r="AF2697" i="14"/>
  <c r="AF2698" i="14"/>
  <c r="AF2699" i="14"/>
  <c r="AF2700" i="14"/>
  <c r="AF2701" i="14"/>
  <c r="AF2702" i="14"/>
  <c r="AF2703" i="14"/>
  <c r="AF2704" i="14"/>
  <c r="AF2705" i="14"/>
  <c r="AF2706" i="14"/>
  <c r="AF2707" i="14"/>
  <c r="AF2708" i="14"/>
  <c r="AF2709" i="14"/>
  <c r="AF2710" i="14"/>
  <c r="AF2711" i="14"/>
  <c r="AF2712" i="14"/>
  <c r="AF2713" i="14"/>
  <c r="AF2714" i="14"/>
  <c r="AF2715" i="14"/>
  <c r="AF2716" i="14"/>
  <c r="AF2717" i="14"/>
  <c r="AF2718" i="14"/>
  <c r="AF2719" i="14"/>
  <c r="AF2720" i="14"/>
  <c r="AF2721" i="14"/>
  <c r="AF2722" i="14"/>
  <c r="AF2723" i="14"/>
  <c r="AF2724" i="14"/>
  <c r="AF2725" i="14"/>
  <c r="AF2726" i="14"/>
  <c r="AF2727" i="14"/>
  <c r="AF2728" i="14"/>
  <c r="AF2729" i="14"/>
  <c r="AF2730" i="14"/>
  <c r="AF2731" i="14"/>
  <c r="AF2732" i="14"/>
  <c r="AF2733" i="14"/>
  <c r="AF2734" i="14"/>
  <c r="AF2735" i="14"/>
  <c r="AF2736" i="14"/>
  <c r="AF2737" i="14"/>
  <c r="AF2738" i="14"/>
  <c r="AF2739" i="14"/>
  <c r="AF2740" i="14"/>
  <c r="AF2741" i="14"/>
  <c r="AF2742" i="14"/>
  <c r="AF2743" i="14"/>
  <c r="AF2744" i="14"/>
  <c r="AF2745" i="14"/>
  <c r="AF2746" i="14"/>
  <c r="AF2747" i="14"/>
  <c r="AF2748" i="14"/>
  <c r="AF2749" i="14"/>
  <c r="AF2750" i="14"/>
  <c r="AF2751" i="14"/>
  <c r="AF2752" i="14"/>
  <c r="AF2753" i="14"/>
  <c r="AF2754" i="14"/>
  <c r="AF2755" i="14"/>
  <c r="AF2756" i="14"/>
  <c r="AF2757" i="14"/>
  <c r="AF2758" i="14"/>
  <c r="AF2759" i="14"/>
  <c r="AF2760" i="14"/>
  <c r="AF2761" i="14"/>
  <c r="AF2762" i="14"/>
  <c r="AF2763" i="14"/>
  <c r="AF2764" i="14"/>
  <c r="AF2765" i="14"/>
  <c r="AF2766" i="14"/>
  <c r="AF2767" i="14"/>
  <c r="AF2768" i="14"/>
  <c r="AF2769" i="14"/>
  <c r="AF2770" i="14"/>
  <c r="AF2771" i="14"/>
  <c r="AF2772" i="14"/>
  <c r="AF2773" i="14"/>
  <c r="AF2774" i="14"/>
  <c r="AF2775" i="14"/>
  <c r="AF2776" i="14"/>
  <c r="AF2777" i="14"/>
  <c r="AF2778" i="14"/>
  <c r="AF2779" i="14"/>
  <c r="AF2780" i="14"/>
  <c r="AF2781" i="14"/>
  <c r="AF2782" i="14"/>
  <c r="AF2783" i="14"/>
  <c r="AF2784" i="14"/>
  <c r="AF2785" i="14"/>
  <c r="AF2786" i="14"/>
  <c r="AF2787" i="14"/>
  <c r="AF2788" i="14"/>
  <c r="AF2789" i="14"/>
  <c r="AF2790" i="14"/>
  <c r="AF2791" i="14"/>
  <c r="AF2792" i="14"/>
  <c r="AF2793" i="14"/>
  <c r="AF2794" i="14"/>
  <c r="AF2795" i="14"/>
  <c r="AF2796" i="14"/>
  <c r="AF2797" i="14"/>
  <c r="AF2798" i="14"/>
  <c r="AF2799" i="14"/>
  <c r="AF2800" i="14"/>
  <c r="AF2801" i="14"/>
  <c r="AF2802" i="14"/>
  <c r="AF2803" i="14"/>
  <c r="AF2804" i="14"/>
  <c r="AF2805" i="14"/>
  <c r="AF2806" i="14"/>
  <c r="AF2807" i="14"/>
  <c r="AF2808" i="14"/>
  <c r="AF2809" i="14"/>
  <c r="AF2810" i="14"/>
  <c r="AF2811" i="14"/>
  <c r="AF2812" i="14"/>
  <c r="AF2813" i="14"/>
  <c r="AF2814" i="14"/>
  <c r="AF2815" i="14"/>
  <c r="AF2816" i="14"/>
  <c r="AF2817" i="14"/>
  <c r="AF2818" i="14"/>
  <c r="AF2819" i="14"/>
  <c r="AF2820" i="14"/>
  <c r="AF2821" i="14"/>
  <c r="AF2822" i="14"/>
  <c r="AF2823" i="14"/>
  <c r="AF2824" i="14"/>
  <c r="AF2825" i="14"/>
  <c r="AF2826" i="14"/>
  <c r="AF2827" i="14"/>
  <c r="AF2828" i="14"/>
  <c r="AF2829" i="14"/>
  <c r="AF2830" i="14"/>
  <c r="AF2831" i="14"/>
  <c r="AF2832" i="14"/>
  <c r="AF2833" i="14"/>
  <c r="AF2834" i="14"/>
  <c r="AF2835" i="14"/>
  <c r="AF2836" i="14"/>
  <c r="AF2837" i="14"/>
  <c r="AF2838" i="14"/>
  <c r="AF2839" i="14"/>
  <c r="AF2840" i="14"/>
  <c r="AF2841" i="14"/>
  <c r="AF2842" i="14"/>
  <c r="AF2843" i="14"/>
  <c r="AF2844" i="14"/>
  <c r="AF2845" i="14"/>
  <c r="AF2846" i="14"/>
  <c r="AF2847" i="14"/>
  <c r="AF2848" i="14"/>
  <c r="AF2849" i="14"/>
  <c r="AF2850" i="14"/>
  <c r="AF2851" i="14"/>
  <c r="AF2852" i="14"/>
  <c r="AF2853" i="14"/>
  <c r="AF2854" i="14"/>
  <c r="AF2855" i="14"/>
  <c r="AF2856" i="14"/>
  <c r="AF2857" i="14"/>
  <c r="AF2858" i="14"/>
  <c r="AF2859" i="14"/>
  <c r="AF2860" i="14"/>
  <c r="AF2861" i="14"/>
  <c r="AF2862" i="14"/>
  <c r="AF2863" i="14"/>
  <c r="AF2864" i="14"/>
  <c r="AF2865" i="14"/>
  <c r="AF2866" i="14"/>
  <c r="AF2867" i="14"/>
  <c r="AF2868" i="14"/>
  <c r="AF2869" i="14"/>
  <c r="AF2870" i="14"/>
  <c r="AF2871" i="14"/>
  <c r="AF2872" i="14"/>
  <c r="AF2873" i="14"/>
  <c r="AF2874" i="14"/>
  <c r="AF2875" i="14"/>
  <c r="AF2876" i="14"/>
  <c r="AF2877" i="14"/>
  <c r="AF2878" i="14"/>
  <c r="AF2879" i="14"/>
  <c r="AF2880" i="14"/>
  <c r="AF2881" i="14"/>
  <c r="AF2882" i="14"/>
  <c r="AF2883" i="14"/>
  <c r="AF2884" i="14"/>
  <c r="AF2885" i="14"/>
  <c r="AF2886" i="14"/>
  <c r="AF2887" i="14"/>
  <c r="AF2888" i="14"/>
  <c r="AF2889" i="14"/>
  <c r="AF2890" i="14"/>
  <c r="AF2891" i="14"/>
  <c r="AF2892" i="14"/>
  <c r="AF2893" i="14"/>
  <c r="AF2894" i="14"/>
  <c r="AF2895" i="14"/>
  <c r="AF2896" i="14"/>
  <c r="AF2897" i="14"/>
  <c r="AF2898" i="14"/>
  <c r="AF2899" i="14"/>
  <c r="AF2900" i="14"/>
  <c r="AF2901" i="14"/>
  <c r="AF2902" i="14"/>
  <c r="AF2903" i="14"/>
  <c r="AF2904" i="14"/>
  <c r="AF2905" i="14"/>
  <c r="AF2906" i="14"/>
  <c r="AF2907" i="14"/>
  <c r="AF2908" i="14"/>
  <c r="AF2909" i="14"/>
  <c r="AF2910" i="14"/>
  <c r="AF2911" i="14"/>
  <c r="AF2912" i="14"/>
  <c r="AF2913" i="14"/>
  <c r="AF2914" i="14"/>
  <c r="AF2915" i="14"/>
  <c r="AF2916" i="14"/>
  <c r="AF2917" i="14"/>
  <c r="AF2918" i="14"/>
  <c r="AF2919" i="14"/>
  <c r="AF2920" i="14"/>
  <c r="AF2921" i="14"/>
  <c r="AF2922" i="14"/>
  <c r="AF2923" i="14"/>
  <c r="AF2924" i="14"/>
  <c r="AF2925" i="14"/>
  <c r="AF2926" i="14"/>
  <c r="AF2927" i="14"/>
  <c r="AF2928" i="14"/>
  <c r="AF2929" i="14"/>
  <c r="AF2930" i="14"/>
  <c r="AF2931" i="14"/>
  <c r="AF2932" i="14"/>
  <c r="AF2933" i="14"/>
  <c r="AF2934" i="14"/>
  <c r="AF2935" i="14"/>
  <c r="AF2936" i="14"/>
  <c r="AF2937" i="14"/>
  <c r="AF2938" i="14"/>
  <c r="AF2939" i="14"/>
  <c r="AF2940" i="14"/>
  <c r="AF2941" i="14"/>
  <c r="AF2942" i="14"/>
  <c r="AF2943" i="14"/>
  <c r="AF2944" i="14"/>
  <c r="AF2945" i="14"/>
  <c r="AF2946" i="14"/>
  <c r="AF2947" i="14"/>
  <c r="AF2948" i="14"/>
  <c r="AF2949" i="14"/>
  <c r="AF2950" i="14"/>
  <c r="AF2951" i="14"/>
  <c r="AF2952" i="14"/>
  <c r="AF2953" i="14"/>
  <c r="AF2954" i="14"/>
  <c r="AF2955" i="14"/>
  <c r="AF2956" i="14"/>
  <c r="AF2957" i="14"/>
  <c r="AF2958" i="14"/>
  <c r="AF2959" i="14"/>
  <c r="AF2960" i="14"/>
  <c r="AF2961" i="14"/>
  <c r="AF2962" i="14"/>
  <c r="AF2963" i="14"/>
  <c r="AF2964" i="14"/>
  <c r="AF2965" i="14"/>
  <c r="AF2966" i="14"/>
  <c r="AF2967" i="14"/>
  <c r="AF2968" i="14"/>
  <c r="AF2969" i="14"/>
  <c r="AF2970" i="14"/>
  <c r="AF2971" i="14"/>
  <c r="AF2972" i="14"/>
  <c r="AF2973" i="14"/>
  <c r="AF2974" i="14"/>
  <c r="AF2975" i="14"/>
  <c r="AF2976" i="14"/>
  <c r="AF2977" i="14"/>
  <c r="AF2978" i="14"/>
  <c r="AF2979" i="14"/>
  <c r="AF2980" i="14"/>
  <c r="AF2981" i="14"/>
  <c r="AF2982" i="14"/>
  <c r="AF2983" i="14"/>
  <c r="AF2984" i="14"/>
  <c r="AF2985" i="14"/>
  <c r="AF2986" i="14"/>
  <c r="AF2987" i="14"/>
  <c r="AF2988" i="14"/>
  <c r="AF2989" i="14"/>
  <c r="AF2990" i="14"/>
  <c r="AF2991" i="14"/>
  <c r="AF2992" i="14"/>
  <c r="AF2993" i="14"/>
  <c r="AF2994" i="14"/>
  <c r="AF2995" i="14"/>
  <c r="AF2996" i="14"/>
  <c r="AF2997" i="14"/>
  <c r="AF2998" i="14"/>
  <c r="AF2999" i="14"/>
  <c r="AF3000" i="14"/>
  <c r="AF3001" i="14"/>
  <c r="AF3002" i="14"/>
  <c r="AF3003" i="14"/>
  <c r="AF3004" i="14"/>
  <c r="AF3005" i="14"/>
  <c r="AF3006" i="14"/>
  <c r="AF3007" i="14"/>
  <c r="AF3008" i="14"/>
  <c r="AF3009" i="14"/>
  <c r="AF3010" i="14"/>
  <c r="AF3011" i="14"/>
  <c r="AF3012" i="14"/>
  <c r="AF3013" i="14"/>
  <c r="AF3014" i="14"/>
  <c r="AF3015" i="14"/>
  <c r="AF3016" i="14"/>
  <c r="AF3017" i="14"/>
  <c r="AF3018" i="14"/>
  <c r="AF3019" i="14"/>
  <c r="AF3020" i="14"/>
  <c r="AF3021" i="14"/>
  <c r="AF3022" i="14"/>
  <c r="AF3023" i="14"/>
  <c r="AF3024" i="14"/>
  <c r="AF3025" i="14"/>
  <c r="AF3026" i="14"/>
  <c r="AF3027" i="14"/>
  <c r="AF3028" i="14"/>
  <c r="AF3029" i="14"/>
  <c r="AF3030" i="14"/>
  <c r="AF3031" i="14"/>
  <c r="AF3032" i="14"/>
  <c r="AF3033" i="14"/>
  <c r="AF3034" i="14"/>
  <c r="AF3035" i="14"/>
  <c r="AF3036" i="14"/>
  <c r="AF3037" i="14"/>
  <c r="AF3038" i="14"/>
  <c r="AF3039" i="14"/>
  <c r="AF3040" i="14"/>
  <c r="AF3041" i="14"/>
  <c r="AF3042" i="14"/>
  <c r="AF3043" i="14"/>
  <c r="AF3044" i="14"/>
  <c r="AF3045" i="14"/>
  <c r="AF3046" i="14"/>
  <c r="AF3047" i="14"/>
  <c r="AF3048" i="14"/>
  <c r="AF3049" i="14"/>
  <c r="AF3050" i="14"/>
  <c r="AF3051" i="14"/>
  <c r="AF3052" i="14"/>
  <c r="AF3053" i="14"/>
  <c r="AF3054" i="14"/>
  <c r="AF3055" i="14"/>
  <c r="AF3056" i="14"/>
  <c r="AF3057" i="14"/>
  <c r="AF3058" i="14"/>
  <c r="AF3059" i="14"/>
  <c r="AF3060" i="14"/>
  <c r="AF3061" i="14"/>
  <c r="AF3062" i="14"/>
  <c r="AF3063" i="14"/>
  <c r="AF3064" i="14"/>
  <c r="AF3065" i="14"/>
  <c r="AF3066" i="14"/>
  <c r="AF3067" i="14"/>
  <c r="AF3068" i="14"/>
  <c r="AF3069" i="14"/>
  <c r="AF3070" i="14"/>
  <c r="AF3071" i="14"/>
  <c r="AF3072" i="14"/>
  <c r="AF3073" i="14"/>
  <c r="AF3074" i="14"/>
  <c r="AF3075" i="14"/>
  <c r="AF3076" i="14"/>
  <c r="AF3077" i="14"/>
  <c r="AF3078" i="14"/>
  <c r="AF3079" i="14"/>
  <c r="AF3080" i="14"/>
  <c r="AF3081" i="14"/>
  <c r="AF3082" i="14"/>
  <c r="AF3083" i="14"/>
  <c r="AF3084" i="14"/>
  <c r="AF3085" i="14"/>
  <c r="AF3086" i="14"/>
  <c r="AF3087" i="14"/>
  <c r="AF3088" i="14"/>
  <c r="AF3089" i="14"/>
  <c r="AF3090" i="14"/>
  <c r="AF3091" i="14"/>
  <c r="AF3092" i="14"/>
  <c r="AF3093" i="14"/>
  <c r="AF3094" i="14"/>
  <c r="AF3095" i="14"/>
  <c r="AF3096" i="14"/>
  <c r="AF3097" i="14"/>
  <c r="AF3098" i="14"/>
  <c r="AF3099" i="14"/>
  <c r="AF3100" i="14"/>
  <c r="AF3101" i="14"/>
  <c r="AF3102" i="14"/>
  <c r="AF3103" i="14"/>
  <c r="AF3104" i="14"/>
  <c r="AF3105" i="14"/>
  <c r="AF3106" i="14"/>
  <c r="AF3107" i="14"/>
  <c r="AF3108" i="14"/>
  <c r="AF3109" i="14"/>
  <c r="AF3110" i="14"/>
  <c r="AF3111" i="14"/>
  <c r="AF3112" i="14"/>
  <c r="AF3113" i="14"/>
  <c r="AF3114" i="14"/>
  <c r="AF3115" i="14"/>
  <c r="AF3116" i="14"/>
  <c r="AF3117" i="14"/>
  <c r="AF3118" i="14"/>
  <c r="AF3119" i="14"/>
  <c r="AF3120" i="14"/>
  <c r="AF3121" i="14"/>
  <c r="AF3122" i="14"/>
  <c r="AF3123" i="14"/>
  <c r="AF3124" i="14"/>
  <c r="AF3125" i="14"/>
  <c r="AF3126" i="14"/>
  <c r="AF3127" i="14"/>
  <c r="AF3128" i="14"/>
  <c r="AF3129" i="14"/>
  <c r="AF3130" i="14"/>
  <c r="AF3131" i="14"/>
  <c r="AF3132" i="14"/>
  <c r="AF3133" i="14"/>
  <c r="AF3134" i="14"/>
  <c r="AF3135" i="14"/>
  <c r="AF3136" i="14"/>
  <c r="AF3137" i="14"/>
  <c r="AF3138" i="14"/>
  <c r="AF3139" i="14"/>
  <c r="AF3140" i="14"/>
  <c r="AF3141" i="14"/>
  <c r="AF3142" i="14"/>
  <c r="AF3143" i="14"/>
  <c r="AF3144" i="14"/>
  <c r="AF3145" i="14"/>
  <c r="AF3146" i="14"/>
  <c r="AF3147" i="14"/>
  <c r="AF3148" i="14"/>
  <c r="AF3149" i="14"/>
  <c r="AF3150" i="14"/>
  <c r="AF3151" i="14"/>
  <c r="AF3152" i="14"/>
  <c r="AF3153" i="14"/>
  <c r="AF3154" i="14"/>
  <c r="AF3155" i="14"/>
  <c r="AF3156" i="14"/>
  <c r="AF3157" i="14"/>
  <c r="AF3158" i="14"/>
  <c r="AF3159" i="14"/>
  <c r="AF3160" i="14"/>
  <c r="AF3161" i="14"/>
  <c r="AF3162" i="14"/>
  <c r="AF3163" i="14"/>
  <c r="AF3164" i="14"/>
  <c r="AF3165" i="14"/>
  <c r="AF3166" i="14"/>
  <c r="AF3167" i="14"/>
  <c r="AF3168" i="14"/>
  <c r="AF3169" i="14"/>
  <c r="AF3170" i="14"/>
  <c r="AF3171" i="14"/>
  <c r="AF3172" i="14"/>
  <c r="AF3173" i="14"/>
  <c r="AF3174" i="14"/>
  <c r="AF3175" i="14"/>
  <c r="AF3176" i="14"/>
  <c r="AF3177" i="14"/>
  <c r="AF3178" i="14"/>
  <c r="AF3179" i="14"/>
  <c r="AF3180" i="14"/>
  <c r="AF3181" i="14"/>
  <c r="AF3182" i="14"/>
  <c r="AF3183" i="14"/>
  <c r="AF3184" i="14"/>
  <c r="AF3185" i="14"/>
  <c r="AF3186" i="14"/>
  <c r="AF3187" i="14"/>
  <c r="AF3188" i="14"/>
  <c r="AF3189" i="14"/>
  <c r="AF3190" i="14"/>
  <c r="AF3191" i="14"/>
  <c r="AF3192" i="14"/>
  <c r="AF3193" i="14"/>
  <c r="AF3194" i="14"/>
  <c r="AF3195" i="14"/>
  <c r="AF3196" i="14"/>
  <c r="AF3197" i="14"/>
  <c r="AF3198" i="14"/>
  <c r="AF3199" i="14"/>
  <c r="AF3200" i="14"/>
  <c r="AF3201" i="14"/>
  <c r="AF3202" i="14"/>
  <c r="AF3203" i="14"/>
  <c r="AF3204" i="14"/>
  <c r="AF3205" i="14"/>
  <c r="AF3206" i="14"/>
  <c r="AF3207" i="14"/>
  <c r="AF3208" i="14"/>
  <c r="AF3209" i="14"/>
  <c r="AF3210" i="14"/>
  <c r="AF3211" i="14"/>
  <c r="AF3212" i="14"/>
  <c r="AF3213" i="14"/>
  <c r="AF3214" i="14"/>
  <c r="AF3215" i="14"/>
  <c r="AF3216" i="14"/>
  <c r="AF3217" i="14"/>
  <c r="AF3218" i="14"/>
  <c r="AF3219" i="14"/>
  <c r="AF3220" i="14"/>
  <c r="AF3221" i="14"/>
  <c r="AF3222" i="14"/>
  <c r="AF3223" i="14"/>
  <c r="AF3224" i="14"/>
  <c r="AF3225" i="14"/>
  <c r="AF3226" i="14"/>
  <c r="AF3227" i="14"/>
  <c r="AF3228" i="14"/>
  <c r="AF3229" i="14"/>
  <c r="AF3230" i="14"/>
  <c r="AF3231" i="14"/>
  <c r="AF3232" i="14"/>
  <c r="AF3233" i="14"/>
  <c r="AF3234" i="14"/>
  <c r="AF3235" i="14"/>
  <c r="AF3236" i="14"/>
  <c r="AF3237" i="14"/>
  <c r="AF3238" i="14"/>
  <c r="AF3239" i="14"/>
  <c r="AF3240" i="14"/>
  <c r="AF3241" i="14"/>
  <c r="AF3242" i="14"/>
  <c r="AF3243" i="14"/>
  <c r="AF3244" i="14"/>
  <c r="AF3245" i="14"/>
  <c r="AF3246" i="14"/>
  <c r="AF3247" i="14"/>
  <c r="AF3248" i="14"/>
  <c r="AF3249" i="14"/>
  <c r="AF3250" i="14"/>
  <c r="AF3251" i="14"/>
  <c r="AF3252" i="14"/>
  <c r="AF3253" i="14"/>
  <c r="AF3254" i="14"/>
  <c r="AF3255" i="14"/>
  <c r="AF3256" i="14"/>
  <c r="AF3257" i="14"/>
  <c r="AF3258" i="14"/>
  <c r="AF3259" i="14"/>
  <c r="AF3260" i="14"/>
  <c r="AF3261" i="14"/>
  <c r="AF3262" i="14"/>
  <c r="AF3263" i="14"/>
  <c r="AF3264" i="14"/>
  <c r="AF3265" i="14"/>
  <c r="AF3266" i="14"/>
  <c r="AF3267" i="14"/>
  <c r="AF3268" i="14"/>
  <c r="AF3269" i="14"/>
  <c r="AF3270" i="14"/>
  <c r="AF3271" i="14"/>
  <c r="AF3272" i="14"/>
  <c r="AF3273" i="14"/>
  <c r="AF3274" i="14"/>
  <c r="AF3275" i="14"/>
  <c r="AF3276" i="14"/>
  <c r="AF3277" i="14"/>
  <c r="AF3278" i="14"/>
  <c r="AF3279" i="14"/>
  <c r="AF3280" i="14"/>
  <c r="AF3281" i="14"/>
  <c r="AF3282" i="14"/>
  <c r="AF3283" i="14"/>
  <c r="AF3284" i="14"/>
  <c r="AF3285" i="14"/>
  <c r="AF3286" i="14"/>
  <c r="AF3287" i="14"/>
  <c r="AF3288" i="14"/>
  <c r="AF3289" i="14"/>
  <c r="AF3290" i="14"/>
  <c r="AF3291" i="14"/>
  <c r="AF3292" i="14"/>
  <c r="AF3293" i="14"/>
  <c r="AF3294" i="14"/>
  <c r="AF3295" i="14"/>
  <c r="AF3296" i="14"/>
  <c r="AF3297" i="14"/>
  <c r="AF3298" i="14"/>
  <c r="AF3299" i="14"/>
  <c r="AF3300" i="14"/>
  <c r="AF3301" i="14"/>
  <c r="AF3302" i="14"/>
  <c r="AF3303" i="14"/>
  <c r="AF3304" i="14"/>
  <c r="AF3305" i="14"/>
  <c r="AF3306" i="14"/>
  <c r="AF3307" i="14"/>
  <c r="AF3308" i="14"/>
  <c r="AF3309" i="14"/>
  <c r="AF3310" i="14"/>
  <c r="AF3311" i="14"/>
  <c r="AF3312" i="14"/>
  <c r="AF3313" i="14"/>
  <c r="AF3314" i="14"/>
  <c r="AF3315" i="14"/>
  <c r="AF3316" i="14"/>
  <c r="AF3317" i="14"/>
  <c r="AF3318" i="14"/>
  <c r="AF3319" i="14"/>
  <c r="AF3320" i="14"/>
  <c r="AF3321" i="14"/>
  <c r="AF3322" i="14"/>
  <c r="AF3323" i="14"/>
  <c r="AF3324" i="14"/>
  <c r="AF3325" i="14"/>
  <c r="AF3326" i="14"/>
  <c r="AF3327" i="14"/>
  <c r="AF3328" i="14"/>
  <c r="AF3329" i="14"/>
  <c r="AF3330" i="14"/>
  <c r="AF3331" i="14"/>
  <c r="AF3332" i="14"/>
  <c r="AF3333" i="14"/>
  <c r="AF3334" i="14"/>
  <c r="AF3335" i="14"/>
  <c r="AF3336" i="14"/>
  <c r="AF3337" i="14"/>
  <c r="AF3338" i="14"/>
  <c r="AF3339" i="14"/>
  <c r="AF3340" i="14"/>
  <c r="AF3341" i="14"/>
  <c r="AF3342" i="14"/>
  <c r="AF3343" i="14"/>
  <c r="AF3344" i="14"/>
  <c r="AF3345" i="14"/>
  <c r="AF3346" i="14"/>
  <c r="AF3347" i="14"/>
  <c r="AF3348" i="14"/>
  <c r="AF3349" i="14"/>
  <c r="AF3350" i="14"/>
  <c r="AF3351" i="14"/>
  <c r="AF3352" i="14"/>
  <c r="AF3353" i="14"/>
  <c r="AF3354" i="14"/>
  <c r="AF3355" i="14"/>
  <c r="AF3356" i="14"/>
  <c r="AF3357" i="14"/>
  <c r="AF3358" i="14"/>
  <c r="AF3359" i="14"/>
  <c r="AF3360" i="14"/>
  <c r="AF3361" i="14"/>
  <c r="AF3362" i="14"/>
  <c r="AF3363" i="14"/>
  <c r="AF3364" i="14"/>
  <c r="AF3365" i="14"/>
  <c r="AF3366" i="14"/>
  <c r="AF3367" i="14"/>
  <c r="AF3368" i="14"/>
  <c r="AF3369" i="14"/>
  <c r="AF3370" i="14"/>
  <c r="AF3371" i="14"/>
  <c r="AF3372" i="14"/>
  <c r="AF3373" i="14"/>
  <c r="AF3374" i="14"/>
  <c r="AF3375" i="14"/>
  <c r="AF3376" i="14"/>
  <c r="AF3377" i="14"/>
  <c r="AF3378" i="14"/>
  <c r="AF3379" i="14"/>
  <c r="AF3380" i="14"/>
  <c r="AF3381" i="14"/>
  <c r="AF3382" i="14"/>
  <c r="AF3383" i="14"/>
  <c r="AF3384" i="14"/>
  <c r="AF3385" i="14"/>
  <c r="AF3386" i="14"/>
  <c r="AF3387" i="14"/>
  <c r="AF3388" i="14"/>
  <c r="AF3389" i="14"/>
  <c r="AF3390" i="14"/>
  <c r="AF3391" i="14"/>
  <c r="AF3392" i="14"/>
  <c r="AF3393" i="14"/>
  <c r="AF3394" i="14"/>
  <c r="AF3395" i="14"/>
  <c r="AF3396" i="14"/>
  <c r="AF3397" i="14"/>
  <c r="AF3398" i="14"/>
  <c r="AF3399" i="14"/>
  <c r="AF3400" i="14"/>
  <c r="AF3401" i="14"/>
  <c r="AF3402" i="14"/>
  <c r="AF3403" i="14"/>
  <c r="AF3404" i="14"/>
  <c r="AF3405" i="14"/>
  <c r="AF3406" i="14"/>
  <c r="AF3407" i="14"/>
  <c r="AF3408" i="14"/>
  <c r="AF3409" i="14"/>
  <c r="AF3410" i="14"/>
  <c r="AF3411" i="14"/>
  <c r="AF3412" i="14"/>
  <c r="AF3413" i="14"/>
  <c r="AF3414" i="14"/>
  <c r="AF3415" i="14"/>
  <c r="AF3416" i="14"/>
  <c r="AF3417" i="14"/>
  <c r="AF3418" i="14"/>
  <c r="AF3419" i="14"/>
  <c r="AF3420" i="14"/>
  <c r="AF3421" i="14"/>
  <c r="AF3422" i="14"/>
  <c r="AF3423" i="14"/>
  <c r="AF3424" i="14"/>
  <c r="AF3425" i="14"/>
  <c r="AF3426" i="14"/>
  <c r="AF3427" i="14"/>
  <c r="AF3428" i="14"/>
  <c r="AF3429" i="14"/>
  <c r="AF3430" i="14"/>
  <c r="AF3431" i="14"/>
  <c r="AF3432" i="14"/>
  <c r="AF3433" i="14"/>
  <c r="AF3434" i="14"/>
  <c r="AF3435" i="14"/>
  <c r="AF3436" i="14"/>
  <c r="AF3437" i="14"/>
  <c r="AF3438" i="14"/>
  <c r="AF3439" i="14"/>
  <c r="AF3440" i="14"/>
  <c r="AF3441" i="14"/>
  <c r="AF3442" i="14"/>
  <c r="AF3443" i="14"/>
  <c r="AF3444" i="14"/>
  <c r="AF3445" i="14"/>
  <c r="AF3446" i="14"/>
  <c r="AF3447" i="14"/>
  <c r="AF3448" i="14"/>
  <c r="AF3449" i="14"/>
  <c r="AF3450" i="14"/>
  <c r="AF3451" i="14"/>
  <c r="AF3452" i="14"/>
  <c r="AF3453" i="14"/>
  <c r="AF3454" i="14"/>
  <c r="AF3455" i="14"/>
  <c r="AF3456" i="14"/>
  <c r="AF3457" i="14"/>
  <c r="AF3458" i="14"/>
  <c r="AF3459" i="14"/>
  <c r="AF3460" i="14"/>
  <c r="AF3461" i="14"/>
  <c r="AF3462" i="14"/>
  <c r="AF3463" i="14"/>
  <c r="AF3464" i="14"/>
  <c r="AF3465" i="14"/>
  <c r="AF3466" i="14"/>
  <c r="AF3467" i="14"/>
  <c r="AF3468" i="14"/>
  <c r="AF3469" i="14"/>
  <c r="AF3470" i="14"/>
  <c r="AF3471" i="14"/>
  <c r="AF3472" i="14"/>
  <c r="AF3473" i="14"/>
  <c r="AF3474" i="14"/>
  <c r="AF3475" i="14"/>
  <c r="AF3476" i="14"/>
  <c r="AF3477" i="14"/>
  <c r="AF3478" i="14"/>
  <c r="AF3479" i="14"/>
  <c r="AF3480" i="14"/>
  <c r="AF3481" i="14"/>
  <c r="AF3482" i="14"/>
  <c r="AF3483" i="14"/>
  <c r="AF3484" i="14"/>
  <c r="AF3485" i="14"/>
  <c r="AF3486" i="14"/>
  <c r="AF3487" i="14"/>
  <c r="AF3488" i="14"/>
  <c r="AF3489" i="14"/>
  <c r="AF3490" i="14"/>
  <c r="AF3491" i="14"/>
  <c r="AF3492" i="14"/>
  <c r="AF3493" i="14"/>
  <c r="AF3494" i="14"/>
  <c r="AF3495" i="14"/>
  <c r="AF3496" i="14"/>
  <c r="AF3497" i="14"/>
  <c r="AF3498" i="14"/>
  <c r="AF3499" i="14"/>
  <c r="AF3500" i="14"/>
  <c r="AF3501" i="14"/>
  <c r="AF3502" i="14"/>
  <c r="AF3503" i="14"/>
  <c r="AF3504" i="14"/>
  <c r="AF3505" i="14"/>
  <c r="AF3506" i="14"/>
  <c r="AF3507" i="14"/>
  <c r="AF3508" i="14"/>
  <c r="AF3509" i="14"/>
  <c r="AF3510" i="14"/>
  <c r="AF3511" i="14"/>
  <c r="AF3512" i="14"/>
  <c r="AF3513" i="14"/>
  <c r="AF3514" i="14"/>
  <c r="AF3515" i="14"/>
  <c r="AF3516" i="14"/>
  <c r="AF3517" i="14"/>
  <c r="AF3518" i="14"/>
  <c r="AF3519" i="14"/>
  <c r="AF3520" i="14"/>
  <c r="AF3521" i="14"/>
  <c r="AF3522" i="14"/>
  <c r="AF3523" i="14"/>
  <c r="AF3524" i="14"/>
  <c r="AF3525" i="14"/>
  <c r="AF3526" i="14"/>
  <c r="AF3527" i="14"/>
  <c r="AF3528" i="14"/>
  <c r="AF3529" i="14"/>
  <c r="AF3530" i="14"/>
  <c r="AF3531" i="14"/>
  <c r="AF3532" i="14"/>
  <c r="AF3533" i="14"/>
  <c r="AF3534" i="14"/>
  <c r="AF3535" i="14"/>
  <c r="AF3536" i="14"/>
  <c r="AF3537" i="14"/>
  <c r="AF3538" i="14"/>
  <c r="AF3539" i="14"/>
  <c r="AF3540" i="14"/>
  <c r="AF3541" i="14"/>
  <c r="AF3542" i="14"/>
  <c r="AF3543" i="14"/>
  <c r="AF3544" i="14"/>
  <c r="AF3545" i="14"/>
  <c r="AF3546" i="14"/>
  <c r="AF3547" i="14"/>
  <c r="AF3548" i="14"/>
  <c r="AF3549" i="14"/>
  <c r="AF3550" i="14"/>
  <c r="AF3551" i="14"/>
  <c r="AF3552" i="14"/>
  <c r="AF3553" i="14"/>
  <c r="AF3554" i="14"/>
  <c r="AF3555" i="14"/>
  <c r="AF3556" i="14"/>
  <c r="AF3557" i="14"/>
  <c r="AF3558" i="14"/>
  <c r="AF3559" i="14"/>
  <c r="AF3560" i="14"/>
  <c r="AF3561" i="14"/>
  <c r="AF3562" i="14"/>
  <c r="AF3563" i="14"/>
  <c r="AF3564" i="14"/>
  <c r="AF3565" i="14"/>
  <c r="AF3566" i="14"/>
  <c r="AF3567" i="14"/>
  <c r="AF3568" i="14"/>
  <c r="AF3569" i="14"/>
  <c r="AF3570" i="14"/>
  <c r="AF3571" i="14"/>
  <c r="AF3572" i="14"/>
  <c r="AF3573" i="14"/>
  <c r="AF3574" i="14"/>
  <c r="AF3575" i="14"/>
  <c r="AF3576" i="14"/>
  <c r="AF3577" i="14"/>
  <c r="AF3578" i="14"/>
  <c r="AF3579" i="14"/>
  <c r="AF3580" i="14"/>
  <c r="AF3581" i="14"/>
  <c r="AF3582" i="14"/>
  <c r="AF3583" i="14"/>
  <c r="AF3584" i="14"/>
  <c r="AF3585" i="14"/>
  <c r="AF3586" i="14"/>
  <c r="AF3587" i="14"/>
  <c r="AF3588" i="14"/>
  <c r="AF3589" i="14"/>
  <c r="AF3590" i="14"/>
  <c r="AF3591" i="14"/>
  <c r="AF3592" i="14"/>
  <c r="AF3593" i="14"/>
  <c r="AF3594" i="14"/>
  <c r="AF3595" i="14"/>
  <c r="AF3596" i="14"/>
  <c r="AF3597" i="14"/>
  <c r="AF3598" i="14"/>
  <c r="AF3599" i="14"/>
  <c r="AF3600" i="14"/>
  <c r="AF3601" i="14"/>
  <c r="AF3602" i="14"/>
  <c r="AF3603" i="14"/>
  <c r="AF3604" i="14"/>
  <c r="AF3605" i="14"/>
  <c r="AF3606" i="14"/>
  <c r="AF3607" i="14"/>
  <c r="AF3608" i="14"/>
  <c r="AF3609" i="14"/>
  <c r="AF3610" i="14"/>
  <c r="AF3611" i="14"/>
  <c r="AF3612" i="14"/>
  <c r="AF3613" i="14"/>
  <c r="AF3614" i="14"/>
  <c r="AF3615" i="14"/>
  <c r="AF3616" i="14"/>
  <c r="AF3617" i="14"/>
  <c r="AF3618" i="14"/>
  <c r="AF3619" i="14"/>
  <c r="AF3620" i="14"/>
  <c r="AF3621" i="14"/>
  <c r="AF3622" i="14"/>
  <c r="AF3623" i="14"/>
  <c r="AF3624" i="14"/>
  <c r="AF3625" i="14"/>
  <c r="AF3626" i="14"/>
  <c r="AF3627" i="14"/>
  <c r="AF3628" i="14"/>
  <c r="AF3629" i="14"/>
  <c r="AF3630" i="14"/>
  <c r="AF3631" i="14"/>
  <c r="AF3632" i="14"/>
  <c r="AF3633" i="14"/>
  <c r="AF3634" i="14"/>
  <c r="AF3635" i="14"/>
  <c r="AF3636" i="14"/>
  <c r="AF3637" i="14"/>
  <c r="AF3638" i="14"/>
  <c r="AF3639" i="14"/>
  <c r="AF3640" i="14"/>
  <c r="AF3641" i="14"/>
  <c r="AF3642" i="14"/>
  <c r="AF3643" i="14"/>
  <c r="AF3644" i="14"/>
  <c r="AF3645" i="14"/>
  <c r="AF3646" i="14"/>
  <c r="AF3647" i="14"/>
  <c r="AF3648" i="14"/>
  <c r="AF3649" i="14"/>
  <c r="AF3650" i="14"/>
  <c r="AF3651" i="14"/>
  <c r="AF3652" i="14"/>
  <c r="AF3653" i="14"/>
  <c r="AF3654" i="14"/>
  <c r="AF3655" i="14"/>
  <c r="AF3656" i="14"/>
  <c r="AF3657" i="14"/>
  <c r="AF3658" i="14"/>
  <c r="AF3659" i="14"/>
  <c r="AF3660" i="14"/>
  <c r="AF3661" i="14"/>
  <c r="AF3662" i="14"/>
  <c r="AF3663" i="14"/>
  <c r="AF3664" i="14"/>
  <c r="AF3665" i="14"/>
  <c r="AF3666" i="14"/>
  <c r="AF3667" i="14"/>
  <c r="AF3668" i="14"/>
  <c r="AF3669" i="14"/>
  <c r="AF3670" i="14"/>
  <c r="AF3671" i="14"/>
  <c r="AF3672" i="14"/>
  <c r="AF3673" i="14"/>
  <c r="AF3674" i="14"/>
  <c r="AF3675" i="14"/>
  <c r="AF3676" i="14"/>
  <c r="AF3677" i="14"/>
  <c r="AF3678" i="14"/>
  <c r="AF3679" i="14"/>
  <c r="AF3680" i="14"/>
  <c r="AF3681" i="14"/>
  <c r="AF3682" i="14"/>
  <c r="AF3683" i="14"/>
  <c r="AF3684" i="14"/>
  <c r="AF3685" i="14"/>
  <c r="AF3686" i="14"/>
  <c r="AF3687" i="14"/>
  <c r="AF3688" i="14"/>
  <c r="AF3689" i="14"/>
  <c r="AF3690" i="14"/>
  <c r="AF3691" i="14"/>
  <c r="AF3692" i="14"/>
  <c r="AF3693" i="14"/>
  <c r="AF3694" i="14"/>
  <c r="AF3695" i="14"/>
  <c r="AF3696" i="14"/>
  <c r="AF3697" i="14"/>
  <c r="AF3698" i="14"/>
  <c r="AF3699" i="14"/>
  <c r="AF3700" i="14"/>
  <c r="AF3701" i="14"/>
  <c r="AF3702" i="14"/>
  <c r="AF3703" i="14"/>
  <c r="AF3704" i="14"/>
  <c r="AF3705" i="14"/>
  <c r="AF3706" i="14"/>
  <c r="AF3707" i="14"/>
  <c r="AF3708" i="14"/>
  <c r="AF3709" i="14"/>
  <c r="AF3710" i="14"/>
  <c r="AF3711" i="14"/>
  <c r="AF3712" i="14"/>
  <c r="AF3713" i="14"/>
  <c r="AF3714" i="14"/>
  <c r="AF3715" i="14"/>
  <c r="AF3716" i="14"/>
  <c r="AF3717" i="14"/>
  <c r="AF3718" i="14"/>
  <c r="AF3719" i="14"/>
  <c r="AF3720" i="14"/>
  <c r="AF3721" i="14"/>
  <c r="AF3722" i="14"/>
  <c r="AF3723" i="14"/>
  <c r="AF3724" i="14"/>
  <c r="AF3725" i="14"/>
  <c r="AF3726" i="14"/>
  <c r="AF3727" i="14"/>
  <c r="AF3728" i="14"/>
  <c r="AF3729" i="14"/>
  <c r="AF3730" i="14"/>
  <c r="AF3731" i="14"/>
  <c r="AF3732" i="14"/>
  <c r="AF3733" i="14"/>
  <c r="AF3734" i="14"/>
  <c r="AF3735" i="14"/>
  <c r="AF3736" i="14"/>
  <c r="AF3737" i="14"/>
  <c r="AF3738" i="14"/>
  <c r="AF3739" i="14"/>
  <c r="AF3740" i="14"/>
  <c r="AF3741" i="14"/>
  <c r="AF3742" i="14"/>
  <c r="AF3743" i="14"/>
  <c r="AF3744" i="14"/>
  <c r="AF3745" i="14"/>
  <c r="AF3746" i="14"/>
  <c r="AF3747" i="14"/>
  <c r="AF3748" i="14"/>
  <c r="AF3749" i="14"/>
  <c r="AF3750" i="14"/>
  <c r="AF3751" i="14"/>
  <c r="AF3752" i="14"/>
  <c r="AF3753" i="14"/>
  <c r="AF3754" i="14"/>
  <c r="AF3755" i="14"/>
  <c r="AF3756" i="14"/>
  <c r="AF3757" i="14"/>
  <c r="AF3758" i="14"/>
  <c r="AF3759" i="14"/>
  <c r="AF3760" i="14"/>
  <c r="AF3761" i="14"/>
  <c r="AF3762" i="14"/>
  <c r="AF3763" i="14"/>
  <c r="AF3764" i="14"/>
  <c r="AF3765" i="14"/>
  <c r="AF3766" i="14"/>
  <c r="AF3767" i="14"/>
  <c r="AF3768" i="14"/>
  <c r="AF3769" i="14"/>
  <c r="AF3770" i="14"/>
  <c r="AF3771" i="14"/>
  <c r="AF3772" i="14"/>
  <c r="AF3773" i="14"/>
  <c r="AF3774" i="14"/>
  <c r="AF3775" i="14"/>
  <c r="AF3776" i="14"/>
  <c r="AF3777" i="14"/>
  <c r="AF3778" i="14"/>
  <c r="AF3779" i="14"/>
  <c r="AF3780" i="14"/>
  <c r="AF3781" i="14"/>
  <c r="AF3782" i="14"/>
  <c r="AF3783" i="14"/>
  <c r="AF3784" i="14"/>
  <c r="AF3785" i="14"/>
  <c r="AF3786" i="14"/>
  <c r="AF3787" i="14"/>
  <c r="AF3788" i="14"/>
  <c r="AF3789" i="14"/>
  <c r="AF3790" i="14"/>
  <c r="AF3791" i="14"/>
  <c r="AF3792" i="14"/>
  <c r="AF3793" i="14"/>
  <c r="AF3794" i="14"/>
  <c r="AF3795" i="14"/>
  <c r="AF3796" i="14"/>
  <c r="AF3797" i="14"/>
  <c r="AF3798" i="14"/>
  <c r="AF3799" i="14"/>
  <c r="AF3800" i="14"/>
  <c r="AF3801" i="14"/>
  <c r="AF3802" i="14"/>
  <c r="AF3803" i="14"/>
  <c r="AF3804" i="14"/>
  <c r="AF3805" i="14"/>
  <c r="AF3806" i="14"/>
  <c r="AF3807" i="14"/>
  <c r="AF3808" i="14"/>
  <c r="AF3809" i="14"/>
  <c r="AF3810" i="14"/>
  <c r="AF3811" i="14"/>
  <c r="AF3812" i="14"/>
  <c r="AF3813" i="14"/>
  <c r="AF3814" i="14"/>
  <c r="AF3815" i="14"/>
  <c r="AF3816" i="14"/>
  <c r="AF3817" i="14"/>
  <c r="AF3818" i="14"/>
  <c r="AF3819" i="14"/>
  <c r="AF3820" i="14"/>
  <c r="AF3821" i="14"/>
  <c r="AF3822" i="14"/>
  <c r="AF3823" i="14"/>
  <c r="AF3824" i="14"/>
  <c r="AF3825" i="14"/>
  <c r="AF3826" i="14"/>
  <c r="AF3827" i="14"/>
  <c r="AF3828" i="14"/>
  <c r="AF3829" i="14"/>
  <c r="AF3830" i="14"/>
  <c r="AF3831" i="14"/>
  <c r="AF3832" i="14"/>
  <c r="AF3833" i="14"/>
  <c r="AF3834" i="14"/>
  <c r="AF3835" i="14"/>
  <c r="AF3836" i="14"/>
  <c r="AF3837" i="14"/>
  <c r="AF3838" i="14"/>
  <c r="AF3839" i="14"/>
  <c r="AF3840" i="14"/>
  <c r="AF3841" i="14"/>
  <c r="AF3842" i="14"/>
  <c r="AF3843" i="14"/>
  <c r="AF3844" i="14"/>
  <c r="AF3845" i="14"/>
  <c r="AF3846" i="14"/>
  <c r="AF3847" i="14"/>
  <c r="AF3848" i="14"/>
  <c r="AF3849" i="14"/>
  <c r="AF3850" i="14"/>
  <c r="AF3851" i="14"/>
  <c r="AF3852" i="14"/>
  <c r="AF3853" i="14"/>
  <c r="AF3854" i="14"/>
  <c r="AF3855" i="14"/>
  <c r="AF3856" i="14"/>
  <c r="AF3857" i="14"/>
  <c r="AF3858" i="14"/>
  <c r="AF3859" i="14"/>
  <c r="AF3860" i="14"/>
  <c r="AF3861" i="14"/>
  <c r="AF3862" i="14"/>
  <c r="AF3863" i="14"/>
  <c r="AF3864" i="14"/>
  <c r="AF3865" i="14"/>
  <c r="AF3866" i="14"/>
  <c r="AF3867" i="14"/>
  <c r="AF3868" i="14"/>
  <c r="AF3869" i="14"/>
  <c r="AF3870" i="14"/>
  <c r="AF3871" i="14"/>
  <c r="AF3872" i="14"/>
  <c r="AF3873" i="14"/>
  <c r="AF3874" i="14"/>
  <c r="AF3875" i="14"/>
  <c r="AF3876" i="14"/>
  <c r="AF3877" i="14"/>
  <c r="AF3878" i="14"/>
  <c r="AF3879" i="14"/>
  <c r="AF3880" i="14"/>
  <c r="AF3881" i="14"/>
  <c r="AF3882" i="14"/>
  <c r="AF3883" i="14"/>
  <c r="AF3884" i="14"/>
  <c r="AF3885" i="14"/>
  <c r="AF3886" i="14"/>
  <c r="AF3887" i="14"/>
  <c r="AF3888" i="14"/>
  <c r="AF3889" i="14"/>
  <c r="AF3890" i="14"/>
  <c r="AF3891" i="14"/>
  <c r="AF3892" i="14"/>
  <c r="AF3893" i="14"/>
  <c r="AF3894" i="14"/>
  <c r="AF3895" i="14"/>
  <c r="AF3896" i="14"/>
  <c r="AF3897" i="14"/>
  <c r="AF3898" i="14"/>
  <c r="AF3899" i="14"/>
  <c r="AF3900" i="14"/>
  <c r="AF3901" i="14"/>
  <c r="AF3902" i="14"/>
  <c r="AF3903" i="14"/>
  <c r="AF3904" i="14"/>
  <c r="AF3905" i="14"/>
  <c r="AF3906" i="14"/>
  <c r="AF3907" i="14"/>
  <c r="AF3908" i="14"/>
  <c r="AF3909" i="14"/>
  <c r="AF3910" i="14"/>
  <c r="AF3911" i="14"/>
  <c r="AF3912" i="14"/>
  <c r="AF3913" i="14"/>
  <c r="AF3914" i="14"/>
  <c r="AF3915" i="14"/>
  <c r="AF3916" i="14"/>
  <c r="AF3917" i="14"/>
  <c r="AF3918" i="14"/>
  <c r="AF3919" i="14"/>
  <c r="AF3920" i="14"/>
  <c r="AF3921" i="14"/>
  <c r="AF3922" i="14"/>
  <c r="AF3923" i="14"/>
  <c r="AF3924" i="14"/>
  <c r="AF3925" i="14"/>
  <c r="AF3926" i="14"/>
  <c r="AF3927" i="14"/>
  <c r="AF3928" i="14"/>
  <c r="AF3929" i="14"/>
  <c r="AF3930" i="14"/>
  <c r="AF3931" i="14"/>
  <c r="AF3932" i="14"/>
  <c r="AF3933" i="14"/>
  <c r="AF3934" i="14"/>
  <c r="AF3935" i="14"/>
  <c r="AF3936" i="14"/>
  <c r="AF3937" i="14"/>
  <c r="AF3938" i="14"/>
  <c r="AF3939" i="14"/>
  <c r="AF3940" i="14"/>
  <c r="AF3941" i="14"/>
  <c r="AF3942" i="14"/>
  <c r="AF3943" i="14"/>
  <c r="AF3944" i="14"/>
  <c r="AF3945" i="14"/>
  <c r="AF3946" i="14"/>
  <c r="AF3947" i="14"/>
  <c r="AF3948" i="14"/>
  <c r="AF3949" i="14"/>
  <c r="AF3950" i="14"/>
  <c r="AF3951" i="14"/>
  <c r="AF3952" i="14"/>
  <c r="AF3953" i="14"/>
  <c r="AF3954" i="14"/>
  <c r="AF3955" i="14"/>
  <c r="AF3956" i="14"/>
  <c r="AF3957" i="14"/>
  <c r="AF3958" i="14"/>
  <c r="AF3959" i="14"/>
  <c r="AF3960" i="14"/>
  <c r="AF3961" i="14"/>
  <c r="AF3962" i="14"/>
  <c r="AF3963" i="14"/>
  <c r="AF3964" i="14"/>
  <c r="AF3965" i="14"/>
  <c r="AF3966" i="14"/>
  <c r="AF3967" i="14"/>
  <c r="AF3968" i="14"/>
  <c r="AF3969" i="14"/>
  <c r="AF3970" i="14"/>
  <c r="AF3971" i="14"/>
  <c r="AF3972" i="14"/>
  <c r="AF3973" i="14"/>
  <c r="AF3974" i="14"/>
  <c r="AF3975" i="14"/>
  <c r="AF3976" i="14"/>
  <c r="AF3977" i="14"/>
  <c r="AF3978" i="14"/>
  <c r="AF3979" i="14"/>
  <c r="AF3980" i="14"/>
  <c r="AF3981" i="14"/>
  <c r="AF3982" i="14"/>
  <c r="AF3983" i="14"/>
  <c r="AF3984" i="14"/>
  <c r="AF3985" i="14"/>
  <c r="AF3986" i="14"/>
  <c r="AF3987" i="14"/>
  <c r="AF3988" i="14"/>
  <c r="AF3989" i="14"/>
  <c r="AF3990" i="14"/>
  <c r="AF3991" i="14"/>
  <c r="AF3992" i="14"/>
  <c r="AF3993" i="14"/>
  <c r="AF3994" i="14"/>
  <c r="AF3995" i="14"/>
  <c r="AF3996" i="14"/>
  <c r="AF3997" i="14"/>
  <c r="AF3998" i="14"/>
  <c r="AF3999" i="14"/>
  <c r="AF4000" i="14"/>
  <c r="AF4001" i="14"/>
  <c r="AF4002" i="14"/>
  <c r="AF4003" i="14"/>
  <c r="AF4004" i="14"/>
  <c r="AF4005" i="14"/>
  <c r="AF4006" i="14"/>
  <c r="AF4007" i="14"/>
  <c r="AF4008" i="14"/>
  <c r="AF4009" i="14"/>
  <c r="AF4010" i="14"/>
  <c r="AF4011" i="14"/>
  <c r="AF4012" i="14"/>
  <c r="AF4013" i="14"/>
  <c r="AF4014" i="14"/>
  <c r="AF4015" i="14"/>
  <c r="AF4016" i="14"/>
  <c r="AF4017" i="14"/>
  <c r="AF4018" i="14"/>
  <c r="AF4019" i="14"/>
  <c r="AF4020" i="14"/>
  <c r="AF4021" i="14"/>
  <c r="AF4022" i="14"/>
  <c r="AF4023" i="14"/>
  <c r="AF4024" i="14"/>
  <c r="AF4025" i="14"/>
  <c r="AF4026" i="14"/>
  <c r="AF4027" i="14"/>
  <c r="AF4028" i="14"/>
  <c r="AF4029" i="14"/>
  <c r="AF4030" i="14"/>
  <c r="AF4031" i="14"/>
  <c r="AF4032" i="14"/>
  <c r="AF4033" i="14"/>
  <c r="AF4034" i="14"/>
  <c r="AF4035" i="14"/>
  <c r="AF4036" i="14"/>
  <c r="AF4037" i="14"/>
  <c r="AF4038" i="14"/>
  <c r="AF4039" i="14"/>
  <c r="AF4040" i="14"/>
  <c r="AF4041" i="14"/>
  <c r="AF4042" i="14"/>
  <c r="AF4043" i="14"/>
  <c r="AF4044" i="14"/>
  <c r="AF4045" i="14"/>
  <c r="AF4046" i="14"/>
  <c r="AF4047" i="14"/>
  <c r="AF4048" i="14"/>
  <c r="AF4049" i="14"/>
  <c r="AF4050" i="14"/>
  <c r="AF4051" i="14"/>
  <c r="AF4052" i="14"/>
  <c r="AF4053" i="14"/>
  <c r="AF4054" i="14"/>
  <c r="AF4055" i="14"/>
  <c r="AF4056" i="14"/>
  <c r="AF4057" i="14"/>
  <c r="AF4058" i="14"/>
  <c r="AF4059" i="14"/>
  <c r="AF4060" i="14"/>
  <c r="AF4061" i="14"/>
  <c r="AF4062" i="14"/>
  <c r="AF4063" i="14"/>
  <c r="AF4064" i="14"/>
  <c r="AF4065" i="14"/>
  <c r="AF4066" i="14"/>
  <c r="AF4067" i="14"/>
  <c r="AF4068" i="14"/>
  <c r="AF4069" i="14"/>
  <c r="AF4070" i="14"/>
  <c r="AF4071" i="14"/>
  <c r="AF4072" i="14"/>
  <c r="AF4073" i="14"/>
  <c r="AF4074" i="14"/>
  <c r="AF4075" i="14"/>
  <c r="AF4076" i="14"/>
  <c r="AF4077" i="14"/>
  <c r="AF4078" i="14"/>
  <c r="AF4079" i="14"/>
  <c r="AF4080" i="14"/>
  <c r="AF4081" i="14"/>
  <c r="AF4082" i="14"/>
  <c r="AF4083" i="14"/>
  <c r="AF4084" i="14"/>
  <c r="AF4085" i="14"/>
  <c r="AF4086" i="14"/>
  <c r="AF4087" i="14"/>
  <c r="AF4088" i="14"/>
  <c r="AF4089" i="14"/>
  <c r="AF4090" i="14"/>
  <c r="AF4091" i="14"/>
  <c r="AF4092" i="14"/>
  <c r="AF4093" i="14"/>
  <c r="AF4094" i="14"/>
  <c r="AF4095" i="14"/>
  <c r="AF4096" i="14"/>
  <c r="AF4097" i="14"/>
  <c r="AF4098" i="14"/>
  <c r="AF4099" i="14"/>
  <c r="AF4100" i="14"/>
  <c r="AF4101" i="14"/>
  <c r="AF4102" i="14"/>
  <c r="AF4103" i="14"/>
  <c r="AF4104" i="14"/>
  <c r="AF4105" i="14"/>
  <c r="AF4106" i="14"/>
  <c r="AF4107" i="14"/>
  <c r="AF4108" i="14"/>
  <c r="AF4109" i="14"/>
  <c r="AF4110" i="14"/>
  <c r="AF4111" i="14"/>
  <c r="AF4112" i="14"/>
  <c r="AF4113" i="14"/>
  <c r="AF4114" i="14"/>
  <c r="AF4115" i="14"/>
  <c r="AF4116" i="14"/>
  <c r="AF4117" i="14"/>
  <c r="AF4118" i="14"/>
  <c r="AF4119" i="14"/>
  <c r="AF4120" i="14"/>
  <c r="AF4121" i="14"/>
  <c r="AF4122" i="14"/>
  <c r="AF4123" i="14"/>
  <c r="AF4124" i="14"/>
  <c r="AF4125" i="14"/>
  <c r="AF4126" i="14"/>
  <c r="AF4127" i="14"/>
  <c r="AF4128" i="14"/>
  <c r="AF4129" i="14"/>
  <c r="AF4130" i="14"/>
  <c r="AF4131" i="14"/>
  <c r="AF4132" i="14"/>
  <c r="AF4133" i="14"/>
  <c r="AF4134" i="14"/>
  <c r="AF4135" i="14"/>
  <c r="AF4136" i="14"/>
  <c r="AF4137" i="14"/>
  <c r="AF4138" i="14"/>
  <c r="AF4139" i="14"/>
  <c r="AF4140" i="14"/>
  <c r="AF4141" i="14"/>
  <c r="AF4142" i="14"/>
  <c r="AF4143" i="14"/>
  <c r="AF4144" i="14"/>
  <c r="AF4145" i="14"/>
  <c r="AF4146" i="14"/>
  <c r="AF4147" i="14"/>
  <c r="AF4148" i="14"/>
  <c r="AF4149" i="14"/>
  <c r="AF4150" i="14"/>
  <c r="AF4151" i="14"/>
  <c r="AF4152" i="14"/>
  <c r="AF4153" i="14"/>
  <c r="AF4154" i="14"/>
  <c r="AF4155" i="14"/>
  <c r="AF4156" i="14"/>
  <c r="AF4157" i="14"/>
  <c r="AF4158" i="14"/>
  <c r="AF4159" i="14"/>
  <c r="AF4160" i="14"/>
  <c r="AF4161" i="14"/>
  <c r="AF4162" i="14"/>
  <c r="AF4163" i="14"/>
  <c r="AF4164" i="14"/>
  <c r="AF4165" i="14"/>
  <c r="AF4166" i="14"/>
  <c r="AF4167" i="14"/>
  <c r="AF4168" i="14"/>
  <c r="AF4169" i="14"/>
  <c r="AF4170" i="14"/>
  <c r="AF4171" i="14"/>
  <c r="AF4172" i="14"/>
  <c r="AF4173" i="14"/>
  <c r="AF4174" i="14"/>
  <c r="AF4175" i="14"/>
  <c r="AF4176" i="14"/>
  <c r="AF4177" i="14"/>
  <c r="AF4178" i="14"/>
  <c r="AF4179" i="14"/>
  <c r="AF4180" i="14"/>
  <c r="AF4181" i="14"/>
  <c r="AF4182" i="14"/>
  <c r="AF4183" i="14"/>
  <c r="AF4184" i="14"/>
  <c r="AF4185" i="14"/>
  <c r="AF4186" i="14"/>
  <c r="AF4187" i="14"/>
  <c r="AF4188" i="14"/>
  <c r="AF4189" i="14"/>
  <c r="AF4190" i="14"/>
  <c r="AF4191" i="14"/>
  <c r="AF4192" i="14"/>
  <c r="AF4193" i="14"/>
  <c r="AF4194" i="14"/>
  <c r="AF4195" i="14"/>
  <c r="AF4196" i="14"/>
  <c r="AF4197" i="14"/>
  <c r="AF4198" i="14"/>
  <c r="AF4199" i="14"/>
  <c r="AF4200" i="14"/>
  <c r="AF4201" i="14"/>
  <c r="AF4202" i="14"/>
  <c r="AF4203" i="14"/>
  <c r="AF4204" i="14"/>
  <c r="AF4205" i="14"/>
  <c r="AF4206" i="14"/>
  <c r="AF4207" i="14"/>
  <c r="AF4208" i="14"/>
  <c r="AF4209" i="14"/>
  <c r="AF4210" i="14"/>
  <c r="AF4211" i="14"/>
  <c r="AF4212" i="14"/>
  <c r="AF4213" i="14"/>
  <c r="AF4214" i="14"/>
  <c r="AF4215" i="14"/>
  <c r="AF4216" i="14"/>
  <c r="AF4217" i="14"/>
  <c r="AF4218" i="14"/>
  <c r="AF4219" i="14"/>
  <c r="AF4220" i="14"/>
  <c r="AF4221" i="14"/>
  <c r="AF4222" i="14"/>
  <c r="AF4223" i="14"/>
  <c r="AF4224" i="14"/>
  <c r="AF4225" i="14"/>
  <c r="AF4226" i="14"/>
  <c r="AF4227" i="14"/>
  <c r="AF4228" i="14"/>
  <c r="AF4229" i="14"/>
  <c r="AF4230" i="14"/>
  <c r="AF4231" i="14"/>
  <c r="AF4232" i="14"/>
  <c r="AF4233" i="14"/>
  <c r="AF4234" i="14"/>
  <c r="AF4235" i="14"/>
  <c r="AF4236" i="14"/>
  <c r="AF4237" i="14"/>
  <c r="AF4238" i="14"/>
  <c r="AF4239" i="14"/>
  <c r="AF4240" i="14"/>
  <c r="AF4241" i="14"/>
  <c r="AF4242" i="14"/>
  <c r="AF4243" i="14"/>
  <c r="AF4244" i="14"/>
  <c r="AF4245" i="14"/>
  <c r="AF4246" i="14"/>
  <c r="AF4247" i="14"/>
  <c r="AF4248" i="14"/>
  <c r="AF4249" i="14"/>
  <c r="AF4250" i="14"/>
  <c r="AF4251" i="14"/>
  <c r="AF4252" i="14"/>
  <c r="AF4253" i="14"/>
  <c r="AF4254" i="14"/>
  <c r="AF4255" i="14"/>
  <c r="AF4256" i="14"/>
  <c r="AF4257" i="14"/>
  <c r="AF4258" i="14"/>
  <c r="AF4259" i="14"/>
  <c r="AF4260" i="14"/>
  <c r="AF4261" i="14"/>
  <c r="AF4262" i="14"/>
  <c r="AF4263" i="14"/>
  <c r="AF4264" i="14"/>
  <c r="AF4265" i="14"/>
  <c r="AF4266" i="14"/>
  <c r="AF4267" i="14"/>
  <c r="AF4268" i="14"/>
  <c r="AF4269" i="14"/>
  <c r="AF4270" i="14"/>
  <c r="AF4271" i="14"/>
  <c r="AF4272" i="14"/>
  <c r="AF4273" i="14"/>
  <c r="AF4274" i="14"/>
  <c r="AF4275" i="14"/>
  <c r="AF4276" i="14"/>
  <c r="AF4277" i="14"/>
  <c r="AF4278" i="14"/>
  <c r="AF4279" i="14"/>
  <c r="AF4280" i="14"/>
  <c r="AF4281" i="14"/>
  <c r="AF4282" i="14"/>
  <c r="AF4283" i="14"/>
  <c r="AF4284" i="14"/>
  <c r="AF4285" i="14"/>
  <c r="AF4286" i="14"/>
  <c r="AF4287" i="14"/>
  <c r="AF4288" i="14"/>
  <c r="AF4289" i="14"/>
  <c r="AF4290" i="14"/>
  <c r="AF4291" i="14"/>
  <c r="AF4292" i="14"/>
  <c r="AF4293" i="14"/>
  <c r="AF4294" i="14"/>
  <c r="AF4295" i="14"/>
  <c r="AF4296" i="14"/>
  <c r="AF4297" i="14"/>
  <c r="AF4298" i="14"/>
  <c r="AF4299" i="14"/>
  <c r="AF4300" i="14"/>
  <c r="AF4301" i="14"/>
  <c r="AF4302" i="14"/>
  <c r="AF4303" i="14"/>
  <c r="AF4304" i="14"/>
  <c r="AF4305" i="14"/>
  <c r="AF4306" i="14"/>
  <c r="AF4307" i="14"/>
  <c r="AF4308" i="14"/>
  <c r="AF4309" i="14"/>
  <c r="AF4310" i="14"/>
  <c r="AF4311" i="14"/>
  <c r="AF4312" i="14"/>
  <c r="AF4313" i="14"/>
  <c r="AF4314" i="14"/>
  <c r="AF4315" i="14"/>
  <c r="AF4316" i="14"/>
  <c r="AF4317" i="14"/>
  <c r="AF4318" i="14"/>
  <c r="AF4319" i="14"/>
  <c r="AF4320" i="14"/>
  <c r="AF4321" i="14"/>
  <c r="AF4322" i="14"/>
  <c r="AF4323" i="14"/>
  <c r="AF4324" i="14"/>
  <c r="AF4325" i="14"/>
  <c r="AF4326" i="14"/>
  <c r="AF4327" i="14"/>
  <c r="AF4328" i="14"/>
  <c r="AF4329" i="14"/>
  <c r="AF4330" i="14"/>
  <c r="AF4331" i="14"/>
  <c r="AF4332" i="14"/>
  <c r="AF4333" i="14"/>
  <c r="AF4334" i="14"/>
  <c r="AF4335" i="14"/>
  <c r="AF4336" i="14"/>
  <c r="AF4337" i="14"/>
  <c r="AF4338" i="14"/>
  <c r="AF4339" i="14"/>
  <c r="AF4340" i="14"/>
  <c r="AF4341" i="14"/>
  <c r="AF4342" i="14"/>
  <c r="AF4343" i="14"/>
  <c r="AF4344" i="14"/>
  <c r="AF4345" i="14"/>
  <c r="AF4346" i="14"/>
  <c r="AF4347" i="14"/>
  <c r="AF4348" i="14"/>
  <c r="AF4349" i="14"/>
  <c r="AF4350" i="14"/>
  <c r="AF4351" i="14"/>
  <c r="AF4352" i="14"/>
  <c r="AF4353" i="14"/>
  <c r="AF4354" i="14"/>
  <c r="AF4355" i="14"/>
  <c r="AF4356" i="14"/>
  <c r="AF4357" i="14"/>
  <c r="AF4358" i="14"/>
  <c r="AF4359" i="14"/>
  <c r="AF4360" i="14"/>
  <c r="AF4361" i="14"/>
  <c r="AF4362" i="14"/>
  <c r="AF4363" i="14"/>
  <c r="AF4364" i="14"/>
  <c r="AF4365" i="14"/>
  <c r="AF4366" i="14"/>
  <c r="AF4367" i="14"/>
  <c r="AF4368" i="14"/>
  <c r="AF4369" i="14"/>
  <c r="AF4370" i="14"/>
  <c r="AF4371" i="14"/>
  <c r="AF4372" i="14"/>
  <c r="AF4373" i="14"/>
  <c r="AF4374" i="14"/>
  <c r="AF4375" i="14"/>
  <c r="AF4376" i="14"/>
  <c r="AF4377" i="14"/>
  <c r="AF4378" i="14"/>
  <c r="AF4379" i="14"/>
  <c r="AF4380" i="14"/>
  <c r="AF4381" i="14"/>
  <c r="AF4382" i="14"/>
  <c r="AF4383" i="14"/>
  <c r="AF4384" i="14"/>
  <c r="AF4385" i="14"/>
  <c r="AF4386" i="14"/>
  <c r="AF4387" i="14"/>
  <c r="AF4388" i="14"/>
  <c r="AF4389" i="14"/>
  <c r="AF4390" i="14"/>
  <c r="AF4391" i="14"/>
  <c r="AF4392" i="14"/>
  <c r="AF4393" i="14"/>
  <c r="AF4394" i="14"/>
  <c r="AF4395" i="14"/>
  <c r="AF4396" i="14"/>
  <c r="AF4397" i="14"/>
  <c r="AF4398" i="14"/>
  <c r="AF4399" i="14"/>
  <c r="AF4400" i="14"/>
  <c r="AF4401" i="14"/>
  <c r="AF4402" i="14"/>
  <c r="AF4403" i="14"/>
  <c r="AF4404" i="14"/>
  <c r="AF4405" i="14"/>
  <c r="AF4406" i="14"/>
  <c r="AF4407" i="14"/>
  <c r="AF4408" i="14"/>
  <c r="AF4409" i="14"/>
  <c r="AF4410" i="14"/>
  <c r="AF4411" i="14"/>
  <c r="AF4412" i="14"/>
  <c r="AF4413" i="14"/>
  <c r="AF4414" i="14"/>
  <c r="AF4415" i="14"/>
  <c r="AF4416" i="14"/>
  <c r="AF4417" i="14"/>
  <c r="AF4418" i="14"/>
  <c r="AF4419" i="14"/>
  <c r="AF4420" i="14"/>
  <c r="AF4421" i="14"/>
  <c r="AF4422" i="14"/>
  <c r="AF4423" i="14"/>
  <c r="AF4424" i="14"/>
  <c r="AF4425" i="14"/>
  <c r="AF4426" i="14"/>
  <c r="AF4427" i="14"/>
  <c r="AF4428" i="14"/>
  <c r="AF4429" i="14"/>
  <c r="AF4430" i="14"/>
  <c r="AF4431" i="14"/>
  <c r="AF4432" i="14"/>
  <c r="AF4433" i="14"/>
  <c r="AF4434" i="14"/>
  <c r="AF4435" i="14"/>
  <c r="AF4436" i="14"/>
  <c r="AF4437" i="14"/>
  <c r="AF4438" i="14"/>
  <c r="AF4439" i="14"/>
  <c r="AF4440" i="14"/>
  <c r="AF4441" i="14"/>
  <c r="AF4442" i="14"/>
  <c r="AF4443" i="14"/>
  <c r="AF4444" i="14"/>
  <c r="AF4445" i="14"/>
  <c r="AF4446" i="14"/>
  <c r="AF4447" i="14"/>
  <c r="AF4448" i="14"/>
  <c r="AF4449" i="14"/>
  <c r="AF4450" i="14"/>
  <c r="AF4451" i="14"/>
  <c r="AF4452" i="14"/>
  <c r="AF4453" i="14"/>
  <c r="AF4454" i="14"/>
  <c r="AF4455" i="14"/>
  <c r="AF4456" i="14"/>
  <c r="AF4457" i="14"/>
  <c r="AF4458" i="14"/>
  <c r="AF4459" i="14"/>
  <c r="AF4460" i="14"/>
  <c r="AF4461" i="14"/>
  <c r="AF4462" i="14"/>
  <c r="AF4463" i="14"/>
  <c r="AF4464" i="14"/>
  <c r="AF4465" i="14"/>
  <c r="AF4466" i="14"/>
  <c r="AF4467" i="14"/>
  <c r="AF4468" i="14"/>
  <c r="AF4469" i="14"/>
  <c r="AF4470" i="14"/>
  <c r="AF4471" i="14"/>
  <c r="AF4472" i="14"/>
  <c r="AF4473" i="14"/>
  <c r="AF4474" i="14"/>
  <c r="AF4475" i="14"/>
  <c r="AF4476" i="14"/>
  <c r="AF4477" i="14"/>
  <c r="AF4478" i="14"/>
  <c r="AF4479" i="14"/>
  <c r="AF4480" i="14"/>
  <c r="AF4481" i="14"/>
  <c r="AF4482" i="14"/>
  <c r="AF4483" i="14"/>
  <c r="AF4484" i="14"/>
  <c r="AF4485" i="14"/>
  <c r="AF4486" i="14"/>
  <c r="AF4487" i="14"/>
  <c r="AF4488" i="14"/>
  <c r="AF4489" i="14"/>
  <c r="AF4490" i="14"/>
  <c r="AF4491" i="14"/>
  <c r="AF4492" i="14"/>
  <c r="AF4493" i="14"/>
  <c r="AF4494" i="14"/>
  <c r="AF4495" i="14"/>
  <c r="AF4496" i="14"/>
  <c r="AF4497" i="14"/>
  <c r="AF4498" i="14"/>
  <c r="AF4499" i="14"/>
  <c r="AF4500" i="14"/>
  <c r="AF4501" i="14"/>
  <c r="AF4502" i="14"/>
  <c r="AF4503" i="14"/>
  <c r="AF4504" i="14"/>
  <c r="AF4505" i="14"/>
  <c r="AF4506" i="14"/>
  <c r="AF4507" i="14"/>
  <c r="AF4508" i="14"/>
  <c r="AF4509" i="14"/>
  <c r="AF4510" i="14"/>
  <c r="AF4511" i="14"/>
  <c r="AF4512" i="14"/>
  <c r="AF4513" i="14"/>
  <c r="AF4514" i="14"/>
  <c r="AF4515" i="14"/>
  <c r="AF4516" i="14"/>
  <c r="AF4517" i="14"/>
  <c r="AF4518" i="14"/>
  <c r="AF4519" i="14"/>
  <c r="AF4520" i="14"/>
  <c r="AF4521" i="14"/>
  <c r="AF4522" i="14"/>
  <c r="AF4523" i="14"/>
  <c r="AF4524" i="14"/>
  <c r="AF4525" i="14"/>
  <c r="AF4526" i="14"/>
  <c r="AF4527" i="14"/>
  <c r="AF4528" i="14"/>
  <c r="AF4529" i="14"/>
  <c r="AF4530" i="14"/>
  <c r="AF4531" i="14"/>
  <c r="AF4532" i="14"/>
  <c r="AF4533" i="14"/>
  <c r="AF4534" i="14"/>
  <c r="AF4535" i="14"/>
  <c r="AF4536" i="14"/>
  <c r="AF4537" i="14"/>
  <c r="AF4538" i="14"/>
  <c r="AF4539" i="14"/>
  <c r="AF4540" i="14"/>
  <c r="AF4541" i="14"/>
  <c r="AF4542" i="14"/>
  <c r="AF4543" i="14"/>
  <c r="AF4544" i="14"/>
  <c r="AF4545" i="14"/>
  <c r="AF4546" i="14"/>
  <c r="AF4547" i="14"/>
  <c r="AF4548" i="14"/>
  <c r="AF4549" i="14"/>
  <c r="AF4550" i="14"/>
  <c r="AF4551" i="14"/>
  <c r="AF4552" i="14"/>
  <c r="AF4553" i="14"/>
  <c r="AF4554" i="14"/>
  <c r="AF4555" i="14"/>
  <c r="AF4556" i="14"/>
  <c r="AF4557" i="14"/>
  <c r="AF4558" i="14"/>
  <c r="AF4559" i="14"/>
  <c r="AF4560" i="14"/>
  <c r="AF4561" i="14"/>
  <c r="AF4562" i="14"/>
  <c r="AF4563" i="14"/>
  <c r="AF4564" i="14"/>
  <c r="AF4565" i="14"/>
  <c r="AF4566" i="14"/>
  <c r="AF4567" i="14"/>
  <c r="AF4568" i="14"/>
  <c r="AF4569" i="14"/>
  <c r="AF4570" i="14"/>
  <c r="AF4571" i="14"/>
  <c r="AF4572" i="14"/>
  <c r="AF4573" i="14"/>
  <c r="AF4574" i="14"/>
  <c r="AF4575" i="14"/>
  <c r="AF4576" i="14"/>
  <c r="AF4577" i="14"/>
  <c r="AF4578" i="14"/>
  <c r="AF4579" i="14"/>
  <c r="AF4580" i="14"/>
  <c r="AF4581" i="14"/>
  <c r="AF4582" i="14"/>
  <c r="AF4583" i="14"/>
  <c r="AF4584" i="14"/>
  <c r="AF4585" i="14"/>
  <c r="AF4586" i="14"/>
  <c r="AF4587" i="14"/>
  <c r="AF4588" i="14"/>
  <c r="AF4589" i="14"/>
  <c r="AF4590" i="14"/>
  <c r="AF4591" i="14"/>
  <c r="AF4592" i="14"/>
  <c r="AF4593" i="14"/>
  <c r="AF4594" i="14"/>
  <c r="AF4595" i="14"/>
  <c r="AF4596" i="14"/>
  <c r="AF4597" i="14"/>
  <c r="AF4598" i="14"/>
  <c r="AF4599" i="14"/>
  <c r="AF4600" i="14"/>
  <c r="AF4601" i="14"/>
  <c r="AF4602" i="14"/>
  <c r="AF4603" i="14"/>
  <c r="AF4604" i="14"/>
  <c r="AF4605" i="14"/>
  <c r="AF4606" i="14"/>
  <c r="AF4607" i="14"/>
  <c r="AF4608" i="14"/>
  <c r="AF4609" i="14"/>
  <c r="AF4610" i="14"/>
  <c r="AF4611" i="14"/>
  <c r="AF4612" i="14"/>
  <c r="AF4613" i="14"/>
  <c r="AF4614" i="14"/>
  <c r="AF4615" i="14"/>
  <c r="AF4616" i="14"/>
  <c r="AF4617" i="14"/>
  <c r="AF4618" i="14"/>
  <c r="AF4619" i="14"/>
  <c r="AF4620" i="14"/>
  <c r="AF4621" i="14"/>
  <c r="AF4622" i="14"/>
  <c r="AF4623" i="14"/>
  <c r="AF4624" i="14"/>
  <c r="AF4625" i="14"/>
  <c r="AF4626" i="14"/>
  <c r="AF4627" i="14"/>
  <c r="AF4628" i="14"/>
  <c r="AF4629" i="14"/>
  <c r="AF4630" i="14"/>
  <c r="AF4631" i="14"/>
  <c r="AF4632" i="14"/>
  <c r="AF4633" i="14"/>
  <c r="AF4634" i="14"/>
  <c r="AF4635" i="14"/>
  <c r="AF4636" i="14"/>
  <c r="AF4637" i="14"/>
  <c r="AF4638" i="14"/>
  <c r="AF4639" i="14"/>
  <c r="AF4640" i="14"/>
  <c r="AF4641" i="14"/>
  <c r="AF4642" i="14"/>
  <c r="AF4643" i="14"/>
  <c r="AF4644" i="14"/>
  <c r="AF4645" i="14"/>
  <c r="AF4646" i="14"/>
  <c r="AF4647" i="14"/>
  <c r="AF4648" i="14"/>
  <c r="AF4649" i="14"/>
  <c r="AF4650" i="14"/>
  <c r="AF4651" i="14"/>
  <c r="AF4652" i="14"/>
  <c r="AF4653" i="14"/>
  <c r="AF4654" i="14"/>
  <c r="AF4655" i="14"/>
  <c r="AF4656" i="14"/>
  <c r="AF4657" i="14"/>
  <c r="AF4658" i="14"/>
  <c r="AF4659" i="14"/>
  <c r="AF4660" i="14"/>
  <c r="AF4661" i="14"/>
  <c r="AF4662" i="14"/>
  <c r="AF4663" i="14"/>
  <c r="AF4664" i="14"/>
  <c r="AF4665" i="14"/>
  <c r="AF4666" i="14"/>
  <c r="AF4667" i="14"/>
  <c r="AF4668" i="14"/>
  <c r="AF4669" i="14"/>
  <c r="AF4670" i="14"/>
  <c r="AF4671" i="14"/>
  <c r="AF4672" i="14"/>
  <c r="AF4673" i="14"/>
  <c r="AF4674" i="14"/>
  <c r="AF4675" i="14"/>
  <c r="AF4676" i="14"/>
  <c r="AF4677" i="14"/>
  <c r="AF4678" i="14"/>
  <c r="AF4679" i="14"/>
  <c r="AF4680" i="14"/>
  <c r="AF4681" i="14"/>
  <c r="AF4682" i="14"/>
  <c r="AF4683" i="14"/>
  <c r="AF4684" i="14"/>
  <c r="AF4685" i="14"/>
  <c r="AF4686" i="14"/>
  <c r="AF4687" i="14"/>
  <c r="AF4688" i="14"/>
  <c r="AF4689" i="14"/>
  <c r="AF4690" i="14"/>
  <c r="AF4691" i="14"/>
  <c r="AF4692" i="14"/>
  <c r="AF4693" i="14"/>
  <c r="AF4694" i="14"/>
  <c r="AF4695" i="14"/>
  <c r="AF4696" i="14"/>
  <c r="AF4697" i="14"/>
  <c r="AF4698" i="14"/>
  <c r="AF4699" i="14"/>
  <c r="AF4700" i="14"/>
  <c r="AF4701" i="14"/>
  <c r="AF4702" i="14"/>
  <c r="AF4703" i="14"/>
  <c r="AF4704" i="14"/>
  <c r="AF4705" i="14"/>
  <c r="AF4706" i="14"/>
  <c r="AF4707" i="14"/>
  <c r="AF4708" i="14"/>
  <c r="AF4709" i="14"/>
  <c r="AF4710" i="14"/>
  <c r="AF4711" i="14"/>
  <c r="AF4712" i="14"/>
  <c r="AF4713" i="14"/>
  <c r="AF4714" i="14"/>
  <c r="AF4715" i="14"/>
  <c r="AF4716" i="14"/>
  <c r="AF4717" i="14"/>
  <c r="AF4718" i="14"/>
  <c r="AF4719" i="14"/>
  <c r="AF4720" i="14"/>
  <c r="AF4721" i="14"/>
  <c r="AF4722" i="14"/>
  <c r="AF4723" i="14"/>
  <c r="AF4724" i="14"/>
  <c r="AF4725" i="14"/>
  <c r="AF4726" i="14"/>
  <c r="AF4727" i="14"/>
  <c r="AF4728" i="14"/>
  <c r="AF4729" i="14"/>
  <c r="AF4730" i="14"/>
  <c r="AF4731" i="14"/>
  <c r="AF4732" i="14"/>
  <c r="AF4733" i="14"/>
  <c r="AF4734" i="14"/>
  <c r="AF4735" i="14"/>
  <c r="AF4736" i="14"/>
  <c r="AF4737" i="14"/>
  <c r="AF4738" i="14"/>
  <c r="AF4739" i="14"/>
  <c r="AF4740" i="14"/>
  <c r="AF4741" i="14"/>
  <c r="AF4742" i="14"/>
  <c r="AF4743" i="14"/>
  <c r="AF4744" i="14"/>
  <c r="AF4745" i="14"/>
  <c r="AF4746" i="14"/>
  <c r="AF4747" i="14"/>
  <c r="AF4748" i="14"/>
  <c r="AF4749" i="14"/>
  <c r="AF4750" i="14"/>
  <c r="AF4751" i="14"/>
  <c r="AF4752" i="14"/>
  <c r="AF4753" i="14"/>
  <c r="AF4754" i="14"/>
  <c r="AF4755" i="14"/>
  <c r="AF4756" i="14"/>
  <c r="AF4757" i="14"/>
  <c r="AF4758" i="14"/>
  <c r="AF4759" i="14"/>
  <c r="AF4760" i="14"/>
  <c r="AF4761" i="14"/>
  <c r="AF4762" i="14"/>
  <c r="AF4763" i="14"/>
  <c r="AF4764" i="14"/>
  <c r="AF4765" i="14"/>
  <c r="AF4766" i="14"/>
  <c r="AF4767" i="14"/>
  <c r="AF4768" i="14"/>
  <c r="AF4769" i="14"/>
  <c r="AF4770" i="14"/>
  <c r="AF4771" i="14"/>
  <c r="AF4772" i="14"/>
  <c r="AF4773" i="14"/>
  <c r="AF4774" i="14"/>
  <c r="AF4775" i="14"/>
  <c r="AF4776" i="14"/>
  <c r="AF4777" i="14"/>
  <c r="AF4778" i="14"/>
  <c r="AF4779" i="14"/>
  <c r="AF4780" i="14"/>
  <c r="AF4781" i="14"/>
  <c r="AF4782" i="14"/>
  <c r="AF4783" i="14"/>
  <c r="AF4784" i="14"/>
  <c r="AF4785" i="14"/>
  <c r="AF4786" i="14"/>
  <c r="AF4787" i="14"/>
  <c r="AF4788" i="14"/>
  <c r="AF4789" i="14"/>
  <c r="AF4790" i="14"/>
  <c r="AF4791" i="14"/>
  <c r="AF4792" i="14"/>
  <c r="AF4793" i="14"/>
  <c r="AF4794" i="14"/>
  <c r="AF4795" i="14"/>
  <c r="AF4796" i="14"/>
  <c r="AF4797" i="14"/>
  <c r="AF4798" i="14"/>
  <c r="AF4799" i="14"/>
  <c r="AF4800" i="14"/>
  <c r="AF4801" i="14"/>
  <c r="AF4802" i="14"/>
  <c r="AF4803" i="14"/>
  <c r="AF4804" i="14"/>
  <c r="AF4805" i="14"/>
  <c r="AF4806" i="14"/>
  <c r="AF4807" i="14"/>
  <c r="AF4808" i="14"/>
  <c r="AF4809" i="14"/>
  <c r="AF4810" i="14"/>
  <c r="AF4811" i="14"/>
  <c r="AF4812" i="14"/>
  <c r="AF4813" i="14"/>
  <c r="AF4814" i="14"/>
  <c r="AF4815" i="14"/>
  <c r="AF4816" i="14"/>
  <c r="AF4817" i="14"/>
  <c r="AF4818" i="14"/>
  <c r="AF4819" i="14"/>
  <c r="AF4820" i="14"/>
  <c r="AF4821" i="14"/>
  <c r="AF4822" i="14"/>
  <c r="AF4823" i="14"/>
  <c r="AF4824" i="14"/>
  <c r="AF4825" i="14"/>
  <c r="AF4826" i="14"/>
  <c r="AF4827" i="14"/>
  <c r="AF4828" i="14"/>
  <c r="AF4829" i="14"/>
  <c r="AF4830" i="14"/>
  <c r="AF4831" i="14"/>
  <c r="AF4832" i="14"/>
  <c r="AF4833" i="14"/>
  <c r="AF4834" i="14"/>
  <c r="AF4835" i="14"/>
  <c r="AF4836" i="14"/>
  <c r="AF4837" i="14"/>
  <c r="AF4838" i="14"/>
  <c r="AF4839" i="14"/>
  <c r="AF4840" i="14"/>
  <c r="AF4841" i="14"/>
  <c r="AF4842" i="14"/>
  <c r="AF4843" i="14"/>
  <c r="AF4844" i="14"/>
  <c r="AF4845" i="14"/>
  <c r="AF4846" i="14"/>
  <c r="AF4847" i="14"/>
  <c r="AF4848" i="14"/>
  <c r="AF4849" i="14"/>
  <c r="AF4850" i="14"/>
  <c r="AF4851" i="14"/>
  <c r="AF4852" i="14"/>
  <c r="AF4853" i="14"/>
  <c r="AF4854" i="14"/>
  <c r="AF4855" i="14"/>
  <c r="AF4856" i="14"/>
  <c r="AF4857" i="14"/>
  <c r="AF4858" i="14"/>
  <c r="AF4859" i="14"/>
  <c r="AF4860" i="14"/>
  <c r="AF4861" i="14"/>
  <c r="AF4862" i="14"/>
  <c r="AF4863" i="14"/>
  <c r="AF4864" i="14"/>
  <c r="AF4865" i="14"/>
  <c r="AF4866" i="14"/>
  <c r="AF4867" i="14"/>
  <c r="AF4868" i="14"/>
  <c r="AF4869" i="14"/>
  <c r="AF4870" i="14"/>
  <c r="AF4871" i="14"/>
  <c r="AF4872" i="14"/>
  <c r="AF4873" i="14"/>
  <c r="AF4874" i="14"/>
  <c r="AF4875" i="14"/>
  <c r="AF4876" i="14"/>
  <c r="AF4877" i="14"/>
  <c r="AF4878" i="14"/>
  <c r="AF4879" i="14"/>
  <c r="AF4880" i="14"/>
  <c r="AF4881" i="14"/>
  <c r="AF4882" i="14"/>
  <c r="AF4883" i="14"/>
  <c r="AF4884" i="14"/>
  <c r="AF4885" i="14"/>
  <c r="AF4886" i="14"/>
  <c r="AF4887" i="14"/>
  <c r="AF4888" i="14"/>
  <c r="AF4889" i="14"/>
  <c r="AF4890" i="14"/>
  <c r="AF4891" i="14"/>
  <c r="AF4892" i="14"/>
  <c r="AF4893" i="14"/>
  <c r="AF4894" i="14"/>
  <c r="AF4895" i="14"/>
  <c r="AF4896" i="14"/>
  <c r="AF4897" i="14"/>
  <c r="AF4898" i="14"/>
  <c r="AF4899" i="14"/>
  <c r="AF4900" i="14"/>
  <c r="AF4901" i="14"/>
  <c r="AF4902" i="14"/>
  <c r="AF4903" i="14"/>
  <c r="AF4904" i="14"/>
  <c r="AF4905" i="14"/>
  <c r="AF4906" i="14"/>
  <c r="AF4907" i="14"/>
  <c r="AF4908" i="14"/>
  <c r="AF4909" i="14"/>
  <c r="AF4910" i="14"/>
  <c r="AF4911" i="14"/>
  <c r="AF4912" i="14"/>
  <c r="AF4913" i="14"/>
  <c r="AF4914" i="14"/>
  <c r="AF4915" i="14"/>
  <c r="AF4916" i="14"/>
  <c r="AF4917" i="14"/>
  <c r="AF4918" i="14"/>
  <c r="AF4919" i="14"/>
  <c r="AF4920" i="14"/>
  <c r="AF4921" i="14"/>
  <c r="AF4922" i="14"/>
  <c r="AF4923" i="14"/>
  <c r="AF4924" i="14"/>
  <c r="AF4925" i="14"/>
  <c r="AF4926" i="14"/>
  <c r="AF4927" i="14"/>
  <c r="AF4928" i="14"/>
  <c r="AF4929" i="14"/>
  <c r="AF4930" i="14"/>
  <c r="AF4931" i="14"/>
  <c r="AF4932" i="14"/>
  <c r="AF4933" i="14"/>
  <c r="AF4934" i="14"/>
  <c r="AF4935" i="14"/>
  <c r="AF4936" i="14"/>
  <c r="AF4937" i="14"/>
  <c r="AF4938" i="14"/>
  <c r="AF4939" i="14"/>
  <c r="AF4940" i="14"/>
  <c r="AF4941" i="14"/>
  <c r="AF4942" i="14"/>
  <c r="AF4943" i="14"/>
  <c r="AF4944" i="14"/>
  <c r="AF4945" i="14"/>
  <c r="AF4946" i="14"/>
  <c r="AF4947" i="14"/>
  <c r="AF4948" i="14"/>
  <c r="AF4949" i="14"/>
  <c r="AF4950" i="14"/>
  <c r="AF4951" i="14"/>
  <c r="AF4952" i="14"/>
  <c r="AF4953" i="14"/>
  <c r="AF4954" i="14"/>
  <c r="AF4955" i="14"/>
  <c r="AF4956" i="14"/>
  <c r="AF4957" i="14"/>
  <c r="AF4958" i="14"/>
  <c r="AF4959" i="14"/>
  <c r="AF4960" i="14"/>
  <c r="AF4961" i="14"/>
  <c r="AF4962" i="14"/>
  <c r="AF4963" i="14"/>
  <c r="AF4964" i="14"/>
  <c r="AF4965" i="14"/>
  <c r="AF4966" i="14"/>
  <c r="AF4967" i="14"/>
  <c r="AF4968" i="14"/>
  <c r="AF4969" i="14"/>
  <c r="AF4970" i="14"/>
  <c r="AF4971" i="14"/>
  <c r="AF4972" i="14"/>
  <c r="AF4973" i="14"/>
  <c r="AF4974" i="14"/>
  <c r="AF4975" i="14"/>
  <c r="AF4976" i="14"/>
  <c r="AF4977" i="14"/>
  <c r="AF4978" i="14"/>
  <c r="AF4979" i="14"/>
  <c r="AF4980" i="14"/>
  <c r="AF4981" i="14"/>
  <c r="AF4982" i="14"/>
  <c r="AF4983" i="14"/>
  <c r="AF4984" i="14"/>
  <c r="AF4985" i="14"/>
  <c r="AF4986" i="14"/>
  <c r="AF4987" i="14"/>
  <c r="AF4988" i="14"/>
  <c r="AF4989" i="14"/>
  <c r="AF4990" i="14"/>
  <c r="AF4991" i="14"/>
  <c r="AF4992" i="14"/>
  <c r="AF4993" i="14"/>
  <c r="AF4994" i="14"/>
  <c r="AF4995" i="14"/>
  <c r="AF4996" i="14"/>
  <c r="AF4997" i="14"/>
  <c r="AF4998" i="14"/>
  <c r="AF4999" i="14"/>
  <c r="AF5000" i="14"/>
  <c r="AF5001" i="14"/>
  <c r="AF5002" i="14"/>
  <c r="AF5003" i="14"/>
  <c r="AF5004" i="14"/>
  <c r="AF5005" i="14"/>
  <c r="AF5006" i="14"/>
  <c r="AF5007" i="14"/>
  <c r="AF5008" i="14"/>
  <c r="AF5009" i="14"/>
  <c r="AF5010" i="14"/>
  <c r="AF5011" i="14"/>
  <c r="AF5012" i="14"/>
  <c r="AF5013" i="14"/>
  <c r="AF5014" i="14"/>
  <c r="AF5015" i="14"/>
  <c r="AF5016" i="14"/>
  <c r="AF5017" i="14"/>
  <c r="AF5018" i="14"/>
  <c r="AF5019" i="14"/>
  <c r="AF5020" i="14"/>
  <c r="AF5021" i="14"/>
  <c r="AF5022" i="14"/>
  <c r="AF5023" i="14"/>
  <c r="AF5024" i="14"/>
  <c r="AF5025" i="14"/>
  <c r="AF5026" i="14"/>
  <c r="AF5027" i="14"/>
  <c r="AF5028" i="14"/>
  <c r="AF5029" i="14"/>
  <c r="AF5030" i="14"/>
  <c r="AF5031" i="14"/>
  <c r="AF5032" i="14"/>
  <c r="AF5033" i="14"/>
  <c r="AF5034" i="14"/>
  <c r="AF5035" i="14"/>
  <c r="AF5036" i="14"/>
  <c r="AF5037" i="14"/>
  <c r="AF5038" i="14"/>
  <c r="AF5039" i="14"/>
  <c r="AF5040" i="14"/>
  <c r="AF5041" i="14"/>
  <c r="AF5042" i="14"/>
  <c r="AF5043" i="14"/>
  <c r="AF5044" i="14"/>
  <c r="AF5045" i="14"/>
  <c r="AF5046" i="14"/>
  <c r="AF5047" i="14"/>
  <c r="AF5048" i="14"/>
  <c r="AF5049" i="14"/>
  <c r="AF5050" i="14"/>
  <c r="AF5051" i="14"/>
  <c r="AF5052" i="14"/>
  <c r="AF5053" i="14"/>
  <c r="AF5054" i="14"/>
  <c r="AF5055" i="14"/>
  <c r="AF5056" i="14"/>
  <c r="AF5057" i="14"/>
  <c r="AF5058" i="14"/>
  <c r="AF5059" i="14"/>
  <c r="AF5060" i="14"/>
  <c r="AF5061" i="14"/>
  <c r="AF5062" i="14"/>
  <c r="AF5063" i="14"/>
  <c r="AF5064" i="14"/>
  <c r="AF5065" i="14"/>
  <c r="AF5066" i="14"/>
  <c r="AF5067" i="14"/>
  <c r="AF5068" i="14"/>
  <c r="AF5069" i="14"/>
  <c r="AF5070" i="14"/>
  <c r="AF5071" i="14"/>
  <c r="AF5072" i="14"/>
  <c r="AF5073" i="14"/>
  <c r="AF5074" i="14"/>
  <c r="AF5075" i="14"/>
  <c r="AF5076" i="14"/>
  <c r="AF5077" i="14"/>
  <c r="AF5078" i="14"/>
  <c r="AF5079" i="14"/>
  <c r="AF5080" i="14"/>
  <c r="AF5081" i="14"/>
  <c r="AF5082" i="14"/>
  <c r="AF5083" i="14"/>
  <c r="AF5084" i="14"/>
  <c r="AF5085" i="14"/>
  <c r="AF5086" i="14"/>
  <c r="AF5087" i="14"/>
  <c r="AF5088" i="14"/>
  <c r="AF5089" i="14"/>
  <c r="AF5090" i="14"/>
  <c r="AF5091" i="14"/>
  <c r="AF5092" i="14"/>
  <c r="AF5093" i="14"/>
  <c r="AF5094" i="14"/>
  <c r="AF5095" i="14"/>
  <c r="AF5096" i="14"/>
  <c r="AF5097" i="14"/>
  <c r="AF5098" i="14"/>
  <c r="AF5099" i="14"/>
  <c r="AF5100" i="14"/>
  <c r="AF5101" i="14"/>
  <c r="AF5102" i="14"/>
  <c r="AF5103" i="14"/>
  <c r="AF5104" i="14"/>
  <c r="AF5105" i="14"/>
  <c r="AF5106" i="14"/>
  <c r="AF5107" i="14"/>
  <c r="AF5108" i="14"/>
  <c r="AF5109" i="14"/>
  <c r="AF5110" i="14"/>
  <c r="AF5111" i="14"/>
  <c r="AF5112" i="14"/>
  <c r="AF5113" i="14"/>
  <c r="AF5114" i="14"/>
  <c r="AF5115" i="14"/>
  <c r="AF5116" i="14"/>
  <c r="AF5117" i="14"/>
  <c r="AF5118" i="14"/>
  <c r="AF5119" i="14"/>
  <c r="AF5120" i="14"/>
  <c r="AF5121" i="14"/>
  <c r="AF5122" i="14"/>
  <c r="AF5123" i="14"/>
  <c r="AF5124" i="14"/>
  <c r="AF5125" i="14"/>
  <c r="AF5126" i="14"/>
  <c r="AF5127" i="14"/>
  <c r="AF5128" i="14"/>
  <c r="AF5129" i="14"/>
  <c r="AF5130" i="14"/>
  <c r="AF5131" i="14"/>
  <c r="AF5132" i="14"/>
  <c r="AF5133" i="14"/>
  <c r="AF5134" i="14"/>
  <c r="AF5135" i="14"/>
  <c r="AF5136" i="14"/>
  <c r="AF5137" i="14"/>
  <c r="AF5138" i="14"/>
  <c r="AF5139" i="14"/>
  <c r="AF5140" i="14"/>
  <c r="AF5141" i="14"/>
  <c r="AF5142" i="14"/>
  <c r="AF5143" i="14"/>
  <c r="AF5144" i="14"/>
  <c r="AF5145" i="14"/>
  <c r="AF5146" i="14"/>
  <c r="AF5147" i="14"/>
  <c r="AF5148" i="14"/>
  <c r="AF5149" i="14"/>
  <c r="AF5150" i="14"/>
  <c r="AF5151" i="14"/>
  <c r="AF5152" i="14"/>
  <c r="AF5153" i="14"/>
  <c r="AF5154" i="14"/>
  <c r="AF5155" i="14"/>
  <c r="AF5156" i="14"/>
  <c r="AF5157" i="14"/>
  <c r="AF5158" i="14"/>
  <c r="AF5159" i="14"/>
  <c r="AF5160" i="14"/>
  <c r="AF5161" i="14"/>
  <c r="AF5162" i="14"/>
  <c r="AF5163" i="14"/>
  <c r="AF5164" i="14"/>
  <c r="AF5165" i="14"/>
  <c r="AF5166" i="14"/>
  <c r="AF5167" i="14"/>
  <c r="AF5168" i="14"/>
  <c r="AF5169" i="14"/>
  <c r="AF5170" i="14"/>
  <c r="AF5171" i="14"/>
  <c r="AF5172" i="14"/>
  <c r="AF5173" i="14"/>
  <c r="AF5174" i="14"/>
  <c r="AF5175" i="14"/>
  <c r="AF5176" i="14"/>
  <c r="AF5177" i="14"/>
  <c r="AF5178" i="14"/>
  <c r="AF5179" i="14"/>
  <c r="AF5180" i="14"/>
  <c r="AF5181" i="14"/>
  <c r="AF5182" i="14"/>
  <c r="AF5183" i="14"/>
  <c r="AF5184" i="14"/>
  <c r="AF5185" i="14"/>
  <c r="AF5186" i="14"/>
  <c r="AF5187" i="14"/>
  <c r="AF5188" i="14"/>
  <c r="AF5189" i="14"/>
  <c r="AF5190" i="14"/>
  <c r="AF5191" i="14"/>
  <c r="AF5192" i="14"/>
  <c r="AF5193" i="14"/>
  <c r="AF5194" i="14"/>
  <c r="AF5195" i="14"/>
  <c r="AF5196" i="14"/>
  <c r="AF5197" i="14"/>
  <c r="AF5198" i="14"/>
  <c r="AF5199" i="14"/>
  <c r="AF5200" i="14"/>
  <c r="AF5201" i="14"/>
  <c r="AF5202" i="14"/>
  <c r="AF5203" i="14"/>
  <c r="AF5204" i="14"/>
  <c r="AF5205" i="14"/>
  <c r="AF5206" i="14"/>
  <c r="AF5207" i="14"/>
  <c r="AF5208" i="14"/>
  <c r="AF5209" i="14"/>
  <c r="AF5210" i="14"/>
  <c r="AF5211" i="14"/>
  <c r="AF5212" i="14"/>
  <c r="AF5213" i="14"/>
  <c r="AF5214" i="14"/>
  <c r="AF5215" i="14"/>
  <c r="AF5216" i="14"/>
  <c r="AF5217" i="14"/>
  <c r="AF5218" i="14"/>
  <c r="AF5219" i="14"/>
  <c r="AF5220" i="14"/>
  <c r="AF5221" i="14"/>
  <c r="AF5222" i="14"/>
  <c r="AF5223" i="14"/>
  <c r="AF5224" i="14"/>
  <c r="AF5225" i="14"/>
  <c r="AF5226" i="14"/>
  <c r="AF5227" i="14"/>
  <c r="AF5228" i="14"/>
  <c r="AF5229" i="14"/>
  <c r="AF5230" i="14"/>
  <c r="AF5231" i="14"/>
  <c r="AF5232" i="14"/>
  <c r="AF5233" i="14"/>
  <c r="AF5234" i="14"/>
  <c r="AF5235" i="14"/>
  <c r="AF5236" i="14"/>
  <c r="AF5237" i="14"/>
  <c r="AF5238" i="14"/>
  <c r="AF5239" i="14"/>
  <c r="AF5240" i="14"/>
  <c r="AF5241" i="14"/>
  <c r="AF5242" i="14"/>
  <c r="AF5243" i="14"/>
  <c r="AF5244" i="14"/>
  <c r="AF5245" i="14"/>
  <c r="AF5246" i="14"/>
  <c r="AF5247" i="14"/>
  <c r="AF5248" i="14"/>
  <c r="AF5249" i="14"/>
  <c r="AF5250" i="14"/>
  <c r="AF5251" i="14"/>
  <c r="AF5252" i="14"/>
  <c r="AF5253" i="14"/>
  <c r="AF5254" i="14"/>
  <c r="AF5255" i="14"/>
  <c r="AF5256" i="14"/>
  <c r="AF5257" i="14"/>
  <c r="AF5258" i="14"/>
  <c r="AF5259" i="14"/>
  <c r="AF5260" i="14"/>
  <c r="AF5261" i="14"/>
  <c r="AF5262" i="14"/>
  <c r="AF5263" i="14"/>
  <c r="AF5264" i="14"/>
  <c r="AF5265" i="14"/>
  <c r="AF5266" i="14"/>
  <c r="AF5267" i="14"/>
  <c r="AF5268" i="14"/>
  <c r="AF5269" i="14"/>
  <c r="AF5270" i="14"/>
  <c r="AF5271" i="14"/>
  <c r="AF5272" i="14"/>
  <c r="AF5273" i="14"/>
  <c r="AF5274" i="14"/>
  <c r="AF5275" i="14"/>
  <c r="AF5276" i="14"/>
  <c r="AF5277" i="14"/>
  <c r="AF5278" i="14"/>
  <c r="AF5279" i="14"/>
  <c r="AF5280" i="14"/>
  <c r="AF5281" i="14"/>
  <c r="AF5282" i="14"/>
  <c r="AF5283" i="14"/>
  <c r="AF5284" i="14"/>
  <c r="AF5285" i="14"/>
  <c r="AF5286" i="14"/>
  <c r="AF5287" i="14"/>
  <c r="AF5288" i="14"/>
  <c r="AF5289" i="14"/>
  <c r="AF5290" i="14"/>
  <c r="AF5291" i="14"/>
  <c r="AF5292" i="14"/>
  <c r="AF5293" i="14"/>
  <c r="AF5294" i="14"/>
  <c r="AF5295" i="14"/>
  <c r="AF5296" i="14"/>
  <c r="AF5297" i="14"/>
  <c r="AF5298" i="14"/>
  <c r="AF5299" i="14"/>
  <c r="AF5300" i="14"/>
  <c r="AF5301" i="14"/>
  <c r="AF5302" i="14"/>
  <c r="AF5303" i="14"/>
  <c r="AF5304" i="14"/>
  <c r="AF5305" i="14"/>
  <c r="AF5306" i="14"/>
  <c r="AF5307" i="14"/>
  <c r="AF5308" i="14"/>
  <c r="AF5309" i="14"/>
  <c r="AF5310" i="14"/>
  <c r="AF5311" i="14"/>
  <c r="AF5312" i="14"/>
  <c r="AF5313" i="14"/>
  <c r="AF5314" i="14"/>
  <c r="AF5315" i="14"/>
  <c r="AF5316" i="14"/>
  <c r="AF5317" i="14"/>
  <c r="AF5318" i="14"/>
  <c r="AF5319" i="14"/>
  <c r="AF5320" i="14"/>
  <c r="AF5321" i="14"/>
  <c r="AF5322" i="14"/>
  <c r="AF5323" i="14"/>
  <c r="AF5324" i="14"/>
  <c r="AF5325" i="14"/>
  <c r="AF5326" i="14"/>
  <c r="AF5327" i="14"/>
  <c r="AF5328" i="14"/>
  <c r="AF5329" i="14"/>
  <c r="AF5330" i="14"/>
  <c r="AF5331" i="14"/>
  <c r="AF5332" i="14"/>
  <c r="AF5333" i="14"/>
  <c r="AF5334" i="14"/>
  <c r="AF5335" i="14"/>
  <c r="AF5336" i="14"/>
  <c r="AF5337" i="14"/>
  <c r="AF5338" i="14"/>
  <c r="AF5339" i="14"/>
  <c r="AF5340" i="14"/>
  <c r="AF5341" i="14"/>
  <c r="AF5342" i="14"/>
  <c r="AF5343" i="14"/>
  <c r="AF5344" i="14"/>
  <c r="AF5345" i="14"/>
  <c r="AF5346" i="14"/>
  <c r="AF5347" i="14"/>
  <c r="AF5348" i="14"/>
  <c r="AF5349" i="14"/>
  <c r="AF5350" i="14"/>
  <c r="AF5351" i="14"/>
  <c r="AF5352" i="14"/>
  <c r="AF5353" i="14"/>
  <c r="AF5354" i="14"/>
  <c r="AF5355" i="14"/>
  <c r="AF5356" i="14"/>
  <c r="AF5357" i="14"/>
  <c r="AF5358" i="14"/>
  <c r="AF5359" i="14"/>
  <c r="AF5360" i="14"/>
  <c r="AF5361" i="14"/>
  <c r="AF5362" i="14"/>
  <c r="AF5363" i="14"/>
  <c r="AF5364" i="14"/>
  <c r="AF5365" i="14"/>
  <c r="AF5366" i="14"/>
  <c r="AF5367" i="14"/>
  <c r="AF5368" i="14"/>
  <c r="AF5369" i="14"/>
  <c r="AF5370" i="14"/>
  <c r="AF5371" i="14"/>
  <c r="AF5372" i="14"/>
  <c r="AF5373" i="14"/>
  <c r="AF5374" i="14"/>
  <c r="AF5375" i="14"/>
  <c r="AF5376" i="14"/>
  <c r="AF5377" i="14"/>
  <c r="AF5378" i="14"/>
  <c r="AF5379" i="14"/>
  <c r="AF5380" i="14"/>
  <c r="AF5381" i="14"/>
  <c r="AF5382" i="14"/>
  <c r="AF5383" i="14"/>
  <c r="AF5384" i="14"/>
  <c r="AF5385" i="14"/>
  <c r="AF5386" i="14"/>
  <c r="AF5387" i="14"/>
  <c r="AF5388" i="14"/>
  <c r="AF5389" i="14"/>
  <c r="AF5390" i="14"/>
  <c r="AF5391" i="14"/>
  <c r="AF5392" i="14"/>
  <c r="AF5393" i="14"/>
  <c r="AF5394" i="14"/>
  <c r="AF5395" i="14"/>
  <c r="AF5396" i="14"/>
  <c r="AF5397" i="14"/>
  <c r="AF5398" i="14"/>
  <c r="AF5399" i="14"/>
  <c r="AF5400" i="14"/>
  <c r="AF5401" i="14"/>
  <c r="AF5402" i="14"/>
  <c r="AF5403" i="14"/>
  <c r="AF5404" i="14"/>
  <c r="AF5405" i="14"/>
  <c r="AF5406" i="14"/>
  <c r="AF5407" i="14"/>
  <c r="AF5408" i="14"/>
  <c r="AF5409" i="14"/>
  <c r="AF5410" i="14"/>
  <c r="AF5411" i="14"/>
  <c r="AF5412" i="14"/>
  <c r="AF5413" i="14"/>
  <c r="AF5414" i="14"/>
  <c r="AF5415" i="14"/>
  <c r="AF5416" i="14"/>
  <c r="AF5417" i="14"/>
  <c r="AF5418" i="14"/>
  <c r="AF5419" i="14"/>
  <c r="AF5420" i="14"/>
  <c r="AF5421" i="14"/>
  <c r="AF5422" i="14"/>
  <c r="AF5423" i="14"/>
  <c r="AF5424" i="14"/>
  <c r="AF5425" i="14"/>
  <c r="AF5426" i="14"/>
  <c r="AF5427" i="14"/>
  <c r="AF5428" i="14"/>
  <c r="AF5429" i="14"/>
  <c r="AF5430" i="14"/>
  <c r="AF5431" i="14"/>
  <c r="AF5432" i="14"/>
  <c r="AF5433" i="14"/>
  <c r="AF5434" i="14"/>
  <c r="AF5435" i="14"/>
  <c r="AF5436" i="14"/>
  <c r="AF5437" i="14"/>
  <c r="AF5438" i="14"/>
  <c r="AF5439" i="14"/>
  <c r="AF5440" i="14"/>
  <c r="AF5441" i="14"/>
  <c r="AF5442" i="14"/>
  <c r="AF5443" i="14"/>
  <c r="AF5444" i="14"/>
  <c r="AF5445" i="14"/>
  <c r="AF5446" i="14"/>
  <c r="AF5447" i="14"/>
  <c r="AF5448" i="14"/>
  <c r="AF5449" i="14"/>
  <c r="AF5450" i="14"/>
  <c r="AF5451" i="14"/>
  <c r="AF5452" i="14"/>
  <c r="AF5453" i="14"/>
  <c r="AF5454" i="14"/>
  <c r="AF5455" i="14"/>
  <c r="AF5456" i="14"/>
  <c r="AF5457" i="14"/>
  <c r="AF5458" i="14"/>
  <c r="AF5459" i="14"/>
  <c r="AF5460" i="14"/>
  <c r="AF5461" i="14"/>
  <c r="AF5462" i="14"/>
  <c r="AF5463" i="14"/>
  <c r="AF5464" i="14"/>
  <c r="AF5465" i="14"/>
  <c r="AF5466" i="14"/>
  <c r="AF5467" i="14"/>
  <c r="AF5468" i="14"/>
  <c r="AF5469" i="14"/>
  <c r="AF5470" i="14"/>
  <c r="AF5471" i="14"/>
  <c r="AF5472" i="14"/>
  <c r="AF5473" i="14"/>
  <c r="AF5474" i="14"/>
  <c r="AF5475" i="14"/>
  <c r="AF5476" i="14"/>
  <c r="AF5477" i="14"/>
  <c r="AF5478" i="14"/>
  <c r="AF5479" i="14"/>
  <c r="AF5480" i="14"/>
  <c r="AF5481" i="14"/>
  <c r="AF5482" i="14"/>
  <c r="AF5483" i="14"/>
  <c r="AF5484" i="14"/>
  <c r="AF5485" i="14"/>
  <c r="AF5486" i="14"/>
  <c r="AF5487" i="14"/>
  <c r="AF5488" i="14"/>
  <c r="AF5489" i="14"/>
  <c r="AF5490" i="14"/>
  <c r="AF5491" i="14"/>
  <c r="AF5492" i="14"/>
  <c r="AF5493" i="14"/>
  <c r="AF5494" i="14"/>
  <c r="AF5495" i="14"/>
  <c r="AF5496" i="14"/>
  <c r="AF5497" i="14"/>
  <c r="AF5498" i="14"/>
  <c r="AF5499" i="14"/>
  <c r="AF5500" i="14"/>
  <c r="AF5501" i="14"/>
  <c r="AF5502" i="14"/>
  <c r="AF5503" i="14"/>
  <c r="AF5504" i="14"/>
  <c r="AF5505" i="14"/>
  <c r="AF5506" i="14"/>
  <c r="AF5507" i="14"/>
  <c r="AF5508" i="14"/>
  <c r="AF5509" i="14"/>
  <c r="AF5510" i="14"/>
  <c r="AF5511" i="14"/>
  <c r="AF5512" i="14"/>
  <c r="AF5513" i="14"/>
  <c r="AF5514" i="14"/>
  <c r="AF5515" i="14"/>
  <c r="AF5516" i="14"/>
  <c r="AF5517" i="14"/>
  <c r="AF5518" i="14"/>
  <c r="AF5519" i="14"/>
  <c r="AF5520" i="14"/>
  <c r="AF5521" i="14"/>
  <c r="AF5522" i="14"/>
  <c r="AF5523" i="14"/>
  <c r="AF5524" i="14"/>
  <c r="AF5525" i="14"/>
  <c r="AF5526" i="14"/>
  <c r="AF5527" i="14"/>
  <c r="AF5528" i="14"/>
  <c r="AF5529" i="14"/>
  <c r="AF5530" i="14"/>
  <c r="AF5531" i="14"/>
  <c r="AF5532" i="14"/>
  <c r="AF5533" i="14"/>
  <c r="AF5534" i="14"/>
  <c r="AF5535" i="14"/>
  <c r="AF5536" i="14"/>
  <c r="AF5537" i="14"/>
  <c r="AF5538" i="14"/>
  <c r="AF5539" i="14"/>
  <c r="AF5540" i="14"/>
  <c r="AF5541" i="14"/>
  <c r="AF5542" i="14"/>
  <c r="AF5543" i="14"/>
  <c r="AF5544" i="14"/>
  <c r="AF5545" i="14"/>
  <c r="AF5546" i="14"/>
  <c r="AF5547" i="14"/>
  <c r="AF5548" i="14"/>
  <c r="AF5549" i="14"/>
  <c r="AF5550" i="14"/>
  <c r="AF5551" i="14"/>
  <c r="AF5552" i="14"/>
  <c r="AF5553" i="14"/>
  <c r="AF5554" i="14"/>
  <c r="AF5555" i="14"/>
  <c r="AF5556" i="14"/>
  <c r="AF5557" i="14"/>
  <c r="AF5558" i="14"/>
  <c r="AF5559" i="14"/>
  <c r="AF5560" i="14"/>
  <c r="AF5561" i="14"/>
  <c r="AF5562" i="14"/>
  <c r="AF5563" i="14"/>
  <c r="AF5564" i="14"/>
  <c r="AF5565" i="14"/>
  <c r="AF5566" i="14"/>
  <c r="AF5567" i="14"/>
  <c r="AF5568" i="14"/>
  <c r="AF5569" i="14"/>
  <c r="AF5570" i="14"/>
  <c r="AF5571" i="14"/>
  <c r="AF5572" i="14"/>
  <c r="AF5573" i="14"/>
  <c r="AF5574" i="14"/>
  <c r="AF5575" i="14"/>
  <c r="AF5576" i="14"/>
  <c r="AF5577" i="14"/>
  <c r="AF5578" i="14"/>
  <c r="AF5579" i="14"/>
  <c r="AF5580" i="14"/>
  <c r="AF5581" i="14"/>
  <c r="AF5582" i="14"/>
  <c r="AF5583" i="14"/>
  <c r="AF5584" i="14"/>
  <c r="AF5585" i="14"/>
  <c r="AF5586" i="14"/>
  <c r="AF5587" i="14"/>
  <c r="AF5588" i="14"/>
  <c r="AF5589" i="14"/>
  <c r="AF5590" i="14"/>
  <c r="AF5591" i="14"/>
  <c r="AF5592" i="14"/>
  <c r="AF5593" i="14"/>
  <c r="AF5594" i="14"/>
  <c r="AF5595" i="14"/>
  <c r="AF5596" i="14"/>
  <c r="AF5597" i="14"/>
  <c r="AF5598" i="14"/>
  <c r="AF5599" i="14"/>
  <c r="AF5600" i="14"/>
  <c r="AF5601" i="14"/>
  <c r="AF5602" i="14"/>
  <c r="AF5603" i="14"/>
  <c r="AF5604" i="14"/>
  <c r="AF5605" i="14"/>
  <c r="AF5606" i="14"/>
  <c r="AF5607" i="14"/>
  <c r="AF5608" i="14"/>
  <c r="AF5609" i="14"/>
  <c r="AF5610" i="14"/>
  <c r="AF5611" i="14"/>
  <c r="AF5612" i="14"/>
  <c r="AF5613" i="14"/>
  <c r="AF5614" i="14"/>
  <c r="AF5615" i="14"/>
  <c r="AF5616" i="14"/>
  <c r="AF5617" i="14"/>
  <c r="AF5618" i="14"/>
  <c r="AF5619" i="14"/>
  <c r="AF5620" i="14"/>
  <c r="AF5621" i="14"/>
  <c r="AF5622" i="14"/>
  <c r="AF5623" i="14"/>
  <c r="AF5624" i="14"/>
  <c r="AF5625" i="14"/>
  <c r="AF5626" i="14"/>
  <c r="AF5627" i="14"/>
  <c r="AF5628" i="14"/>
  <c r="AF5629" i="14"/>
  <c r="AF5630" i="14"/>
  <c r="AF5631" i="14"/>
  <c r="AF5632" i="14"/>
  <c r="AF5633" i="14"/>
  <c r="AF5634" i="14"/>
  <c r="AF5635" i="14"/>
  <c r="AF5636" i="14"/>
  <c r="AF5637" i="14"/>
  <c r="AF5638" i="14"/>
  <c r="AF5639" i="14"/>
  <c r="AF5640" i="14"/>
  <c r="AF5641" i="14"/>
  <c r="AF5642" i="14"/>
  <c r="AF5643" i="14"/>
  <c r="AF5644" i="14"/>
  <c r="AF5645" i="14"/>
  <c r="AF5646" i="14"/>
  <c r="AF5647" i="14"/>
  <c r="AF5648" i="14"/>
  <c r="AF5649" i="14"/>
  <c r="AF5650" i="14"/>
  <c r="AF5651" i="14"/>
  <c r="AF5652" i="14"/>
  <c r="AF5653" i="14"/>
  <c r="AF5654" i="14"/>
  <c r="AF5655" i="14"/>
  <c r="AF5656" i="14"/>
  <c r="AF5657" i="14"/>
  <c r="AF5658" i="14"/>
  <c r="AF5659" i="14"/>
  <c r="AF5660" i="14"/>
  <c r="AF5661" i="14"/>
  <c r="AF5662" i="14"/>
  <c r="AF5663" i="14"/>
  <c r="AF5664" i="14"/>
  <c r="AF5665" i="14"/>
  <c r="AF5666" i="14"/>
  <c r="AF5667" i="14"/>
  <c r="AF5668" i="14"/>
  <c r="AF5669" i="14"/>
  <c r="AF5670" i="14"/>
  <c r="AF5671" i="14"/>
  <c r="AF5672" i="14"/>
  <c r="AF5673" i="14"/>
  <c r="AF5674" i="14"/>
  <c r="AF5675" i="14"/>
  <c r="AF5676" i="14"/>
  <c r="AF5677" i="14"/>
  <c r="AF5678" i="14"/>
  <c r="AF5679" i="14"/>
  <c r="AF5680" i="14"/>
  <c r="AF5681" i="14"/>
  <c r="AF5682" i="14"/>
  <c r="AF5683" i="14"/>
  <c r="AF5684" i="14"/>
  <c r="AF5685" i="14"/>
  <c r="AF5686" i="14"/>
  <c r="AF5687" i="14"/>
  <c r="AF5688" i="14"/>
  <c r="AF5689" i="14"/>
  <c r="AF5690" i="14"/>
  <c r="AF5691" i="14"/>
  <c r="AF5692" i="14"/>
  <c r="AF5693" i="14"/>
  <c r="AF5694" i="14"/>
  <c r="AF5695" i="14"/>
  <c r="AF5696" i="14"/>
  <c r="AF5697" i="14"/>
  <c r="AF5698" i="14"/>
  <c r="AF5699" i="14"/>
  <c r="AF5700" i="14"/>
  <c r="AF5701" i="14"/>
  <c r="AF5702" i="14"/>
  <c r="AF5703" i="14"/>
  <c r="AF5704" i="14"/>
  <c r="AF5705" i="14"/>
  <c r="AF5706" i="14"/>
  <c r="AF5707" i="14"/>
  <c r="AF5708" i="14"/>
  <c r="AF5709" i="14"/>
  <c r="AF5710" i="14"/>
  <c r="AF5711" i="14"/>
  <c r="AF5712" i="14"/>
  <c r="AF5713" i="14"/>
  <c r="AF5714" i="14"/>
  <c r="AF5715" i="14"/>
  <c r="AF5716" i="14"/>
  <c r="AF5717" i="14"/>
  <c r="AF5718" i="14"/>
  <c r="AF5719" i="14"/>
  <c r="AF5720" i="14"/>
  <c r="AF5721" i="14"/>
  <c r="AF5722" i="14"/>
  <c r="AF5723" i="14"/>
  <c r="AF5724" i="14"/>
  <c r="AF5725" i="14"/>
  <c r="AF5726" i="14"/>
  <c r="AF5727" i="14"/>
  <c r="AF5728" i="14"/>
  <c r="AF5729" i="14"/>
  <c r="AF5730" i="14"/>
  <c r="AF5731" i="14"/>
  <c r="AF5732" i="14"/>
  <c r="AF5733" i="14"/>
  <c r="AF5734" i="14"/>
  <c r="AF5735" i="14"/>
  <c r="AF5736" i="14"/>
  <c r="AF5737" i="14"/>
  <c r="AF5738" i="14"/>
  <c r="AF5739" i="14"/>
  <c r="AF5740" i="14"/>
  <c r="AF5741" i="14"/>
  <c r="AF5742" i="14"/>
  <c r="AF5743" i="14"/>
  <c r="AF5744" i="14"/>
  <c r="AF5745" i="14"/>
  <c r="AF5746" i="14"/>
  <c r="AF5747" i="14"/>
  <c r="AF5748" i="14"/>
  <c r="AF5749" i="14"/>
  <c r="AF5750" i="14"/>
  <c r="AF5751" i="14"/>
  <c r="AF5752" i="14"/>
  <c r="AF5753" i="14"/>
  <c r="AF5754" i="14"/>
  <c r="AF5755" i="14"/>
  <c r="AF5756" i="14"/>
  <c r="AF5757" i="14"/>
  <c r="AF5758" i="14"/>
  <c r="AF5759" i="14"/>
  <c r="AF5760" i="14"/>
  <c r="AF5761" i="14"/>
  <c r="AF5762" i="14"/>
  <c r="AF5763" i="14"/>
  <c r="AF5764" i="14"/>
  <c r="AF5765" i="14"/>
  <c r="AF5766" i="14"/>
  <c r="AF5767" i="14"/>
  <c r="AF5768" i="14"/>
  <c r="AF5769" i="14"/>
  <c r="AF5770" i="14"/>
  <c r="AF5771" i="14"/>
  <c r="AF5772" i="14"/>
  <c r="AF5773" i="14"/>
  <c r="AF5774" i="14"/>
  <c r="AF5775" i="14"/>
  <c r="AF5776" i="14"/>
  <c r="AF5777" i="14"/>
  <c r="AF5778" i="14"/>
  <c r="AF5779" i="14"/>
  <c r="AF5780" i="14"/>
  <c r="AF5781" i="14"/>
  <c r="AF5782" i="14"/>
  <c r="AF5783" i="14"/>
  <c r="AF5784" i="14"/>
  <c r="AF5785" i="14"/>
  <c r="AF5786" i="14"/>
  <c r="AF5787" i="14"/>
  <c r="AF5788" i="14"/>
  <c r="AF5789" i="14"/>
  <c r="AF5790" i="14"/>
  <c r="AF5791" i="14"/>
  <c r="AF5792" i="14"/>
  <c r="AF5793" i="14"/>
  <c r="AF5794" i="14"/>
  <c r="AF5795" i="14"/>
  <c r="AF5796" i="14"/>
  <c r="AF5797" i="14"/>
  <c r="AF5798" i="14"/>
  <c r="AF5799" i="14"/>
  <c r="AF5800" i="14"/>
  <c r="AF5801" i="14"/>
  <c r="AF5802" i="14"/>
  <c r="AF5803" i="14"/>
  <c r="AF5804" i="14"/>
  <c r="AF5805" i="14"/>
  <c r="AF5806" i="14"/>
  <c r="AF5807" i="14"/>
  <c r="AF5808" i="14"/>
  <c r="AF5809" i="14"/>
  <c r="AF5810" i="14"/>
  <c r="AF5811" i="14"/>
  <c r="AF5812" i="14"/>
  <c r="AF5813" i="14"/>
  <c r="AF5814" i="14"/>
  <c r="AF5815" i="14"/>
  <c r="AF5816" i="14"/>
  <c r="AF5817" i="14"/>
  <c r="AF5818" i="14"/>
  <c r="AF5819" i="14"/>
  <c r="AF5820" i="14"/>
  <c r="AF5821" i="14"/>
  <c r="AF5822" i="14"/>
  <c r="AF5823" i="14"/>
  <c r="AF5824" i="14"/>
  <c r="AF5825" i="14"/>
  <c r="AF5826" i="14"/>
  <c r="AF5827" i="14"/>
  <c r="AF5828" i="14"/>
  <c r="AF5829" i="14"/>
  <c r="AF5830" i="14"/>
  <c r="AF5831" i="14"/>
  <c r="AF5832" i="14"/>
  <c r="AF5833" i="14"/>
  <c r="AF5834" i="14"/>
  <c r="AF5835" i="14"/>
  <c r="AF5836" i="14"/>
  <c r="AF5837" i="14"/>
  <c r="AF5838" i="14"/>
  <c r="AF5839" i="14"/>
  <c r="AF5840" i="14"/>
  <c r="AF5841" i="14"/>
  <c r="AF5842" i="14"/>
  <c r="AF5843" i="14"/>
  <c r="AF5844" i="14"/>
  <c r="AF5845" i="14"/>
  <c r="AF5846" i="14"/>
  <c r="AF5847" i="14"/>
  <c r="AF5848" i="14"/>
  <c r="AF5849" i="14"/>
  <c r="AF5850" i="14"/>
  <c r="AF5851" i="14"/>
  <c r="AF5852" i="14"/>
  <c r="AF5853" i="14"/>
  <c r="AF5854" i="14"/>
  <c r="AF5855" i="14"/>
  <c r="AF5856" i="14"/>
  <c r="AF5857" i="14"/>
  <c r="AF5858" i="14"/>
  <c r="AF5859" i="14"/>
  <c r="AF5860" i="14"/>
  <c r="AF5861" i="14"/>
  <c r="AF5862" i="14"/>
  <c r="AF5863" i="14"/>
  <c r="AF5864" i="14"/>
  <c r="AF5865" i="14"/>
  <c r="AF5866" i="14"/>
  <c r="AF5867" i="14"/>
  <c r="AF5868" i="14"/>
  <c r="AF5869" i="14"/>
  <c r="AF5870" i="14"/>
  <c r="AF5871" i="14"/>
  <c r="AF5872" i="14"/>
  <c r="AF5873" i="14"/>
  <c r="AF5874" i="14"/>
  <c r="AF5875" i="14"/>
  <c r="AF5876" i="14"/>
  <c r="AF5877" i="14"/>
  <c r="AF5878" i="14"/>
  <c r="AF5879" i="14"/>
  <c r="AF5880" i="14"/>
  <c r="AF5881" i="14"/>
  <c r="AF5882" i="14"/>
  <c r="AF5883" i="14"/>
  <c r="AF5884" i="14"/>
  <c r="AF5885" i="14"/>
  <c r="AF5886" i="14"/>
  <c r="AF5887" i="14"/>
  <c r="AF5888" i="14"/>
  <c r="AF5889" i="14"/>
  <c r="AF5890" i="14"/>
  <c r="AF5891" i="14"/>
  <c r="AF5892" i="14"/>
  <c r="AF5893" i="14"/>
  <c r="AF5894" i="14"/>
  <c r="AF5895" i="14"/>
  <c r="AF5896" i="14"/>
  <c r="AF5897" i="14"/>
  <c r="AF5898" i="14"/>
  <c r="AF5899" i="14"/>
  <c r="AF5900" i="14"/>
  <c r="AF5901" i="14"/>
  <c r="AF5902" i="14"/>
  <c r="AF5903" i="14"/>
  <c r="AF5904" i="14"/>
  <c r="AF5905" i="14"/>
  <c r="AF5906" i="14"/>
  <c r="AF5907" i="14"/>
  <c r="AF5908" i="14"/>
  <c r="AF5909" i="14"/>
  <c r="AF5910" i="14"/>
  <c r="AF5911" i="14"/>
  <c r="AF5912" i="14"/>
  <c r="AF5913" i="14"/>
  <c r="AF5914" i="14"/>
  <c r="AF5915" i="14"/>
  <c r="AF5916" i="14"/>
  <c r="AF5917" i="14"/>
  <c r="AF5918" i="14"/>
  <c r="AF5919" i="14"/>
  <c r="AF5920" i="14"/>
  <c r="AF5921" i="14"/>
  <c r="AF5922" i="14"/>
  <c r="AF5923" i="14"/>
  <c r="AF5924" i="14"/>
  <c r="AF5925" i="14"/>
  <c r="AF5926" i="14"/>
  <c r="AF5927" i="14"/>
  <c r="AF5928" i="14"/>
  <c r="AF5929" i="14"/>
  <c r="AF5930" i="14"/>
  <c r="AF5931" i="14"/>
  <c r="AF5932" i="14"/>
  <c r="AF5933" i="14"/>
  <c r="AF5934" i="14"/>
  <c r="AF5935" i="14"/>
  <c r="AF5936" i="14"/>
  <c r="AF5937" i="14"/>
  <c r="AF5938" i="14"/>
  <c r="AF5939" i="14"/>
  <c r="AF5940" i="14"/>
  <c r="AF5941" i="14"/>
  <c r="AF5942" i="14"/>
  <c r="AF5943" i="14"/>
  <c r="AF5944" i="14"/>
  <c r="AF5945" i="14"/>
  <c r="AF5946" i="14"/>
  <c r="AF5947" i="14"/>
  <c r="AF5948" i="14"/>
  <c r="AF5949" i="14"/>
  <c r="AF5950" i="14"/>
  <c r="AF5951" i="14"/>
  <c r="AF5952" i="14"/>
  <c r="AF5953" i="14"/>
  <c r="AF5954" i="14"/>
  <c r="AF5955" i="14"/>
  <c r="AF5956" i="14"/>
  <c r="AF5957" i="14"/>
  <c r="AF5958" i="14"/>
  <c r="AF5959" i="14"/>
  <c r="AF5960" i="14"/>
  <c r="AF5961" i="14"/>
  <c r="AF5962" i="14"/>
  <c r="AF5963" i="14"/>
  <c r="AF5964" i="14"/>
  <c r="AF5965" i="14"/>
  <c r="AF5966" i="14"/>
  <c r="AF5967" i="14"/>
  <c r="AF5968" i="14"/>
  <c r="AF5969" i="14"/>
  <c r="AF5970" i="14"/>
  <c r="AF5971" i="14"/>
  <c r="AF5972" i="14"/>
  <c r="AF5973" i="14"/>
  <c r="AF5974" i="14"/>
  <c r="AF5975" i="14"/>
  <c r="AF5976" i="14"/>
  <c r="AF5977" i="14"/>
  <c r="AF5978" i="14"/>
  <c r="AF5979" i="14"/>
  <c r="AF5980" i="14"/>
  <c r="AF5981" i="14"/>
  <c r="AF5982" i="14"/>
  <c r="AF5983" i="14"/>
  <c r="AF5984" i="14"/>
  <c r="AF5985" i="14"/>
  <c r="AF5986" i="14"/>
  <c r="AF5987" i="14"/>
  <c r="AF5988" i="14"/>
  <c r="AF5989" i="14"/>
  <c r="AF5990" i="14"/>
  <c r="AF5991" i="14"/>
  <c r="AF5992" i="14"/>
  <c r="AF5993" i="14"/>
  <c r="AF5994" i="14"/>
  <c r="AF5995" i="14"/>
  <c r="AF5996" i="14"/>
  <c r="AF5997" i="14"/>
  <c r="AF5998" i="14"/>
  <c r="AF5999" i="14"/>
  <c r="AF6000" i="14"/>
  <c r="AF6001" i="14"/>
  <c r="AF6002" i="14"/>
  <c r="AF6003" i="14"/>
  <c r="AF6004" i="14"/>
  <c r="AF6005" i="14"/>
  <c r="AF6006" i="14"/>
  <c r="AF6007" i="14"/>
  <c r="AF6008" i="14"/>
  <c r="AF6009" i="14"/>
  <c r="AF6010" i="14"/>
  <c r="AF6011" i="14"/>
  <c r="AF6012" i="14"/>
  <c r="AF6013" i="14"/>
  <c r="AF6014" i="14"/>
  <c r="AF6015" i="14"/>
  <c r="AF6016" i="14"/>
  <c r="AF6017" i="14"/>
  <c r="AF6018" i="14"/>
  <c r="AF6019" i="14"/>
  <c r="AF6020" i="14"/>
  <c r="AF6021" i="14"/>
  <c r="AF6022" i="14"/>
  <c r="AF6023" i="14"/>
  <c r="AF6024" i="14"/>
  <c r="AF6025" i="14"/>
  <c r="AF6026" i="14"/>
  <c r="AF6027" i="14"/>
  <c r="AF6028" i="14"/>
  <c r="AF6029" i="14"/>
  <c r="AF6030" i="14"/>
  <c r="AF6031" i="14"/>
  <c r="AF6032" i="14"/>
  <c r="AF6033" i="14"/>
  <c r="AF6034" i="14"/>
  <c r="AF6035" i="14"/>
  <c r="AF6036" i="14"/>
  <c r="AF6037" i="14"/>
  <c r="AF6038" i="14"/>
  <c r="AF6039" i="14"/>
  <c r="AF6040" i="14"/>
  <c r="AF6041" i="14"/>
  <c r="AF6042" i="14"/>
  <c r="AF6043" i="14"/>
  <c r="AF6044" i="14"/>
  <c r="AF6045" i="14"/>
  <c r="AF6046" i="14"/>
  <c r="AF6047" i="14"/>
  <c r="AF6048" i="14"/>
  <c r="AF6049" i="14"/>
  <c r="AF6050" i="14"/>
  <c r="AF6051" i="14"/>
  <c r="AF6052" i="14"/>
  <c r="AF6053" i="14"/>
  <c r="AF6054" i="14"/>
  <c r="AF6055" i="14"/>
  <c r="AF6056" i="14"/>
  <c r="AF6057" i="14"/>
  <c r="AF6058" i="14"/>
  <c r="AF6059" i="14"/>
  <c r="AF6060" i="14"/>
  <c r="AF6061" i="14"/>
  <c r="AF6062" i="14"/>
  <c r="AF6063" i="14"/>
  <c r="AF6064" i="14"/>
  <c r="AF6065" i="14"/>
  <c r="AF6066" i="14"/>
  <c r="AF6067" i="14"/>
  <c r="AF6068" i="14"/>
  <c r="AF6069" i="14"/>
  <c r="AF6070" i="14"/>
  <c r="AF6071" i="14"/>
  <c r="AF6072" i="14"/>
  <c r="AF6073" i="14"/>
  <c r="AF6074" i="14"/>
  <c r="AF6075" i="14"/>
  <c r="AF6076" i="14"/>
  <c r="AF6077" i="14"/>
  <c r="AF6078" i="14"/>
  <c r="AF6079" i="14"/>
  <c r="AF6080" i="14"/>
  <c r="AF6081" i="14"/>
  <c r="AF6082" i="14"/>
  <c r="AF6083" i="14"/>
  <c r="AF6084" i="14"/>
  <c r="AF6085" i="14"/>
  <c r="AF6086" i="14"/>
  <c r="AF6087" i="14"/>
  <c r="AF6088" i="14"/>
  <c r="AF6089" i="14"/>
  <c r="AF6090" i="14"/>
  <c r="AF6091" i="14"/>
  <c r="AF6092" i="14"/>
  <c r="AF6093" i="14"/>
  <c r="AF6094" i="14"/>
  <c r="AF6095" i="14"/>
  <c r="AF6096" i="14"/>
  <c r="AF6097" i="14"/>
  <c r="AF6098" i="14"/>
  <c r="AF6099" i="14"/>
  <c r="AF6100" i="14"/>
  <c r="AF6101" i="14"/>
  <c r="AF6102" i="14"/>
  <c r="AF6103" i="14"/>
  <c r="AF6104" i="14"/>
  <c r="AF6105" i="14"/>
  <c r="AF6106" i="14"/>
  <c r="AF6107" i="14"/>
  <c r="AF6108" i="14"/>
  <c r="AF6109" i="14"/>
  <c r="AF6110" i="14"/>
  <c r="AF6111" i="14"/>
  <c r="AF6112" i="14"/>
  <c r="AF6113" i="14"/>
  <c r="AF6114" i="14"/>
  <c r="AF6115" i="14"/>
  <c r="AF6116" i="14"/>
  <c r="AF6117" i="14"/>
  <c r="AF6118" i="14"/>
  <c r="AF6119" i="14"/>
  <c r="AF6120" i="14"/>
  <c r="AF6121" i="14"/>
  <c r="AF6122" i="14"/>
  <c r="AF6123" i="14"/>
  <c r="AF6124" i="14"/>
  <c r="AF6125" i="14"/>
  <c r="AF6126" i="14"/>
  <c r="AF6127" i="14"/>
  <c r="AF6128" i="14"/>
  <c r="AF6129" i="14"/>
  <c r="AF6130" i="14"/>
  <c r="AF6131" i="14"/>
  <c r="AF6132" i="14"/>
  <c r="AF6133" i="14"/>
  <c r="AF6134" i="14"/>
  <c r="AF6135" i="14"/>
  <c r="AF6136" i="14"/>
  <c r="AF6137" i="14"/>
  <c r="AF6138" i="14"/>
  <c r="AF6139" i="14"/>
  <c r="AF6140" i="14"/>
  <c r="AF6141" i="14"/>
  <c r="AF6142" i="14"/>
  <c r="AF6143" i="14"/>
  <c r="AF6144" i="14"/>
  <c r="AF6145" i="14"/>
  <c r="AF6146" i="14"/>
  <c r="AF6147" i="14"/>
  <c r="AF6148" i="14"/>
  <c r="AF6149" i="14"/>
  <c r="AF6150" i="14"/>
  <c r="AF6151" i="14"/>
  <c r="AF6152" i="14"/>
  <c r="AF6153" i="14"/>
  <c r="AF6154" i="14"/>
  <c r="AF6155" i="14"/>
  <c r="AF6156" i="14"/>
  <c r="AF6157" i="14"/>
  <c r="AF6158" i="14"/>
  <c r="AF6159" i="14"/>
  <c r="AF6160" i="14"/>
  <c r="AF6161" i="14"/>
  <c r="AF6162" i="14"/>
  <c r="AF6163" i="14"/>
  <c r="AF6164" i="14"/>
  <c r="AF6165" i="14"/>
  <c r="AF6166" i="14"/>
  <c r="AF6167" i="14"/>
  <c r="AF6168" i="14"/>
  <c r="AF6169" i="14"/>
  <c r="AF6170" i="14"/>
  <c r="AF6171" i="14"/>
  <c r="AF6172" i="14"/>
  <c r="AF6173" i="14"/>
  <c r="AF6174" i="14"/>
  <c r="AF6175" i="14"/>
  <c r="AF6176" i="14"/>
  <c r="AF6177" i="14"/>
  <c r="AF6178" i="14"/>
  <c r="AF6179" i="14"/>
  <c r="AF6180" i="14"/>
  <c r="AF6181" i="14"/>
  <c r="AF6182" i="14"/>
  <c r="AF6183" i="14"/>
  <c r="AF6184" i="14"/>
  <c r="AF6185" i="14"/>
  <c r="AF6186" i="14"/>
  <c r="AF6187" i="14"/>
  <c r="AF6188" i="14"/>
  <c r="AF6189" i="14"/>
  <c r="AF6190" i="14"/>
  <c r="AF6191" i="14"/>
  <c r="AF6192" i="14"/>
  <c r="AF6193" i="14"/>
  <c r="AF6194" i="14"/>
  <c r="AF6195" i="14"/>
  <c r="AF6196" i="14"/>
  <c r="AF6197" i="14"/>
  <c r="AF6198" i="14"/>
  <c r="AF6199" i="14"/>
  <c r="AF6200" i="14"/>
  <c r="AF6201" i="14"/>
  <c r="AF6202" i="14"/>
  <c r="AF6203" i="14"/>
  <c r="AF6204" i="14"/>
  <c r="AF6205" i="14"/>
  <c r="AF6206" i="14"/>
  <c r="AF6207" i="14"/>
  <c r="AF6208" i="14"/>
  <c r="AF6209" i="14"/>
  <c r="AF6210" i="14"/>
  <c r="AF6211" i="14"/>
  <c r="AF6212" i="14"/>
  <c r="AF6213" i="14"/>
  <c r="AF6214" i="14"/>
  <c r="AF6215" i="14"/>
  <c r="AF6216" i="14"/>
  <c r="AF6217" i="14"/>
  <c r="AF6218" i="14"/>
  <c r="AF6219" i="14"/>
  <c r="AF6220" i="14"/>
  <c r="AF6221" i="14"/>
  <c r="AF6222" i="14"/>
  <c r="AF6223" i="14"/>
  <c r="AF6224" i="14"/>
  <c r="AF6225" i="14"/>
  <c r="AF6226" i="14"/>
  <c r="AF6227" i="14"/>
  <c r="AF6228" i="14"/>
  <c r="AF6229" i="14"/>
  <c r="AF6230" i="14"/>
  <c r="AF6231" i="14"/>
  <c r="AF6232" i="14"/>
  <c r="AF6233" i="14"/>
  <c r="AF6234" i="14"/>
  <c r="AF6235" i="14"/>
  <c r="AF6236" i="14"/>
  <c r="AF6237" i="14"/>
  <c r="AF6238" i="14"/>
  <c r="AF6239" i="14"/>
  <c r="AF6240" i="14"/>
  <c r="AF6241" i="14"/>
  <c r="AF6242" i="14"/>
  <c r="AF6243" i="14"/>
  <c r="AF6244" i="14"/>
  <c r="AF6245" i="14"/>
  <c r="AF6246" i="14"/>
  <c r="AF6247" i="14"/>
  <c r="AF6248" i="14"/>
  <c r="AF6249" i="14"/>
  <c r="AF6250" i="14"/>
  <c r="AF6251" i="14"/>
  <c r="AF6252" i="14"/>
  <c r="AF6253" i="14"/>
  <c r="AF6254" i="14"/>
  <c r="AF6255" i="14"/>
  <c r="AF6256" i="14"/>
  <c r="AF6257" i="14"/>
  <c r="AF6258" i="14"/>
  <c r="AF6259" i="14"/>
  <c r="AF6260" i="14"/>
  <c r="AF6261" i="14"/>
  <c r="AF6262" i="14"/>
  <c r="AF6263" i="14"/>
  <c r="AF6264" i="14"/>
  <c r="AF6265" i="14"/>
  <c r="AF6266" i="14"/>
  <c r="AF6267" i="14"/>
  <c r="AF6268" i="14"/>
  <c r="AF6269" i="14"/>
  <c r="AF6270" i="14"/>
  <c r="AF6271" i="14"/>
  <c r="AF6272" i="14"/>
  <c r="AF6273" i="14"/>
  <c r="AF6274" i="14"/>
  <c r="AF6275" i="14"/>
  <c r="AF6276" i="14"/>
  <c r="AF6277" i="14"/>
  <c r="AF6278" i="14"/>
  <c r="AF6279" i="14"/>
  <c r="AF6280" i="14"/>
  <c r="AF6281" i="14"/>
  <c r="AF6282" i="14"/>
  <c r="AF6283" i="14"/>
  <c r="AF6284" i="14"/>
  <c r="AF6285" i="14"/>
  <c r="AF6286" i="14"/>
  <c r="AF6287" i="14"/>
  <c r="AF6288" i="14"/>
  <c r="AF6289" i="14"/>
  <c r="AF6290" i="14"/>
  <c r="AF6291" i="14"/>
  <c r="AF6292" i="14"/>
  <c r="AF6293" i="14"/>
  <c r="AF6294" i="14"/>
  <c r="AF6295" i="14"/>
  <c r="AF6296" i="14"/>
  <c r="AF6297" i="14"/>
  <c r="AF6298" i="14"/>
  <c r="AF6299" i="14"/>
  <c r="AF6300" i="14"/>
  <c r="AF6301" i="14"/>
  <c r="AF6302" i="14"/>
  <c r="AF6303" i="14"/>
  <c r="AF6304" i="14"/>
  <c r="AF6305" i="14"/>
  <c r="AF6306" i="14"/>
  <c r="AF6307" i="14"/>
  <c r="AF6308" i="14"/>
  <c r="AF6309" i="14"/>
  <c r="AF6310" i="14"/>
  <c r="AF6311" i="14"/>
  <c r="AF6312" i="14"/>
  <c r="AF6313" i="14"/>
  <c r="AF6314" i="14"/>
  <c r="AF6315" i="14"/>
  <c r="AF6316" i="14"/>
  <c r="AF6317" i="14"/>
  <c r="AF6318" i="14"/>
  <c r="AF6319" i="14"/>
  <c r="AF6320" i="14"/>
  <c r="AF6321" i="14"/>
  <c r="AF6322" i="14"/>
  <c r="AF6323" i="14"/>
  <c r="AF6324" i="14"/>
  <c r="AF6325" i="14"/>
  <c r="AF6326" i="14"/>
  <c r="AF6327" i="14"/>
  <c r="AF6328" i="14"/>
  <c r="AF6329" i="14"/>
  <c r="AF6330" i="14"/>
  <c r="AF6331" i="14"/>
  <c r="AF6332" i="14"/>
  <c r="AF6333" i="14"/>
  <c r="AF6334" i="14"/>
  <c r="AF6335" i="14"/>
  <c r="AF6336" i="14"/>
  <c r="AF6337" i="14"/>
  <c r="AF6338" i="14"/>
  <c r="AF6339" i="14"/>
  <c r="AF6340" i="14"/>
  <c r="AF6341" i="14"/>
  <c r="AF6342" i="14"/>
  <c r="AF6343" i="14"/>
  <c r="AF6344" i="14"/>
  <c r="AF6345" i="14"/>
  <c r="AF6346" i="14"/>
  <c r="AF6347" i="14"/>
  <c r="AF6348" i="14"/>
  <c r="AF6349" i="14"/>
  <c r="AF6350" i="14"/>
  <c r="AF6351" i="14"/>
  <c r="AF6352" i="14"/>
  <c r="AF6353" i="14"/>
  <c r="AF6354" i="14"/>
  <c r="AF6355" i="14"/>
  <c r="AF6356" i="14"/>
  <c r="AF6357" i="14"/>
  <c r="AF6358" i="14"/>
  <c r="AF6359" i="14"/>
  <c r="AF6360" i="14"/>
  <c r="AF6361" i="14"/>
  <c r="AF6362" i="14"/>
  <c r="AF6363" i="14"/>
  <c r="AF6364" i="14"/>
  <c r="AF6365" i="14"/>
  <c r="AF6366" i="14"/>
  <c r="AF6367" i="14"/>
  <c r="AF6368" i="14"/>
  <c r="AF6369" i="14"/>
  <c r="AF6370" i="14"/>
  <c r="AF6371" i="14"/>
  <c r="AF6372" i="14"/>
  <c r="AF6373" i="14"/>
  <c r="AF6374" i="14"/>
  <c r="AF6375" i="14"/>
  <c r="AF6376" i="14"/>
  <c r="AF6377" i="14"/>
  <c r="AF6378" i="14"/>
  <c r="AF6379" i="14"/>
  <c r="AF6380" i="14"/>
  <c r="AF6381" i="14"/>
  <c r="AF6382" i="14"/>
  <c r="AF6383" i="14"/>
  <c r="AF6384" i="14"/>
  <c r="AF6385" i="14"/>
  <c r="AF6386" i="14"/>
  <c r="AF6387" i="14"/>
  <c r="AF6388" i="14"/>
  <c r="AF6389" i="14"/>
  <c r="AF6390" i="14"/>
  <c r="AF6391" i="14"/>
  <c r="AF6392" i="14"/>
  <c r="AF6393" i="14"/>
  <c r="AF6394" i="14"/>
  <c r="AF6395" i="14"/>
  <c r="AF6396" i="14"/>
  <c r="AF6397" i="14"/>
  <c r="AF6398" i="14"/>
  <c r="AF6399" i="14"/>
  <c r="AF6400" i="14"/>
  <c r="AF6401" i="14"/>
  <c r="AF6402" i="14"/>
  <c r="AF6403" i="14"/>
  <c r="AF6404" i="14"/>
  <c r="AF6405" i="14"/>
  <c r="AF6406" i="14"/>
  <c r="AF6407" i="14"/>
  <c r="AF6408" i="14"/>
  <c r="AF6409" i="14"/>
  <c r="AF6410" i="14"/>
  <c r="AF6411" i="14"/>
  <c r="AF6412" i="14"/>
  <c r="AF6413" i="14"/>
  <c r="AF6414" i="14"/>
  <c r="AF6415" i="14"/>
  <c r="AF6416" i="14"/>
  <c r="AF6417" i="14"/>
  <c r="AF6418" i="14"/>
  <c r="AF6419" i="14"/>
  <c r="AF6420" i="14"/>
  <c r="AF6421" i="14"/>
  <c r="AF6422" i="14"/>
  <c r="AF6423" i="14"/>
  <c r="AF6424" i="14"/>
  <c r="AF6425" i="14"/>
  <c r="AF6426" i="14"/>
  <c r="AF6427" i="14"/>
  <c r="AF6428" i="14"/>
  <c r="AF6429" i="14"/>
  <c r="AF6430" i="14"/>
  <c r="AF6431" i="14"/>
  <c r="AF6432" i="14"/>
  <c r="AF6433" i="14"/>
  <c r="AF6434" i="14"/>
  <c r="AF6435" i="14"/>
  <c r="AF6436" i="14"/>
  <c r="AF6437" i="14"/>
  <c r="AF6438" i="14"/>
  <c r="AF6439" i="14"/>
  <c r="AF6440" i="14"/>
  <c r="AF6441" i="14"/>
  <c r="AF6442" i="14"/>
  <c r="AF6443" i="14"/>
  <c r="AF6444" i="14"/>
  <c r="AF6445" i="14"/>
  <c r="AF6446" i="14"/>
  <c r="AF6447" i="14"/>
  <c r="AF6448" i="14"/>
  <c r="AF6449" i="14"/>
  <c r="AF6450" i="14"/>
  <c r="AF6451" i="14"/>
  <c r="AF6452" i="14"/>
  <c r="AF6453" i="14"/>
  <c r="AF6454" i="14"/>
  <c r="AF6455" i="14"/>
  <c r="AF6456" i="14"/>
  <c r="AF6457" i="14"/>
  <c r="AF6458" i="14"/>
  <c r="AF6459" i="14"/>
  <c r="AF6460" i="14"/>
  <c r="AF6461" i="14"/>
  <c r="AF6462" i="14"/>
  <c r="AF6463" i="14"/>
  <c r="AF6464" i="14"/>
  <c r="AF6465" i="14"/>
  <c r="AF6466" i="14"/>
  <c r="AF6467" i="14"/>
  <c r="AF6468" i="14"/>
  <c r="AF6469" i="14"/>
  <c r="AF6470" i="14"/>
  <c r="AF6471" i="14"/>
  <c r="AF6472" i="14"/>
  <c r="AF6473" i="14"/>
  <c r="AF6474" i="14"/>
  <c r="AF6475" i="14"/>
  <c r="AF6476" i="14"/>
  <c r="AF6477" i="14"/>
  <c r="AF6478" i="14"/>
  <c r="AF6479" i="14"/>
  <c r="AF6480" i="14"/>
  <c r="AF6481" i="14"/>
  <c r="AF6482" i="14"/>
  <c r="AF6483" i="14"/>
  <c r="AF6484" i="14"/>
  <c r="AF6485" i="14"/>
  <c r="AF6486" i="14"/>
  <c r="AF6487" i="14"/>
  <c r="AF6488" i="14"/>
  <c r="AF6489" i="14"/>
  <c r="AF6490" i="14"/>
  <c r="AF6491" i="14"/>
  <c r="AF6492" i="14"/>
  <c r="AF6493" i="14"/>
  <c r="AF6494" i="14"/>
  <c r="AF6495" i="14"/>
  <c r="AF6496" i="14"/>
  <c r="AF6497" i="14"/>
  <c r="AF6498" i="14"/>
  <c r="AF6499" i="14"/>
  <c r="AF6500" i="14"/>
  <c r="AF6501" i="14"/>
  <c r="AF6502" i="14"/>
  <c r="AF6503" i="14"/>
  <c r="AF6504" i="14"/>
  <c r="AF6505" i="14"/>
  <c r="AF6506" i="14"/>
  <c r="AF6507" i="14"/>
  <c r="AF6508" i="14"/>
  <c r="AF6509" i="14"/>
  <c r="AF6510" i="14"/>
  <c r="AF6511" i="14"/>
  <c r="AF6512" i="14"/>
  <c r="AF6513" i="14"/>
  <c r="AF6514" i="14"/>
  <c r="AF6515" i="14"/>
  <c r="AF6516" i="14"/>
  <c r="AF6517" i="14"/>
  <c r="AF6518" i="14"/>
  <c r="AF6519" i="14"/>
  <c r="AF6520" i="14"/>
  <c r="AF6521" i="14"/>
  <c r="AF6522" i="14"/>
  <c r="AF6523" i="14"/>
  <c r="AF6524" i="14"/>
  <c r="AF6525" i="14"/>
  <c r="AF6526" i="14"/>
  <c r="AF6527" i="14"/>
  <c r="AF6528" i="14"/>
  <c r="AF6529" i="14"/>
  <c r="AF6530" i="14"/>
  <c r="AF6531" i="14"/>
  <c r="AF6532" i="14"/>
  <c r="AF6533" i="14"/>
  <c r="AF6534" i="14"/>
  <c r="AF6535" i="14"/>
  <c r="AF6536" i="14"/>
  <c r="AF6537" i="14"/>
  <c r="AF6538" i="14"/>
  <c r="AF6539" i="14"/>
  <c r="AF6540" i="14"/>
  <c r="AF6541" i="14"/>
  <c r="AF6542" i="14"/>
  <c r="AF6543" i="14"/>
  <c r="AF6544" i="14"/>
  <c r="AF6545" i="14"/>
  <c r="AF6546" i="14"/>
  <c r="AF6547" i="14"/>
  <c r="AF6548" i="14"/>
  <c r="AF6549" i="14"/>
  <c r="AF6550" i="14"/>
  <c r="AF6551" i="14"/>
  <c r="AF6552" i="14"/>
  <c r="AF6553" i="14"/>
  <c r="AF6554" i="14"/>
  <c r="AF6555" i="14"/>
  <c r="AF6556" i="14"/>
  <c r="AF6557" i="14"/>
  <c r="AF6558" i="14"/>
  <c r="AF6559" i="14"/>
  <c r="AF6560" i="14"/>
  <c r="AF6561" i="14"/>
  <c r="AF6562" i="14"/>
  <c r="AF6563" i="14"/>
  <c r="AF6564" i="14"/>
  <c r="AF6565" i="14"/>
  <c r="AF6566" i="14"/>
  <c r="AF6567" i="14"/>
  <c r="AF6568" i="14"/>
  <c r="AF6569" i="14"/>
  <c r="AF6570" i="14"/>
  <c r="AF6571" i="14"/>
  <c r="AF6572" i="14"/>
  <c r="AF6573" i="14"/>
  <c r="AF6574" i="14"/>
  <c r="AF6575" i="14"/>
  <c r="AF6576" i="14"/>
  <c r="AF6577" i="14"/>
  <c r="AF6578" i="14"/>
  <c r="AF6579" i="14"/>
  <c r="AF6580" i="14"/>
  <c r="AF6581" i="14"/>
  <c r="AF6582" i="14"/>
  <c r="AF6583" i="14"/>
  <c r="AF6584" i="14"/>
  <c r="AF6585" i="14"/>
  <c r="AF6586" i="14"/>
  <c r="AF6587" i="14"/>
  <c r="AF6588" i="14"/>
  <c r="AF6589" i="14"/>
  <c r="AF6590" i="14"/>
  <c r="AF6591" i="14"/>
  <c r="AF6592" i="14"/>
  <c r="AF6593" i="14"/>
  <c r="AF6594" i="14"/>
  <c r="AF6595" i="14"/>
  <c r="AF6596" i="14"/>
  <c r="AF6597" i="14"/>
  <c r="AF6598" i="14"/>
  <c r="AF6599" i="14"/>
  <c r="AF6600" i="14"/>
  <c r="AF6601" i="14"/>
  <c r="AF6602" i="14"/>
  <c r="AF6603" i="14"/>
  <c r="AF6604" i="14"/>
  <c r="AF6605" i="14"/>
  <c r="AF6606" i="14"/>
  <c r="AF6607" i="14"/>
  <c r="AF6608" i="14"/>
  <c r="AF6609" i="14"/>
  <c r="AF6610" i="14"/>
  <c r="AF6611" i="14"/>
  <c r="AF6612" i="14"/>
  <c r="AF6613" i="14"/>
  <c r="AF6614" i="14"/>
  <c r="AF6615" i="14"/>
  <c r="AF6616" i="14"/>
  <c r="AF6617" i="14"/>
  <c r="AF6618" i="14"/>
  <c r="AF6619" i="14"/>
  <c r="AF6620" i="14"/>
  <c r="AF6621" i="14"/>
  <c r="AF6622" i="14"/>
  <c r="AF6623" i="14"/>
  <c r="AF6624" i="14"/>
  <c r="AF6625" i="14"/>
  <c r="AF6626" i="14"/>
  <c r="AF6627" i="14"/>
  <c r="AF6628" i="14"/>
  <c r="AF6629" i="14"/>
  <c r="AF6630" i="14"/>
  <c r="AF6631" i="14"/>
  <c r="AF6632" i="14"/>
  <c r="AF6633" i="14"/>
  <c r="AF6634" i="14"/>
  <c r="AF6635" i="14"/>
  <c r="AF6636" i="14"/>
  <c r="AF6637" i="14"/>
  <c r="AF6638" i="14"/>
  <c r="AF6639" i="14"/>
  <c r="AF6640" i="14"/>
  <c r="AF6641" i="14"/>
  <c r="AF6642" i="14"/>
  <c r="AF6643" i="14"/>
  <c r="AF6644" i="14"/>
  <c r="AF6645" i="14"/>
  <c r="AF6646" i="14"/>
  <c r="AF6647" i="14"/>
  <c r="AF6648" i="14"/>
  <c r="AF6649" i="14"/>
  <c r="AF6650" i="14"/>
  <c r="AF6651" i="14"/>
  <c r="AF6652" i="14"/>
  <c r="AF6653" i="14"/>
  <c r="AF6654" i="14"/>
  <c r="AF6655" i="14"/>
  <c r="AF6656" i="14"/>
  <c r="AF6657" i="14"/>
  <c r="AF6658" i="14"/>
  <c r="AF6659" i="14"/>
  <c r="AF6660" i="14"/>
  <c r="AF6661" i="14"/>
  <c r="AF6662" i="14"/>
  <c r="AF6663" i="14"/>
  <c r="AF6664" i="14"/>
  <c r="AF6665" i="14"/>
  <c r="AF6666" i="14"/>
  <c r="AF6667" i="14"/>
  <c r="AF6668" i="14"/>
  <c r="AF6669" i="14"/>
  <c r="AF6670" i="14"/>
  <c r="AF6671" i="14"/>
  <c r="AF6672" i="14"/>
  <c r="AF6673" i="14"/>
  <c r="AF6674" i="14"/>
  <c r="AF6675" i="14"/>
  <c r="AF6676" i="14"/>
  <c r="AF6677" i="14"/>
  <c r="AF6678" i="14"/>
  <c r="AF6679" i="14"/>
  <c r="AF6680" i="14"/>
  <c r="AF6681" i="14"/>
  <c r="AF6682" i="14"/>
  <c r="AF6683" i="14"/>
  <c r="AF6684" i="14"/>
  <c r="AF6685" i="14"/>
  <c r="AF6686" i="14"/>
  <c r="AF6687" i="14"/>
  <c r="AF6688" i="14"/>
  <c r="AF6689" i="14"/>
  <c r="AF6690" i="14"/>
  <c r="AF6691" i="14"/>
  <c r="AF6692" i="14"/>
  <c r="AF6693" i="14"/>
  <c r="AF6694" i="14"/>
  <c r="AF6695" i="14"/>
  <c r="AF6696" i="14"/>
  <c r="AF6697" i="14"/>
  <c r="AF6698" i="14"/>
  <c r="AF6699" i="14"/>
  <c r="AF6700" i="14"/>
  <c r="AF6701" i="14"/>
  <c r="AF6702" i="14"/>
  <c r="AF6703" i="14"/>
  <c r="AF6704" i="14"/>
  <c r="AF6705" i="14"/>
  <c r="AF6706" i="14"/>
  <c r="AF6707" i="14"/>
  <c r="AF6708" i="14"/>
  <c r="AF6709" i="14"/>
  <c r="AF6710" i="14"/>
  <c r="AF6711" i="14"/>
  <c r="AF6712" i="14"/>
  <c r="AF6713" i="14"/>
  <c r="AF6714" i="14"/>
  <c r="AF6715" i="14"/>
  <c r="AF6716" i="14"/>
  <c r="AF6717" i="14"/>
  <c r="AF6718" i="14"/>
  <c r="AF6719" i="14"/>
  <c r="AF6720" i="14"/>
  <c r="AF6721" i="14"/>
  <c r="AF6722" i="14"/>
  <c r="AF6723" i="14"/>
  <c r="AF6724" i="14"/>
  <c r="AF6725" i="14"/>
  <c r="AF6726" i="14"/>
  <c r="AF6727" i="14"/>
  <c r="AF6728" i="14"/>
  <c r="AF6729" i="14"/>
  <c r="AF6730" i="14"/>
  <c r="AF6731" i="14"/>
  <c r="AF6732" i="14"/>
  <c r="AF6733" i="14"/>
  <c r="AF6734" i="14"/>
  <c r="AF6735" i="14"/>
  <c r="AF6736" i="14"/>
  <c r="AF6737" i="14"/>
  <c r="AF6738" i="14"/>
  <c r="AF6739" i="14"/>
  <c r="AF6740" i="14"/>
  <c r="AF6741" i="14"/>
  <c r="AF6742" i="14"/>
  <c r="AF6743" i="14"/>
  <c r="AF6744" i="14"/>
  <c r="AF6745" i="14"/>
  <c r="AF6746" i="14"/>
  <c r="AF6747" i="14"/>
  <c r="AF6748" i="14"/>
  <c r="AF6749" i="14"/>
  <c r="AF6750" i="14"/>
  <c r="AF6751" i="14"/>
  <c r="AF6752" i="14"/>
  <c r="AF6753" i="14"/>
  <c r="AF6754" i="14"/>
  <c r="AF6755" i="14"/>
  <c r="AF6756" i="14"/>
  <c r="AF6757" i="14"/>
  <c r="AF6758" i="14"/>
  <c r="AF6759" i="14"/>
  <c r="AF6760" i="14"/>
  <c r="AF6761" i="14"/>
  <c r="AF6762" i="14"/>
  <c r="AF6763" i="14"/>
  <c r="AF6764" i="14"/>
  <c r="AF6765" i="14"/>
  <c r="AF6766" i="14"/>
  <c r="AF6767" i="14"/>
  <c r="AF6768" i="14"/>
  <c r="AF6769" i="14"/>
  <c r="AF6770" i="14"/>
  <c r="AF6771" i="14"/>
  <c r="AF6772" i="14"/>
  <c r="AF6773" i="14"/>
  <c r="AF6774" i="14"/>
  <c r="AF6775" i="14"/>
  <c r="AF6776" i="14"/>
  <c r="AF6777" i="14"/>
  <c r="AF6778" i="14"/>
  <c r="AF6779" i="14"/>
  <c r="AF6780" i="14"/>
  <c r="AF6781" i="14"/>
  <c r="AF6782" i="14"/>
  <c r="AF6783" i="14"/>
  <c r="AF6784" i="14"/>
  <c r="AF6785" i="14"/>
  <c r="AF6786" i="14"/>
  <c r="AF6787" i="14"/>
  <c r="AF6788" i="14"/>
  <c r="AF6789" i="14"/>
  <c r="AF6790" i="14"/>
  <c r="AF6791" i="14"/>
  <c r="AF6792" i="14"/>
  <c r="AF6793" i="14"/>
  <c r="AF6794" i="14"/>
  <c r="AF6795" i="14"/>
  <c r="AF6796" i="14"/>
  <c r="AF6797" i="14"/>
  <c r="AF6798" i="14"/>
  <c r="AF6799" i="14"/>
  <c r="AF6800" i="14"/>
  <c r="AF6801" i="14"/>
  <c r="AF6802" i="14"/>
  <c r="AF6803" i="14"/>
  <c r="AF6804" i="14"/>
  <c r="AF6805" i="14"/>
  <c r="AF6806" i="14"/>
  <c r="AF6807" i="14"/>
  <c r="AF6808" i="14"/>
  <c r="AF6809" i="14"/>
  <c r="AF6810" i="14"/>
  <c r="AF6811" i="14"/>
  <c r="AF6812" i="14"/>
  <c r="AF6813" i="14"/>
  <c r="AF6814" i="14"/>
  <c r="AF6815" i="14"/>
  <c r="AF6816" i="14"/>
  <c r="AF6817" i="14"/>
  <c r="AF6818" i="14"/>
  <c r="AF6819" i="14"/>
  <c r="AF6820" i="14"/>
  <c r="AF6821" i="14"/>
  <c r="AF6822" i="14"/>
  <c r="AF6823" i="14"/>
  <c r="AF6824" i="14"/>
  <c r="AF6825" i="14"/>
  <c r="AF6826" i="14"/>
  <c r="AF6827" i="14"/>
  <c r="AF6828" i="14"/>
  <c r="AF6829" i="14"/>
  <c r="AF6830" i="14"/>
  <c r="AF6831" i="14"/>
  <c r="AF6832" i="14"/>
  <c r="AF6833" i="14"/>
  <c r="AF6834" i="14"/>
  <c r="AF6835" i="14"/>
  <c r="AF6836" i="14"/>
  <c r="AF6837" i="14"/>
  <c r="AF6838" i="14"/>
  <c r="AF6839" i="14"/>
  <c r="AF6840" i="14"/>
  <c r="AF6841" i="14"/>
  <c r="AF6842" i="14"/>
  <c r="AF6843" i="14"/>
  <c r="AF6844" i="14"/>
  <c r="AF6845" i="14"/>
  <c r="AF6846" i="14"/>
  <c r="AF6847" i="14"/>
  <c r="AF6848" i="14"/>
  <c r="AF6849" i="14"/>
  <c r="AF6850" i="14"/>
  <c r="AF6851" i="14"/>
  <c r="AF6852" i="14"/>
  <c r="AF6853" i="14"/>
  <c r="AF6854" i="14"/>
  <c r="AF6855" i="14"/>
  <c r="AF6856" i="14"/>
  <c r="AF6857" i="14"/>
  <c r="AF6858" i="14"/>
  <c r="AF6859" i="14"/>
  <c r="AF6860" i="14"/>
  <c r="AF6861" i="14"/>
  <c r="AF6862" i="14"/>
  <c r="AF6863" i="14"/>
  <c r="AF6864" i="14"/>
  <c r="AF6865" i="14"/>
  <c r="AF6866" i="14"/>
  <c r="AF6867" i="14"/>
  <c r="AF6868" i="14"/>
  <c r="AF6869" i="14"/>
  <c r="AF6870" i="14"/>
  <c r="AF6871" i="14"/>
  <c r="AF6872" i="14"/>
  <c r="AF6873" i="14"/>
  <c r="AF6874" i="14"/>
  <c r="AF6875" i="14"/>
  <c r="AF6876" i="14"/>
  <c r="AF6877" i="14"/>
  <c r="AF6878" i="14"/>
  <c r="AF6879" i="14"/>
  <c r="AF6880" i="14"/>
  <c r="AF6881" i="14"/>
  <c r="AF6882" i="14"/>
  <c r="AF6883" i="14"/>
  <c r="AF6884" i="14"/>
  <c r="AF6885" i="14"/>
  <c r="AF6886" i="14"/>
  <c r="AF6887" i="14"/>
  <c r="AF6888" i="14"/>
  <c r="AF6889" i="14"/>
  <c r="AF6890" i="14"/>
  <c r="AF6891" i="14"/>
  <c r="AF6892" i="14"/>
  <c r="AF6893" i="14"/>
  <c r="AF6894" i="14"/>
  <c r="AF6895" i="14"/>
  <c r="AF6896" i="14"/>
  <c r="AF6897" i="14"/>
  <c r="AF6898" i="14"/>
  <c r="AF6899" i="14"/>
  <c r="AF6900" i="14"/>
  <c r="AF6901" i="14"/>
  <c r="AF6902" i="14"/>
  <c r="AF6903" i="14"/>
  <c r="AF6904" i="14"/>
  <c r="AF6905" i="14"/>
  <c r="AF6906" i="14"/>
  <c r="AF6907" i="14"/>
  <c r="AF6908" i="14"/>
  <c r="AF6909" i="14"/>
  <c r="AF6910" i="14"/>
  <c r="AF6911" i="14"/>
  <c r="AF6912" i="14"/>
  <c r="AF6913" i="14"/>
  <c r="AF6914" i="14"/>
  <c r="AF6915" i="14"/>
  <c r="AF6916" i="14"/>
  <c r="AF6917" i="14"/>
  <c r="AF6918" i="14"/>
  <c r="AF6919" i="14"/>
  <c r="AF6920" i="14"/>
  <c r="AF6921" i="14"/>
  <c r="AF6922" i="14"/>
  <c r="AF6923" i="14"/>
  <c r="AF6924" i="14"/>
  <c r="AF6925" i="14"/>
  <c r="AF6926" i="14"/>
  <c r="AF6927" i="14"/>
  <c r="AF6928" i="14"/>
  <c r="AF6929" i="14"/>
  <c r="AF6930" i="14"/>
  <c r="AF6931" i="14"/>
  <c r="AF6932" i="14"/>
  <c r="AF6933" i="14"/>
  <c r="AF6934" i="14"/>
  <c r="AF6935" i="14"/>
  <c r="AF6936" i="14"/>
  <c r="AF6937" i="14"/>
  <c r="AF6938" i="14"/>
  <c r="AF6939" i="14"/>
  <c r="AF6940" i="14"/>
  <c r="AF6941" i="14"/>
  <c r="AF6942" i="14"/>
  <c r="AF6943" i="14"/>
  <c r="AF6944" i="14"/>
  <c r="AF6945" i="14"/>
  <c r="AF6946" i="14"/>
  <c r="AF6947" i="14"/>
  <c r="AF6948" i="14"/>
  <c r="AF6949" i="14"/>
  <c r="AF6950" i="14"/>
  <c r="AF6951" i="14"/>
  <c r="AF6952" i="14"/>
  <c r="AF6953" i="14"/>
  <c r="AF6954" i="14"/>
  <c r="AF6955" i="14"/>
  <c r="AF6956" i="14"/>
  <c r="AF6957" i="14"/>
  <c r="AF6958" i="14"/>
  <c r="AF6959" i="14"/>
  <c r="AF6960" i="14"/>
  <c r="AF6961" i="14"/>
  <c r="AF6962" i="14"/>
  <c r="AF6963" i="14"/>
  <c r="AF6964" i="14"/>
  <c r="AF6965" i="14"/>
  <c r="AF6966" i="14"/>
  <c r="AF6967" i="14"/>
  <c r="AF6968" i="14"/>
  <c r="AF6969" i="14"/>
  <c r="AF6970" i="14"/>
  <c r="AF6971" i="14"/>
  <c r="AF6972" i="14"/>
  <c r="G2" i="18" l="1"/>
  <c r="H3" i="18" s="1"/>
  <c r="B2" i="18"/>
  <c r="D3" i="18" s="1"/>
  <c r="E2" i="18"/>
  <c r="F3" i="18" s="1"/>
  <c r="D3" i="17" l="1"/>
  <c r="D4" i="17"/>
  <c r="D2" i="17"/>
  <c r="AB3" i="14"/>
</calcChain>
</file>

<file path=xl/sharedStrings.xml><?xml version="1.0" encoding="utf-8"?>
<sst xmlns="http://schemas.openxmlformats.org/spreadsheetml/2006/main" count="121463" uniqueCount="5008">
  <si>
    <t xml:space="preserve">Select "-/+" at left to hide/unhide table filters  </t>
  </si>
  <si>
    <t>View Chart Tab</t>
  </si>
  <si>
    <t>Nongeneral Fund Trends</t>
  </si>
  <si>
    <t>Row Labels</t>
  </si>
  <si>
    <t>RowTypeSort</t>
  </si>
  <si>
    <t>2018</t>
  </si>
  <si>
    <t>2019</t>
  </si>
  <si>
    <t>2020</t>
  </si>
  <si>
    <t>2021</t>
  </si>
  <si>
    <t>2022</t>
  </si>
  <si>
    <t>2023</t>
  </si>
  <si>
    <t>Trend</t>
  </si>
  <si>
    <t>Administration</t>
  </si>
  <si>
    <t>129: Department of Human Resource Management</t>
  </si>
  <si>
    <t>02024: Training &amp; Forms Recovery Fund</t>
  </si>
  <si>
    <t>Cash</t>
  </si>
  <si>
    <t>Appropriation - Operating</t>
  </si>
  <si>
    <t>Expended - Operating</t>
  </si>
  <si>
    <t>Unexpended Operating Approp</t>
  </si>
  <si>
    <t>Revenue</t>
  </si>
  <si>
    <t>02271: Human Resource Service Ctr Fd</t>
  </si>
  <si>
    <t>02351: CVC Program Fund</t>
  </si>
  <si>
    <t>02500: Employee Dispute Resolution Fd</t>
  </si>
  <si>
    <t>02700: Parking</t>
  </si>
  <si>
    <t>05220: Admin of Local Benefits Servcs</t>
  </si>
  <si>
    <t>05420: Admin of Local Health Option</t>
  </si>
  <si>
    <t>06000: Internal Service - Budget Only</t>
  </si>
  <si>
    <t>06129: Prsnl Mngmt Inf Systm ISF</t>
  </si>
  <si>
    <t>06220: Admin of Health Benefits Serv</t>
  </si>
  <si>
    <t>07129: DHRM Trust and Agency Fund</t>
  </si>
  <si>
    <t>07420: LOD Death &amp; Hlth Benefits Trst</t>
  </si>
  <si>
    <t>07421: Worker's Comp Trust Fund</t>
  </si>
  <si>
    <t>07422: Admin of Hlth Bnfts Pymnt-LODA</t>
  </si>
  <si>
    <t>10110: CARESActRlfFd-General-COVID-19</t>
  </si>
  <si>
    <t>132: Department of Elections</t>
  </si>
  <si>
    <t>02023: State Primary Fee Fund</t>
  </si>
  <si>
    <t>02132: SBE Special Revenue Fund</t>
  </si>
  <si>
    <t>07011: State Election Fund - Federal</t>
  </si>
  <si>
    <t>10000: Federal Trust</t>
  </si>
  <si>
    <t>10180: 2020HAVACARESActGrant-COVID-19</t>
  </si>
  <si>
    <t>12110: ARP-CrvStLoclFisRecFd-COVID-19</t>
  </si>
  <si>
    <t>136: Virginia Information Technologies Agency</t>
  </si>
  <si>
    <t>02101: Acquisition Services Spec Fund</t>
  </si>
  <si>
    <t>06136: VITA Internal Service Fund</t>
  </si>
  <si>
    <t>06137: VITA Overhead</t>
  </si>
  <si>
    <t>06170: IT Security Service Center</t>
  </si>
  <si>
    <t>09051: GIS Fund</t>
  </si>
  <si>
    <t>09104: VA Info Providers Network Fd</t>
  </si>
  <si>
    <t>09281: Wireless E-911 Fund</t>
  </si>
  <si>
    <t>09311: VA Technology Infrastructure</t>
  </si>
  <si>
    <t>09320: Work Cap Advance &amp; Recoveries</t>
  </si>
  <si>
    <t>10040: Broadbnd Data&amp;Devel Grnt- ARRA</t>
  </si>
  <si>
    <t>10600: Statewide Data Systems - ARRA</t>
  </si>
  <si>
    <t>149: Administration of Health Insurance</t>
  </si>
  <si>
    <t>05200: Health Insurance Fund - Local</t>
  </si>
  <si>
    <t>06200: Health Insurance Fd-State</t>
  </si>
  <si>
    <t>157: Compensation Board</t>
  </si>
  <si>
    <t>07080: Technology Trust Fund</t>
  </si>
  <si>
    <t>09163: Insurance Fraud Fund</t>
  </si>
  <si>
    <t>09280: Wireless E-911 Fund</t>
  </si>
  <si>
    <t>164: Virginia Management Fellows Program Administration</t>
  </si>
  <si>
    <t>180: Secretary of Administration</t>
  </si>
  <si>
    <t>06018: Internal Service Fund - ODGA</t>
  </si>
  <si>
    <t>194: Department of General Services</t>
  </si>
  <si>
    <t>02060: Statewide Contract Vndr Rebate</t>
  </si>
  <si>
    <t>02194: DGS Special Revenue Fund</t>
  </si>
  <si>
    <t>Appropriation - Capital</t>
  </si>
  <si>
    <t>Unexpended Capital Approp</t>
  </si>
  <si>
    <t>02504: Laboratory Services</t>
  </si>
  <si>
    <t>02600: State Surplus Proprty Suspense</t>
  </si>
  <si>
    <t>02615: VA Bus Opp Prog &amp; Public Proc</t>
  </si>
  <si>
    <t>02620: State Surplus Ppty - Reversion</t>
  </si>
  <si>
    <t>02970: Asbestos Claims Trust Fund</t>
  </si>
  <si>
    <t>05010: Consolidated Laboratory Srvcs</t>
  </si>
  <si>
    <t>05020: Fed Safe Drnkng Wtr Test Prcds</t>
  </si>
  <si>
    <t>05050: EVA Procurement Program</t>
  </si>
  <si>
    <t>06010: Real Estate Services</t>
  </si>
  <si>
    <t>06020: Graphics Communication</t>
  </si>
  <si>
    <t>06030: State Surplus Property Program</t>
  </si>
  <si>
    <t>06040: DGS Maintenance &amp; Repair Proj</t>
  </si>
  <si>
    <t>06050: Federal Surplus Property Prgm</t>
  </si>
  <si>
    <t>06060: DEQ Analytical Testng Services</t>
  </si>
  <si>
    <t>06070: Bureau Of Cap Outlay Managemnt</t>
  </si>
  <si>
    <t>06100: Fleet Management</t>
  </si>
  <si>
    <t>06194: Internal Service-DGS</t>
  </si>
  <si>
    <t>07004: Trust And Agency-DGS</t>
  </si>
  <si>
    <t>10020: PblcHlthCrisisRspns - COVID-19</t>
  </si>
  <si>
    <t>10170: Epi&amp;LabCpctyInfctsDis-COVID-19</t>
  </si>
  <si>
    <t>12600: PrvtnDisDsbDthInfctDs-COVID-19</t>
  </si>
  <si>
    <t>Agriculture and Forestry</t>
  </si>
  <si>
    <t>301: Department of Agriculture and Consumer Services</t>
  </si>
  <si>
    <t>02013: VA Farmland Preservation Fund</t>
  </si>
  <si>
    <t>02157: Beehive Grant Fund</t>
  </si>
  <si>
    <t>02176: VA Winegrowers' Productivity</t>
  </si>
  <si>
    <t>02264: Waste Kitchen Grease Fund</t>
  </si>
  <si>
    <t>02290: Federal Asset Forfeiture Fund</t>
  </si>
  <si>
    <t>02301: VDACS Special Revenue Fund</t>
  </si>
  <si>
    <t>Expended - Capital</t>
  </si>
  <si>
    <t>02460: Disaster Recovery Fund</t>
  </si>
  <si>
    <t>02710: Central Garage Pool Vehicles</t>
  </si>
  <si>
    <t>02800: Appropriated IDC Recoveries</t>
  </si>
  <si>
    <t>02870: Surp Suppy/Equip Sale-GF-NonHE</t>
  </si>
  <si>
    <t>02880: Surp Supply/Equip-NonGF-NonHE</t>
  </si>
  <si>
    <t>02900: Insurance Recovery</t>
  </si>
  <si>
    <t>07081: Contested Pesticide Penalties</t>
  </si>
  <si>
    <t>07102: Tobacco Loss Assistance Progrm</t>
  </si>
  <si>
    <t>07160: VA Farm Loan Revolving Acct</t>
  </si>
  <si>
    <t>07254: Grants-Pro Agri&amp;Emer Food Asst</t>
  </si>
  <si>
    <t>07290: Cert Of Agri Products Trust</t>
  </si>
  <si>
    <t>07301: Trust And Agency-VDACS</t>
  </si>
  <si>
    <t>09017: Virginia Pesticide Control Act</t>
  </si>
  <si>
    <t>09046: VA Food Access Investment Fund</t>
  </si>
  <si>
    <t>09058: VA Agriculture Food Asst Fund</t>
  </si>
  <si>
    <t>09062: VA Spirits Promotion Fund</t>
  </si>
  <si>
    <t>09092: VA Agricultural Vitality Prgrm</t>
  </si>
  <si>
    <t>09201: Gvnr Agri&amp;Forestry Ind Dvlpmnt</t>
  </si>
  <si>
    <t>09270: Agricultural Dealers Fund</t>
  </si>
  <si>
    <t>09282: Virginia Seed Law Fund</t>
  </si>
  <si>
    <t>09301: Dedicatd Special Revenue-VDACS</t>
  </si>
  <si>
    <t>09401: Feed Lime Fertlzr &amp; Animal Rem</t>
  </si>
  <si>
    <t>10190: EmrFoodAsstPrg(TEFAP)-COVID-19</t>
  </si>
  <si>
    <t>12380: Food Bank Network - COVID-19</t>
  </si>
  <si>
    <t>307: Agricultural Council</t>
  </si>
  <si>
    <t>09307: Dedicated Special Revenue-VAC</t>
  </si>
  <si>
    <t>405: Virginia Racing Commission</t>
  </si>
  <si>
    <t>02204: Virginia Breeders Fund</t>
  </si>
  <si>
    <t>02280: State Racing Operations Fund</t>
  </si>
  <si>
    <t>02405: VRC Special Revenue Fund</t>
  </si>
  <si>
    <t>07020: Literary Fund</t>
  </si>
  <si>
    <t>411: Department of Forestry</t>
  </si>
  <si>
    <t>02124: Forest Mgmt State Owned Lands</t>
  </si>
  <si>
    <t>02164: Land Preservation Fund</t>
  </si>
  <si>
    <t>02180: Fire Programs Fund</t>
  </si>
  <si>
    <t>02340: Reforestation Incentives Fund</t>
  </si>
  <si>
    <t>02411: DOF Special Revenue Fund</t>
  </si>
  <si>
    <t>02515: Nurseries Fund</t>
  </si>
  <si>
    <t>02640: State Forest Fund</t>
  </si>
  <si>
    <t>02651: Forfeited Asset Sharing Prgm</t>
  </si>
  <si>
    <t>02860: Recycl Mtrl Sales-Nongen/NonHE</t>
  </si>
  <si>
    <t>07411: Mathews State Forest Fund</t>
  </si>
  <si>
    <t>09016: State Forests System Fund</t>
  </si>
  <si>
    <t>09262: VA Forest Water Quality Fund</t>
  </si>
  <si>
    <t>09550: VA Forest Mitigation Acq Fund</t>
  </si>
  <si>
    <t>09590: Long Term Mitigation Fund</t>
  </si>
  <si>
    <t>10710: FEMA - State Agy - COVID-19</t>
  </si>
  <si>
    <t>Central Appropriations</t>
  </si>
  <si>
    <t>949: Central Capital Outlay</t>
  </si>
  <si>
    <t>02949: Cen Cap Outlay Special Revenue</t>
  </si>
  <si>
    <t>03000: Higher Education Operating</t>
  </si>
  <si>
    <t>07909: Cen Cap Outlay Trust &amp; Agency</t>
  </si>
  <si>
    <t>09650: Central Capital Planning Fund</t>
  </si>
  <si>
    <t>09949: Cen Cap Outlay Ded Spec Rev</t>
  </si>
  <si>
    <t>951: 9(D) Revenue Bonds</t>
  </si>
  <si>
    <t>995: Central Appropriations</t>
  </si>
  <si>
    <t>07390: Stripper Well Oil Overchrge Fd</t>
  </si>
  <si>
    <t>09000: Dedicated Special Revenue - Budget ONLY</t>
  </si>
  <si>
    <t>09480: Tech Talent Investment Fund</t>
  </si>
  <si>
    <t>12120: ARP-CapitalPrjctsFund-COVID-19</t>
  </si>
  <si>
    <t>Commerce and Trade</t>
  </si>
  <si>
    <t>165: Department of Housing and Community Development</t>
  </si>
  <si>
    <t>02017: Low-inc Enrgy Effcncy Prgm Fd</t>
  </si>
  <si>
    <t>02165: DHCD Special Revenue Fund</t>
  </si>
  <si>
    <t>07260: VA Indv Dev Acct Plus Trst</t>
  </si>
  <si>
    <t>07870: Virginia Housing Trust Fund</t>
  </si>
  <si>
    <t>09168: VA Rmvl/Rehab Derelict Strctrs</t>
  </si>
  <si>
    <t>09253: VA Manufctrd Housing Trn Rcvry</t>
  </si>
  <si>
    <t>09272: VA Growth &amp; Opportunity Fund</t>
  </si>
  <si>
    <t>09331: VA Tax Check-Off For Housing</t>
  </si>
  <si>
    <t>10470: EmrgncyRentalAsstPrgm-COVID-19</t>
  </si>
  <si>
    <t>12140: ARP-EmrgncyRntlAsstFd-COVID-19</t>
  </si>
  <si>
    <t>12300: HomeInvstPrtnrshpsPgm-COVID-19</t>
  </si>
  <si>
    <t>192: Secretary of Commerce and Trade</t>
  </si>
  <si>
    <t>02009: Truck Manufacturing Grant Fund</t>
  </si>
  <si>
    <t>02014: PrptyAnlytcsFrmInfstrctrGrntFd</t>
  </si>
  <si>
    <t>02026: VA Business Ready Sites Prg Fd</t>
  </si>
  <si>
    <t>02064: Pharmaceutical Mnfctrng GrntFd</t>
  </si>
  <si>
    <t>02073: Advanced Production Grant Fund</t>
  </si>
  <si>
    <t>02085: GovNewAirlineSrvcIncentiveFund</t>
  </si>
  <si>
    <t>02125: Aerospace Engn Manf Wrkfc Grnt</t>
  </si>
  <si>
    <t>02167: Aerospace Engine Manufacturing</t>
  </si>
  <si>
    <t>09021: Gov's Motion Picture Oppor Fd</t>
  </si>
  <si>
    <t>09045: SemiconductorManufacturingGrnt</t>
  </si>
  <si>
    <t>09057: Special Workforce Grant Fund</t>
  </si>
  <si>
    <t>09061: Invest Performance Grant Subfd</t>
  </si>
  <si>
    <t>09101: Commonwealths Devlp Oppor Fd</t>
  </si>
  <si>
    <t>09130: MEI Site Planning Grant Fund</t>
  </si>
  <si>
    <t>09141: Major Eligible Employer Grant</t>
  </si>
  <si>
    <t>09159: Adv Shpbldg Prdctn Fclty Grnt</t>
  </si>
  <si>
    <t>09400: VA Jobs Investment Prog Fund</t>
  </si>
  <si>
    <t>09440: VA Econ Dev Incentive Grant</t>
  </si>
  <si>
    <t>09491: Technology Development Grnt Fd</t>
  </si>
  <si>
    <t>309: Virginia Innovation Partnership Authority</t>
  </si>
  <si>
    <t>09510: CW Technology Research Fd 934</t>
  </si>
  <si>
    <t>07562: VA Research Investment Fund-GF</t>
  </si>
  <si>
    <t>310: Virginia Economic Development Partnership</t>
  </si>
  <si>
    <t>312: Economic Development Incentive Payments</t>
  </si>
  <si>
    <t>320: Virginia Tourism Authority</t>
  </si>
  <si>
    <t>350: Department of Small Business and Supplier Diversity</t>
  </si>
  <si>
    <t>02159: SWAM Owned Business Loan Fund</t>
  </si>
  <si>
    <t>02350: SBD Special Revenue Fund</t>
  </si>
  <si>
    <t>02355: SBSD Special Revenue Fund</t>
  </si>
  <si>
    <t>02430: EDA-Title IX Grant</t>
  </si>
  <si>
    <t>02451: Small Business Investmnt Grant</t>
  </si>
  <si>
    <t>02680: Comprehensive Permitting Fund</t>
  </si>
  <si>
    <t>02810: Small Business Jobs Grant Fund</t>
  </si>
  <si>
    <t>04100: Hwy Maintenance &amp; Operating Fd</t>
  </si>
  <si>
    <t>07013: WIA Federal Fund</t>
  </si>
  <si>
    <t>07153: SSBCI Federal Fund</t>
  </si>
  <si>
    <t>09011: Cap Access-Disadvntgd Business</t>
  </si>
  <si>
    <t>09119: COVID-19 Relief Fund</t>
  </si>
  <si>
    <t>09302: Sm Business Envnmtl Compliance</t>
  </si>
  <si>
    <t>09352: Dedicated Special Revenue-SBD</t>
  </si>
  <si>
    <t>09431: EDA-Titl IX Gnt-Sequestrd Prtn</t>
  </si>
  <si>
    <t>09570: VSBFA-VA Small Business Growth</t>
  </si>
  <si>
    <t>360: Fort Monroe Authority</t>
  </si>
  <si>
    <t>409: Department of Energy</t>
  </si>
  <si>
    <t>02027: 2021 Triennial Review</t>
  </si>
  <si>
    <t>02062: Voluntary Solar Resource Dev</t>
  </si>
  <si>
    <t>02142: Forfeited Bond Fund</t>
  </si>
  <si>
    <t>02183: Permit Fees Fund</t>
  </si>
  <si>
    <t>02409: DMME Special Revenue Fund</t>
  </si>
  <si>
    <t>02470: Mine Rescue Fund</t>
  </si>
  <si>
    <t>07261: Abandoned Mined Land Spec Trst</t>
  </si>
  <si>
    <t>07340: Texaco Oil Overcharge Fund</t>
  </si>
  <si>
    <t>07361: Oil Overcharge Trust Fund</t>
  </si>
  <si>
    <t>07370: Oil &amp; Gas Surety Bonds</t>
  </si>
  <si>
    <t>07380: Exxon Oil Overcharge Fund</t>
  </si>
  <si>
    <t>07409: Trust And Agency-DMME</t>
  </si>
  <si>
    <t>07500: Cash Surety Bonds</t>
  </si>
  <si>
    <t>07510: Moto Pool Surety Bonds</t>
  </si>
  <si>
    <t>07530: Coal Surface Mining Reclmation</t>
  </si>
  <si>
    <t>07540: Coal Surf Mng Contl&amp;Recl Cvl</t>
  </si>
  <si>
    <t>07551: Gas &amp; Oil Plugging &amp; Restortn</t>
  </si>
  <si>
    <t>09409: Dedicated Special Revenue-DMME</t>
  </si>
  <si>
    <t>09500: Mnerls Excl Coal Abandon Lands</t>
  </si>
  <si>
    <t>09520: Orphaned Well Fund</t>
  </si>
  <si>
    <t>09600: Coal Pool Bond Administration</t>
  </si>
  <si>
    <t>09630: Conservation &amp; Recreation</t>
  </si>
  <si>
    <t>10880: Sur Supp&amp;Equip Sales-Fed</t>
  </si>
  <si>
    <t>12080: Energize VA Revlving Loan-ARRA</t>
  </si>
  <si>
    <t>12920: EECBG REA Loan Loss Rsrve-ARRA</t>
  </si>
  <si>
    <t>851: Tobacco Region Revitalization Commission</t>
  </si>
  <si>
    <t>09322: TICR Fund</t>
  </si>
  <si>
    <t>09420: Tobac Indmnfction/Comm Revital</t>
  </si>
  <si>
    <t>934: Innovation and Entrepreneurship Investment Authority</t>
  </si>
  <si>
    <t>Education</t>
  </si>
  <si>
    <t>146: The Science Museum of Virginia</t>
  </si>
  <si>
    <t>02146: SMV Special Revenue Fund</t>
  </si>
  <si>
    <t>12270: ShuttrdVenueOprtrGrnt-COVID-19</t>
  </si>
  <si>
    <t>148: Virginia Commission for the Arts</t>
  </si>
  <si>
    <t>02148: VCA Special Revenue Fund</t>
  </si>
  <si>
    <t>09103: Virginia Arts Foundation Fund</t>
  </si>
  <si>
    <t>10060: PromoArtsPtnrshpAgmnt-COVID-19</t>
  </si>
  <si>
    <t>197: Direct Aid to Public Education</t>
  </si>
  <si>
    <t>02197: DOE/DAPE Special Revenue Fund</t>
  </si>
  <si>
    <t>04060: Driver Education</t>
  </si>
  <si>
    <t>07002: Trust And Agency-DOE/DAPE</t>
  </si>
  <si>
    <t>07560: Lottery Proceeds Fund</t>
  </si>
  <si>
    <t>09063: Cllg Prtnrshp Labrtry Schl Fnd</t>
  </si>
  <si>
    <t>09096: School Construction Fund</t>
  </si>
  <si>
    <t>09310: Pub Ed Soq/Lcl Re Ppty Tax Rlf</t>
  </si>
  <si>
    <t>10150: ChldNtrtnPrgGrntsToSt-COVID-19</t>
  </si>
  <si>
    <t>10240: ESF-Elem&amp;SSEmerRlf Fd-COVID-19</t>
  </si>
  <si>
    <t>10380: GEER Fund - COVID-19</t>
  </si>
  <si>
    <t>12340: Special Edu St Grnts-COVID-19</t>
  </si>
  <si>
    <t>12350: SpecialEdu-PrschlGrnt-COVID-19</t>
  </si>
  <si>
    <t>12460: ChldNutrnDisGrtLmtAvl-COVID-19</t>
  </si>
  <si>
    <t>201: Department of Education, Central Office Operations</t>
  </si>
  <si>
    <t>02201: DOE/COO Special Revenue Fund</t>
  </si>
  <si>
    <t>02730: Licensing Application Fees</t>
  </si>
  <si>
    <t>07003: Trust And Agency-DOE/COO</t>
  </si>
  <si>
    <t>10030: ChldCr&amp;DvlpmntBlckGrt-COVID-19</t>
  </si>
  <si>
    <t>10570: PandemicEBTAdminCosts-COVID-19</t>
  </si>
  <si>
    <t>12260: CN CACFP Emrgncy Csts-COVID-19</t>
  </si>
  <si>
    <t>12450: FarmtoSchlStFormlaGrt-COVID-19</t>
  </si>
  <si>
    <t>202: The Library Of Virginia</t>
  </si>
  <si>
    <t>02202: LVA Special Revenue Fund</t>
  </si>
  <si>
    <t>12100: Grants to States - COVID-19</t>
  </si>
  <si>
    <t>204: The College of William and Mary in Virginia</t>
  </si>
  <si>
    <t>03010: Higher Education Federal</t>
  </si>
  <si>
    <t>03020: Foundation/Othr Grants/Cntrcts</t>
  </si>
  <si>
    <t>03030: Indirect Cost Recovery</t>
  </si>
  <si>
    <t>03060: Auxiliary Enterprise</t>
  </si>
  <si>
    <t>03080: Work Study</t>
  </si>
  <si>
    <t>03160: Excess Indirct Cost Recoveries</t>
  </si>
  <si>
    <t>03210: ARP-CrvStLoclFisRecFd-COVID-19</t>
  </si>
  <si>
    <t>03220: Covered Institution Int Escrow</t>
  </si>
  <si>
    <t>03230: Epi&amp;LabCpctyInfctsDis-COVID-19</t>
  </si>
  <si>
    <t>03410: GEER Fund - COVID-19</t>
  </si>
  <si>
    <t>03420: Caresactrlffd-General-Covid-19</t>
  </si>
  <si>
    <t>03440: EduStabFund-Students-COVID-19</t>
  </si>
  <si>
    <t>03690: EduStabFund-Institutn-COVID-19</t>
  </si>
  <si>
    <t>03870: Srplus Supp&amp;Equip Sales-Gen-HE</t>
  </si>
  <si>
    <t>03930: Energy Performance Contracts</t>
  </si>
  <si>
    <t>207: University of Virginia</t>
  </si>
  <si>
    <t>02971: Asbestos Claims Trust Fund</t>
  </si>
  <si>
    <t>03090: University Hospitals</t>
  </si>
  <si>
    <t>03170: Student Financial Assistance</t>
  </si>
  <si>
    <t>03250: E&amp;G Facilities Maint Reserve</t>
  </si>
  <si>
    <t>03260: Cllg Prtnrshp Labrtry Schl Fnd</t>
  </si>
  <si>
    <t>03300: Hi Ed Decentralzation Suspense</t>
  </si>
  <si>
    <t>03520: Trans-NIH Rcvry Act Rsrch-ARRA</t>
  </si>
  <si>
    <t>03860: Rcycl Matl Sale-Non-Gen/Fed-HE</t>
  </si>
  <si>
    <t>03880: Supp&amp;Equip Sls-Non-Gen/Fed-HE</t>
  </si>
  <si>
    <t>208: Virginia Polytechnic Institute and State University</t>
  </si>
  <si>
    <t>03050: Unique Military Activities</t>
  </si>
  <si>
    <t>03110: Eminent Scholars</t>
  </si>
  <si>
    <t>03290: ChldCr&amp;DvlpmntBlckGrt-COVID-19</t>
  </si>
  <si>
    <t>03380: Minority Serving Inst-COVID-19</t>
  </si>
  <si>
    <t>03460: Innovative internship Fund</t>
  </si>
  <si>
    <t>03710: FEMA - State Agy - COVID-19</t>
  </si>
  <si>
    <t>209: University of Virginia Medical Center</t>
  </si>
  <si>
    <t>211: Virginia Military Institute</t>
  </si>
  <si>
    <t>03900: Insurance Recovery - Higher Ed</t>
  </si>
  <si>
    <t>212: Virginia State University</t>
  </si>
  <si>
    <t>03100: Academic Enhancements</t>
  </si>
  <si>
    <t>03370: HistBlackCollgs&amp;Univ-COVID-19</t>
  </si>
  <si>
    <t>07212: Trust And Agency-VSU</t>
  </si>
  <si>
    <t>07311: State Student Loan Fund</t>
  </si>
  <si>
    <t>213: Norfolk State University</t>
  </si>
  <si>
    <t>03040: Institutional Reserve Fund</t>
  </si>
  <si>
    <t>03070: Excess Tuition And Fees</t>
  </si>
  <si>
    <t>03130: Outreach Programs</t>
  </si>
  <si>
    <t>03510: Trans-NSF Rcvry Act Rsrch-ARRA</t>
  </si>
  <si>
    <t>214: Longwood University</t>
  </si>
  <si>
    <t>03018: ESF-Elem&amp;SSEmerRlf Fd-COVID-19</t>
  </si>
  <si>
    <t>03360: PromoHumanityTeaching-COVID-19</t>
  </si>
  <si>
    <t>215: University of Mary Washington</t>
  </si>
  <si>
    <t>02215: UMW Special Revenue Fund</t>
  </si>
  <si>
    <t>03890: Proc Sale Of Srplus-Land&amp;Bldgs</t>
  </si>
  <si>
    <t>216: James Madison University</t>
  </si>
  <si>
    <t>217: Radford University</t>
  </si>
  <si>
    <t>218: Virginia School for the Deaf and the Blind</t>
  </si>
  <si>
    <t>02218: VSDB Special Revenue Fund</t>
  </si>
  <si>
    <t>10520: Title I - Grants to LEAS- ARRA</t>
  </si>
  <si>
    <t>221: Old Dominion University</t>
  </si>
  <si>
    <t>03390: Strngthning Inst Prgm-COVID-19</t>
  </si>
  <si>
    <t>229: Virginia Cooperative Extension and Agricultural Experiment Station</t>
  </si>
  <si>
    <t>234: Cooperative Extension and Agricultural Research Services</t>
  </si>
  <si>
    <t>236: Virginia Commonwealth University</t>
  </si>
  <si>
    <t>03840: Recyclable Matl Sales-Gen-HE</t>
  </si>
  <si>
    <t>03940: Tchr Qlty Enhncmnt Partnr-ARRA</t>
  </si>
  <si>
    <t>238: Virginia Museum of Fine Arts</t>
  </si>
  <si>
    <t>02238: VMFA Special Revenue Fund</t>
  </si>
  <si>
    <t>05238: VMFA Enterprise Fund</t>
  </si>
  <si>
    <t>09014: VMFA Private Donations Fund</t>
  </si>
  <si>
    <t>239: Frontier Culture Museum of Virginia</t>
  </si>
  <si>
    <t>02195: Dejarnette Lease Proceeds Fund</t>
  </si>
  <si>
    <t>02239: FCM Special Revenue Fund</t>
  </si>
  <si>
    <t>241: Richard Bland College</t>
  </si>
  <si>
    <t>242: Christopher Newport University</t>
  </si>
  <si>
    <t>03450: ShuttrdVenueOprtrsGrt-COVID-19</t>
  </si>
  <si>
    <t>244: Online Virginia Network Authority</t>
  </si>
  <si>
    <t>245: State Council of Higher Education for Virginia</t>
  </si>
  <si>
    <t>02032: Tuition Assistance Grant Fund</t>
  </si>
  <si>
    <t>02070: Distance Learning Reciprocity</t>
  </si>
  <si>
    <t>02245: SCHEV Special Revenue Fund</t>
  </si>
  <si>
    <t>02685: Outstanding Faculty Recog Fund</t>
  </si>
  <si>
    <t>07245: SCHEV Trust and Agency Fund</t>
  </si>
  <si>
    <t>09074: Innovative internship Fund</t>
  </si>
  <si>
    <t>09093: NewEconomyWrkfrcCrdntlGrntFnd</t>
  </si>
  <si>
    <t>09121: Brown v Bd of Educ Scholarship</t>
  </si>
  <si>
    <t>246: University of Virginia's College at Wise</t>
  </si>
  <si>
    <t>247: George Mason University</t>
  </si>
  <si>
    <t>02754: Public-Private Ed Act</t>
  </si>
  <si>
    <t>03720: St Fiscal Stabl-Innovtion-ARRA</t>
  </si>
  <si>
    <t>260: Virginia Community College System</t>
  </si>
  <si>
    <t>02704: Parking - VCCS/CO</t>
  </si>
  <si>
    <t>02713: State Central Garage Pool VCCS</t>
  </si>
  <si>
    <t>03014: SuplmntlSupptUnderARP-COVID-19</t>
  </si>
  <si>
    <t>03190: Workforce Development Program</t>
  </si>
  <si>
    <t>03400: ImprvmntPostscndryEdu-COVID-19</t>
  </si>
  <si>
    <t>03480: State Energy Program - ARRA</t>
  </si>
  <si>
    <t>03490: NewEconomyWrkfrcCrdntlGrntFnd</t>
  </si>
  <si>
    <t>03780: Wrkr Trn Plcemnt-Hi Grwth-ARRA</t>
  </si>
  <si>
    <t>03810: WIA Adult Activities-St-ARRA</t>
  </si>
  <si>
    <t>03820: WIA Yth Formula Grants-St-ARRA</t>
  </si>
  <si>
    <t>03830: WIA Dslctd Wrkrs-Frmla St-ARRA</t>
  </si>
  <si>
    <t>07005: Trust And Agency-VCCS</t>
  </si>
  <si>
    <t>10881: Surp Supp&amp;Equip Sales-Fed-HE</t>
  </si>
  <si>
    <t>268: Virginia Institute of Marine Science</t>
  </si>
  <si>
    <t>03500: Fishery Resource Grant Fund</t>
  </si>
  <si>
    <t>09018: Chspk Bay Restoration VPI</t>
  </si>
  <si>
    <t>274: Eastern Virginia Medical School</t>
  </si>
  <si>
    <t>417: Gunston Hall</t>
  </si>
  <si>
    <t>02417: Gunston Hall Special Rev Fund</t>
  </si>
  <si>
    <t>425: Jamestown-Yorktown Foundation</t>
  </si>
  <si>
    <t>02425: JYF Special Revenue Fund</t>
  </si>
  <si>
    <t>885: Institute for Advanced Learning and Research</t>
  </si>
  <si>
    <t>935: Roanoke Higher Education Authority</t>
  </si>
  <si>
    <t>937: Southern Virginia Higher Education Center</t>
  </si>
  <si>
    <t>02937: SVHEC Special Revenue Fund</t>
  </si>
  <si>
    <t>938: New College Institute</t>
  </si>
  <si>
    <t>02938: NCI Special Revenue Fund</t>
  </si>
  <si>
    <t>942: Virginia Museum of Natural History</t>
  </si>
  <si>
    <t>02942: VMNH Special Revenue Fund</t>
  </si>
  <si>
    <t>948: Southwest Virginia Higher Education Center</t>
  </si>
  <si>
    <t>02948: SWHEC Special Revenue Fund</t>
  </si>
  <si>
    <t>989: Higher Education Research Initiative</t>
  </si>
  <si>
    <t>Executive Offices</t>
  </si>
  <si>
    <t>121: Office of the Governor</t>
  </si>
  <si>
    <t>02121: GOV Special Revenue Fund</t>
  </si>
  <si>
    <t>02448: VA-Asian Advisory Board Fund</t>
  </si>
  <si>
    <t>04720: Highway Construction Fund</t>
  </si>
  <si>
    <t>141: Attorney General and Department of Law</t>
  </si>
  <si>
    <t>02031: Medicaid Fraud Control Unit</t>
  </si>
  <si>
    <t>02095: Opioid Abatement Fund</t>
  </si>
  <si>
    <t>02141: OAG Special Revenue Fund</t>
  </si>
  <si>
    <t>02395: Reg &amp; Cnsmr Advocacy Rvlv Trst</t>
  </si>
  <si>
    <t>02820: Abbott Lab Settlement Fund</t>
  </si>
  <si>
    <t>07035: Court Ordered Restitutn Pymnts</t>
  </si>
  <si>
    <t>07141: Trust And Agency-OAG</t>
  </si>
  <si>
    <t>07304: Allstate Expr Chk Cash Sttlmnt</t>
  </si>
  <si>
    <t>143: Division of Debt Collection</t>
  </si>
  <si>
    <t>02143: DDC Special Revenue Fund</t>
  </si>
  <si>
    <t>02830: Fraud Recovery Fund</t>
  </si>
  <si>
    <t>09041: Debt Collection Recovery Fund</t>
  </si>
  <si>
    <t>147: Office of the State Inspector General</t>
  </si>
  <si>
    <t>02147: OSIG Special Revenue Fund</t>
  </si>
  <si>
    <t>09910: Fraud&amp;AbuseWhistleBlowrRwrdFnd</t>
  </si>
  <si>
    <t>166: Secretary of the Commonwealth</t>
  </si>
  <si>
    <t>09540: Sec of CW Technology Trst Fund</t>
  </si>
  <si>
    <t>836: Citizens' Advisory Council on Furnishing and Interpreting the Executive Mansion</t>
  </si>
  <si>
    <t>02836: Exec Mansion Special Rev Fund</t>
  </si>
  <si>
    <t>Finance</t>
  </si>
  <si>
    <t>122: Department of Planning and Budget</t>
  </si>
  <si>
    <t>02122: DPB Special Revenue Fund</t>
  </si>
  <si>
    <t>151: Department of Accounts</t>
  </si>
  <si>
    <t>02011: DOA Statewide Accounting Svcs</t>
  </si>
  <si>
    <t>02081: Non-Tax Collection Servs Fund</t>
  </si>
  <si>
    <t>02111: Charge Card Rebate Fund</t>
  </si>
  <si>
    <t>06080: Payroll Service Bureau Service</t>
  </si>
  <si>
    <t>06090: Enterprise App - Cardinal</t>
  </si>
  <si>
    <t>06150: Enterprise App-Perf Budgeting</t>
  </si>
  <si>
    <t>09151: Federal Repayment Reserve Fund</t>
  </si>
  <si>
    <t>06011: Enterprise App - HCM</t>
  </si>
  <si>
    <t>152: Department of the Treasury</t>
  </si>
  <si>
    <t>02152: TD Special Revenue Fund</t>
  </si>
  <si>
    <t>02206: VCBA Prvt Colleg Financing Fee</t>
  </si>
  <si>
    <t>04710: Transportation Trust Fund</t>
  </si>
  <si>
    <t>07030: Unclaimed Property</t>
  </si>
  <si>
    <t>07152: Trust And Agency-TD</t>
  </si>
  <si>
    <t>07400: Property Insurance Trust Fund</t>
  </si>
  <si>
    <t>07410: Miscellaneous Insurance Trust</t>
  </si>
  <si>
    <t>07430: Liability Trust Fund</t>
  </si>
  <si>
    <t>07440: Automobile Trust Fund</t>
  </si>
  <si>
    <t>07451: Local Entities Bond Program</t>
  </si>
  <si>
    <t>07461: Public Officials Insurance</t>
  </si>
  <si>
    <t>07470: Law Enforcement Insurance</t>
  </si>
  <si>
    <t>07481: George Washington Rgnl Commiss</t>
  </si>
  <si>
    <t>07490: Commuter Rail Trust Fund</t>
  </si>
  <si>
    <t>09090: Insurance Collateral Assessmnt</t>
  </si>
  <si>
    <t>09370: Special Damages Fund</t>
  </si>
  <si>
    <t>155: Treasury Board</t>
  </si>
  <si>
    <t>02155: TB Special Revenue Fund</t>
  </si>
  <si>
    <t>09155: Dedicated Special Revenue-TB</t>
  </si>
  <si>
    <t>13025: Build America Bonds Fund-ARRA</t>
  </si>
  <si>
    <t>161: Department of Taxation</t>
  </si>
  <si>
    <t>02005: Tax Special Revenue Fund</t>
  </si>
  <si>
    <t>02080: SCC Pub Service Co Fee And Tax</t>
  </si>
  <si>
    <t>02090: SCC Ins Fees &amp; Assessments</t>
  </si>
  <si>
    <t>02144: Contract Collector Fund</t>
  </si>
  <si>
    <t>02230: Motor Vehicle Rental Tax Undst</t>
  </si>
  <si>
    <t>02310: Court Debts Collection Program</t>
  </si>
  <si>
    <t>02452: Tax Amnesty Recovery Fund</t>
  </si>
  <si>
    <t>02510: Voluntary Contribution Admin</t>
  </si>
  <si>
    <t>04000: Commonwealth Transportation Fd</t>
  </si>
  <si>
    <t>04260: Rail Enhancement Fund</t>
  </si>
  <si>
    <t>04610: Aviation Fees and Taxes</t>
  </si>
  <si>
    <t>07101: Local Suspense Accel Sales Tax</t>
  </si>
  <si>
    <t>07115: Lcl Susp Dispsbl Plstic Bag Tx</t>
  </si>
  <si>
    <t>07120: Mtr Vehc Rntl Tax-VPBA Dbt Svc</t>
  </si>
  <si>
    <t>07161: Trust And Agency-TAX</t>
  </si>
  <si>
    <t>07270: CDS Offset Monies-Rstrctrd Agy</t>
  </si>
  <si>
    <t>07280: CDS Offset Monies In Suspense</t>
  </si>
  <si>
    <t>07383: CllctnAddtlLocalSTHalifaxCnty</t>
  </si>
  <si>
    <t>07450: Additional Automobile Rntl Tax</t>
  </si>
  <si>
    <t>09039: PrblmGamblngTreatmnt&amp;SpprtFnd</t>
  </si>
  <si>
    <t>09040: Transportation District-DOA</t>
  </si>
  <si>
    <t>09060: Waste Tire Trust Fund</t>
  </si>
  <si>
    <t>09071: Crisis Call Center Fund</t>
  </si>
  <si>
    <t>09161: Dedicated Special Revenue-TAX</t>
  </si>
  <si>
    <t>09250: Litter Control And Recycling</t>
  </si>
  <si>
    <t>09260: VA Comms Sales And Use Tax</t>
  </si>
  <si>
    <t>09680: Historic Triangle Marketing</t>
  </si>
  <si>
    <t>09690: Collections of HistTriSalesTax</t>
  </si>
  <si>
    <t>09730: Central VA Transportation Fund</t>
  </si>
  <si>
    <t>09740: Hampton Roads Regnl Transit Fd</t>
  </si>
  <si>
    <t>09800: NVTA Fund - 2013 Session</t>
  </si>
  <si>
    <t>09820: Hampton Rds Fund-2014 Session</t>
  </si>
  <si>
    <t>09830: WMATA Capital Fund - Restrictd</t>
  </si>
  <si>
    <t>09840: WMATA Capital Fund - Non-Restr</t>
  </si>
  <si>
    <t>162: Department of Accounts Transfer Payments</t>
  </si>
  <si>
    <t>02560: Taxpayer Relief Fund</t>
  </si>
  <si>
    <t>02790: Virginia Disaster Relief Fund</t>
  </si>
  <si>
    <t>07050: Revenue Stabilization Fund</t>
  </si>
  <si>
    <t>07082: Edvantage Reserve Fund</t>
  </si>
  <si>
    <t>07162: Trust And Agency-DOATP</t>
  </si>
  <si>
    <t>07210: Flex Reimbursmnt-Dpndnt Care</t>
  </si>
  <si>
    <t>07220: Flex Reimbursmnt-Medical Reimb</t>
  </si>
  <si>
    <t>07231: Flex Reimbursmnt-Admin Fees</t>
  </si>
  <si>
    <t>07240: Flex Reimbursement-Forfeiture</t>
  </si>
  <si>
    <t>07600: No Va Transportation Dist Fd</t>
  </si>
  <si>
    <t>07610: Oak Grove Connector-TISAF</t>
  </si>
  <si>
    <t>07620: Revenue Reserve Fund</t>
  </si>
  <si>
    <t>09056: Games of Skill Local Fund</t>
  </si>
  <si>
    <t>09362: Commonwealth Health Research</t>
  </si>
  <si>
    <t>190: Secretary of Finance</t>
  </si>
  <si>
    <t>09460: Military Strateg Respons Recov</t>
  </si>
  <si>
    <t>226: Board of Accountancy</t>
  </si>
  <si>
    <t>02021: BOA Trust Fund</t>
  </si>
  <si>
    <t>09226: BOA Dedicated Special Rev Fund</t>
  </si>
  <si>
    <t>Health and Human Resources</t>
  </si>
  <si>
    <t>200: Children's Services Act</t>
  </si>
  <si>
    <t>10310: Chld Wlf Svcs St Grnt-COVID-19</t>
  </si>
  <si>
    <t>203: Wilson Workforce and Rehabilitation Center</t>
  </si>
  <si>
    <t>02203: WWRC Special Revenue Fund</t>
  </si>
  <si>
    <t>223: Department of Health Professions</t>
  </si>
  <si>
    <t>02042: Nurse Scholarship Fund</t>
  </si>
  <si>
    <t>02380: AHI Legal Proceeds</t>
  </si>
  <si>
    <t>07253: Prescription Monitoring</t>
  </si>
  <si>
    <t>09223: DHP Dedicated Spec Rev Fund</t>
  </si>
  <si>
    <t>262: Department for Aging and Rehabilitative Services</t>
  </si>
  <si>
    <t>02262: DARS Special Revenue Fund</t>
  </si>
  <si>
    <t>09113: Trans Srvcs For Elderly/Dsabld</t>
  </si>
  <si>
    <t>09150: Cmnwlth Neurotrauma Initiative</t>
  </si>
  <si>
    <t>10050: NutritionSrvcsTtleIII-COVID-19</t>
  </si>
  <si>
    <t>10200: SupportiveSrvT3BofOAA-COVID-19</t>
  </si>
  <si>
    <t>10210: FmlyCrgvSupPrgT3E-OAA-COVID-19</t>
  </si>
  <si>
    <t>10220: Ombudsman Prog T7-OAA-COVID-19</t>
  </si>
  <si>
    <t>10230: Aging-T4/2DscrtnryPrj-COVID-19</t>
  </si>
  <si>
    <t>10700: EldrAbsPrvnIntrvtnPrg-COVID-19</t>
  </si>
  <si>
    <t>10820: ARP-PrevntHlthTitle3D-COVID-19</t>
  </si>
  <si>
    <t>12390: TraumBrnInjryStDmoGrt-COVID-19</t>
  </si>
  <si>
    <t>12410: ACLIndpndntLvngStGrnt-COVID-19</t>
  </si>
  <si>
    <t>12420: ACL Asstve Technology-COVID-19</t>
  </si>
  <si>
    <t>12480: SrFarmrMrktNutrtnPgm-COVID-19</t>
  </si>
  <si>
    <t>263: Virginia Rehabilitation Center for the Blind and Vision Impaired</t>
  </si>
  <si>
    <t>02263: VRCBVI Special Revenue Fund</t>
  </si>
  <si>
    <t>05910: Manufacture Products</t>
  </si>
  <si>
    <t>07151: Visually Hndicappd Endwmnt</t>
  </si>
  <si>
    <t>601: Department of Health</t>
  </si>
  <si>
    <t>02019: COVID-19 Addtnl State Funding</t>
  </si>
  <si>
    <t>02020: Local Health Dist - Addtl Rev</t>
  </si>
  <si>
    <t>02030: Bed And Upholstery Sanitation</t>
  </si>
  <si>
    <t>02041: Local Health District Mtch Rev</t>
  </si>
  <si>
    <t>02050: Local Health District Srvc Fee</t>
  </si>
  <si>
    <t>02063: Anatomical Services-Bodies</t>
  </si>
  <si>
    <t>02074: VASexual&amp;DomstcViolncPrvntnFnd</t>
  </si>
  <si>
    <t>02110: Private Grant And Contract Rev</t>
  </si>
  <si>
    <t>02130: Special Emergency Medical Srvc</t>
  </si>
  <si>
    <t>02150: Automtn Of Vital Records Vault</t>
  </si>
  <si>
    <t>02170: Onsite Sewage Indemnification</t>
  </si>
  <si>
    <t>02192: Onsite Oprtn And Maintenance</t>
  </si>
  <si>
    <t>02260: Child Restraint Device Pnlties</t>
  </si>
  <si>
    <t>02480: Waterworks Tchnical Assistance</t>
  </si>
  <si>
    <t>02601: VDH Special Revenue Fund</t>
  </si>
  <si>
    <t>09013: Donations-Local Health Depts</t>
  </si>
  <si>
    <t>09020: Trauma Center Fund</t>
  </si>
  <si>
    <t>09100: VA Rescue Squads Assistance</t>
  </si>
  <si>
    <t>09224: Water Supply Assistance Grant</t>
  </si>
  <si>
    <t>09251: WIC Food Pgm-Infnt Formula Rbt</t>
  </si>
  <si>
    <t>09312: Radioactve Mtls Fclty Licensre</t>
  </si>
  <si>
    <t>09321: Nursing Scholarship&amp;Loan Repay</t>
  </si>
  <si>
    <t>09341: Med&amp;Pa Scholarship&amp;Loan Repay</t>
  </si>
  <si>
    <t>09380: Dentl Scholarship &amp; Loan Repay</t>
  </si>
  <si>
    <t>09450: Safe Drnkng Water St Revolving</t>
  </si>
  <si>
    <t>09601: Dedicated Special Revenue-VDH</t>
  </si>
  <si>
    <t>10100: CARESActPrvdrReliefFd-COVID-19</t>
  </si>
  <si>
    <t>10130: NatlBioterHospPrepPgm-COVID-19</t>
  </si>
  <si>
    <t>10140: RyanWhtHIV/AIDSPrgPtB-COVID-19</t>
  </si>
  <si>
    <t>10160: StateHospImprvmntPrg-COVID-19</t>
  </si>
  <si>
    <t>10330: ImmnztnVaccineChldren-COVID-19</t>
  </si>
  <si>
    <t>10360: InjryPrvCtrlRsrchComm-COVID-19</t>
  </si>
  <si>
    <t>10390: SrvyCertHlthCrPvdrSup-COVID-19</t>
  </si>
  <si>
    <t>10440: SpclSuplmtlFoodPgmWIC-COVID-19</t>
  </si>
  <si>
    <t>10740: FEMA - VDH - COVID-19</t>
  </si>
  <si>
    <t>10830: ARP-MIEC HomeVisiting-COVID-19</t>
  </si>
  <si>
    <t>12050: HlthDptRspnPblcHlthCr-COVID-19</t>
  </si>
  <si>
    <t>12180: Rural Hlth RsrchCntrs-COVID-19</t>
  </si>
  <si>
    <t>12200: STD Prvntn&amp;Cntrl Grnt-COVID-19</t>
  </si>
  <si>
    <t>12440: BehvRskFctrSurvlncSys-COVID-19</t>
  </si>
  <si>
    <t>12620: GrantStateLoanRepymnt-COVID-19</t>
  </si>
  <si>
    <t>12640: PblcHlthTraingCtrPrg-COVID-19</t>
  </si>
  <si>
    <t>12660: CDCAcadStrgthPubHlth-COVID-19</t>
  </si>
  <si>
    <t>602: Department of Medical Assistance Services</t>
  </si>
  <si>
    <t>02044: State/Local Hospitalization</t>
  </si>
  <si>
    <t>02104: Nursing Facility Sanctions</t>
  </si>
  <si>
    <t>02207: Medicaid Intrgvrnmntl Transfer</t>
  </si>
  <si>
    <t>02235: Breast &amp; Cervical Cancer P&amp;T</t>
  </si>
  <si>
    <t>02602: DMAS Special Revenue Fund</t>
  </si>
  <si>
    <t>07720: Medicaid Concentration Trust</t>
  </si>
  <si>
    <t>09033: VA Children's Med Sec Ins Plan</t>
  </si>
  <si>
    <t>09105: Uninsured Medical Catastrophe</t>
  </si>
  <si>
    <t>09490: Virginia Health Care Fund</t>
  </si>
  <si>
    <t>09780: HealthCareCoverageAssmntFund</t>
  </si>
  <si>
    <t>09790: HealthCarePrvdrPymntAssmntFund</t>
  </si>
  <si>
    <t>606: Virginia Board for People with Disabilities</t>
  </si>
  <si>
    <t>10810: ExDsbNwkAcsCOVID19Vac-COVID-19</t>
  </si>
  <si>
    <t>702: Department for the Blind and Vision Impaired</t>
  </si>
  <si>
    <t>02702: DBVI Special Revenue Fund</t>
  </si>
  <si>
    <t>12210: Randolph Sheppard-Rlf-COVID-19</t>
  </si>
  <si>
    <t>720: Department of Behavioral Health and Developmental Services</t>
  </si>
  <si>
    <t>02003: DBHDS Special Revenue Fund</t>
  </si>
  <si>
    <t>02750: Public-Private Educ Act Fund</t>
  </si>
  <si>
    <t>09081: Mental Hlth/Retard Subst Abuse</t>
  </si>
  <si>
    <t>10840: BG CommMentlHlthSvcs-COVID-19</t>
  </si>
  <si>
    <t>12030: BG Prev/TreatSubsAbse-COVID-19</t>
  </si>
  <si>
    <t>12160: EmgGrntMntlSbsUseDsdr-COVID-19</t>
  </si>
  <si>
    <t>751: Department for the Deaf and Hard-Of-Hearing</t>
  </si>
  <si>
    <t>02751: VDDHH Special Revenue Fund</t>
  </si>
  <si>
    <t>765: Department of Social Services</t>
  </si>
  <si>
    <t>02022: Cntrl Rgstry Srch Fees-Non-Fed</t>
  </si>
  <si>
    <t>02043: Background Search Fees</t>
  </si>
  <si>
    <t>02083: 3rd Party Withholding Suspense</t>
  </si>
  <si>
    <t>02169: Capital Asset Procurement Fund</t>
  </si>
  <si>
    <t>02353: DCSE Matched Incentive Funds</t>
  </si>
  <si>
    <t>02370: DCSE Non Matchd Incentive Fund</t>
  </si>
  <si>
    <t>02390: DCSE Child Support Enforcement</t>
  </si>
  <si>
    <t>02720: Procurement And Distrbtn Srvcs</t>
  </si>
  <si>
    <t>02765: Miscellaneous Revenue - DSS</t>
  </si>
  <si>
    <t>09047: Percentage of IncomePaymntFund</t>
  </si>
  <si>
    <t>09114: Fraud Recovery Special Fund</t>
  </si>
  <si>
    <t>09140: Putative Father Registry Fund</t>
  </si>
  <si>
    <t>09255: Home Energy Assistance Fund</t>
  </si>
  <si>
    <t>09660: Intrnet Crimes Against Childrn</t>
  </si>
  <si>
    <t>10250: Comm Serv Block Grant-COVID-19</t>
  </si>
  <si>
    <t>10320: Low Inc Home Engy Ast-COVID-19</t>
  </si>
  <si>
    <t>10350: Ref Spprt Svcs Prog-COVID-19</t>
  </si>
  <si>
    <t>10370: FmlyViolncPrvntn/Svcs-COVID-19</t>
  </si>
  <si>
    <t>10480: ChafeeEdu/TrainVchPgm-COVID-19</t>
  </si>
  <si>
    <t>10490: Chafee Foster CarePgm-COVID-19</t>
  </si>
  <si>
    <t>10970: Title IV-D Chld Suppt Enf-ARRA</t>
  </si>
  <si>
    <t>12170: StAdmMtchGrtSupNutrtn-COVID-19</t>
  </si>
  <si>
    <t>12230: TempAsstForNeedyFamly-COVID-19</t>
  </si>
  <si>
    <t>12240: Comm-BasdChldAbsePrvt-COVID-19</t>
  </si>
  <si>
    <t>12250: ChldAbse&amp;NeglctStGrnt-COVID-19</t>
  </si>
  <si>
    <t>12280: AmeriCorps - COVID-19</t>
  </si>
  <si>
    <t>12290: PromoSafe/StableFam-COVID-19</t>
  </si>
  <si>
    <t>12330: FmlyVlSxAsltRpeCrsSrv-COVID-19</t>
  </si>
  <si>
    <t>790: Grants to Localities</t>
  </si>
  <si>
    <t>09082: Mntl Hlth/Retard/Sub Abu-Grant</t>
  </si>
  <si>
    <t>12220: SpcEdInfants/Families-COVID-19</t>
  </si>
  <si>
    <t>792: Mental Health Treatment Centers</t>
  </si>
  <si>
    <t>793: Intellectual Disabilities Training Centers</t>
  </si>
  <si>
    <t>794: Virginia Center for Behavioral Rehabilitation</t>
  </si>
  <si>
    <t>852: Virginia Foundation for Healthy Youth</t>
  </si>
  <si>
    <t>09430: Virginia Tobacco Settlement</t>
  </si>
  <si>
    <t>10007: Federal Trust - VFHY</t>
  </si>
  <si>
    <t>856: Opioid Abatement Authority</t>
  </si>
  <si>
    <t>Independent Agencies</t>
  </si>
  <si>
    <t>158: Virginia Retirement System</t>
  </si>
  <si>
    <t>07060: Group Life Insurance</t>
  </si>
  <si>
    <t>07090: VRS Members Contribution Acct</t>
  </si>
  <si>
    <t>07100: VRS Retirement Allowance Acct</t>
  </si>
  <si>
    <t>07111: SPORS Members Cont Acct</t>
  </si>
  <si>
    <t>07121: SPORS Retirement Allow Acct</t>
  </si>
  <si>
    <t>07130: JRS Members Contribution Acct</t>
  </si>
  <si>
    <t>07140: JRS Retirement Allowance Acct</t>
  </si>
  <si>
    <t>07158: Pooled VRS Trust Assets</t>
  </si>
  <si>
    <t>07159: Pooled VRS Non-Trust Assets</t>
  </si>
  <si>
    <t>07180: VRS Administrative Expense</t>
  </si>
  <si>
    <t>07205: Deferred Compensation Program</t>
  </si>
  <si>
    <t>07230: VRS Retiree Health Ins Credit</t>
  </si>
  <si>
    <t>07250: VA Sickness &amp; Disability Pgm</t>
  </si>
  <si>
    <t>07291: VaLORS Members Cont Acct</t>
  </si>
  <si>
    <t>07300: VaLORS Retirement Allow Acct</t>
  </si>
  <si>
    <t>07350: VA Benefit Restoration Plan</t>
  </si>
  <si>
    <t>07360: Vol Firefighter/Rescue Sqd Sap</t>
  </si>
  <si>
    <t>07531: Hybrid Plan Defined Cont</t>
  </si>
  <si>
    <t>07541: VA Local Disability Pgm</t>
  </si>
  <si>
    <t>171: State Corporation Commission</t>
  </si>
  <si>
    <t>02100: SCC Banking Fees</t>
  </si>
  <si>
    <t>02171: SCC Special Revenue Fund</t>
  </si>
  <si>
    <t>02173: SCC-Clerks Office Registration</t>
  </si>
  <si>
    <t>02205: SCC Administrative Clearing</t>
  </si>
  <si>
    <t>07171: Trust And Agency-SCC</t>
  </si>
  <si>
    <t>09023: Undrgrnd Utlty Dmg Prevntn Spc</t>
  </si>
  <si>
    <t>09025: Health Insurance Exchange Fund</t>
  </si>
  <si>
    <t>09054: VA St Police-Insurance Fraud</t>
  </si>
  <si>
    <t>172: Virginia Lottery</t>
  </si>
  <si>
    <t>05172: Enterprise-VAL</t>
  </si>
  <si>
    <t>05880: Surplus Supp &amp; Equip Sales-VAL</t>
  </si>
  <si>
    <t>09172: Gaming Proceeds Fund</t>
  </si>
  <si>
    <t>174: Virginia College Savings Plan</t>
  </si>
  <si>
    <t>05174: VA529 Agency Operating</t>
  </si>
  <si>
    <t>05175: College Savings Systems</t>
  </si>
  <si>
    <t>05176: Prepaid529</t>
  </si>
  <si>
    <t>05179: Tuition Track Portfolio</t>
  </si>
  <si>
    <t>191: Virginia Workers' Compensation Commission</t>
  </si>
  <si>
    <t>09030: Crime Victim Compensation</t>
  </si>
  <si>
    <t>09191: Dedicated Special Revenue-VWC</t>
  </si>
  <si>
    <t>09202: Uninsured Employer's Fund</t>
  </si>
  <si>
    <t>09390: Crime Victim Comp-FOIA Exempt</t>
  </si>
  <si>
    <t>Judicial</t>
  </si>
  <si>
    <t>103: Magistrate System</t>
  </si>
  <si>
    <t>111: Supreme Court</t>
  </si>
  <si>
    <t>02001: SUPCT Special Revenue Fund</t>
  </si>
  <si>
    <t>02540: Pro Hac Vice Fund</t>
  </si>
  <si>
    <t>09028: Attorney Wellness Fund</t>
  </si>
  <si>
    <t>09050: Court Technology Fund</t>
  </si>
  <si>
    <t>09530: Drug Offender Assess Fund</t>
  </si>
  <si>
    <t>09670: VA Law Foundation Grant Fund</t>
  </si>
  <si>
    <t>112: Judicial Inquiry and Review Commission</t>
  </si>
  <si>
    <t>113: Circuit Courts</t>
  </si>
  <si>
    <t>02113: CCV Special Revenue Fund</t>
  </si>
  <si>
    <t>114: General District Courts</t>
  </si>
  <si>
    <t>115: Juvenile and Domestic Relations District Courts</t>
  </si>
  <si>
    <t>116: Combined District Courts</t>
  </si>
  <si>
    <t>117: Virginia State Bar</t>
  </si>
  <si>
    <t>02354: Legal Aid Services Fund</t>
  </si>
  <si>
    <t>09117: Dedicated Special Revenue-VSB</t>
  </si>
  <si>
    <t>09880: Srpls Sup&amp;Equip Sale-Non-Gen</t>
  </si>
  <si>
    <t>125: Court of Appeals of Virginia</t>
  </si>
  <si>
    <t>160: Virginia Criminal Sentencing Commission</t>
  </si>
  <si>
    <t>02002: VCSC Special Revenue Fund</t>
  </si>
  <si>
    <t>233: Board of Bar Examiners</t>
  </si>
  <si>
    <t>02233: VBBE Special Revenue Fund</t>
  </si>
  <si>
    <t>848: Indigent Defense Commission</t>
  </si>
  <si>
    <t>02848: VIDC Special Revenue Fund</t>
  </si>
  <si>
    <t>Labor</t>
  </si>
  <si>
    <t>181: Department of Labor and Industry</t>
  </si>
  <si>
    <t>02181: DOLI Special Revenue Fund</t>
  </si>
  <si>
    <t>182: Virginia Employment Commission</t>
  </si>
  <si>
    <t>02182: VEC Special Revenue Fund</t>
  </si>
  <si>
    <t>07007: PndmcEmrgUnemployComp-COVID-19</t>
  </si>
  <si>
    <t>07008: PandemicUnemployAsst-COVID-19</t>
  </si>
  <si>
    <t>07009: Fed Fund-1st week - COVID-19</t>
  </si>
  <si>
    <t>07010: VEC Federal Fund</t>
  </si>
  <si>
    <t>07014: CARESActEmployerReimb-COVID-19</t>
  </si>
  <si>
    <t>07017: AsstIndHsehlds-OthrNd-COVID-19</t>
  </si>
  <si>
    <t>07018: MixedErnrsUnemplyComp-COVID-19</t>
  </si>
  <si>
    <t>07104: VEC - Admin Grants - COVID-19</t>
  </si>
  <si>
    <t>07182: Trust And Agency-VEC</t>
  </si>
  <si>
    <t>07211: FUBA Benefits Fund</t>
  </si>
  <si>
    <t>07252: TRA Allowances Fund</t>
  </si>
  <si>
    <t>07960: Unemploy Ins-Fac Stimulus-ARRA</t>
  </si>
  <si>
    <t>07006: FedPndmcUnemployComp-COVID-19</t>
  </si>
  <si>
    <t>222: Department of Professional and Occupational Regulation</t>
  </si>
  <si>
    <t>02222: DPOR Special Revenue Fund</t>
  </si>
  <si>
    <t>02590: Common Interest Community Mgmt</t>
  </si>
  <si>
    <t>09222: DPOR Dedicated Spec Rev Fund</t>
  </si>
  <si>
    <t>Legislative</t>
  </si>
  <si>
    <t>100: Senate of Virginia</t>
  </si>
  <si>
    <t>101: House of Delegates</t>
  </si>
  <si>
    <t>02004: Comm on Civics Education Fund</t>
  </si>
  <si>
    <t>107: Division of Legislative Services</t>
  </si>
  <si>
    <t>02107: DLS Special Revenue Fund</t>
  </si>
  <si>
    <t>02520: Chesapeake Bay Restoration</t>
  </si>
  <si>
    <t>09010: Ches Bay Restoration Contribut</t>
  </si>
  <si>
    <t>09044: Bicentennial-War of 1812 Fund</t>
  </si>
  <si>
    <t>108: Virginia Code Commission</t>
  </si>
  <si>
    <t>02108: Code Commission Spec Rev Fund</t>
  </si>
  <si>
    <t>109: Division of Legislative Automated Systems</t>
  </si>
  <si>
    <t>02109: Legis Automated Systems Fund</t>
  </si>
  <si>
    <t>110: Joint Legislative Audit and Review Commission</t>
  </si>
  <si>
    <t>07110: JLARC Trust and Agency</t>
  </si>
  <si>
    <t>133: Auditor of Public Accounts</t>
  </si>
  <si>
    <t>02133: APA Special Revenue Fund</t>
  </si>
  <si>
    <t>142: Virginia State Crime Commission</t>
  </si>
  <si>
    <t>413: Commission on the Virginia Alcohol Safety Action Program</t>
  </si>
  <si>
    <t>02102: Local ASAP Deficit Funding</t>
  </si>
  <si>
    <t>02413: VASAP Special Revenue Fund</t>
  </si>
  <si>
    <t>820: Capitol Square Preservation Council</t>
  </si>
  <si>
    <t>02821: Capitol Square Spec Rev Fund</t>
  </si>
  <si>
    <t>839: Virginia Commission on Youth</t>
  </si>
  <si>
    <t>845: Dr. Martin Luther King, Jr. Memorial Commission</t>
  </si>
  <si>
    <t>02845: MLK Special Revenue Fund</t>
  </si>
  <si>
    <t>872: Virginia World War I and World War II Commemoration Commission</t>
  </si>
  <si>
    <t>02072: VA WW I &amp; II Commrtn Commssn</t>
  </si>
  <si>
    <t>961: Division of Capitol Police</t>
  </si>
  <si>
    <t>10120: CoronavrsEmrSpplFdPrg-COVID-19</t>
  </si>
  <si>
    <t>Natural and Historic Resources</t>
  </si>
  <si>
    <t>183: Secretary of Natural and Historic Resources</t>
  </si>
  <si>
    <t>02189: Sec NR Special Revenue Fund</t>
  </si>
  <si>
    <t>199: Department of Conservation and Recreation</t>
  </si>
  <si>
    <t>02040: Open-Space Preservation Fund</t>
  </si>
  <si>
    <t>02099: Virginia State Parks Fund</t>
  </si>
  <si>
    <t>02153: Natural Area Preservation Fund</t>
  </si>
  <si>
    <t>02199: DCR Special Revenue Fund</t>
  </si>
  <si>
    <t>02410: Open Space Rec And Conservatn</t>
  </si>
  <si>
    <t>02630: St Park Conservation Resources</t>
  </si>
  <si>
    <t>02650: State Park Acquisition And Dev</t>
  </si>
  <si>
    <t>02661: State Park Projects Fund</t>
  </si>
  <si>
    <t>09037: VA Comm Flood Preparedness Fd</t>
  </si>
  <si>
    <t>09080: Sludge Management Fund</t>
  </si>
  <si>
    <t>09107: Dam Sfty/Flood Prev&amp;Prot Asst</t>
  </si>
  <si>
    <t>09170: VA Land Conservation - Restric</t>
  </si>
  <si>
    <t>09180: VA Land Conservation-Unrestric</t>
  </si>
  <si>
    <t>09199: Dedicated Special Revenue-DCR</t>
  </si>
  <si>
    <t>09225: Sm Watersheds Fld Ctrl&amp;Area Dv</t>
  </si>
  <si>
    <t>09254: Sl/Wtr Cons Dst Dam Mnt/Sm Rpr</t>
  </si>
  <si>
    <t>09261: Dam Safety Administrative Fund</t>
  </si>
  <si>
    <t>09340: VA Water Quality Improve Fund</t>
  </si>
  <si>
    <t>09351: WaterQualityImprovementReserve</t>
  </si>
  <si>
    <t>09360: VA Natural Resources Commitmnt</t>
  </si>
  <si>
    <t>402: Marine Resources Commission</t>
  </si>
  <si>
    <t>02231: Pub Oyster Rocks Replenishment</t>
  </si>
  <si>
    <t>02312: Marine Patrols Fund</t>
  </si>
  <si>
    <t>02322: Improve Commercial&amp;Sport Fish</t>
  </si>
  <si>
    <t>02402: MRC Special Revenue Fund</t>
  </si>
  <si>
    <t>02455: Marine Fishing Improvement Fd</t>
  </si>
  <si>
    <t>02490: VA Saltwater Recreational Fish</t>
  </si>
  <si>
    <t>02840: Recycl Mtrl Sales-Gen/NonHE</t>
  </si>
  <si>
    <t>09026: OystrLsng,Cnsrvtn&amp;RepletnPrgFd</t>
  </si>
  <si>
    <t>09160: Marine Habitat and Waterways</t>
  </si>
  <si>
    <t>09402: MRC Dedicated Special Rev Fund</t>
  </si>
  <si>
    <t>12370: AgWrkrPndmcRlf&amp;Prtctn-COVID-19</t>
  </si>
  <si>
    <t>403: Department of Wildlife Resources</t>
  </si>
  <si>
    <t>02403: DGIF Special Revenue Fund</t>
  </si>
  <si>
    <t>07403: Trust And Agency-DGIF</t>
  </si>
  <si>
    <t>09022: Motorboat And Water Safety Fnd</t>
  </si>
  <si>
    <t>09043: Non Game Cash Fund</t>
  </si>
  <si>
    <t>09052: Lifetime Huntng&amp;Fishng Endwmnt</t>
  </si>
  <si>
    <t>09112: VA Migr Waterfowl Cnsrvtn Stmp</t>
  </si>
  <si>
    <t>09131: Feed The Hungry Fund</t>
  </si>
  <si>
    <t>09200: Capital Improvement Fund</t>
  </si>
  <si>
    <t>09221: VA Fish Passage Grnt&amp;Rvlvng Ln</t>
  </si>
  <si>
    <t>09366: Mitigation Comp Fund Hist Prop</t>
  </si>
  <si>
    <t>09403: Dedicated Special Revenue-DGIF</t>
  </si>
  <si>
    <t>09700: Parking-DGIF</t>
  </si>
  <si>
    <t>09860: Recyc Matl Sales-Non-Ge-Non-HE</t>
  </si>
  <si>
    <t>09900: Insurance Recovery</t>
  </si>
  <si>
    <t>423: Department of Historic Resources</t>
  </si>
  <si>
    <t>02033: Civil War Site Preservation Fd</t>
  </si>
  <si>
    <t>02423: DHR Special Revenue Fund</t>
  </si>
  <si>
    <t>09038: HistAfrcnAmrcnCemntrs&amp;GrvsFnd</t>
  </si>
  <si>
    <t>09106: Historic Resources Fund</t>
  </si>
  <si>
    <t>09271: Preservation Easement Fund</t>
  </si>
  <si>
    <t>09059: VA BIPOC Hstrc Prsrvtn Fund</t>
  </si>
  <si>
    <t>440: Department of Environmental Quality</t>
  </si>
  <si>
    <t>02018: Regnl Greenhouse Gas Initiatve</t>
  </si>
  <si>
    <t>02149: Voluntary Remediation Fund</t>
  </si>
  <si>
    <t>02321: Fish Killing Investigation</t>
  </si>
  <si>
    <t>02440: DEQ Special Revenue Fund</t>
  </si>
  <si>
    <t>02450: Hazardous Waste Mgmt Permit</t>
  </si>
  <si>
    <t>02580: Operator Training</t>
  </si>
  <si>
    <t>05100: Operating Permits Program</t>
  </si>
  <si>
    <t>07083: Dominion Power Settlement Fund</t>
  </si>
  <si>
    <t>07480: Undergrd Petroleum Storage Tnk</t>
  </si>
  <si>
    <t>07550: Dupont Shenandoah Rvr Hg Mntrg</t>
  </si>
  <si>
    <t>09024: VA Stormwater Management Fund</t>
  </si>
  <si>
    <t>09036: Small Renewable Energy Project</t>
  </si>
  <si>
    <t>09042: Environmental Covenants Fund</t>
  </si>
  <si>
    <t>09055: Stormwater Local Assistance GF</t>
  </si>
  <si>
    <t>09070: VA Envrnmntal Emergncy Respnse</t>
  </si>
  <si>
    <t>09110: VA Waste Mgmt Board Permit Pgm</t>
  </si>
  <si>
    <t>09143: St Water Ctrl Board Permit Pgm</t>
  </si>
  <si>
    <t>09190: Vehcl Emissions Inspection Pgm</t>
  </si>
  <si>
    <t>09640: VA Water Facilities Revolving</t>
  </si>
  <si>
    <t>12310: StEnvrnmtlJstCopAgrmt-COVID-19</t>
  </si>
  <si>
    <t>12430: Surv/Stdy/InvstClnAir-COVID-19</t>
  </si>
  <si>
    <t>12500: BrwnfldAsses&amp;ClnupCoopAgr-IIJA</t>
  </si>
  <si>
    <t>12520: Water Qlty Mngmnt Planing-IIJA</t>
  </si>
  <si>
    <t>12530: Pollution Prvntn Grnt Pgm-IIJA</t>
  </si>
  <si>
    <t>12540: ChspkBayPrgImpRegAcctMntr-IIJA</t>
  </si>
  <si>
    <t>12550: St/Tribal Respns Pgm Grnt-IIJA</t>
  </si>
  <si>
    <t>12560: Off for Coastal Managemnt-IIJA</t>
  </si>
  <si>
    <t>12510: VA Water Facil Revolving-IIJA</t>
  </si>
  <si>
    <t>Public Safety and Homeland Security</t>
  </si>
  <si>
    <t>127: Department of Emergency Management</t>
  </si>
  <si>
    <t>02127: VDEM Special Revenue Fund</t>
  </si>
  <si>
    <t>02151: Radiolgcl Emrgcy Preprdness Fd</t>
  </si>
  <si>
    <t>02240: Virginia Disaster Response</t>
  </si>
  <si>
    <t>02770: Emergency Mgmnt Assist Compact</t>
  </si>
  <si>
    <t>09027: EmrgncyShltrsUpgAsstncGrntFnd</t>
  </si>
  <si>
    <t>10720: FEMA - Local Gov - COVID-19</t>
  </si>
  <si>
    <t>10750: FEMA - Non-Profit - COVID-19</t>
  </si>
  <si>
    <t>10760: FEMA - VDEM - COVID-19</t>
  </si>
  <si>
    <t>10780: FEMA - VDEM-CRF - COVID-19</t>
  </si>
  <si>
    <t>12610: EmrgncyMgmtPrfrmncGrt-COVID-19</t>
  </si>
  <si>
    <t>140: Department of Criminal Justice Services</t>
  </si>
  <si>
    <t>02140: DCJS Special Revenue Fund</t>
  </si>
  <si>
    <t>02210: Asset Forfeiture And Seizure</t>
  </si>
  <si>
    <t>02250: Community Policing Fund</t>
  </si>
  <si>
    <t>07012: JAIBG Trust Fund - Federal</t>
  </si>
  <si>
    <t>07040: Edward Byrne Memrl Jag Pgm-Fed</t>
  </si>
  <si>
    <t>09019: VA Prevntn of Sex Trafficking</t>
  </si>
  <si>
    <t>09035: School Rsrc Offr Incntve Grnts</t>
  </si>
  <si>
    <t>09064: Operation Ceasefire Grant Fund</t>
  </si>
  <si>
    <t>09120: VA Domestic Violence Victim</t>
  </si>
  <si>
    <t>09300: VA Crime Victim - Witness Fund</t>
  </si>
  <si>
    <t>09350: Intensfied Drug Enfrcmnt Juris</t>
  </si>
  <si>
    <t>09404: Reg Criminal Justce Acdmy Trng</t>
  </si>
  <si>
    <t>09750: Court Fees Suspense Fund</t>
  </si>
  <si>
    <t>09770: Net Crimes Agnst Chldrn Invst</t>
  </si>
  <si>
    <t>02850: VA Firearm Vlnc Int &amp; Prev Fd</t>
  </si>
  <si>
    <t>156: Department of State Police</t>
  </si>
  <si>
    <t>02012: Firearms Transaction Program</t>
  </si>
  <si>
    <t>02025: VSP Rev from Services Provided</t>
  </si>
  <si>
    <t>02055: Electronic Maintenance Fund</t>
  </si>
  <si>
    <t>02061: Non-Federal 10% Admin Fee Fund</t>
  </si>
  <si>
    <t>02103: Med-Flight Operations</t>
  </si>
  <si>
    <t>02145: Data Lines Fund</t>
  </si>
  <si>
    <t>02156: VSP Special Revenue Fund</t>
  </si>
  <si>
    <t>02200: Concealed Weapons Program</t>
  </si>
  <si>
    <t>02211: State Police Sales Mtr Vehicle</t>
  </si>
  <si>
    <t>02220: DOJ Equitable Sharing</t>
  </si>
  <si>
    <t>02270: Sex Offender Registry Fund</t>
  </si>
  <si>
    <t>02281: Purdue Fred Co Fd Asst Forfeit</t>
  </si>
  <si>
    <t>02313: SCC</t>
  </si>
  <si>
    <t>02331: State Asset Forfeiture</t>
  </si>
  <si>
    <t>02360: Drug Invstgtn Trust Acct - Fed</t>
  </si>
  <si>
    <t>02530: Drug Investigatn Trust Acct-St</t>
  </si>
  <si>
    <t>02610: Safety Fund</t>
  </si>
  <si>
    <t>02660: DOH Funds For CCRE</t>
  </si>
  <si>
    <t>07156: Trust And Agency-VSP</t>
  </si>
  <si>
    <t>07256: Non-Drug Asset Forfeiture Fund</t>
  </si>
  <si>
    <t>07305: St/Local Law Enfrc Eqp Pro Prg</t>
  </si>
  <si>
    <t>07331: St Asset Forfeiture Suspense</t>
  </si>
  <si>
    <t>09031: HOV Enforcement Fund</t>
  </si>
  <si>
    <t>09142: Help Eliminate Auto Theft Fd</t>
  </si>
  <si>
    <t>09156: Dedicated Special Revenue-VSP</t>
  </si>
  <si>
    <t>09228: Methamphetamine Cleanup Fund</t>
  </si>
  <si>
    <t>09710: VSPBlackstoneTrainingFacility</t>
  </si>
  <si>
    <t>09920: VSPElectronicSummonsSystemsFnd</t>
  </si>
  <si>
    <t>187: Secretary of Public Safety and Homeland Security</t>
  </si>
  <si>
    <t>766: Virginia Parole Board</t>
  </si>
  <si>
    <t>777: Department of Juvenile Justice</t>
  </si>
  <si>
    <t>02777: DJJ Special Revenue Fund</t>
  </si>
  <si>
    <t>09034: Work Program Revenue Fund</t>
  </si>
  <si>
    <t>778: Department of Forensic Science</t>
  </si>
  <si>
    <t>799: Department of Corrections</t>
  </si>
  <si>
    <t>02052: Probation &amp; Parole Officers Fd</t>
  </si>
  <si>
    <t>02190: Inmate Culinary Arts Train Fd</t>
  </si>
  <si>
    <t>02300: Corrections Special Reserve Fd</t>
  </si>
  <si>
    <t>02320: Corr Construction Unit Special</t>
  </si>
  <si>
    <t>02550: Contract Prisoners Spec Rev Fd</t>
  </si>
  <si>
    <t>02570: Overhead &amp; Warranty Acct Fund</t>
  </si>
  <si>
    <t>02701: DOC-CO Special Revenue Fund</t>
  </si>
  <si>
    <t>02711: DOC/CE Special Revenue Fund</t>
  </si>
  <si>
    <t>02743: FCCW Special Revenue Fund</t>
  </si>
  <si>
    <t>02756: DOC-DI Special Revenue Fund</t>
  </si>
  <si>
    <t>02767: DOC-DCC Special Revenue Fund</t>
  </si>
  <si>
    <t>02799: DOC Special Revenue Fund</t>
  </si>
  <si>
    <t>02861: Recycl Matl Sales-VCE</t>
  </si>
  <si>
    <t>02871: Surplus Supp &amp; Equip GF-VCE</t>
  </si>
  <si>
    <t>07799: DOC Trust and Agency Fund</t>
  </si>
  <si>
    <t>12010: State Energy Program - ARRA</t>
  </si>
  <si>
    <t>957: Commonwealth's Attorneys' Services Council</t>
  </si>
  <si>
    <t>02315: Commonwealths Attorny Training</t>
  </si>
  <si>
    <t>02957: CASC Special Revenue Fund</t>
  </si>
  <si>
    <t>960: Department of Fire Programs</t>
  </si>
  <si>
    <t>02960: DFP Special Revenue Fund</t>
  </si>
  <si>
    <t>999: Virginia Alcoholic Beverage Control Authority</t>
  </si>
  <si>
    <t>05001: Enterprise-ABC</t>
  </si>
  <si>
    <t>05330: State Asset Forfeiture-ABC</t>
  </si>
  <si>
    <t>05360: Fed Asset Forfeiture-ABC DOJ</t>
  </si>
  <si>
    <t>05370: Fed Asset Forfeiture-ABC Treas</t>
  </si>
  <si>
    <t>05881: Surplus Supp &amp; Equp Sales-ABC</t>
  </si>
  <si>
    <t>10003: Federal Trust - ABC</t>
  </si>
  <si>
    <t>Transportation</t>
  </si>
  <si>
    <t>154: Department of Motor Vehicles</t>
  </si>
  <si>
    <t>02120: Motor Vehicle Dealer Board</t>
  </si>
  <si>
    <t>02154: DMV Special Revenue Fund</t>
  </si>
  <si>
    <t>02690: Additional Registration Fee</t>
  </si>
  <si>
    <t>04290: Federal Asset Forfeiture-DMV</t>
  </si>
  <si>
    <t>04300: State Asset Forfeiture-DMV</t>
  </si>
  <si>
    <t>04510: Mtrcycl Rdr Sfty Training Pgm</t>
  </si>
  <si>
    <t>04540: Motor Vehicle Special Fund</t>
  </si>
  <si>
    <t>04550: Mtr Carrier Prmt/Sngl St Rg Fe</t>
  </si>
  <si>
    <t>04590: Single St Registrn Fee-Othr St</t>
  </si>
  <si>
    <t>04700: Parking</t>
  </si>
  <si>
    <t>04860: Recyclable Matl -NonGF-NonHE</t>
  </si>
  <si>
    <t>04880: Surp Supply/ Equip-NonGF-NonHE</t>
  </si>
  <si>
    <t>07070: Motor Vehicle Trnsactn Rcovery</t>
  </si>
  <si>
    <t>07154: Trust And Agency-DMV</t>
  </si>
  <si>
    <t>07251: Local Vehicle Registration Pgm</t>
  </si>
  <si>
    <t>07460: Mobile Home Sales Tax</t>
  </si>
  <si>
    <t>09053: VA Donor Registry&amp;Pub Awarenss</t>
  </si>
  <si>
    <t>09154: Dedicated Special Revenue-DMV</t>
  </si>
  <si>
    <t>09220: Special License Plates Fund</t>
  </si>
  <si>
    <t>09850: CommuterRailOprtng&amp;CapitalFund</t>
  </si>
  <si>
    <t>09870: I-81 Corridor Improvement Fund</t>
  </si>
  <si>
    <t>186: Secretary of Transportation</t>
  </si>
  <si>
    <t>407: Virginia Port Authority</t>
  </si>
  <si>
    <t>02407: VPA Special Revenue Fund</t>
  </si>
  <si>
    <t>04711: Transportation Trust Fund-VPA</t>
  </si>
  <si>
    <t>04740: Commonwealth Port Fund</t>
  </si>
  <si>
    <t>04820: Port Opportunity Fund</t>
  </si>
  <si>
    <t>09210: VA Waterway Maintenance Fund</t>
  </si>
  <si>
    <t>09471: Econ &amp; Infrastruc Dev Grant Fd</t>
  </si>
  <si>
    <t>10006: Federal Trust - VPA</t>
  </si>
  <si>
    <t>501: Department of Transportation</t>
  </si>
  <si>
    <t>04000: Commonwealth Transportation</t>
  </si>
  <si>
    <t>04010: Highway Federal</t>
  </si>
  <si>
    <t>04014: Federal GARVEE-Prin &amp; Int</t>
  </si>
  <si>
    <t>04220: Transportatn Partnrshp Opp Fd</t>
  </si>
  <si>
    <t>04230: Special Structure Fund</t>
  </si>
  <si>
    <t>04250: Interstate Improvements Fund</t>
  </si>
  <si>
    <t>04310: Concession Payments Account</t>
  </si>
  <si>
    <t>04311: Pocahontas Parkway - T895</t>
  </si>
  <si>
    <t>04312: Capital Beltway Hotlanes-Rt495</t>
  </si>
  <si>
    <t>04314: I-66 Outside Beltway Concess</t>
  </si>
  <si>
    <t>04315: I-95 Express Lanes</t>
  </si>
  <si>
    <t>04362: Powhite Revenue Fund</t>
  </si>
  <si>
    <t>04363: Powhite Maint Replacmnt Fund</t>
  </si>
  <si>
    <t>04366: Chesterfield Note Repaymnt Fd</t>
  </si>
  <si>
    <t>04370: Coleman Bridge Revenue Fund</t>
  </si>
  <si>
    <t>04371: Coleman Bridge Maint&amp;Repl Fund</t>
  </si>
  <si>
    <t>04461: I-66 ITB Construction</t>
  </si>
  <si>
    <t>04462: I-66 ITB Revenue Fund</t>
  </si>
  <si>
    <t>04463: I-66 ITB Maint Rep Fund</t>
  </si>
  <si>
    <t>04471: I-64 Express - Construction</t>
  </si>
  <si>
    <t>04472: I-64 Express - Revenue Fund</t>
  </si>
  <si>
    <t>04473: I-64 Express -  Maint Rep Fund</t>
  </si>
  <si>
    <t>04500: Va Trans Infrastructure Bank</t>
  </si>
  <si>
    <t>04730: Priority Transportation Fund</t>
  </si>
  <si>
    <t>04760: Toll Facilities Revolving Fund</t>
  </si>
  <si>
    <t>04766: Violation Enforcement Sys</t>
  </si>
  <si>
    <t>04767: State Infrastructure Bank-Fed</t>
  </si>
  <si>
    <t>04768: State Infrastructure Bank-Stat</t>
  </si>
  <si>
    <t>04769: EZ Pass</t>
  </si>
  <si>
    <t>04800: Commonwealth Space Flight Fd</t>
  </si>
  <si>
    <t>07033: Misc VDOT Trust Fund</t>
  </si>
  <si>
    <t>07191: Cap Proj Rev Bds Constn</t>
  </si>
  <si>
    <t>07194: Cap Proj Rev Bnds P&amp;I</t>
  </si>
  <si>
    <t>07201: GARVEE - Construction Fund</t>
  </si>
  <si>
    <t>07204: GARVEE - Interest &amp; Principal</t>
  </si>
  <si>
    <t>07580: Rt 58 Corridor Development Pgm</t>
  </si>
  <si>
    <t>07581: Rt 58 - Construction Fund</t>
  </si>
  <si>
    <t>07584: Rt 58 - Interest &amp; Principal</t>
  </si>
  <si>
    <t>07601: NVTD - Construction Fund</t>
  </si>
  <si>
    <t>07604: NVTD - Interest &amp; Principal</t>
  </si>
  <si>
    <t>07614: Oak Grove Cnntr &amp; Prnpl</t>
  </si>
  <si>
    <t>07750: Route 28 Fund</t>
  </si>
  <si>
    <t>07751: Rt 28 - Construction Fund</t>
  </si>
  <si>
    <t>07754: Rt 28 - Interest &amp; Principal</t>
  </si>
  <si>
    <t>07822: Coleman Bridge - Revenue Fund</t>
  </si>
  <si>
    <t>07823: Colemanbrdge Maint Replace Fnd</t>
  </si>
  <si>
    <t>07824: Coleman Br - Interest &amp; Prinpl</t>
  </si>
  <si>
    <t>07861: I-81 - Bond Construction Fund</t>
  </si>
  <si>
    <t>07941: Fed Hwy Reimb Anticip Notes</t>
  </si>
  <si>
    <t>09580: Spec Acct for Const Dist Grant</t>
  </si>
  <si>
    <t>09616: DRIVE SMART VA Education Fund</t>
  </si>
  <si>
    <t>09998: Ded Spec Rev - Budgetary Only</t>
  </si>
  <si>
    <t>10001: Federal Trust - Transportation</t>
  </si>
  <si>
    <t>13021: Build America Bd Fd NVTD</t>
  </si>
  <si>
    <t>13022: Build America Bd FD CPR</t>
  </si>
  <si>
    <t>07864: I-81 - Principal &amp; Interest</t>
  </si>
  <si>
    <t>503: Department of Transportation Transfer Payments</t>
  </si>
  <si>
    <t>505: Department of Rail and Public Transportation</t>
  </si>
  <si>
    <t>02505: DRPT Special Revenue Fund</t>
  </si>
  <si>
    <t>04030: VPRA Temporary Fund</t>
  </si>
  <si>
    <t>04240: Intercity Pass Rail Op&amp;Cap Fd</t>
  </si>
  <si>
    <t>04313: Shortline Rail Preserv&amp;Develop</t>
  </si>
  <si>
    <t>04770: Commonwealth Mass Transit Fund</t>
  </si>
  <si>
    <t>04780: Commonwealth Transit Cap Fund</t>
  </si>
  <si>
    <t>04810: Commonwealth Rail Fund</t>
  </si>
  <si>
    <t>10260: CARESAct-Rur AreaForm-COVID-19</t>
  </si>
  <si>
    <t>12840: High-Speed Rail - ARRA</t>
  </si>
  <si>
    <t>506: Motor Vehicle Dealer Board</t>
  </si>
  <si>
    <t>509: Virginia Commercial Space Flight Authority</t>
  </si>
  <si>
    <t>522: Virginia Passenger Rail Authority</t>
  </si>
  <si>
    <t>530: Department of Motor Vehicles Transfer Payments</t>
  </si>
  <si>
    <t>841: Department of Aviation</t>
  </si>
  <si>
    <t>04660: Aviation Educ Facilities Fund</t>
  </si>
  <si>
    <t>04750: Commonwealth Airport Fund</t>
  </si>
  <si>
    <t>12360: Airport Imprvmnt Prgm-COVID-19</t>
  </si>
  <si>
    <t>Veterans and Defense Affairs</t>
  </si>
  <si>
    <t>123: Department of Military Affairs</t>
  </si>
  <si>
    <t>02123: DMA Special Revenue Fund</t>
  </si>
  <si>
    <t>07041: SMR-Camp Pendleton Lease</t>
  </si>
  <si>
    <t>09012: Armory Control Board Fund</t>
  </si>
  <si>
    <t>09166: VA Military Family Relief Fund</t>
  </si>
  <si>
    <t>10650: NGMilitaryOP&amp;MaintPrj-COVID-19</t>
  </si>
  <si>
    <t>454: Secretary of Veterans and Defense Affairs</t>
  </si>
  <si>
    <t>02454: Sec VDA Special Revenue Fund</t>
  </si>
  <si>
    <t>07998: Trust And Agency Fund - Budgetary Only</t>
  </si>
  <si>
    <t>09454: Master Jet Base Landing Fields</t>
  </si>
  <si>
    <t>912: Department of Veterans Services</t>
  </si>
  <si>
    <t>02128: VA Veterans Care Cntr Spec Rev</t>
  </si>
  <si>
    <t>02902: P-VCC Special Revenue Fund</t>
  </si>
  <si>
    <t>02903: JC-VCC Special Revenue Fund</t>
  </si>
  <si>
    <t>02912: DVS Special Revenue Fund</t>
  </si>
  <si>
    <t>02922: Sitter-Barfoot Spec Rev</t>
  </si>
  <si>
    <t>09410: Veterans Services Fund</t>
  </si>
  <si>
    <t>09912: Dedicated Special Revenue-DVS</t>
  </si>
  <si>
    <t>10410: Grnt St-Cnstrctn Home Fac-ARRA</t>
  </si>
  <si>
    <t>12320: Const St Home Facil-COVID-19</t>
  </si>
  <si>
    <t>913: Veterans Services Foundation</t>
  </si>
  <si>
    <t>Secretarial Area:</t>
  </si>
  <si>
    <t>Agency:</t>
  </si>
  <si>
    <t>Fund:</t>
  </si>
  <si>
    <t>Secretarial Area</t>
  </si>
  <si>
    <t>Secretariat</t>
  </si>
  <si>
    <t>Sec Area Sort</t>
  </si>
  <si>
    <t>Alt Sec Area</t>
  </si>
  <si>
    <t>Alt Sec Area Sort</t>
  </si>
  <si>
    <t>Alt Secetariat</t>
  </si>
  <si>
    <t>Branch Group</t>
  </si>
  <si>
    <t>Branch Group Sort</t>
  </si>
  <si>
    <t>Rollup Agy</t>
  </si>
  <si>
    <t>Agy Sort</t>
  </si>
  <si>
    <t>Agency Title</t>
  </si>
  <si>
    <t>Agency</t>
  </si>
  <si>
    <t>FundGroupCode</t>
  </si>
  <si>
    <t>FundGroupName</t>
  </si>
  <si>
    <t>Fund Group</t>
  </si>
  <si>
    <t>FundDetailCode</t>
  </si>
  <si>
    <t>FundDetailName</t>
  </si>
  <si>
    <t>Fund</t>
  </si>
  <si>
    <t>Agency.Fund</t>
  </si>
  <si>
    <t>Row Type</t>
  </si>
  <si>
    <t>Row Type Sort</t>
  </si>
  <si>
    <t>FY 2018</t>
  </si>
  <si>
    <t>FY 2019</t>
  </si>
  <si>
    <t>FY 2020</t>
  </si>
  <si>
    <t>FY 2021</t>
  </si>
  <si>
    <t>FY 2022</t>
  </si>
  <si>
    <t>FY 2023 YTD</t>
  </si>
  <si>
    <t>Updated</t>
  </si>
  <si>
    <t>Row</t>
  </si>
  <si>
    <t>Counter</t>
  </si>
  <si>
    <t>Visible</t>
  </si>
  <si>
    <t>Legislative Department</t>
  </si>
  <si>
    <t>Non-Executive Branch</t>
  </si>
  <si>
    <t>001000</t>
  </si>
  <si>
    <t>House of Delegates</t>
  </si>
  <si>
    <t>02</t>
  </si>
  <si>
    <t>Special</t>
  </si>
  <si>
    <t>02: Special</t>
  </si>
  <si>
    <t>02004</t>
  </si>
  <si>
    <t>Comm on Civics Education Fund</t>
  </si>
  <si>
    <t>101.02004</t>
  </si>
  <si>
    <t>02700</t>
  </si>
  <si>
    <t>Parking</t>
  </si>
  <si>
    <t>101.02700</t>
  </si>
  <si>
    <t>001001</t>
  </si>
  <si>
    <t>Senate of Virginia</t>
  </si>
  <si>
    <t>100.02700</t>
  </si>
  <si>
    <t>10</t>
  </si>
  <si>
    <t>Federal Trust</t>
  </si>
  <si>
    <t>10: Federal Trust</t>
  </si>
  <si>
    <t>10110</t>
  </si>
  <si>
    <t>CARESActRlfFd?General-COVID-19</t>
  </si>
  <si>
    <t>100.10110</t>
  </si>
  <si>
    <t>002000</t>
  </si>
  <si>
    <t>Auditor of Public Accounts</t>
  </si>
  <si>
    <t>02133</t>
  </si>
  <si>
    <t>APA Special Revenue Fund</t>
  </si>
  <si>
    <t>133.02133</t>
  </si>
  <si>
    <t>133.02700</t>
  </si>
  <si>
    <t>003000</t>
  </si>
  <si>
    <t>Commission on the Virginia Alcohol Safety Action Program</t>
  </si>
  <si>
    <t>02102</t>
  </si>
  <si>
    <t>Local ASAP Deficit Funding</t>
  </si>
  <si>
    <t>413.02102</t>
  </si>
  <si>
    <t>02413</t>
  </si>
  <si>
    <t>VASAP Special Revenue Fund</t>
  </si>
  <si>
    <t>413.02413</t>
  </si>
  <si>
    <t>10000</t>
  </si>
  <si>
    <t>413.10000</t>
  </si>
  <si>
    <t>004000</t>
  </si>
  <si>
    <t>Division of Capitol Police</t>
  </si>
  <si>
    <t>02460</t>
  </si>
  <si>
    <t>Disaster Recovery Fund</t>
  </si>
  <si>
    <t>961.02460</t>
  </si>
  <si>
    <t>02820</t>
  </si>
  <si>
    <t>Abbott Lab Settlement Fund</t>
  </si>
  <si>
    <t>961.02820</t>
  </si>
  <si>
    <t>961.10000</t>
  </si>
  <si>
    <t>961.10110</t>
  </si>
  <si>
    <t>10120</t>
  </si>
  <si>
    <t>CoronavrsEmrSpplFdPrg-COVID-19</t>
  </si>
  <si>
    <t>961.10120</t>
  </si>
  <si>
    <t>12</t>
  </si>
  <si>
    <t>Federal Trust - Arra</t>
  </si>
  <si>
    <t>12: Federal Trust - Arra</t>
  </si>
  <si>
    <t>12110</t>
  </si>
  <si>
    <t>ARP-CrvStLoclFisRecFd-COVID-19</t>
  </si>
  <si>
    <t>961.12110</t>
  </si>
  <si>
    <t>005000</t>
  </si>
  <si>
    <t>Division of Legislative Automated Systems</t>
  </si>
  <si>
    <t>02109</t>
  </si>
  <si>
    <t>Legis Automated Systems Fund</t>
  </si>
  <si>
    <t>109.02109</t>
  </si>
  <si>
    <t>006000</t>
  </si>
  <si>
    <t>Division of Legislative Services</t>
  </si>
  <si>
    <t>107.02004</t>
  </si>
  <si>
    <t>02107</t>
  </si>
  <si>
    <t>DLS Special Revenue Fund</t>
  </si>
  <si>
    <t>107.02107</t>
  </si>
  <si>
    <t>02520</t>
  </si>
  <si>
    <t>Chesapeake Bay Restoration</t>
  </si>
  <si>
    <t>107.02520</t>
  </si>
  <si>
    <t>09</t>
  </si>
  <si>
    <t>Dedicated Special Revenue</t>
  </si>
  <si>
    <t>09: Dedicated Special Revenue</t>
  </si>
  <si>
    <t>09010</t>
  </si>
  <si>
    <t>Ches Bay Restoration Contribut</t>
  </si>
  <si>
    <t>107.09010</t>
  </si>
  <si>
    <t>09044</t>
  </si>
  <si>
    <t>Bicentennial-War of 1812 Fund</t>
  </si>
  <si>
    <t>107.09044</t>
  </si>
  <si>
    <t>007000</t>
  </si>
  <si>
    <t>Capitol Square Preservation Council</t>
  </si>
  <si>
    <t>02821</t>
  </si>
  <si>
    <t>Capitol Square Spec Rev Fund</t>
  </si>
  <si>
    <t>820.02821</t>
  </si>
  <si>
    <t>010000</t>
  </si>
  <si>
    <t>Dr. Martin Luther King, Jr. Memorial Commission</t>
  </si>
  <si>
    <t>02845</t>
  </si>
  <si>
    <t>MLK Special Revenue Fund</t>
  </si>
  <si>
    <t>845.02845</t>
  </si>
  <si>
    <t>016000</t>
  </si>
  <si>
    <t>Virginia Code Commission</t>
  </si>
  <si>
    <t>02108</t>
  </si>
  <si>
    <t>Code Commission Spec Rev Fund</t>
  </si>
  <si>
    <t>108.02108</t>
  </si>
  <si>
    <t>030555</t>
  </si>
  <si>
    <t>Virginia World War I and World War II Commemoration Commission</t>
  </si>
  <si>
    <t>02072</t>
  </si>
  <si>
    <t>VA WW I &amp; II Commrtn Commssn</t>
  </si>
  <si>
    <t>872.02072</t>
  </si>
  <si>
    <t>030580</t>
  </si>
  <si>
    <t>Virginia Commission on Youth</t>
  </si>
  <si>
    <t>839.10000</t>
  </si>
  <si>
    <t>030585</t>
  </si>
  <si>
    <t>Virginia State Crime Commission</t>
  </si>
  <si>
    <t>142.10000</t>
  </si>
  <si>
    <t>031000</t>
  </si>
  <si>
    <t>Joint Legislative Audit and Review Commission</t>
  </si>
  <si>
    <t>07</t>
  </si>
  <si>
    <t>Trust And Agency</t>
  </si>
  <si>
    <t>07: Trust And Agency</t>
  </si>
  <si>
    <t>07110</t>
  </si>
  <si>
    <t>JLARC Trust and Agency</t>
  </si>
  <si>
    <t>110.07110</t>
  </si>
  <si>
    <t>Judicial Department</t>
  </si>
  <si>
    <t>034000</t>
  </si>
  <si>
    <t>Supreme Court</t>
  </si>
  <si>
    <t>02001</t>
  </si>
  <si>
    <t>SUPCT Special Revenue Fund</t>
  </si>
  <si>
    <t>111.02001</t>
  </si>
  <si>
    <t>02540</t>
  </si>
  <si>
    <t>Pro Hac Vice Fund</t>
  </si>
  <si>
    <t>111.02540</t>
  </si>
  <si>
    <t>111.02700</t>
  </si>
  <si>
    <t>02800</t>
  </si>
  <si>
    <t>Appropriated IDC Recoveries</t>
  </si>
  <si>
    <t>111.02800</t>
  </si>
  <si>
    <t>09028</t>
  </si>
  <si>
    <t>Attorney Wellness Fund</t>
  </si>
  <si>
    <t>111.09028</t>
  </si>
  <si>
    <t>09050</t>
  </si>
  <si>
    <t>Court Technology Fund</t>
  </si>
  <si>
    <t>111.09050</t>
  </si>
  <si>
    <t>09530</t>
  </si>
  <si>
    <t>Drug Offender Assess Fund</t>
  </si>
  <si>
    <t>111.09530</t>
  </si>
  <si>
    <t>09670</t>
  </si>
  <si>
    <t>VA Law Foundation Grant Fund</t>
  </si>
  <si>
    <t>111.09670</t>
  </si>
  <si>
    <t>111.10000</t>
  </si>
  <si>
    <t>111.10110</t>
  </si>
  <si>
    <t>035000</t>
  </si>
  <si>
    <t>Court of Appeals of Virginia</t>
  </si>
  <si>
    <t>125.02700</t>
  </si>
  <si>
    <t>036000</t>
  </si>
  <si>
    <t>Circuit Courts</t>
  </si>
  <si>
    <t>02113</t>
  </si>
  <si>
    <t>CCV Special Revenue Fund</t>
  </si>
  <si>
    <t>113.02113</t>
  </si>
  <si>
    <t>113.02700</t>
  </si>
  <si>
    <t>02710</t>
  </si>
  <si>
    <t>Central Garage Pool Vehicles</t>
  </si>
  <si>
    <t>113.02710</t>
  </si>
  <si>
    <t>037000</t>
  </si>
  <si>
    <t>General District Courts</t>
  </si>
  <si>
    <t>114.02700</t>
  </si>
  <si>
    <t>04</t>
  </si>
  <si>
    <t>Commonwealth Transportation</t>
  </si>
  <si>
    <t>04: Commonwealth Transportation</t>
  </si>
  <si>
    <t>04100</t>
  </si>
  <si>
    <t>Hwy Maintenance &amp; Operating Fd</t>
  </si>
  <si>
    <t>114.04100</t>
  </si>
  <si>
    <t>038000</t>
  </si>
  <si>
    <t>Juvenile and Domestic Relations District Courts</t>
  </si>
  <si>
    <t>115.02700</t>
  </si>
  <si>
    <t>039000</t>
  </si>
  <si>
    <t>Combined District Courts</t>
  </si>
  <si>
    <t>116.02700</t>
  </si>
  <si>
    <t>040000</t>
  </si>
  <si>
    <t>Magistrate System</t>
  </si>
  <si>
    <t>103.02700</t>
  </si>
  <si>
    <t>041000</t>
  </si>
  <si>
    <t>Board of Bar Examiners</t>
  </si>
  <si>
    <t>02233</t>
  </si>
  <si>
    <t>VBBE Special Revenue Fund</t>
  </si>
  <si>
    <t>233.02233</t>
  </si>
  <si>
    <t>042000</t>
  </si>
  <si>
    <t>Judicial Inquiry and Review Commission</t>
  </si>
  <si>
    <t>112.02700</t>
  </si>
  <si>
    <t>043000</t>
  </si>
  <si>
    <t>Indigent Defense Commission</t>
  </si>
  <si>
    <t>848.02700</t>
  </si>
  <si>
    <t>02848</t>
  </si>
  <si>
    <t>VIDC Special Revenue Fund</t>
  </si>
  <si>
    <t>848.02848</t>
  </si>
  <si>
    <t>02870</t>
  </si>
  <si>
    <t>Surp Suppy/Equip Sale-GF-NonHE</t>
  </si>
  <si>
    <t>848.02870</t>
  </si>
  <si>
    <t>FEDERAL TRUST</t>
  </si>
  <si>
    <t>10000: FEDERAL TRUST</t>
  </si>
  <si>
    <t>848.10000</t>
  </si>
  <si>
    <t>848.10110</t>
  </si>
  <si>
    <t>044000</t>
  </si>
  <si>
    <t>Virginia Criminal Sentencing Commission</t>
  </si>
  <si>
    <t>02002</t>
  </si>
  <si>
    <t>VCSC Special Revenue Fund</t>
  </si>
  <si>
    <t>160.02002</t>
  </si>
  <si>
    <t>045000</t>
  </si>
  <si>
    <t>Virginia State Bar</t>
  </si>
  <si>
    <t>02354</t>
  </si>
  <si>
    <t>Legal Aid Services Fund</t>
  </si>
  <si>
    <t>117.02354</t>
  </si>
  <si>
    <t>09117</t>
  </si>
  <si>
    <t>Dedicated Special Revenue-VSB</t>
  </si>
  <si>
    <t>117.09117</t>
  </si>
  <si>
    <t>09119</t>
  </si>
  <si>
    <t>COVID-19 Relief Fund</t>
  </si>
  <si>
    <t>117.09119</t>
  </si>
  <si>
    <t>09880</t>
  </si>
  <si>
    <t>Srpls Sup&amp;Equip Sale-Non-Gen</t>
  </si>
  <si>
    <t>117.09880</t>
  </si>
  <si>
    <t>117.12110</t>
  </si>
  <si>
    <t>Executive Branch</t>
  </si>
  <si>
    <t/>
  </si>
  <si>
    <t>Citizens' Advisory Council on Furnishing and Interpreting the Executive Mansion</t>
  </si>
  <si>
    <t>02836</t>
  </si>
  <si>
    <t>Exec Mansion Special Rev Fund</t>
  </si>
  <si>
    <t>836.02836</t>
  </si>
  <si>
    <t>Office of the Governor / Sec of the Commonwealth</t>
  </si>
  <si>
    <t>047000</t>
  </si>
  <si>
    <t>Office of the Governor</t>
  </si>
  <si>
    <t>02121</t>
  </si>
  <si>
    <t>GOV Special Revenue Fund</t>
  </si>
  <si>
    <t>121.02121</t>
  </si>
  <si>
    <t>02448</t>
  </si>
  <si>
    <t>VA-Asian Advisory Board Fund</t>
  </si>
  <si>
    <t>121.02448</t>
  </si>
  <si>
    <t>04720</t>
  </si>
  <si>
    <t>Highway Construction Fund</t>
  </si>
  <si>
    <t>121.04720</t>
  </si>
  <si>
    <t>121.10000</t>
  </si>
  <si>
    <t>121.12110</t>
  </si>
  <si>
    <t>049000</t>
  </si>
  <si>
    <t>Attorney General and Department of Law</t>
  </si>
  <si>
    <t>02031</t>
  </si>
  <si>
    <t>Medicaid Fraud Control Unit</t>
  </si>
  <si>
    <t>141.02031</t>
  </si>
  <si>
    <t>02095</t>
  </si>
  <si>
    <t>Opioid Abatement Fund</t>
  </si>
  <si>
    <t>141.02095</t>
  </si>
  <si>
    <t>02141</t>
  </si>
  <si>
    <t>OAG Special Revenue Fund</t>
  </si>
  <si>
    <t>141.02141</t>
  </si>
  <si>
    <t>02290</t>
  </si>
  <si>
    <t>Federal Asset Forfeiture Fund</t>
  </si>
  <si>
    <t>141.02290</t>
  </si>
  <si>
    <t>02395</t>
  </si>
  <si>
    <t>Reg &amp; Cnsmr Advocacy Rvlv Trst</t>
  </si>
  <si>
    <t>141.02395</t>
  </si>
  <si>
    <t>141.02800</t>
  </si>
  <si>
    <t>141.02820</t>
  </si>
  <si>
    <t>02900</t>
  </si>
  <si>
    <t>Insurance Recovery</t>
  </si>
  <si>
    <t>141.02900</t>
  </si>
  <si>
    <t>07020</t>
  </si>
  <si>
    <t>Literary Fund</t>
  </si>
  <si>
    <t>141.07020</t>
  </si>
  <si>
    <t>07035</t>
  </si>
  <si>
    <t>Court Ordered Restitutn Pymnts</t>
  </si>
  <si>
    <t>141.07035</t>
  </si>
  <si>
    <t>07141</t>
  </si>
  <si>
    <t>Trust And Agency-OAG</t>
  </si>
  <si>
    <t>141.07141</t>
  </si>
  <si>
    <t>07304</t>
  </si>
  <si>
    <t>Allstate Expr Chk Cash Sttlmnt</t>
  </si>
  <si>
    <t>141.07304</t>
  </si>
  <si>
    <t>09064</t>
  </si>
  <si>
    <t>Operation Ceasefire Grant Fund</t>
  </si>
  <si>
    <t>141.09064</t>
  </si>
  <si>
    <t>141.10000</t>
  </si>
  <si>
    <t>141.12110</t>
  </si>
  <si>
    <t>050000</t>
  </si>
  <si>
    <t>Division of Debt Collection</t>
  </si>
  <si>
    <t>02143</t>
  </si>
  <si>
    <t>DDC Special Revenue Fund</t>
  </si>
  <si>
    <t>143.02143</t>
  </si>
  <si>
    <t>02830</t>
  </si>
  <si>
    <t>Fraud Recovery Fund</t>
  </si>
  <si>
    <t>143.02830</t>
  </si>
  <si>
    <t>09041</t>
  </si>
  <si>
    <t>Debt Collection Recovery Fund</t>
  </si>
  <si>
    <t>143.09041</t>
  </si>
  <si>
    <t>051000</t>
  </si>
  <si>
    <t>Secretary of the Commonwealth</t>
  </si>
  <si>
    <t>09540</t>
  </si>
  <si>
    <t>Sec of CW Technology Trst Fund</t>
  </si>
  <si>
    <t>166.09540</t>
  </si>
  <si>
    <t>054500</t>
  </si>
  <si>
    <t>Office of the State Inspector General</t>
  </si>
  <si>
    <t>02147</t>
  </si>
  <si>
    <t>OSIG Special Revenue Fund</t>
  </si>
  <si>
    <t>147.02147</t>
  </si>
  <si>
    <t>147.02700</t>
  </si>
  <si>
    <t>147.04100</t>
  </si>
  <si>
    <t>09910</t>
  </si>
  <si>
    <t>Fraud&amp;AbuseWhistleBlowrRwrdFnd</t>
  </si>
  <si>
    <t>147.09910</t>
  </si>
  <si>
    <t>147.10000</t>
  </si>
  <si>
    <t>Administration Secretariat</t>
  </si>
  <si>
    <t>056000</t>
  </si>
  <si>
    <t>Secretary of Administration</t>
  </si>
  <si>
    <t>06</t>
  </si>
  <si>
    <t>Internal Service</t>
  </si>
  <si>
    <t>06: Internal Service</t>
  </si>
  <si>
    <t>06018</t>
  </si>
  <si>
    <t>Internal Service Fund - ODGA</t>
  </si>
  <si>
    <t>180.06018</t>
  </si>
  <si>
    <t>06136</t>
  </si>
  <si>
    <t>VITA Internal Service Fund</t>
  </si>
  <si>
    <t>180.06136</t>
  </si>
  <si>
    <t>058000</t>
  </si>
  <si>
    <t>Compensation Board</t>
  </si>
  <si>
    <t>157.02700</t>
  </si>
  <si>
    <t>07080</t>
  </si>
  <si>
    <t>Technology Trust Fund</t>
  </si>
  <si>
    <t>157.07080</t>
  </si>
  <si>
    <t>09163</t>
  </si>
  <si>
    <t>Insurance Fraud Fund</t>
  </si>
  <si>
    <t>157.09163</t>
  </si>
  <si>
    <t>09280</t>
  </si>
  <si>
    <t>Wireless E-911 Fund</t>
  </si>
  <si>
    <t>157.09280</t>
  </si>
  <si>
    <t>157.10000</t>
  </si>
  <si>
    <t>157.10110</t>
  </si>
  <si>
    <t>157.12110</t>
  </si>
  <si>
    <t>059000</t>
  </si>
  <si>
    <t>Department of General Services</t>
  </si>
  <si>
    <t>02060</t>
  </si>
  <si>
    <t>Statewide Contract Vndr Rebate</t>
  </si>
  <si>
    <t>194.02060</t>
  </si>
  <si>
    <t>02194</t>
  </si>
  <si>
    <t>DGS Special Revenue Fund</t>
  </si>
  <si>
    <t>194.02194</t>
  </si>
  <si>
    <t>02504</t>
  </si>
  <si>
    <t>Laboratory Services</t>
  </si>
  <si>
    <t>194.02504</t>
  </si>
  <si>
    <t>02600</t>
  </si>
  <si>
    <t>State Surplus Proprty Suspense</t>
  </si>
  <si>
    <t>194.02600</t>
  </si>
  <si>
    <t>02615</t>
  </si>
  <si>
    <t>VA Bus Opp Prog &amp; Public Proc</t>
  </si>
  <si>
    <t>194.02615</t>
  </si>
  <si>
    <t>02620</t>
  </si>
  <si>
    <t>State Surplus Ppty - Reversion</t>
  </si>
  <si>
    <t>194.02620</t>
  </si>
  <si>
    <t>194.02700</t>
  </si>
  <si>
    <t>02970</t>
  </si>
  <si>
    <t>Asbestos Claims Trust Fund</t>
  </si>
  <si>
    <t>194.02970</t>
  </si>
  <si>
    <t>05</t>
  </si>
  <si>
    <t>Enterprise</t>
  </si>
  <si>
    <t>05: Enterprise</t>
  </si>
  <si>
    <t>05010</t>
  </si>
  <si>
    <t>Consolidated Laboratory Srvcs</t>
  </si>
  <si>
    <t>194.05010</t>
  </si>
  <si>
    <t>05020</t>
  </si>
  <si>
    <t>Fed Safe Drnkng Wtr Test Prcds</t>
  </si>
  <si>
    <t>194.05020</t>
  </si>
  <si>
    <t>05050</t>
  </si>
  <si>
    <t>EVA Procurement Program</t>
  </si>
  <si>
    <t>194.05050</t>
  </si>
  <si>
    <t>06010</t>
  </si>
  <si>
    <t>Real Estate Services</t>
  </si>
  <si>
    <t>194.06010</t>
  </si>
  <si>
    <t>06020</t>
  </si>
  <si>
    <t>Graphics Communication</t>
  </si>
  <si>
    <t>194.06020</t>
  </si>
  <si>
    <t>06030</t>
  </si>
  <si>
    <t>State Surplus Property Program</t>
  </si>
  <si>
    <t>194.06030</t>
  </si>
  <si>
    <t>06040</t>
  </si>
  <si>
    <t>DGS Maintenance &amp; Repair Proj</t>
  </si>
  <si>
    <t>194.06040</t>
  </si>
  <si>
    <t>06050</t>
  </si>
  <si>
    <t>Federal Surplus Property Prgm</t>
  </si>
  <si>
    <t>194.06050</t>
  </si>
  <si>
    <t>06060</t>
  </si>
  <si>
    <t>DEQ Analytical Testng Services</t>
  </si>
  <si>
    <t>194.06060</t>
  </si>
  <si>
    <t>06070</t>
  </si>
  <si>
    <t>Bureau Of Cap Outlay Managemnt</t>
  </si>
  <si>
    <t>194.06070</t>
  </si>
  <si>
    <t>06100</t>
  </si>
  <si>
    <t>Fleet Management</t>
  </si>
  <si>
    <t>194.06100</t>
  </si>
  <si>
    <t>06194</t>
  </si>
  <si>
    <t>Internal Service-DGS</t>
  </si>
  <si>
    <t>194.06194</t>
  </si>
  <si>
    <t>07004</t>
  </si>
  <si>
    <t>Trust And Agency-DGS</t>
  </si>
  <si>
    <t>194.07004</t>
  </si>
  <si>
    <t>194.10000</t>
  </si>
  <si>
    <t>10020</t>
  </si>
  <si>
    <t>PblcHlthCrisisRspns - COVID-19</t>
  </si>
  <si>
    <t>194.10020</t>
  </si>
  <si>
    <t>194.10110</t>
  </si>
  <si>
    <t>10170</t>
  </si>
  <si>
    <t>Epi&amp;LabCpctyInfctsDis-COVID-19</t>
  </si>
  <si>
    <t>194.10170</t>
  </si>
  <si>
    <t>194.12110</t>
  </si>
  <si>
    <t>12600</t>
  </si>
  <si>
    <t>PrvtnDisDsbDthInfctDs-COVID-19</t>
  </si>
  <si>
    <t>194.12600</t>
  </si>
  <si>
    <t>060000</t>
  </si>
  <si>
    <t>Department of Human Resource Management</t>
  </si>
  <si>
    <t>02024</t>
  </si>
  <si>
    <t>Training &amp; Forms Recovery Fund</t>
  </si>
  <si>
    <t>129.02024</t>
  </si>
  <si>
    <t>02271</t>
  </si>
  <si>
    <t>Human Resource Service Ctr Fd</t>
  </si>
  <si>
    <t>129.02271</t>
  </si>
  <si>
    <t>02351</t>
  </si>
  <si>
    <t>CVC Program Fund</t>
  </si>
  <si>
    <t>129.02351</t>
  </si>
  <si>
    <t>02500</t>
  </si>
  <si>
    <t>Employee Dispute Resolution Fd</t>
  </si>
  <si>
    <t>129.02500</t>
  </si>
  <si>
    <t>129.02700</t>
  </si>
  <si>
    <t>05220</t>
  </si>
  <si>
    <t>Admin of Local Benefits Servcs</t>
  </si>
  <si>
    <t>129.05220</t>
  </si>
  <si>
    <t>05420</t>
  </si>
  <si>
    <t>Admin of Local Health Option</t>
  </si>
  <si>
    <t>129.05420</t>
  </si>
  <si>
    <t>06000</t>
  </si>
  <si>
    <t>Internal Service - Budget Only</t>
  </si>
  <si>
    <t>129.06000</t>
  </si>
  <si>
    <t>06129</t>
  </si>
  <si>
    <t>Prsnl Mngmt Inf Systm ISF</t>
  </si>
  <si>
    <t>129.06129</t>
  </si>
  <si>
    <t>06220</t>
  </si>
  <si>
    <t>Admin of Health Benefits Serv</t>
  </si>
  <si>
    <t>129.06220</t>
  </si>
  <si>
    <t>07129</t>
  </si>
  <si>
    <t>DHRM Trust and Agency Fund</t>
  </si>
  <si>
    <t>129.07129</t>
  </si>
  <si>
    <t>07420</t>
  </si>
  <si>
    <t>LOD Death &amp; Hlth Benefits Trst</t>
  </si>
  <si>
    <t>129.07420</t>
  </si>
  <si>
    <t>07421</t>
  </si>
  <si>
    <t>Worker's Comp Trust Fund</t>
  </si>
  <si>
    <t>129.07421</t>
  </si>
  <si>
    <t>07422</t>
  </si>
  <si>
    <t>Admin of Hlth Bnfts Pymnt-LODA</t>
  </si>
  <si>
    <t>129.07422</t>
  </si>
  <si>
    <t>129.10110</t>
  </si>
  <si>
    <t>061000</t>
  </si>
  <si>
    <t>Administration of Health Insurance</t>
  </si>
  <si>
    <t>05200</t>
  </si>
  <si>
    <t>Health Insurance Fund - Local</t>
  </si>
  <si>
    <t>149.05200</t>
  </si>
  <si>
    <t>06200</t>
  </si>
  <si>
    <t>Health Insurance Fd-State</t>
  </si>
  <si>
    <t>149.06200</t>
  </si>
  <si>
    <t>149.07420</t>
  </si>
  <si>
    <t>061001</t>
  </si>
  <si>
    <t>Virginia Management Fellows Program Administration</t>
  </si>
  <si>
    <t>164.02700</t>
  </si>
  <si>
    <t>064000</t>
  </si>
  <si>
    <t>Department of Elections</t>
  </si>
  <si>
    <t>02023</t>
  </si>
  <si>
    <t>State Primary Fee Fund</t>
  </si>
  <si>
    <t>132.02023</t>
  </si>
  <si>
    <t>02132</t>
  </si>
  <si>
    <t>SBE Special Revenue Fund</t>
  </si>
  <si>
    <t>132.02132</t>
  </si>
  <si>
    <t>132.02700</t>
  </si>
  <si>
    <t>07011</t>
  </si>
  <si>
    <t>State Election Fund - Federal</t>
  </si>
  <si>
    <t>132.07011</t>
  </si>
  <si>
    <t>132.10000</t>
  </si>
  <si>
    <t>132.10110</t>
  </si>
  <si>
    <t>10180</t>
  </si>
  <si>
    <t>2020HAVACARESActGrant-COVID-19</t>
  </si>
  <si>
    <t>132.10180</t>
  </si>
  <si>
    <t>132.12110</t>
  </si>
  <si>
    <t>174000</t>
  </si>
  <si>
    <t>Virginia Information Technologies Agency</t>
  </si>
  <si>
    <t>02101</t>
  </si>
  <si>
    <t>Acquisition Services Spec Fund</t>
  </si>
  <si>
    <t>136.02101</t>
  </si>
  <si>
    <t>136.06136</t>
  </si>
  <si>
    <t>06137</t>
  </si>
  <si>
    <t>VITA Overhead</t>
  </si>
  <si>
    <t>136.06137</t>
  </si>
  <si>
    <t>06170</t>
  </si>
  <si>
    <t>IT Security Service Center</t>
  </si>
  <si>
    <t>136.06170</t>
  </si>
  <si>
    <t>09051</t>
  </si>
  <si>
    <t>GIS Fund</t>
  </si>
  <si>
    <t>136.09051</t>
  </si>
  <si>
    <t>09104</t>
  </si>
  <si>
    <t>VA Info Providers Network Fd</t>
  </si>
  <si>
    <t>136.09104</t>
  </si>
  <si>
    <t>09281</t>
  </si>
  <si>
    <t>136.09281</t>
  </si>
  <si>
    <t>09311</t>
  </si>
  <si>
    <t>VA Technology Infrastructure</t>
  </si>
  <si>
    <t>136.09311</t>
  </si>
  <si>
    <t>09320</t>
  </si>
  <si>
    <t>Work Cap Advance &amp; Recoveries</t>
  </si>
  <si>
    <t>136.09320</t>
  </si>
  <si>
    <t>136.10000</t>
  </si>
  <si>
    <t>10040</t>
  </si>
  <si>
    <t>Broadbnd Data&amp;Devel Grnt- ARRA</t>
  </si>
  <si>
    <t>136.10040</t>
  </si>
  <si>
    <t>10600</t>
  </si>
  <si>
    <t>Statewide Data Systems - ARRA</t>
  </si>
  <si>
    <t>136.10600</t>
  </si>
  <si>
    <t>Agriculture and Forestry Secretariat</t>
  </si>
  <si>
    <t>066000</t>
  </si>
  <si>
    <t>Department of Agriculture and Consumer Services</t>
  </si>
  <si>
    <t>02013</t>
  </si>
  <si>
    <t>VA Farmland Preservation Fund</t>
  </si>
  <si>
    <t>301.02013</t>
  </si>
  <si>
    <t>02157</t>
  </si>
  <si>
    <t>Beehive Grant Fund</t>
  </si>
  <si>
    <t>301.02157</t>
  </si>
  <si>
    <t>02176</t>
  </si>
  <si>
    <t>VA Winegrowers' Productivity</t>
  </si>
  <si>
    <t>301.02176</t>
  </si>
  <si>
    <t>02264</t>
  </si>
  <si>
    <t>Waste Kitchen Grease Fund</t>
  </si>
  <si>
    <t>301.02264</t>
  </si>
  <si>
    <t>301.02290</t>
  </si>
  <si>
    <t>02301</t>
  </si>
  <si>
    <t>VDACS Special Revenue Fund</t>
  </si>
  <si>
    <t>301.02301</t>
  </si>
  <si>
    <t>301.02460</t>
  </si>
  <si>
    <t>301.02700</t>
  </si>
  <si>
    <t>301.02710</t>
  </si>
  <si>
    <t>301.02800</t>
  </si>
  <si>
    <t>301.02870</t>
  </si>
  <si>
    <t>02880</t>
  </si>
  <si>
    <t>Surp Supply/Equip-NonGF-NonHE</t>
  </si>
  <si>
    <t>301.02880</t>
  </si>
  <si>
    <t>301.02900</t>
  </si>
  <si>
    <t>07081</t>
  </si>
  <si>
    <t>Contested Pesticide Penalties</t>
  </si>
  <si>
    <t>301.07081</t>
  </si>
  <si>
    <t>07102</t>
  </si>
  <si>
    <t>Tobacco Loss Assistance Progrm</t>
  </si>
  <si>
    <t>301.07102</t>
  </si>
  <si>
    <t>07160</t>
  </si>
  <si>
    <t>VA Farm Loan Revolving Acct</t>
  </si>
  <si>
    <t>301.07160</t>
  </si>
  <si>
    <t>07254</t>
  </si>
  <si>
    <t>Grants-Pro Agri&amp;Emer Food Asst</t>
  </si>
  <si>
    <t>301.07254</t>
  </si>
  <si>
    <t>07290</t>
  </si>
  <si>
    <t>Cert Of Agri Products Trust</t>
  </si>
  <si>
    <t>301.07290</t>
  </si>
  <si>
    <t>07301</t>
  </si>
  <si>
    <t>Trust And Agency-VDACS</t>
  </si>
  <si>
    <t>301.07301</t>
  </si>
  <si>
    <t>09017</t>
  </si>
  <si>
    <t>Virginia Pesticide Control Act</t>
  </si>
  <si>
    <t>301.09017</t>
  </si>
  <si>
    <t>09046</t>
  </si>
  <si>
    <t>VA Food Access Investment Fund</t>
  </si>
  <si>
    <t>301.09046</t>
  </si>
  <si>
    <t>09058</t>
  </si>
  <si>
    <t>VA Agriculture Food Asst Fund</t>
  </si>
  <si>
    <t>301.09058</t>
  </si>
  <si>
    <t>09062</t>
  </si>
  <si>
    <t>VA Spirits Promotion Fund</t>
  </si>
  <si>
    <t>301.09062</t>
  </si>
  <si>
    <t>09092</t>
  </si>
  <si>
    <t>VA Agricultural Vitality Prgrm</t>
  </si>
  <si>
    <t>301.09092</t>
  </si>
  <si>
    <t>09201</t>
  </si>
  <si>
    <t>Gvnr Agri&amp;Forestry Ind Dvlpmnt</t>
  </si>
  <si>
    <t>301.09201</t>
  </si>
  <si>
    <t>09270</t>
  </si>
  <si>
    <t>Agricultural Dealers Fund</t>
  </si>
  <si>
    <t>301.09270</t>
  </si>
  <si>
    <t>09282</t>
  </si>
  <si>
    <t>Virginia Seed Law Fund</t>
  </si>
  <si>
    <t>301.09282</t>
  </si>
  <si>
    <t>09301</t>
  </si>
  <si>
    <t>Dedicatd Special Revenue-VDACS</t>
  </si>
  <si>
    <t>301.09301</t>
  </si>
  <si>
    <t>09401</t>
  </si>
  <si>
    <t>Feed Lime Fertlzr &amp; Animal Rem</t>
  </si>
  <si>
    <t>301.09401</t>
  </si>
  <si>
    <t>301.10000</t>
  </si>
  <si>
    <t>301.10110</t>
  </si>
  <si>
    <t>10190</t>
  </si>
  <si>
    <t>EmrFoodAsstPrg(TEFAP)-COVID-19</t>
  </si>
  <si>
    <t>301.10190</t>
  </si>
  <si>
    <t>301.12110</t>
  </si>
  <si>
    <t>12380</t>
  </si>
  <si>
    <t>Food Bank Network - COVID-19</t>
  </si>
  <si>
    <t>301.12380</t>
  </si>
  <si>
    <t>067000</t>
  </si>
  <si>
    <t>Department of Forestry</t>
  </si>
  <si>
    <t>02124</t>
  </si>
  <si>
    <t>Forest Mgmt State Owned Lands</t>
  </si>
  <si>
    <t>411.02124</t>
  </si>
  <si>
    <t>02164</t>
  </si>
  <si>
    <t>Land Preservation Fund</t>
  </si>
  <si>
    <t>411.02164</t>
  </si>
  <si>
    <t>02180</t>
  </si>
  <si>
    <t>Fire Programs Fund</t>
  </si>
  <si>
    <t>411.02180</t>
  </si>
  <si>
    <t>02340</t>
  </si>
  <si>
    <t>Reforestation Incentives Fund</t>
  </si>
  <si>
    <t>411.02340</t>
  </si>
  <si>
    <t>02411</t>
  </si>
  <si>
    <t>DOF Special Revenue Fund</t>
  </si>
  <si>
    <t>411.02411</t>
  </si>
  <si>
    <t>411.02460</t>
  </si>
  <si>
    <t>02515</t>
  </si>
  <si>
    <t>Nurseries Fund</t>
  </si>
  <si>
    <t>411.02515</t>
  </si>
  <si>
    <t>02640</t>
  </si>
  <si>
    <t>State Forest Fund</t>
  </si>
  <si>
    <t>411.02640</t>
  </si>
  <si>
    <t>02651</t>
  </si>
  <si>
    <t>Forfeited Asset Sharing Prgm</t>
  </si>
  <si>
    <t>411.02651</t>
  </si>
  <si>
    <t>411.02800</t>
  </si>
  <si>
    <t>02860</t>
  </si>
  <si>
    <t>Recycl Mtrl Sales-Nongen/NonHE</t>
  </si>
  <si>
    <t>411.02860</t>
  </si>
  <si>
    <t>411.02870</t>
  </si>
  <si>
    <t>411.02900</t>
  </si>
  <si>
    <t>07411</t>
  </si>
  <si>
    <t>Mathews State Forest Fund</t>
  </si>
  <si>
    <t>411.07411</t>
  </si>
  <si>
    <t>09016</t>
  </si>
  <si>
    <t>State Forests System Fund</t>
  </si>
  <si>
    <t>411.09016</t>
  </si>
  <si>
    <t>09262</t>
  </si>
  <si>
    <t>VA Forest Water Quality Fund</t>
  </si>
  <si>
    <t>411.09262</t>
  </si>
  <si>
    <t>09550</t>
  </si>
  <si>
    <t>VA Forest Mitigation Acq Fund</t>
  </si>
  <si>
    <t>411.09550</t>
  </si>
  <si>
    <t>09590</t>
  </si>
  <si>
    <t>Long Term Mitigation Fund</t>
  </si>
  <si>
    <t>411.09590</t>
  </si>
  <si>
    <t>411.10000</t>
  </si>
  <si>
    <t>411.10110</t>
  </si>
  <si>
    <t>10710</t>
  </si>
  <si>
    <t>FEMA - State Agy - COVID-19</t>
  </si>
  <si>
    <t>411.10710</t>
  </si>
  <si>
    <t>068000</t>
  </si>
  <si>
    <t>Agricultural Council</t>
  </si>
  <si>
    <t>09307</t>
  </si>
  <si>
    <t>Dedicated Special Revenue-VAC</t>
  </si>
  <si>
    <t>307.09307</t>
  </si>
  <si>
    <t>068010</t>
  </si>
  <si>
    <t>Virginia Racing Commission</t>
  </si>
  <si>
    <t>02204</t>
  </si>
  <si>
    <t>Virginia Breeders Fund</t>
  </si>
  <si>
    <t>405.02204</t>
  </si>
  <si>
    <t>02280</t>
  </si>
  <si>
    <t>State Racing Operations Fund</t>
  </si>
  <si>
    <t>405.02280</t>
  </si>
  <si>
    <t>02405</t>
  </si>
  <si>
    <t>VRC Special Revenue Fund</t>
  </si>
  <si>
    <t>405.02405</t>
  </si>
  <si>
    <t>405.07020</t>
  </si>
  <si>
    <t>Commerce and Trade Secretariat</t>
  </si>
  <si>
    <t>069000</t>
  </si>
  <si>
    <t>Secretary of Commerce and Trade</t>
  </si>
  <si>
    <t>02009</t>
  </si>
  <si>
    <t>Truck Manufacturing Grant Fund</t>
  </si>
  <si>
    <t>192.02009</t>
  </si>
  <si>
    <t>02014</t>
  </si>
  <si>
    <t>PrptyAnlytcsFrmInfstrctrGrntFd</t>
  </si>
  <si>
    <t>192.02014</t>
  </si>
  <si>
    <t>02026</t>
  </si>
  <si>
    <t>VA Business Ready Sites Prg Fd</t>
  </si>
  <si>
    <t>192.02026</t>
  </si>
  <si>
    <t>02064</t>
  </si>
  <si>
    <t>Pharmaceutical Mnfctrng GrntFd</t>
  </si>
  <si>
    <t>192.02064</t>
  </si>
  <si>
    <t>02073</t>
  </si>
  <si>
    <t>Advanced Production Grant Fund</t>
  </si>
  <si>
    <t>192.02073</t>
  </si>
  <si>
    <t>02085</t>
  </si>
  <si>
    <t>GovNewAirlineSrvcIncentiveFund</t>
  </si>
  <si>
    <t>192.02085</t>
  </si>
  <si>
    <t>02125</t>
  </si>
  <si>
    <t>Aerospace Engn Manf Wrkfc Grnt</t>
  </si>
  <si>
    <t>192.02125</t>
  </si>
  <si>
    <t>02167</t>
  </si>
  <si>
    <t>Aerospace Engine Manufacturing</t>
  </si>
  <si>
    <t>192.02167</t>
  </si>
  <si>
    <t>09021</t>
  </si>
  <si>
    <t>Gov's Motion Picture Oppor Fd</t>
  </si>
  <si>
    <t>192.09021</t>
  </si>
  <si>
    <t>09045</t>
  </si>
  <si>
    <t>SemiconductorManufacturingGrnt</t>
  </si>
  <si>
    <t>192.09045</t>
  </si>
  <si>
    <t>09057</t>
  </si>
  <si>
    <t>Special Workforce Grant Fund</t>
  </si>
  <si>
    <t>192.09057</t>
  </si>
  <si>
    <t>09061</t>
  </si>
  <si>
    <t>Invest Performance Grant Subfd</t>
  </si>
  <si>
    <t>192.09061</t>
  </si>
  <si>
    <t>09075</t>
  </si>
  <si>
    <t>Major Hdqrtrs Workfrce Grnt Fd</t>
  </si>
  <si>
    <t>09075: Major Hdqrtrs Workfrce Grnt Fd</t>
  </si>
  <si>
    <t>192.09075</t>
  </si>
  <si>
    <t>09083</t>
  </si>
  <si>
    <t>Ship&amp;Logistics Hdqrtrs Grnt Fd</t>
  </si>
  <si>
    <t>09083: Ship&amp;Logistics Hdqrtrs Grnt Fd</t>
  </si>
  <si>
    <t>192.09083</t>
  </si>
  <si>
    <t>09101</t>
  </si>
  <si>
    <t>Commonwealths Devlp Oppor Fd</t>
  </si>
  <si>
    <t>192.09101</t>
  </si>
  <si>
    <t>09130</t>
  </si>
  <si>
    <t>MEI Site Planning Grant Fund</t>
  </si>
  <si>
    <t>192.09130</t>
  </si>
  <si>
    <t>09141</t>
  </si>
  <si>
    <t>Major Eligible Employer Grant</t>
  </si>
  <si>
    <t>192.09141</t>
  </si>
  <si>
    <t>09159</t>
  </si>
  <si>
    <t>Adv Shpbldg Prdctn Fclty Grnt</t>
  </si>
  <si>
    <t>192.09159</t>
  </si>
  <si>
    <t>09400</t>
  </si>
  <si>
    <t>VA Jobs Investment Prog Fund</t>
  </si>
  <si>
    <t>192.09400</t>
  </si>
  <si>
    <t>09440</t>
  </si>
  <si>
    <t>VA Econ Dev Incentive Grant</t>
  </si>
  <si>
    <t>192.09440</t>
  </si>
  <si>
    <t>09491</t>
  </si>
  <si>
    <t>Technology Development Grnt Fd</t>
  </si>
  <si>
    <t>192.09491</t>
  </si>
  <si>
    <t>070000</t>
  </si>
  <si>
    <t>Economic Development Incentive Payments</t>
  </si>
  <si>
    <t>312.02167</t>
  </si>
  <si>
    <t>312.09021</t>
  </si>
  <si>
    <t>312.09101</t>
  </si>
  <si>
    <t>312.09130</t>
  </si>
  <si>
    <t>073000</t>
  </si>
  <si>
    <t>Department of Housing and Community Development</t>
  </si>
  <si>
    <t>02017</t>
  </si>
  <si>
    <t>Low-inc Enrgy Effcncy Prgm Fd</t>
  </si>
  <si>
    <t>165.02017</t>
  </si>
  <si>
    <t>02165</t>
  </si>
  <si>
    <t>DHCD Special Revenue Fund</t>
  </si>
  <si>
    <t>165.02165</t>
  </si>
  <si>
    <t>165.02700</t>
  </si>
  <si>
    <t>165.02800</t>
  </si>
  <si>
    <t>07260</t>
  </si>
  <si>
    <t>VA Indv Dev Acct Plus Trst</t>
  </si>
  <si>
    <t>165.07260</t>
  </si>
  <si>
    <t>07870</t>
  </si>
  <si>
    <t>Virginia Housing Trust Fund</t>
  </si>
  <si>
    <t>165.07870</t>
  </si>
  <si>
    <t>09168</t>
  </si>
  <si>
    <t>VA Rmvl/Rehab Derelict Strctrs</t>
  </si>
  <si>
    <t>165.09168</t>
  </si>
  <si>
    <t>09253</t>
  </si>
  <si>
    <t>VA Manufctrd Housing Trn Rcvry</t>
  </si>
  <si>
    <t>165.09253</t>
  </si>
  <si>
    <t>09272</t>
  </si>
  <si>
    <t>VA Growth &amp; Opportunity Fund</t>
  </si>
  <si>
    <t>165.09272</t>
  </si>
  <si>
    <t>09331</t>
  </si>
  <si>
    <t>VA Tax Check-Off For Housing</t>
  </si>
  <si>
    <t>165.09331</t>
  </si>
  <si>
    <t>165.10000</t>
  </si>
  <si>
    <t>165.10110</t>
  </si>
  <si>
    <t>10470</t>
  </si>
  <si>
    <t>EmrgncyRentalAsstPrgm-COVID-19</t>
  </si>
  <si>
    <t>165.10470</t>
  </si>
  <si>
    <t>165.12110</t>
  </si>
  <si>
    <t>12120</t>
  </si>
  <si>
    <t>ARP-CapitalPrjctsFund-COVID-19</t>
  </si>
  <si>
    <t>165.12120</t>
  </si>
  <si>
    <t>12140</t>
  </si>
  <si>
    <t>ARP-EmrgncyRntlAsstFd-COVID-19</t>
  </si>
  <si>
    <t>165.12140</t>
  </si>
  <si>
    <t>12300</t>
  </si>
  <si>
    <t>HomeInvstPrtnrshpsPgm-COVID-19</t>
  </si>
  <si>
    <t>165.12300</t>
  </si>
  <si>
    <t>075000</t>
  </si>
  <si>
    <t>Department of Energy</t>
  </si>
  <si>
    <t>02027</t>
  </si>
  <si>
    <t>2021 Triennial Review</t>
  </si>
  <si>
    <t>409.02027</t>
  </si>
  <si>
    <t>02062</t>
  </si>
  <si>
    <t>Voluntary Solar Resource Dev</t>
  </si>
  <si>
    <t>409.02062</t>
  </si>
  <si>
    <t>02142</t>
  </si>
  <si>
    <t>Forfeited Bond Fund</t>
  </si>
  <si>
    <t>409.02142</t>
  </si>
  <si>
    <t>02183</t>
  </si>
  <si>
    <t>Permit Fees Fund</t>
  </si>
  <si>
    <t>409.02183</t>
  </si>
  <si>
    <t>02409</t>
  </si>
  <si>
    <t>DMME Special Revenue Fund</t>
  </si>
  <si>
    <t>409.02409</t>
  </si>
  <si>
    <t>02470</t>
  </si>
  <si>
    <t>Mine Rescue Fund</t>
  </si>
  <si>
    <t>409.02470</t>
  </si>
  <si>
    <t>409.02700</t>
  </si>
  <si>
    <t>409.02800</t>
  </si>
  <si>
    <t>409.02880</t>
  </si>
  <si>
    <t>07261</t>
  </si>
  <si>
    <t>Abandoned Mined Land Spec Trst</t>
  </si>
  <si>
    <t>409.07261</t>
  </si>
  <si>
    <t>07340</t>
  </si>
  <si>
    <t>Texaco Oil Overcharge Fund</t>
  </si>
  <si>
    <t>409.07340</t>
  </si>
  <si>
    <t>07361</t>
  </si>
  <si>
    <t>Oil Overcharge Trust Fund</t>
  </si>
  <si>
    <t>409.07361</t>
  </si>
  <si>
    <t>07370</t>
  </si>
  <si>
    <t>Oil &amp; Gas Surety Bonds</t>
  </si>
  <si>
    <t>409.07370</t>
  </si>
  <si>
    <t>07380</t>
  </si>
  <si>
    <t>Exxon Oil Overcharge Fund</t>
  </si>
  <si>
    <t>409.07380</t>
  </si>
  <si>
    <t>07409</t>
  </si>
  <si>
    <t>Trust And Agency-DMME</t>
  </si>
  <si>
    <t>409.07409</t>
  </si>
  <si>
    <t>07500</t>
  </si>
  <si>
    <t>Cash Surety Bonds</t>
  </si>
  <si>
    <t>409.07500</t>
  </si>
  <si>
    <t>07510</t>
  </si>
  <si>
    <t>Moto Pool Surety Bonds</t>
  </si>
  <si>
    <t>409.07510</t>
  </si>
  <si>
    <t>07530</t>
  </si>
  <si>
    <t>Coal Surface Mining Reclmation</t>
  </si>
  <si>
    <t>409.07530</t>
  </si>
  <si>
    <t>07540</t>
  </si>
  <si>
    <t>Coal Surf Mng Contl&amp;Recl Cvl</t>
  </si>
  <si>
    <t>409.07540</t>
  </si>
  <si>
    <t>07551</t>
  </si>
  <si>
    <t>Gas &amp; Oil Plugging &amp; Restortn</t>
  </si>
  <si>
    <t>409.07551</t>
  </si>
  <si>
    <t>09409</t>
  </si>
  <si>
    <t>Dedicated Special Revenue-DMME</t>
  </si>
  <si>
    <t>409.09409</t>
  </si>
  <si>
    <t>09500</t>
  </si>
  <si>
    <t>Mnerls Excl Coal Abandon Lands</t>
  </si>
  <si>
    <t>409.09500</t>
  </si>
  <si>
    <t>09520</t>
  </si>
  <si>
    <t>Orphaned Well Fund</t>
  </si>
  <si>
    <t>409.09520</t>
  </si>
  <si>
    <t>09600</t>
  </si>
  <si>
    <t>Coal Pool Bond Administration</t>
  </si>
  <si>
    <t>409.09600</t>
  </si>
  <si>
    <t>09630</t>
  </si>
  <si>
    <t>Conservation &amp; Recreation</t>
  </si>
  <si>
    <t>409.09630</t>
  </si>
  <si>
    <t>409.10000</t>
  </si>
  <si>
    <t>10880</t>
  </si>
  <si>
    <t>Sur Supp&amp;Equip Sales-Fed</t>
  </si>
  <si>
    <t>409.10880</t>
  </si>
  <si>
    <t>12080</t>
  </si>
  <si>
    <t>Energize VA Revlving Loan-ARRA</t>
  </si>
  <si>
    <t>409.12080</t>
  </si>
  <si>
    <t>12920</t>
  </si>
  <si>
    <t>EECBG REA Loan Loss Rsrve-ARRA</t>
  </si>
  <si>
    <t>409.12920</t>
  </si>
  <si>
    <t>076050</t>
  </si>
  <si>
    <t>Department of Small Business and Supplier Diversity</t>
  </si>
  <si>
    <t>02159</t>
  </si>
  <si>
    <t>SWAM Owned Business Loan Fund</t>
  </si>
  <si>
    <t>350.02159</t>
  </si>
  <si>
    <t>02350</t>
  </si>
  <si>
    <t>SBD Special Revenue Fund</t>
  </si>
  <si>
    <t>350.02350</t>
  </si>
  <si>
    <t>02355</t>
  </si>
  <si>
    <t>SBSD Special Revenue Fund</t>
  </si>
  <si>
    <t>350.02355</t>
  </si>
  <si>
    <t>02430</t>
  </si>
  <si>
    <t>EDA-Title IX Grant</t>
  </si>
  <si>
    <t>350.02430</t>
  </si>
  <si>
    <t>02451</t>
  </si>
  <si>
    <t>Small Business Investmnt Grant</t>
  </si>
  <si>
    <t>350.02451</t>
  </si>
  <si>
    <t>02680</t>
  </si>
  <si>
    <t>Comprehensive Permitting Fund</t>
  </si>
  <si>
    <t>350.02680</t>
  </si>
  <si>
    <t>350.02700</t>
  </si>
  <si>
    <t>350.02710</t>
  </si>
  <si>
    <t>02810</t>
  </si>
  <si>
    <t>Small Business Jobs Grant Fund</t>
  </si>
  <si>
    <t>350.02810</t>
  </si>
  <si>
    <t>350.04100</t>
  </si>
  <si>
    <t>07013</t>
  </si>
  <si>
    <t>WIA Federal Fund</t>
  </si>
  <si>
    <t>350.07013</t>
  </si>
  <si>
    <t>07153</t>
  </si>
  <si>
    <t>SSBCI Federal Fund</t>
  </si>
  <si>
    <t>350.07153</t>
  </si>
  <si>
    <t>09011</t>
  </si>
  <si>
    <t>Cap Access-Disadvntgd Business</t>
  </si>
  <si>
    <t>350.09011</t>
  </si>
  <si>
    <t>350.09119</t>
  </si>
  <si>
    <t>09302</t>
  </si>
  <si>
    <t>Sm Business Envnmtl Compliance</t>
  </si>
  <si>
    <t>350.09302</t>
  </si>
  <si>
    <t>09352</t>
  </si>
  <si>
    <t>Dedicated Special Revenue-SBD</t>
  </si>
  <si>
    <t>350.09352</t>
  </si>
  <si>
    <t>350.09400</t>
  </si>
  <si>
    <t>09431</t>
  </si>
  <si>
    <t>EDA-Titl IX Gnt-Sequestrd Prtn</t>
  </si>
  <si>
    <t>350.09431</t>
  </si>
  <si>
    <t>09570</t>
  </si>
  <si>
    <t>VSBFA-VA Small Business Growth</t>
  </si>
  <si>
    <t>350.09570</t>
  </si>
  <si>
    <t>350.10110</t>
  </si>
  <si>
    <t>350.12110</t>
  </si>
  <si>
    <t>076055</t>
  </si>
  <si>
    <t>Fort Monroe Authority</t>
  </si>
  <si>
    <t>360.12110</t>
  </si>
  <si>
    <t>077000</t>
  </si>
  <si>
    <t>Virginia Economic Development Partnership</t>
  </si>
  <si>
    <t>310.10710</t>
  </si>
  <si>
    <t>080000</t>
  </si>
  <si>
    <t>Virginia Tourism Authority</t>
  </si>
  <si>
    <t>320.12110</t>
  </si>
  <si>
    <t>080010</t>
  </si>
  <si>
    <t>Virginia Innovation Partnership Authority</t>
  </si>
  <si>
    <t>07562</t>
  </si>
  <si>
    <t>VA Research Investment Fund?GF</t>
  </si>
  <si>
    <t>309.07562</t>
  </si>
  <si>
    <t>09510</t>
  </si>
  <si>
    <t>CW Technology Research Fd 934</t>
  </si>
  <si>
    <t>309.09510</t>
  </si>
  <si>
    <t>080050</t>
  </si>
  <si>
    <t>Tobacco Region Revitalization Commission</t>
  </si>
  <si>
    <t>09322</t>
  </si>
  <si>
    <t>TICR Fund</t>
  </si>
  <si>
    <t>851.09322</t>
  </si>
  <si>
    <t>09420</t>
  </si>
  <si>
    <t>Tobac Indmnfction/Comm Revital</t>
  </si>
  <si>
    <t>851.09420</t>
  </si>
  <si>
    <t>173000</t>
  </si>
  <si>
    <t>Innovation and Entrepreneurship Investment Authority</t>
  </si>
  <si>
    <t>934.09510</t>
  </si>
  <si>
    <t>Education Secretariat</t>
  </si>
  <si>
    <t>082000</t>
  </si>
  <si>
    <t>Department of Education, Central Office Operations</t>
  </si>
  <si>
    <t>02201</t>
  </si>
  <si>
    <t>DOE/COO Special Revenue Fund</t>
  </si>
  <si>
    <t>201.02201</t>
  </si>
  <si>
    <t>201.02700</t>
  </si>
  <si>
    <t>02730</t>
  </si>
  <si>
    <t>Licensing Application Fees</t>
  </si>
  <si>
    <t>201.02730</t>
  </si>
  <si>
    <t>201.02800</t>
  </si>
  <si>
    <t>201.04100</t>
  </si>
  <si>
    <t>07003</t>
  </si>
  <si>
    <t>Trust And Agency-DOE/COO</t>
  </si>
  <si>
    <t>201.07003</t>
  </si>
  <si>
    <t>201.10000</t>
  </si>
  <si>
    <t>201.10020</t>
  </si>
  <si>
    <t>10030</t>
  </si>
  <si>
    <t>ChldCr&amp;DvlpmntBlckGrt-COVID-19</t>
  </si>
  <si>
    <t>201.10030</t>
  </si>
  <si>
    <t>10240</t>
  </si>
  <si>
    <t>ESF-Elem&amp;SSEmerRlf Fd-COVID-19</t>
  </si>
  <si>
    <t>201.10240</t>
  </si>
  <si>
    <t>10380</t>
  </si>
  <si>
    <t>GEER Fund - COVID-19</t>
  </si>
  <si>
    <t>201.10380</t>
  </si>
  <si>
    <t>10570</t>
  </si>
  <si>
    <t>PandemicEBTAdminCosts-COVID-19</t>
  </si>
  <si>
    <t>201.10570</t>
  </si>
  <si>
    <t>201.12110</t>
  </si>
  <si>
    <t>12260</t>
  </si>
  <si>
    <t>CN CACFP Emrgncy Csts-COVID-19</t>
  </si>
  <si>
    <t>201.12260</t>
  </si>
  <si>
    <t>12450</t>
  </si>
  <si>
    <t>FarmtoSchlStFormlaGrt-COVID-19</t>
  </si>
  <si>
    <t>201.12450</t>
  </si>
  <si>
    <t>083000</t>
  </si>
  <si>
    <t>Direct Aid to Public Education</t>
  </si>
  <si>
    <t>02197</t>
  </si>
  <si>
    <t>DOE/DAPE Special Revenue Fund</t>
  </si>
  <si>
    <t>197.02197</t>
  </si>
  <si>
    <t>04060</t>
  </si>
  <si>
    <t>Driver Education</t>
  </si>
  <si>
    <t>197.04060</t>
  </si>
  <si>
    <t>07002</t>
  </si>
  <si>
    <t>Trust And Agency-DOE/DAPE</t>
  </si>
  <si>
    <t>197.07002</t>
  </si>
  <si>
    <t>197.07020</t>
  </si>
  <si>
    <t>07560</t>
  </si>
  <si>
    <t>Lottery Proceeds Fund</t>
  </si>
  <si>
    <t>197.07560</t>
  </si>
  <si>
    <t>09063</t>
  </si>
  <si>
    <t>Cllg Prtnrshp Labrtry Schl Fnd</t>
  </si>
  <si>
    <t>197.09063</t>
  </si>
  <si>
    <t>09096</t>
  </si>
  <si>
    <t>School Construction Fund</t>
  </si>
  <si>
    <t>197.09096</t>
  </si>
  <si>
    <t>197.09119</t>
  </si>
  <si>
    <t>09310</t>
  </si>
  <si>
    <t>Pub Ed Soq/Lcl Re Ppty Tax Rlf</t>
  </si>
  <si>
    <t>197.09310</t>
  </si>
  <si>
    <t>197.10000</t>
  </si>
  <si>
    <t>197.10020</t>
  </si>
  <si>
    <t>197.10110</t>
  </si>
  <si>
    <t>10150</t>
  </si>
  <si>
    <t>ChldNtrtnPrgGrntsToSt-COVID-19</t>
  </si>
  <si>
    <t>197.10150</t>
  </si>
  <si>
    <t>197.10240</t>
  </si>
  <si>
    <t>197.10380</t>
  </si>
  <si>
    <t>197.12110</t>
  </si>
  <si>
    <t>12340</t>
  </si>
  <si>
    <t>Special Edu St Grnts-COVID-19</t>
  </si>
  <si>
    <t>197.12340</t>
  </si>
  <si>
    <t>12350</t>
  </si>
  <si>
    <t>SpecialEdu-PrschlGrnt-COVID-19</t>
  </si>
  <si>
    <t>197.12350</t>
  </si>
  <si>
    <t>12460</t>
  </si>
  <si>
    <t>ChldNutrnDisGrtLmtAvl-COVID-19</t>
  </si>
  <si>
    <t>197.12460</t>
  </si>
  <si>
    <t>085000</t>
  </si>
  <si>
    <t>Virginia School for the Deaf and the Blind</t>
  </si>
  <si>
    <t>02218</t>
  </si>
  <si>
    <t>VSDB Special Revenue Fund</t>
  </si>
  <si>
    <t>218.02218</t>
  </si>
  <si>
    <t>218.02860</t>
  </si>
  <si>
    <t>218.02870</t>
  </si>
  <si>
    <t>218.02900</t>
  </si>
  <si>
    <t>09650</t>
  </si>
  <si>
    <t>Central Capital Planning Fund</t>
  </si>
  <si>
    <t>218.09650</t>
  </si>
  <si>
    <t>218.10000</t>
  </si>
  <si>
    <t>218.10110</t>
  </si>
  <si>
    <t>218.10150</t>
  </si>
  <si>
    <t>218.10240</t>
  </si>
  <si>
    <t>10520</t>
  </si>
  <si>
    <t>Title I - Grants to LEAS- ARRA</t>
  </si>
  <si>
    <t>218.10520</t>
  </si>
  <si>
    <t>218.12260</t>
  </si>
  <si>
    <t>086000</t>
  </si>
  <si>
    <t>State Council of Higher Education for Virginia</t>
  </si>
  <si>
    <t>02032</t>
  </si>
  <si>
    <t>Tuition Assistance Grant Fund</t>
  </si>
  <si>
    <t>245.02032</t>
  </si>
  <si>
    <t>02070</t>
  </si>
  <si>
    <t>Distance Learning Reciprocity</t>
  </si>
  <si>
    <t>245.02070</t>
  </si>
  <si>
    <t>02245</t>
  </si>
  <si>
    <t>SCHEV Special Revenue Fund</t>
  </si>
  <si>
    <t>245.02245</t>
  </si>
  <si>
    <t>02685</t>
  </si>
  <si>
    <t>Outstanding Faculty Recog Fund</t>
  </si>
  <si>
    <t>245.02685</t>
  </si>
  <si>
    <t>245.02700</t>
  </si>
  <si>
    <t>245.02800</t>
  </si>
  <si>
    <t>07245</t>
  </si>
  <si>
    <t>SCHEV Trust and Agency Fund</t>
  </si>
  <si>
    <t>245.07245</t>
  </si>
  <si>
    <t>245.07562</t>
  </si>
  <si>
    <t>09074</t>
  </si>
  <si>
    <t>Innovative internship Fund</t>
  </si>
  <si>
    <t>245.09074</t>
  </si>
  <si>
    <t>09093</t>
  </si>
  <si>
    <t>NewEconomyWrkfrcCrdntlGrntFnd</t>
  </si>
  <si>
    <t>245.09093</t>
  </si>
  <si>
    <t>09121</t>
  </si>
  <si>
    <t>Brown v Bd of Educ Scholarship</t>
  </si>
  <si>
    <t>245.09121</t>
  </si>
  <si>
    <t>245.10000</t>
  </si>
  <si>
    <t>245.10110</t>
  </si>
  <si>
    <t>245.12110</t>
  </si>
  <si>
    <t>087000</t>
  </si>
  <si>
    <t>Christopher Newport University</t>
  </si>
  <si>
    <t>03</t>
  </si>
  <si>
    <t>Higher Education Operating</t>
  </si>
  <si>
    <t>03: Higher Education Operating</t>
  </si>
  <si>
    <t>03000</t>
  </si>
  <si>
    <t>242.03000</t>
  </si>
  <si>
    <t>03010</t>
  </si>
  <si>
    <t>Higher Education Federal</t>
  </si>
  <si>
    <t>242.03010</t>
  </si>
  <si>
    <t>03020</t>
  </si>
  <si>
    <t>Foundation/Othr Grants/Cntrcts</t>
  </si>
  <si>
    <t>242.03020</t>
  </si>
  <si>
    <t>03030</t>
  </si>
  <si>
    <t>Indirect Cost Recovery</t>
  </si>
  <si>
    <t>242.03030</t>
  </si>
  <si>
    <t>03060</t>
  </si>
  <si>
    <t>Auxiliary Enterprise</t>
  </si>
  <si>
    <t>242.03060</t>
  </si>
  <si>
    <t>03070</t>
  </si>
  <si>
    <t>Excess Tuition And Fees</t>
  </si>
  <si>
    <t>242.03070</t>
  </si>
  <si>
    <t>03080</t>
  </si>
  <si>
    <t>Work Study</t>
  </si>
  <si>
    <t>242.03080</t>
  </si>
  <si>
    <t>03110</t>
  </si>
  <si>
    <t>Eminent Scholars</t>
  </si>
  <si>
    <t>242.03110</t>
  </si>
  <si>
    <t>03210</t>
  </si>
  <si>
    <t>242.03210</t>
  </si>
  <si>
    <t>03230</t>
  </si>
  <si>
    <t>242.03230</t>
  </si>
  <si>
    <t>03410</t>
  </si>
  <si>
    <t>242.03410</t>
  </si>
  <si>
    <t>03420</t>
  </si>
  <si>
    <t>Caresactrlffd-General-Covid-19</t>
  </si>
  <si>
    <t>242.03420</t>
  </si>
  <si>
    <t>03440</t>
  </si>
  <si>
    <t>EduStabFund-Students-COVID-19</t>
  </si>
  <si>
    <t>242.03440</t>
  </si>
  <si>
    <t>03450</t>
  </si>
  <si>
    <t>ShuttrdVenueOprtrsGrt-COVID-19</t>
  </si>
  <si>
    <t>242.03450</t>
  </si>
  <si>
    <t>03690</t>
  </si>
  <si>
    <t>EduStabFund-Institutn-COVID-19</t>
  </si>
  <si>
    <t>242.03690</t>
  </si>
  <si>
    <t>03710</t>
  </si>
  <si>
    <t>242.03710</t>
  </si>
  <si>
    <t>03870</t>
  </si>
  <si>
    <t>Srplus Supp&amp;Equip Sales-Gen-HE</t>
  </si>
  <si>
    <t>242.03870</t>
  </si>
  <si>
    <t>03880</t>
  </si>
  <si>
    <t>Supp&amp;Equip Sls-Non-Gen/Fed-HE</t>
  </si>
  <si>
    <t>242.03880</t>
  </si>
  <si>
    <t>242.07562</t>
  </si>
  <si>
    <t>088000</t>
  </si>
  <si>
    <t>The College of William and Mary in Virginia</t>
  </si>
  <si>
    <t>204.03000</t>
  </si>
  <si>
    <t>204.03010</t>
  </si>
  <si>
    <t>204.03020</t>
  </si>
  <si>
    <t>204.03030</t>
  </si>
  <si>
    <t>204.03060</t>
  </si>
  <si>
    <t>204.03080</t>
  </si>
  <si>
    <t>03160</t>
  </si>
  <si>
    <t>Excess Indirct Cost Recoveries</t>
  </si>
  <si>
    <t>204.03160</t>
  </si>
  <si>
    <t>204.03210</t>
  </si>
  <si>
    <t>03220</t>
  </si>
  <si>
    <t>Covered Institution Int Escrow</t>
  </si>
  <si>
    <t>204.03220</t>
  </si>
  <si>
    <t>204.03230</t>
  </si>
  <si>
    <t>03300</t>
  </si>
  <si>
    <t>Hi Ed Decentralzation Suspense</t>
  </si>
  <si>
    <t>204.03410</t>
  </si>
  <si>
    <t>204.03420</t>
  </si>
  <si>
    <t>204.03440</t>
  </si>
  <si>
    <t>204.03690</t>
  </si>
  <si>
    <t>204.03870</t>
  </si>
  <si>
    <t>03930</t>
  </si>
  <si>
    <t>Energy Performance Contracts</t>
  </si>
  <si>
    <t>204.03930</t>
  </si>
  <si>
    <t>204.07562</t>
  </si>
  <si>
    <t>204.09510</t>
  </si>
  <si>
    <t>089000</t>
  </si>
  <si>
    <t>Richard Bland College</t>
  </si>
  <si>
    <t>241.03000</t>
  </si>
  <si>
    <t>241.03010</t>
  </si>
  <si>
    <t>241.03020</t>
  </si>
  <si>
    <t>241.03060</t>
  </si>
  <si>
    <t>241.03080</t>
  </si>
  <si>
    <t>241.03210</t>
  </si>
  <si>
    <t>241.03230</t>
  </si>
  <si>
    <t>241.03410</t>
  </si>
  <si>
    <t>241.03420</t>
  </si>
  <si>
    <t>241.03440</t>
  </si>
  <si>
    <t>241.03690</t>
  </si>
  <si>
    <t>03860</t>
  </si>
  <si>
    <t>Rcycl Matl Sale-Non-Gen/Fed-HE</t>
  </si>
  <si>
    <t>241.03860</t>
  </si>
  <si>
    <t>241.09650</t>
  </si>
  <si>
    <t>090000</t>
  </si>
  <si>
    <t>Virginia Institute of Marine Science</t>
  </si>
  <si>
    <t>268.03000</t>
  </si>
  <si>
    <t>268.03010</t>
  </si>
  <si>
    <t>268.03020</t>
  </si>
  <si>
    <t>268.03030</t>
  </si>
  <si>
    <t>268.03110</t>
  </si>
  <si>
    <t>268.03160</t>
  </si>
  <si>
    <t>268.03420</t>
  </si>
  <si>
    <t>03500</t>
  </si>
  <si>
    <t>Fishery Resource Grant Fund</t>
  </si>
  <si>
    <t>268.03500</t>
  </si>
  <si>
    <t>268.03710</t>
  </si>
  <si>
    <t>268.03870</t>
  </si>
  <si>
    <t>03900</t>
  </si>
  <si>
    <t>Insurance Recovery - Higher Ed</t>
  </si>
  <si>
    <t>268.03900</t>
  </si>
  <si>
    <t>09018</t>
  </si>
  <si>
    <t>Chspk Bay Restoration VPI</t>
  </si>
  <si>
    <t>268.09018</t>
  </si>
  <si>
    <t>268.09510</t>
  </si>
  <si>
    <t>091000</t>
  </si>
  <si>
    <t>George Mason University</t>
  </si>
  <si>
    <t>02754</t>
  </si>
  <si>
    <t>Public-Private Ed Act</t>
  </si>
  <si>
    <t>247.02754</t>
  </si>
  <si>
    <t>247.03000</t>
  </si>
  <si>
    <t>247.03010</t>
  </si>
  <si>
    <t>247.03020</t>
  </si>
  <si>
    <t>247.03030</t>
  </si>
  <si>
    <t>247.03060</t>
  </si>
  <si>
    <t>247.03080</t>
  </si>
  <si>
    <t>247.03110</t>
  </si>
  <si>
    <t>247.03210</t>
  </si>
  <si>
    <t>247.03230</t>
  </si>
  <si>
    <t>03260</t>
  </si>
  <si>
    <t>247.03260</t>
  </si>
  <si>
    <t>247.03300</t>
  </si>
  <si>
    <t>247.03410</t>
  </si>
  <si>
    <t>247.03420</t>
  </si>
  <si>
    <t>247.03440</t>
  </si>
  <si>
    <t>247.03690</t>
  </si>
  <si>
    <t>247.03710</t>
  </si>
  <si>
    <t>03720</t>
  </si>
  <si>
    <t>St Fiscal Stabl-Innovtion-ARRA</t>
  </si>
  <si>
    <t>247.03720</t>
  </si>
  <si>
    <t>247.03870</t>
  </si>
  <si>
    <t>247.07562</t>
  </si>
  <si>
    <t>247.09510</t>
  </si>
  <si>
    <t>092000</t>
  </si>
  <si>
    <t>James Madison University</t>
  </si>
  <si>
    <t>216.03000</t>
  </si>
  <si>
    <t>216.03010</t>
  </si>
  <si>
    <t>216.03020</t>
  </si>
  <si>
    <t>216.03030</t>
  </si>
  <si>
    <t>03040</t>
  </si>
  <si>
    <t>Institutional Reserve Fund</t>
  </si>
  <si>
    <t>216.03040</t>
  </si>
  <si>
    <t>216.03060</t>
  </si>
  <si>
    <t>216.03080</t>
  </si>
  <si>
    <t>216.03110</t>
  </si>
  <si>
    <t>216.03160</t>
  </si>
  <si>
    <t>216.03210</t>
  </si>
  <si>
    <t>216.03230</t>
  </si>
  <si>
    <t>216.03410</t>
  </si>
  <si>
    <t>216.03420</t>
  </si>
  <si>
    <t>216.03440</t>
  </si>
  <si>
    <t>03460</t>
  </si>
  <si>
    <t>216.03460</t>
  </si>
  <si>
    <t>216.03690</t>
  </si>
  <si>
    <t>216.03870</t>
  </si>
  <si>
    <t>216.03880</t>
  </si>
  <si>
    <t>093000</t>
  </si>
  <si>
    <t>Longwood University</t>
  </si>
  <si>
    <t>214.03000</t>
  </si>
  <si>
    <t>214.03010</t>
  </si>
  <si>
    <t>03018</t>
  </si>
  <si>
    <t>214.03018</t>
  </si>
  <si>
    <t>214.03020</t>
  </si>
  <si>
    <t>214.03030</t>
  </si>
  <si>
    <t>214.03060</t>
  </si>
  <si>
    <t>214.03080</t>
  </si>
  <si>
    <t>214.03210</t>
  </si>
  <si>
    <t>214.03230</t>
  </si>
  <si>
    <t>03290</t>
  </si>
  <si>
    <t>214.03290</t>
  </si>
  <si>
    <t>03360</t>
  </si>
  <si>
    <t>PromoHumanityTeaching-COVID-19</t>
  </si>
  <si>
    <t>214.03360</t>
  </si>
  <si>
    <t>214.03410</t>
  </si>
  <si>
    <t>214.03420</t>
  </si>
  <si>
    <t>214.03440</t>
  </si>
  <si>
    <t>214.03690</t>
  </si>
  <si>
    <t>214.03860</t>
  </si>
  <si>
    <t>214.03880</t>
  </si>
  <si>
    <t>214.03900</t>
  </si>
  <si>
    <t>094000</t>
  </si>
  <si>
    <t>Norfolk State University</t>
  </si>
  <si>
    <t>213.03000</t>
  </si>
  <si>
    <t>213.03010</t>
  </si>
  <si>
    <t>213.03020</t>
  </si>
  <si>
    <t>213.03030</t>
  </si>
  <si>
    <t>213.03040</t>
  </si>
  <si>
    <t>213.03060</t>
  </si>
  <si>
    <t>213.03070</t>
  </si>
  <si>
    <t>213.03080</t>
  </si>
  <si>
    <t>03100</t>
  </si>
  <si>
    <t>Academic Enhancements</t>
  </si>
  <si>
    <t>213.03100</t>
  </si>
  <si>
    <t>03130</t>
  </si>
  <si>
    <t>Outreach Programs</t>
  </si>
  <si>
    <t>213.03130</t>
  </si>
  <si>
    <t>03170</t>
  </si>
  <si>
    <t>Student Financial Assistance</t>
  </si>
  <si>
    <t>213.03170</t>
  </si>
  <si>
    <t>213.03210</t>
  </si>
  <si>
    <t>213.03230</t>
  </si>
  <si>
    <t>213.03260</t>
  </si>
  <si>
    <t>03370</t>
  </si>
  <si>
    <t>HistBlackCollgs&amp;Univ-COVID-19</t>
  </si>
  <si>
    <t>213.03370</t>
  </si>
  <si>
    <t>213.03410</t>
  </si>
  <si>
    <t>213.03420</t>
  </si>
  <si>
    <t>213.03440</t>
  </si>
  <si>
    <t>03510</t>
  </si>
  <si>
    <t>Trans-NSF Rcvry Act Rsrch-ARRA</t>
  </si>
  <si>
    <t>213.03510</t>
  </si>
  <si>
    <t>213.03690</t>
  </si>
  <si>
    <t>213.03870</t>
  </si>
  <si>
    <t>213.03900</t>
  </si>
  <si>
    <t>07311</t>
  </si>
  <si>
    <t>State Student Loan Fund</t>
  </si>
  <si>
    <t>213.07311</t>
  </si>
  <si>
    <t>213.07562</t>
  </si>
  <si>
    <t>213.09650</t>
  </si>
  <si>
    <t>095000</t>
  </si>
  <si>
    <t>Old Dominion University</t>
  </si>
  <si>
    <t>221.03000</t>
  </si>
  <si>
    <t>221.03010</t>
  </si>
  <si>
    <t>221.03020</t>
  </si>
  <si>
    <t>221.03030</t>
  </si>
  <si>
    <t>221.03040</t>
  </si>
  <si>
    <t>221.03060</t>
  </si>
  <si>
    <t>221.03110</t>
  </si>
  <si>
    <t>221.03210</t>
  </si>
  <si>
    <t>221.03230</t>
  </si>
  <si>
    <t>221.03260</t>
  </si>
  <si>
    <t>221.03300</t>
  </si>
  <si>
    <t>03390</t>
  </si>
  <si>
    <t>Strngthning Inst Prgm-COVID-19</t>
  </si>
  <si>
    <t>221.03390</t>
  </si>
  <si>
    <t>221.03410</t>
  </si>
  <si>
    <t>221.03420</t>
  </si>
  <si>
    <t>221.03440</t>
  </si>
  <si>
    <t>221.03460</t>
  </si>
  <si>
    <t>221.03690</t>
  </si>
  <si>
    <t>221.03930</t>
  </si>
  <si>
    <t>221.07562</t>
  </si>
  <si>
    <t>096000</t>
  </si>
  <si>
    <t>Radford University</t>
  </si>
  <si>
    <t>217.03000</t>
  </si>
  <si>
    <t>217.03010</t>
  </si>
  <si>
    <t>217.03020</t>
  </si>
  <si>
    <t>217.03030</t>
  </si>
  <si>
    <t>217.03040</t>
  </si>
  <si>
    <t>217.03060</t>
  </si>
  <si>
    <t>217.03080</t>
  </si>
  <si>
    <t>217.03110</t>
  </si>
  <si>
    <t>217.03210</t>
  </si>
  <si>
    <t>217.03230</t>
  </si>
  <si>
    <t>217.03300</t>
  </si>
  <si>
    <t>217.03410</t>
  </si>
  <si>
    <t>217.03420</t>
  </si>
  <si>
    <t>217.03440</t>
  </si>
  <si>
    <t>217.03690</t>
  </si>
  <si>
    <t>217.03710</t>
  </si>
  <si>
    <t>217.03860</t>
  </si>
  <si>
    <t>217.03870</t>
  </si>
  <si>
    <t>217.03900</t>
  </si>
  <si>
    <t>217.07311</t>
  </si>
  <si>
    <t>217.07562</t>
  </si>
  <si>
    <t>097000</t>
  </si>
  <si>
    <t>University of Mary Washington</t>
  </si>
  <si>
    <t>02215</t>
  </si>
  <si>
    <t>UMW Special Revenue Fund</t>
  </si>
  <si>
    <t>215.02215</t>
  </si>
  <si>
    <t>215.02460</t>
  </si>
  <si>
    <t>215.03000</t>
  </si>
  <si>
    <t>215.03010</t>
  </si>
  <si>
    <t>215.03020</t>
  </si>
  <si>
    <t>215.03060</t>
  </si>
  <si>
    <t>215.03110</t>
  </si>
  <si>
    <t>215.03210</t>
  </si>
  <si>
    <t>215.03230</t>
  </si>
  <si>
    <t>215.03260</t>
  </si>
  <si>
    <t>215.03300</t>
  </si>
  <si>
    <t>215.03410</t>
  </si>
  <si>
    <t>215.03420</t>
  </si>
  <si>
    <t>215.03440</t>
  </si>
  <si>
    <t>215.03460</t>
  </si>
  <si>
    <t>215.03690</t>
  </si>
  <si>
    <t>215.03710</t>
  </si>
  <si>
    <t>215.03870</t>
  </si>
  <si>
    <t>03890</t>
  </si>
  <si>
    <t>Proc Sale Of Srplus-Land&amp;Bldgs</t>
  </si>
  <si>
    <t>215.03890</t>
  </si>
  <si>
    <t>215.09650</t>
  </si>
  <si>
    <t>098000</t>
  </si>
  <si>
    <t>University of Virginia</t>
  </si>
  <si>
    <t>02971</t>
  </si>
  <si>
    <t>207.02971</t>
  </si>
  <si>
    <t>207.03000</t>
  </si>
  <si>
    <t>207.03010</t>
  </si>
  <si>
    <t>207.03020</t>
  </si>
  <si>
    <t>207.03030</t>
  </si>
  <si>
    <t>207.03060</t>
  </si>
  <si>
    <t>207.03080</t>
  </si>
  <si>
    <t>03090</t>
  </si>
  <si>
    <t>University Hospitals</t>
  </si>
  <si>
    <t>207.03090</t>
  </si>
  <si>
    <t>207.03170</t>
  </si>
  <si>
    <t>207.03210</t>
  </si>
  <si>
    <t>207.03220</t>
  </si>
  <si>
    <t>207.03230</t>
  </si>
  <si>
    <t>03250</t>
  </si>
  <si>
    <t>E&amp;G Facilities Maint Reserve</t>
  </si>
  <si>
    <t>207.03250</t>
  </si>
  <si>
    <t>207.03260</t>
  </si>
  <si>
    <t>207.03300</t>
  </si>
  <si>
    <t>207.03410</t>
  </si>
  <si>
    <t>207.03420</t>
  </si>
  <si>
    <t>207.03440</t>
  </si>
  <si>
    <t>03520</t>
  </si>
  <si>
    <t>Trans-NIH Rcvry Act Rsrch-ARRA</t>
  </si>
  <si>
    <t>207.03520</t>
  </si>
  <si>
    <t>207.03690</t>
  </si>
  <si>
    <t>207.03860</t>
  </si>
  <si>
    <t>207.03870</t>
  </si>
  <si>
    <t>207.03880</t>
  </si>
  <si>
    <t>207.07562</t>
  </si>
  <si>
    <t>207.09510</t>
  </si>
  <si>
    <t>099000</t>
  </si>
  <si>
    <t>University of Virginia Medical Center</t>
  </si>
  <si>
    <t>209.03090</t>
  </si>
  <si>
    <t>209.03300</t>
  </si>
  <si>
    <t>209.03420</t>
  </si>
  <si>
    <t>209.03710</t>
  </si>
  <si>
    <t>100000</t>
  </si>
  <si>
    <t>University of Virginia's College at Wise</t>
  </si>
  <si>
    <t>246.03000</t>
  </si>
  <si>
    <t>246.03010</t>
  </si>
  <si>
    <t>246.03020</t>
  </si>
  <si>
    <t>246.03030</t>
  </si>
  <si>
    <t>246.03060</t>
  </si>
  <si>
    <t>246.03080</t>
  </si>
  <si>
    <t>246.03110</t>
  </si>
  <si>
    <t>246.03170</t>
  </si>
  <si>
    <t>246.03210</t>
  </si>
  <si>
    <t>246.03220</t>
  </si>
  <si>
    <t>246.03230</t>
  </si>
  <si>
    <t>246.03300</t>
  </si>
  <si>
    <t>246.03410</t>
  </si>
  <si>
    <t>246.03420</t>
  </si>
  <si>
    <t>246.03440</t>
  </si>
  <si>
    <t>246.03460</t>
  </si>
  <si>
    <t>246.03690</t>
  </si>
  <si>
    <t>246.03880</t>
  </si>
  <si>
    <t>246.09650</t>
  </si>
  <si>
    <t>101000</t>
  </si>
  <si>
    <t>Virginia Commonwealth University</t>
  </si>
  <si>
    <t>236.03000</t>
  </si>
  <si>
    <t>236.03010</t>
  </si>
  <si>
    <t>236.03020</t>
  </si>
  <si>
    <t>236.03030</t>
  </si>
  <si>
    <t>236.03060</t>
  </si>
  <si>
    <t>236.03080</t>
  </si>
  <si>
    <t>236.03090</t>
  </si>
  <si>
    <t>236.03110</t>
  </si>
  <si>
    <t>236.03170</t>
  </si>
  <si>
    <t>236.03210</t>
  </si>
  <si>
    <t>236.03220</t>
  </si>
  <si>
    <t>236.03230</t>
  </si>
  <si>
    <t>236.03260</t>
  </si>
  <si>
    <t>236.03410</t>
  </si>
  <si>
    <t>236.03420</t>
  </si>
  <si>
    <t>236.03440</t>
  </si>
  <si>
    <t>236.03690</t>
  </si>
  <si>
    <t>03840</t>
  </si>
  <si>
    <t>Recyclable Matl Sales-Gen-HE</t>
  </si>
  <si>
    <t>236.03840</t>
  </si>
  <si>
    <t>03940</t>
  </si>
  <si>
    <t>Tchr Qlty Enhncmnt Partnr-ARRA</t>
  </si>
  <si>
    <t>236.03940</t>
  </si>
  <si>
    <t>236.07562</t>
  </si>
  <si>
    <t>236.09510</t>
  </si>
  <si>
    <t>102000</t>
  </si>
  <si>
    <t>Virginia Community College System</t>
  </si>
  <si>
    <t>260.02460</t>
  </si>
  <si>
    <t>02704</t>
  </si>
  <si>
    <t>Parking - VCCS/CO</t>
  </si>
  <si>
    <t>260.02704</t>
  </si>
  <si>
    <t>02713</t>
  </si>
  <si>
    <t>State Central Garage Pool VCCS</t>
  </si>
  <si>
    <t>260.02713</t>
  </si>
  <si>
    <t>260.02971</t>
  </si>
  <si>
    <t>260.03000</t>
  </si>
  <si>
    <t>260.03010</t>
  </si>
  <si>
    <t>03014</t>
  </si>
  <si>
    <t>SuplmntlSupptUnderARP-COVID-19</t>
  </si>
  <si>
    <t>260.03014</t>
  </si>
  <si>
    <t>260.03020</t>
  </si>
  <si>
    <t>260.03030</t>
  </si>
  <si>
    <t>260.03060</t>
  </si>
  <si>
    <t>260.03080</t>
  </si>
  <si>
    <t>260.03170</t>
  </si>
  <si>
    <t>03190</t>
  </si>
  <si>
    <t>Workforce Development Program</t>
  </si>
  <si>
    <t>260.03190</t>
  </si>
  <si>
    <t>260.03210</t>
  </si>
  <si>
    <t>260.03260</t>
  </si>
  <si>
    <t>03380</t>
  </si>
  <si>
    <t>Minority Serving Inst-COVID-19</t>
  </si>
  <si>
    <t>260.03380</t>
  </si>
  <si>
    <t>260.03390</t>
  </si>
  <si>
    <t>03400</t>
  </si>
  <si>
    <t>ImprvmntPostscndryEdu-COVID-19</t>
  </si>
  <si>
    <t>260.03400</t>
  </si>
  <si>
    <t>260.03410</t>
  </si>
  <si>
    <t>260.03420</t>
  </si>
  <si>
    <t>260.03440</t>
  </si>
  <si>
    <t>260.03460</t>
  </si>
  <si>
    <t>03480</t>
  </si>
  <si>
    <t>State Energy Program - ARRA</t>
  </si>
  <si>
    <t>260.03480</t>
  </si>
  <si>
    <t>03490</t>
  </si>
  <si>
    <t>260.03490</t>
  </si>
  <si>
    <t>260.03690</t>
  </si>
  <si>
    <t>260.03710</t>
  </si>
  <si>
    <t>03780</t>
  </si>
  <si>
    <t>Wrkr Trn Plcemnt-Hi Grwth-ARRA</t>
  </si>
  <si>
    <t>260.03780</t>
  </si>
  <si>
    <t>03810</t>
  </si>
  <si>
    <t>WIA Adult Activities-St-ARRA</t>
  </si>
  <si>
    <t>260.03810</t>
  </si>
  <si>
    <t>03820</t>
  </si>
  <si>
    <t>WIA Yth Formula Grants-St-ARRA</t>
  </si>
  <si>
    <t>260.03820</t>
  </si>
  <si>
    <t>03830</t>
  </si>
  <si>
    <t>WIA Dslctd Wrkrs-Frmla St-ARRA</t>
  </si>
  <si>
    <t>260.03830</t>
  </si>
  <si>
    <t>260.03860</t>
  </si>
  <si>
    <t>260.03870</t>
  </si>
  <si>
    <t>260.03880</t>
  </si>
  <si>
    <t>260.03890</t>
  </si>
  <si>
    <t>260.03900</t>
  </si>
  <si>
    <t>07005</t>
  </si>
  <si>
    <t>Trust And Agency-VCCS</t>
  </si>
  <si>
    <t>260.07005</t>
  </si>
  <si>
    <t>Trust And Agency-Vccs</t>
  </si>
  <si>
    <t>07005: Trust And Agency-Vccs</t>
  </si>
  <si>
    <t>260.07562</t>
  </si>
  <si>
    <t>260.09650</t>
  </si>
  <si>
    <t>10881</t>
  </si>
  <si>
    <t>Surp Supp&amp;Equip Sales-Fed-HE</t>
  </si>
  <si>
    <t>260.10881</t>
  </si>
  <si>
    <t>103000</t>
  </si>
  <si>
    <t>Virginia Military Institute</t>
  </si>
  <si>
    <t>211.03000</t>
  </si>
  <si>
    <t>211.03010</t>
  </si>
  <si>
    <t>211.03020</t>
  </si>
  <si>
    <t>211.03030</t>
  </si>
  <si>
    <t>03050</t>
  </si>
  <si>
    <t>Unique Military Activities</t>
  </si>
  <si>
    <t>211.03050</t>
  </si>
  <si>
    <t>211.03060</t>
  </si>
  <si>
    <t>211.03080</t>
  </si>
  <si>
    <t>211.03110</t>
  </si>
  <si>
    <t>211.03160</t>
  </si>
  <si>
    <t>211.03210</t>
  </si>
  <si>
    <t>211.03230</t>
  </si>
  <si>
    <t>211.03410</t>
  </si>
  <si>
    <t>211.03420</t>
  </si>
  <si>
    <t>211.03440</t>
  </si>
  <si>
    <t>211.03690</t>
  </si>
  <si>
    <t>211.03860</t>
  </si>
  <si>
    <t>211.03880</t>
  </si>
  <si>
    <t>211.03900</t>
  </si>
  <si>
    <t>211.09650</t>
  </si>
  <si>
    <t>104000</t>
  </si>
  <si>
    <t>Virginia Polytechnic Institute and State University</t>
  </si>
  <si>
    <t>208.03000</t>
  </si>
  <si>
    <t>208.03010</t>
  </si>
  <si>
    <t>208.03020</t>
  </si>
  <si>
    <t>208.03030</t>
  </si>
  <si>
    <t>208.03050</t>
  </si>
  <si>
    <t>208.03060</t>
  </si>
  <si>
    <t>208.03080</t>
  </si>
  <si>
    <t>208.03110</t>
  </si>
  <si>
    <t>208.03210</t>
  </si>
  <si>
    <t>208.03220</t>
  </si>
  <si>
    <t>208.03230</t>
  </si>
  <si>
    <t>208.03290</t>
  </si>
  <si>
    <t>208.03300</t>
  </si>
  <si>
    <t>208.03380</t>
  </si>
  <si>
    <t>208.03410</t>
  </si>
  <si>
    <t>208.03420</t>
  </si>
  <si>
    <t>208.03440</t>
  </si>
  <si>
    <t>208.03460</t>
  </si>
  <si>
    <t>208.03690</t>
  </si>
  <si>
    <t>208.03710</t>
  </si>
  <si>
    <t>208.03870</t>
  </si>
  <si>
    <t>208.03880</t>
  </si>
  <si>
    <t>208.07562</t>
  </si>
  <si>
    <t>208.09510</t>
  </si>
  <si>
    <t>105000</t>
  </si>
  <si>
    <t>Virginia Cooperative Extension and Agricultural Experiment Station</t>
  </si>
  <si>
    <t>229.03000</t>
  </si>
  <si>
    <t>229.03010</t>
  </si>
  <si>
    <t>229.03030</t>
  </si>
  <si>
    <t>229.03420</t>
  </si>
  <si>
    <t>106000</t>
  </si>
  <si>
    <t>Virginia State University</t>
  </si>
  <si>
    <t>212.02460</t>
  </si>
  <si>
    <t>212.03000</t>
  </si>
  <si>
    <t>212.03010</t>
  </si>
  <si>
    <t>212.03020</t>
  </si>
  <si>
    <t>212.03030</t>
  </si>
  <si>
    <t>212.03060</t>
  </si>
  <si>
    <t>212.03080</t>
  </si>
  <si>
    <t>212.03100</t>
  </si>
  <si>
    <t>212.03110</t>
  </si>
  <si>
    <t>212.03160</t>
  </si>
  <si>
    <t>212.03170</t>
  </si>
  <si>
    <t>212.03210</t>
  </si>
  <si>
    <t>212.03230</t>
  </si>
  <si>
    <t>212.03370</t>
  </si>
  <si>
    <t>212.03410</t>
  </si>
  <si>
    <t>212.03420</t>
  </si>
  <si>
    <t>212.03440</t>
  </si>
  <si>
    <t>212.03690</t>
  </si>
  <si>
    <t>212.03860</t>
  </si>
  <si>
    <t>212.03870</t>
  </si>
  <si>
    <t>212.03900</t>
  </si>
  <si>
    <t>212.03930</t>
  </si>
  <si>
    <t>07212</t>
  </si>
  <si>
    <t>Trust And Agency-VSU</t>
  </si>
  <si>
    <t>212.07212</t>
  </si>
  <si>
    <t>212.07311</t>
  </si>
  <si>
    <t>107000</t>
  </si>
  <si>
    <t>Cooperative Extension and Agricultural Research Services</t>
  </si>
  <si>
    <t>234.03000</t>
  </si>
  <si>
    <t>234.03010</t>
  </si>
  <si>
    <t>234.09650</t>
  </si>
  <si>
    <t>108000</t>
  </si>
  <si>
    <t>Frontier Culture Museum of Virginia</t>
  </si>
  <si>
    <t>02195</t>
  </si>
  <si>
    <t>Dejarnette Lease Proceeds Fund</t>
  </si>
  <si>
    <t>239.02195</t>
  </si>
  <si>
    <t>02239</t>
  </si>
  <si>
    <t>FCM Special Revenue Fund</t>
  </si>
  <si>
    <t>239.02239</t>
  </si>
  <si>
    <t>239.02870</t>
  </si>
  <si>
    <t>239.02900</t>
  </si>
  <si>
    <t>239.09650</t>
  </si>
  <si>
    <t>239.10110</t>
  </si>
  <si>
    <t>109000</t>
  </si>
  <si>
    <t>Gunston Hall</t>
  </si>
  <si>
    <t>02417</t>
  </si>
  <si>
    <t>Gunston Hall Special Rev Fund</t>
  </si>
  <si>
    <t>417.02417</t>
  </si>
  <si>
    <t>417.09650</t>
  </si>
  <si>
    <t>417.10000</t>
  </si>
  <si>
    <t>417.10110</t>
  </si>
  <si>
    <t>110000</t>
  </si>
  <si>
    <t>Jamestown-Yorktown Foundation</t>
  </si>
  <si>
    <t>02425</t>
  </si>
  <si>
    <t>JYF Special Revenue Fund</t>
  </si>
  <si>
    <t>425.02425</t>
  </si>
  <si>
    <t>425.10110</t>
  </si>
  <si>
    <t>425.12110</t>
  </si>
  <si>
    <t>111000</t>
  </si>
  <si>
    <t>The Library Of Virginia</t>
  </si>
  <si>
    <t>02202</t>
  </si>
  <si>
    <t>LVA Special Revenue Fund</t>
  </si>
  <si>
    <t>202.02202</t>
  </si>
  <si>
    <t>202.02700</t>
  </si>
  <si>
    <t>202.10000</t>
  </si>
  <si>
    <t>202.10240</t>
  </si>
  <si>
    <t>12100</t>
  </si>
  <si>
    <t>Grants to States ? COVID-19</t>
  </si>
  <si>
    <t>202.12100</t>
  </si>
  <si>
    <t>112000</t>
  </si>
  <si>
    <t>The Science Museum of Virginia</t>
  </si>
  <si>
    <t>02146</t>
  </si>
  <si>
    <t>SMV Special Revenue Fund</t>
  </si>
  <si>
    <t>146.02146</t>
  </si>
  <si>
    <t>146.02880</t>
  </si>
  <si>
    <t>146.10000</t>
  </si>
  <si>
    <t>146.10110</t>
  </si>
  <si>
    <t>12270</t>
  </si>
  <si>
    <t>ShuttrdVenueOprtrGrnt-COVID-19</t>
  </si>
  <si>
    <t>146.12270</t>
  </si>
  <si>
    <t>113000</t>
  </si>
  <si>
    <t>Virginia Commission for the Arts</t>
  </si>
  <si>
    <t>02148</t>
  </si>
  <si>
    <t>VCA Special Revenue Fund</t>
  </si>
  <si>
    <t>148.02148</t>
  </si>
  <si>
    <t>148.02700</t>
  </si>
  <si>
    <t>09103</t>
  </si>
  <si>
    <t>Virginia Arts Foundation Fund</t>
  </si>
  <si>
    <t>148.09103</t>
  </si>
  <si>
    <t>148.10000</t>
  </si>
  <si>
    <t>10060</t>
  </si>
  <si>
    <t>PromoArtsPtnrshpAgmnt-COVID-19</t>
  </si>
  <si>
    <t>148.10060</t>
  </si>
  <si>
    <t>114000</t>
  </si>
  <si>
    <t>Virginia Museum of Fine Arts</t>
  </si>
  <si>
    <t>02238</t>
  </si>
  <si>
    <t>VMFA Special Revenue Fund</t>
  </si>
  <si>
    <t>238.02238</t>
  </si>
  <si>
    <t>238.02460</t>
  </si>
  <si>
    <t>238.02880</t>
  </si>
  <si>
    <t>05238</t>
  </si>
  <si>
    <t>VMFA Enterprise Fund</t>
  </si>
  <si>
    <t>238.05238</t>
  </si>
  <si>
    <t>09014</t>
  </si>
  <si>
    <t>VMFA Private Donations Fund</t>
  </si>
  <si>
    <t>238.09014</t>
  </si>
  <si>
    <t>238.10000</t>
  </si>
  <si>
    <t>238.10110</t>
  </si>
  <si>
    <t>238.12110</t>
  </si>
  <si>
    <t>115000</t>
  </si>
  <si>
    <t>Eastern Virginia Medical School</t>
  </si>
  <si>
    <t>274.10110</t>
  </si>
  <si>
    <t>116000</t>
  </si>
  <si>
    <t>New College Institute</t>
  </si>
  <si>
    <t>02938</t>
  </si>
  <si>
    <t>NCI Special Revenue Fund</t>
  </si>
  <si>
    <t>938.02938</t>
  </si>
  <si>
    <t>938.10110</t>
  </si>
  <si>
    <t>938.10380</t>
  </si>
  <si>
    <t>117000</t>
  </si>
  <si>
    <t>Institute for Advanced Learning and Research</t>
  </si>
  <si>
    <t>885.10380</t>
  </si>
  <si>
    <t>118000</t>
  </si>
  <si>
    <t>Roanoke Higher Education Authority</t>
  </si>
  <si>
    <t>935.10110</t>
  </si>
  <si>
    <t>935.10380</t>
  </si>
  <si>
    <t>119000</t>
  </si>
  <si>
    <t>Southern Virginia Higher Education Center</t>
  </si>
  <si>
    <t>02937</t>
  </si>
  <si>
    <t>SVHEC Special Revenue Fund</t>
  </si>
  <si>
    <t>937.02937</t>
  </si>
  <si>
    <t>937.09093</t>
  </si>
  <si>
    <t>937.10000</t>
  </si>
  <si>
    <t>937.10110</t>
  </si>
  <si>
    <t>937.10380</t>
  </si>
  <si>
    <t>120000</t>
  </si>
  <si>
    <t>Southwest Virginia Higher Education Center</t>
  </si>
  <si>
    <t>02948</t>
  </si>
  <si>
    <t>SWHEC Special Revenue Fund</t>
  </si>
  <si>
    <t>948.02948</t>
  </si>
  <si>
    <t>948.03300</t>
  </si>
  <si>
    <t>948.10110</t>
  </si>
  <si>
    <t>948.10380</t>
  </si>
  <si>
    <t>122000</t>
  </si>
  <si>
    <t>Higher Education Research Initiative</t>
  </si>
  <si>
    <t>989.07562</t>
  </si>
  <si>
    <t>122250</t>
  </si>
  <si>
    <t>Online Virginia Network Authority</t>
  </si>
  <si>
    <t>244.12110</t>
  </si>
  <si>
    <t>156000</t>
  </si>
  <si>
    <t>Virginia Museum of Natural History</t>
  </si>
  <si>
    <t>02942</t>
  </si>
  <si>
    <t>VMNH Special Revenue Fund</t>
  </si>
  <si>
    <t>942.02942</t>
  </si>
  <si>
    <t>942.09650</t>
  </si>
  <si>
    <t>942.10000</t>
  </si>
  <si>
    <t>942.10110</t>
  </si>
  <si>
    <t>Finance Secretariat</t>
  </si>
  <si>
    <t>124000</t>
  </si>
  <si>
    <t>Secretary of Finance</t>
  </si>
  <si>
    <t>09460</t>
  </si>
  <si>
    <t>Military Strateg Respons Recov</t>
  </si>
  <si>
    <t>190.09460</t>
  </si>
  <si>
    <t>124001</t>
  </si>
  <si>
    <t>Board of Accountancy</t>
  </si>
  <si>
    <t>02021</t>
  </si>
  <si>
    <t>BOA Trust Fund</t>
  </si>
  <si>
    <t>226.02021</t>
  </si>
  <si>
    <t>226.07020</t>
  </si>
  <si>
    <t>09226</t>
  </si>
  <si>
    <t>BOA Dedicated Special Rev Fund</t>
  </si>
  <si>
    <t>226.09226</t>
  </si>
  <si>
    <t>125000</t>
  </si>
  <si>
    <t>Department of Accounts</t>
  </si>
  <si>
    <t>02011</t>
  </si>
  <si>
    <t>DOA Statewide Accounting Svcs</t>
  </si>
  <si>
    <t>151.02011</t>
  </si>
  <si>
    <t>02081</t>
  </si>
  <si>
    <t>Non-Tax Collection Servs Fund</t>
  </si>
  <si>
    <t>151.02081</t>
  </si>
  <si>
    <t>02111</t>
  </si>
  <si>
    <t>Charge Card Rebate Fund</t>
  </si>
  <si>
    <t>151.02111</t>
  </si>
  <si>
    <t>151.02700</t>
  </si>
  <si>
    <t>06011</t>
  </si>
  <si>
    <t>Enterprise App ? HCM</t>
  </si>
  <si>
    <t>151.06011</t>
  </si>
  <si>
    <t>06080</t>
  </si>
  <si>
    <t>Payroll Service Bureau Service</t>
  </si>
  <si>
    <t>151.06080</t>
  </si>
  <si>
    <t>06090</t>
  </si>
  <si>
    <t>Enterprise App - Cardinal</t>
  </si>
  <si>
    <t>151.06090</t>
  </si>
  <si>
    <t>06150</t>
  </si>
  <si>
    <t>Enterprise App-Perf Budgeting</t>
  </si>
  <si>
    <t>151.06150</t>
  </si>
  <si>
    <t>09151</t>
  </si>
  <si>
    <t>Federal Repayment Reserve Fund</t>
  </si>
  <si>
    <t>151.09151</t>
  </si>
  <si>
    <t>151.10110</t>
  </si>
  <si>
    <t>151.12110</t>
  </si>
  <si>
    <t>126000</t>
  </si>
  <si>
    <t>Department of Accounts Transfer Payments</t>
  </si>
  <si>
    <t>02560</t>
  </si>
  <si>
    <t>Taxpayer Relief Fund</t>
  </si>
  <si>
    <t>162.02560</t>
  </si>
  <si>
    <t>162.02700</t>
  </si>
  <si>
    <t>02790</t>
  </si>
  <si>
    <t>Virginia Disaster Relief Fund</t>
  </si>
  <si>
    <t>162.02790</t>
  </si>
  <si>
    <t>07050</t>
  </si>
  <si>
    <t>Revenue Stabilization Fund</t>
  </si>
  <si>
    <t>162.07050</t>
  </si>
  <si>
    <t>07082</t>
  </si>
  <si>
    <t>Edvantage Reserve Fund</t>
  </si>
  <si>
    <t>162.07082</t>
  </si>
  <si>
    <t>07162</t>
  </si>
  <si>
    <t>Trust And Agency-DOATP</t>
  </si>
  <si>
    <t>162.07162</t>
  </si>
  <si>
    <t>07210</t>
  </si>
  <si>
    <t>Flex Reimbursmnt-Dpndnt Care</t>
  </si>
  <si>
    <t>162.07210</t>
  </si>
  <si>
    <t>07220</t>
  </si>
  <si>
    <t>Flex Reimbursmnt-Medical Reimb</t>
  </si>
  <si>
    <t>162.07220</t>
  </si>
  <si>
    <t>07231</t>
  </si>
  <si>
    <t>Flex Reimbursmnt-Admin Fees</t>
  </si>
  <si>
    <t>162.07231</t>
  </si>
  <si>
    <t>07240</t>
  </si>
  <si>
    <t>Flex Reimbursement-Forfeiture</t>
  </si>
  <si>
    <t>162.07240</t>
  </si>
  <si>
    <t>07450</t>
  </si>
  <si>
    <t>Additional Automobile Rntl Tax</t>
  </si>
  <si>
    <t>162.07450</t>
  </si>
  <si>
    <t>07600</t>
  </si>
  <si>
    <t>No Va Transportation Dist Fd</t>
  </si>
  <si>
    <t>162.07600</t>
  </si>
  <si>
    <t>07610</t>
  </si>
  <si>
    <t>Oak Grove Connector-TISAF</t>
  </si>
  <si>
    <t>162.07610</t>
  </si>
  <si>
    <t>07620</t>
  </si>
  <si>
    <t>Revenue Reserve Fund</t>
  </si>
  <si>
    <t>162.07620</t>
  </si>
  <si>
    <t>09056</t>
  </si>
  <si>
    <t>Games of Skill Local Fund</t>
  </si>
  <si>
    <t>162.09056</t>
  </si>
  <si>
    <t>09260</t>
  </si>
  <si>
    <t>VA Comms Sales And Use Tax</t>
  </si>
  <si>
    <t>162.09260</t>
  </si>
  <si>
    <t>162.09280</t>
  </si>
  <si>
    <t>09362</t>
  </si>
  <si>
    <t>Commonwealth Health Research</t>
  </si>
  <si>
    <t>162.09362</t>
  </si>
  <si>
    <t>09680</t>
  </si>
  <si>
    <t>Historic Triangle Marketing</t>
  </si>
  <si>
    <t>162.09680</t>
  </si>
  <si>
    <t>09690</t>
  </si>
  <si>
    <t>Collections of HistTriSalesTax</t>
  </si>
  <si>
    <t>162.09690</t>
  </si>
  <si>
    <t>162.10110</t>
  </si>
  <si>
    <t>162.12110</t>
  </si>
  <si>
    <t>127000</t>
  </si>
  <si>
    <t>Department of Planning and Budget</t>
  </si>
  <si>
    <t>02122</t>
  </si>
  <si>
    <t>DPB Special Revenue Fund</t>
  </si>
  <si>
    <t>122.02122</t>
  </si>
  <si>
    <t>122.02700</t>
  </si>
  <si>
    <t>122.10110</t>
  </si>
  <si>
    <t>128000</t>
  </si>
  <si>
    <t>Department of Taxation</t>
  </si>
  <si>
    <t>02005</t>
  </si>
  <si>
    <t>Tax Special Revenue Fund</t>
  </si>
  <si>
    <t>161.02005</t>
  </si>
  <si>
    <t>02080</t>
  </si>
  <si>
    <t>SCC Pub Service Co Fee And Tax</t>
  </si>
  <si>
    <t>161.02080</t>
  </si>
  <si>
    <t>02090</t>
  </si>
  <si>
    <t>SCC Ins Fees &amp; Assessments</t>
  </si>
  <si>
    <t>161.02090</t>
  </si>
  <si>
    <t>02144</t>
  </si>
  <si>
    <t>Contract Collector Fund</t>
  </si>
  <si>
    <t>161.02144</t>
  </si>
  <si>
    <t>161.02164</t>
  </si>
  <si>
    <t>02230</t>
  </si>
  <si>
    <t>Motor Vehicle Rental Tax Undst</t>
  </si>
  <si>
    <t>161.02230</t>
  </si>
  <si>
    <t>02310</t>
  </si>
  <si>
    <t>Court Debts Collection Program</t>
  </si>
  <si>
    <t>161.02310</t>
  </si>
  <si>
    <t>02452</t>
  </si>
  <si>
    <t>Tax Amnesty Recovery Fund</t>
  </si>
  <si>
    <t>161.02452</t>
  </si>
  <si>
    <t>02510</t>
  </si>
  <si>
    <t>Voluntary Contribution Admin</t>
  </si>
  <si>
    <t>161.02510</t>
  </si>
  <si>
    <t>161.02700</t>
  </si>
  <si>
    <t>04000</t>
  </si>
  <si>
    <t>Commonwealth Transportation Fd</t>
  </si>
  <si>
    <t>161.04000</t>
  </si>
  <si>
    <t>04260</t>
  </si>
  <si>
    <t>Rail Enhancement Fund</t>
  </si>
  <si>
    <t>161.04260</t>
  </si>
  <si>
    <t>04610</t>
  </si>
  <si>
    <t>Aviation Fees and Taxes</t>
  </si>
  <si>
    <t>07101</t>
  </si>
  <si>
    <t>Local Suspense Accel Sales Tax</t>
  </si>
  <si>
    <t>161.07101</t>
  </si>
  <si>
    <t>07115</t>
  </si>
  <si>
    <t>Lcl Susp Dispsbl Plstic Bag Tx</t>
  </si>
  <si>
    <t>161.07115</t>
  </si>
  <si>
    <t>07120</t>
  </si>
  <si>
    <t>Mtr Vehc Rntl Tax-VPBA Dbt Svc</t>
  </si>
  <si>
    <t>161.07120</t>
  </si>
  <si>
    <t>07161</t>
  </si>
  <si>
    <t>Trust And Agency-TAX</t>
  </si>
  <si>
    <t>161.07161</t>
  </si>
  <si>
    <t>07270</t>
  </si>
  <si>
    <t>CDS Offset Monies-Rstrctrd Agy</t>
  </si>
  <si>
    <t>161.07270</t>
  </si>
  <si>
    <t>07280</t>
  </si>
  <si>
    <t>CDS Offset Monies In Suspense</t>
  </si>
  <si>
    <t>161.07280</t>
  </si>
  <si>
    <t>07383</t>
  </si>
  <si>
    <t>CllctnAddtlLocalSTHalifaxCnty</t>
  </si>
  <si>
    <t>161.07383</t>
  </si>
  <si>
    <t>161.07450</t>
  </si>
  <si>
    <t>161.09021</t>
  </si>
  <si>
    <t>09039</t>
  </si>
  <si>
    <t>PrblmGamblngTreatmnt&amp;SpprtFnd</t>
  </si>
  <si>
    <t>161.09039</t>
  </si>
  <si>
    <t>09040</t>
  </si>
  <si>
    <t>Transportation District-DOA</t>
  </si>
  <si>
    <t>161.09040</t>
  </si>
  <si>
    <t>09060</t>
  </si>
  <si>
    <t>Waste Tire Trust Fund</t>
  </si>
  <si>
    <t>161.09060</t>
  </si>
  <si>
    <t>09071</t>
  </si>
  <si>
    <t>Crisis Call Center Fund</t>
  </si>
  <si>
    <t>161.09071</t>
  </si>
  <si>
    <t>161.09119</t>
  </si>
  <si>
    <t>09161</t>
  </si>
  <si>
    <t>Dedicated Special Revenue-TAX</t>
  </si>
  <si>
    <t>161.09161</t>
  </si>
  <si>
    <t>09250</t>
  </si>
  <si>
    <t>Litter Control And Recycling</t>
  </si>
  <si>
    <t>161.09250</t>
  </si>
  <si>
    <t>161.09260</t>
  </si>
  <si>
    <t>161.09281</t>
  </si>
  <si>
    <t>161.09680</t>
  </si>
  <si>
    <t>161.09690</t>
  </si>
  <si>
    <t>09730</t>
  </si>
  <si>
    <t>Central VA Transportation Fund</t>
  </si>
  <si>
    <t>161.09730</t>
  </si>
  <si>
    <t>09740</t>
  </si>
  <si>
    <t>Hampton Roads Regnl Transit Fd</t>
  </si>
  <si>
    <t>161.09740</t>
  </si>
  <si>
    <t>09800</t>
  </si>
  <si>
    <t>NVTA Fund - 2013 Session</t>
  </si>
  <si>
    <t>161.09800</t>
  </si>
  <si>
    <t>09820</t>
  </si>
  <si>
    <t>Hampton Rds Fund-2014 Session</t>
  </si>
  <si>
    <t>161.09820</t>
  </si>
  <si>
    <t>09830</t>
  </si>
  <si>
    <t>WMATA Capital Fund - Restrictd</t>
  </si>
  <si>
    <t>161.09830</t>
  </si>
  <si>
    <t>09840</t>
  </si>
  <si>
    <t>WMATA Capital Fund ? Non-Restr</t>
  </si>
  <si>
    <t>161.09840</t>
  </si>
  <si>
    <t>161.10110</t>
  </si>
  <si>
    <t>129000</t>
  </si>
  <si>
    <t>Department of the Treasury</t>
  </si>
  <si>
    <t>02152</t>
  </si>
  <si>
    <t>TD Special Revenue Fund</t>
  </si>
  <si>
    <t>152.02152</t>
  </si>
  <si>
    <t>02206</t>
  </si>
  <si>
    <t>VCBA Prvt Colleg Financing Fee</t>
  </si>
  <si>
    <t>152.02206</t>
  </si>
  <si>
    <t>152.02700</t>
  </si>
  <si>
    <t>152.02880</t>
  </si>
  <si>
    <t>04710</t>
  </si>
  <si>
    <t>Transportation Trust Fund</t>
  </si>
  <si>
    <t>152.04710</t>
  </si>
  <si>
    <t>152.07020</t>
  </si>
  <si>
    <t>07030</t>
  </si>
  <si>
    <t>Unclaimed Property</t>
  </si>
  <si>
    <t>152.07030</t>
  </si>
  <si>
    <t>07152</t>
  </si>
  <si>
    <t>Trust And Agency-TD</t>
  </si>
  <si>
    <t>152.07152</t>
  </si>
  <si>
    <t>07400</t>
  </si>
  <si>
    <t>Property Insurance Trust Fund</t>
  </si>
  <si>
    <t>152.07400</t>
  </si>
  <si>
    <t>07410</t>
  </si>
  <si>
    <t>Miscellaneous Insurance Trust</t>
  </si>
  <si>
    <t>152.07410</t>
  </si>
  <si>
    <t>07430</t>
  </si>
  <si>
    <t>Liability Trust Fund</t>
  </si>
  <si>
    <t>152.07430</t>
  </si>
  <si>
    <t>07440</t>
  </si>
  <si>
    <t>Automobile Trust Fund</t>
  </si>
  <si>
    <t>152.07440</t>
  </si>
  <si>
    <t>07451</t>
  </si>
  <si>
    <t>Local Entities Bond Program</t>
  </si>
  <si>
    <t>152.07451</t>
  </si>
  <si>
    <t>07461</t>
  </si>
  <si>
    <t>Public Officials Insurance</t>
  </si>
  <si>
    <t>152.07461</t>
  </si>
  <si>
    <t>07470</t>
  </si>
  <si>
    <t>Law Enforcement Insurance</t>
  </si>
  <si>
    <t>152.07470</t>
  </si>
  <si>
    <t>07481</t>
  </si>
  <si>
    <t>George Washington Rgnl Commiss</t>
  </si>
  <si>
    <t>152.07481</t>
  </si>
  <si>
    <t>07490</t>
  </si>
  <si>
    <t>Commuter Rail Trust Fund</t>
  </si>
  <si>
    <t>152.07490</t>
  </si>
  <si>
    <t>09090</t>
  </si>
  <si>
    <t>Insurance Collateral Assessmnt</t>
  </si>
  <si>
    <t>152.09090</t>
  </si>
  <si>
    <t>09370</t>
  </si>
  <si>
    <t>Special Damages Fund</t>
  </si>
  <si>
    <t>152.09370</t>
  </si>
  <si>
    <t>152.10110</t>
  </si>
  <si>
    <t>152.12110</t>
  </si>
  <si>
    <t>130000</t>
  </si>
  <si>
    <t>Treasury Board</t>
  </si>
  <si>
    <t>02155</t>
  </si>
  <si>
    <t>TB Special Revenue Fund</t>
  </si>
  <si>
    <t>155.02155</t>
  </si>
  <si>
    <t>155.03000</t>
  </si>
  <si>
    <t>09155</t>
  </si>
  <si>
    <t>Dedicated Special Revenue-TB</t>
  </si>
  <si>
    <t>155.09155</t>
  </si>
  <si>
    <t>155.10000</t>
  </si>
  <si>
    <t>13</t>
  </si>
  <si>
    <t>13: Federal Trust - Arra</t>
  </si>
  <si>
    <t>13025</t>
  </si>
  <si>
    <t>Build America Bonds Fund-ARRA</t>
  </si>
  <si>
    <t>155.13025</t>
  </si>
  <si>
    <t>Health and Human Resources Secretariat</t>
  </si>
  <si>
    <t>132000</t>
  </si>
  <si>
    <t>Children's Services Act</t>
  </si>
  <si>
    <t>200.10000</t>
  </si>
  <si>
    <t>10310</t>
  </si>
  <si>
    <t>Chld Wlf Svcs St Grnt-COVID-19</t>
  </si>
  <si>
    <t>200.10310</t>
  </si>
  <si>
    <t>134000</t>
  </si>
  <si>
    <t>Department for the Deaf and Hard-Of-Hearing</t>
  </si>
  <si>
    <t>02751</t>
  </si>
  <si>
    <t>VDDHH Special Revenue Fund</t>
  </si>
  <si>
    <t>751.02751</t>
  </si>
  <si>
    <t>751.10000</t>
  </si>
  <si>
    <t>751.10110</t>
  </si>
  <si>
    <t>135000</t>
  </si>
  <si>
    <t>Department of Health</t>
  </si>
  <si>
    <t>02019</t>
  </si>
  <si>
    <t>COVID-19 Addtnl State Funding</t>
  </si>
  <si>
    <t>601.02019</t>
  </si>
  <si>
    <t>02020</t>
  </si>
  <si>
    <t>Local Health Dist - Addtl Rev</t>
  </si>
  <si>
    <t>601.02020</t>
  </si>
  <si>
    <t>02030</t>
  </si>
  <si>
    <t>Bed And Upholstery Sanitation</t>
  </si>
  <si>
    <t>601.02030</t>
  </si>
  <si>
    <t>02041</t>
  </si>
  <si>
    <t>Local Health District Mtch Rev</t>
  </si>
  <si>
    <t>601.02041</t>
  </si>
  <si>
    <t>02050</t>
  </si>
  <si>
    <t>Local Health District Srvc Fee</t>
  </si>
  <si>
    <t>601.02050</t>
  </si>
  <si>
    <t>02063</t>
  </si>
  <si>
    <t>Anatomical Services-Bodies</t>
  </si>
  <si>
    <t>601.02063</t>
  </si>
  <si>
    <t>02074</t>
  </si>
  <si>
    <t>VASexual&amp;DomstcViolncPrvntnFnd</t>
  </si>
  <si>
    <t>601.02074</t>
  </si>
  <si>
    <t>601.02095</t>
  </si>
  <si>
    <t>02110</t>
  </si>
  <si>
    <t>Private Grant And Contract Rev</t>
  </si>
  <si>
    <t>601.02110</t>
  </si>
  <si>
    <t>02130</t>
  </si>
  <si>
    <t>Special Emergency Medical Srvc</t>
  </si>
  <si>
    <t>601.02130</t>
  </si>
  <si>
    <t>02150</t>
  </si>
  <si>
    <t>Automtn Of Vital Records Vault</t>
  </si>
  <si>
    <t>601.02150</t>
  </si>
  <si>
    <t>02170</t>
  </si>
  <si>
    <t>Onsite Sewage Indemnification</t>
  </si>
  <si>
    <t>601.02170</t>
  </si>
  <si>
    <t>02192</t>
  </si>
  <si>
    <t>Onsite Oprtn And Maintenance</t>
  </si>
  <si>
    <t>601.02192</t>
  </si>
  <si>
    <t>02260</t>
  </si>
  <si>
    <t>Child Restraint Device Pnlties</t>
  </si>
  <si>
    <t>601.02260</t>
  </si>
  <si>
    <t>02480</t>
  </si>
  <si>
    <t>Waterworks Tchnical Assistance</t>
  </si>
  <si>
    <t>601.02480</t>
  </si>
  <si>
    <t>02601</t>
  </si>
  <si>
    <t>VDH Special Revenue Fund</t>
  </si>
  <si>
    <t>601.02601</t>
  </si>
  <si>
    <t>601.02700</t>
  </si>
  <si>
    <t>601.02800</t>
  </si>
  <si>
    <t>601.02870</t>
  </si>
  <si>
    <t>09013</t>
  </si>
  <si>
    <t>Donations-Local Health Depts</t>
  </si>
  <si>
    <t>601.09013</t>
  </si>
  <si>
    <t>09020</t>
  </si>
  <si>
    <t>Trauma Center Fund</t>
  </si>
  <si>
    <t>601.09020</t>
  </si>
  <si>
    <t>09100</t>
  </si>
  <si>
    <t>VA Rescue Squads Assistance</t>
  </si>
  <si>
    <t>601.09100</t>
  </si>
  <si>
    <t>09224</t>
  </si>
  <si>
    <t>Water Supply Assistance Grant</t>
  </si>
  <si>
    <t>601.09224</t>
  </si>
  <si>
    <t>09251</t>
  </si>
  <si>
    <t>WIC Food Pgm-Infnt Formula Rbt</t>
  </si>
  <si>
    <t>601.09251</t>
  </si>
  <si>
    <t>09312</t>
  </si>
  <si>
    <t>Radioactve Mtls Fclty Licensre</t>
  </si>
  <si>
    <t>601.09312</t>
  </si>
  <si>
    <t>09321</t>
  </si>
  <si>
    <t>Nursing Scholarship&amp;Loan Repay</t>
  </si>
  <si>
    <t>601.09321</t>
  </si>
  <si>
    <t>09341</t>
  </si>
  <si>
    <t>Med&amp;Pa Scholarship&amp;Loan Repay</t>
  </si>
  <si>
    <t>601.09341</t>
  </si>
  <si>
    <t>09380</t>
  </si>
  <si>
    <t>Dentl Scholarship &amp; Loan Repay</t>
  </si>
  <si>
    <t>601.09380</t>
  </si>
  <si>
    <t>09450</t>
  </si>
  <si>
    <t>Safe Drnkng Water St Revolving</t>
  </si>
  <si>
    <t>601.09450</t>
  </si>
  <si>
    <t>09601</t>
  </si>
  <si>
    <t>Dedicated Special Revenue-VDH</t>
  </si>
  <si>
    <t>601.09601</t>
  </si>
  <si>
    <t>601.10000</t>
  </si>
  <si>
    <t>601.10020</t>
  </si>
  <si>
    <t>10100</t>
  </si>
  <si>
    <t>CARESActPrvdrReliefFd-COVID-19</t>
  </si>
  <si>
    <t>601.10100</t>
  </si>
  <si>
    <t>601.10110</t>
  </si>
  <si>
    <t>10130</t>
  </si>
  <si>
    <t>NatlBioterHospPrepPgm-COVID-19</t>
  </si>
  <si>
    <t>601.10130</t>
  </si>
  <si>
    <t>10140</t>
  </si>
  <si>
    <t>RyanWhtHIV/AIDSPrgPtB-COVID-19</t>
  </si>
  <si>
    <t>601.10140</t>
  </si>
  <si>
    <t>601.10150</t>
  </si>
  <si>
    <t>10160</t>
  </si>
  <si>
    <t>StateHospImprvmntPrg-COVID-19</t>
  </si>
  <si>
    <t>601.10160</t>
  </si>
  <si>
    <t>601.10170</t>
  </si>
  <si>
    <t>10330</t>
  </si>
  <si>
    <t>ImmnztnVaccineChldren-COVID-19</t>
  </si>
  <si>
    <t>601.10330</t>
  </si>
  <si>
    <t>10360</t>
  </si>
  <si>
    <t>InjryPrvCtrlRsrchComm-COVID-19</t>
  </si>
  <si>
    <t>601.10360</t>
  </si>
  <si>
    <t>10390</t>
  </si>
  <si>
    <t>SrvyCertHlthCrPvdrSup-COVID-19</t>
  </si>
  <si>
    <t>601.10390</t>
  </si>
  <si>
    <t>10440</t>
  </si>
  <si>
    <t>SpclSuplmtlFoodPgmWIC-COVID-19</t>
  </si>
  <si>
    <t>601.10440</t>
  </si>
  <si>
    <t>10740</t>
  </si>
  <si>
    <t>FEMA - VDH - COVID-19</t>
  </si>
  <si>
    <t>601.10740</t>
  </si>
  <si>
    <t>10830</t>
  </si>
  <si>
    <t>ARP-MIEC HomeVisiting-COVID-19</t>
  </si>
  <si>
    <t>601.10830</t>
  </si>
  <si>
    <t>12050</t>
  </si>
  <si>
    <t>HlthDptRspnPblcHlthCr-COVID-19</t>
  </si>
  <si>
    <t>601.12050</t>
  </si>
  <si>
    <t>601.12110</t>
  </si>
  <si>
    <t>12180</t>
  </si>
  <si>
    <t>Rural Hlth RsrchCntrs-COVID-19</t>
  </si>
  <si>
    <t>601.12180</t>
  </si>
  <si>
    <t>12200</t>
  </si>
  <si>
    <t>STD Prvntn&amp;Cntrl Grnt-COVID-19</t>
  </si>
  <si>
    <t>601.12200</t>
  </si>
  <si>
    <t>601.12260</t>
  </si>
  <si>
    <t>12440</t>
  </si>
  <si>
    <t>BehvRskFctrSurvlncSys-COVID-19</t>
  </si>
  <si>
    <t>601.12440</t>
  </si>
  <si>
    <t>12620</t>
  </si>
  <si>
    <t>GrantStateLoanRepymnt-COVID-19</t>
  </si>
  <si>
    <t>601.12620</t>
  </si>
  <si>
    <t>12640</t>
  </si>
  <si>
    <t>PblcHlthTraingCtrPrg-COVID-19</t>
  </si>
  <si>
    <t>601.12640</t>
  </si>
  <si>
    <t>12660</t>
  </si>
  <si>
    <t>CDCAcadStrgthPubHlth-COVID-19</t>
  </si>
  <si>
    <t>601.12660</t>
  </si>
  <si>
    <t>136000</t>
  </si>
  <si>
    <t>Department of Health Professions</t>
  </si>
  <si>
    <t>02042</t>
  </si>
  <si>
    <t>Nurse Scholarship Fund</t>
  </si>
  <si>
    <t>223.02042</t>
  </si>
  <si>
    <t>02380</t>
  </si>
  <si>
    <t>AHI Legal Proceeds</t>
  </si>
  <si>
    <t>223.02380</t>
  </si>
  <si>
    <t>223.07020</t>
  </si>
  <si>
    <t>07253</t>
  </si>
  <si>
    <t>Prescription Monitoring</t>
  </si>
  <si>
    <t>223.07253</t>
  </si>
  <si>
    <t>09223</t>
  </si>
  <si>
    <t>DHP Dedicated Spec Rev Fund</t>
  </si>
  <si>
    <t>223.09223</t>
  </si>
  <si>
    <t>223.10000</t>
  </si>
  <si>
    <t>137000</t>
  </si>
  <si>
    <t>Department of Medical Assistance Services</t>
  </si>
  <si>
    <t>02044</t>
  </si>
  <si>
    <t>State/Local Hospitalization</t>
  </si>
  <si>
    <t>602.02044</t>
  </si>
  <si>
    <t>02104</t>
  </si>
  <si>
    <t>Nursing Facility Sanctions</t>
  </si>
  <si>
    <t>602.02104</t>
  </si>
  <si>
    <t>02207</t>
  </si>
  <si>
    <t>Medicaid Intrgvrnmntl Transfer</t>
  </si>
  <si>
    <t>602.02207</t>
  </si>
  <si>
    <t>02235</t>
  </si>
  <si>
    <t>Breast &amp; Cervical Cancer P&amp;T</t>
  </si>
  <si>
    <t>602.02235</t>
  </si>
  <si>
    <t>02602</t>
  </si>
  <si>
    <t>DMAS Special Revenue Fund</t>
  </si>
  <si>
    <t>602.02602</t>
  </si>
  <si>
    <t>07720</t>
  </si>
  <si>
    <t>Medicaid Concentration Trust</t>
  </si>
  <si>
    <t>602.07720</t>
  </si>
  <si>
    <t>09033</t>
  </si>
  <si>
    <t>VA Children's Med Sec Ins Plan</t>
  </si>
  <si>
    <t>602.09033</t>
  </si>
  <si>
    <t>09105</t>
  </si>
  <si>
    <t>Uninsured Medical Catastrophe</t>
  </si>
  <si>
    <t>602.09105</t>
  </si>
  <si>
    <t>09490</t>
  </si>
  <si>
    <t>Virginia Health Care Fund</t>
  </si>
  <si>
    <t>602.09490</t>
  </si>
  <si>
    <t>09780</t>
  </si>
  <si>
    <t>HealthCareCoverageAssmntFund</t>
  </si>
  <si>
    <t>602.09780</t>
  </si>
  <si>
    <t>09790</t>
  </si>
  <si>
    <t>HealthCarePrvdrPymntAssmntFund</t>
  </si>
  <si>
    <t>602.09790</t>
  </si>
  <si>
    <t>602.10000</t>
  </si>
  <si>
    <t>602.10110</t>
  </si>
  <si>
    <t>602.12110</t>
  </si>
  <si>
    <t>138000</t>
  </si>
  <si>
    <t>Department of Behavioral Health and Developmental Services</t>
  </si>
  <si>
    <t>02003</t>
  </si>
  <si>
    <t>DBHDS Special Revenue Fund</t>
  </si>
  <si>
    <t>720.02003</t>
  </si>
  <si>
    <t>720.02460</t>
  </si>
  <si>
    <t>720.02700</t>
  </si>
  <si>
    <t>02750</t>
  </si>
  <si>
    <t>Public-Private Educ Act Fund</t>
  </si>
  <si>
    <t>720.02750</t>
  </si>
  <si>
    <t>720.02800</t>
  </si>
  <si>
    <t>07390</t>
  </si>
  <si>
    <t>Stripper Well Oil Overchrge Fd</t>
  </si>
  <si>
    <t>720.07390</t>
  </si>
  <si>
    <t>720.09039</t>
  </si>
  <si>
    <t>720.09071</t>
  </si>
  <si>
    <t>09081</t>
  </si>
  <si>
    <t>Mental Hlth/Retard Subst Abuse</t>
  </si>
  <si>
    <t>720.09081</t>
  </si>
  <si>
    <t>720.09650</t>
  </si>
  <si>
    <t>720.10000</t>
  </si>
  <si>
    <t>720.10110</t>
  </si>
  <si>
    <t>720.10170</t>
  </si>
  <si>
    <t>10840</t>
  </si>
  <si>
    <t>BG CommMentlHlthSvcs-COVID-19</t>
  </si>
  <si>
    <t>720.10840</t>
  </si>
  <si>
    <t>12030</t>
  </si>
  <si>
    <t>BG Prev/TreatSubsAbse-COVID-19</t>
  </si>
  <si>
    <t>720.12030</t>
  </si>
  <si>
    <t>720.12110</t>
  </si>
  <si>
    <t>12160</t>
  </si>
  <si>
    <t>EmgGrntMntlSbsUseDsdr-COVID-19</t>
  </si>
  <si>
    <t>720.12160</t>
  </si>
  <si>
    <t>139000</t>
  </si>
  <si>
    <t>Grants to Localities</t>
  </si>
  <si>
    <t>790.09071</t>
  </si>
  <si>
    <t>09082</t>
  </si>
  <si>
    <t>Mntl Hlth/Retard/Sub Abu-Grant</t>
  </si>
  <si>
    <t>790.09082</t>
  </si>
  <si>
    <t>790.10000</t>
  </si>
  <si>
    <t>790.10110</t>
  </si>
  <si>
    <t>790.10840</t>
  </si>
  <si>
    <t>790.12030</t>
  </si>
  <si>
    <t>790.12110</t>
  </si>
  <si>
    <t>790.12160</t>
  </si>
  <si>
    <t>12220</t>
  </si>
  <si>
    <t>SpcEdInfants/Families-COVID-19</t>
  </si>
  <si>
    <t>790.12220</t>
  </si>
  <si>
    <t>140000</t>
  </si>
  <si>
    <t>Mental Health Treatment Centers</t>
  </si>
  <si>
    <t>792.02003</t>
  </si>
  <si>
    <t>792.02860</t>
  </si>
  <si>
    <t>792.02870</t>
  </si>
  <si>
    <t>792.02880</t>
  </si>
  <si>
    <t>792.02900</t>
  </si>
  <si>
    <t>792.10000</t>
  </si>
  <si>
    <t>792.10100</t>
  </si>
  <si>
    <t>792.10110</t>
  </si>
  <si>
    <t>792.10170</t>
  </si>
  <si>
    <t>792.12110</t>
  </si>
  <si>
    <t>792.12260</t>
  </si>
  <si>
    <t>141000</t>
  </si>
  <si>
    <t>Intellectual Disabilities Training Centers</t>
  </si>
  <si>
    <t>793.02003</t>
  </si>
  <si>
    <t>793.02860</t>
  </si>
  <si>
    <t>793.02870</t>
  </si>
  <si>
    <t>793.02900</t>
  </si>
  <si>
    <t>793.10000</t>
  </si>
  <si>
    <t>793.10100</t>
  </si>
  <si>
    <t>793.10110</t>
  </si>
  <si>
    <t>793.10170</t>
  </si>
  <si>
    <t>793.12110</t>
  </si>
  <si>
    <t>142000</t>
  </si>
  <si>
    <t>Virginia Center for Behavioral Rehabilitation</t>
  </si>
  <si>
    <t>794.02870</t>
  </si>
  <si>
    <t>794.02900</t>
  </si>
  <si>
    <t>794.10110</t>
  </si>
  <si>
    <t>794.10170</t>
  </si>
  <si>
    <t>794.12110</t>
  </si>
  <si>
    <t>143000</t>
  </si>
  <si>
    <t>Department for Aging and Rehabilitative Services</t>
  </si>
  <si>
    <t>02262</t>
  </si>
  <si>
    <t>DARS Special Revenue Fund</t>
  </si>
  <si>
    <t>262.02262</t>
  </si>
  <si>
    <t>262.02800</t>
  </si>
  <si>
    <t>262.02900</t>
  </si>
  <si>
    <t>09113</t>
  </si>
  <si>
    <t>Trans Srvcs For Elderly/Dsabld</t>
  </si>
  <si>
    <t>262.09113</t>
  </si>
  <si>
    <t>09150</t>
  </si>
  <si>
    <t>Cmnwlth Neurotrauma Initiative</t>
  </si>
  <si>
    <t>262.09150</t>
  </si>
  <si>
    <t>262.10000</t>
  </si>
  <si>
    <t>10050</t>
  </si>
  <si>
    <t>NutritionSrvcsTtleIII-COVID-19</t>
  </si>
  <si>
    <t>262.10050</t>
  </si>
  <si>
    <t>10200</t>
  </si>
  <si>
    <t>SupportiveSrvT3BofOAA-COVID-19</t>
  </si>
  <si>
    <t>262.10200</t>
  </si>
  <si>
    <t>10210</t>
  </si>
  <si>
    <t>FmlyCrgvSupPrgT3E-OAA-COVID-19</t>
  </si>
  <si>
    <t>262.10210</t>
  </si>
  <si>
    <t>10220</t>
  </si>
  <si>
    <t>Ombudsman Prog T7-OAA-COVID-19</t>
  </si>
  <si>
    <t>262.10220</t>
  </si>
  <si>
    <t>10230</t>
  </si>
  <si>
    <t>Aging-T4/2DscrtnryPrj-COVID-19</t>
  </si>
  <si>
    <t>262.10230</t>
  </si>
  <si>
    <t>10700</t>
  </si>
  <si>
    <t>EldrAbsPrvnIntrvtnPrg-COVID-19</t>
  </si>
  <si>
    <t>262.10700</t>
  </si>
  <si>
    <t>10820</t>
  </si>
  <si>
    <t>ARP-PrevntHlthTitle3D-COVID-19</t>
  </si>
  <si>
    <t>262.10820</t>
  </si>
  <si>
    <t>262.12110</t>
  </si>
  <si>
    <t>12390</t>
  </si>
  <si>
    <t>TraumBrnInjryStDmoGrt-COVID-19</t>
  </si>
  <si>
    <t>262.12390</t>
  </si>
  <si>
    <t>12410</t>
  </si>
  <si>
    <t>ACLIndpndntLvngStGrnt-COVID-19</t>
  </si>
  <si>
    <t>262.12410</t>
  </si>
  <si>
    <t>12420</t>
  </si>
  <si>
    <t>ACL Asstve Technology-COVID-19</t>
  </si>
  <si>
    <t>262.12420</t>
  </si>
  <si>
    <t>12480</t>
  </si>
  <si>
    <t>SrFarmrMrktNutrtnPgm-COVID-19</t>
  </si>
  <si>
    <t>262.12480</t>
  </si>
  <si>
    <t>144000</t>
  </si>
  <si>
    <t>Wilson Workforce and Rehabilitation Center</t>
  </si>
  <si>
    <t>02203</t>
  </si>
  <si>
    <t>WWRC Special Revenue Fund</t>
  </si>
  <si>
    <t>203.02203</t>
  </si>
  <si>
    <t>203.02860</t>
  </si>
  <si>
    <t>203.02900</t>
  </si>
  <si>
    <t>203.10000</t>
  </si>
  <si>
    <t>145000</t>
  </si>
  <si>
    <t>Department of Social Services</t>
  </si>
  <si>
    <t>02022</t>
  </si>
  <si>
    <t>Cntrl Rgstry Srch Fees-Non-Fed</t>
  </si>
  <si>
    <t>765.02022</t>
  </si>
  <si>
    <t>02043</t>
  </si>
  <si>
    <t>Background Search Fees</t>
  </si>
  <si>
    <t>765.02043</t>
  </si>
  <si>
    <t>765.02074</t>
  </si>
  <si>
    <t>02083</t>
  </si>
  <si>
    <t>3rd Party Withholding Suspense</t>
  </si>
  <si>
    <t>765.02083</t>
  </si>
  <si>
    <t>02169</t>
  </si>
  <si>
    <t>Capital Asset Procurement Fund</t>
  </si>
  <si>
    <t>765.02169</t>
  </si>
  <si>
    <t>02353</t>
  </si>
  <si>
    <t>DCSE Matched Incentive Funds</t>
  </si>
  <si>
    <t>765.02353</t>
  </si>
  <si>
    <t>02370</t>
  </si>
  <si>
    <t>DCSE Non Matchd Incentive Fund</t>
  </si>
  <si>
    <t>765.02370</t>
  </si>
  <si>
    <t>02390</t>
  </si>
  <si>
    <t>DCSE Child Support Enforcement</t>
  </si>
  <si>
    <t>765.02390</t>
  </si>
  <si>
    <t>765.02460</t>
  </si>
  <si>
    <t>02720</t>
  </si>
  <si>
    <t>Procurement And Distrbtn Srvcs</t>
  </si>
  <si>
    <t>765.02720</t>
  </si>
  <si>
    <t>765.02730</t>
  </si>
  <si>
    <t>02765</t>
  </si>
  <si>
    <t>Miscellaneous Revenue - DSS</t>
  </si>
  <si>
    <t>765.02765</t>
  </si>
  <si>
    <t>765.02870</t>
  </si>
  <si>
    <t>765.07260</t>
  </si>
  <si>
    <t>09047</t>
  </si>
  <si>
    <t>Percentage of IncomePaymntFund</t>
  </si>
  <si>
    <t>765.09047</t>
  </si>
  <si>
    <t>09114</t>
  </si>
  <si>
    <t>Fraud Recovery Special Fund</t>
  </si>
  <si>
    <t>765.09114</t>
  </si>
  <si>
    <t>09140</t>
  </si>
  <si>
    <t>Putative Father Registry Fund</t>
  </si>
  <si>
    <t>765.09140</t>
  </si>
  <si>
    <t>09255</t>
  </si>
  <si>
    <t>Home Energy Assistance Fund</t>
  </si>
  <si>
    <t>765.09255</t>
  </si>
  <si>
    <t>09660</t>
  </si>
  <si>
    <t>Intrnet Crimes Against Childrn</t>
  </si>
  <si>
    <t>765.09660</t>
  </si>
  <si>
    <t>765.09780</t>
  </si>
  <si>
    <t>765.10000</t>
  </si>
  <si>
    <t>765.10030</t>
  </si>
  <si>
    <t>765.10110</t>
  </si>
  <si>
    <t>765.10170</t>
  </si>
  <si>
    <t>10250</t>
  </si>
  <si>
    <t>Comm Serv Block Grant-COVID-19</t>
  </si>
  <si>
    <t>765.10250</t>
  </si>
  <si>
    <t>765.10310</t>
  </si>
  <si>
    <t>10320</t>
  </si>
  <si>
    <t>Low Inc Home Engy Ast-COVID-19</t>
  </si>
  <si>
    <t>765.10320</t>
  </si>
  <si>
    <t>10350</t>
  </si>
  <si>
    <t>Ref Spprt Svcs Prog-COVID-19</t>
  </si>
  <si>
    <t>765.10350</t>
  </si>
  <si>
    <t>10370</t>
  </si>
  <si>
    <t>FmlyViolncPrvntn/Svcs-COVID-19</t>
  </si>
  <si>
    <t>765.10370</t>
  </si>
  <si>
    <t>765.10470</t>
  </si>
  <si>
    <t>10480</t>
  </si>
  <si>
    <t>ChafeeEdu/TrainVchPgm-COVID-19</t>
  </si>
  <si>
    <t>765.10480</t>
  </si>
  <si>
    <t>10490</t>
  </si>
  <si>
    <t>Chafee Foster CarePgm-COVID-19</t>
  </si>
  <si>
    <t>765.10490</t>
  </si>
  <si>
    <t>765.10570</t>
  </si>
  <si>
    <t>765.10700</t>
  </si>
  <si>
    <t>10970</t>
  </si>
  <si>
    <t>Title IV-D Chld Suppt Enf-ARRA</t>
  </si>
  <si>
    <t>765.10970</t>
  </si>
  <si>
    <t>765.12110</t>
  </si>
  <si>
    <t>12170</t>
  </si>
  <si>
    <t>StAdmMtchGrtSupNutrtn-COVID-19</t>
  </si>
  <si>
    <t>765.12170</t>
  </si>
  <si>
    <t>12230</t>
  </si>
  <si>
    <t>TempAsstForNeedyFamly-COVID-19</t>
  </si>
  <si>
    <t>765.12230</t>
  </si>
  <si>
    <t>12240</t>
  </si>
  <si>
    <t>Comm-BasdChldAbsePrvt-COVID-19</t>
  </si>
  <si>
    <t>765.12240</t>
  </si>
  <si>
    <t>12250</t>
  </si>
  <si>
    <t>ChldAbse&amp;NeglctStGrnt-COVID-19</t>
  </si>
  <si>
    <t>765.12250</t>
  </si>
  <si>
    <t>12280</t>
  </si>
  <si>
    <t>AmeriCorps - COVID-19</t>
  </si>
  <si>
    <t>765.12280</t>
  </si>
  <si>
    <t>12290</t>
  </si>
  <si>
    <t>PromoSafe/StableFam-COVID-19</t>
  </si>
  <si>
    <t>765.12290</t>
  </si>
  <si>
    <t>12330</t>
  </si>
  <si>
    <t>FmlyVlSxAsltRpeCrsSrv-COVID-19</t>
  </si>
  <si>
    <t>765.12330</t>
  </si>
  <si>
    <t>145050</t>
  </si>
  <si>
    <t>Virginia Foundation for Healthy Youth</t>
  </si>
  <si>
    <t>09430</t>
  </si>
  <si>
    <t>Virginia Tobacco Settlement</t>
  </si>
  <si>
    <t>852.09430</t>
  </si>
  <si>
    <t>10007</t>
  </si>
  <si>
    <t>Federal Trust - VFHY</t>
  </si>
  <si>
    <t>852.10007</t>
  </si>
  <si>
    <t>852.12030</t>
  </si>
  <si>
    <t>146000</t>
  </si>
  <si>
    <t>Virginia Board for People with Disabilities</t>
  </si>
  <si>
    <t>606.02700</t>
  </si>
  <si>
    <t>606.10000</t>
  </si>
  <si>
    <t>10810</t>
  </si>
  <si>
    <t>ExDsbNwkAcsCOVID19Vac-COVID-19</t>
  </si>
  <si>
    <t>606.10810</t>
  </si>
  <si>
    <t>147000</t>
  </si>
  <si>
    <t>Department for the Blind and Vision Impaired</t>
  </si>
  <si>
    <t>02702</t>
  </si>
  <si>
    <t>DBVI Special Revenue Fund</t>
  </si>
  <si>
    <t>702.02702</t>
  </si>
  <si>
    <t>702.02710</t>
  </si>
  <si>
    <t>702.02800</t>
  </si>
  <si>
    <t>702.02900</t>
  </si>
  <si>
    <t>05910</t>
  </si>
  <si>
    <t>Manufacture Products</t>
  </si>
  <si>
    <t>702.05910</t>
  </si>
  <si>
    <t>07151</t>
  </si>
  <si>
    <t>Visually Hndicappd Endwmnt</t>
  </si>
  <si>
    <t>702.07151</t>
  </si>
  <si>
    <t>702.09650</t>
  </si>
  <si>
    <t>702.10000</t>
  </si>
  <si>
    <t>702.10110</t>
  </si>
  <si>
    <t>702.12110</t>
  </si>
  <si>
    <t>12210</t>
  </si>
  <si>
    <t>Randolph Sheppard-Rlf-COVID-19</t>
  </si>
  <si>
    <t>702.12210</t>
  </si>
  <si>
    <t>148000</t>
  </si>
  <si>
    <t>Virginia Rehabilitation Center for the Blind and Vision Impaired</t>
  </si>
  <si>
    <t>02263</t>
  </si>
  <si>
    <t>VRCBVI Special Revenue Fund</t>
  </si>
  <si>
    <t>263.02263</t>
  </si>
  <si>
    <t>263.02800</t>
  </si>
  <si>
    <t>263.05910</t>
  </si>
  <si>
    <t>263.07151</t>
  </si>
  <si>
    <t>263.10000</t>
  </si>
  <si>
    <t>263.10110</t>
  </si>
  <si>
    <t>148001</t>
  </si>
  <si>
    <t>Opioid Abatement Authority</t>
  </si>
  <si>
    <t>856.02095</t>
  </si>
  <si>
    <t>Labor Secretariat</t>
  </si>
  <si>
    <t>148200</t>
  </si>
  <si>
    <t>Department of Labor and Industry</t>
  </si>
  <si>
    <t>02181</t>
  </si>
  <si>
    <t>DOLI Special Revenue Fund</t>
  </si>
  <si>
    <t>181.02181</t>
  </si>
  <si>
    <t>181.02700</t>
  </si>
  <si>
    <t>181.02800</t>
  </si>
  <si>
    <t>181.10000</t>
  </si>
  <si>
    <t>148300</t>
  </si>
  <si>
    <t>Department of Professional and Occupational Regulation</t>
  </si>
  <si>
    <t>02222</t>
  </si>
  <si>
    <t>DPOR Special Revenue Fund</t>
  </si>
  <si>
    <t>222.02222</t>
  </si>
  <si>
    <t>02590</t>
  </si>
  <si>
    <t>Common Interest Community Mgmt</t>
  </si>
  <si>
    <t>222.02590</t>
  </si>
  <si>
    <t>222.07020</t>
  </si>
  <si>
    <t>09222</t>
  </si>
  <si>
    <t>DPOR Dedicated Spec Rev Fund</t>
  </si>
  <si>
    <t>222.09222</t>
  </si>
  <si>
    <t>222.10000</t>
  </si>
  <si>
    <t>148400</t>
  </si>
  <si>
    <t>Virginia Employment Commission</t>
  </si>
  <si>
    <t>02182</t>
  </si>
  <si>
    <t>VEC Special Revenue Fund</t>
  </si>
  <si>
    <t>182.02182</t>
  </si>
  <si>
    <t>182.02700</t>
  </si>
  <si>
    <t>07006</t>
  </si>
  <si>
    <t>FedPndmcUnemployComp?COVID-19</t>
  </si>
  <si>
    <t>182.07006</t>
  </si>
  <si>
    <t>07007</t>
  </si>
  <si>
    <t>PndmcEmrgUnemployComp-COVID-19</t>
  </si>
  <si>
    <t>182.07007</t>
  </si>
  <si>
    <t>07008</t>
  </si>
  <si>
    <t>PandemicUnemployAsst-COVID-19</t>
  </si>
  <si>
    <t>182.07008</t>
  </si>
  <si>
    <t>07009</t>
  </si>
  <si>
    <t>Fed Fund-1st week - COVID-19</t>
  </si>
  <si>
    <t>182.07009</t>
  </si>
  <si>
    <t>07010</t>
  </si>
  <si>
    <t>VEC Federal Fund</t>
  </si>
  <si>
    <t>182.07010</t>
  </si>
  <si>
    <t>07014</t>
  </si>
  <si>
    <t>CARESActEmployerReimb-COVID-19</t>
  </si>
  <si>
    <t>182.07014</t>
  </si>
  <si>
    <t>07017</t>
  </si>
  <si>
    <t>AsstIndHsehlds-OthrNd-COVID-19</t>
  </si>
  <si>
    <t>182.07017</t>
  </si>
  <si>
    <t>07018</t>
  </si>
  <si>
    <t>MixedErnrsUnemplyComp-COVID-19</t>
  </si>
  <si>
    <t>182.07018</t>
  </si>
  <si>
    <t>07104</t>
  </si>
  <si>
    <t>VEC - Admin Grants - COVID-19</t>
  </si>
  <si>
    <t>182.07104</t>
  </si>
  <si>
    <t>07182</t>
  </si>
  <si>
    <t>Trust And Agency-VEC</t>
  </si>
  <si>
    <t>182.07182</t>
  </si>
  <si>
    <t>07211</t>
  </si>
  <si>
    <t>FUBA Benefits Fund</t>
  </si>
  <si>
    <t>182.07211</t>
  </si>
  <si>
    <t>07252</t>
  </si>
  <si>
    <t>TRA Allowances Fund</t>
  </si>
  <si>
    <t>182.07252</t>
  </si>
  <si>
    <t>07960</t>
  </si>
  <si>
    <t>Unemploy Ins-Fac Stimulus-ARRA</t>
  </si>
  <si>
    <t>182.07960</t>
  </si>
  <si>
    <t>182.10110</t>
  </si>
  <si>
    <t>182.10710</t>
  </si>
  <si>
    <t>182.12110</t>
  </si>
  <si>
    <t>Natural and Historic Resources Secretariat</t>
  </si>
  <si>
    <t>149000</t>
  </si>
  <si>
    <t>Secretary of Natural and Historic Resources</t>
  </si>
  <si>
    <t>02189</t>
  </si>
  <si>
    <t>Sec NR Special Revenue Fund</t>
  </si>
  <si>
    <t>183.02189</t>
  </si>
  <si>
    <t>183.09010</t>
  </si>
  <si>
    <t>183.10000</t>
  </si>
  <si>
    <t>151000</t>
  </si>
  <si>
    <t>Department of Conservation and Recreation</t>
  </si>
  <si>
    <t>02040</t>
  </si>
  <si>
    <t>Open-Space Preservation Fund</t>
  </si>
  <si>
    <t>199.02040</t>
  </si>
  <si>
    <t>02099</t>
  </si>
  <si>
    <t>Virginia State Parks Fund</t>
  </si>
  <si>
    <t>199.02099</t>
  </si>
  <si>
    <t>02153</t>
  </si>
  <si>
    <t>Natural Area Preservation Fund</t>
  </si>
  <si>
    <t>199.02153</t>
  </si>
  <si>
    <t>199.02164</t>
  </si>
  <si>
    <t>02199</t>
  </si>
  <si>
    <t>DCR Special Revenue Fund</t>
  </si>
  <si>
    <t>199.02199</t>
  </si>
  <si>
    <t>02410</t>
  </si>
  <si>
    <t>Open Space Rec And Conservatn</t>
  </si>
  <si>
    <t>199.02410</t>
  </si>
  <si>
    <t>199.02460</t>
  </si>
  <si>
    <t>199.02520</t>
  </si>
  <si>
    <t>02630</t>
  </si>
  <si>
    <t>St Park Conservation Resources</t>
  </si>
  <si>
    <t>199.02630</t>
  </si>
  <si>
    <t>02650</t>
  </si>
  <si>
    <t>State Park Acquisition And Dev</t>
  </si>
  <si>
    <t>199.02650</t>
  </si>
  <si>
    <t>02661</t>
  </si>
  <si>
    <t>State Park Projects Fund</t>
  </si>
  <si>
    <t>199.02661</t>
  </si>
  <si>
    <t>199.02700</t>
  </si>
  <si>
    <t>199.02750</t>
  </si>
  <si>
    <t>199.02800</t>
  </si>
  <si>
    <t>199.02860</t>
  </si>
  <si>
    <t>199.02870</t>
  </si>
  <si>
    <t>199.02900</t>
  </si>
  <si>
    <t>09037</t>
  </si>
  <si>
    <t>VA Comm Flood Preparedness Fd</t>
  </si>
  <si>
    <t>199.09037</t>
  </si>
  <si>
    <t>09080</t>
  </si>
  <si>
    <t>Sludge Management Fund</t>
  </si>
  <si>
    <t>199.09080</t>
  </si>
  <si>
    <t>09107</t>
  </si>
  <si>
    <t>Dam Sfty/Flood Prev&amp;Prot Asst</t>
  </si>
  <si>
    <t>199.09107</t>
  </si>
  <si>
    <t>09170</t>
  </si>
  <si>
    <t>VA Land Conservation - Restric</t>
  </si>
  <si>
    <t>199.09170</t>
  </si>
  <si>
    <t>09180</t>
  </si>
  <si>
    <t>VA Land Conservation-Unrestric</t>
  </si>
  <si>
    <t>199.09180</t>
  </si>
  <si>
    <t>09199</t>
  </si>
  <si>
    <t>Dedicated Special Revenue-DCR</t>
  </si>
  <si>
    <t>199.09199</t>
  </si>
  <si>
    <t>09225</t>
  </si>
  <si>
    <t>Sm Watersheds Fld Ctrl&amp;Area Dv</t>
  </si>
  <si>
    <t>199.09225</t>
  </si>
  <si>
    <t>09254</t>
  </si>
  <si>
    <t>Sl/Wtr Cons Dst Dam Mnt/Sm Rpr</t>
  </si>
  <si>
    <t>199.09254</t>
  </si>
  <si>
    <t>09261</t>
  </si>
  <si>
    <t>Dam Safety Administrative Fund</t>
  </si>
  <si>
    <t>199.09261</t>
  </si>
  <si>
    <t>09340</t>
  </si>
  <si>
    <t>VA Water Quality Improve Fund</t>
  </si>
  <si>
    <t>199.09340</t>
  </si>
  <si>
    <t>09351</t>
  </si>
  <si>
    <t>WaterQualityImprovementReserve</t>
  </si>
  <si>
    <t>199.09351</t>
  </si>
  <si>
    <t>09360</t>
  </si>
  <si>
    <t>VA Natural Resources Commitmnt</t>
  </si>
  <si>
    <t>199.09360</t>
  </si>
  <si>
    <t>199.09650</t>
  </si>
  <si>
    <t>199.10000</t>
  </si>
  <si>
    <t>199.10110</t>
  </si>
  <si>
    <t>199.12110</t>
  </si>
  <si>
    <t>199.12280</t>
  </si>
  <si>
    <t>12700</t>
  </si>
  <si>
    <t>EconomicAdjstmntAstnc-COVID-19</t>
  </si>
  <si>
    <t>12700: EconomicAdjstmntAstnc-COVID-19</t>
  </si>
  <si>
    <t>199.12700</t>
  </si>
  <si>
    <t>152000</t>
  </si>
  <si>
    <t>Department of Environmental Quality</t>
  </si>
  <si>
    <t>02018</t>
  </si>
  <si>
    <t>Regnl Greenhouse Gas Initiatve</t>
  </si>
  <si>
    <t>440.02018</t>
  </si>
  <si>
    <t>02149</t>
  </si>
  <si>
    <t>Voluntary Remediation Fund</t>
  </si>
  <si>
    <t>440.02149</t>
  </si>
  <si>
    <t>02321</t>
  </si>
  <si>
    <t>Fish Killing Investigation</t>
  </si>
  <si>
    <t>440.02321</t>
  </si>
  <si>
    <t>02440</t>
  </si>
  <si>
    <t>DEQ Special Revenue Fund</t>
  </si>
  <si>
    <t>440.02440</t>
  </si>
  <si>
    <t>02450</t>
  </si>
  <si>
    <t>Hazardous Waste Mgmt Permit</t>
  </si>
  <si>
    <t>440.02450</t>
  </si>
  <si>
    <t>02580</t>
  </si>
  <si>
    <t>Operator Training</t>
  </si>
  <si>
    <t>440.02580</t>
  </si>
  <si>
    <t>440.02800</t>
  </si>
  <si>
    <t>440.02870</t>
  </si>
  <si>
    <t>05100</t>
  </si>
  <si>
    <t>Operating Permits Program</t>
  </si>
  <si>
    <t>440.05100</t>
  </si>
  <si>
    <t>07083</t>
  </si>
  <si>
    <t>Dominion Power Settlement Fund</t>
  </si>
  <si>
    <t>440.07083</t>
  </si>
  <si>
    <t>07480</t>
  </si>
  <si>
    <t>Undergrd Petroleum Storage Tnk</t>
  </si>
  <si>
    <t>440.07480</t>
  </si>
  <si>
    <t>07550</t>
  </si>
  <si>
    <t>Dupont Shenandoah Rvr Hg Mntrg</t>
  </si>
  <si>
    <t>440.07550</t>
  </si>
  <si>
    <t>440.09010</t>
  </si>
  <si>
    <t>09024</t>
  </si>
  <si>
    <t>VA Stormwater Management Fund</t>
  </si>
  <si>
    <t>440.09024</t>
  </si>
  <si>
    <t>09036</t>
  </si>
  <si>
    <t>Small Renewable Energy Project</t>
  </si>
  <si>
    <t>440.09036</t>
  </si>
  <si>
    <t>09042</t>
  </si>
  <si>
    <t>Environmental Covenants Fund</t>
  </si>
  <si>
    <t>440.09042</t>
  </si>
  <si>
    <t>09055</t>
  </si>
  <si>
    <t>Stormwater Local Assistance GF</t>
  </si>
  <si>
    <t>440.09055</t>
  </si>
  <si>
    <t>440.09060</t>
  </si>
  <si>
    <t>09070</t>
  </si>
  <si>
    <t>VA Envrnmntal Emergncy Respnse</t>
  </si>
  <si>
    <t>440.09070</t>
  </si>
  <si>
    <t>440.09080</t>
  </si>
  <si>
    <t>09110</t>
  </si>
  <si>
    <t>VA Waste Mgmt Board Permit Pgm</t>
  </si>
  <si>
    <t>440.09110</t>
  </si>
  <si>
    <t>09143</t>
  </si>
  <si>
    <t>St Water Ctrl Board Permit Pgm</t>
  </si>
  <si>
    <t>440.09143</t>
  </si>
  <si>
    <t>09190</t>
  </si>
  <si>
    <t>Vehcl Emissions Inspection Pgm</t>
  </si>
  <si>
    <t>440.09190</t>
  </si>
  <si>
    <t>440.09250</t>
  </si>
  <si>
    <t>440.09340</t>
  </si>
  <si>
    <t>440.09351</t>
  </si>
  <si>
    <t>09640</t>
  </si>
  <si>
    <t>VA Water Facilities Revolving</t>
  </si>
  <si>
    <t>440.09640</t>
  </si>
  <si>
    <t>440.10000</t>
  </si>
  <si>
    <t>440.10110</t>
  </si>
  <si>
    <t>440.10710</t>
  </si>
  <si>
    <t>440.12110</t>
  </si>
  <si>
    <t>12310</t>
  </si>
  <si>
    <t>StEnvrnmtlJstCopAgrmt-COVID-19</t>
  </si>
  <si>
    <t>440.12310</t>
  </si>
  <si>
    <t>12430</t>
  </si>
  <si>
    <t>Surv/Stdy/InvstClnAir-COVID-19</t>
  </si>
  <si>
    <t>440.12430</t>
  </si>
  <si>
    <t>12500</t>
  </si>
  <si>
    <t>BrwnfldAsses&amp;ClnupCoopAgr-IIJA</t>
  </si>
  <si>
    <t>440.12500</t>
  </si>
  <si>
    <t>12510</t>
  </si>
  <si>
    <t>VA Water Facil Revolving-IIJA</t>
  </si>
  <si>
    <t>440.12510</t>
  </si>
  <si>
    <t>12520</t>
  </si>
  <si>
    <t>Water Qlty Mngmnt Planing-IIJA</t>
  </si>
  <si>
    <t>440.12520</t>
  </si>
  <si>
    <t>12530</t>
  </si>
  <si>
    <t>Pollution Prvntn Grnt Pgm-IIJA</t>
  </si>
  <si>
    <t>440.12530</t>
  </si>
  <si>
    <t>12540</t>
  </si>
  <si>
    <t>ChspkBayPrgImpRegAcctMntr-IIJA</t>
  </si>
  <si>
    <t>440.12540</t>
  </si>
  <si>
    <t>12550</t>
  </si>
  <si>
    <t>St/Tribal Respns Pgm Grnt-IIJA</t>
  </si>
  <si>
    <t>440.12550</t>
  </si>
  <si>
    <t>12560</t>
  </si>
  <si>
    <t>Off for Coastal Managemnt-IIJA</t>
  </si>
  <si>
    <t>440.12560</t>
  </si>
  <si>
    <t>153000</t>
  </si>
  <si>
    <t>Department of Wildlife Resources</t>
  </si>
  <si>
    <t>02403</t>
  </si>
  <si>
    <t>DGIF Special Revenue Fund</t>
  </si>
  <si>
    <t>403.02403</t>
  </si>
  <si>
    <t>403.02460</t>
  </si>
  <si>
    <t>02490</t>
  </si>
  <si>
    <t>VA Saltwater Recreational Fish</t>
  </si>
  <si>
    <t>403.02490</t>
  </si>
  <si>
    <t>403.02640</t>
  </si>
  <si>
    <t>07403</t>
  </si>
  <si>
    <t>Trust And Agency-DGIF</t>
  </si>
  <si>
    <t>403.07403</t>
  </si>
  <si>
    <t>09022</t>
  </si>
  <si>
    <t>Motorboat And Water Safety Fnd</t>
  </si>
  <si>
    <t>403.09022</t>
  </si>
  <si>
    <t>09043</t>
  </si>
  <si>
    <t>Non Game Cash Fund</t>
  </si>
  <si>
    <t>403.09043</t>
  </si>
  <si>
    <t>09052</t>
  </si>
  <si>
    <t>Lifetime Huntng&amp;Fishng Endwmnt</t>
  </si>
  <si>
    <t>403.09052</t>
  </si>
  <si>
    <t>09112</t>
  </si>
  <si>
    <t>VA Migr Waterfowl Cnsrvtn Stmp</t>
  </si>
  <si>
    <t>403.09112</t>
  </si>
  <si>
    <t>09131</t>
  </si>
  <si>
    <t>Feed The Hungry Fund</t>
  </si>
  <si>
    <t>403.09131</t>
  </si>
  <si>
    <t>09200</t>
  </si>
  <si>
    <t>Capital Improvement Fund</t>
  </si>
  <si>
    <t>403.09200</t>
  </si>
  <si>
    <t>09221</t>
  </si>
  <si>
    <t>VA Fish Passage Grnt&amp;Rvlvng Ln</t>
  </si>
  <si>
    <t>403.09221</t>
  </si>
  <si>
    <t>09366</t>
  </si>
  <si>
    <t>Mitigation Comp Fund Hist Prop</t>
  </si>
  <si>
    <t>403.09366</t>
  </si>
  <si>
    <t>09403</t>
  </si>
  <si>
    <t>Dedicated Special Revenue-DGIF</t>
  </si>
  <si>
    <t>403.09403</t>
  </si>
  <si>
    <t>09700</t>
  </si>
  <si>
    <t>Parking-DGIF</t>
  </si>
  <si>
    <t>403.09700</t>
  </si>
  <si>
    <t>09860</t>
  </si>
  <si>
    <t>Recyc Matl Sales-Non-Ge-Non-HE</t>
  </si>
  <si>
    <t>403.09860</t>
  </si>
  <si>
    <t>403.09880</t>
  </si>
  <si>
    <t>09900</t>
  </si>
  <si>
    <t>403.09900</t>
  </si>
  <si>
    <t>403.10000</t>
  </si>
  <si>
    <t>403.10710</t>
  </si>
  <si>
    <t>154000</t>
  </si>
  <si>
    <t>Department of Historic Resources</t>
  </si>
  <si>
    <t>02033</t>
  </si>
  <si>
    <t>Civil War Site Preservation Fd</t>
  </si>
  <si>
    <t>423.02033</t>
  </si>
  <si>
    <t>02423</t>
  </si>
  <si>
    <t>DHR Special Revenue Fund</t>
  </si>
  <si>
    <t>423.02423</t>
  </si>
  <si>
    <t>423.02800</t>
  </si>
  <si>
    <t>423.02900</t>
  </si>
  <si>
    <t>423.04100</t>
  </si>
  <si>
    <t>09038</t>
  </si>
  <si>
    <t>HistAfrcnAmrcnCemntrs&amp;GrvsFnd</t>
  </si>
  <si>
    <t>423.09038</t>
  </si>
  <si>
    <t>09059</t>
  </si>
  <si>
    <t>VA BIPOC Hstrc Prsrvtn Fund</t>
  </si>
  <si>
    <t>423.09059</t>
  </si>
  <si>
    <t>09106</t>
  </si>
  <si>
    <t>Historic Resources Fund</t>
  </si>
  <si>
    <t>423.09106</t>
  </si>
  <si>
    <t>09271</t>
  </si>
  <si>
    <t>Preservation Easement Fund</t>
  </si>
  <si>
    <t>423.09271</t>
  </si>
  <si>
    <t>423.10000</t>
  </si>
  <si>
    <t>423.10710</t>
  </si>
  <si>
    <t>423.12110</t>
  </si>
  <si>
    <t>155000</t>
  </si>
  <si>
    <t>Marine Resources Commission</t>
  </si>
  <si>
    <t>02231</t>
  </si>
  <si>
    <t>Pub Oyster Rocks Replenishment</t>
  </si>
  <si>
    <t>402.02231</t>
  </si>
  <si>
    <t>402.02290</t>
  </si>
  <si>
    <t>02312</t>
  </si>
  <si>
    <t>Marine Patrols Fund</t>
  </si>
  <si>
    <t>402.02312</t>
  </si>
  <si>
    <t>02322</t>
  </si>
  <si>
    <t>Improve Commercial&amp;Sport Fish</t>
  </si>
  <si>
    <t>402.02322</t>
  </si>
  <si>
    <t>02402</t>
  </si>
  <si>
    <t>MRC Special Revenue Fund</t>
  </si>
  <si>
    <t>402.02402</t>
  </si>
  <si>
    <t>02455</t>
  </si>
  <si>
    <t>Marine Fishing Improvement Fd</t>
  </si>
  <si>
    <t>402.02455</t>
  </si>
  <si>
    <t>402.02490</t>
  </si>
  <si>
    <t>402.02710</t>
  </si>
  <si>
    <t>402.02800</t>
  </si>
  <si>
    <t>02840</t>
  </si>
  <si>
    <t>Recycl Mtrl Sales-Gen/NonHE</t>
  </si>
  <si>
    <t>402.02840</t>
  </si>
  <si>
    <t>402.02880</t>
  </si>
  <si>
    <t>402.02900</t>
  </si>
  <si>
    <t>402.07020</t>
  </si>
  <si>
    <t>402.09010</t>
  </si>
  <si>
    <t>09026</t>
  </si>
  <si>
    <t>OystrLsng,Cnsrvtn&amp;RepletnPrgFd</t>
  </si>
  <si>
    <t>402.09026</t>
  </si>
  <si>
    <t>09160</t>
  </si>
  <si>
    <t>Marine Habitat and Waterways</t>
  </si>
  <si>
    <t>402.09160</t>
  </si>
  <si>
    <t>09402</t>
  </si>
  <si>
    <t>MRC Dedicated Special Rev Fund</t>
  </si>
  <si>
    <t>402.09402</t>
  </si>
  <si>
    <t>402.10000</t>
  </si>
  <si>
    <t>402.10110</t>
  </si>
  <si>
    <t>12370</t>
  </si>
  <si>
    <t>AgWrkrPndmcRlf&amp;Prtctn-COVID-19</t>
  </si>
  <si>
    <t>402.12370</t>
  </si>
  <si>
    <t>Public Safety and Homeland Security Secretariat</t>
  </si>
  <si>
    <t>157000</t>
  </si>
  <si>
    <t>Secretary of Public Safety and Homeland Security</t>
  </si>
  <si>
    <t>187.02700</t>
  </si>
  <si>
    <t>187.10000</t>
  </si>
  <si>
    <t>158000</t>
  </si>
  <si>
    <t>Commonwealth's Attorneys' Services Council</t>
  </si>
  <si>
    <t>02315</t>
  </si>
  <si>
    <t>Commonwealths Attorny Training</t>
  </si>
  <si>
    <t>957.02315</t>
  </si>
  <si>
    <t>957.02820</t>
  </si>
  <si>
    <t>02957</t>
  </si>
  <si>
    <t>CASC Special Revenue Fund</t>
  </si>
  <si>
    <t>957.02957</t>
  </si>
  <si>
    <t>957.10000</t>
  </si>
  <si>
    <t>159000</t>
  </si>
  <si>
    <t>Virginia Alcoholic Beverage Control Authority</t>
  </si>
  <si>
    <t>05001</t>
  </si>
  <si>
    <t>Enterprise-ABC</t>
  </si>
  <si>
    <t>999.05001</t>
  </si>
  <si>
    <t>05330</t>
  </si>
  <si>
    <t>State Asset Forfeiture-ABC</t>
  </si>
  <si>
    <t>999.05330</t>
  </si>
  <si>
    <t>05360</t>
  </si>
  <si>
    <t>Fed Asset Forfeiture-ABC DOJ</t>
  </si>
  <si>
    <t>999.05360</t>
  </si>
  <si>
    <t>05370</t>
  </si>
  <si>
    <t>Fed Asset Forfeiture-ABC Treas</t>
  </si>
  <si>
    <t>999.05370</t>
  </si>
  <si>
    <t>05881</t>
  </si>
  <si>
    <t>Surplus Supp &amp; Equp Sales-ABC</t>
  </si>
  <si>
    <t>999.05881</t>
  </si>
  <si>
    <t>999.07020</t>
  </si>
  <si>
    <t>999.09119</t>
  </si>
  <si>
    <t>10003</t>
  </si>
  <si>
    <t>Federal Trust - ABC</t>
  </si>
  <si>
    <t>999.10003</t>
  </si>
  <si>
    <t>999.10110</t>
  </si>
  <si>
    <t>999.10710</t>
  </si>
  <si>
    <t>161000</t>
  </si>
  <si>
    <t>Department of Corrections</t>
  </si>
  <si>
    <t>02052</t>
  </si>
  <si>
    <t>Probation &amp; Parole Officers Fd</t>
  </si>
  <si>
    <t>799.02052</t>
  </si>
  <si>
    <t>02190</t>
  </si>
  <si>
    <t>Inmate Culinary Arts Train Fd</t>
  </si>
  <si>
    <t>799.02190</t>
  </si>
  <si>
    <t>02300</t>
  </si>
  <si>
    <t>Corrections Special Reserve Fd</t>
  </si>
  <si>
    <t>799.02300</t>
  </si>
  <si>
    <t>02320</t>
  </si>
  <si>
    <t>Corr Construction Unit Special</t>
  </si>
  <si>
    <t>799.02320</t>
  </si>
  <si>
    <t>799.02460</t>
  </si>
  <si>
    <t>02550</t>
  </si>
  <si>
    <t>Contract Prisoners Spec Rev Fd</t>
  </si>
  <si>
    <t>799.02550</t>
  </si>
  <si>
    <t>02570</t>
  </si>
  <si>
    <t>Overhead &amp; Warranty Acct Fund</t>
  </si>
  <si>
    <t>799.02570</t>
  </si>
  <si>
    <t>799.02700</t>
  </si>
  <si>
    <t>02701</t>
  </si>
  <si>
    <t>DOC-CO Special Revenue Fund</t>
  </si>
  <si>
    <t>799.02701</t>
  </si>
  <si>
    <t>799.02710</t>
  </si>
  <si>
    <t>02711</t>
  </si>
  <si>
    <t>DOC/CE Special Revenue Fund</t>
  </si>
  <si>
    <t>799.02711</t>
  </si>
  <si>
    <t>02743</t>
  </si>
  <si>
    <t>FCCW Special Revenue Fund</t>
  </si>
  <si>
    <t>799.02743</t>
  </si>
  <si>
    <t>799.02750</t>
  </si>
  <si>
    <t>02756</t>
  </si>
  <si>
    <t>DOC-DI Special Revenue Fund</t>
  </si>
  <si>
    <t>799.02756</t>
  </si>
  <si>
    <t>02767</t>
  </si>
  <si>
    <t>DOC-DCC Special Revenue Fund</t>
  </si>
  <si>
    <t>799.02767</t>
  </si>
  <si>
    <t>02799</t>
  </si>
  <si>
    <t>DOC Special Revenue Fund</t>
  </si>
  <si>
    <t>799.02799</t>
  </si>
  <si>
    <t>799.02840</t>
  </si>
  <si>
    <t>799.02860</t>
  </si>
  <si>
    <t>02861</t>
  </si>
  <si>
    <t>Recycl Matl Sales-VCE</t>
  </si>
  <si>
    <t>799.02861</t>
  </si>
  <si>
    <t>799.02870</t>
  </si>
  <si>
    <t>02871</t>
  </si>
  <si>
    <t>Surplus Supp &amp; Equip GF-VCE</t>
  </si>
  <si>
    <t>799.02871</t>
  </si>
  <si>
    <t>799.02880</t>
  </si>
  <si>
    <t>799.02900</t>
  </si>
  <si>
    <t>799.07390</t>
  </si>
  <si>
    <t>07799</t>
  </si>
  <si>
    <t>DOC Trust and Agency Fund</t>
  </si>
  <si>
    <t>799.07799</t>
  </si>
  <si>
    <t>799.09340</t>
  </si>
  <si>
    <t>799.09530</t>
  </si>
  <si>
    <t>799.09650</t>
  </si>
  <si>
    <t>799.10000</t>
  </si>
  <si>
    <t>799.10110</t>
  </si>
  <si>
    <t>12010</t>
  </si>
  <si>
    <t>799.12010</t>
  </si>
  <si>
    <t>799.12110</t>
  </si>
  <si>
    <t>162000</t>
  </si>
  <si>
    <t>Department of Criminal Justice Services</t>
  </si>
  <si>
    <t>02140</t>
  </si>
  <si>
    <t>DCJS Special Revenue Fund</t>
  </si>
  <si>
    <t>140.02140</t>
  </si>
  <si>
    <t>02210</t>
  </si>
  <si>
    <t>Asset Forfeiture And Seizure</t>
  </si>
  <si>
    <t>140.02210</t>
  </si>
  <si>
    <t>02250</t>
  </si>
  <si>
    <t>Community Policing Fund</t>
  </si>
  <si>
    <t>140.02250</t>
  </si>
  <si>
    <t>140.02700</t>
  </si>
  <si>
    <t>140.02800</t>
  </si>
  <si>
    <t>140.02820</t>
  </si>
  <si>
    <t>02850</t>
  </si>
  <si>
    <t>VA Firearm Vlnc Int &amp; Prev Fd</t>
  </si>
  <si>
    <t>140.02850</t>
  </si>
  <si>
    <t>07012</t>
  </si>
  <si>
    <t>JAIBG Trust Fund - Federal</t>
  </si>
  <si>
    <t>140.07012</t>
  </si>
  <si>
    <t>140.07020</t>
  </si>
  <si>
    <t>07040</t>
  </si>
  <si>
    <t>Edward Byrne Memrl Jag Pgm-Fed</t>
  </si>
  <si>
    <t>140.07040</t>
  </si>
  <si>
    <t>09019</t>
  </si>
  <si>
    <t>VA Prevntn of Sex Trafficking</t>
  </si>
  <si>
    <t>140.09019</t>
  </si>
  <si>
    <t>09035</t>
  </si>
  <si>
    <t>School Rsrc Offr Incntve Grnts</t>
  </si>
  <si>
    <t>140.09035</t>
  </si>
  <si>
    <t>140.09064</t>
  </si>
  <si>
    <t>09120</t>
  </si>
  <si>
    <t>VA Domestic Violence Victim</t>
  </si>
  <si>
    <t>140.09120</t>
  </si>
  <si>
    <t>09300</t>
  </si>
  <si>
    <t>VA Crime Victim - Witness Fund</t>
  </si>
  <si>
    <t>140.09300</t>
  </si>
  <si>
    <t>09350</t>
  </si>
  <si>
    <t>Intensfied Drug Enfrcmnt Juris</t>
  </si>
  <si>
    <t>140.09350</t>
  </si>
  <si>
    <t>09404</t>
  </si>
  <si>
    <t>Reg Criminal Justce Acdmy Trng</t>
  </si>
  <si>
    <t>140.09404</t>
  </si>
  <si>
    <t>140.09660</t>
  </si>
  <si>
    <t>09750</t>
  </si>
  <si>
    <t>Court Fees Suspense Fund</t>
  </si>
  <si>
    <t>140.09750</t>
  </si>
  <si>
    <t>09770</t>
  </si>
  <si>
    <t>Net Crimes Agnst Chldrn Invst</t>
  </si>
  <si>
    <t>140.09770</t>
  </si>
  <si>
    <t>140.10000</t>
  </si>
  <si>
    <t>140.10110</t>
  </si>
  <si>
    <t>140.10120</t>
  </si>
  <si>
    <t>140.12030</t>
  </si>
  <si>
    <t>140.12110</t>
  </si>
  <si>
    <t>163000</t>
  </si>
  <si>
    <t>Department of Emergency Management</t>
  </si>
  <si>
    <t>127.02019</t>
  </si>
  <si>
    <t>02127</t>
  </si>
  <si>
    <t>VDEM Special Revenue Fund</t>
  </si>
  <si>
    <t>127.02127</t>
  </si>
  <si>
    <t>02151</t>
  </si>
  <si>
    <t>Radiolgcl Emrgcy Preprdness Fd</t>
  </si>
  <si>
    <t>127.02151</t>
  </si>
  <si>
    <t>127.02180</t>
  </si>
  <si>
    <t>02240</t>
  </si>
  <si>
    <t>Virginia Disaster Response</t>
  </si>
  <si>
    <t>127.02240</t>
  </si>
  <si>
    <t>127.02460</t>
  </si>
  <si>
    <t>02770</t>
  </si>
  <si>
    <t>Emergency Mgmnt Assist Compact</t>
  </si>
  <si>
    <t>127.02770</t>
  </si>
  <si>
    <t>127.02790</t>
  </si>
  <si>
    <t>127.02860</t>
  </si>
  <si>
    <t>127.02870</t>
  </si>
  <si>
    <t>127.02880</t>
  </si>
  <si>
    <t>127.04100</t>
  </si>
  <si>
    <t>09027</t>
  </si>
  <si>
    <t>EmrgncyShltrsUpgAsstncGrntFnd</t>
  </si>
  <si>
    <t>127.09027</t>
  </si>
  <si>
    <t>127.09051</t>
  </si>
  <si>
    <t>127.09281</t>
  </si>
  <si>
    <t>127.10000</t>
  </si>
  <si>
    <t>127.10110</t>
  </si>
  <si>
    <t>127.10710</t>
  </si>
  <si>
    <t>10720</t>
  </si>
  <si>
    <t>FEMA - Local Gov - COVID-19</t>
  </si>
  <si>
    <t>127.10720</t>
  </si>
  <si>
    <t>127.10740</t>
  </si>
  <si>
    <t>10750</t>
  </si>
  <si>
    <t>FEMA - Non-Profit - COVID-19</t>
  </si>
  <si>
    <t>127.10750</t>
  </si>
  <si>
    <t>10760</t>
  </si>
  <si>
    <t>FEMA - VDEM - COVID-19</t>
  </si>
  <si>
    <t>127.10760</t>
  </si>
  <si>
    <t>10780</t>
  </si>
  <si>
    <t>FEMA - VDEM-CRF - COVID-19</t>
  </si>
  <si>
    <t>127.10780</t>
  </si>
  <si>
    <t>127.12110</t>
  </si>
  <si>
    <t>12610</t>
  </si>
  <si>
    <t>EmrgncyMgmtPrfrmncGrt-COVID-19</t>
  </si>
  <si>
    <t>127.12610</t>
  </si>
  <si>
    <t>164000</t>
  </si>
  <si>
    <t>Department of Fire Programs</t>
  </si>
  <si>
    <t>960.02180</t>
  </si>
  <si>
    <t>960.02710</t>
  </si>
  <si>
    <t>02960</t>
  </si>
  <si>
    <t>DFP Special Revenue Fund</t>
  </si>
  <si>
    <t>960.02960</t>
  </si>
  <si>
    <t>960.10000</t>
  </si>
  <si>
    <t>960.10110</t>
  </si>
  <si>
    <t>165000</t>
  </si>
  <si>
    <t>Department of Forensic Science</t>
  </si>
  <si>
    <t>778.02820</t>
  </si>
  <si>
    <t>778.02870</t>
  </si>
  <si>
    <t>778.09650</t>
  </si>
  <si>
    <t>778.10000</t>
  </si>
  <si>
    <t>778.10110</t>
  </si>
  <si>
    <t>778.10120</t>
  </si>
  <si>
    <t>778.12110</t>
  </si>
  <si>
    <t>166000</t>
  </si>
  <si>
    <t>Department of Juvenile Justice</t>
  </si>
  <si>
    <t>777.02700</t>
  </si>
  <si>
    <t>02777</t>
  </si>
  <si>
    <t>DJJ Special Revenue Fund</t>
  </si>
  <si>
    <t>777.02777</t>
  </si>
  <si>
    <t>777.02800</t>
  </si>
  <si>
    <t>777.02870</t>
  </si>
  <si>
    <t>09034</t>
  </si>
  <si>
    <t>Work Program Revenue Fund</t>
  </si>
  <si>
    <t>777.09034</t>
  </si>
  <si>
    <t>777.09650</t>
  </si>
  <si>
    <t>777.10000</t>
  </si>
  <si>
    <t>777.10110</t>
  </si>
  <si>
    <t>777.10120</t>
  </si>
  <si>
    <t>777.10150</t>
  </si>
  <si>
    <t>777.10240</t>
  </si>
  <si>
    <t>777.12110</t>
  </si>
  <si>
    <t>777.12260</t>
  </si>
  <si>
    <t>168000</t>
  </si>
  <si>
    <t>Department of State Police</t>
  </si>
  <si>
    <t>02012</t>
  </si>
  <si>
    <t>Firearms Transaction Program</t>
  </si>
  <si>
    <t>156.02012</t>
  </si>
  <si>
    <t>02025</t>
  </si>
  <si>
    <t>VSP Rev from Services Provided</t>
  </si>
  <si>
    <t>156.02025</t>
  </si>
  <si>
    <t>02055</t>
  </si>
  <si>
    <t>Electronic Maintenance Fund</t>
  </si>
  <si>
    <t>156.02055</t>
  </si>
  <si>
    <t>02061</t>
  </si>
  <si>
    <t>Non-Federal 10% Admin Fee Fund</t>
  </si>
  <si>
    <t>156.02061</t>
  </si>
  <si>
    <t>02103</t>
  </si>
  <si>
    <t>Med-Flight Operations</t>
  </si>
  <si>
    <t>156.02103</t>
  </si>
  <si>
    <t>02145</t>
  </si>
  <si>
    <t>Data Lines Fund</t>
  </si>
  <si>
    <t>156.02145</t>
  </si>
  <si>
    <t>02156</t>
  </si>
  <si>
    <t>VSP Special Revenue Fund</t>
  </si>
  <si>
    <t>156.02156</t>
  </si>
  <si>
    <t>02200</t>
  </si>
  <si>
    <t>Concealed Weapons Program</t>
  </si>
  <si>
    <t>156.02200</t>
  </si>
  <si>
    <t>02211</t>
  </si>
  <si>
    <t>State Police Sales Mtr Vehicle</t>
  </si>
  <si>
    <t>156.02211</t>
  </si>
  <si>
    <t>02220</t>
  </si>
  <si>
    <t>DOJ Equitable Sharing</t>
  </si>
  <si>
    <t>156.02220</t>
  </si>
  <si>
    <t>02270</t>
  </si>
  <si>
    <t>Sex Offender Registry Fund</t>
  </si>
  <si>
    <t>156.02270</t>
  </si>
  <si>
    <t>02281</t>
  </si>
  <si>
    <t>Purdue Fred Co Fd Asst Forfeit</t>
  </si>
  <si>
    <t>156.02281</t>
  </si>
  <si>
    <t>156.02290</t>
  </si>
  <si>
    <t>02313</t>
  </si>
  <si>
    <t>SCC</t>
  </si>
  <si>
    <t>156.02313</t>
  </si>
  <si>
    <t>02331</t>
  </si>
  <si>
    <t>State Asset Forfeiture</t>
  </si>
  <si>
    <t>156.02331</t>
  </si>
  <si>
    <t>02360</t>
  </si>
  <si>
    <t>Drug Invstgtn Trust Acct - Fed</t>
  </si>
  <si>
    <t>156.02360</t>
  </si>
  <si>
    <t>156.02460</t>
  </si>
  <si>
    <t>02530</t>
  </si>
  <si>
    <t>Drug Investigatn Trust Acct-St</t>
  </si>
  <si>
    <t>156.02530</t>
  </si>
  <si>
    <t>02610</t>
  </si>
  <si>
    <t>Safety Fund</t>
  </si>
  <si>
    <t>156.02610</t>
  </si>
  <si>
    <t>02660</t>
  </si>
  <si>
    <t>DOH Funds For CCRE</t>
  </si>
  <si>
    <t>156.02660</t>
  </si>
  <si>
    <t>156.02800</t>
  </si>
  <si>
    <t>156.02820</t>
  </si>
  <si>
    <t>156.02860</t>
  </si>
  <si>
    <t>156.02870</t>
  </si>
  <si>
    <t>156.02900</t>
  </si>
  <si>
    <t>156.04100</t>
  </si>
  <si>
    <t>07156</t>
  </si>
  <si>
    <t>Trust And Agency-VSP</t>
  </si>
  <si>
    <t>156.07156</t>
  </si>
  <si>
    <t>07256</t>
  </si>
  <si>
    <t>Non-Drug Asset Forfeiture Fund</t>
  </si>
  <si>
    <t>156.07256</t>
  </si>
  <si>
    <t>07305</t>
  </si>
  <si>
    <t>St/Local Law Enfrc Eqp Pro Prg</t>
  </si>
  <si>
    <t>156.07305</t>
  </si>
  <si>
    <t>07331</t>
  </si>
  <si>
    <t>St Asset Forfeiture Suspense</t>
  </si>
  <si>
    <t>156.07331</t>
  </si>
  <si>
    <t>09031</t>
  </si>
  <si>
    <t>HOV Enforcement Fund</t>
  </si>
  <si>
    <t>156.09031</t>
  </si>
  <si>
    <t>09142</t>
  </si>
  <si>
    <t>Help Eliminate Auto Theft Fd</t>
  </si>
  <si>
    <t>156.09142</t>
  </si>
  <si>
    <t>09156</t>
  </si>
  <si>
    <t>Dedicated Special Revenue-VSP</t>
  </si>
  <si>
    <t>156.09156</t>
  </si>
  <si>
    <t>156.09163</t>
  </si>
  <si>
    <t>09228</t>
  </si>
  <si>
    <t>Methamphetamine Cleanup Fund</t>
  </si>
  <si>
    <t>156.09228</t>
  </si>
  <si>
    <t>156.09280</t>
  </si>
  <si>
    <t>156.09650</t>
  </si>
  <si>
    <t>156.09660</t>
  </si>
  <si>
    <t>09710</t>
  </si>
  <si>
    <t>VSPBlackstoneTrainingFacility</t>
  </si>
  <si>
    <t>156.09710</t>
  </si>
  <si>
    <t>09920</t>
  </si>
  <si>
    <t>VSPElectronicSummonsSystemsFnd</t>
  </si>
  <si>
    <t>156.09920</t>
  </si>
  <si>
    <t>156.10000</t>
  </si>
  <si>
    <t>156.10110</t>
  </si>
  <si>
    <t>156.10120</t>
  </si>
  <si>
    <t>156.10710</t>
  </si>
  <si>
    <t>156.12110</t>
  </si>
  <si>
    <t>170000</t>
  </si>
  <si>
    <t>Virginia Parole Board</t>
  </si>
  <si>
    <t>766.10000</t>
  </si>
  <si>
    <t>Transportation Secretariat</t>
  </si>
  <si>
    <t>175000</t>
  </si>
  <si>
    <t>Secretary of Transportation</t>
  </si>
  <si>
    <t>186.04100</t>
  </si>
  <si>
    <t>175050</t>
  </si>
  <si>
    <t>Virginia Commercial Space Flight Authority</t>
  </si>
  <si>
    <t>509.04000</t>
  </si>
  <si>
    <t>04800</t>
  </si>
  <si>
    <t>Commonwealth Space Flight Fd</t>
  </si>
  <si>
    <t>509.04800</t>
  </si>
  <si>
    <t>176000</t>
  </si>
  <si>
    <t>Department of Aviation</t>
  </si>
  <si>
    <t>841.04610</t>
  </si>
  <si>
    <t>04660</t>
  </si>
  <si>
    <t>Aviation Educ Facilities Fund</t>
  </si>
  <si>
    <t>841.04660</t>
  </si>
  <si>
    <t>841.04710</t>
  </si>
  <si>
    <t>04750</t>
  </si>
  <si>
    <t>Commonwealth Airport Fund</t>
  </si>
  <si>
    <t>841.04750</t>
  </si>
  <si>
    <t>04880</t>
  </si>
  <si>
    <t>Surp Supply/ Equip-NonGF-NonHE</t>
  </si>
  <si>
    <t>841.04880</t>
  </si>
  <si>
    <t>841.10000</t>
  </si>
  <si>
    <t>841.10110</t>
  </si>
  <si>
    <t>12360</t>
  </si>
  <si>
    <t>Airport Imprvmnt Prgm-COVID-19</t>
  </si>
  <si>
    <t>841.12360</t>
  </si>
  <si>
    <t>177000</t>
  </si>
  <si>
    <t>Department of Motor Vehicles</t>
  </si>
  <si>
    <t>02120</t>
  </si>
  <si>
    <t>Motor Vehicle Dealer Board</t>
  </si>
  <si>
    <t>154.02120</t>
  </si>
  <si>
    <t>154.02130</t>
  </si>
  <si>
    <t>02154</t>
  </si>
  <si>
    <t>DMV Special Revenue Fund</t>
  </si>
  <si>
    <t>154.02154</t>
  </si>
  <si>
    <t>02690</t>
  </si>
  <si>
    <t>Additional Registration Fee</t>
  </si>
  <si>
    <t>154.02690</t>
  </si>
  <si>
    <t>154.04000</t>
  </si>
  <si>
    <t>154.04060</t>
  </si>
  <si>
    <t>154.04100</t>
  </si>
  <si>
    <t>04290</t>
  </si>
  <si>
    <t>Federal Asset Forfeiture-DMV</t>
  </si>
  <si>
    <t>154.04290</t>
  </si>
  <si>
    <t>04300</t>
  </si>
  <si>
    <t>State Asset Forfeiture-DMV</t>
  </si>
  <si>
    <t>154.04300</t>
  </si>
  <si>
    <t>04510</t>
  </si>
  <si>
    <t>Mtrcycl Rdr Sfty Training Pgm</t>
  </si>
  <si>
    <t>154.04510</t>
  </si>
  <si>
    <t>04540</t>
  </si>
  <si>
    <t>Motor Vehicle Special Fund</t>
  </si>
  <si>
    <t>154.04540</t>
  </si>
  <si>
    <t>04550</t>
  </si>
  <si>
    <t>Mtr Carrier Prmt/Sngl St Rg Fe</t>
  </si>
  <si>
    <t>154.04550</t>
  </si>
  <si>
    <t>04590</t>
  </si>
  <si>
    <t>Single St Registrn Fee-Othr St</t>
  </si>
  <si>
    <t>154.04590</t>
  </si>
  <si>
    <t>154.04610</t>
  </si>
  <si>
    <t>04700</t>
  </si>
  <si>
    <t>154.04700</t>
  </si>
  <si>
    <t>04860</t>
  </si>
  <si>
    <t>Recyclable Matl -NonGF-NonHE</t>
  </si>
  <si>
    <t>154.04860</t>
  </si>
  <si>
    <t>154.04880</t>
  </si>
  <si>
    <t>154.07020</t>
  </si>
  <si>
    <t>07070</t>
  </si>
  <si>
    <t>Motor Vehicle Trnsactn Rcovery</t>
  </si>
  <si>
    <t>154.07070</t>
  </si>
  <si>
    <t>07154</t>
  </si>
  <si>
    <t>Trust And Agency-DMV</t>
  </si>
  <si>
    <t>154.07154</t>
  </si>
  <si>
    <t>154.07161</t>
  </si>
  <si>
    <t>07251</t>
  </si>
  <si>
    <t>Local Vehicle Registration Pgm</t>
  </si>
  <si>
    <t>154.07251</t>
  </si>
  <si>
    <t>07460</t>
  </si>
  <si>
    <t>Mobile Home Sales Tax</t>
  </si>
  <si>
    <t>154.07460</t>
  </si>
  <si>
    <t>154.07480</t>
  </si>
  <si>
    <t>154.09020</t>
  </si>
  <si>
    <t>154.09040</t>
  </si>
  <si>
    <t>09053</t>
  </si>
  <si>
    <t>VA Donor Registry&amp;Pub Awarenss</t>
  </si>
  <si>
    <t>154.09053</t>
  </si>
  <si>
    <t>154.09100</t>
  </si>
  <si>
    <t>154.09150</t>
  </si>
  <si>
    <t>09154</t>
  </si>
  <si>
    <t>Dedicated Special Revenue-DMV</t>
  </si>
  <si>
    <t>154.09154</t>
  </si>
  <si>
    <t>154.09190</t>
  </si>
  <si>
    <t>09220</t>
  </si>
  <si>
    <t>Special License Plates Fund</t>
  </si>
  <si>
    <t>154.09220</t>
  </si>
  <si>
    <t>154.09680</t>
  </si>
  <si>
    <t>154.09690</t>
  </si>
  <si>
    <t>154.09730</t>
  </si>
  <si>
    <t>154.09800</t>
  </si>
  <si>
    <t>154.09820</t>
  </si>
  <si>
    <t>09850</t>
  </si>
  <si>
    <t>CommuterRailOprtng&amp;CapitalFund</t>
  </si>
  <si>
    <t>154.09850</t>
  </si>
  <si>
    <t>09870</t>
  </si>
  <si>
    <t>I-81 Corridor Improvement Fund</t>
  </si>
  <si>
    <t>154.09870</t>
  </si>
  <si>
    <t>154.10000</t>
  </si>
  <si>
    <t>154.10110</t>
  </si>
  <si>
    <t>179000</t>
  </si>
  <si>
    <t>Department of Motor Vehicles Transfer Payments</t>
  </si>
  <si>
    <t>530.04540</t>
  </si>
  <si>
    <t>530.07460</t>
  </si>
  <si>
    <t>530.09040</t>
  </si>
  <si>
    <t>530.09850</t>
  </si>
  <si>
    <t>530.10000</t>
  </si>
  <si>
    <t>180000</t>
  </si>
  <si>
    <t>Department of Rail and Public Transportation</t>
  </si>
  <si>
    <t>02505</t>
  </si>
  <si>
    <t>DRPT Special Revenue Fund</t>
  </si>
  <si>
    <t>505.02505</t>
  </si>
  <si>
    <t>04010</t>
  </si>
  <si>
    <t>Highway Federal</t>
  </si>
  <si>
    <t>505.04010</t>
  </si>
  <si>
    <t>04030</t>
  </si>
  <si>
    <t>VPRA Temporary Fund</t>
  </si>
  <si>
    <t>505.04030</t>
  </si>
  <si>
    <t>04240</t>
  </si>
  <si>
    <t>Intercity Pass Rail Op&amp;Cap Fd</t>
  </si>
  <si>
    <t>505.04240</t>
  </si>
  <si>
    <t>505.04260</t>
  </si>
  <si>
    <t>04313</t>
  </si>
  <si>
    <t>Shortline Rail Preserv&amp;Develop</t>
  </si>
  <si>
    <t>505.04313</t>
  </si>
  <si>
    <t>04314</t>
  </si>
  <si>
    <t>I-66 Outside Beltway Concess</t>
  </si>
  <si>
    <t>505.04314</t>
  </si>
  <si>
    <t>04315</t>
  </si>
  <si>
    <t>I-95 Express Lanes</t>
  </si>
  <si>
    <t>505.04315</t>
  </si>
  <si>
    <t>505.04710</t>
  </si>
  <si>
    <t>505.04720</t>
  </si>
  <si>
    <t>04730</t>
  </si>
  <si>
    <t>Priority Transportation Fund</t>
  </si>
  <si>
    <t>505.04730</t>
  </si>
  <si>
    <t>04770</t>
  </si>
  <si>
    <t>Commonwealth Mass Transit Fund</t>
  </si>
  <si>
    <t>505.04770</t>
  </si>
  <si>
    <t>04780</t>
  </si>
  <si>
    <t>Commonwealth Transit Cap Fund</t>
  </si>
  <si>
    <t>505.04780</t>
  </si>
  <si>
    <t>04810</t>
  </si>
  <si>
    <t>Commonwealth Rail Fund</t>
  </si>
  <si>
    <t>505.04810</t>
  </si>
  <si>
    <t>505.07600</t>
  </si>
  <si>
    <t>505.09830</t>
  </si>
  <si>
    <t>505.09840</t>
  </si>
  <si>
    <t>10260</t>
  </si>
  <si>
    <t>CARESAct-Rur AreaForm-COVID-19</t>
  </si>
  <si>
    <t>505.10260</t>
  </si>
  <si>
    <t>505.10710</t>
  </si>
  <si>
    <t>12840</t>
  </si>
  <si>
    <t>High-Speed Rail - ARRA</t>
  </si>
  <si>
    <t>505.12840</t>
  </si>
  <si>
    <t>180010</t>
  </si>
  <si>
    <t>Virginia Passenger Rail Authority</t>
  </si>
  <si>
    <t>522.04315</t>
  </si>
  <si>
    <t>04462</t>
  </si>
  <si>
    <t>I-66 ITB Revenue Fund</t>
  </si>
  <si>
    <t>522.04462</t>
  </si>
  <si>
    <t>522.04720</t>
  </si>
  <si>
    <t>522.04730</t>
  </si>
  <si>
    <t>522.04810</t>
  </si>
  <si>
    <t>181000</t>
  </si>
  <si>
    <t>Department of Transportation</t>
  </si>
  <si>
    <t>501.04000</t>
  </si>
  <si>
    <t>501.04010</t>
  </si>
  <si>
    <t>04014</t>
  </si>
  <si>
    <t>Federal GARVEE-Prin &amp; Int</t>
  </si>
  <si>
    <t>501.04014</t>
  </si>
  <si>
    <t>501.04100</t>
  </si>
  <si>
    <t>04220</t>
  </si>
  <si>
    <t>Transportatn Partnrshp Opp Fd</t>
  </si>
  <si>
    <t>501.04220</t>
  </si>
  <si>
    <t>04230</t>
  </si>
  <si>
    <t>Special Structure Fund</t>
  </si>
  <si>
    <t>501.04230</t>
  </si>
  <si>
    <t>04250</t>
  </si>
  <si>
    <t>Interstate Improvements Fund</t>
  </si>
  <si>
    <t>501.04250</t>
  </si>
  <si>
    <t>04310</t>
  </si>
  <si>
    <t>Concession Payments Account</t>
  </si>
  <si>
    <t>501.04310</t>
  </si>
  <si>
    <t>04311</t>
  </si>
  <si>
    <t>Pocahontas Parkway - T895</t>
  </si>
  <si>
    <t>501.04311</t>
  </si>
  <si>
    <t>04312</t>
  </si>
  <si>
    <t>Capital Beltway Hotlanes-Rt495</t>
  </si>
  <si>
    <t>501.04312</t>
  </si>
  <si>
    <t>501.04314</t>
  </si>
  <si>
    <t>501.04315</t>
  </si>
  <si>
    <t>04362</t>
  </si>
  <si>
    <t>Powhite Revenue Fund</t>
  </si>
  <si>
    <t>501.04362</t>
  </si>
  <si>
    <t>04363</t>
  </si>
  <si>
    <t>Powhite Maint Replacmnt Fund</t>
  </si>
  <si>
    <t>501.04363</t>
  </si>
  <si>
    <t>04366</t>
  </si>
  <si>
    <t>Chesterfield Note Repaymnt Fd</t>
  </si>
  <si>
    <t>501.04366</t>
  </si>
  <si>
    <t>04370</t>
  </si>
  <si>
    <t>Coleman Bridge Revenue Fund</t>
  </si>
  <si>
    <t>501.04370</t>
  </si>
  <si>
    <t>04371</t>
  </si>
  <si>
    <t>Coleman Bridge Maint&amp;Repl Fund</t>
  </si>
  <si>
    <t>501.04371</t>
  </si>
  <si>
    <t>04461</t>
  </si>
  <si>
    <t>I-66 ITB Construction</t>
  </si>
  <si>
    <t>501.04461</t>
  </si>
  <si>
    <t>501.04462</t>
  </si>
  <si>
    <t>04463</t>
  </si>
  <si>
    <t>I-66 ITB Maint Rep Fund</t>
  </si>
  <si>
    <t>501.04463</t>
  </si>
  <si>
    <t>04471</t>
  </si>
  <si>
    <t>I-64 Express - Construction</t>
  </si>
  <si>
    <t>501.04471</t>
  </si>
  <si>
    <t>04472</t>
  </si>
  <si>
    <t>I-64 Express - Revenue Fund</t>
  </si>
  <si>
    <t>501.04472</t>
  </si>
  <si>
    <t>04473</t>
  </si>
  <si>
    <t>I-64 Express -  Maint Rep Fund</t>
  </si>
  <si>
    <t>501.04473</t>
  </si>
  <si>
    <t>04500</t>
  </si>
  <si>
    <t>Va Trans Infrastructure Bank</t>
  </si>
  <si>
    <t>501.04500</t>
  </si>
  <si>
    <t>501.04710</t>
  </si>
  <si>
    <t>501.04720</t>
  </si>
  <si>
    <t>501.04730</t>
  </si>
  <si>
    <t>04760</t>
  </si>
  <si>
    <t>Toll Facilities Revolving Fund</t>
  </si>
  <si>
    <t>501.04760</t>
  </si>
  <si>
    <t>04766</t>
  </si>
  <si>
    <t>Violation Enforcement Sys</t>
  </si>
  <si>
    <t>501.04766</t>
  </si>
  <si>
    <t>04767</t>
  </si>
  <si>
    <t>State Infrastructure Bank-Fed</t>
  </si>
  <si>
    <t>501.04767</t>
  </si>
  <si>
    <t>04768</t>
  </si>
  <si>
    <t>State Infrastructure Bank-Stat</t>
  </si>
  <si>
    <t>501.04768</t>
  </si>
  <si>
    <t>04769</t>
  </si>
  <si>
    <t>EZ Pass</t>
  </si>
  <si>
    <t>501.04769</t>
  </si>
  <si>
    <t>501.04800</t>
  </si>
  <si>
    <t>501.04860</t>
  </si>
  <si>
    <t>501.04880</t>
  </si>
  <si>
    <t>07033</t>
  </si>
  <si>
    <t>Misc VDOT Trust Fund</t>
  </si>
  <si>
    <t>501.07033</t>
  </si>
  <si>
    <t>07191</t>
  </si>
  <si>
    <t>Cap Proj Rev Bds Constn</t>
  </si>
  <si>
    <t>501.07191</t>
  </si>
  <si>
    <t>07194</t>
  </si>
  <si>
    <t>Cap Proj Rev Bnds P&amp;I</t>
  </si>
  <si>
    <t>501.07194</t>
  </si>
  <si>
    <t>07201</t>
  </si>
  <si>
    <t>GARVEE - Construction Fund</t>
  </si>
  <si>
    <t>501.07201</t>
  </si>
  <si>
    <t>07204</t>
  </si>
  <si>
    <t>GARVEE - Interest &amp; Principal</t>
  </si>
  <si>
    <t>501.07204</t>
  </si>
  <si>
    <t>07580</t>
  </si>
  <si>
    <t>Rt 58 Corridor Development Pgm</t>
  </si>
  <si>
    <t>501.07580</t>
  </si>
  <si>
    <t>07581</t>
  </si>
  <si>
    <t>Rt 58 - Construction Fund</t>
  </si>
  <si>
    <t>501.07581</t>
  </si>
  <si>
    <t>07584</t>
  </si>
  <si>
    <t>Rt 58 - Interest &amp; Principal</t>
  </si>
  <si>
    <t>501.07584</t>
  </si>
  <si>
    <t>501.07600</t>
  </si>
  <si>
    <t>07601</t>
  </si>
  <si>
    <t>NVTD - Construction Fund</t>
  </si>
  <si>
    <t>501.07601</t>
  </si>
  <si>
    <t>07604</t>
  </si>
  <si>
    <t>NVTD - Interest &amp; Principal</t>
  </si>
  <si>
    <t>501.07604</t>
  </si>
  <si>
    <t>501.07610</t>
  </si>
  <si>
    <t>07614</t>
  </si>
  <si>
    <t>Oak Grove Cnntr &amp; Prnpl</t>
  </si>
  <si>
    <t>501.07614</t>
  </si>
  <si>
    <t>07750</t>
  </si>
  <si>
    <t>Route 28 Fund</t>
  </si>
  <si>
    <t>501.07750</t>
  </si>
  <si>
    <t>07751</t>
  </si>
  <si>
    <t>Rt 28 - Construction Fund</t>
  </si>
  <si>
    <t>501.07751</t>
  </si>
  <si>
    <t>07754</t>
  </si>
  <si>
    <t>Rt 28 - Interest &amp; Principal</t>
  </si>
  <si>
    <t>501.07754</t>
  </si>
  <si>
    <t>07822</t>
  </si>
  <si>
    <t>Coleman Bridge - Revenue Fund</t>
  </si>
  <si>
    <t>501.07822</t>
  </si>
  <si>
    <t>07823</t>
  </si>
  <si>
    <t>Colemanbrdge Maint Replace Fnd</t>
  </si>
  <si>
    <t>501.07823</t>
  </si>
  <si>
    <t>07824</t>
  </si>
  <si>
    <t>Coleman Br - Interest &amp; Prinpl</t>
  </si>
  <si>
    <t>501.07824</t>
  </si>
  <si>
    <t>07861</t>
  </si>
  <si>
    <t>I-81 - Bond Construction Fund</t>
  </si>
  <si>
    <t>501.07861</t>
  </si>
  <si>
    <t>07864</t>
  </si>
  <si>
    <t>I-81 ? Principal &amp; Interest</t>
  </si>
  <si>
    <t>501.07864</t>
  </si>
  <si>
    <t>07941</t>
  </si>
  <si>
    <t>Fed Hwy Reimb Anticip Notes</t>
  </si>
  <si>
    <t>501.07941</t>
  </si>
  <si>
    <t>09580</t>
  </si>
  <si>
    <t>Spec Acct for Const Dist Grant</t>
  </si>
  <si>
    <t>501.09580</t>
  </si>
  <si>
    <t>09616</t>
  </si>
  <si>
    <t>DRIVE SMART VA Education Fund</t>
  </si>
  <si>
    <t>501.09616</t>
  </si>
  <si>
    <t>501.09730</t>
  </si>
  <si>
    <t>501.09740</t>
  </si>
  <si>
    <t>501.09800</t>
  </si>
  <si>
    <t>501.09820</t>
  </si>
  <si>
    <t>501.09830</t>
  </si>
  <si>
    <t>501.09840</t>
  </si>
  <si>
    <t>501.09870</t>
  </si>
  <si>
    <t>09998</t>
  </si>
  <si>
    <t>Ded Spec Rev - Budgetary Only</t>
  </si>
  <si>
    <t>501.09998</t>
  </si>
  <si>
    <t>10001</t>
  </si>
  <si>
    <t>Federal Trust - Transportation</t>
  </si>
  <si>
    <t>501.10001</t>
  </si>
  <si>
    <t>501.10110</t>
  </si>
  <si>
    <t>501.10710</t>
  </si>
  <si>
    <t>13021</t>
  </si>
  <si>
    <t>Build America Bd Fd NVTD</t>
  </si>
  <si>
    <t>501.13021</t>
  </si>
  <si>
    <t>13022</t>
  </si>
  <si>
    <t>Build America Bd FD CPR</t>
  </si>
  <si>
    <t>501.13022</t>
  </si>
  <si>
    <t>181005</t>
  </si>
  <si>
    <t>Department of Transportation Transfer Payments</t>
  </si>
  <si>
    <t>503.09730</t>
  </si>
  <si>
    <t>503.09740</t>
  </si>
  <si>
    <t>503.09800</t>
  </si>
  <si>
    <t>503.09820</t>
  </si>
  <si>
    <t>182000</t>
  </si>
  <si>
    <t>506.02120</t>
  </si>
  <si>
    <t>506.07070</t>
  </si>
  <si>
    <t>183000</t>
  </si>
  <si>
    <t>Virginia Port Authority</t>
  </si>
  <si>
    <t>02407</t>
  </si>
  <si>
    <t>VPA Special Revenue Fund</t>
  </si>
  <si>
    <t>407.02407</t>
  </si>
  <si>
    <t>04711</t>
  </si>
  <si>
    <t>Transportation Trust Fund-VPA</t>
  </si>
  <si>
    <t>407.04711</t>
  </si>
  <si>
    <t>04740</t>
  </si>
  <si>
    <t>Commonwealth Port Fund</t>
  </si>
  <si>
    <t>407.04740</t>
  </si>
  <si>
    <t>04820</t>
  </si>
  <si>
    <t>Port Opportunity Fund</t>
  </si>
  <si>
    <t>407.04820</t>
  </si>
  <si>
    <t>09210</t>
  </si>
  <si>
    <t>VA Waterway Maintenance Fund</t>
  </si>
  <si>
    <t>407.09210</t>
  </si>
  <si>
    <t>09471</t>
  </si>
  <si>
    <t>Econ &amp; Infrastruc Dev Grant Fd</t>
  </si>
  <si>
    <t>407.09471</t>
  </si>
  <si>
    <t>10006</t>
  </si>
  <si>
    <t>Federal Trust - VPA</t>
  </si>
  <si>
    <t>407.10006</t>
  </si>
  <si>
    <t>407.10710</t>
  </si>
  <si>
    <t>Veterans and Defense Affairs Secretariat</t>
  </si>
  <si>
    <t>183020</t>
  </si>
  <si>
    <t>Secretary of Veterans and Defense Affairs</t>
  </si>
  <si>
    <t>02454</t>
  </si>
  <si>
    <t>Sec VDA Special Revenue Fund</t>
  </si>
  <si>
    <t>454.02454</t>
  </si>
  <si>
    <t>07041</t>
  </si>
  <si>
    <t>SMR-Camp Pendleton Lease</t>
  </si>
  <si>
    <t>454.07041</t>
  </si>
  <si>
    <t>07998</t>
  </si>
  <si>
    <t>Trust And Agency Fund - Budgetary Only</t>
  </si>
  <si>
    <t>454.07998</t>
  </si>
  <si>
    <t>09454</t>
  </si>
  <si>
    <t>Master Jet Base Landing Fields</t>
  </si>
  <si>
    <t>454.09454</t>
  </si>
  <si>
    <t>454.10000</t>
  </si>
  <si>
    <t>183030</t>
  </si>
  <si>
    <t>Department of Veterans Services</t>
  </si>
  <si>
    <t>02128</t>
  </si>
  <si>
    <t>VA Veterans Care Cntr Spec Rev</t>
  </si>
  <si>
    <t>912.02128</t>
  </si>
  <si>
    <t>02902</t>
  </si>
  <si>
    <t>P-VCC Special Revenue Fund</t>
  </si>
  <si>
    <t>912.02902</t>
  </si>
  <si>
    <t>02903</t>
  </si>
  <si>
    <t>JC-VCC Special Revenue Fund</t>
  </si>
  <si>
    <t>912.02903</t>
  </si>
  <si>
    <t>02912</t>
  </si>
  <si>
    <t>DVS Special Revenue Fund</t>
  </si>
  <si>
    <t>912.02912</t>
  </si>
  <si>
    <t>02922</t>
  </si>
  <si>
    <t>Sitter-Barfoot Spec Rev</t>
  </si>
  <si>
    <t>912.02922</t>
  </si>
  <si>
    <t>09410</t>
  </si>
  <si>
    <t>Veterans Services Fund</t>
  </si>
  <si>
    <t>912.09410</t>
  </si>
  <si>
    <t>09912</t>
  </si>
  <si>
    <t>Dedicated Special Revenue-DVS</t>
  </si>
  <si>
    <t>912.09912</t>
  </si>
  <si>
    <t>912.10000</t>
  </si>
  <si>
    <t>912.10110</t>
  </si>
  <si>
    <t>10410</t>
  </si>
  <si>
    <t>Grnt St-Cnstrctn Home Fac-ARRA</t>
  </si>
  <si>
    <t>912.10410</t>
  </si>
  <si>
    <t>912.12110</t>
  </si>
  <si>
    <t>12320</t>
  </si>
  <si>
    <t>Const St Home Facil-COVID-19</t>
  </si>
  <si>
    <t>912.12320</t>
  </si>
  <si>
    <t>183500</t>
  </si>
  <si>
    <t>Veterans Services Foundation</t>
  </si>
  <si>
    <t>913.09410</t>
  </si>
  <si>
    <t>183510</t>
  </si>
  <si>
    <t>Department of Military Affairs</t>
  </si>
  <si>
    <t>02123</t>
  </si>
  <si>
    <t>DMA Special Revenue Fund</t>
  </si>
  <si>
    <t>123.02123</t>
  </si>
  <si>
    <t>123.02460</t>
  </si>
  <si>
    <t>123.02870</t>
  </si>
  <si>
    <t>123.07041</t>
  </si>
  <si>
    <t>09012</t>
  </si>
  <si>
    <t>Armory Control Board Fund</t>
  </si>
  <si>
    <t>123.09012</t>
  </si>
  <si>
    <t>09166</t>
  </si>
  <si>
    <t>VA Military Family Relief Fund</t>
  </si>
  <si>
    <t>123.09166</t>
  </si>
  <si>
    <t>123.09650</t>
  </si>
  <si>
    <t>123.10000</t>
  </si>
  <si>
    <t>123.10110</t>
  </si>
  <si>
    <t>123.10150</t>
  </si>
  <si>
    <t>10650</t>
  </si>
  <si>
    <t>NGMilitaryOP&amp;MaintPrj-COVID-19</t>
  </si>
  <si>
    <t>123.10650</t>
  </si>
  <si>
    <t>123.12110</t>
  </si>
  <si>
    <t>123.12260</t>
  </si>
  <si>
    <t>Other</t>
  </si>
  <si>
    <t>184000</t>
  </si>
  <si>
    <t>995.03000</t>
  </si>
  <si>
    <t>995.07390</t>
  </si>
  <si>
    <t>09000</t>
  </si>
  <si>
    <t>Dedicated Special Revenue - Budget ONLY</t>
  </si>
  <si>
    <t>995.09000</t>
  </si>
  <si>
    <t>09480</t>
  </si>
  <si>
    <t>Tech Talent Investment Fund</t>
  </si>
  <si>
    <t>995.09480</t>
  </si>
  <si>
    <t>995.10000</t>
  </si>
  <si>
    <t>995.12110</t>
  </si>
  <si>
    <t>995.12120</t>
  </si>
  <si>
    <t>185000</t>
  </si>
  <si>
    <t>Central Capital Outlay</t>
  </si>
  <si>
    <t>02949</t>
  </si>
  <si>
    <t>Cen Cap Outlay Special Revenue</t>
  </si>
  <si>
    <t>949.02949</t>
  </si>
  <si>
    <t>949.03000</t>
  </si>
  <si>
    <t>07909</t>
  </si>
  <si>
    <t>Cen Cap Outlay Trust &amp; Agency</t>
  </si>
  <si>
    <t>949.07909</t>
  </si>
  <si>
    <t>949.09650</t>
  </si>
  <si>
    <t>09949</t>
  </si>
  <si>
    <t>Cen Cap Outlay Ded Spec Rev</t>
  </si>
  <si>
    <t>949.09949</t>
  </si>
  <si>
    <t>949.10000</t>
  </si>
  <si>
    <t>186000</t>
  </si>
  <si>
    <t>9(D) Revenue Bonds</t>
  </si>
  <si>
    <t>951.03000</t>
  </si>
  <si>
    <t>187000</t>
  </si>
  <si>
    <t>State Corporation Commission</t>
  </si>
  <si>
    <t>171.02080</t>
  </si>
  <si>
    <t>171.02090</t>
  </si>
  <si>
    <t>02100</t>
  </si>
  <si>
    <t>SCC Banking Fees</t>
  </si>
  <si>
    <t>171.02100</t>
  </si>
  <si>
    <t>02171</t>
  </si>
  <si>
    <t>SCC Special Revenue Fund</t>
  </si>
  <si>
    <t>171.02171</t>
  </si>
  <si>
    <t>02173</t>
  </si>
  <si>
    <t>SCC-Clerks Office Registration</t>
  </si>
  <si>
    <t>171.02173</t>
  </si>
  <si>
    <t>171.02180</t>
  </si>
  <si>
    <t>02205</t>
  </si>
  <si>
    <t>SCC Administrative Clearing</t>
  </si>
  <si>
    <t>171.02205</t>
  </si>
  <si>
    <t>171.02700</t>
  </si>
  <si>
    <t>171.02880</t>
  </si>
  <si>
    <t>171.07020</t>
  </si>
  <si>
    <t>07171</t>
  </si>
  <si>
    <t>Trust And Agency-SCC</t>
  </si>
  <si>
    <t>171.07171</t>
  </si>
  <si>
    <t>09023</t>
  </si>
  <si>
    <t>Undrgrnd Utlty Dmg Prevntn Spc</t>
  </si>
  <si>
    <t>171.09023</t>
  </si>
  <si>
    <t>09025</t>
  </si>
  <si>
    <t>Health Insurance Exchange Fund</t>
  </si>
  <si>
    <t>171.09025</t>
  </si>
  <si>
    <t>09054</t>
  </si>
  <si>
    <t>VA St Police-Insurance Fraud</t>
  </si>
  <si>
    <t>171.09054</t>
  </si>
  <si>
    <t>171.10000</t>
  </si>
  <si>
    <t>171.10110</t>
  </si>
  <si>
    <t>171.12110</t>
  </si>
  <si>
    <t>188000</t>
  </si>
  <si>
    <t>Virginia Lottery</t>
  </si>
  <si>
    <t>05172</t>
  </si>
  <si>
    <t>Enterprise-VAL</t>
  </si>
  <si>
    <t>172.05172</t>
  </si>
  <si>
    <t>05880</t>
  </si>
  <si>
    <t>Surplus Supp &amp; Equip Sales-VAL</t>
  </si>
  <si>
    <t>172.05880</t>
  </si>
  <si>
    <t>09172</t>
  </si>
  <si>
    <t>Gaming Proceeds Fund</t>
  </si>
  <si>
    <t>172.09172</t>
  </si>
  <si>
    <t>172.10110</t>
  </si>
  <si>
    <t>189000</t>
  </si>
  <si>
    <t>Virginia College Savings Plan</t>
  </si>
  <si>
    <t>05174</t>
  </si>
  <si>
    <t>VA529 Agency Operating</t>
  </si>
  <si>
    <t>174.05174</t>
  </si>
  <si>
    <t>05175</t>
  </si>
  <si>
    <t>College Savings Systems</t>
  </si>
  <si>
    <t>174.05175</t>
  </si>
  <si>
    <t>05176</t>
  </si>
  <si>
    <t>Prepaid529</t>
  </si>
  <si>
    <t>174.05176</t>
  </si>
  <si>
    <t>05179</t>
  </si>
  <si>
    <t>Tuition Track Portfolio</t>
  </si>
  <si>
    <t>174.05179</t>
  </si>
  <si>
    <t>190000</t>
  </si>
  <si>
    <t>Virginia Retirement System</t>
  </si>
  <si>
    <t>07060</t>
  </si>
  <si>
    <t>Group Life Insurance</t>
  </si>
  <si>
    <t>158.07060</t>
  </si>
  <si>
    <t>07090</t>
  </si>
  <si>
    <t>VRS Members Contribution Acct</t>
  </si>
  <si>
    <t>158.07090</t>
  </si>
  <si>
    <t>07100</t>
  </si>
  <si>
    <t>VRS Retirement Allowance Acct</t>
  </si>
  <si>
    <t>158.07100</t>
  </si>
  <si>
    <t>07111</t>
  </si>
  <si>
    <t>SPORS Members Cont Acct</t>
  </si>
  <si>
    <t>158.07111</t>
  </si>
  <si>
    <t>07121</t>
  </si>
  <si>
    <t>SPORS Retirement Allow Acct</t>
  </si>
  <si>
    <t>158.07121</t>
  </si>
  <si>
    <t>07130</t>
  </si>
  <si>
    <t>JRS Members Contribution Acct</t>
  </si>
  <si>
    <t>158.07130</t>
  </si>
  <si>
    <t>07140</t>
  </si>
  <si>
    <t>JRS Retirement Allowance Acct</t>
  </si>
  <si>
    <t>158.07140</t>
  </si>
  <si>
    <t>07158</t>
  </si>
  <si>
    <t>Pooled VRS Trust Assets</t>
  </si>
  <si>
    <t>158.07158</t>
  </si>
  <si>
    <t>07159</t>
  </si>
  <si>
    <t>Pooled VRS Non-Trust Assets</t>
  </si>
  <si>
    <t>158.07159</t>
  </si>
  <si>
    <t>07180</t>
  </si>
  <si>
    <t>VRS Administrative Expense</t>
  </si>
  <si>
    <t>158.07180</t>
  </si>
  <si>
    <t>07205</t>
  </si>
  <si>
    <t>Deferred Compensation Program</t>
  </si>
  <si>
    <t>158.07205</t>
  </si>
  <si>
    <t>07230</t>
  </si>
  <si>
    <t>VRS Retiree Health Ins Credit</t>
  </si>
  <si>
    <t>158.07230</t>
  </si>
  <si>
    <t>07250</t>
  </si>
  <si>
    <t>VA Sickness &amp; Disability Pgm</t>
  </si>
  <si>
    <t>158.07250</t>
  </si>
  <si>
    <t>07291</t>
  </si>
  <si>
    <t>VaLORS Members Cont Acct</t>
  </si>
  <si>
    <t>158.07291</t>
  </si>
  <si>
    <t>07300</t>
  </si>
  <si>
    <t>VaLORS Retirement Allow Acct</t>
  </si>
  <si>
    <t>158.07300</t>
  </si>
  <si>
    <t>07350</t>
  </si>
  <si>
    <t>VA Benefit Restoration Plan</t>
  </si>
  <si>
    <t>158.07350</t>
  </si>
  <si>
    <t>07360</t>
  </si>
  <si>
    <t>Vol Firefighter/Rescue Sqd Sap</t>
  </si>
  <si>
    <t>158.07360</t>
  </si>
  <si>
    <t>158.07420</t>
  </si>
  <si>
    <t>07531</t>
  </si>
  <si>
    <t>Hybrid Plan Defined Cont</t>
  </si>
  <si>
    <t>158.07531</t>
  </si>
  <si>
    <t>07541</t>
  </si>
  <si>
    <t>VA Local Disability Pgm</t>
  </si>
  <si>
    <t>158.07541</t>
  </si>
  <si>
    <t>191000</t>
  </si>
  <si>
    <t>Virginia Workers' Compensation Commission</t>
  </si>
  <si>
    <t>09030</t>
  </si>
  <si>
    <t>Crime Victim Compensation</t>
  </si>
  <si>
    <t>191.09030</t>
  </si>
  <si>
    <t>09191</t>
  </si>
  <si>
    <t>Dedicated Special Revenue-VWC</t>
  </si>
  <si>
    <t>191.09191</t>
  </si>
  <si>
    <t>09202</t>
  </si>
  <si>
    <t>Uninsured Employer's Fund</t>
  </si>
  <si>
    <t>191.09202</t>
  </si>
  <si>
    <t>09390</t>
  </si>
  <si>
    <t>Crime Victim Comp-FOIA Exempt</t>
  </si>
  <si>
    <t>191.09390</t>
  </si>
  <si>
    <t>191.10000</t>
  </si>
  <si>
    <t>191.10110</t>
  </si>
  <si>
    <t>191.10710</t>
  </si>
  <si>
    <t>ID</t>
  </si>
  <si>
    <t>Name</t>
  </si>
  <si>
    <t>Fund Group Code</t>
  </si>
  <si>
    <t>Fund Group Title</t>
  </si>
  <si>
    <t>Fund Detail Code</t>
  </si>
  <si>
    <t>Fund Detail Title</t>
  </si>
  <si>
    <t>Previous Yr5</t>
  </si>
  <si>
    <t>Previous Yr4</t>
  </si>
  <si>
    <t>Previous Yr3</t>
  </si>
  <si>
    <t>Previous Yr2</t>
  </si>
  <si>
    <t>Previous Yr1</t>
  </si>
  <si>
    <t>Current Yr</t>
  </si>
  <si>
    <t>Fiscal Year</t>
  </si>
  <si>
    <t>Year Type</t>
  </si>
  <si>
    <t>Year Type ID</t>
  </si>
  <si>
    <t>Current</t>
  </si>
  <si>
    <t>Previous</t>
  </si>
  <si>
    <t>260.03040</t>
  </si>
  <si>
    <t>602.02870</t>
  </si>
  <si>
    <t>123.02900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</si>
</sst>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6" formatCode="&quot;$&quot;#,##0_);[Red]\(&quot;$&quot;#,##0\)"/>
    <numFmt numFmtId="164" formatCode="0_);[Red]\(0\)"/>
  </numFmts>
  <fonts count="10" x14ac:knownFonts="1">
    <font>
      <sz val="11"/>
      <color theme="1"/>
      <name val="Calibri"/>
      <family val="2"/>
      <scheme val="minor"/>
    </font>
    <font>
      <b/>
      <sz val="11"/>
      <color theme="0"/>
      <name val="Calibri"/>
      <family val="2"/>
      <scheme val="minor"/>
    </font>
    <font>
      <b/>
      <sz val="11"/>
      <color theme="1"/>
      <name val="Calibri"/>
      <family val="2"/>
      <scheme val="minor"/>
    </font>
    <font>
      <b/>
      <u/>
      <sz val="14"/>
      <color theme="1"/>
      <name val="Calibri"/>
      <family val="2"/>
      <scheme val="minor"/>
    </font>
    <font>
      <i/>
      <sz val="11"/>
      <color theme="1"/>
      <name val="Calibri"/>
      <family val="2"/>
      <scheme val="minor"/>
    </font>
    <font>
      <b/>
      <sz val="12"/>
      <color theme="1"/>
      <name val="Calibri"/>
      <family val="2"/>
      <scheme val="minor"/>
    </font>
    <font>
      <b/>
      <i/>
      <sz val="12"/>
      <color theme="1"/>
      <name val="Calibri"/>
      <family val="2"/>
      <scheme val="minor"/>
    </font>
    <font>
      <sz val="11"/>
      <color theme="0"/>
      <name val="Calibri"/>
      <family val="2"/>
      <scheme val="minor"/>
    </font>
    <font>
      <u/>
      <sz val="11"/>
      <color theme="10"/>
      <name val="Calibri"/>
      <family val="2"/>
      <scheme val="minor"/>
    </font>
    <font>
      <b/>
      <u/>
      <sz val="11"/>
      <color theme="10"/>
      <name val="Calibri"/>
      <family val="2"/>
      <scheme val="minor"/>
    </font>
  </fonts>
  <fills count="3">
    <fill>
      <patternFill patternType="none"/>
    </fill>
    <fill>
      <patternFill patternType="gray125"/>
    </fill>
    <fill>
      <patternFill patternType="solid">
        <fgColor theme="2"/>
        <bgColor indexed="64"/>
      </patternFill>
    </fill>
  </fills>
  <borders count="3">
    <border>
      <left/>
      <right/>
      <top/>
      <bottom/>
      <diagonal/>
    </border>
    <border>
      <left/>
      <right/>
      <top/>
      <bottom style="thick">
        <color auto="1"/>
      </bottom>
      <diagonal/>
    </border>
    <border>
      <left/>
      <right/>
      <top style="thick">
        <color theme="3" tint="-0.24994659260841701"/>
      </top>
      <bottom style="thick">
        <color theme="3" tint="-0.24994659260841701"/>
      </bottom>
      <diagonal/>
    </border>
  </borders>
  <cellStyleXfs count="2">
    <xf numFmtId="0" fontId="0" fillId="0" borderId="0"/>
    <xf numFmtId="0" fontId="8" fillId="0" borderId="0" applyNumberFormat="0" applyFill="0" applyBorder="0" applyAlignment="0" applyProtection="0"/>
  </cellStyleXfs>
  <cellXfs count="33">
    <xf numFmtId="0" fontId="0" fillId="0" borderId="0" xfId="0"/>
    <xf numFmtId="0" fontId="0" fillId="0" borderId="0" xfId="0" applyAlignment="1">
      <alignment horizontal="center"/>
    </xf>
    <xf numFmtId="0" fontId="3" fillId="0" borderId="0" xfId="0" applyFont="1"/>
    <xf numFmtId="0" fontId="2" fillId="0" borderId="0" xfId="0" applyFont="1" applyAlignment="1">
      <alignment horizontal="center"/>
    </xf>
    <xf numFmtId="0" fontId="4" fillId="0" borderId="0" xfId="0" applyFont="1"/>
    <xf numFmtId="6" fontId="0" fillId="0" borderId="0" xfId="0" applyNumberFormat="1"/>
    <xf numFmtId="6" fontId="0" fillId="0" borderId="0" xfId="0" applyNumberFormat="1" applyAlignment="1">
      <alignment horizontal="center" wrapText="1"/>
    </xf>
    <xf numFmtId="0" fontId="0" fillId="0" borderId="0" xfId="0" pivotButton="1"/>
    <xf numFmtId="0" fontId="0" fillId="0" borderId="0" xfId="0" applyAlignment="1">
      <alignment horizontal="left"/>
    </xf>
    <xf numFmtId="0" fontId="5" fillId="0" borderId="0" xfId="0" applyFont="1"/>
    <xf numFmtId="0" fontId="0" fillId="2" borderId="0" xfId="0" applyFill="1"/>
    <xf numFmtId="0" fontId="6" fillId="0" borderId="0" xfId="0" applyFont="1" applyAlignment="1">
      <alignment horizontal="right"/>
    </xf>
    <xf numFmtId="0" fontId="0" fillId="0" borderId="2" xfId="0" applyBorder="1"/>
    <xf numFmtId="6" fontId="2" fillId="0" borderId="0" xfId="0" applyNumberFormat="1" applyFont="1" applyAlignment="1">
      <alignment horizontal="center"/>
    </xf>
    <xf numFmtId="0" fontId="0" fillId="0" borderId="0" xfId="0" quotePrefix="1" applyAlignment="1">
      <alignment horizontal="center"/>
    </xf>
    <xf numFmtId="0" fontId="4" fillId="0" borderId="0" xfId="0" applyFont="1" applyAlignment="1">
      <alignment vertical="top"/>
    </xf>
    <xf numFmtId="22" fontId="0" fillId="0" borderId="0" xfId="0" applyNumberFormat="1"/>
    <xf numFmtId="0" fontId="9" fillId="0" borderId="1" xfId="1" applyFont="1" applyBorder="1" applyAlignment="1">
      <alignment horizontal="center"/>
    </xf>
    <xf numFmtId="0" fontId="9" fillId="0" borderId="0" xfId="1" applyFont="1" applyBorder="1" applyAlignment="1">
      <alignment horizontal="center"/>
    </xf>
    <xf numFmtId="0" fontId="2" fillId="0" borderId="0" xfId="0" applyFont="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6" fontId="0" fillId="0" borderId="0" xfId="0" applyNumberFormat="1" applyAlignment="1">
      <alignment vertical="center"/>
    </xf>
    <xf numFmtId="14" fontId="0" fillId="0" borderId="0" xfId="0" applyNumberFormat="1" applyAlignment="1">
      <alignment horizontal="center" vertical="top"/>
    </xf>
    <xf numFmtId="164" fontId="0" fillId="0" borderId="0" xfId="0" applyNumberFormat="1" applyAlignment="1">
      <alignment horizontal="center" vertical="center"/>
    </xf>
    <xf numFmtId="6" fontId="0" fillId="0" borderId="0" xfId="0" applyNumberFormat="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7" fillId="0" borderId="0" xfId="0" applyFont="1"/>
  </cellXfs>
  <cellStyles count="2">
    <cellStyle name="Hyperlink" xfId="1" builtinId="8"/>
    <cellStyle name="Normal" xfId="0" builtinId="0"/>
  </cellStyles>
  <dxfs count="2061">
    <dxf>
      <fill>
        <patternFill>
          <bgColor theme="3" tint="-0.24994659260841701"/>
        </patternFill>
      </fill>
    </dxf>
    <dxf>
      <fill>
        <patternFill>
          <bgColor theme="3" tint="0.79998168889431442"/>
        </patternFill>
      </fill>
      <border>
        <bottom/>
        <vertical/>
        <horizontal/>
      </border>
    </dxf>
    <dxf>
      <border>
        <top style="thin">
          <color theme="3" tint="-0.24994659260841701"/>
        </top>
        <vertical/>
        <horizontal/>
      </border>
    </dxf>
    <dxf>
      <fill>
        <patternFill patternType="none">
          <bgColor auto="1"/>
        </patternFill>
      </fill>
      <border>
        <bottom/>
        <vertical/>
        <horizontal/>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4" formatCode="0_);[Red]\(0\)"/>
      <alignment horizontal="center" vertical="center" textRotation="0" wrapText="0" indent="0" justifyLastLine="0" shrinkToFit="0" readingOrder="0"/>
    </dxf>
    <dxf>
      <numFmt numFmtId="164" formatCode="0_);[Red]\(0\)"/>
      <alignment horizontal="center" vertical="center" textRotation="0" wrapText="0" indent="0" justifyLastLine="0" shrinkToFit="0" readingOrder="0"/>
    </dxf>
    <dxf>
      <numFmt numFmtId="164" formatCode="0_);[Red]\(0\)"/>
      <alignment horizontal="center" vertical="center" textRotation="0" wrapText="0" indent="0" justifyLastLine="0" shrinkToFit="0" readingOrder="0"/>
    </dxf>
    <dxf>
      <numFmt numFmtId="19" formatCode="m/d/yyyy"/>
      <alignment horizontal="center" vertical="top" textRotation="0" wrapText="0" indent="0" justifyLastLine="0" shrinkToFit="0" readingOrder="0"/>
    </dxf>
    <dxf>
      <numFmt numFmtId="10" formatCode="&quot;$&quot;#,##0_);[Red]\(&quot;$&quot;#,##0\)"/>
      <alignment horizontal="general" vertical="center" textRotation="0" wrapText="0" indent="0" justifyLastLine="0" shrinkToFit="0" readingOrder="0"/>
    </dxf>
    <dxf>
      <numFmt numFmtId="10" formatCode="&quot;$&quot;#,##0_);[Red]\(&quot;$&quot;#,##0\)"/>
      <alignment horizontal="general" vertical="center" textRotation="0" wrapText="0" indent="0" justifyLastLine="0" shrinkToFit="0" readingOrder="0"/>
    </dxf>
    <dxf>
      <numFmt numFmtId="10" formatCode="&quot;$&quot;#,##0_);[Red]\(&quot;$&quot;#,##0\)"/>
      <alignment horizontal="general" vertical="center" textRotation="0" wrapText="0" indent="0" justifyLastLine="0" shrinkToFit="0" readingOrder="0"/>
    </dxf>
    <dxf>
      <numFmt numFmtId="10" formatCode="&quot;$&quot;#,##0_);[Red]\(&quot;$&quot;#,##0\)"/>
      <alignment horizontal="general" vertical="center" textRotation="0" wrapText="0" indent="0" justifyLastLine="0" shrinkToFit="0" readingOrder="0"/>
    </dxf>
    <dxf>
      <numFmt numFmtId="10" formatCode="&quot;$&quot;#,##0_);[Red]\(&quot;$&quot;#,##0\)"/>
      <alignment horizontal="general" vertical="center" textRotation="0" wrapText="0" indent="0" justifyLastLine="0" shrinkToFit="0" readingOrder="0"/>
    </dxf>
    <dxf>
      <numFmt numFmtId="10" formatCode="&quot;$&quot;#,##0_);[Red]\(&quot;$&quot;#,##0\)"/>
      <alignment horizontal="general"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1" indent="0" justifyLastLine="0" shrinkToFit="0" readingOrder="0"/>
    </dxf>
    <dxf>
      <numFmt numFmtId="0" formatCode="General"/>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general" vertical="center" textRotation="0" wrapText="1" indent="0" justifyLastLine="0" shrinkToFit="0" readingOrder="0"/>
    </dxf>
    <dxf>
      <numFmt numFmtId="0" formatCode="General"/>
      <alignment horizontal="general"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general" vertical="center" textRotation="0" wrapText="1" indent="0" justifyLastLine="0" shrinkToFit="0" readingOrder="0"/>
    </dxf>
    <dxf>
      <alignment vertical="center" textRotation="0" indent="0" justifyLastLine="0" shrinkToFit="0" readingOrder="0"/>
    </dxf>
    <dxf>
      <border>
        <bottom style="thick">
          <color auto="1"/>
        </bottom>
      </border>
    </dxf>
    <dxf>
      <font>
        <b/>
      </font>
      <alignment horizontal="center" vertical="center" textRotation="0" wrapText="1" indent="0" justifyLastLine="0" shrinkToFit="0" readingOrder="0"/>
    </dxf>
    <dxf>
      <numFmt numFmtId="10" formatCode="&quot;$&quot;#,##0_);[Red]\(&quot;$&quot;#,##0\)"/>
    </dxf>
    <dxf>
      <numFmt numFmtId="10" formatCode="&quot;$&quot;#,##0_);[Red]\(&quot;$&quot;#,##0\)"/>
    </dxf>
    <dxf>
      <numFmt numFmtId="10" formatCode="&quot;$&quot;#,##0_);[Red]\(&quot;$&quot;#,##0\)"/>
    </dxf>
    <dxf>
      <numFmt numFmtId="10" formatCode="&quot;$&quot;#,##0_);[Red]\(&quot;$&quot;#,##0\)"/>
    </dxf>
    <dxf>
      <numFmt numFmtId="10" formatCode="&quot;$&quot;#,##0_);[Red]\(&quot;$&quot;#,##0\)"/>
    </dxf>
    <dxf>
      <numFmt numFmtId="10" formatCode="&quot;$&quot;#,##0_);[Red]\(&quot;$&quot;#,##0\)"/>
    </dxf>
    <dxf>
      <numFmt numFmtId="10" formatCode="&quot;$&quot;#,##0_);[Red]\(&quot;$&quot;#,##0\)"/>
    </dxf>
    <dxf>
      <alignment wrapText="1"/>
    </dxf>
    <dxf>
      <alignment horizontal="center"/>
    </dxf>
    <dxf>
      <font>
        <color theme="0"/>
      </font>
    </dxf>
    <dxf>
      <font>
        <color theme="0"/>
      </font>
    </dxf>
    <dxf>
      <alignment horizontal="center"/>
    </dxf>
    <dxf>
      <font>
        <color theme="0"/>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numFmt numFmtId="10" formatCode="&quot;$&quot;#,##0_);[Red]\(&quot;$&quot;#,##0\)"/>
    </dxf>
    <dxf>
      <alignment horizontal="center"/>
    </dxf>
    <dxf>
      <fill>
        <patternFill patternType="solid">
          <fgColor theme="6" tint="0.79998168889431442"/>
          <bgColor theme="6" tint="0.79998168889431442"/>
        </patternFill>
      </fill>
    </dxf>
    <dxf>
      <fill>
        <patternFill>
          <bgColor theme="6" tint="0.79998168889431442"/>
        </patternFill>
      </fill>
    </dxf>
    <dxf>
      <fill>
        <patternFill patternType="none">
          <fgColor indexed="64"/>
          <bgColor auto="1"/>
        </patternFill>
      </fill>
    </dxf>
    <dxf>
      <font>
        <b/>
        <color theme="1"/>
      </font>
    </dxf>
    <dxf>
      <font>
        <b/>
        <color theme="1"/>
      </font>
    </dxf>
    <dxf>
      <font>
        <b/>
        <color theme="1"/>
      </font>
      <border>
        <top style="double">
          <color theme="6"/>
        </top>
      </border>
    </dxf>
    <dxf>
      <font>
        <b/>
        <color theme="0"/>
      </font>
      <fill>
        <patternFill patternType="solid">
          <fgColor theme="6"/>
          <bgColor theme="3"/>
        </patternFill>
      </fill>
      <border>
        <vertical style="thin">
          <color theme="0"/>
        </vertical>
      </border>
    </dxf>
    <dxf>
      <font>
        <color theme="1"/>
      </font>
      <border>
        <left style="thin">
          <color theme="6" tint="0.39994506668294322"/>
        </left>
        <right style="thin">
          <color theme="6" tint="0.39994506668294322"/>
        </right>
        <top style="thin">
          <color theme="6" tint="0.39994506668294322"/>
        </top>
        <bottom style="thin">
          <color theme="6" tint="0.39994506668294322"/>
        </bottom>
        <vertical style="thin">
          <color theme="6" tint="0.39994506668294322"/>
        </vertical>
        <horizontal style="thin">
          <color theme="6" tint="0.39994506668294322"/>
        </horizontal>
      </border>
    </dxf>
    <dxf>
      <font>
        <b/>
        <color theme="1"/>
      </font>
      <border>
        <bottom style="thin">
          <color theme="8"/>
        </bottom>
        <vertical/>
        <horizontal/>
      </border>
    </dxf>
    <dxf>
      <font>
        <sz val="10"/>
        <color theme="1"/>
      </font>
      <border>
        <left style="thick">
          <color rgb="FF3D6AA1"/>
        </left>
        <right style="thick">
          <color rgb="FF3D6AA1"/>
        </right>
        <top style="thick">
          <color rgb="FF3D6AA1"/>
        </top>
        <bottom style="thick">
          <color rgb="FF3D6AA1"/>
        </bottom>
        <vertical/>
        <horizontal/>
      </border>
    </dxf>
    <dxf>
      <border>
        <top style="thin">
          <color theme="6"/>
        </top>
        <bottom style="thin">
          <color theme="6"/>
        </bottom>
      </border>
    </dxf>
    <dxf>
      <border>
        <top style="thin">
          <color theme="6"/>
        </top>
        <bottom style="thin">
          <color theme="6"/>
        </bottom>
      </border>
    </dxf>
    <dxf>
      <font>
        <b/>
        <color theme="6"/>
      </font>
    </dxf>
    <dxf>
      <font>
        <b/>
        <color theme="1"/>
      </font>
    </dxf>
    <dxf>
      <font>
        <b/>
        <color theme="6"/>
      </font>
    </dxf>
    <dxf>
      <font>
        <b/>
        <color theme="1"/>
      </font>
    </dxf>
    <dxf>
      <fill>
        <patternFill patternType="solid">
          <fgColor theme="6" tint="0.79998168889431442"/>
          <bgColor theme="6" tint="0.79998168889431442"/>
        </patternFill>
      </fill>
      <border>
        <left style="thin">
          <color theme="6" tint="0.59999389629810485"/>
        </left>
        <right style="thin">
          <color theme="6" tint="0.59999389629810485"/>
        </right>
        <top style="thin">
          <color theme="6" tint="0.59999389629810485"/>
        </top>
        <bottom style="thin">
          <color theme="6" tint="0.59999389629810485"/>
        </bottom>
        <vertical style="thin">
          <color theme="6" tint="0.59999389629810485"/>
        </vertical>
        <horizontal style="thin">
          <color theme="6" tint="0.59999389629810485"/>
        </horizontal>
      </border>
    </dxf>
    <dxf>
      <fill>
        <patternFill patternType="solid">
          <fgColor rgb="FFE6EBF6"/>
          <bgColor rgb="FFE6EBF6"/>
        </patternFill>
      </fill>
      <border>
        <top style="thin">
          <color theme="6" tint="0.59999389629810485"/>
        </top>
        <bottom style="thin">
          <color theme="6" tint="0.59999389629810485"/>
        </bottom>
      </border>
    </dxf>
    <dxf>
      <font>
        <b/>
        <color theme="1"/>
      </font>
      <fill>
        <patternFill patternType="solid">
          <fgColor theme="0"/>
          <bgColor theme="0"/>
        </patternFill>
      </fill>
      <border>
        <top style="thin">
          <color theme="6"/>
        </top>
        <bottom style="thin">
          <color theme="6"/>
        </bottom>
      </border>
    </dxf>
    <dxf>
      <font>
        <b/>
        <color theme="1"/>
      </font>
      <border>
        <top style="thin">
          <color theme="6"/>
        </top>
        <bottom style="thin">
          <color theme="6"/>
        </bottom>
      </border>
    </dxf>
    <dxf>
      <font>
        <color theme="1"/>
      </font>
      <border>
        <left style="thick">
          <color rgb="FF3D6AA1"/>
        </left>
        <right style="thick">
          <color rgb="FF3D6AA1"/>
        </right>
        <top style="thick">
          <color rgb="FF3D6AA1"/>
        </top>
        <bottom style="thick">
          <color rgb="FF3D6AA1"/>
        </bottom>
        <horizontal style="thin">
          <color theme="6" tint="0.79998168889431442"/>
        </horizontal>
      </border>
    </dxf>
    <dxf>
      <border>
        <top style="thin">
          <color theme="6"/>
        </top>
        <bottom style="thin">
          <color theme="6"/>
        </bottom>
      </border>
    </dxf>
    <dxf>
      <border>
        <top style="thin">
          <color theme="6"/>
        </top>
        <bottom style="thin">
          <color theme="6"/>
        </bottom>
      </border>
    </dxf>
    <dxf>
      <font>
        <b/>
        <color theme="6"/>
      </font>
    </dxf>
    <dxf>
      <font>
        <b/>
        <color theme="1"/>
      </font>
    </dxf>
    <dxf>
      <font>
        <b/>
        <color theme="6"/>
      </font>
    </dxf>
    <dxf>
      <font>
        <b/>
        <color theme="1"/>
      </font>
    </dxf>
    <dxf>
      <fill>
        <patternFill patternType="solid">
          <fgColor theme="6" tint="0.79998168889431442"/>
          <bgColor theme="6" tint="0.79998168889431442"/>
        </patternFill>
      </fill>
      <border>
        <left style="thin">
          <color theme="6" tint="0.59999389629810485"/>
        </left>
        <right style="thin">
          <color theme="6" tint="0.59999389629810485"/>
        </right>
        <top style="thin">
          <color theme="6" tint="0.59999389629810485"/>
        </top>
        <bottom style="thin">
          <color theme="6" tint="0.59999389629810485"/>
        </bottom>
        <vertical style="thin">
          <color theme="6" tint="0.59999389629810485"/>
        </vertical>
        <horizontal style="thin">
          <color theme="6" tint="0.59999389629810485"/>
        </horizontal>
      </border>
    </dxf>
    <dxf>
      <fill>
        <patternFill patternType="solid">
          <fgColor theme="6" tint="0.79998168889431442"/>
          <bgColor theme="6" tint="0.79998168889431442"/>
        </patternFill>
      </fill>
      <border>
        <top style="thin">
          <color theme="6" tint="0.59999389629810485"/>
        </top>
        <bottom style="thin">
          <color theme="6" tint="0.59999389629810485"/>
        </bottom>
      </border>
    </dxf>
    <dxf>
      <font>
        <b/>
        <color theme="1"/>
      </font>
      <fill>
        <patternFill patternType="solid">
          <fgColor theme="0"/>
          <bgColor theme="0"/>
        </patternFill>
      </fill>
      <border>
        <top style="thin">
          <color theme="6"/>
        </top>
        <bottom style="thin">
          <color theme="6"/>
        </bottom>
      </border>
    </dxf>
    <dxf>
      <font>
        <b/>
        <color theme="1"/>
      </font>
      <border>
        <top style="thin">
          <color theme="6"/>
        </top>
        <bottom style="thin">
          <color theme="6"/>
        </bottom>
      </border>
    </dxf>
    <dxf>
      <font>
        <color theme="1"/>
      </font>
      <border>
        <left style="thick">
          <color rgb="FF3D6AA1"/>
        </left>
        <right style="thick">
          <color rgb="FF3D6AA1"/>
        </right>
        <top style="thick">
          <color rgb="FF3D6AA1"/>
        </top>
        <bottom style="thick">
          <color rgb="FF3D6AA1"/>
        </bottom>
        <horizontal style="thin">
          <color theme="6" tint="0.79998168889431442"/>
        </horizontal>
      </border>
    </dxf>
    <dxf>
      <font>
        <b/>
        <i/>
      </font>
      <fill>
        <patternFill>
          <bgColor theme="3" tint="0.79998168889431442"/>
        </patternFill>
      </fill>
      <border>
        <top style="thick">
          <color theme="3" tint="-0.24994659260841701"/>
        </top>
        <bottom/>
      </border>
    </dxf>
    <dxf>
      <font>
        <b/>
        <i val="0"/>
      </font>
      <border>
        <top style="thick">
          <color theme="3" tint="-0.24994659260841701"/>
        </top>
        <bottom/>
      </border>
    </dxf>
    <dxf>
      <font>
        <b/>
        <i val="0"/>
        <color theme="0"/>
      </font>
      <fill>
        <patternFill>
          <bgColor theme="3" tint="-0.24994659260841701"/>
        </patternFill>
      </fill>
      <border>
        <bottom style="thick">
          <color theme="3" tint="-0.24994659260841701"/>
        </bottom>
      </border>
    </dxf>
    <dxf>
      <font>
        <b/>
        <i val="0"/>
      </font>
      <border>
        <bottom style="thick">
          <color theme="3" tint="-0.24994659260841701"/>
        </bottom>
      </border>
    </dxf>
    <dxf>
      <border diagonalUp="0" diagonalDown="0">
        <left/>
        <right/>
        <top style="thick">
          <color theme="3" tint="-0.24994659260841701"/>
        </top>
        <bottom style="thick">
          <color theme="3" tint="-0.24994659260841701"/>
        </bottom>
        <vertical/>
        <horizontal style="thin">
          <color theme="3" tint="-0.24994659260841701"/>
        </horizontal>
      </border>
    </dxf>
  </dxfs>
  <tableStyles count="5" defaultTableStyle="TableStyleMedium2" defaultPivotStyle="PivotStyleLight16">
    <tableStyle name="PivotStyleLight1 2" table="0" count="5" xr9:uid="{81B66557-325F-4E73-8956-5E23375F6E8A}">
      <tableStyleElement type="wholeTable" dxfId="2060"/>
      <tableStyleElement type="headerRow" dxfId="2059"/>
      <tableStyleElement type="firstRowSubheading" dxfId="2058"/>
      <tableStyleElement type="secondRowSubheading" dxfId="2057"/>
      <tableStyleElement type="thirdRowSubheading" dxfId="2056"/>
    </tableStyle>
    <tableStyle name="PivotStyleLight4 2" table="0" count="11" xr9:uid="{18837E5F-984C-4A9B-ACF5-325D286CFB7C}">
      <tableStyleElement type="wholeTable" dxfId="2055"/>
      <tableStyleElement type="headerRow" dxfId="2054"/>
      <tableStyleElement type="totalRow" dxfId="2053"/>
      <tableStyleElement type="firstRowStripe" dxfId="2052"/>
      <tableStyleElement type="firstColumnStripe" dxfId="2051"/>
      <tableStyleElement type="firstSubtotalRow" dxfId="2050"/>
      <tableStyleElement type="secondSubtotalRow" dxfId="2049"/>
      <tableStyleElement type="firstRowSubheading" dxfId="2048"/>
      <tableStyleElement type="secondRowSubheading" dxfId="2047"/>
      <tableStyleElement type="pageFieldLabels" dxfId="2046"/>
      <tableStyleElement type="pageFieldValues" dxfId="2045"/>
    </tableStyle>
    <tableStyle name="PivotStyleLight4 2 2" table="0" count="11" xr9:uid="{54B67E8C-C209-4040-82EF-D42DC3C6BE70}">
      <tableStyleElement type="wholeTable" dxfId="2044"/>
      <tableStyleElement type="headerRow" dxfId="2043"/>
      <tableStyleElement type="totalRow" dxfId="2042"/>
      <tableStyleElement type="firstRowStripe" dxfId="2041"/>
      <tableStyleElement type="firstColumnStripe" dxfId="2040"/>
      <tableStyleElement type="firstSubtotalRow" dxfId="2039"/>
      <tableStyleElement type="secondSubtotalRow" dxfId="2038"/>
      <tableStyleElement type="firstRowSubheading" dxfId="2037"/>
      <tableStyleElement type="secondRowSubheading" dxfId="2036"/>
      <tableStyleElement type="pageFieldLabels" dxfId="2035"/>
      <tableStyleElement type="pageFieldValues" dxfId="2034"/>
    </tableStyle>
    <tableStyle name="SlicerStyleDark5 2" pivot="0" table="0" count="10" xr9:uid="{58E530BD-B475-4E08-8591-F26752B15E82}">
      <tableStyleElement type="wholeTable" dxfId="2033"/>
      <tableStyleElement type="headerRow" dxfId="2032"/>
    </tableStyle>
    <tableStyle name="TableStyleMedium4 2" pivot="0" count="8" xr9:uid="{C288B8AA-4747-489F-B4A9-D49C176CFFCA}">
      <tableStyleElement type="wholeTable" dxfId="2031"/>
      <tableStyleElement type="headerRow" dxfId="2030"/>
      <tableStyleElement type="totalRow" dxfId="2029"/>
      <tableStyleElement type="firstColumn" dxfId="2028"/>
      <tableStyleElement type="lastColumn" dxfId="2027"/>
      <tableStyleElement type="firstRowStripe" dxfId="2026"/>
      <tableStyleElement type="secondRowStripe" dxfId="2025"/>
      <tableStyleElement type="firstColumnStripe" dxfId="2024"/>
    </tableStyle>
  </tableStyles>
  <colors>
    <mruColors>
      <color rgb="FF3D6AA1"/>
      <color rgb="FFE6EBF6"/>
      <color rgb="FF2D72B1"/>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8" tint="-0.249977111117893"/>
          </font>
          <fill>
            <patternFill patternType="solid">
              <fgColor theme="8" tint="0.59999389629810485"/>
              <bgColor theme="8" tint="0.59999389629810485"/>
            </patternFill>
          </fill>
          <border>
            <left style="thin">
              <color theme="8" tint="0.59999389629810485"/>
            </left>
            <right style="thin">
              <color theme="8" tint="0.59999389629810485"/>
            </right>
            <top style="thin">
              <color theme="8" tint="0.59999389629810485"/>
            </top>
            <bottom style="thin">
              <color theme="8" tint="0.59999389629810485"/>
            </bottom>
            <vertical/>
            <horizontal/>
          </border>
        </dxf>
        <dxf>
          <font>
            <color theme="0"/>
          </font>
          <fill>
            <patternFill patternType="solid">
              <fgColor rgb="FF2D72B1"/>
              <bgColor theme="8" tint="-0.499984740745262"/>
            </patternFill>
          </fill>
          <border>
            <left style="thin">
              <color theme="8"/>
            </left>
            <right style="thin">
              <color theme="8"/>
            </right>
            <top style="thin">
              <color theme="8"/>
            </top>
            <bottom style="thin">
              <color theme="8"/>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3.xml"/><Relationship Id="rId19" Type="http://schemas.openxmlformats.org/officeDocument/2006/relationships/customXml" Target="../customXml/item4.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[Year End NGF Summary FY 2018 - FY 2023.xlsx]NGF Trends Chart!PivotTable_NGF_Trends</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Nongeneral Fund Trends</a:t>
            </a:r>
          </a:p>
          <a:p>
            <a:pPr>
              <a:defRPr b="1"/>
            </a:pPr>
            <a:r>
              <a:rPr lang="en-US" sz="1200" b="0" i="1"/>
              <a:t>Dollars</a:t>
            </a:r>
            <a:r>
              <a:rPr lang="en-US" sz="1200" b="0" i="1" baseline="0"/>
              <a:t> in Millions</a:t>
            </a:r>
            <a:endParaRPr lang="en-US" b="0" i="1"/>
          </a:p>
        </c:rich>
      </c:tx>
      <c:layout>
        <c:manualLayout>
          <c:xMode val="edge"/>
          <c:yMode val="edge"/>
          <c:x val="0.41113375227420573"/>
          <c:y val="1.97012390843071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ln w="28575" cap="rnd">
            <a:solidFill>
              <a:schemeClr val="accent6"/>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ln w="28575" cap="rnd">
            <a:solidFill>
              <a:srgbClr val="C0000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ln w="28575" cap="rnd">
            <a:solidFill>
              <a:srgbClr val="7030A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ln w="28575" cap="rnd">
            <a:solidFill>
              <a:srgbClr val="C0000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'NGF Trends Chart'!$C$29</c:f>
              <c:strCache>
                <c:ptCount val="1"/>
                <c:pt idx="0">
                  <c:v>Cash</c:v>
                </c:pt>
              </c:strCache>
            </c:strRef>
          </c:tx>
          <c:spPr>
            <a:ln w="28575" cap="rnd">
              <a:solidFill>
                <a:schemeClr val="accent6"/>
              </a:solidFill>
              <a:round/>
            </a:ln>
            <a:effectLst/>
          </c:spPr>
          <c:marker>
            <c:symbol val="none"/>
          </c:marker>
          <c:cat>
            <c:strRef>
              <c:f>'NGF Trends Chart'!$B$30:$B$35</c:f>
              <c:strCache>
                <c:ptCount val="6"/>
                <c:pt idx="0">
                  <c:v>2018</c:v>
                </c:pt>
                <c:pt idx="1">
                  <c:v>2019</c:v>
                </c:pt>
                <c:pt idx="2">
                  <c:v>2020</c:v>
                </c:pt>
                <c:pt idx="3">
                  <c:v>2021</c:v>
                </c:pt>
                <c:pt idx="4">
                  <c:v>2022</c:v>
                </c:pt>
                <c:pt idx="5">
                  <c:v>2023</c:v>
                </c:pt>
              </c:strCache>
            </c:strRef>
          </c:cat>
          <c:val>
            <c:numRef>
              <c:f>'NGF Trends Chart'!$C$30:$C$35</c:f>
              <c:numCache>
                <c:formatCode>"$"#,##0_);[Red]\("$"#,##0\)</c:formatCode>
                <c:ptCount val="6"/>
                <c:pt idx="0">
                  <c:v>6337722316.9119968</c:v>
                </c:pt>
                <c:pt idx="1">
                  <c:v>7707310747.5240059</c:v>
                </c:pt>
                <c:pt idx="2">
                  <c:v>11584822192.34199</c:v>
                </c:pt>
                <c:pt idx="3">
                  <c:v>15996717615.200008</c:v>
                </c:pt>
                <c:pt idx="4">
                  <c:v>16841286136.899994</c:v>
                </c:pt>
                <c:pt idx="5">
                  <c:v>19173408377.749981</c:v>
                </c:pt>
              </c:numCache>
            </c:numRef>
          </c:val>
          <c:smooth val="0"/>
          <c:extLst>
            <c:ext xmlns:c16="http://schemas.microsoft.com/office/drawing/2014/chart" uri="{C3380CC4-5D6E-409C-BE32-E72D297353CC}">
              <c16:uniqueId val="{0000000A-D451-4FA2-A96E-414C8C7DF23D}"/>
            </c:ext>
          </c:extLst>
        </c:ser>
        <c:ser>
          <c:idx val="1"/>
          <c:order val="1"/>
          <c:tx>
            <c:strRef>
              <c:f>'NGF Trends Chart'!$D$29</c:f>
              <c:strCache>
                <c:ptCount val="1"/>
                <c:pt idx="0">
                  <c:v>Appropriation - Operating</c:v>
                </c:pt>
              </c:strCache>
            </c:strRef>
          </c:tx>
          <c:spPr>
            <a:ln w="28575" cap="rnd">
              <a:solidFill>
                <a:schemeClr val="accent5"/>
              </a:solidFill>
              <a:round/>
            </a:ln>
            <a:effectLst/>
          </c:spPr>
          <c:marker>
            <c:symbol val="none"/>
          </c:marker>
          <c:cat>
            <c:strRef>
              <c:f>'NGF Trends Chart'!$B$30:$B$35</c:f>
              <c:strCache>
                <c:ptCount val="6"/>
                <c:pt idx="0">
                  <c:v>2018</c:v>
                </c:pt>
                <c:pt idx="1">
                  <c:v>2019</c:v>
                </c:pt>
                <c:pt idx="2">
                  <c:v>2020</c:v>
                </c:pt>
                <c:pt idx="3">
                  <c:v>2021</c:v>
                </c:pt>
                <c:pt idx="4">
                  <c:v>2022</c:v>
                </c:pt>
                <c:pt idx="5">
                  <c:v>2023</c:v>
                </c:pt>
              </c:strCache>
            </c:strRef>
          </c:cat>
          <c:val>
            <c:numRef>
              <c:f>'NGF Trends Chart'!$D$30:$D$35</c:f>
              <c:numCache>
                <c:formatCode>"$"#,##0_);[Red]\("$"#,##0\)</c:formatCode>
                <c:ptCount val="6"/>
                <c:pt idx="0">
                  <c:v>35977576648</c:v>
                </c:pt>
                <c:pt idx="1">
                  <c:v>39500360170.290001</c:v>
                </c:pt>
                <c:pt idx="2">
                  <c:v>50260476642.610001</c:v>
                </c:pt>
                <c:pt idx="3">
                  <c:v>62391474506.609978</c:v>
                </c:pt>
                <c:pt idx="4">
                  <c:v>65790066019.070007</c:v>
                </c:pt>
                <c:pt idx="5">
                  <c:v>65105272673.670006</c:v>
                </c:pt>
              </c:numCache>
            </c:numRef>
          </c:val>
          <c:smooth val="0"/>
          <c:extLst>
            <c:ext xmlns:c16="http://schemas.microsoft.com/office/drawing/2014/chart" uri="{C3380CC4-5D6E-409C-BE32-E72D297353CC}">
              <c16:uniqueId val="{00000019-851A-4510-8B92-A5DE1CE770E5}"/>
            </c:ext>
          </c:extLst>
        </c:ser>
        <c:ser>
          <c:idx val="2"/>
          <c:order val="2"/>
          <c:tx>
            <c:strRef>
              <c:f>'NGF Trends Chart'!$E$29</c:f>
              <c:strCache>
                <c:ptCount val="1"/>
                <c:pt idx="0">
                  <c:v>Appropriation - Capital</c:v>
                </c:pt>
              </c:strCache>
            </c:strRef>
          </c:tx>
          <c:spPr>
            <a:ln w="28575" cap="rnd">
              <a:solidFill>
                <a:srgbClr val="C00000"/>
              </a:solidFill>
              <a:round/>
            </a:ln>
            <a:effectLst/>
          </c:spPr>
          <c:marker>
            <c:symbol val="none"/>
          </c:marker>
          <c:cat>
            <c:strRef>
              <c:f>'NGF Trends Chart'!$B$30:$B$35</c:f>
              <c:strCache>
                <c:ptCount val="6"/>
                <c:pt idx="0">
                  <c:v>2018</c:v>
                </c:pt>
                <c:pt idx="1">
                  <c:v>2019</c:v>
                </c:pt>
                <c:pt idx="2">
                  <c:v>2020</c:v>
                </c:pt>
                <c:pt idx="3">
                  <c:v>2021</c:v>
                </c:pt>
                <c:pt idx="4">
                  <c:v>2022</c:v>
                </c:pt>
                <c:pt idx="5">
                  <c:v>2023</c:v>
                </c:pt>
              </c:strCache>
            </c:strRef>
          </c:cat>
          <c:val>
            <c:numRef>
              <c:f>'NGF Trends Chart'!$E$30:$E$35</c:f>
              <c:numCache>
                <c:formatCode>"$"#,##0_);[Red]\("$"#,##0\)</c:formatCode>
                <c:ptCount val="6"/>
                <c:pt idx="0">
                  <c:v>1419062739</c:v>
                </c:pt>
                <c:pt idx="1">
                  <c:v>1417799925</c:v>
                </c:pt>
                <c:pt idx="2">
                  <c:v>1479356649.1100001</c:v>
                </c:pt>
                <c:pt idx="3">
                  <c:v>1760265352.8200002</c:v>
                </c:pt>
                <c:pt idx="4">
                  <c:v>1867470489.3500004</c:v>
                </c:pt>
                <c:pt idx="5">
                  <c:v>2637209977.7199998</c:v>
                </c:pt>
              </c:numCache>
            </c:numRef>
          </c:val>
          <c:smooth val="0"/>
          <c:extLst>
            <c:ext xmlns:c16="http://schemas.microsoft.com/office/drawing/2014/chart" uri="{C3380CC4-5D6E-409C-BE32-E72D297353CC}">
              <c16:uniqueId val="{0000000B-FDA5-4092-979A-436F0842F4B1}"/>
            </c:ext>
          </c:extLst>
        </c:ser>
        <c:ser>
          <c:idx val="3"/>
          <c:order val="3"/>
          <c:tx>
            <c:strRef>
              <c:f>'NGF Trends Chart'!$F$29</c:f>
              <c:strCache>
                <c:ptCount val="1"/>
                <c:pt idx="0">
                  <c:v>Expended - Operating</c:v>
                </c:pt>
              </c:strCache>
            </c:strRef>
          </c:tx>
          <c:spPr>
            <a:ln w="28575" cap="rnd">
              <a:solidFill>
                <a:srgbClr val="C00000"/>
              </a:solidFill>
              <a:round/>
            </a:ln>
            <a:effectLst/>
          </c:spPr>
          <c:marker>
            <c:symbol val="none"/>
          </c:marker>
          <c:cat>
            <c:strRef>
              <c:f>'NGF Trends Chart'!$B$30:$B$35</c:f>
              <c:strCache>
                <c:ptCount val="6"/>
                <c:pt idx="0">
                  <c:v>2018</c:v>
                </c:pt>
                <c:pt idx="1">
                  <c:v>2019</c:v>
                </c:pt>
                <c:pt idx="2">
                  <c:v>2020</c:v>
                </c:pt>
                <c:pt idx="3">
                  <c:v>2021</c:v>
                </c:pt>
                <c:pt idx="4">
                  <c:v>2022</c:v>
                </c:pt>
                <c:pt idx="5">
                  <c:v>2023</c:v>
                </c:pt>
              </c:strCache>
            </c:strRef>
          </c:cat>
          <c:val>
            <c:numRef>
              <c:f>'NGF Trends Chart'!$F$30:$F$35</c:f>
              <c:numCache>
                <c:formatCode>"$"#,##0_);[Red]\("$"#,##0\)</c:formatCode>
                <c:ptCount val="6"/>
                <c:pt idx="0">
                  <c:v>32518493083.333008</c:v>
                </c:pt>
                <c:pt idx="1">
                  <c:v>34575911497.632973</c:v>
                </c:pt>
                <c:pt idx="2">
                  <c:v>43297447557.243027</c:v>
                </c:pt>
                <c:pt idx="3">
                  <c:v>53296240723.400917</c:v>
                </c:pt>
                <c:pt idx="4">
                  <c:v>52088588877.023979</c:v>
                </c:pt>
                <c:pt idx="5">
                  <c:v>53836552569.882027</c:v>
                </c:pt>
              </c:numCache>
            </c:numRef>
          </c:val>
          <c:smooth val="0"/>
          <c:extLst>
            <c:ext xmlns:c16="http://schemas.microsoft.com/office/drawing/2014/chart" uri="{C3380CC4-5D6E-409C-BE32-E72D297353CC}">
              <c16:uniqueId val="{0000000C-FDA5-4092-979A-436F0842F4B1}"/>
            </c:ext>
          </c:extLst>
        </c:ser>
        <c:ser>
          <c:idx val="4"/>
          <c:order val="4"/>
          <c:tx>
            <c:strRef>
              <c:f>'NGF Trends Chart'!$G$29</c:f>
              <c:strCache>
                <c:ptCount val="1"/>
                <c:pt idx="0">
                  <c:v>Expended - Capital</c:v>
                </c:pt>
              </c:strCache>
            </c:strRef>
          </c:tx>
          <c:spPr>
            <a:ln w="28575" cap="rnd">
              <a:solidFill>
                <a:schemeClr val="accent2"/>
              </a:solidFill>
              <a:round/>
            </a:ln>
            <a:effectLst/>
          </c:spPr>
          <c:marker>
            <c:symbol val="none"/>
          </c:marker>
          <c:cat>
            <c:strRef>
              <c:f>'NGF Trends Chart'!$B$30:$B$35</c:f>
              <c:strCache>
                <c:ptCount val="6"/>
                <c:pt idx="0">
                  <c:v>2018</c:v>
                </c:pt>
                <c:pt idx="1">
                  <c:v>2019</c:v>
                </c:pt>
                <c:pt idx="2">
                  <c:v>2020</c:v>
                </c:pt>
                <c:pt idx="3">
                  <c:v>2021</c:v>
                </c:pt>
                <c:pt idx="4">
                  <c:v>2022</c:v>
                </c:pt>
                <c:pt idx="5">
                  <c:v>2023</c:v>
                </c:pt>
              </c:strCache>
            </c:strRef>
          </c:cat>
          <c:val>
            <c:numRef>
              <c:f>'NGF Trends Chart'!$G$30:$G$35</c:f>
              <c:numCache>
                <c:formatCode>"$"#,##0_);[Red]\("$"#,##0\)</c:formatCode>
                <c:ptCount val="6"/>
                <c:pt idx="0">
                  <c:v>231326662.10000002</c:v>
                </c:pt>
                <c:pt idx="1">
                  <c:v>208293597.30999991</c:v>
                </c:pt>
                <c:pt idx="2">
                  <c:v>201191450.14999995</c:v>
                </c:pt>
                <c:pt idx="3">
                  <c:v>181611497.78</c:v>
                </c:pt>
                <c:pt idx="4">
                  <c:v>200026873.54000008</c:v>
                </c:pt>
                <c:pt idx="5">
                  <c:v>347373605.23000008</c:v>
                </c:pt>
              </c:numCache>
            </c:numRef>
          </c:val>
          <c:smooth val="0"/>
          <c:extLst>
            <c:ext xmlns:c16="http://schemas.microsoft.com/office/drawing/2014/chart" uri="{C3380CC4-5D6E-409C-BE32-E72D297353CC}">
              <c16:uniqueId val="{0000000D-FDA5-4092-979A-436F0842F4B1}"/>
            </c:ext>
          </c:extLst>
        </c:ser>
        <c:ser>
          <c:idx val="5"/>
          <c:order val="5"/>
          <c:tx>
            <c:strRef>
              <c:f>'NGF Trends Chart'!$H$29</c:f>
              <c:strCache>
                <c:ptCount val="1"/>
                <c:pt idx="0">
                  <c:v>Unexpended Operating Approp</c:v>
                </c:pt>
              </c:strCache>
            </c:strRef>
          </c:tx>
          <c:spPr>
            <a:ln w="28575" cap="rnd">
              <a:solidFill>
                <a:schemeClr val="accent2"/>
              </a:solidFill>
              <a:round/>
            </a:ln>
            <a:effectLst/>
          </c:spPr>
          <c:marker>
            <c:symbol val="none"/>
          </c:marker>
          <c:cat>
            <c:strRef>
              <c:f>'NGF Trends Chart'!$B$30:$B$35</c:f>
              <c:strCache>
                <c:ptCount val="6"/>
                <c:pt idx="0">
                  <c:v>2018</c:v>
                </c:pt>
                <c:pt idx="1">
                  <c:v>2019</c:v>
                </c:pt>
                <c:pt idx="2">
                  <c:v>2020</c:v>
                </c:pt>
                <c:pt idx="3">
                  <c:v>2021</c:v>
                </c:pt>
                <c:pt idx="4">
                  <c:v>2022</c:v>
                </c:pt>
                <c:pt idx="5">
                  <c:v>2023</c:v>
                </c:pt>
              </c:strCache>
            </c:strRef>
          </c:cat>
          <c:val>
            <c:numRef>
              <c:f>'NGF Trends Chart'!$H$30:$H$35</c:f>
              <c:numCache>
                <c:formatCode>"$"#,##0_);[Red]\("$"#,##0\)</c:formatCode>
                <c:ptCount val="6"/>
                <c:pt idx="0">
                  <c:v>3459083564.6670146</c:v>
                </c:pt>
                <c:pt idx="1">
                  <c:v>4924448672.6570158</c:v>
                </c:pt>
                <c:pt idx="2">
                  <c:v>6963029085.3670139</c:v>
                </c:pt>
                <c:pt idx="3">
                  <c:v>9095233783.209034</c:v>
                </c:pt>
                <c:pt idx="4">
                  <c:v>13701477142.045984</c:v>
                </c:pt>
                <c:pt idx="5">
                  <c:v>11268720103.788033</c:v>
                </c:pt>
              </c:numCache>
            </c:numRef>
          </c:val>
          <c:smooth val="0"/>
          <c:extLst>
            <c:ext xmlns:c16="http://schemas.microsoft.com/office/drawing/2014/chart" uri="{C3380CC4-5D6E-409C-BE32-E72D297353CC}">
              <c16:uniqueId val="{0000000E-FDA5-4092-979A-436F0842F4B1}"/>
            </c:ext>
          </c:extLst>
        </c:ser>
        <c:ser>
          <c:idx val="6"/>
          <c:order val="6"/>
          <c:tx>
            <c:strRef>
              <c:f>'NGF Trends Chart'!$I$29</c:f>
              <c:strCache>
                <c:ptCount val="1"/>
                <c:pt idx="0">
                  <c:v>Unexpended Capital Approp</c:v>
                </c:pt>
              </c:strCache>
            </c:strRef>
          </c:tx>
          <c:spPr>
            <a:ln w="28575" cap="rnd">
              <a:solidFill>
                <a:schemeClr val="accent1">
                  <a:lumMod val="60000"/>
                </a:schemeClr>
              </a:solidFill>
              <a:round/>
            </a:ln>
            <a:effectLst/>
          </c:spPr>
          <c:marker>
            <c:symbol val="none"/>
          </c:marker>
          <c:cat>
            <c:strRef>
              <c:f>'NGF Trends Chart'!$B$30:$B$35</c:f>
              <c:strCache>
                <c:ptCount val="6"/>
                <c:pt idx="0">
                  <c:v>2018</c:v>
                </c:pt>
                <c:pt idx="1">
                  <c:v>2019</c:v>
                </c:pt>
                <c:pt idx="2">
                  <c:v>2020</c:v>
                </c:pt>
                <c:pt idx="3">
                  <c:v>2021</c:v>
                </c:pt>
                <c:pt idx="4">
                  <c:v>2022</c:v>
                </c:pt>
                <c:pt idx="5">
                  <c:v>2023</c:v>
                </c:pt>
              </c:strCache>
            </c:strRef>
          </c:cat>
          <c:val>
            <c:numRef>
              <c:f>'NGF Trends Chart'!$I$30:$I$35</c:f>
              <c:numCache>
                <c:formatCode>"$"#,##0_);[Red]\("$"#,##0\)</c:formatCode>
                <c:ptCount val="6"/>
                <c:pt idx="0">
                  <c:v>1091786076.9000001</c:v>
                </c:pt>
                <c:pt idx="1">
                  <c:v>1063283561.6900002</c:v>
                </c:pt>
                <c:pt idx="2">
                  <c:v>972318034.95999992</c:v>
                </c:pt>
                <c:pt idx="3">
                  <c:v>1120747175.04</c:v>
                </c:pt>
                <c:pt idx="4">
                  <c:v>1488748474.8099997</c:v>
                </c:pt>
                <c:pt idx="5">
                  <c:v>1520399151.4900002</c:v>
                </c:pt>
              </c:numCache>
            </c:numRef>
          </c:val>
          <c:smooth val="0"/>
          <c:extLst>
            <c:ext xmlns:c16="http://schemas.microsoft.com/office/drawing/2014/chart" uri="{C3380CC4-5D6E-409C-BE32-E72D297353CC}">
              <c16:uniqueId val="{0000000F-FDA5-4092-979A-436F0842F4B1}"/>
            </c:ext>
          </c:extLst>
        </c:ser>
        <c:ser>
          <c:idx val="7"/>
          <c:order val="7"/>
          <c:tx>
            <c:strRef>
              <c:f>'NGF Trends Chart'!$J$29</c:f>
              <c:strCache>
                <c:ptCount val="1"/>
                <c:pt idx="0">
                  <c:v>Revenue</c:v>
                </c:pt>
              </c:strCache>
            </c:strRef>
          </c:tx>
          <c:spPr>
            <a:ln w="28575" cap="rnd">
              <a:solidFill>
                <a:srgbClr val="7030A0"/>
              </a:solidFill>
              <a:round/>
            </a:ln>
            <a:effectLst/>
          </c:spPr>
          <c:marker>
            <c:symbol val="none"/>
          </c:marker>
          <c:cat>
            <c:strRef>
              <c:f>'NGF Trends Chart'!$B$30:$B$35</c:f>
              <c:strCache>
                <c:ptCount val="6"/>
                <c:pt idx="0">
                  <c:v>2018</c:v>
                </c:pt>
                <c:pt idx="1">
                  <c:v>2019</c:v>
                </c:pt>
                <c:pt idx="2">
                  <c:v>2020</c:v>
                </c:pt>
                <c:pt idx="3">
                  <c:v>2021</c:v>
                </c:pt>
                <c:pt idx="4">
                  <c:v>2022</c:v>
                </c:pt>
                <c:pt idx="5">
                  <c:v>2023</c:v>
                </c:pt>
              </c:strCache>
            </c:strRef>
          </c:cat>
          <c:val>
            <c:numRef>
              <c:f>'NGF Trends Chart'!$J$30:$J$35</c:f>
              <c:numCache>
                <c:formatCode>"$"#,##0_);[Red]\("$"#,##0\)</c:formatCode>
                <c:ptCount val="6"/>
                <c:pt idx="0">
                  <c:v>42318162801.27005</c:v>
                </c:pt>
                <c:pt idx="1">
                  <c:v>40735211319.614021</c:v>
                </c:pt>
                <c:pt idx="2">
                  <c:v>47403873670.441986</c:v>
                </c:pt>
                <c:pt idx="3">
                  <c:v>80274344635.60997</c:v>
                </c:pt>
                <c:pt idx="4">
                  <c:v>54152465296.925972</c:v>
                </c:pt>
                <c:pt idx="5">
                  <c:v>60120096506.870064</c:v>
                </c:pt>
              </c:numCache>
            </c:numRef>
          </c:val>
          <c:smooth val="0"/>
          <c:extLst>
            <c:ext xmlns:c16="http://schemas.microsoft.com/office/drawing/2014/chart" uri="{C3380CC4-5D6E-409C-BE32-E72D297353CC}">
              <c16:uniqueId val="{00000010-FDA5-4092-979A-436F0842F4B1}"/>
            </c:ext>
          </c:extLst>
        </c:ser>
        <c:dLbls>
          <c:showLegendKey val="0"/>
          <c:showVal val="0"/>
          <c:showCatName val="0"/>
          <c:showSerName val="0"/>
          <c:showPercent val="0"/>
          <c:showBubbleSize val="0"/>
        </c:dLbls>
        <c:smooth val="0"/>
        <c:axId val="1910173424"/>
        <c:axId val="1910172464"/>
      </c:lineChart>
      <c:catAx>
        <c:axId val="191017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0172464"/>
        <c:crosses val="autoZero"/>
        <c:auto val="1"/>
        <c:lblAlgn val="ctr"/>
        <c:lblOffset val="100"/>
        <c:noMultiLvlLbl val="0"/>
      </c:catAx>
      <c:valAx>
        <c:axId val="19101724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Red]\(&quot;$&quot;#,##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0173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3D6AA1"/>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38101</xdr:rowOff>
    </xdr:from>
    <xdr:to>
      <xdr:col>1</xdr:col>
      <xdr:colOff>2590800</xdr:colOff>
      <xdr:row>9</xdr:row>
      <xdr:rowOff>19049</xdr:rowOff>
    </xdr:to>
    <mc:AlternateContent xmlns:mc="http://schemas.openxmlformats.org/markup-compatibility/2006" xmlns:a14="http://schemas.microsoft.com/office/drawing/2010/main">
      <mc:Choice Requires="a14">
        <xdr:graphicFrame macro="">
          <xdr:nvGraphicFramePr>
            <xdr:cNvPr id="3" name="Secretarial Area 2">
              <a:extLst>
                <a:ext uri="{FF2B5EF4-FFF2-40B4-BE49-F238E27FC236}">
                  <a16:creationId xmlns:a16="http://schemas.microsoft.com/office/drawing/2014/main" id="{787A6C01-D180-87B8-0919-21BF80D0184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retarial Area 2"/>
            </a:graphicData>
          </a:graphic>
        </xdr:graphicFrame>
      </mc:Choice>
      <mc:Fallback xmlns="">
        <xdr:sp macro="" textlink="">
          <xdr:nvSpPr>
            <xdr:cNvPr id="0" name=""/>
            <xdr:cNvSpPr>
              <a:spLocks noTextEdit="1"/>
            </xdr:cNvSpPr>
          </xdr:nvSpPr>
          <xdr:spPr>
            <a:xfrm>
              <a:off x="133350" y="38101"/>
              <a:ext cx="2590800" cy="19526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2628899</xdr:colOff>
      <xdr:row>0</xdr:row>
      <xdr:rowOff>38101</xdr:rowOff>
    </xdr:from>
    <xdr:to>
      <xdr:col>3</xdr:col>
      <xdr:colOff>400049</xdr:colOff>
      <xdr:row>9</xdr:row>
      <xdr:rowOff>15241</xdr:rowOff>
    </xdr:to>
    <mc:AlternateContent xmlns:mc="http://schemas.openxmlformats.org/markup-compatibility/2006" xmlns:a14="http://schemas.microsoft.com/office/drawing/2010/main">
      <mc:Choice Requires="a14">
        <xdr:graphicFrame macro="">
          <xdr:nvGraphicFramePr>
            <xdr:cNvPr id="4" name="Agency 2">
              <a:extLst>
                <a:ext uri="{FF2B5EF4-FFF2-40B4-BE49-F238E27FC236}">
                  <a16:creationId xmlns:a16="http://schemas.microsoft.com/office/drawing/2014/main" id="{04146953-7858-E145-5A3D-5AE190E8C59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gency 2"/>
            </a:graphicData>
          </a:graphic>
        </xdr:graphicFrame>
      </mc:Choice>
      <mc:Fallback xmlns="">
        <xdr:sp macro="" textlink="">
          <xdr:nvSpPr>
            <xdr:cNvPr id="0" name=""/>
            <xdr:cNvSpPr>
              <a:spLocks noTextEdit="1"/>
            </xdr:cNvSpPr>
          </xdr:nvSpPr>
          <xdr:spPr>
            <a:xfrm>
              <a:off x="2762249" y="38101"/>
              <a:ext cx="3209925" cy="194881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419100</xdr:colOff>
      <xdr:row>0</xdr:row>
      <xdr:rowOff>38101</xdr:rowOff>
    </xdr:from>
    <xdr:to>
      <xdr:col>6</xdr:col>
      <xdr:colOff>419100</xdr:colOff>
      <xdr:row>9</xdr:row>
      <xdr:rowOff>15241</xdr:rowOff>
    </xdr:to>
    <mc:AlternateContent xmlns:mc="http://schemas.openxmlformats.org/markup-compatibility/2006" xmlns:a14="http://schemas.microsoft.com/office/drawing/2010/main">
      <mc:Choice Requires="a14">
        <xdr:graphicFrame macro="">
          <xdr:nvGraphicFramePr>
            <xdr:cNvPr id="5" name="Fund 2">
              <a:extLst>
                <a:ext uri="{FF2B5EF4-FFF2-40B4-BE49-F238E27FC236}">
                  <a16:creationId xmlns:a16="http://schemas.microsoft.com/office/drawing/2014/main" id="{67ED4093-B63B-87EF-AE28-D5047479941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und 2"/>
            </a:graphicData>
          </a:graphic>
        </xdr:graphicFrame>
      </mc:Choice>
      <mc:Fallback xmlns="">
        <xdr:sp macro="" textlink="">
          <xdr:nvSpPr>
            <xdr:cNvPr id="0" name=""/>
            <xdr:cNvSpPr>
              <a:spLocks noTextEdit="1"/>
            </xdr:cNvSpPr>
          </xdr:nvSpPr>
          <xdr:spPr>
            <a:xfrm>
              <a:off x="5991225" y="38101"/>
              <a:ext cx="2981325" cy="194881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447674</xdr:colOff>
      <xdr:row>0</xdr:row>
      <xdr:rowOff>38100</xdr:rowOff>
    </xdr:from>
    <xdr:to>
      <xdr:col>9</xdr:col>
      <xdr:colOff>981074</xdr:colOff>
      <xdr:row>6</xdr:row>
      <xdr:rowOff>44449</xdr:rowOff>
    </xdr:to>
    <mc:AlternateContent xmlns:mc="http://schemas.openxmlformats.org/markup-compatibility/2006" xmlns:a14="http://schemas.microsoft.com/office/drawing/2010/main">
      <mc:Choice Requires="a14">
        <xdr:graphicFrame macro="">
          <xdr:nvGraphicFramePr>
            <xdr:cNvPr id="2" name="Row Type">
              <a:extLst>
                <a:ext uri="{FF2B5EF4-FFF2-40B4-BE49-F238E27FC236}">
                  <a16:creationId xmlns:a16="http://schemas.microsoft.com/office/drawing/2014/main" id="{D5ACCB9C-6B6F-C118-03FF-0FA04A34A91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ow Type"/>
            </a:graphicData>
          </a:graphic>
        </xdr:graphicFrame>
      </mc:Choice>
      <mc:Fallback xmlns="">
        <xdr:sp macro="" textlink="">
          <xdr:nvSpPr>
            <xdr:cNvPr id="0" name=""/>
            <xdr:cNvSpPr>
              <a:spLocks noTextEdit="1"/>
            </xdr:cNvSpPr>
          </xdr:nvSpPr>
          <xdr:spPr>
            <a:xfrm>
              <a:off x="9001124" y="38101"/>
              <a:ext cx="3838575" cy="12191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12702</xdr:colOff>
      <xdr:row>4</xdr:row>
      <xdr:rowOff>100011</xdr:rowOff>
    </xdr:from>
    <xdr:to>
      <xdr:col>10</xdr:col>
      <xdr:colOff>6350</xdr:colOff>
      <xdr:row>27</xdr:row>
      <xdr:rowOff>165100</xdr:rowOff>
    </xdr:to>
    <xdr:graphicFrame macro="">
      <xdr:nvGraphicFramePr>
        <xdr:cNvPr id="3" name="Chart_NGFTrends">
          <a:extLst>
            <a:ext uri="{FF2B5EF4-FFF2-40B4-BE49-F238E27FC236}">
              <a16:creationId xmlns:a16="http://schemas.microsoft.com/office/drawing/2014/main" id="{E1B6BEF9-4A78-995D-A5E3-BA2178A2AB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69850</xdr:colOff>
      <xdr:row>1</xdr:row>
      <xdr:rowOff>6349</xdr:rowOff>
    </xdr:from>
    <xdr:to>
      <xdr:col>11</xdr:col>
      <xdr:colOff>3409950</xdr:colOff>
      <xdr:row>9</xdr:row>
      <xdr:rowOff>123825</xdr:rowOff>
    </xdr:to>
    <mc:AlternateContent xmlns:mc="http://schemas.openxmlformats.org/markup-compatibility/2006" xmlns:a14="http://schemas.microsoft.com/office/drawing/2010/main">
      <mc:Choice Requires="a14">
        <xdr:graphicFrame macro="">
          <xdr:nvGraphicFramePr>
            <xdr:cNvPr id="4" name="Secretarial Area">
              <a:extLst>
                <a:ext uri="{FF2B5EF4-FFF2-40B4-BE49-F238E27FC236}">
                  <a16:creationId xmlns:a16="http://schemas.microsoft.com/office/drawing/2014/main" id="{4EBF62E3-7490-25E3-90DE-808CF5824F5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9823450" y="101599"/>
              <a:ext cx="3340100" cy="16287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69850</xdr:colOff>
      <xdr:row>9</xdr:row>
      <xdr:rowOff>161924</xdr:rowOff>
    </xdr:from>
    <xdr:to>
      <xdr:col>11</xdr:col>
      <xdr:colOff>3409950</xdr:colOff>
      <xdr:row>19</xdr:row>
      <xdr:rowOff>161925</xdr:rowOff>
    </xdr:to>
    <mc:AlternateContent xmlns:mc="http://schemas.openxmlformats.org/markup-compatibility/2006" xmlns:a14="http://schemas.microsoft.com/office/drawing/2010/main">
      <mc:Choice Requires="a14">
        <xdr:graphicFrame macro="">
          <xdr:nvGraphicFramePr>
            <xdr:cNvPr id="5" name="Agency">
              <a:extLst>
                <a:ext uri="{FF2B5EF4-FFF2-40B4-BE49-F238E27FC236}">
                  <a16:creationId xmlns:a16="http://schemas.microsoft.com/office/drawing/2014/main" id="{3CA9A2AB-A191-191B-52B8-959FDDE8748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9823450" y="1768474"/>
              <a:ext cx="3340100" cy="18415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69850</xdr:colOff>
      <xdr:row>20</xdr:row>
      <xdr:rowOff>9524</xdr:rowOff>
    </xdr:from>
    <xdr:to>
      <xdr:col>11</xdr:col>
      <xdr:colOff>3406775</xdr:colOff>
      <xdr:row>28</xdr:row>
      <xdr:rowOff>365125</xdr:rowOff>
    </xdr:to>
    <mc:AlternateContent xmlns:mc="http://schemas.openxmlformats.org/markup-compatibility/2006" xmlns:a14="http://schemas.microsoft.com/office/drawing/2010/main">
      <mc:Choice Requires="a14">
        <xdr:graphicFrame macro="">
          <xdr:nvGraphicFramePr>
            <xdr:cNvPr id="6" name="Fund">
              <a:extLst>
                <a:ext uri="{FF2B5EF4-FFF2-40B4-BE49-F238E27FC236}">
                  <a16:creationId xmlns:a16="http://schemas.microsoft.com/office/drawing/2014/main" id="{24DDC255-7D3A-21CC-EB2B-1F7529E998C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9823450" y="3641724"/>
              <a:ext cx="3336925" cy="18288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69850</xdr:colOff>
      <xdr:row>28</xdr:row>
      <xdr:rowOff>365126</xdr:rowOff>
    </xdr:from>
    <xdr:to>
      <xdr:col>11</xdr:col>
      <xdr:colOff>3407410</xdr:colOff>
      <xdr:row>35</xdr:row>
      <xdr:rowOff>25400</xdr:rowOff>
    </xdr:to>
    <mc:AlternateContent xmlns:mc="http://schemas.openxmlformats.org/markup-compatibility/2006" xmlns:a14="http://schemas.microsoft.com/office/drawing/2010/main">
      <mc:Choice Requires="a14">
        <xdr:graphicFrame macro="">
          <xdr:nvGraphicFramePr>
            <xdr:cNvPr id="2" name="Row Type 1">
              <a:extLst>
                <a:ext uri="{FF2B5EF4-FFF2-40B4-BE49-F238E27FC236}">
                  <a16:creationId xmlns:a16="http://schemas.microsoft.com/office/drawing/2014/main" id="{1D26B4B3-1EC9-5856-60BA-12075E48685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ow Type 1"/>
            </a:graphicData>
          </a:graphic>
        </xdr:graphicFrame>
      </mc:Choice>
      <mc:Fallback xmlns="">
        <xdr:sp macro="" textlink="">
          <xdr:nvSpPr>
            <xdr:cNvPr id="0" name=""/>
            <xdr:cNvSpPr>
              <a:spLocks noTextEdit="1"/>
            </xdr:cNvSpPr>
          </xdr:nvSpPr>
          <xdr:spPr>
            <a:xfrm>
              <a:off x="9356725" y="5676901"/>
              <a:ext cx="3337560" cy="13493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TA Program" refreshedDate="45152.504974537034" createdVersion="8" refreshedVersion="8" minRefreshableVersion="3" recordCount="6969" xr:uid="{E0F63883-8F82-4F0F-ABA4-069A97D302EE}">
  <cacheSource type="worksheet">
    <worksheetSource name="Tbl_NGF_Data"/>
  </cacheSource>
  <cacheFields count="31">
    <cacheField name="Secretarial Area" numFmtId="0">
      <sharedItems count="17">
        <s v="Legislative"/>
        <s v="Judicial"/>
        <s v="Executive Offices"/>
        <s v="Administration"/>
        <s v="Agriculture and Forestry"/>
        <s v="Commerce and Trade"/>
        <s v="Education"/>
        <s v="Finance"/>
        <s v="Health and Human Resources"/>
        <s v="Labor"/>
        <s v="Natural and Historic Resources"/>
        <s v="Public Safety and Homeland Security"/>
        <s v="Transportation"/>
        <s v="Veterans and Defense Affairs"/>
        <s v="Central Appropriations"/>
        <s v="Independent Agencies"/>
        <s v="Technology" u="1"/>
      </sharedItems>
    </cacheField>
    <cacheField name="Secretariat" numFmtId="0">
      <sharedItems/>
    </cacheField>
    <cacheField name="Sec Area Sort" numFmtId="0">
      <sharedItems containsSemiMixedTypes="0" containsString="0" containsNumber="1" containsInteger="1" minValue="1" maxValue="17"/>
    </cacheField>
    <cacheField name="Alt Sec Area" numFmtId="0">
      <sharedItems/>
    </cacheField>
    <cacheField name="Alt Sec Area Sort" numFmtId="0">
      <sharedItems containsSemiMixedTypes="0" containsString="0" containsNumber="1" containsInteger="1" minValue="0" maxValue="17"/>
    </cacheField>
    <cacheField name="Alt Secetariat" numFmtId="0">
      <sharedItems/>
    </cacheField>
    <cacheField name="Branch Group" numFmtId="0">
      <sharedItems/>
    </cacheField>
    <cacheField name="Branch Group Sort" numFmtId="0">
      <sharedItems containsSemiMixedTypes="0" containsString="0" containsNumber="1" containsInteger="1" minValue="1" maxValue="999"/>
    </cacheField>
    <cacheField name="Rollup Agy" numFmtId="0">
      <sharedItems containsSemiMixedTypes="0" containsString="0" containsNumber="1" containsInteger="1" minValue="100" maxValue="999"/>
    </cacheField>
    <cacheField name="Agy Sort" numFmtId="0">
      <sharedItems/>
    </cacheField>
    <cacheField name="Agency Title" numFmtId="0">
      <sharedItems/>
    </cacheField>
    <cacheField name="Agency" numFmtId="0">
      <sharedItems count="180">
        <s v="101: House of Delegates"/>
        <s v="100: Senate of Virginia"/>
        <s v="133: Auditor of Public Accounts"/>
        <s v="413: Commission on the Virginia Alcohol Safety Action Program"/>
        <s v="961: Division of Capitol Police"/>
        <s v="109: Division of Legislative Automated Systems"/>
        <s v="107: Division of Legislative Services"/>
        <s v="820: Capitol Square Preservation Council"/>
        <s v="845: Dr. Martin Luther King, Jr. Memorial Commission"/>
        <s v="108: Virginia Code Commission"/>
        <s v="872: Virginia World War I and World War II Commemoration Commission"/>
        <s v="839: Virginia Commission on Youth"/>
        <s v="142: Virginia State Crime Commission"/>
        <s v="110: Joint Legislative Audit and Review Commission"/>
        <s v="111: Supreme Court"/>
        <s v="125: Court of Appeals of Virginia"/>
        <s v="113: Circuit Courts"/>
        <s v="114: General District Courts"/>
        <s v="115: Juvenile and Domestic Relations District Courts"/>
        <s v="116: Combined District Courts"/>
        <s v="103: Magistrate System"/>
        <s v="233: Board of Bar Examiners"/>
        <s v="112: Judicial Inquiry and Review Commission"/>
        <s v="848: Indigent Defense Commission"/>
        <s v="160: Virginia Criminal Sentencing Commission"/>
        <s v="117: Virginia State Bar"/>
        <s v="836: Citizens' Advisory Council on Furnishing and Interpreting the Executive Mansion"/>
        <s v="121: Office of the Governor"/>
        <s v="141: Attorney General and Department of Law"/>
        <s v="143: Division of Debt Collection"/>
        <s v="166: Secretary of the Commonwealth"/>
        <s v="147: Office of the State Inspector General"/>
        <s v="180: Secretary of Administration"/>
        <s v="157: Compensation Board"/>
        <s v="194: Department of General Services"/>
        <s v="129: Department of Human Resource Management"/>
        <s v="149: Administration of Health Insurance"/>
        <s v="164: Virginia Management Fellows Program Administration"/>
        <s v="132: Department of Elections"/>
        <s v="136: Virginia Information Technologies Agency"/>
        <s v="301: Department of Agriculture and Consumer Services"/>
        <s v="411: Department of Forestry"/>
        <s v="307: Agricultural Council"/>
        <s v="405: Virginia Racing Commission"/>
        <s v="192: Secretary of Commerce and Trade"/>
        <s v="312: Economic Development Incentive Payments"/>
        <s v="165: Department of Housing and Community Development"/>
        <s v="409: Department of Energy"/>
        <s v="350: Department of Small Business and Supplier Diversity"/>
        <s v="360: Fort Monroe Authority"/>
        <s v="310: Virginia Economic Development Partnership"/>
        <s v="320: Virginia Tourism Authority"/>
        <s v="309: Virginia Innovation Partnership Authority"/>
        <s v="851: Tobacco Region Revitalization Commission"/>
        <s v="934: Innovation and Entrepreneurship Investment Authority"/>
        <s v="201: Department of Education, Central Office Operations"/>
        <s v="197: Direct Aid to Public Education"/>
        <s v="218: Virginia School for the Deaf and the Blind"/>
        <s v="245: State Council of Higher Education for Virginia"/>
        <s v="242: Christopher Newport University"/>
        <s v="204: The College of William and Mary in Virginia"/>
        <s v="241: Richard Bland College"/>
        <s v="268: Virginia Institute of Marine Science"/>
        <s v="247: George Mason University"/>
        <s v="216: James Madison University"/>
        <s v="214: Longwood University"/>
        <s v="213: Norfolk State University"/>
        <s v="221: Old Dominion University"/>
        <s v="217: Radford University"/>
        <s v="215: University of Mary Washington"/>
        <s v="207: University of Virginia"/>
        <s v="209: University of Virginia Medical Center"/>
        <s v="246: University of Virginia's College at Wise"/>
        <s v="236: Virginia Commonwealth University"/>
        <s v="260: Virginia Community College System"/>
        <s v="211: Virginia Military Institute"/>
        <s v="208: Virginia Polytechnic Institute and State University"/>
        <s v="229: Virginia Cooperative Extension and Agricultural Experiment Station"/>
        <s v="212: Virginia State University"/>
        <s v="234: Cooperative Extension and Agricultural Research Services"/>
        <s v="239: Frontier Culture Museum of Virginia"/>
        <s v="417: Gunston Hall"/>
        <s v="425: Jamestown-Yorktown Foundation"/>
        <s v="202: The Library Of Virginia"/>
        <s v="146: The Science Museum of Virginia"/>
        <s v="148: Virginia Commission for the Arts"/>
        <s v="238: Virginia Museum of Fine Arts"/>
        <s v="274: Eastern Virginia Medical School"/>
        <s v="938: New College Institute"/>
        <s v="885: Institute for Advanced Learning and Research"/>
        <s v="935: Roanoke Higher Education Authority"/>
        <s v="937: Southern Virginia Higher Education Center"/>
        <s v="948: Southwest Virginia Higher Education Center"/>
        <s v="989: Higher Education Research Initiative"/>
        <s v="244: Online Virginia Network Authority"/>
        <s v="942: Virginia Museum of Natural History"/>
        <s v="190: Secretary of Finance"/>
        <s v="226: Board of Accountancy"/>
        <s v="151: Department of Accounts"/>
        <s v="162: Department of Accounts Transfer Payments"/>
        <s v="122: Department of Planning and Budget"/>
        <s v="161: Department of Taxation"/>
        <s v="152: Department of the Treasury"/>
        <s v="155: Treasury Board"/>
        <s v="200: Children's Services Act"/>
        <s v="751: Department for the Deaf and Hard-Of-Hearing"/>
        <s v="601: Department of Health"/>
        <s v="223: Department of Health Professions"/>
        <s v="602: Department of Medical Assistance Services"/>
        <s v="720: Department of Behavioral Health and Developmental Services"/>
        <s v="790: Grants to Localities"/>
        <s v="792: Mental Health Treatment Centers"/>
        <s v="793: Intellectual Disabilities Training Centers"/>
        <s v="794: Virginia Center for Behavioral Rehabilitation"/>
        <s v="262: Department for Aging and Rehabilitative Services"/>
        <s v="203: Wilson Workforce and Rehabilitation Center"/>
        <s v="765: Department of Social Services"/>
        <s v="852: Virginia Foundation for Healthy Youth"/>
        <s v="606: Virginia Board for People with Disabilities"/>
        <s v="702: Department for the Blind and Vision Impaired"/>
        <s v="263: Virginia Rehabilitation Center for the Blind and Vision Impaired"/>
        <s v="856: Opioid Abatement Authority"/>
        <s v="181: Department of Labor and Industry"/>
        <s v="222: Department of Professional and Occupational Regulation"/>
        <s v="182: Virginia Employment Commission"/>
        <s v="183: Secretary of Natural and Historic Resources"/>
        <s v="199: Department of Conservation and Recreation"/>
        <s v="440: Department of Environmental Quality"/>
        <s v="403: Department of Wildlife Resources"/>
        <s v="423: Department of Historic Resources"/>
        <s v="402: Marine Resources Commission"/>
        <s v="187: Secretary of Public Safety and Homeland Security"/>
        <s v="957: Commonwealth's Attorneys' Services Council"/>
        <s v="999: Virginia Alcoholic Beverage Control Authority"/>
        <s v="799: Department of Corrections"/>
        <s v="140: Department of Criminal Justice Services"/>
        <s v="127: Department of Emergency Management"/>
        <s v="960: Department of Fire Programs"/>
        <s v="778: Department of Forensic Science"/>
        <s v="777: Department of Juvenile Justice"/>
        <s v="156: Department of State Police"/>
        <s v="766: Virginia Parole Board"/>
        <s v="186: Secretary of Transportation"/>
        <s v="509: Virginia Commercial Space Flight Authority"/>
        <s v="841: Department of Aviation"/>
        <s v="154: Department of Motor Vehicles"/>
        <s v="530: Department of Motor Vehicles Transfer Payments"/>
        <s v="505: Department of Rail and Public Transportation"/>
        <s v="522: Virginia Passenger Rail Authority"/>
        <s v="501: Department of Transportation"/>
        <s v="503: Department of Transportation Transfer Payments"/>
        <s v="506: Motor Vehicle Dealer Board"/>
        <s v="407: Virginia Port Authority"/>
        <s v="454: Secretary of Veterans and Defense Affairs"/>
        <s v="912: Department of Veterans Services"/>
        <s v="913: Veterans Services Foundation"/>
        <s v="123: Department of Military Affairs"/>
        <s v="995: Central Appropriations"/>
        <s v="949: Central Capital Outlay"/>
        <s v="951: 9(D) Revenue Bonds"/>
        <s v="171: State Corporation Commission"/>
        <s v="172: Virginia Lottery"/>
        <s v="174: Virginia College Savings Plan"/>
        <s v="158: Virginia Retirement System"/>
        <s v="191: Virginia Workers' Compensation Commission"/>
        <s v="184: Secretary of Technology" u="1"/>
        <s v="844: Joint Commission on Health Care" u="1"/>
        <s v="834: Virginia Freedom of Information Advisory Council" u="1"/>
        <s v="882: Behavioral Health Commission" u="1"/>
        <s v="984: Maintain Affordable Access" u="1"/>
        <s v="876: Virginia Conflict of Interest and Ethics Advisory Council" u="1"/>
        <s v="195: Secretary of Labor" u="1"/>
        <s v="330: Virginia-Israel Advisory Board" u="1"/>
        <s v="188: Secretary of Health and Human Resources" u="1"/>
        <s v="185: Secretary of Education" u="1"/>
        <s v="847: Joint Commission on Technology and Science" u="1"/>
        <s v="167: Office of Data Governance and Analytics" u="1"/>
        <s v="193: Secretary of Agriculture and Forestry" u="1"/>
        <s v="842: Chesapeake Bay Commission" u="1"/>
        <s v="119: Lieutenant Governor" u="1"/>
      </sharedItems>
    </cacheField>
    <cacheField name="FundGroupCode" numFmtId="0">
      <sharedItems/>
    </cacheField>
    <cacheField name="FundGroupName" numFmtId="0">
      <sharedItems/>
    </cacheField>
    <cacheField name="Fund Group" numFmtId="0">
      <sharedItems containsBlank="1"/>
    </cacheField>
    <cacheField name="FundDetailCode" numFmtId="0">
      <sharedItems/>
    </cacheField>
    <cacheField name="FundDetailName" numFmtId="0">
      <sharedItems/>
    </cacheField>
    <cacheField name="Fund" numFmtId="0">
      <sharedItems containsBlank="1" count="961">
        <s v="02004: Comm on Civics Education Fund"/>
        <s v="02700: Parking"/>
        <s v="10110: CARESActRlfFd-General-COVID-19"/>
        <s v="02133: APA Special Revenue Fund"/>
        <s v="02102: Local ASAP Deficit Funding"/>
        <s v="02413: VASAP Special Revenue Fund"/>
        <s v="10000: Federal Trust"/>
        <s v="02460: Disaster Recovery Fund"/>
        <s v="02820: Abbott Lab Settlement Fund"/>
        <s v="10120: CoronavrsEmrSpplFdPrg-COVID-19"/>
        <s v="12110: ARP-CrvStLoclFisRecFd-COVID-19"/>
        <s v="02109: Legis Automated Systems Fund"/>
        <s v="02107: DLS Special Revenue Fund"/>
        <s v="02520: Chesapeake Bay Restoration"/>
        <s v="09010: Ches Bay Restoration Contribut"/>
        <s v="09044: Bicentennial-War of 1812 Fund"/>
        <s v="02821: Capitol Square Spec Rev Fund"/>
        <s v="02845: MLK Special Revenue Fund"/>
        <s v="02108: Code Commission Spec Rev Fund"/>
        <s v="02072: VA WW I &amp; II Commrtn Commssn"/>
        <s v="07110: JLARC Trust and Agency"/>
        <s v="02001: SUPCT Special Revenue Fund"/>
        <s v="02540: Pro Hac Vice Fund"/>
        <s v="02800: Appropriated IDC Recoveries"/>
        <s v="09028: Attorney Wellness Fund"/>
        <s v="09050: Court Technology Fund"/>
        <s v="09530: Drug Offender Assess Fund"/>
        <s v="09670: VA Law Foundation Grant Fund"/>
        <s v="02113: CCV Special Revenue Fund"/>
        <s v="02710: Central Garage Pool Vehicles"/>
        <s v="04100: Hwy Maintenance &amp; Operating Fd"/>
        <s v="02233: VBBE Special Revenue Fund"/>
        <s v="02848: VIDC Special Revenue Fund"/>
        <s v="02870: Surp Suppy/Equip Sale-GF-NonHE"/>
        <s v="02002: VCSC Special Revenue Fund"/>
        <s v="02354: Legal Aid Services Fund"/>
        <s v="09117: Dedicated Special Revenue-VSB"/>
        <s v="09119: COVID-19 Relief Fund"/>
        <s v="09880: Srpls Sup&amp;Equip Sale-Non-Gen"/>
        <s v="02836: Exec Mansion Special Rev Fund"/>
        <s v="02121: GOV Special Revenue Fund"/>
        <s v="02448: VA-Asian Advisory Board Fund"/>
        <s v="04720: Highway Construction Fund"/>
        <s v="02031: Medicaid Fraud Control Unit"/>
        <s v="02095: Opioid Abatement Fund"/>
        <s v="02141: OAG Special Revenue Fund"/>
        <s v="02290: Federal Asset Forfeiture Fund"/>
        <s v="02395: Reg &amp; Cnsmr Advocacy Rvlv Trst"/>
        <s v="02900: Insurance Recovery"/>
        <s v="07020: Literary Fund"/>
        <s v="07035: Court Ordered Restitutn Pymnts"/>
        <s v="07141: Trust And Agency-OAG"/>
        <s v="07304: Allstate Expr Chk Cash Sttlmnt"/>
        <s v="09064: Operation Ceasefire Grant Fund"/>
        <s v="02143: DDC Special Revenue Fund"/>
        <s v="02830: Fraud Recovery Fund"/>
        <s v="09041: Debt Collection Recovery Fund"/>
        <s v="09540: Sec of CW Technology Trst Fund"/>
        <s v="02147: OSIG Special Revenue Fund"/>
        <s v="09910: Fraud&amp;AbuseWhistleBlowrRwrdFnd"/>
        <s v="06018: Internal Service Fund - ODGA"/>
        <s v="06136: VITA Internal Service Fund"/>
        <s v="07080: Technology Trust Fund"/>
        <s v="09163: Insurance Fraud Fund"/>
        <s v="09280: Wireless E-911 Fund"/>
        <s v="02060: Statewide Contract Vndr Rebate"/>
        <s v="02194: DGS Special Revenue Fund"/>
        <s v="02504: Laboratory Services"/>
        <s v="02600: State Surplus Proprty Suspense"/>
        <s v="02615: VA Bus Opp Prog &amp; Public Proc"/>
        <s v="02620: State Surplus Ppty - Reversion"/>
        <s v="02970: Asbestos Claims Trust Fund"/>
        <s v="05010: Consolidated Laboratory Srvcs"/>
        <s v="05020: Fed Safe Drnkng Wtr Test Prcds"/>
        <s v="05050: EVA Procurement Program"/>
        <s v="06010: Real Estate Services"/>
        <s v="06020: Graphics Communication"/>
        <s v="06030: State Surplus Property Program"/>
        <s v="06040: DGS Maintenance &amp; Repair Proj"/>
        <s v="06050: Federal Surplus Property Prgm"/>
        <s v="06060: DEQ Analytical Testng Services"/>
        <s v="06070: Bureau Of Cap Outlay Managemnt"/>
        <s v="06100: Fleet Management"/>
        <s v="06194: Internal Service-DGS"/>
        <s v="07004: Trust And Agency-DGS"/>
        <s v="10020: PblcHlthCrisisRspns - COVID-19"/>
        <s v="10170: Epi&amp;LabCpctyInfctsDis-COVID-19"/>
        <s v="12600: PrvtnDisDsbDthInfctDs-COVID-19"/>
        <s v="02024: Training &amp; Forms Recovery Fund"/>
        <s v="02271: Human Resource Service Ctr Fd"/>
        <s v="02351: CVC Program Fund"/>
        <s v="02500: Employee Dispute Resolution Fd"/>
        <s v="05220: Admin of Local Benefits Servcs"/>
        <s v="05420: Admin of Local Health Option"/>
        <s v="06000: Internal Service - Budget Only"/>
        <s v="06129: Prsnl Mngmt Inf Systm ISF"/>
        <s v="06220: Admin of Health Benefits Serv"/>
        <s v="07129: DHRM Trust and Agency Fund"/>
        <s v="07420: LOD Death &amp; Hlth Benefits Trst"/>
        <s v="07421: Worker's Comp Trust Fund"/>
        <s v="07422: Admin of Hlth Bnfts Pymnt-LODA"/>
        <s v="05200: Health Insurance Fund - Local"/>
        <s v="06200: Health Insurance Fd-State"/>
        <s v="02023: State Primary Fee Fund"/>
        <s v="02132: SBE Special Revenue Fund"/>
        <s v="07011: State Election Fund - Federal"/>
        <s v="10180: 2020HAVACARESActGrant-COVID-19"/>
        <s v="02101: Acquisition Services Spec Fund"/>
        <s v="06137: VITA Overhead"/>
        <s v="06170: IT Security Service Center"/>
        <s v="09051: GIS Fund"/>
        <s v="09104: VA Info Providers Network Fd"/>
        <s v="09281: Wireless E-911 Fund"/>
        <s v="09311: VA Technology Infrastructure"/>
        <s v="09320: Work Cap Advance &amp; Recoveries"/>
        <s v="10040: Broadbnd Data&amp;Devel Grnt- ARRA"/>
        <s v="10600: Statewide Data Systems - ARRA"/>
        <s v="02013: VA Farmland Preservation Fund"/>
        <s v="02157: Beehive Grant Fund"/>
        <s v="02176: VA Winegrowers' Productivity"/>
        <s v="02264: Waste Kitchen Grease Fund"/>
        <s v="02301: VDACS Special Revenue Fund"/>
        <s v="02880: Surp Supply/Equip-NonGF-NonHE"/>
        <s v="07081: Contested Pesticide Penalties"/>
        <s v="07102: Tobacco Loss Assistance Progrm"/>
        <s v="07160: VA Farm Loan Revolving Acct"/>
        <s v="07254: Grants-Pro Agri&amp;Emer Food Asst"/>
        <s v="07290: Cert Of Agri Products Trust"/>
        <s v="07301: Trust And Agency-VDACS"/>
        <s v="09017: Virginia Pesticide Control Act"/>
        <s v="09046: VA Food Access Investment Fund"/>
        <s v="09058: VA Agriculture Food Asst Fund"/>
        <s v="09062: VA Spirits Promotion Fund"/>
        <s v="09092: VA Agricultural Vitality Prgrm"/>
        <s v="09201: Gvnr Agri&amp;Forestry Ind Dvlpmnt"/>
        <s v="09270: Agricultural Dealers Fund"/>
        <s v="09282: Virginia Seed Law Fund"/>
        <s v="09301: Dedicatd Special Revenue-VDACS"/>
        <s v="09401: Feed Lime Fertlzr &amp; Animal Rem"/>
        <s v="10190: EmrFoodAsstPrg(TEFAP)-COVID-19"/>
        <s v="12380: Food Bank Network - COVID-19"/>
        <s v="02124: Forest Mgmt State Owned Lands"/>
        <s v="02164: Land Preservation Fund"/>
        <s v="02180: Fire Programs Fund"/>
        <s v="02340: Reforestation Incentives Fund"/>
        <s v="02411: DOF Special Revenue Fund"/>
        <s v="02515: Nurseries Fund"/>
        <s v="02640: State Forest Fund"/>
        <s v="02651: Forfeited Asset Sharing Prgm"/>
        <s v="02860: Recycl Mtrl Sales-Nongen/NonHE"/>
        <s v="07411: Mathews State Forest Fund"/>
        <s v="09016: State Forests System Fund"/>
        <s v="09262: VA Forest Water Quality Fund"/>
        <s v="09550: VA Forest Mitigation Acq Fund"/>
        <s v="09590: Long Term Mitigation Fund"/>
        <s v="10710: FEMA - State Agy - COVID-19"/>
        <s v="09307: Dedicated Special Revenue-VAC"/>
        <s v="02204: Virginia Breeders Fund"/>
        <s v="02280: State Racing Operations Fund"/>
        <s v="02405: VRC Special Revenue Fund"/>
        <s v="02009: Truck Manufacturing Grant Fund"/>
        <s v="02014: PrptyAnlytcsFrmInfstrctrGrntFd"/>
        <s v="02026: VA Business Ready Sites Prg Fd"/>
        <s v="02064: Pharmaceutical Mnfctrng GrntFd"/>
        <s v="02073: Advanced Production Grant Fund"/>
        <s v="02085: GovNewAirlineSrvcIncentiveFund"/>
        <s v="02125: Aerospace Engn Manf Wrkfc Grnt"/>
        <s v="02167: Aerospace Engine Manufacturing"/>
        <s v="09021: Gov's Motion Picture Oppor Fd"/>
        <s v="09045: SemiconductorManufacturingGrnt"/>
        <s v="09057: Special Workforce Grant Fund"/>
        <s v="09061: Invest Performance Grant Subfd"/>
        <s v="09075: Major Hdqrtrs Workfrce Grnt Fd"/>
        <s v="09083: Ship&amp;Logistics Hdqrtrs Grnt Fd"/>
        <s v="09101: Commonwealths Devlp Oppor Fd"/>
        <s v="09130: MEI Site Planning Grant Fund"/>
        <s v="09141: Major Eligible Employer Grant"/>
        <s v="09159: Adv Shpbldg Prdctn Fclty Grnt"/>
        <s v="09400: VA Jobs Investment Prog Fund"/>
        <s v="09440: VA Econ Dev Incentive Grant"/>
        <s v="09491: Technology Development Grnt Fd"/>
        <s v="02017: Low-inc Enrgy Effcncy Prgm Fd"/>
        <s v="02165: DHCD Special Revenue Fund"/>
        <s v="07260: VA Indv Dev Acct Plus Trst"/>
        <s v="07870: Virginia Housing Trust Fund"/>
        <s v="09168: VA Rmvl/Rehab Derelict Strctrs"/>
        <s v="09253: VA Manufctrd Housing Trn Rcvry"/>
        <s v="09272: VA Growth &amp; Opportunity Fund"/>
        <s v="09331: VA Tax Check-Off For Housing"/>
        <s v="10470: EmrgncyRentalAsstPrgm-COVID-19"/>
        <s v="12120: ARP-CapitalPrjctsFund-COVID-19"/>
        <s v="12140: ARP-EmrgncyRntlAsstFd-COVID-19"/>
        <s v="12300: HomeInvstPrtnrshpsPgm-COVID-19"/>
        <s v="02027: 2021 Triennial Review"/>
        <s v="02062: Voluntary Solar Resource Dev"/>
        <s v="02142: Forfeited Bond Fund"/>
        <s v="02183: Permit Fees Fund"/>
        <s v="02409: DMME Special Revenue Fund"/>
        <s v="02470: Mine Rescue Fund"/>
        <s v="07261: Abandoned Mined Land Spec Trst"/>
        <s v="07340: Texaco Oil Overcharge Fund"/>
        <s v="07361: Oil Overcharge Trust Fund"/>
        <s v="07370: Oil &amp; Gas Surety Bonds"/>
        <s v="07380: Exxon Oil Overcharge Fund"/>
        <s v="07409: Trust And Agency-DMME"/>
        <s v="07500: Cash Surety Bonds"/>
        <s v="07510: Moto Pool Surety Bonds"/>
        <s v="07530: Coal Surface Mining Reclmation"/>
        <s v="07540: Coal Surf Mng Contl&amp;Recl Cvl"/>
        <s v="07551: Gas &amp; Oil Plugging &amp; Restortn"/>
        <s v="09409: Dedicated Special Revenue-DMME"/>
        <s v="09500: Mnerls Excl Coal Abandon Lands"/>
        <s v="09520: Orphaned Well Fund"/>
        <s v="09600: Coal Pool Bond Administration"/>
        <s v="09630: Conservation &amp; Recreation"/>
        <s v="10880: Sur Supp&amp;Equip Sales-Fed"/>
        <s v="12080: Energize VA Revlving Loan-ARRA"/>
        <s v="12920: EECBG REA Loan Loss Rsrve-ARRA"/>
        <s v="02159: SWAM Owned Business Loan Fund"/>
        <s v="02350: SBD Special Revenue Fund"/>
        <s v="02355: SBSD Special Revenue Fund"/>
        <s v="02430: EDA-Title IX Grant"/>
        <s v="02451: Small Business Investmnt Grant"/>
        <s v="02680: Comprehensive Permitting Fund"/>
        <s v="02810: Small Business Jobs Grant Fund"/>
        <s v="07013: WIA Federal Fund"/>
        <s v="07153: SSBCI Federal Fund"/>
        <s v="09011: Cap Access-Disadvntgd Business"/>
        <s v="09302: Sm Business Envnmtl Compliance"/>
        <s v="09352: Dedicated Special Revenue-SBD"/>
        <s v="09431: EDA-Titl IX Gnt-Sequestrd Prtn"/>
        <s v="09570: VSBFA-VA Small Business Growth"/>
        <s v="07562: VA Research Investment Fund-GF"/>
        <s v="09510: CW Technology Research Fd 934"/>
        <s v="09322: TICR Fund"/>
        <s v="09420: Tobac Indmnfction/Comm Revital"/>
        <s v="02201: DOE/COO Special Revenue Fund"/>
        <s v="02730: Licensing Application Fees"/>
        <s v="07003: Trust And Agency-DOE/COO"/>
        <s v="10030: ChldCr&amp;DvlpmntBlckGrt-COVID-19"/>
        <s v="10240: ESF-Elem&amp;SSEmerRlf Fd-COVID-19"/>
        <s v="10380: GEER Fund - COVID-19"/>
        <s v="10570: PandemicEBTAdminCosts-COVID-19"/>
        <s v="12260: CN CACFP Emrgncy Csts-COVID-19"/>
        <s v="12450: FarmtoSchlStFormlaGrt-COVID-19"/>
        <s v="02197: DOE/DAPE Special Revenue Fund"/>
        <s v="04060: Driver Education"/>
        <s v="07002: Trust And Agency-DOE/DAPE"/>
        <s v="07560: Lottery Proceeds Fund"/>
        <s v="09063: Cllg Prtnrshp Labrtry Schl Fnd"/>
        <s v="09096: School Construction Fund"/>
        <s v="09310: Pub Ed Soq/Lcl Re Ppty Tax Rlf"/>
        <s v="10150: ChldNtrtnPrgGrntsToSt-COVID-19"/>
        <s v="12340: Special Edu St Grnts-COVID-19"/>
        <s v="12350: SpecialEdu-PrschlGrnt-COVID-19"/>
        <s v="12460: ChldNutrnDisGrtLmtAvl-COVID-19"/>
        <s v="02218: VSDB Special Revenue Fund"/>
        <s v="09650: Central Capital Planning Fund"/>
        <s v="10520: Title I - Grants to LEAS- ARRA"/>
        <s v="02032: Tuition Assistance Grant Fund"/>
        <s v="02070: Distance Learning Reciprocity"/>
        <s v="02245: SCHEV Special Revenue Fund"/>
        <s v="02685: Outstanding Faculty Recog Fund"/>
        <s v="07245: SCHEV Trust and Agency Fund"/>
        <s v="09074: Innovative internship Fund"/>
        <s v="09093: NewEconomyWrkfrcCrdntlGrntFnd"/>
        <s v="09121: Brown v Bd of Educ Scholarship"/>
        <s v="03000: Higher Education Operating"/>
        <s v="03010: Higher Education Federal"/>
        <s v="03020: Foundation/Othr Grants/Cntrcts"/>
        <s v="03030: Indirect Cost Recovery"/>
        <s v="03060: Auxiliary Enterprise"/>
        <s v="03070: Excess Tuition And Fees"/>
        <s v="03080: Work Study"/>
        <s v="03110: Eminent Scholars"/>
        <s v="03210: ARP-CrvStLoclFisRecFd-COVID-19"/>
        <s v="03230: Epi&amp;LabCpctyInfctsDis-COVID-19"/>
        <s v="03410: GEER Fund - COVID-19"/>
        <s v="03420: Caresactrlffd-General-Covid-19"/>
        <s v="03440: EduStabFund-Students-COVID-19"/>
        <s v="03450: ShuttrdVenueOprtrsGrt-COVID-19"/>
        <s v="03690: EduStabFund-Institutn-COVID-19"/>
        <s v="03710: FEMA - State Agy - COVID-19"/>
        <s v="03870: Srplus Supp&amp;Equip Sales-Gen-HE"/>
        <s v="03880: Supp&amp;Equip Sls-Non-Gen/Fed-HE"/>
        <s v="03160: Excess Indirct Cost Recoveries"/>
        <s v="03220: Covered Institution Int Escrow"/>
        <s v="03930: Energy Performance Contracts"/>
        <s v="03860: Rcycl Matl Sale-Non-Gen/Fed-HE"/>
        <s v="03500: Fishery Resource Grant Fund"/>
        <s v="03900: Insurance Recovery - Higher Ed"/>
        <s v="09018: Chspk Bay Restoration VPI"/>
        <s v="02754: Public-Private Ed Act"/>
        <s v="03260: Cllg Prtnrshp Labrtry Schl Fnd"/>
        <s v="03300: Hi Ed Decentralzation Suspense"/>
        <s v="03720: St Fiscal Stabl-Innovtion-ARRA"/>
        <s v="03040: Institutional Reserve Fund"/>
        <s v="03460: Innovative internship Fund"/>
        <s v="03018: ESF-Elem&amp;SSEmerRlf Fd-COVID-19"/>
        <s v="03290: ChldCr&amp;DvlpmntBlckGrt-COVID-19"/>
        <s v="03360: PromoHumanityTeaching-COVID-19"/>
        <s v="03100: Academic Enhancements"/>
        <s v="03130: Outreach Programs"/>
        <s v="03170: Student Financial Assistance"/>
        <s v="03370: HistBlackCollgs&amp;Univ-COVID-19"/>
        <s v="03510: Trans-NSF Rcvry Act Rsrch-ARRA"/>
        <s v="07311: State Student Loan Fund"/>
        <s v="03390: Strngthning Inst Prgm-COVID-19"/>
        <s v="02215: UMW Special Revenue Fund"/>
        <s v="03890: Proc Sale Of Srplus-Land&amp;Bldgs"/>
        <s v="02971: Asbestos Claims Trust Fund"/>
        <s v="03090: University Hospitals"/>
        <s v="03250: E&amp;G Facilities Maint Reserve"/>
        <s v="03520: Trans-NIH Rcvry Act Rsrch-ARRA"/>
        <s v="03840: Recyclable Matl Sales-Gen-HE"/>
        <s v="03940: Tchr Qlty Enhncmnt Partnr-ARRA"/>
        <s v="02704: Parking - VCCS/CO"/>
        <s v="02713: State Central Garage Pool VCCS"/>
        <s v="03014: SuplmntlSupptUnderARP-COVID-19"/>
        <s v="03190: Workforce Development Program"/>
        <s v="03380: Minority Serving Inst-COVID-19"/>
        <s v="03400: ImprvmntPostscndryEdu-COVID-19"/>
        <s v="03480: State Energy Program - ARRA"/>
        <s v="03490: NewEconomyWrkfrcCrdntlGrntFnd"/>
        <s v="03780: Wrkr Trn Plcemnt-Hi Grwth-ARRA"/>
        <s v="03810: WIA Adult Activities-St-ARRA"/>
        <s v="03820: WIA Yth Formula Grants-St-ARRA"/>
        <s v="03830: WIA Dslctd Wrkrs-Frmla St-ARRA"/>
        <s v="07005: Trust And Agency-VCCS"/>
        <s v="10881: Surp Supp&amp;Equip Sales-Fed-HE"/>
        <s v="03050: Unique Military Activities"/>
        <s v="07212: Trust And Agency-VSU"/>
        <s v="02195: Dejarnette Lease Proceeds Fund"/>
        <s v="02239: FCM Special Revenue Fund"/>
        <s v="02417: Gunston Hall Special Rev Fund"/>
        <s v="02425: JYF Special Revenue Fund"/>
        <s v="02202: LVA Special Revenue Fund"/>
        <s v="12100: Grants to States - COVID-19"/>
        <s v="02146: SMV Special Revenue Fund"/>
        <s v="12270: ShuttrdVenueOprtrGrnt-COVID-19"/>
        <s v="02148: VCA Special Revenue Fund"/>
        <s v="09103: Virginia Arts Foundation Fund"/>
        <s v="10060: PromoArtsPtnrshpAgmnt-COVID-19"/>
        <s v="02238: VMFA Special Revenue Fund"/>
        <s v="05238: VMFA Enterprise Fund"/>
        <s v="09014: VMFA Private Donations Fund"/>
        <s v="02938: NCI Special Revenue Fund"/>
        <s v="02937: SVHEC Special Revenue Fund"/>
        <s v="02948: SWHEC Special Revenue Fund"/>
        <s v="02942: VMNH Special Revenue Fund"/>
        <s v="09460: Military Strateg Respons Recov"/>
        <s v="02021: BOA Trust Fund"/>
        <s v="09226: BOA Dedicated Special Rev Fund"/>
        <s v="02011: DOA Statewide Accounting Svcs"/>
        <s v="02081: Non-Tax Collection Servs Fund"/>
        <s v="02111: Charge Card Rebate Fund"/>
        <s v="06011: Enterprise App - HCM"/>
        <s v="06080: Payroll Service Bureau Service"/>
        <s v="06090: Enterprise App - Cardinal"/>
        <s v="06150: Enterprise App-Perf Budgeting"/>
        <s v="09151: Federal Repayment Reserve Fund"/>
        <s v="02560: Taxpayer Relief Fund"/>
        <s v="02790: Virginia Disaster Relief Fund"/>
        <s v="07050: Revenue Stabilization Fund"/>
        <s v="07082: Edvantage Reserve Fund"/>
        <s v="07162: Trust And Agency-DOATP"/>
        <s v="07210: Flex Reimbursmnt-Dpndnt Care"/>
        <s v="07220: Flex Reimbursmnt-Medical Reimb"/>
        <s v="07231: Flex Reimbursmnt-Admin Fees"/>
        <s v="07240: Flex Reimbursement-Forfeiture"/>
        <s v="07450: Additional Automobile Rntl Tax"/>
        <s v="07600: No Va Transportation Dist Fd"/>
        <s v="07610: Oak Grove Connector-TISAF"/>
        <s v="07620: Revenue Reserve Fund"/>
        <s v="09056: Games of Skill Local Fund"/>
        <s v="09260: VA Comms Sales And Use Tax"/>
        <s v="09362: Commonwealth Health Research"/>
        <s v="09680: Historic Triangle Marketing"/>
        <s v="09690: Collections of HistTriSalesTax"/>
        <s v="02122: DPB Special Revenue Fund"/>
        <s v="02005: Tax Special Revenue Fund"/>
        <s v="02080: SCC Pub Service Co Fee And Tax"/>
        <s v="02090: SCC Ins Fees &amp; Assessments"/>
        <s v="02144: Contract Collector Fund"/>
        <s v="02230: Motor Vehicle Rental Tax Undst"/>
        <s v="02310: Court Debts Collection Program"/>
        <s v="02452: Tax Amnesty Recovery Fund"/>
        <s v="02510: Voluntary Contribution Admin"/>
        <s v="04000: Commonwealth Transportation Fd"/>
        <s v="04260: Rail Enhancement Fund"/>
        <s v="07101: Local Suspense Accel Sales Tax"/>
        <s v="07115: Lcl Susp Dispsbl Plstic Bag Tx"/>
        <s v="07120: Mtr Vehc Rntl Tax-VPBA Dbt Svc"/>
        <s v="07161: Trust And Agency-TAX"/>
        <s v="07270: CDS Offset Monies-Rstrctrd Agy"/>
        <s v="07280: CDS Offset Monies In Suspense"/>
        <s v="07383: CllctnAddtlLocalSTHalifaxCnty"/>
        <s v="09039: PrblmGamblngTreatmnt&amp;SpprtFnd"/>
        <s v="09040: Transportation District-DOA"/>
        <s v="09060: Waste Tire Trust Fund"/>
        <s v="09071: Crisis Call Center Fund"/>
        <s v="09161: Dedicated Special Revenue-TAX"/>
        <s v="09250: Litter Control And Recycling"/>
        <s v="09730: Central VA Transportation Fund"/>
        <s v="09740: Hampton Roads Regnl Transit Fd"/>
        <s v="09800: NVTA Fund - 2013 Session"/>
        <s v="09820: Hampton Rds Fund-2014 Session"/>
        <s v="09830: WMATA Capital Fund - Restrictd"/>
        <s v="09840: WMATA Capital Fund - Non-Restr"/>
        <s v="02152: TD Special Revenue Fund"/>
        <s v="02206: VCBA Prvt Colleg Financing Fee"/>
        <s v="04710: Transportation Trust Fund"/>
        <s v="07030: Unclaimed Property"/>
        <s v="07152: Trust And Agency-TD"/>
        <s v="07400: Property Insurance Trust Fund"/>
        <s v="07410: Miscellaneous Insurance Trust"/>
        <s v="07430: Liability Trust Fund"/>
        <s v="07440: Automobile Trust Fund"/>
        <s v="07451: Local Entities Bond Program"/>
        <s v="07461: Public Officials Insurance"/>
        <s v="07470: Law Enforcement Insurance"/>
        <s v="07481: George Washington Rgnl Commiss"/>
        <s v="07490: Commuter Rail Trust Fund"/>
        <s v="09090: Insurance Collateral Assessmnt"/>
        <s v="09370: Special Damages Fund"/>
        <s v="02155: TB Special Revenue Fund"/>
        <s v="09155: Dedicated Special Revenue-TB"/>
        <s v="13025: Build America Bonds Fund-ARRA"/>
        <s v="10310: Chld Wlf Svcs St Grnt-COVID-19"/>
        <s v="02751: VDDHH Special Revenue Fund"/>
        <s v="02019: COVID-19 Addtnl State Funding"/>
        <s v="02020: Local Health Dist - Addtl Rev"/>
        <s v="02030: Bed And Upholstery Sanitation"/>
        <s v="02041: Local Health District Mtch Rev"/>
        <s v="02050: Local Health District Srvc Fee"/>
        <s v="02063: Anatomical Services-Bodies"/>
        <s v="02074: VASexual&amp;DomstcViolncPrvntnFnd"/>
        <s v="02110: Private Grant And Contract Rev"/>
        <s v="02130: Special Emergency Medical Srvc"/>
        <s v="02150: Automtn Of Vital Records Vault"/>
        <s v="02170: Onsite Sewage Indemnification"/>
        <s v="02192: Onsite Oprtn And Maintenance"/>
        <s v="02260: Child Restraint Device Pnlties"/>
        <s v="02480: Waterworks Tchnical Assistance"/>
        <s v="02601: VDH Special Revenue Fund"/>
        <s v="09013: Donations-Local Health Depts"/>
        <s v="09020: Trauma Center Fund"/>
        <s v="09100: VA Rescue Squads Assistance"/>
        <s v="09224: Water Supply Assistance Grant"/>
        <s v="09251: WIC Food Pgm-Infnt Formula Rbt"/>
        <s v="09312: Radioactve Mtls Fclty Licensre"/>
        <s v="09321: Nursing Scholarship&amp;Loan Repay"/>
        <s v="09341: Med&amp;Pa Scholarship&amp;Loan Repay"/>
        <s v="09380: Dentl Scholarship &amp; Loan Repay"/>
        <s v="09450: Safe Drnkng Water St Revolving"/>
        <s v="09601: Dedicated Special Revenue-VDH"/>
        <s v="10100: CARESActPrvdrReliefFd-COVID-19"/>
        <s v="10130: NatlBioterHospPrepPgm-COVID-19"/>
        <s v="10140: RyanWhtHIV/AIDSPrgPtB-COVID-19"/>
        <s v="10160: StateHospImprvmntPrg-COVID-19"/>
        <s v="10330: ImmnztnVaccineChldren-COVID-19"/>
        <s v="10360: InjryPrvCtrlRsrchComm-COVID-19"/>
        <s v="10390: SrvyCertHlthCrPvdrSup-COVID-19"/>
        <s v="10440: SpclSuplmtlFoodPgmWIC-COVID-19"/>
        <s v="10740: FEMA - VDH - COVID-19"/>
        <s v="10830: ARP-MIEC HomeVisiting-COVID-19"/>
        <s v="12050: HlthDptRspnPblcHlthCr-COVID-19"/>
        <s v="12180: Rural Hlth RsrchCntrs-COVID-19"/>
        <s v="12200: STD Prvntn&amp;Cntrl Grnt-COVID-19"/>
        <s v="12440: BehvRskFctrSurvlncSys-COVID-19"/>
        <s v="12620: GrantStateLoanRepymnt-COVID-19"/>
        <s v="12640: PblcHlthTraingCtrPrg-COVID-19"/>
        <s v="12660: CDCAcadStrgthPubHlth-COVID-19"/>
        <s v="02042: Nurse Scholarship Fund"/>
        <s v="02380: AHI Legal Proceeds"/>
        <s v="07253: Prescription Monitoring"/>
        <s v="09223: DHP Dedicated Spec Rev Fund"/>
        <s v="02044: State/Local Hospitalization"/>
        <s v="02104: Nursing Facility Sanctions"/>
        <s v="02207: Medicaid Intrgvrnmntl Transfer"/>
        <s v="02235: Breast &amp; Cervical Cancer P&amp;T"/>
        <s v="02602: DMAS Special Revenue Fund"/>
        <s v="07720: Medicaid Concentration Trust"/>
        <s v="09033: VA Children's Med Sec Ins Plan"/>
        <s v="09105: Uninsured Medical Catastrophe"/>
        <s v="09490: Virginia Health Care Fund"/>
        <s v="09780: HealthCareCoverageAssmntFund"/>
        <s v="09790: HealthCarePrvdrPymntAssmntFund"/>
        <s v="02003: DBHDS Special Revenue Fund"/>
        <s v="02750: Public-Private Educ Act Fund"/>
        <s v="07390: Stripper Well Oil Overchrge Fd"/>
        <s v="09081: Mental Hlth/Retard Subst Abuse"/>
        <s v="10840: BG CommMentlHlthSvcs-COVID-19"/>
        <s v="12030: BG Prev/TreatSubsAbse-COVID-19"/>
        <s v="12160: EmgGrntMntlSbsUseDsdr-COVID-19"/>
        <s v="09082: Mntl Hlth/Retard/Sub Abu-Grant"/>
        <s v="12220: SpcEdInfants/Families-COVID-19"/>
        <s v="02262: DARS Special Revenue Fund"/>
        <s v="09113: Trans Srvcs For Elderly/Dsabld"/>
        <s v="09150: Cmnwlth Neurotrauma Initiative"/>
        <s v="10050: NutritionSrvcsTtleIII-COVID-19"/>
        <s v="10200: SupportiveSrvT3BofOAA-COVID-19"/>
        <s v="10210: FmlyCrgvSupPrgT3E-OAA-COVID-19"/>
        <s v="10220: Ombudsman Prog T7-OAA-COVID-19"/>
        <s v="10230: Aging-T4/2DscrtnryPrj-COVID-19"/>
        <s v="10700: EldrAbsPrvnIntrvtnPrg-COVID-19"/>
        <s v="10820: ARP-PrevntHlthTitle3D-COVID-19"/>
        <s v="12390: TraumBrnInjryStDmoGrt-COVID-19"/>
        <s v="12410: ACLIndpndntLvngStGrnt-COVID-19"/>
        <s v="12420: ACL Asstve Technology-COVID-19"/>
        <s v="12480: SrFarmrMrktNutrtnPgm-COVID-19"/>
        <s v="02203: WWRC Special Revenue Fund"/>
        <s v="02022: Cntrl Rgstry Srch Fees-Non-Fed"/>
        <s v="02043: Background Search Fees"/>
        <s v="02083: 3rd Party Withholding Suspense"/>
        <s v="02169: Capital Asset Procurement Fund"/>
        <s v="02353: DCSE Matched Incentive Funds"/>
        <s v="02370: DCSE Non Matchd Incentive Fund"/>
        <s v="02390: DCSE Child Support Enforcement"/>
        <s v="02720: Procurement And Distrbtn Srvcs"/>
        <s v="02765: Miscellaneous Revenue - DSS"/>
        <s v="09047: Percentage of IncomePaymntFund"/>
        <s v="09114: Fraud Recovery Special Fund"/>
        <s v="09140: Putative Father Registry Fund"/>
        <s v="09255: Home Energy Assistance Fund"/>
        <s v="09660: Intrnet Crimes Against Childrn"/>
        <s v="10250: Comm Serv Block Grant-COVID-19"/>
        <s v="10320: Low Inc Home Engy Ast-COVID-19"/>
        <s v="10350: Ref Spprt Svcs Prog-COVID-19"/>
        <s v="10370: FmlyViolncPrvntn/Svcs-COVID-19"/>
        <s v="10480: ChafeeEdu/TrainVchPgm-COVID-19"/>
        <s v="10490: Chafee Foster CarePgm-COVID-19"/>
        <s v="10970: Title IV-D Chld Suppt Enf-ARRA"/>
        <s v="12170: StAdmMtchGrtSupNutrtn-COVID-19"/>
        <s v="12230: TempAsstForNeedyFamly-COVID-19"/>
        <s v="12240: Comm-BasdChldAbsePrvt-COVID-19"/>
        <s v="12250: ChldAbse&amp;NeglctStGrnt-COVID-19"/>
        <s v="12280: AmeriCorps - COVID-19"/>
        <s v="12290: PromoSafe/StableFam-COVID-19"/>
        <s v="12330: FmlyVlSxAsltRpeCrsSrv-COVID-19"/>
        <s v="09430: Virginia Tobacco Settlement"/>
        <s v="10007: Federal Trust - VFHY"/>
        <s v="10810: ExDsbNwkAcsCOVID19Vac-COVID-19"/>
        <s v="02702: DBVI Special Revenue Fund"/>
        <s v="05910: Manufacture Products"/>
        <s v="07151: Visually Hndicappd Endwmnt"/>
        <s v="12210: Randolph Sheppard-Rlf-COVID-19"/>
        <s v="02263: VRCBVI Special Revenue Fund"/>
        <s v="02181: DOLI Special Revenue Fund"/>
        <s v="02222: DPOR Special Revenue Fund"/>
        <s v="02590: Common Interest Community Mgmt"/>
        <s v="09222: DPOR Dedicated Spec Rev Fund"/>
        <s v="02182: VEC Special Revenue Fund"/>
        <s v="07006: FedPndmcUnemployComp-COVID-19"/>
        <s v="07007: PndmcEmrgUnemployComp-COVID-19"/>
        <s v="07008: PandemicUnemployAsst-COVID-19"/>
        <s v="07009: Fed Fund-1st week - COVID-19"/>
        <s v="07010: VEC Federal Fund"/>
        <s v="07014: CARESActEmployerReimb-COVID-19"/>
        <s v="07017: AsstIndHsehlds-OthrNd-COVID-19"/>
        <s v="07018: MixedErnrsUnemplyComp-COVID-19"/>
        <s v="07104: VEC - Admin Grants - COVID-19"/>
        <s v="07182: Trust And Agency-VEC"/>
        <s v="07211: FUBA Benefits Fund"/>
        <s v="07252: TRA Allowances Fund"/>
        <s v="07960: Unemploy Ins-Fac Stimulus-ARRA"/>
        <s v="02189: Sec NR Special Revenue Fund"/>
        <s v="02040: Open-Space Preservation Fund"/>
        <s v="02099: Virginia State Parks Fund"/>
        <s v="02153: Natural Area Preservation Fund"/>
        <s v="02199: DCR Special Revenue Fund"/>
        <s v="02410: Open Space Rec And Conservatn"/>
        <s v="02630: St Park Conservation Resources"/>
        <s v="02650: State Park Acquisition And Dev"/>
        <s v="02661: State Park Projects Fund"/>
        <s v="09037: VA Comm Flood Preparedness Fd"/>
        <s v="09080: Sludge Management Fund"/>
        <s v="09107: Dam Sfty/Flood Prev&amp;Prot Asst"/>
        <s v="09170: VA Land Conservation - Restric"/>
        <s v="09180: VA Land Conservation-Unrestric"/>
        <s v="09199: Dedicated Special Revenue-DCR"/>
        <s v="09225: Sm Watersheds Fld Ctrl&amp;Area Dv"/>
        <s v="09254: Sl/Wtr Cons Dst Dam Mnt/Sm Rpr"/>
        <s v="09261: Dam Safety Administrative Fund"/>
        <s v="09340: VA Water Quality Improve Fund"/>
        <s v="09351: WaterQualityImprovementReserve"/>
        <s v="09360: VA Natural Resources Commitmnt"/>
        <s v="12700: EconomicAdjstmntAstnc-COVID-19"/>
        <s v="02018: Regnl Greenhouse Gas Initiatve"/>
        <s v="02149: Voluntary Remediation Fund"/>
        <s v="02321: Fish Killing Investigation"/>
        <s v="02440: DEQ Special Revenue Fund"/>
        <s v="02450: Hazardous Waste Mgmt Permit"/>
        <s v="02580: Operator Training"/>
        <s v="05100: Operating Permits Program"/>
        <s v="07083: Dominion Power Settlement Fund"/>
        <s v="07480: Undergrd Petroleum Storage Tnk"/>
        <s v="07550: Dupont Shenandoah Rvr Hg Mntrg"/>
        <s v="09024: VA Stormwater Management Fund"/>
        <s v="09036: Small Renewable Energy Project"/>
        <s v="09042: Environmental Covenants Fund"/>
        <s v="09055: Stormwater Local Assistance GF"/>
        <s v="09070: VA Envrnmntal Emergncy Respnse"/>
        <s v="09110: VA Waste Mgmt Board Permit Pgm"/>
        <s v="09143: St Water Ctrl Board Permit Pgm"/>
        <s v="09190: Vehcl Emissions Inspection Pgm"/>
        <s v="09640: VA Water Facilities Revolving"/>
        <s v="12310: StEnvrnmtlJstCopAgrmt-COVID-19"/>
        <s v="12430: Surv/Stdy/InvstClnAir-COVID-19"/>
        <s v="12500: BrwnfldAsses&amp;ClnupCoopAgr-IIJA"/>
        <s v="12510: VA Water Facil Revolving-IIJA"/>
        <s v="12520: Water Qlty Mngmnt Planing-IIJA"/>
        <s v="12530: Pollution Prvntn Grnt Pgm-IIJA"/>
        <s v="12540: ChspkBayPrgImpRegAcctMntr-IIJA"/>
        <s v="12550: St/Tribal Respns Pgm Grnt-IIJA"/>
        <s v="12560: Off for Coastal Managemnt-IIJA"/>
        <s v="02403: DGIF Special Revenue Fund"/>
        <s v="02490: VA Saltwater Recreational Fish"/>
        <s v="07403: Trust And Agency-DGIF"/>
        <s v="09022: Motorboat And Water Safety Fnd"/>
        <s v="09043: Non Game Cash Fund"/>
        <s v="09052: Lifetime Huntng&amp;Fishng Endwmnt"/>
        <s v="09112: VA Migr Waterfowl Cnsrvtn Stmp"/>
        <s v="09131: Feed The Hungry Fund"/>
        <s v="09200: Capital Improvement Fund"/>
        <s v="09221: VA Fish Passage Grnt&amp;Rvlvng Ln"/>
        <s v="09366: Mitigation Comp Fund Hist Prop"/>
        <s v="09403: Dedicated Special Revenue-DGIF"/>
        <s v="09700: Parking-DGIF"/>
        <s v="09860: Recyc Matl Sales-Non-Ge-Non-HE"/>
        <s v="09900: Insurance Recovery"/>
        <s v="02033: Civil War Site Preservation Fd"/>
        <s v="02423: DHR Special Revenue Fund"/>
        <s v="09038: HistAfrcnAmrcnCemntrs&amp;GrvsFnd"/>
        <s v="09059: VA BIPOC Hstrc Prsrvtn Fund"/>
        <s v="09106: Historic Resources Fund"/>
        <s v="09271: Preservation Easement Fund"/>
        <s v="02231: Pub Oyster Rocks Replenishment"/>
        <s v="02312: Marine Patrols Fund"/>
        <s v="02322: Improve Commercial&amp;Sport Fish"/>
        <s v="02402: MRC Special Revenue Fund"/>
        <s v="02455: Marine Fishing Improvement Fd"/>
        <s v="02840: Recycl Mtrl Sales-Gen/NonHE"/>
        <s v="09026: OystrLsng,Cnsrvtn&amp;RepletnPrgFd"/>
        <s v="09160: Marine Habitat and Waterways"/>
        <s v="09402: MRC Dedicated Special Rev Fund"/>
        <s v="12370: AgWrkrPndmcRlf&amp;Prtctn-COVID-19"/>
        <s v="02315: Commonwealths Attorny Training"/>
        <s v="02957: CASC Special Revenue Fund"/>
        <s v="05001: Enterprise-ABC"/>
        <s v="05330: State Asset Forfeiture-ABC"/>
        <s v="05360: Fed Asset Forfeiture-ABC DOJ"/>
        <s v="05370: Fed Asset Forfeiture-ABC Treas"/>
        <s v="05881: Surplus Supp &amp; Equp Sales-ABC"/>
        <s v="10003: Federal Trust - ABC"/>
        <s v="02052: Probation &amp; Parole Officers Fd"/>
        <s v="02190: Inmate Culinary Arts Train Fd"/>
        <s v="02300: Corrections Special Reserve Fd"/>
        <s v="02320: Corr Construction Unit Special"/>
        <s v="02550: Contract Prisoners Spec Rev Fd"/>
        <s v="02570: Overhead &amp; Warranty Acct Fund"/>
        <s v="02701: DOC-CO Special Revenue Fund"/>
        <s v="02711: DOC/CE Special Revenue Fund"/>
        <s v="02743: FCCW Special Revenue Fund"/>
        <s v="02756: DOC-DI Special Revenue Fund"/>
        <s v="02767: DOC-DCC Special Revenue Fund"/>
        <s v="02799: DOC Special Revenue Fund"/>
        <s v="02861: Recycl Matl Sales-VCE"/>
        <s v="02871: Surplus Supp &amp; Equip GF-VCE"/>
        <s v="07799: DOC Trust and Agency Fund"/>
        <s v="12010: State Energy Program - ARRA"/>
        <s v="02140: DCJS Special Revenue Fund"/>
        <s v="02210: Asset Forfeiture And Seizure"/>
        <s v="02250: Community Policing Fund"/>
        <s v="02850: VA Firearm Vlnc Int &amp; Prev Fd"/>
        <s v="07012: JAIBG Trust Fund - Federal"/>
        <s v="07040: Edward Byrne Memrl Jag Pgm-Fed"/>
        <s v="09019: VA Prevntn of Sex Trafficking"/>
        <s v="09035: School Rsrc Offr Incntve Grnts"/>
        <s v="09120: VA Domestic Violence Victim"/>
        <s v="09300: VA Crime Victim - Witness Fund"/>
        <s v="09350: Intensfied Drug Enfrcmnt Juris"/>
        <s v="09404: Reg Criminal Justce Acdmy Trng"/>
        <s v="09750: Court Fees Suspense Fund"/>
        <s v="09770: Net Crimes Agnst Chldrn Invst"/>
        <s v="02127: VDEM Special Revenue Fund"/>
        <s v="02151: Radiolgcl Emrgcy Preprdness Fd"/>
        <s v="02240: Virginia Disaster Response"/>
        <s v="02770: Emergency Mgmnt Assist Compact"/>
        <s v="09027: EmrgncyShltrsUpgAsstncGrntFnd"/>
        <s v="10720: FEMA - Local Gov - COVID-19"/>
        <s v="10750: FEMA - Non-Profit - COVID-19"/>
        <s v="10760: FEMA - VDEM - COVID-19"/>
        <s v="10780: FEMA - VDEM-CRF - COVID-19"/>
        <s v="12610: EmrgncyMgmtPrfrmncGrt-COVID-19"/>
        <s v="02960: DFP Special Revenue Fund"/>
        <s v="02777: DJJ Special Revenue Fund"/>
        <s v="09034: Work Program Revenue Fund"/>
        <s v="02012: Firearms Transaction Program"/>
        <s v="02025: VSP Rev from Services Provided"/>
        <s v="02055: Electronic Maintenance Fund"/>
        <s v="02061: Non-Federal 10% Admin Fee Fund"/>
        <s v="02103: Med-Flight Operations"/>
        <s v="02145: Data Lines Fund"/>
        <s v="02156: VSP Special Revenue Fund"/>
        <s v="02200: Concealed Weapons Program"/>
        <s v="02211: State Police Sales Mtr Vehicle"/>
        <s v="02220: DOJ Equitable Sharing"/>
        <s v="02270: Sex Offender Registry Fund"/>
        <s v="02281: Purdue Fred Co Fd Asst Forfeit"/>
        <s v="02313: SCC"/>
        <s v="02331: State Asset Forfeiture"/>
        <s v="02360: Drug Invstgtn Trust Acct - Fed"/>
        <s v="02530: Drug Investigatn Trust Acct-St"/>
        <s v="02610: Safety Fund"/>
        <s v="02660: DOH Funds For CCRE"/>
        <s v="07156: Trust And Agency-VSP"/>
        <s v="07256: Non-Drug Asset Forfeiture Fund"/>
        <s v="07305: St/Local Law Enfrc Eqp Pro Prg"/>
        <s v="07331: St Asset Forfeiture Suspense"/>
        <s v="09031: HOV Enforcement Fund"/>
        <s v="09142: Help Eliminate Auto Theft Fd"/>
        <s v="09156: Dedicated Special Revenue-VSP"/>
        <s v="09228: Methamphetamine Cleanup Fund"/>
        <s v="09710: VSPBlackstoneTrainingFacility"/>
        <s v="09920: VSPElectronicSummonsSystemsFnd"/>
        <s v="04800: Commonwealth Space Flight Fd"/>
        <s v="04610: Aviation Fees and Taxes"/>
        <s v="04660: Aviation Educ Facilities Fund"/>
        <s v="04750: Commonwealth Airport Fund"/>
        <s v="04880: Surp Supply/ Equip-NonGF-NonHE"/>
        <s v="12360: Airport Imprvmnt Prgm-COVID-19"/>
        <s v="02120: Motor Vehicle Dealer Board"/>
        <s v="02154: DMV Special Revenue Fund"/>
        <s v="02690: Additional Registration Fee"/>
        <s v="04290: Federal Asset Forfeiture-DMV"/>
        <s v="04300: State Asset Forfeiture-DMV"/>
        <s v="04510: Mtrcycl Rdr Sfty Training Pgm"/>
        <s v="04540: Motor Vehicle Special Fund"/>
        <s v="04550: Mtr Carrier Prmt/Sngl St Rg Fe"/>
        <s v="04590: Single St Registrn Fee-Othr St"/>
        <s v="04700: Parking"/>
        <s v="04860: Recyclable Matl -NonGF-NonHE"/>
        <s v="07070: Motor Vehicle Trnsactn Rcovery"/>
        <s v="07154: Trust And Agency-DMV"/>
        <s v="07251: Local Vehicle Registration Pgm"/>
        <s v="07460: Mobile Home Sales Tax"/>
        <s v="09053: VA Donor Registry&amp;Pub Awarenss"/>
        <s v="09154: Dedicated Special Revenue-DMV"/>
        <s v="09220: Special License Plates Fund"/>
        <s v="09850: CommuterRailOprtng&amp;CapitalFund"/>
        <s v="09870: I-81 Corridor Improvement Fund"/>
        <s v="02505: DRPT Special Revenue Fund"/>
        <s v="04010: Highway Federal"/>
        <s v="04030: VPRA Temporary Fund"/>
        <s v="04240: Intercity Pass Rail Op&amp;Cap Fd"/>
        <s v="04313: Shortline Rail Preserv&amp;Develop"/>
        <s v="04314: I-66 Outside Beltway Concess"/>
        <s v="04315: I-95 Express Lanes"/>
        <s v="04730: Priority Transportation Fund"/>
        <s v="04770: Commonwealth Mass Transit Fund"/>
        <s v="04780: Commonwealth Transit Cap Fund"/>
        <s v="04810: Commonwealth Rail Fund"/>
        <s v="10260: CARESAct-Rur AreaForm-COVID-19"/>
        <s v="12840: High-Speed Rail - ARRA"/>
        <s v="04462: I-66 ITB Revenue Fund"/>
        <s v="04000: Commonwealth Transportation"/>
        <s v="04014: Federal GARVEE-Prin &amp; Int"/>
        <s v="04220: Transportatn Partnrshp Opp Fd"/>
        <s v="04230: Special Structure Fund"/>
        <s v="04250: Interstate Improvements Fund"/>
        <s v="04310: Concession Payments Account"/>
        <s v="04311: Pocahontas Parkway - T895"/>
        <s v="04312: Capital Beltway Hotlanes-Rt495"/>
        <s v="04362: Powhite Revenue Fund"/>
        <s v="04363: Powhite Maint Replacmnt Fund"/>
        <s v="04366: Chesterfield Note Repaymnt Fd"/>
        <s v="04370: Coleman Bridge Revenue Fund"/>
        <s v="04371: Coleman Bridge Maint&amp;Repl Fund"/>
        <s v="04461: I-66 ITB Construction"/>
        <s v="04463: I-66 ITB Maint Rep Fund"/>
        <s v="04471: I-64 Express - Construction"/>
        <s v="04472: I-64 Express - Revenue Fund"/>
        <s v="04473: I-64 Express -  Maint Rep Fund"/>
        <s v="04500: Va Trans Infrastructure Bank"/>
        <s v="04760: Toll Facilities Revolving Fund"/>
        <s v="04766: Violation Enforcement Sys"/>
        <s v="04767: State Infrastructure Bank-Fed"/>
        <s v="04768: State Infrastructure Bank-Stat"/>
        <s v="04769: EZ Pass"/>
        <s v="07033: Misc VDOT Trust Fund"/>
        <s v="07191: Cap Proj Rev Bds Constn"/>
        <s v="07194: Cap Proj Rev Bnds P&amp;I"/>
        <s v="07201: GARVEE - Construction Fund"/>
        <s v="07204: GARVEE - Interest &amp; Principal"/>
        <s v="07580: Rt 58 Corridor Development Pgm"/>
        <s v="07581: Rt 58 - Construction Fund"/>
        <s v="07584: Rt 58 - Interest &amp; Principal"/>
        <s v="07601: NVTD - Construction Fund"/>
        <s v="07604: NVTD - Interest &amp; Principal"/>
        <s v="07614: Oak Grove Cnntr &amp; Prnpl"/>
        <s v="07750: Route 28 Fund"/>
        <s v="07751: Rt 28 - Construction Fund"/>
        <s v="07754: Rt 28 - Interest &amp; Principal"/>
        <s v="07822: Coleman Bridge - Revenue Fund"/>
        <s v="07823: Colemanbrdge Maint Replace Fnd"/>
        <s v="07824: Coleman Br - Interest &amp; Prinpl"/>
        <s v="07861: I-81 - Bond Construction Fund"/>
        <s v="07864: I-81 - Principal &amp; Interest"/>
        <s v="07941: Fed Hwy Reimb Anticip Notes"/>
        <s v="09580: Spec Acct for Const Dist Grant"/>
        <s v="09616: DRIVE SMART VA Education Fund"/>
        <s v="09998: Ded Spec Rev - Budgetary Only"/>
        <s v="10001: Federal Trust - Transportation"/>
        <s v="13021: Build America Bd Fd NVTD"/>
        <s v="13022: Build America Bd FD CPR"/>
        <s v="02407: VPA Special Revenue Fund"/>
        <s v="04711: Transportation Trust Fund-VPA"/>
        <s v="04740: Commonwealth Port Fund"/>
        <s v="04820: Port Opportunity Fund"/>
        <s v="09210: VA Waterway Maintenance Fund"/>
        <s v="09471: Econ &amp; Infrastruc Dev Grant Fd"/>
        <s v="10006: Federal Trust - VPA"/>
        <s v="02454: Sec VDA Special Revenue Fund"/>
        <s v="07041: SMR-Camp Pendleton Lease"/>
        <s v="07998: Trust And Agency Fund - Budgetary Only"/>
        <s v="09454: Master Jet Base Landing Fields"/>
        <s v="02128: VA Veterans Care Cntr Spec Rev"/>
        <s v="02902: P-VCC Special Revenue Fund"/>
        <s v="02903: JC-VCC Special Revenue Fund"/>
        <s v="02912: DVS Special Revenue Fund"/>
        <s v="02922: Sitter-Barfoot Spec Rev"/>
        <s v="09410: Veterans Services Fund"/>
        <s v="09912: Dedicated Special Revenue-DVS"/>
        <s v="10410: Grnt St-Cnstrctn Home Fac-ARRA"/>
        <s v="12320: Const St Home Facil-COVID-19"/>
        <s v="02123: DMA Special Revenue Fund"/>
        <s v="09012: Armory Control Board Fund"/>
        <s v="09166: VA Military Family Relief Fund"/>
        <s v="10650: NGMilitaryOP&amp;MaintPrj-COVID-19"/>
        <s v="09000: Dedicated Special Revenue - Budget ONLY"/>
        <s v="09480: Tech Talent Investment Fund"/>
        <s v="02949: Cen Cap Outlay Special Revenue"/>
        <s v="07909: Cen Cap Outlay Trust &amp; Agency"/>
        <s v="09949: Cen Cap Outlay Ded Spec Rev"/>
        <s v="02100: SCC Banking Fees"/>
        <s v="02171: SCC Special Revenue Fund"/>
        <s v="02173: SCC-Clerks Office Registration"/>
        <s v="02205: SCC Administrative Clearing"/>
        <s v="07171: Trust And Agency-SCC"/>
        <s v="09023: Undrgrnd Utlty Dmg Prevntn Spc"/>
        <s v="09025: Health Insurance Exchange Fund"/>
        <s v="09054: VA St Police-Insurance Fraud"/>
        <s v="05172: Enterprise-VAL"/>
        <s v="05880: Surplus Supp &amp; Equip Sales-VAL"/>
        <s v="09172: Gaming Proceeds Fund"/>
        <s v="05174: VA529 Agency Operating"/>
        <s v="05175: College Savings Systems"/>
        <s v="05176: Prepaid529"/>
        <s v="05179: Tuition Track Portfolio"/>
        <s v="07060: Group Life Insurance"/>
        <s v="07090: VRS Members Contribution Acct"/>
        <s v="07100: VRS Retirement Allowance Acct"/>
        <s v="07111: SPORS Members Cont Acct"/>
        <s v="07121: SPORS Retirement Allow Acct"/>
        <s v="07130: JRS Members Contribution Acct"/>
        <s v="07140: JRS Retirement Allowance Acct"/>
        <s v="07158: Pooled VRS Trust Assets"/>
        <s v="07159: Pooled VRS Non-Trust Assets"/>
        <s v="07180: VRS Administrative Expense"/>
        <s v="07205: Deferred Compensation Program"/>
        <s v="07230: VRS Retiree Health Ins Credit"/>
        <s v="07250: VA Sickness &amp; Disability Pgm"/>
        <s v="07291: VaLORS Members Cont Acct"/>
        <s v="07300: VaLORS Retirement Allow Acct"/>
        <s v="07350: VA Benefit Restoration Plan"/>
        <s v="07360: Vol Firefighter/Rescue Sqd Sap"/>
        <s v="07531: Hybrid Plan Defined Cont"/>
        <s v="07541: VA Local Disability Pgm"/>
        <s v="09030: Crime Victim Compensation"/>
        <s v="09191: Dedicated Special Revenue-VWC"/>
        <s v="09202: Uninsured Employer's Fund"/>
        <s v="09390: Crime Victim Comp-FOIA Exempt"/>
        <m u="1"/>
        <s v="10610: DOE School Imprvmnt Grnts-ARRA" u="1"/>
        <s v="02282: Prcds Of Specific Income Lease" u="1"/>
        <s v="07149: AHI Trust and Agency Fund" u="1"/>
        <s v="09998: Ded Spec Rev - Budgetary Only_x0009_" u="1"/>
        <s v="09330: Cig Fr Sfty Stndrd/Frftr Protn" u="1"/>
        <s v="10998: Federal Trust - Budgetary Only" u="1"/>
        <s v="06210: Health Insurance Fd-State Rstr" u="1"/>
        <s v="02051: Semiconductor Mem/Logic Wafer" u="1"/>
        <s v="07128: Trust and Agency-VVCC" u="1"/>
        <s v="09840: WMATA Capital Fund ? Non-Restr" u="1"/>
        <s v="15000: General Fixed Asset Acct Group" u="1"/>
        <s v="0611: Capital Project Review Services" u="1"/>
        <s v="07995: Central Approp Trust &amp; Agency" u="1"/>
        <s v="02420: Indigent Health Care" u="1"/>
        <s v="07195: CPR Revenue Stabilization Fund" u="1"/>
        <s v="10008: Federal Trust - VPISU/CE" u="1"/>
        <s v="07113: CMSIP Concentration Account" u="1"/>
        <s v="12400: Formula Grants Nonurban - ARRA" u="1"/>
        <s v="02703: Parking - Lottery" u="1"/>
        <s v="07553: Commonwealths Attorny Training" u="1"/>
        <s v="04070: International Reg Motor Vehc" u="1"/>
        <s v="07114: Worker's Comp Funding Account" u="1"/>
        <s v="03670: Weatherztion Asst Low-Inc-ARRA" u="1"/>
        <s v="07864: I-81 ? Principal &amp; Interest" u="1"/>
        <s v="07562: VA Research Investment Fund?GF" u="1"/>
        <s v="07944: FRAN - Debt Service Fund" u="1"/>
        <s v="1302: Build America Bonds Fund - Arra" u="1"/>
        <s v="02187: Aerospace Engine Manufacturing" u="1"/>
        <s v="02314: Env Health Ed &amp; Training Fund" u="1"/>
        <s v="09470: Robert Wood Johnson-Max Enroll" u="1"/>
        <s v="10400: Promotion of the Arts - ARRA" u="1"/>
        <s v="07271: Commonwealth Health Research" u="1"/>
        <s v="10010: Medical Assistance Pgm - ARRA" u="1"/>
        <s v="09095: Air Pollution Permit Program" u="1"/>
        <s v="09194: Dedicated Special Revenue-DGS" u="1"/>
        <s v="06998: Internal Service Fund - Budgetary Only" u="1"/>
        <s v="02920: Parking At MSC And 3600" u="1"/>
        <s v="07155: Locality Permit Fund" u="1"/>
        <s v="02261: Wash Bldg Reno &amp; Litigation" u="1"/>
        <s v="09256: VA 400th Anniversary Fund" u="1"/>
        <s v="07150: Local Fines And Fees In Escrow" u="1"/>
        <s v="03790: Health Info Tech Pro-Hc-ARRA" u="1"/>
        <s v="09227: Main Street Station Property" u="1"/>
        <s v="10940: ARRA Hwy Planning &amp; Constructn" u="1"/>
        <s v="06011: Enterprise App ? HCM" u="1"/>
        <s v="02129: DHRM Special Revenue Fund" u="1"/>
        <s v="09512: Research Commercialization 192" u="1"/>
        <s v="09240: Bill &amp; Melinda Gates Foundtion" u="1"/>
        <s v="02441: Model Jury Instructions" u="1"/>
        <s v="07006: FedPndmcUnemployComp?COVID-19" u="1"/>
        <s v="02188: Sec HHR Special Revenue Fund" u="1"/>
        <s v="12100: Grants to States ? COVID-19" u="1"/>
        <s v="02859: VSCW Special Revenue Fund" u="1"/>
        <s v="09332: Priority Access Stakeholdr Sys" u="1"/>
        <s v="02442: School Efficiency Review Fund" u="1"/>
        <s v="07520: SP Sales&amp;Use Tax Mtr Vehc Repr" u="1"/>
        <s v="02753: Cafeteria Fund" u="1"/>
        <s v="09091: Adv Shipbuilding Train Facilit" u="1"/>
        <s v="09461: Biofuels Production Fund" u="1"/>
        <s v="07820: Coleman Bridge Fund" u="1"/>
        <s v="02371: VA Guaranteed Assistance Fund" u="1"/>
        <s v="0900: DEDICATED SPECIAL REVENUE" u="1"/>
        <s v="06998: Internal Service Fund -Budgetary Only" u="1"/>
        <s v="02352: Forest Products Protect &amp; Dev" u="1"/>
        <s v="09810: Hampton Rds Fund-2013 Session" u="1"/>
        <s v="12490: Elec Dlvry &amp; Enrgy Rsrch-ARRA" u="1"/>
        <s v="10110: CARESActRlfFd?General-COVID-19" u="1"/>
        <s v="09511: CW Technology Research Fd 274" u="1"/>
        <s v="0400: COMMONWEALTH TRANSPORTATION" u="1"/>
        <s v="09513: Research Commercialization 937" u="1"/>
        <s v="02998: Special Fund - Budgetary Only" u="1"/>
        <s v="05400: Hlth Ins Fd-Local Hlth Option" u="1"/>
        <s v="07980: Unemploy Ins-Admin Incent-ARRA" u="1"/>
        <s v="04360: Powhite Parkway Extension" u="1"/>
        <s v="07952: Unemploy Ins-Euc 08 Stim-ARRA" u="1"/>
        <s v="07660: Equipment Trust Fund" u="1"/>
        <s v="06350: Early Retiree Reinsurance Pgm" u="1"/>
      </sharedItems>
    </cacheField>
    <cacheField name="Agency.Fund" numFmtId="0">
      <sharedItems/>
    </cacheField>
    <cacheField name="Row Type" numFmtId="0">
      <sharedItems count="8">
        <s v="Cash"/>
        <s v="Appropriation - Operating"/>
        <s v="Expended - Operating"/>
        <s v="Unexpended Operating Approp"/>
        <s v="Revenue"/>
        <s v="Appropriation - Capital"/>
        <s v="Unexpended Capital Approp"/>
        <s v="Expended - Capital"/>
      </sharedItems>
    </cacheField>
    <cacheField name="Row Type Sort" numFmtId="0">
      <sharedItems containsSemiMixedTypes="0" containsString="0" containsNumber="1" containsInteger="1" minValue="100" maxValue="500"/>
    </cacheField>
    <cacheField name="FY 2018" numFmtId="6">
      <sharedItems containsSemiMixedTypes="0" containsString="0" containsNumber="1" minValue="-45590577.340000011" maxValue="6249983893.4899998"/>
    </cacheField>
    <cacheField name="FY 2019" numFmtId="6">
      <sharedItems containsSemiMixedTypes="0" containsString="0" containsNumber="1" minValue="-45891986.75000003" maxValue="6933087743"/>
    </cacheField>
    <cacheField name="FY 2020" numFmtId="6">
      <sharedItems containsSemiMixedTypes="0" containsString="0" containsNumber="1" minValue="-44854830.720000029" maxValue="9442269348"/>
    </cacheField>
    <cacheField name="FY 2021" numFmtId="6">
      <sharedItems containsSemiMixedTypes="0" containsString="0" containsNumber="1" minValue="-39370620.029999994" maxValue="22556403948.359997"/>
    </cacheField>
    <cacheField name="FY 2022" numFmtId="6">
      <sharedItems containsSemiMixedTypes="0" containsString="0" containsNumber="1" minValue="-46348830.589999974" maxValue="13395085772"/>
    </cacheField>
    <cacheField name="FY 2023 YTD" numFmtId="6">
      <sharedItems containsSemiMixedTypes="0" containsString="0" containsNumber="1" minValue="-52108103.170000009" maxValue="15719272504"/>
    </cacheField>
    <cacheField name="Updated" numFmtId="14">
      <sharedItems containsSemiMixedTypes="0" containsNonDate="0" containsDate="1" containsString="0" minDate="2023-08-07T12:58:53" maxDate="2023-08-07T12:58:53"/>
    </cacheField>
    <cacheField name="Row" numFmtId="164">
      <sharedItems containsSemiMixedTypes="0" containsString="0" containsNumber="1" containsInteger="1" minValue="5" maxValue="6973"/>
    </cacheField>
    <cacheField name="Counter" numFmtId="164">
      <sharedItems containsSemiMixedTypes="0" containsString="0" containsNumber="1" containsInteger="1" minValue="1" maxValue="1"/>
    </cacheField>
    <cacheField name="Visible" numFmtId="164">
      <sharedItems containsSemiMixedTypes="0" containsString="0" containsNumber="1" containsInteger="1" minValue="1" maxValue="1"/>
    </cacheField>
  </cacheFields>
  <extLst>
    <ext xmlns:x14="http://schemas.microsoft.com/office/spreadsheetml/2009/9/main" uri="{725AE2AE-9491-48be-B2B4-4EB974FC3084}">
      <x14:pivotCacheDefinition pivotCacheId="34719207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69">
  <r>
    <x v="0"/>
    <s v="Legislative Department"/>
    <n v="1"/>
    <s v="Legislative"/>
    <n v="1"/>
    <s v="Legislative Department"/>
    <s v="Non-Executive Branch"/>
    <n v="998"/>
    <n v="101"/>
    <s v="001000"/>
    <s v="House of Delegates"/>
    <x v="0"/>
    <s v="02"/>
    <s v="Special"/>
    <s v="02: Special"/>
    <s v="02004"/>
    <s v="Comm on Civics Education Fund"/>
    <x v="0"/>
    <s v="101.02004"/>
    <x v="0"/>
    <n v="100"/>
    <n v="0"/>
    <n v="0"/>
    <n v="0"/>
    <n v="0"/>
    <n v="0"/>
    <n v="21643.74"/>
    <d v="2023-08-07T12:58:53"/>
    <n v="5"/>
    <n v="1"/>
    <n v="1"/>
  </r>
  <r>
    <x v="0"/>
    <s v="Legislative Department"/>
    <n v="1"/>
    <s v="Legislative"/>
    <n v="1"/>
    <s v="Legislative Department"/>
    <s v="Non-Executive Branch"/>
    <n v="998"/>
    <n v="101"/>
    <s v="001000"/>
    <s v="House of Delegates"/>
    <x v="0"/>
    <s v="02"/>
    <s v="Special"/>
    <s v="02: Special"/>
    <s v="02004"/>
    <s v="Comm on Civics Education Fund"/>
    <x v="0"/>
    <s v="101.02004"/>
    <x v="1"/>
    <n v="135"/>
    <n v="0"/>
    <n v="0"/>
    <n v="0"/>
    <n v="0"/>
    <n v="0"/>
    <n v="25429.81"/>
    <d v="2023-08-07T12:58:53"/>
    <n v="6"/>
    <n v="1"/>
    <n v="1"/>
  </r>
  <r>
    <x v="0"/>
    <s v="Legislative Department"/>
    <n v="1"/>
    <s v="Legislative"/>
    <n v="1"/>
    <s v="Legislative Department"/>
    <s v="Non-Executive Branch"/>
    <n v="998"/>
    <n v="101"/>
    <s v="001000"/>
    <s v="House of Delegates"/>
    <x v="0"/>
    <s v="02"/>
    <s v="Special"/>
    <s v="02: Special"/>
    <s v="02004"/>
    <s v="Comm on Civics Education Fund"/>
    <x v="0"/>
    <s v="101.02004"/>
    <x v="2"/>
    <n v="200"/>
    <n v="0"/>
    <n v="0"/>
    <n v="0"/>
    <n v="0"/>
    <n v="0"/>
    <n v="3786.07"/>
    <d v="2023-08-07T12:58:53"/>
    <n v="7"/>
    <n v="1"/>
    <n v="1"/>
  </r>
  <r>
    <x v="0"/>
    <s v="Legislative Department"/>
    <n v="1"/>
    <s v="Legislative"/>
    <n v="1"/>
    <s v="Legislative Department"/>
    <s v="Non-Executive Branch"/>
    <n v="998"/>
    <n v="101"/>
    <s v="001000"/>
    <s v="House of Delegates"/>
    <x v="0"/>
    <s v="02"/>
    <s v="Special"/>
    <s v="02: Special"/>
    <s v="02004"/>
    <s v="Comm on Civics Education Fund"/>
    <x v="0"/>
    <s v="101.02004"/>
    <x v="3"/>
    <n v="220"/>
    <n v="0"/>
    <n v="0"/>
    <n v="0"/>
    <n v="0"/>
    <n v="0"/>
    <n v="21643.74"/>
    <d v="2023-08-07T12:58:53"/>
    <n v="8"/>
    <n v="1"/>
    <n v="1"/>
  </r>
  <r>
    <x v="0"/>
    <s v="Legislative Department"/>
    <n v="1"/>
    <s v="Legislative"/>
    <n v="1"/>
    <s v="Legislative Department"/>
    <s v="Non-Executive Branch"/>
    <n v="998"/>
    <n v="101"/>
    <s v="001000"/>
    <s v="House of Delegates"/>
    <x v="0"/>
    <s v="02"/>
    <s v="Special"/>
    <s v="02: Special"/>
    <s v="02700"/>
    <s v="Parking"/>
    <x v="1"/>
    <s v="101.02700"/>
    <x v="0"/>
    <n v="100"/>
    <n v="1347.5"/>
    <n v="1519"/>
    <n v="1421"/>
    <n v="1372"/>
    <n v="2817.5"/>
    <n v="2842"/>
    <d v="2023-08-07T12:58:53"/>
    <n v="9"/>
    <n v="1"/>
    <n v="1"/>
  </r>
  <r>
    <x v="0"/>
    <s v="Legislative Department"/>
    <n v="1"/>
    <s v="Legislative"/>
    <n v="1"/>
    <s v="Legislative Department"/>
    <s v="Non-Executive Branch"/>
    <n v="998"/>
    <n v="100"/>
    <s v="001001"/>
    <s v="Senate of Virginia"/>
    <x v="1"/>
    <s v="02"/>
    <s v="Special"/>
    <s v="02: Special"/>
    <s v="02700"/>
    <s v="Parking"/>
    <x v="1"/>
    <s v="100.02700"/>
    <x v="0"/>
    <n v="100"/>
    <n v="1029"/>
    <n v="980"/>
    <n v="1000"/>
    <n v="975.5"/>
    <n v="951"/>
    <n v="0"/>
    <d v="2023-08-07T12:58:53"/>
    <n v="10"/>
    <n v="1"/>
    <n v="1"/>
  </r>
  <r>
    <x v="0"/>
    <s v="Legislative Department"/>
    <n v="1"/>
    <s v="Legislative"/>
    <n v="1"/>
    <s v="Legislative Department"/>
    <s v="Non-Executive Branch"/>
    <n v="998"/>
    <n v="100"/>
    <s v="001001"/>
    <s v="Senate of Virginia"/>
    <x v="1"/>
    <s v="10"/>
    <s v="Federal Trust"/>
    <s v="10: Federal Trust"/>
    <s v="10110"/>
    <s v="CARESActRlfFd?General-COVID-19"/>
    <x v="2"/>
    <s v="100.10110"/>
    <x v="1"/>
    <n v="135"/>
    <n v="0"/>
    <n v="0"/>
    <n v="0"/>
    <n v="215796"/>
    <n v="0"/>
    <n v="0"/>
    <d v="2023-08-07T12:58:53"/>
    <n v="11"/>
    <n v="1"/>
    <n v="1"/>
  </r>
  <r>
    <x v="0"/>
    <s v="Legislative Department"/>
    <n v="1"/>
    <s v="Legislative"/>
    <n v="1"/>
    <s v="Legislative Department"/>
    <s v="Non-Executive Branch"/>
    <n v="998"/>
    <n v="100"/>
    <s v="001001"/>
    <s v="Senate of Virginia"/>
    <x v="1"/>
    <s v="10"/>
    <s v="Federal Trust"/>
    <s v="10: Federal Trust"/>
    <s v="10110"/>
    <s v="CARESActRlfFd?General-COVID-19"/>
    <x v="2"/>
    <s v="100.10110"/>
    <x v="2"/>
    <n v="200"/>
    <n v="0"/>
    <n v="0"/>
    <n v="0"/>
    <n v="215796.00000000003"/>
    <n v="0"/>
    <n v="0"/>
    <d v="2023-08-07T12:58:53"/>
    <n v="12"/>
    <n v="1"/>
    <n v="1"/>
  </r>
  <r>
    <x v="0"/>
    <s v="Legislative Department"/>
    <n v="1"/>
    <s v="Legislative"/>
    <n v="1"/>
    <s v="Legislative Department"/>
    <s v="Non-Executive Branch"/>
    <n v="998"/>
    <n v="100"/>
    <s v="001001"/>
    <s v="Senate of Virginia"/>
    <x v="1"/>
    <s v="10"/>
    <s v="Federal Trust"/>
    <s v="10: Federal Trust"/>
    <s v="10110"/>
    <s v="CARESActRlfFd?General-COVID-19"/>
    <x v="2"/>
    <s v="100.10110"/>
    <x v="3"/>
    <n v="220"/>
    <n v="0"/>
    <n v="0"/>
    <n v="0"/>
    <n v="-2.9103830456733704E-11"/>
    <n v="0"/>
    <n v="0"/>
    <d v="2023-08-07T12:58:53"/>
    <n v="13"/>
    <n v="1"/>
    <n v="1"/>
  </r>
  <r>
    <x v="0"/>
    <s v="Legislative Department"/>
    <n v="1"/>
    <s v="Legislative"/>
    <n v="1"/>
    <s v="Legislative Department"/>
    <s v="Non-Executive Branch"/>
    <n v="998"/>
    <n v="133"/>
    <s v="002000"/>
    <s v="Auditor of Public Accounts"/>
    <x v="2"/>
    <s v="02"/>
    <s v="Special"/>
    <s v="02: Special"/>
    <s v="02133"/>
    <s v="APA Special Revenue Fund"/>
    <x v="3"/>
    <s v="133.02133"/>
    <x v="0"/>
    <n v="100"/>
    <n v="3923399.3"/>
    <n v="3616035.6"/>
    <n v="4113940.82"/>
    <n v="3370805.28"/>
    <n v="5247655.41"/>
    <n v="4881716.7699999996"/>
    <d v="2023-08-07T12:58:53"/>
    <n v="14"/>
    <n v="1"/>
    <n v="1"/>
  </r>
  <r>
    <x v="0"/>
    <s v="Legislative Department"/>
    <n v="1"/>
    <s v="Legislative"/>
    <n v="1"/>
    <s v="Legislative Department"/>
    <s v="Non-Executive Branch"/>
    <n v="998"/>
    <n v="133"/>
    <s v="002000"/>
    <s v="Auditor of Public Accounts"/>
    <x v="2"/>
    <s v="02"/>
    <s v="Special"/>
    <s v="02: Special"/>
    <s v="02133"/>
    <s v="APA Special Revenue Fund"/>
    <x v="3"/>
    <s v="133.02133"/>
    <x v="1"/>
    <n v="135"/>
    <n v="1382568"/>
    <n v="1938959"/>
    <n v="1803959"/>
    <n v="1851284"/>
    <n v="1851284"/>
    <n v="1933403"/>
    <d v="2023-08-07T12:58:53"/>
    <n v="15"/>
    <n v="1"/>
    <n v="1"/>
  </r>
  <r>
    <x v="0"/>
    <s v="Legislative Department"/>
    <n v="1"/>
    <s v="Legislative"/>
    <n v="1"/>
    <s v="Legislative Department"/>
    <s v="Non-Executive Branch"/>
    <n v="998"/>
    <n v="133"/>
    <s v="002000"/>
    <s v="Auditor of Public Accounts"/>
    <x v="2"/>
    <s v="02"/>
    <s v="Special"/>
    <s v="02: Special"/>
    <s v="02133"/>
    <s v="APA Special Revenue Fund"/>
    <x v="3"/>
    <s v="133.02133"/>
    <x v="2"/>
    <n v="200"/>
    <n v="1346656.7999999998"/>
    <n v="1938959"/>
    <n v="1047667"/>
    <n v="1340508"/>
    <n v="1384905.63"/>
    <n v="1505825.5999999999"/>
    <d v="2023-08-07T12:58:53"/>
    <n v="16"/>
    <n v="1"/>
    <n v="1"/>
  </r>
  <r>
    <x v="0"/>
    <s v="Legislative Department"/>
    <n v="1"/>
    <s v="Legislative"/>
    <n v="1"/>
    <s v="Legislative Department"/>
    <s v="Non-Executive Branch"/>
    <n v="998"/>
    <n v="133"/>
    <s v="002000"/>
    <s v="Auditor of Public Accounts"/>
    <x v="2"/>
    <s v="02"/>
    <s v="Special"/>
    <s v="02: Special"/>
    <s v="02133"/>
    <s v="APA Special Revenue Fund"/>
    <x v="3"/>
    <s v="133.02133"/>
    <x v="3"/>
    <n v="220"/>
    <n v="35911.200000000186"/>
    <n v="0"/>
    <n v="756292"/>
    <n v="510776"/>
    <n v="466378.37000000011"/>
    <n v="427577.40000000014"/>
    <d v="2023-08-07T12:58:53"/>
    <n v="17"/>
    <n v="1"/>
    <n v="1"/>
  </r>
  <r>
    <x v="0"/>
    <s v="Legislative Department"/>
    <n v="1"/>
    <s v="Legislative"/>
    <n v="1"/>
    <s v="Legislative Department"/>
    <s v="Non-Executive Branch"/>
    <n v="998"/>
    <n v="133"/>
    <s v="002000"/>
    <s v="Auditor of Public Accounts"/>
    <x v="2"/>
    <s v="02"/>
    <s v="Special"/>
    <s v="02: Special"/>
    <s v="02133"/>
    <s v="APA Special Revenue Fund"/>
    <x v="3"/>
    <s v="133.02133"/>
    <x v="4"/>
    <n v="500"/>
    <n v="2015959.2499999998"/>
    <n v="1631595.2999999998"/>
    <n v="1545572.22"/>
    <n v="597372.46"/>
    <n v="3261755.7600000002"/>
    <n v="1139886.96"/>
    <d v="2023-08-07T12:58:53"/>
    <n v="18"/>
    <n v="1"/>
    <n v="1"/>
  </r>
  <r>
    <x v="0"/>
    <s v="Legislative Department"/>
    <n v="1"/>
    <s v="Legislative"/>
    <n v="1"/>
    <s v="Legislative Department"/>
    <s v="Non-Executive Branch"/>
    <n v="998"/>
    <n v="133"/>
    <s v="002000"/>
    <s v="Auditor of Public Accounts"/>
    <x v="2"/>
    <s v="02"/>
    <s v="Special"/>
    <s v="02: Special"/>
    <s v="02700"/>
    <s v="Parking"/>
    <x v="1"/>
    <s v="133.02700"/>
    <x v="0"/>
    <n v="100"/>
    <n v="2461.5"/>
    <n v="2535"/>
    <n v="2535"/>
    <n v="2314.5"/>
    <n v="2461.5"/>
    <n v="2437"/>
    <d v="2023-08-07T12:58:53"/>
    <n v="19"/>
    <n v="1"/>
    <n v="1"/>
  </r>
  <r>
    <x v="0"/>
    <s v="Legislative Department"/>
    <n v="1"/>
    <s v="Legislative"/>
    <n v="1"/>
    <s v="Legislative Department"/>
    <s v="Non-Executive Branch"/>
    <n v="998"/>
    <n v="413"/>
    <s v="003000"/>
    <s v="Commission on the Virginia Alcohol Safety Action Program"/>
    <x v="3"/>
    <s v="02"/>
    <s v="Special"/>
    <s v="02: Special"/>
    <s v="02102"/>
    <s v="Local ASAP Deficit Funding"/>
    <x v="4"/>
    <s v="413.02102"/>
    <x v="0"/>
    <n v="100"/>
    <n v="990074.26"/>
    <n v="980074.26"/>
    <n v="930074.26"/>
    <n v="654074.26"/>
    <n v="654074.26"/>
    <n v="414288.91"/>
    <d v="2023-08-07T12:58:53"/>
    <n v="20"/>
    <n v="1"/>
    <n v="1"/>
  </r>
  <r>
    <x v="0"/>
    <s v="Legislative Department"/>
    <n v="1"/>
    <s v="Legislative"/>
    <n v="1"/>
    <s v="Legislative Department"/>
    <s v="Non-Executive Branch"/>
    <n v="998"/>
    <n v="413"/>
    <s v="003000"/>
    <s v="Commission on the Virginia Alcohol Safety Action Program"/>
    <x v="3"/>
    <s v="02"/>
    <s v="Special"/>
    <s v="02: Special"/>
    <s v="02102"/>
    <s v="Local ASAP Deficit Funding"/>
    <x v="4"/>
    <s v="413.02102"/>
    <x v="1"/>
    <n v="135"/>
    <n v="0"/>
    <n v="10000"/>
    <n v="0"/>
    <n v="0"/>
    <n v="0"/>
    <n v="0"/>
    <d v="2023-08-07T12:58:53"/>
    <n v="21"/>
    <n v="1"/>
    <n v="1"/>
  </r>
  <r>
    <x v="0"/>
    <s v="Legislative Department"/>
    <n v="1"/>
    <s v="Legislative"/>
    <n v="1"/>
    <s v="Legislative Department"/>
    <s v="Non-Executive Branch"/>
    <n v="998"/>
    <n v="413"/>
    <s v="003000"/>
    <s v="Commission on the Virginia Alcohol Safety Action Program"/>
    <x v="3"/>
    <s v="02"/>
    <s v="Special"/>
    <s v="02: Special"/>
    <s v="02102"/>
    <s v="Local ASAP Deficit Funding"/>
    <x v="4"/>
    <s v="413.02102"/>
    <x v="2"/>
    <n v="200"/>
    <n v="0"/>
    <n v="10000"/>
    <n v="0"/>
    <n v="0"/>
    <n v="0"/>
    <n v="0"/>
    <d v="2023-08-07T12:58:53"/>
    <n v="22"/>
    <n v="1"/>
    <n v="1"/>
  </r>
  <r>
    <x v="0"/>
    <s v="Legislative Department"/>
    <n v="1"/>
    <s v="Legislative"/>
    <n v="1"/>
    <s v="Legislative Department"/>
    <s v="Non-Executive Branch"/>
    <n v="998"/>
    <n v="413"/>
    <s v="003000"/>
    <s v="Commission on the Virginia Alcohol Safety Action Program"/>
    <x v="3"/>
    <s v="02"/>
    <s v="Special"/>
    <s v="02: Special"/>
    <s v="02413"/>
    <s v="VASAP Special Revenue Fund"/>
    <x v="5"/>
    <s v="413.02413"/>
    <x v="0"/>
    <n v="100"/>
    <n v="2076569.73"/>
    <n v="2254753.88"/>
    <n v="2180112.1799999997"/>
    <n v="2138934.5499999998"/>
    <n v="2672699.0500000003"/>
    <n v="3222666.4499999997"/>
    <d v="2023-08-07T12:58:53"/>
    <n v="23"/>
    <n v="1"/>
    <n v="1"/>
  </r>
  <r>
    <x v="0"/>
    <s v="Legislative Department"/>
    <n v="1"/>
    <s v="Legislative"/>
    <n v="1"/>
    <s v="Legislative Department"/>
    <s v="Non-Executive Branch"/>
    <n v="998"/>
    <n v="413"/>
    <s v="003000"/>
    <s v="Commission on the Virginia Alcohol Safety Action Program"/>
    <x v="3"/>
    <s v="02"/>
    <s v="Special"/>
    <s v="02: Special"/>
    <s v="02413"/>
    <s v="VASAP Special Revenue Fund"/>
    <x v="5"/>
    <s v="413.02413"/>
    <x v="1"/>
    <n v="135"/>
    <n v="1505990"/>
    <n v="1530045"/>
    <n v="1540045"/>
    <n v="1581154"/>
    <n v="2501154"/>
    <n v="2550431"/>
    <d v="2023-08-07T12:58:53"/>
    <n v="24"/>
    <n v="1"/>
    <n v="1"/>
  </r>
  <r>
    <x v="0"/>
    <s v="Legislative Department"/>
    <n v="1"/>
    <s v="Legislative"/>
    <n v="1"/>
    <s v="Legislative Department"/>
    <s v="Non-Executive Branch"/>
    <n v="998"/>
    <n v="413"/>
    <s v="003000"/>
    <s v="Commission on the Virginia Alcohol Safety Action Program"/>
    <x v="3"/>
    <s v="02"/>
    <s v="Special"/>
    <s v="02: Special"/>
    <s v="02413"/>
    <s v="VASAP Special Revenue Fund"/>
    <x v="5"/>
    <s v="413.02413"/>
    <x v="2"/>
    <n v="200"/>
    <n v="1376269.21"/>
    <n v="1249686.23"/>
    <n v="1463201.1399999997"/>
    <n v="1571037.0400000003"/>
    <n v="2146380.77"/>
    <n v="2464003.84"/>
    <d v="2023-08-07T12:58:53"/>
    <n v="25"/>
    <n v="1"/>
    <n v="1"/>
  </r>
  <r>
    <x v="0"/>
    <s v="Legislative Department"/>
    <n v="1"/>
    <s v="Legislative"/>
    <n v="1"/>
    <s v="Legislative Department"/>
    <s v="Non-Executive Branch"/>
    <n v="998"/>
    <n v="413"/>
    <s v="003000"/>
    <s v="Commission on the Virginia Alcohol Safety Action Program"/>
    <x v="3"/>
    <s v="02"/>
    <s v="Special"/>
    <s v="02: Special"/>
    <s v="02413"/>
    <s v="VASAP Special Revenue Fund"/>
    <x v="5"/>
    <s v="413.02413"/>
    <x v="3"/>
    <n v="220"/>
    <n v="129720.79000000004"/>
    <n v="280358.77"/>
    <n v="76843.860000000335"/>
    <n v="10116.95999999973"/>
    <n v="354773.23"/>
    <n v="86427.160000000149"/>
    <d v="2023-08-07T12:58:53"/>
    <n v="26"/>
    <n v="1"/>
    <n v="1"/>
  </r>
  <r>
    <x v="0"/>
    <s v="Legislative Department"/>
    <n v="1"/>
    <s v="Legislative"/>
    <n v="1"/>
    <s v="Legislative Department"/>
    <s v="Non-Executive Branch"/>
    <n v="998"/>
    <n v="413"/>
    <s v="003000"/>
    <s v="Commission on the Virginia Alcohol Safety Action Program"/>
    <x v="3"/>
    <s v="02"/>
    <s v="Special"/>
    <s v="02: Special"/>
    <s v="02413"/>
    <s v="VASAP Special Revenue Fund"/>
    <x v="5"/>
    <s v="413.02413"/>
    <x v="4"/>
    <n v="500"/>
    <n v="1779422.4100000001"/>
    <n v="1752044.64"/>
    <n v="1737958.13"/>
    <n v="1528415.4100000001"/>
    <n v="2680145.2700000005"/>
    <n v="2674185.8899999997"/>
    <d v="2023-08-07T12:58:53"/>
    <n v="27"/>
    <n v="1"/>
    <n v="1"/>
  </r>
  <r>
    <x v="0"/>
    <s v="Legislative Department"/>
    <n v="1"/>
    <s v="Legislative"/>
    <n v="1"/>
    <s v="Legislative Department"/>
    <s v="Non-Executive Branch"/>
    <n v="998"/>
    <n v="413"/>
    <s v="003000"/>
    <s v="Commission on the Virginia Alcohol Safety Action Program"/>
    <x v="3"/>
    <s v="10"/>
    <s v="Federal Trust"/>
    <s v="10: Federal Trust"/>
    <s v="10000"/>
    <s v="Federal Trust"/>
    <x v="6"/>
    <s v="413.10000"/>
    <x v="0"/>
    <n v="100"/>
    <n v="0"/>
    <n v="0"/>
    <n v="0"/>
    <n v="5335.82"/>
    <n v="48291.219999999994"/>
    <n v="34379.26"/>
    <d v="2023-08-07T12:58:53"/>
    <n v="28"/>
    <n v="1"/>
    <n v="1"/>
  </r>
  <r>
    <x v="0"/>
    <s v="Legislative Department"/>
    <n v="1"/>
    <s v="Legislative"/>
    <n v="1"/>
    <s v="Legislative Department"/>
    <s v="Non-Executive Branch"/>
    <n v="998"/>
    <n v="413"/>
    <s v="003000"/>
    <s v="Commission on the Virginia Alcohol Safety Action Program"/>
    <x v="3"/>
    <s v="10"/>
    <s v="Federal Trust"/>
    <s v="10: Federal Trust"/>
    <s v="10000"/>
    <s v="Federal Trust"/>
    <x v="6"/>
    <s v="413.10000"/>
    <x v="1"/>
    <n v="135"/>
    <n v="435784"/>
    <n v="321504"/>
    <n v="224816"/>
    <n v="398364"/>
    <n v="301000"/>
    <n v="225800"/>
    <d v="2023-08-07T12:58:53"/>
    <n v="29"/>
    <n v="1"/>
    <n v="1"/>
  </r>
  <r>
    <x v="0"/>
    <s v="Legislative Department"/>
    <n v="1"/>
    <s v="Legislative"/>
    <n v="1"/>
    <s v="Legislative Department"/>
    <s v="Non-Executive Branch"/>
    <n v="998"/>
    <n v="413"/>
    <s v="003000"/>
    <s v="Commission on the Virginia Alcohol Safety Action Program"/>
    <x v="3"/>
    <s v="10"/>
    <s v="Federal Trust"/>
    <s v="10: Federal Trust"/>
    <s v="10000"/>
    <s v="Federal Trust"/>
    <x v="6"/>
    <s v="413.10000"/>
    <x v="2"/>
    <n v="200"/>
    <n v="344091.47"/>
    <n v="313742.71999999997"/>
    <n v="206785.62000000002"/>
    <n v="132599.35"/>
    <n v="195840.97"/>
    <n v="224573.5"/>
    <d v="2023-08-07T12:58:53"/>
    <n v="30"/>
    <n v="1"/>
    <n v="1"/>
  </r>
  <r>
    <x v="0"/>
    <s v="Legislative Department"/>
    <n v="1"/>
    <s v="Legislative"/>
    <n v="1"/>
    <s v="Legislative Department"/>
    <s v="Non-Executive Branch"/>
    <n v="998"/>
    <n v="413"/>
    <s v="003000"/>
    <s v="Commission on the Virginia Alcohol Safety Action Program"/>
    <x v="3"/>
    <s v="10"/>
    <s v="Federal Trust"/>
    <s v="10: Federal Trust"/>
    <s v="10000"/>
    <s v="Federal Trust"/>
    <x v="6"/>
    <s v="413.10000"/>
    <x v="3"/>
    <n v="220"/>
    <n v="91692.530000000028"/>
    <n v="7761.2800000000279"/>
    <n v="18030.379999999976"/>
    <n v="265764.65000000002"/>
    <n v="105159.03"/>
    <n v="1226.5"/>
    <d v="2023-08-07T12:58:53"/>
    <n v="31"/>
    <n v="1"/>
    <n v="1"/>
  </r>
  <r>
    <x v="0"/>
    <s v="Legislative Department"/>
    <n v="1"/>
    <s v="Legislative"/>
    <n v="1"/>
    <s v="Legislative Department"/>
    <s v="Non-Executive Branch"/>
    <n v="998"/>
    <n v="961"/>
    <s v="004000"/>
    <s v="Division of Capitol Police"/>
    <x v="4"/>
    <s v="02"/>
    <s v="Special"/>
    <s v="02: Special"/>
    <s v="02460"/>
    <s v="Disaster Recovery Fund"/>
    <x v="7"/>
    <s v="961.02460"/>
    <x v="1"/>
    <n v="135"/>
    <n v="0"/>
    <n v="0"/>
    <n v="0"/>
    <n v="105365"/>
    <n v="0"/>
    <n v="0"/>
    <d v="2023-08-07T12:58:53"/>
    <n v="32"/>
    <n v="1"/>
    <n v="1"/>
  </r>
  <r>
    <x v="0"/>
    <s v="Legislative Department"/>
    <n v="1"/>
    <s v="Legislative"/>
    <n v="1"/>
    <s v="Legislative Department"/>
    <s v="Non-Executive Branch"/>
    <n v="998"/>
    <n v="961"/>
    <s v="004000"/>
    <s v="Division of Capitol Police"/>
    <x v="4"/>
    <s v="02"/>
    <s v="Special"/>
    <s v="02: Special"/>
    <s v="02460"/>
    <s v="Disaster Recovery Fund"/>
    <x v="7"/>
    <s v="961.02460"/>
    <x v="2"/>
    <n v="200"/>
    <n v="0"/>
    <n v="0"/>
    <n v="0"/>
    <n v="105365"/>
    <n v="0"/>
    <n v="0"/>
    <d v="2023-08-07T12:58:53"/>
    <n v="33"/>
    <n v="1"/>
    <n v="1"/>
  </r>
  <r>
    <x v="0"/>
    <s v="Legislative Department"/>
    <n v="1"/>
    <s v="Legislative"/>
    <n v="1"/>
    <s v="Legislative Department"/>
    <s v="Non-Executive Branch"/>
    <n v="998"/>
    <n v="961"/>
    <s v="004000"/>
    <s v="Division of Capitol Police"/>
    <x v="4"/>
    <s v="02"/>
    <s v="Special"/>
    <s v="02: Special"/>
    <s v="02820"/>
    <s v="Abbott Lab Settlement Fund"/>
    <x v="8"/>
    <s v="961.02820"/>
    <x v="0"/>
    <n v="100"/>
    <n v="70181.97"/>
    <n v="71655.570000000007"/>
    <n v="73160.260000000009"/>
    <n v="73643.399999999994"/>
    <n v="73785.299999999988"/>
    <n v="10261.4"/>
    <d v="2023-08-07T12:58:53"/>
    <n v="34"/>
    <n v="1"/>
    <n v="1"/>
  </r>
  <r>
    <x v="0"/>
    <s v="Legislative Department"/>
    <n v="1"/>
    <s v="Legislative"/>
    <n v="1"/>
    <s v="Legislative Department"/>
    <s v="Non-Executive Branch"/>
    <n v="998"/>
    <n v="961"/>
    <s v="004000"/>
    <s v="Division of Capitol Police"/>
    <x v="4"/>
    <s v="02"/>
    <s v="Special"/>
    <s v="02: Special"/>
    <s v="02820"/>
    <s v="Abbott Lab Settlement Fund"/>
    <x v="8"/>
    <s v="961.02820"/>
    <x v="1"/>
    <n v="135"/>
    <n v="0"/>
    <n v="0"/>
    <n v="0"/>
    <n v="0"/>
    <n v="0"/>
    <n v="81511.740000000005"/>
    <d v="2023-08-07T12:58:53"/>
    <n v="35"/>
    <n v="1"/>
    <n v="1"/>
  </r>
  <r>
    <x v="0"/>
    <s v="Legislative Department"/>
    <n v="1"/>
    <s v="Legislative"/>
    <n v="1"/>
    <s v="Legislative Department"/>
    <s v="Non-Executive Branch"/>
    <n v="998"/>
    <n v="961"/>
    <s v="004000"/>
    <s v="Division of Capitol Police"/>
    <x v="4"/>
    <s v="02"/>
    <s v="Special"/>
    <s v="02: Special"/>
    <s v="02820"/>
    <s v="Abbott Lab Settlement Fund"/>
    <x v="8"/>
    <s v="961.02820"/>
    <x v="2"/>
    <n v="200"/>
    <n v="0"/>
    <n v="0"/>
    <n v="0"/>
    <n v="0"/>
    <n v="0"/>
    <n v="72185.149999999994"/>
    <d v="2023-08-07T12:58:53"/>
    <n v="36"/>
    <n v="1"/>
    <n v="1"/>
  </r>
  <r>
    <x v="0"/>
    <s v="Legislative Department"/>
    <n v="1"/>
    <s v="Legislative"/>
    <n v="1"/>
    <s v="Legislative Department"/>
    <s v="Non-Executive Branch"/>
    <n v="998"/>
    <n v="961"/>
    <s v="004000"/>
    <s v="Division of Capitol Police"/>
    <x v="4"/>
    <s v="02"/>
    <s v="Special"/>
    <s v="02: Special"/>
    <s v="02820"/>
    <s v="Abbott Lab Settlement Fund"/>
    <x v="8"/>
    <s v="961.02820"/>
    <x v="3"/>
    <n v="220"/>
    <n v="0"/>
    <n v="0"/>
    <n v="0"/>
    <n v="0"/>
    <n v="0"/>
    <n v="9326.5900000000111"/>
    <d v="2023-08-07T12:58:53"/>
    <n v="37"/>
    <n v="1"/>
    <n v="1"/>
  </r>
  <r>
    <x v="0"/>
    <s v="Legislative Department"/>
    <n v="1"/>
    <s v="Legislative"/>
    <n v="1"/>
    <s v="Legislative Department"/>
    <s v="Non-Executive Branch"/>
    <n v="998"/>
    <n v="961"/>
    <s v="004000"/>
    <s v="Division of Capitol Police"/>
    <x v="4"/>
    <s v="02"/>
    <s v="Special"/>
    <s v="02: Special"/>
    <s v="02820"/>
    <s v="Abbott Lab Settlement Fund"/>
    <x v="8"/>
    <s v="961.02820"/>
    <x v="4"/>
    <n v="500"/>
    <n v="877.62"/>
    <n v="1473.6"/>
    <n v="1504.69"/>
    <n v="483.14"/>
    <n v="141.9"/>
    <n v="8661.25"/>
    <d v="2023-08-07T12:58:53"/>
    <n v="38"/>
    <n v="1"/>
    <n v="1"/>
  </r>
  <r>
    <x v="0"/>
    <s v="Legislative Department"/>
    <n v="1"/>
    <s v="Legislative"/>
    <n v="1"/>
    <s v="Legislative Department"/>
    <s v="Non-Executive Branch"/>
    <n v="998"/>
    <n v="961"/>
    <s v="004000"/>
    <s v="Division of Capitol Police"/>
    <x v="4"/>
    <s v="10"/>
    <s v="Federal Trust"/>
    <s v="10: Federal Trust"/>
    <s v="10000"/>
    <s v="Federal Trust"/>
    <x v="6"/>
    <s v="961.10000"/>
    <x v="0"/>
    <n v="100"/>
    <n v="0.08"/>
    <n v="7.999999999992724E-2"/>
    <n v="0.08"/>
    <n v="0.08"/>
    <n v="0.08"/>
    <n v="0.08"/>
    <d v="2023-08-07T12:58:53"/>
    <n v="39"/>
    <n v="1"/>
    <n v="1"/>
  </r>
  <r>
    <x v="0"/>
    <s v="Legislative Department"/>
    <n v="1"/>
    <s v="Legislative"/>
    <n v="1"/>
    <s v="Legislative Department"/>
    <s v="Non-Executive Branch"/>
    <n v="998"/>
    <n v="961"/>
    <s v="004000"/>
    <s v="Division of Capitol Police"/>
    <x v="4"/>
    <s v="10"/>
    <s v="Federal Trust"/>
    <s v="10: Federal Trust"/>
    <s v="10000"/>
    <s v="Federal Trust"/>
    <x v="6"/>
    <s v="961.10000"/>
    <x v="1"/>
    <n v="135"/>
    <n v="0"/>
    <n v="92768.43"/>
    <n v="0"/>
    <n v="0"/>
    <n v="0"/>
    <n v="0"/>
    <d v="2023-08-07T12:58:53"/>
    <n v="40"/>
    <n v="1"/>
    <n v="1"/>
  </r>
  <r>
    <x v="0"/>
    <s v="Legislative Department"/>
    <n v="1"/>
    <s v="Legislative"/>
    <n v="1"/>
    <s v="Legislative Department"/>
    <s v="Non-Executive Branch"/>
    <n v="998"/>
    <n v="961"/>
    <s v="004000"/>
    <s v="Division of Capitol Police"/>
    <x v="4"/>
    <s v="10"/>
    <s v="Federal Trust"/>
    <s v="10: Federal Trust"/>
    <s v="10000"/>
    <s v="Federal Trust"/>
    <x v="6"/>
    <s v="961.10000"/>
    <x v="2"/>
    <n v="200"/>
    <n v="0"/>
    <n v="92768.430000000008"/>
    <n v="0"/>
    <n v="0"/>
    <n v="0"/>
    <n v="0"/>
    <d v="2023-08-07T12:58:53"/>
    <n v="41"/>
    <n v="1"/>
    <n v="1"/>
  </r>
  <r>
    <x v="0"/>
    <s v="Legislative Department"/>
    <n v="1"/>
    <s v="Legislative"/>
    <n v="1"/>
    <s v="Legislative Department"/>
    <s v="Non-Executive Branch"/>
    <n v="998"/>
    <n v="961"/>
    <s v="004000"/>
    <s v="Division of Capitol Police"/>
    <x v="4"/>
    <s v="10"/>
    <s v="Federal Trust"/>
    <s v="10: Federal Trust"/>
    <s v="10000"/>
    <s v="Federal Trust"/>
    <x v="6"/>
    <s v="961.10000"/>
    <x v="3"/>
    <n v="220"/>
    <n v="0"/>
    <n v="-1.4551915228366852E-11"/>
    <n v="0"/>
    <n v="0"/>
    <n v="0"/>
    <n v="0"/>
    <d v="2023-08-07T12:58:53"/>
    <n v="42"/>
    <n v="1"/>
    <n v="1"/>
  </r>
  <r>
    <x v="0"/>
    <s v="Legislative Department"/>
    <n v="1"/>
    <s v="Legislative"/>
    <n v="1"/>
    <s v="Legislative Department"/>
    <s v="Non-Executive Branch"/>
    <n v="998"/>
    <n v="961"/>
    <s v="004000"/>
    <s v="Division of Capitol Police"/>
    <x v="4"/>
    <s v="10"/>
    <s v="Federal Trust"/>
    <s v="10: Federal Trust"/>
    <s v="10110"/>
    <s v="CARESActRlfFd?General-COVID-19"/>
    <x v="2"/>
    <s v="961.10110"/>
    <x v="0"/>
    <n v="100"/>
    <n v="0"/>
    <n v="0"/>
    <n v="41812.959999999999"/>
    <n v="0"/>
    <n v="0"/>
    <n v="0"/>
    <d v="2023-08-07T12:58:53"/>
    <n v="43"/>
    <n v="1"/>
    <n v="1"/>
  </r>
  <r>
    <x v="0"/>
    <s v="Legislative Department"/>
    <n v="1"/>
    <s v="Legislative"/>
    <n v="1"/>
    <s v="Legislative Department"/>
    <s v="Non-Executive Branch"/>
    <n v="998"/>
    <n v="961"/>
    <s v="004000"/>
    <s v="Division of Capitol Police"/>
    <x v="4"/>
    <s v="10"/>
    <s v="Federal Trust"/>
    <s v="10: Federal Trust"/>
    <s v="10110"/>
    <s v="CARESActRlfFd?General-COVID-19"/>
    <x v="2"/>
    <s v="961.10110"/>
    <x v="1"/>
    <n v="135"/>
    <n v="0"/>
    <n v="0"/>
    <n v="41812.959999999999"/>
    <n v="41812.959999999999"/>
    <n v="0"/>
    <n v="0"/>
    <d v="2023-08-07T12:58:53"/>
    <n v="44"/>
    <n v="1"/>
    <n v="1"/>
  </r>
  <r>
    <x v="0"/>
    <s v="Legislative Department"/>
    <n v="1"/>
    <s v="Legislative"/>
    <n v="1"/>
    <s v="Legislative Department"/>
    <s v="Non-Executive Branch"/>
    <n v="998"/>
    <n v="961"/>
    <s v="004000"/>
    <s v="Division of Capitol Police"/>
    <x v="4"/>
    <s v="10"/>
    <s v="Federal Trust"/>
    <s v="10: Federal Trust"/>
    <s v="10110"/>
    <s v="CARESActRlfFd?General-COVID-19"/>
    <x v="2"/>
    <s v="961.10110"/>
    <x v="2"/>
    <n v="200"/>
    <n v="0"/>
    <n v="0"/>
    <n v="0"/>
    <n v="41812.959999999999"/>
    <n v="0"/>
    <n v="0"/>
    <d v="2023-08-07T12:58:53"/>
    <n v="45"/>
    <n v="1"/>
    <n v="1"/>
  </r>
  <r>
    <x v="0"/>
    <s v="Legislative Department"/>
    <n v="1"/>
    <s v="Legislative"/>
    <n v="1"/>
    <s v="Legislative Department"/>
    <s v="Non-Executive Branch"/>
    <n v="998"/>
    <n v="961"/>
    <s v="004000"/>
    <s v="Division of Capitol Police"/>
    <x v="4"/>
    <s v="10"/>
    <s v="Federal Trust"/>
    <s v="10: Federal Trust"/>
    <s v="10110"/>
    <s v="CARESActRlfFd?General-COVID-19"/>
    <x v="2"/>
    <s v="961.10110"/>
    <x v="3"/>
    <n v="220"/>
    <n v="0"/>
    <n v="0"/>
    <n v="41812.959999999999"/>
    <n v="0"/>
    <n v="0"/>
    <n v="0"/>
    <d v="2023-08-07T12:58:53"/>
    <n v="46"/>
    <n v="1"/>
    <n v="1"/>
  </r>
  <r>
    <x v="0"/>
    <s v="Legislative Department"/>
    <n v="1"/>
    <s v="Legislative"/>
    <n v="1"/>
    <s v="Legislative Department"/>
    <s v="Non-Executive Branch"/>
    <n v="998"/>
    <n v="961"/>
    <s v="004000"/>
    <s v="Division of Capitol Police"/>
    <x v="4"/>
    <s v="10"/>
    <s v="Federal Trust"/>
    <s v="10: Federal Trust"/>
    <s v="10120"/>
    <s v="CoronavrsEmrSpplFdPrg-COVID-19"/>
    <x v="9"/>
    <s v="961.10120"/>
    <x v="1"/>
    <n v="135"/>
    <n v="0"/>
    <n v="0"/>
    <n v="0"/>
    <n v="0"/>
    <n v="17327.32"/>
    <n v="0"/>
    <d v="2023-08-07T12:58:53"/>
    <n v="47"/>
    <n v="1"/>
    <n v="1"/>
  </r>
  <r>
    <x v="0"/>
    <s v="Legislative Department"/>
    <n v="1"/>
    <s v="Legislative"/>
    <n v="1"/>
    <s v="Legislative Department"/>
    <s v="Non-Executive Branch"/>
    <n v="998"/>
    <n v="961"/>
    <s v="004000"/>
    <s v="Division of Capitol Police"/>
    <x v="4"/>
    <s v="10"/>
    <s v="Federal Trust"/>
    <s v="10: Federal Trust"/>
    <s v="10120"/>
    <s v="CoronavrsEmrSpplFdPrg-COVID-19"/>
    <x v="9"/>
    <s v="961.10120"/>
    <x v="2"/>
    <n v="200"/>
    <n v="0"/>
    <n v="0"/>
    <n v="0"/>
    <n v="0"/>
    <n v="17327.32"/>
    <n v="0"/>
    <d v="2023-08-07T12:58:53"/>
    <n v="48"/>
    <n v="1"/>
    <n v="1"/>
  </r>
  <r>
    <x v="0"/>
    <s v="Legislative Department"/>
    <n v="1"/>
    <s v="Legislative"/>
    <n v="1"/>
    <s v="Legislative Department"/>
    <s v="Non-Executive Branch"/>
    <n v="998"/>
    <n v="961"/>
    <s v="004000"/>
    <s v="Division of Capitol Police"/>
    <x v="4"/>
    <s v="12"/>
    <s v="Federal Trust - Arra"/>
    <s v="12: Federal Trust - Arra"/>
    <s v="12110"/>
    <s v="ARP-CrvStLoclFisRecFd-COVID-19"/>
    <x v="10"/>
    <s v="961.12110"/>
    <x v="0"/>
    <n v="100"/>
    <n v="0"/>
    <n v="0"/>
    <n v="0"/>
    <n v="0"/>
    <n v="35902.5"/>
    <n v="1454.5"/>
    <d v="2023-08-07T12:58:53"/>
    <n v="49"/>
    <n v="1"/>
    <n v="1"/>
  </r>
  <r>
    <x v="0"/>
    <s v="Legislative Department"/>
    <n v="1"/>
    <s v="Legislative"/>
    <n v="1"/>
    <s v="Legislative Department"/>
    <s v="Non-Executive Branch"/>
    <n v="998"/>
    <n v="961"/>
    <s v="004000"/>
    <s v="Division of Capitol Police"/>
    <x v="4"/>
    <s v="12"/>
    <s v="Federal Trust - Arra"/>
    <s v="12: Federal Trust - Arra"/>
    <s v="12110"/>
    <s v="ARP-CrvStLoclFisRecFd-COVID-19"/>
    <x v="10"/>
    <s v="961.12110"/>
    <x v="1"/>
    <n v="135"/>
    <n v="0"/>
    <n v="0"/>
    <n v="0"/>
    <n v="0"/>
    <n v="375000"/>
    <n v="35902.5"/>
    <d v="2023-08-07T12:58:53"/>
    <n v="50"/>
    <n v="1"/>
    <n v="1"/>
  </r>
  <r>
    <x v="0"/>
    <s v="Legislative Department"/>
    <n v="1"/>
    <s v="Legislative"/>
    <n v="1"/>
    <s v="Legislative Department"/>
    <s v="Non-Executive Branch"/>
    <n v="998"/>
    <n v="961"/>
    <s v="004000"/>
    <s v="Division of Capitol Police"/>
    <x v="4"/>
    <s v="12"/>
    <s v="Federal Trust - Arra"/>
    <s v="12: Federal Trust - Arra"/>
    <s v="12110"/>
    <s v="ARP-CrvStLoclFisRecFd-COVID-19"/>
    <x v="10"/>
    <s v="961.12110"/>
    <x v="2"/>
    <n v="200"/>
    <n v="0"/>
    <n v="0"/>
    <n v="0"/>
    <n v="0"/>
    <n v="339097.5"/>
    <n v="34448"/>
    <d v="2023-08-07T12:58:53"/>
    <n v="51"/>
    <n v="1"/>
    <n v="1"/>
  </r>
  <r>
    <x v="0"/>
    <s v="Legislative Department"/>
    <n v="1"/>
    <s v="Legislative"/>
    <n v="1"/>
    <s v="Legislative Department"/>
    <s v="Non-Executive Branch"/>
    <n v="998"/>
    <n v="961"/>
    <s v="004000"/>
    <s v="Division of Capitol Police"/>
    <x v="4"/>
    <s v="12"/>
    <s v="Federal Trust - Arra"/>
    <s v="12: Federal Trust - Arra"/>
    <s v="12110"/>
    <s v="ARP-CrvStLoclFisRecFd-COVID-19"/>
    <x v="10"/>
    <s v="961.12110"/>
    <x v="3"/>
    <n v="220"/>
    <n v="0"/>
    <n v="0"/>
    <n v="0"/>
    <n v="0"/>
    <n v="35902.5"/>
    <n v="1454.5"/>
    <d v="2023-08-07T12:58:53"/>
    <n v="52"/>
    <n v="1"/>
    <n v="1"/>
  </r>
  <r>
    <x v="0"/>
    <s v="Legislative Department"/>
    <n v="1"/>
    <s v="Legislative"/>
    <n v="1"/>
    <s v="Legislative Department"/>
    <s v="Non-Executive Branch"/>
    <n v="998"/>
    <n v="109"/>
    <s v="005000"/>
    <s v="Division of Legislative Automated Systems"/>
    <x v="5"/>
    <s v="02"/>
    <s v="Special"/>
    <s v="02: Special"/>
    <s v="02109"/>
    <s v="Legis Automated Systems Fund"/>
    <x v="11"/>
    <s v="109.02109"/>
    <x v="0"/>
    <n v="100"/>
    <n v="195349.96"/>
    <n v="226926.04"/>
    <n v="223227.1"/>
    <n v="295097.5"/>
    <n v="327081.84999999998"/>
    <n v="402185.28"/>
    <d v="2023-08-07T12:58:53"/>
    <n v="53"/>
    <n v="1"/>
    <n v="1"/>
  </r>
  <r>
    <x v="0"/>
    <s v="Legislative Department"/>
    <n v="1"/>
    <s v="Legislative"/>
    <n v="1"/>
    <s v="Legislative Department"/>
    <s v="Non-Executive Branch"/>
    <n v="998"/>
    <n v="109"/>
    <s v="005000"/>
    <s v="Division of Legislative Automated Systems"/>
    <x v="5"/>
    <s v="02"/>
    <s v="Special"/>
    <s v="02: Special"/>
    <s v="02109"/>
    <s v="Legis Automated Systems Fund"/>
    <x v="11"/>
    <s v="109.02109"/>
    <x v="1"/>
    <n v="135"/>
    <n v="278559"/>
    <n v="287758"/>
    <n v="287758"/>
    <n v="287669"/>
    <n v="287669"/>
    <n v="287602"/>
    <d v="2023-08-07T12:58:53"/>
    <n v="54"/>
    <n v="1"/>
    <n v="1"/>
  </r>
  <r>
    <x v="0"/>
    <s v="Legislative Department"/>
    <n v="1"/>
    <s v="Legislative"/>
    <n v="1"/>
    <s v="Legislative Department"/>
    <s v="Non-Executive Branch"/>
    <n v="998"/>
    <n v="109"/>
    <s v="005000"/>
    <s v="Division of Legislative Automated Systems"/>
    <x v="5"/>
    <s v="02"/>
    <s v="Special"/>
    <s v="02: Special"/>
    <s v="02109"/>
    <s v="Legis Automated Systems Fund"/>
    <x v="11"/>
    <s v="109.02109"/>
    <x v="2"/>
    <n v="200"/>
    <n v="53627.17"/>
    <n v="51187"/>
    <n v="87464.84"/>
    <n v="103"/>
    <n v="42824"/>
    <n v="83"/>
    <d v="2023-08-07T12:58:53"/>
    <n v="55"/>
    <n v="1"/>
    <n v="1"/>
  </r>
  <r>
    <x v="0"/>
    <s v="Legislative Department"/>
    <n v="1"/>
    <s v="Legislative"/>
    <n v="1"/>
    <s v="Legislative Department"/>
    <s v="Non-Executive Branch"/>
    <n v="998"/>
    <n v="109"/>
    <s v="005000"/>
    <s v="Division of Legislative Automated Systems"/>
    <x v="5"/>
    <s v="02"/>
    <s v="Special"/>
    <s v="02: Special"/>
    <s v="02109"/>
    <s v="Legis Automated Systems Fund"/>
    <x v="11"/>
    <s v="109.02109"/>
    <x v="3"/>
    <n v="220"/>
    <n v="224931.83000000002"/>
    <n v="236571"/>
    <n v="200293.16"/>
    <n v="287566"/>
    <n v="244845"/>
    <n v="287519"/>
    <d v="2023-08-07T12:58:53"/>
    <n v="56"/>
    <n v="1"/>
    <n v="1"/>
  </r>
  <r>
    <x v="0"/>
    <s v="Legislative Department"/>
    <n v="1"/>
    <s v="Legislative"/>
    <n v="1"/>
    <s v="Legislative Department"/>
    <s v="Non-Executive Branch"/>
    <n v="998"/>
    <n v="109"/>
    <s v="005000"/>
    <s v="Division of Legislative Automated Systems"/>
    <x v="5"/>
    <s v="02"/>
    <s v="Special"/>
    <s v="02: Special"/>
    <s v="02109"/>
    <s v="Legis Automated Systems Fund"/>
    <x v="11"/>
    <s v="109.02109"/>
    <x v="4"/>
    <n v="500"/>
    <n v="85217.31"/>
    <n v="82763.08"/>
    <n v="83765.899999999994"/>
    <n v="71973.399999999994"/>
    <n v="74808.350000000006"/>
    <n v="75186.429999999993"/>
    <d v="2023-08-07T12:58:53"/>
    <n v="57"/>
    <n v="1"/>
    <n v="1"/>
  </r>
  <r>
    <x v="0"/>
    <s v="Legislative Department"/>
    <n v="1"/>
    <s v="Legislative"/>
    <n v="1"/>
    <s v="Legislative Department"/>
    <s v="Non-Executive Branch"/>
    <n v="998"/>
    <n v="107"/>
    <s v="006000"/>
    <s v="Division of Legislative Services"/>
    <x v="6"/>
    <s v="02"/>
    <s v="Special"/>
    <s v="02: Special"/>
    <s v="02004"/>
    <s v="Comm on Civics Education Fund"/>
    <x v="0"/>
    <s v="107.02004"/>
    <x v="0"/>
    <n v="100"/>
    <n v="5153.4399999999996"/>
    <n v="1416.94"/>
    <n v="429.81"/>
    <n v="25429.81"/>
    <n v="25429.81"/>
    <n v="0"/>
    <d v="2023-08-07T12:58:53"/>
    <n v="58"/>
    <n v="1"/>
    <n v="1"/>
  </r>
  <r>
    <x v="0"/>
    <s v="Legislative Department"/>
    <n v="1"/>
    <s v="Legislative"/>
    <n v="1"/>
    <s v="Legislative Department"/>
    <s v="Non-Executive Branch"/>
    <n v="998"/>
    <n v="107"/>
    <s v="006000"/>
    <s v="Division of Legislative Services"/>
    <x v="6"/>
    <s v="02"/>
    <s v="Special"/>
    <s v="02: Special"/>
    <s v="02004"/>
    <s v="Comm on Civics Education Fund"/>
    <x v="0"/>
    <s v="107.02004"/>
    <x v="1"/>
    <n v="135"/>
    <n v="2231"/>
    <n v="5153.4399999999996"/>
    <n v="3416.94"/>
    <n v="0"/>
    <n v="0"/>
    <n v="0"/>
    <d v="2023-08-07T12:58:53"/>
    <n v="59"/>
    <n v="1"/>
    <n v="1"/>
  </r>
  <r>
    <x v="0"/>
    <s v="Legislative Department"/>
    <n v="1"/>
    <s v="Legislative"/>
    <n v="1"/>
    <s v="Legislative Department"/>
    <s v="Non-Executive Branch"/>
    <n v="998"/>
    <n v="107"/>
    <s v="006000"/>
    <s v="Division of Legislative Services"/>
    <x v="6"/>
    <s v="02"/>
    <s v="Special"/>
    <s v="02: Special"/>
    <s v="02004"/>
    <s v="Comm on Civics Education Fund"/>
    <x v="0"/>
    <s v="107.02004"/>
    <x v="2"/>
    <n v="200"/>
    <n v="1077.8899999999999"/>
    <n v="3736.5"/>
    <n v="2987.13"/>
    <n v="0"/>
    <n v="0"/>
    <n v="0"/>
    <d v="2023-08-07T12:58:53"/>
    <n v="60"/>
    <n v="1"/>
    <n v="1"/>
  </r>
  <r>
    <x v="0"/>
    <s v="Legislative Department"/>
    <n v="1"/>
    <s v="Legislative"/>
    <n v="1"/>
    <s v="Legislative Department"/>
    <s v="Non-Executive Branch"/>
    <n v="998"/>
    <n v="107"/>
    <s v="006000"/>
    <s v="Division of Legislative Services"/>
    <x v="6"/>
    <s v="02"/>
    <s v="Special"/>
    <s v="02: Special"/>
    <s v="02004"/>
    <s v="Comm on Civics Education Fund"/>
    <x v="0"/>
    <s v="107.02004"/>
    <x v="3"/>
    <n v="220"/>
    <n v="1153.1100000000001"/>
    <n v="1416.9399999999996"/>
    <n v="429.80999999999995"/>
    <n v="0"/>
    <n v="0"/>
    <n v="0"/>
    <d v="2023-08-07T12:58:53"/>
    <n v="61"/>
    <n v="1"/>
    <n v="1"/>
  </r>
  <r>
    <x v="0"/>
    <s v="Legislative Department"/>
    <n v="1"/>
    <s v="Legislative"/>
    <n v="1"/>
    <s v="Legislative Department"/>
    <s v="Non-Executive Branch"/>
    <n v="998"/>
    <n v="107"/>
    <s v="006000"/>
    <s v="Division of Legislative Services"/>
    <x v="6"/>
    <s v="02"/>
    <s v="Special"/>
    <s v="02: Special"/>
    <s v="02004"/>
    <s v="Comm on Civics Education Fund"/>
    <x v="0"/>
    <s v="107.02004"/>
    <x v="4"/>
    <n v="500"/>
    <n v="5000"/>
    <n v="0"/>
    <n v="2000"/>
    <n v="25000"/>
    <n v="0"/>
    <n v="0"/>
    <d v="2023-08-07T12:58:53"/>
    <n v="62"/>
    <n v="1"/>
    <n v="1"/>
  </r>
  <r>
    <x v="0"/>
    <s v="Legislative Department"/>
    <n v="1"/>
    <s v="Legislative"/>
    <n v="1"/>
    <s v="Legislative Department"/>
    <s v="Non-Executive Branch"/>
    <n v="998"/>
    <n v="107"/>
    <s v="006000"/>
    <s v="Division of Legislative Services"/>
    <x v="6"/>
    <s v="02"/>
    <s v="Special"/>
    <s v="02: Special"/>
    <s v="02107"/>
    <s v="DLS Special Revenue Fund"/>
    <x v="12"/>
    <s v="107.02107"/>
    <x v="0"/>
    <n v="100"/>
    <n v="134046.45000000001"/>
    <n v="134038.45000000001"/>
    <n v="133579.85"/>
    <n v="133570.85"/>
    <n v="143472.54"/>
    <n v="143465.54"/>
    <d v="2023-08-07T12:58:53"/>
    <n v="63"/>
    <n v="1"/>
    <n v="1"/>
  </r>
  <r>
    <x v="0"/>
    <s v="Legislative Department"/>
    <n v="1"/>
    <s v="Legislative"/>
    <n v="1"/>
    <s v="Legislative Department"/>
    <s v="Non-Executive Branch"/>
    <n v="998"/>
    <n v="107"/>
    <s v="006000"/>
    <s v="Division of Legislative Services"/>
    <x v="6"/>
    <s v="02"/>
    <s v="Special"/>
    <s v="02: Special"/>
    <s v="02107"/>
    <s v="DLS Special Revenue Fund"/>
    <x v="12"/>
    <s v="107.02107"/>
    <x v="1"/>
    <n v="135"/>
    <n v="1034"/>
    <n v="18034"/>
    <n v="20034"/>
    <n v="20033"/>
    <n v="20033"/>
    <n v="20032"/>
    <d v="2023-08-07T12:58:53"/>
    <n v="64"/>
    <n v="1"/>
    <n v="1"/>
  </r>
  <r>
    <x v="0"/>
    <s v="Legislative Department"/>
    <n v="1"/>
    <s v="Legislative"/>
    <n v="1"/>
    <s v="Legislative Department"/>
    <s v="Non-Executive Branch"/>
    <n v="998"/>
    <n v="107"/>
    <s v="006000"/>
    <s v="Division of Legislative Services"/>
    <x v="6"/>
    <s v="02"/>
    <s v="Special"/>
    <s v="02: Special"/>
    <s v="02107"/>
    <s v="DLS Special Revenue Fund"/>
    <x v="12"/>
    <s v="107.02107"/>
    <x v="2"/>
    <n v="200"/>
    <n v="13"/>
    <n v="8"/>
    <n v="458.6"/>
    <n v="9"/>
    <n v="6"/>
    <n v="7"/>
    <d v="2023-08-07T12:58:53"/>
    <n v="65"/>
    <n v="1"/>
    <n v="1"/>
  </r>
  <r>
    <x v="0"/>
    <s v="Legislative Department"/>
    <n v="1"/>
    <s v="Legislative"/>
    <n v="1"/>
    <s v="Legislative Department"/>
    <s v="Non-Executive Branch"/>
    <n v="998"/>
    <n v="107"/>
    <s v="006000"/>
    <s v="Division of Legislative Services"/>
    <x v="6"/>
    <s v="02"/>
    <s v="Special"/>
    <s v="02: Special"/>
    <s v="02107"/>
    <s v="DLS Special Revenue Fund"/>
    <x v="12"/>
    <s v="107.02107"/>
    <x v="3"/>
    <n v="220"/>
    <n v="1021"/>
    <n v="18026"/>
    <n v="19575.400000000001"/>
    <n v="20024"/>
    <n v="20027"/>
    <n v="20025"/>
    <d v="2023-08-07T12:58:53"/>
    <n v="66"/>
    <n v="1"/>
    <n v="1"/>
  </r>
  <r>
    <x v="0"/>
    <s v="Legislative Department"/>
    <n v="1"/>
    <s v="Legislative"/>
    <n v="1"/>
    <s v="Legislative Department"/>
    <s v="Non-Executive Branch"/>
    <n v="998"/>
    <n v="107"/>
    <s v="006000"/>
    <s v="Division of Legislative Services"/>
    <x v="6"/>
    <s v="02"/>
    <s v="Special"/>
    <s v="02: Special"/>
    <s v="02107"/>
    <s v="DLS Special Revenue Fund"/>
    <x v="12"/>
    <s v="107.02107"/>
    <x v="4"/>
    <n v="500"/>
    <n v="2886.5"/>
    <n v="0"/>
    <n v="0"/>
    <n v="0"/>
    <n v="9907.69"/>
    <n v="0"/>
    <d v="2023-08-07T12:58:53"/>
    <n v="67"/>
    <n v="1"/>
    <n v="1"/>
  </r>
  <r>
    <x v="0"/>
    <s v="Legislative Department"/>
    <n v="1"/>
    <s v="Legislative"/>
    <n v="1"/>
    <s v="Legislative Department"/>
    <s v="Non-Executive Branch"/>
    <n v="998"/>
    <n v="107"/>
    <s v="006000"/>
    <s v="Division of Legislative Services"/>
    <x v="6"/>
    <s v="02"/>
    <s v="Special"/>
    <s v="02: Special"/>
    <s v="02520"/>
    <s v="Chesapeake Bay Restoration"/>
    <x v="13"/>
    <s v="107.02520"/>
    <x v="0"/>
    <n v="100"/>
    <n v="345672.19"/>
    <n v="328808.81"/>
    <n v="674194.76"/>
    <n v="463006.87"/>
    <n v="534883.56999999995"/>
    <n v="546861.82000000007"/>
    <d v="2023-08-07T12:58:53"/>
    <n v="68"/>
    <n v="1"/>
    <n v="1"/>
  </r>
  <r>
    <x v="0"/>
    <s v="Legislative Department"/>
    <n v="1"/>
    <s v="Legislative"/>
    <n v="1"/>
    <s v="Legislative Department"/>
    <s v="Non-Executive Branch"/>
    <n v="998"/>
    <n v="107"/>
    <s v="006000"/>
    <s v="Division of Legislative Services"/>
    <x v="6"/>
    <s v="02"/>
    <s v="Special"/>
    <s v="02: Special"/>
    <s v="02520"/>
    <s v="Chesapeake Bay Restoration"/>
    <x v="13"/>
    <s v="107.02520"/>
    <x v="1"/>
    <n v="135"/>
    <n v="331400"/>
    <n v="265642"/>
    <n v="213428"/>
    <n v="512728.49"/>
    <n v="275000"/>
    <n v="320000"/>
    <d v="2023-08-07T12:58:53"/>
    <n v="69"/>
    <n v="1"/>
    <n v="1"/>
  </r>
  <r>
    <x v="0"/>
    <s v="Legislative Department"/>
    <n v="1"/>
    <s v="Legislative"/>
    <n v="1"/>
    <s v="Legislative Department"/>
    <s v="Non-Executive Branch"/>
    <n v="998"/>
    <n v="107"/>
    <s v="006000"/>
    <s v="Division of Legislative Services"/>
    <x v="6"/>
    <s v="02"/>
    <s v="Special"/>
    <s v="02: Special"/>
    <s v="02520"/>
    <s v="Chesapeake Bay Restoration"/>
    <x v="13"/>
    <s v="107.02520"/>
    <x v="2"/>
    <n v="200"/>
    <n v="302640.07000000007"/>
    <n v="260734"/>
    <n v="0"/>
    <n v="498941"/>
    <n v="246822.06"/>
    <n v="304996.99"/>
    <d v="2023-08-07T12:58:53"/>
    <n v="70"/>
    <n v="1"/>
    <n v="1"/>
  </r>
  <r>
    <x v="0"/>
    <s v="Legislative Department"/>
    <n v="1"/>
    <s v="Legislative"/>
    <n v="1"/>
    <s v="Legislative Department"/>
    <s v="Non-Executive Branch"/>
    <n v="998"/>
    <n v="107"/>
    <s v="006000"/>
    <s v="Division of Legislative Services"/>
    <x v="6"/>
    <s v="02"/>
    <s v="Special"/>
    <s v="02: Special"/>
    <s v="02520"/>
    <s v="Chesapeake Bay Restoration"/>
    <x v="13"/>
    <s v="107.02520"/>
    <x v="3"/>
    <n v="220"/>
    <n v="28759.929999999935"/>
    <n v="4908"/>
    <n v="213428"/>
    <n v="13787.489999999991"/>
    <n v="28177.940000000002"/>
    <n v="15003.010000000009"/>
    <d v="2023-08-07T12:58:53"/>
    <n v="71"/>
    <n v="1"/>
    <n v="1"/>
  </r>
  <r>
    <x v="0"/>
    <s v="Legislative Department"/>
    <n v="1"/>
    <s v="Legislative"/>
    <n v="1"/>
    <s v="Legislative Department"/>
    <s v="Non-Executive Branch"/>
    <n v="998"/>
    <n v="107"/>
    <s v="006000"/>
    <s v="Division of Legislative Services"/>
    <x v="6"/>
    <s v="02"/>
    <s v="Special"/>
    <s v="02: Special"/>
    <s v="02520"/>
    <s v="Chesapeake Bay Restoration"/>
    <x v="13"/>
    <s v="107.02520"/>
    <x v="4"/>
    <n v="500"/>
    <n v="292227.71999999997"/>
    <n v="243870.62"/>
    <n v="345385.94999999995"/>
    <n v="287753.11"/>
    <n v="318698.76"/>
    <n v="316975.24"/>
    <d v="2023-08-07T12:58:53"/>
    <n v="72"/>
    <n v="1"/>
    <n v="1"/>
  </r>
  <r>
    <x v="0"/>
    <s v="Legislative Department"/>
    <n v="1"/>
    <s v="Legislative"/>
    <n v="1"/>
    <s v="Legislative Department"/>
    <s v="Non-Executive Branch"/>
    <n v="998"/>
    <n v="107"/>
    <s v="006000"/>
    <s v="Division of Legislative Services"/>
    <x v="6"/>
    <s v="09"/>
    <s v="Dedicated Special Revenue"/>
    <s v="09: Dedicated Special Revenue"/>
    <s v="09010"/>
    <s v="Ches Bay Restoration Contribut"/>
    <x v="14"/>
    <s v="107.09010"/>
    <x v="1"/>
    <n v="135"/>
    <n v="0"/>
    <n v="0"/>
    <n v="0"/>
    <n v="0"/>
    <n v="265323"/>
    <n v="0"/>
    <d v="2023-08-07T12:58:53"/>
    <n v="73"/>
    <n v="1"/>
    <n v="1"/>
  </r>
  <r>
    <x v="0"/>
    <s v="Legislative Department"/>
    <n v="1"/>
    <s v="Legislative"/>
    <n v="1"/>
    <s v="Legislative Department"/>
    <s v="Non-Executive Branch"/>
    <n v="998"/>
    <n v="107"/>
    <s v="006000"/>
    <s v="Division of Legislative Services"/>
    <x v="6"/>
    <s v="09"/>
    <s v="Dedicated Special Revenue"/>
    <s v="09: Dedicated Special Revenue"/>
    <s v="09010"/>
    <s v="Ches Bay Restoration Contribut"/>
    <x v="14"/>
    <s v="107.09010"/>
    <x v="3"/>
    <n v="220"/>
    <n v="0"/>
    <n v="0"/>
    <n v="0"/>
    <n v="0"/>
    <n v="265323"/>
    <n v="0"/>
    <d v="2023-08-07T12:58:53"/>
    <n v="74"/>
    <n v="1"/>
    <n v="1"/>
  </r>
  <r>
    <x v="0"/>
    <s v="Legislative Department"/>
    <n v="1"/>
    <s v="Legislative"/>
    <n v="1"/>
    <s v="Legislative Department"/>
    <s v="Non-Executive Branch"/>
    <n v="998"/>
    <n v="107"/>
    <s v="006000"/>
    <s v="Division of Legislative Services"/>
    <x v="6"/>
    <s v="09"/>
    <s v="Dedicated Special Revenue"/>
    <s v="09: Dedicated Special Revenue"/>
    <s v="09044"/>
    <s v="Bicentennial-War of 1812 Fund"/>
    <x v="15"/>
    <s v="107.09044"/>
    <x v="0"/>
    <n v="100"/>
    <n v="17829.420000000002"/>
    <n v="18204.609999999997"/>
    <n v="18586.89"/>
    <n v="18709.649999999998"/>
    <n v="18745.690000000002"/>
    <n v="19091.919999999998"/>
    <d v="2023-08-07T12:58:53"/>
    <n v="75"/>
    <n v="1"/>
    <n v="1"/>
  </r>
  <r>
    <x v="0"/>
    <s v="Legislative Department"/>
    <n v="1"/>
    <s v="Legislative"/>
    <n v="1"/>
    <s v="Legislative Department"/>
    <s v="Non-Executive Branch"/>
    <n v="998"/>
    <n v="107"/>
    <s v="006000"/>
    <s v="Division of Legislative Services"/>
    <x v="6"/>
    <s v="09"/>
    <s v="Dedicated Special Revenue"/>
    <s v="09: Dedicated Special Revenue"/>
    <s v="09044"/>
    <s v="Bicentennial-War of 1812 Fund"/>
    <x v="15"/>
    <s v="107.09044"/>
    <x v="4"/>
    <n v="500"/>
    <n v="222.97"/>
    <n v="375.19"/>
    <n v="382.28"/>
    <n v="122.76"/>
    <n v="36.04"/>
    <n v="346.23"/>
    <d v="2023-08-07T12:58:53"/>
    <n v="76"/>
    <n v="1"/>
    <n v="1"/>
  </r>
  <r>
    <x v="0"/>
    <s v="Legislative Department"/>
    <n v="1"/>
    <s v="Legislative"/>
    <n v="1"/>
    <s v="Legislative Department"/>
    <s v="Non-Executive Branch"/>
    <n v="998"/>
    <n v="820"/>
    <s v="007000"/>
    <s v="Capitol Square Preservation Council"/>
    <x v="7"/>
    <s v="02"/>
    <s v="Special"/>
    <s v="02: Special"/>
    <s v="02821"/>
    <s v="Capitol Square Spec Rev Fund"/>
    <x v="16"/>
    <s v="820.02821"/>
    <x v="0"/>
    <n v="100"/>
    <n v="480.29"/>
    <n v="480.29"/>
    <n v="480.29"/>
    <n v="480.29"/>
    <n v="480.29"/>
    <n v="480.29"/>
    <d v="2023-08-07T12:58:53"/>
    <n v="77"/>
    <n v="1"/>
    <n v="1"/>
  </r>
  <r>
    <x v="0"/>
    <s v="Legislative Department"/>
    <n v="1"/>
    <s v="Legislative"/>
    <n v="1"/>
    <s v="Legislative Department"/>
    <s v="Non-Executive Branch"/>
    <n v="998"/>
    <n v="845"/>
    <s v="010000"/>
    <s v="Dr. Martin Luther King, Jr. Memorial Commission"/>
    <x v="8"/>
    <s v="02"/>
    <s v="Special"/>
    <s v="02: Special"/>
    <s v="02845"/>
    <s v="MLK Special Revenue Fund"/>
    <x v="17"/>
    <s v="845.02845"/>
    <x v="0"/>
    <n v="100"/>
    <n v="22866.02"/>
    <n v="22866.02"/>
    <n v="22866.02"/>
    <n v="22866.02"/>
    <n v="65616.02"/>
    <n v="65616.02"/>
    <d v="2023-08-07T12:58:53"/>
    <n v="78"/>
    <n v="1"/>
    <n v="1"/>
  </r>
  <r>
    <x v="0"/>
    <s v="Legislative Department"/>
    <n v="1"/>
    <s v="Legislative"/>
    <n v="1"/>
    <s v="Legislative Department"/>
    <s v="Non-Executive Branch"/>
    <n v="998"/>
    <n v="845"/>
    <s v="010000"/>
    <s v="Dr. Martin Luther King, Jr. Memorial Commission"/>
    <x v="8"/>
    <s v="02"/>
    <s v="Special"/>
    <s v="02: Special"/>
    <s v="02845"/>
    <s v="MLK Special Revenue Fund"/>
    <x v="17"/>
    <s v="845.02845"/>
    <x v="1"/>
    <n v="135"/>
    <n v="0"/>
    <n v="0"/>
    <n v="0"/>
    <n v="0"/>
    <n v="402393.57"/>
    <n v="0"/>
    <d v="2023-08-07T12:58:53"/>
    <n v="79"/>
    <n v="1"/>
    <n v="1"/>
  </r>
  <r>
    <x v="0"/>
    <s v="Legislative Department"/>
    <n v="1"/>
    <s v="Legislative"/>
    <n v="1"/>
    <s v="Legislative Department"/>
    <s v="Non-Executive Branch"/>
    <n v="998"/>
    <n v="845"/>
    <s v="010000"/>
    <s v="Dr. Martin Luther King, Jr. Memorial Commission"/>
    <x v="8"/>
    <s v="02"/>
    <s v="Special"/>
    <s v="02: Special"/>
    <s v="02845"/>
    <s v="MLK Special Revenue Fund"/>
    <x v="17"/>
    <s v="845.02845"/>
    <x v="2"/>
    <n v="200"/>
    <n v="0"/>
    <n v="0"/>
    <n v="0"/>
    <n v="0"/>
    <n v="359643.57"/>
    <n v="0"/>
    <d v="2023-08-07T12:58:53"/>
    <n v="80"/>
    <n v="1"/>
    <n v="1"/>
  </r>
  <r>
    <x v="0"/>
    <s v="Legislative Department"/>
    <n v="1"/>
    <s v="Legislative"/>
    <n v="1"/>
    <s v="Legislative Department"/>
    <s v="Non-Executive Branch"/>
    <n v="998"/>
    <n v="845"/>
    <s v="010000"/>
    <s v="Dr. Martin Luther King, Jr. Memorial Commission"/>
    <x v="8"/>
    <s v="02"/>
    <s v="Special"/>
    <s v="02: Special"/>
    <s v="02845"/>
    <s v="MLK Special Revenue Fund"/>
    <x v="17"/>
    <s v="845.02845"/>
    <x v="3"/>
    <n v="220"/>
    <n v="0"/>
    <n v="0"/>
    <n v="0"/>
    <n v="0"/>
    <n v="42750"/>
    <n v="0"/>
    <d v="2023-08-07T12:58:53"/>
    <n v="81"/>
    <n v="1"/>
    <n v="1"/>
  </r>
  <r>
    <x v="0"/>
    <s v="Legislative Department"/>
    <n v="1"/>
    <s v="Legislative"/>
    <n v="1"/>
    <s v="Legislative Department"/>
    <s v="Non-Executive Branch"/>
    <n v="998"/>
    <n v="845"/>
    <s v="010000"/>
    <s v="Dr. Martin Luther King, Jr. Memorial Commission"/>
    <x v="8"/>
    <s v="02"/>
    <s v="Special"/>
    <s v="02: Special"/>
    <s v="02845"/>
    <s v="MLK Special Revenue Fund"/>
    <x v="17"/>
    <s v="845.02845"/>
    <x v="4"/>
    <n v="500"/>
    <n v="0"/>
    <n v="0"/>
    <n v="0"/>
    <n v="0"/>
    <n v="402393.57"/>
    <n v="0"/>
    <d v="2023-08-07T12:58:53"/>
    <n v="82"/>
    <n v="1"/>
    <n v="1"/>
  </r>
  <r>
    <x v="0"/>
    <s v="Legislative Department"/>
    <n v="1"/>
    <s v="Legislative"/>
    <n v="1"/>
    <s v="Legislative Department"/>
    <s v="Non-Executive Branch"/>
    <n v="998"/>
    <n v="108"/>
    <s v="016000"/>
    <s v="Virginia Code Commission"/>
    <x v="9"/>
    <s v="02"/>
    <s v="Special"/>
    <s v="02: Special"/>
    <s v="02108"/>
    <s v="Code Commission Spec Rev Fund"/>
    <x v="18"/>
    <s v="108.02108"/>
    <x v="0"/>
    <n v="100"/>
    <n v="217113.35"/>
    <n v="229047.35"/>
    <n v="228961.35"/>
    <n v="228928.35"/>
    <n v="237259.21"/>
    <n v="237252.21"/>
    <d v="2023-08-07T12:58:53"/>
    <n v="83"/>
    <n v="1"/>
    <n v="1"/>
  </r>
  <r>
    <x v="0"/>
    <s v="Legislative Department"/>
    <n v="1"/>
    <s v="Legislative"/>
    <n v="1"/>
    <s v="Legislative Department"/>
    <s v="Non-Executive Branch"/>
    <n v="998"/>
    <n v="108"/>
    <s v="016000"/>
    <s v="Virginia Code Commission"/>
    <x v="9"/>
    <s v="02"/>
    <s v="Special"/>
    <s v="02: Special"/>
    <s v="02108"/>
    <s v="Code Commission Spec Rev Fund"/>
    <x v="18"/>
    <s v="108.02108"/>
    <x v="1"/>
    <n v="135"/>
    <n v="24097"/>
    <n v="24095"/>
    <n v="24095"/>
    <n v="24086"/>
    <n v="24086"/>
    <n v="24032"/>
    <d v="2023-08-07T12:58:53"/>
    <n v="84"/>
    <n v="1"/>
    <n v="1"/>
  </r>
  <r>
    <x v="0"/>
    <s v="Legislative Department"/>
    <n v="1"/>
    <s v="Legislative"/>
    <n v="1"/>
    <s v="Legislative Department"/>
    <s v="Non-Executive Branch"/>
    <n v="998"/>
    <n v="108"/>
    <s v="016000"/>
    <s v="Virginia Code Commission"/>
    <x v="9"/>
    <s v="02"/>
    <s v="Special"/>
    <s v="02: Special"/>
    <s v="02108"/>
    <s v="Code Commission Spec Rev Fund"/>
    <x v="18"/>
    <s v="108.02108"/>
    <x v="2"/>
    <n v="200"/>
    <n v="93"/>
    <n v="66"/>
    <n v="86"/>
    <n v="33"/>
    <n v="21"/>
    <n v="7"/>
    <d v="2023-08-07T12:58:53"/>
    <n v="85"/>
    <n v="1"/>
    <n v="1"/>
  </r>
  <r>
    <x v="0"/>
    <s v="Legislative Department"/>
    <n v="1"/>
    <s v="Legislative"/>
    <n v="1"/>
    <s v="Legislative Department"/>
    <s v="Non-Executive Branch"/>
    <n v="998"/>
    <n v="108"/>
    <s v="016000"/>
    <s v="Virginia Code Commission"/>
    <x v="9"/>
    <s v="02"/>
    <s v="Special"/>
    <s v="02: Special"/>
    <s v="02108"/>
    <s v="Code Commission Spec Rev Fund"/>
    <x v="18"/>
    <s v="108.02108"/>
    <x v="3"/>
    <n v="220"/>
    <n v="24004"/>
    <n v="24029"/>
    <n v="24009"/>
    <n v="24053"/>
    <n v="24065"/>
    <n v="24025"/>
    <d v="2023-08-07T12:58:53"/>
    <n v="86"/>
    <n v="1"/>
    <n v="1"/>
  </r>
  <r>
    <x v="0"/>
    <s v="Legislative Department"/>
    <n v="1"/>
    <s v="Legislative"/>
    <n v="1"/>
    <s v="Legislative Department"/>
    <s v="Non-Executive Branch"/>
    <n v="998"/>
    <n v="108"/>
    <s v="016000"/>
    <s v="Virginia Code Commission"/>
    <x v="9"/>
    <s v="02"/>
    <s v="Special"/>
    <s v="02: Special"/>
    <s v="02108"/>
    <s v="Code Commission Spec Rev Fund"/>
    <x v="18"/>
    <s v="108.02108"/>
    <x v="4"/>
    <n v="500"/>
    <n v="12000"/>
    <n v="12000"/>
    <n v="0"/>
    <n v="0"/>
    <n v="8351.86"/>
    <n v="0"/>
    <d v="2023-08-07T12:58:53"/>
    <n v="87"/>
    <n v="1"/>
    <n v="1"/>
  </r>
  <r>
    <x v="0"/>
    <s v="Legislative Department"/>
    <n v="1"/>
    <s v="Legislative"/>
    <n v="1"/>
    <s v="Legislative Department"/>
    <s v="Non-Executive Branch"/>
    <n v="998"/>
    <n v="872"/>
    <s v="030555"/>
    <s v="Virginia World War I and World War II Commemoration Commission"/>
    <x v="10"/>
    <s v="02"/>
    <s v="Special"/>
    <s v="02: Special"/>
    <s v="02072"/>
    <s v="VA WW I &amp; II Commrtn Commssn"/>
    <x v="19"/>
    <s v="872.02072"/>
    <x v="0"/>
    <n v="100"/>
    <n v="46829.64"/>
    <n v="48347.95"/>
    <n v="49363.21"/>
    <n v="187.88"/>
    <n v="188.24"/>
    <n v="191.72"/>
    <d v="2023-08-07T12:58:53"/>
    <n v="88"/>
    <n v="1"/>
    <n v="1"/>
  </r>
  <r>
    <x v="0"/>
    <s v="Legislative Department"/>
    <n v="1"/>
    <s v="Legislative"/>
    <n v="1"/>
    <s v="Legislative Department"/>
    <s v="Non-Executive Branch"/>
    <n v="998"/>
    <n v="872"/>
    <s v="030555"/>
    <s v="Virginia World War I and World War II Commemoration Commission"/>
    <x v="10"/>
    <s v="02"/>
    <s v="Special"/>
    <s v="02: Special"/>
    <s v="02072"/>
    <s v="VA WW I &amp; II Commrtn Commssn"/>
    <x v="19"/>
    <s v="872.02072"/>
    <x v="1"/>
    <n v="135"/>
    <n v="836"/>
    <n v="5000"/>
    <n v="0"/>
    <n v="49363.21"/>
    <n v="0"/>
    <n v="0"/>
    <d v="2023-08-07T12:58:53"/>
    <n v="89"/>
    <n v="1"/>
    <n v="1"/>
  </r>
  <r>
    <x v="0"/>
    <s v="Legislative Department"/>
    <n v="1"/>
    <s v="Legislative"/>
    <n v="1"/>
    <s v="Legislative Department"/>
    <s v="Non-Executive Branch"/>
    <n v="998"/>
    <n v="872"/>
    <s v="030555"/>
    <s v="Virginia World War I and World War II Commemoration Commission"/>
    <x v="10"/>
    <s v="02"/>
    <s v="Special"/>
    <s v="02: Special"/>
    <s v="02072"/>
    <s v="VA WW I &amp; II Commrtn Commssn"/>
    <x v="19"/>
    <s v="872.02072"/>
    <x v="2"/>
    <n v="200"/>
    <n v="0"/>
    <n v="370.83"/>
    <n v="0"/>
    <n v="49363.21"/>
    <n v="0"/>
    <n v="0"/>
    <d v="2023-08-07T12:58:53"/>
    <n v="90"/>
    <n v="1"/>
    <n v="1"/>
  </r>
  <r>
    <x v="0"/>
    <s v="Legislative Department"/>
    <n v="1"/>
    <s v="Legislative"/>
    <n v="1"/>
    <s v="Legislative Department"/>
    <s v="Non-Executive Branch"/>
    <n v="998"/>
    <n v="872"/>
    <s v="030555"/>
    <s v="Virginia World War I and World War II Commemoration Commission"/>
    <x v="10"/>
    <s v="02"/>
    <s v="Special"/>
    <s v="02: Special"/>
    <s v="02072"/>
    <s v="VA WW I &amp; II Commrtn Commssn"/>
    <x v="19"/>
    <s v="872.02072"/>
    <x v="3"/>
    <n v="220"/>
    <n v="836"/>
    <n v="4629.17"/>
    <n v="0"/>
    <n v="0"/>
    <n v="0"/>
    <n v="0"/>
    <d v="2023-08-07T12:58:53"/>
    <n v="91"/>
    <n v="1"/>
    <n v="1"/>
  </r>
  <r>
    <x v="0"/>
    <s v="Legislative Department"/>
    <n v="1"/>
    <s v="Legislative"/>
    <n v="1"/>
    <s v="Legislative Department"/>
    <s v="Non-Executive Branch"/>
    <n v="998"/>
    <n v="872"/>
    <s v="030555"/>
    <s v="Virginia World War I and World War II Commemoration Commission"/>
    <x v="10"/>
    <s v="02"/>
    <s v="Special"/>
    <s v="02: Special"/>
    <s v="02072"/>
    <s v="VA WW I &amp; II Commrtn Commssn"/>
    <x v="19"/>
    <s v="872.02072"/>
    <x v="4"/>
    <n v="500"/>
    <n v="1129.1400000000001"/>
    <n v="1889.14"/>
    <n v="1015.26"/>
    <n v="187.88"/>
    <n v="0.36"/>
    <n v="3.48"/>
    <d v="2023-08-07T12:58:53"/>
    <n v="92"/>
    <n v="1"/>
    <n v="1"/>
  </r>
  <r>
    <x v="0"/>
    <s v="Legislative Department"/>
    <n v="1"/>
    <s v="Legislative"/>
    <n v="1"/>
    <s v="Legislative Department"/>
    <s v="Non-Executive Branch"/>
    <n v="998"/>
    <n v="839"/>
    <s v="030580"/>
    <s v="Virginia Commission on Youth"/>
    <x v="11"/>
    <s v="10"/>
    <s v="Federal Trust"/>
    <s v="10: Federal Trust"/>
    <s v="10000"/>
    <s v="Federal Trust"/>
    <x v="6"/>
    <s v="839.10000"/>
    <x v="0"/>
    <n v="100"/>
    <n v="0.46"/>
    <n v="0.46"/>
    <n v="0.46"/>
    <n v="0.46"/>
    <n v="0.46"/>
    <n v="0.46"/>
    <d v="2023-08-07T12:58:53"/>
    <n v="93"/>
    <n v="1"/>
    <n v="1"/>
  </r>
  <r>
    <x v="0"/>
    <s v="Legislative Department"/>
    <n v="1"/>
    <s v="Legislative"/>
    <n v="1"/>
    <s v="Legislative Department"/>
    <s v="Non-Executive Branch"/>
    <n v="998"/>
    <n v="142"/>
    <s v="030585"/>
    <s v="Virginia State Crime Commission"/>
    <x v="12"/>
    <s v="10"/>
    <s v="Federal Trust"/>
    <s v="10: Federal Trust"/>
    <s v="10000"/>
    <s v="Federal Trust"/>
    <x v="6"/>
    <s v="142.10000"/>
    <x v="0"/>
    <n v="100"/>
    <n v="0.82"/>
    <n v="0.82"/>
    <n v="0.82"/>
    <n v="0.82"/>
    <n v="0.82"/>
    <n v="0.82"/>
    <d v="2023-08-07T12:58:53"/>
    <n v="94"/>
    <n v="1"/>
    <n v="1"/>
  </r>
  <r>
    <x v="0"/>
    <s v="Legislative Department"/>
    <n v="1"/>
    <s v="Legislative"/>
    <n v="1"/>
    <s v="Legislative Department"/>
    <s v="Non-Executive Branch"/>
    <n v="998"/>
    <n v="142"/>
    <s v="030585"/>
    <s v="Virginia State Crime Commission"/>
    <x v="12"/>
    <s v="10"/>
    <s v="Federal Trust"/>
    <s v="10: Federal Trust"/>
    <s v="10000"/>
    <s v="Federal Trust"/>
    <x v="6"/>
    <s v="142.10000"/>
    <x v="1"/>
    <n v="135"/>
    <n v="137656"/>
    <n v="137653"/>
    <n v="137653"/>
    <n v="137594"/>
    <n v="137594"/>
    <n v="137542"/>
    <d v="2023-08-07T12:58:53"/>
    <n v="95"/>
    <n v="1"/>
    <n v="1"/>
  </r>
  <r>
    <x v="0"/>
    <s v="Legislative Department"/>
    <n v="1"/>
    <s v="Legislative"/>
    <n v="1"/>
    <s v="Legislative Department"/>
    <s v="Non-Executive Branch"/>
    <n v="998"/>
    <n v="142"/>
    <s v="030585"/>
    <s v="Virginia State Crime Commission"/>
    <x v="12"/>
    <s v="10"/>
    <s v="Federal Trust"/>
    <s v="10: Federal Trust"/>
    <s v="10000"/>
    <s v="Federal Trust"/>
    <x v="6"/>
    <s v="142.10000"/>
    <x v="3"/>
    <n v="220"/>
    <n v="137656"/>
    <n v="137653"/>
    <n v="137653"/>
    <n v="137594"/>
    <n v="137594"/>
    <n v="137542"/>
    <d v="2023-08-07T12:58:53"/>
    <n v="96"/>
    <n v="1"/>
    <n v="1"/>
  </r>
  <r>
    <x v="0"/>
    <s v="Legislative Department"/>
    <n v="1"/>
    <s v="Legislative"/>
    <n v="1"/>
    <s v="Legislative Department"/>
    <s v="Non-Executive Branch"/>
    <n v="998"/>
    <n v="110"/>
    <s v="031000"/>
    <s v="Joint Legislative Audit and Review Commission"/>
    <x v="13"/>
    <s v="07"/>
    <s v="Trust And Agency"/>
    <s v="07: Trust And Agency"/>
    <s v="07110"/>
    <s v="JLARC Trust and Agency"/>
    <x v="20"/>
    <s v="110.07110"/>
    <x v="1"/>
    <n v="135"/>
    <n v="115717"/>
    <n v="118945"/>
    <n v="118945"/>
    <n v="123679"/>
    <n v="123679"/>
    <n v="129282"/>
    <d v="2023-08-07T12:58:53"/>
    <n v="97"/>
    <n v="1"/>
    <n v="1"/>
  </r>
  <r>
    <x v="0"/>
    <s v="Legislative Department"/>
    <n v="1"/>
    <s v="Legislative"/>
    <n v="1"/>
    <s v="Legislative Department"/>
    <s v="Non-Executive Branch"/>
    <n v="998"/>
    <n v="110"/>
    <s v="031000"/>
    <s v="Joint Legislative Audit and Review Commission"/>
    <x v="13"/>
    <s v="07"/>
    <s v="Trust And Agency"/>
    <s v="07: Trust And Agency"/>
    <s v="07110"/>
    <s v="JLARC Trust and Agency"/>
    <x v="20"/>
    <s v="110.07110"/>
    <x v="2"/>
    <n v="200"/>
    <n v="96748.819999999978"/>
    <n v="93197.069999999992"/>
    <n v="104970.64999999998"/>
    <n v="114492.73"/>
    <n v="121670.31000000001"/>
    <n v="122610.53"/>
    <d v="2023-08-07T12:58:53"/>
    <n v="98"/>
    <n v="1"/>
    <n v="1"/>
  </r>
  <r>
    <x v="0"/>
    <s v="Legislative Department"/>
    <n v="1"/>
    <s v="Legislative"/>
    <n v="1"/>
    <s v="Legislative Department"/>
    <s v="Non-Executive Branch"/>
    <n v="998"/>
    <n v="110"/>
    <s v="031000"/>
    <s v="Joint Legislative Audit and Review Commission"/>
    <x v="13"/>
    <s v="07"/>
    <s v="Trust And Agency"/>
    <s v="07: Trust And Agency"/>
    <s v="07110"/>
    <s v="JLARC Trust and Agency"/>
    <x v="20"/>
    <s v="110.07110"/>
    <x v="3"/>
    <n v="220"/>
    <n v="18968.180000000022"/>
    <n v="25747.930000000008"/>
    <n v="13974.35000000002"/>
    <n v="9186.2700000000041"/>
    <n v="2008.6899999999878"/>
    <n v="6671.4700000000012"/>
    <d v="2023-08-07T12:58:53"/>
    <n v="99"/>
    <n v="1"/>
    <n v="1"/>
  </r>
  <r>
    <x v="0"/>
    <s v="Legislative Department"/>
    <n v="1"/>
    <s v="Legislative"/>
    <n v="1"/>
    <s v="Legislative Department"/>
    <s v="Non-Executive Branch"/>
    <n v="998"/>
    <n v="110"/>
    <s v="031000"/>
    <s v="Joint Legislative Audit and Review Commission"/>
    <x v="13"/>
    <s v="07"/>
    <s v="Trust And Agency"/>
    <s v="07: Trust And Agency"/>
    <s v="07110"/>
    <s v="JLARC Trust and Agency"/>
    <x v="20"/>
    <s v="110.07110"/>
    <x v="4"/>
    <n v="500"/>
    <n v="96748.82"/>
    <n v="93197.07"/>
    <n v="104970.65"/>
    <n v="114492.73"/>
    <n v="121670.31"/>
    <n v="122610.53"/>
    <d v="2023-08-07T12:58:53"/>
    <n v="100"/>
    <n v="1"/>
    <n v="1"/>
  </r>
  <r>
    <x v="1"/>
    <s v="Judicial Department"/>
    <n v="2"/>
    <s v="Judicial"/>
    <n v="2"/>
    <s v="Judicial Department"/>
    <s v="Non-Executive Branch"/>
    <n v="998"/>
    <n v="111"/>
    <s v="034000"/>
    <s v="Supreme Court"/>
    <x v="14"/>
    <s v="02"/>
    <s v="Special"/>
    <s v="02: Special"/>
    <s v="02001"/>
    <s v="SUPCT Special Revenue Fund"/>
    <x v="21"/>
    <s v="111.02001"/>
    <x v="0"/>
    <n v="100"/>
    <n v="40805.08"/>
    <n v="8.000000000174623E-2"/>
    <n v="0"/>
    <n v="0"/>
    <n v="0"/>
    <n v="0"/>
    <d v="2023-08-07T12:58:53"/>
    <n v="101"/>
    <n v="1"/>
    <n v="1"/>
  </r>
  <r>
    <x v="1"/>
    <s v="Judicial Department"/>
    <n v="2"/>
    <s v="Judicial"/>
    <n v="2"/>
    <s v="Judicial Department"/>
    <s v="Non-Executive Branch"/>
    <n v="998"/>
    <n v="111"/>
    <s v="034000"/>
    <s v="Supreme Court"/>
    <x v="14"/>
    <s v="02"/>
    <s v="Special"/>
    <s v="02: Special"/>
    <s v="02001"/>
    <s v="SUPCT Special Revenue Fund"/>
    <x v="21"/>
    <s v="111.02001"/>
    <x v="1"/>
    <n v="135"/>
    <n v="14375"/>
    <n v="124375"/>
    <n v="124375"/>
    <n v="124375"/>
    <n v="124375"/>
    <n v="124375"/>
    <d v="2023-08-07T12:58:53"/>
    <n v="102"/>
    <n v="1"/>
    <n v="1"/>
  </r>
  <r>
    <x v="1"/>
    <s v="Judicial Department"/>
    <n v="2"/>
    <s v="Judicial"/>
    <n v="2"/>
    <s v="Judicial Department"/>
    <s v="Non-Executive Branch"/>
    <n v="998"/>
    <n v="111"/>
    <s v="034000"/>
    <s v="Supreme Court"/>
    <x v="14"/>
    <s v="02"/>
    <s v="Special"/>
    <s v="02: Special"/>
    <s v="02001"/>
    <s v="SUPCT Special Revenue Fund"/>
    <x v="21"/>
    <s v="111.02001"/>
    <x v="2"/>
    <n v="200"/>
    <n v="0"/>
    <n v="40139.5"/>
    <n v="0"/>
    <n v="0"/>
    <n v="0"/>
    <n v="0"/>
    <d v="2023-08-07T12:58:53"/>
    <n v="103"/>
    <n v="1"/>
    <n v="1"/>
  </r>
  <r>
    <x v="1"/>
    <s v="Judicial Department"/>
    <n v="2"/>
    <s v="Judicial"/>
    <n v="2"/>
    <s v="Judicial Department"/>
    <s v="Non-Executive Branch"/>
    <n v="998"/>
    <n v="111"/>
    <s v="034000"/>
    <s v="Supreme Court"/>
    <x v="14"/>
    <s v="02"/>
    <s v="Special"/>
    <s v="02: Special"/>
    <s v="02001"/>
    <s v="SUPCT Special Revenue Fund"/>
    <x v="21"/>
    <s v="111.02001"/>
    <x v="3"/>
    <n v="220"/>
    <n v="14375"/>
    <n v="84235.5"/>
    <n v="124375"/>
    <n v="124375"/>
    <n v="124375"/>
    <n v="124375"/>
    <d v="2023-08-07T12:58:53"/>
    <n v="104"/>
    <n v="1"/>
    <n v="1"/>
  </r>
  <r>
    <x v="1"/>
    <s v="Judicial Department"/>
    <n v="2"/>
    <s v="Judicial"/>
    <n v="2"/>
    <s v="Judicial Department"/>
    <s v="Non-Executive Branch"/>
    <n v="998"/>
    <n v="111"/>
    <s v="034000"/>
    <s v="Supreme Court"/>
    <x v="14"/>
    <s v="02"/>
    <s v="Special"/>
    <s v="02: Special"/>
    <s v="02001"/>
    <s v="SUPCT Special Revenue Fund"/>
    <x v="21"/>
    <s v="111.02001"/>
    <x v="4"/>
    <n v="500"/>
    <n v="627"/>
    <n v="0"/>
    <n v="0"/>
    <n v="66.67"/>
    <n v="0"/>
    <n v="0"/>
    <d v="2023-08-07T12:58:53"/>
    <n v="105"/>
    <n v="1"/>
    <n v="1"/>
  </r>
  <r>
    <x v="1"/>
    <s v="Judicial Department"/>
    <n v="2"/>
    <s v="Judicial"/>
    <n v="2"/>
    <s v="Judicial Department"/>
    <s v="Non-Executive Branch"/>
    <n v="998"/>
    <n v="111"/>
    <s v="034000"/>
    <s v="Supreme Court"/>
    <x v="14"/>
    <s v="02"/>
    <s v="Special"/>
    <s v="02: Special"/>
    <s v="02540"/>
    <s v="Pro Hac Vice Fund"/>
    <x v="22"/>
    <s v="111.02540"/>
    <x v="0"/>
    <n v="100"/>
    <n v="12740.679999999993"/>
    <n v="3501.179999999993"/>
    <n v="148131.57"/>
    <n v="122283.77000000002"/>
    <n v="87820.599999999977"/>
    <n v="50559.450000000012"/>
    <d v="2023-08-07T12:58:53"/>
    <n v="106"/>
    <n v="1"/>
    <n v="1"/>
  </r>
  <r>
    <x v="1"/>
    <s v="Judicial Department"/>
    <n v="2"/>
    <s v="Judicial"/>
    <n v="2"/>
    <s v="Judicial Department"/>
    <s v="Non-Executive Branch"/>
    <n v="998"/>
    <n v="111"/>
    <s v="034000"/>
    <s v="Supreme Court"/>
    <x v="14"/>
    <s v="02"/>
    <s v="Special"/>
    <s v="02: Special"/>
    <s v="02540"/>
    <s v="Pro Hac Vice Fund"/>
    <x v="22"/>
    <s v="111.02540"/>
    <x v="1"/>
    <n v="135"/>
    <n v="209280"/>
    <n v="179280"/>
    <n v="179280"/>
    <n v="179280"/>
    <n v="179280"/>
    <n v="179280"/>
    <d v="2023-08-07T12:58:53"/>
    <n v="107"/>
    <n v="1"/>
    <n v="1"/>
  </r>
  <r>
    <x v="1"/>
    <s v="Judicial Department"/>
    <n v="2"/>
    <s v="Judicial"/>
    <n v="2"/>
    <s v="Judicial Department"/>
    <s v="Non-Executive Branch"/>
    <n v="998"/>
    <n v="111"/>
    <s v="034000"/>
    <s v="Supreme Court"/>
    <x v="14"/>
    <s v="02"/>
    <s v="Special"/>
    <s v="02: Special"/>
    <s v="02540"/>
    <s v="Pro Hac Vice Fund"/>
    <x v="22"/>
    <s v="111.02540"/>
    <x v="2"/>
    <n v="200"/>
    <n v="208935"/>
    <n v="136251.12"/>
    <n v="9087"/>
    <n v="179280"/>
    <n v="179280"/>
    <n v="179280"/>
    <d v="2023-08-07T12:58:53"/>
    <n v="108"/>
    <n v="1"/>
    <n v="1"/>
  </r>
  <r>
    <x v="1"/>
    <s v="Judicial Department"/>
    <n v="2"/>
    <s v="Judicial"/>
    <n v="2"/>
    <s v="Judicial Department"/>
    <s v="Non-Executive Branch"/>
    <n v="998"/>
    <n v="111"/>
    <s v="034000"/>
    <s v="Supreme Court"/>
    <x v="14"/>
    <s v="02"/>
    <s v="Special"/>
    <s v="02: Special"/>
    <s v="02540"/>
    <s v="Pro Hac Vice Fund"/>
    <x v="22"/>
    <s v="111.02540"/>
    <x v="3"/>
    <n v="220"/>
    <n v="345"/>
    <n v="43028.880000000005"/>
    <n v="170193"/>
    <n v="0"/>
    <n v="0"/>
    <n v="0"/>
    <d v="2023-08-07T12:58:53"/>
    <n v="109"/>
    <n v="1"/>
    <n v="1"/>
  </r>
  <r>
    <x v="1"/>
    <s v="Judicial Department"/>
    <n v="2"/>
    <s v="Judicial"/>
    <n v="2"/>
    <s v="Judicial Department"/>
    <s v="Non-Executive Branch"/>
    <n v="998"/>
    <n v="111"/>
    <s v="034000"/>
    <s v="Supreme Court"/>
    <x v="14"/>
    <s v="02"/>
    <s v="Special"/>
    <s v="02: Special"/>
    <s v="02540"/>
    <s v="Pro Hac Vice Fund"/>
    <x v="22"/>
    <s v="111.02540"/>
    <x v="4"/>
    <n v="500"/>
    <n v="171987.04"/>
    <n v="139458.70000000001"/>
    <n v="153717.39000000001"/>
    <n v="153432.20000000001"/>
    <n v="144816.82999999999"/>
    <n v="142018.85"/>
    <d v="2023-08-07T12:58:53"/>
    <n v="110"/>
    <n v="1"/>
    <n v="1"/>
  </r>
  <r>
    <x v="1"/>
    <s v="Judicial Department"/>
    <n v="2"/>
    <s v="Judicial"/>
    <n v="2"/>
    <s v="Judicial Department"/>
    <s v="Non-Executive Branch"/>
    <n v="998"/>
    <n v="111"/>
    <s v="034000"/>
    <s v="Supreme Court"/>
    <x v="14"/>
    <s v="02"/>
    <s v="Special"/>
    <s v="02: Special"/>
    <s v="02700"/>
    <s v="Parking"/>
    <x v="1"/>
    <s v="111.02700"/>
    <x v="0"/>
    <n v="100"/>
    <n v="2744"/>
    <n v="2989"/>
    <n v="3062.5"/>
    <n v="3895.5"/>
    <n v="3920"/>
    <n v="4116"/>
    <d v="2023-08-07T12:58:53"/>
    <n v="111"/>
    <n v="1"/>
    <n v="1"/>
  </r>
  <r>
    <x v="1"/>
    <s v="Judicial Department"/>
    <n v="2"/>
    <s v="Judicial"/>
    <n v="2"/>
    <s v="Judicial Department"/>
    <s v="Non-Executive Branch"/>
    <n v="998"/>
    <n v="111"/>
    <s v="034000"/>
    <s v="Supreme Court"/>
    <x v="14"/>
    <s v="02"/>
    <s v="Special"/>
    <s v="02: Special"/>
    <s v="02800"/>
    <s v="Appropriated IDC Recoveries"/>
    <x v="23"/>
    <s v="111.02800"/>
    <x v="0"/>
    <n v="100"/>
    <n v="393.41999999999825"/>
    <n v="0"/>
    <n v="0"/>
    <n v="0"/>
    <n v="0"/>
    <n v="0"/>
    <d v="2023-08-07T12:58:53"/>
    <n v="112"/>
    <n v="1"/>
    <n v="1"/>
  </r>
  <r>
    <x v="1"/>
    <s v="Judicial Department"/>
    <n v="2"/>
    <s v="Judicial"/>
    <n v="2"/>
    <s v="Judicial Department"/>
    <s v="Non-Executive Branch"/>
    <n v="998"/>
    <n v="111"/>
    <s v="034000"/>
    <s v="Supreme Court"/>
    <x v="14"/>
    <s v="02"/>
    <s v="Special"/>
    <s v="02: Special"/>
    <s v="02800"/>
    <s v="Appropriated IDC Recoveries"/>
    <x v="23"/>
    <s v="111.02800"/>
    <x v="1"/>
    <n v="135"/>
    <n v="80000"/>
    <n v="0"/>
    <n v="0"/>
    <n v="0"/>
    <n v="0"/>
    <n v="0"/>
    <d v="2023-08-07T12:58:53"/>
    <n v="113"/>
    <n v="1"/>
    <n v="1"/>
  </r>
  <r>
    <x v="1"/>
    <s v="Judicial Department"/>
    <n v="2"/>
    <s v="Judicial"/>
    <n v="2"/>
    <s v="Judicial Department"/>
    <s v="Non-Executive Branch"/>
    <n v="998"/>
    <n v="111"/>
    <s v="034000"/>
    <s v="Supreme Court"/>
    <x v="14"/>
    <s v="02"/>
    <s v="Special"/>
    <s v="02: Special"/>
    <s v="02800"/>
    <s v="Appropriated IDC Recoveries"/>
    <x v="23"/>
    <s v="111.02800"/>
    <x v="2"/>
    <n v="200"/>
    <n v="75500"/>
    <n v="0"/>
    <n v="0"/>
    <n v="0"/>
    <n v="0"/>
    <n v="0"/>
    <d v="2023-08-07T12:58:53"/>
    <n v="114"/>
    <n v="1"/>
    <n v="1"/>
  </r>
  <r>
    <x v="1"/>
    <s v="Judicial Department"/>
    <n v="2"/>
    <s v="Judicial"/>
    <n v="2"/>
    <s v="Judicial Department"/>
    <s v="Non-Executive Branch"/>
    <n v="998"/>
    <n v="111"/>
    <s v="034000"/>
    <s v="Supreme Court"/>
    <x v="14"/>
    <s v="02"/>
    <s v="Special"/>
    <s v="02: Special"/>
    <s v="02800"/>
    <s v="Appropriated IDC Recoveries"/>
    <x v="23"/>
    <s v="111.02800"/>
    <x v="3"/>
    <n v="220"/>
    <n v="4500"/>
    <n v="0"/>
    <n v="0"/>
    <n v="0"/>
    <n v="0"/>
    <n v="0"/>
    <d v="2023-08-07T12:58:53"/>
    <n v="115"/>
    <n v="1"/>
    <n v="1"/>
  </r>
  <r>
    <x v="1"/>
    <s v="Judicial Department"/>
    <n v="2"/>
    <s v="Judicial"/>
    <n v="2"/>
    <s v="Judicial Department"/>
    <s v="Non-Executive Branch"/>
    <n v="998"/>
    <n v="111"/>
    <s v="034000"/>
    <s v="Supreme Court"/>
    <x v="14"/>
    <s v="09"/>
    <s v="Dedicated Special Revenue"/>
    <s v="09: Dedicated Special Revenue"/>
    <s v="09028"/>
    <s v="Attorney Wellness Fund"/>
    <x v="24"/>
    <s v="111.09028"/>
    <x v="0"/>
    <n v="100"/>
    <n v="0"/>
    <n v="0"/>
    <n v="429506.58999999997"/>
    <n v="730225.32000000007"/>
    <n v="939767.84000000008"/>
    <n v="1054181.1200000001"/>
    <d v="2023-08-07T12:58:53"/>
    <n v="116"/>
    <n v="1"/>
    <n v="1"/>
  </r>
  <r>
    <x v="1"/>
    <s v="Judicial Department"/>
    <n v="2"/>
    <s v="Judicial"/>
    <n v="2"/>
    <s v="Judicial Department"/>
    <s v="Non-Executive Branch"/>
    <n v="998"/>
    <n v="111"/>
    <s v="034000"/>
    <s v="Supreme Court"/>
    <x v="14"/>
    <s v="09"/>
    <s v="Dedicated Special Revenue"/>
    <s v="09: Dedicated Special Revenue"/>
    <s v="09028"/>
    <s v="Attorney Wellness Fund"/>
    <x v="24"/>
    <s v="111.09028"/>
    <x v="1"/>
    <n v="135"/>
    <n v="0"/>
    <n v="0"/>
    <n v="972000"/>
    <n v="1150000"/>
    <n v="1150000"/>
    <n v="1150000"/>
    <d v="2023-08-07T12:58:53"/>
    <n v="117"/>
    <n v="1"/>
    <n v="1"/>
  </r>
  <r>
    <x v="1"/>
    <s v="Judicial Department"/>
    <n v="2"/>
    <s v="Judicial"/>
    <n v="2"/>
    <s v="Judicial Department"/>
    <s v="Non-Executive Branch"/>
    <n v="998"/>
    <n v="111"/>
    <s v="034000"/>
    <s v="Supreme Court"/>
    <x v="14"/>
    <s v="09"/>
    <s v="Dedicated Special Revenue"/>
    <s v="09: Dedicated Special Revenue"/>
    <s v="09028"/>
    <s v="Attorney Wellness Fund"/>
    <x v="24"/>
    <s v="111.09028"/>
    <x v="2"/>
    <n v="200"/>
    <n v="0"/>
    <n v="0"/>
    <n v="707007.14999999991"/>
    <n v="805289.11"/>
    <n v="868728.99999999988"/>
    <n v="1030224.2600000001"/>
    <d v="2023-08-07T12:58:53"/>
    <n v="118"/>
    <n v="1"/>
    <n v="1"/>
  </r>
  <r>
    <x v="1"/>
    <s v="Judicial Department"/>
    <n v="2"/>
    <s v="Judicial"/>
    <n v="2"/>
    <s v="Judicial Department"/>
    <s v="Non-Executive Branch"/>
    <n v="998"/>
    <n v="111"/>
    <s v="034000"/>
    <s v="Supreme Court"/>
    <x v="14"/>
    <s v="09"/>
    <s v="Dedicated Special Revenue"/>
    <s v="09: Dedicated Special Revenue"/>
    <s v="09028"/>
    <s v="Attorney Wellness Fund"/>
    <x v="24"/>
    <s v="111.09028"/>
    <x v="3"/>
    <n v="220"/>
    <n v="0"/>
    <n v="0"/>
    <n v="264992.85000000009"/>
    <n v="344710.89"/>
    <n v="281271.00000000012"/>
    <n v="119775.73999999987"/>
    <d v="2023-08-07T12:58:53"/>
    <n v="119"/>
    <n v="1"/>
    <n v="1"/>
  </r>
  <r>
    <x v="1"/>
    <s v="Judicial Department"/>
    <n v="2"/>
    <s v="Judicial"/>
    <n v="2"/>
    <s v="Judicial Department"/>
    <s v="Non-Executive Branch"/>
    <n v="998"/>
    <n v="111"/>
    <s v="034000"/>
    <s v="Supreme Court"/>
    <x v="14"/>
    <s v="09"/>
    <s v="Dedicated Special Revenue"/>
    <s v="09: Dedicated Special Revenue"/>
    <s v="09028"/>
    <s v="Attorney Wellness Fund"/>
    <x v="24"/>
    <s v="111.09028"/>
    <x v="4"/>
    <n v="500"/>
    <n v="0"/>
    <n v="0"/>
    <n v="1136513.74"/>
    <n v="1105927.8400000001"/>
    <n v="1078041.52"/>
    <n v="1144507.54"/>
    <d v="2023-08-07T12:58:53"/>
    <n v="120"/>
    <n v="1"/>
    <n v="1"/>
  </r>
  <r>
    <x v="1"/>
    <s v="Judicial Department"/>
    <n v="2"/>
    <s v="Judicial"/>
    <n v="2"/>
    <s v="Judicial Department"/>
    <s v="Non-Executive Branch"/>
    <n v="998"/>
    <n v="111"/>
    <s v="034000"/>
    <s v="Supreme Court"/>
    <x v="14"/>
    <s v="09"/>
    <s v="Dedicated Special Revenue"/>
    <s v="09: Dedicated Special Revenue"/>
    <s v="09050"/>
    <s v="Court Technology Fund"/>
    <x v="25"/>
    <s v="111.09050"/>
    <x v="0"/>
    <n v="100"/>
    <n v="810072.02"/>
    <n v="328788.32000000007"/>
    <n v="475322.27"/>
    <n v="822705.22"/>
    <n v="950503.22"/>
    <n v="1276054.96"/>
    <d v="2023-08-07T12:58:53"/>
    <n v="121"/>
    <n v="1"/>
    <n v="1"/>
  </r>
  <r>
    <x v="1"/>
    <s v="Judicial Department"/>
    <n v="2"/>
    <s v="Judicial"/>
    <n v="2"/>
    <s v="Judicial Department"/>
    <s v="Non-Executive Branch"/>
    <n v="998"/>
    <n v="111"/>
    <s v="034000"/>
    <s v="Supreme Court"/>
    <x v="14"/>
    <s v="09"/>
    <s v="Dedicated Special Revenue"/>
    <s v="09: Dedicated Special Revenue"/>
    <s v="09050"/>
    <s v="Court Technology Fund"/>
    <x v="25"/>
    <s v="111.09050"/>
    <x v="1"/>
    <n v="135"/>
    <n v="7500000"/>
    <n v="7500000"/>
    <n v="7500000"/>
    <n v="7501762"/>
    <n v="7501762"/>
    <n v="7497352"/>
    <d v="2023-08-07T12:58:53"/>
    <n v="122"/>
    <n v="1"/>
    <n v="1"/>
  </r>
  <r>
    <x v="1"/>
    <s v="Judicial Department"/>
    <n v="2"/>
    <s v="Judicial"/>
    <n v="2"/>
    <s v="Judicial Department"/>
    <s v="Non-Executive Branch"/>
    <n v="998"/>
    <n v="111"/>
    <s v="034000"/>
    <s v="Supreme Court"/>
    <x v="14"/>
    <s v="09"/>
    <s v="Dedicated Special Revenue"/>
    <s v="09: Dedicated Special Revenue"/>
    <s v="09050"/>
    <s v="Court Technology Fund"/>
    <x v="25"/>
    <s v="111.09050"/>
    <x v="2"/>
    <n v="200"/>
    <n v="5946936.6899999995"/>
    <n v="7229670.6100000003"/>
    <n v="5132988.28"/>
    <n v="3886630.16"/>
    <n v="4021788.13"/>
    <n v="4856555.6100000003"/>
    <d v="2023-08-07T12:58:53"/>
    <n v="123"/>
    <n v="1"/>
    <n v="1"/>
  </r>
  <r>
    <x v="1"/>
    <s v="Judicial Department"/>
    <n v="2"/>
    <s v="Judicial"/>
    <n v="2"/>
    <s v="Judicial Department"/>
    <s v="Non-Executive Branch"/>
    <n v="998"/>
    <n v="111"/>
    <s v="034000"/>
    <s v="Supreme Court"/>
    <x v="14"/>
    <s v="09"/>
    <s v="Dedicated Special Revenue"/>
    <s v="09: Dedicated Special Revenue"/>
    <s v="09050"/>
    <s v="Court Technology Fund"/>
    <x v="25"/>
    <s v="111.09050"/>
    <x v="3"/>
    <n v="220"/>
    <n v="1553063.3100000005"/>
    <n v="270329.38999999966"/>
    <n v="2367011.7199999997"/>
    <n v="3615131.84"/>
    <n v="3479973.87"/>
    <n v="2640796.3899999997"/>
    <d v="2023-08-07T12:58:53"/>
    <n v="124"/>
    <n v="1"/>
    <n v="1"/>
  </r>
  <r>
    <x v="1"/>
    <s v="Judicial Department"/>
    <n v="2"/>
    <s v="Judicial"/>
    <n v="2"/>
    <s v="Judicial Department"/>
    <s v="Non-Executive Branch"/>
    <n v="998"/>
    <n v="111"/>
    <s v="034000"/>
    <s v="Supreme Court"/>
    <x v="14"/>
    <s v="09"/>
    <s v="Dedicated Special Revenue"/>
    <s v="09: Dedicated Special Revenue"/>
    <s v="09050"/>
    <s v="Court Technology Fund"/>
    <x v="25"/>
    <s v="111.09050"/>
    <x v="4"/>
    <n v="500"/>
    <n v="6887239.2199999997"/>
    <n v="7091429.9099999992"/>
    <n v="5622565.2299999995"/>
    <n v="4604550.1099999994"/>
    <n v="4520123.13"/>
    <n v="5536126.3499999996"/>
    <d v="2023-08-07T12:58:53"/>
    <n v="125"/>
    <n v="1"/>
    <n v="1"/>
  </r>
  <r>
    <x v="1"/>
    <s v="Judicial Department"/>
    <n v="2"/>
    <s v="Judicial"/>
    <n v="2"/>
    <s v="Judicial Department"/>
    <s v="Non-Executive Branch"/>
    <n v="998"/>
    <n v="111"/>
    <s v="034000"/>
    <s v="Supreme Court"/>
    <x v="14"/>
    <s v="09"/>
    <s v="Dedicated Special Revenue"/>
    <s v="09: Dedicated Special Revenue"/>
    <s v="09530"/>
    <s v="Drug Offender Assess Fund"/>
    <x v="26"/>
    <s v="111.09530"/>
    <x v="0"/>
    <n v="100"/>
    <n v="0"/>
    <n v="157748.64000000001"/>
    <n v="0"/>
    <n v="0"/>
    <n v="24.049999999999272"/>
    <n v="0"/>
    <d v="2023-08-07T12:58:53"/>
    <n v="126"/>
    <n v="1"/>
    <n v="1"/>
  </r>
  <r>
    <x v="1"/>
    <s v="Judicial Department"/>
    <n v="2"/>
    <s v="Judicial"/>
    <n v="2"/>
    <s v="Judicial Department"/>
    <s v="Non-Executive Branch"/>
    <n v="998"/>
    <n v="111"/>
    <s v="034000"/>
    <s v="Supreme Court"/>
    <x v="14"/>
    <s v="09"/>
    <s v="Dedicated Special Revenue"/>
    <s v="09: Dedicated Special Revenue"/>
    <s v="09530"/>
    <s v="Drug Offender Assess Fund"/>
    <x v="26"/>
    <s v="111.09530"/>
    <x v="1"/>
    <n v="135"/>
    <n v="0"/>
    <n v="175321"/>
    <n v="175321"/>
    <n v="182086"/>
    <n v="182086"/>
    <n v="210252"/>
    <d v="2023-08-07T12:58:53"/>
    <n v="127"/>
    <n v="1"/>
    <n v="1"/>
  </r>
  <r>
    <x v="1"/>
    <s v="Judicial Department"/>
    <n v="2"/>
    <s v="Judicial"/>
    <n v="2"/>
    <s v="Judicial Department"/>
    <s v="Non-Executive Branch"/>
    <n v="998"/>
    <n v="111"/>
    <s v="034000"/>
    <s v="Supreme Court"/>
    <x v="14"/>
    <s v="09"/>
    <s v="Dedicated Special Revenue"/>
    <s v="09: Dedicated Special Revenue"/>
    <s v="09530"/>
    <s v="Drug Offender Assess Fund"/>
    <x v="26"/>
    <s v="111.09530"/>
    <x v="2"/>
    <n v="200"/>
    <n v="0"/>
    <n v="17572.36"/>
    <n v="175321"/>
    <n v="146360.11000000002"/>
    <n v="131233.92000000001"/>
    <n v="77370.869999999981"/>
    <d v="2023-08-07T12:58:53"/>
    <n v="128"/>
    <n v="1"/>
    <n v="1"/>
  </r>
  <r>
    <x v="1"/>
    <s v="Judicial Department"/>
    <n v="2"/>
    <s v="Judicial"/>
    <n v="2"/>
    <s v="Judicial Department"/>
    <s v="Non-Executive Branch"/>
    <n v="998"/>
    <n v="111"/>
    <s v="034000"/>
    <s v="Supreme Court"/>
    <x v="14"/>
    <s v="09"/>
    <s v="Dedicated Special Revenue"/>
    <s v="09: Dedicated Special Revenue"/>
    <s v="09530"/>
    <s v="Drug Offender Assess Fund"/>
    <x v="26"/>
    <s v="111.09530"/>
    <x v="3"/>
    <n v="220"/>
    <n v="0"/>
    <n v="157748.64000000001"/>
    <n v="0"/>
    <n v="35725.889999999985"/>
    <n v="50852.079999999987"/>
    <n v="132881.13"/>
    <d v="2023-08-07T12:58:53"/>
    <n v="129"/>
    <n v="1"/>
    <n v="1"/>
  </r>
  <r>
    <x v="1"/>
    <s v="Judicial Department"/>
    <n v="2"/>
    <s v="Judicial"/>
    <n v="2"/>
    <s v="Judicial Department"/>
    <s v="Non-Executive Branch"/>
    <n v="998"/>
    <n v="111"/>
    <s v="034000"/>
    <s v="Supreme Court"/>
    <x v="14"/>
    <s v="09"/>
    <s v="Dedicated Special Revenue"/>
    <s v="09: Dedicated Special Revenue"/>
    <s v="09670"/>
    <s v="VA Law Foundation Grant Fund"/>
    <x v="27"/>
    <s v="111.09670"/>
    <x v="0"/>
    <n v="100"/>
    <n v="0"/>
    <n v="38150"/>
    <n v="0"/>
    <n v="0"/>
    <n v="0"/>
    <n v="0"/>
    <d v="2023-08-07T12:58:53"/>
    <n v="130"/>
    <n v="1"/>
    <n v="1"/>
  </r>
  <r>
    <x v="1"/>
    <s v="Judicial Department"/>
    <n v="2"/>
    <s v="Judicial"/>
    <n v="2"/>
    <s v="Judicial Department"/>
    <s v="Non-Executive Branch"/>
    <n v="998"/>
    <n v="111"/>
    <s v="034000"/>
    <s v="Supreme Court"/>
    <x v="14"/>
    <s v="09"/>
    <s v="Dedicated Special Revenue"/>
    <s v="09: Dedicated Special Revenue"/>
    <s v="09670"/>
    <s v="VA Law Foundation Grant Fund"/>
    <x v="27"/>
    <s v="111.09670"/>
    <x v="1"/>
    <n v="135"/>
    <n v="0"/>
    <n v="75000"/>
    <n v="38150"/>
    <n v="0"/>
    <n v="0"/>
    <n v="0"/>
    <d v="2023-08-07T12:58:53"/>
    <n v="131"/>
    <n v="1"/>
    <n v="1"/>
  </r>
  <r>
    <x v="1"/>
    <s v="Judicial Department"/>
    <n v="2"/>
    <s v="Judicial"/>
    <n v="2"/>
    <s v="Judicial Department"/>
    <s v="Non-Executive Branch"/>
    <n v="998"/>
    <n v="111"/>
    <s v="034000"/>
    <s v="Supreme Court"/>
    <x v="14"/>
    <s v="09"/>
    <s v="Dedicated Special Revenue"/>
    <s v="09: Dedicated Special Revenue"/>
    <s v="09670"/>
    <s v="VA Law Foundation Grant Fund"/>
    <x v="27"/>
    <s v="111.09670"/>
    <x v="2"/>
    <n v="200"/>
    <n v="0"/>
    <n v="36850"/>
    <n v="38150"/>
    <n v="0"/>
    <n v="0"/>
    <n v="0"/>
    <d v="2023-08-07T12:58:53"/>
    <n v="132"/>
    <n v="1"/>
    <n v="1"/>
  </r>
  <r>
    <x v="1"/>
    <s v="Judicial Department"/>
    <n v="2"/>
    <s v="Judicial"/>
    <n v="2"/>
    <s v="Judicial Department"/>
    <s v="Non-Executive Branch"/>
    <n v="998"/>
    <n v="111"/>
    <s v="034000"/>
    <s v="Supreme Court"/>
    <x v="14"/>
    <s v="09"/>
    <s v="Dedicated Special Revenue"/>
    <s v="09: Dedicated Special Revenue"/>
    <s v="09670"/>
    <s v="VA Law Foundation Grant Fund"/>
    <x v="27"/>
    <s v="111.09670"/>
    <x v="3"/>
    <n v="220"/>
    <n v="0"/>
    <n v="38150"/>
    <n v="0"/>
    <n v="0"/>
    <n v="0"/>
    <n v="0"/>
    <d v="2023-08-07T12:58:53"/>
    <n v="133"/>
    <n v="1"/>
    <n v="1"/>
  </r>
  <r>
    <x v="1"/>
    <s v="Judicial Department"/>
    <n v="2"/>
    <s v="Judicial"/>
    <n v="2"/>
    <s v="Judicial Department"/>
    <s v="Non-Executive Branch"/>
    <n v="998"/>
    <n v="111"/>
    <s v="034000"/>
    <s v="Supreme Court"/>
    <x v="14"/>
    <s v="09"/>
    <s v="Dedicated Special Revenue"/>
    <s v="09: Dedicated Special Revenue"/>
    <s v="09670"/>
    <s v="VA Law Foundation Grant Fund"/>
    <x v="27"/>
    <s v="111.09670"/>
    <x v="4"/>
    <n v="500"/>
    <n v="0"/>
    <n v="75000"/>
    <n v="0"/>
    <n v="0"/>
    <n v="0"/>
    <n v="0"/>
    <d v="2023-08-07T12:58:53"/>
    <n v="134"/>
    <n v="1"/>
    <n v="1"/>
  </r>
  <r>
    <x v="1"/>
    <s v="Judicial Department"/>
    <n v="2"/>
    <s v="Judicial"/>
    <n v="2"/>
    <s v="Judicial Department"/>
    <s v="Non-Executive Branch"/>
    <n v="998"/>
    <n v="111"/>
    <s v="034000"/>
    <s v="Supreme Court"/>
    <x v="14"/>
    <s v="10"/>
    <s v="Federal Trust"/>
    <s v="10: Federal Trust"/>
    <s v="10000"/>
    <s v="Federal Trust"/>
    <x v="6"/>
    <s v="111.10000"/>
    <x v="0"/>
    <n v="100"/>
    <n v="12538.560000000056"/>
    <n v="-6.5483618527650833E-11"/>
    <n v="37343.549999999814"/>
    <n v="676226.11"/>
    <n v="196713.99"/>
    <n v="196728.21999999997"/>
    <d v="2023-08-07T12:58:53"/>
    <n v="135"/>
    <n v="1"/>
    <n v="1"/>
  </r>
  <r>
    <x v="1"/>
    <s v="Judicial Department"/>
    <n v="2"/>
    <s v="Judicial"/>
    <n v="2"/>
    <s v="Judicial Department"/>
    <s v="Non-Executive Branch"/>
    <n v="998"/>
    <n v="111"/>
    <s v="034000"/>
    <s v="Supreme Court"/>
    <x v="14"/>
    <s v="10"/>
    <s v="Federal Trust"/>
    <s v="10: Federal Trust"/>
    <s v="10000"/>
    <s v="Federal Trust"/>
    <x v="6"/>
    <s v="111.10000"/>
    <x v="1"/>
    <n v="135"/>
    <n v="2096429"/>
    <n v="1830083.05"/>
    <n v="2042787.55"/>
    <n v="1370081.03"/>
    <n v="1592520"/>
    <n v="1564595"/>
    <d v="2023-08-07T12:58:53"/>
    <n v="136"/>
    <n v="1"/>
    <n v="1"/>
  </r>
  <r>
    <x v="1"/>
    <s v="Judicial Department"/>
    <n v="2"/>
    <s v="Judicial"/>
    <n v="2"/>
    <s v="Judicial Department"/>
    <s v="Non-Executive Branch"/>
    <n v="998"/>
    <n v="111"/>
    <s v="034000"/>
    <s v="Supreme Court"/>
    <x v="14"/>
    <s v="10"/>
    <s v="Federal Trust"/>
    <s v="10: Federal Trust"/>
    <s v="10000"/>
    <s v="Federal Trust"/>
    <x v="6"/>
    <s v="111.10000"/>
    <x v="2"/>
    <n v="200"/>
    <n v="1404203.26"/>
    <n v="1209271.02"/>
    <n v="1242774.3299999998"/>
    <n v="425201.17"/>
    <n v="1388215.1"/>
    <n v="1481949.2199999997"/>
    <d v="2023-08-07T12:58:53"/>
    <n v="137"/>
    <n v="1"/>
    <n v="1"/>
  </r>
  <r>
    <x v="1"/>
    <s v="Judicial Department"/>
    <n v="2"/>
    <s v="Judicial"/>
    <n v="2"/>
    <s v="Judicial Department"/>
    <s v="Non-Executive Branch"/>
    <n v="998"/>
    <n v="111"/>
    <s v="034000"/>
    <s v="Supreme Court"/>
    <x v="14"/>
    <s v="10"/>
    <s v="Federal Trust"/>
    <s v="10: Federal Trust"/>
    <s v="10000"/>
    <s v="Federal Trust"/>
    <x v="6"/>
    <s v="111.10000"/>
    <x v="3"/>
    <n v="220"/>
    <n v="692225.74"/>
    <n v="620812.03"/>
    <n v="800013.2200000002"/>
    <n v="944879.8600000001"/>
    <n v="204304.89999999991"/>
    <n v="82645.780000000261"/>
    <d v="2023-08-07T12:58:53"/>
    <n v="138"/>
    <n v="1"/>
    <n v="1"/>
  </r>
  <r>
    <x v="1"/>
    <s v="Judicial Department"/>
    <n v="2"/>
    <s v="Judicial"/>
    <n v="2"/>
    <s v="Judicial Department"/>
    <s v="Non-Executive Branch"/>
    <n v="998"/>
    <n v="111"/>
    <s v="034000"/>
    <s v="Supreme Court"/>
    <x v="14"/>
    <s v="10"/>
    <s v="Federal Trust"/>
    <s v="10: Federal Trust"/>
    <s v="10000"/>
    <s v="Federal Trust"/>
    <x v="6"/>
    <s v="111.10000"/>
    <x v="4"/>
    <n v="500"/>
    <n v="587187.31000000006"/>
    <n v="705201.61"/>
    <n v="673009.69"/>
    <n v="875664.07000000007"/>
    <n v="770098.46"/>
    <n v="1118259.67"/>
    <d v="2023-08-07T12:58:53"/>
    <n v="139"/>
    <n v="1"/>
    <n v="1"/>
  </r>
  <r>
    <x v="1"/>
    <s v="Judicial Department"/>
    <n v="2"/>
    <s v="Judicial"/>
    <n v="2"/>
    <s v="Judicial Department"/>
    <s v="Non-Executive Branch"/>
    <n v="998"/>
    <n v="111"/>
    <s v="034000"/>
    <s v="Supreme Court"/>
    <x v="14"/>
    <s v="10"/>
    <s v="Federal Trust"/>
    <s v="10: Federal Trust"/>
    <s v="10110"/>
    <s v="CARESActRlfFd?General-COVID-19"/>
    <x v="2"/>
    <s v="111.10110"/>
    <x v="1"/>
    <n v="135"/>
    <n v="0"/>
    <n v="0"/>
    <n v="98338"/>
    <n v="0"/>
    <n v="0"/>
    <n v="0"/>
    <d v="2023-08-07T12:58:53"/>
    <n v="140"/>
    <n v="1"/>
    <n v="1"/>
  </r>
  <r>
    <x v="1"/>
    <s v="Judicial Department"/>
    <n v="2"/>
    <s v="Judicial"/>
    <n v="2"/>
    <s v="Judicial Department"/>
    <s v="Non-Executive Branch"/>
    <n v="998"/>
    <n v="111"/>
    <s v="034000"/>
    <s v="Supreme Court"/>
    <x v="14"/>
    <s v="10"/>
    <s v="Federal Trust"/>
    <s v="10: Federal Trust"/>
    <s v="10110"/>
    <s v="CARESActRlfFd?General-COVID-19"/>
    <x v="2"/>
    <s v="111.10110"/>
    <x v="2"/>
    <n v="200"/>
    <n v="0"/>
    <n v="0"/>
    <n v="98338"/>
    <n v="0"/>
    <n v="0"/>
    <n v="0"/>
    <d v="2023-08-07T12:58:53"/>
    <n v="141"/>
    <n v="1"/>
    <n v="1"/>
  </r>
  <r>
    <x v="1"/>
    <s v="Judicial Department"/>
    <n v="2"/>
    <s v="Judicial"/>
    <n v="2"/>
    <s v="Judicial Department"/>
    <s v="Non-Executive Branch"/>
    <n v="998"/>
    <n v="125"/>
    <s v="035000"/>
    <s v="Court of Appeals of Virginia"/>
    <x v="15"/>
    <s v="02"/>
    <s v="Special"/>
    <s v="02: Special"/>
    <s v="02700"/>
    <s v="Parking"/>
    <x v="1"/>
    <s v="125.02700"/>
    <x v="0"/>
    <n v="100"/>
    <n v="784"/>
    <n v="784"/>
    <n v="882"/>
    <n v="955.5"/>
    <n v="980"/>
    <n v="833"/>
    <d v="2023-08-07T12:58:53"/>
    <n v="142"/>
    <n v="1"/>
    <n v="1"/>
  </r>
  <r>
    <x v="1"/>
    <s v="Judicial Department"/>
    <n v="2"/>
    <s v="Judicial"/>
    <n v="2"/>
    <s v="Judicial Department"/>
    <s v="Non-Executive Branch"/>
    <n v="998"/>
    <n v="113"/>
    <s v="036000"/>
    <s v="Circuit Courts"/>
    <x v="16"/>
    <s v="02"/>
    <s v="Special"/>
    <s v="02: Special"/>
    <s v="02113"/>
    <s v="CCV Special Revenue Fund"/>
    <x v="28"/>
    <s v="113.02113"/>
    <x v="1"/>
    <n v="135"/>
    <n v="5000"/>
    <n v="5000"/>
    <n v="5000"/>
    <n v="0"/>
    <n v="0"/>
    <n v="0"/>
    <d v="2023-08-07T12:58:53"/>
    <n v="143"/>
    <n v="1"/>
    <n v="1"/>
  </r>
  <r>
    <x v="1"/>
    <s v="Judicial Department"/>
    <n v="2"/>
    <s v="Judicial"/>
    <n v="2"/>
    <s v="Judicial Department"/>
    <s v="Non-Executive Branch"/>
    <n v="998"/>
    <n v="113"/>
    <s v="036000"/>
    <s v="Circuit Courts"/>
    <x v="16"/>
    <s v="02"/>
    <s v="Special"/>
    <s v="02: Special"/>
    <s v="02113"/>
    <s v="CCV Special Revenue Fund"/>
    <x v="28"/>
    <s v="113.02113"/>
    <x v="3"/>
    <n v="220"/>
    <n v="5000"/>
    <n v="5000"/>
    <n v="5000"/>
    <n v="0"/>
    <n v="0"/>
    <n v="0"/>
    <d v="2023-08-07T12:58:53"/>
    <n v="144"/>
    <n v="1"/>
    <n v="1"/>
  </r>
  <r>
    <x v="1"/>
    <s v="Judicial Department"/>
    <n v="2"/>
    <s v="Judicial"/>
    <n v="2"/>
    <s v="Judicial Department"/>
    <s v="Non-Executive Branch"/>
    <n v="998"/>
    <n v="113"/>
    <s v="036000"/>
    <s v="Circuit Courts"/>
    <x v="16"/>
    <s v="02"/>
    <s v="Special"/>
    <s v="02: Special"/>
    <s v="02700"/>
    <s v="Parking"/>
    <x v="1"/>
    <s v="113.02700"/>
    <x v="0"/>
    <n v="100"/>
    <n v="196"/>
    <n v="171.5"/>
    <n v="147"/>
    <n v="0"/>
    <n v="0"/>
    <n v="0"/>
    <d v="2023-08-07T12:58:53"/>
    <n v="145"/>
    <n v="1"/>
    <n v="1"/>
  </r>
  <r>
    <x v="1"/>
    <s v="Judicial Department"/>
    <n v="2"/>
    <s v="Judicial"/>
    <n v="2"/>
    <s v="Judicial Department"/>
    <s v="Non-Executive Branch"/>
    <n v="998"/>
    <n v="113"/>
    <s v="036000"/>
    <s v="Circuit Courts"/>
    <x v="16"/>
    <s v="02"/>
    <s v="Special"/>
    <s v="02: Special"/>
    <s v="02710"/>
    <s v="Central Garage Pool Vehicles"/>
    <x v="29"/>
    <s v="113.02710"/>
    <x v="0"/>
    <n v="100"/>
    <n v="184.86"/>
    <n v="184.86"/>
    <n v="184.86"/>
    <n v="0"/>
    <n v="0"/>
    <n v="0"/>
    <d v="2023-08-07T12:58:53"/>
    <n v="146"/>
    <n v="1"/>
    <n v="1"/>
  </r>
  <r>
    <x v="1"/>
    <s v="Judicial Department"/>
    <n v="2"/>
    <s v="Judicial"/>
    <n v="2"/>
    <s v="Judicial Department"/>
    <s v="Non-Executive Branch"/>
    <n v="998"/>
    <n v="113"/>
    <s v="036000"/>
    <s v="Circuit Courts"/>
    <x v="16"/>
    <s v="02"/>
    <s v="Special"/>
    <s v="02: Special"/>
    <s v="02710"/>
    <s v="Central Garage Pool Vehicles"/>
    <x v="29"/>
    <s v="113.02710"/>
    <x v="4"/>
    <n v="500"/>
    <n v="184.86"/>
    <n v="0"/>
    <n v="0"/>
    <n v="0"/>
    <n v="0"/>
    <n v="0"/>
    <d v="2023-08-07T12:58:53"/>
    <n v="147"/>
    <n v="1"/>
    <n v="1"/>
  </r>
  <r>
    <x v="1"/>
    <s v="Judicial Department"/>
    <n v="2"/>
    <s v="Judicial"/>
    <n v="2"/>
    <s v="Judicial Department"/>
    <s v="Non-Executive Branch"/>
    <n v="998"/>
    <n v="114"/>
    <s v="037000"/>
    <s v="General District Courts"/>
    <x v="17"/>
    <s v="02"/>
    <s v="Special"/>
    <s v="02: Special"/>
    <s v="02700"/>
    <s v="Parking"/>
    <x v="1"/>
    <s v="114.02700"/>
    <x v="0"/>
    <n v="100"/>
    <n v="220.5"/>
    <n v="294"/>
    <n v="294"/>
    <n v="0"/>
    <n v="0"/>
    <n v="0"/>
    <d v="2023-08-07T12:58:53"/>
    <n v="148"/>
    <n v="1"/>
    <n v="1"/>
  </r>
  <r>
    <x v="1"/>
    <s v="Judicial Department"/>
    <n v="2"/>
    <s v="Judicial"/>
    <n v="2"/>
    <s v="Judicial Department"/>
    <s v="Non-Executive Branch"/>
    <n v="998"/>
    <n v="114"/>
    <s v="037000"/>
    <s v="General District Courts"/>
    <x v="17"/>
    <s v="04"/>
    <s v="Commonwealth Transportation"/>
    <s v="04: Commonwealth Transportation"/>
    <s v="04100"/>
    <s v="Hwy Maintenance &amp; Operating Fd"/>
    <x v="30"/>
    <s v="114.04100"/>
    <x v="4"/>
    <n v="500"/>
    <n v="0"/>
    <n v="0"/>
    <n v="0"/>
    <n v="1.4210854715202004E-14"/>
    <n v="0"/>
    <n v="0"/>
    <d v="2023-08-07T12:58:53"/>
    <n v="149"/>
    <n v="1"/>
    <n v="1"/>
  </r>
  <r>
    <x v="1"/>
    <s v="Judicial Department"/>
    <n v="2"/>
    <s v="Judicial"/>
    <n v="2"/>
    <s v="Judicial Department"/>
    <s v="Non-Executive Branch"/>
    <n v="998"/>
    <n v="115"/>
    <s v="038000"/>
    <s v="Juvenile and Domestic Relations District Courts"/>
    <x v="18"/>
    <s v="02"/>
    <s v="Special"/>
    <s v="02: Special"/>
    <s v="02700"/>
    <s v="Parking"/>
    <x v="1"/>
    <s v="115.02700"/>
    <x v="0"/>
    <n v="100"/>
    <n v="122.5"/>
    <n v="73.5"/>
    <n v="73.5"/>
    <n v="0"/>
    <n v="0"/>
    <n v="0"/>
    <d v="2023-08-07T12:58:53"/>
    <n v="150"/>
    <n v="1"/>
    <n v="1"/>
  </r>
  <r>
    <x v="1"/>
    <s v="Judicial Department"/>
    <n v="2"/>
    <s v="Judicial"/>
    <n v="2"/>
    <s v="Judicial Department"/>
    <s v="Non-Executive Branch"/>
    <n v="998"/>
    <n v="116"/>
    <s v="039000"/>
    <s v="Combined District Courts"/>
    <x v="19"/>
    <s v="02"/>
    <s v="Special"/>
    <s v="02: Special"/>
    <s v="02700"/>
    <s v="Parking"/>
    <x v="1"/>
    <s v="116.02700"/>
    <x v="0"/>
    <n v="100"/>
    <n v="122.5"/>
    <n v="98"/>
    <n v="147"/>
    <n v="0"/>
    <n v="0"/>
    <n v="0"/>
    <d v="2023-08-07T12:58:53"/>
    <n v="151"/>
    <n v="1"/>
    <n v="1"/>
  </r>
  <r>
    <x v="1"/>
    <s v="Judicial Department"/>
    <n v="2"/>
    <s v="Judicial"/>
    <n v="2"/>
    <s v="Judicial Department"/>
    <s v="Non-Executive Branch"/>
    <n v="998"/>
    <n v="103"/>
    <s v="040000"/>
    <s v="Magistrate System"/>
    <x v="20"/>
    <s v="02"/>
    <s v="Special"/>
    <s v="02: Special"/>
    <s v="02700"/>
    <s v="Parking"/>
    <x v="1"/>
    <s v="103.02700"/>
    <x v="0"/>
    <n v="100"/>
    <n v="171.5"/>
    <n v="196"/>
    <n v="245"/>
    <n v="0"/>
    <n v="0"/>
    <n v="0"/>
    <d v="2023-08-07T12:58:53"/>
    <n v="152"/>
    <n v="1"/>
    <n v="1"/>
  </r>
  <r>
    <x v="1"/>
    <s v="Judicial Department"/>
    <n v="2"/>
    <s v="Judicial"/>
    <n v="2"/>
    <s v="Judicial Department"/>
    <s v="Non-Executive Branch"/>
    <n v="998"/>
    <n v="233"/>
    <s v="041000"/>
    <s v="Board of Bar Examiners"/>
    <x v="21"/>
    <s v="02"/>
    <s v="Special"/>
    <s v="02: Special"/>
    <s v="02233"/>
    <s v="VBBE Special Revenue Fund"/>
    <x v="31"/>
    <s v="233.02233"/>
    <x v="0"/>
    <n v="100"/>
    <n v="1235575.75"/>
    <n v="1057781.94"/>
    <n v="1219439.5900000001"/>
    <n v="1495584.6500000001"/>
    <n v="1559368.31"/>
    <n v="1649784.78"/>
    <d v="2023-08-07T12:58:53"/>
    <n v="153"/>
    <n v="1"/>
    <n v="1"/>
  </r>
  <r>
    <x v="1"/>
    <s v="Judicial Department"/>
    <n v="2"/>
    <s v="Judicial"/>
    <n v="2"/>
    <s v="Judicial Department"/>
    <s v="Non-Executive Branch"/>
    <n v="998"/>
    <n v="233"/>
    <s v="041000"/>
    <s v="Board of Bar Examiners"/>
    <x v="21"/>
    <s v="02"/>
    <s v="Special"/>
    <s v="02: Special"/>
    <s v="02233"/>
    <s v="VBBE Special Revenue Fund"/>
    <x v="31"/>
    <s v="233.02233"/>
    <x v="1"/>
    <n v="135"/>
    <n v="1677263"/>
    <n v="1716606"/>
    <n v="1716606"/>
    <n v="1762384"/>
    <n v="1762384"/>
    <n v="1820982"/>
    <d v="2023-08-07T12:58:53"/>
    <n v="154"/>
    <n v="1"/>
    <n v="1"/>
  </r>
  <r>
    <x v="1"/>
    <s v="Judicial Department"/>
    <n v="2"/>
    <s v="Judicial"/>
    <n v="2"/>
    <s v="Judicial Department"/>
    <s v="Non-Executive Branch"/>
    <n v="998"/>
    <n v="233"/>
    <s v="041000"/>
    <s v="Board of Bar Examiners"/>
    <x v="21"/>
    <s v="02"/>
    <s v="Special"/>
    <s v="02: Special"/>
    <s v="02233"/>
    <s v="VBBE Special Revenue Fund"/>
    <x v="31"/>
    <s v="233.02233"/>
    <x v="2"/>
    <n v="200"/>
    <n v="1581584.65"/>
    <n v="1548497.9599999997"/>
    <n v="1445423.2399999998"/>
    <n v="1472122.5699999998"/>
    <n v="1503597.4400000002"/>
    <n v="1604298.16"/>
    <d v="2023-08-07T12:58:53"/>
    <n v="155"/>
    <n v="1"/>
    <n v="1"/>
  </r>
  <r>
    <x v="1"/>
    <s v="Judicial Department"/>
    <n v="2"/>
    <s v="Judicial"/>
    <n v="2"/>
    <s v="Judicial Department"/>
    <s v="Non-Executive Branch"/>
    <n v="998"/>
    <n v="233"/>
    <s v="041000"/>
    <s v="Board of Bar Examiners"/>
    <x v="21"/>
    <s v="02"/>
    <s v="Special"/>
    <s v="02: Special"/>
    <s v="02233"/>
    <s v="VBBE Special Revenue Fund"/>
    <x v="31"/>
    <s v="233.02233"/>
    <x v="3"/>
    <n v="220"/>
    <n v="95678.350000000093"/>
    <n v="168108.04000000027"/>
    <n v="271182.76000000024"/>
    <n v="290261.43000000017"/>
    <n v="258786.55999999982"/>
    <n v="216683.84000000008"/>
    <d v="2023-08-07T12:58:53"/>
    <n v="156"/>
    <n v="1"/>
    <n v="1"/>
  </r>
  <r>
    <x v="1"/>
    <s v="Judicial Department"/>
    <n v="2"/>
    <s v="Judicial"/>
    <n v="2"/>
    <s v="Judicial Department"/>
    <s v="Non-Executive Branch"/>
    <n v="998"/>
    <n v="233"/>
    <s v="041000"/>
    <s v="Board of Bar Examiners"/>
    <x v="21"/>
    <s v="02"/>
    <s v="Special"/>
    <s v="02: Special"/>
    <s v="02233"/>
    <s v="VBBE Special Revenue Fund"/>
    <x v="31"/>
    <s v="233.02233"/>
    <x v="4"/>
    <n v="500"/>
    <n v="1547269.17"/>
    <n v="1387755.15"/>
    <n v="1612235.89"/>
    <n v="1749591.63"/>
    <n v="1568705.1"/>
    <n v="1694823.63"/>
    <d v="2023-08-07T12:58:53"/>
    <n v="157"/>
    <n v="1"/>
    <n v="1"/>
  </r>
  <r>
    <x v="1"/>
    <s v="Judicial Department"/>
    <n v="2"/>
    <s v="Judicial"/>
    <n v="2"/>
    <s v="Judicial Department"/>
    <s v="Non-Executive Branch"/>
    <n v="998"/>
    <n v="112"/>
    <s v="042000"/>
    <s v="Judicial Inquiry and Review Commission"/>
    <x v="22"/>
    <s v="02"/>
    <s v="Special"/>
    <s v="02: Special"/>
    <s v="02700"/>
    <s v="Parking"/>
    <x v="1"/>
    <s v="112.02700"/>
    <x v="0"/>
    <n v="100"/>
    <n v="73.5"/>
    <n v="73.5"/>
    <n v="73.5"/>
    <n v="73.5"/>
    <n v="73.5"/>
    <n v="73.5"/>
    <d v="2023-08-07T12:58:53"/>
    <n v="158"/>
    <n v="1"/>
    <n v="1"/>
  </r>
  <r>
    <x v="1"/>
    <s v="Judicial Department"/>
    <n v="2"/>
    <s v="Judicial"/>
    <n v="2"/>
    <s v="Judicial Department"/>
    <s v="Non-Executive Branch"/>
    <n v="998"/>
    <n v="848"/>
    <s v="043000"/>
    <s v="Indigent Defense Commission"/>
    <x v="23"/>
    <s v="02"/>
    <s v="Special"/>
    <s v="02: Special"/>
    <s v="02700"/>
    <s v="Parking"/>
    <x v="1"/>
    <s v="848.02700"/>
    <x v="0"/>
    <n v="100"/>
    <n v="0"/>
    <n v="0"/>
    <n v="0"/>
    <n v="0"/>
    <n v="906.5"/>
    <n v="906.5"/>
    <d v="2023-08-07T12:58:53"/>
    <n v="159"/>
    <n v="1"/>
    <n v="1"/>
  </r>
  <r>
    <x v="1"/>
    <s v="Judicial Department"/>
    <n v="2"/>
    <s v="Judicial"/>
    <n v="2"/>
    <s v="Judicial Department"/>
    <s v="Non-Executive Branch"/>
    <n v="998"/>
    <n v="848"/>
    <s v="043000"/>
    <s v="Indigent Defense Commission"/>
    <x v="23"/>
    <s v="02"/>
    <s v="Special"/>
    <s v="02: Special"/>
    <s v="02848"/>
    <s v="VIDC Special Revenue Fund"/>
    <x v="32"/>
    <s v="848.02848"/>
    <x v="0"/>
    <n v="100"/>
    <n v="0"/>
    <n v="0"/>
    <n v="0"/>
    <n v="5085.3999999999996"/>
    <n v="9072.17"/>
    <n v="9561.9500000000007"/>
    <d v="2023-08-07T12:58:53"/>
    <n v="160"/>
    <n v="1"/>
    <n v="1"/>
  </r>
  <r>
    <x v="1"/>
    <s v="Judicial Department"/>
    <n v="2"/>
    <s v="Judicial"/>
    <n v="2"/>
    <s v="Judicial Department"/>
    <s v="Non-Executive Branch"/>
    <n v="998"/>
    <n v="848"/>
    <s v="043000"/>
    <s v="Indigent Defense Commission"/>
    <x v="23"/>
    <s v="02"/>
    <s v="Special"/>
    <s v="02: Special"/>
    <s v="02848"/>
    <s v="VIDC Special Revenue Fund"/>
    <x v="32"/>
    <s v="848.02848"/>
    <x v="1"/>
    <n v="135"/>
    <n v="11989"/>
    <n v="12000"/>
    <n v="12000"/>
    <n v="11980"/>
    <n v="51352"/>
    <n v="92051"/>
    <d v="2023-08-07T12:58:53"/>
    <n v="161"/>
    <n v="1"/>
    <n v="1"/>
  </r>
  <r>
    <x v="1"/>
    <s v="Judicial Department"/>
    <n v="2"/>
    <s v="Judicial"/>
    <n v="2"/>
    <s v="Judicial Department"/>
    <s v="Non-Executive Branch"/>
    <n v="998"/>
    <n v="848"/>
    <s v="043000"/>
    <s v="Indigent Defense Commission"/>
    <x v="23"/>
    <s v="02"/>
    <s v="Special"/>
    <s v="02: Special"/>
    <s v="02848"/>
    <s v="VIDC Special Revenue Fund"/>
    <x v="32"/>
    <s v="848.02848"/>
    <x v="2"/>
    <n v="200"/>
    <n v="11061.97"/>
    <n v="3569.91"/>
    <n v="11365.68"/>
    <n v="0"/>
    <n v="35385.58"/>
    <n v="79581.219999999987"/>
    <d v="2023-08-07T12:58:53"/>
    <n v="162"/>
    <n v="1"/>
    <n v="1"/>
  </r>
  <r>
    <x v="1"/>
    <s v="Judicial Department"/>
    <n v="2"/>
    <s v="Judicial"/>
    <n v="2"/>
    <s v="Judicial Department"/>
    <s v="Non-Executive Branch"/>
    <n v="998"/>
    <n v="848"/>
    <s v="043000"/>
    <s v="Indigent Defense Commission"/>
    <x v="23"/>
    <s v="02"/>
    <s v="Special"/>
    <s v="02: Special"/>
    <s v="02848"/>
    <s v="VIDC Special Revenue Fund"/>
    <x v="32"/>
    <s v="848.02848"/>
    <x v="3"/>
    <n v="220"/>
    <n v="927.03000000000065"/>
    <n v="8430.09"/>
    <n v="634.31999999999971"/>
    <n v="11980"/>
    <n v="15966.419999999998"/>
    <n v="12469.780000000013"/>
    <d v="2023-08-07T12:58:53"/>
    <n v="163"/>
    <n v="1"/>
    <n v="1"/>
  </r>
  <r>
    <x v="1"/>
    <s v="Judicial Department"/>
    <n v="2"/>
    <s v="Judicial"/>
    <n v="2"/>
    <s v="Judicial Department"/>
    <s v="Non-Executive Branch"/>
    <n v="998"/>
    <n v="848"/>
    <s v="043000"/>
    <s v="Indigent Defense Commission"/>
    <x v="23"/>
    <s v="02"/>
    <s v="Special"/>
    <s v="02: Special"/>
    <s v="02848"/>
    <s v="VIDC Special Revenue Fund"/>
    <x v="32"/>
    <s v="848.02848"/>
    <x v="4"/>
    <n v="500"/>
    <n v="11061.97"/>
    <n v="3569.91"/>
    <n v="11365.68"/>
    <n v="0"/>
    <n v="39372.35"/>
    <n v="80071"/>
    <d v="2023-08-07T12:58:53"/>
    <n v="164"/>
    <n v="1"/>
    <n v="1"/>
  </r>
  <r>
    <x v="1"/>
    <s v="Judicial Department"/>
    <n v="2"/>
    <s v="Judicial"/>
    <n v="2"/>
    <s v="Judicial Department"/>
    <s v="Non-Executive Branch"/>
    <n v="998"/>
    <n v="848"/>
    <s v="043000"/>
    <s v="Indigent Defense Commission"/>
    <x v="23"/>
    <s v="02"/>
    <s v="Special"/>
    <s v="02: Special"/>
    <s v="02870"/>
    <s v="Surp Suppy/Equip Sale-GF-NonHE"/>
    <x v="33"/>
    <s v="848.02870"/>
    <x v="0"/>
    <n v="100"/>
    <n v="471.94"/>
    <n v="675.61"/>
    <n v="3334.66"/>
    <n v="3412.56"/>
    <n v="3426.54"/>
    <n v="3427.02"/>
    <d v="2023-08-07T12:58:53"/>
    <n v="165"/>
    <n v="1"/>
    <n v="1"/>
  </r>
  <r>
    <x v="1"/>
    <s v="Judicial Department"/>
    <n v="2"/>
    <s v="Judicial"/>
    <n v="2"/>
    <s v="Judicial Department"/>
    <s v="Non-Executive Branch"/>
    <n v="998"/>
    <n v="848"/>
    <s v="043000"/>
    <s v="Indigent Defense Commission"/>
    <x v="23"/>
    <s v="02"/>
    <s v="Special"/>
    <s v="02: Special"/>
    <s v="02870"/>
    <s v="Surp Suppy/Equip Sale-GF-NonHE"/>
    <x v="33"/>
    <s v="848.02870"/>
    <x v="4"/>
    <n v="500"/>
    <n v="163.04"/>
    <n v="203.67"/>
    <n v="2659.05"/>
    <n v="77.900000000000006"/>
    <n v="13.98"/>
    <n v="0.48"/>
    <d v="2023-08-07T12:58:53"/>
    <n v="166"/>
    <n v="1"/>
    <n v="1"/>
  </r>
  <r>
    <x v="1"/>
    <s v="Judicial Department"/>
    <n v="2"/>
    <s v="Judicial"/>
    <n v="2"/>
    <s v="Judicial Department"/>
    <s v="Non-Executive Branch"/>
    <n v="998"/>
    <n v="848"/>
    <s v="043000"/>
    <s v="Indigent Defense Commission"/>
    <x v="23"/>
    <s v="10"/>
    <s v="Federal Trust"/>
    <s v="10: Federal Trust"/>
    <s v="10000"/>
    <s v="FEDERAL TRUST"/>
    <x v="6"/>
    <s v="848.10000"/>
    <x v="1"/>
    <n v="135"/>
    <n v="0"/>
    <n v="39870"/>
    <n v="0"/>
    <n v="0"/>
    <n v="0"/>
    <n v="0"/>
    <d v="2023-08-07T12:58:53"/>
    <n v="167"/>
    <n v="1"/>
    <n v="1"/>
  </r>
  <r>
    <x v="1"/>
    <s v="Judicial Department"/>
    <n v="2"/>
    <s v="Judicial"/>
    <n v="2"/>
    <s v="Judicial Department"/>
    <s v="Non-Executive Branch"/>
    <n v="998"/>
    <n v="848"/>
    <s v="043000"/>
    <s v="Indigent Defense Commission"/>
    <x v="23"/>
    <s v="10"/>
    <s v="Federal Trust"/>
    <s v="10: Federal Trust"/>
    <s v="10000"/>
    <s v="FEDERAL TRUST"/>
    <x v="6"/>
    <s v="848.10000"/>
    <x v="2"/>
    <n v="200"/>
    <n v="0"/>
    <n v="39870"/>
    <n v="0"/>
    <n v="0"/>
    <n v="0"/>
    <n v="0"/>
    <d v="2023-08-07T12:58:53"/>
    <n v="168"/>
    <n v="1"/>
    <n v="1"/>
  </r>
  <r>
    <x v="1"/>
    <s v="Judicial Department"/>
    <n v="2"/>
    <s v="Judicial"/>
    <n v="2"/>
    <s v="Judicial Department"/>
    <s v="Non-Executive Branch"/>
    <n v="998"/>
    <n v="848"/>
    <s v="043000"/>
    <s v="Indigent Defense Commission"/>
    <x v="23"/>
    <s v="10"/>
    <s v="Federal Trust"/>
    <s v="10: Federal Trust"/>
    <s v="10110"/>
    <s v="CARESActRlfFd?General-COVID-19"/>
    <x v="2"/>
    <s v="848.10110"/>
    <x v="0"/>
    <n v="100"/>
    <n v="0"/>
    <n v="0"/>
    <n v="1949.8"/>
    <n v="0"/>
    <n v="0"/>
    <n v="0"/>
    <d v="2023-08-07T12:58:53"/>
    <n v="169"/>
    <n v="1"/>
    <n v="1"/>
  </r>
  <r>
    <x v="1"/>
    <s v="Judicial Department"/>
    <n v="2"/>
    <s v="Judicial"/>
    <n v="2"/>
    <s v="Judicial Department"/>
    <s v="Non-Executive Branch"/>
    <n v="998"/>
    <n v="848"/>
    <s v="043000"/>
    <s v="Indigent Defense Commission"/>
    <x v="23"/>
    <s v="10"/>
    <s v="Federal Trust"/>
    <s v="10: Federal Trust"/>
    <s v="10110"/>
    <s v="CARESActRlfFd?General-COVID-19"/>
    <x v="2"/>
    <s v="848.10110"/>
    <x v="1"/>
    <n v="135"/>
    <n v="0"/>
    <n v="0"/>
    <n v="45942.080000000009"/>
    <n v="1949.8"/>
    <n v="0"/>
    <n v="0"/>
    <d v="2023-08-07T12:58:53"/>
    <n v="170"/>
    <n v="1"/>
    <n v="1"/>
  </r>
  <r>
    <x v="1"/>
    <s v="Judicial Department"/>
    <n v="2"/>
    <s v="Judicial"/>
    <n v="2"/>
    <s v="Judicial Department"/>
    <s v="Non-Executive Branch"/>
    <n v="998"/>
    <n v="848"/>
    <s v="043000"/>
    <s v="Indigent Defense Commission"/>
    <x v="23"/>
    <s v="10"/>
    <s v="Federal Trust"/>
    <s v="10: Federal Trust"/>
    <s v="10110"/>
    <s v="CARESActRlfFd?General-COVID-19"/>
    <x v="2"/>
    <s v="848.10110"/>
    <x v="2"/>
    <n v="200"/>
    <n v="0"/>
    <n v="0"/>
    <n v="43992.280000000006"/>
    <n v="1949.8"/>
    <n v="0"/>
    <n v="0"/>
    <d v="2023-08-07T12:58:53"/>
    <n v="171"/>
    <n v="1"/>
    <n v="1"/>
  </r>
  <r>
    <x v="1"/>
    <s v="Judicial Department"/>
    <n v="2"/>
    <s v="Judicial"/>
    <n v="2"/>
    <s v="Judicial Department"/>
    <s v="Non-Executive Branch"/>
    <n v="998"/>
    <n v="848"/>
    <s v="043000"/>
    <s v="Indigent Defense Commission"/>
    <x v="23"/>
    <s v="10"/>
    <s v="Federal Trust"/>
    <s v="10: Federal Trust"/>
    <s v="10110"/>
    <s v="CARESActRlfFd?General-COVID-19"/>
    <x v="2"/>
    <s v="848.10110"/>
    <x v="3"/>
    <n v="220"/>
    <n v="0"/>
    <n v="0"/>
    <n v="1949.8000000000029"/>
    <n v="0"/>
    <n v="0"/>
    <n v="0"/>
    <d v="2023-08-07T12:58:53"/>
    <n v="172"/>
    <n v="1"/>
    <n v="1"/>
  </r>
  <r>
    <x v="1"/>
    <s v="Judicial Department"/>
    <n v="2"/>
    <s v="Judicial"/>
    <n v="2"/>
    <s v="Judicial Department"/>
    <s v="Non-Executive Branch"/>
    <n v="998"/>
    <n v="160"/>
    <s v="044000"/>
    <s v="Virginia Criminal Sentencing Commission"/>
    <x v="24"/>
    <s v="02"/>
    <s v="Special"/>
    <s v="02: Special"/>
    <s v="02002"/>
    <s v="VCSC Special Revenue Fund"/>
    <x v="34"/>
    <s v="160.02002"/>
    <x v="0"/>
    <n v="100"/>
    <n v="325055.96000000002"/>
    <n v="351381.77"/>
    <n v="379281.25"/>
    <n v="373603.89"/>
    <n v="385744.36"/>
    <n v="398616.32000000001"/>
    <d v="2023-08-07T12:58:53"/>
    <n v="173"/>
    <n v="1"/>
    <n v="1"/>
  </r>
  <r>
    <x v="1"/>
    <s v="Judicial Department"/>
    <n v="2"/>
    <s v="Judicial"/>
    <n v="2"/>
    <s v="Judicial Department"/>
    <s v="Non-Executive Branch"/>
    <n v="998"/>
    <n v="160"/>
    <s v="044000"/>
    <s v="Virginia Criminal Sentencing Commission"/>
    <x v="24"/>
    <s v="02"/>
    <s v="Special"/>
    <s v="02: Special"/>
    <s v="02002"/>
    <s v="VCSC Special Revenue Fund"/>
    <x v="34"/>
    <s v="160.02002"/>
    <x v="1"/>
    <n v="135"/>
    <n v="70031"/>
    <n v="70031"/>
    <n v="70031"/>
    <n v="70069"/>
    <n v="70069"/>
    <n v="70069"/>
    <d v="2023-08-07T12:58:53"/>
    <n v="174"/>
    <n v="1"/>
    <n v="1"/>
  </r>
  <r>
    <x v="1"/>
    <s v="Judicial Department"/>
    <n v="2"/>
    <s v="Judicial"/>
    <n v="2"/>
    <s v="Judicial Department"/>
    <s v="Non-Executive Branch"/>
    <n v="998"/>
    <n v="160"/>
    <s v="044000"/>
    <s v="Virginia Criminal Sentencing Commission"/>
    <x v="24"/>
    <s v="02"/>
    <s v="Special"/>
    <s v="02: Special"/>
    <s v="02002"/>
    <s v="VCSC Special Revenue Fund"/>
    <x v="34"/>
    <s v="160.02002"/>
    <x v="2"/>
    <n v="200"/>
    <n v="90"/>
    <n v="99"/>
    <n v="129"/>
    <n v="24571.85"/>
    <n v="81"/>
    <n v="113"/>
    <d v="2023-08-07T12:58:53"/>
    <n v="175"/>
    <n v="1"/>
    <n v="1"/>
  </r>
  <r>
    <x v="1"/>
    <s v="Judicial Department"/>
    <n v="2"/>
    <s v="Judicial"/>
    <n v="2"/>
    <s v="Judicial Department"/>
    <s v="Non-Executive Branch"/>
    <n v="998"/>
    <n v="160"/>
    <s v="044000"/>
    <s v="Virginia Criminal Sentencing Commission"/>
    <x v="24"/>
    <s v="02"/>
    <s v="Special"/>
    <s v="02: Special"/>
    <s v="02002"/>
    <s v="VCSC Special Revenue Fund"/>
    <x v="34"/>
    <s v="160.02002"/>
    <x v="3"/>
    <n v="220"/>
    <n v="69941"/>
    <n v="69932"/>
    <n v="69902"/>
    <n v="45497.15"/>
    <n v="69988"/>
    <n v="69956"/>
    <d v="2023-08-07T12:58:53"/>
    <n v="176"/>
    <n v="1"/>
    <n v="1"/>
  </r>
  <r>
    <x v="1"/>
    <s v="Judicial Department"/>
    <n v="2"/>
    <s v="Judicial"/>
    <n v="2"/>
    <s v="Judicial Department"/>
    <s v="Non-Executive Branch"/>
    <n v="998"/>
    <n v="160"/>
    <s v="044000"/>
    <s v="Virginia Criminal Sentencing Commission"/>
    <x v="24"/>
    <s v="02"/>
    <s v="Special"/>
    <s v="02: Special"/>
    <s v="02002"/>
    <s v="VCSC Special Revenue Fund"/>
    <x v="34"/>
    <s v="160.02002"/>
    <x v="4"/>
    <n v="500"/>
    <n v="27186.41"/>
    <n v="26344.080000000002"/>
    <n v="27880.32"/>
    <n v="18900.169999999998"/>
    <n v="12640.07"/>
    <n v="12903.45"/>
    <d v="2023-08-07T12:58:53"/>
    <n v="177"/>
    <n v="1"/>
    <n v="1"/>
  </r>
  <r>
    <x v="1"/>
    <s v="Judicial Department"/>
    <n v="2"/>
    <s v="Judicial"/>
    <n v="2"/>
    <s v="Judicial Department"/>
    <s v="Non-Executive Branch"/>
    <n v="998"/>
    <n v="117"/>
    <s v="045000"/>
    <s v="Virginia State Bar"/>
    <x v="25"/>
    <s v="02"/>
    <s v="Special"/>
    <s v="02: Special"/>
    <s v="02354"/>
    <s v="Legal Aid Services Fund"/>
    <x v="35"/>
    <s v="117.02354"/>
    <x v="0"/>
    <n v="100"/>
    <n v="156357.75"/>
    <n v="176784.15"/>
    <n v="160286.04999999999"/>
    <n v="157897.14000000001"/>
    <n v="140526.28"/>
    <n v="201276.96"/>
    <d v="2023-08-07T12:58:53"/>
    <n v="178"/>
    <n v="1"/>
    <n v="1"/>
  </r>
  <r>
    <x v="1"/>
    <s v="Judicial Department"/>
    <n v="2"/>
    <s v="Judicial"/>
    <n v="2"/>
    <s v="Judicial Department"/>
    <s v="Non-Executive Branch"/>
    <n v="998"/>
    <n v="117"/>
    <s v="045000"/>
    <s v="Virginia State Bar"/>
    <x v="25"/>
    <s v="02"/>
    <s v="Special"/>
    <s v="02: Special"/>
    <s v="02354"/>
    <s v="Legal Aid Services Fund"/>
    <x v="35"/>
    <s v="117.02354"/>
    <x v="1"/>
    <n v="135"/>
    <n v="7350000"/>
    <n v="7350000"/>
    <n v="7350000"/>
    <n v="8350000"/>
    <n v="8350000"/>
    <n v="8350000"/>
    <d v="2023-08-07T12:58:53"/>
    <n v="179"/>
    <n v="1"/>
    <n v="1"/>
  </r>
  <r>
    <x v="1"/>
    <s v="Judicial Department"/>
    <n v="2"/>
    <s v="Judicial"/>
    <n v="2"/>
    <s v="Judicial Department"/>
    <s v="Non-Executive Branch"/>
    <n v="998"/>
    <n v="117"/>
    <s v="045000"/>
    <s v="Virginia State Bar"/>
    <x v="25"/>
    <s v="02"/>
    <s v="Special"/>
    <s v="02: Special"/>
    <s v="02354"/>
    <s v="Legal Aid Services Fund"/>
    <x v="35"/>
    <s v="117.02354"/>
    <x v="2"/>
    <n v="200"/>
    <n v="6405653"/>
    <n v="6601945"/>
    <n v="5311548"/>
    <n v="4403644"/>
    <n v="4351595"/>
    <n v="5190663"/>
    <d v="2023-08-07T12:58:53"/>
    <n v="180"/>
    <n v="1"/>
    <n v="1"/>
  </r>
  <r>
    <x v="1"/>
    <s v="Judicial Department"/>
    <n v="2"/>
    <s v="Judicial"/>
    <n v="2"/>
    <s v="Judicial Department"/>
    <s v="Non-Executive Branch"/>
    <n v="998"/>
    <n v="117"/>
    <s v="045000"/>
    <s v="Virginia State Bar"/>
    <x v="25"/>
    <s v="02"/>
    <s v="Special"/>
    <s v="02: Special"/>
    <s v="02354"/>
    <s v="Legal Aid Services Fund"/>
    <x v="35"/>
    <s v="117.02354"/>
    <x v="3"/>
    <n v="220"/>
    <n v="944347"/>
    <n v="748055"/>
    <n v="2038452"/>
    <n v="3946356"/>
    <n v="3998405"/>
    <n v="3159337"/>
    <d v="2023-08-07T12:58:53"/>
    <n v="181"/>
    <n v="1"/>
    <n v="1"/>
  </r>
  <r>
    <x v="1"/>
    <s v="Judicial Department"/>
    <n v="2"/>
    <s v="Judicial"/>
    <n v="2"/>
    <s v="Judicial Department"/>
    <s v="Non-Executive Branch"/>
    <n v="998"/>
    <n v="117"/>
    <s v="045000"/>
    <s v="Virginia State Bar"/>
    <x v="25"/>
    <s v="02"/>
    <s v="Special"/>
    <s v="02: Special"/>
    <s v="02354"/>
    <s v="Legal Aid Services Fund"/>
    <x v="35"/>
    <s v="117.02354"/>
    <x v="4"/>
    <n v="500"/>
    <n v="6431203.9299999997"/>
    <n v="6622371.3999999994"/>
    <n v="5295049.9000000004"/>
    <n v="4401255.09"/>
    <n v="4334224.1399999997"/>
    <n v="5251413.68"/>
    <d v="2023-08-07T12:58:53"/>
    <n v="182"/>
    <n v="1"/>
    <n v="1"/>
  </r>
  <r>
    <x v="1"/>
    <s v="Judicial Department"/>
    <n v="2"/>
    <s v="Judicial"/>
    <n v="2"/>
    <s v="Judicial Department"/>
    <s v="Non-Executive Branch"/>
    <n v="998"/>
    <n v="117"/>
    <s v="045000"/>
    <s v="Virginia State Bar"/>
    <x v="25"/>
    <s v="09"/>
    <s v="Dedicated Special Revenue"/>
    <s v="09: Dedicated Special Revenue"/>
    <s v="09117"/>
    <s v="Dedicated Special Revenue-VSB"/>
    <x v="36"/>
    <s v="117.09117"/>
    <x v="0"/>
    <n v="100"/>
    <n v="6527278.6600000001"/>
    <n v="7165422.9400000004"/>
    <n v="6889008.6099999994"/>
    <n v="9400651.6799999997"/>
    <n v="10625000.040000001"/>
    <n v="9971533.5200000014"/>
    <d v="2023-08-07T12:58:53"/>
    <n v="183"/>
    <n v="1"/>
    <n v="1"/>
  </r>
  <r>
    <x v="1"/>
    <s v="Judicial Department"/>
    <n v="2"/>
    <s v="Judicial"/>
    <n v="2"/>
    <s v="Judicial Department"/>
    <s v="Non-Executive Branch"/>
    <n v="998"/>
    <n v="117"/>
    <s v="045000"/>
    <s v="Virginia State Bar"/>
    <x v="25"/>
    <s v="09"/>
    <s v="Dedicated Special Revenue"/>
    <s v="09: Dedicated Special Revenue"/>
    <s v="09117"/>
    <s v="Dedicated Special Revenue-VSB"/>
    <x v="36"/>
    <s v="117.09117"/>
    <x v="1"/>
    <n v="135"/>
    <n v="14835813"/>
    <n v="15240451"/>
    <n v="15240451"/>
    <n v="15721191"/>
    <n v="15721191"/>
    <n v="16227764"/>
    <d v="2023-08-07T12:58:53"/>
    <n v="184"/>
    <n v="1"/>
    <n v="1"/>
  </r>
  <r>
    <x v="1"/>
    <s v="Judicial Department"/>
    <n v="2"/>
    <s v="Judicial"/>
    <n v="2"/>
    <s v="Judicial Department"/>
    <s v="Non-Executive Branch"/>
    <n v="998"/>
    <n v="117"/>
    <s v="045000"/>
    <s v="Virginia State Bar"/>
    <x v="25"/>
    <s v="09"/>
    <s v="Dedicated Special Revenue"/>
    <s v="09: Dedicated Special Revenue"/>
    <s v="09117"/>
    <s v="Dedicated Special Revenue-VSB"/>
    <x v="36"/>
    <s v="117.09117"/>
    <x v="2"/>
    <n v="200"/>
    <n v="13262938.169999998"/>
    <n v="12749680.300000001"/>
    <n v="12793055.76"/>
    <n v="12623451.939999994"/>
    <n v="13097983.019999996"/>
    <n v="14678435.459999993"/>
    <d v="2023-08-07T12:58:53"/>
    <n v="185"/>
    <n v="1"/>
    <n v="1"/>
  </r>
  <r>
    <x v="1"/>
    <s v="Judicial Department"/>
    <n v="2"/>
    <s v="Judicial"/>
    <n v="2"/>
    <s v="Judicial Department"/>
    <s v="Non-Executive Branch"/>
    <n v="998"/>
    <n v="117"/>
    <s v="045000"/>
    <s v="Virginia State Bar"/>
    <x v="25"/>
    <s v="09"/>
    <s v="Dedicated Special Revenue"/>
    <s v="09: Dedicated Special Revenue"/>
    <s v="09117"/>
    <s v="Dedicated Special Revenue-VSB"/>
    <x v="36"/>
    <s v="117.09117"/>
    <x v="3"/>
    <n v="220"/>
    <n v="1572874.8300000019"/>
    <n v="2490770.6999999993"/>
    <n v="2447395.2400000002"/>
    <n v="3097739.0600000061"/>
    <n v="2623207.9800000042"/>
    <n v="1549328.5400000066"/>
    <d v="2023-08-07T12:58:53"/>
    <n v="186"/>
    <n v="1"/>
    <n v="1"/>
  </r>
  <r>
    <x v="1"/>
    <s v="Judicial Department"/>
    <n v="2"/>
    <s v="Judicial"/>
    <n v="2"/>
    <s v="Judicial Department"/>
    <s v="Non-Executive Branch"/>
    <n v="998"/>
    <n v="117"/>
    <s v="045000"/>
    <s v="Virginia State Bar"/>
    <x v="25"/>
    <s v="09"/>
    <s v="Dedicated Special Revenue"/>
    <s v="09: Dedicated Special Revenue"/>
    <s v="09117"/>
    <s v="Dedicated Special Revenue-VSB"/>
    <x v="36"/>
    <s v="117.09117"/>
    <x v="4"/>
    <n v="500"/>
    <n v="14024102.359999999"/>
    <n v="13781407.579999998"/>
    <n v="13562835.43"/>
    <n v="13578700.009999998"/>
    <n v="14030351.380000001"/>
    <n v="13871688.939999999"/>
    <d v="2023-08-07T12:58:53"/>
    <n v="187"/>
    <n v="1"/>
    <n v="1"/>
  </r>
  <r>
    <x v="1"/>
    <s v="Judicial Department"/>
    <n v="2"/>
    <s v="Judicial"/>
    <n v="2"/>
    <s v="Judicial Department"/>
    <s v="Non-Executive Branch"/>
    <n v="998"/>
    <n v="117"/>
    <s v="045000"/>
    <s v="Virginia State Bar"/>
    <x v="25"/>
    <s v="09"/>
    <s v="Dedicated Special Revenue"/>
    <s v="09: Dedicated Special Revenue"/>
    <s v="09119"/>
    <s v="COVID-19 Relief Fund"/>
    <x v="37"/>
    <s v="117.09119"/>
    <x v="1"/>
    <n v="135"/>
    <n v="0"/>
    <n v="0"/>
    <n v="0"/>
    <n v="3000000"/>
    <n v="1000000"/>
    <n v="1000000"/>
    <d v="2023-08-07T12:58:53"/>
    <n v="188"/>
    <n v="1"/>
    <n v="1"/>
  </r>
  <r>
    <x v="1"/>
    <s v="Judicial Department"/>
    <n v="2"/>
    <s v="Judicial"/>
    <n v="2"/>
    <s v="Judicial Department"/>
    <s v="Non-Executive Branch"/>
    <n v="998"/>
    <n v="117"/>
    <s v="045000"/>
    <s v="Virginia State Bar"/>
    <x v="25"/>
    <s v="09"/>
    <s v="Dedicated Special Revenue"/>
    <s v="09: Dedicated Special Revenue"/>
    <s v="09119"/>
    <s v="COVID-19 Relief Fund"/>
    <x v="37"/>
    <s v="117.09119"/>
    <x v="2"/>
    <n v="200"/>
    <n v="0"/>
    <n v="0"/>
    <n v="0"/>
    <n v="2000000"/>
    <n v="1000000"/>
    <n v="1000000"/>
    <d v="2023-08-07T12:58:53"/>
    <n v="189"/>
    <n v="1"/>
    <n v="1"/>
  </r>
  <r>
    <x v="1"/>
    <s v="Judicial Department"/>
    <n v="2"/>
    <s v="Judicial"/>
    <n v="2"/>
    <s v="Judicial Department"/>
    <s v="Non-Executive Branch"/>
    <n v="998"/>
    <n v="117"/>
    <s v="045000"/>
    <s v="Virginia State Bar"/>
    <x v="25"/>
    <s v="09"/>
    <s v="Dedicated Special Revenue"/>
    <s v="09: Dedicated Special Revenue"/>
    <s v="09119"/>
    <s v="COVID-19 Relief Fund"/>
    <x v="37"/>
    <s v="117.09119"/>
    <x v="3"/>
    <n v="220"/>
    <n v="0"/>
    <n v="0"/>
    <n v="0"/>
    <n v="1000000"/>
    <n v="0"/>
    <n v="0"/>
    <d v="2023-08-07T12:58:53"/>
    <n v="190"/>
    <n v="1"/>
    <n v="1"/>
  </r>
  <r>
    <x v="1"/>
    <s v="Judicial Department"/>
    <n v="2"/>
    <s v="Judicial"/>
    <n v="2"/>
    <s v="Judicial Department"/>
    <s v="Non-Executive Branch"/>
    <n v="998"/>
    <n v="117"/>
    <s v="045000"/>
    <s v="Virginia State Bar"/>
    <x v="25"/>
    <s v="09"/>
    <s v="Dedicated Special Revenue"/>
    <s v="09: Dedicated Special Revenue"/>
    <s v="09880"/>
    <s v="Srpls Sup&amp;Equip Sale-Non-Gen"/>
    <x v="38"/>
    <s v="117.09880"/>
    <x v="0"/>
    <n v="100"/>
    <n v="0"/>
    <n v="0"/>
    <n v="0"/>
    <n v="0"/>
    <n v="970.84"/>
    <n v="970.84"/>
    <d v="2023-08-07T12:58:53"/>
    <n v="191"/>
    <n v="1"/>
    <n v="1"/>
  </r>
  <r>
    <x v="1"/>
    <s v="Judicial Department"/>
    <n v="2"/>
    <s v="Judicial"/>
    <n v="2"/>
    <s v="Judicial Department"/>
    <s v="Non-Executive Branch"/>
    <n v="998"/>
    <n v="117"/>
    <s v="045000"/>
    <s v="Virginia State Bar"/>
    <x v="25"/>
    <s v="09"/>
    <s v="Dedicated Special Revenue"/>
    <s v="09: Dedicated Special Revenue"/>
    <s v="09880"/>
    <s v="Srpls Sup&amp;Equip Sale-Non-Gen"/>
    <x v="38"/>
    <s v="117.09880"/>
    <x v="4"/>
    <n v="500"/>
    <n v="0"/>
    <n v="0"/>
    <n v="0"/>
    <n v="0"/>
    <n v="970.84"/>
    <n v="0"/>
    <d v="2023-08-07T12:58:53"/>
    <n v="192"/>
    <n v="1"/>
    <n v="1"/>
  </r>
  <r>
    <x v="1"/>
    <s v="Judicial Department"/>
    <n v="2"/>
    <s v="Judicial"/>
    <n v="2"/>
    <s v="Judicial Department"/>
    <s v="Non-Executive Branch"/>
    <n v="998"/>
    <n v="117"/>
    <s v="045000"/>
    <s v="Virginia State Bar"/>
    <x v="25"/>
    <s v="12"/>
    <s v="Federal Trust - Arra"/>
    <s v="12: Federal Trust - Arra"/>
    <s v="12110"/>
    <s v="ARP-CrvStLoclFisRecFd-COVID-19"/>
    <x v="10"/>
    <s v="117.12110"/>
    <x v="1"/>
    <n v="135"/>
    <n v="0"/>
    <n v="0"/>
    <n v="0"/>
    <n v="0"/>
    <n v="2500000"/>
    <n v="0"/>
    <d v="2023-08-07T12:58:53"/>
    <n v="193"/>
    <n v="1"/>
    <n v="1"/>
  </r>
  <r>
    <x v="1"/>
    <s v="Judicial Department"/>
    <n v="2"/>
    <s v="Judicial"/>
    <n v="2"/>
    <s v="Judicial Department"/>
    <s v="Non-Executive Branch"/>
    <n v="998"/>
    <n v="117"/>
    <s v="045000"/>
    <s v="Virginia State Bar"/>
    <x v="25"/>
    <s v="12"/>
    <s v="Federal Trust - Arra"/>
    <s v="12: Federal Trust - Arra"/>
    <s v="12110"/>
    <s v="ARP-CrvStLoclFisRecFd-COVID-19"/>
    <x v="10"/>
    <s v="117.12110"/>
    <x v="2"/>
    <n v="200"/>
    <n v="0"/>
    <n v="0"/>
    <n v="0"/>
    <n v="0"/>
    <n v="2500000"/>
    <n v="0"/>
    <d v="2023-08-07T12:58:53"/>
    <n v="194"/>
    <n v="1"/>
    <n v="1"/>
  </r>
  <r>
    <x v="2"/>
    <s v="Executive Offices"/>
    <n v="3"/>
    <s v="Executive Offices"/>
    <n v="3"/>
    <s v="Executive Offices"/>
    <s v="Executive Branch"/>
    <n v="1"/>
    <n v="836"/>
    <s v=""/>
    <s v="Citizens' Advisory Council on Furnishing and Interpreting the Executive Mansion"/>
    <x v="26"/>
    <s v="02"/>
    <s v="Special"/>
    <s v="02: Special"/>
    <s v="02836"/>
    <s v="Exec Mansion Special Rev Fund"/>
    <x v="39"/>
    <s v="836.02836"/>
    <x v="0"/>
    <n v="100"/>
    <n v="10292.950000000001"/>
    <n v="10292.950000000001"/>
    <n v="10292.950000000001"/>
    <n v="25719.23"/>
    <n v="51080.51"/>
    <n v="75604.25"/>
    <d v="2023-08-07T12:58:53"/>
    <n v="195"/>
    <n v="1"/>
    <n v="1"/>
  </r>
  <r>
    <x v="2"/>
    <s v="Executive Offices"/>
    <n v="3"/>
    <s v="Executive Offices"/>
    <n v="3"/>
    <s v="Executive Offices"/>
    <s v="Executive Branch"/>
    <n v="1"/>
    <n v="836"/>
    <s v=""/>
    <s v="Citizens' Advisory Council on Furnishing and Interpreting the Executive Mansion"/>
    <x v="26"/>
    <s v="02"/>
    <s v="Special"/>
    <s v="02: Special"/>
    <s v="02836"/>
    <s v="Exec Mansion Special Rev Fund"/>
    <x v="39"/>
    <s v="836.02836"/>
    <x v="1"/>
    <n v="135"/>
    <n v="10292"/>
    <n v="0"/>
    <n v="0"/>
    <n v="950000"/>
    <n v="100000"/>
    <n v="51080.51"/>
    <d v="2023-08-07T12:58:53"/>
    <n v="196"/>
    <n v="1"/>
    <n v="1"/>
  </r>
  <r>
    <x v="2"/>
    <s v="Executive Offices"/>
    <n v="3"/>
    <s v="Executive Offices"/>
    <n v="3"/>
    <s v="Executive Offices"/>
    <s v="Executive Branch"/>
    <n v="1"/>
    <n v="836"/>
    <s v=""/>
    <s v="Citizens' Advisory Council on Furnishing and Interpreting the Executive Mansion"/>
    <x v="26"/>
    <s v="02"/>
    <s v="Special"/>
    <s v="02: Special"/>
    <s v="02836"/>
    <s v="Exec Mansion Special Rev Fund"/>
    <x v="39"/>
    <s v="836.02836"/>
    <x v="2"/>
    <n v="200"/>
    <n v="0"/>
    <n v="0"/>
    <n v="0"/>
    <n v="938972"/>
    <n v="7646.7199999999993"/>
    <n v="47476.26"/>
    <d v="2023-08-07T12:58:53"/>
    <n v="197"/>
    <n v="1"/>
    <n v="1"/>
  </r>
  <r>
    <x v="2"/>
    <s v="Executive Offices"/>
    <n v="3"/>
    <s v="Executive Offices"/>
    <n v="3"/>
    <s v="Executive Offices"/>
    <s v="Executive Branch"/>
    <n v="1"/>
    <n v="836"/>
    <s v=""/>
    <s v="Citizens' Advisory Council on Furnishing and Interpreting the Executive Mansion"/>
    <x v="26"/>
    <s v="02"/>
    <s v="Special"/>
    <s v="02: Special"/>
    <s v="02836"/>
    <s v="Exec Mansion Special Rev Fund"/>
    <x v="39"/>
    <s v="836.02836"/>
    <x v="3"/>
    <n v="220"/>
    <n v="10292"/>
    <n v="0"/>
    <n v="0"/>
    <n v="11028"/>
    <n v="92353.279999999999"/>
    <n v="3604.25"/>
    <d v="2023-08-07T12:58:53"/>
    <n v="198"/>
    <n v="1"/>
    <n v="1"/>
  </r>
  <r>
    <x v="2"/>
    <s v="Executive Offices"/>
    <n v="3"/>
    <s v="Executive Offices"/>
    <n v="3"/>
    <s v="Executive Offices"/>
    <s v="Executive Branch"/>
    <n v="1"/>
    <n v="836"/>
    <s v=""/>
    <s v="Citizens' Advisory Council on Furnishing and Interpreting the Executive Mansion"/>
    <x v="26"/>
    <s v="02"/>
    <s v="Special"/>
    <s v="02: Special"/>
    <s v="02836"/>
    <s v="Exec Mansion Special Rev Fund"/>
    <x v="39"/>
    <s v="836.02836"/>
    <x v="4"/>
    <n v="500"/>
    <n v="0"/>
    <n v="0"/>
    <n v="0"/>
    <n v="954398.28"/>
    <n v="33008"/>
    <n v="72000"/>
    <d v="2023-08-07T12:58:53"/>
    <n v="199"/>
    <n v="1"/>
    <n v="1"/>
  </r>
  <r>
    <x v="2"/>
    <s v="Executive Offices"/>
    <n v="3"/>
    <s v="Office of the Governor / Sec of the Commonwealth"/>
    <n v="0"/>
    <s v="Office of the Governor / Sec of the Commonwealth"/>
    <s v="Executive Branch"/>
    <n v="1"/>
    <n v="121"/>
    <s v="047000"/>
    <s v="Office of the Governor"/>
    <x v="27"/>
    <s v="02"/>
    <s v="Special"/>
    <s v="02: Special"/>
    <s v="02121"/>
    <s v="GOV Special Revenue Fund"/>
    <x v="40"/>
    <s v="121.02121"/>
    <x v="0"/>
    <n v="100"/>
    <n v="0"/>
    <n v="0"/>
    <n v="0"/>
    <n v="167954.55"/>
    <n v="0"/>
    <n v="0"/>
    <d v="2023-08-07T12:58:53"/>
    <n v="200"/>
    <n v="1"/>
    <n v="1"/>
  </r>
  <r>
    <x v="2"/>
    <s v="Executive Offices"/>
    <n v="3"/>
    <s v="Office of the Governor / Sec of the Commonwealth"/>
    <n v="0"/>
    <s v="Office of the Governor / Sec of the Commonwealth"/>
    <s v="Executive Branch"/>
    <n v="1"/>
    <n v="121"/>
    <s v="047000"/>
    <s v="Office of the Governor"/>
    <x v="27"/>
    <s v="02"/>
    <s v="Special"/>
    <s v="02: Special"/>
    <s v="02121"/>
    <s v="GOV Special Revenue Fund"/>
    <x v="40"/>
    <s v="121.02121"/>
    <x v="1"/>
    <n v="135"/>
    <n v="0"/>
    <n v="0"/>
    <n v="0"/>
    <n v="133500"/>
    <n v="110028.78999999998"/>
    <n v="0"/>
    <d v="2023-08-07T12:58:53"/>
    <n v="201"/>
    <n v="1"/>
    <n v="1"/>
  </r>
  <r>
    <x v="2"/>
    <s v="Executive Offices"/>
    <n v="3"/>
    <s v="Office of the Governor / Sec of the Commonwealth"/>
    <n v="0"/>
    <s v="Office of the Governor / Sec of the Commonwealth"/>
    <s v="Executive Branch"/>
    <n v="1"/>
    <n v="121"/>
    <s v="047000"/>
    <s v="Office of the Governor"/>
    <x v="27"/>
    <s v="02"/>
    <s v="Special"/>
    <s v="02: Special"/>
    <s v="02121"/>
    <s v="GOV Special Revenue Fund"/>
    <x v="40"/>
    <s v="121.02121"/>
    <x v="2"/>
    <n v="200"/>
    <n v="0"/>
    <n v="0"/>
    <n v="0"/>
    <n v="99045.449999999983"/>
    <n v="110028.78999999998"/>
    <n v="0"/>
    <d v="2023-08-07T12:58:53"/>
    <n v="202"/>
    <n v="1"/>
    <n v="1"/>
  </r>
  <r>
    <x v="2"/>
    <s v="Executive Offices"/>
    <n v="3"/>
    <s v="Office of the Governor / Sec of the Commonwealth"/>
    <n v="0"/>
    <s v="Office of the Governor / Sec of the Commonwealth"/>
    <s v="Executive Branch"/>
    <n v="1"/>
    <n v="121"/>
    <s v="047000"/>
    <s v="Office of the Governor"/>
    <x v="27"/>
    <s v="02"/>
    <s v="Special"/>
    <s v="02: Special"/>
    <s v="02121"/>
    <s v="GOV Special Revenue Fund"/>
    <x v="40"/>
    <s v="121.02121"/>
    <x v="3"/>
    <n v="220"/>
    <n v="0"/>
    <n v="0"/>
    <n v="0"/>
    <n v="34454.550000000017"/>
    <n v="0"/>
    <n v="0"/>
    <d v="2023-08-07T12:58:53"/>
    <n v="203"/>
    <n v="1"/>
    <n v="1"/>
  </r>
  <r>
    <x v="2"/>
    <s v="Executive Offices"/>
    <n v="3"/>
    <s v="Office of the Governor / Sec of the Commonwealth"/>
    <n v="0"/>
    <s v="Office of the Governor / Sec of the Commonwealth"/>
    <s v="Executive Branch"/>
    <n v="1"/>
    <n v="121"/>
    <s v="047000"/>
    <s v="Office of the Governor"/>
    <x v="27"/>
    <s v="02"/>
    <s v="Special"/>
    <s v="02: Special"/>
    <s v="02121"/>
    <s v="GOV Special Revenue Fund"/>
    <x v="40"/>
    <s v="121.02121"/>
    <x v="4"/>
    <n v="500"/>
    <n v="0"/>
    <n v="0"/>
    <n v="0"/>
    <n v="267000"/>
    <n v="0"/>
    <n v="0"/>
    <d v="2023-08-07T12:58:53"/>
    <n v="204"/>
    <n v="1"/>
    <n v="1"/>
  </r>
  <r>
    <x v="2"/>
    <s v="Executive Offices"/>
    <n v="3"/>
    <s v="Office of the Governor / Sec of the Commonwealth"/>
    <n v="0"/>
    <s v="Office of the Governor / Sec of the Commonwealth"/>
    <s v="Executive Branch"/>
    <n v="1"/>
    <n v="121"/>
    <s v="047000"/>
    <s v="Office of the Governor"/>
    <x v="27"/>
    <s v="02"/>
    <s v="Special"/>
    <s v="02: Special"/>
    <s v="02448"/>
    <s v="VA-Asian Advisory Board Fund"/>
    <x v="41"/>
    <s v="121.02448"/>
    <x v="0"/>
    <n v="100"/>
    <n v="31000"/>
    <n v="31000"/>
    <n v="31000"/>
    <n v="31000"/>
    <n v="31000"/>
    <n v="31000"/>
    <d v="2023-08-07T12:58:53"/>
    <n v="205"/>
    <n v="1"/>
    <n v="1"/>
  </r>
  <r>
    <x v="2"/>
    <s v="Executive Offices"/>
    <n v="3"/>
    <s v="Office of the Governor / Sec of the Commonwealth"/>
    <n v="0"/>
    <s v="Office of the Governor / Sec of the Commonwealth"/>
    <s v="Executive Branch"/>
    <n v="1"/>
    <n v="121"/>
    <s v="047000"/>
    <s v="Office of the Governor"/>
    <x v="27"/>
    <s v="02"/>
    <s v="Special"/>
    <s v="02: Special"/>
    <s v="02448"/>
    <s v="VA-Asian Advisory Board Fund"/>
    <x v="41"/>
    <s v="121.02448"/>
    <x v="1"/>
    <n v="135"/>
    <n v="31000"/>
    <n v="0"/>
    <n v="0"/>
    <n v="0"/>
    <n v="0"/>
    <n v="15000"/>
    <d v="2023-08-07T12:58:53"/>
    <n v="206"/>
    <n v="1"/>
    <n v="1"/>
  </r>
  <r>
    <x v="2"/>
    <s v="Executive Offices"/>
    <n v="3"/>
    <s v="Office of the Governor / Sec of the Commonwealth"/>
    <n v="0"/>
    <s v="Office of the Governor / Sec of the Commonwealth"/>
    <s v="Executive Branch"/>
    <n v="1"/>
    <n v="121"/>
    <s v="047000"/>
    <s v="Office of the Governor"/>
    <x v="27"/>
    <s v="02"/>
    <s v="Special"/>
    <s v="02: Special"/>
    <s v="02448"/>
    <s v="VA-Asian Advisory Board Fund"/>
    <x v="41"/>
    <s v="121.02448"/>
    <x v="3"/>
    <n v="220"/>
    <n v="31000"/>
    <n v="0"/>
    <n v="0"/>
    <n v="0"/>
    <n v="0"/>
    <n v="15000"/>
    <d v="2023-08-07T12:58:53"/>
    <n v="207"/>
    <n v="1"/>
    <n v="1"/>
  </r>
  <r>
    <x v="2"/>
    <s v="Executive Offices"/>
    <n v="3"/>
    <s v="Office of the Governor / Sec of the Commonwealth"/>
    <n v="0"/>
    <s v="Office of the Governor / Sec of the Commonwealth"/>
    <s v="Executive Branch"/>
    <n v="1"/>
    <n v="121"/>
    <s v="047000"/>
    <s v="Office of the Governor"/>
    <x v="27"/>
    <s v="02"/>
    <s v="Special"/>
    <s v="02: Special"/>
    <s v="02448"/>
    <s v="VA-Asian Advisory Board Fund"/>
    <x v="41"/>
    <s v="121.02448"/>
    <x v="4"/>
    <n v="500"/>
    <n v="31000"/>
    <n v="0"/>
    <n v="0"/>
    <n v="0"/>
    <n v="0"/>
    <n v="0"/>
    <d v="2023-08-07T12:58:53"/>
    <n v="208"/>
    <n v="1"/>
    <n v="1"/>
  </r>
  <r>
    <x v="2"/>
    <s v="Executive Offices"/>
    <n v="3"/>
    <s v="Office of the Governor / Sec of the Commonwealth"/>
    <n v="0"/>
    <s v="Office of the Governor / Sec of the Commonwealth"/>
    <s v="Executive Branch"/>
    <n v="1"/>
    <n v="121"/>
    <s v="047000"/>
    <s v="Office of the Governor"/>
    <x v="27"/>
    <s v="04"/>
    <s v="Commonwealth Transportation"/>
    <s v="04: Commonwealth Transportation"/>
    <s v="04720"/>
    <s v="Highway Construction Fund"/>
    <x v="42"/>
    <s v="121.04720"/>
    <x v="1"/>
    <n v="135"/>
    <n v="151884"/>
    <n v="157576"/>
    <n v="157576"/>
    <n v="164267"/>
    <n v="164267"/>
    <n v="173248"/>
    <d v="2023-08-07T12:58:53"/>
    <n v="209"/>
    <n v="1"/>
    <n v="1"/>
  </r>
  <r>
    <x v="2"/>
    <s v="Executive Offices"/>
    <n v="3"/>
    <s v="Office of the Governor / Sec of the Commonwealth"/>
    <n v="0"/>
    <s v="Office of the Governor / Sec of the Commonwealth"/>
    <s v="Executive Branch"/>
    <n v="1"/>
    <n v="121"/>
    <s v="047000"/>
    <s v="Office of the Governor"/>
    <x v="27"/>
    <s v="04"/>
    <s v="Commonwealth Transportation"/>
    <s v="04: Commonwealth Transportation"/>
    <s v="04720"/>
    <s v="Highway Construction Fund"/>
    <x v="42"/>
    <s v="121.04720"/>
    <x v="2"/>
    <n v="200"/>
    <n v="151883.43"/>
    <n v="157576"/>
    <n v="157576"/>
    <n v="164267"/>
    <n v="170"/>
    <n v="173248"/>
    <d v="2023-08-07T12:58:53"/>
    <n v="210"/>
    <n v="1"/>
    <n v="1"/>
  </r>
  <r>
    <x v="2"/>
    <s v="Executive Offices"/>
    <n v="3"/>
    <s v="Office of the Governor / Sec of the Commonwealth"/>
    <n v="0"/>
    <s v="Office of the Governor / Sec of the Commonwealth"/>
    <s v="Executive Branch"/>
    <n v="1"/>
    <n v="121"/>
    <s v="047000"/>
    <s v="Office of the Governor"/>
    <x v="27"/>
    <s v="04"/>
    <s v="Commonwealth Transportation"/>
    <s v="04: Commonwealth Transportation"/>
    <s v="04720"/>
    <s v="Highway Construction Fund"/>
    <x v="42"/>
    <s v="121.04720"/>
    <x v="3"/>
    <n v="220"/>
    <n v="0.57000000000698492"/>
    <n v="0"/>
    <n v="0"/>
    <n v="0"/>
    <n v="164097"/>
    <n v="0"/>
    <d v="2023-08-07T12:58:53"/>
    <n v="211"/>
    <n v="1"/>
    <n v="1"/>
  </r>
  <r>
    <x v="2"/>
    <s v="Executive Offices"/>
    <n v="3"/>
    <s v="Office of the Governor / Sec of the Commonwealth"/>
    <n v="0"/>
    <s v="Office of the Governor / Sec of the Commonwealth"/>
    <s v="Executive Branch"/>
    <n v="1"/>
    <n v="121"/>
    <s v="047000"/>
    <s v="Office of the Governor"/>
    <x v="27"/>
    <s v="10"/>
    <s v="Federal Trust"/>
    <s v="10: Federal Trust"/>
    <s v="10000"/>
    <s v="Federal Trust"/>
    <x v="6"/>
    <s v="121.10000"/>
    <x v="0"/>
    <n v="100"/>
    <n v="0"/>
    <n v="0"/>
    <n v="29320.25"/>
    <n v="0"/>
    <n v="0"/>
    <n v="0"/>
    <d v="2023-08-07T12:58:53"/>
    <n v="212"/>
    <n v="1"/>
    <n v="1"/>
  </r>
  <r>
    <x v="2"/>
    <s v="Executive Offices"/>
    <n v="3"/>
    <s v="Office of the Governor / Sec of the Commonwealth"/>
    <n v="0"/>
    <s v="Office of the Governor / Sec of the Commonwealth"/>
    <s v="Executive Branch"/>
    <n v="1"/>
    <n v="121"/>
    <s v="047000"/>
    <s v="Office of the Governor"/>
    <x v="27"/>
    <s v="10"/>
    <s v="Federal Trust"/>
    <s v="10: Federal Trust"/>
    <s v="10000"/>
    <s v="Federal Trust"/>
    <x v="6"/>
    <s v="121.10000"/>
    <x v="1"/>
    <n v="135"/>
    <n v="0"/>
    <n v="500000"/>
    <n v="500000"/>
    <n v="52647"/>
    <n v="647"/>
    <n v="23993"/>
    <d v="2023-08-07T12:58:53"/>
    <n v="213"/>
    <n v="1"/>
    <n v="1"/>
  </r>
  <r>
    <x v="2"/>
    <s v="Executive Offices"/>
    <n v="3"/>
    <s v="Office of the Governor / Sec of the Commonwealth"/>
    <n v="0"/>
    <s v="Office of the Governor / Sec of the Commonwealth"/>
    <s v="Executive Branch"/>
    <n v="1"/>
    <n v="121"/>
    <s v="047000"/>
    <s v="Office of the Governor"/>
    <x v="27"/>
    <s v="10"/>
    <s v="Federal Trust"/>
    <s v="10: Federal Trust"/>
    <s v="10000"/>
    <s v="Federal Trust"/>
    <x v="6"/>
    <s v="121.10000"/>
    <x v="2"/>
    <n v="200"/>
    <n v="0"/>
    <n v="403270.58"/>
    <n v="500000"/>
    <n v="51877.07"/>
    <n v="0"/>
    <n v="0"/>
    <d v="2023-08-07T12:58:53"/>
    <n v="214"/>
    <n v="1"/>
    <n v="1"/>
  </r>
  <r>
    <x v="2"/>
    <s v="Executive Offices"/>
    <n v="3"/>
    <s v="Office of the Governor / Sec of the Commonwealth"/>
    <n v="0"/>
    <s v="Office of the Governor / Sec of the Commonwealth"/>
    <s v="Executive Branch"/>
    <n v="1"/>
    <n v="121"/>
    <s v="047000"/>
    <s v="Office of the Governor"/>
    <x v="27"/>
    <s v="10"/>
    <s v="Federal Trust"/>
    <s v="10: Federal Trust"/>
    <s v="10000"/>
    <s v="Federal Trust"/>
    <x v="6"/>
    <s v="121.10000"/>
    <x v="3"/>
    <n v="220"/>
    <n v="0"/>
    <n v="96729.419999999984"/>
    <n v="0"/>
    <n v="769.93000000000029"/>
    <n v="647"/>
    <n v="23993"/>
    <d v="2023-08-07T12:58:53"/>
    <n v="215"/>
    <n v="1"/>
    <n v="1"/>
  </r>
  <r>
    <x v="2"/>
    <s v="Executive Offices"/>
    <n v="3"/>
    <s v="Office of the Governor / Sec of the Commonwealth"/>
    <n v="0"/>
    <s v="Office of the Governor / Sec of the Commonwealth"/>
    <s v="Executive Branch"/>
    <n v="1"/>
    <n v="121"/>
    <s v="047000"/>
    <s v="Office of the Governor"/>
    <x v="27"/>
    <s v="12"/>
    <s v="Federal Trust - Arra"/>
    <s v="12: Federal Trust - Arra"/>
    <s v="12110"/>
    <s v="ARP-CrvStLoclFisRecFd-COVID-19"/>
    <x v="10"/>
    <s v="121.12110"/>
    <x v="0"/>
    <n v="100"/>
    <n v="0"/>
    <n v="0"/>
    <n v="0"/>
    <n v="0"/>
    <n v="201000"/>
    <n v="201000"/>
    <d v="2023-08-07T12:58:53"/>
    <n v="216"/>
    <n v="1"/>
    <n v="1"/>
  </r>
  <r>
    <x v="2"/>
    <s v="Executive Offices"/>
    <n v="3"/>
    <s v="Office of the Governor / Sec of the Commonwealth"/>
    <n v="0"/>
    <s v="Office of the Governor / Sec of the Commonwealth"/>
    <s v="Executive Branch"/>
    <n v="1"/>
    <n v="121"/>
    <s v="047000"/>
    <s v="Office of the Governor"/>
    <x v="27"/>
    <s v="12"/>
    <s v="Federal Trust - Arra"/>
    <s v="12: Federal Trust - Arra"/>
    <s v="12110"/>
    <s v="ARP-CrvStLoclFisRecFd-COVID-19"/>
    <x v="10"/>
    <s v="121.12110"/>
    <x v="1"/>
    <n v="135"/>
    <n v="0"/>
    <n v="0"/>
    <n v="0"/>
    <n v="0"/>
    <n v="500000"/>
    <n v="0"/>
    <d v="2023-08-07T12:58:53"/>
    <n v="217"/>
    <n v="1"/>
    <n v="1"/>
  </r>
  <r>
    <x v="2"/>
    <s v="Executive Offices"/>
    <n v="3"/>
    <s v="Office of the Governor / Sec of the Commonwealth"/>
    <n v="0"/>
    <s v="Office of the Governor / Sec of the Commonwealth"/>
    <s v="Executive Branch"/>
    <n v="1"/>
    <n v="121"/>
    <s v="047000"/>
    <s v="Office of the Governor"/>
    <x v="27"/>
    <s v="12"/>
    <s v="Federal Trust - Arra"/>
    <s v="12: Federal Trust - Arra"/>
    <s v="12110"/>
    <s v="ARP-CrvStLoclFisRecFd-COVID-19"/>
    <x v="10"/>
    <s v="121.12110"/>
    <x v="2"/>
    <n v="200"/>
    <n v="0"/>
    <n v="0"/>
    <n v="0"/>
    <n v="0"/>
    <n v="299000"/>
    <n v="0"/>
    <d v="2023-08-07T12:58:53"/>
    <n v="218"/>
    <n v="1"/>
    <n v="1"/>
  </r>
  <r>
    <x v="2"/>
    <s v="Executive Offices"/>
    <n v="3"/>
    <s v="Office of the Governor / Sec of the Commonwealth"/>
    <n v="0"/>
    <s v="Office of the Governor / Sec of the Commonwealth"/>
    <s v="Executive Branch"/>
    <n v="1"/>
    <n v="121"/>
    <s v="047000"/>
    <s v="Office of the Governor"/>
    <x v="27"/>
    <s v="12"/>
    <s v="Federal Trust - Arra"/>
    <s v="12: Federal Trust - Arra"/>
    <s v="12110"/>
    <s v="ARP-CrvStLoclFisRecFd-COVID-19"/>
    <x v="10"/>
    <s v="121.12110"/>
    <x v="3"/>
    <n v="220"/>
    <n v="0"/>
    <n v="0"/>
    <n v="0"/>
    <n v="0"/>
    <n v="201000"/>
    <n v="0"/>
    <d v="2023-08-07T12:58:53"/>
    <n v="219"/>
    <n v="1"/>
    <n v="1"/>
  </r>
  <r>
    <x v="2"/>
    <s v="Executive Offices"/>
    <n v="3"/>
    <s v="Executive Offices"/>
    <n v="3"/>
    <s v="Executive Offices"/>
    <s v="Executive Branch"/>
    <n v="1"/>
    <n v="141"/>
    <s v="049000"/>
    <s v="Attorney General and Department of Law"/>
    <x v="28"/>
    <s v="02"/>
    <s v="Special"/>
    <s v="02: Special"/>
    <s v="02031"/>
    <s v="Medicaid Fraud Control Unit"/>
    <x v="43"/>
    <s v="141.02031"/>
    <x v="0"/>
    <n v="100"/>
    <n v="23897013.140000001"/>
    <n v="21490431.509999998"/>
    <n v="21908556.100000001"/>
    <n v="20089010.979999997"/>
    <n v="16915718.43"/>
    <n v="13721156.41"/>
    <d v="2023-08-07T12:58:53"/>
    <n v="220"/>
    <n v="1"/>
    <n v="1"/>
  </r>
  <r>
    <x v="2"/>
    <s v="Executive Offices"/>
    <n v="3"/>
    <s v="Executive Offices"/>
    <n v="3"/>
    <s v="Executive Offices"/>
    <s v="Executive Branch"/>
    <n v="1"/>
    <n v="141"/>
    <s v="049000"/>
    <s v="Attorney General and Department of Law"/>
    <x v="28"/>
    <s v="02"/>
    <s v="Special"/>
    <s v="02: Special"/>
    <s v="02031"/>
    <s v="Medicaid Fraud Control Unit"/>
    <x v="43"/>
    <s v="141.02031"/>
    <x v="1"/>
    <n v="135"/>
    <n v="3304402"/>
    <n v="3534346"/>
    <n v="3534346"/>
    <n v="3534346"/>
    <n v="3534346"/>
    <n v="3534346"/>
    <d v="2023-08-07T12:58:53"/>
    <n v="221"/>
    <n v="1"/>
    <n v="1"/>
  </r>
  <r>
    <x v="2"/>
    <s v="Executive Offices"/>
    <n v="3"/>
    <s v="Executive Offices"/>
    <n v="3"/>
    <s v="Executive Offices"/>
    <s v="Executive Branch"/>
    <n v="1"/>
    <n v="141"/>
    <s v="049000"/>
    <s v="Attorney General and Department of Law"/>
    <x v="28"/>
    <s v="02"/>
    <s v="Special"/>
    <s v="02: Special"/>
    <s v="02031"/>
    <s v="Medicaid Fraud Control Unit"/>
    <x v="43"/>
    <s v="141.02031"/>
    <x v="2"/>
    <n v="200"/>
    <n v="2923417.3300000005"/>
    <n v="2877712.4900000007"/>
    <n v="3060597.5900000012"/>
    <n v="2967316.0599999987"/>
    <n v="3210197.5000000014"/>
    <n v="3479661.8699999996"/>
    <d v="2023-08-07T12:58:53"/>
    <n v="222"/>
    <n v="1"/>
    <n v="1"/>
  </r>
  <r>
    <x v="2"/>
    <s v="Executive Offices"/>
    <n v="3"/>
    <s v="Executive Offices"/>
    <n v="3"/>
    <s v="Executive Offices"/>
    <s v="Executive Branch"/>
    <n v="1"/>
    <n v="141"/>
    <s v="049000"/>
    <s v="Attorney General and Department of Law"/>
    <x v="28"/>
    <s v="02"/>
    <s v="Special"/>
    <s v="02: Special"/>
    <s v="02031"/>
    <s v="Medicaid Fraud Control Unit"/>
    <x v="43"/>
    <s v="141.02031"/>
    <x v="3"/>
    <n v="220"/>
    <n v="380984.66999999946"/>
    <n v="656633.50999999931"/>
    <n v="473748.40999999875"/>
    <n v="567029.94000000134"/>
    <n v="324148.4999999986"/>
    <n v="54684.130000000354"/>
    <d v="2023-08-07T12:58:53"/>
    <n v="223"/>
    <n v="1"/>
    <n v="1"/>
  </r>
  <r>
    <x v="2"/>
    <s v="Executive Offices"/>
    <n v="3"/>
    <s v="Executive Offices"/>
    <n v="3"/>
    <s v="Executive Offices"/>
    <s v="Executive Branch"/>
    <n v="1"/>
    <n v="141"/>
    <s v="049000"/>
    <s v="Attorney General and Department of Law"/>
    <x v="28"/>
    <s v="02"/>
    <s v="Special"/>
    <s v="02: Special"/>
    <s v="02031"/>
    <s v="Medicaid Fraud Control Unit"/>
    <x v="43"/>
    <s v="141.02031"/>
    <x v="4"/>
    <n v="500"/>
    <n v="315447.94"/>
    <n v="471130.86"/>
    <n v="3478722.1799999997"/>
    <n v="1147770.94"/>
    <n v="36904.950000000004"/>
    <n v="285099.85000000003"/>
    <d v="2023-08-07T12:58:53"/>
    <n v="224"/>
    <n v="1"/>
    <n v="1"/>
  </r>
  <r>
    <x v="2"/>
    <s v="Executive Offices"/>
    <n v="3"/>
    <s v="Executive Offices"/>
    <n v="3"/>
    <s v="Executive Offices"/>
    <s v="Executive Branch"/>
    <n v="1"/>
    <n v="141"/>
    <s v="049000"/>
    <s v="Attorney General and Department of Law"/>
    <x v="28"/>
    <s v="02"/>
    <s v="Special"/>
    <s v="02: Special"/>
    <s v="02095"/>
    <s v="Opioid Abatement Fund"/>
    <x v="44"/>
    <s v="141.02095"/>
    <x v="0"/>
    <n v="100"/>
    <n v="0"/>
    <n v="0"/>
    <n v="0"/>
    <n v="0"/>
    <n v="11925653.66"/>
    <n v="0"/>
    <d v="2023-08-07T12:58:53"/>
    <n v="225"/>
    <n v="1"/>
    <n v="1"/>
  </r>
  <r>
    <x v="2"/>
    <s v="Executive Offices"/>
    <n v="3"/>
    <s v="Executive Offices"/>
    <n v="3"/>
    <s v="Executive Offices"/>
    <s v="Executive Branch"/>
    <n v="1"/>
    <n v="141"/>
    <s v="049000"/>
    <s v="Attorney General and Department of Law"/>
    <x v="28"/>
    <s v="02"/>
    <s v="Special"/>
    <s v="02: Special"/>
    <s v="02095"/>
    <s v="Opioid Abatement Fund"/>
    <x v="44"/>
    <s v="141.02095"/>
    <x v="4"/>
    <n v="500"/>
    <n v="0"/>
    <n v="0"/>
    <n v="0"/>
    <n v="0"/>
    <n v="11925653.66"/>
    <n v="62683973.340000004"/>
    <d v="2023-08-07T12:58:53"/>
    <n v="226"/>
    <n v="1"/>
    <n v="1"/>
  </r>
  <r>
    <x v="2"/>
    <s v="Executive Offices"/>
    <n v="3"/>
    <s v="Executive Offices"/>
    <n v="3"/>
    <s v="Executive Offices"/>
    <s v="Executive Branch"/>
    <n v="1"/>
    <n v="141"/>
    <s v="049000"/>
    <s v="Attorney General and Department of Law"/>
    <x v="28"/>
    <s v="02"/>
    <s v="Special"/>
    <s v="02: Special"/>
    <s v="02141"/>
    <s v="OAG Special Revenue Fund"/>
    <x v="45"/>
    <s v="141.02141"/>
    <x v="0"/>
    <n v="100"/>
    <n v="4554871.2"/>
    <n v="4726561.2699999996"/>
    <n v="3302559.95"/>
    <n v="2197262.12"/>
    <n v="1650640.88"/>
    <n v="2141798.2000000002"/>
    <d v="2023-08-07T12:58:53"/>
    <n v="227"/>
    <n v="1"/>
    <n v="1"/>
  </r>
  <r>
    <x v="2"/>
    <s v="Executive Offices"/>
    <n v="3"/>
    <s v="Executive Offices"/>
    <n v="3"/>
    <s v="Executive Offices"/>
    <s v="Executive Branch"/>
    <n v="1"/>
    <n v="141"/>
    <s v="049000"/>
    <s v="Attorney General and Department of Law"/>
    <x v="28"/>
    <s v="02"/>
    <s v="Special"/>
    <s v="02: Special"/>
    <s v="02141"/>
    <s v="OAG Special Revenue Fund"/>
    <x v="45"/>
    <s v="141.02141"/>
    <x v="1"/>
    <n v="135"/>
    <n v="10746292"/>
    <n v="10098503"/>
    <n v="11698503"/>
    <n v="11079928"/>
    <n v="11259928"/>
    <n v="17147290"/>
    <d v="2023-08-07T12:58:53"/>
    <n v="228"/>
    <n v="1"/>
    <n v="1"/>
  </r>
  <r>
    <x v="2"/>
    <s v="Executive Offices"/>
    <n v="3"/>
    <s v="Executive Offices"/>
    <n v="3"/>
    <s v="Executive Offices"/>
    <s v="Executive Branch"/>
    <n v="1"/>
    <n v="141"/>
    <s v="049000"/>
    <s v="Attorney General and Department of Law"/>
    <x v="28"/>
    <s v="02"/>
    <s v="Special"/>
    <s v="02: Special"/>
    <s v="02141"/>
    <s v="OAG Special Revenue Fund"/>
    <x v="45"/>
    <s v="141.02141"/>
    <x v="2"/>
    <n v="200"/>
    <n v="10523637.959999999"/>
    <n v="9976292.3299999908"/>
    <n v="11018949.539999999"/>
    <n v="10873948.75"/>
    <n v="10882457.289999997"/>
    <n v="16667587.82"/>
    <d v="2023-08-07T12:58:53"/>
    <n v="229"/>
    <n v="1"/>
    <n v="1"/>
  </r>
  <r>
    <x v="2"/>
    <s v="Executive Offices"/>
    <n v="3"/>
    <s v="Executive Offices"/>
    <n v="3"/>
    <s v="Executive Offices"/>
    <s v="Executive Branch"/>
    <n v="1"/>
    <n v="141"/>
    <s v="049000"/>
    <s v="Attorney General and Department of Law"/>
    <x v="28"/>
    <s v="02"/>
    <s v="Special"/>
    <s v="02: Special"/>
    <s v="02141"/>
    <s v="OAG Special Revenue Fund"/>
    <x v="45"/>
    <s v="141.02141"/>
    <x v="3"/>
    <n v="220"/>
    <n v="222654.04000000097"/>
    <n v="122210.67000000924"/>
    <n v="679553.46000000089"/>
    <n v="205979.25"/>
    <n v="377470.71000000276"/>
    <n v="479702.1799999997"/>
    <d v="2023-08-07T12:58:53"/>
    <n v="230"/>
    <n v="1"/>
    <n v="1"/>
  </r>
  <r>
    <x v="2"/>
    <s v="Executive Offices"/>
    <n v="3"/>
    <s v="Executive Offices"/>
    <n v="3"/>
    <s v="Executive Offices"/>
    <s v="Executive Branch"/>
    <n v="1"/>
    <n v="141"/>
    <s v="049000"/>
    <s v="Attorney General and Department of Law"/>
    <x v="28"/>
    <s v="02"/>
    <s v="Special"/>
    <s v="02: Special"/>
    <s v="02141"/>
    <s v="OAG Special Revenue Fund"/>
    <x v="45"/>
    <s v="141.02141"/>
    <x v="4"/>
    <n v="500"/>
    <n v="10914292.209999999"/>
    <n v="9481482.3999999985"/>
    <n v="8928448.2199999988"/>
    <n v="9012847.9199999999"/>
    <n v="9670090.290000001"/>
    <n v="16485168.140000001"/>
    <d v="2023-08-07T12:58:53"/>
    <n v="231"/>
    <n v="1"/>
    <n v="1"/>
  </r>
  <r>
    <x v="2"/>
    <s v="Executive Offices"/>
    <n v="3"/>
    <s v="Executive Offices"/>
    <n v="3"/>
    <s v="Executive Offices"/>
    <s v="Executive Branch"/>
    <n v="1"/>
    <n v="141"/>
    <s v="049000"/>
    <s v="Attorney General and Department of Law"/>
    <x v="28"/>
    <s v="02"/>
    <s v="Special"/>
    <s v="02: Special"/>
    <s v="02290"/>
    <s v="Federal Asset Forfeiture Fund"/>
    <x v="46"/>
    <s v="141.02290"/>
    <x v="0"/>
    <n v="100"/>
    <n v="562054.16"/>
    <n v="674774.01"/>
    <n v="620448.82999999996"/>
    <n v="1440547.31"/>
    <n v="1164523.3400000001"/>
    <n v="30006822.390000001"/>
    <d v="2023-08-07T12:58:53"/>
    <n v="232"/>
    <n v="1"/>
    <n v="1"/>
  </r>
  <r>
    <x v="2"/>
    <s v="Executive Offices"/>
    <n v="3"/>
    <s v="Executive Offices"/>
    <n v="3"/>
    <s v="Executive Offices"/>
    <s v="Executive Branch"/>
    <n v="1"/>
    <n v="141"/>
    <s v="049000"/>
    <s v="Attorney General and Department of Law"/>
    <x v="28"/>
    <s v="02"/>
    <s v="Special"/>
    <s v="02: Special"/>
    <s v="02290"/>
    <s v="Federal Asset Forfeiture Fund"/>
    <x v="46"/>
    <s v="141.02290"/>
    <x v="1"/>
    <n v="135"/>
    <n v="448359"/>
    <n v="200000"/>
    <n v="200000"/>
    <n v="200000"/>
    <n v="325000"/>
    <n v="1664523"/>
    <d v="2023-08-07T12:58:53"/>
    <n v="233"/>
    <n v="1"/>
    <n v="1"/>
  </r>
  <r>
    <x v="2"/>
    <s v="Executive Offices"/>
    <n v="3"/>
    <s v="Executive Offices"/>
    <n v="3"/>
    <s v="Executive Offices"/>
    <s v="Executive Branch"/>
    <n v="1"/>
    <n v="141"/>
    <s v="049000"/>
    <s v="Attorney General and Department of Law"/>
    <x v="28"/>
    <s v="02"/>
    <s v="Special"/>
    <s v="02: Special"/>
    <s v="02290"/>
    <s v="Federal Asset Forfeiture Fund"/>
    <x v="46"/>
    <s v="141.02290"/>
    <x v="2"/>
    <n v="200"/>
    <n v="170404.36"/>
    <n v="148395.47000000003"/>
    <n v="136500.59"/>
    <n v="136215.06"/>
    <n v="278900.02"/>
    <n v="1631559.65"/>
    <d v="2023-08-07T12:58:53"/>
    <n v="234"/>
    <n v="1"/>
    <n v="1"/>
  </r>
  <r>
    <x v="2"/>
    <s v="Executive Offices"/>
    <n v="3"/>
    <s v="Executive Offices"/>
    <n v="3"/>
    <s v="Executive Offices"/>
    <s v="Executive Branch"/>
    <n v="1"/>
    <n v="141"/>
    <s v="049000"/>
    <s v="Attorney General and Department of Law"/>
    <x v="28"/>
    <s v="02"/>
    <s v="Special"/>
    <s v="02: Special"/>
    <s v="02290"/>
    <s v="Federal Asset Forfeiture Fund"/>
    <x v="46"/>
    <s v="141.02290"/>
    <x v="3"/>
    <n v="220"/>
    <n v="277954.64"/>
    <n v="51604.52999999997"/>
    <n v="63499.41"/>
    <n v="63784.94"/>
    <n v="46099.979999999981"/>
    <n v="32963.350000000093"/>
    <d v="2023-08-07T12:58:53"/>
    <n v="235"/>
    <n v="1"/>
    <n v="1"/>
  </r>
  <r>
    <x v="2"/>
    <s v="Executive Offices"/>
    <n v="3"/>
    <s v="Executive Offices"/>
    <n v="3"/>
    <s v="Executive Offices"/>
    <s v="Executive Branch"/>
    <n v="1"/>
    <n v="141"/>
    <s v="049000"/>
    <s v="Attorney General and Department of Law"/>
    <x v="28"/>
    <s v="02"/>
    <s v="Special"/>
    <s v="02: Special"/>
    <s v="02290"/>
    <s v="Federal Asset Forfeiture Fund"/>
    <x v="46"/>
    <s v="141.02290"/>
    <x v="4"/>
    <n v="500"/>
    <n v="99695.959999999992"/>
    <n v="261115.32"/>
    <n v="82175.41"/>
    <n v="956313.53999999992"/>
    <n v="2876.05"/>
    <n v="30473858.699999999"/>
    <d v="2023-08-07T12:58:53"/>
    <n v="236"/>
    <n v="1"/>
    <n v="1"/>
  </r>
  <r>
    <x v="2"/>
    <s v="Executive Offices"/>
    <n v="3"/>
    <s v="Executive Offices"/>
    <n v="3"/>
    <s v="Executive Offices"/>
    <s v="Executive Branch"/>
    <n v="1"/>
    <n v="141"/>
    <s v="049000"/>
    <s v="Attorney General and Department of Law"/>
    <x v="28"/>
    <s v="02"/>
    <s v="Special"/>
    <s v="02: Special"/>
    <s v="02395"/>
    <s v="Reg &amp; Cnsmr Advocacy Rvlv Trst"/>
    <x v="47"/>
    <s v="141.02395"/>
    <x v="0"/>
    <n v="100"/>
    <n v="750000"/>
    <n v="750000"/>
    <n v="1250000"/>
    <n v="1250000"/>
    <n v="1142311.6100000001"/>
    <n v="1250000"/>
    <d v="2023-08-07T12:58:53"/>
    <n v="237"/>
    <n v="1"/>
    <n v="1"/>
  </r>
  <r>
    <x v="2"/>
    <s v="Executive Offices"/>
    <n v="3"/>
    <s v="Executive Offices"/>
    <n v="3"/>
    <s v="Executive Offices"/>
    <s v="Executive Branch"/>
    <n v="1"/>
    <n v="141"/>
    <s v="049000"/>
    <s v="Attorney General and Department of Law"/>
    <x v="28"/>
    <s v="02"/>
    <s v="Special"/>
    <s v="02: Special"/>
    <s v="02395"/>
    <s v="Reg &amp; Cnsmr Advocacy Rvlv Trst"/>
    <x v="47"/>
    <s v="141.02395"/>
    <x v="1"/>
    <n v="135"/>
    <n v="753157"/>
    <n v="753157"/>
    <n v="1003157"/>
    <n v="1253157"/>
    <n v="1253157"/>
    <n v="1253157"/>
    <d v="2023-08-07T12:58:53"/>
    <n v="238"/>
    <n v="1"/>
    <n v="1"/>
  </r>
  <r>
    <x v="2"/>
    <s v="Executive Offices"/>
    <n v="3"/>
    <s v="Executive Offices"/>
    <n v="3"/>
    <s v="Executive Offices"/>
    <s v="Executive Branch"/>
    <n v="1"/>
    <n v="141"/>
    <s v="049000"/>
    <s v="Attorney General and Department of Law"/>
    <x v="28"/>
    <s v="02"/>
    <s v="Special"/>
    <s v="02: Special"/>
    <s v="02395"/>
    <s v="Reg &amp; Cnsmr Advocacy Rvlv Trst"/>
    <x v="47"/>
    <s v="141.02395"/>
    <x v="2"/>
    <n v="200"/>
    <n v="580697.24"/>
    <n v="690759.54"/>
    <n v="972374.57000000007"/>
    <n v="1250000.0000000002"/>
    <n v="1197685.69"/>
    <n v="1251664.7999999996"/>
    <d v="2023-08-07T12:58:53"/>
    <n v="239"/>
    <n v="1"/>
    <n v="1"/>
  </r>
  <r>
    <x v="2"/>
    <s v="Executive Offices"/>
    <n v="3"/>
    <s v="Executive Offices"/>
    <n v="3"/>
    <s v="Executive Offices"/>
    <s v="Executive Branch"/>
    <n v="1"/>
    <n v="141"/>
    <s v="049000"/>
    <s v="Attorney General and Department of Law"/>
    <x v="28"/>
    <s v="02"/>
    <s v="Special"/>
    <s v="02: Special"/>
    <s v="02395"/>
    <s v="Reg &amp; Cnsmr Advocacy Rvlv Trst"/>
    <x v="47"/>
    <s v="141.02395"/>
    <x v="3"/>
    <n v="220"/>
    <n v="172459.76"/>
    <n v="62397.459999999963"/>
    <n v="30782.429999999935"/>
    <n v="3156.9999999997672"/>
    <n v="55471.310000000056"/>
    <n v="1492.2000000004191"/>
    <d v="2023-08-07T12:58:53"/>
    <n v="240"/>
    <n v="1"/>
    <n v="1"/>
  </r>
  <r>
    <x v="2"/>
    <s v="Executive Offices"/>
    <n v="3"/>
    <s v="Executive Offices"/>
    <n v="3"/>
    <s v="Executive Offices"/>
    <s v="Executive Branch"/>
    <n v="1"/>
    <n v="141"/>
    <s v="049000"/>
    <s v="Attorney General and Department of Law"/>
    <x v="28"/>
    <s v="02"/>
    <s v="Special"/>
    <s v="02: Special"/>
    <s v="02395"/>
    <s v="Reg &amp; Cnsmr Advocacy Rvlv Trst"/>
    <x v="47"/>
    <s v="141.02395"/>
    <x v="4"/>
    <n v="500"/>
    <n v="5042966.9499999993"/>
    <n v="23113319.920000002"/>
    <n v="7592722.0199999996"/>
    <n v="11566887.229999999"/>
    <n v="1089997.3"/>
    <n v="12472971.630000001"/>
    <d v="2023-08-07T12:58:53"/>
    <n v="241"/>
    <n v="1"/>
    <n v="1"/>
  </r>
  <r>
    <x v="2"/>
    <s v="Executive Offices"/>
    <n v="3"/>
    <s v="Executive Offices"/>
    <n v="3"/>
    <s v="Executive Offices"/>
    <s v="Executive Branch"/>
    <n v="1"/>
    <n v="141"/>
    <s v="049000"/>
    <s v="Attorney General and Department of Law"/>
    <x v="28"/>
    <s v="02"/>
    <s v="Special"/>
    <s v="02: Special"/>
    <s v="02800"/>
    <s v="Appropriated IDC Recoveries"/>
    <x v="23"/>
    <s v="141.02800"/>
    <x v="0"/>
    <n v="100"/>
    <n v="2010114.47"/>
    <n v="2470954.0499999998"/>
    <n v="2776398.1"/>
    <n v="2012959.53"/>
    <n v="2343183.44"/>
    <n v="1029504.52"/>
    <d v="2023-08-07T12:58:53"/>
    <n v="242"/>
    <n v="1"/>
    <n v="1"/>
  </r>
  <r>
    <x v="2"/>
    <s v="Executive Offices"/>
    <n v="3"/>
    <s v="Executive Offices"/>
    <n v="3"/>
    <s v="Executive Offices"/>
    <s v="Executive Branch"/>
    <n v="1"/>
    <n v="141"/>
    <s v="049000"/>
    <s v="Attorney General and Department of Law"/>
    <x v="28"/>
    <s v="02"/>
    <s v="Special"/>
    <s v="02: Special"/>
    <s v="02800"/>
    <s v="Appropriated IDC Recoveries"/>
    <x v="23"/>
    <s v="141.02800"/>
    <x v="1"/>
    <n v="135"/>
    <n v="1642261"/>
    <n v="1912747.02"/>
    <n v="2713967.0300000003"/>
    <n v="2737157"/>
    <n v="2132157"/>
    <n v="3537157"/>
    <d v="2023-08-07T12:58:53"/>
    <n v="243"/>
    <n v="1"/>
    <n v="1"/>
  </r>
  <r>
    <x v="2"/>
    <s v="Executive Offices"/>
    <n v="3"/>
    <s v="Executive Offices"/>
    <n v="3"/>
    <s v="Executive Offices"/>
    <s v="Executive Branch"/>
    <n v="1"/>
    <n v="141"/>
    <s v="049000"/>
    <s v="Attorney General and Department of Law"/>
    <x v="28"/>
    <s v="02"/>
    <s v="Special"/>
    <s v="02: Special"/>
    <s v="02800"/>
    <s v="Appropriated IDC Recoveries"/>
    <x v="23"/>
    <s v="141.02800"/>
    <x v="2"/>
    <n v="200"/>
    <n v="1623796.1900000002"/>
    <n v="1539188.3699999999"/>
    <n v="1790065.6300000001"/>
    <n v="2604643.8799999994"/>
    <n v="1838401.6899999997"/>
    <n v="3528694.8100000005"/>
    <d v="2023-08-07T12:58:53"/>
    <n v="244"/>
    <n v="1"/>
    <n v="1"/>
  </r>
  <r>
    <x v="2"/>
    <s v="Executive Offices"/>
    <n v="3"/>
    <s v="Executive Offices"/>
    <n v="3"/>
    <s v="Executive Offices"/>
    <s v="Executive Branch"/>
    <n v="1"/>
    <n v="141"/>
    <s v="049000"/>
    <s v="Attorney General and Department of Law"/>
    <x v="28"/>
    <s v="02"/>
    <s v="Special"/>
    <s v="02: Special"/>
    <s v="02800"/>
    <s v="Appropriated IDC Recoveries"/>
    <x v="23"/>
    <s v="141.02800"/>
    <x v="3"/>
    <n v="220"/>
    <n v="18464.809999999823"/>
    <n v="373558.65000000014"/>
    <n v="923901.40000000014"/>
    <n v="132513.12000000058"/>
    <n v="293755.31000000029"/>
    <n v="8462.1899999994785"/>
    <d v="2023-08-07T12:58:53"/>
    <n v="245"/>
    <n v="1"/>
    <n v="1"/>
  </r>
  <r>
    <x v="2"/>
    <s v="Executive Offices"/>
    <n v="3"/>
    <s v="Executive Offices"/>
    <n v="3"/>
    <s v="Executive Offices"/>
    <s v="Executive Branch"/>
    <n v="1"/>
    <n v="141"/>
    <s v="049000"/>
    <s v="Attorney General and Department of Law"/>
    <x v="28"/>
    <s v="02"/>
    <s v="Special"/>
    <s v="02: Special"/>
    <s v="02800"/>
    <s v="Appropriated IDC Recoveries"/>
    <x v="23"/>
    <s v="141.02800"/>
    <x v="4"/>
    <n v="500"/>
    <n v="1922464.52"/>
    <n v="2000027.95"/>
    <n v="2095509.68"/>
    <n v="1841205.31"/>
    <n v="2168625.6"/>
    <n v="2215015.89"/>
    <d v="2023-08-07T12:58:53"/>
    <n v="246"/>
    <n v="1"/>
    <n v="1"/>
  </r>
  <r>
    <x v="2"/>
    <s v="Executive Offices"/>
    <n v="3"/>
    <s v="Executive Offices"/>
    <n v="3"/>
    <s v="Executive Offices"/>
    <s v="Executive Branch"/>
    <n v="1"/>
    <n v="141"/>
    <s v="049000"/>
    <s v="Attorney General and Department of Law"/>
    <x v="28"/>
    <s v="02"/>
    <s v="Special"/>
    <s v="02: Special"/>
    <s v="02820"/>
    <s v="Abbott Lab Settlement Fund"/>
    <x v="8"/>
    <s v="141.02820"/>
    <x v="0"/>
    <n v="100"/>
    <n v="4395113.32"/>
    <n v="3136598.95"/>
    <n v="354907.72"/>
    <n v="0"/>
    <n v="0"/>
    <n v="0"/>
    <d v="2023-08-07T12:58:53"/>
    <n v="247"/>
    <n v="1"/>
    <n v="1"/>
  </r>
  <r>
    <x v="2"/>
    <s v="Executive Offices"/>
    <n v="3"/>
    <s v="Executive Offices"/>
    <n v="3"/>
    <s v="Executive Offices"/>
    <s v="Executive Branch"/>
    <n v="1"/>
    <n v="141"/>
    <s v="049000"/>
    <s v="Attorney General and Department of Law"/>
    <x v="28"/>
    <s v="02"/>
    <s v="Special"/>
    <s v="02: Special"/>
    <s v="02820"/>
    <s v="Abbott Lab Settlement Fund"/>
    <x v="8"/>
    <s v="141.02820"/>
    <x v="1"/>
    <n v="135"/>
    <n v="3263508"/>
    <n v="4100000"/>
    <n v="3158091.89"/>
    <n v="500000"/>
    <n v="0"/>
    <n v="0"/>
    <d v="2023-08-07T12:58:53"/>
    <n v="248"/>
    <n v="1"/>
    <n v="1"/>
  </r>
  <r>
    <x v="2"/>
    <s v="Executive Offices"/>
    <n v="3"/>
    <s v="Executive Offices"/>
    <n v="3"/>
    <s v="Executive Offices"/>
    <s v="Executive Branch"/>
    <n v="1"/>
    <n v="141"/>
    <s v="049000"/>
    <s v="Attorney General and Department of Law"/>
    <x v="28"/>
    <s v="02"/>
    <s v="Special"/>
    <s v="02: Special"/>
    <s v="02820"/>
    <s v="Abbott Lab Settlement Fund"/>
    <x v="8"/>
    <s v="141.02820"/>
    <x v="2"/>
    <n v="200"/>
    <n v="2898709.9699999997"/>
    <n v="1204215.52"/>
    <n v="2828957.5100000002"/>
    <n v="356568.36"/>
    <n v="0"/>
    <n v="0"/>
    <d v="2023-08-07T12:58:53"/>
    <n v="249"/>
    <n v="1"/>
    <n v="1"/>
  </r>
  <r>
    <x v="2"/>
    <s v="Executive Offices"/>
    <n v="3"/>
    <s v="Executive Offices"/>
    <n v="3"/>
    <s v="Executive Offices"/>
    <s v="Executive Branch"/>
    <n v="1"/>
    <n v="141"/>
    <s v="049000"/>
    <s v="Attorney General and Department of Law"/>
    <x v="28"/>
    <s v="02"/>
    <s v="Special"/>
    <s v="02: Special"/>
    <s v="02820"/>
    <s v="Abbott Lab Settlement Fund"/>
    <x v="8"/>
    <s v="141.02820"/>
    <x v="3"/>
    <n v="220"/>
    <n v="364798.03000000026"/>
    <n v="2895784.48"/>
    <n v="329134.37999999989"/>
    <n v="143431.64000000001"/>
    <n v="0"/>
    <n v="0"/>
    <d v="2023-08-07T12:58:53"/>
    <n v="250"/>
    <n v="1"/>
    <n v="1"/>
  </r>
  <r>
    <x v="2"/>
    <s v="Executive Offices"/>
    <n v="3"/>
    <s v="Executive Offices"/>
    <n v="3"/>
    <s v="Executive Offices"/>
    <s v="Executive Branch"/>
    <n v="1"/>
    <n v="141"/>
    <s v="049000"/>
    <s v="Attorney General and Department of Law"/>
    <x v="28"/>
    <s v="02"/>
    <s v="Special"/>
    <s v="02: Special"/>
    <s v="02820"/>
    <s v="Abbott Lab Settlement Fund"/>
    <x v="8"/>
    <s v="141.02820"/>
    <x v="4"/>
    <n v="500"/>
    <n v="391828.15"/>
    <n v="137466.85999999999"/>
    <n v="43275.16"/>
    <n v="1655.12"/>
    <n v="0"/>
    <n v="0"/>
    <d v="2023-08-07T12:58:53"/>
    <n v="251"/>
    <n v="1"/>
    <n v="1"/>
  </r>
  <r>
    <x v="2"/>
    <s v="Executive Offices"/>
    <n v="3"/>
    <s v="Executive Offices"/>
    <n v="3"/>
    <s v="Executive Offices"/>
    <s v="Executive Branch"/>
    <n v="1"/>
    <n v="141"/>
    <s v="049000"/>
    <s v="Attorney General and Department of Law"/>
    <x v="28"/>
    <s v="02"/>
    <s v="Special"/>
    <s v="02: Special"/>
    <s v="02900"/>
    <s v="Insurance Recovery"/>
    <x v="48"/>
    <s v="141.02900"/>
    <x v="1"/>
    <n v="135"/>
    <n v="0"/>
    <n v="4002.98"/>
    <n v="2782.97"/>
    <n v="0"/>
    <n v="0"/>
    <n v="0"/>
    <d v="2023-08-07T12:58:53"/>
    <n v="252"/>
    <n v="1"/>
    <n v="1"/>
  </r>
  <r>
    <x v="2"/>
    <s v="Executive Offices"/>
    <n v="3"/>
    <s v="Executive Offices"/>
    <n v="3"/>
    <s v="Executive Offices"/>
    <s v="Executive Branch"/>
    <n v="1"/>
    <n v="141"/>
    <s v="049000"/>
    <s v="Attorney General and Department of Law"/>
    <x v="28"/>
    <s v="02"/>
    <s v="Special"/>
    <s v="02: Special"/>
    <s v="02900"/>
    <s v="Insurance Recovery"/>
    <x v="48"/>
    <s v="141.02900"/>
    <x v="2"/>
    <n v="200"/>
    <n v="0"/>
    <n v="4002.98"/>
    <n v="2782.97"/>
    <n v="0"/>
    <n v="0"/>
    <n v="0"/>
    <d v="2023-08-07T12:58:53"/>
    <n v="253"/>
    <n v="1"/>
    <n v="1"/>
  </r>
  <r>
    <x v="2"/>
    <s v="Executive Offices"/>
    <n v="3"/>
    <s v="Executive Offices"/>
    <n v="3"/>
    <s v="Executive Offices"/>
    <s v="Executive Branch"/>
    <n v="1"/>
    <n v="141"/>
    <s v="049000"/>
    <s v="Attorney General and Department of Law"/>
    <x v="28"/>
    <s v="02"/>
    <s v="Special"/>
    <s v="02: Special"/>
    <s v="02900"/>
    <s v="Insurance Recovery"/>
    <x v="48"/>
    <s v="141.02900"/>
    <x v="4"/>
    <n v="500"/>
    <n v="0"/>
    <n v="4002.98"/>
    <n v="2782.97"/>
    <n v="0"/>
    <n v="0"/>
    <n v="0"/>
    <d v="2023-08-07T12:58:53"/>
    <n v="254"/>
    <n v="1"/>
    <n v="1"/>
  </r>
  <r>
    <x v="2"/>
    <s v="Executive Offices"/>
    <n v="3"/>
    <s v="Executive Offices"/>
    <n v="3"/>
    <s v="Executive Offices"/>
    <s v="Executive Branch"/>
    <n v="1"/>
    <n v="141"/>
    <s v="049000"/>
    <s v="Attorney General and Department of Law"/>
    <x v="28"/>
    <s v="07"/>
    <s v="Trust And Agency"/>
    <s v="07: Trust And Agency"/>
    <s v="07020"/>
    <s v="Literary Fund"/>
    <x v="49"/>
    <s v="141.07020"/>
    <x v="4"/>
    <n v="500"/>
    <n v="5801.26"/>
    <n v="0"/>
    <n v="3000"/>
    <n v="0"/>
    <n v="0"/>
    <n v="0"/>
    <d v="2023-08-07T12:58:53"/>
    <n v="255"/>
    <n v="1"/>
    <n v="1"/>
  </r>
  <r>
    <x v="2"/>
    <s v="Executive Offices"/>
    <n v="3"/>
    <s v="Executive Offices"/>
    <n v="3"/>
    <s v="Executive Offices"/>
    <s v="Executive Branch"/>
    <n v="1"/>
    <n v="141"/>
    <s v="049000"/>
    <s v="Attorney General and Department of Law"/>
    <x v="28"/>
    <s v="07"/>
    <s v="Trust And Agency"/>
    <s v="07: Trust And Agency"/>
    <s v="07035"/>
    <s v="Court Ordered Restitutn Pymnts"/>
    <x v="50"/>
    <s v="141.07035"/>
    <x v="0"/>
    <n v="100"/>
    <n v="0"/>
    <n v="0"/>
    <n v="0"/>
    <n v="0"/>
    <n v="14886"/>
    <n v="2061.21"/>
    <d v="2023-08-07T12:58:53"/>
    <n v="256"/>
    <n v="1"/>
    <n v="1"/>
  </r>
  <r>
    <x v="2"/>
    <s v="Executive Offices"/>
    <n v="3"/>
    <s v="Executive Offices"/>
    <n v="3"/>
    <s v="Executive Offices"/>
    <s v="Executive Branch"/>
    <n v="1"/>
    <n v="141"/>
    <s v="049000"/>
    <s v="Attorney General and Department of Law"/>
    <x v="28"/>
    <s v="07"/>
    <s v="Trust And Agency"/>
    <s v="07: Trust And Agency"/>
    <s v="07035"/>
    <s v="Court Ordered Restitutn Pymnts"/>
    <x v="50"/>
    <s v="141.07035"/>
    <x v="1"/>
    <n v="135"/>
    <n v="0"/>
    <n v="0"/>
    <n v="0"/>
    <n v="0"/>
    <n v="1200000"/>
    <n v="1200000"/>
    <d v="2023-08-07T12:58:53"/>
    <n v="257"/>
    <n v="1"/>
    <n v="1"/>
  </r>
  <r>
    <x v="2"/>
    <s v="Executive Offices"/>
    <n v="3"/>
    <s v="Executive Offices"/>
    <n v="3"/>
    <s v="Executive Offices"/>
    <s v="Executive Branch"/>
    <n v="1"/>
    <n v="141"/>
    <s v="049000"/>
    <s v="Attorney General and Department of Law"/>
    <x v="28"/>
    <s v="07"/>
    <s v="Trust And Agency"/>
    <s v="07: Trust And Agency"/>
    <s v="07035"/>
    <s v="Court Ordered Restitutn Pymnts"/>
    <x v="50"/>
    <s v="141.07035"/>
    <x v="2"/>
    <n v="200"/>
    <n v="0"/>
    <n v="0"/>
    <n v="0"/>
    <n v="0"/>
    <n v="1043937.6600000001"/>
    <n v="574230.39"/>
    <d v="2023-08-07T12:58:53"/>
    <n v="258"/>
    <n v="1"/>
    <n v="1"/>
  </r>
  <r>
    <x v="2"/>
    <s v="Executive Offices"/>
    <n v="3"/>
    <s v="Executive Offices"/>
    <n v="3"/>
    <s v="Executive Offices"/>
    <s v="Executive Branch"/>
    <n v="1"/>
    <n v="141"/>
    <s v="049000"/>
    <s v="Attorney General and Department of Law"/>
    <x v="28"/>
    <s v="07"/>
    <s v="Trust And Agency"/>
    <s v="07: Trust And Agency"/>
    <s v="07035"/>
    <s v="Court Ordered Restitutn Pymnts"/>
    <x v="50"/>
    <s v="141.07035"/>
    <x v="3"/>
    <n v="220"/>
    <n v="0"/>
    <n v="0"/>
    <n v="0"/>
    <n v="0"/>
    <n v="156062.33999999985"/>
    <n v="625769.61"/>
    <d v="2023-08-07T12:58:53"/>
    <n v="259"/>
    <n v="1"/>
    <n v="1"/>
  </r>
  <r>
    <x v="2"/>
    <s v="Executive Offices"/>
    <n v="3"/>
    <s v="Executive Offices"/>
    <n v="3"/>
    <s v="Executive Offices"/>
    <s v="Executive Branch"/>
    <n v="1"/>
    <n v="141"/>
    <s v="049000"/>
    <s v="Attorney General and Department of Law"/>
    <x v="28"/>
    <s v="07"/>
    <s v="Trust And Agency"/>
    <s v="07: Trust And Agency"/>
    <s v="07035"/>
    <s v="Court Ordered Restitutn Pymnts"/>
    <x v="50"/>
    <s v="141.07035"/>
    <x v="4"/>
    <n v="500"/>
    <n v="0"/>
    <n v="0"/>
    <n v="0"/>
    <n v="0"/>
    <n v="1058823.6599999999"/>
    <n v="561405.60000000009"/>
    <d v="2023-08-07T12:58:53"/>
    <n v="260"/>
    <n v="1"/>
    <n v="1"/>
  </r>
  <r>
    <x v="2"/>
    <s v="Executive Offices"/>
    <n v="3"/>
    <s v="Executive Offices"/>
    <n v="3"/>
    <s v="Executive Offices"/>
    <s v="Executive Branch"/>
    <n v="1"/>
    <n v="141"/>
    <s v="049000"/>
    <s v="Attorney General and Department of Law"/>
    <x v="28"/>
    <s v="07"/>
    <s v="Trust And Agency"/>
    <s v="07: Trust And Agency"/>
    <s v="07141"/>
    <s v="Trust And Agency-OAG"/>
    <x v="51"/>
    <s v="141.07141"/>
    <x v="0"/>
    <n v="100"/>
    <n v="2953212.85"/>
    <n v="1961762.12"/>
    <n v="2170529.96"/>
    <n v="14535576.880000001"/>
    <n v="2297793.38"/>
    <n v="27688769.27"/>
    <d v="2023-08-07T12:58:53"/>
    <n v="261"/>
    <n v="1"/>
    <n v="1"/>
  </r>
  <r>
    <x v="2"/>
    <s v="Executive Offices"/>
    <n v="3"/>
    <s v="Executive Offices"/>
    <n v="3"/>
    <s v="Executive Offices"/>
    <s v="Executive Branch"/>
    <n v="1"/>
    <n v="141"/>
    <s v="049000"/>
    <s v="Attorney General and Department of Law"/>
    <x v="28"/>
    <s v="07"/>
    <s v="Trust And Agency"/>
    <s v="07: Trust And Agency"/>
    <s v="07304"/>
    <s v="Allstate Expr Chk Cash Sttlmnt"/>
    <x v="52"/>
    <s v="141.07304"/>
    <x v="0"/>
    <n v="100"/>
    <n v="1914594.97"/>
    <n v="1954797.43"/>
    <n v="1995846.17"/>
    <n v="2009026.67"/>
    <n v="2012897.58"/>
    <n v="2051561.25"/>
    <d v="2023-08-07T12:58:53"/>
    <n v="262"/>
    <n v="1"/>
    <n v="1"/>
  </r>
  <r>
    <x v="2"/>
    <s v="Executive Offices"/>
    <n v="3"/>
    <s v="Executive Offices"/>
    <n v="3"/>
    <s v="Executive Offices"/>
    <s v="Executive Branch"/>
    <n v="1"/>
    <n v="141"/>
    <s v="049000"/>
    <s v="Attorney General and Department of Law"/>
    <x v="28"/>
    <s v="09"/>
    <s v="Dedicated Special Revenue"/>
    <s v="09: Dedicated Special Revenue"/>
    <s v="09064"/>
    <s v="Operation Ceasefire Grant Fund"/>
    <x v="53"/>
    <s v="141.09064"/>
    <x v="0"/>
    <n v="100"/>
    <n v="0"/>
    <n v="0"/>
    <n v="0"/>
    <n v="0"/>
    <n v="0"/>
    <n v="1000507.98"/>
    <d v="2023-08-07T12:58:53"/>
    <n v="263"/>
    <n v="1"/>
    <n v="1"/>
  </r>
  <r>
    <x v="2"/>
    <s v="Executive Offices"/>
    <n v="3"/>
    <s v="Executive Offices"/>
    <n v="3"/>
    <s v="Executive Offices"/>
    <s v="Executive Branch"/>
    <n v="1"/>
    <n v="141"/>
    <s v="049000"/>
    <s v="Attorney General and Department of Law"/>
    <x v="28"/>
    <s v="09"/>
    <s v="Dedicated Special Revenue"/>
    <s v="09: Dedicated Special Revenue"/>
    <s v="09064"/>
    <s v="Operation Ceasefire Grant Fund"/>
    <x v="53"/>
    <s v="141.09064"/>
    <x v="1"/>
    <n v="135"/>
    <n v="0"/>
    <n v="0"/>
    <n v="0"/>
    <n v="0"/>
    <n v="0"/>
    <n v="1300000"/>
    <d v="2023-08-07T12:58:53"/>
    <n v="264"/>
    <n v="1"/>
    <n v="1"/>
  </r>
  <r>
    <x v="2"/>
    <s v="Executive Offices"/>
    <n v="3"/>
    <s v="Executive Offices"/>
    <n v="3"/>
    <s v="Executive Offices"/>
    <s v="Executive Branch"/>
    <n v="1"/>
    <n v="141"/>
    <s v="049000"/>
    <s v="Attorney General and Department of Law"/>
    <x v="28"/>
    <s v="09"/>
    <s v="Dedicated Special Revenue"/>
    <s v="09: Dedicated Special Revenue"/>
    <s v="09064"/>
    <s v="Operation Ceasefire Grant Fund"/>
    <x v="53"/>
    <s v="141.09064"/>
    <x v="2"/>
    <n v="200"/>
    <n v="0"/>
    <n v="0"/>
    <n v="0"/>
    <n v="0"/>
    <n v="0"/>
    <n v="299492.01999999996"/>
    <d v="2023-08-07T12:58:53"/>
    <n v="265"/>
    <n v="1"/>
    <n v="1"/>
  </r>
  <r>
    <x v="2"/>
    <s v="Executive Offices"/>
    <n v="3"/>
    <s v="Executive Offices"/>
    <n v="3"/>
    <s v="Executive Offices"/>
    <s v="Executive Branch"/>
    <n v="1"/>
    <n v="141"/>
    <s v="049000"/>
    <s v="Attorney General and Department of Law"/>
    <x v="28"/>
    <s v="09"/>
    <s v="Dedicated Special Revenue"/>
    <s v="09: Dedicated Special Revenue"/>
    <s v="09064"/>
    <s v="Operation Ceasefire Grant Fund"/>
    <x v="53"/>
    <s v="141.09064"/>
    <x v="3"/>
    <n v="220"/>
    <n v="0"/>
    <n v="0"/>
    <n v="0"/>
    <n v="0"/>
    <n v="0"/>
    <n v="1000507.98"/>
    <d v="2023-08-07T12:58:53"/>
    <n v="266"/>
    <n v="1"/>
    <n v="1"/>
  </r>
  <r>
    <x v="2"/>
    <s v="Executive Offices"/>
    <n v="3"/>
    <s v="Executive Offices"/>
    <n v="3"/>
    <s v="Executive Offices"/>
    <s v="Executive Branch"/>
    <n v="1"/>
    <n v="141"/>
    <s v="049000"/>
    <s v="Attorney General and Department of Law"/>
    <x v="28"/>
    <s v="10"/>
    <s v="Federal Trust"/>
    <s v="10: Federal Trust"/>
    <s v="10000"/>
    <s v="Federal Trust"/>
    <x v="6"/>
    <s v="141.10000"/>
    <x v="0"/>
    <n v="100"/>
    <n v="620710.1"/>
    <n v="616187.18999999994"/>
    <n v="629024.59"/>
    <n v="802479.7699999999"/>
    <n v="671155.02"/>
    <n v="1037965.78"/>
    <d v="2023-08-07T12:58:53"/>
    <n v="267"/>
    <n v="1"/>
    <n v="1"/>
  </r>
  <r>
    <x v="2"/>
    <s v="Executive Offices"/>
    <n v="3"/>
    <s v="Executive Offices"/>
    <n v="3"/>
    <s v="Executive Offices"/>
    <s v="Executive Branch"/>
    <n v="1"/>
    <n v="141"/>
    <s v="049000"/>
    <s v="Attorney General and Department of Law"/>
    <x v="28"/>
    <s v="10"/>
    <s v="Federal Trust"/>
    <s v="10: Federal Trust"/>
    <s v="10000"/>
    <s v="Federal Trust"/>
    <x v="6"/>
    <s v="141.10000"/>
    <x v="1"/>
    <n v="135"/>
    <n v="11656996"/>
    <n v="12723875"/>
    <n v="11930318"/>
    <n v="11930318"/>
    <n v="11930318"/>
    <n v="11930318"/>
    <d v="2023-08-07T12:58:53"/>
    <n v="268"/>
    <n v="1"/>
    <n v="1"/>
  </r>
  <r>
    <x v="2"/>
    <s v="Executive Offices"/>
    <n v="3"/>
    <s v="Executive Offices"/>
    <n v="3"/>
    <s v="Executive Offices"/>
    <s v="Executive Branch"/>
    <n v="1"/>
    <n v="141"/>
    <s v="049000"/>
    <s v="Attorney General and Department of Law"/>
    <x v="28"/>
    <s v="10"/>
    <s v="Federal Trust"/>
    <s v="10: Federal Trust"/>
    <s v="10000"/>
    <s v="Federal Trust"/>
    <x v="6"/>
    <s v="141.10000"/>
    <x v="2"/>
    <n v="200"/>
    <n v="10081343.010000005"/>
    <n v="10220406.369999995"/>
    <n v="10981798.869999999"/>
    <n v="10075734.65"/>
    <n v="10420533.339999998"/>
    <n v="11785058.220000003"/>
    <d v="2023-08-07T12:58:53"/>
    <n v="269"/>
    <n v="1"/>
    <n v="1"/>
  </r>
  <r>
    <x v="2"/>
    <s v="Executive Offices"/>
    <n v="3"/>
    <s v="Executive Offices"/>
    <n v="3"/>
    <s v="Executive Offices"/>
    <s v="Executive Branch"/>
    <n v="1"/>
    <n v="141"/>
    <s v="049000"/>
    <s v="Attorney General and Department of Law"/>
    <x v="28"/>
    <s v="10"/>
    <s v="Federal Trust"/>
    <s v="10: Federal Trust"/>
    <s v="10000"/>
    <s v="Federal Trust"/>
    <x v="6"/>
    <s v="141.10000"/>
    <x v="3"/>
    <n v="220"/>
    <n v="1575652.9899999946"/>
    <n v="2503468.6300000045"/>
    <n v="948519.13000000082"/>
    <n v="1854583.3499999996"/>
    <n v="1509784.660000002"/>
    <n v="145259.77999999747"/>
    <d v="2023-08-07T12:58:53"/>
    <n v="270"/>
    <n v="1"/>
    <n v="1"/>
  </r>
  <r>
    <x v="2"/>
    <s v="Executive Offices"/>
    <n v="3"/>
    <s v="Executive Offices"/>
    <n v="3"/>
    <s v="Executive Offices"/>
    <s v="Executive Branch"/>
    <n v="1"/>
    <n v="141"/>
    <s v="049000"/>
    <s v="Attorney General and Department of Law"/>
    <x v="28"/>
    <s v="10"/>
    <s v="Federal Trust"/>
    <s v="10: Federal Trust"/>
    <s v="10000"/>
    <s v="Federal Trust"/>
    <x v="6"/>
    <s v="141.10000"/>
    <x v="4"/>
    <n v="500"/>
    <n v="9488799.8800000027"/>
    <n v="9924185.9199999981"/>
    <n v="10683944.529999997"/>
    <n v="10056610.620000001"/>
    <n v="10098465.560000002"/>
    <n v="12130745.210000001"/>
    <d v="2023-08-07T12:58:53"/>
    <n v="271"/>
    <n v="1"/>
    <n v="1"/>
  </r>
  <r>
    <x v="2"/>
    <s v="Executive Offices"/>
    <n v="3"/>
    <s v="Executive Offices"/>
    <n v="3"/>
    <s v="Executive Offices"/>
    <s v="Executive Branch"/>
    <n v="1"/>
    <n v="141"/>
    <s v="049000"/>
    <s v="Attorney General and Department of Law"/>
    <x v="28"/>
    <s v="12"/>
    <s v="Federal Trust - Arra"/>
    <s v="12: Federal Trust - Arra"/>
    <s v="12110"/>
    <s v="ARP-CrvStLoclFisRecFd-COVID-19"/>
    <x v="10"/>
    <s v="141.12110"/>
    <x v="0"/>
    <n v="100"/>
    <n v="0"/>
    <n v="0"/>
    <n v="0"/>
    <n v="0"/>
    <n v="2467458.16"/>
    <n v="887753.46"/>
    <d v="2023-08-07T12:58:53"/>
    <n v="272"/>
    <n v="1"/>
    <n v="1"/>
  </r>
  <r>
    <x v="2"/>
    <s v="Executive Offices"/>
    <n v="3"/>
    <s v="Executive Offices"/>
    <n v="3"/>
    <s v="Executive Offices"/>
    <s v="Executive Branch"/>
    <n v="1"/>
    <n v="141"/>
    <s v="049000"/>
    <s v="Attorney General and Department of Law"/>
    <x v="28"/>
    <s v="12"/>
    <s v="Federal Trust - Arra"/>
    <s v="12: Federal Trust - Arra"/>
    <s v="12110"/>
    <s v="ARP-CrvStLoclFisRecFd-COVID-19"/>
    <x v="10"/>
    <s v="141.12110"/>
    <x v="1"/>
    <n v="135"/>
    <n v="0"/>
    <n v="0"/>
    <n v="0"/>
    <n v="0"/>
    <n v="2500000"/>
    <n v="2467458.16"/>
    <d v="2023-08-07T12:58:53"/>
    <n v="273"/>
    <n v="1"/>
    <n v="1"/>
  </r>
  <r>
    <x v="2"/>
    <s v="Executive Offices"/>
    <n v="3"/>
    <s v="Executive Offices"/>
    <n v="3"/>
    <s v="Executive Offices"/>
    <s v="Executive Branch"/>
    <n v="1"/>
    <n v="141"/>
    <s v="049000"/>
    <s v="Attorney General and Department of Law"/>
    <x v="28"/>
    <s v="12"/>
    <s v="Federal Trust - Arra"/>
    <s v="12: Federal Trust - Arra"/>
    <s v="12110"/>
    <s v="ARP-CrvStLoclFisRecFd-COVID-19"/>
    <x v="10"/>
    <s v="141.12110"/>
    <x v="2"/>
    <n v="200"/>
    <n v="0"/>
    <n v="0"/>
    <n v="0"/>
    <n v="0"/>
    <n v="32541.84"/>
    <n v="1579704.7"/>
    <d v="2023-08-07T12:58:53"/>
    <n v="274"/>
    <n v="1"/>
    <n v="1"/>
  </r>
  <r>
    <x v="2"/>
    <s v="Executive Offices"/>
    <n v="3"/>
    <s v="Executive Offices"/>
    <n v="3"/>
    <s v="Executive Offices"/>
    <s v="Executive Branch"/>
    <n v="1"/>
    <n v="141"/>
    <s v="049000"/>
    <s v="Attorney General and Department of Law"/>
    <x v="28"/>
    <s v="12"/>
    <s v="Federal Trust - Arra"/>
    <s v="12: Federal Trust - Arra"/>
    <s v="12110"/>
    <s v="ARP-CrvStLoclFisRecFd-COVID-19"/>
    <x v="10"/>
    <s v="141.12110"/>
    <x v="3"/>
    <n v="220"/>
    <n v="0"/>
    <n v="0"/>
    <n v="0"/>
    <n v="0"/>
    <n v="2467458.16"/>
    <n v="887753.4600000002"/>
    <d v="2023-08-07T12:58:53"/>
    <n v="275"/>
    <n v="1"/>
    <n v="1"/>
  </r>
  <r>
    <x v="2"/>
    <s v="Executive Offices"/>
    <n v="3"/>
    <s v="Executive Offices"/>
    <n v="3"/>
    <s v="Executive Offices"/>
    <s v="Executive Branch"/>
    <n v="1"/>
    <n v="143"/>
    <s v="050000"/>
    <s v="Division of Debt Collection"/>
    <x v="29"/>
    <s v="02"/>
    <s v="Special"/>
    <s v="02: Special"/>
    <s v="02143"/>
    <s v="DDC Special Revenue Fund"/>
    <x v="54"/>
    <s v="143.02143"/>
    <x v="0"/>
    <n v="100"/>
    <n v="415581.82999999996"/>
    <n v="602163.53"/>
    <n v="1001373.5299999999"/>
    <n v="631063.99"/>
    <n v="417574.38"/>
    <n v="425389.81"/>
    <d v="2023-08-07T12:58:53"/>
    <n v="276"/>
    <n v="1"/>
    <n v="1"/>
  </r>
  <r>
    <x v="2"/>
    <s v="Executive Offices"/>
    <n v="3"/>
    <s v="Executive Offices"/>
    <n v="3"/>
    <s v="Executive Offices"/>
    <s v="Executive Branch"/>
    <n v="1"/>
    <n v="143"/>
    <s v="050000"/>
    <s v="Division of Debt Collection"/>
    <x v="29"/>
    <s v="02"/>
    <s v="Special"/>
    <s v="02: Special"/>
    <s v="02143"/>
    <s v="DDC Special Revenue Fund"/>
    <x v="54"/>
    <s v="143.02143"/>
    <x v="1"/>
    <n v="135"/>
    <n v="2543746"/>
    <n v="3036631"/>
    <n v="2536631"/>
    <n v="3018484.25"/>
    <n v="3135630"/>
    <n v="3259036"/>
    <d v="2023-08-07T12:58:53"/>
    <n v="277"/>
    <n v="1"/>
    <n v="1"/>
  </r>
  <r>
    <x v="2"/>
    <s v="Executive Offices"/>
    <n v="3"/>
    <s v="Executive Offices"/>
    <n v="3"/>
    <s v="Executive Offices"/>
    <s v="Executive Branch"/>
    <n v="1"/>
    <n v="143"/>
    <s v="050000"/>
    <s v="Division of Debt Collection"/>
    <x v="29"/>
    <s v="02"/>
    <s v="Special"/>
    <s v="02: Special"/>
    <s v="02143"/>
    <s v="DDC Special Revenue Fund"/>
    <x v="54"/>
    <s v="143.02143"/>
    <x v="2"/>
    <n v="200"/>
    <n v="2459400.8100000005"/>
    <n v="2694120.4000000008"/>
    <n v="2481512"/>
    <n v="2130153.5099999998"/>
    <n v="2396471.1500000013"/>
    <n v="2468331.9200000004"/>
    <d v="2023-08-07T12:58:53"/>
    <n v="278"/>
    <n v="1"/>
    <n v="1"/>
  </r>
  <r>
    <x v="2"/>
    <s v="Executive Offices"/>
    <n v="3"/>
    <s v="Executive Offices"/>
    <n v="3"/>
    <s v="Executive Offices"/>
    <s v="Executive Branch"/>
    <n v="1"/>
    <n v="143"/>
    <s v="050000"/>
    <s v="Division of Debt Collection"/>
    <x v="29"/>
    <s v="02"/>
    <s v="Special"/>
    <s v="02: Special"/>
    <s v="02143"/>
    <s v="DDC Special Revenue Fund"/>
    <x v="54"/>
    <s v="143.02143"/>
    <x v="3"/>
    <n v="220"/>
    <n v="84345.189999999478"/>
    <n v="342510.59999999916"/>
    <n v="55119"/>
    <n v="888330.74000000022"/>
    <n v="739158.8499999987"/>
    <n v="790704.07999999961"/>
    <d v="2023-08-07T12:58:53"/>
    <n v="279"/>
    <n v="1"/>
    <n v="1"/>
  </r>
  <r>
    <x v="2"/>
    <s v="Executive Offices"/>
    <n v="3"/>
    <s v="Executive Offices"/>
    <n v="3"/>
    <s v="Executive Offices"/>
    <s v="Executive Branch"/>
    <n v="1"/>
    <n v="143"/>
    <s v="050000"/>
    <s v="Division of Debt Collection"/>
    <x v="29"/>
    <s v="02"/>
    <s v="Special"/>
    <s v="02: Special"/>
    <s v="02143"/>
    <s v="DDC Special Revenue Fund"/>
    <x v="54"/>
    <s v="143.02143"/>
    <x v="4"/>
    <n v="500"/>
    <n v="2474982.64"/>
    <n v="2896283.93"/>
    <n v="2912885.5300000003"/>
    <n v="1959844.5"/>
    <n v="2382981.54"/>
    <n v="2493721.73"/>
    <d v="2023-08-07T12:58:53"/>
    <n v="280"/>
    <n v="1"/>
    <n v="1"/>
  </r>
  <r>
    <x v="2"/>
    <s v="Executive Offices"/>
    <n v="3"/>
    <s v="Executive Offices"/>
    <n v="3"/>
    <s v="Executive Offices"/>
    <s v="Executive Branch"/>
    <n v="1"/>
    <n v="143"/>
    <s v="050000"/>
    <s v="Division of Debt Collection"/>
    <x v="29"/>
    <s v="02"/>
    <s v="Special"/>
    <s v="02: Special"/>
    <s v="02830"/>
    <s v="Fraud Recovery Fund"/>
    <x v="55"/>
    <s v="143.02830"/>
    <x v="0"/>
    <n v="100"/>
    <n v="1026940.89"/>
    <n v="846729.6"/>
    <n v="1168134.17"/>
    <n v="893427.8"/>
    <n v="1098630.68"/>
    <n v="1003926.81"/>
    <d v="2023-08-07T12:58:53"/>
    <n v="281"/>
    <n v="1"/>
    <n v="1"/>
  </r>
  <r>
    <x v="2"/>
    <s v="Executive Offices"/>
    <n v="3"/>
    <s v="Executive Offices"/>
    <n v="3"/>
    <s v="Executive Offices"/>
    <s v="Executive Branch"/>
    <n v="1"/>
    <n v="143"/>
    <s v="050000"/>
    <s v="Division of Debt Collection"/>
    <x v="29"/>
    <s v="02"/>
    <s v="Special"/>
    <s v="02: Special"/>
    <s v="02830"/>
    <s v="Fraud Recovery Fund"/>
    <x v="55"/>
    <s v="143.02830"/>
    <x v="1"/>
    <n v="135"/>
    <n v="218816"/>
    <n v="218816"/>
    <n v="390438.18999999994"/>
    <n v="598598.86"/>
    <n v="1081216"/>
    <n v="218816"/>
    <d v="2023-08-07T12:58:53"/>
    <n v="282"/>
    <n v="1"/>
    <n v="1"/>
  </r>
  <r>
    <x v="2"/>
    <s v="Executive Offices"/>
    <n v="3"/>
    <s v="Executive Offices"/>
    <n v="3"/>
    <s v="Executive Offices"/>
    <s v="Executive Branch"/>
    <n v="1"/>
    <n v="143"/>
    <s v="050000"/>
    <s v="Division of Debt Collection"/>
    <x v="29"/>
    <s v="02"/>
    <s v="Special"/>
    <s v="02: Special"/>
    <s v="02830"/>
    <s v="Fraud Recovery Fund"/>
    <x v="55"/>
    <s v="143.02830"/>
    <x v="2"/>
    <n v="200"/>
    <n v="211234.15999999997"/>
    <n v="200985.52"/>
    <n v="242927.11"/>
    <n v="589597.84999999986"/>
    <n v="896486.27"/>
    <n v="114757.2"/>
    <d v="2023-08-07T12:58:53"/>
    <n v="283"/>
    <n v="1"/>
    <n v="1"/>
  </r>
  <r>
    <x v="2"/>
    <s v="Executive Offices"/>
    <n v="3"/>
    <s v="Executive Offices"/>
    <n v="3"/>
    <s v="Executive Offices"/>
    <s v="Executive Branch"/>
    <n v="1"/>
    <n v="143"/>
    <s v="050000"/>
    <s v="Division of Debt Collection"/>
    <x v="29"/>
    <s v="02"/>
    <s v="Special"/>
    <s v="02: Special"/>
    <s v="02830"/>
    <s v="Fraud Recovery Fund"/>
    <x v="55"/>
    <s v="143.02830"/>
    <x v="3"/>
    <n v="220"/>
    <n v="7581.8400000000256"/>
    <n v="17830.48000000001"/>
    <n v="147511.07999999996"/>
    <n v="9001.0100000001257"/>
    <n v="184729.72999999998"/>
    <n v="104058.8"/>
    <d v="2023-08-07T12:58:53"/>
    <n v="284"/>
    <n v="1"/>
    <n v="1"/>
  </r>
  <r>
    <x v="2"/>
    <s v="Executive Offices"/>
    <n v="3"/>
    <s v="Executive Offices"/>
    <n v="3"/>
    <s v="Executive Offices"/>
    <s v="Executive Branch"/>
    <n v="1"/>
    <n v="143"/>
    <s v="050000"/>
    <s v="Division of Debt Collection"/>
    <x v="29"/>
    <s v="02"/>
    <s v="Special"/>
    <s v="02: Special"/>
    <s v="02830"/>
    <s v="Fraud Recovery Fund"/>
    <x v="55"/>
    <s v="143.02830"/>
    <x v="4"/>
    <n v="500"/>
    <n v="71840.740000000005"/>
    <n v="20774.23"/>
    <n v="734178.59"/>
    <n v="314891.48"/>
    <n v="1101689.1499999999"/>
    <n v="20053.330000000002"/>
    <d v="2023-08-07T12:58:53"/>
    <n v="285"/>
    <n v="1"/>
    <n v="1"/>
  </r>
  <r>
    <x v="2"/>
    <s v="Executive Offices"/>
    <n v="3"/>
    <s v="Executive Offices"/>
    <n v="3"/>
    <s v="Executive Offices"/>
    <s v="Executive Branch"/>
    <n v="1"/>
    <n v="143"/>
    <s v="050000"/>
    <s v="Division of Debt Collection"/>
    <x v="29"/>
    <s v="09"/>
    <s v="Dedicated Special Revenue"/>
    <s v="09: Dedicated Special Revenue"/>
    <s v="09041"/>
    <s v="Debt Collection Recovery Fund"/>
    <x v="56"/>
    <s v="143.09041"/>
    <x v="0"/>
    <n v="100"/>
    <n v="1612317.7"/>
    <n v="1517081.61"/>
    <n v="800332.49"/>
    <n v="1018695.41"/>
    <n v="928756.95"/>
    <n v="1945293.92"/>
    <d v="2023-08-07T12:58:53"/>
    <n v="286"/>
    <n v="1"/>
    <n v="1"/>
  </r>
  <r>
    <x v="2"/>
    <s v="Executive Offices"/>
    <n v="3"/>
    <s v="Office of the Governor / Sec of the Commonwealth"/>
    <n v="0"/>
    <s v="Office of the Governor / Sec of the Commonwealth"/>
    <s v="Executive Branch"/>
    <n v="1"/>
    <n v="166"/>
    <s v="051000"/>
    <s v="Secretary of the Commonwealth"/>
    <x v="30"/>
    <s v="09"/>
    <s v="Dedicated Special Revenue"/>
    <s v="09: Dedicated Special Revenue"/>
    <s v="09540"/>
    <s v="Sec of CW Technology Trst Fund"/>
    <x v="57"/>
    <s v="166.09540"/>
    <x v="0"/>
    <n v="100"/>
    <n v="1103924.1599999999"/>
    <n v="1342066.1599999999"/>
    <n v="1574968.16"/>
    <n v="1911192.16"/>
    <n v="2250388.56"/>
    <n v="2546616.56"/>
    <d v="2023-08-07T12:58:53"/>
    <n v="287"/>
    <n v="1"/>
    <n v="1"/>
  </r>
  <r>
    <x v="2"/>
    <s v="Executive Offices"/>
    <n v="3"/>
    <s v="Office of the Governor / Sec of the Commonwealth"/>
    <n v="0"/>
    <s v="Office of the Governor / Sec of the Commonwealth"/>
    <s v="Executive Branch"/>
    <n v="1"/>
    <n v="166"/>
    <s v="051000"/>
    <s v="Secretary of the Commonwealth"/>
    <x v="30"/>
    <s v="09"/>
    <s v="Dedicated Special Revenue"/>
    <s v="09: Dedicated Special Revenue"/>
    <s v="09540"/>
    <s v="Sec of CW Technology Trst Fund"/>
    <x v="57"/>
    <s v="166.09540"/>
    <x v="1"/>
    <n v="135"/>
    <n v="88883"/>
    <n v="92978"/>
    <n v="113018"/>
    <n v="118337"/>
    <n v="118337"/>
    <n v="112735"/>
    <d v="2023-08-07T12:58:53"/>
    <n v="288"/>
    <n v="1"/>
    <n v="1"/>
  </r>
  <r>
    <x v="2"/>
    <s v="Executive Offices"/>
    <n v="3"/>
    <s v="Office of the Governor / Sec of the Commonwealth"/>
    <n v="0"/>
    <s v="Office of the Governor / Sec of the Commonwealth"/>
    <s v="Executive Branch"/>
    <n v="1"/>
    <n v="166"/>
    <s v="051000"/>
    <s v="Secretary of the Commonwealth"/>
    <x v="30"/>
    <s v="09"/>
    <s v="Dedicated Special Revenue"/>
    <s v="09: Dedicated Special Revenue"/>
    <s v="09540"/>
    <s v="Sec of CW Technology Trst Fund"/>
    <x v="57"/>
    <s v="166.09540"/>
    <x v="2"/>
    <n v="200"/>
    <n v="78650"/>
    <n v="92978"/>
    <n v="110618"/>
    <n v="104171"/>
    <n v="89698.6"/>
    <n v="106207"/>
    <d v="2023-08-07T12:58:53"/>
    <n v="289"/>
    <n v="1"/>
    <n v="1"/>
  </r>
  <r>
    <x v="2"/>
    <s v="Executive Offices"/>
    <n v="3"/>
    <s v="Office of the Governor / Sec of the Commonwealth"/>
    <n v="0"/>
    <s v="Office of the Governor / Sec of the Commonwealth"/>
    <s v="Executive Branch"/>
    <n v="1"/>
    <n v="166"/>
    <s v="051000"/>
    <s v="Secretary of the Commonwealth"/>
    <x v="30"/>
    <s v="09"/>
    <s v="Dedicated Special Revenue"/>
    <s v="09: Dedicated Special Revenue"/>
    <s v="09540"/>
    <s v="Sec of CW Technology Trst Fund"/>
    <x v="57"/>
    <s v="166.09540"/>
    <x v="3"/>
    <n v="220"/>
    <n v="10233"/>
    <n v="0"/>
    <n v="2400"/>
    <n v="14166"/>
    <n v="28638.399999999994"/>
    <n v="6528"/>
    <d v="2023-08-07T12:58:53"/>
    <n v="290"/>
    <n v="1"/>
    <n v="1"/>
  </r>
  <r>
    <x v="2"/>
    <s v="Executive Offices"/>
    <n v="3"/>
    <s v="Office of the Governor / Sec of the Commonwealth"/>
    <n v="0"/>
    <s v="Office of the Governor / Sec of the Commonwealth"/>
    <s v="Executive Branch"/>
    <n v="1"/>
    <n v="166"/>
    <s v="051000"/>
    <s v="Secretary of the Commonwealth"/>
    <x v="30"/>
    <s v="09"/>
    <s v="Dedicated Special Revenue"/>
    <s v="09: Dedicated Special Revenue"/>
    <s v="09540"/>
    <s v="Sec of CW Technology Trst Fund"/>
    <x v="57"/>
    <s v="166.09540"/>
    <x v="4"/>
    <n v="500"/>
    <n v="330065"/>
    <n v="331120"/>
    <n v="343520"/>
    <n v="440395"/>
    <n v="428895"/>
    <n v="402435"/>
    <d v="2023-08-07T12:58:53"/>
    <n v="291"/>
    <n v="1"/>
    <n v="1"/>
  </r>
  <r>
    <x v="2"/>
    <s v="Executive Offices"/>
    <n v="3"/>
    <s v="Executive Offices"/>
    <n v="3"/>
    <s v="Executive Offices"/>
    <s v="Executive Branch"/>
    <n v="1"/>
    <n v="147"/>
    <s v="054500"/>
    <s v="Office of the State Inspector General"/>
    <x v="31"/>
    <s v="02"/>
    <s v="Special"/>
    <s v="02: Special"/>
    <s v="02147"/>
    <s v="OSIG Special Revenue Fund"/>
    <x v="58"/>
    <s v="147.02147"/>
    <x v="0"/>
    <n v="100"/>
    <n v="64408"/>
    <n v="209567.13"/>
    <n v="350475.21"/>
    <n v="474541.73"/>
    <n v="606122.93000000005"/>
    <n v="561142.93000000005"/>
    <d v="2023-08-07T12:58:53"/>
    <n v="292"/>
    <n v="1"/>
    <n v="1"/>
  </r>
  <r>
    <x v="2"/>
    <s v="Executive Offices"/>
    <n v="3"/>
    <s v="Executive Offices"/>
    <n v="3"/>
    <s v="Executive Offices"/>
    <s v="Executive Branch"/>
    <n v="1"/>
    <n v="147"/>
    <s v="054500"/>
    <s v="Office of the State Inspector General"/>
    <x v="31"/>
    <s v="02"/>
    <s v="Special"/>
    <s v="02: Special"/>
    <s v="02147"/>
    <s v="OSIG Special Revenue Fund"/>
    <x v="58"/>
    <s v="147.02147"/>
    <x v="1"/>
    <n v="135"/>
    <n v="282390"/>
    <n v="282390"/>
    <n v="282390"/>
    <n v="282390"/>
    <n v="279328.57"/>
    <n v="282390"/>
    <d v="2023-08-07T12:58:53"/>
    <n v="293"/>
    <n v="1"/>
    <n v="1"/>
  </r>
  <r>
    <x v="2"/>
    <s v="Executive Offices"/>
    <n v="3"/>
    <s v="Executive Offices"/>
    <n v="3"/>
    <s v="Executive Offices"/>
    <s v="Executive Branch"/>
    <n v="1"/>
    <n v="147"/>
    <s v="054500"/>
    <s v="Office of the State Inspector General"/>
    <x v="31"/>
    <s v="02"/>
    <s v="Special"/>
    <s v="02: Special"/>
    <s v="02147"/>
    <s v="OSIG Special Revenue Fund"/>
    <x v="58"/>
    <s v="147.02147"/>
    <x v="2"/>
    <n v="200"/>
    <n v="41627.719999999994"/>
    <n v="65617.87000000001"/>
    <n v="13834.92"/>
    <n v="30676.48"/>
    <n v="23161.8"/>
    <n v="199723"/>
    <d v="2023-08-07T12:58:53"/>
    <n v="294"/>
    <n v="1"/>
    <n v="1"/>
  </r>
  <r>
    <x v="2"/>
    <s v="Executive Offices"/>
    <n v="3"/>
    <s v="Executive Offices"/>
    <n v="3"/>
    <s v="Executive Offices"/>
    <s v="Executive Branch"/>
    <n v="1"/>
    <n v="147"/>
    <s v="054500"/>
    <s v="Office of the State Inspector General"/>
    <x v="31"/>
    <s v="02"/>
    <s v="Special"/>
    <s v="02: Special"/>
    <s v="02147"/>
    <s v="OSIG Special Revenue Fund"/>
    <x v="58"/>
    <s v="147.02147"/>
    <x v="3"/>
    <n v="220"/>
    <n v="240762.28"/>
    <n v="216772.13"/>
    <n v="268555.08"/>
    <n v="251713.52"/>
    <n v="256166.77000000002"/>
    <n v="82667"/>
    <d v="2023-08-07T12:58:53"/>
    <n v="295"/>
    <n v="1"/>
    <n v="1"/>
  </r>
  <r>
    <x v="2"/>
    <s v="Executive Offices"/>
    <n v="3"/>
    <s v="Executive Offices"/>
    <n v="3"/>
    <s v="Executive Offices"/>
    <s v="Executive Branch"/>
    <n v="1"/>
    <n v="147"/>
    <s v="054500"/>
    <s v="Office of the State Inspector General"/>
    <x v="31"/>
    <s v="02"/>
    <s v="Special"/>
    <s v="02: Special"/>
    <s v="02147"/>
    <s v="OSIG Special Revenue Fund"/>
    <x v="58"/>
    <s v="147.02147"/>
    <x v="4"/>
    <n v="500"/>
    <n v="47534.29"/>
    <n v="69473"/>
    <n v="0"/>
    <n v="0"/>
    <n v="0"/>
    <n v="0"/>
    <d v="2023-08-07T12:58:53"/>
    <n v="296"/>
    <n v="1"/>
    <n v="1"/>
  </r>
  <r>
    <x v="2"/>
    <s v="Executive Offices"/>
    <n v="3"/>
    <s v="Executive Offices"/>
    <n v="3"/>
    <s v="Executive Offices"/>
    <s v="Executive Branch"/>
    <n v="1"/>
    <n v="147"/>
    <s v="054500"/>
    <s v="Office of the State Inspector General"/>
    <x v="31"/>
    <s v="02"/>
    <s v="Special"/>
    <s v="02: Special"/>
    <s v="02700"/>
    <s v="Parking"/>
    <x v="1"/>
    <s v="147.02700"/>
    <x v="0"/>
    <n v="100"/>
    <n v="490"/>
    <n v="563.5"/>
    <n v="661.48"/>
    <n v="808.48"/>
    <n v="955.48"/>
    <n v="906.48"/>
    <d v="2023-08-07T12:58:53"/>
    <n v="297"/>
    <n v="1"/>
    <n v="1"/>
  </r>
  <r>
    <x v="2"/>
    <s v="Executive Offices"/>
    <n v="3"/>
    <s v="Executive Offices"/>
    <n v="3"/>
    <s v="Executive Offices"/>
    <s v="Executive Branch"/>
    <n v="1"/>
    <n v="147"/>
    <s v="054500"/>
    <s v="Office of the State Inspector General"/>
    <x v="31"/>
    <s v="04"/>
    <s v="Commonwealth Transportation"/>
    <s v="04: Commonwealth Transportation"/>
    <s v="04100"/>
    <s v="Hwy Maintenance &amp; Operating Fd"/>
    <x v="30"/>
    <s v="147.04100"/>
    <x v="0"/>
    <n v="100"/>
    <n v="0"/>
    <n v="-3.25"/>
    <n v="0"/>
    <n v="0"/>
    <n v="0"/>
    <n v="0"/>
    <d v="2023-08-07T12:58:53"/>
    <n v="298"/>
    <n v="1"/>
    <n v="1"/>
  </r>
  <r>
    <x v="2"/>
    <s v="Executive Offices"/>
    <n v="3"/>
    <s v="Executive Offices"/>
    <n v="3"/>
    <s v="Executive Offices"/>
    <s v="Executive Branch"/>
    <n v="1"/>
    <n v="147"/>
    <s v="054500"/>
    <s v="Office of the State Inspector General"/>
    <x v="31"/>
    <s v="04"/>
    <s v="Commonwealth Transportation"/>
    <s v="04: Commonwealth Transportation"/>
    <s v="04100"/>
    <s v="Hwy Maintenance &amp; Operating Fd"/>
    <x v="30"/>
    <s v="147.04100"/>
    <x v="1"/>
    <n v="135"/>
    <n v="1851627"/>
    <n v="1930362"/>
    <n v="1930362"/>
    <n v="2083846"/>
    <n v="2083846"/>
    <n v="2179339"/>
    <d v="2023-08-07T12:58:53"/>
    <n v="299"/>
    <n v="1"/>
    <n v="1"/>
  </r>
  <r>
    <x v="2"/>
    <s v="Executive Offices"/>
    <n v="3"/>
    <s v="Executive Offices"/>
    <n v="3"/>
    <s v="Executive Offices"/>
    <s v="Executive Branch"/>
    <n v="1"/>
    <n v="147"/>
    <s v="054500"/>
    <s v="Office of the State Inspector General"/>
    <x v="31"/>
    <s v="04"/>
    <s v="Commonwealth Transportation"/>
    <s v="04: Commonwealth Transportation"/>
    <s v="04100"/>
    <s v="Hwy Maintenance &amp; Operating Fd"/>
    <x v="30"/>
    <s v="147.04100"/>
    <x v="2"/>
    <n v="200"/>
    <n v="1702401.8499999999"/>
    <n v="1713982.69"/>
    <n v="1766977.7800000003"/>
    <n v="1755688.6599999997"/>
    <n v="1823645.9099999995"/>
    <n v="1847642.1599999997"/>
    <d v="2023-08-07T12:58:53"/>
    <n v="300"/>
    <n v="1"/>
    <n v="1"/>
  </r>
  <r>
    <x v="2"/>
    <s v="Executive Offices"/>
    <n v="3"/>
    <s v="Executive Offices"/>
    <n v="3"/>
    <s v="Executive Offices"/>
    <s v="Executive Branch"/>
    <n v="1"/>
    <n v="147"/>
    <s v="054500"/>
    <s v="Office of the State Inspector General"/>
    <x v="31"/>
    <s v="04"/>
    <s v="Commonwealth Transportation"/>
    <s v="04: Commonwealth Transportation"/>
    <s v="04100"/>
    <s v="Hwy Maintenance &amp; Operating Fd"/>
    <x v="30"/>
    <s v="147.04100"/>
    <x v="3"/>
    <n v="220"/>
    <n v="149225.15000000014"/>
    <n v="216379.31000000006"/>
    <n v="163384.21999999974"/>
    <n v="328157.34000000032"/>
    <n v="260200.09000000055"/>
    <n v="331696.84000000032"/>
    <d v="2023-08-07T12:58:53"/>
    <n v="301"/>
    <n v="1"/>
    <n v="1"/>
  </r>
  <r>
    <x v="2"/>
    <s v="Executive Offices"/>
    <n v="3"/>
    <s v="Executive Offices"/>
    <n v="3"/>
    <s v="Executive Offices"/>
    <s v="Executive Branch"/>
    <n v="1"/>
    <n v="147"/>
    <s v="054500"/>
    <s v="Office of the State Inspector General"/>
    <x v="31"/>
    <s v="09"/>
    <s v="Dedicated Special Revenue"/>
    <s v="09: Dedicated Special Revenue"/>
    <s v="09910"/>
    <s v="Fraud&amp;AbuseWhistleBlowrRwrdFnd"/>
    <x v="59"/>
    <s v="147.09910"/>
    <x v="0"/>
    <n v="100"/>
    <n v="0"/>
    <n v="0"/>
    <n v="0"/>
    <n v="0"/>
    <n v="3061.43"/>
    <n v="1040.6499999999999"/>
    <d v="2023-08-07T12:58:53"/>
    <n v="302"/>
    <n v="1"/>
    <n v="1"/>
  </r>
  <r>
    <x v="2"/>
    <s v="Executive Offices"/>
    <n v="3"/>
    <s v="Executive Offices"/>
    <n v="3"/>
    <s v="Executive Offices"/>
    <s v="Executive Branch"/>
    <n v="1"/>
    <n v="147"/>
    <s v="054500"/>
    <s v="Office of the State Inspector General"/>
    <x v="31"/>
    <s v="09"/>
    <s v="Dedicated Special Revenue"/>
    <s v="09: Dedicated Special Revenue"/>
    <s v="09910"/>
    <s v="Fraud&amp;AbuseWhistleBlowrRwrdFnd"/>
    <x v="59"/>
    <s v="147.09910"/>
    <x v="1"/>
    <n v="135"/>
    <n v="0"/>
    <n v="0"/>
    <n v="0"/>
    <n v="0"/>
    <n v="3061.43"/>
    <n v="3061.43"/>
    <d v="2023-08-07T12:58:53"/>
    <n v="303"/>
    <n v="1"/>
    <n v="1"/>
  </r>
  <r>
    <x v="2"/>
    <s v="Executive Offices"/>
    <n v="3"/>
    <s v="Executive Offices"/>
    <n v="3"/>
    <s v="Executive Offices"/>
    <s v="Executive Branch"/>
    <n v="1"/>
    <n v="147"/>
    <s v="054500"/>
    <s v="Office of the State Inspector General"/>
    <x v="31"/>
    <s v="09"/>
    <s v="Dedicated Special Revenue"/>
    <s v="09: Dedicated Special Revenue"/>
    <s v="09910"/>
    <s v="Fraud&amp;AbuseWhistleBlowrRwrdFnd"/>
    <x v="59"/>
    <s v="147.09910"/>
    <x v="2"/>
    <n v="200"/>
    <n v="0"/>
    <n v="0"/>
    <n v="0"/>
    <n v="0"/>
    <n v="0"/>
    <n v="2041"/>
    <d v="2023-08-07T12:58:53"/>
    <n v="304"/>
    <n v="1"/>
    <n v="1"/>
  </r>
  <r>
    <x v="2"/>
    <s v="Executive Offices"/>
    <n v="3"/>
    <s v="Executive Offices"/>
    <n v="3"/>
    <s v="Executive Offices"/>
    <s v="Executive Branch"/>
    <n v="1"/>
    <n v="147"/>
    <s v="054500"/>
    <s v="Office of the State Inspector General"/>
    <x v="31"/>
    <s v="09"/>
    <s v="Dedicated Special Revenue"/>
    <s v="09: Dedicated Special Revenue"/>
    <s v="09910"/>
    <s v="Fraud&amp;AbuseWhistleBlowrRwrdFnd"/>
    <x v="59"/>
    <s v="147.09910"/>
    <x v="3"/>
    <n v="220"/>
    <n v="0"/>
    <n v="0"/>
    <n v="0"/>
    <n v="0"/>
    <n v="3061.43"/>
    <n v="1020.4299999999998"/>
    <d v="2023-08-07T12:58:53"/>
    <n v="305"/>
    <n v="1"/>
    <n v="1"/>
  </r>
  <r>
    <x v="2"/>
    <s v="Executive Offices"/>
    <n v="3"/>
    <s v="Executive Offices"/>
    <n v="3"/>
    <s v="Executive Offices"/>
    <s v="Executive Branch"/>
    <n v="1"/>
    <n v="147"/>
    <s v="054500"/>
    <s v="Office of the State Inspector General"/>
    <x v="31"/>
    <s v="09"/>
    <s v="Dedicated Special Revenue"/>
    <s v="09: Dedicated Special Revenue"/>
    <s v="09910"/>
    <s v="Fraud&amp;AbuseWhistleBlowrRwrdFnd"/>
    <x v="59"/>
    <s v="147.09910"/>
    <x v="4"/>
    <n v="500"/>
    <n v="0"/>
    <n v="0"/>
    <n v="0"/>
    <n v="0"/>
    <n v="3061.43"/>
    <n v="20.22"/>
    <d v="2023-08-07T12:58:53"/>
    <n v="306"/>
    <n v="1"/>
    <n v="1"/>
  </r>
  <r>
    <x v="2"/>
    <s v="Executive Offices"/>
    <n v="3"/>
    <s v="Executive Offices"/>
    <n v="3"/>
    <s v="Executive Offices"/>
    <s v="Executive Branch"/>
    <n v="1"/>
    <n v="147"/>
    <s v="054500"/>
    <s v="Office of the State Inspector General"/>
    <x v="31"/>
    <s v="10"/>
    <s v="Federal Trust"/>
    <s v="10: Federal Trust"/>
    <s v="10000"/>
    <s v="Federal Trust"/>
    <x v="6"/>
    <s v="147.10000"/>
    <x v="1"/>
    <n v="135"/>
    <n v="0"/>
    <n v="0"/>
    <n v="0"/>
    <n v="0"/>
    <n v="24200"/>
    <n v="25014.35"/>
    <d v="2023-08-07T12:58:53"/>
    <n v="307"/>
    <n v="1"/>
    <n v="1"/>
  </r>
  <r>
    <x v="2"/>
    <s v="Executive Offices"/>
    <n v="3"/>
    <s v="Executive Offices"/>
    <n v="3"/>
    <s v="Executive Offices"/>
    <s v="Executive Branch"/>
    <n v="1"/>
    <n v="147"/>
    <s v="054500"/>
    <s v="Office of the State Inspector General"/>
    <x v="31"/>
    <s v="10"/>
    <s v="Federal Trust"/>
    <s v="10: Federal Trust"/>
    <s v="10000"/>
    <s v="Federal Trust"/>
    <x v="6"/>
    <s v="147.10000"/>
    <x v="2"/>
    <n v="200"/>
    <n v="0"/>
    <n v="0"/>
    <n v="0"/>
    <n v="0"/>
    <n v="12826.65"/>
    <n v="14095.25"/>
    <d v="2023-08-07T12:58:53"/>
    <n v="308"/>
    <n v="1"/>
    <n v="1"/>
  </r>
  <r>
    <x v="2"/>
    <s v="Executive Offices"/>
    <n v="3"/>
    <s v="Executive Offices"/>
    <n v="3"/>
    <s v="Executive Offices"/>
    <s v="Executive Branch"/>
    <n v="1"/>
    <n v="147"/>
    <s v="054500"/>
    <s v="Office of the State Inspector General"/>
    <x v="31"/>
    <s v="10"/>
    <s v="Federal Trust"/>
    <s v="10: Federal Trust"/>
    <s v="10000"/>
    <s v="Federal Trust"/>
    <x v="6"/>
    <s v="147.10000"/>
    <x v="3"/>
    <n v="220"/>
    <n v="0"/>
    <n v="0"/>
    <n v="0"/>
    <n v="0"/>
    <n v="11373.35"/>
    <n v="10919.099999999999"/>
    <d v="2023-08-07T12:58:53"/>
    <n v="309"/>
    <n v="1"/>
    <n v="1"/>
  </r>
  <r>
    <x v="2"/>
    <s v="Executive Offices"/>
    <n v="3"/>
    <s v="Executive Offices"/>
    <n v="3"/>
    <s v="Executive Offices"/>
    <s v="Executive Branch"/>
    <n v="1"/>
    <n v="147"/>
    <s v="054500"/>
    <s v="Office of the State Inspector General"/>
    <x v="31"/>
    <s v="10"/>
    <s v="Federal Trust"/>
    <s v="10: Federal Trust"/>
    <s v="10000"/>
    <s v="Federal Trust"/>
    <x v="6"/>
    <s v="147.10000"/>
    <x v="4"/>
    <n v="500"/>
    <n v="0"/>
    <n v="0"/>
    <n v="0"/>
    <n v="0"/>
    <n v="12826.65"/>
    <n v="14095.25"/>
    <d v="2023-08-07T12:58:53"/>
    <n v="310"/>
    <n v="1"/>
    <n v="1"/>
  </r>
  <r>
    <x v="3"/>
    <s v="Administration Secretariat"/>
    <n v="4"/>
    <s v="Administration"/>
    <n v="4"/>
    <s v="Administration Secretariat"/>
    <s v="Executive Branch"/>
    <n v="1"/>
    <n v="180"/>
    <s v="056000"/>
    <s v="Secretary of Administration"/>
    <x v="32"/>
    <s v="06"/>
    <s v="Internal Service"/>
    <s v="06: Internal Service"/>
    <s v="06018"/>
    <s v="Internal Service Fund - ODGA"/>
    <x v="60"/>
    <s v="180.06018"/>
    <x v="0"/>
    <n v="100"/>
    <n v="0"/>
    <n v="0"/>
    <n v="0"/>
    <n v="0"/>
    <n v="0"/>
    <n v="197438.56"/>
    <d v="2023-08-07T12:58:53"/>
    <n v="311"/>
    <n v="1"/>
    <n v="1"/>
  </r>
  <r>
    <x v="3"/>
    <s v="Administration Secretariat"/>
    <n v="4"/>
    <s v="Administration"/>
    <n v="4"/>
    <s v="Administration Secretariat"/>
    <s v="Executive Branch"/>
    <n v="1"/>
    <n v="180"/>
    <s v="056000"/>
    <s v="Secretary of Administration"/>
    <x v="32"/>
    <s v="06"/>
    <s v="Internal Service"/>
    <s v="06: Internal Service"/>
    <s v="06018"/>
    <s v="Internal Service Fund - ODGA"/>
    <x v="60"/>
    <s v="180.06018"/>
    <x v="4"/>
    <n v="500"/>
    <n v="0"/>
    <n v="0"/>
    <n v="0"/>
    <n v="0"/>
    <n v="0"/>
    <n v="197438.56"/>
    <d v="2023-08-07T12:58:53"/>
    <n v="312"/>
    <n v="1"/>
    <n v="1"/>
  </r>
  <r>
    <x v="3"/>
    <s v="Administration Secretariat"/>
    <n v="4"/>
    <s v="Administration"/>
    <n v="4"/>
    <s v="Administration Secretariat"/>
    <s v="Executive Branch"/>
    <n v="1"/>
    <n v="180"/>
    <s v="056000"/>
    <s v="Secretary of Administration"/>
    <x v="32"/>
    <s v="06"/>
    <s v="Internal Service"/>
    <s v="06: Internal Service"/>
    <s v="06136"/>
    <s v="VITA Internal Service Fund"/>
    <x v="61"/>
    <s v="180.06136"/>
    <x v="0"/>
    <n v="100"/>
    <n v="0"/>
    <n v="0"/>
    <n v="0"/>
    <n v="927634.14"/>
    <n v="1654503.22"/>
    <n v="3212656.55"/>
    <d v="2023-08-07T12:58:53"/>
    <n v="313"/>
    <n v="1"/>
    <n v="1"/>
  </r>
  <r>
    <x v="3"/>
    <s v="Administration Secretariat"/>
    <n v="4"/>
    <s v="Administration"/>
    <n v="4"/>
    <s v="Administration Secretariat"/>
    <s v="Executive Branch"/>
    <n v="1"/>
    <n v="180"/>
    <s v="056000"/>
    <s v="Secretary of Administration"/>
    <x v="32"/>
    <s v="06"/>
    <s v="Internal Service"/>
    <s v="06: Internal Service"/>
    <s v="06136"/>
    <s v="VITA Internal Service Fund"/>
    <x v="61"/>
    <s v="180.06136"/>
    <x v="1"/>
    <n v="135"/>
    <n v="0"/>
    <n v="0"/>
    <n v="0"/>
    <n v="2602000"/>
    <n v="2602000"/>
    <n v="4652000"/>
    <d v="2023-08-07T12:58:53"/>
    <n v="314"/>
    <n v="1"/>
    <n v="1"/>
  </r>
  <r>
    <x v="3"/>
    <s v="Administration Secretariat"/>
    <n v="4"/>
    <s v="Administration"/>
    <n v="4"/>
    <s v="Administration Secretariat"/>
    <s v="Executive Branch"/>
    <n v="1"/>
    <n v="180"/>
    <s v="056000"/>
    <s v="Secretary of Administration"/>
    <x v="32"/>
    <s v="06"/>
    <s v="Internal Service"/>
    <s v="06: Internal Service"/>
    <s v="06136"/>
    <s v="VITA Internal Service Fund"/>
    <x v="61"/>
    <s v="180.06136"/>
    <x v="2"/>
    <n v="200"/>
    <n v="0"/>
    <n v="0"/>
    <n v="0"/>
    <n v="1564749.29"/>
    <n v="2524941.58"/>
    <n v="3759367.0100000007"/>
    <d v="2023-08-07T12:58:53"/>
    <n v="315"/>
    <n v="1"/>
    <n v="1"/>
  </r>
  <r>
    <x v="3"/>
    <s v="Administration Secretariat"/>
    <n v="4"/>
    <s v="Administration"/>
    <n v="4"/>
    <s v="Administration Secretariat"/>
    <s v="Executive Branch"/>
    <n v="1"/>
    <n v="180"/>
    <s v="056000"/>
    <s v="Secretary of Administration"/>
    <x v="32"/>
    <s v="06"/>
    <s v="Internal Service"/>
    <s v="06: Internal Service"/>
    <s v="06136"/>
    <s v="VITA Internal Service Fund"/>
    <x v="61"/>
    <s v="180.06136"/>
    <x v="3"/>
    <n v="220"/>
    <n v="0"/>
    <n v="0"/>
    <n v="0"/>
    <n v="1037250.71"/>
    <n v="77058.419999999925"/>
    <n v="892632.98999999929"/>
    <d v="2023-08-07T12:58:53"/>
    <n v="316"/>
    <n v="1"/>
    <n v="1"/>
  </r>
  <r>
    <x v="3"/>
    <s v="Administration Secretariat"/>
    <n v="4"/>
    <s v="Administration"/>
    <n v="4"/>
    <s v="Administration Secretariat"/>
    <s v="Executive Branch"/>
    <n v="1"/>
    <n v="180"/>
    <s v="056000"/>
    <s v="Secretary of Administration"/>
    <x v="32"/>
    <s v="06"/>
    <s v="Internal Service"/>
    <s v="06: Internal Service"/>
    <s v="06136"/>
    <s v="VITA Internal Service Fund"/>
    <x v="61"/>
    <s v="180.06136"/>
    <x v="4"/>
    <n v="500"/>
    <n v="0"/>
    <n v="0"/>
    <n v="0"/>
    <n v="2492383.4300000002"/>
    <n v="3251810.66"/>
    <n v="5317520.34"/>
    <d v="2023-08-07T12:58:53"/>
    <n v="317"/>
    <n v="1"/>
    <n v="1"/>
  </r>
  <r>
    <x v="3"/>
    <s v="Administration Secretariat"/>
    <n v="4"/>
    <s v="Administration"/>
    <n v="4"/>
    <s v="Administration Secretariat"/>
    <s v="Executive Branch"/>
    <n v="1"/>
    <n v="157"/>
    <s v="058000"/>
    <s v="Compensation Board"/>
    <x v="33"/>
    <s v="02"/>
    <s v="Special"/>
    <s v="02: Special"/>
    <s v="02700"/>
    <s v="Parking"/>
    <x v="1"/>
    <s v="157.02700"/>
    <x v="0"/>
    <n v="100"/>
    <n v="0"/>
    <n v="0"/>
    <n v="0"/>
    <n v="0"/>
    <n v="367.5"/>
    <n v="0"/>
    <d v="2023-08-07T12:58:53"/>
    <n v="318"/>
    <n v="1"/>
    <n v="1"/>
  </r>
  <r>
    <x v="3"/>
    <s v="Administration Secretariat"/>
    <n v="4"/>
    <s v="Administration"/>
    <n v="4"/>
    <s v="Administration Secretariat"/>
    <s v="Executive Branch"/>
    <n v="1"/>
    <n v="157"/>
    <s v="058000"/>
    <s v="Compensation Board"/>
    <x v="33"/>
    <s v="07"/>
    <s v="Trust And Agency"/>
    <s v="07: Trust And Agency"/>
    <s v="07080"/>
    <s v="Technology Trust Fund"/>
    <x v="62"/>
    <s v="157.07080"/>
    <x v="0"/>
    <n v="100"/>
    <n v="8591707.7109999992"/>
    <n v="8010606.6900000004"/>
    <n v="8855915.0299999993"/>
    <n v="11782140.050000001"/>
    <n v="11825706.859999999"/>
    <n v="10885034.640000001"/>
    <d v="2023-08-07T12:58:53"/>
    <n v="319"/>
    <n v="1"/>
    <n v="1"/>
  </r>
  <r>
    <x v="3"/>
    <s v="Administration Secretariat"/>
    <n v="4"/>
    <s v="Administration"/>
    <n v="4"/>
    <s v="Administration Secretariat"/>
    <s v="Executive Branch"/>
    <n v="1"/>
    <n v="157"/>
    <s v="058000"/>
    <s v="Compensation Board"/>
    <x v="33"/>
    <s v="07"/>
    <s v="Trust And Agency"/>
    <s v="07: Trust And Agency"/>
    <s v="07080"/>
    <s v="Technology Trust Fund"/>
    <x v="62"/>
    <s v="157.07080"/>
    <x v="1"/>
    <n v="135"/>
    <n v="8000712"/>
    <n v="8000712"/>
    <n v="8000712"/>
    <n v="8003370"/>
    <n v="8003370"/>
    <n v="8003370"/>
    <d v="2023-08-07T12:58:53"/>
    <n v="320"/>
    <n v="1"/>
    <n v="1"/>
  </r>
  <r>
    <x v="3"/>
    <s v="Administration Secretariat"/>
    <n v="4"/>
    <s v="Administration"/>
    <n v="4"/>
    <s v="Administration Secretariat"/>
    <s v="Executive Branch"/>
    <n v="1"/>
    <n v="157"/>
    <s v="058000"/>
    <s v="Compensation Board"/>
    <x v="33"/>
    <s v="07"/>
    <s v="Trust And Agency"/>
    <s v="07: Trust And Agency"/>
    <s v="07080"/>
    <s v="Technology Trust Fund"/>
    <x v="62"/>
    <s v="157.07080"/>
    <x v="2"/>
    <n v="200"/>
    <n v="6978841.699000001"/>
    <n v="7068797.6199999964"/>
    <n v="6322107.0500000007"/>
    <n v="7405396.5299999956"/>
    <n v="7885198.0700000012"/>
    <n v="5487500.1299999999"/>
    <d v="2023-08-07T12:58:53"/>
    <n v="321"/>
    <n v="1"/>
    <n v="1"/>
  </r>
  <r>
    <x v="3"/>
    <s v="Administration Secretariat"/>
    <n v="4"/>
    <s v="Administration"/>
    <n v="4"/>
    <s v="Administration Secretariat"/>
    <s v="Executive Branch"/>
    <n v="1"/>
    <n v="157"/>
    <s v="058000"/>
    <s v="Compensation Board"/>
    <x v="33"/>
    <s v="07"/>
    <s v="Trust And Agency"/>
    <s v="07: Trust And Agency"/>
    <s v="07080"/>
    <s v="Technology Trust Fund"/>
    <x v="62"/>
    <s v="157.07080"/>
    <x v="3"/>
    <n v="220"/>
    <n v="1021870.300999999"/>
    <n v="931914.38000000361"/>
    <n v="1678604.9499999993"/>
    <n v="597973.4700000044"/>
    <n v="118171.92999999877"/>
    <n v="2515869.87"/>
    <d v="2023-08-07T12:58:53"/>
    <n v="322"/>
    <n v="1"/>
    <n v="1"/>
  </r>
  <r>
    <x v="3"/>
    <s v="Administration Secretariat"/>
    <n v="4"/>
    <s v="Administration"/>
    <n v="4"/>
    <s v="Administration Secretariat"/>
    <s v="Executive Branch"/>
    <n v="1"/>
    <n v="157"/>
    <s v="058000"/>
    <s v="Compensation Board"/>
    <x v="33"/>
    <s v="07"/>
    <s v="Trust And Agency"/>
    <s v="07: Trust And Agency"/>
    <s v="07080"/>
    <s v="Technology Trust Fund"/>
    <x v="62"/>
    <s v="157.07080"/>
    <x v="4"/>
    <n v="500"/>
    <n v="6641751.5299999993"/>
    <n v="6287696.5999999996"/>
    <n v="7367415.3899999997"/>
    <n v="10031621.550000001"/>
    <n v="8228764.8800000008"/>
    <n v="5546827.9100000001"/>
    <d v="2023-08-07T12:58:53"/>
    <n v="323"/>
    <n v="1"/>
    <n v="1"/>
  </r>
  <r>
    <x v="3"/>
    <s v="Administration Secretariat"/>
    <n v="4"/>
    <s v="Administration"/>
    <n v="4"/>
    <s v="Administration Secretariat"/>
    <s v="Executive Branch"/>
    <n v="1"/>
    <n v="157"/>
    <s v="058000"/>
    <s v="Compensation Board"/>
    <x v="33"/>
    <s v="09"/>
    <s v="Dedicated Special Revenue"/>
    <s v="09: Dedicated Special Revenue"/>
    <s v="09163"/>
    <s v="Insurance Fraud Fund"/>
    <x v="63"/>
    <s v="157.09163"/>
    <x v="1"/>
    <n v="135"/>
    <n v="400000"/>
    <n v="600000"/>
    <n v="600000"/>
    <n v="600200"/>
    <n v="600200"/>
    <n v="589850"/>
    <d v="2023-08-07T12:58:53"/>
    <n v="324"/>
    <n v="1"/>
    <n v="1"/>
  </r>
  <r>
    <x v="3"/>
    <s v="Administration Secretariat"/>
    <n v="4"/>
    <s v="Administration"/>
    <n v="4"/>
    <s v="Administration Secretariat"/>
    <s v="Executive Branch"/>
    <n v="1"/>
    <n v="157"/>
    <s v="058000"/>
    <s v="Compensation Board"/>
    <x v="33"/>
    <s v="09"/>
    <s v="Dedicated Special Revenue"/>
    <s v="09: Dedicated Special Revenue"/>
    <s v="09163"/>
    <s v="Insurance Fraud Fund"/>
    <x v="63"/>
    <s v="157.09163"/>
    <x v="2"/>
    <n v="200"/>
    <n v="0"/>
    <n v="198740.48000000001"/>
    <n v="312724.65000000002"/>
    <n v="388184.47"/>
    <n v="401980.62999999995"/>
    <n v="370284.01"/>
    <d v="2023-08-07T12:58:53"/>
    <n v="325"/>
    <n v="1"/>
    <n v="1"/>
  </r>
  <r>
    <x v="3"/>
    <s v="Administration Secretariat"/>
    <n v="4"/>
    <s v="Administration"/>
    <n v="4"/>
    <s v="Administration Secretariat"/>
    <s v="Executive Branch"/>
    <n v="1"/>
    <n v="157"/>
    <s v="058000"/>
    <s v="Compensation Board"/>
    <x v="33"/>
    <s v="09"/>
    <s v="Dedicated Special Revenue"/>
    <s v="09: Dedicated Special Revenue"/>
    <s v="09163"/>
    <s v="Insurance Fraud Fund"/>
    <x v="63"/>
    <s v="157.09163"/>
    <x v="3"/>
    <n v="220"/>
    <n v="400000"/>
    <n v="401259.52000000002"/>
    <n v="287275.34999999998"/>
    <n v="212015.53000000003"/>
    <n v="198219.37000000005"/>
    <n v="219565.99"/>
    <d v="2023-08-07T12:58:53"/>
    <n v="326"/>
    <n v="1"/>
    <n v="1"/>
  </r>
  <r>
    <x v="3"/>
    <s v="Administration Secretariat"/>
    <n v="4"/>
    <s v="Administration"/>
    <n v="4"/>
    <s v="Administration Secretariat"/>
    <s v="Executive Branch"/>
    <n v="1"/>
    <n v="157"/>
    <s v="058000"/>
    <s v="Compensation Board"/>
    <x v="33"/>
    <s v="09"/>
    <s v="Dedicated Special Revenue"/>
    <s v="09: Dedicated Special Revenue"/>
    <s v="09280"/>
    <s v="Wireless E-911 Fund"/>
    <x v="64"/>
    <s v="157.09280"/>
    <x v="0"/>
    <n v="100"/>
    <n v="28962.07"/>
    <n v="98355.41"/>
    <n v="165620.69"/>
    <n v="179025.04"/>
    <n v="183004.83000000002"/>
    <n v="270679.07"/>
    <d v="2023-08-07T12:58:53"/>
    <n v="327"/>
    <n v="1"/>
    <n v="1"/>
  </r>
  <r>
    <x v="3"/>
    <s v="Administration Secretariat"/>
    <n v="4"/>
    <s v="Administration"/>
    <n v="4"/>
    <s v="Administration Secretariat"/>
    <s v="Executive Branch"/>
    <n v="1"/>
    <n v="157"/>
    <s v="058000"/>
    <s v="Compensation Board"/>
    <x v="33"/>
    <s v="09"/>
    <s v="Dedicated Special Revenue"/>
    <s v="09: Dedicated Special Revenue"/>
    <s v="09280"/>
    <s v="Wireless E-911 Fund"/>
    <x v="64"/>
    <s v="157.09280"/>
    <x v="1"/>
    <n v="135"/>
    <n v="8000000"/>
    <n v="8000000"/>
    <n v="8000000"/>
    <n v="8002658"/>
    <n v="8002658"/>
    <n v="8002658"/>
    <d v="2023-08-07T12:58:53"/>
    <n v="328"/>
    <n v="1"/>
    <n v="1"/>
  </r>
  <r>
    <x v="3"/>
    <s v="Administration Secretariat"/>
    <n v="4"/>
    <s v="Administration"/>
    <n v="4"/>
    <s v="Administration Secretariat"/>
    <s v="Executive Branch"/>
    <n v="1"/>
    <n v="157"/>
    <s v="058000"/>
    <s v="Compensation Board"/>
    <x v="33"/>
    <s v="09"/>
    <s v="Dedicated Special Revenue"/>
    <s v="09: Dedicated Special Revenue"/>
    <s v="09280"/>
    <s v="Wireless E-911 Fund"/>
    <x v="64"/>
    <s v="157.09280"/>
    <x v="2"/>
    <n v="200"/>
    <n v="7961347.2200000007"/>
    <n v="8000000.0000000009"/>
    <n v="8000000"/>
    <n v="8000000"/>
    <n v="7999999.9999999981"/>
    <n v="7999999.9999999991"/>
    <d v="2023-08-07T12:58:53"/>
    <n v="329"/>
    <n v="1"/>
    <n v="1"/>
  </r>
  <r>
    <x v="3"/>
    <s v="Administration Secretariat"/>
    <n v="4"/>
    <s v="Administration"/>
    <n v="4"/>
    <s v="Administration Secretariat"/>
    <s v="Executive Branch"/>
    <n v="1"/>
    <n v="157"/>
    <s v="058000"/>
    <s v="Compensation Board"/>
    <x v="33"/>
    <s v="09"/>
    <s v="Dedicated Special Revenue"/>
    <s v="09: Dedicated Special Revenue"/>
    <s v="09280"/>
    <s v="Wireless E-911 Fund"/>
    <x v="64"/>
    <s v="157.09280"/>
    <x v="3"/>
    <n v="220"/>
    <n v="38652.779999999329"/>
    <n v="-9.3132257461547852E-10"/>
    <n v="0"/>
    <n v="2658"/>
    <n v="2658.0000000018626"/>
    <n v="2658.0000000009313"/>
    <d v="2023-08-07T12:58:53"/>
    <n v="330"/>
    <n v="1"/>
    <n v="1"/>
  </r>
  <r>
    <x v="3"/>
    <s v="Administration Secretariat"/>
    <n v="4"/>
    <s v="Administration"/>
    <n v="4"/>
    <s v="Administration Secretariat"/>
    <s v="Executive Branch"/>
    <n v="1"/>
    <n v="157"/>
    <s v="058000"/>
    <s v="Compensation Board"/>
    <x v="33"/>
    <s v="09"/>
    <s v="Dedicated Special Revenue"/>
    <s v="09: Dedicated Special Revenue"/>
    <s v="09280"/>
    <s v="Wireless E-911 Fund"/>
    <x v="64"/>
    <s v="157.09280"/>
    <x v="4"/>
    <n v="500"/>
    <n v="41944.21"/>
    <n v="69393.34"/>
    <n v="67265.240000000005"/>
    <n v="13404.35"/>
    <n v="3979.79"/>
    <n v="87674.240000000005"/>
    <d v="2023-08-07T12:58:53"/>
    <n v="331"/>
    <n v="1"/>
    <n v="1"/>
  </r>
  <r>
    <x v="3"/>
    <s v="Administration Secretariat"/>
    <n v="4"/>
    <s v="Administration"/>
    <n v="4"/>
    <s v="Administration Secretariat"/>
    <s v="Executive Branch"/>
    <n v="1"/>
    <n v="157"/>
    <s v="058000"/>
    <s v="Compensation Board"/>
    <x v="33"/>
    <s v="10"/>
    <s v="Federal Trust"/>
    <s v="10: Federal Trust"/>
    <s v="10000"/>
    <s v="FEDERAL TRUST"/>
    <x v="6"/>
    <s v="157.10000"/>
    <x v="1"/>
    <n v="135"/>
    <n v="0"/>
    <n v="254352"/>
    <n v="0"/>
    <n v="0"/>
    <n v="0"/>
    <n v="0"/>
    <d v="2023-08-07T12:58:53"/>
    <n v="332"/>
    <n v="1"/>
    <n v="1"/>
  </r>
  <r>
    <x v="3"/>
    <s v="Administration Secretariat"/>
    <n v="4"/>
    <s v="Administration"/>
    <n v="4"/>
    <s v="Administration Secretariat"/>
    <s v="Executive Branch"/>
    <n v="1"/>
    <n v="157"/>
    <s v="058000"/>
    <s v="Compensation Board"/>
    <x v="33"/>
    <s v="10"/>
    <s v="Federal Trust"/>
    <s v="10: Federal Trust"/>
    <s v="10000"/>
    <s v="FEDERAL TRUST"/>
    <x v="6"/>
    <s v="157.10000"/>
    <x v="3"/>
    <n v="220"/>
    <n v="0"/>
    <n v="254352"/>
    <n v="0"/>
    <n v="0"/>
    <n v="0"/>
    <n v="0"/>
    <d v="2023-08-07T12:58:53"/>
    <n v="333"/>
    <n v="1"/>
    <n v="1"/>
  </r>
  <r>
    <x v="3"/>
    <s v="Administration Secretariat"/>
    <n v="4"/>
    <s v="Administration"/>
    <n v="4"/>
    <s v="Administration Secretariat"/>
    <s v="Executive Branch"/>
    <n v="1"/>
    <n v="157"/>
    <s v="058000"/>
    <s v="Compensation Board"/>
    <x v="33"/>
    <s v="10"/>
    <s v="Federal Trust"/>
    <s v="10: Federal Trust"/>
    <s v="10110"/>
    <s v="CARESActRlfFd?General-COVID-19"/>
    <x v="2"/>
    <s v="157.10110"/>
    <x v="0"/>
    <n v="100"/>
    <n v="0"/>
    <n v="0"/>
    <n v="869.05"/>
    <n v="0"/>
    <n v="0"/>
    <n v="0"/>
    <d v="2023-08-07T12:58:53"/>
    <n v="334"/>
    <n v="1"/>
    <n v="1"/>
  </r>
  <r>
    <x v="3"/>
    <s v="Administration Secretariat"/>
    <n v="4"/>
    <s v="Administration"/>
    <n v="4"/>
    <s v="Administration Secretariat"/>
    <s v="Executive Branch"/>
    <n v="1"/>
    <n v="157"/>
    <s v="058000"/>
    <s v="Compensation Board"/>
    <x v="33"/>
    <s v="10"/>
    <s v="Federal Trust"/>
    <s v="10: Federal Trust"/>
    <s v="10110"/>
    <s v="CARESActRlfFd?General-COVID-19"/>
    <x v="2"/>
    <s v="157.10110"/>
    <x v="1"/>
    <n v="135"/>
    <n v="0"/>
    <n v="0"/>
    <n v="1602.44"/>
    <n v="869.05"/>
    <n v="0"/>
    <n v="0"/>
    <d v="2023-08-07T12:58:53"/>
    <n v="335"/>
    <n v="1"/>
    <n v="1"/>
  </r>
  <r>
    <x v="3"/>
    <s v="Administration Secretariat"/>
    <n v="4"/>
    <s v="Administration"/>
    <n v="4"/>
    <s v="Administration Secretariat"/>
    <s v="Executive Branch"/>
    <n v="1"/>
    <n v="157"/>
    <s v="058000"/>
    <s v="Compensation Board"/>
    <x v="33"/>
    <s v="10"/>
    <s v="Federal Trust"/>
    <s v="10: Federal Trust"/>
    <s v="10110"/>
    <s v="CARESActRlfFd?General-COVID-19"/>
    <x v="2"/>
    <s v="157.10110"/>
    <x v="2"/>
    <n v="200"/>
    <n v="0"/>
    <n v="0"/>
    <n v="733.39"/>
    <n v="869.05"/>
    <n v="0"/>
    <n v="0"/>
    <d v="2023-08-07T12:58:53"/>
    <n v="336"/>
    <n v="1"/>
    <n v="1"/>
  </r>
  <r>
    <x v="3"/>
    <s v="Administration Secretariat"/>
    <n v="4"/>
    <s v="Administration"/>
    <n v="4"/>
    <s v="Administration Secretariat"/>
    <s v="Executive Branch"/>
    <n v="1"/>
    <n v="157"/>
    <s v="058000"/>
    <s v="Compensation Board"/>
    <x v="33"/>
    <s v="10"/>
    <s v="Federal Trust"/>
    <s v="10: Federal Trust"/>
    <s v="10110"/>
    <s v="CARESActRlfFd?General-COVID-19"/>
    <x v="2"/>
    <s v="157.10110"/>
    <x v="3"/>
    <n v="220"/>
    <n v="0"/>
    <n v="0"/>
    <n v="869.05000000000007"/>
    <n v="0"/>
    <n v="0"/>
    <n v="0"/>
    <d v="2023-08-07T12:58:53"/>
    <n v="337"/>
    <n v="1"/>
    <n v="1"/>
  </r>
  <r>
    <x v="3"/>
    <s v="Administration Secretariat"/>
    <n v="4"/>
    <s v="Administration"/>
    <n v="4"/>
    <s v="Administration Secretariat"/>
    <s v="Executive Branch"/>
    <n v="1"/>
    <n v="157"/>
    <s v="058000"/>
    <s v="Compensation Board"/>
    <x v="33"/>
    <s v="12"/>
    <s v="Federal Trust - Arra"/>
    <s v="12: Federal Trust - Arra"/>
    <s v="12110"/>
    <s v="ARP-CrvStLoclFisRecFd-COVID-19"/>
    <x v="10"/>
    <s v="157.12110"/>
    <x v="0"/>
    <n v="100"/>
    <n v="0"/>
    <n v="0"/>
    <n v="0"/>
    <n v="0"/>
    <n v="5222888.8"/>
    <n v="5222888.8"/>
    <d v="2023-08-07T12:58:53"/>
    <n v="338"/>
    <n v="1"/>
    <n v="1"/>
  </r>
  <r>
    <x v="3"/>
    <s v="Administration Secretariat"/>
    <n v="4"/>
    <s v="Administration"/>
    <n v="4"/>
    <s v="Administration Secretariat"/>
    <s v="Executive Branch"/>
    <n v="1"/>
    <n v="157"/>
    <s v="058000"/>
    <s v="Compensation Board"/>
    <x v="33"/>
    <s v="12"/>
    <s v="Federal Trust - Arra"/>
    <s v="12: Federal Trust - Arra"/>
    <s v="12110"/>
    <s v="ARP-CrvStLoclFisRecFd-COVID-19"/>
    <x v="10"/>
    <s v="157.12110"/>
    <x v="1"/>
    <n v="135"/>
    <n v="0"/>
    <n v="0"/>
    <n v="0"/>
    <n v="0"/>
    <n v="33179883"/>
    <n v="0"/>
    <d v="2023-08-07T12:58:53"/>
    <n v="339"/>
    <n v="1"/>
    <n v="1"/>
  </r>
  <r>
    <x v="3"/>
    <s v="Administration Secretariat"/>
    <n v="4"/>
    <s v="Administration"/>
    <n v="4"/>
    <s v="Administration Secretariat"/>
    <s v="Executive Branch"/>
    <n v="1"/>
    <n v="157"/>
    <s v="058000"/>
    <s v="Compensation Board"/>
    <x v="33"/>
    <s v="12"/>
    <s v="Federal Trust - Arra"/>
    <s v="12: Federal Trust - Arra"/>
    <s v="12110"/>
    <s v="ARP-CrvStLoclFisRecFd-COVID-19"/>
    <x v="10"/>
    <s v="157.12110"/>
    <x v="2"/>
    <n v="200"/>
    <n v="0"/>
    <n v="0"/>
    <n v="0"/>
    <n v="0"/>
    <n v="27956994.199999999"/>
    <n v="0"/>
    <d v="2023-08-07T12:58:53"/>
    <n v="340"/>
    <n v="1"/>
    <n v="1"/>
  </r>
  <r>
    <x v="3"/>
    <s v="Administration Secretariat"/>
    <n v="4"/>
    <s v="Administration"/>
    <n v="4"/>
    <s v="Administration Secretariat"/>
    <s v="Executive Branch"/>
    <n v="1"/>
    <n v="157"/>
    <s v="058000"/>
    <s v="Compensation Board"/>
    <x v="33"/>
    <s v="12"/>
    <s v="Federal Trust - Arra"/>
    <s v="12: Federal Trust - Arra"/>
    <s v="12110"/>
    <s v="ARP-CrvStLoclFisRecFd-COVID-19"/>
    <x v="10"/>
    <s v="157.12110"/>
    <x v="3"/>
    <n v="220"/>
    <n v="0"/>
    <n v="0"/>
    <n v="0"/>
    <n v="0"/>
    <n v="5222888.8000000007"/>
    <n v="0"/>
    <d v="2023-08-07T12:58:53"/>
    <n v="341"/>
    <n v="1"/>
    <n v="1"/>
  </r>
  <r>
    <x v="3"/>
    <s v="Administration Secretariat"/>
    <n v="4"/>
    <s v="Administration"/>
    <n v="4"/>
    <s v="Administration Secretariat"/>
    <s v="Executive Branch"/>
    <n v="1"/>
    <n v="194"/>
    <s v="059000"/>
    <s v="Department of General Services"/>
    <x v="34"/>
    <s v="02"/>
    <s v="Special"/>
    <s v="02: Special"/>
    <s v="02060"/>
    <s v="Statewide Contract Vndr Rebate"/>
    <x v="65"/>
    <s v="194.02060"/>
    <x v="0"/>
    <n v="100"/>
    <n v="3000386.2800000003"/>
    <n v="4352269.7799999993"/>
    <n v="4899096.8"/>
    <n v="4533017.5999999996"/>
    <n v="4050639.99"/>
    <n v="3842535.35"/>
    <d v="2023-08-07T12:58:53"/>
    <n v="342"/>
    <n v="1"/>
    <n v="1"/>
  </r>
  <r>
    <x v="3"/>
    <s v="Administration Secretariat"/>
    <n v="4"/>
    <s v="Administration"/>
    <n v="4"/>
    <s v="Administration Secretariat"/>
    <s v="Executive Branch"/>
    <n v="1"/>
    <n v="194"/>
    <s v="059000"/>
    <s v="Department of General Services"/>
    <x v="34"/>
    <s v="02"/>
    <s v="Special"/>
    <s v="02: Special"/>
    <s v="02060"/>
    <s v="Statewide Contract Vndr Rebate"/>
    <x v="65"/>
    <s v="194.02060"/>
    <x v="1"/>
    <n v="135"/>
    <n v="2636602"/>
    <n v="2986885"/>
    <n v="2988780.1"/>
    <n v="3107512"/>
    <n v="3107512"/>
    <n v="4749444"/>
    <d v="2023-08-07T12:58:53"/>
    <n v="343"/>
    <n v="1"/>
    <n v="1"/>
  </r>
  <r>
    <x v="3"/>
    <s v="Administration Secretariat"/>
    <n v="4"/>
    <s v="Administration"/>
    <n v="4"/>
    <s v="Administration Secretariat"/>
    <s v="Executive Branch"/>
    <n v="1"/>
    <n v="194"/>
    <s v="059000"/>
    <s v="Department of General Services"/>
    <x v="34"/>
    <s v="02"/>
    <s v="Special"/>
    <s v="02: Special"/>
    <s v="02060"/>
    <s v="Statewide Contract Vndr Rebate"/>
    <x v="65"/>
    <s v="194.02060"/>
    <x v="2"/>
    <n v="200"/>
    <n v="2514925.4200000009"/>
    <n v="2955987.37"/>
    <n v="2908441.19"/>
    <n v="2538693.9200000004"/>
    <n v="2986468.3000000012"/>
    <n v="4328161.6100000003"/>
    <d v="2023-08-07T12:58:53"/>
    <n v="344"/>
    <n v="1"/>
    <n v="1"/>
  </r>
  <r>
    <x v="3"/>
    <s v="Administration Secretariat"/>
    <n v="4"/>
    <s v="Administration"/>
    <n v="4"/>
    <s v="Administration Secretariat"/>
    <s v="Executive Branch"/>
    <n v="1"/>
    <n v="194"/>
    <s v="059000"/>
    <s v="Department of General Services"/>
    <x v="34"/>
    <s v="02"/>
    <s v="Special"/>
    <s v="02: Special"/>
    <s v="02060"/>
    <s v="Statewide Contract Vndr Rebate"/>
    <x v="65"/>
    <s v="194.02060"/>
    <x v="3"/>
    <n v="220"/>
    <n v="121676.57999999914"/>
    <n v="30897.629999999888"/>
    <n v="80338.910000000149"/>
    <n v="568818.07999999961"/>
    <n v="121043.69999999879"/>
    <n v="421282.38999999966"/>
    <d v="2023-08-07T12:58:53"/>
    <n v="345"/>
    <n v="1"/>
    <n v="1"/>
  </r>
  <r>
    <x v="3"/>
    <s v="Administration Secretariat"/>
    <n v="4"/>
    <s v="Administration"/>
    <n v="4"/>
    <s v="Administration Secretariat"/>
    <s v="Executive Branch"/>
    <n v="1"/>
    <n v="194"/>
    <s v="059000"/>
    <s v="Department of General Services"/>
    <x v="34"/>
    <s v="02"/>
    <s v="Special"/>
    <s v="02: Special"/>
    <s v="02060"/>
    <s v="Statewide Contract Vndr Rebate"/>
    <x v="65"/>
    <s v="194.02060"/>
    <x v="4"/>
    <n v="500"/>
    <n v="4107654.6399999997"/>
    <n v="4895909.8699999992"/>
    <n v="4817567.46"/>
    <n v="5087827.1500000004"/>
    <n v="5243161.0199999996"/>
    <n v="5136602.96"/>
    <d v="2023-08-07T12:58:53"/>
    <n v="346"/>
    <n v="1"/>
    <n v="1"/>
  </r>
  <r>
    <x v="3"/>
    <s v="Administration Secretariat"/>
    <n v="4"/>
    <s v="Administration"/>
    <n v="4"/>
    <s v="Administration Secretariat"/>
    <s v="Executive Branch"/>
    <n v="1"/>
    <n v="194"/>
    <s v="059000"/>
    <s v="Department of General Services"/>
    <x v="34"/>
    <s v="02"/>
    <s v="Special"/>
    <s v="02: Special"/>
    <s v="02194"/>
    <s v="DGS Special Revenue Fund"/>
    <x v="66"/>
    <s v="194.02194"/>
    <x v="0"/>
    <n v="100"/>
    <n v="119231.89"/>
    <n v="0"/>
    <n v="0"/>
    <n v="0"/>
    <n v="0"/>
    <n v="0"/>
    <d v="2023-08-07T12:58:53"/>
    <n v="347"/>
    <n v="1"/>
    <n v="1"/>
  </r>
  <r>
    <x v="3"/>
    <s v="Administration Secretariat"/>
    <n v="4"/>
    <s v="Administration"/>
    <n v="4"/>
    <s v="Administration Secretariat"/>
    <s v="Executive Branch"/>
    <n v="1"/>
    <n v="194"/>
    <s v="059000"/>
    <s v="Department of General Services"/>
    <x v="34"/>
    <s v="02"/>
    <s v="Special"/>
    <s v="02: Special"/>
    <s v="02194"/>
    <s v="DGS Special Revenue Fund"/>
    <x v="66"/>
    <s v="194.02194"/>
    <x v="5"/>
    <n v="137"/>
    <n v="314880"/>
    <n v="314880"/>
    <n v="314880.18"/>
    <n v="314880.18"/>
    <n v="314880.18"/>
    <n v="314880.18"/>
    <d v="2023-08-07T12:58:53"/>
    <n v="348"/>
    <n v="1"/>
    <n v="1"/>
  </r>
  <r>
    <x v="3"/>
    <s v="Administration Secretariat"/>
    <n v="4"/>
    <s v="Administration"/>
    <n v="4"/>
    <s v="Administration Secretariat"/>
    <s v="Executive Branch"/>
    <n v="1"/>
    <n v="194"/>
    <s v="059000"/>
    <s v="Department of General Services"/>
    <x v="34"/>
    <s v="02"/>
    <s v="Special"/>
    <s v="02: Special"/>
    <s v="02194"/>
    <s v="DGS Special Revenue Fund"/>
    <x v="66"/>
    <s v="194.02194"/>
    <x v="6"/>
    <n v="222"/>
    <n v="314880"/>
    <n v="314880"/>
    <n v="314880.18"/>
    <n v="314880.18"/>
    <n v="314880.18"/>
    <n v="314880.18"/>
    <d v="2023-08-07T12:58:53"/>
    <n v="349"/>
    <n v="1"/>
    <n v="1"/>
  </r>
  <r>
    <x v="3"/>
    <s v="Administration Secretariat"/>
    <n v="4"/>
    <s v="Administration"/>
    <n v="4"/>
    <s v="Administration Secretariat"/>
    <s v="Executive Branch"/>
    <n v="1"/>
    <n v="194"/>
    <s v="059000"/>
    <s v="Department of General Services"/>
    <x v="34"/>
    <s v="02"/>
    <s v="Special"/>
    <s v="02: Special"/>
    <s v="02504"/>
    <s v="Laboratory Services"/>
    <x v="67"/>
    <s v="194.02504"/>
    <x v="0"/>
    <n v="100"/>
    <n v="0"/>
    <n v="0"/>
    <n v="24000"/>
    <n v="24000"/>
    <n v="24000"/>
    <n v="24000"/>
    <d v="2023-08-07T12:58:53"/>
    <n v="350"/>
    <n v="1"/>
    <n v="1"/>
  </r>
  <r>
    <x v="3"/>
    <s v="Administration Secretariat"/>
    <n v="4"/>
    <s v="Administration"/>
    <n v="4"/>
    <s v="Administration Secretariat"/>
    <s v="Executive Branch"/>
    <n v="1"/>
    <n v="194"/>
    <s v="059000"/>
    <s v="Department of General Services"/>
    <x v="34"/>
    <s v="02"/>
    <s v="Special"/>
    <s v="02: Special"/>
    <s v="02504"/>
    <s v="Laboratory Services"/>
    <x v="67"/>
    <s v="194.02504"/>
    <x v="1"/>
    <n v="135"/>
    <n v="20000"/>
    <n v="20000"/>
    <n v="20000"/>
    <n v="20000"/>
    <n v="20000"/>
    <n v="20000"/>
    <d v="2023-08-07T12:58:53"/>
    <n v="351"/>
    <n v="1"/>
    <n v="1"/>
  </r>
  <r>
    <x v="3"/>
    <s v="Administration Secretariat"/>
    <n v="4"/>
    <s v="Administration"/>
    <n v="4"/>
    <s v="Administration Secretariat"/>
    <s v="Executive Branch"/>
    <n v="1"/>
    <n v="194"/>
    <s v="059000"/>
    <s v="Department of General Services"/>
    <x v="34"/>
    <s v="02"/>
    <s v="Special"/>
    <s v="02: Special"/>
    <s v="02504"/>
    <s v="Laboratory Services"/>
    <x v="67"/>
    <s v="194.02504"/>
    <x v="2"/>
    <n v="200"/>
    <n v="18000.21"/>
    <n v="0"/>
    <n v="0"/>
    <n v="0"/>
    <n v="0"/>
    <n v="0"/>
    <d v="2023-08-07T12:58:53"/>
    <n v="352"/>
    <n v="1"/>
    <n v="1"/>
  </r>
  <r>
    <x v="3"/>
    <s v="Administration Secretariat"/>
    <n v="4"/>
    <s v="Administration"/>
    <n v="4"/>
    <s v="Administration Secretariat"/>
    <s v="Executive Branch"/>
    <n v="1"/>
    <n v="194"/>
    <s v="059000"/>
    <s v="Department of General Services"/>
    <x v="34"/>
    <s v="02"/>
    <s v="Special"/>
    <s v="02: Special"/>
    <s v="02504"/>
    <s v="Laboratory Services"/>
    <x v="67"/>
    <s v="194.02504"/>
    <x v="3"/>
    <n v="220"/>
    <n v="1999.7900000000009"/>
    <n v="20000"/>
    <n v="20000"/>
    <n v="20000"/>
    <n v="20000"/>
    <n v="20000"/>
    <d v="2023-08-07T12:58:53"/>
    <n v="353"/>
    <n v="1"/>
    <n v="1"/>
  </r>
  <r>
    <x v="3"/>
    <s v="Administration Secretariat"/>
    <n v="4"/>
    <s v="Administration"/>
    <n v="4"/>
    <s v="Administration Secretariat"/>
    <s v="Executive Branch"/>
    <n v="1"/>
    <n v="194"/>
    <s v="059000"/>
    <s v="Department of General Services"/>
    <x v="34"/>
    <s v="02"/>
    <s v="Special"/>
    <s v="02: Special"/>
    <s v="02600"/>
    <s v="State Surplus Proprty Suspense"/>
    <x v="68"/>
    <s v="194.02600"/>
    <x v="0"/>
    <n v="100"/>
    <n v="822427.8"/>
    <n v="504625.91"/>
    <n v="916131.74"/>
    <n v="990305.97000000009"/>
    <n v="555080.11"/>
    <n v="456911.4"/>
    <d v="2023-08-07T12:58:53"/>
    <n v="354"/>
    <n v="1"/>
    <n v="1"/>
  </r>
  <r>
    <x v="3"/>
    <s v="Administration Secretariat"/>
    <n v="4"/>
    <s v="Administration"/>
    <n v="4"/>
    <s v="Administration Secretariat"/>
    <s v="Executive Branch"/>
    <n v="1"/>
    <n v="194"/>
    <s v="059000"/>
    <s v="Department of General Services"/>
    <x v="34"/>
    <s v="02"/>
    <s v="Special"/>
    <s v="02: Special"/>
    <s v="02600"/>
    <s v="State Surplus Proprty Suspense"/>
    <x v="68"/>
    <s v="194.02600"/>
    <x v="4"/>
    <n v="500"/>
    <n v="500483.28"/>
    <n v="317643.89"/>
    <n v="411730.21"/>
    <n v="73772.709999999992"/>
    <n v="435303.04"/>
    <n v="97748.49"/>
    <d v="2023-08-07T12:58:53"/>
    <n v="355"/>
    <n v="1"/>
    <n v="1"/>
  </r>
  <r>
    <x v="3"/>
    <s v="Administration Secretariat"/>
    <n v="4"/>
    <s v="Administration"/>
    <n v="4"/>
    <s v="Administration Secretariat"/>
    <s v="Executive Branch"/>
    <n v="1"/>
    <n v="194"/>
    <s v="059000"/>
    <s v="Department of General Services"/>
    <x v="34"/>
    <s v="02"/>
    <s v="Special"/>
    <s v="02: Special"/>
    <s v="02615"/>
    <s v="VA Bus Opp Prog &amp; Public Proc"/>
    <x v="69"/>
    <s v="194.02615"/>
    <x v="0"/>
    <n v="100"/>
    <n v="407337.94"/>
    <n v="517395.81000000006"/>
    <n v="541672.48"/>
    <n v="595790.16"/>
    <n v="606775.36"/>
    <n v="577233.96"/>
    <d v="2023-08-07T12:58:53"/>
    <n v="356"/>
    <n v="1"/>
    <n v="1"/>
  </r>
  <r>
    <x v="3"/>
    <s v="Administration Secretariat"/>
    <n v="4"/>
    <s v="Administration"/>
    <n v="4"/>
    <s v="Administration Secretariat"/>
    <s v="Executive Branch"/>
    <n v="1"/>
    <n v="194"/>
    <s v="059000"/>
    <s v="Department of General Services"/>
    <x v="34"/>
    <s v="02"/>
    <s v="Special"/>
    <s v="02: Special"/>
    <s v="02615"/>
    <s v="VA Bus Opp Prog &amp; Public Proc"/>
    <x v="69"/>
    <s v="194.02615"/>
    <x v="1"/>
    <n v="135"/>
    <n v="514347"/>
    <n v="514307"/>
    <n v="514307"/>
    <n v="525214"/>
    <n v="525214"/>
    <n v="537947"/>
    <d v="2023-08-07T12:58:53"/>
    <n v="357"/>
    <n v="1"/>
    <n v="1"/>
  </r>
  <r>
    <x v="3"/>
    <s v="Administration Secretariat"/>
    <n v="4"/>
    <s v="Administration"/>
    <n v="4"/>
    <s v="Administration Secretariat"/>
    <s v="Executive Branch"/>
    <n v="1"/>
    <n v="194"/>
    <s v="059000"/>
    <s v="Department of General Services"/>
    <x v="34"/>
    <s v="02"/>
    <s v="Special"/>
    <s v="02: Special"/>
    <s v="02615"/>
    <s v="VA Bus Opp Prog &amp; Public Proc"/>
    <x v="69"/>
    <s v="194.02615"/>
    <x v="2"/>
    <n v="200"/>
    <n v="491195.39999999991"/>
    <n v="482538.01999999979"/>
    <n v="489996.12999999989"/>
    <n v="354612.47000000003"/>
    <n v="358114.37"/>
    <n v="411320.49999999994"/>
    <d v="2023-08-07T12:58:53"/>
    <n v="358"/>
    <n v="1"/>
    <n v="1"/>
  </r>
  <r>
    <x v="3"/>
    <s v="Administration Secretariat"/>
    <n v="4"/>
    <s v="Administration"/>
    <n v="4"/>
    <s v="Administration Secretariat"/>
    <s v="Executive Branch"/>
    <n v="1"/>
    <n v="194"/>
    <s v="059000"/>
    <s v="Department of General Services"/>
    <x v="34"/>
    <s v="02"/>
    <s v="Special"/>
    <s v="02: Special"/>
    <s v="02615"/>
    <s v="VA Bus Opp Prog &amp; Public Proc"/>
    <x v="69"/>
    <s v="194.02615"/>
    <x v="3"/>
    <n v="220"/>
    <n v="23151.600000000093"/>
    <n v="31768.980000000214"/>
    <n v="24310.870000000112"/>
    <n v="170601.52999999997"/>
    <n v="167099.63"/>
    <n v="126626.50000000006"/>
    <d v="2023-08-07T12:58:53"/>
    <n v="359"/>
    <n v="1"/>
    <n v="1"/>
  </r>
  <r>
    <x v="3"/>
    <s v="Administration Secretariat"/>
    <n v="4"/>
    <s v="Administration"/>
    <n v="4"/>
    <s v="Administration Secretariat"/>
    <s v="Executive Branch"/>
    <n v="1"/>
    <n v="194"/>
    <s v="059000"/>
    <s v="Department of General Services"/>
    <x v="34"/>
    <s v="02"/>
    <s v="Special"/>
    <s v="02: Special"/>
    <s v="02615"/>
    <s v="VA Bus Opp Prog &amp; Public Proc"/>
    <x v="69"/>
    <s v="194.02615"/>
    <x v="4"/>
    <n v="500"/>
    <n v="582847.93999999994"/>
    <n v="578635.8899999999"/>
    <n v="460542.8"/>
    <n v="432420.15"/>
    <n v="369099.57"/>
    <n v="381779.1"/>
    <d v="2023-08-07T12:58:53"/>
    <n v="360"/>
    <n v="1"/>
    <n v="1"/>
  </r>
  <r>
    <x v="3"/>
    <s v="Administration Secretariat"/>
    <n v="4"/>
    <s v="Administration"/>
    <n v="4"/>
    <s v="Administration Secretariat"/>
    <s v="Executive Branch"/>
    <n v="1"/>
    <n v="194"/>
    <s v="059000"/>
    <s v="Department of General Services"/>
    <x v="34"/>
    <s v="02"/>
    <s v="Special"/>
    <s v="02: Special"/>
    <s v="02620"/>
    <s v="State Surplus Ppty - Reversion"/>
    <x v="70"/>
    <s v="194.02620"/>
    <x v="0"/>
    <n v="100"/>
    <n v="50414.59"/>
    <n v="95415.84"/>
    <n v="10558.42"/>
    <n v="41530"/>
    <n v="49712.14"/>
    <n v="52984.6"/>
    <d v="2023-08-07T12:58:53"/>
    <n v="361"/>
    <n v="1"/>
    <n v="1"/>
  </r>
  <r>
    <x v="3"/>
    <s v="Administration Secretariat"/>
    <n v="4"/>
    <s v="Administration"/>
    <n v="4"/>
    <s v="Administration Secretariat"/>
    <s v="Executive Branch"/>
    <n v="1"/>
    <n v="194"/>
    <s v="059000"/>
    <s v="Department of General Services"/>
    <x v="34"/>
    <s v="02"/>
    <s v="Special"/>
    <s v="02: Special"/>
    <s v="02620"/>
    <s v="State Surplus Ppty - Reversion"/>
    <x v="70"/>
    <s v="194.02620"/>
    <x v="4"/>
    <n v="500"/>
    <n v="605175.32999999996"/>
    <n v="312882.5"/>
    <n v="88022.44"/>
    <n v="445152.18"/>
    <n v="163571.25"/>
    <n v="155568.29999999999"/>
    <d v="2023-08-07T12:58:53"/>
    <n v="362"/>
    <n v="1"/>
    <n v="1"/>
  </r>
  <r>
    <x v="3"/>
    <s v="Administration Secretariat"/>
    <n v="4"/>
    <s v="Administration"/>
    <n v="4"/>
    <s v="Administration Secretariat"/>
    <s v="Executive Branch"/>
    <n v="1"/>
    <n v="194"/>
    <s v="059000"/>
    <s v="Department of General Services"/>
    <x v="34"/>
    <s v="02"/>
    <s v="Special"/>
    <s v="02: Special"/>
    <s v="02700"/>
    <s v="Parking"/>
    <x v="1"/>
    <s v="194.02700"/>
    <x v="0"/>
    <n v="100"/>
    <n v="3880214.33"/>
    <n v="3504510.41"/>
    <n v="3811745.47"/>
    <n v="4441981.08"/>
    <n v="5177197.09"/>
    <n v="5687395.8499999996"/>
    <d v="2023-08-07T12:58:53"/>
    <n v="363"/>
    <n v="1"/>
    <n v="1"/>
  </r>
  <r>
    <x v="3"/>
    <s v="Administration Secretariat"/>
    <n v="4"/>
    <s v="Administration"/>
    <n v="4"/>
    <s v="Administration Secretariat"/>
    <s v="Executive Branch"/>
    <n v="1"/>
    <n v="194"/>
    <s v="059000"/>
    <s v="Department of General Services"/>
    <x v="34"/>
    <s v="02"/>
    <s v="Special"/>
    <s v="02: Special"/>
    <s v="02700"/>
    <s v="Parking"/>
    <x v="1"/>
    <s v="194.02700"/>
    <x v="1"/>
    <n v="135"/>
    <n v="4902963"/>
    <n v="5365118"/>
    <n v="5456728"/>
    <n v="5468350"/>
    <n v="5468350"/>
    <n v="5482079"/>
    <d v="2023-08-07T12:58:53"/>
    <n v="364"/>
    <n v="1"/>
    <n v="1"/>
  </r>
  <r>
    <x v="3"/>
    <s v="Administration Secretariat"/>
    <n v="4"/>
    <s v="Administration"/>
    <n v="4"/>
    <s v="Administration Secretariat"/>
    <s v="Executive Branch"/>
    <n v="1"/>
    <n v="194"/>
    <s v="059000"/>
    <s v="Department of General Services"/>
    <x v="34"/>
    <s v="02"/>
    <s v="Special"/>
    <s v="02: Special"/>
    <s v="02700"/>
    <s v="Parking"/>
    <x v="1"/>
    <s v="194.02700"/>
    <x v="5"/>
    <n v="137"/>
    <n v="89118"/>
    <n v="89118"/>
    <n v="89118.18"/>
    <n v="89118.18"/>
    <n v="89118.18"/>
    <n v="89118.18"/>
    <d v="2023-08-07T12:58:53"/>
    <n v="365"/>
    <n v="1"/>
    <n v="1"/>
  </r>
  <r>
    <x v="3"/>
    <s v="Administration Secretariat"/>
    <n v="4"/>
    <s v="Administration"/>
    <n v="4"/>
    <s v="Administration Secretariat"/>
    <s v="Executive Branch"/>
    <n v="1"/>
    <n v="194"/>
    <s v="059000"/>
    <s v="Department of General Services"/>
    <x v="34"/>
    <s v="02"/>
    <s v="Special"/>
    <s v="02: Special"/>
    <s v="02700"/>
    <s v="Parking"/>
    <x v="1"/>
    <s v="194.02700"/>
    <x v="2"/>
    <n v="200"/>
    <n v="4379721.5299999993"/>
    <n v="5364996.4200000009"/>
    <n v="4612740.75"/>
    <n v="4168318.4299999997"/>
    <n v="4221508.0699999984"/>
    <n v="4398357.58"/>
    <d v="2023-08-07T12:58:53"/>
    <n v="366"/>
    <n v="1"/>
    <n v="1"/>
  </r>
  <r>
    <x v="3"/>
    <s v="Administration Secretariat"/>
    <n v="4"/>
    <s v="Administration"/>
    <n v="4"/>
    <s v="Administration Secretariat"/>
    <s v="Executive Branch"/>
    <n v="1"/>
    <n v="194"/>
    <s v="059000"/>
    <s v="Department of General Services"/>
    <x v="34"/>
    <s v="02"/>
    <s v="Special"/>
    <s v="02: Special"/>
    <s v="02700"/>
    <s v="Parking"/>
    <x v="1"/>
    <s v="194.02700"/>
    <x v="3"/>
    <n v="220"/>
    <n v="523241.47000000067"/>
    <n v="121.57999999914318"/>
    <n v="843987.25"/>
    <n v="1300031.5700000003"/>
    <n v="1246841.9300000016"/>
    <n v="1083721.42"/>
    <d v="2023-08-07T12:58:53"/>
    <n v="367"/>
    <n v="1"/>
    <n v="1"/>
  </r>
  <r>
    <x v="3"/>
    <s v="Administration Secretariat"/>
    <n v="4"/>
    <s v="Administration"/>
    <n v="4"/>
    <s v="Administration Secretariat"/>
    <s v="Executive Branch"/>
    <n v="1"/>
    <n v="194"/>
    <s v="059000"/>
    <s v="Department of General Services"/>
    <x v="34"/>
    <s v="02"/>
    <s v="Special"/>
    <s v="02: Special"/>
    <s v="02700"/>
    <s v="Parking"/>
    <x v="1"/>
    <s v="194.02700"/>
    <x v="6"/>
    <n v="222"/>
    <n v="89118"/>
    <n v="89118"/>
    <n v="89118.18"/>
    <n v="89118.18"/>
    <n v="89118.18"/>
    <n v="89118.18"/>
    <d v="2023-08-07T12:58:53"/>
    <n v="368"/>
    <n v="1"/>
    <n v="1"/>
  </r>
  <r>
    <x v="3"/>
    <s v="Administration Secretariat"/>
    <n v="4"/>
    <s v="Administration"/>
    <n v="4"/>
    <s v="Administration Secretariat"/>
    <s v="Executive Branch"/>
    <n v="1"/>
    <n v="194"/>
    <s v="059000"/>
    <s v="Department of General Services"/>
    <x v="34"/>
    <s v="02"/>
    <s v="Special"/>
    <s v="02: Special"/>
    <s v="02700"/>
    <s v="Parking"/>
    <x v="1"/>
    <s v="194.02700"/>
    <x v="4"/>
    <n v="500"/>
    <n v="5005221.2300000004"/>
    <n v="4989678.5"/>
    <n v="4896310.5599999996"/>
    <n v="4817060.79"/>
    <n v="4927391.88"/>
    <n v="4964360.84"/>
    <d v="2023-08-07T12:58:53"/>
    <n v="369"/>
    <n v="1"/>
    <n v="1"/>
  </r>
  <r>
    <x v="3"/>
    <s v="Administration Secretariat"/>
    <n v="4"/>
    <s v="Administration"/>
    <n v="4"/>
    <s v="Administration Secretariat"/>
    <s v="Executive Branch"/>
    <n v="1"/>
    <n v="194"/>
    <s v="059000"/>
    <s v="Department of General Services"/>
    <x v="34"/>
    <s v="02"/>
    <s v="Special"/>
    <s v="02: Special"/>
    <s v="02970"/>
    <s v="Asbestos Claims Trust Fund"/>
    <x v="71"/>
    <s v="194.02970"/>
    <x v="5"/>
    <n v="137"/>
    <n v="0"/>
    <n v="0"/>
    <n v="0.89"/>
    <n v="0.89"/>
    <n v="0.89"/>
    <n v="0.89"/>
    <d v="2023-08-07T12:58:53"/>
    <n v="370"/>
    <n v="1"/>
    <n v="1"/>
  </r>
  <r>
    <x v="3"/>
    <s v="Administration Secretariat"/>
    <n v="4"/>
    <s v="Administration"/>
    <n v="4"/>
    <s v="Administration Secretariat"/>
    <s v="Executive Branch"/>
    <n v="1"/>
    <n v="194"/>
    <s v="059000"/>
    <s v="Department of General Services"/>
    <x v="34"/>
    <s v="02"/>
    <s v="Special"/>
    <s v="02: Special"/>
    <s v="02970"/>
    <s v="Asbestos Claims Trust Fund"/>
    <x v="71"/>
    <s v="194.02970"/>
    <x v="6"/>
    <n v="222"/>
    <n v="0"/>
    <n v="0"/>
    <n v="0.89"/>
    <n v="0.89"/>
    <n v="0.89"/>
    <n v="0.89"/>
    <d v="2023-08-07T12:58:53"/>
    <n v="371"/>
    <n v="1"/>
    <n v="1"/>
  </r>
  <r>
    <x v="3"/>
    <s v="Administration Secretariat"/>
    <n v="4"/>
    <s v="Administration"/>
    <n v="4"/>
    <s v="Administration Secretariat"/>
    <s v="Executive Branch"/>
    <n v="1"/>
    <n v="194"/>
    <s v="059000"/>
    <s v="Department of General Services"/>
    <x v="34"/>
    <s v="05"/>
    <s v="Enterprise"/>
    <s v="05: Enterprise"/>
    <s v="05010"/>
    <s v="Consolidated Laboratory Srvcs"/>
    <x v="72"/>
    <s v="194.05010"/>
    <x v="0"/>
    <n v="100"/>
    <n v="1727381.1999999997"/>
    <n v="1442668.37"/>
    <n v="903422.57000000007"/>
    <n v="1637040.52"/>
    <n v="1940335.29"/>
    <n v="3565511.77"/>
    <d v="2023-08-07T12:58:53"/>
    <n v="372"/>
    <n v="1"/>
    <n v="1"/>
  </r>
  <r>
    <x v="3"/>
    <s v="Administration Secretariat"/>
    <n v="4"/>
    <s v="Administration"/>
    <n v="4"/>
    <s v="Administration Secretariat"/>
    <s v="Executive Branch"/>
    <n v="1"/>
    <n v="194"/>
    <s v="059000"/>
    <s v="Department of General Services"/>
    <x v="34"/>
    <s v="05"/>
    <s v="Enterprise"/>
    <s v="05: Enterprise"/>
    <s v="05010"/>
    <s v="Consolidated Laboratory Srvcs"/>
    <x v="72"/>
    <s v="194.05010"/>
    <x v="1"/>
    <n v="135"/>
    <n v="9804866"/>
    <n v="12292757"/>
    <n v="12485757"/>
    <n v="14646712"/>
    <n v="14409132"/>
    <n v="14271350"/>
    <d v="2023-08-07T12:58:53"/>
    <n v="373"/>
    <n v="1"/>
    <n v="1"/>
  </r>
  <r>
    <x v="3"/>
    <s v="Administration Secretariat"/>
    <n v="4"/>
    <s v="Administration"/>
    <n v="4"/>
    <s v="Administration Secretariat"/>
    <s v="Executive Branch"/>
    <n v="1"/>
    <n v="194"/>
    <s v="059000"/>
    <s v="Department of General Services"/>
    <x v="34"/>
    <s v="05"/>
    <s v="Enterprise"/>
    <s v="05: Enterprise"/>
    <s v="05010"/>
    <s v="Consolidated Laboratory Srvcs"/>
    <x v="72"/>
    <s v="194.05010"/>
    <x v="2"/>
    <n v="200"/>
    <n v="9072125.7899999991"/>
    <n v="10485859.600000003"/>
    <n v="11337176.180000013"/>
    <n v="11293403.890000002"/>
    <n v="12265512.640000004"/>
    <n v="12679876.369999995"/>
    <d v="2023-08-07T12:58:53"/>
    <n v="374"/>
    <n v="1"/>
    <n v="1"/>
  </r>
  <r>
    <x v="3"/>
    <s v="Administration Secretariat"/>
    <n v="4"/>
    <s v="Administration"/>
    <n v="4"/>
    <s v="Administration Secretariat"/>
    <s v="Executive Branch"/>
    <n v="1"/>
    <n v="194"/>
    <s v="059000"/>
    <s v="Department of General Services"/>
    <x v="34"/>
    <s v="05"/>
    <s v="Enterprise"/>
    <s v="05: Enterprise"/>
    <s v="05010"/>
    <s v="Consolidated Laboratory Srvcs"/>
    <x v="72"/>
    <s v="194.05010"/>
    <x v="3"/>
    <n v="220"/>
    <n v="732740.21000000089"/>
    <n v="1806897.3999999966"/>
    <n v="1148580.8199999873"/>
    <n v="3353308.1099999975"/>
    <n v="2143619.3599999957"/>
    <n v="1591473.6300000045"/>
    <d v="2023-08-07T12:58:53"/>
    <n v="375"/>
    <n v="1"/>
    <n v="1"/>
  </r>
  <r>
    <x v="3"/>
    <s v="Administration Secretariat"/>
    <n v="4"/>
    <s v="Administration"/>
    <n v="4"/>
    <s v="Administration Secretariat"/>
    <s v="Executive Branch"/>
    <n v="1"/>
    <n v="194"/>
    <s v="059000"/>
    <s v="Department of General Services"/>
    <x v="34"/>
    <s v="05"/>
    <s v="Enterprise"/>
    <s v="05: Enterprise"/>
    <s v="05010"/>
    <s v="Consolidated Laboratory Srvcs"/>
    <x v="72"/>
    <s v="194.05010"/>
    <x v="4"/>
    <n v="500"/>
    <n v="10611983.690000001"/>
    <n v="10433106.469999999"/>
    <n v="12846994.84"/>
    <n v="14176958.560000001"/>
    <n v="13792906.15"/>
    <n v="14241152.430000002"/>
    <d v="2023-08-07T12:58:53"/>
    <n v="376"/>
    <n v="1"/>
    <n v="1"/>
  </r>
  <r>
    <x v="3"/>
    <s v="Administration Secretariat"/>
    <n v="4"/>
    <s v="Administration"/>
    <n v="4"/>
    <s v="Administration Secretariat"/>
    <s v="Executive Branch"/>
    <n v="1"/>
    <n v="194"/>
    <s v="059000"/>
    <s v="Department of General Services"/>
    <x v="34"/>
    <s v="05"/>
    <s v="Enterprise"/>
    <s v="05: Enterprise"/>
    <s v="05020"/>
    <s v="Fed Safe Drnkng Wtr Test Prcds"/>
    <x v="73"/>
    <s v="194.05020"/>
    <x v="0"/>
    <n v="100"/>
    <n v="344417.14"/>
    <n v="342072.68"/>
    <n v="525622.2300000001"/>
    <n v="569366.93000000005"/>
    <n v="364717.76"/>
    <n v="599433.14"/>
    <d v="2023-08-07T12:58:53"/>
    <n v="377"/>
    <n v="1"/>
    <n v="1"/>
  </r>
  <r>
    <x v="3"/>
    <s v="Administration Secretariat"/>
    <n v="4"/>
    <s v="Administration"/>
    <n v="4"/>
    <s v="Administration Secretariat"/>
    <s v="Executive Branch"/>
    <n v="1"/>
    <n v="194"/>
    <s v="059000"/>
    <s v="Department of General Services"/>
    <x v="34"/>
    <s v="05"/>
    <s v="Enterprise"/>
    <s v="05: Enterprise"/>
    <s v="05020"/>
    <s v="Fed Safe Drnkng Wtr Test Prcds"/>
    <x v="73"/>
    <s v="194.05020"/>
    <x v="1"/>
    <n v="135"/>
    <n v="1743369"/>
    <n v="1742995"/>
    <n v="1742995"/>
    <n v="1767677"/>
    <n v="1767677"/>
    <n v="1797659"/>
    <d v="2023-08-07T12:58:53"/>
    <n v="378"/>
    <n v="1"/>
    <n v="1"/>
  </r>
  <r>
    <x v="3"/>
    <s v="Administration Secretariat"/>
    <n v="4"/>
    <s v="Administration"/>
    <n v="4"/>
    <s v="Administration Secretariat"/>
    <s v="Executive Branch"/>
    <n v="1"/>
    <n v="194"/>
    <s v="059000"/>
    <s v="Department of General Services"/>
    <x v="34"/>
    <s v="05"/>
    <s v="Enterprise"/>
    <s v="05: Enterprise"/>
    <s v="05020"/>
    <s v="Fed Safe Drnkng Wtr Test Prcds"/>
    <x v="73"/>
    <s v="194.05020"/>
    <x v="2"/>
    <n v="200"/>
    <n v="1170109.6099999999"/>
    <n v="1181772.5"/>
    <n v="1116946.7399999998"/>
    <n v="1170202.21"/>
    <n v="1348391.709999999"/>
    <n v="1112645.3100000003"/>
    <d v="2023-08-07T12:58:53"/>
    <n v="379"/>
    <n v="1"/>
    <n v="1"/>
  </r>
  <r>
    <x v="3"/>
    <s v="Administration Secretariat"/>
    <n v="4"/>
    <s v="Administration"/>
    <n v="4"/>
    <s v="Administration Secretariat"/>
    <s v="Executive Branch"/>
    <n v="1"/>
    <n v="194"/>
    <s v="059000"/>
    <s v="Department of General Services"/>
    <x v="34"/>
    <s v="05"/>
    <s v="Enterprise"/>
    <s v="05: Enterprise"/>
    <s v="05020"/>
    <s v="Fed Safe Drnkng Wtr Test Prcds"/>
    <x v="73"/>
    <s v="194.05020"/>
    <x v="3"/>
    <n v="220"/>
    <n v="573259.39000000013"/>
    <n v="561222.5"/>
    <n v="626048.26000000024"/>
    <n v="597474.79"/>
    <n v="419285.29000000097"/>
    <n v="685013.68999999971"/>
    <d v="2023-08-07T12:58:53"/>
    <n v="380"/>
    <n v="1"/>
    <n v="1"/>
  </r>
  <r>
    <x v="3"/>
    <s v="Administration Secretariat"/>
    <n v="4"/>
    <s v="Administration"/>
    <n v="4"/>
    <s v="Administration Secretariat"/>
    <s v="Executive Branch"/>
    <n v="1"/>
    <n v="194"/>
    <s v="059000"/>
    <s v="Department of General Services"/>
    <x v="34"/>
    <s v="05"/>
    <s v="Enterprise"/>
    <s v="05: Enterprise"/>
    <s v="05020"/>
    <s v="Fed Safe Drnkng Wtr Test Prcds"/>
    <x v="73"/>
    <s v="194.05020"/>
    <x v="4"/>
    <n v="500"/>
    <n v="1334581.45"/>
    <n v="1260883.9600000002"/>
    <n v="1231004.96"/>
    <n v="1270549.3999999999"/>
    <n v="1154420.56"/>
    <n v="1281699.6599999999"/>
    <d v="2023-08-07T12:58:53"/>
    <n v="381"/>
    <n v="1"/>
    <n v="1"/>
  </r>
  <r>
    <x v="3"/>
    <s v="Administration Secretariat"/>
    <n v="4"/>
    <s v="Administration"/>
    <n v="4"/>
    <s v="Administration Secretariat"/>
    <s v="Executive Branch"/>
    <n v="1"/>
    <n v="194"/>
    <s v="059000"/>
    <s v="Department of General Services"/>
    <x v="34"/>
    <s v="05"/>
    <s v="Enterprise"/>
    <s v="05: Enterprise"/>
    <s v="05050"/>
    <s v="EVA Procurement Program"/>
    <x v="74"/>
    <s v="194.05050"/>
    <x v="0"/>
    <n v="100"/>
    <n v="6183279.0099999998"/>
    <n v="7057543.5499999998"/>
    <n v="7817027.4499999993"/>
    <n v="8667708.1600000001"/>
    <n v="17490239.75"/>
    <n v="15213926.619999997"/>
    <d v="2023-08-07T12:58:53"/>
    <n v="382"/>
    <n v="1"/>
    <n v="1"/>
  </r>
  <r>
    <x v="3"/>
    <s v="Administration Secretariat"/>
    <n v="4"/>
    <s v="Administration"/>
    <n v="4"/>
    <s v="Administration Secretariat"/>
    <s v="Executive Branch"/>
    <n v="1"/>
    <n v="194"/>
    <s v="059000"/>
    <s v="Department of General Services"/>
    <x v="34"/>
    <s v="05"/>
    <s v="Enterprise"/>
    <s v="05: Enterprise"/>
    <s v="05050"/>
    <s v="EVA Procurement Program"/>
    <x v="74"/>
    <s v="194.05050"/>
    <x v="1"/>
    <n v="135"/>
    <n v="21003471"/>
    <n v="21704273"/>
    <n v="22456888"/>
    <n v="25742365"/>
    <n v="31771331"/>
    <n v="31846611"/>
    <d v="2023-08-07T12:58:53"/>
    <n v="383"/>
    <n v="1"/>
    <n v="1"/>
  </r>
  <r>
    <x v="3"/>
    <s v="Administration Secretariat"/>
    <n v="4"/>
    <s v="Administration"/>
    <n v="4"/>
    <s v="Administration Secretariat"/>
    <s v="Executive Branch"/>
    <n v="1"/>
    <n v="194"/>
    <s v="059000"/>
    <s v="Department of General Services"/>
    <x v="34"/>
    <s v="05"/>
    <s v="Enterprise"/>
    <s v="05: Enterprise"/>
    <s v="05050"/>
    <s v="EVA Procurement Program"/>
    <x v="74"/>
    <s v="194.05050"/>
    <x v="2"/>
    <n v="200"/>
    <n v="20339158.390000001"/>
    <n v="21037656.579999994"/>
    <n v="22029385.499999996"/>
    <n v="23916840.470000003"/>
    <n v="25398518.079999994"/>
    <n v="29145528.109999988"/>
    <d v="2023-08-07T12:58:53"/>
    <n v="384"/>
    <n v="1"/>
    <n v="1"/>
  </r>
  <r>
    <x v="3"/>
    <s v="Administration Secretariat"/>
    <n v="4"/>
    <s v="Administration"/>
    <n v="4"/>
    <s v="Administration Secretariat"/>
    <s v="Executive Branch"/>
    <n v="1"/>
    <n v="194"/>
    <s v="059000"/>
    <s v="Department of General Services"/>
    <x v="34"/>
    <s v="05"/>
    <s v="Enterprise"/>
    <s v="05: Enterprise"/>
    <s v="05050"/>
    <s v="EVA Procurement Program"/>
    <x v="74"/>
    <s v="194.05050"/>
    <x v="3"/>
    <n v="220"/>
    <n v="664312.6099999994"/>
    <n v="666616.42000000551"/>
    <n v="427502.50000000373"/>
    <n v="1825524.5299999975"/>
    <n v="6372812.9200000055"/>
    <n v="2701082.8900000118"/>
    <d v="2023-08-07T12:58:53"/>
    <n v="385"/>
    <n v="1"/>
    <n v="1"/>
  </r>
  <r>
    <x v="3"/>
    <s v="Administration Secretariat"/>
    <n v="4"/>
    <s v="Administration"/>
    <n v="4"/>
    <s v="Administration Secretariat"/>
    <s v="Executive Branch"/>
    <n v="1"/>
    <n v="194"/>
    <s v="059000"/>
    <s v="Department of General Services"/>
    <x v="34"/>
    <s v="05"/>
    <s v="Enterprise"/>
    <s v="05: Enterprise"/>
    <s v="05050"/>
    <s v="EVA Procurement Program"/>
    <x v="74"/>
    <s v="194.05050"/>
    <x v="4"/>
    <n v="500"/>
    <n v="20617958.790000003"/>
    <n v="21912208.210000001"/>
    <n v="22710652.359999999"/>
    <n v="24779943.080000002"/>
    <n v="27199786.66"/>
    <n v="28369214.979999997"/>
    <d v="2023-08-07T12:58:53"/>
    <n v="386"/>
    <n v="1"/>
    <n v="1"/>
  </r>
  <r>
    <x v="3"/>
    <s v="Administration Secretariat"/>
    <n v="4"/>
    <s v="Administration"/>
    <n v="4"/>
    <s v="Administration Secretariat"/>
    <s v="Executive Branch"/>
    <n v="1"/>
    <n v="194"/>
    <s v="059000"/>
    <s v="Department of General Services"/>
    <x v="34"/>
    <s v="06"/>
    <s v="Internal Service"/>
    <s v="06: Internal Service"/>
    <s v="06010"/>
    <s v="Real Estate Services"/>
    <x v="75"/>
    <s v="194.06010"/>
    <x v="0"/>
    <n v="100"/>
    <n v="6140107.4299999997"/>
    <n v="7052222.3700000001"/>
    <n v="8051486.6200000001"/>
    <n v="7599808.1500000004"/>
    <n v="9218831.3399999999"/>
    <n v="10770822.640000001"/>
    <d v="2023-08-07T12:58:53"/>
    <n v="387"/>
    <n v="1"/>
    <n v="1"/>
  </r>
  <r>
    <x v="3"/>
    <s v="Administration Secretariat"/>
    <n v="4"/>
    <s v="Administration"/>
    <n v="4"/>
    <s v="Administration Secretariat"/>
    <s v="Executive Branch"/>
    <n v="1"/>
    <n v="194"/>
    <s v="059000"/>
    <s v="Department of General Services"/>
    <x v="34"/>
    <s v="06"/>
    <s v="Internal Service"/>
    <s v="06: Internal Service"/>
    <s v="06010"/>
    <s v="Real Estate Services"/>
    <x v="75"/>
    <s v="194.06010"/>
    <x v="1"/>
    <n v="135"/>
    <n v="67021256"/>
    <n v="67271070"/>
    <n v="69571518"/>
    <n v="73138370"/>
    <n v="77494163"/>
    <n v="80108012"/>
    <d v="2023-08-07T12:58:53"/>
    <n v="388"/>
    <n v="1"/>
    <n v="1"/>
  </r>
  <r>
    <x v="3"/>
    <s v="Administration Secretariat"/>
    <n v="4"/>
    <s v="Administration"/>
    <n v="4"/>
    <s v="Administration Secretariat"/>
    <s v="Executive Branch"/>
    <n v="1"/>
    <n v="194"/>
    <s v="059000"/>
    <s v="Department of General Services"/>
    <x v="34"/>
    <s v="06"/>
    <s v="Internal Service"/>
    <s v="06: Internal Service"/>
    <s v="06010"/>
    <s v="Real Estate Services"/>
    <x v="75"/>
    <s v="194.06010"/>
    <x v="2"/>
    <n v="200"/>
    <n v="66935496.950000018"/>
    <n v="66044613.430000007"/>
    <n v="69250603.410000011"/>
    <n v="73089069.160000041"/>
    <n v="77100523.570000008"/>
    <n v="80035184.460000008"/>
    <d v="2023-08-07T12:58:53"/>
    <n v="389"/>
    <n v="1"/>
    <n v="1"/>
  </r>
  <r>
    <x v="3"/>
    <s v="Administration Secretariat"/>
    <n v="4"/>
    <s v="Administration"/>
    <n v="4"/>
    <s v="Administration Secretariat"/>
    <s v="Executive Branch"/>
    <n v="1"/>
    <n v="194"/>
    <s v="059000"/>
    <s v="Department of General Services"/>
    <x v="34"/>
    <s v="06"/>
    <s v="Internal Service"/>
    <s v="06: Internal Service"/>
    <s v="06010"/>
    <s v="Real Estate Services"/>
    <x v="75"/>
    <s v="194.06010"/>
    <x v="3"/>
    <n v="220"/>
    <n v="85759.049999982119"/>
    <n v="1226456.5699999928"/>
    <n v="320914.58999998868"/>
    <n v="49300.839999958873"/>
    <n v="393639.42999999225"/>
    <n v="72827.539999991655"/>
    <d v="2023-08-07T12:58:53"/>
    <n v="390"/>
    <n v="1"/>
    <n v="1"/>
  </r>
  <r>
    <x v="3"/>
    <s v="Administration Secretariat"/>
    <n v="4"/>
    <s v="Administration"/>
    <n v="4"/>
    <s v="Administration Secretariat"/>
    <s v="Executive Branch"/>
    <n v="1"/>
    <n v="194"/>
    <s v="059000"/>
    <s v="Department of General Services"/>
    <x v="34"/>
    <s v="06"/>
    <s v="Internal Service"/>
    <s v="06: Internal Service"/>
    <s v="06010"/>
    <s v="Real Estate Services"/>
    <x v="75"/>
    <s v="194.06010"/>
    <x v="4"/>
    <n v="500"/>
    <n v="67529026.449999988"/>
    <n v="65669049.759999998"/>
    <n v="70476473.790000007"/>
    <n v="71918993.420000017"/>
    <n v="77766255.109999999"/>
    <n v="81763024.11999999"/>
    <d v="2023-08-07T12:58:53"/>
    <n v="391"/>
    <n v="1"/>
    <n v="1"/>
  </r>
  <r>
    <x v="3"/>
    <s v="Administration Secretariat"/>
    <n v="4"/>
    <s v="Administration"/>
    <n v="4"/>
    <s v="Administration Secretariat"/>
    <s v="Executive Branch"/>
    <n v="1"/>
    <n v="194"/>
    <s v="059000"/>
    <s v="Department of General Services"/>
    <x v="34"/>
    <s v="06"/>
    <s v="Internal Service"/>
    <s v="06: Internal Service"/>
    <s v="06020"/>
    <s v="Graphics Communication"/>
    <x v="76"/>
    <s v="194.06020"/>
    <x v="0"/>
    <n v="100"/>
    <n v="107447.64"/>
    <n v="100864.71"/>
    <n v="74824.34"/>
    <n v="34553.040000000001"/>
    <n v="0"/>
    <n v="0"/>
    <d v="2023-08-07T12:58:53"/>
    <n v="392"/>
    <n v="1"/>
    <n v="1"/>
  </r>
  <r>
    <x v="3"/>
    <s v="Administration Secretariat"/>
    <n v="4"/>
    <s v="Administration"/>
    <n v="4"/>
    <s v="Administration Secretariat"/>
    <s v="Executive Branch"/>
    <n v="1"/>
    <n v="194"/>
    <s v="059000"/>
    <s v="Department of General Services"/>
    <x v="34"/>
    <s v="06"/>
    <s v="Internal Service"/>
    <s v="06: Internal Service"/>
    <s v="06020"/>
    <s v="Graphics Communication"/>
    <x v="76"/>
    <s v="194.06020"/>
    <x v="1"/>
    <n v="135"/>
    <n v="145600"/>
    <n v="165009"/>
    <n v="157052"/>
    <n v="161823"/>
    <n v="161823"/>
    <n v="0"/>
    <d v="2023-08-07T12:58:53"/>
    <n v="393"/>
    <n v="1"/>
    <n v="1"/>
  </r>
  <r>
    <x v="3"/>
    <s v="Administration Secretariat"/>
    <n v="4"/>
    <s v="Administration"/>
    <n v="4"/>
    <s v="Administration Secretariat"/>
    <s v="Executive Branch"/>
    <n v="1"/>
    <n v="194"/>
    <s v="059000"/>
    <s v="Department of General Services"/>
    <x v="34"/>
    <s v="06"/>
    <s v="Internal Service"/>
    <s v="06: Internal Service"/>
    <s v="06020"/>
    <s v="Graphics Communication"/>
    <x v="76"/>
    <s v="194.06020"/>
    <x v="2"/>
    <n v="200"/>
    <n v="145600"/>
    <n v="157522.68000000002"/>
    <n v="133598"/>
    <n v="115571.15"/>
    <n v="67975.149999999994"/>
    <n v="0"/>
    <d v="2023-08-07T12:58:53"/>
    <n v="394"/>
    <n v="1"/>
    <n v="1"/>
  </r>
  <r>
    <x v="3"/>
    <s v="Administration Secretariat"/>
    <n v="4"/>
    <s v="Administration"/>
    <n v="4"/>
    <s v="Administration Secretariat"/>
    <s v="Executive Branch"/>
    <n v="1"/>
    <n v="194"/>
    <s v="059000"/>
    <s v="Department of General Services"/>
    <x v="34"/>
    <s v="06"/>
    <s v="Internal Service"/>
    <s v="06: Internal Service"/>
    <s v="06020"/>
    <s v="Graphics Communication"/>
    <x v="76"/>
    <s v="194.06020"/>
    <x v="3"/>
    <n v="220"/>
    <n v="0"/>
    <n v="7486.3199999999779"/>
    <n v="23454"/>
    <n v="46251.850000000006"/>
    <n v="93847.85"/>
    <n v="0"/>
    <d v="2023-08-07T12:58:53"/>
    <n v="395"/>
    <n v="1"/>
    <n v="1"/>
  </r>
  <r>
    <x v="3"/>
    <s v="Administration Secretariat"/>
    <n v="4"/>
    <s v="Administration"/>
    <n v="4"/>
    <s v="Administration Secretariat"/>
    <s v="Executive Branch"/>
    <n v="1"/>
    <n v="194"/>
    <s v="059000"/>
    <s v="Department of General Services"/>
    <x v="34"/>
    <s v="06"/>
    <s v="Internal Service"/>
    <s v="06: Internal Service"/>
    <s v="06020"/>
    <s v="Graphics Communication"/>
    <x v="76"/>
    <s v="194.06020"/>
    <x v="4"/>
    <n v="500"/>
    <n v="163859.10999999999"/>
    <n v="164501.21000000002"/>
    <n v="127311.54999999999"/>
    <n v="75954.350000000006"/>
    <n v="41797.1"/>
    <n v="0"/>
    <d v="2023-08-07T12:58:53"/>
    <n v="396"/>
    <n v="1"/>
    <n v="1"/>
  </r>
  <r>
    <x v="3"/>
    <s v="Administration Secretariat"/>
    <n v="4"/>
    <s v="Administration"/>
    <n v="4"/>
    <s v="Administration Secretariat"/>
    <s v="Executive Branch"/>
    <n v="1"/>
    <n v="194"/>
    <s v="059000"/>
    <s v="Department of General Services"/>
    <x v="34"/>
    <s v="06"/>
    <s v="Internal Service"/>
    <s v="06: Internal Service"/>
    <s v="06030"/>
    <s v="State Surplus Property Program"/>
    <x v="77"/>
    <s v="194.06030"/>
    <x v="0"/>
    <n v="100"/>
    <n v="476513.35000000003"/>
    <n v="508166.69999999995"/>
    <n v="576203.99"/>
    <n v="694758"/>
    <n v="982155.29999999993"/>
    <n v="1272055.1500000001"/>
    <d v="2023-08-07T12:58:53"/>
    <n v="397"/>
    <n v="1"/>
    <n v="1"/>
  </r>
  <r>
    <x v="3"/>
    <s v="Administration Secretariat"/>
    <n v="4"/>
    <s v="Administration"/>
    <n v="4"/>
    <s v="Administration Secretariat"/>
    <s v="Executive Branch"/>
    <n v="1"/>
    <n v="194"/>
    <s v="059000"/>
    <s v="Department of General Services"/>
    <x v="34"/>
    <s v="06"/>
    <s v="Internal Service"/>
    <s v="06: Internal Service"/>
    <s v="06030"/>
    <s v="State Surplus Property Program"/>
    <x v="77"/>
    <s v="194.06030"/>
    <x v="1"/>
    <n v="135"/>
    <n v="1574380"/>
    <n v="1383273"/>
    <n v="1395454"/>
    <n v="1423386"/>
    <n v="1423386"/>
    <n v="1722462"/>
    <d v="2023-08-07T12:58:53"/>
    <n v="398"/>
    <n v="1"/>
    <n v="1"/>
  </r>
  <r>
    <x v="3"/>
    <s v="Administration Secretariat"/>
    <n v="4"/>
    <s v="Administration"/>
    <n v="4"/>
    <s v="Administration Secretariat"/>
    <s v="Executive Branch"/>
    <n v="1"/>
    <n v="194"/>
    <s v="059000"/>
    <s v="Department of General Services"/>
    <x v="34"/>
    <s v="06"/>
    <s v="Internal Service"/>
    <s v="06: Internal Service"/>
    <s v="06030"/>
    <s v="State Surplus Property Program"/>
    <x v="77"/>
    <s v="194.06030"/>
    <x v="2"/>
    <n v="200"/>
    <n v="1137558.0199999998"/>
    <n v="1375027.3700000006"/>
    <n v="1045128.5400000003"/>
    <n v="1205157.5"/>
    <n v="981066.44999999984"/>
    <n v="1493171.9399999995"/>
    <d v="2023-08-07T12:58:53"/>
    <n v="399"/>
    <n v="1"/>
    <n v="1"/>
  </r>
  <r>
    <x v="3"/>
    <s v="Administration Secretariat"/>
    <n v="4"/>
    <s v="Administration"/>
    <n v="4"/>
    <s v="Administration Secretariat"/>
    <s v="Executive Branch"/>
    <n v="1"/>
    <n v="194"/>
    <s v="059000"/>
    <s v="Department of General Services"/>
    <x v="34"/>
    <s v="06"/>
    <s v="Internal Service"/>
    <s v="06: Internal Service"/>
    <s v="06030"/>
    <s v="State Surplus Property Program"/>
    <x v="77"/>
    <s v="194.06030"/>
    <x v="3"/>
    <n v="220"/>
    <n v="436821.98000000021"/>
    <n v="8245.6299999994226"/>
    <n v="350325.45999999973"/>
    <n v="218228.5"/>
    <n v="442319.55000000016"/>
    <n v="229290.06000000052"/>
    <d v="2023-08-07T12:58:53"/>
    <n v="400"/>
    <n v="1"/>
    <n v="1"/>
  </r>
  <r>
    <x v="3"/>
    <s v="Administration Secretariat"/>
    <n v="4"/>
    <s v="Administration"/>
    <n v="4"/>
    <s v="Administration Secretariat"/>
    <s v="Executive Branch"/>
    <n v="1"/>
    <n v="194"/>
    <s v="059000"/>
    <s v="Department of General Services"/>
    <x v="34"/>
    <s v="06"/>
    <s v="Internal Service"/>
    <s v="06: Internal Service"/>
    <s v="06030"/>
    <s v="State Surplus Property Program"/>
    <x v="77"/>
    <s v="194.06030"/>
    <x v="4"/>
    <n v="500"/>
    <n v="1400251.8900000001"/>
    <n v="1464259.07"/>
    <n v="1019312.6200000001"/>
    <n v="1298934.5"/>
    <n v="1290186.6800000002"/>
    <n v="1786394.29"/>
    <d v="2023-08-07T12:58:53"/>
    <n v="401"/>
    <n v="1"/>
    <n v="1"/>
  </r>
  <r>
    <x v="3"/>
    <s v="Administration Secretariat"/>
    <n v="4"/>
    <s v="Administration"/>
    <n v="4"/>
    <s v="Administration Secretariat"/>
    <s v="Executive Branch"/>
    <n v="1"/>
    <n v="194"/>
    <s v="059000"/>
    <s v="Department of General Services"/>
    <x v="34"/>
    <s v="06"/>
    <s v="Internal Service"/>
    <s v="06: Internal Service"/>
    <s v="06040"/>
    <s v="DGS Maintenance &amp; Repair Proj"/>
    <x v="78"/>
    <s v="194.06040"/>
    <x v="0"/>
    <n v="100"/>
    <n v="22298822.18"/>
    <n v="23810529.859999999"/>
    <n v="23692142.620000001"/>
    <n v="30704893.359999999"/>
    <n v="31503966.690000001"/>
    <n v="23644689.190000001"/>
    <d v="2023-08-07T12:58:53"/>
    <n v="402"/>
    <n v="1"/>
    <n v="1"/>
  </r>
  <r>
    <x v="3"/>
    <s v="Administration Secretariat"/>
    <n v="4"/>
    <s v="Administration"/>
    <n v="4"/>
    <s v="Administration Secretariat"/>
    <s v="Executive Branch"/>
    <n v="1"/>
    <n v="194"/>
    <s v="059000"/>
    <s v="Department of General Services"/>
    <x v="34"/>
    <s v="06"/>
    <s v="Internal Service"/>
    <s v="06: Internal Service"/>
    <s v="06040"/>
    <s v="DGS Maintenance &amp; Repair Proj"/>
    <x v="78"/>
    <s v="194.06040"/>
    <x v="1"/>
    <n v="135"/>
    <n v="40453601"/>
    <n v="41142683"/>
    <n v="39270413.5"/>
    <n v="41136884"/>
    <n v="42197934"/>
    <n v="45557636"/>
    <d v="2023-08-07T12:58:53"/>
    <n v="403"/>
    <n v="1"/>
    <n v="1"/>
  </r>
  <r>
    <x v="3"/>
    <s v="Administration Secretariat"/>
    <n v="4"/>
    <s v="Administration"/>
    <n v="4"/>
    <s v="Administration Secretariat"/>
    <s v="Executive Branch"/>
    <n v="1"/>
    <n v="194"/>
    <s v="059000"/>
    <s v="Department of General Services"/>
    <x v="34"/>
    <s v="06"/>
    <s v="Internal Service"/>
    <s v="06: Internal Service"/>
    <s v="06040"/>
    <s v="DGS Maintenance &amp; Repair Proj"/>
    <x v="78"/>
    <s v="194.06040"/>
    <x v="5"/>
    <n v="137"/>
    <n v="578345"/>
    <n v="578345"/>
    <n v="578345.31999999995"/>
    <n v="578345.31999999995"/>
    <n v="578345.31999999995"/>
    <n v="572345.31999999995"/>
    <d v="2023-08-07T12:58:53"/>
    <n v="404"/>
    <n v="1"/>
    <n v="1"/>
  </r>
  <r>
    <x v="3"/>
    <s v="Administration Secretariat"/>
    <n v="4"/>
    <s v="Administration"/>
    <n v="4"/>
    <s v="Administration Secretariat"/>
    <s v="Executive Branch"/>
    <n v="1"/>
    <n v="194"/>
    <s v="059000"/>
    <s v="Department of General Services"/>
    <x v="34"/>
    <s v="06"/>
    <s v="Internal Service"/>
    <s v="06: Internal Service"/>
    <s v="06040"/>
    <s v="DGS Maintenance &amp; Repair Proj"/>
    <x v="78"/>
    <s v="194.06040"/>
    <x v="2"/>
    <n v="200"/>
    <n v="38779011.890000001"/>
    <n v="39376465.790000014"/>
    <n v="38014631.149999991"/>
    <n v="39475853.630000003"/>
    <n v="40897847.150000028"/>
    <n v="45447185.31999997"/>
    <d v="2023-08-07T12:58:53"/>
    <n v="405"/>
    <n v="1"/>
    <n v="1"/>
  </r>
  <r>
    <x v="3"/>
    <s v="Administration Secretariat"/>
    <n v="4"/>
    <s v="Administration"/>
    <n v="4"/>
    <s v="Administration Secretariat"/>
    <s v="Executive Branch"/>
    <n v="1"/>
    <n v="194"/>
    <s v="059000"/>
    <s v="Department of General Services"/>
    <x v="34"/>
    <s v="06"/>
    <s v="Internal Service"/>
    <s v="06: Internal Service"/>
    <s v="06040"/>
    <s v="DGS Maintenance &amp; Repair Proj"/>
    <x v="78"/>
    <s v="194.06040"/>
    <x v="3"/>
    <n v="220"/>
    <n v="1674589.1099999994"/>
    <n v="1766217.209999986"/>
    <n v="1255782.3500000089"/>
    <n v="1661030.3699999973"/>
    <n v="1300086.8499999717"/>
    <n v="110450.6800000295"/>
    <d v="2023-08-07T12:58:53"/>
    <n v="406"/>
    <n v="1"/>
    <n v="1"/>
  </r>
  <r>
    <x v="3"/>
    <s v="Administration Secretariat"/>
    <n v="4"/>
    <s v="Administration"/>
    <n v="4"/>
    <s v="Administration Secretariat"/>
    <s v="Executive Branch"/>
    <n v="1"/>
    <n v="194"/>
    <s v="059000"/>
    <s v="Department of General Services"/>
    <x v="34"/>
    <s v="06"/>
    <s v="Internal Service"/>
    <s v="06: Internal Service"/>
    <s v="06040"/>
    <s v="DGS Maintenance &amp; Repair Proj"/>
    <x v="78"/>
    <s v="194.06040"/>
    <x v="6"/>
    <n v="222"/>
    <n v="578345"/>
    <n v="578345"/>
    <n v="578345.31999999995"/>
    <n v="578345.31999999995"/>
    <n v="578345.31999999995"/>
    <n v="572345.31999999995"/>
    <d v="2023-08-07T12:58:53"/>
    <n v="407"/>
    <n v="1"/>
    <n v="1"/>
  </r>
  <r>
    <x v="3"/>
    <s v="Administration Secretariat"/>
    <n v="4"/>
    <s v="Administration"/>
    <n v="4"/>
    <s v="Administration Secretariat"/>
    <s v="Executive Branch"/>
    <n v="1"/>
    <n v="194"/>
    <s v="059000"/>
    <s v="Department of General Services"/>
    <x v="34"/>
    <s v="06"/>
    <s v="Internal Service"/>
    <s v="06: Internal Service"/>
    <s v="06040"/>
    <s v="DGS Maintenance &amp; Repair Proj"/>
    <x v="78"/>
    <s v="194.06040"/>
    <x v="4"/>
    <n v="500"/>
    <n v="40207721.089999996"/>
    <n v="38342703.509999998"/>
    <n v="39373520.939999998"/>
    <n v="40402565.660000004"/>
    <n v="40310682.799999997"/>
    <n v="41490038.130000003"/>
    <d v="2023-08-07T12:58:53"/>
    <n v="408"/>
    <n v="1"/>
    <n v="1"/>
  </r>
  <r>
    <x v="3"/>
    <s v="Administration Secretariat"/>
    <n v="4"/>
    <s v="Administration"/>
    <n v="4"/>
    <s v="Administration Secretariat"/>
    <s v="Executive Branch"/>
    <n v="1"/>
    <n v="194"/>
    <s v="059000"/>
    <s v="Department of General Services"/>
    <x v="34"/>
    <s v="06"/>
    <s v="Internal Service"/>
    <s v="06: Internal Service"/>
    <s v="06050"/>
    <s v="Federal Surplus Property Prgm"/>
    <x v="79"/>
    <s v="194.06050"/>
    <x v="0"/>
    <n v="100"/>
    <n v="1063201.9700000002"/>
    <n v="1079102.3799999999"/>
    <n v="641096.26"/>
    <n v="408880.84"/>
    <n v="222215.28"/>
    <n v="252974.3"/>
    <d v="2023-08-07T12:58:53"/>
    <n v="409"/>
    <n v="1"/>
    <n v="1"/>
  </r>
  <r>
    <x v="3"/>
    <s v="Administration Secretariat"/>
    <n v="4"/>
    <s v="Administration"/>
    <n v="4"/>
    <s v="Administration Secretariat"/>
    <s v="Executive Branch"/>
    <n v="1"/>
    <n v="194"/>
    <s v="059000"/>
    <s v="Department of General Services"/>
    <x v="34"/>
    <s v="06"/>
    <s v="Internal Service"/>
    <s v="06: Internal Service"/>
    <s v="06050"/>
    <s v="Federal Surplus Property Prgm"/>
    <x v="79"/>
    <s v="194.06050"/>
    <x v="1"/>
    <n v="135"/>
    <n v="606840"/>
    <n v="584607"/>
    <n v="587693"/>
    <n v="597437"/>
    <n v="597437"/>
    <n v="343042"/>
    <d v="2023-08-07T12:58:53"/>
    <n v="410"/>
    <n v="1"/>
    <n v="1"/>
  </r>
  <r>
    <x v="3"/>
    <s v="Administration Secretariat"/>
    <n v="4"/>
    <s v="Administration"/>
    <n v="4"/>
    <s v="Administration Secretariat"/>
    <s v="Executive Branch"/>
    <n v="1"/>
    <n v="194"/>
    <s v="059000"/>
    <s v="Department of General Services"/>
    <x v="34"/>
    <s v="06"/>
    <s v="Internal Service"/>
    <s v="06: Internal Service"/>
    <s v="06050"/>
    <s v="Federal Surplus Property Prgm"/>
    <x v="79"/>
    <s v="194.06050"/>
    <x v="2"/>
    <n v="200"/>
    <n v="423141.39000000007"/>
    <n v="321012.19000000006"/>
    <n v="534796.74"/>
    <n v="428772.76"/>
    <n v="416581.21"/>
    <n v="173212.58999999994"/>
    <d v="2023-08-07T12:58:53"/>
    <n v="411"/>
    <n v="1"/>
    <n v="1"/>
  </r>
  <r>
    <x v="3"/>
    <s v="Administration Secretariat"/>
    <n v="4"/>
    <s v="Administration"/>
    <n v="4"/>
    <s v="Administration Secretariat"/>
    <s v="Executive Branch"/>
    <n v="1"/>
    <n v="194"/>
    <s v="059000"/>
    <s v="Department of General Services"/>
    <x v="34"/>
    <s v="06"/>
    <s v="Internal Service"/>
    <s v="06: Internal Service"/>
    <s v="06050"/>
    <s v="Federal Surplus Property Prgm"/>
    <x v="79"/>
    <s v="194.06050"/>
    <x v="3"/>
    <n v="220"/>
    <n v="183698.60999999993"/>
    <n v="263594.80999999994"/>
    <n v="52896.260000000009"/>
    <n v="168664.24"/>
    <n v="180855.78999999998"/>
    <n v="169829.41000000006"/>
    <d v="2023-08-07T12:58:53"/>
    <n v="412"/>
    <n v="1"/>
    <n v="1"/>
  </r>
  <r>
    <x v="3"/>
    <s v="Administration Secretariat"/>
    <n v="4"/>
    <s v="Administration"/>
    <n v="4"/>
    <s v="Administration Secretariat"/>
    <s v="Executive Branch"/>
    <n v="1"/>
    <n v="194"/>
    <s v="059000"/>
    <s v="Department of General Services"/>
    <x v="34"/>
    <s v="06"/>
    <s v="Internal Service"/>
    <s v="06: Internal Service"/>
    <s v="06050"/>
    <s v="Federal Surplus Property Prgm"/>
    <x v="79"/>
    <s v="194.06050"/>
    <x v="4"/>
    <n v="500"/>
    <n v="228721.76"/>
    <n v="427272.60000000009"/>
    <n v="96790.62000000001"/>
    <n v="196557.34000000003"/>
    <n v="229915.65000000002"/>
    <n v="203971.61"/>
    <d v="2023-08-07T12:58:53"/>
    <n v="413"/>
    <n v="1"/>
    <n v="1"/>
  </r>
  <r>
    <x v="3"/>
    <s v="Administration Secretariat"/>
    <n v="4"/>
    <s v="Administration"/>
    <n v="4"/>
    <s v="Administration Secretariat"/>
    <s v="Executive Branch"/>
    <n v="1"/>
    <n v="194"/>
    <s v="059000"/>
    <s v="Department of General Services"/>
    <x v="34"/>
    <s v="06"/>
    <s v="Internal Service"/>
    <s v="06: Internal Service"/>
    <s v="06060"/>
    <s v="DEQ Analytical Testng Services"/>
    <x v="80"/>
    <s v="194.06060"/>
    <x v="0"/>
    <n v="100"/>
    <n v="663733.16"/>
    <n v="930587.65"/>
    <n v="628355.42999999993"/>
    <n v="341000.3"/>
    <n v="655507.98"/>
    <n v="1508061.3"/>
    <d v="2023-08-07T12:58:53"/>
    <n v="414"/>
    <n v="1"/>
    <n v="1"/>
  </r>
  <r>
    <x v="3"/>
    <s v="Administration Secretariat"/>
    <n v="4"/>
    <s v="Administration"/>
    <n v="4"/>
    <s v="Administration Secretariat"/>
    <s v="Executive Branch"/>
    <n v="1"/>
    <n v="194"/>
    <s v="059000"/>
    <s v="Department of General Services"/>
    <x v="34"/>
    <s v="06"/>
    <s v="Internal Service"/>
    <s v="06: Internal Service"/>
    <s v="06060"/>
    <s v="DEQ Analytical Testng Services"/>
    <x v="80"/>
    <s v="194.06060"/>
    <x v="1"/>
    <n v="135"/>
    <n v="4727985"/>
    <n v="4422932"/>
    <n v="4702932"/>
    <n v="4345016"/>
    <n v="5050209"/>
    <n v="5134355"/>
    <d v="2023-08-07T12:58:53"/>
    <n v="415"/>
    <n v="1"/>
    <n v="1"/>
  </r>
  <r>
    <x v="3"/>
    <s v="Administration Secretariat"/>
    <n v="4"/>
    <s v="Administration"/>
    <n v="4"/>
    <s v="Administration Secretariat"/>
    <s v="Executive Branch"/>
    <n v="1"/>
    <n v="194"/>
    <s v="059000"/>
    <s v="Department of General Services"/>
    <x v="34"/>
    <s v="06"/>
    <s v="Internal Service"/>
    <s v="06: Internal Service"/>
    <s v="06060"/>
    <s v="DEQ Analytical Testng Services"/>
    <x v="80"/>
    <s v="194.06060"/>
    <x v="2"/>
    <n v="200"/>
    <n v="4359901.0600000005"/>
    <n v="4341713.25"/>
    <n v="4416259.4899999974"/>
    <n v="3466348.7800000007"/>
    <n v="3517603.1999999983"/>
    <n v="3901623.9099999997"/>
    <d v="2023-08-07T12:58:53"/>
    <n v="416"/>
    <n v="1"/>
    <n v="1"/>
  </r>
  <r>
    <x v="3"/>
    <s v="Administration Secretariat"/>
    <n v="4"/>
    <s v="Administration"/>
    <n v="4"/>
    <s v="Administration Secretariat"/>
    <s v="Executive Branch"/>
    <n v="1"/>
    <n v="194"/>
    <s v="059000"/>
    <s v="Department of General Services"/>
    <x v="34"/>
    <s v="06"/>
    <s v="Internal Service"/>
    <s v="06: Internal Service"/>
    <s v="06060"/>
    <s v="DEQ Analytical Testng Services"/>
    <x v="80"/>
    <s v="194.06060"/>
    <x v="3"/>
    <n v="220"/>
    <n v="368083.93999999948"/>
    <n v="81218.75"/>
    <n v="286672.51000000257"/>
    <n v="878667.21999999927"/>
    <n v="1532605.8000000017"/>
    <n v="1232731.0900000003"/>
    <d v="2023-08-07T12:58:53"/>
    <n v="417"/>
    <n v="1"/>
    <n v="1"/>
  </r>
  <r>
    <x v="3"/>
    <s v="Administration Secretariat"/>
    <n v="4"/>
    <s v="Administration"/>
    <n v="4"/>
    <s v="Administration Secretariat"/>
    <s v="Executive Branch"/>
    <n v="1"/>
    <n v="194"/>
    <s v="059000"/>
    <s v="Department of General Services"/>
    <x v="34"/>
    <s v="06"/>
    <s v="Internal Service"/>
    <s v="06: Internal Service"/>
    <s v="06060"/>
    <s v="DEQ Analytical Testng Services"/>
    <x v="80"/>
    <s v="194.06060"/>
    <x v="4"/>
    <n v="500"/>
    <n v="4325913.5999999996"/>
    <n v="4220313.74"/>
    <n v="3725773.27"/>
    <n v="2790739.65"/>
    <n v="3443856.88"/>
    <n v="4365923.2300000004"/>
    <d v="2023-08-07T12:58:53"/>
    <n v="418"/>
    <n v="1"/>
    <n v="1"/>
  </r>
  <r>
    <x v="3"/>
    <s v="Administration Secretariat"/>
    <n v="4"/>
    <s v="Administration"/>
    <n v="4"/>
    <s v="Administration Secretariat"/>
    <s v="Executive Branch"/>
    <n v="1"/>
    <n v="194"/>
    <s v="059000"/>
    <s v="Department of General Services"/>
    <x v="34"/>
    <s v="06"/>
    <s v="Internal Service"/>
    <s v="06: Internal Service"/>
    <s v="06070"/>
    <s v="Bureau Of Cap Outlay Managemnt"/>
    <x v="81"/>
    <s v="194.06070"/>
    <x v="0"/>
    <n v="100"/>
    <n v="454233.56"/>
    <n v="407198.39"/>
    <n v="655028.06999999995"/>
    <n v="647328.55000000005"/>
    <n v="538638.62"/>
    <n v="1268136.3"/>
    <d v="2023-08-07T12:58:53"/>
    <n v="419"/>
    <n v="1"/>
    <n v="1"/>
  </r>
  <r>
    <x v="3"/>
    <s v="Administration Secretariat"/>
    <n v="4"/>
    <s v="Administration"/>
    <n v="4"/>
    <s v="Administration Secretariat"/>
    <s v="Executive Branch"/>
    <n v="1"/>
    <n v="194"/>
    <s v="059000"/>
    <s v="Department of General Services"/>
    <x v="34"/>
    <s v="06"/>
    <s v="Internal Service"/>
    <s v="06: Internal Service"/>
    <s v="06070"/>
    <s v="Bureau Of Cap Outlay Managemnt"/>
    <x v="81"/>
    <s v="194.06070"/>
    <x v="1"/>
    <n v="135"/>
    <n v="4737932"/>
    <n v="4869326"/>
    <n v="4805740"/>
    <n v="4970398"/>
    <n v="5064783"/>
    <n v="5878031"/>
    <d v="2023-08-07T12:58:53"/>
    <n v="420"/>
    <n v="1"/>
    <n v="1"/>
  </r>
  <r>
    <x v="3"/>
    <s v="Administration Secretariat"/>
    <n v="4"/>
    <s v="Administration"/>
    <n v="4"/>
    <s v="Administration Secretariat"/>
    <s v="Executive Branch"/>
    <n v="1"/>
    <n v="194"/>
    <s v="059000"/>
    <s v="Department of General Services"/>
    <x v="34"/>
    <s v="06"/>
    <s v="Internal Service"/>
    <s v="06: Internal Service"/>
    <s v="06070"/>
    <s v="Bureau Of Cap Outlay Managemnt"/>
    <x v="81"/>
    <s v="194.06070"/>
    <x v="2"/>
    <n v="200"/>
    <n v="4272973.93"/>
    <n v="4142277.9200000009"/>
    <n v="4200241.32"/>
    <n v="3659517.4200000004"/>
    <n v="3661663.9300000025"/>
    <n v="3881956.32"/>
    <d v="2023-08-07T12:58:53"/>
    <n v="421"/>
    <n v="1"/>
    <n v="1"/>
  </r>
  <r>
    <x v="3"/>
    <s v="Administration Secretariat"/>
    <n v="4"/>
    <s v="Administration"/>
    <n v="4"/>
    <s v="Administration Secretariat"/>
    <s v="Executive Branch"/>
    <n v="1"/>
    <n v="194"/>
    <s v="059000"/>
    <s v="Department of General Services"/>
    <x v="34"/>
    <s v="06"/>
    <s v="Internal Service"/>
    <s v="06: Internal Service"/>
    <s v="06070"/>
    <s v="Bureau Of Cap Outlay Managemnt"/>
    <x v="81"/>
    <s v="194.06070"/>
    <x v="3"/>
    <n v="220"/>
    <n v="464958.0700000003"/>
    <n v="727048.07999999914"/>
    <n v="605498.6799999997"/>
    <n v="1310880.5799999996"/>
    <n v="1403119.0699999975"/>
    <n v="1996074.6800000002"/>
    <d v="2023-08-07T12:58:53"/>
    <n v="422"/>
    <n v="1"/>
    <n v="1"/>
  </r>
  <r>
    <x v="3"/>
    <s v="Administration Secretariat"/>
    <n v="4"/>
    <s v="Administration"/>
    <n v="4"/>
    <s v="Administration Secretariat"/>
    <s v="Executive Branch"/>
    <n v="1"/>
    <n v="194"/>
    <s v="059000"/>
    <s v="Department of General Services"/>
    <x v="34"/>
    <s v="06"/>
    <s v="Internal Service"/>
    <s v="06: Internal Service"/>
    <s v="06070"/>
    <s v="Bureau Of Cap Outlay Managemnt"/>
    <x v="81"/>
    <s v="194.06070"/>
    <x v="4"/>
    <n v="500"/>
    <n v="3951645.53"/>
    <n v="4095242.75"/>
    <n v="4448071"/>
    <n v="3651817.9"/>
    <n v="3552974"/>
    <n v="4611454"/>
    <d v="2023-08-07T12:58:53"/>
    <n v="423"/>
    <n v="1"/>
    <n v="1"/>
  </r>
  <r>
    <x v="3"/>
    <s v="Administration Secretariat"/>
    <n v="4"/>
    <s v="Administration"/>
    <n v="4"/>
    <s v="Administration Secretariat"/>
    <s v="Executive Branch"/>
    <n v="1"/>
    <n v="194"/>
    <s v="059000"/>
    <s v="Department of General Services"/>
    <x v="34"/>
    <s v="06"/>
    <s v="Internal Service"/>
    <s v="06: Internal Service"/>
    <s v="06100"/>
    <s v="Fleet Management"/>
    <x v="82"/>
    <s v="194.06100"/>
    <x v="0"/>
    <n v="100"/>
    <n v="4491378.3999999994"/>
    <n v="4826516.33"/>
    <n v="4301450.49"/>
    <n v="4332272.87"/>
    <n v="4168258.7900000005"/>
    <n v="9673818.8899999987"/>
    <d v="2023-08-07T12:58:53"/>
    <n v="424"/>
    <n v="1"/>
    <n v="1"/>
  </r>
  <r>
    <x v="3"/>
    <s v="Administration Secretariat"/>
    <n v="4"/>
    <s v="Administration"/>
    <n v="4"/>
    <s v="Administration Secretariat"/>
    <s v="Executive Branch"/>
    <n v="1"/>
    <n v="194"/>
    <s v="059000"/>
    <s v="Department of General Services"/>
    <x v="34"/>
    <s v="06"/>
    <s v="Internal Service"/>
    <s v="06: Internal Service"/>
    <s v="06100"/>
    <s v="Fleet Management"/>
    <x v="82"/>
    <s v="194.06100"/>
    <x v="1"/>
    <n v="135"/>
    <n v="19022902"/>
    <n v="19774962"/>
    <n v="20162297"/>
    <n v="20207673"/>
    <n v="20207673"/>
    <n v="20261389"/>
    <d v="2023-08-07T12:58:53"/>
    <n v="425"/>
    <n v="1"/>
    <n v="1"/>
  </r>
  <r>
    <x v="3"/>
    <s v="Administration Secretariat"/>
    <n v="4"/>
    <s v="Administration"/>
    <n v="4"/>
    <s v="Administration Secretariat"/>
    <s v="Executive Branch"/>
    <n v="1"/>
    <n v="194"/>
    <s v="059000"/>
    <s v="Department of General Services"/>
    <x v="34"/>
    <s v="06"/>
    <s v="Internal Service"/>
    <s v="06: Internal Service"/>
    <s v="06100"/>
    <s v="Fleet Management"/>
    <x v="82"/>
    <s v="194.06100"/>
    <x v="2"/>
    <n v="200"/>
    <n v="18266269.59999999"/>
    <n v="19409215.73"/>
    <n v="20157443.940000001"/>
    <n v="19005675.930000007"/>
    <n v="18541503.010000005"/>
    <n v="19645140.959999997"/>
    <d v="2023-08-07T12:58:53"/>
    <n v="426"/>
    <n v="1"/>
    <n v="1"/>
  </r>
  <r>
    <x v="3"/>
    <s v="Administration Secretariat"/>
    <n v="4"/>
    <s v="Administration"/>
    <n v="4"/>
    <s v="Administration Secretariat"/>
    <s v="Executive Branch"/>
    <n v="1"/>
    <n v="194"/>
    <s v="059000"/>
    <s v="Department of General Services"/>
    <x v="34"/>
    <s v="06"/>
    <s v="Internal Service"/>
    <s v="06: Internal Service"/>
    <s v="06100"/>
    <s v="Fleet Management"/>
    <x v="82"/>
    <s v="194.06100"/>
    <x v="3"/>
    <n v="220"/>
    <n v="756632.40000000969"/>
    <n v="365746.26999999955"/>
    <n v="4853.0599999986589"/>
    <n v="1201997.0699999928"/>
    <n v="1666169.9899999946"/>
    <n v="616248.04000000283"/>
    <d v="2023-08-07T12:58:53"/>
    <n v="427"/>
    <n v="1"/>
    <n v="1"/>
  </r>
  <r>
    <x v="3"/>
    <s v="Administration Secretariat"/>
    <n v="4"/>
    <s v="Administration"/>
    <n v="4"/>
    <s v="Administration Secretariat"/>
    <s v="Executive Branch"/>
    <n v="1"/>
    <n v="194"/>
    <s v="059000"/>
    <s v="Department of General Services"/>
    <x v="34"/>
    <s v="06"/>
    <s v="Internal Service"/>
    <s v="06: Internal Service"/>
    <s v="06100"/>
    <s v="Fleet Management"/>
    <x v="82"/>
    <s v="194.06100"/>
    <x v="4"/>
    <n v="500"/>
    <n v="18795319.120000001"/>
    <n v="20011934.660000004"/>
    <n v="19862010.099999998"/>
    <n v="19410655.309999999"/>
    <n v="18644051.929999996"/>
    <n v="25583931.060000002"/>
    <d v="2023-08-07T12:58:53"/>
    <n v="428"/>
    <n v="1"/>
    <n v="1"/>
  </r>
  <r>
    <x v="3"/>
    <s v="Administration Secretariat"/>
    <n v="4"/>
    <s v="Administration"/>
    <n v="4"/>
    <s v="Administration Secretariat"/>
    <s v="Executive Branch"/>
    <n v="1"/>
    <n v="194"/>
    <s v="059000"/>
    <s v="Department of General Services"/>
    <x v="34"/>
    <s v="06"/>
    <s v="Internal Service"/>
    <s v="06: Internal Service"/>
    <s v="06194"/>
    <s v="Internal Service-DGS"/>
    <x v="83"/>
    <s v="194.06194"/>
    <x v="0"/>
    <n v="100"/>
    <n v="2695059.76"/>
    <n v="2856109.6799999997"/>
    <n v="2176029.5"/>
    <n v="996398.57000000007"/>
    <n v="2424952.4699999997"/>
    <n v="4174165.67"/>
    <d v="2023-08-07T12:58:53"/>
    <n v="429"/>
    <n v="1"/>
    <n v="1"/>
  </r>
  <r>
    <x v="3"/>
    <s v="Administration Secretariat"/>
    <n v="4"/>
    <s v="Administration"/>
    <n v="4"/>
    <s v="Administration Secretariat"/>
    <s v="Executive Branch"/>
    <n v="1"/>
    <n v="194"/>
    <s v="059000"/>
    <s v="Department of General Services"/>
    <x v="34"/>
    <s v="06"/>
    <s v="Internal Service"/>
    <s v="06: Internal Service"/>
    <s v="06194"/>
    <s v="Internal Service-DGS"/>
    <x v="83"/>
    <s v="194.06194"/>
    <x v="1"/>
    <n v="135"/>
    <n v="31416234"/>
    <n v="30579400"/>
    <n v="32443714"/>
    <n v="33347402"/>
    <n v="34162173"/>
    <n v="44351689"/>
    <d v="2023-08-07T12:58:53"/>
    <n v="430"/>
    <n v="1"/>
    <n v="1"/>
  </r>
  <r>
    <x v="3"/>
    <s v="Administration Secretariat"/>
    <n v="4"/>
    <s v="Administration"/>
    <n v="4"/>
    <s v="Administration Secretariat"/>
    <s v="Executive Branch"/>
    <n v="1"/>
    <n v="194"/>
    <s v="059000"/>
    <s v="Department of General Services"/>
    <x v="34"/>
    <s v="06"/>
    <s v="Internal Service"/>
    <s v="06: Internal Service"/>
    <s v="06194"/>
    <s v="Internal Service-DGS"/>
    <x v="83"/>
    <s v="194.06194"/>
    <x v="2"/>
    <n v="200"/>
    <n v="28940743.989999998"/>
    <n v="29826892.090000004"/>
    <n v="32156475.519999996"/>
    <n v="33238793.260000002"/>
    <n v="31371511.300000016"/>
    <n v="42552684.689999998"/>
    <d v="2023-08-07T12:58:53"/>
    <n v="431"/>
    <n v="1"/>
    <n v="1"/>
  </r>
  <r>
    <x v="3"/>
    <s v="Administration Secretariat"/>
    <n v="4"/>
    <s v="Administration"/>
    <n v="4"/>
    <s v="Administration Secretariat"/>
    <s v="Executive Branch"/>
    <n v="1"/>
    <n v="194"/>
    <s v="059000"/>
    <s v="Department of General Services"/>
    <x v="34"/>
    <s v="06"/>
    <s v="Internal Service"/>
    <s v="06: Internal Service"/>
    <s v="06194"/>
    <s v="Internal Service-DGS"/>
    <x v="83"/>
    <s v="194.06194"/>
    <x v="3"/>
    <n v="220"/>
    <n v="2475490.0100000016"/>
    <n v="752507.90999999642"/>
    <n v="287238.48000000417"/>
    <n v="108608.73999999836"/>
    <n v="2790661.6999999844"/>
    <n v="1799004.3100000024"/>
    <d v="2023-08-07T12:58:53"/>
    <n v="432"/>
    <n v="1"/>
    <n v="1"/>
  </r>
  <r>
    <x v="3"/>
    <s v="Administration Secretariat"/>
    <n v="4"/>
    <s v="Administration"/>
    <n v="4"/>
    <s v="Administration Secretariat"/>
    <s v="Executive Branch"/>
    <n v="1"/>
    <n v="194"/>
    <s v="059000"/>
    <s v="Department of General Services"/>
    <x v="34"/>
    <s v="06"/>
    <s v="Internal Service"/>
    <s v="06: Internal Service"/>
    <s v="06194"/>
    <s v="Internal Service-DGS"/>
    <x v="83"/>
    <s v="194.06194"/>
    <x v="4"/>
    <n v="500"/>
    <n v="28658314.670000002"/>
    <n v="29987942.009999998"/>
    <n v="31401395.34"/>
    <n v="30134162.330000002"/>
    <n v="30800817.690000001"/>
    <n v="44301897.889999993"/>
    <d v="2023-08-07T12:58:53"/>
    <n v="433"/>
    <n v="1"/>
    <n v="1"/>
  </r>
  <r>
    <x v="3"/>
    <s v="Administration Secretariat"/>
    <n v="4"/>
    <s v="Administration"/>
    <n v="4"/>
    <s v="Administration Secretariat"/>
    <s v="Executive Branch"/>
    <n v="1"/>
    <n v="194"/>
    <s v="059000"/>
    <s v="Department of General Services"/>
    <x v="34"/>
    <s v="07"/>
    <s v="Trust And Agency"/>
    <s v="07: Trust And Agency"/>
    <s v="07004"/>
    <s v="Trust And Agency-DGS"/>
    <x v="84"/>
    <s v="194.07004"/>
    <x v="4"/>
    <n v="500"/>
    <n v="0"/>
    <n v="644140"/>
    <n v="0"/>
    <n v="0"/>
    <n v="0"/>
    <n v="0"/>
    <d v="2023-08-07T12:58:53"/>
    <n v="434"/>
    <n v="1"/>
    <n v="1"/>
  </r>
  <r>
    <x v="3"/>
    <s v="Administration Secretariat"/>
    <n v="4"/>
    <s v="Administration"/>
    <n v="4"/>
    <s v="Administration Secretariat"/>
    <s v="Executive Branch"/>
    <n v="1"/>
    <n v="194"/>
    <s v="059000"/>
    <s v="Department of General Services"/>
    <x v="34"/>
    <s v="10"/>
    <s v="Federal Trust"/>
    <s v="10: Federal Trust"/>
    <s v="10000"/>
    <s v="Federal Trust"/>
    <x v="6"/>
    <s v="194.10000"/>
    <x v="0"/>
    <n v="100"/>
    <n v="965511.32"/>
    <n v="1138769.68"/>
    <n v="1524977.33"/>
    <n v="1275751.3"/>
    <n v="609747.1"/>
    <n v="486614.34"/>
    <d v="2023-08-07T12:58:53"/>
    <n v="435"/>
    <n v="1"/>
    <n v="1"/>
  </r>
  <r>
    <x v="3"/>
    <s v="Administration Secretariat"/>
    <n v="4"/>
    <s v="Administration"/>
    <n v="4"/>
    <s v="Administration Secretariat"/>
    <s v="Executive Branch"/>
    <n v="1"/>
    <n v="194"/>
    <s v="059000"/>
    <s v="Department of General Services"/>
    <x v="34"/>
    <s v="10"/>
    <s v="Federal Trust"/>
    <s v="10: Federal Trust"/>
    <s v="10000"/>
    <s v="Federal Trust"/>
    <x v="6"/>
    <s v="194.10000"/>
    <x v="1"/>
    <n v="135"/>
    <n v="7180640"/>
    <n v="7195378"/>
    <n v="8095705.29"/>
    <n v="7294832"/>
    <n v="7294832"/>
    <n v="7413160"/>
    <d v="2023-08-07T12:58:53"/>
    <n v="436"/>
    <n v="1"/>
    <n v="1"/>
  </r>
  <r>
    <x v="3"/>
    <s v="Administration Secretariat"/>
    <n v="4"/>
    <s v="Administration"/>
    <n v="4"/>
    <s v="Administration Secretariat"/>
    <s v="Executive Branch"/>
    <n v="1"/>
    <n v="194"/>
    <s v="059000"/>
    <s v="Department of General Services"/>
    <x v="34"/>
    <s v="10"/>
    <s v="Federal Trust"/>
    <s v="10: Federal Trust"/>
    <s v="10000"/>
    <s v="Federal Trust"/>
    <x v="6"/>
    <s v="194.10000"/>
    <x v="2"/>
    <n v="200"/>
    <n v="7026648.0199999986"/>
    <n v="6890004.3399999989"/>
    <n v="7187767.4299999988"/>
    <n v="4632994.120000001"/>
    <n v="5412127.6800000016"/>
    <n v="5239294.7200000016"/>
    <d v="2023-08-07T12:58:53"/>
    <n v="437"/>
    <n v="1"/>
    <n v="1"/>
  </r>
  <r>
    <x v="3"/>
    <s v="Administration Secretariat"/>
    <n v="4"/>
    <s v="Administration"/>
    <n v="4"/>
    <s v="Administration Secretariat"/>
    <s v="Executive Branch"/>
    <n v="1"/>
    <n v="194"/>
    <s v="059000"/>
    <s v="Department of General Services"/>
    <x v="34"/>
    <s v="10"/>
    <s v="Federal Trust"/>
    <s v="10: Federal Trust"/>
    <s v="10000"/>
    <s v="Federal Trust"/>
    <x v="6"/>
    <s v="194.10000"/>
    <x v="3"/>
    <n v="220"/>
    <n v="153991.98000000138"/>
    <n v="305373.66000000108"/>
    <n v="907937.86000000127"/>
    <n v="2661837.879999999"/>
    <n v="1882704.3199999984"/>
    <n v="2173865.2799999984"/>
    <d v="2023-08-07T12:58:53"/>
    <n v="438"/>
    <n v="1"/>
    <n v="1"/>
  </r>
  <r>
    <x v="3"/>
    <s v="Administration Secretariat"/>
    <n v="4"/>
    <s v="Administration"/>
    <n v="4"/>
    <s v="Administration Secretariat"/>
    <s v="Executive Branch"/>
    <n v="1"/>
    <n v="194"/>
    <s v="059000"/>
    <s v="Department of General Services"/>
    <x v="34"/>
    <s v="10"/>
    <s v="Federal Trust"/>
    <s v="10: Federal Trust"/>
    <s v="10000"/>
    <s v="Federal Trust"/>
    <x v="6"/>
    <s v="194.10000"/>
    <x v="4"/>
    <n v="500"/>
    <n v="1912540.25"/>
    <n v="1873936.5700000003"/>
    <n v="1754690.53"/>
    <n v="1311388.07"/>
    <n v="1610695.4"/>
    <n v="1368239.12"/>
    <d v="2023-08-07T12:58:53"/>
    <n v="439"/>
    <n v="1"/>
    <n v="1"/>
  </r>
  <r>
    <x v="3"/>
    <s v="Administration Secretariat"/>
    <n v="4"/>
    <s v="Administration"/>
    <n v="4"/>
    <s v="Administration Secretariat"/>
    <s v="Executive Branch"/>
    <n v="1"/>
    <n v="194"/>
    <s v="059000"/>
    <s v="Department of General Services"/>
    <x v="34"/>
    <s v="10"/>
    <s v="Federal Trust"/>
    <s v="10: Federal Trust"/>
    <s v="10020"/>
    <s v="PblcHlthCrisisRspns - COVID-19"/>
    <x v="85"/>
    <s v="194.10020"/>
    <x v="0"/>
    <n v="100"/>
    <n v="0"/>
    <n v="0"/>
    <n v="150048.65"/>
    <n v="230178.73"/>
    <n v="0"/>
    <n v="0"/>
    <d v="2023-08-07T12:58:53"/>
    <n v="440"/>
    <n v="1"/>
    <n v="1"/>
  </r>
  <r>
    <x v="3"/>
    <s v="Administration Secretariat"/>
    <n v="4"/>
    <s v="Administration"/>
    <n v="4"/>
    <s v="Administration Secretariat"/>
    <s v="Executive Branch"/>
    <n v="1"/>
    <n v="194"/>
    <s v="059000"/>
    <s v="Department of General Services"/>
    <x v="34"/>
    <s v="10"/>
    <s v="Federal Trust"/>
    <s v="10: Federal Trust"/>
    <s v="10020"/>
    <s v="PblcHlthCrisisRspns - COVID-19"/>
    <x v="85"/>
    <s v="194.10020"/>
    <x v="1"/>
    <n v="135"/>
    <n v="0"/>
    <n v="0"/>
    <n v="350000"/>
    <n v="650048.64999999991"/>
    <n v="230178.73"/>
    <n v="0"/>
    <d v="2023-08-07T12:58:53"/>
    <n v="441"/>
    <n v="1"/>
    <n v="1"/>
  </r>
  <r>
    <x v="3"/>
    <s v="Administration Secretariat"/>
    <n v="4"/>
    <s v="Administration"/>
    <n v="4"/>
    <s v="Administration Secretariat"/>
    <s v="Executive Branch"/>
    <n v="1"/>
    <n v="194"/>
    <s v="059000"/>
    <s v="Department of General Services"/>
    <x v="34"/>
    <s v="10"/>
    <s v="Federal Trust"/>
    <s v="10: Federal Trust"/>
    <s v="10020"/>
    <s v="PblcHlthCrisisRspns - COVID-19"/>
    <x v="85"/>
    <s v="194.10020"/>
    <x v="2"/>
    <n v="200"/>
    <n v="0"/>
    <n v="0"/>
    <n v="349951.35"/>
    <n v="419869.92"/>
    <n v="230178.73"/>
    <n v="0"/>
    <d v="2023-08-07T12:58:53"/>
    <n v="442"/>
    <n v="1"/>
    <n v="1"/>
  </r>
  <r>
    <x v="3"/>
    <s v="Administration Secretariat"/>
    <n v="4"/>
    <s v="Administration"/>
    <n v="4"/>
    <s v="Administration Secretariat"/>
    <s v="Executive Branch"/>
    <n v="1"/>
    <n v="194"/>
    <s v="059000"/>
    <s v="Department of General Services"/>
    <x v="34"/>
    <s v="10"/>
    <s v="Federal Trust"/>
    <s v="10: Federal Trust"/>
    <s v="10020"/>
    <s v="PblcHlthCrisisRspns - COVID-19"/>
    <x v="85"/>
    <s v="194.10020"/>
    <x v="3"/>
    <n v="220"/>
    <n v="0"/>
    <n v="0"/>
    <n v="48.650000000023283"/>
    <n v="230178.72999999992"/>
    <n v="0"/>
    <n v="0"/>
    <d v="2023-08-07T12:58:53"/>
    <n v="443"/>
    <n v="1"/>
    <n v="1"/>
  </r>
  <r>
    <x v="3"/>
    <s v="Administration Secretariat"/>
    <n v="4"/>
    <s v="Administration"/>
    <n v="4"/>
    <s v="Administration Secretariat"/>
    <s v="Executive Branch"/>
    <n v="1"/>
    <n v="194"/>
    <s v="059000"/>
    <s v="Department of General Services"/>
    <x v="34"/>
    <s v="10"/>
    <s v="Federal Trust"/>
    <s v="10: Federal Trust"/>
    <s v="10110"/>
    <s v="CARESActRlfFd?General-COVID-19"/>
    <x v="2"/>
    <s v="194.10110"/>
    <x v="0"/>
    <n v="100"/>
    <n v="0"/>
    <n v="0"/>
    <n v="622132.31000000006"/>
    <n v="19960935.350000001"/>
    <n v="0"/>
    <n v="0"/>
    <d v="2023-08-07T12:58:53"/>
    <n v="444"/>
    <n v="1"/>
    <n v="1"/>
  </r>
  <r>
    <x v="3"/>
    <s v="Administration Secretariat"/>
    <n v="4"/>
    <s v="Administration"/>
    <n v="4"/>
    <s v="Administration Secretariat"/>
    <s v="Executive Branch"/>
    <n v="1"/>
    <n v="194"/>
    <s v="059000"/>
    <s v="Department of General Services"/>
    <x v="34"/>
    <s v="10"/>
    <s v="Federal Trust"/>
    <s v="10: Federal Trust"/>
    <s v="10110"/>
    <s v="CARESActRlfFd?General-COVID-19"/>
    <x v="2"/>
    <s v="194.10110"/>
    <x v="1"/>
    <n v="135"/>
    <n v="0"/>
    <n v="0"/>
    <n v="3213278"/>
    <n v="49737415"/>
    <n v="9089424.9999999981"/>
    <n v="0"/>
    <d v="2023-08-07T12:58:53"/>
    <n v="445"/>
    <n v="1"/>
    <n v="1"/>
  </r>
  <r>
    <x v="3"/>
    <s v="Administration Secretariat"/>
    <n v="4"/>
    <s v="Administration"/>
    <n v="4"/>
    <s v="Administration Secretariat"/>
    <s v="Executive Branch"/>
    <n v="1"/>
    <n v="194"/>
    <s v="059000"/>
    <s v="Department of General Services"/>
    <x v="34"/>
    <s v="10"/>
    <s v="Federal Trust"/>
    <s v="10: Federal Trust"/>
    <s v="10110"/>
    <s v="CARESActRlfFd?General-COVID-19"/>
    <x v="2"/>
    <s v="194.10110"/>
    <x v="2"/>
    <n v="200"/>
    <n v="0"/>
    <n v="0"/>
    <n v="2591145.6899999995"/>
    <n v="29776479.649999999"/>
    <n v="9089424.9999999981"/>
    <n v="0"/>
    <d v="2023-08-07T12:58:53"/>
    <n v="446"/>
    <n v="1"/>
    <n v="1"/>
  </r>
  <r>
    <x v="3"/>
    <s v="Administration Secretariat"/>
    <n v="4"/>
    <s v="Administration"/>
    <n v="4"/>
    <s v="Administration Secretariat"/>
    <s v="Executive Branch"/>
    <n v="1"/>
    <n v="194"/>
    <s v="059000"/>
    <s v="Department of General Services"/>
    <x v="34"/>
    <s v="10"/>
    <s v="Federal Trust"/>
    <s v="10: Federal Trust"/>
    <s v="10110"/>
    <s v="CARESActRlfFd?General-COVID-19"/>
    <x v="2"/>
    <s v="194.10110"/>
    <x v="3"/>
    <n v="220"/>
    <n v="0"/>
    <n v="0"/>
    <n v="622132.31000000052"/>
    <n v="19960935.350000001"/>
    <n v="0"/>
    <n v="0"/>
    <d v="2023-08-07T12:58:53"/>
    <n v="447"/>
    <n v="1"/>
    <n v="1"/>
  </r>
  <r>
    <x v="3"/>
    <s v="Administration Secretariat"/>
    <n v="4"/>
    <s v="Administration"/>
    <n v="4"/>
    <s v="Administration Secretariat"/>
    <s v="Executive Branch"/>
    <n v="1"/>
    <n v="194"/>
    <s v="059000"/>
    <s v="Department of General Services"/>
    <x v="34"/>
    <s v="10"/>
    <s v="Federal Trust"/>
    <s v="10: Federal Trust"/>
    <s v="10170"/>
    <s v="Epi&amp;LabCpctyInfctsDis-COVID-19"/>
    <x v="86"/>
    <s v="194.10170"/>
    <x v="0"/>
    <n v="100"/>
    <n v="0"/>
    <n v="0"/>
    <n v="0"/>
    <n v="1223431.5099999998"/>
    <n v="6618372.9400000004"/>
    <n v="7346874.46"/>
    <d v="2023-08-07T12:58:53"/>
    <n v="448"/>
    <n v="1"/>
    <n v="1"/>
  </r>
  <r>
    <x v="3"/>
    <s v="Administration Secretariat"/>
    <n v="4"/>
    <s v="Administration"/>
    <n v="4"/>
    <s v="Administration Secretariat"/>
    <s v="Executive Branch"/>
    <n v="1"/>
    <n v="194"/>
    <s v="059000"/>
    <s v="Department of General Services"/>
    <x v="34"/>
    <s v="10"/>
    <s v="Federal Trust"/>
    <s v="10: Federal Trust"/>
    <s v="10170"/>
    <s v="Epi&amp;LabCpctyInfctsDis-COVID-19"/>
    <x v="86"/>
    <s v="194.10170"/>
    <x v="1"/>
    <n v="135"/>
    <n v="0"/>
    <n v="0"/>
    <n v="0"/>
    <n v="5400000"/>
    <n v="43134851.109999999"/>
    <n v="30000000"/>
    <d v="2023-08-07T12:58:53"/>
    <n v="449"/>
    <n v="1"/>
    <n v="1"/>
  </r>
  <r>
    <x v="3"/>
    <s v="Administration Secretariat"/>
    <n v="4"/>
    <s v="Administration"/>
    <n v="4"/>
    <s v="Administration Secretariat"/>
    <s v="Executive Branch"/>
    <n v="1"/>
    <n v="194"/>
    <s v="059000"/>
    <s v="Department of General Services"/>
    <x v="34"/>
    <s v="10"/>
    <s v="Federal Trust"/>
    <s v="10: Federal Trust"/>
    <s v="10170"/>
    <s v="Epi&amp;LabCpctyInfctsDis-COVID-19"/>
    <x v="86"/>
    <s v="194.10170"/>
    <x v="2"/>
    <n v="200"/>
    <n v="0"/>
    <n v="0"/>
    <n v="0"/>
    <n v="4176568.49"/>
    <n v="23490936.260000009"/>
    <n v="21757285.550000004"/>
    <d v="2023-08-07T12:58:53"/>
    <n v="450"/>
    <n v="1"/>
    <n v="1"/>
  </r>
  <r>
    <x v="3"/>
    <s v="Administration Secretariat"/>
    <n v="4"/>
    <s v="Administration"/>
    <n v="4"/>
    <s v="Administration Secretariat"/>
    <s v="Executive Branch"/>
    <n v="1"/>
    <n v="194"/>
    <s v="059000"/>
    <s v="Department of General Services"/>
    <x v="34"/>
    <s v="10"/>
    <s v="Federal Trust"/>
    <s v="10: Federal Trust"/>
    <s v="10170"/>
    <s v="Epi&amp;LabCpctyInfctsDis-COVID-19"/>
    <x v="86"/>
    <s v="194.10170"/>
    <x v="3"/>
    <n v="220"/>
    <n v="0"/>
    <n v="0"/>
    <n v="0"/>
    <n v="1223431.5099999998"/>
    <n v="19643914.84999999"/>
    <n v="8242714.4499999955"/>
    <d v="2023-08-07T12:58:53"/>
    <n v="451"/>
    <n v="1"/>
    <n v="1"/>
  </r>
  <r>
    <x v="3"/>
    <s v="Administration Secretariat"/>
    <n v="4"/>
    <s v="Administration"/>
    <n v="4"/>
    <s v="Administration Secretariat"/>
    <s v="Executive Branch"/>
    <n v="1"/>
    <n v="194"/>
    <s v="059000"/>
    <s v="Department of General Services"/>
    <x v="34"/>
    <s v="12"/>
    <s v="Federal Trust - Arra"/>
    <s v="12: Federal Trust - Arra"/>
    <s v="12110"/>
    <s v="ARP-CrvStLoclFisRecFd-COVID-19"/>
    <x v="10"/>
    <s v="194.12110"/>
    <x v="0"/>
    <n v="100"/>
    <n v="0"/>
    <n v="0"/>
    <n v="0"/>
    <n v="0"/>
    <n v="2778212.9"/>
    <n v="4997029.67"/>
    <d v="2023-08-07T12:58:53"/>
    <n v="452"/>
    <n v="1"/>
    <n v="1"/>
  </r>
  <r>
    <x v="3"/>
    <s v="Administration Secretariat"/>
    <n v="4"/>
    <s v="Administration"/>
    <n v="4"/>
    <s v="Administration Secretariat"/>
    <s v="Executive Branch"/>
    <n v="1"/>
    <n v="194"/>
    <s v="059000"/>
    <s v="Department of General Services"/>
    <x v="34"/>
    <s v="12"/>
    <s v="Federal Trust - Arra"/>
    <s v="12: Federal Trust - Arra"/>
    <s v="12110"/>
    <s v="ARP-CrvStLoclFisRecFd-COVID-19"/>
    <x v="10"/>
    <s v="194.12110"/>
    <x v="1"/>
    <n v="135"/>
    <n v="0"/>
    <n v="0"/>
    <n v="0"/>
    <n v="0"/>
    <n v="2785000"/>
    <n v="4656212.9000000004"/>
    <d v="2023-08-07T12:58:53"/>
    <n v="453"/>
    <n v="1"/>
    <n v="1"/>
  </r>
  <r>
    <x v="3"/>
    <s v="Administration Secretariat"/>
    <n v="4"/>
    <s v="Administration"/>
    <n v="4"/>
    <s v="Administration Secretariat"/>
    <s v="Executive Branch"/>
    <n v="1"/>
    <n v="194"/>
    <s v="059000"/>
    <s v="Department of General Services"/>
    <x v="34"/>
    <s v="12"/>
    <s v="Federal Trust - Arra"/>
    <s v="12: Federal Trust - Arra"/>
    <s v="12110"/>
    <s v="ARP-CrvStLoclFisRecFd-COVID-19"/>
    <x v="10"/>
    <s v="194.12110"/>
    <x v="2"/>
    <n v="200"/>
    <n v="0"/>
    <n v="0"/>
    <n v="0"/>
    <n v="0"/>
    <n v="6787.1"/>
    <n v="159183.22999999998"/>
    <d v="2023-08-07T12:58:53"/>
    <n v="454"/>
    <n v="1"/>
    <n v="1"/>
  </r>
  <r>
    <x v="3"/>
    <s v="Administration Secretariat"/>
    <n v="4"/>
    <s v="Administration"/>
    <n v="4"/>
    <s v="Administration Secretariat"/>
    <s v="Executive Branch"/>
    <n v="1"/>
    <n v="194"/>
    <s v="059000"/>
    <s v="Department of General Services"/>
    <x v="34"/>
    <s v="12"/>
    <s v="Federal Trust - Arra"/>
    <s v="12: Federal Trust - Arra"/>
    <s v="12110"/>
    <s v="ARP-CrvStLoclFisRecFd-COVID-19"/>
    <x v="10"/>
    <s v="194.12110"/>
    <x v="3"/>
    <n v="220"/>
    <n v="0"/>
    <n v="0"/>
    <n v="0"/>
    <n v="0"/>
    <n v="2778212.9"/>
    <n v="4497029.67"/>
    <d v="2023-08-07T12:58:53"/>
    <n v="455"/>
    <n v="1"/>
    <n v="1"/>
  </r>
  <r>
    <x v="3"/>
    <s v="Administration Secretariat"/>
    <n v="4"/>
    <s v="Administration"/>
    <n v="4"/>
    <s v="Administration Secretariat"/>
    <s v="Executive Branch"/>
    <n v="1"/>
    <n v="194"/>
    <s v="059000"/>
    <s v="Department of General Services"/>
    <x v="34"/>
    <s v="12"/>
    <s v="Federal Trust - Arra"/>
    <s v="12: Federal Trust - Arra"/>
    <s v="12600"/>
    <s v="PrvtnDisDsbDthInfctDs-COVID-19"/>
    <x v="87"/>
    <s v="194.12600"/>
    <x v="0"/>
    <n v="100"/>
    <n v="0"/>
    <n v="0"/>
    <n v="0"/>
    <n v="0"/>
    <n v="0"/>
    <n v="78085.55"/>
    <d v="2023-08-07T12:58:53"/>
    <n v="456"/>
    <n v="1"/>
    <n v="1"/>
  </r>
  <r>
    <x v="3"/>
    <s v="Administration Secretariat"/>
    <n v="4"/>
    <s v="Administration"/>
    <n v="4"/>
    <s v="Administration Secretariat"/>
    <s v="Executive Branch"/>
    <n v="1"/>
    <n v="194"/>
    <s v="059000"/>
    <s v="Department of General Services"/>
    <x v="34"/>
    <s v="12"/>
    <s v="Federal Trust - Arra"/>
    <s v="12: Federal Trust - Arra"/>
    <s v="12600"/>
    <s v="PrvtnDisDsbDthInfctDs-COVID-19"/>
    <x v="87"/>
    <s v="194.12600"/>
    <x v="1"/>
    <n v="135"/>
    <n v="0"/>
    <n v="0"/>
    <n v="0"/>
    <n v="0"/>
    <n v="0"/>
    <n v="276000"/>
    <d v="2023-08-07T12:58:53"/>
    <n v="457"/>
    <n v="1"/>
    <n v="1"/>
  </r>
  <r>
    <x v="3"/>
    <s v="Administration Secretariat"/>
    <n v="4"/>
    <s v="Administration"/>
    <n v="4"/>
    <s v="Administration Secretariat"/>
    <s v="Executive Branch"/>
    <n v="1"/>
    <n v="194"/>
    <s v="059000"/>
    <s v="Department of General Services"/>
    <x v="34"/>
    <s v="12"/>
    <s v="Federal Trust - Arra"/>
    <s v="12: Federal Trust - Arra"/>
    <s v="12600"/>
    <s v="PrvtnDisDsbDthInfctDs-COVID-19"/>
    <x v="87"/>
    <s v="194.12600"/>
    <x v="2"/>
    <n v="200"/>
    <n v="0"/>
    <n v="0"/>
    <n v="0"/>
    <n v="0"/>
    <n v="0"/>
    <n v="27775.51"/>
    <d v="2023-08-07T12:58:53"/>
    <n v="458"/>
    <n v="1"/>
    <n v="1"/>
  </r>
  <r>
    <x v="3"/>
    <s v="Administration Secretariat"/>
    <n v="4"/>
    <s v="Administration"/>
    <n v="4"/>
    <s v="Administration Secretariat"/>
    <s v="Executive Branch"/>
    <n v="1"/>
    <n v="194"/>
    <s v="059000"/>
    <s v="Department of General Services"/>
    <x v="34"/>
    <s v="12"/>
    <s v="Federal Trust - Arra"/>
    <s v="12: Federal Trust - Arra"/>
    <s v="12600"/>
    <s v="PrvtnDisDsbDthInfctDs-COVID-19"/>
    <x v="87"/>
    <s v="194.12600"/>
    <x v="3"/>
    <n v="220"/>
    <n v="0"/>
    <n v="0"/>
    <n v="0"/>
    <n v="0"/>
    <n v="0"/>
    <n v="248224.49"/>
    <d v="2023-08-07T12:58:53"/>
    <n v="459"/>
    <n v="1"/>
    <n v="1"/>
  </r>
  <r>
    <x v="3"/>
    <s v="Administration Secretariat"/>
    <n v="4"/>
    <s v="Administration"/>
    <n v="4"/>
    <s v="Administration Secretariat"/>
    <s v="Executive Branch"/>
    <n v="1"/>
    <n v="194"/>
    <s v="059000"/>
    <s v="Department of General Services"/>
    <x v="34"/>
    <s v="12"/>
    <s v="Federal Trust - Arra"/>
    <s v="12: Federal Trust - Arra"/>
    <s v="12600"/>
    <s v="PrvtnDisDsbDthInfctDs-COVID-19"/>
    <x v="87"/>
    <s v="194.12600"/>
    <x v="4"/>
    <n v="500"/>
    <n v="0"/>
    <n v="0"/>
    <n v="0"/>
    <n v="0"/>
    <n v="0"/>
    <n v="105861.06"/>
    <d v="2023-08-07T12:58:53"/>
    <n v="460"/>
    <n v="1"/>
    <n v="1"/>
  </r>
  <r>
    <x v="3"/>
    <s v="Administration Secretariat"/>
    <n v="4"/>
    <s v="Administration"/>
    <n v="4"/>
    <s v="Administration Secretariat"/>
    <s v="Executive Branch"/>
    <n v="1"/>
    <n v="129"/>
    <s v="060000"/>
    <s v="Department of Human Resource Management"/>
    <x v="35"/>
    <s v="02"/>
    <s v="Special"/>
    <s v="02: Special"/>
    <s v="02024"/>
    <s v="Training &amp; Forms Recovery Fund"/>
    <x v="88"/>
    <s v="129.02024"/>
    <x v="0"/>
    <n v="100"/>
    <n v="260265.78"/>
    <n v="168610.37"/>
    <n v="180375.05"/>
    <n v="187929.65"/>
    <n v="187908.24"/>
    <n v="200847.09"/>
    <d v="2023-08-07T12:58:53"/>
    <n v="461"/>
    <n v="1"/>
    <n v="1"/>
  </r>
  <r>
    <x v="3"/>
    <s v="Administration Secretariat"/>
    <n v="4"/>
    <s v="Administration"/>
    <n v="4"/>
    <s v="Administration Secretariat"/>
    <s v="Executive Branch"/>
    <n v="1"/>
    <n v="129"/>
    <s v="060000"/>
    <s v="Department of Human Resource Management"/>
    <x v="35"/>
    <s v="02"/>
    <s v="Special"/>
    <s v="02: Special"/>
    <s v="02024"/>
    <s v="Training &amp; Forms Recovery Fund"/>
    <x v="88"/>
    <s v="129.02024"/>
    <x v="1"/>
    <n v="135"/>
    <n v="10300"/>
    <n v="270565"/>
    <n v="10300"/>
    <n v="10300"/>
    <n v="10300"/>
    <n v="10300"/>
    <d v="2023-08-07T12:58:53"/>
    <n v="462"/>
    <n v="1"/>
    <n v="1"/>
  </r>
  <r>
    <x v="3"/>
    <s v="Administration Secretariat"/>
    <n v="4"/>
    <s v="Administration"/>
    <n v="4"/>
    <s v="Administration Secretariat"/>
    <s v="Executive Branch"/>
    <n v="1"/>
    <n v="129"/>
    <s v="060000"/>
    <s v="Department of Human Resource Management"/>
    <x v="35"/>
    <s v="02"/>
    <s v="Special"/>
    <s v="02: Special"/>
    <s v="02024"/>
    <s v="Training &amp; Forms Recovery Fund"/>
    <x v="88"/>
    <s v="129.02024"/>
    <x v="2"/>
    <n v="200"/>
    <n v="0"/>
    <n v="103288.85"/>
    <n v="2118.7199999999998"/>
    <n v="6150"/>
    <n v="227.67999999999998"/>
    <n v="761.15"/>
    <d v="2023-08-07T12:58:53"/>
    <n v="463"/>
    <n v="1"/>
    <n v="1"/>
  </r>
  <r>
    <x v="3"/>
    <s v="Administration Secretariat"/>
    <n v="4"/>
    <s v="Administration"/>
    <n v="4"/>
    <s v="Administration Secretariat"/>
    <s v="Executive Branch"/>
    <n v="1"/>
    <n v="129"/>
    <s v="060000"/>
    <s v="Department of Human Resource Management"/>
    <x v="35"/>
    <s v="02"/>
    <s v="Special"/>
    <s v="02: Special"/>
    <s v="02024"/>
    <s v="Training &amp; Forms Recovery Fund"/>
    <x v="88"/>
    <s v="129.02024"/>
    <x v="3"/>
    <n v="220"/>
    <n v="10300"/>
    <n v="167276.15"/>
    <n v="8181.2800000000007"/>
    <n v="4150"/>
    <n v="10072.32"/>
    <n v="9538.85"/>
    <d v="2023-08-07T12:58:53"/>
    <n v="464"/>
    <n v="1"/>
    <n v="1"/>
  </r>
  <r>
    <x v="3"/>
    <s v="Administration Secretariat"/>
    <n v="4"/>
    <s v="Administration"/>
    <n v="4"/>
    <s v="Administration Secretariat"/>
    <s v="Executive Branch"/>
    <n v="1"/>
    <n v="129"/>
    <s v="060000"/>
    <s v="Department of Human Resource Management"/>
    <x v="35"/>
    <s v="02"/>
    <s v="Special"/>
    <s v="02: Special"/>
    <s v="02024"/>
    <s v="Training &amp; Forms Recovery Fund"/>
    <x v="88"/>
    <s v="129.02024"/>
    <x v="4"/>
    <n v="500"/>
    <n v="0"/>
    <n v="11633.44"/>
    <n v="13883.4"/>
    <n v="13704.6"/>
    <n v="206.27"/>
    <n v="13700"/>
    <d v="2023-08-07T12:58:53"/>
    <n v="465"/>
    <n v="1"/>
    <n v="1"/>
  </r>
  <r>
    <x v="3"/>
    <s v="Administration Secretariat"/>
    <n v="4"/>
    <s v="Administration"/>
    <n v="4"/>
    <s v="Administration Secretariat"/>
    <s v="Executive Branch"/>
    <n v="1"/>
    <n v="129"/>
    <s v="060000"/>
    <s v="Department of Human Resource Management"/>
    <x v="35"/>
    <s v="02"/>
    <s v="Special"/>
    <s v="02: Special"/>
    <s v="02271"/>
    <s v="Human Resource Service Ctr Fd"/>
    <x v="89"/>
    <s v="129.02271"/>
    <x v="0"/>
    <n v="100"/>
    <n v="227776.31"/>
    <n v="135.74"/>
    <n v="0"/>
    <n v="100638.16"/>
    <n v="26492.9"/>
    <n v="0"/>
    <d v="2023-08-07T12:58:53"/>
    <n v="466"/>
    <n v="1"/>
    <n v="1"/>
  </r>
  <r>
    <x v="3"/>
    <s v="Administration Secretariat"/>
    <n v="4"/>
    <s v="Administration"/>
    <n v="4"/>
    <s v="Administration Secretariat"/>
    <s v="Executive Branch"/>
    <n v="1"/>
    <n v="129"/>
    <s v="060000"/>
    <s v="Department of Human Resource Management"/>
    <x v="35"/>
    <s v="02"/>
    <s v="Special"/>
    <s v="02: Special"/>
    <s v="02271"/>
    <s v="Human Resource Service Ctr Fd"/>
    <x v="89"/>
    <s v="129.02271"/>
    <x v="1"/>
    <n v="135"/>
    <n v="664231"/>
    <n v="663911"/>
    <n v="663911"/>
    <n v="1176473"/>
    <n v="1184273"/>
    <n v="1129478"/>
    <d v="2023-08-07T12:58:53"/>
    <n v="467"/>
    <n v="1"/>
    <n v="1"/>
  </r>
  <r>
    <x v="3"/>
    <s v="Administration Secretariat"/>
    <n v="4"/>
    <s v="Administration"/>
    <n v="4"/>
    <s v="Administration Secretariat"/>
    <s v="Executive Branch"/>
    <n v="1"/>
    <n v="129"/>
    <s v="060000"/>
    <s v="Department of Human Resource Management"/>
    <x v="35"/>
    <s v="02"/>
    <s v="Special"/>
    <s v="02: Special"/>
    <s v="02271"/>
    <s v="Human Resource Service Ctr Fd"/>
    <x v="89"/>
    <s v="129.02271"/>
    <x v="2"/>
    <n v="200"/>
    <n v="554355.4"/>
    <n v="546258.56999999983"/>
    <n v="486444.74"/>
    <n v="1106455.8400000001"/>
    <n v="1178063.2599999998"/>
    <n v="823260.89999999979"/>
    <d v="2023-08-07T12:58:53"/>
    <n v="468"/>
    <n v="1"/>
    <n v="1"/>
  </r>
  <r>
    <x v="3"/>
    <s v="Administration Secretariat"/>
    <n v="4"/>
    <s v="Administration"/>
    <n v="4"/>
    <s v="Administration Secretariat"/>
    <s v="Executive Branch"/>
    <n v="1"/>
    <n v="129"/>
    <s v="060000"/>
    <s v="Department of Human Resource Management"/>
    <x v="35"/>
    <s v="02"/>
    <s v="Special"/>
    <s v="02: Special"/>
    <s v="02271"/>
    <s v="Human Resource Service Ctr Fd"/>
    <x v="89"/>
    <s v="129.02271"/>
    <x v="3"/>
    <n v="220"/>
    <n v="109875.59999999998"/>
    <n v="117652.43000000017"/>
    <n v="177466.26"/>
    <n v="70017.159999999916"/>
    <n v="6209.7400000002235"/>
    <n v="306217.10000000021"/>
    <d v="2023-08-07T12:58:53"/>
    <n v="469"/>
    <n v="1"/>
    <n v="1"/>
  </r>
  <r>
    <x v="3"/>
    <s v="Administration Secretariat"/>
    <n v="4"/>
    <s v="Administration"/>
    <n v="4"/>
    <s v="Administration Secretariat"/>
    <s v="Executive Branch"/>
    <n v="1"/>
    <n v="129"/>
    <s v="060000"/>
    <s v="Department of Human Resource Management"/>
    <x v="35"/>
    <s v="02"/>
    <s v="Special"/>
    <s v="02: Special"/>
    <s v="02271"/>
    <s v="Human Resource Service Ctr Fd"/>
    <x v="89"/>
    <s v="129.02271"/>
    <x v="4"/>
    <n v="500"/>
    <n v="516684"/>
    <n v="318618"/>
    <n v="486309"/>
    <n v="1207094"/>
    <n v="1103918"/>
    <n v="796768"/>
    <d v="2023-08-07T12:58:53"/>
    <n v="470"/>
    <n v="1"/>
    <n v="1"/>
  </r>
  <r>
    <x v="3"/>
    <s v="Administration Secretariat"/>
    <n v="4"/>
    <s v="Administration"/>
    <n v="4"/>
    <s v="Administration Secretariat"/>
    <s v="Executive Branch"/>
    <n v="1"/>
    <n v="129"/>
    <s v="060000"/>
    <s v="Department of Human Resource Management"/>
    <x v="35"/>
    <s v="02"/>
    <s v="Special"/>
    <s v="02: Special"/>
    <s v="02351"/>
    <s v="CVC Program Fund"/>
    <x v="90"/>
    <s v="129.02351"/>
    <x v="0"/>
    <n v="100"/>
    <n v="5007.24"/>
    <n v="56974.31"/>
    <n v="26433.230000000003"/>
    <n v="76800.420000000013"/>
    <n v="1293.0999999999999"/>
    <n v="2255.88"/>
    <d v="2023-08-07T12:58:53"/>
    <n v="471"/>
    <n v="1"/>
    <n v="1"/>
  </r>
  <r>
    <x v="3"/>
    <s v="Administration Secretariat"/>
    <n v="4"/>
    <s v="Administration"/>
    <n v="4"/>
    <s v="Administration Secretariat"/>
    <s v="Executive Branch"/>
    <n v="1"/>
    <n v="129"/>
    <s v="060000"/>
    <s v="Department of Human Resource Management"/>
    <x v="35"/>
    <s v="02"/>
    <s v="Special"/>
    <s v="02: Special"/>
    <s v="02351"/>
    <s v="CVC Program Fund"/>
    <x v="90"/>
    <s v="129.02351"/>
    <x v="1"/>
    <n v="135"/>
    <n v="418646"/>
    <n v="277866"/>
    <n v="277866"/>
    <n v="285463"/>
    <n v="285463"/>
    <n v="272165"/>
    <d v="2023-08-07T12:58:53"/>
    <n v="472"/>
    <n v="1"/>
    <n v="1"/>
  </r>
  <r>
    <x v="3"/>
    <s v="Administration Secretariat"/>
    <n v="4"/>
    <s v="Administration"/>
    <n v="4"/>
    <s v="Administration Secretariat"/>
    <s v="Executive Branch"/>
    <n v="1"/>
    <n v="129"/>
    <s v="060000"/>
    <s v="Department of Human Resource Management"/>
    <x v="35"/>
    <s v="02"/>
    <s v="Special"/>
    <s v="02: Special"/>
    <s v="02351"/>
    <s v="CVC Program Fund"/>
    <x v="90"/>
    <s v="129.02351"/>
    <x v="2"/>
    <n v="200"/>
    <n v="418645.99999999988"/>
    <n v="162946.94999999995"/>
    <n v="32221.919999999998"/>
    <n v="27387.410000000003"/>
    <n v="75507.319999999992"/>
    <n v="24728.190000000002"/>
    <d v="2023-08-07T12:58:53"/>
    <n v="473"/>
    <n v="1"/>
    <n v="1"/>
  </r>
  <r>
    <x v="3"/>
    <s v="Administration Secretariat"/>
    <n v="4"/>
    <s v="Administration"/>
    <n v="4"/>
    <s v="Administration Secretariat"/>
    <s v="Executive Branch"/>
    <n v="1"/>
    <n v="129"/>
    <s v="060000"/>
    <s v="Department of Human Resource Management"/>
    <x v="35"/>
    <s v="02"/>
    <s v="Special"/>
    <s v="02: Special"/>
    <s v="02351"/>
    <s v="CVC Program Fund"/>
    <x v="90"/>
    <s v="129.02351"/>
    <x v="3"/>
    <n v="220"/>
    <n v="1.1641532182693481E-10"/>
    <n v="114919.05000000005"/>
    <n v="245644.08000000002"/>
    <n v="258075.59"/>
    <n v="209955.68"/>
    <n v="247436.81"/>
    <d v="2023-08-07T12:58:53"/>
    <n v="474"/>
    <n v="1"/>
    <n v="1"/>
  </r>
  <r>
    <x v="3"/>
    <s v="Administration Secretariat"/>
    <n v="4"/>
    <s v="Administration"/>
    <n v="4"/>
    <s v="Administration Secretariat"/>
    <s v="Executive Branch"/>
    <n v="1"/>
    <n v="129"/>
    <s v="060000"/>
    <s v="Department of Human Resource Management"/>
    <x v="35"/>
    <s v="02"/>
    <s v="Special"/>
    <s v="02: Special"/>
    <s v="02351"/>
    <s v="CVC Program Fund"/>
    <x v="90"/>
    <s v="129.02351"/>
    <x v="4"/>
    <n v="500"/>
    <n v="340510"/>
    <n v="214914.02"/>
    <n v="1680.8399999999965"/>
    <n v="77754.600000000006"/>
    <n v="0"/>
    <n v="25690.97"/>
    <d v="2023-08-07T12:58:53"/>
    <n v="475"/>
    <n v="1"/>
    <n v="1"/>
  </r>
  <r>
    <x v="3"/>
    <s v="Administration Secretariat"/>
    <n v="4"/>
    <s v="Administration"/>
    <n v="4"/>
    <s v="Administration Secretariat"/>
    <s v="Executive Branch"/>
    <n v="1"/>
    <n v="129"/>
    <s v="060000"/>
    <s v="Department of Human Resource Management"/>
    <x v="35"/>
    <s v="02"/>
    <s v="Special"/>
    <s v="02: Special"/>
    <s v="02500"/>
    <s v="Employee Dispute Resolution Fd"/>
    <x v="91"/>
    <s v="129.02500"/>
    <x v="0"/>
    <n v="100"/>
    <n v="70039.8"/>
    <n v="16234.550000000001"/>
    <n v="17719.440000000002"/>
    <n v="24404.62"/>
    <n v="7898.02"/>
    <n v="1863.5400000000002"/>
    <d v="2023-08-07T12:58:53"/>
    <n v="476"/>
    <n v="1"/>
    <n v="1"/>
  </r>
  <r>
    <x v="3"/>
    <s v="Administration Secretariat"/>
    <n v="4"/>
    <s v="Administration"/>
    <n v="4"/>
    <s v="Administration Secretariat"/>
    <s v="Executive Branch"/>
    <n v="1"/>
    <n v="129"/>
    <s v="060000"/>
    <s v="Department of Human Resource Management"/>
    <x v="35"/>
    <s v="02"/>
    <s v="Special"/>
    <s v="02: Special"/>
    <s v="02500"/>
    <s v="Employee Dispute Resolution Fd"/>
    <x v="91"/>
    <s v="129.02500"/>
    <x v="1"/>
    <n v="135"/>
    <n v="311871"/>
    <n v="320438"/>
    <n v="320438"/>
    <n v="332815"/>
    <n v="332815"/>
    <n v="327699"/>
    <d v="2023-08-07T12:58:53"/>
    <n v="477"/>
    <n v="1"/>
    <n v="1"/>
  </r>
  <r>
    <x v="3"/>
    <s v="Administration Secretariat"/>
    <n v="4"/>
    <s v="Administration"/>
    <n v="4"/>
    <s v="Administration Secretariat"/>
    <s v="Executive Branch"/>
    <n v="1"/>
    <n v="129"/>
    <s v="060000"/>
    <s v="Department of Human Resource Management"/>
    <x v="35"/>
    <s v="02"/>
    <s v="Special"/>
    <s v="02: Special"/>
    <s v="02500"/>
    <s v="Employee Dispute Resolution Fd"/>
    <x v="91"/>
    <s v="129.02500"/>
    <x v="2"/>
    <n v="200"/>
    <n v="224990.71999999994"/>
    <n v="196469.01"/>
    <n v="210240.10999999996"/>
    <n v="194359.82"/>
    <n v="192486.59999999998"/>
    <n v="204152.47999999995"/>
    <d v="2023-08-07T12:58:53"/>
    <n v="478"/>
    <n v="1"/>
    <n v="1"/>
  </r>
  <r>
    <x v="3"/>
    <s v="Administration Secretariat"/>
    <n v="4"/>
    <s v="Administration"/>
    <n v="4"/>
    <s v="Administration Secretariat"/>
    <s v="Executive Branch"/>
    <n v="1"/>
    <n v="129"/>
    <s v="060000"/>
    <s v="Department of Human Resource Management"/>
    <x v="35"/>
    <s v="02"/>
    <s v="Special"/>
    <s v="02: Special"/>
    <s v="02500"/>
    <s v="Employee Dispute Resolution Fd"/>
    <x v="91"/>
    <s v="129.02500"/>
    <x v="3"/>
    <n v="220"/>
    <n v="86880.280000000057"/>
    <n v="123968.98999999999"/>
    <n v="110197.89000000004"/>
    <n v="138455.18"/>
    <n v="140328.40000000002"/>
    <n v="123546.52000000005"/>
    <d v="2023-08-07T12:58:53"/>
    <n v="479"/>
    <n v="1"/>
    <n v="1"/>
  </r>
  <r>
    <x v="3"/>
    <s v="Administration Secretariat"/>
    <n v="4"/>
    <s v="Administration"/>
    <n v="4"/>
    <s v="Administration Secretariat"/>
    <s v="Executive Branch"/>
    <n v="1"/>
    <n v="129"/>
    <s v="060000"/>
    <s v="Department of Human Resource Management"/>
    <x v="35"/>
    <s v="02"/>
    <s v="Special"/>
    <s v="02: Special"/>
    <s v="02500"/>
    <s v="Employee Dispute Resolution Fd"/>
    <x v="91"/>
    <s v="129.02500"/>
    <x v="4"/>
    <n v="500"/>
    <n v="241325"/>
    <n v="142663.76"/>
    <n v="211725"/>
    <n v="201045"/>
    <n v="175980"/>
    <n v="198118"/>
    <d v="2023-08-07T12:58:53"/>
    <n v="480"/>
    <n v="1"/>
    <n v="1"/>
  </r>
  <r>
    <x v="3"/>
    <s v="Administration Secretariat"/>
    <n v="4"/>
    <s v="Administration"/>
    <n v="4"/>
    <s v="Administration Secretariat"/>
    <s v="Executive Branch"/>
    <n v="1"/>
    <n v="129"/>
    <s v="060000"/>
    <s v="Department of Human Resource Management"/>
    <x v="35"/>
    <s v="02"/>
    <s v="Special"/>
    <s v="02: Special"/>
    <s v="02700"/>
    <s v="Parking"/>
    <x v="1"/>
    <s v="129.02700"/>
    <x v="0"/>
    <n v="100"/>
    <n v="2327.5"/>
    <n v="2352"/>
    <n v="2303"/>
    <n v="2205"/>
    <n v="0"/>
    <n v="2082.5"/>
    <d v="2023-08-07T12:58:53"/>
    <n v="481"/>
    <n v="1"/>
    <n v="1"/>
  </r>
  <r>
    <x v="3"/>
    <s v="Administration Secretariat"/>
    <n v="4"/>
    <s v="Administration"/>
    <n v="4"/>
    <s v="Administration Secretariat"/>
    <s v="Executive Branch"/>
    <n v="1"/>
    <n v="129"/>
    <s v="060000"/>
    <s v="Department of Human Resource Management"/>
    <x v="35"/>
    <s v="05"/>
    <s v="Enterprise"/>
    <s v="05: Enterprise"/>
    <s v="05220"/>
    <s v="Admin of Local Benefits Servcs"/>
    <x v="92"/>
    <s v="129.05220"/>
    <x v="0"/>
    <n v="100"/>
    <n v="0"/>
    <n v="0"/>
    <n v="0"/>
    <n v="0"/>
    <n v="83.629999999999882"/>
    <n v="0"/>
    <d v="2023-08-07T12:58:53"/>
    <n v="482"/>
    <n v="1"/>
    <n v="1"/>
  </r>
  <r>
    <x v="3"/>
    <s v="Administration Secretariat"/>
    <n v="4"/>
    <s v="Administration"/>
    <n v="4"/>
    <s v="Administration Secretariat"/>
    <s v="Executive Branch"/>
    <n v="1"/>
    <n v="129"/>
    <s v="060000"/>
    <s v="Department of Human Resource Management"/>
    <x v="35"/>
    <s v="05"/>
    <s v="Enterprise"/>
    <s v="05: Enterprise"/>
    <s v="05220"/>
    <s v="Admin of Local Benefits Servcs"/>
    <x v="92"/>
    <s v="129.05220"/>
    <x v="1"/>
    <n v="135"/>
    <n v="2401717"/>
    <n v="2519448"/>
    <n v="2519448"/>
    <n v="2596995"/>
    <n v="2596995"/>
    <n v="3598583"/>
    <d v="2023-08-07T12:58:53"/>
    <n v="483"/>
    <n v="1"/>
    <n v="1"/>
  </r>
  <r>
    <x v="3"/>
    <s v="Administration Secretariat"/>
    <n v="4"/>
    <s v="Administration"/>
    <n v="4"/>
    <s v="Administration Secretariat"/>
    <s v="Executive Branch"/>
    <n v="1"/>
    <n v="129"/>
    <s v="060000"/>
    <s v="Department of Human Resource Management"/>
    <x v="35"/>
    <s v="05"/>
    <s v="Enterprise"/>
    <s v="05: Enterprise"/>
    <s v="05220"/>
    <s v="Admin of Local Benefits Servcs"/>
    <x v="92"/>
    <s v="129.05220"/>
    <x v="2"/>
    <n v="200"/>
    <n v="1905670.31"/>
    <n v="2073555.7400000002"/>
    <n v="1952628.8200000003"/>
    <n v="1798799.0600000003"/>
    <n v="1842150.7300000011"/>
    <n v="2888352.82"/>
    <d v="2023-08-07T12:58:53"/>
    <n v="484"/>
    <n v="1"/>
    <n v="1"/>
  </r>
  <r>
    <x v="3"/>
    <s v="Administration Secretariat"/>
    <n v="4"/>
    <s v="Administration"/>
    <n v="4"/>
    <s v="Administration Secretariat"/>
    <s v="Executive Branch"/>
    <n v="1"/>
    <n v="129"/>
    <s v="060000"/>
    <s v="Department of Human Resource Management"/>
    <x v="35"/>
    <s v="05"/>
    <s v="Enterprise"/>
    <s v="05: Enterprise"/>
    <s v="05220"/>
    <s v="Admin of Local Benefits Servcs"/>
    <x v="92"/>
    <s v="129.05220"/>
    <x v="3"/>
    <n v="220"/>
    <n v="496046.68999999994"/>
    <n v="445892.25999999978"/>
    <n v="566819.1799999997"/>
    <n v="798195.93999999971"/>
    <n v="754844.26999999885"/>
    <n v="710230.18000000017"/>
    <d v="2023-08-07T12:58:53"/>
    <n v="485"/>
    <n v="1"/>
    <n v="1"/>
  </r>
  <r>
    <x v="3"/>
    <s v="Administration Secretariat"/>
    <n v="4"/>
    <s v="Administration"/>
    <n v="4"/>
    <s v="Administration Secretariat"/>
    <s v="Executive Branch"/>
    <n v="1"/>
    <n v="129"/>
    <s v="060000"/>
    <s v="Department of Human Resource Management"/>
    <x v="35"/>
    <s v="05"/>
    <s v="Enterprise"/>
    <s v="05: Enterprise"/>
    <s v="05220"/>
    <s v="Admin of Local Benefits Servcs"/>
    <x v="92"/>
    <s v="129.05220"/>
    <x v="4"/>
    <n v="500"/>
    <n v="1885172.37"/>
    <n v="2101490.6800000002"/>
    <n v="1937047.44"/>
    <n v="1820721"/>
    <n v="1829326.25"/>
    <n v="2784083.49"/>
    <d v="2023-08-07T12:58:53"/>
    <n v="486"/>
    <n v="1"/>
    <n v="1"/>
  </r>
  <r>
    <x v="3"/>
    <s v="Administration Secretariat"/>
    <n v="4"/>
    <s v="Administration"/>
    <n v="4"/>
    <s v="Administration Secretariat"/>
    <s v="Executive Branch"/>
    <n v="1"/>
    <n v="129"/>
    <s v="060000"/>
    <s v="Department of Human Resource Management"/>
    <x v="35"/>
    <s v="05"/>
    <s v="Enterprise"/>
    <s v="05: Enterprise"/>
    <s v="05420"/>
    <s v="Admin of Local Health Option"/>
    <x v="93"/>
    <s v="129.05420"/>
    <x v="0"/>
    <n v="100"/>
    <n v="7176.21"/>
    <n v="0"/>
    <n v="0"/>
    <n v="0"/>
    <n v="0"/>
    <n v="0"/>
    <d v="2023-08-07T12:58:53"/>
    <n v="487"/>
    <n v="1"/>
    <n v="1"/>
  </r>
  <r>
    <x v="3"/>
    <s v="Administration Secretariat"/>
    <n v="4"/>
    <s v="Administration"/>
    <n v="4"/>
    <s v="Administration Secretariat"/>
    <s v="Executive Branch"/>
    <n v="1"/>
    <n v="129"/>
    <s v="060000"/>
    <s v="Department of Human Resource Management"/>
    <x v="35"/>
    <s v="05"/>
    <s v="Enterprise"/>
    <s v="05: Enterprise"/>
    <s v="05420"/>
    <s v="Admin of Local Health Option"/>
    <x v="93"/>
    <s v="129.05420"/>
    <x v="1"/>
    <n v="135"/>
    <n v="3200487"/>
    <n v="992824"/>
    <n v="0"/>
    <n v="0"/>
    <n v="0"/>
    <n v="0"/>
    <d v="2023-08-07T12:58:53"/>
    <n v="488"/>
    <n v="1"/>
    <n v="1"/>
  </r>
  <r>
    <x v="3"/>
    <s v="Administration Secretariat"/>
    <n v="4"/>
    <s v="Administration"/>
    <n v="4"/>
    <s v="Administration Secretariat"/>
    <s v="Executive Branch"/>
    <n v="1"/>
    <n v="129"/>
    <s v="060000"/>
    <s v="Department of Human Resource Management"/>
    <x v="35"/>
    <s v="05"/>
    <s v="Enterprise"/>
    <s v="05: Enterprise"/>
    <s v="05420"/>
    <s v="Admin of Local Health Option"/>
    <x v="93"/>
    <s v="129.05420"/>
    <x v="2"/>
    <n v="200"/>
    <n v="377680.97000000003"/>
    <n v="0"/>
    <n v="0"/>
    <n v="0"/>
    <n v="0"/>
    <n v="0"/>
    <d v="2023-08-07T12:58:53"/>
    <n v="489"/>
    <n v="1"/>
    <n v="1"/>
  </r>
  <r>
    <x v="3"/>
    <s v="Administration Secretariat"/>
    <n v="4"/>
    <s v="Administration"/>
    <n v="4"/>
    <s v="Administration Secretariat"/>
    <s v="Executive Branch"/>
    <n v="1"/>
    <n v="129"/>
    <s v="060000"/>
    <s v="Department of Human Resource Management"/>
    <x v="35"/>
    <s v="05"/>
    <s v="Enterprise"/>
    <s v="05: Enterprise"/>
    <s v="05420"/>
    <s v="Admin of Local Health Option"/>
    <x v="93"/>
    <s v="129.05420"/>
    <x v="3"/>
    <n v="220"/>
    <n v="2822806.03"/>
    <n v="992824"/>
    <n v="0"/>
    <n v="0"/>
    <n v="0"/>
    <n v="0"/>
    <d v="2023-08-07T12:58:53"/>
    <n v="490"/>
    <n v="1"/>
    <n v="1"/>
  </r>
  <r>
    <x v="3"/>
    <s v="Administration Secretariat"/>
    <n v="4"/>
    <s v="Administration"/>
    <n v="4"/>
    <s v="Administration Secretariat"/>
    <s v="Executive Branch"/>
    <n v="1"/>
    <n v="129"/>
    <s v="060000"/>
    <s v="Department of Human Resource Management"/>
    <x v="35"/>
    <s v="06"/>
    <s v="Internal Service"/>
    <s v="06: Internal Service"/>
    <s v="06000"/>
    <s v="Internal Service - Budget Only"/>
    <x v="94"/>
    <s v="129.06000"/>
    <x v="1"/>
    <n v="135"/>
    <n v="1827972"/>
    <n v="0"/>
    <n v="0"/>
    <n v="0"/>
    <n v="0"/>
    <n v="0"/>
    <d v="2023-08-07T12:58:53"/>
    <n v="491"/>
    <n v="1"/>
    <n v="1"/>
  </r>
  <r>
    <x v="3"/>
    <s v="Administration Secretariat"/>
    <n v="4"/>
    <s v="Administration"/>
    <n v="4"/>
    <s v="Administration Secretariat"/>
    <s v="Executive Branch"/>
    <n v="1"/>
    <n v="129"/>
    <s v="060000"/>
    <s v="Department of Human Resource Management"/>
    <x v="35"/>
    <s v="06"/>
    <s v="Internal Service"/>
    <s v="06: Internal Service"/>
    <s v="06000"/>
    <s v="Internal Service - Budget Only"/>
    <x v="94"/>
    <s v="129.06000"/>
    <x v="3"/>
    <n v="220"/>
    <n v="1827972"/>
    <n v="0"/>
    <n v="0"/>
    <n v="0"/>
    <n v="0"/>
    <n v="0"/>
    <d v="2023-08-07T12:58:53"/>
    <n v="492"/>
    <n v="1"/>
    <n v="1"/>
  </r>
  <r>
    <x v="3"/>
    <s v="Administration Secretariat"/>
    <n v="4"/>
    <s v="Administration"/>
    <n v="4"/>
    <s v="Administration Secretariat"/>
    <s v="Executive Branch"/>
    <n v="1"/>
    <n v="129"/>
    <s v="060000"/>
    <s v="Department of Human Resource Management"/>
    <x v="35"/>
    <s v="06"/>
    <s v="Internal Service"/>
    <s v="06: Internal Service"/>
    <s v="06129"/>
    <s v="Prsnl Mngmt Inf Systm ISF"/>
    <x v="95"/>
    <s v="129.06129"/>
    <x v="0"/>
    <n v="100"/>
    <n v="137118.13999999998"/>
    <n v="562850.56999999995"/>
    <n v="306609.45999999996"/>
    <n v="350867.66000000003"/>
    <n v="262453"/>
    <n v="0"/>
    <d v="2023-08-07T12:58:53"/>
    <n v="493"/>
    <n v="1"/>
    <n v="1"/>
  </r>
  <r>
    <x v="3"/>
    <s v="Administration Secretariat"/>
    <n v="4"/>
    <s v="Administration"/>
    <n v="4"/>
    <s v="Administration Secretariat"/>
    <s v="Executive Branch"/>
    <n v="1"/>
    <n v="129"/>
    <s v="060000"/>
    <s v="Department of Human Resource Management"/>
    <x v="35"/>
    <s v="06"/>
    <s v="Internal Service"/>
    <s v="06: Internal Service"/>
    <s v="06129"/>
    <s v="Prsnl Mngmt Inf Systm ISF"/>
    <x v="95"/>
    <s v="129.06129"/>
    <x v="1"/>
    <n v="135"/>
    <n v="0"/>
    <n v="1827972"/>
    <n v="1466697"/>
    <n v="1395087"/>
    <n v="1333380"/>
    <n v="262453"/>
    <d v="2023-08-07T12:58:53"/>
    <n v="494"/>
    <n v="1"/>
    <n v="1"/>
  </r>
  <r>
    <x v="3"/>
    <s v="Administration Secretariat"/>
    <n v="4"/>
    <s v="Administration"/>
    <n v="4"/>
    <s v="Administration Secretariat"/>
    <s v="Executive Branch"/>
    <n v="1"/>
    <n v="129"/>
    <s v="060000"/>
    <s v="Department of Human Resource Management"/>
    <x v="35"/>
    <s v="06"/>
    <s v="Internal Service"/>
    <s v="06: Internal Service"/>
    <s v="06129"/>
    <s v="Prsnl Mngmt Inf Systm ISF"/>
    <x v="95"/>
    <s v="129.06129"/>
    <x v="2"/>
    <n v="200"/>
    <n v="1672285.9000000004"/>
    <n v="1390614.7300000002"/>
    <n v="1438818.1099999996"/>
    <n v="1177646.7999999998"/>
    <n v="1282103.6599999999"/>
    <n v="262453"/>
    <d v="2023-08-07T12:58:53"/>
    <n v="495"/>
    <n v="1"/>
    <n v="1"/>
  </r>
  <r>
    <x v="3"/>
    <s v="Administration Secretariat"/>
    <n v="4"/>
    <s v="Administration"/>
    <n v="4"/>
    <s v="Administration Secretariat"/>
    <s v="Executive Branch"/>
    <n v="1"/>
    <n v="129"/>
    <s v="060000"/>
    <s v="Department of Human Resource Management"/>
    <x v="35"/>
    <s v="06"/>
    <s v="Internal Service"/>
    <s v="06: Internal Service"/>
    <s v="06129"/>
    <s v="Prsnl Mngmt Inf Systm ISF"/>
    <x v="95"/>
    <s v="129.06129"/>
    <x v="3"/>
    <n v="220"/>
    <n v="-1672285.9000000004"/>
    <n v="437357.26999999979"/>
    <n v="27878.890000000363"/>
    <n v="217440.20000000019"/>
    <n v="51276.340000000084"/>
    <n v="0"/>
    <d v="2023-08-07T12:58:53"/>
    <n v="496"/>
    <n v="1"/>
    <n v="1"/>
  </r>
  <r>
    <x v="3"/>
    <s v="Administration Secretariat"/>
    <n v="4"/>
    <s v="Administration"/>
    <n v="4"/>
    <s v="Administration Secretariat"/>
    <s v="Executive Branch"/>
    <n v="1"/>
    <n v="129"/>
    <s v="060000"/>
    <s v="Department of Human Resource Management"/>
    <x v="35"/>
    <s v="06"/>
    <s v="Internal Service"/>
    <s v="06: Internal Service"/>
    <s v="06129"/>
    <s v="Prsnl Mngmt Inf Systm ISF"/>
    <x v="95"/>
    <s v="129.06129"/>
    <x v="4"/>
    <n v="500"/>
    <n v="1809404.04"/>
    <n v="1816347.16"/>
    <n v="1182577"/>
    <n v="1221905"/>
    <n v="1193689"/>
    <n v="0"/>
    <d v="2023-08-07T12:58:53"/>
    <n v="497"/>
    <n v="1"/>
    <n v="1"/>
  </r>
  <r>
    <x v="3"/>
    <s v="Administration Secretariat"/>
    <n v="4"/>
    <s v="Administration"/>
    <n v="4"/>
    <s v="Administration Secretariat"/>
    <s v="Executive Branch"/>
    <n v="1"/>
    <n v="129"/>
    <s v="060000"/>
    <s v="Department of Human Resource Management"/>
    <x v="35"/>
    <s v="06"/>
    <s v="Internal Service"/>
    <s v="06: Internal Service"/>
    <s v="06220"/>
    <s v="Admin of Health Benefits Serv"/>
    <x v="96"/>
    <s v="129.06220"/>
    <x v="0"/>
    <n v="100"/>
    <n v="0"/>
    <n v="0"/>
    <n v="0"/>
    <n v="0"/>
    <n v="250.86999999999989"/>
    <n v="0"/>
    <d v="2023-08-07T12:58:53"/>
    <n v="498"/>
    <n v="1"/>
    <n v="1"/>
  </r>
  <r>
    <x v="3"/>
    <s v="Administration Secretariat"/>
    <n v="4"/>
    <s v="Administration"/>
    <n v="4"/>
    <s v="Administration Secretariat"/>
    <s v="Executive Branch"/>
    <n v="1"/>
    <n v="129"/>
    <s v="060000"/>
    <s v="Department of Human Resource Management"/>
    <x v="35"/>
    <s v="06"/>
    <s v="Internal Service"/>
    <s v="06: Internal Service"/>
    <s v="06220"/>
    <s v="Admin of Health Benefits Serv"/>
    <x v="96"/>
    <s v="129.06220"/>
    <x v="1"/>
    <n v="135"/>
    <n v="5234232"/>
    <n v="5510957"/>
    <n v="5510957"/>
    <n v="5709670"/>
    <n v="5709670"/>
    <n v="12363114"/>
    <d v="2023-08-07T12:58:53"/>
    <n v="499"/>
    <n v="1"/>
    <n v="1"/>
  </r>
  <r>
    <x v="3"/>
    <s v="Administration Secretariat"/>
    <n v="4"/>
    <s v="Administration"/>
    <n v="4"/>
    <s v="Administration Secretariat"/>
    <s v="Executive Branch"/>
    <n v="1"/>
    <n v="129"/>
    <s v="060000"/>
    <s v="Department of Human Resource Management"/>
    <x v="35"/>
    <s v="06"/>
    <s v="Internal Service"/>
    <s v="06: Internal Service"/>
    <s v="06220"/>
    <s v="Admin of Health Benefits Serv"/>
    <x v="96"/>
    <s v="129.06220"/>
    <x v="2"/>
    <n v="200"/>
    <n v="4121214.2100000004"/>
    <n v="4495937.3399999989"/>
    <n v="5179401.9100000011"/>
    <n v="4809212.6200000029"/>
    <n v="4956878.7399999984"/>
    <n v="12331582.799999999"/>
    <d v="2023-08-07T12:58:53"/>
    <n v="500"/>
    <n v="1"/>
    <n v="1"/>
  </r>
  <r>
    <x v="3"/>
    <s v="Administration Secretariat"/>
    <n v="4"/>
    <s v="Administration"/>
    <n v="4"/>
    <s v="Administration Secretariat"/>
    <s v="Executive Branch"/>
    <n v="1"/>
    <n v="129"/>
    <s v="060000"/>
    <s v="Department of Human Resource Management"/>
    <x v="35"/>
    <s v="06"/>
    <s v="Internal Service"/>
    <s v="06: Internal Service"/>
    <s v="06220"/>
    <s v="Admin of Health Benefits Serv"/>
    <x v="96"/>
    <s v="129.06220"/>
    <x v="3"/>
    <n v="220"/>
    <n v="1113017.7899999996"/>
    <n v="1015019.6600000011"/>
    <n v="331555.08999999892"/>
    <n v="900457.37999999709"/>
    <n v="752791.26000000164"/>
    <n v="31531.200000001118"/>
    <d v="2023-08-07T12:58:53"/>
    <n v="501"/>
    <n v="1"/>
    <n v="1"/>
  </r>
  <r>
    <x v="3"/>
    <s v="Administration Secretariat"/>
    <n v="4"/>
    <s v="Administration"/>
    <n v="4"/>
    <s v="Administration Secretariat"/>
    <s v="Executive Branch"/>
    <n v="1"/>
    <n v="129"/>
    <s v="060000"/>
    <s v="Department of Human Resource Management"/>
    <x v="35"/>
    <s v="06"/>
    <s v="Internal Service"/>
    <s v="06: Internal Service"/>
    <s v="06220"/>
    <s v="Admin of Health Benefits Serv"/>
    <x v="96"/>
    <s v="129.06220"/>
    <x v="4"/>
    <n v="500"/>
    <n v="3982983.97"/>
    <n v="4504476.8600000003"/>
    <n v="5138834.5599999996"/>
    <n v="4876215.75"/>
    <n v="4850444.0599999996"/>
    <n v="12816886.189999999"/>
    <d v="2023-08-07T12:58:53"/>
    <n v="502"/>
    <n v="1"/>
    <n v="1"/>
  </r>
  <r>
    <x v="3"/>
    <s v="Administration Secretariat"/>
    <n v="4"/>
    <s v="Administration"/>
    <n v="4"/>
    <s v="Administration Secretariat"/>
    <s v="Executive Branch"/>
    <n v="1"/>
    <n v="129"/>
    <s v="060000"/>
    <s v="Department of Human Resource Management"/>
    <x v="35"/>
    <s v="07"/>
    <s v="Trust And Agency"/>
    <s v="07: Trust And Agency"/>
    <s v="07129"/>
    <s v="DHRM Trust and Agency Fund"/>
    <x v="97"/>
    <s v="129.07129"/>
    <x v="0"/>
    <n v="100"/>
    <n v="250037.12"/>
    <n v="292503.86"/>
    <n v="116881.73000000001"/>
    <n v="105646.12"/>
    <n v="68369.42"/>
    <n v="-4753.5600000000004"/>
    <d v="2023-08-07T12:58:53"/>
    <n v="503"/>
    <n v="1"/>
    <n v="1"/>
  </r>
  <r>
    <x v="3"/>
    <s v="Administration Secretariat"/>
    <n v="4"/>
    <s v="Administration"/>
    <n v="4"/>
    <s v="Administration Secretariat"/>
    <s v="Executive Branch"/>
    <n v="1"/>
    <n v="129"/>
    <s v="060000"/>
    <s v="Department of Human Resource Management"/>
    <x v="35"/>
    <s v="07"/>
    <s v="Trust And Agency"/>
    <s v="07: Trust And Agency"/>
    <s v="07129"/>
    <s v="DHRM Trust and Agency Fund"/>
    <x v="97"/>
    <s v="129.07129"/>
    <x v="1"/>
    <n v="135"/>
    <n v="1367467"/>
    <n v="1414323"/>
    <n v="1414323"/>
    <n v="1463439"/>
    <n v="1463439"/>
    <n v="1512934"/>
    <d v="2023-08-07T12:58:53"/>
    <n v="504"/>
    <n v="1"/>
    <n v="1"/>
  </r>
  <r>
    <x v="3"/>
    <s v="Administration Secretariat"/>
    <n v="4"/>
    <s v="Administration"/>
    <n v="4"/>
    <s v="Administration Secretariat"/>
    <s v="Executive Branch"/>
    <n v="1"/>
    <n v="129"/>
    <s v="060000"/>
    <s v="Department of Human Resource Management"/>
    <x v="35"/>
    <s v="07"/>
    <s v="Trust And Agency"/>
    <s v="07: Trust And Agency"/>
    <s v="07129"/>
    <s v="DHRM Trust and Agency Fund"/>
    <x v="97"/>
    <s v="129.07129"/>
    <x v="2"/>
    <n v="200"/>
    <n v="1114477.2"/>
    <n v="1088322.33"/>
    <n v="1310637.3799999997"/>
    <n v="1364710.2700000003"/>
    <n v="1393749.7699999998"/>
    <n v="1489785.5600000003"/>
    <d v="2023-08-07T12:58:53"/>
    <n v="505"/>
    <n v="1"/>
    <n v="1"/>
  </r>
  <r>
    <x v="3"/>
    <s v="Administration Secretariat"/>
    <n v="4"/>
    <s v="Administration"/>
    <n v="4"/>
    <s v="Administration Secretariat"/>
    <s v="Executive Branch"/>
    <n v="1"/>
    <n v="129"/>
    <s v="060000"/>
    <s v="Department of Human Resource Management"/>
    <x v="35"/>
    <s v="07"/>
    <s v="Trust And Agency"/>
    <s v="07: Trust And Agency"/>
    <s v="07129"/>
    <s v="DHRM Trust and Agency Fund"/>
    <x v="97"/>
    <s v="129.07129"/>
    <x v="3"/>
    <n v="220"/>
    <n v="252989.80000000005"/>
    <n v="326000.66999999993"/>
    <n v="103685.62000000034"/>
    <n v="98728.729999999749"/>
    <n v="69689.230000000214"/>
    <n v="23148.439999999711"/>
    <d v="2023-08-07T12:58:53"/>
    <n v="506"/>
    <n v="1"/>
    <n v="1"/>
  </r>
  <r>
    <x v="3"/>
    <s v="Administration Secretariat"/>
    <n v="4"/>
    <s v="Administration"/>
    <n v="4"/>
    <s v="Administration Secretariat"/>
    <s v="Executive Branch"/>
    <n v="1"/>
    <n v="129"/>
    <s v="060000"/>
    <s v="Department of Human Resource Management"/>
    <x v="35"/>
    <s v="07"/>
    <s v="Trust And Agency"/>
    <s v="07: Trust And Agency"/>
    <s v="07129"/>
    <s v="DHRM Trust and Agency Fund"/>
    <x v="97"/>
    <s v="129.07129"/>
    <x v="4"/>
    <n v="500"/>
    <n v="8295.7000000000007"/>
    <n v="13359.19"/>
    <n v="13239.06"/>
    <n v="5710.41"/>
    <n v="2031.91"/>
    <n v="9374.58"/>
    <d v="2023-08-07T12:58:53"/>
    <n v="507"/>
    <n v="1"/>
    <n v="1"/>
  </r>
  <r>
    <x v="3"/>
    <s v="Administration Secretariat"/>
    <n v="4"/>
    <s v="Administration"/>
    <n v="4"/>
    <s v="Administration Secretariat"/>
    <s v="Executive Branch"/>
    <n v="1"/>
    <n v="129"/>
    <s v="060000"/>
    <s v="Department of Human Resource Management"/>
    <x v="35"/>
    <s v="07"/>
    <s v="Trust And Agency"/>
    <s v="07: Trust And Agency"/>
    <s v="07420"/>
    <s v="LOD Death &amp; Hlth Benefits Trst"/>
    <x v="98"/>
    <s v="129.07420"/>
    <x v="0"/>
    <n v="100"/>
    <n v="0"/>
    <n v="0"/>
    <n v="0"/>
    <n v="0"/>
    <n v="0"/>
    <n v="130.9"/>
    <d v="2023-08-07T12:58:53"/>
    <n v="508"/>
    <n v="1"/>
    <n v="1"/>
  </r>
  <r>
    <x v="3"/>
    <s v="Administration Secretariat"/>
    <n v="4"/>
    <s v="Administration"/>
    <n v="4"/>
    <s v="Administration Secretariat"/>
    <s v="Executive Branch"/>
    <n v="1"/>
    <n v="129"/>
    <s v="060000"/>
    <s v="Department of Human Resource Management"/>
    <x v="35"/>
    <s v="07"/>
    <s v="Trust And Agency"/>
    <s v="07: Trust And Agency"/>
    <s v="07420"/>
    <s v="LOD Death &amp; Hlth Benefits Trst"/>
    <x v="98"/>
    <s v="129.07420"/>
    <x v="4"/>
    <n v="500"/>
    <n v="0"/>
    <n v="0"/>
    <n v="0"/>
    <n v="0"/>
    <n v="0"/>
    <n v="130.9"/>
    <d v="2023-08-07T12:58:53"/>
    <n v="509"/>
    <n v="1"/>
    <n v="1"/>
  </r>
  <r>
    <x v="3"/>
    <s v="Administration Secretariat"/>
    <n v="4"/>
    <s v="Administration"/>
    <n v="4"/>
    <s v="Administration Secretariat"/>
    <s v="Executive Branch"/>
    <n v="1"/>
    <n v="129"/>
    <s v="060000"/>
    <s v="Department of Human Resource Management"/>
    <x v="35"/>
    <s v="07"/>
    <s v="Trust And Agency"/>
    <s v="07: Trust And Agency"/>
    <s v="07421"/>
    <s v="Worker's Comp Trust Fund"/>
    <x v="99"/>
    <s v="129.07421"/>
    <x v="0"/>
    <n v="100"/>
    <n v="84180440.549999997"/>
    <n v="80997117.159999996"/>
    <n v="113222673.63"/>
    <n v="123277458.85000001"/>
    <n v="143487340.68000001"/>
    <n v="128556691.09"/>
    <d v="2023-08-07T12:58:53"/>
    <n v="510"/>
    <n v="1"/>
    <n v="1"/>
  </r>
  <r>
    <x v="3"/>
    <s v="Administration Secretariat"/>
    <n v="4"/>
    <s v="Administration"/>
    <n v="4"/>
    <s v="Administration Secretariat"/>
    <s v="Executive Branch"/>
    <n v="1"/>
    <n v="129"/>
    <s v="060000"/>
    <s v="Department of Human Resource Management"/>
    <x v="35"/>
    <s v="07"/>
    <s v="Trust And Agency"/>
    <s v="07: Trust And Agency"/>
    <s v="07421"/>
    <s v="Worker's Comp Trust Fund"/>
    <x v="99"/>
    <s v="129.07421"/>
    <x v="1"/>
    <n v="135"/>
    <n v="0"/>
    <n v="85000000"/>
    <n v="89856599"/>
    <n v="90000000"/>
    <n v="90000000"/>
    <n v="88142216"/>
    <d v="2023-08-07T12:58:53"/>
    <n v="511"/>
    <n v="1"/>
    <n v="1"/>
  </r>
  <r>
    <x v="3"/>
    <s v="Administration Secretariat"/>
    <n v="4"/>
    <s v="Administration"/>
    <n v="4"/>
    <s v="Administration Secretariat"/>
    <s v="Executive Branch"/>
    <n v="1"/>
    <n v="129"/>
    <s v="060000"/>
    <s v="Department of Human Resource Management"/>
    <x v="35"/>
    <s v="07"/>
    <s v="Trust And Agency"/>
    <s v="07: Trust And Agency"/>
    <s v="07421"/>
    <s v="Worker's Comp Trust Fund"/>
    <x v="99"/>
    <s v="129.07421"/>
    <x v="2"/>
    <n v="200"/>
    <n v="0"/>
    <n v="70283269.879999995"/>
    <n v="67352867.979999989"/>
    <n v="63264131.650000006"/>
    <n v="59045202.420000002"/>
    <n v="57551307.010000005"/>
    <d v="2023-08-07T12:58:53"/>
    <n v="512"/>
    <n v="1"/>
    <n v="1"/>
  </r>
  <r>
    <x v="3"/>
    <s v="Administration Secretariat"/>
    <n v="4"/>
    <s v="Administration"/>
    <n v="4"/>
    <s v="Administration Secretariat"/>
    <s v="Executive Branch"/>
    <n v="1"/>
    <n v="129"/>
    <s v="060000"/>
    <s v="Department of Human Resource Management"/>
    <x v="35"/>
    <s v="07"/>
    <s v="Trust And Agency"/>
    <s v="07: Trust And Agency"/>
    <s v="07421"/>
    <s v="Worker's Comp Trust Fund"/>
    <x v="99"/>
    <s v="129.07421"/>
    <x v="3"/>
    <n v="220"/>
    <n v="0"/>
    <n v="14716730.120000005"/>
    <n v="22503731.020000011"/>
    <n v="26735868.349999994"/>
    <n v="30954797.579999998"/>
    <n v="30590908.989999995"/>
    <d v="2023-08-07T12:58:53"/>
    <n v="513"/>
    <n v="1"/>
    <n v="1"/>
  </r>
  <r>
    <x v="3"/>
    <s v="Administration Secretariat"/>
    <n v="4"/>
    <s v="Administration"/>
    <n v="4"/>
    <s v="Administration Secretariat"/>
    <s v="Executive Branch"/>
    <n v="1"/>
    <n v="129"/>
    <s v="060000"/>
    <s v="Department of Human Resource Management"/>
    <x v="35"/>
    <s v="07"/>
    <s v="Trust And Agency"/>
    <s v="07: Trust And Agency"/>
    <s v="07421"/>
    <s v="Worker's Comp Trust Fund"/>
    <x v="99"/>
    <s v="129.07421"/>
    <x v="4"/>
    <n v="500"/>
    <n v="81150341.650000006"/>
    <n v="85403795.5"/>
    <n v="86849460.359999999"/>
    <n v="81575220.120000005"/>
    <n v="79217469.239999995"/>
    <n v="74095019.019999996"/>
    <d v="2023-08-07T12:58:53"/>
    <n v="514"/>
    <n v="1"/>
    <n v="1"/>
  </r>
  <r>
    <x v="3"/>
    <s v="Administration Secretariat"/>
    <n v="4"/>
    <s v="Administration"/>
    <n v="4"/>
    <s v="Administration Secretariat"/>
    <s v="Executive Branch"/>
    <n v="1"/>
    <n v="129"/>
    <s v="060000"/>
    <s v="Department of Human Resource Management"/>
    <x v="35"/>
    <s v="07"/>
    <s v="Trust And Agency"/>
    <s v="07: Trust And Agency"/>
    <s v="07422"/>
    <s v="Admin of Hlth Bnfts Pymnt-LODA"/>
    <x v="100"/>
    <s v="129.07422"/>
    <x v="1"/>
    <n v="135"/>
    <n v="239905"/>
    <n v="348499"/>
    <n v="356741"/>
    <n v="371155"/>
    <n v="371155"/>
    <n v="429002"/>
    <d v="2023-08-07T12:58:53"/>
    <n v="515"/>
    <n v="1"/>
    <n v="1"/>
  </r>
  <r>
    <x v="3"/>
    <s v="Administration Secretariat"/>
    <n v="4"/>
    <s v="Administration"/>
    <n v="4"/>
    <s v="Administration Secretariat"/>
    <s v="Executive Branch"/>
    <n v="1"/>
    <n v="129"/>
    <s v="060000"/>
    <s v="Department of Human Resource Management"/>
    <x v="35"/>
    <s v="07"/>
    <s v="Trust And Agency"/>
    <s v="07: Trust And Agency"/>
    <s v="07422"/>
    <s v="Admin of Hlth Bnfts Pymnt-LODA"/>
    <x v="100"/>
    <s v="129.07422"/>
    <x v="2"/>
    <n v="200"/>
    <n v="229788.27000000002"/>
    <n v="284347.24000000005"/>
    <n v="316039.52000000008"/>
    <n v="236125.72"/>
    <n v="300789.61999999994"/>
    <n v="386430.92999999993"/>
    <d v="2023-08-07T12:58:53"/>
    <n v="516"/>
    <n v="1"/>
    <n v="1"/>
  </r>
  <r>
    <x v="3"/>
    <s v="Administration Secretariat"/>
    <n v="4"/>
    <s v="Administration"/>
    <n v="4"/>
    <s v="Administration Secretariat"/>
    <s v="Executive Branch"/>
    <n v="1"/>
    <n v="129"/>
    <s v="060000"/>
    <s v="Department of Human Resource Management"/>
    <x v="35"/>
    <s v="07"/>
    <s v="Trust And Agency"/>
    <s v="07: Trust And Agency"/>
    <s v="07422"/>
    <s v="Admin of Hlth Bnfts Pymnt-LODA"/>
    <x v="100"/>
    <s v="129.07422"/>
    <x v="3"/>
    <n v="220"/>
    <n v="10116.729999999981"/>
    <n v="64151.759999999951"/>
    <n v="40701.479999999923"/>
    <n v="135029.28"/>
    <n v="70365.380000000063"/>
    <n v="42571.070000000065"/>
    <d v="2023-08-07T12:58:53"/>
    <n v="517"/>
    <n v="1"/>
    <n v="1"/>
  </r>
  <r>
    <x v="3"/>
    <s v="Administration Secretariat"/>
    <n v="4"/>
    <s v="Administration"/>
    <n v="4"/>
    <s v="Administration Secretariat"/>
    <s v="Executive Branch"/>
    <n v="1"/>
    <n v="129"/>
    <s v="060000"/>
    <s v="Department of Human Resource Management"/>
    <x v="35"/>
    <s v="10"/>
    <s v="Federal Trust"/>
    <s v="10: Federal Trust"/>
    <s v="10110"/>
    <s v="CARESActRlfFd?General-COVID-19"/>
    <x v="2"/>
    <s v="129.10110"/>
    <x v="0"/>
    <n v="100"/>
    <n v="0"/>
    <n v="0"/>
    <n v="582.96"/>
    <n v="0"/>
    <n v="0"/>
    <n v="0"/>
    <d v="2023-08-07T12:58:53"/>
    <n v="518"/>
    <n v="1"/>
    <n v="1"/>
  </r>
  <r>
    <x v="3"/>
    <s v="Administration Secretariat"/>
    <n v="4"/>
    <s v="Administration"/>
    <n v="4"/>
    <s v="Administration Secretariat"/>
    <s v="Executive Branch"/>
    <n v="1"/>
    <n v="129"/>
    <s v="060000"/>
    <s v="Department of Human Resource Management"/>
    <x v="35"/>
    <s v="10"/>
    <s v="Federal Trust"/>
    <s v="10: Federal Trust"/>
    <s v="10110"/>
    <s v="CARESActRlfFd?General-COVID-19"/>
    <x v="2"/>
    <s v="129.10110"/>
    <x v="1"/>
    <n v="135"/>
    <n v="0"/>
    <n v="0"/>
    <n v="4246.97"/>
    <n v="582.96"/>
    <n v="0"/>
    <n v="0"/>
    <d v="2023-08-07T12:58:53"/>
    <n v="519"/>
    <n v="1"/>
    <n v="1"/>
  </r>
  <r>
    <x v="3"/>
    <s v="Administration Secretariat"/>
    <n v="4"/>
    <s v="Administration"/>
    <n v="4"/>
    <s v="Administration Secretariat"/>
    <s v="Executive Branch"/>
    <n v="1"/>
    <n v="129"/>
    <s v="060000"/>
    <s v="Department of Human Resource Management"/>
    <x v="35"/>
    <s v="10"/>
    <s v="Federal Trust"/>
    <s v="10: Federal Trust"/>
    <s v="10110"/>
    <s v="CARESActRlfFd?General-COVID-19"/>
    <x v="2"/>
    <s v="129.10110"/>
    <x v="2"/>
    <n v="200"/>
    <n v="0"/>
    <n v="0"/>
    <n v="3664.01"/>
    <n v="582.96"/>
    <n v="0"/>
    <n v="0"/>
    <d v="2023-08-07T12:58:53"/>
    <n v="520"/>
    <n v="1"/>
    <n v="1"/>
  </r>
  <r>
    <x v="3"/>
    <s v="Administration Secretariat"/>
    <n v="4"/>
    <s v="Administration"/>
    <n v="4"/>
    <s v="Administration Secretariat"/>
    <s v="Executive Branch"/>
    <n v="1"/>
    <n v="129"/>
    <s v="060000"/>
    <s v="Department of Human Resource Management"/>
    <x v="35"/>
    <s v="10"/>
    <s v="Federal Trust"/>
    <s v="10: Federal Trust"/>
    <s v="10110"/>
    <s v="CARESActRlfFd?General-COVID-19"/>
    <x v="2"/>
    <s v="129.10110"/>
    <x v="3"/>
    <n v="220"/>
    <n v="0"/>
    <n v="0"/>
    <n v="582.96"/>
    <n v="0"/>
    <n v="0"/>
    <n v="0"/>
    <d v="2023-08-07T12:58:53"/>
    <n v="521"/>
    <n v="1"/>
    <n v="1"/>
  </r>
  <r>
    <x v="3"/>
    <s v="Administration Secretariat"/>
    <n v="4"/>
    <s v="Administration"/>
    <n v="4"/>
    <s v="Administration Secretariat"/>
    <s v="Executive Branch"/>
    <n v="1"/>
    <n v="149"/>
    <s v="061000"/>
    <s v="Administration of Health Insurance"/>
    <x v="36"/>
    <s v="05"/>
    <s v="Enterprise"/>
    <s v="05: Enterprise"/>
    <s v="05200"/>
    <s v="Health Insurance Fund - Local"/>
    <x v="101"/>
    <s v="149.05200"/>
    <x v="0"/>
    <n v="100"/>
    <n v="83228270.879999995"/>
    <n v="93459406.989999995"/>
    <n v="150503739.41"/>
    <n v="160553559.38999999"/>
    <n v="151968969.36999997"/>
    <n v="148992482.88999999"/>
    <d v="2023-08-07T12:58:53"/>
    <n v="522"/>
    <n v="1"/>
    <n v="1"/>
  </r>
  <r>
    <x v="3"/>
    <s v="Administration Secretariat"/>
    <n v="4"/>
    <s v="Administration"/>
    <n v="4"/>
    <s v="Administration Secretariat"/>
    <s v="Executive Branch"/>
    <n v="1"/>
    <n v="149"/>
    <s v="061000"/>
    <s v="Administration of Health Insurance"/>
    <x v="36"/>
    <s v="05"/>
    <s v="Enterprise"/>
    <s v="05: Enterprise"/>
    <s v="05200"/>
    <s v="Health Insurance Fund - Local"/>
    <x v="101"/>
    <s v="149.05200"/>
    <x v="1"/>
    <n v="135"/>
    <n v="504504000"/>
    <n v="534050244"/>
    <n v="534050244"/>
    <n v="587455244"/>
    <n v="587455244"/>
    <n v="537821112"/>
    <d v="2023-08-07T12:58:53"/>
    <n v="523"/>
    <n v="1"/>
    <n v="1"/>
  </r>
  <r>
    <x v="3"/>
    <s v="Administration Secretariat"/>
    <n v="4"/>
    <s v="Administration"/>
    <n v="4"/>
    <s v="Administration Secretariat"/>
    <s v="Executive Branch"/>
    <n v="1"/>
    <n v="149"/>
    <s v="061000"/>
    <s v="Administration of Health Insurance"/>
    <x v="36"/>
    <s v="05"/>
    <s v="Enterprise"/>
    <s v="05: Enterprise"/>
    <s v="05200"/>
    <s v="Health Insurance Fund - Local"/>
    <x v="101"/>
    <s v="149.05200"/>
    <x v="2"/>
    <n v="200"/>
    <n v="447123951.38000005"/>
    <n v="468398287.21999997"/>
    <n v="428028471.18000001"/>
    <n v="475024335.93000001"/>
    <n v="472699868.05000001"/>
    <n v="523401071.13999999"/>
    <d v="2023-08-07T12:58:53"/>
    <n v="524"/>
    <n v="1"/>
    <n v="1"/>
  </r>
  <r>
    <x v="3"/>
    <s v="Administration Secretariat"/>
    <n v="4"/>
    <s v="Administration"/>
    <n v="4"/>
    <s v="Administration Secretariat"/>
    <s v="Executive Branch"/>
    <n v="1"/>
    <n v="149"/>
    <s v="061000"/>
    <s v="Administration of Health Insurance"/>
    <x v="36"/>
    <s v="05"/>
    <s v="Enterprise"/>
    <s v="05: Enterprise"/>
    <s v="05200"/>
    <s v="Health Insurance Fund - Local"/>
    <x v="101"/>
    <s v="149.05200"/>
    <x v="3"/>
    <n v="220"/>
    <n v="57380048.619999945"/>
    <n v="65651956.780000031"/>
    <n v="106021772.81999999"/>
    <n v="112430908.06999999"/>
    <n v="114755375.94999999"/>
    <n v="14420040.860000014"/>
    <d v="2023-08-07T12:58:53"/>
    <n v="525"/>
    <n v="1"/>
    <n v="1"/>
  </r>
  <r>
    <x v="3"/>
    <s v="Administration Secretariat"/>
    <n v="4"/>
    <s v="Administration"/>
    <n v="4"/>
    <s v="Administration Secretariat"/>
    <s v="Executive Branch"/>
    <n v="1"/>
    <n v="149"/>
    <s v="061000"/>
    <s v="Administration of Health Insurance"/>
    <x v="36"/>
    <s v="05"/>
    <s v="Enterprise"/>
    <s v="05: Enterprise"/>
    <s v="05200"/>
    <s v="Health Insurance Fund - Local"/>
    <x v="101"/>
    <s v="149.05200"/>
    <x v="4"/>
    <n v="500"/>
    <n v="461732364.61000001"/>
    <n v="479160474.38999999"/>
    <n v="485647370.97999996"/>
    <n v="485670653.98000002"/>
    <n v="464746522.5"/>
    <n v="521042557.98999995"/>
    <d v="2023-08-07T12:58:53"/>
    <n v="526"/>
    <n v="1"/>
    <n v="1"/>
  </r>
  <r>
    <x v="3"/>
    <s v="Administration Secretariat"/>
    <n v="4"/>
    <s v="Administration"/>
    <n v="4"/>
    <s v="Administration Secretariat"/>
    <s v="Executive Branch"/>
    <n v="1"/>
    <n v="149"/>
    <s v="061000"/>
    <s v="Administration of Health Insurance"/>
    <x v="36"/>
    <s v="06"/>
    <s v="Internal Service"/>
    <s v="06: Internal Service"/>
    <s v="06200"/>
    <s v="Health Insurance Fd-State"/>
    <x v="102"/>
    <s v="149.06200"/>
    <x v="0"/>
    <n v="100"/>
    <n v="349977474.15999997"/>
    <n v="459564062.89999998"/>
    <n v="574068377.44000006"/>
    <n v="504624929.49000007"/>
    <n v="525131661.25999999"/>
    <n v="493136226.56000006"/>
    <d v="2023-08-07T12:58:53"/>
    <n v="527"/>
    <n v="1"/>
    <n v="1"/>
  </r>
  <r>
    <x v="3"/>
    <s v="Administration Secretariat"/>
    <n v="4"/>
    <s v="Administration"/>
    <n v="4"/>
    <s v="Administration Secretariat"/>
    <s v="Executive Branch"/>
    <n v="1"/>
    <n v="149"/>
    <s v="061000"/>
    <s v="Administration of Health Insurance"/>
    <x v="36"/>
    <s v="06"/>
    <s v="Internal Service"/>
    <s v="06: Internal Service"/>
    <s v="06200"/>
    <s v="Health Insurance Fd-State"/>
    <x v="102"/>
    <s v="149.06200"/>
    <x v="1"/>
    <n v="135"/>
    <n v="1419195823"/>
    <n v="1519195823"/>
    <n v="1544195823"/>
    <n v="1574195823"/>
    <n v="1678195823"/>
    <n v="1727829955"/>
    <d v="2023-08-07T12:58:53"/>
    <n v="528"/>
    <n v="1"/>
    <n v="1"/>
  </r>
  <r>
    <x v="3"/>
    <s v="Administration Secretariat"/>
    <n v="4"/>
    <s v="Administration"/>
    <n v="4"/>
    <s v="Administration Secretariat"/>
    <s v="Executive Branch"/>
    <n v="1"/>
    <n v="149"/>
    <s v="061000"/>
    <s v="Administration of Health Insurance"/>
    <x v="36"/>
    <s v="06"/>
    <s v="Internal Service"/>
    <s v="06: Internal Service"/>
    <s v="06200"/>
    <s v="Health Insurance Fd-State"/>
    <x v="102"/>
    <s v="149.06200"/>
    <x v="2"/>
    <n v="200"/>
    <n v="1400459246.1199999"/>
    <n v="1512238939.4599998"/>
    <n v="1397631852.1499996"/>
    <n v="1545188179.02"/>
    <n v="1602652423.1299999"/>
    <n v="1714332384.2900002"/>
    <d v="2023-08-07T12:58:53"/>
    <n v="529"/>
    <n v="1"/>
    <n v="1"/>
  </r>
  <r>
    <x v="3"/>
    <s v="Administration Secretariat"/>
    <n v="4"/>
    <s v="Administration"/>
    <n v="4"/>
    <s v="Administration Secretariat"/>
    <s v="Executive Branch"/>
    <n v="1"/>
    <n v="149"/>
    <s v="061000"/>
    <s v="Administration of Health Insurance"/>
    <x v="36"/>
    <s v="06"/>
    <s v="Internal Service"/>
    <s v="06: Internal Service"/>
    <s v="06200"/>
    <s v="Health Insurance Fd-State"/>
    <x v="102"/>
    <s v="149.06200"/>
    <x v="3"/>
    <n v="220"/>
    <n v="18736576.880000114"/>
    <n v="6956883.5400002003"/>
    <n v="146563970.85000038"/>
    <n v="29007643.980000019"/>
    <n v="75543399.870000124"/>
    <n v="13497570.7099998"/>
    <d v="2023-08-07T12:58:53"/>
    <n v="530"/>
    <n v="1"/>
    <n v="1"/>
  </r>
  <r>
    <x v="3"/>
    <s v="Administration Secretariat"/>
    <n v="4"/>
    <s v="Administration"/>
    <n v="4"/>
    <s v="Administration Secretariat"/>
    <s v="Executive Branch"/>
    <n v="1"/>
    <n v="149"/>
    <s v="061000"/>
    <s v="Administration of Health Insurance"/>
    <x v="36"/>
    <s v="06"/>
    <s v="Internal Service"/>
    <s v="06: Internal Service"/>
    <s v="06200"/>
    <s v="Health Insurance Fd-State"/>
    <x v="102"/>
    <s v="149.06200"/>
    <x v="4"/>
    <n v="500"/>
    <n v="1561853180.9300001"/>
    <n v="1621816988.6400001"/>
    <n v="1512176734.04"/>
    <n v="1475677727.96"/>
    <n v="1623265589.55"/>
    <n v="1681851646.22"/>
    <d v="2023-08-07T12:58:53"/>
    <n v="531"/>
    <n v="1"/>
    <n v="1"/>
  </r>
  <r>
    <x v="3"/>
    <s v="Administration Secretariat"/>
    <n v="4"/>
    <s v="Administration"/>
    <n v="4"/>
    <s v="Administration Secretariat"/>
    <s v="Executive Branch"/>
    <n v="1"/>
    <n v="149"/>
    <s v="061000"/>
    <s v="Administration of Health Insurance"/>
    <x v="36"/>
    <s v="07"/>
    <s v="Trust And Agency"/>
    <s v="07: Trust And Agency"/>
    <s v="07420"/>
    <s v="LOD Death &amp; Hlth Benefits Trst"/>
    <x v="98"/>
    <s v="149.07420"/>
    <x v="0"/>
    <n v="100"/>
    <n v="4609803.95"/>
    <n v="3514791.95"/>
    <n v="4920112.93"/>
    <n v="3111957.6999999997"/>
    <n v="6034568.0799999991"/>
    <n v="3457456.1799999997"/>
    <d v="2023-08-07T12:58:53"/>
    <n v="532"/>
    <n v="1"/>
    <n v="1"/>
  </r>
  <r>
    <x v="3"/>
    <s v="Administration Secretariat"/>
    <n v="4"/>
    <s v="Administration"/>
    <n v="4"/>
    <s v="Administration Secretariat"/>
    <s v="Executive Branch"/>
    <n v="1"/>
    <n v="149"/>
    <s v="061000"/>
    <s v="Administration of Health Insurance"/>
    <x v="36"/>
    <s v="07"/>
    <s v="Trust And Agency"/>
    <s v="07: Trust And Agency"/>
    <s v="07420"/>
    <s v="LOD Death &amp; Hlth Benefits Trst"/>
    <x v="98"/>
    <s v="149.07420"/>
    <x v="1"/>
    <n v="135"/>
    <n v="28750000"/>
    <n v="32200000"/>
    <n v="32200000"/>
    <n v="35420000"/>
    <n v="35420000"/>
    <n v="35420000"/>
    <d v="2023-08-07T12:58:53"/>
    <n v="533"/>
    <n v="1"/>
    <n v="1"/>
  </r>
  <r>
    <x v="3"/>
    <s v="Administration Secretariat"/>
    <n v="4"/>
    <s v="Administration"/>
    <n v="4"/>
    <s v="Administration Secretariat"/>
    <s v="Executive Branch"/>
    <n v="1"/>
    <n v="149"/>
    <s v="061000"/>
    <s v="Administration of Health Insurance"/>
    <x v="36"/>
    <s v="07"/>
    <s v="Trust And Agency"/>
    <s v="07: Trust And Agency"/>
    <s v="07420"/>
    <s v="LOD Death &amp; Hlth Benefits Trst"/>
    <x v="98"/>
    <s v="149.07420"/>
    <x v="2"/>
    <n v="200"/>
    <n v="18998937.690000001"/>
    <n v="25214053.27"/>
    <n v="23107615.869999997"/>
    <n v="26900578.749999996"/>
    <n v="24459283.030000001"/>
    <n v="32834907.02"/>
    <d v="2023-08-07T12:58:53"/>
    <n v="534"/>
    <n v="1"/>
    <n v="1"/>
  </r>
  <r>
    <x v="3"/>
    <s v="Administration Secretariat"/>
    <n v="4"/>
    <s v="Administration"/>
    <n v="4"/>
    <s v="Administration Secretariat"/>
    <s v="Executive Branch"/>
    <n v="1"/>
    <n v="149"/>
    <s v="061000"/>
    <s v="Administration of Health Insurance"/>
    <x v="36"/>
    <s v="07"/>
    <s v="Trust And Agency"/>
    <s v="07: Trust And Agency"/>
    <s v="07420"/>
    <s v="LOD Death &amp; Hlth Benefits Trst"/>
    <x v="98"/>
    <s v="149.07420"/>
    <x v="3"/>
    <n v="220"/>
    <n v="9751062.3099999987"/>
    <n v="6985946.7300000004"/>
    <n v="9092384.1300000027"/>
    <n v="8519421.2500000037"/>
    <n v="10960716.969999999"/>
    <n v="2585092.9800000004"/>
    <d v="2023-08-07T12:58:53"/>
    <n v="535"/>
    <n v="1"/>
    <n v="1"/>
  </r>
  <r>
    <x v="3"/>
    <s v="Administration Secretariat"/>
    <n v="4"/>
    <s v="Administration"/>
    <n v="4"/>
    <s v="Administration Secretariat"/>
    <s v="Executive Branch"/>
    <n v="1"/>
    <n v="149"/>
    <s v="061000"/>
    <s v="Administration of Health Insurance"/>
    <x v="36"/>
    <s v="07"/>
    <s v="Trust And Agency"/>
    <s v="07: Trust And Agency"/>
    <s v="07420"/>
    <s v="LOD Death &amp; Hlth Benefits Trst"/>
    <x v="98"/>
    <s v="149.07420"/>
    <x v="4"/>
    <n v="500"/>
    <n v="23314674.09"/>
    <n v="25153388.509999998"/>
    <n v="24828976.369999997"/>
    <n v="25328549.240000002"/>
    <n v="27682683.029999997"/>
    <n v="30644226.050000001"/>
    <d v="2023-08-07T12:58:53"/>
    <n v="536"/>
    <n v="1"/>
    <n v="1"/>
  </r>
  <r>
    <x v="3"/>
    <s v="Administration Secretariat"/>
    <n v="4"/>
    <s v="Administration"/>
    <n v="4"/>
    <s v="Administration Secretariat"/>
    <s v="Executive Branch"/>
    <n v="1"/>
    <n v="164"/>
    <s v="061001"/>
    <s v="Virginia Management Fellows Program Administration"/>
    <x v="37"/>
    <s v="02"/>
    <s v="Special"/>
    <s v="02: Special"/>
    <s v="02700"/>
    <s v="Parking"/>
    <x v="1"/>
    <s v="164.02700"/>
    <x v="0"/>
    <n v="100"/>
    <n v="0"/>
    <n v="0"/>
    <n v="0"/>
    <n v="49"/>
    <n v="245"/>
    <n v="98"/>
    <d v="2023-08-07T12:58:53"/>
    <n v="537"/>
    <n v="1"/>
    <n v="1"/>
  </r>
  <r>
    <x v="3"/>
    <s v="Administration Secretariat"/>
    <n v="4"/>
    <s v="Administration"/>
    <n v="4"/>
    <s v="Administration Secretariat"/>
    <s v="Executive Branch"/>
    <n v="1"/>
    <n v="132"/>
    <s v="064000"/>
    <s v="Department of Elections"/>
    <x v="38"/>
    <s v="02"/>
    <s v="Special"/>
    <s v="02: Special"/>
    <s v="02023"/>
    <s v="State Primary Fee Fund"/>
    <x v="103"/>
    <s v="132.02023"/>
    <x v="0"/>
    <n v="100"/>
    <n v="181999.43"/>
    <n v="188819.43"/>
    <n v="297349.40999999997"/>
    <n v="364207.16"/>
    <n v="416839.87"/>
    <n v="391893.1"/>
    <d v="2023-08-07T12:58:53"/>
    <n v="538"/>
    <n v="1"/>
    <n v="1"/>
  </r>
  <r>
    <x v="3"/>
    <s v="Administration Secretariat"/>
    <n v="4"/>
    <s v="Administration"/>
    <n v="4"/>
    <s v="Administration Secretariat"/>
    <s v="Executive Branch"/>
    <n v="1"/>
    <n v="132"/>
    <s v="064000"/>
    <s v="Department of Elections"/>
    <x v="38"/>
    <s v="02"/>
    <s v="Special"/>
    <s v="02: Special"/>
    <s v="02023"/>
    <s v="State Primary Fee Fund"/>
    <x v="103"/>
    <s v="132.02023"/>
    <x v="1"/>
    <n v="135"/>
    <n v="116250"/>
    <n v="52250"/>
    <n v="52250"/>
    <n v="52250"/>
    <n v="52250"/>
    <n v="52250"/>
    <d v="2023-08-07T12:58:53"/>
    <n v="539"/>
    <n v="1"/>
    <n v="1"/>
  </r>
  <r>
    <x v="3"/>
    <s v="Administration Secretariat"/>
    <n v="4"/>
    <s v="Administration"/>
    <n v="4"/>
    <s v="Administration Secretariat"/>
    <s v="Executive Branch"/>
    <n v="1"/>
    <n v="132"/>
    <s v="064000"/>
    <s v="Department of Elections"/>
    <x v="38"/>
    <s v="02"/>
    <s v="Special"/>
    <s v="02: Special"/>
    <s v="02023"/>
    <s v="State Primary Fee Fund"/>
    <x v="103"/>
    <s v="132.02023"/>
    <x v="3"/>
    <n v="220"/>
    <n v="116250"/>
    <n v="52250"/>
    <n v="52250"/>
    <n v="52250"/>
    <n v="52250"/>
    <n v="52250"/>
    <d v="2023-08-07T12:58:53"/>
    <n v="540"/>
    <n v="1"/>
    <n v="1"/>
  </r>
  <r>
    <x v="3"/>
    <s v="Administration Secretariat"/>
    <n v="4"/>
    <s v="Administration"/>
    <n v="4"/>
    <s v="Administration Secretariat"/>
    <s v="Executive Branch"/>
    <n v="1"/>
    <n v="132"/>
    <s v="064000"/>
    <s v="Department of Elections"/>
    <x v="38"/>
    <s v="02"/>
    <s v="Special"/>
    <s v="02: Special"/>
    <s v="02023"/>
    <s v="State Primary Fee Fund"/>
    <x v="103"/>
    <s v="132.02023"/>
    <x v="4"/>
    <n v="500"/>
    <n v="118420"/>
    <n v="3180"/>
    <n v="105121.95"/>
    <n v="15554.36"/>
    <n v="0"/>
    <n v="0"/>
    <d v="2023-08-07T12:58:53"/>
    <n v="541"/>
    <n v="1"/>
    <n v="1"/>
  </r>
  <r>
    <x v="3"/>
    <s v="Administration Secretariat"/>
    <n v="4"/>
    <s v="Administration"/>
    <n v="4"/>
    <s v="Administration Secretariat"/>
    <s v="Executive Branch"/>
    <n v="1"/>
    <n v="132"/>
    <s v="064000"/>
    <s v="Department of Elections"/>
    <x v="38"/>
    <s v="02"/>
    <s v="Special"/>
    <s v="02: Special"/>
    <s v="02132"/>
    <s v="SBE Special Revenue Fund"/>
    <x v="104"/>
    <s v="132.02132"/>
    <x v="0"/>
    <n v="100"/>
    <n v="200"/>
    <n v="2450"/>
    <n v="71233.7"/>
    <n v="100612.54"/>
    <n v="136862.54"/>
    <n v="177106.34"/>
    <d v="2023-08-07T12:58:53"/>
    <n v="542"/>
    <n v="1"/>
    <n v="1"/>
  </r>
  <r>
    <x v="3"/>
    <s v="Administration Secretariat"/>
    <n v="4"/>
    <s v="Administration"/>
    <n v="4"/>
    <s v="Administration Secretariat"/>
    <s v="Executive Branch"/>
    <n v="1"/>
    <n v="132"/>
    <s v="064000"/>
    <s v="Department of Elections"/>
    <x v="38"/>
    <s v="02"/>
    <s v="Special"/>
    <s v="02: Special"/>
    <s v="02132"/>
    <s v="SBE Special Revenue Fund"/>
    <x v="104"/>
    <s v="132.02132"/>
    <x v="4"/>
    <n v="500"/>
    <n v="200"/>
    <n v="2250"/>
    <n v="68783.7"/>
    <n v="29378.84"/>
    <n v="36250"/>
    <n v="40243.800000000003"/>
    <d v="2023-08-07T12:58:53"/>
    <n v="543"/>
    <n v="1"/>
    <n v="1"/>
  </r>
  <r>
    <x v="3"/>
    <s v="Administration Secretariat"/>
    <n v="4"/>
    <s v="Administration"/>
    <n v="4"/>
    <s v="Administration Secretariat"/>
    <s v="Executive Branch"/>
    <n v="1"/>
    <n v="132"/>
    <s v="064000"/>
    <s v="Department of Elections"/>
    <x v="38"/>
    <s v="02"/>
    <s v="Special"/>
    <s v="02: Special"/>
    <s v="02700"/>
    <s v="Parking"/>
    <x v="1"/>
    <s v="132.02700"/>
    <x v="0"/>
    <n v="100"/>
    <n v="0"/>
    <n v="3038"/>
    <n v="3111.5"/>
    <n v="3111.5"/>
    <n v="3071.5"/>
    <n v="3071.5"/>
    <d v="2023-08-07T12:58:53"/>
    <n v="544"/>
    <n v="1"/>
    <n v="1"/>
  </r>
  <r>
    <x v="3"/>
    <s v="Administration Secretariat"/>
    <n v="4"/>
    <s v="Administration"/>
    <n v="4"/>
    <s v="Administration Secretariat"/>
    <s v="Executive Branch"/>
    <n v="1"/>
    <n v="132"/>
    <s v="064000"/>
    <s v="Department of Elections"/>
    <x v="38"/>
    <s v="07"/>
    <s v="Trust And Agency"/>
    <s v="07: Trust And Agency"/>
    <s v="07011"/>
    <s v="State Election Fund - Federal"/>
    <x v="105"/>
    <s v="132.07011"/>
    <x v="0"/>
    <n v="100"/>
    <n v="9085268.9499999993"/>
    <n v="8364868.0899999999"/>
    <n v="15827766.270000001"/>
    <n v="12670717.790000001"/>
    <n v="12377081.449999999"/>
    <n v="9484331.6100000013"/>
    <d v="2023-08-07T12:58:53"/>
    <n v="545"/>
    <n v="1"/>
    <n v="1"/>
  </r>
  <r>
    <x v="3"/>
    <s v="Administration Secretariat"/>
    <n v="4"/>
    <s v="Administration"/>
    <n v="4"/>
    <s v="Administration Secretariat"/>
    <s v="Executive Branch"/>
    <n v="1"/>
    <n v="132"/>
    <s v="064000"/>
    <s v="Department of Elections"/>
    <x v="38"/>
    <s v="07"/>
    <s v="Trust And Agency"/>
    <s v="07: Trust And Agency"/>
    <s v="07011"/>
    <s v="State Election Fund - Federal"/>
    <x v="105"/>
    <s v="132.07011"/>
    <x v="1"/>
    <n v="135"/>
    <n v="7032796"/>
    <n v="1000000"/>
    <n v="12172062"/>
    <n v="3514076"/>
    <n v="3000000"/>
    <n v="8056318"/>
    <d v="2023-08-07T12:58:53"/>
    <n v="546"/>
    <n v="1"/>
    <n v="1"/>
  </r>
  <r>
    <x v="3"/>
    <s v="Administration Secretariat"/>
    <n v="4"/>
    <s v="Administration"/>
    <n v="4"/>
    <s v="Administration Secretariat"/>
    <s v="Executive Branch"/>
    <n v="1"/>
    <n v="132"/>
    <s v="064000"/>
    <s v="Department of Elections"/>
    <x v="38"/>
    <s v="07"/>
    <s v="Trust And Agency"/>
    <s v="07: Trust And Agency"/>
    <s v="07011"/>
    <s v="State Election Fund - Federal"/>
    <x v="105"/>
    <s v="132.07011"/>
    <x v="2"/>
    <n v="200"/>
    <n v="3761520.0700000008"/>
    <n v="906788.54999999993"/>
    <n v="2940438.7199999997"/>
    <n v="3298445.0199999996"/>
    <n v="1884785.44"/>
    <n v="4679007.7000000011"/>
    <d v="2023-08-07T12:58:53"/>
    <n v="547"/>
    <n v="1"/>
    <n v="1"/>
  </r>
  <r>
    <x v="3"/>
    <s v="Administration Secretariat"/>
    <n v="4"/>
    <s v="Administration"/>
    <n v="4"/>
    <s v="Administration Secretariat"/>
    <s v="Executive Branch"/>
    <n v="1"/>
    <n v="132"/>
    <s v="064000"/>
    <s v="Department of Elections"/>
    <x v="38"/>
    <s v="07"/>
    <s v="Trust And Agency"/>
    <s v="07: Trust And Agency"/>
    <s v="07011"/>
    <s v="State Election Fund - Federal"/>
    <x v="105"/>
    <s v="132.07011"/>
    <x v="3"/>
    <n v="220"/>
    <n v="3271275.9299999992"/>
    <n v="93211.45000000007"/>
    <n v="9231623.2800000012"/>
    <n v="215630.98000000045"/>
    <n v="1115214.56"/>
    <n v="3377310.2999999989"/>
    <d v="2023-08-07T12:58:53"/>
    <n v="548"/>
    <n v="1"/>
    <n v="1"/>
  </r>
  <r>
    <x v="3"/>
    <s v="Administration Secretariat"/>
    <n v="4"/>
    <s v="Administration"/>
    <n v="4"/>
    <s v="Administration Secretariat"/>
    <s v="Executive Branch"/>
    <n v="1"/>
    <n v="132"/>
    <s v="064000"/>
    <s v="Department of Elections"/>
    <x v="38"/>
    <s v="07"/>
    <s v="Trust And Agency"/>
    <s v="07: Trust And Agency"/>
    <s v="07011"/>
    <s v="State Election Fund - Federal"/>
    <x v="105"/>
    <s v="132.07011"/>
    <x v="4"/>
    <n v="500"/>
    <n v="9104309.9199999999"/>
    <n v="186387.69"/>
    <n v="10403336.9"/>
    <n v="141396.53999999998"/>
    <n v="1591149.1"/>
    <n v="1786257.8599999999"/>
    <d v="2023-08-07T12:58:53"/>
    <n v="549"/>
    <n v="1"/>
    <n v="1"/>
  </r>
  <r>
    <x v="3"/>
    <s v="Administration Secretariat"/>
    <n v="4"/>
    <s v="Administration"/>
    <n v="4"/>
    <s v="Administration Secretariat"/>
    <s v="Executive Branch"/>
    <n v="1"/>
    <n v="132"/>
    <s v="064000"/>
    <s v="Department of Elections"/>
    <x v="38"/>
    <s v="10"/>
    <s v="Federal Trust"/>
    <s v="10: Federal Trust"/>
    <s v="10000"/>
    <s v="Federal Trust"/>
    <x v="6"/>
    <s v="132.10000"/>
    <x v="0"/>
    <n v="100"/>
    <n v="44472.52"/>
    <n v="44472.52"/>
    <n v="44472.52"/>
    <n v="44472.52"/>
    <n v="44472.52"/>
    <n v="44472.52"/>
    <d v="2023-08-07T12:58:53"/>
    <n v="550"/>
    <n v="1"/>
    <n v="1"/>
  </r>
  <r>
    <x v="3"/>
    <s v="Administration Secretariat"/>
    <n v="4"/>
    <s v="Administration"/>
    <n v="4"/>
    <s v="Administration Secretariat"/>
    <s v="Executive Branch"/>
    <n v="1"/>
    <n v="132"/>
    <s v="064000"/>
    <s v="Department of Elections"/>
    <x v="38"/>
    <s v="10"/>
    <s v="Federal Trust"/>
    <s v="10: Federal Trust"/>
    <s v="10000"/>
    <s v="Federal Trust"/>
    <x v="6"/>
    <s v="132.10000"/>
    <x v="1"/>
    <n v="135"/>
    <n v="83718"/>
    <n v="0"/>
    <n v="0"/>
    <n v="0"/>
    <n v="0"/>
    <n v="0"/>
    <d v="2023-08-07T12:58:53"/>
    <n v="551"/>
    <n v="1"/>
    <n v="1"/>
  </r>
  <r>
    <x v="3"/>
    <s v="Administration Secretariat"/>
    <n v="4"/>
    <s v="Administration"/>
    <n v="4"/>
    <s v="Administration Secretariat"/>
    <s v="Executive Branch"/>
    <n v="1"/>
    <n v="132"/>
    <s v="064000"/>
    <s v="Department of Elections"/>
    <x v="38"/>
    <s v="10"/>
    <s v="Federal Trust"/>
    <s v="10: Federal Trust"/>
    <s v="10000"/>
    <s v="Federal Trust"/>
    <x v="6"/>
    <s v="132.10000"/>
    <x v="2"/>
    <n v="200"/>
    <n v="83717.279999999999"/>
    <n v="0"/>
    <n v="0"/>
    <n v="0"/>
    <n v="0"/>
    <n v="0"/>
    <d v="2023-08-07T12:58:53"/>
    <n v="552"/>
    <n v="1"/>
    <n v="1"/>
  </r>
  <r>
    <x v="3"/>
    <s v="Administration Secretariat"/>
    <n v="4"/>
    <s v="Administration"/>
    <n v="4"/>
    <s v="Administration Secretariat"/>
    <s v="Executive Branch"/>
    <n v="1"/>
    <n v="132"/>
    <s v="064000"/>
    <s v="Department of Elections"/>
    <x v="38"/>
    <s v="10"/>
    <s v="Federal Trust"/>
    <s v="10: Federal Trust"/>
    <s v="10000"/>
    <s v="Federal Trust"/>
    <x v="6"/>
    <s v="132.10000"/>
    <x v="3"/>
    <n v="220"/>
    <n v="0.72000000000116415"/>
    <n v="0"/>
    <n v="0"/>
    <n v="0"/>
    <n v="0"/>
    <n v="0"/>
    <d v="2023-08-07T12:58:53"/>
    <n v="553"/>
    <n v="1"/>
    <n v="1"/>
  </r>
  <r>
    <x v="3"/>
    <s v="Administration Secretariat"/>
    <n v="4"/>
    <s v="Administration"/>
    <n v="4"/>
    <s v="Administration Secretariat"/>
    <s v="Executive Branch"/>
    <n v="1"/>
    <n v="132"/>
    <s v="064000"/>
    <s v="Department of Elections"/>
    <x v="38"/>
    <s v="10"/>
    <s v="Federal Trust"/>
    <s v="10: Federal Trust"/>
    <s v="10000"/>
    <s v="Federal Trust"/>
    <x v="6"/>
    <s v="132.10000"/>
    <x v="4"/>
    <n v="500"/>
    <n v="83717.279999999999"/>
    <n v="0"/>
    <n v="0"/>
    <n v="0"/>
    <n v="0"/>
    <n v="0"/>
    <d v="2023-08-07T12:58:53"/>
    <n v="554"/>
    <n v="1"/>
    <n v="1"/>
  </r>
  <r>
    <x v="3"/>
    <s v="Administration Secretariat"/>
    <n v="4"/>
    <s v="Administration"/>
    <n v="4"/>
    <s v="Administration Secretariat"/>
    <s v="Executive Branch"/>
    <n v="1"/>
    <n v="132"/>
    <s v="064000"/>
    <s v="Department of Elections"/>
    <x v="38"/>
    <s v="10"/>
    <s v="Federal Trust"/>
    <s v="10: Federal Trust"/>
    <s v="10110"/>
    <s v="CARESActRlfFd?General-COVID-19"/>
    <x v="2"/>
    <s v="132.10110"/>
    <x v="0"/>
    <n v="100"/>
    <n v="0"/>
    <n v="0"/>
    <n v="19889.64"/>
    <n v="19889.64"/>
    <n v="0"/>
    <n v="0"/>
    <d v="2023-08-07T12:58:53"/>
    <n v="555"/>
    <n v="1"/>
    <n v="1"/>
  </r>
  <r>
    <x v="3"/>
    <s v="Administration Secretariat"/>
    <n v="4"/>
    <s v="Administration"/>
    <n v="4"/>
    <s v="Administration Secretariat"/>
    <s v="Executive Branch"/>
    <n v="1"/>
    <n v="132"/>
    <s v="064000"/>
    <s v="Department of Elections"/>
    <x v="38"/>
    <s v="10"/>
    <s v="Federal Trust"/>
    <s v="10: Federal Trust"/>
    <s v="10110"/>
    <s v="CARESActRlfFd?General-COVID-19"/>
    <x v="2"/>
    <s v="132.10110"/>
    <x v="1"/>
    <n v="135"/>
    <n v="0"/>
    <n v="0"/>
    <n v="256360"/>
    <n v="0"/>
    <n v="0"/>
    <n v="0"/>
    <d v="2023-08-07T12:58:53"/>
    <n v="556"/>
    <n v="1"/>
    <n v="1"/>
  </r>
  <r>
    <x v="3"/>
    <s v="Administration Secretariat"/>
    <n v="4"/>
    <s v="Administration"/>
    <n v="4"/>
    <s v="Administration Secretariat"/>
    <s v="Executive Branch"/>
    <n v="1"/>
    <n v="132"/>
    <s v="064000"/>
    <s v="Department of Elections"/>
    <x v="38"/>
    <s v="10"/>
    <s v="Federal Trust"/>
    <s v="10: Federal Trust"/>
    <s v="10110"/>
    <s v="CARESActRlfFd?General-COVID-19"/>
    <x v="2"/>
    <s v="132.10110"/>
    <x v="2"/>
    <n v="200"/>
    <n v="0"/>
    <n v="0"/>
    <n v="236470.36000000002"/>
    <n v="0"/>
    <n v="0"/>
    <n v="0"/>
    <d v="2023-08-07T12:58:53"/>
    <n v="557"/>
    <n v="1"/>
    <n v="1"/>
  </r>
  <r>
    <x v="3"/>
    <s v="Administration Secretariat"/>
    <n v="4"/>
    <s v="Administration"/>
    <n v="4"/>
    <s v="Administration Secretariat"/>
    <s v="Executive Branch"/>
    <n v="1"/>
    <n v="132"/>
    <s v="064000"/>
    <s v="Department of Elections"/>
    <x v="38"/>
    <s v="10"/>
    <s v="Federal Trust"/>
    <s v="10: Federal Trust"/>
    <s v="10110"/>
    <s v="CARESActRlfFd?General-COVID-19"/>
    <x v="2"/>
    <s v="132.10110"/>
    <x v="3"/>
    <n v="220"/>
    <n v="0"/>
    <n v="0"/>
    <n v="19889.639999999985"/>
    <n v="0"/>
    <n v="0"/>
    <n v="0"/>
    <d v="2023-08-07T12:58:53"/>
    <n v="558"/>
    <n v="1"/>
    <n v="1"/>
  </r>
  <r>
    <x v="3"/>
    <s v="Administration Secretariat"/>
    <n v="4"/>
    <s v="Administration"/>
    <n v="4"/>
    <s v="Administration Secretariat"/>
    <s v="Executive Branch"/>
    <n v="1"/>
    <n v="132"/>
    <s v="064000"/>
    <s v="Department of Elections"/>
    <x v="38"/>
    <s v="10"/>
    <s v="Federal Trust"/>
    <s v="10: Federal Trust"/>
    <s v="10180"/>
    <s v="2020HAVACARESActGrant-COVID-19"/>
    <x v="106"/>
    <s v="132.10180"/>
    <x v="0"/>
    <n v="100"/>
    <n v="0"/>
    <n v="0"/>
    <n v="9057344.4000000004"/>
    <n v="1225404.8400000001"/>
    <n v="21519.279999999999"/>
    <n v="393.97"/>
    <d v="2023-08-07T12:58:53"/>
    <n v="559"/>
    <n v="1"/>
    <n v="1"/>
  </r>
  <r>
    <x v="3"/>
    <s v="Administration Secretariat"/>
    <n v="4"/>
    <s v="Administration"/>
    <n v="4"/>
    <s v="Administration Secretariat"/>
    <s v="Executive Branch"/>
    <n v="1"/>
    <n v="132"/>
    <s v="064000"/>
    <s v="Department of Elections"/>
    <x v="38"/>
    <s v="10"/>
    <s v="Federal Trust"/>
    <s v="10: Federal Trust"/>
    <s v="10180"/>
    <s v="2020HAVACARESActGrant-COVID-19"/>
    <x v="106"/>
    <s v="132.10180"/>
    <x v="1"/>
    <n v="135"/>
    <n v="0"/>
    <n v="0"/>
    <n v="1003649"/>
    <n v="9057344.4000000004"/>
    <n v="1243548"/>
    <n v="0"/>
    <d v="2023-08-07T12:58:53"/>
    <n v="560"/>
    <n v="1"/>
    <n v="1"/>
  </r>
  <r>
    <x v="3"/>
    <s v="Administration Secretariat"/>
    <n v="4"/>
    <s v="Administration"/>
    <n v="4"/>
    <s v="Administration Secretariat"/>
    <s v="Executive Branch"/>
    <n v="1"/>
    <n v="132"/>
    <s v="064000"/>
    <s v="Department of Elections"/>
    <x v="38"/>
    <s v="10"/>
    <s v="Federal Trust"/>
    <s v="10: Federal Trust"/>
    <s v="10180"/>
    <s v="2020HAVACARESActGrant-COVID-19"/>
    <x v="106"/>
    <s v="132.10180"/>
    <x v="2"/>
    <n v="200"/>
    <n v="0"/>
    <n v="0"/>
    <n v="498201.83"/>
    <n v="7887709.0499999989"/>
    <n v="615268"/>
    <n v="0"/>
    <d v="2023-08-07T12:58:53"/>
    <n v="561"/>
    <n v="1"/>
    <n v="1"/>
  </r>
  <r>
    <x v="3"/>
    <s v="Administration Secretariat"/>
    <n v="4"/>
    <s v="Administration"/>
    <n v="4"/>
    <s v="Administration Secretariat"/>
    <s v="Executive Branch"/>
    <n v="1"/>
    <n v="132"/>
    <s v="064000"/>
    <s v="Department of Elections"/>
    <x v="38"/>
    <s v="10"/>
    <s v="Federal Trust"/>
    <s v="10: Federal Trust"/>
    <s v="10180"/>
    <s v="2020HAVACARESActGrant-COVID-19"/>
    <x v="106"/>
    <s v="132.10180"/>
    <x v="3"/>
    <n v="220"/>
    <n v="0"/>
    <n v="0"/>
    <n v="505447.17"/>
    <n v="1169635.3500000015"/>
    <n v="628280"/>
    <n v="0"/>
    <d v="2023-08-07T12:58:53"/>
    <n v="562"/>
    <n v="1"/>
    <n v="1"/>
  </r>
  <r>
    <x v="3"/>
    <s v="Administration Secretariat"/>
    <n v="4"/>
    <s v="Administration"/>
    <n v="4"/>
    <s v="Administration Secretariat"/>
    <s v="Executive Branch"/>
    <n v="1"/>
    <n v="132"/>
    <s v="064000"/>
    <s v="Department of Elections"/>
    <x v="38"/>
    <s v="10"/>
    <s v="Federal Trust"/>
    <s v="10: Federal Trust"/>
    <s v="10180"/>
    <s v="2020HAVACARESActGrant-COVID-19"/>
    <x v="106"/>
    <s v="132.10180"/>
    <x v="4"/>
    <n v="500"/>
    <n v="0"/>
    <n v="0"/>
    <n v="9555546.2300000004"/>
    <n v="55769.49"/>
    <n v="588617.55999999994"/>
    <n v="21125.309999999998"/>
    <d v="2023-08-07T12:58:53"/>
    <n v="563"/>
    <n v="1"/>
    <n v="1"/>
  </r>
  <r>
    <x v="3"/>
    <s v="Administration Secretariat"/>
    <n v="4"/>
    <s v="Administration"/>
    <n v="4"/>
    <s v="Administration Secretariat"/>
    <s v="Executive Branch"/>
    <n v="1"/>
    <n v="132"/>
    <s v="064000"/>
    <s v="Department of Elections"/>
    <x v="38"/>
    <s v="12"/>
    <s v="Federal Trust - Arra"/>
    <s v="12: Federal Trust - Arra"/>
    <s v="12110"/>
    <s v="ARP-CrvStLoclFisRecFd-COVID-19"/>
    <x v="10"/>
    <s v="132.12110"/>
    <x v="0"/>
    <n v="100"/>
    <n v="0"/>
    <n v="0"/>
    <n v="0"/>
    <n v="0"/>
    <n v="3005435.69"/>
    <n v="2919807.69"/>
    <d v="2023-08-07T12:58:53"/>
    <n v="564"/>
    <n v="1"/>
    <n v="1"/>
  </r>
  <r>
    <x v="3"/>
    <s v="Administration Secretariat"/>
    <n v="4"/>
    <s v="Administration"/>
    <n v="4"/>
    <s v="Administration Secretariat"/>
    <s v="Executive Branch"/>
    <n v="1"/>
    <n v="132"/>
    <s v="064000"/>
    <s v="Department of Elections"/>
    <x v="38"/>
    <s v="12"/>
    <s v="Federal Trust - Arra"/>
    <s v="12: Federal Trust - Arra"/>
    <s v="12110"/>
    <s v="ARP-CrvStLoclFisRecFd-COVID-19"/>
    <x v="10"/>
    <s v="132.12110"/>
    <x v="1"/>
    <n v="135"/>
    <n v="0"/>
    <n v="0"/>
    <n v="0"/>
    <n v="0"/>
    <n v="4500000"/>
    <n v="85628"/>
    <d v="2023-08-07T12:58:53"/>
    <n v="565"/>
    <n v="1"/>
    <n v="1"/>
  </r>
  <r>
    <x v="3"/>
    <s v="Administration Secretariat"/>
    <n v="4"/>
    <s v="Administration"/>
    <n v="4"/>
    <s v="Administration Secretariat"/>
    <s v="Executive Branch"/>
    <n v="1"/>
    <n v="132"/>
    <s v="064000"/>
    <s v="Department of Elections"/>
    <x v="38"/>
    <s v="12"/>
    <s v="Federal Trust - Arra"/>
    <s v="12: Federal Trust - Arra"/>
    <s v="12110"/>
    <s v="ARP-CrvStLoclFisRecFd-COVID-19"/>
    <x v="10"/>
    <s v="132.12110"/>
    <x v="2"/>
    <n v="200"/>
    <n v="0"/>
    <n v="0"/>
    <n v="0"/>
    <n v="0"/>
    <n v="1494564.31"/>
    <n v="85628"/>
    <d v="2023-08-07T12:58:53"/>
    <n v="566"/>
    <n v="1"/>
    <n v="1"/>
  </r>
  <r>
    <x v="3"/>
    <s v="Administration Secretariat"/>
    <n v="4"/>
    <s v="Administration"/>
    <n v="4"/>
    <s v="Administration Secretariat"/>
    <s v="Executive Branch"/>
    <n v="1"/>
    <n v="132"/>
    <s v="064000"/>
    <s v="Department of Elections"/>
    <x v="38"/>
    <s v="12"/>
    <s v="Federal Trust - Arra"/>
    <s v="12: Federal Trust - Arra"/>
    <s v="12110"/>
    <s v="ARP-CrvStLoclFisRecFd-COVID-19"/>
    <x v="10"/>
    <s v="132.12110"/>
    <x v="3"/>
    <n v="220"/>
    <n v="0"/>
    <n v="0"/>
    <n v="0"/>
    <n v="0"/>
    <n v="3005435.69"/>
    <n v="0"/>
    <d v="2023-08-07T12:58:53"/>
    <n v="567"/>
    <n v="1"/>
    <n v="1"/>
  </r>
  <r>
    <x v="3"/>
    <s v="Administration Secretariat"/>
    <n v="4"/>
    <s v="Administration"/>
    <n v="4"/>
    <s v="Administration Secretariat"/>
    <s v="Executive Branch"/>
    <n v="1"/>
    <n v="136"/>
    <s v="174000"/>
    <s v="Virginia Information Technologies Agency"/>
    <x v="39"/>
    <s v="02"/>
    <s v="Special"/>
    <s v="02: Special"/>
    <s v="02101"/>
    <s v="Acquisition Services Spec Fund"/>
    <x v="107"/>
    <s v="136.02101"/>
    <x v="0"/>
    <n v="100"/>
    <n v="5359526.8899999997"/>
    <n v="6034770.2400000002"/>
    <n v="10198974.029999999"/>
    <n v="15203941.330000004"/>
    <n v="21546173"/>
    <n v="25203898.759999998"/>
    <d v="2023-08-07T12:58:53"/>
    <n v="568"/>
    <n v="1"/>
    <n v="1"/>
  </r>
  <r>
    <x v="3"/>
    <s v="Administration Secretariat"/>
    <n v="4"/>
    <s v="Administration"/>
    <n v="4"/>
    <s v="Administration Secretariat"/>
    <s v="Executive Branch"/>
    <n v="1"/>
    <n v="136"/>
    <s v="174000"/>
    <s v="Virginia Information Technologies Agency"/>
    <x v="39"/>
    <s v="02"/>
    <s v="Special"/>
    <s v="02: Special"/>
    <s v="02101"/>
    <s v="Acquisition Services Spec Fund"/>
    <x v="107"/>
    <s v="136.02101"/>
    <x v="1"/>
    <n v="135"/>
    <n v="11059855"/>
    <n v="10545501"/>
    <n v="10385001"/>
    <n v="10428054"/>
    <n v="10428054"/>
    <n v="11743770"/>
    <d v="2023-08-07T12:58:53"/>
    <n v="569"/>
    <n v="1"/>
    <n v="1"/>
  </r>
  <r>
    <x v="3"/>
    <s v="Administration Secretariat"/>
    <n v="4"/>
    <s v="Administration"/>
    <n v="4"/>
    <s v="Administration Secretariat"/>
    <s v="Executive Branch"/>
    <n v="1"/>
    <n v="136"/>
    <s v="174000"/>
    <s v="Virginia Information Technologies Agency"/>
    <x v="39"/>
    <s v="02"/>
    <s v="Special"/>
    <s v="02: Special"/>
    <s v="02101"/>
    <s v="Acquisition Services Spec Fund"/>
    <x v="107"/>
    <s v="136.02101"/>
    <x v="2"/>
    <n v="200"/>
    <n v="10281229.129999995"/>
    <n v="10145465.07"/>
    <n v="8627863.4000000022"/>
    <n v="9935963.1499999985"/>
    <n v="10315146.860000007"/>
    <n v="11677847.350000001"/>
    <d v="2023-08-07T12:58:53"/>
    <n v="570"/>
    <n v="1"/>
    <n v="1"/>
  </r>
  <r>
    <x v="3"/>
    <s v="Administration Secretariat"/>
    <n v="4"/>
    <s v="Administration"/>
    <n v="4"/>
    <s v="Administration Secretariat"/>
    <s v="Executive Branch"/>
    <n v="1"/>
    <n v="136"/>
    <s v="174000"/>
    <s v="Virginia Information Technologies Agency"/>
    <x v="39"/>
    <s v="02"/>
    <s v="Special"/>
    <s v="02: Special"/>
    <s v="02101"/>
    <s v="Acquisition Services Spec Fund"/>
    <x v="107"/>
    <s v="136.02101"/>
    <x v="3"/>
    <n v="220"/>
    <n v="778625.87000000477"/>
    <n v="400035.9299999997"/>
    <n v="1757137.5999999978"/>
    <n v="492090.85000000149"/>
    <n v="112907.13999999315"/>
    <n v="65922.64999999851"/>
    <d v="2023-08-07T12:58:53"/>
    <n v="571"/>
    <n v="1"/>
    <n v="1"/>
  </r>
  <r>
    <x v="3"/>
    <s v="Administration Secretariat"/>
    <n v="4"/>
    <s v="Administration"/>
    <n v="4"/>
    <s v="Administration Secretariat"/>
    <s v="Executive Branch"/>
    <n v="1"/>
    <n v="136"/>
    <s v="174000"/>
    <s v="Virginia Information Technologies Agency"/>
    <x v="39"/>
    <s v="02"/>
    <s v="Special"/>
    <s v="02: Special"/>
    <s v="02101"/>
    <s v="Acquisition Services Spec Fund"/>
    <x v="107"/>
    <s v="136.02101"/>
    <x v="4"/>
    <n v="500"/>
    <n v="12031008.310000001"/>
    <n v="12572798.42"/>
    <n v="14640268.189999999"/>
    <n v="17237096.57"/>
    <n v="20137533.77"/>
    <n v="19346970.109999999"/>
    <d v="2023-08-07T12:58:53"/>
    <n v="572"/>
    <n v="1"/>
    <n v="1"/>
  </r>
  <r>
    <x v="3"/>
    <s v="Administration Secretariat"/>
    <n v="4"/>
    <s v="Administration"/>
    <n v="4"/>
    <s v="Administration Secretariat"/>
    <s v="Executive Branch"/>
    <n v="1"/>
    <n v="136"/>
    <s v="174000"/>
    <s v="Virginia Information Technologies Agency"/>
    <x v="39"/>
    <s v="06"/>
    <s v="Internal Service"/>
    <s v="06: Internal Service"/>
    <s v="06136"/>
    <s v="VITA Internal Service Fund"/>
    <x v="61"/>
    <s v="136.06136"/>
    <x v="0"/>
    <n v="100"/>
    <n v="8851903.270000007"/>
    <n v="70147570.079999998"/>
    <n v="71942431.99999997"/>
    <n v="99744191.700000003"/>
    <n v="115911615.13"/>
    <n v="63446168.800000012"/>
    <d v="2023-08-07T12:58:53"/>
    <n v="573"/>
    <n v="1"/>
    <n v="1"/>
  </r>
  <r>
    <x v="3"/>
    <s v="Administration Secretariat"/>
    <n v="4"/>
    <s v="Administration"/>
    <n v="4"/>
    <s v="Administration Secretariat"/>
    <s v="Executive Branch"/>
    <n v="1"/>
    <n v="136"/>
    <s v="174000"/>
    <s v="Virginia Information Technologies Agency"/>
    <x v="39"/>
    <s v="06"/>
    <s v="Internal Service"/>
    <s v="06: Internal Service"/>
    <s v="06136"/>
    <s v="VITA Internal Service Fund"/>
    <x v="61"/>
    <s v="136.06136"/>
    <x v="1"/>
    <n v="135"/>
    <n v="346201053"/>
    <n v="404047467"/>
    <n v="280805998"/>
    <n v="320838423"/>
    <n v="340891427.00999999"/>
    <n v="424971292"/>
    <d v="2023-08-07T12:58:53"/>
    <n v="574"/>
    <n v="1"/>
    <n v="1"/>
  </r>
  <r>
    <x v="3"/>
    <s v="Administration Secretariat"/>
    <n v="4"/>
    <s v="Administration"/>
    <n v="4"/>
    <s v="Administration Secretariat"/>
    <s v="Executive Branch"/>
    <n v="1"/>
    <n v="136"/>
    <s v="174000"/>
    <s v="Virginia Information Technologies Agency"/>
    <x v="39"/>
    <s v="06"/>
    <s v="Internal Service"/>
    <s v="06: Internal Service"/>
    <s v="06136"/>
    <s v="VITA Internal Service Fund"/>
    <x v="61"/>
    <s v="136.06136"/>
    <x v="2"/>
    <n v="200"/>
    <n v="344170128.44999987"/>
    <n v="365782636.0200001"/>
    <n v="278290377.0800001"/>
    <n v="312007311.64999992"/>
    <n v="332310056.56999993"/>
    <n v="367488936.39000005"/>
    <d v="2023-08-07T12:58:53"/>
    <n v="575"/>
    <n v="1"/>
    <n v="1"/>
  </r>
  <r>
    <x v="3"/>
    <s v="Administration Secretariat"/>
    <n v="4"/>
    <s v="Administration"/>
    <n v="4"/>
    <s v="Administration Secretariat"/>
    <s v="Executive Branch"/>
    <n v="1"/>
    <n v="136"/>
    <s v="174000"/>
    <s v="Virginia Information Technologies Agency"/>
    <x v="39"/>
    <s v="06"/>
    <s v="Internal Service"/>
    <s v="06: Internal Service"/>
    <s v="06136"/>
    <s v="VITA Internal Service Fund"/>
    <x v="61"/>
    <s v="136.06136"/>
    <x v="3"/>
    <n v="220"/>
    <n v="2030924.5500001311"/>
    <n v="38264830.9799999"/>
    <n v="2515620.9199998975"/>
    <n v="8831111.3500000834"/>
    <n v="8581370.4400000572"/>
    <n v="57482355.609999955"/>
    <d v="2023-08-07T12:58:53"/>
    <n v="576"/>
    <n v="1"/>
    <n v="1"/>
  </r>
  <r>
    <x v="3"/>
    <s v="Administration Secretariat"/>
    <n v="4"/>
    <s v="Administration"/>
    <n v="4"/>
    <s v="Administration Secretariat"/>
    <s v="Executive Branch"/>
    <n v="1"/>
    <n v="136"/>
    <s v="174000"/>
    <s v="Virginia Information Technologies Agency"/>
    <x v="39"/>
    <s v="06"/>
    <s v="Internal Service"/>
    <s v="06: Internal Service"/>
    <s v="06136"/>
    <s v="VITA Internal Service Fund"/>
    <x v="61"/>
    <s v="136.06136"/>
    <x v="4"/>
    <n v="500"/>
    <n v="320774046.68000001"/>
    <n v="373473385.94"/>
    <n v="367226420.79000002"/>
    <n v="321025766.13999993"/>
    <n v="344658645.09000003"/>
    <n v="339292546.32999998"/>
    <d v="2023-08-07T12:58:53"/>
    <n v="577"/>
    <n v="1"/>
    <n v="1"/>
  </r>
  <r>
    <x v="3"/>
    <s v="Administration Secretariat"/>
    <n v="4"/>
    <s v="Administration"/>
    <n v="4"/>
    <s v="Administration Secretariat"/>
    <s v="Executive Branch"/>
    <n v="1"/>
    <n v="136"/>
    <s v="174000"/>
    <s v="Virginia Information Technologies Agency"/>
    <x v="39"/>
    <s v="06"/>
    <s v="Internal Service"/>
    <s v="06: Internal Service"/>
    <s v="06137"/>
    <s v="VITA Overhead"/>
    <x v="108"/>
    <s v="136.06137"/>
    <x v="0"/>
    <n v="100"/>
    <n v="4087711.0099999961"/>
    <n v="8624810.6500000004"/>
    <n v="6564078.5900000008"/>
    <n v="16057381.979999997"/>
    <n v="26996456.950000003"/>
    <n v="21715563.559999995"/>
    <d v="2023-08-07T12:58:53"/>
    <n v="578"/>
    <n v="1"/>
    <n v="1"/>
  </r>
  <r>
    <x v="3"/>
    <s v="Administration Secretariat"/>
    <n v="4"/>
    <s v="Administration"/>
    <n v="4"/>
    <s v="Administration Secretariat"/>
    <s v="Executive Branch"/>
    <n v="1"/>
    <n v="136"/>
    <s v="174000"/>
    <s v="Virginia Information Technologies Agency"/>
    <x v="39"/>
    <s v="06"/>
    <s v="Internal Service"/>
    <s v="06: Internal Service"/>
    <s v="06137"/>
    <s v="VITA Overhead"/>
    <x v="108"/>
    <s v="136.06137"/>
    <x v="1"/>
    <n v="135"/>
    <n v="35415236"/>
    <n v="38479310"/>
    <n v="35755724"/>
    <n v="40108321"/>
    <n v="42355834"/>
    <n v="47673301"/>
    <d v="2023-08-07T12:58:53"/>
    <n v="579"/>
    <n v="1"/>
    <n v="1"/>
  </r>
  <r>
    <x v="3"/>
    <s v="Administration Secretariat"/>
    <n v="4"/>
    <s v="Administration"/>
    <n v="4"/>
    <s v="Administration Secretariat"/>
    <s v="Executive Branch"/>
    <n v="1"/>
    <n v="136"/>
    <s v="174000"/>
    <s v="Virginia Information Technologies Agency"/>
    <x v="39"/>
    <s v="06"/>
    <s v="Internal Service"/>
    <s v="06: Internal Service"/>
    <s v="06137"/>
    <s v="VITA Overhead"/>
    <x v="108"/>
    <s v="136.06137"/>
    <x v="2"/>
    <n v="200"/>
    <n v="35209200.419999994"/>
    <n v="37367519.459999979"/>
    <n v="34349101.940000013"/>
    <n v="35117344.760000005"/>
    <n v="38188538.230000012"/>
    <n v="46863194.780000024"/>
    <d v="2023-08-07T12:58:53"/>
    <n v="580"/>
    <n v="1"/>
    <n v="1"/>
  </r>
  <r>
    <x v="3"/>
    <s v="Administration Secretariat"/>
    <n v="4"/>
    <s v="Administration"/>
    <n v="4"/>
    <s v="Administration Secretariat"/>
    <s v="Executive Branch"/>
    <n v="1"/>
    <n v="136"/>
    <s v="174000"/>
    <s v="Virginia Information Technologies Agency"/>
    <x v="39"/>
    <s v="06"/>
    <s v="Internal Service"/>
    <s v="06: Internal Service"/>
    <s v="06137"/>
    <s v="VITA Overhead"/>
    <x v="108"/>
    <s v="136.06137"/>
    <x v="3"/>
    <n v="220"/>
    <n v="206035.58000000566"/>
    <n v="1111790.5400000215"/>
    <n v="1406622.0599999875"/>
    <n v="4990976.2399999946"/>
    <n v="4167295.7699999884"/>
    <n v="810106.21999997646"/>
    <d v="2023-08-07T12:58:53"/>
    <n v="581"/>
    <n v="1"/>
    <n v="1"/>
  </r>
  <r>
    <x v="3"/>
    <s v="Administration Secretariat"/>
    <n v="4"/>
    <s v="Administration"/>
    <n v="4"/>
    <s v="Administration Secretariat"/>
    <s v="Executive Branch"/>
    <n v="1"/>
    <n v="136"/>
    <s v="174000"/>
    <s v="Virginia Information Technologies Agency"/>
    <x v="39"/>
    <s v="06"/>
    <s v="Internal Service"/>
    <s v="06: Internal Service"/>
    <s v="06137"/>
    <s v="VITA Overhead"/>
    <x v="108"/>
    <s v="136.06137"/>
    <x v="4"/>
    <n v="500"/>
    <n v="33080657.860000003"/>
    <n v="40448557.990000002"/>
    <n v="36789932.369999997"/>
    <n v="41903165.240000002"/>
    <n v="47682085.150000006"/>
    <n v="44312738.68"/>
    <d v="2023-08-07T12:58:53"/>
    <n v="582"/>
    <n v="1"/>
    <n v="1"/>
  </r>
  <r>
    <x v="3"/>
    <s v="Administration Secretariat"/>
    <n v="4"/>
    <s v="Administration"/>
    <n v="4"/>
    <s v="Administration Secretariat"/>
    <s v="Executive Branch"/>
    <n v="1"/>
    <n v="136"/>
    <s v="174000"/>
    <s v="Virginia Information Technologies Agency"/>
    <x v="39"/>
    <s v="06"/>
    <s v="Internal Service"/>
    <s v="06: Internal Service"/>
    <s v="06170"/>
    <s v="IT Security Service Center"/>
    <x v="109"/>
    <s v="136.06170"/>
    <x v="0"/>
    <n v="100"/>
    <n v="1066726.95"/>
    <n v="1844055.33"/>
    <n v="1925700.1"/>
    <n v="1443452.0899999999"/>
    <n v="1595419.57"/>
    <n v="1638714.42"/>
    <d v="2023-08-07T12:58:53"/>
    <n v="583"/>
    <n v="1"/>
    <n v="1"/>
  </r>
  <r>
    <x v="3"/>
    <s v="Administration Secretariat"/>
    <n v="4"/>
    <s v="Administration"/>
    <n v="4"/>
    <s v="Administration Secretariat"/>
    <s v="Executive Branch"/>
    <n v="1"/>
    <n v="136"/>
    <s v="174000"/>
    <s v="Virginia Information Technologies Agency"/>
    <x v="39"/>
    <s v="06"/>
    <s v="Internal Service"/>
    <s v="06: Internal Service"/>
    <s v="06170"/>
    <s v="IT Security Service Center"/>
    <x v="109"/>
    <s v="136.06170"/>
    <x v="1"/>
    <n v="135"/>
    <n v="2188503"/>
    <n v="2270103"/>
    <n v="2228543"/>
    <n v="2326417"/>
    <n v="2326417"/>
    <n v="2572926"/>
    <d v="2023-08-07T12:58:53"/>
    <n v="584"/>
    <n v="1"/>
    <n v="1"/>
  </r>
  <r>
    <x v="3"/>
    <s v="Administration Secretariat"/>
    <n v="4"/>
    <s v="Administration"/>
    <n v="4"/>
    <s v="Administration Secretariat"/>
    <s v="Executive Branch"/>
    <n v="1"/>
    <n v="136"/>
    <s v="174000"/>
    <s v="Virginia Information Technologies Agency"/>
    <x v="39"/>
    <s v="06"/>
    <s v="Internal Service"/>
    <s v="06: Internal Service"/>
    <s v="06170"/>
    <s v="IT Security Service Center"/>
    <x v="109"/>
    <s v="136.06170"/>
    <x v="2"/>
    <n v="200"/>
    <n v="1909963.8900000001"/>
    <n v="1327125.6200000001"/>
    <n v="1851068.2200000002"/>
    <n v="2050910.01"/>
    <n v="1794772.52"/>
    <n v="1690468.9300000004"/>
    <d v="2023-08-07T12:58:53"/>
    <n v="585"/>
    <n v="1"/>
    <n v="1"/>
  </r>
  <r>
    <x v="3"/>
    <s v="Administration Secretariat"/>
    <n v="4"/>
    <s v="Administration"/>
    <n v="4"/>
    <s v="Administration Secretariat"/>
    <s v="Executive Branch"/>
    <n v="1"/>
    <n v="136"/>
    <s v="174000"/>
    <s v="Virginia Information Technologies Agency"/>
    <x v="39"/>
    <s v="06"/>
    <s v="Internal Service"/>
    <s v="06: Internal Service"/>
    <s v="06170"/>
    <s v="IT Security Service Center"/>
    <x v="109"/>
    <s v="136.06170"/>
    <x v="3"/>
    <n v="220"/>
    <n v="278539.10999999987"/>
    <n v="942977.37999999989"/>
    <n v="377474.7799999998"/>
    <n v="275506.99"/>
    <n v="531644.48"/>
    <n v="882457.0699999996"/>
    <d v="2023-08-07T12:58:53"/>
    <n v="586"/>
    <n v="1"/>
    <n v="1"/>
  </r>
  <r>
    <x v="3"/>
    <s v="Administration Secretariat"/>
    <n v="4"/>
    <s v="Administration"/>
    <n v="4"/>
    <s v="Administration Secretariat"/>
    <s v="Executive Branch"/>
    <n v="1"/>
    <n v="136"/>
    <s v="174000"/>
    <s v="Virginia Information Technologies Agency"/>
    <x v="39"/>
    <s v="06"/>
    <s v="Internal Service"/>
    <s v="06: Internal Service"/>
    <s v="06170"/>
    <s v="IT Security Service Center"/>
    <x v="109"/>
    <s v="136.06170"/>
    <x v="4"/>
    <n v="500"/>
    <n v="2143728.5"/>
    <n v="2022210"/>
    <n v="1938441.99"/>
    <n v="1624220"/>
    <n v="1911401"/>
    <n v="1755121.78"/>
    <d v="2023-08-07T12:58:53"/>
    <n v="587"/>
    <n v="1"/>
    <n v="1"/>
  </r>
  <r>
    <x v="3"/>
    <s v="Administration Secretariat"/>
    <n v="4"/>
    <s v="Administration"/>
    <n v="4"/>
    <s v="Administration Secretariat"/>
    <s v="Executive Branch"/>
    <n v="1"/>
    <n v="136"/>
    <s v="174000"/>
    <s v="Virginia Information Technologies Agency"/>
    <x v="39"/>
    <s v="09"/>
    <s v="Dedicated Special Revenue"/>
    <s v="09: Dedicated Special Revenue"/>
    <s v="09051"/>
    <s v="GIS Fund"/>
    <x v="110"/>
    <s v="136.09051"/>
    <x v="0"/>
    <n v="100"/>
    <n v="2185216.11"/>
    <n v="2655609.44"/>
    <n v="2835217.24"/>
    <n v="0"/>
    <n v="0"/>
    <n v="0"/>
    <d v="2023-08-07T12:58:53"/>
    <n v="588"/>
    <n v="1"/>
    <n v="1"/>
  </r>
  <r>
    <x v="3"/>
    <s v="Administration Secretariat"/>
    <n v="4"/>
    <s v="Administration"/>
    <n v="4"/>
    <s v="Administration Secretariat"/>
    <s v="Executive Branch"/>
    <n v="1"/>
    <n v="136"/>
    <s v="174000"/>
    <s v="Virginia Information Technologies Agency"/>
    <x v="39"/>
    <s v="09"/>
    <s v="Dedicated Special Revenue"/>
    <s v="09: Dedicated Special Revenue"/>
    <s v="09051"/>
    <s v="GIS Fund"/>
    <x v="110"/>
    <s v="136.09051"/>
    <x v="1"/>
    <n v="135"/>
    <n v="2712707"/>
    <n v="2740163"/>
    <n v="2740163"/>
    <n v="0"/>
    <n v="0"/>
    <n v="0"/>
    <d v="2023-08-07T12:58:53"/>
    <n v="589"/>
    <n v="1"/>
    <n v="1"/>
  </r>
  <r>
    <x v="3"/>
    <s v="Administration Secretariat"/>
    <n v="4"/>
    <s v="Administration"/>
    <n v="4"/>
    <s v="Administration Secretariat"/>
    <s v="Executive Branch"/>
    <n v="1"/>
    <n v="136"/>
    <s v="174000"/>
    <s v="Virginia Information Technologies Agency"/>
    <x v="39"/>
    <s v="09"/>
    <s v="Dedicated Special Revenue"/>
    <s v="09: Dedicated Special Revenue"/>
    <s v="09051"/>
    <s v="GIS Fund"/>
    <x v="110"/>
    <s v="136.09051"/>
    <x v="2"/>
    <n v="200"/>
    <n v="2322357.4700000002"/>
    <n v="2045530.8100000005"/>
    <n v="1728577.54"/>
    <n v="0"/>
    <n v="0"/>
    <n v="0"/>
    <d v="2023-08-07T12:58:53"/>
    <n v="590"/>
    <n v="1"/>
    <n v="1"/>
  </r>
  <r>
    <x v="3"/>
    <s v="Administration Secretariat"/>
    <n v="4"/>
    <s v="Administration"/>
    <n v="4"/>
    <s v="Administration Secretariat"/>
    <s v="Executive Branch"/>
    <n v="1"/>
    <n v="136"/>
    <s v="174000"/>
    <s v="Virginia Information Technologies Agency"/>
    <x v="39"/>
    <s v="09"/>
    <s v="Dedicated Special Revenue"/>
    <s v="09: Dedicated Special Revenue"/>
    <s v="09051"/>
    <s v="GIS Fund"/>
    <x v="110"/>
    <s v="136.09051"/>
    <x v="3"/>
    <n v="220"/>
    <n v="390349.5299999998"/>
    <n v="694632.18999999948"/>
    <n v="1011585.46"/>
    <n v="0"/>
    <n v="0"/>
    <n v="0"/>
    <d v="2023-08-07T12:58:53"/>
    <n v="591"/>
    <n v="1"/>
    <n v="1"/>
  </r>
  <r>
    <x v="3"/>
    <s v="Administration Secretariat"/>
    <n v="4"/>
    <s v="Administration"/>
    <n v="4"/>
    <s v="Administration Secretariat"/>
    <s v="Executive Branch"/>
    <n v="1"/>
    <n v="136"/>
    <s v="174000"/>
    <s v="Virginia Information Technologies Agency"/>
    <x v="39"/>
    <s v="09"/>
    <s v="Dedicated Special Revenue"/>
    <s v="09: Dedicated Special Revenue"/>
    <s v="09051"/>
    <s v="GIS Fund"/>
    <x v="110"/>
    <s v="136.09051"/>
    <x v="4"/>
    <n v="500"/>
    <n v="481716.24"/>
    <n v="765924.14000000013"/>
    <n v="158185.38"/>
    <n v="0"/>
    <n v="0"/>
    <n v="0"/>
    <d v="2023-08-07T12:58:53"/>
    <n v="592"/>
    <n v="1"/>
    <n v="1"/>
  </r>
  <r>
    <x v="3"/>
    <s v="Administration Secretariat"/>
    <n v="4"/>
    <s v="Administration"/>
    <n v="4"/>
    <s v="Administration Secretariat"/>
    <s v="Executive Branch"/>
    <n v="1"/>
    <n v="136"/>
    <s v="174000"/>
    <s v="Virginia Information Technologies Agency"/>
    <x v="39"/>
    <s v="09"/>
    <s v="Dedicated Special Revenue"/>
    <s v="09: Dedicated Special Revenue"/>
    <s v="09104"/>
    <s v="VA Info Providers Network Fd"/>
    <x v="111"/>
    <s v="136.09104"/>
    <x v="0"/>
    <n v="100"/>
    <n v="405071.7"/>
    <n v="405071.7"/>
    <n v="0"/>
    <n v="0"/>
    <n v="0"/>
    <n v="0"/>
    <d v="2023-08-07T12:58:53"/>
    <n v="593"/>
    <n v="1"/>
    <n v="1"/>
  </r>
  <r>
    <x v="3"/>
    <s v="Administration Secretariat"/>
    <n v="4"/>
    <s v="Administration"/>
    <n v="4"/>
    <s v="Administration Secretariat"/>
    <s v="Executive Branch"/>
    <n v="1"/>
    <n v="136"/>
    <s v="174000"/>
    <s v="Virginia Information Technologies Agency"/>
    <x v="39"/>
    <s v="09"/>
    <s v="Dedicated Special Revenue"/>
    <s v="09: Dedicated Special Revenue"/>
    <s v="09281"/>
    <s v="Wireless E-911 Fund"/>
    <x v="112"/>
    <s v="136.09281"/>
    <x v="0"/>
    <n v="100"/>
    <n v="22019999.32"/>
    <n v="27701970.300000001"/>
    <n v="36472058.619999997"/>
    <n v="0"/>
    <n v="0"/>
    <n v="0"/>
    <d v="2023-08-07T12:58:53"/>
    <n v="594"/>
    <n v="1"/>
    <n v="1"/>
  </r>
  <r>
    <x v="3"/>
    <s v="Administration Secretariat"/>
    <n v="4"/>
    <s v="Administration"/>
    <n v="4"/>
    <s v="Administration Secretariat"/>
    <s v="Executive Branch"/>
    <n v="1"/>
    <n v="136"/>
    <s v="174000"/>
    <s v="Virginia Information Technologies Agency"/>
    <x v="39"/>
    <s v="09"/>
    <s v="Dedicated Special Revenue"/>
    <s v="09: Dedicated Special Revenue"/>
    <s v="09281"/>
    <s v="Wireless E-911 Fund"/>
    <x v="112"/>
    <s v="136.09281"/>
    <x v="1"/>
    <n v="135"/>
    <n v="22836784"/>
    <n v="22896338"/>
    <n v="22896338"/>
    <n v="0"/>
    <n v="0"/>
    <n v="0"/>
    <d v="2023-08-07T12:58:53"/>
    <n v="595"/>
    <n v="1"/>
    <n v="1"/>
  </r>
  <r>
    <x v="3"/>
    <s v="Administration Secretariat"/>
    <n v="4"/>
    <s v="Administration"/>
    <n v="4"/>
    <s v="Administration Secretariat"/>
    <s v="Executive Branch"/>
    <n v="1"/>
    <n v="136"/>
    <s v="174000"/>
    <s v="Virginia Information Technologies Agency"/>
    <x v="39"/>
    <s v="09"/>
    <s v="Dedicated Special Revenue"/>
    <s v="09: Dedicated Special Revenue"/>
    <s v="09281"/>
    <s v="Wireless E-911 Fund"/>
    <x v="112"/>
    <s v="136.09281"/>
    <x v="2"/>
    <n v="200"/>
    <n v="14129370.050000001"/>
    <n v="13774833.909999993"/>
    <n v="11822895.559999995"/>
    <n v="0"/>
    <n v="0"/>
    <n v="0"/>
    <d v="2023-08-07T12:58:53"/>
    <n v="596"/>
    <n v="1"/>
    <n v="1"/>
  </r>
  <r>
    <x v="3"/>
    <s v="Administration Secretariat"/>
    <n v="4"/>
    <s v="Administration"/>
    <n v="4"/>
    <s v="Administration Secretariat"/>
    <s v="Executive Branch"/>
    <n v="1"/>
    <n v="136"/>
    <s v="174000"/>
    <s v="Virginia Information Technologies Agency"/>
    <x v="39"/>
    <s v="09"/>
    <s v="Dedicated Special Revenue"/>
    <s v="09: Dedicated Special Revenue"/>
    <s v="09281"/>
    <s v="Wireless E-911 Fund"/>
    <x v="112"/>
    <s v="136.09281"/>
    <x v="3"/>
    <n v="220"/>
    <n v="8707413.9499999993"/>
    <n v="9121504.0900000073"/>
    <n v="11073442.440000005"/>
    <n v="0"/>
    <n v="0"/>
    <n v="0"/>
    <d v="2023-08-07T12:58:53"/>
    <n v="597"/>
    <n v="1"/>
    <n v="1"/>
  </r>
  <r>
    <x v="3"/>
    <s v="Administration Secretariat"/>
    <n v="4"/>
    <s v="Administration"/>
    <n v="4"/>
    <s v="Administration Secretariat"/>
    <s v="Executive Branch"/>
    <n v="1"/>
    <n v="136"/>
    <s v="174000"/>
    <s v="Virginia Information Technologies Agency"/>
    <x v="39"/>
    <s v="09"/>
    <s v="Dedicated Special Revenue"/>
    <s v="09: Dedicated Special Revenue"/>
    <s v="09281"/>
    <s v="Wireless E-911 Fund"/>
    <x v="112"/>
    <s v="136.09281"/>
    <x v="4"/>
    <n v="500"/>
    <n v="31991549.470000003"/>
    <n v="32906804.889999997"/>
    <n v="34042983.840000004"/>
    <n v="0"/>
    <n v="0"/>
    <n v="0"/>
    <d v="2023-08-07T12:58:53"/>
    <n v="598"/>
    <n v="1"/>
    <n v="1"/>
  </r>
  <r>
    <x v="3"/>
    <s v="Administration Secretariat"/>
    <n v="4"/>
    <s v="Administration"/>
    <n v="4"/>
    <s v="Administration Secretariat"/>
    <s v="Executive Branch"/>
    <n v="1"/>
    <n v="136"/>
    <s v="174000"/>
    <s v="Virginia Information Technologies Agency"/>
    <x v="39"/>
    <s v="09"/>
    <s v="Dedicated Special Revenue"/>
    <s v="09: Dedicated Special Revenue"/>
    <s v="09311"/>
    <s v="VA Technology Infrastructure"/>
    <x v="113"/>
    <s v="136.09311"/>
    <x v="1"/>
    <n v="135"/>
    <n v="2252312"/>
    <n v="0"/>
    <n v="0"/>
    <n v="0"/>
    <n v="0"/>
    <n v="0"/>
    <d v="2023-08-07T12:58:53"/>
    <n v="599"/>
    <n v="1"/>
    <n v="1"/>
  </r>
  <r>
    <x v="3"/>
    <s v="Administration Secretariat"/>
    <n v="4"/>
    <s v="Administration"/>
    <n v="4"/>
    <s v="Administration Secretariat"/>
    <s v="Executive Branch"/>
    <n v="1"/>
    <n v="136"/>
    <s v="174000"/>
    <s v="Virginia Information Technologies Agency"/>
    <x v="39"/>
    <s v="09"/>
    <s v="Dedicated Special Revenue"/>
    <s v="09: Dedicated Special Revenue"/>
    <s v="09311"/>
    <s v="VA Technology Infrastructure"/>
    <x v="113"/>
    <s v="136.09311"/>
    <x v="3"/>
    <n v="220"/>
    <n v="2252312"/>
    <n v="0"/>
    <n v="0"/>
    <n v="0"/>
    <n v="0"/>
    <n v="0"/>
    <d v="2023-08-07T12:58:53"/>
    <n v="600"/>
    <n v="1"/>
    <n v="1"/>
  </r>
  <r>
    <x v="3"/>
    <s v="Administration Secretariat"/>
    <n v="4"/>
    <s v="Administration"/>
    <n v="4"/>
    <s v="Administration Secretariat"/>
    <s v="Executive Branch"/>
    <n v="1"/>
    <n v="136"/>
    <s v="174000"/>
    <s v="Virginia Information Technologies Agency"/>
    <x v="39"/>
    <s v="09"/>
    <s v="Dedicated Special Revenue"/>
    <s v="09: Dedicated Special Revenue"/>
    <s v="09320"/>
    <s v="Work Cap Advance &amp; Recoveries"/>
    <x v="114"/>
    <s v="136.09320"/>
    <x v="0"/>
    <n v="100"/>
    <n v="31024.879999999997"/>
    <n v="116704.1"/>
    <n v="24171.059999999998"/>
    <n v="14.76"/>
    <n v="0"/>
    <n v="0"/>
    <d v="2023-08-07T12:58:53"/>
    <n v="601"/>
    <n v="1"/>
    <n v="1"/>
  </r>
  <r>
    <x v="3"/>
    <s v="Administration Secretariat"/>
    <n v="4"/>
    <s v="Administration"/>
    <n v="4"/>
    <s v="Administration Secretariat"/>
    <s v="Executive Branch"/>
    <n v="1"/>
    <n v="136"/>
    <s v="174000"/>
    <s v="Virginia Information Technologies Agency"/>
    <x v="39"/>
    <s v="09"/>
    <s v="Dedicated Special Revenue"/>
    <s v="09: Dedicated Special Revenue"/>
    <s v="09320"/>
    <s v="Work Cap Advance &amp; Recoveries"/>
    <x v="114"/>
    <s v="136.09320"/>
    <x v="1"/>
    <n v="135"/>
    <n v="1108150"/>
    <n v="1110137"/>
    <n v="155404.1"/>
    <n v="0"/>
    <n v="0"/>
    <n v="0"/>
    <d v="2023-08-07T12:58:53"/>
    <n v="602"/>
    <n v="1"/>
    <n v="1"/>
  </r>
  <r>
    <x v="3"/>
    <s v="Administration Secretariat"/>
    <n v="4"/>
    <s v="Administration"/>
    <n v="4"/>
    <s v="Administration Secretariat"/>
    <s v="Executive Branch"/>
    <n v="1"/>
    <n v="136"/>
    <s v="174000"/>
    <s v="Virginia Information Technologies Agency"/>
    <x v="39"/>
    <s v="09"/>
    <s v="Dedicated Special Revenue"/>
    <s v="09: Dedicated Special Revenue"/>
    <s v="09320"/>
    <s v="Work Cap Advance &amp; Recoveries"/>
    <x v="114"/>
    <s v="136.09320"/>
    <x v="2"/>
    <n v="200"/>
    <n v="1082549.9700000002"/>
    <n v="874751.7"/>
    <n v="155404.09999999998"/>
    <n v="0"/>
    <n v="0"/>
    <n v="0"/>
    <d v="2023-08-07T12:58:53"/>
    <n v="603"/>
    <n v="1"/>
    <n v="1"/>
  </r>
  <r>
    <x v="3"/>
    <s v="Administration Secretariat"/>
    <n v="4"/>
    <s v="Administration"/>
    <n v="4"/>
    <s v="Administration Secretariat"/>
    <s v="Executive Branch"/>
    <n v="1"/>
    <n v="136"/>
    <s v="174000"/>
    <s v="Virginia Information Technologies Agency"/>
    <x v="39"/>
    <s v="09"/>
    <s v="Dedicated Special Revenue"/>
    <s v="09: Dedicated Special Revenue"/>
    <s v="09320"/>
    <s v="Work Cap Advance &amp; Recoveries"/>
    <x v="114"/>
    <s v="136.09320"/>
    <x v="3"/>
    <n v="220"/>
    <n v="25600.029999999795"/>
    <n v="235385.30000000005"/>
    <n v="2.9103830456733704E-11"/>
    <n v="0"/>
    <n v="0"/>
    <n v="0"/>
    <d v="2023-08-07T12:58:53"/>
    <n v="604"/>
    <n v="1"/>
    <n v="1"/>
  </r>
  <r>
    <x v="3"/>
    <s v="Administration Secretariat"/>
    <n v="4"/>
    <s v="Administration"/>
    <n v="4"/>
    <s v="Administration Secretariat"/>
    <s v="Executive Branch"/>
    <n v="1"/>
    <n v="136"/>
    <s v="174000"/>
    <s v="Virginia Information Technologies Agency"/>
    <x v="39"/>
    <s v="09"/>
    <s v="Dedicated Special Revenue"/>
    <s v="09: Dedicated Special Revenue"/>
    <s v="09320"/>
    <s v="Work Cap Advance &amp; Recoveries"/>
    <x v="114"/>
    <s v="136.09320"/>
    <x v="4"/>
    <n v="500"/>
    <n v="987902.93"/>
    <n v="950430.92"/>
    <n v="62871.06"/>
    <n v="159.58000000000001"/>
    <n v="0"/>
    <n v="0"/>
    <d v="2023-08-07T12:58:53"/>
    <n v="605"/>
    <n v="1"/>
    <n v="1"/>
  </r>
  <r>
    <x v="3"/>
    <s v="Administration Secretariat"/>
    <n v="4"/>
    <s v="Administration"/>
    <n v="4"/>
    <s v="Administration Secretariat"/>
    <s v="Executive Branch"/>
    <n v="1"/>
    <n v="136"/>
    <s v="174000"/>
    <s v="Virginia Information Technologies Agency"/>
    <x v="39"/>
    <s v="10"/>
    <s v="Federal Trust"/>
    <s v="10: Federal Trust"/>
    <s v="10000"/>
    <s v="Federal Trust"/>
    <x v="6"/>
    <s v="136.10000"/>
    <x v="1"/>
    <n v="135"/>
    <n v="0"/>
    <n v="0"/>
    <n v="0"/>
    <n v="0"/>
    <n v="0"/>
    <n v="21396396"/>
    <d v="2023-08-07T12:58:53"/>
    <n v="606"/>
    <n v="1"/>
    <n v="1"/>
  </r>
  <r>
    <x v="3"/>
    <s v="Administration Secretariat"/>
    <n v="4"/>
    <s v="Administration"/>
    <n v="4"/>
    <s v="Administration Secretariat"/>
    <s v="Executive Branch"/>
    <n v="1"/>
    <n v="136"/>
    <s v="174000"/>
    <s v="Virginia Information Technologies Agency"/>
    <x v="39"/>
    <s v="10"/>
    <s v="Federal Trust"/>
    <s v="10: Federal Trust"/>
    <s v="10000"/>
    <s v="Federal Trust"/>
    <x v="6"/>
    <s v="136.10000"/>
    <x v="3"/>
    <n v="220"/>
    <n v="0"/>
    <n v="0"/>
    <n v="0"/>
    <n v="0"/>
    <n v="0"/>
    <n v="21396396"/>
    <d v="2023-08-07T12:58:53"/>
    <n v="607"/>
    <n v="1"/>
    <n v="1"/>
  </r>
  <r>
    <x v="3"/>
    <s v="Administration Secretariat"/>
    <n v="4"/>
    <s v="Administration"/>
    <n v="4"/>
    <s v="Administration Secretariat"/>
    <s v="Executive Branch"/>
    <n v="1"/>
    <n v="136"/>
    <s v="174000"/>
    <s v="Virginia Information Technologies Agency"/>
    <x v="39"/>
    <s v="10"/>
    <s v="Federal Trust"/>
    <s v="10: Federal Trust"/>
    <s v="10040"/>
    <s v="Broadbnd Data&amp;Devel Grnt- ARRA"/>
    <x v="115"/>
    <s v="136.10040"/>
    <x v="0"/>
    <n v="100"/>
    <n v="166216.85999999999"/>
    <n v="166216.85999999999"/>
    <n v="166216.85999999999"/>
    <n v="166216.85999999999"/>
    <n v="166216.85999999999"/>
    <n v="166216.85999999999"/>
    <d v="2023-08-07T12:58:53"/>
    <n v="608"/>
    <n v="1"/>
    <n v="1"/>
  </r>
  <r>
    <x v="3"/>
    <s v="Administration Secretariat"/>
    <n v="4"/>
    <s v="Administration"/>
    <n v="4"/>
    <s v="Administration Secretariat"/>
    <s v="Executive Branch"/>
    <n v="1"/>
    <n v="136"/>
    <s v="174000"/>
    <s v="Virginia Information Technologies Agency"/>
    <x v="39"/>
    <s v="10"/>
    <s v="Federal Trust"/>
    <s v="10: Federal Trust"/>
    <s v="10600"/>
    <s v="Statewide Data Systems - ARRA"/>
    <x v="116"/>
    <s v="136.10600"/>
    <x v="0"/>
    <n v="100"/>
    <n v="402166.86"/>
    <n v="402166.86"/>
    <n v="402166.86"/>
    <n v="402166.86"/>
    <n v="402166.86"/>
    <n v="402166.86"/>
    <d v="2023-08-07T12:58:53"/>
    <n v="609"/>
    <n v="1"/>
    <n v="1"/>
  </r>
  <r>
    <x v="4"/>
    <s v="Agriculture and Forestry Secretariat"/>
    <n v="5"/>
    <s v="Agriculture and Forestry"/>
    <n v="5"/>
    <s v="Agriculture and Forestry Secretariat"/>
    <s v="Executive Branch"/>
    <n v="1"/>
    <n v="301"/>
    <s v="066000"/>
    <s v="Department of Agriculture and Consumer Services"/>
    <x v="40"/>
    <s v="02"/>
    <s v="Special"/>
    <s v="02: Special"/>
    <s v="02013"/>
    <s v="VA Farmland Preservation Fund"/>
    <x v="117"/>
    <s v="301.02013"/>
    <x v="0"/>
    <n v="100"/>
    <n v="954331.51"/>
    <n v="692189.76"/>
    <n v="437858.09"/>
    <n v="556254.4"/>
    <n v="1359595.71"/>
    <n v="1688216.9"/>
    <d v="2023-08-07T12:58:53"/>
    <n v="610"/>
    <n v="1"/>
    <n v="1"/>
  </r>
  <r>
    <x v="4"/>
    <s v="Agriculture and Forestry Secretariat"/>
    <n v="5"/>
    <s v="Agriculture and Forestry"/>
    <n v="5"/>
    <s v="Agriculture and Forestry Secretariat"/>
    <s v="Executive Branch"/>
    <n v="1"/>
    <n v="301"/>
    <s v="066000"/>
    <s v="Department of Agriculture and Consumer Services"/>
    <x v="40"/>
    <s v="02"/>
    <s v="Special"/>
    <s v="02: Special"/>
    <s v="02013"/>
    <s v="VA Farmland Preservation Fund"/>
    <x v="117"/>
    <s v="301.02013"/>
    <x v="1"/>
    <n v="135"/>
    <n v="303762"/>
    <n v="850000"/>
    <n v="850000"/>
    <n v="675000"/>
    <n v="500000"/>
    <n v="875000"/>
    <d v="2023-08-07T12:58:53"/>
    <n v="611"/>
    <n v="1"/>
    <n v="1"/>
  </r>
  <r>
    <x v="4"/>
    <s v="Agriculture and Forestry Secretariat"/>
    <n v="5"/>
    <s v="Agriculture and Forestry"/>
    <n v="5"/>
    <s v="Agriculture and Forestry Secretariat"/>
    <s v="Executive Branch"/>
    <n v="1"/>
    <n v="301"/>
    <s v="066000"/>
    <s v="Department of Agriculture and Consumer Services"/>
    <x v="40"/>
    <s v="02"/>
    <s v="Special"/>
    <s v="02: Special"/>
    <s v="02013"/>
    <s v="VA Farmland Preservation Fund"/>
    <x v="117"/>
    <s v="301.02013"/>
    <x v="2"/>
    <n v="200"/>
    <n v="303761.78000000003"/>
    <n v="534622.52"/>
    <n v="520164.7"/>
    <n v="134639.5"/>
    <n v="199774.25"/>
    <n v="577886.30000000005"/>
    <d v="2023-08-07T12:58:53"/>
    <n v="612"/>
    <n v="1"/>
    <n v="1"/>
  </r>
  <r>
    <x v="4"/>
    <s v="Agriculture and Forestry Secretariat"/>
    <n v="5"/>
    <s v="Agriculture and Forestry"/>
    <n v="5"/>
    <s v="Agriculture and Forestry Secretariat"/>
    <s v="Executive Branch"/>
    <n v="1"/>
    <n v="301"/>
    <s v="066000"/>
    <s v="Department of Agriculture and Consumer Services"/>
    <x v="40"/>
    <s v="02"/>
    <s v="Special"/>
    <s v="02: Special"/>
    <s v="02013"/>
    <s v="VA Farmland Preservation Fund"/>
    <x v="117"/>
    <s v="301.02013"/>
    <x v="3"/>
    <n v="220"/>
    <n v="0.21999999997206032"/>
    <n v="315377.48"/>
    <n v="329835.3"/>
    <n v="540360.5"/>
    <n v="300225.75"/>
    <n v="297113.69999999995"/>
    <d v="2023-08-07T12:58:53"/>
    <n v="613"/>
    <n v="1"/>
    <n v="1"/>
  </r>
  <r>
    <x v="4"/>
    <s v="Agriculture and Forestry Secretariat"/>
    <n v="5"/>
    <s v="Agriculture and Forestry"/>
    <n v="5"/>
    <s v="Agriculture and Forestry Secretariat"/>
    <s v="Executive Branch"/>
    <n v="1"/>
    <n v="301"/>
    <s v="066000"/>
    <s v="Department of Agriculture and Consumer Services"/>
    <x v="40"/>
    <s v="02"/>
    <s v="Special"/>
    <s v="02: Special"/>
    <s v="02013"/>
    <s v="VA Farmland Preservation Fund"/>
    <x v="117"/>
    <s v="301.02013"/>
    <x v="4"/>
    <n v="500"/>
    <n v="13977"/>
    <n v="22480.77"/>
    <n v="15833.03"/>
    <n v="3035.81"/>
    <n v="3115.56"/>
    <n v="31507.49"/>
    <d v="2023-08-07T12:58:53"/>
    <n v="614"/>
    <n v="1"/>
    <n v="1"/>
  </r>
  <r>
    <x v="4"/>
    <s v="Agriculture and Forestry Secretariat"/>
    <n v="5"/>
    <s v="Agriculture and Forestry"/>
    <n v="5"/>
    <s v="Agriculture and Forestry Secretariat"/>
    <s v="Executive Branch"/>
    <n v="1"/>
    <n v="301"/>
    <s v="066000"/>
    <s v="Department of Agriculture and Consumer Services"/>
    <x v="40"/>
    <s v="02"/>
    <s v="Special"/>
    <s v="02: Special"/>
    <s v="02157"/>
    <s v="Beehive Grant Fund"/>
    <x v="118"/>
    <s v="301.02157"/>
    <x v="0"/>
    <n v="100"/>
    <n v="17732.84"/>
    <n v="23006"/>
    <n v="19050.07"/>
    <n v="144137.60000000001"/>
    <n v="87555.93"/>
    <n v="6027.66"/>
    <d v="2023-08-07T12:58:53"/>
    <n v="615"/>
    <n v="1"/>
    <n v="1"/>
  </r>
  <r>
    <x v="4"/>
    <s v="Agriculture and Forestry Secretariat"/>
    <n v="5"/>
    <s v="Agriculture and Forestry"/>
    <n v="5"/>
    <s v="Agriculture and Forestry Secretariat"/>
    <s v="Executive Branch"/>
    <n v="1"/>
    <n v="301"/>
    <s v="066000"/>
    <s v="Department of Agriculture and Consumer Services"/>
    <x v="40"/>
    <s v="02"/>
    <s v="Special"/>
    <s v="02: Special"/>
    <s v="02157"/>
    <s v="Beehive Grant Fund"/>
    <x v="118"/>
    <s v="301.02157"/>
    <x v="1"/>
    <n v="135"/>
    <n v="4305"/>
    <n v="125000"/>
    <n v="148933"/>
    <n v="125000"/>
    <n v="344753"/>
    <n v="288879.24"/>
    <d v="2023-08-07T12:58:53"/>
    <n v="616"/>
    <n v="1"/>
    <n v="1"/>
  </r>
  <r>
    <x v="4"/>
    <s v="Agriculture and Forestry Secretariat"/>
    <n v="5"/>
    <s v="Agriculture and Forestry"/>
    <n v="5"/>
    <s v="Agriculture and Forestry Secretariat"/>
    <s v="Executive Branch"/>
    <n v="1"/>
    <n v="301"/>
    <s v="066000"/>
    <s v="Department of Agriculture and Consumer Services"/>
    <x v="40"/>
    <s v="02"/>
    <s v="Special"/>
    <s v="02: Special"/>
    <s v="02157"/>
    <s v="Beehive Grant Fund"/>
    <x v="118"/>
    <s v="301.02157"/>
    <x v="2"/>
    <n v="200"/>
    <n v="4304.75"/>
    <n v="121921.21"/>
    <n v="130871.69"/>
    <n v="144.88"/>
    <n v="257270.14999999997"/>
    <n v="284551.78999999998"/>
    <d v="2023-08-07T12:58:53"/>
    <n v="617"/>
    <n v="1"/>
    <n v="1"/>
  </r>
  <r>
    <x v="4"/>
    <s v="Agriculture and Forestry Secretariat"/>
    <n v="5"/>
    <s v="Agriculture and Forestry"/>
    <n v="5"/>
    <s v="Agriculture and Forestry Secretariat"/>
    <s v="Executive Branch"/>
    <n v="1"/>
    <n v="301"/>
    <s v="066000"/>
    <s v="Department of Agriculture and Consumer Services"/>
    <x v="40"/>
    <s v="02"/>
    <s v="Special"/>
    <s v="02: Special"/>
    <s v="02157"/>
    <s v="Beehive Grant Fund"/>
    <x v="118"/>
    <s v="301.02157"/>
    <x v="3"/>
    <n v="220"/>
    <n v="0.25"/>
    <n v="3078.7899999999936"/>
    <n v="18061.309999999998"/>
    <n v="124855.12"/>
    <n v="87482.850000000035"/>
    <n v="4327.4500000000116"/>
    <d v="2023-08-07T12:58:53"/>
    <n v="618"/>
    <n v="1"/>
    <n v="1"/>
  </r>
  <r>
    <x v="4"/>
    <s v="Agriculture and Forestry Secretariat"/>
    <n v="5"/>
    <s v="Agriculture and Forestry"/>
    <n v="5"/>
    <s v="Agriculture and Forestry Secretariat"/>
    <s v="Executive Branch"/>
    <n v="1"/>
    <n v="301"/>
    <s v="066000"/>
    <s v="Department of Agriculture and Consumer Services"/>
    <x v="40"/>
    <s v="02"/>
    <s v="Special"/>
    <s v="02: Special"/>
    <s v="02157"/>
    <s v="Beehive Grant Fund"/>
    <x v="118"/>
    <s v="301.02157"/>
    <x v="4"/>
    <n v="500"/>
    <n v="218.87"/>
    <n v="2194.37"/>
    <n v="1915.76"/>
    <n v="232.41"/>
    <n v="688.48"/>
    <n v="3023.52"/>
    <d v="2023-08-07T12:58:53"/>
    <n v="619"/>
    <n v="1"/>
    <n v="1"/>
  </r>
  <r>
    <x v="4"/>
    <s v="Agriculture and Forestry Secretariat"/>
    <n v="5"/>
    <s v="Agriculture and Forestry"/>
    <n v="5"/>
    <s v="Agriculture and Forestry Secretariat"/>
    <s v="Executive Branch"/>
    <n v="1"/>
    <n v="301"/>
    <s v="066000"/>
    <s v="Department of Agriculture and Consumer Services"/>
    <x v="40"/>
    <s v="02"/>
    <s v="Special"/>
    <s v="02: Special"/>
    <s v="02176"/>
    <s v="VA Winegrowers' Productivity"/>
    <x v="119"/>
    <s v="301.02176"/>
    <x v="0"/>
    <n v="100"/>
    <n v="609544.52"/>
    <n v="912887.44000000006"/>
    <n v="754147.11"/>
    <n v="1337886.97"/>
    <n v="1682751.27"/>
    <n v="1739205.2699999998"/>
    <d v="2023-08-07T12:58:53"/>
    <n v="620"/>
    <n v="1"/>
    <n v="1"/>
  </r>
  <r>
    <x v="4"/>
    <s v="Agriculture and Forestry Secretariat"/>
    <n v="5"/>
    <s v="Agriculture and Forestry"/>
    <n v="5"/>
    <s v="Agriculture and Forestry Secretariat"/>
    <s v="Executive Branch"/>
    <n v="1"/>
    <n v="301"/>
    <s v="066000"/>
    <s v="Department of Agriculture and Consumer Services"/>
    <x v="40"/>
    <s v="02"/>
    <s v="Special"/>
    <s v="02: Special"/>
    <s v="02176"/>
    <s v="VA Winegrowers' Productivity"/>
    <x v="119"/>
    <s v="301.02176"/>
    <x v="1"/>
    <n v="135"/>
    <n v="2288692"/>
    <n v="2288692"/>
    <n v="3038692"/>
    <n v="3551245"/>
    <n v="3297799"/>
    <n v="2529048"/>
    <d v="2023-08-07T12:58:53"/>
    <n v="621"/>
    <n v="1"/>
    <n v="1"/>
  </r>
  <r>
    <x v="4"/>
    <s v="Agriculture and Forestry Secretariat"/>
    <n v="5"/>
    <s v="Agriculture and Forestry"/>
    <n v="5"/>
    <s v="Agriculture and Forestry Secretariat"/>
    <s v="Executive Branch"/>
    <n v="1"/>
    <n v="301"/>
    <s v="066000"/>
    <s v="Department of Agriculture and Consumer Services"/>
    <x v="40"/>
    <s v="02"/>
    <s v="Special"/>
    <s v="02: Special"/>
    <s v="02176"/>
    <s v="VA Winegrowers' Productivity"/>
    <x v="119"/>
    <s v="301.02176"/>
    <x v="2"/>
    <n v="200"/>
    <n v="1818922.8699999996"/>
    <n v="1970349.08"/>
    <n v="2444073.7100000004"/>
    <n v="2198505.14"/>
    <n v="2137934.7000000002"/>
    <n v="2457593.9999999995"/>
    <d v="2023-08-07T12:58:53"/>
    <n v="622"/>
    <n v="1"/>
    <n v="1"/>
  </r>
  <r>
    <x v="4"/>
    <s v="Agriculture and Forestry Secretariat"/>
    <n v="5"/>
    <s v="Agriculture and Forestry"/>
    <n v="5"/>
    <s v="Agriculture and Forestry Secretariat"/>
    <s v="Executive Branch"/>
    <n v="1"/>
    <n v="301"/>
    <s v="066000"/>
    <s v="Department of Agriculture and Consumer Services"/>
    <x v="40"/>
    <s v="02"/>
    <s v="Special"/>
    <s v="02: Special"/>
    <s v="02176"/>
    <s v="VA Winegrowers' Productivity"/>
    <x v="119"/>
    <s v="301.02176"/>
    <x v="3"/>
    <n v="220"/>
    <n v="469769.13000000035"/>
    <n v="318342.91999999993"/>
    <n v="594618.28999999957"/>
    <n v="1352739.8599999999"/>
    <n v="1159864.2999999998"/>
    <n v="71454.000000000466"/>
    <d v="2023-08-07T12:58:53"/>
    <n v="623"/>
    <n v="1"/>
    <n v="1"/>
  </r>
  <r>
    <x v="4"/>
    <s v="Agriculture and Forestry Secretariat"/>
    <n v="5"/>
    <s v="Agriculture and Forestry"/>
    <n v="5"/>
    <s v="Agriculture and Forestry Secretariat"/>
    <s v="Executive Branch"/>
    <n v="1"/>
    <n v="301"/>
    <s v="066000"/>
    <s v="Department of Agriculture and Consumer Services"/>
    <x v="40"/>
    <s v="02"/>
    <s v="Special"/>
    <s v="02: Special"/>
    <s v="02176"/>
    <s v="VA Winegrowers' Productivity"/>
    <x v="119"/>
    <s v="301.02176"/>
    <x v="4"/>
    <n v="500"/>
    <n v="0"/>
    <n v="0"/>
    <n v="11641.38"/>
    <n v="0"/>
    <n v="0"/>
    <n v="0"/>
    <d v="2023-08-07T12:58:53"/>
    <n v="624"/>
    <n v="1"/>
    <n v="1"/>
  </r>
  <r>
    <x v="4"/>
    <s v="Agriculture and Forestry Secretariat"/>
    <n v="5"/>
    <s v="Agriculture and Forestry"/>
    <n v="5"/>
    <s v="Agriculture and Forestry Secretariat"/>
    <s v="Executive Branch"/>
    <n v="1"/>
    <n v="301"/>
    <s v="066000"/>
    <s v="Department of Agriculture and Consumer Services"/>
    <x v="40"/>
    <s v="02"/>
    <s v="Special"/>
    <s v="02: Special"/>
    <s v="02264"/>
    <s v="Waste Kitchen Grease Fund"/>
    <x v="120"/>
    <s v="301.02264"/>
    <x v="0"/>
    <n v="100"/>
    <n v="79685.91"/>
    <n v="94269.52"/>
    <n v="106978.90999999999"/>
    <n v="116787.44"/>
    <n v="126766.78"/>
    <n v="142137.67000000001"/>
    <d v="2023-08-07T12:58:53"/>
    <n v="625"/>
    <n v="1"/>
    <n v="1"/>
  </r>
  <r>
    <x v="4"/>
    <s v="Agriculture and Forestry Secretariat"/>
    <n v="5"/>
    <s v="Agriculture and Forestry"/>
    <n v="5"/>
    <s v="Agriculture and Forestry Secretariat"/>
    <s v="Executive Branch"/>
    <n v="1"/>
    <n v="301"/>
    <s v="066000"/>
    <s v="Department of Agriculture and Consumer Services"/>
    <x v="40"/>
    <s v="02"/>
    <s v="Special"/>
    <s v="02: Special"/>
    <s v="02264"/>
    <s v="Waste Kitchen Grease Fund"/>
    <x v="120"/>
    <s v="301.02264"/>
    <x v="1"/>
    <n v="135"/>
    <n v="23400"/>
    <n v="23400"/>
    <n v="23400"/>
    <n v="23400"/>
    <n v="23400"/>
    <n v="23400"/>
    <d v="2023-08-07T12:58:53"/>
    <n v="626"/>
    <n v="1"/>
    <n v="1"/>
  </r>
  <r>
    <x v="4"/>
    <s v="Agriculture and Forestry Secretariat"/>
    <n v="5"/>
    <s v="Agriculture and Forestry"/>
    <n v="5"/>
    <s v="Agriculture and Forestry Secretariat"/>
    <s v="Executive Branch"/>
    <n v="1"/>
    <n v="301"/>
    <s v="066000"/>
    <s v="Department of Agriculture and Consumer Services"/>
    <x v="40"/>
    <s v="02"/>
    <s v="Special"/>
    <s v="02: Special"/>
    <s v="02264"/>
    <s v="Waste Kitchen Grease Fund"/>
    <x v="120"/>
    <s v="301.02264"/>
    <x v="2"/>
    <n v="200"/>
    <n v="290.31"/>
    <n v="724.84999999999991"/>
    <n v="426.6"/>
    <n v="513.80999999999995"/>
    <n v="25.12"/>
    <n v="494.49"/>
    <d v="2023-08-07T12:58:53"/>
    <n v="627"/>
    <n v="1"/>
    <n v="1"/>
  </r>
  <r>
    <x v="4"/>
    <s v="Agriculture and Forestry Secretariat"/>
    <n v="5"/>
    <s v="Agriculture and Forestry"/>
    <n v="5"/>
    <s v="Agriculture and Forestry Secretariat"/>
    <s v="Executive Branch"/>
    <n v="1"/>
    <n v="301"/>
    <s v="066000"/>
    <s v="Department of Agriculture and Consumer Services"/>
    <x v="40"/>
    <s v="02"/>
    <s v="Special"/>
    <s v="02: Special"/>
    <s v="02264"/>
    <s v="Waste Kitchen Grease Fund"/>
    <x v="120"/>
    <s v="301.02264"/>
    <x v="3"/>
    <n v="220"/>
    <n v="23109.69"/>
    <n v="22675.15"/>
    <n v="22973.4"/>
    <n v="22886.19"/>
    <n v="23374.880000000001"/>
    <n v="22905.51"/>
    <d v="2023-08-07T12:58:53"/>
    <n v="628"/>
    <n v="1"/>
    <n v="1"/>
  </r>
  <r>
    <x v="4"/>
    <s v="Agriculture and Forestry Secretariat"/>
    <n v="5"/>
    <s v="Agriculture and Forestry"/>
    <n v="5"/>
    <s v="Agriculture and Forestry Secretariat"/>
    <s v="Executive Branch"/>
    <n v="1"/>
    <n v="301"/>
    <s v="066000"/>
    <s v="Department of Agriculture and Consumer Services"/>
    <x v="40"/>
    <s v="02"/>
    <s v="Special"/>
    <s v="02: Special"/>
    <s v="02264"/>
    <s v="Waste Kitchen Grease Fund"/>
    <x v="120"/>
    <s v="301.02264"/>
    <x v="4"/>
    <n v="500"/>
    <n v="16916.95"/>
    <n v="15652.46"/>
    <n v="14994.99"/>
    <n v="11516.34"/>
    <n v="11327.46"/>
    <n v="16812.38"/>
    <d v="2023-08-07T12:58:53"/>
    <n v="629"/>
    <n v="1"/>
    <n v="1"/>
  </r>
  <r>
    <x v="4"/>
    <s v="Agriculture and Forestry Secretariat"/>
    <n v="5"/>
    <s v="Agriculture and Forestry"/>
    <n v="5"/>
    <s v="Agriculture and Forestry Secretariat"/>
    <s v="Executive Branch"/>
    <n v="1"/>
    <n v="301"/>
    <s v="066000"/>
    <s v="Department of Agriculture and Consumer Services"/>
    <x v="40"/>
    <s v="02"/>
    <s v="Special"/>
    <s v="02: Special"/>
    <s v="02290"/>
    <s v="Federal Asset Forfeiture Fund"/>
    <x v="46"/>
    <s v="301.02290"/>
    <x v="0"/>
    <n v="100"/>
    <n v="110611.48"/>
    <n v="112939.12"/>
    <n v="115310.73"/>
    <n v="116072.25"/>
    <n v="116295.89"/>
    <n v="118529.69"/>
    <d v="2023-08-07T12:58:53"/>
    <n v="630"/>
    <n v="1"/>
    <n v="1"/>
  </r>
  <r>
    <x v="4"/>
    <s v="Agriculture and Forestry Secretariat"/>
    <n v="5"/>
    <s v="Agriculture and Forestry"/>
    <n v="5"/>
    <s v="Agriculture and Forestry Secretariat"/>
    <s v="Executive Branch"/>
    <n v="1"/>
    <n v="301"/>
    <s v="066000"/>
    <s v="Department of Agriculture and Consumer Services"/>
    <x v="40"/>
    <s v="02"/>
    <s v="Special"/>
    <s v="02: Special"/>
    <s v="02290"/>
    <s v="Federal Asset Forfeiture Fund"/>
    <x v="46"/>
    <s v="301.02290"/>
    <x v="4"/>
    <n v="500"/>
    <n v="1383.18"/>
    <n v="2327.64"/>
    <n v="2371.61"/>
    <n v="761.52"/>
    <n v="223.64"/>
    <n v="2233.8000000000002"/>
    <d v="2023-08-07T12:58:53"/>
    <n v="631"/>
    <n v="1"/>
    <n v="1"/>
  </r>
  <r>
    <x v="4"/>
    <s v="Agriculture and Forestry Secretariat"/>
    <n v="5"/>
    <s v="Agriculture and Forestry"/>
    <n v="5"/>
    <s v="Agriculture and Forestry Secretariat"/>
    <s v="Executive Branch"/>
    <n v="1"/>
    <n v="301"/>
    <s v="066000"/>
    <s v="Department of Agriculture and Consumer Services"/>
    <x v="40"/>
    <s v="02"/>
    <s v="Special"/>
    <s v="02: Special"/>
    <s v="02301"/>
    <s v="VDACS Special Revenue Fund"/>
    <x v="121"/>
    <s v="301.02301"/>
    <x v="0"/>
    <n v="100"/>
    <n v="10810448.449999997"/>
    <n v="13272668.539999995"/>
    <n v="14949845"/>
    <n v="19327587.600000001"/>
    <n v="24149734.59"/>
    <n v="26175292.010000002"/>
    <d v="2023-08-07T12:58:53"/>
    <n v="632"/>
    <n v="1"/>
    <n v="1"/>
  </r>
  <r>
    <x v="4"/>
    <s v="Agriculture and Forestry Secretariat"/>
    <n v="5"/>
    <s v="Agriculture and Forestry"/>
    <n v="5"/>
    <s v="Agriculture and Forestry Secretariat"/>
    <s v="Executive Branch"/>
    <n v="1"/>
    <n v="301"/>
    <s v="066000"/>
    <s v="Department of Agriculture and Consumer Services"/>
    <x v="40"/>
    <s v="02"/>
    <s v="Special"/>
    <s v="02: Special"/>
    <s v="02301"/>
    <s v="VDACS Special Revenue Fund"/>
    <x v="121"/>
    <s v="301.02301"/>
    <x v="1"/>
    <n v="135"/>
    <n v="4997398"/>
    <n v="5275398"/>
    <n v="5210364.04"/>
    <n v="6169213"/>
    <n v="5714460"/>
    <n v="6640868.7599999998"/>
    <d v="2023-08-07T12:58:53"/>
    <n v="633"/>
    <n v="1"/>
    <n v="1"/>
  </r>
  <r>
    <x v="4"/>
    <s v="Agriculture and Forestry Secretariat"/>
    <n v="5"/>
    <s v="Agriculture and Forestry"/>
    <n v="5"/>
    <s v="Agriculture and Forestry Secretariat"/>
    <s v="Executive Branch"/>
    <n v="1"/>
    <n v="301"/>
    <s v="066000"/>
    <s v="Department of Agriculture and Consumer Services"/>
    <x v="40"/>
    <s v="02"/>
    <s v="Special"/>
    <s v="02: Special"/>
    <s v="02301"/>
    <s v="VDACS Special Revenue Fund"/>
    <x v="121"/>
    <s v="301.02301"/>
    <x v="5"/>
    <n v="137"/>
    <n v="266020"/>
    <n v="266020"/>
    <n v="266020"/>
    <n v="766020"/>
    <n v="511411.83999999997"/>
    <n v="511411.84"/>
    <d v="2023-08-07T12:58:53"/>
    <n v="634"/>
    <n v="1"/>
    <n v="1"/>
  </r>
  <r>
    <x v="4"/>
    <s v="Agriculture and Forestry Secretariat"/>
    <n v="5"/>
    <s v="Agriculture and Forestry"/>
    <n v="5"/>
    <s v="Agriculture and Forestry Secretariat"/>
    <s v="Executive Branch"/>
    <n v="1"/>
    <n v="301"/>
    <s v="066000"/>
    <s v="Department of Agriculture and Consumer Services"/>
    <x v="40"/>
    <s v="02"/>
    <s v="Special"/>
    <s v="02: Special"/>
    <s v="02301"/>
    <s v="VDACS Special Revenue Fund"/>
    <x v="121"/>
    <s v="301.02301"/>
    <x v="2"/>
    <n v="200"/>
    <n v="3959898.7799999989"/>
    <n v="3695840.7100000014"/>
    <n v="4340542.18"/>
    <n v="2122124.0300000017"/>
    <n v="2669613.7499999981"/>
    <n v="4750731.0200000033"/>
    <d v="2023-08-07T12:58:53"/>
    <n v="635"/>
    <n v="1"/>
    <n v="1"/>
  </r>
  <r>
    <x v="4"/>
    <s v="Agriculture and Forestry Secretariat"/>
    <n v="5"/>
    <s v="Agriculture and Forestry"/>
    <n v="5"/>
    <s v="Agriculture and Forestry Secretariat"/>
    <s v="Executive Branch"/>
    <n v="1"/>
    <n v="301"/>
    <s v="066000"/>
    <s v="Department of Agriculture and Consumer Services"/>
    <x v="40"/>
    <s v="02"/>
    <s v="Special"/>
    <s v="02: Special"/>
    <s v="02301"/>
    <s v="VDACS Special Revenue Fund"/>
    <x v="121"/>
    <s v="301.02301"/>
    <x v="7"/>
    <n v="205"/>
    <n v="0"/>
    <n v="0"/>
    <n v="0"/>
    <n v="669608.16"/>
    <n v="9.0949470177292824E-13"/>
    <n v="0"/>
    <d v="2023-08-07T12:58:53"/>
    <n v="636"/>
    <n v="1"/>
    <n v="1"/>
  </r>
  <r>
    <x v="4"/>
    <s v="Agriculture and Forestry Secretariat"/>
    <n v="5"/>
    <s v="Agriculture and Forestry"/>
    <n v="5"/>
    <s v="Agriculture and Forestry Secretariat"/>
    <s v="Executive Branch"/>
    <n v="1"/>
    <n v="301"/>
    <s v="066000"/>
    <s v="Department of Agriculture and Consumer Services"/>
    <x v="40"/>
    <s v="02"/>
    <s v="Special"/>
    <s v="02: Special"/>
    <s v="02301"/>
    <s v="VDACS Special Revenue Fund"/>
    <x v="121"/>
    <s v="301.02301"/>
    <x v="3"/>
    <n v="220"/>
    <n v="1037499.2200000011"/>
    <n v="1579557.2899999986"/>
    <n v="869821.86000000034"/>
    <n v="4047088.9699999983"/>
    <n v="3044846.2500000019"/>
    <n v="1890137.7399999965"/>
    <d v="2023-08-07T12:58:53"/>
    <n v="637"/>
    <n v="1"/>
    <n v="1"/>
  </r>
  <r>
    <x v="4"/>
    <s v="Agriculture and Forestry Secretariat"/>
    <n v="5"/>
    <s v="Agriculture and Forestry"/>
    <n v="5"/>
    <s v="Agriculture and Forestry Secretariat"/>
    <s v="Executive Branch"/>
    <n v="1"/>
    <n v="301"/>
    <s v="066000"/>
    <s v="Department of Agriculture and Consumer Services"/>
    <x v="40"/>
    <s v="02"/>
    <s v="Special"/>
    <s v="02: Special"/>
    <s v="02301"/>
    <s v="VDACS Special Revenue Fund"/>
    <x v="121"/>
    <s v="301.02301"/>
    <x v="6"/>
    <n v="222"/>
    <n v="266020"/>
    <n v="266020"/>
    <n v="266020"/>
    <n v="96411.839999999967"/>
    <n v="511411.83999999997"/>
    <n v="511411.84"/>
    <d v="2023-08-07T12:58:53"/>
    <n v="638"/>
    <n v="1"/>
    <n v="1"/>
  </r>
  <r>
    <x v="4"/>
    <s v="Agriculture and Forestry Secretariat"/>
    <n v="5"/>
    <s v="Agriculture and Forestry"/>
    <n v="5"/>
    <s v="Agriculture and Forestry Secretariat"/>
    <s v="Executive Branch"/>
    <n v="1"/>
    <n v="301"/>
    <s v="066000"/>
    <s v="Department of Agriculture and Consumer Services"/>
    <x v="40"/>
    <s v="02"/>
    <s v="Special"/>
    <s v="02: Special"/>
    <s v="02301"/>
    <s v="VDACS Special Revenue Fund"/>
    <x v="121"/>
    <s v="301.02301"/>
    <x v="4"/>
    <n v="500"/>
    <n v="6168123.6800000006"/>
    <n v="6121146.7999999998"/>
    <n v="5854580.6400000006"/>
    <n v="6991543.79"/>
    <n v="7313887.7400000002"/>
    <n v="6624558.4400000004"/>
    <d v="2023-08-07T12:58:53"/>
    <n v="639"/>
    <n v="1"/>
    <n v="1"/>
  </r>
  <r>
    <x v="4"/>
    <s v="Agriculture and Forestry Secretariat"/>
    <n v="5"/>
    <s v="Agriculture and Forestry"/>
    <n v="5"/>
    <s v="Agriculture and Forestry Secretariat"/>
    <s v="Executive Branch"/>
    <n v="1"/>
    <n v="301"/>
    <s v="066000"/>
    <s v="Department of Agriculture and Consumer Services"/>
    <x v="40"/>
    <s v="02"/>
    <s v="Special"/>
    <s v="02: Special"/>
    <s v="02460"/>
    <s v="Disaster Recovery Fund"/>
    <x v="7"/>
    <s v="301.02460"/>
    <x v="0"/>
    <n v="100"/>
    <n v="0"/>
    <n v="0"/>
    <n v="0"/>
    <n v="1382.35"/>
    <n v="1382.35"/>
    <n v="1382.35"/>
    <d v="2023-08-07T12:58:53"/>
    <n v="640"/>
    <n v="1"/>
    <n v="1"/>
  </r>
  <r>
    <x v="4"/>
    <s v="Agriculture and Forestry Secretariat"/>
    <n v="5"/>
    <s v="Agriculture and Forestry"/>
    <n v="5"/>
    <s v="Agriculture and Forestry Secretariat"/>
    <s v="Executive Branch"/>
    <n v="1"/>
    <n v="301"/>
    <s v="066000"/>
    <s v="Department of Agriculture and Consumer Services"/>
    <x v="40"/>
    <s v="02"/>
    <s v="Special"/>
    <s v="02: Special"/>
    <s v="02700"/>
    <s v="Parking"/>
    <x v="1"/>
    <s v="301.02700"/>
    <x v="0"/>
    <n v="100"/>
    <n v="5228.5"/>
    <n v="5449"/>
    <n v="5709"/>
    <n v="5586.5"/>
    <n v="9681"/>
    <n v="8601.5"/>
    <d v="2023-08-07T12:58:53"/>
    <n v="641"/>
    <n v="1"/>
    <n v="1"/>
  </r>
  <r>
    <x v="4"/>
    <s v="Agriculture and Forestry Secretariat"/>
    <n v="5"/>
    <s v="Agriculture and Forestry"/>
    <n v="5"/>
    <s v="Agriculture and Forestry Secretariat"/>
    <s v="Executive Branch"/>
    <n v="1"/>
    <n v="301"/>
    <s v="066000"/>
    <s v="Department of Agriculture and Consumer Services"/>
    <x v="40"/>
    <s v="02"/>
    <s v="Special"/>
    <s v="02: Special"/>
    <s v="02710"/>
    <s v="Central Garage Pool Vehicles"/>
    <x v="29"/>
    <s v="301.02710"/>
    <x v="0"/>
    <n v="100"/>
    <n v="1580.6"/>
    <n v="1580.6"/>
    <n v="1580.6"/>
    <n v="1580.6"/>
    <n v="2763.1"/>
    <n v="2763.1"/>
    <d v="2023-08-07T12:58:53"/>
    <n v="642"/>
    <n v="1"/>
    <n v="1"/>
  </r>
  <r>
    <x v="4"/>
    <s v="Agriculture and Forestry Secretariat"/>
    <n v="5"/>
    <s v="Agriculture and Forestry"/>
    <n v="5"/>
    <s v="Agriculture and Forestry Secretariat"/>
    <s v="Executive Branch"/>
    <n v="1"/>
    <n v="301"/>
    <s v="066000"/>
    <s v="Department of Agriculture and Consumer Services"/>
    <x v="40"/>
    <s v="02"/>
    <s v="Special"/>
    <s v="02: Special"/>
    <s v="02710"/>
    <s v="Central Garage Pool Vehicles"/>
    <x v="29"/>
    <s v="301.02710"/>
    <x v="4"/>
    <n v="500"/>
    <n v="0"/>
    <n v="0"/>
    <n v="0"/>
    <n v="0"/>
    <n v="1182.5"/>
    <n v="0"/>
    <d v="2023-08-07T12:58:53"/>
    <n v="643"/>
    <n v="1"/>
    <n v="1"/>
  </r>
  <r>
    <x v="4"/>
    <s v="Agriculture and Forestry Secretariat"/>
    <n v="5"/>
    <s v="Agriculture and Forestry"/>
    <n v="5"/>
    <s v="Agriculture and Forestry Secretariat"/>
    <s v="Executive Branch"/>
    <n v="1"/>
    <n v="301"/>
    <s v="066000"/>
    <s v="Department of Agriculture and Consumer Services"/>
    <x v="40"/>
    <s v="02"/>
    <s v="Special"/>
    <s v="02: Special"/>
    <s v="02800"/>
    <s v="Appropriated IDC Recoveries"/>
    <x v="23"/>
    <s v="301.02800"/>
    <x v="0"/>
    <n v="100"/>
    <n v="2817.63"/>
    <n v="0"/>
    <n v="0"/>
    <n v="0"/>
    <n v="0"/>
    <n v="785.67"/>
    <d v="2023-08-07T12:58:53"/>
    <n v="644"/>
    <n v="1"/>
    <n v="1"/>
  </r>
  <r>
    <x v="4"/>
    <s v="Agriculture and Forestry Secretariat"/>
    <n v="5"/>
    <s v="Agriculture and Forestry"/>
    <n v="5"/>
    <s v="Agriculture and Forestry Secretariat"/>
    <s v="Executive Branch"/>
    <n v="1"/>
    <n v="301"/>
    <s v="066000"/>
    <s v="Department of Agriculture and Consumer Services"/>
    <x v="40"/>
    <s v="02"/>
    <s v="Special"/>
    <s v="02: Special"/>
    <s v="02800"/>
    <s v="Appropriated IDC Recoveries"/>
    <x v="23"/>
    <s v="301.02800"/>
    <x v="1"/>
    <n v="135"/>
    <n v="755000"/>
    <n v="985000"/>
    <n v="1000000"/>
    <n v="1100000"/>
    <n v="1100000"/>
    <n v="900000"/>
    <d v="2023-08-07T12:58:53"/>
    <n v="645"/>
    <n v="1"/>
    <n v="1"/>
  </r>
  <r>
    <x v="4"/>
    <s v="Agriculture and Forestry Secretariat"/>
    <n v="5"/>
    <s v="Agriculture and Forestry"/>
    <n v="5"/>
    <s v="Agriculture and Forestry Secretariat"/>
    <s v="Executive Branch"/>
    <n v="1"/>
    <n v="301"/>
    <s v="066000"/>
    <s v="Department of Agriculture and Consumer Services"/>
    <x v="40"/>
    <s v="02"/>
    <s v="Special"/>
    <s v="02: Special"/>
    <s v="02800"/>
    <s v="Appropriated IDC Recoveries"/>
    <x v="23"/>
    <s v="301.02800"/>
    <x v="2"/>
    <n v="200"/>
    <n v="754274.37"/>
    <n v="978013.63"/>
    <n v="996082"/>
    <n v="893589"/>
    <n v="893501"/>
    <n v="818671.33"/>
    <d v="2023-08-07T12:58:53"/>
    <n v="646"/>
    <n v="1"/>
    <n v="1"/>
  </r>
  <r>
    <x v="4"/>
    <s v="Agriculture and Forestry Secretariat"/>
    <n v="5"/>
    <s v="Agriculture and Forestry"/>
    <n v="5"/>
    <s v="Agriculture and Forestry Secretariat"/>
    <s v="Executive Branch"/>
    <n v="1"/>
    <n v="301"/>
    <s v="066000"/>
    <s v="Department of Agriculture and Consumer Services"/>
    <x v="40"/>
    <s v="02"/>
    <s v="Special"/>
    <s v="02: Special"/>
    <s v="02800"/>
    <s v="Appropriated IDC Recoveries"/>
    <x v="23"/>
    <s v="301.02800"/>
    <x v="3"/>
    <n v="220"/>
    <n v="725.63000000000466"/>
    <n v="6986.3699999999953"/>
    <n v="3918"/>
    <n v="206411"/>
    <n v="206499"/>
    <n v="81328.670000000042"/>
    <d v="2023-08-07T12:58:53"/>
    <n v="647"/>
    <n v="1"/>
    <n v="1"/>
  </r>
  <r>
    <x v="4"/>
    <s v="Agriculture and Forestry Secretariat"/>
    <n v="5"/>
    <s v="Agriculture and Forestry"/>
    <n v="5"/>
    <s v="Agriculture and Forestry Secretariat"/>
    <s v="Executive Branch"/>
    <n v="1"/>
    <n v="301"/>
    <s v="066000"/>
    <s v="Department of Agriculture and Consumer Services"/>
    <x v="40"/>
    <s v="02"/>
    <s v="Special"/>
    <s v="02: Special"/>
    <s v="02800"/>
    <s v="Appropriated IDC Recoveries"/>
    <x v="23"/>
    <s v="301.02800"/>
    <x v="4"/>
    <n v="500"/>
    <n v="757092"/>
    <n v="975196"/>
    <n v="996082"/>
    <n v="893589"/>
    <n v="893501"/>
    <n v="819457"/>
    <d v="2023-08-07T12:58:53"/>
    <n v="648"/>
    <n v="1"/>
    <n v="1"/>
  </r>
  <r>
    <x v="4"/>
    <s v="Agriculture and Forestry Secretariat"/>
    <n v="5"/>
    <s v="Agriculture and Forestry"/>
    <n v="5"/>
    <s v="Agriculture and Forestry Secretariat"/>
    <s v="Executive Branch"/>
    <n v="1"/>
    <n v="301"/>
    <s v="066000"/>
    <s v="Department of Agriculture and Consumer Services"/>
    <x v="40"/>
    <s v="02"/>
    <s v="Special"/>
    <s v="02: Special"/>
    <s v="02870"/>
    <s v="Surp Suppy/Equip Sale-GF-NonHE"/>
    <x v="33"/>
    <s v="301.02870"/>
    <x v="0"/>
    <n v="100"/>
    <n v="4402.99"/>
    <n v="4402.99"/>
    <n v="4402.99"/>
    <n v="0"/>
    <n v="0"/>
    <n v="0"/>
    <d v="2023-08-07T12:58:53"/>
    <n v="649"/>
    <n v="1"/>
    <n v="1"/>
  </r>
  <r>
    <x v="4"/>
    <s v="Agriculture and Forestry Secretariat"/>
    <n v="5"/>
    <s v="Agriculture and Forestry"/>
    <n v="5"/>
    <s v="Agriculture and Forestry Secretariat"/>
    <s v="Executive Branch"/>
    <n v="1"/>
    <n v="301"/>
    <s v="066000"/>
    <s v="Department of Agriculture and Consumer Services"/>
    <x v="40"/>
    <s v="02"/>
    <s v="Special"/>
    <s v="02: Special"/>
    <s v="02870"/>
    <s v="Surp Suppy/Equip Sale-GF-NonHE"/>
    <x v="33"/>
    <s v="301.02870"/>
    <x v="1"/>
    <n v="135"/>
    <n v="4375"/>
    <n v="19330"/>
    <n v="9316"/>
    <n v="10000"/>
    <n v="15000"/>
    <n v="0"/>
    <d v="2023-08-07T12:58:53"/>
    <n v="650"/>
    <n v="1"/>
    <n v="1"/>
  </r>
  <r>
    <x v="4"/>
    <s v="Agriculture and Forestry Secretariat"/>
    <n v="5"/>
    <s v="Agriculture and Forestry"/>
    <n v="5"/>
    <s v="Agriculture and Forestry Secretariat"/>
    <s v="Executive Branch"/>
    <n v="1"/>
    <n v="301"/>
    <s v="066000"/>
    <s v="Department of Agriculture and Consumer Services"/>
    <x v="40"/>
    <s v="02"/>
    <s v="Special"/>
    <s v="02: Special"/>
    <s v="02870"/>
    <s v="Surp Suppy/Equip Sale-GF-NonHE"/>
    <x v="33"/>
    <s v="301.02870"/>
    <x v="2"/>
    <n v="200"/>
    <n v="19.66"/>
    <n v="14926.5"/>
    <n v="5040.92"/>
    <n v="4402.99"/>
    <n v="0"/>
    <n v="0"/>
    <d v="2023-08-07T12:58:53"/>
    <n v="651"/>
    <n v="1"/>
    <n v="1"/>
  </r>
  <r>
    <x v="4"/>
    <s v="Agriculture and Forestry Secretariat"/>
    <n v="5"/>
    <s v="Agriculture and Forestry"/>
    <n v="5"/>
    <s v="Agriculture and Forestry Secretariat"/>
    <s v="Executive Branch"/>
    <n v="1"/>
    <n v="301"/>
    <s v="066000"/>
    <s v="Department of Agriculture and Consumer Services"/>
    <x v="40"/>
    <s v="02"/>
    <s v="Special"/>
    <s v="02: Special"/>
    <s v="02870"/>
    <s v="Surp Suppy/Equip Sale-GF-NonHE"/>
    <x v="33"/>
    <s v="301.02870"/>
    <x v="3"/>
    <n v="220"/>
    <n v="4355.34"/>
    <n v="4403.5"/>
    <n v="4275.08"/>
    <n v="5597.01"/>
    <n v="15000"/>
    <n v="0"/>
    <d v="2023-08-07T12:58:53"/>
    <n v="652"/>
    <n v="1"/>
    <n v="1"/>
  </r>
  <r>
    <x v="4"/>
    <s v="Agriculture and Forestry Secretariat"/>
    <n v="5"/>
    <s v="Agriculture and Forestry"/>
    <n v="5"/>
    <s v="Agriculture and Forestry Secretariat"/>
    <s v="Executive Branch"/>
    <n v="1"/>
    <n v="301"/>
    <s v="066000"/>
    <s v="Department of Agriculture and Consumer Services"/>
    <x v="40"/>
    <s v="02"/>
    <s v="Special"/>
    <s v="02: Special"/>
    <s v="02870"/>
    <s v="Surp Suppy/Equip Sale-GF-NonHE"/>
    <x v="33"/>
    <s v="301.02870"/>
    <x v="4"/>
    <n v="500"/>
    <n v="67.62"/>
    <n v="14926.5"/>
    <n v="5040.92"/>
    <n v="0"/>
    <n v="0"/>
    <n v="0"/>
    <d v="2023-08-07T12:58:53"/>
    <n v="653"/>
    <n v="1"/>
    <n v="1"/>
  </r>
  <r>
    <x v="4"/>
    <s v="Agriculture and Forestry Secretariat"/>
    <n v="5"/>
    <s v="Agriculture and Forestry"/>
    <n v="5"/>
    <s v="Agriculture and Forestry Secretariat"/>
    <s v="Executive Branch"/>
    <n v="1"/>
    <n v="301"/>
    <s v="066000"/>
    <s v="Department of Agriculture and Consumer Services"/>
    <x v="40"/>
    <s v="02"/>
    <s v="Special"/>
    <s v="02: Special"/>
    <s v="02880"/>
    <s v="Surp Supply/Equip-NonGF-NonHE"/>
    <x v="122"/>
    <s v="301.02880"/>
    <x v="0"/>
    <n v="100"/>
    <n v="6344.21"/>
    <n v="6344.21"/>
    <n v="6344.21"/>
    <n v="0"/>
    <n v="0"/>
    <n v="154706.43"/>
    <d v="2023-08-07T12:58:53"/>
    <n v="654"/>
    <n v="1"/>
    <n v="1"/>
  </r>
  <r>
    <x v="4"/>
    <s v="Agriculture and Forestry Secretariat"/>
    <n v="5"/>
    <s v="Agriculture and Forestry"/>
    <n v="5"/>
    <s v="Agriculture and Forestry Secretariat"/>
    <s v="Executive Branch"/>
    <n v="1"/>
    <n v="301"/>
    <s v="066000"/>
    <s v="Department of Agriculture and Consumer Services"/>
    <x v="40"/>
    <s v="02"/>
    <s v="Special"/>
    <s v="02: Special"/>
    <s v="02880"/>
    <s v="Surp Supply/Equip-NonGF-NonHE"/>
    <x v="122"/>
    <s v="301.02880"/>
    <x v="1"/>
    <n v="135"/>
    <n v="82049"/>
    <n v="24157"/>
    <n v="66081"/>
    <n v="30000"/>
    <n v="35000"/>
    <n v="0"/>
    <d v="2023-08-07T12:58:53"/>
    <n v="655"/>
    <n v="1"/>
    <n v="1"/>
  </r>
  <r>
    <x v="4"/>
    <s v="Agriculture and Forestry Secretariat"/>
    <n v="5"/>
    <s v="Agriculture and Forestry"/>
    <n v="5"/>
    <s v="Agriculture and Forestry Secretariat"/>
    <s v="Executive Branch"/>
    <n v="1"/>
    <n v="301"/>
    <s v="066000"/>
    <s v="Department of Agriculture and Consumer Services"/>
    <x v="40"/>
    <s v="02"/>
    <s v="Special"/>
    <s v="02: Special"/>
    <s v="02880"/>
    <s v="Surp Supply/Equip-NonGF-NonHE"/>
    <x v="122"/>
    <s v="301.02880"/>
    <x v="2"/>
    <n v="200"/>
    <n v="75703.87999999999"/>
    <n v="17812.599999999999"/>
    <n v="63178.69"/>
    <n v="19387.46"/>
    <n v="14595.470000000001"/>
    <n v="0"/>
    <d v="2023-08-07T12:58:53"/>
    <n v="656"/>
    <n v="1"/>
    <n v="1"/>
  </r>
  <r>
    <x v="4"/>
    <s v="Agriculture and Forestry Secretariat"/>
    <n v="5"/>
    <s v="Agriculture and Forestry"/>
    <n v="5"/>
    <s v="Agriculture and Forestry Secretariat"/>
    <s v="Executive Branch"/>
    <n v="1"/>
    <n v="301"/>
    <s v="066000"/>
    <s v="Department of Agriculture and Consumer Services"/>
    <x v="40"/>
    <s v="02"/>
    <s v="Special"/>
    <s v="02: Special"/>
    <s v="02880"/>
    <s v="Surp Supply/Equip-NonGF-NonHE"/>
    <x v="122"/>
    <s v="301.02880"/>
    <x v="3"/>
    <n v="220"/>
    <n v="6345.1200000000099"/>
    <n v="6344.4000000000015"/>
    <n v="2902.3099999999977"/>
    <n v="10612.54"/>
    <n v="20404.53"/>
    <n v="0"/>
    <d v="2023-08-07T12:58:53"/>
    <n v="657"/>
    <n v="1"/>
    <n v="1"/>
  </r>
  <r>
    <x v="4"/>
    <s v="Agriculture and Forestry Secretariat"/>
    <n v="5"/>
    <s v="Agriculture and Forestry"/>
    <n v="5"/>
    <s v="Agriculture and Forestry Secretariat"/>
    <s v="Executive Branch"/>
    <n v="1"/>
    <n v="301"/>
    <s v="066000"/>
    <s v="Department of Agriculture and Consumer Services"/>
    <x v="40"/>
    <s v="02"/>
    <s v="Special"/>
    <s v="02: Special"/>
    <s v="02880"/>
    <s v="Surp Supply/Equip-NonGF-NonHE"/>
    <x v="122"/>
    <s v="301.02880"/>
    <x v="4"/>
    <n v="500"/>
    <n v="65963.490000000005"/>
    <n v="17812.599999999999"/>
    <n v="63178.69"/>
    <n v="13043.25"/>
    <n v="14595.47"/>
    <n v="154706.43"/>
    <d v="2023-08-07T12:58:53"/>
    <n v="658"/>
    <n v="1"/>
    <n v="1"/>
  </r>
  <r>
    <x v="4"/>
    <s v="Agriculture and Forestry Secretariat"/>
    <n v="5"/>
    <s v="Agriculture and Forestry"/>
    <n v="5"/>
    <s v="Agriculture and Forestry Secretariat"/>
    <s v="Executive Branch"/>
    <n v="1"/>
    <n v="301"/>
    <s v="066000"/>
    <s v="Department of Agriculture and Consumer Services"/>
    <x v="40"/>
    <s v="02"/>
    <s v="Special"/>
    <s v="02: Special"/>
    <s v="02900"/>
    <s v="Insurance Recovery"/>
    <x v="48"/>
    <s v="301.02900"/>
    <x v="0"/>
    <n v="100"/>
    <n v="0"/>
    <n v="370.3"/>
    <n v="17287.7"/>
    <n v="17287.7"/>
    <n v="113172.03"/>
    <n v="113172.03"/>
    <d v="2023-08-07T12:58:53"/>
    <n v="659"/>
    <n v="1"/>
    <n v="1"/>
  </r>
  <r>
    <x v="4"/>
    <s v="Agriculture and Forestry Secretariat"/>
    <n v="5"/>
    <s v="Agriculture and Forestry"/>
    <n v="5"/>
    <s v="Agriculture and Forestry Secretariat"/>
    <s v="Executive Branch"/>
    <n v="1"/>
    <n v="301"/>
    <s v="066000"/>
    <s v="Department of Agriculture and Consumer Services"/>
    <x v="40"/>
    <s v="02"/>
    <s v="Special"/>
    <s v="02: Special"/>
    <s v="02900"/>
    <s v="Insurance Recovery"/>
    <x v="48"/>
    <s v="301.02900"/>
    <x v="1"/>
    <n v="135"/>
    <n v="94988"/>
    <n v="0"/>
    <n v="0"/>
    <n v="0"/>
    <n v="0"/>
    <n v="0"/>
    <d v="2023-08-07T12:58:53"/>
    <n v="660"/>
    <n v="1"/>
    <n v="1"/>
  </r>
  <r>
    <x v="4"/>
    <s v="Agriculture and Forestry Secretariat"/>
    <n v="5"/>
    <s v="Agriculture and Forestry"/>
    <n v="5"/>
    <s v="Agriculture and Forestry Secretariat"/>
    <s v="Executive Branch"/>
    <n v="1"/>
    <n v="301"/>
    <s v="066000"/>
    <s v="Department of Agriculture and Consumer Services"/>
    <x v="40"/>
    <s v="02"/>
    <s v="Special"/>
    <s v="02: Special"/>
    <s v="02900"/>
    <s v="Insurance Recovery"/>
    <x v="48"/>
    <s v="301.02900"/>
    <x v="5"/>
    <n v="137"/>
    <n v="0"/>
    <n v="0"/>
    <n v="0"/>
    <n v="505000"/>
    <n v="90000"/>
    <n v="3476.09"/>
    <d v="2023-08-07T12:58:53"/>
    <n v="661"/>
    <n v="1"/>
    <n v="1"/>
  </r>
  <r>
    <x v="4"/>
    <s v="Agriculture and Forestry Secretariat"/>
    <n v="5"/>
    <s v="Agriculture and Forestry"/>
    <n v="5"/>
    <s v="Agriculture and Forestry Secretariat"/>
    <s v="Executive Branch"/>
    <n v="1"/>
    <n v="301"/>
    <s v="066000"/>
    <s v="Department of Agriculture and Consumer Services"/>
    <x v="40"/>
    <s v="02"/>
    <s v="Special"/>
    <s v="02: Special"/>
    <s v="02900"/>
    <s v="Insurance Recovery"/>
    <x v="48"/>
    <s v="301.02900"/>
    <x v="2"/>
    <n v="200"/>
    <n v="94987.4"/>
    <n v="0"/>
    <n v="0"/>
    <n v="0"/>
    <n v="0"/>
    <n v="0"/>
    <d v="2023-08-07T12:58:53"/>
    <n v="662"/>
    <n v="1"/>
    <n v="1"/>
  </r>
  <r>
    <x v="4"/>
    <s v="Agriculture and Forestry Secretariat"/>
    <n v="5"/>
    <s v="Agriculture and Forestry"/>
    <n v="5"/>
    <s v="Agriculture and Forestry Secretariat"/>
    <s v="Executive Branch"/>
    <n v="1"/>
    <n v="301"/>
    <s v="066000"/>
    <s v="Department of Agriculture and Consumer Services"/>
    <x v="40"/>
    <s v="02"/>
    <s v="Special"/>
    <s v="02: Special"/>
    <s v="02900"/>
    <s v="Insurance Recovery"/>
    <x v="48"/>
    <s v="301.02900"/>
    <x v="7"/>
    <n v="205"/>
    <n v="0"/>
    <n v="0"/>
    <n v="0"/>
    <n v="500000"/>
    <n v="86523.91"/>
    <n v="0"/>
    <d v="2023-08-07T12:58:53"/>
    <n v="663"/>
    <n v="1"/>
    <n v="1"/>
  </r>
  <r>
    <x v="4"/>
    <s v="Agriculture and Forestry Secretariat"/>
    <n v="5"/>
    <s v="Agriculture and Forestry"/>
    <n v="5"/>
    <s v="Agriculture and Forestry Secretariat"/>
    <s v="Executive Branch"/>
    <n v="1"/>
    <n v="301"/>
    <s v="066000"/>
    <s v="Department of Agriculture and Consumer Services"/>
    <x v="40"/>
    <s v="02"/>
    <s v="Special"/>
    <s v="02: Special"/>
    <s v="02900"/>
    <s v="Insurance Recovery"/>
    <x v="48"/>
    <s v="301.02900"/>
    <x v="3"/>
    <n v="220"/>
    <n v="0.60000000000582077"/>
    <n v="0"/>
    <n v="0"/>
    <n v="0"/>
    <n v="0"/>
    <n v="0"/>
    <d v="2023-08-07T12:58:53"/>
    <n v="664"/>
    <n v="1"/>
    <n v="1"/>
  </r>
  <r>
    <x v="4"/>
    <s v="Agriculture and Forestry Secretariat"/>
    <n v="5"/>
    <s v="Agriculture and Forestry"/>
    <n v="5"/>
    <s v="Agriculture and Forestry Secretariat"/>
    <s v="Executive Branch"/>
    <n v="1"/>
    <n v="301"/>
    <s v="066000"/>
    <s v="Department of Agriculture and Consumer Services"/>
    <x v="40"/>
    <s v="02"/>
    <s v="Special"/>
    <s v="02: Special"/>
    <s v="02900"/>
    <s v="Insurance Recovery"/>
    <x v="48"/>
    <s v="301.02900"/>
    <x v="6"/>
    <n v="222"/>
    <n v="0"/>
    <n v="0"/>
    <n v="0"/>
    <n v="5000"/>
    <n v="3476.0899999999965"/>
    <n v="3476.09"/>
    <d v="2023-08-07T12:58:53"/>
    <n v="665"/>
    <n v="1"/>
    <n v="1"/>
  </r>
  <r>
    <x v="4"/>
    <s v="Agriculture and Forestry Secretariat"/>
    <n v="5"/>
    <s v="Agriculture and Forestry"/>
    <n v="5"/>
    <s v="Agriculture and Forestry Secretariat"/>
    <s v="Executive Branch"/>
    <n v="1"/>
    <n v="301"/>
    <s v="066000"/>
    <s v="Department of Agriculture and Consumer Services"/>
    <x v="40"/>
    <s v="02"/>
    <s v="Special"/>
    <s v="02: Special"/>
    <s v="02900"/>
    <s v="Insurance Recovery"/>
    <x v="48"/>
    <s v="301.02900"/>
    <x v="4"/>
    <n v="500"/>
    <n v="94987.4"/>
    <n v="370.3"/>
    <n v="16917.400000000001"/>
    <n v="500000"/>
    <n v="182408.24"/>
    <n v="0"/>
    <d v="2023-08-07T12:58:53"/>
    <n v="666"/>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081"/>
    <s v="Contested Pesticide Penalties"/>
    <x v="123"/>
    <s v="301.07081"/>
    <x v="0"/>
    <n v="100"/>
    <n v="813.46"/>
    <n v="830.59"/>
    <n v="1174.1199999999999"/>
    <n v="894.13"/>
    <n v="895.85"/>
    <n v="912.41"/>
    <d v="2023-08-07T12:58:53"/>
    <n v="667"/>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081"/>
    <s v="Contested Pesticide Penalties"/>
    <x v="123"/>
    <s v="301.07081"/>
    <x v="4"/>
    <n v="500"/>
    <n v="10.17"/>
    <n v="17.13"/>
    <n v="343.53"/>
    <n v="279.99"/>
    <n v="1.72"/>
    <n v="16.559999999999999"/>
    <d v="2023-08-07T12:58:53"/>
    <n v="668"/>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102"/>
    <s v="Tobacco Loss Assistance Progrm"/>
    <x v="124"/>
    <s v="301.07102"/>
    <x v="0"/>
    <n v="100"/>
    <n v="2624684.17"/>
    <n v="2679916.35"/>
    <n v="2736191.85"/>
    <n v="2754261.56"/>
    <n v="2759568.36"/>
    <n v="2812574.07"/>
    <d v="2023-08-07T12:58:53"/>
    <n v="669"/>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102"/>
    <s v="Tobacco Loss Assistance Progrm"/>
    <x v="124"/>
    <s v="301.07102"/>
    <x v="4"/>
    <n v="500"/>
    <n v="32821.29"/>
    <n v="55232.18"/>
    <n v="56275.5"/>
    <n v="18069.71"/>
    <n v="5306.8"/>
    <n v="53005.71"/>
    <d v="2023-08-07T12:58:53"/>
    <n v="670"/>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160"/>
    <s v="VA Farm Loan Revolving Acct"/>
    <x v="125"/>
    <s v="301.07160"/>
    <x v="0"/>
    <n v="100"/>
    <n v="4577919.49"/>
    <n v="4535534.8"/>
    <n v="4535693.58"/>
    <n v="4476676.6499999994"/>
    <n v="4450364.2"/>
    <n v="4423592.6599999992"/>
    <d v="2023-08-07T12:58:53"/>
    <n v="671"/>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160"/>
    <s v="VA Farm Loan Revolving Acct"/>
    <x v="125"/>
    <s v="301.07160"/>
    <x v="1"/>
    <n v="135"/>
    <n v="158734"/>
    <n v="163215"/>
    <n v="163215"/>
    <n v="167990"/>
    <n v="167990"/>
    <n v="168794"/>
    <d v="2023-08-07T12:58:53"/>
    <n v="672"/>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160"/>
    <s v="VA Farm Loan Revolving Acct"/>
    <x v="125"/>
    <s v="301.07160"/>
    <x v="2"/>
    <n v="200"/>
    <n v="117870.94999999998"/>
    <n v="137451.49"/>
    <n v="94166.5"/>
    <n v="88680.38"/>
    <n v="34928.199999999997"/>
    <n v="107644.70000000001"/>
    <d v="2023-08-07T12:58:53"/>
    <n v="673"/>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160"/>
    <s v="VA Farm Loan Revolving Acct"/>
    <x v="125"/>
    <s v="301.07160"/>
    <x v="3"/>
    <n v="220"/>
    <n v="40863.050000000017"/>
    <n v="25763.510000000009"/>
    <n v="69048.5"/>
    <n v="79309.62"/>
    <n v="133061.79999999999"/>
    <n v="61149.299999999988"/>
    <d v="2023-08-07T12:58:53"/>
    <n v="674"/>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160"/>
    <s v="VA Farm Loan Revolving Acct"/>
    <x v="125"/>
    <s v="301.07160"/>
    <x v="4"/>
    <n v="500"/>
    <n v="57859.35"/>
    <n v="95066.8"/>
    <n v="94325.28"/>
    <n v="29663.45"/>
    <n v="8615.75"/>
    <n v="80873.16"/>
    <d v="2023-08-07T12:58:53"/>
    <n v="675"/>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254"/>
    <s v="Grants-Pro Agri&amp;Emer Food Asst"/>
    <x v="126"/>
    <s v="301.07254"/>
    <x v="4"/>
    <n v="500"/>
    <n v="0.1"/>
    <n v="0"/>
    <n v="0"/>
    <n v="0"/>
    <n v="0"/>
    <n v="0"/>
    <d v="2023-08-07T12:58:53"/>
    <n v="676"/>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290"/>
    <s v="Cert Of Agri Products Trust"/>
    <x v="127"/>
    <s v="301.07290"/>
    <x v="0"/>
    <n v="100"/>
    <n v="7137032.0599999996"/>
    <n v="8212311.4399999995"/>
    <n v="8795294.8599999994"/>
    <n v="9625322.620000001"/>
    <n v="10248173.680000002"/>
    <n v="10815064.879999999"/>
    <d v="2023-08-07T12:58:53"/>
    <n v="677"/>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290"/>
    <s v="Cert Of Agri Products Trust"/>
    <x v="127"/>
    <s v="301.07290"/>
    <x v="1"/>
    <n v="135"/>
    <n v="6704556"/>
    <n v="6900385"/>
    <n v="6900385"/>
    <n v="7120404"/>
    <n v="7420404"/>
    <n v="8785070"/>
    <d v="2023-08-07T12:58:53"/>
    <n v="678"/>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290"/>
    <s v="Cert Of Agri Products Trust"/>
    <x v="127"/>
    <s v="301.07290"/>
    <x v="2"/>
    <n v="200"/>
    <n v="6159028.4900000002"/>
    <n v="6294853.5600000024"/>
    <n v="6443003.1999999974"/>
    <n v="6704838.0600000005"/>
    <n v="7240872.8899999959"/>
    <n v="7851854.8999999994"/>
    <d v="2023-08-07T12:58:53"/>
    <n v="679"/>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290"/>
    <s v="Cert Of Agri Products Trust"/>
    <x v="127"/>
    <s v="301.07290"/>
    <x v="3"/>
    <n v="220"/>
    <n v="545527.50999999978"/>
    <n v="605531.43999999762"/>
    <n v="457381.80000000261"/>
    <n v="415565.93999999948"/>
    <n v="179531.11000000406"/>
    <n v="933215.10000000056"/>
    <d v="2023-08-07T12:58:53"/>
    <n v="680"/>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290"/>
    <s v="Cert Of Agri Products Trust"/>
    <x v="127"/>
    <s v="301.07290"/>
    <x v="4"/>
    <n v="500"/>
    <n v="6517031.8300000001"/>
    <n v="7370132.9400000004"/>
    <n v="7025986.620000001"/>
    <n v="7534865.8200000003"/>
    <n v="7863723.9500000002"/>
    <n v="8418746.0999999996"/>
    <d v="2023-08-07T12:58:53"/>
    <n v="681"/>
    <n v="1"/>
    <n v="1"/>
  </r>
  <r>
    <x v="4"/>
    <s v="Agriculture and Forestry Secretariat"/>
    <n v="5"/>
    <s v="Agriculture and Forestry"/>
    <n v="5"/>
    <s v="Agriculture and Forestry Secretariat"/>
    <s v="Executive Branch"/>
    <n v="1"/>
    <n v="301"/>
    <s v="066000"/>
    <s v="Department of Agriculture and Consumer Services"/>
    <x v="40"/>
    <s v="07"/>
    <s v="Trust And Agency"/>
    <s v="07: Trust And Agency"/>
    <s v="07301"/>
    <s v="Trust And Agency-VDACS"/>
    <x v="128"/>
    <s v="301.07301"/>
    <x v="0"/>
    <n v="100"/>
    <n v="814.6"/>
    <n v="814.6"/>
    <n v="928.17"/>
    <n v="928.17"/>
    <n v="928.17"/>
    <n v="928.17"/>
    <d v="2023-08-07T12:58:53"/>
    <n v="682"/>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17"/>
    <s v="Virginia Pesticide Control Act"/>
    <x v="129"/>
    <s v="301.09017"/>
    <x v="0"/>
    <n v="100"/>
    <n v="930283.18"/>
    <n v="953555.11"/>
    <n v="1916139.4300000002"/>
    <n v="2868695.6900000004"/>
    <n v="3310412.18"/>
    <n v="4337667.4700000007"/>
    <d v="2023-08-07T12:58:53"/>
    <n v="683"/>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17"/>
    <s v="Virginia Pesticide Control Act"/>
    <x v="129"/>
    <s v="301.09017"/>
    <x v="1"/>
    <n v="135"/>
    <n v="2924886"/>
    <n v="3078726"/>
    <n v="3078726"/>
    <n v="3493711"/>
    <n v="3833311"/>
    <n v="3502484"/>
    <d v="2023-08-07T12:58:53"/>
    <n v="684"/>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17"/>
    <s v="Virginia Pesticide Control Act"/>
    <x v="129"/>
    <s v="301.09017"/>
    <x v="2"/>
    <n v="200"/>
    <n v="2559203.0999999996"/>
    <n v="2631242.5700000003"/>
    <n v="2928133.2199999997"/>
    <n v="3066251.080000001"/>
    <n v="3565297.2399999984"/>
    <n v="2712228.0900000003"/>
    <d v="2023-08-07T12:58:53"/>
    <n v="685"/>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17"/>
    <s v="Virginia Pesticide Control Act"/>
    <x v="129"/>
    <s v="301.09017"/>
    <x v="3"/>
    <n v="220"/>
    <n v="365682.90000000037"/>
    <n v="447483.4299999997"/>
    <n v="150592.78000000026"/>
    <n v="427459.91999999899"/>
    <n v="268013.76000000164"/>
    <n v="790255.90999999968"/>
    <d v="2023-08-07T12:58:53"/>
    <n v="686"/>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17"/>
    <s v="Virginia Pesticide Control Act"/>
    <x v="129"/>
    <s v="301.09017"/>
    <x v="4"/>
    <n v="500"/>
    <n v="3067108.51"/>
    <n v="3076815.5"/>
    <n v="4416464.5399999991"/>
    <n v="4609809.34"/>
    <n v="4588565.7299999995"/>
    <n v="4286043.38"/>
    <d v="2023-08-07T12:58:53"/>
    <n v="687"/>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46"/>
    <s v="VA Food Access Investment Fund"/>
    <x v="130"/>
    <s v="301.09046"/>
    <x v="0"/>
    <n v="100"/>
    <n v="0"/>
    <n v="0"/>
    <n v="0"/>
    <n v="3110201.97"/>
    <n v="2764342.36"/>
    <n v="2418463.7800000003"/>
    <d v="2023-08-07T12:58:53"/>
    <n v="688"/>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46"/>
    <s v="VA Food Access Investment Fund"/>
    <x v="130"/>
    <s v="301.09046"/>
    <x v="1"/>
    <n v="135"/>
    <n v="0"/>
    <n v="0"/>
    <n v="0"/>
    <n v="3125000"/>
    <n v="1000000"/>
    <n v="1000000"/>
    <d v="2023-08-07T12:58:53"/>
    <n v="689"/>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46"/>
    <s v="VA Food Access Investment Fund"/>
    <x v="130"/>
    <s v="301.09046"/>
    <x v="2"/>
    <n v="200"/>
    <n v="0"/>
    <n v="0"/>
    <n v="0"/>
    <n v="17737.61"/>
    <n v="351759.39999999997"/>
    <n v="392215.05"/>
    <d v="2023-08-07T12:58:53"/>
    <n v="690"/>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46"/>
    <s v="VA Food Access Investment Fund"/>
    <x v="130"/>
    <s v="301.09046"/>
    <x v="3"/>
    <n v="220"/>
    <n v="0"/>
    <n v="0"/>
    <n v="0"/>
    <n v="3107262.39"/>
    <n v="648240.60000000009"/>
    <n v="607784.94999999995"/>
    <d v="2023-08-07T12:58:53"/>
    <n v="691"/>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46"/>
    <s v="VA Food Access Investment Fund"/>
    <x v="130"/>
    <s v="301.09046"/>
    <x v="4"/>
    <n v="500"/>
    <n v="0"/>
    <n v="0"/>
    <n v="0"/>
    <n v="2939.58"/>
    <n v="5899.79"/>
    <n v="46336.47"/>
    <d v="2023-08-07T12:58:53"/>
    <n v="692"/>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58"/>
    <s v="VA Agriculture Food Asst Fund"/>
    <x v="131"/>
    <s v="301.09058"/>
    <x v="0"/>
    <n v="100"/>
    <n v="0"/>
    <n v="0"/>
    <n v="0"/>
    <n v="0"/>
    <n v="501766.88"/>
    <n v="1269837.5099999998"/>
    <d v="2023-08-07T12:58:53"/>
    <n v="693"/>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58"/>
    <s v="VA Agriculture Food Asst Fund"/>
    <x v="131"/>
    <s v="301.09058"/>
    <x v="1"/>
    <n v="135"/>
    <n v="0"/>
    <n v="0"/>
    <n v="0"/>
    <n v="0"/>
    <n v="600000"/>
    <n v="1600000"/>
    <d v="2023-08-07T12:58:53"/>
    <n v="694"/>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58"/>
    <s v="VA Agriculture Food Asst Fund"/>
    <x v="131"/>
    <s v="301.09058"/>
    <x v="2"/>
    <n v="200"/>
    <n v="0"/>
    <n v="0"/>
    <n v="0"/>
    <n v="0"/>
    <n v="98233.12"/>
    <n v="863545.04"/>
    <d v="2023-08-07T12:58:53"/>
    <n v="695"/>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58"/>
    <s v="VA Agriculture Food Asst Fund"/>
    <x v="131"/>
    <s v="301.09058"/>
    <x v="3"/>
    <n v="220"/>
    <n v="0"/>
    <n v="0"/>
    <n v="0"/>
    <n v="0"/>
    <n v="501766.88"/>
    <n v="736454.96"/>
    <d v="2023-08-07T12:58:53"/>
    <n v="696"/>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58"/>
    <s v="VA Agriculture Food Asst Fund"/>
    <x v="131"/>
    <s v="301.09058"/>
    <x v="4"/>
    <n v="500"/>
    <n v="0"/>
    <n v="0"/>
    <n v="0"/>
    <n v="0"/>
    <n v="0"/>
    <n v="31615.67"/>
    <d v="2023-08-07T12:58:53"/>
    <n v="697"/>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62"/>
    <s v="VA Spirits Promotion Fund"/>
    <x v="132"/>
    <s v="301.09062"/>
    <x v="0"/>
    <n v="100"/>
    <n v="0"/>
    <n v="0"/>
    <n v="0"/>
    <n v="0"/>
    <n v="0"/>
    <n v="814314.95"/>
    <d v="2023-08-07T12:58:53"/>
    <n v="698"/>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62"/>
    <s v="VA Spirits Promotion Fund"/>
    <x v="132"/>
    <s v="301.09062"/>
    <x v="1"/>
    <n v="135"/>
    <n v="0"/>
    <n v="0"/>
    <n v="0"/>
    <n v="0"/>
    <n v="0"/>
    <n v="952375"/>
    <d v="2023-08-07T12:58:53"/>
    <n v="699"/>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62"/>
    <s v="VA Spirits Promotion Fund"/>
    <x v="132"/>
    <s v="301.09062"/>
    <x v="2"/>
    <n v="200"/>
    <n v="0"/>
    <n v="0"/>
    <n v="0"/>
    <n v="0"/>
    <n v="0"/>
    <n v="155196.9"/>
    <d v="2023-08-07T12:58:53"/>
    <n v="700"/>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62"/>
    <s v="VA Spirits Promotion Fund"/>
    <x v="132"/>
    <s v="301.09062"/>
    <x v="3"/>
    <n v="220"/>
    <n v="0"/>
    <n v="0"/>
    <n v="0"/>
    <n v="0"/>
    <n v="0"/>
    <n v="797178.1"/>
    <d v="2023-08-07T12:58:53"/>
    <n v="701"/>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62"/>
    <s v="VA Spirits Promotion Fund"/>
    <x v="132"/>
    <s v="301.09062"/>
    <x v="4"/>
    <n v="500"/>
    <n v="0"/>
    <n v="0"/>
    <n v="0"/>
    <n v="0"/>
    <n v="0"/>
    <n v="17136.849999999999"/>
    <d v="2023-08-07T12:58:53"/>
    <n v="702"/>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92"/>
    <s v="VA Agricultural Vitality Prgrm"/>
    <x v="133"/>
    <s v="301.09092"/>
    <x v="0"/>
    <n v="100"/>
    <n v="201168.05"/>
    <n v="245405.13"/>
    <n v="275248.45999999996"/>
    <n v="288177.08999999997"/>
    <n v="316142.73"/>
    <n v="350509.44"/>
    <d v="2023-08-07T12:58:53"/>
    <n v="703"/>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92"/>
    <s v="VA Agricultural Vitality Prgrm"/>
    <x v="133"/>
    <s v="301.09092"/>
    <x v="1"/>
    <n v="135"/>
    <n v="60000"/>
    <n v="60000"/>
    <n v="60000"/>
    <n v="60000"/>
    <n v="60000"/>
    <n v="60000"/>
    <d v="2023-08-07T12:58:53"/>
    <n v="704"/>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92"/>
    <s v="VA Agricultural Vitality Prgrm"/>
    <x v="133"/>
    <s v="301.09092"/>
    <x v="2"/>
    <n v="200"/>
    <n v="26405.059999999998"/>
    <n v="8172.92"/>
    <n v="24591.67"/>
    <n v="39121.369999999995"/>
    <n v="33654.36"/>
    <n v="24418.29"/>
    <d v="2023-08-07T12:58:53"/>
    <n v="705"/>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92"/>
    <s v="VA Agricultural Vitality Prgrm"/>
    <x v="133"/>
    <s v="301.09092"/>
    <x v="3"/>
    <n v="220"/>
    <n v="33594.94"/>
    <n v="51827.08"/>
    <n v="35408.33"/>
    <n v="20878.630000000005"/>
    <n v="26345.64"/>
    <n v="35581.71"/>
    <d v="2023-08-07T12:58:53"/>
    <n v="706"/>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092"/>
    <s v="VA Agricultural Vitality Prgrm"/>
    <x v="133"/>
    <s v="301.09092"/>
    <x v="4"/>
    <n v="500"/>
    <n v="50838.85"/>
    <n v="52410"/>
    <n v="54435"/>
    <n v="52050"/>
    <n v="61620"/>
    <n v="58785"/>
    <d v="2023-08-07T12:58:53"/>
    <n v="707"/>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01"/>
    <s v="Gvnr Agri&amp;Forestry Ind Dvlpmnt"/>
    <x v="134"/>
    <s v="301.09201"/>
    <x v="0"/>
    <n v="100"/>
    <n v="2062263.56"/>
    <n v="2256845.4900000002"/>
    <n v="3020028.44"/>
    <n v="3242771.19"/>
    <n v="3953997.34"/>
    <n v="4273695.5599999996"/>
    <d v="2023-08-07T12:58:53"/>
    <n v="708"/>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01"/>
    <s v="Gvnr Agri&amp;Forestry Ind Dvlpmnt"/>
    <x v="134"/>
    <s v="301.09201"/>
    <x v="1"/>
    <n v="135"/>
    <n v="2000000"/>
    <n v="2000000"/>
    <n v="1000000"/>
    <n v="1700000"/>
    <n v="1000000"/>
    <n v="2500000"/>
    <d v="2023-08-07T12:58:53"/>
    <n v="709"/>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01"/>
    <s v="Gvnr Agri&amp;Forestry Ind Dvlpmnt"/>
    <x v="134"/>
    <s v="301.09201"/>
    <x v="2"/>
    <n v="200"/>
    <n v="1496569.92"/>
    <n v="1141949.47"/>
    <n v="323769.76"/>
    <n v="890274"/>
    <n v="826257.43"/>
    <n v="1381402.08"/>
    <d v="2023-08-07T12:58:53"/>
    <n v="710"/>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01"/>
    <s v="Gvnr Agri&amp;Forestry Ind Dvlpmnt"/>
    <x v="134"/>
    <s v="301.09201"/>
    <x v="3"/>
    <n v="220"/>
    <n v="503430.08000000007"/>
    <n v="858050.53"/>
    <n v="676230.24"/>
    <n v="809726"/>
    <n v="173742.56999999995"/>
    <n v="1118597.92"/>
    <d v="2023-08-07T12:58:53"/>
    <n v="711"/>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01"/>
    <s v="Gvnr Agri&amp;Forestry Ind Dvlpmnt"/>
    <x v="134"/>
    <s v="301.09201"/>
    <x v="4"/>
    <n v="500"/>
    <n v="78915.989999999991"/>
    <n v="336531.4"/>
    <n v="86952.71"/>
    <n v="113016.75"/>
    <n v="537483.57999999996"/>
    <n v="201100.3"/>
    <d v="2023-08-07T12:58:53"/>
    <n v="712"/>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70"/>
    <s v="Agricultural Dealers Fund"/>
    <x v="135"/>
    <s v="301.09270"/>
    <x v="0"/>
    <n v="100"/>
    <n v="14489.62"/>
    <n v="14667.62"/>
    <n v="14494.62"/>
    <n v="14171.62"/>
    <n v="13510.62"/>
    <n v="14328.62"/>
    <d v="2023-08-07T12:58:53"/>
    <n v="713"/>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70"/>
    <s v="Agricultural Dealers Fund"/>
    <x v="135"/>
    <s v="301.09270"/>
    <x v="1"/>
    <n v="135"/>
    <n v="5000"/>
    <n v="5000"/>
    <n v="5000"/>
    <n v="5000"/>
    <n v="5000"/>
    <n v="5000"/>
    <d v="2023-08-07T12:58:53"/>
    <n v="714"/>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70"/>
    <s v="Agricultural Dealers Fund"/>
    <x v="135"/>
    <s v="301.09270"/>
    <x v="2"/>
    <n v="200"/>
    <n v="353.48"/>
    <n v="630"/>
    <n v="1100"/>
    <n v="1325"/>
    <n v="1414"/>
    <n v="0"/>
    <d v="2023-08-07T12:58:53"/>
    <n v="715"/>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70"/>
    <s v="Agricultural Dealers Fund"/>
    <x v="135"/>
    <s v="301.09270"/>
    <x v="3"/>
    <n v="220"/>
    <n v="4646.5200000000004"/>
    <n v="4370"/>
    <n v="3900"/>
    <n v="3675"/>
    <n v="3586"/>
    <n v="5000"/>
    <d v="2023-08-07T12:58:53"/>
    <n v="716"/>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70"/>
    <s v="Agricultural Dealers Fund"/>
    <x v="135"/>
    <s v="301.09270"/>
    <x v="4"/>
    <n v="500"/>
    <n v="950"/>
    <n v="900"/>
    <n v="1025"/>
    <n v="1100"/>
    <n v="850"/>
    <n v="900"/>
    <d v="2023-08-07T12:58:53"/>
    <n v="717"/>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82"/>
    <s v="Virginia Seed Law Fund"/>
    <x v="136"/>
    <s v="301.09282"/>
    <x v="0"/>
    <n v="100"/>
    <n v="203901.71"/>
    <n v="256047.56"/>
    <n v="269887.51"/>
    <n v="318733.55000000005"/>
    <n v="314967.53000000003"/>
    <n v="294166.59999999998"/>
    <d v="2023-08-07T12:58:53"/>
    <n v="718"/>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82"/>
    <s v="Virginia Seed Law Fund"/>
    <x v="136"/>
    <s v="301.09282"/>
    <x v="1"/>
    <n v="135"/>
    <n v="122951"/>
    <n v="125988"/>
    <n v="125988"/>
    <n v="128981"/>
    <n v="128981"/>
    <n v="131368"/>
    <d v="2023-08-07T12:58:53"/>
    <n v="719"/>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82"/>
    <s v="Virginia Seed Law Fund"/>
    <x v="136"/>
    <s v="301.09282"/>
    <x v="2"/>
    <n v="200"/>
    <n v="41827.189999999995"/>
    <n v="17729.48"/>
    <n v="62637.33"/>
    <n v="14945.419999999998"/>
    <n v="74147.839999999997"/>
    <n v="94226.560000000012"/>
    <d v="2023-08-07T12:58:53"/>
    <n v="720"/>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82"/>
    <s v="Virginia Seed Law Fund"/>
    <x v="136"/>
    <s v="301.09282"/>
    <x v="3"/>
    <n v="220"/>
    <n v="81123.81"/>
    <n v="108258.52"/>
    <n v="63350.67"/>
    <n v="114035.58"/>
    <n v="54833.16"/>
    <n v="37141.439999999988"/>
    <d v="2023-08-07T12:58:53"/>
    <n v="721"/>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282"/>
    <s v="Virginia Seed Law Fund"/>
    <x v="136"/>
    <s v="301.09282"/>
    <x v="4"/>
    <n v="500"/>
    <n v="72640.67"/>
    <n v="77526.329999999987"/>
    <n v="83384.28"/>
    <n v="71684.459999999992"/>
    <n v="77303.819999999992"/>
    <n v="80717.63"/>
    <d v="2023-08-07T12:58:53"/>
    <n v="722"/>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301"/>
    <s v="Dedicatd Special Revenue-VDACS"/>
    <x v="137"/>
    <s v="301.09301"/>
    <x v="0"/>
    <n v="100"/>
    <n v="4984644.0399999991"/>
    <n v="5346578.8299999991"/>
    <n v="5892121.71"/>
    <n v="6517513.8500000006"/>
    <n v="7221669.2799999993"/>
    <n v="8954451.8200000003"/>
    <d v="2023-08-07T12:58:53"/>
    <n v="723"/>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301"/>
    <s v="Dedicatd Special Revenue-VDACS"/>
    <x v="137"/>
    <s v="301.09301"/>
    <x v="1"/>
    <n v="135"/>
    <n v="5130718"/>
    <n v="5539720"/>
    <n v="5539720"/>
    <n v="5593507"/>
    <n v="4953907"/>
    <n v="5623992"/>
    <d v="2023-08-07T12:58:53"/>
    <n v="724"/>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301"/>
    <s v="Dedicatd Special Revenue-VDACS"/>
    <x v="137"/>
    <s v="301.09301"/>
    <x v="2"/>
    <n v="200"/>
    <n v="4426553.49"/>
    <n v="3846644.419999999"/>
    <n v="3602101.3400000017"/>
    <n v="3899605.580000001"/>
    <n v="4373960.7300000023"/>
    <n v="4596761.7900000019"/>
    <d v="2023-08-07T12:58:53"/>
    <n v="725"/>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301"/>
    <s v="Dedicatd Special Revenue-VDACS"/>
    <x v="137"/>
    <s v="301.09301"/>
    <x v="3"/>
    <n v="220"/>
    <n v="704164.50999999978"/>
    <n v="1693075.580000001"/>
    <n v="1937618.6599999983"/>
    <n v="1693901.419999999"/>
    <n v="579946.26999999769"/>
    <n v="1027230.2099999981"/>
    <d v="2023-08-07T12:58:53"/>
    <n v="726"/>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301"/>
    <s v="Dedicatd Special Revenue-VDACS"/>
    <x v="137"/>
    <s v="301.09301"/>
    <x v="4"/>
    <n v="500"/>
    <n v="4659508.7499999991"/>
    <n v="4238949.21"/>
    <n v="4208468.2199999988"/>
    <n v="4538742.7200000007"/>
    <n v="5087832.1600000011"/>
    <n v="6344608.3300000001"/>
    <d v="2023-08-07T12:58:53"/>
    <n v="727"/>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401"/>
    <s v="Feed Lime Fertlzr &amp; Animal Rem"/>
    <x v="138"/>
    <s v="301.09401"/>
    <x v="0"/>
    <n v="100"/>
    <n v="1929464.7200000002"/>
    <n v="2212645.67"/>
    <n v="2659032.02"/>
    <n v="3202435.39"/>
    <n v="3635447.57"/>
    <n v="3946058.46"/>
    <d v="2023-08-07T12:58:53"/>
    <n v="728"/>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401"/>
    <s v="Feed Lime Fertlzr &amp; Animal Rem"/>
    <x v="138"/>
    <s v="301.09401"/>
    <x v="1"/>
    <n v="135"/>
    <n v="1375822"/>
    <n v="1421703"/>
    <n v="1421703"/>
    <n v="1483128"/>
    <n v="1483128"/>
    <n v="1519183"/>
    <d v="2023-08-07T12:58:53"/>
    <n v="729"/>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401"/>
    <s v="Feed Lime Fertlzr &amp; Animal Rem"/>
    <x v="138"/>
    <s v="301.09401"/>
    <x v="2"/>
    <n v="200"/>
    <n v="998550.85000000009"/>
    <n v="1176474.97"/>
    <n v="1182504.3499999999"/>
    <n v="1203544.56"/>
    <n v="1178992.5299999993"/>
    <n v="1304911.8300000003"/>
    <d v="2023-08-07T12:58:53"/>
    <n v="730"/>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401"/>
    <s v="Feed Lime Fertlzr &amp; Animal Rem"/>
    <x v="138"/>
    <s v="301.09401"/>
    <x v="3"/>
    <n v="220"/>
    <n v="377271.14999999991"/>
    <n v="245228.03000000003"/>
    <n v="239198.65000000014"/>
    <n v="279583.43999999994"/>
    <n v="304135.47000000067"/>
    <n v="214271.16999999969"/>
    <d v="2023-08-07T12:58:53"/>
    <n v="731"/>
    <n v="1"/>
    <n v="1"/>
  </r>
  <r>
    <x v="4"/>
    <s v="Agriculture and Forestry Secretariat"/>
    <n v="5"/>
    <s v="Agriculture and Forestry"/>
    <n v="5"/>
    <s v="Agriculture and Forestry Secretariat"/>
    <s v="Executive Branch"/>
    <n v="1"/>
    <n v="301"/>
    <s v="066000"/>
    <s v="Department of Agriculture and Consumer Services"/>
    <x v="40"/>
    <s v="09"/>
    <s v="Dedicated Special Revenue"/>
    <s v="09: Dedicated Special Revenue"/>
    <s v="09401"/>
    <s v="Feed Lime Fertlzr &amp; Animal Rem"/>
    <x v="138"/>
    <s v="301.09401"/>
    <x v="4"/>
    <n v="500"/>
    <n v="1633193.12"/>
    <n v="1710722.09"/>
    <n v="1867359.7"/>
    <n v="1979865.93"/>
    <n v="1859186.71"/>
    <n v="1865226.7200000002"/>
    <d v="2023-08-07T12:58:53"/>
    <n v="732"/>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000"/>
    <s v="Federal Trust"/>
    <x v="6"/>
    <s v="301.10000"/>
    <x v="0"/>
    <n v="100"/>
    <n v="909242.65999999992"/>
    <n v="826365.08"/>
    <n v="1308632.3200000003"/>
    <n v="989141.38000000012"/>
    <n v="1095798.8700000003"/>
    <n v="1112716.4600000002"/>
    <d v="2023-08-07T12:58:53"/>
    <n v="733"/>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000"/>
    <s v="Federal Trust"/>
    <x v="6"/>
    <s v="301.10000"/>
    <x v="1"/>
    <n v="135"/>
    <n v="12059306"/>
    <n v="12288143"/>
    <n v="15267428"/>
    <n v="13140583"/>
    <n v="13140583"/>
    <n v="15055036"/>
    <d v="2023-08-07T12:58:53"/>
    <n v="734"/>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000"/>
    <s v="Federal Trust"/>
    <x v="6"/>
    <s v="301.10000"/>
    <x v="2"/>
    <n v="200"/>
    <n v="9683313.2200000007"/>
    <n v="11658877.899999993"/>
    <n v="12531461.899999995"/>
    <n v="12017079.839999998"/>
    <n v="10927503.069999998"/>
    <n v="13200822.440000003"/>
    <d v="2023-08-07T12:58:53"/>
    <n v="735"/>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000"/>
    <s v="Federal Trust"/>
    <x v="6"/>
    <s v="301.10000"/>
    <x v="3"/>
    <n v="220"/>
    <n v="2375992.7799999993"/>
    <n v="629265.10000000708"/>
    <n v="2735966.1000000052"/>
    <n v="1123503.160000002"/>
    <n v="2213079.9300000016"/>
    <n v="1854213.5599999968"/>
    <d v="2023-08-07T12:58:53"/>
    <n v="736"/>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000"/>
    <s v="Federal Trust"/>
    <x v="6"/>
    <s v="301.10000"/>
    <x v="4"/>
    <n v="500"/>
    <n v="9833147.129999999"/>
    <n v="11626250.32"/>
    <n v="13055729.140000001"/>
    <n v="11757662.209999999"/>
    <n v="11085737.199999999"/>
    <n v="13282968.000000002"/>
    <d v="2023-08-07T12:58:53"/>
    <n v="737"/>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110"/>
    <s v="CARESActRlfFd?General-COVID-19"/>
    <x v="2"/>
    <s v="301.10110"/>
    <x v="0"/>
    <n v="100"/>
    <n v="0"/>
    <n v="0"/>
    <n v="1088047"/>
    <n v="0"/>
    <n v="0"/>
    <n v="0"/>
    <d v="2023-08-07T12:58:53"/>
    <n v="738"/>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110"/>
    <s v="CARESActRlfFd?General-COVID-19"/>
    <x v="2"/>
    <s v="301.10110"/>
    <x v="1"/>
    <n v="135"/>
    <n v="0"/>
    <n v="0"/>
    <n v="1088047"/>
    <n v="2300000"/>
    <n v="0"/>
    <n v="0"/>
    <d v="2023-08-07T12:58:53"/>
    <n v="739"/>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110"/>
    <s v="CARESActRlfFd?General-COVID-19"/>
    <x v="2"/>
    <s v="301.10110"/>
    <x v="2"/>
    <n v="200"/>
    <n v="0"/>
    <n v="0"/>
    <n v="0"/>
    <n v="2300000"/>
    <n v="0"/>
    <n v="0"/>
    <d v="2023-08-07T12:58:53"/>
    <n v="740"/>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110"/>
    <s v="CARESActRlfFd?General-COVID-19"/>
    <x v="2"/>
    <s v="301.10110"/>
    <x v="3"/>
    <n v="220"/>
    <n v="0"/>
    <n v="0"/>
    <n v="1088047"/>
    <n v="0"/>
    <n v="0"/>
    <n v="0"/>
    <d v="2023-08-07T12:58:53"/>
    <n v="741"/>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190"/>
    <s v="EmrFoodAsstPrg(TEFAP)-COVID-19"/>
    <x v="139"/>
    <s v="301.10190"/>
    <x v="1"/>
    <n v="135"/>
    <n v="0"/>
    <n v="0"/>
    <n v="2022121"/>
    <n v="5055303"/>
    <n v="1701706"/>
    <n v="2100707"/>
    <d v="2023-08-07T12:58:53"/>
    <n v="742"/>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190"/>
    <s v="EmrFoodAsstPrg(TEFAP)-COVID-19"/>
    <x v="139"/>
    <s v="301.10190"/>
    <x v="2"/>
    <n v="200"/>
    <n v="0"/>
    <n v="0"/>
    <n v="0"/>
    <n v="5055303"/>
    <n v="1645693"/>
    <n v="2056389.84"/>
    <d v="2023-08-07T12:58:53"/>
    <n v="743"/>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190"/>
    <s v="EmrFoodAsstPrg(TEFAP)-COVID-19"/>
    <x v="139"/>
    <s v="301.10190"/>
    <x v="3"/>
    <n v="220"/>
    <n v="0"/>
    <n v="0"/>
    <n v="2022121"/>
    <n v="0"/>
    <n v="56013"/>
    <n v="44317.159999999916"/>
    <d v="2023-08-07T12:58:53"/>
    <n v="744"/>
    <n v="1"/>
    <n v="1"/>
  </r>
  <r>
    <x v="4"/>
    <s v="Agriculture and Forestry Secretariat"/>
    <n v="5"/>
    <s v="Agriculture and Forestry"/>
    <n v="5"/>
    <s v="Agriculture and Forestry Secretariat"/>
    <s v="Executive Branch"/>
    <n v="1"/>
    <n v="301"/>
    <s v="066000"/>
    <s v="Department of Agriculture and Consumer Services"/>
    <x v="40"/>
    <s v="10"/>
    <s v="Federal Trust"/>
    <s v="10: Federal Trust"/>
    <s v="10190"/>
    <s v="EmrFoodAsstPrg(TEFAP)-COVID-19"/>
    <x v="139"/>
    <s v="301.10190"/>
    <x v="4"/>
    <n v="500"/>
    <n v="0"/>
    <n v="0"/>
    <n v="0"/>
    <n v="5055303"/>
    <n v="1645693"/>
    <n v="2056389.84"/>
    <d v="2023-08-07T12:58:53"/>
    <n v="745"/>
    <n v="1"/>
    <n v="1"/>
  </r>
  <r>
    <x v="4"/>
    <s v="Agriculture and Forestry Secretariat"/>
    <n v="5"/>
    <s v="Agriculture and Forestry"/>
    <n v="5"/>
    <s v="Agriculture and Forestry Secretariat"/>
    <s v="Executive Branch"/>
    <n v="1"/>
    <n v="301"/>
    <s v="066000"/>
    <s v="Department of Agriculture and Consumer Services"/>
    <x v="40"/>
    <s v="12"/>
    <s v="Federal Trust - Arra"/>
    <s v="12: Federal Trust - Arra"/>
    <s v="12110"/>
    <s v="ARP-CrvStLoclFisRecFd-COVID-19"/>
    <x v="10"/>
    <s v="301.12110"/>
    <x v="0"/>
    <n v="100"/>
    <n v="0"/>
    <n v="0"/>
    <n v="0"/>
    <n v="0"/>
    <n v="14600000"/>
    <n v="24652391.620000001"/>
    <d v="2023-08-07T12:58:53"/>
    <n v="746"/>
    <n v="1"/>
    <n v="1"/>
  </r>
  <r>
    <x v="4"/>
    <s v="Agriculture and Forestry Secretariat"/>
    <n v="5"/>
    <s v="Agriculture and Forestry"/>
    <n v="5"/>
    <s v="Agriculture and Forestry Secretariat"/>
    <s v="Executive Branch"/>
    <n v="1"/>
    <n v="301"/>
    <s v="066000"/>
    <s v="Department of Agriculture and Consumer Services"/>
    <x v="40"/>
    <s v="12"/>
    <s v="Federal Trust - Arra"/>
    <s v="12: Federal Trust - Arra"/>
    <s v="12110"/>
    <s v="ARP-CrvStLoclFisRecFd-COVID-19"/>
    <x v="10"/>
    <s v="301.12110"/>
    <x v="1"/>
    <n v="135"/>
    <n v="0"/>
    <n v="0"/>
    <n v="0"/>
    <n v="0"/>
    <n v="14600000"/>
    <n v="28600000"/>
    <d v="2023-08-07T12:58:53"/>
    <n v="747"/>
    <n v="1"/>
    <n v="1"/>
  </r>
  <r>
    <x v="4"/>
    <s v="Agriculture and Forestry Secretariat"/>
    <n v="5"/>
    <s v="Agriculture and Forestry"/>
    <n v="5"/>
    <s v="Agriculture and Forestry Secretariat"/>
    <s v="Executive Branch"/>
    <n v="1"/>
    <n v="301"/>
    <s v="066000"/>
    <s v="Department of Agriculture and Consumer Services"/>
    <x v="40"/>
    <s v="12"/>
    <s v="Federal Trust - Arra"/>
    <s v="12: Federal Trust - Arra"/>
    <s v="12110"/>
    <s v="ARP-CrvStLoclFisRecFd-COVID-19"/>
    <x v="10"/>
    <s v="301.12110"/>
    <x v="2"/>
    <n v="200"/>
    <n v="0"/>
    <n v="0"/>
    <n v="0"/>
    <n v="0"/>
    <n v="15394"/>
    <n v="3947608.38"/>
    <d v="2023-08-07T12:58:53"/>
    <n v="748"/>
    <n v="1"/>
    <n v="1"/>
  </r>
  <r>
    <x v="4"/>
    <s v="Agriculture and Forestry Secretariat"/>
    <n v="5"/>
    <s v="Agriculture and Forestry"/>
    <n v="5"/>
    <s v="Agriculture and Forestry Secretariat"/>
    <s v="Executive Branch"/>
    <n v="1"/>
    <n v="301"/>
    <s v="066000"/>
    <s v="Department of Agriculture and Consumer Services"/>
    <x v="40"/>
    <s v="12"/>
    <s v="Federal Trust - Arra"/>
    <s v="12: Federal Trust - Arra"/>
    <s v="12110"/>
    <s v="ARP-CrvStLoclFisRecFd-COVID-19"/>
    <x v="10"/>
    <s v="301.12110"/>
    <x v="3"/>
    <n v="220"/>
    <n v="0"/>
    <n v="0"/>
    <n v="0"/>
    <n v="0"/>
    <n v="14584606"/>
    <n v="24652391.620000001"/>
    <d v="2023-08-07T12:58:53"/>
    <n v="749"/>
    <n v="1"/>
    <n v="1"/>
  </r>
  <r>
    <x v="4"/>
    <s v="Agriculture and Forestry Secretariat"/>
    <n v="5"/>
    <s v="Agriculture and Forestry"/>
    <n v="5"/>
    <s v="Agriculture and Forestry Secretariat"/>
    <s v="Executive Branch"/>
    <n v="1"/>
    <n v="301"/>
    <s v="066000"/>
    <s v="Department of Agriculture and Consumer Services"/>
    <x v="40"/>
    <s v="12"/>
    <s v="Federal Trust - Arra"/>
    <s v="12: Federal Trust - Arra"/>
    <s v="12110"/>
    <s v="ARP-CrvStLoclFisRecFd-COVID-19"/>
    <x v="10"/>
    <s v="301.12110"/>
    <x v="4"/>
    <n v="500"/>
    <n v="0"/>
    <n v="0"/>
    <n v="0"/>
    <n v="0"/>
    <n v="15394"/>
    <n v="0"/>
    <d v="2023-08-07T12:58:53"/>
    <n v="750"/>
    <n v="1"/>
    <n v="1"/>
  </r>
  <r>
    <x v="4"/>
    <s v="Agriculture and Forestry Secretariat"/>
    <n v="5"/>
    <s v="Agriculture and Forestry"/>
    <n v="5"/>
    <s v="Agriculture and Forestry Secretariat"/>
    <s v="Executive Branch"/>
    <n v="1"/>
    <n v="301"/>
    <s v="066000"/>
    <s v="Department of Agriculture and Consumer Services"/>
    <x v="40"/>
    <s v="12"/>
    <s v="Federal Trust - Arra"/>
    <s v="12: Federal Trust - Arra"/>
    <s v="12380"/>
    <s v="Food Bank Network - COVID-19"/>
    <x v="140"/>
    <s v="301.12380"/>
    <x v="1"/>
    <n v="135"/>
    <n v="0"/>
    <n v="0"/>
    <n v="0"/>
    <n v="0"/>
    <n v="0"/>
    <n v="6334055"/>
    <d v="2023-08-07T12:58:53"/>
    <n v="751"/>
    <n v="1"/>
    <n v="1"/>
  </r>
  <r>
    <x v="4"/>
    <s v="Agriculture and Forestry Secretariat"/>
    <n v="5"/>
    <s v="Agriculture and Forestry"/>
    <n v="5"/>
    <s v="Agriculture and Forestry Secretariat"/>
    <s v="Executive Branch"/>
    <n v="1"/>
    <n v="301"/>
    <s v="066000"/>
    <s v="Department of Agriculture and Consumer Services"/>
    <x v="40"/>
    <s v="12"/>
    <s v="Federal Trust - Arra"/>
    <s v="12: Federal Trust - Arra"/>
    <s v="12380"/>
    <s v="Food Bank Network - COVID-19"/>
    <x v="140"/>
    <s v="301.12380"/>
    <x v="2"/>
    <n v="200"/>
    <n v="0"/>
    <n v="0"/>
    <n v="0"/>
    <n v="0"/>
    <n v="0"/>
    <n v="80482.11"/>
    <d v="2023-08-07T12:58:53"/>
    <n v="752"/>
    <n v="1"/>
    <n v="1"/>
  </r>
  <r>
    <x v="4"/>
    <s v="Agriculture and Forestry Secretariat"/>
    <n v="5"/>
    <s v="Agriculture and Forestry"/>
    <n v="5"/>
    <s v="Agriculture and Forestry Secretariat"/>
    <s v="Executive Branch"/>
    <n v="1"/>
    <n v="301"/>
    <s v="066000"/>
    <s v="Department of Agriculture and Consumer Services"/>
    <x v="40"/>
    <s v="12"/>
    <s v="Federal Trust - Arra"/>
    <s v="12: Federal Trust - Arra"/>
    <s v="12380"/>
    <s v="Food Bank Network - COVID-19"/>
    <x v="140"/>
    <s v="301.12380"/>
    <x v="3"/>
    <n v="220"/>
    <n v="0"/>
    <n v="0"/>
    <n v="0"/>
    <n v="0"/>
    <n v="0"/>
    <n v="6253572.8899999997"/>
    <d v="2023-08-07T12:58:53"/>
    <n v="753"/>
    <n v="1"/>
    <n v="1"/>
  </r>
  <r>
    <x v="4"/>
    <s v="Agriculture and Forestry Secretariat"/>
    <n v="5"/>
    <s v="Agriculture and Forestry"/>
    <n v="5"/>
    <s v="Agriculture and Forestry Secretariat"/>
    <s v="Executive Branch"/>
    <n v="1"/>
    <n v="301"/>
    <s v="066000"/>
    <s v="Department of Agriculture and Consumer Services"/>
    <x v="40"/>
    <s v="12"/>
    <s v="Federal Trust - Arra"/>
    <s v="12: Federal Trust - Arra"/>
    <s v="12380"/>
    <s v="Food Bank Network - COVID-19"/>
    <x v="140"/>
    <s v="301.12380"/>
    <x v="4"/>
    <n v="500"/>
    <n v="0"/>
    <n v="0"/>
    <n v="0"/>
    <n v="0"/>
    <n v="0"/>
    <n v="80482.11"/>
    <d v="2023-08-07T12:58:53"/>
    <n v="754"/>
    <n v="1"/>
    <n v="1"/>
  </r>
  <r>
    <x v="4"/>
    <s v="Agriculture and Forestry Secretariat"/>
    <n v="5"/>
    <s v="Agriculture and Forestry"/>
    <n v="5"/>
    <s v="Agriculture and Forestry Secretariat"/>
    <s v="Executive Branch"/>
    <n v="1"/>
    <n v="411"/>
    <s v="067000"/>
    <s v="Department of Forestry"/>
    <x v="41"/>
    <s v="02"/>
    <s v="Special"/>
    <s v="02: Special"/>
    <s v="02124"/>
    <s v="Forest Mgmt State Owned Lands"/>
    <x v="141"/>
    <s v="411.02124"/>
    <x v="0"/>
    <n v="100"/>
    <n v="22803.360000000001"/>
    <n v="6345.99"/>
    <n v="242495.46"/>
    <n v="695999.05"/>
    <n v="694630.16"/>
    <n v="667114.68999999994"/>
    <d v="2023-08-07T12:58:53"/>
    <n v="755"/>
    <n v="1"/>
    <n v="1"/>
  </r>
  <r>
    <x v="4"/>
    <s v="Agriculture and Forestry Secretariat"/>
    <n v="5"/>
    <s v="Agriculture and Forestry"/>
    <n v="5"/>
    <s v="Agriculture and Forestry Secretariat"/>
    <s v="Executive Branch"/>
    <n v="1"/>
    <n v="411"/>
    <s v="067000"/>
    <s v="Department of Forestry"/>
    <x v="41"/>
    <s v="02"/>
    <s v="Special"/>
    <s v="02: Special"/>
    <s v="02124"/>
    <s v="Forest Mgmt State Owned Lands"/>
    <x v="141"/>
    <s v="411.02124"/>
    <x v="1"/>
    <n v="135"/>
    <n v="60000"/>
    <n v="60000"/>
    <n v="60000"/>
    <n v="227495"/>
    <n v="182380"/>
    <n v="300000"/>
    <d v="2023-08-07T12:58:53"/>
    <n v="756"/>
    <n v="1"/>
    <n v="1"/>
  </r>
  <r>
    <x v="4"/>
    <s v="Agriculture and Forestry Secretariat"/>
    <n v="5"/>
    <s v="Agriculture and Forestry"/>
    <n v="5"/>
    <s v="Agriculture and Forestry Secretariat"/>
    <s v="Executive Branch"/>
    <n v="1"/>
    <n v="411"/>
    <s v="067000"/>
    <s v="Department of Forestry"/>
    <x v="41"/>
    <s v="02"/>
    <s v="Special"/>
    <s v="02: Special"/>
    <s v="02124"/>
    <s v="Forest Mgmt State Owned Lands"/>
    <x v="141"/>
    <s v="411.02124"/>
    <x v="2"/>
    <n v="200"/>
    <n v="4183.4699999999993"/>
    <n v="16497.37"/>
    <n v="12323.989999999998"/>
    <n v="141432.81"/>
    <n v="143972.18"/>
    <n v="211117.15999999997"/>
    <d v="2023-08-07T12:58:53"/>
    <n v="757"/>
    <n v="1"/>
    <n v="1"/>
  </r>
  <r>
    <x v="4"/>
    <s v="Agriculture and Forestry Secretariat"/>
    <n v="5"/>
    <s v="Agriculture and Forestry"/>
    <n v="5"/>
    <s v="Agriculture and Forestry Secretariat"/>
    <s v="Executive Branch"/>
    <n v="1"/>
    <n v="411"/>
    <s v="067000"/>
    <s v="Department of Forestry"/>
    <x v="41"/>
    <s v="02"/>
    <s v="Special"/>
    <s v="02: Special"/>
    <s v="02124"/>
    <s v="Forest Mgmt State Owned Lands"/>
    <x v="141"/>
    <s v="411.02124"/>
    <x v="3"/>
    <n v="220"/>
    <n v="55816.53"/>
    <n v="43502.630000000005"/>
    <n v="47676.01"/>
    <n v="86062.19"/>
    <n v="38407.820000000007"/>
    <n v="88882.840000000026"/>
    <d v="2023-08-07T12:58:53"/>
    <n v="758"/>
    <n v="1"/>
    <n v="1"/>
  </r>
  <r>
    <x v="4"/>
    <s v="Agriculture and Forestry Secretariat"/>
    <n v="5"/>
    <s v="Agriculture and Forestry"/>
    <n v="5"/>
    <s v="Agriculture and Forestry Secretariat"/>
    <s v="Executive Branch"/>
    <n v="1"/>
    <n v="411"/>
    <s v="067000"/>
    <s v="Department of Forestry"/>
    <x v="41"/>
    <s v="02"/>
    <s v="Special"/>
    <s v="02: Special"/>
    <s v="02124"/>
    <s v="Forest Mgmt State Owned Lands"/>
    <x v="141"/>
    <s v="411.02124"/>
    <x v="4"/>
    <n v="500"/>
    <n v="53919.95"/>
    <n v="40"/>
    <n v="221310.79000000004"/>
    <n v="591436.4"/>
    <n v="158603.28999999998"/>
    <n v="181101.69"/>
    <d v="2023-08-07T12:58:53"/>
    <n v="759"/>
    <n v="1"/>
    <n v="1"/>
  </r>
  <r>
    <x v="4"/>
    <s v="Agriculture and Forestry Secretariat"/>
    <n v="5"/>
    <s v="Agriculture and Forestry"/>
    <n v="5"/>
    <s v="Agriculture and Forestry Secretariat"/>
    <s v="Executive Branch"/>
    <n v="1"/>
    <n v="411"/>
    <s v="067000"/>
    <s v="Department of Forestry"/>
    <x v="41"/>
    <s v="02"/>
    <s v="Special"/>
    <s v="02: Special"/>
    <s v="02164"/>
    <s v="Land Preservation Fund"/>
    <x v="142"/>
    <s v="411.02164"/>
    <x v="0"/>
    <n v="100"/>
    <n v="57598.86"/>
    <n v="146977.69"/>
    <n v="214773.47"/>
    <n v="334123.65999999997"/>
    <n v="345630.48"/>
    <n v="370302.19"/>
    <d v="2023-08-07T12:58:53"/>
    <n v="760"/>
    <n v="1"/>
    <n v="1"/>
  </r>
  <r>
    <x v="4"/>
    <s v="Agriculture and Forestry Secretariat"/>
    <n v="5"/>
    <s v="Agriculture and Forestry"/>
    <n v="5"/>
    <s v="Agriculture and Forestry Secretariat"/>
    <s v="Executive Branch"/>
    <n v="1"/>
    <n v="411"/>
    <s v="067000"/>
    <s v="Department of Forestry"/>
    <x v="41"/>
    <s v="02"/>
    <s v="Special"/>
    <s v="02: Special"/>
    <s v="02164"/>
    <s v="Land Preservation Fund"/>
    <x v="142"/>
    <s v="411.02164"/>
    <x v="1"/>
    <n v="135"/>
    <n v="89563"/>
    <n v="89563"/>
    <n v="89563"/>
    <n v="89563"/>
    <n v="89563"/>
    <n v="184563"/>
    <d v="2023-08-07T12:58:53"/>
    <n v="761"/>
    <n v="1"/>
    <n v="1"/>
  </r>
  <r>
    <x v="4"/>
    <s v="Agriculture and Forestry Secretariat"/>
    <n v="5"/>
    <s v="Agriculture and Forestry"/>
    <n v="5"/>
    <s v="Agriculture and Forestry Secretariat"/>
    <s v="Executive Branch"/>
    <n v="1"/>
    <n v="411"/>
    <s v="067000"/>
    <s v="Department of Forestry"/>
    <x v="41"/>
    <s v="02"/>
    <s v="Special"/>
    <s v="02: Special"/>
    <s v="02164"/>
    <s v="Land Preservation Fund"/>
    <x v="142"/>
    <s v="411.02164"/>
    <x v="2"/>
    <n v="200"/>
    <n v="62789.37"/>
    <n v="64478.95"/>
    <n v="81551.289999999994"/>
    <n v="33198.15"/>
    <n v="74578.329999999987"/>
    <n v="16312.92"/>
    <d v="2023-08-07T12:58:53"/>
    <n v="762"/>
    <n v="1"/>
    <n v="1"/>
  </r>
  <r>
    <x v="4"/>
    <s v="Agriculture and Forestry Secretariat"/>
    <n v="5"/>
    <s v="Agriculture and Forestry"/>
    <n v="5"/>
    <s v="Agriculture and Forestry Secretariat"/>
    <s v="Executive Branch"/>
    <n v="1"/>
    <n v="411"/>
    <s v="067000"/>
    <s v="Department of Forestry"/>
    <x v="41"/>
    <s v="02"/>
    <s v="Special"/>
    <s v="02: Special"/>
    <s v="02164"/>
    <s v="Land Preservation Fund"/>
    <x v="142"/>
    <s v="411.02164"/>
    <x v="3"/>
    <n v="220"/>
    <n v="26773.629999999997"/>
    <n v="25084.050000000003"/>
    <n v="8011.7100000000064"/>
    <n v="56364.85"/>
    <n v="14984.670000000013"/>
    <n v="168250.08"/>
    <d v="2023-08-07T12:58:53"/>
    <n v="763"/>
    <n v="1"/>
    <n v="1"/>
  </r>
  <r>
    <x v="4"/>
    <s v="Agriculture and Forestry Secretariat"/>
    <n v="5"/>
    <s v="Agriculture and Forestry"/>
    <n v="5"/>
    <s v="Agriculture and Forestry Secretariat"/>
    <s v="Executive Branch"/>
    <n v="1"/>
    <n v="411"/>
    <s v="067000"/>
    <s v="Department of Forestry"/>
    <x v="41"/>
    <s v="02"/>
    <s v="Special"/>
    <s v="02: Special"/>
    <s v="02164"/>
    <s v="Land Preservation Fund"/>
    <x v="142"/>
    <s v="411.02164"/>
    <x v="4"/>
    <n v="500"/>
    <n v="0"/>
    <n v="153857.78"/>
    <n v="149347.07"/>
    <n v="152548.34"/>
    <n v="86085.15"/>
    <n v="40984.629999999997"/>
    <d v="2023-08-07T12:58:53"/>
    <n v="764"/>
    <n v="1"/>
    <n v="1"/>
  </r>
  <r>
    <x v="4"/>
    <s v="Agriculture and Forestry Secretariat"/>
    <n v="5"/>
    <s v="Agriculture and Forestry"/>
    <n v="5"/>
    <s v="Agriculture and Forestry Secretariat"/>
    <s v="Executive Branch"/>
    <n v="1"/>
    <n v="411"/>
    <s v="067000"/>
    <s v="Department of Forestry"/>
    <x v="41"/>
    <s v="02"/>
    <s v="Special"/>
    <s v="02: Special"/>
    <s v="02180"/>
    <s v="Fire Programs Fund"/>
    <x v="143"/>
    <s v="411.02180"/>
    <x v="0"/>
    <n v="100"/>
    <n v="59298.34"/>
    <n v="77987.83"/>
    <n v="107484.83"/>
    <n v="106309.27"/>
    <n v="105399.27"/>
    <n v="62399.9"/>
    <d v="2023-08-07T12:58:53"/>
    <n v="765"/>
    <n v="1"/>
    <n v="1"/>
  </r>
  <r>
    <x v="4"/>
    <s v="Agriculture and Forestry Secretariat"/>
    <n v="5"/>
    <s v="Agriculture and Forestry"/>
    <n v="5"/>
    <s v="Agriculture and Forestry Secretariat"/>
    <s v="Executive Branch"/>
    <n v="1"/>
    <n v="411"/>
    <s v="067000"/>
    <s v="Department of Forestry"/>
    <x v="41"/>
    <s v="02"/>
    <s v="Special"/>
    <s v="02: Special"/>
    <s v="02180"/>
    <s v="Fire Programs Fund"/>
    <x v="143"/>
    <s v="411.02180"/>
    <x v="1"/>
    <n v="135"/>
    <n v="150000"/>
    <n v="150000"/>
    <n v="150000"/>
    <n v="150000"/>
    <n v="150000"/>
    <n v="150000"/>
    <d v="2023-08-07T12:58:53"/>
    <n v="766"/>
    <n v="1"/>
    <n v="1"/>
  </r>
  <r>
    <x v="4"/>
    <s v="Agriculture and Forestry Secretariat"/>
    <n v="5"/>
    <s v="Agriculture and Forestry"/>
    <n v="5"/>
    <s v="Agriculture and Forestry Secretariat"/>
    <s v="Executive Branch"/>
    <n v="1"/>
    <n v="411"/>
    <s v="067000"/>
    <s v="Department of Forestry"/>
    <x v="41"/>
    <s v="02"/>
    <s v="Special"/>
    <s v="02: Special"/>
    <s v="02180"/>
    <s v="Fire Programs Fund"/>
    <x v="143"/>
    <s v="411.02180"/>
    <x v="2"/>
    <n v="200"/>
    <n v="95692.43"/>
    <n v="81310.509999999995"/>
    <n v="70503"/>
    <n v="101175.56"/>
    <n v="100910"/>
    <n v="142999.36999999994"/>
    <d v="2023-08-07T12:58:53"/>
    <n v="767"/>
    <n v="1"/>
    <n v="1"/>
  </r>
  <r>
    <x v="4"/>
    <s v="Agriculture and Forestry Secretariat"/>
    <n v="5"/>
    <s v="Agriculture and Forestry"/>
    <n v="5"/>
    <s v="Agriculture and Forestry Secretariat"/>
    <s v="Executive Branch"/>
    <n v="1"/>
    <n v="411"/>
    <s v="067000"/>
    <s v="Department of Forestry"/>
    <x v="41"/>
    <s v="02"/>
    <s v="Special"/>
    <s v="02: Special"/>
    <s v="02180"/>
    <s v="Fire Programs Fund"/>
    <x v="143"/>
    <s v="411.02180"/>
    <x v="3"/>
    <n v="220"/>
    <n v="54307.570000000007"/>
    <n v="68689.490000000005"/>
    <n v="79497"/>
    <n v="48824.44"/>
    <n v="49090"/>
    <n v="7000.6300000000629"/>
    <d v="2023-08-07T12:58:53"/>
    <n v="768"/>
    <n v="1"/>
    <n v="1"/>
  </r>
  <r>
    <x v="4"/>
    <s v="Agriculture and Forestry Secretariat"/>
    <n v="5"/>
    <s v="Agriculture and Forestry"/>
    <n v="5"/>
    <s v="Agriculture and Forestry Secretariat"/>
    <s v="Executive Branch"/>
    <n v="1"/>
    <n v="411"/>
    <s v="067000"/>
    <s v="Department of Forestry"/>
    <x v="41"/>
    <s v="02"/>
    <s v="Special"/>
    <s v="02: Special"/>
    <s v="02340"/>
    <s v="Reforestation Incentives Fund"/>
    <x v="144"/>
    <s v="411.02340"/>
    <x v="0"/>
    <n v="100"/>
    <n v="284510.28000000003"/>
    <n v="393613.60000000003"/>
    <n v="249276.29"/>
    <n v="317316.59999999998"/>
    <n v="634690.0199999999"/>
    <n v="629450.36"/>
    <d v="2023-08-07T12:58:53"/>
    <n v="769"/>
    <n v="1"/>
    <n v="1"/>
  </r>
  <r>
    <x v="4"/>
    <s v="Agriculture and Forestry Secretariat"/>
    <n v="5"/>
    <s v="Agriculture and Forestry"/>
    <n v="5"/>
    <s v="Agriculture and Forestry Secretariat"/>
    <s v="Executive Branch"/>
    <n v="1"/>
    <n v="411"/>
    <s v="067000"/>
    <s v="Department of Forestry"/>
    <x v="41"/>
    <s v="02"/>
    <s v="Special"/>
    <s v="02: Special"/>
    <s v="02340"/>
    <s v="Reforestation Incentives Fund"/>
    <x v="144"/>
    <s v="411.02340"/>
    <x v="1"/>
    <n v="135"/>
    <n v="2343210"/>
    <n v="2399800"/>
    <n v="2399800"/>
    <n v="2399800"/>
    <n v="2399800"/>
    <n v="2399800"/>
    <d v="2023-08-07T12:58:53"/>
    <n v="770"/>
    <n v="1"/>
    <n v="1"/>
  </r>
  <r>
    <x v="4"/>
    <s v="Agriculture and Forestry Secretariat"/>
    <n v="5"/>
    <s v="Agriculture and Forestry"/>
    <n v="5"/>
    <s v="Agriculture and Forestry Secretariat"/>
    <s v="Executive Branch"/>
    <n v="1"/>
    <n v="411"/>
    <s v="067000"/>
    <s v="Department of Forestry"/>
    <x v="41"/>
    <s v="02"/>
    <s v="Special"/>
    <s v="02: Special"/>
    <s v="02340"/>
    <s v="Reforestation Incentives Fund"/>
    <x v="144"/>
    <s v="411.02340"/>
    <x v="2"/>
    <n v="200"/>
    <n v="1982314.4900000005"/>
    <n v="1812513.72"/>
    <n v="1978629.8599999999"/>
    <n v="1719777.09"/>
    <n v="1599131.4200000002"/>
    <n v="1875439.88"/>
    <d v="2023-08-07T12:58:53"/>
    <n v="771"/>
    <n v="1"/>
    <n v="1"/>
  </r>
  <r>
    <x v="4"/>
    <s v="Agriculture and Forestry Secretariat"/>
    <n v="5"/>
    <s v="Agriculture and Forestry"/>
    <n v="5"/>
    <s v="Agriculture and Forestry Secretariat"/>
    <s v="Executive Branch"/>
    <n v="1"/>
    <n v="411"/>
    <s v="067000"/>
    <s v="Department of Forestry"/>
    <x v="41"/>
    <s v="02"/>
    <s v="Special"/>
    <s v="02: Special"/>
    <s v="02340"/>
    <s v="Reforestation Incentives Fund"/>
    <x v="144"/>
    <s v="411.02340"/>
    <x v="3"/>
    <n v="220"/>
    <n v="360895.50999999954"/>
    <n v="587286.28"/>
    <n v="421170.14000000013"/>
    <n v="680022.90999999992"/>
    <n v="800668.57999999984"/>
    <n v="524360.12000000011"/>
    <d v="2023-08-07T12:58:53"/>
    <n v="772"/>
    <n v="1"/>
    <n v="1"/>
  </r>
  <r>
    <x v="4"/>
    <s v="Agriculture and Forestry Secretariat"/>
    <n v="5"/>
    <s v="Agriculture and Forestry"/>
    <n v="5"/>
    <s v="Agriculture and Forestry Secretariat"/>
    <s v="Executive Branch"/>
    <n v="1"/>
    <n v="411"/>
    <s v="067000"/>
    <s v="Department of Forestry"/>
    <x v="41"/>
    <s v="02"/>
    <s v="Special"/>
    <s v="02: Special"/>
    <s v="02340"/>
    <s v="Reforestation Incentives Fund"/>
    <x v="144"/>
    <s v="411.02340"/>
    <x v="4"/>
    <n v="500"/>
    <n v="2029249.7100000002"/>
    <n v="1939326.79"/>
    <n v="1853742.72"/>
    <n v="1805534.57"/>
    <n v="1934214.5899999999"/>
    <n v="1887909.97"/>
    <d v="2023-08-07T12:58:53"/>
    <n v="773"/>
    <n v="1"/>
    <n v="1"/>
  </r>
  <r>
    <x v="4"/>
    <s v="Agriculture and Forestry Secretariat"/>
    <n v="5"/>
    <s v="Agriculture and Forestry"/>
    <n v="5"/>
    <s v="Agriculture and Forestry Secretariat"/>
    <s v="Executive Branch"/>
    <n v="1"/>
    <n v="411"/>
    <s v="067000"/>
    <s v="Department of Forestry"/>
    <x v="41"/>
    <s v="02"/>
    <s v="Special"/>
    <s v="02: Special"/>
    <s v="02411"/>
    <s v="DOF Special Revenue Fund"/>
    <x v="145"/>
    <s v="411.02411"/>
    <x v="0"/>
    <n v="100"/>
    <n v="752890.28"/>
    <n v="1008707.17"/>
    <n v="1373854.02"/>
    <n v="1993584.1300000001"/>
    <n v="3266326.56"/>
    <n v="6610252.709999999"/>
    <d v="2023-08-07T12:58:53"/>
    <n v="774"/>
    <n v="1"/>
    <n v="1"/>
  </r>
  <r>
    <x v="4"/>
    <s v="Agriculture and Forestry Secretariat"/>
    <n v="5"/>
    <s v="Agriculture and Forestry"/>
    <n v="5"/>
    <s v="Agriculture and Forestry Secretariat"/>
    <s v="Executive Branch"/>
    <n v="1"/>
    <n v="411"/>
    <s v="067000"/>
    <s v="Department of Forestry"/>
    <x v="41"/>
    <s v="02"/>
    <s v="Special"/>
    <s v="02: Special"/>
    <s v="02411"/>
    <s v="DOF Special Revenue Fund"/>
    <x v="145"/>
    <s v="411.02411"/>
    <x v="1"/>
    <n v="135"/>
    <n v="2745154"/>
    <n v="2684955"/>
    <n v="3310064.45"/>
    <n v="3469410"/>
    <n v="3199410"/>
    <n v="8173100"/>
    <d v="2023-08-07T12:58:53"/>
    <n v="775"/>
    <n v="1"/>
    <n v="1"/>
  </r>
  <r>
    <x v="4"/>
    <s v="Agriculture and Forestry Secretariat"/>
    <n v="5"/>
    <s v="Agriculture and Forestry"/>
    <n v="5"/>
    <s v="Agriculture and Forestry Secretariat"/>
    <s v="Executive Branch"/>
    <n v="1"/>
    <n v="411"/>
    <s v="067000"/>
    <s v="Department of Forestry"/>
    <x v="41"/>
    <s v="02"/>
    <s v="Special"/>
    <s v="02: Special"/>
    <s v="02411"/>
    <s v="DOF Special Revenue Fund"/>
    <x v="145"/>
    <s v="411.02411"/>
    <x v="5"/>
    <n v="137"/>
    <n v="804352"/>
    <n v="554352"/>
    <n v="554352.09"/>
    <n v="4824352.09"/>
    <n v="4924352.09"/>
    <n v="4924352.09"/>
    <d v="2023-08-07T12:58:53"/>
    <n v="776"/>
    <n v="1"/>
    <n v="1"/>
  </r>
  <r>
    <x v="4"/>
    <s v="Agriculture and Forestry Secretariat"/>
    <n v="5"/>
    <s v="Agriculture and Forestry"/>
    <n v="5"/>
    <s v="Agriculture and Forestry Secretariat"/>
    <s v="Executive Branch"/>
    <n v="1"/>
    <n v="411"/>
    <s v="067000"/>
    <s v="Department of Forestry"/>
    <x v="41"/>
    <s v="02"/>
    <s v="Special"/>
    <m/>
    <s v="02411"/>
    <s v="DOF Special Revenue Fund"/>
    <x v="145"/>
    <s v="411.02411"/>
    <x v="5"/>
    <n v="137"/>
    <n v="0"/>
    <n v="0"/>
    <n v="4270000"/>
    <n v="0"/>
    <n v="0"/>
    <n v="0"/>
    <d v="2023-08-07T12:58:53"/>
    <n v="777"/>
    <n v="1"/>
    <n v="1"/>
  </r>
  <r>
    <x v="4"/>
    <s v="Agriculture and Forestry Secretariat"/>
    <n v="5"/>
    <s v="Agriculture and Forestry"/>
    <n v="5"/>
    <s v="Agriculture and Forestry Secretariat"/>
    <s v="Executive Branch"/>
    <n v="1"/>
    <n v="411"/>
    <s v="067000"/>
    <s v="Department of Forestry"/>
    <x v="41"/>
    <s v="02"/>
    <s v="Special"/>
    <s v="02: Special"/>
    <s v="02411"/>
    <s v="DOF Special Revenue Fund"/>
    <x v="145"/>
    <s v="411.02411"/>
    <x v="2"/>
    <n v="200"/>
    <n v="2472461.0799999996"/>
    <n v="2523753.7500000005"/>
    <n v="2542698.4900000002"/>
    <n v="2193421.3800000004"/>
    <n v="2165578.6300000004"/>
    <n v="4563712.28"/>
    <d v="2023-08-07T12:58:53"/>
    <n v="778"/>
    <n v="1"/>
    <n v="1"/>
  </r>
  <r>
    <x v="4"/>
    <s v="Agriculture and Forestry Secretariat"/>
    <n v="5"/>
    <s v="Agriculture and Forestry"/>
    <n v="5"/>
    <s v="Agriculture and Forestry Secretariat"/>
    <s v="Executive Branch"/>
    <n v="1"/>
    <n v="411"/>
    <s v="067000"/>
    <s v="Department of Forestry"/>
    <x v="41"/>
    <s v="02"/>
    <s v="Special"/>
    <s v="02: Special"/>
    <s v="02411"/>
    <s v="DOF Special Revenue Fund"/>
    <x v="145"/>
    <s v="411.02411"/>
    <x v="7"/>
    <n v="205"/>
    <n v="250000"/>
    <n v="0"/>
    <n v="0"/>
    <n v="0"/>
    <n v="0"/>
    <n v="0"/>
    <d v="2023-08-07T12:58:53"/>
    <n v="779"/>
    <n v="1"/>
    <n v="1"/>
  </r>
  <r>
    <x v="4"/>
    <s v="Agriculture and Forestry Secretariat"/>
    <n v="5"/>
    <s v="Agriculture and Forestry"/>
    <n v="5"/>
    <s v="Agriculture and Forestry Secretariat"/>
    <s v="Executive Branch"/>
    <n v="1"/>
    <n v="411"/>
    <s v="067000"/>
    <s v="Department of Forestry"/>
    <x v="41"/>
    <s v="02"/>
    <s v="Special"/>
    <s v="02: Special"/>
    <s v="02411"/>
    <s v="DOF Special Revenue Fund"/>
    <x v="145"/>
    <s v="411.02411"/>
    <x v="3"/>
    <n v="220"/>
    <n v="272692.92000000039"/>
    <n v="161201.24999999953"/>
    <n v="767365.96"/>
    <n v="1275988.6199999996"/>
    <n v="1033831.3699999996"/>
    <n v="3609387.7199999997"/>
    <d v="2023-08-07T12:58:53"/>
    <n v="780"/>
    <n v="1"/>
    <n v="1"/>
  </r>
  <r>
    <x v="4"/>
    <s v="Agriculture and Forestry Secretariat"/>
    <n v="5"/>
    <s v="Agriculture and Forestry"/>
    <n v="5"/>
    <s v="Agriculture and Forestry Secretariat"/>
    <s v="Executive Branch"/>
    <n v="1"/>
    <n v="411"/>
    <s v="067000"/>
    <s v="Department of Forestry"/>
    <x v="41"/>
    <s v="02"/>
    <s v="Special"/>
    <s v="02: Special"/>
    <s v="02411"/>
    <s v="DOF Special Revenue Fund"/>
    <x v="145"/>
    <s v="411.02411"/>
    <x v="6"/>
    <n v="222"/>
    <n v="554352"/>
    <n v="554352"/>
    <n v="554352.09"/>
    <n v="4824352.09"/>
    <n v="4924352.09"/>
    <n v="4924352.09"/>
    <d v="2023-08-07T12:58:53"/>
    <n v="781"/>
    <n v="1"/>
    <n v="1"/>
  </r>
  <r>
    <x v="4"/>
    <s v="Agriculture and Forestry Secretariat"/>
    <n v="5"/>
    <s v="Agriculture and Forestry"/>
    <n v="5"/>
    <s v="Agriculture and Forestry Secretariat"/>
    <s v="Executive Branch"/>
    <n v="1"/>
    <n v="411"/>
    <s v="067000"/>
    <s v="Department of Forestry"/>
    <x v="41"/>
    <s v="02"/>
    <s v="Special"/>
    <s v="02: Special"/>
    <s v="02411"/>
    <s v="DOF Special Revenue Fund"/>
    <x v="145"/>
    <s v="411.02411"/>
    <x v="4"/>
    <n v="500"/>
    <n v="2713242.0299999993"/>
    <n v="2749220.2299999995"/>
    <n v="2450867.4500000002"/>
    <n v="2570026.04"/>
    <n v="2700491.14"/>
    <n v="2786319.42"/>
    <d v="2023-08-07T12:58:53"/>
    <n v="782"/>
    <n v="1"/>
    <n v="1"/>
  </r>
  <r>
    <x v="4"/>
    <s v="Agriculture and Forestry Secretariat"/>
    <n v="5"/>
    <s v="Agriculture and Forestry"/>
    <n v="5"/>
    <s v="Agriculture and Forestry Secretariat"/>
    <s v="Executive Branch"/>
    <n v="1"/>
    <n v="411"/>
    <s v="067000"/>
    <s v="Department of Forestry"/>
    <x v="41"/>
    <s v="02"/>
    <s v="Special"/>
    <s v="02: Special"/>
    <s v="02460"/>
    <s v="Disaster Recovery Fund"/>
    <x v="7"/>
    <s v="411.02460"/>
    <x v="1"/>
    <n v="135"/>
    <n v="0"/>
    <n v="0"/>
    <n v="0"/>
    <n v="5223.63"/>
    <n v="0"/>
    <n v="1779.18"/>
    <d v="2023-08-07T12:58:53"/>
    <n v="783"/>
    <n v="1"/>
    <n v="1"/>
  </r>
  <r>
    <x v="4"/>
    <s v="Agriculture and Forestry Secretariat"/>
    <n v="5"/>
    <s v="Agriculture and Forestry"/>
    <n v="5"/>
    <s v="Agriculture and Forestry Secretariat"/>
    <s v="Executive Branch"/>
    <n v="1"/>
    <n v="411"/>
    <s v="067000"/>
    <s v="Department of Forestry"/>
    <x v="41"/>
    <s v="02"/>
    <s v="Special"/>
    <s v="02: Special"/>
    <s v="02460"/>
    <s v="Disaster Recovery Fund"/>
    <x v="7"/>
    <s v="411.02460"/>
    <x v="2"/>
    <n v="200"/>
    <n v="0"/>
    <n v="0"/>
    <n v="0"/>
    <n v="0"/>
    <n v="0"/>
    <n v="1779.18"/>
    <d v="2023-08-07T12:58:53"/>
    <n v="784"/>
    <n v="1"/>
    <n v="1"/>
  </r>
  <r>
    <x v="4"/>
    <s v="Agriculture and Forestry Secretariat"/>
    <n v="5"/>
    <s v="Agriculture and Forestry"/>
    <n v="5"/>
    <s v="Agriculture and Forestry Secretariat"/>
    <s v="Executive Branch"/>
    <n v="1"/>
    <n v="411"/>
    <s v="067000"/>
    <s v="Department of Forestry"/>
    <x v="41"/>
    <s v="02"/>
    <s v="Special"/>
    <s v="02: Special"/>
    <s v="02460"/>
    <s v="Disaster Recovery Fund"/>
    <x v="7"/>
    <s v="411.02460"/>
    <x v="3"/>
    <n v="220"/>
    <n v="0"/>
    <n v="0"/>
    <n v="0"/>
    <n v="5223.63"/>
    <n v="0"/>
    <n v="0"/>
    <d v="2023-08-07T12:58:53"/>
    <n v="785"/>
    <n v="1"/>
    <n v="1"/>
  </r>
  <r>
    <x v="4"/>
    <s v="Agriculture and Forestry Secretariat"/>
    <n v="5"/>
    <s v="Agriculture and Forestry"/>
    <n v="5"/>
    <s v="Agriculture and Forestry Secretariat"/>
    <s v="Executive Branch"/>
    <n v="1"/>
    <n v="411"/>
    <s v="067000"/>
    <s v="Department of Forestry"/>
    <x v="41"/>
    <s v="02"/>
    <s v="Special"/>
    <s v="02: Special"/>
    <s v="02515"/>
    <s v="Nurseries Fund"/>
    <x v="146"/>
    <s v="411.02515"/>
    <x v="0"/>
    <n v="100"/>
    <n v="1677448.0699999998"/>
    <n v="1508379.8499999999"/>
    <n v="1401016.3800000001"/>
    <n v="1342737.89"/>
    <n v="1360583.86"/>
    <n v="1220629.0799999998"/>
    <d v="2023-08-07T12:58:53"/>
    <n v="786"/>
    <n v="1"/>
    <n v="1"/>
  </r>
  <r>
    <x v="4"/>
    <s v="Agriculture and Forestry Secretariat"/>
    <n v="5"/>
    <s v="Agriculture and Forestry"/>
    <n v="5"/>
    <s v="Agriculture and Forestry Secretariat"/>
    <s v="Executive Branch"/>
    <n v="1"/>
    <n v="411"/>
    <s v="067000"/>
    <s v="Department of Forestry"/>
    <x v="41"/>
    <s v="02"/>
    <s v="Special"/>
    <s v="02: Special"/>
    <s v="02515"/>
    <s v="Nurseries Fund"/>
    <x v="146"/>
    <s v="411.02515"/>
    <x v="1"/>
    <n v="135"/>
    <n v="2759286"/>
    <n v="2620229"/>
    <n v="2620229"/>
    <n v="2620229"/>
    <n v="2620229"/>
    <n v="3000000"/>
    <d v="2023-08-07T12:58:53"/>
    <n v="787"/>
    <n v="1"/>
    <n v="1"/>
  </r>
  <r>
    <x v="4"/>
    <s v="Agriculture and Forestry Secretariat"/>
    <n v="5"/>
    <s v="Agriculture and Forestry"/>
    <n v="5"/>
    <s v="Agriculture and Forestry Secretariat"/>
    <s v="Executive Branch"/>
    <n v="1"/>
    <n v="411"/>
    <s v="067000"/>
    <s v="Department of Forestry"/>
    <x v="41"/>
    <s v="02"/>
    <s v="Special"/>
    <s v="02: Special"/>
    <s v="02515"/>
    <s v="Nurseries Fund"/>
    <x v="146"/>
    <s v="411.02515"/>
    <x v="2"/>
    <n v="200"/>
    <n v="2485907.2399999984"/>
    <n v="2398969.0299999993"/>
    <n v="2551465.09"/>
    <n v="2616735"/>
    <n v="2445898.6800000002"/>
    <n v="2999999.9999999995"/>
    <d v="2023-08-07T12:58:53"/>
    <n v="788"/>
    <n v="1"/>
    <n v="1"/>
  </r>
  <r>
    <x v="4"/>
    <s v="Agriculture and Forestry Secretariat"/>
    <n v="5"/>
    <s v="Agriculture and Forestry"/>
    <n v="5"/>
    <s v="Agriculture and Forestry Secretariat"/>
    <s v="Executive Branch"/>
    <n v="1"/>
    <n v="411"/>
    <s v="067000"/>
    <s v="Department of Forestry"/>
    <x v="41"/>
    <s v="02"/>
    <s v="Special"/>
    <s v="02: Special"/>
    <s v="02515"/>
    <s v="Nurseries Fund"/>
    <x v="146"/>
    <s v="411.02515"/>
    <x v="3"/>
    <n v="220"/>
    <n v="273378.76000000164"/>
    <n v="221259.97000000067"/>
    <n v="68763.910000000149"/>
    <n v="3494"/>
    <n v="174330.31999999983"/>
    <n v="4.6566128730773926E-10"/>
    <d v="2023-08-07T12:58:53"/>
    <n v="789"/>
    <n v="1"/>
    <n v="1"/>
  </r>
  <r>
    <x v="4"/>
    <s v="Agriculture and Forestry Secretariat"/>
    <n v="5"/>
    <s v="Agriculture and Forestry"/>
    <n v="5"/>
    <s v="Agriculture and Forestry Secretariat"/>
    <s v="Executive Branch"/>
    <n v="1"/>
    <n v="411"/>
    <s v="067000"/>
    <s v="Department of Forestry"/>
    <x v="41"/>
    <s v="02"/>
    <s v="Special"/>
    <s v="02: Special"/>
    <s v="02515"/>
    <s v="Nurseries Fund"/>
    <x v="146"/>
    <s v="411.02515"/>
    <x v="4"/>
    <n v="500"/>
    <n v="2775992.6900000004"/>
    <n v="2229900.81"/>
    <n v="2446808.62"/>
    <n v="2558456.5100000002"/>
    <n v="2463744.65"/>
    <n v="2857020.5"/>
    <d v="2023-08-07T12:58:53"/>
    <n v="790"/>
    <n v="1"/>
    <n v="1"/>
  </r>
  <r>
    <x v="4"/>
    <s v="Agriculture and Forestry Secretariat"/>
    <n v="5"/>
    <s v="Agriculture and Forestry"/>
    <n v="5"/>
    <s v="Agriculture and Forestry Secretariat"/>
    <s v="Executive Branch"/>
    <n v="1"/>
    <n v="411"/>
    <s v="067000"/>
    <s v="Department of Forestry"/>
    <x v="41"/>
    <s v="02"/>
    <s v="Special"/>
    <s v="02: Special"/>
    <s v="02640"/>
    <s v="State Forest Fund"/>
    <x v="147"/>
    <s v="411.02640"/>
    <x v="0"/>
    <n v="100"/>
    <n v="683814.53"/>
    <n v="594117.44000000006"/>
    <n v="708876.19000000006"/>
    <n v="663851.88"/>
    <n v="1093721.6700000002"/>
    <n v="1492489.01"/>
    <d v="2023-08-07T12:58:53"/>
    <n v="791"/>
    <n v="1"/>
    <n v="1"/>
  </r>
  <r>
    <x v="4"/>
    <s v="Agriculture and Forestry Secretariat"/>
    <n v="5"/>
    <s v="Agriculture and Forestry"/>
    <n v="5"/>
    <s v="Agriculture and Forestry Secretariat"/>
    <s v="Executive Branch"/>
    <n v="1"/>
    <n v="411"/>
    <s v="067000"/>
    <s v="Department of Forestry"/>
    <x v="41"/>
    <s v="02"/>
    <s v="Special"/>
    <s v="02: Special"/>
    <s v="02640"/>
    <s v="State Forest Fund"/>
    <x v="147"/>
    <s v="411.02640"/>
    <x v="1"/>
    <n v="135"/>
    <n v="1851924"/>
    <n v="1908514"/>
    <n v="1908514"/>
    <n v="1715554"/>
    <n v="1871672"/>
    <n v="2200000"/>
    <d v="2023-08-07T12:58:53"/>
    <n v="792"/>
    <n v="1"/>
    <n v="1"/>
  </r>
  <r>
    <x v="4"/>
    <s v="Agriculture and Forestry Secretariat"/>
    <n v="5"/>
    <s v="Agriculture and Forestry"/>
    <n v="5"/>
    <s v="Agriculture and Forestry Secretariat"/>
    <s v="Executive Branch"/>
    <n v="1"/>
    <n v="411"/>
    <s v="067000"/>
    <s v="Department of Forestry"/>
    <x v="41"/>
    <s v="02"/>
    <s v="Special"/>
    <s v="02: Special"/>
    <s v="02640"/>
    <s v="State Forest Fund"/>
    <x v="147"/>
    <s v="411.02640"/>
    <x v="5"/>
    <n v="137"/>
    <n v="20873"/>
    <n v="0"/>
    <n v="0"/>
    <n v="0"/>
    <n v="0"/>
    <n v="0"/>
    <d v="2023-08-07T12:58:53"/>
    <n v="793"/>
    <n v="1"/>
    <n v="1"/>
  </r>
  <r>
    <x v="4"/>
    <s v="Agriculture and Forestry Secretariat"/>
    <n v="5"/>
    <s v="Agriculture and Forestry"/>
    <n v="5"/>
    <s v="Agriculture and Forestry Secretariat"/>
    <s v="Executive Branch"/>
    <n v="1"/>
    <n v="411"/>
    <s v="067000"/>
    <s v="Department of Forestry"/>
    <x v="41"/>
    <s v="02"/>
    <s v="Special"/>
    <s v="02: Special"/>
    <s v="02640"/>
    <s v="State Forest Fund"/>
    <x v="147"/>
    <s v="411.02640"/>
    <x v="2"/>
    <n v="200"/>
    <n v="1448853.8199999998"/>
    <n v="1516642.5099999998"/>
    <n v="1406674.8900000004"/>
    <n v="1687481.3800000001"/>
    <n v="1725455.89"/>
    <n v="1952678.8399999996"/>
    <d v="2023-08-07T12:58:53"/>
    <n v="794"/>
    <n v="1"/>
    <n v="1"/>
  </r>
  <r>
    <x v="4"/>
    <s v="Agriculture and Forestry Secretariat"/>
    <n v="5"/>
    <s v="Agriculture and Forestry"/>
    <n v="5"/>
    <s v="Agriculture and Forestry Secretariat"/>
    <s v="Executive Branch"/>
    <n v="1"/>
    <n v="411"/>
    <s v="067000"/>
    <s v="Department of Forestry"/>
    <x v="41"/>
    <s v="02"/>
    <s v="Special"/>
    <s v="02: Special"/>
    <s v="02640"/>
    <s v="State Forest Fund"/>
    <x v="147"/>
    <s v="411.02640"/>
    <x v="3"/>
    <n v="220"/>
    <n v="403070.18000000017"/>
    <n v="391871.49000000022"/>
    <n v="501839.10999999964"/>
    <n v="28072.619999999879"/>
    <n v="146216.1100000001"/>
    <n v="247321.16000000038"/>
    <d v="2023-08-07T12:58:53"/>
    <n v="795"/>
    <n v="1"/>
    <n v="1"/>
  </r>
  <r>
    <x v="4"/>
    <s v="Agriculture and Forestry Secretariat"/>
    <n v="5"/>
    <s v="Agriculture and Forestry"/>
    <n v="5"/>
    <s v="Agriculture and Forestry Secretariat"/>
    <s v="Executive Branch"/>
    <n v="1"/>
    <n v="411"/>
    <s v="067000"/>
    <s v="Department of Forestry"/>
    <x v="41"/>
    <s v="02"/>
    <s v="Special"/>
    <s v="02: Special"/>
    <s v="02640"/>
    <s v="State Forest Fund"/>
    <x v="147"/>
    <s v="411.02640"/>
    <x v="6"/>
    <n v="222"/>
    <n v="20873"/>
    <n v="0"/>
    <n v="0"/>
    <n v="0"/>
    <n v="0"/>
    <n v="0"/>
    <d v="2023-08-07T12:58:53"/>
    <n v="796"/>
    <n v="1"/>
    <n v="1"/>
  </r>
  <r>
    <x v="4"/>
    <s v="Agriculture and Forestry Secretariat"/>
    <n v="5"/>
    <s v="Agriculture and Forestry"/>
    <n v="5"/>
    <s v="Agriculture and Forestry Secretariat"/>
    <s v="Executive Branch"/>
    <n v="1"/>
    <n v="411"/>
    <s v="067000"/>
    <s v="Department of Forestry"/>
    <x v="41"/>
    <s v="02"/>
    <s v="Special"/>
    <s v="02: Special"/>
    <s v="02640"/>
    <s v="State Forest Fund"/>
    <x v="147"/>
    <s v="411.02640"/>
    <x v="4"/>
    <n v="500"/>
    <n v="1435498.33"/>
    <n v="1425945.42"/>
    <n v="1526815.64"/>
    <n v="1643457.0699999998"/>
    <n v="2145325.6800000006"/>
    <n v="2351446.1799999997"/>
    <d v="2023-08-07T12:58:53"/>
    <n v="797"/>
    <n v="1"/>
    <n v="1"/>
  </r>
  <r>
    <x v="4"/>
    <s v="Agriculture and Forestry Secretariat"/>
    <n v="5"/>
    <s v="Agriculture and Forestry"/>
    <n v="5"/>
    <s v="Agriculture and Forestry Secretariat"/>
    <s v="Executive Branch"/>
    <n v="1"/>
    <n v="411"/>
    <s v="067000"/>
    <s v="Department of Forestry"/>
    <x v="41"/>
    <s v="02"/>
    <s v="Special"/>
    <s v="02: Special"/>
    <s v="02651"/>
    <s v="Forfeited Asset Sharing Prgm"/>
    <x v="148"/>
    <s v="411.02651"/>
    <x v="4"/>
    <n v="500"/>
    <n v="0"/>
    <n v="0.27"/>
    <n v="0"/>
    <n v="0"/>
    <n v="0"/>
    <n v="0"/>
    <d v="2023-08-07T12:58:53"/>
    <n v="798"/>
    <n v="1"/>
    <n v="1"/>
  </r>
  <r>
    <x v="4"/>
    <s v="Agriculture and Forestry Secretariat"/>
    <n v="5"/>
    <s v="Agriculture and Forestry"/>
    <n v="5"/>
    <s v="Agriculture and Forestry Secretariat"/>
    <s v="Executive Branch"/>
    <n v="1"/>
    <n v="411"/>
    <s v="067000"/>
    <s v="Department of Forestry"/>
    <x v="41"/>
    <s v="02"/>
    <s v="Special"/>
    <s v="02: Special"/>
    <s v="02800"/>
    <s v="Appropriated IDC Recoveries"/>
    <x v="23"/>
    <s v="411.02800"/>
    <x v="0"/>
    <n v="100"/>
    <n v="0"/>
    <n v="42901.289999999994"/>
    <n v="33948.82"/>
    <n v="197686.54"/>
    <n v="385982.88"/>
    <n v="692720.89"/>
    <d v="2023-08-07T12:58:53"/>
    <n v="799"/>
    <n v="1"/>
    <n v="1"/>
  </r>
  <r>
    <x v="4"/>
    <s v="Agriculture and Forestry Secretariat"/>
    <n v="5"/>
    <s v="Agriculture and Forestry"/>
    <n v="5"/>
    <s v="Agriculture and Forestry Secretariat"/>
    <s v="Executive Branch"/>
    <n v="1"/>
    <n v="411"/>
    <s v="067000"/>
    <s v="Department of Forestry"/>
    <x v="41"/>
    <s v="02"/>
    <s v="Special"/>
    <s v="02: Special"/>
    <s v="02800"/>
    <s v="Appropriated IDC Recoveries"/>
    <x v="23"/>
    <s v="411.02800"/>
    <x v="1"/>
    <n v="135"/>
    <n v="300000"/>
    <n v="225000"/>
    <n v="300000"/>
    <n v="300000"/>
    <n v="300000"/>
    <n v="300000"/>
    <d v="2023-08-07T12:58:53"/>
    <n v="800"/>
    <n v="1"/>
    <n v="1"/>
  </r>
  <r>
    <x v="4"/>
    <s v="Agriculture and Forestry Secretariat"/>
    <n v="5"/>
    <s v="Agriculture and Forestry"/>
    <n v="5"/>
    <s v="Agriculture and Forestry Secretariat"/>
    <s v="Executive Branch"/>
    <n v="1"/>
    <n v="411"/>
    <s v="067000"/>
    <s v="Department of Forestry"/>
    <x v="41"/>
    <s v="02"/>
    <s v="Special"/>
    <s v="02: Special"/>
    <s v="02800"/>
    <s v="Appropriated IDC Recoveries"/>
    <x v="23"/>
    <s v="411.02800"/>
    <x v="2"/>
    <n v="200"/>
    <n v="220299.89"/>
    <n v="224999.99999999997"/>
    <n v="241380.53000000003"/>
    <n v="94280.36"/>
    <n v="129362.38"/>
    <n v="21431.55"/>
    <d v="2023-08-07T12:58:53"/>
    <n v="801"/>
    <n v="1"/>
    <n v="1"/>
  </r>
  <r>
    <x v="4"/>
    <s v="Agriculture and Forestry Secretariat"/>
    <n v="5"/>
    <s v="Agriculture and Forestry"/>
    <n v="5"/>
    <s v="Agriculture and Forestry Secretariat"/>
    <s v="Executive Branch"/>
    <n v="1"/>
    <n v="411"/>
    <s v="067000"/>
    <s v="Department of Forestry"/>
    <x v="41"/>
    <s v="02"/>
    <s v="Special"/>
    <s v="02: Special"/>
    <s v="02800"/>
    <s v="Appropriated IDC Recoveries"/>
    <x v="23"/>
    <s v="411.02800"/>
    <x v="3"/>
    <n v="220"/>
    <n v="79700.109999999986"/>
    <n v="2.9103830456733704E-11"/>
    <n v="58619.469999999972"/>
    <n v="205719.64"/>
    <n v="170637.62"/>
    <n v="278568.45"/>
    <d v="2023-08-07T12:58:53"/>
    <n v="802"/>
    <n v="1"/>
    <n v="1"/>
  </r>
  <r>
    <x v="4"/>
    <s v="Agriculture and Forestry Secretariat"/>
    <n v="5"/>
    <s v="Agriculture and Forestry"/>
    <n v="5"/>
    <s v="Agriculture and Forestry Secretariat"/>
    <s v="Executive Branch"/>
    <n v="1"/>
    <n v="411"/>
    <s v="067000"/>
    <s v="Department of Forestry"/>
    <x v="41"/>
    <s v="02"/>
    <s v="Special"/>
    <s v="02: Special"/>
    <s v="02800"/>
    <s v="Appropriated IDC Recoveries"/>
    <x v="23"/>
    <s v="411.02800"/>
    <x v="4"/>
    <n v="500"/>
    <n v="218094.89"/>
    <n v="267901.28999999998"/>
    <n v="232428.06"/>
    <n v="258018.08"/>
    <n v="317658.71999999997"/>
    <n v="328169.56"/>
    <d v="2023-08-07T12:58:53"/>
    <n v="803"/>
    <n v="1"/>
    <n v="1"/>
  </r>
  <r>
    <x v="4"/>
    <s v="Agriculture and Forestry Secretariat"/>
    <n v="5"/>
    <s v="Agriculture and Forestry"/>
    <n v="5"/>
    <s v="Agriculture and Forestry Secretariat"/>
    <s v="Executive Branch"/>
    <n v="1"/>
    <n v="411"/>
    <s v="067000"/>
    <s v="Department of Forestry"/>
    <x v="41"/>
    <s v="02"/>
    <s v="Special"/>
    <s v="02: Special"/>
    <s v="02860"/>
    <s v="Recycl Mtrl Sales-Nongen/NonHE"/>
    <x v="149"/>
    <s v="411.02860"/>
    <x v="0"/>
    <n v="100"/>
    <n v="1137.1600000000001"/>
    <n v="1228.3800000000001"/>
    <n v="164.96"/>
    <n v="1055.6300000000001"/>
    <n v="1340.86"/>
    <n v="1496.23"/>
    <d v="2023-08-07T12:58:53"/>
    <n v="804"/>
    <n v="1"/>
    <n v="1"/>
  </r>
  <r>
    <x v="4"/>
    <s v="Agriculture and Forestry Secretariat"/>
    <n v="5"/>
    <s v="Agriculture and Forestry"/>
    <n v="5"/>
    <s v="Agriculture and Forestry Secretariat"/>
    <s v="Executive Branch"/>
    <n v="1"/>
    <n v="411"/>
    <s v="067000"/>
    <s v="Department of Forestry"/>
    <x v="41"/>
    <s v="02"/>
    <s v="Special"/>
    <s v="02: Special"/>
    <s v="02860"/>
    <s v="Recycl Mtrl Sales-Nongen/NonHE"/>
    <x v="149"/>
    <s v="411.02860"/>
    <x v="1"/>
    <n v="135"/>
    <n v="218"/>
    <n v="1137"/>
    <n v="1228"/>
    <n v="25000"/>
    <n v="25000"/>
    <n v="25000"/>
    <d v="2023-08-07T12:58:53"/>
    <n v="805"/>
    <n v="1"/>
    <n v="1"/>
  </r>
  <r>
    <x v="4"/>
    <s v="Agriculture and Forestry Secretariat"/>
    <n v="5"/>
    <s v="Agriculture and Forestry"/>
    <n v="5"/>
    <s v="Agriculture and Forestry Secretariat"/>
    <s v="Executive Branch"/>
    <n v="1"/>
    <n v="411"/>
    <s v="067000"/>
    <s v="Department of Forestry"/>
    <x v="41"/>
    <s v="02"/>
    <s v="Special"/>
    <s v="02: Special"/>
    <s v="02860"/>
    <s v="Recycl Mtrl Sales-Nongen/NonHE"/>
    <x v="149"/>
    <s v="411.02860"/>
    <x v="2"/>
    <n v="200"/>
    <n v="218"/>
    <n v="1137"/>
    <n v="1228"/>
    <n v="0"/>
    <n v="0"/>
    <n v="0"/>
    <d v="2023-08-07T12:58:53"/>
    <n v="806"/>
    <n v="1"/>
    <n v="1"/>
  </r>
  <r>
    <x v="4"/>
    <s v="Agriculture and Forestry Secretariat"/>
    <n v="5"/>
    <s v="Agriculture and Forestry"/>
    <n v="5"/>
    <s v="Agriculture and Forestry Secretariat"/>
    <s v="Executive Branch"/>
    <n v="1"/>
    <n v="411"/>
    <s v="067000"/>
    <s v="Department of Forestry"/>
    <x v="41"/>
    <s v="02"/>
    <s v="Special"/>
    <s v="02: Special"/>
    <s v="02860"/>
    <s v="Recycl Mtrl Sales-Nongen/NonHE"/>
    <x v="149"/>
    <s v="411.02860"/>
    <x v="3"/>
    <n v="220"/>
    <n v="0"/>
    <n v="0"/>
    <n v="0"/>
    <n v="25000"/>
    <n v="25000"/>
    <n v="25000"/>
    <d v="2023-08-07T12:58:53"/>
    <n v="807"/>
    <n v="1"/>
    <n v="1"/>
  </r>
  <r>
    <x v="4"/>
    <s v="Agriculture and Forestry Secretariat"/>
    <n v="5"/>
    <s v="Agriculture and Forestry"/>
    <n v="5"/>
    <s v="Agriculture and Forestry Secretariat"/>
    <s v="Executive Branch"/>
    <n v="1"/>
    <n v="411"/>
    <s v="067000"/>
    <s v="Department of Forestry"/>
    <x v="41"/>
    <s v="02"/>
    <s v="Special"/>
    <s v="02: Special"/>
    <s v="02860"/>
    <s v="Recycl Mtrl Sales-Nongen/NonHE"/>
    <x v="149"/>
    <s v="411.02860"/>
    <x v="4"/>
    <n v="500"/>
    <n v="1136.53"/>
    <n v="1228.22"/>
    <n v="164.58"/>
    <n v="890.67"/>
    <n v="285.23"/>
    <n v="155.37"/>
    <d v="2023-08-07T12:58:53"/>
    <n v="808"/>
    <n v="1"/>
    <n v="1"/>
  </r>
  <r>
    <x v="4"/>
    <s v="Agriculture and Forestry Secretariat"/>
    <n v="5"/>
    <s v="Agriculture and Forestry"/>
    <n v="5"/>
    <s v="Agriculture and Forestry Secretariat"/>
    <s v="Executive Branch"/>
    <n v="1"/>
    <n v="411"/>
    <s v="067000"/>
    <s v="Department of Forestry"/>
    <x v="41"/>
    <s v="02"/>
    <s v="Special"/>
    <s v="02: Special"/>
    <s v="02870"/>
    <s v="Surp Suppy/Equip Sale-GF-NonHE"/>
    <x v="33"/>
    <s v="411.02870"/>
    <x v="0"/>
    <n v="100"/>
    <n v="139692.91"/>
    <n v="64294.05"/>
    <n v="55849.9"/>
    <n v="347992.67"/>
    <n v="344006.85"/>
    <n v="372638.48"/>
    <d v="2023-08-07T12:58:53"/>
    <n v="809"/>
    <n v="1"/>
    <n v="1"/>
  </r>
  <r>
    <x v="4"/>
    <s v="Agriculture and Forestry Secretariat"/>
    <n v="5"/>
    <s v="Agriculture and Forestry"/>
    <n v="5"/>
    <s v="Agriculture and Forestry Secretariat"/>
    <s v="Executive Branch"/>
    <n v="1"/>
    <n v="411"/>
    <s v="067000"/>
    <s v="Department of Forestry"/>
    <x v="41"/>
    <s v="02"/>
    <s v="Special"/>
    <s v="02: Special"/>
    <s v="02870"/>
    <s v="Surp Suppy/Equip Sale-GF-NonHE"/>
    <x v="33"/>
    <s v="411.02870"/>
    <x v="1"/>
    <n v="135"/>
    <n v="250262"/>
    <n v="254015"/>
    <n v="64294"/>
    <n v="150000"/>
    <n v="150000"/>
    <n v="150000"/>
    <d v="2023-08-07T12:58:53"/>
    <n v="810"/>
    <n v="1"/>
    <n v="1"/>
  </r>
  <r>
    <x v="4"/>
    <s v="Agriculture and Forestry Secretariat"/>
    <n v="5"/>
    <s v="Agriculture and Forestry"/>
    <n v="5"/>
    <s v="Agriculture and Forestry Secretariat"/>
    <s v="Executive Branch"/>
    <n v="1"/>
    <n v="411"/>
    <s v="067000"/>
    <s v="Department of Forestry"/>
    <x v="41"/>
    <s v="02"/>
    <s v="Special"/>
    <s v="02: Special"/>
    <s v="02870"/>
    <s v="Surp Suppy/Equip Sale-GF-NonHE"/>
    <x v="33"/>
    <s v="411.02870"/>
    <x v="2"/>
    <n v="200"/>
    <n v="211225.66999999998"/>
    <n v="245905.44000000003"/>
    <n v="31987.94"/>
    <n v="48704.32"/>
    <n v="6877.52"/>
    <n v="0"/>
    <d v="2023-08-07T12:58:53"/>
    <n v="811"/>
    <n v="1"/>
    <n v="1"/>
  </r>
  <r>
    <x v="4"/>
    <s v="Agriculture and Forestry Secretariat"/>
    <n v="5"/>
    <s v="Agriculture and Forestry"/>
    <n v="5"/>
    <s v="Agriculture and Forestry Secretariat"/>
    <s v="Executive Branch"/>
    <n v="1"/>
    <n v="411"/>
    <s v="067000"/>
    <s v="Department of Forestry"/>
    <x v="41"/>
    <s v="02"/>
    <s v="Special"/>
    <s v="02: Special"/>
    <s v="02870"/>
    <s v="Surp Suppy/Equip Sale-GF-NonHE"/>
    <x v="33"/>
    <s v="411.02870"/>
    <x v="3"/>
    <n v="220"/>
    <n v="39036.330000000016"/>
    <n v="8109.5599999999686"/>
    <n v="32306.06"/>
    <n v="101295.67999999999"/>
    <n v="143122.48000000001"/>
    <n v="150000"/>
    <d v="2023-08-07T12:58:53"/>
    <n v="812"/>
    <n v="1"/>
    <n v="1"/>
  </r>
  <r>
    <x v="4"/>
    <s v="Agriculture and Forestry Secretariat"/>
    <n v="5"/>
    <s v="Agriculture and Forestry"/>
    <n v="5"/>
    <s v="Agriculture and Forestry Secretariat"/>
    <s v="Executive Branch"/>
    <n v="1"/>
    <n v="411"/>
    <s v="067000"/>
    <s v="Department of Forestry"/>
    <x v="41"/>
    <s v="02"/>
    <s v="Special"/>
    <s v="02: Special"/>
    <s v="02870"/>
    <s v="Surp Suppy/Equip Sale-GF-NonHE"/>
    <x v="33"/>
    <s v="411.02870"/>
    <x v="4"/>
    <n v="500"/>
    <n v="345656.4"/>
    <n v="170506.58"/>
    <n v="23543.79"/>
    <n v="340847.09"/>
    <n v="2891.7"/>
    <n v="28631.63"/>
    <d v="2023-08-07T12:58:53"/>
    <n v="813"/>
    <n v="1"/>
    <n v="1"/>
  </r>
  <r>
    <x v="4"/>
    <s v="Agriculture and Forestry Secretariat"/>
    <n v="5"/>
    <s v="Agriculture and Forestry"/>
    <n v="5"/>
    <s v="Agriculture and Forestry Secretariat"/>
    <s v="Executive Branch"/>
    <n v="1"/>
    <n v="411"/>
    <s v="067000"/>
    <s v="Department of Forestry"/>
    <x v="41"/>
    <s v="02"/>
    <s v="Special"/>
    <s v="02: Special"/>
    <s v="02900"/>
    <s v="Insurance Recovery"/>
    <x v="48"/>
    <s v="411.02900"/>
    <x v="0"/>
    <n v="100"/>
    <n v="15294.28"/>
    <n v="27723.279999999999"/>
    <n v="27723.279999999999"/>
    <n v="37053.089999999997"/>
    <n v="37053.089999999997"/>
    <n v="37053.089999999997"/>
    <d v="2023-08-07T12:58:53"/>
    <n v="814"/>
    <n v="1"/>
    <n v="1"/>
  </r>
  <r>
    <x v="4"/>
    <s v="Agriculture and Forestry Secretariat"/>
    <n v="5"/>
    <s v="Agriculture and Forestry"/>
    <n v="5"/>
    <s v="Agriculture and Forestry Secretariat"/>
    <s v="Executive Branch"/>
    <n v="1"/>
    <n v="411"/>
    <s v="067000"/>
    <s v="Department of Forestry"/>
    <x v="41"/>
    <s v="02"/>
    <s v="Special"/>
    <s v="02: Special"/>
    <s v="02900"/>
    <s v="Insurance Recovery"/>
    <x v="48"/>
    <s v="411.02900"/>
    <x v="1"/>
    <n v="135"/>
    <n v="0"/>
    <n v="35294"/>
    <n v="27723"/>
    <n v="25000"/>
    <n v="25000"/>
    <n v="25000"/>
    <d v="2023-08-07T12:58:53"/>
    <n v="815"/>
    <n v="1"/>
    <n v="1"/>
  </r>
  <r>
    <x v="4"/>
    <s v="Agriculture and Forestry Secretariat"/>
    <n v="5"/>
    <s v="Agriculture and Forestry"/>
    <n v="5"/>
    <s v="Agriculture and Forestry Secretariat"/>
    <s v="Executive Branch"/>
    <n v="1"/>
    <n v="411"/>
    <s v="067000"/>
    <s v="Department of Forestry"/>
    <x v="41"/>
    <s v="02"/>
    <s v="Special"/>
    <s v="02: Special"/>
    <s v="02900"/>
    <s v="Insurance Recovery"/>
    <x v="48"/>
    <s v="411.02900"/>
    <x v="2"/>
    <n v="200"/>
    <n v="0"/>
    <n v="35294"/>
    <n v="0"/>
    <n v="0"/>
    <n v="0"/>
    <n v="0"/>
    <d v="2023-08-07T12:58:53"/>
    <n v="816"/>
    <n v="1"/>
    <n v="1"/>
  </r>
  <r>
    <x v="4"/>
    <s v="Agriculture and Forestry Secretariat"/>
    <n v="5"/>
    <s v="Agriculture and Forestry"/>
    <n v="5"/>
    <s v="Agriculture and Forestry Secretariat"/>
    <s v="Executive Branch"/>
    <n v="1"/>
    <n v="411"/>
    <s v="067000"/>
    <s v="Department of Forestry"/>
    <x v="41"/>
    <s v="02"/>
    <s v="Special"/>
    <s v="02: Special"/>
    <s v="02900"/>
    <s v="Insurance Recovery"/>
    <x v="48"/>
    <s v="411.02900"/>
    <x v="3"/>
    <n v="220"/>
    <n v="0"/>
    <n v="0"/>
    <n v="27723"/>
    <n v="25000"/>
    <n v="25000"/>
    <n v="25000"/>
    <d v="2023-08-07T12:58:53"/>
    <n v="817"/>
    <n v="1"/>
    <n v="1"/>
  </r>
  <r>
    <x v="4"/>
    <s v="Agriculture and Forestry Secretariat"/>
    <n v="5"/>
    <s v="Agriculture and Forestry"/>
    <n v="5"/>
    <s v="Agriculture and Forestry Secretariat"/>
    <s v="Executive Branch"/>
    <n v="1"/>
    <n v="411"/>
    <s v="067000"/>
    <s v="Department of Forestry"/>
    <x v="41"/>
    <s v="02"/>
    <s v="Special"/>
    <s v="02: Special"/>
    <s v="02900"/>
    <s v="Insurance Recovery"/>
    <x v="48"/>
    <s v="411.02900"/>
    <x v="4"/>
    <n v="500"/>
    <n v="15294.28"/>
    <n v="47723"/>
    <n v="0"/>
    <n v="9329.81"/>
    <n v="0"/>
    <n v="0"/>
    <d v="2023-08-07T12:58:53"/>
    <n v="818"/>
    <n v="1"/>
    <n v="1"/>
  </r>
  <r>
    <x v="4"/>
    <s v="Agriculture and Forestry Secretariat"/>
    <n v="5"/>
    <s v="Agriculture and Forestry"/>
    <n v="5"/>
    <s v="Agriculture and Forestry Secretariat"/>
    <s v="Executive Branch"/>
    <n v="1"/>
    <n v="411"/>
    <s v="067000"/>
    <s v="Department of Forestry"/>
    <x v="41"/>
    <s v="07"/>
    <s v="Trust And Agency"/>
    <s v="07: Trust And Agency"/>
    <s v="07411"/>
    <s v="Mathews State Forest Fund"/>
    <x v="150"/>
    <s v="411.07411"/>
    <x v="0"/>
    <n v="100"/>
    <n v="257929.75"/>
    <n v="40541.969999999972"/>
    <n v="67556.14"/>
    <n v="23904.21"/>
    <n v="12590.5"/>
    <n v="0"/>
    <d v="2023-08-07T12:58:53"/>
    <n v="819"/>
    <n v="1"/>
    <n v="1"/>
  </r>
  <r>
    <x v="4"/>
    <s v="Agriculture and Forestry Secretariat"/>
    <n v="5"/>
    <s v="Agriculture and Forestry"/>
    <n v="5"/>
    <s v="Agriculture and Forestry Secretariat"/>
    <s v="Executive Branch"/>
    <n v="1"/>
    <n v="411"/>
    <s v="067000"/>
    <s v="Department of Forestry"/>
    <x v="41"/>
    <s v="07"/>
    <s v="Trust And Agency"/>
    <s v="07: Trust And Agency"/>
    <s v="07411"/>
    <s v="Mathews State Forest Fund"/>
    <x v="150"/>
    <s v="411.07411"/>
    <x v="1"/>
    <n v="135"/>
    <n v="106538"/>
    <n v="106538"/>
    <n v="106538"/>
    <n v="106538"/>
    <n v="21000"/>
    <n v="21000"/>
    <d v="2023-08-07T12:58:53"/>
    <n v="820"/>
    <n v="1"/>
    <n v="1"/>
  </r>
  <r>
    <x v="4"/>
    <s v="Agriculture and Forestry Secretariat"/>
    <n v="5"/>
    <s v="Agriculture and Forestry"/>
    <n v="5"/>
    <s v="Agriculture and Forestry Secretariat"/>
    <s v="Executive Branch"/>
    <n v="1"/>
    <n v="411"/>
    <s v="067000"/>
    <s v="Department of Forestry"/>
    <x v="41"/>
    <s v="07"/>
    <s v="Trust And Agency"/>
    <s v="07: Trust And Agency"/>
    <s v="07411"/>
    <s v="Mathews State Forest Fund"/>
    <x v="150"/>
    <s v="411.07411"/>
    <x v="5"/>
    <n v="137"/>
    <n v="2131474"/>
    <n v="514380"/>
    <n v="800.06"/>
    <n v="800.06"/>
    <n v="800.06"/>
    <n v="0"/>
    <d v="2023-08-07T12:58:53"/>
    <n v="821"/>
    <n v="1"/>
    <n v="1"/>
  </r>
  <r>
    <x v="4"/>
    <s v="Agriculture and Forestry Secretariat"/>
    <n v="5"/>
    <s v="Agriculture and Forestry"/>
    <n v="5"/>
    <s v="Agriculture and Forestry Secretariat"/>
    <s v="Executive Branch"/>
    <n v="1"/>
    <n v="411"/>
    <s v="067000"/>
    <s v="Department of Forestry"/>
    <x v="41"/>
    <s v="07"/>
    <s v="Trust And Agency"/>
    <s v="07: Trust And Agency"/>
    <s v="07411"/>
    <s v="Mathews State Forest Fund"/>
    <x v="150"/>
    <s v="411.07411"/>
    <x v="2"/>
    <n v="200"/>
    <n v="71033.85000000002"/>
    <n v="105128.15999999999"/>
    <n v="42093.34"/>
    <n v="43651.930000000008"/>
    <n v="11313.71"/>
    <n v="12590.5"/>
    <d v="2023-08-07T12:58:53"/>
    <n v="822"/>
    <n v="1"/>
    <n v="1"/>
  </r>
  <r>
    <x v="4"/>
    <s v="Agriculture and Forestry Secretariat"/>
    <n v="5"/>
    <s v="Agriculture and Forestry"/>
    <n v="5"/>
    <s v="Agriculture and Forestry Secretariat"/>
    <s v="Executive Branch"/>
    <n v="1"/>
    <n v="411"/>
    <s v="067000"/>
    <s v="Department of Forestry"/>
    <x v="41"/>
    <s v="07"/>
    <s v="Trust And Agency"/>
    <s v="07: Trust And Agency"/>
    <s v="07411"/>
    <s v="Mathews State Forest Fund"/>
    <x v="150"/>
    <s v="411.07411"/>
    <x v="7"/>
    <n v="205"/>
    <n v="1617094.08"/>
    <n v="513580.71"/>
    <n v="0"/>
    <n v="0"/>
    <n v="0"/>
    <n v="0"/>
    <d v="2023-08-07T12:58:53"/>
    <n v="823"/>
    <n v="1"/>
    <n v="1"/>
  </r>
  <r>
    <x v="4"/>
    <s v="Agriculture and Forestry Secretariat"/>
    <n v="5"/>
    <s v="Agriculture and Forestry"/>
    <n v="5"/>
    <s v="Agriculture and Forestry Secretariat"/>
    <s v="Executive Branch"/>
    <n v="1"/>
    <n v="411"/>
    <s v="067000"/>
    <s v="Department of Forestry"/>
    <x v="41"/>
    <s v="07"/>
    <s v="Trust And Agency"/>
    <s v="07: Trust And Agency"/>
    <s v="07411"/>
    <s v="Mathews State Forest Fund"/>
    <x v="150"/>
    <s v="411.07411"/>
    <x v="3"/>
    <n v="220"/>
    <n v="35504.14999999998"/>
    <n v="1409.8400000000111"/>
    <n v="64444.66"/>
    <n v="62886.069999999992"/>
    <n v="9686.2900000000009"/>
    <n v="8409.5"/>
    <d v="2023-08-07T12:58:53"/>
    <n v="824"/>
    <n v="1"/>
    <n v="1"/>
  </r>
  <r>
    <x v="4"/>
    <s v="Agriculture and Forestry Secretariat"/>
    <n v="5"/>
    <s v="Agriculture and Forestry"/>
    <n v="5"/>
    <s v="Agriculture and Forestry Secretariat"/>
    <s v="Executive Branch"/>
    <n v="1"/>
    <n v="411"/>
    <s v="067000"/>
    <s v="Department of Forestry"/>
    <x v="41"/>
    <s v="07"/>
    <s v="Trust And Agency"/>
    <s v="07: Trust And Agency"/>
    <s v="07411"/>
    <s v="Mathews State Forest Fund"/>
    <x v="150"/>
    <s v="411.07411"/>
    <x v="6"/>
    <n v="222"/>
    <n v="514379.91999999993"/>
    <n v="799.28999999997905"/>
    <n v="800.06"/>
    <n v="800.06"/>
    <n v="800.06"/>
    <n v="0"/>
    <d v="2023-08-07T12:58:53"/>
    <n v="825"/>
    <n v="1"/>
    <n v="1"/>
  </r>
  <r>
    <x v="4"/>
    <s v="Agriculture and Forestry Secretariat"/>
    <n v="5"/>
    <s v="Agriculture and Forestry"/>
    <n v="5"/>
    <s v="Agriculture and Forestry Secretariat"/>
    <s v="Executive Branch"/>
    <n v="1"/>
    <n v="411"/>
    <s v="067000"/>
    <s v="Department of Forestry"/>
    <x v="41"/>
    <s v="07"/>
    <s v="Trust And Agency"/>
    <s v="07: Trust And Agency"/>
    <s v="07411"/>
    <s v="Mathews State Forest Fund"/>
    <x v="150"/>
    <s v="411.07411"/>
    <x v="4"/>
    <n v="500"/>
    <n v="559103.75"/>
    <n v="204138.45"/>
    <n v="547.1"/>
    <n v="0"/>
    <n v="0"/>
    <n v="0"/>
    <d v="2023-08-07T12:58:53"/>
    <n v="826"/>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016"/>
    <s v="State Forests System Fund"/>
    <x v="151"/>
    <s v="411.09016"/>
    <x v="0"/>
    <n v="100"/>
    <n v="79145.350000000006"/>
    <n v="113928.9"/>
    <n v="126872.61"/>
    <n v="157962.97"/>
    <n v="211687.01"/>
    <n v="266244.95"/>
    <d v="2023-08-07T12:58:53"/>
    <n v="827"/>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016"/>
    <s v="State Forests System Fund"/>
    <x v="151"/>
    <s v="411.09016"/>
    <x v="1"/>
    <n v="135"/>
    <n v="34535"/>
    <n v="34535"/>
    <n v="34535"/>
    <n v="60000"/>
    <n v="34535"/>
    <n v="120073"/>
    <d v="2023-08-07T12:58:53"/>
    <n v="828"/>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016"/>
    <s v="State Forests System Fund"/>
    <x v="151"/>
    <s v="411.09016"/>
    <x v="2"/>
    <n v="200"/>
    <n v="8080"/>
    <n v="1817.5"/>
    <n v="28458.47"/>
    <n v="36584.639999999999"/>
    <n v="0"/>
    <n v="0"/>
    <d v="2023-08-07T12:58:53"/>
    <n v="829"/>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016"/>
    <s v="State Forests System Fund"/>
    <x v="151"/>
    <s v="411.09016"/>
    <x v="3"/>
    <n v="220"/>
    <n v="26455"/>
    <n v="32717.5"/>
    <n v="6076.5299999999988"/>
    <n v="23415.360000000001"/>
    <n v="34535"/>
    <n v="120073"/>
    <d v="2023-08-07T12:58:53"/>
    <n v="830"/>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016"/>
    <s v="State Forests System Fund"/>
    <x v="151"/>
    <s v="411.09016"/>
    <x v="4"/>
    <n v="500"/>
    <n v="35239.5"/>
    <n v="36601.050000000003"/>
    <n v="41402.18"/>
    <n v="67675"/>
    <n v="53724.04"/>
    <n v="54557.94"/>
    <d v="2023-08-07T12:58:53"/>
    <n v="831"/>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262"/>
    <s v="VA Forest Water Quality Fund"/>
    <x v="152"/>
    <s v="411.09262"/>
    <x v="0"/>
    <n v="100"/>
    <n v="81711.649999999994"/>
    <n v="79570.41"/>
    <n v="72816.38"/>
    <n v="60093.08"/>
    <n v="59506.74"/>
    <n v="57921.43"/>
    <d v="2023-08-07T12:58:53"/>
    <n v="832"/>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262"/>
    <s v="VA Forest Water Quality Fund"/>
    <x v="152"/>
    <s v="411.09262"/>
    <x v="1"/>
    <n v="135"/>
    <n v="40000"/>
    <n v="40000"/>
    <n v="40000"/>
    <n v="40000"/>
    <n v="40000"/>
    <n v="20000"/>
    <d v="2023-08-07T12:58:53"/>
    <n v="833"/>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262"/>
    <s v="VA Forest Water Quality Fund"/>
    <x v="152"/>
    <s v="411.09262"/>
    <x v="2"/>
    <n v="200"/>
    <n v="22233.03"/>
    <n v="13197.42"/>
    <n v="24991.239999999998"/>
    <n v="15353.699999999999"/>
    <n v="8906.8700000000008"/>
    <n v="4182.51"/>
    <d v="2023-08-07T12:58:53"/>
    <n v="834"/>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262"/>
    <s v="VA Forest Water Quality Fund"/>
    <x v="152"/>
    <s v="411.09262"/>
    <x v="3"/>
    <n v="220"/>
    <n v="17766.97"/>
    <n v="26802.58"/>
    <n v="15008.760000000002"/>
    <n v="24646.300000000003"/>
    <n v="31093.129999999997"/>
    <n v="15817.49"/>
    <d v="2023-08-07T12:58:53"/>
    <n v="835"/>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262"/>
    <s v="VA Forest Water Quality Fund"/>
    <x v="152"/>
    <s v="411.09262"/>
    <x v="4"/>
    <n v="500"/>
    <n v="8650.6299999999992"/>
    <n v="11353.18"/>
    <n v="18534.21"/>
    <n v="2942.3999999999996"/>
    <n v="8632.5299999999988"/>
    <n v="7499.2"/>
    <d v="2023-08-07T12:58:53"/>
    <n v="836"/>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550"/>
    <s v="VA Forest Mitigation Acq Fund"/>
    <x v="153"/>
    <s v="411.09550"/>
    <x v="0"/>
    <n v="100"/>
    <n v="10183183.869999999"/>
    <n v="9854249.2699999996"/>
    <n v="9380638.8200000003"/>
    <n v="8327376.04"/>
    <n v="2867058.35"/>
    <n v="1845994.5900000008"/>
    <d v="2023-08-07T12:58:53"/>
    <n v="837"/>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550"/>
    <s v="VA Forest Mitigation Acq Fund"/>
    <x v="153"/>
    <s v="411.09550"/>
    <x v="5"/>
    <n v="137"/>
    <n v="4670205"/>
    <n v="4869508"/>
    <n v="5186262.18"/>
    <n v="811620.96"/>
    <n v="4811871.2699999996"/>
    <n v="5062288.71"/>
    <d v="2023-08-07T12:58:53"/>
    <n v="838"/>
    <n v="1"/>
    <n v="1"/>
  </r>
  <r>
    <x v="4"/>
    <s v="Agriculture and Forestry Secretariat"/>
    <n v="5"/>
    <s v="Agriculture and Forestry"/>
    <n v="5"/>
    <s v="Agriculture and Forestry Secretariat"/>
    <s v="Executive Branch"/>
    <n v="1"/>
    <n v="411"/>
    <s v="067000"/>
    <s v="Department of Forestry"/>
    <x v="41"/>
    <s v="09"/>
    <s v="Dedicated Special Revenue"/>
    <m/>
    <s v="09550"/>
    <s v="VA Forest Mitigation Acq Fund"/>
    <x v="153"/>
    <s v="411.09550"/>
    <x v="5"/>
    <n v="137"/>
    <n v="0"/>
    <n v="0"/>
    <n v="0"/>
    <n v="5110191"/>
    <n v="5725000"/>
    <n v="1860000"/>
    <d v="2023-08-07T12:58:53"/>
    <n v="839"/>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550"/>
    <s v="VA Forest Mitigation Acq Fund"/>
    <x v="153"/>
    <s v="411.09550"/>
    <x v="7"/>
    <n v="205"/>
    <n v="697"/>
    <n v="579245.81999999995"/>
    <n v="674641.22"/>
    <n v="1109940.69"/>
    <n v="5474582.5599999996"/>
    <n v="1059215.75"/>
    <d v="2023-08-07T12:58:53"/>
    <n v="840"/>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550"/>
    <s v="VA Forest Mitigation Acq Fund"/>
    <x v="153"/>
    <s v="411.09550"/>
    <x v="6"/>
    <n v="222"/>
    <n v="4669508"/>
    <n v="4290262.18"/>
    <n v="4511620.96"/>
    <n v="-298319.73"/>
    <n v="-662711.29"/>
    <n v="4003072.96"/>
    <d v="2023-08-07T12:58:53"/>
    <n v="841"/>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550"/>
    <s v="VA Forest Mitigation Acq Fund"/>
    <x v="153"/>
    <s v="411.09550"/>
    <x v="4"/>
    <n v="500"/>
    <n v="1123443.6499999999"/>
    <n v="250311.22"/>
    <n v="201030.77"/>
    <n v="56677.91"/>
    <n v="14264.87"/>
    <n v="38151.99"/>
    <d v="2023-08-07T12:58:53"/>
    <n v="842"/>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590"/>
    <s v="Long Term Mitigation Fund"/>
    <x v="154"/>
    <s v="411.09590"/>
    <x v="0"/>
    <n v="100"/>
    <n v="684477.75"/>
    <n v="683665.98"/>
    <n v="683002.93"/>
    <n v="672760.23"/>
    <n v="667223.74"/>
    <n v="679461.79"/>
    <d v="2023-08-07T12:58:53"/>
    <n v="843"/>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590"/>
    <s v="Long Term Mitigation Fund"/>
    <x v="154"/>
    <s v="411.09590"/>
    <x v="1"/>
    <n v="135"/>
    <n v="15000"/>
    <n v="15000"/>
    <n v="15000"/>
    <n v="15000"/>
    <n v="15000"/>
    <n v="35689"/>
    <d v="2023-08-07T12:58:53"/>
    <n v="844"/>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590"/>
    <s v="Long Term Mitigation Fund"/>
    <x v="154"/>
    <s v="411.09590"/>
    <x v="2"/>
    <n v="200"/>
    <n v="15000"/>
    <n v="15000"/>
    <n v="15000.000000000002"/>
    <n v="14727.4"/>
    <n v="6825.99"/>
    <n v="84.61"/>
    <d v="2023-08-07T12:58:53"/>
    <n v="845"/>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590"/>
    <s v="Long Term Mitigation Fund"/>
    <x v="154"/>
    <s v="411.09590"/>
    <x v="3"/>
    <n v="220"/>
    <n v="0"/>
    <n v="0"/>
    <n v="-1.8189894035458565E-12"/>
    <n v="272.60000000000036"/>
    <n v="8174.01"/>
    <n v="35604.39"/>
    <d v="2023-08-07T12:58:53"/>
    <n v="846"/>
    <n v="1"/>
    <n v="1"/>
  </r>
  <r>
    <x v="4"/>
    <s v="Agriculture and Forestry Secretariat"/>
    <n v="5"/>
    <s v="Agriculture and Forestry"/>
    <n v="5"/>
    <s v="Agriculture and Forestry Secretariat"/>
    <s v="Executive Branch"/>
    <n v="1"/>
    <n v="411"/>
    <s v="067000"/>
    <s v="Department of Forestry"/>
    <x v="41"/>
    <s v="09"/>
    <s v="Dedicated Special Revenue"/>
    <s v="09: Dedicated Special Revenue"/>
    <s v="09590"/>
    <s v="Long Term Mitigation Fund"/>
    <x v="154"/>
    <s v="411.09590"/>
    <x v="4"/>
    <n v="500"/>
    <n v="8675.5499999999993"/>
    <n v="14188.23"/>
    <n v="14336.95"/>
    <n v="4484.7"/>
    <n v="1289.5"/>
    <n v="12322.66"/>
    <d v="2023-08-07T12:58:53"/>
    <n v="847"/>
    <n v="1"/>
    <n v="1"/>
  </r>
  <r>
    <x v="4"/>
    <s v="Agriculture and Forestry Secretariat"/>
    <n v="5"/>
    <s v="Agriculture and Forestry"/>
    <n v="5"/>
    <s v="Agriculture and Forestry Secretariat"/>
    <s v="Executive Branch"/>
    <n v="1"/>
    <n v="411"/>
    <s v="067000"/>
    <s v="Department of Forestry"/>
    <x v="41"/>
    <s v="10"/>
    <s v="Federal Trust"/>
    <s v="10: Federal Trust"/>
    <s v="10000"/>
    <s v="Federal Trust"/>
    <x v="6"/>
    <s v="411.10000"/>
    <x v="0"/>
    <n v="100"/>
    <n v="417387.4"/>
    <n v="357949.62"/>
    <n v="742790.29"/>
    <n v="721731.28"/>
    <n v="254681.64999999997"/>
    <n v="389255.32000000007"/>
    <d v="2023-08-07T12:58:53"/>
    <n v="848"/>
    <n v="1"/>
    <n v="1"/>
  </r>
  <r>
    <x v="4"/>
    <s v="Agriculture and Forestry Secretariat"/>
    <n v="5"/>
    <s v="Agriculture and Forestry"/>
    <n v="5"/>
    <s v="Agriculture and Forestry Secretariat"/>
    <s v="Executive Branch"/>
    <n v="1"/>
    <n v="411"/>
    <s v="067000"/>
    <s v="Department of Forestry"/>
    <x v="41"/>
    <s v="10"/>
    <s v="Federal Trust"/>
    <s v="10: Federal Trust"/>
    <s v="10000"/>
    <s v="Federal Trust"/>
    <x v="6"/>
    <s v="411.10000"/>
    <x v="1"/>
    <n v="135"/>
    <n v="4790153"/>
    <n v="4290153"/>
    <n v="4299460.04"/>
    <n v="4305823.88"/>
    <n v="5291197.7300000004"/>
    <n v="4456379.1399999997"/>
    <d v="2023-08-07T12:58:53"/>
    <n v="849"/>
    <n v="1"/>
    <n v="1"/>
  </r>
  <r>
    <x v="4"/>
    <s v="Agriculture and Forestry Secretariat"/>
    <n v="5"/>
    <s v="Agriculture and Forestry"/>
    <n v="5"/>
    <s v="Agriculture and Forestry Secretariat"/>
    <s v="Executive Branch"/>
    <n v="1"/>
    <n v="411"/>
    <s v="067000"/>
    <s v="Department of Forestry"/>
    <x v="41"/>
    <s v="10"/>
    <s v="Federal Trust"/>
    <s v="10: Federal Trust"/>
    <s v="10000"/>
    <s v="Federal Trust"/>
    <x v="6"/>
    <s v="411.10000"/>
    <x v="5"/>
    <n v="137"/>
    <n v="1496251"/>
    <n v="1496251"/>
    <n v="668236.5"/>
    <n v="5601794.5"/>
    <n v="1507444.5"/>
    <n v="2530870.5"/>
    <d v="2023-08-07T12:58:53"/>
    <n v="850"/>
    <n v="1"/>
    <n v="1"/>
  </r>
  <r>
    <x v="4"/>
    <s v="Agriculture and Forestry Secretariat"/>
    <n v="5"/>
    <s v="Agriculture and Forestry"/>
    <n v="5"/>
    <s v="Agriculture and Forestry Secretariat"/>
    <s v="Executive Branch"/>
    <n v="1"/>
    <n v="411"/>
    <s v="067000"/>
    <s v="Department of Forestry"/>
    <x v="41"/>
    <s v="10"/>
    <s v="Federal Trust"/>
    <m/>
    <s v="10000"/>
    <s v="Federal Trust"/>
    <x v="6"/>
    <s v="411.10000"/>
    <x v="5"/>
    <n v="137"/>
    <n v="0"/>
    <n v="0"/>
    <n v="0"/>
    <n v="0"/>
    <n v="1000000"/>
    <n v="0"/>
    <d v="2023-08-07T12:58:53"/>
    <n v="851"/>
    <n v="1"/>
    <n v="1"/>
  </r>
  <r>
    <x v="4"/>
    <s v="Agriculture and Forestry Secretariat"/>
    <n v="5"/>
    <s v="Agriculture and Forestry"/>
    <n v="5"/>
    <s v="Agriculture and Forestry Secretariat"/>
    <s v="Executive Branch"/>
    <n v="1"/>
    <n v="411"/>
    <s v="067000"/>
    <s v="Department of Forestry"/>
    <x v="41"/>
    <s v="10"/>
    <s v="Federal Trust"/>
    <s v="10: Federal Trust"/>
    <s v="10000"/>
    <s v="Federal Trust"/>
    <x v="6"/>
    <s v="411.10000"/>
    <x v="2"/>
    <n v="200"/>
    <n v="3832347.0100000002"/>
    <n v="4088154.8300000005"/>
    <n v="3821348.2599999984"/>
    <n v="4042834.0200000014"/>
    <n v="5289349.450000002"/>
    <n v="4450496.6900000023"/>
    <d v="2023-08-07T12:58:53"/>
    <n v="852"/>
    <n v="1"/>
    <n v="1"/>
  </r>
  <r>
    <x v="4"/>
    <s v="Agriculture and Forestry Secretariat"/>
    <n v="5"/>
    <s v="Agriculture and Forestry"/>
    <n v="5"/>
    <s v="Agriculture and Forestry Secretariat"/>
    <s v="Executive Branch"/>
    <n v="1"/>
    <n v="411"/>
    <s v="067000"/>
    <s v="Department of Forestry"/>
    <x v="41"/>
    <s v="10"/>
    <s v="Federal Trust"/>
    <s v="10: Federal Trust"/>
    <s v="10000"/>
    <s v="Federal Trust"/>
    <x v="6"/>
    <s v="411.10000"/>
    <x v="7"/>
    <n v="205"/>
    <n v="0"/>
    <n v="1278015"/>
    <n v="450000"/>
    <n v="4913690"/>
    <n v="2042824"/>
    <n v="766250"/>
    <d v="2023-08-07T12:58:53"/>
    <n v="853"/>
    <n v="1"/>
    <n v="1"/>
  </r>
  <r>
    <x v="4"/>
    <s v="Agriculture and Forestry Secretariat"/>
    <n v="5"/>
    <s v="Agriculture and Forestry"/>
    <n v="5"/>
    <s v="Agriculture and Forestry Secretariat"/>
    <s v="Executive Branch"/>
    <n v="1"/>
    <n v="411"/>
    <s v="067000"/>
    <s v="Department of Forestry"/>
    <x v="41"/>
    <s v="10"/>
    <s v="Federal Trust"/>
    <s v="10: Federal Trust"/>
    <s v="10000"/>
    <s v="Federal Trust"/>
    <x v="6"/>
    <s v="411.10000"/>
    <x v="3"/>
    <n v="220"/>
    <n v="957805.98999999976"/>
    <n v="201998.16999999946"/>
    <n v="478111.78000000166"/>
    <n v="262989.85999999847"/>
    <n v="1848.2799999983981"/>
    <n v="5882.4499999973923"/>
    <d v="2023-08-07T12:58:53"/>
    <n v="854"/>
    <n v="1"/>
    <n v="1"/>
  </r>
  <r>
    <x v="4"/>
    <s v="Agriculture and Forestry Secretariat"/>
    <n v="5"/>
    <s v="Agriculture and Forestry"/>
    <n v="5"/>
    <s v="Agriculture and Forestry Secretariat"/>
    <s v="Executive Branch"/>
    <n v="1"/>
    <n v="411"/>
    <s v="067000"/>
    <s v="Department of Forestry"/>
    <x v="41"/>
    <s v="10"/>
    <s v="Federal Trust"/>
    <s v="10: Federal Trust"/>
    <s v="10000"/>
    <s v="Federal Trust"/>
    <x v="6"/>
    <s v="411.10000"/>
    <x v="6"/>
    <n v="222"/>
    <n v="1496251"/>
    <n v="218236"/>
    <n v="218236.5"/>
    <n v="688104.5"/>
    <n v="-535379.5"/>
    <n v="1764620.5"/>
    <d v="2023-08-07T12:58:53"/>
    <n v="855"/>
    <n v="1"/>
    <n v="1"/>
  </r>
  <r>
    <x v="4"/>
    <s v="Agriculture and Forestry Secretariat"/>
    <n v="5"/>
    <s v="Agriculture and Forestry"/>
    <n v="5"/>
    <s v="Agriculture and Forestry Secretariat"/>
    <s v="Executive Branch"/>
    <n v="1"/>
    <n v="411"/>
    <s v="067000"/>
    <s v="Department of Forestry"/>
    <x v="41"/>
    <s v="10"/>
    <s v="Federal Trust"/>
    <s v="10: Federal Trust"/>
    <s v="10000"/>
    <s v="Federal Trust"/>
    <x v="6"/>
    <s v="411.10000"/>
    <x v="4"/>
    <n v="500"/>
    <n v="4100175.44"/>
    <n v="5307470.2699999996"/>
    <n v="4565768.49"/>
    <n v="8840043.9199999981"/>
    <n v="6656798.0100000007"/>
    <n v="5316683.0599999977"/>
    <d v="2023-08-07T12:58:53"/>
    <n v="856"/>
    <n v="1"/>
    <n v="1"/>
  </r>
  <r>
    <x v="4"/>
    <s v="Agriculture and Forestry Secretariat"/>
    <n v="5"/>
    <s v="Agriculture and Forestry"/>
    <n v="5"/>
    <s v="Agriculture and Forestry Secretariat"/>
    <s v="Executive Branch"/>
    <n v="1"/>
    <n v="411"/>
    <s v="067000"/>
    <s v="Department of Forestry"/>
    <x v="41"/>
    <s v="10"/>
    <s v="Federal Trust"/>
    <s v="10: Federal Trust"/>
    <s v="10110"/>
    <s v="CARESActRlfFd?General-COVID-19"/>
    <x v="2"/>
    <s v="411.10110"/>
    <x v="1"/>
    <n v="135"/>
    <n v="0"/>
    <n v="0"/>
    <n v="206540"/>
    <n v="0"/>
    <n v="0"/>
    <n v="0"/>
    <d v="2023-08-07T12:58:53"/>
    <n v="857"/>
    <n v="1"/>
    <n v="1"/>
  </r>
  <r>
    <x v="4"/>
    <s v="Agriculture and Forestry Secretariat"/>
    <n v="5"/>
    <s v="Agriculture and Forestry"/>
    <n v="5"/>
    <s v="Agriculture and Forestry Secretariat"/>
    <s v="Executive Branch"/>
    <n v="1"/>
    <n v="411"/>
    <s v="067000"/>
    <s v="Department of Forestry"/>
    <x v="41"/>
    <s v="10"/>
    <s v="Federal Trust"/>
    <s v="10: Federal Trust"/>
    <s v="10110"/>
    <s v="CARESActRlfFd?General-COVID-19"/>
    <x v="2"/>
    <s v="411.10110"/>
    <x v="2"/>
    <n v="200"/>
    <n v="0"/>
    <n v="0"/>
    <n v="206539.99999999997"/>
    <n v="0"/>
    <n v="0"/>
    <n v="0"/>
    <d v="2023-08-07T12:58:53"/>
    <n v="858"/>
    <n v="1"/>
    <n v="1"/>
  </r>
  <r>
    <x v="4"/>
    <s v="Agriculture and Forestry Secretariat"/>
    <n v="5"/>
    <s v="Agriculture and Forestry"/>
    <n v="5"/>
    <s v="Agriculture and Forestry Secretariat"/>
    <s v="Executive Branch"/>
    <n v="1"/>
    <n v="411"/>
    <s v="067000"/>
    <s v="Department of Forestry"/>
    <x v="41"/>
    <s v="10"/>
    <s v="Federal Trust"/>
    <s v="10: Federal Trust"/>
    <s v="10110"/>
    <s v="CARESActRlfFd?General-COVID-19"/>
    <x v="2"/>
    <s v="411.10110"/>
    <x v="3"/>
    <n v="220"/>
    <n v="0"/>
    <n v="0"/>
    <n v="2.9103830456733704E-11"/>
    <n v="0"/>
    <n v="0"/>
    <n v="0"/>
    <d v="2023-08-07T12:58:53"/>
    <n v="859"/>
    <n v="1"/>
    <n v="1"/>
  </r>
  <r>
    <x v="4"/>
    <s v="Agriculture and Forestry Secretariat"/>
    <n v="5"/>
    <s v="Agriculture and Forestry"/>
    <n v="5"/>
    <s v="Agriculture and Forestry Secretariat"/>
    <s v="Executive Branch"/>
    <n v="1"/>
    <n v="411"/>
    <s v="067000"/>
    <s v="Department of Forestry"/>
    <x v="41"/>
    <s v="10"/>
    <s v="Federal Trust"/>
    <s v="10: Federal Trust"/>
    <s v="10710"/>
    <s v="FEMA - State Agy - COVID-19"/>
    <x v="155"/>
    <s v="411.10710"/>
    <x v="1"/>
    <n v="135"/>
    <n v="0"/>
    <n v="0"/>
    <n v="0"/>
    <n v="0"/>
    <n v="53859.85"/>
    <n v="239165.68"/>
    <d v="2023-08-07T12:58:53"/>
    <n v="860"/>
    <n v="1"/>
    <n v="1"/>
  </r>
  <r>
    <x v="4"/>
    <s v="Agriculture and Forestry Secretariat"/>
    <n v="5"/>
    <s v="Agriculture and Forestry"/>
    <n v="5"/>
    <s v="Agriculture and Forestry Secretariat"/>
    <s v="Executive Branch"/>
    <n v="1"/>
    <n v="411"/>
    <s v="067000"/>
    <s v="Department of Forestry"/>
    <x v="41"/>
    <s v="10"/>
    <s v="Federal Trust"/>
    <s v="10: Federal Trust"/>
    <s v="10710"/>
    <s v="FEMA - State Agy - COVID-19"/>
    <x v="155"/>
    <s v="411.10710"/>
    <x v="2"/>
    <n v="200"/>
    <n v="0"/>
    <n v="0"/>
    <n v="0"/>
    <n v="0"/>
    <n v="53859.85"/>
    <n v="239165.68"/>
    <d v="2023-08-07T12:58:53"/>
    <n v="861"/>
    <n v="1"/>
    <n v="1"/>
  </r>
  <r>
    <x v="4"/>
    <s v="Agriculture and Forestry Secretariat"/>
    <n v="5"/>
    <s v="Agriculture and Forestry"/>
    <n v="5"/>
    <s v="Agriculture and Forestry Secretariat"/>
    <s v="Executive Branch"/>
    <n v="1"/>
    <n v="307"/>
    <s v="068000"/>
    <s v="Agricultural Council"/>
    <x v="42"/>
    <s v="09"/>
    <s v="Dedicated Special Revenue"/>
    <s v="09: Dedicated Special Revenue"/>
    <s v="09307"/>
    <s v="Dedicated Special Revenue-VAC"/>
    <x v="156"/>
    <s v="307.09307"/>
    <x v="0"/>
    <n v="100"/>
    <n v="541558.39"/>
    <n v="548555.49"/>
    <n v="562733.56000000006"/>
    <n v="652375.72"/>
    <n v="560491.36"/>
    <n v="678696.81"/>
    <d v="2023-08-07T12:58:53"/>
    <n v="862"/>
    <n v="1"/>
    <n v="1"/>
  </r>
  <r>
    <x v="4"/>
    <s v="Agriculture and Forestry Secretariat"/>
    <n v="5"/>
    <s v="Agriculture and Forestry"/>
    <n v="5"/>
    <s v="Agriculture and Forestry Secretariat"/>
    <s v="Executive Branch"/>
    <n v="1"/>
    <n v="307"/>
    <s v="068000"/>
    <s v="Agricultural Council"/>
    <x v="42"/>
    <s v="09"/>
    <s v="Dedicated Special Revenue"/>
    <s v="09: Dedicated Special Revenue"/>
    <s v="09307"/>
    <s v="Dedicated Special Revenue-VAC"/>
    <x v="156"/>
    <s v="307.09307"/>
    <x v="1"/>
    <n v="135"/>
    <n v="490334"/>
    <n v="490308"/>
    <n v="490308"/>
    <n v="490675"/>
    <n v="490675"/>
    <n v="490509"/>
    <d v="2023-08-07T12:58:53"/>
    <n v="863"/>
    <n v="1"/>
    <n v="1"/>
  </r>
  <r>
    <x v="4"/>
    <s v="Agriculture and Forestry Secretariat"/>
    <n v="5"/>
    <s v="Agriculture and Forestry"/>
    <n v="5"/>
    <s v="Agriculture and Forestry Secretariat"/>
    <s v="Executive Branch"/>
    <n v="1"/>
    <n v="307"/>
    <s v="068000"/>
    <s v="Agricultural Council"/>
    <x v="42"/>
    <s v="09"/>
    <s v="Dedicated Special Revenue"/>
    <s v="09: Dedicated Special Revenue"/>
    <s v="09307"/>
    <s v="Dedicated Special Revenue-VAC"/>
    <x v="156"/>
    <s v="307.09307"/>
    <x v="2"/>
    <n v="200"/>
    <n v="360320.06000000006"/>
    <n v="403329.5"/>
    <n v="395503.92999999988"/>
    <n v="317759.94999999995"/>
    <n v="477749.26999999996"/>
    <n v="315508.15999999992"/>
    <d v="2023-08-07T12:58:53"/>
    <n v="864"/>
    <n v="1"/>
    <n v="1"/>
  </r>
  <r>
    <x v="4"/>
    <s v="Agriculture and Forestry Secretariat"/>
    <n v="5"/>
    <s v="Agriculture and Forestry"/>
    <n v="5"/>
    <s v="Agriculture and Forestry Secretariat"/>
    <s v="Executive Branch"/>
    <n v="1"/>
    <n v="307"/>
    <s v="068000"/>
    <s v="Agricultural Council"/>
    <x v="42"/>
    <s v="09"/>
    <s v="Dedicated Special Revenue"/>
    <s v="09: Dedicated Special Revenue"/>
    <s v="09307"/>
    <s v="Dedicated Special Revenue-VAC"/>
    <x v="156"/>
    <s v="307.09307"/>
    <x v="3"/>
    <n v="220"/>
    <n v="130013.93999999994"/>
    <n v="86978.5"/>
    <n v="94804.070000000123"/>
    <n v="172915.05000000005"/>
    <n v="12925.73000000004"/>
    <n v="175000.84000000008"/>
    <d v="2023-08-07T12:58:53"/>
    <n v="865"/>
    <n v="1"/>
    <n v="1"/>
  </r>
  <r>
    <x v="4"/>
    <s v="Agriculture and Forestry Secretariat"/>
    <n v="5"/>
    <s v="Agriculture and Forestry"/>
    <n v="5"/>
    <s v="Agriculture and Forestry Secretariat"/>
    <s v="Executive Branch"/>
    <n v="1"/>
    <n v="307"/>
    <s v="068000"/>
    <s v="Agricultural Council"/>
    <x v="42"/>
    <s v="09"/>
    <s v="Dedicated Special Revenue"/>
    <s v="09: Dedicated Special Revenue"/>
    <s v="09307"/>
    <s v="Dedicated Special Revenue-VAC"/>
    <x v="156"/>
    <s v="307.09307"/>
    <x v="4"/>
    <n v="500"/>
    <n v="392342.56999999995"/>
    <n v="406182.43000000005"/>
    <n v="409682"/>
    <n v="407402.11"/>
    <n v="385864.91000000003"/>
    <n v="433713.61"/>
    <d v="2023-08-07T12:58:53"/>
    <n v="866"/>
    <n v="1"/>
    <n v="1"/>
  </r>
  <r>
    <x v="4"/>
    <s v="Agriculture and Forestry Secretariat"/>
    <n v="5"/>
    <s v="Agriculture and Forestry"/>
    <n v="5"/>
    <s v="Agriculture and Forestry Secretariat"/>
    <s v="Executive Branch"/>
    <n v="1"/>
    <n v="405"/>
    <s v="068010"/>
    <s v="Virginia Racing Commission"/>
    <x v="43"/>
    <s v="02"/>
    <s v="Special"/>
    <s v="02: Special"/>
    <s v="02204"/>
    <s v="Virginia Breeders Fund"/>
    <x v="157"/>
    <s v="405.02204"/>
    <x v="0"/>
    <n v="100"/>
    <n v="510653.5"/>
    <n v="534551.26"/>
    <n v="582202.73"/>
    <n v="911830.11"/>
    <n v="966670.53"/>
    <n v="2078135.68"/>
    <d v="2023-08-07T12:58:53"/>
    <n v="867"/>
    <n v="1"/>
    <n v="1"/>
  </r>
  <r>
    <x v="4"/>
    <s v="Agriculture and Forestry Secretariat"/>
    <n v="5"/>
    <s v="Agriculture and Forestry"/>
    <n v="5"/>
    <s v="Agriculture and Forestry Secretariat"/>
    <s v="Executive Branch"/>
    <n v="1"/>
    <n v="405"/>
    <s v="068010"/>
    <s v="Virginia Racing Commission"/>
    <x v="43"/>
    <s v="02"/>
    <s v="Special"/>
    <s v="02: Special"/>
    <s v="02204"/>
    <s v="Virginia Breeders Fund"/>
    <x v="157"/>
    <s v="405.02204"/>
    <x v="1"/>
    <n v="135"/>
    <n v="1500000"/>
    <n v="1500000"/>
    <n v="1500000"/>
    <n v="1500000"/>
    <n v="1500000"/>
    <n v="1500000"/>
    <d v="2023-08-07T12:58:53"/>
    <n v="868"/>
    <n v="1"/>
    <n v="1"/>
  </r>
  <r>
    <x v="4"/>
    <s v="Agriculture and Forestry Secretariat"/>
    <n v="5"/>
    <s v="Agriculture and Forestry"/>
    <n v="5"/>
    <s v="Agriculture and Forestry Secretariat"/>
    <s v="Executive Branch"/>
    <n v="1"/>
    <n v="405"/>
    <s v="068010"/>
    <s v="Virginia Racing Commission"/>
    <x v="43"/>
    <s v="02"/>
    <s v="Special"/>
    <s v="02: Special"/>
    <s v="02204"/>
    <s v="Virginia Breeders Fund"/>
    <x v="157"/>
    <s v="405.02204"/>
    <x v="2"/>
    <n v="200"/>
    <n v="1024500"/>
    <n v="1171303.76"/>
    <n v="1205000"/>
    <n v="1485000"/>
    <n v="1490000"/>
    <n v="1490000"/>
    <d v="2023-08-07T12:58:53"/>
    <n v="869"/>
    <n v="1"/>
    <n v="1"/>
  </r>
  <r>
    <x v="4"/>
    <s v="Agriculture and Forestry Secretariat"/>
    <n v="5"/>
    <s v="Agriculture and Forestry"/>
    <n v="5"/>
    <s v="Agriculture and Forestry Secretariat"/>
    <s v="Executive Branch"/>
    <n v="1"/>
    <n v="405"/>
    <s v="068010"/>
    <s v="Virginia Racing Commission"/>
    <x v="43"/>
    <s v="02"/>
    <s v="Special"/>
    <s v="02: Special"/>
    <s v="02204"/>
    <s v="Virginia Breeders Fund"/>
    <x v="157"/>
    <s v="405.02204"/>
    <x v="3"/>
    <n v="220"/>
    <n v="475500"/>
    <n v="328696.24"/>
    <n v="295000"/>
    <n v="15000"/>
    <n v="10000"/>
    <n v="10000"/>
    <d v="2023-08-07T12:58:53"/>
    <n v="870"/>
    <n v="1"/>
    <n v="1"/>
  </r>
  <r>
    <x v="4"/>
    <s v="Agriculture and Forestry Secretariat"/>
    <n v="5"/>
    <s v="Agriculture and Forestry"/>
    <n v="5"/>
    <s v="Agriculture and Forestry Secretariat"/>
    <s v="Executive Branch"/>
    <n v="1"/>
    <n v="405"/>
    <s v="068010"/>
    <s v="Virginia Racing Commission"/>
    <x v="43"/>
    <s v="02"/>
    <s v="Special"/>
    <s v="02: Special"/>
    <s v="02204"/>
    <s v="Virginia Breeders Fund"/>
    <x v="157"/>
    <s v="405.02204"/>
    <x v="4"/>
    <n v="500"/>
    <n v="1109062.8700000001"/>
    <n v="1195201.52"/>
    <n v="1252651.47"/>
    <n v="1814627.38"/>
    <n v="1544840.42"/>
    <n v="2601465.1500000004"/>
    <d v="2023-08-07T12:58:53"/>
    <n v="871"/>
    <n v="1"/>
    <n v="1"/>
  </r>
  <r>
    <x v="4"/>
    <s v="Agriculture and Forestry Secretariat"/>
    <n v="5"/>
    <s v="Agriculture and Forestry"/>
    <n v="5"/>
    <s v="Agriculture and Forestry Secretariat"/>
    <s v="Executive Branch"/>
    <n v="1"/>
    <n v="405"/>
    <s v="068010"/>
    <s v="Virginia Racing Commission"/>
    <x v="43"/>
    <s v="02"/>
    <s v="Special"/>
    <s v="02: Special"/>
    <s v="02280"/>
    <s v="State Racing Operations Fund"/>
    <x v="158"/>
    <s v="405.02280"/>
    <x v="0"/>
    <n v="100"/>
    <n v="2151655.06"/>
    <n v="4302596.6900000004"/>
    <n v="565378.29"/>
    <n v="500000"/>
    <n v="500000"/>
    <n v="899106.76"/>
    <d v="2023-08-07T12:58:53"/>
    <n v="872"/>
    <n v="1"/>
    <n v="1"/>
  </r>
  <r>
    <x v="4"/>
    <s v="Agriculture and Forestry Secretariat"/>
    <n v="5"/>
    <s v="Agriculture and Forestry"/>
    <n v="5"/>
    <s v="Agriculture and Forestry Secretariat"/>
    <s v="Executive Branch"/>
    <n v="1"/>
    <n v="405"/>
    <s v="068010"/>
    <s v="Virginia Racing Commission"/>
    <x v="43"/>
    <s v="02"/>
    <s v="Special"/>
    <s v="02: Special"/>
    <s v="02280"/>
    <s v="State Racing Operations Fund"/>
    <x v="158"/>
    <s v="405.02280"/>
    <x v="1"/>
    <n v="135"/>
    <n v="1651791"/>
    <n v="1688655"/>
    <n v="1688655"/>
    <n v="1708655"/>
    <n v="1708655"/>
    <n v="4573891"/>
    <d v="2023-08-07T12:58:53"/>
    <n v="873"/>
    <n v="1"/>
    <n v="1"/>
  </r>
  <r>
    <x v="4"/>
    <s v="Agriculture and Forestry Secretariat"/>
    <n v="5"/>
    <s v="Agriculture and Forestry"/>
    <n v="5"/>
    <s v="Agriculture and Forestry Secretariat"/>
    <s v="Executive Branch"/>
    <n v="1"/>
    <n v="405"/>
    <s v="068010"/>
    <s v="Virginia Racing Commission"/>
    <x v="43"/>
    <s v="02"/>
    <s v="Special"/>
    <s v="02: Special"/>
    <s v="02280"/>
    <s v="State Racing Operations Fund"/>
    <x v="158"/>
    <s v="405.02280"/>
    <x v="2"/>
    <n v="200"/>
    <n v="770009.64000000013"/>
    <n v="914889.77"/>
    <n v="1257037.2"/>
    <n v="1088272.5999999999"/>
    <n v="1488352.27"/>
    <n v="2830891.850000001"/>
    <d v="2023-08-07T12:58:53"/>
    <n v="874"/>
    <n v="1"/>
    <n v="1"/>
  </r>
  <r>
    <x v="4"/>
    <s v="Agriculture and Forestry Secretariat"/>
    <n v="5"/>
    <s v="Agriculture and Forestry"/>
    <n v="5"/>
    <s v="Agriculture and Forestry Secretariat"/>
    <s v="Executive Branch"/>
    <n v="1"/>
    <n v="405"/>
    <s v="068010"/>
    <s v="Virginia Racing Commission"/>
    <x v="43"/>
    <s v="02"/>
    <s v="Special"/>
    <s v="02: Special"/>
    <s v="02280"/>
    <s v="State Racing Operations Fund"/>
    <x v="158"/>
    <s v="405.02280"/>
    <x v="3"/>
    <n v="220"/>
    <n v="881781.35999999987"/>
    <n v="773765.23"/>
    <n v="431617.80000000005"/>
    <n v="620382.40000000014"/>
    <n v="220302.72999999998"/>
    <n v="1742999.149999999"/>
    <d v="2023-08-07T12:58:53"/>
    <n v="875"/>
    <n v="1"/>
    <n v="1"/>
  </r>
  <r>
    <x v="4"/>
    <s v="Agriculture and Forestry Secretariat"/>
    <n v="5"/>
    <s v="Agriculture and Forestry"/>
    <n v="5"/>
    <s v="Agriculture and Forestry Secretariat"/>
    <s v="Executive Branch"/>
    <n v="1"/>
    <n v="405"/>
    <s v="068010"/>
    <s v="Virginia Racing Commission"/>
    <x v="43"/>
    <s v="02"/>
    <s v="Special"/>
    <s v="02: Special"/>
    <s v="02280"/>
    <s v="State Racing Operations Fund"/>
    <x v="158"/>
    <s v="405.02280"/>
    <x v="4"/>
    <n v="500"/>
    <n v="1751419.15"/>
    <n v="3065831.4"/>
    <n v="12893515.630000001"/>
    <n v="20880540.200000003"/>
    <n v="31422981.07"/>
    <n v="29617643.649999999"/>
    <d v="2023-08-07T12:58:53"/>
    <n v="876"/>
    <n v="1"/>
    <n v="1"/>
  </r>
  <r>
    <x v="4"/>
    <s v="Agriculture and Forestry Secretariat"/>
    <n v="5"/>
    <s v="Agriculture and Forestry"/>
    <n v="5"/>
    <s v="Agriculture and Forestry Secretariat"/>
    <s v="Executive Branch"/>
    <n v="1"/>
    <n v="405"/>
    <s v="068010"/>
    <s v="Virginia Racing Commission"/>
    <x v="43"/>
    <s v="02"/>
    <s v="Special"/>
    <s v="02: Special"/>
    <s v="02405"/>
    <s v="VRC Special Revenue Fund"/>
    <x v="159"/>
    <s v="405.02405"/>
    <x v="0"/>
    <n v="100"/>
    <n v="147635.04999999999"/>
    <n v="233112.65"/>
    <n v="0"/>
    <n v="0"/>
    <n v="0"/>
    <n v="0"/>
    <d v="2023-08-07T12:58:53"/>
    <n v="877"/>
    <n v="1"/>
    <n v="1"/>
  </r>
  <r>
    <x v="4"/>
    <s v="Agriculture and Forestry Secretariat"/>
    <n v="5"/>
    <s v="Agriculture and Forestry"/>
    <n v="5"/>
    <s v="Agriculture and Forestry Secretariat"/>
    <s v="Executive Branch"/>
    <n v="1"/>
    <n v="405"/>
    <s v="068010"/>
    <s v="Virginia Racing Commission"/>
    <x v="43"/>
    <s v="02"/>
    <s v="Special"/>
    <s v="02: Special"/>
    <s v="02405"/>
    <s v="VRC Special Revenue Fund"/>
    <x v="159"/>
    <s v="405.02405"/>
    <x v="4"/>
    <n v="500"/>
    <n v="47179.119999999995"/>
    <n v="85477.6"/>
    <n v="137360"/>
    <n v="35540"/>
    <n v="71550"/>
    <n v="70210"/>
    <d v="2023-08-07T12:58:53"/>
    <n v="878"/>
    <n v="1"/>
    <n v="1"/>
  </r>
  <r>
    <x v="4"/>
    <s v="Agriculture and Forestry Secretariat"/>
    <n v="5"/>
    <s v="Agriculture and Forestry"/>
    <n v="5"/>
    <s v="Agriculture and Forestry Secretariat"/>
    <s v="Executive Branch"/>
    <n v="1"/>
    <n v="405"/>
    <s v="068010"/>
    <s v="Virginia Racing Commission"/>
    <x v="43"/>
    <s v="07"/>
    <s v="Trust And Agency"/>
    <s v="07: Trust And Agency"/>
    <s v="07020"/>
    <s v="Literary Fund"/>
    <x v="49"/>
    <s v="405.07020"/>
    <x v="4"/>
    <n v="500"/>
    <n v="1200"/>
    <n v="3650"/>
    <n v="5150"/>
    <n v="250"/>
    <n v="8250"/>
    <n v="10750"/>
    <d v="2023-08-07T12:58:53"/>
    <n v="879"/>
    <n v="1"/>
    <n v="1"/>
  </r>
  <r>
    <x v="5"/>
    <s v="Commerce and Trade Secretariat"/>
    <n v="6"/>
    <s v="Commerce and Trade"/>
    <n v="6"/>
    <s v="Commerce and Trade Secretariat"/>
    <s v="Executive Branch"/>
    <n v="1"/>
    <n v="192"/>
    <s v="069000"/>
    <s v="Secretary of Commerce and Trade"/>
    <x v="44"/>
    <s v="02"/>
    <s v="Special"/>
    <s v="02: Special"/>
    <s v="02009"/>
    <s v="Truck Manufacturing Grant Fund"/>
    <x v="160"/>
    <s v="192.02009"/>
    <x v="0"/>
    <n v="100"/>
    <n v="0"/>
    <n v="0"/>
    <n v="0"/>
    <n v="0.02"/>
    <n v="0"/>
    <n v="300269.84000000003"/>
    <d v="2023-08-07T12:58:53"/>
    <n v="880"/>
    <n v="1"/>
    <n v="1"/>
  </r>
  <r>
    <x v="5"/>
    <s v="Commerce and Trade Secretariat"/>
    <n v="6"/>
    <s v="Commerce and Trade"/>
    <n v="6"/>
    <s v="Commerce and Trade Secretariat"/>
    <s v="Executive Branch"/>
    <n v="1"/>
    <n v="192"/>
    <s v="069000"/>
    <s v="Secretary of Commerce and Trade"/>
    <x v="44"/>
    <s v="02"/>
    <s v="Special"/>
    <s v="02: Special"/>
    <s v="02009"/>
    <s v="Truck Manufacturing Grant Fund"/>
    <x v="160"/>
    <s v="192.02009"/>
    <x v="1"/>
    <n v="135"/>
    <n v="0"/>
    <n v="0"/>
    <n v="0"/>
    <n v="2000000"/>
    <n v="2000000"/>
    <n v="300000"/>
    <d v="2023-08-07T12:58:53"/>
    <n v="881"/>
    <n v="1"/>
    <n v="1"/>
  </r>
  <r>
    <x v="5"/>
    <s v="Commerce and Trade Secretariat"/>
    <n v="6"/>
    <s v="Commerce and Trade"/>
    <n v="6"/>
    <s v="Commerce and Trade Secretariat"/>
    <s v="Executive Branch"/>
    <n v="1"/>
    <n v="192"/>
    <s v="069000"/>
    <s v="Secretary of Commerce and Trade"/>
    <x v="44"/>
    <s v="02"/>
    <s v="Special"/>
    <s v="02: Special"/>
    <s v="02009"/>
    <s v="Truck Manufacturing Grant Fund"/>
    <x v="160"/>
    <s v="192.02009"/>
    <x v="2"/>
    <n v="200"/>
    <n v="0"/>
    <n v="0"/>
    <n v="0"/>
    <n v="2000000"/>
    <n v="2000000"/>
    <n v="0"/>
    <d v="2023-08-07T12:58:53"/>
    <n v="882"/>
    <n v="1"/>
    <n v="1"/>
  </r>
  <r>
    <x v="5"/>
    <s v="Commerce and Trade Secretariat"/>
    <n v="6"/>
    <s v="Commerce and Trade"/>
    <n v="6"/>
    <s v="Commerce and Trade Secretariat"/>
    <s v="Executive Branch"/>
    <n v="1"/>
    <n v="192"/>
    <s v="069000"/>
    <s v="Secretary of Commerce and Trade"/>
    <x v="44"/>
    <s v="02"/>
    <s v="Special"/>
    <s v="02: Special"/>
    <s v="02009"/>
    <s v="Truck Manufacturing Grant Fund"/>
    <x v="160"/>
    <s v="192.02009"/>
    <x v="3"/>
    <n v="220"/>
    <n v="0"/>
    <n v="0"/>
    <n v="0"/>
    <n v="0"/>
    <n v="0"/>
    <n v="300000"/>
    <d v="2023-08-07T12:58:53"/>
    <n v="883"/>
    <n v="1"/>
    <n v="1"/>
  </r>
  <r>
    <x v="5"/>
    <s v="Commerce and Trade Secretariat"/>
    <n v="6"/>
    <s v="Commerce and Trade"/>
    <n v="6"/>
    <s v="Commerce and Trade Secretariat"/>
    <s v="Executive Branch"/>
    <n v="1"/>
    <n v="192"/>
    <s v="069000"/>
    <s v="Secretary of Commerce and Trade"/>
    <x v="44"/>
    <s v="02"/>
    <s v="Special"/>
    <s v="02: Special"/>
    <s v="02009"/>
    <s v="Truck Manufacturing Grant Fund"/>
    <x v="160"/>
    <s v="192.02009"/>
    <x v="4"/>
    <n v="500"/>
    <n v="0"/>
    <n v="0"/>
    <n v="0"/>
    <n v="61.39"/>
    <n v="34.51"/>
    <n v="269.83999999999997"/>
    <d v="2023-08-07T12:58:53"/>
    <n v="884"/>
    <n v="1"/>
    <n v="1"/>
  </r>
  <r>
    <x v="5"/>
    <s v="Commerce and Trade Secretariat"/>
    <n v="6"/>
    <s v="Commerce and Trade"/>
    <n v="6"/>
    <s v="Commerce and Trade Secretariat"/>
    <s v="Executive Branch"/>
    <n v="1"/>
    <n v="192"/>
    <s v="069000"/>
    <s v="Secretary of Commerce and Trade"/>
    <x v="44"/>
    <s v="02"/>
    <s v="Special"/>
    <s v="02: Special"/>
    <s v="02014"/>
    <s v="PrptyAnlytcsFrmInfstrctrGrntFd"/>
    <x v="161"/>
    <s v="192.02014"/>
    <x v="0"/>
    <n v="100"/>
    <n v="0"/>
    <n v="0"/>
    <n v="0"/>
    <n v="0"/>
    <n v="15000000"/>
    <n v="15287701.99"/>
    <d v="2023-08-07T12:58:53"/>
    <n v="885"/>
    <n v="1"/>
    <n v="1"/>
  </r>
  <r>
    <x v="5"/>
    <s v="Commerce and Trade Secretariat"/>
    <n v="6"/>
    <s v="Commerce and Trade"/>
    <n v="6"/>
    <s v="Commerce and Trade Secretariat"/>
    <s v="Executive Branch"/>
    <n v="1"/>
    <n v="192"/>
    <s v="069000"/>
    <s v="Secretary of Commerce and Trade"/>
    <x v="44"/>
    <s v="02"/>
    <s v="Special"/>
    <s v="02: Special"/>
    <s v="02014"/>
    <s v="PrptyAnlytcsFrmInfstrctrGrntFd"/>
    <x v="161"/>
    <s v="192.02014"/>
    <x v="1"/>
    <n v="135"/>
    <n v="0"/>
    <n v="0"/>
    <n v="0"/>
    <n v="0"/>
    <n v="15000000"/>
    <n v="0"/>
    <d v="2023-08-07T12:58:53"/>
    <n v="886"/>
    <n v="1"/>
    <n v="1"/>
  </r>
  <r>
    <x v="5"/>
    <s v="Commerce and Trade Secretariat"/>
    <n v="6"/>
    <s v="Commerce and Trade"/>
    <n v="6"/>
    <s v="Commerce and Trade Secretariat"/>
    <s v="Executive Branch"/>
    <n v="1"/>
    <n v="192"/>
    <s v="069000"/>
    <s v="Secretary of Commerce and Trade"/>
    <x v="44"/>
    <s v="02"/>
    <s v="Special"/>
    <s v="02: Special"/>
    <s v="02014"/>
    <s v="PrptyAnlytcsFrmInfstrctrGrntFd"/>
    <x v="161"/>
    <s v="192.02014"/>
    <x v="3"/>
    <n v="220"/>
    <n v="0"/>
    <n v="0"/>
    <n v="0"/>
    <n v="0"/>
    <n v="15000000"/>
    <n v="0"/>
    <d v="2023-08-07T12:58:53"/>
    <n v="887"/>
    <n v="1"/>
    <n v="1"/>
  </r>
  <r>
    <x v="5"/>
    <s v="Commerce and Trade Secretariat"/>
    <n v="6"/>
    <s v="Commerce and Trade"/>
    <n v="6"/>
    <s v="Commerce and Trade Secretariat"/>
    <s v="Executive Branch"/>
    <n v="1"/>
    <n v="192"/>
    <s v="069000"/>
    <s v="Secretary of Commerce and Trade"/>
    <x v="44"/>
    <s v="02"/>
    <s v="Special"/>
    <s v="02: Special"/>
    <s v="02014"/>
    <s v="PrptyAnlytcsFrmInfstrctrGrntFd"/>
    <x v="161"/>
    <s v="192.02014"/>
    <x v="4"/>
    <n v="500"/>
    <n v="0"/>
    <n v="0"/>
    <n v="0"/>
    <n v="0"/>
    <n v="0"/>
    <n v="287701.99"/>
    <d v="2023-08-07T12:58:53"/>
    <n v="888"/>
    <n v="1"/>
    <n v="1"/>
  </r>
  <r>
    <x v="5"/>
    <s v="Commerce and Trade Secretariat"/>
    <n v="6"/>
    <s v="Commerce and Trade"/>
    <n v="6"/>
    <s v="Commerce and Trade Secretariat"/>
    <s v="Executive Branch"/>
    <n v="1"/>
    <n v="192"/>
    <s v="069000"/>
    <s v="Secretary of Commerce and Trade"/>
    <x v="44"/>
    <s v="02"/>
    <s v="Special"/>
    <s v="02: Special"/>
    <s v="02026"/>
    <s v="VA Business Ready Sites Prg Fd"/>
    <x v="162"/>
    <s v="192.02026"/>
    <x v="0"/>
    <n v="100"/>
    <n v="0"/>
    <n v="0"/>
    <n v="0"/>
    <n v="0"/>
    <n v="0"/>
    <n v="100346528.53"/>
    <d v="2023-08-07T12:58:53"/>
    <n v="889"/>
    <n v="1"/>
    <n v="1"/>
  </r>
  <r>
    <x v="5"/>
    <s v="Commerce and Trade Secretariat"/>
    <n v="6"/>
    <s v="Commerce and Trade"/>
    <n v="6"/>
    <s v="Commerce and Trade Secretariat"/>
    <s v="Executive Branch"/>
    <n v="1"/>
    <n v="192"/>
    <s v="069000"/>
    <s v="Secretary of Commerce and Trade"/>
    <x v="44"/>
    <s v="02"/>
    <s v="Special"/>
    <s v="02: Special"/>
    <s v="02026"/>
    <s v="VA Business Ready Sites Prg Fd"/>
    <x v="162"/>
    <s v="192.02026"/>
    <x v="1"/>
    <n v="135"/>
    <n v="0"/>
    <n v="0"/>
    <n v="0"/>
    <n v="0"/>
    <n v="0"/>
    <n v="109000000"/>
    <d v="2023-08-07T12:58:53"/>
    <n v="890"/>
    <n v="1"/>
    <n v="1"/>
  </r>
  <r>
    <x v="5"/>
    <s v="Commerce and Trade Secretariat"/>
    <n v="6"/>
    <s v="Commerce and Trade"/>
    <n v="6"/>
    <s v="Commerce and Trade Secretariat"/>
    <s v="Executive Branch"/>
    <n v="1"/>
    <n v="192"/>
    <s v="069000"/>
    <s v="Secretary of Commerce and Trade"/>
    <x v="44"/>
    <s v="02"/>
    <s v="Special"/>
    <s v="02: Special"/>
    <s v="02026"/>
    <s v="VA Business Ready Sites Prg Fd"/>
    <x v="162"/>
    <s v="192.02026"/>
    <x v="2"/>
    <n v="200"/>
    <n v="0"/>
    <n v="0"/>
    <n v="0"/>
    <n v="0"/>
    <n v="0"/>
    <n v="9882852.3499999996"/>
    <d v="2023-08-07T12:58:53"/>
    <n v="891"/>
    <n v="1"/>
    <n v="1"/>
  </r>
  <r>
    <x v="5"/>
    <s v="Commerce and Trade Secretariat"/>
    <n v="6"/>
    <s v="Commerce and Trade"/>
    <n v="6"/>
    <s v="Commerce and Trade Secretariat"/>
    <s v="Executive Branch"/>
    <n v="1"/>
    <n v="192"/>
    <s v="069000"/>
    <s v="Secretary of Commerce and Trade"/>
    <x v="44"/>
    <s v="02"/>
    <s v="Special"/>
    <s v="02: Special"/>
    <s v="02026"/>
    <s v="VA Business Ready Sites Prg Fd"/>
    <x v="162"/>
    <s v="192.02026"/>
    <x v="3"/>
    <n v="220"/>
    <n v="0"/>
    <n v="0"/>
    <n v="0"/>
    <n v="0"/>
    <n v="0"/>
    <n v="99117147.650000006"/>
    <d v="2023-08-07T12:58:53"/>
    <n v="892"/>
    <n v="1"/>
    <n v="1"/>
  </r>
  <r>
    <x v="5"/>
    <s v="Commerce and Trade Secretariat"/>
    <n v="6"/>
    <s v="Commerce and Trade"/>
    <n v="6"/>
    <s v="Commerce and Trade Secretariat"/>
    <s v="Executive Branch"/>
    <n v="1"/>
    <n v="192"/>
    <s v="069000"/>
    <s v="Secretary of Commerce and Trade"/>
    <x v="44"/>
    <s v="02"/>
    <s v="Special"/>
    <s v="02: Special"/>
    <s v="02026"/>
    <s v="VA Business Ready Sites Prg Fd"/>
    <x v="162"/>
    <s v="192.02026"/>
    <x v="4"/>
    <n v="500"/>
    <n v="0"/>
    <n v="0"/>
    <n v="0"/>
    <n v="0"/>
    <n v="0"/>
    <n v="1229380.8799999999"/>
    <d v="2023-08-07T12:58:53"/>
    <n v="893"/>
    <n v="1"/>
    <n v="1"/>
  </r>
  <r>
    <x v="5"/>
    <s v="Commerce and Trade Secretariat"/>
    <n v="6"/>
    <s v="Commerce and Trade"/>
    <n v="6"/>
    <s v="Commerce and Trade Secretariat"/>
    <s v="Executive Branch"/>
    <n v="1"/>
    <n v="192"/>
    <s v="069000"/>
    <s v="Secretary of Commerce and Trade"/>
    <x v="44"/>
    <s v="02"/>
    <s v="Special"/>
    <s v="02: Special"/>
    <s v="02064"/>
    <s v="Pharmaceutical Mnfctrng GrntFd"/>
    <x v="163"/>
    <s v="192.02064"/>
    <x v="0"/>
    <n v="100"/>
    <n v="0"/>
    <n v="0"/>
    <n v="0"/>
    <n v="19.25"/>
    <n v="107.52"/>
    <n v="1385.82"/>
    <d v="2023-08-07T12:58:53"/>
    <n v="894"/>
    <n v="1"/>
    <n v="1"/>
  </r>
  <r>
    <x v="5"/>
    <s v="Commerce and Trade Secretariat"/>
    <n v="6"/>
    <s v="Commerce and Trade"/>
    <n v="6"/>
    <s v="Commerce and Trade Secretariat"/>
    <s v="Executive Branch"/>
    <n v="1"/>
    <n v="192"/>
    <s v="069000"/>
    <s v="Secretary of Commerce and Trade"/>
    <x v="44"/>
    <s v="02"/>
    <s v="Special"/>
    <s v="02: Special"/>
    <s v="02064"/>
    <s v="Pharmaceutical Mnfctrng GrntFd"/>
    <x v="163"/>
    <s v="192.02064"/>
    <x v="1"/>
    <n v="135"/>
    <n v="0"/>
    <n v="0"/>
    <n v="0"/>
    <n v="730000"/>
    <n v="2993750"/>
    <n v="2993750"/>
    <d v="2023-08-07T12:58:53"/>
    <n v="895"/>
    <n v="1"/>
    <n v="1"/>
  </r>
  <r>
    <x v="5"/>
    <s v="Commerce and Trade Secretariat"/>
    <n v="6"/>
    <s v="Commerce and Trade"/>
    <n v="6"/>
    <s v="Commerce and Trade Secretariat"/>
    <s v="Executive Branch"/>
    <n v="1"/>
    <n v="192"/>
    <s v="069000"/>
    <s v="Secretary of Commerce and Trade"/>
    <x v="44"/>
    <s v="02"/>
    <s v="Special"/>
    <s v="02: Special"/>
    <s v="02064"/>
    <s v="Pharmaceutical Mnfctrng GrntFd"/>
    <x v="163"/>
    <s v="192.02064"/>
    <x v="2"/>
    <n v="200"/>
    <n v="0"/>
    <n v="0"/>
    <n v="0"/>
    <n v="730000"/>
    <n v="2993750"/>
    <n v="2993750"/>
    <d v="2023-08-07T12:58:53"/>
    <n v="896"/>
    <n v="1"/>
    <n v="1"/>
  </r>
  <r>
    <x v="5"/>
    <s v="Commerce and Trade Secretariat"/>
    <n v="6"/>
    <s v="Commerce and Trade"/>
    <n v="6"/>
    <s v="Commerce and Trade Secretariat"/>
    <s v="Executive Branch"/>
    <n v="1"/>
    <n v="192"/>
    <s v="069000"/>
    <s v="Secretary of Commerce and Trade"/>
    <x v="44"/>
    <s v="02"/>
    <s v="Special"/>
    <s v="02: Special"/>
    <s v="02064"/>
    <s v="Pharmaceutical Mnfctrng GrntFd"/>
    <x v="163"/>
    <s v="192.02064"/>
    <x v="4"/>
    <n v="500"/>
    <n v="0"/>
    <n v="0"/>
    <n v="0"/>
    <n v="19.25"/>
    <n v="88.27"/>
    <n v="1278.3"/>
    <d v="2023-08-07T12:58:53"/>
    <n v="897"/>
    <n v="1"/>
    <n v="1"/>
  </r>
  <r>
    <x v="5"/>
    <s v="Commerce and Trade Secretariat"/>
    <n v="6"/>
    <s v="Commerce and Trade"/>
    <n v="6"/>
    <s v="Commerce and Trade Secretariat"/>
    <s v="Executive Branch"/>
    <n v="1"/>
    <n v="192"/>
    <s v="069000"/>
    <s v="Secretary of Commerce and Trade"/>
    <x v="44"/>
    <s v="02"/>
    <s v="Special"/>
    <s v="02: Special"/>
    <s v="02073"/>
    <s v="Advanced Production Grant Fund"/>
    <x v="164"/>
    <s v="192.02073"/>
    <x v="0"/>
    <n v="100"/>
    <n v="0"/>
    <n v="0"/>
    <n v="0"/>
    <n v="0"/>
    <n v="123.24"/>
    <n v="1301294.93"/>
    <d v="2023-08-07T12:58:53"/>
    <n v="898"/>
    <n v="1"/>
    <n v="1"/>
  </r>
  <r>
    <x v="5"/>
    <s v="Commerce and Trade Secretariat"/>
    <n v="6"/>
    <s v="Commerce and Trade"/>
    <n v="6"/>
    <s v="Commerce and Trade Secretariat"/>
    <s v="Executive Branch"/>
    <n v="1"/>
    <n v="192"/>
    <s v="069000"/>
    <s v="Secretary of Commerce and Trade"/>
    <x v="44"/>
    <s v="02"/>
    <s v="Special"/>
    <s v="02: Special"/>
    <s v="02073"/>
    <s v="Advanced Production Grant Fund"/>
    <x v="164"/>
    <s v="192.02073"/>
    <x v="1"/>
    <n v="135"/>
    <n v="0"/>
    <n v="0"/>
    <n v="0"/>
    <n v="0"/>
    <n v="500000"/>
    <n v="1300000"/>
    <d v="2023-08-07T12:58:53"/>
    <n v="899"/>
    <n v="1"/>
    <n v="1"/>
  </r>
  <r>
    <x v="5"/>
    <s v="Commerce and Trade Secretariat"/>
    <n v="6"/>
    <s v="Commerce and Trade"/>
    <n v="6"/>
    <s v="Commerce and Trade Secretariat"/>
    <s v="Executive Branch"/>
    <n v="1"/>
    <n v="192"/>
    <s v="069000"/>
    <s v="Secretary of Commerce and Trade"/>
    <x v="44"/>
    <s v="02"/>
    <s v="Special"/>
    <s v="02: Special"/>
    <s v="02073"/>
    <s v="Advanced Production Grant Fund"/>
    <x v="164"/>
    <s v="192.02073"/>
    <x v="2"/>
    <n v="200"/>
    <n v="0"/>
    <n v="0"/>
    <n v="0"/>
    <n v="0"/>
    <n v="500000"/>
    <n v="0"/>
    <d v="2023-08-07T12:58:53"/>
    <n v="900"/>
    <n v="1"/>
    <n v="1"/>
  </r>
  <r>
    <x v="5"/>
    <s v="Commerce and Trade Secretariat"/>
    <n v="6"/>
    <s v="Commerce and Trade"/>
    <n v="6"/>
    <s v="Commerce and Trade Secretariat"/>
    <s v="Executive Branch"/>
    <n v="1"/>
    <n v="192"/>
    <s v="069000"/>
    <s v="Secretary of Commerce and Trade"/>
    <x v="44"/>
    <s v="02"/>
    <s v="Special"/>
    <s v="02: Special"/>
    <s v="02073"/>
    <s v="Advanced Production Grant Fund"/>
    <x v="164"/>
    <s v="192.02073"/>
    <x v="3"/>
    <n v="220"/>
    <n v="0"/>
    <n v="0"/>
    <n v="0"/>
    <n v="0"/>
    <n v="0"/>
    <n v="1300000"/>
    <d v="2023-08-07T12:58:53"/>
    <n v="901"/>
    <n v="1"/>
    <n v="1"/>
  </r>
  <r>
    <x v="5"/>
    <s v="Commerce and Trade Secretariat"/>
    <n v="6"/>
    <s v="Commerce and Trade"/>
    <n v="6"/>
    <s v="Commerce and Trade Secretariat"/>
    <s v="Executive Branch"/>
    <n v="1"/>
    <n v="192"/>
    <s v="069000"/>
    <s v="Secretary of Commerce and Trade"/>
    <x v="44"/>
    <s v="02"/>
    <s v="Special"/>
    <s v="02: Special"/>
    <s v="02073"/>
    <s v="Advanced Production Grant Fund"/>
    <x v="164"/>
    <s v="192.02073"/>
    <x v="4"/>
    <n v="500"/>
    <n v="0"/>
    <n v="0"/>
    <n v="0"/>
    <n v="0"/>
    <n v="123.24"/>
    <n v="1171.69"/>
    <d v="2023-08-07T12:58:53"/>
    <n v="902"/>
    <n v="1"/>
    <n v="1"/>
  </r>
  <r>
    <x v="5"/>
    <s v="Commerce and Trade Secretariat"/>
    <n v="6"/>
    <s v="Commerce and Trade"/>
    <n v="6"/>
    <s v="Commerce and Trade Secretariat"/>
    <s v="Executive Branch"/>
    <n v="1"/>
    <n v="192"/>
    <s v="069000"/>
    <s v="Secretary of Commerce and Trade"/>
    <x v="44"/>
    <s v="02"/>
    <s v="Special"/>
    <s v="02: Special"/>
    <s v="02085"/>
    <s v="GovNewAirlineSrvcIncentiveFund"/>
    <x v="165"/>
    <s v="192.02085"/>
    <x v="0"/>
    <n v="100"/>
    <n v="0"/>
    <n v="0"/>
    <n v="0"/>
    <n v="425024.82"/>
    <n v="1250902.6599999999"/>
    <n v="2032145.68"/>
    <d v="2023-08-07T12:58:53"/>
    <n v="903"/>
    <n v="1"/>
    <n v="1"/>
  </r>
  <r>
    <x v="5"/>
    <s v="Commerce and Trade Secretariat"/>
    <n v="6"/>
    <s v="Commerce and Trade"/>
    <n v="6"/>
    <s v="Commerce and Trade Secretariat"/>
    <s v="Executive Branch"/>
    <n v="1"/>
    <n v="192"/>
    <s v="069000"/>
    <s v="Secretary of Commerce and Trade"/>
    <x v="44"/>
    <s v="02"/>
    <s v="Special"/>
    <s v="02: Special"/>
    <s v="02085"/>
    <s v="GovNewAirlineSrvcIncentiveFund"/>
    <x v="165"/>
    <s v="192.02085"/>
    <x v="1"/>
    <n v="135"/>
    <n v="0"/>
    <n v="0"/>
    <n v="0"/>
    <n v="425000"/>
    <n v="825000"/>
    <n v="825000.00000000012"/>
    <d v="2023-08-07T12:58:53"/>
    <n v="904"/>
    <n v="1"/>
    <n v="1"/>
  </r>
  <r>
    <x v="5"/>
    <s v="Commerce and Trade Secretariat"/>
    <n v="6"/>
    <s v="Commerce and Trade"/>
    <n v="6"/>
    <s v="Commerce and Trade Secretariat"/>
    <s v="Executive Branch"/>
    <n v="1"/>
    <n v="192"/>
    <s v="069000"/>
    <s v="Secretary of Commerce and Trade"/>
    <x v="44"/>
    <s v="02"/>
    <s v="Special"/>
    <s v="02: Special"/>
    <s v="02085"/>
    <s v="GovNewAirlineSrvcIncentiveFund"/>
    <x v="165"/>
    <s v="192.02085"/>
    <x v="2"/>
    <n v="200"/>
    <n v="0"/>
    <n v="0"/>
    <n v="0"/>
    <n v="0"/>
    <n v="0"/>
    <n v="69812.25"/>
    <d v="2023-08-07T12:58:53"/>
    <n v="905"/>
    <n v="1"/>
    <n v="1"/>
  </r>
  <r>
    <x v="5"/>
    <s v="Commerce and Trade Secretariat"/>
    <n v="6"/>
    <s v="Commerce and Trade"/>
    <n v="6"/>
    <s v="Commerce and Trade Secretariat"/>
    <s v="Executive Branch"/>
    <n v="1"/>
    <n v="192"/>
    <s v="069000"/>
    <s v="Secretary of Commerce and Trade"/>
    <x v="44"/>
    <s v="02"/>
    <s v="Special"/>
    <s v="02: Special"/>
    <s v="02085"/>
    <s v="GovNewAirlineSrvcIncentiveFund"/>
    <x v="165"/>
    <s v="192.02085"/>
    <x v="3"/>
    <n v="220"/>
    <n v="0"/>
    <n v="0"/>
    <n v="0"/>
    <n v="425000"/>
    <n v="825000"/>
    <n v="755187.75000000012"/>
    <d v="2023-08-07T12:58:53"/>
    <n v="906"/>
    <n v="1"/>
    <n v="1"/>
  </r>
  <r>
    <x v="5"/>
    <s v="Commerce and Trade Secretariat"/>
    <n v="6"/>
    <s v="Commerce and Trade"/>
    <n v="6"/>
    <s v="Commerce and Trade Secretariat"/>
    <s v="Executive Branch"/>
    <n v="1"/>
    <n v="192"/>
    <s v="069000"/>
    <s v="Secretary of Commerce and Trade"/>
    <x v="44"/>
    <s v="02"/>
    <s v="Special"/>
    <s v="02: Special"/>
    <s v="02085"/>
    <s v="GovNewAirlineSrvcIncentiveFund"/>
    <x v="165"/>
    <s v="192.02085"/>
    <x v="4"/>
    <n v="500"/>
    <n v="0"/>
    <n v="0"/>
    <n v="0"/>
    <n v="24.82"/>
    <n v="877.84"/>
    <n v="26055.27"/>
    <d v="2023-08-07T12:58:53"/>
    <n v="907"/>
    <n v="1"/>
    <n v="1"/>
  </r>
  <r>
    <x v="5"/>
    <s v="Commerce and Trade Secretariat"/>
    <n v="6"/>
    <s v="Commerce and Trade"/>
    <n v="6"/>
    <s v="Commerce and Trade Secretariat"/>
    <s v="Executive Branch"/>
    <n v="1"/>
    <n v="192"/>
    <s v="069000"/>
    <s v="Secretary of Commerce and Trade"/>
    <x v="44"/>
    <s v="02"/>
    <s v="Special"/>
    <s v="02: Special"/>
    <s v="02125"/>
    <s v="Aerospace Engn Manf Wrkfc Grnt"/>
    <x v="166"/>
    <s v="192.02125"/>
    <x v="0"/>
    <n v="100"/>
    <n v="1202999.93"/>
    <n v="1202999.93"/>
    <n v="1202999.93"/>
    <n v="0"/>
    <n v="0"/>
    <n v="0"/>
    <d v="2023-08-07T12:58:53"/>
    <n v="908"/>
    <n v="1"/>
    <n v="1"/>
  </r>
  <r>
    <x v="5"/>
    <s v="Commerce and Trade Secretariat"/>
    <n v="6"/>
    <s v="Commerce and Trade"/>
    <n v="6"/>
    <s v="Commerce and Trade Secretariat"/>
    <s v="Executive Branch"/>
    <n v="1"/>
    <n v="192"/>
    <s v="069000"/>
    <s v="Secretary of Commerce and Trade"/>
    <x v="44"/>
    <s v="02"/>
    <s v="Special"/>
    <s v="02: Special"/>
    <s v="02125"/>
    <s v="Aerospace Engn Manf Wrkfc Grnt"/>
    <x v="166"/>
    <s v="192.02125"/>
    <x v="1"/>
    <n v="135"/>
    <n v="1662000"/>
    <n v="0"/>
    <n v="0"/>
    <n v="0"/>
    <n v="0"/>
    <n v="0"/>
    <d v="2023-08-07T12:58:53"/>
    <n v="909"/>
    <n v="1"/>
    <n v="1"/>
  </r>
  <r>
    <x v="5"/>
    <s v="Commerce and Trade Secretariat"/>
    <n v="6"/>
    <s v="Commerce and Trade"/>
    <n v="6"/>
    <s v="Commerce and Trade Secretariat"/>
    <s v="Executive Branch"/>
    <n v="1"/>
    <n v="192"/>
    <s v="069000"/>
    <s v="Secretary of Commerce and Trade"/>
    <x v="44"/>
    <s v="02"/>
    <s v="Special"/>
    <s v="02: Special"/>
    <s v="02125"/>
    <s v="Aerospace Engn Manf Wrkfc Grnt"/>
    <x v="166"/>
    <s v="192.02125"/>
    <x v="2"/>
    <n v="200"/>
    <n v="837000"/>
    <n v="0"/>
    <n v="0"/>
    <n v="0"/>
    <n v="0"/>
    <n v="0"/>
    <d v="2023-08-07T12:58:53"/>
    <n v="910"/>
    <n v="1"/>
    <n v="1"/>
  </r>
  <r>
    <x v="5"/>
    <s v="Commerce and Trade Secretariat"/>
    <n v="6"/>
    <s v="Commerce and Trade"/>
    <n v="6"/>
    <s v="Commerce and Trade Secretariat"/>
    <s v="Executive Branch"/>
    <n v="1"/>
    <n v="192"/>
    <s v="069000"/>
    <s v="Secretary of Commerce and Trade"/>
    <x v="44"/>
    <s v="02"/>
    <s v="Special"/>
    <s v="02: Special"/>
    <s v="02125"/>
    <s v="Aerospace Engn Manf Wrkfc Grnt"/>
    <x v="166"/>
    <s v="192.02125"/>
    <x v="3"/>
    <n v="220"/>
    <n v="825000"/>
    <n v="0"/>
    <n v="0"/>
    <n v="0"/>
    <n v="0"/>
    <n v="0"/>
    <d v="2023-08-07T12:58:53"/>
    <n v="911"/>
    <n v="1"/>
    <n v="1"/>
  </r>
  <r>
    <x v="5"/>
    <s v="Commerce and Trade Secretariat"/>
    <n v="6"/>
    <s v="Commerce and Trade"/>
    <n v="6"/>
    <s v="Commerce and Trade Secretariat"/>
    <s v="Executive Branch"/>
    <n v="1"/>
    <n v="192"/>
    <s v="069000"/>
    <s v="Secretary of Commerce and Trade"/>
    <x v="44"/>
    <s v="02"/>
    <s v="Special"/>
    <s v="02: Special"/>
    <s v="02167"/>
    <s v="Aerospace Engine Manufacturing"/>
    <x v="167"/>
    <s v="192.02167"/>
    <x v="0"/>
    <n v="100"/>
    <n v="11000000"/>
    <n v="11000000"/>
    <n v="0"/>
    <n v="0"/>
    <n v="0"/>
    <n v="0"/>
    <d v="2023-08-07T12:58:53"/>
    <n v="912"/>
    <n v="1"/>
    <n v="1"/>
  </r>
  <r>
    <x v="5"/>
    <s v="Commerce and Trade Secretariat"/>
    <n v="6"/>
    <s v="Commerce and Trade"/>
    <n v="6"/>
    <s v="Commerce and Trade Secretariat"/>
    <s v="Executive Branch"/>
    <n v="1"/>
    <n v="192"/>
    <s v="069000"/>
    <s v="Secretary of Commerce and Trade"/>
    <x v="44"/>
    <s v="02"/>
    <s v="Special"/>
    <s v="02: Special"/>
    <s v="02167"/>
    <s v="Aerospace Engine Manufacturing"/>
    <x v="167"/>
    <s v="192.02167"/>
    <x v="1"/>
    <n v="135"/>
    <n v="11000000"/>
    <n v="0"/>
    <n v="11000000"/>
    <n v="0"/>
    <n v="0"/>
    <n v="0"/>
    <d v="2023-08-07T12:58:53"/>
    <n v="913"/>
    <n v="1"/>
    <n v="1"/>
  </r>
  <r>
    <x v="5"/>
    <s v="Commerce and Trade Secretariat"/>
    <n v="6"/>
    <s v="Commerce and Trade"/>
    <n v="6"/>
    <s v="Commerce and Trade Secretariat"/>
    <s v="Executive Branch"/>
    <n v="1"/>
    <n v="192"/>
    <s v="069000"/>
    <s v="Secretary of Commerce and Trade"/>
    <x v="44"/>
    <s v="02"/>
    <s v="Special"/>
    <s v="02: Special"/>
    <s v="02167"/>
    <s v="Aerospace Engine Manufacturing"/>
    <x v="167"/>
    <s v="192.02167"/>
    <x v="2"/>
    <n v="200"/>
    <n v="0"/>
    <n v="0"/>
    <n v="11000000"/>
    <n v="0"/>
    <n v="0"/>
    <n v="0"/>
    <d v="2023-08-07T12:58:53"/>
    <n v="914"/>
    <n v="1"/>
    <n v="1"/>
  </r>
  <r>
    <x v="5"/>
    <s v="Commerce and Trade Secretariat"/>
    <n v="6"/>
    <s v="Commerce and Trade"/>
    <n v="6"/>
    <s v="Commerce and Trade Secretariat"/>
    <s v="Executive Branch"/>
    <n v="1"/>
    <n v="192"/>
    <s v="069000"/>
    <s v="Secretary of Commerce and Trade"/>
    <x v="44"/>
    <s v="02"/>
    <s v="Special"/>
    <s v="02: Special"/>
    <s v="02167"/>
    <s v="Aerospace Engine Manufacturing"/>
    <x v="167"/>
    <s v="192.02167"/>
    <x v="3"/>
    <n v="220"/>
    <n v="11000000"/>
    <n v="0"/>
    <n v="0"/>
    <n v="0"/>
    <n v="0"/>
    <n v="0"/>
    <d v="2023-08-07T12:58:53"/>
    <n v="915"/>
    <n v="1"/>
    <n v="1"/>
  </r>
  <r>
    <x v="5"/>
    <s v="Commerce and Trade Secretariat"/>
    <n v="6"/>
    <s v="Commerce and Trade"/>
    <n v="6"/>
    <s v="Commerce and Trade Secretariat"/>
    <s v="Executive Branch"/>
    <n v="1"/>
    <n v="192"/>
    <s v="069000"/>
    <s v="Secretary of Commerce and Trade"/>
    <x v="44"/>
    <s v="09"/>
    <s v="Dedicated Special Revenue"/>
    <s v="09: Dedicated Special Revenue"/>
    <s v="09021"/>
    <s v="Gov's Motion Picture Oppor Fd"/>
    <x v="168"/>
    <s v="192.09021"/>
    <x v="0"/>
    <n v="100"/>
    <n v="2366437.2799999998"/>
    <n v="3570017.09"/>
    <n v="3173473.06"/>
    <n v="4756195.63"/>
    <n v="1586822.89"/>
    <n v="4143180.82"/>
    <d v="2023-08-07T12:58:53"/>
    <n v="916"/>
    <n v="1"/>
    <n v="1"/>
  </r>
  <r>
    <x v="5"/>
    <s v="Commerce and Trade Secretariat"/>
    <n v="6"/>
    <s v="Commerce and Trade"/>
    <n v="6"/>
    <s v="Commerce and Trade Secretariat"/>
    <s v="Executive Branch"/>
    <n v="1"/>
    <n v="192"/>
    <s v="069000"/>
    <s v="Secretary of Commerce and Trade"/>
    <x v="44"/>
    <s v="09"/>
    <s v="Dedicated Special Revenue"/>
    <s v="09: Dedicated Special Revenue"/>
    <s v="09021"/>
    <s v="Gov's Motion Picture Oppor Fd"/>
    <x v="168"/>
    <s v="192.09021"/>
    <x v="1"/>
    <n v="135"/>
    <n v="4182000"/>
    <n v="3150000"/>
    <n v="6466897"/>
    <n v="3000000"/>
    <n v="8700000"/>
    <n v="4000000"/>
    <d v="2023-08-07T12:58:53"/>
    <n v="917"/>
    <n v="1"/>
    <n v="1"/>
  </r>
  <r>
    <x v="5"/>
    <s v="Commerce and Trade Secretariat"/>
    <n v="6"/>
    <s v="Commerce and Trade"/>
    <n v="6"/>
    <s v="Commerce and Trade Secretariat"/>
    <s v="Executive Branch"/>
    <n v="1"/>
    <n v="192"/>
    <s v="069000"/>
    <s v="Secretary of Commerce and Trade"/>
    <x v="44"/>
    <s v="09"/>
    <s v="Dedicated Special Revenue"/>
    <s v="09: Dedicated Special Revenue"/>
    <s v="09021"/>
    <s v="Gov's Motion Picture Oppor Fd"/>
    <x v="168"/>
    <s v="192.09021"/>
    <x v="2"/>
    <n v="200"/>
    <n v="3295152"/>
    <n v="1905832.12"/>
    <n v="3500000"/>
    <n v="1461088"/>
    <n v="7200000"/>
    <n v="1500000"/>
    <d v="2023-08-07T12:58:53"/>
    <n v="918"/>
    <n v="1"/>
    <n v="1"/>
  </r>
  <r>
    <x v="5"/>
    <s v="Commerce and Trade Secretariat"/>
    <n v="6"/>
    <s v="Commerce and Trade"/>
    <n v="6"/>
    <s v="Commerce and Trade Secretariat"/>
    <s v="Executive Branch"/>
    <n v="1"/>
    <n v="192"/>
    <s v="069000"/>
    <s v="Secretary of Commerce and Trade"/>
    <x v="44"/>
    <s v="09"/>
    <s v="Dedicated Special Revenue"/>
    <s v="09: Dedicated Special Revenue"/>
    <s v="09021"/>
    <s v="Gov's Motion Picture Oppor Fd"/>
    <x v="168"/>
    <s v="192.09021"/>
    <x v="3"/>
    <n v="220"/>
    <n v="886848"/>
    <n v="1244167.8799999999"/>
    <n v="2966897"/>
    <n v="1538912"/>
    <n v="1500000"/>
    <n v="2500000"/>
    <d v="2023-08-07T12:58:53"/>
    <n v="919"/>
    <n v="1"/>
    <n v="1"/>
  </r>
  <r>
    <x v="5"/>
    <s v="Commerce and Trade Secretariat"/>
    <n v="6"/>
    <s v="Commerce and Trade"/>
    <n v="6"/>
    <s v="Commerce and Trade Secretariat"/>
    <s v="Executive Branch"/>
    <n v="1"/>
    <n v="192"/>
    <s v="069000"/>
    <s v="Secretary of Commerce and Trade"/>
    <x v="44"/>
    <s v="09"/>
    <s v="Dedicated Special Revenue"/>
    <s v="09: Dedicated Special Revenue"/>
    <s v="09021"/>
    <s v="Gov's Motion Picture Oppor Fd"/>
    <x v="168"/>
    <s v="192.09021"/>
    <x v="4"/>
    <n v="500"/>
    <n v="87810.58"/>
    <n v="109411.93000000001"/>
    <n v="103455.97"/>
    <n v="43810.57"/>
    <n v="30627.260000000002"/>
    <n v="56357.930000000008"/>
    <d v="2023-08-07T12:58:53"/>
    <n v="920"/>
    <n v="1"/>
    <n v="1"/>
  </r>
  <r>
    <x v="5"/>
    <s v="Commerce and Trade Secretariat"/>
    <n v="6"/>
    <s v="Commerce and Trade"/>
    <n v="6"/>
    <s v="Commerce and Trade Secretariat"/>
    <s v="Executive Branch"/>
    <n v="1"/>
    <n v="192"/>
    <s v="069000"/>
    <s v="Secretary of Commerce and Trade"/>
    <x v="44"/>
    <s v="09"/>
    <s v="Dedicated Special Revenue"/>
    <s v="09: Dedicated Special Revenue"/>
    <s v="09045"/>
    <s v="SemiconductorManufacturingGrnt"/>
    <x v="169"/>
    <s v="192.09045"/>
    <x v="0"/>
    <n v="100"/>
    <n v="0"/>
    <n v="0"/>
    <n v="5990.95"/>
    <n v="8998.7099999999991"/>
    <n v="9016.0499999999993"/>
    <n v="628238.6100000001"/>
    <d v="2023-08-07T12:58:53"/>
    <n v="921"/>
    <n v="1"/>
    <n v="1"/>
  </r>
  <r>
    <x v="5"/>
    <s v="Commerce and Trade Secretariat"/>
    <n v="6"/>
    <s v="Commerce and Trade"/>
    <n v="6"/>
    <s v="Commerce and Trade Secretariat"/>
    <s v="Executive Branch"/>
    <n v="1"/>
    <n v="192"/>
    <s v="069000"/>
    <s v="Secretary of Commerce and Trade"/>
    <x v="44"/>
    <s v="09"/>
    <s v="Dedicated Special Revenue"/>
    <s v="09: Dedicated Special Revenue"/>
    <s v="09045"/>
    <s v="SemiconductorManufacturingGrnt"/>
    <x v="169"/>
    <s v="192.09045"/>
    <x v="1"/>
    <n v="135"/>
    <n v="0"/>
    <n v="0"/>
    <n v="50000000"/>
    <n v="20000000"/>
    <n v="0"/>
    <n v="0"/>
    <d v="2023-08-07T12:58:53"/>
    <n v="922"/>
    <n v="1"/>
    <n v="1"/>
  </r>
  <r>
    <x v="5"/>
    <s v="Commerce and Trade Secretariat"/>
    <n v="6"/>
    <s v="Commerce and Trade"/>
    <n v="6"/>
    <s v="Commerce and Trade Secretariat"/>
    <s v="Executive Branch"/>
    <n v="1"/>
    <n v="192"/>
    <s v="069000"/>
    <s v="Secretary of Commerce and Trade"/>
    <x v="44"/>
    <s v="09"/>
    <s v="Dedicated Special Revenue"/>
    <s v="09: Dedicated Special Revenue"/>
    <s v="09045"/>
    <s v="SemiconductorManufacturingGrnt"/>
    <x v="169"/>
    <s v="192.09045"/>
    <x v="2"/>
    <n v="200"/>
    <n v="0"/>
    <n v="0"/>
    <n v="50000000"/>
    <n v="20000000"/>
    <n v="0"/>
    <n v="0"/>
    <d v="2023-08-07T12:58:53"/>
    <n v="923"/>
    <n v="1"/>
    <n v="1"/>
  </r>
  <r>
    <x v="5"/>
    <s v="Commerce and Trade Secretariat"/>
    <n v="6"/>
    <s v="Commerce and Trade"/>
    <n v="6"/>
    <s v="Commerce and Trade Secretariat"/>
    <s v="Executive Branch"/>
    <n v="1"/>
    <n v="192"/>
    <s v="069000"/>
    <s v="Secretary of Commerce and Trade"/>
    <x v="44"/>
    <s v="09"/>
    <s v="Dedicated Special Revenue"/>
    <s v="09: Dedicated Special Revenue"/>
    <s v="09045"/>
    <s v="SemiconductorManufacturingGrnt"/>
    <x v="169"/>
    <s v="192.09045"/>
    <x v="4"/>
    <n v="500"/>
    <n v="0"/>
    <n v="0"/>
    <n v="5990.95"/>
    <n v="3007.76"/>
    <n v="17.34"/>
    <n v="619222.56000000006"/>
    <d v="2023-08-07T12:58:53"/>
    <n v="924"/>
    <n v="1"/>
    <n v="1"/>
  </r>
  <r>
    <x v="5"/>
    <s v="Commerce and Trade Secretariat"/>
    <n v="6"/>
    <s v="Commerce and Trade"/>
    <n v="6"/>
    <s v="Commerce and Trade Secretariat"/>
    <s v="Executive Branch"/>
    <n v="1"/>
    <n v="192"/>
    <s v="069000"/>
    <s v="Secretary of Commerce and Trade"/>
    <x v="44"/>
    <s v="09"/>
    <s v="Dedicated Special Revenue"/>
    <s v="09: Dedicated Special Revenue"/>
    <s v="09057"/>
    <s v="Special Workforce Grant Fund"/>
    <x v="170"/>
    <s v="192.09057"/>
    <x v="0"/>
    <n v="100"/>
    <n v="0"/>
    <n v="0"/>
    <n v="0"/>
    <n v="5310310.05"/>
    <n v="4779.2299999999996"/>
    <n v="4867.49"/>
    <d v="2023-08-07T12:58:53"/>
    <n v="925"/>
    <n v="1"/>
    <n v="1"/>
  </r>
  <r>
    <x v="5"/>
    <s v="Commerce and Trade Secretariat"/>
    <n v="6"/>
    <s v="Commerce and Trade"/>
    <n v="6"/>
    <s v="Commerce and Trade Secretariat"/>
    <s v="Executive Branch"/>
    <n v="1"/>
    <n v="192"/>
    <s v="069000"/>
    <s v="Secretary of Commerce and Trade"/>
    <x v="44"/>
    <s v="09"/>
    <s v="Dedicated Special Revenue"/>
    <s v="09: Dedicated Special Revenue"/>
    <s v="09057"/>
    <s v="Special Workforce Grant Fund"/>
    <x v="170"/>
    <s v="192.09057"/>
    <x v="1"/>
    <n v="135"/>
    <n v="0"/>
    <n v="0"/>
    <n v="0"/>
    <n v="5310000"/>
    <n v="10500000"/>
    <n v="0"/>
    <d v="2023-08-07T12:58:53"/>
    <n v="926"/>
    <n v="1"/>
    <n v="1"/>
  </r>
  <r>
    <x v="5"/>
    <s v="Commerce and Trade Secretariat"/>
    <n v="6"/>
    <s v="Commerce and Trade"/>
    <n v="6"/>
    <s v="Commerce and Trade Secretariat"/>
    <s v="Executive Branch"/>
    <n v="1"/>
    <n v="192"/>
    <s v="069000"/>
    <s v="Secretary of Commerce and Trade"/>
    <x v="44"/>
    <s v="09"/>
    <s v="Dedicated Special Revenue"/>
    <s v="09: Dedicated Special Revenue"/>
    <s v="09057"/>
    <s v="Special Workforce Grant Fund"/>
    <x v="170"/>
    <s v="192.09057"/>
    <x v="2"/>
    <n v="200"/>
    <n v="0"/>
    <n v="0"/>
    <n v="0"/>
    <n v="0"/>
    <n v="10500000"/>
    <n v="0"/>
    <d v="2023-08-07T12:58:53"/>
    <n v="927"/>
    <n v="1"/>
    <n v="1"/>
  </r>
  <r>
    <x v="5"/>
    <s v="Commerce and Trade Secretariat"/>
    <n v="6"/>
    <s v="Commerce and Trade"/>
    <n v="6"/>
    <s v="Commerce and Trade Secretariat"/>
    <s v="Executive Branch"/>
    <n v="1"/>
    <n v="192"/>
    <s v="069000"/>
    <s v="Secretary of Commerce and Trade"/>
    <x v="44"/>
    <s v="09"/>
    <s v="Dedicated Special Revenue"/>
    <s v="09: Dedicated Special Revenue"/>
    <s v="09057"/>
    <s v="Special Workforce Grant Fund"/>
    <x v="170"/>
    <s v="192.09057"/>
    <x v="3"/>
    <n v="220"/>
    <n v="0"/>
    <n v="0"/>
    <n v="0"/>
    <n v="5310000"/>
    <n v="0"/>
    <n v="0"/>
    <d v="2023-08-07T12:58:53"/>
    <n v="928"/>
    <n v="1"/>
    <n v="1"/>
  </r>
  <r>
    <x v="5"/>
    <s v="Commerce and Trade Secretariat"/>
    <n v="6"/>
    <s v="Commerce and Trade"/>
    <n v="6"/>
    <s v="Commerce and Trade Secretariat"/>
    <s v="Executive Branch"/>
    <n v="1"/>
    <n v="192"/>
    <s v="069000"/>
    <s v="Secretary of Commerce and Trade"/>
    <x v="44"/>
    <s v="09"/>
    <s v="Dedicated Special Revenue"/>
    <s v="09: Dedicated Special Revenue"/>
    <s v="09057"/>
    <s v="Special Workforce Grant Fund"/>
    <x v="170"/>
    <s v="192.09057"/>
    <x v="4"/>
    <n v="500"/>
    <n v="0"/>
    <n v="0"/>
    <n v="0"/>
    <n v="310.05"/>
    <n v="4469.18"/>
    <n v="88.26"/>
    <d v="2023-08-07T12:58:53"/>
    <n v="929"/>
    <n v="1"/>
    <n v="1"/>
  </r>
  <r>
    <x v="5"/>
    <s v="Commerce and Trade Secretariat"/>
    <n v="6"/>
    <s v="Commerce and Trade"/>
    <n v="6"/>
    <s v="Commerce and Trade Secretariat"/>
    <s v="Executive Branch"/>
    <n v="1"/>
    <n v="192"/>
    <s v="069000"/>
    <s v="Secretary of Commerce and Trade"/>
    <x v="44"/>
    <s v="09"/>
    <s v="Dedicated Special Revenue"/>
    <s v="09: Dedicated Special Revenue"/>
    <s v="09061"/>
    <s v="Invest Performance Grant Subfd"/>
    <x v="171"/>
    <s v="192.09061"/>
    <x v="0"/>
    <n v="100"/>
    <n v="195000"/>
    <n v="655000"/>
    <n v="2055000"/>
    <n v="2805000"/>
    <n v="3065000"/>
    <n v="3525000"/>
    <d v="2023-08-07T12:58:53"/>
    <n v="930"/>
    <n v="1"/>
    <n v="1"/>
  </r>
  <r>
    <x v="5"/>
    <s v="Commerce and Trade Secretariat"/>
    <n v="6"/>
    <s v="Commerce and Trade"/>
    <n v="6"/>
    <s v="Commerce and Trade Secretariat"/>
    <s v="Executive Branch"/>
    <n v="1"/>
    <n v="192"/>
    <s v="069000"/>
    <s v="Secretary of Commerce and Trade"/>
    <x v="44"/>
    <s v="09"/>
    <s v="Dedicated Special Revenue"/>
    <s v="09: Dedicated Special Revenue"/>
    <s v="09061"/>
    <s v="Invest Performance Grant Subfd"/>
    <x v="171"/>
    <s v="192.09061"/>
    <x v="1"/>
    <n v="135"/>
    <n v="3839210"/>
    <n v="4609210"/>
    <n v="5236900"/>
    <n v="4946900"/>
    <n v="4381900"/>
    <n v="2910000"/>
    <d v="2023-08-07T12:58:53"/>
    <n v="931"/>
    <n v="1"/>
    <n v="1"/>
  </r>
  <r>
    <x v="5"/>
    <s v="Commerce and Trade Secretariat"/>
    <n v="6"/>
    <s v="Commerce and Trade"/>
    <n v="6"/>
    <s v="Commerce and Trade Secretariat"/>
    <s v="Executive Branch"/>
    <n v="1"/>
    <n v="192"/>
    <s v="069000"/>
    <s v="Secretary of Commerce and Trade"/>
    <x v="44"/>
    <s v="09"/>
    <s v="Dedicated Special Revenue"/>
    <s v="09: Dedicated Special Revenue"/>
    <s v="09061"/>
    <s v="Invest Performance Grant Subfd"/>
    <x v="171"/>
    <s v="192.09061"/>
    <x v="2"/>
    <n v="200"/>
    <n v="3719210"/>
    <n v="4149210"/>
    <n v="3836900"/>
    <n v="4196900"/>
    <n v="4121900"/>
    <n v="2450000"/>
    <d v="2023-08-07T12:58:53"/>
    <n v="932"/>
    <n v="1"/>
    <n v="1"/>
  </r>
  <r>
    <x v="5"/>
    <s v="Commerce and Trade Secretariat"/>
    <n v="6"/>
    <s v="Commerce and Trade"/>
    <n v="6"/>
    <s v="Commerce and Trade Secretariat"/>
    <s v="Executive Branch"/>
    <n v="1"/>
    <n v="192"/>
    <s v="069000"/>
    <s v="Secretary of Commerce and Trade"/>
    <x v="44"/>
    <s v="09"/>
    <s v="Dedicated Special Revenue"/>
    <s v="09: Dedicated Special Revenue"/>
    <s v="09061"/>
    <s v="Invest Performance Grant Subfd"/>
    <x v="171"/>
    <s v="192.09061"/>
    <x v="3"/>
    <n v="220"/>
    <n v="120000"/>
    <n v="460000"/>
    <n v="1400000"/>
    <n v="750000"/>
    <n v="260000"/>
    <n v="460000"/>
    <d v="2023-08-07T12:58:53"/>
    <n v="933"/>
    <n v="1"/>
    <n v="1"/>
  </r>
  <r>
    <x v="5"/>
    <s v="Commerce and Trade Secretariat"/>
    <n v="6"/>
    <s v="Commerce and Trade"/>
    <n v="6"/>
    <s v="Commerce and Trade Secretariat"/>
    <s v="Executive Branch"/>
    <n v="1"/>
    <n v="192"/>
    <s v="069000"/>
    <s v="Secretary of Commerce and Trade"/>
    <x v="44"/>
    <s v="09"/>
    <s v="Dedicated Special Revenue"/>
    <s v="09: Dedicated Special Revenue"/>
    <s v="09075"/>
    <s v="Major Hdqrtrs Workfrce Grnt Fd"/>
    <x v="172"/>
    <s v="192.09075"/>
    <x v="0"/>
    <n v="100"/>
    <n v="0"/>
    <n v="0"/>
    <n v="0"/>
    <n v="0"/>
    <n v="0"/>
    <n v="42531279.640000001"/>
    <d v="2023-08-07T12:58:53"/>
    <n v="934"/>
    <n v="1"/>
    <n v="1"/>
  </r>
  <r>
    <x v="5"/>
    <s v="Commerce and Trade Secretariat"/>
    <n v="6"/>
    <s v="Commerce and Trade"/>
    <n v="6"/>
    <s v="Commerce and Trade Secretariat"/>
    <s v="Executive Branch"/>
    <n v="1"/>
    <n v="192"/>
    <s v="069000"/>
    <s v="Secretary of Commerce and Trade"/>
    <x v="44"/>
    <s v="09"/>
    <s v="Dedicated Special Revenue"/>
    <s v="09: Dedicated Special Revenue"/>
    <s v="09075"/>
    <s v="Major Hdqrtrs Workfrce Grnt Fd"/>
    <x v="172"/>
    <s v="192.09075"/>
    <x v="1"/>
    <n v="135"/>
    <n v="0"/>
    <n v="0"/>
    <n v="0"/>
    <n v="0"/>
    <n v="0"/>
    <n v="42500000"/>
    <d v="2023-08-07T12:58:53"/>
    <n v="935"/>
    <n v="1"/>
    <n v="1"/>
  </r>
  <r>
    <x v="5"/>
    <s v="Commerce and Trade Secretariat"/>
    <n v="6"/>
    <s v="Commerce and Trade"/>
    <n v="6"/>
    <s v="Commerce and Trade Secretariat"/>
    <s v="Executive Branch"/>
    <n v="1"/>
    <n v="192"/>
    <s v="069000"/>
    <s v="Secretary of Commerce and Trade"/>
    <x v="44"/>
    <s v="09"/>
    <s v="Dedicated Special Revenue"/>
    <s v="09: Dedicated Special Revenue"/>
    <s v="09075"/>
    <s v="Major Hdqrtrs Workfrce Grnt Fd"/>
    <x v="172"/>
    <s v="192.09075"/>
    <x v="3"/>
    <n v="220"/>
    <n v="0"/>
    <n v="0"/>
    <n v="0"/>
    <n v="0"/>
    <n v="0"/>
    <n v="42500000"/>
    <d v="2023-08-07T12:58:53"/>
    <n v="936"/>
    <n v="1"/>
    <n v="1"/>
  </r>
  <r>
    <x v="5"/>
    <s v="Commerce and Trade Secretariat"/>
    <n v="6"/>
    <s v="Commerce and Trade"/>
    <n v="6"/>
    <s v="Commerce and Trade Secretariat"/>
    <s v="Executive Branch"/>
    <n v="1"/>
    <n v="192"/>
    <s v="069000"/>
    <s v="Secretary of Commerce and Trade"/>
    <x v="44"/>
    <s v="09"/>
    <s v="Dedicated Special Revenue"/>
    <s v="09: Dedicated Special Revenue"/>
    <s v="09075"/>
    <s v="Major Hdqrtrs Workfrce Grnt Fd"/>
    <x v="172"/>
    <s v="192.09075"/>
    <x v="4"/>
    <n v="500"/>
    <n v="0"/>
    <n v="0"/>
    <n v="0"/>
    <n v="0"/>
    <n v="0"/>
    <n v="31279.64"/>
    <d v="2023-08-07T12:58:53"/>
    <n v="937"/>
    <n v="1"/>
    <n v="1"/>
  </r>
  <r>
    <x v="5"/>
    <s v="Commerce and Trade Secretariat"/>
    <n v="6"/>
    <s v="Commerce and Trade"/>
    <n v="6"/>
    <s v="Commerce and Trade Secretariat"/>
    <s v="Executive Branch"/>
    <n v="1"/>
    <n v="192"/>
    <s v="069000"/>
    <s v="Secretary of Commerce and Trade"/>
    <x v="44"/>
    <s v="09"/>
    <s v="Dedicated Special Revenue"/>
    <s v="09: Dedicated Special Revenue"/>
    <s v="09083"/>
    <s v="Ship&amp;Logistics Hdqrtrs Grnt Fd"/>
    <x v="173"/>
    <s v="192.09083"/>
    <x v="0"/>
    <n v="100"/>
    <n v="0"/>
    <n v="0"/>
    <n v="0"/>
    <n v="0"/>
    <n v="0"/>
    <n v="1360500.58"/>
    <d v="2023-08-07T12:58:53"/>
    <n v="938"/>
    <n v="1"/>
    <n v="1"/>
  </r>
  <r>
    <x v="5"/>
    <s v="Commerce and Trade Secretariat"/>
    <n v="6"/>
    <s v="Commerce and Trade"/>
    <n v="6"/>
    <s v="Commerce and Trade Secretariat"/>
    <s v="Executive Branch"/>
    <n v="1"/>
    <n v="192"/>
    <s v="069000"/>
    <s v="Secretary of Commerce and Trade"/>
    <x v="44"/>
    <s v="09"/>
    <s v="Dedicated Special Revenue"/>
    <s v="09: Dedicated Special Revenue"/>
    <s v="09083"/>
    <s v="Ship&amp;Logistics Hdqrtrs Grnt Fd"/>
    <x v="173"/>
    <s v="192.09083"/>
    <x v="1"/>
    <n v="135"/>
    <n v="0"/>
    <n v="0"/>
    <n v="0"/>
    <n v="0"/>
    <n v="0"/>
    <n v="1359500"/>
    <d v="2023-08-07T12:58:53"/>
    <n v="939"/>
    <n v="1"/>
    <n v="1"/>
  </r>
  <r>
    <x v="5"/>
    <s v="Commerce and Trade Secretariat"/>
    <n v="6"/>
    <s v="Commerce and Trade"/>
    <n v="6"/>
    <s v="Commerce and Trade Secretariat"/>
    <s v="Executive Branch"/>
    <n v="1"/>
    <n v="192"/>
    <s v="069000"/>
    <s v="Secretary of Commerce and Trade"/>
    <x v="44"/>
    <s v="09"/>
    <s v="Dedicated Special Revenue"/>
    <s v="09: Dedicated Special Revenue"/>
    <s v="09083"/>
    <s v="Ship&amp;Logistics Hdqrtrs Grnt Fd"/>
    <x v="173"/>
    <s v="192.09083"/>
    <x v="3"/>
    <n v="220"/>
    <n v="0"/>
    <n v="0"/>
    <n v="0"/>
    <n v="0"/>
    <n v="0"/>
    <n v="1359500"/>
    <d v="2023-08-07T12:58:53"/>
    <n v="940"/>
    <n v="1"/>
    <n v="1"/>
  </r>
  <r>
    <x v="5"/>
    <s v="Commerce and Trade Secretariat"/>
    <n v="6"/>
    <s v="Commerce and Trade"/>
    <n v="6"/>
    <s v="Commerce and Trade Secretariat"/>
    <s v="Executive Branch"/>
    <n v="1"/>
    <n v="192"/>
    <s v="069000"/>
    <s v="Secretary of Commerce and Trade"/>
    <x v="44"/>
    <s v="09"/>
    <s v="Dedicated Special Revenue"/>
    <s v="09: Dedicated Special Revenue"/>
    <s v="09083"/>
    <s v="Ship&amp;Logistics Hdqrtrs Grnt Fd"/>
    <x v="173"/>
    <s v="192.09083"/>
    <x v="4"/>
    <n v="500"/>
    <n v="0"/>
    <n v="0"/>
    <n v="0"/>
    <n v="0"/>
    <n v="0"/>
    <n v="1000.58"/>
    <d v="2023-08-07T12:58:53"/>
    <n v="941"/>
    <n v="1"/>
    <n v="1"/>
  </r>
  <r>
    <x v="5"/>
    <s v="Commerce and Trade Secretariat"/>
    <n v="6"/>
    <s v="Commerce and Trade"/>
    <n v="6"/>
    <s v="Commerce and Trade Secretariat"/>
    <s v="Executive Branch"/>
    <n v="1"/>
    <n v="192"/>
    <s v="069000"/>
    <s v="Secretary of Commerce and Trade"/>
    <x v="44"/>
    <s v="09"/>
    <s v="Dedicated Special Revenue"/>
    <s v="09: Dedicated Special Revenue"/>
    <s v="09101"/>
    <s v="Commonwealths Devlp Oppor Fd"/>
    <x v="174"/>
    <s v="192.09101"/>
    <x v="0"/>
    <n v="100"/>
    <n v="27372573.73"/>
    <n v="26040168.16"/>
    <n v="40298862.100000001"/>
    <n v="58740920.520000003"/>
    <n v="77802042.730000004"/>
    <n v="102290105.98"/>
    <d v="2023-08-07T12:58:53"/>
    <n v="942"/>
    <n v="1"/>
    <n v="1"/>
  </r>
  <r>
    <x v="5"/>
    <s v="Commerce and Trade Secretariat"/>
    <n v="6"/>
    <s v="Commerce and Trade"/>
    <n v="6"/>
    <s v="Commerce and Trade Secretariat"/>
    <s v="Executive Branch"/>
    <n v="1"/>
    <n v="192"/>
    <s v="069000"/>
    <s v="Secretary of Commerce and Trade"/>
    <x v="44"/>
    <s v="09"/>
    <s v="Dedicated Special Revenue"/>
    <s v="09: Dedicated Special Revenue"/>
    <s v="09101"/>
    <s v="Commonwealths Devlp Oppor Fd"/>
    <x v="174"/>
    <s v="192.09101"/>
    <x v="1"/>
    <n v="135"/>
    <n v="16750000"/>
    <n v="25850000"/>
    <n v="17750000"/>
    <n v="16250000"/>
    <n v="18250000"/>
    <n v="19750000"/>
    <d v="2023-08-07T12:58:53"/>
    <n v="943"/>
    <n v="1"/>
    <n v="1"/>
  </r>
  <r>
    <x v="5"/>
    <s v="Commerce and Trade Secretariat"/>
    <n v="6"/>
    <s v="Commerce and Trade"/>
    <n v="6"/>
    <s v="Commerce and Trade Secretariat"/>
    <s v="Executive Branch"/>
    <n v="1"/>
    <n v="192"/>
    <s v="069000"/>
    <s v="Secretary of Commerce and Trade"/>
    <x v="44"/>
    <s v="09"/>
    <s v="Dedicated Special Revenue"/>
    <s v="09: Dedicated Special Revenue"/>
    <s v="09101"/>
    <s v="Commonwealths Devlp Oppor Fd"/>
    <x v="174"/>
    <s v="192.09101"/>
    <x v="2"/>
    <n v="200"/>
    <n v="9390000"/>
    <n v="24703431"/>
    <n v="6257000"/>
    <n v="2430000"/>
    <n v="4980198.2699999996"/>
    <n v="4394562.7300000004"/>
    <d v="2023-08-07T12:58:53"/>
    <n v="944"/>
    <n v="1"/>
    <n v="1"/>
  </r>
  <r>
    <x v="5"/>
    <s v="Commerce and Trade Secretariat"/>
    <n v="6"/>
    <s v="Commerce and Trade"/>
    <n v="6"/>
    <s v="Commerce and Trade Secretariat"/>
    <s v="Executive Branch"/>
    <n v="1"/>
    <n v="192"/>
    <s v="069000"/>
    <s v="Secretary of Commerce and Trade"/>
    <x v="44"/>
    <s v="09"/>
    <s v="Dedicated Special Revenue"/>
    <s v="09: Dedicated Special Revenue"/>
    <s v="09101"/>
    <s v="Commonwealths Devlp Oppor Fd"/>
    <x v="174"/>
    <s v="192.09101"/>
    <x v="3"/>
    <n v="220"/>
    <n v="7360000"/>
    <n v="1146569"/>
    <n v="11493000"/>
    <n v="13820000"/>
    <n v="13269801.73"/>
    <n v="15355437.27"/>
    <d v="2023-08-07T12:58:53"/>
    <n v="945"/>
    <n v="1"/>
    <n v="1"/>
  </r>
  <r>
    <x v="5"/>
    <s v="Commerce and Trade Secretariat"/>
    <n v="6"/>
    <s v="Commerce and Trade"/>
    <n v="6"/>
    <s v="Commerce and Trade Secretariat"/>
    <s v="Executive Branch"/>
    <n v="1"/>
    <n v="192"/>
    <s v="069000"/>
    <s v="Secretary of Commerce and Trade"/>
    <x v="44"/>
    <s v="09"/>
    <s v="Dedicated Special Revenue"/>
    <s v="09: Dedicated Special Revenue"/>
    <s v="09101"/>
    <s v="Commonwealths Devlp Oppor Fd"/>
    <x v="174"/>
    <s v="192.09101"/>
    <x v="4"/>
    <n v="500"/>
    <n v="4984436.6899999995"/>
    <n v="5621025.4299999997"/>
    <n v="5440693.9399999995"/>
    <n v="4622058.42"/>
    <n v="5791320.4799999995"/>
    <n v="9132625.9800000004"/>
    <d v="2023-08-07T12:58:53"/>
    <n v="946"/>
    <n v="1"/>
    <n v="1"/>
  </r>
  <r>
    <x v="5"/>
    <s v="Commerce and Trade Secretariat"/>
    <n v="6"/>
    <s v="Commerce and Trade"/>
    <n v="6"/>
    <s v="Commerce and Trade Secretariat"/>
    <s v="Executive Branch"/>
    <n v="1"/>
    <n v="192"/>
    <s v="069000"/>
    <s v="Secretary of Commerce and Trade"/>
    <x v="44"/>
    <s v="09"/>
    <s v="Dedicated Special Revenue"/>
    <s v="09: Dedicated Special Revenue"/>
    <s v="09130"/>
    <s v="MEI Site Planning Grant Fund"/>
    <x v="175"/>
    <s v="192.09130"/>
    <x v="0"/>
    <n v="100"/>
    <n v="1062"/>
    <n v="1084.33"/>
    <n v="1107.0999999999999"/>
    <n v="1114.42"/>
    <n v="1116.58"/>
    <n v="1137.19"/>
    <d v="2023-08-07T12:58:53"/>
    <n v="947"/>
    <n v="1"/>
    <n v="1"/>
  </r>
  <r>
    <x v="5"/>
    <s v="Commerce and Trade Secretariat"/>
    <n v="6"/>
    <s v="Commerce and Trade"/>
    <n v="6"/>
    <s v="Commerce and Trade Secretariat"/>
    <s v="Executive Branch"/>
    <n v="1"/>
    <n v="192"/>
    <s v="069000"/>
    <s v="Secretary of Commerce and Trade"/>
    <x v="44"/>
    <s v="09"/>
    <s v="Dedicated Special Revenue"/>
    <s v="09: Dedicated Special Revenue"/>
    <s v="09130"/>
    <s v="MEI Site Planning Grant Fund"/>
    <x v="175"/>
    <s v="192.09130"/>
    <x v="4"/>
    <n v="500"/>
    <n v="13.28"/>
    <n v="22.33"/>
    <n v="22.77"/>
    <n v="7.32"/>
    <n v="2.16"/>
    <n v="20.61"/>
    <d v="2023-08-07T12:58:53"/>
    <n v="948"/>
    <n v="1"/>
    <n v="1"/>
  </r>
  <r>
    <x v="5"/>
    <s v="Commerce and Trade Secretariat"/>
    <n v="6"/>
    <s v="Commerce and Trade"/>
    <n v="6"/>
    <s v="Commerce and Trade Secretariat"/>
    <s v="Executive Branch"/>
    <n v="1"/>
    <n v="192"/>
    <s v="069000"/>
    <s v="Secretary of Commerce and Trade"/>
    <x v="44"/>
    <s v="09"/>
    <s v="Dedicated Special Revenue"/>
    <s v="09: Dedicated Special Revenue"/>
    <s v="09141"/>
    <s v="Major Eligible Employer Grant"/>
    <x v="176"/>
    <s v="192.09141"/>
    <x v="0"/>
    <n v="100"/>
    <n v="3726000"/>
    <n v="3726000"/>
    <n v="3726000"/>
    <n v="3726000"/>
    <n v="3726000"/>
    <n v="3726000"/>
    <d v="2023-08-07T12:58:53"/>
    <n v="949"/>
    <n v="1"/>
    <n v="1"/>
  </r>
  <r>
    <x v="5"/>
    <s v="Commerce and Trade Secretariat"/>
    <n v="6"/>
    <s v="Commerce and Trade"/>
    <n v="6"/>
    <s v="Commerce and Trade Secretariat"/>
    <s v="Executive Branch"/>
    <n v="1"/>
    <n v="192"/>
    <s v="069000"/>
    <s v="Secretary of Commerce and Trade"/>
    <x v="44"/>
    <s v="09"/>
    <s v="Dedicated Special Revenue"/>
    <s v="09: Dedicated Special Revenue"/>
    <s v="09141"/>
    <s v="Major Eligible Employer Grant"/>
    <x v="176"/>
    <s v="192.09141"/>
    <x v="1"/>
    <n v="135"/>
    <n v="1800000"/>
    <n v="0"/>
    <n v="0"/>
    <n v="0"/>
    <n v="0"/>
    <n v="0"/>
    <d v="2023-08-07T12:58:53"/>
    <n v="950"/>
    <n v="1"/>
    <n v="1"/>
  </r>
  <r>
    <x v="5"/>
    <s v="Commerce and Trade Secretariat"/>
    <n v="6"/>
    <s v="Commerce and Trade"/>
    <n v="6"/>
    <s v="Commerce and Trade Secretariat"/>
    <s v="Executive Branch"/>
    <n v="1"/>
    <n v="192"/>
    <s v="069000"/>
    <s v="Secretary of Commerce and Trade"/>
    <x v="44"/>
    <s v="09"/>
    <s v="Dedicated Special Revenue"/>
    <s v="09: Dedicated Special Revenue"/>
    <s v="09141"/>
    <s v="Major Eligible Employer Grant"/>
    <x v="176"/>
    <s v="192.09141"/>
    <x v="3"/>
    <n v="220"/>
    <n v="1800000"/>
    <n v="0"/>
    <n v="0"/>
    <n v="0"/>
    <n v="0"/>
    <n v="0"/>
    <d v="2023-08-07T12:58:53"/>
    <n v="951"/>
    <n v="1"/>
    <n v="1"/>
  </r>
  <r>
    <x v="5"/>
    <s v="Commerce and Trade Secretariat"/>
    <n v="6"/>
    <s v="Commerce and Trade"/>
    <n v="6"/>
    <s v="Commerce and Trade Secretariat"/>
    <s v="Executive Branch"/>
    <n v="1"/>
    <n v="192"/>
    <s v="069000"/>
    <s v="Secretary of Commerce and Trade"/>
    <x v="44"/>
    <s v="09"/>
    <s v="Dedicated Special Revenue"/>
    <s v="09: Dedicated Special Revenue"/>
    <s v="09159"/>
    <s v="Adv Shpbldg Prdctn Fclty Grnt"/>
    <x v="177"/>
    <s v="192.09159"/>
    <x v="0"/>
    <n v="100"/>
    <n v="6003004.29"/>
    <n v="29838.12"/>
    <n v="30464.68"/>
    <n v="31730.03"/>
    <n v="33762.85"/>
    <n v="40122.29"/>
    <d v="2023-08-07T12:58:53"/>
    <n v="952"/>
    <n v="1"/>
    <n v="1"/>
  </r>
  <r>
    <x v="5"/>
    <s v="Commerce and Trade Secretariat"/>
    <n v="6"/>
    <s v="Commerce and Trade"/>
    <n v="6"/>
    <s v="Commerce and Trade Secretariat"/>
    <s v="Executive Branch"/>
    <n v="1"/>
    <n v="192"/>
    <s v="069000"/>
    <s v="Secretary of Commerce and Trade"/>
    <x v="44"/>
    <s v="09"/>
    <s v="Dedicated Special Revenue"/>
    <s v="09: Dedicated Special Revenue"/>
    <s v="09159"/>
    <s v="Adv Shpbldg Prdctn Fclty Grnt"/>
    <x v="177"/>
    <s v="192.09159"/>
    <x v="1"/>
    <n v="135"/>
    <n v="6000000"/>
    <n v="6000000"/>
    <n v="0"/>
    <n v="8000000"/>
    <n v="8000000"/>
    <n v="8000000"/>
    <d v="2023-08-07T12:58:53"/>
    <n v="953"/>
    <n v="1"/>
    <n v="1"/>
  </r>
  <r>
    <x v="5"/>
    <s v="Commerce and Trade Secretariat"/>
    <n v="6"/>
    <s v="Commerce and Trade"/>
    <n v="6"/>
    <s v="Commerce and Trade Secretariat"/>
    <s v="Executive Branch"/>
    <n v="1"/>
    <n v="192"/>
    <s v="069000"/>
    <s v="Secretary of Commerce and Trade"/>
    <x v="44"/>
    <s v="09"/>
    <s v="Dedicated Special Revenue"/>
    <s v="09: Dedicated Special Revenue"/>
    <s v="09159"/>
    <s v="Adv Shpbldg Prdctn Fclty Grnt"/>
    <x v="177"/>
    <s v="192.09159"/>
    <x v="2"/>
    <n v="200"/>
    <n v="0"/>
    <n v="6000000"/>
    <n v="0"/>
    <n v="8000000"/>
    <n v="8000000"/>
    <n v="8000000"/>
    <d v="2023-08-07T12:58:53"/>
    <n v="954"/>
    <n v="1"/>
    <n v="1"/>
  </r>
  <r>
    <x v="5"/>
    <s v="Commerce and Trade Secretariat"/>
    <n v="6"/>
    <s v="Commerce and Trade"/>
    <n v="6"/>
    <s v="Commerce and Trade Secretariat"/>
    <s v="Executive Branch"/>
    <n v="1"/>
    <n v="192"/>
    <s v="069000"/>
    <s v="Secretary of Commerce and Trade"/>
    <x v="44"/>
    <s v="09"/>
    <s v="Dedicated Special Revenue"/>
    <s v="09: Dedicated Special Revenue"/>
    <s v="09159"/>
    <s v="Adv Shpbldg Prdctn Fclty Grnt"/>
    <x v="177"/>
    <s v="192.09159"/>
    <x v="3"/>
    <n v="220"/>
    <n v="6000000"/>
    <n v="0"/>
    <n v="0"/>
    <n v="0"/>
    <n v="0"/>
    <n v="0"/>
    <d v="2023-08-07T12:58:53"/>
    <n v="955"/>
    <n v="1"/>
    <n v="1"/>
  </r>
  <r>
    <x v="5"/>
    <s v="Commerce and Trade Secretariat"/>
    <n v="6"/>
    <s v="Commerce and Trade"/>
    <n v="6"/>
    <s v="Commerce and Trade Secretariat"/>
    <s v="Executive Branch"/>
    <n v="1"/>
    <n v="192"/>
    <s v="069000"/>
    <s v="Secretary of Commerce and Trade"/>
    <x v="44"/>
    <s v="09"/>
    <s v="Dedicated Special Revenue"/>
    <s v="09: Dedicated Special Revenue"/>
    <s v="09159"/>
    <s v="Adv Shpbldg Prdctn Fclty Grnt"/>
    <x v="177"/>
    <s v="192.09159"/>
    <x v="4"/>
    <n v="500"/>
    <n v="3004.29"/>
    <n v="26833.83"/>
    <n v="626.55999999999995"/>
    <n v="1265.3499999999999"/>
    <n v="2032.82"/>
    <n v="6359.44"/>
    <d v="2023-08-07T12:58:53"/>
    <n v="956"/>
    <n v="1"/>
    <n v="1"/>
  </r>
  <r>
    <x v="5"/>
    <s v="Commerce and Trade Secretariat"/>
    <n v="6"/>
    <s v="Commerce and Trade"/>
    <n v="6"/>
    <s v="Commerce and Trade Secretariat"/>
    <s v="Executive Branch"/>
    <n v="1"/>
    <n v="192"/>
    <s v="069000"/>
    <s v="Secretary of Commerce and Trade"/>
    <x v="44"/>
    <s v="09"/>
    <s v="Dedicated Special Revenue"/>
    <s v="09: Dedicated Special Revenue"/>
    <s v="09400"/>
    <s v="VA Jobs Investment Prog Fund"/>
    <x v="178"/>
    <s v="192.09400"/>
    <x v="0"/>
    <n v="100"/>
    <n v="580331.77"/>
    <n v="1572036.35"/>
    <n v="3816738.76"/>
    <n v="7109909.46"/>
    <n v="10021428.4"/>
    <n v="13067908.08"/>
    <d v="2023-08-07T12:58:53"/>
    <n v="957"/>
    <n v="1"/>
    <n v="1"/>
  </r>
  <r>
    <x v="5"/>
    <s v="Commerce and Trade Secretariat"/>
    <n v="6"/>
    <s v="Commerce and Trade"/>
    <n v="6"/>
    <s v="Commerce and Trade Secretariat"/>
    <s v="Executive Branch"/>
    <n v="1"/>
    <n v="192"/>
    <s v="069000"/>
    <s v="Secretary of Commerce and Trade"/>
    <x v="44"/>
    <s v="09"/>
    <s v="Dedicated Special Revenue"/>
    <s v="09: Dedicated Special Revenue"/>
    <s v="09400"/>
    <s v="VA Jobs Investment Prog Fund"/>
    <x v="178"/>
    <s v="192.09400"/>
    <x v="1"/>
    <n v="135"/>
    <n v="7473451"/>
    <n v="5669833"/>
    <n v="4241869"/>
    <n v="4669833"/>
    <n v="4669833"/>
    <n v="4669833"/>
    <d v="2023-08-07T12:58:53"/>
    <n v="958"/>
    <n v="1"/>
    <n v="1"/>
  </r>
  <r>
    <x v="5"/>
    <s v="Commerce and Trade Secretariat"/>
    <n v="6"/>
    <s v="Commerce and Trade"/>
    <n v="6"/>
    <s v="Commerce and Trade Secretariat"/>
    <s v="Executive Branch"/>
    <n v="1"/>
    <n v="192"/>
    <s v="069000"/>
    <s v="Secretary of Commerce and Trade"/>
    <x v="44"/>
    <s v="09"/>
    <s v="Dedicated Special Revenue"/>
    <s v="09: Dedicated Special Revenue"/>
    <s v="09400"/>
    <s v="VA Jobs Investment Prog Fund"/>
    <x v="178"/>
    <s v="192.09400"/>
    <x v="2"/>
    <n v="200"/>
    <n v="6928061.8200000003"/>
    <n v="4805149.1399999997"/>
    <n v="3164980.82"/>
    <n v="1425500"/>
    <n v="1776050"/>
    <n v="1833350"/>
    <d v="2023-08-07T12:58:53"/>
    <n v="959"/>
    <n v="1"/>
    <n v="1"/>
  </r>
  <r>
    <x v="5"/>
    <s v="Commerce and Trade Secretariat"/>
    <n v="6"/>
    <s v="Commerce and Trade"/>
    <n v="6"/>
    <s v="Commerce and Trade Secretariat"/>
    <s v="Executive Branch"/>
    <n v="1"/>
    <n v="192"/>
    <s v="069000"/>
    <s v="Secretary of Commerce and Trade"/>
    <x v="44"/>
    <s v="09"/>
    <s v="Dedicated Special Revenue"/>
    <s v="09: Dedicated Special Revenue"/>
    <s v="09400"/>
    <s v="VA Jobs Investment Prog Fund"/>
    <x v="178"/>
    <s v="192.09400"/>
    <x v="3"/>
    <n v="220"/>
    <n v="545389.1799999997"/>
    <n v="864683.86000000034"/>
    <n v="1076888.1800000002"/>
    <n v="3244333"/>
    <n v="2893783"/>
    <n v="2836483"/>
    <d v="2023-08-07T12:58:53"/>
    <n v="960"/>
    <n v="1"/>
    <n v="1"/>
  </r>
  <r>
    <x v="5"/>
    <s v="Commerce and Trade Secretariat"/>
    <n v="6"/>
    <s v="Commerce and Trade"/>
    <n v="6"/>
    <s v="Commerce and Trade Secretariat"/>
    <s v="Executive Branch"/>
    <n v="1"/>
    <n v="192"/>
    <s v="069000"/>
    <s v="Secretary of Commerce and Trade"/>
    <x v="44"/>
    <s v="09"/>
    <s v="Dedicated Special Revenue"/>
    <s v="09: Dedicated Special Revenue"/>
    <s v="09400"/>
    <s v="VA Jobs Investment Prog Fund"/>
    <x v="178"/>
    <s v="192.09400"/>
    <x v="4"/>
    <n v="500"/>
    <n v="34941.64"/>
    <n v="126840.59"/>
    <n v="64850.1"/>
    <n v="48837.7"/>
    <n v="17735.939999999999"/>
    <n v="209996.68"/>
    <d v="2023-08-07T12:58:53"/>
    <n v="961"/>
    <n v="1"/>
    <n v="1"/>
  </r>
  <r>
    <x v="5"/>
    <s v="Commerce and Trade Secretariat"/>
    <n v="6"/>
    <s v="Commerce and Trade"/>
    <n v="6"/>
    <s v="Commerce and Trade Secretariat"/>
    <s v="Executive Branch"/>
    <n v="1"/>
    <n v="192"/>
    <s v="069000"/>
    <s v="Secretary of Commerce and Trade"/>
    <x v="44"/>
    <s v="09"/>
    <s v="Dedicated Special Revenue"/>
    <s v="09: Dedicated Special Revenue"/>
    <s v="09440"/>
    <s v="VA Econ Dev Incentive Grant"/>
    <x v="179"/>
    <s v="192.09440"/>
    <x v="0"/>
    <n v="100"/>
    <n v="500000"/>
    <n v="1000000"/>
    <n v="0"/>
    <n v="1000000"/>
    <n v="1000000"/>
    <n v="1200000"/>
    <d v="2023-08-07T12:58:53"/>
    <n v="962"/>
    <n v="1"/>
    <n v="1"/>
  </r>
  <r>
    <x v="5"/>
    <s v="Commerce and Trade Secretariat"/>
    <n v="6"/>
    <s v="Commerce and Trade"/>
    <n v="6"/>
    <s v="Commerce and Trade Secretariat"/>
    <s v="Executive Branch"/>
    <n v="1"/>
    <n v="192"/>
    <s v="069000"/>
    <s v="Secretary of Commerce and Trade"/>
    <x v="44"/>
    <s v="09"/>
    <s v="Dedicated Special Revenue"/>
    <s v="09: Dedicated Special Revenue"/>
    <s v="09440"/>
    <s v="VA Econ Dev Incentive Grant"/>
    <x v="179"/>
    <s v="192.09440"/>
    <x v="1"/>
    <n v="135"/>
    <n v="5200000"/>
    <n v="4400000"/>
    <n v="4000000"/>
    <n v="1000000"/>
    <n v="1000000"/>
    <n v="1200000"/>
    <d v="2023-08-07T12:58:53"/>
    <n v="963"/>
    <n v="1"/>
    <n v="1"/>
  </r>
  <r>
    <x v="5"/>
    <s v="Commerce and Trade Secretariat"/>
    <n v="6"/>
    <s v="Commerce and Trade"/>
    <n v="6"/>
    <s v="Commerce and Trade Secretariat"/>
    <s v="Executive Branch"/>
    <n v="1"/>
    <n v="192"/>
    <s v="069000"/>
    <s v="Secretary of Commerce and Trade"/>
    <x v="44"/>
    <s v="09"/>
    <s v="Dedicated Special Revenue"/>
    <s v="09: Dedicated Special Revenue"/>
    <s v="09440"/>
    <s v="VA Econ Dev Incentive Grant"/>
    <x v="179"/>
    <s v="192.09440"/>
    <x v="2"/>
    <n v="200"/>
    <n v="4700000"/>
    <n v="3900000"/>
    <n v="4000000"/>
    <n v="0"/>
    <n v="1000000"/>
    <n v="1000000"/>
    <d v="2023-08-07T12:58:53"/>
    <n v="964"/>
    <n v="1"/>
    <n v="1"/>
  </r>
  <r>
    <x v="5"/>
    <s v="Commerce and Trade Secretariat"/>
    <n v="6"/>
    <s v="Commerce and Trade"/>
    <n v="6"/>
    <s v="Commerce and Trade Secretariat"/>
    <s v="Executive Branch"/>
    <n v="1"/>
    <n v="192"/>
    <s v="069000"/>
    <s v="Secretary of Commerce and Trade"/>
    <x v="44"/>
    <s v="09"/>
    <s v="Dedicated Special Revenue"/>
    <s v="09: Dedicated Special Revenue"/>
    <s v="09440"/>
    <s v="VA Econ Dev Incentive Grant"/>
    <x v="179"/>
    <s v="192.09440"/>
    <x v="3"/>
    <n v="220"/>
    <n v="500000"/>
    <n v="500000"/>
    <n v="0"/>
    <n v="1000000"/>
    <n v="0"/>
    <n v="200000"/>
    <d v="2023-08-07T12:58:53"/>
    <n v="965"/>
    <n v="1"/>
    <n v="1"/>
  </r>
  <r>
    <x v="5"/>
    <s v="Commerce and Trade Secretariat"/>
    <n v="6"/>
    <s v="Commerce and Trade"/>
    <n v="6"/>
    <s v="Commerce and Trade Secretariat"/>
    <s v="Executive Branch"/>
    <n v="1"/>
    <n v="192"/>
    <s v="069000"/>
    <s v="Secretary of Commerce and Trade"/>
    <x v="44"/>
    <s v="09"/>
    <s v="Dedicated Special Revenue"/>
    <s v="09: Dedicated Special Revenue"/>
    <s v="09491"/>
    <s v="Technology Development Grnt Fd"/>
    <x v="180"/>
    <s v="192.09491"/>
    <x v="0"/>
    <n v="100"/>
    <n v="0"/>
    <n v="0"/>
    <n v="0"/>
    <n v="0"/>
    <n v="5625000"/>
    <n v="5734822.0599999996"/>
    <d v="2023-08-07T12:58:53"/>
    <n v="966"/>
    <n v="1"/>
    <n v="1"/>
  </r>
  <r>
    <x v="5"/>
    <s v="Commerce and Trade Secretariat"/>
    <n v="6"/>
    <s v="Commerce and Trade"/>
    <n v="6"/>
    <s v="Commerce and Trade Secretariat"/>
    <s v="Executive Branch"/>
    <n v="1"/>
    <n v="192"/>
    <s v="069000"/>
    <s v="Secretary of Commerce and Trade"/>
    <x v="44"/>
    <s v="09"/>
    <s v="Dedicated Special Revenue"/>
    <s v="09: Dedicated Special Revenue"/>
    <s v="09491"/>
    <s v="Technology Development Grnt Fd"/>
    <x v="180"/>
    <s v="192.09491"/>
    <x v="1"/>
    <n v="135"/>
    <n v="0"/>
    <n v="0"/>
    <n v="0"/>
    <n v="0"/>
    <n v="5625000"/>
    <n v="5625000"/>
    <d v="2023-08-07T12:58:53"/>
    <n v="967"/>
    <n v="1"/>
    <n v="1"/>
  </r>
  <r>
    <x v="5"/>
    <s v="Commerce and Trade Secretariat"/>
    <n v="6"/>
    <s v="Commerce and Trade"/>
    <n v="6"/>
    <s v="Commerce and Trade Secretariat"/>
    <s v="Executive Branch"/>
    <n v="1"/>
    <n v="192"/>
    <s v="069000"/>
    <s v="Secretary of Commerce and Trade"/>
    <x v="44"/>
    <s v="09"/>
    <s v="Dedicated Special Revenue"/>
    <s v="09: Dedicated Special Revenue"/>
    <s v="09491"/>
    <s v="Technology Development Grnt Fd"/>
    <x v="180"/>
    <s v="192.09491"/>
    <x v="2"/>
    <n v="200"/>
    <n v="0"/>
    <n v="0"/>
    <n v="0"/>
    <n v="0"/>
    <n v="0"/>
    <n v="5625000"/>
    <d v="2023-08-07T12:58:53"/>
    <n v="968"/>
    <n v="1"/>
    <n v="1"/>
  </r>
  <r>
    <x v="5"/>
    <s v="Commerce and Trade Secretariat"/>
    <n v="6"/>
    <s v="Commerce and Trade"/>
    <n v="6"/>
    <s v="Commerce and Trade Secretariat"/>
    <s v="Executive Branch"/>
    <n v="1"/>
    <n v="192"/>
    <s v="069000"/>
    <s v="Secretary of Commerce and Trade"/>
    <x v="44"/>
    <s v="09"/>
    <s v="Dedicated Special Revenue"/>
    <s v="09: Dedicated Special Revenue"/>
    <s v="09491"/>
    <s v="Technology Development Grnt Fd"/>
    <x v="180"/>
    <s v="192.09491"/>
    <x v="3"/>
    <n v="220"/>
    <n v="0"/>
    <n v="0"/>
    <n v="0"/>
    <n v="0"/>
    <n v="5625000"/>
    <n v="0"/>
    <d v="2023-08-07T12:58:53"/>
    <n v="969"/>
    <n v="1"/>
    <n v="1"/>
  </r>
  <r>
    <x v="5"/>
    <s v="Commerce and Trade Secretariat"/>
    <n v="6"/>
    <s v="Commerce and Trade"/>
    <n v="6"/>
    <s v="Commerce and Trade Secretariat"/>
    <s v="Executive Branch"/>
    <n v="1"/>
    <n v="192"/>
    <s v="069000"/>
    <s v="Secretary of Commerce and Trade"/>
    <x v="44"/>
    <s v="09"/>
    <s v="Dedicated Special Revenue"/>
    <s v="09: Dedicated Special Revenue"/>
    <s v="09491"/>
    <s v="Technology Development Grnt Fd"/>
    <x v="180"/>
    <s v="192.09491"/>
    <x v="4"/>
    <n v="500"/>
    <n v="0"/>
    <n v="0"/>
    <n v="0"/>
    <n v="0"/>
    <n v="0"/>
    <n v="109822.06"/>
    <d v="2023-08-07T12:58:53"/>
    <n v="970"/>
    <n v="1"/>
    <n v="1"/>
  </r>
  <r>
    <x v="5"/>
    <s v="Commerce and Trade Secretariat"/>
    <n v="6"/>
    <s v="Commerce and Trade"/>
    <n v="6"/>
    <s v="Commerce and Trade Secretariat"/>
    <s v="Executive Branch"/>
    <n v="1"/>
    <n v="312"/>
    <s v="070000"/>
    <s v="Economic Development Incentive Payments"/>
    <x v="45"/>
    <s v="02"/>
    <s v="Special"/>
    <s v="02: Special"/>
    <s v="02167"/>
    <s v="Aerospace Engine Manufacturing"/>
    <x v="167"/>
    <s v="312.02167"/>
    <x v="1"/>
    <n v="135"/>
    <n v="0"/>
    <n v="6130000"/>
    <n v="261000"/>
    <n v="0"/>
    <n v="0"/>
    <n v="0"/>
    <d v="2023-08-07T12:58:53"/>
    <n v="971"/>
    <n v="1"/>
    <n v="1"/>
  </r>
  <r>
    <x v="5"/>
    <s v="Commerce and Trade Secretariat"/>
    <n v="6"/>
    <s v="Commerce and Trade"/>
    <n v="6"/>
    <s v="Commerce and Trade Secretariat"/>
    <s v="Executive Branch"/>
    <n v="1"/>
    <n v="312"/>
    <s v="070000"/>
    <s v="Economic Development Incentive Payments"/>
    <x v="45"/>
    <s v="02"/>
    <s v="Special"/>
    <s v="02: Special"/>
    <s v="02167"/>
    <s v="Aerospace Engine Manufacturing"/>
    <x v="167"/>
    <s v="312.02167"/>
    <x v="3"/>
    <n v="220"/>
    <n v="0"/>
    <n v="6130000"/>
    <n v="261000"/>
    <n v="0"/>
    <n v="0"/>
    <n v="0"/>
    <d v="2023-08-07T12:58:53"/>
    <n v="972"/>
    <n v="1"/>
    <n v="1"/>
  </r>
  <r>
    <x v="5"/>
    <s v="Commerce and Trade Secretariat"/>
    <n v="6"/>
    <s v="Commerce and Trade"/>
    <n v="6"/>
    <s v="Commerce and Trade Secretariat"/>
    <s v="Executive Branch"/>
    <n v="1"/>
    <n v="312"/>
    <s v="070000"/>
    <s v="Economic Development Incentive Payments"/>
    <x v="45"/>
    <s v="09"/>
    <s v="Dedicated Special Revenue"/>
    <s v="09: Dedicated Special Revenue"/>
    <s v="09021"/>
    <s v="Gov's Motion Picture Oppor Fd"/>
    <x v="168"/>
    <s v="312.09021"/>
    <x v="1"/>
    <n v="135"/>
    <n v="0"/>
    <n v="0"/>
    <n v="150000"/>
    <n v="150000"/>
    <n v="150000"/>
    <n v="150000"/>
    <d v="2023-08-07T12:58:53"/>
    <n v="973"/>
    <n v="1"/>
    <n v="1"/>
  </r>
  <r>
    <x v="5"/>
    <s v="Commerce and Trade Secretariat"/>
    <n v="6"/>
    <s v="Commerce and Trade"/>
    <n v="6"/>
    <s v="Commerce and Trade Secretariat"/>
    <s v="Executive Branch"/>
    <n v="1"/>
    <n v="312"/>
    <s v="070000"/>
    <s v="Economic Development Incentive Payments"/>
    <x v="45"/>
    <s v="09"/>
    <s v="Dedicated Special Revenue"/>
    <s v="09: Dedicated Special Revenue"/>
    <s v="09021"/>
    <s v="Gov's Motion Picture Oppor Fd"/>
    <x v="168"/>
    <s v="312.09021"/>
    <x v="3"/>
    <n v="220"/>
    <n v="0"/>
    <n v="0"/>
    <n v="150000"/>
    <n v="150000"/>
    <n v="150000"/>
    <n v="150000"/>
    <d v="2023-08-07T12:58:53"/>
    <n v="974"/>
    <n v="1"/>
    <n v="1"/>
  </r>
  <r>
    <x v="5"/>
    <s v="Commerce and Trade Secretariat"/>
    <n v="6"/>
    <s v="Commerce and Trade"/>
    <n v="6"/>
    <s v="Commerce and Trade Secretariat"/>
    <s v="Executive Branch"/>
    <n v="1"/>
    <n v="312"/>
    <s v="070000"/>
    <s v="Economic Development Incentive Payments"/>
    <x v="45"/>
    <s v="09"/>
    <s v="Dedicated Special Revenue"/>
    <s v="09: Dedicated Special Revenue"/>
    <s v="09101"/>
    <s v="Commonwealths Devlp Oppor Fd"/>
    <x v="174"/>
    <s v="312.09101"/>
    <x v="0"/>
    <n v="100"/>
    <n v="10963.93"/>
    <n v="11194.65"/>
    <n v="11429.73"/>
    <n v="11505.21"/>
    <n v="11527.38"/>
    <n v="11740.28"/>
    <d v="2023-08-07T12:58:53"/>
    <n v="975"/>
    <n v="1"/>
    <n v="1"/>
  </r>
  <r>
    <x v="5"/>
    <s v="Commerce and Trade Secretariat"/>
    <n v="6"/>
    <s v="Commerce and Trade"/>
    <n v="6"/>
    <s v="Commerce and Trade Secretariat"/>
    <s v="Executive Branch"/>
    <n v="1"/>
    <n v="312"/>
    <s v="070000"/>
    <s v="Economic Development Incentive Payments"/>
    <x v="45"/>
    <s v="09"/>
    <s v="Dedicated Special Revenue"/>
    <s v="09: Dedicated Special Revenue"/>
    <s v="09101"/>
    <s v="Commonwealths Devlp Oppor Fd"/>
    <x v="174"/>
    <s v="312.09101"/>
    <x v="4"/>
    <n v="500"/>
    <n v="137.09"/>
    <n v="230.72"/>
    <n v="235.08"/>
    <n v="75.48"/>
    <n v="22.17"/>
    <n v="212.9"/>
    <d v="2023-08-07T12:58:53"/>
    <n v="976"/>
    <n v="1"/>
    <n v="1"/>
  </r>
  <r>
    <x v="5"/>
    <s v="Commerce and Trade Secretariat"/>
    <n v="6"/>
    <s v="Commerce and Trade"/>
    <n v="6"/>
    <s v="Commerce and Trade Secretariat"/>
    <s v="Executive Branch"/>
    <n v="1"/>
    <n v="312"/>
    <s v="070000"/>
    <s v="Economic Development Incentive Payments"/>
    <x v="45"/>
    <s v="09"/>
    <s v="Dedicated Special Revenue"/>
    <s v="09: Dedicated Special Revenue"/>
    <s v="09130"/>
    <s v="MEI Site Planning Grant Fund"/>
    <x v="175"/>
    <s v="312.09130"/>
    <x v="0"/>
    <n v="100"/>
    <n v="2231.56"/>
    <n v="2278.5300000000002"/>
    <n v="2326.38"/>
    <n v="2341.75"/>
    <n v="2346.27"/>
    <n v="2389.59"/>
    <d v="2023-08-07T12:58:53"/>
    <n v="977"/>
    <n v="1"/>
    <n v="1"/>
  </r>
  <r>
    <x v="5"/>
    <s v="Commerce and Trade Secretariat"/>
    <n v="6"/>
    <s v="Commerce and Trade"/>
    <n v="6"/>
    <s v="Commerce and Trade Secretariat"/>
    <s v="Executive Branch"/>
    <n v="1"/>
    <n v="312"/>
    <s v="070000"/>
    <s v="Economic Development Incentive Payments"/>
    <x v="45"/>
    <s v="09"/>
    <s v="Dedicated Special Revenue"/>
    <s v="09: Dedicated Special Revenue"/>
    <s v="09130"/>
    <s v="MEI Site Planning Grant Fund"/>
    <x v="175"/>
    <s v="312.09130"/>
    <x v="4"/>
    <n v="500"/>
    <n v="27.91"/>
    <n v="46.97"/>
    <n v="47.85"/>
    <n v="15.37"/>
    <n v="4.5199999999999996"/>
    <n v="43.32"/>
    <d v="2023-08-07T12:58:53"/>
    <n v="978"/>
    <n v="1"/>
    <n v="1"/>
  </r>
  <r>
    <x v="5"/>
    <s v="Commerce and Trade Secretariat"/>
    <n v="6"/>
    <s v="Commerce and Trade"/>
    <n v="6"/>
    <s v="Commerce and Trade Secretariat"/>
    <s v="Executive Branch"/>
    <n v="1"/>
    <n v="165"/>
    <s v="073000"/>
    <s v="Department of Housing and Community Development"/>
    <x v="46"/>
    <s v="02"/>
    <s v="Special"/>
    <s v="02: Special"/>
    <s v="02017"/>
    <s v="Low-inc Enrgy Effcncy Prgm Fd"/>
    <x v="181"/>
    <s v="165.02017"/>
    <x v="0"/>
    <n v="100"/>
    <n v="0"/>
    <n v="0"/>
    <n v="0"/>
    <n v="46095332.149999999"/>
    <n v="193647231.69999999"/>
    <n v="328816527.40999997"/>
    <d v="2023-08-07T12:58:53"/>
    <n v="979"/>
    <n v="1"/>
    <n v="1"/>
  </r>
  <r>
    <x v="5"/>
    <s v="Commerce and Trade Secretariat"/>
    <n v="6"/>
    <s v="Commerce and Trade"/>
    <n v="6"/>
    <s v="Commerce and Trade Secretariat"/>
    <s v="Executive Branch"/>
    <n v="1"/>
    <n v="165"/>
    <s v="073000"/>
    <s v="Department of Housing and Community Development"/>
    <x v="46"/>
    <s v="02"/>
    <s v="Special"/>
    <s v="02: Special"/>
    <s v="02017"/>
    <s v="Low-inc Enrgy Effcncy Prgm Fd"/>
    <x v="181"/>
    <s v="165.02017"/>
    <x v="1"/>
    <n v="135"/>
    <n v="0"/>
    <n v="0"/>
    <n v="0"/>
    <n v="9122744.0700000003"/>
    <n v="22534001.790000003"/>
    <n v="95000000"/>
    <d v="2023-08-07T12:58:53"/>
    <n v="980"/>
    <n v="1"/>
    <n v="1"/>
  </r>
  <r>
    <x v="5"/>
    <s v="Commerce and Trade Secretariat"/>
    <n v="6"/>
    <s v="Commerce and Trade"/>
    <n v="6"/>
    <s v="Commerce and Trade Secretariat"/>
    <s v="Executive Branch"/>
    <n v="1"/>
    <n v="165"/>
    <s v="073000"/>
    <s v="Department of Housing and Community Development"/>
    <x v="46"/>
    <s v="02"/>
    <s v="Special"/>
    <s v="02: Special"/>
    <s v="02017"/>
    <s v="Low-inc Enrgy Effcncy Prgm Fd"/>
    <x v="181"/>
    <s v="165.02017"/>
    <x v="2"/>
    <n v="200"/>
    <n v="0"/>
    <n v="0"/>
    <n v="0"/>
    <n v="56282.99"/>
    <n v="2515381.2000000011"/>
    <n v="14327868.100000005"/>
    <d v="2023-08-07T12:58:53"/>
    <n v="981"/>
    <n v="1"/>
    <n v="1"/>
  </r>
  <r>
    <x v="5"/>
    <s v="Commerce and Trade Secretariat"/>
    <n v="6"/>
    <s v="Commerce and Trade"/>
    <n v="6"/>
    <s v="Commerce and Trade Secretariat"/>
    <s v="Executive Branch"/>
    <n v="1"/>
    <n v="165"/>
    <s v="073000"/>
    <s v="Department of Housing and Community Development"/>
    <x v="46"/>
    <s v="02"/>
    <s v="Special"/>
    <s v="02: Special"/>
    <s v="02017"/>
    <s v="Low-inc Enrgy Effcncy Prgm Fd"/>
    <x v="181"/>
    <s v="165.02017"/>
    <x v="3"/>
    <n v="220"/>
    <n v="0"/>
    <n v="0"/>
    <n v="0"/>
    <n v="9066461.0800000001"/>
    <n v="20018620.590000004"/>
    <n v="80672131.899999991"/>
    <d v="2023-08-07T12:58:53"/>
    <n v="982"/>
    <n v="1"/>
    <n v="1"/>
  </r>
  <r>
    <x v="5"/>
    <s v="Commerce and Trade Secretariat"/>
    <n v="6"/>
    <s v="Commerce and Trade"/>
    <n v="6"/>
    <s v="Commerce and Trade Secretariat"/>
    <s v="Executive Branch"/>
    <n v="1"/>
    <n v="165"/>
    <s v="073000"/>
    <s v="Department of Housing and Community Development"/>
    <x v="46"/>
    <s v="02"/>
    <s v="Special"/>
    <s v="02: Special"/>
    <s v="02017"/>
    <s v="Low-inc Enrgy Effcncy Prgm Fd"/>
    <x v="181"/>
    <s v="165.02017"/>
    <x v="4"/>
    <n v="500"/>
    <n v="0"/>
    <n v="0"/>
    <n v="0"/>
    <n v="22403.19"/>
    <n v="134278.01999999999"/>
    <n v="4869945.9000000004"/>
    <d v="2023-08-07T12:58:53"/>
    <n v="983"/>
    <n v="1"/>
    <n v="1"/>
  </r>
  <r>
    <x v="5"/>
    <s v="Commerce and Trade Secretariat"/>
    <n v="6"/>
    <s v="Commerce and Trade"/>
    <n v="6"/>
    <s v="Commerce and Trade Secretariat"/>
    <s v="Executive Branch"/>
    <n v="1"/>
    <n v="165"/>
    <s v="073000"/>
    <s v="Department of Housing and Community Development"/>
    <x v="46"/>
    <s v="02"/>
    <s v="Special"/>
    <s v="02: Special"/>
    <s v="02165"/>
    <s v="DHCD Special Revenue Fund"/>
    <x v="182"/>
    <s v="165.02165"/>
    <x v="0"/>
    <n v="100"/>
    <n v="2795024.55"/>
    <n v="3438883.38"/>
    <n v="3388181.31"/>
    <n v="5200905.8499999996"/>
    <n v="6487732.2800000003"/>
    <n v="6953921.4100000001"/>
    <d v="2023-08-07T12:58:53"/>
    <n v="984"/>
    <n v="1"/>
    <n v="1"/>
  </r>
  <r>
    <x v="5"/>
    <s v="Commerce and Trade Secretariat"/>
    <n v="6"/>
    <s v="Commerce and Trade"/>
    <n v="6"/>
    <s v="Commerce and Trade Secretariat"/>
    <s v="Executive Branch"/>
    <n v="1"/>
    <n v="165"/>
    <s v="073000"/>
    <s v="Department of Housing and Community Development"/>
    <x v="46"/>
    <s v="02"/>
    <s v="Special"/>
    <s v="02: Special"/>
    <s v="02165"/>
    <s v="DHCD Special Revenue Fund"/>
    <x v="182"/>
    <s v="165.02165"/>
    <x v="1"/>
    <n v="135"/>
    <n v="2530453"/>
    <n v="3820887"/>
    <n v="4755887"/>
    <n v="7316728"/>
    <n v="7316728"/>
    <n v="7346923"/>
    <d v="2023-08-07T12:58:53"/>
    <n v="985"/>
    <n v="1"/>
    <n v="1"/>
  </r>
  <r>
    <x v="5"/>
    <s v="Commerce and Trade Secretariat"/>
    <n v="6"/>
    <s v="Commerce and Trade"/>
    <n v="6"/>
    <s v="Commerce and Trade Secretariat"/>
    <s v="Executive Branch"/>
    <n v="1"/>
    <n v="165"/>
    <s v="073000"/>
    <s v="Department of Housing and Community Development"/>
    <x v="46"/>
    <s v="02"/>
    <s v="Special"/>
    <s v="02: Special"/>
    <s v="02165"/>
    <s v="DHCD Special Revenue Fund"/>
    <x v="182"/>
    <s v="165.02165"/>
    <x v="2"/>
    <n v="200"/>
    <n v="2173283.14"/>
    <n v="2376883.17"/>
    <n v="2476960.3400000008"/>
    <n v="2187464.85"/>
    <n v="3849814.6199999996"/>
    <n v="3458074.6299999985"/>
    <d v="2023-08-07T12:58:53"/>
    <n v="986"/>
    <n v="1"/>
    <n v="1"/>
  </r>
  <r>
    <x v="5"/>
    <s v="Commerce and Trade Secretariat"/>
    <n v="6"/>
    <s v="Commerce and Trade"/>
    <n v="6"/>
    <s v="Commerce and Trade Secretariat"/>
    <s v="Executive Branch"/>
    <n v="1"/>
    <n v="165"/>
    <s v="073000"/>
    <s v="Department of Housing and Community Development"/>
    <x v="46"/>
    <s v="02"/>
    <s v="Special"/>
    <s v="02: Special"/>
    <s v="02165"/>
    <s v="DHCD Special Revenue Fund"/>
    <x v="182"/>
    <s v="165.02165"/>
    <x v="3"/>
    <n v="220"/>
    <n v="357169.85999999987"/>
    <n v="1444003.83"/>
    <n v="2278926.6599999992"/>
    <n v="5129263.1500000004"/>
    <n v="3466913.3800000004"/>
    <n v="3888848.3700000015"/>
    <d v="2023-08-07T12:58:53"/>
    <n v="987"/>
    <n v="1"/>
    <n v="1"/>
  </r>
  <r>
    <x v="5"/>
    <s v="Commerce and Trade Secretariat"/>
    <n v="6"/>
    <s v="Commerce and Trade"/>
    <n v="6"/>
    <s v="Commerce and Trade Secretariat"/>
    <s v="Executive Branch"/>
    <n v="1"/>
    <n v="165"/>
    <s v="073000"/>
    <s v="Department of Housing and Community Development"/>
    <x v="46"/>
    <s v="02"/>
    <s v="Special"/>
    <s v="02: Special"/>
    <s v="02165"/>
    <s v="DHCD Special Revenue Fund"/>
    <x v="182"/>
    <s v="165.02165"/>
    <x v="4"/>
    <n v="500"/>
    <n v="2619283.7600000002"/>
    <n v="3020742"/>
    <n v="2426258.2699999996"/>
    <n v="4000189.3899999997"/>
    <n v="5136641.05"/>
    <n v="3924263.76"/>
    <d v="2023-08-07T12:58:53"/>
    <n v="988"/>
    <n v="1"/>
    <n v="1"/>
  </r>
  <r>
    <x v="5"/>
    <s v="Commerce and Trade Secretariat"/>
    <n v="6"/>
    <s v="Commerce and Trade"/>
    <n v="6"/>
    <s v="Commerce and Trade Secretariat"/>
    <s v="Executive Branch"/>
    <n v="1"/>
    <n v="165"/>
    <s v="073000"/>
    <s v="Department of Housing and Community Development"/>
    <x v="46"/>
    <s v="02"/>
    <s v="Special"/>
    <s v="02: Special"/>
    <s v="02700"/>
    <s v="Parking"/>
    <x v="1"/>
    <s v="165.02700"/>
    <x v="0"/>
    <n v="100"/>
    <n v="0"/>
    <n v="73.5"/>
    <n v="46418.76"/>
    <n v="89066.26"/>
    <n v="89066.26"/>
    <n v="35819"/>
    <d v="2023-08-07T12:58:53"/>
    <n v="989"/>
    <n v="1"/>
    <n v="1"/>
  </r>
  <r>
    <x v="5"/>
    <s v="Commerce and Trade Secretariat"/>
    <n v="6"/>
    <s v="Commerce and Trade"/>
    <n v="6"/>
    <s v="Commerce and Trade Secretariat"/>
    <s v="Executive Branch"/>
    <n v="1"/>
    <n v="165"/>
    <s v="073000"/>
    <s v="Department of Housing and Community Development"/>
    <x v="46"/>
    <s v="02"/>
    <s v="Special"/>
    <s v="02: Special"/>
    <s v="02800"/>
    <s v="Appropriated IDC Recoveries"/>
    <x v="23"/>
    <s v="165.02800"/>
    <x v="0"/>
    <n v="100"/>
    <n v="860344.16999999993"/>
    <n v="994198.62"/>
    <n v="472537.43"/>
    <n v="759340.25"/>
    <n v="579520.66999999993"/>
    <n v="449030.76"/>
    <d v="2023-08-07T12:58:53"/>
    <n v="990"/>
    <n v="1"/>
    <n v="1"/>
  </r>
  <r>
    <x v="5"/>
    <s v="Commerce and Trade Secretariat"/>
    <n v="6"/>
    <s v="Commerce and Trade"/>
    <n v="6"/>
    <s v="Commerce and Trade Secretariat"/>
    <s v="Executive Branch"/>
    <n v="1"/>
    <n v="165"/>
    <s v="073000"/>
    <s v="Department of Housing and Community Development"/>
    <x v="46"/>
    <s v="02"/>
    <s v="Special"/>
    <s v="02: Special"/>
    <s v="02800"/>
    <s v="Appropriated IDC Recoveries"/>
    <x v="23"/>
    <s v="165.02800"/>
    <x v="1"/>
    <n v="135"/>
    <n v="884690"/>
    <n v="883683"/>
    <n v="883683"/>
    <n v="951121"/>
    <n v="951121"/>
    <n v="958148"/>
    <d v="2023-08-07T12:58:53"/>
    <n v="991"/>
    <n v="1"/>
    <n v="1"/>
  </r>
  <r>
    <x v="5"/>
    <s v="Commerce and Trade Secretariat"/>
    <n v="6"/>
    <s v="Commerce and Trade"/>
    <n v="6"/>
    <s v="Commerce and Trade Secretariat"/>
    <s v="Executive Branch"/>
    <n v="1"/>
    <n v="165"/>
    <s v="073000"/>
    <s v="Department of Housing and Community Development"/>
    <x v="46"/>
    <s v="02"/>
    <s v="Special"/>
    <s v="02: Special"/>
    <s v="02800"/>
    <s v="Appropriated IDC Recoveries"/>
    <x v="23"/>
    <s v="165.02800"/>
    <x v="2"/>
    <n v="200"/>
    <n v="725313.19000000006"/>
    <n v="597784.35999999987"/>
    <n v="521661.19000000012"/>
    <n v="453831.65000000008"/>
    <n v="179819.58000000005"/>
    <n v="149830.6"/>
    <d v="2023-08-07T12:58:53"/>
    <n v="992"/>
    <n v="1"/>
    <n v="1"/>
  </r>
  <r>
    <x v="5"/>
    <s v="Commerce and Trade Secretariat"/>
    <n v="6"/>
    <s v="Commerce and Trade"/>
    <n v="6"/>
    <s v="Commerce and Trade Secretariat"/>
    <s v="Executive Branch"/>
    <n v="1"/>
    <n v="165"/>
    <s v="073000"/>
    <s v="Department of Housing and Community Development"/>
    <x v="46"/>
    <s v="02"/>
    <s v="Special"/>
    <s v="02: Special"/>
    <s v="02800"/>
    <s v="Appropriated IDC Recoveries"/>
    <x v="23"/>
    <s v="165.02800"/>
    <x v="3"/>
    <n v="220"/>
    <n v="159376.80999999994"/>
    <n v="285898.64000000013"/>
    <n v="362021.80999999988"/>
    <n v="497289.34999999992"/>
    <n v="771301.41999999993"/>
    <n v="808317.4"/>
    <d v="2023-08-07T12:58:53"/>
    <n v="993"/>
    <n v="1"/>
    <n v="1"/>
  </r>
  <r>
    <x v="5"/>
    <s v="Commerce and Trade Secretariat"/>
    <n v="6"/>
    <s v="Commerce and Trade"/>
    <n v="6"/>
    <s v="Commerce and Trade Secretariat"/>
    <s v="Executive Branch"/>
    <n v="1"/>
    <n v="165"/>
    <s v="073000"/>
    <s v="Department of Housing and Community Development"/>
    <x v="46"/>
    <s v="02"/>
    <s v="Special"/>
    <s v="02: Special"/>
    <s v="02800"/>
    <s v="Appropriated IDC Recoveries"/>
    <x v="23"/>
    <s v="165.02800"/>
    <x v="4"/>
    <n v="500"/>
    <n v="639127.4"/>
    <n v="731638.81"/>
    <n v="0"/>
    <n v="740634.47"/>
    <n v="0"/>
    <n v="19340.689999999999"/>
    <d v="2023-08-07T12:58:53"/>
    <n v="994"/>
    <n v="1"/>
    <n v="1"/>
  </r>
  <r>
    <x v="5"/>
    <s v="Commerce and Trade Secretariat"/>
    <n v="6"/>
    <s v="Commerce and Trade"/>
    <n v="6"/>
    <s v="Commerce and Trade Secretariat"/>
    <s v="Executive Branch"/>
    <n v="1"/>
    <n v="165"/>
    <s v="073000"/>
    <s v="Department of Housing and Community Development"/>
    <x v="46"/>
    <s v="07"/>
    <s v="Trust And Agency"/>
    <s v="07: Trust And Agency"/>
    <s v="07260"/>
    <s v="VA Indv Dev Acct Plus Trst"/>
    <x v="183"/>
    <s v="165.07260"/>
    <x v="0"/>
    <n v="100"/>
    <n v="25542.55"/>
    <n v="26148.36"/>
    <n v="22148.36"/>
    <n v="442648.03"/>
    <n v="514868.15"/>
    <n v="394206.24"/>
    <d v="2023-08-07T12:58:53"/>
    <n v="995"/>
    <n v="1"/>
    <n v="1"/>
  </r>
  <r>
    <x v="5"/>
    <s v="Commerce and Trade Secretariat"/>
    <n v="6"/>
    <s v="Commerce and Trade"/>
    <n v="6"/>
    <s v="Commerce and Trade Secretariat"/>
    <s v="Executive Branch"/>
    <n v="1"/>
    <n v="165"/>
    <s v="073000"/>
    <s v="Department of Housing and Community Development"/>
    <x v="46"/>
    <s v="07"/>
    <s v="Trust And Agency"/>
    <s v="07: Trust And Agency"/>
    <s v="07260"/>
    <s v="VA Indv Dev Acct Plus Trst"/>
    <x v="183"/>
    <s v="165.07260"/>
    <x v="1"/>
    <n v="135"/>
    <n v="750000"/>
    <n v="150000"/>
    <n v="150000"/>
    <n v="150000"/>
    <n v="300000"/>
    <n v="150000"/>
    <d v="2023-08-07T12:58:53"/>
    <n v="996"/>
    <n v="1"/>
    <n v="1"/>
  </r>
  <r>
    <x v="5"/>
    <s v="Commerce and Trade Secretariat"/>
    <n v="6"/>
    <s v="Commerce and Trade"/>
    <n v="6"/>
    <s v="Commerce and Trade Secretariat"/>
    <s v="Executive Branch"/>
    <n v="1"/>
    <n v="165"/>
    <s v="073000"/>
    <s v="Department of Housing and Community Development"/>
    <x v="46"/>
    <s v="07"/>
    <s v="Trust And Agency"/>
    <s v="07: Trust And Agency"/>
    <s v="07260"/>
    <s v="VA Indv Dev Acct Plus Trst"/>
    <x v="183"/>
    <s v="165.07260"/>
    <x v="2"/>
    <n v="200"/>
    <n v="683544.56"/>
    <n v="79754.039999999994"/>
    <n v="4000"/>
    <n v="23710.720000000001"/>
    <n v="147122"/>
    <n v="119362.15"/>
    <d v="2023-08-07T12:58:53"/>
    <n v="997"/>
    <n v="1"/>
    <n v="1"/>
  </r>
  <r>
    <x v="5"/>
    <s v="Commerce and Trade Secretariat"/>
    <n v="6"/>
    <s v="Commerce and Trade"/>
    <n v="6"/>
    <s v="Commerce and Trade Secretariat"/>
    <s v="Executive Branch"/>
    <n v="1"/>
    <n v="165"/>
    <s v="073000"/>
    <s v="Department of Housing and Community Development"/>
    <x v="46"/>
    <s v="07"/>
    <s v="Trust And Agency"/>
    <s v="07: Trust And Agency"/>
    <s v="07260"/>
    <s v="VA Indv Dev Acct Plus Trst"/>
    <x v="183"/>
    <s v="165.07260"/>
    <x v="3"/>
    <n v="220"/>
    <n v="66455.439999999944"/>
    <n v="70245.960000000006"/>
    <n v="146000"/>
    <n v="126289.28"/>
    <n v="152878"/>
    <n v="30637.850000000006"/>
    <d v="2023-08-07T12:58:53"/>
    <n v="998"/>
    <n v="1"/>
    <n v="1"/>
  </r>
  <r>
    <x v="5"/>
    <s v="Commerce and Trade Secretariat"/>
    <n v="6"/>
    <s v="Commerce and Trade"/>
    <n v="6"/>
    <s v="Commerce and Trade Secretariat"/>
    <s v="Executive Branch"/>
    <n v="1"/>
    <n v="165"/>
    <s v="073000"/>
    <s v="Department of Housing and Community Development"/>
    <x v="46"/>
    <s v="07"/>
    <s v="Trust And Agency"/>
    <s v="07: Trust And Agency"/>
    <s v="07260"/>
    <s v="VA Indv Dev Acct Plus Trst"/>
    <x v="183"/>
    <s v="165.07260"/>
    <x v="4"/>
    <n v="500"/>
    <n v="1.86"/>
    <n v="605.80999999999995"/>
    <n v="0"/>
    <n v="444210.39"/>
    <n v="217965.33000000002"/>
    <n v="0"/>
    <d v="2023-08-07T12:58:53"/>
    <n v="999"/>
    <n v="1"/>
    <n v="1"/>
  </r>
  <r>
    <x v="5"/>
    <s v="Commerce and Trade Secretariat"/>
    <n v="6"/>
    <s v="Commerce and Trade"/>
    <n v="6"/>
    <s v="Commerce and Trade Secretariat"/>
    <s v="Executive Branch"/>
    <n v="1"/>
    <n v="165"/>
    <s v="073000"/>
    <s v="Department of Housing and Community Development"/>
    <x v="46"/>
    <s v="07"/>
    <s v="Trust And Agency"/>
    <s v="07: Trust And Agency"/>
    <s v="07870"/>
    <s v="Virginia Housing Trust Fund"/>
    <x v="184"/>
    <s v="165.07870"/>
    <x v="0"/>
    <n v="100"/>
    <n v="14867476.619999999"/>
    <n v="21755413.329999998"/>
    <n v="30515653.129999999"/>
    <n v="70307737.439999998"/>
    <n v="111114300.79000001"/>
    <n v="172773492.43000001"/>
    <d v="2023-08-07T12:58:53"/>
    <n v="1000"/>
    <n v="1"/>
    <n v="1"/>
  </r>
  <r>
    <x v="5"/>
    <s v="Commerce and Trade Secretariat"/>
    <n v="6"/>
    <s v="Commerce and Trade"/>
    <n v="6"/>
    <s v="Commerce and Trade Secretariat"/>
    <s v="Executive Branch"/>
    <n v="1"/>
    <n v="165"/>
    <s v="073000"/>
    <s v="Department of Housing and Community Development"/>
    <x v="46"/>
    <s v="07"/>
    <s v="Trust And Agency"/>
    <s v="07: Trust And Agency"/>
    <s v="07870"/>
    <s v="Virginia Housing Trust Fund"/>
    <x v="184"/>
    <s v="165.07870"/>
    <x v="1"/>
    <n v="135"/>
    <n v="5400000"/>
    <n v="11000000"/>
    <n v="14000000"/>
    <n v="70700000"/>
    <n v="54850000"/>
    <n v="75000000"/>
    <d v="2023-08-07T12:58:53"/>
    <n v="1001"/>
    <n v="1"/>
    <n v="1"/>
  </r>
  <r>
    <x v="5"/>
    <s v="Commerce and Trade Secretariat"/>
    <n v="6"/>
    <s v="Commerce and Trade"/>
    <n v="6"/>
    <s v="Commerce and Trade Secretariat"/>
    <s v="Executive Branch"/>
    <n v="1"/>
    <n v="165"/>
    <s v="073000"/>
    <s v="Department of Housing and Community Development"/>
    <x v="46"/>
    <s v="07"/>
    <s v="Trust And Agency"/>
    <s v="07: Trust And Agency"/>
    <s v="07870"/>
    <s v="Virginia Housing Trust Fund"/>
    <x v="184"/>
    <s v="165.07870"/>
    <x v="2"/>
    <n v="200"/>
    <n v="3127735.31"/>
    <n v="4585564.8599999994"/>
    <n v="5879539.5899999999"/>
    <n v="31402805.52"/>
    <n v="14898932.729999999"/>
    <n v="16634487.010000004"/>
    <d v="2023-08-07T12:58:53"/>
    <n v="1002"/>
    <n v="1"/>
    <n v="1"/>
  </r>
  <r>
    <x v="5"/>
    <s v="Commerce and Trade Secretariat"/>
    <n v="6"/>
    <s v="Commerce and Trade"/>
    <n v="6"/>
    <s v="Commerce and Trade Secretariat"/>
    <s v="Executive Branch"/>
    <n v="1"/>
    <n v="165"/>
    <s v="073000"/>
    <s v="Department of Housing and Community Development"/>
    <x v="46"/>
    <s v="07"/>
    <s v="Trust And Agency"/>
    <s v="07: Trust And Agency"/>
    <s v="07870"/>
    <s v="Virginia Housing Trust Fund"/>
    <x v="184"/>
    <s v="165.07870"/>
    <x v="3"/>
    <n v="220"/>
    <n v="2272264.69"/>
    <n v="6414435.1400000006"/>
    <n v="8120460.4100000001"/>
    <n v="39297194.480000004"/>
    <n v="39951067.270000003"/>
    <n v="58365512.989999995"/>
    <d v="2023-08-07T12:58:53"/>
    <n v="1003"/>
    <n v="1"/>
    <n v="1"/>
  </r>
  <r>
    <x v="5"/>
    <s v="Commerce and Trade Secretariat"/>
    <n v="6"/>
    <s v="Commerce and Trade"/>
    <n v="6"/>
    <s v="Commerce and Trade Secretariat"/>
    <s v="Executive Branch"/>
    <n v="1"/>
    <n v="165"/>
    <s v="073000"/>
    <s v="Department of Housing and Community Development"/>
    <x v="46"/>
    <s v="07"/>
    <s v="Trust And Agency"/>
    <s v="07: Trust And Agency"/>
    <s v="07870"/>
    <s v="Virginia Housing Trust Fund"/>
    <x v="184"/>
    <s v="165.07870"/>
    <x v="4"/>
    <n v="500"/>
    <n v="308389.56"/>
    <n v="473501.57000000007"/>
    <n v="639779.39"/>
    <n v="494889.83"/>
    <n v="705496.08000000007"/>
    <n v="3293678.65"/>
    <d v="2023-08-07T12:58:53"/>
    <n v="1004"/>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168"/>
    <s v="VA Rmvl/Rehab Derelict Strctrs"/>
    <x v="185"/>
    <s v="165.09168"/>
    <x v="0"/>
    <n v="100"/>
    <n v="3254085.01"/>
    <n v="3804441.42"/>
    <n v="5764070.7400000002"/>
    <n v="6485279.6299999999"/>
    <n v="8241581.4000000004"/>
    <n v="8640063.8599999994"/>
    <d v="2023-08-07T12:58:53"/>
    <n v="1005"/>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168"/>
    <s v="VA Rmvl/Rehab Derelict Strctrs"/>
    <x v="185"/>
    <s v="165.09168"/>
    <x v="1"/>
    <n v="135"/>
    <n v="1500000"/>
    <n v="1500000"/>
    <n v="2500000"/>
    <n v="2500000"/>
    <n v="3000000"/>
    <n v="3000000"/>
    <d v="2023-08-07T12:58:53"/>
    <n v="1006"/>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168"/>
    <s v="VA Rmvl/Rehab Derelict Strctrs"/>
    <x v="185"/>
    <s v="165.09168"/>
    <x v="2"/>
    <n v="200"/>
    <n v="872271.46"/>
    <n v="1033139.5"/>
    <n v="636300.01"/>
    <n v="1819489.2899999998"/>
    <n v="1257454.04"/>
    <n v="2760970.0999999996"/>
    <d v="2023-08-07T12:58:53"/>
    <n v="1007"/>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168"/>
    <s v="VA Rmvl/Rehab Derelict Strctrs"/>
    <x v="185"/>
    <s v="165.09168"/>
    <x v="3"/>
    <n v="220"/>
    <n v="627728.54"/>
    <n v="466860.5"/>
    <n v="1863699.99"/>
    <n v="680510.7100000002"/>
    <n v="1742545.96"/>
    <n v="239029.90000000037"/>
    <d v="2023-08-07T12:58:53"/>
    <n v="1008"/>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168"/>
    <s v="VA Rmvl/Rehab Derelict Strctrs"/>
    <x v="185"/>
    <s v="165.09168"/>
    <x v="4"/>
    <n v="500"/>
    <n v="44015.15"/>
    <n v="83801.91"/>
    <n v="96235.33"/>
    <n v="40698.18"/>
    <n v="13755.81"/>
    <n v="159452.56"/>
    <d v="2023-08-07T12:58:53"/>
    <n v="1009"/>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253"/>
    <s v="VA Manufctrd Housing Trn Rcvry"/>
    <x v="186"/>
    <s v="165.09253"/>
    <x v="0"/>
    <n v="100"/>
    <n v="688846.69"/>
    <n v="722339.6"/>
    <n v="755742.05"/>
    <n v="777202.31"/>
    <n v="803405.12"/>
    <n v="838058.49"/>
    <d v="2023-08-07T12:58:53"/>
    <n v="1010"/>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253"/>
    <s v="VA Manufctrd Housing Trn Rcvry"/>
    <x v="186"/>
    <s v="165.09253"/>
    <x v="1"/>
    <n v="135"/>
    <n v="300000"/>
    <n v="300000"/>
    <n v="300000"/>
    <n v="300000"/>
    <n v="300000"/>
    <n v="300000"/>
    <d v="2023-08-07T12:58:53"/>
    <n v="1011"/>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253"/>
    <s v="VA Manufctrd Housing Trn Rcvry"/>
    <x v="186"/>
    <s v="165.09253"/>
    <x v="2"/>
    <n v="200"/>
    <n v="5000"/>
    <n v="1414.4299999999998"/>
    <n v="141.66999999999999"/>
    <n v="0"/>
    <n v="0"/>
    <n v="0"/>
    <d v="2023-08-07T12:58:53"/>
    <n v="1012"/>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253"/>
    <s v="VA Manufctrd Housing Trn Rcvry"/>
    <x v="186"/>
    <s v="165.09253"/>
    <x v="3"/>
    <n v="220"/>
    <n v="295000"/>
    <n v="298585.57"/>
    <n v="299858.33"/>
    <n v="300000"/>
    <n v="300000"/>
    <n v="300000"/>
    <d v="2023-08-07T12:58:53"/>
    <n v="1013"/>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253"/>
    <s v="VA Manufctrd Housing Trn Rcvry"/>
    <x v="186"/>
    <s v="165.09253"/>
    <x v="4"/>
    <n v="500"/>
    <n v="31229.67"/>
    <n v="34907.339999999997"/>
    <n v="33544.120000000003"/>
    <n v="21460.260000000002"/>
    <n v="26202.809999999998"/>
    <n v="34653.370000000003"/>
    <d v="2023-08-07T12:58:53"/>
    <n v="1014"/>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272"/>
    <s v="VA Growth &amp; Opportunity Fund"/>
    <x v="187"/>
    <s v="165.09272"/>
    <x v="0"/>
    <n v="100"/>
    <n v="25470952.649999999"/>
    <n v="52575156.789999999"/>
    <n v="64846647.259999998"/>
    <n v="88704884.179999992"/>
    <n v="74453167.879999995"/>
    <n v="83575941.260000005"/>
    <d v="2023-08-07T12:58:53"/>
    <n v="1015"/>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272"/>
    <s v="VA Growth &amp; Opportunity Fund"/>
    <x v="187"/>
    <s v="165.09272"/>
    <x v="1"/>
    <n v="135"/>
    <n v="24450000"/>
    <n v="29450000"/>
    <n v="34450000"/>
    <n v="34450000"/>
    <n v="30000000"/>
    <n v="30000000"/>
    <d v="2023-08-07T12:58:53"/>
    <n v="1016"/>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272"/>
    <s v="VA Growth &amp; Opportunity Fund"/>
    <x v="187"/>
    <s v="165.09272"/>
    <x v="2"/>
    <n v="200"/>
    <n v="2254649.5299999998"/>
    <n v="3039035.09"/>
    <n v="10690498.279999999"/>
    <n v="11065548.18"/>
    <n v="16917369.080000002"/>
    <n v="22362445.960000001"/>
    <d v="2023-08-07T12:58:53"/>
    <n v="1017"/>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272"/>
    <s v="VA Growth &amp; Opportunity Fund"/>
    <x v="187"/>
    <s v="165.09272"/>
    <x v="3"/>
    <n v="220"/>
    <n v="22195350.469999999"/>
    <n v="26410964.91"/>
    <n v="23759501.719999999"/>
    <n v="23384451.82"/>
    <n v="13082630.919999998"/>
    <n v="7637554.0399999991"/>
    <d v="2023-08-07T12:58:53"/>
    <n v="1018"/>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272"/>
    <s v="VA Growth &amp; Opportunity Fund"/>
    <x v="187"/>
    <s v="165.09272"/>
    <x v="4"/>
    <n v="500"/>
    <n v="85602.18"/>
    <n v="693239.23"/>
    <n v="1218303.75"/>
    <n v="473785.1"/>
    <n v="181548.78"/>
    <n v="1485219.34"/>
    <d v="2023-08-07T12:58:53"/>
    <n v="1019"/>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331"/>
    <s v="VA Tax Check-Off For Housing"/>
    <x v="188"/>
    <s v="165.09331"/>
    <x v="0"/>
    <n v="100"/>
    <n v="37714.870000000003"/>
    <n v="33179.339999999997"/>
    <n v="53109.02"/>
    <n v="115016.1"/>
    <n v="102467.64"/>
    <n v="123412.42"/>
    <d v="2023-08-07T12:58:53"/>
    <n v="1020"/>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331"/>
    <s v="VA Tax Check-Off For Housing"/>
    <x v="188"/>
    <s v="165.09331"/>
    <x v="1"/>
    <n v="135"/>
    <n v="100000"/>
    <n v="100000"/>
    <n v="100000"/>
    <n v="100000"/>
    <n v="100000"/>
    <n v="100000"/>
    <d v="2023-08-07T12:58:53"/>
    <n v="1021"/>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331"/>
    <s v="VA Tax Check-Off For Housing"/>
    <x v="188"/>
    <s v="165.09331"/>
    <x v="2"/>
    <n v="200"/>
    <n v="14623.47"/>
    <n v="36798.21"/>
    <n v="29788.41"/>
    <n v="29371.89"/>
    <n v="68306.679999999993"/>
    <n v="50420.770000000004"/>
    <d v="2023-08-07T12:58:53"/>
    <n v="1022"/>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331"/>
    <s v="VA Tax Check-Off For Housing"/>
    <x v="188"/>
    <s v="165.09331"/>
    <x v="3"/>
    <n v="220"/>
    <n v="85376.53"/>
    <n v="63201.79"/>
    <n v="70211.59"/>
    <n v="70628.11"/>
    <n v="31693.320000000007"/>
    <n v="49579.229999999996"/>
    <d v="2023-08-07T12:58:53"/>
    <n v="1023"/>
    <n v="1"/>
    <n v="1"/>
  </r>
  <r>
    <x v="5"/>
    <s v="Commerce and Trade Secretariat"/>
    <n v="6"/>
    <s v="Commerce and Trade"/>
    <n v="6"/>
    <s v="Commerce and Trade Secretariat"/>
    <s v="Executive Branch"/>
    <n v="1"/>
    <n v="165"/>
    <s v="073000"/>
    <s v="Department of Housing and Community Development"/>
    <x v="46"/>
    <s v="09"/>
    <s v="Dedicated Special Revenue"/>
    <s v="09: Dedicated Special Revenue"/>
    <s v="09331"/>
    <s v="VA Tax Check-Off For Housing"/>
    <x v="188"/>
    <s v="165.09331"/>
    <x v="4"/>
    <n v="500"/>
    <n v="42035.29"/>
    <n v="32262.68"/>
    <n v="49718.09"/>
    <n v="91278.97"/>
    <n v="55758.22"/>
    <n v="71365.55"/>
    <d v="2023-08-07T12:58:53"/>
    <n v="1024"/>
    <n v="1"/>
    <n v="1"/>
  </r>
  <r>
    <x v="5"/>
    <s v="Commerce and Trade Secretariat"/>
    <n v="6"/>
    <s v="Commerce and Trade"/>
    <n v="6"/>
    <s v="Commerce and Trade Secretariat"/>
    <s v="Executive Branch"/>
    <n v="1"/>
    <n v="165"/>
    <s v="073000"/>
    <s v="Department of Housing and Community Development"/>
    <x v="46"/>
    <s v="10"/>
    <s v="Federal Trust"/>
    <s v="10: Federal Trust"/>
    <s v="10000"/>
    <s v="Federal Trust"/>
    <x v="6"/>
    <s v="165.10000"/>
    <x v="0"/>
    <n v="100"/>
    <n v="1396174.5399999998"/>
    <n v="3030012.32"/>
    <n v="8540408.4199999999"/>
    <n v="2086948.96"/>
    <n v="9869322.6300000008"/>
    <n v="10164202.110000001"/>
    <d v="2023-08-07T12:58:53"/>
    <n v="1025"/>
    <n v="1"/>
    <n v="1"/>
  </r>
  <r>
    <x v="5"/>
    <s v="Commerce and Trade Secretariat"/>
    <n v="6"/>
    <s v="Commerce and Trade"/>
    <n v="6"/>
    <s v="Commerce and Trade Secretariat"/>
    <s v="Executive Branch"/>
    <n v="1"/>
    <n v="165"/>
    <s v="073000"/>
    <s v="Department of Housing and Community Development"/>
    <x v="46"/>
    <s v="10"/>
    <s v="Federal Trust"/>
    <s v="10: Federal Trust"/>
    <s v="10000"/>
    <s v="Federal Trust"/>
    <x v="6"/>
    <s v="165.10000"/>
    <x v="1"/>
    <n v="135"/>
    <n v="69249781"/>
    <n v="69389866"/>
    <n v="69389866"/>
    <n v="102733095"/>
    <n v="131033095"/>
    <n v="131170447"/>
    <d v="2023-08-07T12:58:53"/>
    <n v="1026"/>
    <n v="1"/>
    <n v="1"/>
  </r>
  <r>
    <x v="5"/>
    <s v="Commerce and Trade Secretariat"/>
    <n v="6"/>
    <s v="Commerce and Trade"/>
    <n v="6"/>
    <s v="Commerce and Trade Secretariat"/>
    <s v="Executive Branch"/>
    <n v="1"/>
    <n v="165"/>
    <s v="073000"/>
    <s v="Department of Housing and Community Development"/>
    <x v="46"/>
    <s v="10"/>
    <s v="Federal Trust"/>
    <s v="10: Federal Trust"/>
    <s v="10000"/>
    <s v="Federal Trust"/>
    <x v="6"/>
    <s v="165.10000"/>
    <x v="2"/>
    <n v="200"/>
    <n v="49869345.419999994"/>
    <n v="59489460.399999969"/>
    <n v="66445130.219999991"/>
    <n v="98541676.540000007"/>
    <n v="106711441.59999998"/>
    <n v="110948401.84000005"/>
    <d v="2023-08-07T12:58:53"/>
    <n v="1027"/>
    <n v="1"/>
    <n v="1"/>
  </r>
  <r>
    <x v="5"/>
    <s v="Commerce and Trade Secretariat"/>
    <n v="6"/>
    <s v="Commerce and Trade"/>
    <n v="6"/>
    <s v="Commerce and Trade Secretariat"/>
    <s v="Executive Branch"/>
    <n v="1"/>
    <n v="165"/>
    <s v="073000"/>
    <s v="Department of Housing and Community Development"/>
    <x v="46"/>
    <s v="10"/>
    <s v="Federal Trust"/>
    <s v="10: Federal Trust"/>
    <s v="10000"/>
    <s v="Federal Trust"/>
    <x v="6"/>
    <s v="165.10000"/>
    <x v="3"/>
    <n v="220"/>
    <n v="19380435.580000006"/>
    <n v="9900405.6000000313"/>
    <n v="2944735.7800000086"/>
    <n v="4191418.4599999934"/>
    <n v="24321653.400000021"/>
    <n v="20222045.159999952"/>
    <d v="2023-08-07T12:58:53"/>
    <n v="1028"/>
    <n v="1"/>
    <n v="1"/>
  </r>
  <r>
    <x v="5"/>
    <s v="Commerce and Trade Secretariat"/>
    <n v="6"/>
    <s v="Commerce and Trade"/>
    <n v="6"/>
    <s v="Commerce and Trade Secretariat"/>
    <s v="Executive Branch"/>
    <n v="1"/>
    <n v="165"/>
    <s v="073000"/>
    <s v="Department of Housing and Community Development"/>
    <x v="46"/>
    <s v="10"/>
    <s v="Federal Trust"/>
    <s v="10: Federal Trust"/>
    <s v="10000"/>
    <s v="Federal Trust"/>
    <x v="6"/>
    <s v="165.10000"/>
    <x v="4"/>
    <n v="500"/>
    <n v="37123433.709999993"/>
    <n v="48671472.250000015"/>
    <n v="58559907.109999992"/>
    <n v="82317028.349999994"/>
    <n v="95966400.199999988"/>
    <n v="91460524.379999995"/>
    <d v="2023-08-07T12:58:53"/>
    <n v="1029"/>
    <n v="1"/>
    <n v="1"/>
  </r>
  <r>
    <x v="5"/>
    <s v="Commerce and Trade Secretariat"/>
    <n v="6"/>
    <s v="Commerce and Trade"/>
    <n v="6"/>
    <s v="Commerce and Trade Secretariat"/>
    <s v="Executive Branch"/>
    <n v="1"/>
    <n v="165"/>
    <s v="073000"/>
    <s v="Department of Housing and Community Development"/>
    <x v="46"/>
    <s v="10"/>
    <s v="Federal Trust"/>
    <s v="10: Federal Trust"/>
    <s v="10110"/>
    <s v="CARESActRlfFd?General-COVID-19"/>
    <x v="2"/>
    <s v="165.10110"/>
    <x v="0"/>
    <n v="100"/>
    <n v="0"/>
    <n v="0"/>
    <n v="4946589.16"/>
    <n v="3514179.59"/>
    <n v="0"/>
    <n v="0"/>
    <d v="2023-08-07T12:58:53"/>
    <n v="1030"/>
    <n v="1"/>
    <n v="1"/>
  </r>
  <r>
    <x v="5"/>
    <s v="Commerce and Trade Secretariat"/>
    <n v="6"/>
    <s v="Commerce and Trade"/>
    <n v="6"/>
    <s v="Commerce and Trade Secretariat"/>
    <s v="Executive Branch"/>
    <n v="1"/>
    <n v="165"/>
    <s v="073000"/>
    <s v="Department of Housing and Community Development"/>
    <x v="46"/>
    <s v="10"/>
    <s v="Federal Trust"/>
    <s v="10: Federal Trust"/>
    <s v="10110"/>
    <s v="CARESActRlfFd?General-COVID-19"/>
    <x v="2"/>
    <s v="165.10110"/>
    <x v="1"/>
    <n v="135"/>
    <n v="0"/>
    <n v="0"/>
    <n v="15528998"/>
    <n v="60216589.159999996"/>
    <n v="3514179.5900000003"/>
    <n v="0"/>
    <d v="2023-08-07T12:58:53"/>
    <n v="1031"/>
    <n v="1"/>
    <n v="1"/>
  </r>
  <r>
    <x v="5"/>
    <s v="Commerce and Trade Secretariat"/>
    <n v="6"/>
    <s v="Commerce and Trade"/>
    <n v="6"/>
    <s v="Commerce and Trade Secretariat"/>
    <s v="Executive Branch"/>
    <n v="1"/>
    <n v="165"/>
    <s v="073000"/>
    <s v="Department of Housing and Community Development"/>
    <x v="46"/>
    <s v="10"/>
    <s v="Federal Trust"/>
    <s v="10: Federal Trust"/>
    <s v="10110"/>
    <s v="CARESActRlfFd?General-COVID-19"/>
    <x v="2"/>
    <s v="165.10110"/>
    <x v="2"/>
    <n v="200"/>
    <n v="0"/>
    <n v="0"/>
    <n v="10582408.84"/>
    <n v="56702409.57"/>
    <n v="3514179.59"/>
    <n v="0"/>
    <d v="2023-08-07T12:58:53"/>
    <n v="1032"/>
    <n v="1"/>
    <n v="1"/>
  </r>
  <r>
    <x v="5"/>
    <s v="Commerce and Trade Secretariat"/>
    <n v="6"/>
    <s v="Commerce and Trade"/>
    <n v="6"/>
    <s v="Commerce and Trade Secretariat"/>
    <s v="Executive Branch"/>
    <n v="1"/>
    <n v="165"/>
    <s v="073000"/>
    <s v="Department of Housing and Community Development"/>
    <x v="46"/>
    <s v="10"/>
    <s v="Federal Trust"/>
    <s v="10: Federal Trust"/>
    <s v="10110"/>
    <s v="CARESActRlfFd?General-COVID-19"/>
    <x v="2"/>
    <s v="165.10110"/>
    <x v="3"/>
    <n v="220"/>
    <n v="0"/>
    <n v="0"/>
    <n v="4946589.16"/>
    <n v="3514179.5899999961"/>
    <n v="4.6566128730773926E-10"/>
    <n v="0"/>
    <d v="2023-08-07T12:58:53"/>
    <n v="1033"/>
    <n v="1"/>
    <n v="1"/>
  </r>
  <r>
    <x v="5"/>
    <s v="Commerce and Trade Secretariat"/>
    <n v="6"/>
    <s v="Commerce and Trade"/>
    <n v="6"/>
    <s v="Commerce and Trade Secretariat"/>
    <s v="Executive Branch"/>
    <n v="1"/>
    <n v="165"/>
    <s v="073000"/>
    <s v="Department of Housing and Community Development"/>
    <x v="46"/>
    <s v="10"/>
    <s v="Federal Trust"/>
    <s v="10: Federal Trust"/>
    <s v="10470"/>
    <s v="EmrgncyRentalAsstPrgm-COVID-19"/>
    <x v="189"/>
    <s v="165.10470"/>
    <x v="0"/>
    <n v="100"/>
    <n v="0"/>
    <n v="0"/>
    <n v="0"/>
    <n v="294438002.55000001"/>
    <n v="4221253.33"/>
    <n v="4999.9399999999996"/>
    <d v="2023-08-07T12:58:53"/>
    <n v="1034"/>
    <n v="1"/>
    <n v="1"/>
  </r>
  <r>
    <x v="5"/>
    <s v="Commerce and Trade Secretariat"/>
    <n v="6"/>
    <s v="Commerce and Trade"/>
    <n v="6"/>
    <s v="Commerce and Trade Secretariat"/>
    <s v="Executive Branch"/>
    <n v="1"/>
    <n v="165"/>
    <s v="073000"/>
    <s v="Department of Housing and Community Development"/>
    <x v="46"/>
    <s v="10"/>
    <s v="Federal Trust"/>
    <s v="10: Federal Trust"/>
    <s v="10470"/>
    <s v="EmrgncyRentalAsstPrgm-COVID-19"/>
    <x v="189"/>
    <s v="165.10470"/>
    <x v="1"/>
    <n v="135"/>
    <n v="0"/>
    <n v="0"/>
    <n v="0"/>
    <n v="524601619.89999998"/>
    <n v="294438002.55000001"/>
    <n v="18647644.670000002"/>
    <d v="2023-08-07T12:58:53"/>
    <n v="1035"/>
    <n v="1"/>
    <n v="1"/>
  </r>
  <r>
    <x v="5"/>
    <s v="Commerce and Trade Secretariat"/>
    <n v="6"/>
    <s v="Commerce and Trade"/>
    <n v="6"/>
    <s v="Commerce and Trade Secretariat"/>
    <s v="Executive Branch"/>
    <n v="1"/>
    <n v="165"/>
    <s v="073000"/>
    <s v="Department of Housing and Community Development"/>
    <x v="46"/>
    <s v="10"/>
    <s v="Federal Trust"/>
    <s v="10: Federal Trust"/>
    <s v="10470"/>
    <s v="EmrgncyRentalAsstPrgm-COVID-19"/>
    <x v="189"/>
    <s v="165.10470"/>
    <x v="2"/>
    <n v="200"/>
    <n v="0"/>
    <n v="0"/>
    <n v="0"/>
    <n v="230163617.34999996"/>
    <n v="290216749.2700001"/>
    <n v="18647644.669999998"/>
    <d v="2023-08-07T12:58:53"/>
    <n v="1036"/>
    <n v="1"/>
    <n v="1"/>
  </r>
  <r>
    <x v="5"/>
    <s v="Commerce and Trade Secretariat"/>
    <n v="6"/>
    <s v="Commerce and Trade"/>
    <n v="6"/>
    <s v="Commerce and Trade Secretariat"/>
    <s v="Executive Branch"/>
    <n v="1"/>
    <n v="165"/>
    <s v="073000"/>
    <s v="Department of Housing and Community Development"/>
    <x v="46"/>
    <s v="10"/>
    <s v="Federal Trust"/>
    <s v="10: Federal Trust"/>
    <s v="10470"/>
    <s v="EmrgncyRentalAsstPrgm-COVID-19"/>
    <x v="189"/>
    <s v="165.10470"/>
    <x v="3"/>
    <n v="220"/>
    <n v="0"/>
    <n v="0"/>
    <n v="0"/>
    <n v="294438002.55000001"/>
    <n v="4221253.2799999118"/>
    <n v="3.7252902984619141E-9"/>
    <d v="2023-08-07T12:58:53"/>
    <n v="1037"/>
    <n v="1"/>
    <n v="1"/>
  </r>
  <r>
    <x v="5"/>
    <s v="Commerce and Trade Secretariat"/>
    <n v="6"/>
    <s v="Commerce and Trade"/>
    <n v="6"/>
    <s v="Commerce and Trade Secretariat"/>
    <s v="Executive Branch"/>
    <n v="1"/>
    <n v="165"/>
    <s v="073000"/>
    <s v="Department of Housing and Community Development"/>
    <x v="46"/>
    <s v="10"/>
    <s v="Federal Trust"/>
    <s v="10: Federal Trust"/>
    <s v="10470"/>
    <s v="EmrgncyRentalAsstPrgm-COVID-19"/>
    <x v="189"/>
    <s v="165.10470"/>
    <x v="4"/>
    <n v="500"/>
    <n v="0"/>
    <n v="0"/>
    <n v="0"/>
    <n v="524601619.89999998"/>
    <n v="0"/>
    <n v="14431391.33"/>
    <d v="2023-08-07T12:58:53"/>
    <n v="1038"/>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10"/>
    <s v="ARP-CrvStLoclFisRecFd-COVID-19"/>
    <x v="10"/>
    <s v="165.12110"/>
    <x v="0"/>
    <n v="100"/>
    <n v="0"/>
    <n v="0"/>
    <n v="0"/>
    <n v="0"/>
    <n v="515373657.31"/>
    <n v="464159171.12"/>
    <d v="2023-08-07T12:58:53"/>
    <n v="1039"/>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10"/>
    <s v="ARP-CrvStLoclFisRecFd-COVID-19"/>
    <x v="10"/>
    <s v="165.12110"/>
    <x v="1"/>
    <n v="135"/>
    <n v="0"/>
    <n v="0"/>
    <n v="0"/>
    <n v="0"/>
    <n v="517250000"/>
    <n v="250000000"/>
    <d v="2023-08-07T12:58:53"/>
    <n v="1040"/>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10"/>
    <s v="ARP-CrvStLoclFisRecFd-COVID-19"/>
    <x v="10"/>
    <s v="165.12110"/>
    <x v="2"/>
    <n v="200"/>
    <n v="0"/>
    <n v="0"/>
    <n v="0"/>
    <n v="0"/>
    <n v="1876342.69"/>
    <n v="51214486.190000027"/>
    <d v="2023-08-07T12:58:53"/>
    <n v="1041"/>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10"/>
    <s v="ARP-CrvStLoclFisRecFd-COVID-19"/>
    <x v="10"/>
    <s v="165.12110"/>
    <x v="3"/>
    <n v="220"/>
    <n v="0"/>
    <n v="0"/>
    <n v="0"/>
    <n v="0"/>
    <n v="515373657.31"/>
    <n v="198785513.80999997"/>
    <d v="2023-08-07T12:58:53"/>
    <n v="1042"/>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20"/>
    <s v="ARP-CapitalPrjctsFund-COVID-19"/>
    <x v="190"/>
    <s v="165.12120"/>
    <x v="0"/>
    <n v="100"/>
    <n v="0"/>
    <n v="0"/>
    <n v="0"/>
    <n v="0"/>
    <n v="0"/>
    <n v="215149.7"/>
    <d v="2023-08-07T12:58:53"/>
    <n v="1043"/>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20"/>
    <s v="ARP-CapitalPrjctsFund-COVID-19"/>
    <x v="190"/>
    <s v="165.12120"/>
    <x v="1"/>
    <n v="135"/>
    <n v="0"/>
    <n v="0"/>
    <n v="0"/>
    <n v="0"/>
    <n v="0"/>
    <n v="219812354"/>
    <d v="2023-08-07T12:58:53"/>
    <n v="1044"/>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20"/>
    <s v="ARP-CapitalPrjctsFund-COVID-19"/>
    <x v="190"/>
    <s v="165.12120"/>
    <x v="2"/>
    <n v="200"/>
    <n v="0"/>
    <n v="0"/>
    <n v="0"/>
    <n v="0"/>
    <n v="0"/>
    <n v="19784850.299999997"/>
    <d v="2023-08-07T12:58:53"/>
    <n v="1045"/>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20"/>
    <s v="ARP-CapitalPrjctsFund-COVID-19"/>
    <x v="190"/>
    <s v="165.12120"/>
    <x v="3"/>
    <n v="220"/>
    <n v="0"/>
    <n v="0"/>
    <n v="0"/>
    <n v="0"/>
    <n v="0"/>
    <n v="200027503.69999999"/>
    <d v="2023-08-07T12:58:53"/>
    <n v="1046"/>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20"/>
    <s v="ARP-CapitalPrjctsFund-COVID-19"/>
    <x v="190"/>
    <s v="165.12120"/>
    <x v="4"/>
    <n v="500"/>
    <n v="0"/>
    <n v="0"/>
    <n v="0"/>
    <n v="0"/>
    <n v="0"/>
    <n v="20000000"/>
    <d v="2023-08-07T12:58:53"/>
    <n v="1047"/>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40"/>
    <s v="ARP-EmrgncyRntlAsstFd-COVID-19"/>
    <x v="191"/>
    <s v="165.12140"/>
    <x v="0"/>
    <n v="100"/>
    <n v="0"/>
    <n v="0"/>
    <n v="0"/>
    <n v="158458728.03999999"/>
    <n v="114365842.02"/>
    <n v="6217378.6799999997"/>
    <d v="2023-08-07T12:58:53"/>
    <n v="1048"/>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40"/>
    <s v="ARP-EmrgncyRntlAsstFd-COVID-19"/>
    <x v="191"/>
    <s v="165.12140"/>
    <x v="1"/>
    <n v="135"/>
    <n v="0"/>
    <n v="0"/>
    <n v="0"/>
    <n v="0"/>
    <n v="465508855"/>
    <n v="123878328.66"/>
    <d v="2023-08-07T12:58:53"/>
    <n v="1049"/>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40"/>
    <s v="ARP-EmrgncyRntlAsstFd-COVID-19"/>
    <x v="191"/>
    <s v="165.12140"/>
    <x v="2"/>
    <n v="200"/>
    <n v="0"/>
    <n v="0"/>
    <n v="0"/>
    <n v="0"/>
    <n v="351143013.23000002"/>
    <n v="117687050.09999999"/>
    <d v="2023-08-07T12:58:53"/>
    <n v="1050"/>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40"/>
    <s v="ARP-EmrgncyRntlAsstFd-COVID-19"/>
    <x v="191"/>
    <s v="165.12140"/>
    <x v="3"/>
    <n v="220"/>
    <n v="0"/>
    <n v="0"/>
    <n v="0"/>
    <n v="0"/>
    <n v="114365841.76999998"/>
    <n v="6191278.5600000024"/>
    <d v="2023-08-07T12:58:53"/>
    <n v="1051"/>
    <n v="1"/>
    <n v="1"/>
  </r>
  <r>
    <x v="5"/>
    <s v="Commerce and Trade Secretariat"/>
    <n v="6"/>
    <s v="Commerce and Trade"/>
    <n v="6"/>
    <s v="Commerce and Trade Secretariat"/>
    <s v="Executive Branch"/>
    <n v="1"/>
    <n v="165"/>
    <s v="073000"/>
    <s v="Department of Housing and Community Development"/>
    <x v="46"/>
    <s v="12"/>
    <s v="Federal Trust - Arra"/>
    <s v="12: Federal Trust - Arra"/>
    <s v="12140"/>
    <s v="ARP-EmrgncyRntlAsstFd-COVID-19"/>
    <x v="191"/>
    <s v="165.12140"/>
    <x v="4"/>
    <n v="500"/>
    <n v="0"/>
    <n v="0"/>
    <n v="0"/>
    <n v="158458728.03999999"/>
    <n v="307050127.25"/>
    <n v="9538586.7200000007"/>
    <d v="2023-08-07T12:58:53"/>
    <n v="1052"/>
    <n v="1"/>
    <n v="1"/>
  </r>
  <r>
    <x v="5"/>
    <s v="Commerce and Trade Secretariat"/>
    <n v="6"/>
    <s v="Commerce and Trade"/>
    <n v="6"/>
    <s v="Commerce and Trade Secretariat"/>
    <s v="Executive Branch"/>
    <n v="1"/>
    <n v="165"/>
    <s v="073000"/>
    <s v="Department of Housing and Community Development"/>
    <x v="46"/>
    <s v="12"/>
    <s v="Federal Trust - Arra"/>
    <s v="12: Federal Trust - Arra"/>
    <s v="12300"/>
    <s v="HomeInvstPrtnrshpsPgm-COVID-19"/>
    <x v="192"/>
    <s v="165.12300"/>
    <x v="0"/>
    <n v="100"/>
    <n v="0"/>
    <n v="0"/>
    <n v="0"/>
    <n v="0"/>
    <n v="0.01"/>
    <n v="11259.81"/>
    <d v="2023-08-07T12:58:53"/>
    <n v="1053"/>
    <n v="1"/>
    <n v="1"/>
  </r>
  <r>
    <x v="5"/>
    <s v="Commerce and Trade Secretariat"/>
    <n v="6"/>
    <s v="Commerce and Trade"/>
    <n v="6"/>
    <s v="Commerce and Trade Secretariat"/>
    <s v="Executive Branch"/>
    <n v="1"/>
    <n v="165"/>
    <s v="073000"/>
    <s v="Department of Housing and Community Development"/>
    <x v="46"/>
    <s v="12"/>
    <s v="Federal Trust - Arra"/>
    <s v="12: Federal Trust - Arra"/>
    <s v="12300"/>
    <s v="HomeInvstPrtnrshpsPgm-COVID-19"/>
    <x v="192"/>
    <s v="165.12300"/>
    <x v="1"/>
    <n v="135"/>
    <n v="0"/>
    <n v="0"/>
    <n v="0"/>
    <n v="0"/>
    <n v="39724473"/>
    <n v="0"/>
    <d v="2023-08-07T12:58:53"/>
    <n v="1054"/>
    <n v="1"/>
    <n v="1"/>
  </r>
  <r>
    <x v="5"/>
    <s v="Commerce and Trade Secretariat"/>
    <n v="6"/>
    <s v="Commerce and Trade"/>
    <n v="6"/>
    <s v="Commerce and Trade Secretariat"/>
    <s v="Executive Branch"/>
    <n v="1"/>
    <n v="165"/>
    <s v="073000"/>
    <s v="Department of Housing and Community Development"/>
    <x v="46"/>
    <s v="12"/>
    <s v="Federal Trust - Arra"/>
    <s v="12: Federal Trust - Arra"/>
    <s v="12300"/>
    <s v="HomeInvstPrtnrshpsPgm-COVID-19"/>
    <x v="192"/>
    <s v="165.12300"/>
    <x v="2"/>
    <n v="200"/>
    <n v="0"/>
    <n v="0"/>
    <n v="0"/>
    <n v="0"/>
    <n v="56982.850000000006"/>
    <n v="0"/>
    <d v="2023-08-07T12:58:53"/>
    <n v="1055"/>
    <n v="1"/>
    <n v="1"/>
  </r>
  <r>
    <x v="5"/>
    <s v="Commerce and Trade Secretariat"/>
    <n v="6"/>
    <s v="Commerce and Trade"/>
    <n v="6"/>
    <s v="Commerce and Trade Secretariat"/>
    <s v="Executive Branch"/>
    <n v="1"/>
    <n v="165"/>
    <s v="073000"/>
    <s v="Department of Housing and Community Development"/>
    <x v="46"/>
    <s v="12"/>
    <s v="Federal Trust - Arra"/>
    <s v="12: Federal Trust - Arra"/>
    <s v="12300"/>
    <s v="HomeInvstPrtnrshpsPgm-COVID-19"/>
    <x v="192"/>
    <s v="165.12300"/>
    <x v="3"/>
    <n v="220"/>
    <n v="0"/>
    <n v="0"/>
    <n v="0"/>
    <n v="0"/>
    <n v="39667490.149999999"/>
    <n v="0"/>
    <d v="2023-08-07T12:58:53"/>
    <n v="1056"/>
    <n v="1"/>
    <n v="1"/>
  </r>
  <r>
    <x v="5"/>
    <s v="Commerce and Trade Secretariat"/>
    <n v="6"/>
    <s v="Commerce and Trade"/>
    <n v="6"/>
    <s v="Commerce and Trade Secretariat"/>
    <s v="Executive Branch"/>
    <n v="1"/>
    <n v="165"/>
    <s v="073000"/>
    <s v="Department of Housing and Community Development"/>
    <x v="46"/>
    <s v="12"/>
    <s v="Federal Trust - Arra"/>
    <s v="12: Federal Trust - Arra"/>
    <s v="12300"/>
    <s v="HomeInvstPrtnrshpsPgm-COVID-19"/>
    <x v="192"/>
    <s v="165.12300"/>
    <x v="4"/>
    <n v="500"/>
    <n v="0"/>
    <n v="0"/>
    <n v="0"/>
    <n v="0"/>
    <n v="56982.86"/>
    <n v="11259.8"/>
    <d v="2023-08-07T12:58:53"/>
    <n v="1057"/>
    <n v="1"/>
    <n v="1"/>
  </r>
  <r>
    <x v="5"/>
    <s v="Commerce and Trade Secretariat"/>
    <n v="6"/>
    <s v="Commerce and Trade"/>
    <n v="6"/>
    <s v="Commerce and Trade Secretariat"/>
    <s v="Executive Branch"/>
    <n v="1"/>
    <n v="409"/>
    <s v="075000"/>
    <s v="Department of Energy"/>
    <x v="47"/>
    <s v="02"/>
    <s v="Special"/>
    <s v="02: Special"/>
    <s v="02027"/>
    <s v="2021 Triennial Review"/>
    <x v="193"/>
    <s v="409.02027"/>
    <x v="0"/>
    <n v="100"/>
    <n v="0"/>
    <n v="0"/>
    <n v="0"/>
    <n v="0"/>
    <n v="0"/>
    <n v="6940000"/>
    <d v="2023-08-07T12:58:53"/>
    <n v="1058"/>
    <n v="1"/>
    <n v="1"/>
  </r>
  <r>
    <x v="5"/>
    <s v="Commerce and Trade Secretariat"/>
    <n v="6"/>
    <s v="Commerce and Trade"/>
    <n v="6"/>
    <s v="Commerce and Trade Secretariat"/>
    <s v="Executive Branch"/>
    <n v="1"/>
    <n v="409"/>
    <s v="075000"/>
    <s v="Department of Energy"/>
    <x v="47"/>
    <s v="02"/>
    <s v="Special"/>
    <s v="02: Special"/>
    <s v="02027"/>
    <s v="2021 Triennial Review"/>
    <x v="193"/>
    <s v="409.02027"/>
    <x v="4"/>
    <n v="500"/>
    <n v="0"/>
    <n v="0"/>
    <n v="0"/>
    <n v="0"/>
    <n v="0"/>
    <n v="6940000"/>
    <d v="2023-08-07T12:58:53"/>
    <n v="1059"/>
    <n v="1"/>
    <n v="1"/>
  </r>
  <r>
    <x v="5"/>
    <s v="Commerce and Trade Secretariat"/>
    <n v="6"/>
    <s v="Commerce and Trade"/>
    <n v="6"/>
    <s v="Commerce and Trade Secretariat"/>
    <s v="Executive Branch"/>
    <n v="1"/>
    <n v="409"/>
    <s v="075000"/>
    <s v="Department of Energy"/>
    <x v="47"/>
    <s v="02"/>
    <s v="Special"/>
    <s v="02: Special"/>
    <s v="02062"/>
    <s v="Voluntary Solar Resource Dev"/>
    <x v="194"/>
    <s v="409.02062"/>
    <x v="0"/>
    <n v="100"/>
    <n v="369.94"/>
    <n v="377.73"/>
    <n v="385.66"/>
    <n v="388.21000000000004"/>
    <n v="388.96999999999997"/>
    <n v="396.15000000000003"/>
    <d v="2023-08-07T12:58:53"/>
    <n v="1060"/>
    <n v="1"/>
    <n v="1"/>
  </r>
  <r>
    <x v="5"/>
    <s v="Commerce and Trade Secretariat"/>
    <n v="6"/>
    <s v="Commerce and Trade"/>
    <n v="6"/>
    <s v="Commerce and Trade Secretariat"/>
    <s v="Executive Branch"/>
    <n v="1"/>
    <n v="409"/>
    <s v="075000"/>
    <s v="Department of Energy"/>
    <x v="47"/>
    <s v="02"/>
    <s v="Special"/>
    <s v="02: Special"/>
    <s v="02062"/>
    <s v="Voluntary Solar Resource Dev"/>
    <x v="194"/>
    <s v="409.02062"/>
    <x v="4"/>
    <n v="500"/>
    <n v="4.6100000000000003"/>
    <n v="7.79"/>
    <n v="7.93"/>
    <n v="2.5499999999999998"/>
    <n v="0.76"/>
    <n v="7.18"/>
    <d v="2023-08-07T12:58:53"/>
    <n v="1061"/>
    <n v="1"/>
    <n v="1"/>
  </r>
  <r>
    <x v="5"/>
    <s v="Commerce and Trade Secretariat"/>
    <n v="6"/>
    <s v="Commerce and Trade"/>
    <n v="6"/>
    <s v="Commerce and Trade Secretariat"/>
    <s v="Executive Branch"/>
    <n v="1"/>
    <n v="409"/>
    <s v="075000"/>
    <s v="Department of Energy"/>
    <x v="47"/>
    <s v="02"/>
    <s v="Special"/>
    <s v="02: Special"/>
    <s v="02142"/>
    <s v="Forfeited Bond Fund"/>
    <x v="195"/>
    <s v="409.02142"/>
    <x v="0"/>
    <n v="100"/>
    <n v="563151.31000000006"/>
    <n v="1079481.1200000001"/>
    <n v="1164281.1200000001"/>
    <n v="1757712.49"/>
    <n v="1913893.62"/>
    <n v="2864678.71"/>
    <d v="2023-08-07T12:58:53"/>
    <n v="1062"/>
    <n v="1"/>
    <n v="1"/>
  </r>
  <r>
    <x v="5"/>
    <s v="Commerce and Trade Secretariat"/>
    <n v="6"/>
    <s v="Commerce and Trade"/>
    <n v="6"/>
    <s v="Commerce and Trade Secretariat"/>
    <s v="Executive Branch"/>
    <n v="1"/>
    <n v="409"/>
    <s v="075000"/>
    <s v="Department of Energy"/>
    <x v="47"/>
    <s v="02"/>
    <s v="Special"/>
    <s v="02: Special"/>
    <s v="02142"/>
    <s v="Forfeited Bond Fund"/>
    <x v="195"/>
    <s v="409.02142"/>
    <x v="1"/>
    <n v="135"/>
    <n v="2165000"/>
    <n v="2165000"/>
    <n v="2165000"/>
    <n v="2165000"/>
    <n v="2165000"/>
    <n v="2165000"/>
    <d v="2023-08-07T12:58:53"/>
    <n v="1063"/>
    <n v="1"/>
    <n v="1"/>
  </r>
  <r>
    <x v="5"/>
    <s v="Commerce and Trade Secretariat"/>
    <n v="6"/>
    <s v="Commerce and Trade"/>
    <n v="6"/>
    <s v="Commerce and Trade Secretariat"/>
    <s v="Executive Branch"/>
    <n v="1"/>
    <n v="409"/>
    <s v="075000"/>
    <s v="Department of Energy"/>
    <x v="47"/>
    <s v="02"/>
    <s v="Special"/>
    <s v="02: Special"/>
    <s v="02142"/>
    <s v="Forfeited Bond Fund"/>
    <x v="195"/>
    <s v="409.02142"/>
    <x v="2"/>
    <n v="200"/>
    <n v="0"/>
    <n v="0"/>
    <n v="79800"/>
    <n v="284260"/>
    <n v="373094.3"/>
    <n v="3755"/>
    <d v="2023-08-07T12:58:53"/>
    <n v="1064"/>
    <n v="1"/>
    <n v="1"/>
  </r>
  <r>
    <x v="5"/>
    <s v="Commerce and Trade Secretariat"/>
    <n v="6"/>
    <s v="Commerce and Trade"/>
    <n v="6"/>
    <s v="Commerce and Trade Secretariat"/>
    <s v="Executive Branch"/>
    <n v="1"/>
    <n v="409"/>
    <s v="075000"/>
    <s v="Department of Energy"/>
    <x v="47"/>
    <s v="02"/>
    <s v="Special"/>
    <s v="02: Special"/>
    <s v="02142"/>
    <s v="Forfeited Bond Fund"/>
    <x v="195"/>
    <s v="409.02142"/>
    <x v="3"/>
    <n v="220"/>
    <n v="2165000"/>
    <n v="2165000"/>
    <n v="2085200"/>
    <n v="1880740"/>
    <n v="1791905.7"/>
    <n v="2161245"/>
    <d v="2023-08-07T12:58:53"/>
    <n v="1065"/>
    <n v="1"/>
    <n v="1"/>
  </r>
  <r>
    <x v="5"/>
    <s v="Commerce and Trade Secretariat"/>
    <n v="6"/>
    <s v="Commerce and Trade"/>
    <n v="6"/>
    <s v="Commerce and Trade Secretariat"/>
    <s v="Executive Branch"/>
    <n v="1"/>
    <n v="409"/>
    <s v="075000"/>
    <s v="Department of Energy"/>
    <x v="47"/>
    <s v="02"/>
    <s v="Special"/>
    <s v="02: Special"/>
    <s v="02142"/>
    <s v="Forfeited Bond Fund"/>
    <x v="195"/>
    <s v="409.02142"/>
    <x v="4"/>
    <n v="500"/>
    <n v="187803.12"/>
    <n v="516329.81"/>
    <n v="164600"/>
    <n v="877691.37"/>
    <n v="529175.43000000005"/>
    <n v="954040.09"/>
    <d v="2023-08-07T12:58:53"/>
    <n v="1066"/>
    <n v="1"/>
    <n v="1"/>
  </r>
  <r>
    <x v="5"/>
    <s v="Commerce and Trade Secretariat"/>
    <n v="6"/>
    <s v="Commerce and Trade"/>
    <n v="6"/>
    <s v="Commerce and Trade Secretariat"/>
    <s v="Executive Branch"/>
    <n v="1"/>
    <n v="409"/>
    <s v="075000"/>
    <s v="Department of Energy"/>
    <x v="47"/>
    <s v="02"/>
    <s v="Special"/>
    <s v="02: Special"/>
    <s v="02183"/>
    <s v="Permit Fees Fund"/>
    <x v="196"/>
    <s v="409.02183"/>
    <x v="0"/>
    <n v="100"/>
    <n v="8680564.6199999992"/>
    <n v="9618237.459999999"/>
    <n v="10337288.35"/>
    <n v="11725483.030000001"/>
    <n v="12891746.810000001"/>
    <n v="13411841.920000002"/>
    <d v="2023-08-07T12:58:53"/>
    <n v="1067"/>
    <n v="1"/>
    <n v="1"/>
  </r>
  <r>
    <x v="5"/>
    <s v="Commerce and Trade Secretariat"/>
    <n v="6"/>
    <s v="Commerce and Trade"/>
    <n v="6"/>
    <s v="Commerce and Trade Secretariat"/>
    <s v="Executive Branch"/>
    <n v="1"/>
    <n v="409"/>
    <s v="075000"/>
    <s v="Department of Energy"/>
    <x v="47"/>
    <s v="02"/>
    <s v="Special"/>
    <s v="02: Special"/>
    <s v="02183"/>
    <s v="Permit Fees Fund"/>
    <x v="196"/>
    <s v="409.02183"/>
    <x v="1"/>
    <n v="135"/>
    <n v="3490439"/>
    <n v="3561745"/>
    <n v="3651745"/>
    <n v="3719078"/>
    <n v="3719078"/>
    <n v="3722835"/>
    <d v="2023-08-07T12:58:53"/>
    <n v="1068"/>
    <n v="1"/>
    <n v="1"/>
  </r>
  <r>
    <x v="5"/>
    <s v="Commerce and Trade Secretariat"/>
    <n v="6"/>
    <s v="Commerce and Trade"/>
    <n v="6"/>
    <s v="Commerce and Trade Secretariat"/>
    <s v="Executive Branch"/>
    <n v="1"/>
    <n v="409"/>
    <s v="075000"/>
    <s v="Department of Energy"/>
    <x v="47"/>
    <s v="02"/>
    <s v="Special"/>
    <s v="02: Special"/>
    <s v="02183"/>
    <s v="Permit Fees Fund"/>
    <x v="196"/>
    <s v="409.02183"/>
    <x v="2"/>
    <n v="200"/>
    <n v="2007042.8299999998"/>
    <n v="1737190.4600000014"/>
    <n v="1642070.8900000001"/>
    <n v="1042374.3899999994"/>
    <n v="965423.32000000181"/>
    <n v="1497410.14"/>
    <d v="2023-08-07T12:58:53"/>
    <n v="1069"/>
    <n v="1"/>
    <n v="1"/>
  </r>
  <r>
    <x v="5"/>
    <s v="Commerce and Trade Secretariat"/>
    <n v="6"/>
    <s v="Commerce and Trade"/>
    <n v="6"/>
    <s v="Commerce and Trade Secretariat"/>
    <s v="Executive Branch"/>
    <n v="1"/>
    <n v="409"/>
    <s v="075000"/>
    <s v="Department of Energy"/>
    <x v="47"/>
    <s v="02"/>
    <s v="Special"/>
    <s v="02: Special"/>
    <s v="02183"/>
    <s v="Permit Fees Fund"/>
    <x v="196"/>
    <s v="409.02183"/>
    <x v="3"/>
    <n v="220"/>
    <n v="1483396.1700000002"/>
    <n v="1824554.5399999986"/>
    <n v="2009674.1099999999"/>
    <n v="2676703.6100000003"/>
    <n v="2753654.6799999983"/>
    <n v="2225424.8600000003"/>
    <d v="2023-08-07T12:58:53"/>
    <n v="1070"/>
    <n v="1"/>
    <n v="1"/>
  </r>
  <r>
    <x v="5"/>
    <s v="Commerce and Trade Secretariat"/>
    <n v="6"/>
    <s v="Commerce and Trade"/>
    <n v="6"/>
    <s v="Commerce and Trade Secretariat"/>
    <s v="Executive Branch"/>
    <n v="1"/>
    <n v="409"/>
    <s v="075000"/>
    <s v="Department of Energy"/>
    <x v="47"/>
    <s v="02"/>
    <s v="Special"/>
    <s v="02: Special"/>
    <s v="02183"/>
    <s v="Permit Fees Fund"/>
    <x v="196"/>
    <s v="409.02183"/>
    <x v="4"/>
    <n v="500"/>
    <n v="2954224.3000000003"/>
    <n v="2607126.0999999996"/>
    <n v="2482492.2600000002"/>
    <n v="2298806.35"/>
    <n v="2025837.02"/>
    <n v="1815500.85"/>
    <d v="2023-08-07T12:58:53"/>
    <n v="1071"/>
    <n v="1"/>
    <n v="1"/>
  </r>
  <r>
    <x v="5"/>
    <s v="Commerce and Trade Secretariat"/>
    <n v="6"/>
    <s v="Commerce and Trade"/>
    <n v="6"/>
    <s v="Commerce and Trade Secretariat"/>
    <s v="Executive Branch"/>
    <n v="1"/>
    <n v="409"/>
    <s v="075000"/>
    <s v="Department of Energy"/>
    <x v="47"/>
    <s v="02"/>
    <s v="Special"/>
    <s v="02: Special"/>
    <s v="02409"/>
    <s v="DMME Special Revenue Fund"/>
    <x v="197"/>
    <s v="409.02409"/>
    <x v="0"/>
    <n v="100"/>
    <n v="574343.26"/>
    <n v="600902.74"/>
    <n v="722281.36"/>
    <n v="709663.14"/>
    <n v="671315.63"/>
    <n v="715478.87"/>
    <d v="2023-08-07T12:58:53"/>
    <n v="1072"/>
    <n v="1"/>
    <n v="1"/>
  </r>
  <r>
    <x v="5"/>
    <s v="Commerce and Trade Secretariat"/>
    <n v="6"/>
    <s v="Commerce and Trade"/>
    <n v="6"/>
    <s v="Commerce and Trade Secretariat"/>
    <s v="Executive Branch"/>
    <n v="1"/>
    <n v="409"/>
    <s v="075000"/>
    <s v="Department of Energy"/>
    <x v="47"/>
    <s v="02"/>
    <s v="Special"/>
    <s v="02: Special"/>
    <s v="02409"/>
    <s v="DMME Special Revenue Fund"/>
    <x v="197"/>
    <s v="409.02409"/>
    <x v="1"/>
    <n v="135"/>
    <n v="282978"/>
    <n v="283252"/>
    <n v="363252"/>
    <n v="721723"/>
    <n v="370871"/>
    <n v="174932"/>
    <d v="2023-08-07T12:58:53"/>
    <n v="1073"/>
    <n v="1"/>
    <n v="1"/>
  </r>
  <r>
    <x v="5"/>
    <s v="Commerce and Trade Secretariat"/>
    <n v="6"/>
    <s v="Commerce and Trade"/>
    <n v="6"/>
    <s v="Commerce and Trade Secretariat"/>
    <s v="Executive Branch"/>
    <n v="1"/>
    <n v="409"/>
    <s v="075000"/>
    <s v="Department of Energy"/>
    <x v="47"/>
    <s v="02"/>
    <s v="Special"/>
    <s v="02: Special"/>
    <s v="02409"/>
    <s v="DMME Special Revenue Fund"/>
    <x v="197"/>
    <s v="409.02409"/>
    <x v="2"/>
    <n v="200"/>
    <n v="149056.55999999997"/>
    <n v="141134.86000000002"/>
    <n v="46222.710000000006"/>
    <n v="96260.26"/>
    <n v="168380.7"/>
    <n v="121950.56999999998"/>
    <d v="2023-08-07T12:58:53"/>
    <n v="1074"/>
    <n v="1"/>
    <n v="1"/>
  </r>
  <r>
    <x v="5"/>
    <s v="Commerce and Trade Secretariat"/>
    <n v="6"/>
    <s v="Commerce and Trade"/>
    <n v="6"/>
    <s v="Commerce and Trade Secretariat"/>
    <s v="Executive Branch"/>
    <n v="1"/>
    <n v="409"/>
    <s v="075000"/>
    <s v="Department of Energy"/>
    <x v="47"/>
    <s v="02"/>
    <s v="Special"/>
    <s v="02: Special"/>
    <s v="02409"/>
    <s v="DMME Special Revenue Fund"/>
    <x v="197"/>
    <s v="409.02409"/>
    <x v="3"/>
    <n v="220"/>
    <n v="133921.44000000003"/>
    <n v="142117.13999999998"/>
    <n v="317029.28999999998"/>
    <n v="625462.74"/>
    <n v="202490.3"/>
    <n v="52981.430000000022"/>
    <d v="2023-08-07T12:58:53"/>
    <n v="1075"/>
    <n v="1"/>
    <n v="1"/>
  </r>
  <r>
    <x v="5"/>
    <s v="Commerce and Trade Secretariat"/>
    <n v="6"/>
    <s v="Commerce and Trade"/>
    <n v="6"/>
    <s v="Commerce and Trade Secretariat"/>
    <s v="Executive Branch"/>
    <n v="1"/>
    <n v="409"/>
    <s v="075000"/>
    <s v="Department of Energy"/>
    <x v="47"/>
    <s v="02"/>
    <s v="Special"/>
    <s v="02: Special"/>
    <s v="02409"/>
    <s v="DMME Special Revenue Fund"/>
    <x v="197"/>
    <s v="409.02409"/>
    <x v="4"/>
    <n v="500"/>
    <n v="160505.44"/>
    <n v="167686.65999999997"/>
    <n v="166960.74"/>
    <n v="71723.03"/>
    <n v="121854.98999999999"/>
    <n v="166116.39000000001"/>
    <d v="2023-08-07T12:58:53"/>
    <n v="1076"/>
    <n v="1"/>
    <n v="1"/>
  </r>
  <r>
    <x v="5"/>
    <s v="Commerce and Trade Secretariat"/>
    <n v="6"/>
    <s v="Commerce and Trade"/>
    <n v="6"/>
    <s v="Commerce and Trade Secretariat"/>
    <s v="Executive Branch"/>
    <n v="1"/>
    <n v="409"/>
    <s v="075000"/>
    <s v="Department of Energy"/>
    <x v="47"/>
    <s v="02"/>
    <s v="Special"/>
    <s v="02: Special"/>
    <s v="02470"/>
    <s v="Mine Rescue Fund"/>
    <x v="198"/>
    <s v="409.02470"/>
    <x v="0"/>
    <n v="100"/>
    <n v="0"/>
    <n v="0"/>
    <n v="6000"/>
    <n v="12000"/>
    <n v="18000"/>
    <n v="18000"/>
    <d v="2023-08-07T12:58:53"/>
    <n v="1077"/>
    <n v="1"/>
    <n v="1"/>
  </r>
  <r>
    <x v="5"/>
    <s v="Commerce and Trade Secretariat"/>
    <n v="6"/>
    <s v="Commerce and Trade"/>
    <n v="6"/>
    <s v="Commerce and Trade Secretariat"/>
    <s v="Executive Branch"/>
    <n v="1"/>
    <n v="409"/>
    <s v="075000"/>
    <s v="Department of Energy"/>
    <x v="47"/>
    <s v="02"/>
    <s v="Special"/>
    <s v="02: Special"/>
    <s v="02470"/>
    <s v="Mine Rescue Fund"/>
    <x v="198"/>
    <s v="409.02470"/>
    <x v="1"/>
    <n v="135"/>
    <n v="155000"/>
    <n v="155000"/>
    <n v="155000"/>
    <n v="155000"/>
    <n v="155000"/>
    <n v="155000"/>
    <d v="2023-08-07T12:58:53"/>
    <n v="1078"/>
    <n v="1"/>
    <n v="1"/>
  </r>
  <r>
    <x v="5"/>
    <s v="Commerce and Trade Secretariat"/>
    <n v="6"/>
    <s v="Commerce and Trade"/>
    <n v="6"/>
    <s v="Commerce and Trade Secretariat"/>
    <s v="Executive Branch"/>
    <n v="1"/>
    <n v="409"/>
    <s v="075000"/>
    <s v="Department of Energy"/>
    <x v="47"/>
    <s v="02"/>
    <s v="Special"/>
    <s v="02: Special"/>
    <s v="02470"/>
    <s v="Mine Rescue Fund"/>
    <x v="198"/>
    <s v="409.02470"/>
    <x v="3"/>
    <n v="220"/>
    <n v="155000"/>
    <n v="155000"/>
    <n v="155000"/>
    <n v="155000"/>
    <n v="155000"/>
    <n v="155000"/>
    <d v="2023-08-07T12:58:53"/>
    <n v="1079"/>
    <n v="1"/>
    <n v="1"/>
  </r>
  <r>
    <x v="5"/>
    <s v="Commerce and Trade Secretariat"/>
    <n v="6"/>
    <s v="Commerce and Trade"/>
    <n v="6"/>
    <s v="Commerce and Trade Secretariat"/>
    <s v="Executive Branch"/>
    <n v="1"/>
    <n v="409"/>
    <s v="075000"/>
    <s v="Department of Energy"/>
    <x v="47"/>
    <s v="02"/>
    <s v="Special"/>
    <s v="02: Special"/>
    <s v="02470"/>
    <s v="Mine Rescue Fund"/>
    <x v="198"/>
    <s v="409.02470"/>
    <x v="4"/>
    <n v="500"/>
    <n v="0"/>
    <n v="0"/>
    <n v="6000"/>
    <n v="6000"/>
    <n v="6000"/>
    <n v="0"/>
    <d v="2023-08-07T12:58:53"/>
    <n v="1080"/>
    <n v="1"/>
    <n v="1"/>
  </r>
  <r>
    <x v="5"/>
    <s v="Commerce and Trade Secretariat"/>
    <n v="6"/>
    <s v="Commerce and Trade"/>
    <n v="6"/>
    <s v="Commerce and Trade Secretariat"/>
    <s v="Executive Branch"/>
    <n v="1"/>
    <n v="409"/>
    <s v="075000"/>
    <s v="Department of Energy"/>
    <x v="47"/>
    <s v="02"/>
    <s v="Special"/>
    <s v="02: Special"/>
    <s v="02700"/>
    <s v="Parking"/>
    <x v="1"/>
    <s v="409.02700"/>
    <x v="0"/>
    <n v="100"/>
    <n v="318.5"/>
    <n v="318.5"/>
    <n v="367.5"/>
    <n v="343"/>
    <n v="343"/>
    <n v="857.5"/>
    <d v="2023-08-07T12:58:53"/>
    <n v="1081"/>
    <n v="1"/>
    <n v="1"/>
  </r>
  <r>
    <x v="5"/>
    <s v="Commerce and Trade Secretariat"/>
    <n v="6"/>
    <s v="Commerce and Trade"/>
    <n v="6"/>
    <s v="Commerce and Trade Secretariat"/>
    <s v="Executive Branch"/>
    <n v="1"/>
    <n v="409"/>
    <s v="075000"/>
    <s v="Department of Energy"/>
    <x v="47"/>
    <s v="02"/>
    <s v="Special"/>
    <s v="02: Special"/>
    <s v="02800"/>
    <s v="Appropriated IDC Recoveries"/>
    <x v="23"/>
    <s v="409.02800"/>
    <x v="0"/>
    <n v="100"/>
    <n v="3178856.87"/>
    <n v="3402670.43"/>
    <n v="3627587.5"/>
    <n v="4269853.93"/>
    <n v="5062186.9300000006"/>
    <n v="5450932.5800000001"/>
    <d v="2023-08-07T12:58:53"/>
    <n v="1082"/>
    <n v="1"/>
    <n v="1"/>
  </r>
  <r>
    <x v="5"/>
    <s v="Commerce and Trade Secretariat"/>
    <n v="6"/>
    <s v="Commerce and Trade"/>
    <n v="6"/>
    <s v="Commerce and Trade Secretariat"/>
    <s v="Executive Branch"/>
    <n v="1"/>
    <n v="409"/>
    <s v="075000"/>
    <s v="Department of Energy"/>
    <x v="47"/>
    <s v="02"/>
    <s v="Special"/>
    <s v="02: Special"/>
    <s v="02800"/>
    <s v="Appropriated IDC Recoveries"/>
    <x v="23"/>
    <s v="409.02800"/>
    <x v="1"/>
    <n v="135"/>
    <n v="1375729"/>
    <n v="1414959"/>
    <n v="1414959"/>
    <n v="1454965"/>
    <n v="1454965"/>
    <n v="1456044"/>
    <d v="2023-08-07T12:58:53"/>
    <n v="1083"/>
    <n v="1"/>
    <n v="1"/>
  </r>
  <r>
    <x v="5"/>
    <s v="Commerce and Trade Secretariat"/>
    <n v="6"/>
    <s v="Commerce and Trade"/>
    <n v="6"/>
    <s v="Commerce and Trade Secretariat"/>
    <s v="Executive Branch"/>
    <n v="1"/>
    <n v="409"/>
    <s v="075000"/>
    <s v="Department of Energy"/>
    <x v="47"/>
    <s v="02"/>
    <s v="Special"/>
    <s v="02: Special"/>
    <s v="02800"/>
    <s v="Appropriated IDC Recoveries"/>
    <x v="23"/>
    <s v="409.02800"/>
    <x v="2"/>
    <n v="200"/>
    <n v="911190.75999999966"/>
    <n v="723568.76999999979"/>
    <n v="806452.89999999979"/>
    <n v="431727.87"/>
    <n v="363319.75999999995"/>
    <n v="671567.63999999955"/>
    <d v="2023-08-07T12:58:53"/>
    <n v="1084"/>
    <n v="1"/>
    <n v="1"/>
  </r>
  <r>
    <x v="5"/>
    <s v="Commerce and Trade Secretariat"/>
    <n v="6"/>
    <s v="Commerce and Trade"/>
    <n v="6"/>
    <s v="Commerce and Trade Secretariat"/>
    <s v="Executive Branch"/>
    <n v="1"/>
    <n v="409"/>
    <s v="075000"/>
    <s v="Department of Energy"/>
    <x v="47"/>
    <s v="02"/>
    <s v="Special"/>
    <s v="02: Special"/>
    <s v="02800"/>
    <s v="Appropriated IDC Recoveries"/>
    <x v="23"/>
    <s v="409.02800"/>
    <x v="3"/>
    <n v="220"/>
    <n v="464538.24000000034"/>
    <n v="691390.23000000021"/>
    <n v="608506.10000000021"/>
    <n v="1023237.13"/>
    <n v="1091645.24"/>
    <n v="784476.36000000045"/>
    <d v="2023-08-07T12:58:53"/>
    <n v="1085"/>
    <n v="1"/>
    <n v="1"/>
  </r>
  <r>
    <x v="5"/>
    <s v="Commerce and Trade Secretariat"/>
    <n v="6"/>
    <s v="Commerce and Trade"/>
    <n v="6"/>
    <s v="Commerce and Trade Secretariat"/>
    <s v="Executive Branch"/>
    <n v="1"/>
    <n v="409"/>
    <s v="075000"/>
    <s v="Department of Energy"/>
    <x v="47"/>
    <s v="02"/>
    <s v="Special"/>
    <s v="02: Special"/>
    <s v="02800"/>
    <s v="Appropriated IDC Recoveries"/>
    <x v="23"/>
    <s v="409.02800"/>
    <x v="4"/>
    <n v="500"/>
    <n v="934257.07"/>
    <n v="946982.33"/>
    <n v="1031369.9700000001"/>
    <n v="1073994.3"/>
    <n v="1155652.76"/>
    <n v="1060052.6199999999"/>
    <d v="2023-08-07T12:58:53"/>
    <n v="1086"/>
    <n v="1"/>
    <n v="1"/>
  </r>
  <r>
    <x v="5"/>
    <s v="Commerce and Trade Secretariat"/>
    <n v="6"/>
    <s v="Commerce and Trade"/>
    <n v="6"/>
    <s v="Commerce and Trade Secretariat"/>
    <s v="Executive Branch"/>
    <n v="1"/>
    <n v="409"/>
    <s v="075000"/>
    <s v="Department of Energy"/>
    <x v="47"/>
    <s v="02"/>
    <s v="Special"/>
    <s v="02: Special"/>
    <s v="02880"/>
    <s v="Surp Supply/Equip-NonGF-NonHE"/>
    <x v="122"/>
    <s v="409.02880"/>
    <x v="0"/>
    <n v="100"/>
    <n v="183519.78"/>
    <n v="198104.78"/>
    <n v="289485.59000000003"/>
    <n v="261822.79"/>
    <n v="344536.6"/>
    <n v="414955.39"/>
    <d v="2023-08-07T12:58:53"/>
    <n v="1087"/>
    <n v="1"/>
    <n v="1"/>
  </r>
  <r>
    <x v="5"/>
    <s v="Commerce and Trade Secretariat"/>
    <n v="6"/>
    <s v="Commerce and Trade"/>
    <n v="6"/>
    <s v="Commerce and Trade Secretariat"/>
    <s v="Executive Branch"/>
    <n v="1"/>
    <n v="409"/>
    <s v="075000"/>
    <s v="Department of Energy"/>
    <x v="47"/>
    <s v="02"/>
    <s v="Special"/>
    <s v="02: Special"/>
    <s v="02880"/>
    <s v="Surp Supply/Equip-NonGF-NonHE"/>
    <x v="122"/>
    <s v="409.02880"/>
    <x v="1"/>
    <n v="135"/>
    <n v="0"/>
    <n v="0"/>
    <n v="32500"/>
    <n v="32500"/>
    <n v="0"/>
    <n v="0"/>
    <d v="2023-08-07T12:58:53"/>
    <n v="1088"/>
    <n v="1"/>
    <n v="1"/>
  </r>
  <r>
    <x v="5"/>
    <s v="Commerce and Trade Secretariat"/>
    <n v="6"/>
    <s v="Commerce and Trade"/>
    <n v="6"/>
    <s v="Commerce and Trade Secretariat"/>
    <s v="Executive Branch"/>
    <n v="1"/>
    <n v="409"/>
    <s v="075000"/>
    <s v="Department of Energy"/>
    <x v="47"/>
    <s v="02"/>
    <s v="Special"/>
    <s v="02: Special"/>
    <s v="02880"/>
    <s v="Surp Supply/Equip-NonGF-NonHE"/>
    <x v="122"/>
    <s v="409.02880"/>
    <x v="2"/>
    <n v="200"/>
    <n v="0"/>
    <n v="0"/>
    <n v="0"/>
    <n v="31017"/>
    <n v="0"/>
    <n v="0"/>
    <d v="2023-08-07T12:58:53"/>
    <n v="1089"/>
    <n v="1"/>
    <n v="1"/>
  </r>
  <r>
    <x v="5"/>
    <s v="Commerce and Trade Secretariat"/>
    <n v="6"/>
    <s v="Commerce and Trade"/>
    <n v="6"/>
    <s v="Commerce and Trade Secretariat"/>
    <s v="Executive Branch"/>
    <n v="1"/>
    <n v="409"/>
    <s v="075000"/>
    <s v="Department of Energy"/>
    <x v="47"/>
    <s v="02"/>
    <s v="Special"/>
    <s v="02: Special"/>
    <s v="02880"/>
    <s v="Surp Supply/Equip-NonGF-NonHE"/>
    <x v="122"/>
    <s v="409.02880"/>
    <x v="3"/>
    <n v="220"/>
    <n v="0"/>
    <n v="0"/>
    <n v="32500"/>
    <n v="1483"/>
    <n v="0"/>
    <n v="0"/>
    <d v="2023-08-07T12:58:53"/>
    <n v="1090"/>
    <n v="1"/>
    <n v="1"/>
  </r>
  <r>
    <x v="5"/>
    <s v="Commerce and Trade Secretariat"/>
    <n v="6"/>
    <s v="Commerce and Trade"/>
    <n v="6"/>
    <s v="Commerce and Trade Secretariat"/>
    <s v="Executive Branch"/>
    <n v="1"/>
    <n v="409"/>
    <s v="075000"/>
    <s v="Department of Energy"/>
    <x v="47"/>
    <s v="02"/>
    <s v="Special"/>
    <s v="02: Special"/>
    <s v="02880"/>
    <s v="Surp Supply/Equip-NonGF-NonHE"/>
    <x v="122"/>
    <s v="409.02880"/>
    <x v="4"/>
    <n v="500"/>
    <n v="40932.99"/>
    <n v="14585"/>
    <n v="91380.81"/>
    <n v="3354.2"/>
    <n v="82713.810000000012"/>
    <n v="70418.789999999994"/>
    <d v="2023-08-07T12:58:53"/>
    <n v="1091"/>
    <n v="1"/>
    <n v="1"/>
  </r>
  <r>
    <x v="5"/>
    <s v="Commerce and Trade Secretariat"/>
    <n v="6"/>
    <s v="Commerce and Trade"/>
    <n v="6"/>
    <s v="Commerce and Trade Secretariat"/>
    <s v="Executive Branch"/>
    <n v="1"/>
    <n v="409"/>
    <s v="075000"/>
    <s v="Department of Energy"/>
    <x v="47"/>
    <s v="07"/>
    <s v="Trust And Agency"/>
    <s v="07: Trust And Agency"/>
    <s v="07261"/>
    <s v="Abandoned Mined Land Spec Trst"/>
    <x v="199"/>
    <s v="409.07261"/>
    <x v="0"/>
    <n v="100"/>
    <n v="3420427.16"/>
    <n v="3482963.65"/>
    <n v="3496579.4699999997"/>
    <n v="3463283.7399999998"/>
    <n v="3469956.66"/>
    <n v="3456253.6"/>
    <d v="2023-08-07T12:58:53"/>
    <n v="1092"/>
    <n v="1"/>
    <n v="1"/>
  </r>
  <r>
    <x v="5"/>
    <s v="Commerce and Trade Secretariat"/>
    <n v="6"/>
    <s v="Commerce and Trade"/>
    <n v="6"/>
    <s v="Commerce and Trade Secretariat"/>
    <s v="Executive Branch"/>
    <n v="1"/>
    <n v="409"/>
    <s v="075000"/>
    <s v="Department of Energy"/>
    <x v="47"/>
    <s v="07"/>
    <s v="Trust And Agency"/>
    <s v="07: Trust And Agency"/>
    <s v="07261"/>
    <s v="Abandoned Mined Land Spec Trst"/>
    <x v="199"/>
    <s v="409.07261"/>
    <x v="1"/>
    <n v="135"/>
    <n v="525000"/>
    <n v="525000"/>
    <n v="525000"/>
    <n v="525000"/>
    <n v="525000"/>
    <n v="525000"/>
    <d v="2023-08-07T12:58:53"/>
    <n v="1093"/>
    <n v="1"/>
    <n v="1"/>
  </r>
  <r>
    <x v="5"/>
    <s v="Commerce and Trade Secretariat"/>
    <n v="6"/>
    <s v="Commerce and Trade"/>
    <n v="6"/>
    <s v="Commerce and Trade Secretariat"/>
    <s v="Executive Branch"/>
    <n v="1"/>
    <n v="409"/>
    <s v="075000"/>
    <s v="Department of Energy"/>
    <x v="47"/>
    <s v="07"/>
    <s v="Trust And Agency"/>
    <s v="07: Trust And Agency"/>
    <s v="07261"/>
    <s v="Abandoned Mined Land Spec Trst"/>
    <x v="199"/>
    <s v="409.07261"/>
    <x v="2"/>
    <n v="200"/>
    <n v="36403"/>
    <n v="79134.8"/>
    <n v="58698.98"/>
    <n v="56232.15"/>
    <n v="0"/>
    <n v="76560.600000000006"/>
    <d v="2023-08-07T12:58:53"/>
    <n v="1094"/>
    <n v="1"/>
    <n v="1"/>
  </r>
  <r>
    <x v="5"/>
    <s v="Commerce and Trade Secretariat"/>
    <n v="6"/>
    <s v="Commerce and Trade"/>
    <n v="6"/>
    <s v="Commerce and Trade Secretariat"/>
    <s v="Executive Branch"/>
    <n v="1"/>
    <n v="409"/>
    <s v="075000"/>
    <s v="Department of Energy"/>
    <x v="47"/>
    <s v="07"/>
    <s v="Trust And Agency"/>
    <s v="07: Trust And Agency"/>
    <s v="07261"/>
    <s v="Abandoned Mined Land Spec Trst"/>
    <x v="199"/>
    <s v="409.07261"/>
    <x v="3"/>
    <n v="220"/>
    <n v="488597"/>
    <n v="445865.2"/>
    <n v="466301.02"/>
    <n v="468767.85"/>
    <n v="525000"/>
    <n v="448439.4"/>
    <d v="2023-08-07T12:58:53"/>
    <n v="1095"/>
    <n v="1"/>
    <n v="1"/>
  </r>
  <r>
    <x v="5"/>
    <s v="Commerce and Trade Secretariat"/>
    <n v="6"/>
    <s v="Commerce and Trade"/>
    <n v="6"/>
    <s v="Commerce and Trade Secretariat"/>
    <s v="Executive Branch"/>
    <n v="1"/>
    <n v="409"/>
    <s v="075000"/>
    <s v="Department of Energy"/>
    <x v="47"/>
    <s v="07"/>
    <s v="Trust And Agency"/>
    <s v="07: Trust And Agency"/>
    <s v="07261"/>
    <s v="Abandoned Mined Land Spec Trst"/>
    <x v="199"/>
    <s v="409.07261"/>
    <x v="4"/>
    <n v="500"/>
    <n v="42915.74"/>
    <n v="141671.28999999998"/>
    <n v="72314.8"/>
    <n v="22936.42"/>
    <n v="6672.92"/>
    <n v="62857.54"/>
    <d v="2023-08-07T12:58:53"/>
    <n v="1096"/>
    <n v="1"/>
    <n v="1"/>
  </r>
  <r>
    <x v="5"/>
    <s v="Commerce and Trade Secretariat"/>
    <n v="6"/>
    <s v="Commerce and Trade"/>
    <n v="6"/>
    <s v="Commerce and Trade Secretariat"/>
    <s v="Executive Branch"/>
    <n v="1"/>
    <n v="409"/>
    <s v="075000"/>
    <s v="Department of Energy"/>
    <x v="47"/>
    <s v="07"/>
    <s v="Trust And Agency"/>
    <s v="07: Trust And Agency"/>
    <s v="07340"/>
    <s v="Texaco Oil Overcharge Fund"/>
    <x v="200"/>
    <s v="409.07340"/>
    <x v="0"/>
    <n v="100"/>
    <n v="1.59"/>
    <n v="1.59"/>
    <n v="1.59"/>
    <n v="1.59"/>
    <n v="1.59"/>
    <n v="1.59"/>
    <d v="2023-08-07T12:58:53"/>
    <n v="1097"/>
    <n v="1"/>
    <n v="1"/>
  </r>
  <r>
    <x v="5"/>
    <s v="Commerce and Trade Secretariat"/>
    <n v="6"/>
    <s v="Commerce and Trade"/>
    <n v="6"/>
    <s v="Commerce and Trade Secretariat"/>
    <s v="Executive Branch"/>
    <n v="1"/>
    <n v="409"/>
    <s v="075000"/>
    <s v="Department of Energy"/>
    <x v="47"/>
    <s v="07"/>
    <s v="Trust And Agency"/>
    <s v="07: Trust And Agency"/>
    <s v="07361"/>
    <s v="Oil Overcharge Trust Fund"/>
    <x v="201"/>
    <s v="409.07361"/>
    <x v="0"/>
    <n v="100"/>
    <n v="3.29"/>
    <n v="3.36"/>
    <n v="3.45"/>
    <n v="3.45"/>
    <n v="3.45"/>
    <n v="3.52"/>
    <d v="2023-08-07T12:58:53"/>
    <n v="1098"/>
    <n v="1"/>
    <n v="1"/>
  </r>
  <r>
    <x v="5"/>
    <s v="Commerce and Trade Secretariat"/>
    <n v="6"/>
    <s v="Commerce and Trade"/>
    <n v="6"/>
    <s v="Commerce and Trade Secretariat"/>
    <s v="Executive Branch"/>
    <n v="1"/>
    <n v="409"/>
    <s v="075000"/>
    <s v="Department of Energy"/>
    <x v="47"/>
    <s v="07"/>
    <s v="Trust And Agency"/>
    <s v="07: Trust And Agency"/>
    <s v="07361"/>
    <s v="Oil Overcharge Trust Fund"/>
    <x v="201"/>
    <s v="409.07361"/>
    <x v="4"/>
    <n v="500"/>
    <n v="0.01"/>
    <n v="7.0000000000000007E-2"/>
    <n v="0.09"/>
    <n v="0"/>
    <n v="0"/>
    <n v="7.0000000000000007E-2"/>
    <d v="2023-08-07T12:58:53"/>
    <n v="1099"/>
    <n v="1"/>
    <n v="1"/>
  </r>
  <r>
    <x v="5"/>
    <s v="Commerce and Trade Secretariat"/>
    <n v="6"/>
    <s v="Commerce and Trade"/>
    <n v="6"/>
    <s v="Commerce and Trade Secretariat"/>
    <s v="Executive Branch"/>
    <n v="1"/>
    <n v="409"/>
    <s v="075000"/>
    <s v="Department of Energy"/>
    <x v="47"/>
    <s v="07"/>
    <s v="Trust And Agency"/>
    <s v="07: Trust And Agency"/>
    <s v="07370"/>
    <s v="Oil &amp; Gas Surety Bonds"/>
    <x v="202"/>
    <s v="409.07370"/>
    <x v="0"/>
    <n v="100"/>
    <n v="142000"/>
    <n v="152000"/>
    <n v="174000"/>
    <n v="174000"/>
    <n v="199000"/>
    <n v="199000"/>
    <d v="2023-08-07T12:58:53"/>
    <n v="1100"/>
    <n v="1"/>
    <n v="1"/>
  </r>
  <r>
    <x v="5"/>
    <s v="Commerce and Trade Secretariat"/>
    <n v="6"/>
    <s v="Commerce and Trade"/>
    <n v="6"/>
    <s v="Commerce and Trade Secretariat"/>
    <s v="Executive Branch"/>
    <n v="1"/>
    <n v="409"/>
    <s v="075000"/>
    <s v="Department of Energy"/>
    <x v="47"/>
    <s v="07"/>
    <s v="Trust And Agency"/>
    <s v="07: Trust And Agency"/>
    <s v="07380"/>
    <s v="Exxon Oil Overcharge Fund"/>
    <x v="203"/>
    <s v="409.07380"/>
    <x v="0"/>
    <n v="100"/>
    <n v="0.28000000000000003"/>
    <n v="0.28000000000000003"/>
    <n v="0.28000000000000003"/>
    <n v="0.28000000000000003"/>
    <n v="0.28000000000000003"/>
    <n v="0.28000000000000003"/>
    <d v="2023-08-07T12:58:53"/>
    <n v="1101"/>
    <n v="1"/>
    <n v="1"/>
  </r>
  <r>
    <x v="5"/>
    <s v="Commerce and Trade Secretariat"/>
    <n v="6"/>
    <s v="Commerce and Trade"/>
    <n v="6"/>
    <s v="Commerce and Trade Secretariat"/>
    <s v="Executive Branch"/>
    <n v="1"/>
    <n v="409"/>
    <s v="075000"/>
    <s v="Department of Energy"/>
    <x v="47"/>
    <s v="07"/>
    <s v="Trust And Agency"/>
    <s v="07: Trust And Agency"/>
    <s v="07409"/>
    <s v="Trust And Agency-DMME"/>
    <x v="204"/>
    <s v="409.07409"/>
    <x v="0"/>
    <n v="100"/>
    <n v="9914.44"/>
    <n v="9738.94"/>
    <n v="9738.94"/>
    <n v="9738.94"/>
    <n v="9738.94"/>
    <n v="9738.94"/>
    <d v="2023-08-07T12:58:53"/>
    <n v="1102"/>
    <n v="1"/>
    <n v="1"/>
  </r>
  <r>
    <x v="5"/>
    <s v="Commerce and Trade Secretariat"/>
    <n v="6"/>
    <s v="Commerce and Trade"/>
    <n v="6"/>
    <s v="Commerce and Trade Secretariat"/>
    <s v="Executive Branch"/>
    <n v="1"/>
    <n v="409"/>
    <s v="075000"/>
    <s v="Department of Energy"/>
    <x v="47"/>
    <s v="07"/>
    <s v="Trust And Agency"/>
    <s v="07: Trust And Agency"/>
    <s v="07409"/>
    <s v="Trust And Agency-DMME"/>
    <x v="204"/>
    <s v="409.07409"/>
    <x v="1"/>
    <n v="135"/>
    <n v="0"/>
    <n v="9914.44"/>
    <n v="9738.94"/>
    <n v="0"/>
    <n v="0"/>
    <n v="0"/>
    <d v="2023-08-07T12:58:53"/>
    <n v="1103"/>
    <n v="1"/>
    <n v="1"/>
  </r>
  <r>
    <x v="5"/>
    <s v="Commerce and Trade Secretariat"/>
    <n v="6"/>
    <s v="Commerce and Trade"/>
    <n v="6"/>
    <s v="Commerce and Trade Secretariat"/>
    <s v="Executive Branch"/>
    <n v="1"/>
    <n v="409"/>
    <s v="075000"/>
    <s v="Department of Energy"/>
    <x v="47"/>
    <s v="07"/>
    <s v="Trust And Agency"/>
    <s v="07: Trust And Agency"/>
    <s v="07409"/>
    <s v="Trust And Agency-DMME"/>
    <x v="204"/>
    <s v="409.07409"/>
    <x v="2"/>
    <n v="200"/>
    <n v="0"/>
    <n v="175.5"/>
    <n v="0"/>
    <n v="0"/>
    <n v="0"/>
    <n v="0"/>
    <d v="2023-08-07T12:58:53"/>
    <n v="1104"/>
    <n v="1"/>
    <n v="1"/>
  </r>
  <r>
    <x v="5"/>
    <s v="Commerce and Trade Secretariat"/>
    <n v="6"/>
    <s v="Commerce and Trade"/>
    <n v="6"/>
    <s v="Commerce and Trade Secretariat"/>
    <s v="Executive Branch"/>
    <n v="1"/>
    <n v="409"/>
    <s v="075000"/>
    <s v="Department of Energy"/>
    <x v="47"/>
    <s v="07"/>
    <s v="Trust And Agency"/>
    <s v="07: Trust And Agency"/>
    <s v="07409"/>
    <s v="Trust And Agency-DMME"/>
    <x v="204"/>
    <s v="409.07409"/>
    <x v="3"/>
    <n v="220"/>
    <n v="0"/>
    <n v="9738.94"/>
    <n v="9738.94"/>
    <n v="0"/>
    <n v="0"/>
    <n v="0"/>
    <d v="2023-08-07T12:58:53"/>
    <n v="1105"/>
    <n v="1"/>
    <n v="1"/>
  </r>
  <r>
    <x v="5"/>
    <s v="Commerce and Trade Secretariat"/>
    <n v="6"/>
    <s v="Commerce and Trade"/>
    <n v="6"/>
    <s v="Commerce and Trade Secretariat"/>
    <s v="Executive Branch"/>
    <n v="1"/>
    <n v="409"/>
    <s v="075000"/>
    <s v="Department of Energy"/>
    <x v="47"/>
    <s v="07"/>
    <s v="Trust And Agency"/>
    <s v="07: Trust And Agency"/>
    <s v="07500"/>
    <s v="Cash Surety Bonds"/>
    <x v="205"/>
    <s v="409.07500"/>
    <x v="0"/>
    <n v="100"/>
    <n v="1968297.75"/>
    <n v="2572397.75"/>
    <n v="3303197.4"/>
    <n v="3369372.9"/>
    <n v="3386009.36"/>
    <n v="3485819.36"/>
    <d v="2023-08-07T12:58:53"/>
    <n v="1106"/>
    <n v="1"/>
    <n v="1"/>
  </r>
  <r>
    <x v="5"/>
    <s v="Commerce and Trade Secretariat"/>
    <n v="6"/>
    <s v="Commerce and Trade"/>
    <n v="6"/>
    <s v="Commerce and Trade Secretariat"/>
    <s v="Executive Branch"/>
    <n v="1"/>
    <n v="409"/>
    <s v="075000"/>
    <s v="Department of Energy"/>
    <x v="47"/>
    <s v="07"/>
    <s v="Trust And Agency"/>
    <s v="07: Trust And Agency"/>
    <s v="07510"/>
    <s v="Moto Pool Surety Bonds"/>
    <x v="206"/>
    <s v="409.07510"/>
    <x v="0"/>
    <n v="100"/>
    <n v="6687284.4900000002"/>
    <n v="6929617.6600000001"/>
    <n v="7138666.6399999997"/>
    <n v="7656226.3300000001"/>
    <n v="7988007.8700000001"/>
    <n v="8482265.1699999999"/>
    <d v="2023-08-07T12:58:53"/>
    <n v="1107"/>
    <n v="1"/>
    <n v="1"/>
  </r>
  <r>
    <x v="5"/>
    <s v="Commerce and Trade Secretariat"/>
    <n v="6"/>
    <s v="Commerce and Trade"/>
    <n v="6"/>
    <s v="Commerce and Trade Secretariat"/>
    <s v="Executive Branch"/>
    <n v="1"/>
    <n v="409"/>
    <s v="075000"/>
    <s v="Department of Energy"/>
    <x v="47"/>
    <s v="07"/>
    <s v="Trust And Agency"/>
    <s v="07: Trust And Agency"/>
    <s v="07530"/>
    <s v="Coal Surface Mining Reclmation"/>
    <x v="207"/>
    <s v="409.07530"/>
    <x v="0"/>
    <n v="100"/>
    <n v="8949479.9299999997"/>
    <n v="9550154.3599999994"/>
    <n v="10178794.1"/>
    <n v="10601213.190000001"/>
    <n v="10970745.450000001"/>
    <n v="11542777.93"/>
    <d v="2023-08-07T12:58:53"/>
    <n v="1108"/>
    <n v="1"/>
    <n v="1"/>
  </r>
  <r>
    <x v="5"/>
    <s v="Commerce and Trade Secretariat"/>
    <n v="6"/>
    <s v="Commerce and Trade"/>
    <n v="6"/>
    <s v="Commerce and Trade Secretariat"/>
    <s v="Executive Branch"/>
    <n v="1"/>
    <n v="409"/>
    <s v="075000"/>
    <s v="Department of Energy"/>
    <x v="47"/>
    <s v="07"/>
    <s v="Trust And Agency"/>
    <s v="07: Trust And Agency"/>
    <s v="07530"/>
    <s v="Coal Surface Mining Reclmation"/>
    <x v="207"/>
    <s v="409.07530"/>
    <x v="4"/>
    <n v="500"/>
    <n v="582175.98"/>
    <n v="642374.43000000005"/>
    <n v="670339.74"/>
    <n v="422419.09"/>
    <n v="411232.26"/>
    <n v="572032.48"/>
    <d v="2023-08-07T12:58:53"/>
    <n v="1109"/>
    <n v="1"/>
    <n v="1"/>
  </r>
  <r>
    <x v="5"/>
    <s v="Commerce and Trade Secretariat"/>
    <n v="6"/>
    <s v="Commerce and Trade"/>
    <n v="6"/>
    <s v="Commerce and Trade Secretariat"/>
    <s v="Executive Branch"/>
    <n v="1"/>
    <n v="409"/>
    <s v="075000"/>
    <s v="Department of Energy"/>
    <x v="47"/>
    <s v="07"/>
    <s v="Trust And Agency"/>
    <s v="07: Trust And Agency"/>
    <s v="07540"/>
    <s v="Coal Surf Mng Contl&amp;Recl Cvl"/>
    <x v="208"/>
    <s v="409.07540"/>
    <x v="0"/>
    <n v="100"/>
    <n v="140104"/>
    <n v="59148"/>
    <n v="246636"/>
    <n v="0"/>
    <n v="92846.96"/>
    <n v="59463.5"/>
    <d v="2023-08-07T12:58:53"/>
    <n v="1110"/>
    <n v="1"/>
    <n v="1"/>
  </r>
  <r>
    <x v="5"/>
    <s v="Commerce and Trade Secretariat"/>
    <n v="6"/>
    <s v="Commerce and Trade"/>
    <n v="6"/>
    <s v="Commerce and Trade Secretariat"/>
    <s v="Executive Branch"/>
    <n v="1"/>
    <n v="409"/>
    <s v="075000"/>
    <s v="Department of Energy"/>
    <x v="47"/>
    <s v="07"/>
    <s v="Trust And Agency"/>
    <s v="07: Trust And Agency"/>
    <s v="07540"/>
    <s v="Coal Surf Mng Contl&amp;Recl Cvl"/>
    <x v="208"/>
    <s v="409.07540"/>
    <x v="4"/>
    <n v="500"/>
    <n v="376317"/>
    <n v="713490"/>
    <n v="866305"/>
    <n v="119048.5"/>
    <n v="251063.46"/>
    <n v="416901.84"/>
    <d v="2023-08-07T12:58:53"/>
    <n v="1111"/>
    <n v="1"/>
    <n v="1"/>
  </r>
  <r>
    <x v="5"/>
    <s v="Commerce and Trade Secretariat"/>
    <n v="6"/>
    <s v="Commerce and Trade"/>
    <n v="6"/>
    <s v="Commerce and Trade Secretariat"/>
    <s v="Executive Branch"/>
    <n v="1"/>
    <n v="409"/>
    <s v="075000"/>
    <s v="Department of Energy"/>
    <x v="47"/>
    <s v="07"/>
    <s v="Trust And Agency"/>
    <s v="07: Trust And Agency"/>
    <s v="07551"/>
    <s v="Gas &amp; Oil Plugging &amp; Restortn"/>
    <x v="209"/>
    <s v="409.07551"/>
    <x v="0"/>
    <n v="100"/>
    <n v="186501.55000000002"/>
    <n v="190426.15999999997"/>
    <n v="194424.9"/>
    <n v="195708.88"/>
    <n v="196085.96"/>
    <n v="199707.47"/>
    <d v="2023-08-07T12:58:53"/>
    <n v="1112"/>
    <n v="1"/>
    <n v="1"/>
  </r>
  <r>
    <x v="5"/>
    <s v="Commerce and Trade Secretariat"/>
    <n v="6"/>
    <s v="Commerce and Trade"/>
    <n v="6"/>
    <s v="Commerce and Trade Secretariat"/>
    <s v="Executive Branch"/>
    <n v="1"/>
    <n v="409"/>
    <s v="075000"/>
    <s v="Department of Energy"/>
    <x v="47"/>
    <s v="07"/>
    <s v="Trust And Agency"/>
    <s v="07: Trust And Agency"/>
    <s v="07551"/>
    <s v="Gas &amp; Oil Plugging &amp; Restortn"/>
    <x v="209"/>
    <s v="409.07551"/>
    <x v="4"/>
    <n v="500"/>
    <n v="2332.16"/>
    <n v="3924.61"/>
    <n v="3998.74"/>
    <n v="1283.98"/>
    <n v="377.08"/>
    <n v="3621.51"/>
    <d v="2023-08-07T12:58:53"/>
    <n v="1113"/>
    <n v="1"/>
    <n v="1"/>
  </r>
  <r>
    <x v="5"/>
    <s v="Commerce and Trade Secretariat"/>
    <n v="6"/>
    <s v="Commerce and Trade"/>
    <n v="6"/>
    <s v="Commerce and Trade Secretariat"/>
    <s v="Executive Branch"/>
    <n v="1"/>
    <n v="409"/>
    <s v="075000"/>
    <s v="Department of Energy"/>
    <x v="47"/>
    <s v="09"/>
    <s v="Dedicated Special Revenue"/>
    <s v="09: Dedicated Special Revenue"/>
    <s v="09409"/>
    <s v="Dedicated Special Revenue-DMME"/>
    <x v="210"/>
    <s v="409.09409"/>
    <x v="0"/>
    <n v="100"/>
    <n v="379963.82"/>
    <n v="51369.83"/>
    <n v="36982.910000000003"/>
    <n v="36733.910000000003"/>
    <n v="35164.910000000003"/>
    <n v="33990.910000000003"/>
    <d v="2023-08-07T12:58:53"/>
    <n v="1114"/>
    <n v="1"/>
    <n v="1"/>
  </r>
  <r>
    <x v="5"/>
    <s v="Commerce and Trade Secretariat"/>
    <n v="6"/>
    <s v="Commerce and Trade"/>
    <n v="6"/>
    <s v="Commerce and Trade Secretariat"/>
    <s v="Executive Branch"/>
    <n v="1"/>
    <n v="409"/>
    <s v="075000"/>
    <s v="Department of Energy"/>
    <x v="47"/>
    <s v="09"/>
    <s v="Dedicated Special Revenue"/>
    <s v="09: Dedicated Special Revenue"/>
    <s v="09409"/>
    <s v="Dedicated Special Revenue-DMME"/>
    <x v="210"/>
    <s v="409.09409"/>
    <x v="1"/>
    <n v="135"/>
    <n v="49178"/>
    <n v="716847"/>
    <n v="40904.83"/>
    <n v="36982.910000000003"/>
    <n v="36733.910000000003"/>
    <n v="35164.910000000003"/>
    <d v="2023-08-07T12:58:53"/>
    <n v="1115"/>
    <n v="1"/>
    <n v="1"/>
  </r>
  <r>
    <x v="5"/>
    <s v="Commerce and Trade Secretariat"/>
    <n v="6"/>
    <s v="Commerce and Trade"/>
    <n v="6"/>
    <s v="Commerce and Trade Secretariat"/>
    <s v="Executive Branch"/>
    <n v="1"/>
    <n v="409"/>
    <s v="075000"/>
    <s v="Department of Energy"/>
    <x v="47"/>
    <s v="09"/>
    <s v="Dedicated Special Revenue"/>
    <s v="09: Dedicated Special Revenue"/>
    <s v="09409"/>
    <s v="Dedicated Special Revenue-DMME"/>
    <x v="210"/>
    <s v="409.09409"/>
    <x v="2"/>
    <n v="200"/>
    <n v="3955.01"/>
    <n v="676777.99"/>
    <n v="3921.92"/>
    <n v="249"/>
    <n v="1569"/>
    <n v="1174"/>
    <d v="2023-08-07T12:58:53"/>
    <n v="1116"/>
    <n v="1"/>
    <n v="1"/>
  </r>
  <r>
    <x v="5"/>
    <s v="Commerce and Trade Secretariat"/>
    <n v="6"/>
    <s v="Commerce and Trade"/>
    <n v="6"/>
    <s v="Commerce and Trade Secretariat"/>
    <s v="Executive Branch"/>
    <n v="1"/>
    <n v="409"/>
    <s v="075000"/>
    <s v="Department of Energy"/>
    <x v="47"/>
    <s v="09"/>
    <s v="Dedicated Special Revenue"/>
    <s v="09: Dedicated Special Revenue"/>
    <s v="09409"/>
    <s v="Dedicated Special Revenue-DMME"/>
    <x v="210"/>
    <s v="409.09409"/>
    <x v="3"/>
    <n v="220"/>
    <n v="45222.99"/>
    <n v="40069.010000000009"/>
    <n v="36982.910000000003"/>
    <n v="36733.910000000003"/>
    <n v="35164.910000000003"/>
    <n v="33990.910000000003"/>
    <d v="2023-08-07T12:58:53"/>
    <n v="1117"/>
    <n v="1"/>
    <n v="1"/>
  </r>
  <r>
    <x v="5"/>
    <s v="Commerce and Trade Secretariat"/>
    <n v="6"/>
    <s v="Commerce and Trade"/>
    <n v="6"/>
    <s v="Commerce and Trade Secretariat"/>
    <s v="Executive Branch"/>
    <n v="1"/>
    <n v="409"/>
    <s v="075000"/>
    <s v="Department of Energy"/>
    <x v="47"/>
    <s v="09"/>
    <s v="Dedicated Special Revenue"/>
    <s v="09: Dedicated Special Revenue"/>
    <s v="09409"/>
    <s v="Dedicated Special Revenue-DMME"/>
    <x v="210"/>
    <s v="409.09409"/>
    <x v="4"/>
    <n v="500"/>
    <n v="166500"/>
    <n v="348184"/>
    <n v="172592"/>
    <n v="0"/>
    <n v="0"/>
    <n v="0"/>
    <d v="2023-08-07T12:58:53"/>
    <n v="1118"/>
    <n v="1"/>
    <n v="1"/>
  </r>
  <r>
    <x v="5"/>
    <s v="Commerce and Trade Secretariat"/>
    <n v="6"/>
    <s v="Commerce and Trade"/>
    <n v="6"/>
    <s v="Commerce and Trade Secretariat"/>
    <s v="Executive Branch"/>
    <n v="1"/>
    <n v="409"/>
    <s v="075000"/>
    <s v="Department of Energy"/>
    <x v="47"/>
    <s v="09"/>
    <s v="Dedicated Special Revenue"/>
    <s v="09: Dedicated Special Revenue"/>
    <s v="09500"/>
    <s v="Mnerls Excl Coal Abandon Lands"/>
    <x v="211"/>
    <s v="409.09500"/>
    <x v="0"/>
    <n v="100"/>
    <n v="254469.45"/>
    <n v="395035.97"/>
    <n v="541647.48"/>
    <n v="589628.13"/>
    <n v="484653.31"/>
    <n v="630175.65"/>
    <d v="2023-08-07T12:58:53"/>
    <n v="1119"/>
    <n v="1"/>
    <n v="1"/>
  </r>
  <r>
    <x v="5"/>
    <s v="Commerce and Trade Secretariat"/>
    <n v="6"/>
    <s v="Commerce and Trade"/>
    <n v="6"/>
    <s v="Commerce and Trade Secretariat"/>
    <s v="Executive Branch"/>
    <n v="1"/>
    <n v="409"/>
    <s v="075000"/>
    <s v="Department of Energy"/>
    <x v="47"/>
    <s v="09"/>
    <s v="Dedicated Special Revenue"/>
    <s v="09: Dedicated Special Revenue"/>
    <s v="09500"/>
    <s v="Mnerls Excl Coal Abandon Lands"/>
    <x v="211"/>
    <s v="409.09500"/>
    <x v="1"/>
    <n v="135"/>
    <n v="120000"/>
    <n v="120000"/>
    <n v="120000"/>
    <n v="120000"/>
    <n v="131050"/>
    <n v="120000"/>
    <d v="2023-08-07T12:58:53"/>
    <n v="1120"/>
    <n v="1"/>
    <n v="1"/>
  </r>
  <r>
    <x v="5"/>
    <s v="Commerce and Trade Secretariat"/>
    <n v="6"/>
    <s v="Commerce and Trade"/>
    <n v="6"/>
    <s v="Commerce and Trade Secretariat"/>
    <s v="Executive Branch"/>
    <n v="1"/>
    <n v="409"/>
    <s v="075000"/>
    <s v="Department of Energy"/>
    <x v="47"/>
    <s v="09"/>
    <s v="Dedicated Special Revenue"/>
    <s v="09: Dedicated Special Revenue"/>
    <s v="09500"/>
    <s v="Mnerls Excl Coal Abandon Lands"/>
    <x v="211"/>
    <s v="409.09500"/>
    <x v="2"/>
    <n v="200"/>
    <n v="0"/>
    <n v="0"/>
    <n v="0"/>
    <n v="0"/>
    <n v="120000"/>
    <n v="6629.1"/>
    <d v="2023-08-07T12:58:53"/>
    <n v="1121"/>
    <n v="1"/>
    <n v="1"/>
  </r>
  <r>
    <x v="5"/>
    <s v="Commerce and Trade Secretariat"/>
    <n v="6"/>
    <s v="Commerce and Trade"/>
    <n v="6"/>
    <s v="Commerce and Trade Secretariat"/>
    <s v="Executive Branch"/>
    <n v="1"/>
    <n v="409"/>
    <s v="075000"/>
    <s v="Department of Energy"/>
    <x v="47"/>
    <s v="09"/>
    <s v="Dedicated Special Revenue"/>
    <s v="09: Dedicated Special Revenue"/>
    <s v="09500"/>
    <s v="Mnerls Excl Coal Abandon Lands"/>
    <x v="211"/>
    <s v="409.09500"/>
    <x v="3"/>
    <n v="220"/>
    <n v="120000"/>
    <n v="120000"/>
    <n v="120000"/>
    <n v="120000"/>
    <n v="11050"/>
    <n v="113370.9"/>
    <d v="2023-08-07T12:58:53"/>
    <n v="1122"/>
    <n v="1"/>
    <n v="1"/>
  </r>
  <r>
    <x v="5"/>
    <s v="Commerce and Trade Secretariat"/>
    <n v="6"/>
    <s v="Commerce and Trade"/>
    <n v="6"/>
    <s v="Commerce and Trade Secretariat"/>
    <s v="Executive Branch"/>
    <n v="1"/>
    <n v="409"/>
    <s v="075000"/>
    <s v="Department of Energy"/>
    <x v="47"/>
    <s v="09"/>
    <s v="Dedicated Special Revenue"/>
    <s v="09: Dedicated Special Revenue"/>
    <s v="09500"/>
    <s v="Mnerls Excl Coal Abandon Lands"/>
    <x v="211"/>
    <s v="409.09500"/>
    <x v="4"/>
    <n v="500"/>
    <n v="81785.070000000007"/>
    <n v="140566.51999999999"/>
    <n v="146611.51"/>
    <n v="47980.65"/>
    <n v="15025.18"/>
    <n v="152151.44"/>
    <d v="2023-08-07T12:58:53"/>
    <n v="1123"/>
    <n v="1"/>
    <n v="1"/>
  </r>
  <r>
    <x v="5"/>
    <s v="Commerce and Trade Secretariat"/>
    <n v="6"/>
    <s v="Commerce and Trade"/>
    <n v="6"/>
    <s v="Commerce and Trade Secretariat"/>
    <s v="Executive Branch"/>
    <n v="1"/>
    <n v="409"/>
    <s v="075000"/>
    <s v="Department of Energy"/>
    <x v="47"/>
    <s v="09"/>
    <s v="Dedicated Special Revenue"/>
    <s v="09: Dedicated Special Revenue"/>
    <s v="09520"/>
    <s v="Orphaned Well Fund"/>
    <x v="212"/>
    <s v="409.09520"/>
    <x v="0"/>
    <n v="100"/>
    <n v="159468.62999999998"/>
    <n v="196813.02000000002"/>
    <n v="215519.28"/>
    <n v="142870.71"/>
    <n v="160553.87"/>
    <n v="180491.91"/>
    <d v="2023-08-07T12:58:53"/>
    <n v="1124"/>
    <n v="1"/>
    <n v="1"/>
  </r>
  <r>
    <x v="5"/>
    <s v="Commerce and Trade Secretariat"/>
    <n v="6"/>
    <s v="Commerce and Trade"/>
    <n v="6"/>
    <s v="Commerce and Trade Secretariat"/>
    <s v="Executive Branch"/>
    <n v="1"/>
    <n v="409"/>
    <s v="075000"/>
    <s v="Department of Energy"/>
    <x v="47"/>
    <s v="09"/>
    <s v="Dedicated Special Revenue"/>
    <s v="09: Dedicated Special Revenue"/>
    <s v="09520"/>
    <s v="Orphaned Well Fund"/>
    <x v="212"/>
    <s v="409.09520"/>
    <x v="1"/>
    <n v="135"/>
    <n v="53000"/>
    <n v="53000"/>
    <n v="53000"/>
    <n v="142000"/>
    <n v="53000"/>
    <n v="53000"/>
    <d v="2023-08-07T12:58:53"/>
    <n v="1125"/>
    <n v="1"/>
    <n v="1"/>
  </r>
  <r>
    <x v="5"/>
    <s v="Commerce and Trade Secretariat"/>
    <n v="6"/>
    <s v="Commerce and Trade"/>
    <n v="6"/>
    <s v="Commerce and Trade Secretariat"/>
    <s v="Executive Branch"/>
    <n v="1"/>
    <n v="409"/>
    <s v="075000"/>
    <s v="Department of Energy"/>
    <x v="47"/>
    <s v="09"/>
    <s v="Dedicated Special Revenue"/>
    <s v="09: Dedicated Special Revenue"/>
    <s v="09520"/>
    <s v="Orphaned Well Fund"/>
    <x v="212"/>
    <s v="409.09520"/>
    <x v="2"/>
    <n v="200"/>
    <n v="0"/>
    <n v="0"/>
    <n v="0"/>
    <n v="81958.75"/>
    <n v="0"/>
    <n v="0"/>
    <d v="2023-08-07T12:58:53"/>
    <n v="1126"/>
    <n v="1"/>
    <n v="1"/>
  </r>
  <r>
    <x v="5"/>
    <s v="Commerce and Trade Secretariat"/>
    <n v="6"/>
    <s v="Commerce and Trade"/>
    <n v="6"/>
    <s v="Commerce and Trade Secretariat"/>
    <s v="Executive Branch"/>
    <n v="1"/>
    <n v="409"/>
    <s v="075000"/>
    <s v="Department of Energy"/>
    <x v="47"/>
    <s v="09"/>
    <s v="Dedicated Special Revenue"/>
    <s v="09: Dedicated Special Revenue"/>
    <s v="09520"/>
    <s v="Orphaned Well Fund"/>
    <x v="212"/>
    <s v="409.09520"/>
    <x v="3"/>
    <n v="220"/>
    <n v="53000"/>
    <n v="53000"/>
    <n v="53000"/>
    <n v="60041.25"/>
    <n v="53000"/>
    <n v="53000"/>
    <d v="2023-08-07T12:58:53"/>
    <n v="1127"/>
    <n v="1"/>
    <n v="1"/>
  </r>
  <r>
    <x v="5"/>
    <s v="Commerce and Trade Secretariat"/>
    <n v="6"/>
    <s v="Commerce and Trade"/>
    <n v="6"/>
    <s v="Commerce and Trade Secretariat"/>
    <s v="Executive Branch"/>
    <n v="1"/>
    <n v="409"/>
    <s v="075000"/>
    <s v="Department of Energy"/>
    <x v="47"/>
    <s v="09"/>
    <s v="Dedicated Special Revenue"/>
    <s v="09: Dedicated Special Revenue"/>
    <s v="09520"/>
    <s v="Orphaned Well Fund"/>
    <x v="212"/>
    <s v="409.09520"/>
    <x v="4"/>
    <n v="500"/>
    <n v="45384.02"/>
    <n v="37344.39"/>
    <n v="18706.260000000002"/>
    <n v="9310.18"/>
    <n v="17683.16"/>
    <n v="19938.04"/>
    <d v="2023-08-07T12:58:53"/>
    <n v="1128"/>
    <n v="1"/>
    <n v="1"/>
  </r>
  <r>
    <x v="5"/>
    <s v="Commerce and Trade Secretariat"/>
    <n v="6"/>
    <s v="Commerce and Trade"/>
    <n v="6"/>
    <s v="Commerce and Trade Secretariat"/>
    <s v="Executive Branch"/>
    <n v="1"/>
    <n v="409"/>
    <s v="075000"/>
    <s v="Department of Energy"/>
    <x v="47"/>
    <s v="09"/>
    <s v="Dedicated Special Revenue"/>
    <s v="09: Dedicated Special Revenue"/>
    <s v="09600"/>
    <s v="Coal Pool Bond Administration"/>
    <x v="213"/>
    <s v="409.09600"/>
    <x v="0"/>
    <n v="100"/>
    <n v="0"/>
    <n v="0"/>
    <n v="0"/>
    <n v="0"/>
    <n v="0.01"/>
    <n v="0"/>
    <d v="2023-08-07T12:58:53"/>
    <n v="1129"/>
    <n v="1"/>
    <n v="1"/>
  </r>
  <r>
    <x v="5"/>
    <s v="Commerce and Trade Secretariat"/>
    <n v="6"/>
    <s v="Commerce and Trade"/>
    <n v="6"/>
    <s v="Commerce and Trade Secretariat"/>
    <s v="Executive Branch"/>
    <n v="1"/>
    <n v="409"/>
    <s v="075000"/>
    <s v="Department of Energy"/>
    <x v="47"/>
    <s v="09"/>
    <s v="Dedicated Special Revenue"/>
    <s v="09: Dedicated Special Revenue"/>
    <s v="09600"/>
    <s v="Coal Pool Bond Administration"/>
    <x v="213"/>
    <s v="409.09600"/>
    <x v="1"/>
    <n v="135"/>
    <n v="41700"/>
    <n v="43837"/>
    <n v="43837"/>
    <n v="46283"/>
    <n v="46283"/>
    <n v="46283"/>
    <d v="2023-08-07T12:58:53"/>
    <n v="1130"/>
    <n v="1"/>
    <n v="1"/>
  </r>
  <r>
    <x v="5"/>
    <s v="Commerce and Trade Secretariat"/>
    <n v="6"/>
    <s v="Commerce and Trade"/>
    <n v="6"/>
    <s v="Commerce and Trade Secretariat"/>
    <s v="Executive Branch"/>
    <n v="1"/>
    <n v="409"/>
    <s v="075000"/>
    <s v="Department of Energy"/>
    <x v="47"/>
    <s v="09"/>
    <s v="Dedicated Special Revenue"/>
    <s v="09: Dedicated Special Revenue"/>
    <s v="09600"/>
    <s v="Coal Pool Bond Administration"/>
    <x v="213"/>
    <s v="409.09600"/>
    <x v="2"/>
    <n v="200"/>
    <n v="41700"/>
    <n v="41700"/>
    <n v="41700"/>
    <n v="0"/>
    <n v="41699.99"/>
    <n v="0"/>
    <d v="2023-08-07T12:58:53"/>
    <n v="1131"/>
    <n v="1"/>
    <n v="1"/>
  </r>
  <r>
    <x v="5"/>
    <s v="Commerce and Trade Secretariat"/>
    <n v="6"/>
    <s v="Commerce and Trade"/>
    <n v="6"/>
    <s v="Commerce and Trade Secretariat"/>
    <s v="Executive Branch"/>
    <n v="1"/>
    <n v="409"/>
    <s v="075000"/>
    <s v="Department of Energy"/>
    <x v="47"/>
    <s v="09"/>
    <s v="Dedicated Special Revenue"/>
    <s v="09: Dedicated Special Revenue"/>
    <s v="09600"/>
    <s v="Coal Pool Bond Administration"/>
    <x v="213"/>
    <s v="409.09600"/>
    <x v="3"/>
    <n v="220"/>
    <n v="0"/>
    <n v="2137"/>
    <n v="2137"/>
    <n v="46283"/>
    <n v="4583.010000000002"/>
    <n v="46283"/>
    <d v="2023-08-07T12:58:53"/>
    <n v="1132"/>
    <n v="1"/>
    <n v="1"/>
  </r>
  <r>
    <x v="5"/>
    <s v="Commerce and Trade Secretariat"/>
    <n v="6"/>
    <s v="Commerce and Trade"/>
    <n v="6"/>
    <s v="Commerce and Trade Secretariat"/>
    <s v="Executive Branch"/>
    <n v="1"/>
    <n v="409"/>
    <s v="075000"/>
    <s v="Department of Energy"/>
    <x v="47"/>
    <s v="09"/>
    <s v="Dedicated Special Revenue"/>
    <s v="09: Dedicated Special Revenue"/>
    <s v="09630"/>
    <s v="Conservation &amp; Recreation"/>
    <x v="214"/>
    <s v="409.09630"/>
    <x v="0"/>
    <n v="100"/>
    <n v="0"/>
    <n v="0"/>
    <n v="0"/>
    <n v="55223.5"/>
    <n v="0"/>
    <n v="0"/>
    <d v="2023-08-07T12:58:53"/>
    <n v="1133"/>
    <n v="1"/>
    <n v="1"/>
  </r>
  <r>
    <x v="5"/>
    <s v="Commerce and Trade Secretariat"/>
    <n v="6"/>
    <s v="Commerce and Trade"/>
    <n v="6"/>
    <s v="Commerce and Trade Secretariat"/>
    <s v="Executive Branch"/>
    <n v="1"/>
    <n v="409"/>
    <s v="075000"/>
    <s v="Department of Energy"/>
    <x v="47"/>
    <s v="09"/>
    <s v="Dedicated Special Revenue"/>
    <s v="09: Dedicated Special Revenue"/>
    <s v="09630"/>
    <s v="Conservation &amp; Recreation"/>
    <x v="214"/>
    <s v="409.09630"/>
    <x v="1"/>
    <n v="135"/>
    <n v="250000"/>
    <n v="794446"/>
    <n v="861874"/>
    <n v="870000"/>
    <n v="870000"/>
    <n v="870000"/>
    <d v="2023-08-07T12:58:53"/>
    <n v="1134"/>
    <n v="1"/>
    <n v="1"/>
  </r>
  <r>
    <x v="5"/>
    <s v="Commerce and Trade Secretariat"/>
    <n v="6"/>
    <s v="Commerce and Trade"/>
    <n v="6"/>
    <s v="Commerce and Trade Secretariat"/>
    <s v="Executive Branch"/>
    <n v="1"/>
    <n v="409"/>
    <s v="075000"/>
    <s v="Department of Energy"/>
    <x v="47"/>
    <s v="09"/>
    <s v="Dedicated Special Revenue"/>
    <s v="09: Dedicated Special Revenue"/>
    <s v="09630"/>
    <s v="Conservation &amp; Recreation"/>
    <x v="214"/>
    <s v="409.09630"/>
    <x v="2"/>
    <n v="200"/>
    <n v="245053"/>
    <n v="794446"/>
    <n v="861874"/>
    <n v="310461"/>
    <n v="213440"/>
    <n v="450285.3"/>
    <d v="2023-08-07T12:58:53"/>
    <n v="1135"/>
    <n v="1"/>
    <n v="1"/>
  </r>
  <r>
    <x v="5"/>
    <s v="Commerce and Trade Secretariat"/>
    <n v="6"/>
    <s v="Commerce and Trade"/>
    <n v="6"/>
    <s v="Commerce and Trade Secretariat"/>
    <s v="Executive Branch"/>
    <n v="1"/>
    <n v="409"/>
    <s v="075000"/>
    <s v="Department of Energy"/>
    <x v="47"/>
    <s v="09"/>
    <s v="Dedicated Special Revenue"/>
    <s v="09: Dedicated Special Revenue"/>
    <s v="09630"/>
    <s v="Conservation &amp; Recreation"/>
    <x v="214"/>
    <s v="409.09630"/>
    <x v="3"/>
    <n v="220"/>
    <n v="4947"/>
    <n v="0"/>
    <n v="0"/>
    <n v="559539"/>
    <n v="656560"/>
    <n v="419714.7"/>
    <d v="2023-08-07T12:58:53"/>
    <n v="1136"/>
    <n v="1"/>
    <n v="1"/>
  </r>
  <r>
    <x v="5"/>
    <s v="Commerce and Trade Secretariat"/>
    <n v="6"/>
    <s v="Commerce and Trade"/>
    <n v="6"/>
    <s v="Commerce and Trade Secretariat"/>
    <s v="Executive Branch"/>
    <n v="1"/>
    <n v="409"/>
    <s v="075000"/>
    <s v="Department of Energy"/>
    <x v="47"/>
    <s v="10"/>
    <s v="Federal Trust"/>
    <s v="10: Federal Trust"/>
    <s v="10000"/>
    <s v="Federal Trust"/>
    <x v="6"/>
    <s v="409.10000"/>
    <x v="0"/>
    <n v="100"/>
    <n v="1050880.94"/>
    <n v="408704.58"/>
    <n v="490534.9"/>
    <n v="336187.28"/>
    <n v="528046.27"/>
    <n v="487858.69999999995"/>
    <d v="2023-08-07T12:58:53"/>
    <n v="1137"/>
    <n v="1"/>
    <n v="1"/>
  </r>
  <r>
    <x v="5"/>
    <s v="Commerce and Trade Secretariat"/>
    <n v="6"/>
    <s v="Commerce and Trade"/>
    <n v="6"/>
    <s v="Commerce and Trade Secretariat"/>
    <s v="Executive Branch"/>
    <n v="1"/>
    <n v="409"/>
    <s v="075000"/>
    <s v="Department of Energy"/>
    <x v="47"/>
    <s v="10"/>
    <s v="Federal Trust"/>
    <s v="10: Federal Trust"/>
    <s v="10000"/>
    <s v="Federal Trust"/>
    <x v="6"/>
    <s v="409.10000"/>
    <x v="1"/>
    <n v="135"/>
    <n v="17478635"/>
    <n v="18959685"/>
    <n v="15971113.720000001"/>
    <n v="17509557.600000001"/>
    <n v="16103731.880000001"/>
    <n v="17876309.969999999"/>
    <d v="2023-08-07T12:58:53"/>
    <n v="1138"/>
    <n v="1"/>
    <n v="1"/>
  </r>
  <r>
    <x v="5"/>
    <s v="Commerce and Trade Secretariat"/>
    <n v="6"/>
    <s v="Commerce and Trade"/>
    <n v="6"/>
    <s v="Commerce and Trade Secretariat"/>
    <s v="Executive Branch"/>
    <n v="1"/>
    <n v="409"/>
    <s v="075000"/>
    <s v="Department of Energy"/>
    <x v="47"/>
    <s v="10"/>
    <s v="Federal Trust"/>
    <s v="10: Federal Trust"/>
    <s v="10000"/>
    <s v="Federal Trust"/>
    <x v="6"/>
    <s v="409.10000"/>
    <x v="2"/>
    <n v="200"/>
    <n v="9133289.5799999963"/>
    <n v="11156427.089999998"/>
    <n v="13552407.719999997"/>
    <n v="15075399.600000007"/>
    <n v="13055893.079999998"/>
    <n v="16305694.449999996"/>
    <d v="2023-08-07T12:58:53"/>
    <n v="1139"/>
    <n v="1"/>
    <n v="1"/>
  </r>
  <r>
    <x v="5"/>
    <s v="Commerce and Trade Secretariat"/>
    <n v="6"/>
    <s v="Commerce and Trade"/>
    <n v="6"/>
    <s v="Commerce and Trade Secretariat"/>
    <s v="Executive Branch"/>
    <n v="1"/>
    <n v="409"/>
    <s v="075000"/>
    <s v="Department of Energy"/>
    <x v="47"/>
    <s v="10"/>
    <s v="Federal Trust"/>
    <s v="10: Federal Trust"/>
    <s v="10000"/>
    <s v="Federal Trust"/>
    <x v="6"/>
    <s v="409.10000"/>
    <x v="3"/>
    <n v="220"/>
    <n v="8345345.4200000037"/>
    <n v="7803257.910000002"/>
    <n v="2418706.0000000037"/>
    <n v="2434157.9999999944"/>
    <n v="3047838.8000000026"/>
    <n v="1570615.5200000033"/>
    <d v="2023-08-07T12:58:53"/>
    <n v="1140"/>
    <n v="1"/>
    <n v="1"/>
  </r>
  <r>
    <x v="5"/>
    <s v="Commerce and Trade Secretariat"/>
    <n v="6"/>
    <s v="Commerce and Trade"/>
    <n v="6"/>
    <s v="Commerce and Trade Secretariat"/>
    <s v="Executive Branch"/>
    <n v="1"/>
    <n v="409"/>
    <s v="075000"/>
    <s v="Department of Energy"/>
    <x v="47"/>
    <s v="10"/>
    <s v="Federal Trust"/>
    <s v="10: Federal Trust"/>
    <s v="10000"/>
    <s v="Federal Trust"/>
    <x v="6"/>
    <s v="409.10000"/>
    <x v="4"/>
    <n v="500"/>
    <n v="8179050.879999999"/>
    <n v="10454901.440000001"/>
    <n v="13550916.079999998"/>
    <n v="14812026.030000005"/>
    <n v="13182482.690000001"/>
    <n v="16122470.029999999"/>
    <d v="2023-08-07T12:58:53"/>
    <n v="1141"/>
    <n v="1"/>
    <n v="1"/>
  </r>
  <r>
    <x v="5"/>
    <s v="Commerce and Trade Secretariat"/>
    <n v="6"/>
    <s v="Commerce and Trade"/>
    <n v="6"/>
    <s v="Commerce and Trade Secretariat"/>
    <s v="Executive Branch"/>
    <n v="1"/>
    <n v="409"/>
    <s v="075000"/>
    <s v="Department of Energy"/>
    <x v="47"/>
    <s v="10"/>
    <s v="Federal Trust"/>
    <s v="10: Federal Trust"/>
    <s v="10880"/>
    <s v="Sur Supp&amp;Equip Sales-Fed"/>
    <x v="215"/>
    <s v="409.10880"/>
    <x v="0"/>
    <n v="100"/>
    <n v="20688.95"/>
    <n v="20688.95"/>
    <n v="20688.95"/>
    <n v="20688.95"/>
    <n v="20688.95"/>
    <n v="20688.95"/>
    <d v="2023-08-07T12:58:53"/>
    <n v="1142"/>
    <n v="1"/>
    <n v="1"/>
  </r>
  <r>
    <x v="5"/>
    <s v="Commerce and Trade Secretariat"/>
    <n v="6"/>
    <s v="Commerce and Trade"/>
    <n v="6"/>
    <s v="Commerce and Trade Secretariat"/>
    <s v="Executive Branch"/>
    <n v="1"/>
    <n v="409"/>
    <s v="075000"/>
    <s v="Department of Energy"/>
    <x v="47"/>
    <s v="12"/>
    <s v="Federal Trust - Arra"/>
    <s v="12: Federal Trust - Arra"/>
    <s v="12080"/>
    <s v="Energize VA Revlving Loan-ARRA"/>
    <x v="216"/>
    <s v="409.12080"/>
    <x v="0"/>
    <n v="100"/>
    <n v="9029295.3399999999"/>
    <n v="7199655.580000001"/>
    <n v="7367097.8399999999"/>
    <n v="6526222.3599999994"/>
    <n v="6165298.8599999994"/>
    <n v="5327839.0600000005"/>
    <d v="2023-08-07T12:58:53"/>
    <n v="1143"/>
    <n v="1"/>
    <n v="1"/>
  </r>
  <r>
    <x v="5"/>
    <s v="Commerce and Trade Secretariat"/>
    <n v="6"/>
    <s v="Commerce and Trade"/>
    <n v="6"/>
    <s v="Commerce and Trade Secretariat"/>
    <s v="Executive Branch"/>
    <n v="1"/>
    <n v="409"/>
    <s v="075000"/>
    <s v="Department of Energy"/>
    <x v="47"/>
    <s v="12"/>
    <s v="Federal Trust - Arra"/>
    <s v="12: Federal Trust - Arra"/>
    <s v="12080"/>
    <s v="Energize VA Revlving Loan-ARRA"/>
    <x v="216"/>
    <s v="409.12080"/>
    <x v="1"/>
    <n v="135"/>
    <n v="245466"/>
    <n v="280551"/>
    <n v="2622607"/>
    <n v="2632793.44"/>
    <n v="3350578.6399999997"/>
    <n v="2842061"/>
    <d v="2023-08-07T12:58:53"/>
    <n v="1144"/>
    <n v="1"/>
    <n v="1"/>
  </r>
  <r>
    <x v="5"/>
    <s v="Commerce and Trade Secretariat"/>
    <n v="6"/>
    <s v="Commerce and Trade"/>
    <n v="6"/>
    <s v="Commerce and Trade Secretariat"/>
    <s v="Executive Branch"/>
    <n v="1"/>
    <n v="409"/>
    <s v="075000"/>
    <s v="Department of Energy"/>
    <x v="47"/>
    <s v="12"/>
    <s v="Federal Trust - Arra"/>
    <s v="12: Federal Trust - Arra"/>
    <s v="12080"/>
    <s v="Energize VA Revlving Loan-ARRA"/>
    <x v="216"/>
    <s v="409.12080"/>
    <x v="5"/>
    <n v="137"/>
    <n v="6000000"/>
    <n v="5758398"/>
    <n v="3631112.28"/>
    <n v="1356797.84"/>
    <n v="1320089.99"/>
    <n v="1320089.99"/>
    <d v="2023-08-07T12:58:53"/>
    <n v="1145"/>
    <n v="1"/>
    <n v="1"/>
  </r>
  <r>
    <x v="5"/>
    <s v="Commerce and Trade Secretariat"/>
    <n v="6"/>
    <s v="Commerce and Trade"/>
    <n v="6"/>
    <s v="Commerce and Trade Secretariat"/>
    <s v="Executive Branch"/>
    <n v="1"/>
    <n v="409"/>
    <s v="075000"/>
    <s v="Department of Energy"/>
    <x v="47"/>
    <s v="12"/>
    <s v="Federal Trust - Arra"/>
    <s v="12: Federal Trust - Arra"/>
    <s v="12080"/>
    <s v="Energize VA Revlving Loan-ARRA"/>
    <x v="216"/>
    <s v="409.12080"/>
    <x v="2"/>
    <n v="200"/>
    <n v="105230.16"/>
    <n v="265363.63"/>
    <n v="159919.65000000002"/>
    <n v="1132410.1600000001"/>
    <n v="613331.70000000007"/>
    <n v="968608.26"/>
    <d v="2023-08-07T12:58:53"/>
    <n v="1146"/>
    <n v="1"/>
    <n v="1"/>
  </r>
  <r>
    <x v="5"/>
    <s v="Commerce and Trade Secretariat"/>
    <n v="6"/>
    <s v="Commerce and Trade"/>
    <n v="6"/>
    <s v="Commerce and Trade Secretariat"/>
    <s v="Executive Branch"/>
    <n v="1"/>
    <n v="409"/>
    <s v="075000"/>
    <s v="Department of Energy"/>
    <x v="47"/>
    <s v="12"/>
    <s v="Federal Trust - Arra"/>
    <s v="12: Federal Trust - Arra"/>
    <s v="12080"/>
    <s v="Energize VA Revlving Loan-ARRA"/>
    <x v="216"/>
    <s v="409.12080"/>
    <x v="7"/>
    <n v="205"/>
    <n v="241601.52"/>
    <n v="2127286.2000000002"/>
    <n v="486563.43999999994"/>
    <n v="36707.85"/>
    <n v="0"/>
    <n v="0"/>
    <d v="2023-08-07T12:58:53"/>
    <n v="1147"/>
    <n v="1"/>
    <n v="1"/>
  </r>
  <r>
    <x v="5"/>
    <s v="Commerce and Trade Secretariat"/>
    <n v="6"/>
    <s v="Commerce and Trade"/>
    <n v="6"/>
    <s v="Commerce and Trade Secretariat"/>
    <s v="Executive Branch"/>
    <n v="1"/>
    <n v="409"/>
    <s v="075000"/>
    <s v="Department of Energy"/>
    <x v="47"/>
    <s v="12"/>
    <s v="Federal Trust - Arra"/>
    <s v="12: Federal Trust - Arra"/>
    <s v="12080"/>
    <s v="Energize VA Revlving Loan-ARRA"/>
    <x v="216"/>
    <s v="409.12080"/>
    <x v="3"/>
    <n v="220"/>
    <n v="140235.84"/>
    <n v="15187.369999999995"/>
    <n v="2462687.35"/>
    <n v="1500383.2799999998"/>
    <n v="2737246.9399999995"/>
    <n v="1873452.74"/>
    <d v="2023-08-07T12:58:53"/>
    <n v="1148"/>
    <n v="1"/>
    <n v="1"/>
  </r>
  <r>
    <x v="5"/>
    <s v="Commerce and Trade Secretariat"/>
    <n v="6"/>
    <s v="Commerce and Trade"/>
    <n v="6"/>
    <s v="Commerce and Trade Secretariat"/>
    <s v="Executive Branch"/>
    <n v="1"/>
    <n v="409"/>
    <s v="075000"/>
    <s v="Department of Energy"/>
    <x v="47"/>
    <s v="12"/>
    <s v="Federal Trust - Arra"/>
    <s v="12: Federal Trust - Arra"/>
    <s v="12080"/>
    <s v="Energize VA Revlving Loan-ARRA"/>
    <x v="216"/>
    <s v="409.12080"/>
    <x v="6"/>
    <n v="222"/>
    <n v="5758398.4800000004"/>
    <n v="3631111.8"/>
    <n v="3144548.84"/>
    <n v="1320089.99"/>
    <n v="1320089.99"/>
    <n v="1320089.99"/>
    <d v="2023-08-07T12:58:53"/>
    <n v="1149"/>
    <n v="1"/>
    <n v="1"/>
  </r>
  <r>
    <x v="5"/>
    <s v="Commerce and Trade Secretariat"/>
    <n v="6"/>
    <s v="Commerce and Trade"/>
    <n v="6"/>
    <s v="Commerce and Trade Secretariat"/>
    <s v="Executive Branch"/>
    <n v="1"/>
    <n v="409"/>
    <s v="075000"/>
    <s v="Department of Energy"/>
    <x v="47"/>
    <s v="12"/>
    <s v="Federal Trust - Arra"/>
    <s v="12: Federal Trust - Arra"/>
    <s v="12080"/>
    <s v="Energize VA Revlving Loan-ARRA"/>
    <x v="216"/>
    <s v="409.12080"/>
    <x v="4"/>
    <n v="500"/>
    <n v="492863.69"/>
    <n v="563010.06999999995"/>
    <n v="813925.35"/>
    <n v="328242.52999999997"/>
    <n v="252408.2"/>
    <n v="131148.46"/>
    <d v="2023-08-07T12:58:53"/>
    <n v="1150"/>
    <n v="1"/>
    <n v="1"/>
  </r>
  <r>
    <x v="5"/>
    <s v="Commerce and Trade Secretariat"/>
    <n v="6"/>
    <s v="Commerce and Trade"/>
    <n v="6"/>
    <s v="Commerce and Trade Secretariat"/>
    <s v="Executive Branch"/>
    <n v="1"/>
    <n v="409"/>
    <s v="075000"/>
    <s v="Department of Energy"/>
    <x v="47"/>
    <s v="12"/>
    <s v="Federal Trust - Arra"/>
    <s v="12: Federal Trust - Arra"/>
    <s v="12920"/>
    <s v="EECBG REA Loan Loss Rsrve-ARRA"/>
    <x v="217"/>
    <s v="409.12920"/>
    <x v="0"/>
    <n v="100"/>
    <n v="375810.73"/>
    <n v="389680.61"/>
    <n v="389680.61"/>
    <n v="389680.61"/>
    <n v="389680.61"/>
    <n v="389680.61"/>
    <d v="2023-08-07T12:58:53"/>
    <n v="1151"/>
    <n v="1"/>
    <n v="1"/>
  </r>
  <r>
    <x v="5"/>
    <s v="Commerce and Trade Secretariat"/>
    <n v="6"/>
    <s v="Commerce and Trade"/>
    <n v="6"/>
    <s v="Commerce and Trade Secretariat"/>
    <s v="Executive Branch"/>
    <n v="1"/>
    <n v="409"/>
    <s v="075000"/>
    <s v="Department of Energy"/>
    <x v="47"/>
    <s v="12"/>
    <s v="Federal Trust - Arra"/>
    <s v="12: Federal Trust - Arra"/>
    <s v="12920"/>
    <s v="EECBG REA Loan Loss Rsrve-ARRA"/>
    <x v="217"/>
    <s v="409.12920"/>
    <x v="4"/>
    <n v="500"/>
    <n v="0"/>
    <n v="13869.88"/>
    <n v="0"/>
    <n v="0"/>
    <n v="0"/>
    <n v="0"/>
    <d v="2023-08-07T12:58:53"/>
    <n v="1152"/>
    <n v="1"/>
    <n v="1"/>
  </r>
  <r>
    <x v="5"/>
    <s v="Commerce and Trade Secretariat"/>
    <n v="6"/>
    <s v="Commerce and Trade"/>
    <n v="6"/>
    <s v="Commerce and Trade Secretariat"/>
    <s v="Executive Branch"/>
    <n v="1"/>
    <n v="350"/>
    <s v="076050"/>
    <s v="Department of Small Business and Supplier Diversity"/>
    <x v="48"/>
    <s v="02"/>
    <s v="Special"/>
    <s v="02: Special"/>
    <s v="02159"/>
    <s v="SWAM Owned Business Loan Fund"/>
    <x v="218"/>
    <s v="350.02159"/>
    <x v="0"/>
    <n v="100"/>
    <n v="0"/>
    <n v="0.06"/>
    <n v="0"/>
    <n v="0"/>
    <n v="0"/>
    <n v="0"/>
    <d v="2023-08-07T12:58:53"/>
    <n v="1153"/>
    <n v="1"/>
    <n v="1"/>
  </r>
  <r>
    <x v="5"/>
    <s v="Commerce and Trade Secretariat"/>
    <n v="6"/>
    <s v="Commerce and Trade"/>
    <n v="6"/>
    <s v="Commerce and Trade Secretariat"/>
    <s v="Executive Branch"/>
    <n v="1"/>
    <n v="350"/>
    <s v="076050"/>
    <s v="Department of Small Business and Supplier Diversity"/>
    <x v="48"/>
    <s v="02"/>
    <s v="Special"/>
    <s v="02: Special"/>
    <s v="02159"/>
    <s v="SWAM Owned Business Loan Fund"/>
    <x v="218"/>
    <s v="350.02159"/>
    <x v="1"/>
    <n v="135"/>
    <n v="20000"/>
    <n v="20000"/>
    <n v="20000"/>
    <n v="20000"/>
    <n v="20000"/>
    <n v="20000"/>
    <d v="2023-08-07T12:58:53"/>
    <n v="1154"/>
    <n v="1"/>
    <n v="1"/>
  </r>
  <r>
    <x v="5"/>
    <s v="Commerce and Trade Secretariat"/>
    <n v="6"/>
    <s v="Commerce and Trade"/>
    <n v="6"/>
    <s v="Commerce and Trade Secretariat"/>
    <s v="Executive Branch"/>
    <n v="1"/>
    <n v="350"/>
    <s v="076050"/>
    <s v="Department of Small Business and Supplier Diversity"/>
    <x v="48"/>
    <s v="02"/>
    <s v="Special"/>
    <s v="02: Special"/>
    <s v="02159"/>
    <s v="SWAM Owned Business Loan Fund"/>
    <x v="218"/>
    <s v="350.02159"/>
    <x v="2"/>
    <n v="200"/>
    <n v="800.43"/>
    <n v="25.27"/>
    <n v="0.06"/>
    <n v="0"/>
    <n v="0"/>
    <n v="0"/>
    <d v="2023-08-07T12:58:53"/>
    <n v="1155"/>
    <n v="1"/>
    <n v="1"/>
  </r>
  <r>
    <x v="5"/>
    <s v="Commerce and Trade Secretariat"/>
    <n v="6"/>
    <s v="Commerce and Trade"/>
    <n v="6"/>
    <s v="Commerce and Trade Secretariat"/>
    <s v="Executive Branch"/>
    <n v="1"/>
    <n v="350"/>
    <s v="076050"/>
    <s v="Department of Small Business and Supplier Diversity"/>
    <x v="48"/>
    <s v="02"/>
    <s v="Special"/>
    <s v="02: Special"/>
    <s v="02159"/>
    <s v="SWAM Owned Business Loan Fund"/>
    <x v="218"/>
    <s v="350.02159"/>
    <x v="3"/>
    <n v="220"/>
    <n v="19199.57"/>
    <n v="19974.73"/>
    <n v="19999.939999999999"/>
    <n v="20000"/>
    <n v="20000"/>
    <n v="20000"/>
    <d v="2023-08-07T12:58:53"/>
    <n v="1156"/>
    <n v="1"/>
    <n v="1"/>
  </r>
  <r>
    <x v="5"/>
    <s v="Commerce and Trade Secretariat"/>
    <n v="6"/>
    <s v="Commerce and Trade"/>
    <n v="6"/>
    <s v="Commerce and Trade Secretariat"/>
    <s v="Executive Branch"/>
    <n v="1"/>
    <n v="350"/>
    <s v="076050"/>
    <s v="Department of Small Business and Supplier Diversity"/>
    <x v="48"/>
    <s v="02"/>
    <s v="Special"/>
    <s v="02: Special"/>
    <s v="02159"/>
    <s v="SWAM Owned Business Loan Fund"/>
    <x v="218"/>
    <s v="350.02159"/>
    <x v="4"/>
    <n v="500"/>
    <n v="2.2799999999999998"/>
    <n v="25.33"/>
    <n v="0"/>
    <n v="0"/>
    <n v="0"/>
    <n v="0"/>
    <d v="2023-08-07T12:58:53"/>
    <n v="1157"/>
    <n v="1"/>
    <n v="1"/>
  </r>
  <r>
    <x v="5"/>
    <s v="Commerce and Trade Secretariat"/>
    <n v="6"/>
    <s v="Commerce and Trade"/>
    <n v="6"/>
    <s v="Commerce and Trade Secretariat"/>
    <s v="Executive Branch"/>
    <n v="1"/>
    <n v="350"/>
    <s v="076050"/>
    <s v="Department of Small Business and Supplier Diversity"/>
    <x v="48"/>
    <s v="02"/>
    <s v="Special"/>
    <s v="02: Special"/>
    <s v="02350"/>
    <s v="SBD Special Revenue Fund"/>
    <x v="219"/>
    <s v="350.02350"/>
    <x v="0"/>
    <n v="100"/>
    <n v="14213.960000000001"/>
    <n v="41166.89"/>
    <n v="84820.91"/>
    <n v="77483.91"/>
    <n v="120508.12000000001"/>
    <n v="348038.91"/>
    <d v="2023-08-07T12:58:53"/>
    <n v="1158"/>
    <n v="1"/>
    <n v="1"/>
  </r>
  <r>
    <x v="5"/>
    <s v="Commerce and Trade Secretariat"/>
    <n v="6"/>
    <s v="Commerce and Trade"/>
    <n v="6"/>
    <s v="Commerce and Trade Secretariat"/>
    <s v="Executive Branch"/>
    <n v="1"/>
    <n v="350"/>
    <s v="076050"/>
    <s v="Department of Small Business and Supplier Diversity"/>
    <x v="48"/>
    <s v="02"/>
    <s v="Special"/>
    <s v="02: Special"/>
    <s v="02350"/>
    <s v="SBD Special Revenue Fund"/>
    <x v="219"/>
    <s v="350.02350"/>
    <x v="1"/>
    <n v="135"/>
    <n v="818033"/>
    <n v="786834"/>
    <n v="886834"/>
    <n v="807337"/>
    <n v="1287337"/>
    <n v="1494799"/>
    <d v="2023-08-07T12:58:53"/>
    <n v="1159"/>
    <n v="1"/>
    <n v="1"/>
  </r>
  <r>
    <x v="5"/>
    <s v="Commerce and Trade Secretariat"/>
    <n v="6"/>
    <s v="Commerce and Trade"/>
    <n v="6"/>
    <s v="Commerce and Trade Secretariat"/>
    <s v="Executive Branch"/>
    <n v="1"/>
    <n v="350"/>
    <s v="076050"/>
    <s v="Department of Small Business and Supplier Diversity"/>
    <x v="48"/>
    <s v="02"/>
    <s v="Special"/>
    <s v="02: Special"/>
    <s v="02350"/>
    <s v="SBD Special Revenue Fund"/>
    <x v="219"/>
    <s v="350.02350"/>
    <x v="2"/>
    <n v="200"/>
    <n v="801869.94000000006"/>
    <n v="773127.8400000002"/>
    <n v="836265.24"/>
    <n v="807337"/>
    <n v="1156975.7899999998"/>
    <n v="1216220.21"/>
    <d v="2023-08-07T12:58:53"/>
    <n v="1160"/>
    <n v="1"/>
    <n v="1"/>
  </r>
  <r>
    <x v="5"/>
    <s v="Commerce and Trade Secretariat"/>
    <n v="6"/>
    <s v="Commerce and Trade"/>
    <n v="6"/>
    <s v="Commerce and Trade Secretariat"/>
    <s v="Executive Branch"/>
    <n v="1"/>
    <n v="350"/>
    <s v="076050"/>
    <s v="Department of Small Business and Supplier Diversity"/>
    <x v="48"/>
    <s v="02"/>
    <s v="Special"/>
    <s v="02: Special"/>
    <s v="02350"/>
    <s v="SBD Special Revenue Fund"/>
    <x v="219"/>
    <s v="350.02350"/>
    <x v="3"/>
    <n v="220"/>
    <n v="16163.059999999939"/>
    <n v="13706.1599999998"/>
    <n v="50568.760000000009"/>
    <n v="0"/>
    <n v="130361.2100000002"/>
    <n v="278578.79000000004"/>
    <d v="2023-08-07T12:58:53"/>
    <n v="1161"/>
    <n v="1"/>
    <n v="1"/>
  </r>
  <r>
    <x v="5"/>
    <s v="Commerce and Trade Secretariat"/>
    <n v="6"/>
    <s v="Commerce and Trade"/>
    <n v="6"/>
    <s v="Commerce and Trade Secretariat"/>
    <s v="Executive Branch"/>
    <n v="1"/>
    <n v="350"/>
    <s v="076050"/>
    <s v="Department of Small Business and Supplier Diversity"/>
    <x v="48"/>
    <s v="02"/>
    <s v="Special"/>
    <s v="02: Special"/>
    <s v="02350"/>
    <s v="SBD Special Revenue Fund"/>
    <x v="219"/>
    <s v="350.02350"/>
    <x v="4"/>
    <n v="500"/>
    <n v="750000"/>
    <n v="800000"/>
    <n v="880000"/>
    <n v="800000"/>
    <n v="1200000"/>
    <n v="1450000"/>
    <d v="2023-08-07T12:58:53"/>
    <n v="1162"/>
    <n v="1"/>
    <n v="1"/>
  </r>
  <r>
    <x v="5"/>
    <s v="Commerce and Trade Secretariat"/>
    <n v="6"/>
    <s v="Commerce and Trade"/>
    <n v="6"/>
    <s v="Commerce and Trade Secretariat"/>
    <s v="Executive Branch"/>
    <n v="1"/>
    <n v="350"/>
    <s v="076050"/>
    <s v="Department of Small Business and Supplier Diversity"/>
    <x v="48"/>
    <s v="02"/>
    <s v="Special"/>
    <s v="02: Special"/>
    <s v="02355"/>
    <s v="SBSD Special Revenue Fund"/>
    <x v="220"/>
    <s v="350.02355"/>
    <x v="0"/>
    <n v="100"/>
    <n v="0"/>
    <n v="0"/>
    <n v="382087.44"/>
    <n v="165710.78"/>
    <n v="110619.9"/>
    <n v="98292.29"/>
    <d v="2023-08-07T12:58:53"/>
    <n v="1163"/>
    <n v="1"/>
    <n v="1"/>
  </r>
  <r>
    <x v="5"/>
    <s v="Commerce and Trade Secretariat"/>
    <n v="6"/>
    <s v="Commerce and Trade"/>
    <n v="6"/>
    <s v="Commerce and Trade Secretariat"/>
    <s v="Executive Branch"/>
    <n v="1"/>
    <n v="350"/>
    <s v="076050"/>
    <s v="Department of Small Business and Supplier Diversity"/>
    <x v="48"/>
    <s v="02"/>
    <s v="Special"/>
    <s v="02: Special"/>
    <s v="02355"/>
    <s v="SBSD Special Revenue Fund"/>
    <x v="220"/>
    <s v="350.02355"/>
    <x v="1"/>
    <n v="135"/>
    <n v="0"/>
    <n v="0"/>
    <n v="500000"/>
    <n v="382087.44"/>
    <n v="165710.78"/>
    <n v="110619.9"/>
    <d v="2023-08-07T12:58:53"/>
    <n v="1164"/>
    <n v="1"/>
    <n v="1"/>
  </r>
  <r>
    <x v="5"/>
    <s v="Commerce and Trade Secretariat"/>
    <n v="6"/>
    <s v="Commerce and Trade"/>
    <n v="6"/>
    <s v="Commerce and Trade Secretariat"/>
    <s v="Executive Branch"/>
    <n v="1"/>
    <n v="350"/>
    <s v="076050"/>
    <s v="Department of Small Business and Supplier Diversity"/>
    <x v="48"/>
    <s v="02"/>
    <s v="Special"/>
    <s v="02: Special"/>
    <s v="02355"/>
    <s v="SBSD Special Revenue Fund"/>
    <x v="220"/>
    <s v="350.02355"/>
    <x v="2"/>
    <n v="200"/>
    <n v="0"/>
    <n v="0"/>
    <n v="117912.56"/>
    <n v="216376.66"/>
    <n v="55090.879999999997"/>
    <n v="12327.61"/>
    <d v="2023-08-07T12:58:53"/>
    <n v="1165"/>
    <n v="1"/>
    <n v="1"/>
  </r>
  <r>
    <x v="5"/>
    <s v="Commerce and Trade Secretariat"/>
    <n v="6"/>
    <s v="Commerce and Trade"/>
    <n v="6"/>
    <s v="Commerce and Trade Secretariat"/>
    <s v="Executive Branch"/>
    <n v="1"/>
    <n v="350"/>
    <s v="076050"/>
    <s v="Department of Small Business and Supplier Diversity"/>
    <x v="48"/>
    <s v="02"/>
    <s v="Special"/>
    <s v="02: Special"/>
    <s v="02355"/>
    <s v="SBSD Special Revenue Fund"/>
    <x v="220"/>
    <s v="350.02355"/>
    <x v="3"/>
    <n v="220"/>
    <n v="0"/>
    <n v="0"/>
    <n v="382087.44"/>
    <n v="165710.78"/>
    <n v="110619.9"/>
    <n v="98292.29"/>
    <d v="2023-08-07T12:58:53"/>
    <n v="1166"/>
    <n v="1"/>
    <n v="1"/>
  </r>
  <r>
    <x v="5"/>
    <s v="Commerce and Trade Secretariat"/>
    <n v="6"/>
    <s v="Commerce and Trade"/>
    <n v="6"/>
    <s v="Commerce and Trade Secretariat"/>
    <s v="Executive Branch"/>
    <n v="1"/>
    <n v="350"/>
    <s v="076050"/>
    <s v="Department of Small Business and Supplier Diversity"/>
    <x v="48"/>
    <s v="02"/>
    <s v="Special"/>
    <s v="02: Special"/>
    <s v="02430"/>
    <s v="EDA-Title IX Grant"/>
    <x v="221"/>
    <s v="350.02430"/>
    <x v="0"/>
    <n v="100"/>
    <n v="6559610.6600000001"/>
    <n v="15176819.949999999"/>
    <n v="10870821.02"/>
    <n v="11881468.720000001"/>
    <n v="13393231.640000001"/>
    <n v="11048281.4"/>
    <d v="2023-08-07T12:58:53"/>
    <n v="1167"/>
    <n v="1"/>
    <n v="1"/>
  </r>
  <r>
    <x v="5"/>
    <s v="Commerce and Trade Secretariat"/>
    <n v="6"/>
    <s v="Commerce and Trade"/>
    <n v="6"/>
    <s v="Commerce and Trade Secretariat"/>
    <s v="Executive Branch"/>
    <n v="1"/>
    <n v="350"/>
    <s v="076050"/>
    <s v="Department of Small Business and Supplier Diversity"/>
    <x v="48"/>
    <s v="02"/>
    <s v="Special"/>
    <s v="02: Special"/>
    <s v="02430"/>
    <s v="EDA-Title IX Grant"/>
    <x v="221"/>
    <s v="350.02430"/>
    <x v="1"/>
    <n v="135"/>
    <n v="9895"/>
    <n v="9895"/>
    <n v="9895"/>
    <n v="9895"/>
    <n v="9895"/>
    <n v="9895"/>
    <d v="2023-08-07T12:58:53"/>
    <n v="1168"/>
    <n v="1"/>
    <n v="1"/>
  </r>
  <r>
    <x v="5"/>
    <s v="Commerce and Trade Secretariat"/>
    <n v="6"/>
    <s v="Commerce and Trade"/>
    <n v="6"/>
    <s v="Commerce and Trade Secretariat"/>
    <s v="Executive Branch"/>
    <n v="1"/>
    <n v="350"/>
    <s v="076050"/>
    <s v="Department of Small Business and Supplier Diversity"/>
    <x v="48"/>
    <s v="02"/>
    <s v="Special"/>
    <s v="02: Special"/>
    <s v="02430"/>
    <s v="EDA-Title IX Grant"/>
    <x v="221"/>
    <s v="350.02430"/>
    <x v="3"/>
    <n v="220"/>
    <n v="9895"/>
    <n v="9895"/>
    <n v="9895"/>
    <n v="9895"/>
    <n v="9895"/>
    <n v="9895"/>
    <d v="2023-08-07T12:58:53"/>
    <n v="1169"/>
    <n v="1"/>
    <n v="1"/>
  </r>
  <r>
    <x v="5"/>
    <s v="Commerce and Trade Secretariat"/>
    <n v="6"/>
    <s v="Commerce and Trade"/>
    <n v="6"/>
    <s v="Commerce and Trade Secretariat"/>
    <s v="Executive Branch"/>
    <n v="1"/>
    <n v="350"/>
    <s v="076050"/>
    <s v="Department of Small Business and Supplier Diversity"/>
    <x v="48"/>
    <s v="02"/>
    <s v="Special"/>
    <s v="02: Special"/>
    <s v="02430"/>
    <s v="EDA-Title IX Grant"/>
    <x v="221"/>
    <s v="350.02430"/>
    <x v="4"/>
    <n v="500"/>
    <n v="263051.79000000004"/>
    <n v="474435.98"/>
    <n v="518561.01"/>
    <n v="409908.65"/>
    <n v="360650.02999999997"/>
    <n v="549176.95000000007"/>
    <d v="2023-08-07T12:58:53"/>
    <n v="1170"/>
    <n v="1"/>
    <n v="1"/>
  </r>
  <r>
    <x v="5"/>
    <s v="Commerce and Trade Secretariat"/>
    <n v="6"/>
    <s v="Commerce and Trade"/>
    <n v="6"/>
    <s v="Commerce and Trade Secretariat"/>
    <s v="Executive Branch"/>
    <n v="1"/>
    <n v="350"/>
    <s v="076050"/>
    <s v="Department of Small Business and Supplier Diversity"/>
    <x v="48"/>
    <s v="02"/>
    <s v="Special"/>
    <s v="02: Special"/>
    <s v="02451"/>
    <s v="Small Business Investmnt Grant"/>
    <x v="222"/>
    <s v="350.02451"/>
    <x v="0"/>
    <n v="100"/>
    <n v="19.25"/>
    <n v="1.26"/>
    <n v="714061.33"/>
    <n v="29.05"/>
    <n v="541.29"/>
    <n v="7103.59"/>
    <d v="2023-08-07T12:58:53"/>
    <n v="1171"/>
    <n v="1"/>
    <n v="1"/>
  </r>
  <r>
    <x v="5"/>
    <s v="Commerce and Trade Secretariat"/>
    <n v="6"/>
    <s v="Commerce and Trade"/>
    <n v="6"/>
    <s v="Commerce and Trade Secretariat"/>
    <s v="Executive Branch"/>
    <n v="1"/>
    <n v="350"/>
    <s v="076050"/>
    <s v="Department of Small Business and Supplier Diversity"/>
    <x v="48"/>
    <s v="02"/>
    <s v="Special"/>
    <s v="02: Special"/>
    <s v="02451"/>
    <s v="Small Business Investmnt Grant"/>
    <x v="222"/>
    <s v="350.02451"/>
    <x v="1"/>
    <n v="135"/>
    <n v="849457"/>
    <n v="823861.48"/>
    <n v="1535547.7"/>
    <n v="1541073.21"/>
    <n v="819753"/>
    <n v="824984.96000000008"/>
    <d v="2023-08-07T12:58:53"/>
    <n v="1172"/>
    <n v="1"/>
    <n v="1"/>
  </r>
  <r>
    <x v="5"/>
    <s v="Commerce and Trade Secretariat"/>
    <n v="6"/>
    <s v="Commerce and Trade"/>
    <n v="6"/>
    <s v="Commerce and Trade Secretariat"/>
    <s v="Executive Branch"/>
    <n v="1"/>
    <n v="350"/>
    <s v="076050"/>
    <s v="Department of Small Business and Supplier Diversity"/>
    <x v="48"/>
    <s v="02"/>
    <s v="Special"/>
    <s v="02: Special"/>
    <s v="02451"/>
    <s v="Small Business Investmnt Grant"/>
    <x v="222"/>
    <s v="350.02451"/>
    <x v="2"/>
    <n v="200"/>
    <n v="849456.92"/>
    <n v="823861.48"/>
    <n v="823545.68"/>
    <n v="1541073.21"/>
    <n v="819753"/>
    <n v="824984.95"/>
    <d v="2023-08-07T12:58:53"/>
    <n v="1173"/>
    <n v="1"/>
    <n v="1"/>
  </r>
  <r>
    <x v="5"/>
    <s v="Commerce and Trade Secretariat"/>
    <n v="6"/>
    <s v="Commerce and Trade"/>
    <n v="6"/>
    <s v="Commerce and Trade Secretariat"/>
    <s v="Executive Branch"/>
    <n v="1"/>
    <n v="350"/>
    <s v="076050"/>
    <s v="Department of Small Business and Supplier Diversity"/>
    <x v="48"/>
    <s v="02"/>
    <s v="Special"/>
    <s v="02: Special"/>
    <s v="02451"/>
    <s v="Small Business Investmnt Grant"/>
    <x v="222"/>
    <s v="350.02451"/>
    <x v="3"/>
    <n v="220"/>
    <n v="7.9999999958090484E-2"/>
    <n v="0"/>
    <n v="712002.0199999999"/>
    <n v="0"/>
    <n v="0"/>
    <n v="1.0000000125728548E-2"/>
    <d v="2023-08-07T12:58:53"/>
    <n v="1174"/>
    <n v="1"/>
    <n v="1"/>
  </r>
  <r>
    <x v="5"/>
    <s v="Commerce and Trade Secretariat"/>
    <n v="6"/>
    <s v="Commerce and Trade"/>
    <n v="6"/>
    <s v="Commerce and Trade Secretariat"/>
    <s v="Executive Branch"/>
    <n v="1"/>
    <n v="350"/>
    <s v="076050"/>
    <s v="Department of Small Business and Supplier Diversity"/>
    <x v="48"/>
    <s v="02"/>
    <s v="Special"/>
    <s v="02: Special"/>
    <s v="02451"/>
    <s v="Small Business Investmnt Grant"/>
    <x v="222"/>
    <s v="350.02451"/>
    <x v="4"/>
    <n v="500"/>
    <n v="13069.58"/>
    <n v="4090.49"/>
    <n v="5850.73"/>
    <n v="5923.61"/>
    <n v="512.24"/>
    <n v="11794.25"/>
    <d v="2023-08-07T12:58:53"/>
    <n v="1175"/>
    <n v="1"/>
    <n v="1"/>
  </r>
  <r>
    <x v="5"/>
    <s v="Commerce and Trade Secretariat"/>
    <n v="6"/>
    <s v="Commerce and Trade"/>
    <n v="6"/>
    <s v="Commerce and Trade Secretariat"/>
    <s v="Executive Branch"/>
    <n v="1"/>
    <n v="350"/>
    <s v="076050"/>
    <s v="Department of Small Business and Supplier Diversity"/>
    <x v="48"/>
    <s v="02"/>
    <s v="Special"/>
    <s v="02: Special"/>
    <s v="02680"/>
    <s v="Comprehensive Permitting Fund"/>
    <x v="223"/>
    <s v="350.02680"/>
    <x v="0"/>
    <n v="100"/>
    <n v="576001.68999999994"/>
    <n v="637559.01"/>
    <n v="704568.05"/>
    <n v="767910.95"/>
    <n v="808013.95"/>
    <n v="850534.12"/>
    <d v="2023-08-07T12:58:53"/>
    <n v="1176"/>
    <n v="1"/>
    <n v="1"/>
  </r>
  <r>
    <x v="5"/>
    <s v="Commerce and Trade Secretariat"/>
    <n v="6"/>
    <s v="Commerce and Trade"/>
    <n v="6"/>
    <s v="Commerce and Trade Secretariat"/>
    <s v="Executive Branch"/>
    <n v="1"/>
    <n v="350"/>
    <s v="076050"/>
    <s v="Department of Small Business and Supplier Diversity"/>
    <x v="48"/>
    <s v="02"/>
    <s v="Special"/>
    <s v="02: Special"/>
    <s v="02680"/>
    <s v="Comprehensive Permitting Fund"/>
    <x v="223"/>
    <s v="350.02680"/>
    <x v="4"/>
    <n v="500"/>
    <n v="66574.23"/>
    <n v="61557.32"/>
    <n v="67009.040000000008"/>
    <n v="63342.9"/>
    <n v="40103"/>
    <n v="42520.17"/>
    <d v="2023-08-07T12:58:53"/>
    <n v="1177"/>
    <n v="1"/>
    <n v="1"/>
  </r>
  <r>
    <x v="5"/>
    <s v="Commerce and Trade Secretariat"/>
    <n v="6"/>
    <s v="Commerce and Trade"/>
    <n v="6"/>
    <s v="Commerce and Trade Secretariat"/>
    <s v="Executive Branch"/>
    <n v="1"/>
    <n v="350"/>
    <s v="076050"/>
    <s v="Department of Small Business and Supplier Diversity"/>
    <x v="48"/>
    <s v="02"/>
    <s v="Special"/>
    <s v="02: Special"/>
    <s v="02700"/>
    <s v="Parking"/>
    <x v="1"/>
    <s v="350.02700"/>
    <x v="0"/>
    <n v="100"/>
    <n v="0"/>
    <n v="735"/>
    <n v="710.5"/>
    <n v="0"/>
    <n v="0"/>
    <n v="0"/>
    <d v="2023-08-07T12:58:53"/>
    <n v="1178"/>
    <n v="1"/>
    <n v="1"/>
  </r>
  <r>
    <x v="5"/>
    <s v="Commerce and Trade Secretariat"/>
    <n v="6"/>
    <s v="Commerce and Trade"/>
    <n v="6"/>
    <s v="Commerce and Trade Secretariat"/>
    <s v="Executive Branch"/>
    <n v="1"/>
    <n v="350"/>
    <s v="076050"/>
    <s v="Department of Small Business and Supplier Diversity"/>
    <x v="48"/>
    <s v="02"/>
    <s v="Special"/>
    <s v="02: Special"/>
    <s v="02710"/>
    <s v="Central Garage Pool Vehicles"/>
    <x v="29"/>
    <s v="350.02710"/>
    <x v="0"/>
    <n v="100"/>
    <n v="4858.05"/>
    <n v="0"/>
    <n v="0"/>
    <n v="0"/>
    <n v="0"/>
    <n v="0"/>
    <d v="2023-08-07T12:58:53"/>
    <n v="1179"/>
    <n v="1"/>
    <n v="1"/>
  </r>
  <r>
    <x v="5"/>
    <s v="Commerce and Trade Secretariat"/>
    <n v="6"/>
    <s v="Commerce and Trade"/>
    <n v="6"/>
    <s v="Commerce and Trade Secretariat"/>
    <s v="Executive Branch"/>
    <n v="1"/>
    <n v="350"/>
    <s v="076050"/>
    <s v="Department of Small Business and Supplier Diversity"/>
    <x v="48"/>
    <s v="02"/>
    <s v="Special"/>
    <s v="02: Special"/>
    <s v="02710"/>
    <s v="Central Garage Pool Vehicles"/>
    <x v="29"/>
    <s v="350.02710"/>
    <x v="1"/>
    <n v="135"/>
    <n v="0"/>
    <n v="4858.05"/>
    <n v="0"/>
    <n v="0"/>
    <n v="0"/>
    <n v="0"/>
    <d v="2023-08-07T12:58:53"/>
    <n v="1180"/>
    <n v="1"/>
    <n v="1"/>
  </r>
  <r>
    <x v="5"/>
    <s v="Commerce and Trade Secretariat"/>
    <n v="6"/>
    <s v="Commerce and Trade"/>
    <n v="6"/>
    <s v="Commerce and Trade Secretariat"/>
    <s v="Executive Branch"/>
    <n v="1"/>
    <n v="350"/>
    <s v="076050"/>
    <s v="Department of Small Business and Supplier Diversity"/>
    <x v="48"/>
    <s v="02"/>
    <s v="Special"/>
    <s v="02: Special"/>
    <s v="02710"/>
    <s v="Central Garage Pool Vehicles"/>
    <x v="29"/>
    <s v="350.02710"/>
    <x v="2"/>
    <n v="200"/>
    <n v="0"/>
    <n v="4858.0499999999993"/>
    <n v="0"/>
    <n v="0"/>
    <n v="0"/>
    <n v="0"/>
    <d v="2023-08-07T12:58:53"/>
    <n v="1181"/>
    <n v="1"/>
    <n v="1"/>
  </r>
  <r>
    <x v="5"/>
    <s v="Commerce and Trade Secretariat"/>
    <n v="6"/>
    <s v="Commerce and Trade"/>
    <n v="6"/>
    <s v="Commerce and Trade Secretariat"/>
    <s v="Executive Branch"/>
    <n v="1"/>
    <n v="350"/>
    <s v="076050"/>
    <s v="Department of Small Business and Supplier Diversity"/>
    <x v="48"/>
    <s v="02"/>
    <s v="Special"/>
    <s v="02: Special"/>
    <s v="02710"/>
    <s v="Central Garage Pool Vehicles"/>
    <x v="29"/>
    <s v="350.02710"/>
    <x v="3"/>
    <n v="220"/>
    <n v="0"/>
    <n v="9.0949470177292824E-13"/>
    <n v="0"/>
    <n v="0"/>
    <n v="0"/>
    <n v="0"/>
    <d v="2023-08-07T12:58:53"/>
    <n v="1182"/>
    <n v="1"/>
    <n v="1"/>
  </r>
  <r>
    <x v="5"/>
    <s v="Commerce and Trade Secretariat"/>
    <n v="6"/>
    <s v="Commerce and Trade"/>
    <n v="6"/>
    <s v="Commerce and Trade Secretariat"/>
    <s v="Executive Branch"/>
    <n v="1"/>
    <n v="350"/>
    <s v="076050"/>
    <s v="Department of Small Business and Supplier Diversity"/>
    <x v="48"/>
    <s v="02"/>
    <s v="Special"/>
    <s v="02: Special"/>
    <s v="02810"/>
    <s v="Small Business Jobs Grant Fund"/>
    <x v="224"/>
    <s v="350.02810"/>
    <x v="0"/>
    <n v="100"/>
    <n v="755217.82"/>
    <n v="765466.19"/>
    <n v="1364.32"/>
    <n v="0"/>
    <n v="0"/>
    <n v="0"/>
    <d v="2023-08-07T12:58:53"/>
    <n v="1183"/>
    <n v="1"/>
    <n v="1"/>
  </r>
  <r>
    <x v="5"/>
    <s v="Commerce and Trade Secretariat"/>
    <n v="6"/>
    <s v="Commerce and Trade"/>
    <n v="6"/>
    <s v="Commerce and Trade Secretariat"/>
    <s v="Executive Branch"/>
    <n v="1"/>
    <n v="350"/>
    <s v="076050"/>
    <s v="Department of Small Business and Supplier Diversity"/>
    <x v="48"/>
    <s v="02"/>
    <s v="Special"/>
    <s v="02: Special"/>
    <s v="02810"/>
    <s v="Small Business Jobs Grant Fund"/>
    <x v="224"/>
    <s v="350.02810"/>
    <x v="1"/>
    <n v="135"/>
    <n v="500000"/>
    <n v="325000"/>
    <n v="65938.86"/>
    <n v="0"/>
    <n v="0"/>
    <n v="0"/>
    <d v="2023-08-07T12:58:53"/>
    <n v="1184"/>
    <n v="1"/>
    <n v="1"/>
  </r>
  <r>
    <x v="5"/>
    <s v="Commerce and Trade Secretariat"/>
    <n v="6"/>
    <s v="Commerce and Trade"/>
    <n v="6"/>
    <s v="Commerce and Trade Secretariat"/>
    <s v="Executive Branch"/>
    <n v="1"/>
    <n v="350"/>
    <s v="076050"/>
    <s v="Department of Small Business and Supplier Diversity"/>
    <x v="48"/>
    <s v="02"/>
    <s v="Special"/>
    <s v="02: Special"/>
    <s v="02810"/>
    <s v="Small Business Jobs Grant Fund"/>
    <x v="224"/>
    <s v="350.02810"/>
    <x v="2"/>
    <n v="200"/>
    <n v="70857.42"/>
    <n v="5802.21"/>
    <n v="65938.86"/>
    <n v="0"/>
    <n v="0"/>
    <n v="0"/>
    <d v="2023-08-07T12:58:53"/>
    <n v="1185"/>
    <n v="1"/>
    <n v="1"/>
  </r>
  <r>
    <x v="5"/>
    <s v="Commerce and Trade Secretariat"/>
    <n v="6"/>
    <s v="Commerce and Trade"/>
    <n v="6"/>
    <s v="Commerce and Trade Secretariat"/>
    <s v="Executive Branch"/>
    <n v="1"/>
    <n v="350"/>
    <s v="076050"/>
    <s v="Department of Small Business and Supplier Diversity"/>
    <x v="48"/>
    <s v="02"/>
    <s v="Special"/>
    <s v="02: Special"/>
    <s v="02810"/>
    <s v="Small Business Jobs Grant Fund"/>
    <x v="224"/>
    <s v="350.02810"/>
    <x v="3"/>
    <n v="220"/>
    <n v="429142.58"/>
    <n v="319197.78999999998"/>
    <n v="0"/>
    <n v="0"/>
    <n v="0"/>
    <n v="0"/>
    <d v="2023-08-07T12:58:53"/>
    <n v="1186"/>
    <n v="1"/>
    <n v="1"/>
  </r>
  <r>
    <x v="5"/>
    <s v="Commerce and Trade Secretariat"/>
    <n v="6"/>
    <s v="Commerce and Trade"/>
    <n v="6"/>
    <s v="Commerce and Trade Secretariat"/>
    <s v="Executive Branch"/>
    <n v="1"/>
    <n v="350"/>
    <s v="076050"/>
    <s v="Department of Small Business and Supplier Diversity"/>
    <x v="48"/>
    <s v="02"/>
    <s v="Special"/>
    <s v="02: Special"/>
    <s v="02810"/>
    <s v="Small Business Jobs Grant Fund"/>
    <x v="224"/>
    <s v="350.02810"/>
    <x v="4"/>
    <n v="500"/>
    <n v="11187.26"/>
    <n v="16050.58"/>
    <n v="13839.01"/>
    <n v="0"/>
    <n v="0"/>
    <n v="0"/>
    <d v="2023-08-07T12:58:53"/>
    <n v="1187"/>
    <n v="1"/>
    <n v="1"/>
  </r>
  <r>
    <x v="5"/>
    <s v="Commerce and Trade Secretariat"/>
    <n v="6"/>
    <s v="Commerce and Trade"/>
    <n v="6"/>
    <s v="Commerce and Trade Secretariat"/>
    <s v="Executive Branch"/>
    <n v="1"/>
    <n v="350"/>
    <s v="076050"/>
    <s v="Department of Small Business and Supplier Diversity"/>
    <x v="48"/>
    <s v="04"/>
    <s v="Commonwealth Transportation"/>
    <s v="04: Commonwealth Transportation"/>
    <s v="04100"/>
    <s v="Hwy Maintenance &amp; Operating Fd"/>
    <x v="30"/>
    <s v="350.04100"/>
    <x v="1"/>
    <n v="135"/>
    <n v="1535238"/>
    <n v="1592572"/>
    <n v="1592572"/>
    <n v="1640575"/>
    <n v="1640575"/>
    <n v="1682629"/>
    <d v="2023-08-07T12:58:53"/>
    <n v="1188"/>
    <n v="1"/>
    <n v="1"/>
  </r>
  <r>
    <x v="5"/>
    <s v="Commerce and Trade Secretariat"/>
    <n v="6"/>
    <s v="Commerce and Trade"/>
    <n v="6"/>
    <s v="Commerce and Trade Secretariat"/>
    <s v="Executive Branch"/>
    <n v="1"/>
    <n v="350"/>
    <s v="076050"/>
    <s v="Department of Small Business and Supplier Diversity"/>
    <x v="48"/>
    <s v="04"/>
    <s v="Commonwealth Transportation"/>
    <s v="04: Commonwealth Transportation"/>
    <s v="04100"/>
    <s v="Hwy Maintenance &amp; Operating Fd"/>
    <x v="30"/>
    <s v="350.04100"/>
    <x v="2"/>
    <n v="200"/>
    <n v="1535237.9999999995"/>
    <n v="1592571.9999999993"/>
    <n v="1592571.9999999998"/>
    <n v="1640575"/>
    <n v="1637699.7899999998"/>
    <n v="1549538.4200000004"/>
    <d v="2023-08-07T12:58:53"/>
    <n v="1189"/>
    <n v="1"/>
    <n v="1"/>
  </r>
  <r>
    <x v="5"/>
    <s v="Commerce and Trade Secretariat"/>
    <n v="6"/>
    <s v="Commerce and Trade"/>
    <n v="6"/>
    <s v="Commerce and Trade Secretariat"/>
    <s v="Executive Branch"/>
    <n v="1"/>
    <n v="350"/>
    <s v="076050"/>
    <s v="Department of Small Business and Supplier Diversity"/>
    <x v="48"/>
    <s v="04"/>
    <s v="Commonwealth Transportation"/>
    <s v="04: Commonwealth Transportation"/>
    <s v="04100"/>
    <s v="Hwy Maintenance &amp; Operating Fd"/>
    <x v="30"/>
    <s v="350.04100"/>
    <x v="3"/>
    <n v="220"/>
    <n v="4.6566128730773926E-10"/>
    <n v="6.9849193096160889E-10"/>
    <n v="2.3283064365386963E-10"/>
    <n v="0"/>
    <n v="2875.2100000001956"/>
    <n v="133090.57999999961"/>
    <d v="2023-08-07T12:58:53"/>
    <n v="1190"/>
    <n v="1"/>
    <n v="1"/>
  </r>
  <r>
    <x v="5"/>
    <s v="Commerce and Trade Secretariat"/>
    <n v="6"/>
    <s v="Commerce and Trade"/>
    <n v="6"/>
    <s v="Commerce and Trade Secretariat"/>
    <s v="Executive Branch"/>
    <n v="1"/>
    <n v="350"/>
    <s v="076050"/>
    <s v="Department of Small Business and Supplier Diversity"/>
    <x v="48"/>
    <s v="07"/>
    <s v="Trust And Agency"/>
    <s v="07: Trust And Agency"/>
    <s v="07013"/>
    <s v="WIA Federal Fund"/>
    <x v="225"/>
    <s v="350.07013"/>
    <x v="0"/>
    <n v="100"/>
    <n v="32088.52"/>
    <n v="32088.52"/>
    <n v="32088.52"/>
    <n v="32088.52"/>
    <n v="32088.52"/>
    <n v="32088.52"/>
    <d v="2023-08-07T12:58:53"/>
    <n v="1191"/>
    <n v="1"/>
    <n v="1"/>
  </r>
  <r>
    <x v="5"/>
    <s v="Commerce and Trade Secretariat"/>
    <n v="6"/>
    <s v="Commerce and Trade"/>
    <n v="6"/>
    <s v="Commerce and Trade Secretariat"/>
    <s v="Executive Branch"/>
    <n v="1"/>
    <n v="350"/>
    <s v="076050"/>
    <s v="Department of Small Business and Supplier Diversity"/>
    <x v="48"/>
    <s v="07"/>
    <s v="Trust And Agency"/>
    <s v="07: Trust And Agency"/>
    <s v="07153"/>
    <s v="SSBCI Federal Fund"/>
    <x v="226"/>
    <s v="350.07153"/>
    <x v="0"/>
    <n v="100"/>
    <n v="93100.58"/>
    <n v="90996.33"/>
    <n v="91171.839999999997"/>
    <n v="87417.27"/>
    <n v="80085.7"/>
    <n v="81623.97"/>
    <d v="2023-08-07T12:58:53"/>
    <n v="1192"/>
    <n v="1"/>
    <n v="1"/>
  </r>
  <r>
    <x v="5"/>
    <s v="Commerce and Trade Secretariat"/>
    <n v="6"/>
    <s v="Commerce and Trade"/>
    <n v="6"/>
    <s v="Commerce and Trade Secretariat"/>
    <s v="Executive Branch"/>
    <n v="1"/>
    <n v="350"/>
    <s v="076050"/>
    <s v="Department of Small Business and Supplier Diversity"/>
    <x v="48"/>
    <s v="07"/>
    <s v="Trust And Agency"/>
    <s v="07: Trust And Agency"/>
    <s v="07153"/>
    <s v="SSBCI Federal Fund"/>
    <x v="226"/>
    <s v="350.07153"/>
    <x v="1"/>
    <n v="135"/>
    <n v="100000"/>
    <n v="100000"/>
    <n v="100000"/>
    <n v="100000"/>
    <n v="100000"/>
    <n v="100000"/>
    <d v="2023-08-07T12:58:53"/>
    <n v="1193"/>
    <n v="1"/>
    <n v="1"/>
  </r>
  <r>
    <x v="5"/>
    <s v="Commerce and Trade Secretariat"/>
    <n v="6"/>
    <s v="Commerce and Trade"/>
    <n v="6"/>
    <s v="Commerce and Trade Secretariat"/>
    <s v="Executive Branch"/>
    <n v="1"/>
    <n v="350"/>
    <s v="076050"/>
    <s v="Department of Small Business and Supplier Diversity"/>
    <x v="48"/>
    <s v="07"/>
    <s v="Trust And Agency"/>
    <s v="07: Trust And Agency"/>
    <s v="07153"/>
    <s v="SSBCI Federal Fund"/>
    <x v="226"/>
    <s v="350.07153"/>
    <x v="2"/>
    <n v="200"/>
    <n v="10514.39"/>
    <n v="4005"/>
    <n v="1725"/>
    <n v="4350"/>
    <n v="7500"/>
    <n v="0"/>
    <d v="2023-08-07T12:58:53"/>
    <n v="1194"/>
    <n v="1"/>
    <n v="1"/>
  </r>
  <r>
    <x v="5"/>
    <s v="Commerce and Trade Secretariat"/>
    <n v="6"/>
    <s v="Commerce and Trade"/>
    <n v="6"/>
    <s v="Commerce and Trade Secretariat"/>
    <s v="Executive Branch"/>
    <n v="1"/>
    <n v="350"/>
    <s v="076050"/>
    <s v="Department of Small Business and Supplier Diversity"/>
    <x v="48"/>
    <s v="07"/>
    <s v="Trust And Agency"/>
    <s v="07: Trust And Agency"/>
    <s v="07153"/>
    <s v="SSBCI Federal Fund"/>
    <x v="226"/>
    <s v="350.07153"/>
    <x v="3"/>
    <n v="220"/>
    <n v="89485.61"/>
    <n v="95995"/>
    <n v="98275"/>
    <n v="95650"/>
    <n v="92500"/>
    <n v="100000"/>
    <d v="2023-08-07T12:58:53"/>
    <n v="1195"/>
    <n v="1"/>
    <n v="1"/>
  </r>
  <r>
    <x v="5"/>
    <s v="Commerce and Trade Secretariat"/>
    <n v="6"/>
    <s v="Commerce and Trade"/>
    <n v="6"/>
    <s v="Commerce and Trade Secretariat"/>
    <s v="Executive Branch"/>
    <n v="1"/>
    <n v="350"/>
    <s v="076050"/>
    <s v="Department of Small Business and Supplier Diversity"/>
    <x v="48"/>
    <s v="07"/>
    <s v="Trust And Agency"/>
    <s v="07: Trust And Agency"/>
    <s v="07153"/>
    <s v="SSBCI Federal Fund"/>
    <x v="226"/>
    <s v="350.07153"/>
    <x v="4"/>
    <n v="500"/>
    <n v="1197.73"/>
    <n v="1900.75"/>
    <n v="1900.51"/>
    <n v="595.42999999999995"/>
    <n v="168.43"/>
    <n v="1538.27"/>
    <d v="2023-08-07T12:58:53"/>
    <n v="1196"/>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011"/>
    <s v="Cap Access-Disadvntgd Business"/>
    <x v="227"/>
    <s v="350.09011"/>
    <x v="4"/>
    <n v="500"/>
    <n v="0"/>
    <n v="0.03"/>
    <n v="0"/>
    <n v="0"/>
    <n v="0"/>
    <n v="0"/>
    <d v="2023-08-07T12:58:53"/>
    <n v="1197"/>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119"/>
    <s v="COVID-19 Relief Fund"/>
    <x v="37"/>
    <s v="350.09119"/>
    <x v="0"/>
    <n v="100"/>
    <n v="0"/>
    <n v="0"/>
    <n v="0"/>
    <n v="24403854"/>
    <n v="0"/>
    <n v="0"/>
    <d v="2023-08-07T12:58:53"/>
    <n v="1198"/>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119"/>
    <s v="COVID-19 Relief Fund"/>
    <x v="37"/>
    <s v="350.09119"/>
    <x v="1"/>
    <n v="135"/>
    <n v="0"/>
    <n v="0"/>
    <n v="0"/>
    <n v="25000000"/>
    <n v="24403854"/>
    <n v="0"/>
    <d v="2023-08-07T12:58:53"/>
    <n v="1199"/>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119"/>
    <s v="COVID-19 Relief Fund"/>
    <x v="37"/>
    <s v="350.09119"/>
    <x v="2"/>
    <n v="200"/>
    <n v="0"/>
    <n v="0"/>
    <n v="0"/>
    <n v="596146"/>
    <n v="24403853.999999993"/>
    <n v="0"/>
    <d v="2023-08-07T12:58:53"/>
    <n v="1200"/>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119"/>
    <s v="COVID-19 Relief Fund"/>
    <x v="37"/>
    <s v="350.09119"/>
    <x v="3"/>
    <n v="220"/>
    <n v="0"/>
    <n v="0"/>
    <n v="0"/>
    <n v="24403854"/>
    <n v="7.4505805969238281E-9"/>
    <n v="0"/>
    <d v="2023-08-07T12:58:53"/>
    <n v="1201"/>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302"/>
    <s v="Sm Business Envnmtl Compliance"/>
    <x v="228"/>
    <s v="350.09302"/>
    <x v="0"/>
    <n v="100"/>
    <n v="9726.74"/>
    <n v="29864.38"/>
    <n v="46.47"/>
    <n v="0"/>
    <n v="0"/>
    <n v="0"/>
    <d v="2023-08-07T12:58:53"/>
    <n v="1202"/>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302"/>
    <s v="Sm Business Envnmtl Compliance"/>
    <x v="228"/>
    <s v="350.09302"/>
    <x v="4"/>
    <n v="500"/>
    <n v="1254.1500000000001"/>
    <n v="4043.5299999999997"/>
    <n v="401.45"/>
    <n v="0"/>
    <n v="0"/>
    <n v="0"/>
    <d v="2023-08-07T12:58:53"/>
    <n v="1203"/>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352"/>
    <s v="Dedicated Special Revenue-SBD"/>
    <x v="229"/>
    <s v="350.09352"/>
    <x v="0"/>
    <n v="100"/>
    <n v="114123.17"/>
    <n v="0"/>
    <n v="0"/>
    <n v="0"/>
    <n v="0"/>
    <n v="0"/>
    <d v="2023-08-07T12:58:53"/>
    <n v="1204"/>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352"/>
    <s v="Dedicated Special Revenue-SBD"/>
    <x v="229"/>
    <s v="350.09352"/>
    <x v="1"/>
    <n v="135"/>
    <n v="35000"/>
    <n v="35000"/>
    <n v="35000"/>
    <n v="35000"/>
    <n v="35000"/>
    <n v="35000"/>
    <d v="2023-08-07T12:58:53"/>
    <n v="1205"/>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352"/>
    <s v="Dedicated Special Revenue-SBD"/>
    <x v="229"/>
    <s v="350.09352"/>
    <x v="3"/>
    <n v="220"/>
    <n v="35000"/>
    <n v="35000"/>
    <n v="35000"/>
    <n v="35000"/>
    <n v="35000"/>
    <n v="35000"/>
    <d v="2023-08-07T12:58:53"/>
    <n v="1206"/>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352"/>
    <s v="Dedicated Special Revenue-SBD"/>
    <x v="229"/>
    <s v="350.09352"/>
    <x v="4"/>
    <n v="500"/>
    <n v="0"/>
    <n v="163601.07999999999"/>
    <n v="0"/>
    <n v="0"/>
    <n v="258134.61"/>
    <n v="0"/>
    <d v="2023-08-07T12:58:53"/>
    <n v="1207"/>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400"/>
    <s v="VA Jobs Investment Prog Fund"/>
    <x v="178"/>
    <s v="350.09400"/>
    <x v="0"/>
    <n v="100"/>
    <n v="177.46"/>
    <n v="0.13"/>
    <n v="0"/>
    <n v="0"/>
    <n v="0"/>
    <n v="0"/>
    <d v="2023-08-07T12:58:53"/>
    <n v="1208"/>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400"/>
    <s v="VA Jobs Investment Prog Fund"/>
    <x v="178"/>
    <s v="350.09400"/>
    <x v="4"/>
    <n v="500"/>
    <n v="2.2400000000000002"/>
    <n v="2.8"/>
    <n v="0"/>
    <n v="0"/>
    <n v="0"/>
    <n v="0"/>
    <d v="2023-08-07T12:58:53"/>
    <n v="1209"/>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431"/>
    <s v="EDA-Titl IX Gnt-Sequestrd Prtn"/>
    <x v="230"/>
    <s v="350.09431"/>
    <x v="0"/>
    <n v="100"/>
    <n v="7520069.8499999996"/>
    <n v="0"/>
    <n v="0"/>
    <n v="0"/>
    <n v="0"/>
    <n v="0"/>
    <d v="2023-08-07T12:58:53"/>
    <n v="1210"/>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431"/>
    <s v="EDA-Titl IX Gnt-Sequestrd Prtn"/>
    <x v="230"/>
    <s v="350.09431"/>
    <x v="4"/>
    <n v="500"/>
    <n v="16217.810000000005"/>
    <n v="29513.85"/>
    <n v="0"/>
    <n v="0"/>
    <n v="0"/>
    <n v="0"/>
    <d v="2023-08-07T12:58:53"/>
    <n v="1211"/>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570"/>
    <s v="VSBFA-VA Small Business Growth"/>
    <x v="231"/>
    <s v="350.09570"/>
    <x v="0"/>
    <n v="100"/>
    <n v="0"/>
    <n v="0.01"/>
    <n v="0"/>
    <n v="0"/>
    <n v="0"/>
    <n v="0"/>
    <d v="2023-08-07T12:58:53"/>
    <n v="1212"/>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570"/>
    <s v="VSBFA-VA Small Business Growth"/>
    <x v="231"/>
    <s v="350.09570"/>
    <x v="1"/>
    <n v="135"/>
    <n v="30000"/>
    <n v="30000"/>
    <n v="30000"/>
    <n v="30000"/>
    <n v="30000"/>
    <n v="30000"/>
    <d v="2023-08-07T12:58:53"/>
    <n v="1213"/>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570"/>
    <s v="VSBFA-VA Small Business Growth"/>
    <x v="231"/>
    <s v="350.09570"/>
    <x v="2"/>
    <n v="200"/>
    <n v="20.16"/>
    <n v="4.84"/>
    <n v="0.01"/>
    <n v="0"/>
    <n v="0"/>
    <n v="0"/>
    <d v="2023-08-07T12:58:53"/>
    <n v="1214"/>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570"/>
    <s v="VSBFA-VA Small Business Growth"/>
    <x v="231"/>
    <s v="350.09570"/>
    <x v="3"/>
    <n v="220"/>
    <n v="29979.84"/>
    <n v="29995.16"/>
    <n v="29999.99"/>
    <n v="30000"/>
    <n v="30000"/>
    <n v="30000"/>
    <d v="2023-08-07T12:58:53"/>
    <n v="1215"/>
    <n v="1"/>
    <n v="1"/>
  </r>
  <r>
    <x v="5"/>
    <s v="Commerce and Trade Secretariat"/>
    <n v="6"/>
    <s v="Commerce and Trade"/>
    <n v="6"/>
    <s v="Commerce and Trade Secretariat"/>
    <s v="Executive Branch"/>
    <n v="1"/>
    <n v="350"/>
    <s v="076050"/>
    <s v="Department of Small Business and Supplier Diversity"/>
    <x v="48"/>
    <s v="09"/>
    <s v="Dedicated Special Revenue"/>
    <s v="09: Dedicated Special Revenue"/>
    <s v="09570"/>
    <s v="VSBFA-VA Small Business Growth"/>
    <x v="231"/>
    <s v="350.09570"/>
    <x v="4"/>
    <n v="500"/>
    <n v="0"/>
    <n v="4.8499999999999996"/>
    <n v="0"/>
    <n v="0"/>
    <n v="0"/>
    <n v="0"/>
    <d v="2023-08-07T12:58:53"/>
    <n v="1216"/>
    <n v="1"/>
    <n v="1"/>
  </r>
  <r>
    <x v="5"/>
    <s v="Commerce and Trade Secretariat"/>
    <n v="6"/>
    <s v="Commerce and Trade"/>
    <n v="6"/>
    <s v="Commerce and Trade Secretariat"/>
    <s v="Executive Branch"/>
    <n v="1"/>
    <n v="350"/>
    <s v="076050"/>
    <s v="Department of Small Business and Supplier Diversity"/>
    <x v="48"/>
    <s v="10"/>
    <s v="Federal Trust"/>
    <s v="10: Federal Trust"/>
    <s v="10110"/>
    <s v="CARESActRlfFd?General-COVID-19"/>
    <x v="2"/>
    <s v="350.10110"/>
    <x v="1"/>
    <n v="135"/>
    <n v="0"/>
    <n v="0"/>
    <n v="66863.47"/>
    <n v="120000000"/>
    <n v="0"/>
    <n v="0"/>
    <d v="2023-08-07T12:58:53"/>
    <n v="1217"/>
    <n v="1"/>
    <n v="1"/>
  </r>
  <r>
    <x v="5"/>
    <s v="Commerce and Trade Secretariat"/>
    <n v="6"/>
    <s v="Commerce and Trade"/>
    <n v="6"/>
    <s v="Commerce and Trade Secretariat"/>
    <s v="Executive Branch"/>
    <n v="1"/>
    <n v="350"/>
    <s v="076050"/>
    <s v="Department of Small Business and Supplier Diversity"/>
    <x v="48"/>
    <s v="10"/>
    <s v="Federal Trust"/>
    <s v="10: Federal Trust"/>
    <s v="10110"/>
    <s v="CARESActRlfFd?General-COVID-19"/>
    <x v="2"/>
    <s v="350.10110"/>
    <x v="2"/>
    <n v="200"/>
    <n v="0"/>
    <n v="0"/>
    <n v="66863.47"/>
    <n v="119999999.99999997"/>
    <n v="0"/>
    <n v="0"/>
    <d v="2023-08-07T12:58:53"/>
    <n v="1218"/>
    <n v="1"/>
    <n v="1"/>
  </r>
  <r>
    <x v="5"/>
    <s v="Commerce and Trade Secretariat"/>
    <n v="6"/>
    <s v="Commerce and Trade"/>
    <n v="6"/>
    <s v="Commerce and Trade Secretariat"/>
    <s v="Executive Branch"/>
    <n v="1"/>
    <n v="350"/>
    <s v="076050"/>
    <s v="Department of Small Business and Supplier Diversity"/>
    <x v="48"/>
    <s v="10"/>
    <s v="Federal Trust"/>
    <s v="10: Federal Trust"/>
    <s v="10110"/>
    <s v="CARESActRlfFd?General-COVID-19"/>
    <x v="2"/>
    <s v="350.10110"/>
    <x v="3"/>
    <n v="220"/>
    <n v="0"/>
    <n v="0"/>
    <n v="0"/>
    <n v="2.9802322387695313E-8"/>
    <n v="0"/>
    <n v="0"/>
    <d v="2023-08-07T12:58:53"/>
    <n v="1219"/>
    <n v="1"/>
    <n v="1"/>
  </r>
  <r>
    <x v="5"/>
    <s v="Commerce and Trade Secretariat"/>
    <n v="6"/>
    <s v="Commerce and Trade"/>
    <n v="6"/>
    <s v="Commerce and Trade Secretariat"/>
    <s v="Executive Branch"/>
    <n v="1"/>
    <n v="350"/>
    <s v="076050"/>
    <s v="Department of Small Business and Supplier Diversity"/>
    <x v="48"/>
    <s v="12"/>
    <s v="Federal Trust - Arra"/>
    <s v="12: Federal Trust - Arra"/>
    <s v="12110"/>
    <s v="ARP-CrvStLoclFisRecFd-COVID-19"/>
    <x v="10"/>
    <s v="350.12110"/>
    <x v="0"/>
    <n v="100"/>
    <n v="0"/>
    <n v="0"/>
    <n v="0"/>
    <n v="0"/>
    <n v="148574831.13"/>
    <n v="19616659.68"/>
    <d v="2023-08-07T12:58:53"/>
    <n v="1220"/>
    <n v="1"/>
    <n v="1"/>
  </r>
  <r>
    <x v="5"/>
    <s v="Commerce and Trade Secretariat"/>
    <n v="6"/>
    <s v="Commerce and Trade"/>
    <n v="6"/>
    <s v="Commerce and Trade Secretariat"/>
    <s v="Executive Branch"/>
    <n v="1"/>
    <n v="350"/>
    <s v="076050"/>
    <s v="Department of Small Business and Supplier Diversity"/>
    <x v="48"/>
    <s v="12"/>
    <s v="Federal Trust - Arra"/>
    <s v="12: Federal Trust - Arra"/>
    <s v="12110"/>
    <s v="ARP-CrvStLoclFisRecFd-COVID-19"/>
    <x v="10"/>
    <s v="350.12110"/>
    <x v="1"/>
    <n v="135"/>
    <n v="0"/>
    <n v="0"/>
    <n v="0"/>
    <n v="0"/>
    <n v="380000000"/>
    <n v="148574831.13"/>
    <d v="2023-08-07T12:58:53"/>
    <n v="1221"/>
    <n v="1"/>
    <n v="1"/>
  </r>
  <r>
    <x v="5"/>
    <s v="Commerce and Trade Secretariat"/>
    <n v="6"/>
    <s v="Commerce and Trade"/>
    <n v="6"/>
    <s v="Commerce and Trade Secretariat"/>
    <s v="Executive Branch"/>
    <n v="1"/>
    <n v="350"/>
    <s v="076050"/>
    <s v="Department of Small Business and Supplier Diversity"/>
    <x v="48"/>
    <s v="12"/>
    <s v="Federal Trust - Arra"/>
    <s v="12: Federal Trust - Arra"/>
    <s v="12110"/>
    <s v="ARP-CrvStLoclFisRecFd-COVID-19"/>
    <x v="10"/>
    <s v="350.12110"/>
    <x v="2"/>
    <n v="200"/>
    <n v="0"/>
    <n v="0"/>
    <n v="0"/>
    <n v="0"/>
    <n v="231425168.87000003"/>
    <n v="128958171.44999999"/>
    <d v="2023-08-07T12:58:53"/>
    <n v="1222"/>
    <n v="1"/>
    <n v="1"/>
  </r>
  <r>
    <x v="5"/>
    <s v="Commerce and Trade Secretariat"/>
    <n v="6"/>
    <s v="Commerce and Trade"/>
    <n v="6"/>
    <s v="Commerce and Trade Secretariat"/>
    <s v="Executive Branch"/>
    <n v="1"/>
    <n v="350"/>
    <s v="076050"/>
    <s v="Department of Small Business and Supplier Diversity"/>
    <x v="48"/>
    <s v="12"/>
    <s v="Federal Trust - Arra"/>
    <s v="12: Federal Trust - Arra"/>
    <s v="12110"/>
    <s v="ARP-CrvStLoclFisRecFd-COVID-19"/>
    <x v="10"/>
    <s v="350.12110"/>
    <x v="3"/>
    <n v="220"/>
    <n v="0"/>
    <n v="0"/>
    <n v="0"/>
    <n v="0"/>
    <n v="148574831.12999997"/>
    <n v="19616659.680000007"/>
    <d v="2023-08-07T12:58:53"/>
    <n v="1223"/>
    <n v="1"/>
    <n v="1"/>
  </r>
  <r>
    <x v="5"/>
    <s v="Commerce and Trade Secretariat"/>
    <n v="6"/>
    <s v="Commerce and Trade"/>
    <n v="6"/>
    <s v="Commerce and Trade Secretariat"/>
    <s v="Executive Branch"/>
    <n v="1"/>
    <n v="360"/>
    <s v="076055"/>
    <s v="Fort Monroe Authority"/>
    <x v="49"/>
    <s v="12"/>
    <s v="Federal Trust - Arra"/>
    <s v="12: Federal Trust - Arra"/>
    <s v="12110"/>
    <s v="ARP-CrvStLoclFisRecFd-COVID-19"/>
    <x v="10"/>
    <s v="360.12110"/>
    <x v="0"/>
    <n v="100"/>
    <n v="0"/>
    <n v="0"/>
    <n v="0"/>
    <n v="0"/>
    <n v="0"/>
    <n v="5782500"/>
    <d v="2023-08-07T12:58:53"/>
    <n v="1224"/>
    <n v="1"/>
    <n v="1"/>
  </r>
  <r>
    <x v="5"/>
    <s v="Commerce and Trade Secretariat"/>
    <n v="6"/>
    <s v="Commerce and Trade"/>
    <n v="6"/>
    <s v="Commerce and Trade Secretariat"/>
    <s v="Executive Branch"/>
    <n v="1"/>
    <n v="360"/>
    <s v="076055"/>
    <s v="Fort Monroe Authority"/>
    <x v="49"/>
    <s v="12"/>
    <s v="Federal Trust - Arra"/>
    <s v="12: Federal Trust - Arra"/>
    <s v="12110"/>
    <s v="ARP-CrvStLoclFisRecFd-COVID-19"/>
    <x v="10"/>
    <s v="360.12110"/>
    <x v="1"/>
    <n v="135"/>
    <n v="0"/>
    <n v="0"/>
    <n v="0"/>
    <n v="0"/>
    <n v="0"/>
    <n v="6000000"/>
    <d v="2023-08-07T12:58:53"/>
    <n v="1225"/>
    <n v="1"/>
    <n v="1"/>
  </r>
  <r>
    <x v="5"/>
    <s v="Commerce and Trade Secretariat"/>
    <n v="6"/>
    <s v="Commerce and Trade"/>
    <n v="6"/>
    <s v="Commerce and Trade Secretariat"/>
    <s v="Executive Branch"/>
    <n v="1"/>
    <n v="360"/>
    <s v="076055"/>
    <s v="Fort Monroe Authority"/>
    <x v="49"/>
    <s v="12"/>
    <s v="Federal Trust - Arra"/>
    <s v="12: Federal Trust - Arra"/>
    <s v="12110"/>
    <s v="ARP-CrvStLoclFisRecFd-COVID-19"/>
    <x v="10"/>
    <s v="360.12110"/>
    <x v="2"/>
    <n v="200"/>
    <n v="0"/>
    <n v="0"/>
    <n v="0"/>
    <n v="0"/>
    <n v="0"/>
    <n v="217500"/>
    <d v="2023-08-07T12:58:53"/>
    <n v="1226"/>
    <n v="1"/>
    <n v="1"/>
  </r>
  <r>
    <x v="5"/>
    <s v="Commerce and Trade Secretariat"/>
    <n v="6"/>
    <s v="Commerce and Trade"/>
    <n v="6"/>
    <s v="Commerce and Trade Secretariat"/>
    <s v="Executive Branch"/>
    <n v="1"/>
    <n v="360"/>
    <s v="076055"/>
    <s v="Fort Monroe Authority"/>
    <x v="49"/>
    <s v="12"/>
    <s v="Federal Trust - Arra"/>
    <s v="12: Federal Trust - Arra"/>
    <s v="12110"/>
    <s v="ARP-CrvStLoclFisRecFd-COVID-19"/>
    <x v="10"/>
    <s v="360.12110"/>
    <x v="3"/>
    <n v="220"/>
    <n v="0"/>
    <n v="0"/>
    <n v="0"/>
    <n v="0"/>
    <n v="0"/>
    <n v="5782500"/>
    <d v="2023-08-07T12:58:53"/>
    <n v="1227"/>
    <n v="1"/>
    <n v="1"/>
  </r>
  <r>
    <x v="5"/>
    <s v="Commerce and Trade Secretariat"/>
    <n v="6"/>
    <s v="Commerce and Trade"/>
    <n v="6"/>
    <s v="Commerce and Trade Secretariat"/>
    <s v="Executive Branch"/>
    <n v="1"/>
    <n v="310"/>
    <s v="077000"/>
    <s v="Virginia Economic Development Partnership"/>
    <x v="50"/>
    <s v="10"/>
    <s v="Federal Trust"/>
    <s v="10: Federal Trust"/>
    <s v="10710"/>
    <s v="FEMA - State Agy - COVID-19"/>
    <x v="155"/>
    <s v="310.10710"/>
    <x v="1"/>
    <n v="135"/>
    <n v="0"/>
    <n v="0"/>
    <n v="0"/>
    <n v="0"/>
    <n v="5258.9"/>
    <n v="0"/>
    <d v="2023-08-07T12:58:53"/>
    <n v="1228"/>
    <n v="1"/>
    <n v="1"/>
  </r>
  <r>
    <x v="5"/>
    <s v="Commerce and Trade Secretariat"/>
    <n v="6"/>
    <s v="Commerce and Trade"/>
    <n v="6"/>
    <s v="Commerce and Trade Secretariat"/>
    <s v="Executive Branch"/>
    <n v="1"/>
    <n v="310"/>
    <s v="077000"/>
    <s v="Virginia Economic Development Partnership"/>
    <x v="50"/>
    <s v="10"/>
    <s v="Federal Trust"/>
    <s v="10: Federal Trust"/>
    <s v="10710"/>
    <s v="FEMA - State Agy - COVID-19"/>
    <x v="155"/>
    <s v="310.10710"/>
    <x v="2"/>
    <n v="200"/>
    <n v="0"/>
    <n v="0"/>
    <n v="0"/>
    <n v="0"/>
    <n v="5258.9"/>
    <n v="0"/>
    <d v="2023-08-07T12:58:53"/>
    <n v="1229"/>
    <n v="1"/>
    <n v="1"/>
  </r>
  <r>
    <x v="5"/>
    <s v="Commerce and Trade Secretariat"/>
    <n v="6"/>
    <s v="Commerce and Trade"/>
    <n v="6"/>
    <s v="Commerce and Trade Secretariat"/>
    <s v="Executive Branch"/>
    <n v="1"/>
    <n v="320"/>
    <s v="080000"/>
    <s v="Virginia Tourism Authority"/>
    <x v="51"/>
    <s v="12"/>
    <s v="Federal Trust - Arra"/>
    <s v="12: Federal Trust - Arra"/>
    <s v="12110"/>
    <s v="ARP-CrvStLoclFisRecFd-COVID-19"/>
    <x v="10"/>
    <s v="320.12110"/>
    <x v="1"/>
    <n v="135"/>
    <n v="0"/>
    <n v="0"/>
    <n v="0"/>
    <n v="0"/>
    <n v="51000000"/>
    <n v="0"/>
    <d v="2023-08-07T12:58:53"/>
    <n v="1230"/>
    <n v="1"/>
    <n v="1"/>
  </r>
  <r>
    <x v="5"/>
    <s v="Commerce and Trade Secretariat"/>
    <n v="6"/>
    <s v="Commerce and Trade"/>
    <n v="6"/>
    <s v="Commerce and Trade Secretariat"/>
    <s v="Executive Branch"/>
    <n v="1"/>
    <n v="320"/>
    <s v="080000"/>
    <s v="Virginia Tourism Authority"/>
    <x v="51"/>
    <s v="12"/>
    <s v="Federal Trust - Arra"/>
    <s v="12: Federal Trust - Arra"/>
    <s v="12110"/>
    <s v="ARP-CrvStLoclFisRecFd-COVID-19"/>
    <x v="10"/>
    <s v="320.12110"/>
    <x v="2"/>
    <n v="200"/>
    <n v="0"/>
    <n v="0"/>
    <n v="0"/>
    <n v="0"/>
    <n v="51000000"/>
    <n v="0"/>
    <d v="2023-08-07T12:58:53"/>
    <n v="1231"/>
    <n v="1"/>
    <n v="1"/>
  </r>
  <r>
    <x v="5"/>
    <s v="Commerce and Trade Secretariat"/>
    <n v="6"/>
    <s v="Commerce and Trade"/>
    <n v="6"/>
    <s v="Commerce and Trade Secretariat"/>
    <s v="Executive Branch"/>
    <n v="1"/>
    <n v="309"/>
    <s v="080010"/>
    <s v="Virginia Innovation Partnership Authority"/>
    <x v="52"/>
    <s v="07"/>
    <s v="Trust And Agency"/>
    <s v="07: Trust And Agency"/>
    <s v="07562"/>
    <s v="VA Research Investment Fund?GF"/>
    <x v="232"/>
    <s v="309.07562"/>
    <x v="0"/>
    <n v="100"/>
    <n v="0"/>
    <n v="0"/>
    <n v="0"/>
    <n v="5122.8"/>
    <n v="5122.8"/>
    <n v="0"/>
    <d v="2023-08-07T12:58:53"/>
    <n v="1232"/>
    <n v="1"/>
    <n v="1"/>
  </r>
  <r>
    <x v="5"/>
    <s v="Commerce and Trade Secretariat"/>
    <n v="6"/>
    <s v="Commerce and Trade"/>
    <n v="6"/>
    <s v="Commerce and Trade Secretariat"/>
    <s v="Executive Branch"/>
    <n v="1"/>
    <n v="309"/>
    <s v="080010"/>
    <s v="Virginia Innovation Partnership Authority"/>
    <x v="52"/>
    <s v="07"/>
    <s v="Trust And Agency"/>
    <s v="07: Trust And Agency"/>
    <s v="07562"/>
    <s v="VA Research Investment Fund?GF"/>
    <x v="232"/>
    <s v="309.07562"/>
    <x v="1"/>
    <n v="135"/>
    <n v="0"/>
    <n v="0"/>
    <n v="0"/>
    <n v="71265538.870000005"/>
    <n v="0"/>
    <n v="5122.8"/>
    <d v="2023-08-07T12:58:53"/>
    <n v="1233"/>
    <n v="1"/>
    <n v="1"/>
  </r>
  <r>
    <x v="5"/>
    <s v="Commerce and Trade Secretariat"/>
    <n v="6"/>
    <s v="Commerce and Trade"/>
    <n v="6"/>
    <s v="Commerce and Trade Secretariat"/>
    <s v="Executive Branch"/>
    <n v="1"/>
    <n v="309"/>
    <s v="080010"/>
    <s v="Virginia Innovation Partnership Authority"/>
    <x v="52"/>
    <s v="07"/>
    <s v="Trust And Agency"/>
    <s v="07: Trust And Agency"/>
    <s v="07562"/>
    <s v="VA Research Investment Fund?GF"/>
    <x v="232"/>
    <s v="309.07562"/>
    <x v="2"/>
    <n v="200"/>
    <n v="0"/>
    <n v="0"/>
    <n v="0"/>
    <n v="71265538.870000005"/>
    <n v="0"/>
    <n v="5122.8"/>
    <d v="2023-08-07T12:58:53"/>
    <n v="1234"/>
    <n v="1"/>
    <n v="1"/>
  </r>
  <r>
    <x v="5"/>
    <s v="Commerce and Trade Secretariat"/>
    <n v="6"/>
    <s v="Commerce and Trade"/>
    <n v="6"/>
    <s v="Commerce and Trade Secretariat"/>
    <s v="Executive Branch"/>
    <n v="1"/>
    <n v="309"/>
    <s v="080010"/>
    <s v="Virginia Innovation Partnership Authority"/>
    <x v="52"/>
    <s v="09"/>
    <s v="Dedicated Special Revenue"/>
    <s v="09: Dedicated Special Revenue"/>
    <s v="09510"/>
    <s v="CW Technology Research Fd 934"/>
    <x v="233"/>
    <s v="309.09510"/>
    <x v="1"/>
    <n v="135"/>
    <n v="0"/>
    <n v="0"/>
    <n v="0"/>
    <n v="1887587.8"/>
    <n v="0"/>
    <n v="0"/>
    <d v="2023-08-07T12:58:53"/>
    <n v="1235"/>
    <n v="1"/>
    <n v="1"/>
  </r>
  <r>
    <x v="5"/>
    <s v="Commerce and Trade Secretariat"/>
    <n v="6"/>
    <s v="Commerce and Trade"/>
    <n v="6"/>
    <s v="Commerce and Trade Secretariat"/>
    <s v="Executive Branch"/>
    <n v="1"/>
    <n v="309"/>
    <s v="080010"/>
    <s v="Virginia Innovation Partnership Authority"/>
    <x v="52"/>
    <s v="09"/>
    <s v="Dedicated Special Revenue"/>
    <s v="09: Dedicated Special Revenue"/>
    <s v="09510"/>
    <s v="CW Technology Research Fd 934"/>
    <x v="233"/>
    <s v="309.09510"/>
    <x v="2"/>
    <n v="200"/>
    <n v="0"/>
    <n v="0"/>
    <n v="0"/>
    <n v="1887587.8"/>
    <n v="0"/>
    <n v="0"/>
    <d v="2023-08-07T12:58:53"/>
    <n v="1236"/>
    <n v="1"/>
    <n v="1"/>
  </r>
  <r>
    <x v="5"/>
    <s v="Commerce and Trade Secretariat"/>
    <n v="6"/>
    <s v="Commerce and Trade"/>
    <n v="6"/>
    <s v="Commerce and Trade Secretariat"/>
    <s v="Executive Branch"/>
    <n v="1"/>
    <n v="851"/>
    <s v="080050"/>
    <s v="Tobacco Region Revitalization Commission"/>
    <x v="53"/>
    <s v="09"/>
    <s v="Dedicated Special Revenue"/>
    <s v="09: Dedicated Special Revenue"/>
    <s v="09322"/>
    <s v="TICR Fund"/>
    <x v="234"/>
    <s v="851.09322"/>
    <x v="0"/>
    <n v="100"/>
    <n v="3802885.79"/>
    <n v="2461617.83"/>
    <n v="4382591.92"/>
    <n v="5340711.42"/>
    <n v="5116621.18"/>
    <n v="4901023.8099999996"/>
    <d v="2023-08-07T12:58:53"/>
    <n v="1237"/>
    <n v="1"/>
    <n v="1"/>
  </r>
  <r>
    <x v="5"/>
    <s v="Commerce and Trade Secretariat"/>
    <n v="6"/>
    <s v="Commerce and Trade"/>
    <n v="6"/>
    <s v="Commerce and Trade Secretariat"/>
    <s v="Executive Branch"/>
    <n v="1"/>
    <n v="851"/>
    <s v="080050"/>
    <s v="Tobacco Region Revitalization Commission"/>
    <x v="53"/>
    <s v="09"/>
    <s v="Dedicated Special Revenue"/>
    <s v="09: Dedicated Special Revenue"/>
    <s v="09322"/>
    <s v="TICR Fund"/>
    <x v="234"/>
    <s v="851.09322"/>
    <x v="1"/>
    <n v="135"/>
    <n v="36000000"/>
    <n v="36000000"/>
    <n v="36000000"/>
    <n v="14000000"/>
    <n v="14000000"/>
    <n v="14000000"/>
    <d v="2023-08-07T12:58:53"/>
    <n v="1238"/>
    <n v="1"/>
    <n v="1"/>
  </r>
  <r>
    <x v="5"/>
    <s v="Commerce and Trade Secretariat"/>
    <n v="6"/>
    <s v="Commerce and Trade"/>
    <n v="6"/>
    <s v="Commerce and Trade Secretariat"/>
    <s v="Executive Branch"/>
    <n v="1"/>
    <n v="851"/>
    <s v="080050"/>
    <s v="Tobacco Region Revitalization Commission"/>
    <x v="53"/>
    <s v="09"/>
    <s v="Dedicated Special Revenue"/>
    <s v="09: Dedicated Special Revenue"/>
    <s v="09322"/>
    <s v="TICR Fund"/>
    <x v="234"/>
    <s v="851.09322"/>
    <x v="2"/>
    <n v="200"/>
    <n v="11835990.93"/>
    <n v="6982980.7200000007"/>
    <n v="8565262.7300000004"/>
    <n v="11934724.189999999"/>
    <n v="6862535.8200000003"/>
    <n v="7071230.2199999997"/>
    <d v="2023-08-07T12:58:53"/>
    <n v="1239"/>
    <n v="1"/>
    <n v="1"/>
  </r>
  <r>
    <x v="5"/>
    <s v="Commerce and Trade Secretariat"/>
    <n v="6"/>
    <s v="Commerce and Trade"/>
    <n v="6"/>
    <s v="Commerce and Trade Secretariat"/>
    <s v="Executive Branch"/>
    <n v="1"/>
    <n v="851"/>
    <s v="080050"/>
    <s v="Tobacco Region Revitalization Commission"/>
    <x v="53"/>
    <s v="09"/>
    <s v="Dedicated Special Revenue"/>
    <s v="09: Dedicated Special Revenue"/>
    <s v="09322"/>
    <s v="TICR Fund"/>
    <x v="234"/>
    <s v="851.09322"/>
    <x v="3"/>
    <n v="220"/>
    <n v="24164009.07"/>
    <n v="29017019.280000001"/>
    <n v="27434737.27"/>
    <n v="2065275.8100000005"/>
    <n v="7137464.1799999997"/>
    <n v="6928769.7800000003"/>
    <d v="2023-08-07T12:58:53"/>
    <n v="1240"/>
    <n v="1"/>
    <n v="1"/>
  </r>
  <r>
    <x v="5"/>
    <s v="Commerce and Trade Secretariat"/>
    <n v="6"/>
    <s v="Commerce and Trade"/>
    <n v="6"/>
    <s v="Commerce and Trade Secretariat"/>
    <s v="Executive Branch"/>
    <n v="1"/>
    <n v="851"/>
    <s v="080050"/>
    <s v="Tobacco Region Revitalization Commission"/>
    <x v="53"/>
    <s v="09"/>
    <s v="Dedicated Special Revenue"/>
    <s v="09: Dedicated Special Revenue"/>
    <s v="09322"/>
    <s v="TICR Fund"/>
    <x v="234"/>
    <s v="851.09322"/>
    <x v="4"/>
    <n v="500"/>
    <n v="4445587.53"/>
    <n v="5299951.67"/>
    <n v="5157524.4000000004"/>
    <n v="5532953.4400000004"/>
    <n v="5171973.57"/>
    <n v="3906837.35"/>
    <d v="2023-08-07T12:58:53"/>
    <n v="1241"/>
    <n v="1"/>
    <n v="1"/>
  </r>
  <r>
    <x v="5"/>
    <s v="Commerce and Trade Secretariat"/>
    <n v="6"/>
    <s v="Commerce and Trade"/>
    <n v="6"/>
    <s v="Commerce and Trade Secretariat"/>
    <s v="Executive Branch"/>
    <n v="1"/>
    <n v="851"/>
    <s v="080050"/>
    <s v="Tobacco Region Revitalization Commission"/>
    <x v="53"/>
    <s v="09"/>
    <s v="Dedicated Special Revenue"/>
    <s v="09: Dedicated Special Revenue"/>
    <s v="09420"/>
    <s v="Tobac Indmnfction/Comm Revital"/>
    <x v="235"/>
    <s v="851.09420"/>
    <x v="0"/>
    <n v="100"/>
    <n v="1897285.8"/>
    <n v="2272678.83"/>
    <n v="5089396.49"/>
    <n v="1402770.09"/>
    <n v="5351700.5600000005"/>
    <n v="7750918.4900000002"/>
    <d v="2023-08-07T12:58:53"/>
    <n v="1242"/>
    <n v="1"/>
    <n v="1"/>
  </r>
  <r>
    <x v="5"/>
    <s v="Commerce and Trade Secretariat"/>
    <n v="6"/>
    <s v="Commerce and Trade"/>
    <n v="6"/>
    <s v="Commerce and Trade Secretariat"/>
    <s v="Executive Branch"/>
    <n v="1"/>
    <n v="851"/>
    <s v="080050"/>
    <s v="Tobacco Region Revitalization Commission"/>
    <x v="53"/>
    <s v="09"/>
    <s v="Dedicated Special Revenue"/>
    <s v="09: Dedicated Special Revenue"/>
    <s v="09420"/>
    <s v="Tobac Indmnfction/Comm Revital"/>
    <x v="235"/>
    <s v="851.09420"/>
    <x v="1"/>
    <n v="135"/>
    <n v="74000000"/>
    <n v="74000000"/>
    <n v="72000000"/>
    <n v="44499999.999999993"/>
    <n v="44499999.999999993"/>
    <n v="44979016.999999993"/>
    <d v="2023-08-07T12:58:53"/>
    <n v="1243"/>
    <n v="1"/>
    <n v="1"/>
  </r>
  <r>
    <x v="5"/>
    <s v="Commerce and Trade Secretariat"/>
    <n v="6"/>
    <s v="Commerce and Trade"/>
    <n v="6"/>
    <s v="Commerce and Trade Secretariat"/>
    <s v="Executive Branch"/>
    <n v="1"/>
    <n v="851"/>
    <s v="080050"/>
    <s v="Tobacco Region Revitalization Commission"/>
    <x v="53"/>
    <s v="09"/>
    <s v="Dedicated Special Revenue"/>
    <s v="09: Dedicated Special Revenue"/>
    <s v="09420"/>
    <s v="Tobac Indmnfction/Comm Revital"/>
    <x v="235"/>
    <s v="851.09420"/>
    <x v="2"/>
    <n v="200"/>
    <n v="30865438.63000001"/>
    <n v="26756501.43"/>
    <n v="18449542.069999993"/>
    <n v="13772271.050000001"/>
    <n v="13547480.41"/>
    <n v="10185538.15"/>
    <d v="2023-08-07T12:58:53"/>
    <n v="1244"/>
    <n v="1"/>
    <n v="1"/>
  </r>
  <r>
    <x v="5"/>
    <s v="Commerce and Trade Secretariat"/>
    <n v="6"/>
    <s v="Commerce and Trade"/>
    <n v="6"/>
    <s v="Commerce and Trade Secretariat"/>
    <s v="Executive Branch"/>
    <n v="1"/>
    <n v="851"/>
    <s v="080050"/>
    <s v="Tobacco Region Revitalization Commission"/>
    <x v="53"/>
    <s v="09"/>
    <s v="Dedicated Special Revenue"/>
    <s v="09: Dedicated Special Revenue"/>
    <s v="09420"/>
    <s v="Tobac Indmnfction/Comm Revital"/>
    <x v="235"/>
    <s v="851.09420"/>
    <x v="3"/>
    <n v="220"/>
    <n v="43134561.36999999"/>
    <n v="47243498.57"/>
    <n v="53550457.930000007"/>
    <n v="30727728.949999992"/>
    <n v="30952519.589999992"/>
    <n v="34793478.849999994"/>
    <d v="2023-08-07T12:58:53"/>
    <n v="1245"/>
    <n v="1"/>
    <n v="1"/>
  </r>
  <r>
    <x v="5"/>
    <s v="Commerce and Trade Secretariat"/>
    <n v="6"/>
    <s v="Commerce and Trade"/>
    <n v="6"/>
    <s v="Commerce and Trade Secretariat"/>
    <s v="Executive Branch"/>
    <n v="1"/>
    <n v="851"/>
    <s v="080050"/>
    <s v="Tobacco Region Revitalization Commission"/>
    <x v="53"/>
    <s v="09"/>
    <s v="Dedicated Special Revenue"/>
    <s v="09: Dedicated Special Revenue"/>
    <s v="09420"/>
    <s v="Tobac Indmnfction/Comm Revital"/>
    <x v="235"/>
    <s v="851.09420"/>
    <x v="4"/>
    <n v="500"/>
    <n v="19661814.199999999"/>
    <n v="41430244.600000001"/>
    <n v="39443684.57"/>
    <n v="33668554.130000003"/>
    <n v="27391602.459999997"/>
    <n v="1243835.6299999999"/>
    <d v="2023-08-07T12:58:53"/>
    <n v="1246"/>
    <n v="1"/>
    <n v="1"/>
  </r>
  <r>
    <x v="5"/>
    <s v="Commerce and Trade Secretariat"/>
    <n v="6"/>
    <s v="Commerce and Trade"/>
    <n v="6"/>
    <s v="Commerce and Trade Secretariat"/>
    <s v="Executive Branch"/>
    <n v="1"/>
    <n v="934"/>
    <s v="173000"/>
    <s v="Innovation and Entrepreneurship Investment Authority"/>
    <x v="54"/>
    <s v="09"/>
    <s v="Dedicated Special Revenue"/>
    <s v="09: Dedicated Special Revenue"/>
    <s v="09510"/>
    <s v="CW Technology Research Fd 934"/>
    <x v="233"/>
    <s v="934.09510"/>
    <x v="0"/>
    <n v="100"/>
    <n v="3344869.44"/>
    <n v="3464765.32"/>
    <n v="1887587.8"/>
    <n v="0"/>
    <n v="0"/>
    <n v="0"/>
    <d v="2023-08-07T12:58:53"/>
    <n v="1247"/>
    <n v="1"/>
    <n v="1"/>
  </r>
  <r>
    <x v="5"/>
    <s v="Commerce and Trade Secretariat"/>
    <n v="6"/>
    <s v="Commerce and Trade"/>
    <n v="6"/>
    <s v="Commerce and Trade Secretariat"/>
    <s v="Executive Branch"/>
    <n v="1"/>
    <n v="934"/>
    <s v="173000"/>
    <s v="Innovation and Entrepreneurship Investment Authority"/>
    <x v="54"/>
    <s v="09"/>
    <s v="Dedicated Special Revenue"/>
    <s v="09: Dedicated Special Revenue"/>
    <s v="09510"/>
    <s v="CW Technology Research Fd 934"/>
    <x v="233"/>
    <s v="934.09510"/>
    <x v="1"/>
    <n v="135"/>
    <n v="6441262"/>
    <n v="6144869"/>
    <n v="6264765.3200000003"/>
    <n v="0"/>
    <n v="0"/>
    <n v="0"/>
    <d v="2023-08-07T12:58:53"/>
    <n v="1248"/>
    <n v="1"/>
    <n v="1"/>
  </r>
  <r>
    <x v="5"/>
    <s v="Commerce and Trade Secretariat"/>
    <n v="6"/>
    <s v="Commerce and Trade"/>
    <n v="6"/>
    <s v="Commerce and Trade Secretariat"/>
    <s v="Executive Branch"/>
    <n v="1"/>
    <n v="934"/>
    <s v="173000"/>
    <s v="Innovation and Entrepreneurship Investment Authority"/>
    <x v="54"/>
    <s v="09"/>
    <s v="Dedicated Special Revenue"/>
    <s v="09: Dedicated Special Revenue"/>
    <s v="09510"/>
    <s v="CW Technology Research Fd 934"/>
    <x v="233"/>
    <s v="934.09510"/>
    <x v="2"/>
    <n v="200"/>
    <n v="3141384"/>
    <n v="2695794.65"/>
    <n v="4368230.51"/>
    <n v="0"/>
    <n v="0"/>
    <n v="0"/>
    <d v="2023-08-07T12:58:53"/>
    <n v="1249"/>
    <n v="1"/>
    <n v="1"/>
  </r>
  <r>
    <x v="5"/>
    <s v="Commerce and Trade Secretariat"/>
    <n v="6"/>
    <s v="Commerce and Trade"/>
    <n v="6"/>
    <s v="Commerce and Trade Secretariat"/>
    <s v="Executive Branch"/>
    <n v="1"/>
    <n v="934"/>
    <s v="173000"/>
    <s v="Innovation and Entrepreneurship Investment Authority"/>
    <x v="54"/>
    <s v="09"/>
    <s v="Dedicated Special Revenue"/>
    <s v="09: Dedicated Special Revenue"/>
    <s v="09510"/>
    <s v="CW Technology Research Fd 934"/>
    <x v="233"/>
    <s v="934.09510"/>
    <x v="3"/>
    <n v="220"/>
    <n v="3299878"/>
    <n v="3449074.35"/>
    <n v="1896534.8100000005"/>
    <n v="0"/>
    <n v="0"/>
    <n v="0"/>
    <d v="2023-08-07T12:58:53"/>
    <n v="1250"/>
    <n v="1"/>
    <n v="1"/>
  </r>
  <r>
    <x v="5"/>
    <s v="Commerce and Trade Secretariat"/>
    <n v="6"/>
    <s v="Commerce and Trade"/>
    <n v="6"/>
    <s v="Commerce and Trade Secretariat"/>
    <s v="Executive Branch"/>
    <n v="1"/>
    <n v="934"/>
    <s v="173000"/>
    <s v="Innovation and Entrepreneurship Investment Authority"/>
    <x v="54"/>
    <s v="09"/>
    <s v="Dedicated Special Revenue"/>
    <s v="09: Dedicated Special Revenue"/>
    <s v="09510"/>
    <s v="CW Technology Research Fd 934"/>
    <x v="233"/>
    <s v="934.09510"/>
    <x v="4"/>
    <n v="500"/>
    <n v="46331.63"/>
    <n v="31073.53"/>
    <n v="6435.99"/>
    <n v="0"/>
    <n v="0"/>
    <n v="0"/>
    <d v="2023-08-07T12:58:53"/>
    <n v="1251"/>
    <n v="1"/>
    <n v="1"/>
  </r>
  <r>
    <x v="6"/>
    <s v="Education Secretariat"/>
    <n v="7"/>
    <s v="Education"/>
    <n v="7"/>
    <s v="Education Secretariat"/>
    <s v="Executive Branch"/>
    <n v="1"/>
    <n v="201"/>
    <s v="082000"/>
    <s v="Department of Education, Central Office Operations"/>
    <x v="55"/>
    <s v="02"/>
    <s v="Special"/>
    <s v="02: Special"/>
    <s v="02201"/>
    <s v="DOE/COO Special Revenue Fund"/>
    <x v="236"/>
    <s v="201.02201"/>
    <x v="0"/>
    <n v="100"/>
    <n v="3926670.3200000003"/>
    <n v="4590049.63"/>
    <n v="4905003.04"/>
    <n v="6090234.9500000002"/>
    <n v="6517797.3200000003"/>
    <n v="5945264.9800000004"/>
    <d v="2023-08-07T12:58:53"/>
    <n v="1252"/>
    <n v="1"/>
    <n v="1"/>
  </r>
  <r>
    <x v="6"/>
    <s v="Education Secretariat"/>
    <n v="7"/>
    <s v="Education"/>
    <n v="7"/>
    <s v="Education Secretariat"/>
    <s v="Executive Branch"/>
    <n v="1"/>
    <n v="201"/>
    <s v="082000"/>
    <s v="Department of Education, Central Office Operations"/>
    <x v="55"/>
    <s v="02"/>
    <s v="Special"/>
    <s v="02: Special"/>
    <s v="02201"/>
    <s v="DOE/COO Special Revenue Fund"/>
    <x v="236"/>
    <s v="201.02201"/>
    <x v="1"/>
    <n v="135"/>
    <n v="3279477"/>
    <n v="3334707"/>
    <n v="3284707"/>
    <n v="3415444"/>
    <n v="3415444"/>
    <n v="4005015"/>
    <d v="2023-08-07T12:58:53"/>
    <n v="1253"/>
    <n v="1"/>
    <n v="1"/>
  </r>
  <r>
    <x v="6"/>
    <s v="Education Secretariat"/>
    <n v="7"/>
    <s v="Education"/>
    <n v="7"/>
    <s v="Education Secretariat"/>
    <s v="Executive Branch"/>
    <n v="1"/>
    <n v="201"/>
    <s v="082000"/>
    <s v="Department of Education, Central Office Operations"/>
    <x v="55"/>
    <s v="02"/>
    <s v="Special"/>
    <s v="02: Special"/>
    <s v="02201"/>
    <s v="DOE/COO Special Revenue Fund"/>
    <x v="236"/>
    <s v="201.02201"/>
    <x v="2"/>
    <n v="200"/>
    <n v="1549164.9299999997"/>
    <n v="1768662.9500000016"/>
    <n v="2158758.4699999997"/>
    <n v="1727014.7100000002"/>
    <n v="1936752.5"/>
    <n v="3068460.9100000011"/>
    <d v="2023-08-07T12:58:53"/>
    <n v="1254"/>
    <n v="1"/>
    <n v="1"/>
  </r>
  <r>
    <x v="6"/>
    <s v="Education Secretariat"/>
    <n v="7"/>
    <s v="Education"/>
    <n v="7"/>
    <s v="Education Secretariat"/>
    <s v="Executive Branch"/>
    <n v="1"/>
    <n v="201"/>
    <s v="082000"/>
    <s v="Department of Education, Central Office Operations"/>
    <x v="55"/>
    <s v="02"/>
    <s v="Special"/>
    <s v="02: Special"/>
    <s v="02201"/>
    <s v="DOE/COO Special Revenue Fund"/>
    <x v="236"/>
    <s v="201.02201"/>
    <x v="3"/>
    <n v="220"/>
    <n v="1730312.0700000003"/>
    <n v="1566044.0499999984"/>
    <n v="1125948.5300000003"/>
    <n v="1688429.2899999998"/>
    <n v="1478691.5"/>
    <n v="936554.08999999892"/>
    <d v="2023-08-07T12:58:53"/>
    <n v="1255"/>
    <n v="1"/>
    <n v="1"/>
  </r>
  <r>
    <x v="6"/>
    <s v="Education Secretariat"/>
    <n v="7"/>
    <s v="Education"/>
    <n v="7"/>
    <s v="Education Secretariat"/>
    <s v="Executive Branch"/>
    <n v="1"/>
    <n v="201"/>
    <s v="082000"/>
    <s v="Department of Education, Central Office Operations"/>
    <x v="55"/>
    <s v="02"/>
    <s v="Special"/>
    <s v="02: Special"/>
    <s v="02201"/>
    <s v="DOE/COO Special Revenue Fund"/>
    <x v="236"/>
    <s v="201.02201"/>
    <x v="4"/>
    <n v="500"/>
    <n v="1639181.67"/>
    <n v="2430001.19"/>
    <n v="2481693.0599999996"/>
    <n v="2839182.5999999996"/>
    <n v="2362025.5299999998"/>
    <n v="2424234.9"/>
    <d v="2023-08-07T12:58:53"/>
    <n v="1256"/>
    <n v="1"/>
    <n v="1"/>
  </r>
  <r>
    <x v="6"/>
    <s v="Education Secretariat"/>
    <n v="7"/>
    <s v="Education"/>
    <n v="7"/>
    <s v="Education Secretariat"/>
    <s v="Executive Branch"/>
    <n v="1"/>
    <n v="201"/>
    <s v="082000"/>
    <s v="Department of Education, Central Office Operations"/>
    <x v="55"/>
    <s v="02"/>
    <s v="Special"/>
    <s v="02: Special"/>
    <s v="02700"/>
    <s v="Parking"/>
    <x v="1"/>
    <s v="201.02700"/>
    <x v="0"/>
    <n v="100"/>
    <n v="7399"/>
    <n v="7497"/>
    <n v="7739"/>
    <n v="7494"/>
    <n v="8305.5"/>
    <n v="8158.5"/>
    <d v="2023-08-07T12:58:53"/>
    <n v="1257"/>
    <n v="1"/>
    <n v="1"/>
  </r>
  <r>
    <x v="6"/>
    <s v="Education Secretariat"/>
    <n v="7"/>
    <s v="Education"/>
    <n v="7"/>
    <s v="Education Secretariat"/>
    <s v="Executive Branch"/>
    <n v="1"/>
    <n v="201"/>
    <s v="082000"/>
    <s v="Department of Education, Central Office Operations"/>
    <x v="55"/>
    <s v="02"/>
    <s v="Special"/>
    <s v="02: Special"/>
    <s v="02730"/>
    <s v="Licensing Application Fees"/>
    <x v="237"/>
    <s v="201.02730"/>
    <x v="0"/>
    <n v="100"/>
    <n v="0"/>
    <n v="0"/>
    <n v="0"/>
    <n v="0"/>
    <n v="9415"/>
    <n v="27611.48"/>
    <d v="2023-08-07T12:58:53"/>
    <n v="1258"/>
    <n v="1"/>
    <n v="1"/>
  </r>
  <r>
    <x v="6"/>
    <s v="Education Secretariat"/>
    <n v="7"/>
    <s v="Education"/>
    <n v="7"/>
    <s v="Education Secretariat"/>
    <s v="Executive Branch"/>
    <n v="1"/>
    <n v="201"/>
    <s v="082000"/>
    <s v="Department of Education, Central Office Operations"/>
    <x v="55"/>
    <s v="02"/>
    <s v="Special"/>
    <s v="02: Special"/>
    <s v="02730"/>
    <s v="Licensing Application Fees"/>
    <x v="237"/>
    <s v="201.02730"/>
    <x v="1"/>
    <n v="135"/>
    <n v="0"/>
    <n v="0"/>
    <n v="0"/>
    <n v="0"/>
    <n v="475000"/>
    <n v="220000"/>
    <d v="2023-08-07T12:58:53"/>
    <n v="1259"/>
    <n v="1"/>
    <n v="1"/>
  </r>
  <r>
    <x v="6"/>
    <s v="Education Secretariat"/>
    <n v="7"/>
    <s v="Education"/>
    <n v="7"/>
    <s v="Education Secretariat"/>
    <s v="Executive Branch"/>
    <n v="1"/>
    <n v="201"/>
    <s v="082000"/>
    <s v="Department of Education, Central Office Operations"/>
    <x v="55"/>
    <s v="02"/>
    <s v="Special"/>
    <s v="02: Special"/>
    <s v="02730"/>
    <s v="Licensing Application Fees"/>
    <x v="237"/>
    <s v="201.02730"/>
    <x v="3"/>
    <n v="220"/>
    <n v="0"/>
    <n v="0"/>
    <n v="0"/>
    <n v="0"/>
    <n v="475000"/>
    <n v="220000"/>
    <d v="2023-08-07T12:58:53"/>
    <n v="1260"/>
    <n v="1"/>
    <n v="1"/>
  </r>
  <r>
    <x v="6"/>
    <s v="Education Secretariat"/>
    <n v="7"/>
    <s v="Education"/>
    <n v="7"/>
    <s v="Education Secretariat"/>
    <s v="Executive Branch"/>
    <n v="1"/>
    <n v="201"/>
    <s v="082000"/>
    <s v="Department of Education, Central Office Operations"/>
    <x v="55"/>
    <s v="02"/>
    <s v="Special"/>
    <s v="02: Special"/>
    <s v="02730"/>
    <s v="Licensing Application Fees"/>
    <x v="237"/>
    <s v="201.02730"/>
    <x v="4"/>
    <n v="500"/>
    <n v="0"/>
    <n v="0"/>
    <n v="0"/>
    <n v="0"/>
    <n v="9415"/>
    <n v="6600"/>
    <d v="2023-08-07T12:58:53"/>
    <n v="1261"/>
    <n v="1"/>
    <n v="1"/>
  </r>
  <r>
    <x v="6"/>
    <s v="Education Secretariat"/>
    <n v="7"/>
    <s v="Education"/>
    <n v="7"/>
    <s v="Education Secretariat"/>
    <s v="Executive Branch"/>
    <n v="1"/>
    <n v="201"/>
    <s v="082000"/>
    <s v="Department of Education, Central Office Operations"/>
    <x v="55"/>
    <s v="02"/>
    <s v="Special"/>
    <s v="02: Special"/>
    <s v="02800"/>
    <s v="Appropriated IDC Recoveries"/>
    <x v="23"/>
    <s v="201.02800"/>
    <x v="0"/>
    <n v="100"/>
    <n v="1470632.6500000001"/>
    <n v="2168312.92"/>
    <n v="2446252.6100000003"/>
    <n v="4148154.69"/>
    <n v="3251268.93"/>
    <n v="4167533.1"/>
    <d v="2023-08-07T12:58:53"/>
    <n v="1262"/>
    <n v="1"/>
    <n v="1"/>
  </r>
  <r>
    <x v="6"/>
    <s v="Education Secretariat"/>
    <n v="7"/>
    <s v="Education"/>
    <n v="7"/>
    <s v="Education Secretariat"/>
    <s v="Executive Branch"/>
    <n v="1"/>
    <n v="201"/>
    <s v="082000"/>
    <s v="Department of Education, Central Office Operations"/>
    <x v="55"/>
    <s v="02"/>
    <s v="Special"/>
    <s v="02: Special"/>
    <s v="02800"/>
    <s v="Appropriated IDC Recoveries"/>
    <x v="23"/>
    <s v="201.02800"/>
    <x v="1"/>
    <n v="135"/>
    <n v="2137797"/>
    <n v="1994646"/>
    <n v="1874646"/>
    <n v="1853813"/>
    <n v="1853813"/>
    <n v="2339720"/>
    <d v="2023-08-07T12:58:53"/>
    <n v="1263"/>
    <n v="1"/>
    <n v="1"/>
  </r>
  <r>
    <x v="6"/>
    <s v="Education Secretariat"/>
    <n v="7"/>
    <s v="Education"/>
    <n v="7"/>
    <s v="Education Secretariat"/>
    <s v="Executive Branch"/>
    <n v="1"/>
    <n v="201"/>
    <s v="082000"/>
    <s v="Department of Education, Central Office Operations"/>
    <x v="55"/>
    <s v="02"/>
    <s v="Special"/>
    <s v="02: Special"/>
    <s v="02800"/>
    <s v="Appropriated IDC Recoveries"/>
    <x v="23"/>
    <s v="201.02800"/>
    <x v="2"/>
    <n v="200"/>
    <n v="1818614.78"/>
    <n v="1860446.4300000002"/>
    <n v="1820991.9599999995"/>
    <n v="759281.34"/>
    <n v="1508794.39"/>
    <n v="1519227.48"/>
    <d v="2023-08-07T12:58:53"/>
    <n v="1264"/>
    <n v="1"/>
    <n v="1"/>
  </r>
  <r>
    <x v="6"/>
    <s v="Education Secretariat"/>
    <n v="7"/>
    <s v="Education"/>
    <n v="7"/>
    <s v="Education Secretariat"/>
    <s v="Executive Branch"/>
    <n v="1"/>
    <n v="201"/>
    <s v="082000"/>
    <s v="Department of Education, Central Office Operations"/>
    <x v="55"/>
    <s v="02"/>
    <s v="Special"/>
    <s v="02: Special"/>
    <s v="02800"/>
    <s v="Appropriated IDC Recoveries"/>
    <x v="23"/>
    <s v="201.02800"/>
    <x v="3"/>
    <n v="220"/>
    <n v="319182.21999999997"/>
    <n v="134199.56999999983"/>
    <n v="53654.040000000503"/>
    <n v="1094531.6600000001"/>
    <n v="345018.6100000001"/>
    <n v="820492.52"/>
    <d v="2023-08-07T12:58:53"/>
    <n v="1265"/>
    <n v="1"/>
    <n v="1"/>
  </r>
  <r>
    <x v="6"/>
    <s v="Education Secretariat"/>
    <n v="7"/>
    <s v="Education"/>
    <n v="7"/>
    <s v="Education Secretariat"/>
    <s v="Executive Branch"/>
    <n v="1"/>
    <n v="201"/>
    <s v="082000"/>
    <s v="Department of Education, Central Office Operations"/>
    <x v="55"/>
    <s v="02"/>
    <s v="Special"/>
    <s v="02: Special"/>
    <s v="02800"/>
    <s v="Appropriated IDC Recoveries"/>
    <x v="23"/>
    <s v="201.02800"/>
    <x v="4"/>
    <n v="500"/>
    <n v="2121548.7799999998"/>
    <n v="2558126.7000000002"/>
    <n v="2098931.6500000004"/>
    <n v="2461183.42"/>
    <n v="612014.04"/>
    <n v="2455498.1"/>
    <d v="2023-08-07T12:58:53"/>
    <n v="1266"/>
    <n v="1"/>
    <n v="1"/>
  </r>
  <r>
    <x v="6"/>
    <s v="Education Secretariat"/>
    <n v="7"/>
    <s v="Education"/>
    <n v="7"/>
    <s v="Education Secretariat"/>
    <s v="Executive Branch"/>
    <n v="1"/>
    <n v="201"/>
    <s v="082000"/>
    <s v="Department of Education, Central Office Operations"/>
    <x v="55"/>
    <s v="04"/>
    <s v="Commonwealth Transportation"/>
    <s v="04: Commonwealth Transportation"/>
    <s v="04100"/>
    <s v="Hwy Maintenance &amp; Operating Fd"/>
    <x v="30"/>
    <s v="201.04100"/>
    <x v="1"/>
    <n v="135"/>
    <n v="263327"/>
    <n v="270419"/>
    <n v="270419"/>
    <n v="279612"/>
    <n v="279612"/>
    <n v="283854"/>
    <d v="2023-08-07T12:58:53"/>
    <n v="1267"/>
    <n v="1"/>
    <n v="1"/>
  </r>
  <r>
    <x v="6"/>
    <s v="Education Secretariat"/>
    <n v="7"/>
    <s v="Education"/>
    <n v="7"/>
    <s v="Education Secretariat"/>
    <s v="Executive Branch"/>
    <n v="1"/>
    <n v="201"/>
    <s v="082000"/>
    <s v="Department of Education, Central Office Operations"/>
    <x v="55"/>
    <s v="04"/>
    <s v="Commonwealth Transportation"/>
    <s v="04: Commonwealth Transportation"/>
    <s v="04100"/>
    <s v="Hwy Maintenance &amp; Operating Fd"/>
    <x v="30"/>
    <s v="201.04100"/>
    <x v="2"/>
    <n v="200"/>
    <n v="240742.80000000002"/>
    <n v="212996.29000000004"/>
    <n v="240451.7"/>
    <n v="229412.67000000004"/>
    <n v="270300.31000000006"/>
    <n v="271243.8"/>
    <d v="2023-08-07T12:58:53"/>
    <n v="1268"/>
    <n v="1"/>
    <n v="1"/>
  </r>
  <r>
    <x v="6"/>
    <s v="Education Secretariat"/>
    <n v="7"/>
    <s v="Education"/>
    <n v="7"/>
    <s v="Education Secretariat"/>
    <s v="Executive Branch"/>
    <n v="1"/>
    <n v="201"/>
    <s v="082000"/>
    <s v="Department of Education, Central Office Operations"/>
    <x v="55"/>
    <s v="04"/>
    <s v="Commonwealth Transportation"/>
    <s v="04: Commonwealth Transportation"/>
    <s v="04100"/>
    <s v="Hwy Maintenance &amp; Operating Fd"/>
    <x v="30"/>
    <s v="201.04100"/>
    <x v="3"/>
    <n v="220"/>
    <n v="22584.199999999983"/>
    <n v="57422.709999999963"/>
    <n v="29967.299999999988"/>
    <n v="50199.329999999958"/>
    <n v="9311.6899999999441"/>
    <n v="12610.200000000012"/>
    <d v="2023-08-07T12:58:53"/>
    <n v="1269"/>
    <n v="1"/>
    <n v="1"/>
  </r>
  <r>
    <x v="6"/>
    <s v="Education Secretariat"/>
    <n v="7"/>
    <s v="Education"/>
    <n v="7"/>
    <s v="Education Secretariat"/>
    <s v="Executive Branch"/>
    <n v="1"/>
    <n v="201"/>
    <s v="082000"/>
    <s v="Department of Education, Central Office Operations"/>
    <x v="55"/>
    <s v="04"/>
    <s v="Commonwealth Transportation"/>
    <s v="04: Commonwealth Transportation"/>
    <s v="04100"/>
    <s v="Hwy Maintenance &amp; Operating Fd"/>
    <x v="30"/>
    <s v="201.04100"/>
    <x v="4"/>
    <n v="500"/>
    <n v="0"/>
    <n v="0"/>
    <n v="0"/>
    <n v="0"/>
    <n v="3000"/>
    <n v="0"/>
    <d v="2023-08-07T12:58:53"/>
    <n v="1270"/>
    <n v="1"/>
    <n v="1"/>
  </r>
  <r>
    <x v="6"/>
    <s v="Education Secretariat"/>
    <n v="7"/>
    <s v="Education"/>
    <n v="7"/>
    <s v="Education Secretariat"/>
    <s v="Executive Branch"/>
    <n v="1"/>
    <n v="201"/>
    <s v="082000"/>
    <s v="Department of Education, Central Office Operations"/>
    <x v="55"/>
    <s v="07"/>
    <s v="Trust And Agency"/>
    <s v="07: Trust And Agency"/>
    <s v="07003"/>
    <s v="Trust And Agency-DOE/COO"/>
    <x v="238"/>
    <s v="201.07003"/>
    <x v="0"/>
    <n v="100"/>
    <n v="1102410.49"/>
    <n v="1505934.52"/>
    <n v="2851746.98"/>
    <n v="3395468"/>
    <n v="3950887.21"/>
    <n v="4857572.3099999996"/>
    <d v="2023-08-07T12:58:53"/>
    <n v="1271"/>
    <n v="1"/>
    <n v="1"/>
  </r>
  <r>
    <x v="6"/>
    <s v="Education Secretariat"/>
    <n v="7"/>
    <s v="Education"/>
    <n v="7"/>
    <s v="Education Secretariat"/>
    <s v="Executive Branch"/>
    <n v="1"/>
    <n v="201"/>
    <s v="082000"/>
    <s v="Department of Education, Central Office Operations"/>
    <x v="55"/>
    <s v="07"/>
    <s v="Trust And Agency"/>
    <s v="07: Trust And Agency"/>
    <s v="07003"/>
    <s v="Trust And Agency-DOE/COO"/>
    <x v="238"/>
    <s v="201.07003"/>
    <x v="1"/>
    <n v="135"/>
    <n v="279563"/>
    <n v="679563"/>
    <n v="679563"/>
    <n v="1214438"/>
    <n v="28429062.869999997"/>
    <n v="27987225"/>
    <d v="2023-08-07T12:58:53"/>
    <n v="1272"/>
    <n v="1"/>
    <n v="1"/>
  </r>
  <r>
    <x v="6"/>
    <s v="Education Secretariat"/>
    <n v="7"/>
    <s v="Education"/>
    <n v="7"/>
    <s v="Education Secretariat"/>
    <s v="Executive Branch"/>
    <n v="1"/>
    <n v="201"/>
    <s v="082000"/>
    <s v="Department of Education, Central Office Operations"/>
    <x v="55"/>
    <s v="07"/>
    <s v="Trust And Agency"/>
    <s v="07: Trust And Agency"/>
    <s v="07003"/>
    <s v="Trust And Agency-DOE/COO"/>
    <x v="238"/>
    <s v="201.07003"/>
    <x v="2"/>
    <n v="200"/>
    <n v="226568.79"/>
    <n v="316900.38"/>
    <n v="489717.0799999999"/>
    <n v="670828.98"/>
    <n v="27143213.540000003"/>
    <n v="9286869.9000000004"/>
    <d v="2023-08-07T12:58:53"/>
    <n v="1273"/>
    <n v="1"/>
    <n v="1"/>
  </r>
  <r>
    <x v="6"/>
    <s v="Education Secretariat"/>
    <n v="7"/>
    <s v="Education"/>
    <n v="7"/>
    <s v="Education Secretariat"/>
    <s v="Executive Branch"/>
    <n v="1"/>
    <n v="201"/>
    <s v="082000"/>
    <s v="Department of Education, Central Office Operations"/>
    <x v="55"/>
    <s v="07"/>
    <s v="Trust And Agency"/>
    <s v="07: Trust And Agency"/>
    <s v="07003"/>
    <s v="Trust And Agency-DOE/COO"/>
    <x v="238"/>
    <s v="201.07003"/>
    <x v="3"/>
    <n v="220"/>
    <n v="52994.209999999992"/>
    <n v="362662.62"/>
    <n v="189845.9200000001"/>
    <n v="543609.02"/>
    <n v="1285849.3299999945"/>
    <n v="18700355.100000001"/>
    <d v="2023-08-07T12:58:53"/>
    <n v="1274"/>
    <n v="1"/>
    <n v="1"/>
  </r>
  <r>
    <x v="6"/>
    <s v="Education Secretariat"/>
    <n v="7"/>
    <s v="Education"/>
    <n v="7"/>
    <s v="Education Secretariat"/>
    <s v="Executive Branch"/>
    <n v="1"/>
    <n v="201"/>
    <s v="082000"/>
    <s v="Department of Education, Central Office Operations"/>
    <x v="55"/>
    <s v="07"/>
    <s v="Trust And Agency"/>
    <s v="07: Trust And Agency"/>
    <s v="07003"/>
    <s v="Trust And Agency-DOE/COO"/>
    <x v="238"/>
    <s v="201.07003"/>
    <x v="4"/>
    <n v="500"/>
    <n v="583564.42000000004"/>
    <n v="720424.40999999992"/>
    <n v="1835529.54"/>
    <n v="1214550"/>
    <n v="27698835"/>
    <n v="10193555"/>
    <d v="2023-08-07T12:58:53"/>
    <n v="1275"/>
    <n v="1"/>
    <n v="1"/>
  </r>
  <r>
    <x v="6"/>
    <s v="Education Secretariat"/>
    <n v="7"/>
    <s v="Education"/>
    <n v="7"/>
    <s v="Education Secretariat"/>
    <s v="Executive Branch"/>
    <n v="1"/>
    <n v="201"/>
    <s v="082000"/>
    <s v="Department of Education, Central Office Operations"/>
    <x v="55"/>
    <s v="10"/>
    <s v="Federal Trust"/>
    <s v="10: Federal Trust"/>
    <s v="10000"/>
    <s v="Federal Trust"/>
    <x v="6"/>
    <s v="201.10000"/>
    <x v="0"/>
    <n v="100"/>
    <n v="-137129.46999999988"/>
    <n v="-88836.689999999959"/>
    <n v="-550988.69999999995"/>
    <n v="296360.77999999997"/>
    <n v="16351882.32"/>
    <n v="20980103.939999998"/>
    <d v="2023-08-07T12:58:53"/>
    <n v="1276"/>
    <n v="1"/>
    <n v="1"/>
  </r>
  <r>
    <x v="6"/>
    <s v="Education Secretariat"/>
    <n v="7"/>
    <s v="Education"/>
    <n v="7"/>
    <s v="Education Secretariat"/>
    <s v="Executive Branch"/>
    <n v="1"/>
    <n v="201"/>
    <s v="082000"/>
    <s v="Department of Education, Central Office Operations"/>
    <x v="55"/>
    <s v="10"/>
    <s v="Federal Trust"/>
    <s v="10: Federal Trust"/>
    <s v="10000"/>
    <s v="Federal Trust"/>
    <x v="6"/>
    <s v="201.10000"/>
    <x v="1"/>
    <n v="135"/>
    <n v="39980616"/>
    <n v="40853596"/>
    <n v="50709544"/>
    <n v="60833356"/>
    <n v="68768096.99999997"/>
    <n v="174240428.5"/>
    <d v="2023-08-07T12:58:53"/>
    <n v="1277"/>
    <n v="1"/>
    <n v="1"/>
  </r>
  <r>
    <x v="6"/>
    <s v="Education Secretariat"/>
    <n v="7"/>
    <s v="Education"/>
    <n v="7"/>
    <s v="Education Secretariat"/>
    <s v="Executive Branch"/>
    <n v="1"/>
    <n v="201"/>
    <s v="082000"/>
    <s v="Department of Education, Central Office Operations"/>
    <x v="55"/>
    <s v="10"/>
    <s v="Federal Trust"/>
    <s v="10: Federal Trust"/>
    <s v="10000"/>
    <s v="Federal Trust"/>
    <x v="6"/>
    <s v="201.10000"/>
    <x v="2"/>
    <n v="200"/>
    <n v="35740171.75"/>
    <n v="32342563.710000027"/>
    <n v="38615853.300000027"/>
    <n v="41303667.25999999"/>
    <n v="66123570.650000036"/>
    <n v="75101031.540000111"/>
    <d v="2023-08-07T12:58:53"/>
    <n v="1278"/>
    <n v="1"/>
    <n v="1"/>
  </r>
  <r>
    <x v="6"/>
    <s v="Education Secretariat"/>
    <n v="7"/>
    <s v="Education"/>
    <n v="7"/>
    <s v="Education Secretariat"/>
    <s v="Executive Branch"/>
    <n v="1"/>
    <n v="201"/>
    <s v="082000"/>
    <s v="Department of Education, Central Office Operations"/>
    <x v="55"/>
    <s v="10"/>
    <s v="Federal Trust"/>
    <s v="10: Federal Trust"/>
    <s v="10000"/>
    <s v="Federal Trust"/>
    <x v="6"/>
    <s v="201.10000"/>
    <x v="3"/>
    <n v="220"/>
    <n v="4240444.25"/>
    <n v="8511032.289999973"/>
    <n v="12093690.699999973"/>
    <n v="19529688.74000001"/>
    <n v="2644526.3499999344"/>
    <n v="99139396.959999889"/>
    <d v="2023-08-07T12:58:53"/>
    <n v="1279"/>
    <n v="1"/>
    <n v="1"/>
  </r>
  <r>
    <x v="6"/>
    <s v="Education Secretariat"/>
    <n v="7"/>
    <s v="Education"/>
    <n v="7"/>
    <s v="Education Secretariat"/>
    <s v="Executive Branch"/>
    <n v="1"/>
    <n v="201"/>
    <s v="082000"/>
    <s v="Department of Education, Central Office Operations"/>
    <x v="55"/>
    <s v="10"/>
    <s v="Federal Trust"/>
    <s v="10: Federal Trust"/>
    <s v="10000"/>
    <s v="Federal Trust"/>
    <x v="6"/>
    <s v="201.10000"/>
    <x v="4"/>
    <n v="500"/>
    <n v="40688582.139999993"/>
    <n v="35782980.130000003"/>
    <n v="44995742.260000005"/>
    <n v="41795505.86999999"/>
    <n v="56515282.580000013"/>
    <n v="159090812.58999991"/>
    <d v="2023-08-07T12:58:53"/>
    <n v="1280"/>
    <n v="1"/>
    <n v="1"/>
  </r>
  <r>
    <x v="6"/>
    <s v="Education Secretariat"/>
    <n v="7"/>
    <s v="Education"/>
    <n v="7"/>
    <s v="Education Secretariat"/>
    <s v="Executive Branch"/>
    <n v="1"/>
    <n v="201"/>
    <s v="082000"/>
    <s v="Department of Education, Central Office Operations"/>
    <x v="55"/>
    <s v="10"/>
    <s v="Federal Trust"/>
    <s v="10: Federal Trust"/>
    <s v="10020"/>
    <s v="PblcHlthCrisisRspns - COVID-19"/>
    <x v="85"/>
    <s v="201.10020"/>
    <x v="0"/>
    <n v="100"/>
    <n v="0"/>
    <n v="0"/>
    <n v="0"/>
    <n v="0"/>
    <n v="0"/>
    <n v="40992.15"/>
    <d v="2023-08-07T12:58:53"/>
    <n v="1281"/>
    <n v="1"/>
    <n v="1"/>
  </r>
  <r>
    <x v="6"/>
    <s v="Education Secretariat"/>
    <n v="7"/>
    <s v="Education"/>
    <n v="7"/>
    <s v="Education Secretariat"/>
    <s v="Executive Branch"/>
    <n v="1"/>
    <n v="201"/>
    <s v="082000"/>
    <s v="Department of Education, Central Office Operations"/>
    <x v="55"/>
    <s v="10"/>
    <s v="Federal Trust"/>
    <s v="10: Federal Trust"/>
    <s v="10020"/>
    <s v="PblcHlthCrisisRspns - COVID-19"/>
    <x v="85"/>
    <s v="201.10020"/>
    <x v="1"/>
    <n v="135"/>
    <n v="0"/>
    <n v="0"/>
    <n v="0"/>
    <n v="0"/>
    <n v="852909"/>
    <n v="736165"/>
    <d v="2023-08-07T12:58:53"/>
    <n v="1282"/>
    <n v="1"/>
    <n v="1"/>
  </r>
  <r>
    <x v="6"/>
    <s v="Education Secretariat"/>
    <n v="7"/>
    <s v="Education"/>
    <n v="7"/>
    <s v="Education Secretariat"/>
    <s v="Executive Branch"/>
    <n v="1"/>
    <n v="201"/>
    <s v="082000"/>
    <s v="Department of Education, Central Office Operations"/>
    <x v="55"/>
    <s v="10"/>
    <s v="Federal Trust"/>
    <s v="10: Federal Trust"/>
    <s v="10020"/>
    <s v="PblcHlthCrisisRspns - COVID-19"/>
    <x v="85"/>
    <s v="201.10020"/>
    <x v="2"/>
    <n v="200"/>
    <n v="0"/>
    <n v="0"/>
    <n v="0"/>
    <n v="0"/>
    <n v="116744"/>
    <n v="620513.48"/>
    <d v="2023-08-07T12:58:53"/>
    <n v="1283"/>
    <n v="1"/>
    <n v="1"/>
  </r>
  <r>
    <x v="6"/>
    <s v="Education Secretariat"/>
    <n v="7"/>
    <s v="Education"/>
    <n v="7"/>
    <s v="Education Secretariat"/>
    <s v="Executive Branch"/>
    <n v="1"/>
    <n v="201"/>
    <s v="082000"/>
    <s v="Department of Education, Central Office Operations"/>
    <x v="55"/>
    <s v="10"/>
    <s v="Federal Trust"/>
    <s v="10: Federal Trust"/>
    <s v="10020"/>
    <s v="PblcHlthCrisisRspns - COVID-19"/>
    <x v="85"/>
    <s v="201.10020"/>
    <x v="3"/>
    <n v="220"/>
    <n v="0"/>
    <n v="0"/>
    <n v="0"/>
    <n v="0"/>
    <n v="736165"/>
    <n v="115651.52000000002"/>
    <d v="2023-08-07T12:58:53"/>
    <n v="1284"/>
    <n v="1"/>
    <n v="1"/>
  </r>
  <r>
    <x v="6"/>
    <s v="Education Secretariat"/>
    <n v="7"/>
    <s v="Education"/>
    <n v="7"/>
    <s v="Education Secretariat"/>
    <s v="Executive Branch"/>
    <n v="1"/>
    <n v="201"/>
    <s v="082000"/>
    <s v="Department of Education, Central Office Operations"/>
    <x v="55"/>
    <s v="10"/>
    <s v="Federal Trust"/>
    <s v="10: Federal Trust"/>
    <s v="10030"/>
    <s v="ChldCr&amp;DvlpmntBlckGrt-COVID-19"/>
    <x v="239"/>
    <s v="201.10030"/>
    <x v="0"/>
    <n v="100"/>
    <n v="0"/>
    <n v="0"/>
    <n v="0"/>
    <n v="0"/>
    <n v="1070567.4000000004"/>
    <n v="833727.99000000954"/>
    <d v="2023-08-07T12:58:53"/>
    <n v="1285"/>
    <n v="1"/>
    <n v="1"/>
  </r>
  <r>
    <x v="6"/>
    <s v="Education Secretariat"/>
    <n v="7"/>
    <s v="Education"/>
    <n v="7"/>
    <s v="Education Secretariat"/>
    <s v="Executive Branch"/>
    <n v="1"/>
    <n v="201"/>
    <s v="082000"/>
    <s v="Department of Education, Central Office Operations"/>
    <x v="55"/>
    <s v="10"/>
    <s v="Federal Trust"/>
    <s v="10: Federal Trust"/>
    <s v="10030"/>
    <s v="ChldCr&amp;DvlpmntBlckGrt-COVID-19"/>
    <x v="239"/>
    <s v="201.10030"/>
    <x v="1"/>
    <n v="135"/>
    <n v="0"/>
    <n v="0"/>
    <n v="0"/>
    <n v="0"/>
    <n v="813933812"/>
    <n v="137750296.08000001"/>
    <d v="2023-08-07T12:58:53"/>
    <n v="1286"/>
    <n v="1"/>
    <n v="1"/>
  </r>
  <r>
    <x v="6"/>
    <s v="Education Secretariat"/>
    <n v="7"/>
    <s v="Education"/>
    <n v="7"/>
    <s v="Education Secretariat"/>
    <s v="Executive Branch"/>
    <n v="1"/>
    <n v="201"/>
    <s v="082000"/>
    <s v="Department of Education, Central Office Operations"/>
    <x v="55"/>
    <s v="10"/>
    <s v="Federal Trust"/>
    <s v="10: Federal Trust"/>
    <s v="10030"/>
    <s v="ChldCr&amp;DvlpmntBlckGrt-COVID-19"/>
    <x v="239"/>
    <s v="201.10030"/>
    <x v="2"/>
    <n v="200"/>
    <n v="0"/>
    <n v="0"/>
    <n v="0"/>
    <n v="0"/>
    <n v="418842806.43999994"/>
    <n v="74146449.059999987"/>
    <d v="2023-08-07T12:58:53"/>
    <n v="1287"/>
    <n v="1"/>
    <n v="1"/>
  </r>
  <r>
    <x v="6"/>
    <s v="Education Secretariat"/>
    <n v="7"/>
    <s v="Education"/>
    <n v="7"/>
    <s v="Education Secretariat"/>
    <s v="Executive Branch"/>
    <n v="1"/>
    <n v="201"/>
    <s v="082000"/>
    <s v="Department of Education, Central Office Operations"/>
    <x v="55"/>
    <s v="10"/>
    <s v="Federal Trust"/>
    <s v="10: Federal Trust"/>
    <s v="10030"/>
    <s v="ChldCr&amp;DvlpmntBlckGrt-COVID-19"/>
    <x v="239"/>
    <s v="201.10030"/>
    <x v="3"/>
    <n v="220"/>
    <n v="0"/>
    <n v="0"/>
    <n v="0"/>
    <n v="0"/>
    <n v="395091005.56000006"/>
    <n v="63603847.020000026"/>
    <d v="2023-08-07T12:58:53"/>
    <n v="1288"/>
    <n v="1"/>
    <n v="1"/>
  </r>
  <r>
    <x v="6"/>
    <s v="Education Secretariat"/>
    <n v="7"/>
    <s v="Education"/>
    <n v="7"/>
    <s v="Education Secretariat"/>
    <s v="Executive Branch"/>
    <n v="1"/>
    <n v="201"/>
    <s v="082000"/>
    <s v="Department of Education, Central Office Operations"/>
    <x v="55"/>
    <s v="10"/>
    <s v="Federal Trust"/>
    <s v="10: Federal Trust"/>
    <s v="10030"/>
    <s v="ChldCr&amp;DvlpmntBlckGrt-COVID-19"/>
    <x v="239"/>
    <s v="201.10030"/>
    <x v="4"/>
    <n v="500"/>
    <n v="0"/>
    <n v="0"/>
    <n v="0"/>
    <n v="0"/>
    <n v="416204223.04000002"/>
    <n v="212097913.09999999"/>
    <d v="2023-08-07T12:58:53"/>
    <n v="1289"/>
    <n v="1"/>
    <n v="1"/>
  </r>
  <r>
    <x v="6"/>
    <s v="Education Secretariat"/>
    <n v="7"/>
    <s v="Education"/>
    <n v="7"/>
    <s v="Education Secretariat"/>
    <s v="Executive Branch"/>
    <n v="1"/>
    <n v="201"/>
    <s v="082000"/>
    <s v="Department of Education, Central Office Operations"/>
    <x v="55"/>
    <s v="10"/>
    <s v="Federal Trust"/>
    <s v="10: Federal Trust"/>
    <s v="10240"/>
    <s v="ESF-Elem&amp;SSEmerRlf Fd-COVID-19"/>
    <x v="240"/>
    <s v="201.10240"/>
    <x v="0"/>
    <n v="100"/>
    <n v="0"/>
    <n v="0"/>
    <n v="-936"/>
    <n v="7408.7599999999948"/>
    <n v="48944.429999999993"/>
    <n v="-112974.92"/>
    <d v="2023-08-07T12:58:53"/>
    <n v="1290"/>
    <n v="1"/>
    <n v="1"/>
  </r>
  <r>
    <x v="6"/>
    <s v="Education Secretariat"/>
    <n v="7"/>
    <s v="Education"/>
    <n v="7"/>
    <s v="Education Secretariat"/>
    <s v="Executive Branch"/>
    <n v="1"/>
    <n v="201"/>
    <s v="082000"/>
    <s v="Department of Education, Central Office Operations"/>
    <x v="55"/>
    <s v="10"/>
    <s v="Federal Trust"/>
    <s v="10: Federal Trust"/>
    <s v="10240"/>
    <s v="ESF-Elem&amp;SSEmerRlf Fd-COVID-19"/>
    <x v="240"/>
    <s v="201.10240"/>
    <x v="1"/>
    <n v="135"/>
    <n v="0"/>
    <n v="0"/>
    <n v="100000"/>
    <n v="9108608"/>
    <n v="226658184.44"/>
    <n v="204411058.65000001"/>
    <d v="2023-08-07T12:58:53"/>
    <n v="1291"/>
    <n v="1"/>
    <n v="1"/>
  </r>
  <r>
    <x v="6"/>
    <s v="Education Secretariat"/>
    <n v="7"/>
    <s v="Education"/>
    <n v="7"/>
    <s v="Education Secretariat"/>
    <s v="Executive Branch"/>
    <n v="1"/>
    <n v="201"/>
    <s v="082000"/>
    <s v="Department of Education, Central Office Operations"/>
    <x v="55"/>
    <s v="10"/>
    <s v="Federal Trust"/>
    <s v="10: Federal Trust"/>
    <s v="10240"/>
    <s v="ESF-Elem&amp;SSEmerRlf Fd-COVID-19"/>
    <x v="240"/>
    <s v="201.10240"/>
    <x v="2"/>
    <n v="200"/>
    <n v="0"/>
    <n v="0"/>
    <n v="25054.38"/>
    <n v="4620095.8000000017"/>
    <n v="11783025.75"/>
    <n v="23207233.719999999"/>
    <d v="2023-08-07T12:58:53"/>
    <n v="1292"/>
    <n v="1"/>
    <n v="1"/>
  </r>
  <r>
    <x v="6"/>
    <s v="Education Secretariat"/>
    <n v="7"/>
    <s v="Education"/>
    <n v="7"/>
    <s v="Education Secretariat"/>
    <s v="Executive Branch"/>
    <n v="1"/>
    <n v="201"/>
    <s v="082000"/>
    <s v="Department of Education, Central Office Operations"/>
    <x v="55"/>
    <s v="10"/>
    <s v="Federal Trust"/>
    <s v="10: Federal Trust"/>
    <s v="10240"/>
    <s v="ESF-Elem&amp;SSEmerRlf Fd-COVID-19"/>
    <x v="240"/>
    <s v="201.10240"/>
    <x v="3"/>
    <n v="220"/>
    <n v="0"/>
    <n v="0"/>
    <n v="74945.62"/>
    <n v="4488512.1999999983"/>
    <n v="214875158.69"/>
    <n v="181203824.93000001"/>
    <d v="2023-08-07T12:58:53"/>
    <n v="1293"/>
    <n v="1"/>
    <n v="1"/>
  </r>
  <r>
    <x v="6"/>
    <s v="Education Secretariat"/>
    <n v="7"/>
    <s v="Education"/>
    <n v="7"/>
    <s v="Education Secretariat"/>
    <s v="Executive Branch"/>
    <n v="1"/>
    <n v="201"/>
    <s v="082000"/>
    <s v="Department of Education, Central Office Operations"/>
    <x v="55"/>
    <s v="10"/>
    <s v="Federal Trust"/>
    <s v="10: Federal Trust"/>
    <s v="10240"/>
    <s v="ESF-Elem&amp;SSEmerRlf Fd-COVID-19"/>
    <x v="240"/>
    <s v="201.10240"/>
    <x v="4"/>
    <n v="500"/>
    <n v="0"/>
    <n v="0"/>
    <n v="24118.38"/>
    <n v="4628440.5599999996"/>
    <n v="12848694.289999999"/>
    <n v="27165311.609999999"/>
    <d v="2023-08-07T12:58:53"/>
    <n v="1294"/>
    <n v="1"/>
    <n v="1"/>
  </r>
  <r>
    <x v="6"/>
    <s v="Education Secretariat"/>
    <n v="7"/>
    <s v="Education"/>
    <n v="7"/>
    <s v="Education Secretariat"/>
    <s v="Executive Branch"/>
    <n v="1"/>
    <n v="201"/>
    <s v="082000"/>
    <s v="Department of Education, Central Office Operations"/>
    <x v="55"/>
    <s v="10"/>
    <s v="Federal Trust"/>
    <s v="10: Federal Trust"/>
    <s v="10380"/>
    <s v="GEER Fund - COVID-19"/>
    <x v="241"/>
    <s v="201.10380"/>
    <x v="0"/>
    <n v="100"/>
    <n v="0"/>
    <n v="0"/>
    <n v="0"/>
    <n v="638344"/>
    <n v="0"/>
    <n v="-40007.42"/>
    <d v="2023-08-07T12:58:53"/>
    <n v="1295"/>
    <n v="1"/>
    <n v="1"/>
  </r>
  <r>
    <x v="6"/>
    <s v="Education Secretariat"/>
    <n v="7"/>
    <s v="Education"/>
    <n v="7"/>
    <s v="Education Secretariat"/>
    <s v="Executive Branch"/>
    <n v="1"/>
    <n v="201"/>
    <s v="082000"/>
    <s v="Department of Education, Central Office Operations"/>
    <x v="55"/>
    <s v="10"/>
    <s v="Federal Trust"/>
    <s v="10: Federal Trust"/>
    <s v="10380"/>
    <s v="GEER Fund - COVID-19"/>
    <x v="241"/>
    <s v="201.10380"/>
    <x v="1"/>
    <n v="135"/>
    <n v="0"/>
    <n v="0"/>
    <n v="0"/>
    <n v="3530000"/>
    <n v="25676686"/>
    <n v="18420808"/>
    <d v="2023-08-07T12:58:53"/>
    <n v="1296"/>
    <n v="1"/>
    <n v="1"/>
  </r>
  <r>
    <x v="6"/>
    <s v="Education Secretariat"/>
    <n v="7"/>
    <s v="Education"/>
    <n v="7"/>
    <s v="Education Secretariat"/>
    <s v="Executive Branch"/>
    <n v="1"/>
    <n v="201"/>
    <s v="082000"/>
    <s v="Department of Education, Central Office Operations"/>
    <x v="55"/>
    <s v="10"/>
    <s v="Federal Trust"/>
    <s v="10: Federal Trust"/>
    <s v="10380"/>
    <s v="GEER Fund - COVID-19"/>
    <x v="241"/>
    <s v="201.10380"/>
    <x v="2"/>
    <n v="200"/>
    <n v="0"/>
    <n v="0"/>
    <n v="0"/>
    <n v="3422764.24"/>
    <n v="7255878"/>
    <n v="1988670.2199999997"/>
    <d v="2023-08-07T12:58:53"/>
    <n v="1297"/>
    <n v="1"/>
    <n v="1"/>
  </r>
  <r>
    <x v="6"/>
    <s v="Education Secretariat"/>
    <n v="7"/>
    <s v="Education"/>
    <n v="7"/>
    <s v="Education Secretariat"/>
    <s v="Executive Branch"/>
    <n v="1"/>
    <n v="201"/>
    <s v="082000"/>
    <s v="Department of Education, Central Office Operations"/>
    <x v="55"/>
    <s v="10"/>
    <s v="Federal Trust"/>
    <s v="10: Federal Trust"/>
    <s v="10380"/>
    <s v="GEER Fund - COVID-19"/>
    <x v="241"/>
    <s v="201.10380"/>
    <x v="3"/>
    <n v="220"/>
    <n v="0"/>
    <n v="0"/>
    <n v="0"/>
    <n v="107235.75999999978"/>
    <n v="18420808"/>
    <n v="16432137.780000001"/>
    <d v="2023-08-07T12:58:53"/>
    <n v="1298"/>
    <n v="1"/>
    <n v="1"/>
  </r>
  <r>
    <x v="6"/>
    <s v="Education Secretariat"/>
    <n v="7"/>
    <s v="Education"/>
    <n v="7"/>
    <s v="Education Secretariat"/>
    <s v="Executive Branch"/>
    <n v="1"/>
    <n v="201"/>
    <s v="082000"/>
    <s v="Department of Education, Central Office Operations"/>
    <x v="55"/>
    <s v="10"/>
    <s v="Federal Trust"/>
    <s v="10: Federal Trust"/>
    <s v="10380"/>
    <s v="GEER Fund - COVID-19"/>
    <x v="241"/>
    <s v="201.10380"/>
    <x v="4"/>
    <n v="500"/>
    <n v="0"/>
    <n v="0"/>
    <n v="0"/>
    <n v="4061108.24"/>
    <n v="6617534"/>
    <n v="1948662.7999999998"/>
    <d v="2023-08-07T12:58:53"/>
    <n v="1299"/>
    <n v="1"/>
    <n v="1"/>
  </r>
  <r>
    <x v="6"/>
    <s v="Education Secretariat"/>
    <n v="7"/>
    <s v="Education"/>
    <n v="7"/>
    <s v="Education Secretariat"/>
    <s v="Executive Branch"/>
    <n v="1"/>
    <n v="201"/>
    <s v="082000"/>
    <s v="Department of Education, Central Office Operations"/>
    <x v="55"/>
    <s v="10"/>
    <s v="Federal Trust"/>
    <s v="10: Federal Trust"/>
    <s v="10570"/>
    <s v="PandemicEBTAdminCosts-COVID-19"/>
    <x v="242"/>
    <s v="201.10570"/>
    <x v="0"/>
    <n v="100"/>
    <n v="0"/>
    <n v="0"/>
    <n v="0"/>
    <n v="0"/>
    <n v="0"/>
    <n v="27312"/>
    <d v="2023-08-07T12:58:53"/>
    <n v="1300"/>
    <n v="1"/>
    <n v="1"/>
  </r>
  <r>
    <x v="6"/>
    <s v="Education Secretariat"/>
    <n v="7"/>
    <s v="Education"/>
    <n v="7"/>
    <s v="Education Secretariat"/>
    <s v="Executive Branch"/>
    <n v="1"/>
    <n v="201"/>
    <s v="082000"/>
    <s v="Department of Education, Central Office Operations"/>
    <x v="55"/>
    <s v="10"/>
    <s v="Federal Trust"/>
    <s v="10: Federal Trust"/>
    <s v="10570"/>
    <s v="PandemicEBTAdminCosts-COVID-19"/>
    <x v="242"/>
    <s v="201.10570"/>
    <x v="1"/>
    <n v="135"/>
    <n v="0"/>
    <n v="0"/>
    <n v="0"/>
    <n v="0"/>
    <n v="0"/>
    <n v="27312"/>
    <d v="2023-08-07T12:58:53"/>
    <n v="1301"/>
    <n v="1"/>
    <n v="1"/>
  </r>
  <r>
    <x v="6"/>
    <s v="Education Secretariat"/>
    <n v="7"/>
    <s v="Education"/>
    <n v="7"/>
    <s v="Education Secretariat"/>
    <s v="Executive Branch"/>
    <n v="1"/>
    <n v="201"/>
    <s v="082000"/>
    <s v="Department of Education, Central Office Operations"/>
    <x v="55"/>
    <s v="10"/>
    <s v="Federal Trust"/>
    <s v="10: Federal Trust"/>
    <s v="10570"/>
    <s v="PandemicEBTAdminCosts-COVID-19"/>
    <x v="242"/>
    <s v="201.10570"/>
    <x v="3"/>
    <n v="220"/>
    <n v="0"/>
    <n v="0"/>
    <n v="0"/>
    <n v="0"/>
    <n v="0"/>
    <n v="27312"/>
    <d v="2023-08-07T12:58:53"/>
    <n v="1302"/>
    <n v="1"/>
    <n v="1"/>
  </r>
  <r>
    <x v="6"/>
    <s v="Education Secretariat"/>
    <n v="7"/>
    <s v="Education"/>
    <n v="7"/>
    <s v="Education Secretariat"/>
    <s v="Executive Branch"/>
    <n v="1"/>
    <n v="201"/>
    <s v="082000"/>
    <s v="Department of Education, Central Office Operations"/>
    <x v="55"/>
    <s v="12"/>
    <s v="Federal Trust - Arra"/>
    <s v="12: Federal Trust - Arra"/>
    <s v="12110"/>
    <s v="ARP-CrvStLoclFisRecFd-COVID-19"/>
    <x v="10"/>
    <s v="201.12110"/>
    <x v="0"/>
    <n v="100"/>
    <n v="0"/>
    <n v="0"/>
    <n v="0"/>
    <n v="0"/>
    <n v="0"/>
    <n v="2317545.06"/>
    <d v="2023-08-07T12:58:53"/>
    <n v="1303"/>
    <n v="1"/>
    <n v="1"/>
  </r>
  <r>
    <x v="6"/>
    <s v="Education Secretariat"/>
    <n v="7"/>
    <s v="Education"/>
    <n v="7"/>
    <s v="Education Secretariat"/>
    <s v="Executive Branch"/>
    <n v="1"/>
    <n v="201"/>
    <s v="082000"/>
    <s v="Department of Education, Central Office Operations"/>
    <x v="55"/>
    <s v="12"/>
    <s v="Federal Trust - Arra"/>
    <s v="12: Federal Trust - Arra"/>
    <s v="12110"/>
    <s v="ARP-CrvStLoclFisRecFd-COVID-19"/>
    <x v="10"/>
    <s v="201.12110"/>
    <x v="1"/>
    <n v="135"/>
    <n v="0"/>
    <n v="0"/>
    <n v="0"/>
    <n v="0"/>
    <n v="0"/>
    <n v="3905000"/>
    <d v="2023-08-07T12:58:53"/>
    <n v="1304"/>
    <n v="1"/>
    <n v="1"/>
  </r>
  <r>
    <x v="6"/>
    <s v="Education Secretariat"/>
    <n v="7"/>
    <s v="Education"/>
    <n v="7"/>
    <s v="Education Secretariat"/>
    <s v="Executive Branch"/>
    <n v="1"/>
    <n v="201"/>
    <s v="082000"/>
    <s v="Department of Education, Central Office Operations"/>
    <x v="55"/>
    <s v="12"/>
    <s v="Federal Trust - Arra"/>
    <s v="12: Federal Trust - Arra"/>
    <s v="12110"/>
    <s v="ARP-CrvStLoclFisRecFd-COVID-19"/>
    <x v="10"/>
    <s v="201.12110"/>
    <x v="2"/>
    <n v="200"/>
    <n v="0"/>
    <n v="0"/>
    <n v="0"/>
    <n v="0"/>
    <n v="0"/>
    <n v="1182454.94"/>
    <d v="2023-08-07T12:58:53"/>
    <n v="1305"/>
    <n v="1"/>
    <n v="1"/>
  </r>
  <r>
    <x v="6"/>
    <s v="Education Secretariat"/>
    <n v="7"/>
    <s v="Education"/>
    <n v="7"/>
    <s v="Education Secretariat"/>
    <s v="Executive Branch"/>
    <n v="1"/>
    <n v="201"/>
    <s v="082000"/>
    <s v="Department of Education, Central Office Operations"/>
    <x v="55"/>
    <s v="12"/>
    <s v="Federal Trust - Arra"/>
    <s v="12: Federal Trust - Arra"/>
    <s v="12110"/>
    <s v="ARP-CrvStLoclFisRecFd-COVID-19"/>
    <x v="10"/>
    <s v="201.12110"/>
    <x v="3"/>
    <n v="220"/>
    <n v="0"/>
    <n v="0"/>
    <n v="0"/>
    <n v="0"/>
    <n v="0"/>
    <n v="2722545.06"/>
    <d v="2023-08-07T12:58:53"/>
    <n v="1306"/>
    <n v="1"/>
    <n v="1"/>
  </r>
  <r>
    <x v="6"/>
    <s v="Education Secretariat"/>
    <n v="7"/>
    <s v="Education"/>
    <n v="7"/>
    <s v="Education Secretariat"/>
    <s v="Executive Branch"/>
    <n v="1"/>
    <n v="201"/>
    <s v="082000"/>
    <s v="Department of Education, Central Office Operations"/>
    <x v="55"/>
    <s v="12"/>
    <s v="Federal Trust - Arra"/>
    <s v="12: Federal Trust - Arra"/>
    <s v="12260"/>
    <s v="CN CACFP Emrgncy Csts-COVID-19"/>
    <x v="243"/>
    <s v="201.12260"/>
    <x v="1"/>
    <n v="135"/>
    <n v="0"/>
    <n v="0"/>
    <n v="0"/>
    <n v="0"/>
    <n v="27866848.84"/>
    <n v="14081.309999999998"/>
    <d v="2023-08-07T12:58:53"/>
    <n v="1307"/>
    <n v="1"/>
    <n v="1"/>
  </r>
  <r>
    <x v="6"/>
    <s v="Education Secretariat"/>
    <n v="7"/>
    <s v="Education"/>
    <n v="7"/>
    <s v="Education Secretariat"/>
    <s v="Executive Branch"/>
    <n v="1"/>
    <n v="201"/>
    <s v="082000"/>
    <s v="Department of Education, Central Office Operations"/>
    <x v="55"/>
    <s v="12"/>
    <s v="Federal Trust - Arra"/>
    <s v="12: Federal Trust - Arra"/>
    <s v="12260"/>
    <s v="CN CACFP Emrgncy Csts-COVID-19"/>
    <x v="243"/>
    <s v="201.12260"/>
    <x v="2"/>
    <n v="200"/>
    <n v="0"/>
    <n v="0"/>
    <n v="0"/>
    <n v="0"/>
    <n v="27814674.110000011"/>
    <n v="0"/>
    <d v="2023-08-07T12:58:53"/>
    <n v="1308"/>
    <n v="1"/>
    <n v="1"/>
  </r>
  <r>
    <x v="6"/>
    <s v="Education Secretariat"/>
    <n v="7"/>
    <s v="Education"/>
    <n v="7"/>
    <s v="Education Secretariat"/>
    <s v="Executive Branch"/>
    <n v="1"/>
    <n v="201"/>
    <s v="082000"/>
    <s v="Department of Education, Central Office Operations"/>
    <x v="55"/>
    <s v="12"/>
    <s v="Federal Trust - Arra"/>
    <s v="12: Federal Trust - Arra"/>
    <s v="12260"/>
    <s v="CN CACFP Emrgncy Csts-COVID-19"/>
    <x v="243"/>
    <s v="201.12260"/>
    <x v="3"/>
    <n v="220"/>
    <n v="0"/>
    <n v="0"/>
    <n v="0"/>
    <n v="0"/>
    <n v="52174.729999989271"/>
    <n v="14081.309999999998"/>
    <d v="2023-08-07T12:58:53"/>
    <n v="1309"/>
    <n v="1"/>
    <n v="1"/>
  </r>
  <r>
    <x v="6"/>
    <s v="Education Secretariat"/>
    <n v="7"/>
    <s v="Education"/>
    <n v="7"/>
    <s v="Education Secretariat"/>
    <s v="Executive Branch"/>
    <n v="1"/>
    <n v="201"/>
    <s v="082000"/>
    <s v="Department of Education, Central Office Operations"/>
    <x v="55"/>
    <s v="12"/>
    <s v="Federal Trust - Arra"/>
    <s v="12: Federal Trust - Arra"/>
    <s v="12260"/>
    <s v="CN CACFP Emrgncy Csts-COVID-19"/>
    <x v="243"/>
    <s v="201.12260"/>
    <x v="4"/>
    <n v="500"/>
    <n v="0"/>
    <n v="0"/>
    <n v="0"/>
    <n v="0"/>
    <n v="27921137.25"/>
    <n v="0"/>
    <d v="2023-08-07T12:58:53"/>
    <n v="1310"/>
    <n v="1"/>
    <n v="1"/>
  </r>
  <r>
    <x v="6"/>
    <s v="Education Secretariat"/>
    <n v="7"/>
    <s v="Education"/>
    <n v="7"/>
    <s v="Education Secretariat"/>
    <s v="Executive Branch"/>
    <n v="1"/>
    <n v="201"/>
    <s v="082000"/>
    <s v="Department of Education, Central Office Operations"/>
    <x v="55"/>
    <s v="12"/>
    <s v="Federal Trust - Arra"/>
    <s v="12: Federal Trust - Arra"/>
    <s v="12450"/>
    <s v="FarmtoSchlStFormlaGrt-COVID-19"/>
    <x v="244"/>
    <s v="201.12450"/>
    <x v="1"/>
    <n v="135"/>
    <n v="0"/>
    <n v="0"/>
    <n v="0"/>
    <n v="0"/>
    <n v="0"/>
    <n v="219889"/>
    <d v="2023-08-07T12:58:53"/>
    <n v="1311"/>
    <n v="1"/>
    <n v="1"/>
  </r>
  <r>
    <x v="6"/>
    <s v="Education Secretariat"/>
    <n v="7"/>
    <s v="Education"/>
    <n v="7"/>
    <s v="Education Secretariat"/>
    <s v="Executive Branch"/>
    <n v="1"/>
    <n v="201"/>
    <s v="082000"/>
    <s v="Department of Education, Central Office Operations"/>
    <x v="55"/>
    <s v="12"/>
    <s v="Federal Trust - Arra"/>
    <s v="12: Federal Trust - Arra"/>
    <s v="12450"/>
    <s v="FarmtoSchlStFormlaGrt-COVID-19"/>
    <x v="244"/>
    <s v="201.12450"/>
    <x v="2"/>
    <n v="200"/>
    <n v="0"/>
    <n v="0"/>
    <n v="0"/>
    <n v="0"/>
    <n v="0"/>
    <n v="1617"/>
    <d v="2023-08-07T12:58:53"/>
    <n v="1312"/>
    <n v="1"/>
    <n v="1"/>
  </r>
  <r>
    <x v="6"/>
    <s v="Education Secretariat"/>
    <n v="7"/>
    <s v="Education"/>
    <n v="7"/>
    <s v="Education Secretariat"/>
    <s v="Executive Branch"/>
    <n v="1"/>
    <n v="201"/>
    <s v="082000"/>
    <s v="Department of Education, Central Office Operations"/>
    <x v="55"/>
    <s v="12"/>
    <s v="Federal Trust - Arra"/>
    <s v="12: Federal Trust - Arra"/>
    <s v="12450"/>
    <s v="FarmtoSchlStFormlaGrt-COVID-19"/>
    <x v="244"/>
    <s v="201.12450"/>
    <x v="3"/>
    <n v="220"/>
    <n v="0"/>
    <n v="0"/>
    <n v="0"/>
    <n v="0"/>
    <n v="0"/>
    <n v="218272"/>
    <d v="2023-08-07T12:58:53"/>
    <n v="1313"/>
    <n v="1"/>
    <n v="1"/>
  </r>
  <r>
    <x v="6"/>
    <s v="Education Secretariat"/>
    <n v="7"/>
    <s v="Education"/>
    <n v="7"/>
    <s v="Education Secretariat"/>
    <s v="Executive Branch"/>
    <n v="1"/>
    <n v="201"/>
    <s v="082000"/>
    <s v="Department of Education, Central Office Operations"/>
    <x v="55"/>
    <s v="12"/>
    <s v="Federal Trust - Arra"/>
    <s v="12: Federal Trust - Arra"/>
    <s v="12450"/>
    <s v="FarmtoSchlStFormlaGrt-COVID-19"/>
    <x v="244"/>
    <s v="201.12450"/>
    <x v="4"/>
    <n v="500"/>
    <n v="0"/>
    <n v="0"/>
    <n v="0"/>
    <n v="0"/>
    <n v="0"/>
    <n v="1617"/>
    <d v="2023-08-07T12:58:53"/>
    <n v="1314"/>
    <n v="1"/>
    <n v="1"/>
  </r>
  <r>
    <x v="6"/>
    <s v="Education Secretariat"/>
    <n v="7"/>
    <s v="Education"/>
    <n v="7"/>
    <s v="Education Secretariat"/>
    <s v="Executive Branch"/>
    <n v="1"/>
    <n v="197"/>
    <s v="083000"/>
    <s v="Direct Aid to Public Education"/>
    <x v="56"/>
    <s v="02"/>
    <s v="Special"/>
    <s v="02: Special"/>
    <s v="02197"/>
    <s v="DOE/DAPE Special Revenue Fund"/>
    <x v="245"/>
    <s v="197.02197"/>
    <x v="0"/>
    <n v="100"/>
    <n v="1082097.21"/>
    <n v="1212095.69"/>
    <n v="723007.61"/>
    <n v="1066486.28"/>
    <n v="1435526.47"/>
    <n v="1363566.69"/>
    <d v="2023-08-07T12:58:53"/>
    <n v="1315"/>
    <n v="1"/>
    <n v="1"/>
  </r>
  <r>
    <x v="6"/>
    <s v="Education Secretariat"/>
    <n v="7"/>
    <s v="Education"/>
    <n v="7"/>
    <s v="Education Secretariat"/>
    <s v="Executive Branch"/>
    <n v="1"/>
    <n v="197"/>
    <s v="083000"/>
    <s v="Direct Aid to Public Education"/>
    <x v="56"/>
    <s v="02"/>
    <s v="Special"/>
    <s v="02: Special"/>
    <s v="02197"/>
    <s v="DOE/DAPE Special Revenue Fund"/>
    <x v="245"/>
    <s v="197.02197"/>
    <x v="1"/>
    <n v="135"/>
    <n v="895000"/>
    <n v="895000"/>
    <n v="895000"/>
    <n v="895000"/>
    <n v="895000"/>
    <n v="1005000"/>
    <d v="2023-08-07T12:58:53"/>
    <n v="1316"/>
    <n v="1"/>
    <n v="1"/>
  </r>
  <r>
    <x v="6"/>
    <s v="Education Secretariat"/>
    <n v="7"/>
    <s v="Education"/>
    <n v="7"/>
    <s v="Education Secretariat"/>
    <s v="Executive Branch"/>
    <n v="1"/>
    <n v="197"/>
    <s v="083000"/>
    <s v="Direct Aid to Public Education"/>
    <x v="56"/>
    <s v="02"/>
    <s v="Special"/>
    <s v="02: Special"/>
    <s v="02197"/>
    <s v="DOE/DAPE Special Revenue Fund"/>
    <x v="245"/>
    <s v="197.02197"/>
    <x v="2"/>
    <n v="200"/>
    <n v="863433.39000000013"/>
    <n v="867515.83"/>
    <n v="866689.67"/>
    <n v="18076.91"/>
    <n v="440645"/>
    <n v="917743.46"/>
    <d v="2023-08-07T12:58:53"/>
    <n v="1317"/>
    <n v="1"/>
    <n v="1"/>
  </r>
  <r>
    <x v="6"/>
    <s v="Education Secretariat"/>
    <n v="7"/>
    <s v="Education"/>
    <n v="7"/>
    <s v="Education Secretariat"/>
    <s v="Executive Branch"/>
    <n v="1"/>
    <n v="197"/>
    <s v="083000"/>
    <s v="Direct Aid to Public Education"/>
    <x v="56"/>
    <s v="02"/>
    <s v="Special"/>
    <s v="02: Special"/>
    <s v="02197"/>
    <s v="DOE/DAPE Special Revenue Fund"/>
    <x v="245"/>
    <s v="197.02197"/>
    <x v="3"/>
    <n v="220"/>
    <n v="31566.60999999987"/>
    <n v="27484.170000000042"/>
    <n v="28310.329999999958"/>
    <n v="876923.09"/>
    <n v="454355"/>
    <n v="87256.540000000037"/>
    <d v="2023-08-07T12:58:53"/>
    <n v="1318"/>
    <n v="1"/>
    <n v="1"/>
  </r>
  <r>
    <x v="6"/>
    <s v="Education Secretariat"/>
    <n v="7"/>
    <s v="Education"/>
    <n v="7"/>
    <s v="Education Secretariat"/>
    <s v="Executive Branch"/>
    <n v="1"/>
    <n v="197"/>
    <s v="083000"/>
    <s v="Direct Aid to Public Education"/>
    <x v="56"/>
    <s v="02"/>
    <s v="Special"/>
    <s v="02: Special"/>
    <s v="02197"/>
    <s v="DOE/DAPE Special Revenue Fund"/>
    <x v="245"/>
    <s v="197.02197"/>
    <x v="4"/>
    <n v="500"/>
    <n v="907705.75"/>
    <n v="997514.31"/>
    <n v="377601.58999999997"/>
    <n v="361555.58"/>
    <n v="809685.19"/>
    <n v="845783.68"/>
    <d v="2023-08-07T12:58:53"/>
    <n v="1319"/>
    <n v="1"/>
    <n v="1"/>
  </r>
  <r>
    <x v="6"/>
    <s v="Education Secretariat"/>
    <n v="7"/>
    <s v="Education"/>
    <n v="7"/>
    <s v="Education Secretariat"/>
    <s v="Executive Branch"/>
    <n v="1"/>
    <n v="197"/>
    <s v="083000"/>
    <s v="Direct Aid to Public Education"/>
    <x v="56"/>
    <s v="04"/>
    <s v="Commonwealth Transportation"/>
    <s v="04: Commonwealth Transportation"/>
    <s v="04060"/>
    <s v="Driver Education"/>
    <x v="246"/>
    <s v="197.04060"/>
    <x v="0"/>
    <n v="100"/>
    <n v="163544.72"/>
    <n v="192468.72"/>
    <n v="0"/>
    <n v="79880.77"/>
    <n v="13389.47"/>
    <n v="150437.97"/>
    <d v="2023-08-07T12:58:53"/>
    <n v="1320"/>
    <n v="1"/>
    <n v="1"/>
  </r>
  <r>
    <x v="6"/>
    <s v="Education Secretariat"/>
    <n v="7"/>
    <s v="Education"/>
    <n v="7"/>
    <s v="Education Secretariat"/>
    <s v="Executive Branch"/>
    <n v="1"/>
    <n v="197"/>
    <s v="083000"/>
    <s v="Direct Aid to Public Education"/>
    <x v="56"/>
    <s v="04"/>
    <s v="Commonwealth Transportation"/>
    <s v="04: Commonwealth Transportation"/>
    <s v="04060"/>
    <s v="Driver Education"/>
    <x v="246"/>
    <s v="197.04060"/>
    <x v="1"/>
    <n v="135"/>
    <n v="2100000"/>
    <n v="2100000"/>
    <n v="2100000"/>
    <n v="2100000"/>
    <n v="1544659"/>
    <n v="1359300"/>
    <d v="2023-08-07T12:58:53"/>
    <n v="1321"/>
    <n v="1"/>
    <n v="1"/>
  </r>
  <r>
    <x v="6"/>
    <s v="Education Secretariat"/>
    <n v="7"/>
    <s v="Education"/>
    <n v="7"/>
    <s v="Education Secretariat"/>
    <s v="Executive Branch"/>
    <n v="1"/>
    <n v="197"/>
    <s v="083000"/>
    <s v="Direct Aid to Public Education"/>
    <x v="56"/>
    <s v="04"/>
    <s v="Commonwealth Transportation"/>
    <s v="04: Commonwealth Transportation"/>
    <s v="04060"/>
    <s v="Driver Education"/>
    <x v="246"/>
    <s v="197.04060"/>
    <x v="2"/>
    <n v="200"/>
    <n v="2100000"/>
    <n v="2100000"/>
    <n v="2099798.27"/>
    <n v="2100000"/>
    <n v="1544659"/>
    <n v="1359300"/>
    <d v="2023-08-07T12:58:53"/>
    <n v="1322"/>
    <n v="1"/>
    <n v="1"/>
  </r>
  <r>
    <x v="6"/>
    <s v="Education Secretariat"/>
    <n v="7"/>
    <s v="Education"/>
    <n v="7"/>
    <s v="Education Secretariat"/>
    <s v="Executive Branch"/>
    <n v="1"/>
    <n v="197"/>
    <s v="083000"/>
    <s v="Direct Aid to Public Education"/>
    <x v="56"/>
    <s v="04"/>
    <s v="Commonwealth Transportation"/>
    <s v="04: Commonwealth Transportation"/>
    <s v="04060"/>
    <s v="Driver Education"/>
    <x v="246"/>
    <s v="197.04060"/>
    <x v="3"/>
    <n v="220"/>
    <n v="0"/>
    <n v="0"/>
    <n v="201.72999999998137"/>
    <n v="0"/>
    <n v="0"/>
    <n v="0"/>
    <d v="2023-08-07T12:58:53"/>
    <n v="1323"/>
    <n v="1"/>
    <n v="1"/>
  </r>
  <r>
    <x v="6"/>
    <s v="Education Secretariat"/>
    <n v="7"/>
    <s v="Education"/>
    <n v="7"/>
    <s v="Education Secretariat"/>
    <s v="Executive Branch"/>
    <n v="1"/>
    <n v="197"/>
    <s v="083000"/>
    <s v="Direct Aid to Public Education"/>
    <x v="56"/>
    <s v="04"/>
    <s v="Commonwealth Transportation"/>
    <s v="04: Commonwealth Transportation"/>
    <s v="04060"/>
    <s v="Driver Education"/>
    <x v="246"/>
    <s v="197.04060"/>
    <x v="4"/>
    <n v="500"/>
    <n v="2147835"/>
    <n v="2128924"/>
    <n v="1907329.55"/>
    <n v="2179880.77"/>
    <n v="1478167.7"/>
    <n v="1496348.5"/>
    <d v="2023-08-07T12:58:53"/>
    <n v="1324"/>
    <n v="1"/>
    <n v="1"/>
  </r>
  <r>
    <x v="6"/>
    <s v="Education Secretariat"/>
    <n v="7"/>
    <s v="Education"/>
    <n v="7"/>
    <s v="Education Secretariat"/>
    <s v="Executive Branch"/>
    <n v="1"/>
    <n v="197"/>
    <s v="083000"/>
    <s v="Direct Aid to Public Education"/>
    <x v="56"/>
    <s v="07"/>
    <s v="Trust And Agency"/>
    <s v="07: Trust And Agency"/>
    <s v="07002"/>
    <s v="Trust And Agency-DOE/DAPE"/>
    <x v="247"/>
    <s v="197.07002"/>
    <x v="0"/>
    <n v="100"/>
    <n v="13.65"/>
    <n v="13.65"/>
    <n v="13.65"/>
    <n v="13.65"/>
    <n v="13.65"/>
    <n v="13.65"/>
    <d v="2023-08-07T12:58:53"/>
    <n v="1325"/>
    <n v="1"/>
    <n v="1"/>
  </r>
  <r>
    <x v="6"/>
    <s v="Education Secretariat"/>
    <n v="7"/>
    <s v="Education"/>
    <n v="7"/>
    <s v="Education Secretariat"/>
    <s v="Executive Branch"/>
    <n v="1"/>
    <n v="197"/>
    <s v="083000"/>
    <s v="Direct Aid to Public Education"/>
    <x v="56"/>
    <s v="07"/>
    <s v="Trust And Agency"/>
    <s v="07: Trust And Agency"/>
    <s v="07002"/>
    <s v="Trust And Agency-DOE/DAPE"/>
    <x v="247"/>
    <s v="197.07002"/>
    <x v="1"/>
    <n v="135"/>
    <n v="400000"/>
    <n v="0"/>
    <n v="0"/>
    <n v="0"/>
    <n v="0"/>
    <n v="0"/>
    <d v="2023-08-07T12:58:53"/>
    <n v="1326"/>
    <n v="1"/>
    <n v="1"/>
  </r>
  <r>
    <x v="6"/>
    <s v="Education Secretariat"/>
    <n v="7"/>
    <s v="Education"/>
    <n v="7"/>
    <s v="Education Secretariat"/>
    <s v="Executive Branch"/>
    <n v="1"/>
    <n v="197"/>
    <s v="083000"/>
    <s v="Direct Aid to Public Education"/>
    <x v="56"/>
    <s v="07"/>
    <s v="Trust And Agency"/>
    <s v="07: Trust And Agency"/>
    <s v="07002"/>
    <s v="Trust And Agency-DOE/DAPE"/>
    <x v="247"/>
    <s v="197.07002"/>
    <x v="3"/>
    <n v="220"/>
    <n v="400000"/>
    <n v="0"/>
    <n v="0"/>
    <n v="0"/>
    <n v="0"/>
    <n v="0"/>
    <d v="2023-08-07T12:58:53"/>
    <n v="1327"/>
    <n v="1"/>
    <n v="1"/>
  </r>
  <r>
    <x v="6"/>
    <s v="Education Secretariat"/>
    <n v="7"/>
    <s v="Education"/>
    <n v="7"/>
    <s v="Education Secretariat"/>
    <s v="Executive Branch"/>
    <n v="1"/>
    <n v="197"/>
    <s v="083000"/>
    <s v="Direct Aid to Public Education"/>
    <x v="56"/>
    <s v="07"/>
    <s v="Trust And Agency"/>
    <s v="07: Trust And Agency"/>
    <s v="07020"/>
    <s v="Literary Fund"/>
    <x v="49"/>
    <s v="197.07020"/>
    <x v="1"/>
    <n v="135"/>
    <n v="181349570"/>
    <n v="111349570"/>
    <n v="136349570"/>
    <n v="162000000"/>
    <n v="15900000"/>
    <n v="0"/>
    <d v="2023-08-07T12:58:53"/>
    <n v="1328"/>
    <n v="1"/>
    <n v="1"/>
  </r>
  <r>
    <x v="6"/>
    <s v="Education Secretariat"/>
    <n v="7"/>
    <s v="Education"/>
    <n v="7"/>
    <s v="Education Secretariat"/>
    <s v="Executive Branch"/>
    <n v="1"/>
    <n v="197"/>
    <s v="083000"/>
    <s v="Direct Aid to Public Education"/>
    <x v="56"/>
    <s v="07"/>
    <s v="Trust And Agency"/>
    <s v="07: Trust And Agency"/>
    <s v="07020"/>
    <s v="Literary Fund"/>
    <x v="49"/>
    <s v="197.07020"/>
    <x v="2"/>
    <n v="200"/>
    <n v="181349569.99999994"/>
    <n v="111349569.99999999"/>
    <n v="136349570"/>
    <n v="162000000"/>
    <n v="15900000.000000004"/>
    <n v="0"/>
    <d v="2023-08-07T12:58:53"/>
    <n v="1329"/>
    <n v="1"/>
    <n v="1"/>
  </r>
  <r>
    <x v="6"/>
    <s v="Education Secretariat"/>
    <n v="7"/>
    <s v="Education"/>
    <n v="7"/>
    <s v="Education Secretariat"/>
    <s v="Executive Branch"/>
    <n v="1"/>
    <n v="197"/>
    <s v="083000"/>
    <s v="Direct Aid to Public Education"/>
    <x v="56"/>
    <s v="07"/>
    <s v="Trust And Agency"/>
    <s v="07: Trust And Agency"/>
    <s v="07020"/>
    <s v="Literary Fund"/>
    <x v="49"/>
    <s v="197.07020"/>
    <x v="3"/>
    <n v="220"/>
    <n v="5.9604644775390625E-8"/>
    <n v="1.4901161193847656E-8"/>
    <n v="0"/>
    <n v="0"/>
    <n v="-3.7252902984619141E-9"/>
    <n v="0"/>
    <d v="2023-08-07T12:58:53"/>
    <n v="1330"/>
    <n v="1"/>
    <n v="1"/>
  </r>
  <r>
    <x v="6"/>
    <s v="Education Secretariat"/>
    <n v="7"/>
    <s v="Education"/>
    <n v="7"/>
    <s v="Education Secretariat"/>
    <s v="Executive Branch"/>
    <n v="1"/>
    <n v="197"/>
    <s v="083000"/>
    <s v="Direct Aid to Public Education"/>
    <x v="56"/>
    <s v="07"/>
    <s v="Trust And Agency"/>
    <s v="07: Trust And Agency"/>
    <s v="07560"/>
    <s v="Lottery Proceeds Fund"/>
    <x v="248"/>
    <s v="197.07560"/>
    <x v="0"/>
    <n v="100"/>
    <n v="7675027.9500000002"/>
    <n v="10790861.99"/>
    <n v="12930022.779999999"/>
    <n v="13939191.92"/>
    <n v="14382263.16"/>
    <n v="17931754.920000002"/>
    <d v="2023-08-07T12:58:53"/>
    <n v="1331"/>
    <n v="1"/>
    <n v="1"/>
  </r>
  <r>
    <x v="6"/>
    <s v="Education Secretariat"/>
    <n v="7"/>
    <s v="Education"/>
    <n v="7"/>
    <s v="Education Secretariat"/>
    <s v="Executive Branch"/>
    <n v="1"/>
    <n v="197"/>
    <s v="083000"/>
    <s v="Direct Aid to Public Education"/>
    <x v="56"/>
    <s v="07"/>
    <s v="Trust And Agency"/>
    <s v="07: Trust And Agency"/>
    <s v="07560"/>
    <s v="Lottery Proceeds Fund"/>
    <x v="248"/>
    <s v="197.07560"/>
    <x v="1"/>
    <n v="135"/>
    <n v="608478743"/>
    <n v="632398647"/>
    <n v="613449864"/>
    <n v="708231123"/>
    <n v="843361811"/>
    <n v="784671715"/>
    <d v="2023-08-07T12:58:53"/>
    <n v="1332"/>
    <n v="1"/>
    <n v="1"/>
  </r>
  <r>
    <x v="6"/>
    <s v="Education Secretariat"/>
    <n v="7"/>
    <s v="Education"/>
    <n v="7"/>
    <s v="Education Secretariat"/>
    <s v="Executive Branch"/>
    <n v="1"/>
    <n v="197"/>
    <s v="083000"/>
    <s v="Direct Aid to Public Education"/>
    <x v="56"/>
    <s v="07"/>
    <s v="Trust And Agency"/>
    <s v="07: Trust And Agency"/>
    <s v="07560"/>
    <s v="Lottery Proceeds Fund"/>
    <x v="248"/>
    <s v="197.07560"/>
    <x v="2"/>
    <n v="200"/>
    <n v="605978033.87999988"/>
    <n v="632361582.24000001"/>
    <n v="613157508.08000004"/>
    <n v="707787123.86999953"/>
    <n v="843348687.62000024"/>
    <n v="784643902.4799999"/>
    <d v="2023-08-07T12:58:53"/>
    <n v="1333"/>
    <n v="1"/>
    <n v="1"/>
  </r>
  <r>
    <x v="6"/>
    <s v="Education Secretariat"/>
    <n v="7"/>
    <s v="Education"/>
    <n v="7"/>
    <s v="Education Secretariat"/>
    <s v="Executive Branch"/>
    <n v="1"/>
    <n v="197"/>
    <s v="083000"/>
    <s v="Direct Aid to Public Education"/>
    <x v="56"/>
    <s v="07"/>
    <s v="Trust And Agency"/>
    <s v="07: Trust And Agency"/>
    <s v="07560"/>
    <s v="Lottery Proceeds Fund"/>
    <x v="248"/>
    <s v="197.07560"/>
    <x v="3"/>
    <n v="220"/>
    <n v="2500709.120000124"/>
    <n v="37064.759999990463"/>
    <n v="292355.91999995708"/>
    <n v="443999.13000047207"/>
    <n v="13123.379999756813"/>
    <n v="27812.520000100136"/>
    <d v="2023-08-07T12:58:53"/>
    <n v="1334"/>
    <n v="1"/>
    <n v="1"/>
  </r>
  <r>
    <x v="6"/>
    <s v="Education Secretariat"/>
    <n v="7"/>
    <s v="Education"/>
    <n v="7"/>
    <s v="Education Secretariat"/>
    <s v="Executive Branch"/>
    <n v="1"/>
    <n v="197"/>
    <s v="083000"/>
    <s v="Direct Aid to Public Education"/>
    <x v="56"/>
    <s v="07"/>
    <s v="Trust And Agency"/>
    <s v="07: Trust And Agency"/>
    <s v="07560"/>
    <s v="Lottery Proceeds Fund"/>
    <x v="248"/>
    <s v="197.07560"/>
    <x v="4"/>
    <n v="500"/>
    <n v="1183243.06"/>
    <n v="3078769.28"/>
    <n v="1846804.8699999999"/>
    <n v="565170.01"/>
    <n v="429947.86"/>
    <n v="3521679.2399999998"/>
    <d v="2023-08-07T12:58:53"/>
    <n v="1335"/>
    <n v="1"/>
    <n v="1"/>
  </r>
  <r>
    <x v="6"/>
    <s v="Education Secretariat"/>
    <n v="7"/>
    <s v="Education"/>
    <n v="7"/>
    <s v="Education Secretariat"/>
    <s v="Executive Branch"/>
    <n v="1"/>
    <n v="197"/>
    <s v="083000"/>
    <s v="Direct Aid to Public Education"/>
    <x v="56"/>
    <s v="09"/>
    <s v="Dedicated Special Revenue"/>
    <s v="09: Dedicated Special Revenue"/>
    <s v="09063"/>
    <s v="Cllg Prtnrshp Labrtry Schl Fnd"/>
    <x v="249"/>
    <s v="197.09063"/>
    <x v="0"/>
    <n v="100"/>
    <n v="0"/>
    <n v="0"/>
    <n v="0"/>
    <n v="0"/>
    <n v="0"/>
    <n v="100242993.44000001"/>
    <d v="2023-08-07T12:58:53"/>
    <n v="1336"/>
    <n v="1"/>
    <n v="1"/>
  </r>
  <r>
    <x v="6"/>
    <s v="Education Secretariat"/>
    <n v="7"/>
    <s v="Education"/>
    <n v="7"/>
    <s v="Education Secretariat"/>
    <s v="Executive Branch"/>
    <n v="1"/>
    <n v="197"/>
    <s v="083000"/>
    <s v="Direct Aid to Public Education"/>
    <x v="56"/>
    <s v="09"/>
    <s v="Dedicated Special Revenue"/>
    <s v="09: Dedicated Special Revenue"/>
    <s v="09063"/>
    <s v="Cllg Prtnrshp Labrtry Schl Fnd"/>
    <x v="249"/>
    <s v="197.09063"/>
    <x v="1"/>
    <n v="135"/>
    <n v="0"/>
    <n v="0"/>
    <n v="0"/>
    <n v="0"/>
    <n v="0"/>
    <n v="98806456.299999982"/>
    <d v="2023-08-07T12:58:53"/>
    <n v="1337"/>
    <n v="1"/>
    <n v="1"/>
  </r>
  <r>
    <x v="6"/>
    <s v="Education Secretariat"/>
    <n v="7"/>
    <s v="Education"/>
    <n v="7"/>
    <s v="Education Secretariat"/>
    <s v="Executive Branch"/>
    <n v="1"/>
    <n v="197"/>
    <s v="083000"/>
    <s v="Direct Aid to Public Education"/>
    <x v="56"/>
    <s v="09"/>
    <s v="Dedicated Special Revenue"/>
    <s v="09: Dedicated Special Revenue"/>
    <s v="09063"/>
    <s v="Cllg Prtnrshp Labrtry Schl Fnd"/>
    <x v="249"/>
    <s v="197.09063"/>
    <x v="2"/>
    <n v="200"/>
    <n v="0"/>
    <n v="0"/>
    <n v="0"/>
    <n v="0"/>
    <n v="0"/>
    <n v="237762.3"/>
    <d v="2023-08-07T12:58:53"/>
    <n v="1338"/>
    <n v="1"/>
    <n v="1"/>
  </r>
  <r>
    <x v="6"/>
    <s v="Education Secretariat"/>
    <n v="7"/>
    <s v="Education"/>
    <n v="7"/>
    <s v="Education Secretariat"/>
    <s v="Executive Branch"/>
    <n v="1"/>
    <n v="197"/>
    <s v="083000"/>
    <s v="Direct Aid to Public Education"/>
    <x v="56"/>
    <s v="09"/>
    <s v="Dedicated Special Revenue"/>
    <s v="09: Dedicated Special Revenue"/>
    <s v="09063"/>
    <s v="Cllg Prtnrshp Labrtry Schl Fnd"/>
    <x v="249"/>
    <s v="197.09063"/>
    <x v="3"/>
    <n v="220"/>
    <n v="0"/>
    <n v="0"/>
    <n v="0"/>
    <n v="0"/>
    <n v="0"/>
    <n v="98568693.999999985"/>
    <d v="2023-08-07T12:58:53"/>
    <n v="1339"/>
    <n v="1"/>
    <n v="1"/>
  </r>
  <r>
    <x v="6"/>
    <s v="Education Secretariat"/>
    <n v="7"/>
    <s v="Education"/>
    <n v="7"/>
    <s v="Education Secretariat"/>
    <s v="Executive Branch"/>
    <n v="1"/>
    <n v="197"/>
    <s v="083000"/>
    <s v="Direct Aid to Public Education"/>
    <x v="56"/>
    <s v="09"/>
    <s v="Dedicated Special Revenue"/>
    <s v="09: Dedicated Special Revenue"/>
    <s v="09063"/>
    <s v="Cllg Prtnrshp Labrtry Schl Fnd"/>
    <x v="249"/>
    <s v="197.09063"/>
    <x v="4"/>
    <n v="500"/>
    <n v="0"/>
    <n v="0"/>
    <n v="0"/>
    <n v="0"/>
    <n v="0"/>
    <n v="1674299.44"/>
    <d v="2023-08-07T12:58:53"/>
    <n v="1340"/>
    <n v="1"/>
    <n v="1"/>
  </r>
  <r>
    <x v="6"/>
    <s v="Education Secretariat"/>
    <n v="7"/>
    <s v="Education"/>
    <n v="7"/>
    <s v="Education Secretariat"/>
    <s v="Executive Branch"/>
    <n v="1"/>
    <n v="197"/>
    <s v="083000"/>
    <s v="Direct Aid to Public Education"/>
    <x v="56"/>
    <s v="09"/>
    <s v="Dedicated Special Revenue"/>
    <s v="09: Dedicated Special Revenue"/>
    <s v="09096"/>
    <s v="School Construction Fund"/>
    <x v="250"/>
    <s v="197.09096"/>
    <x v="0"/>
    <n v="100"/>
    <n v="0"/>
    <n v="0"/>
    <n v="0"/>
    <n v="0"/>
    <n v="0"/>
    <n v="451248518.86000001"/>
    <d v="2023-08-07T12:58:53"/>
    <n v="1341"/>
    <n v="1"/>
    <n v="1"/>
  </r>
  <r>
    <x v="6"/>
    <s v="Education Secretariat"/>
    <n v="7"/>
    <s v="Education"/>
    <n v="7"/>
    <s v="Education Secretariat"/>
    <s v="Executive Branch"/>
    <n v="1"/>
    <n v="197"/>
    <s v="083000"/>
    <s v="Direct Aid to Public Education"/>
    <x v="56"/>
    <s v="09"/>
    <s v="Dedicated Special Revenue"/>
    <s v="09: Dedicated Special Revenue"/>
    <s v="09096"/>
    <s v="School Construction Fund"/>
    <x v="250"/>
    <s v="197.09096"/>
    <x v="1"/>
    <n v="135"/>
    <n v="0"/>
    <n v="0"/>
    <n v="0"/>
    <n v="0"/>
    <n v="0"/>
    <n v="450000000"/>
    <d v="2023-08-07T12:58:53"/>
    <n v="1342"/>
    <n v="1"/>
    <n v="1"/>
  </r>
  <r>
    <x v="6"/>
    <s v="Education Secretariat"/>
    <n v="7"/>
    <s v="Education"/>
    <n v="7"/>
    <s v="Education Secretariat"/>
    <s v="Executive Branch"/>
    <n v="1"/>
    <n v="197"/>
    <s v="083000"/>
    <s v="Direct Aid to Public Education"/>
    <x v="56"/>
    <s v="09"/>
    <s v="Dedicated Special Revenue"/>
    <s v="09: Dedicated Special Revenue"/>
    <s v="09096"/>
    <s v="School Construction Fund"/>
    <x v="250"/>
    <s v="197.09096"/>
    <x v="3"/>
    <n v="220"/>
    <n v="0"/>
    <n v="0"/>
    <n v="0"/>
    <n v="0"/>
    <n v="0"/>
    <n v="450000000"/>
    <d v="2023-08-07T12:58:53"/>
    <n v="1343"/>
    <n v="1"/>
    <n v="1"/>
  </r>
  <r>
    <x v="6"/>
    <s v="Education Secretariat"/>
    <n v="7"/>
    <s v="Education"/>
    <n v="7"/>
    <s v="Education Secretariat"/>
    <s v="Executive Branch"/>
    <n v="1"/>
    <n v="197"/>
    <s v="083000"/>
    <s v="Direct Aid to Public Education"/>
    <x v="56"/>
    <s v="09"/>
    <s v="Dedicated Special Revenue"/>
    <s v="09: Dedicated Special Revenue"/>
    <s v="09096"/>
    <s v="School Construction Fund"/>
    <x v="250"/>
    <s v="197.09096"/>
    <x v="4"/>
    <n v="500"/>
    <n v="0"/>
    <n v="0"/>
    <n v="0"/>
    <n v="0"/>
    <n v="0"/>
    <n v="1248518.8600000001"/>
    <d v="2023-08-07T12:58:53"/>
    <n v="1344"/>
    <n v="1"/>
    <n v="1"/>
  </r>
  <r>
    <x v="6"/>
    <s v="Education Secretariat"/>
    <n v="7"/>
    <s v="Education"/>
    <n v="7"/>
    <s v="Education Secretariat"/>
    <s v="Executive Branch"/>
    <n v="1"/>
    <n v="197"/>
    <s v="083000"/>
    <s v="Direct Aid to Public Education"/>
    <x v="56"/>
    <s v="09"/>
    <s v="Dedicated Special Revenue"/>
    <s v="09: Dedicated Special Revenue"/>
    <s v="09119"/>
    <s v="COVID-19 Relief Fund"/>
    <x v="37"/>
    <s v="197.09119"/>
    <x v="1"/>
    <n v="135"/>
    <n v="0"/>
    <n v="0"/>
    <n v="0"/>
    <n v="36000000"/>
    <n v="40000000"/>
    <n v="0"/>
    <d v="2023-08-07T12:58:53"/>
    <n v="1345"/>
    <n v="1"/>
    <n v="1"/>
  </r>
  <r>
    <x v="6"/>
    <s v="Education Secretariat"/>
    <n v="7"/>
    <s v="Education"/>
    <n v="7"/>
    <s v="Education Secretariat"/>
    <s v="Executive Branch"/>
    <n v="1"/>
    <n v="197"/>
    <s v="083000"/>
    <s v="Direct Aid to Public Education"/>
    <x v="56"/>
    <s v="09"/>
    <s v="Dedicated Special Revenue"/>
    <s v="09: Dedicated Special Revenue"/>
    <s v="09119"/>
    <s v="COVID-19 Relief Fund"/>
    <x v="37"/>
    <s v="197.09119"/>
    <x v="2"/>
    <n v="200"/>
    <n v="0"/>
    <n v="0"/>
    <n v="0"/>
    <n v="36000000.000000007"/>
    <n v="40000000.000000007"/>
    <n v="0"/>
    <d v="2023-08-07T12:58:53"/>
    <n v="1346"/>
    <n v="1"/>
    <n v="1"/>
  </r>
  <r>
    <x v="6"/>
    <s v="Education Secretariat"/>
    <n v="7"/>
    <s v="Education"/>
    <n v="7"/>
    <s v="Education Secretariat"/>
    <s v="Executive Branch"/>
    <n v="1"/>
    <n v="197"/>
    <s v="083000"/>
    <s v="Direct Aid to Public Education"/>
    <x v="56"/>
    <s v="09"/>
    <s v="Dedicated Special Revenue"/>
    <s v="09: Dedicated Special Revenue"/>
    <s v="09119"/>
    <s v="COVID-19 Relief Fund"/>
    <x v="37"/>
    <s v="197.09119"/>
    <x v="3"/>
    <n v="220"/>
    <n v="0"/>
    <n v="0"/>
    <n v="0"/>
    <n v="-7.4505805969238281E-9"/>
    <n v="-7.4505805969238281E-9"/>
    <n v="0"/>
    <d v="2023-08-07T12:58:53"/>
    <n v="1347"/>
    <n v="1"/>
    <n v="1"/>
  </r>
  <r>
    <x v="6"/>
    <s v="Education Secretariat"/>
    <n v="7"/>
    <s v="Education"/>
    <n v="7"/>
    <s v="Education Secretariat"/>
    <s v="Executive Branch"/>
    <n v="1"/>
    <n v="197"/>
    <s v="083000"/>
    <s v="Direct Aid to Public Education"/>
    <x v="56"/>
    <s v="09"/>
    <s v="Dedicated Special Revenue"/>
    <s v="09: Dedicated Special Revenue"/>
    <s v="09310"/>
    <s v="Pub Ed Soq/Lcl Re Ppty Tax Rlf"/>
    <x v="251"/>
    <s v="197.09310"/>
    <x v="4"/>
    <n v="500"/>
    <n v="376560870.33999997"/>
    <n v="392605300.20999998"/>
    <n v="406044118.99000001"/>
    <n v="458362738.92000002"/>
    <n v="522471516.63"/>
    <n v="557006677.99000001"/>
    <d v="2023-08-07T12:58:53"/>
    <n v="1348"/>
    <n v="1"/>
    <n v="1"/>
  </r>
  <r>
    <x v="6"/>
    <s v="Education Secretariat"/>
    <n v="7"/>
    <s v="Education"/>
    <n v="7"/>
    <s v="Education Secretariat"/>
    <s v="Executive Branch"/>
    <n v="1"/>
    <n v="197"/>
    <s v="083000"/>
    <s v="Direct Aid to Public Education"/>
    <x v="56"/>
    <s v="10"/>
    <s v="Federal Trust"/>
    <s v="10: Federal Trust"/>
    <s v="10000"/>
    <s v="Federal Trust"/>
    <x v="6"/>
    <s v="197.10000"/>
    <x v="0"/>
    <n v="100"/>
    <n v="21209.469999999739"/>
    <n v="28430.320000000298"/>
    <n v="128429.79999999981"/>
    <n v="439361.57000000076"/>
    <n v="2732933.7899999996"/>
    <n v="1249344.3800000004"/>
    <d v="2023-08-07T12:58:53"/>
    <n v="1349"/>
    <n v="1"/>
    <n v="1"/>
  </r>
  <r>
    <x v="6"/>
    <s v="Education Secretariat"/>
    <n v="7"/>
    <s v="Education"/>
    <n v="7"/>
    <s v="Education Secretariat"/>
    <s v="Executive Branch"/>
    <n v="1"/>
    <n v="197"/>
    <s v="083000"/>
    <s v="Direct Aid to Public Education"/>
    <x v="56"/>
    <s v="10"/>
    <s v="Federal Trust"/>
    <s v="10: Federal Trust"/>
    <s v="10000"/>
    <s v="Federal Trust"/>
    <x v="6"/>
    <s v="197.10000"/>
    <x v="1"/>
    <n v="135"/>
    <n v="1016236199"/>
    <n v="1066525233"/>
    <n v="1041525233"/>
    <n v="1050949990"/>
    <n v="1468540577.5799999"/>
    <n v="1299806989"/>
    <d v="2023-08-07T12:58:53"/>
    <n v="1350"/>
    <n v="1"/>
    <n v="1"/>
  </r>
  <r>
    <x v="6"/>
    <s v="Education Secretariat"/>
    <n v="7"/>
    <s v="Education"/>
    <n v="7"/>
    <s v="Education Secretariat"/>
    <s v="Executive Branch"/>
    <n v="1"/>
    <n v="197"/>
    <s v="083000"/>
    <s v="Direct Aid to Public Education"/>
    <x v="56"/>
    <s v="10"/>
    <s v="Federal Trust"/>
    <s v="10: Federal Trust"/>
    <s v="10000"/>
    <s v="Federal Trust"/>
    <x v="6"/>
    <s v="197.10000"/>
    <x v="2"/>
    <n v="200"/>
    <n v="986741372.10999966"/>
    <n v="1031323671.6400001"/>
    <n v="941242334.38000035"/>
    <n v="1047706814.1399995"/>
    <n v="1398381562.4800003"/>
    <n v="1221682058.8300009"/>
    <d v="2023-08-07T12:58:53"/>
    <n v="1351"/>
    <n v="1"/>
    <n v="1"/>
  </r>
  <r>
    <x v="6"/>
    <s v="Education Secretariat"/>
    <n v="7"/>
    <s v="Education"/>
    <n v="7"/>
    <s v="Education Secretariat"/>
    <s v="Executive Branch"/>
    <n v="1"/>
    <n v="197"/>
    <s v="083000"/>
    <s v="Direct Aid to Public Education"/>
    <x v="56"/>
    <s v="10"/>
    <s v="Federal Trust"/>
    <s v="10: Federal Trust"/>
    <s v="10000"/>
    <s v="Federal Trust"/>
    <x v="6"/>
    <s v="197.10000"/>
    <x v="3"/>
    <n v="220"/>
    <n v="29494826.890000343"/>
    <n v="35201561.359999895"/>
    <n v="100282898.61999965"/>
    <n v="3243175.8600004911"/>
    <n v="70159015.099999666"/>
    <n v="78124930.169999123"/>
    <d v="2023-08-07T12:58:53"/>
    <n v="1352"/>
    <n v="1"/>
    <n v="1"/>
  </r>
  <r>
    <x v="6"/>
    <s v="Education Secretariat"/>
    <n v="7"/>
    <s v="Education"/>
    <n v="7"/>
    <s v="Education Secretariat"/>
    <s v="Executive Branch"/>
    <n v="1"/>
    <n v="197"/>
    <s v="083000"/>
    <s v="Direct Aid to Public Education"/>
    <x v="56"/>
    <s v="10"/>
    <s v="Federal Trust"/>
    <s v="10: Federal Trust"/>
    <s v="10000"/>
    <s v="Federal Trust"/>
    <x v="6"/>
    <s v="197.10000"/>
    <x v="4"/>
    <n v="500"/>
    <n v="1026857789.3399999"/>
    <n v="1068031619.2199999"/>
    <n v="979188572.58000016"/>
    <n v="1067213940.5000001"/>
    <n v="1439638980.5000002"/>
    <n v="1257286244.47"/>
    <d v="2023-08-07T12:58:53"/>
    <n v="1353"/>
    <n v="1"/>
    <n v="1"/>
  </r>
  <r>
    <x v="6"/>
    <s v="Education Secretariat"/>
    <n v="7"/>
    <s v="Education"/>
    <n v="7"/>
    <s v="Education Secretariat"/>
    <s v="Executive Branch"/>
    <n v="1"/>
    <n v="197"/>
    <s v="083000"/>
    <s v="Direct Aid to Public Education"/>
    <x v="56"/>
    <s v="10"/>
    <s v="Federal Trust"/>
    <s v="10: Federal Trust"/>
    <s v="10020"/>
    <s v="PblcHlthCrisisRspns - COVID-19"/>
    <x v="85"/>
    <s v="197.10020"/>
    <x v="0"/>
    <n v="100"/>
    <n v="0"/>
    <n v="0"/>
    <n v="0"/>
    <n v="0"/>
    <n v="6248376"/>
    <n v="2460346.9700000002"/>
    <d v="2023-08-07T12:58:53"/>
    <n v="1354"/>
    <n v="1"/>
    <n v="1"/>
  </r>
  <r>
    <x v="6"/>
    <s v="Education Secretariat"/>
    <n v="7"/>
    <s v="Education"/>
    <n v="7"/>
    <s v="Education Secretariat"/>
    <s v="Executive Branch"/>
    <n v="1"/>
    <n v="197"/>
    <s v="083000"/>
    <s v="Direct Aid to Public Education"/>
    <x v="56"/>
    <s v="10"/>
    <s v="Federal Trust"/>
    <s v="10: Federal Trust"/>
    <s v="10020"/>
    <s v="PblcHlthCrisisRspns - COVID-19"/>
    <x v="85"/>
    <s v="197.10020"/>
    <x v="1"/>
    <n v="135"/>
    <n v="0"/>
    <n v="0"/>
    <n v="0"/>
    <n v="0"/>
    <n v="6365120"/>
    <n v="12730240"/>
    <d v="2023-08-07T12:58:53"/>
    <n v="1355"/>
    <n v="1"/>
    <n v="1"/>
  </r>
  <r>
    <x v="6"/>
    <s v="Education Secretariat"/>
    <n v="7"/>
    <s v="Education"/>
    <n v="7"/>
    <s v="Education Secretariat"/>
    <s v="Executive Branch"/>
    <n v="1"/>
    <n v="197"/>
    <s v="083000"/>
    <s v="Direct Aid to Public Education"/>
    <x v="56"/>
    <s v="10"/>
    <s v="Federal Trust"/>
    <s v="10: Federal Trust"/>
    <s v="10020"/>
    <s v="PblcHlthCrisisRspns - COVID-19"/>
    <x v="85"/>
    <s v="197.10020"/>
    <x v="2"/>
    <n v="200"/>
    <n v="0"/>
    <n v="0"/>
    <n v="0"/>
    <n v="0"/>
    <n v="0"/>
    <n v="9416984.0299999993"/>
    <d v="2023-08-07T12:58:53"/>
    <n v="1356"/>
    <n v="1"/>
    <n v="1"/>
  </r>
  <r>
    <x v="6"/>
    <s v="Education Secretariat"/>
    <n v="7"/>
    <s v="Education"/>
    <n v="7"/>
    <s v="Education Secretariat"/>
    <s v="Executive Branch"/>
    <n v="1"/>
    <n v="197"/>
    <s v="083000"/>
    <s v="Direct Aid to Public Education"/>
    <x v="56"/>
    <s v="10"/>
    <s v="Federal Trust"/>
    <s v="10: Federal Trust"/>
    <s v="10020"/>
    <s v="PblcHlthCrisisRspns - COVID-19"/>
    <x v="85"/>
    <s v="197.10020"/>
    <x v="3"/>
    <n v="220"/>
    <n v="0"/>
    <n v="0"/>
    <n v="0"/>
    <n v="0"/>
    <n v="6365120"/>
    <n v="3313255.9700000007"/>
    <d v="2023-08-07T12:58:53"/>
    <n v="1357"/>
    <n v="1"/>
    <n v="1"/>
  </r>
  <r>
    <x v="6"/>
    <s v="Education Secretariat"/>
    <n v="7"/>
    <s v="Education"/>
    <n v="7"/>
    <s v="Education Secretariat"/>
    <s v="Executive Branch"/>
    <n v="1"/>
    <n v="197"/>
    <s v="083000"/>
    <s v="Direct Aid to Public Education"/>
    <x v="56"/>
    <s v="10"/>
    <s v="Federal Trust"/>
    <s v="10: Federal Trust"/>
    <s v="10110"/>
    <s v="CARESActRlfFd?General-COVID-19"/>
    <x v="2"/>
    <s v="197.10110"/>
    <x v="1"/>
    <n v="135"/>
    <n v="0"/>
    <n v="0"/>
    <n v="0"/>
    <n v="220698208"/>
    <n v="0"/>
    <n v="0"/>
    <d v="2023-08-07T12:58:53"/>
    <n v="1358"/>
    <n v="1"/>
    <n v="1"/>
  </r>
  <r>
    <x v="6"/>
    <s v="Education Secretariat"/>
    <n v="7"/>
    <s v="Education"/>
    <n v="7"/>
    <s v="Education Secretariat"/>
    <s v="Executive Branch"/>
    <n v="1"/>
    <n v="197"/>
    <s v="083000"/>
    <s v="Direct Aid to Public Education"/>
    <x v="56"/>
    <s v="10"/>
    <s v="Federal Trust"/>
    <s v="10: Federal Trust"/>
    <s v="10110"/>
    <s v="CARESActRlfFd?General-COVID-19"/>
    <x v="2"/>
    <s v="197.10110"/>
    <x v="2"/>
    <n v="200"/>
    <n v="0"/>
    <n v="0"/>
    <n v="0"/>
    <n v="220598208"/>
    <n v="0"/>
    <n v="0"/>
    <d v="2023-08-07T12:58:53"/>
    <n v="1359"/>
    <n v="1"/>
    <n v="1"/>
  </r>
  <r>
    <x v="6"/>
    <s v="Education Secretariat"/>
    <n v="7"/>
    <s v="Education"/>
    <n v="7"/>
    <s v="Education Secretariat"/>
    <s v="Executive Branch"/>
    <n v="1"/>
    <n v="197"/>
    <s v="083000"/>
    <s v="Direct Aid to Public Education"/>
    <x v="56"/>
    <s v="10"/>
    <s v="Federal Trust"/>
    <s v="10: Federal Trust"/>
    <s v="10110"/>
    <s v="CARESActRlfFd?General-COVID-19"/>
    <x v="2"/>
    <s v="197.10110"/>
    <x v="3"/>
    <n v="220"/>
    <n v="0"/>
    <n v="0"/>
    <n v="0"/>
    <n v="100000"/>
    <n v="0"/>
    <n v="0"/>
    <d v="2023-08-07T12:58:53"/>
    <n v="1360"/>
    <n v="1"/>
    <n v="1"/>
  </r>
  <r>
    <x v="6"/>
    <s v="Education Secretariat"/>
    <n v="7"/>
    <s v="Education"/>
    <n v="7"/>
    <s v="Education Secretariat"/>
    <s v="Executive Branch"/>
    <n v="1"/>
    <n v="197"/>
    <s v="083000"/>
    <s v="Direct Aid to Public Education"/>
    <x v="56"/>
    <s v="10"/>
    <s v="Federal Trust"/>
    <s v="10: Federal Trust"/>
    <s v="10150"/>
    <s v="ChldNtrtnPrgGrntsToSt-COVID-19"/>
    <x v="252"/>
    <s v="197.10150"/>
    <x v="0"/>
    <n v="100"/>
    <n v="0"/>
    <n v="0"/>
    <n v="0"/>
    <n v="0"/>
    <n v="6066.4"/>
    <n v="-104168.78000000006"/>
    <d v="2023-08-07T12:58:53"/>
    <n v="1361"/>
    <n v="1"/>
    <n v="1"/>
  </r>
  <r>
    <x v="6"/>
    <s v="Education Secretariat"/>
    <n v="7"/>
    <s v="Education"/>
    <n v="7"/>
    <s v="Education Secretariat"/>
    <s v="Executive Branch"/>
    <n v="1"/>
    <n v="197"/>
    <s v="083000"/>
    <s v="Direct Aid to Public Education"/>
    <x v="56"/>
    <s v="10"/>
    <s v="Federal Trust"/>
    <s v="10: Federal Trust"/>
    <s v="10150"/>
    <s v="ChldNtrtnPrgGrntsToSt-COVID-19"/>
    <x v="252"/>
    <s v="197.10150"/>
    <x v="1"/>
    <n v="135"/>
    <n v="0"/>
    <n v="0"/>
    <n v="85000000"/>
    <n v="114175243"/>
    <n v="21935911"/>
    <n v="32485693.530000001"/>
    <d v="2023-08-07T12:58:53"/>
    <n v="1362"/>
    <n v="1"/>
    <n v="1"/>
  </r>
  <r>
    <x v="6"/>
    <s v="Education Secretariat"/>
    <n v="7"/>
    <s v="Education"/>
    <n v="7"/>
    <s v="Education Secretariat"/>
    <s v="Executive Branch"/>
    <n v="1"/>
    <n v="197"/>
    <s v="083000"/>
    <s v="Direct Aid to Public Education"/>
    <x v="56"/>
    <s v="10"/>
    <s v="Federal Trust"/>
    <s v="10: Federal Trust"/>
    <s v="10150"/>
    <s v="ChldNtrtnPrgGrntsToSt-COVID-19"/>
    <x v="252"/>
    <s v="197.10150"/>
    <x v="2"/>
    <n v="200"/>
    <n v="0"/>
    <n v="0"/>
    <n v="72040926.419999972"/>
    <n v="95764949.099999964"/>
    <n v="19625261.970000003"/>
    <n v="31753043.329999991"/>
    <d v="2023-08-07T12:58:53"/>
    <n v="1363"/>
    <n v="1"/>
    <n v="1"/>
  </r>
  <r>
    <x v="6"/>
    <s v="Education Secretariat"/>
    <n v="7"/>
    <s v="Education"/>
    <n v="7"/>
    <s v="Education Secretariat"/>
    <s v="Executive Branch"/>
    <n v="1"/>
    <n v="197"/>
    <s v="083000"/>
    <s v="Direct Aid to Public Education"/>
    <x v="56"/>
    <s v="10"/>
    <s v="Federal Trust"/>
    <s v="10: Federal Trust"/>
    <s v="10150"/>
    <s v="ChldNtrtnPrgGrntsToSt-COVID-19"/>
    <x v="252"/>
    <s v="197.10150"/>
    <x v="3"/>
    <n v="220"/>
    <n v="0"/>
    <n v="0"/>
    <n v="12959073.580000028"/>
    <n v="18410293.900000036"/>
    <n v="2310649.0299999975"/>
    <n v="732650.20000001043"/>
    <d v="2023-08-07T12:58:53"/>
    <n v="1364"/>
    <n v="1"/>
    <n v="1"/>
  </r>
  <r>
    <x v="6"/>
    <s v="Education Secretariat"/>
    <n v="7"/>
    <s v="Education"/>
    <n v="7"/>
    <s v="Education Secretariat"/>
    <s v="Executive Branch"/>
    <n v="1"/>
    <n v="197"/>
    <s v="083000"/>
    <s v="Direct Aid to Public Education"/>
    <x v="56"/>
    <s v="10"/>
    <s v="Federal Trust"/>
    <s v="10: Federal Trust"/>
    <s v="10150"/>
    <s v="ChldNtrtnPrgGrntsToSt-COVID-19"/>
    <x v="252"/>
    <s v="197.10150"/>
    <x v="4"/>
    <n v="500"/>
    <n v="0"/>
    <n v="0"/>
    <n v="72342222.400000006"/>
    <n v="95637420.450000003"/>
    <n v="19637364.300000001"/>
    <n v="31685814.379999999"/>
    <d v="2023-08-07T12:58:53"/>
    <n v="1365"/>
    <n v="1"/>
    <n v="1"/>
  </r>
  <r>
    <x v="6"/>
    <s v="Education Secretariat"/>
    <n v="7"/>
    <s v="Education"/>
    <n v="7"/>
    <s v="Education Secretariat"/>
    <s v="Executive Branch"/>
    <n v="1"/>
    <n v="197"/>
    <s v="083000"/>
    <s v="Direct Aid to Public Education"/>
    <x v="56"/>
    <s v="10"/>
    <s v="Federal Trust"/>
    <s v="10: Federal Trust"/>
    <s v="10240"/>
    <s v="ESF-Elem&amp;SSEmerRlf Fd-COVID-19"/>
    <x v="240"/>
    <s v="197.10240"/>
    <x v="0"/>
    <n v="100"/>
    <n v="0"/>
    <n v="0"/>
    <n v="0"/>
    <n v="0"/>
    <n v="170.85000000000582"/>
    <n v="295731.24"/>
    <d v="2023-08-07T12:58:53"/>
    <n v="1366"/>
    <n v="1"/>
    <n v="1"/>
  </r>
  <r>
    <x v="6"/>
    <s v="Education Secretariat"/>
    <n v="7"/>
    <s v="Education"/>
    <n v="7"/>
    <s v="Education Secretariat"/>
    <s v="Executive Branch"/>
    <n v="1"/>
    <n v="197"/>
    <s v="083000"/>
    <s v="Direct Aid to Public Education"/>
    <x v="56"/>
    <s v="10"/>
    <s v="Federal Trust"/>
    <s v="10: Federal Trust"/>
    <s v="10240"/>
    <s v="ESF-Elem&amp;SSEmerRlf Fd-COVID-19"/>
    <x v="240"/>
    <s v="197.10240"/>
    <x v="1"/>
    <n v="135"/>
    <n v="0"/>
    <n v="0"/>
    <n v="214739273"/>
    <n v="228407821.78999999"/>
    <n v="2017141676"/>
    <n v="1407566543.8600001"/>
    <d v="2023-08-07T12:58:53"/>
    <n v="1367"/>
    <n v="1"/>
    <n v="1"/>
  </r>
  <r>
    <x v="6"/>
    <s v="Education Secretariat"/>
    <n v="7"/>
    <s v="Education"/>
    <n v="7"/>
    <s v="Education Secretariat"/>
    <s v="Executive Branch"/>
    <n v="1"/>
    <n v="197"/>
    <s v="083000"/>
    <s v="Direct Aid to Public Education"/>
    <x v="56"/>
    <s v="10"/>
    <s v="Federal Trust"/>
    <s v="10: Federal Trust"/>
    <s v="10240"/>
    <s v="ESF-Elem&amp;SSEmerRlf Fd-COVID-19"/>
    <x v="240"/>
    <s v="197.10240"/>
    <x v="2"/>
    <n v="200"/>
    <n v="0"/>
    <n v="0"/>
    <n v="143750"/>
    <n v="101864080.99999999"/>
    <n v="619780832.17999995"/>
    <n v="998616926.2700001"/>
    <d v="2023-08-07T12:58:53"/>
    <n v="1368"/>
    <n v="1"/>
    <n v="1"/>
  </r>
  <r>
    <x v="6"/>
    <s v="Education Secretariat"/>
    <n v="7"/>
    <s v="Education"/>
    <n v="7"/>
    <s v="Education Secretariat"/>
    <s v="Executive Branch"/>
    <n v="1"/>
    <n v="197"/>
    <s v="083000"/>
    <s v="Direct Aid to Public Education"/>
    <x v="56"/>
    <s v="10"/>
    <s v="Federal Trust"/>
    <s v="10: Federal Trust"/>
    <s v="10240"/>
    <s v="ESF-Elem&amp;SSEmerRlf Fd-COVID-19"/>
    <x v="240"/>
    <s v="197.10240"/>
    <x v="3"/>
    <n v="220"/>
    <n v="0"/>
    <n v="0"/>
    <n v="214595523"/>
    <n v="126543740.79000001"/>
    <n v="1397360843.8200002"/>
    <n v="408949617.59000003"/>
    <d v="2023-08-07T12:58:53"/>
    <n v="1369"/>
    <n v="1"/>
    <n v="1"/>
  </r>
  <r>
    <x v="6"/>
    <s v="Education Secretariat"/>
    <n v="7"/>
    <s v="Education"/>
    <n v="7"/>
    <s v="Education Secretariat"/>
    <s v="Executive Branch"/>
    <n v="1"/>
    <n v="197"/>
    <s v="083000"/>
    <s v="Direct Aid to Public Education"/>
    <x v="56"/>
    <s v="10"/>
    <s v="Federal Trust"/>
    <s v="10: Federal Trust"/>
    <s v="10240"/>
    <s v="ESF-Elem&amp;SSEmerRlf Fd-COVID-19"/>
    <x v="240"/>
    <s v="197.10240"/>
    <x v="4"/>
    <n v="500"/>
    <n v="0"/>
    <n v="0"/>
    <n v="143750"/>
    <n v="101940659.95999999"/>
    <n v="621064295.10000002"/>
    <n v="1000884405.73"/>
    <d v="2023-08-07T12:58:53"/>
    <n v="1370"/>
    <n v="1"/>
    <n v="1"/>
  </r>
  <r>
    <x v="6"/>
    <s v="Education Secretariat"/>
    <n v="7"/>
    <s v="Education"/>
    <n v="7"/>
    <s v="Education Secretariat"/>
    <s v="Executive Branch"/>
    <n v="1"/>
    <n v="197"/>
    <s v="083000"/>
    <s v="Direct Aid to Public Education"/>
    <x v="56"/>
    <s v="10"/>
    <s v="Federal Trust"/>
    <s v="10: Federal Trust"/>
    <s v="10380"/>
    <s v="GEER Fund - COVID-19"/>
    <x v="241"/>
    <s v="197.10380"/>
    <x v="0"/>
    <n v="100"/>
    <n v="0"/>
    <n v="0"/>
    <n v="0"/>
    <n v="40663.47"/>
    <n v="220817.95000000007"/>
    <n v="-347680.5"/>
    <d v="2023-08-07T12:58:53"/>
    <n v="1371"/>
    <n v="1"/>
    <n v="1"/>
  </r>
  <r>
    <x v="6"/>
    <s v="Education Secretariat"/>
    <n v="7"/>
    <s v="Education"/>
    <n v="7"/>
    <s v="Education Secretariat"/>
    <s v="Executive Branch"/>
    <n v="1"/>
    <n v="197"/>
    <s v="083000"/>
    <s v="Direct Aid to Public Education"/>
    <x v="56"/>
    <s v="10"/>
    <s v="Federal Trust"/>
    <s v="10: Federal Trust"/>
    <s v="10380"/>
    <s v="GEER Fund - COVID-19"/>
    <x v="241"/>
    <s v="197.10380"/>
    <x v="1"/>
    <n v="135"/>
    <n v="0"/>
    <n v="0"/>
    <n v="0"/>
    <n v="43582822"/>
    <n v="58088000"/>
    <n v="22925300.350000001"/>
    <d v="2023-08-07T12:58:53"/>
    <n v="1372"/>
    <n v="1"/>
    <n v="1"/>
  </r>
  <r>
    <x v="6"/>
    <s v="Education Secretariat"/>
    <n v="7"/>
    <s v="Education"/>
    <n v="7"/>
    <s v="Education Secretariat"/>
    <s v="Executive Branch"/>
    <n v="1"/>
    <n v="197"/>
    <s v="083000"/>
    <s v="Direct Aid to Public Education"/>
    <x v="56"/>
    <s v="10"/>
    <s v="Federal Trust"/>
    <s v="10: Federal Trust"/>
    <s v="10380"/>
    <s v="GEER Fund - COVID-19"/>
    <x v="241"/>
    <s v="197.10380"/>
    <x v="2"/>
    <n v="200"/>
    <n v="0"/>
    <n v="0"/>
    <n v="0"/>
    <n v="12925514.600000005"/>
    <n v="35162699.650000006"/>
    <n v="9706601.8100000042"/>
    <d v="2023-08-07T12:58:53"/>
    <n v="1373"/>
    <n v="1"/>
    <n v="1"/>
  </r>
  <r>
    <x v="6"/>
    <s v="Education Secretariat"/>
    <n v="7"/>
    <s v="Education"/>
    <n v="7"/>
    <s v="Education Secretariat"/>
    <s v="Executive Branch"/>
    <n v="1"/>
    <n v="197"/>
    <s v="083000"/>
    <s v="Direct Aid to Public Education"/>
    <x v="56"/>
    <s v="10"/>
    <s v="Federal Trust"/>
    <s v="10: Federal Trust"/>
    <s v="10380"/>
    <s v="GEER Fund - COVID-19"/>
    <x v="241"/>
    <s v="197.10380"/>
    <x v="3"/>
    <n v="220"/>
    <n v="0"/>
    <n v="0"/>
    <n v="0"/>
    <n v="30657307.399999995"/>
    <n v="22925300.349999994"/>
    <n v="13218698.539999997"/>
    <d v="2023-08-07T12:58:53"/>
    <n v="1374"/>
    <n v="1"/>
    <n v="1"/>
  </r>
  <r>
    <x v="6"/>
    <s v="Education Secretariat"/>
    <n v="7"/>
    <s v="Education"/>
    <n v="7"/>
    <s v="Education Secretariat"/>
    <s v="Executive Branch"/>
    <n v="1"/>
    <n v="197"/>
    <s v="083000"/>
    <s v="Direct Aid to Public Education"/>
    <x v="56"/>
    <s v="10"/>
    <s v="Federal Trust"/>
    <s v="10: Federal Trust"/>
    <s v="10380"/>
    <s v="GEER Fund - COVID-19"/>
    <x v="241"/>
    <s v="197.10380"/>
    <x v="4"/>
    <n v="500"/>
    <n v="0"/>
    <n v="0"/>
    <n v="0"/>
    <n v="23378345.280000001"/>
    <n v="44905512.390000001"/>
    <n v="25828234.100000001"/>
    <d v="2023-08-07T12:58:53"/>
    <n v="1375"/>
    <n v="1"/>
    <n v="1"/>
  </r>
  <r>
    <x v="6"/>
    <s v="Education Secretariat"/>
    <n v="7"/>
    <s v="Education"/>
    <n v="7"/>
    <s v="Education Secretariat"/>
    <s v="Executive Branch"/>
    <n v="1"/>
    <n v="197"/>
    <s v="083000"/>
    <s v="Direct Aid to Public Education"/>
    <x v="56"/>
    <s v="12"/>
    <s v="Federal Trust - Arra"/>
    <s v="12: Federal Trust - Arra"/>
    <s v="12110"/>
    <s v="ARP-CrvStLoclFisRecFd-COVID-19"/>
    <x v="10"/>
    <s v="197.12110"/>
    <x v="0"/>
    <n v="100"/>
    <n v="0"/>
    <n v="0"/>
    <n v="0"/>
    <n v="0"/>
    <n v="215568141.33000001"/>
    <n v="178128419.81999999"/>
    <d v="2023-08-07T12:58:53"/>
    <n v="1376"/>
    <n v="1"/>
    <n v="1"/>
  </r>
  <r>
    <x v="6"/>
    <s v="Education Secretariat"/>
    <n v="7"/>
    <s v="Education"/>
    <n v="7"/>
    <s v="Education Secretariat"/>
    <s v="Executive Branch"/>
    <n v="1"/>
    <n v="197"/>
    <s v="083000"/>
    <s v="Direct Aid to Public Education"/>
    <x v="56"/>
    <s v="12"/>
    <s v="Federal Trust - Arra"/>
    <s v="12: Federal Trust - Arra"/>
    <s v="12110"/>
    <s v="ARP-CrvStLoclFisRecFd-COVID-19"/>
    <x v="10"/>
    <s v="197.12110"/>
    <x v="1"/>
    <n v="135"/>
    <n v="0"/>
    <n v="0"/>
    <n v="0"/>
    <n v="0"/>
    <n v="220720809"/>
    <n v="362786122.33000004"/>
    <d v="2023-08-07T12:58:53"/>
    <n v="1377"/>
    <n v="1"/>
    <n v="1"/>
  </r>
  <r>
    <x v="6"/>
    <s v="Education Secretariat"/>
    <n v="7"/>
    <s v="Education"/>
    <n v="7"/>
    <s v="Education Secretariat"/>
    <s v="Executive Branch"/>
    <n v="1"/>
    <n v="197"/>
    <s v="083000"/>
    <s v="Direct Aid to Public Education"/>
    <x v="56"/>
    <s v="12"/>
    <s v="Federal Trust - Arra"/>
    <s v="12: Federal Trust - Arra"/>
    <s v="12110"/>
    <s v="ARP-CrvStLoclFisRecFd-COVID-19"/>
    <x v="10"/>
    <s v="197.12110"/>
    <x v="2"/>
    <n v="200"/>
    <n v="0"/>
    <n v="0"/>
    <n v="0"/>
    <n v="0"/>
    <n v="5152667.669999999"/>
    <n v="185062702.51000005"/>
    <d v="2023-08-07T12:58:53"/>
    <n v="1378"/>
    <n v="1"/>
    <n v="1"/>
  </r>
  <r>
    <x v="6"/>
    <s v="Education Secretariat"/>
    <n v="7"/>
    <s v="Education"/>
    <n v="7"/>
    <s v="Education Secretariat"/>
    <s v="Executive Branch"/>
    <n v="1"/>
    <n v="197"/>
    <s v="083000"/>
    <s v="Direct Aid to Public Education"/>
    <x v="56"/>
    <s v="12"/>
    <s v="Federal Trust - Arra"/>
    <s v="12: Federal Trust - Arra"/>
    <s v="12110"/>
    <s v="ARP-CrvStLoclFisRecFd-COVID-19"/>
    <x v="10"/>
    <s v="197.12110"/>
    <x v="3"/>
    <n v="220"/>
    <n v="0"/>
    <n v="0"/>
    <n v="0"/>
    <n v="0"/>
    <n v="215568141.33000001"/>
    <n v="177723419.81999999"/>
    <d v="2023-08-07T12:58:53"/>
    <n v="1379"/>
    <n v="1"/>
    <n v="1"/>
  </r>
  <r>
    <x v="6"/>
    <s v="Education Secretariat"/>
    <n v="7"/>
    <s v="Education"/>
    <n v="7"/>
    <s v="Education Secretariat"/>
    <s v="Executive Branch"/>
    <n v="1"/>
    <n v="197"/>
    <s v="083000"/>
    <s v="Direct Aid to Public Education"/>
    <x v="56"/>
    <s v="12"/>
    <s v="Federal Trust - Arra"/>
    <s v="12: Federal Trust - Arra"/>
    <s v="12340"/>
    <s v="Special Edu St Grnts-COVID-19"/>
    <x v="253"/>
    <s v="197.12340"/>
    <x v="1"/>
    <n v="135"/>
    <n v="0"/>
    <n v="0"/>
    <n v="0"/>
    <n v="0"/>
    <n v="67450511"/>
    <n v="61580682.399999999"/>
    <d v="2023-08-07T12:58:53"/>
    <n v="1380"/>
    <n v="1"/>
    <n v="1"/>
  </r>
  <r>
    <x v="6"/>
    <s v="Education Secretariat"/>
    <n v="7"/>
    <s v="Education"/>
    <n v="7"/>
    <s v="Education Secretariat"/>
    <s v="Executive Branch"/>
    <n v="1"/>
    <n v="197"/>
    <s v="083000"/>
    <s v="Direct Aid to Public Education"/>
    <x v="56"/>
    <s v="12"/>
    <s v="Federal Trust - Arra"/>
    <s v="12: Federal Trust - Arra"/>
    <s v="12340"/>
    <s v="Special Edu St Grnts-COVID-19"/>
    <x v="253"/>
    <s v="197.12340"/>
    <x v="2"/>
    <n v="200"/>
    <n v="0"/>
    <n v="0"/>
    <n v="0"/>
    <n v="0"/>
    <n v="5869828.5999999987"/>
    <n v="22938631.979999989"/>
    <d v="2023-08-07T12:58:53"/>
    <n v="1381"/>
    <n v="1"/>
    <n v="1"/>
  </r>
  <r>
    <x v="6"/>
    <s v="Education Secretariat"/>
    <n v="7"/>
    <s v="Education"/>
    <n v="7"/>
    <s v="Education Secretariat"/>
    <s v="Executive Branch"/>
    <n v="1"/>
    <n v="197"/>
    <s v="083000"/>
    <s v="Direct Aid to Public Education"/>
    <x v="56"/>
    <s v="12"/>
    <s v="Federal Trust - Arra"/>
    <s v="12: Federal Trust - Arra"/>
    <s v="12340"/>
    <s v="Special Edu St Grnts-COVID-19"/>
    <x v="253"/>
    <s v="197.12340"/>
    <x v="3"/>
    <n v="220"/>
    <n v="0"/>
    <n v="0"/>
    <n v="0"/>
    <n v="0"/>
    <n v="61580682.399999999"/>
    <n v="38642050.420000009"/>
    <d v="2023-08-07T12:58:53"/>
    <n v="1382"/>
    <n v="1"/>
    <n v="1"/>
  </r>
  <r>
    <x v="6"/>
    <s v="Education Secretariat"/>
    <n v="7"/>
    <s v="Education"/>
    <n v="7"/>
    <s v="Education Secretariat"/>
    <s v="Executive Branch"/>
    <n v="1"/>
    <n v="197"/>
    <s v="083000"/>
    <s v="Direct Aid to Public Education"/>
    <x v="56"/>
    <s v="12"/>
    <s v="Federal Trust - Arra"/>
    <s v="12: Federal Trust - Arra"/>
    <s v="12340"/>
    <s v="Special Edu St Grnts-COVID-19"/>
    <x v="253"/>
    <s v="197.12340"/>
    <x v="4"/>
    <n v="500"/>
    <n v="0"/>
    <n v="0"/>
    <n v="0"/>
    <n v="0"/>
    <n v="5870946.0700000003"/>
    <n v="22938633.75"/>
    <d v="2023-08-07T12:58:53"/>
    <n v="1383"/>
    <n v="1"/>
    <n v="1"/>
  </r>
  <r>
    <x v="6"/>
    <s v="Education Secretariat"/>
    <n v="7"/>
    <s v="Education"/>
    <n v="7"/>
    <s v="Education Secretariat"/>
    <s v="Executive Branch"/>
    <n v="1"/>
    <n v="197"/>
    <s v="083000"/>
    <s v="Direct Aid to Public Education"/>
    <x v="56"/>
    <s v="12"/>
    <s v="Federal Trust - Arra"/>
    <s v="12: Federal Trust - Arra"/>
    <s v="12350"/>
    <s v="SpecialEdu-PrschlGrnt-COVID-19"/>
    <x v="254"/>
    <s v="197.12350"/>
    <x v="1"/>
    <n v="135"/>
    <n v="0"/>
    <n v="0"/>
    <n v="0"/>
    <n v="0"/>
    <n v="4931537"/>
    <n v="4347338.29"/>
    <d v="2023-08-07T12:58:53"/>
    <n v="1384"/>
    <n v="1"/>
    <n v="1"/>
  </r>
  <r>
    <x v="6"/>
    <s v="Education Secretariat"/>
    <n v="7"/>
    <s v="Education"/>
    <n v="7"/>
    <s v="Education Secretariat"/>
    <s v="Executive Branch"/>
    <n v="1"/>
    <n v="197"/>
    <s v="083000"/>
    <s v="Direct Aid to Public Education"/>
    <x v="56"/>
    <s v="12"/>
    <s v="Federal Trust - Arra"/>
    <s v="12: Federal Trust - Arra"/>
    <s v="12350"/>
    <s v="SpecialEdu-PrschlGrnt-COVID-19"/>
    <x v="254"/>
    <s v="197.12350"/>
    <x v="2"/>
    <n v="200"/>
    <n v="0"/>
    <n v="0"/>
    <n v="0"/>
    <n v="0"/>
    <n v="584198.71000000008"/>
    <n v="1432764.82"/>
    <d v="2023-08-07T12:58:53"/>
    <n v="1385"/>
    <n v="1"/>
    <n v="1"/>
  </r>
  <r>
    <x v="6"/>
    <s v="Education Secretariat"/>
    <n v="7"/>
    <s v="Education"/>
    <n v="7"/>
    <s v="Education Secretariat"/>
    <s v="Executive Branch"/>
    <n v="1"/>
    <n v="197"/>
    <s v="083000"/>
    <s v="Direct Aid to Public Education"/>
    <x v="56"/>
    <s v="12"/>
    <s v="Federal Trust - Arra"/>
    <s v="12: Federal Trust - Arra"/>
    <s v="12350"/>
    <s v="SpecialEdu-PrschlGrnt-COVID-19"/>
    <x v="254"/>
    <s v="197.12350"/>
    <x v="3"/>
    <n v="220"/>
    <n v="0"/>
    <n v="0"/>
    <n v="0"/>
    <n v="0"/>
    <n v="4347338.29"/>
    <n v="2914573.4699999997"/>
    <d v="2023-08-07T12:58:53"/>
    <n v="1386"/>
    <n v="1"/>
    <n v="1"/>
  </r>
  <r>
    <x v="6"/>
    <s v="Education Secretariat"/>
    <n v="7"/>
    <s v="Education"/>
    <n v="7"/>
    <s v="Education Secretariat"/>
    <s v="Executive Branch"/>
    <n v="1"/>
    <n v="197"/>
    <s v="083000"/>
    <s v="Direct Aid to Public Education"/>
    <x v="56"/>
    <s v="12"/>
    <s v="Federal Trust - Arra"/>
    <s v="12: Federal Trust - Arra"/>
    <s v="12350"/>
    <s v="SpecialEdu-PrschlGrnt-COVID-19"/>
    <x v="254"/>
    <s v="197.12350"/>
    <x v="4"/>
    <n v="500"/>
    <n v="0"/>
    <n v="0"/>
    <n v="0"/>
    <n v="0"/>
    <n v="584198.71"/>
    <n v="1432764.82"/>
    <d v="2023-08-07T12:58:53"/>
    <n v="1387"/>
    <n v="1"/>
    <n v="1"/>
  </r>
  <r>
    <x v="6"/>
    <s v="Education Secretariat"/>
    <n v="7"/>
    <s v="Education"/>
    <n v="7"/>
    <s v="Education Secretariat"/>
    <s v="Executive Branch"/>
    <n v="1"/>
    <n v="197"/>
    <s v="083000"/>
    <s v="Direct Aid to Public Education"/>
    <x v="56"/>
    <s v="12"/>
    <s v="Federal Trust - Arra"/>
    <s v="12: Federal Trust - Arra"/>
    <s v="12460"/>
    <s v="ChldNutrnDisGrtLmtAvl-COVID-19"/>
    <x v="255"/>
    <s v="197.12460"/>
    <x v="1"/>
    <n v="135"/>
    <n v="0"/>
    <n v="0"/>
    <n v="0"/>
    <n v="0"/>
    <n v="0"/>
    <n v="920192"/>
    <d v="2023-08-07T12:58:53"/>
    <n v="1388"/>
    <n v="1"/>
    <n v="1"/>
  </r>
  <r>
    <x v="6"/>
    <s v="Education Secretariat"/>
    <n v="7"/>
    <s v="Education"/>
    <n v="7"/>
    <s v="Education Secretariat"/>
    <s v="Executive Branch"/>
    <n v="1"/>
    <n v="197"/>
    <s v="083000"/>
    <s v="Direct Aid to Public Education"/>
    <x v="56"/>
    <s v="12"/>
    <s v="Federal Trust - Arra"/>
    <s v="12: Federal Trust - Arra"/>
    <s v="12460"/>
    <s v="ChldNutrnDisGrtLmtAvl-COVID-19"/>
    <x v="255"/>
    <s v="197.12460"/>
    <x v="3"/>
    <n v="220"/>
    <n v="0"/>
    <n v="0"/>
    <n v="0"/>
    <n v="0"/>
    <n v="0"/>
    <n v="920192"/>
    <d v="2023-08-07T12:58:53"/>
    <n v="1389"/>
    <n v="1"/>
    <n v="1"/>
  </r>
  <r>
    <x v="6"/>
    <s v="Education Secretariat"/>
    <n v="7"/>
    <s v="Education"/>
    <n v="7"/>
    <s v="Education Secretariat"/>
    <s v="Executive Branch"/>
    <n v="1"/>
    <n v="218"/>
    <s v="085000"/>
    <s v="Virginia School for the Deaf and the Blind"/>
    <x v="57"/>
    <s v="02"/>
    <s v="Special"/>
    <s v="02: Special"/>
    <s v="02218"/>
    <s v="VSDB Special Revenue Fund"/>
    <x v="256"/>
    <s v="218.02218"/>
    <x v="0"/>
    <n v="100"/>
    <n v="1037089.26"/>
    <n v="1385063.44"/>
    <n v="1591347.14"/>
    <n v="1580518.21"/>
    <n v="1863894.04"/>
    <n v="1941971.3900000001"/>
    <d v="2023-08-07T12:58:53"/>
    <n v="1390"/>
    <n v="1"/>
    <n v="1"/>
  </r>
  <r>
    <x v="6"/>
    <s v="Education Secretariat"/>
    <n v="7"/>
    <s v="Education"/>
    <n v="7"/>
    <s v="Education Secretariat"/>
    <s v="Executive Branch"/>
    <n v="1"/>
    <n v="218"/>
    <s v="085000"/>
    <s v="Virginia School for the Deaf and the Blind"/>
    <x v="57"/>
    <s v="02"/>
    <s v="Special"/>
    <s v="02: Special"/>
    <s v="02218"/>
    <s v="VSDB Special Revenue Fund"/>
    <x v="256"/>
    <s v="218.02218"/>
    <x v="1"/>
    <n v="135"/>
    <n v="381706"/>
    <n v="410183"/>
    <n v="410183"/>
    <n v="416939"/>
    <n v="410657"/>
    <n v="513696"/>
    <d v="2023-08-07T12:58:53"/>
    <n v="1391"/>
    <n v="1"/>
    <n v="1"/>
  </r>
  <r>
    <x v="6"/>
    <s v="Education Secretariat"/>
    <n v="7"/>
    <s v="Education"/>
    <n v="7"/>
    <s v="Education Secretariat"/>
    <s v="Executive Branch"/>
    <n v="1"/>
    <n v="218"/>
    <s v="085000"/>
    <s v="Virginia School for the Deaf and the Blind"/>
    <x v="57"/>
    <s v="02"/>
    <s v="Special"/>
    <s v="02: Special"/>
    <s v="02218"/>
    <s v="VSDB Special Revenue Fund"/>
    <x v="256"/>
    <s v="218.02218"/>
    <x v="5"/>
    <n v="137"/>
    <n v="31704"/>
    <n v="31704"/>
    <n v="31704"/>
    <n v="31704"/>
    <n v="31704"/>
    <n v="31704"/>
    <d v="2023-08-07T12:58:53"/>
    <n v="1392"/>
    <n v="1"/>
    <n v="1"/>
  </r>
  <r>
    <x v="6"/>
    <s v="Education Secretariat"/>
    <n v="7"/>
    <s v="Education"/>
    <n v="7"/>
    <s v="Education Secretariat"/>
    <s v="Executive Branch"/>
    <n v="1"/>
    <n v="218"/>
    <s v="085000"/>
    <s v="Virginia School for the Deaf and the Blind"/>
    <x v="57"/>
    <s v="02"/>
    <s v="Special"/>
    <s v="02: Special"/>
    <s v="02218"/>
    <s v="VSDB Special Revenue Fund"/>
    <x v="256"/>
    <s v="218.02218"/>
    <x v="2"/>
    <n v="200"/>
    <n v="262764.51"/>
    <n v="258992.21000000002"/>
    <n v="295629.68999999989"/>
    <n v="365923.33"/>
    <n v="199466.66000000003"/>
    <n v="390237.95999999985"/>
    <d v="2023-08-07T12:58:53"/>
    <n v="1393"/>
    <n v="1"/>
    <n v="1"/>
  </r>
  <r>
    <x v="6"/>
    <s v="Education Secretariat"/>
    <n v="7"/>
    <s v="Education"/>
    <n v="7"/>
    <s v="Education Secretariat"/>
    <s v="Executive Branch"/>
    <n v="1"/>
    <n v="218"/>
    <s v="085000"/>
    <s v="Virginia School for the Deaf and the Blind"/>
    <x v="57"/>
    <s v="02"/>
    <s v="Special"/>
    <s v="02: Special"/>
    <s v="02218"/>
    <s v="VSDB Special Revenue Fund"/>
    <x v="256"/>
    <s v="218.02218"/>
    <x v="3"/>
    <n v="220"/>
    <n v="118941.48999999999"/>
    <n v="151190.78999999998"/>
    <n v="114553.31000000011"/>
    <n v="51015.669999999984"/>
    <n v="211190.33999999997"/>
    <n v="123458.04000000015"/>
    <d v="2023-08-07T12:58:53"/>
    <n v="1394"/>
    <n v="1"/>
    <n v="1"/>
  </r>
  <r>
    <x v="6"/>
    <s v="Education Secretariat"/>
    <n v="7"/>
    <s v="Education"/>
    <n v="7"/>
    <s v="Education Secretariat"/>
    <s v="Executive Branch"/>
    <n v="1"/>
    <n v="218"/>
    <s v="085000"/>
    <s v="Virginia School for the Deaf and the Blind"/>
    <x v="57"/>
    <s v="02"/>
    <s v="Special"/>
    <s v="02: Special"/>
    <s v="02218"/>
    <s v="VSDB Special Revenue Fund"/>
    <x v="256"/>
    <s v="218.02218"/>
    <x v="6"/>
    <n v="222"/>
    <n v="31704"/>
    <n v="31704"/>
    <n v="31704"/>
    <n v="31704"/>
    <n v="31704"/>
    <n v="31704"/>
    <d v="2023-08-07T12:58:53"/>
    <n v="1395"/>
    <n v="1"/>
    <n v="1"/>
  </r>
  <r>
    <x v="6"/>
    <s v="Education Secretariat"/>
    <n v="7"/>
    <s v="Education"/>
    <n v="7"/>
    <s v="Education Secretariat"/>
    <s v="Executive Branch"/>
    <n v="1"/>
    <n v="218"/>
    <s v="085000"/>
    <s v="Virginia School for the Deaf and the Blind"/>
    <x v="57"/>
    <s v="02"/>
    <s v="Special"/>
    <s v="02: Special"/>
    <s v="02218"/>
    <s v="VSDB Special Revenue Fund"/>
    <x v="256"/>
    <s v="218.02218"/>
    <x v="4"/>
    <n v="500"/>
    <n v="624020.47"/>
    <n v="606966.39"/>
    <n v="502413.39"/>
    <n v="355094.4"/>
    <n v="482842.48999999993"/>
    <n v="468315.30999999994"/>
    <d v="2023-08-07T12:58:53"/>
    <n v="1396"/>
    <n v="1"/>
    <n v="1"/>
  </r>
  <r>
    <x v="6"/>
    <s v="Education Secretariat"/>
    <n v="7"/>
    <s v="Education"/>
    <n v="7"/>
    <s v="Education Secretariat"/>
    <s v="Executive Branch"/>
    <n v="1"/>
    <n v="218"/>
    <s v="085000"/>
    <s v="Virginia School for the Deaf and the Blind"/>
    <x v="57"/>
    <s v="02"/>
    <s v="Special"/>
    <s v="02: Special"/>
    <s v="02860"/>
    <s v="Recycl Mtrl Sales-Nongen/NonHE"/>
    <x v="149"/>
    <s v="218.02860"/>
    <x v="0"/>
    <n v="100"/>
    <n v="6935.13"/>
    <n v="7173.01"/>
    <n v="6905.26"/>
    <n v="6939.45"/>
    <n v="7003.87"/>
    <n v="8660.56"/>
    <d v="2023-08-07T12:58:53"/>
    <n v="1397"/>
    <n v="1"/>
    <n v="1"/>
  </r>
  <r>
    <x v="6"/>
    <s v="Education Secretariat"/>
    <n v="7"/>
    <s v="Education"/>
    <n v="7"/>
    <s v="Education Secretariat"/>
    <s v="Executive Branch"/>
    <n v="1"/>
    <n v="218"/>
    <s v="085000"/>
    <s v="Virginia School for the Deaf and the Blind"/>
    <x v="57"/>
    <s v="02"/>
    <s v="Special"/>
    <s v="02: Special"/>
    <s v="02860"/>
    <s v="Recycl Mtrl Sales-Nongen/NonHE"/>
    <x v="149"/>
    <s v="218.02860"/>
    <x v="1"/>
    <n v="135"/>
    <n v="1000"/>
    <n v="1000"/>
    <n v="1000"/>
    <n v="1000"/>
    <n v="1000"/>
    <n v="1000"/>
    <d v="2023-08-07T12:58:53"/>
    <n v="1398"/>
    <n v="1"/>
    <n v="1"/>
  </r>
  <r>
    <x v="6"/>
    <s v="Education Secretariat"/>
    <n v="7"/>
    <s v="Education"/>
    <n v="7"/>
    <s v="Education Secretariat"/>
    <s v="Executive Branch"/>
    <n v="1"/>
    <n v="218"/>
    <s v="085000"/>
    <s v="Virginia School for the Deaf and the Blind"/>
    <x v="57"/>
    <s v="02"/>
    <s v="Special"/>
    <s v="02: Special"/>
    <s v="02860"/>
    <s v="Recycl Mtrl Sales-Nongen/NonHE"/>
    <x v="149"/>
    <s v="218.02860"/>
    <x v="2"/>
    <n v="200"/>
    <n v="91.75"/>
    <n v="189.51999999999998"/>
    <n v="321.05"/>
    <n v="822.58"/>
    <n v="175.78"/>
    <n v="641.52"/>
    <d v="2023-08-07T12:58:53"/>
    <n v="1399"/>
    <n v="1"/>
    <n v="1"/>
  </r>
  <r>
    <x v="6"/>
    <s v="Education Secretariat"/>
    <n v="7"/>
    <s v="Education"/>
    <n v="7"/>
    <s v="Education Secretariat"/>
    <s v="Executive Branch"/>
    <n v="1"/>
    <n v="218"/>
    <s v="085000"/>
    <s v="Virginia School for the Deaf and the Blind"/>
    <x v="57"/>
    <s v="02"/>
    <s v="Special"/>
    <s v="02: Special"/>
    <s v="02860"/>
    <s v="Recycl Mtrl Sales-Nongen/NonHE"/>
    <x v="149"/>
    <s v="218.02860"/>
    <x v="3"/>
    <n v="220"/>
    <n v="908.25"/>
    <n v="810.48"/>
    <n v="678.95"/>
    <n v="177.41999999999996"/>
    <n v="824.22"/>
    <n v="358.48"/>
    <d v="2023-08-07T12:58:53"/>
    <n v="1400"/>
    <n v="1"/>
    <n v="1"/>
  </r>
  <r>
    <x v="6"/>
    <s v="Education Secretariat"/>
    <n v="7"/>
    <s v="Education"/>
    <n v="7"/>
    <s v="Education Secretariat"/>
    <s v="Executive Branch"/>
    <n v="1"/>
    <n v="218"/>
    <s v="085000"/>
    <s v="Virginia School for the Deaf and the Blind"/>
    <x v="57"/>
    <s v="02"/>
    <s v="Special"/>
    <s v="02: Special"/>
    <s v="02860"/>
    <s v="Recycl Mtrl Sales-Nongen/NonHE"/>
    <x v="149"/>
    <s v="218.02860"/>
    <x v="4"/>
    <n v="500"/>
    <n v="1555.27"/>
    <n v="427.4"/>
    <n v="53.3"/>
    <n v="856.77"/>
    <n v="240.2"/>
    <n v="2298.21"/>
    <d v="2023-08-07T12:58:53"/>
    <n v="1401"/>
    <n v="1"/>
    <n v="1"/>
  </r>
  <r>
    <x v="6"/>
    <s v="Education Secretariat"/>
    <n v="7"/>
    <s v="Education"/>
    <n v="7"/>
    <s v="Education Secretariat"/>
    <s v="Executive Branch"/>
    <n v="1"/>
    <n v="218"/>
    <s v="085000"/>
    <s v="Virginia School for the Deaf and the Blind"/>
    <x v="57"/>
    <s v="02"/>
    <s v="Special"/>
    <s v="02: Special"/>
    <s v="02870"/>
    <s v="Surp Suppy/Equip Sale-GF-NonHE"/>
    <x v="33"/>
    <s v="218.02870"/>
    <x v="0"/>
    <n v="100"/>
    <n v="1340.53"/>
    <n v="3472.34"/>
    <n v="4732.8999999999996"/>
    <n v="4732.8999999999996"/>
    <n v="15329.85"/>
    <n v="18878.599999999999"/>
    <d v="2023-08-07T12:58:53"/>
    <n v="1402"/>
    <n v="1"/>
    <n v="1"/>
  </r>
  <r>
    <x v="6"/>
    <s v="Education Secretariat"/>
    <n v="7"/>
    <s v="Education"/>
    <n v="7"/>
    <s v="Education Secretariat"/>
    <s v="Executive Branch"/>
    <n v="1"/>
    <n v="218"/>
    <s v="085000"/>
    <s v="Virginia School for the Deaf and the Blind"/>
    <x v="57"/>
    <s v="02"/>
    <s v="Special"/>
    <s v="02: Special"/>
    <s v="02870"/>
    <s v="Surp Suppy/Equip Sale-GF-NonHE"/>
    <x v="33"/>
    <s v="218.02870"/>
    <x v="1"/>
    <n v="135"/>
    <n v="10000"/>
    <n v="10000"/>
    <n v="10000"/>
    <n v="3718"/>
    <n v="10000"/>
    <n v="10000"/>
    <d v="2023-08-07T12:58:53"/>
    <n v="1403"/>
    <n v="1"/>
    <n v="1"/>
  </r>
  <r>
    <x v="6"/>
    <s v="Education Secretariat"/>
    <n v="7"/>
    <s v="Education"/>
    <n v="7"/>
    <s v="Education Secretariat"/>
    <s v="Executive Branch"/>
    <n v="1"/>
    <n v="218"/>
    <s v="085000"/>
    <s v="Virginia School for the Deaf and the Blind"/>
    <x v="57"/>
    <s v="02"/>
    <s v="Special"/>
    <s v="02: Special"/>
    <s v="02870"/>
    <s v="Surp Suppy/Equip Sale-GF-NonHE"/>
    <x v="33"/>
    <s v="218.02870"/>
    <x v="2"/>
    <n v="200"/>
    <n v="4400"/>
    <n v="0"/>
    <n v="0"/>
    <n v="0"/>
    <n v="0"/>
    <n v="0"/>
    <d v="2023-08-07T12:58:53"/>
    <n v="1404"/>
    <n v="1"/>
    <n v="1"/>
  </r>
  <r>
    <x v="6"/>
    <s v="Education Secretariat"/>
    <n v="7"/>
    <s v="Education"/>
    <n v="7"/>
    <s v="Education Secretariat"/>
    <s v="Executive Branch"/>
    <n v="1"/>
    <n v="218"/>
    <s v="085000"/>
    <s v="Virginia School for the Deaf and the Blind"/>
    <x v="57"/>
    <s v="02"/>
    <s v="Special"/>
    <s v="02: Special"/>
    <s v="02870"/>
    <s v="Surp Suppy/Equip Sale-GF-NonHE"/>
    <x v="33"/>
    <s v="218.02870"/>
    <x v="3"/>
    <n v="220"/>
    <n v="5600"/>
    <n v="10000"/>
    <n v="10000"/>
    <n v="3718"/>
    <n v="10000"/>
    <n v="10000"/>
    <d v="2023-08-07T12:58:53"/>
    <n v="1405"/>
    <n v="1"/>
    <n v="1"/>
  </r>
  <r>
    <x v="6"/>
    <s v="Education Secretariat"/>
    <n v="7"/>
    <s v="Education"/>
    <n v="7"/>
    <s v="Education Secretariat"/>
    <s v="Executive Branch"/>
    <n v="1"/>
    <n v="218"/>
    <s v="085000"/>
    <s v="Virginia School for the Deaf and the Blind"/>
    <x v="57"/>
    <s v="02"/>
    <s v="Special"/>
    <s v="02: Special"/>
    <s v="02870"/>
    <s v="Surp Suppy/Equip Sale-GF-NonHE"/>
    <x v="33"/>
    <s v="218.02870"/>
    <x v="4"/>
    <n v="500"/>
    <n v="5626.61"/>
    <n v="2131.81"/>
    <n v="1260.56"/>
    <n v="0"/>
    <n v="10596.95"/>
    <n v="3548.75"/>
    <d v="2023-08-07T12:58:53"/>
    <n v="1406"/>
    <n v="1"/>
    <n v="1"/>
  </r>
  <r>
    <x v="6"/>
    <s v="Education Secretariat"/>
    <n v="7"/>
    <s v="Education"/>
    <n v="7"/>
    <s v="Education Secretariat"/>
    <s v="Executive Branch"/>
    <n v="1"/>
    <n v="218"/>
    <s v="085000"/>
    <s v="Virginia School for the Deaf and the Blind"/>
    <x v="57"/>
    <s v="02"/>
    <s v="Special"/>
    <s v="02: Special"/>
    <s v="02900"/>
    <s v="Insurance Recovery"/>
    <x v="48"/>
    <s v="218.02900"/>
    <x v="0"/>
    <n v="100"/>
    <n v="111490.55999999998"/>
    <n v="0"/>
    <n v="0"/>
    <n v="9451.7800000000007"/>
    <n v="9451.7800000000007"/>
    <n v="9451.7800000000007"/>
    <d v="2023-08-07T12:58:53"/>
    <n v="1407"/>
    <n v="1"/>
    <n v="1"/>
  </r>
  <r>
    <x v="6"/>
    <s v="Education Secretariat"/>
    <n v="7"/>
    <s v="Education"/>
    <n v="7"/>
    <s v="Education Secretariat"/>
    <s v="Executive Branch"/>
    <n v="1"/>
    <n v="218"/>
    <s v="085000"/>
    <s v="Virginia School for the Deaf and the Blind"/>
    <x v="57"/>
    <s v="02"/>
    <s v="Special"/>
    <s v="02: Special"/>
    <s v="02900"/>
    <s v="Insurance Recovery"/>
    <x v="48"/>
    <s v="218.02900"/>
    <x v="5"/>
    <n v="137"/>
    <n v="334582"/>
    <n v="111489"/>
    <n v="0"/>
    <n v="0"/>
    <n v="0"/>
    <n v="0"/>
    <d v="2023-08-07T12:58:53"/>
    <n v="1408"/>
    <n v="1"/>
    <n v="1"/>
  </r>
  <r>
    <x v="6"/>
    <s v="Education Secretariat"/>
    <n v="7"/>
    <s v="Education"/>
    <n v="7"/>
    <s v="Education Secretariat"/>
    <s v="Executive Branch"/>
    <n v="1"/>
    <n v="218"/>
    <s v="085000"/>
    <s v="Virginia School for the Deaf and the Blind"/>
    <x v="57"/>
    <s v="02"/>
    <s v="Special"/>
    <s v="02: Special"/>
    <s v="02900"/>
    <s v="Insurance Recovery"/>
    <x v="48"/>
    <s v="218.02900"/>
    <x v="7"/>
    <n v="205"/>
    <n v="223092.24"/>
    <n v="111489.76"/>
    <n v="0"/>
    <n v="0"/>
    <n v="0"/>
    <n v="0"/>
    <d v="2023-08-07T12:58:53"/>
    <n v="1409"/>
    <n v="1"/>
    <n v="1"/>
  </r>
  <r>
    <x v="6"/>
    <s v="Education Secretariat"/>
    <n v="7"/>
    <s v="Education"/>
    <n v="7"/>
    <s v="Education Secretariat"/>
    <s v="Executive Branch"/>
    <n v="1"/>
    <n v="218"/>
    <s v="085000"/>
    <s v="Virginia School for the Deaf and the Blind"/>
    <x v="57"/>
    <s v="02"/>
    <s v="Special"/>
    <s v="02: Special"/>
    <s v="02900"/>
    <s v="Insurance Recovery"/>
    <x v="48"/>
    <s v="218.02900"/>
    <x v="6"/>
    <n v="222"/>
    <n v="111489.76000000001"/>
    <n v="-0.75999999999476131"/>
    <n v="0"/>
    <n v="0"/>
    <n v="0"/>
    <n v="0"/>
    <d v="2023-08-07T12:58:53"/>
    <n v="1410"/>
    <n v="1"/>
    <n v="1"/>
  </r>
  <r>
    <x v="6"/>
    <s v="Education Secretariat"/>
    <n v="7"/>
    <s v="Education"/>
    <n v="7"/>
    <s v="Education Secretariat"/>
    <s v="Executive Branch"/>
    <n v="1"/>
    <n v="218"/>
    <s v="085000"/>
    <s v="Virginia School for the Deaf and the Blind"/>
    <x v="57"/>
    <s v="02"/>
    <s v="Special"/>
    <s v="02: Special"/>
    <s v="02900"/>
    <s v="Insurance Recovery"/>
    <x v="48"/>
    <s v="218.02900"/>
    <x v="4"/>
    <n v="500"/>
    <n v="0"/>
    <n v="0"/>
    <n v="0"/>
    <n v="9451.7800000000007"/>
    <n v="0"/>
    <n v="0"/>
    <d v="2023-08-07T12:58:53"/>
    <n v="1411"/>
    <n v="1"/>
    <n v="1"/>
  </r>
  <r>
    <x v="6"/>
    <s v="Education Secretariat"/>
    <n v="7"/>
    <s v="Education"/>
    <n v="7"/>
    <s v="Education Secretariat"/>
    <s v="Executive Branch"/>
    <n v="1"/>
    <n v="218"/>
    <s v="085000"/>
    <s v="Virginia School for the Deaf and the Blind"/>
    <x v="57"/>
    <s v="09"/>
    <s v="Dedicated Special Revenue"/>
    <s v="09: Dedicated Special Revenue"/>
    <s v="09650"/>
    <s v="Central Capital Planning Fund"/>
    <x v="257"/>
    <s v="218.09650"/>
    <x v="0"/>
    <n v="100"/>
    <n v="32379.15"/>
    <n v="3190.7"/>
    <n v="3190.7"/>
    <n v="0"/>
    <n v="0"/>
    <n v="0"/>
    <d v="2023-08-07T12:58:53"/>
    <n v="1412"/>
    <n v="1"/>
    <n v="1"/>
  </r>
  <r>
    <x v="6"/>
    <s v="Education Secretariat"/>
    <n v="7"/>
    <s v="Education"/>
    <n v="7"/>
    <s v="Education Secretariat"/>
    <s v="Executive Branch"/>
    <n v="1"/>
    <n v="218"/>
    <s v="085000"/>
    <s v="Virginia School for the Deaf and the Blind"/>
    <x v="57"/>
    <s v="09"/>
    <s v="Dedicated Special Revenue"/>
    <s v="09: Dedicated Special Revenue"/>
    <s v="09650"/>
    <s v="Central Capital Planning Fund"/>
    <x v="257"/>
    <s v="218.09650"/>
    <x v="5"/>
    <n v="137"/>
    <n v="32876"/>
    <n v="32379"/>
    <n v="3190.7"/>
    <n v="0"/>
    <n v="0"/>
    <n v="0"/>
    <d v="2023-08-07T12:58:53"/>
    <n v="1413"/>
    <n v="1"/>
    <n v="1"/>
  </r>
  <r>
    <x v="6"/>
    <s v="Education Secretariat"/>
    <n v="7"/>
    <s v="Education"/>
    <n v="7"/>
    <s v="Education Secretariat"/>
    <s v="Executive Branch"/>
    <n v="1"/>
    <n v="218"/>
    <s v="085000"/>
    <s v="Virginia School for the Deaf and the Blind"/>
    <x v="57"/>
    <s v="09"/>
    <s v="Dedicated Special Revenue"/>
    <s v="09: Dedicated Special Revenue"/>
    <s v="09650"/>
    <s v="Central Capital Planning Fund"/>
    <x v="257"/>
    <s v="218.09650"/>
    <x v="7"/>
    <n v="205"/>
    <n v="497"/>
    <n v="29188.45"/>
    <n v="0"/>
    <n v="0"/>
    <n v="0"/>
    <n v="0"/>
    <d v="2023-08-07T12:58:53"/>
    <n v="1414"/>
    <n v="1"/>
    <n v="1"/>
  </r>
  <r>
    <x v="6"/>
    <s v="Education Secretariat"/>
    <n v="7"/>
    <s v="Education"/>
    <n v="7"/>
    <s v="Education Secretariat"/>
    <s v="Executive Branch"/>
    <n v="1"/>
    <n v="218"/>
    <s v="085000"/>
    <s v="Virginia School for the Deaf and the Blind"/>
    <x v="57"/>
    <s v="09"/>
    <s v="Dedicated Special Revenue"/>
    <s v="09: Dedicated Special Revenue"/>
    <s v="09650"/>
    <s v="Central Capital Planning Fund"/>
    <x v="257"/>
    <s v="218.09650"/>
    <x v="6"/>
    <n v="222"/>
    <n v="32379"/>
    <n v="3190.5499999999993"/>
    <n v="3190.7"/>
    <n v="0"/>
    <n v="0"/>
    <n v="0"/>
    <d v="2023-08-07T12:58:53"/>
    <n v="1415"/>
    <n v="1"/>
    <n v="1"/>
  </r>
  <r>
    <x v="6"/>
    <s v="Education Secretariat"/>
    <n v="7"/>
    <s v="Education"/>
    <n v="7"/>
    <s v="Education Secretariat"/>
    <s v="Executive Branch"/>
    <n v="1"/>
    <n v="218"/>
    <s v="085000"/>
    <s v="Virginia School for the Deaf and the Blind"/>
    <x v="57"/>
    <s v="10"/>
    <s v="Federal Trust"/>
    <s v="10: Federal Trust"/>
    <s v="10000"/>
    <s v="Federal Trust"/>
    <x v="6"/>
    <s v="218.10000"/>
    <x v="0"/>
    <n v="100"/>
    <n v="187321.68"/>
    <n v="154572.34000000008"/>
    <n v="209928.99000000005"/>
    <n v="229910.53000000003"/>
    <n v="219509.80000000002"/>
    <n v="208608.87"/>
    <d v="2023-08-07T12:58:53"/>
    <n v="1416"/>
    <n v="1"/>
    <n v="1"/>
  </r>
  <r>
    <x v="6"/>
    <s v="Education Secretariat"/>
    <n v="7"/>
    <s v="Education"/>
    <n v="7"/>
    <s v="Education Secretariat"/>
    <s v="Executive Branch"/>
    <n v="1"/>
    <n v="218"/>
    <s v="085000"/>
    <s v="Virginia School for the Deaf and the Blind"/>
    <x v="57"/>
    <s v="10"/>
    <s v="Federal Trust"/>
    <s v="10: Federal Trust"/>
    <s v="10000"/>
    <s v="Federal Trust"/>
    <x v="6"/>
    <s v="218.10000"/>
    <x v="1"/>
    <n v="135"/>
    <n v="887310"/>
    <n v="884899"/>
    <n v="884899"/>
    <n v="899630"/>
    <n v="891576.67"/>
    <n v="899630"/>
    <d v="2023-08-07T12:58:53"/>
    <n v="1417"/>
    <n v="1"/>
    <n v="1"/>
  </r>
  <r>
    <x v="6"/>
    <s v="Education Secretariat"/>
    <n v="7"/>
    <s v="Education"/>
    <n v="7"/>
    <s v="Education Secretariat"/>
    <s v="Executive Branch"/>
    <n v="1"/>
    <n v="218"/>
    <s v="085000"/>
    <s v="Virginia School for the Deaf and the Blind"/>
    <x v="57"/>
    <s v="10"/>
    <s v="Federal Trust"/>
    <s v="10: Federal Trust"/>
    <s v="10000"/>
    <s v="Federal Trust"/>
    <x v="6"/>
    <s v="218.10000"/>
    <x v="2"/>
    <n v="200"/>
    <n v="604122.6"/>
    <n v="699785.14999999979"/>
    <n v="581906.12000000011"/>
    <n v="301010.22000000003"/>
    <n v="445513.83000000007"/>
    <n v="392787.93000000017"/>
    <d v="2023-08-07T12:58:53"/>
    <n v="1418"/>
    <n v="1"/>
    <n v="1"/>
  </r>
  <r>
    <x v="6"/>
    <s v="Education Secretariat"/>
    <n v="7"/>
    <s v="Education"/>
    <n v="7"/>
    <s v="Education Secretariat"/>
    <s v="Executive Branch"/>
    <n v="1"/>
    <n v="218"/>
    <s v="085000"/>
    <s v="Virginia School for the Deaf and the Blind"/>
    <x v="57"/>
    <s v="10"/>
    <s v="Federal Trust"/>
    <s v="10: Federal Trust"/>
    <s v="10000"/>
    <s v="Federal Trust"/>
    <x v="6"/>
    <s v="218.10000"/>
    <x v="3"/>
    <n v="220"/>
    <n v="283187.40000000002"/>
    <n v="185113.85000000021"/>
    <n v="302992.87999999989"/>
    <n v="598619.78"/>
    <n v="446062.83999999997"/>
    <n v="506842.06999999983"/>
    <d v="2023-08-07T12:58:53"/>
    <n v="1419"/>
    <n v="1"/>
    <n v="1"/>
  </r>
  <r>
    <x v="6"/>
    <s v="Education Secretariat"/>
    <n v="7"/>
    <s v="Education"/>
    <n v="7"/>
    <s v="Education Secretariat"/>
    <s v="Executive Branch"/>
    <n v="1"/>
    <n v="218"/>
    <s v="085000"/>
    <s v="Virginia School for the Deaf and the Blind"/>
    <x v="57"/>
    <s v="10"/>
    <s v="Federal Trust"/>
    <s v="10: Federal Trust"/>
    <s v="10000"/>
    <s v="Federal Trust"/>
    <x v="6"/>
    <s v="218.10000"/>
    <x v="4"/>
    <n v="500"/>
    <n v="340"/>
    <n v="30714"/>
    <n v="0"/>
    <n v="1000"/>
    <n v="668.53"/>
    <n v="2024.94"/>
    <d v="2023-08-07T12:58:53"/>
    <n v="1420"/>
    <n v="1"/>
    <n v="1"/>
  </r>
  <r>
    <x v="6"/>
    <s v="Education Secretariat"/>
    <n v="7"/>
    <s v="Education"/>
    <n v="7"/>
    <s v="Education Secretariat"/>
    <s v="Executive Branch"/>
    <n v="1"/>
    <n v="218"/>
    <s v="085000"/>
    <s v="Virginia School for the Deaf and the Blind"/>
    <x v="57"/>
    <s v="10"/>
    <s v="Federal Trust"/>
    <s v="10: Federal Trust"/>
    <s v="10110"/>
    <s v="CARESActRlfFd?General-COVID-19"/>
    <x v="2"/>
    <s v="218.10110"/>
    <x v="1"/>
    <n v="135"/>
    <n v="0"/>
    <n v="0"/>
    <n v="0"/>
    <n v="100000"/>
    <n v="0"/>
    <n v="0"/>
    <d v="2023-08-07T12:58:53"/>
    <n v="1421"/>
    <n v="1"/>
    <n v="1"/>
  </r>
  <r>
    <x v="6"/>
    <s v="Education Secretariat"/>
    <n v="7"/>
    <s v="Education"/>
    <n v="7"/>
    <s v="Education Secretariat"/>
    <s v="Executive Branch"/>
    <n v="1"/>
    <n v="218"/>
    <s v="085000"/>
    <s v="Virginia School for the Deaf and the Blind"/>
    <x v="57"/>
    <s v="10"/>
    <s v="Federal Trust"/>
    <s v="10: Federal Trust"/>
    <s v="10110"/>
    <s v="CARESActRlfFd?General-COVID-19"/>
    <x v="2"/>
    <s v="218.10110"/>
    <x v="2"/>
    <n v="200"/>
    <n v="0"/>
    <n v="0"/>
    <n v="0"/>
    <n v="100000.00000000001"/>
    <n v="0"/>
    <n v="0"/>
    <d v="2023-08-07T12:58:53"/>
    <n v="1422"/>
    <n v="1"/>
    <n v="1"/>
  </r>
  <r>
    <x v="6"/>
    <s v="Education Secretariat"/>
    <n v="7"/>
    <s v="Education"/>
    <n v="7"/>
    <s v="Education Secretariat"/>
    <s v="Executive Branch"/>
    <n v="1"/>
    <n v="218"/>
    <s v="085000"/>
    <s v="Virginia School for the Deaf and the Blind"/>
    <x v="57"/>
    <s v="10"/>
    <s v="Federal Trust"/>
    <s v="10: Federal Trust"/>
    <s v="10110"/>
    <s v="CARESActRlfFd?General-COVID-19"/>
    <x v="2"/>
    <s v="218.10110"/>
    <x v="3"/>
    <n v="220"/>
    <n v="0"/>
    <n v="0"/>
    <n v="0"/>
    <n v="-1.4551915228366852E-11"/>
    <n v="0"/>
    <n v="0"/>
    <d v="2023-08-07T12:58:53"/>
    <n v="1423"/>
    <n v="1"/>
    <n v="1"/>
  </r>
  <r>
    <x v="6"/>
    <s v="Education Secretariat"/>
    <n v="7"/>
    <s v="Education"/>
    <n v="7"/>
    <s v="Education Secretariat"/>
    <s v="Executive Branch"/>
    <n v="1"/>
    <n v="218"/>
    <s v="085000"/>
    <s v="Virginia School for the Deaf and the Blind"/>
    <x v="57"/>
    <s v="10"/>
    <s v="Federal Trust"/>
    <s v="10: Federal Trust"/>
    <s v="10150"/>
    <s v="ChldNtrtnPrgGrntsToSt-COVID-19"/>
    <x v="252"/>
    <s v="218.10150"/>
    <x v="0"/>
    <n v="100"/>
    <n v="0"/>
    <n v="0"/>
    <n v="0"/>
    <n v="7498.99"/>
    <n v="13534.92"/>
    <n v="8866.1299999999992"/>
    <d v="2023-08-07T12:58:53"/>
    <n v="1424"/>
    <n v="1"/>
    <n v="1"/>
  </r>
  <r>
    <x v="6"/>
    <s v="Education Secretariat"/>
    <n v="7"/>
    <s v="Education"/>
    <n v="7"/>
    <s v="Education Secretariat"/>
    <s v="Executive Branch"/>
    <n v="1"/>
    <n v="218"/>
    <s v="085000"/>
    <s v="Virginia School for the Deaf and the Blind"/>
    <x v="57"/>
    <s v="10"/>
    <s v="Federal Trust"/>
    <s v="10: Federal Trust"/>
    <s v="10150"/>
    <s v="ChldNtrtnPrgGrntsToSt-COVID-19"/>
    <x v="252"/>
    <s v="218.10150"/>
    <x v="1"/>
    <n v="135"/>
    <n v="0"/>
    <n v="0"/>
    <n v="0"/>
    <n v="0"/>
    <n v="0"/>
    <n v="17607.419999999998"/>
    <d v="2023-08-07T12:58:53"/>
    <n v="1425"/>
    <n v="1"/>
    <n v="1"/>
  </r>
  <r>
    <x v="6"/>
    <s v="Education Secretariat"/>
    <n v="7"/>
    <s v="Education"/>
    <n v="7"/>
    <s v="Education Secretariat"/>
    <s v="Executive Branch"/>
    <n v="1"/>
    <n v="218"/>
    <s v="085000"/>
    <s v="Virginia School for the Deaf and the Blind"/>
    <x v="57"/>
    <s v="10"/>
    <s v="Federal Trust"/>
    <s v="10: Federal Trust"/>
    <s v="10150"/>
    <s v="ChldNtrtnPrgGrntsToSt-COVID-19"/>
    <x v="252"/>
    <s v="218.10150"/>
    <x v="2"/>
    <n v="200"/>
    <n v="0"/>
    <n v="0"/>
    <n v="0"/>
    <n v="0"/>
    <n v="0"/>
    <n v="16240.28"/>
    <d v="2023-08-07T12:58:53"/>
    <n v="1426"/>
    <n v="1"/>
    <n v="1"/>
  </r>
  <r>
    <x v="6"/>
    <s v="Education Secretariat"/>
    <n v="7"/>
    <s v="Education"/>
    <n v="7"/>
    <s v="Education Secretariat"/>
    <s v="Executive Branch"/>
    <n v="1"/>
    <n v="218"/>
    <s v="085000"/>
    <s v="Virginia School for the Deaf and the Blind"/>
    <x v="57"/>
    <s v="10"/>
    <s v="Federal Trust"/>
    <s v="10: Federal Trust"/>
    <s v="10150"/>
    <s v="ChldNtrtnPrgGrntsToSt-COVID-19"/>
    <x v="252"/>
    <s v="218.10150"/>
    <x v="3"/>
    <n v="220"/>
    <n v="0"/>
    <n v="0"/>
    <n v="0"/>
    <n v="0"/>
    <n v="0"/>
    <n v="1367.1399999999976"/>
    <d v="2023-08-07T12:58:53"/>
    <n v="1427"/>
    <n v="1"/>
    <n v="1"/>
  </r>
  <r>
    <x v="6"/>
    <s v="Education Secretariat"/>
    <n v="7"/>
    <s v="Education"/>
    <n v="7"/>
    <s v="Education Secretariat"/>
    <s v="Executive Branch"/>
    <n v="1"/>
    <n v="218"/>
    <s v="085000"/>
    <s v="Virginia School for the Deaf and the Blind"/>
    <x v="57"/>
    <s v="10"/>
    <s v="Federal Trust"/>
    <s v="10: Federal Trust"/>
    <s v="10240"/>
    <s v="ESF-Elem&amp;SSEmerRlf Fd-COVID-19"/>
    <x v="240"/>
    <s v="218.10240"/>
    <x v="0"/>
    <n v="100"/>
    <n v="0"/>
    <n v="0"/>
    <n v="0"/>
    <n v="0"/>
    <n v="8242.1199999999953"/>
    <n v="0"/>
    <d v="2023-08-07T12:58:53"/>
    <n v="1428"/>
    <n v="1"/>
    <n v="1"/>
  </r>
  <r>
    <x v="6"/>
    <s v="Education Secretariat"/>
    <n v="7"/>
    <s v="Education"/>
    <n v="7"/>
    <s v="Education Secretariat"/>
    <s v="Executive Branch"/>
    <n v="1"/>
    <n v="218"/>
    <s v="085000"/>
    <s v="Virginia School for the Deaf and the Blind"/>
    <x v="57"/>
    <s v="10"/>
    <s v="Federal Trust"/>
    <s v="10: Federal Trust"/>
    <s v="10240"/>
    <s v="ESF-Elem&amp;SSEmerRlf Fd-COVID-19"/>
    <x v="240"/>
    <s v="218.10240"/>
    <x v="1"/>
    <n v="135"/>
    <n v="0"/>
    <n v="0"/>
    <n v="0"/>
    <n v="376965.95"/>
    <n v="700387"/>
    <n v="459222.57"/>
    <d v="2023-08-07T12:58:53"/>
    <n v="1429"/>
    <n v="1"/>
    <n v="1"/>
  </r>
  <r>
    <x v="6"/>
    <s v="Education Secretariat"/>
    <n v="7"/>
    <s v="Education"/>
    <n v="7"/>
    <s v="Education Secretariat"/>
    <s v="Executive Branch"/>
    <n v="1"/>
    <n v="218"/>
    <s v="085000"/>
    <s v="Virginia School for the Deaf and the Blind"/>
    <x v="57"/>
    <s v="10"/>
    <s v="Federal Trust"/>
    <s v="10: Federal Trust"/>
    <s v="10240"/>
    <s v="ESF-Elem&amp;SSEmerRlf Fd-COVID-19"/>
    <x v="240"/>
    <s v="218.10240"/>
    <x v="2"/>
    <n v="200"/>
    <n v="0"/>
    <n v="0"/>
    <n v="0"/>
    <n v="76578.960000000006"/>
    <n v="241164.43000000002"/>
    <n v="59221.520000000004"/>
    <d v="2023-08-07T12:58:53"/>
    <n v="1430"/>
    <n v="1"/>
    <n v="1"/>
  </r>
  <r>
    <x v="6"/>
    <s v="Education Secretariat"/>
    <n v="7"/>
    <s v="Education"/>
    <n v="7"/>
    <s v="Education Secretariat"/>
    <s v="Executive Branch"/>
    <n v="1"/>
    <n v="218"/>
    <s v="085000"/>
    <s v="Virginia School for the Deaf and the Blind"/>
    <x v="57"/>
    <s v="10"/>
    <s v="Federal Trust"/>
    <s v="10: Federal Trust"/>
    <s v="10240"/>
    <s v="ESF-Elem&amp;SSEmerRlf Fd-COVID-19"/>
    <x v="240"/>
    <s v="218.10240"/>
    <x v="3"/>
    <n v="220"/>
    <n v="0"/>
    <n v="0"/>
    <n v="0"/>
    <n v="300386.99"/>
    <n v="459222.56999999995"/>
    <n v="400001.05"/>
    <d v="2023-08-07T12:58:53"/>
    <n v="1431"/>
    <n v="1"/>
    <n v="1"/>
  </r>
  <r>
    <x v="6"/>
    <s v="Education Secretariat"/>
    <n v="7"/>
    <s v="Education"/>
    <n v="7"/>
    <s v="Education Secretariat"/>
    <s v="Executive Branch"/>
    <n v="1"/>
    <n v="218"/>
    <s v="085000"/>
    <s v="Virginia School for the Deaf and the Blind"/>
    <x v="57"/>
    <s v="10"/>
    <s v="Federal Trust"/>
    <s v="10: Federal Trust"/>
    <s v="10520"/>
    <s v="Title I - Grants to LEAS- ARRA"/>
    <x v="258"/>
    <s v="218.10520"/>
    <x v="0"/>
    <n v="100"/>
    <n v="3742"/>
    <n v="3742"/>
    <n v="3742"/>
    <n v="3742"/>
    <n v="3742"/>
    <n v="3742"/>
    <d v="2023-08-07T12:58:53"/>
    <n v="1432"/>
    <n v="1"/>
    <n v="1"/>
  </r>
  <r>
    <x v="6"/>
    <s v="Education Secretariat"/>
    <n v="7"/>
    <s v="Education"/>
    <n v="7"/>
    <s v="Education Secretariat"/>
    <s v="Executive Branch"/>
    <n v="1"/>
    <n v="218"/>
    <s v="085000"/>
    <s v="Virginia School for the Deaf and the Blind"/>
    <x v="57"/>
    <s v="12"/>
    <s v="Federal Trust - Arra"/>
    <s v="12: Federal Trust - Arra"/>
    <s v="12260"/>
    <s v="CN CACFP Emrgncy Csts-COVID-19"/>
    <x v="243"/>
    <s v="218.12260"/>
    <x v="1"/>
    <n v="135"/>
    <n v="0"/>
    <n v="0"/>
    <n v="0"/>
    <n v="0"/>
    <n v="8053.33"/>
    <n v="0"/>
    <d v="2023-08-07T12:58:53"/>
    <n v="1433"/>
    <n v="1"/>
    <n v="1"/>
  </r>
  <r>
    <x v="6"/>
    <s v="Education Secretariat"/>
    <n v="7"/>
    <s v="Education"/>
    <n v="7"/>
    <s v="Education Secretariat"/>
    <s v="Executive Branch"/>
    <n v="1"/>
    <n v="218"/>
    <s v="085000"/>
    <s v="Virginia School for the Deaf and the Blind"/>
    <x v="57"/>
    <s v="12"/>
    <s v="Federal Trust - Arra"/>
    <s v="12: Federal Trust - Arra"/>
    <s v="12260"/>
    <s v="CN CACFP Emrgncy Csts-COVID-19"/>
    <x v="243"/>
    <s v="218.12260"/>
    <x v="2"/>
    <n v="200"/>
    <n v="0"/>
    <n v="0"/>
    <n v="0"/>
    <n v="0"/>
    <n v="8053.33"/>
    <n v="0"/>
    <d v="2023-08-07T12:58:53"/>
    <n v="1434"/>
    <n v="1"/>
    <n v="1"/>
  </r>
  <r>
    <x v="6"/>
    <s v="Education Secretariat"/>
    <n v="7"/>
    <s v="Education"/>
    <n v="7"/>
    <s v="Education Secretariat"/>
    <s v="Executive Branch"/>
    <n v="1"/>
    <n v="245"/>
    <s v="086000"/>
    <s v="State Council of Higher Education for Virginia"/>
    <x v="58"/>
    <s v="02"/>
    <s v="Special"/>
    <s v="02: Special"/>
    <s v="02032"/>
    <s v="Tuition Assistance Grant Fund"/>
    <x v="259"/>
    <s v="245.02032"/>
    <x v="0"/>
    <n v="100"/>
    <n v="179004.15"/>
    <n v="179046.9"/>
    <n v="179056.4"/>
    <n v="179065.9"/>
    <n v="179065.9"/>
    <n v="189192.9"/>
    <d v="2023-08-07T12:58:53"/>
    <n v="1435"/>
    <n v="1"/>
    <n v="1"/>
  </r>
  <r>
    <x v="6"/>
    <s v="Education Secretariat"/>
    <n v="7"/>
    <s v="Education"/>
    <n v="7"/>
    <s v="Education Secretariat"/>
    <s v="Executive Branch"/>
    <n v="1"/>
    <n v="245"/>
    <s v="086000"/>
    <s v="State Council of Higher Education for Virginia"/>
    <x v="58"/>
    <s v="02"/>
    <s v="Special"/>
    <s v="02: Special"/>
    <s v="02032"/>
    <s v="Tuition Assistance Grant Fund"/>
    <x v="259"/>
    <s v="245.02032"/>
    <x v="1"/>
    <n v="135"/>
    <n v="10000"/>
    <n v="10000"/>
    <n v="10000"/>
    <n v="10000"/>
    <n v="10000"/>
    <n v="10000"/>
    <d v="2023-08-07T12:58:53"/>
    <n v="1436"/>
    <n v="1"/>
    <n v="1"/>
  </r>
  <r>
    <x v="6"/>
    <s v="Education Secretariat"/>
    <n v="7"/>
    <s v="Education"/>
    <n v="7"/>
    <s v="Education Secretariat"/>
    <s v="Executive Branch"/>
    <n v="1"/>
    <n v="245"/>
    <s v="086000"/>
    <s v="State Council of Higher Education for Virginia"/>
    <x v="58"/>
    <s v="02"/>
    <s v="Special"/>
    <s v="02: Special"/>
    <s v="02032"/>
    <s v="Tuition Assistance Grant Fund"/>
    <x v="259"/>
    <s v="245.02032"/>
    <x v="3"/>
    <n v="220"/>
    <n v="10000"/>
    <n v="10000"/>
    <n v="10000"/>
    <n v="10000"/>
    <n v="10000"/>
    <n v="10000"/>
    <d v="2023-08-07T12:58:53"/>
    <n v="1437"/>
    <n v="1"/>
    <n v="1"/>
  </r>
  <r>
    <x v="6"/>
    <s v="Education Secretariat"/>
    <n v="7"/>
    <s v="Education"/>
    <n v="7"/>
    <s v="Education Secretariat"/>
    <s v="Executive Branch"/>
    <n v="1"/>
    <n v="245"/>
    <s v="086000"/>
    <s v="State Council of Higher Education for Virginia"/>
    <x v="58"/>
    <s v="02"/>
    <s v="Special"/>
    <s v="02: Special"/>
    <s v="02032"/>
    <s v="Tuition Assistance Grant Fund"/>
    <x v="259"/>
    <s v="245.02032"/>
    <x v="4"/>
    <n v="500"/>
    <n v="104.5"/>
    <n v="42.75"/>
    <n v="9.5"/>
    <n v="9.5"/>
    <n v="0"/>
    <n v="10127"/>
    <d v="2023-08-07T12:58:53"/>
    <n v="1438"/>
    <n v="1"/>
    <n v="1"/>
  </r>
  <r>
    <x v="6"/>
    <s v="Education Secretariat"/>
    <n v="7"/>
    <s v="Education"/>
    <n v="7"/>
    <s v="Education Secretariat"/>
    <s v="Executive Branch"/>
    <n v="1"/>
    <n v="245"/>
    <s v="086000"/>
    <s v="State Council of Higher Education for Virginia"/>
    <x v="58"/>
    <s v="02"/>
    <s v="Special"/>
    <s v="02: Special"/>
    <s v="02070"/>
    <s v="Distance Learning Reciprocity"/>
    <x v="260"/>
    <s v="245.02070"/>
    <x v="0"/>
    <n v="100"/>
    <n v="184788.02"/>
    <n v="199786.37"/>
    <n v="200677.41"/>
    <n v="245638.41"/>
    <n v="312203.53999999998"/>
    <n v="382981.14"/>
    <d v="2023-08-07T12:58:53"/>
    <n v="1439"/>
    <n v="1"/>
    <n v="1"/>
  </r>
  <r>
    <x v="6"/>
    <s v="Education Secretariat"/>
    <n v="7"/>
    <s v="Education"/>
    <n v="7"/>
    <s v="Education Secretariat"/>
    <s v="Executive Branch"/>
    <n v="1"/>
    <n v="245"/>
    <s v="086000"/>
    <s v="State Council of Higher Education for Virginia"/>
    <x v="58"/>
    <s v="02"/>
    <s v="Special"/>
    <s v="02: Special"/>
    <s v="02070"/>
    <s v="Distance Learning Reciprocity"/>
    <x v="260"/>
    <s v="245.02070"/>
    <x v="1"/>
    <n v="135"/>
    <n v="100000"/>
    <n v="100000"/>
    <n v="125000"/>
    <n v="200000"/>
    <n v="200000"/>
    <n v="200000"/>
    <d v="2023-08-07T12:58:53"/>
    <n v="1440"/>
    <n v="1"/>
    <n v="1"/>
  </r>
  <r>
    <x v="6"/>
    <s v="Education Secretariat"/>
    <n v="7"/>
    <s v="Education"/>
    <n v="7"/>
    <s v="Education Secretariat"/>
    <s v="Executive Branch"/>
    <n v="1"/>
    <n v="245"/>
    <s v="086000"/>
    <s v="State Council of Higher Education for Virginia"/>
    <x v="58"/>
    <s v="02"/>
    <s v="Special"/>
    <s v="02: Special"/>
    <s v="02070"/>
    <s v="Distance Learning Reciprocity"/>
    <x v="260"/>
    <s v="245.02070"/>
    <x v="2"/>
    <n v="200"/>
    <n v="34732.75"/>
    <n v="85001.64999999998"/>
    <n v="102108.95999999999"/>
    <n v="71039"/>
    <n v="66121.37000000001"/>
    <n v="80158.900000000009"/>
    <d v="2023-08-07T12:58:53"/>
    <n v="1441"/>
    <n v="1"/>
    <n v="1"/>
  </r>
  <r>
    <x v="6"/>
    <s v="Education Secretariat"/>
    <n v="7"/>
    <s v="Education"/>
    <n v="7"/>
    <s v="Education Secretariat"/>
    <s v="Executive Branch"/>
    <n v="1"/>
    <n v="245"/>
    <s v="086000"/>
    <s v="State Council of Higher Education for Virginia"/>
    <x v="58"/>
    <s v="02"/>
    <s v="Special"/>
    <s v="02: Special"/>
    <s v="02070"/>
    <s v="Distance Learning Reciprocity"/>
    <x v="260"/>
    <s v="245.02070"/>
    <x v="3"/>
    <n v="220"/>
    <n v="65267.25"/>
    <n v="14998.35000000002"/>
    <n v="22891.040000000008"/>
    <n v="128961"/>
    <n v="133878.63"/>
    <n v="119841.09999999999"/>
    <d v="2023-08-07T12:58:53"/>
    <n v="1442"/>
    <n v="1"/>
    <n v="1"/>
  </r>
  <r>
    <x v="6"/>
    <s v="Education Secretariat"/>
    <n v="7"/>
    <s v="Education"/>
    <n v="7"/>
    <s v="Education Secretariat"/>
    <s v="Executive Branch"/>
    <n v="1"/>
    <n v="245"/>
    <s v="086000"/>
    <s v="State Council of Higher Education for Virginia"/>
    <x v="58"/>
    <s v="02"/>
    <s v="Special"/>
    <s v="02: Special"/>
    <s v="02070"/>
    <s v="Distance Learning Reciprocity"/>
    <x v="260"/>
    <s v="245.02070"/>
    <x v="4"/>
    <n v="500"/>
    <n v="91000"/>
    <n v="100000"/>
    <n v="103000"/>
    <n v="116000"/>
    <n v="132686.5"/>
    <n v="150936.5"/>
    <d v="2023-08-07T12:58:53"/>
    <n v="1443"/>
    <n v="1"/>
    <n v="1"/>
  </r>
  <r>
    <x v="6"/>
    <s v="Education Secretariat"/>
    <n v="7"/>
    <s v="Education"/>
    <n v="7"/>
    <s v="Education Secretariat"/>
    <s v="Executive Branch"/>
    <n v="1"/>
    <n v="245"/>
    <s v="086000"/>
    <s v="State Council of Higher Education for Virginia"/>
    <x v="58"/>
    <s v="02"/>
    <s v="Special"/>
    <s v="02: Special"/>
    <s v="02245"/>
    <s v="SCHEV Special Revenue Fund"/>
    <x v="261"/>
    <s v="245.02245"/>
    <x v="0"/>
    <n v="100"/>
    <n v="1441657.04"/>
    <n v="1297929.6100000001"/>
    <n v="1688487.1"/>
    <n v="2475501.06"/>
    <n v="4101212.63"/>
    <n v="2647523.23"/>
    <d v="2023-08-07T12:58:53"/>
    <n v="1444"/>
    <n v="1"/>
    <n v="1"/>
  </r>
  <r>
    <x v="6"/>
    <s v="Education Secretariat"/>
    <n v="7"/>
    <s v="Education"/>
    <n v="7"/>
    <s v="Education Secretariat"/>
    <s v="Executive Branch"/>
    <n v="1"/>
    <n v="245"/>
    <s v="086000"/>
    <s v="State Council of Higher Education for Virginia"/>
    <x v="58"/>
    <s v="02"/>
    <s v="Special"/>
    <s v="02: Special"/>
    <s v="02245"/>
    <s v="SCHEV Special Revenue Fund"/>
    <x v="261"/>
    <s v="245.02245"/>
    <x v="1"/>
    <n v="135"/>
    <n v="1026122"/>
    <n v="1061727"/>
    <n v="1530727"/>
    <n v="6147157"/>
    <n v="3962215"/>
    <n v="5183243"/>
    <d v="2023-08-07T12:58:53"/>
    <n v="1445"/>
    <n v="1"/>
    <n v="1"/>
  </r>
  <r>
    <x v="6"/>
    <s v="Education Secretariat"/>
    <n v="7"/>
    <s v="Education"/>
    <n v="7"/>
    <s v="Education Secretariat"/>
    <s v="Executive Branch"/>
    <n v="1"/>
    <n v="245"/>
    <s v="086000"/>
    <s v="State Council of Higher Education for Virginia"/>
    <x v="58"/>
    <s v="02"/>
    <s v="Special"/>
    <s v="02: Special"/>
    <s v="02245"/>
    <s v="SCHEV Special Revenue Fund"/>
    <x v="261"/>
    <s v="245.02245"/>
    <x v="2"/>
    <n v="200"/>
    <n v="916127.39999999979"/>
    <n v="996064.02999999991"/>
    <n v="923239.83999999985"/>
    <n v="2344105.8000000003"/>
    <n v="2485558.6799999992"/>
    <n v="1466266.1600000008"/>
    <d v="2023-08-07T12:58:53"/>
    <n v="1446"/>
    <n v="1"/>
    <n v="1"/>
  </r>
  <r>
    <x v="6"/>
    <s v="Education Secretariat"/>
    <n v="7"/>
    <s v="Education"/>
    <n v="7"/>
    <s v="Education Secretariat"/>
    <s v="Executive Branch"/>
    <n v="1"/>
    <n v="245"/>
    <s v="086000"/>
    <s v="State Council of Higher Education for Virginia"/>
    <x v="58"/>
    <s v="02"/>
    <s v="Special"/>
    <s v="02: Special"/>
    <s v="02245"/>
    <s v="SCHEV Special Revenue Fund"/>
    <x v="261"/>
    <s v="245.02245"/>
    <x v="3"/>
    <n v="220"/>
    <n v="109994.60000000021"/>
    <n v="65662.970000000088"/>
    <n v="607487.16000000015"/>
    <n v="3803051.1999999997"/>
    <n v="1476656.3200000008"/>
    <n v="3716976.8399999989"/>
    <d v="2023-08-07T12:58:53"/>
    <n v="1447"/>
    <n v="1"/>
    <n v="1"/>
  </r>
  <r>
    <x v="6"/>
    <s v="Education Secretariat"/>
    <n v="7"/>
    <s v="Education"/>
    <n v="7"/>
    <s v="Education Secretariat"/>
    <s v="Executive Branch"/>
    <n v="1"/>
    <n v="245"/>
    <s v="086000"/>
    <s v="State Council of Higher Education for Virginia"/>
    <x v="58"/>
    <s v="02"/>
    <s v="Special"/>
    <s v="02: Special"/>
    <s v="02245"/>
    <s v="SCHEV Special Revenue Fund"/>
    <x v="261"/>
    <s v="245.02245"/>
    <x v="4"/>
    <n v="500"/>
    <n v="805699.66"/>
    <n v="852336.6"/>
    <n v="1313797.33"/>
    <n v="7110801.7599999998"/>
    <n v="7176732.25"/>
    <n v="1165385.76"/>
    <d v="2023-08-07T12:58:53"/>
    <n v="1448"/>
    <n v="1"/>
    <n v="1"/>
  </r>
  <r>
    <x v="6"/>
    <s v="Education Secretariat"/>
    <n v="7"/>
    <s v="Education"/>
    <n v="7"/>
    <s v="Education Secretariat"/>
    <s v="Executive Branch"/>
    <n v="1"/>
    <n v="245"/>
    <s v="086000"/>
    <s v="State Council of Higher Education for Virginia"/>
    <x v="58"/>
    <s v="02"/>
    <s v="Special"/>
    <s v="02: Special"/>
    <s v="02685"/>
    <s v="Outstanding Faculty Recog Fund"/>
    <x v="262"/>
    <s v="245.02685"/>
    <x v="0"/>
    <n v="100"/>
    <n v="10155.4"/>
    <n v="5797.76"/>
    <n v="1209.44"/>
    <n v="3359.52"/>
    <n v="3359.52"/>
    <n v="4521.42"/>
    <d v="2023-08-07T12:58:53"/>
    <n v="1449"/>
    <n v="1"/>
    <n v="1"/>
  </r>
  <r>
    <x v="6"/>
    <s v="Education Secretariat"/>
    <n v="7"/>
    <s v="Education"/>
    <n v="7"/>
    <s v="Education Secretariat"/>
    <s v="Executive Branch"/>
    <n v="1"/>
    <n v="245"/>
    <s v="086000"/>
    <s v="State Council of Higher Education for Virginia"/>
    <x v="58"/>
    <s v="02"/>
    <s v="Special"/>
    <s v="02: Special"/>
    <s v="02685"/>
    <s v="Outstanding Faculty Recog Fund"/>
    <x v="262"/>
    <s v="245.02685"/>
    <x v="1"/>
    <n v="135"/>
    <n v="75000"/>
    <n v="81000"/>
    <n v="106000"/>
    <n v="125000"/>
    <n v="100000"/>
    <n v="100000"/>
    <d v="2023-08-07T12:58:53"/>
    <n v="1450"/>
    <n v="1"/>
    <n v="1"/>
  </r>
  <r>
    <x v="6"/>
    <s v="Education Secretariat"/>
    <n v="7"/>
    <s v="Education"/>
    <n v="7"/>
    <s v="Education Secretariat"/>
    <s v="Executive Branch"/>
    <n v="1"/>
    <n v="245"/>
    <s v="086000"/>
    <s v="State Council of Higher Education for Virginia"/>
    <x v="58"/>
    <s v="02"/>
    <s v="Special"/>
    <s v="02: Special"/>
    <s v="02685"/>
    <s v="Outstanding Faculty Recog Fund"/>
    <x v="262"/>
    <s v="245.02685"/>
    <x v="2"/>
    <n v="200"/>
    <n v="73821.799999999988"/>
    <n v="79357.64"/>
    <n v="104588.31999999999"/>
    <n v="97849.919999999998"/>
    <n v="100000"/>
    <n v="98838.1"/>
    <d v="2023-08-07T12:58:53"/>
    <n v="1451"/>
    <n v="1"/>
    <n v="1"/>
  </r>
  <r>
    <x v="6"/>
    <s v="Education Secretariat"/>
    <n v="7"/>
    <s v="Education"/>
    <n v="7"/>
    <s v="Education Secretariat"/>
    <s v="Executive Branch"/>
    <n v="1"/>
    <n v="245"/>
    <s v="086000"/>
    <s v="State Council of Higher Education for Virginia"/>
    <x v="58"/>
    <s v="02"/>
    <s v="Special"/>
    <s v="02: Special"/>
    <s v="02685"/>
    <s v="Outstanding Faculty Recog Fund"/>
    <x v="262"/>
    <s v="245.02685"/>
    <x v="3"/>
    <n v="220"/>
    <n v="1178.2000000000116"/>
    <n v="1642.3600000000006"/>
    <n v="1411.6800000000076"/>
    <n v="27150.080000000002"/>
    <n v="0"/>
    <n v="1161.8999999999942"/>
    <d v="2023-08-07T12:58:53"/>
    <n v="1452"/>
    <n v="1"/>
    <n v="1"/>
  </r>
  <r>
    <x v="6"/>
    <s v="Education Secretariat"/>
    <n v="7"/>
    <s v="Education"/>
    <n v="7"/>
    <s v="Education Secretariat"/>
    <s v="Executive Branch"/>
    <n v="1"/>
    <n v="245"/>
    <s v="086000"/>
    <s v="State Council of Higher Education for Virginia"/>
    <x v="58"/>
    <s v="02"/>
    <s v="Special"/>
    <s v="02: Special"/>
    <s v="02685"/>
    <s v="Outstanding Faculty Recog Fund"/>
    <x v="262"/>
    <s v="245.02685"/>
    <x v="4"/>
    <n v="500"/>
    <n v="75000"/>
    <n v="75000"/>
    <n v="100000"/>
    <n v="100000"/>
    <n v="100000"/>
    <n v="100000"/>
    <d v="2023-08-07T12:58:53"/>
    <n v="1453"/>
    <n v="1"/>
    <n v="1"/>
  </r>
  <r>
    <x v="6"/>
    <s v="Education Secretariat"/>
    <n v="7"/>
    <s v="Education"/>
    <n v="7"/>
    <s v="Education Secretariat"/>
    <s v="Executive Branch"/>
    <n v="1"/>
    <n v="245"/>
    <s v="086000"/>
    <s v="State Council of Higher Education for Virginia"/>
    <x v="58"/>
    <s v="02"/>
    <s v="Special"/>
    <s v="02: Special"/>
    <s v="02700"/>
    <s v="Parking"/>
    <x v="1"/>
    <s v="245.02700"/>
    <x v="0"/>
    <n v="100"/>
    <n v="8119.5"/>
    <n v="3440"/>
    <n v="1298.5"/>
    <n v="1151.5"/>
    <n v="1004.5"/>
    <n v="0"/>
    <d v="2023-08-07T12:58:53"/>
    <n v="1454"/>
    <n v="1"/>
    <n v="1"/>
  </r>
  <r>
    <x v="6"/>
    <s v="Education Secretariat"/>
    <n v="7"/>
    <s v="Education"/>
    <n v="7"/>
    <s v="Education Secretariat"/>
    <s v="Executive Branch"/>
    <n v="1"/>
    <n v="245"/>
    <s v="086000"/>
    <s v="State Council of Higher Education for Virginia"/>
    <x v="58"/>
    <s v="02"/>
    <s v="Special"/>
    <s v="02: Special"/>
    <s v="02800"/>
    <s v="Appropriated IDC Recoveries"/>
    <x v="23"/>
    <s v="245.02800"/>
    <x v="1"/>
    <n v="135"/>
    <n v="280000"/>
    <n v="150000"/>
    <n v="150000"/>
    <n v="150000"/>
    <n v="150000"/>
    <n v="156820"/>
    <d v="2023-08-07T12:58:53"/>
    <n v="1455"/>
    <n v="1"/>
    <n v="1"/>
  </r>
  <r>
    <x v="6"/>
    <s v="Education Secretariat"/>
    <n v="7"/>
    <s v="Education"/>
    <n v="7"/>
    <s v="Education Secretariat"/>
    <s v="Executive Branch"/>
    <n v="1"/>
    <n v="245"/>
    <s v="086000"/>
    <s v="State Council of Higher Education for Virginia"/>
    <x v="58"/>
    <s v="02"/>
    <s v="Special"/>
    <s v="02: Special"/>
    <s v="02800"/>
    <s v="Appropriated IDC Recoveries"/>
    <x v="23"/>
    <s v="245.02800"/>
    <x v="2"/>
    <n v="200"/>
    <n v="252618"/>
    <n v="126309"/>
    <n v="126309.25"/>
    <n v="126309"/>
    <n v="50303"/>
    <n v="156820"/>
    <d v="2023-08-07T12:58:53"/>
    <n v="1456"/>
    <n v="1"/>
    <n v="1"/>
  </r>
  <r>
    <x v="6"/>
    <s v="Education Secretariat"/>
    <n v="7"/>
    <s v="Education"/>
    <n v="7"/>
    <s v="Education Secretariat"/>
    <s v="Executive Branch"/>
    <n v="1"/>
    <n v="245"/>
    <s v="086000"/>
    <s v="State Council of Higher Education for Virginia"/>
    <x v="58"/>
    <s v="02"/>
    <s v="Special"/>
    <s v="02: Special"/>
    <s v="02800"/>
    <s v="Appropriated IDC Recoveries"/>
    <x v="23"/>
    <s v="245.02800"/>
    <x v="3"/>
    <n v="220"/>
    <n v="27382"/>
    <n v="23691"/>
    <n v="23690.75"/>
    <n v="23691"/>
    <n v="99697"/>
    <n v="0"/>
    <d v="2023-08-07T12:58:53"/>
    <n v="1457"/>
    <n v="1"/>
    <n v="1"/>
  </r>
  <r>
    <x v="6"/>
    <s v="Education Secretariat"/>
    <n v="7"/>
    <s v="Education"/>
    <n v="7"/>
    <s v="Education Secretariat"/>
    <s v="Executive Branch"/>
    <n v="1"/>
    <n v="245"/>
    <s v="086000"/>
    <s v="State Council of Higher Education for Virginia"/>
    <x v="58"/>
    <s v="02"/>
    <s v="Special"/>
    <s v="02: Special"/>
    <s v="02800"/>
    <s v="Appropriated IDC Recoveries"/>
    <x v="23"/>
    <s v="245.02800"/>
    <x v="4"/>
    <n v="500"/>
    <n v="252618"/>
    <n v="126309"/>
    <n v="126309.25"/>
    <n v="126309"/>
    <n v="50303"/>
    <n v="156820"/>
    <d v="2023-08-07T12:58:53"/>
    <n v="1458"/>
    <n v="1"/>
    <n v="1"/>
  </r>
  <r>
    <x v="6"/>
    <s v="Education Secretariat"/>
    <n v="7"/>
    <s v="Education"/>
    <n v="7"/>
    <s v="Education Secretariat"/>
    <s v="Executive Branch"/>
    <n v="1"/>
    <n v="245"/>
    <s v="086000"/>
    <s v="State Council of Higher Education for Virginia"/>
    <x v="58"/>
    <s v="07"/>
    <s v="Trust And Agency"/>
    <s v="07: Trust And Agency"/>
    <s v="07245"/>
    <s v="SCHEV Trust and Agency Fund"/>
    <x v="263"/>
    <s v="245.07245"/>
    <x v="0"/>
    <n v="100"/>
    <n v="155353.20000000001"/>
    <n v="205353.2"/>
    <n v="205353.2"/>
    <n v="203778.2"/>
    <n v="203778.2"/>
    <n v="203778.2"/>
    <d v="2023-08-07T12:58:53"/>
    <n v="1459"/>
    <n v="1"/>
    <n v="1"/>
  </r>
  <r>
    <x v="6"/>
    <s v="Education Secretariat"/>
    <n v="7"/>
    <s v="Education"/>
    <n v="7"/>
    <s v="Education Secretariat"/>
    <s v="Executive Branch"/>
    <n v="1"/>
    <n v="245"/>
    <s v="086000"/>
    <s v="State Council of Higher Education for Virginia"/>
    <x v="58"/>
    <s v="07"/>
    <s v="Trust And Agency"/>
    <s v="07: Trust And Agency"/>
    <s v="07245"/>
    <s v="SCHEV Trust and Agency Fund"/>
    <x v="263"/>
    <s v="245.07245"/>
    <x v="1"/>
    <n v="135"/>
    <n v="190000"/>
    <n v="184000"/>
    <n v="165000"/>
    <n v="165000"/>
    <n v="190000"/>
    <n v="190000"/>
    <d v="2023-08-07T12:58:53"/>
    <n v="1460"/>
    <n v="1"/>
    <n v="1"/>
  </r>
  <r>
    <x v="6"/>
    <s v="Education Secretariat"/>
    <n v="7"/>
    <s v="Education"/>
    <n v="7"/>
    <s v="Education Secretariat"/>
    <s v="Executive Branch"/>
    <n v="1"/>
    <n v="245"/>
    <s v="086000"/>
    <s v="State Council of Higher Education for Virginia"/>
    <x v="58"/>
    <s v="07"/>
    <s v="Trust And Agency"/>
    <s v="07: Trust And Agency"/>
    <s v="07245"/>
    <s v="SCHEV Trust and Agency Fund"/>
    <x v="263"/>
    <s v="245.07245"/>
    <x v="2"/>
    <n v="200"/>
    <n v="4645"/>
    <n v="0"/>
    <n v="0"/>
    <n v="1575"/>
    <n v="0"/>
    <n v="0"/>
    <d v="2023-08-07T12:58:53"/>
    <n v="1461"/>
    <n v="1"/>
    <n v="1"/>
  </r>
  <r>
    <x v="6"/>
    <s v="Education Secretariat"/>
    <n v="7"/>
    <s v="Education"/>
    <n v="7"/>
    <s v="Education Secretariat"/>
    <s v="Executive Branch"/>
    <n v="1"/>
    <n v="245"/>
    <s v="086000"/>
    <s v="State Council of Higher Education for Virginia"/>
    <x v="58"/>
    <s v="07"/>
    <s v="Trust And Agency"/>
    <s v="07: Trust And Agency"/>
    <s v="07245"/>
    <s v="SCHEV Trust and Agency Fund"/>
    <x v="263"/>
    <s v="245.07245"/>
    <x v="3"/>
    <n v="220"/>
    <n v="185355"/>
    <n v="184000"/>
    <n v="165000"/>
    <n v="163425"/>
    <n v="190000"/>
    <n v="190000"/>
    <d v="2023-08-07T12:58:53"/>
    <n v="1462"/>
    <n v="1"/>
    <n v="1"/>
  </r>
  <r>
    <x v="6"/>
    <s v="Education Secretariat"/>
    <n v="7"/>
    <s v="Education"/>
    <n v="7"/>
    <s v="Education Secretariat"/>
    <s v="Executive Branch"/>
    <n v="1"/>
    <n v="245"/>
    <s v="086000"/>
    <s v="State Council of Higher Education for Virginia"/>
    <x v="58"/>
    <s v="07"/>
    <s v="Trust And Agency"/>
    <s v="07: Trust And Agency"/>
    <s v="07245"/>
    <s v="SCHEV Trust and Agency Fund"/>
    <x v="263"/>
    <s v="245.07245"/>
    <x v="4"/>
    <n v="500"/>
    <n v="2575.69"/>
    <n v="54110.239999999998"/>
    <n v="2118.0500000000002"/>
    <n v="202.71"/>
    <n v="343.22"/>
    <n v="5273.27"/>
    <d v="2023-08-07T12:58:53"/>
    <n v="1463"/>
    <n v="1"/>
    <n v="1"/>
  </r>
  <r>
    <x v="6"/>
    <s v="Education Secretariat"/>
    <n v="7"/>
    <s v="Education"/>
    <n v="7"/>
    <s v="Education Secretariat"/>
    <s v="Executive Branch"/>
    <n v="1"/>
    <n v="245"/>
    <s v="086000"/>
    <s v="State Council of Higher Education for Virginia"/>
    <x v="58"/>
    <s v="07"/>
    <s v="Trust And Agency"/>
    <s v="07: Trust And Agency"/>
    <s v="07562"/>
    <s v="VA Research Investment Fund?GF"/>
    <x v="232"/>
    <s v="245.07562"/>
    <x v="1"/>
    <n v="135"/>
    <n v="0"/>
    <n v="156153"/>
    <n v="0"/>
    <n v="0"/>
    <n v="0"/>
    <n v="0"/>
    <d v="2023-08-07T12:58:53"/>
    <n v="1464"/>
    <n v="1"/>
    <n v="1"/>
  </r>
  <r>
    <x v="6"/>
    <s v="Education Secretariat"/>
    <n v="7"/>
    <s v="Education"/>
    <n v="7"/>
    <s v="Education Secretariat"/>
    <s v="Executive Branch"/>
    <n v="1"/>
    <n v="245"/>
    <s v="086000"/>
    <s v="State Council of Higher Education for Virginia"/>
    <x v="58"/>
    <s v="07"/>
    <s v="Trust And Agency"/>
    <s v="07: Trust And Agency"/>
    <s v="07562"/>
    <s v="VA Research Investment Fund?GF"/>
    <x v="232"/>
    <s v="245.07562"/>
    <x v="2"/>
    <n v="200"/>
    <n v="0"/>
    <n v="156153"/>
    <n v="0"/>
    <n v="0"/>
    <n v="0"/>
    <n v="0"/>
    <d v="2023-08-07T12:58:53"/>
    <n v="1465"/>
    <n v="1"/>
    <n v="1"/>
  </r>
  <r>
    <x v="6"/>
    <s v="Education Secretariat"/>
    <n v="7"/>
    <s v="Education"/>
    <n v="7"/>
    <s v="Education Secretariat"/>
    <s v="Executive Branch"/>
    <n v="1"/>
    <n v="245"/>
    <s v="086000"/>
    <s v="State Council of Higher Education for Virginia"/>
    <x v="58"/>
    <s v="09"/>
    <s v="Dedicated Special Revenue"/>
    <s v="09: Dedicated Special Revenue"/>
    <s v="09074"/>
    <s v="Innovative internship Fund"/>
    <x v="264"/>
    <s v="245.09074"/>
    <x v="0"/>
    <n v="100"/>
    <n v="0"/>
    <n v="0"/>
    <n v="0"/>
    <n v="0"/>
    <n v="0"/>
    <n v="3694727.36"/>
    <d v="2023-08-07T12:58:53"/>
    <n v="1466"/>
    <n v="1"/>
    <n v="1"/>
  </r>
  <r>
    <x v="6"/>
    <s v="Education Secretariat"/>
    <n v="7"/>
    <s v="Education"/>
    <n v="7"/>
    <s v="Education Secretariat"/>
    <s v="Executive Branch"/>
    <n v="1"/>
    <n v="245"/>
    <s v="086000"/>
    <s v="State Council of Higher Education for Virginia"/>
    <x v="58"/>
    <s v="09"/>
    <s v="Dedicated Special Revenue"/>
    <s v="09: Dedicated Special Revenue"/>
    <s v="09074"/>
    <s v="Innovative internship Fund"/>
    <x v="264"/>
    <s v="245.09074"/>
    <x v="1"/>
    <n v="135"/>
    <n v="0"/>
    <n v="0"/>
    <n v="0"/>
    <n v="0"/>
    <n v="0"/>
    <n v="3768990"/>
    <d v="2023-08-07T12:58:53"/>
    <n v="1467"/>
    <n v="1"/>
    <n v="1"/>
  </r>
  <r>
    <x v="6"/>
    <s v="Education Secretariat"/>
    <n v="7"/>
    <s v="Education"/>
    <n v="7"/>
    <s v="Education Secretariat"/>
    <s v="Executive Branch"/>
    <n v="1"/>
    <n v="245"/>
    <s v="086000"/>
    <s v="State Council of Higher Education for Virginia"/>
    <x v="58"/>
    <s v="09"/>
    <s v="Dedicated Special Revenue"/>
    <s v="09: Dedicated Special Revenue"/>
    <s v="09074"/>
    <s v="Innovative internship Fund"/>
    <x v="264"/>
    <s v="245.09074"/>
    <x v="2"/>
    <n v="200"/>
    <n v="0"/>
    <n v="0"/>
    <n v="0"/>
    <n v="0"/>
    <n v="0"/>
    <n v="96011.920000000013"/>
    <d v="2023-08-07T12:58:53"/>
    <n v="1468"/>
    <n v="1"/>
    <n v="1"/>
  </r>
  <r>
    <x v="6"/>
    <s v="Education Secretariat"/>
    <n v="7"/>
    <s v="Education"/>
    <n v="7"/>
    <s v="Education Secretariat"/>
    <s v="Executive Branch"/>
    <n v="1"/>
    <n v="245"/>
    <s v="086000"/>
    <s v="State Council of Higher Education for Virginia"/>
    <x v="58"/>
    <s v="09"/>
    <s v="Dedicated Special Revenue"/>
    <s v="09: Dedicated Special Revenue"/>
    <s v="09074"/>
    <s v="Innovative internship Fund"/>
    <x v="264"/>
    <s v="245.09074"/>
    <x v="3"/>
    <n v="220"/>
    <n v="0"/>
    <n v="0"/>
    <n v="0"/>
    <n v="0"/>
    <n v="0"/>
    <n v="3672978.08"/>
    <d v="2023-08-07T12:58:53"/>
    <n v="1469"/>
    <n v="1"/>
    <n v="1"/>
  </r>
  <r>
    <x v="6"/>
    <s v="Education Secretariat"/>
    <n v="7"/>
    <s v="Education"/>
    <n v="7"/>
    <s v="Education Secretariat"/>
    <s v="Executive Branch"/>
    <n v="1"/>
    <n v="245"/>
    <s v="086000"/>
    <s v="State Council of Higher Education for Virginia"/>
    <x v="58"/>
    <s v="09"/>
    <s v="Dedicated Special Revenue"/>
    <s v="09: Dedicated Special Revenue"/>
    <s v="09074"/>
    <s v="Innovative internship Fund"/>
    <x v="264"/>
    <s v="245.09074"/>
    <x v="4"/>
    <n v="500"/>
    <n v="0"/>
    <n v="0"/>
    <n v="0"/>
    <n v="0"/>
    <n v="0"/>
    <n v="21749.279999999999"/>
    <d v="2023-08-07T12:58:53"/>
    <n v="1470"/>
    <n v="1"/>
    <n v="1"/>
  </r>
  <r>
    <x v="6"/>
    <s v="Education Secretariat"/>
    <n v="7"/>
    <s v="Education"/>
    <n v="7"/>
    <s v="Education Secretariat"/>
    <s v="Executive Branch"/>
    <n v="1"/>
    <n v="245"/>
    <s v="086000"/>
    <s v="State Council of Higher Education for Virginia"/>
    <x v="58"/>
    <s v="09"/>
    <s v="Dedicated Special Revenue"/>
    <s v="09: Dedicated Special Revenue"/>
    <s v="09093"/>
    <s v="NewEconomyWrkfrcCrdntlGrntFnd"/>
    <x v="265"/>
    <s v="245.09093"/>
    <x v="0"/>
    <n v="100"/>
    <n v="0"/>
    <n v="0"/>
    <n v="0"/>
    <n v="0"/>
    <n v="0"/>
    <n v="1293946.03"/>
    <d v="2023-08-07T12:58:53"/>
    <n v="1471"/>
    <n v="1"/>
    <n v="1"/>
  </r>
  <r>
    <x v="6"/>
    <s v="Education Secretariat"/>
    <n v="7"/>
    <s v="Education"/>
    <n v="7"/>
    <s v="Education Secretariat"/>
    <s v="Executive Branch"/>
    <n v="1"/>
    <n v="245"/>
    <s v="086000"/>
    <s v="State Council of Higher Education for Virginia"/>
    <x v="58"/>
    <s v="09"/>
    <s v="Dedicated Special Revenue"/>
    <s v="09: Dedicated Special Revenue"/>
    <s v="09093"/>
    <s v="NewEconomyWrkfrcCrdntlGrntFnd"/>
    <x v="265"/>
    <s v="245.09093"/>
    <x v="1"/>
    <n v="135"/>
    <n v="0"/>
    <n v="0"/>
    <n v="0"/>
    <n v="0"/>
    <n v="0"/>
    <n v="1260464"/>
    <d v="2023-08-07T12:58:53"/>
    <n v="1472"/>
    <n v="1"/>
    <n v="1"/>
  </r>
  <r>
    <x v="6"/>
    <s v="Education Secretariat"/>
    <n v="7"/>
    <s v="Education"/>
    <n v="7"/>
    <s v="Education Secretariat"/>
    <s v="Executive Branch"/>
    <n v="1"/>
    <n v="245"/>
    <s v="086000"/>
    <s v="State Council of Higher Education for Virginia"/>
    <x v="58"/>
    <s v="09"/>
    <s v="Dedicated Special Revenue"/>
    <s v="09: Dedicated Special Revenue"/>
    <s v="09093"/>
    <s v="NewEconomyWrkfrcCrdntlGrntFnd"/>
    <x v="265"/>
    <s v="245.09093"/>
    <x v="3"/>
    <n v="220"/>
    <n v="0"/>
    <n v="0"/>
    <n v="0"/>
    <n v="0"/>
    <n v="0"/>
    <n v="1260464"/>
    <d v="2023-08-07T12:58:53"/>
    <n v="1473"/>
    <n v="1"/>
    <n v="1"/>
  </r>
  <r>
    <x v="6"/>
    <s v="Education Secretariat"/>
    <n v="7"/>
    <s v="Education"/>
    <n v="7"/>
    <s v="Education Secretariat"/>
    <s v="Executive Branch"/>
    <n v="1"/>
    <n v="245"/>
    <s v="086000"/>
    <s v="State Council of Higher Education for Virginia"/>
    <x v="58"/>
    <s v="09"/>
    <s v="Dedicated Special Revenue"/>
    <s v="09: Dedicated Special Revenue"/>
    <s v="09093"/>
    <s v="NewEconomyWrkfrcCrdntlGrntFnd"/>
    <x v="265"/>
    <s v="245.09093"/>
    <x v="4"/>
    <n v="500"/>
    <n v="0"/>
    <n v="0"/>
    <n v="0"/>
    <n v="0"/>
    <n v="0"/>
    <n v="33482.03"/>
    <d v="2023-08-07T12:58:53"/>
    <n v="1474"/>
    <n v="1"/>
    <n v="1"/>
  </r>
  <r>
    <x v="6"/>
    <s v="Education Secretariat"/>
    <n v="7"/>
    <s v="Education"/>
    <n v="7"/>
    <s v="Education Secretariat"/>
    <s v="Executive Branch"/>
    <n v="1"/>
    <n v="245"/>
    <s v="086000"/>
    <s v="State Council of Higher Education for Virginia"/>
    <x v="58"/>
    <s v="09"/>
    <s v="Dedicated Special Revenue"/>
    <s v="09: Dedicated Special Revenue"/>
    <s v="09121"/>
    <s v="Brown v Bd of Educ Scholarship"/>
    <x v="266"/>
    <s v="245.09121"/>
    <x v="0"/>
    <n v="100"/>
    <n v="1014301.02"/>
    <n v="1017624.24"/>
    <n v="1027170.99"/>
    <n v="1016033.72"/>
    <n v="1010341.11"/>
    <n v="1017282.85"/>
    <d v="2023-08-07T12:58:53"/>
    <n v="1475"/>
    <n v="1"/>
    <n v="1"/>
  </r>
  <r>
    <x v="6"/>
    <s v="Education Secretariat"/>
    <n v="7"/>
    <s v="Education"/>
    <n v="7"/>
    <s v="Education Secretariat"/>
    <s v="Executive Branch"/>
    <n v="1"/>
    <n v="245"/>
    <s v="086000"/>
    <s v="State Council of Higher Education for Virginia"/>
    <x v="58"/>
    <s v="09"/>
    <s v="Dedicated Special Revenue"/>
    <s v="09: Dedicated Special Revenue"/>
    <s v="09121"/>
    <s v="Brown v Bd of Educ Scholarship"/>
    <x v="266"/>
    <s v="245.09121"/>
    <x v="1"/>
    <n v="135"/>
    <n v="231903"/>
    <n v="237936"/>
    <n v="246829"/>
    <n v="245944"/>
    <n v="247469"/>
    <n v="247569"/>
    <d v="2023-08-07T12:58:53"/>
    <n v="1476"/>
    <n v="1"/>
    <n v="1"/>
  </r>
  <r>
    <x v="6"/>
    <s v="Education Secretariat"/>
    <n v="7"/>
    <s v="Education"/>
    <n v="7"/>
    <s v="Education Secretariat"/>
    <s v="Executive Branch"/>
    <n v="1"/>
    <n v="245"/>
    <s v="086000"/>
    <s v="State Council of Higher Education for Virginia"/>
    <x v="58"/>
    <s v="09"/>
    <s v="Dedicated Special Revenue"/>
    <s v="09: Dedicated Special Revenue"/>
    <s v="09121"/>
    <s v="Brown v Bd of Educ Scholarship"/>
    <x v="266"/>
    <s v="245.09121"/>
    <x v="2"/>
    <n v="200"/>
    <n v="8330"/>
    <n v="7376.05"/>
    <n v="8479"/>
    <n v="13813"/>
    <n v="6539"/>
    <n v="9164"/>
    <d v="2023-08-07T12:58:53"/>
    <n v="1477"/>
    <n v="1"/>
    <n v="1"/>
  </r>
  <r>
    <x v="6"/>
    <s v="Education Secretariat"/>
    <n v="7"/>
    <s v="Education"/>
    <n v="7"/>
    <s v="Education Secretariat"/>
    <s v="Executive Branch"/>
    <n v="1"/>
    <n v="245"/>
    <s v="086000"/>
    <s v="State Council of Higher Education for Virginia"/>
    <x v="58"/>
    <s v="09"/>
    <s v="Dedicated Special Revenue"/>
    <s v="09: Dedicated Special Revenue"/>
    <s v="09121"/>
    <s v="Brown v Bd of Educ Scholarship"/>
    <x v="266"/>
    <s v="245.09121"/>
    <x v="3"/>
    <n v="220"/>
    <n v="223573"/>
    <n v="230559.95"/>
    <n v="238350"/>
    <n v="232131"/>
    <n v="240930"/>
    <n v="238405"/>
    <d v="2023-08-07T12:58:53"/>
    <n v="1478"/>
    <n v="1"/>
    <n v="1"/>
  </r>
  <r>
    <x v="6"/>
    <s v="Education Secretariat"/>
    <n v="7"/>
    <s v="Education"/>
    <n v="7"/>
    <s v="Education Secretariat"/>
    <s v="Executive Branch"/>
    <n v="1"/>
    <n v="245"/>
    <s v="086000"/>
    <s v="State Council of Higher Education for Virginia"/>
    <x v="58"/>
    <s v="09"/>
    <s v="Dedicated Special Revenue"/>
    <s v="09: Dedicated Special Revenue"/>
    <s v="09121"/>
    <s v="Brown v Bd of Educ Scholarship"/>
    <x v="266"/>
    <s v="245.09121"/>
    <x v="4"/>
    <n v="500"/>
    <n v="12805.84"/>
    <n v="22763.27"/>
    <n v="21196.75"/>
    <n v="6731.73"/>
    <n v="3377.3900000000003"/>
    <n v="18536.740000000002"/>
    <d v="2023-08-07T12:58:53"/>
    <n v="1479"/>
    <n v="1"/>
    <n v="1"/>
  </r>
  <r>
    <x v="6"/>
    <s v="Education Secretariat"/>
    <n v="7"/>
    <s v="Education"/>
    <n v="7"/>
    <s v="Education Secretariat"/>
    <s v="Executive Branch"/>
    <n v="1"/>
    <n v="245"/>
    <s v="086000"/>
    <s v="State Council of Higher Education for Virginia"/>
    <x v="58"/>
    <s v="10"/>
    <s v="Federal Trust"/>
    <s v="10: Federal Trust"/>
    <s v="10000"/>
    <s v="Federal Trust"/>
    <x v="6"/>
    <s v="245.10000"/>
    <x v="0"/>
    <n v="100"/>
    <n v="127482.19"/>
    <n v="118739.43"/>
    <n v="90396.83"/>
    <n v="181900.81000000003"/>
    <n v="300784.2"/>
    <n v="547590.55000000005"/>
    <d v="2023-08-07T12:58:53"/>
    <n v="1480"/>
    <n v="1"/>
    <n v="1"/>
  </r>
  <r>
    <x v="6"/>
    <s v="Education Secretariat"/>
    <n v="7"/>
    <s v="Education"/>
    <n v="7"/>
    <s v="Education Secretariat"/>
    <s v="Executive Branch"/>
    <n v="1"/>
    <n v="245"/>
    <s v="086000"/>
    <s v="State Council of Higher Education for Virginia"/>
    <x v="58"/>
    <s v="10"/>
    <s v="Federal Trust"/>
    <s v="10: Federal Trust"/>
    <s v="10000"/>
    <s v="Federal Trust"/>
    <x v="6"/>
    <s v="245.10000"/>
    <x v="1"/>
    <n v="135"/>
    <n v="5310426"/>
    <n v="5440426"/>
    <n v="4940426"/>
    <n v="3751640"/>
    <n v="4515752"/>
    <n v="5104714"/>
    <d v="2023-08-07T12:58:53"/>
    <n v="1481"/>
    <n v="1"/>
    <n v="1"/>
  </r>
  <r>
    <x v="6"/>
    <s v="Education Secretariat"/>
    <n v="7"/>
    <s v="Education"/>
    <n v="7"/>
    <s v="Education Secretariat"/>
    <s v="Executive Branch"/>
    <n v="1"/>
    <n v="245"/>
    <s v="086000"/>
    <s v="State Council of Higher Education for Virginia"/>
    <x v="58"/>
    <s v="10"/>
    <s v="Federal Trust"/>
    <s v="10: Federal Trust"/>
    <s v="10000"/>
    <s v="Federal Trust"/>
    <x v="6"/>
    <s v="245.10000"/>
    <x v="2"/>
    <n v="200"/>
    <n v="4438109.0299999993"/>
    <n v="3537424.05"/>
    <n v="2897535.93"/>
    <n v="2742296.0199999996"/>
    <n v="1612392.1099999999"/>
    <n v="3424750.65"/>
    <d v="2023-08-07T12:58:53"/>
    <n v="1482"/>
    <n v="1"/>
    <n v="1"/>
  </r>
  <r>
    <x v="6"/>
    <s v="Education Secretariat"/>
    <n v="7"/>
    <s v="Education"/>
    <n v="7"/>
    <s v="Education Secretariat"/>
    <s v="Executive Branch"/>
    <n v="1"/>
    <n v="245"/>
    <s v="086000"/>
    <s v="State Council of Higher Education for Virginia"/>
    <x v="58"/>
    <s v="10"/>
    <s v="Federal Trust"/>
    <s v="10: Federal Trust"/>
    <s v="10000"/>
    <s v="Federal Trust"/>
    <x v="6"/>
    <s v="245.10000"/>
    <x v="3"/>
    <n v="220"/>
    <n v="872316.97000000067"/>
    <n v="1903001.9500000002"/>
    <n v="2042890.0699999998"/>
    <n v="1009343.9800000004"/>
    <n v="2903359.89"/>
    <n v="1679963.35"/>
    <d v="2023-08-07T12:58:53"/>
    <n v="1483"/>
    <n v="1"/>
    <n v="1"/>
  </r>
  <r>
    <x v="6"/>
    <s v="Education Secretariat"/>
    <n v="7"/>
    <s v="Education"/>
    <n v="7"/>
    <s v="Education Secretariat"/>
    <s v="Executive Branch"/>
    <n v="1"/>
    <n v="245"/>
    <s v="086000"/>
    <s v="State Council of Higher Education for Virginia"/>
    <x v="58"/>
    <s v="10"/>
    <s v="Federal Trust"/>
    <s v="10: Federal Trust"/>
    <s v="10000"/>
    <s v="Federal Trust"/>
    <x v="6"/>
    <s v="245.10000"/>
    <x v="4"/>
    <n v="500"/>
    <n v="4316489"/>
    <n v="3507590"/>
    <n v="2869193.33"/>
    <n v="2895000"/>
    <n v="1731275.5"/>
    <n v="3843393"/>
    <d v="2023-08-07T12:58:53"/>
    <n v="1484"/>
    <n v="1"/>
    <n v="1"/>
  </r>
  <r>
    <x v="6"/>
    <s v="Education Secretariat"/>
    <n v="7"/>
    <s v="Education"/>
    <n v="7"/>
    <s v="Education Secretariat"/>
    <s v="Executive Branch"/>
    <n v="1"/>
    <n v="245"/>
    <s v="086000"/>
    <s v="State Council of Higher Education for Virginia"/>
    <x v="58"/>
    <s v="10"/>
    <s v="Federal Trust"/>
    <s v="10: Federal Trust"/>
    <s v="10110"/>
    <s v="CARESActRlfFd?General-COVID-19"/>
    <x v="2"/>
    <s v="245.10110"/>
    <x v="1"/>
    <n v="135"/>
    <n v="0"/>
    <n v="0"/>
    <n v="5272.27"/>
    <n v="22000000"/>
    <n v="0"/>
    <n v="0"/>
    <d v="2023-08-07T12:58:53"/>
    <n v="1485"/>
    <n v="1"/>
    <n v="1"/>
  </r>
  <r>
    <x v="6"/>
    <s v="Education Secretariat"/>
    <n v="7"/>
    <s v="Education"/>
    <n v="7"/>
    <s v="Education Secretariat"/>
    <s v="Executive Branch"/>
    <n v="1"/>
    <n v="245"/>
    <s v="086000"/>
    <s v="State Council of Higher Education for Virginia"/>
    <x v="58"/>
    <s v="10"/>
    <s v="Federal Trust"/>
    <s v="10: Federal Trust"/>
    <s v="10110"/>
    <s v="CARESActRlfFd?General-COVID-19"/>
    <x v="2"/>
    <s v="245.10110"/>
    <x v="2"/>
    <n v="200"/>
    <n v="0"/>
    <n v="0"/>
    <n v="5272.27"/>
    <n v="22000000"/>
    <n v="0"/>
    <n v="0"/>
    <d v="2023-08-07T12:58:53"/>
    <n v="1486"/>
    <n v="1"/>
    <n v="1"/>
  </r>
  <r>
    <x v="6"/>
    <s v="Education Secretariat"/>
    <n v="7"/>
    <s v="Education"/>
    <n v="7"/>
    <s v="Education Secretariat"/>
    <s v="Executive Branch"/>
    <n v="1"/>
    <n v="245"/>
    <s v="086000"/>
    <s v="State Council of Higher Education for Virginia"/>
    <x v="58"/>
    <s v="12"/>
    <s v="Federal Trust - Arra"/>
    <s v="12: Federal Trust - Arra"/>
    <s v="12110"/>
    <s v="ARP-CrvStLoclFisRecFd-COVID-19"/>
    <x v="10"/>
    <s v="245.12110"/>
    <x v="1"/>
    <n v="135"/>
    <n v="0"/>
    <n v="0"/>
    <n v="0"/>
    <n v="0"/>
    <n v="11000000"/>
    <n v="0"/>
    <d v="2023-08-07T12:58:53"/>
    <n v="1487"/>
    <n v="1"/>
    <n v="1"/>
  </r>
  <r>
    <x v="6"/>
    <s v="Education Secretariat"/>
    <n v="7"/>
    <s v="Education"/>
    <n v="7"/>
    <s v="Education Secretariat"/>
    <s v="Executive Branch"/>
    <n v="1"/>
    <n v="245"/>
    <s v="086000"/>
    <s v="State Council of Higher Education for Virginia"/>
    <x v="58"/>
    <s v="12"/>
    <s v="Federal Trust - Arra"/>
    <s v="12: Federal Trust - Arra"/>
    <s v="12110"/>
    <s v="ARP-CrvStLoclFisRecFd-COVID-19"/>
    <x v="10"/>
    <s v="245.12110"/>
    <x v="2"/>
    <n v="200"/>
    <n v="0"/>
    <n v="0"/>
    <n v="0"/>
    <n v="0"/>
    <n v="11000000"/>
    <n v="0"/>
    <d v="2023-08-07T12:58:53"/>
    <n v="1488"/>
    <n v="1"/>
    <n v="1"/>
  </r>
  <r>
    <x v="6"/>
    <s v="Education Secretariat"/>
    <n v="7"/>
    <s v="Education"/>
    <n v="7"/>
    <s v="Education Secretariat"/>
    <s v="Executive Branch"/>
    <n v="1"/>
    <n v="242"/>
    <s v="087000"/>
    <s v="Christopher Newport University"/>
    <x v="59"/>
    <s v="03"/>
    <s v="Higher Education Operating"/>
    <s v="03: Higher Education Operating"/>
    <s v="03000"/>
    <s v="Higher Education Operating"/>
    <x v="267"/>
    <s v="242.03000"/>
    <x v="0"/>
    <n v="100"/>
    <n v="718658.96"/>
    <n v="518883.79"/>
    <n v="160350.41000000003"/>
    <n v="221100.74"/>
    <n v="454132.47999999998"/>
    <n v="373685.65000000014"/>
    <d v="2023-08-07T12:58:53"/>
    <n v="1489"/>
    <n v="1"/>
    <n v="1"/>
  </r>
  <r>
    <x v="6"/>
    <s v="Education Secretariat"/>
    <n v="7"/>
    <s v="Education"/>
    <n v="7"/>
    <s v="Education Secretariat"/>
    <s v="Executive Branch"/>
    <n v="1"/>
    <n v="242"/>
    <s v="087000"/>
    <s v="Christopher Newport University"/>
    <x v="59"/>
    <s v="03"/>
    <s v="Higher Education Operating"/>
    <s v="03: Higher Education Operating"/>
    <s v="03000"/>
    <s v="Higher Education Operating"/>
    <x v="267"/>
    <s v="242.03000"/>
    <x v="1"/>
    <n v="135"/>
    <n v="75258567"/>
    <n v="80388993"/>
    <n v="83184218"/>
    <n v="85868492.960000008"/>
    <n v="93099281.870000005"/>
    <n v="99952789.460000008"/>
    <d v="2023-08-07T12:58:53"/>
    <n v="1490"/>
    <n v="1"/>
    <n v="1"/>
  </r>
  <r>
    <x v="6"/>
    <s v="Education Secretariat"/>
    <n v="7"/>
    <s v="Education"/>
    <n v="7"/>
    <s v="Education Secretariat"/>
    <s v="Executive Branch"/>
    <n v="1"/>
    <n v="242"/>
    <s v="087000"/>
    <s v="Christopher Newport University"/>
    <x v="59"/>
    <s v="03"/>
    <s v="Higher Education Operating"/>
    <s v="03: Higher Education Operating"/>
    <s v="03000"/>
    <s v="Higher Education Operating"/>
    <x v="267"/>
    <s v="242.03000"/>
    <x v="2"/>
    <n v="200"/>
    <n v="73820734.040000021"/>
    <n v="78333384.680000007"/>
    <n v="81935428.689999953"/>
    <n v="81411717.789999902"/>
    <n v="86369731.170000121"/>
    <n v="92183220.790000036"/>
    <d v="2023-08-07T12:58:53"/>
    <n v="1491"/>
    <n v="1"/>
    <n v="1"/>
  </r>
  <r>
    <x v="6"/>
    <s v="Education Secretariat"/>
    <n v="7"/>
    <s v="Education"/>
    <n v="7"/>
    <s v="Education Secretariat"/>
    <s v="Executive Branch"/>
    <n v="1"/>
    <n v="242"/>
    <s v="087000"/>
    <s v="Christopher Newport University"/>
    <x v="59"/>
    <s v="03"/>
    <s v="Higher Education Operating"/>
    <s v="03: Higher Education Operating"/>
    <s v="03000"/>
    <s v="Higher Education Operating"/>
    <x v="267"/>
    <s v="242.03000"/>
    <x v="3"/>
    <n v="220"/>
    <n v="1437832.9599999785"/>
    <n v="2055608.3199999928"/>
    <n v="1248789.3100000471"/>
    <n v="4456775.1700001061"/>
    <n v="6729550.6999998838"/>
    <n v="7769568.669999972"/>
    <d v="2023-08-07T12:58:53"/>
    <n v="1492"/>
    <n v="1"/>
    <n v="1"/>
  </r>
  <r>
    <x v="6"/>
    <s v="Education Secretariat"/>
    <n v="7"/>
    <s v="Education"/>
    <n v="7"/>
    <s v="Education Secretariat"/>
    <s v="Executive Branch"/>
    <n v="1"/>
    <n v="242"/>
    <s v="087000"/>
    <s v="Christopher Newport University"/>
    <x v="59"/>
    <s v="03"/>
    <s v="Higher Education Operating"/>
    <s v="03: Higher Education Operating"/>
    <s v="03000"/>
    <s v="Higher Education Operating"/>
    <x v="267"/>
    <s v="242.03000"/>
    <x v="4"/>
    <n v="500"/>
    <n v="45492246.530000001"/>
    <n v="49097358.670000002"/>
    <n v="48849770.520000011"/>
    <n v="47809126.880000018"/>
    <n v="43889230.050000004"/>
    <n v="45311994.68"/>
    <d v="2023-08-07T12:58:53"/>
    <n v="1493"/>
    <n v="1"/>
    <n v="1"/>
  </r>
  <r>
    <x v="6"/>
    <s v="Education Secretariat"/>
    <n v="7"/>
    <s v="Education"/>
    <n v="7"/>
    <s v="Education Secretariat"/>
    <s v="Executive Branch"/>
    <n v="1"/>
    <n v="242"/>
    <s v="087000"/>
    <s v="Christopher Newport University"/>
    <x v="59"/>
    <s v="03"/>
    <s v="Higher Education Operating"/>
    <s v="03: Higher Education Operating"/>
    <s v="03010"/>
    <s v="Higher Education Federal"/>
    <x v="268"/>
    <s v="242.03010"/>
    <x v="0"/>
    <n v="100"/>
    <n v="238927.94"/>
    <n v="154648.48000000001"/>
    <n v="321215.59999999998"/>
    <n v="96938.959999999992"/>
    <n v="304006.15000000002"/>
    <n v="165043.85999999999"/>
    <d v="2023-08-07T12:58:53"/>
    <n v="1494"/>
    <n v="1"/>
    <n v="1"/>
  </r>
  <r>
    <x v="6"/>
    <s v="Education Secretariat"/>
    <n v="7"/>
    <s v="Education"/>
    <n v="7"/>
    <s v="Education Secretariat"/>
    <s v="Executive Branch"/>
    <n v="1"/>
    <n v="242"/>
    <s v="087000"/>
    <s v="Christopher Newport University"/>
    <x v="59"/>
    <s v="03"/>
    <s v="Higher Education Operating"/>
    <s v="03: Higher Education Operating"/>
    <s v="03010"/>
    <s v="Higher Education Federal"/>
    <x v="268"/>
    <s v="242.03010"/>
    <x v="1"/>
    <n v="135"/>
    <n v="1307035"/>
    <n v="1457035"/>
    <n v="2007035"/>
    <n v="2257785"/>
    <n v="2207035"/>
    <n v="2317035"/>
    <d v="2023-08-07T12:58:53"/>
    <n v="1495"/>
    <n v="1"/>
    <n v="1"/>
  </r>
  <r>
    <x v="6"/>
    <s v="Education Secretariat"/>
    <n v="7"/>
    <s v="Education"/>
    <n v="7"/>
    <s v="Education Secretariat"/>
    <s v="Executive Branch"/>
    <n v="1"/>
    <n v="242"/>
    <s v="087000"/>
    <s v="Christopher Newport University"/>
    <x v="59"/>
    <s v="03"/>
    <s v="Higher Education Operating"/>
    <s v="03: Higher Education Operating"/>
    <s v="03010"/>
    <s v="Higher Education Federal"/>
    <x v="268"/>
    <s v="242.03010"/>
    <x v="2"/>
    <n v="200"/>
    <n v="1177750.9499999993"/>
    <n v="1344255.9999999995"/>
    <n v="1543109.1700000002"/>
    <n v="1497763.82"/>
    <n v="1700577.1800000004"/>
    <n v="2032605.73"/>
    <d v="2023-08-07T12:58:53"/>
    <n v="1496"/>
    <n v="1"/>
    <n v="1"/>
  </r>
  <r>
    <x v="6"/>
    <s v="Education Secretariat"/>
    <n v="7"/>
    <s v="Education"/>
    <n v="7"/>
    <s v="Education Secretariat"/>
    <s v="Executive Branch"/>
    <n v="1"/>
    <n v="242"/>
    <s v="087000"/>
    <s v="Christopher Newport University"/>
    <x v="59"/>
    <s v="03"/>
    <s v="Higher Education Operating"/>
    <s v="03: Higher Education Operating"/>
    <s v="03010"/>
    <s v="Higher Education Federal"/>
    <x v="268"/>
    <s v="242.03010"/>
    <x v="3"/>
    <n v="220"/>
    <n v="129284.05000000075"/>
    <n v="112779.00000000047"/>
    <n v="463925.82999999984"/>
    <n v="760021.17999999993"/>
    <n v="506457.8199999996"/>
    <n v="284429.27"/>
    <d v="2023-08-07T12:58:53"/>
    <n v="1497"/>
    <n v="1"/>
    <n v="1"/>
  </r>
  <r>
    <x v="6"/>
    <s v="Education Secretariat"/>
    <n v="7"/>
    <s v="Education"/>
    <n v="7"/>
    <s v="Education Secretariat"/>
    <s v="Executive Branch"/>
    <n v="1"/>
    <n v="242"/>
    <s v="087000"/>
    <s v="Christopher Newport University"/>
    <x v="59"/>
    <s v="03"/>
    <s v="Higher Education Operating"/>
    <s v="03: Higher Education Operating"/>
    <s v="03010"/>
    <s v="Higher Education Federal"/>
    <x v="268"/>
    <s v="242.03010"/>
    <x v="4"/>
    <n v="500"/>
    <n v="1124721.6000000003"/>
    <n v="1259976.5399999996"/>
    <n v="1698676.2899999998"/>
    <n v="1272737.18"/>
    <n v="1858644.3699999999"/>
    <n v="1888643.44"/>
    <d v="2023-08-07T12:58:53"/>
    <n v="1498"/>
    <n v="1"/>
    <n v="1"/>
  </r>
  <r>
    <x v="6"/>
    <s v="Education Secretariat"/>
    <n v="7"/>
    <s v="Education"/>
    <n v="7"/>
    <s v="Education Secretariat"/>
    <s v="Executive Branch"/>
    <n v="1"/>
    <n v="242"/>
    <s v="087000"/>
    <s v="Christopher Newport University"/>
    <x v="59"/>
    <s v="03"/>
    <s v="Higher Education Operating"/>
    <s v="03: Higher Education Operating"/>
    <s v="03020"/>
    <s v="Foundation/Othr Grants/Cntrcts"/>
    <x v="269"/>
    <s v="242.03020"/>
    <x v="0"/>
    <n v="100"/>
    <n v="218318.87"/>
    <n v="363995.41"/>
    <n v="201107.26"/>
    <n v="319622.44"/>
    <n v="468064"/>
    <n v="543971.93000000005"/>
    <d v="2023-08-07T12:58:53"/>
    <n v="1499"/>
    <n v="1"/>
    <n v="1"/>
  </r>
  <r>
    <x v="6"/>
    <s v="Education Secretariat"/>
    <n v="7"/>
    <s v="Education"/>
    <n v="7"/>
    <s v="Education Secretariat"/>
    <s v="Executive Branch"/>
    <n v="1"/>
    <n v="242"/>
    <s v="087000"/>
    <s v="Christopher Newport University"/>
    <x v="59"/>
    <s v="03"/>
    <s v="Higher Education Operating"/>
    <s v="03: Higher Education Operating"/>
    <s v="03020"/>
    <s v="Foundation/Othr Grants/Cntrcts"/>
    <x v="269"/>
    <s v="242.03020"/>
    <x v="1"/>
    <n v="135"/>
    <n v="1266874"/>
    <n v="1343583"/>
    <n v="1743583"/>
    <n v="1540083"/>
    <n v="1576083"/>
    <n v="1458583"/>
    <d v="2023-08-07T12:58:53"/>
    <n v="1500"/>
    <n v="1"/>
    <n v="1"/>
  </r>
  <r>
    <x v="6"/>
    <s v="Education Secretariat"/>
    <n v="7"/>
    <s v="Education"/>
    <n v="7"/>
    <s v="Education Secretariat"/>
    <s v="Executive Branch"/>
    <n v="1"/>
    <n v="242"/>
    <s v="087000"/>
    <s v="Christopher Newport University"/>
    <x v="59"/>
    <s v="03"/>
    <s v="Higher Education Operating"/>
    <s v="03: Higher Education Operating"/>
    <s v="03020"/>
    <s v="Foundation/Othr Grants/Cntrcts"/>
    <x v="269"/>
    <s v="242.03020"/>
    <x v="5"/>
    <n v="137"/>
    <n v="1741390"/>
    <n v="1537479"/>
    <n v="1449597.29"/>
    <n v="1000000"/>
    <n v="1000000"/>
    <n v="1000000"/>
    <d v="2023-08-07T12:58:53"/>
    <n v="1501"/>
    <n v="1"/>
    <n v="1"/>
  </r>
  <r>
    <x v="6"/>
    <s v="Education Secretariat"/>
    <n v="7"/>
    <s v="Education"/>
    <n v="7"/>
    <s v="Education Secretariat"/>
    <s v="Executive Branch"/>
    <n v="1"/>
    <n v="242"/>
    <s v="087000"/>
    <s v="Christopher Newport University"/>
    <x v="59"/>
    <s v="03"/>
    <s v="Higher Education Operating"/>
    <s v="03: Higher Education Operating"/>
    <s v="03020"/>
    <s v="Foundation/Othr Grants/Cntrcts"/>
    <x v="269"/>
    <s v="242.03020"/>
    <x v="2"/>
    <n v="200"/>
    <n v="939442.37000000011"/>
    <n v="1018683.8700000001"/>
    <n v="1210932.83"/>
    <n v="450761.3899999999"/>
    <n v="595608.03"/>
    <n v="893370.9"/>
    <d v="2023-08-07T12:58:53"/>
    <n v="1502"/>
    <n v="1"/>
    <n v="1"/>
  </r>
  <r>
    <x v="6"/>
    <s v="Education Secretariat"/>
    <n v="7"/>
    <s v="Education"/>
    <n v="7"/>
    <s v="Education Secretariat"/>
    <s v="Executive Branch"/>
    <n v="1"/>
    <n v="242"/>
    <s v="087000"/>
    <s v="Christopher Newport University"/>
    <x v="59"/>
    <s v="03"/>
    <s v="Higher Education Operating"/>
    <s v="03: Higher Education Operating"/>
    <s v="03020"/>
    <s v="Foundation/Othr Grants/Cntrcts"/>
    <x v="269"/>
    <s v="242.03020"/>
    <x v="7"/>
    <n v="205"/>
    <n v="203910.96000000002"/>
    <n v="87882"/>
    <n v="0"/>
    <n v="0"/>
    <n v="0"/>
    <n v="0"/>
    <d v="2023-08-07T12:58:53"/>
    <n v="1503"/>
    <n v="1"/>
    <n v="1"/>
  </r>
  <r>
    <x v="6"/>
    <s v="Education Secretariat"/>
    <n v="7"/>
    <s v="Education"/>
    <n v="7"/>
    <s v="Education Secretariat"/>
    <s v="Executive Branch"/>
    <n v="1"/>
    <n v="242"/>
    <s v="087000"/>
    <s v="Christopher Newport University"/>
    <x v="59"/>
    <s v="03"/>
    <s v="Higher Education Operating"/>
    <s v="03: Higher Education Operating"/>
    <s v="03020"/>
    <s v="Foundation/Othr Grants/Cntrcts"/>
    <x v="269"/>
    <s v="242.03020"/>
    <x v="3"/>
    <n v="220"/>
    <n v="327431.62999999989"/>
    <n v="324899.12999999989"/>
    <n v="532650.16999999993"/>
    <n v="1089321.6100000001"/>
    <n v="980474.97"/>
    <n v="565212.1"/>
    <d v="2023-08-07T12:58:53"/>
    <n v="1504"/>
    <n v="1"/>
    <n v="1"/>
  </r>
  <r>
    <x v="6"/>
    <s v="Education Secretariat"/>
    <n v="7"/>
    <s v="Education"/>
    <n v="7"/>
    <s v="Education Secretariat"/>
    <s v="Executive Branch"/>
    <n v="1"/>
    <n v="242"/>
    <s v="087000"/>
    <s v="Christopher Newport University"/>
    <x v="59"/>
    <s v="03"/>
    <s v="Higher Education Operating"/>
    <s v="03: Higher Education Operating"/>
    <s v="03020"/>
    <s v="Foundation/Othr Grants/Cntrcts"/>
    <x v="269"/>
    <s v="242.03020"/>
    <x v="6"/>
    <n v="222"/>
    <n v="1537479.04"/>
    <n v="1449597"/>
    <n v="1449597.29"/>
    <n v="1000000"/>
    <n v="1000000"/>
    <n v="1000000"/>
    <d v="2023-08-07T12:58:53"/>
    <n v="1505"/>
    <n v="1"/>
    <n v="1"/>
  </r>
  <r>
    <x v="6"/>
    <s v="Education Secretariat"/>
    <n v="7"/>
    <s v="Education"/>
    <n v="7"/>
    <s v="Education Secretariat"/>
    <s v="Executive Branch"/>
    <n v="1"/>
    <n v="242"/>
    <s v="087000"/>
    <s v="Christopher Newport University"/>
    <x v="59"/>
    <s v="03"/>
    <s v="Higher Education Operating"/>
    <s v="03: Higher Education Operating"/>
    <s v="03020"/>
    <s v="Foundation/Othr Grants/Cntrcts"/>
    <x v="269"/>
    <s v="242.03020"/>
    <x v="4"/>
    <n v="500"/>
    <n v="1235429.08"/>
    <n v="1252242.4099999999"/>
    <n v="1048044.6799999999"/>
    <n v="492776.57"/>
    <n v="641549.59"/>
    <n v="934278.83"/>
    <d v="2023-08-07T12:58:53"/>
    <n v="1506"/>
    <n v="1"/>
    <n v="1"/>
  </r>
  <r>
    <x v="6"/>
    <s v="Education Secretariat"/>
    <n v="7"/>
    <s v="Education"/>
    <n v="7"/>
    <s v="Education Secretariat"/>
    <s v="Executive Branch"/>
    <n v="1"/>
    <n v="242"/>
    <s v="087000"/>
    <s v="Christopher Newport University"/>
    <x v="59"/>
    <s v="03"/>
    <s v="Higher Education Operating"/>
    <s v="03: Higher Education Operating"/>
    <s v="03030"/>
    <s v="Indirect Cost Recovery"/>
    <x v="270"/>
    <s v="242.03030"/>
    <x v="0"/>
    <n v="100"/>
    <n v="42325.61"/>
    <n v="57702.220000000008"/>
    <n v="155017.34"/>
    <n v="253755.1"/>
    <n v="331257.23"/>
    <n v="490192.74"/>
    <d v="2023-08-07T12:58:53"/>
    <n v="1507"/>
    <n v="1"/>
    <n v="1"/>
  </r>
  <r>
    <x v="6"/>
    <s v="Education Secretariat"/>
    <n v="7"/>
    <s v="Education"/>
    <n v="7"/>
    <s v="Education Secretariat"/>
    <s v="Executive Branch"/>
    <n v="1"/>
    <n v="242"/>
    <s v="087000"/>
    <s v="Christopher Newport University"/>
    <x v="59"/>
    <s v="03"/>
    <s v="Higher Education Operating"/>
    <s v="03: Higher Education Operating"/>
    <s v="03030"/>
    <s v="Indirect Cost Recovery"/>
    <x v="270"/>
    <s v="242.03030"/>
    <x v="1"/>
    <n v="135"/>
    <n v="196124"/>
    <n v="196124"/>
    <n v="196124"/>
    <n v="196124"/>
    <n v="196124"/>
    <n v="196124"/>
    <d v="2023-08-07T12:58:53"/>
    <n v="1508"/>
    <n v="1"/>
    <n v="1"/>
  </r>
  <r>
    <x v="6"/>
    <s v="Education Secretariat"/>
    <n v="7"/>
    <s v="Education"/>
    <n v="7"/>
    <s v="Education Secretariat"/>
    <s v="Executive Branch"/>
    <n v="1"/>
    <n v="242"/>
    <s v="087000"/>
    <s v="Christopher Newport University"/>
    <x v="59"/>
    <s v="03"/>
    <s v="Higher Education Operating"/>
    <s v="03: Higher Education Operating"/>
    <s v="03030"/>
    <s v="Indirect Cost Recovery"/>
    <x v="270"/>
    <s v="242.03030"/>
    <x v="2"/>
    <n v="200"/>
    <n v="90916"/>
    <n v="113204.15999999996"/>
    <n v="47543.330000000009"/>
    <n v="71443.12"/>
    <n v="58129.95"/>
    <n v="60888.710000000006"/>
    <d v="2023-08-07T12:58:53"/>
    <n v="1509"/>
    <n v="1"/>
    <n v="1"/>
  </r>
  <r>
    <x v="6"/>
    <s v="Education Secretariat"/>
    <n v="7"/>
    <s v="Education"/>
    <n v="7"/>
    <s v="Education Secretariat"/>
    <s v="Executive Branch"/>
    <n v="1"/>
    <n v="242"/>
    <s v="087000"/>
    <s v="Christopher Newport University"/>
    <x v="59"/>
    <s v="03"/>
    <s v="Higher Education Operating"/>
    <s v="03: Higher Education Operating"/>
    <s v="03030"/>
    <s v="Indirect Cost Recovery"/>
    <x v="270"/>
    <s v="242.03030"/>
    <x v="3"/>
    <n v="220"/>
    <n v="105208"/>
    <n v="82919.84000000004"/>
    <n v="148580.66999999998"/>
    <n v="124680.88"/>
    <n v="137994.04999999999"/>
    <n v="135235.28999999998"/>
    <d v="2023-08-07T12:58:53"/>
    <n v="1510"/>
    <n v="1"/>
    <n v="1"/>
  </r>
  <r>
    <x v="6"/>
    <s v="Education Secretariat"/>
    <n v="7"/>
    <s v="Education"/>
    <n v="7"/>
    <s v="Education Secretariat"/>
    <s v="Executive Branch"/>
    <n v="1"/>
    <n v="242"/>
    <s v="087000"/>
    <s v="Christopher Newport University"/>
    <x v="59"/>
    <s v="03"/>
    <s v="Higher Education Operating"/>
    <s v="03: Higher Education Operating"/>
    <s v="03030"/>
    <s v="Indirect Cost Recovery"/>
    <x v="270"/>
    <s v="242.03030"/>
    <x v="4"/>
    <n v="500"/>
    <n v="102252.58"/>
    <n v="128580.77"/>
    <n v="155858.44999999998"/>
    <n v="170180.88"/>
    <n v="184632.08"/>
    <n v="219824.22"/>
    <d v="2023-08-07T12:58:53"/>
    <n v="1511"/>
    <n v="1"/>
    <n v="1"/>
  </r>
  <r>
    <x v="6"/>
    <s v="Education Secretariat"/>
    <n v="7"/>
    <s v="Education"/>
    <n v="7"/>
    <s v="Education Secretariat"/>
    <s v="Executive Branch"/>
    <n v="1"/>
    <n v="242"/>
    <s v="087000"/>
    <s v="Christopher Newport University"/>
    <x v="59"/>
    <s v="03"/>
    <s v="Higher Education Operating"/>
    <s v="03: Higher Education Operating"/>
    <s v="03060"/>
    <s v="Auxiliary Enterprise"/>
    <x v="271"/>
    <s v="242.03060"/>
    <x v="0"/>
    <n v="100"/>
    <n v="25526473.16"/>
    <n v="25521218.349999998"/>
    <n v="30385314.59"/>
    <n v="35071560.660000004"/>
    <n v="34653790.739999995"/>
    <n v="29207558.640000001"/>
    <d v="2023-08-07T12:58:53"/>
    <n v="1512"/>
    <n v="1"/>
    <n v="1"/>
  </r>
  <r>
    <x v="6"/>
    <s v="Education Secretariat"/>
    <n v="7"/>
    <s v="Education"/>
    <n v="7"/>
    <s v="Education Secretariat"/>
    <s v="Executive Branch"/>
    <n v="1"/>
    <n v="242"/>
    <s v="087000"/>
    <s v="Christopher Newport University"/>
    <x v="59"/>
    <s v="03"/>
    <s v="Higher Education Operating"/>
    <s v="03: Higher Education Operating"/>
    <s v="03060"/>
    <s v="Auxiliary Enterprise"/>
    <x v="271"/>
    <s v="242.03060"/>
    <x v="1"/>
    <n v="135"/>
    <n v="59215798"/>
    <n v="60508016"/>
    <n v="60014016"/>
    <n v="60958568"/>
    <n v="63458568"/>
    <n v="71119270"/>
    <d v="2023-08-07T12:58:53"/>
    <n v="1513"/>
    <n v="1"/>
    <n v="1"/>
  </r>
  <r>
    <x v="6"/>
    <s v="Education Secretariat"/>
    <n v="7"/>
    <s v="Education"/>
    <n v="7"/>
    <s v="Education Secretariat"/>
    <s v="Executive Branch"/>
    <n v="1"/>
    <n v="242"/>
    <s v="087000"/>
    <s v="Christopher Newport University"/>
    <x v="59"/>
    <s v="03"/>
    <s v="Higher Education Operating"/>
    <s v="03: Higher Education Operating"/>
    <s v="03060"/>
    <s v="Auxiliary Enterprise"/>
    <x v="271"/>
    <s v="242.03060"/>
    <x v="5"/>
    <n v="137"/>
    <n v="9183307"/>
    <n v="9183307"/>
    <n v="7347868.459999999"/>
    <n v="5742750.1899999995"/>
    <n v="7803600.1899999995"/>
    <n v="7803600.1899999995"/>
    <d v="2023-08-07T12:58:53"/>
    <n v="1514"/>
    <n v="1"/>
    <n v="1"/>
  </r>
  <r>
    <x v="6"/>
    <s v="Education Secretariat"/>
    <n v="7"/>
    <s v="Education"/>
    <n v="7"/>
    <s v="Education Secretariat"/>
    <s v="Executive Branch"/>
    <n v="1"/>
    <n v="242"/>
    <s v="087000"/>
    <s v="Christopher Newport University"/>
    <x v="59"/>
    <s v="03"/>
    <s v="Higher Education Operating"/>
    <m/>
    <s v="03060"/>
    <s v="Auxiliary Enterprise"/>
    <x v="271"/>
    <s v="242.03060"/>
    <x v="5"/>
    <n v="137"/>
    <n v="0"/>
    <n v="0"/>
    <n v="0"/>
    <n v="2061000"/>
    <n v="0"/>
    <n v="0"/>
    <d v="2023-08-07T12:58:53"/>
    <n v="1515"/>
    <n v="1"/>
    <n v="1"/>
  </r>
  <r>
    <x v="6"/>
    <s v="Education Secretariat"/>
    <n v="7"/>
    <s v="Education"/>
    <n v="7"/>
    <s v="Education Secretariat"/>
    <s v="Executive Branch"/>
    <n v="1"/>
    <n v="242"/>
    <s v="087000"/>
    <s v="Christopher Newport University"/>
    <x v="59"/>
    <s v="03"/>
    <s v="Higher Education Operating"/>
    <s v="03: Higher Education Operating"/>
    <s v="03060"/>
    <s v="Auxiliary Enterprise"/>
    <x v="271"/>
    <s v="242.03060"/>
    <x v="2"/>
    <n v="200"/>
    <n v="58122528.449999988"/>
    <n v="58873581.060000017"/>
    <n v="52089640.110000029"/>
    <n v="50048380.840000011"/>
    <n v="62285265.910000026"/>
    <n v="70609644.039999962"/>
    <d v="2023-08-07T12:58:53"/>
    <n v="1516"/>
    <n v="1"/>
    <n v="1"/>
  </r>
  <r>
    <x v="6"/>
    <s v="Education Secretariat"/>
    <n v="7"/>
    <s v="Education"/>
    <n v="7"/>
    <s v="Education Secretariat"/>
    <s v="Executive Branch"/>
    <n v="1"/>
    <n v="242"/>
    <s v="087000"/>
    <s v="Christopher Newport University"/>
    <x v="59"/>
    <s v="03"/>
    <s v="Higher Education Operating"/>
    <s v="03: Higher Education Operating"/>
    <s v="03060"/>
    <s v="Auxiliary Enterprise"/>
    <x v="271"/>
    <s v="242.03060"/>
    <x v="7"/>
    <n v="205"/>
    <n v="0"/>
    <n v="1835439.8300000003"/>
    <n v="355118.27"/>
    <n v="150"/>
    <n v="0"/>
    <n v="187657.67"/>
    <d v="2023-08-07T12:58:53"/>
    <n v="1517"/>
    <n v="1"/>
    <n v="1"/>
  </r>
  <r>
    <x v="6"/>
    <s v="Education Secretariat"/>
    <n v="7"/>
    <s v="Education"/>
    <n v="7"/>
    <s v="Education Secretariat"/>
    <s v="Executive Branch"/>
    <n v="1"/>
    <n v="242"/>
    <s v="087000"/>
    <s v="Christopher Newport University"/>
    <x v="59"/>
    <s v="03"/>
    <s v="Higher Education Operating"/>
    <s v="03: Higher Education Operating"/>
    <s v="03060"/>
    <s v="Auxiliary Enterprise"/>
    <x v="271"/>
    <s v="242.03060"/>
    <x v="3"/>
    <n v="220"/>
    <n v="1093269.5500000119"/>
    <n v="1634434.9399999827"/>
    <n v="7924375.8899999708"/>
    <n v="10910187.159999989"/>
    <n v="1173302.0899999738"/>
    <n v="509625.96000003815"/>
    <d v="2023-08-07T12:58:53"/>
    <n v="1518"/>
    <n v="1"/>
    <n v="1"/>
  </r>
  <r>
    <x v="6"/>
    <s v="Education Secretariat"/>
    <n v="7"/>
    <s v="Education"/>
    <n v="7"/>
    <s v="Education Secretariat"/>
    <s v="Executive Branch"/>
    <n v="1"/>
    <n v="242"/>
    <s v="087000"/>
    <s v="Christopher Newport University"/>
    <x v="59"/>
    <s v="03"/>
    <s v="Higher Education Operating"/>
    <s v="03: Higher Education Operating"/>
    <s v="03060"/>
    <s v="Auxiliary Enterprise"/>
    <x v="271"/>
    <s v="242.03060"/>
    <x v="6"/>
    <n v="222"/>
    <n v="9183307"/>
    <n v="7347867.1699999999"/>
    <n v="6992750.1899999995"/>
    <n v="5742600.1899999995"/>
    <n v="7803600.1899999995"/>
    <n v="7615942.5199999996"/>
    <d v="2023-08-07T12:58:53"/>
    <n v="1519"/>
    <n v="1"/>
    <n v="1"/>
  </r>
  <r>
    <x v="6"/>
    <s v="Education Secretariat"/>
    <n v="7"/>
    <s v="Education"/>
    <n v="7"/>
    <s v="Education Secretariat"/>
    <s v="Executive Branch"/>
    <n v="1"/>
    <n v="242"/>
    <s v="087000"/>
    <s v="Christopher Newport University"/>
    <x v="59"/>
    <s v="03"/>
    <s v="Higher Education Operating"/>
    <s v="03: Higher Education Operating"/>
    <s v="03060"/>
    <s v="Auxiliary Enterprise"/>
    <x v="271"/>
    <s v="242.03060"/>
    <x v="4"/>
    <n v="500"/>
    <n v="77493411.730000004"/>
    <n v="79502626.150000006"/>
    <n v="74627286.770000011"/>
    <n v="70754826.370000005"/>
    <n v="72418809.620000005"/>
    <n v="76502760.24000001"/>
    <d v="2023-08-07T12:58:53"/>
    <n v="1520"/>
    <n v="1"/>
    <n v="1"/>
  </r>
  <r>
    <x v="6"/>
    <s v="Education Secretariat"/>
    <n v="7"/>
    <s v="Education"/>
    <n v="7"/>
    <s v="Education Secretariat"/>
    <s v="Executive Branch"/>
    <n v="1"/>
    <n v="242"/>
    <s v="087000"/>
    <s v="Christopher Newport University"/>
    <x v="59"/>
    <s v="03"/>
    <s v="Higher Education Operating"/>
    <s v="03: Higher Education Operating"/>
    <s v="03070"/>
    <s v="Excess Tuition And Fees"/>
    <x v="272"/>
    <s v="242.03070"/>
    <x v="0"/>
    <n v="100"/>
    <n v="956347.2"/>
    <n v="807155.35"/>
    <n v="675216.52"/>
    <n v="629340.44999999995"/>
    <n v="782897.94"/>
    <n v="644994.34"/>
    <d v="2023-08-07T12:58:53"/>
    <n v="1521"/>
    <n v="1"/>
    <n v="1"/>
  </r>
  <r>
    <x v="6"/>
    <s v="Education Secretariat"/>
    <n v="7"/>
    <s v="Education"/>
    <n v="7"/>
    <s v="Education Secretariat"/>
    <s v="Executive Branch"/>
    <n v="1"/>
    <n v="242"/>
    <s v="087000"/>
    <s v="Christopher Newport University"/>
    <x v="59"/>
    <s v="03"/>
    <s v="Higher Education Operating"/>
    <s v="03: Higher Education Operating"/>
    <s v="03070"/>
    <s v="Excess Tuition And Fees"/>
    <x v="272"/>
    <s v="242.03070"/>
    <x v="1"/>
    <n v="135"/>
    <n v="145988"/>
    <n v="561248"/>
    <n v="532914"/>
    <n v="445988"/>
    <n v="145988"/>
    <n v="445988"/>
    <d v="2023-08-07T12:58:53"/>
    <n v="1522"/>
    <n v="1"/>
    <n v="1"/>
  </r>
  <r>
    <x v="6"/>
    <s v="Education Secretariat"/>
    <n v="7"/>
    <s v="Education"/>
    <n v="7"/>
    <s v="Education Secretariat"/>
    <s v="Executive Branch"/>
    <n v="1"/>
    <n v="242"/>
    <s v="087000"/>
    <s v="Christopher Newport University"/>
    <x v="59"/>
    <s v="03"/>
    <s v="Higher Education Operating"/>
    <s v="03: Higher Education Operating"/>
    <s v="03070"/>
    <s v="Excess Tuition And Fees"/>
    <x v="272"/>
    <s v="242.03070"/>
    <x v="2"/>
    <n v="200"/>
    <n v="128260.01000000001"/>
    <n v="475183.10000000003"/>
    <n v="454584.08"/>
    <n v="360558.82"/>
    <n v="141954.01"/>
    <n v="428833.10000000003"/>
    <d v="2023-08-07T12:58:53"/>
    <n v="1523"/>
    <n v="1"/>
    <n v="1"/>
  </r>
  <r>
    <x v="6"/>
    <s v="Education Secretariat"/>
    <n v="7"/>
    <s v="Education"/>
    <n v="7"/>
    <s v="Education Secretariat"/>
    <s v="Executive Branch"/>
    <n v="1"/>
    <n v="242"/>
    <s v="087000"/>
    <s v="Christopher Newport University"/>
    <x v="59"/>
    <s v="03"/>
    <s v="Higher Education Operating"/>
    <s v="03: Higher Education Operating"/>
    <s v="03070"/>
    <s v="Excess Tuition And Fees"/>
    <x v="272"/>
    <s v="242.03070"/>
    <x v="3"/>
    <n v="220"/>
    <n v="17727.989999999991"/>
    <n v="86064.899999999965"/>
    <n v="78329.919999999984"/>
    <n v="85429.18"/>
    <n v="4033.9899999999907"/>
    <n v="17154.899999999965"/>
    <d v="2023-08-07T12:58:53"/>
    <n v="1524"/>
    <n v="1"/>
    <n v="1"/>
  </r>
  <r>
    <x v="6"/>
    <s v="Education Secretariat"/>
    <n v="7"/>
    <s v="Education"/>
    <n v="7"/>
    <s v="Education Secretariat"/>
    <s v="Executive Branch"/>
    <n v="1"/>
    <n v="242"/>
    <s v="087000"/>
    <s v="Christopher Newport University"/>
    <x v="59"/>
    <s v="03"/>
    <s v="Higher Education Operating"/>
    <s v="03: Higher Education Operating"/>
    <s v="03070"/>
    <s v="Excess Tuition And Fees"/>
    <x v="272"/>
    <s v="242.03070"/>
    <x v="4"/>
    <n v="500"/>
    <n v="165684.5"/>
    <n v="325991.25"/>
    <n v="322645.25"/>
    <n v="314682.75"/>
    <n v="295511.5"/>
    <n v="290929.5"/>
    <d v="2023-08-07T12:58:53"/>
    <n v="1525"/>
    <n v="1"/>
    <n v="1"/>
  </r>
  <r>
    <x v="6"/>
    <s v="Education Secretariat"/>
    <n v="7"/>
    <s v="Education"/>
    <n v="7"/>
    <s v="Education Secretariat"/>
    <s v="Executive Branch"/>
    <n v="1"/>
    <n v="242"/>
    <s v="087000"/>
    <s v="Christopher Newport University"/>
    <x v="59"/>
    <s v="03"/>
    <s v="Higher Education Operating"/>
    <s v="03: Higher Education Operating"/>
    <s v="03080"/>
    <s v="Work Study"/>
    <x v="273"/>
    <s v="242.03080"/>
    <x v="1"/>
    <n v="135"/>
    <n v="147302"/>
    <n v="147302"/>
    <n v="147302"/>
    <n v="147302"/>
    <n v="147302"/>
    <n v="147302"/>
    <d v="2023-08-07T12:58:53"/>
    <n v="1526"/>
    <n v="1"/>
    <n v="1"/>
  </r>
  <r>
    <x v="6"/>
    <s v="Education Secretariat"/>
    <n v="7"/>
    <s v="Education"/>
    <n v="7"/>
    <s v="Education Secretariat"/>
    <s v="Executive Branch"/>
    <n v="1"/>
    <n v="242"/>
    <s v="087000"/>
    <s v="Christopher Newport University"/>
    <x v="59"/>
    <s v="03"/>
    <s v="Higher Education Operating"/>
    <s v="03: Higher Education Operating"/>
    <s v="03080"/>
    <s v="Work Study"/>
    <x v="273"/>
    <s v="242.03080"/>
    <x v="2"/>
    <n v="200"/>
    <n v="76940.000000000015"/>
    <n v="87728"/>
    <n v="86154"/>
    <n v="83947"/>
    <n v="77146.000000000015"/>
    <n v="85850"/>
    <d v="2023-08-07T12:58:53"/>
    <n v="1527"/>
    <n v="1"/>
    <n v="1"/>
  </r>
  <r>
    <x v="6"/>
    <s v="Education Secretariat"/>
    <n v="7"/>
    <s v="Education"/>
    <n v="7"/>
    <s v="Education Secretariat"/>
    <s v="Executive Branch"/>
    <n v="1"/>
    <n v="242"/>
    <s v="087000"/>
    <s v="Christopher Newport University"/>
    <x v="59"/>
    <s v="03"/>
    <s v="Higher Education Operating"/>
    <s v="03: Higher Education Operating"/>
    <s v="03080"/>
    <s v="Work Study"/>
    <x v="273"/>
    <s v="242.03080"/>
    <x v="3"/>
    <n v="220"/>
    <n v="70361.999999999985"/>
    <n v="59574"/>
    <n v="61148"/>
    <n v="63355"/>
    <n v="70155.999999999985"/>
    <n v="61452"/>
    <d v="2023-08-07T12:58:53"/>
    <n v="1528"/>
    <n v="1"/>
    <n v="1"/>
  </r>
  <r>
    <x v="6"/>
    <s v="Education Secretariat"/>
    <n v="7"/>
    <s v="Education"/>
    <n v="7"/>
    <s v="Education Secretariat"/>
    <s v="Executive Branch"/>
    <n v="1"/>
    <n v="242"/>
    <s v="087000"/>
    <s v="Christopher Newport University"/>
    <x v="59"/>
    <s v="03"/>
    <s v="Higher Education Operating"/>
    <s v="03: Higher Education Operating"/>
    <s v="03080"/>
    <s v="Work Study"/>
    <x v="273"/>
    <s v="242.03080"/>
    <x v="4"/>
    <n v="500"/>
    <n v="76940"/>
    <n v="87728"/>
    <n v="86154"/>
    <n v="83947"/>
    <n v="77146"/>
    <n v="85850"/>
    <d v="2023-08-07T12:58:53"/>
    <n v="1529"/>
    <n v="1"/>
    <n v="1"/>
  </r>
  <r>
    <x v="6"/>
    <s v="Education Secretariat"/>
    <n v="7"/>
    <s v="Education"/>
    <n v="7"/>
    <s v="Education Secretariat"/>
    <s v="Executive Branch"/>
    <n v="1"/>
    <n v="242"/>
    <s v="087000"/>
    <s v="Christopher Newport University"/>
    <x v="59"/>
    <s v="03"/>
    <s v="Higher Education Operating"/>
    <s v="03: Higher Education Operating"/>
    <s v="03110"/>
    <s v="Eminent Scholars"/>
    <x v="274"/>
    <s v="242.03110"/>
    <x v="1"/>
    <n v="135"/>
    <n v="3480"/>
    <n v="3480"/>
    <n v="3480"/>
    <n v="3480"/>
    <n v="3480"/>
    <n v="3480"/>
    <d v="2023-08-07T12:58:53"/>
    <n v="1530"/>
    <n v="1"/>
    <n v="1"/>
  </r>
  <r>
    <x v="6"/>
    <s v="Education Secretariat"/>
    <n v="7"/>
    <s v="Education"/>
    <n v="7"/>
    <s v="Education Secretariat"/>
    <s v="Executive Branch"/>
    <n v="1"/>
    <n v="242"/>
    <s v="087000"/>
    <s v="Christopher Newport University"/>
    <x v="59"/>
    <s v="03"/>
    <s v="Higher Education Operating"/>
    <s v="03: Higher Education Operating"/>
    <s v="03110"/>
    <s v="Eminent Scholars"/>
    <x v="274"/>
    <s v="242.03110"/>
    <x v="3"/>
    <n v="220"/>
    <n v="3480"/>
    <n v="3480"/>
    <n v="3480"/>
    <n v="3480"/>
    <n v="3480"/>
    <n v="3480"/>
    <d v="2023-08-07T12:58:53"/>
    <n v="1531"/>
    <n v="1"/>
    <n v="1"/>
  </r>
  <r>
    <x v="6"/>
    <s v="Education Secretariat"/>
    <n v="7"/>
    <s v="Education"/>
    <n v="7"/>
    <s v="Education Secretariat"/>
    <s v="Executive Branch"/>
    <n v="1"/>
    <n v="242"/>
    <s v="087000"/>
    <s v="Christopher Newport University"/>
    <x v="59"/>
    <s v="03"/>
    <s v="Higher Education Operating"/>
    <s v="03: Higher Education Operating"/>
    <s v="03210"/>
    <s v="ARP-CrvStLoclFisRecFd-COVID-19"/>
    <x v="275"/>
    <s v="242.03210"/>
    <x v="0"/>
    <n v="100"/>
    <n v="0"/>
    <n v="0"/>
    <n v="0"/>
    <n v="0"/>
    <n v="1349995"/>
    <n v="0"/>
    <d v="2023-08-07T12:58:53"/>
    <n v="1532"/>
    <n v="1"/>
    <n v="1"/>
  </r>
  <r>
    <x v="6"/>
    <s v="Education Secretariat"/>
    <n v="7"/>
    <s v="Education"/>
    <n v="7"/>
    <s v="Education Secretariat"/>
    <s v="Executive Branch"/>
    <n v="1"/>
    <n v="242"/>
    <s v="087000"/>
    <s v="Christopher Newport University"/>
    <x v="59"/>
    <s v="03"/>
    <s v="Higher Education Operating"/>
    <s v="03: Higher Education Operating"/>
    <s v="03210"/>
    <s v="ARP-CrvStLoclFisRecFd-COVID-19"/>
    <x v="275"/>
    <s v="242.03210"/>
    <x v="1"/>
    <n v="135"/>
    <n v="0"/>
    <n v="0"/>
    <n v="0"/>
    <n v="0"/>
    <n v="1349995"/>
    <n v="1349995"/>
    <d v="2023-08-07T12:58:53"/>
    <n v="1533"/>
    <n v="1"/>
    <n v="1"/>
  </r>
  <r>
    <x v="6"/>
    <s v="Education Secretariat"/>
    <n v="7"/>
    <s v="Education"/>
    <n v="7"/>
    <s v="Education Secretariat"/>
    <s v="Executive Branch"/>
    <n v="1"/>
    <n v="242"/>
    <s v="087000"/>
    <s v="Christopher Newport University"/>
    <x v="59"/>
    <s v="03"/>
    <s v="Higher Education Operating"/>
    <s v="03: Higher Education Operating"/>
    <s v="03210"/>
    <s v="ARP-CrvStLoclFisRecFd-COVID-19"/>
    <x v="275"/>
    <s v="242.03210"/>
    <x v="2"/>
    <n v="200"/>
    <n v="0"/>
    <n v="0"/>
    <n v="0"/>
    <n v="0"/>
    <n v="0"/>
    <n v="1349995"/>
    <d v="2023-08-07T12:58:53"/>
    <n v="1534"/>
    <n v="1"/>
    <n v="1"/>
  </r>
  <r>
    <x v="6"/>
    <s v="Education Secretariat"/>
    <n v="7"/>
    <s v="Education"/>
    <n v="7"/>
    <s v="Education Secretariat"/>
    <s v="Executive Branch"/>
    <n v="1"/>
    <n v="242"/>
    <s v="087000"/>
    <s v="Christopher Newport University"/>
    <x v="59"/>
    <s v="03"/>
    <s v="Higher Education Operating"/>
    <s v="03: Higher Education Operating"/>
    <s v="03210"/>
    <s v="ARP-CrvStLoclFisRecFd-COVID-19"/>
    <x v="275"/>
    <s v="242.03210"/>
    <x v="3"/>
    <n v="220"/>
    <n v="0"/>
    <n v="0"/>
    <n v="0"/>
    <n v="0"/>
    <n v="1349995"/>
    <n v="0"/>
    <d v="2023-08-07T12:58:53"/>
    <n v="1535"/>
    <n v="1"/>
    <n v="1"/>
  </r>
  <r>
    <x v="6"/>
    <s v="Education Secretariat"/>
    <n v="7"/>
    <s v="Education"/>
    <n v="7"/>
    <s v="Education Secretariat"/>
    <s v="Executive Branch"/>
    <n v="1"/>
    <n v="242"/>
    <s v="087000"/>
    <s v="Christopher Newport University"/>
    <x v="59"/>
    <s v="03"/>
    <s v="Higher Education Operating"/>
    <s v="03: Higher Education Operating"/>
    <s v="03230"/>
    <s v="Epi&amp;LabCpctyInfctsDis-COVID-19"/>
    <x v="276"/>
    <s v="242.03230"/>
    <x v="1"/>
    <n v="135"/>
    <n v="0"/>
    <n v="0"/>
    <n v="0"/>
    <n v="0"/>
    <n v="900000"/>
    <n v="43882"/>
    <d v="2023-08-07T12:58:53"/>
    <n v="1536"/>
    <n v="1"/>
    <n v="1"/>
  </r>
  <r>
    <x v="6"/>
    <s v="Education Secretariat"/>
    <n v="7"/>
    <s v="Education"/>
    <n v="7"/>
    <s v="Education Secretariat"/>
    <s v="Executive Branch"/>
    <n v="1"/>
    <n v="242"/>
    <s v="087000"/>
    <s v="Christopher Newport University"/>
    <x v="59"/>
    <s v="03"/>
    <s v="Higher Education Operating"/>
    <s v="03: Higher Education Operating"/>
    <s v="03230"/>
    <s v="Epi&amp;LabCpctyInfctsDis-COVID-19"/>
    <x v="276"/>
    <s v="242.03230"/>
    <x v="2"/>
    <n v="200"/>
    <n v="0"/>
    <n v="0"/>
    <n v="0"/>
    <n v="0"/>
    <n v="406118"/>
    <n v="43882"/>
    <d v="2023-08-07T12:58:53"/>
    <n v="1537"/>
    <n v="1"/>
    <n v="1"/>
  </r>
  <r>
    <x v="6"/>
    <s v="Education Secretariat"/>
    <n v="7"/>
    <s v="Education"/>
    <n v="7"/>
    <s v="Education Secretariat"/>
    <s v="Executive Branch"/>
    <n v="1"/>
    <n v="242"/>
    <s v="087000"/>
    <s v="Christopher Newport University"/>
    <x v="59"/>
    <s v="03"/>
    <s v="Higher Education Operating"/>
    <s v="03: Higher Education Operating"/>
    <s v="03230"/>
    <s v="Epi&amp;LabCpctyInfctsDis-COVID-19"/>
    <x v="276"/>
    <s v="242.03230"/>
    <x v="3"/>
    <n v="220"/>
    <n v="0"/>
    <n v="0"/>
    <n v="0"/>
    <n v="0"/>
    <n v="493882"/>
    <n v="0"/>
    <d v="2023-08-07T12:58:53"/>
    <n v="1538"/>
    <n v="1"/>
    <n v="1"/>
  </r>
  <r>
    <x v="6"/>
    <s v="Education Secretariat"/>
    <n v="7"/>
    <s v="Education"/>
    <n v="7"/>
    <s v="Education Secretariat"/>
    <s v="Executive Branch"/>
    <n v="1"/>
    <n v="242"/>
    <s v="087000"/>
    <s v="Christopher Newport University"/>
    <x v="59"/>
    <s v="03"/>
    <s v="Higher Education Operating"/>
    <s v="03: Higher Education Operating"/>
    <s v="03410"/>
    <s v="GEER Fund - COVID-19"/>
    <x v="277"/>
    <s v="242.03410"/>
    <x v="1"/>
    <n v="135"/>
    <n v="0"/>
    <n v="0"/>
    <n v="0"/>
    <n v="154800"/>
    <n v="458219"/>
    <n v="0"/>
    <d v="2023-08-07T12:58:53"/>
    <n v="1539"/>
    <n v="1"/>
    <n v="1"/>
  </r>
  <r>
    <x v="6"/>
    <s v="Education Secretariat"/>
    <n v="7"/>
    <s v="Education"/>
    <n v="7"/>
    <s v="Education Secretariat"/>
    <s v="Executive Branch"/>
    <n v="1"/>
    <n v="242"/>
    <s v="087000"/>
    <s v="Christopher Newport University"/>
    <x v="59"/>
    <s v="03"/>
    <s v="Higher Education Operating"/>
    <s v="03: Higher Education Operating"/>
    <s v="03410"/>
    <s v="GEER Fund - COVID-19"/>
    <x v="277"/>
    <s v="242.03410"/>
    <x v="2"/>
    <n v="200"/>
    <n v="0"/>
    <n v="0"/>
    <n v="0"/>
    <n v="154800"/>
    <n v="458219"/>
    <n v="0"/>
    <d v="2023-08-07T12:58:53"/>
    <n v="1540"/>
    <n v="1"/>
    <n v="1"/>
  </r>
  <r>
    <x v="6"/>
    <s v="Education Secretariat"/>
    <n v="7"/>
    <s v="Education"/>
    <n v="7"/>
    <s v="Education Secretariat"/>
    <s v="Executive Branch"/>
    <n v="1"/>
    <n v="242"/>
    <s v="087000"/>
    <s v="Christopher Newport University"/>
    <x v="59"/>
    <s v="03"/>
    <s v="Higher Education Operating"/>
    <s v="03: Higher Education Operating"/>
    <s v="03420"/>
    <s v="Caresactrlffd-General-Covid-19"/>
    <x v="278"/>
    <s v="242.03420"/>
    <x v="0"/>
    <n v="100"/>
    <n v="0"/>
    <n v="0"/>
    <n v="1340584.51"/>
    <n v="0"/>
    <n v="0"/>
    <n v="0"/>
    <d v="2023-08-07T12:58:53"/>
    <n v="1541"/>
    <n v="1"/>
    <n v="1"/>
  </r>
  <r>
    <x v="6"/>
    <s v="Education Secretariat"/>
    <n v="7"/>
    <s v="Education"/>
    <n v="7"/>
    <s v="Education Secretariat"/>
    <s v="Executive Branch"/>
    <n v="1"/>
    <n v="242"/>
    <s v="087000"/>
    <s v="Christopher Newport University"/>
    <x v="59"/>
    <s v="03"/>
    <s v="Higher Education Operating"/>
    <s v="03: Higher Education Operating"/>
    <s v="03420"/>
    <s v="Caresactrlffd-General-Covid-19"/>
    <x v="278"/>
    <s v="242.03420"/>
    <x v="1"/>
    <n v="135"/>
    <n v="0"/>
    <n v="0"/>
    <n v="1481008"/>
    <n v="2486551.5099999998"/>
    <n v="0"/>
    <n v="0"/>
    <d v="2023-08-07T12:58:53"/>
    <n v="1542"/>
    <n v="1"/>
    <n v="1"/>
  </r>
  <r>
    <x v="6"/>
    <s v="Education Secretariat"/>
    <n v="7"/>
    <s v="Education"/>
    <n v="7"/>
    <s v="Education Secretariat"/>
    <s v="Executive Branch"/>
    <n v="1"/>
    <n v="242"/>
    <s v="087000"/>
    <s v="Christopher Newport University"/>
    <x v="59"/>
    <s v="03"/>
    <s v="Higher Education Operating"/>
    <s v="03: Higher Education Operating"/>
    <s v="03420"/>
    <s v="Caresactrlffd-General-Covid-19"/>
    <x v="278"/>
    <s v="242.03420"/>
    <x v="2"/>
    <n v="200"/>
    <n v="0"/>
    <n v="0"/>
    <n v="140423.49"/>
    <n v="2486551.5100000002"/>
    <n v="0"/>
    <n v="0"/>
    <d v="2023-08-07T12:58:53"/>
    <n v="1543"/>
    <n v="1"/>
    <n v="1"/>
  </r>
  <r>
    <x v="6"/>
    <s v="Education Secretariat"/>
    <n v="7"/>
    <s v="Education"/>
    <n v="7"/>
    <s v="Education Secretariat"/>
    <s v="Executive Branch"/>
    <n v="1"/>
    <n v="242"/>
    <s v="087000"/>
    <s v="Christopher Newport University"/>
    <x v="59"/>
    <s v="03"/>
    <s v="Higher Education Operating"/>
    <s v="03: Higher Education Operating"/>
    <s v="03420"/>
    <s v="Caresactrlffd-General-Covid-19"/>
    <x v="278"/>
    <s v="242.03420"/>
    <x v="3"/>
    <n v="220"/>
    <n v="0"/>
    <n v="0"/>
    <n v="1340584.51"/>
    <n v="-4.6566128730773926E-10"/>
    <n v="0"/>
    <n v="0"/>
    <d v="2023-08-07T12:58:53"/>
    <n v="1544"/>
    <n v="1"/>
    <n v="1"/>
  </r>
  <r>
    <x v="6"/>
    <s v="Education Secretariat"/>
    <n v="7"/>
    <s v="Education"/>
    <n v="7"/>
    <s v="Education Secretariat"/>
    <s v="Executive Branch"/>
    <n v="1"/>
    <n v="242"/>
    <s v="087000"/>
    <s v="Christopher Newport University"/>
    <x v="59"/>
    <s v="03"/>
    <s v="Higher Education Operating"/>
    <s v="03: Higher Education Operating"/>
    <s v="03440"/>
    <s v="EduStabFund-Students-COVID-19"/>
    <x v="279"/>
    <s v="242.03440"/>
    <x v="1"/>
    <n v="135"/>
    <n v="0"/>
    <n v="0"/>
    <n v="800000"/>
    <n v="2640458"/>
    <n v="3683658"/>
    <n v="0"/>
    <d v="2023-08-07T12:58:53"/>
    <n v="1545"/>
    <n v="1"/>
    <n v="1"/>
  </r>
  <r>
    <x v="6"/>
    <s v="Education Secretariat"/>
    <n v="7"/>
    <s v="Education"/>
    <n v="7"/>
    <s v="Education Secretariat"/>
    <s v="Executive Branch"/>
    <n v="1"/>
    <n v="242"/>
    <s v="087000"/>
    <s v="Christopher Newport University"/>
    <x v="59"/>
    <s v="03"/>
    <s v="Higher Education Operating"/>
    <s v="03: Higher Education Operating"/>
    <s v="03440"/>
    <s v="EduStabFund-Students-COVID-19"/>
    <x v="279"/>
    <s v="242.03440"/>
    <x v="2"/>
    <n v="200"/>
    <n v="0"/>
    <n v="0"/>
    <n v="253478"/>
    <n v="2640458"/>
    <n v="3683658"/>
    <n v="0"/>
    <d v="2023-08-07T12:58:53"/>
    <n v="1546"/>
    <n v="1"/>
    <n v="1"/>
  </r>
  <r>
    <x v="6"/>
    <s v="Education Secretariat"/>
    <n v="7"/>
    <s v="Education"/>
    <n v="7"/>
    <s v="Education Secretariat"/>
    <s v="Executive Branch"/>
    <n v="1"/>
    <n v="242"/>
    <s v="087000"/>
    <s v="Christopher Newport University"/>
    <x v="59"/>
    <s v="03"/>
    <s v="Higher Education Operating"/>
    <s v="03: Higher Education Operating"/>
    <s v="03440"/>
    <s v="EduStabFund-Students-COVID-19"/>
    <x v="279"/>
    <s v="242.03440"/>
    <x v="3"/>
    <n v="220"/>
    <n v="0"/>
    <n v="0"/>
    <n v="546522"/>
    <n v="0"/>
    <n v="0"/>
    <n v="0"/>
    <d v="2023-08-07T12:58:53"/>
    <n v="1547"/>
    <n v="1"/>
    <n v="1"/>
  </r>
  <r>
    <x v="6"/>
    <s v="Education Secretariat"/>
    <n v="7"/>
    <s v="Education"/>
    <n v="7"/>
    <s v="Education Secretariat"/>
    <s v="Executive Branch"/>
    <n v="1"/>
    <n v="242"/>
    <s v="087000"/>
    <s v="Christopher Newport University"/>
    <x v="59"/>
    <s v="03"/>
    <s v="Higher Education Operating"/>
    <s v="03: Higher Education Operating"/>
    <s v="03440"/>
    <s v="EduStabFund-Students-COVID-19"/>
    <x v="279"/>
    <s v="242.03440"/>
    <x v="4"/>
    <n v="500"/>
    <n v="0"/>
    <n v="0"/>
    <n v="253478"/>
    <n v="2640458"/>
    <n v="3683658"/>
    <n v="0"/>
    <d v="2023-08-07T12:58:53"/>
    <n v="1548"/>
    <n v="1"/>
    <n v="1"/>
  </r>
  <r>
    <x v="6"/>
    <s v="Education Secretariat"/>
    <n v="7"/>
    <s v="Education"/>
    <n v="7"/>
    <s v="Education Secretariat"/>
    <s v="Executive Branch"/>
    <n v="1"/>
    <n v="242"/>
    <s v="087000"/>
    <s v="Christopher Newport University"/>
    <x v="59"/>
    <s v="03"/>
    <s v="Higher Education Operating"/>
    <s v="03: Higher Education Operating"/>
    <s v="03450"/>
    <s v="ShuttrdVenueOprtrsGrt-COVID-19"/>
    <x v="280"/>
    <s v="242.03450"/>
    <x v="1"/>
    <n v="135"/>
    <n v="0"/>
    <n v="0"/>
    <n v="0"/>
    <n v="0"/>
    <n v="483684.41"/>
    <n v="0"/>
    <d v="2023-08-07T12:58:53"/>
    <n v="1549"/>
    <n v="1"/>
    <n v="1"/>
  </r>
  <r>
    <x v="6"/>
    <s v="Education Secretariat"/>
    <n v="7"/>
    <s v="Education"/>
    <n v="7"/>
    <s v="Education Secretariat"/>
    <s v="Executive Branch"/>
    <n v="1"/>
    <n v="242"/>
    <s v="087000"/>
    <s v="Christopher Newport University"/>
    <x v="59"/>
    <s v="03"/>
    <s v="Higher Education Operating"/>
    <s v="03: Higher Education Operating"/>
    <s v="03450"/>
    <s v="ShuttrdVenueOprtrsGrt-COVID-19"/>
    <x v="280"/>
    <s v="242.03450"/>
    <x v="2"/>
    <n v="200"/>
    <n v="0"/>
    <n v="0"/>
    <n v="0"/>
    <n v="0"/>
    <n v="483684.41"/>
    <n v="0"/>
    <d v="2023-08-07T12:58:53"/>
    <n v="1550"/>
    <n v="1"/>
    <n v="1"/>
  </r>
  <r>
    <x v="6"/>
    <s v="Education Secretariat"/>
    <n v="7"/>
    <s v="Education"/>
    <n v="7"/>
    <s v="Education Secretariat"/>
    <s v="Executive Branch"/>
    <n v="1"/>
    <n v="242"/>
    <s v="087000"/>
    <s v="Christopher Newport University"/>
    <x v="59"/>
    <s v="03"/>
    <s v="Higher Education Operating"/>
    <s v="03: Higher Education Operating"/>
    <s v="03450"/>
    <s v="ShuttrdVenueOprtrsGrt-COVID-19"/>
    <x v="280"/>
    <s v="242.03450"/>
    <x v="4"/>
    <n v="500"/>
    <n v="0"/>
    <n v="0"/>
    <n v="0"/>
    <n v="0"/>
    <n v="483684.41"/>
    <n v="0"/>
    <d v="2023-08-07T12:58:53"/>
    <n v="1551"/>
    <n v="1"/>
    <n v="1"/>
  </r>
  <r>
    <x v="6"/>
    <s v="Education Secretariat"/>
    <n v="7"/>
    <s v="Education"/>
    <n v="7"/>
    <s v="Education Secretariat"/>
    <s v="Executive Branch"/>
    <n v="1"/>
    <n v="242"/>
    <s v="087000"/>
    <s v="Christopher Newport University"/>
    <x v="59"/>
    <s v="03"/>
    <s v="Higher Education Operating"/>
    <s v="03: Higher Education Operating"/>
    <s v="03690"/>
    <s v="EduStabFund-Institutn-COVID-19"/>
    <x v="281"/>
    <s v="242.03690"/>
    <x v="1"/>
    <n v="135"/>
    <n v="0"/>
    <n v="0"/>
    <n v="1446968"/>
    <n v="2681159"/>
    <n v="3683657"/>
    <n v="1503725.24"/>
    <d v="2023-08-07T12:58:53"/>
    <n v="1552"/>
    <n v="1"/>
    <n v="1"/>
  </r>
  <r>
    <x v="6"/>
    <s v="Education Secretariat"/>
    <n v="7"/>
    <s v="Education"/>
    <n v="7"/>
    <s v="Education Secretariat"/>
    <s v="Executive Branch"/>
    <n v="1"/>
    <n v="242"/>
    <s v="087000"/>
    <s v="Christopher Newport University"/>
    <x v="59"/>
    <s v="03"/>
    <s v="Higher Education Operating"/>
    <s v="03: Higher Education Operating"/>
    <s v="03690"/>
    <s v="EduStabFund-Institutn-COVID-19"/>
    <x v="281"/>
    <s v="242.03690"/>
    <x v="2"/>
    <n v="200"/>
    <n v="0"/>
    <n v="0"/>
    <n v="1446968"/>
    <n v="2681159"/>
    <n v="2179931.7599999998"/>
    <n v="1503725.24"/>
    <d v="2023-08-07T12:58:53"/>
    <n v="1553"/>
    <n v="1"/>
    <n v="1"/>
  </r>
  <r>
    <x v="6"/>
    <s v="Education Secretariat"/>
    <n v="7"/>
    <s v="Education"/>
    <n v="7"/>
    <s v="Education Secretariat"/>
    <s v="Executive Branch"/>
    <n v="1"/>
    <n v="242"/>
    <s v="087000"/>
    <s v="Christopher Newport University"/>
    <x v="59"/>
    <s v="03"/>
    <s v="Higher Education Operating"/>
    <s v="03: Higher Education Operating"/>
    <s v="03690"/>
    <s v="EduStabFund-Institutn-COVID-19"/>
    <x v="281"/>
    <s v="242.03690"/>
    <x v="3"/>
    <n v="220"/>
    <n v="0"/>
    <n v="0"/>
    <n v="0"/>
    <n v="0"/>
    <n v="1503725.2400000002"/>
    <n v="0"/>
    <d v="2023-08-07T12:58:53"/>
    <n v="1554"/>
    <n v="1"/>
    <n v="1"/>
  </r>
  <r>
    <x v="6"/>
    <s v="Education Secretariat"/>
    <n v="7"/>
    <s v="Education"/>
    <n v="7"/>
    <s v="Education Secretariat"/>
    <s v="Executive Branch"/>
    <n v="1"/>
    <n v="242"/>
    <s v="087000"/>
    <s v="Christopher Newport University"/>
    <x v="59"/>
    <s v="03"/>
    <s v="Higher Education Operating"/>
    <s v="03: Higher Education Operating"/>
    <s v="03690"/>
    <s v="EduStabFund-Institutn-COVID-19"/>
    <x v="281"/>
    <s v="242.03690"/>
    <x v="4"/>
    <n v="500"/>
    <n v="0"/>
    <n v="0"/>
    <n v="1446968"/>
    <n v="2681159"/>
    <n v="2179931.7599999998"/>
    <n v="1503725.24"/>
    <d v="2023-08-07T12:58:53"/>
    <n v="1555"/>
    <n v="1"/>
    <n v="1"/>
  </r>
  <r>
    <x v="6"/>
    <s v="Education Secretariat"/>
    <n v="7"/>
    <s v="Education"/>
    <n v="7"/>
    <s v="Education Secretariat"/>
    <s v="Executive Branch"/>
    <n v="1"/>
    <n v="242"/>
    <s v="087000"/>
    <s v="Christopher Newport University"/>
    <x v="59"/>
    <s v="03"/>
    <s v="Higher Education Operating"/>
    <s v="03: Higher Education Operating"/>
    <s v="03710"/>
    <s v="FEMA - State Agy - COVID-19"/>
    <x v="282"/>
    <s v="242.03710"/>
    <x v="1"/>
    <n v="135"/>
    <n v="0"/>
    <n v="0"/>
    <n v="0"/>
    <n v="0"/>
    <n v="390054.58"/>
    <n v="111948.70000000001"/>
    <d v="2023-08-07T12:58:53"/>
    <n v="1556"/>
    <n v="1"/>
    <n v="1"/>
  </r>
  <r>
    <x v="6"/>
    <s v="Education Secretariat"/>
    <n v="7"/>
    <s v="Education"/>
    <n v="7"/>
    <s v="Education Secretariat"/>
    <s v="Executive Branch"/>
    <n v="1"/>
    <n v="242"/>
    <s v="087000"/>
    <s v="Christopher Newport University"/>
    <x v="59"/>
    <s v="03"/>
    <s v="Higher Education Operating"/>
    <s v="03: Higher Education Operating"/>
    <s v="03710"/>
    <s v="FEMA - State Agy - COVID-19"/>
    <x v="282"/>
    <s v="242.03710"/>
    <x v="2"/>
    <n v="200"/>
    <n v="0"/>
    <n v="0"/>
    <n v="0"/>
    <n v="0"/>
    <n v="390054.57999999996"/>
    <n v="111948.70000000001"/>
    <d v="2023-08-07T12:58:53"/>
    <n v="1557"/>
    <n v="1"/>
    <n v="1"/>
  </r>
  <r>
    <x v="6"/>
    <s v="Education Secretariat"/>
    <n v="7"/>
    <s v="Education"/>
    <n v="7"/>
    <s v="Education Secretariat"/>
    <s v="Executive Branch"/>
    <n v="1"/>
    <n v="242"/>
    <s v="087000"/>
    <s v="Christopher Newport University"/>
    <x v="59"/>
    <s v="03"/>
    <s v="Higher Education Operating"/>
    <s v="03: Higher Education Operating"/>
    <s v="03710"/>
    <s v="FEMA - State Agy - COVID-19"/>
    <x v="282"/>
    <s v="242.03710"/>
    <x v="3"/>
    <n v="220"/>
    <n v="0"/>
    <n v="0"/>
    <n v="0"/>
    <n v="0"/>
    <n v="5.8207660913467407E-11"/>
    <n v="0"/>
    <d v="2023-08-07T12:58:53"/>
    <n v="1558"/>
    <n v="1"/>
    <n v="1"/>
  </r>
  <r>
    <x v="6"/>
    <s v="Education Secretariat"/>
    <n v="7"/>
    <s v="Education"/>
    <n v="7"/>
    <s v="Education Secretariat"/>
    <s v="Executive Branch"/>
    <n v="1"/>
    <n v="242"/>
    <s v="087000"/>
    <s v="Christopher Newport University"/>
    <x v="59"/>
    <s v="03"/>
    <s v="Higher Education Operating"/>
    <s v="03: Higher Education Operating"/>
    <s v="03870"/>
    <s v="Srplus Supp&amp;Equip Sales-Gen-HE"/>
    <x v="283"/>
    <s v="242.03870"/>
    <x v="0"/>
    <n v="100"/>
    <n v="135506.5"/>
    <n v="146155.73000000001"/>
    <n v="156115.4"/>
    <n v="163926.94"/>
    <n v="178616.71"/>
    <n v="209994.15"/>
    <d v="2023-08-07T12:58:53"/>
    <n v="1559"/>
    <n v="1"/>
    <n v="1"/>
  </r>
  <r>
    <x v="6"/>
    <s v="Education Secretariat"/>
    <n v="7"/>
    <s v="Education"/>
    <n v="7"/>
    <s v="Education Secretariat"/>
    <s v="Executive Branch"/>
    <n v="1"/>
    <n v="242"/>
    <s v="087000"/>
    <s v="Christopher Newport University"/>
    <x v="59"/>
    <s v="03"/>
    <s v="Higher Education Operating"/>
    <s v="03: Higher Education Operating"/>
    <s v="03870"/>
    <s v="Srplus Supp&amp;Equip Sales-Gen-HE"/>
    <x v="283"/>
    <s v="242.03870"/>
    <x v="1"/>
    <n v="135"/>
    <n v="33500"/>
    <n v="33500"/>
    <n v="33500"/>
    <n v="33500"/>
    <n v="33500"/>
    <n v="33500"/>
    <d v="2023-08-07T12:58:53"/>
    <n v="1560"/>
    <n v="1"/>
    <n v="1"/>
  </r>
  <r>
    <x v="6"/>
    <s v="Education Secretariat"/>
    <n v="7"/>
    <s v="Education"/>
    <n v="7"/>
    <s v="Education Secretariat"/>
    <s v="Executive Branch"/>
    <n v="1"/>
    <n v="242"/>
    <s v="087000"/>
    <s v="Christopher Newport University"/>
    <x v="59"/>
    <s v="03"/>
    <s v="Higher Education Operating"/>
    <s v="03: Higher Education Operating"/>
    <s v="03870"/>
    <s v="Srplus Supp&amp;Equip Sales-Gen-HE"/>
    <x v="283"/>
    <s v="242.03870"/>
    <x v="3"/>
    <n v="220"/>
    <n v="33500"/>
    <n v="33500"/>
    <n v="33500"/>
    <n v="33500"/>
    <n v="33500"/>
    <n v="33500"/>
    <d v="2023-08-07T12:58:53"/>
    <n v="1561"/>
    <n v="1"/>
    <n v="1"/>
  </r>
  <r>
    <x v="6"/>
    <s v="Education Secretariat"/>
    <n v="7"/>
    <s v="Education"/>
    <n v="7"/>
    <s v="Education Secretariat"/>
    <s v="Executive Branch"/>
    <n v="1"/>
    <n v="242"/>
    <s v="087000"/>
    <s v="Christopher Newport University"/>
    <x v="59"/>
    <s v="03"/>
    <s v="Higher Education Operating"/>
    <s v="03: Higher Education Operating"/>
    <s v="03870"/>
    <s v="Srplus Supp&amp;Equip Sales-Gen-HE"/>
    <x v="283"/>
    <s v="242.03870"/>
    <x v="4"/>
    <n v="500"/>
    <n v="19496.150000000001"/>
    <n v="10649.23"/>
    <n v="9959.67"/>
    <n v="7811.54"/>
    <n v="14689.77"/>
    <n v="31377.439999999999"/>
    <d v="2023-08-07T12:58:53"/>
    <n v="1562"/>
    <n v="1"/>
    <n v="1"/>
  </r>
  <r>
    <x v="6"/>
    <s v="Education Secretariat"/>
    <n v="7"/>
    <s v="Education"/>
    <n v="7"/>
    <s v="Education Secretariat"/>
    <s v="Executive Branch"/>
    <n v="1"/>
    <n v="242"/>
    <s v="087000"/>
    <s v="Christopher Newport University"/>
    <x v="59"/>
    <s v="03"/>
    <s v="Higher Education Operating"/>
    <s v="03: Higher Education Operating"/>
    <s v="03880"/>
    <s v="Supp&amp;Equip Sls-Non-Gen/Fed-HE"/>
    <x v="284"/>
    <s v="242.03880"/>
    <x v="0"/>
    <n v="100"/>
    <n v="254.2"/>
    <n v="254.2"/>
    <n v="0"/>
    <n v="0"/>
    <n v="0"/>
    <n v="0"/>
    <d v="2023-08-07T12:58:53"/>
    <n v="1563"/>
    <n v="1"/>
    <n v="1"/>
  </r>
  <r>
    <x v="6"/>
    <s v="Education Secretariat"/>
    <n v="7"/>
    <s v="Education"/>
    <n v="7"/>
    <s v="Education Secretariat"/>
    <s v="Executive Branch"/>
    <n v="1"/>
    <n v="242"/>
    <s v="087000"/>
    <s v="Christopher Newport University"/>
    <x v="59"/>
    <s v="07"/>
    <s v="Trust And Agency"/>
    <s v="07: Trust And Agency"/>
    <s v="07562"/>
    <s v="VA Research Investment Fund?GF"/>
    <x v="232"/>
    <s v="242.07562"/>
    <x v="0"/>
    <n v="100"/>
    <n v="0"/>
    <n v="0"/>
    <n v="5000"/>
    <n v="0"/>
    <n v="0"/>
    <n v="0"/>
    <d v="2023-08-07T12:58:53"/>
    <n v="1564"/>
    <n v="1"/>
    <n v="1"/>
  </r>
  <r>
    <x v="6"/>
    <s v="Education Secretariat"/>
    <n v="7"/>
    <s v="Education"/>
    <n v="7"/>
    <s v="Education Secretariat"/>
    <s v="Executive Branch"/>
    <n v="1"/>
    <n v="242"/>
    <s v="087000"/>
    <s v="Christopher Newport University"/>
    <x v="59"/>
    <s v="07"/>
    <s v="Trust And Agency"/>
    <s v="07: Trust And Agency"/>
    <s v="07562"/>
    <s v="VA Research Investment Fund?GF"/>
    <x v="232"/>
    <s v="242.07562"/>
    <x v="1"/>
    <n v="135"/>
    <n v="0"/>
    <n v="0"/>
    <n v="5000"/>
    <n v="5000"/>
    <n v="0"/>
    <n v="0"/>
    <d v="2023-08-07T12:58:53"/>
    <n v="1565"/>
    <n v="1"/>
    <n v="1"/>
  </r>
  <r>
    <x v="6"/>
    <s v="Education Secretariat"/>
    <n v="7"/>
    <s v="Education"/>
    <n v="7"/>
    <s v="Education Secretariat"/>
    <s v="Executive Branch"/>
    <n v="1"/>
    <n v="242"/>
    <s v="087000"/>
    <s v="Christopher Newport University"/>
    <x v="59"/>
    <s v="07"/>
    <s v="Trust And Agency"/>
    <s v="07: Trust And Agency"/>
    <s v="07562"/>
    <s v="VA Research Investment Fund?GF"/>
    <x v="232"/>
    <s v="242.07562"/>
    <x v="2"/>
    <n v="200"/>
    <n v="0"/>
    <n v="0"/>
    <n v="0"/>
    <n v="5000"/>
    <n v="0"/>
    <n v="0"/>
    <d v="2023-08-07T12:58:53"/>
    <n v="1566"/>
    <n v="1"/>
    <n v="1"/>
  </r>
  <r>
    <x v="6"/>
    <s v="Education Secretariat"/>
    <n v="7"/>
    <s v="Education"/>
    <n v="7"/>
    <s v="Education Secretariat"/>
    <s v="Executive Branch"/>
    <n v="1"/>
    <n v="242"/>
    <s v="087000"/>
    <s v="Christopher Newport University"/>
    <x v="59"/>
    <s v="07"/>
    <s v="Trust And Agency"/>
    <s v="07: Trust And Agency"/>
    <s v="07562"/>
    <s v="VA Research Investment Fund?GF"/>
    <x v="232"/>
    <s v="242.07562"/>
    <x v="3"/>
    <n v="220"/>
    <n v="0"/>
    <n v="0"/>
    <n v="5000"/>
    <n v="0"/>
    <n v="0"/>
    <n v="0"/>
    <d v="2023-08-07T12:58:53"/>
    <n v="1567"/>
    <n v="1"/>
    <n v="1"/>
  </r>
  <r>
    <x v="6"/>
    <s v="Education Secretariat"/>
    <n v="7"/>
    <s v="Education"/>
    <n v="7"/>
    <s v="Education Secretariat"/>
    <s v="Executive Branch"/>
    <n v="1"/>
    <n v="204"/>
    <s v="088000"/>
    <s v="The College of William and Mary in Virginia"/>
    <x v="60"/>
    <s v="03"/>
    <s v="Higher Education Operating"/>
    <s v="03: Higher Education Operating"/>
    <s v="03000"/>
    <s v="Higher Education Operating"/>
    <x v="267"/>
    <s v="204.03000"/>
    <x v="1"/>
    <n v="135"/>
    <n v="239768651"/>
    <n v="247807803"/>
    <n v="255337458"/>
    <n v="271258577.72000003"/>
    <n v="285315248.13"/>
    <n v="310739135.52999997"/>
    <d v="2023-08-07T12:58:53"/>
    <n v="1568"/>
    <n v="1"/>
    <n v="1"/>
  </r>
  <r>
    <x v="6"/>
    <s v="Education Secretariat"/>
    <n v="7"/>
    <s v="Education"/>
    <n v="7"/>
    <s v="Education Secretariat"/>
    <s v="Executive Branch"/>
    <n v="1"/>
    <n v="204"/>
    <s v="088000"/>
    <s v="The College of William and Mary in Virginia"/>
    <x v="60"/>
    <s v="03"/>
    <s v="Higher Education Operating"/>
    <s v="03: Higher Education Operating"/>
    <s v="03000"/>
    <s v="Higher Education Operating"/>
    <x v="267"/>
    <s v="204.03000"/>
    <x v="2"/>
    <n v="200"/>
    <n v="234792493.27999979"/>
    <n v="243544800.57000032"/>
    <n v="249910533.02000007"/>
    <n v="264538778.32000014"/>
    <n v="277144550.51000017"/>
    <n v="299323991.90000039"/>
    <d v="2023-08-07T12:58:53"/>
    <n v="1569"/>
    <n v="1"/>
    <n v="1"/>
  </r>
  <r>
    <x v="6"/>
    <s v="Education Secretariat"/>
    <n v="7"/>
    <s v="Education"/>
    <n v="7"/>
    <s v="Education Secretariat"/>
    <s v="Executive Branch"/>
    <n v="1"/>
    <n v="204"/>
    <s v="088000"/>
    <s v="The College of William and Mary in Virginia"/>
    <x v="60"/>
    <s v="03"/>
    <s v="Higher Education Operating"/>
    <s v="03: Higher Education Operating"/>
    <s v="03000"/>
    <s v="Higher Education Operating"/>
    <x v="267"/>
    <s v="204.03000"/>
    <x v="3"/>
    <n v="220"/>
    <n v="4976157.7200002074"/>
    <n v="4263002.4299996793"/>
    <n v="5426924.9799999297"/>
    <n v="6719799.3999998868"/>
    <n v="8170697.619999826"/>
    <n v="11415143.629999578"/>
    <d v="2023-08-07T12:58:53"/>
    <n v="1570"/>
    <n v="1"/>
    <n v="1"/>
  </r>
  <r>
    <x v="6"/>
    <s v="Education Secretariat"/>
    <n v="7"/>
    <s v="Education"/>
    <n v="7"/>
    <s v="Education Secretariat"/>
    <s v="Executive Branch"/>
    <n v="1"/>
    <n v="204"/>
    <s v="088000"/>
    <s v="The College of William and Mary in Virginia"/>
    <x v="60"/>
    <s v="03"/>
    <s v="Higher Education Operating"/>
    <s v="03: Higher Education Operating"/>
    <s v="03010"/>
    <s v="Higher Education Federal"/>
    <x v="268"/>
    <s v="204.03010"/>
    <x v="1"/>
    <n v="135"/>
    <n v="20861028"/>
    <n v="20150000"/>
    <n v="20280000"/>
    <n v="20100900"/>
    <n v="20100000"/>
    <n v="23314558"/>
    <d v="2023-08-07T12:58:53"/>
    <n v="1571"/>
    <n v="1"/>
    <n v="1"/>
  </r>
  <r>
    <x v="6"/>
    <s v="Education Secretariat"/>
    <n v="7"/>
    <s v="Education"/>
    <n v="7"/>
    <s v="Education Secretariat"/>
    <s v="Executive Branch"/>
    <n v="1"/>
    <n v="204"/>
    <s v="088000"/>
    <s v="The College of William and Mary in Virginia"/>
    <x v="60"/>
    <s v="03"/>
    <s v="Higher Education Operating"/>
    <s v="03: Higher Education Operating"/>
    <s v="03010"/>
    <s v="Higher Education Federal"/>
    <x v="268"/>
    <s v="204.03010"/>
    <x v="2"/>
    <n v="200"/>
    <n v="19342775.059999991"/>
    <n v="18151454.390000001"/>
    <n v="18556096.949999996"/>
    <n v="18006037.770000011"/>
    <n v="18843488.140000001"/>
    <n v="23187026.140000001"/>
    <d v="2023-08-07T12:58:53"/>
    <n v="1572"/>
    <n v="1"/>
    <n v="1"/>
  </r>
  <r>
    <x v="6"/>
    <s v="Education Secretariat"/>
    <n v="7"/>
    <s v="Education"/>
    <n v="7"/>
    <s v="Education Secretariat"/>
    <s v="Executive Branch"/>
    <n v="1"/>
    <n v="204"/>
    <s v="088000"/>
    <s v="The College of William and Mary in Virginia"/>
    <x v="60"/>
    <s v="03"/>
    <s v="Higher Education Operating"/>
    <s v="03: Higher Education Operating"/>
    <s v="03010"/>
    <s v="Higher Education Federal"/>
    <x v="268"/>
    <s v="204.03010"/>
    <x v="3"/>
    <n v="220"/>
    <n v="1518252.9400000088"/>
    <n v="1998545.6099999994"/>
    <n v="1723903.0500000045"/>
    <n v="2094862.2299999893"/>
    <n v="1256511.8599999994"/>
    <n v="127531.8599999994"/>
    <d v="2023-08-07T12:58:53"/>
    <n v="1573"/>
    <n v="1"/>
    <n v="1"/>
  </r>
  <r>
    <x v="6"/>
    <s v="Education Secretariat"/>
    <n v="7"/>
    <s v="Education"/>
    <n v="7"/>
    <s v="Education Secretariat"/>
    <s v="Executive Branch"/>
    <n v="1"/>
    <n v="204"/>
    <s v="088000"/>
    <s v="The College of William and Mary in Virginia"/>
    <x v="60"/>
    <s v="03"/>
    <s v="Higher Education Operating"/>
    <s v="03: Higher Education Operating"/>
    <s v="03020"/>
    <s v="Foundation/Othr Grants/Cntrcts"/>
    <x v="269"/>
    <s v="204.03020"/>
    <x v="1"/>
    <n v="135"/>
    <n v="5570000"/>
    <n v="7240000"/>
    <n v="7040000"/>
    <n v="7363188"/>
    <n v="7369270"/>
    <n v="9127458"/>
    <d v="2023-08-07T12:58:53"/>
    <n v="1574"/>
    <n v="1"/>
    <n v="1"/>
  </r>
  <r>
    <x v="6"/>
    <s v="Education Secretariat"/>
    <n v="7"/>
    <s v="Education"/>
    <n v="7"/>
    <s v="Education Secretariat"/>
    <s v="Executive Branch"/>
    <n v="1"/>
    <n v="204"/>
    <s v="088000"/>
    <s v="The College of William and Mary in Virginia"/>
    <x v="60"/>
    <s v="03"/>
    <s v="Higher Education Operating"/>
    <s v="03: Higher Education Operating"/>
    <s v="03020"/>
    <s v="Foundation/Othr Grants/Cntrcts"/>
    <x v="269"/>
    <s v="204.03020"/>
    <x v="5"/>
    <n v="137"/>
    <n v="3091395"/>
    <n v="8086595"/>
    <n v="3600195.44"/>
    <n v="1495858.9"/>
    <n v="2484872.34"/>
    <n v="14669275"/>
    <d v="2023-08-07T12:58:53"/>
    <n v="1575"/>
    <n v="1"/>
    <n v="1"/>
  </r>
  <r>
    <x v="6"/>
    <s v="Education Secretariat"/>
    <n v="7"/>
    <s v="Education"/>
    <n v="7"/>
    <s v="Education Secretariat"/>
    <s v="Executive Branch"/>
    <n v="1"/>
    <n v="204"/>
    <s v="088000"/>
    <s v="The College of William and Mary in Virginia"/>
    <x v="60"/>
    <s v="03"/>
    <s v="Higher Education Operating"/>
    <s v="03: Higher Education Operating"/>
    <s v="03020"/>
    <s v="Foundation/Othr Grants/Cntrcts"/>
    <x v="269"/>
    <s v="204.03020"/>
    <x v="2"/>
    <n v="200"/>
    <n v="5450016.0199999986"/>
    <n v="6734891.6899999985"/>
    <n v="6777322.8899999997"/>
    <n v="6110794.620000002"/>
    <n v="7084791.4299999969"/>
    <n v="9104062.5699999966"/>
    <d v="2023-08-07T12:58:53"/>
    <n v="1576"/>
    <n v="1"/>
    <n v="1"/>
  </r>
  <r>
    <x v="6"/>
    <s v="Education Secretariat"/>
    <n v="7"/>
    <s v="Education"/>
    <n v="7"/>
    <s v="Education Secretariat"/>
    <s v="Executive Branch"/>
    <n v="1"/>
    <n v="204"/>
    <s v="088000"/>
    <s v="The College of William and Mary in Virginia"/>
    <x v="60"/>
    <s v="03"/>
    <s v="Higher Education Operating"/>
    <s v="03: Higher Education Operating"/>
    <s v="03020"/>
    <s v="Foundation/Othr Grants/Cntrcts"/>
    <x v="269"/>
    <s v="204.03020"/>
    <x v="7"/>
    <n v="205"/>
    <n v="4800"/>
    <n v="3074886.7799999989"/>
    <n v="2104336.5400000005"/>
    <n v="280490.84000000003"/>
    <n v="-1815127.66"/>
    <n v="1301071"/>
    <d v="2023-08-07T12:58:53"/>
    <n v="1577"/>
    <n v="1"/>
    <n v="1"/>
  </r>
  <r>
    <x v="6"/>
    <s v="Education Secretariat"/>
    <n v="7"/>
    <s v="Education"/>
    <n v="7"/>
    <s v="Education Secretariat"/>
    <s v="Executive Branch"/>
    <n v="1"/>
    <n v="204"/>
    <s v="088000"/>
    <s v="The College of William and Mary in Virginia"/>
    <x v="60"/>
    <s v="03"/>
    <s v="Higher Education Operating"/>
    <s v="03: Higher Education Operating"/>
    <s v="03020"/>
    <s v="Foundation/Othr Grants/Cntrcts"/>
    <x v="269"/>
    <s v="204.03020"/>
    <x v="3"/>
    <n v="220"/>
    <n v="119983.98000000138"/>
    <n v="505108.31000000145"/>
    <n v="262677.11000000034"/>
    <n v="1252393.379999998"/>
    <n v="284478.57000000309"/>
    <n v="23395.430000003427"/>
    <d v="2023-08-07T12:58:53"/>
    <n v="1578"/>
    <n v="1"/>
    <n v="1"/>
  </r>
  <r>
    <x v="6"/>
    <s v="Education Secretariat"/>
    <n v="7"/>
    <s v="Education"/>
    <n v="7"/>
    <s v="Education Secretariat"/>
    <s v="Executive Branch"/>
    <n v="1"/>
    <n v="204"/>
    <s v="088000"/>
    <s v="The College of William and Mary in Virginia"/>
    <x v="60"/>
    <s v="03"/>
    <s v="Higher Education Operating"/>
    <s v="03: Higher Education Operating"/>
    <s v="03020"/>
    <s v="Foundation/Othr Grants/Cntrcts"/>
    <x v="269"/>
    <s v="204.03020"/>
    <x v="6"/>
    <n v="222"/>
    <n v="3086595"/>
    <n v="5011708.2200000007"/>
    <n v="1495858.8999999994"/>
    <n v="1215368.0599999998"/>
    <n v="4300000"/>
    <n v="13368204"/>
    <d v="2023-08-07T12:58:53"/>
    <n v="1579"/>
    <n v="1"/>
    <n v="1"/>
  </r>
  <r>
    <x v="6"/>
    <s v="Education Secretariat"/>
    <n v="7"/>
    <s v="Education"/>
    <n v="7"/>
    <s v="Education Secretariat"/>
    <s v="Executive Branch"/>
    <n v="1"/>
    <n v="204"/>
    <s v="088000"/>
    <s v="The College of William and Mary in Virginia"/>
    <x v="60"/>
    <s v="03"/>
    <s v="Higher Education Operating"/>
    <s v="03: Higher Education Operating"/>
    <s v="03020"/>
    <s v="Foundation/Othr Grants/Cntrcts"/>
    <x v="269"/>
    <s v="204.03020"/>
    <x v="4"/>
    <n v="500"/>
    <n v="0"/>
    <n v="0"/>
    <n v="0"/>
    <n v="0"/>
    <n v="0"/>
    <n v="55000"/>
    <d v="2023-08-07T12:58:53"/>
    <n v="1580"/>
    <n v="1"/>
    <n v="1"/>
  </r>
  <r>
    <x v="6"/>
    <s v="Education Secretariat"/>
    <n v="7"/>
    <s v="Education"/>
    <n v="7"/>
    <s v="Education Secretariat"/>
    <s v="Executive Branch"/>
    <n v="1"/>
    <n v="204"/>
    <s v="088000"/>
    <s v="The College of William and Mary in Virginia"/>
    <x v="60"/>
    <s v="03"/>
    <s v="Higher Education Operating"/>
    <s v="03: Higher Education Operating"/>
    <s v="03030"/>
    <s v="Indirect Cost Recovery"/>
    <x v="270"/>
    <s v="204.03030"/>
    <x v="1"/>
    <n v="135"/>
    <n v="3414806"/>
    <n v="3614806"/>
    <n v="3614806"/>
    <n v="3614806"/>
    <n v="3614806"/>
    <n v="3414806"/>
    <d v="2023-08-07T12:58:53"/>
    <n v="1581"/>
    <n v="1"/>
    <n v="1"/>
  </r>
  <r>
    <x v="6"/>
    <s v="Education Secretariat"/>
    <n v="7"/>
    <s v="Education"/>
    <n v="7"/>
    <s v="Education Secretariat"/>
    <s v="Executive Branch"/>
    <n v="1"/>
    <n v="204"/>
    <s v="088000"/>
    <s v="The College of William and Mary in Virginia"/>
    <x v="60"/>
    <s v="03"/>
    <s v="Higher Education Operating"/>
    <s v="03: Higher Education Operating"/>
    <s v="03030"/>
    <s v="Indirect Cost Recovery"/>
    <x v="270"/>
    <s v="204.03030"/>
    <x v="5"/>
    <n v="137"/>
    <n v="0"/>
    <n v="700000"/>
    <n v="700000"/>
    <n v="700000"/>
    <n v="700000"/>
    <n v="700000"/>
    <d v="2023-08-07T12:58:53"/>
    <n v="1582"/>
    <n v="1"/>
    <n v="1"/>
  </r>
  <r>
    <x v="6"/>
    <s v="Education Secretariat"/>
    <n v="7"/>
    <s v="Education"/>
    <n v="7"/>
    <s v="Education Secretariat"/>
    <s v="Executive Branch"/>
    <n v="1"/>
    <n v="204"/>
    <s v="088000"/>
    <s v="The College of William and Mary in Virginia"/>
    <x v="60"/>
    <s v="03"/>
    <s v="Higher Education Operating"/>
    <s v="03: Higher Education Operating"/>
    <s v="03030"/>
    <s v="Indirect Cost Recovery"/>
    <x v="270"/>
    <s v="204.03030"/>
    <x v="2"/>
    <n v="200"/>
    <n v="3042863.7400000007"/>
    <n v="2379874.3600000017"/>
    <n v="2490540.4200000009"/>
    <n v="2578101.8899999987"/>
    <n v="2643839.8400000003"/>
    <n v="2695401.2800000007"/>
    <d v="2023-08-07T12:58:53"/>
    <n v="1583"/>
    <n v="1"/>
    <n v="1"/>
  </r>
  <r>
    <x v="6"/>
    <s v="Education Secretariat"/>
    <n v="7"/>
    <s v="Education"/>
    <n v="7"/>
    <s v="Education Secretariat"/>
    <s v="Executive Branch"/>
    <n v="1"/>
    <n v="204"/>
    <s v="088000"/>
    <s v="The College of William and Mary in Virginia"/>
    <x v="60"/>
    <s v="03"/>
    <s v="Higher Education Operating"/>
    <s v="03: Higher Education Operating"/>
    <s v="03030"/>
    <s v="Indirect Cost Recovery"/>
    <x v="270"/>
    <s v="204.03030"/>
    <x v="3"/>
    <n v="220"/>
    <n v="371942.25999999931"/>
    <n v="1234931.6399999983"/>
    <n v="1124265.5799999991"/>
    <n v="1036704.1100000013"/>
    <n v="970966.15999999968"/>
    <n v="719404.71999999927"/>
    <d v="2023-08-07T12:58:53"/>
    <n v="1584"/>
    <n v="1"/>
    <n v="1"/>
  </r>
  <r>
    <x v="6"/>
    <s v="Education Secretariat"/>
    <n v="7"/>
    <s v="Education"/>
    <n v="7"/>
    <s v="Education Secretariat"/>
    <s v="Executive Branch"/>
    <n v="1"/>
    <n v="204"/>
    <s v="088000"/>
    <s v="The College of William and Mary in Virginia"/>
    <x v="60"/>
    <s v="03"/>
    <s v="Higher Education Operating"/>
    <s v="03: Higher Education Operating"/>
    <s v="03030"/>
    <s v="Indirect Cost Recovery"/>
    <x v="270"/>
    <s v="204.03030"/>
    <x v="6"/>
    <n v="222"/>
    <n v="0"/>
    <n v="700000"/>
    <n v="700000"/>
    <n v="700000"/>
    <n v="700000"/>
    <n v="700000"/>
    <d v="2023-08-07T12:58:53"/>
    <n v="1585"/>
    <n v="1"/>
    <n v="1"/>
  </r>
  <r>
    <x v="6"/>
    <s v="Education Secretariat"/>
    <n v="7"/>
    <s v="Education"/>
    <n v="7"/>
    <s v="Education Secretariat"/>
    <s v="Executive Branch"/>
    <n v="1"/>
    <n v="204"/>
    <s v="088000"/>
    <s v="The College of William and Mary in Virginia"/>
    <x v="60"/>
    <s v="03"/>
    <s v="Higher Education Operating"/>
    <s v="03: Higher Education Operating"/>
    <s v="03060"/>
    <s v="Auxiliary Enterprise"/>
    <x v="271"/>
    <s v="204.03060"/>
    <x v="1"/>
    <n v="135"/>
    <n v="67621510"/>
    <n v="67748779"/>
    <n v="65948779"/>
    <n v="68590642"/>
    <n v="71590642"/>
    <n v="80445729"/>
    <d v="2023-08-07T12:58:53"/>
    <n v="1586"/>
    <n v="1"/>
    <n v="1"/>
  </r>
  <r>
    <x v="6"/>
    <s v="Education Secretariat"/>
    <n v="7"/>
    <s v="Education"/>
    <n v="7"/>
    <s v="Education Secretariat"/>
    <s v="Executive Branch"/>
    <n v="1"/>
    <n v="204"/>
    <s v="088000"/>
    <s v="The College of William and Mary in Virginia"/>
    <x v="60"/>
    <s v="03"/>
    <s v="Higher Education Operating"/>
    <s v="03: Higher Education Operating"/>
    <s v="03060"/>
    <s v="Auxiliary Enterprise"/>
    <x v="271"/>
    <s v="204.03060"/>
    <x v="5"/>
    <n v="137"/>
    <n v="4968634"/>
    <n v="3250518"/>
    <n v="2796602.9299999997"/>
    <n v="2006050.55"/>
    <n v="2004798.38"/>
    <n v="3494337"/>
    <d v="2023-08-07T12:58:53"/>
    <n v="1587"/>
    <n v="1"/>
    <n v="1"/>
  </r>
  <r>
    <x v="6"/>
    <s v="Education Secretariat"/>
    <n v="7"/>
    <s v="Education"/>
    <n v="7"/>
    <s v="Education Secretariat"/>
    <s v="Executive Branch"/>
    <n v="1"/>
    <n v="204"/>
    <s v="088000"/>
    <s v="The College of William and Mary in Virginia"/>
    <x v="60"/>
    <s v="03"/>
    <s v="Higher Education Operating"/>
    <s v="03: Higher Education Operating"/>
    <s v="03060"/>
    <s v="Auxiliary Enterprise"/>
    <x v="271"/>
    <s v="204.03060"/>
    <x v="2"/>
    <n v="200"/>
    <n v="67397946.189999938"/>
    <n v="66921508.230000041"/>
    <n v="62529764.920000017"/>
    <n v="48699428.239999987"/>
    <n v="66862423.529999964"/>
    <n v="80177763.2700001"/>
    <d v="2023-08-07T12:58:53"/>
    <n v="1588"/>
    <n v="1"/>
    <n v="1"/>
  </r>
  <r>
    <x v="6"/>
    <s v="Education Secretariat"/>
    <n v="7"/>
    <s v="Education"/>
    <n v="7"/>
    <s v="Education Secretariat"/>
    <s v="Executive Branch"/>
    <n v="1"/>
    <n v="204"/>
    <s v="088000"/>
    <s v="The College of William and Mary in Virginia"/>
    <x v="60"/>
    <s v="03"/>
    <s v="Higher Education Operating"/>
    <s v="03: Higher Education Operating"/>
    <s v="03060"/>
    <s v="Auxiliary Enterprise"/>
    <x v="271"/>
    <s v="204.03060"/>
    <x v="7"/>
    <n v="205"/>
    <n v="1718116.04"/>
    <n v="1125952.23"/>
    <n v="20614.38"/>
    <n v="1252.17"/>
    <n v="-1489538.62"/>
    <n v="0"/>
    <d v="2023-08-07T12:58:53"/>
    <n v="1589"/>
    <n v="1"/>
    <n v="1"/>
  </r>
  <r>
    <x v="6"/>
    <s v="Education Secretariat"/>
    <n v="7"/>
    <s v="Education"/>
    <n v="7"/>
    <s v="Education Secretariat"/>
    <s v="Executive Branch"/>
    <n v="1"/>
    <n v="204"/>
    <s v="088000"/>
    <s v="The College of William and Mary in Virginia"/>
    <x v="60"/>
    <s v="03"/>
    <s v="Higher Education Operating"/>
    <s v="03: Higher Education Operating"/>
    <s v="03060"/>
    <s v="Auxiliary Enterprise"/>
    <x v="271"/>
    <s v="204.03060"/>
    <x v="3"/>
    <n v="220"/>
    <n v="223563.81000006199"/>
    <n v="827270.76999995857"/>
    <n v="3419014.0799999833"/>
    <n v="19891213.760000013"/>
    <n v="4728218.4700000361"/>
    <n v="267965.72999989986"/>
    <d v="2023-08-07T12:58:53"/>
    <n v="1590"/>
    <n v="1"/>
    <n v="1"/>
  </r>
  <r>
    <x v="6"/>
    <s v="Education Secretariat"/>
    <n v="7"/>
    <s v="Education"/>
    <n v="7"/>
    <s v="Education Secretariat"/>
    <s v="Executive Branch"/>
    <n v="1"/>
    <n v="204"/>
    <s v="088000"/>
    <s v="The College of William and Mary in Virginia"/>
    <x v="60"/>
    <s v="03"/>
    <s v="Higher Education Operating"/>
    <s v="03: Higher Education Operating"/>
    <s v="03060"/>
    <s v="Auxiliary Enterprise"/>
    <x v="271"/>
    <s v="204.03060"/>
    <x v="6"/>
    <n v="222"/>
    <n v="3250517.96"/>
    <n v="2124565.77"/>
    <n v="2775988.55"/>
    <n v="2004798.3800000001"/>
    <n v="3494337"/>
    <n v="3494337"/>
    <d v="2023-08-07T12:58:53"/>
    <n v="1591"/>
    <n v="1"/>
    <n v="1"/>
  </r>
  <r>
    <x v="6"/>
    <s v="Education Secretariat"/>
    <n v="7"/>
    <s v="Education"/>
    <n v="7"/>
    <s v="Education Secretariat"/>
    <s v="Executive Branch"/>
    <n v="1"/>
    <n v="204"/>
    <s v="088000"/>
    <s v="The College of William and Mary in Virginia"/>
    <x v="60"/>
    <s v="03"/>
    <s v="Higher Education Operating"/>
    <s v="03: Higher Education Operating"/>
    <s v="03060"/>
    <s v="Auxiliary Enterprise"/>
    <x v="271"/>
    <s v="204.03060"/>
    <x v="4"/>
    <n v="500"/>
    <n v="823603.8"/>
    <n v="0"/>
    <n v="0"/>
    <n v="0"/>
    <n v="0"/>
    <n v="0"/>
    <d v="2023-08-07T12:58:53"/>
    <n v="1592"/>
    <n v="1"/>
    <n v="1"/>
  </r>
  <r>
    <x v="6"/>
    <s v="Education Secretariat"/>
    <n v="7"/>
    <s v="Education"/>
    <n v="7"/>
    <s v="Education Secretariat"/>
    <s v="Executive Branch"/>
    <n v="1"/>
    <n v="204"/>
    <s v="088000"/>
    <s v="The College of William and Mary in Virginia"/>
    <x v="60"/>
    <s v="03"/>
    <s v="Higher Education Operating"/>
    <s v="03: Higher Education Operating"/>
    <s v="03080"/>
    <s v="Work Study"/>
    <x v="273"/>
    <s v="204.03080"/>
    <x v="1"/>
    <n v="135"/>
    <n v="720000"/>
    <n v="720000"/>
    <n v="720000"/>
    <n v="720000"/>
    <n v="720000"/>
    <n v="720000"/>
    <d v="2023-08-07T12:58:53"/>
    <n v="1593"/>
    <n v="1"/>
    <n v="1"/>
  </r>
  <r>
    <x v="6"/>
    <s v="Education Secretariat"/>
    <n v="7"/>
    <s v="Education"/>
    <n v="7"/>
    <s v="Education Secretariat"/>
    <s v="Executive Branch"/>
    <n v="1"/>
    <n v="204"/>
    <s v="088000"/>
    <s v="The College of William and Mary in Virginia"/>
    <x v="60"/>
    <s v="03"/>
    <s v="Higher Education Operating"/>
    <s v="03: Higher Education Operating"/>
    <s v="03080"/>
    <s v="Work Study"/>
    <x v="273"/>
    <s v="204.03080"/>
    <x v="2"/>
    <n v="200"/>
    <n v="548004.75"/>
    <n v="490432.7"/>
    <n v="346387.68"/>
    <n v="317011.57"/>
    <n v="385958.91999999993"/>
    <n v="357699.24999999994"/>
    <d v="2023-08-07T12:58:53"/>
    <n v="1594"/>
    <n v="1"/>
    <n v="1"/>
  </r>
  <r>
    <x v="6"/>
    <s v="Education Secretariat"/>
    <n v="7"/>
    <s v="Education"/>
    <n v="7"/>
    <s v="Education Secretariat"/>
    <s v="Executive Branch"/>
    <n v="1"/>
    <n v="204"/>
    <s v="088000"/>
    <s v="The College of William and Mary in Virginia"/>
    <x v="60"/>
    <s v="03"/>
    <s v="Higher Education Operating"/>
    <s v="03: Higher Education Operating"/>
    <s v="03080"/>
    <s v="Work Study"/>
    <x v="273"/>
    <s v="204.03080"/>
    <x v="3"/>
    <n v="220"/>
    <n v="171995.25"/>
    <n v="229567.3"/>
    <n v="373612.32"/>
    <n v="402988.43"/>
    <n v="334041.08000000007"/>
    <n v="362300.75000000006"/>
    <d v="2023-08-07T12:58:53"/>
    <n v="1595"/>
    <n v="1"/>
    <n v="1"/>
  </r>
  <r>
    <x v="6"/>
    <s v="Education Secretariat"/>
    <n v="7"/>
    <s v="Education"/>
    <n v="7"/>
    <s v="Education Secretariat"/>
    <s v="Executive Branch"/>
    <n v="1"/>
    <n v="204"/>
    <s v="088000"/>
    <s v="The College of William and Mary in Virginia"/>
    <x v="60"/>
    <s v="03"/>
    <s v="Higher Education Operating"/>
    <s v="03: Higher Education Operating"/>
    <s v="03160"/>
    <s v="Excess Indirct Cost Recoveries"/>
    <x v="285"/>
    <s v="204.03160"/>
    <x v="1"/>
    <n v="135"/>
    <n v="1300000"/>
    <n v="899929"/>
    <n v="969929"/>
    <n v="899929"/>
    <n v="899929"/>
    <n v="1045405"/>
    <d v="2023-08-07T12:58:53"/>
    <n v="1596"/>
    <n v="1"/>
    <n v="1"/>
  </r>
  <r>
    <x v="6"/>
    <s v="Education Secretariat"/>
    <n v="7"/>
    <s v="Education"/>
    <n v="7"/>
    <s v="Education Secretariat"/>
    <s v="Executive Branch"/>
    <n v="1"/>
    <n v="204"/>
    <s v="088000"/>
    <s v="The College of William and Mary in Virginia"/>
    <x v="60"/>
    <s v="03"/>
    <s v="Higher Education Operating"/>
    <s v="03: Higher Education Operating"/>
    <s v="03160"/>
    <s v="Excess Indirct Cost Recoveries"/>
    <x v="285"/>
    <s v="204.03160"/>
    <x v="2"/>
    <n v="200"/>
    <n v="799712.48000000021"/>
    <n v="600247.06999999972"/>
    <n v="840283.1"/>
    <n v="541956.21999999986"/>
    <n v="635215.49999999988"/>
    <n v="668474.23999999964"/>
    <d v="2023-08-07T12:58:53"/>
    <n v="1597"/>
    <n v="1"/>
    <n v="1"/>
  </r>
  <r>
    <x v="6"/>
    <s v="Education Secretariat"/>
    <n v="7"/>
    <s v="Education"/>
    <n v="7"/>
    <s v="Education Secretariat"/>
    <s v="Executive Branch"/>
    <n v="1"/>
    <n v="204"/>
    <s v="088000"/>
    <s v="The College of William and Mary in Virginia"/>
    <x v="60"/>
    <s v="03"/>
    <s v="Higher Education Operating"/>
    <s v="03: Higher Education Operating"/>
    <s v="03160"/>
    <s v="Excess Indirct Cost Recoveries"/>
    <x v="285"/>
    <s v="204.03160"/>
    <x v="3"/>
    <n v="220"/>
    <n v="500287.51999999979"/>
    <n v="299681.93000000028"/>
    <n v="129645.90000000002"/>
    <n v="357972.78000000014"/>
    <n v="264713.50000000012"/>
    <n v="376930.76000000036"/>
    <d v="2023-08-07T12:58:53"/>
    <n v="1598"/>
    <n v="1"/>
    <n v="1"/>
  </r>
  <r>
    <x v="6"/>
    <s v="Education Secretariat"/>
    <n v="7"/>
    <s v="Education"/>
    <n v="7"/>
    <s v="Education Secretariat"/>
    <s v="Executive Branch"/>
    <n v="1"/>
    <n v="204"/>
    <s v="088000"/>
    <s v="The College of William and Mary in Virginia"/>
    <x v="60"/>
    <s v="03"/>
    <s v="Higher Education Operating"/>
    <s v="03: Higher Education Operating"/>
    <s v="03210"/>
    <s v="ARP-CrvStLoclFisRecFd-COVID-19"/>
    <x v="275"/>
    <s v="204.03210"/>
    <x v="1"/>
    <n v="135"/>
    <n v="0"/>
    <n v="0"/>
    <n v="0"/>
    <n v="0"/>
    <n v="1357941"/>
    <n v="1357941"/>
    <d v="2023-08-07T12:58:53"/>
    <n v="1599"/>
    <n v="1"/>
    <n v="1"/>
  </r>
  <r>
    <x v="6"/>
    <s v="Education Secretariat"/>
    <n v="7"/>
    <s v="Education"/>
    <n v="7"/>
    <s v="Education Secretariat"/>
    <s v="Executive Branch"/>
    <n v="1"/>
    <n v="204"/>
    <s v="088000"/>
    <s v="The College of William and Mary in Virginia"/>
    <x v="60"/>
    <s v="03"/>
    <s v="Higher Education Operating"/>
    <s v="03: Higher Education Operating"/>
    <s v="03210"/>
    <s v="ARP-CrvStLoclFisRecFd-COVID-19"/>
    <x v="275"/>
    <s v="204.03210"/>
    <x v="2"/>
    <n v="200"/>
    <n v="0"/>
    <n v="0"/>
    <n v="0"/>
    <n v="0"/>
    <n v="0"/>
    <n v="1357941"/>
    <d v="2023-08-07T12:58:53"/>
    <n v="1600"/>
    <n v="1"/>
    <n v="1"/>
  </r>
  <r>
    <x v="6"/>
    <s v="Education Secretariat"/>
    <n v="7"/>
    <s v="Education"/>
    <n v="7"/>
    <s v="Education Secretariat"/>
    <s v="Executive Branch"/>
    <n v="1"/>
    <n v="204"/>
    <s v="088000"/>
    <s v="The College of William and Mary in Virginia"/>
    <x v="60"/>
    <s v="03"/>
    <s v="Higher Education Operating"/>
    <s v="03: Higher Education Operating"/>
    <s v="03210"/>
    <s v="ARP-CrvStLoclFisRecFd-COVID-19"/>
    <x v="275"/>
    <s v="204.03210"/>
    <x v="3"/>
    <n v="220"/>
    <n v="0"/>
    <n v="0"/>
    <n v="0"/>
    <n v="0"/>
    <n v="1357941"/>
    <n v="0"/>
    <d v="2023-08-07T12:58:53"/>
    <n v="1601"/>
    <n v="1"/>
    <n v="1"/>
  </r>
  <r>
    <x v="6"/>
    <s v="Education Secretariat"/>
    <n v="7"/>
    <s v="Education"/>
    <n v="7"/>
    <s v="Education Secretariat"/>
    <s v="Executive Branch"/>
    <n v="1"/>
    <n v="204"/>
    <s v="088000"/>
    <s v="The College of William and Mary in Virginia"/>
    <x v="60"/>
    <s v="03"/>
    <s v="Higher Education Operating"/>
    <s v="03: Higher Education Operating"/>
    <s v="03220"/>
    <s v="Covered Institution Int Escrow"/>
    <x v="286"/>
    <s v="204.03220"/>
    <x v="0"/>
    <n v="100"/>
    <n v="285737.62"/>
    <n v="569256.22"/>
    <n v="962993.96"/>
    <n v="814866.45"/>
    <n v="696190.33000000007"/>
    <n v="1538885.62"/>
    <d v="2023-08-07T12:58:53"/>
    <n v="1602"/>
    <n v="1"/>
    <n v="1"/>
  </r>
  <r>
    <x v="6"/>
    <s v="Education Secretariat"/>
    <n v="7"/>
    <s v="Education"/>
    <n v="7"/>
    <s v="Education Secretariat"/>
    <s v="Executive Branch"/>
    <n v="1"/>
    <n v="204"/>
    <s v="088000"/>
    <s v="The College of William and Mary in Virginia"/>
    <x v="60"/>
    <s v="03"/>
    <s v="Higher Education Operating"/>
    <s v="03: Higher Education Operating"/>
    <s v="03220"/>
    <s v="Covered Institution Int Escrow"/>
    <x v="286"/>
    <s v="204.03220"/>
    <x v="1"/>
    <n v="135"/>
    <n v="0"/>
    <n v="285738"/>
    <n v="597682.47"/>
    <n v="456959.99"/>
    <n v="308832.48"/>
    <n v="190156.36"/>
    <d v="2023-08-07T12:58:53"/>
    <n v="1603"/>
    <n v="1"/>
    <n v="1"/>
  </r>
  <r>
    <x v="6"/>
    <s v="Education Secretariat"/>
    <n v="7"/>
    <s v="Education"/>
    <n v="7"/>
    <s v="Education Secretariat"/>
    <s v="Executive Branch"/>
    <n v="1"/>
    <n v="204"/>
    <s v="088000"/>
    <s v="The College of William and Mary in Virginia"/>
    <x v="60"/>
    <s v="03"/>
    <s v="Higher Education Operating"/>
    <s v="03: Higher Education Operating"/>
    <s v="03220"/>
    <s v="Covered Institution Int Escrow"/>
    <x v="286"/>
    <s v="204.03220"/>
    <x v="2"/>
    <n v="200"/>
    <n v="0"/>
    <n v="0"/>
    <n v="10000"/>
    <n v="0"/>
    <n v="0"/>
    <n v="0"/>
    <d v="2023-08-07T12:58:53"/>
    <n v="1604"/>
    <n v="1"/>
    <n v="1"/>
  </r>
  <r>
    <x v="6"/>
    <s v="Education Secretariat"/>
    <n v="7"/>
    <s v="Education"/>
    <n v="7"/>
    <s v="Education Secretariat"/>
    <s v="Executive Branch"/>
    <n v="1"/>
    <n v="204"/>
    <s v="088000"/>
    <s v="The College of William and Mary in Virginia"/>
    <x v="60"/>
    <s v="03"/>
    <s v="Higher Education Operating"/>
    <s v="03: Higher Education Operating"/>
    <s v="03220"/>
    <s v="Covered Institution Int Escrow"/>
    <x v="286"/>
    <s v="204.03220"/>
    <x v="3"/>
    <n v="220"/>
    <n v="0"/>
    <n v="285738"/>
    <n v="587682.47"/>
    <n v="456959.99"/>
    <n v="308832.48"/>
    <n v="190156.36"/>
    <d v="2023-08-07T12:58:53"/>
    <n v="1605"/>
    <n v="1"/>
    <n v="1"/>
  </r>
  <r>
    <x v="6"/>
    <s v="Education Secretariat"/>
    <n v="7"/>
    <s v="Education"/>
    <n v="7"/>
    <s v="Education Secretariat"/>
    <s v="Executive Branch"/>
    <n v="1"/>
    <n v="204"/>
    <s v="088000"/>
    <s v="The College of William and Mary in Virginia"/>
    <x v="60"/>
    <s v="03"/>
    <s v="Higher Education Operating"/>
    <s v="03: Higher Education Operating"/>
    <s v="03220"/>
    <s v="Covered Institution Int Escrow"/>
    <x v="286"/>
    <s v="204.03220"/>
    <x v="4"/>
    <n v="500"/>
    <n v="285737.62"/>
    <n v="569256.6"/>
    <n v="698083.74"/>
    <n v="308832.48"/>
    <n v="190156.36"/>
    <n v="1032851.65"/>
    <d v="2023-08-07T12:58:53"/>
    <n v="1606"/>
    <n v="1"/>
    <n v="1"/>
  </r>
  <r>
    <x v="6"/>
    <s v="Education Secretariat"/>
    <n v="7"/>
    <s v="Education"/>
    <n v="7"/>
    <s v="Education Secretariat"/>
    <s v="Executive Branch"/>
    <n v="1"/>
    <n v="204"/>
    <s v="088000"/>
    <s v="The College of William and Mary in Virginia"/>
    <x v="60"/>
    <s v="03"/>
    <s v="Higher Education Operating"/>
    <s v="03: Higher Education Operating"/>
    <s v="03230"/>
    <s v="Epi&amp;LabCpctyInfctsDis-COVID-19"/>
    <x v="276"/>
    <s v="204.03230"/>
    <x v="1"/>
    <n v="135"/>
    <n v="0"/>
    <n v="0"/>
    <n v="0"/>
    <n v="0"/>
    <n v="792000"/>
    <n v="0"/>
    <d v="2023-08-07T12:58:53"/>
    <n v="1607"/>
    <n v="1"/>
    <n v="1"/>
  </r>
  <r>
    <x v="6"/>
    <s v="Education Secretariat"/>
    <n v="7"/>
    <s v="Education"/>
    <n v="7"/>
    <s v="Education Secretariat"/>
    <s v="Executive Branch"/>
    <n v="1"/>
    <n v="204"/>
    <s v="088000"/>
    <s v="The College of William and Mary in Virginia"/>
    <x v="60"/>
    <s v="03"/>
    <s v="Higher Education Operating"/>
    <s v="03: Higher Education Operating"/>
    <s v="03230"/>
    <s v="Epi&amp;LabCpctyInfctsDis-COVID-19"/>
    <x v="276"/>
    <s v="204.03230"/>
    <x v="2"/>
    <n v="200"/>
    <n v="0"/>
    <n v="0"/>
    <n v="0"/>
    <n v="0"/>
    <n v="792000"/>
    <n v="0"/>
    <d v="2023-08-07T12:58:53"/>
    <n v="1608"/>
    <n v="1"/>
    <n v="1"/>
  </r>
  <r>
    <x v="6"/>
    <s v="Education Secretariat"/>
    <n v="7"/>
    <s v="Education"/>
    <n v="7"/>
    <s v="Education Secretariat"/>
    <s v="Executive Branch"/>
    <n v="1"/>
    <n v="204"/>
    <s v="088000"/>
    <s v="The College of William and Mary in Virginia"/>
    <x v="60"/>
    <s v="03"/>
    <s v="Higher Education Operating"/>
    <s v="03: Higher Education Operating"/>
    <s v="03410"/>
    <s v="GEER Fund - COVID-19"/>
    <x v="277"/>
    <s v="204.03410"/>
    <x v="1"/>
    <n v="135"/>
    <n v="0"/>
    <n v="0"/>
    <n v="0"/>
    <n v="96500"/>
    <n v="227460"/>
    <n v="0"/>
    <d v="2023-08-07T12:58:53"/>
    <n v="1609"/>
    <n v="1"/>
    <n v="1"/>
  </r>
  <r>
    <x v="6"/>
    <s v="Education Secretariat"/>
    <n v="7"/>
    <s v="Education"/>
    <n v="7"/>
    <s v="Education Secretariat"/>
    <s v="Executive Branch"/>
    <n v="1"/>
    <n v="204"/>
    <s v="088000"/>
    <s v="The College of William and Mary in Virginia"/>
    <x v="60"/>
    <s v="03"/>
    <s v="Higher Education Operating"/>
    <s v="03: Higher Education Operating"/>
    <s v="03410"/>
    <s v="GEER Fund - COVID-19"/>
    <x v="277"/>
    <s v="204.03410"/>
    <x v="2"/>
    <n v="200"/>
    <n v="0"/>
    <n v="0"/>
    <n v="0"/>
    <n v="96500"/>
    <n v="227460"/>
    <n v="0"/>
    <d v="2023-08-07T12:58:53"/>
    <n v="1610"/>
    <n v="1"/>
    <n v="1"/>
  </r>
  <r>
    <x v="6"/>
    <s v="Education Secretariat"/>
    <n v="7"/>
    <s v="Education"/>
    <n v="7"/>
    <s v="Education Secretariat"/>
    <s v="Executive Branch"/>
    <n v="1"/>
    <n v="204"/>
    <s v="088000"/>
    <s v="The College of William and Mary in Virginia"/>
    <x v="60"/>
    <s v="03"/>
    <s v="Higher Education Operating"/>
    <s v="03: Higher Education Operating"/>
    <s v="03420"/>
    <s v="Caresactrlffd-General-Covid-19"/>
    <x v="278"/>
    <s v="204.03420"/>
    <x v="0"/>
    <n v="100"/>
    <n v="0"/>
    <n v="0"/>
    <n v="361850.94"/>
    <n v="0"/>
    <n v="0"/>
    <n v="0"/>
    <d v="2023-08-07T12:58:53"/>
    <n v="1611"/>
    <n v="1"/>
    <n v="1"/>
  </r>
  <r>
    <x v="6"/>
    <s v="Education Secretariat"/>
    <n v="7"/>
    <s v="Education"/>
    <n v="7"/>
    <s v="Education Secretariat"/>
    <s v="Executive Branch"/>
    <n v="1"/>
    <n v="204"/>
    <s v="088000"/>
    <s v="The College of William and Mary in Virginia"/>
    <x v="60"/>
    <s v="03"/>
    <s v="Higher Education Operating"/>
    <s v="03: Higher Education Operating"/>
    <s v="03420"/>
    <s v="Caresactrlffd-General-Covid-19"/>
    <x v="278"/>
    <s v="204.03420"/>
    <x v="1"/>
    <n v="135"/>
    <n v="0"/>
    <n v="0"/>
    <n v="635605"/>
    <n v="5311959.9400000004"/>
    <n v="0"/>
    <n v="0"/>
    <d v="2023-08-07T12:58:53"/>
    <n v="1612"/>
    <n v="1"/>
    <n v="1"/>
  </r>
  <r>
    <x v="6"/>
    <s v="Education Secretariat"/>
    <n v="7"/>
    <s v="Education"/>
    <n v="7"/>
    <s v="Education Secretariat"/>
    <s v="Executive Branch"/>
    <n v="1"/>
    <n v="204"/>
    <s v="088000"/>
    <s v="The College of William and Mary in Virginia"/>
    <x v="60"/>
    <s v="03"/>
    <s v="Higher Education Operating"/>
    <s v="03: Higher Education Operating"/>
    <s v="03420"/>
    <s v="Caresactrlffd-General-Covid-19"/>
    <x v="278"/>
    <s v="204.03420"/>
    <x v="2"/>
    <n v="200"/>
    <n v="0"/>
    <n v="0"/>
    <n v="273754.06000000006"/>
    <n v="5311959.9400000004"/>
    <n v="0"/>
    <n v="0"/>
    <d v="2023-08-07T12:58:53"/>
    <n v="1613"/>
    <n v="1"/>
    <n v="1"/>
  </r>
  <r>
    <x v="6"/>
    <s v="Education Secretariat"/>
    <n v="7"/>
    <s v="Education"/>
    <n v="7"/>
    <s v="Education Secretariat"/>
    <s v="Executive Branch"/>
    <n v="1"/>
    <n v="204"/>
    <s v="088000"/>
    <s v="The College of William and Mary in Virginia"/>
    <x v="60"/>
    <s v="03"/>
    <s v="Higher Education Operating"/>
    <s v="03: Higher Education Operating"/>
    <s v="03420"/>
    <s v="Caresactrlffd-General-Covid-19"/>
    <x v="278"/>
    <s v="204.03420"/>
    <x v="3"/>
    <n v="220"/>
    <n v="0"/>
    <n v="0"/>
    <n v="361850.93999999994"/>
    <n v="0"/>
    <n v="0"/>
    <n v="0"/>
    <d v="2023-08-07T12:58:53"/>
    <n v="1614"/>
    <n v="1"/>
    <n v="1"/>
  </r>
  <r>
    <x v="6"/>
    <s v="Education Secretariat"/>
    <n v="7"/>
    <s v="Education"/>
    <n v="7"/>
    <s v="Education Secretariat"/>
    <s v="Executive Branch"/>
    <n v="1"/>
    <n v="204"/>
    <s v="088000"/>
    <s v="The College of William and Mary in Virginia"/>
    <x v="60"/>
    <s v="03"/>
    <s v="Higher Education Operating"/>
    <s v="03: Higher Education Operating"/>
    <s v="03440"/>
    <s v="EduStabFund-Students-COVID-19"/>
    <x v="279"/>
    <s v="204.03440"/>
    <x v="1"/>
    <n v="135"/>
    <n v="0"/>
    <n v="0"/>
    <n v="1974134"/>
    <n v="2409268"/>
    <n v="5100283"/>
    <n v="0"/>
    <d v="2023-08-07T12:58:53"/>
    <n v="1615"/>
    <n v="1"/>
    <n v="1"/>
  </r>
  <r>
    <x v="6"/>
    <s v="Education Secretariat"/>
    <n v="7"/>
    <s v="Education"/>
    <n v="7"/>
    <s v="Education Secretariat"/>
    <s v="Executive Branch"/>
    <n v="1"/>
    <n v="204"/>
    <s v="088000"/>
    <s v="The College of William and Mary in Virginia"/>
    <x v="60"/>
    <s v="03"/>
    <s v="Higher Education Operating"/>
    <s v="03: Higher Education Operating"/>
    <s v="03440"/>
    <s v="EduStabFund-Students-COVID-19"/>
    <x v="279"/>
    <s v="204.03440"/>
    <x v="2"/>
    <n v="200"/>
    <n v="0"/>
    <n v="0"/>
    <n v="1539000"/>
    <n v="2407522"/>
    <n v="5100283"/>
    <n v="0"/>
    <d v="2023-08-07T12:58:53"/>
    <n v="1616"/>
    <n v="1"/>
    <n v="1"/>
  </r>
  <r>
    <x v="6"/>
    <s v="Education Secretariat"/>
    <n v="7"/>
    <s v="Education"/>
    <n v="7"/>
    <s v="Education Secretariat"/>
    <s v="Executive Branch"/>
    <n v="1"/>
    <n v="204"/>
    <s v="088000"/>
    <s v="The College of William and Mary in Virginia"/>
    <x v="60"/>
    <s v="03"/>
    <s v="Higher Education Operating"/>
    <s v="03: Higher Education Operating"/>
    <s v="03440"/>
    <s v="EduStabFund-Students-COVID-19"/>
    <x v="279"/>
    <s v="204.03440"/>
    <x v="3"/>
    <n v="220"/>
    <n v="0"/>
    <n v="0"/>
    <n v="435134"/>
    <n v="1746"/>
    <n v="0"/>
    <n v="0"/>
    <d v="2023-08-07T12:58:53"/>
    <n v="1617"/>
    <n v="1"/>
    <n v="1"/>
  </r>
  <r>
    <x v="6"/>
    <s v="Education Secretariat"/>
    <n v="7"/>
    <s v="Education"/>
    <n v="7"/>
    <s v="Education Secretariat"/>
    <s v="Executive Branch"/>
    <n v="1"/>
    <n v="204"/>
    <s v="088000"/>
    <s v="The College of William and Mary in Virginia"/>
    <x v="60"/>
    <s v="03"/>
    <s v="Higher Education Operating"/>
    <s v="03: Higher Education Operating"/>
    <s v="03690"/>
    <s v="EduStabFund-Institutn-COVID-19"/>
    <x v="281"/>
    <s v="204.03690"/>
    <x v="1"/>
    <n v="135"/>
    <n v="0"/>
    <n v="0"/>
    <n v="1974134"/>
    <n v="5677858"/>
    <n v="5098400"/>
    <n v="1093725.46"/>
    <d v="2023-08-07T12:58:53"/>
    <n v="1618"/>
    <n v="1"/>
    <n v="1"/>
  </r>
  <r>
    <x v="6"/>
    <s v="Education Secretariat"/>
    <n v="7"/>
    <s v="Education"/>
    <n v="7"/>
    <s v="Education Secretariat"/>
    <s v="Executive Branch"/>
    <n v="1"/>
    <n v="204"/>
    <s v="088000"/>
    <s v="The College of William and Mary in Virginia"/>
    <x v="60"/>
    <s v="03"/>
    <s v="Higher Education Operating"/>
    <s v="03: Higher Education Operating"/>
    <s v="03690"/>
    <s v="EduStabFund-Institutn-COVID-19"/>
    <x v="281"/>
    <s v="204.03690"/>
    <x v="2"/>
    <n v="200"/>
    <n v="0"/>
    <n v="0"/>
    <n v="0"/>
    <n v="3703724.0000000005"/>
    <n v="4004674.54"/>
    <n v="1093725.46"/>
    <d v="2023-08-07T12:58:53"/>
    <n v="1619"/>
    <n v="1"/>
    <n v="1"/>
  </r>
  <r>
    <x v="6"/>
    <s v="Education Secretariat"/>
    <n v="7"/>
    <s v="Education"/>
    <n v="7"/>
    <s v="Education Secretariat"/>
    <s v="Executive Branch"/>
    <n v="1"/>
    <n v="204"/>
    <s v="088000"/>
    <s v="The College of William and Mary in Virginia"/>
    <x v="60"/>
    <s v="03"/>
    <s v="Higher Education Operating"/>
    <s v="03: Higher Education Operating"/>
    <s v="03690"/>
    <s v="EduStabFund-Institutn-COVID-19"/>
    <x v="281"/>
    <s v="204.03690"/>
    <x v="3"/>
    <n v="220"/>
    <n v="0"/>
    <n v="0"/>
    <n v="1974134"/>
    <n v="1974133.9999999995"/>
    <n v="1093725.46"/>
    <n v="0"/>
    <d v="2023-08-07T12:58:53"/>
    <n v="1620"/>
    <n v="1"/>
    <n v="1"/>
  </r>
  <r>
    <x v="6"/>
    <s v="Education Secretariat"/>
    <n v="7"/>
    <s v="Education"/>
    <n v="7"/>
    <s v="Education Secretariat"/>
    <s v="Executive Branch"/>
    <n v="1"/>
    <n v="204"/>
    <s v="088000"/>
    <s v="The College of William and Mary in Virginia"/>
    <x v="60"/>
    <s v="03"/>
    <s v="Higher Education Operating"/>
    <s v="03: Higher Education Operating"/>
    <s v="03870"/>
    <s v="Srplus Supp&amp;Equip Sales-Gen-HE"/>
    <x v="283"/>
    <s v="204.03870"/>
    <x v="1"/>
    <n v="135"/>
    <n v="140000"/>
    <n v="140000"/>
    <n v="140000"/>
    <n v="140000"/>
    <n v="140000"/>
    <n v="140000"/>
    <d v="2023-08-07T12:58:53"/>
    <n v="1621"/>
    <n v="1"/>
    <n v="1"/>
  </r>
  <r>
    <x v="6"/>
    <s v="Education Secretariat"/>
    <n v="7"/>
    <s v="Education"/>
    <n v="7"/>
    <s v="Education Secretariat"/>
    <s v="Executive Branch"/>
    <n v="1"/>
    <n v="204"/>
    <s v="088000"/>
    <s v="The College of William and Mary in Virginia"/>
    <x v="60"/>
    <s v="03"/>
    <s v="Higher Education Operating"/>
    <s v="03: Higher Education Operating"/>
    <s v="03870"/>
    <s v="Srplus Supp&amp;Equip Sales-Gen-HE"/>
    <x v="283"/>
    <s v="204.03870"/>
    <x v="2"/>
    <n v="200"/>
    <n v="1085.52"/>
    <n v="0"/>
    <n v="6000"/>
    <n v="0"/>
    <n v="2446.67"/>
    <n v="24172.28"/>
    <d v="2023-08-07T12:58:53"/>
    <n v="1622"/>
    <n v="1"/>
    <n v="1"/>
  </r>
  <r>
    <x v="6"/>
    <s v="Education Secretariat"/>
    <n v="7"/>
    <s v="Education"/>
    <n v="7"/>
    <s v="Education Secretariat"/>
    <s v="Executive Branch"/>
    <n v="1"/>
    <n v="204"/>
    <s v="088000"/>
    <s v="The College of William and Mary in Virginia"/>
    <x v="60"/>
    <s v="03"/>
    <s v="Higher Education Operating"/>
    <s v="03: Higher Education Operating"/>
    <s v="03870"/>
    <s v="Srplus Supp&amp;Equip Sales-Gen-HE"/>
    <x v="283"/>
    <s v="204.03870"/>
    <x v="3"/>
    <n v="220"/>
    <n v="138914.48000000001"/>
    <n v="140000"/>
    <n v="134000"/>
    <n v="140000"/>
    <n v="137553.32999999999"/>
    <n v="115827.72"/>
    <d v="2023-08-07T12:58:53"/>
    <n v="1623"/>
    <n v="1"/>
    <n v="1"/>
  </r>
  <r>
    <x v="6"/>
    <s v="Education Secretariat"/>
    <n v="7"/>
    <s v="Education"/>
    <n v="7"/>
    <s v="Education Secretariat"/>
    <s v="Executive Branch"/>
    <n v="1"/>
    <n v="204"/>
    <s v="088000"/>
    <s v="The College of William and Mary in Virginia"/>
    <x v="60"/>
    <s v="03"/>
    <s v="Higher Education Operating"/>
    <s v="03: Higher Education Operating"/>
    <s v="03930"/>
    <s v="Energy Performance Contracts"/>
    <x v="287"/>
    <s v="204.03930"/>
    <x v="1"/>
    <n v="135"/>
    <n v="179950"/>
    <n v="179950"/>
    <n v="179950"/>
    <n v="179950"/>
    <n v="179950"/>
    <n v="0"/>
    <d v="2023-08-07T12:58:53"/>
    <n v="1624"/>
    <n v="1"/>
    <n v="1"/>
  </r>
  <r>
    <x v="6"/>
    <s v="Education Secretariat"/>
    <n v="7"/>
    <s v="Education"/>
    <n v="7"/>
    <s v="Education Secretariat"/>
    <s v="Executive Branch"/>
    <n v="1"/>
    <n v="204"/>
    <s v="088000"/>
    <s v="The College of William and Mary in Virginia"/>
    <x v="60"/>
    <s v="03"/>
    <s v="Higher Education Operating"/>
    <s v="03: Higher Education Operating"/>
    <s v="03930"/>
    <s v="Energy Performance Contracts"/>
    <x v="287"/>
    <s v="204.03930"/>
    <x v="2"/>
    <n v="200"/>
    <n v="179934.12"/>
    <n v="179934.12"/>
    <n v="179934.12"/>
    <n v="59978.04"/>
    <n v="0"/>
    <n v="0"/>
    <d v="2023-08-07T12:58:53"/>
    <n v="1625"/>
    <n v="1"/>
    <n v="1"/>
  </r>
  <r>
    <x v="6"/>
    <s v="Education Secretariat"/>
    <n v="7"/>
    <s v="Education"/>
    <n v="7"/>
    <s v="Education Secretariat"/>
    <s v="Executive Branch"/>
    <n v="1"/>
    <n v="204"/>
    <s v="088000"/>
    <s v="The College of William and Mary in Virginia"/>
    <x v="60"/>
    <s v="03"/>
    <s v="Higher Education Operating"/>
    <s v="03: Higher Education Operating"/>
    <s v="03930"/>
    <s v="Energy Performance Contracts"/>
    <x v="287"/>
    <s v="204.03930"/>
    <x v="3"/>
    <n v="220"/>
    <n v="15.880000000004657"/>
    <n v="15.880000000004657"/>
    <n v="15.880000000004657"/>
    <n v="119971.95999999999"/>
    <n v="179950"/>
    <n v="0"/>
    <d v="2023-08-07T12:58:53"/>
    <n v="1626"/>
    <n v="1"/>
    <n v="1"/>
  </r>
  <r>
    <x v="6"/>
    <s v="Education Secretariat"/>
    <n v="7"/>
    <s v="Education"/>
    <n v="7"/>
    <s v="Education Secretariat"/>
    <s v="Executive Branch"/>
    <n v="1"/>
    <n v="204"/>
    <s v="088000"/>
    <s v="The College of William and Mary in Virginia"/>
    <x v="60"/>
    <s v="07"/>
    <s v="Trust And Agency"/>
    <s v="07: Trust And Agency"/>
    <s v="07562"/>
    <s v="VA Research Investment Fund?GF"/>
    <x v="232"/>
    <s v="204.07562"/>
    <x v="0"/>
    <n v="100"/>
    <n v="0"/>
    <n v="0"/>
    <n v="459176.77"/>
    <n v="100442.23999999999"/>
    <n v="93292.200000000012"/>
    <n v="38291.899999999994"/>
    <d v="2023-08-07T12:58:53"/>
    <n v="1627"/>
    <n v="1"/>
    <n v="1"/>
  </r>
  <r>
    <x v="6"/>
    <s v="Education Secretariat"/>
    <n v="7"/>
    <s v="Education"/>
    <n v="7"/>
    <s v="Education Secretariat"/>
    <s v="Executive Branch"/>
    <n v="1"/>
    <n v="204"/>
    <s v="088000"/>
    <s v="The College of William and Mary in Virginia"/>
    <x v="60"/>
    <s v="07"/>
    <s v="Trust And Agency"/>
    <s v="07: Trust And Agency"/>
    <s v="07562"/>
    <s v="VA Research Investment Fund?GF"/>
    <x v="232"/>
    <s v="204.07562"/>
    <x v="1"/>
    <n v="135"/>
    <n v="0"/>
    <n v="0"/>
    <n v="474637"/>
    <n v="492323.35"/>
    <n v="107732.57"/>
    <n v="93292.2"/>
    <d v="2023-08-07T12:58:53"/>
    <n v="1628"/>
    <n v="1"/>
    <n v="1"/>
  </r>
  <r>
    <x v="6"/>
    <s v="Education Secretariat"/>
    <n v="7"/>
    <s v="Education"/>
    <n v="7"/>
    <s v="Education Secretariat"/>
    <s v="Executive Branch"/>
    <n v="1"/>
    <n v="204"/>
    <s v="088000"/>
    <s v="The College of William and Mary in Virginia"/>
    <x v="60"/>
    <s v="07"/>
    <s v="Trust And Agency"/>
    <s v="07: Trust And Agency"/>
    <s v="07562"/>
    <s v="VA Research Investment Fund?GF"/>
    <x v="232"/>
    <s v="204.07562"/>
    <x v="2"/>
    <n v="200"/>
    <n v="0"/>
    <n v="0"/>
    <n v="48519.65"/>
    <n v="384590.78"/>
    <n v="14440.369999999997"/>
    <n v="55000.3"/>
    <d v="2023-08-07T12:58:53"/>
    <n v="1629"/>
    <n v="1"/>
    <n v="1"/>
  </r>
  <r>
    <x v="6"/>
    <s v="Education Secretariat"/>
    <n v="7"/>
    <s v="Education"/>
    <n v="7"/>
    <s v="Education Secretariat"/>
    <s v="Executive Branch"/>
    <n v="1"/>
    <n v="204"/>
    <s v="088000"/>
    <s v="The College of William and Mary in Virginia"/>
    <x v="60"/>
    <s v="07"/>
    <s v="Trust And Agency"/>
    <s v="07: Trust And Agency"/>
    <s v="07562"/>
    <s v="VA Research Investment Fund?GF"/>
    <x v="232"/>
    <s v="204.07562"/>
    <x v="3"/>
    <n v="220"/>
    <n v="0"/>
    <n v="0"/>
    <n v="426117.35"/>
    <n v="107732.56999999995"/>
    <n v="93292.200000000012"/>
    <n v="38291.899999999994"/>
    <d v="2023-08-07T12:58:53"/>
    <n v="1630"/>
    <n v="1"/>
    <n v="1"/>
  </r>
  <r>
    <x v="6"/>
    <s v="Education Secretariat"/>
    <n v="7"/>
    <s v="Education"/>
    <n v="7"/>
    <s v="Education Secretariat"/>
    <s v="Executive Branch"/>
    <n v="1"/>
    <n v="204"/>
    <s v="088000"/>
    <s v="The College of William and Mary in Virginia"/>
    <x v="60"/>
    <s v="09"/>
    <s v="Dedicated Special Revenue"/>
    <s v="09: Dedicated Special Revenue"/>
    <s v="09510"/>
    <s v="CW Technology Research Fd 934"/>
    <x v="233"/>
    <s v="204.09510"/>
    <x v="0"/>
    <n v="100"/>
    <n v="3.23"/>
    <n v="3.23"/>
    <n v="0"/>
    <n v="0"/>
    <n v="0"/>
    <n v="0"/>
    <d v="2023-08-07T12:58:53"/>
    <n v="1631"/>
    <n v="1"/>
    <n v="1"/>
  </r>
  <r>
    <x v="6"/>
    <s v="Education Secretariat"/>
    <n v="7"/>
    <s v="Education"/>
    <n v="7"/>
    <s v="Education Secretariat"/>
    <s v="Executive Branch"/>
    <n v="1"/>
    <n v="204"/>
    <s v="088000"/>
    <s v="The College of William and Mary in Virginia"/>
    <x v="60"/>
    <s v="09"/>
    <s v="Dedicated Special Revenue"/>
    <s v="09: Dedicated Special Revenue"/>
    <s v="09510"/>
    <s v="CW Technology Research Fd 934"/>
    <x v="233"/>
    <s v="204.09510"/>
    <x v="1"/>
    <n v="135"/>
    <n v="90000"/>
    <n v="22235"/>
    <n v="0"/>
    <n v="0"/>
    <n v="0"/>
    <n v="0"/>
    <d v="2023-08-07T12:58:53"/>
    <n v="1632"/>
    <n v="1"/>
    <n v="1"/>
  </r>
  <r>
    <x v="6"/>
    <s v="Education Secretariat"/>
    <n v="7"/>
    <s v="Education"/>
    <n v="7"/>
    <s v="Education Secretariat"/>
    <s v="Executive Branch"/>
    <n v="1"/>
    <n v="204"/>
    <s v="088000"/>
    <s v="The College of William and Mary in Virginia"/>
    <x v="60"/>
    <s v="09"/>
    <s v="Dedicated Special Revenue"/>
    <s v="09: Dedicated Special Revenue"/>
    <s v="09510"/>
    <s v="CW Technology Research Fd 934"/>
    <x v="233"/>
    <s v="204.09510"/>
    <x v="2"/>
    <n v="200"/>
    <n v="77765.88"/>
    <n v="22121.68"/>
    <n v="0"/>
    <n v="0"/>
    <n v="0"/>
    <n v="0"/>
    <d v="2023-08-07T12:58:53"/>
    <n v="1633"/>
    <n v="1"/>
    <n v="1"/>
  </r>
  <r>
    <x v="6"/>
    <s v="Education Secretariat"/>
    <n v="7"/>
    <s v="Education"/>
    <n v="7"/>
    <s v="Education Secretariat"/>
    <s v="Executive Branch"/>
    <n v="1"/>
    <n v="204"/>
    <s v="088000"/>
    <s v="The College of William and Mary in Virginia"/>
    <x v="60"/>
    <s v="09"/>
    <s v="Dedicated Special Revenue"/>
    <s v="09: Dedicated Special Revenue"/>
    <s v="09510"/>
    <s v="CW Technology Research Fd 934"/>
    <x v="233"/>
    <s v="204.09510"/>
    <x v="3"/>
    <n v="220"/>
    <n v="12234.119999999995"/>
    <n v="113.31999999999971"/>
    <n v="0"/>
    <n v="0"/>
    <n v="0"/>
    <n v="0"/>
    <d v="2023-08-07T12:58:53"/>
    <n v="1634"/>
    <n v="1"/>
    <n v="1"/>
  </r>
  <r>
    <x v="6"/>
    <s v="Education Secretariat"/>
    <n v="7"/>
    <s v="Education"/>
    <n v="7"/>
    <s v="Education Secretariat"/>
    <s v="Executive Branch"/>
    <n v="1"/>
    <n v="241"/>
    <s v="089000"/>
    <s v="Richard Bland College"/>
    <x v="61"/>
    <s v="03"/>
    <s v="Higher Education Operating"/>
    <s v="03: Higher Education Operating"/>
    <s v="03000"/>
    <s v="Higher Education Operating"/>
    <x v="267"/>
    <s v="241.03000"/>
    <x v="0"/>
    <n v="100"/>
    <n v="3922.18"/>
    <n v="93793.50999999998"/>
    <n v="91977.080000000016"/>
    <n v="77391.580000000016"/>
    <n v="145311.96999999997"/>
    <n v="121053.88"/>
    <d v="2023-08-07T12:58:53"/>
    <n v="1635"/>
    <n v="1"/>
    <n v="1"/>
  </r>
  <r>
    <x v="6"/>
    <s v="Education Secretariat"/>
    <n v="7"/>
    <s v="Education"/>
    <n v="7"/>
    <s v="Education Secretariat"/>
    <s v="Executive Branch"/>
    <n v="1"/>
    <n v="241"/>
    <s v="089000"/>
    <s v="Richard Bland College"/>
    <x v="61"/>
    <s v="03"/>
    <s v="Higher Education Operating"/>
    <s v="03: Higher Education Operating"/>
    <s v="03000"/>
    <s v="Higher Education Operating"/>
    <x v="267"/>
    <s v="241.03000"/>
    <x v="1"/>
    <n v="135"/>
    <n v="12984072"/>
    <n v="13198716"/>
    <n v="14239358"/>
    <n v="15466387.100000001"/>
    <n v="17596871.719999999"/>
    <n v="19197589.120000001"/>
    <d v="2023-08-07T12:58:53"/>
    <n v="1636"/>
    <n v="1"/>
    <n v="1"/>
  </r>
  <r>
    <x v="6"/>
    <s v="Education Secretariat"/>
    <n v="7"/>
    <s v="Education"/>
    <n v="7"/>
    <s v="Education Secretariat"/>
    <s v="Executive Branch"/>
    <n v="1"/>
    <n v="241"/>
    <s v="089000"/>
    <s v="Richard Bland College"/>
    <x v="61"/>
    <s v="03"/>
    <s v="Higher Education Operating"/>
    <s v="03: Higher Education Operating"/>
    <s v="03000"/>
    <s v="Higher Education Operating"/>
    <x v="267"/>
    <s v="241.03000"/>
    <x v="2"/>
    <n v="200"/>
    <n v="12551847.859999996"/>
    <n v="12967945.279999997"/>
    <n v="13903084.519999996"/>
    <n v="13184936.61000002"/>
    <n v="17024012.960000008"/>
    <n v="18911313.850000013"/>
    <d v="2023-08-07T12:58:53"/>
    <n v="1637"/>
    <n v="1"/>
    <n v="1"/>
  </r>
  <r>
    <x v="6"/>
    <s v="Education Secretariat"/>
    <n v="7"/>
    <s v="Education"/>
    <n v="7"/>
    <s v="Education Secretariat"/>
    <s v="Executive Branch"/>
    <n v="1"/>
    <n v="241"/>
    <s v="089000"/>
    <s v="Richard Bland College"/>
    <x v="61"/>
    <s v="03"/>
    <s v="Higher Education Operating"/>
    <s v="03: Higher Education Operating"/>
    <s v="03000"/>
    <s v="Higher Education Operating"/>
    <x v="267"/>
    <s v="241.03000"/>
    <x v="3"/>
    <n v="220"/>
    <n v="432224.14000000432"/>
    <n v="230770.72000000253"/>
    <n v="336273.48000000417"/>
    <n v="2281450.4899999816"/>
    <n v="572858.75999999046"/>
    <n v="286275.26999998838"/>
    <d v="2023-08-07T12:58:53"/>
    <n v="1638"/>
    <n v="1"/>
    <n v="1"/>
  </r>
  <r>
    <x v="6"/>
    <s v="Education Secretariat"/>
    <n v="7"/>
    <s v="Education"/>
    <n v="7"/>
    <s v="Education Secretariat"/>
    <s v="Executive Branch"/>
    <n v="1"/>
    <n v="241"/>
    <s v="089000"/>
    <s v="Richard Bland College"/>
    <x v="61"/>
    <s v="03"/>
    <s v="Higher Education Operating"/>
    <s v="03: Higher Education Operating"/>
    <s v="03000"/>
    <s v="Higher Education Operating"/>
    <x v="267"/>
    <s v="241.03000"/>
    <x v="4"/>
    <n v="500"/>
    <n v="8752286.870000001"/>
    <n v="9907207.4299999997"/>
    <n v="6544937.2400000002"/>
    <n v="4129276.34"/>
    <n v="4346646.3500000015"/>
    <n v="6007043.7699999996"/>
    <d v="2023-08-07T12:58:53"/>
    <n v="1639"/>
    <n v="1"/>
    <n v="1"/>
  </r>
  <r>
    <x v="6"/>
    <s v="Education Secretariat"/>
    <n v="7"/>
    <s v="Education"/>
    <n v="7"/>
    <s v="Education Secretariat"/>
    <s v="Executive Branch"/>
    <n v="1"/>
    <n v="241"/>
    <s v="089000"/>
    <s v="Richard Bland College"/>
    <x v="61"/>
    <s v="03"/>
    <s v="Higher Education Operating"/>
    <s v="03: Higher Education Operating"/>
    <s v="03010"/>
    <s v="Higher Education Federal"/>
    <x v="268"/>
    <s v="241.03010"/>
    <x v="0"/>
    <n v="100"/>
    <n v="0"/>
    <n v="0"/>
    <n v="0"/>
    <n v="912"/>
    <n v="912"/>
    <n v="0"/>
    <d v="2023-08-07T12:58:53"/>
    <n v="1640"/>
    <n v="1"/>
    <n v="1"/>
  </r>
  <r>
    <x v="6"/>
    <s v="Education Secretariat"/>
    <n v="7"/>
    <s v="Education"/>
    <n v="7"/>
    <s v="Education Secretariat"/>
    <s v="Executive Branch"/>
    <n v="1"/>
    <n v="241"/>
    <s v="089000"/>
    <s v="Richard Bland College"/>
    <x v="61"/>
    <s v="03"/>
    <s v="Higher Education Operating"/>
    <s v="03: Higher Education Operating"/>
    <s v="03010"/>
    <s v="Higher Education Federal"/>
    <x v="268"/>
    <s v="241.03010"/>
    <x v="1"/>
    <n v="135"/>
    <n v="0"/>
    <n v="0"/>
    <n v="0"/>
    <n v="1100"/>
    <n v="0"/>
    <n v="105000"/>
    <d v="2023-08-07T12:58:53"/>
    <n v="1641"/>
    <n v="1"/>
    <n v="1"/>
  </r>
  <r>
    <x v="6"/>
    <s v="Education Secretariat"/>
    <n v="7"/>
    <s v="Education"/>
    <n v="7"/>
    <s v="Education Secretariat"/>
    <s v="Executive Branch"/>
    <n v="1"/>
    <n v="241"/>
    <s v="089000"/>
    <s v="Richard Bland College"/>
    <x v="61"/>
    <s v="03"/>
    <s v="Higher Education Operating"/>
    <s v="03: Higher Education Operating"/>
    <s v="03010"/>
    <s v="Higher Education Federal"/>
    <x v="268"/>
    <s v="241.03010"/>
    <x v="2"/>
    <n v="200"/>
    <n v="0"/>
    <n v="0"/>
    <n v="0"/>
    <n v="1100"/>
    <n v="0"/>
    <n v="64917.5"/>
    <d v="2023-08-07T12:58:53"/>
    <n v="1642"/>
    <n v="1"/>
    <n v="1"/>
  </r>
  <r>
    <x v="6"/>
    <s v="Education Secretariat"/>
    <n v="7"/>
    <s v="Education"/>
    <n v="7"/>
    <s v="Education Secretariat"/>
    <s v="Executive Branch"/>
    <n v="1"/>
    <n v="241"/>
    <s v="089000"/>
    <s v="Richard Bland College"/>
    <x v="61"/>
    <s v="03"/>
    <s v="Higher Education Operating"/>
    <s v="03: Higher Education Operating"/>
    <s v="03010"/>
    <s v="Higher Education Federal"/>
    <x v="268"/>
    <s v="241.03010"/>
    <x v="3"/>
    <n v="220"/>
    <n v="0"/>
    <n v="0"/>
    <n v="0"/>
    <n v="0"/>
    <n v="0"/>
    <n v="40082.5"/>
    <d v="2023-08-07T12:58:53"/>
    <n v="1643"/>
    <n v="1"/>
    <n v="1"/>
  </r>
  <r>
    <x v="6"/>
    <s v="Education Secretariat"/>
    <n v="7"/>
    <s v="Education"/>
    <n v="7"/>
    <s v="Education Secretariat"/>
    <s v="Executive Branch"/>
    <n v="1"/>
    <n v="241"/>
    <s v="089000"/>
    <s v="Richard Bland College"/>
    <x v="61"/>
    <s v="03"/>
    <s v="Higher Education Operating"/>
    <s v="03: Higher Education Operating"/>
    <s v="03010"/>
    <s v="Higher Education Federal"/>
    <x v="268"/>
    <s v="241.03010"/>
    <x v="4"/>
    <n v="500"/>
    <n v="0"/>
    <n v="0"/>
    <n v="0"/>
    <n v="912"/>
    <n v="0"/>
    <n v="31665.29"/>
    <d v="2023-08-07T12:58:53"/>
    <n v="1644"/>
    <n v="1"/>
    <n v="1"/>
  </r>
  <r>
    <x v="6"/>
    <s v="Education Secretariat"/>
    <n v="7"/>
    <s v="Education"/>
    <n v="7"/>
    <s v="Education Secretariat"/>
    <s v="Executive Branch"/>
    <n v="1"/>
    <n v="241"/>
    <s v="089000"/>
    <s v="Richard Bland College"/>
    <x v="61"/>
    <s v="03"/>
    <s v="Higher Education Operating"/>
    <s v="03: Higher Education Operating"/>
    <s v="03020"/>
    <s v="Foundation/Othr Grants/Cntrcts"/>
    <x v="269"/>
    <s v="241.03020"/>
    <x v="0"/>
    <n v="100"/>
    <n v="0"/>
    <n v="0"/>
    <n v="0"/>
    <n v="144906.04"/>
    <n v="14832.61"/>
    <n v="182249.32"/>
    <d v="2023-08-07T12:58:53"/>
    <n v="1645"/>
    <n v="1"/>
    <n v="1"/>
  </r>
  <r>
    <x v="6"/>
    <s v="Education Secretariat"/>
    <n v="7"/>
    <s v="Education"/>
    <n v="7"/>
    <s v="Education Secretariat"/>
    <s v="Executive Branch"/>
    <n v="1"/>
    <n v="241"/>
    <s v="089000"/>
    <s v="Richard Bland College"/>
    <x v="61"/>
    <s v="03"/>
    <s v="Higher Education Operating"/>
    <s v="03: Higher Education Operating"/>
    <s v="03020"/>
    <s v="Foundation/Othr Grants/Cntrcts"/>
    <x v="269"/>
    <s v="241.03020"/>
    <x v="1"/>
    <n v="135"/>
    <n v="0"/>
    <n v="0"/>
    <n v="0"/>
    <n v="102200"/>
    <n v="36875"/>
    <n v="3125"/>
    <d v="2023-08-07T12:58:53"/>
    <n v="1646"/>
    <n v="1"/>
    <n v="1"/>
  </r>
  <r>
    <x v="6"/>
    <s v="Education Secretariat"/>
    <n v="7"/>
    <s v="Education"/>
    <n v="7"/>
    <s v="Education Secretariat"/>
    <s v="Executive Branch"/>
    <n v="1"/>
    <n v="241"/>
    <s v="089000"/>
    <s v="Richard Bland College"/>
    <x v="61"/>
    <s v="03"/>
    <s v="Higher Education Operating"/>
    <s v="03: Higher Education Operating"/>
    <s v="03020"/>
    <s v="Foundation/Othr Grants/Cntrcts"/>
    <x v="269"/>
    <s v="241.03020"/>
    <x v="2"/>
    <n v="200"/>
    <n v="0"/>
    <n v="0"/>
    <n v="0"/>
    <n v="101009.1"/>
    <n v="25227.39"/>
    <n v="705.08"/>
    <d v="2023-08-07T12:58:53"/>
    <n v="1647"/>
    <n v="1"/>
    <n v="1"/>
  </r>
  <r>
    <x v="6"/>
    <s v="Education Secretariat"/>
    <n v="7"/>
    <s v="Education"/>
    <n v="7"/>
    <s v="Education Secretariat"/>
    <s v="Executive Branch"/>
    <n v="1"/>
    <n v="241"/>
    <s v="089000"/>
    <s v="Richard Bland College"/>
    <x v="61"/>
    <s v="03"/>
    <s v="Higher Education Operating"/>
    <s v="03: Higher Education Operating"/>
    <s v="03020"/>
    <s v="Foundation/Othr Grants/Cntrcts"/>
    <x v="269"/>
    <s v="241.03020"/>
    <x v="3"/>
    <n v="220"/>
    <n v="0"/>
    <n v="0"/>
    <n v="0"/>
    <n v="1190.8999999999942"/>
    <n v="11647.61"/>
    <n v="2419.92"/>
    <d v="2023-08-07T12:58:53"/>
    <n v="1648"/>
    <n v="1"/>
    <n v="1"/>
  </r>
  <r>
    <x v="6"/>
    <s v="Education Secretariat"/>
    <n v="7"/>
    <s v="Education"/>
    <n v="7"/>
    <s v="Education Secretariat"/>
    <s v="Executive Branch"/>
    <n v="1"/>
    <n v="241"/>
    <s v="089000"/>
    <s v="Richard Bland College"/>
    <x v="61"/>
    <s v="03"/>
    <s v="Higher Education Operating"/>
    <s v="03: Higher Education Operating"/>
    <s v="03020"/>
    <s v="Foundation/Othr Grants/Cntrcts"/>
    <x v="269"/>
    <s v="241.03020"/>
    <x v="4"/>
    <n v="500"/>
    <n v="0"/>
    <n v="0"/>
    <n v="0"/>
    <n v="141062.12"/>
    <n v="25541.91"/>
    <n v="38134.120000000003"/>
    <d v="2023-08-07T12:58:53"/>
    <n v="1649"/>
    <n v="1"/>
    <n v="1"/>
  </r>
  <r>
    <x v="6"/>
    <s v="Education Secretariat"/>
    <n v="7"/>
    <s v="Education"/>
    <n v="7"/>
    <s v="Education Secretariat"/>
    <s v="Executive Branch"/>
    <n v="1"/>
    <n v="241"/>
    <s v="089000"/>
    <s v="Richard Bland College"/>
    <x v="61"/>
    <s v="03"/>
    <s v="Higher Education Operating"/>
    <s v="03: Higher Education Operating"/>
    <s v="03060"/>
    <s v="Auxiliary Enterprise"/>
    <x v="271"/>
    <s v="241.03060"/>
    <x v="0"/>
    <n v="100"/>
    <n v="80440.98"/>
    <n v="145086.03"/>
    <n v="1639662.6199999999"/>
    <n v="2141029.4299999997"/>
    <n v="3106438.87"/>
    <n v="2134009.02"/>
    <d v="2023-08-07T12:58:53"/>
    <n v="1650"/>
    <n v="1"/>
    <n v="1"/>
  </r>
  <r>
    <x v="6"/>
    <s v="Education Secretariat"/>
    <n v="7"/>
    <s v="Education"/>
    <n v="7"/>
    <s v="Education Secretariat"/>
    <s v="Executive Branch"/>
    <n v="1"/>
    <n v="241"/>
    <s v="089000"/>
    <s v="Richard Bland College"/>
    <x v="61"/>
    <s v="03"/>
    <s v="Higher Education Operating"/>
    <s v="03: Higher Education Operating"/>
    <s v="03060"/>
    <s v="Auxiliary Enterprise"/>
    <x v="271"/>
    <s v="241.03060"/>
    <x v="1"/>
    <n v="135"/>
    <n v="4054472"/>
    <n v="4727202"/>
    <n v="4727202"/>
    <n v="4741277"/>
    <n v="4741277"/>
    <n v="4741277"/>
    <d v="2023-08-07T12:58:53"/>
    <n v="1651"/>
    <n v="1"/>
    <n v="1"/>
  </r>
  <r>
    <x v="6"/>
    <s v="Education Secretariat"/>
    <n v="7"/>
    <s v="Education"/>
    <n v="7"/>
    <s v="Education Secretariat"/>
    <s v="Executive Branch"/>
    <n v="1"/>
    <n v="241"/>
    <s v="089000"/>
    <s v="Richard Bland College"/>
    <x v="61"/>
    <s v="03"/>
    <s v="Higher Education Operating"/>
    <s v="03: Higher Education Operating"/>
    <s v="03060"/>
    <s v="Auxiliary Enterprise"/>
    <x v="271"/>
    <s v="241.03060"/>
    <x v="5"/>
    <n v="137"/>
    <n v="1091366"/>
    <n v="1091366"/>
    <n v="1091366"/>
    <n v="1091366"/>
    <n v="1091366"/>
    <n v="1091366"/>
    <d v="2023-08-07T12:58:53"/>
    <n v="1652"/>
    <n v="1"/>
    <n v="1"/>
  </r>
  <r>
    <x v="6"/>
    <s v="Education Secretariat"/>
    <n v="7"/>
    <s v="Education"/>
    <n v="7"/>
    <s v="Education Secretariat"/>
    <s v="Executive Branch"/>
    <n v="1"/>
    <n v="241"/>
    <s v="089000"/>
    <s v="Richard Bland College"/>
    <x v="61"/>
    <s v="03"/>
    <s v="Higher Education Operating"/>
    <s v="03: Higher Education Operating"/>
    <s v="03060"/>
    <s v="Auxiliary Enterprise"/>
    <x v="271"/>
    <s v="241.03060"/>
    <x v="2"/>
    <n v="200"/>
    <n v="3646364.9799999977"/>
    <n v="4351051.33"/>
    <n v="3605911.1200000006"/>
    <n v="1363777.6499999994"/>
    <n v="2151176.9299999997"/>
    <n v="4741133.669999999"/>
    <d v="2023-08-07T12:58:53"/>
    <n v="1653"/>
    <n v="1"/>
    <n v="1"/>
  </r>
  <r>
    <x v="6"/>
    <s v="Education Secretariat"/>
    <n v="7"/>
    <s v="Education"/>
    <n v="7"/>
    <s v="Education Secretariat"/>
    <s v="Executive Branch"/>
    <n v="1"/>
    <n v="241"/>
    <s v="089000"/>
    <s v="Richard Bland College"/>
    <x v="61"/>
    <s v="03"/>
    <s v="Higher Education Operating"/>
    <s v="03: Higher Education Operating"/>
    <s v="03060"/>
    <s v="Auxiliary Enterprise"/>
    <x v="271"/>
    <s v="241.03060"/>
    <x v="3"/>
    <n v="220"/>
    <n v="408107.02000000235"/>
    <n v="376150.66999999993"/>
    <n v="1121290.8799999994"/>
    <n v="3377499.3500000006"/>
    <n v="2590100.0700000003"/>
    <n v="143.33000000100583"/>
    <d v="2023-08-07T12:58:53"/>
    <n v="1654"/>
    <n v="1"/>
    <n v="1"/>
  </r>
  <r>
    <x v="6"/>
    <s v="Education Secretariat"/>
    <n v="7"/>
    <s v="Education"/>
    <n v="7"/>
    <s v="Education Secretariat"/>
    <s v="Executive Branch"/>
    <n v="1"/>
    <n v="241"/>
    <s v="089000"/>
    <s v="Richard Bland College"/>
    <x v="61"/>
    <s v="03"/>
    <s v="Higher Education Operating"/>
    <s v="03: Higher Education Operating"/>
    <s v="03060"/>
    <s v="Auxiliary Enterprise"/>
    <x v="271"/>
    <s v="241.03060"/>
    <x v="6"/>
    <n v="222"/>
    <n v="1091366"/>
    <n v="1091366"/>
    <n v="1091366"/>
    <n v="1091366"/>
    <n v="1091366"/>
    <n v="1091366"/>
    <d v="2023-08-07T12:58:53"/>
    <n v="1655"/>
    <n v="1"/>
    <n v="1"/>
  </r>
  <r>
    <x v="6"/>
    <s v="Education Secretariat"/>
    <n v="7"/>
    <s v="Education"/>
    <n v="7"/>
    <s v="Education Secretariat"/>
    <s v="Executive Branch"/>
    <n v="1"/>
    <n v="241"/>
    <s v="089000"/>
    <s v="Richard Bland College"/>
    <x v="61"/>
    <s v="03"/>
    <s v="Higher Education Operating"/>
    <s v="03: Higher Education Operating"/>
    <s v="03060"/>
    <s v="Auxiliary Enterprise"/>
    <x v="271"/>
    <s v="241.03060"/>
    <x v="4"/>
    <n v="500"/>
    <n v="79166.59"/>
    <n v="165781.09"/>
    <n v="3989833.99"/>
    <n v="2304294.46"/>
    <n v="3579836.37"/>
    <n v="3846816.49"/>
    <d v="2023-08-07T12:58:53"/>
    <n v="1656"/>
    <n v="1"/>
    <n v="1"/>
  </r>
  <r>
    <x v="6"/>
    <s v="Education Secretariat"/>
    <n v="7"/>
    <s v="Education"/>
    <n v="7"/>
    <s v="Education Secretariat"/>
    <s v="Executive Branch"/>
    <n v="1"/>
    <n v="241"/>
    <s v="089000"/>
    <s v="Richard Bland College"/>
    <x v="61"/>
    <s v="03"/>
    <s v="Higher Education Operating"/>
    <s v="03: Higher Education Operating"/>
    <s v="03080"/>
    <s v="Work Study"/>
    <x v="273"/>
    <s v="241.03080"/>
    <x v="0"/>
    <n v="100"/>
    <n v="0"/>
    <n v="0"/>
    <n v="9202.2999999999993"/>
    <n v="0"/>
    <n v="22227.200000000001"/>
    <n v="0"/>
    <d v="2023-08-07T12:58:53"/>
    <n v="1657"/>
    <n v="1"/>
    <n v="1"/>
  </r>
  <r>
    <x v="6"/>
    <s v="Education Secretariat"/>
    <n v="7"/>
    <s v="Education"/>
    <n v="7"/>
    <s v="Education Secretariat"/>
    <s v="Executive Branch"/>
    <n v="1"/>
    <n v="241"/>
    <s v="089000"/>
    <s v="Richard Bland College"/>
    <x v="61"/>
    <s v="03"/>
    <s v="Higher Education Operating"/>
    <s v="03: Higher Education Operating"/>
    <s v="03080"/>
    <s v="Work Study"/>
    <x v="273"/>
    <s v="241.03080"/>
    <x v="1"/>
    <n v="135"/>
    <n v="15000"/>
    <n v="15000"/>
    <n v="15000"/>
    <n v="15000"/>
    <n v="15000"/>
    <n v="15000"/>
    <d v="2023-08-07T12:58:53"/>
    <n v="1658"/>
    <n v="1"/>
    <n v="1"/>
  </r>
  <r>
    <x v="6"/>
    <s v="Education Secretariat"/>
    <n v="7"/>
    <s v="Education"/>
    <n v="7"/>
    <s v="Education Secretariat"/>
    <s v="Executive Branch"/>
    <n v="1"/>
    <n v="241"/>
    <s v="089000"/>
    <s v="Richard Bland College"/>
    <x v="61"/>
    <s v="03"/>
    <s v="Higher Education Operating"/>
    <s v="03: Higher Education Operating"/>
    <s v="03080"/>
    <s v="Work Study"/>
    <x v="273"/>
    <s v="241.03080"/>
    <x v="2"/>
    <n v="200"/>
    <n v="0"/>
    <n v="15000"/>
    <n v="13361.02"/>
    <n v="9202.2999999999993"/>
    <n v="4108.8"/>
    <n v="0"/>
    <d v="2023-08-07T12:58:53"/>
    <n v="1659"/>
    <n v="1"/>
    <n v="1"/>
  </r>
  <r>
    <x v="6"/>
    <s v="Education Secretariat"/>
    <n v="7"/>
    <s v="Education"/>
    <n v="7"/>
    <s v="Education Secretariat"/>
    <s v="Executive Branch"/>
    <n v="1"/>
    <n v="241"/>
    <s v="089000"/>
    <s v="Richard Bland College"/>
    <x v="61"/>
    <s v="03"/>
    <s v="Higher Education Operating"/>
    <s v="03: Higher Education Operating"/>
    <s v="03080"/>
    <s v="Work Study"/>
    <x v="273"/>
    <s v="241.03080"/>
    <x v="3"/>
    <n v="220"/>
    <n v="15000"/>
    <n v="0"/>
    <n v="1638.9799999999996"/>
    <n v="5797.7000000000007"/>
    <n v="10891.2"/>
    <n v="15000"/>
    <d v="2023-08-07T12:58:53"/>
    <n v="1660"/>
    <n v="1"/>
    <n v="1"/>
  </r>
  <r>
    <x v="6"/>
    <s v="Education Secretariat"/>
    <n v="7"/>
    <s v="Education"/>
    <n v="7"/>
    <s v="Education Secretariat"/>
    <s v="Executive Branch"/>
    <n v="1"/>
    <n v="241"/>
    <s v="089000"/>
    <s v="Richard Bland College"/>
    <x v="61"/>
    <s v="03"/>
    <s v="Higher Education Operating"/>
    <s v="03: Higher Education Operating"/>
    <s v="03080"/>
    <s v="Work Study"/>
    <x v="273"/>
    <s v="241.03080"/>
    <x v="4"/>
    <n v="500"/>
    <n v="0"/>
    <n v="29967"/>
    <n v="291.32"/>
    <n v="0"/>
    <n v="26336"/>
    <n v="0"/>
    <d v="2023-08-07T12:58:53"/>
    <n v="1661"/>
    <n v="1"/>
    <n v="1"/>
  </r>
  <r>
    <x v="6"/>
    <s v="Education Secretariat"/>
    <n v="7"/>
    <s v="Education"/>
    <n v="7"/>
    <s v="Education Secretariat"/>
    <s v="Executive Branch"/>
    <n v="1"/>
    <n v="241"/>
    <s v="089000"/>
    <s v="Richard Bland College"/>
    <x v="61"/>
    <s v="03"/>
    <s v="Higher Education Operating"/>
    <s v="03: Higher Education Operating"/>
    <s v="03210"/>
    <s v="ARP-CrvStLoclFisRecFd-COVID-19"/>
    <x v="275"/>
    <s v="241.03210"/>
    <x v="0"/>
    <n v="100"/>
    <n v="0"/>
    <n v="0"/>
    <n v="0"/>
    <n v="0"/>
    <n v="144011.35"/>
    <n v="0"/>
    <d v="2023-08-07T12:58:53"/>
    <n v="1662"/>
    <n v="1"/>
    <n v="1"/>
  </r>
  <r>
    <x v="6"/>
    <s v="Education Secretariat"/>
    <n v="7"/>
    <s v="Education"/>
    <n v="7"/>
    <s v="Education Secretariat"/>
    <s v="Executive Branch"/>
    <n v="1"/>
    <n v="241"/>
    <s v="089000"/>
    <s v="Richard Bland College"/>
    <x v="61"/>
    <s v="03"/>
    <s v="Higher Education Operating"/>
    <s v="03: Higher Education Operating"/>
    <s v="03210"/>
    <s v="ARP-CrvStLoclFisRecFd-COVID-19"/>
    <x v="275"/>
    <s v="241.03210"/>
    <x v="1"/>
    <n v="135"/>
    <n v="0"/>
    <n v="0"/>
    <n v="0"/>
    <n v="0"/>
    <n v="883813"/>
    <n v="0"/>
    <d v="2023-08-07T12:58:53"/>
    <n v="1663"/>
    <n v="1"/>
    <n v="1"/>
  </r>
  <r>
    <x v="6"/>
    <s v="Education Secretariat"/>
    <n v="7"/>
    <s v="Education"/>
    <n v="7"/>
    <s v="Education Secretariat"/>
    <s v="Executive Branch"/>
    <n v="1"/>
    <n v="241"/>
    <s v="089000"/>
    <s v="Richard Bland College"/>
    <x v="61"/>
    <s v="03"/>
    <s v="Higher Education Operating"/>
    <s v="03: Higher Education Operating"/>
    <s v="03210"/>
    <s v="ARP-CrvStLoclFisRecFd-COVID-19"/>
    <x v="275"/>
    <s v="241.03210"/>
    <x v="2"/>
    <n v="200"/>
    <n v="0"/>
    <n v="0"/>
    <n v="0"/>
    <n v="0"/>
    <n v="739801.65"/>
    <n v="0"/>
    <d v="2023-08-07T12:58:53"/>
    <n v="1664"/>
    <n v="1"/>
    <n v="1"/>
  </r>
  <r>
    <x v="6"/>
    <s v="Education Secretariat"/>
    <n v="7"/>
    <s v="Education"/>
    <n v="7"/>
    <s v="Education Secretariat"/>
    <s v="Executive Branch"/>
    <n v="1"/>
    <n v="241"/>
    <s v="089000"/>
    <s v="Richard Bland College"/>
    <x v="61"/>
    <s v="03"/>
    <s v="Higher Education Operating"/>
    <s v="03: Higher Education Operating"/>
    <s v="03210"/>
    <s v="ARP-CrvStLoclFisRecFd-COVID-19"/>
    <x v="275"/>
    <s v="241.03210"/>
    <x v="3"/>
    <n v="220"/>
    <n v="0"/>
    <n v="0"/>
    <n v="0"/>
    <n v="0"/>
    <n v="144011.34999999998"/>
    <n v="0"/>
    <d v="2023-08-07T12:58:53"/>
    <n v="1665"/>
    <n v="1"/>
    <n v="1"/>
  </r>
  <r>
    <x v="6"/>
    <s v="Education Secretariat"/>
    <n v="7"/>
    <s v="Education"/>
    <n v="7"/>
    <s v="Education Secretariat"/>
    <s v="Executive Branch"/>
    <n v="1"/>
    <n v="241"/>
    <s v="089000"/>
    <s v="Richard Bland College"/>
    <x v="61"/>
    <s v="03"/>
    <s v="Higher Education Operating"/>
    <s v="03: Higher Education Operating"/>
    <s v="03230"/>
    <s v="Epi&amp;LabCpctyInfctsDis-COVID-19"/>
    <x v="276"/>
    <s v="241.03230"/>
    <x v="1"/>
    <n v="135"/>
    <n v="0"/>
    <n v="0"/>
    <n v="0"/>
    <n v="0"/>
    <n v="216000"/>
    <n v="0"/>
    <d v="2023-08-07T12:58:53"/>
    <n v="1666"/>
    <n v="1"/>
    <n v="1"/>
  </r>
  <r>
    <x v="6"/>
    <s v="Education Secretariat"/>
    <n v="7"/>
    <s v="Education"/>
    <n v="7"/>
    <s v="Education Secretariat"/>
    <s v="Executive Branch"/>
    <n v="1"/>
    <n v="241"/>
    <s v="089000"/>
    <s v="Richard Bland College"/>
    <x v="61"/>
    <s v="03"/>
    <s v="Higher Education Operating"/>
    <s v="03: Higher Education Operating"/>
    <s v="03230"/>
    <s v="Epi&amp;LabCpctyInfctsDis-COVID-19"/>
    <x v="276"/>
    <s v="241.03230"/>
    <x v="3"/>
    <n v="220"/>
    <n v="0"/>
    <n v="0"/>
    <n v="0"/>
    <n v="0"/>
    <n v="216000"/>
    <n v="0"/>
    <d v="2023-08-07T12:58:53"/>
    <n v="1667"/>
    <n v="1"/>
    <n v="1"/>
  </r>
  <r>
    <x v="6"/>
    <s v="Education Secretariat"/>
    <n v="7"/>
    <s v="Education"/>
    <n v="7"/>
    <s v="Education Secretariat"/>
    <s v="Executive Branch"/>
    <n v="1"/>
    <n v="241"/>
    <s v="089000"/>
    <s v="Richard Bland College"/>
    <x v="61"/>
    <s v="03"/>
    <s v="Higher Education Operating"/>
    <s v="03: Higher Education Operating"/>
    <s v="03410"/>
    <s v="GEER Fund - COVID-19"/>
    <x v="277"/>
    <s v="241.03410"/>
    <x v="0"/>
    <n v="100"/>
    <n v="0"/>
    <n v="0"/>
    <n v="0"/>
    <n v="11696"/>
    <n v="11696"/>
    <n v="0"/>
    <d v="2023-08-07T12:58:53"/>
    <n v="1668"/>
    <n v="1"/>
    <n v="1"/>
  </r>
  <r>
    <x v="6"/>
    <s v="Education Secretariat"/>
    <n v="7"/>
    <s v="Education"/>
    <n v="7"/>
    <s v="Education Secretariat"/>
    <s v="Executive Branch"/>
    <n v="1"/>
    <n v="241"/>
    <s v="089000"/>
    <s v="Richard Bland College"/>
    <x v="61"/>
    <s v="03"/>
    <s v="Higher Education Operating"/>
    <s v="03: Higher Education Operating"/>
    <s v="03410"/>
    <s v="GEER Fund - COVID-19"/>
    <x v="277"/>
    <s v="241.03410"/>
    <x v="1"/>
    <n v="135"/>
    <n v="0"/>
    <n v="0"/>
    <n v="0"/>
    <n v="107200"/>
    <n v="59957"/>
    <n v="0"/>
    <d v="2023-08-07T12:58:53"/>
    <n v="1669"/>
    <n v="1"/>
    <n v="1"/>
  </r>
  <r>
    <x v="6"/>
    <s v="Education Secretariat"/>
    <n v="7"/>
    <s v="Education"/>
    <n v="7"/>
    <s v="Education Secretariat"/>
    <s v="Executive Branch"/>
    <n v="1"/>
    <n v="241"/>
    <s v="089000"/>
    <s v="Richard Bland College"/>
    <x v="61"/>
    <s v="03"/>
    <s v="Higher Education Operating"/>
    <s v="03: Higher Education Operating"/>
    <s v="03410"/>
    <s v="GEER Fund - COVID-19"/>
    <x v="277"/>
    <s v="241.03410"/>
    <x v="2"/>
    <n v="200"/>
    <n v="0"/>
    <n v="0"/>
    <n v="0"/>
    <n v="101352"/>
    <n v="0"/>
    <n v="0"/>
    <d v="2023-08-07T12:58:53"/>
    <n v="1670"/>
    <n v="1"/>
    <n v="1"/>
  </r>
  <r>
    <x v="6"/>
    <s v="Education Secretariat"/>
    <n v="7"/>
    <s v="Education"/>
    <n v="7"/>
    <s v="Education Secretariat"/>
    <s v="Executive Branch"/>
    <n v="1"/>
    <n v="241"/>
    <s v="089000"/>
    <s v="Richard Bland College"/>
    <x v="61"/>
    <s v="03"/>
    <s v="Higher Education Operating"/>
    <s v="03: Higher Education Operating"/>
    <s v="03410"/>
    <s v="GEER Fund - COVID-19"/>
    <x v="277"/>
    <s v="241.03410"/>
    <x v="3"/>
    <n v="220"/>
    <n v="0"/>
    <n v="0"/>
    <n v="0"/>
    <n v="5848"/>
    <n v="59957"/>
    <n v="0"/>
    <d v="2023-08-07T12:58:53"/>
    <n v="1671"/>
    <n v="1"/>
    <n v="1"/>
  </r>
  <r>
    <x v="6"/>
    <s v="Education Secretariat"/>
    <n v="7"/>
    <s v="Education"/>
    <n v="7"/>
    <s v="Education Secretariat"/>
    <s v="Executive Branch"/>
    <n v="1"/>
    <n v="241"/>
    <s v="089000"/>
    <s v="Richard Bland College"/>
    <x v="61"/>
    <s v="03"/>
    <s v="Higher Education Operating"/>
    <s v="03: Higher Education Operating"/>
    <s v="03410"/>
    <s v="GEER Fund - COVID-19"/>
    <x v="277"/>
    <s v="241.03410"/>
    <x v="4"/>
    <n v="500"/>
    <n v="0"/>
    <n v="0"/>
    <n v="0"/>
    <n v="107200"/>
    <n v="0"/>
    <n v="0"/>
    <d v="2023-08-07T12:58:53"/>
    <n v="1672"/>
    <n v="1"/>
    <n v="1"/>
  </r>
  <r>
    <x v="6"/>
    <s v="Education Secretariat"/>
    <n v="7"/>
    <s v="Education"/>
    <n v="7"/>
    <s v="Education Secretariat"/>
    <s v="Executive Branch"/>
    <n v="1"/>
    <n v="241"/>
    <s v="089000"/>
    <s v="Richard Bland College"/>
    <x v="61"/>
    <s v="03"/>
    <s v="Higher Education Operating"/>
    <s v="03: Higher Education Operating"/>
    <s v="03420"/>
    <s v="Caresactrlffd-General-Covid-19"/>
    <x v="278"/>
    <s v="241.03420"/>
    <x v="0"/>
    <n v="100"/>
    <n v="0"/>
    <n v="0"/>
    <n v="23400"/>
    <n v="0"/>
    <n v="0"/>
    <n v="0"/>
    <d v="2023-08-07T12:58:53"/>
    <n v="1673"/>
    <n v="1"/>
    <n v="1"/>
  </r>
  <r>
    <x v="6"/>
    <s v="Education Secretariat"/>
    <n v="7"/>
    <s v="Education"/>
    <n v="7"/>
    <s v="Education Secretariat"/>
    <s v="Executive Branch"/>
    <n v="1"/>
    <n v="241"/>
    <s v="089000"/>
    <s v="Richard Bland College"/>
    <x v="61"/>
    <s v="03"/>
    <s v="Higher Education Operating"/>
    <s v="03: Higher Education Operating"/>
    <s v="03420"/>
    <s v="Caresactrlffd-General-Covid-19"/>
    <x v="278"/>
    <s v="241.03420"/>
    <x v="1"/>
    <n v="135"/>
    <n v="0"/>
    <n v="0"/>
    <n v="23400"/>
    <n v="73059"/>
    <n v="0"/>
    <n v="0"/>
    <d v="2023-08-07T12:58:53"/>
    <n v="1674"/>
    <n v="1"/>
    <n v="1"/>
  </r>
  <r>
    <x v="6"/>
    <s v="Education Secretariat"/>
    <n v="7"/>
    <s v="Education"/>
    <n v="7"/>
    <s v="Education Secretariat"/>
    <s v="Executive Branch"/>
    <n v="1"/>
    <n v="241"/>
    <s v="089000"/>
    <s v="Richard Bland College"/>
    <x v="61"/>
    <s v="03"/>
    <s v="Higher Education Operating"/>
    <s v="03: Higher Education Operating"/>
    <s v="03420"/>
    <s v="Caresactrlffd-General-Covid-19"/>
    <x v="278"/>
    <s v="241.03420"/>
    <x v="2"/>
    <n v="200"/>
    <n v="0"/>
    <n v="0"/>
    <n v="0"/>
    <n v="73059"/>
    <n v="0"/>
    <n v="0"/>
    <d v="2023-08-07T12:58:53"/>
    <n v="1675"/>
    <n v="1"/>
    <n v="1"/>
  </r>
  <r>
    <x v="6"/>
    <s v="Education Secretariat"/>
    <n v="7"/>
    <s v="Education"/>
    <n v="7"/>
    <s v="Education Secretariat"/>
    <s v="Executive Branch"/>
    <n v="1"/>
    <n v="241"/>
    <s v="089000"/>
    <s v="Richard Bland College"/>
    <x v="61"/>
    <s v="03"/>
    <s v="Higher Education Operating"/>
    <s v="03: Higher Education Operating"/>
    <s v="03420"/>
    <s v="Caresactrlffd-General-Covid-19"/>
    <x v="278"/>
    <s v="241.03420"/>
    <x v="3"/>
    <n v="220"/>
    <n v="0"/>
    <n v="0"/>
    <n v="23400"/>
    <n v="0"/>
    <n v="0"/>
    <n v="0"/>
    <d v="2023-08-07T12:58:53"/>
    <n v="1676"/>
    <n v="1"/>
    <n v="1"/>
  </r>
  <r>
    <x v="6"/>
    <s v="Education Secretariat"/>
    <n v="7"/>
    <s v="Education"/>
    <n v="7"/>
    <s v="Education Secretariat"/>
    <s v="Executive Branch"/>
    <n v="1"/>
    <n v="241"/>
    <s v="089000"/>
    <s v="Richard Bland College"/>
    <x v="61"/>
    <s v="03"/>
    <s v="Higher Education Operating"/>
    <s v="03: Higher Education Operating"/>
    <s v="03440"/>
    <s v="EduStabFund-Students-COVID-19"/>
    <x v="279"/>
    <s v="241.03440"/>
    <x v="1"/>
    <n v="135"/>
    <n v="0"/>
    <n v="0"/>
    <n v="410367"/>
    <n v="410367"/>
    <n v="1589586"/>
    <n v="0"/>
    <d v="2023-08-07T12:58:53"/>
    <n v="1677"/>
    <n v="1"/>
    <n v="1"/>
  </r>
  <r>
    <x v="6"/>
    <s v="Education Secretariat"/>
    <n v="7"/>
    <s v="Education"/>
    <n v="7"/>
    <s v="Education Secretariat"/>
    <s v="Executive Branch"/>
    <n v="1"/>
    <n v="241"/>
    <s v="089000"/>
    <s v="Richard Bland College"/>
    <x v="61"/>
    <s v="03"/>
    <s v="Higher Education Operating"/>
    <s v="03: Higher Education Operating"/>
    <s v="03440"/>
    <s v="EduStabFund-Students-COVID-19"/>
    <x v="279"/>
    <s v="241.03440"/>
    <x v="2"/>
    <n v="200"/>
    <n v="0"/>
    <n v="0"/>
    <n v="410367"/>
    <n v="410367"/>
    <n v="1589586"/>
    <n v="0"/>
    <d v="2023-08-07T12:58:53"/>
    <n v="1678"/>
    <n v="1"/>
    <n v="1"/>
  </r>
  <r>
    <x v="6"/>
    <s v="Education Secretariat"/>
    <n v="7"/>
    <s v="Education"/>
    <n v="7"/>
    <s v="Education Secretariat"/>
    <s v="Executive Branch"/>
    <n v="1"/>
    <n v="241"/>
    <s v="089000"/>
    <s v="Richard Bland College"/>
    <x v="61"/>
    <s v="03"/>
    <s v="Higher Education Operating"/>
    <s v="03: Higher Education Operating"/>
    <s v="03440"/>
    <s v="EduStabFund-Students-COVID-19"/>
    <x v="279"/>
    <s v="241.03440"/>
    <x v="4"/>
    <n v="500"/>
    <n v="0"/>
    <n v="0"/>
    <n v="410367"/>
    <n v="410367"/>
    <n v="1589586"/>
    <n v="0"/>
    <d v="2023-08-07T12:58:53"/>
    <n v="1679"/>
    <n v="1"/>
    <n v="1"/>
  </r>
  <r>
    <x v="6"/>
    <s v="Education Secretariat"/>
    <n v="7"/>
    <s v="Education"/>
    <n v="7"/>
    <s v="Education Secretariat"/>
    <s v="Executive Branch"/>
    <n v="1"/>
    <n v="241"/>
    <s v="089000"/>
    <s v="Richard Bland College"/>
    <x v="61"/>
    <s v="03"/>
    <s v="Higher Education Operating"/>
    <s v="03: Higher Education Operating"/>
    <s v="03690"/>
    <s v="EduStabFund-Institutn-COVID-19"/>
    <x v="281"/>
    <s v="241.03690"/>
    <x v="0"/>
    <n v="100"/>
    <n v="0"/>
    <n v="0"/>
    <n v="11903.57"/>
    <n v="5384.36"/>
    <n v="0"/>
    <n v="0"/>
    <d v="2023-08-07T12:58:53"/>
    <n v="1680"/>
    <n v="1"/>
    <n v="1"/>
  </r>
  <r>
    <x v="6"/>
    <s v="Education Secretariat"/>
    <n v="7"/>
    <s v="Education"/>
    <n v="7"/>
    <s v="Education Secretariat"/>
    <s v="Executive Branch"/>
    <n v="1"/>
    <n v="241"/>
    <s v="089000"/>
    <s v="Richard Bland College"/>
    <x v="61"/>
    <s v="03"/>
    <s v="Higher Education Operating"/>
    <s v="03: Higher Education Operating"/>
    <s v="03690"/>
    <s v="EduStabFund-Institutn-COVID-19"/>
    <x v="281"/>
    <s v="241.03690"/>
    <x v="1"/>
    <n v="135"/>
    <n v="0"/>
    <n v="0"/>
    <n v="410367"/>
    <n v="1392852.57"/>
    <n v="1901762"/>
    <n v="0"/>
    <d v="2023-08-07T12:58:53"/>
    <n v="1681"/>
    <n v="1"/>
    <n v="1"/>
  </r>
  <r>
    <x v="6"/>
    <s v="Education Secretariat"/>
    <n v="7"/>
    <s v="Education"/>
    <n v="7"/>
    <s v="Education Secretariat"/>
    <s v="Executive Branch"/>
    <n v="1"/>
    <n v="241"/>
    <s v="089000"/>
    <s v="Richard Bland College"/>
    <x v="61"/>
    <s v="03"/>
    <s v="Higher Education Operating"/>
    <s v="03: Higher Education Operating"/>
    <s v="03690"/>
    <s v="EduStabFund-Institutn-COVID-19"/>
    <x v="281"/>
    <s v="241.03690"/>
    <x v="2"/>
    <n v="200"/>
    <n v="0"/>
    <n v="0"/>
    <n v="83024.929999999993"/>
    <n v="1070064.21"/>
    <n v="1578974"/>
    <n v="0"/>
    <d v="2023-08-07T12:58:53"/>
    <n v="1682"/>
    <n v="1"/>
    <n v="1"/>
  </r>
  <r>
    <x v="6"/>
    <s v="Education Secretariat"/>
    <n v="7"/>
    <s v="Education"/>
    <n v="7"/>
    <s v="Education Secretariat"/>
    <s v="Executive Branch"/>
    <n v="1"/>
    <n v="241"/>
    <s v="089000"/>
    <s v="Richard Bland College"/>
    <x v="61"/>
    <s v="03"/>
    <s v="Higher Education Operating"/>
    <s v="03: Higher Education Operating"/>
    <s v="03690"/>
    <s v="EduStabFund-Institutn-COVID-19"/>
    <x v="281"/>
    <s v="241.03690"/>
    <x v="3"/>
    <n v="220"/>
    <n v="0"/>
    <n v="0"/>
    <n v="327342.07"/>
    <n v="322788.3600000001"/>
    <n v="322788"/>
    <n v="0"/>
    <d v="2023-08-07T12:58:53"/>
    <n v="1683"/>
    <n v="1"/>
    <n v="1"/>
  </r>
  <r>
    <x v="6"/>
    <s v="Education Secretariat"/>
    <n v="7"/>
    <s v="Education"/>
    <n v="7"/>
    <s v="Education Secretariat"/>
    <s v="Executive Branch"/>
    <n v="1"/>
    <n v="241"/>
    <s v="089000"/>
    <s v="Richard Bland College"/>
    <x v="61"/>
    <s v="03"/>
    <s v="Higher Education Operating"/>
    <s v="03: Higher Education Operating"/>
    <s v="03690"/>
    <s v="EduStabFund-Institutn-COVID-19"/>
    <x v="281"/>
    <s v="241.03690"/>
    <x v="4"/>
    <n v="500"/>
    <n v="0"/>
    <n v="0"/>
    <n v="94928.5"/>
    <n v="1063545"/>
    <n v="1895678"/>
    <n v="0"/>
    <d v="2023-08-07T12:58:53"/>
    <n v="1684"/>
    <n v="1"/>
    <n v="1"/>
  </r>
  <r>
    <x v="6"/>
    <s v="Education Secretariat"/>
    <n v="7"/>
    <s v="Education"/>
    <n v="7"/>
    <s v="Education Secretariat"/>
    <s v="Executive Branch"/>
    <n v="1"/>
    <n v="241"/>
    <s v="089000"/>
    <s v="Richard Bland College"/>
    <x v="61"/>
    <s v="03"/>
    <s v="Higher Education Operating"/>
    <s v="03: Higher Education Operating"/>
    <s v="03860"/>
    <s v="Rcycl Matl Sale-Non-Gen/Fed-HE"/>
    <x v="288"/>
    <s v="241.03860"/>
    <x v="0"/>
    <n v="100"/>
    <n v="0"/>
    <n v="288.5"/>
    <n v="0"/>
    <n v="0"/>
    <n v="0"/>
    <n v="0"/>
    <d v="2023-08-07T12:58:53"/>
    <n v="1685"/>
    <n v="1"/>
    <n v="1"/>
  </r>
  <r>
    <x v="6"/>
    <s v="Education Secretariat"/>
    <n v="7"/>
    <s v="Education"/>
    <n v="7"/>
    <s v="Education Secretariat"/>
    <s v="Executive Branch"/>
    <n v="1"/>
    <n v="241"/>
    <s v="089000"/>
    <s v="Richard Bland College"/>
    <x v="61"/>
    <s v="03"/>
    <s v="Higher Education Operating"/>
    <s v="03: Higher Education Operating"/>
    <s v="03860"/>
    <s v="Rcycl Matl Sale-Non-Gen/Fed-HE"/>
    <x v="288"/>
    <s v="241.03860"/>
    <x v="4"/>
    <n v="500"/>
    <n v="0"/>
    <n v="288.5"/>
    <n v="0"/>
    <n v="0"/>
    <n v="0"/>
    <n v="0"/>
    <d v="2023-08-07T12:58:53"/>
    <n v="1686"/>
    <n v="1"/>
    <n v="1"/>
  </r>
  <r>
    <x v="6"/>
    <s v="Education Secretariat"/>
    <n v="7"/>
    <s v="Education"/>
    <n v="7"/>
    <s v="Education Secretariat"/>
    <s v="Executive Branch"/>
    <n v="1"/>
    <n v="241"/>
    <s v="089000"/>
    <s v="Richard Bland College"/>
    <x v="61"/>
    <s v="09"/>
    <s v="Dedicated Special Revenue"/>
    <s v="09: Dedicated Special Revenue"/>
    <s v="09650"/>
    <s v="Central Capital Planning Fund"/>
    <x v="257"/>
    <s v="241.09650"/>
    <x v="0"/>
    <n v="100"/>
    <n v="0"/>
    <n v="0"/>
    <n v="166654.09999999998"/>
    <n v="34982.6"/>
    <n v="0"/>
    <n v="0"/>
    <d v="2023-08-07T12:58:53"/>
    <n v="1687"/>
    <n v="1"/>
    <n v="1"/>
  </r>
  <r>
    <x v="6"/>
    <s v="Education Secretariat"/>
    <n v="7"/>
    <s v="Education"/>
    <n v="7"/>
    <s v="Education Secretariat"/>
    <s v="Executive Branch"/>
    <n v="1"/>
    <n v="241"/>
    <s v="089000"/>
    <s v="Richard Bland College"/>
    <x v="61"/>
    <s v="09"/>
    <s v="Dedicated Special Revenue"/>
    <s v="09: Dedicated Special Revenue"/>
    <s v="09650"/>
    <s v="Central Capital Planning Fund"/>
    <x v="257"/>
    <s v="241.09650"/>
    <x v="5"/>
    <n v="137"/>
    <n v="0"/>
    <n v="0"/>
    <n v="969795"/>
    <n v="166654.1"/>
    <n v="0"/>
    <n v="0"/>
    <d v="2023-08-07T12:58:53"/>
    <n v="1688"/>
    <n v="1"/>
    <n v="1"/>
  </r>
  <r>
    <x v="6"/>
    <s v="Education Secretariat"/>
    <n v="7"/>
    <s v="Education"/>
    <n v="7"/>
    <s v="Education Secretariat"/>
    <s v="Executive Branch"/>
    <n v="1"/>
    <n v="241"/>
    <s v="089000"/>
    <s v="Richard Bland College"/>
    <x v="61"/>
    <s v="09"/>
    <s v="Dedicated Special Revenue"/>
    <s v="09: Dedicated Special Revenue"/>
    <s v="09650"/>
    <s v="Central Capital Planning Fund"/>
    <x v="257"/>
    <s v="241.09650"/>
    <x v="7"/>
    <n v="205"/>
    <n v="0"/>
    <n v="0"/>
    <n v="803140.9"/>
    <n v="131671.5"/>
    <n v="0"/>
    <n v="0"/>
    <d v="2023-08-07T12:58:53"/>
    <n v="1689"/>
    <n v="1"/>
    <n v="1"/>
  </r>
  <r>
    <x v="6"/>
    <s v="Education Secretariat"/>
    <n v="7"/>
    <s v="Education"/>
    <n v="7"/>
    <s v="Education Secretariat"/>
    <s v="Executive Branch"/>
    <n v="1"/>
    <n v="241"/>
    <s v="089000"/>
    <s v="Richard Bland College"/>
    <x v="61"/>
    <s v="09"/>
    <s v="Dedicated Special Revenue"/>
    <s v="09: Dedicated Special Revenue"/>
    <s v="09650"/>
    <s v="Central Capital Planning Fund"/>
    <x v="257"/>
    <s v="241.09650"/>
    <x v="6"/>
    <n v="222"/>
    <n v="0"/>
    <n v="0"/>
    <n v="166654.09999999998"/>
    <n v="34982.600000000006"/>
    <n v="0"/>
    <n v="0"/>
    <d v="2023-08-07T12:58:53"/>
    <n v="1690"/>
    <n v="1"/>
    <n v="1"/>
  </r>
  <r>
    <x v="6"/>
    <s v="Education Secretariat"/>
    <n v="7"/>
    <s v="Education"/>
    <n v="7"/>
    <s v="Education Secretariat"/>
    <s v="Executive Branch"/>
    <n v="1"/>
    <n v="241"/>
    <s v="089000"/>
    <s v="Richard Bland College"/>
    <x v="61"/>
    <s v="09"/>
    <s v="Dedicated Special Revenue"/>
    <s v="09: Dedicated Special Revenue"/>
    <s v="09650"/>
    <s v="Central Capital Planning Fund"/>
    <x v="257"/>
    <s v="241.09650"/>
    <x v="4"/>
    <n v="500"/>
    <n v="0"/>
    <n v="0"/>
    <n v="0"/>
    <n v="0"/>
    <n v="934812.4"/>
    <n v="0"/>
    <d v="2023-08-07T12:58:53"/>
    <n v="1691"/>
    <n v="1"/>
    <n v="1"/>
  </r>
  <r>
    <x v="6"/>
    <s v="Education Secretariat"/>
    <n v="7"/>
    <s v="Education"/>
    <n v="7"/>
    <s v="Education Secretariat"/>
    <s v="Executive Branch"/>
    <n v="1"/>
    <n v="268"/>
    <s v="090000"/>
    <s v="Virginia Institute of Marine Science"/>
    <x v="62"/>
    <s v="03"/>
    <s v="Higher Education Operating"/>
    <s v="03: Higher Education Operating"/>
    <s v="03000"/>
    <s v="Higher Education Operating"/>
    <x v="267"/>
    <s v="268.03000"/>
    <x v="1"/>
    <n v="135"/>
    <n v="23350866"/>
    <n v="24929731"/>
    <n v="26671702"/>
    <n v="26731516.989999998"/>
    <n v="28549399.079999998"/>
    <n v="31476057.800000001"/>
    <d v="2023-08-07T12:58:53"/>
    <n v="1692"/>
    <n v="1"/>
    <n v="1"/>
  </r>
  <r>
    <x v="6"/>
    <s v="Education Secretariat"/>
    <n v="7"/>
    <s v="Education"/>
    <n v="7"/>
    <s v="Education Secretariat"/>
    <s v="Executive Branch"/>
    <n v="1"/>
    <n v="268"/>
    <s v="090000"/>
    <s v="Virginia Institute of Marine Science"/>
    <x v="62"/>
    <s v="03"/>
    <s v="Higher Education Operating"/>
    <s v="03: Higher Education Operating"/>
    <s v="03000"/>
    <s v="Higher Education Operating"/>
    <x v="267"/>
    <s v="268.03000"/>
    <x v="2"/>
    <n v="200"/>
    <n v="23243170.580000006"/>
    <n v="24519644.230000015"/>
    <n v="26212203.710000001"/>
    <n v="26257979.22000001"/>
    <n v="28017306.950000025"/>
    <n v="30554925.969999988"/>
    <d v="2023-08-07T12:58:53"/>
    <n v="1693"/>
    <n v="1"/>
    <n v="1"/>
  </r>
  <r>
    <x v="6"/>
    <s v="Education Secretariat"/>
    <n v="7"/>
    <s v="Education"/>
    <n v="7"/>
    <s v="Education Secretariat"/>
    <s v="Executive Branch"/>
    <n v="1"/>
    <n v="268"/>
    <s v="090000"/>
    <s v="Virginia Institute of Marine Science"/>
    <x v="62"/>
    <s v="03"/>
    <s v="Higher Education Operating"/>
    <s v="03: Higher Education Operating"/>
    <s v="03000"/>
    <s v="Higher Education Operating"/>
    <x v="267"/>
    <s v="268.03000"/>
    <x v="3"/>
    <n v="220"/>
    <n v="107695.41999999434"/>
    <n v="410086.76999998465"/>
    <n v="459498.28999999911"/>
    <n v="473537.76999998838"/>
    <n v="532092.12999997288"/>
    <n v="921131.83000001311"/>
    <d v="2023-08-07T12:58:53"/>
    <n v="1694"/>
    <n v="1"/>
    <n v="1"/>
  </r>
  <r>
    <x v="6"/>
    <s v="Education Secretariat"/>
    <n v="7"/>
    <s v="Education"/>
    <n v="7"/>
    <s v="Education Secretariat"/>
    <s v="Executive Branch"/>
    <n v="1"/>
    <n v="268"/>
    <s v="090000"/>
    <s v="Virginia Institute of Marine Science"/>
    <x v="62"/>
    <s v="03"/>
    <s v="Higher Education Operating"/>
    <s v="03: Higher Education Operating"/>
    <s v="03010"/>
    <s v="Higher Education Federal"/>
    <x v="268"/>
    <s v="268.03010"/>
    <x v="1"/>
    <n v="135"/>
    <n v="15910362"/>
    <n v="16794298"/>
    <n v="16794298"/>
    <n v="16769039"/>
    <n v="17569039"/>
    <n v="19128066"/>
    <d v="2023-08-07T12:58:53"/>
    <n v="1695"/>
    <n v="1"/>
    <n v="1"/>
  </r>
  <r>
    <x v="6"/>
    <s v="Education Secretariat"/>
    <n v="7"/>
    <s v="Education"/>
    <n v="7"/>
    <s v="Education Secretariat"/>
    <s v="Executive Branch"/>
    <n v="1"/>
    <n v="268"/>
    <s v="090000"/>
    <s v="Virginia Institute of Marine Science"/>
    <x v="62"/>
    <s v="03"/>
    <s v="Higher Education Operating"/>
    <s v="03: Higher Education Operating"/>
    <s v="03010"/>
    <s v="Higher Education Federal"/>
    <x v="268"/>
    <s v="268.03010"/>
    <x v="5"/>
    <n v="137"/>
    <n v="155000"/>
    <n v="155000"/>
    <n v="155000"/>
    <n v="155000"/>
    <n v="155000"/>
    <n v="155000"/>
    <d v="2023-08-07T12:58:53"/>
    <n v="1696"/>
    <n v="1"/>
    <n v="1"/>
  </r>
  <r>
    <x v="6"/>
    <s v="Education Secretariat"/>
    <n v="7"/>
    <s v="Education"/>
    <n v="7"/>
    <s v="Education Secretariat"/>
    <s v="Executive Branch"/>
    <n v="1"/>
    <n v="268"/>
    <s v="090000"/>
    <s v="Virginia Institute of Marine Science"/>
    <x v="62"/>
    <s v="03"/>
    <s v="Higher Education Operating"/>
    <s v="03: Higher Education Operating"/>
    <s v="03010"/>
    <s v="Higher Education Federal"/>
    <x v="268"/>
    <s v="268.03010"/>
    <x v="2"/>
    <n v="200"/>
    <n v="15690636.670000002"/>
    <n v="15964258.700000003"/>
    <n v="14133260.040000005"/>
    <n v="14354800.000000006"/>
    <n v="17083542.039999995"/>
    <n v="18552660.41"/>
    <d v="2023-08-07T12:58:53"/>
    <n v="1697"/>
    <n v="1"/>
    <n v="1"/>
  </r>
  <r>
    <x v="6"/>
    <s v="Education Secretariat"/>
    <n v="7"/>
    <s v="Education"/>
    <n v="7"/>
    <s v="Education Secretariat"/>
    <s v="Executive Branch"/>
    <n v="1"/>
    <n v="268"/>
    <s v="090000"/>
    <s v="Virginia Institute of Marine Science"/>
    <x v="62"/>
    <s v="03"/>
    <s v="Higher Education Operating"/>
    <s v="03: Higher Education Operating"/>
    <s v="03010"/>
    <s v="Higher Education Federal"/>
    <x v="268"/>
    <s v="268.03010"/>
    <x v="3"/>
    <n v="220"/>
    <n v="219725.32999999821"/>
    <n v="830039.29999999702"/>
    <n v="2661037.9599999953"/>
    <n v="2414238.9999999944"/>
    <n v="485496.96000000462"/>
    <n v="575405.58999999985"/>
    <d v="2023-08-07T12:58:53"/>
    <n v="1698"/>
    <n v="1"/>
    <n v="1"/>
  </r>
  <r>
    <x v="6"/>
    <s v="Education Secretariat"/>
    <n v="7"/>
    <s v="Education"/>
    <n v="7"/>
    <s v="Education Secretariat"/>
    <s v="Executive Branch"/>
    <n v="1"/>
    <n v="268"/>
    <s v="090000"/>
    <s v="Virginia Institute of Marine Science"/>
    <x v="62"/>
    <s v="03"/>
    <s v="Higher Education Operating"/>
    <s v="03: Higher Education Operating"/>
    <s v="03010"/>
    <s v="Higher Education Federal"/>
    <x v="268"/>
    <s v="268.03010"/>
    <x v="6"/>
    <n v="222"/>
    <n v="155000"/>
    <n v="155000"/>
    <n v="155000"/>
    <n v="155000"/>
    <n v="155000"/>
    <n v="155000"/>
    <d v="2023-08-07T12:58:53"/>
    <n v="1699"/>
    <n v="1"/>
    <n v="1"/>
  </r>
  <r>
    <x v="6"/>
    <s v="Education Secretariat"/>
    <n v="7"/>
    <s v="Education"/>
    <n v="7"/>
    <s v="Education Secretariat"/>
    <s v="Executive Branch"/>
    <n v="1"/>
    <n v="268"/>
    <s v="090000"/>
    <s v="Virginia Institute of Marine Science"/>
    <x v="62"/>
    <s v="03"/>
    <s v="Higher Education Operating"/>
    <s v="03: Higher Education Operating"/>
    <s v="03020"/>
    <s v="Foundation/Othr Grants/Cntrcts"/>
    <x v="269"/>
    <s v="268.03020"/>
    <x v="1"/>
    <n v="135"/>
    <n v="4092567"/>
    <n v="4316038"/>
    <n v="4316038"/>
    <n v="4697029"/>
    <n v="4997029"/>
    <n v="4890516"/>
    <d v="2023-08-07T12:58:53"/>
    <n v="1700"/>
    <n v="1"/>
    <n v="1"/>
  </r>
  <r>
    <x v="6"/>
    <s v="Education Secretariat"/>
    <n v="7"/>
    <s v="Education"/>
    <n v="7"/>
    <s v="Education Secretariat"/>
    <s v="Executive Branch"/>
    <n v="1"/>
    <n v="268"/>
    <s v="090000"/>
    <s v="Virginia Institute of Marine Science"/>
    <x v="62"/>
    <s v="03"/>
    <s v="Higher Education Operating"/>
    <s v="03: Higher Education Operating"/>
    <s v="03020"/>
    <s v="Foundation/Othr Grants/Cntrcts"/>
    <x v="269"/>
    <s v="268.03020"/>
    <x v="5"/>
    <n v="137"/>
    <n v="0"/>
    <n v="0"/>
    <n v="0"/>
    <n v="800000"/>
    <n v="797758.28"/>
    <n v="578555.88"/>
    <d v="2023-08-07T12:58:53"/>
    <n v="1701"/>
    <n v="1"/>
    <n v="1"/>
  </r>
  <r>
    <x v="6"/>
    <s v="Education Secretariat"/>
    <n v="7"/>
    <s v="Education"/>
    <n v="7"/>
    <s v="Education Secretariat"/>
    <s v="Executive Branch"/>
    <n v="1"/>
    <n v="268"/>
    <s v="090000"/>
    <s v="Virginia Institute of Marine Science"/>
    <x v="62"/>
    <s v="03"/>
    <s v="Higher Education Operating"/>
    <s v="03: Higher Education Operating"/>
    <s v="03020"/>
    <s v="Foundation/Othr Grants/Cntrcts"/>
    <x v="269"/>
    <s v="268.03020"/>
    <x v="2"/>
    <n v="200"/>
    <n v="3798541.34"/>
    <n v="3864523.5299999993"/>
    <n v="4014307.9200000004"/>
    <n v="4263070.49"/>
    <n v="4655283.3200000012"/>
    <n v="4477130.6100000003"/>
    <d v="2023-08-07T12:58:53"/>
    <n v="1702"/>
    <n v="1"/>
    <n v="1"/>
  </r>
  <r>
    <x v="6"/>
    <s v="Education Secretariat"/>
    <n v="7"/>
    <s v="Education"/>
    <n v="7"/>
    <s v="Education Secretariat"/>
    <s v="Executive Branch"/>
    <n v="1"/>
    <n v="268"/>
    <s v="090000"/>
    <s v="Virginia Institute of Marine Science"/>
    <x v="62"/>
    <s v="03"/>
    <s v="Higher Education Operating"/>
    <s v="03: Higher Education Operating"/>
    <s v="03020"/>
    <s v="Foundation/Othr Grants/Cntrcts"/>
    <x v="269"/>
    <s v="268.03020"/>
    <x v="7"/>
    <n v="205"/>
    <n v="0"/>
    <n v="0"/>
    <n v="0"/>
    <n v="2241.7199999999998"/>
    <n v="219202.40000000002"/>
    <n v="277440.6100000001"/>
    <d v="2023-08-07T12:58:53"/>
    <n v="1703"/>
    <n v="1"/>
    <n v="1"/>
  </r>
  <r>
    <x v="6"/>
    <s v="Education Secretariat"/>
    <n v="7"/>
    <s v="Education"/>
    <n v="7"/>
    <s v="Education Secretariat"/>
    <s v="Executive Branch"/>
    <n v="1"/>
    <n v="268"/>
    <s v="090000"/>
    <s v="Virginia Institute of Marine Science"/>
    <x v="62"/>
    <s v="03"/>
    <s v="Higher Education Operating"/>
    <s v="03: Higher Education Operating"/>
    <s v="03020"/>
    <s v="Foundation/Othr Grants/Cntrcts"/>
    <x v="269"/>
    <s v="268.03020"/>
    <x v="3"/>
    <n v="220"/>
    <n v="294025.66000000015"/>
    <n v="451514.47000000067"/>
    <n v="301730.07999999961"/>
    <n v="433958.50999999978"/>
    <n v="341745.67999999877"/>
    <n v="413385.38999999966"/>
    <d v="2023-08-07T12:58:53"/>
    <n v="1704"/>
    <n v="1"/>
    <n v="1"/>
  </r>
  <r>
    <x v="6"/>
    <s v="Education Secretariat"/>
    <n v="7"/>
    <s v="Education"/>
    <n v="7"/>
    <s v="Education Secretariat"/>
    <s v="Executive Branch"/>
    <n v="1"/>
    <n v="268"/>
    <s v="090000"/>
    <s v="Virginia Institute of Marine Science"/>
    <x v="62"/>
    <s v="03"/>
    <s v="Higher Education Operating"/>
    <s v="03: Higher Education Operating"/>
    <s v="03020"/>
    <s v="Foundation/Othr Grants/Cntrcts"/>
    <x v="269"/>
    <s v="268.03020"/>
    <x v="6"/>
    <n v="222"/>
    <n v="0"/>
    <n v="0"/>
    <n v="0"/>
    <n v="797758.28"/>
    <n v="578555.88"/>
    <n v="301115.2699999999"/>
    <d v="2023-08-07T12:58:53"/>
    <n v="1705"/>
    <n v="1"/>
    <n v="1"/>
  </r>
  <r>
    <x v="6"/>
    <s v="Education Secretariat"/>
    <n v="7"/>
    <s v="Education"/>
    <n v="7"/>
    <s v="Education Secretariat"/>
    <s v="Executive Branch"/>
    <n v="1"/>
    <n v="268"/>
    <s v="090000"/>
    <s v="Virginia Institute of Marine Science"/>
    <x v="62"/>
    <s v="03"/>
    <s v="Higher Education Operating"/>
    <s v="03: Higher Education Operating"/>
    <s v="03030"/>
    <s v="Indirect Cost Recovery"/>
    <x v="270"/>
    <s v="268.03030"/>
    <x v="1"/>
    <n v="135"/>
    <n v="3610598"/>
    <n v="2906225"/>
    <n v="2906225"/>
    <n v="2928605"/>
    <n v="1823303"/>
    <n v="2537750"/>
    <d v="2023-08-07T12:58:53"/>
    <n v="1706"/>
    <n v="1"/>
    <n v="1"/>
  </r>
  <r>
    <x v="6"/>
    <s v="Education Secretariat"/>
    <n v="7"/>
    <s v="Education"/>
    <n v="7"/>
    <s v="Education Secretariat"/>
    <s v="Executive Branch"/>
    <n v="1"/>
    <n v="268"/>
    <s v="090000"/>
    <s v="Virginia Institute of Marine Science"/>
    <x v="62"/>
    <s v="03"/>
    <s v="Higher Education Operating"/>
    <s v="03: Higher Education Operating"/>
    <s v="03030"/>
    <s v="Indirect Cost Recovery"/>
    <x v="270"/>
    <s v="268.03030"/>
    <x v="5"/>
    <n v="137"/>
    <n v="800000"/>
    <n v="998932"/>
    <n v="273546.09000000003"/>
    <n v="1000000"/>
    <n v="0"/>
    <n v="0"/>
    <d v="2023-08-07T12:58:53"/>
    <n v="1707"/>
    <n v="1"/>
    <n v="1"/>
  </r>
  <r>
    <x v="6"/>
    <s v="Education Secretariat"/>
    <n v="7"/>
    <s v="Education"/>
    <n v="7"/>
    <s v="Education Secretariat"/>
    <s v="Executive Branch"/>
    <n v="1"/>
    <n v="268"/>
    <s v="090000"/>
    <s v="Virginia Institute of Marine Science"/>
    <x v="62"/>
    <s v="03"/>
    <s v="Higher Education Operating"/>
    <s v="03: Higher Education Operating"/>
    <s v="03030"/>
    <s v="Indirect Cost Recovery"/>
    <x v="270"/>
    <s v="268.03030"/>
    <x v="2"/>
    <n v="200"/>
    <n v="2930889.3799999985"/>
    <n v="1099389.2399999998"/>
    <n v="977486.2"/>
    <n v="864784.46"/>
    <n v="189085.85000000012"/>
    <n v="714715.49000000011"/>
    <d v="2023-08-07T12:58:53"/>
    <n v="1708"/>
    <n v="1"/>
    <n v="1"/>
  </r>
  <r>
    <x v="6"/>
    <s v="Education Secretariat"/>
    <n v="7"/>
    <s v="Education"/>
    <n v="7"/>
    <s v="Education Secretariat"/>
    <s v="Executive Branch"/>
    <n v="1"/>
    <n v="268"/>
    <s v="090000"/>
    <s v="Virginia Institute of Marine Science"/>
    <x v="62"/>
    <s v="03"/>
    <s v="Higher Education Operating"/>
    <s v="03: Higher Education Operating"/>
    <s v="03030"/>
    <s v="Indirect Cost Recovery"/>
    <x v="270"/>
    <s v="268.03030"/>
    <x v="7"/>
    <n v="205"/>
    <n v="1067.27"/>
    <n v="725386.64"/>
    <n v="-726453.91"/>
    <n v="0"/>
    <n v="0"/>
    <n v="0"/>
    <d v="2023-08-07T12:58:53"/>
    <n v="1709"/>
    <n v="1"/>
    <n v="1"/>
  </r>
  <r>
    <x v="6"/>
    <s v="Education Secretariat"/>
    <n v="7"/>
    <s v="Education"/>
    <n v="7"/>
    <s v="Education Secretariat"/>
    <s v="Executive Branch"/>
    <n v="1"/>
    <n v="268"/>
    <s v="090000"/>
    <s v="Virginia Institute of Marine Science"/>
    <x v="62"/>
    <s v="03"/>
    <s v="Higher Education Operating"/>
    <s v="03: Higher Education Operating"/>
    <s v="03030"/>
    <s v="Indirect Cost Recovery"/>
    <x v="270"/>
    <s v="268.03030"/>
    <x v="3"/>
    <n v="220"/>
    <n v="679708.62000000151"/>
    <n v="1806835.7600000002"/>
    <n v="1928738.8"/>
    <n v="2063820.54"/>
    <n v="1634217.15"/>
    <n v="1823034.5099999998"/>
    <d v="2023-08-07T12:58:53"/>
    <n v="1710"/>
    <n v="1"/>
    <n v="1"/>
  </r>
  <r>
    <x v="6"/>
    <s v="Education Secretariat"/>
    <n v="7"/>
    <s v="Education"/>
    <n v="7"/>
    <s v="Education Secretariat"/>
    <s v="Executive Branch"/>
    <n v="1"/>
    <n v="268"/>
    <s v="090000"/>
    <s v="Virginia Institute of Marine Science"/>
    <x v="62"/>
    <s v="03"/>
    <s v="Higher Education Operating"/>
    <s v="03: Higher Education Operating"/>
    <s v="03030"/>
    <s v="Indirect Cost Recovery"/>
    <x v="270"/>
    <s v="268.03030"/>
    <x v="6"/>
    <n v="222"/>
    <n v="798932.73"/>
    <n v="273545.36"/>
    <n v="1000000"/>
    <n v="1000000"/>
    <n v="0"/>
    <n v="0"/>
    <d v="2023-08-07T12:58:53"/>
    <n v="1711"/>
    <n v="1"/>
    <n v="1"/>
  </r>
  <r>
    <x v="6"/>
    <s v="Education Secretariat"/>
    <n v="7"/>
    <s v="Education"/>
    <n v="7"/>
    <s v="Education Secretariat"/>
    <s v="Executive Branch"/>
    <n v="1"/>
    <n v="268"/>
    <s v="090000"/>
    <s v="Virginia Institute of Marine Science"/>
    <x v="62"/>
    <s v="03"/>
    <s v="Higher Education Operating"/>
    <s v="03: Higher Education Operating"/>
    <s v="03110"/>
    <s v="Eminent Scholars"/>
    <x v="274"/>
    <s v="268.03110"/>
    <x v="1"/>
    <n v="135"/>
    <n v="75000"/>
    <n v="75000"/>
    <n v="75000"/>
    <n v="75000"/>
    <n v="80302"/>
    <n v="91326"/>
    <d v="2023-08-07T12:58:53"/>
    <n v="1712"/>
    <n v="1"/>
    <n v="1"/>
  </r>
  <r>
    <x v="6"/>
    <s v="Education Secretariat"/>
    <n v="7"/>
    <s v="Education"/>
    <n v="7"/>
    <s v="Education Secretariat"/>
    <s v="Executive Branch"/>
    <n v="1"/>
    <n v="268"/>
    <s v="090000"/>
    <s v="Virginia Institute of Marine Science"/>
    <x v="62"/>
    <s v="03"/>
    <s v="Higher Education Operating"/>
    <s v="03: Higher Education Operating"/>
    <s v="03110"/>
    <s v="Eminent Scholars"/>
    <x v="274"/>
    <s v="268.03110"/>
    <x v="2"/>
    <n v="200"/>
    <n v="70023.320000000007"/>
    <n v="55774.880000000005"/>
    <n v="57686.240000000005"/>
    <n v="60244.319999999992"/>
    <n v="80301.52"/>
    <n v="91325.28"/>
    <d v="2023-08-07T12:58:53"/>
    <n v="1713"/>
    <n v="1"/>
    <n v="1"/>
  </r>
  <r>
    <x v="6"/>
    <s v="Education Secretariat"/>
    <n v="7"/>
    <s v="Education"/>
    <n v="7"/>
    <s v="Education Secretariat"/>
    <s v="Executive Branch"/>
    <n v="1"/>
    <n v="268"/>
    <s v="090000"/>
    <s v="Virginia Institute of Marine Science"/>
    <x v="62"/>
    <s v="03"/>
    <s v="Higher Education Operating"/>
    <s v="03: Higher Education Operating"/>
    <s v="03110"/>
    <s v="Eminent Scholars"/>
    <x v="274"/>
    <s v="268.03110"/>
    <x v="3"/>
    <n v="220"/>
    <n v="4976.679999999993"/>
    <n v="19225.119999999995"/>
    <n v="17313.759999999995"/>
    <n v="14755.680000000008"/>
    <n v="0.47999999999592546"/>
    <n v="0.72000000000116415"/>
    <d v="2023-08-07T12:58:53"/>
    <n v="1714"/>
    <n v="1"/>
    <n v="1"/>
  </r>
  <r>
    <x v="6"/>
    <s v="Education Secretariat"/>
    <n v="7"/>
    <s v="Education"/>
    <n v="7"/>
    <s v="Education Secretariat"/>
    <s v="Executive Branch"/>
    <n v="1"/>
    <n v="268"/>
    <s v="090000"/>
    <s v="Virginia Institute of Marine Science"/>
    <x v="62"/>
    <s v="03"/>
    <s v="Higher Education Operating"/>
    <s v="03: Higher Education Operating"/>
    <s v="03160"/>
    <s v="Excess Indirct Cost Recoveries"/>
    <x v="285"/>
    <s v="268.03160"/>
    <x v="5"/>
    <n v="137"/>
    <n v="124366"/>
    <n v="124366"/>
    <n v="15175.98"/>
    <n v="15175.98"/>
    <n v="292175.98000000004"/>
    <n v="44769.04"/>
    <d v="2023-08-07T12:58:53"/>
    <n v="1715"/>
    <n v="1"/>
    <n v="1"/>
  </r>
  <r>
    <x v="6"/>
    <s v="Education Secretariat"/>
    <n v="7"/>
    <s v="Education"/>
    <n v="7"/>
    <s v="Education Secretariat"/>
    <s v="Executive Branch"/>
    <n v="1"/>
    <n v="268"/>
    <s v="090000"/>
    <s v="Virginia Institute of Marine Science"/>
    <x v="62"/>
    <s v="03"/>
    <s v="Higher Education Operating"/>
    <s v="03: Higher Education Operating"/>
    <s v="03160"/>
    <s v="Excess Indirct Cost Recoveries"/>
    <x v="285"/>
    <s v="268.03160"/>
    <x v="7"/>
    <n v="205"/>
    <n v="0"/>
    <n v="109190.6"/>
    <n v="0"/>
    <n v="0"/>
    <n v="247406.94"/>
    <n v="2745"/>
    <d v="2023-08-07T12:58:53"/>
    <n v="1716"/>
    <n v="1"/>
    <n v="1"/>
  </r>
  <r>
    <x v="6"/>
    <s v="Education Secretariat"/>
    <n v="7"/>
    <s v="Education"/>
    <n v="7"/>
    <s v="Education Secretariat"/>
    <s v="Executive Branch"/>
    <n v="1"/>
    <n v="268"/>
    <s v="090000"/>
    <s v="Virginia Institute of Marine Science"/>
    <x v="62"/>
    <s v="03"/>
    <s v="Higher Education Operating"/>
    <s v="03: Higher Education Operating"/>
    <s v="03160"/>
    <s v="Excess Indirct Cost Recoveries"/>
    <x v="285"/>
    <s v="268.03160"/>
    <x v="6"/>
    <n v="222"/>
    <n v="124366"/>
    <n v="15175.399999999994"/>
    <n v="15175.98"/>
    <n v="15175.98"/>
    <n v="44769.040000000037"/>
    <n v="42024.04"/>
    <d v="2023-08-07T12:58:53"/>
    <n v="1717"/>
    <n v="1"/>
    <n v="1"/>
  </r>
  <r>
    <x v="6"/>
    <s v="Education Secretariat"/>
    <n v="7"/>
    <s v="Education"/>
    <n v="7"/>
    <s v="Education Secretariat"/>
    <s v="Executive Branch"/>
    <n v="1"/>
    <n v="268"/>
    <s v="090000"/>
    <s v="Virginia Institute of Marine Science"/>
    <x v="62"/>
    <s v="03"/>
    <s v="Higher Education Operating"/>
    <s v="03: Higher Education Operating"/>
    <s v="03420"/>
    <s v="Caresactrlffd-General-Covid-19"/>
    <x v="278"/>
    <s v="268.03420"/>
    <x v="1"/>
    <n v="135"/>
    <n v="0"/>
    <n v="0"/>
    <n v="0"/>
    <n v="32363"/>
    <n v="0"/>
    <n v="0"/>
    <d v="2023-08-07T12:58:53"/>
    <n v="1718"/>
    <n v="1"/>
    <n v="1"/>
  </r>
  <r>
    <x v="6"/>
    <s v="Education Secretariat"/>
    <n v="7"/>
    <s v="Education"/>
    <n v="7"/>
    <s v="Education Secretariat"/>
    <s v="Executive Branch"/>
    <n v="1"/>
    <n v="268"/>
    <s v="090000"/>
    <s v="Virginia Institute of Marine Science"/>
    <x v="62"/>
    <s v="03"/>
    <s v="Higher Education Operating"/>
    <s v="03: Higher Education Operating"/>
    <s v="03420"/>
    <s v="Caresactrlffd-General-Covid-19"/>
    <x v="278"/>
    <s v="268.03420"/>
    <x v="2"/>
    <n v="200"/>
    <n v="0"/>
    <n v="0"/>
    <n v="0"/>
    <n v="32363"/>
    <n v="0"/>
    <n v="0"/>
    <d v="2023-08-07T12:58:53"/>
    <n v="1719"/>
    <n v="1"/>
    <n v="1"/>
  </r>
  <r>
    <x v="6"/>
    <s v="Education Secretariat"/>
    <n v="7"/>
    <s v="Education"/>
    <n v="7"/>
    <s v="Education Secretariat"/>
    <s v="Executive Branch"/>
    <n v="1"/>
    <n v="268"/>
    <s v="090000"/>
    <s v="Virginia Institute of Marine Science"/>
    <x v="62"/>
    <s v="03"/>
    <s v="Higher Education Operating"/>
    <s v="03: Higher Education Operating"/>
    <s v="03500"/>
    <s v="Fishery Resource Grant Fund"/>
    <x v="289"/>
    <s v="268.03500"/>
    <x v="0"/>
    <n v="100"/>
    <n v="319158"/>
    <n v="478737"/>
    <n v="424965.22"/>
    <n v="584544.22"/>
    <n v="744123.22"/>
    <n v="903702.22"/>
    <d v="2023-08-07T12:58:53"/>
    <n v="1720"/>
    <n v="1"/>
    <n v="1"/>
  </r>
  <r>
    <x v="6"/>
    <s v="Education Secretariat"/>
    <n v="7"/>
    <s v="Education"/>
    <n v="7"/>
    <s v="Education Secretariat"/>
    <s v="Executive Branch"/>
    <n v="1"/>
    <n v="268"/>
    <s v="090000"/>
    <s v="Virginia Institute of Marine Science"/>
    <x v="62"/>
    <s v="03"/>
    <s v="Higher Education Operating"/>
    <s v="03: Higher Education Operating"/>
    <s v="03500"/>
    <s v="Fishery Resource Grant Fund"/>
    <x v="289"/>
    <s v="268.03500"/>
    <x v="1"/>
    <n v="135"/>
    <n v="159579"/>
    <n v="159579"/>
    <n v="159579"/>
    <n v="159579"/>
    <n v="159579"/>
    <n v="159579.00000000003"/>
    <d v="2023-08-07T12:58:53"/>
    <n v="1721"/>
    <n v="1"/>
    <n v="1"/>
  </r>
  <r>
    <x v="6"/>
    <s v="Education Secretariat"/>
    <n v="7"/>
    <s v="Education"/>
    <n v="7"/>
    <s v="Education Secretariat"/>
    <s v="Executive Branch"/>
    <n v="1"/>
    <n v="268"/>
    <s v="090000"/>
    <s v="Virginia Institute of Marine Science"/>
    <x v="62"/>
    <s v="03"/>
    <s v="Higher Education Operating"/>
    <s v="03: Higher Education Operating"/>
    <s v="03500"/>
    <s v="Fishery Resource Grant Fund"/>
    <x v="289"/>
    <s v="268.03500"/>
    <x v="2"/>
    <n v="200"/>
    <n v="102225.15000000004"/>
    <n v="141106.46"/>
    <n v="76053.62999999999"/>
    <n v="83394.990000000005"/>
    <n v="94541.52"/>
    <n v="43008.05999999999"/>
    <d v="2023-08-07T12:58:53"/>
    <n v="1722"/>
    <n v="1"/>
    <n v="1"/>
  </r>
  <r>
    <x v="6"/>
    <s v="Education Secretariat"/>
    <n v="7"/>
    <s v="Education"/>
    <n v="7"/>
    <s v="Education Secretariat"/>
    <s v="Executive Branch"/>
    <n v="1"/>
    <n v="268"/>
    <s v="090000"/>
    <s v="Virginia Institute of Marine Science"/>
    <x v="62"/>
    <s v="03"/>
    <s v="Higher Education Operating"/>
    <s v="03: Higher Education Operating"/>
    <s v="03500"/>
    <s v="Fishery Resource Grant Fund"/>
    <x v="289"/>
    <s v="268.03500"/>
    <x v="3"/>
    <n v="220"/>
    <n v="57353.849999999962"/>
    <n v="18472.540000000008"/>
    <n v="83525.37000000001"/>
    <n v="76184.009999999995"/>
    <n v="65037.479999999996"/>
    <n v="116570.94000000003"/>
    <d v="2023-08-07T12:58:53"/>
    <n v="1723"/>
    <n v="1"/>
    <n v="1"/>
  </r>
  <r>
    <x v="6"/>
    <s v="Education Secretariat"/>
    <n v="7"/>
    <s v="Education"/>
    <n v="7"/>
    <s v="Education Secretariat"/>
    <s v="Executive Branch"/>
    <n v="1"/>
    <n v="268"/>
    <s v="090000"/>
    <s v="Virginia Institute of Marine Science"/>
    <x v="62"/>
    <s v="03"/>
    <s v="Higher Education Operating"/>
    <s v="03: Higher Education Operating"/>
    <s v="03710"/>
    <s v="FEMA - State Agy - COVID-19"/>
    <x v="282"/>
    <s v="268.03710"/>
    <x v="1"/>
    <n v="135"/>
    <n v="0"/>
    <n v="0"/>
    <n v="0"/>
    <n v="0"/>
    <n v="9946.48"/>
    <n v="0"/>
    <d v="2023-08-07T12:58:53"/>
    <n v="1724"/>
    <n v="1"/>
    <n v="1"/>
  </r>
  <r>
    <x v="6"/>
    <s v="Education Secretariat"/>
    <n v="7"/>
    <s v="Education"/>
    <n v="7"/>
    <s v="Education Secretariat"/>
    <s v="Executive Branch"/>
    <n v="1"/>
    <n v="268"/>
    <s v="090000"/>
    <s v="Virginia Institute of Marine Science"/>
    <x v="62"/>
    <s v="03"/>
    <s v="Higher Education Operating"/>
    <s v="03: Higher Education Operating"/>
    <s v="03710"/>
    <s v="FEMA - State Agy - COVID-19"/>
    <x v="282"/>
    <s v="268.03710"/>
    <x v="2"/>
    <n v="200"/>
    <n v="0"/>
    <n v="0"/>
    <n v="0"/>
    <n v="0"/>
    <n v="9946.4800000000014"/>
    <n v="0"/>
    <d v="2023-08-07T12:58:53"/>
    <n v="1725"/>
    <n v="1"/>
    <n v="1"/>
  </r>
  <r>
    <x v="6"/>
    <s v="Education Secretariat"/>
    <n v="7"/>
    <s v="Education"/>
    <n v="7"/>
    <s v="Education Secretariat"/>
    <s v="Executive Branch"/>
    <n v="1"/>
    <n v="268"/>
    <s v="090000"/>
    <s v="Virginia Institute of Marine Science"/>
    <x v="62"/>
    <s v="03"/>
    <s v="Higher Education Operating"/>
    <s v="03: Higher Education Operating"/>
    <s v="03710"/>
    <s v="FEMA - State Agy - COVID-19"/>
    <x v="282"/>
    <s v="268.03710"/>
    <x v="3"/>
    <n v="220"/>
    <n v="0"/>
    <n v="0"/>
    <n v="0"/>
    <n v="0"/>
    <n v="-1.8189894035458565E-12"/>
    <n v="0"/>
    <d v="2023-08-07T12:58:53"/>
    <n v="1726"/>
    <n v="1"/>
    <n v="1"/>
  </r>
  <r>
    <x v="6"/>
    <s v="Education Secretariat"/>
    <n v="7"/>
    <s v="Education"/>
    <n v="7"/>
    <s v="Education Secretariat"/>
    <s v="Executive Branch"/>
    <n v="1"/>
    <n v="268"/>
    <s v="090000"/>
    <s v="Virginia Institute of Marine Science"/>
    <x v="62"/>
    <s v="03"/>
    <s v="Higher Education Operating"/>
    <s v="03: Higher Education Operating"/>
    <s v="03870"/>
    <s v="Srplus Supp&amp;Equip Sales-Gen-HE"/>
    <x v="283"/>
    <s v="268.03870"/>
    <x v="1"/>
    <n v="135"/>
    <n v="70000"/>
    <n v="141258.51"/>
    <n v="46985.380000000005"/>
    <n v="0"/>
    <n v="28369.09"/>
    <n v="52661.729999999996"/>
    <d v="2023-08-07T12:58:53"/>
    <n v="1727"/>
    <n v="1"/>
    <n v="1"/>
  </r>
  <r>
    <x v="6"/>
    <s v="Education Secretariat"/>
    <n v="7"/>
    <s v="Education"/>
    <n v="7"/>
    <s v="Education Secretariat"/>
    <s v="Executive Branch"/>
    <n v="1"/>
    <n v="268"/>
    <s v="090000"/>
    <s v="Virginia Institute of Marine Science"/>
    <x v="62"/>
    <s v="03"/>
    <s v="Higher Education Operating"/>
    <s v="03: Higher Education Operating"/>
    <s v="03870"/>
    <s v="Srplus Supp&amp;Equip Sales-Gen-HE"/>
    <x v="283"/>
    <s v="268.03870"/>
    <x v="2"/>
    <n v="200"/>
    <n v="18999"/>
    <n v="118001.76"/>
    <n v="41366.920000000006"/>
    <n v="0"/>
    <n v="9473.36"/>
    <n v="30565.99"/>
    <d v="2023-08-07T12:58:53"/>
    <n v="1728"/>
    <n v="1"/>
    <n v="1"/>
  </r>
  <r>
    <x v="6"/>
    <s v="Education Secretariat"/>
    <n v="7"/>
    <s v="Education"/>
    <n v="7"/>
    <s v="Education Secretariat"/>
    <s v="Executive Branch"/>
    <n v="1"/>
    <n v="268"/>
    <s v="090000"/>
    <s v="Virginia Institute of Marine Science"/>
    <x v="62"/>
    <s v="03"/>
    <s v="Higher Education Operating"/>
    <s v="03: Higher Education Operating"/>
    <s v="03870"/>
    <s v="Srplus Supp&amp;Equip Sales-Gen-HE"/>
    <x v="283"/>
    <s v="268.03870"/>
    <x v="3"/>
    <n v="220"/>
    <n v="51001"/>
    <n v="23256.750000000015"/>
    <n v="5618.4599999999991"/>
    <n v="0"/>
    <n v="18895.73"/>
    <n v="22095.739999999994"/>
    <d v="2023-08-07T12:58:53"/>
    <n v="1729"/>
    <n v="1"/>
    <n v="1"/>
  </r>
  <r>
    <x v="6"/>
    <s v="Education Secretariat"/>
    <n v="7"/>
    <s v="Education"/>
    <n v="7"/>
    <s v="Education Secretariat"/>
    <s v="Executive Branch"/>
    <n v="1"/>
    <n v="268"/>
    <s v="090000"/>
    <s v="Virginia Institute of Marine Science"/>
    <x v="62"/>
    <s v="03"/>
    <s v="Higher Education Operating"/>
    <s v="03: Higher Education Operating"/>
    <s v="03900"/>
    <s v="Insurance Recovery - Higher Ed"/>
    <x v="290"/>
    <s v="268.03900"/>
    <x v="1"/>
    <n v="135"/>
    <n v="11300"/>
    <n v="52434.7"/>
    <n v="0"/>
    <n v="348713.36"/>
    <n v="238634.33"/>
    <n v="0"/>
    <d v="2023-08-07T12:58:53"/>
    <n v="1730"/>
    <n v="1"/>
    <n v="1"/>
  </r>
  <r>
    <x v="6"/>
    <s v="Education Secretariat"/>
    <n v="7"/>
    <s v="Education"/>
    <n v="7"/>
    <s v="Education Secretariat"/>
    <s v="Executive Branch"/>
    <n v="1"/>
    <n v="268"/>
    <s v="090000"/>
    <s v="Virginia Institute of Marine Science"/>
    <x v="62"/>
    <s v="03"/>
    <s v="Higher Education Operating"/>
    <s v="03: Higher Education Operating"/>
    <s v="03900"/>
    <s v="Insurance Recovery - Higher Ed"/>
    <x v="290"/>
    <s v="268.03900"/>
    <x v="2"/>
    <n v="200"/>
    <n v="11300"/>
    <n v="52434.7"/>
    <n v="0"/>
    <n v="348713.36"/>
    <n v="238634.33"/>
    <n v="0"/>
    <d v="2023-08-07T12:58:53"/>
    <n v="1731"/>
    <n v="1"/>
    <n v="1"/>
  </r>
  <r>
    <x v="6"/>
    <s v="Education Secretariat"/>
    <n v="7"/>
    <s v="Education"/>
    <n v="7"/>
    <s v="Education Secretariat"/>
    <s v="Executive Branch"/>
    <n v="1"/>
    <n v="268"/>
    <s v="090000"/>
    <s v="Virginia Institute of Marine Science"/>
    <x v="62"/>
    <s v="09"/>
    <s v="Dedicated Special Revenue"/>
    <s v="09: Dedicated Special Revenue"/>
    <s v="09018"/>
    <s v="Chspk Bay Restoration VPI"/>
    <x v="291"/>
    <s v="268.09018"/>
    <x v="0"/>
    <n v="100"/>
    <n v="0"/>
    <n v="0"/>
    <n v="0"/>
    <n v="0"/>
    <n v="115000"/>
    <n v="115000"/>
    <d v="2023-08-07T12:58:53"/>
    <n v="1732"/>
    <n v="1"/>
    <n v="1"/>
  </r>
  <r>
    <x v="6"/>
    <s v="Education Secretariat"/>
    <n v="7"/>
    <s v="Education"/>
    <n v="7"/>
    <s v="Education Secretariat"/>
    <s v="Executive Branch"/>
    <n v="1"/>
    <n v="268"/>
    <s v="090000"/>
    <s v="Virginia Institute of Marine Science"/>
    <x v="62"/>
    <s v="09"/>
    <s v="Dedicated Special Revenue"/>
    <s v="09: Dedicated Special Revenue"/>
    <s v="09018"/>
    <s v="Chspk Bay Restoration VPI"/>
    <x v="291"/>
    <s v="268.09018"/>
    <x v="1"/>
    <n v="135"/>
    <n v="0"/>
    <n v="0"/>
    <n v="0"/>
    <n v="0"/>
    <n v="115000"/>
    <n v="0"/>
    <d v="2023-08-07T12:58:53"/>
    <n v="1733"/>
    <n v="1"/>
    <n v="1"/>
  </r>
  <r>
    <x v="6"/>
    <s v="Education Secretariat"/>
    <n v="7"/>
    <s v="Education"/>
    <n v="7"/>
    <s v="Education Secretariat"/>
    <s v="Executive Branch"/>
    <n v="1"/>
    <n v="268"/>
    <s v="090000"/>
    <s v="Virginia Institute of Marine Science"/>
    <x v="62"/>
    <s v="09"/>
    <s v="Dedicated Special Revenue"/>
    <s v="09: Dedicated Special Revenue"/>
    <s v="09018"/>
    <s v="Chspk Bay Restoration VPI"/>
    <x v="291"/>
    <s v="268.09018"/>
    <x v="3"/>
    <n v="220"/>
    <n v="0"/>
    <n v="0"/>
    <n v="0"/>
    <n v="0"/>
    <n v="115000"/>
    <n v="0"/>
    <d v="2023-08-07T12:58:53"/>
    <n v="1734"/>
    <n v="1"/>
    <n v="1"/>
  </r>
  <r>
    <x v="6"/>
    <s v="Education Secretariat"/>
    <n v="7"/>
    <s v="Education"/>
    <n v="7"/>
    <s v="Education Secretariat"/>
    <s v="Executive Branch"/>
    <n v="1"/>
    <n v="268"/>
    <s v="090000"/>
    <s v="Virginia Institute of Marine Science"/>
    <x v="62"/>
    <s v="09"/>
    <s v="Dedicated Special Revenue"/>
    <s v="09: Dedicated Special Revenue"/>
    <s v="09510"/>
    <s v="CW Technology Research Fd 934"/>
    <x v="233"/>
    <s v="268.09510"/>
    <x v="1"/>
    <n v="135"/>
    <n v="99450"/>
    <n v="56074.14"/>
    <n v="99561"/>
    <n v="52634.68"/>
    <n v="22027.34"/>
    <n v="0"/>
    <d v="2023-08-07T12:58:53"/>
    <n v="1735"/>
    <n v="1"/>
    <n v="1"/>
  </r>
  <r>
    <x v="6"/>
    <s v="Education Secretariat"/>
    <n v="7"/>
    <s v="Education"/>
    <n v="7"/>
    <s v="Education Secretariat"/>
    <s v="Executive Branch"/>
    <n v="1"/>
    <n v="268"/>
    <s v="090000"/>
    <s v="Virginia Institute of Marine Science"/>
    <x v="62"/>
    <s v="09"/>
    <s v="Dedicated Special Revenue"/>
    <s v="09: Dedicated Special Revenue"/>
    <s v="09510"/>
    <s v="CW Technology Research Fd 934"/>
    <x v="233"/>
    <s v="268.09510"/>
    <x v="2"/>
    <n v="200"/>
    <n v="95349.68"/>
    <n v="19720.43"/>
    <n v="46926.030000000006"/>
    <n v="50219.340000000004"/>
    <n v="22027.34"/>
    <n v="0"/>
    <d v="2023-08-07T12:58:53"/>
    <n v="1736"/>
    <n v="1"/>
    <n v="1"/>
  </r>
  <r>
    <x v="6"/>
    <s v="Education Secretariat"/>
    <n v="7"/>
    <s v="Education"/>
    <n v="7"/>
    <s v="Education Secretariat"/>
    <s v="Executive Branch"/>
    <n v="1"/>
    <n v="268"/>
    <s v="090000"/>
    <s v="Virginia Institute of Marine Science"/>
    <x v="62"/>
    <s v="09"/>
    <s v="Dedicated Special Revenue"/>
    <s v="09: Dedicated Special Revenue"/>
    <s v="09510"/>
    <s v="CW Technology Research Fd 934"/>
    <x v="233"/>
    <s v="268.09510"/>
    <x v="3"/>
    <n v="220"/>
    <n v="4100.320000000007"/>
    <n v="36353.71"/>
    <n v="52634.969999999994"/>
    <n v="2415.3399999999965"/>
    <n v="0"/>
    <n v="0"/>
    <d v="2023-08-07T12:58:53"/>
    <n v="1737"/>
    <n v="1"/>
    <n v="1"/>
  </r>
  <r>
    <x v="6"/>
    <s v="Education Secretariat"/>
    <n v="7"/>
    <s v="Education"/>
    <n v="7"/>
    <s v="Education Secretariat"/>
    <s v="Executive Branch"/>
    <n v="1"/>
    <n v="247"/>
    <s v="091000"/>
    <s v="George Mason University"/>
    <x v="63"/>
    <s v="02"/>
    <s v="Special"/>
    <s v="02: Special"/>
    <s v="02754"/>
    <s v="Public-Private Ed Act"/>
    <x v="292"/>
    <s v="247.02754"/>
    <x v="0"/>
    <n v="100"/>
    <n v="7500"/>
    <n v="7500"/>
    <n v="7500"/>
    <n v="7500"/>
    <n v="0"/>
    <n v="0"/>
    <d v="2023-08-07T12:58:53"/>
    <n v="1738"/>
    <n v="1"/>
    <n v="1"/>
  </r>
  <r>
    <x v="6"/>
    <s v="Education Secretariat"/>
    <n v="7"/>
    <s v="Education"/>
    <n v="7"/>
    <s v="Education Secretariat"/>
    <s v="Executive Branch"/>
    <n v="1"/>
    <n v="247"/>
    <s v="091000"/>
    <s v="George Mason University"/>
    <x v="63"/>
    <s v="02"/>
    <s v="Special"/>
    <s v="02: Special"/>
    <s v="02754"/>
    <s v="Public-Private Ed Act"/>
    <x v="292"/>
    <s v="247.02754"/>
    <x v="5"/>
    <n v="137"/>
    <n v="0"/>
    <n v="0"/>
    <n v="0"/>
    <n v="0"/>
    <n v="82000000"/>
    <n v="82000000"/>
    <d v="2023-08-07T12:58:53"/>
    <n v="1739"/>
    <n v="1"/>
    <n v="1"/>
  </r>
  <r>
    <x v="6"/>
    <s v="Education Secretariat"/>
    <n v="7"/>
    <s v="Education"/>
    <n v="7"/>
    <s v="Education Secretariat"/>
    <s v="Executive Branch"/>
    <n v="1"/>
    <n v="247"/>
    <s v="091000"/>
    <s v="George Mason University"/>
    <x v="63"/>
    <s v="02"/>
    <s v="Special"/>
    <m/>
    <s v="02754"/>
    <s v="Public-Private Ed Act"/>
    <x v="292"/>
    <s v="247.02754"/>
    <x v="5"/>
    <n v="137"/>
    <n v="0"/>
    <n v="0"/>
    <n v="0"/>
    <n v="82000000"/>
    <n v="0"/>
    <n v="0"/>
    <d v="2023-08-07T12:58:53"/>
    <n v="1740"/>
    <n v="1"/>
    <n v="1"/>
  </r>
  <r>
    <x v="6"/>
    <s v="Education Secretariat"/>
    <n v="7"/>
    <s v="Education"/>
    <n v="7"/>
    <s v="Education Secretariat"/>
    <s v="Executive Branch"/>
    <n v="1"/>
    <n v="247"/>
    <s v="091000"/>
    <s v="George Mason University"/>
    <x v="63"/>
    <s v="02"/>
    <s v="Special"/>
    <s v="02: Special"/>
    <s v="02754"/>
    <s v="Public-Private Ed Act"/>
    <x v="292"/>
    <s v="247.02754"/>
    <x v="6"/>
    <n v="222"/>
    <n v="0"/>
    <n v="0"/>
    <n v="0"/>
    <n v="0"/>
    <n v="82000000"/>
    <n v="82000000"/>
    <d v="2023-08-07T12:58:53"/>
    <n v="1741"/>
    <n v="1"/>
    <n v="1"/>
  </r>
  <r>
    <x v="6"/>
    <s v="Education Secretariat"/>
    <n v="7"/>
    <s v="Education"/>
    <n v="7"/>
    <s v="Education Secretariat"/>
    <s v="Executive Branch"/>
    <n v="1"/>
    <n v="247"/>
    <s v="091000"/>
    <s v="George Mason University"/>
    <x v="63"/>
    <s v="03"/>
    <s v="Higher Education Operating"/>
    <s v="03: Higher Education Operating"/>
    <s v="03000"/>
    <s v="Higher Education Operating"/>
    <x v="267"/>
    <s v="247.03000"/>
    <x v="0"/>
    <n v="100"/>
    <n v="27050878.68"/>
    <n v="29467719.420000002"/>
    <n v="30461736.93"/>
    <n v="38416667.630000003"/>
    <n v="36834359.460000001"/>
    <n v="20411901.32"/>
    <d v="2023-08-07T12:58:53"/>
    <n v="1742"/>
    <n v="1"/>
    <n v="1"/>
  </r>
  <r>
    <x v="6"/>
    <s v="Education Secretariat"/>
    <n v="7"/>
    <s v="Education"/>
    <n v="7"/>
    <s v="Education Secretariat"/>
    <s v="Executive Branch"/>
    <n v="1"/>
    <n v="247"/>
    <s v="091000"/>
    <s v="George Mason University"/>
    <x v="63"/>
    <s v="03"/>
    <s v="Higher Education Operating"/>
    <s v="03: Higher Education Operating"/>
    <s v="03000"/>
    <s v="Higher Education Operating"/>
    <x v="267"/>
    <s v="247.03000"/>
    <x v="1"/>
    <n v="135"/>
    <n v="572583201"/>
    <n v="604083950"/>
    <n v="628352094.99000001"/>
    <n v="669063151.82999992"/>
    <n v="711575996.33000004"/>
    <n v="805064671.62"/>
    <d v="2023-08-07T12:58:53"/>
    <n v="1743"/>
    <n v="1"/>
    <n v="1"/>
  </r>
  <r>
    <x v="6"/>
    <s v="Education Secretariat"/>
    <n v="7"/>
    <s v="Education"/>
    <n v="7"/>
    <s v="Education Secretariat"/>
    <s v="Executive Branch"/>
    <n v="1"/>
    <n v="247"/>
    <s v="091000"/>
    <s v="George Mason University"/>
    <x v="63"/>
    <s v="03"/>
    <s v="Higher Education Operating"/>
    <s v="03: Higher Education Operating"/>
    <s v="03000"/>
    <s v="Higher Education Operating"/>
    <x v="267"/>
    <s v="247.03000"/>
    <x v="5"/>
    <n v="137"/>
    <n v="16232205"/>
    <n v="16500000"/>
    <n v="15500000"/>
    <n v="19500000"/>
    <n v="28700000"/>
    <n v="28700000"/>
    <d v="2023-08-07T12:58:53"/>
    <n v="1744"/>
    <n v="1"/>
    <n v="1"/>
  </r>
  <r>
    <x v="6"/>
    <s v="Education Secretariat"/>
    <n v="7"/>
    <s v="Education"/>
    <n v="7"/>
    <s v="Education Secretariat"/>
    <s v="Executive Branch"/>
    <n v="1"/>
    <n v="247"/>
    <s v="091000"/>
    <s v="George Mason University"/>
    <x v="63"/>
    <s v="03"/>
    <s v="Higher Education Operating"/>
    <m/>
    <s v="03000"/>
    <s v="Higher Education Operating"/>
    <x v="267"/>
    <s v="247.03000"/>
    <x v="5"/>
    <n v="137"/>
    <n v="0"/>
    <n v="0"/>
    <n v="4000000"/>
    <n v="9200000"/>
    <n v="0"/>
    <n v="0"/>
    <d v="2023-08-07T12:58:53"/>
    <n v="1745"/>
    <n v="1"/>
    <n v="1"/>
  </r>
  <r>
    <x v="6"/>
    <s v="Education Secretariat"/>
    <n v="7"/>
    <s v="Education"/>
    <n v="7"/>
    <s v="Education Secretariat"/>
    <s v="Executive Branch"/>
    <n v="1"/>
    <n v="247"/>
    <s v="091000"/>
    <s v="George Mason University"/>
    <x v="63"/>
    <s v="03"/>
    <s v="Higher Education Operating"/>
    <s v="03: Higher Education Operating"/>
    <s v="03000"/>
    <s v="Higher Education Operating"/>
    <x v="267"/>
    <s v="247.03000"/>
    <x v="2"/>
    <n v="200"/>
    <n v="543425063.38999975"/>
    <n v="571430102.16999984"/>
    <n v="598022726.77999973"/>
    <n v="622907040.37999988"/>
    <n v="687283549.30000174"/>
    <n v="763734905.73999941"/>
    <d v="2023-08-07T12:58:53"/>
    <n v="1746"/>
    <n v="1"/>
    <n v="1"/>
  </r>
  <r>
    <x v="6"/>
    <s v="Education Secretariat"/>
    <n v="7"/>
    <s v="Education"/>
    <n v="7"/>
    <s v="Education Secretariat"/>
    <s v="Executive Branch"/>
    <n v="1"/>
    <n v="247"/>
    <s v="091000"/>
    <s v="George Mason University"/>
    <x v="63"/>
    <s v="03"/>
    <s v="Higher Education Operating"/>
    <s v="03: Higher Education Operating"/>
    <s v="03000"/>
    <s v="Higher Education Operating"/>
    <x v="267"/>
    <s v="247.03000"/>
    <x v="7"/>
    <n v="205"/>
    <n v="732205"/>
    <n v="1000000"/>
    <n v="0"/>
    <n v="0"/>
    <n v="0"/>
    <n v="0"/>
    <d v="2023-08-07T12:58:53"/>
    <n v="1747"/>
    <n v="1"/>
    <n v="1"/>
  </r>
  <r>
    <x v="6"/>
    <s v="Education Secretariat"/>
    <n v="7"/>
    <s v="Education"/>
    <n v="7"/>
    <s v="Education Secretariat"/>
    <s v="Executive Branch"/>
    <n v="1"/>
    <n v="247"/>
    <s v="091000"/>
    <s v="George Mason University"/>
    <x v="63"/>
    <s v="03"/>
    <s v="Higher Education Operating"/>
    <s v="03: Higher Education Operating"/>
    <s v="03000"/>
    <s v="Higher Education Operating"/>
    <x v="267"/>
    <s v="247.03000"/>
    <x v="3"/>
    <n v="220"/>
    <n v="29158137.610000253"/>
    <n v="32653847.830000162"/>
    <n v="30329368.210000277"/>
    <n v="46156111.450000048"/>
    <n v="24292447.029998302"/>
    <n v="41329765.880000591"/>
    <d v="2023-08-07T12:58:53"/>
    <n v="1748"/>
    <n v="1"/>
    <n v="1"/>
  </r>
  <r>
    <x v="6"/>
    <s v="Education Secretariat"/>
    <n v="7"/>
    <s v="Education"/>
    <n v="7"/>
    <s v="Education Secretariat"/>
    <s v="Executive Branch"/>
    <n v="1"/>
    <n v="247"/>
    <s v="091000"/>
    <s v="George Mason University"/>
    <x v="63"/>
    <s v="03"/>
    <s v="Higher Education Operating"/>
    <s v="03: Higher Education Operating"/>
    <s v="03000"/>
    <s v="Higher Education Operating"/>
    <x v="267"/>
    <s v="247.03000"/>
    <x v="6"/>
    <n v="222"/>
    <n v="15500000"/>
    <n v="15500000"/>
    <n v="15500000"/>
    <n v="19500000"/>
    <n v="28700000"/>
    <n v="28700000"/>
    <d v="2023-08-07T12:58:53"/>
    <n v="1749"/>
    <n v="1"/>
    <n v="1"/>
  </r>
  <r>
    <x v="6"/>
    <s v="Education Secretariat"/>
    <n v="7"/>
    <s v="Education"/>
    <n v="7"/>
    <s v="Education Secretariat"/>
    <s v="Executive Branch"/>
    <n v="1"/>
    <n v="247"/>
    <s v="091000"/>
    <s v="George Mason University"/>
    <x v="63"/>
    <s v="03"/>
    <s v="Higher Education Operating"/>
    <s v="03: Higher Education Operating"/>
    <s v="03000"/>
    <s v="Higher Education Operating"/>
    <x v="267"/>
    <s v="247.03000"/>
    <x v="4"/>
    <n v="500"/>
    <n v="426182392.65999997"/>
    <n v="444933627.01999998"/>
    <n v="453312508.21000004"/>
    <n v="471709720.16000003"/>
    <n v="476774762.44"/>
    <n v="519811488.15000004"/>
    <d v="2023-08-07T12:58:53"/>
    <n v="1750"/>
    <n v="1"/>
    <n v="1"/>
  </r>
  <r>
    <x v="6"/>
    <s v="Education Secretariat"/>
    <n v="7"/>
    <s v="Education"/>
    <n v="7"/>
    <s v="Education Secretariat"/>
    <s v="Executive Branch"/>
    <n v="1"/>
    <n v="247"/>
    <s v="091000"/>
    <s v="George Mason University"/>
    <x v="63"/>
    <s v="03"/>
    <s v="Higher Education Operating"/>
    <s v="03: Higher Education Operating"/>
    <s v="03010"/>
    <s v="Higher Education Federal"/>
    <x v="268"/>
    <s v="247.03010"/>
    <x v="0"/>
    <n v="100"/>
    <n v="1339524.3"/>
    <n v="73227.3"/>
    <n v="268406.76"/>
    <n v="95281.7"/>
    <n v="663392.94999999995"/>
    <n v="2389603.75"/>
    <d v="2023-08-07T12:58:53"/>
    <n v="1751"/>
    <n v="1"/>
    <n v="1"/>
  </r>
  <r>
    <x v="6"/>
    <s v="Education Secretariat"/>
    <n v="7"/>
    <s v="Education"/>
    <n v="7"/>
    <s v="Education Secretariat"/>
    <s v="Executive Branch"/>
    <n v="1"/>
    <n v="247"/>
    <s v="091000"/>
    <s v="George Mason University"/>
    <x v="63"/>
    <s v="03"/>
    <s v="Higher Education Operating"/>
    <s v="03: Higher Education Operating"/>
    <s v="03010"/>
    <s v="Higher Education Federal"/>
    <x v="268"/>
    <s v="247.03010"/>
    <x v="1"/>
    <n v="135"/>
    <n v="127390710"/>
    <n v="161390710"/>
    <n v="167390710"/>
    <n v="177392060"/>
    <n v="191390710"/>
    <n v="192400710"/>
    <d v="2023-08-07T12:58:53"/>
    <n v="1752"/>
    <n v="1"/>
    <n v="1"/>
  </r>
  <r>
    <x v="6"/>
    <s v="Education Secretariat"/>
    <n v="7"/>
    <s v="Education"/>
    <n v="7"/>
    <s v="Education Secretariat"/>
    <s v="Executive Branch"/>
    <n v="1"/>
    <n v="247"/>
    <s v="091000"/>
    <s v="George Mason University"/>
    <x v="63"/>
    <s v="03"/>
    <s v="Higher Education Operating"/>
    <s v="03: Higher Education Operating"/>
    <s v="03010"/>
    <s v="Higher Education Federal"/>
    <x v="268"/>
    <s v="247.03010"/>
    <x v="2"/>
    <n v="200"/>
    <n v="125471622.96999998"/>
    <n v="155856059.2899999"/>
    <n v="165765207.85000005"/>
    <n v="169367708.5399999"/>
    <n v="191390710.00000006"/>
    <n v="192349208.34000006"/>
    <d v="2023-08-07T12:58:53"/>
    <n v="1753"/>
    <n v="1"/>
    <n v="1"/>
  </r>
  <r>
    <x v="6"/>
    <s v="Education Secretariat"/>
    <n v="7"/>
    <s v="Education"/>
    <n v="7"/>
    <s v="Education Secretariat"/>
    <s v="Executive Branch"/>
    <n v="1"/>
    <n v="247"/>
    <s v="091000"/>
    <s v="George Mason University"/>
    <x v="63"/>
    <s v="03"/>
    <s v="Higher Education Operating"/>
    <s v="03: Higher Education Operating"/>
    <s v="03010"/>
    <s v="Higher Education Federal"/>
    <x v="268"/>
    <s v="247.03010"/>
    <x v="3"/>
    <n v="220"/>
    <n v="1919087.0300000161"/>
    <n v="5534650.7100000978"/>
    <n v="1625502.1499999464"/>
    <n v="8024351.4600000978"/>
    <n v="-5.9604644775390625E-8"/>
    <n v="51501.659999936819"/>
    <d v="2023-08-07T12:58:53"/>
    <n v="1754"/>
    <n v="1"/>
    <n v="1"/>
  </r>
  <r>
    <x v="6"/>
    <s v="Education Secretariat"/>
    <n v="7"/>
    <s v="Education"/>
    <n v="7"/>
    <s v="Education Secretariat"/>
    <s v="Executive Branch"/>
    <n v="1"/>
    <n v="247"/>
    <s v="091000"/>
    <s v="George Mason University"/>
    <x v="63"/>
    <s v="03"/>
    <s v="Higher Education Operating"/>
    <s v="03: Higher Education Operating"/>
    <s v="03010"/>
    <s v="Higher Education Federal"/>
    <x v="268"/>
    <s v="247.03010"/>
    <x v="4"/>
    <n v="500"/>
    <n v="115567834.51000001"/>
    <n v="153544826.07000011"/>
    <n v="168378078.54000005"/>
    <n v="164467238.86999992"/>
    <n v="183498004.44000009"/>
    <n v="185435675.05000022"/>
    <d v="2023-08-07T12:58:53"/>
    <n v="1755"/>
    <n v="1"/>
    <n v="1"/>
  </r>
  <r>
    <x v="6"/>
    <s v="Education Secretariat"/>
    <n v="7"/>
    <s v="Education"/>
    <n v="7"/>
    <s v="Education Secretariat"/>
    <s v="Executive Branch"/>
    <n v="1"/>
    <n v="247"/>
    <s v="091000"/>
    <s v="George Mason University"/>
    <x v="63"/>
    <s v="03"/>
    <s v="Higher Education Operating"/>
    <s v="03: Higher Education Operating"/>
    <s v="03020"/>
    <s v="Foundation/Othr Grants/Cntrcts"/>
    <x v="269"/>
    <s v="247.03020"/>
    <x v="0"/>
    <n v="100"/>
    <n v="24693842.460000001"/>
    <n v="20919993.809999999"/>
    <n v="19522712.66"/>
    <n v="12055975.42"/>
    <n v="20553540.469999999"/>
    <n v="12968042.970000001"/>
    <d v="2023-08-07T12:58:53"/>
    <n v="1756"/>
    <n v="1"/>
    <n v="1"/>
  </r>
  <r>
    <x v="6"/>
    <s v="Education Secretariat"/>
    <n v="7"/>
    <s v="Education"/>
    <n v="7"/>
    <s v="Education Secretariat"/>
    <s v="Executive Branch"/>
    <n v="1"/>
    <n v="247"/>
    <s v="091000"/>
    <s v="George Mason University"/>
    <x v="63"/>
    <s v="03"/>
    <s v="Higher Education Operating"/>
    <s v="03: Higher Education Operating"/>
    <s v="03020"/>
    <s v="Foundation/Othr Grants/Cntrcts"/>
    <x v="269"/>
    <s v="247.03020"/>
    <x v="1"/>
    <n v="135"/>
    <n v="71965717"/>
    <n v="74965717"/>
    <n v="72665717"/>
    <n v="72100967"/>
    <n v="72070717"/>
    <n v="72018217"/>
    <d v="2023-08-07T12:58:53"/>
    <n v="1757"/>
    <n v="1"/>
    <n v="1"/>
  </r>
  <r>
    <x v="6"/>
    <s v="Education Secretariat"/>
    <n v="7"/>
    <s v="Education"/>
    <n v="7"/>
    <s v="Education Secretariat"/>
    <s v="Executive Branch"/>
    <n v="1"/>
    <n v="247"/>
    <s v="091000"/>
    <s v="George Mason University"/>
    <x v="63"/>
    <s v="03"/>
    <s v="Higher Education Operating"/>
    <m/>
    <s v="03020"/>
    <s v="Foundation/Othr Grants/Cntrcts"/>
    <x v="269"/>
    <s v="247.03020"/>
    <x v="5"/>
    <n v="137"/>
    <n v="0"/>
    <n v="0"/>
    <n v="7500000"/>
    <n v="0"/>
    <n v="0"/>
    <n v="0"/>
    <d v="2023-08-07T12:58:53"/>
    <n v="1758"/>
    <n v="1"/>
    <n v="1"/>
  </r>
  <r>
    <x v="6"/>
    <s v="Education Secretariat"/>
    <n v="7"/>
    <s v="Education"/>
    <n v="7"/>
    <s v="Education Secretariat"/>
    <s v="Executive Branch"/>
    <n v="1"/>
    <n v="247"/>
    <s v="091000"/>
    <s v="George Mason University"/>
    <x v="63"/>
    <s v="03"/>
    <s v="Higher Education Operating"/>
    <s v="03: Higher Education Operating"/>
    <s v="03020"/>
    <s v="Foundation/Othr Grants/Cntrcts"/>
    <x v="269"/>
    <s v="247.03020"/>
    <x v="5"/>
    <n v="137"/>
    <n v="18933326"/>
    <n v="13911149"/>
    <n v="8407267"/>
    <n v="14651350.929999998"/>
    <n v="10169665.66"/>
    <n v="7161008.3499999996"/>
    <d v="2023-08-07T12:58:53"/>
    <n v="1759"/>
    <n v="1"/>
    <n v="1"/>
  </r>
  <r>
    <x v="6"/>
    <s v="Education Secretariat"/>
    <n v="7"/>
    <s v="Education"/>
    <n v="7"/>
    <s v="Education Secretariat"/>
    <s v="Executive Branch"/>
    <n v="1"/>
    <n v="247"/>
    <s v="091000"/>
    <s v="George Mason University"/>
    <x v="63"/>
    <s v="03"/>
    <s v="Higher Education Operating"/>
    <s v="03: Higher Education Operating"/>
    <s v="03020"/>
    <s v="Foundation/Othr Grants/Cntrcts"/>
    <x v="269"/>
    <s v="247.03020"/>
    <x v="2"/>
    <n v="200"/>
    <n v="68481612.050000012"/>
    <n v="71133999.960000023"/>
    <n v="44404294.609999992"/>
    <n v="42219744.009999976"/>
    <n v="52774209.939999968"/>
    <n v="57659708.37000002"/>
    <d v="2023-08-07T12:58:53"/>
    <n v="1760"/>
    <n v="1"/>
    <n v="1"/>
  </r>
  <r>
    <x v="6"/>
    <s v="Education Secretariat"/>
    <n v="7"/>
    <s v="Education"/>
    <n v="7"/>
    <s v="Education Secretariat"/>
    <s v="Executive Branch"/>
    <n v="1"/>
    <n v="247"/>
    <s v="091000"/>
    <s v="George Mason University"/>
    <x v="63"/>
    <s v="03"/>
    <s v="Higher Education Operating"/>
    <s v="03: Higher Education Operating"/>
    <s v="03020"/>
    <s v="Foundation/Othr Grants/Cntrcts"/>
    <x v="269"/>
    <s v="247.03020"/>
    <x v="7"/>
    <n v="205"/>
    <n v="5522174.9399999995"/>
    <n v="6993885.3000000007"/>
    <n v="2245916.0700000003"/>
    <n v="4392369.9800000004"/>
    <n v="3076655.31"/>
    <n v="2226427.0199999996"/>
    <d v="2023-08-07T12:58:53"/>
    <n v="1761"/>
    <n v="1"/>
    <n v="1"/>
  </r>
  <r>
    <x v="6"/>
    <s v="Education Secretariat"/>
    <n v="7"/>
    <s v="Education"/>
    <n v="7"/>
    <s v="Education Secretariat"/>
    <s v="Executive Branch"/>
    <n v="1"/>
    <n v="247"/>
    <s v="091000"/>
    <s v="George Mason University"/>
    <x v="63"/>
    <s v="03"/>
    <s v="Higher Education Operating"/>
    <s v="03: Higher Education Operating"/>
    <s v="03020"/>
    <s v="Foundation/Othr Grants/Cntrcts"/>
    <x v="269"/>
    <s v="247.03020"/>
    <x v="3"/>
    <n v="220"/>
    <n v="3484104.9499999881"/>
    <n v="3831717.0399999768"/>
    <n v="28261422.390000008"/>
    <n v="29881222.990000024"/>
    <n v="19296507.060000032"/>
    <n v="14358508.62999998"/>
    <d v="2023-08-07T12:58:53"/>
    <n v="1762"/>
    <n v="1"/>
    <n v="1"/>
  </r>
  <r>
    <x v="6"/>
    <s v="Education Secretariat"/>
    <n v="7"/>
    <s v="Education"/>
    <n v="7"/>
    <s v="Education Secretariat"/>
    <s v="Executive Branch"/>
    <n v="1"/>
    <n v="247"/>
    <s v="091000"/>
    <s v="George Mason University"/>
    <x v="63"/>
    <s v="03"/>
    <s v="Higher Education Operating"/>
    <s v="03: Higher Education Operating"/>
    <s v="03020"/>
    <s v="Foundation/Othr Grants/Cntrcts"/>
    <x v="269"/>
    <s v="247.03020"/>
    <x v="6"/>
    <n v="222"/>
    <n v="13411151.060000001"/>
    <n v="6917263.6999999993"/>
    <n v="6161350.9299999997"/>
    <n v="10258980.949999997"/>
    <n v="7093010.3499999996"/>
    <n v="4934581.33"/>
    <d v="2023-08-07T12:58:53"/>
    <n v="1763"/>
    <n v="1"/>
    <n v="1"/>
  </r>
  <r>
    <x v="6"/>
    <s v="Education Secretariat"/>
    <n v="7"/>
    <s v="Education"/>
    <n v="7"/>
    <s v="Education Secretariat"/>
    <s v="Executive Branch"/>
    <n v="1"/>
    <n v="247"/>
    <s v="091000"/>
    <s v="George Mason University"/>
    <x v="63"/>
    <s v="03"/>
    <s v="Higher Education Operating"/>
    <s v="03: Higher Education Operating"/>
    <s v="03020"/>
    <s v="Foundation/Othr Grants/Cntrcts"/>
    <x v="269"/>
    <s v="247.03020"/>
    <x v="4"/>
    <n v="500"/>
    <n v="71080161.160000011"/>
    <n v="74769323.98999998"/>
    <n v="46590855.900000006"/>
    <n v="43393059.390000001"/>
    <n v="60046425.530000009"/>
    <n v="53257394.310000002"/>
    <d v="2023-08-07T12:58:53"/>
    <n v="1764"/>
    <n v="1"/>
    <n v="1"/>
  </r>
  <r>
    <x v="6"/>
    <s v="Education Secretariat"/>
    <n v="7"/>
    <s v="Education"/>
    <n v="7"/>
    <s v="Education Secretariat"/>
    <s v="Executive Branch"/>
    <n v="1"/>
    <n v="247"/>
    <s v="091000"/>
    <s v="George Mason University"/>
    <x v="63"/>
    <s v="03"/>
    <s v="Higher Education Operating"/>
    <s v="03: Higher Education Operating"/>
    <s v="03030"/>
    <s v="Indirect Cost Recovery"/>
    <x v="270"/>
    <s v="247.03030"/>
    <x v="0"/>
    <n v="100"/>
    <n v="55215922.590000004"/>
    <n v="51020653.469999999"/>
    <n v="56256512.170000002"/>
    <n v="67516003.400000006"/>
    <n v="65799115.630000003"/>
    <n v="77491455.170000002"/>
    <d v="2023-08-07T12:58:53"/>
    <n v="1765"/>
    <n v="1"/>
    <n v="1"/>
  </r>
  <r>
    <x v="6"/>
    <s v="Education Secretariat"/>
    <n v="7"/>
    <s v="Education"/>
    <n v="7"/>
    <s v="Education Secretariat"/>
    <s v="Executive Branch"/>
    <n v="1"/>
    <n v="247"/>
    <s v="091000"/>
    <s v="George Mason University"/>
    <x v="63"/>
    <s v="03"/>
    <s v="Higher Education Operating"/>
    <s v="03: Higher Education Operating"/>
    <s v="03030"/>
    <s v="Indirect Cost Recovery"/>
    <x v="270"/>
    <s v="247.03030"/>
    <x v="1"/>
    <n v="135"/>
    <n v="16658062"/>
    <n v="16962219"/>
    <n v="13262219"/>
    <n v="22962219"/>
    <n v="22962219"/>
    <n v="24462219"/>
    <d v="2023-08-07T12:58:53"/>
    <n v="1766"/>
    <n v="1"/>
    <n v="1"/>
  </r>
  <r>
    <x v="6"/>
    <s v="Education Secretariat"/>
    <n v="7"/>
    <s v="Education"/>
    <n v="7"/>
    <s v="Education Secretariat"/>
    <s v="Executive Branch"/>
    <n v="1"/>
    <n v="247"/>
    <s v="091000"/>
    <s v="George Mason University"/>
    <x v="63"/>
    <s v="03"/>
    <s v="Higher Education Operating"/>
    <s v="03: Higher Education Operating"/>
    <s v="03030"/>
    <s v="Indirect Cost Recovery"/>
    <x v="270"/>
    <s v="247.03030"/>
    <x v="5"/>
    <n v="137"/>
    <n v="2424636"/>
    <n v="2777424"/>
    <n v="1657381.07"/>
    <n v="61768.36"/>
    <n v="31129.74"/>
    <n v="5800.94"/>
    <d v="2023-08-07T12:58:53"/>
    <n v="1767"/>
    <n v="1"/>
    <n v="1"/>
  </r>
  <r>
    <x v="6"/>
    <s v="Education Secretariat"/>
    <n v="7"/>
    <s v="Education"/>
    <n v="7"/>
    <s v="Education Secretariat"/>
    <s v="Executive Branch"/>
    <n v="1"/>
    <n v="247"/>
    <s v="091000"/>
    <s v="George Mason University"/>
    <x v="63"/>
    <s v="03"/>
    <s v="Higher Education Operating"/>
    <s v="03: Higher Education Operating"/>
    <s v="03030"/>
    <s v="Indirect Cost Recovery"/>
    <x v="270"/>
    <s v="247.03030"/>
    <x v="2"/>
    <n v="200"/>
    <n v="7099530.9099999992"/>
    <n v="7550128.5900000026"/>
    <n v="8041406.8700000048"/>
    <n v="9059167.6400000043"/>
    <n v="13229291.529999994"/>
    <n v="23363950.919999994"/>
    <d v="2023-08-07T12:58:53"/>
    <n v="1768"/>
    <n v="1"/>
    <n v="1"/>
  </r>
  <r>
    <x v="6"/>
    <s v="Education Secretariat"/>
    <n v="7"/>
    <s v="Education"/>
    <n v="7"/>
    <s v="Education Secretariat"/>
    <s v="Executive Branch"/>
    <n v="1"/>
    <n v="247"/>
    <s v="091000"/>
    <s v="George Mason University"/>
    <x v="63"/>
    <s v="03"/>
    <s v="Higher Education Operating"/>
    <s v="03: Higher Education Operating"/>
    <s v="03030"/>
    <s v="Indirect Cost Recovery"/>
    <x v="270"/>
    <s v="247.03030"/>
    <x v="7"/>
    <n v="205"/>
    <n v="0"/>
    <n v="1120042.93"/>
    <n v="1595612.71"/>
    <n v="30638.62"/>
    <n v="25328.799999999999"/>
    <n v="5593.9400000000005"/>
    <d v="2023-08-07T12:58:53"/>
    <n v="1769"/>
    <n v="1"/>
    <n v="1"/>
  </r>
  <r>
    <x v="6"/>
    <s v="Education Secretariat"/>
    <n v="7"/>
    <s v="Education"/>
    <n v="7"/>
    <s v="Education Secretariat"/>
    <s v="Executive Branch"/>
    <n v="1"/>
    <n v="247"/>
    <s v="091000"/>
    <s v="George Mason University"/>
    <x v="63"/>
    <s v="03"/>
    <s v="Higher Education Operating"/>
    <s v="03: Higher Education Operating"/>
    <s v="03030"/>
    <s v="Indirect Cost Recovery"/>
    <x v="270"/>
    <s v="247.03030"/>
    <x v="3"/>
    <n v="220"/>
    <n v="9558531.0899999999"/>
    <n v="9412090.4099999964"/>
    <n v="5220812.1299999952"/>
    <n v="13903051.359999996"/>
    <n v="9732927.4700000063"/>
    <n v="1098268.0800000057"/>
    <d v="2023-08-07T12:58:53"/>
    <n v="1770"/>
    <n v="1"/>
    <n v="1"/>
  </r>
  <r>
    <x v="6"/>
    <s v="Education Secretariat"/>
    <n v="7"/>
    <s v="Education"/>
    <n v="7"/>
    <s v="Education Secretariat"/>
    <s v="Executive Branch"/>
    <n v="1"/>
    <n v="247"/>
    <s v="091000"/>
    <s v="George Mason University"/>
    <x v="63"/>
    <s v="03"/>
    <s v="Higher Education Operating"/>
    <s v="03: Higher Education Operating"/>
    <s v="03030"/>
    <s v="Indirect Cost Recovery"/>
    <x v="270"/>
    <s v="247.03030"/>
    <x v="6"/>
    <n v="222"/>
    <n v="2424636"/>
    <n v="1657381.07"/>
    <n v="61768.360000000102"/>
    <n v="31129.74"/>
    <n v="5800.9400000000023"/>
    <n v="206.99999999999909"/>
    <d v="2023-08-07T12:58:53"/>
    <n v="1771"/>
    <n v="1"/>
    <n v="1"/>
  </r>
  <r>
    <x v="6"/>
    <s v="Education Secretariat"/>
    <n v="7"/>
    <s v="Education"/>
    <n v="7"/>
    <s v="Education Secretariat"/>
    <s v="Executive Branch"/>
    <n v="1"/>
    <n v="247"/>
    <s v="091000"/>
    <s v="George Mason University"/>
    <x v="63"/>
    <s v="03"/>
    <s v="Higher Education Operating"/>
    <s v="03: Higher Education Operating"/>
    <s v="03030"/>
    <s v="Indirect Cost Recovery"/>
    <x v="270"/>
    <s v="247.03030"/>
    <x v="4"/>
    <n v="500"/>
    <n v="14687522.610000001"/>
    <n v="15538659.130000001"/>
    <n v="16181262.810000001"/>
    <n v="17588972.699999999"/>
    <n v="20371205.620000001"/>
    <n v="25475155.09"/>
    <d v="2023-08-07T12:58:53"/>
    <n v="1772"/>
    <n v="1"/>
    <n v="1"/>
  </r>
  <r>
    <x v="6"/>
    <s v="Education Secretariat"/>
    <n v="7"/>
    <s v="Education"/>
    <n v="7"/>
    <s v="Education Secretariat"/>
    <s v="Executive Branch"/>
    <n v="1"/>
    <n v="247"/>
    <s v="091000"/>
    <s v="George Mason University"/>
    <x v="63"/>
    <s v="03"/>
    <s v="Higher Education Operating"/>
    <s v="03: Higher Education Operating"/>
    <s v="03060"/>
    <s v="Auxiliary Enterprise"/>
    <x v="271"/>
    <s v="247.03060"/>
    <x v="0"/>
    <n v="100"/>
    <n v="286195021.39999998"/>
    <n v="346979802.16000003"/>
    <n v="399026616.31999999"/>
    <n v="483536158.33999997"/>
    <n v="555133957.13999999"/>
    <n v="556338801.57000005"/>
    <d v="2023-08-07T12:58:53"/>
    <n v="1773"/>
    <n v="1"/>
    <n v="1"/>
  </r>
  <r>
    <x v="6"/>
    <s v="Education Secretariat"/>
    <n v="7"/>
    <s v="Education"/>
    <n v="7"/>
    <s v="Education Secretariat"/>
    <s v="Executive Branch"/>
    <n v="1"/>
    <n v="247"/>
    <s v="091000"/>
    <s v="George Mason University"/>
    <x v="63"/>
    <s v="03"/>
    <s v="Higher Education Operating"/>
    <s v="03: Higher Education Operating"/>
    <s v="03060"/>
    <s v="Auxiliary Enterprise"/>
    <x v="271"/>
    <s v="247.03060"/>
    <x v="1"/>
    <n v="135"/>
    <n v="157812800"/>
    <n v="167708056"/>
    <n v="167708056"/>
    <n v="187110873"/>
    <n v="187110873"/>
    <n v="232110873"/>
    <d v="2023-08-07T12:58:53"/>
    <n v="1774"/>
    <n v="1"/>
    <n v="1"/>
  </r>
  <r>
    <x v="6"/>
    <s v="Education Secretariat"/>
    <n v="7"/>
    <s v="Education"/>
    <n v="7"/>
    <s v="Education Secretariat"/>
    <s v="Executive Branch"/>
    <n v="1"/>
    <n v="247"/>
    <s v="091000"/>
    <s v="George Mason University"/>
    <x v="63"/>
    <s v="03"/>
    <s v="Higher Education Operating"/>
    <s v="03: Higher Education Operating"/>
    <s v="03060"/>
    <s v="Auxiliary Enterprise"/>
    <x v="271"/>
    <s v="247.03060"/>
    <x v="5"/>
    <n v="137"/>
    <n v="17862364"/>
    <n v="14490833"/>
    <n v="10126527.109999999"/>
    <n v="7000586.0700000003"/>
    <n v="11220628.410000002"/>
    <n v="10734052.6"/>
    <d v="2023-08-07T12:58:53"/>
    <n v="1775"/>
    <n v="1"/>
    <n v="1"/>
  </r>
  <r>
    <x v="6"/>
    <s v="Education Secretariat"/>
    <n v="7"/>
    <s v="Education"/>
    <n v="7"/>
    <s v="Education Secretariat"/>
    <s v="Executive Branch"/>
    <n v="1"/>
    <n v="247"/>
    <s v="091000"/>
    <s v="George Mason University"/>
    <x v="63"/>
    <s v="03"/>
    <s v="Higher Education Operating"/>
    <s v="03: Higher Education Operating"/>
    <s v="03060"/>
    <s v="Auxiliary Enterprise"/>
    <x v="271"/>
    <s v="247.03060"/>
    <x v="2"/>
    <n v="200"/>
    <n v="157056025.48999977"/>
    <n v="162966088.1400001"/>
    <n v="144228756.56999987"/>
    <n v="86905574.099999994"/>
    <n v="152767300.47999957"/>
    <n v="203632909.7500003"/>
    <d v="2023-08-07T12:58:53"/>
    <n v="1776"/>
    <n v="1"/>
    <n v="1"/>
  </r>
  <r>
    <x v="6"/>
    <s v="Education Secretariat"/>
    <n v="7"/>
    <s v="Education"/>
    <n v="7"/>
    <s v="Education Secretariat"/>
    <s v="Executive Branch"/>
    <n v="1"/>
    <n v="247"/>
    <s v="091000"/>
    <s v="George Mason University"/>
    <x v="63"/>
    <s v="03"/>
    <s v="Higher Education Operating"/>
    <s v="03: Higher Education Operating"/>
    <s v="03060"/>
    <s v="Auxiliary Enterprise"/>
    <x v="271"/>
    <s v="247.03060"/>
    <x v="7"/>
    <n v="205"/>
    <n v="3276017.4999999995"/>
    <n v="2365275.0300000003"/>
    <n v="3084410.7099999995"/>
    <n v="-1453649.34"/>
    <n v="2233980.81"/>
    <n v="-2041229.4599999997"/>
    <d v="2023-08-07T12:58:53"/>
    <n v="1777"/>
    <n v="1"/>
    <n v="1"/>
  </r>
  <r>
    <x v="6"/>
    <s v="Education Secretariat"/>
    <n v="7"/>
    <s v="Education"/>
    <n v="7"/>
    <s v="Education Secretariat"/>
    <s v="Executive Branch"/>
    <n v="1"/>
    <n v="247"/>
    <s v="091000"/>
    <s v="George Mason University"/>
    <x v="63"/>
    <s v="03"/>
    <s v="Higher Education Operating"/>
    <s v="03: Higher Education Operating"/>
    <s v="03060"/>
    <s v="Auxiliary Enterprise"/>
    <x v="271"/>
    <s v="247.03060"/>
    <x v="3"/>
    <n v="220"/>
    <n v="756774.51000022888"/>
    <n v="4741967.8599998951"/>
    <n v="23479299.430000126"/>
    <n v="100205298.90000001"/>
    <n v="34343572.520000428"/>
    <n v="28477963.249999702"/>
    <d v="2023-08-07T12:58:53"/>
    <n v="1778"/>
    <n v="1"/>
    <n v="1"/>
  </r>
  <r>
    <x v="6"/>
    <s v="Education Secretariat"/>
    <n v="7"/>
    <s v="Education"/>
    <n v="7"/>
    <s v="Education Secretariat"/>
    <s v="Executive Branch"/>
    <n v="1"/>
    <n v="247"/>
    <s v="091000"/>
    <s v="George Mason University"/>
    <x v="63"/>
    <s v="03"/>
    <s v="Higher Education Operating"/>
    <s v="03: Higher Education Operating"/>
    <s v="03060"/>
    <s v="Auxiliary Enterprise"/>
    <x v="271"/>
    <s v="247.03060"/>
    <x v="6"/>
    <n v="222"/>
    <n v="14586346.5"/>
    <n v="12125557.969999999"/>
    <n v="7042116.4000000004"/>
    <n v="8454235.4100000001"/>
    <n v="8986647.6000000015"/>
    <n v="12775282.059999999"/>
    <d v="2023-08-07T12:58:53"/>
    <n v="1779"/>
    <n v="1"/>
    <n v="1"/>
  </r>
  <r>
    <x v="6"/>
    <s v="Education Secretariat"/>
    <n v="7"/>
    <s v="Education"/>
    <n v="7"/>
    <s v="Education Secretariat"/>
    <s v="Executive Branch"/>
    <n v="1"/>
    <n v="247"/>
    <s v="091000"/>
    <s v="George Mason University"/>
    <x v="63"/>
    <s v="03"/>
    <s v="Higher Education Operating"/>
    <s v="03: Higher Education Operating"/>
    <s v="03060"/>
    <s v="Auxiliary Enterprise"/>
    <x v="271"/>
    <s v="247.03060"/>
    <x v="4"/>
    <n v="500"/>
    <n v="273012230.24999994"/>
    <n v="265892082.58999994"/>
    <n v="240399334.98999995"/>
    <n v="194925063.60999998"/>
    <n v="235388024.38"/>
    <n v="261412185.35000002"/>
    <d v="2023-08-07T12:58:53"/>
    <n v="1780"/>
    <n v="1"/>
    <n v="1"/>
  </r>
  <r>
    <x v="6"/>
    <s v="Education Secretariat"/>
    <n v="7"/>
    <s v="Education"/>
    <n v="7"/>
    <s v="Education Secretariat"/>
    <s v="Executive Branch"/>
    <n v="1"/>
    <n v="247"/>
    <s v="091000"/>
    <s v="George Mason University"/>
    <x v="63"/>
    <s v="03"/>
    <s v="Higher Education Operating"/>
    <s v="03: Higher Education Operating"/>
    <s v="03080"/>
    <s v="Work Study"/>
    <x v="273"/>
    <s v="247.03080"/>
    <x v="0"/>
    <n v="100"/>
    <n v="611178.74"/>
    <n v="672804.88"/>
    <n v="700000"/>
    <n v="700000"/>
    <n v="700000"/>
    <n v="700000"/>
    <d v="2023-08-07T12:58:53"/>
    <n v="1781"/>
    <n v="1"/>
    <n v="1"/>
  </r>
  <r>
    <x v="6"/>
    <s v="Education Secretariat"/>
    <n v="7"/>
    <s v="Education"/>
    <n v="7"/>
    <s v="Education Secretariat"/>
    <s v="Executive Branch"/>
    <n v="1"/>
    <n v="247"/>
    <s v="091000"/>
    <s v="George Mason University"/>
    <x v="63"/>
    <s v="03"/>
    <s v="Higher Education Operating"/>
    <s v="03: Higher Education Operating"/>
    <s v="03080"/>
    <s v="Work Study"/>
    <x v="273"/>
    <s v="247.03080"/>
    <x v="1"/>
    <n v="135"/>
    <n v="1178571"/>
    <n v="1083571"/>
    <n v="1083571"/>
    <n v="1028571"/>
    <n v="1028571"/>
    <n v="1028571"/>
    <d v="2023-08-07T12:58:53"/>
    <n v="1782"/>
    <n v="1"/>
    <n v="1"/>
  </r>
  <r>
    <x v="6"/>
    <s v="Education Secretariat"/>
    <n v="7"/>
    <s v="Education"/>
    <n v="7"/>
    <s v="Education Secretariat"/>
    <s v="Executive Branch"/>
    <n v="1"/>
    <n v="247"/>
    <s v="091000"/>
    <s v="George Mason University"/>
    <x v="63"/>
    <s v="03"/>
    <s v="Higher Education Operating"/>
    <s v="03: Higher Education Operating"/>
    <s v="03080"/>
    <s v="Work Study"/>
    <x v="273"/>
    <s v="247.03080"/>
    <x v="2"/>
    <n v="200"/>
    <n v="1088911.26"/>
    <n v="1047912.3"/>
    <n v="934108.28"/>
    <n v="616162.87"/>
    <n v="828140.89"/>
    <n v="891649.76"/>
    <d v="2023-08-07T12:58:53"/>
    <n v="1783"/>
    <n v="1"/>
    <n v="1"/>
  </r>
  <r>
    <x v="6"/>
    <s v="Education Secretariat"/>
    <n v="7"/>
    <s v="Education"/>
    <n v="7"/>
    <s v="Education Secretariat"/>
    <s v="Executive Branch"/>
    <n v="1"/>
    <n v="247"/>
    <s v="091000"/>
    <s v="George Mason University"/>
    <x v="63"/>
    <s v="03"/>
    <s v="Higher Education Operating"/>
    <s v="03: Higher Education Operating"/>
    <s v="03080"/>
    <s v="Work Study"/>
    <x v="273"/>
    <s v="247.03080"/>
    <x v="3"/>
    <n v="220"/>
    <n v="89659.739999999991"/>
    <n v="35658.699999999953"/>
    <n v="149462.71999999997"/>
    <n v="412408.13"/>
    <n v="200430.11"/>
    <n v="136921.24"/>
    <d v="2023-08-07T12:58:53"/>
    <n v="1784"/>
    <n v="1"/>
    <n v="1"/>
  </r>
  <r>
    <x v="6"/>
    <s v="Education Secretariat"/>
    <n v="7"/>
    <s v="Education"/>
    <n v="7"/>
    <s v="Education Secretariat"/>
    <s v="Executive Branch"/>
    <n v="1"/>
    <n v="247"/>
    <s v="091000"/>
    <s v="George Mason University"/>
    <x v="63"/>
    <s v="03"/>
    <s v="Higher Education Operating"/>
    <s v="03: Higher Education Operating"/>
    <s v="03080"/>
    <s v="Work Study"/>
    <x v="273"/>
    <s v="247.03080"/>
    <x v="4"/>
    <n v="500"/>
    <n v="1007021.75"/>
    <n v="1109538.44"/>
    <n v="961303.4"/>
    <n v="616162.87"/>
    <n v="828140.89"/>
    <n v="891649.76"/>
    <d v="2023-08-07T12:58:53"/>
    <n v="1785"/>
    <n v="1"/>
    <n v="1"/>
  </r>
  <r>
    <x v="6"/>
    <s v="Education Secretariat"/>
    <n v="7"/>
    <s v="Education"/>
    <n v="7"/>
    <s v="Education Secretariat"/>
    <s v="Executive Branch"/>
    <n v="1"/>
    <n v="247"/>
    <s v="091000"/>
    <s v="George Mason University"/>
    <x v="63"/>
    <s v="03"/>
    <s v="Higher Education Operating"/>
    <s v="03: Higher Education Operating"/>
    <s v="03110"/>
    <s v="Eminent Scholars"/>
    <x v="274"/>
    <s v="247.03110"/>
    <x v="1"/>
    <n v="135"/>
    <n v="0"/>
    <n v="1000000"/>
    <n v="1000000"/>
    <n v="1000000"/>
    <n v="1000000"/>
    <n v="1000000"/>
    <d v="2023-08-07T12:58:53"/>
    <n v="1786"/>
    <n v="1"/>
    <n v="1"/>
  </r>
  <r>
    <x v="6"/>
    <s v="Education Secretariat"/>
    <n v="7"/>
    <s v="Education"/>
    <n v="7"/>
    <s v="Education Secretariat"/>
    <s v="Executive Branch"/>
    <n v="1"/>
    <n v="247"/>
    <s v="091000"/>
    <s v="George Mason University"/>
    <x v="63"/>
    <s v="03"/>
    <s v="Higher Education Operating"/>
    <s v="03: Higher Education Operating"/>
    <s v="03110"/>
    <s v="Eminent Scholars"/>
    <x v="274"/>
    <s v="247.03110"/>
    <x v="3"/>
    <n v="220"/>
    <n v="0"/>
    <n v="1000000"/>
    <n v="1000000"/>
    <n v="1000000"/>
    <n v="1000000"/>
    <n v="1000000"/>
    <d v="2023-08-07T12:58:53"/>
    <n v="1787"/>
    <n v="1"/>
    <n v="1"/>
  </r>
  <r>
    <x v="6"/>
    <s v="Education Secretariat"/>
    <n v="7"/>
    <s v="Education"/>
    <n v="7"/>
    <s v="Education Secretariat"/>
    <s v="Executive Branch"/>
    <n v="1"/>
    <n v="247"/>
    <s v="091000"/>
    <s v="George Mason University"/>
    <x v="63"/>
    <s v="03"/>
    <s v="Higher Education Operating"/>
    <s v="03: Higher Education Operating"/>
    <s v="03210"/>
    <s v="ARP-CrvStLoclFisRecFd-COVID-19"/>
    <x v="275"/>
    <s v="247.03210"/>
    <x v="0"/>
    <n v="100"/>
    <n v="0"/>
    <n v="0"/>
    <n v="0"/>
    <n v="0"/>
    <n v="15333342.67"/>
    <n v="4358208.32"/>
    <d v="2023-08-07T12:58:53"/>
    <n v="1788"/>
    <n v="1"/>
    <n v="1"/>
  </r>
  <r>
    <x v="6"/>
    <s v="Education Secretariat"/>
    <n v="7"/>
    <s v="Education"/>
    <n v="7"/>
    <s v="Education Secretariat"/>
    <s v="Executive Branch"/>
    <n v="1"/>
    <n v="247"/>
    <s v="091000"/>
    <s v="George Mason University"/>
    <x v="63"/>
    <s v="03"/>
    <s v="Higher Education Operating"/>
    <s v="03: Higher Education Operating"/>
    <s v="03210"/>
    <s v="ARP-CrvStLoclFisRecFd-COVID-19"/>
    <x v="275"/>
    <s v="247.03210"/>
    <x v="1"/>
    <n v="135"/>
    <n v="0"/>
    <n v="0"/>
    <n v="0"/>
    <n v="0"/>
    <n v="15334236"/>
    <n v="16183342.67"/>
    <d v="2023-08-07T12:58:53"/>
    <n v="1789"/>
    <n v="1"/>
    <n v="1"/>
  </r>
  <r>
    <x v="6"/>
    <s v="Education Secretariat"/>
    <n v="7"/>
    <s v="Education"/>
    <n v="7"/>
    <s v="Education Secretariat"/>
    <s v="Executive Branch"/>
    <n v="1"/>
    <n v="247"/>
    <s v="091000"/>
    <s v="George Mason University"/>
    <x v="63"/>
    <s v="03"/>
    <s v="Higher Education Operating"/>
    <s v="03: Higher Education Operating"/>
    <s v="03210"/>
    <s v="ARP-CrvStLoclFisRecFd-COVID-19"/>
    <x v="275"/>
    <s v="247.03210"/>
    <x v="2"/>
    <n v="200"/>
    <n v="0"/>
    <n v="0"/>
    <n v="0"/>
    <n v="0"/>
    <n v="893.33"/>
    <n v="11825134.350000001"/>
    <d v="2023-08-07T12:58:53"/>
    <n v="1790"/>
    <n v="1"/>
    <n v="1"/>
  </r>
  <r>
    <x v="6"/>
    <s v="Education Secretariat"/>
    <n v="7"/>
    <s v="Education"/>
    <n v="7"/>
    <s v="Education Secretariat"/>
    <s v="Executive Branch"/>
    <n v="1"/>
    <n v="247"/>
    <s v="091000"/>
    <s v="George Mason University"/>
    <x v="63"/>
    <s v="03"/>
    <s v="Higher Education Operating"/>
    <s v="03: Higher Education Operating"/>
    <s v="03210"/>
    <s v="ARP-CrvStLoclFisRecFd-COVID-19"/>
    <x v="275"/>
    <s v="247.03210"/>
    <x v="3"/>
    <n v="220"/>
    <n v="0"/>
    <n v="0"/>
    <n v="0"/>
    <n v="0"/>
    <n v="15333342.67"/>
    <n v="4358208.3199999984"/>
    <d v="2023-08-07T12:58:53"/>
    <n v="1791"/>
    <n v="1"/>
    <n v="1"/>
  </r>
  <r>
    <x v="6"/>
    <s v="Education Secretariat"/>
    <n v="7"/>
    <s v="Education"/>
    <n v="7"/>
    <s v="Education Secretariat"/>
    <s v="Executive Branch"/>
    <n v="1"/>
    <n v="247"/>
    <s v="091000"/>
    <s v="George Mason University"/>
    <x v="63"/>
    <s v="03"/>
    <s v="Higher Education Operating"/>
    <s v="03: Higher Education Operating"/>
    <s v="03230"/>
    <s v="Epi&amp;LabCpctyInfctsDis-COVID-19"/>
    <x v="276"/>
    <s v="247.03230"/>
    <x v="1"/>
    <n v="135"/>
    <n v="0"/>
    <n v="0"/>
    <n v="0"/>
    <n v="0"/>
    <n v="3438000"/>
    <n v="3438000"/>
    <d v="2023-08-07T12:58:53"/>
    <n v="1792"/>
    <n v="1"/>
    <n v="1"/>
  </r>
  <r>
    <x v="6"/>
    <s v="Education Secretariat"/>
    <n v="7"/>
    <s v="Education"/>
    <n v="7"/>
    <s v="Education Secretariat"/>
    <s v="Executive Branch"/>
    <n v="1"/>
    <n v="247"/>
    <s v="091000"/>
    <s v="George Mason University"/>
    <x v="63"/>
    <s v="03"/>
    <s v="Higher Education Operating"/>
    <s v="03: Higher Education Operating"/>
    <s v="03230"/>
    <s v="Epi&amp;LabCpctyInfctsDis-COVID-19"/>
    <x v="276"/>
    <s v="247.03230"/>
    <x v="2"/>
    <n v="200"/>
    <n v="0"/>
    <n v="0"/>
    <n v="0"/>
    <n v="0"/>
    <n v="0"/>
    <n v="3438000.0000000009"/>
    <d v="2023-08-07T12:58:53"/>
    <n v="1793"/>
    <n v="1"/>
    <n v="1"/>
  </r>
  <r>
    <x v="6"/>
    <s v="Education Secretariat"/>
    <n v="7"/>
    <s v="Education"/>
    <n v="7"/>
    <s v="Education Secretariat"/>
    <s v="Executive Branch"/>
    <n v="1"/>
    <n v="247"/>
    <s v="091000"/>
    <s v="George Mason University"/>
    <x v="63"/>
    <s v="03"/>
    <s v="Higher Education Operating"/>
    <s v="03: Higher Education Operating"/>
    <s v="03230"/>
    <s v="Epi&amp;LabCpctyInfctsDis-COVID-19"/>
    <x v="276"/>
    <s v="247.03230"/>
    <x v="3"/>
    <n v="220"/>
    <n v="0"/>
    <n v="0"/>
    <n v="0"/>
    <n v="0"/>
    <n v="3438000"/>
    <n v="-9.3132257461547852E-10"/>
    <d v="2023-08-07T12:58:53"/>
    <n v="1794"/>
    <n v="1"/>
    <n v="1"/>
  </r>
  <r>
    <x v="6"/>
    <s v="Education Secretariat"/>
    <n v="7"/>
    <s v="Education"/>
    <n v="7"/>
    <s v="Education Secretariat"/>
    <s v="Executive Branch"/>
    <n v="1"/>
    <n v="247"/>
    <s v="091000"/>
    <s v="George Mason University"/>
    <x v="63"/>
    <s v="03"/>
    <s v="Higher Education Operating"/>
    <s v="03: Higher Education Operating"/>
    <s v="03230"/>
    <s v="Epi&amp;LabCpctyInfctsDis-COVID-19"/>
    <x v="276"/>
    <s v="247.03230"/>
    <x v="4"/>
    <n v="500"/>
    <n v="0"/>
    <n v="0"/>
    <n v="0"/>
    <n v="0"/>
    <n v="0"/>
    <n v="3438000"/>
    <d v="2023-08-07T12:58:53"/>
    <n v="1795"/>
    <n v="1"/>
    <n v="1"/>
  </r>
  <r>
    <x v="6"/>
    <s v="Education Secretariat"/>
    <n v="7"/>
    <s v="Education"/>
    <n v="7"/>
    <s v="Education Secretariat"/>
    <s v="Executive Branch"/>
    <n v="1"/>
    <n v="247"/>
    <s v="091000"/>
    <s v="George Mason University"/>
    <x v="63"/>
    <s v="03"/>
    <s v="Higher Education Operating"/>
    <s v="03: Higher Education Operating"/>
    <s v="03260"/>
    <s v="Cllg Prtnrshp Labrtry Schl Fnd"/>
    <x v="293"/>
    <s v="247.03260"/>
    <x v="0"/>
    <n v="100"/>
    <n v="0"/>
    <n v="0"/>
    <n v="0"/>
    <n v="0"/>
    <n v="0"/>
    <n v="69614.53"/>
    <d v="2023-08-07T12:58:53"/>
    <n v="1796"/>
    <n v="1"/>
    <n v="1"/>
  </r>
  <r>
    <x v="6"/>
    <s v="Education Secretariat"/>
    <n v="7"/>
    <s v="Education"/>
    <n v="7"/>
    <s v="Education Secretariat"/>
    <s v="Executive Branch"/>
    <n v="1"/>
    <n v="247"/>
    <s v="091000"/>
    <s v="George Mason University"/>
    <x v="63"/>
    <s v="03"/>
    <s v="Higher Education Operating"/>
    <s v="03: Higher Education Operating"/>
    <s v="03260"/>
    <s v="Cllg Prtnrshp Labrtry Schl Fnd"/>
    <x v="293"/>
    <s v="247.03260"/>
    <x v="1"/>
    <n v="135"/>
    <n v="0"/>
    <n v="0"/>
    <n v="0"/>
    <n v="0"/>
    <n v="0"/>
    <n v="119873.4"/>
    <d v="2023-08-07T12:58:53"/>
    <n v="1797"/>
    <n v="1"/>
    <n v="1"/>
  </r>
  <r>
    <x v="6"/>
    <s v="Education Secretariat"/>
    <n v="7"/>
    <s v="Education"/>
    <n v="7"/>
    <s v="Education Secretariat"/>
    <s v="Executive Branch"/>
    <n v="1"/>
    <n v="247"/>
    <s v="091000"/>
    <s v="George Mason University"/>
    <x v="63"/>
    <s v="03"/>
    <s v="Higher Education Operating"/>
    <s v="03: Higher Education Operating"/>
    <s v="03260"/>
    <s v="Cllg Prtnrshp Labrtry Schl Fnd"/>
    <x v="293"/>
    <s v="247.03260"/>
    <x v="2"/>
    <n v="200"/>
    <n v="0"/>
    <n v="0"/>
    <n v="0"/>
    <n v="0"/>
    <n v="0"/>
    <n v="50258.869999999988"/>
    <d v="2023-08-07T12:58:53"/>
    <n v="1798"/>
    <n v="1"/>
    <n v="1"/>
  </r>
  <r>
    <x v="6"/>
    <s v="Education Secretariat"/>
    <n v="7"/>
    <s v="Education"/>
    <n v="7"/>
    <s v="Education Secretariat"/>
    <s v="Executive Branch"/>
    <n v="1"/>
    <n v="247"/>
    <s v="091000"/>
    <s v="George Mason University"/>
    <x v="63"/>
    <s v="03"/>
    <s v="Higher Education Operating"/>
    <s v="03: Higher Education Operating"/>
    <s v="03260"/>
    <s v="Cllg Prtnrshp Labrtry Schl Fnd"/>
    <x v="293"/>
    <s v="247.03260"/>
    <x v="3"/>
    <n v="220"/>
    <n v="0"/>
    <n v="0"/>
    <n v="0"/>
    <n v="0"/>
    <n v="0"/>
    <n v="69614.53"/>
    <d v="2023-08-07T12:58:53"/>
    <n v="1799"/>
    <n v="1"/>
    <n v="1"/>
  </r>
  <r>
    <x v="6"/>
    <s v="Education Secretariat"/>
    <n v="7"/>
    <s v="Education"/>
    <n v="7"/>
    <s v="Education Secretariat"/>
    <s v="Executive Branch"/>
    <n v="1"/>
    <n v="247"/>
    <s v="091000"/>
    <s v="George Mason University"/>
    <x v="63"/>
    <s v="03"/>
    <s v="Higher Education Operating"/>
    <s v="03: Higher Education Operating"/>
    <s v="03300"/>
    <s v="Hi Ed Decentralzation Suspense"/>
    <x v="294"/>
    <s v="247.03300"/>
    <x v="0"/>
    <n v="100"/>
    <n v="9758.6299999999992"/>
    <n v="247330.89"/>
    <n v="186399.18"/>
    <n v="458629.13"/>
    <n v="490846.10000000003"/>
    <n v="0"/>
    <d v="2023-08-07T12:58:53"/>
    <n v="1800"/>
    <n v="1"/>
    <n v="1"/>
  </r>
  <r>
    <x v="6"/>
    <s v="Education Secretariat"/>
    <n v="7"/>
    <s v="Education"/>
    <n v="7"/>
    <s v="Education Secretariat"/>
    <s v="Executive Branch"/>
    <n v="1"/>
    <n v="247"/>
    <s v="091000"/>
    <s v="George Mason University"/>
    <x v="63"/>
    <s v="03"/>
    <s v="Higher Education Operating"/>
    <s v="03: Higher Education Operating"/>
    <s v="03410"/>
    <s v="GEER Fund - COVID-19"/>
    <x v="277"/>
    <s v="247.03410"/>
    <x v="0"/>
    <n v="100"/>
    <n v="0"/>
    <n v="0"/>
    <n v="0"/>
    <n v="7500"/>
    <n v="0"/>
    <n v="0"/>
    <d v="2023-08-07T12:58:53"/>
    <n v="1801"/>
    <n v="1"/>
    <n v="1"/>
  </r>
  <r>
    <x v="6"/>
    <s v="Education Secretariat"/>
    <n v="7"/>
    <s v="Education"/>
    <n v="7"/>
    <s v="Education Secretariat"/>
    <s v="Executive Branch"/>
    <n v="1"/>
    <n v="247"/>
    <s v="091000"/>
    <s v="George Mason University"/>
    <x v="63"/>
    <s v="03"/>
    <s v="Higher Education Operating"/>
    <s v="03: Higher Education Operating"/>
    <s v="03410"/>
    <s v="GEER Fund - COVID-19"/>
    <x v="277"/>
    <s v="247.03410"/>
    <x v="1"/>
    <n v="135"/>
    <n v="0"/>
    <n v="0"/>
    <n v="0"/>
    <n v="3502500"/>
    <n v="2807825"/>
    <n v="2487442"/>
    <d v="2023-08-07T12:58:53"/>
    <n v="1802"/>
    <n v="1"/>
    <n v="1"/>
  </r>
  <r>
    <x v="6"/>
    <s v="Education Secretariat"/>
    <n v="7"/>
    <s v="Education"/>
    <n v="7"/>
    <s v="Education Secretariat"/>
    <s v="Executive Branch"/>
    <n v="1"/>
    <n v="247"/>
    <s v="091000"/>
    <s v="George Mason University"/>
    <x v="63"/>
    <s v="03"/>
    <s v="Higher Education Operating"/>
    <s v="03: Higher Education Operating"/>
    <s v="03410"/>
    <s v="GEER Fund - COVID-19"/>
    <x v="277"/>
    <s v="247.03410"/>
    <x v="2"/>
    <n v="200"/>
    <n v="0"/>
    <n v="0"/>
    <n v="0"/>
    <n v="3502500"/>
    <n v="320383"/>
    <n v="2487442"/>
    <d v="2023-08-07T12:58:53"/>
    <n v="1803"/>
    <n v="1"/>
    <n v="1"/>
  </r>
  <r>
    <x v="6"/>
    <s v="Education Secretariat"/>
    <n v="7"/>
    <s v="Education"/>
    <n v="7"/>
    <s v="Education Secretariat"/>
    <s v="Executive Branch"/>
    <n v="1"/>
    <n v="247"/>
    <s v="091000"/>
    <s v="George Mason University"/>
    <x v="63"/>
    <s v="03"/>
    <s v="Higher Education Operating"/>
    <s v="03: Higher Education Operating"/>
    <s v="03410"/>
    <s v="GEER Fund - COVID-19"/>
    <x v="277"/>
    <s v="247.03410"/>
    <x v="3"/>
    <n v="220"/>
    <n v="0"/>
    <n v="0"/>
    <n v="0"/>
    <n v="0"/>
    <n v="2487442"/>
    <n v="0"/>
    <d v="2023-08-07T12:58:53"/>
    <n v="1804"/>
    <n v="1"/>
    <n v="1"/>
  </r>
  <r>
    <x v="6"/>
    <s v="Education Secretariat"/>
    <n v="7"/>
    <s v="Education"/>
    <n v="7"/>
    <s v="Education Secretariat"/>
    <s v="Executive Branch"/>
    <n v="1"/>
    <n v="247"/>
    <s v="091000"/>
    <s v="George Mason University"/>
    <x v="63"/>
    <s v="03"/>
    <s v="Higher Education Operating"/>
    <s v="03: Higher Education Operating"/>
    <s v="03410"/>
    <s v="GEER Fund - COVID-19"/>
    <x v="277"/>
    <s v="247.03410"/>
    <x v="4"/>
    <n v="500"/>
    <n v="0"/>
    <n v="0"/>
    <n v="0"/>
    <n v="0"/>
    <n v="3822883"/>
    <n v="2487442"/>
    <d v="2023-08-07T12:58:53"/>
    <n v="1805"/>
    <n v="1"/>
    <n v="1"/>
  </r>
  <r>
    <x v="6"/>
    <s v="Education Secretariat"/>
    <n v="7"/>
    <s v="Education"/>
    <n v="7"/>
    <s v="Education Secretariat"/>
    <s v="Executive Branch"/>
    <n v="1"/>
    <n v="247"/>
    <s v="091000"/>
    <s v="George Mason University"/>
    <x v="63"/>
    <s v="03"/>
    <s v="Higher Education Operating"/>
    <s v="03: Higher Education Operating"/>
    <s v="03420"/>
    <s v="Caresactrlffd-General-Covid-19"/>
    <x v="278"/>
    <s v="247.03420"/>
    <x v="0"/>
    <n v="100"/>
    <n v="0"/>
    <n v="0"/>
    <n v="845429.7"/>
    <n v="0"/>
    <n v="0"/>
    <n v="0"/>
    <d v="2023-08-07T12:58:53"/>
    <n v="1806"/>
    <n v="1"/>
    <n v="1"/>
  </r>
  <r>
    <x v="6"/>
    <s v="Education Secretariat"/>
    <n v="7"/>
    <s v="Education"/>
    <n v="7"/>
    <s v="Education Secretariat"/>
    <s v="Executive Branch"/>
    <n v="1"/>
    <n v="247"/>
    <s v="091000"/>
    <s v="George Mason University"/>
    <x v="63"/>
    <s v="03"/>
    <s v="Higher Education Operating"/>
    <s v="03: Higher Education Operating"/>
    <s v="03420"/>
    <s v="Caresactrlffd-General-Covid-19"/>
    <x v="278"/>
    <s v="247.03420"/>
    <x v="1"/>
    <n v="135"/>
    <n v="0"/>
    <n v="0"/>
    <n v="3171330"/>
    <n v="8345429.7000000002"/>
    <n v="0"/>
    <n v="0"/>
    <d v="2023-08-07T12:58:53"/>
    <n v="1807"/>
    <n v="1"/>
    <n v="1"/>
  </r>
  <r>
    <x v="6"/>
    <s v="Education Secretariat"/>
    <n v="7"/>
    <s v="Education"/>
    <n v="7"/>
    <s v="Education Secretariat"/>
    <s v="Executive Branch"/>
    <n v="1"/>
    <n v="247"/>
    <s v="091000"/>
    <s v="George Mason University"/>
    <x v="63"/>
    <s v="03"/>
    <s v="Higher Education Operating"/>
    <s v="03: Higher Education Operating"/>
    <s v="03420"/>
    <s v="Caresactrlffd-General-Covid-19"/>
    <x v="278"/>
    <s v="247.03420"/>
    <x v="2"/>
    <n v="200"/>
    <n v="0"/>
    <n v="0"/>
    <n v="2325900.3000000003"/>
    <n v="8345429.6999999983"/>
    <n v="0"/>
    <n v="0"/>
    <d v="2023-08-07T12:58:53"/>
    <n v="1808"/>
    <n v="1"/>
    <n v="1"/>
  </r>
  <r>
    <x v="6"/>
    <s v="Education Secretariat"/>
    <n v="7"/>
    <s v="Education"/>
    <n v="7"/>
    <s v="Education Secretariat"/>
    <s v="Executive Branch"/>
    <n v="1"/>
    <n v="247"/>
    <s v="091000"/>
    <s v="George Mason University"/>
    <x v="63"/>
    <s v="03"/>
    <s v="Higher Education Operating"/>
    <s v="03: Higher Education Operating"/>
    <s v="03420"/>
    <s v="Caresactrlffd-General-Covid-19"/>
    <x v="278"/>
    <s v="247.03420"/>
    <x v="3"/>
    <n v="220"/>
    <n v="0"/>
    <n v="0"/>
    <n v="845429.69999999972"/>
    <n v="1.862645149230957E-9"/>
    <n v="0"/>
    <n v="0"/>
    <d v="2023-08-07T12:58:53"/>
    <n v="1809"/>
    <n v="1"/>
    <n v="1"/>
  </r>
  <r>
    <x v="6"/>
    <s v="Education Secretariat"/>
    <n v="7"/>
    <s v="Education"/>
    <n v="7"/>
    <s v="Education Secretariat"/>
    <s v="Executive Branch"/>
    <n v="1"/>
    <n v="247"/>
    <s v="091000"/>
    <s v="George Mason University"/>
    <x v="63"/>
    <s v="03"/>
    <s v="Higher Education Operating"/>
    <s v="03: Higher Education Operating"/>
    <s v="03440"/>
    <s v="EduStabFund-Students-COVID-19"/>
    <x v="279"/>
    <s v="247.03440"/>
    <x v="0"/>
    <n v="100"/>
    <n v="0"/>
    <n v="0"/>
    <n v="0"/>
    <n v="3116.72"/>
    <n v="0"/>
    <n v="0"/>
    <d v="2023-08-07T12:58:53"/>
    <n v="1810"/>
    <n v="1"/>
    <n v="1"/>
  </r>
  <r>
    <x v="6"/>
    <s v="Education Secretariat"/>
    <n v="7"/>
    <s v="Education"/>
    <n v="7"/>
    <s v="Education Secretariat"/>
    <s v="Executive Branch"/>
    <n v="1"/>
    <n v="247"/>
    <s v="091000"/>
    <s v="George Mason University"/>
    <x v="63"/>
    <s v="03"/>
    <s v="Higher Education Operating"/>
    <s v="03: Higher Education Operating"/>
    <s v="03440"/>
    <s v="EduStabFund-Students-COVID-19"/>
    <x v="279"/>
    <s v="247.03440"/>
    <x v="1"/>
    <n v="135"/>
    <n v="0"/>
    <n v="0"/>
    <n v="10427512"/>
    <n v="15485343.539999999"/>
    <n v="32349004.98"/>
    <n v="248109.05"/>
    <d v="2023-08-07T12:58:53"/>
    <n v="1811"/>
    <n v="1"/>
    <n v="1"/>
  </r>
  <r>
    <x v="6"/>
    <s v="Education Secretariat"/>
    <n v="7"/>
    <s v="Education"/>
    <n v="7"/>
    <s v="Education Secretariat"/>
    <s v="Executive Branch"/>
    <n v="1"/>
    <n v="247"/>
    <s v="091000"/>
    <s v="George Mason University"/>
    <x v="63"/>
    <s v="03"/>
    <s v="Higher Education Operating"/>
    <s v="03: Higher Education Operating"/>
    <s v="03440"/>
    <s v="EduStabFund-Students-COVID-19"/>
    <x v="279"/>
    <s v="247.03440"/>
    <x v="2"/>
    <n v="200"/>
    <n v="0"/>
    <n v="0"/>
    <n v="5369680.46"/>
    <n v="15252895.560000001"/>
    <n v="32100895.93"/>
    <n v="248109.05"/>
    <d v="2023-08-07T12:58:53"/>
    <n v="1812"/>
    <n v="1"/>
    <n v="1"/>
  </r>
  <r>
    <x v="6"/>
    <s v="Education Secretariat"/>
    <n v="7"/>
    <s v="Education"/>
    <n v="7"/>
    <s v="Education Secretariat"/>
    <s v="Executive Branch"/>
    <n v="1"/>
    <n v="247"/>
    <s v="091000"/>
    <s v="George Mason University"/>
    <x v="63"/>
    <s v="03"/>
    <s v="Higher Education Operating"/>
    <s v="03: Higher Education Operating"/>
    <s v="03440"/>
    <s v="EduStabFund-Students-COVID-19"/>
    <x v="279"/>
    <s v="247.03440"/>
    <x v="3"/>
    <n v="220"/>
    <n v="0"/>
    <n v="0"/>
    <n v="5057831.54"/>
    <n v="232447.97999999858"/>
    <n v="248109.05000000075"/>
    <n v="0"/>
    <d v="2023-08-07T12:58:53"/>
    <n v="1813"/>
    <n v="1"/>
    <n v="1"/>
  </r>
  <r>
    <x v="6"/>
    <s v="Education Secretariat"/>
    <n v="7"/>
    <s v="Education"/>
    <n v="7"/>
    <s v="Education Secretariat"/>
    <s v="Executive Branch"/>
    <n v="1"/>
    <n v="247"/>
    <s v="091000"/>
    <s v="George Mason University"/>
    <x v="63"/>
    <s v="03"/>
    <s v="Higher Education Operating"/>
    <s v="03: Higher Education Operating"/>
    <s v="03440"/>
    <s v="EduStabFund-Students-COVID-19"/>
    <x v="279"/>
    <s v="247.03440"/>
    <x v="4"/>
    <n v="500"/>
    <n v="0"/>
    <n v="0"/>
    <n v="5369680.46"/>
    <n v="15246012.279999999"/>
    <n v="32107779.210000001"/>
    <n v="248109.05"/>
    <d v="2023-08-07T12:58:53"/>
    <n v="1814"/>
    <n v="1"/>
    <n v="1"/>
  </r>
  <r>
    <x v="6"/>
    <s v="Education Secretariat"/>
    <n v="7"/>
    <s v="Education"/>
    <n v="7"/>
    <s v="Education Secretariat"/>
    <s v="Executive Branch"/>
    <n v="1"/>
    <n v="247"/>
    <s v="091000"/>
    <s v="George Mason University"/>
    <x v="63"/>
    <s v="03"/>
    <s v="Higher Education Operating"/>
    <s v="03: Higher Education Operating"/>
    <s v="03690"/>
    <s v="EduStabFund-Institutn-COVID-19"/>
    <x v="281"/>
    <s v="247.03690"/>
    <x v="1"/>
    <n v="135"/>
    <n v="0"/>
    <n v="0"/>
    <n v="10427512"/>
    <n v="25770692"/>
    <n v="31903704"/>
    <n v="31899344.050000001"/>
    <d v="2023-08-07T12:58:53"/>
    <n v="1815"/>
    <n v="1"/>
    <n v="1"/>
  </r>
  <r>
    <x v="6"/>
    <s v="Education Secretariat"/>
    <n v="7"/>
    <s v="Education"/>
    <n v="7"/>
    <s v="Education Secretariat"/>
    <s v="Executive Branch"/>
    <n v="1"/>
    <n v="247"/>
    <s v="091000"/>
    <s v="George Mason University"/>
    <x v="63"/>
    <s v="03"/>
    <s v="Higher Education Operating"/>
    <s v="03: Higher Education Operating"/>
    <s v="03690"/>
    <s v="EduStabFund-Institutn-COVID-19"/>
    <x v="281"/>
    <s v="247.03690"/>
    <x v="2"/>
    <n v="200"/>
    <n v="0"/>
    <n v="0"/>
    <n v="10427512"/>
    <n v="25770692"/>
    <n v="4359.95"/>
    <n v="31899344.050000001"/>
    <d v="2023-08-07T12:58:53"/>
    <n v="1816"/>
    <n v="1"/>
    <n v="1"/>
  </r>
  <r>
    <x v="6"/>
    <s v="Education Secretariat"/>
    <n v="7"/>
    <s v="Education"/>
    <n v="7"/>
    <s v="Education Secretariat"/>
    <s v="Executive Branch"/>
    <n v="1"/>
    <n v="247"/>
    <s v="091000"/>
    <s v="George Mason University"/>
    <x v="63"/>
    <s v="03"/>
    <s v="Higher Education Operating"/>
    <s v="03: Higher Education Operating"/>
    <s v="03690"/>
    <s v="EduStabFund-Institutn-COVID-19"/>
    <x v="281"/>
    <s v="247.03690"/>
    <x v="3"/>
    <n v="220"/>
    <n v="0"/>
    <n v="0"/>
    <n v="0"/>
    <n v="0"/>
    <n v="31899344.050000001"/>
    <n v="0"/>
    <d v="2023-08-07T12:58:53"/>
    <n v="1817"/>
    <n v="1"/>
    <n v="1"/>
  </r>
  <r>
    <x v="6"/>
    <s v="Education Secretariat"/>
    <n v="7"/>
    <s v="Education"/>
    <n v="7"/>
    <s v="Education Secretariat"/>
    <s v="Executive Branch"/>
    <n v="1"/>
    <n v="247"/>
    <s v="091000"/>
    <s v="George Mason University"/>
    <x v="63"/>
    <s v="03"/>
    <s v="Higher Education Operating"/>
    <s v="03: Higher Education Operating"/>
    <s v="03690"/>
    <s v="EduStabFund-Institutn-COVID-19"/>
    <x v="281"/>
    <s v="247.03690"/>
    <x v="4"/>
    <n v="500"/>
    <n v="0"/>
    <n v="0"/>
    <n v="10427512"/>
    <n v="25770692"/>
    <n v="4359.95"/>
    <n v="31899344.050000001"/>
    <d v="2023-08-07T12:58:53"/>
    <n v="1818"/>
    <n v="1"/>
    <n v="1"/>
  </r>
  <r>
    <x v="6"/>
    <s v="Education Secretariat"/>
    <n v="7"/>
    <s v="Education"/>
    <n v="7"/>
    <s v="Education Secretariat"/>
    <s v="Executive Branch"/>
    <n v="1"/>
    <n v="247"/>
    <s v="091000"/>
    <s v="George Mason University"/>
    <x v="63"/>
    <s v="03"/>
    <s v="Higher Education Operating"/>
    <s v="03: Higher Education Operating"/>
    <s v="03710"/>
    <s v="FEMA - State Agy - COVID-19"/>
    <x v="282"/>
    <s v="247.03710"/>
    <x v="1"/>
    <n v="135"/>
    <n v="0"/>
    <n v="0"/>
    <n v="0"/>
    <n v="0"/>
    <n v="302476"/>
    <n v="0"/>
    <d v="2023-08-07T12:58:53"/>
    <n v="1819"/>
    <n v="1"/>
    <n v="1"/>
  </r>
  <r>
    <x v="6"/>
    <s v="Education Secretariat"/>
    <n v="7"/>
    <s v="Education"/>
    <n v="7"/>
    <s v="Education Secretariat"/>
    <s v="Executive Branch"/>
    <n v="1"/>
    <n v="247"/>
    <s v="091000"/>
    <s v="George Mason University"/>
    <x v="63"/>
    <s v="03"/>
    <s v="Higher Education Operating"/>
    <s v="03: Higher Education Operating"/>
    <s v="03710"/>
    <s v="FEMA - State Agy - COVID-19"/>
    <x v="282"/>
    <s v="247.03710"/>
    <x v="2"/>
    <n v="200"/>
    <n v="0"/>
    <n v="0"/>
    <n v="0"/>
    <n v="0"/>
    <n v="302476"/>
    <n v="0"/>
    <d v="2023-08-07T12:58:53"/>
    <n v="1820"/>
    <n v="1"/>
    <n v="1"/>
  </r>
  <r>
    <x v="6"/>
    <s v="Education Secretariat"/>
    <n v="7"/>
    <s v="Education"/>
    <n v="7"/>
    <s v="Education Secretariat"/>
    <s v="Executive Branch"/>
    <n v="1"/>
    <n v="247"/>
    <s v="091000"/>
    <s v="George Mason University"/>
    <x v="63"/>
    <s v="03"/>
    <s v="Higher Education Operating"/>
    <s v="03: Higher Education Operating"/>
    <s v="03710"/>
    <s v="FEMA - State Agy - COVID-19"/>
    <x v="282"/>
    <s v="247.03710"/>
    <x v="4"/>
    <n v="500"/>
    <n v="0"/>
    <n v="0"/>
    <n v="0"/>
    <n v="0"/>
    <n v="302476"/>
    <n v="0"/>
    <d v="2023-08-07T12:58:53"/>
    <n v="1821"/>
    <n v="1"/>
    <n v="1"/>
  </r>
  <r>
    <x v="6"/>
    <s v="Education Secretariat"/>
    <n v="7"/>
    <s v="Education"/>
    <n v="7"/>
    <s v="Education Secretariat"/>
    <s v="Executive Branch"/>
    <n v="1"/>
    <n v="247"/>
    <s v="091000"/>
    <s v="George Mason University"/>
    <x v="63"/>
    <s v="03"/>
    <s v="Higher Education Operating"/>
    <s v="03: Higher Education Operating"/>
    <s v="03720"/>
    <s v="St Fiscal Stabl-Innovtion-ARRA"/>
    <x v="295"/>
    <s v="247.03720"/>
    <x v="0"/>
    <n v="100"/>
    <n v="585.23"/>
    <n v="0"/>
    <n v="0"/>
    <n v="0"/>
    <n v="0"/>
    <n v="0"/>
    <d v="2023-08-07T12:58:53"/>
    <n v="1822"/>
    <n v="1"/>
    <n v="1"/>
  </r>
  <r>
    <x v="6"/>
    <s v="Education Secretariat"/>
    <n v="7"/>
    <s v="Education"/>
    <n v="7"/>
    <s v="Education Secretariat"/>
    <s v="Executive Branch"/>
    <n v="1"/>
    <n v="247"/>
    <s v="091000"/>
    <s v="George Mason University"/>
    <x v="63"/>
    <s v="03"/>
    <s v="Higher Education Operating"/>
    <s v="03: Higher Education Operating"/>
    <s v="03720"/>
    <s v="St Fiscal Stabl-Innovtion-ARRA"/>
    <x v="295"/>
    <s v="247.03720"/>
    <x v="4"/>
    <n v="500"/>
    <n v="585.23"/>
    <n v="585.23"/>
    <n v="0"/>
    <n v="0"/>
    <n v="0"/>
    <n v="0"/>
    <d v="2023-08-07T12:58:53"/>
    <n v="1823"/>
    <n v="1"/>
    <n v="1"/>
  </r>
  <r>
    <x v="6"/>
    <s v="Education Secretariat"/>
    <n v="7"/>
    <s v="Education"/>
    <n v="7"/>
    <s v="Education Secretariat"/>
    <s v="Executive Branch"/>
    <n v="1"/>
    <n v="247"/>
    <s v="091000"/>
    <s v="George Mason University"/>
    <x v="63"/>
    <s v="03"/>
    <s v="Higher Education Operating"/>
    <s v="03: Higher Education Operating"/>
    <s v="03870"/>
    <s v="Srplus Supp&amp;Equip Sales-Gen-HE"/>
    <x v="283"/>
    <s v="247.03870"/>
    <x v="0"/>
    <n v="100"/>
    <n v="209"/>
    <n v="2071.25"/>
    <n v="209"/>
    <n v="352"/>
    <n v="173.79"/>
    <n v="0"/>
    <d v="2023-08-07T12:58:53"/>
    <n v="1824"/>
    <n v="1"/>
    <n v="1"/>
  </r>
  <r>
    <x v="6"/>
    <s v="Education Secretariat"/>
    <n v="7"/>
    <s v="Education"/>
    <n v="7"/>
    <s v="Education Secretariat"/>
    <s v="Executive Branch"/>
    <n v="1"/>
    <n v="247"/>
    <s v="091000"/>
    <s v="George Mason University"/>
    <x v="63"/>
    <s v="03"/>
    <s v="Higher Education Operating"/>
    <s v="03: Higher Education Operating"/>
    <s v="03870"/>
    <s v="Srplus Supp&amp;Equip Sales-Gen-HE"/>
    <x v="283"/>
    <s v="247.03870"/>
    <x v="4"/>
    <n v="500"/>
    <n v="54540.38"/>
    <n v="59409.69"/>
    <n v="39594.519999999997"/>
    <n v="56569.37"/>
    <n v="36504.35"/>
    <n v="0"/>
    <d v="2023-08-07T12:58:53"/>
    <n v="1825"/>
    <n v="1"/>
    <n v="1"/>
  </r>
  <r>
    <x v="6"/>
    <s v="Education Secretariat"/>
    <n v="7"/>
    <s v="Education"/>
    <n v="7"/>
    <s v="Education Secretariat"/>
    <s v="Executive Branch"/>
    <n v="1"/>
    <n v="247"/>
    <s v="091000"/>
    <s v="George Mason University"/>
    <x v="63"/>
    <s v="07"/>
    <s v="Trust And Agency"/>
    <s v="07: Trust And Agency"/>
    <s v="07562"/>
    <s v="VA Research Investment Fund?GF"/>
    <x v="232"/>
    <s v="247.07562"/>
    <x v="0"/>
    <n v="100"/>
    <n v="0"/>
    <n v="0"/>
    <n v="2812737.95"/>
    <n v="3475672.09"/>
    <n v="0"/>
    <n v="0"/>
    <d v="2023-08-07T12:58:53"/>
    <n v="1826"/>
    <n v="1"/>
    <n v="1"/>
  </r>
  <r>
    <x v="6"/>
    <s v="Education Secretariat"/>
    <n v="7"/>
    <s v="Education"/>
    <n v="7"/>
    <s v="Education Secretariat"/>
    <s v="Executive Branch"/>
    <n v="1"/>
    <n v="247"/>
    <s v="091000"/>
    <s v="George Mason University"/>
    <x v="63"/>
    <s v="07"/>
    <s v="Trust And Agency"/>
    <s v="07: Trust And Agency"/>
    <s v="07562"/>
    <s v="VA Research Investment Fund?GF"/>
    <x v="232"/>
    <s v="247.07562"/>
    <x v="1"/>
    <n v="135"/>
    <n v="0"/>
    <n v="0"/>
    <n v="3027000"/>
    <n v="2812737.95"/>
    <n v="1175977.0900000001"/>
    <n v="0"/>
    <d v="2023-08-07T12:58:53"/>
    <n v="1827"/>
    <n v="1"/>
    <n v="1"/>
  </r>
  <r>
    <x v="6"/>
    <s v="Education Secretariat"/>
    <n v="7"/>
    <s v="Education"/>
    <n v="7"/>
    <s v="Education Secretariat"/>
    <s v="Executive Branch"/>
    <n v="1"/>
    <n v="247"/>
    <s v="091000"/>
    <s v="George Mason University"/>
    <x v="63"/>
    <s v="07"/>
    <s v="Trust And Agency"/>
    <s v="07: Trust And Agency"/>
    <s v="07562"/>
    <s v="VA Research Investment Fund?GF"/>
    <x v="232"/>
    <s v="247.07562"/>
    <x v="2"/>
    <n v="200"/>
    <n v="0"/>
    <n v="0"/>
    <n v="214262.05"/>
    <n v="1636760.86"/>
    <n v="1175977.0900000003"/>
    <n v="0"/>
    <d v="2023-08-07T12:58:53"/>
    <n v="1828"/>
    <n v="1"/>
    <n v="1"/>
  </r>
  <r>
    <x v="6"/>
    <s v="Education Secretariat"/>
    <n v="7"/>
    <s v="Education"/>
    <n v="7"/>
    <s v="Education Secretariat"/>
    <s v="Executive Branch"/>
    <n v="1"/>
    <n v="247"/>
    <s v="091000"/>
    <s v="George Mason University"/>
    <x v="63"/>
    <s v="07"/>
    <s v="Trust And Agency"/>
    <s v="07: Trust And Agency"/>
    <s v="07562"/>
    <s v="VA Research Investment Fund?GF"/>
    <x v="232"/>
    <s v="247.07562"/>
    <x v="3"/>
    <n v="220"/>
    <n v="0"/>
    <n v="0"/>
    <n v="2812737.95"/>
    <n v="1175977.0900000001"/>
    <n v="-2.3283064365386963E-10"/>
    <n v="0"/>
    <d v="2023-08-07T12:58:53"/>
    <n v="1829"/>
    <n v="1"/>
    <n v="1"/>
  </r>
  <r>
    <x v="6"/>
    <s v="Education Secretariat"/>
    <n v="7"/>
    <s v="Education"/>
    <n v="7"/>
    <s v="Education Secretariat"/>
    <s v="Executive Branch"/>
    <n v="1"/>
    <n v="247"/>
    <s v="091000"/>
    <s v="George Mason University"/>
    <x v="63"/>
    <s v="07"/>
    <s v="Trust And Agency"/>
    <s v="07: Trust And Agency"/>
    <s v="07562"/>
    <s v="VA Research Investment Fund?GF"/>
    <x v="232"/>
    <s v="247.07562"/>
    <x v="4"/>
    <n v="500"/>
    <n v="0"/>
    <n v="0"/>
    <n v="0"/>
    <n v="2056177.0299999998"/>
    <n v="970822.97"/>
    <n v="0"/>
    <d v="2023-08-07T12:58:53"/>
    <n v="1830"/>
    <n v="1"/>
    <n v="1"/>
  </r>
  <r>
    <x v="6"/>
    <s v="Education Secretariat"/>
    <n v="7"/>
    <s v="Education"/>
    <n v="7"/>
    <s v="Education Secretariat"/>
    <s v="Executive Branch"/>
    <n v="1"/>
    <n v="247"/>
    <s v="091000"/>
    <s v="George Mason University"/>
    <x v="63"/>
    <s v="09"/>
    <s v="Dedicated Special Revenue"/>
    <s v="09: Dedicated Special Revenue"/>
    <s v="09510"/>
    <s v="CW Technology Research Fd 934"/>
    <x v="233"/>
    <s v="247.09510"/>
    <x v="0"/>
    <n v="100"/>
    <n v="0.93"/>
    <n v="0.93"/>
    <n v="0.93"/>
    <n v="0"/>
    <n v="0"/>
    <n v="0"/>
    <d v="2023-08-07T12:58:53"/>
    <n v="1831"/>
    <n v="1"/>
    <n v="1"/>
  </r>
  <r>
    <x v="6"/>
    <s v="Education Secretariat"/>
    <n v="7"/>
    <s v="Education"/>
    <n v="7"/>
    <s v="Education Secretariat"/>
    <s v="Executive Branch"/>
    <n v="1"/>
    <n v="216"/>
    <s v="092000"/>
    <s v="James Madison University"/>
    <x v="64"/>
    <s v="03"/>
    <s v="Higher Education Operating"/>
    <s v="03: Higher Education Operating"/>
    <s v="03000"/>
    <s v="Higher Education Operating"/>
    <x v="267"/>
    <s v="216.03000"/>
    <x v="0"/>
    <n v="100"/>
    <n v="19537226.32"/>
    <n v="20174051.559999999"/>
    <n v="21640829.789999999"/>
    <n v="19180769.619999997"/>
    <n v="24920017.370000001"/>
    <n v="21527156.530000001"/>
    <d v="2023-08-07T12:58:53"/>
    <n v="1832"/>
    <n v="1"/>
    <n v="1"/>
  </r>
  <r>
    <x v="6"/>
    <s v="Education Secretariat"/>
    <n v="7"/>
    <s v="Education"/>
    <n v="7"/>
    <s v="Education Secretariat"/>
    <s v="Executive Branch"/>
    <n v="1"/>
    <n v="216"/>
    <s v="092000"/>
    <s v="James Madison University"/>
    <x v="64"/>
    <s v="03"/>
    <s v="Higher Education Operating"/>
    <s v="03: Higher Education Operating"/>
    <s v="03000"/>
    <s v="Higher Education Operating"/>
    <x v="267"/>
    <s v="216.03000"/>
    <x v="1"/>
    <n v="135"/>
    <n v="329992919"/>
    <n v="344650905"/>
    <n v="357220545.34000003"/>
    <n v="369370861.36000001"/>
    <n v="408295049.84000003"/>
    <n v="428047024.73000002"/>
    <d v="2023-08-07T12:58:53"/>
    <n v="1833"/>
    <n v="1"/>
    <n v="1"/>
  </r>
  <r>
    <x v="6"/>
    <s v="Education Secretariat"/>
    <n v="7"/>
    <s v="Education"/>
    <n v="7"/>
    <s v="Education Secretariat"/>
    <s v="Executive Branch"/>
    <n v="1"/>
    <n v="216"/>
    <s v="092000"/>
    <s v="James Madison University"/>
    <x v="64"/>
    <s v="03"/>
    <s v="Higher Education Operating"/>
    <s v="03: Higher Education Operating"/>
    <s v="03000"/>
    <s v="Higher Education Operating"/>
    <x v="267"/>
    <s v="216.03000"/>
    <x v="5"/>
    <n v="137"/>
    <n v="7986540"/>
    <n v="5988976"/>
    <n v="0"/>
    <n v="0"/>
    <n v="6953332.3399999999"/>
    <n v="-6757487.1100000003"/>
    <d v="2023-08-07T12:58:53"/>
    <n v="1834"/>
    <n v="1"/>
    <n v="1"/>
  </r>
  <r>
    <x v="6"/>
    <s v="Education Secretariat"/>
    <n v="7"/>
    <s v="Education"/>
    <n v="7"/>
    <s v="Education Secretariat"/>
    <s v="Executive Branch"/>
    <n v="1"/>
    <n v="216"/>
    <s v="092000"/>
    <s v="James Madison University"/>
    <x v="64"/>
    <s v="03"/>
    <s v="Higher Education Operating"/>
    <m/>
    <s v="03000"/>
    <s v="Higher Education Operating"/>
    <x v="267"/>
    <s v="216.03000"/>
    <x v="5"/>
    <n v="137"/>
    <n v="0"/>
    <n v="0"/>
    <n v="0"/>
    <n v="0"/>
    <n v="0"/>
    <n v="11000000"/>
    <d v="2023-08-07T12:58:53"/>
    <n v="1835"/>
    <n v="1"/>
    <n v="1"/>
  </r>
  <r>
    <x v="6"/>
    <s v="Education Secretariat"/>
    <n v="7"/>
    <s v="Education"/>
    <n v="7"/>
    <s v="Education Secretariat"/>
    <s v="Executive Branch"/>
    <n v="1"/>
    <n v="216"/>
    <s v="092000"/>
    <s v="James Madison University"/>
    <x v="64"/>
    <s v="03"/>
    <s v="Higher Education Operating"/>
    <s v="03: Higher Education Operating"/>
    <s v="03000"/>
    <s v="Higher Education Operating"/>
    <x v="267"/>
    <s v="216.03000"/>
    <x v="2"/>
    <n v="200"/>
    <n v="325567508.07999921"/>
    <n v="340550351.81999999"/>
    <n v="350895711.08000028"/>
    <n v="336480054.26000023"/>
    <n v="376853256.30000049"/>
    <n v="394210091.72999966"/>
    <d v="2023-08-07T12:58:53"/>
    <n v="1836"/>
    <n v="1"/>
    <n v="1"/>
  </r>
  <r>
    <x v="6"/>
    <s v="Education Secretariat"/>
    <n v="7"/>
    <s v="Education"/>
    <n v="7"/>
    <s v="Education Secretariat"/>
    <s v="Executive Branch"/>
    <n v="1"/>
    <n v="216"/>
    <s v="092000"/>
    <s v="James Madison University"/>
    <x v="64"/>
    <s v="03"/>
    <s v="Higher Education Operating"/>
    <s v="03: Higher Education Operating"/>
    <s v="03000"/>
    <s v="Higher Education Operating"/>
    <x v="267"/>
    <s v="216.03000"/>
    <x v="7"/>
    <n v="205"/>
    <n v="1997563.9"/>
    <n v="40695.499999999993"/>
    <n v="0"/>
    <n v="0"/>
    <n v="2710819.45"/>
    <n v="3958488.71"/>
    <d v="2023-08-07T12:58:53"/>
    <n v="1837"/>
    <n v="1"/>
    <n v="1"/>
  </r>
  <r>
    <x v="6"/>
    <s v="Education Secretariat"/>
    <n v="7"/>
    <s v="Education"/>
    <n v="7"/>
    <s v="Education Secretariat"/>
    <s v="Executive Branch"/>
    <n v="1"/>
    <n v="216"/>
    <s v="092000"/>
    <s v="James Madison University"/>
    <x v="64"/>
    <s v="03"/>
    <s v="Higher Education Operating"/>
    <s v="03: Higher Education Operating"/>
    <s v="03000"/>
    <s v="Higher Education Operating"/>
    <x v="267"/>
    <s v="216.03000"/>
    <x v="3"/>
    <n v="220"/>
    <n v="4425410.9200007915"/>
    <n v="4100553.1800000072"/>
    <n v="6324834.259999752"/>
    <n v="32890807.099999785"/>
    <n v="31441793.539999545"/>
    <n v="33836933.000000358"/>
    <d v="2023-08-07T12:58:53"/>
    <n v="1838"/>
    <n v="1"/>
    <n v="1"/>
  </r>
  <r>
    <x v="6"/>
    <s v="Education Secretariat"/>
    <n v="7"/>
    <s v="Education"/>
    <n v="7"/>
    <s v="Education Secretariat"/>
    <s v="Executive Branch"/>
    <n v="1"/>
    <n v="216"/>
    <s v="092000"/>
    <s v="James Madison University"/>
    <x v="64"/>
    <s v="03"/>
    <s v="Higher Education Operating"/>
    <s v="03: Higher Education Operating"/>
    <s v="03000"/>
    <s v="Higher Education Operating"/>
    <x v="267"/>
    <s v="216.03000"/>
    <x v="6"/>
    <n v="222"/>
    <n v="5988976.0999999996"/>
    <n v="5948280.5"/>
    <n v="0"/>
    <n v="0"/>
    <n v="4242512.8899999997"/>
    <n v="-10715975.82"/>
    <d v="2023-08-07T12:58:53"/>
    <n v="1839"/>
    <n v="1"/>
    <n v="1"/>
  </r>
  <r>
    <x v="6"/>
    <s v="Education Secretariat"/>
    <n v="7"/>
    <s v="Education"/>
    <n v="7"/>
    <s v="Education Secretariat"/>
    <s v="Executive Branch"/>
    <n v="1"/>
    <n v="216"/>
    <s v="092000"/>
    <s v="James Madison University"/>
    <x v="64"/>
    <s v="03"/>
    <s v="Higher Education Operating"/>
    <s v="03: Higher Education Operating"/>
    <s v="03000"/>
    <s v="Higher Education Operating"/>
    <x v="267"/>
    <s v="216.03000"/>
    <x v="4"/>
    <n v="500"/>
    <n v="237967027.63000003"/>
    <n v="248727462.92999998"/>
    <n v="250043930.59999996"/>
    <n v="249306008.08000001"/>
    <n v="259466117.66999999"/>
    <n v="256471308.38"/>
    <d v="2023-08-07T12:58:53"/>
    <n v="1840"/>
    <n v="1"/>
    <n v="1"/>
  </r>
  <r>
    <x v="6"/>
    <s v="Education Secretariat"/>
    <n v="7"/>
    <s v="Education"/>
    <n v="7"/>
    <s v="Education Secretariat"/>
    <s v="Executive Branch"/>
    <n v="1"/>
    <n v="216"/>
    <s v="092000"/>
    <s v="James Madison University"/>
    <x v="64"/>
    <s v="03"/>
    <s v="Higher Education Operating"/>
    <s v="03: Higher Education Operating"/>
    <s v="03010"/>
    <s v="Higher Education Federal"/>
    <x v="268"/>
    <s v="216.03010"/>
    <x v="0"/>
    <n v="100"/>
    <n v="1299082.44"/>
    <n v="981958.41000000015"/>
    <n v="1128937.6000000001"/>
    <n v="602662.79"/>
    <n v="510992.9"/>
    <n v="559320.74"/>
    <d v="2023-08-07T12:58:53"/>
    <n v="1841"/>
    <n v="1"/>
    <n v="1"/>
  </r>
  <r>
    <x v="6"/>
    <s v="Education Secretariat"/>
    <n v="7"/>
    <s v="Education"/>
    <n v="7"/>
    <s v="Education Secretariat"/>
    <s v="Executive Branch"/>
    <n v="1"/>
    <n v="216"/>
    <s v="092000"/>
    <s v="James Madison University"/>
    <x v="64"/>
    <s v="03"/>
    <s v="Higher Education Operating"/>
    <s v="03: Higher Education Operating"/>
    <s v="03010"/>
    <s v="Higher Education Federal"/>
    <x v="268"/>
    <s v="216.03010"/>
    <x v="1"/>
    <n v="135"/>
    <n v="19225753"/>
    <n v="21225753"/>
    <n v="21225753"/>
    <n v="25916249"/>
    <n v="23500000"/>
    <n v="26014500"/>
    <d v="2023-08-07T12:58:53"/>
    <n v="1842"/>
    <n v="1"/>
    <n v="1"/>
  </r>
  <r>
    <x v="6"/>
    <s v="Education Secretariat"/>
    <n v="7"/>
    <s v="Education"/>
    <n v="7"/>
    <s v="Education Secretariat"/>
    <s v="Executive Branch"/>
    <n v="1"/>
    <n v="216"/>
    <s v="092000"/>
    <s v="James Madison University"/>
    <x v="64"/>
    <s v="03"/>
    <s v="Higher Education Operating"/>
    <s v="03: Higher Education Operating"/>
    <s v="03010"/>
    <s v="Higher Education Federal"/>
    <x v="268"/>
    <s v="216.03010"/>
    <x v="2"/>
    <n v="200"/>
    <n v="19210905.439999994"/>
    <n v="19975308.330000002"/>
    <n v="20393039.730000008"/>
    <n v="22089412.690000001"/>
    <n v="23487853.979999989"/>
    <n v="25990756.979999993"/>
    <d v="2023-08-07T12:58:53"/>
    <n v="1843"/>
    <n v="1"/>
    <n v="1"/>
  </r>
  <r>
    <x v="6"/>
    <s v="Education Secretariat"/>
    <n v="7"/>
    <s v="Education"/>
    <n v="7"/>
    <s v="Education Secretariat"/>
    <s v="Executive Branch"/>
    <n v="1"/>
    <n v="216"/>
    <s v="092000"/>
    <s v="James Madison University"/>
    <x v="64"/>
    <s v="03"/>
    <s v="Higher Education Operating"/>
    <s v="03: Higher Education Operating"/>
    <s v="03010"/>
    <s v="Higher Education Federal"/>
    <x v="268"/>
    <s v="216.03010"/>
    <x v="3"/>
    <n v="220"/>
    <n v="14847.560000006109"/>
    <n v="1250444.6699999981"/>
    <n v="832713.2699999921"/>
    <n v="3826836.3099999987"/>
    <n v="12146.020000010729"/>
    <n v="23743.020000007004"/>
    <d v="2023-08-07T12:58:53"/>
    <n v="1844"/>
    <n v="1"/>
    <n v="1"/>
  </r>
  <r>
    <x v="6"/>
    <s v="Education Secretariat"/>
    <n v="7"/>
    <s v="Education"/>
    <n v="7"/>
    <s v="Education Secretariat"/>
    <s v="Executive Branch"/>
    <n v="1"/>
    <n v="216"/>
    <s v="092000"/>
    <s v="James Madison University"/>
    <x v="64"/>
    <s v="03"/>
    <s v="Higher Education Operating"/>
    <s v="03: Higher Education Operating"/>
    <s v="03010"/>
    <s v="Higher Education Federal"/>
    <x v="268"/>
    <s v="216.03010"/>
    <x v="4"/>
    <n v="500"/>
    <n v="19623719.849999998"/>
    <n v="20234426.5"/>
    <n v="20540018.920000002"/>
    <n v="21560187.879999999"/>
    <n v="23396184.09"/>
    <n v="26418886.129999999"/>
    <d v="2023-08-07T12:58:53"/>
    <n v="1845"/>
    <n v="1"/>
    <n v="1"/>
  </r>
  <r>
    <x v="6"/>
    <s v="Education Secretariat"/>
    <n v="7"/>
    <s v="Education"/>
    <n v="7"/>
    <s v="Education Secretariat"/>
    <s v="Executive Branch"/>
    <n v="1"/>
    <n v="216"/>
    <s v="092000"/>
    <s v="James Madison University"/>
    <x v="64"/>
    <s v="03"/>
    <s v="Higher Education Operating"/>
    <s v="03: Higher Education Operating"/>
    <s v="03020"/>
    <s v="Foundation/Othr Grants/Cntrcts"/>
    <x v="269"/>
    <s v="216.03020"/>
    <x v="0"/>
    <n v="100"/>
    <n v="10928662.550000001"/>
    <n v="3976440.4000000004"/>
    <n v="14911318.57"/>
    <n v="5112637.08"/>
    <n v="7035590.46"/>
    <n v="7383177.5"/>
    <d v="2023-08-07T12:58:53"/>
    <n v="1846"/>
    <n v="1"/>
    <n v="1"/>
  </r>
  <r>
    <x v="6"/>
    <s v="Education Secretariat"/>
    <n v="7"/>
    <s v="Education"/>
    <n v="7"/>
    <s v="Education Secretariat"/>
    <s v="Executive Branch"/>
    <n v="1"/>
    <n v="216"/>
    <s v="092000"/>
    <s v="James Madison University"/>
    <x v="64"/>
    <s v="03"/>
    <s v="Higher Education Operating"/>
    <s v="03: Higher Education Operating"/>
    <s v="03020"/>
    <s v="Foundation/Othr Grants/Cntrcts"/>
    <x v="269"/>
    <s v="216.03020"/>
    <x v="1"/>
    <n v="135"/>
    <n v="14393548"/>
    <n v="14393548"/>
    <n v="14393548"/>
    <n v="15285419"/>
    <n v="19777561"/>
    <n v="19110225"/>
    <d v="2023-08-07T12:58:53"/>
    <n v="1847"/>
    <n v="1"/>
    <n v="1"/>
  </r>
  <r>
    <x v="6"/>
    <s v="Education Secretariat"/>
    <n v="7"/>
    <s v="Education"/>
    <n v="7"/>
    <s v="Education Secretariat"/>
    <s v="Executive Branch"/>
    <n v="1"/>
    <n v="216"/>
    <s v="092000"/>
    <s v="James Madison University"/>
    <x v="64"/>
    <s v="03"/>
    <s v="Higher Education Operating"/>
    <s v="03: Higher Education Operating"/>
    <s v="03020"/>
    <s v="Foundation/Othr Grants/Cntrcts"/>
    <x v="269"/>
    <s v="216.03020"/>
    <x v="5"/>
    <n v="137"/>
    <n v="27000000"/>
    <n v="20251273"/>
    <n v="12000000"/>
    <n v="10115172.529999999"/>
    <n v="0"/>
    <n v="0"/>
    <d v="2023-08-07T12:58:53"/>
    <n v="1848"/>
    <n v="1"/>
    <n v="1"/>
  </r>
  <r>
    <x v="6"/>
    <s v="Education Secretariat"/>
    <n v="7"/>
    <s v="Education"/>
    <n v="7"/>
    <s v="Education Secretariat"/>
    <s v="Executive Branch"/>
    <n v="1"/>
    <n v="216"/>
    <s v="092000"/>
    <s v="James Madison University"/>
    <x v="64"/>
    <s v="03"/>
    <s v="Higher Education Operating"/>
    <s v="03: Higher Education Operating"/>
    <s v="03020"/>
    <s v="Foundation/Othr Grants/Cntrcts"/>
    <x v="269"/>
    <s v="216.03020"/>
    <x v="2"/>
    <n v="200"/>
    <n v="12280959.100000003"/>
    <n v="11439351.300000001"/>
    <n v="11841514.630000001"/>
    <n v="12876368.459999997"/>
    <n v="18683474.650000006"/>
    <n v="18021486.400000006"/>
    <d v="2023-08-07T12:58:53"/>
    <n v="1849"/>
    <n v="1"/>
    <n v="1"/>
  </r>
  <r>
    <x v="6"/>
    <s v="Education Secretariat"/>
    <n v="7"/>
    <s v="Education"/>
    <n v="7"/>
    <s v="Education Secretariat"/>
    <s v="Executive Branch"/>
    <n v="1"/>
    <n v="216"/>
    <s v="092000"/>
    <s v="James Madison University"/>
    <x v="64"/>
    <s v="03"/>
    <s v="Higher Education Operating"/>
    <s v="03: Higher Education Operating"/>
    <s v="03020"/>
    <s v="Foundation/Othr Grants/Cntrcts"/>
    <x v="269"/>
    <s v="216.03020"/>
    <x v="7"/>
    <n v="205"/>
    <n v="6748726.7899999991"/>
    <n v="8251273.21"/>
    <n v="1884827.4699999997"/>
    <n v="10115172.529999999"/>
    <n v="0"/>
    <n v="0"/>
    <d v="2023-08-07T12:58:53"/>
    <n v="1850"/>
    <n v="1"/>
    <n v="1"/>
  </r>
  <r>
    <x v="6"/>
    <s v="Education Secretariat"/>
    <n v="7"/>
    <s v="Education"/>
    <n v="7"/>
    <s v="Education Secretariat"/>
    <s v="Executive Branch"/>
    <n v="1"/>
    <n v="216"/>
    <s v="092000"/>
    <s v="James Madison University"/>
    <x v="64"/>
    <s v="03"/>
    <s v="Higher Education Operating"/>
    <s v="03: Higher Education Operating"/>
    <s v="03020"/>
    <s v="Foundation/Othr Grants/Cntrcts"/>
    <x v="269"/>
    <s v="216.03020"/>
    <x v="3"/>
    <n v="220"/>
    <n v="2112588.8999999966"/>
    <n v="2954196.6999999993"/>
    <n v="2552033.3699999992"/>
    <n v="2409050.5400000028"/>
    <n v="1094086.349999994"/>
    <n v="1088738.599999994"/>
    <d v="2023-08-07T12:58:53"/>
    <n v="1851"/>
    <n v="1"/>
    <n v="1"/>
  </r>
  <r>
    <x v="6"/>
    <s v="Education Secretariat"/>
    <n v="7"/>
    <s v="Education"/>
    <n v="7"/>
    <s v="Education Secretariat"/>
    <s v="Executive Branch"/>
    <n v="1"/>
    <n v="216"/>
    <s v="092000"/>
    <s v="James Madison University"/>
    <x v="64"/>
    <s v="03"/>
    <s v="Higher Education Operating"/>
    <s v="03: Higher Education Operating"/>
    <s v="03020"/>
    <s v="Foundation/Othr Grants/Cntrcts"/>
    <x v="269"/>
    <s v="216.03020"/>
    <x v="6"/>
    <n v="222"/>
    <n v="20251273.210000001"/>
    <n v="11999999.789999999"/>
    <n v="10115172.530000001"/>
    <n v="0"/>
    <n v="0"/>
    <n v="0"/>
    <d v="2023-08-07T12:58:53"/>
    <n v="1852"/>
    <n v="1"/>
    <n v="1"/>
  </r>
  <r>
    <x v="6"/>
    <s v="Education Secretariat"/>
    <n v="7"/>
    <s v="Education"/>
    <n v="7"/>
    <s v="Education Secretariat"/>
    <s v="Executive Branch"/>
    <n v="1"/>
    <n v="216"/>
    <s v="092000"/>
    <s v="James Madison University"/>
    <x v="64"/>
    <s v="03"/>
    <s v="Higher Education Operating"/>
    <s v="03: Higher Education Operating"/>
    <s v="03020"/>
    <s v="Foundation/Othr Grants/Cntrcts"/>
    <x v="269"/>
    <s v="216.03020"/>
    <x v="4"/>
    <n v="500"/>
    <n v="16442774.85"/>
    <n v="12162160.16"/>
    <n v="17661220.27"/>
    <n v="12907440.5"/>
    <n v="20328867.030000001"/>
    <n v="17869523.879999999"/>
    <d v="2023-08-07T12:58:53"/>
    <n v="1853"/>
    <n v="1"/>
    <n v="1"/>
  </r>
  <r>
    <x v="6"/>
    <s v="Education Secretariat"/>
    <n v="7"/>
    <s v="Education"/>
    <n v="7"/>
    <s v="Education Secretariat"/>
    <s v="Executive Branch"/>
    <n v="1"/>
    <n v="216"/>
    <s v="092000"/>
    <s v="James Madison University"/>
    <x v="64"/>
    <s v="03"/>
    <s v="Higher Education Operating"/>
    <s v="03: Higher Education Operating"/>
    <s v="03030"/>
    <s v="Indirect Cost Recovery"/>
    <x v="270"/>
    <s v="216.03030"/>
    <x v="0"/>
    <n v="100"/>
    <n v="5895190.0800000001"/>
    <n v="6248071.8600000003"/>
    <n v="6984544.8799999999"/>
    <n v="8206803.8499999996"/>
    <n v="9762395.8200000003"/>
    <n v="11608952.220000001"/>
    <d v="2023-08-07T12:58:53"/>
    <n v="1854"/>
    <n v="1"/>
    <n v="1"/>
  </r>
  <r>
    <x v="6"/>
    <s v="Education Secretariat"/>
    <n v="7"/>
    <s v="Education"/>
    <n v="7"/>
    <s v="Education Secretariat"/>
    <s v="Executive Branch"/>
    <n v="1"/>
    <n v="216"/>
    <s v="092000"/>
    <s v="James Madison University"/>
    <x v="64"/>
    <s v="03"/>
    <s v="Higher Education Operating"/>
    <s v="03: Higher Education Operating"/>
    <s v="03030"/>
    <s v="Indirect Cost Recovery"/>
    <x v="270"/>
    <s v="216.03030"/>
    <x v="1"/>
    <n v="135"/>
    <n v="4810173"/>
    <n v="4610173"/>
    <n v="3575173"/>
    <n v="5000000"/>
    <n v="2000000"/>
    <n v="5000000"/>
    <d v="2023-08-07T12:58:53"/>
    <n v="1855"/>
    <n v="1"/>
    <n v="1"/>
  </r>
  <r>
    <x v="6"/>
    <s v="Education Secretariat"/>
    <n v="7"/>
    <s v="Education"/>
    <n v="7"/>
    <s v="Education Secretariat"/>
    <s v="Executive Branch"/>
    <n v="1"/>
    <n v="216"/>
    <s v="092000"/>
    <s v="James Madison University"/>
    <x v="64"/>
    <s v="03"/>
    <s v="Higher Education Operating"/>
    <s v="03: Higher Education Operating"/>
    <s v="03030"/>
    <s v="Indirect Cost Recovery"/>
    <x v="270"/>
    <s v="216.03030"/>
    <x v="2"/>
    <n v="200"/>
    <n v="2604943.75"/>
    <n v="1168946.6800000002"/>
    <n v="338298.94999999978"/>
    <n v="175147.03000000003"/>
    <n v="343731.40999999992"/>
    <n v="88862.489999999976"/>
    <d v="2023-08-07T12:58:53"/>
    <n v="1856"/>
    <n v="1"/>
    <n v="1"/>
  </r>
  <r>
    <x v="6"/>
    <s v="Education Secretariat"/>
    <n v="7"/>
    <s v="Education"/>
    <n v="7"/>
    <s v="Education Secretariat"/>
    <s v="Executive Branch"/>
    <n v="1"/>
    <n v="216"/>
    <s v="092000"/>
    <s v="James Madison University"/>
    <x v="64"/>
    <s v="03"/>
    <s v="Higher Education Operating"/>
    <s v="03: Higher Education Operating"/>
    <s v="03030"/>
    <s v="Indirect Cost Recovery"/>
    <x v="270"/>
    <s v="216.03030"/>
    <x v="3"/>
    <n v="220"/>
    <n v="2205229.25"/>
    <n v="3441226.32"/>
    <n v="3236874.0500000003"/>
    <n v="4824852.97"/>
    <n v="1656268.59"/>
    <n v="4911137.51"/>
    <d v="2023-08-07T12:58:53"/>
    <n v="1857"/>
    <n v="1"/>
    <n v="1"/>
  </r>
  <r>
    <x v="6"/>
    <s v="Education Secretariat"/>
    <n v="7"/>
    <s v="Education"/>
    <n v="7"/>
    <s v="Education Secretariat"/>
    <s v="Executive Branch"/>
    <n v="1"/>
    <n v="216"/>
    <s v="092000"/>
    <s v="James Madison University"/>
    <x v="64"/>
    <s v="03"/>
    <s v="Higher Education Operating"/>
    <s v="03: Higher Education Operating"/>
    <s v="03030"/>
    <s v="Indirect Cost Recovery"/>
    <x v="270"/>
    <s v="216.03030"/>
    <x v="4"/>
    <n v="500"/>
    <n v="1096148.0599999998"/>
    <n v="1521828.4599999997"/>
    <n v="1074771.97"/>
    <n v="1397406"/>
    <n v="1899323.3800000001"/>
    <n v="1935418.8900000001"/>
    <d v="2023-08-07T12:58:53"/>
    <n v="1858"/>
    <n v="1"/>
    <n v="1"/>
  </r>
  <r>
    <x v="6"/>
    <s v="Education Secretariat"/>
    <n v="7"/>
    <s v="Education"/>
    <n v="7"/>
    <s v="Education Secretariat"/>
    <s v="Executive Branch"/>
    <n v="1"/>
    <n v="216"/>
    <s v="092000"/>
    <s v="James Madison University"/>
    <x v="64"/>
    <s v="03"/>
    <s v="Higher Education Operating"/>
    <s v="03: Higher Education Operating"/>
    <s v="03040"/>
    <s v="Institutional Reserve Fund"/>
    <x v="296"/>
    <s v="216.03040"/>
    <x v="0"/>
    <n v="100"/>
    <n v="0"/>
    <n v="0"/>
    <n v="0"/>
    <n v="0"/>
    <n v="8400000"/>
    <n v="9200000"/>
    <d v="2023-08-07T12:58:53"/>
    <n v="1859"/>
    <n v="1"/>
    <n v="1"/>
  </r>
  <r>
    <x v="6"/>
    <s v="Education Secretariat"/>
    <n v="7"/>
    <s v="Education"/>
    <n v="7"/>
    <s v="Education Secretariat"/>
    <s v="Executive Branch"/>
    <n v="1"/>
    <n v="216"/>
    <s v="092000"/>
    <s v="James Madison University"/>
    <x v="64"/>
    <s v="03"/>
    <s v="Higher Education Operating"/>
    <s v="03: Higher Education Operating"/>
    <s v="03060"/>
    <s v="Auxiliary Enterprise"/>
    <x v="271"/>
    <s v="216.03060"/>
    <x v="0"/>
    <n v="100"/>
    <n v="116161181.57000001"/>
    <n v="133298182.61999999"/>
    <n v="141910015.67000002"/>
    <n v="156699179.03"/>
    <n v="196519084.25"/>
    <n v="185393686.40000001"/>
    <d v="2023-08-07T12:58:53"/>
    <n v="1860"/>
    <n v="1"/>
    <n v="1"/>
  </r>
  <r>
    <x v="6"/>
    <s v="Education Secretariat"/>
    <n v="7"/>
    <s v="Education"/>
    <n v="7"/>
    <s v="Education Secretariat"/>
    <s v="Executive Branch"/>
    <n v="1"/>
    <n v="216"/>
    <s v="092000"/>
    <s v="James Madison University"/>
    <x v="64"/>
    <s v="03"/>
    <s v="Higher Education Operating"/>
    <s v="03: Higher Education Operating"/>
    <s v="03060"/>
    <s v="Auxiliary Enterprise"/>
    <x v="271"/>
    <s v="216.03060"/>
    <x v="1"/>
    <n v="135"/>
    <n v="178773163"/>
    <n v="184055714"/>
    <n v="188552908"/>
    <n v="202168750"/>
    <n v="202168750"/>
    <n v="202168750"/>
    <d v="2023-08-07T12:58:53"/>
    <n v="1861"/>
    <n v="1"/>
    <n v="1"/>
  </r>
  <r>
    <x v="6"/>
    <s v="Education Secretariat"/>
    <n v="7"/>
    <s v="Education"/>
    <n v="7"/>
    <s v="Education Secretariat"/>
    <s v="Executive Branch"/>
    <n v="1"/>
    <n v="216"/>
    <s v="092000"/>
    <s v="James Madison University"/>
    <x v="64"/>
    <s v="03"/>
    <s v="Higher Education Operating"/>
    <s v="03: Higher Education Operating"/>
    <s v="03060"/>
    <s v="Auxiliary Enterprise"/>
    <x v="271"/>
    <s v="216.03060"/>
    <x v="5"/>
    <n v="137"/>
    <n v="82984260"/>
    <n v="65112754"/>
    <n v="61659074.010000005"/>
    <n v="45540933.989999995"/>
    <n v="45621862.969999999"/>
    <n v="57044050.770000003"/>
    <d v="2023-08-07T12:58:53"/>
    <n v="1862"/>
    <n v="1"/>
    <n v="1"/>
  </r>
  <r>
    <x v="6"/>
    <s v="Education Secretariat"/>
    <n v="7"/>
    <s v="Education"/>
    <n v="7"/>
    <s v="Education Secretariat"/>
    <s v="Executive Branch"/>
    <n v="1"/>
    <n v="216"/>
    <s v="092000"/>
    <s v="James Madison University"/>
    <x v="64"/>
    <s v="03"/>
    <s v="Higher Education Operating"/>
    <m/>
    <s v="03060"/>
    <s v="Auxiliary Enterprise"/>
    <x v="271"/>
    <s v="216.03060"/>
    <x v="5"/>
    <n v="137"/>
    <n v="7000000"/>
    <n v="3000000"/>
    <n v="310000"/>
    <n v="10025000"/>
    <n v="1973771"/>
    <n v="3000000"/>
    <d v="2023-08-07T12:58:53"/>
    <n v="1863"/>
    <n v="1"/>
    <n v="1"/>
  </r>
  <r>
    <x v="6"/>
    <s v="Education Secretariat"/>
    <n v="7"/>
    <s v="Education"/>
    <n v="7"/>
    <s v="Education Secretariat"/>
    <s v="Executive Branch"/>
    <n v="1"/>
    <n v="216"/>
    <s v="092000"/>
    <s v="James Madison University"/>
    <x v="64"/>
    <s v="03"/>
    <s v="Higher Education Operating"/>
    <s v="03: Higher Education Operating"/>
    <s v="03060"/>
    <s v="Auxiliary Enterprise"/>
    <x v="271"/>
    <s v="216.03060"/>
    <x v="2"/>
    <n v="200"/>
    <n v="159143550.40999994"/>
    <n v="163545359.48999992"/>
    <n v="140083852.60999987"/>
    <n v="122556833.98000003"/>
    <n v="156129409.7299999"/>
    <n v="202113508.84999987"/>
    <d v="2023-08-07T12:58:53"/>
    <n v="1864"/>
    <n v="1"/>
    <n v="1"/>
  </r>
  <r>
    <x v="6"/>
    <s v="Education Secretariat"/>
    <n v="7"/>
    <s v="Education"/>
    <n v="7"/>
    <s v="Education Secretariat"/>
    <s v="Executive Branch"/>
    <n v="1"/>
    <n v="216"/>
    <s v="092000"/>
    <s v="James Madison University"/>
    <x v="64"/>
    <s v="03"/>
    <s v="Higher Education Operating"/>
    <s v="03: Higher Education Operating"/>
    <s v="03060"/>
    <s v="Auxiliary Enterprise"/>
    <x v="271"/>
    <s v="216.03060"/>
    <x v="7"/>
    <n v="205"/>
    <n v="19143686.34"/>
    <n v="6117335.5299999984"/>
    <n v="15465328.51"/>
    <n v="22990738.679999996"/>
    <n v="6658766.3499999978"/>
    <n v="19794241.009999998"/>
    <d v="2023-08-07T12:58:53"/>
    <n v="1865"/>
    <n v="1"/>
    <n v="1"/>
  </r>
  <r>
    <x v="6"/>
    <s v="Education Secretariat"/>
    <n v="7"/>
    <s v="Education"/>
    <n v="7"/>
    <s v="Education Secretariat"/>
    <s v="Executive Branch"/>
    <n v="1"/>
    <n v="216"/>
    <s v="092000"/>
    <s v="James Madison University"/>
    <x v="64"/>
    <s v="03"/>
    <s v="Higher Education Operating"/>
    <s v="03: Higher Education Operating"/>
    <s v="03060"/>
    <s v="Auxiliary Enterprise"/>
    <x v="271"/>
    <s v="216.03060"/>
    <x v="3"/>
    <n v="220"/>
    <n v="19629612.590000063"/>
    <n v="20510354.51000008"/>
    <n v="48469055.390000135"/>
    <n v="79611916.019999966"/>
    <n v="46039340.2700001"/>
    <n v="55241.15000012517"/>
    <d v="2023-08-07T12:58:53"/>
    <n v="1866"/>
    <n v="1"/>
    <n v="1"/>
  </r>
  <r>
    <x v="6"/>
    <s v="Education Secretariat"/>
    <n v="7"/>
    <s v="Education"/>
    <n v="7"/>
    <s v="Education Secretariat"/>
    <s v="Executive Branch"/>
    <n v="1"/>
    <n v="216"/>
    <s v="092000"/>
    <s v="James Madison University"/>
    <x v="64"/>
    <s v="03"/>
    <s v="Higher Education Operating"/>
    <s v="03: Higher Education Operating"/>
    <s v="03060"/>
    <s v="Auxiliary Enterprise"/>
    <x v="271"/>
    <s v="216.03060"/>
    <x v="6"/>
    <n v="222"/>
    <n v="63840573.659999996"/>
    <n v="58995418.469999999"/>
    <n v="46193745.500000007"/>
    <n v="22550195.309999999"/>
    <n v="38963096.620000005"/>
    <n v="37249809.760000005"/>
    <d v="2023-08-07T12:58:53"/>
    <n v="1867"/>
    <n v="1"/>
    <n v="1"/>
  </r>
  <r>
    <x v="6"/>
    <s v="Education Secretariat"/>
    <n v="7"/>
    <s v="Education"/>
    <n v="7"/>
    <s v="Education Secretariat"/>
    <s v="Executive Branch"/>
    <n v="1"/>
    <n v="216"/>
    <s v="092000"/>
    <s v="James Madison University"/>
    <x v="64"/>
    <s v="03"/>
    <s v="Higher Education Operating"/>
    <s v="03: Higher Education Operating"/>
    <s v="03060"/>
    <s v="Auxiliary Enterprise"/>
    <x v="271"/>
    <s v="216.03060"/>
    <x v="4"/>
    <n v="500"/>
    <n v="179685667.72"/>
    <n v="185930610.19"/>
    <n v="164834358.31"/>
    <n v="158906498.15999997"/>
    <n v="201288544.17000002"/>
    <n v="210973694.55000004"/>
    <d v="2023-08-07T12:58:53"/>
    <n v="1868"/>
    <n v="1"/>
    <n v="1"/>
  </r>
  <r>
    <x v="6"/>
    <s v="Education Secretariat"/>
    <n v="7"/>
    <s v="Education"/>
    <n v="7"/>
    <s v="Education Secretariat"/>
    <s v="Executive Branch"/>
    <n v="1"/>
    <n v="216"/>
    <s v="092000"/>
    <s v="James Madison University"/>
    <x v="64"/>
    <s v="03"/>
    <s v="Higher Education Operating"/>
    <s v="03: Higher Education Operating"/>
    <s v="03080"/>
    <s v="Work Study"/>
    <x v="273"/>
    <s v="216.03080"/>
    <x v="1"/>
    <n v="135"/>
    <n v="360000"/>
    <n v="360000"/>
    <n v="375000"/>
    <n v="400000"/>
    <n v="400000"/>
    <n v="400000"/>
    <d v="2023-08-07T12:58:53"/>
    <n v="1869"/>
    <n v="1"/>
    <n v="1"/>
  </r>
  <r>
    <x v="6"/>
    <s v="Education Secretariat"/>
    <n v="7"/>
    <s v="Education"/>
    <n v="7"/>
    <s v="Education Secretariat"/>
    <s v="Executive Branch"/>
    <n v="1"/>
    <n v="216"/>
    <s v="092000"/>
    <s v="James Madison University"/>
    <x v="64"/>
    <s v="03"/>
    <s v="Higher Education Operating"/>
    <s v="03: Higher Education Operating"/>
    <s v="03080"/>
    <s v="Work Study"/>
    <x v="273"/>
    <s v="216.03080"/>
    <x v="2"/>
    <n v="200"/>
    <n v="315678.28000000003"/>
    <n v="313106.50999999995"/>
    <n v="374819.86"/>
    <n v="215422.37"/>
    <n v="325777.32"/>
    <n v="353432.06"/>
    <d v="2023-08-07T12:58:53"/>
    <n v="1870"/>
    <n v="1"/>
    <n v="1"/>
  </r>
  <r>
    <x v="6"/>
    <s v="Education Secretariat"/>
    <n v="7"/>
    <s v="Education"/>
    <n v="7"/>
    <s v="Education Secretariat"/>
    <s v="Executive Branch"/>
    <n v="1"/>
    <n v="216"/>
    <s v="092000"/>
    <s v="James Madison University"/>
    <x v="64"/>
    <s v="03"/>
    <s v="Higher Education Operating"/>
    <s v="03: Higher Education Operating"/>
    <s v="03080"/>
    <s v="Work Study"/>
    <x v="273"/>
    <s v="216.03080"/>
    <x v="3"/>
    <n v="220"/>
    <n v="44321.719999999972"/>
    <n v="46893.490000000049"/>
    <n v="180.14000000001397"/>
    <n v="184577.63"/>
    <n v="74222.679999999993"/>
    <n v="46567.94"/>
    <d v="2023-08-07T12:58:53"/>
    <n v="1871"/>
    <n v="1"/>
    <n v="1"/>
  </r>
  <r>
    <x v="6"/>
    <s v="Education Secretariat"/>
    <n v="7"/>
    <s v="Education"/>
    <n v="7"/>
    <s v="Education Secretariat"/>
    <s v="Executive Branch"/>
    <n v="1"/>
    <n v="216"/>
    <s v="092000"/>
    <s v="James Madison University"/>
    <x v="64"/>
    <s v="03"/>
    <s v="Higher Education Operating"/>
    <s v="03: Higher Education Operating"/>
    <s v="03080"/>
    <s v="Work Study"/>
    <x v="273"/>
    <s v="216.03080"/>
    <x v="4"/>
    <n v="500"/>
    <n v="315678.28000000003"/>
    <n v="313106.51"/>
    <n v="374819.86"/>
    <n v="215422.37"/>
    <n v="325777.32"/>
    <n v="0"/>
    <d v="2023-08-07T12:58:53"/>
    <n v="1872"/>
    <n v="1"/>
    <n v="1"/>
  </r>
  <r>
    <x v="6"/>
    <s v="Education Secretariat"/>
    <n v="7"/>
    <s v="Education"/>
    <n v="7"/>
    <s v="Education Secretariat"/>
    <s v="Executive Branch"/>
    <n v="1"/>
    <n v="216"/>
    <s v="092000"/>
    <s v="James Madison University"/>
    <x v="64"/>
    <s v="03"/>
    <s v="Higher Education Operating"/>
    <s v="03: Higher Education Operating"/>
    <s v="03110"/>
    <s v="Eminent Scholars"/>
    <x v="274"/>
    <s v="216.03110"/>
    <x v="1"/>
    <n v="135"/>
    <n v="205250"/>
    <n v="242866"/>
    <n v="270800"/>
    <n v="300000"/>
    <n v="300000"/>
    <n v="350000"/>
    <d v="2023-08-07T12:58:53"/>
    <n v="1873"/>
    <n v="1"/>
    <n v="1"/>
  </r>
  <r>
    <x v="6"/>
    <s v="Education Secretariat"/>
    <n v="7"/>
    <s v="Education"/>
    <n v="7"/>
    <s v="Education Secretariat"/>
    <s v="Executive Branch"/>
    <n v="1"/>
    <n v="216"/>
    <s v="092000"/>
    <s v="James Madison University"/>
    <x v="64"/>
    <s v="03"/>
    <s v="Higher Education Operating"/>
    <s v="03: Higher Education Operating"/>
    <s v="03110"/>
    <s v="Eminent Scholars"/>
    <x v="274"/>
    <s v="216.03110"/>
    <x v="2"/>
    <n v="200"/>
    <n v="205250"/>
    <n v="242866"/>
    <n v="270800"/>
    <n v="280285"/>
    <n v="285300"/>
    <n v="275000"/>
    <d v="2023-08-07T12:58:53"/>
    <n v="1874"/>
    <n v="1"/>
    <n v="1"/>
  </r>
  <r>
    <x v="6"/>
    <s v="Education Secretariat"/>
    <n v="7"/>
    <s v="Education"/>
    <n v="7"/>
    <s v="Education Secretariat"/>
    <s v="Executive Branch"/>
    <n v="1"/>
    <n v="216"/>
    <s v="092000"/>
    <s v="James Madison University"/>
    <x v="64"/>
    <s v="03"/>
    <s v="Higher Education Operating"/>
    <s v="03: Higher Education Operating"/>
    <s v="03110"/>
    <s v="Eminent Scholars"/>
    <x v="274"/>
    <s v="216.03110"/>
    <x v="3"/>
    <n v="220"/>
    <n v="0"/>
    <n v="0"/>
    <n v="0"/>
    <n v="19715"/>
    <n v="14700"/>
    <n v="75000"/>
    <d v="2023-08-07T12:58:53"/>
    <n v="1875"/>
    <n v="1"/>
    <n v="1"/>
  </r>
  <r>
    <x v="6"/>
    <s v="Education Secretariat"/>
    <n v="7"/>
    <s v="Education"/>
    <n v="7"/>
    <s v="Education Secretariat"/>
    <s v="Executive Branch"/>
    <n v="1"/>
    <n v="216"/>
    <s v="092000"/>
    <s v="James Madison University"/>
    <x v="64"/>
    <s v="03"/>
    <s v="Higher Education Operating"/>
    <s v="03: Higher Education Operating"/>
    <s v="03110"/>
    <s v="Eminent Scholars"/>
    <x v="274"/>
    <s v="216.03110"/>
    <x v="4"/>
    <n v="500"/>
    <n v="205250"/>
    <n v="242866"/>
    <n v="270800"/>
    <n v="280285"/>
    <n v="285300"/>
    <n v="275000"/>
    <d v="2023-08-07T12:58:53"/>
    <n v="1876"/>
    <n v="1"/>
    <n v="1"/>
  </r>
  <r>
    <x v="6"/>
    <s v="Education Secretariat"/>
    <n v="7"/>
    <s v="Education"/>
    <n v="7"/>
    <s v="Education Secretariat"/>
    <s v="Executive Branch"/>
    <n v="1"/>
    <n v="216"/>
    <s v="092000"/>
    <s v="James Madison University"/>
    <x v="64"/>
    <s v="03"/>
    <s v="Higher Education Operating"/>
    <s v="03: Higher Education Operating"/>
    <s v="03160"/>
    <s v="Excess Indirct Cost Recoveries"/>
    <x v="285"/>
    <s v="216.03160"/>
    <x v="0"/>
    <n v="100"/>
    <n v="93298.240000000005"/>
    <n v="172902.26"/>
    <n v="187842.72"/>
    <n v="247524.11"/>
    <n v="491968.22"/>
    <n v="705203.65"/>
    <d v="2023-08-07T12:58:53"/>
    <n v="1877"/>
    <n v="1"/>
    <n v="1"/>
  </r>
  <r>
    <x v="6"/>
    <s v="Education Secretariat"/>
    <n v="7"/>
    <s v="Education"/>
    <n v="7"/>
    <s v="Education Secretariat"/>
    <s v="Executive Branch"/>
    <n v="1"/>
    <n v="216"/>
    <s v="092000"/>
    <s v="James Madison University"/>
    <x v="64"/>
    <s v="03"/>
    <s v="Higher Education Operating"/>
    <s v="03: Higher Education Operating"/>
    <s v="03160"/>
    <s v="Excess Indirct Cost Recoveries"/>
    <x v="285"/>
    <s v="216.03160"/>
    <x v="1"/>
    <n v="135"/>
    <n v="0"/>
    <n v="0"/>
    <n v="35000"/>
    <n v="0"/>
    <n v="50000"/>
    <n v="100000"/>
    <d v="2023-08-07T12:58:53"/>
    <n v="1878"/>
    <n v="1"/>
    <n v="1"/>
  </r>
  <r>
    <x v="6"/>
    <s v="Education Secretariat"/>
    <n v="7"/>
    <s v="Education"/>
    <n v="7"/>
    <s v="Education Secretariat"/>
    <s v="Executive Branch"/>
    <n v="1"/>
    <n v="216"/>
    <s v="092000"/>
    <s v="James Madison University"/>
    <x v="64"/>
    <s v="03"/>
    <s v="Higher Education Operating"/>
    <s v="03: Higher Education Operating"/>
    <s v="03160"/>
    <s v="Excess Indirct Cost Recoveries"/>
    <x v="285"/>
    <s v="216.03160"/>
    <x v="2"/>
    <n v="200"/>
    <n v="0"/>
    <n v="0"/>
    <n v="11350"/>
    <n v="0"/>
    <n v="35050"/>
    <n v="65800"/>
    <d v="2023-08-07T12:58:53"/>
    <n v="1879"/>
    <n v="1"/>
    <n v="1"/>
  </r>
  <r>
    <x v="6"/>
    <s v="Education Secretariat"/>
    <n v="7"/>
    <s v="Education"/>
    <n v="7"/>
    <s v="Education Secretariat"/>
    <s v="Executive Branch"/>
    <n v="1"/>
    <n v="216"/>
    <s v="092000"/>
    <s v="James Madison University"/>
    <x v="64"/>
    <s v="03"/>
    <s v="Higher Education Operating"/>
    <s v="03: Higher Education Operating"/>
    <s v="03160"/>
    <s v="Excess Indirct Cost Recoveries"/>
    <x v="285"/>
    <s v="216.03160"/>
    <x v="3"/>
    <n v="220"/>
    <n v="0"/>
    <n v="0"/>
    <n v="23650"/>
    <n v="0"/>
    <n v="14950"/>
    <n v="34200"/>
    <d v="2023-08-07T12:58:53"/>
    <n v="1880"/>
    <n v="1"/>
    <n v="1"/>
  </r>
  <r>
    <x v="6"/>
    <s v="Education Secretariat"/>
    <n v="7"/>
    <s v="Education"/>
    <n v="7"/>
    <s v="Education Secretariat"/>
    <s v="Executive Branch"/>
    <n v="1"/>
    <n v="216"/>
    <s v="092000"/>
    <s v="James Madison University"/>
    <x v="64"/>
    <s v="03"/>
    <s v="Higher Education Operating"/>
    <s v="03: Higher Education Operating"/>
    <s v="03160"/>
    <s v="Excess Indirct Cost Recoveries"/>
    <x v="285"/>
    <s v="216.03160"/>
    <x v="4"/>
    <n v="500"/>
    <n v="26323.1"/>
    <n v="79604.02"/>
    <n v="26290.46"/>
    <n v="59681.39"/>
    <n v="279494.11"/>
    <n v="279035.43"/>
    <d v="2023-08-07T12:58:53"/>
    <n v="1881"/>
    <n v="1"/>
    <n v="1"/>
  </r>
  <r>
    <x v="6"/>
    <s v="Education Secretariat"/>
    <n v="7"/>
    <s v="Education"/>
    <n v="7"/>
    <s v="Education Secretariat"/>
    <s v="Executive Branch"/>
    <n v="1"/>
    <n v="216"/>
    <s v="092000"/>
    <s v="James Madison University"/>
    <x v="64"/>
    <s v="03"/>
    <s v="Higher Education Operating"/>
    <s v="03: Higher Education Operating"/>
    <s v="03210"/>
    <s v="ARP-CrvStLoclFisRecFd-COVID-19"/>
    <x v="275"/>
    <s v="216.03210"/>
    <x v="0"/>
    <n v="100"/>
    <n v="0"/>
    <n v="0"/>
    <n v="0"/>
    <n v="0"/>
    <n v="5817438.7000000002"/>
    <n v="995302.81"/>
    <d v="2023-08-07T12:58:53"/>
    <n v="1882"/>
    <n v="1"/>
    <n v="1"/>
  </r>
  <r>
    <x v="6"/>
    <s v="Education Secretariat"/>
    <n v="7"/>
    <s v="Education"/>
    <n v="7"/>
    <s v="Education Secretariat"/>
    <s v="Executive Branch"/>
    <n v="1"/>
    <n v="216"/>
    <s v="092000"/>
    <s v="James Madison University"/>
    <x v="64"/>
    <s v="03"/>
    <s v="Higher Education Operating"/>
    <s v="03: Higher Education Operating"/>
    <s v="03210"/>
    <s v="ARP-CrvStLoclFisRecFd-COVID-19"/>
    <x v="275"/>
    <s v="216.03210"/>
    <x v="1"/>
    <n v="135"/>
    <n v="0"/>
    <n v="0"/>
    <n v="0"/>
    <n v="0"/>
    <n v="5883954"/>
    <n v="6667438.7000000002"/>
    <d v="2023-08-07T12:58:53"/>
    <n v="1883"/>
    <n v="1"/>
    <n v="1"/>
  </r>
  <r>
    <x v="6"/>
    <s v="Education Secretariat"/>
    <n v="7"/>
    <s v="Education"/>
    <n v="7"/>
    <s v="Education Secretariat"/>
    <s v="Executive Branch"/>
    <n v="1"/>
    <n v="216"/>
    <s v="092000"/>
    <s v="James Madison University"/>
    <x v="64"/>
    <s v="03"/>
    <s v="Higher Education Operating"/>
    <s v="03: Higher Education Operating"/>
    <s v="03210"/>
    <s v="ARP-CrvStLoclFisRecFd-COVID-19"/>
    <x v="275"/>
    <s v="216.03210"/>
    <x v="2"/>
    <n v="200"/>
    <n v="0"/>
    <n v="0"/>
    <n v="0"/>
    <n v="0"/>
    <n v="66515.3"/>
    <n v="5672135.8899999997"/>
    <d v="2023-08-07T12:58:53"/>
    <n v="1884"/>
    <n v="1"/>
    <n v="1"/>
  </r>
  <r>
    <x v="6"/>
    <s v="Education Secretariat"/>
    <n v="7"/>
    <s v="Education"/>
    <n v="7"/>
    <s v="Education Secretariat"/>
    <s v="Executive Branch"/>
    <n v="1"/>
    <n v="216"/>
    <s v="092000"/>
    <s v="James Madison University"/>
    <x v="64"/>
    <s v="03"/>
    <s v="Higher Education Operating"/>
    <s v="03: Higher Education Operating"/>
    <s v="03210"/>
    <s v="ARP-CrvStLoclFisRecFd-COVID-19"/>
    <x v="275"/>
    <s v="216.03210"/>
    <x v="3"/>
    <n v="220"/>
    <n v="0"/>
    <n v="0"/>
    <n v="0"/>
    <n v="0"/>
    <n v="5817438.7000000002"/>
    <n v="995302.81000000052"/>
    <d v="2023-08-07T12:58:53"/>
    <n v="1885"/>
    <n v="1"/>
    <n v="1"/>
  </r>
  <r>
    <x v="6"/>
    <s v="Education Secretariat"/>
    <n v="7"/>
    <s v="Education"/>
    <n v="7"/>
    <s v="Education Secretariat"/>
    <s v="Executive Branch"/>
    <n v="1"/>
    <n v="216"/>
    <s v="092000"/>
    <s v="James Madison University"/>
    <x v="64"/>
    <s v="03"/>
    <s v="Higher Education Operating"/>
    <s v="03: Higher Education Operating"/>
    <s v="03230"/>
    <s v="Epi&amp;LabCpctyInfctsDis-COVID-19"/>
    <x v="276"/>
    <s v="216.03230"/>
    <x v="0"/>
    <n v="100"/>
    <n v="0"/>
    <n v="0"/>
    <n v="0"/>
    <n v="0"/>
    <n v="10677.97"/>
    <n v="0"/>
    <d v="2023-08-07T12:58:53"/>
    <n v="1886"/>
    <n v="1"/>
    <n v="1"/>
  </r>
  <r>
    <x v="6"/>
    <s v="Education Secretariat"/>
    <n v="7"/>
    <s v="Education"/>
    <n v="7"/>
    <s v="Education Secretariat"/>
    <s v="Executive Branch"/>
    <n v="1"/>
    <n v="216"/>
    <s v="092000"/>
    <s v="James Madison University"/>
    <x v="64"/>
    <s v="03"/>
    <s v="Higher Education Operating"/>
    <s v="03: Higher Education Operating"/>
    <s v="03230"/>
    <s v="Epi&amp;LabCpctyInfctsDis-COVID-19"/>
    <x v="276"/>
    <s v="216.03230"/>
    <x v="1"/>
    <n v="135"/>
    <n v="0"/>
    <n v="0"/>
    <n v="0"/>
    <n v="0"/>
    <n v="1962000"/>
    <n v="10677.97"/>
    <d v="2023-08-07T12:58:53"/>
    <n v="1887"/>
    <n v="1"/>
    <n v="1"/>
  </r>
  <r>
    <x v="6"/>
    <s v="Education Secretariat"/>
    <n v="7"/>
    <s v="Education"/>
    <n v="7"/>
    <s v="Education Secretariat"/>
    <s v="Executive Branch"/>
    <n v="1"/>
    <n v="216"/>
    <s v="092000"/>
    <s v="James Madison University"/>
    <x v="64"/>
    <s v="03"/>
    <s v="Higher Education Operating"/>
    <s v="03: Higher Education Operating"/>
    <s v="03230"/>
    <s v="Epi&amp;LabCpctyInfctsDis-COVID-19"/>
    <x v="276"/>
    <s v="216.03230"/>
    <x v="2"/>
    <n v="200"/>
    <n v="0"/>
    <n v="0"/>
    <n v="0"/>
    <n v="0"/>
    <n v="1578818.1500000001"/>
    <n v="10677.970000000001"/>
    <d v="2023-08-07T12:58:53"/>
    <n v="1888"/>
    <n v="1"/>
    <n v="1"/>
  </r>
  <r>
    <x v="6"/>
    <s v="Education Secretariat"/>
    <n v="7"/>
    <s v="Education"/>
    <n v="7"/>
    <s v="Education Secretariat"/>
    <s v="Executive Branch"/>
    <n v="1"/>
    <n v="216"/>
    <s v="092000"/>
    <s v="James Madison University"/>
    <x v="64"/>
    <s v="03"/>
    <s v="Higher Education Operating"/>
    <s v="03: Higher Education Operating"/>
    <s v="03230"/>
    <s v="Epi&amp;LabCpctyInfctsDis-COVID-19"/>
    <x v="276"/>
    <s v="216.03230"/>
    <x v="3"/>
    <n v="220"/>
    <n v="0"/>
    <n v="0"/>
    <n v="0"/>
    <n v="0"/>
    <n v="383181.84999999986"/>
    <n v="-1.8189894035458565E-12"/>
    <d v="2023-08-07T12:58:53"/>
    <n v="1889"/>
    <n v="1"/>
    <n v="1"/>
  </r>
  <r>
    <x v="6"/>
    <s v="Education Secretariat"/>
    <n v="7"/>
    <s v="Education"/>
    <n v="7"/>
    <s v="Education Secretariat"/>
    <s v="Executive Branch"/>
    <n v="1"/>
    <n v="216"/>
    <s v="092000"/>
    <s v="James Madison University"/>
    <x v="64"/>
    <s v="03"/>
    <s v="Higher Education Operating"/>
    <s v="03: Higher Education Operating"/>
    <s v="03230"/>
    <s v="Epi&amp;LabCpctyInfctsDis-COVID-19"/>
    <x v="276"/>
    <s v="216.03230"/>
    <x v="4"/>
    <n v="500"/>
    <n v="0"/>
    <n v="0"/>
    <n v="0"/>
    <n v="0"/>
    <n v="1589496.12"/>
    <n v="0"/>
    <d v="2023-08-07T12:58:53"/>
    <n v="1890"/>
    <n v="1"/>
    <n v="1"/>
  </r>
  <r>
    <x v="6"/>
    <s v="Education Secretariat"/>
    <n v="7"/>
    <s v="Education"/>
    <n v="7"/>
    <s v="Education Secretariat"/>
    <s v="Executive Branch"/>
    <n v="1"/>
    <n v="216"/>
    <s v="092000"/>
    <s v="James Madison University"/>
    <x v="64"/>
    <s v="03"/>
    <s v="Higher Education Operating"/>
    <s v="03: Higher Education Operating"/>
    <s v="03410"/>
    <s v="GEER Fund - COVID-19"/>
    <x v="277"/>
    <s v="216.03410"/>
    <x v="1"/>
    <n v="135"/>
    <n v="0"/>
    <n v="0"/>
    <n v="0"/>
    <n v="669700"/>
    <n v="1274303"/>
    <n v="1274303"/>
    <d v="2023-08-07T12:58:53"/>
    <n v="1891"/>
    <n v="1"/>
    <n v="1"/>
  </r>
  <r>
    <x v="6"/>
    <s v="Education Secretariat"/>
    <n v="7"/>
    <s v="Education"/>
    <n v="7"/>
    <s v="Education Secretariat"/>
    <s v="Executive Branch"/>
    <n v="1"/>
    <n v="216"/>
    <s v="092000"/>
    <s v="James Madison University"/>
    <x v="64"/>
    <s v="03"/>
    <s v="Higher Education Operating"/>
    <s v="03: Higher Education Operating"/>
    <s v="03410"/>
    <s v="GEER Fund - COVID-19"/>
    <x v="277"/>
    <s v="216.03410"/>
    <x v="2"/>
    <n v="200"/>
    <n v="0"/>
    <n v="0"/>
    <n v="0"/>
    <n v="669700"/>
    <n v="0"/>
    <n v="1274303"/>
    <d v="2023-08-07T12:58:53"/>
    <n v="1892"/>
    <n v="1"/>
    <n v="1"/>
  </r>
  <r>
    <x v="6"/>
    <s v="Education Secretariat"/>
    <n v="7"/>
    <s v="Education"/>
    <n v="7"/>
    <s v="Education Secretariat"/>
    <s v="Executive Branch"/>
    <n v="1"/>
    <n v="216"/>
    <s v="092000"/>
    <s v="James Madison University"/>
    <x v="64"/>
    <s v="03"/>
    <s v="Higher Education Operating"/>
    <s v="03: Higher Education Operating"/>
    <s v="03410"/>
    <s v="GEER Fund - COVID-19"/>
    <x v="277"/>
    <s v="216.03410"/>
    <x v="3"/>
    <n v="220"/>
    <n v="0"/>
    <n v="0"/>
    <n v="0"/>
    <n v="0"/>
    <n v="1274303"/>
    <n v="0"/>
    <d v="2023-08-07T12:58:53"/>
    <n v="1893"/>
    <n v="1"/>
    <n v="1"/>
  </r>
  <r>
    <x v="6"/>
    <s v="Education Secretariat"/>
    <n v="7"/>
    <s v="Education"/>
    <n v="7"/>
    <s v="Education Secretariat"/>
    <s v="Executive Branch"/>
    <n v="1"/>
    <n v="216"/>
    <s v="092000"/>
    <s v="James Madison University"/>
    <x v="64"/>
    <s v="03"/>
    <s v="Higher Education Operating"/>
    <s v="03: Higher Education Operating"/>
    <s v="03410"/>
    <s v="GEER Fund - COVID-19"/>
    <x v="277"/>
    <s v="216.03410"/>
    <x v="4"/>
    <n v="500"/>
    <n v="0"/>
    <n v="0"/>
    <n v="0"/>
    <n v="669700"/>
    <n v="0"/>
    <n v="1274303"/>
    <d v="2023-08-07T12:58:53"/>
    <n v="1894"/>
    <n v="1"/>
    <n v="1"/>
  </r>
  <r>
    <x v="6"/>
    <s v="Education Secretariat"/>
    <n v="7"/>
    <s v="Education"/>
    <n v="7"/>
    <s v="Education Secretariat"/>
    <s v="Executive Branch"/>
    <n v="1"/>
    <n v="216"/>
    <s v="092000"/>
    <s v="James Madison University"/>
    <x v="64"/>
    <s v="03"/>
    <s v="Higher Education Operating"/>
    <s v="03: Higher Education Operating"/>
    <s v="03420"/>
    <s v="Caresactrlffd-General-Covid-19"/>
    <x v="278"/>
    <s v="216.03420"/>
    <x v="1"/>
    <n v="135"/>
    <n v="0"/>
    <n v="0"/>
    <n v="651026"/>
    <n v="4710887"/>
    <n v="0"/>
    <n v="0"/>
    <d v="2023-08-07T12:58:53"/>
    <n v="1895"/>
    <n v="1"/>
    <n v="1"/>
  </r>
  <r>
    <x v="6"/>
    <s v="Education Secretariat"/>
    <n v="7"/>
    <s v="Education"/>
    <n v="7"/>
    <s v="Education Secretariat"/>
    <s v="Executive Branch"/>
    <n v="1"/>
    <n v="216"/>
    <s v="092000"/>
    <s v="James Madison University"/>
    <x v="64"/>
    <s v="03"/>
    <s v="Higher Education Operating"/>
    <s v="03: Higher Education Operating"/>
    <s v="03420"/>
    <s v="Caresactrlffd-General-Covid-19"/>
    <x v="278"/>
    <s v="216.03420"/>
    <x v="2"/>
    <n v="200"/>
    <n v="0"/>
    <n v="0"/>
    <n v="651026"/>
    <n v="4710887.0000000019"/>
    <n v="0"/>
    <n v="0"/>
    <d v="2023-08-07T12:58:53"/>
    <n v="1896"/>
    <n v="1"/>
    <n v="1"/>
  </r>
  <r>
    <x v="6"/>
    <s v="Education Secretariat"/>
    <n v="7"/>
    <s v="Education"/>
    <n v="7"/>
    <s v="Education Secretariat"/>
    <s v="Executive Branch"/>
    <n v="1"/>
    <n v="216"/>
    <s v="092000"/>
    <s v="James Madison University"/>
    <x v="64"/>
    <s v="03"/>
    <s v="Higher Education Operating"/>
    <s v="03: Higher Education Operating"/>
    <s v="03420"/>
    <s v="Caresactrlffd-General-Covid-19"/>
    <x v="278"/>
    <s v="216.03420"/>
    <x v="3"/>
    <n v="220"/>
    <n v="0"/>
    <n v="0"/>
    <n v="0"/>
    <n v="-1.862645149230957E-9"/>
    <n v="0"/>
    <n v="0"/>
    <d v="2023-08-07T12:58:53"/>
    <n v="1897"/>
    <n v="1"/>
    <n v="1"/>
  </r>
  <r>
    <x v="6"/>
    <s v="Education Secretariat"/>
    <n v="7"/>
    <s v="Education"/>
    <n v="7"/>
    <s v="Education Secretariat"/>
    <s v="Executive Branch"/>
    <n v="1"/>
    <n v="216"/>
    <s v="092000"/>
    <s v="James Madison University"/>
    <x v="64"/>
    <s v="03"/>
    <s v="Higher Education Operating"/>
    <s v="03: Higher Education Operating"/>
    <s v="03440"/>
    <s v="EduStabFund-Students-COVID-19"/>
    <x v="279"/>
    <s v="216.03440"/>
    <x v="1"/>
    <n v="135"/>
    <n v="0"/>
    <n v="0"/>
    <n v="6040329"/>
    <n v="6040329"/>
    <n v="15914548"/>
    <n v="0"/>
    <d v="2023-08-07T12:58:53"/>
    <n v="1898"/>
    <n v="1"/>
    <n v="1"/>
  </r>
  <r>
    <x v="6"/>
    <s v="Education Secretariat"/>
    <n v="7"/>
    <s v="Education"/>
    <n v="7"/>
    <s v="Education Secretariat"/>
    <s v="Executive Branch"/>
    <n v="1"/>
    <n v="216"/>
    <s v="092000"/>
    <s v="James Madison University"/>
    <x v="64"/>
    <s v="03"/>
    <s v="Higher Education Operating"/>
    <s v="03: Higher Education Operating"/>
    <s v="03440"/>
    <s v="EduStabFund-Students-COVID-19"/>
    <x v="279"/>
    <s v="216.03440"/>
    <x v="2"/>
    <n v="200"/>
    <n v="0"/>
    <n v="0"/>
    <n v="6040329"/>
    <n v="6040329"/>
    <n v="15914548"/>
    <n v="0"/>
    <d v="2023-08-07T12:58:53"/>
    <n v="1899"/>
    <n v="1"/>
    <n v="1"/>
  </r>
  <r>
    <x v="6"/>
    <s v="Education Secretariat"/>
    <n v="7"/>
    <s v="Education"/>
    <n v="7"/>
    <s v="Education Secretariat"/>
    <s v="Executive Branch"/>
    <n v="1"/>
    <n v="216"/>
    <s v="092000"/>
    <s v="James Madison University"/>
    <x v="64"/>
    <s v="03"/>
    <s v="Higher Education Operating"/>
    <s v="03: Higher Education Operating"/>
    <s v="03440"/>
    <s v="EduStabFund-Students-COVID-19"/>
    <x v="279"/>
    <s v="216.03440"/>
    <x v="4"/>
    <n v="500"/>
    <n v="0"/>
    <n v="0"/>
    <n v="6040329"/>
    <n v="6040329"/>
    <n v="15914548"/>
    <n v="0"/>
    <d v="2023-08-07T12:58:53"/>
    <n v="1900"/>
    <n v="1"/>
    <n v="1"/>
  </r>
  <r>
    <x v="6"/>
    <s v="Education Secretariat"/>
    <n v="7"/>
    <s v="Education"/>
    <n v="7"/>
    <s v="Education Secretariat"/>
    <s v="Executive Branch"/>
    <n v="1"/>
    <n v="216"/>
    <s v="092000"/>
    <s v="James Madison University"/>
    <x v="64"/>
    <s v="03"/>
    <s v="Higher Education Operating"/>
    <s v="03: Higher Education Operating"/>
    <s v="03460"/>
    <s v="Innovative internship Fund"/>
    <x v="297"/>
    <s v="216.03460"/>
    <x v="0"/>
    <n v="100"/>
    <n v="0"/>
    <n v="0"/>
    <n v="0"/>
    <n v="0"/>
    <n v="0"/>
    <n v="25000"/>
    <d v="2023-08-07T12:58:53"/>
    <n v="1901"/>
    <n v="1"/>
    <n v="1"/>
  </r>
  <r>
    <x v="6"/>
    <s v="Education Secretariat"/>
    <n v="7"/>
    <s v="Education"/>
    <n v="7"/>
    <s v="Education Secretariat"/>
    <s v="Executive Branch"/>
    <n v="1"/>
    <n v="216"/>
    <s v="092000"/>
    <s v="James Madison University"/>
    <x v="64"/>
    <s v="03"/>
    <s v="Higher Education Operating"/>
    <s v="03: Higher Education Operating"/>
    <s v="03460"/>
    <s v="Innovative internship Fund"/>
    <x v="297"/>
    <s v="216.03460"/>
    <x v="1"/>
    <n v="135"/>
    <n v="0"/>
    <n v="0"/>
    <n v="0"/>
    <n v="0"/>
    <n v="0"/>
    <n v="25000"/>
    <d v="2023-08-07T12:58:53"/>
    <n v="1902"/>
    <n v="1"/>
    <n v="1"/>
  </r>
  <r>
    <x v="6"/>
    <s v="Education Secretariat"/>
    <n v="7"/>
    <s v="Education"/>
    <n v="7"/>
    <s v="Education Secretariat"/>
    <s v="Executive Branch"/>
    <n v="1"/>
    <n v="216"/>
    <s v="092000"/>
    <s v="James Madison University"/>
    <x v="64"/>
    <s v="03"/>
    <s v="Higher Education Operating"/>
    <s v="03: Higher Education Operating"/>
    <s v="03460"/>
    <s v="Innovative internship Fund"/>
    <x v="297"/>
    <s v="216.03460"/>
    <x v="3"/>
    <n v="220"/>
    <n v="0"/>
    <n v="0"/>
    <n v="0"/>
    <n v="0"/>
    <n v="0"/>
    <n v="25000"/>
    <d v="2023-08-07T12:58:53"/>
    <n v="1903"/>
    <n v="1"/>
    <n v="1"/>
  </r>
  <r>
    <x v="6"/>
    <s v="Education Secretariat"/>
    <n v="7"/>
    <s v="Education"/>
    <n v="7"/>
    <s v="Education Secretariat"/>
    <s v="Executive Branch"/>
    <n v="1"/>
    <n v="216"/>
    <s v="092000"/>
    <s v="James Madison University"/>
    <x v="64"/>
    <s v="03"/>
    <s v="Higher Education Operating"/>
    <s v="03: Higher Education Operating"/>
    <s v="03690"/>
    <s v="EduStabFund-Institutn-COVID-19"/>
    <x v="281"/>
    <s v="216.03690"/>
    <x v="1"/>
    <n v="135"/>
    <n v="0"/>
    <n v="0"/>
    <n v="6040329"/>
    <n v="11839863"/>
    <n v="15859247"/>
    <n v="0"/>
    <d v="2023-08-07T12:58:53"/>
    <n v="1904"/>
    <n v="1"/>
    <n v="1"/>
  </r>
  <r>
    <x v="6"/>
    <s v="Education Secretariat"/>
    <n v="7"/>
    <s v="Education"/>
    <n v="7"/>
    <s v="Education Secretariat"/>
    <s v="Executive Branch"/>
    <n v="1"/>
    <n v="216"/>
    <s v="092000"/>
    <s v="James Madison University"/>
    <x v="64"/>
    <s v="03"/>
    <s v="Higher Education Operating"/>
    <s v="03: Higher Education Operating"/>
    <s v="03690"/>
    <s v="EduStabFund-Institutn-COVID-19"/>
    <x v="281"/>
    <s v="216.03690"/>
    <x v="2"/>
    <n v="200"/>
    <n v="0"/>
    <n v="0"/>
    <n v="6040329"/>
    <n v="11839863"/>
    <n v="15859247"/>
    <n v="0"/>
    <d v="2023-08-07T12:58:53"/>
    <n v="1905"/>
    <n v="1"/>
    <n v="1"/>
  </r>
  <r>
    <x v="6"/>
    <s v="Education Secretariat"/>
    <n v="7"/>
    <s v="Education"/>
    <n v="7"/>
    <s v="Education Secretariat"/>
    <s v="Executive Branch"/>
    <n v="1"/>
    <n v="216"/>
    <s v="092000"/>
    <s v="James Madison University"/>
    <x v="64"/>
    <s v="03"/>
    <s v="Higher Education Operating"/>
    <s v="03: Higher Education Operating"/>
    <s v="03690"/>
    <s v="EduStabFund-Institutn-COVID-19"/>
    <x v="281"/>
    <s v="216.03690"/>
    <x v="4"/>
    <n v="500"/>
    <n v="0"/>
    <n v="0"/>
    <n v="6040329"/>
    <n v="11839863"/>
    <n v="15859247"/>
    <n v="0"/>
    <d v="2023-08-07T12:58:53"/>
    <n v="1906"/>
    <n v="1"/>
    <n v="1"/>
  </r>
  <r>
    <x v="6"/>
    <s v="Education Secretariat"/>
    <n v="7"/>
    <s v="Education"/>
    <n v="7"/>
    <s v="Education Secretariat"/>
    <s v="Executive Branch"/>
    <n v="1"/>
    <n v="216"/>
    <s v="092000"/>
    <s v="James Madison University"/>
    <x v="64"/>
    <s v="03"/>
    <s v="Higher Education Operating"/>
    <s v="03: Higher Education Operating"/>
    <s v="03870"/>
    <s v="Srplus Supp&amp;Equip Sales-Gen-HE"/>
    <x v="283"/>
    <s v="216.03870"/>
    <x v="0"/>
    <n v="100"/>
    <n v="420159.16"/>
    <n v="424134.5"/>
    <n v="457305.26"/>
    <n v="520670.44"/>
    <n v="552725.06000000006"/>
    <n v="629400.42000000004"/>
    <d v="2023-08-07T12:58:53"/>
    <n v="1907"/>
    <n v="1"/>
    <n v="1"/>
  </r>
  <r>
    <x v="6"/>
    <s v="Education Secretariat"/>
    <n v="7"/>
    <s v="Education"/>
    <n v="7"/>
    <s v="Education Secretariat"/>
    <s v="Executive Branch"/>
    <n v="1"/>
    <n v="216"/>
    <s v="092000"/>
    <s v="James Madison University"/>
    <x v="64"/>
    <s v="03"/>
    <s v="Higher Education Operating"/>
    <s v="03: Higher Education Operating"/>
    <s v="03870"/>
    <s v="Srplus Supp&amp;Equip Sales-Gen-HE"/>
    <x v="283"/>
    <s v="216.03870"/>
    <x v="1"/>
    <n v="135"/>
    <n v="60078"/>
    <n v="60078"/>
    <n v="60078"/>
    <n v="60078"/>
    <n v="60078"/>
    <n v="60078"/>
    <d v="2023-08-07T12:58:53"/>
    <n v="1908"/>
    <n v="1"/>
    <n v="1"/>
  </r>
  <r>
    <x v="6"/>
    <s v="Education Secretariat"/>
    <n v="7"/>
    <s v="Education"/>
    <n v="7"/>
    <s v="Education Secretariat"/>
    <s v="Executive Branch"/>
    <n v="1"/>
    <n v="216"/>
    <s v="092000"/>
    <s v="James Madison University"/>
    <x v="64"/>
    <s v="03"/>
    <s v="Higher Education Operating"/>
    <s v="03: Higher Education Operating"/>
    <s v="03870"/>
    <s v="Srplus Supp&amp;Equip Sales-Gen-HE"/>
    <x v="283"/>
    <s v="216.03870"/>
    <x v="2"/>
    <n v="200"/>
    <n v="7095.91"/>
    <n v="28224.320000000003"/>
    <n v="7606.3"/>
    <n v="7086.4600000000009"/>
    <n v="14431.95"/>
    <n v="9012.0699999999979"/>
    <d v="2023-08-07T12:58:53"/>
    <n v="1909"/>
    <n v="1"/>
    <n v="1"/>
  </r>
  <r>
    <x v="6"/>
    <s v="Education Secretariat"/>
    <n v="7"/>
    <s v="Education"/>
    <n v="7"/>
    <s v="Education Secretariat"/>
    <s v="Executive Branch"/>
    <n v="1"/>
    <n v="216"/>
    <s v="092000"/>
    <s v="James Madison University"/>
    <x v="64"/>
    <s v="03"/>
    <s v="Higher Education Operating"/>
    <s v="03: Higher Education Operating"/>
    <s v="03870"/>
    <s v="Srplus Supp&amp;Equip Sales-Gen-HE"/>
    <x v="283"/>
    <s v="216.03870"/>
    <x v="3"/>
    <n v="220"/>
    <n v="52982.09"/>
    <n v="31853.679999999997"/>
    <n v="52471.7"/>
    <n v="52991.54"/>
    <n v="45646.05"/>
    <n v="51065.93"/>
    <d v="2023-08-07T12:58:53"/>
    <n v="1910"/>
    <n v="1"/>
    <n v="1"/>
  </r>
  <r>
    <x v="6"/>
    <s v="Education Secretariat"/>
    <n v="7"/>
    <s v="Education"/>
    <n v="7"/>
    <s v="Education Secretariat"/>
    <s v="Executive Branch"/>
    <n v="1"/>
    <n v="216"/>
    <s v="092000"/>
    <s v="James Madison University"/>
    <x v="64"/>
    <s v="03"/>
    <s v="Higher Education Operating"/>
    <s v="03: Higher Education Operating"/>
    <s v="03870"/>
    <s v="Srplus Supp&amp;Equip Sales-Gen-HE"/>
    <x v="283"/>
    <s v="216.03870"/>
    <x v="4"/>
    <n v="500"/>
    <n v="42045.06"/>
    <n v="32199.66"/>
    <n v="40777.06"/>
    <n v="70451.64"/>
    <n v="46486.57"/>
    <n v="85687.43"/>
    <d v="2023-08-07T12:58:53"/>
    <n v="1911"/>
    <n v="1"/>
    <n v="1"/>
  </r>
  <r>
    <x v="6"/>
    <s v="Education Secretariat"/>
    <n v="7"/>
    <s v="Education"/>
    <n v="7"/>
    <s v="Education Secretariat"/>
    <s v="Executive Branch"/>
    <n v="1"/>
    <n v="216"/>
    <s v="092000"/>
    <s v="James Madison University"/>
    <x v="64"/>
    <s v="03"/>
    <s v="Higher Education Operating"/>
    <s v="03: Higher Education Operating"/>
    <s v="03880"/>
    <s v="Supp&amp;Equip Sls-Non-Gen/Fed-HE"/>
    <x v="284"/>
    <s v="216.03880"/>
    <x v="0"/>
    <n v="100"/>
    <n v="164271.59"/>
    <n v="184319.76"/>
    <n v="201417.79"/>
    <n v="206160.48"/>
    <n v="212959.6"/>
    <n v="222250.45"/>
    <d v="2023-08-07T12:58:53"/>
    <n v="1912"/>
    <n v="1"/>
    <n v="1"/>
  </r>
  <r>
    <x v="6"/>
    <s v="Education Secretariat"/>
    <n v="7"/>
    <s v="Education"/>
    <n v="7"/>
    <s v="Education Secretariat"/>
    <s v="Executive Branch"/>
    <n v="1"/>
    <n v="216"/>
    <s v="092000"/>
    <s v="James Madison University"/>
    <x v="64"/>
    <s v="03"/>
    <s v="Higher Education Operating"/>
    <s v="03: Higher Education Operating"/>
    <s v="03880"/>
    <s v="Supp&amp;Equip Sls-Non-Gen/Fed-HE"/>
    <x v="284"/>
    <s v="216.03880"/>
    <x v="1"/>
    <n v="135"/>
    <n v="13722"/>
    <n v="13722"/>
    <n v="30000"/>
    <n v="60000"/>
    <n v="60000"/>
    <n v="60000"/>
    <d v="2023-08-07T12:58:53"/>
    <n v="1913"/>
    <n v="1"/>
    <n v="1"/>
  </r>
  <r>
    <x v="6"/>
    <s v="Education Secretariat"/>
    <n v="7"/>
    <s v="Education"/>
    <n v="7"/>
    <s v="Education Secretariat"/>
    <s v="Executive Branch"/>
    <n v="1"/>
    <n v="216"/>
    <s v="092000"/>
    <s v="James Madison University"/>
    <x v="64"/>
    <s v="03"/>
    <s v="Higher Education Operating"/>
    <s v="03: Higher Education Operating"/>
    <s v="03880"/>
    <s v="Supp&amp;Equip Sls-Non-Gen/Fed-HE"/>
    <x v="284"/>
    <s v="216.03880"/>
    <x v="2"/>
    <n v="200"/>
    <n v="2206.85"/>
    <n v="13628.17"/>
    <n v="6694.7199999999984"/>
    <n v="5357.42"/>
    <n v="1483.1299999999999"/>
    <n v="552.7700000000001"/>
    <d v="2023-08-07T12:58:53"/>
    <n v="1914"/>
    <n v="1"/>
    <n v="1"/>
  </r>
  <r>
    <x v="6"/>
    <s v="Education Secretariat"/>
    <n v="7"/>
    <s v="Education"/>
    <n v="7"/>
    <s v="Education Secretariat"/>
    <s v="Executive Branch"/>
    <n v="1"/>
    <n v="216"/>
    <s v="092000"/>
    <s v="James Madison University"/>
    <x v="64"/>
    <s v="03"/>
    <s v="Higher Education Operating"/>
    <s v="03: Higher Education Operating"/>
    <s v="03880"/>
    <s v="Supp&amp;Equip Sls-Non-Gen/Fed-HE"/>
    <x v="284"/>
    <s v="216.03880"/>
    <x v="3"/>
    <n v="220"/>
    <n v="11515.15"/>
    <n v="93.829999999999927"/>
    <n v="23305.280000000002"/>
    <n v="54642.58"/>
    <n v="58516.87"/>
    <n v="59447.23"/>
    <d v="2023-08-07T12:58:53"/>
    <n v="1915"/>
    <n v="1"/>
    <n v="1"/>
  </r>
  <r>
    <x v="6"/>
    <s v="Education Secretariat"/>
    <n v="7"/>
    <s v="Education"/>
    <n v="7"/>
    <s v="Education Secretariat"/>
    <s v="Executive Branch"/>
    <n v="1"/>
    <n v="216"/>
    <s v="092000"/>
    <s v="James Madison University"/>
    <x v="64"/>
    <s v="03"/>
    <s v="Higher Education Operating"/>
    <s v="03: Higher Education Operating"/>
    <s v="03880"/>
    <s v="Supp&amp;Equip Sls-Non-Gen/Fed-HE"/>
    <x v="284"/>
    <s v="216.03880"/>
    <x v="4"/>
    <n v="500"/>
    <n v="35703.800000000003"/>
    <n v="33676.339999999997"/>
    <n v="23792.75"/>
    <n v="10100.11"/>
    <n v="8282.25"/>
    <n v="9843.6200000000008"/>
    <d v="2023-08-07T12:58:53"/>
    <n v="1916"/>
    <n v="1"/>
    <n v="1"/>
  </r>
  <r>
    <x v="6"/>
    <s v="Education Secretariat"/>
    <n v="7"/>
    <s v="Education"/>
    <n v="7"/>
    <s v="Education Secretariat"/>
    <s v="Executive Branch"/>
    <n v="1"/>
    <n v="214"/>
    <s v="093000"/>
    <s v="Longwood University"/>
    <x v="65"/>
    <s v="03"/>
    <s v="Higher Education Operating"/>
    <s v="03: Higher Education Operating"/>
    <s v="03000"/>
    <s v="Higher Education Operating"/>
    <x v="267"/>
    <s v="214.03000"/>
    <x v="0"/>
    <n v="100"/>
    <n v="2050555.61"/>
    <n v="1930998.33"/>
    <n v="2195230.1700000004"/>
    <n v="2358833.48"/>
    <n v="2507603.27"/>
    <n v="2635524.44"/>
    <d v="2023-08-07T12:58:53"/>
    <n v="1917"/>
    <n v="1"/>
    <n v="1"/>
  </r>
  <r>
    <x v="6"/>
    <s v="Education Secretariat"/>
    <n v="7"/>
    <s v="Education"/>
    <n v="7"/>
    <s v="Education Secretariat"/>
    <s v="Executive Branch"/>
    <n v="1"/>
    <n v="214"/>
    <s v="093000"/>
    <s v="Longwood University"/>
    <x v="65"/>
    <s v="03"/>
    <s v="Higher Education Operating"/>
    <s v="03: Higher Education Operating"/>
    <s v="03000"/>
    <s v="Higher Education Operating"/>
    <x v="267"/>
    <s v="214.03000"/>
    <x v="1"/>
    <n v="135"/>
    <n v="70403527"/>
    <n v="72640764"/>
    <n v="75820849.180000007"/>
    <n v="79031835.379999995"/>
    <n v="81971215.620000005"/>
    <n v="89891895.530000001"/>
    <d v="2023-08-07T12:58:53"/>
    <n v="1918"/>
    <n v="1"/>
    <n v="1"/>
  </r>
  <r>
    <x v="6"/>
    <s v="Education Secretariat"/>
    <n v="7"/>
    <s v="Education"/>
    <n v="7"/>
    <s v="Education Secretariat"/>
    <s v="Executive Branch"/>
    <n v="1"/>
    <n v="214"/>
    <s v="093000"/>
    <s v="Longwood University"/>
    <x v="65"/>
    <s v="03"/>
    <s v="Higher Education Operating"/>
    <s v="03: Higher Education Operating"/>
    <s v="03000"/>
    <s v="Higher Education Operating"/>
    <x v="267"/>
    <s v="214.03000"/>
    <x v="5"/>
    <n v="137"/>
    <n v="0"/>
    <n v="-1378000"/>
    <n v="0"/>
    <n v="0"/>
    <n v="0"/>
    <n v="0"/>
    <d v="2023-08-07T12:58:53"/>
    <n v="1919"/>
    <n v="1"/>
    <n v="1"/>
  </r>
  <r>
    <x v="6"/>
    <s v="Education Secretariat"/>
    <n v="7"/>
    <s v="Education"/>
    <n v="7"/>
    <s v="Education Secretariat"/>
    <s v="Executive Branch"/>
    <n v="1"/>
    <n v="214"/>
    <s v="093000"/>
    <s v="Longwood University"/>
    <x v="65"/>
    <s v="03"/>
    <s v="Higher Education Operating"/>
    <m/>
    <s v="03000"/>
    <s v="Higher Education Operating"/>
    <x v="267"/>
    <s v="214.03000"/>
    <x v="5"/>
    <n v="137"/>
    <n v="0"/>
    <n v="1378000"/>
    <n v="0"/>
    <n v="0"/>
    <n v="0"/>
    <n v="0"/>
    <d v="2023-08-07T12:58:53"/>
    <n v="1920"/>
    <n v="1"/>
    <n v="1"/>
  </r>
  <r>
    <x v="6"/>
    <s v="Education Secretariat"/>
    <n v="7"/>
    <s v="Education"/>
    <n v="7"/>
    <s v="Education Secretariat"/>
    <s v="Executive Branch"/>
    <n v="1"/>
    <n v="214"/>
    <s v="093000"/>
    <s v="Longwood University"/>
    <x v="65"/>
    <s v="03"/>
    <s v="Higher Education Operating"/>
    <s v="03: Higher Education Operating"/>
    <s v="03000"/>
    <s v="Higher Education Operating"/>
    <x v="267"/>
    <s v="214.03000"/>
    <x v="2"/>
    <n v="200"/>
    <n v="68404944.400000021"/>
    <n v="68725580.299999967"/>
    <n v="68307801.910000131"/>
    <n v="71315785.809999883"/>
    <n v="72976371.130000189"/>
    <n v="77082264.61999993"/>
    <d v="2023-08-07T12:58:53"/>
    <n v="1921"/>
    <n v="1"/>
    <n v="1"/>
  </r>
  <r>
    <x v="6"/>
    <s v="Education Secretariat"/>
    <n v="7"/>
    <s v="Education"/>
    <n v="7"/>
    <s v="Education Secretariat"/>
    <s v="Executive Branch"/>
    <n v="1"/>
    <n v="214"/>
    <s v="093000"/>
    <s v="Longwood University"/>
    <x v="65"/>
    <s v="03"/>
    <s v="Higher Education Operating"/>
    <s v="03: Higher Education Operating"/>
    <s v="03000"/>
    <s v="Higher Education Operating"/>
    <x v="267"/>
    <s v="214.03000"/>
    <x v="3"/>
    <n v="220"/>
    <n v="1998582.5999999791"/>
    <n v="3915183.7000000328"/>
    <n v="7513047.2699998766"/>
    <n v="7716049.5700001121"/>
    <n v="8994844.4899998158"/>
    <n v="12809630.910000071"/>
    <d v="2023-08-07T12:58:53"/>
    <n v="1922"/>
    <n v="1"/>
    <n v="1"/>
  </r>
  <r>
    <x v="6"/>
    <s v="Education Secretariat"/>
    <n v="7"/>
    <s v="Education"/>
    <n v="7"/>
    <s v="Education Secretariat"/>
    <s v="Executive Branch"/>
    <n v="1"/>
    <n v="214"/>
    <s v="093000"/>
    <s v="Longwood University"/>
    <x v="65"/>
    <s v="03"/>
    <s v="Higher Education Operating"/>
    <s v="03: Higher Education Operating"/>
    <s v="03000"/>
    <s v="Higher Education Operating"/>
    <x v="267"/>
    <s v="214.03000"/>
    <x v="6"/>
    <n v="222"/>
    <n v="0"/>
    <n v="-1378000"/>
    <n v="0"/>
    <n v="0"/>
    <n v="0"/>
    <n v="0"/>
    <d v="2023-08-07T12:58:53"/>
    <n v="1923"/>
    <n v="1"/>
    <n v="1"/>
  </r>
  <r>
    <x v="6"/>
    <s v="Education Secretariat"/>
    <n v="7"/>
    <s v="Education"/>
    <n v="7"/>
    <s v="Education Secretariat"/>
    <s v="Executive Branch"/>
    <n v="1"/>
    <n v="214"/>
    <s v="093000"/>
    <s v="Longwood University"/>
    <x v="65"/>
    <s v="03"/>
    <s v="Higher Education Operating"/>
    <s v="03: Higher Education Operating"/>
    <s v="03000"/>
    <s v="Higher Education Operating"/>
    <x v="267"/>
    <s v="214.03000"/>
    <x v="4"/>
    <n v="500"/>
    <n v="40480005.170000009"/>
    <n v="40114162.299999997"/>
    <n v="37074536.729999997"/>
    <n v="38488096.430000007"/>
    <n v="37376580.990000002"/>
    <n v="35691393.43"/>
    <d v="2023-08-07T12:58:53"/>
    <n v="1924"/>
    <n v="1"/>
    <n v="1"/>
  </r>
  <r>
    <x v="6"/>
    <s v="Education Secretariat"/>
    <n v="7"/>
    <s v="Education"/>
    <n v="7"/>
    <s v="Education Secretariat"/>
    <s v="Executive Branch"/>
    <n v="1"/>
    <n v="214"/>
    <s v="093000"/>
    <s v="Longwood University"/>
    <x v="65"/>
    <s v="03"/>
    <s v="Higher Education Operating"/>
    <s v="03: Higher Education Operating"/>
    <s v="03010"/>
    <s v="Higher Education Federal"/>
    <x v="268"/>
    <s v="214.03010"/>
    <x v="0"/>
    <n v="100"/>
    <n v="296540.11"/>
    <n v="167856.3"/>
    <n v="233547.51999999999"/>
    <n v="80017.81"/>
    <n v="245810.39"/>
    <n v="251456.58"/>
    <d v="2023-08-07T12:58:53"/>
    <n v="1925"/>
    <n v="1"/>
    <n v="1"/>
  </r>
  <r>
    <x v="6"/>
    <s v="Education Secretariat"/>
    <n v="7"/>
    <s v="Education"/>
    <n v="7"/>
    <s v="Education Secretariat"/>
    <s v="Executive Branch"/>
    <n v="1"/>
    <n v="214"/>
    <s v="093000"/>
    <s v="Longwood University"/>
    <x v="65"/>
    <s v="03"/>
    <s v="Higher Education Operating"/>
    <s v="03: Higher Education Operating"/>
    <s v="03010"/>
    <s v="Higher Education Federal"/>
    <x v="268"/>
    <s v="214.03010"/>
    <x v="1"/>
    <n v="135"/>
    <n v="1367215"/>
    <n v="1667215"/>
    <n v="1667215"/>
    <n v="1668665"/>
    <n v="1667215"/>
    <n v="1667215"/>
    <d v="2023-08-07T12:58:53"/>
    <n v="1926"/>
    <n v="1"/>
    <n v="1"/>
  </r>
  <r>
    <x v="6"/>
    <s v="Education Secretariat"/>
    <n v="7"/>
    <s v="Education"/>
    <n v="7"/>
    <s v="Education Secretariat"/>
    <s v="Executive Branch"/>
    <n v="1"/>
    <n v="214"/>
    <s v="093000"/>
    <s v="Longwood University"/>
    <x v="65"/>
    <s v="03"/>
    <s v="Higher Education Operating"/>
    <s v="03: Higher Education Operating"/>
    <s v="03010"/>
    <s v="Higher Education Federal"/>
    <x v="268"/>
    <s v="214.03010"/>
    <x v="2"/>
    <n v="200"/>
    <n v="1013501.2299999996"/>
    <n v="959891.24"/>
    <n v="1018087.1300000002"/>
    <n v="1203238.3"/>
    <n v="1481586.2600000002"/>
    <n v="1461146.78"/>
    <d v="2023-08-07T12:58:53"/>
    <n v="1927"/>
    <n v="1"/>
    <n v="1"/>
  </r>
  <r>
    <x v="6"/>
    <s v="Education Secretariat"/>
    <n v="7"/>
    <s v="Education"/>
    <n v="7"/>
    <s v="Education Secretariat"/>
    <s v="Executive Branch"/>
    <n v="1"/>
    <n v="214"/>
    <s v="093000"/>
    <s v="Longwood University"/>
    <x v="65"/>
    <s v="03"/>
    <s v="Higher Education Operating"/>
    <s v="03: Higher Education Operating"/>
    <s v="03010"/>
    <s v="Higher Education Federal"/>
    <x v="268"/>
    <s v="214.03010"/>
    <x v="3"/>
    <n v="220"/>
    <n v="353713.77000000037"/>
    <n v="707323.76"/>
    <n v="649127.86999999976"/>
    <n v="465426.69999999995"/>
    <n v="185628.73999999976"/>
    <n v="206068.21999999997"/>
    <d v="2023-08-07T12:58:53"/>
    <n v="1928"/>
    <n v="1"/>
    <n v="1"/>
  </r>
  <r>
    <x v="6"/>
    <s v="Education Secretariat"/>
    <n v="7"/>
    <s v="Education"/>
    <n v="7"/>
    <s v="Education Secretariat"/>
    <s v="Executive Branch"/>
    <n v="1"/>
    <n v="214"/>
    <s v="093000"/>
    <s v="Longwood University"/>
    <x v="65"/>
    <s v="03"/>
    <s v="Higher Education Operating"/>
    <s v="03: Higher Education Operating"/>
    <s v="03010"/>
    <s v="Higher Education Federal"/>
    <x v="268"/>
    <s v="214.03010"/>
    <x v="4"/>
    <n v="500"/>
    <n v="813735.35000000009"/>
    <n v="813505.36"/>
    <n v="946420.91999999993"/>
    <n v="973118.87"/>
    <n v="1391426.84"/>
    <n v="1466792.97"/>
    <d v="2023-08-07T12:58:53"/>
    <n v="1929"/>
    <n v="1"/>
    <n v="1"/>
  </r>
  <r>
    <x v="6"/>
    <s v="Education Secretariat"/>
    <n v="7"/>
    <s v="Education"/>
    <n v="7"/>
    <s v="Education Secretariat"/>
    <s v="Executive Branch"/>
    <n v="1"/>
    <n v="214"/>
    <s v="093000"/>
    <s v="Longwood University"/>
    <x v="65"/>
    <s v="03"/>
    <s v="Higher Education Operating"/>
    <s v="03: Higher Education Operating"/>
    <s v="03018"/>
    <s v="ESF-Elem&amp;SSEmerRlf Fd-COVID-19"/>
    <x v="298"/>
    <s v="214.03018"/>
    <x v="1"/>
    <n v="135"/>
    <n v="0"/>
    <n v="0"/>
    <n v="0"/>
    <n v="0"/>
    <n v="0"/>
    <n v="8400"/>
    <d v="2023-08-07T12:58:53"/>
    <n v="1930"/>
    <n v="1"/>
    <n v="1"/>
  </r>
  <r>
    <x v="6"/>
    <s v="Education Secretariat"/>
    <n v="7"/>
    <s v="Education"/>
    <n v="7"/>
    <s v="Education Secretariat"/>
    <s v="Executive Branch"/>
    <n v="1"/>
    <n v="214"/>
    <s v="093000"/>
    <s v="Longwood University"/>
    <x v="65"/>
    <s v="03"/>
    <s v="Higher Education Operating"/>
    <s v="03: Higher Education Operating"/>
    <s v="03018"/>
    <s v="ESF-Elem&amp;SSEmerRlf Fd-COVID-19"/>
    <x v="298"/>
    <s v="214.03018"/>
    <x v="2"/>
    <n v="200"/>
    <n v="0"/>
    <n v="0"/>
    <n v="0"/>
    <n v="0"/>
    <n v="0"/>
    <n v="8400"/>
    <d v="2023-08-07T12:58:53"/>
    <n v="1931"/>
    <n v="1"/>
    <n v="1"/>
  </r>
  <r>
    <x v="6"/>
    <s v="Education Secretariat"/>
    <n v="7"/>
    <s v="Education"/>
    <n v="7"/>
    <s v="Education Secretariat"/>
    <s v="Executive Branch"/>
    <n v="1"/>
    <n v="214"/>
    <s v="093000"/>
    <s v="Longwood University"/>
    <x v="65"/>
    <s v="03"/>
    <s v="Higher Education Operating"/>
    <s v="03: Higher Education Operating"/>
    <s v="03020"/>
    <s v="Foundation/Othr Grants/Cntrcts"/>
    <x v="269"/>
    <s v="214.03020"/>
    <x v="0"/>
    <n v="100"/>
    <n v="385030.11000000004"/>
    <n v="852344.31"/>
    <n v="977960.87"/>
    <n v="539346.69999999995"/>
    <n v="900281.74"/>
    <n v="129862.37"/>
    <d v="2023-08-07T12:58:53"/>
    <n v="1932"/>
    <n v="1"/>
    <n v="1"/>
  </r>
  <r>
    <x v="6"/>
    <s v="Education Secretariat"/>
    <n v="7"/>
    <s v="Education"/>
    <n v="7"/>
    <s v="Education Secretariat"/>
    <s v="Executive Branch"/>
    <n v="1"/>
    <n v="214"/>
    <s v="093000"/>
    <s v="Longwood University"/>
    <x v="65"/>
    <s v="03"/>
    <s v="Higher Education Operating"/>
    <s v="03: Higher Education Operating"/>
    <s v="03020"/>
    <s v="Foundation/Othr Grants/Cntrcts"/>
    <x v="269"/>
    <s v="214.03020"/>
    <x v="1"/>
    <n v="135"/>
    <n v="2561178"/>
    <n v="1461178"/>
    <n v="1461178"/>
    <n v="5670178"/>
    <n v="5556178"/>
    <n v="5273678"/>
    <d v="2023-08-07T12:58:53"/>
    <n v="1933"/>
    <n v="1"/>
    <n v="1"/>
  </r>
  <r>
    <x v="6"/>
    <s v="Education Secretariat"/>
    <n v="7"/>
    <s v="Education"/>
    <n v="7"/>
    <s v="Education Secretariat"/>
    <s v="Executive Branch"/>
    <n v="1"/>
    <n v="214"/>
    <s v="093000"/>
    <s v="Longwood University"/>
    <x v="65"/>
    <s v="03"/>
    <s v="Higher Education Operating"/>
    <s v="03: Higher Education Operating"/>
    <s v="03020"/>
    <s v="Foundation/Othr Grants/Cntrcts"/>
    <x v="269"/>
    <s v="214.03020"/>
    <x v="5"/>
    <n v="137"/>
    <n v="14985135"/>
    <n v="14422058"/>
    <n v="5122697.6099999994"/>
    <n v="5122697.6099999994"/>
    <n v="5122697.6099999994"/>
    <n v="5122697.6099999994"/>
    <d v="2023-08-07T12:58:53"/>
    <n v="1934"/>
    <n v="1"/>
    <n v="1"/>
  </r>
  <r>
    <x v="6"/>
    <s v="Education Secretariat"/>
    <n v="7"/>
    <s v="Education"/>
    <n v="7"/>
    <s v="Education Secretariat"/>
    <s v="Executive Branch"/>
    <n v="1"/>
    <n v="214"/>
    <s v="093000"/>
    <s v="Longwood University"/>
    <x v="65"/>
    <s v="03"/>
    <s v="Higher Education Operating"/>
    <s v="03: Higher Education Operating"/>
    <s v="03020"/>
    <s v="Foundation/Othr Grants/Cntrcts"/>
    <x v="269"/>
    <s v="214.03020"/>
    <x v="2"/>
    <n v="200"/>
    <n v="1121027.2999999993"/>
    <n v="417154.36999999976"/>
    <n v="392292.1"/>
    <n v="4596456.16"/>
    <n v="5237910.3199999994"/>
    <n v="5036595.7599999979"/>
    <d v="2023-08-07T12:58:53"/>
    <n v="1935"/>
    <n v="1"/>
    <n v="1"/>
  </r>
  <r>
    <x v="6"/>
    <s v="Education Secretariat"/>
    <n v="7"/>
    <s v="Education"/>
    <n v="7"/>
    <s v="Education Secretariat"/>
    <s v="Executive Branch"/>
    <n v="1"/>
    <n v="214"/>
    <s v="093000"/>
    <s v="Longwood University"/>
    <x v="65"/>
    <s v="03"/>
    <s v="Higher Education Operating"/>
    <s v="03: Higher Education Operating"/>
    <s v="03020"/>
    <s v="Foundation/Othr Grants/Cntrcts"/>
    <x v="269"/>
    <s v="214.03020"/>
    <x v="7"/>
    <n v="205"/>
    <n v="563076.67999999993"/>
    <n v="6274225.7100000018"/>
    <n v="0"/>
    <n v="0"/>
    <n v="0"/>
    <n v="0"/>
    <d v="2023-08-07T12:58:53"/>
    <n v="1936"/>
    <n v="1"/>
    <n v="1"/>
  </r>
  <r>
    <x v="6"/>
    <s v="Education Secretariat"/>
    <n v="7"/>
    <s v="Education"/>
    <n v="7"/>
    <s v="Education Secretariat"/>
    <s v="Executive Branch"/>
    <n v="1"/>
    <n v="214"/>
    <s v="093000"/>
    <s v="Longwood University"/>
    <x v="65"/>
    <s v="03"/>
    <s v="Higher Education Operating"/>
    <s v="03: Higher Education Operating"/>
    <s v="03020"/>
    <s v="Foundation/Othr Grants/Cntrcts"/>
    <x v="269"/>
    <s v="214.03020"/>
    <x v="3"/>
    <n v="220"/>
    <n v="1440150.7000000007"/>
    <n v="1044023.6300000002"/>
    <n v="1068885.8999999999"/>
    <n v="1073721.8399999999"/>
    <n v="318267.68000000063"/>
    <n v="237082.24000000209"/>
    <d v="2023-08-07T12:58:53"/>
    <n v="1937"/>
    <n v="1"/>
    <n v="1"/>
  </r>
  <r>
    <x v="6"/>
    <s v="Education Secretariat"/>
    <n v="7"/>
    <s v="Education"/>
    <n v="7"/>
    <s v="Education Secretariat"/>
    <s v="Executive Branch"/>
    <n v="1"/>
    <n v="214"/>
    <s v="093000"/>
    <s v="Longwood University"/>
    <x v="65"/>
    <s v="03"/>
    <s v="Higher Education Operating"/>
    <s v="03: Higher Education Operating"/>
    <s v="03020"/>
    <s v="Foundation/Othr Grants/Cntrcts"/>
    <x v="269"/>
    <s v="214.03020"/>
    <x v="6"/>
    <n v="222"/>
    <n v="14422058.32"/>
    <n v="8147832.2899999982"/>
    <n v="5122697.6099999994"/>
    <n v="5122697.6099999994"/>
    <n v="5122697.6099999994"/>
    <n v="5122697.6099999994"/>
    <d v="2023-08-07T12:58:53"/>
    <n v="1938"/>
    <n v="1"/>
    <n v="1"/>
  </r>
  <r>
    <x v="6"/>
    <s v="Education Secretariat"/>
    <n v="7"/>
    <s v="Education"/>
    <n v="7"/>
    <s v="Education Secretariat"/>
    <s v="Executive Branch"/>
    <n v="1"/>
    <n v="214"/>
    <s v="093000"/>
    <s v="Longwood University"/>
    <x v="65"/>
    <s v="03"/>
    <s v="Higher Education Operating"/>
    <s v="03: Higher Education Operating"/>
    <s v="03020"/>
    <s v="Foundation/Othr Grants/Cntrcts"/>
    <x v="269"/>
    <s v="214.03020"/>
    <x v="4"/>
    <n v="500"/>
    <n v="1432878.01"/>
    <n v="6808694.2800000003"/>
    <n v="517908.65999999968"/>
    <n v="4398841.99"/>
    <n v="5153845.3600000003"/>
    <n v="4020351.3899999997"/>
    <d v="2023-08-07T12:58:53"/>
    <n v="1939"/>
    <n v="1"/>
    <n v="1"/>
  </r>
  <r>
    <x v="6"/>
    <s v="Education Secretariat"/>
    <n v="7"/>
    <s v="Education"/>
    <n v="7"/>
    <s v="Education Secretariat"/>
    <s v="Executive Branch"/>
    <n v="1"/>
    <n v="214"/>
    <s v="093000"/>
    <s v="Longwood University"/>
    <x v="65"/>
    <s v="03"/>
    <s v="Higher Education Operating"/>
    <s v="03: Higher Education Operating"/>
    <s v="03030"/>
    <s v="Indirect Cost Recovery"/>
    <x v="270"/>
    <s v="214.03030"/>
    <x v="0"/>
    <n v="100"/>
    <n v="547762.61"/>
    <n v="567205.18999999994"/>
    <n v="574635.4"/>
    <n v="571315.56000000006"/>
    <n v="610586.61"/>
    <n v="646928.34"/>
    <d v="2023-08-07T12:58:53"/>
    <n v="1940"/>
    <n v="1"/>
    <n v="1"/>
  </r>
  <r>
    <x v="6"/>
    <s v="Education Secretariat"/>
    <n v="7"/>
    <s v="Education"/>
    <n v="7"/>
    <s v="Education Secretariat"/>
    <s v="Executive Branch"/>
    <n v="1"/>
    <n v="214"/>
    <s v="093000"/>
    <s v="Longwood University"/>
    <x v="65"/>
    <s v="03"/>
    <s v="Higher Education Operating"/>
    <s v="03: Higher Education Operating"/>
    <s v="03030"/>
    <s v="Indirect Cost Recovery"/>
    <x v="270"/>
    <s v="214.03030"/>
    <x v="1"/>
    <n v="135"/>
    <n v="50000"/>
    <n v="50000"/>
    <n v="250000"/>
    <n v="350000"/>
    <n v="50000"/>
    <n v="60000"/>
    <d v="2023-08-07T12:58:53"/>
    <n v="1941"/>
    <n v="1"/>
    <n v="1"/>
  </r>
  <r>
    <x v="6"/>
    <s v="Education Secretariat"/>
    <n v="7"/>
    <s v="Education"/>
    <n v="7"/>
    <s v="Education Secretariat"/>
    <s v="Executive Branch"/>
    <n v="1"/>
    <n v="214"/>
    <s v="093000"/>
    <s v="Longwood University"/>
    <x v="65"/>
    <s v="03"/>
    <s v="Higher Education Operating"/>
    <s v="03: Higher Education Operating"/>
    <s v="03030"/>
    <s v="Indirect Cost Recovery"/>
    <x v="270"/>
    <s v="214.03030"/>
    <x v="2"/>
    <n v="200"/>
    <n v="10237.450000000001"/>
    <n v="11325.589999999998"/>
    <n v="29622.94"/>
    <n v="55552.5"/>
    <n v="40560.049999999996"/>
    <n v="59298.639999999992"/>
    <d v="2023-08-07T12:58:53"/>
    <n v="1942"/>
    <n v="1"/>
    <n v="1"/>
  </r>
  <r>
    <x v="6"/>
    <s v="Education Secretariat"/>
    <n v="7"/>
    <s v="Education"/>
    <n v="7"/>
    <s v="Education Secretariat"/>
    <s v="Executive Branch"/>
    <n v="1"/>
    <n v="214"/>
    <s v="093000"/>
    <s v="Longwood University"/>
    <x v="65"/>
    <s v="03"/>
    <s v="Higher Education Operating"/>
    <s v="03: Higher Education Operating"/>
    <s v="03030"/>
    <s v="Indirect Cost Recovery"/>
    <x v="270"/>
    <s v="214.03030"/>
    <x v="3"/>
    <n v="220"/>
    <n v="39762.550000000003"/>
    <n v="38674.410000000003"/>
    <n v="220377.06"/>
    <n v="294447.5"/>
    <n v="9439.9500000000044"/>
    <n v="701.36000000000786"/>
    <d v="2023-08-07T12:58:53"/>
    <n v="1943"/>
    <n v="1"/>
    <n v="1"/>
  </r>
  <r>
    <x v="6"/>
    <s v="Education Secretariat"/>
    <n v="7"/>
    <s v="Education"/>
    <n v="7"/>
    <s v="Education Secretariat"/>
    <s v="Executive Branch"/>
    <n v="1"/>
    <n v="214"/>
    <s v="093000"/>
    <s v="Longwood University"/>
    <x v="65"/>
    <s v="03"/>
    <s v="Higher Education Operating"/>
    <s v="03: Higher Education Operating"/>
    <s v="03030"/>
    <s v="Indirect Cost Recovery"/>
    <x v="270"/>
    <s v="214.03030"/>
    <x v="4"/>
    <n v="500"/>
    <n v="144069.10999999999"/>
    <n v="30768.17"/>
    <n v="37053.15"/>
    <n v="52232.66"/>
    <n v="79831.100000000006"/>
    <n v="95640.37"/>
    <d v="2023-08-07T12:58:53"/>
    <n v="1944"/>
    <n v="1"/>
    <n v="1"/>
  </r>
  <r>
    <x v="6"/>
    <s v="Education Secretariat"/>
    <n v="7"/>
    <s v="Education"/>
    <n v="7"/>
    <s v="Education Secretariat"/>
    <s v="Executive Branch"/>
    <n v="1"/>
    <n v="214"/>
    <s v="093000"/>
    <s v="Longwood University"/>
    <x v="65"/>
    <s v="03"/>
    <s v="Higher Education Operating"/>
    <s v="03: Higher Education Operating"/>
    <s v="03060"/>
    <s v="Auxiliary Enterprise"/>
    <x v="271"/>
    <s v="214.03060"/>
    <x v="0"/>
    <n v="100"/>
    <n v="8266006.4000000004"/>
    <n v="1361610.39"/>
    <n v="21278246"/>
    <n v="11959092.109999999"/>
    <n v="6796734.1500000004"/>
    <n v="1380862.6600000001"/>
    <d v="2023-08-07T12:58:53"/>
    <n v="1945"/>
    <n v="1"/>
    <n v="1"/>
  </r>
  <r>
    <x v="6"/>
    <s v="Education Secretariat"/>
    <n v="7"/>
    <s v="Education"/>
    <n v="7"/>
    <s v="Education Secretariat"/>
    <s v="Executive Branch"/>
    <n v="1"/>
    <n v="214"/>
    <s v="093000"/>
    <s v="Longwood University"/>
    <x v="65"/>
    <s v="03"/>
    <s v="Higher Education Operating"/>
    <s v="03: Higher Education Operating"/>
    <s v="03060"/>
    <s v="Auxiliary Enterprise"/>
    <x v="271"/>
    <s v="214.03060"/>
    <x v="1"/>
    <n v="135"/>
    <n v="55568706"/>
    <n v="57030999"/>
    <n v="57030999"/>
    <n v="58030999"/>
    <n v="57030999"/>
    <n v="57030999"/>
    <d v="2023-08-07T12:58:53"/>
    <n v="1946"/>
    <n v="1"/>
    <n v="1"/>
  </r>
  <r>
    <x v="6"/>
    <s v="Education Secretariat"/>
    <n v="7"/>
    <s v="Education"/>
    <n v="7"/>
    <s v="Education Secretariat"/>
    <s v="Executive Branch"/>
    <n v="1"/>
    <n v="214"/>
    <s v="093000"/>
    <s v="Longwood University"/>
    <x v="65"/>
    <s v="03"/>
    <s v="Higher Education Operating"/>
    <m/>
    <s v="03060"/>
    <s v="Auxiliary Enterprise"/>
    <x v="271"/>
    <s v="214.03060"/>
    <x v="5"/>
    <n v="137"/>
    <n v="0"/>
    <n v="0"/>
    <n v="2163000"/>
    <n v="0"/>
    <n v="58000"/>
    <n v="0"/>
    <d v="2023-08-07T12:58:53"/>
    <n v="1947"/>
    <n v="1"/>
    <n v="1"/>
  </r>
  <r>
    <x v="6"/>
    <s v="Education Secretariat"/>
    <n v="7"/>
    <s v="Education"/>
    <n v="7"/>
    <s v="Education Secretariat"/>
    <s v="Executive Branch"/>
    <n v="1"/>
    <n v="214"/>
    <s v="093000"/>
    <s v="Longwood University"/>
    <x v="65"/>
    <s v="03"/>
    <s v="Higher Education Operating"/>
    <s v="03: Higher Education Operating"/>
    <s v="03060"/>
    <s v="Auxiliary Enterprise"/>
    <x v="271"/>
    <s v="214.03060"/>
    <x v="5"/>
    <n v="137"/>
    <n v="13442513"/>
    <n v="13880515"/>
    <n v="12234872.530000001"/>
    <n v="12920778.939999999"/>
    <n v="12974354.699999999"/>
    <n v="11838174.879999999"/>
    <d v="2023-08-07T12:58:53"/>
    <n v="1948"/>
    <n v="1"/>
    <n v="1"/>
  </r>
  <r>
    <x v="6"/>
    <s v="Education Secretariat"/>
    <n v="7"/>
    <s v="Education"/>
    <n v="7"/>
    <s v="Education Secretariat"/>
    <s v="Executive Branch"/>
    <n v="1"/>
    <n v="214"/>
    <s v="093000"/>
    <s v="Longwood University"/>
    <x v="65"/>
    <s v="03"/>
    <s v="Higher Education Operating"/>
    <s v="03: Higher Education Operating"/>
    <s v="03060"/>
    <s v="Auxiliary Enterprise"/>
    <x v="271"/>
    <s v="214.03060"/>
    <x v="2"/>
    <n v="200"/>
    <n v="53242400.000000045"/>
    <n v="53455154.699999966"/>
    <n v="52315264.030000031"/>
    <n v="50525605.019999981"/>
    <n v="51595900.640000075"/>
    <n v="54691360.070000045"/>
    <d v="2023-08-07T12:58:53"/>
    <n v="1949"/>
    <n v="1"/>
    <n v="1"/>
  </r>
  <r>
    <x v="6"/>
    <s v="Education Secretariat"/>
    <n v="7"/>
    <s v="Education"/>
    <n v="7"/>
    <s v="Education Secretariat"/>
    <s v="Executive Branch"/>
    <n v="1"/>
    <n v="214"/>
    <s v="093000"/>
    <s v="Longwood University"/>
    <x v="65"/>
    <s v="03"/>
    <s v="Higher Education Operating"/>
    <s v="03: Higher Education Operating"/>
    <s v="03060"/>
    <s v="Auxiliary Enterprise"/>
    <x v="271"/>
    <s v="214.03060"/>
    <x v="7"/>
    <n v="205"/>
    <n v="2039997.7799999998"/>
    <n v="2378644.4700000002"/>
    <n v="1477093.59"/>
    <n v="-53575.760000000038"/>
    <n v="1194179.82"/>
    <n v="-2657570.73"/>
    <d v="2023-08-07T12:58:53"/>
    <n v="1950"/>
    <n v="1"/>
    <n v="1"/>
  </r>
  <r>
    <x v="6"/>
    <s v="Education Secretariat"/>
    <n v="7"/>
    <s v="Education"/>
    <n v="7"/>
    <s v="Education Secretariat"/>
    <s v="Executive Branch"/>
    <n v="1"/>
    <n v="214"/>
    <s v="093000"/>
    <s v="Longwood University"/>
    <x v="65"/>
    <s v="03"/>
    <s v="Higher Education Operating"/>
    <s v="03: Higher Education Operating"/>
    <s v="03060"/>
    <s v="Auxiliary Enterprise"/>
    <x v="271"/>
    <s v="214.03060"/>
    <x v="3"/>
    <n v="220"/>
    <n v="2326305.9999999553"/>
    <n v="3575844.3000000343"/>
    <n v="4715734.969999969"/>
    <n v="7505393.9800000191"/>
    <n v="5435098.3599999249"/>
    <n v="2339638.929999955"/>
    <d v="2023-08-07T12:58:53"/>
    <n v="1951"/>
    <n v="1"/>
    <n v="1"/>
  </r>
  <r>
    <x v="6"/>
    <s v="Education Secretariat"/>
    <n v="7"/>
    <s v="Education"/>
    <n v="7"/>
    <s v="Education Secretariat"/>
    <s v="Executive Branch"/>
    <n v="1"/>
    <n v="214"/>
    <s v="093000"/>
    <s v="Longwood University"/>
    <x v="65"/>
    <s v="03"/>
    <s v="Higher Education Operating"/>
    <s v="03: Higher Education Operating"/>
    <s v="03060"/>
    <s v="Auxiliary Enterprise"/>
    <x v="271"/>
    <s v="214.03060"/>
    <x v="6"/>
    <n v="222"/>
    <n v="11402515.220000001"/>
    <n v="11501870.529999999"/>
    <n v="10757778.940000001"/>
    <n v="12974354.699999999"/>
    <n v="11780174.879999999"/>
    <n v="14495745.609999999"/>
    <d v="2023-08-07T12:58:53"/>
    <n v="1952"/>
    <n v="1"/>
    <n v="1"/>
  </r>
  <r>
    <x v="6"/>
    <s v="Education Secretariat"/>
    <n v="7"/>
    <s v="Education"/>
    <n v="7"/>
    <s v="Education Secretariat"/>
    <s v="Executive Branch"/>
    <n v="1"/>
    <n v="214"/>
    <s v="093000"/>
    <s v="Longwood University"/>
    <x v="65"/>
    <s v="03"/>
    <s v="Higher Education Operating"/>
    <s v="03: Higher Education Operating"/>
    <s v="03060"/>
    <s v="Auxiliary Enterprise"/>
    <x v="271"/>
    <s v="214.03060"/>
    <x v="4"/>
    <n v="500"/>
    <n v="53373803.320000008"/>
    <n v="56082577.309999995"/>
    <n v="80020817.620000005"/>
    <n v="46593827.609999999"/>
    <n v="54482085.050000004"/>
    <n v="53074000.399999999"/>
    <d v="2023-08-07T12:58:53"/>
    <n v="1953"/>
    <n v="1"/>
    <n v="1"/>
  </r>
  <r>
    <x v="6"/>
    <s v="Education Secretariat"/>
    <n v="7"/>
    <s v="Education"/>
    <n v="7"/>
    <s v="Education Secretariat"/>
    <s v="Executive Branch"/>
    <n v="1"/>
    <n v="214"/>
    <s v="093000"/>
    <s v="Longwood University"/>
    <x v="65"/>
    <s v="03"/>
    <s v="Higher Education Operating"/>
    <s v="03: Higher Education Operating"/>
    <s v="03080"/>
    <s v="Work Study"/>
    <x v="273"/>
    <s v="214.03080"/>
    <x v="0"/>
    <n v="100"/>
    <n v="7.0000000000000007E-2"/>
    <n v="0.08"/>
    <n v="0.08"/>
    <n v="0.4"/>
    <n v="0.4"/>
    <n v="0.4"/>
    <d v="2023-08-07T12:58:53"/>
    <n v="1954"/>
    <n v="1"/>
    <n v="1"/>
  </r>
  <r>
    <x v="6"/>
    <s v="Education Secretariat"/>
    <n v="7"/>
    <s v="Education"/>
    <n v="7"/>
    <s v="Education Secretariat"/>
    <s v="Executive Branch"/>
    <n v="1"/>
    <n v="214"/>
    <s v="093000"/>
    <s v="Longwood University"/>
    <x v="65"/>
    <s v="03"/>
    <s v="Higher Education Operating"/>
    <s v="03: Higher Education Operating"/>
    <s v="03080"/>
    <s v="Work Study"/>
    <x v="273"/>
    <s v="214.03080"/>
    <x v="1"/>
    <n v="135"/>
    <n v="204362"/>
    <n v="204362"/>
    <n v="204362"/>
    <n v="204362"/>
    <n v="204362"/>
    <n v="204362"/>
    <d v="2023-08-07T12:58:53"/>
    <n v="1955"/>
    <n v="1"/>
    <n v="1"/>
  </r>
  <r>
    <x v="6"/>
    <s v="Education Secretariat"/>
    <n v="7"/>
    <s v="Education"/>
    <n v="7"/>
    <s v="Education Secretariat"/>
    <s v="Executive Branch"/>
    <n v="1"/>
    <n v="214"/>
    <s v="093000"/>
    <s v="Longwood University"/>
    <x v="65"/>
    <s v="03"/>
    <s v="Higher Education Operating"/>
    <s v="03: Higher Education Operating"/>
    <s v="03080"/>
    <s v="Work Study"/>
    <x v="273"/>
    <s v="214.03080"/>
    <x v="2"/>
    <n v="200"/>
    <n v="204361.99000000005"/>
    <n v="204361.99000000002"/>
    <n v="204362.00000000003"/>
    <n v="193826.68000000005"/>
    <n v="126789.26000000001"/>
    <n v="177610.52"/>
    <d v="2023-08-07T12:58:53"/>
    <n v="1956"/>
    <n v="1"/>
    <n v="1"/>
  </r>
  <r>
    <x v="6"/>
    <s v="Education Secretariat"/>
    <n v="7"/>
    <s v="Education"/>
    <n v="7"/>
    <s v="Education Secretariat"/>
    <s v="Executive Branch"/>
    <n v="1"/>
    <n v="214"/>
    <s v="093000"/>
    <s v="Longwood University"/>
    <x v="65"/>
    <s v="03"/>
    <s v="Higher Education Operating"/>
    <s v="03: Higher Education Operating"/>
    <s v="03080"/>
    <s v="Work Study"/>
    <x v="273"/>
    <s v="214.03080"/>
    <x v="3"/>
    <n v="220"/>
    <n v="9.9999999511055648E-3"/>
    <n v="9.9999999802093953E-3"/>
    <n v="-2.9103830456733704E-11"/>
    <n v="10535.319999999949"/>
    <n v="77572.739999999991"/>
    <n v="26751.48000000001"/>
    <d v="2023-08-07T12:58:53"/>
    <n v="1957"/>
    <n v="1"/>
    <n v="1"/>
  </r>
  <r>
    <x v="6"/>
    <s v="Education Secretariat"/>
    <n v="7"/>
    <s v="Education"/>
    <n v="7"/>
    <s v="Education Secretariat"/>
    <s v="Executive Branch"/>
    <n v="1"/>
    <n v="214"/>
    <s v="093000"/>
    <s v="Longwood University"/>
    <x v="65"/>
    <s v="03"/>
    <s v="Higher Education Operating"/>
    <s v="03: Higher Education Operating"/>
    <s v="03080"/>
    <s v="Work Study"/>
    <x v="273"/>
    <s v="214.03080"/>
    <x v="4"/>
    <n v="500"/>
    <n v="204362"/>
    <n v="204362"/>
    <n v="204362"/>
    <n v="193827"/>
    <n v="126789.26"/>
    <n v="177610.52"/>
    <d v="2023-08-07T12:58:53"/>
    <n v="1958"/>
    <n v="1"/>
    <n v="1"/>
  </r>
  <r>
    <x v="6"/>
    <s v="Education Secretariat"/>
    <n v="7"/>
    <s v="Education"/>
    <n v="7"/>
    <s v="Education Secretariat"/>
    <s v="Executive Branch"/>
    <n v="1"/>
    <n v="214"/>
    <s v="093000"/>
    <s v="Longwood University"/>
    <x v="65"/>
    <s v="03"/>
    <s v="Higher Education Operating"/>
    <s v="03: Higher Education Operating"/>
    <s v="03210"/>
    <s v="ARP-CrvStLoclFisRecFd-COVID-19"/>
    <x v="275"/>
    <s v="214.03210"/>
    <x v="0"/>
    <n v="100"/>
    <n v="0"/>
    <n v="0"/>
    <n v="0"/>
    <n v="0"/>
    <n v="2000498"/>
    <n v="708993.79"/>
    <d v="2023-08-07T12:58:53"/>
    <n v="1959"/>
    <n v="1"/>
    <n v="1"/>
  </r>
  <r>
    <x v="6"/>
    <s v="Education Secretariat"/>
    <n v="7"/>
    <s v="Education"/>
    <n v="7"/>
    <s v="Education Secretariat"/>
    <s v="Executive Branch"/>
    <n v="1"/>
    <n v="214"/>
    <s v="093000"/>
    <s v="Longwood University"/>
    <x v="65"/>
    <s v="03"/>
    <s v="Higher Education Operating"/>
    <s v="03: Higher Education Operating"/>
    <s v="03210"/>
    <s v="ARP-CrvStLoclFisRecFd-COVID-19"/>
    <x v="275"/>
    <s v="214.03210"/>
    <x v="1"/>
    <n v="135"/>
    <n v="0"/>
    <n v="0"/>
    <n v="0"/>
    <n v="0"/>
    <n v="2000498"/>
    <n v="2000498"/>
    <d v="2023-08-07T12:58:53"/>
    <n v="1960"/>
    <n v="1"/>
    <n v="1"/>
  </r>
  <r>
    <x v="6"/>
    <s v="Education Secretariat"/>
    <n v="7"/>
    <s v="Education"/>
    <n v="7"/>
    <s v="Education Secretariat"/>
    <s v="Executive Branch"/>
    <n v="1"/>
    <n v="214"/>
    <s v="093000"/>
    <s v="Longwood University"/>
    <x v="65"/>
    <s v="03"/>
    <s v="Higher Education Operating"/>
    <s v="03: Higher Education Operating"/>
    <s v="03210"/>
    <s v="ARP-CrvStLoclFisRecFd-COVID-19"/>
    <x v="275"/>
    <s v="214.03210"/>
    <x v="2"/>
    <n v="200"/>
    <n v="0"/>
    <n v="0"/>
    <n v="0"/>
    <n v="0"/>
    <n v="0"/>
    <n v="1291504.21"/>
    <d v="2023-08-07T12:58:53"/>
    <n v="1961"/>
    <n v="1"/>
    <n v="1"/>
  </r>
  <r>
    <x v="6"/>
    <s v="Education Secretariat"/>
    <n v="7"/>
    <s v="Education"/>
    <n v="7"/>
    <s v="Education Secretariat"/>
    <s v="Executive Branch"/>
    <n v="1"/>
    <n v="214"/>
    <s v="093000"/>
    <s v="Longwood University"/>
    <x v="65"/>
    <s v="03"/>
    <s v="Higher Education Operating"/>
    <s v="03: Higher Education Operating"/>
    <s v="03210"/>
    <s v="ARP-CrvStLoclFisRecFd-COVID-19"/>
    <x v="275"/>
    <s v="214.03210"/>
    <x v="3"/>
    <n v="220"/>
    <n v="0"/>
    <n v="0"/>
    <n v="0"/>
    <n v="0"/>
    <n v="2000498"/>
    <n v="708993.79"/>
    <d v="2023-08-07T12:58:53"/>
    <n v="1962"/>
    <n v="1"/>
    <n v="1"/>
  </r>
  <r>
    <x v="6"/>
    <s v="Education Secretariat"/>
    <n v="7"/>
    <s v="Education"/>
    <n v="7"/>
    <s v="Education Secretariat"/>
    <s v="Executive Branch"/>
    <n v="1"/>
    <n v="214"/>
    <s v="093000"/>
    <s v="Longwood University"/>
    <x v="65"/>
    <s v="03"/>
    <s v="Higher Education Operating"/>
    <s v="03: Higher Education Operating"/>
    <s v="03230"/>
    <s v="Epi&amp;LabCpctyInfctsDis-COVID-19"/>
    <x v="276"/>
    <s v="214.03230"/>
    <x v="1"/>
    <n v="135"/>
    <n v="0"/>
    <n v="0"/>
    <n v="0"/>
    <n v="0"/>
    <n v="396000"/>
    <n v="244938.63"/>
    <d v="2023-08-07T12:58:53"/>
    <n v="1963"/>
    <n v="1"/>
    <n v="1"/>
  </r>
  <r>
    <x v="6"/>
    <s v="Education Secretariat"/>
    <n v="7"/>
    <s v="Education"/>
    <n v="7"/>
    <s v="Education Secretariat"/>
    <s v="Executive Branch"/>
    <n v="1"/>
    <n v="214"/>
    <s v="093000"/>
    <s v="Longwood University"/>
    <x v="65"/>
    <s v="03"/>
    <s v="Higher Education Operating"/>
    <s v="03: Higher Education Operating"/>
    <s v="03230"/>
    <s v="Epi&amp;LabCpctyInfctsDis-COVID-19"/>
    <x v="276"/>
    <s v="214.03230"/>
    <x v="2"/>
    <n v="200"/>
    <n v="0"/>
    <n v="0"/>
    <n v="0"/>
    <n v="0"/>
    <n v="151061.37000000002"/>
    <n v="0"/>
    <d v="2023-08-07T12:58:53"/>
    <n v="1964"/>
    <n v="1"/>
    <n v="1"/>
  </r>
  <r>
    <x v="6"/>
    <s v="Education Secretariat"/>
    <n v="7"/>
    <s v="Education"/>
    <n v="7"/>
    <s v="Education Secretariat"/>
    <s v="Executive Branch"/>
    <n v="1"/>
    <n v="214"/>
    <s v="093000"/>
    <s v="Longwood University"/>
    <x v="65"/>
    <s v="03"/>
    <s v="Higher Education Operating"/>
    <s v="03: Higher Education Operating"/>
    <s v="03230"/>
    <s v="Epi&amp;LabCpctyInfctsDis-COVID-19"/>
    <x v="276"/>
    <s v="214.03230"/>
    <x v="3"/>
    <n v="220"/>
    <n v="0"/>
    <n v="0"/>
    <n v="0"/>
    <n v="0"/>
    <n v="244938.62999999998"/>
    <n v="244938.63"/>
    <d v="2023-08-07T12:58:53"/>
    <n v="1965"/>
    <n v="1"/>
    <n v="1"/>
  </r>
  <r>
    <x v="6"/>
    <s v="Education Secretariat"/>
    <n v="7"/>
    <s v="Education"/>
    <n v="7"/>
    <s v="Education Secretariat"/>
    <s v="Executive Branch"/>
    <n v="1"/>
    <n v="214"/>
    <s v="093000"/>
    <s v="Longwood University"/>
    <x v="65"/>
    <s v="03"/>
    <s v="Higher Education Operating"/>
    <s v="03: Higher Education Operating"/>
    <s v="03230"/>
    <s v="Epi&amp;LabCpctyInfctsDis-COVID-19"/>
    <x v="276"/>
    <s v="214.03230"/>
    <x v="4"/>
    <n v="500"/>
    <n v="0"/>
    <n v="0"/>
    <n v="0"/>
    <n v="0"/>
    <n v="151061.37"/>
    <n v="0"/>
    <d v="2023-08-07T12:58:53"/>
    <n v="1966"/>
    <n v="1"/>
    <n v="1"/>
  </r>
  <r>
    <x v="6"/>
    <s v="Education Secretariat"/>
    <n v="7"/>
    <s v="Education"/>
    <n v="7"/>
    <s v="Education Secretariat"/>
    <s v="Executive Branch"/>
    <n v="1"/>
    <n v="214"/>
    <s v="093000"/>
    <s v="Longwood University"/>
    <x v="65"/>
    <s v="03"/>
    <s v="Higher Education Operating"/>
    <s v="03: Higher Education Operating"/>
    <s v="03290"/>
    <s v="ChldCr&amp;DvlpmntBlckGrt-COVID-19"/>
    <x v="299"/>
    <s v="214.03290"/>
    <x v="1"/>
    <n v="135"/>
    <n v="0"/>
    <n v="0"/>
    <n v="0"/>
    <n v="57453"/>
    <n v="129453.33"/>
    <n v="17860"/>
    <d v="2023-08-07T12:58:53"/>
    <n v="1967"/>
    <n v="1"/>
    <n v="1"/>
  </r>
  <r>
    <x v="6"/>
    <s v="Education Secretariat"/>
    <n v="7"/>
    <s v="Education"/>
    <n v="7"/>
    <s v="Education Secretariat"/>
    <s v="Executive Branch"/>
    <n v="1"/>
    <n v="214"/>
    <s v="093000"/>
    <s v="Longwood University"/>
    <x v="65"/>
    <s v="03"/>
    <s v="Higher Education Operating"/>
    <s v="03: Higher Education Operating"/>
    <s v="03290"/>
    <s v="ChldCr&amp;DvlpmntBlckGrt-COVID-19"/>
    <x v="299"/>
    <s v="214.03290"/>
    <x v="2"/>
    <n v="200"/>
    <n v="0"/>
    <n v="0"/>
    <n v="0"/>
    <n v="57453"/>
    <n v="129453.33"/>
    <n v="17860"/>
    <d v="2023-08-07T12:58:53"/>
    <n v="1968"/>
    <n v="1"/>
    <n v="1"/>
  </r>
  <r>
    <x v="6"/>
    <s v="Education Secretariat"/>
    <n v="7"/>
    <s v="Education"/>
    <n v="7"/>
    <s v="Education Secretariat"/>
    <s v="Executive Branch"/>
    <n v="1"/>
    <n v="214"/>
    <s v="093000"/>
    <s v="Longwood University"/>
    <x v="65"/>
    <s v="03"/>
    <s v="Higher Education Operating"/>
    <s v="03: Higher Education Operating"/>
    <s v="03290"/>
    <s v="ChldCr&amp;DvlpmntBlckGrt-COVID-19"/>
    <x v="299"/>
    <s v="214.03290"/>
    <x v="4"/>
    <n v="500"/>
    <n v="0"/>
    <n v="0"/>
    <n v="0"/>
    <n v="57453"/>
    <n v="129453.33"/>
    <n v="17860"/>
    <d v="2023-08-07T12:58:53"/>
    <n v="1969"/>
    <n v="1"/>
    <n v="1"/>
  </r>
  <r>
    <x v="6"/>
    <s v="Education Secretariat"/>
    <n v="7"/>
    <s v="Education"/>
    <n v="7"/>
    <s v="Education Secretariat"/>
    <s v="Executive Branch"/>
    <n v="1"/>
    <n v="214"/>
    <s v="093000"/>
    <s v="Longwood University"/>
    <x v="65"/>
    <s v="03"/>
    <s v="Higher Education Operating"/>
    <s v="03: Higher Education Operating"/>
    <s v="03360"/>
    <s v="PromoHumanityTeaching-COVID-19"/>
    <x v="300"/>
    <s v="214.03360"/>
    <x v="1"/>
    <n v="135"/>
    <n v="0"/>
    <n v="0"/>
    <n v="0"/>
    <n v="52984"/>
    <n v="0"/>
    <n v="0"/>
    <d v="2023-08-07T12:58:53"/>
    <n v="1970"/>
    <n v="1"/>
    <n v="1"/>
  </r>
  <r>
    <x v="6"/>
    <s v="Education Secretariat"/>
    <n v="7"/>
    <s v="Education"/>
    <n v="7"/>
    <s v="Education Secretariat"/>
    <s v="Executive Branch"/>
    <n v="1"/>
    <n v="214"/>
    <s v="093000"/>
    <s v="Longwood University"/>
    <x v="65"/>
    <s v="03"/>
    <s v="Higher Education Operating"/>
    <s v="03: Higher Education Operating"/>
    <s v="03360"/>
    <s v="PromoHumanityTeaching-COVID-19"/>
    <x v="300"/>
    <s v="214.03360"/>
    <x v="2"/>
    <n v="200"/>
    <n v="0"/>
    <n v="0"/>
    <n v="0"/>
    <n v="52984.000000000007"/>
    <n v="0"/>
    <n v="0"/>
    <d v="2023-08-07T12:58:53"/>
    <n v="1971"/>
    <n v="1"/>
    <n v="1"/>
  </r>
  <r>
    <x v="6"/>
    <s v="Education Secretariat"/>
    <n v="7"/>
    <s v="Education"/>
    <n v="7"/>
    <s v="Education Secretariat"/>
    <s v="Executive Branch"/>
    <n v="1"/>
    <n v="214"/>
    <s v="093000"/>
    <s v="Longwood University"/>
    <x v="65"/>
    <s v="03"/>
    <s v="Higher Education Operating"/>
    <s v="03: Higher Education Operating"/>
    <s v="03360"/>
    <s v="PromoHumanityTeaching-COVID-19"/>
    <x v="300"/>
    <s v="214.03360"/>
    <x v="3"/>
    <n v="220"/>
    <n v="0"/>
    <n v="0"/>
    <n v="0"/>
    <n v="-7.2759576141834259E-12"/>
    <n v="0"/>
    <n v="0"/>
    <d v="2023-08-07T12:58:53"/>
    <n v="1972"/>
    <n v="1"/>
    <n v="1"/>
  </r>
  <r>
    <x v="6"/>
    <s v="Education Secretariat"/>
    <n v="7"/>
    <s v="Education"/>
    <n v="7"/>
    <s v="Education Secretariat"/>
    <s v="Executive Branch"/>
    <n v="1"/>
    <n v="214"/>
    <s v="093000"/>
    <s v="Longwood University"/>
    <x v="65"/>
    <s v="03"/>
    <s v="Higher Education Operating"/>
    <s v="03: Higher Education Operating"/>
    <s v="03360"/>
    <s v="PromoHumanityTeaching-COVID-19"/>
    <x v="300"/>
    <s v="214.03360"/>
    <x v="4"/>
    <n v="500"/>
    <n v="0"/>
    <n v="0"/>
    <n v="0"/>
    <n v="52984"/>
    <n v="0"/>
    <n v="0"/>
    <d v="2023-08-07T12:58:53"/>
    <n v="1973"/>
    <n v="1"/>
    <n v="1"/>
  </r>
  <r>
    <x v="6"/>
    <s v="Education Secretariat"/>
    <n v="7"/>
    <s v="Education"/>
    <n v="7"/>
    <s v="Education Secretariat"/>
    <s v="Executive Branch"/>
    <n v="1"/>
    <n v="214"/>
    <s v="093000"/>
    <s v="Longwood University"/>
    <x v="65"/>
    <s v="03"/>
    <s v="Higher Education Operating"/>
    <s v="03: Higher Education Operating"/>
    <s v="03410"/>
    <s v="GEER Fund - COVID-19"/>
    <x v="277"/>
    <s v="214.03410"/>
    <x v="1"/>
    <n v="135"/>
    <n v="0"/>
    <n v="0"/>
    <n v="0"/>
    <n v="423700"/>
    <n v="490867"/>
    <n v="531"/>
    <d v="2023-08-07T12:58:53"/>
    <n v="1974"/>
    <n v="1"/>
    <n v="1"/>
  </r>
  <r>
    <x v="6"/>
    <s v="Education Secretariat"/>
    <n v="7"/>
    <s v="Education"/>
    <n v="7"/>
    <s v="Education Secretariat"/>
    <s v="Executive Branch"/>
    <n v="1"/>
    <n v="214"/>
    <s v="093000"/>
    <s v="Longwood University"/>
    <x v="65"/>
    <s v="03"/>
    <s v="Higher Education Operating"/>
    <s v="03: Higher Education Operating"/>
    <s v="03410"/>
    <s v="GEER Fund - COVID-19"/>
    <x v="277"/>
    <s v="214.03410"/>
    <x v="2"/>
    <n v="200"/>
    <n v="0"/>
    <n v="0"/>
    <n v="0"/>
    <n v="423700"/>
    <n v="490336"/>
    <n v="531"/>
    <d v="2023-08-07T12:58:53"/>
    <n v="1975"/>
    <n v="1"/>
    <n v="1"/>
  </r>
  <r>
    <x v="6"/>
    <s v="Education Secretariat"/>
    <n v="7"/>
    <s v="Education"/>
    <n v="7"/>
    <s v="Education Secretariat"/>
    <s v="Executive Branch"/>
    <n v="1"/>
    <n v="214"/>
    <s v="093000"/>
    <s v="Longwood University"/>
    <x v="65"/>
    <s v="03"/>
    <s v="Higher Education Operating"/>
    <s v="03: Higher Education Operating"/>
    <s v="03410"/>
    <s v="GEER Fund - COVID-19"/>
    <x v="277"/>
    <s v="214.03410"/>
    <x v="3"/>
    <n v="220"/>
    <n v="0"/>
    <n v="0"/>
    <n v="0"/>
    <n v="0"/>
    <n v="531"/>
    <n v="0"/>
    <d v="2023-08-07T12:58:53"/>
    <n v="1976"/>
    <n v="1"/>
    <n v="1"/>
  </r>
  <r>
    <x v="6"/>
    <s v="Education Secretariat"/>
    <n v="7"/>
    <s v="Education"/>
    <n v="7"/>
    <s v="Education Secretariat"/>
    <s v="Executive Branch"/>
    <n v="1"/>
    <n v="214"/>
    <s v="093000"/>
    <s v="Longwood University"/>
    <x v="65"/>
    <s v="03"/>
    <s v="Higher Education Operating"/>
    <s v="03: Higher Education Operating"/>
    <s v="03410"/>
    <s v="GEER Fund - COVID-19"/>
    <x v="277"/>
    <s v="214.03410"/>
    <x v="4"/>
    <n v="500"/>
    <n v="0"/>
    <n v="0"/>
    <n v="0"/>
    <n v="320000"/>
    <n v="0"/>
    <n v="0"/>
    <d v="2023-08-07T12:58:53"/>
    <n v="1977"/>
    <n v="1"/>
    <n v="1"/>
  </r>
  <r>
    <x v="6"/>
    <s v="Education Secretariat"/>
    <n v="7"/>
    <s v="Education"/>
    <n v="7"/>
    <s v="Education Secretariat"/>
    <s v="Executive Branch"/>
    <n v="1"/>
    <n v="214"/>
    <s v="093000"/>
    <s v="Longwood University"/>
    <x v="65"/>
    <s v="03"/>
    <s v="Higher Education Operating"/>
    <s v="03: Higher Education Operating"/>
    <s v="03420"/>
    <s v="Caresactrlffd-General-Covid-19"/>
    <x v="278"/>
    <s v="214.03420"/>
    <x v="0"/>
    <n v="100"/>
    <n v="0"/>
    <n v="0"/>
    <n v="37874.39"/>
    <n v="0"/>
    <n v="0"/>
    <n v="0"/>
    <d v="2023-08-07T12:58:53"/>
    <n v="1978"/>
    <n v="1"/>
    <n v="1"/>
  </r>
  <r>
    <x v="6"/>
    <s v="Education Secretariat"/>
    <n v="7"/>
    <s v="Education"/>
    <n v="7"/>
    <s v="Education Secretariat"/>
    <s v="Executive Branch"/>
    <n v="1"/>
    <n v="214"/>
    <s v="093000"/>
    <s v="Longwood University"/>
    <x v="65"/>
    <s v="03"/>
    <s v="Higher Education Operating"/>
    <s v="03: Higher Education Operating"/>
    <s v="03420"/>
    <s v="Caresactrlffd-General-Covid-19"/>
    <x v="278"/>
    <s v="214.03420"/>
    <x v="1"/>
    <n v="135"/>
    <n v="0"/>
    <n v="0"/>
    <n v="114085"/>
    <n v="1571857.39"/>
    <n v="0"/>
    <n v="0"/>
    <d v="2023-08-07T12:58:53"/>
    <n v="1979"/>
    <n v="1"/>
    <n v="1"/>
  </r>
  <r>
    <x v="6"/>
    <s v="Education Secretariat"/>
    <n v="7"/>
    <s v="Education"/>
    <n v="7"/>
    <s v="Education Secretariat"/>
    <s v="Executive Branch"/>
    <n v="1"/>
    <n v="214"/>
    <s v="093000"/>
    <s v="Longwood University"/>
    <x v="65"/>
    <s v="03"/>
    <s v="Higher Education Operating"/>
    <s v="03: Higher Education Operating"/>
    <s v="03420"/>
    <s v="Caresactrlffd-General-Covid-19"/>
    <x v="278"/>
    <s v="214.03420"/>
    <x v="2"/>
    <n v="200"/>
    <n v="0"/>
    <n v="0"/>
    <n v="76210.61000000003"/>
    <n v="1571857.3899999994"/>
    <n v="0"/>
    <n v="0"/>
    <d v="2023-08-07T12:58:53"/>
    <n v="1980"/>
    <n v="1"/>
    <n v="1"/>
  </r>
  <r>
    <x v="6"/>
    <s v="Education Secretariat"/>
    <n v="7"/>
    <s v="Education"/>
    <n v="7"/>
    <s v="Education Secretariat"/>
    <s v="Executive Branch"/>
    <n v="1"/>
    <n v="214"/>
    <s v="093000"/>
    <s v="Longwood University"/>
    <x v="65"/>
    <s v="03"/>
    <s v="Higher Education Operating"/>
    <s v="03: Higher Education Operating"/>
    <s v="03420"/>
    <s v="Caresactrlffd-General-Covid-19"/>
    <x v="278"/>
    <s v="214.03420"/>
    <x v="3"/>
    <n v="220"/>
    <n v="0"/>
    <n v="0"/>
    <n v="37874.38999999997"/>
    <n v="4.6566128730773926E-10"/>
    <n v="0"/>
    <n v="0"/>
    <d v="2023-08-07T12:58:53"/>
    <n v="1981"/>
    <n v="1"/>
    <n v="1"/>
  </r>
  <r>
    <x v="6"/>
    <s v="Education Secretariat"/>
    <n v="7"/>
    <s v="Education"/>
    <n v="7"/>
    <s v="Education Secretariat"/>
    <s v="Executive Branch"/>
    <n v="1"/>
    <n v="214"/>
    <s v="093000"/>
    <s v="Longwood University"/>
    <x v="65"/>
    <s v="03"/>
    <s v="Higher Education Operating"/>
    <s v="03: Higher Education Operating"/>
    <s v="03440"/>
    <s v="EduStabFund-Students-COVID-19"/>
    <x v="279"/>
    <s v="214.03440"/>
    <x v="0"/>
    <n v="100"/>
    <n v="0"/>
    <n v="0"/>
    <n v="0"/>
    <n v="0"/>
    <n v="500"/>
    <n v="500"/>
    <d v="2023-08-07T12:58:53"/>
    <n v="1982"/>
    <n v="1"/>
    <n v="1"/>
  </r>
  <r>
    <x v="6"/>
    <s v="Education Secretariat"/>
    <n v="7"/>
    <s v="Education"/>
    <n v="7"/>
    <s v="Education Secretariat"/>
    <s v="Executive Branch"/>
    <n v="1"/>
    <n v="214"/>
    <s v="093000"/>
    <s v="Longwood University"/>
    <x v="65"/>
    <s v="03"/>
    <s v="Higher Education Operating"/>
    <s v="03: Higher Education Operating"/>
    <s v="03440"/>
    <s v="EduStabFund-Students-COVID-19"/>
    <x v="279"/>
    <s v="214.03440"/>
    <x v="1"/>
    <n v="135"/>
    <n v="0"/>
    <n v="0"/>
    <n v="1610289"/>
    <n v="1610289"/>
    <n v="6122665"/>
    <n v="0"/>
    <d v="2023-08-07T12:58:53"/>
    <n v="1983"/>
    <n v="1"/>
    <n v="1"/>
  </r>
  <r>
    <x v="6"/>
    <s v="Education Secretariat"/>
    <n v="7"/>
    <s v="Education"/>
    <n v="7"/>
    <s v="Education Secretariat"/>
    <s v="Executive Branch"/>
    <n v="1"/>
    <n v="214"/>
    <s v="093000"/>
    <s v="Longwood University"/>
    <x v="65"/>
    <s v="03"/>
    <s v="Higher Education Operating"/>
    <s v="03: Higher Education Operating"/>
    <s v="03440"/>
    <s v="EduStabFund-Students-COVID-19"/>
    <x v="279"/>
    <s v="214.03440"/>
    <x v="2"/>
    <n v="200"/>
    <n v="0"/>
    <n v="0"/>
    <n v="1610289"/>
    <n v="500"/>
    <n v="6122665"/>
    <n v="0"/>
    <d v="2023-08-07T12:58:53"/>
    <n v="1984"/>
    <n v="1"/>
    <n v="1"/>
  </r>
  <r>
    <x v="6"/>
    <s v="Education Secretariat"/>
    <n v="7"/>
    <s v="Education"/>
    <n v="7"/>
    <s v="Education Secretariat"/>
    <s v="Executive Branch"/>
    <n v="1"/>
    <n v="214"/>
    <s v="093000"/>
    <s v="Longwood University"/>
    <x v="65"/>
    <s v="03"/>
    <s v="Higher Education Operating"/>
    <s v="03: Higher Education Operating"/>
    <s v="03440"/>
    <s v="EduStabFund-Students-COVID-19"/>
    <x v="279"/>
    <s v="214.03440"/>
    <x v="3"/>
    <n v="220"/>
    <n v="0"/>
    <n v="0"/>
    <n v="0"/>
    <n v="1609789"/>
    <n v="0"/>
    <n v="0"/>
    <d v="2023-08-07T12:58:53"/>
    <n v="1985"/>
    <n v="1"/>
    <n v="1"/>
  </r>
  <r>
    <x v="6"/>
    <s v="Education Secretariat"/>
    <n v="7"/>
    <s v="Education"/>
    <n v="7"/>
    <s v="Education Secretariat"/>
    <s v="Executive Branch"/>
    <n v="1"/>
    <n v="214"/>
    <s v="093000"/>
    <s v="Longwood University"/>
    <x v="65"/>
    <s v="03"/>
    <s v="Higher Education Operating"/>
    <s v="03: Higher Education Operating"/>
    <s v="03440"/>
    <s v="EduStabFund-Students-COVID-19"/>
    <x v="279"/>
    <s v="214.03440"/>
    <x v="4"/>
    <n v="500"/>
    <n v="0"/>
    <n v="0"/>
    <n v="1610289"/>
    <n v="500"/>
    <n v="6123165"/>
    <n v="0"/>
    <d v="2023-08-07T12:58:53"/>
    <n v="1986"/>
    <n v="1"/>
    <n v="1"/>
  </r>
  <r>
    <x v="6"/>
    <s v="Education Secretariat"/>
    <n v="7"/>
    <s v="Education"/>
    <n v="7"/>
    <s v="Education Secretariat"/>
    <s v="Executive Branch"/>
    <n v="1"/>
    <n v="214"/>
    <s v="093000"/>
    <s v="Longwood University"/>
    <x v="65"/>
    <s v="03"/>
    <s v="Higher Education Operating"/>
    <s v="03: Higher Education Operating"/>
    <s v="03690"/>
    <s v="EduStabFund-Institutn-COVID-19"/>
    <x v="281"/>
    <s v="214.03690"/>
    <x v="1"/>
    <n v="135"/>
    <n v="0"/>
    <n v="0"/>
    <n v="1610289"/>
    <n v="3937327"/>
    <n v="6502478.5499999998"/>
    <n v="207204.95"/>
    <d v="2023-08-07T12:58:53"/>
    <n v="1987"/>
    <n v="1"/>
    <n v="1"/>
  </r>
  <r>
    <x v="6"/>
    <s v="Education Secretariat"/>
    <n v="7"/>
    <s v="Education"/>
    <n v="7"/>
    <s v="Education Secretariat"/>
    <s v="Executive Branch"/>
    <n v="1"/>
    <n v="214"/>
    <s v="093000"/>
    <s v="Longwood University"/>
    <x v="65"/>
    <s v="03"/>
    <s v="Higher Education Operating"/>
    <s v="03: Higher Education Operating"/>
    <s v="03690"/>
    <s v="EduStabFund-Institutn-COVID-19"/>
    <x v="281"/>
    <s v="214.03690"/>
    <x v="2"/>
    <n v="200"/>
    <n v="0"/>
    <n v="0"/>
    <n v="1102100"/>
    <n v="1885750.45"/>
    <n v="6295273.5999999968"/>
    <n v="207204.95"/>
    <d v="2023-08-07T12:58:53"/>
    <n v="1988"/>
    <n v="1"/>
    <n v="1"/>
  </r>
  <r>
    <x v="6"/>
    <s v="Education Secretariat"/>
    <n v="7"/>
    <s v="Education"/>
    <n v="7"/>
    <s v="Education Secretariat"/>
    <s v="Executive Branch"/>
    <n v="1"/>
    <n v="214"/>
    <s v="093000"/>
    <s v="Longwood University"/>
    <x v="65"/>
    <s v="03"/>
    <s v="Higher Education Operating"/>
    <s v="03: Higher Education Operating"/>
    <s v="03690"/>
    <s v="EduStabFund-Institutn-COVID-19"/>
    <x v="281"/>
    <s v="214.03690"/>
    <x v="3"/>
    <n v="220"/>
    <n v="0"/>
    <n v="0"/>
    <n v="508189"/>
    <n v="2051576.55"/>
    <n v="207204.95000000298"/>
    <n v="0"/>
    <d v="2023-08-07T12:58:53"/>
    <n v="1989"/>
    <n v="1"/>
    <n v="1"/>
  </r>
  <r>
    <x v="6"/>
    <s v="Education Secretariat"/>
    <n v="7"/>
    <s v="Education"/>
    <n v="7"/>
    <s v="Education Secretariat"/>
    <s v="Executive Branch"/>
    <n v="1"/>
    <n v="214"/>
    <s v="093000"/>
    <s v="Longwood University"/>
    <x v="65"/>
    <s v="03"/>
    <s v="Higher Education Operating"/>
    <s v="03: Higher Education Operating"/>
    <s v="03690"/>
    <s v="EduStabFund-Institutn-COVID-19"/>
    <x v="281"/>
    <s v="214.03690"/>
    <x v="4"/>
    <n v="500"/>
    <n v="0"/>
    <n v="0"/>
    <n v="1102100"/>
    <n v="1885750.45"/>
    <n v="6295273.5999999996"/>
    <n v="207204.95"/>
    <d v="2023-08-07T12:58:53"/>
    <n v="1990"/>
    <n v="1"/>
    <n v="1"/>
  </r>
  <r>
    <x v="6"/>
    <s v="Education Secretariat"/>
    <n v="7"/>
    <s v="Education"/>
    <n v="7"/>
    <s v="Education Secretariat"/>
    <s v="Executive Branch"/>
    <n v="1"/>
    <n v="214"/>
    <s v="093000"/>
    <s v="Longwood University"/>
    <x v="65"/>
    <s v="03"/>
    <s v="Higher Education Operating"/>
    <s v="03: Higher Education Operating"/>
    <s v="03860"/>
    <s v="Rcycl Matl Sale-Non-Gen/Fed-HE"/>
    <x v="288"/>
    <s v="214.03860"/>
    <x v="0"/>
    <n v="100"/>
    <n v="64489.62"/>
    <n v="65257.7"/>
    <n v="65735.350000000006"/>
    <n v="66581.55"/>
    <n v="60580.55"/>
    <n v="60852.55"/>
    <d v="2023-08-07T12:58:53"/>
    <n v="1991"/>
    <n v="1"/>
    <n v="1"/>
  </r>
  <r>
    <x v="6"/>
    <s v="Education Secretariat"/>
    <n v="7"/>
    <s v="Education"/>
    <n v="7"/>
    <s v="Education Secretariat"/>
    <s v="Executive Branch"/>
    <n v="1"/>
    <n v="214"/>
    <s v="093000"/>
    <s v="Longwood University"/>
    <x v="65"/>
    <s v="03"/>
    <s v="Higher Education Operating"/>
    <s v="03: Higher Education Operating"/>
    <s v="03860"/>
    <s v="Rcycl Matl Sale-Non-Gen/Fed-HE"/>
    <x v="288"/>
    <s v="214.03860"/>
    <x v="1"/>
    <n v="135"/>
    <n v="10000"/>
    <n v="10000"/>
    <n v="65735"/>
    <n v="60000"/>
    <n v="10000"/>
    <n v="10000"/>
    <d v="2023-08-07T12:58:53"/>
    <n v="1992"/>
    <n v="1"/>
    <n v="1"/>
  </r>
  <r>
    <x v="6"/>
    <s v="Education Secretariat"/>
    <n v="7"/>
    <s v="Education"/>
    <n v="7"/>
    <s v="Education Secretariat"/>
    <s v="Executive Branch"/>
    <n v="1"/>
    <n v="214"/>
    <s v="093000"/>
    <s v="Longwood University"/>
    <x v="65"/>
    <s v="03"/>
    <s v="Higher Education Operating"/>
    <s v="03: Higher Education Operating"/>
    <s v="03860"/>
    <s v="Rcycl Matl Sale-Non-Gen/Fed-HE"/>
    <x v="288"/>
    <s v="214.03860"/>
    <x v="2"/>
    <n v="200"/>
    <n v="0"/>
    <n v="0"/>
    <n v="0"/>
    <n v="0"/>
    <n v="10000"/>
    <n v="0"/>
    <d v="2023-08-07T12:58:53"/>
    <n v="1993"/>
    <n v="1"/>
    <n v="1"/>
  </r>
  <r>
    <x v="6"/>
    <s v="Education Secretariat"/>
    <n v="7"/>
    <s v="Education"/>
    <n v="7"/>
    <s v="Education Secretariat"/>
    <s v="Executive Branch"/>
    <n v="1"/>
    <n v="214"/>
    <s v="093000"/>
    <s v="Longwood University"/>
    <x v="65"/>
    <s v="03"/>
    <s v="Higher Education Operating"/>
    <s v="03: Higher Education Operating"/>
    <s v="03860"/>
    <s v="Rcycl Matl Sale-Non-Gen/Fed-HE"/>
    <x v="288"/>
    <s v="214.03860"/>
    <x v="3"/>
    <n v="220"/>
    <n v="10000"/>
    <n v="10000"/>
    <n v="65735"/>
    <n v="60000"/>
    <n v="0"/>
    <n v="10000"/>
    <d v="2023-08-07T12:58:53"/>
    <n v="1994"/>
    <n v="1"/>
    <n v="1"/>
  </r>
  <r>
    <x v="6"/>
    <s v="Education Secretariat"/>
    <n v="7"/>
    <s v="Education"/>
    <n v="7"/>
    <s v="Education Secretariat"/>
    <s v="Executive Branch"/>
    <n v="1"/>
    <n v="214"/>
    <s v="093000"/>
    <s v="Longwood University"/>
    <x v="65"/>
    <s v="03"/>
    <s v="Higher Education Operating"/>
    <s v="03: Higher Education Operating"/>
    <s v="03860"/>
    <s v="Rcycl Matl Sale-Non-Gen/Fed-HE"/>
    <x v="288"/>
    <s v="214.03860"/>
    <x v="4"/>
    <n v="500"/>
    <n v="3625.1"/>
    <n v="768.08"/>
    <n v="477.65"/>
    <n v="846.2"/>
    <n v="3999"/>
    <n v="272"/>
    <d v="2023-08-07T12:58:53"/>
    <n v="1995"/>
    <n v="1"/>
    <n v="1"/>
  </r>
  <r>
    <x v="6"/>
    <s v="Education Secretariat"/>
    <n v="7"/>
    <s v="Education"/>
    <n v="7"/>
    <s v="Education Secretariat"/>
    <s v="Executive Branch"/>
    <n v="1"/>
    <n v="214"/>
    <s v="093000"/>
    <s v="Longwood University"/>
    <x v="65"/>
    <s v="03"/>
    <s v="Higher Education Operating"/>
    <s v="03: Higher Education Operating"/>
    <s v="03880"/>
    <s v="Supp&amp;Equip Sls-Non-Gen/Fed-HE"/>
    <x v="284"/>
    <s v="214.03880"/>
    <x v="0"/>
    <n v="100"/>
    <n v="58578.41"/>
    <n v="67143.03"/>
    <n v="46054.3"/>
    <n v="22474.02"/>
    <n v="13072.56"/>
    <n v="9558.69"/>
    <d v="2023-08-07T12:58:53"/>
    <n v="1996"/>
    <n v="1"/>
    <n v="1"/>
  </r>
  <r>
    <x v="6"/>
    <s v="Education Secretariat"/>
    <n v="7"/>
    <s v="Education"/>
    <n v="7"/>
    <s v="Education Secretariat"/>
    <s v="Executive Branch"/>
    <n v="1"/>
    <n v="214"/>
    <s v="093000"/>
    <s v="Longwood University"/>
    <x v="65"/>
    <s v="03"/>
    <s v="Higher Education Operating"/>
    <s v="03: Higher Education Operating"/>
    <s v="03880"/>
    <s v="Supp&amp;Equip Sls-Non-Gen/Fed-HE"/>
    <x v="284"/>
    <s v="214.03880"/>
    <x v="1"/>
    <n v="135"/>
    <n v="100000"/>
    <n v="100000"/>
    <n v="70852"/>
    <n v="100000"/>
    <n v="100000"/>
    <n v="100000"/>
    <d v="2023-08-07T12:58:53"/>
    <n v="1997"/>
    <n v="1"/>
    <n v="1"/>
  </r>
  <r>
    <x v="6"/>
    <s v="Education Secretariat"/>
    <n v="7"/>
    <s v="Education"/>
    <n v="7"/>
    <s v="Education Secretariat"/>
    <s v="Executive Branch"/>
    <n v="1"/>
    <n v="214"/>
    <s v="093000"/>
    <s v="Longwood University"/>
    <x v="65"/>
    <s v="03"/>
    <s v="Higher Education Operating"/>
    <s v="03: Higher Education Operating"/>
    <s v="03880"/>
    <s v="Supp&amp;Equip Sls-Non-Gen/Fed-HE"/>
    <x v="284"/>
    <s v="214.03880"/>
    <x v="2"/>
    <n v="200"/>
    <n v="15876.03"/>
    <n v="12128.859999999999"/>
    <n v="24798.12"/>
    <n v="23732.77"/>
    <n v="9502.33"/>
    <n v="13408.54"/>
    <d v="2023-08-07T12:58:53"/>
    <n v="1998"/>
    <n v="1"/>
    <n v="1"/>
  </r>
  <r>
    <x v="6"/>
    <s v="Education Secretariat"/>
    <n v="7"/>
    <s v="Education"/>
    <n v="7"/>
    <s v="Education Secretariat"/>
    <s v="Executive Branch"/>
    <n v="1"/>
    <n v="214"/>
    <s v="093000"/>
    <s v="Longwood University"/>
    <x v="65"/>
    <s v="03"/>
    <s v="Higher Education Operating"/>
    <s v="03: Higher Education Operating"/>
    <s v="03880"/>
    <s v="Supp&amp;Equip Sls-Non-Gen/Fed-HE"/>
    <x v="284"/>
    <s v="214.03880"/>
    <x v="3"/>
    <n v="220"/>
    <n v="84123.97"/>
    <n v="87871.14"/>
    <n v="46053.880000000005"/>
    <n v="76267.23"/>
    <n v="90497.67"/>
    <n v="86591.459999999992"/>
    <d v="2023-08-07T12:58:53"/>
    <n v="1999"/>
    <n v="1"/>
    <n v="1"/>
  </r>
  <r>
    <x v="6"/>
    <s v="Education Secretariat"/>
    <n v="7"/>
    <s v="Education"/>
    <n v="7"/>
    <s v="Education Secretariat"/>
    <s v="Executive Branch"/>
    <n v="1"/>
    <n v="214"/>
    <s v="093000"/>
    <s v="Longwood University"/>
    <x v="65"/>
    <s v="03"/>
    <s v="Higher Education Operating"/>
    <s v="03: Higher Education Operating"/>
    <s v="03880"/>
    <s v="Supp&amp;Equip Sls-Non-Gen/Fed-HE"/>
    <x v="284"/>
    <s v="214.03880"/>
    <x v="4"/>
    <n v="500"/>
    <n v="26186.94"/>
    <n v="20693.48"/>
    <n v="3709.39"/>
    <n v="152.49"/>
    <n v="100.87"/>
    <n v="9894.67"/>
    <d v="2023-08-07T12:58:53"/>
    <n v="2000"/>
    <n v="1"/>
    <n v="1"/>
  </r>
  <r>
    <x v="6"/>
    <s v="Education Secretariat"/>
    <n v="7"/>
    <s v="Education"/>
    <n v="7"/>
    <s v="Education Secretariat"/>
    <s v="Executive Branch"/>
    <n v="1"/>
    <n v="214"/>
    <s v="093000"/>
    <s v="Longwood University"/>
    <x v="65"/>
    <s v="03"/>
    <s v="Higher Education Operating"/>
    <s v="03: Higher Education Operating"/>
    <s v="03900"/>
    <s v="Insurance Recovery - Higher Ed"/>
    <x v="290"/>
    <s v="214.03900"/>
    <x v="0"/>
    <n v="100"/>
    <n v="223623.2"/>
    <n v="4022.23"/>
    <n v="3588.23"/>
    <n v="0"/>
    <n v="0"/>
    <n v="0"/>
    <d v="2023-08-07T12:58:53"/>
    <n v="2001"/>
    <n v="1"/>
    <n v="1"/>
  </r>
  <r>
    <x v="6"/>
    <s v="Education Secretariat"/>
    <n v="7"/>
    <s v="Education"/>
    <n v="7"/>
    <s v="Education Secretariat"/>
    <s v="Executive Branch"/>
    <n v="1"/>
    <n v="214"/>
    <s v="093000"/>
    <s v="Longwood University"/>
    <x v="65"/>
    <s v="03"/>
    <s v="Higher Education Operating"/>
    <s v="03: Higher Education Operating"/>
    <s v="03900"/>
    <s v="Insurance Recovery - Higher Ed"/>
    <x v="290"/>
    <s v="214.03900"/>
    <x v="5"/>
    <n v="137"/>
    <n v="375000"/>
    <n v="223623"/>
    <n v="4022.23"/>
    <n v="3588.23"/>
    <n v="0"/>
    <n v="0"/>
    <d v="2023-08-07T12:58:53"/>
    <n v="2002"/>
    <n v="1"/>
    <n v="1"/>
  </r>
  <r>
    <x v="6"/>
    <s v="Education Secretariat"/>
    <n v="7"/>
    <s v="Education"/>
    <n v="7"/>
    <s v="Education Secretariat"/>
    <s v="Executive Branch"/>
    <n v="1"/>
    <n v="214"/>
    <s v="093000"/>
    <s v="Longwood University"/>
    <x v="65"/>
    <s v="03"/>
    <s v="Higher Education Operating"/>
    <s v="03: Higher Education Operating"/>
    <s v="03900"/>
    <s v="Insurance Recovery - Higher Ed"/>
    <x v="290"/>
    <s v="214.03900"/>
    <x v="7"/>
    <n v="205"/>
    <n v="151376.79999999999"/>
    <n v="219600.96999999997"/>
    <n v="434"/>
    <n v="3588.23"/>
    <n v="0"/>
    <n v="0"/>
    <d v="2023-08-07T12:58:53"/>
    <n v="2003"/>
    <n v="1"/>
    <n v="1"/>
  </r>
  <r>
    <x v="6"/>
    <s v="Education Secretariat"/>
    <n v="7"/>
    <s v="Education"/>
    <n v="7"/>
    <s v="Education Secretariat"/>
    <s v="Executive Branch"/>
    <n v="1"/>
    <n v="214"/>
    <s v="093000"/>
    <s v="Longwood University"/>
    <x v="65"/>
    <s v="03"/>
    <s v="Higher Education Operating"/>
    <s v="03: Higher Education Operating"/>
    <s v="03900"/>
    <s v="Insurance Recovery - Higher Ed"/>
    <x v="290"/>
    <s v="214.03900"/>
    <x v="6"/>
    <n v="222"/>
    <n v="223623.2"/>
    <n v="4022.0300000000279"/>
    <n v="3588.23"/>
    <n v="0"/>
    <n v="0"/>
    <n v="0"/>
    <d v="2023-08-07T12:58:53"/>
    <n v="2004"/>
    <n v="1"/>
    <n v="1"/>
  </r>
  <r>
    <x v="6"/>
    <s v="Education Secretariat"/>
    <n v="7"/>
    <s v="Education"/>
    <n v="7"/>
    <s v="Education Secretariat"/>
    <s v="Executive Branch"/>
    <n v="1"/>
    <n v="214"/>
    <s v="093000"/>
    <s v="Longwood University"/>
    <x v="65"/>
    <s v="03"/>
    <s v="Higher Education Operating"/>
    <s v="03: Higher Education Operating"/>
    <s v="03900"/>
    <s v="Insurance Recovery - Higher Ed"/>
    <x v="290"/>
    <s v="214.03900"/>
    <x v="4"/>
    <n v="500"/>
    <n v="375000"/>
    <n v="0"/>
    <n v="0"/>
    <n v="0"/>
    <n v="0"/>
    <n v="0"/>
    <d v="2023-08-07T12:58:53"/>
    <n v="2005"/>
    <n v="1"/>
    <n v="1"/>
  </r>
  <r>
    <x v="6"/>
    <s v="Education Secretariat"/>
    <n v="7"/>
    <s v="Education"/>
    <n v="7"/>
    <s v="Education Secretariat"/>
    <s v="Executive Branch"/>
    <n v="1"/>
    <n v="213"/>
    <s v="094000"/>
    <s v="Norfolk State University"/>
    <x v="66"/>
    <s v="03"/>
    <s v="Higher Education Operating"/>
    <s v="03: Higher Education Operating"/>
    <s v="03000"/>
    <s v="Higher Education Operating"/>
    <x v="267"/>
    <s v="213.03000"/>
    <x v="0"/>
    <n v="100"/>
    <n v="550312.31000000006"/>
    <n v="2305039.1900000004"/>
    <n v="3266254.78"/>
    <n v="3014990.05"/>
    <n v="2965024.7700000005"/>
    <n v="2427231.4300000002"/>
    <d v="2023-08-07T12:58:53"/>
    <n v="2006"/>
    <n v="1"/>
    <n v="1"/>
  </r>
  <r>
    <x v="6"/>
    <s v="Education Secretariat"/>
    <n v="7"/>
    <s v="Education"/>
    <n v="7"/>
    <s v="Education Secretariat"/>
    <s v="Executive Branch"/>
    <n v="1"/>
    <n v="213"/>
    <s v="094000"/>
    <s v="Norfolk State University"/>
    <x v="66"/>
    <s v="03"/>
    <s v="Higher Education Operating"/>
    <s v="03: Higher Education Operating"/>
    <s v="03000"/>
    <s v="Higher Education Operating"/>
    <x v="267"/>
    <s v="213.03000"/>
    <x v="1"/>
    <n v="135"/>
    <n v="78700884"/>
    <n v="86623648"/>
    <n v="87179006.469999999"/>
    <n v="96048632.920000002"/>
    <n v="113694396.25"/>
    <n v="134565765.11000001"/>
    <d v="2023-08-07T12:58:53"/>
    <n v="2007"/>
    <n v="1"/>
    <n v="1"/>
  </r>
  <r>
    <x v="6"/>
    <s v="Education Secretariat"/>
    <n v="7"/>
    <s v="Education"/>
    <n v="7"/>
    <s v="Education Secretariat"/>
    <s v="Executive Branch"/>
    <n v="1"/>
    <n v="213"/>
    <s v="094000"/>
    <s v="Norfolk State University"/>
    <x v="66"/>
    <s v="03"/>
    <s v="Higher Education Operating"/>
    <m/>
    <s v="03000"/>
    <s v="Higher Education Operating"/>
    <x v="267"/>
    <s v="213.03000"/>
    <x v="5"/>
    <n v="137"/>
    <n v="0"/>
    <n v="3500000"/>
    <n v="0"/>
    <n v="0"/>
    <n v="0"/>
    <n v="0"/>
    <d v="2023-08-07T12:58:53"/>
    <n v="2008"/>
    <n v="1"/>
    <n v="1"/>
  </r>
  <r>
    <x v="6"/>
    <s v="Education Secretariat"/>
    <n v="7"/>
    <s v="Education"/>
    <n v="7"/>
    <s v="Education Secretariat"/>
    <s v="Executive Branch"/>
    <n v="1"/>
    <n v="213"/>
    <s v="094000"/>
    <s v="Norfolk State University"/>
    <x v="66"/>
    <s v="03"/>
    <s v="Higher Education Operating"/>
    <s v="03: Higher Education Operating"/>
    <s v="03000"/>
    <s v="Higher Education Operating"/>
    <x v="267"/>
    <s v="213.03000"/>
    <x v="5"/>
    <n v="137"/>
    <n v="0"/>
    <n v="0"/>
    <n v="3500000"/>
    <n v="2715533.45"/>
    <n v="2177470.11"/>
    <n v="2123646.92"/>
    <d v="2023-08-07T12:58:53"/>
    <n v="2009"/>
    <n v="1"/>
    <n v="1"/>
  </r>
  <r>
    <x v="6"/>
    <s v="Education Secretariat"/>
    <n v="7"/>
    <s v="Education"/>
    <n v="7"/>
    <s v="Education Secretariat"/>
    <s v="Executive Branch"/>
    <n v="1"/>
    <n v="213"/>
    <s v="094000"/>
    <s v="Norfolk State University"/>
    <x v="66"/>
    <s v="03"/>
    <s v="Higher Education Operating"/>
    <s v="03: Higher Education Operating"/>
    <s v="03000"/>
    <s v="Higher Education Operating"/>
    <x v="267"/>
    <s v="213.03000"/>
    <x v="2"/>
    <n v="200"/>
    <n v="74562349.659999937"/>
    <n v="78917498.399999797"/>
    <n v="82878560.939999923"/>
    <n v="81033475.279999897"/>
    <n v="97258456.029999882"/>
    <n v="111601910.27000004"/>
    <d v="2023-08-07T12:58:53"/>
    <n v="2010"/>
    <n v="1"/>
    <n v="1"/>
  </r>
  <r>
    <x v="6"/>
    <s v="Education Secretariat"/>
    <n v="7"/>
    <s v="Education"/>
    <n v="7"/>
    <s v="Education Secretariat"/>
    <s v="Executive Branch"/>
    <n v="1"/>
    <n v="213"/>
    <s v="094000"/>
    <s v="Norfolk State University"/>
    <x v="66"/>
    <s v="03"/>
    <s v="Higher Education Operating"/>
    <s v="03: Higher Education Operating"/>
    <s v="03000"/>
    <s v="Higher Education Operating"/>
    <x v="267"/>
    <s v="213.03000"/>
    <x v="7"/>
    <n v="205"/>
    <n v="0"/>
    <n v="0"/>
    <n v="784466.55"/>
    <n v="538063.34"/>
    <n v="53823.19"/>
    <n v="2001511.01"/>
    <d v="2023-08-07T12:58:53"/>
    <n v="2011"/>
    <n v="1"/>
    <n v="1"/>
  </r>
  <r>
    <x v="6"/>
    <s v="Education Secretariat"/>
    <n v="7"/>
    <s v="Education"/>
    <n v="7"/>
    <s v="Education Secretariat"/>
    <s v="Executive Branch"/>
    <n v="1"/>
    <n v="213"/>
    <s v="094000"/>
    <s v="Norfolk State University"/>
    <x v="66"/>
    <s v="03"/>
    <s v="Higher Education Operating"/>
    <s v="03: Higher Education Operating"/>
    <s v="03000"/>
    <s v="Higher Education Operating"/>
    <x v="267"/>
    <s v="213.03000"/>
    <x v="3"/>
    <n v="220"/>
    <n v="4138534.3400000632"/>
    <n v="7706149.6000002027"/>
    <n v="4300445.5300000757"/>
    <n v="15015157.640000105"/>
    <n v="16435940.220000118"/>
    <n v="22963854.839999974"/>
    <d v="2023-08-07T12:58:53"/>
    <n v="2012"/>
    <n v="1"/>
    <n v="1"/>
  </r>
  <r>
    <x v="6"/>
    <s v="Education Secretariat"/>
    <n v="7"/>
    <s v="Education"/>
    <n v="7"/>
    <s v="Education Secretariat"/>
    <s v="Executive Branch"/>
    <n v="1"/>
    <n v="213"/>
    <s v="094000"/>
    <s v="Norfolk State University"/>
    <x v="66"/>
    <s v="03"/>
    <s v="Higher Education Operating"/>
    <s v="03: Higher Education Operating"/>
    <s v="03000"/>
    <s v="Higher Education Operating"/>
    <x v="267"/>
    <s v="213.03000"/>
    <x v="6"/>
    <n v="222"/>
    <n v="0"/>
    <n v="0"/>
    <n v="2715533.45"/>
    <n v="2177470.1100000003"/>
    <n v="2123646.92"/>
    <n v="122135.90999999992"/>
    <d v="2023-08-07T12:58:53"/>
    <n v="2013"/>
    <n v="1"/>
    <n v="1"/>
  </r>
  <r>
    <x v="6"/>
    <s v="Education Secretariat"/>
    <n v="7"/>
    <s v="Education"/>
    <n v="7"/>
    <s v="Education Secretariat"/>
    <s v="Executive Branch"/>
    <n v="1"/>
    <n v="213"/>
    <s v="094000"/>
    <s v="Norfolk State University"/>
    <x v="66"/>
    <s v="03"/>
    <s v="Higher Education Operating"/>
    <s v="03: Higher Education Operating"/>
    <s v="03000"/>
    <s v="Higher Education Operating"/>
    <x v="267"/>
    <s v="213.03000"/>
    <x v="4"/>
    <n v="500"/>
    <n v="42679373.600000001"/>
    <n v="41313246.870000012"/>
    <n v="44523461.840000004"/>
    <n v="42798743.720000006"/>
    <n v="45387022.809999995"/>
    <n v="47567764.460000001"/>
    <d v="2023-08-07T12:58:53"/>
    <n v="2014"/>
    <n v="1"/>
    <n v="1"/>
  </r>
  <r>
    <x v="6"/>
    <s v="Education Secretariat"/>
    <n v="7"/>
    <s v="Education"/>
    <n v="7"/>
    <s v="Education Secretariat"/>
    <s v="Executive Branch"/>
    <n v="1"/>
    <n v="213"/>
    <s v="094000"/>
    <s v="Norfolk State University"/>
    <x v="66"/>
    <s v="03"/>
    <s v="Higher Education Operating"/>
    <s v="03: Higher Education Operating"/>
    <s v="03010"/>
    <s v="Higher Education Federal"/>
    <x v="268"/>
    <s v="213.03010"/>
    <x v="0"/>
    <n v="100"/>
    <n v="29773.48000000001"/>
    <n v="312624.23"/>
    <n v="-428853"/>
    <n v="104038.94"/>
    <n v="78941.649999999994"/>
    <n v="146042.88"/>
    <d v="2023-08-07T12:58:53"/>
    <n v="2015"/>
    <n v="1"/>
    <n v="1"/>
  </r>
  <r>
    <x v="6"/>
    <s v="Education Secretariat"/>
    <n v="7"/>
    <s v="Education"/>
    <n v="7"/>
    <s v="Education Secretariat"/>
    <s v="Executive Branch"/>
    <n v="1"/>
    <n v="213"/>
    <s v="094000"/>
    <s v="Norfolk State University"/>
    <x v="66"/>
    <s v="03"/>
    <s v="Higher Education Operating"/>
    <s v="03: Higher Education Operating"/>
    <s v="03010"/>
    <s v="Higher Education Federal"/>
    <x v="268"/>
    <s v="213.03010"/>
    <x v="1"/>
    <n v="135"/>
    <n v="14570652"/>
    <n v="17510787"/>
    <n v="17850336"/>
    <n v="17114637"/>
    <n v="15760787"/>
    <n v="15891977.35"/>
    <d v="2023-08-07T12:58:53"/>
    <n v="2016"/>
    <n v="1"/>
    <n v="1"/>
  </r>
  <r>
    <x v="6"/>
    <s v="Education Secretariat"/>
    <n v="7"/>
    <s v="Education"/>
    <n v="7"/>
    <s v="Education Secretariat"/>
    <s v="Executive Branch"/>
    <n v="1"/>
    <n v="213"/>
    <s v="094000"/>
    <s v="Norfolk State University"/>
    <x v="66"/>
    <s v="03"/>
    <s v="Higher Education Operating"/>
    <s v="03: Higher Education Operating"/>
    <s v="03010"/>
    <s v="Higher Education Federal"/>
    <x v="268"/>
    <s v="213.03010"/>
    <x v="2"/>
    <n v="200"/>
    <n v="13877891.960000003"/>
    <n v="16978959.140000004"/>
    <n v="16395942.620000001"/>
    <n v="12159358.820000004"/>
    <n v="10371296.290000001"/>
    <n v="14291506.150000002"/>
    <d v="2023-08-07T12:58:53"/>
    <n v="2017"/>
    <n v="1"/>
    <n v="1"/>
  </r>
  <r>
    <x v="6"/>
    <s v="Education Secretariat"/>
    <n v="7"/>
    <s v="Education"/>
    <n v="7"/>
    <s v="Education Secretariat"/>
    <s v="Executive Branch"/>
    <n v="1"/>
    <n v="213"/>
    <s v="094000"/>
    <s v="Norfolk State University"/>
    <x v="66"/>
    <s v="03"/>
    <s v="Higher Education Operating"/>
    <s v="03: Higher Education Operating"/>
    <s v="03010"/>
    <s v="Higher Education Federal"/>
    <x v="268"/>
    <s v="213.03010"/>
    <x v="3"/>
    <n v="220"/>
    <n v="692760.03999999724"/>
    <n v="531827.85999999568"/>
    <n v="1454393.379999999"/>
    <n v="4955278.179999996"/>
    <n v="5389490.709999999"/>
    <n v="1600471.1999999974"/>
    <d v="2023-08-07T12:58:53"/>
    <n v="2018"/>
    <n v="1"/>
    <n v="1"/>
  </r>
  <r>
    <x v="6"/>
    <s v="Education Secretariat"/>
    <n v="7"/>
    <s v="Education"/>
    <n v="7"/>
    <s v="Education Secretariat"/>
    <s v="Executive Branch"/>
    <n v="1"/>
    <n v="213"/>
    <s v="094000"/>
    <s v="Norfolk State University"/>
    <x v="66"/>
    <s v="03"/>
    <s v="Higher Education Operating"/>
    <s v="03: Higher Education Operating"/>
    <s v="03010"/>
    <s v="Higher Education Federal"/>
    <x v="268"/>
    <s v="213.03010"/>
    <x v="4"/>
    <n v="500"/>
    <n v="13675833.73"/>
    <n v="17080251.789999999"/>
    <n v="15648981.65"/>
    <n v="12688400.760000002"/>
    <n v="10128291.459999999"/>
    <n v="13858607.379999999"/>
    <d v="2023-08-07T12:58:53"/>
    <n v="2019"/>
    <n v="1"/>
    <n v="1"/>
  </r>
  <r>
    <x v="6"/>
    <s v="Education Secretariat"/>
    <n v="7"/>
    <s v="Education"/>
    <n v="7"/>
    <s v="Education Secretariat"/>
    <s v="Executive Branch"/>
    <n v="1"/>
    <n v="213"/>
    <s v="094000"/>
    <s v="Norfolk State University"/>
    <x v="66"/>
    <s v="03"/>
    <s v="Higher Education Operating"/>
    <s v="03: Higher Education Operating"/>
    <s v="03020"/>
    <s v="Foundation/Othr Grants/Cntrcts"/>
    <x v="269"/>
    <s v="213.03020"/>
    <x v="0"/>
    <n v="100"/>
    <n v="404249.79"/>
    <n v="781815.66"/>
    <n v="1034111.2"/>
    <n v="1870870.89"/>
    <n v="1355944.92"/>
    <n v="1068417.45"/>
    <d v="2023-08-07T12:58:53"/>
    <n v="2020"/>
    <n v="1"/>
    <n v="1"/>
  </r>
  <r>
    <x v="6"/>
    <s v="Education Secretariat"/>
    <n v="7"/>
    <s v="Education"/>
    <n v="7"/>
    <s v="Education Secretariat"/>
    <s v="Executive Branch"/>
    <n v="1"/>
    <n v="213"/>
    <s v="094000"/>
    <s v="Norfolk State University"/>
    <x v="66"/>
    <s v="03"/>
    <s v="Higher Education Operating"/>
    <s v="03: Higher Education Operating"/>
    <s v="03020"/>
    <s v="Foundation/Othr Grants/Cntrcts"/>
    <x v="269"/>
    <s v="213.03020"/>
    <x v="1"/>
    <n v="135"/>
    <n v="1920380"/>
    <n v="1565152"/>
    <n v="2131590"/>
    <n v="2232402"/>
    <n v="3538902"/>
    <n v="3283336.65"/>
    <d v="2023-08-07T12:58:53"/>
    <n v="2021"/>
    <n v="1"/>
    <n v="1"/>
  </r>
  <r>
    <x v="6"/>
    <s v="Education Secretariat"/>
    <n v="7"/>
    <s v="Education"/>
    <n v="7"/>
    <s v="Education Secretariat"/>
    <s v="Executive Branch"/>
    <n v="1"/>
    <n v="213"/>
    <s v="094000"/>
    <s v="Norfolk State University"/>
    <x v="66"/>
    <s v="03"/>
    <s v="Higher Education Operating"/>
    <s v="03: Higher Education Operating"/>
    <s v="03020"/>
    <s v="Foundation/Othr Grants/Cntrcts"/>
    <x v="269"/>
    <s v="213.03020"/>
    <x v="2"/>
    <n v="200"/>
    <n v="1334512.72"/>
    <n v="1459538.9599999995"/>
    <n v="2021657.4899999998"/>
    <n v="2080527.6600000006"/>
    <n v="2504323.9400000004"/>
    <n v="3249986.7199999997"/>
    <d v="2023-08-07T12:58:53"/>
    <n v="2022"/>
    <n v="1"/>
    <n v="1"/>
  </r>
  <r>
    <x v="6"/>
    <s v="Education Secretariat"/>
    <n v="7"/>
    <s v="Education"/>
    <n v="7"/>
    <s v="Education Secretariat"/>
    <s v="Executive Branch"/>
    <n v="1"/>
    <n v="213"/>
    <s v="094000"/>
    <s v="Norfolk State University"/>
    <x v="66"/>
    <s v="03"/>
    <s v="Higher Education Operating"/>
    <s v="03: Higher Education Operating"/>
    <s v="03020"/>
    <s v="Foundation/Othr Grants/Cntrcts"/>
    <x v="269"/>
    <s v="213.03020"/>
    <x v="3"/>
    <n v="220"/>
    <n v="585867.28"/>
    <n v="105613.0400000005"/>
    <n v="109932.51000000024"/>
    <n v="151874.33999999939"/>
    <n v="1034578.0599999996"/>
    <n v="33349.930000000168"/>
    <d v="2023-08-07T12:58:53"/>
    <n v="2023"/>
    <n v="1"/>
    <n v="1"/>
  </r>
  <r>
    <x v="6"/>
    <s v="Education Secretariat"/>
    <n v="7"/>
    <s v="Education"/>
    <n v="7"/>
    <s v="Education Secretariat"/>
    <s v="Executive Branch"/>
    <n v="1"/>
    <n v="213"/>
    <s v="094000"/>
    <s v="Norfolk State University"/>
    <x v="66"/>
    <s v="03"/>
    <s v="Higher Education Operating"/>
    <s v="03: Higher Education Operating"/>
    <s v="03020"/>
    <s v="Foundation/Othr Grants/Cntrcts"/>
    <x v="269"/>
    <s v="213.03020"/>
    <x v="4"/>
    <n v="500"/>
    <n v="1221921.95"/>
    <n v="1750234.18"/>
    <n v="2229911.0200000005"/>
    <n v="2665037.3500000006"/>
    <n v="1950900.9699999997"/>
    <n v="2670331.2500000005"/>
    <d v="2023-08-07T12:58:53"/>
    <n v="2024"/>
    <n v="1"/>
    <n v="1"/>
  </r>
  <r>
    <x v="6"/>
    <s v="Education Secretariat"/>
    <n v="7"/>
    <s v="Education"/>
    <n v="7"/>
    <s v="Education Secretariat"/>
    <s v="Executive Branch"/>
    <n v="1"/>
    <n v="213"/>
    <s v="094000"/>
    <s v="Norfolk State University"/>
    <x v="66"/>
    <s v="03"/>
    <s v="Higher Education Operating"/>
    <s v="03: Higher Education Operating"/>
    <s v="03030"/>
    <s v="Indirect Cost Recovery"/>
    <x v="270"/>
    <s v="213.03030"/>
    <x v="0"/>
    <n v="100"/>
    <n v="923574.42"/>
    <n v="926883.99"/>
    <n v="813605.43"/>
    <n v="84157.92"/>
    <n v="744703.46"/>
    <n v="1469861.18"/>
    <d v="2023-08-07T12:58:53"/>
    <n v="2025"/>
    <n v="1"/>
    <n v="1"/>
  </r>
  <r>
    <x v="6"/>
    <s v="Education Secretariat"/>
    <n v="7"/>
    <s v="Education"/>
    <n v="7"/>
    <s v="Education Secretariat"/>
    <s v="Executive Branch"/>
    <n v="1"/>
    <n v="213"/>
    <s v="094000"/>
    <s v="Norfolk State University"/>
    <x v="66"/>
    <s v="03"/>
    <s v="Higher Education Operating"/>
    <s v="03: Higher Education Operating"/>
    <s v="03030"/>
    <s v="Indirect Cost Recovery"/>
    <x v="270"/>
    <s v="213.03030"/>
    <x v="1"/>
    <n v="135"/>
    <n v="1565911"/>
    <n v="1156004"/>
    <n v="1156004"/>
    <n v="1156004"/>
    <n v="1156004"/>
    <n v="1156004"/>
    <d v="2023-08-07T12:58:53"/>
    <n v="2026"/>
    <n v="1"/>
    <n v="1"/>
  </r>
  <r>
    <x v="6"/>
    <s v="Education Secretariat"/>
    <n v="7"/>
    <s v="Education"/>
    <n v="7"/>
    <s v="Education Secretariat"/>
    <s v="Executive Branch"/>
    <n v="1"/>
    <n v="213"/>
    <s v="094000"/>
    <s v="Norfolk State University"/>
    <x v="66"/>
    <s v="03"/>
    <s v="Higher Education Operating"/>
    <s v="03: Higher Education Operating"/>
    <s v="03030"/>
    <s v="Indirect Cost Recovery"/>
    <x v="270"/>
    <s v="213.03030"/>
    <x v="2"/>
    <n v="200"/>
    <n v="139291.79000000004"/>
    <n v="768891.14999999991"/>
    <n v="779702.08999999973"/>
    <n v="961907.37999999966"/>
    <n v="72708.179999999993"/>
    <n v="75509.11"/>
    <d v="2023-08-07T12:58:53"/>
    <n v="2027"/>
    <n v="1"/>
    <n v="1"/>
  </r>
  <r>
    <x v="6"/>
    <s v="Education Secretariat"/>
    <n v="7"/>
    <s v="Education"/>
    <n v="7"/>
    <s v="Education Secretariat"/>
    <s v="Executive Branch"/>
    <n v="1"/>
    <n v="213"/>
    <s v="094000"/>
    <s v="Norfolk State University"/>
    <x v="66"/>
    <s v="03"/>
    <s v="Higher Education Operating"/>
    <s v="03: Higher Education Operating"/>
    <s v="03030"/>
    <s v="Indirect Cost Recovery"/>
    <x v="270"/>
    <s v="213.03030"/>
    <x v="3"/>
    <n v="220"/>
    <n v="1426619.21"/>
    <n v="387112.85000000009"/>
    <n v="376301.91000000027"/>
    <n v="194096.62000000034"/>
    <n v="1083295.82"/>
    <n v="1080494.8899999999"/>
    <d v="2023-08-07T12:58:53"/>
    <n v="2028"/>
    <n v="1"/>
    <n v="1"/>
  </r>
  <r>
    <x v="6"/>
    <s v="Education Secretariat"/>
    <n v="7"/>
    <s v="Education"/>
    <n v="7"/>
    <s v="Education Secretariat"/>
    <s v="Executive Branch"/>
    <n v="1"/>
    <n v="213"/>
    <s v="094000"/>
    <s v="Norfolk State University"/>
    <x v="66"/>
    <s v="03"/>
    <s v="Higher Education Operating"/>
    <s v="03: Higher Education Operating"/>
    <s v="03030"/>
    <s v="Indirect Cost Recovery"/>
    <x v="270"/>
    <s v="213.03030"/>
    <x v="4"/>
    <n v="500"/>
    <n v="692355.37"/>
    <n v="772200.72"/>
    <n v="666423.53"/>
    <n v="453231.71"/>
    <n v="512481.88"/>
    <n v="1125666.83"/>
    <d v="2023-08-07T12:58:53"/>
    <n v="2029"/>
    <n v="1"/>
    <n v="1"/>
  </r>
  <r>
    <x v="6"/>
    <s v="Education Secretariat"/>
    <n v="7"/>
    <s v="Education"/>
    <n v="7"/>
    <s v="Education Secretariat"/>
    <s v="Executive Branch"/>
    <n v="1"/>
    <n v="213"/>
    <s v="094000"/>
    <s v="Norfolk State University"/>
    <x v="66"/>
    <s v="03"/>
    <s v="Higher Education Operating"/>
    <s v="03: Higher Education Operating"/>
    <s v="03040"/>
    <s v="Institutional Reserve Fund"/>
    <x v="296"/>
    <s v="213.03040"/>
    <x v="0"/>
    <n v="100"/>
    <n v="0"/>
    <n v="0"/>
    <n v="0"/>
    <n v="0"/>
    <n v="3410071"/>
    <n v="3955407"/>
    <d v="2023-08-07T12:58:53"/>
    <n v="2030"/>
    <n v="1"/>
    <n v="1"/>
  </r>
  <r>
    <x v="6"/>
    <s v="Education Secretariat"/>
    <n v="7"/>
    <s v="Education"/>
    <n v="7"/>
    <s v="Education Secretariat"/>
    <s v="Executive Branch"/>
    <n v="1"/>
    <n v="213"/>
    <s v="094000"/>
    <s v="Norfolk State University"/>
    <x v="66"/>
    <s v="03"/>
    <s v="Higher Education Operating"/>
    <s v="03: Higher Education Operating"/>
    <s v="03060"/>
    <s v="Auxiliary Enterprise"/>
    <x v="271"/>
    <s v="213.03060"/>
    <x v="0"/>
    <n v="100"/>
    <n v="3097657.24"/>
    <n v="2711265.78"/>
    <n v="7006868.7599999998"/>
    <n v="18893613.460000001"/>
    <n v="24568423.200000003"/>
    <n v="24548987.850000001"/>
    <d v="2023-08-07T12:58:53"/>
    <n v="2031"/>
    <n v="1"/>
    <n v="1"/>
  </r>
  <r>
    <x v="6"/>
    <s v="Education Secretariat"/>
    <n v="7"/>
    <s v="Education"/>
    <n v="7"/>
    <s v="Education Secretariat"/>
    <s v="Executive Branch"/>
    <n v="1"/>
    <n v="213"/>
    <s v="094000"/>
    <s v="Norfolk State University"/>
    <x v="66"/>
    <s v="03"/>
    <s v="Higher Education Operating"/>
    <s v="03: Higher Education Operating"/>
    <s v="03060"/>
    <s v="Auxiliary Enterprise"/>
    <x v="271"/>
    <s v="213.03060"/>
    <x v="1"/>
    <n v="135"/>
    <n v="36881807"/>
    <n v="40131807"/>
    <n v="39455831.850000001"/>
    <n v="36992208"/>
    <n v="37881807"/>
    <n v="51198242"/>
    <d v="2023-08-07T12:58:53"/>
    <n v="2032"/>
    <n v="1"/>
    <n v="1"/>
  </r>
  <r>
    <x v="6"/>
    <s v="Education Secretariat"/>
    <n v="7"/>
    <s v="Education"/>
    <n v="7"/>
    <s v="Education Secretariat"/>
    <s v="Executive Branch"/>
    <n v="1"/>
    <n v="213"/>
    <s v="094000"/>
    <s v="Norfolk State University"/>
    <x v="66"/>
    <s v="03"/>
    <s v="Higher Education Operating"/>
    <s v="03: Higher Education Operating"/>
    <s v="03060"/>
    <s v="Auxiliary Enterprise"/>
    <x v="271"/>
    <s v="213.03060"/>
    <x v="5"/>
    <n v="137"/>
    <n v="4303127"/>
    <n v="5196967"/>
    <n v="7996568.4000000004"/>
    <n v="6953185.3300000001"/>
    <n v="7055449"/>
    <n v="6857093"/>
    <d v="2023-08-07T12:58:53"/>
    <n v="2033"/>
    <n v="1"/>
    <n v="1"/>
  </r>
  <r>
    <x v="6"/>
    <s v="Education Secretariat"/>
    <n v="7"/>
    <s v="Education"/>
    <n v="7"/>
    <s v="Education Secretariat"/>
    <s v="Executive Branch"/>
    <n v="1"/>
    <n v="213"/>
    <s v="094000"/>
    <s v="Norfolk State University"/>
    <x v="66"/>
    <s v="03"/>
    <s v="Higher Education Operating"/>
    <m/>
    <s v="03060"/>
    <s v="Auxiliary Enterprise"/>
    <x v="271"/>
    <s v="213.03060"/>
    <x v="5"/>
    <n v="137"/>
    <n v="0"/>
    <n v="3000000"/>
    <n v="0"/>
    <n v="0"/>
    <n v="0"/>
    <n v="0"/>
    <d v="2023-08-07T12:58:53"/>
    <n v="2034"/>
    <n v="1"/>
    <n v="1"/>
  </r>
  <r>
    <x v="6"/>
    <s v="Education Secretariat"/>
    <n v="7"/>
    <s v="Education"/>
    <n v="7"/>
    <s v="Education Secretariat"/>
    <s v="Executive Branch"/>
    <n v="1"/>
    <n v="213"/>
    <s v="094000"/>
    <s v="Norfolk State University"/>
    <x v="66"/>
    <s v="03"/>
    <s v="Higher Education Operating"/>
    <s v="03: Higher Education Operating"/>
    <s v="03060"/>
    <s v="Auxiliary Enterprise"/>
    <x v="271"/>
    <s v="213.03060"/>
    <x v="2"/>
    <n v="200"/>
    <n v="35289997.040000014"/>
    <n v="39423982.480000012"/>
    <n v="33764153.139999986"/>
    <n v="20942819.960000001"/>
    <n v="36689890.809999965"/>
    <n v="44651340.919999987"/>
    <d v="2023-08-07T12:58:53"/>
    <n v="2035"/>
    <n v="1"/>
    <n v="1"/>
  </r>
  <r>
    <x v="6"/>
    <s v="Education Secretariat"/>
    <n v="7"/>
    <s v="Education"/>
    <n v="7"/>
    <s v="Education Secretariat"/>
    <s v="Executive Branch"/>
    <n v="1"/>
    <n v="213"/>
    <s v="094000"/>
    <s v="Norfolk State University"/>
    <x v="66"/>
    <s v="03"/>
    <s v="Higher Education Operating"/>
    <s v="03: Higher Education Operating"/>
    <s v="03060"/>
    <s v="Auxiliary Enterprise"/>
    <x v="271"/>
    <s v="213.03060"/>
    <x v="7"/>
    <n v="205"/>
    <n v="382269.18"/>
    <n v="630781.46000000008"/>
    <n v="1367783.07"/>
    <n v="217183.33000000002"/>
    <n v="198356"/>
    <n v="160287"/>
    <d v="2023-08-07T12:58:53"/>
    <n v="2036"/>
    <n v="1"/>
    <n v="1"/>
  </r>
  <r>
    <x v="6"/>
    <s v="Education Secretariat"/>
    <n v="7"/>
    <s v="Education"/>
    <n v="7"/>
    <s v="Education Secretariat"/>
    <s v="Executive Branch"/>
    <n v="1"/>
    <n v="213"/>
    <s v="094000"/>
    <s v="Norfolk State University"/>
    <x v="66"/>
    <s v="03"/>
    <s v="Higher Education Operating"/>
    <s v="03: Higher Education Operating"/>
    <s v="03060"/>
    <s v="Auxiliary Enterprise"/>
    <x v="271"/>
    <s v="213.03060"/>
    <x v="3"/>
    <n v="220"/>
    <n v="1591809.959999986"/>
    <n v="707824.51999998838"/>
    <n v="5691678.7100000158"/>
    <n v="16049388.039999999"/>
    <n v="1191916.1900000349"/>
    <n v="6546901.0800000131"/>
    <d v="2023-08-07T12:58:53"/>
    <n v="2037"/>
    <n v="1"/>
    <n v="1"/>
  </r>
  <r>
    <x v="6"/>
    <s v="Education Secretariat"/>
    <n v="7"/>
    <s v="Education"/>
    <n v="7"/>
    <s v="Education Secretariat"/>
    <s v="Executive Branch"/>
    <n v="1"/>
    <n v="213"/>
    <s v="094000"/>
    <s v="Norfolk State University"/>
    <x v="66"/>
    <s v="03"/>
    <s v="Higher Education Operating"/>
    <s v="03: Higher Education Operating"/>
    <s v="03060"/>
    <s v="Auxiliary Enterprise"/>
    <x v="271"/>
    <s v="213.03060"/>
    <x v="6"/>
    <n v="222"/>
    <n v="3920857.82"/>
    <n v="4566185.54"/>
    <n v="6628785.3300000001"/>
    <n v="6736002"/>
    <n v="6857093"/>
    <n v="6696806"/>
    <d v="2023-08-07T12:58:53"/>
    <n v="2038"/>
    <n v="1"/>
    <n v="1"/>
  </r>
  <r>
    <x v="6"/>
    <s v="Education Secretariat"/>
    <n v="7"/>
    <s v="Education"/>
    <n v="7"/>
    <s v="Education Secretariat"/>
    <s v="Executive Branch"/>
    <n v="1"/>
    <n v="213"/>
    <s v="094000"/>
    <s v="Norfolk State University"/>
    <x v="66"/>
    <s v="03"/>
    <s v="Higher Education Operating"/>
    <s v="03: Higher Education Operating"/>
    <s v="03060"/>
    <s v="Auxiliary Enterprise"/>
    <x v="271"/>
    <s v="213.03060"/>
    <x v="4"/>
    <n v="500"/>
    <n v="36499758.360000007"/>
    <n v="42889747.43"/>
    <n v="46500698.569999978"/>
    <n v="33824658.109999999"/>
    <n v="45617126.770000011"/>
    <n v="51437125.75"/>
    <d v="2023-08-07T12:58:53"/>
    <n v="2039"/>
    <n v="1"/>
    <n v="1"/>
  </r>
  <r>
    <x v="6"/>
    <s v="Education Secretariat"/>
    <n v="7"/>
    <s v="Education"/>
    <n v="7"/>
    <s v="Education Secretariat"/>
    <s v="Executive Branch"/>
    <n v="1"/>
    <n v="213"/>
    <s v="094000"/>
    <s v="Norfolk State University"/>
    <x v="66"/>
    <s v="03"/>
    <s v="Higher Education Operating"/>
    <s v="03: Higher Education Operating"/>
    <s v="03070"/>
    <s v="Excess Tuition And Fees"/>
    <x v="272"/>
    <s v="213.03070"/>
    <x v="0"/>
    <n v="100"/>
    <n v="34621.93"/>
    <n v="34621.93"/>
    <n v="36094.1"/>
    <n v="36094.1"/>
    <n v="36094.1"/>
    <n v="36094.1"/>
    <d v="2023-08-07T12:58:53"/>
    <n v="2040"/>
    <n v="1"/>
    <n v="1"/>
  </r>
  <r>
    <x v="6"/>
    <s v="Education Secretariat"/>
    <n v="7"/>
    <s v="Education"/>
    <n v="7"/>
    <s v="Education Secretariat"/>
    <s v="Executive Branch"/>
    <n v="1"/>
    <n v="213"/>
    <s v="094000"/>
    <s v="Norfolk State University"/>
    <x v="66"/>
    <s v="03"/>
    <s v="Higher Education Operating"/>
    <s v="03: Higher Education Operating"/>
    <s v="03070"/>
    <s v="Excess Tuition And Fees"/>
    <x v="272"/>
    <s v="213.03070"/>
    <x v="4"/>
    <n v="500"/>
    <n v="1340"/>
    <n v="0"/>
    <n v="1472.17"/>
    <n v="0"/>
    <n v="0"/>
    <n v="0"/>
    <d v="2023-08-07T12:58:53"/>
    <n v="2041"/>
    <n v="1"/>
    <n v="1"/>
  </r>
  <r>
    <x v="6"/>
    <s v="Education Secretariat"/>
    <n v="7"/>
    <s v="Education"/>
    <n v="7"/>
    <s v="Education Secretariat"/>
    <s v="Executive Branch"/>
    <n v="1"/>
    <n v="213"/>
    <s v="094000"/>
    <s v="Norfolk State University"/>
    <x v="66"/>
    <s v="03"/>
    <s v="Higher Education Operating"/>
    <s v="03: Higher Education Operating"/>
    <s v="03080"/>
    <s v="Work Study"/>
    <x v="273"/>
    <s v="213.03080"/>
    <x v="0"/>
    <n v="100"/>
    <n v="32003.63"/>
    <n v="27566.63"/>
    <n v="20021.88"/>
    <n v="53496.88"/>
    <n v="19201.88"/>
    <n v="9519.5"/>
    <d v="2023-08-07T12:58:53"/>
    <n v="2042"/>
    <n v="1"/>
    <n v="1"/>
  </r>
  <r>
    <x v="6"/>
    <s v="Education Secretariat"/>
    <n v="7"/>
    <s v="Education"/>
    <n v="7"/>
    <s v="Education Secretariat"/>
    <s v="Executive Branch"/>
    <n v="1"/>
    <n v="213"/>
    <s v="094000"/>
    <s v="Norfolk State University"/>
    <x v="66"/>
    <s v="03"/>
    <s v="Higher Education Operating"/>
    <s v="03: Higher Education Operating"/>
    <s v="03080"/>
    <s v="Work Study"/>
    <x v="273"/>
    <s v="213.03080"/>
    <x v="1"/>
    <n v="135"/>
    <n v="959349"/>
    <n v="875787"/>
    <n v="771820.15"/>
    <n v="875787"/>
    <n v="875787"/>
    <n v="875787"/>
    <d v="2023-08-07T12:58:53"/>
    <n v="2043"/>
    <n v="1"/>
    <n v="1"/>
  </r>
  <r>
    <x v="6"/>
    <s v="Education Secretariat"/>
    <n v="7"/>
    <s v="Education"/>
    <n v="7"/>
    <s v="Education Secretariat"/>
    <s v="Executive Branch"/>
    <n v="1"/>
    <n v="213"/>
    <s v="094000"/>
    <s v="Norfolk State University"/>
    <x v="66"/>
    <s v="03"/>
    <s v="Higher Education Operating"/>
    <s v="03: Higher Education Operating"/>
    <s v="03080"/>
    <s v="Work Study"/>
    <x v="273"/>
    <s v="213.03080"/>
    <x v="2"/>
    <n v="200"/>
    <n v="605152.35"/>
    <n v="577329.06000000006"/>
    <n v="535903.54"/>
    <n v="164777.18"/>
    <n v="310556.26"/>
    <n v="330808.53000000003"/>
    <d v="2023-08-07T12:58:53"/>
    <n v="2044"/>
    <n v="1"/>
    <n v="1"/>
  </r>
  <r>
    <x v="6"/>
    <s v="Education Secretariat"/>
    <n v="7"/>
    <s v="Education"/>
    <n v="7"/>
    <s v="Education Secretariat"/>
    <s v="Executive Branch"/>
    <n v="1"/>
    <n v="213"/>
    <s v="094000"/>
    <s v="Norfolk State University"/>
    <x v="66"/>
    <s v="03"/>
    <s v="Higher Education Operating"/>
    <s v="03: Higher Education Operating"/>
    <s v="03080"/>
    <s v="Work Study"/>
    <x v="273"/>
    <s v="213.03080"/>
    <x v="3"/>
    <n v="220"/>
    <n v="354196.65"/>
    <n v="298457.93999999994"/>
    <n v="235916.61"/>
    <n v="711009.82000000007"/>
    <n v="565230.74"/>
    <n v="544978.47"/>
    <d v="2023-08-07T12:58:53"/>
    <n v="2045"/>
    <n v="1"/>
    <n v="1"/>
  </r>
  <r>
    <x v="6"/>
    <s v="Education Secretariat"/>
    <n v="7"/>
    <s v="Education"/>
    <n v="7"/>
    <s v="Education Secretariat"/>
    <s v="Executive Branch"/>
    <n v="1"/>
    <n v="213"/>
    <s v="094000"/>
    <s v="Norfolk State University"/>
    <x v="66"/>
    <s v="03"/>
    <s v="Higher Education Operating"/>
    <s v="03: Higher Education Operating"/>
    <s v="03080"/>
    <s v="Work Study"/>
    <x v="273"/>
    <s v="213.03080"/>
    <x v="4"/>
    <n v="500"/>
    <n v="607415.06000000006"/>
    <n v="572892.06000000006"/>
    <n v="528358.79"/>
    <n v="198252.18"/>
    <n v="276261.26"/>
    <n v="321126.15000000002"/>
    <d v="2023-08-07T12:58:53"/>
    <n v="2046"/>
    <n v="1"/>
    <n v="1"/>
  </r>
  <r>
    <x v="6"/>
    <s v="Education Secretariat"/>
    <n v="7"/>
    <s v="Education"/>
    <n v="7"/>
    <s v="Education Secretariat"/>
    <s v="Executive Branch"/>
    <n v="1"/>
    <n v="213"/>
    <s v="094000"/>
    <s v="Norfolk State University"/>
    <x v="66"/>
    <s v="03"/>
    <s v="Higher Education Operating"/>
    <s v="03: Higher Education Operating"/>
    <s v="03100"/>
    <s v="Academic Enhancements"/>
    <x v="301"/>
    <s v="213.03100"/>
    <x v="1"/>
    <n v="135"/>
    <n v="5474897"/>
    <n v="5350128"/>
    <n v="5350128"/>
    <n v="5350128"/>
    <n v="5375396"/>
    <n v="5350128"/>
    <d v="2023-08-07T12:58:53"/>
    <n v="2047"/>
    <n v="1"/>
    <n v="1"/>
  </r>
  <r>
    <x v="6"/>
    <s v="Education Secretariat"/>
    <n v="7"/>
    <s v="Education"/>
    <n v="7"/>
    <s v="Education Secretariat"/>
    <s v="Executive Branch"/>
    <n v="1"/>
    <n v="213"/>
    <s v="094000"/>
    <s v="Norfolk State University"/>
    <x v="66"/>
    <s v="03"/>
    <s v="Higher Education Operating"/>
    <s v="03: Higher Education Operating"/>
    <s v="03100"/>
    <s v="Academic Enhancements"/>
    <x v="301"/>
    <s v="213.03100"/>
    <x v="2"/>
    <n v="200"/>
    <n v="4579159.8900000015"/>
    <n v="4644804.9099999983"/>
    <n v="4546542.3499999996"/>
    <n v="4524467.34"/>
    <n v="4799730.6400000015"/>
    <n v="4400083.7400000012"/>
    <d v="2023-08-07T12:58:53"/>
    <n v="2048"/>
    <n v="1"/>
    <n v="1"/>
  </r>
  <r>
    <x v="6"/>
    <s v="Education Secretariat"/>
    <n v="7"/>
    <s v="Education"/>
    <n v="7"/>
    <s v="Education Secretariat"/>
    <s v="Executive Branch"/>
    <n v="1"/>
    <n v="213"/>
    <s v="094000"/>
    <s v="Norfolk State University"/>
    <x v="66"/>
    <s v="03"/>
    <s v="Higher Education Operating"/>
    <s v="03: Higher Education Operating"/>
    <s v="03100"/>
    <s v="Academic Enhancements"/>
    <x v="301"/>
    <s v="213.03100"/>
    <x v="3"/>
    <n v="220"/>
    <n v="895737.10999999847"/>
    <n v="705323.09000000171"/>
    <n v="803585.65000000037"/>
    <n v="825660.66000000015"/>
    <n v="575665.35999999847"/>
    <n v="950044.25999999885"/>
    <d v="2023-08-07T12:58:53"/>
    <n v="2049"/>
    <n v="1"/>
    <n v="1"/>
  </r>
  <r>
    <x v="6"/>
    <s v="Education Secretariat"/>
    <n v="7"/>
    <s v="Education"/>
    <n v="7"/>
    <s v="Education Secretariat"/>
    <s v="Executive Branch"/>
    <n v="1"/>
    <n v="213"/>
    <s v="094000"/>
    <s v="Norfolk State University"/>
    <x v="66"/>
    <s v="03"/>
    <s v="Higher Education Operating"/>
    <s v="03: Higher Education Operating"/>
    <s v="03130"/>
    <s v="Outreach Programs"/>
    <x v="302"/>
    <s v="213.03130"/>
    <x v="1"/>
    <n v="135"/>
    <n v="552021"/>
    <n v="565194"/>
    <n v="565194"/>
    <n v="565194"/>
    <n v="565194"/>
    <n v="565194"/>
    <d v="2023-08-07T12:58:53"/>
    <n v="2050"/>
    <n v="1"/>
    <n v="1"/>
  </r>
  <r>
    <x v="6"/>
    <s v="Education Secretariat"/>
    <n v="7"/>
    <s v="Education"/>
    <n v="7"/>
    <s v="Education Secretariat"/>
    <s v="Executive Branch"/>
    <n v="1"/>
    <n v="213"/>
    <s v="094000"/>
    <s v="Norfolk State University"/>
    <x v="66"/>
    <s v="03"/>
    <s v="Higher Education Operating"/>
    <s v="03: Higher Education Operating"/>
    <s v="03130"/>
    <s v="Outreach Programs"/>
    <x v="302"/>
    <s v="213.03130"/>
    <x v="2"/>
    <n v="200"/>
    <n v="491625.9"/>
    <n v="377866.79999999987"/>
    <n v="273377.86"/>
    <n v="146409.21"/>
    <n v="159904.01"/>
    <n v="166485.96"/>
    <d v="2023-08-07T12:58:53"/>
    <n v="2051"/>
    <n v="1"/>
    <n v="1"/>
  </r>
  <r>
    <x v="6"/>
    <s v="Education Secretariat"/>
    <n v="7"/>
    <s v="Education"/>
    <n v="7"/>
    <s v="Education Secretariat"/>
    <s v="Executive Branch"/>
    <n v="1"/>
    <n v="213"/>
    <s v="094000"/>
    <s v="Norfolk State University"/>
    <x v="66"/>
    <s v="03"/>
    <s v="Higher Education Operating"/>
    <s v="03: Higher Education Operating"/>
    <s v="03130"/>
    <s v="Outreach Programs"/>
    <x v="302"/>
    <s v="213.03130"/>
    <x v="3"/>
    <n v="220"/>
    <n v="60395.099999999977"/>
    <n v="187327.20000000013"/>
    <n v="291816.14"/>
    <n v="418784.79000000004"/>
    <n v="405289.99"/>
    <n v="398708.04000000004"/>
    <d v="2023-08-07T12:58:53"/>
    <n v="2052"/>
    <n v="1"/>
    <n v="1"/>
  </r>
  <r>
    <x v="6"/>
    <s v="Education Secretariat"/>
    <n v="7"/>
    <s v="Education"/>
    <n v="7"/>
    <s v="Education Secretariat"/>
    <s v="Executive Branch"/>
    <n v="1"/>
    <n v="213"/>
    <s v="094000"/>
    <s v="Norfolk State University"/>
    <x v="66"/>
    <s v="03"/>
    <s v="Higher Education Operating"/>
    <s v="03: Higher Education Operating"/>
    <s v="03130"/>
    <s v="Outreach Programs"/>
    <x v="302"/>
    <s v="213.03130"/>
    <x v="4"/>
    <n v="500"/>
    <n v="512783.84"/>
    <n v="442524.13"/>
    <n v="234088.68999999997"/>
    <n v="76732.739999999991"/>
    <n v="155024.57"/>
    <n v="91229.06"/>
    <d v="2023-08-07T12:58:53"/>
    <n v="2053"/>
    <n v="1"/>
    <n v="1"/>
  </r>
  <r>
    <x v="6"/>
    <s v="Education Secretariat"/>
    <n v="7"/>
    <s v="Education"/>
    <n v="7"/>
    <s v="Education Secretariat"/>
    <s v="Executive Branch"/>
    <n v="1"/>
    <n v="213"/>
    <s v="094000"/>
    <s v="Norfolk State University"/>
    <x v="66"/>
    <s v="03"/>
    <s v="Higher Education Operating"/>
    <s v="03: Higher Education Operating"/>
    <s v="03170"/>
    <s v="Student Financial Assistance"/>
    <x v="303"/>
    <s v="213.03170"/>
    <x v="1"/>
    <n v="135"/>
    <n v="4850000"/>
    <n v="5132867"/>
    <n v="5132867"/>
    <n v="5117867"/>
    <n v="5132867"/>
    <n v="5132867"/>
    <d v="2023-08-07T12:58:53"/>
    <n v="2054"/>
    <n v="1"/>
    <n v="1"/>
  </r>
  <r>
    <x v="6"/>
    <s v="Education Secretariat"/>
    <n v="7"/>
    <s v="Education"/>
    <n v="7"/>
    <s v="Education Secretariat"/>
    <s v="Executive Branch"/>
    <n v="1"/>
    <n v="213"/>
    <s v="094000"/>
    <s v="Norfolk State University"/>
    <x v="66"/>
    <s v="03"/>
    <s v="Higher Education Operating"/>
    <s v="03: Higher Education Operating"/>
    <s v="03170"/>
    <s v="Student Financial Assistance"/>
    <x v="303"/>
    <s v="213.03170"/>
    <x v="2"/>
    <n v="200"/>
    <n v="4849999.1900000004"/>
    <n v="5124102.8"/>
    <n v="4990569.37"/>
    <n v="4895708"/>
    <n v="5068483.54"/>
    <n v="4950774"/>
    <d v="2023-08-07T12:58:53"/>
    <n v="2055"/>
    <n v="1"/>
    <n v="1"/>
  </r>
  <r>
    <x v="6"/>
    <s v="Education Secretariat"/>
    <n v="7"/>
    <s v="Education"/>
    <n v="7"/>
    <s v="Education Secretariat"/>
    <s v="Executive Branch"/>
    <n v="1"/>
    <n v="213"/>
    <s v="094000"/>
    <s v="Norfolk State University"/>
    <x v="66"/>
    <s v="03"/>
    <s v="Higher Education Operating"/>
    <s v="03: Higher Education Operating"/>
    <s v="03170"/>
    <s v="Student Financial Assistance"/>
    <x v="303"/>
    <s v="213.03170"/>
    <x v="3"/>
    <n v="220"/>
    <n v="0.80999999959021807"/>
    <n v="8764.2000000001863"/>
    <n v="142297.62999999989"/>
    <n v="222159"/>
    <n v="64383.459999999963"/>
    <n v="182093"/>
    <d v="2023-08-07T12:58:53"/>
    <n v="2056"/>
    <n v="1"/>
    <n v="1"/>
  </r>
  <r>
    <x v="6"/>
    <s v="Education Secretariat"/>
    <n v="7"/>
    <s v="Education"/>
    <n v="7"/>
    <s v="Education Secretariat"/>
    <s v="Executive Branch"/>
    <n v="1"/>
    <n v="213"/>
    <s v="094000"/>
    <s v="Norfolk State University"/>
    <x v="66"/>
    <s v="03"/>
    <s v="Higher Education Operating"/>
    <s v="03: Higher Education Operating"/>
    <s v="03170"/>
    <s v="Student Financial Assistance"/>
    <x v="303"/>
    <s v="213.03170"/>
    <x v="4"/>
    <n v="500"/>
    <n v="4197"/>
    <n v="0"/>
    <n v="0"/>
    <n v="1500"/>
    <n v="1785"/>
    <n v="0"/>
    <d v="2023-08-07T12:58:53"/>
    <n v="2057"/>
    <n v="1"/>
    <n v="1"/>
  </r>
  <r>
    <x v="6"/>
    <s v="Education Secretariat"/>
    <n v="7"/>
    <s v="Education"/>
    <n v="7"/>
    <s v="Education Secretariat"/>
    <s v="Executive Branch"/>
    <n v="1"/>
    <n v="213"/>
    <s v="094000"/>
    <s v="Norfolk State University"/>
    <x v="66"/>
    <s v="03"/>
    <s v="Higher Education Operating"/>
    <s v="03: Higher Education Operating"/>
    <s v="03210"/>
    <s v="ARP-CrvStLoclFisRecFd-COVID-19"/>
    <x v="275"/>
    <s v="213.03210"/>
    <x v="0"/>
    <n v="100"/>
    <n v="0"/>
    <n v="0"/>
    <n v="0"/>
    <n v="0"/>
    <n v="4835606"/>
    <n v="0"/>
    <d v="2023-08-07T12:58:53"/>
    <n v="2058"/>
    <n v="1"/>
    <n v="1"/>
  </r>
  <r>
    <x v="6"/>
    <s v="Education Secretariat"/>
    <n v="7"/>
    <s v="Education"/>
    <n v="7"/>
    <s v="Education Secretariat"/>
    <s v="Executive Branch"/>
    <n v="1"/>
    <n v="213"/>
    <s v="094000"/>
    <s v="Norfolk State University"/>
    <x v="66"/>
    <s v="03"/>
    <s v="Higher Education Operating"/>
    <s v="03: Higher Education Operating"/>
    <s v="03210"/>
    <s v="ARP-CrvStLoclFisRecFd-COVID-19"/>
    <x v="275"/>
    <s v="213.03210"/>
    <x v="1"/>
    <n v="135"/>
    <n v="0"/>
    <n v="0"/>
    <n v="0"/>
    <n v="0"/>
    <n v="4835606"/>
    <n v="4835606"/>
    <d v="2023-08-07T12:58:53"/>
    <n v="2059"/>
    <n v="1"/>
    <n v="1"/>
  </r>
  <r>
    <x v="6"/>
    <s v="Education Secretariat"/>
    <n v="7"/>
    <s v="Education"/>
    <n v="7"/>
    <s v="Education Secretariat"/>
    <s v="Executive Branch"/>
    <n v="1"/>
    <n v="213"/>
    <s v="094000"/>
    <s v="Norfolk State University"/>
    <x v="66"/>
    <s v="03"/>
    <s v="Higher Education Operating"/>
    <s v="03: Higher Education Operating"/>
    <s v="03210"/>
    <s v="ARP-CrvStLoclFisRecFd-COVID-19"/>
    <x v="275"/>
    <s v="213.03210"/>
    <x v="2"/>
    <n v="200"/>
    <n v="0"/>
    <n v="0"/>
    <n v="0"/>
    <n v="0"/>
    <n v="0"/>
    <n v="4835606"/>
    <d v="2023-08-07T12:58:53"/>
    <n v="2060"/>
    <n v="1"/>
    <n v="1"/>
  </r>
  <r>
    <x v="6"/>
    <s v="Education Secretariat"/>
    <n v="7"/>
    <s v="Education"/>
    <n v="7"/>
    <s v="Education Secretariat"/>
    <s v="Executive Branch"/>
    <n v="1"/>
    <n v="213"/>
    <s v="094000"/>
    <s v="Norfolk State University"/>
    <x v="66"/>
    <s v="03"/>
    <s v="Higher Education Operating"/>
    <s v="03: Higher Education Operating"/>
    <s v="03210"/>
    <s v="ARP-CrvStLoclFisRecFd-COVID-19"/>
    <x v="275"/>
    <s v="213.03210"/>
    <x v="3"/>
    <n v="220"/>
    <n v="0"/>
    <n v="0"/>
    <n v="0"/>
    <n v="0"/>
    <n v="4835606"/>
    <n v="0"/>
    <d v="2023-08-07T12:58:53"/>
    <n v="2061"/>
    <n v="1"/>
    <n v="1"/>
  </r>
  <r>
    <x v="6"/>
    <s v="Education Secretariat"/>
    <n v="7"/>
    <s v="Education"/>
    <n v="7"/>
    <s v="Education Secretariat"/>
    <s v="Executive Branch"/>
    <n v="1"/>
    <n v="213"/>
    <s v="094000"/>
    <s v="Norfolk State University"/>
    <x v="66"/>
    <s v="03"/>
    <s v="Higher Education Operating"/>
    <s v="03: Higher Education Operating"/>
    <s v="03230"/>
    <s v="Epi&amp;LabCpctyInfctsDis-COVID-19"/>
    <x v="276"/>
    <s v="213.03230"/>
    <x v="1"/>
    <n v="135"/>
    <n v="0"/>
    <n v="0"/>
    <n v="0"/>
    <n v="0"/>
    <n v="504000"/>
    <n v="504000"/>
    <d v="2023-08-07T12:58:53"/>
    <n v="2062"/>
    <n v="1"/>
    <n v="1"/>
  </r>
  <r>
    <x v="6"/>
    <s v="Education Secretariat"/>
    <n v="7"/>
    <s v="Education"/>
    <n v="7"/>
    <s v="Education Secretariat"/>
    <s v="Executive Branch"/>
    <n v="1"/>
    <n v="213"/>
    <s v="094000"/>
    <s v="Norfolk State University"/>
    <x v="66"/>
    <s v="03"/>
    <s v="Higher Education Operating"/>
    <s v="03: Higher Education Operating"/>
    <s v="03230"/>
    <s v="Epi&amp;LabCpctyInfctsDis-COVID-19"/>
    <x v="276"/>
    <s v="213.03230"/>
    <x v="2"/>
    <n v="200"/>
    <n v="0"/>
    <n v="0"/>
    <n v="0"/>
    <n v="0"/>
    <n v="0"/>
    <n v="432049.75"/>
    <d v="2023-08-07T12:58:53"/>
    <n v="2063"/>
    <n v="1"/>
    <n v="1"/>
  </r>
  <r>
    <x v="6"/>
    <s v="Education Secretariat"/>
    <n v="7"/>
    <s v="Education"/>
    <n v="7"/>
    <s v="Education Secretariat"/>
    <s v="Executive Branch"/>
    <n v="1"/>
    <n v="213"/>
    <s v="094000"/>
    <s v="Norfolk State University"/>
    <x v="66"/>
    <s v="03"/>
    <s v="Higher Education Operating"/>
    <s v="03: Higher Education Operating"/>
    <s v="03230"/>
    <s v="Epi&amp;LabCpctyInfctsDis-COVID-19"/>
    <x v="276"/>
    <s v="213.03230"/>
    <x v="3"/>
    <n v="220"/>
    <n v="0"/>
    <n v="0"/>
    <n v="0"/>
    <n v="0"/>
    <n v="504000"/>
    <n v="71950.25"/>
    <d v="2023-08-07T12:58:53"/>
    <n v="2064"/>
    <n v="1"/>
    <n v="1"/>
  </r>
  <r>
    <x v="6"/>
    <s v="Education Secretariat"/>
    <n v="7"/>
    <s v="Education"/>
    <n v="7"/>
    <s v="Education Secretariat"/>
    <s v="Executive Branch"/>
    <n v="1"/>
    <n v="213"/>
    <s v="094000"/>
    <s v="Norfolk State University"/>
    <x v="66"/>
    <s v="03"/>
    <s v="Higher Education Operating"/>
    <s v="03: Higher Education Operating"/>
    <s v="03230"/>
    <s v="Epi&amp;LabCpctyInfctsDis-COVID-19"/>
    <x v="276"/>
    <s v="213.03230"/>
    <x v="4"/>
    <n v="500"/>
    <n v="0"/>
    <n v="0"/>
    <n v="0"/>
    <n v="0"/>
    <n v="0"/>
    <n v="432049.75"/>
    <d v="2023-08-07T12:58:53"/>
    <n v="2065"/>
    <n v="1"/>
    <n v="1"/>
  </r>
  <r>
    <x v="6"/>
    <s v="Education Secretariat"/>
    <n v="7"/>
    <s v="Education"/>
    <n v="7"/>
    <s v="Education Secretariat"/>
    <s v="Executive Branch"/>
    <n v="1"/>
    <n v="213"/>
    <s v="094000"/>
    <s v="Norfolk State University"/>
    <x v="66"/>
    <s v="03"/>
    <s v="Higher Education Operating"/>
    <s v="03: Higher Education Operating"/>
    <s v="03260"/>
    <s v="Cllg Prtnrshp Labrtry Schl Fnd"/>
    <x v="293"/>
    <s v="213.03260"/>
    <x v="0"/>
    <n v="100"/>
    <n v="0"/>
    <n v="0"/>
    <n v="0"/>
    <n v="0"/>
    <n v="0"/>
    <n v="60000"/>
    <d v="2023-08-07T12:58:53"/>
    <n v="2066"/>
    <n v="1"/>
    <n v="1"/>
  </r>
  <r>
    <x v="6"/>
    <s v="Education Secretariat"/>
    <n v="7"/>
    <s v="Education"/>
    <n v="7"/>
    <s v="Education Secretariat"/>
    <s v="Executive Branch"/>
    <n v="1"/>
    <n v="213"/>
    <s v="094000"/>
    <s v="Norfolk State University"/>
    <x v="66"/>
    <s v="03"/>
    <s v="Higher Education Operating"/>
    <s v="03: Higher Education Operating"/>
    <s v="03260"/>
    <s v="Cllg Prtnrshp Labrtry Schl Fnd"/>
    <x v="293"/>
    <s v="213.03260"/>
    <x v="1"/>
    <n v="135"/>
    <n v="0"/>
    <n v="0"/>
    <n v="0"/>
    <n v="0"/>
    <n v="0"/>
    <n v="60000"/>
    <d v="2023-08-07T12:58:53"/>
    <n v="2067"/>
    <n v="1"/>
    <n v="1"/>
  </r>
  <r>
    <x v="6"/>
    <s v="Education Secretariat"/>
    <n v="7"/>
    <s v="Education"/>
    <n v="7"/>
    <s v="Education Secretariat"/>
    <s v="Executive Branch"/>
    <n v="1"/>
    <n v="213"/>
    <s v="094000"/>
    <s v="Norfolk State University"/>
    <x v="66"/>
    <s v="03"/>
    <s v="Higher Education Operating"/>
    <s v="03: Higher Education Operating"/>
    <s v="03260"/>
    <s v="Cllg Prtnrshp Labrtry Schl Fnd"/>
    <x v="293"/>
    <s v="213.03260"/>
    <x v="3"/>
    <n v="220"/>
    <n v="0"/>
    <n v="0"/>
    <n v="0"/>
    <n v="0"/>
    <n v="0"/>
    <n v="60000"/>
    <d v="2023-08-07T12:58:53"/>
    <n v="2068"/>
    <n v="1"/>
    <n v="1"/>
  </r>
  <r>
    <x v="6"/>
    <s v="Education Secretariat"/>
    <n v="7"/>
    <s v="Education"/>
    <n v="7"/>
    <s v="Education Secretariat"/>
    <s v="Executive Branch"/>
    <n v="1"/>
    <n v="213"/>
    <s v="094000"/>
    <s v="Norfolk State University"/>
    <x v="66"/>
    <s v="03"/>
    <s v="Higher Education Operating"/>
    <s v="03: Higher Education Operating"/>
    <s v="03370"/>
    <s v="HistBlackCollgs&amp;Univ-COVID-19"/>
    <x v="304"/>
    <s v="213.03370"/>
    <x v="1"/>
    <n v="135"/>
    <n v="0"/>
    <n v="0"/>
    <n v="0"/>
    <n v="13425519"/>
    <n v="50906285"/>
    <n v="31675998"/>
    <d v="2023-08-07T12:58:53"/>
    <n v="2069"/>
    <n v="1"/>
    <n v="1"/>
  </r>
  <r>
    <x v="6"/>
    <s v="Education Secretariat"/>
    <n v="7"/>
    <s v="Education"/>
    <n v="7"/>
    <s v="Education Secretariat"/>
    <s v="Executive Branch"/>
    <n v="1"/>
    <n v="213"/>
    <s v="094000"/>
    <s v="Norfolk State University"/>
    <x v="66"/>
    <s v="03"/>
    <s v="Higher Education Operating"/>
    <s v="03: Higher Education Operating"/>
    <s v="03370"/>
    <s v="HistBlackCollgs&amp;Univ-COVID-19"/>
    <x v="304"/>
    <s v="213.03370"/>
    <x v="2"/>
    <n v="200"/>
    <n v="0"/>
    <n v="0"/>
    <n v="0"/>
    <n v="13425519"/>
    <n v="19230287"/>
    <n v="20565177.060000002"/>
    <d v="2023-08-07T12:58:53"/>
    <n v="2070"/>
    <n v="1"/>
    <n v="1"/>
  </r>
  <r>
    <x v="6"/>
    <s v="Education Secretariat"/>
    <n v="7"/>
    <s v="Education"/>
    <n v="7"/>
    <s v="Education Secretariat"/>
    <s v="Executive Branch"/>
    <n v="1"/>
    <n v="213"/>
    <s v="094000"/>
    <s v="Norfolk State University"/>
    <x v="66"/>
    <s v="03"/>
    <s v="Higher Education Operating"/>
    <s v="03: Higher Education Operating"/>
    <s v="03370"/>
    <s v="HistBlackCollgs&amp;Univ-COVID-19"/>
    <x v="304"/>
    <s v="213.03370"/>
    <x v="3"/>
    <n v="220"/>
    <n v="0"/>
    <n v="0"/>
    <n v="0"/>
    <n v="0"/>
    <n v="31675998"/>
    <n v="11110820.939999998"/>
    <d v="2023-08-07T12:58:53"/>
    <n v="2071"/>
    <n v="1"/>
    <n v="1"/>
  </r>
  <r>
    <x v="6"/>
    <s v="Education Secretariat"/>
    <n v="7"/>
    <s v="Education"/>
    <n v="7"/>
    <s v="Education Secretariat"/>
    <s v="Executive Branch"/>
    <n v="1"/>
    <n v="213"/>
    <s v="094000"/>
    <s v="Norfolk State University"/>
    <x v="66"/>
    <s v="03"/>
    <s v="Higher Education Operating"/>
    <s v="03: Higher Education Operating"/>
    <s v="03370"/>
    <s v="HistBlackCollgs&amp;Univ-COVID-19"/>
    <x v="304"/>
    <s v="213.03370"/>
    <x v="4"/>
    <n v="500"/>
    <n v="0"/>
    <n v="0"/>
    <n v="0"/>
    <n v="13880131.960000001"/>
    <n v="19230287"/>
    <n v="20565177.059999999"/>
    <d v="2023-08-07T12:58:53"/>
    <n v="2072"/>
    <n v="1"/>
    <n v="1"/>
  </r>
  <r>
    <x v="6"/>
    <s v="Education Secretariat"/>
    <n v="7"/>
    <s v="Education"/>
    <n v="7"/>
    <s v="Education Secretariat"/>
    <s v="Executive Branch"/>
    <n v="1"/>
    <n v="213"/>
    <s v="094000"/>
    <s v="Norfolk State University"/>
    <x v="66"/>
    <s v="03"/>
    <s v="Higher Education Operating"/>
    <s v="03: Higher Education Operating"/>
    <s v="03410"/>
    <s v="GEER Fund - COVID-19"/>
    <x v="277"/>
    <s v="213.03410"/>
    <x v="1"/>
    <n v="135"/>
    <n v="0"/>
    <n v="0"/>
    <n v="0"/>
    <n v="846100"/>
    <n v="1425013"/>
    <n v="578913"/>
    <d v="2023-08-07T12:58:53"/>
    <n v="2073"/>
    <n v="1"/>
    <n v="1"/>
  </r>
  <r>
    <x v="6"/>
    <s v="Education Secretariat"/>
    <n v="7"/>
    <s v="Education"/>
    <n v="7"/>
    <s v="Education Secretariat"/>
    <s v="Executive Branch"/>
    <n v="1"/>
    <n v="213"/>
    <s v="094000"/>
    <s v="Norfolk State University"/>
    <x v="66"/>
    <s v="03"/>
    <s v="Higher Education Operating"/>
    <s v="03: Higher Education Operating"/>
    <s v="03410"/>
    <s v="GEER Fund - COVID-19"/>
    <x v="277"/>
    <s v="213.03410"/>
    <x v="2"/>
    <n v="200"/>
    <n v="0"/>
    <n v="0"/>
    <n v="0"/>
    <n v="0"/>
    <n v="846100"/>
    <n v="578913"/>
    <d v="2023-08-07T12:58:53"/>
    <n v="2074"/>
    <n v="1"/>
    <n v="1"/>
  </r>
  <r>
    <x v="6"/>
    <s v="Education Secretariat"/>
    <n v="7"/>
    <s v="Education"/>
    <n v="7"/>
    <s v="Education Secretariat"/>
    <s v="Executive Branch"/>
    <n v="1"/>
    <n v="213"/>
    <s v="094000"/>
    <s v="Norfolk State University"/>
    <x v="66"/>
    <s v="03"/>
    <s v="Higher Education Operating"/>
    <s v="03: Higher Education Operating"/>
    <s v="03410"/>
    <s v="GEER Fund - COVID-19"/>
    <x v="277"/>
    <s v="213.03410"/>
    <x v="3"/>
    <n v="220"/>
    <n v="0"/>
    <n v="0"/>
    <n v="0"/>
    <n v="846100"/>
    <n v="578913"/>
    <n v="0"/>
    <d v="2023-08-07T12:58:53"/>
    <n v="2075"/>
    <n v="1"/>
    <n v="1"/>
  </r>
  <r>
    <x v="6"/>
    <s v="Education Secretariat"/>
    <n v="7"/>
    <s v="Education"/>
    <n v="7"/>
    <s v="Education Secretariat"/>
    <s v="Executive Branch"/>
    <n v="1"/>
    <n v="213"/>
    <s v="094000"/>
    <s v="Norfolk State University"/>
    <x v="66"/>
    <s v="03"/>
    <s v="Higher Education Operating"/>
    <s v="03: Higher Education Operating"/>
    <s v="03410"/>
    <s v="GEER Fund - COVID-19"/>
    <x v="277"/>
    <s v="213.03410"/>
    <x v="4"/>
    <n v="500"/>
    <n v="0"/>
    <n v="0"/>
    <n v="0"/>
    <n v="0"/>
    <n v="653347"/>
    <n v="771666"/>
    <d v="2023-08-07T12:58:53"/>
    <n v="2076"/>
    <n v="1"/>
    <n v="1"/>
  </r>
  <r>
    <x v="6"/>
    <s v="Education Secretariat"/>
    <n v="7"/>
    <s v="Education"/>
    <n v="7"/>
    <s v="Education Secretariat"/>
    <s v="Executive Branch"/>
    <n v="1"/>
    <n v="213"/>
    <s v="094000"/>
    <s v="Norfolk State University"/>
    <x v="66"/>
    <s v="03"/>
    <s v="Higher Education Operating"/>
    <s v="03: Higher Education Operating"/>
    <s v="03420"/>
    <s v="Caresactrlffd-General-Covid-19"/>
    <x v="278"/>
    <s v="213.03420"/>
    <x v="0"/>
    <n v="100"/>
    <n v="0"/>
    <n v="0"/>
    <n v="147954.51999999999"/>
    <n v="10"/>
    <n v="0"/>
    <n v="0"/>
    <d v="2023-08-07T12:58:53"/>
    <n v="2077"/>
    <n v="1"/>
    <n v="1"/>
  </r>
  <r>
    <x v="6"/>
    <s v="Education Secretariat"/>
    <n v="7"/>
    <s v="Education"/>
    <n v="7"/>
    <s v="Education Secretariat"/>
    <s v="Executive Branch"/>
    <n v="1"/>
    <n v="213"/>
    <s v="094000"/>
    <s v="Norfolk State University"/>
    <x v="66"/>
    <s v="03"/>
    <s v="Higher Education Operating"/>
    <s v="03: Higher Education Operating"/>
    <s v="03420"/>
    <s v="Caresactrlffd-General-Covid-19"/>
    <x v="278"/>
    <s v="213.03420"/>
    <x v="1"/>
    <n v="135"/>
    <n v="0"/>
    <n v="0"/>
    <n v="515034.72999999992"/>
    <n v="2771409.52"/>
    <n v="0"/>
    <n v="0"/>
    <d v="2023-08-07T12:58:53"/>
    <n v="2078"/>
    <n v="1"/>
    <n v="1"/>
  </r>
  <r>
    <x v="6"/>
    <s v="Education Secretariat"/>
    <n v="7"/>
    <s v="Education"/>
    <n v="7"/>
    <s v="Education Secretariat"/>
    <s v="Executive Branch"/>
    <n v="1"/>
    <n v="213"/>
    <s v="094000"/>
    <s v="Norfolk State University"/>
    <x v="66"/>
    <s v="03"/>
    <s v="Higher Education Operating"/>
    <s v="03: Higher Education Operating"/>
    <s v="03420"/>
    <s v="Caresactrlffd-General-Covid-19"/>
    <x v="278"/>
    <s v="213.03420"/>
    <x v="2"/>
    <n v="200"/>
    <n v="0"/>
    <n v="0"/>
    <n v="367080.2099999999"/>
    <n v="2771399.52"/>
    <n v="0"/>
    <n v="0"/>
    <d v="2023-08-07T12:58:53"/>
    <n v="2079"/>
    <n v="1"/>
    <n v="1"/>
  </r>
  <r>
    <x v="6"/>
    <s v="Education Secretariat"/>
    <n v="7"/>
    <s v="Education"/>
    <n v="7"/>
    <s v="Education Secretariat"/>
    <s v="Executive Branch"/>
    <n v="1"/>
    <n v="213"/>
    <s v="094000"/>
    <s v="Norfolk State University"/>
    <x v="66"/>
    <s v="03"/>
    <s v="Higher Education Operating"/>
    <s v="03: Higher Education Operating"/>
    <s v="03420"/>
    <s v="Caresactrlffd-General-Covid-19"/>
    <x v="278"/>
    <s v="213.03420"/>
    <x v="3"/>
    <n v="220"/>
    <n v="0"/>
    <n v="0"/>
    <n v="147954.52000000002"/>
    <n v="10"/>
    <n v="0"/>
    <n v="0"/>
    <d v="2023-08-07T12:58:53"/>
    <n v="2080"/>
    <n v="1"/>
    <n v="1"/>
  </r>
  <r>
    <x v="6"/>
    <s v="Education Secretariat"/>
    <n v="7"/>
    <s v="Education"/>
    <n v="7"/>
    <s v="Education Secretariat"/>
    <s v="Executive Branch"/>
    <n v="1"/>
    <n v="213"/>
    <s v="094000"/>
    <s v="Norfolk State University"/>
    <x v="66"/>
    <s v="03"/>
    <s v="Higher Education Operating"/>
    <s v="03: Higher Education Operating"/>
    <s v="03440"/>
    <s v="EduStabFund-Students-COVID-19"/>
    <x v="279"/>
    <s v="213.03440"/>
    <x v="0"/>
    <n v="100"/>
    <n v="0"/>
    <n v="0"/>
    <n v="0"/>
    <n v="5258.28"/>
    <n v="0"/>
    <n v="0"/>
    <d v="2023-08-07T12:58:53"/>
    <n v="2081"/>
    <n v="1"/>
    <n v="1"/>
  </r>
  <r>
    <x v="6"/>
    <s v="Education Secretariat"/>
    <n v="7"/>
    <s v="Education"/>
    <n v="7"/>
    <s v="Education Secretariat"/>
    <s v="Executive Branch"/>
    <n v="1"/>
    <n v="213"/>
    <s v="094000"/>
    <s v="Norfolk State University"/>
    <x v="66"/>
    <s v="03"/>
    <s v="Higher Education Operating"/>
    <s v="03: Higher Education Operating"/>
    <s v="03440"/>
    <s v="EduStabFund-Students-COVID-19"/>
    <x v="279"/>
    <s v="213.03440"/>
    <x v="1"/>
    <n v="135"/>
    <n v="0"/>
    <n v="0"/>
    <n v="3450858"/>
    <n v="5521689"/>
    <n v="10004079.960000001"/>
    <n v="0"/>
    <d v="2023-08-07T12:58:53"/>
    <n v="2082"/>
    <n v="1"/>
    <n v="1"/>
  </r>
  <r>
    <x v="6"/>
    <s v="Education Secretariat"/>
    <n v="7"/>
    <s v="Education"/>
    <n v="7"/>
    <s v="Education Secretariat"/>
    <s v="Executive Branch"/>
    <n v="1"/>
    <n v="213"/>
    <s v="094000"/>
    <s v="Norfolk State University"/>
    <x v="66"/>
    <s v="03"/>
    <s v="Higher Education Operating"/>
    <s v="03: Higher Education Operating"/>
    <s v="03440"/>
    <s v="EduStabFund-Students-COVID-19"/>
    <x v="279"/>
    <s v="213.03440"/>
    <x v="2"/>
    <n v="200"/>
    <n v="0"/>
    <n v="0"/>
    <n v="1380027"/>
    <n v="5516430.7199999997"/>
    <n v="10004079.960000001"/>
    <n v="0"/>
    <d v="2023-08-07T12:58:53"/>
    <n v="2083"/>
    <n v="1"/>
    <n v="1"/>
  </r>
  <r>
    <x v="6"/>
    <s v="Education Secretariat"/>
    <n v="7"/>
    <s v="Education"/>
    <n v="7"/>
    <s v="Education Secretariat"/>
    <s v="Executive Branch"/>
    <n v="1"/>
    <n v="213"/>
    <s v="094000"/>
    <s v="Norfolk State University"/>
    <x v="66"/>
    <s v="03"/>
    <s v="Higher Education Operating"/>
    <s v="03: Higher Education Operating"/>
    <s v="03440"/>
    <s v="EduStabFund-Students-COVID-19"/>
    <x v="279"/>
    <s v="213.03440"/>
    <x v="3"/>
    <n v="220"/>
    <n v="0"/>
    <n v="0"/>
    <n v="2070831"/>
    <n v="5258.2800000002608"/>
    <n v="0"/>
    <n v="0"/>
    <d v="2023-08-07T12:58:53"/>
    <n v="2084"/>
    <n v="1"/>
    <n v="1"/>
  </r>
  <r>
    <x v="6"/>
    <s v="Education Secretariat"/>
    <n v="7"/>
    <s v="Education"/>
    <n v="7"/>
    <s v="Education Secretariat"/>
    <s v="Executive Branch"/>
    <n v="1"/>
    <n v="213"/>
    <s v="094000"/>
    <s v="Norfolk State University"/>
    <x v="66"/>
    <s v="03"/>
    <s v="Higher Education Operating"/>
    <s v="03: Higher Education Operating"/>
    <s v="03440"/>
    <s v="EduStabFund-Students-COVID-19"/>
    <x v="279"/>
    <s v="213.03440"/>
    <x v="4"/>
    <n v="500"/>
    <n v="0"/>
    <n v="0"/>
    <n v="1380027"/>
    <n v="5521689"/>
    <n v="10000096"/>
    <n v="0"/>
    <d v="2023-08-07T12:58:53"/>
    <n v="2085"/>
    <n v="1"/>
    <n v="1"/>
  </r>
  <r>
    <x v="6"/>
    <s v="Education Secretariat"/>
    <n v="7"/>
    <s v="Education"/>
    <n v="7"/>
    <s v="Education Secretariat"/>
    <s v="Executive Branch"/>
    <n v="1"/>
    <n v="213"/>
    <s v="094000"/>
    <s v="Norfolk State University"/>
    <x v="66"/>
    <s v="03"/>
    <s v="Higher Education Operating"/>
    <s v="03: Higher Education Operating"/>
    <s v="03510"/>
    <s v="Trans-NSF Rcvry Act Rsrch-ARRA"/>
    <x v="305"/>
    <s v="213.03510"/>
    <x v="0"/>
    <n v="100"/>
    <n v="118431.13"/>
    <n v="0"/>
    <n v="0"/>
    <n v="0"/>
    <n v="0"/>
    <n v="0"/>
    <d v="2023-08-07T12:58:53"/>
    <n v="2086"/>
    <n v="1"/>
    <n v="1"/>
  </r>
  <r>
    <x v="6"/>
    <s v="Education Secretariat"/>
    <n v="7"/>
    <s v="Education"/>
    <n v="7"/>
    <s v="Education Secretariat"/>
    <s v="Executive Branch"/>
    <n v="1"/>
    <n v="213"/>
    <s v="094000"/>
    <s v="Norfolk State University"/>
    <x v="66"/>
    <s v="03"/>
    <s v="Higher Education Operating"/>
    <s v="03: Higher Education Operating"/>
    <s v="03690"/>
    <s v="EduStabFund-Institutn-COVID-19"/>
    <x v="281"/>
    <s v="213.03690"/>
    <x v="1"/>
    <n v="135"/>
    <n v="0"/>
    <n v="0"/>
    <n v="3450858"/>
    <n v="11451132"/>
    <n v="11716697.18"/>
    <n v="5892683.71"/>
    <d v="2023-08-07T12:58:53"/>
    <n v="2087"/>
    <n v="1"/>
    <n v="1"/>
  </r>
  <r>
    <x v="6"/>
    <s v="Education Secretariat"/>
    <n v="7"/>
    <s v="Education"/>
    <n v="7"/>
    <s v="Education Secretariat"/>
    <s v="Executive Branch"/>
    <n v="1"/>
    <n v="213"/>
    <s v="094000"/>
    <s v="Norfolk State University"/>
    <x v="66"/>
    <s v="03"/>
    <s v="Higher Education Operating"/>
    <s v="03: Higher Education Operating"/>
    <s v="03690"/>
    <s v="EduStabFund-Institutn-COVID-19"/>
    <x v="281"/>
    <s v="213.03690"/>
    <x v="2"/>
    <n v="200"/>
    <n v="0"/>
    <n v="0"/>
    <n v="0"/>
    <n v="6127906.3799999999"/>
    <n v="5824013.4699999997"/>
    <n v="5890545.1499999994"/>
    <d v="2023-08-07T12:58:53"/>
    <n v="2088"/>
    <n v="1"/>
    <n v="1"/>
  </r>
  <r>
    <x v="6"/>
    <s v="Education Secretariat"/>
    <n v="7"/>
    <s v="Education"/>
    <n v="7"/>
    <s v="Education Secretariat"/>
    <s v="Executive Branch"/>
    <n v="1"/>
    <n v="213"/>
    <s v="094000"/>
    <s v="Norfolk State University"/>
    <x v="66"/>
    <s v="03"/>
    <s v="Higher Education Operating"/>
    <s v="03: Higher Education Operating"/>
    <s v="03690"/>
    <s v="EduStabFund-Institutn-COVID-19"/>
    <x v="281"/>
    <s v="213.03690"/>
    <x v="3"/>
    <n v="220"/>
    <n v="0"/>
    <n v="0"/>
    <n v="3450858"/>
    <n v="5323225.62"/>
    <n v="5892683.71"/>
    <n v="2138.5600000005215"/>
    <d v="2023-08-07T12:58:53"/>
    <n v="2089"/>
    <n v="1"/>
    <n v="1"/>
  </r>
  <r>
    <x v="6"/>
    <s v="Education Secretariat"/>
    <n v="7"/>
    <s v="Education"/>
    <n v="7"/>
    <s v="Education Secretariat"/>
    <s v="Executive Branch"/>
    <n v="1"/>
    <n v="213"/>
    <s v="094000"/>
    <s v="Norfolk State University"/>
    <x v="66"/>
    <s v="03"/>
    <s v="Higher Education Operating"/>
    <s v="03: Higher Education Operating"/>
    <s v="03690"/>
    <s v="EduStabFund-Institutn-COVID-19"/>
    <x v="281"/>
    <s v="213.03690"/>
    <x v="4"/>
    <n v="500"/>
    <n v="0"/>
    <n v="0"/>
    <n v="0"/>
    <n v="9357991.5399999991"/>
    <n v="6044785.3099999996"/>
    <n v="5890545.1500000004"/>
    <d v="2023-08-07T12:58:53"/>
    <n v="2090"/>
    <n v="1"/>
    <n v="1"/>
  </r>
  <r>
    <x v="6"/>
    <s v="Education Secretariat"/>
    <n v="7"/>
    <s v="Education"/>
    <n v="7"/>
    <s v="Education Secretariat"/>
    <s v="Executive Branch"/>
    <n v="1"/>
    <n v="213"/>
    <s v="094000"/>
    <s v="Norfolk State University"/>
    <x v="66"/>
    <s v="03"/>
    <s v="Higher Education Operating"/>
    <s v="03: Higher Education Operating"/>
    <s v="03870"/>
    <s v="Srplus Supp&amp;Equip Sales-Gen-HE"/>
    <x v="283"/>
    <s v="213.03870"/>
    <x v="0"/>
    <n v="100"/>
    <n v="83558.289999999994"/>
    <n v="90665.52"/>
    <n v="94053.55"/>
    <n v="94053.55"/>
    <n v="99571.88"/>
    <n v="120020.54"/>
    <d v="2023-08-07T12:58:53"/>
    <n v="2091"/>
    <n v="1"/>
    <n v="1"/>
  </r>
  <r>
    <x v="6"/>
    <s v="Education Secretariat"/>
    <n v="7"/>
    <s v="Education"/>
    <n v="7"/>
    <s v="Education Secretariat"/>
    <s v="Executive Branch"/>
    <n v="1"/>
    <n v="213"/>
    <s v="094000"/>
    <s v="Norfolk State University"/>
    <x v="66"/>
    <s v="03"/>
    <s v="Higher Education Operating"/>
    <s v="03: Higher Education Operating"/>
    <s v="03870"/>
    <s v="Srplus Supp&amp;Equip Sales-Gen-HE"/>
    <x v="283"/>
    <s v="213.03870"/>
    <x v="4"/>
    <n v="500"/>
    <n v="14316.24"/>
    <n v="7107.23"/>
    <n v="3388.03"/>
    <n v="0"/>
    <n v="5518.33"/>
    <n v="20448.66"/>
    <d v="2023-08-07T12:58:53"/>
    <n v="2092"/>
    <n v="1"/>
    <n v="1"/>
  </r>
  <r>
    <x v="6"/>
    <s v="Education Secretariat"/>
    <n v="7"/>
    <s v="Education"/>
    <n v="7"/>
    <s v="Education Secretariat"/>
    <s v="Executive Branch"/>
    <n v="1"/>
    <n v="213"/>
    <s v="094000"/>
    <s v="Norfolk State University"/>
    <x v="66"/>
    <s v="03"/>
    <s v="Higher Education Operating"/>
    <s v="03: Higher Education Operating"/>
    <s v="03900"/>
    <s v="Insurance Recovery - Higher Ed"/>
    <x v="290"/>
    <s v="213.03900"/>
    <x v="0"/>
    <n v="100"/>
    <n v="0.09"/>
    <n v="26462.15"/>
    <n v="26462.15"/>
    <n v="26462.15"/>
    <n v="89683.55"/>
    <n v="89683.55"/>
    <d v="2023-08-07T12:58:53"/>
    <n v="2093"/>
    <n v="1"/>
    <n v="1"/>
  </r>
  <r>
    <x v="6"/>
    <s v="Education Secretariat"/>
    <n v="7"/>
    <s v="Education"/>
    <n v="7"/>
    <s v="Education Secretariat"/>
    <s v="Executive Branch"/>
    <n v="1"/>
    <n v="213"/>
    <s v="094000"/>
    <s v="Norfolk State University"/>
    <x v="66"/>
    <s v="03"/>
    <s v="Higher Education Operating"/>
    <s v="03: Higher Education Operating"/>
    <s v="03900"/>
    <s v="Insurance Recovery - Higher Ed"/>
    <x v="290"/>
    <s v="213.03900"/>
    <x v="1"/>
    <n v="135"/>
    <n v="23911"/>
    <n v="24502"/>
    <n v="24502"/>
    <n v="24502"/>
    <n v="24502"/>
    <n v="24502"/>
    <d v="2023-08-07T12:58:53"/>
    <n v="2094"/>
    <n v="1"/>
    <n v="1"/>
  </r>
  <r>
    <x v="6"/>
    <s v="Education Secretariat"/>
    <n v="7"/>
    <s v="Education"/>
    <n v="7"/>
    <s v="Education Secretariat"/>
    <s v="Executive Branch"/>
    <n v="1"/>
    <n v="213"/>
    <s v="094000"/>
    <s v="Norfolk State University"/>
    <x v="66"/>
    <s v="03"/>
    <s v="Higher Education Operating"/>
    <s v="03: Higher Education Operating"/>
    <s v="03900"/>
    <s v="Insurance Recovery - Higher Ed"/>
    <x v="290"/>
    <s v="213.03900"/>
    <x v="2"/>
    <n v="200"/>
    <n v="23911"/>
    <n v="0"/>
    <n v="0"/>
    <n v="0"/>
    <n v="0"/>
    <n v="0"/>
    <d v="2023-08-07T12:58:53"/>
    <n v="2095"/>
    <n v="1"/>
    <n v="1"/>
  </r>
  <r>
    <x v="6"/>
    <s v="Education Secretariat"/>
    <n v="7"/>
    <s v="Education"/>
    <n v="7"/>
    <s v="Education Secretariat"/>
    <s v="Executive Branch"/>
    <n v="1"/>
    <n v="213"/>
    <s v="094000"/>
    <s v="Norfolk State University"/>
    <x v="66"/>
    <s v="03"/>
    <s v="Higher Education Operating"/>
    <s v="03: Higher Education Operating"/>
    <s v="03900"/>
    <s v="Insurance Recovery - Higher Ed"/>
    <x v="290"/>
    <s v="213.03900"/>
    <x v="3"/>
    <n v="220"/>
    <n v="0"/>
    <n v="24502"/>
    <n v="24502"/>
    <n v="24502"/>
    <n v="24502"/>
    <n v="24502"/>
    <d v="2023-08-07T12:58:53"/>
    <n v="2096"/>
    <n v="1"/>
    <n v="1"/>
  </r>
  <r>
    <x v="6"/>
    <s v="Education Secretariat"/>
    <n v="7"/>
    <s v="Education"/>
    <n v="7"/>
    <s v="Education Secretariat"/>
    <s v="Executive Branch"/>
    <n v="1"/>
    <n v="213"/>
    <s v="094000"/>
    <s v="Norfolk State University"/>
    <x v="66"/>
    <s v="03"/>
    <s v="Higher Education Operating"/>
    <s v="03: Higher Education Operating"/>
    <s v="03900"/>
    <s v="Insurance Recovery - Higher Ed"/>
    <x v="290"/>
    <s v="213.03900"/>
    <x v="4"/>
    <n v="500"/>
    <n v="0"/>
    <n v="26462.06"/>
    <n v="0"/>
    <n v="0"/>
    <n v="63221.4"/>
    <n v="0"/>
    <d v="2023-08-07T12:58:53"/>
    <n v="2097"/>
    <n v="1"/>
    <n v="1"/>
  </r>
  <r>
    <x v="6"/>
    <s v="Education Secretariat"/>
    <n v="7"/>
    <s v="Education"/>
    <n v="7"/>
    <s v="Education Secretariat"/>
    <s v="Executive Branch"/>
    <n v="1"/>
    <n v="213"/>
    <s v="094000"/>
    <s v="Norfolk State University"/>
    <x v="66"/>
    <s v="07"/>
    <s v="Trust And Agency"/>
    <s v="07: Trust And Agency"/>
    <s v="07311"/>
    <s v="State Student Loan Fund"/>
    <x v="306"/>
    <s v="213.07311"/>
    <x v="4"/>
    <n v="500"/>
    <n v="21630.510000000002"/>
    <n v="91360"/>
    <n v="16089.04"/>
    <n v="10088.15"/>
    <n v="4864.96"/>
    <n v="11111.42"/>
    <d v="2023-08-07T12:58:53"/>
    <n v="2098"/>
    <n v="1"/>
    <n v="1"/>
  </r>
  <r>
    <x v="6"/>
    <s v="Education Secretariat"/>
    <n v="7"/>
    <s v="Education"/>
    <n v="7"/>
    <s v="Education Secretariat"/>
    <s v="Executive Branch"/>
    <n v="1"/>
    <n v="213"/>
    <s v="094000"/>
    <s v="Norfolk State University"/>
    <x v="66"/>
    <s v="07"/>
    <s v="Trust And Agency"/>
    <s v="07: Trust And Agency"/>
    <s v="07562"/>
    <s v="VA Research Investment Fund?GF"/>
    <x v="232"/>
    <s v="213.07562"/>
    <x v="0"/>
    <n v="100"/>
    <n v="0"/>
    <n v="0"/>
    <n v="161300"/>
    <n v="260000.01"/>
    <n v="36420.51"/>
    <n v="597.79"/>
    <d v="2023-08-07T12:58:53"/>
    <n v="2099"/>
    <n v="1"/>
    <n v="1"/>
  </r>
  <r>
    <x v="6"/>
    <s v="Education Secretariat"/>
    <n v="7"/>
    <s v="Education"/>
    <n v="7"/>
    <s v="Education Secretariat"/>
    <s v="Executive Branch"/>
    <n v="1"/>
    <n v="213"/>
    <s v="094000"/>
    <s v="Norfolk State University"/>
    <x v="66"/>
    <s v="07"/>
    <s v="Trust And Agency"/>
    <s v="07: Trust And Agency"/>
    <s v="07562"/>
    <s v="VA Research Investment Fund?GF"/>
    <x v="232"/>
    <s v="213.07562"/>
    <x v="1"/>
    <n v="135"/>
    <n v="0"/>
    <n v="0"/>
    <n v="161300"/>
    <n v="204300"/>
    <n v="84568.45"/>
    <n v="36420.51"/>
    <d v="2023-08-07T12:58:53"/>
    <n v="2100"/>
    <n v="1"/>
    <n v="1"/>
  </r>
  <r>
    <x v="6"/>
    <s v="Education Secretariat"/>
    <n v="7"/>
    <s v="Education"/>
    <n v="7"/>
    <s v="Education Secretariat"/>
    <s v="Executive Branch"/>
    <n v="1"/>
    <n v="213"/>
    <s v="094000"/>
    <s v="Norfolk State University"/>
    <x v="66"/>
    <s v="07"/>
    <s v="Trust And Agency"/>
    <s v="07: Trust And Agency"/>
    <s v="07562"/>
    <s v="VA Research Investment Fund?GF"/>
    <x v="232"/>
    <s v="213.07562"/>
    <x v="2"/>
    <n v="200"/>
    <n v="0"/>
    <n v="0"/>
    <n v="0"/>
    <n v="144299.99000000002"/>
    <n v="40188.68"/>
    <n v="35822.720000000001"/>
    <d v="2023-08-07T12:58:53"/>
    <n v="2101"/>
    <n v="1"/>
    <n v="1"/>
  </r>
  <r>
    <x v="6"/>
    <s v="Education Secretariat"/>
    <n v="7"/>
    <s v="Education"/>
    <n v="7"/>
    <s v="Education Secretariat"/>
    <s v="Executive Branch"/>
    <n v="1"/>
    <n v="213"/>
    <s v="094000"/>
    <s v="Norfolk State University"/>
    <x v="66"/>
    <s v="07"/>
    <s v="Trust And Agency"/>
    <s v="07: Trust And Agency"/>
    <s v="07562"/>
    <s v="VA Research Investment Fund?GF"/>
    <x v="232"/>
    <s v="213.07562"/>
    <x v="3"/>
    <n v="220"/>
    <n v="0"/>
    <n v="0"/>
    <n v="161300"/>
    <n v="60000.00999999998"/>
    <n v="44379.77"/>
    <n v="597.79000000000087"/>
    <d v="2023-08-07T12:58:53"/>
    <n v="2102"/>
    <n v="1"/>
    <n v="1"/>
  </r>
  <r>
    <x v="6"/>
    <s v="Education Secretariat"/>
    <n v="7"/>
    <s v="Education"/>
    <n v="7"/>
    <s v="Education Secretariat"/>
    <s v="Executive Branch"/>
    <n v="1"/>
    <n v="213"/>
    <s v="094000"/>
    <s v="Norfolk State University"/>
    <x v="66"/>
    <s v="07"/>
    <s v="Trust And Agency"/>
    <s v="07: Trust And Agency"/>
    <s v="07562"/>
    <s v="VA Research Investment Fund?GF"/>
    <x v="232"/>
    <s v="213.07562"/>
    <x v="4"/>
    <n v="500"/>
    <n v="0"/>
    <n v="0"/>
    <n v="0"/>
    <n v="200000"/>
    <n v="183390.82"/>
    <n v="0"/>
    <d v="2023-08-07T12:58:53"/>
    <n v="2103"/>
    <n v="1"/>
    <n v="1"/>
  </r>
  <r>
    <x v="6"/>
    <s v="Education Secretariat"/>
    <n v="7"/>
    <s v="Education"/>
    <n v="7"/>
    <s v="Education Secretariat"/>
    <s v="Executive Branch"/>
    <n v="1"/>
    <n v="213"/>
    <s v="094000"/>
    <s v="Norfolk State University"/>
    <x v="66"/>
    <s v="09"/>
    <s v="Dedicated Special Revenue"/>
    <s v="09: Dedicated Special Revenue"/>
    <s v="09650"/>
    <s v="Central Capital Planning Fund"/>
    <x v="257"/>
    <s v="213.09650"/>
    <x v="0"/>
    <n v="100"/>
    <n v="0"/>
    <n v="0"/>
    <n v="0"/>
    <n v="0"/>
    <n v="2500000"/>
    <n v="194006.06"/>
    <d v="2023-08-07T12:58:53"/>
    <n v="2104"/>
    <n v="1"/>
    <n v="1"/>
  </r>
  <r>
    <x v="6"/>
    <s v="Education Secretariat"/>
    <n v="7"/>
    <s v="Education"/>
    <n v="7"/>
    <s v="Education Secretariat"/>
    <s v="Executive Branch"/>
    <n v="1"/>
    <n v="213"/>
    <s v="094000"/>
    <s v="Norfolk State University"/>
    <x v="66"/>
    <s v="09"/>
    <s v="Dedicated Special Revenue"/>
    <s v="09: Dedicated Special Revenue"/>
    <s v="09650"/>
    <s v="Central Capital Planning Fund"/>
    <x v="257"/>
    <s v="213.09650"/>
    <x v="5"/>
    <n v="137"/>
    <n v="0"/>
    <n v="0"/>
    <n v="0"/>
    <n v="0"/>
    <n v="2500000"/>
    <n v="2500000"/>
    <d v="2023-08-07T12:58:53"/>
    <n v="2105"/>
    <n v="1"/>
    <n v="1"/>
  </r>
  <r>
    <x v="6"/>
    <s v="Education Secretariat"/>
    <n v="7"/>
    <s v="Education"/>
    <n v="7"/>
    <s v="Education Secretariat"/>
    <s v="Executive Branch"/>
    <n v="1"/>
    <n v="213"/>
    <s v="094000"/>
    <s v="Norfolk State University"/>
    <x v="66"/>
    <s v="09"/>
    <s v="Dedicated Special Revenue"/>
    <s v="09: Dedicated Special Revenue"/>
    <s v="09650"/>
    <s v="Central Capital Planning Fund"/>
    <x v="257"/>
    <s v="213.09650"/>
    <x v="7"/>
    <n v="205"/>
    <n v="0"/>
    <n v="0"/>
    <n v="0"/>
    <n v="0"/>
    <n v="0"/>
    <n v="2305993.94"/>
    <d v="2023-08-07T12:58:53"/>
    <n v="2106"/>
    <n v="1"/>
    <n v="1"/>
  </r>
  <r>
    <x v="6"/>
    <s v="Education Secretariat"/>
    <n v="7"/>
    <s v="Education"/>
    <n v="7"/>
    <s v="Education Secretariat"/>
    <s v="Executive Branch"/>
    <n v="1"/>
    <n v="213"/>
    <s v="094000"/>
    <s v="Norfolk State University"/>
    <x v="66"/>
    <s v="09"/>
    <s v="Dedicated Special Revenue"/>
    <s v="09: Dedicated Special Revenue"/>
    <s v="09650"/>
    <s v="Central Capital Planning Fund"/>
    <x v="257"/>
    <s v="213.09650"/>
    <x v="6"/>
    <n v="222"/>
    <n v="0"/>
    <n v="0"/>
    <n v="0"/>
    <n v="0"/>
    <n v="2500000"/>
    <n v="194006.06000000006"/>
    <d v="2023-08-07T12:58:53"/>
    <n v="2107"/>
    <n v="1"/>
    <n v="1"/>
  </r>
  <r>
    <x v="6"/>
    <s v="Education Secretariat"/>
    <n v="7"/>
    <s v="Education"/>
    <n v="7"/>
    <s v="Education Secretariat"/>
    <s v="Executive Branch"/>
    <n v="1"/>
    <n v="221"/>
    <s v="095000"/>
    <s v="Old Dominion University"/>
    <x v="67"/>
    <s v="03"/>
    <s v="Higher Education Operating"/>
    <s v="03: Higher Education Operating"/>
    <s v="03000"/>
    <s v="Higher Education Operating"/>
    <x v="267"/>
    <s v="221.03000"/>
    <x v="0"/>
    <n v="100"/>
    <n v="6799071.9100000001"/>
    <n v="7463608.8499999996"/>
    <n v="8876424.75"/>
    <n v="16374256.73"/>
    <n v="12640652.289999999"/>
    <n v="13076117.539999999"/>
    <d v="2023-08-07T12:58:53"/>
    <n v="2108"/>
    <n v="1"/>
    <n v="1"/>
  </r>
  <r>
    <x v="6"/>
    <s v="Education Secretariat"/>
    <n v="7"/>
    <s v="Education"/>
    <n v="7"/>
    <s v="Education Secretariat"/>
    <s v="Executive Branch"/>
    <n v="1"/>
    <n v="221"/>
    <s v="095000"/>
    <s v="Old Dominion University"/>
    <x v="67"/>
    <s v="03"/>
    <s v="Higher Education Operating"/>
    <s v="03: Higher Education Operating"/>
    <s v="03000"/>
    <s v="Higher Education Operating"/>
    <x v="267"/>
    <s v="221.03000"/>
    <x v="1"/>
    <n v="135"/>
    <n v="296071541"/>
    <n v="306811011"/>
    <n v="320930285.90999997"/>
    <n v="340192254.15999997"/>
    <n v="385535934.31"/>
    <n v="393725200.34000003"/>
    <d v="2023-08-07T12:58:53"/>
    <n v="2109"/>
    <n v="1"/>
    <n v="1"/>
  </r>
  <r>
    <x v="6"/>
    <s v="Education Secretariat"/>
    <n v="7"/>
    <s v="Education"/>
    <n v="7"/>
    <s v="Education Secretariat"/>
    <s v="Executive Branch"/>
    <n v="1"/>
    <n v="221"/>
    <s v="095000"/>
    <s v="Old Dominion University"/>
    <x v="67"/>
    <s v="03"/>
    <s v="Higher Education Operating"/>
    <m/>
    <s v="03000"/>
    <s v="Higher Education Operating"/>
    <x v="267"/>
    <s v="221.03000"/>
    <x v="5"/>
    <n v="137"/>
    <n v="10000000"/>
    <n v="0"/>
    <n v="0"/>
    <n v="0"/>
    <n v="0"/>
    <n v="4500000"/>
    <d v="2023-08-07T12:58:53"/>
    <n v="2110"/>
    <n v="1"/>
    <n v="1"/>
  </r>
  <r>
    <x v="6"/>
    <s v="Education Secretariat"/>
    <n v="7"/>
    <s v="Education"/>
    <n v="7"/>
    <s v="Education Secretariat"/>
    <s v="Executive Branch"/>
    <n v="1"/>
    <n v="221"/>
    <s v="095000"/>
    <s v="Old Dominion University"/>
    <x v="67"/>
    <s v="03"/>
    <s v="Higher Education Operating"/>
    <s v="03: Higher Education Operating"/>
    <s v="03000"/>
    <s v="Higher Education Operating"/>
    <x v="267"/>
    <s v="221.03000"/>
    <x v="5"/>
    <n v="137"/>
    <n v="0"/>
    <n v="3499000"/>
    <n v="2652247.67"/>
    <n v="5549131.2300000004"/>
    <n v="8634436"/>
    <n v="6673909.5800000001"/>
    <d v="2023-08-07T12:58:53"/>
    <n v="2111"/>
    <n v="1"/>
    <n v="1"/>
  </r>
  <r>
    <x v="6"/>
    <s v="Education Secretariat"/>
    <n v="7"/>
    <s v="Education"/>
    <n v="7"/>
    <s v="Education Secretariat"/>
    <s v="Executive Branch"/>
    <n v="1"/>
    <n v="221"/>
    <s v="095000"/>
    <s v="Old Dominion University"/>
    <x v="67"/>
    <s v="03"/>
    <s v="Higher Education Operating"/>
    <s v="03: Higher Education Operating"/>
    <s v="03000"/>
    <s v="Higher Education Operating"/>
    <x v="267"/>
    <s v="221.03000"/>
    <x v="2"/>
    <n v="200"/>
    <n v="287996984.24000031"/>
    <n v="297147443.63999999"/>
    <n v="293939179.14000016"/>
    <n v="300023556.67999971"/>
    <n v="325699847.61999989"/>
    <n v="335602276.47000027"/>
    <d v="2023-08-07T12:58:53"/>
    <n v="2112"/>
    <n v="1"/>
    <n v="1"/>
  </r>
  <r>
    <x v="6"/>
    <s v="Education Secretariat"/>
    <n v="7"/>
    <s v="Education"/>
    <n v="7"/>
    <s v="Education Secretariat"/>
    <s v="Executive Branch"/>
    <n v="1"/>
    <n v="221"/>
    <s v="095000"/>
    <s v="Old Dominion University"/>
    <x v="67"/>
    <s v="03"/>
    <s v="Higher Education Operating"/>
    <s v="03: Higher Education Operating"/>
    <s v="03000"/>
    <s v="Higher Education Operating"/>
    <x v="267"/>
    <s v="221.03000"/>
    <x v="7"/>
    <n v="205"/>
    <n v="0"/>
    <n v="846752.33"/>
    <n v="2238852.4399999995"/>
    <n v="-3085304.7699999996"/>
    <n v="1960526.4200000002"/>
    <n v="3429163.5100000002"/>
    <d v="2023-08-07T12:58:53"/>
    <n v="2113"/>
    <n v="1"/>
    <n v="1"/>
  </r>
  <r>
    <x v="6"/>
    <s v="Education Secretariat"/>
    <n v="7"/>
    <s v="Education"/>
    <n v="7"/>
    <s v="Education Secretariat"/>
    <s v="Executive Branch"/>
    <n v="1"/>
    <n v="221"/>
    <s v="095000"/>
    <s v="Old Dominion University"/>
    <x v="67"/>
    <s v="03"/>
    <s v="Higher Education Operating"/>
    <s v="03: Higher Education Operating"/>
    <s v="03000"/>
    <s v="Higher Education Operating"/>
    <x v="267"/>
    <s v="221.03000"/>
    <x v="3"/>
    <n v="220"/>
    <n v="8074556.7599996924"/>
    <n v="9663567.3600000143"/>
    <n v="26991106.769999802"/>
    <n v="40168697.480000257"/>
    <n v="59836086.690000117"/>
    <n v="58122923.869999766"/>
    <d v="2023-08-07T12:58:53"/>
    <n v="2114"/>
    <n v="1"/>
    <n v="1"/>
  </r>
  <r>
    <x v="6"/>
    <s v="Education Secretariat"/>
    <n v="7"/>
    <s v="Education"/>
    <n v="7"/>
    <s v="Education Secretariat"/>
    <s v="Executive Branch"/>
    <n v="1"/>
    <n v="221"/>
    <s v="095000"/>
    <s v="Old Dominion University"/>
    <x v="67"/>
    <s v="03"/>
    <s v="Higher Education Operating"/>
    <s v="03: Higher Education Operating"/>
    <s v="03000"/>
    <s v="Higher Education Operating"/>
    <x v="267"/>
    <s v="221.03000"/>
    <x v="6"/>
    <n v="222"/>
    <n v="0"/>
    <n v="2652247.67"/>
    <n v="413395.23000000045"/>
    <n v="8634436"/>
    <n v="6673909.5800000001"/>
    <n v="3244746.07"/>
    <d v="2023-08-07T12:58:53"/>
    <n v="2115"/>
    <n v="1"/>
    <n v="1"/>
  </r>
  <r>
    <x v="6"/>
    <s v="Education Secretariat"/>
    <n v="7"/>
    <s v="Education"/>
    <n v="7"/>
    <s v="Education Secretariat"/>
    <s v="Executive Branch"/>
    <n v="1"/>
    <n v="221"/>
    <s v="095000"/>
    <s v="Old Dominion University"/>
    <x v="67"/>
    <s v="03"/>
    <s v="Higher Education Operating"/>
    <s v="03: Higher Education Operating"/>
    <s v="03000"/>
    <s v="Higher Education Operating"/>
    <x v="267"/>
    <s v="221.03000"/>
    <x v="4"/>
    <n v="500"/>
    <n v="167102469.24000004"/>
    <n v="173375303.97"/>
    <n v="165807276.61999997"/>
    <n v="183594507.43999997"/>
    <n v="160472512.69"/>
    <n v="146885553.09999999"/>
    <d v="2023-08-07T12:58:53"/>
    <n v="2116"/>
    <n v="1"/>
    <n v="1"/>
  </r>
  <r>
    <x v="6"/>
    <s v="Education Secretariat"/>
    <n v="7"/>
    <s v="Education"/>
    <n v="7"/>
    <s v="Education Secretariat"/>
    <s v="Executive Branch"/>
    <n v="1"/>
    <n v="221"/>
    <s v="095000"/>
    <s v="Old Dominion University"/>
    <x v="67"/>
    <s v="03"/>
    <s v="Higher Education Operating"/>
    <s v="03: Higher Education Operating"/>
    <s v="03010"/>
    <s v="Higher Education Federal"/>
    <x v="268"/>
    <s v="221.03010"/>
    <x v="0"/>
    <n v="100"/>
    <n v="9620.18"/>
    <n v="131727.42000000001"/>
    <n v="49508.22"/>
    <n v="624768.01"/>
    <n v="695021.72"/>
    <n v="25222.9"/>
    <d v="2023-08-07T12:58:53"/>
    <n v="2117"/>
    <n v="1"/>
    <n v="1"/>
  </r>
  <r>
    <x v="6"/>
    <s v="Education Secretariat"/>
    <n v="7"/>
    <s v="Education"/>
    <n v="7"/>
    <s v="Education Secretariat"/>
    <s v="Executive Branch"/>
    <n v="1"/>
    <n v="221"/>
    <s v="095000"/>
    <s v="Old Dominion University"/>
    <x v="67"/>
    <s v="03"/>
    <s v="Higher Education Operating"/>
    <s v="03: Higher Education Operating"/>
    <s v="03010"/>
    <s v="Higher Education Federal"/>
    <x v="268"/>
    <s v="221.03010"/>
    <x v="1"/>
    <n v="135"/>
    <n v="6393059"/>
    <n v="6893059"/>
    <n v="9393059"/>
    <n v="8107961"/>
    <n v="7645911"/>
    <n v="8425711"/>
    <d v="2023-08-07T12:58:53"/>
    <n v="2118"/>
    <n v="1"/>
    <n v="1"/>
  </r>
  <r>
    <x v="6"/>
    <s v="Education Secretariat"/>
    <n v="7"/>
    <s v="Education"/>
    <n v="7"/>
    <s v="Education Secretariat"/>
    <s v="Executive Branch"/>
    <n v="1"/>
    <n v="221"/>
    <s v="095000"/>
    <s v="Old Dominion University"/>
    <x v="67"/>
    <s v="03"/>
    <s v="Higher Education Operating"/>
    <s v="03: Higher Education Operating"/>
    <s v="03010"/>
    <s v="Higher Education Federal"/>
    <x v="268"/>
    <s v="221.03010"/>
    <x v="2"/>
    <n v="200"/>
    <n v="6393059"/>
    <n v="6893059.0000000009"/>
    <n v="7440350.7399999993"/>
    <n v="7879632.8300000001"/>
    <n v="7469537.330000001"/>
    <n v="8267505.4500000002"/>
    <d v="2023-08-07T12:58:53"/>
    <n v="2119"/>
    <n v="1"/>
    <n v="1"/>
  </r>
  <r>
    <x v="6"/>
    <s v="Education Secretariat"/>
    <n v="7"/>
    <s v="Education"/>
    <n v="7"/>
    <s v="Education Secretariat"/>
    <s v="Executive Branch"/>
    <n v="1"/>
    <n v="221"/>
    <s v="095000"/>
    <s v="Old Dominion University"/>
    <x v="67"/>
    <s v="03"/>
    <s v="Higher Education Operating"/>
    <s v="03: Higher Education Operating"/>
    <s v="03010"/>
    <s v="Higher Education Federal"/>
    <x v="268"/>
    <s v="221.03010"/>
    <x v="3"/>
    <n v="220"/>
    <n v="0"/>
    <n v="-9.3132257461547852E-10"/>
    <n v="1952708.2600000007"/>
    <n v="228328.16999999993"/>
    <n v="176373.66999999899"/>
    <n v="158205.54999999981"/>
    <d v="2023-08-07T12:58:53"/>
    <n v="2120"/>
    <n v="1"/>
    <n v="1"/>
  </r>
  <r>
    <x v="6"/>
    <s v="Education Secretariat"/>
    <n v="7"/>
    <s v="Education"/>
    <n v="7"/>
    <s v="Education Secretariat"/>
    <s v="Executive Branch"/>
    <n v="1"/>
    <n v="221"/>
    <s v="095000"/>
    <s v="Old Dominion University"/>
    <x v="67"/>
    <s v="03"/>
    <s v="Higher Education Operating"/>
    <s v="03: Higher Education Operating"/>
    <s v="03010"/>
    <s v="Higher Education Federal"/>
    <x v="268"/>
    <s v="221.03010"/>
    <x v="4"/>
    <n v="500"/>
    <n v="6382347.8099999996"/>
    <n v="7015166.2399999993"/>
    <n v="7358131.54"/>
    <n v="8442842.6199999992"/>
    <n v="7539791.0399999991"/>
    <n v="7592706.6299999999"/>
    <d v="2023-08-07T12:58:53"/>
    <n v="2121"/>
    <n v="1"/>
    <n v="1"/>
  </r>
  <r>
    <x v="6"/>
    <s v="Education Secretariat"/>
    <n v="7"/>
    <s v="Education"/>
    <n v="7"/>
    <s v="Education Secretariat"/>
    <s v="Executive Branch"/>
    <n v="1"/>
    <n v="221"/>
    <s v="095000"/>
    <s v="Old Dominion University"/>
    <x v="67"/>
    <s v="03"/>
    <s v="Higher Education Operating"/>
    <s v="03: Higher Education Operating"/>
    <s v="03020"/>
    <s v="Foundation/Othr Grants/Cntrcts"/>
    <x v="269"/>
    <s v="221.03020"/>
    <x v="0"/>
    <n v="100"/>
    <n v="2075887.03"/>
    <n v="2153895"/>
    <n v="2302837.4700000002"/>
    <n v="5288442.04"/>
    <n v="3566480.13"/>
    <n v="4306134.22"/>
    <d v="2023-08-07T12:58:53"/>
    <n v="2122"/>
    <n v="1"/>
    <n v="1"/>
  </r>
  <r>
    <x v="6"/>
    <s v="Education Secretariat"/>
    <n v="7"/>
    <s v="Education"/>
    <n v="7"/>
    <s v="Education Secretariat"/>
    <s v="Executive Branch"/>
    <n v="1"/>
    <n v="221"/>
    <s v="095000"/>
    <s v="Old Dominion University"/>
    <x v="67"/>
    <s v="03"/>
    <s v="Higher Education Operating"/>
    <s v="03: Higher Education Operating"/>
    <s v="03020"/>
    <s v="Foundation/Othr Grants/Cntrcts"/>
    <x v="269"/>
    <s v="221.03020"/>
    <x v="1"/>
    <n v="135"/>
    <n v="2554411"/>
    <n v="2254411"/>
    <n v="3554411"/>
    <n v="6279911"/>
    <n v="9982494"/>
    <n v="7376286"/>
    <d v="2023-08-07T12:58:53"/>
    <n v="2123"/>
    <n v="1"/>
    <n v="1"/>
  </r>
  <r>
    <x v="6"/>
    <s v="Education Secretariat"/>
    <n v="7"/>
    <s v="Education"/>
    <n v="7"/>
    <s v="Education Secretariat"/>
    <s v="Executive Branch"/>
    <n v="1"/>
    <n v="221"/>
    <s v="095000"/>
    <s v="Old Dominion University"/>
    <x v="67"/>
    <s v="03"/>
    <s v="Higher Education Operating"/>
    <s v="03: Higher Education Operating"/>
    <s v="03020"/>
    <s v="Foundation/Othr Grants/Cntrcts"/>
    <x v="269"/>
    <s v="221.03020"/>
    <x v="5"/>
    <n v="137"/>
    <n v="2649332"/>
    <n v="4633013"/>
    <n v="4322085.41"/>
    <n v="3530524.69"/>
    <n v="3342007.65"/>
    <n v="3342007.65"/>
    <d v="2023-08-07T12:58:53"/>
    <n v="2124"/>
    <n v="1"/>
    <n v="1"/>
  </r>
  <r>
    <x v="6"/>
    <s v="Education Secretariat"/>
    <n v="7"/>
    <s v="Education"/>
    <n v="7"/>
    <s v="Education Secretariat"/>
    <s v="Executive Branch"/>
    <n v="1"/>
    <n v="221"/>
    <s v="095000"/>
    <s v="Old Dominion University"/>
    <x v="67"/>
    <s v="03"/>
    <s v="Higher Education Operating"/>
    <s v="03: Higher Education Operating"/>
    <s v="03020"/>
    <s v="Foundation/Othr Grants/Cntrcts"/>
    <x v="269"/>
    <s v="221.03020"/>
    <x v="2"/>
    <n v="200"/>
    <n v="2201956.7700000005"/>
    <n v="2209454.9600000009"/>
    <n v="2903579.96"/>
    <n v="1479435.3600000008"/>
    <n v="7563966.6599999992"/>
    <n v="5768387.6400000015"/>
    <d v="2023-08-07T12:58:53"/>
    <n v="2125"/>
    <n v="1"/>
    <n v="1"/>
  </r>
  <r>
    <x v="6"/>
    <s v="Education Secretariat"/>
    <n v="7"/>
    <s v="Education"/>
    <n v="7"/>
    <s v="Education Secretariat"/>
    <s v="Executive Branch"/>
    <n v="1"/>
    <n v="221"/>
    <s v="095000"/>
    <s v="Old Dominion University"/>
    <x v="67"/>
    <s v="03"/>
    <s v="Higher Education Operating"/>
    <s v="03: Higher Education Operating"/>
    <s v="03020"/>
    <s v="Foundation/Othr Grants/Cntrcts"/>
    <x v="269"/>
    <s v="221.03020"/>
    <x v="7"/>
    <n v="205"/>
    <n v="516319.27999999997"/>
    <n v="83928.700000000012"/>
    <n v="2541560.7200000002"/>
    <n v="0.28000000000000003"/>
    <n v="0"/>
    <n v="32751.18"/>
    <d v="2023-08-07T12:58:53"/>
    <n v="2126"/>
    <n v="1"/>
    <n v="1"/>
  </r>
  <r>
    <x v="6"/>
    <s v="Education Secretariat"/>
    <n v="7"/>
    <s v="Education"/>
    <n v="7"/>
    <s v="Education Secretariat"/>
    <s v="Executive Branch"/>
    <n v="1"/>
    <n v="221"/>
    <s v="095000"/>
    <s v="Old Dominion University"/>
    <x v="67"/>
    <s v="03"/>
    <s v="Higher Education Operating"/>
    <s v="03: Higher Education Operating"/>
    <s v="03020"/>
    <s v="Foundation/Othr Grants/Cntrcts"/>
    <x v="269"/>
    <s v="221.03020"/>
    <x v="3"/>
    <n v="220"/>
    <n v="352454.22999999952"/>
    <n v="44956.039999999106"/>
    <n v="650831.04"/>
    <n v="4800475.6399999987"/>
    <n v="2418527.3400000008"/>
    <n v="1607898.3599999985"/>
    <d v="2023-08-07T12:58:53"/>
    <n v="2127"/>
    <n v="1"/>
    <n v="1"/>
  </r>
  <r>
    <x v="6"/>
    <s v="Education Secretariat"/>
    <n v="7"/>
    <s v="Education"/>
    <n v="7"/>
    <s v="Education Secretariat"/>
    <s v="Executive Branch"/>
    <n v="1"/>
    <n v="221"/>
    <s v="095000"/>
    <s v="Old Dominion University"/>
    <x v="67"/>
    <s v="03"/>
    <s v="Higher Education Operating"/>
    <s v="03: Higher Education Operating"/>
    <s v="03020"/>
    <s v="Foundation/Othr Grants/Cntrcts"/>
    <x v="269"/>
    <s v="221.03020"/>
    <x v="6"/>
    <n v="222"/>
    <n v="2133012.7200000002"/>
    <n v="4549084.3"/>
    <n v="1780524.69"/>
    <n v="3530524.41"/>
    <n v="3342007.65"/>
    <n v="3309256.4699999997"/>
    <d v="2023-08-07T12:58:53"/>
    <n v="2128"/>
    <n v="1"/>
    <n v="1"/>
  </r>
  <r>
    <x v="6"/>
    <s v="Education Secretariat"/>
    <n v="7"/>
    <s v="Education"/>
    <n v="7"/>
    <s v="Education Secretariat"/>
    <s v="Executive Branch"/>
    <n v="1"/>
    <n v="221"/>
    <s v="095000"/>
    <s v="Old Dominion University"/>
    <x v="67"/>
    <s v="03"/>
    <s v="Higher Education Operating"/>
    <s v="03: Higher Education Operating"/>
    <s v="03020"/>
    <s v="Foundation/Othr Grants/Cntrcts"/>
    <x v="269"/>
    <s v="221.03020"/>
    <x v="4"/>
    <n v="500"/>
    <n v="2466406.7999999998"/>
    <n v="2371391.63"/>
    <n v="3094083.15"/>
    <n v="4360040.21"/>
    <n v="5663921.75"/>
    <n v="6468917.9100000001"/>
    <d v="2023-08-07T12:58:53"/>
    <n v="2129"/>
    <n v="1"/>
    <n v="1"/>
  </r>
  <r>
    <x v="6"/>
    <s v="Education Secretariat"/>
    <n v="7"/>
    <s v="Education"/>
    <n v="7"/>
    <s v="Education Secretariat"/>
    <s v="Executive Branch"/>
    <n v="1"/>
    <n v="221"/>
    <s v="095000"/>
    <s v="Old Dominion University"/>
    <x v="67"/>
    <s v="03"/>
    <s v="Higher Education Operating"/>
    <s v="03: Higher Education Operating"/>
    <s v="03030"/>
    <s v="Indirect Cost Recovery"/>
    <x v="270"/>
    <s v="221.03030"/>
    <x v="0"/>
    <n v="100"/>
    <n v="199460.46"/>
    <n v="195702.46"/>
    <n v="190994.3"/>
    <n v="190994.3"/>
    <n v="190994.3"/>
    <n v="190994.3"/>
    <d v="2023-08-07T12:58:53"/>
    <n v="2130"/>
    <n v="1"/>
    <n v="1"/>
  </r>
  <r>
    <x v="6"/>
    <s v="Education Secretariat"/>
    <n v="7"/>
    <s v="Education"/>
    <n v="7"/>
    <s v="Education Secretariat"/>
    <s v="Executive Branch"/>
    <n v="1"/>
    <n v="221"/>
    <s v="095000"/>
    <s v="Old Dominion University"/>
    <x v="67"/>
    <s v="03"/>
    <s v="Higher Education Operating"/>
    <s v="03: Higher Education Operating"/>
    <s v="03030"/>
    <s v="Indirect Cost Recovery"/>
    <x v="270"/>
    <s v="221.03030"/>
    <x v="1"/>
    <n v="135"/>
    <n v="48306"/>
    <n v="48306"/>
    <n v="48306"/>
    <n v="48306"/>
    <n v="48306"/>
    <n v="48306"/>
    <d v="2023-08-07T12:58:53"/>
    <n v="2131"/>
    <n v="1"/>
    <n v="1"/>
  </r>
  <r>
    <x v="6"/>
    <s v="Education Secretariat"/>
    <n v="7"/>
    <s v="Education"/>
    <n v="7"/>
    <s v="Education Secretariat"/>
    <s v="Executive Branch"/>
    <n v="1"/>
    <n v="221"/>
    <s v="095000"/>
    <s v="Old Dominion University"/>
    <x v="67"/>
    <s v="03"/>
    <s v="Higher Education Operating"/>
    <s v="03: Higher Education Operating"/>
    <s v="03030"/>
    <s v="Indirect Cost Recovery"/>
    <x v="270"/>
    <s v="221.03030"/>
    <x v="2"/>
    <n v="200"/>
    <n v="22986.16"/>
    <n v="3758"/>
    <n v="4708.16"/>
    <n v="0"/>
    <n v="0"/>
    <n v="0"/>
    <d v="2023-08-07T12:58:53"/>
    <n v="2132"/>
    <n v="1"/>
    <n v="1"/>
  </r>
  <r>
    <x v="6"/>
    <s v="Education Secretariat"/>
    <n v="7"/>
    <s v="Education"/>
    <n v="7"/>
    <s v="Education Secretariat"/>
    <s v="Executive Branch"/>
    <n v="1"/>
    <n v="221"/>
    <s v="095000"/>
    <s v="Old Dominion University"/>
    <x v="67"/>
    <s v="03"/>
    <s v="Higher Education Operating"/>
    <s v="03: Higher Education Operating"/>
    <s v="03030"/>
    <s v="Indirect Cost Recovery"/>
    <x v="270"/>
    <s v="221.03030"/>
    <x v="3"/>
    <n v="220"/>
    <n v="25319.84"/>
    <n v="44548"/>
    <n v="43597.84"/>
    <n v="48306"/>
    <n v="48306"/>
    <n v="48306"/>
    <d v="2023-08-07T12:58:53"/>
    <n v="2133"/>
    <n v="1"/>
    <n v="1"/>
  </r>
  <r>
    <x v="6"/>
    <s v="Education Secretariat"/>
    <n v="7"/>
    <s v="Education"/>
    <n v="7"/>
    <s v="Education Secretariat"/>
    <s v="Executive Branch"/>
    <n v="1"/>
    <n v="221"/>
    <s v="095000"/>
    <s v="Old Dominion University"/>
    <x v="67"/>
    <s v="03"/>
    <s v="Higher Education Operating"/>
    <s v="03: Higher Education Operating"/>
    <s v="03040"/>
    <s v="Institutional Reserve Fund"/>
    <x v="296"/>
    <s v="221.03040"/>
    <x v="0"/>
    <n v="100"/>
    <n v="0"/>
    <n v="0"/>
    <n v="0"/>
    <n v="0"/>
    <n v="10167443"/>
    <n v="10167443"/>
    <d v="2023-08-07T12:58:53"/>
    <n v="2134"/>
    <n v="1"/>
    <n v="1"/>
  </r>
  <r>
    <x v="6"/>
    <s v="Education Secretariat"/>
    <n v="7"/>
    <s v="Education"/>
    <n v="7"/>
    <s v="Education Secretariat"/>
    <s v="Executive Branch"/>
    <n v="1"/>
    <n v="221"/>
    <s v="095000"/>
    <s v="Old Dominion University"/>
    <x v="67"/>
    <s v="03"/>
    <s v="Higher Education Operating"/>
    <s v="03: Higher Education Operating"/>
    <s v="03060"/>
    <s v="Auxiliary Enterprise"/>
    <x v="271"/>
    <s v="221.03060"/>
    <x v="0"/>
    <n v="100"/>
    <n v="75524226.739999995"/>
    <n v="74753536.260000005"/>
    <n v="58164422.780000001"/>
    <n v="70335634.510000005"/>
    <n v="97717143.890000001"/>
    <n v="110501941.76000001"/>
    <d v="2023-08-07T12:58:53"/>
    <n v="2135"/>
    <n v="1"/>
    <n v="1"/>
  </r>
  <r>
    <x v="6"/>
    <s v="Education Secretariat"/>
    <n v="7"/>
    <s v="Education"/>
    <n v="7"/>
    <s v="Education Secretariat"/>
    <s v="Executive Branch"/>
    <n v="1"/>
    <n v="221"/>
    <s v="095000"/>
    <s v="Old Dominion University"/>
    <x v="67"/>
    <s v="03"/>
    <s v="Higher Education Operating"/>
    <s v="03: Higher Education Operating"/>
    <s v="03060"/>
    <s v="Auxiliary Enterprise"/>
    <x v="271"/>
    <s v="221.03060"/>
    <x v="1"/>
    <n v="135"/>
    <n v="93103563"/>
    <n v="96811436"/>
    <n v="83681257"/>
    <n v="93446898"/>
    <n v="94206664"/>
    <n v="94206664"/>
    <d v="2023-08-07T12:58:53"/>
    <n v="2136"/>
    <n v="1"/>
    <n v="1"/>
  </r>
  <r>
    <x v="6"/>
    <s v="Education Secretariat"/>
    <n v="7"/>
    <s v="Education"/>
    <n v="7"/>
    <s v="Education Secretariat"/>
    <s v="Executive Branch"/>
    <n v="1"/>
    <n v="221"/>
    <s v="095000"/>
    <s v="Old Dominion University"/>
    <x v="67"/>
    <s v="03"/>
    <s v="Higher Education Operating"/>
    <s v="03: Higher Education Operating"/>
    <s v="03060"/>
    <s v="Auxiliary Enterprise"/>
    <x v="271"/>
    <s v="221.03060"/>
    <x v="5"/>
    <n v="137"/>
    <n v="34943450"/>
    <n v="51892585"/>
    <n v="46238925.620000005"/>
    <n v="31653065.66"/>
    <n v="38005875.670000002"/>
    <n v="32984720.040000003"/>
    <d v="2023-08-07T12:58:53"/>
    <n v="2137"/>
    <n v="1"/>
    <n v="1"/>
  </r>
  <r>
    <x v="6"/>
    <s v="Education Secretariat"/>
    <n v="7"/>
    <s v="Education"/>
    <n v="7"/>
    <s v="Education Secretariat"/>
    <s v="Executive Branch"/>
    <n v="1"/>
    <n v="221"/>
    <s v="095000"/>
    <s v="Old Dominion University"/>
    <x v="67"/>
    <s v="03"/>
    <s v="Higher Education Operating"/>
    <m/>
    <s v="03060"/>
    <s v="Auxiliary Enterprise"/>
    <x v="271"/>
    <s v="221.03060"/>
    <x v="5"/>
    <n v="137"/>
    <n v="10000000"/>
    <n v="3420000"/>
    <n v="6800000"/>
    <n v="5135736"/>
    <n v="0"/>
    <n v="0"/>
    <d v="2023-08-07T12:58:53"/>
    <n v="2138"/>
    <n v="1"/>
    <n v="1"/>
  </r>
  <r>
    <x v="6"/>
    <s v="Education Secretariat"/>
    <n v="7"/>
    <s v="Education"/>
    <n v="7"/>
    <s v="Education Secretariat"/>
    <s v="Executive Branch"/>
    <n v="1"/>
    <n v="221"/>
    <s v="095000"/>
    <s v="Old Dominion University"/>
    <x v="67"/>
    <s v="03"/>
    <s v="Higher Education Operating"/>
    <s v="03: Higher Education Operating"/>
    <s v="03060"/>
    <s v="Auxiliary Enterprise"/>
    <x v="271"/>
    <s v="221.03060"/>
    <x v="2"/>
    <n v="200"/>
    <n v="87364412.600000009"/>
    <n v="87530566.490000084"/>
    <n v="53310035.79999996"/>
    <n v="34467153.449999996"/>
    <n v="72101214.050000042"/>
    <n v="46435842.850000039"/>
    <d v="2023-08-07T12:58:53"/>
    <n v="2139"/>
    <n v="1"/>
    <n v="1"/>
  </r>
  <r>
    <x v="6"/>
    <s v="Education Secretariat"/>
    <n v="7"/>
    <s v="Education"/>
    <n v="7"/>
    <s v="Education Secretariat"/>
    <s v="Executive Branch"/>
    <n v="1"/>
    <n v="221"/>
    <s v="095000"/>
    <s v="Old Dominion University"/>
    <x v="67"/>
    <s v="03"/>
    <s v="Higher Education Operating"/>
    <s v="03: Higher Education Operating"/>
    <s v="03060"/>
    <s v="Auxiliary Enterprise"/>
    <x v="271"/>
    <s v="221.03060"/>
    <x v="7"/>
    <n v="205"/>
    <n v="7050864.089999998"/>
    <n v="9855269.700000003"/>
    <n v="18000123.960000001"/>
    <n v="2801356.6300000004"/>
    <n v="3431155.6300000008"/>
    <n v="2466653.4400000023"/>
    <d v="2023-08-07T12:58:53"/>
    <n v="2140"/>
    <n v="1"/>
    <n v="1"/>
  </r>
  <r>
    <x v="6"/>
    <s v="Education Secretariat"/>
    <n v="7"/>
    <s v="Education"/>
    <n v="7"/>
    <s v="Education Secretariat"/>
    <s v="Executive Branch"/>
    <n v="1"/>
    <n v="221"/>
    <s v="095000"/>
    <s v="Old Dominion University"/>
    <x v="67"/>
    <s v="03"/>
    <s v="Higher Education Operating"/>
    <s v="03: Higher Education Operating"/>
    <s v="03060"/>
    <s v="Auxiliary Enterprise"/>
    <x v="271"/>
    <s v="221.03060"/>
    <x v="3"/>
    <n v="220"/>
    <n v="5739150.3999999911"/>
    <n v="9280869.509999916"/>
    <n v="30371221.20000004"/>
    <n v="58979744.550000004"/>
    <n v="22105449.949999958"/>
    <n v="47770821.149999961"/>
    <d v="2023-08-07T12:58:53"/>
    <n v="2141"/>
    <n v="1"/>
    <n v="1"/>
  </r>
  <r>
    <x v="6"/>
    <s v="Education Secretariat"/>
    <n v="7"/>
    <s v="Education"/>
    <n v="7"/>
    <s v="Education Secretariat"/>
    <s v="Executive Branch"/>
    <n v="1"/>
    <n v="221"/>
    <s v="095000"/>
    <s v="Old Dominion University"/>
    <x v="67"/>
    <s v="03"/>
    <s v="Higher Education Operating"/>
    <s v="03: Higher Education Operating"/>
    <s v="03060"/>
    <s v="Auxiliary Enterprise"/>
    <x v="271"/>
    <s v="221.03060"/>
    <x v="6"/>
    <n v="222"/>
    <n v="27892585.910000004"/>
    <n v="42037315.299999997"/>
    <n v="28238801.660000004"/>
    <n v="28851709.030000001"/>
    <n v="34574720.039999999"/>
    <n v="30518066.600000001"/>
    <d v="2023-08-07T12:58:53"/>
    <n v="2142"/>
    <n v="1"/>
    <n v="1"/>
  </r>
  <r>
    <x v="6"/>
    <s v="Education Secretariat"/>
    <n v="7"/>
    <s v="Education"/>
    <n v="7"/>
    <s v="Education Secretariat"/>
    <s v="Executive Branch"/>
    <n v="1"/>
    <n v="221"/>
    <s v="095000"/>
    <s v="Old Dominion University"/>
    <x v="67"/>
    <s v="03"/>
    <s v="Higher Education Operating"/>
    <s v="03: Higher Education Operating"/>
    <s v="03060"/>
    <s v="Auxiliary Enterprise"/>
    <x v="271"/>
    <s v="221.03060"/>
    <x v="4"/>
    <n v="500"/>
    <n v="115728705.74000001"/>
    <n v="116675814.47"/>
    <n v="80656962.019999996"/>
    <n v="69091793.469999999"/>
    <n v="113774579.06999998"/>
    <n v="81033096.689999998"/>
    <d v="2023-08-07T12:58:53"/>
    <n v="2143"/>
    <n v="1"/>
    <n v="1"/>
  </r>
  <r>
    <x v="6"/>
    <s v="Education Secretariat"/>
    <n v="7"/>
    <s v="Education"/>
    <n v="7"/>
    <s v="Education Secretariat"/>
    <s v="Executive Branch"/>
    <n v="1"/>
    <n v="221"/>
    <s v="095000"/>
    <s v="Old Dominion University"/>
    <x v="67"/>
    <s v="03"/>
    <s v="Higher Education Operating"/>
    <s v="03: Higher Education Operating"/>
    <s v="03110"/>
    <s v="Eminent Scholars"/>
    <x v="274"/>
    <s v="221.03110"/>
    <x v="1"/>
    <n v="135"/>
    <n v="421387"/>
    <n v="421387"/>
    <n v="421387"/>
    <n v="421387"/>
    <n v="421387"/>
    <n v="421387"/>
    <d v="2023-08-07T12:58:53"/>
    <n v="2144"/>
    <n v="1"/>
    <n v="1"/>
  </r>
  <r>
    <x v="6"/>
    <s v="Education Secretariat"/>
    <n v="7"/>
    <s v="Education"/>
    <n v="7"/>
    <s v="Education Secretariat"/>
    <s v="Executive Branch"/>
    <n v="1"/>
    <n v="221"/>
    <s v="095000"/>
    <s v="Old Dominion University"/>
    <x v="67"/>
    <s v="03"/>
    <s v="Higher Education Operating"/>
    <s v="03: Higher Education Operating"/>
    <s v="03110"/>
    <s v="Eminent Scholars"/>
    <x v="274"/>
    <s v="221.03110"/>
    <x v="3"/>
    <n v="220"/>
    <n v="421387"/>
    <n v="421387"/>
    <n v="421387"/>
    <n v="421387"/>
    <n v="421387"/>
    <n v="421387"/>
    <d v="2023-08-07T12:58:53"/>
    <n v="2145"/>
    <n v="1"/>
    <n v="1"/>
  </r>
  <r>
    <x v="6"/>
    <s v="Education Secretariat"/>
    <n v="7"/>
    <s v="Education"/>
    <n v="7"/>
    <s v="Education Secretariat"/>
    <s v="Executive Branch"/>
    <n v="1"/>
    <n v="221"/>
    <s v="095000"/>
    <s v="Old Dominion University"/>
    <x v="67"/>
    <s v="03"/>
    <s v="Higher Education Operating"/>
    <s v="03: Higher Education Operating"/>
    <s v="03210"/>
    <s v="ARP-CrvStLoclFisRecFd-COVID-19"/>
    <x v="275"/>
    <s v="221.03210"/>
    <x v="0"/>
    <n v="100"/>
    <n v="0"/>
    <n v="0"/>
    <n v="0"/>
    <n v="0"/>
    <n v="14428853.25"/>
    <n v="2988056.92"/>
    <d v="2023-08-07T12:58:53"/>
    <n v="2146"/>
    <n v="1"/>
    <n v="1"/>
  </r>
  <r>
    <x v="6"/>
    <s v="Education Secretariat"/>
    <n v="7"/>
    <s v="Education"/>
    <n v="7"/>
    <s v="Education Secretariat"/>
    <s v="Executive Branch"/>
    <n v="1"/>
    <n v="221"/>
    <s v="095000"/>
    <s v="Old Dominion University"/>
    <x v="67"/>
    <s v="03"/>
    <s v="Higher Education Operating"/>
    <s v="03: Higher Education Operating"/>
    <s v="03210"/>
    <s v="ARP-CrvStLoclFisRecFd-COVID-19"/>
    <x v="275"/>
    <s v="221.03210"/>
    <x v="1"/>
    <n v="135"/>
    <n v="0"/>
    <n v="0"/>
    <n v="0"/>
    <n v="0"/>
    <n v="15531972"/>
    <n v="17278853.25"/>
    <d v="2023-08-07T12:58:53"/>
    <n v="2147"/>
    <n v="1"/>
    <n v="1"/>
  </r>
  <r>
    <x v="6"/>
    <s v="Education Secretariat"/>
    <n v="7"/>
    <s v="Education"/>
    <n v="7"/>
    <s v="Education Secretariat"/>
    <s v="Executive Branch"/>
    <n v="1"/>
    <n v="221"/>
    <s v="095000"/>
    <s v="Old Dominion University"/>
    <x v="67"/>
    <s v="03"/>
    <s v="Higher Education Operating"/>
    <s v="03: Higher Education Operating"/>
    <s v="03210"/>
    <s v="ARP-CrvStLoclFisRecFd-COVID-19"/>
    <x v="275"/>
    <s v="221.03210"/>
    <x v="2"/>
    <n v="200"/>
    <n v="0"/>
    <n v="0"/>
    <n v="0"/>
    <n v="0"/>
    <n v="1103118.75"/>
    <n v="14293967.49"/>
    <d v="2023-08-07T12:58:53"/>
    <n v="2148"/>
    <n v="1"/>
    <n v="1"/>
  </r>
  <r>
    <x v="6"/>
    <s v="Education Secretariat"/>
    <n v="7"/>
    <s v="Education"/>
    <n v="7"/>
    <s v="Education Secretariat"/>
    <s v="Executive Branch"/>
    <n v="1"/>
    <n v="221"/>
    <s v="095000"/>
    <s v="Old Dominion University"/>
    <x v="67"/>
    <s v="03"/>
    <s v="Higher Education Operating"/>
    <s v="03: Higher Education Operating"/>
    <s v="03210"/>
    <s v="ARP-CrvStLoclFisRecFd-COVID-19"/>
    <x v="275"/>
    <s v="221.03210"/>
    <x v="3"/>
    <n v="220"/>
    <n v="0"/>
    <n v="0"/>
    <n v="0"/>
    <n v="0"/>
    <n v="14428853.25"/>
    <n v="2984885.76"/>
    <d v="2023-08-07T12:58:53"/>
    <n v="2149"/>
    <n v="1"/>
    <n v="1"/>
  </r>
  <r>
    <x v="6"/>
    <s v="Education Secretariat"/>
    <n v="7"/>
    <s v="Education"/>
    <n v="7"/>
    <s v="Education Secretariat"/>
    <s v="Executive Branch"/>
    <n v="1"/>
    <n v="221"/>
    <s v="095000"/>
    <s v="Old Dominion University"/>
    <x v="67"/>
    <s v="03"/>
    <s v="Higher Education Operating"/>
    <s v="03: Higher Education Operating"/>
    <s v="03210"/>
    <s v="ARP-CrvStLoclFisRecFd-COVID-19"/>
    <x v="275"/>
    <s v="221.03210"/>
    <x v="4"/>
    <n v="500"/>
    <n v="0"/>
    <n v="0"/>
    <n v="0"/>
    <n v="0"/>
    <n v="0"/>
    <n v="3171.16"/>
    <d v="2023-08-07T12:58:53"/>
    <n v="2150"/>
    <n v="1"/>
    <n v="1"/>
  </r>
  <r>
    <x v="6"/>
    <s v="Education Secretariat"/>
    <n v="7"/>
    <s v="Education"/>
    <n v="7"/>
    <s v="Education Secretariat"/>
    <s v="Executive Branch"/>
    <n v="1"/>
    <n v="221"/>
    <s v="095000"/>
    <s v="Old Dominion University"/>
    <x v="67"/>
    <s v="03"/>
    <s v="Higher Education Operating"/>
    <s v="03: Higher Education Operating"/>
    <s v="03230"/>
    <s v="Epi&amp;LabCpctyInfctsDis-COVID-19"/>
    <x v="276"/>
    <s v="221.03230"/>
    <x v="1"/>
    <n v="135"/>
    <n v="0"/>
    <n v="0"/>
    <n v="0"/>
    <n v="0"/>
    <n v="2124000"/>
    <n v="2124000"/>
    <d v="2023-08-07T12:58:53"/>
    <n v="2151"/>
    <n v="1"/>
    <n v="1"/>
  </r>
  <r>
    <x v="6"/>
    <s v="Education Secretariat"/>
    <n v="7"/>
    <s v="Education"/>
    <n v="7"/>
    <s v="Education Secretariat"/>
    <s v="Executive Branch"/>
    <n v="1"/>
    <n v="221"/>
    <s v="095000"/>
    <s v="Old Dominion University"/>
    <x v="67"/>
    <s v="03"/>
    <s v="Higher Education Operating"/>
    <s v="03: Higher Education Operating"/>
    <s v="03230"/>
    <s v="Epi&amp;LabCpctyInfctsDis-COVID-19"/>
    <x v="276"/>
    <s v="221.03230"/>
    <x v="3"/>
    <n v="220"/>
    <n v="0"/>
    <n v="0"/>
    <n v="0"/>
    <n v="0"/>
    <n v="2124000"/>
    <n v="2124000"/>
    <d v="2023-08-07T12:58:53"/>
    <n v="2152"/>
    <n v="1"/>
    <n v="1"/>
  </r>
  <r>
    <x v="6"/>
    <s v="Education Secretariat"/>
    <n v="7"/>
    <s v="Education"/>
    <n v="7"/>
    <s v="Education Secretariat"/>
    <s v="Executive Branch"/>
    <n v="1"/>
    <n v="221"/>
    <s v="095000"/>
    <s v="Old Dominion University"/>
    <x v="67"/>
    <s v="03"/>
    <s v="Higher Education Operating"/>
    <s v="03: Higher Education Operating"/>
    <s v="03260"/>
    <s v="Cllg Prtnrshp Labrtry Schl Fnd"/>
    <x v="293"/>
    <s v="221.03260"/>
    <x v="0"/>
    <n v="100"/>
    <n v="0"/>
    <n v="0"/>
    <n v="0"/>
    <n v="0"/>
    <n v="0"/>
    <n v="163709.12"/>
    <d v="2023-08-07T12:58:53"/>
    <n v="2153"/>
    <n v="1"/>
    <n v="1"/>
  </r>
  <r>
    <x v="6"/>
    <s v="Education Secretariat"/>
    <n v="7"/>
    <s v="Education"/>
    <n v="7"/>
    <s v="Education Secretariat"/>
    <s v="Executive Branch"/>
    <n v="1"/>
    <n v="221"/>
    <s v="095000"/>
    <s v="Old Dominion University"/>
    <x v="67"/>
    <s v="03"/>
    <s v="Higher Education Operating"/>
    <s v="03: Higher Education Operating"/>
    <s v="03260"/>
    <s v="Cllg Prtnrshp Labrtry Schl Fnd"/>
    <x v="293"/>
    <s v="221.03260"/>
    <x v="1"/>
    <n v="135"/>
    <n v="0"/>
    <n v="0"/>
    <n v="0"/>
    <n v="0"/>
    <n v="0"/>
    <n v="180000"/>
    <d v="2023-08-07T12:58:53"/>
    <n v="2154"/>
    <n v="1"/>
    <n v="1"/>
  </r>
  <r>
    <x v="6"/>
    <s v="Education Secretariat"/>
    <n v="7"/>
    <s v="Education"/>
    <n v="7"/>
    <s v="Education Secretariat"/>
    <s v="Executive Branch"/>
    <n v="1"/>
    <n v="221"/>
    <s v="095000"/>
    <s v="Old Dominion University"/>
    <x v="67"/>
    <s v="03"/>
    <s v="Higher Education Operating"/>
    <s v="03: Higher Education Operating"/>
    <s v="03260"/>
    <s v="Cllg Prtnrshp Labrtry Schl Fnd"/>
    <x v="293"/>
    <s v="221.03260"/>
    <x v="2"/>
    <n v="200"/>
    <n v="0"/>
    <n v="0"/>
    <n v="0"/>
    <n v="0"/>
    <n v="0"/>
    <n v="16290.88"/>
    <d v="2023-08-07T12:58:53"/>
    <n v="2155"/>
    <n v="1"/>
    <n v="1"/>
  </r>
  <r>
    <x v="6"/>
    <s v="Education Secretariat"/>
    <n v="7"/>
    <s v="Education"/>
    <n v="7"/>
    <s v="Education Secretariat"/>
    <s v="Executive Branch"/>
    <n v="1"/>
    <n v="221"/>
    <s v="095000"/>
    <s v="Old Dominion University"/>
    <x v="67"/>
    <s v="03"/>
    <s v="Higher Education Operating"/>
    <s v="03: Higher Education Operating"/>
    <s v="03260"/>
    <s v="Cllg Prtnrshp Labrtry Schl Fnd"/>
    <x v="293"/>
    <s v="221.03260"/>
    <x v="3"/>
    <n v="220"/>
    <n v="0"/>
    <n v="0"/>
    <n v="0"/>
    <n v="0"/>
    <n v="0"/>
    <n v="163709.12"/>
    <d v="2023-08-07T12:58:53"/>
    <n v="2156"/>
    <n v="1"/>
    <n v="1"/>
  </r>
  <r>
    <x v="6"/>
    <s v="Education Secretariat"/>
    <n v="7"/>
    <s v="Education"/>
    <n v="7"/>
    <s v="Education Secretariat"/>
    <s v="Executive Branch"/>
    <n v="1"/>
    <n v="221"/>
    <s v="095000"/>
    <s v="Old Dominion University"/>
    <x v="67"/>
    <s v="03"/>
    <s v="Higher Education Operating"/>
    <s v="03: Higher Education Operating"/>
    <s v="03300"/>
    <s v="Hi Ed Decentralzation Suspense"/>
    <x v="294"/>
    <s v="221.03300"/>
    <x v="0"/>
    <n v="100"/>
    <n v="0"/>
    <n v="0"/>
    <n v="4032292.46"/>
    <n v="27258093.309999999"/>
    <n v="0"/>
    <n v="643750.43999999994"/>
    <d v="2023-08-07T12:58:53"/>
    <n v="2157"/>
    <n v="1"/>
    <n v="1"/>
  </r>
  <r>
    <x v="6"/>
    <s v="Education Secretariat"/>
    <n v="7"/>
    <s v="Education"/>
    <n v="7"/>
    <s v="Education Secretariat"/>
    <s v="Executive Branch"/>
    <n v="1"/>
    <n v="221"/>
    <s v="095000"/>
    <s v="Old Dominion University"/>
    <x v="67"/>
    <s v="03"/>
    <s v="Higher Education Operating"/>
    <s v="03: Higher Education Operating"/>
    <s v="03390"/>
    <s v="Strngthning Inst Prgm-COVID-19"/>
    <x v="307"/>
    <s v="221.03390"/>
    <x v="0"/>
    <n v="100"/>
    <n v="0"/>
    <n v="0"/>
    <n v="0"/>
    <n v="0"/>
    <n v="128.63"/>
    <n v="128.63"/>
    <d v="2023-08-07T12:58:53"/>
    <n v="2158"/>
    <n v="1"/>
    <n v="1"/>
  </r>
  <r>
    <x v="6"/>
    <s v="Education Secretariat"/>
    <n v="7"/>
    <s v="Education"/>
    <n v="7"/>
    <s v="Education Secretariat"/>
    <s v="Executive Branch"/>
    <n v="1"/>
    <n v="221"/>
    <s v="095000"/>
    <s v="Old Dominion University"/>
    <x v="67"/>
    <s v="03"/>
    <s v="Higher Education Operating"/>
    <s v="03: Higher Education Operating"/>
    <s v="03390"/>
    <s v="Strngthning Inst Prgm-COVID-19"/>
    <x v="307"/>
    <s v="221.03390"/>
    <x v="1"/>
    <n v="135"/>
    <n v="0"/>
    <n v="0"/>
    <n v="0"/>
    <n v="1882220"/>
    <n v="3149485"/>
    <n v="2020235"/>
    <d v="2023-08-07T12:58:53"/>
    <n v="2159"/>
    <n v="1"/>
    <n v="1"/>
  </r>
  <r>
    <x v="6"/>
    <s v="Education Secretariat"/>
    <n v="7"/>
    <s v="Education"/>
    <n v="7"/>
    <s v="Education Secretariat"/>
    <s v="Executive Branch"/>
    <n v="1"/>
    <n v="221"/>
    <s v="095000"/>
    <s v="Old Dominion University"/>
    <x v="67"/>
    <s v="03"/>
    <s v="Higher Education Operating"/>
    <s v="03: Higher Education Operating"/>
    <s v="03390"/>
    <s v="Strngthning Inst Prgm-COVID-19"/>
    <x v="307"/>
    <s v="221.03390"/>
    <x v="2"/>
    <n v="200"/>
    <n v="0"/>
    <n v="0"/>
    <n v="0"/>
    <n v="768500"/>
    <n v="1129250"/>
    <n v="2020235"/>
    <d v="2023-08-07T12:58:53"/>
    <n v="2160"/>
    <n v="1"/>
    <n v="1"/>
  </r>
  <r>
    <x v="6"/>
    <s v="Education Secretariat"/>
    <n v="7"/>
    <s v="Education"/>
    <n v="7"/>
    <s v="Education Secretariat"/>
    <s v="Executive Branch"/>
    <n v="1"/>
    <n v="221"/>
    <s v="095000"/>
    <s v="Old Dominion University"/>
    <x v="67"/>
    <s v="03"/>
    <s v="Higher Education Operating"/>
    <s v="03: Higher Education Operating"/>
    <s v="03390"/>
    <s v="Strngthning Inst Prgm-COVID-19"/>
    <x v="307"/>
    <s v="221.03390"/>
    <x v="3"/>
    <n v="220"/>
    <n v="0"/>
    <n v="0"/>
    <n v="0"/>
    <n v="1113720"/>
    <n v="2020235"/>
    <n v="0"/>
    <d v="2023-08-07T12:58:53"/>
    <n v="2161"/>
    <n v="1"/>
    <n v="1"/>
  </r>
  <r>
    <x v="6"/>
    <s v="Education Secretariat"/>
    <n v="7"/>
    <s v="Education"/>
    <n v="7"/>
    <s v="Education Secretariat"/>
    <s v="Executive Branch"/>
    <n v="1"/>
    <n v="221"/>
    <s v="095000"/>
    <s v="Old Dominion University"/>
    <x v="67"/>
    <s v="03"/>
    <s v="Higher Education Operating"/>
    <s v="03: Higher Education Operating"/>
    <s v="03390"/>
    <s v="Strngthning Inst Prgm-COVID-19"/>
    <x v="307"/>
    <s v="221.03390"/>
    <x v="4"/>
    <n v="500"/>
    <n v="0"/>
    <n v="0"/>
    <n v="0"/>
    <n v="768500"/>
    <n v="1129378.6299999999"/>
    <n v="2020235"/>
    <d v="2023-08-07T12:58:53"/>
    <n v="2162"/>
    <n v="1"/>
    <n v="1"/>
  </r>
  <r>
    <x v="6"/>
    <s v="Education Secretariat"/>
    <n v="7"/>
    <s v="Education"/>
    <n v="7"/>
    <s v="Education Secretariat"/>
    <s v="Executive Branch"/>
    <n v="1"/>
    <n v="221"/>
    <s v="095000"/>
    <s v="Old Dominion University"/>
    <x v="67"/>
    <s v="03"/>
    <s v="Higher Education Operating"/>
    <s v="03: Higher Education Operating"/>
    <s v="03410"/>
    <s v="GEER Fund - COVID-19"/>
    <x v="277"/>
    <s v="221.03410"/>
    <x v="1"/>
    <n v="135"/>
    <n v="0"/>
    <n v="0"/>
    <n v="0"/>
    <n v="2698500"/>
    <n v="2793773"/>
    <n v="2793773"/>
    <d v="2023-08-07T12:58:53"/>
    <n v="2163"/>
    <n v="1"/>
    <n v="1"/>
  </r>
  <r>
    <x v="6"/>
    <s v="Education Secretariat"/>
    <n v="7"/>
    <s v="Education"/>
    <n v="7"/>
    <s v="Education Secretariat"/>
    <s v="Executive Branch"/>
    <n v="1"/>
    <n v="221"/>
    <s v="095000"/>
    <s v="Old Dominion University"/>
    <x v="67"/>
    <s v="03"/>
    <s v="Higher Education Operating"/>
    <s v="03: Higher Education Operating"/>
    <s v="03410"/>
    <s v="GEER Fund - COVID-19"/>
    <x v="277"/>
    <s v="221.03410"/>
    <x v="2"/>
    <n v="200"/>
    <n v="0"/>
    <n v="0"/>
    <n v="0"/>
    <n v="2698500"/>
    <n v="0"/>
    <n v="2793773"/>
    <d v="2023-08-07T12:58:53"/>
    <n v="2164"/>
    <n v="1"/>
    <n v="1"/>
  </r>
  <r>
    <x v="6"/>
    <s v="Education Secretariat"/>
    <n v="7"/>
    <s v="Education"/>
    <n v="7"/>
    <s v="Education Secretariat"/>
    <s v="Executive Branch"/>
    <n v="1"/>
    <n v="221"/>
    <s v="095000"/>
    <s v="Old Dominion University"/>
    <x v="67"/>
    <s v="03"/>
    <s v="Higher Education Operating"/>
    <s v="03: Higher Education Operating"/>
    <s v="03410"/>
    <s v="GEER Fund - COVID-19"/>
    <x v="277"/>
    <s v="221.03410"/>
    <x v="3"/>
    <n v="220"/>
    <n v="0"/>
    <n v="0"/>
    <n v="0"/>
    <n v="0"/>
    <n v="2793773"/>
    <n v="0"/>
    <d v="2023-08-07T12:58:53"/>
    <n v="2165"/>
    <n v="1"/>
    <n v="1"/>
  </r>
  <r>
    <x v="6"/>
    <s v="Education Secretariat"/>
    <n v="7"/>
    <s v="Education"/>
    <n v="7"/>
    <s v="Education Secretariat"/>
    <s v="Executive Branch"/>
    <n v="1"/>
    <n v="221"/>
    <s v="095000"/>
    <s v="Old Dominion University"/>
    <x v="67"/>
    <s v="03"/>
    <s v="Higher Education Operating"/>
    <s v="03: Higher Education Operating"/>
    <s v="03410"/>
    <s v="GEER Fund - COVID-19"/>
    <x v="277"/>
    <s v="221.03410"/>
    <x v="4"/>
    <n v="500"/>
    <n v="0"/>
    <n v="0"/>
    <n v="0"/>
    <n v="2698500"/>
    <n v="0"/>
    <n v="2793773"/>
    <d v="2023-08-07T12:58:53"/>
    <n v="2166"/>
    <n v="1"/>
    <n v="1"/>
  </r>
  <r>
    <x v="6"/>
    <s v="Education Secretariat"/>
    <n v="7"/>
    <s v="Education"/>
    <n v="7"/>
    <s v="Education Secretariat"/>
    <s v="Executive Branch"/>
    <n v="1"/>
    <n v="221"/>
    <s v="095000"/>
    <s v="Old Dominion University"/>
    <x v="67"/>
    <s v="03"/>
    <s v="Higher Education Operating"/>
    <s v="03: Higher Education Operating"/>
    <s v="03420"/>
    <s v="Caresactrlffd-General-Covid-19"/>
    <x v="278"/>
    <s v="221.03420"/>
    <x v="0"/>
    <n v="100"/>
    <n v="0"/>
    <n v="0"/>
    <n v="1155048"/>
    <n v="0"/>
    <n v="0"/>
    <n v="0"/>
    <d v="2023-08-07T12:58:53"/>
    <n v="2167"/>
    <n v="1"/>
    <n v="1"/>
  </r>
  <r>
    <x v="6"/>
    <s v="Education Secretariat"/>
    <n v="7"/>
    <s v="Education"/>
    <n v="7"/>
    <s v="Education Secretariat"/>
    <s v="Executive Branch"/>
    <n v="1"/>
    <n v="221"/>
    <s v="095000"/>
    <s v="Old Dominion University"/>
    <x v="67"/>
    <s v="03"/>
    <s v="Higher Education Operating"/>
    <s v="03: Higher Education Operating"/>
    <s v="03420"/>
    <s v="Caresactrlffd-General-Covid-19"/>
    <x v="278"/>
    <s v="221.03420"/>
    <x v="1"/>
    <n v="135"/>
    <n v="0"/>
    <n v="0"/>
    <n v="1155048"/>
    <n v="6829564"/>
    <n v="0"/>
    <n v="0"/>
    <d v="2023-08-07T12:58:53"/>
    <n v="2168"/>
    <n v="1"/>
    <n v="1"/>
  </r>
  <r>
    <x v="6"/>
    <s v="Education Secretariat"/>
    <n v="7"/>
    <s v="Education"/>
    <n v="7"/>
    <s v="Education Secretariat"/>
    <s v="Executive Branch"/>
    <n v="1"/>
    <n v="221"/>
    <s v="095000"/>
    <s v="Old Dominion University"/>
    <x v="67"/>
    <s v="03"/>
    <s v="Higher Education Operating"/>
    <s v="03: Higher Education Operating"/>
    <s v="03420"/>
    <s v="Caresactrlffd-General-Covid-19"/>
    <x v="278"/>
    <s v="221.03420"/>
    <x v="2"/>
    <n v="200"/>
    <n v="0"/>
    <n v="0"/>
    <n v="0"/>
    <n v="6829564.0000000009"/>
    <n v="0"/>
    <n v="0"/>
    <d v="2023-08-07T12:58:53"/>
    <n v="2169"/>
    <n v="1"/>
    <n v="1"/>
  </r>
  <r>
    <x v="6"/>
    <s v="Education Secretariat"/>
    <n v="7"/>
    <s v="Education"/>
    <n v="7"/>
    <s v="Education Secretariat"/>
    <s v="Executive Branch"/>
    <n v="1"/>
    <n v="221"/>
    <s v="095000"/>
    <s v="Old Dominion University"/>
    <x v="67"/>
    <s v="03"/>
    <s v="Higher Education Operating"/>
    <s v="03: Higher Education Operating"/>
    <s v="03420"/>
    <s v="Caresactrlffd-General-Covid-19"/>
    <x v="278"/>
    <s v="221.03420"/>
    <x v="3"/>
    <n v="220"/>
    <n v="0"/>
    <n v="0"/>
    <n v="1155048"/>
    <n v="-9.3132257461547852E-10"/>
    <n v="0"/>
    <n v="0"/>
    <d v="2023-08-07T12:58:53"/>
    <n v="2170"/>
    <n v="1"/>
    <n v="1"/>
  </r>
  <r>
    <x v="6"/>
    <s v="Education Secretariat"/>
    <n v="7"/>
    <s v="Education"/>
    <n v="7"/>
    <s v="Education Secretariat"/>
    <s v="Executive Branch"/>
    <n v="1"/>
    <n v="221"/>
    <s v="095000"/>
    <s v="Old Dominion University"/>
    <x v="67"/>
    <s v="03"/>
    <s v="Higher Education Operating"/>
    <s v="03: Higher Education Operating"/>
    <s v="03440"/>
    <s v="EduStabFund-Students-COVID-19"/>
    <x v="279"/>
    <s v="221.03440"/>
    <x v="0"/>
    <n v="100"/>
    <n v="0"/>
    <n v="0"/>
    <n v="0"/>
    <n v="3080.36"/>
    <n v="3080.36"/>
    <n v="3080.36"/>
    <d v="2023-08-07T12:58:53"/>
    <n v="2171"/>
    <n v="1"/>
    <n v="1"/>
  </r>
  <r>
    <x v="6"/>
    <s v="Education Secretariat"/>
    <n v="7"/>
    <s v="Education"/>
    <n v="7"/>
    <s v="Education Secretariat"/>
    <s v="Executive Branch"/>
    <n v="1"/>
    <n v="221"/>
    <s v="095000"/>
    <s v="Old Dominion University"/>
    <x v="67"/>
    <s v="03"/>
    <s v="Higher Education Operating"/>
    <s v="03: Higher Education Operating"/>
    <s v="03440"/>
    <s v="EduStabFund-Students-COVID-19"/>
    <x v="279"/>
    <s v="221.03440"/>
    <x v="1"/>
    <n v="135"/>
    <n v="0"/>
    <n v="0"/>
    <n v="7774451"/>
    <n v="8574902"/>
    <n v="23975519"/>
    <n v="0"/>
    <d v="2023-08-07T12:58:53"/>
    <n v="2172"/>
    <n v="1"/>
    <n v="1"/>
  </r>
  <r>
    <x v="6"/>
    <s v="Education Secretariat"/>
    <n v="7"/>
    <s v="Education"/>
    <n v="7"/>
    <s v="Education Secretariat"/>
    <s v="Executive Branch"/>
    <n v="1"/>
    <n v="221"/>
    <s v="095000"/>
    <s v="Old Dominion University"/>
    <x v="67"/>
    <s v="03"/>
    <s v="Higher Education Operating"/>
    <s v="03: Higher Education Operating"/>
    <s v="03440"/>
    <s v="EduStabFund-Students-COVID-19"/>
    <x v="279"/>
    <s v="221.03440"/>
    <x v="2"/>
    <n v="200"/>
    <n v="0"/>
    <n v="0"/>
    <n v="6974000"/>
    <n v="8572926"/>
    <n v="23975519"/>
    <n v="0"/>
    <d v="2023-08-07T12:58:53"/>
    <n v="2173"/>
    <n v="1"/>
    <n v="1"/>
  </r>
  <r>
    <x v="6"/>
    <s v="Education Secretariat"/>
    <n v="7"/>
    <s v="Education"/>
    <n v="7"/>
    <s v="Education Secretariat"/>
    <s v="Executive Branch"/>
    <n v="1"/>
    <n v="221"/>
    <s v="095000"/>
    <s v="Old Dominion University"/>
    <x v="67"/>
    <s v="03"/>
    <s v="Higher Education Operating"/>
    <s v="03: Higher Education Operating"/>
    <s v="03440"/>
    <s v="EduStabFund-Students-COVID-19"/>
    <x v="279"/>
    <s v="221.03440"/>
    <x v="3"/>
    <n v="220"/>
    <n v="0"/>
    <n v="0"/>
    <n v="800451"/>
    <n v="1976"/>
    <n v="0"/>
    <n v="0"/>
    <d v="2023-08-07T12:58:53"/>
    <n v="2174"/>
    <n v="1"/>
    <n v="1"/>
  </r>
  <r>
    <x v="6"/>
    <s v="Education Secretariat"/>
    <n v="7"/>
    <s v="Education"/>
    <n v="7"/>
    <s v="Education Secretariat"/>
    <s v="Executive Branch"/>
    <n v="1"/>
    <n v="221"/>
    <s v="095000"/>
    <s v="Old Dominion University"/>
    <x v="67"/>
    <s v="03"/>
    <s v="Higher Education Operating"/>
    <s v="03: Higher Education Operating"/>
    <s v="03440"/>
    <s v="EduStabFund-Students-COVID-19"/>
    <x v="279"/>
    <s v="221.03440"/>
    <x v="4"/>
    <n v="500"/>
    <n v="0"/>
    <n v="0"/>
    <n v="6974000"/>
    <n v="8576006.3599999994"/>
    <n v="23975519"/>
    <n v="0"/>
    <d v="2023-08-07T12:58:53"/>
    <n v="2175"/>
    <n v="1"/>
    <n v="1"/>
  </r>
  <r>
    <x v="6"/>
    <s v="Education Secretariat"/>
    <n v="7"/>
    <s v="Education"/>
    <n v="7"/>
    <s v="Education Secretariat"/>
    <s v="Executive Branch"/>
    <n v="1"/>
    <n v="221"/>
    <s v="095000"/>
    <s v="Old Dominion University"/>
    <x v="67"/>
    <s v="03"/>
    <s v="Higher Education Operating"/>
    <s v="03: Higher Education Operating"/>
    <s v="03460"/>
    <s v="Innovative internship Fund"/>
    <x v="297"/>
    <s v="221.03460"/>
    <x v="0"/>
    <n v="100"/>
    <n v="0"/>
    <n v="0"/>
    <n v="0"/>
    <n v="0"/>
    <n v="0"/>
    <n v="25000"/>
    <d v="2023-08-07T12:58:53"/>
    <n v="2176"/>
    <n v="1"/>
    <n v="1"/>
  </r>
  <r>
    <x v="6"/>
    <s v="Education Secretariat"/>
    <n v="7"/>
    <s v="Education"/>
    <n v="7"/>
    <s v="Education Secretariat"/>
    <s v="Executive Branch"/>
    <n v="1"/>
    <n v="221"/>
    <s v="095000"/>
    <s v="Old Dominion University"/>
    <x v="67"/>
    <s v="03"/>
    <s v="Higher Education Operating"/>
    <s v="03: Higher Education Operating"/>
    <s v="03460"/>
    <s v="Innovative internship Fund"/>
    <x v="297"/>
    <s v="221.03460"/>
    <x v="1"/>
    <n v="135"/>
    <n v="0"/>
    <n v="0"/>
    <n v="0"/>
    <n v="0"/>
    <n v="0"/>
    <n v="25000"/>
    <d v="2023-08-07T12:58:53"/>
    <n v="2177"/>
    <n v="1"/>
    <n v="1"/>
  </r>
  <r>
    <x v="6"/>
    <s v="Education Secretariat"/>
    <n v="7"/>
    <s v="Education"/>
    <n v="7"/>
    <s v="Education Secretariat"/>
    <s v="Executive Branch"/>
    <n v="1"/>
    <n v="221"/>
    <s v="095000"/>
    <s v="Old Dominion University"/>
    <x v="67"/>
    <s v="03"/>
    <s v="Higher Education Operating"/>
    <s v="03: Higher Education Operating"/>
    <s v="03460"/>
    <s v="Innovative internship Fund"/>
    <x v="297"/>
    <s v="221.03460"/>
    <x v="3"/>
    <n v="220"/>
    <n v="0"/>
    <n v="0"/>
    <n v="0"/>
    <n v="0"/>
    <n v="0"/>
    <n v="25000"/>
    <d v="2023-08-07T12:58:53"/>
    <n v="2178"/>
    <n v="1"/>
    <n v="1"/>
  </r>
  <r>
    <x v="6"/>
    <s v="Education Secretariat"/>
    <n v="7"/>
    <s v="Education"/>
    <n v="7"/>
    <s v="Education Secretariat"/>
    <s v="Executive Branch"/>
    <n v="1"/>
    <n v="221"/>
    <s v="095000"/>
    <s v="Old Dominion University"/>
    <x v="67"/>
    <s v="03"/>
    <s v="Higher Education Operating"/>
    <s v="03: Higher Education Operating"/>
    <s v="03690"/>
    <s v="EduStabFund-Institutn-COVID-19"/>
    <x v="281"/>
    <s v="221.03690"/>
    <x v="0"/>
    <n v="100"/>
    <n v="0"/>
    <n v="0"/>
    <n v="0"/>
    <n v="53117.33"/>
    <n v="160.63999999999999"/>
    <n v="0"/>
    <d v="2023-08-07T12:58:53"/>
    <n v="2179"/>
    <n v="1"/>
    <n v="1"/>
  </r>
  <r>
    <x v="6"/>
    <s v="Education Secretariat"/>
    <n v="7"/>
    <s v="Education"/>
    <n v="7"/>
    <s v="Education Secretariat"/>
    <s v="Executive Branch"/>
    <n v="1"/>
    <n v="221"/>
    <s v="095000"/>
    <s v="Old Dominion University"/>
    <x v="67"/>
    <s v="03"/>
    <s v="Higher Education Operating"/>
    <s v="03: Higher Education Operating"/>
    <s v="03690"/>
    <s v="EduStabFund-Institutn-COVID-19"/>
    <x v="281"/>
    <s v="221.03690"/>
    <x v="1"/>
    <n v="135"/>
    <n v="0"/>
    <n v="0"/>
    <n v="7774451"/>
    <n v="26517287"/>
    <n v="34290108.109999999"/>
    <n v="24037001.23"/>
    <d v="2023-08-07T12:58:53"/>
    <n v="2180"/>
    <n v="1"/>
    <n v="1"/>
  </r>
  <r>
    <x v="6"/>
    <s v="Education Secretariat"/>
    <n v="7"/>
    <s v="Education"/>
    <n v="7"/>
    <s v="Education Secretariat"/>
    <s v="Executive Branch"/>
    <n v="1"/>
    <n v="221"/>
    <s v="095000"/>
    <s v="Old Dominion University"/>
    <x v="67"/>
    <s v="03"/>
    <s v="Higher Education Operating"/>
    <s v="03: Higher Education Operating"/>
    <s v="03690"/>
    <s v="EduStabFund-Institutn-COVID-19"/>
    <x v="281"/>
    <s v="221.03690"/>
    <x v="2"/>
    <n v="200"/>
    <n v="0"/>
    <n v="0"/>
    <n v="126340"/>
    <n v="14531458.889999999"/>
    <n v="10253106.879999999"/>
    <n v="24037000.23"/>
    <d v="2023-08-07T12:58:53"/>
    <n v="2181"/>
    <n v="1"/>
    <n v="1"/>
  </r>
  <r>
    <x v="6"/>
    <s v="Education Secretariat"/>
    <n v="7"/>
    <s v="Education"/>
    <n v="7"/>
    <s v="Education Secretariat"/>
    <s v="Executive Branch"/>
    <n v="1"/>
    <n v="221"/>
    <s v="095000"/>
    <s v="Old Dominion University"/>
    <x v="67"/>
    <s v="03"/>
    <s v="Higher Education Operating"/>
    <s v="03: Higher Education Operating"/>
    <s v="03690"/>
    <s v="EduStabFund-Institutn-COVID-19"/>
    <x v="281"/>
    <s v="221.03690"/>
    <x v="3"/>
    <n v="220"/>
    <n v="0"/>
    <n v="0"/>
    <n v="7648111"/>
    <n v="11985828.110000001"/>
    <n v="24037001.23"/>
    <n v="1"/>
    <d v="2023-08-07T12:58:53"/>
    <n v="2182"/>
    <n v="1"/>
    <n v="1"/>
  </r>
  <r>
    <x v="6"/>
    <s v="Education Secretariat"/>
    <n v="7"/>
    <s v="Education"/>
    <n v="7"/>
    <s v="Education Secretariat"/>
    <s v="Executive Branch"/>
    <n v="1"/>
    <n v="221"/>
    <s v="095000"/>
    <s v="Old Dominion University"/>
    <x v="67"/>
    <s v="03"/>
    <s v="Higher Education Operating"/>
    <s v="03: Higher Education Operating"/>
    <s v="03690"/>
    <s v="EduStabFund-Institutn-COVID-19"/>
    <x v="281"/>
    <s v="221.03690"/>
    <x v="4"/>
    <n v="500"/>
    <n v="0"/>
    <n v="0"/>
    <n v="126340"/>
    <n v="14584576.220000001"/>
    <n v="10200150.189999999"/>
    <n v="24036839.59"/>
    <d v="2023-08-07T12:58:53"/>
    <n v="2183"/>
    <n v="1"/>
    <n v="1"/>
  </r>
  <r>
    <x v="6"/>
    <s v="Education Secretariat"/>
    <n v="7"/>
    <s v="Education"/>
    <n v="7"/>
    <s v="Education Secretariat"/>
    <s v="Executive Branch"/>
    <n v="1"/>
    <n v="221"/>
    <s v="095000"/>
    <s v="Old Dominion University"/>
    <x v="67"/>
    <s v="03"/>
    <s v="Higher Education Operating"/>
    <s v="03: Higher Education Operating"/>
    <s v="03930"/>
    <s v="Energy Performance Contracts"/>
    <x v="287"/>
    <s v="221.03930"/>
    <x v="1"/>
    <n v="135"/>
    <n v="215653"/>
    <n v="215653"/>
    <n v="215653"/>
    <n v="215653"/>
    <n v="215653"/>
    <n v="215653"/>
    <d v="2023-08-07T12:58:53"/>
    <n v="2184"/>
    <n v="1"/>
    <n v="1"/>
  </r>
  <r>
    <x v="6"/>
    <s v="Education Secretariat"/>
    <n v="7"/>
    <s v="Education"/>
    <n v="7"/>
    <s v="Education Secretariat"/>
    <s v="Executive Branch"/>
    <n v="1"/>
    <n v="221"/>
    <s v="095000"/>
    <s v="Old Dominion University"/>
    <x v="67"/>
    <s v="03"/>
    <s v="Higher Education Operating"/>
    <s v="03: Higher Education Operating"/>
    <s v="03930"/>
    <s v="Energy Performance Contracts"/>
    <x v="287"/>
    <s v="221.03930"/>
    <x v="3"/>
    <n v="220"/>
    <n v="215653"/>
    <n v="215653"/>
    <n v="215653"/>
    <n v="215653"/>
    <n v="215653"/>
    <n v="215653"/>
    <d v="2023-08-07T12:58:53"/>
    <n v="2185"/>
    <n v="1"/>
    <n v="1"/>
  </r>
  <r>
    <x v="6"/>
    <s v="Education Secretariat"/>
    <n v="7"/>
    <s v="Education"/>
    <n v="7"/>
    <s v="Education Secretariat"/>
    <s v="Executive Branch"/>
    <n v="1"/>
    <n v="221"/>
    <s v="095000"/>
    <s v="Old Dominion University"/>
    <x v="67"/>
    <s v="07"/>
    <s v="Trust And Agency"/>
    <s v="07: Trust And Agency"/>
    <s v="07562"/>
    <s v="VA Research Investment Fund?GF"/>
    <x v="232"/>
    <s v="221.07562"/>
    <x v="0"/>
    <n v="100"/>
    <n v="0"/>
    <n v="0"/>
    <n v="2432385.62"/>
    <n v="155265.96"/>
    <n v="0"/>
    <n v="0"/>
    <d v="2023-08-07T12:58:53"/>
    <n v="2186"/>
    <n v="1"/>
    <n v="1"/>
  </r>
  <r>
    <x v="6"/>
    <s v="Education Secretariat"/>
    <n v="7"/>
    <s v="Education"/>
    <n v="7"/>
    <s v="Education Secretariat"/>
    <s v="Executive Branch"/>
    <n v="1"/>
    <n v="221"/>
    <s v="095000"/>
    <s v="Old Dominion University"/>
    <x v="67"/>
    <s v="07"/>
    <s v="Trust And Agency"/>
    <s v="07: Trust And Agency"/>
    <s v="07562"/>
    <s v="VA Research Investment Fund?GF"/>
    <x v="232"/>
    <s v="221.07562"/>
    <x v="1"/>
    <n v="135"/>
    <n v="0"/>
    <n v="0"/>
    <n v="2915960"/>
    <n v="2294179.62"/>
    <n v="155265.96"/>
    <n v="0"/>
    <d v="2023-08-07T12:58:53"/>
    <n v="2187"/>
    <n v="1"/>
    <n v="1"/>
  </r>
  <r>
    <x v="6"/>
    <s v="Education Secretariat"/>
    <n v="7"/>
    <s v="Education"/>
    <n v="7"/>
    <s v="Education Secretariat"/>
    <s v="Executive Branch"/>
    <n v="1"/>
    <n v="221"/>
    <s v="095000"/>
    <s v="Old Dominion University"/>
    <x v="67"/>
    <s v="07"/>
    <s v="Trust And Agency"/>
    <s v="07: Trust And Agency"/>
    <s v="07562"/>
    <s v="VA Research Investment Fund?GF"/>
    <x v="232"/>
    <s v="221.07562"/>
    <x v="2"/>
    <n v="200"/>
    <n v="0"/>
    <n v="0"/>
    <n v="483574.37999999995"/>
    <n v="2138913.66"/>
    <n v="155265.96000000002"/>
    <n v="0"/>
    <d v="2023-08-07T12:58:53"/>
    <n v="2188"/>
    <n v="1"/>
    <n v="1"/>
  </r>
  <r>
    <x v="6"/>
    <s v="Education Secretariat"/>
    <n v="7"/>
    <s v="Education"/>
    <n v="7"/>
    <s v="Education Secretariat"/>
    <s v="Executive Branch"/>
    <n v="1"/>
    <n v="221"/>
    <s v="095000"/>
    <s v="Old Dominion University"/>
    <x v="67"/>
    <s v="07"/>
    <s v="Trust And Agency"/>
    <s v="07: Trust And Agency"/>
    <s v="07562"/>
    <s v="VA Research Investment Fund?GF"/>
    <x v="232"/>
    <s v="221.07562"/>
    <x v="3"/>
    <n v="220"/>
    <n v="0"/>
    <n v="0"/>
    <n v="2432385.62"/>
    <n v="155265.95999999996"/>
    <n v="-2.9103830456733704E-11"/>
    <n v="0"/>
    <d v="2023-08-07T12:58:53"/>
    <n v="2189"/>
    <n v="1"/>
    <n v="1"/>
  </r>
  <r>
    <x v="6"/>
    <s v="Education Secretariat"/>
    <n v="7"/>
    <s v="Education"/>
    <n v="7"/>
    <s v="Education Secretariat"/>
    <s v="Executive Branch"/>
    <n v="1"/>
    <n v="217"/>
    <s v="096000"/>
    <s v="Radford University"/>
    <x v="68"/>
    <s v="03"/>
    <s v="Higher Education Operating"/>
    <s v="03: Higher Education Operating"/>
    <s v="03000"/>
    <s v="Higher Education Operating"/>
    <x v="267"/>
    <s v="217.03000"/>
    <x v="0"/>
    <n v="100"/>
    <n v="5165434.58"/>
    <n v="5391289.75"/>
    <n v="7388927.8200000003"/>
    <n v="7838920.8700000001"/>
    <n v="6388380.9699999997"/>
    <n v="6681966.7199999997"/>
    <d v="2023-08-07T12:58:53"/>
    <n v="2190"/>
    <n v="1"/>
    <n v="1"/>
  </r>
  <r>
    <x v="6"/>
    <s v="Education Secretariat"/>
    <n v="7"/>
    <s v="Education"/>
    <n v="7"/>
    <s v="Education Secretariat"/>
    <s v="Executive Branch"/>
    <n v="1"/>
    <n v="217"/>
    <s v="096000"/>
    <s v="Radford University"/>
    <x v="68"/>
    <s v="03"/>
    <s v="Higher Education Operating"/>
    <s v="03: Higher Education Operating"/>
    <s v="03000"/>
    <s v="Higher Education Operating"/>
    <x v="267"/>
    <s v="217.03000"/>
    <x v="1"/>
    <n v="135"/>
    <n v="128245468"/>
    <n v="133548399"/>
    <n v="157916727.69999999"/>
    <n v="164217804.51999998"/>
    <n v="177223871.24000001"/>
    <n v="177896232.63999999"/>
    <d v="2023-08-07T12:58:53"/>
    <n v="2191"/>
    <n v="1"/>
    <n v="1"/>
  </r>
  <r>
    <x v="6"/>
    <s v="Education Secretariat"/>
    <n v="7"/>
    <s v="Education"/>
    <n v="7"/>
    <s v="Education Secretariat"/>
    <s v="Executive Branch"/>
    <n v="1"/>
    <n v="217"/>
    <s v="096000"/>
    <s v="Radford University"/>
    <x v="68"/>
    <s v="03"/>
    <s v="Higher Education Operating"/>
    <s v="03: Higher Education Operating"/>
    <s v="03000"/>
    <s v="Higher Education Operating"/>
    <x v="267"/>
    <s v="217.03000"/>
    <x v="5"/>
    <n v="137"/>
    <n v="34826000"/>
    <n v="45526000"/>
    <n v="45526000"/>
    <n v="45526000"/>
    <n v="45526000"/>
    <n v="45526000"/>
    <d v="2023-08-07T12:58:53"/>
    <n v="2192"/>
    <n v="1"/>
    <n v="1"/>
  </r>
  <r>
    <x v="6"/>
    <s v="Education Secretariat"/>
    <n v="7"/>
    <s v="Education"/>
    <n v="7"/>
    <s v="Education Secretariat"/>
    <s v="Executive Branch"/>
    <n v="1"/>
    <n v="217"/>
    <s v="096000"/>
    <s v="Radford University"/>
    <x v="68"/>
    <s v="03"/>
    <s v="Higher Education Operating"/>
    <m/>
    <s v="03000"/>
    <s v="Higher Education Operating"/>
    <x v="267"/>
    <s v="217.03000"/>
    <x v="5"/>
    <n v="137"/>
    <n v="10700000"/>
    <n v="0"/>
    <n v="0"/>
    <n v="0"/>
    <n v="0"/>
    <n v="0"/>
    <d v="2023-08-07T12:58:53"/>
    <n v="2193"/>
    <n v="1"/>
    <n v="1"/>
  </r>
  <r>
    <x v="6"/>
    <s v="Education Secretariat"/>
    <n v="7"/>
    <s v="Education"/>
    <n v="7"/>
    <s v="Education Secretariat"/>
    <s v="Executive Branch"/>
    <n v="1"/>
    <n v="217"/>
    <s v="096000"/>
    <s v="Radford University"/>
    <x v="68"/>
    <s v="03"/>
    <s v="Higher Education Operating"/>
    <s v="03: Higher Education Operating"/>
    <s v="03000"/>
    <s v="Higher Education Operating"/>
    <x v="267"/>
    <s v="217.03000"/>
    <x v="2"/>
    <n v="200"/>
    <n v="127101011.13000025"/>
    <n v="131262650.11999993"/>
    <n v="147319924.68999994"/>
    <n v="149433001.70000026"/>
    <n v="153088350.91999963"/>
    <n v="152335015.58000016"/>
    <d v="2023-08-07T12:58:53"/>
    <n v="2194"/>
    <n v="1"/>
    <n v="1"/>
  </r>
  <r>
    <x v="6"/>
    <s v="Education Secretariat"/>
    <n v="7"/>
    <s v="Education"/>
    <n v="7"/>
    <s v="Education Secretariat"/>
    <s v="Executive Branch"/>
    <n v="1"/>
    <n v="217"/>
    <s v="096000"/>
    <s v="Radford University"/>
    <x v="68"/>
    <s v="03"/>
    <s v="Higher Education Operating"/>
    <s v="03: Higher Education Operating"/>
    <s v="03000"/>
    <s v="Higher Education Operating"/>
    <x v="267"/>
    <s v="217.03000"/>
    <x v="3"/>
    <n v="220"/>
    <n v="1144456.8699997514"/>
    <n v="2285748.8800000697"/>
    <n v="10596803.01000005"/>
    <n v="14784802.819999725"/>
    <n v="24135520.32000038"/>
    <n v="25561217.059999824"/>
    <d v="2023-08-07T12:58:53"/>
    <n v="2195"/>
    <n v="1"/>
    <n v="1"/>
  </r>
  <r>
    <x v="6"/>
    <s v="Education Secretariat"/>
    <n v="7"/>
    <s v="Education"/>
    <n v="7"/>
    <s v="Education Secretariat"/>
    <s v="Executive Branch"/>
    <n v="1"/>
    <n v="217"/>
    <s v="096000"/>
    <s v="Radford University"/>
    <x v="68"/>
    <s v="03"/>
    <s v="Higher Education Operating"/>
    <s v="03: Higher Education Operating"/>
    <s v="03000"/>
    <s v="Higher Education Operating"/>
    <x v="267"/>
    <s v="217.03000"/>
    <x v="6"/>
    <n v="222"/>
    <n v="34826000"/>
    <n v="45526000"/>
    <n v="45526000"/>
    <n v="45526000"/>
    <n v="45526000"/>
    <n v="45526000"/>
    <d v="2023-08-07T12:58:53"/>
    <n v="2196"/>
    <n v="1"/>
    <n v="1"/>
  </r>
  <r>
    <x v="6"/>
    <s v="Education Secretariat"/>
    <n v="7"/>
    <s v="Education"/>
    <n v="7"/>
    <s v="Education Secretariat"/>
    <s v="Executive Branch"/>
    <n v="1"/>
    <n v="217"/>
    <s v="096000"/>
    <s v="Radford University"/>
    <x v="68"/>
    <s v="03"/>
    <s v="Higher Education Operating"/>
    <s v="03: Higher Education Operating"/>
    <s v="03000"/>
    <s v="Higher Education Operating"/>
    <x v="267"/>
    <s v="217.03000"/>
    <x v="4"/>
    <n v="500"/>
    <n v="76528264.299999997"/>
    <n v="79657939.679999977"/>
    <n v="91564755.429999992"/>
    <n v="85817777.969999999"/>
    <n v="84137339.260000005"/>
    <n v="68749967.129999995"/>
    <d v="2023-08-07T12:58:53"/>
    <n v="2197"/>
    <n v="1"/>
    <n v="1"/>
  </r>
  <r>
    <x v="6"/>
    <s v="Education Secretariat"/>
    <n v="7"/>
    <s v="Education"/>
    <n v="7"/>
    <s v="Education Secretariat"/>
    <s v="Executive Branch"/>
    <n v="1"/>
    <n v="217"/>
    <s v="096000"/>
    <s v="Radford University"/>
    <x v="68"/>
    <s v="03"/>
    <s v="Higher Education Operating"/>
    <s v="03: Higher Education Operating"/>
    <s v="03010"/>
    <s v="Higher Education Federal"/>
    <x v="268"/>
    <s v="217.03010"/>
    <x v="0"/>
    <n v="100"/>
    <n v="1051280.0900000001"/>
    <n v="999413.11"/>
    <n v="988013.41"/>
    <n v="1069708.25"/>
    <n v="1163605.3600000001"/>
    <n v="555904.38"/>
    <d v="2023-08-07T12:58:53"/>
    <n v="2198"/>
    <n v="1"/>
    <n v="1"/>
  </r>
  <r>
    <x v="6"/>
    <s v="Education Secretariat"/>
    <n v="7"/>
    <s v="Education"/>
    <n v="7"/>
    <s v="Education Secretariat"/>
    <s v="Executive Branch"/>
    <n v="1"/>
    <n v="217"/>
    <s v="096000"/>
    <s v="Radford University"/>
    <x v="68"/>
    <s v="03"/>
    <s v="Higher Education Operating"/>
    <s v="03: Higher Education Operating"/>
    <s v="03010"/>
    <s v="Higher Education Federal"/>
    <x v="268"/>
    <s v="217.03010"/>
    <x v="1"/>
    <n v="135"/>
    <n v="5576030"/>
    <n v="7295920"/>
    <n v="8295920"/>
    <n v="7949320"/>
    <n v="6146920"/>
    <n v="5912746"/>
    <d v="2023-08-07T12:58:53"/>
    <n v="2199"/>
    <n v="1"/>
    <n v="1"/>
  </r>
  <r>
    <x v="6"/>
    <s v="Education Secretariat"/>
    <n v="7"/>
    <s v="Education"/>
    <n v="7"/>
    <s v="Education Secretariat"/>
    <s v="Executive Branch"/>
    <n v="1"/>
    <n v="217"/>
    <s v="096000"/>
    <s v="Radford University"/>
    <x v="68"/>
    <s v="03"/>
    <s v="Higher Education Operating"/>
    <s v="03: Higher Education Operating"/>
    <s v="03010"/>
    <s v="Higher Education Federal"/>
    <x v="268"/>
    <s v="217.03010"/>
    <x v="2"/>
    <n v="200"/>
    <n v="4950370.24"/>
    <n v="7258639.8099999987"/>
    <n v="8241841.2799999984"/>
    <n v="7590536.9699999979"/>
    <n v="2949530.3499999992"/>
    <n v="3091180.42"/>
    <d v="2023-08-07T12:58:53"/>
    <n v="2200"/>
    <n v="1"/>
    <n v="1"/>
  </r>
  <r>
    <x v="6"/>
    <s v="Education Secretariat"/>
    <n v="7"/>
    <s v="Education"/>
    <n v="7"/>
    <s v="Education Secretariat"/>
    <s v="Executive Branch"/>
    <n v="1"/>
    <n v="217"/>
    <s v="096000"/>
    <s v="Radford University"/>
    <x v="68"/>
    <s v="03"/>
    <s v="Higher Education Operating"/>
    <s v="03: Higher Education Operating"/>
    <s v="03010"/>
    <s v="Higher Education Federal"/>
    <x v="268"/>
    <s v="217.03010"/>
    <x v="3"/>
    <n v="220"/>
    <n v="625659.75999999978"/>
    <n v="37280.190000001341"/>
    <n v="54078.720000001602"/>
    <n v="358783.03000000212"/>
    <n v="3197389.6500000008"/>
    <n v="2821565.58"/>
    <d v="2023-08-07T12:58:53"/>
    <n v="2201"/>
    <n v="1"/>
    <n v="1"/>
  </r>
  <r>
    <x v="6"/>
    <s v="Education Secretariat"/>
    <n v="7"/>
    <s v="Education"/>
    <n v="7"/>
    <s v="Education Secretariat"/>
    <s v="Executive Branch"/>
    <n v="1"/>
    <n v="217"/>
    <s v="096000"/>
    <s v="Radford University"/>
    <x v="68"/>
    <s v="03"/>
    <s v="Higher Education Operating"/>
    <s v="03: Higher Education Operating"/>
    <s v="03010"/>
    <s v="Higher Education Federal"/>
    <x v="268"/>
    <s v="217.03010"/>
    <x v="4"/>
    <n v="500"/>
    <n v="2400636.2000000002"/>
    <n v="4544097.18"/>
    <n v="5881752.5899999999"/>
    <n v="5304874.2500000019"/>
    <n v="468404.06"/>
    <n v="363315.57"/>
    <d v="2023-08-07T12:58:53"/>
    <n v="2202"/>
    <n v="1"/>
    <n v="1"/>
  </r>
  <r>
    <x v="6"/>
    <s v="Education Secretariat"/>
    <n v="7"/>
    <s v="Education"/>
    <n v="7"/>
    <s v="Education Secretariat"/>
    <s v="Executive Branch"/>
    <n v="1"/>
    <n v="217"/>
    <s v="096000"/>
    <s v="Radford University"/>
    <x v="68"/>
    <s v="03"/>
    <s v="Higher Education Operating"/>
    <s v="03: Higher Education Operating"/>
    <s v="03020"/>
    <s v="Foundation/Othr Grants/Cntrcts"/>
    <x v="269"/>
    <s v="217.03020"/>
    <x v="0"/>
    <n v="100"/>
    <n v="532946.39"/>
    <n v="509891.31"/>
    <n v="734179.14"/>
    <n v="1056734.97"/>
    <n v="1462319.54"/>
    <n v="1392344.79"/>
    <d v="2023-08-07T12:58:53"/>
    <n v="2203"/>
    <n v="1"/>
    <n v="1"/>
  </r>
  <r>
    <x v="6"/>
    <s v="Education Secretariat"/>
    <n v="7"/>
    <s v="Education"/>
    <n v="7"/>
    <s v="Education Secretariat"/>
    <s v="Executive Branch"/>
    <n v="1"/>
    <n v="217"/>
    <s v="096000"/>
    <s v="Radford University"/>
    <x v="68"/>
    <s v="03"/>
    <s v="Higher Education Operating"/>
    <s v="03: Higher Education Operating"/>
    <s v="03020"/>
    <s v="Foundation/Othr Grants/Cntrcts"/>
    <x v="269"/>
    <s v="217.03020"/>
    <x v="1"/>
    <n v="135"/>
    <n v="1757949"/>
    <n v="1693390"/>
    <n v="1743390"/>
    <n v="1495890"/>
    <n v="2160390"/>
    <n v="2830740"/>
    <d v="2023-08-07T12:58:53"/>
    <n v="2204"/>
    <n v="1"/>
    <n v="1"/>
  </r>
  <r>
    <x v="6"/>
    <s v="Education Secretariat"/>
    <n v="7"/>
    <s v="Education"/>
    <n v="7"/>
    <s v="Education Secretariat"/>
    <s v="Executive Branch"/>
    <n v="1"/>
    <n v="217"/>
    <s v="096000"/>
    <s v="Radford University"/>
    <x v="68"/>
    <s v="03"/>
    <s v="Higher Education Operating"/>
    <s v="03: Higher Education Operating"/>
    <s v="03020"/>
    <s v="Foundation/Othr Grants/Cntrcts"/>
    <x v="269"/>
    <s v="217.03020"/>
    <x v="5"/>
    <n v="137"/>
    <n v="4592000"/>
    <n v="4592000"/>
    <n v="4592000"/>
    <n v="4592000"/>
    <n v="4592000"/>
    <n v="4592000"/>
    <d v="2023-08-07T12:58:53"/>
    <n v="2205"/>
    <n v="1"/>
    <n v="1"/>
  </r>
  <r>
    <x v="6"/>
    <s v="Education Secretariat"/>
    <n v="7"/>
    <s v="Education"/>
    <n v="7"/>
    <s v="Education Secretariat"/>
    <s v="Executive Branch"/>
    <n v="1"/>
    <n v="217"/>
    <s v="096000"/>
    <s v="Radford University"/>
    <x v="68"/>
    <s v="03"/>
    <s v="Higher Education Operating"/>
    <s v="03: Higher Education Operating"/>
    <s v="03020"/>
    <s v="Foundation/Othr Grants/Cntrcts"/>
    <x v="269"/>
    <s v="217.03020"/>
    <x v="2"/>
    <n v="200"/>
    <n v="1437437.77"/>
    <n v="1557428.4"/>
    <n v="1591800.8699999999"/>
    <n v="980248.33999999973"/>
    <n v="1910876.8999999994"/>
    <n v="2261854.2900000005"/>
    <d v="2023-08-07T12:58:53"/>
    <n v="2206"/>
    <n v="1"/>
    <n v="1"/>
  </r>
  <r>
    <x v="6"/>
    <s v="Education Secretariat"/>
    <n v="7"/>
    <s v="Education"/>
    <n v="7"/>
    <s v="Education Secretariat"/>
    <s v="Executive Branch"/>
    <n v="1"/>
    <n v="217"/>
    <s v="096000"/>
    <s v="Radford University"/>
    <x v="68"/>
    <s v="03"/>
    <s v="Higher Education Operating"/>
    <s v="03: Higher Education Operating"/>
    <s v="03020"/>
    <s v="Foundation/Othr Grants/Cntrcts"/>
    <x v="269"/>
    <s v="217.03020"/>
    <x v="3"/>
    <n v="220"/>
    <n v="320511.23"/>
    <n v="135961.60000000009"/>
    <n v="151589.13000000012"/>
    <n v="515641.66000000027"/>
    <n v="249513.10000000056"/>
    <n v="568885.7099999995"/>
    <d v="2023-08-07T12:58:53"/>
    <n v="2207"/>
    <n v="1"/>
    <n v="1"/>
  </r>
  <r>
    <x v="6"/>
    <s v="Education Secretariat"/>
    <n v="7"/>
    <s v="Education"/>
    <n v="7"/>
    <s v="Education Secretariat"/>
    <s v="Executive Branch"/>
    <n v="1"/>
    <n v="217"/>
    <s v="096000"/>
    <s v="Radford University"/>
    <x v="68"/>
    <s v="03"/>
    <s v="Higher Education Operating"/>
    <s v="03: Higher Education Operating"/>
    <s v="03020"/>
    <s v="Foundation/Othr Grants/Cntrcts"/>
    <x v="269"/>
    <s v="217.03020"/>
    <x v="6"/>
    <n v="222"/>
    <n v="4592000"/>
    <n v="4592000"/>
    <n v="4592000"/>
    <n v="4592000"/>
    <n v="4592000"/>
    <n v="4592000"/>
    <d v="2023-08-07T12:58:53"/>
    <n v="2208"/>
    <n v="1"/>
    <n v="1"/>
  </r>
  <r>
    <x v="6"/>
    <s v="Education Secretariat"/>
    <n v="7"/>
    <s v="Education"/>
    <n v="7"/>
    <s v="Education Secretariat"/>
    <s v="Executive Branch"/>
    <n v="1"/>
    <n v="217"/>
    <s v="096000"/>
    <s v="Radford University"/>
    <x v="68"/>
    <s v="03"/>
    <s v="Higher Education Operating"/>
    <s v="03: Higher Education Operating"/>
    <s v="03020"/>
    <s v="Foundation/Othr Grants/Cntrcts"/>
    <x v="269"/>
    <s v="217.03020"/>
    <x v="4"/>
    <n v="500"/>
    <n v="436464.73"/>
    <n v="435044.68000000005"/>
    <n v="647849.24"/>
    <n v="568645.14"/>
    <n v="540507.35"/>
    <n v="409063.33"/>
    <d v="2023-08-07T12:58:53"/>
    <n v="2209"/>
    <n v="1"/>
    <n v="1"/>
  </r>
  <r>
    <x v="6"/>
    <s v="Education Secretariat"/>
    <n v="7"/>
    <s v="Education"/>
    <n v="7"/>
    <s v="Education Secretariat"/>
    <s v="Executive Branch"/>
    <n v="1"/>
    <n v="217"/>
    <s v="096000"/>
    <s v="Radford University"/>
    <x v="68"/>
    <s v="03"/>
    <s v="Higher Education Operating"/>
    <s v="03: Higher Education Operating"/>
    <s v="03030"/>
    <s v="Indirect Cost Recovery"/>
    <x v="270"/>
    <s v="217.03030"/>
    <x v="0"/>
    <n v="100"/>
    <n v="1168038.99"/>
    <n v="1406656.24"/>
    <n v="1725616.45"/>
    <n v="1961556.1"/>
    <n v="2148981.4900000002"/>
    <n v="2239929.4500000002"/>
    <d v="2023-08-07T12:58:53"/>
    <n v="2210"/>
    <n v="1"/>
    <n v="1"/>
  </r>
  <r>
    <x v="6"/>
    <s v="Education Secretariat"/>
    <n v="7"/>
    <s v="Education"/>
    <n v="7"/>
    <s v="Education Secretariat"/>
    <s v="Executive Branch"/>
    <n v="1"/>
    <n v="217"/>
    <s v="096000"/>
    <s v="Radford University"/>
    <x v="68"/>
    <s v="03"/>
    <s v="Higher Education Operating"/>
    <s v="03: Higher Education Operating"/>
    <s v="03030"/>
    <s v="Indirect Cost Recovery"/>
    <x v="270"/>
    <s v="217.03030"/>
    <x v="1"/>
    <n v="135"/>
    <n v="510220"/>
    <n v="322033"/>
    <n v="272033"/>
    <n v="172033"/>
    <n v="772033"/>
    <n v="253857"/>
    <d v="2023-08-07T12:58:53"/>
    <n v="2211"/>
    <n v="1"/>
    <n v="1"/>
  </r>
  <r>
    <x v="6"/>
    <s v="Education Secretariat"/>
    <n v="7"/>
    <s v="Education"/>
    <n v="7"/>
    <s v="Education Secretariat"/>
    <s v="Executive Branch"/>
    <n v="1"/>
    <n v="217"/>
    <s v="096000"/>
    <s v="Radford University"/>
    <x v="68"/>
    <s v="03"/>
    <s v="Higher Education Operating"/>
    <s v="03: Higher Education Operating"/>
    <s v="03030"/>
    <s v="Indirect Cost Recovery"/>
    <x v="270"/>
    <s v="217.03030"/>
    <x v="2"/>
    <n v="200"/>
    <n v="128729.15000000001"/>
    <n v="159396.59"/>
    <n v="105439.70999999999"/>
    <n v="102525.51"/>
    <n v="107368.50999999998"/>
    <n v="109422.27999999998"/>
    <d v="2023-08-07T12:58:53"/>
    <n v="2212"/>
    <n v="1"/>
    <n v="1"/>
  </r>
  <r>
    <x v="6"/>
    <s v="Education Secretariat"/>
    <n v="7"/>
    <s v="Education"/>
    <n v="7"/>
    <s v="Education Secretariat"/>
    <s v="Executive Branch"/>
    <n v="1"/>
    <n v="217"/>
    <s v="096000"/>
    <s v="Radford University"/>
    <x v="68"/>
    <s v="03"/>
    <s v="Higher Education Operating"/>
    <s v="03: Higher Education Operating"/>
    <s v="03030"/>
    <s v="Indirect Cost Recovery"/>
    <x v="270"/>
    <s v="217.03030"/>
    <x v="3"/>
    <n v="220"/>
    <n v="381490.85"/>
    <n v="162636.41"/>
    <n v="166593.29"/>
    <n v="69507.490000000005"/>
    <n v="664664.49"/>
    <n v="144434.72000000003"/>
    <d v="2023-08-07T12:58:53"/>
    <n v="2213"/>
    <n v="1"/>
    <n v="1"/>
  </r>
  <r>
    <x v="6"/>
    <s v="Education Secretariat"/>
    <n v="7"/>
    <s v="Education"/>
    <n v="7"/>
    <s v="Education Secretariat"/>
    <s v="Executive Branch"/>
    <n v="1"/>
    <n v="217"/>
    <s v="096000"/>
    <s v="Radford University"/>
    <x v="68"/>
    <s v="03"/>
    <s v="Higher Education Operating"/>
    <s v="03: Higher Education Operating"/>
    <s v="03030"/>
    <s v="Indirect Cost Recovery"/>
    <x v="270"/>
    <s v="217.03030"/>
    <x v="4"/>
    <n v="500"/>
    <n v="272048.55"/>
    <n v="398013.83999999997"/>
    <n v="424399.92000000004"/>
    <n v="338465.16000000003"/>
    <n v="294793.90000000002"/>
    <n v="200370.24000000002"/>
    <d v="2023-08-07T12:58:53"/>
    <n v="2214"/>
    <n v="1"/>
    <n v="1"/>
  </r>
  <r>
    <x v="6"/>
    <s v="Education Secretariat"/>
    <n v="7"/>
    <s v="Education"/>
    <n v="7"/>
    <s v="Education Secretariat"/>
    <s v="Executive Branch"/>
    <n v="1"/>
    <n v="217"/>
    <s v="096000"/>
    <s v="Radford University"/>
    <x v="68"/>
    <s v="03"/>
    <s v="Higher Education Operating"/>
    <s v="03: Higher Education Operating"/>
    <s v="03040"/>
    <s v="Institutional Reserve Fund"/>
    <x v="296"/>
    <s v="217.03040"/>
    <x v="0"/>
    <n v="100"/>
    <n v="0"/>
    <n v="0"/>
    <n v="0"/>
    <n v="0"/>
    <n v="453395.19"/>
    <n v="4743220.1100000003"/>
    <d v="2023-08-07T12:58:53"/>
    <n v="2215"/>
    <n v="1"/>
    <n v="1"/>
  </r>
  <r>
    <x v="6"/>
    <s v="Education Secretariat"/>
    <n v="7"/>
    <s v="Education"/>
    <n v="7"/>
    <s v="Education Secretariat"/>
    <s v="Executive Branch"/>
    <n v="1"/>
    <n v="217"/>
    <s v="096000"/>
    <s v="Radford University"/>
    <x v="68"/>
    <s v="03"/>
    <s v="Higher Education Operating"/>
    <s v="03: Higher Education Operating"/>
    <s v="03060"/>
    <s v="Auxiliary Enterprise"/>
    <x v="271"/>
    <s v="217.03060"/>
    <x v="0"/>
    <n v="100"/>
    <n v="95812226.019999981"/>
    <n v="100799878.02000001"/>
    <n v="111073697.29000001"/>
    <n v="120578391.39"/>
    <n v="131781499.56999999"/>
    <n v="130179891.90000001"/>
    <d v="2023-08-07T12:58:53"/>
    <n v="2216"/>
    <n v="1"/>
    <n v="1"/>
  </r>
  <r>
    <x v="6"/>
    <s v="Education Secretariat"/>
    <n v="7"/>
    <s v="Education"/>
    <n v="7"/>
    <s v="Education Secretariat"/>
    <s v="Executive Branch"/>
    <n v="1"/>
    <n v="217"/>
    <s v="096000"/>
    <s v="Radford University"/>
    <x v="68"/>
    <s v="03"/>
    <s v="Higher Education Operating"/>
    <s v="03: Higher Education Operating"/>
    <s v="03060"/>
    <s v="Auxiliary Enterprise"/>
    <x v="271"/>
    <s v="217.03060"/>
    <x v="1"/>
    <n v="135"/>
    <n v="59004912"/>
    <n v="61164333"/>
    <n v="58344971"/>
    <n v="63742095"/>
    <n v="63784151"/>
    <n v="63782701"/>
    <d v="2023-08-07T12:58:53"/>
    <n v="2217"/>
    <n v="1"/>
    <n v="1"/>
  </r>
  <r>
    <x v="6"/>
    <s v="Education Secretariat"/>
    <n v="7"/>
    <s v="Education"/>
    <n v="7"/>
    <s v="Education Secretariat"/>
    <s v="Executive Branch"/>
    <n v="1"/>
    <n v="217"/>
    <s v="096000"/>
    <s v="Radford University"/>
    <x v="68"/>
    <s v="03"/>
    <s v="Higher Education Operating"/>
    <m/>
    <s v="03060"/>
    <s v="Auxiliary Enterprise"/>
    <x v="271"/>
    <s v="217.03060"/>
    <x v="5"/>
    <n v="137"/>
    <n v="0"/>
    <n v="4000000"/>
    <n v="0"/>
    <n v="5000000"/>
    <n v="0"/>
    <n v="4800000"/>
    <d v="2023-08-07T12:58:53"/>
    <n v="2218"/>
    <n v="1"/>
    <n v="1"/>
  </r>
  <r>
    <x v="6"/>
    <s v="Education Secretariat"/>
    <n v="7"/>
    <s v="Education"/>
    <n v="7"/>
    <s v="Education Secretariat"/>
    <s v="Executive Branch"/>
    <n v="1"/>
    <n v="217"/>
    <s v="096000"/>
    <s v="Radford University"/>
    <x v="68"/>
    <s v="03"/>
    <s v="Higher Education Operating"/>
    <s v="03: Higher Education Operating"/>
    <s v="03060"/>
    <s v="Auxiliary Enterprise"/>
    <x v="271"/>
    <s v="217.03060"/>
    <x v="5"/>
    <n v="137"/>
    <n v="33668473"/>
    <n v="32523679"/>
    <n v="32512420.629999999"/>
    <n v="35725207.870000005"/>
    <n v="38745080.950000003"/>
    <n v="52267606.649999999"/>
    <d v="2023-08-07T12:58:53"/>
    <n v="2219"/>
    <n v="1"/>
    <n v="1"/>
  </r>
  <r>
    <x v="6"/>
    <s v="Education Secretariat"/>
    <n v="7"/>
    <s v="Education"/>
    <n v="7"/>
    <s v="Education Secretariat"/>
    <s v="Executive Branch"/>
    <n v="1"/>
    <n v="217"/>
    <s v="096000"/>
    <s v="Radford University"/>
    <x v="68"/>
    <s v="03"/>
    <s v="Higher Education Operating"/>
    <s v="03: Higher Education Operating"/>
    <s v="03060"/>
    <s v="Auxiliary Enterprise"/>
    <x v="271"/>
    <s v="217.03060"/>
    <x v="2"/>
    <n v="200"/>
    <n v="57947594.389999978"/>
    <n v="60178380.160000026"/>
    <n v="52116469.529999979"/>
    <n v="50611570.350000009"/>
    <n v="51686095.80999995"/>
    <n v="42081209.669999942"/>
    <d v="2023-08-07T12:58:53"/>
    <n v="2220"/>
    <n v="1"/>
    <n v="1"/>
  </r>
  <r>
    <x v="6"/>
    <s v="Education Secretariat"/>
    <n v="7"/>
    <s v="Education"/>
    <n v="7"/>
    <s v="Education Secretariat"/>
    <s v="Executive Branch"/>
    <n v="1"/>
    <n v="217"/>
    <s v="096000"/>
    <s v="Radford University"/>
    <x v="68"/>
    <s v="03"/>
    <s v="Higher Education Operating"/>
    <s v="03: Higher Education Operating"/>
    <s v="03060"/>
    <s v="Auxiliary Enterprise"/>
    <x v="271"/>
    <s v="217.03060"/>
    <x v="7"/>
    <n v="205"/>
    <n v="471400.19999999995"/>
    <n v="3995815.2099999995"/>
    <n v="787212.76"/>
    <n v="1980126.9200000002"/>
    <n v="4477474.3000000007"/>
    <n v="3521635.64"/>
    <d v="2023-08-07T12:58:53"/>
    <n v="2221"/>
    <n v="1"/>
    <n v="1"/>
  </r>
  <r>
    <x v="6"/>
    <s v="Education Secretariat"/>
    <n v="7"/>
    <s v="Education"/>
    <n v="7"/>
    <s v="Education Secretariat"/>
    <s v="Executive Branch"/>
    <n v="1"/>
    <n v="217"/>
    <s v="096000"/>
    <s v="Radford University"/>
    <x v="68"/>
    <s v="03"/>
    <s v="Higher Education Operating"/>
    <s v="03: Higher Education Operating"/>
    <s v="03060"/>
    <s v="Auxiliary Enterprise"/>
    <x v="271"/>
    <s v="217.03060"/>
    <x v="3"/>
    <n v="220"/>
    <n v="1057317.6100000218"/>
    <n v="985952.83999997377"/>
    <n v="6228501.4700000212"/>
    <n v="13130524.649999991"/>
    <n v="12098055.19000005"/>
    <n v="21701491.330000058"/>
    <d v="2023-08-07T12:58:53"/>
    <n v="2222"/>
    <n v="1"/>
    <n v="1"/>
  </r>
  <r>
    <x v="6"/>
    <s v="Education Secretariat"/>
    <n v="7"/>
    <s v="Education"/>
    <n v="7"/>
    <s v="Education Secretariat"/>
    <s v="Executive Branch"/>
    <n v="1"/>
    <n v="217"/>
    <s v="096000"/>
    <s v="Radford University"/>
    <x v="68"/>
    <s v="03"/>
    <s v="Higher Education Operating"/>
    <s v="03: Higher Education Operating"/>
    <s v="03060"/>
    <s v="Auxiliary Enterprise"/>
    <x v="271"/>
    <s v="217.03060"/>
    <x v="6"/>
    <n v="222"/>
    <n v="33197072.800000001"/>
    <n v="28527863.789999999"/>
    <n v="31725207.869999997"/>
    <n v="33745080.950000003"/>
    <n v="34267606.650000006"/>
    <n v="48745971.009999998"/>
    <d v="2023-08-07T12:58:53"/>
    <n v="2223"/>
    <n v="1"/>
    <n v="1"/>
  </r>
  <r>
    <x v="6"/>
    <s v="Education Secretariat"/>
    <n v="7"/>
    <s v="Education"/>
    <n v="7"/>
    <s v="Education Secretariat"/>
    <s v="Executive Branch"/>
    <n v="1"/>
    <n v="217"/>
    <s v="096000"/>
    <s v="Radford University"/>
    <x v="68"/>
    <s v="03"/>
    <s v="Higher Education Operating"/>
    <s v="03: Higher Education Operating"/>
    <s v="03060"/>
    <s v="Auxiliary Enterprise"/>
    <x v="271"/>
    <s v="217.03060"/>
    <x v="4"/>
    <n v="500"/>
    <n v="70420440.580000013"/>
    <n v="73290023.149999991"/>
    <n v="67489697.739999995"/>
    <n v="66977711.679999992"/>
    <n v="70236768.060000002"/>
    <n v="49098491.190000005"/>
    <d v="2023-08-07T12:58:53"/>
    <n v="2224"/>
    <n v="1"/>
    <n v="1"/>
  </r>
  <r>
    <x v="6"/>
    <s v="Education Secretariat"/>
    <n v="7"/>
    <s v="Education"/>
    <n v="7"/>
    <s v="Education Secretariat"/>
    <s v="Executive Branch"/>
    <n v="1"/>
    <n v="217"/>
    <s v="096000"/>
    <s v="Radford University"/>
    <x v="68"/>
    <s v="03"/>
    <s v="Higher Education Operating"/>
    <s v="03: Higher Education Operating"/>
    <s v="03080"/>
    <s v="Work Study"/>
    <x v="273"/>
    <s v="217.03080"/>
    <x v="1"/>
    <n v="135"/>
    <n v="493771"/>
    <n v="455029"/>
    <n v="575029"/>
    <n v="575029"/>
    <n v="590362"/>
    <n v="575029"/>
    <d v="2023-08-07T12:58:53"/>
    <n v="2225"/>
    <n v="1"/>
    <n v="1"/>
  </r>
  <r>
    <x v="6"/>
    <s v="Education Secretariat"/>
    <n v="7"/>
    <s v="Education"/>
    <n v="7"/>
    <s v="Education Secretariat"/>
    <s v="Executive Branch"/>
    <n v="1"/>
    <n v="217"/>
    <s v="096000"/>
    <s v="Radford University"/>
    <x v="68"/>
    <s v="03"/>
    <s v="Higher Education Operating"/>
    <s v="03: Higher Education Operating"/>
    <s v="03080"/>
    <s v="Work Study"/>
    <x v="273"/>
    <s v="217.03080"/>
    <x v="2"/>
    <n v="200"/>
    <n v="493770.61"/>
    <n v="455029"/>
    <n v="469794.66000000003"/>
    <n v="374533.89"/>
    <n v="506832.00000000006"/>
    <n v="470361.00000000006"/>
    <d v="2023-08-07T12:58:53"/>
    <n v="2226"/>
    <n v="1"/>
    <n v="1"/>
  </r>
  <r>
    <x v="6"/>
    <s v="Education Secretariat"/>
    <n v="7"/>
    <s v="Education"/>
    <n v="7"/>
    <s v="Education Secretariat"/>
    <s v="Executive Branch"/>
    <n v="1"/>
    <n v="217"/>
    <s v="096000"/>
    <s v="Radford University"/>
    <x v="68"/>
    <s v="03"/>
    <s v="Higher Education Operating"/>
    <s v="03: Higher Education Operating"/>
    <s v="03080"/>
    <s v="Work Study"/>
    <x v="273"/>
    <s v="217.03080"/>
    <x v="3"/>
    <n v="220"/>
    <n v="0.39000000001396984"/>
    <n v="0"/>
    <n v="105234.33999999997"/>
    <n v="200495.11"/>
    <n v="83529.999999999942"/>
    <n v="104667.99999999994"/>
    <d v="2023-08-07T12:58:53"/>
    <n v="2227"/>
    <n v="1"/>
    <n v="1"/>
  </r>
  <r>
    <x v="6"/>
    <s v="Education Secretariat"/>
    <n v="7"/>
    <s v="Education"/>
    <n v="7"/>
    <s v="Education Secretariat"/>
    <s v="Executive Branch"/>
    <n v="1"/>
    <n v="217"/>
    <s v="096000"/>
    <s v="Radford University"/>
    <x v="68"/>
    <s v="03"/>
    <s v="Higher Education Operating"/>
    <s v="03: Higher Education Operating"/>
    <s v="03080"/>
    <s v="Work Study"/>
    <x v="273"/>
    <s v="217.03080"/>
    <x v="4"/>
    <n v="500"/>
    <n v="493770.61"/>
    <n v="455029"/>
    <n v="469794.66000000003"/>
    <n v="374533.89"/>
    <n v="506832"/>
    <n v="470361"/>
    <d v="2023-08-07T12:58:53"/>
    <n v="2228"/>
    <n v="1"/>
    <n v="1"/>
  </r>
  <r>
    <x v="6"/>
    <s v="Education Secretariat"/>
    <n v="7"/>
    <s v="Education"/>
    <n v="7"/>
    <s v="Education Secretariat"/>
    <s v="Executive Branch"/>
    <n v="1"/>
    <n v="217"/>
    <s v="096000"/>
    <s v="Radford University"/>
    <x v="68"/>
    <s v="03"/>
    <s v="Higher Education Operating"/>
    <s v="03: Higher Education Operating"/>
    <s v="03110"/>
    <s v="Eminent Scholars"/>
    <x v="274"/>
    <s v="217.03110"/>
    <x v="1"/>
    <n v="135"/>
    <n v="0"/>
    <n v="47694"/>
    <n v="47694"/>
    <n v="47694"/>
    <n v="47694"/>
    <n v="47694"/>
    <d v="2023-08-07T12:58:53"/>
    <n v="2229"/>
    <n v="1"/>
    <n v="1"/>
  </r>
  <r>
    <x v="6"/>
    <s v="Education Secretariat"/>
    <n v="7"/>
    <s v="Education"/>
    <n v="7"/>
    <s v="Education Secretariat"/>
    <s v="Executive Branch"/>
    <n v="1"/>
    <n v="217"/>
    <s v="096000"/>
    <s v="Radford University"/>
    <x v="68"/>
    <s v="03"/>
    <s v="Higher Education Operating"/>
    <s v="03: Higher Education Operating"/>
    <s v="03110"/>
    <s v="Eminent Scholars"/>
    <x v="274"/>
    <s v="217.03110"/>
    <x v="3"/>
    <n v="220"/>
    <n v="0"/>
    <n v="47694"/>
    <n v="47694"/>
    <n v="47694"/>
    <n v="47694"/>
    <n v="47694"/>
    <d v="2023-08-07T12:58:53"/>
    <n v="2230"/>
    <n v="1"/>
    <n v="1"/>
  </r>
  <r>
    <x v="6"/>
    <s v="Education Secretariat"/>
    <n v="7"/>
    <s v="Education"/>
    <n v="7"/>
    <s v="Education Secretariat"/>
    <s v="Executive Branch"/>
    <n v="1"/>
    <n v="217"/>
    <s v="096000"/>
    <s v="Radford University"/>
    <x v="68"/>
    <s v="03"/>
    <s v="Higher Education Operating"/>
    <s v="03: Higher Education Operating"/>
    <s v="03210"/>
    <s v="ARP-CrvStLoclFisRecFd-COVID-19"/>
    <x v="275"/>
    <s v="217.03210"/>
    <x v="0"/>
    <n v="100"/>
    <n v="0"/>
    <n v="0"/>
    <n v="0"/>
    <n v="0"/>
    <n v="5597690"/>
    <n v="5597690"/>
    <d v="2023-08-07T12:58:53"/>
    <n v="2231"/>
    <n v="1"/>
    <n v="1"/>
  </r>
  <r>
    <x v="6"/>
    <s v="Education Secretariat"/>
    <n v="7"/>
    <s v="Education"/>
    <n v="7"/>
    <s v="Education Secretariat"/>
    <s v="Executive Branch"/>
    <n v="1"/>
    <n v="217"/>
    <s v="096000"/>
    <s v="Radford University"/>
    <x v="68"/>
    <s v="03"/>
    <s v="Higher Education Operating"/>
    <s v="03: Higher Education Operating"/>
    <s v="03210"/>
    <s v="ARP-CrvStLoclFisRecFd-COVID-19"/>
    <x v="275"/>
    <s v="217.03210"/>
    <x v="1"/>
    <n v="135"/>
    <n v="0"/>
    <n v="0"/>
    <n v="0"/>
    <n v="0"/>
    <n v="5597690"/>
    <n v="5597690"/>
    <d v="2023-08-07T12:58:53"/>
    <n v="2232"/>
    <n v="1"/>
    <n v="1"/>
  </r>
  <r>
    <x v="6"/>
    <s v="Education Secretariat"/>
    <n v="7"/>
    <s v="Education"/>
    <n v="7"/>
    <s v="Education Secretariat"/>
    <s v="Executive Branch"/>
    <n v="1"/>
    <n v="217"/>
    <s v="096000"/>
    <s v="Radford University"/>
    <x v="68"/>
    <s v="03"/>
    <s v="Higher Education Operating"/>
    <s v="03: Higher Education Operating"/>
    <s v="03210"/>
    <s v="ARP-CrvStLoclFisRecFd-COVID-19"/>
    <x v="275"/>
    <s v="217.03210"/>
    <x v="3"/>
    <n v="220"/>
    <n v="0"/>
    <n v="0"/>
    <n v="0"/>
    <n v="0"/>
    <n v="5597690"/>
    <n v="5597690"/>
    <d v="2023-08-07T12:58:53"/>
    <n v="2233"/>
    <n v="1"/>
    <n v="1"/>
  </r>
  <r>
    <x v="6"/>
    <s v="Education Secretariat"/>
    <n v="7"/>
    <s v="Education"/>
    <n v="7"/>
    <s v="Education Secretariat"/>
    <s v="Executive Branch"/>
    <n v="1"/>
    <n v="217"/>
    <s v="096000"/>
    <s v="Radford University"/>
    <x v="68"/>
    <s v="03"/>
    <s v="Higher Education Operating"/>
    <s v="03: Higher Education Operating"/>
    <s v="03230"/>
    <s v="Epi&amp;LabCpctyInfctsDis-COVID-19"/>
    <x v="276"/>
    <s v="217.03230"/>
    <x v="1"/>
    <n v="135"/>
    <n v="0"/>
    <n v="0"/>
    <n v="0"/>
    <n v="0"/>
    <n v="1062000"/>
    <n v="0"/>
    <d v="2023-08-07T12:58:53"/>
    <n v="2234"/>
    <n v="1"/>
    <n v="1"/>
  </r>
  <r>
    <x v="6"/>
    <s v="Education Secretariat"/>
    <n v="7"/>
    <s v="Education"/>
    <n v="7"/>
    <s v="Education Secretariat"/>
    <s v="Executive Branch"/>
    <n v="1"/>
    <n v="217"/>
    <s v="096000"/>
    <s v="Radford University"/>
    <x v="68"/>
    <s v="03"/>
    <s v="Higher Education Operating"/>
    <s v="03: Higher Education Operating"/>
    <s v="03230"/>
    <s v="Epi&amp;LabCpctyInfctsDis-COVID-19"/>
    <x v="276"/>
    <s v="217.03230"/>
    <x v="2"/>
    <n v="200"/>
    <n v="0"/>
    <n v="0"/>
    <n v="0"/>
    <n v="0"/>
    <n v="1062000"/>
    <n v="0"/>
    <d v="2023-08-07T12:58:53"/>
    <n v="2235"/>
    <n v="1"/>
    <n v="1"/>
  </r>
  <r>
    <x v="6"/>
    <s v="Education Secretariat"/>
    <n v="7"/>
    <s v="Education"/>
    <n v="7"/>
    <s v="Education Secretariat"/>
    <s v="Executive Branch"/>
    <n v="1"/>
    <n v="217"/>
    <s v="096000"/>
    <s v="Radford University"/>
    <x v="68"/>
    <s v="03"/>
    <s v="Higher Education Operating"/>
    <s v="03: Higher Education Operating"/>
    <s v="03230"/>
    <s v="Epi&amp;LabCpctyInfctsDis-COVID-19"/>
    <x v="276"/>
    <s v="217.03230"/>
    <x v="4"/>
    <n v="500"/>
    <n v="0"/>
    <n v="0"/>
    <n v="0"/>
    <n v="0"/>
    <n v="1062000"/>
    <n v="0"/>
    <d v="2023-08-07T12:58:53"/>
    <n v="2236"/>
    <n v="1"/>
    <n v="1"/>
  </r>
  <r>
    <x v="6"/>
    <s v="Education Secretariat"/>
    <n v="7"/>
    <s v="Education"/>
    <n v="7"/>
    <s v="Education Secretariat"/>
    <s v="Executive Branch"/>
    <n v="1"/>
    <n v="217"/>
    <s v="096000"/>
    <s v="Radford University"/>
    <x v="68"/>
    <s v="03"/>
    <s v="Higher Education Operating"/>
    <s v="03: Higher Education Operating"/>
    <s v="03300"/>
    <s v="Hi Ed Decentralzation Suspense"/>
    <x v="294"/>
    <s v="217.03300"/>
    <x v="0"/>
    <n v="100"/>
    <n v="2837833.95"/>
    <n v="1633847.7400000002"/>
    <n v="1942666.3800000004"/>
    <n v="3559677.6100000003"/>
    <n v="1355645.99"/>
    <n v="3033492.9799999995"/>
    <d v="2023-08-07T12:58:53"/>
    <n v="2237"/>
    <n v="1"/>
    <n v="1"/>
  </r>
  <r>
    <x v="6"/>
    <s v="Education Secretariat"/>
    <n v="7"/>
    <s v="Education"/>
    <n v="7"/>
    <s v="Education Secretariat"/>
    <s v="Executive Branch"/>
    <n v="1"/>
    <n v="217"/>
    <s v="096000"/>
    <s v="Radford University"/>
    <x v="68"/>
    <s v="03"/>
    <s v="Higher Education Operating"/>
    <s v="03: Higher Education Operating"/>
    <s v="03410"/>
    <s v="GEER Fund - COVID-19"/>
    <x v="277"/>
    <s v="217.03410"/>
    <x v="1"/>
    <n v="135"/>
    <n v="0"/>
    <n v="0"/>
    <n v="0"/>
    <n v="1299200"/>
    <n v="1117188"/>
    <n v="962305"/>
    <d v="2023-08-07T12:58:53"/>
    <n v="2238"/>
    <n v="1"/>
    <n v="1"/>
  </r>
  <r>
    <x v="6"/>
    <s v="Education Secretariat"/>
    <n v="7"/>
    <s v="Education"/>
    <n v="7"/>
    <s v="Education Secretariat"/>
    <s v="Executive Branch"/>
    <n v="1"/>
    <n v="217"/>
    <s v="096000"/>
    <s v="Radford University"/>
    <x v="68"/>
    <s v="03"/>
    <s v="Higher Education Operating"/>
    <s v="03: Higher Education Operating"/>
    <s v="03410"/>
    <s v="GEER Fund - COVID-19"/>
    <x v="277"/>
    <s v="217.03410"/>
    <x v="2"/>
    <n v="200"/>
    <n v="0"/>
    <n v="0"/>
    <n v="0"/>
    <n v="1098455"/>
    <n v="154883"/>
    <n v="354016.91"/>
    <d v="2023-08-07T12:58:53"/>
    <n v="2239"/>
    <n v="1"/>
    <n v="1"/>
  </r>
  <r>
    <x v="6"/>
    <s v="Education Secretariat"/>
    <n v="7"/>
    <s v="Education"/>
    <n v="7"/>
    <s v="Education Secretariat"/>
    <s v="Executive Branch"/>
    <n v="1"/>
    <n v="217"/>
    <s v="096000"/>
    <s v="Radford University"/>
    <x v="68"/>
    <s v="03"/>
    <s v="Higher Education Operating"/>
    <s v="03: Higher Education Operating"/>
    <s v="03410"/>
    <s v="GEER Fund - COVID-19"/>
    <x v="277"/>
    <s v="217.03410"/>
    <x v="3"/>
    <n v="220"/>
    <n v="0"/>
    <n v="0"/>
    <n v="0"/>
    <n v="200745"/>
    <n v="962305"/>
    <n v="608288.09000000008"/>
    <d v="2023-08-07T12:58:53"/>
    <n v="2240"/>
    <n v="1"/>
    <n v="1"/>
  </r>
  <r>
    <x v="6"/>
    <s v="Education Secretariat"/>
    <n v="7"/>
    <s v="Education"/>
    <n v="7"/>
    <s v="Education Secretariat"/>
    <s v="Executive Branch"/>
    <n v="1"/>
    <n v="217"/>
    <s v="096000"/>
    <s v="Radford University"/>
    <x v="68"/>
    <s v="03"/>
    <s v="Higher Education Operating"/>
    <s v="03: Higher Education Operating"/>
    <s v="03410"/>
    <s v="GEER Fund - COVID-19"/>
    <x v="277"/>
    <s v="217.03410"/>
    <x v="4"/>
    <n v="500"/>
    <n v="0"/>
    <n v="0"/>
    <n v="0"/>
    <n v="1098455"/>
    <n v="154883"/>
    <n v="354016.91"/>
    <d v="2023-08-07T12:58:53"/>
    <n v="2241"/>
    <n v="1"/>
    <n v="1"/>
  </r>
  <r>
    <x v="6"/>
    <s v="Education Secretariat"/>
    <n v="7"/>
    <s v="Education"/>
    <n v="7"/>
    <s v="Education Secretariat"/>
    <s v="Executive Branch"/>
    <n v="1"/>
    <n v="217"/>
    <s v="096000"/>
    <s v="Radford University"/>
    <x v="68"/>
    <s v="03"/>
    <s v="Higher Education Operating"/>
    <s v="03: Higher Education Operating"/>
    <s v="03420"/>
    <s v="Caresactrlffd-General-Covid-19"/>
    <x v="278"/>
    <s v="217.03420"/>
    <x v="0"/>
    <n v="100"/>
    <n v="0"/>
    <n v="0"/>
    <n v="0"/>
    <n v="187041.96"/>
    <n v="0"/>
    <n v="0"/>
    <d v="2023-08-07T12:58:53"/>
    <n v="2242"/>
    <n v="1"/>
    <n v="1"/>
  </r>
  <r>
    <x v="6"/>
    <s v="Education Secretariat"/>
    <n v="7"/>
    <s v="Education"/>
    <n v="7"/>
    <s v="Education Secretariat"/>
    <s v="Executive Branch"/>
    <n v="1"/>
    <n v="217"/>
    <s v="096000"/>
    <s v="Radford University"/>
    <x v="68"/>
    <s v="03"/>
    <s v="Higher Education Operating"/>
    <s v="03: Higher Education Operating"/>
    <s v="03420"/>
    <s v="Caresactrlffd-General-Covid-19"/>
    <x v="278"/>
    <s v="217.03420"/>
    <x v="1"/>
    <n v="135"/>
    <n v="0"/>
    <n v="0"/>
    <n v="221769"/>
    <n v="3569767"/>
    <n v="187041.96"/>
    <n v="0"/>
    <d v="2023-08-07T12:58:53"/>
    <n v="2243"/>
    <n v="1"/>
    <n v="1"/>
  </r>
  <r>
    <x v="6"/>
    <s v="Education Secretariat"/>
    <n v="7"/>
    <s v="Education"/>
    <n v="7"/>
    <s v="Education Secretariat"/>
    <s v="Executive Branch"/>
    <n v="1"/>
    <n v="217"/>
    <s v="096000"/>
    <s v="Radford University"/>
    <x v="68"/>
    <s v="03"/>
    <s v="Higher Education Operating"/>
    <s v="03: Higher Education Operating"/>
    <s v="03420"/>
    <s v="Caresactrlffd-General-Covid-19"/>
    <x v="278"/>
    <s v="217.03420"/>
    <x v="2"/>
    <n v="200"/>
    <n v="0"/>
    <n v="0"/>
    <n v="221769.00000000003"/>
    <n v="3382725.04"/>
    <n v="187041.96"/>
    <n v="0"/>
    <d v="2023-08-07T12:58:53"/>
    <n v="2244"/>
    <n v="1"/>
    <n v="1"/>
  </r>
  <r>
    <x v="6"/>
    <s v="Education Secretariat"/>
    <n v="7"/>
    <s v="Education"/>
    <n v="7"/>
    <s v="Education Secretariat"/>
    <s v="Executive Branch"/>
    <n v="1"/>
    <n v="217"/>
    <s v="096000"/>
    <s v="Radford University"/>
    <x v="68"/>
    <s v="03"/>
    <s v="Higher Education Operating"/>
    <s v="03: Higher Education Operating"/>
    <s v="03420"/>
    <s v="Caresactrlffd-General-Covid-19"/>
    <x v="278"/>
    <s v="217.03420"/>
    <x v="3"/>
    <n v="220"/>
    <n v="0"/>
    <n v="0"/>
    <n v="-2.9103830456733704E-11"/>
    <n v="187041.95999999996"/>
    <n v="0"/>
    <n v="0"/>
    <d v="2023-08-07T12:58:53"/>
    <n v="2245"/>
    <n v="1"/>
    <n v="1"/>
  </r>
  <r>
    <x v="6"/>
    <s v="Education Secretariat"/>
    <n v="7"/>
    <s v="Education"/>
    <n v="7"/>
    <s v="Education Secretariat"/>
    <s v="Executive Branch"/>
    <n v="1"/>
    <n v="217"/>
    <s v="096000"/>
    <s v="Radford University"/>
    <x v="68"/>
    <s v="03"/>
    <s v="Higher Education Operating"/>
    <s v="03: Higher Education Operating"/>
    <s v="03440"/>
    <s v="EduStabFund-Students-COVID-19"/>
    <x v="279"/>
    <s v="217.03440"/>
    <x v="1"/>
    <n v="135"/>
    <n v="0"/>
    <n v="0"/>
    <n v="4546102"/>
    <n v="5134704"/>
    <n v="16896046"/>
    <n v="125570"/>
    <d v="2023-08-07T12:58:53"/>
    <n v="2246"/>
    <n v="1"/>
    <n v="1"/>
  </r>
  <r>
    <x v="6"/>
    <s v="Education Secretariat"/>
    <n v="7"/>
    <s v="Education"/>
    <n v="7"/>
    <s v="Education Secretariat"/>
    <s v="Executive Branch"/>
    <n v="1"/>
    <n v="217"/>
    <s v="096000"/>
    <s v="Radford University"/>
    <x v="68"/>
    <s v="03"/>
    <s v="Higher Education Operating"/>
    <s v="03: Higher Education Operating"/>
    <s v="03440"/>
    <s v="EduStabFund-Students-COVID-19"/>
    <x v="279"/>
    <s v="217.03440"/>
    <x v="2"/>
    <n v="200"/>
    <n v="0"/>
    <n v="0"/>
    <n v="3957500"/>
    <n v="418217"/>
    <n v="16770476"/>
    <n v="3952"/>
    <d v="2023-08-07T12:58:53"/>
    <n v="2247"/>
    <n v="1"/>
    <n v="1"/>
  </r>
  <r>
    <x v="6"/>
    <s v="Education Secretariat"/>
    <n v="7"/>
    <s v="Education"/>
    <n v="7"/>
    <s v="Education Secretariat"/>
    <s v="Executive Branch"/>
    <n v="1"/>
    <n v="217"/>
    <s v="096000"/>
    <s v="Radford University"/>
    <x v="68"/>
    <s v="03"/>
    <s v="Higher Education Operating"/>
    <s v="03: Higher Education Operating"/>
    <s v="03440"/>
    <s v="EduStabFund-Students-COVID-19"/>
    <x v="279"/>
    <s v="217.03440"/>
    <x v="3"/>
    <n v="220"/>
    <n v="0"/>
    <n v="0"/>
    <n v="588602"/>
    <n v="4716487"/>
    <n v="125570"/>
    <n v="121618"/>
    <d v="2023-08-07T12:58:53"/>
    <n v="2248"/>
    <n v="1"/>
    <n v="1"/>
  </r>
  <r>
    <x v="6"/>
    <s v="Education Secretariat"/>
    <n v="7"/>
    <s v="Education"/>
    <n v="7"/>
    <s v="Education Secretariat"/>
    <s v="Executive Branch"/>
    <n v="1"/>
    <n v="217"/>
    <s v="096000"/>
    <s v="Radford University"/>
    <x v="68"/>
    <s v="03"/>
    <s v="Higher Education Operating"/>
    <s v="03: Higher Education Operating"/>
    <s v="03440"/>
    <s v="EduStabFund-Students-COVID-19"/>
    <x v="279"/>
    <s v="217.03440"/>
    <x v="4"/>
    <n v="500"/>
    <n v="0"/>
    <n v="0"/>
    <n v="3957500"/>
    <n v="418217"/>
    <n v="16770476"/>
    <n v="3952"/>
    <d v="2023-08-07T12:58:53"/>
    <n v="2249"/>
    <n v="1"/>
    <n v="1"/>
  </r>
  <r>
    <x v="6"/>
    <s v="Education Secretariat"/>
    <n v="7"/>
    <s v="Education"/>
    <n v="7"/>
    <s v="Education Secretariat"/>
    <s v="Executive Branch"/>
    <n v="1"/>
    <n v="217"/>
    <s v="096000"/>
    <s v="Radford University"/>
    <x v="68"/>
    <s v="03"/>
    <s v="Higher Education Operating"/>
    <s v="03: Higher Education Operating"/>
    <s v="03690"/>
    <s v="EduStabFund-Institutn-COVID-19"/>
    <x v="281"/>
    <s v="217.03690"/>
    <x v="1"/>
    <n v="135"/>
    <n v="0"/>
    <n v="0"/>
    <n v="4546101"/>
    <n v="14055734"/>
    <n v="21620921.899999999"/>
    <n v="0"/>
    <d v="2023-08-07T12:58:53"/>
    <n v="2250"/>
    <n v="1"/>
    <n v="1"/>
  </r>
  <r>
    <x v="6"/>
    <s v="Education Secretariat"/>
    <n v="7"/>
    <s v="Education"/>
    <n v="7"/>
    <s v="Education Secretariat"/>
    <s v="Executive Branch"/>
    <n v="1"/>
    <n v="217"/>
    <s v="096000"/>
    <s v="Radford University"/>
    <x v="68"/>
    <s v="03"/>
    <s v="Higher Education Operating"/>
    <s v="03: Higher Education Operating"/>
    <s v="03690"/>
    <s v="EduStabFund-Institutn-COVID-19"/>
    <x v="281"/>
    <s v="217.03690"/>
    <x v="2"/>
    <n v="200"/>
    <n v="0"/>
    <n v="0"/>
    <n v="0"/>
    <n v="4546418.0999999996"/>
    <n v="21620921.899999999"/>
    <n v="0"/>
    <d v="2023-08-07T12:58:53"/>
    <n v="2251"/>
    <n v="1"/>
    <n v="1"/>
  </r>
  <r>
    <x v="6"/>
    <s v="Education Secretariat"/>
    <n v="7"/>
    <s v="Education"/>
    <n v="7"/>
    <s v="Education Secretariat"/>
    <s v="Executive Branch"/>
    <n v="1"/>
    <n v="217"/>
    <s v="096000"/>
    <s v="Radford University"/>
    <x v="68"/>
    <s v="03"/>
    <s v="Higher Education Operating"/>
    <s v="03: Higher Education Operating"/>
    <s v="03690"/>
    <s v="EduStabFund-Institutn-COVID-19"/>
    <x v="281"/>
    <s v="217.03690"/>
    <x v="3"/>
    <n v="220"/>
    <n v="0"/>
    <n v="0"/>
    <n v="4546101"/>
    <n v="9509315.9000000004"/>
    <n v="0"/>
    <n v="0"/>
    <d v="2023-08-07T12:58:53"/>
    <n v="2252"/>
    <n v="1"/>
    <n v="1"/>
  </r>
  <r>
    <x v="6"/>
    <s v="Education Secretariat"/>
    <n v="7"/>
    <s v="Education"/>
    <n v="7"/>
    <s v="Education Secretariat"/>
    <s v="Executive Branch"/>
    <n v="1"/>
    <n v="217"/>
    <s v="096000"/>
    <s v="Radford University"/>
    <x v="68"/>
    <s v="03"/>
    <s v="Higher Education Operating"/>
    <s v="03: Higher Education Operating"/>
    <s v="03690"/>
    <s v="EduStabFund-Institutn-COVID-19"/>
    <x v="281"/>
    <s v="217.03690"/>
    <x v="4"/>
    <n v="500"/>
    <n v="0"/>
    <n v="0"/>
    <n v="0"/>
    <n v="4546418.0999999996"/>
    <n v="21620921.899999999"/>
    <n v="0"/>
    <d v="2023-08-07T12:58:53"/>
    <n v="2253"/>
    <n v="1"/>
    <n v="1"/>
  </r>
  <r>
    <x v="6"/>
    <s v="Education Secretariat"/>
    <n v="7"/>
    <s v="Education"/>
    <n v="7"/>
    <s v="Education Secretariat"/>
    <s v="Executive Branch"/>
    <n v="1"/>
    <n v="217"/>
    <s v="096000"/>
    <s v="Radford University"/>
    <x v="68"/>
    <s v="03"/>
    <s v="Higher Education Operating"/>
    <s v="03: Higher Education Operating"/>
    <s v="03710"/>
    <s v="FEMA - State Agy - COVID-19"/>
    <x v="282"/>
    <s v="217.03710"/>
    <x v="1"/>
    <n v="135"/>
    <n v="0"/>
    <n v="0"/>
    <n v="0"/>
    <n v="0"/>
    <n v="41079.69"/>
    <n v="0"/>
    <d v="2023-08-07T12:58:53"/>
    <n v="2254"/>
    <n v="1"/>
    <n v="1"/>
  </r>
  <r>
    <x v="6"/>
    <s v="Education Secretariat"/>
    <n v="7"/>
    <s v="Education"/>
    <n v="7"/>
    <s v="Education Secretariat"/>
    <s v="Executive Branch"/>
    <n v="1"/>
    <n v="217"/>
    <s v="096000"/>
    <s v="Radford University"/>
    <x v="68"/>
    <s v="03"/>
    <s v="Higher Education Operating"/>
    <s v="03: Higher Education Operating"/>
    <s v="03710"/>
    <s v="FEMA - State Agy - COVID-19"/>
    <x v="282"/>
    <s v="217.03710"/>
    <x v="2"/>
    <n v="200"/>
    <n v="0"/>
    <n v="0"/>
    <n v="0"/>
    <n v="0"/>
    <n v="41079.69"/>
    <n v="0"/>
    <d v="2023-08-07T12:58:53"/>
    <n v="2255"/>
    <n v="1"/>
    <n v="1"/>
  </r>
  <r>
    <x v="6"/>
    <s v="Education Secretariat"/>
    <n v="7"/>
    <s v="Education"/>
    <n v="7"/>
    <s v="Education Secretariat"/>
    <s v="Executive Branch"/>
    <n v="1"/>
    <n v="217"/>
    <s v="096000"/>
    <s v="Radford University"/>
    <x v="68"/>
    <s v="03"/>
    <s v="Higher Education Operating"/>
    <s v="03: Higher Education Operating"/>
    <s v="03710"/>
    <s v="FEMA - State Agy - COVID-19"/>
    <x v="282"/>
    <s v="217.03710"/>
    <x v="4"/>
    <n v="500"/>
    <n v="0"/>
    <n v="0"/>
    <n v="0"/>
    <n v="0"/>
    <n v="41079.69"/>
    <n v="0"/>
    <d v="2023-08-07T12:58:53"/>
    <n v="2256"/>
    <n v="1"/>
    <n v="1"/>
  </r>
  <r>
    <x v="6"/>
    <s v="Education Secretariat"/>
    <n v="7"/>
    <s v="Education"/>
    <n v="7"/>
    <s v="Education Secretariat"/>
    <s v="Executive Branch"/>
    <n v="1"/>
    <n v="217"/>
    <s v="096000"/>
    <s v="Radford University"/>
    <x v="68"/>
    <s v="03"/>
    <s v="Higher Education Operating"/>
    <s v="03: Higher Education Operating"/>
    <s v="03860"/>
    <s v="Rcycl Matl Sale-Non-Gen/Fed-HE"/>
    <x v="288"/>
    <s v="217.03860"/>
    <x v="0"/>
    <n v="100"/>
    <n v="152541.76000000001"/>
    <n v="168715.81"/>
    <n v="176862.8"/>
    <n v="182189.28"/>
    <n v="189227.11"/>
    <n v="194898.09"/>
    <d v="2023-08-07T12:58:53"/>
    <n v="2257"/>
    <n v="1"/>
    <n v="1"/>
  </r>
  <r>
    <x v="6"/>
    <s v="Education Secretariat"/>
    <n v="7"/>
    <s v="Education"/>
    <n v="7"/>
    <s v="Education Secretariat"/>
    <s v="Executive Branch"/>
    <n v="1"/>
    <n v="217"/>
    <s v="096000"/>
    <s v="Radford University"/>
    <x v="68"/>
    <s v="03"/>
    <s v="Higher Education Operating"/>
    <s v="03: Higher Education Operating"/>
    <s v="03860"/>
    <s v="Rcycl Matl Sale-Non-Gen/Fed-HE"/>
    <x v="288"/>
    <s v="217.03860"/>
    <x v="1"/>
    <n v="135"/>
    <n v="50000"/>
    <n v="50000"/>
    <n v="50000"/>
    <n v="5000"/>
    <n v="50000"/>
    <n v="50000"/>
    <d v="2023-08-07T12:58:53"/>
    <n v="2258"/>
    <n v="1"/>
    <n v="1"/>
  </r>
  <r>
    <x v="6"/>
    <s v="Education Secretariat"/>
    <n v="7"/>
    <s v="Education"/>
    <n v="7"/>
    <s v="Education Secretariat"/>
    <s v="Executive Branch"/>
    <n v="1"/>
    <n v="217"/>
    <s v="096000"/>
    <s v="Radford University"/>
    <x v="68"/>
    <s v="03"/>
    <s v="Higher Education Operating"/>
    <s v="03: Higher Education Operating"/>
    <s v="03860"/>
    <s v="Rcycl Matl Sale-Non-Gen/Fed-HE"/>
    <x v="288"/>
    <s v="217.03860"/>
    <x v="2"/>
    <n v="200"/>
    <n v="6852.93"/>
    <n v="170.25"/>
    <n v="235"/>
    <n v="95"/>
    <n v="499.22"/>
    <n v="0"/>
    <d v="2023-08-07T12:58:53"/>
    <n v="2259"/>
    <n v="1"/>
    <n v="1"/>
  </r>
  <r>
    <x v="6"/>
    <s v="Education Secretariat"/>
    <n v="7"/>
    <s v="Education"/>
    <n v="7"/>
    <s v="Education Secretariat"/>
    <s v="Executive Branch"/>
    <n v="1"/>
    <n v="217"/>
    <s v="096000"/>
    <s v="Radford University"/>
    <x v="68"/>
    <s v="03"/>
    <s v="Higher Education Operating"/>
    <s v="03: Higher Education Operating"/>
    <s v="03860"/>
    <s v="Rcycl Matl Sale-Non-Gen/Fed-HE"/>
    <x v="288"/>
    <s v="217.03860"/>
    <x v="3"/>
    <n v="220"/>
    <n v="43147.07"/>
    <n v="49829.75"/>
    <n v="49765"/>
    <n v="4905"/>
    <n v="49500.78"/>
    <n v="50000"/>
    <d v="2023-08-07T12:58:53"/>
    <n v="2260"/>
    <n v="1"/>
    <n v="1"/>
  </r>
  <r>
    <x v="6"/>
    <s v="Education Secretariat"/>
    <n v="7"/>
    <s v="Education"/>
    <n v="7"/>
    <s v="Education Secretariat"/>
    <s v="Executive Branch"/>
    <n v="1"/>
    <n v="217"/>
    <s v="096000"/>
    <s v="Radford University"/>
    <x v="68"/>
    <s v="03"/>
    <s v="Higher Education Operating"/>
    <s v="03: Higher Education Operating"/>
    <s v="03860"/>
    <s v="Rcycl Matl Sale-Non-Gen/Fed-HE"/>
    <x v="288"/>
    <s v="217.03860"/>
    <x v="4"/>
    <n v="500"/>
    <n v="24394.28"/>
    <n v="16344.3"/>
    <n v="8381.99"/>
    <n v="5421.48"/>
    <n v="7537.05"/>
    <n v="5670.98"/>
    <d v="2023-08-07T12:58:53"/>
    <n v="2261"/>
    <n v="1"/>
    <n v="1"/>
  </r>
  <r>
    <x v="6"/>
    <s v="Education Secretariat"/>
    <n v="7"/>
    <s v="Education"/>
    <n v="7"/>
    <s v="Education Secretariat"/>
    <s v="Executive Branch"/>
    <n v="1"/>
    <n v="217"/>
    <s v="096000"/>
    <s v="Radford University"/>
    <x v="68"/>
    <s v="03"/>
    <s v="Higher Education Operating"/>
    <s v="03: Higher Education Operating"/>
    <s v="03870"/>
    <s v="Srplus Supp&amp;Equip Sales-Gen-HE"/>
    <x v="283"/>
    <s v="217.03870"/>
    <x v="0"/>
    <n v="100"/>
    <n v="1202571.25"/>
    <n v="1319922.57"/>
    <n v="1389228.97"/>
    <n v="1413103.3"/>
    <n v="1516625.56"/>
    <n v="1547696.36"/>
    <d v="2023-08-07T12:58:53"/>
    <n v="2262"/>
    <n v="1"/>
    <n v="1"/>
  </r>
  <r>
    <x v="6"/>
    <s v="Education Secretariat"/>
    <n v="7"/>
    <s v="Education"/>
    <n v="7"/>
    <s v="Education Secretariat"/>
    <s v="Executive Branch"/>
    <n v="1"/>
    <n v="217"/>
    <s v="096000"/>
    <s v="Radford University"/>
    <x v="68"/>
    <s v="03"/>
    <s v="Higher Education Operating"/>
    <s v="03: Higher Education Operating"/>
    <s v="03870"/>
    <s v="Srplus Supp&amp;Equip Sales-Gen-HE"/>
    <x v="283"/>
    <s v="217.03870"/>
    <x v="1"/>
    <n v="135"/>
    <n v="100000"/>
    <n v="100000"/>
    <n v="100000"/>
    <n v="145000"/>
    <n v="100000"/>
    <n v="100000"/>
    <d v="2023-08-07T12:58:53"/>
    <n v="2263"/>
    <n v="1"/>
    <n v="1"/>
  </r>
  <r>
    <x v="6"/>
    <s v="Education Secretariat"/>
    <n v="7"/>
    <s v="Education"/>
    <n v="7"/>
    <s v="Education Secretariat"/>
    <s v="Executive Branch"/>
    <n v="1"/>
    <n v="217"/>
    <s v="096000"/>
    <s v="Radford University"/>
    <x v="68"/>
    <s v="03"/>
    <s v="Higher Education Operating"/>
    <s v="03: Higher Education Operating"/>
    <s v="03870"/>
    <s v="Srplus Supp&amp;Equip Sales-Gen-HE"/>
    <x v="283"/>
    <s v="217.03870"/>
    <x v="2"/>
    <n v="200"/>
    <n v="9082.33"/>
    <n v="9967.32"/>
    <n v="2439.1999999999998"/>
    <n v="112835.7"/>
    <n v="78332.280000000013"/>
    <n v="68242.62"/>
    <d v="2023-08-07T12:58:53"/>
    <n v="2264"/>
    <n v="1"/>
    <n v="1"/>
  </r>
  <r>
    <x v="6"/>
    <s v="Education Secretariat"/>
    <n v="7"/>
    <s v="Education"/>
    <n v="7"/>
    <s v="Education Secretariat"/>
    <s v="Executive Branch"/>
    <n v="1"/>
    <n v="217"/>
    <s v="096000"/>
    <s v="Radford University"/>
    <x v="68"/>
    <s v="03"/>
    <s v="Higher Education Operating"/>
    <s v="03: Higher Education Operating"/>
    <s v="03870"/>
    <s v="Srplus Supp&amp;Equip Sales-Gen-HE"/>
    <x v="283"/>
    <s v="217.03870"/>
    <x v="3"/>
    <n v="220"/>
    <n v="90917.67"/>
    <n v="90032.68"/>
    <n v="97560.8"/>
    <n v="32164.300000000003"/>
    <n v="21667.719999999987"/>
    <n v="31757.380000000005"/>
    <d v="2023-08-07T12:58:53"/>
    <n v="2265"/>
    <n v="1"/>
    <n v="1"/>
  </r>
  <r>
    <x v="6"/>
    <s v="Education Secretariat"/>
    <n v="7"/>
    <s v="Education"/>
    <n v="7"/>
    <s v="Education Secretariat"/>
    <s v="Executive Branch"/>
    <n v="1"/>
    <n v="217"/>
    <s v="096000"/>
    <s v="Radford University"/>
    <x v="68"/>
    <s v="03"/>
    <s v="Higher Education Operating"/>
    <s v="03: Higher Education Operating"/>
    <s v="03870"/>
    <s v="Srplus Supp&amp;Equip Sales-Gen-HE"/>
    <x v="283"/>
    <s v="217.03870"/>
    <x v="4"/>
    <n v="500"/>
    <n v="105750.84"/>
    <n v="127318.64"/>
    <n v="71745.600000000006"/>
    <n v="136710.03"/>
    <n v="181854.54"/>
    <n v="99313.42"/>
    <d v="2023-08-07T12:58:53"/>
    <n v="2266"/>
    <n v="1"/>
    <n v="1"/>
  </r>
  <r>
    <x v="6"/>
    <s v="Education Secretariat"/>
    <n v="7"/>
    <s v="Education"/>
    <n v="7"/>
    <s v="Education Secretariat"/>
    <s v="Executive Branch"/>
    <n v="1"/>
    <n v="217"/>
    <s v="096000"/>
    <s v="Radford University"/>
    <x v="68"/>
    <s v="03"/>
    <s v="Higher Education Operating"/>
    <s v="03: Higher Education Operating"/>
    <s v="03900"/>
    <s v="Insurance Recovery - Higher Ed"/>
    <x v="290"/>
    <s v="217.03900"/>
    <x v="0"/>
    <n v="100"/>
    <n v="18850.12"/>
    <n v="17135.18"/>
    <n v="17135.18"/>
    <n v="141883.48000000001"/>
    <n v="200236.66"/>
    <n v="205664.16"/>
    <d v="2023-08-07T12:58:53"/>
    <n v="2267"/>
    <n v="1"/>
    <n v="1"/>
  </r>
  <r>
    <x v="6"/>
    <s v="Education Secretariat"/>
    <n v="7"/>
    <s v="Education"/>
    <n v="7"/>
    <s v="Education Secretariat"/>
    <s v="Executive Branch"/>
    <n v="1"/>
    <n v="217"/>
    <s v="096000"/>
    <s v="Radford University"/>
    <x v="68"/>
    <s v="03"/>
    <s v="Higher Education Operating"/>
    <s v="03: Higher Education Operating"/>
    <s v="03900"/>
    <s v="Insurance Recovery - Higher Ed"/>
    <x v="290"/>
    <s v="217.03900"/>
    <x v="1"/>
    <n v="135"/>
    <n v="50000"/>
    <n v="50000"/>
    <n v="25000"/>
    <n v="50000"/>
    <n v="50000"/>
    <n v="50000"/>
    <d v="2023-08-07T12:58:53"/>
    <n v="2268"/>
    <n v="1"/>
    <n v="1"/>
  </r>
  <r>
    <x v="6"/>
    <s v="Education Secretariat"/>
    <n v="7"/>
    <s v="Education"/>
    <n v="7"/>
    <s v="Education Secretariat"/>
    <s v="Executive Branch"/>
    <n v="1"/>
    <n v="217"/>
    <s v="096000"/>
    <s v="Radford University"/>
    <x v="68"/>
    <s v="03"/>
    <s v="Higher Education Operating"/>
    <s v="03: Higher Education Operating"/>
    <s v="03900"/>
    <s v="Insurance Recovery - Higher Ed"/>
    <x v="290"/>
    <s v="217.03900"/>
    <x v="2"/>
    <n v="200"/>
    <n v="0"/>
    <n v="3397.95"/>
    <n v="0"/>
    <n v="0"/>
    <n v="0"/>
    <n v="0"/>
    <d v="2023-08-07T12:58:53"/>
    <n v="2269"/>
    <n v="1"/>
    <n v="1"/>
  </r>
  <r>
    <x v="6"/>
    <s v="Education Secretariat"/>
    <n v="7"/>
    <s v="Education"/>
    <n v="7"/>
    <s v="Education Secretariat"/>
    <s v="Executive Branch"/>
    <n v="1"/>
    <n v="217"/>
    <s v="096000"/>
    <s v="Radford University"/>
    <x v="68"/>
    <s v="03"/>
    <s v="Higher Education Operating"/>
    <s v="03: Higher Education Operating"/>
    <s v="03900"/>
    <s v="Insurance Recovery - Higher Ed"/>
    <x v="290"/>
    <s v="217.03900"/>
    <x v="3"/>
    <n v="220"/>
    <n v="50000"/>
    <n v="46602.05"/>
    <n v="25000"/>
    <n v="50000"/>
    <n v="50000"/>
    <n v="50000"/>
    <d v="2023-08-07T12:58:53"/>
    <n v="2270"/>
    <n v="1"/>
    <n v="1"/>
  </r>
  <r>
    <x v="6"/>
    <s v="Education Secretariat"/>
    <n v="7"/>
    <s v="Education"/>
    <n v="7"/>
    <s v="Education Secretariat"/>
    <s v="Executive Branch"/>
    <n v="1"/>
    <n v="217"/>
    <s v="096000"/>
    <s v="Radford University"/>
    <x v="68"/>
    <s v="03"/>
    <s v="Higher Education Operating"/>
    <s v="03: Higher Education Operating"/>
    <s v="03900"/>
    <s v="Insurance Recovery - Higher Ed"/>
    <x v="290"/>
    <s v="217.03900"/>
    <x v="4"/>
    <n v="500"/>
    <n v="16331.05"/>
    <n v="1683.01"/>
    <n v="0"/>
    <n v="124748.3"/>
    <n v="58353.18"/>
    <n v="5427.5"/>
    <d v="2023-08-07T12:58:53"/>
    <n v="2271"/>
    <n v="1"/>
    <n v="1"/>
  </r>
  <r>
    <x v="6"/>
    <s v="Education Secretariat"/>
    <n v="7"/>
    <s v="Education"/>
    <n v="7"/>
    <s v="Education Secretariat"/>
    <s v="Executive Branch"/>
    <n v="1"/>
    <n v="217"/>
    <s v="096000"/>
    <s v="Radford University"/>
    <x v="68"/>
    <s v="07"/>
    <s v="Trust And Agency"/>
    <s v="07: Trust And Agency"/>
    <s v="07311"/>
    <s v="State Student Loan Fund"/>
    <x v="306"/>
    <s v="217.07311"/>
    <x v="4"/>
    <n v="500"/>
    <n v="8819.61"/>
    <n v="5477.75"/>
    <n v="7121.83"/>
    <n v="7660.85"/>
    <n v="6782.34"/>
    <n v="10197.57"/>
    <d v="2023-08-07T12:58:53"/>
    <n v="2272"/>
    <n v="1"/>
    <n v="1"/>
  </r>
  <r>
    <x v="6"/>
    <s v="Education Secretariat"/>
    <n v="7"/>
    <s v="Education"/>
    <n v="7"/>
    <s v="Education Secretariat"/>
    <s v="Executive Branch"/>
    <n v="1"/>
    <n v="217"/>
    <s v="096000"/>
    <s v="Radford University"/>
    <x v="68"/>
    <s v="07"/>
    <s v="Trust And Agency"/>
    <s v="07: Trust And Agency"/>
    <s v="07562"/>
    <s v="VA Research Investment Fund?GF"/>
    <x v="232"/>
    <s v="217.07562"/>
    <x v="0"/>
    <n v="100"/>
    <n v="0"/>
    <n v="0"/>
    <n v="50000"/>
    <n v="50750.12"/>
    <n v="0"/>
    <n v="0"/>
    <d v="2023-08-07T12:58:53"/>
    <n v="2273"/>
    <n v="1"/>
    <n v="1"/>
  </r>
  <r>
    <x v="6"/>
    <s v="Education Secretariat"/>
    <n v="7"/>
    <s v="Education"/>
    <n v="7"/>
    <s v="Education Secretariat"/>
    <s v="Executive Branch"/>
    <n v="1"/>
    <n v="217"/>
    <s v="096000"/>
    <s v="Radford University"/>
    <x v="68"/>
    <s v="07"/>
    <s v="Trust And Agency"/>
    <s v="07: Trust And Agency"/>
    <s v="07562"/>
    <s v="VA Research Investment Fund?GF"/>
    <x v="232"/>
    <s v="217.07562"/>
    <x v="1"/>
    <n v="135"/>
    <n v="0"/>
    <n v="0"/>
    <n v="50000"/>
    <n v="50000"/>
    <n v="0"/>
    <n v="0"/>
    <d v="2023-08-07T12:58:53"/>
    <n v="2274"/>
    <n v="1"/>
    <n v="1"/>
  </r>
  <r>
    <x v="6"/>
    <s v="Education Secretariat"/>
    <n v="7"/>
    <s v="Education"/>
    <n v="7"/>
    <s v="Education Secretariat"/>
    <s v="Executive Branch"/>
    <n v="1"/>
    <n v="217"/>
    <s v="096000"/>
    <s v="Radford University"/>
    <x v="68"/>
    <s v="07"/>
    <s v="Trust And Agency"/>
    <s v="07: Trust And Agency"/>
    <s v="07562"/>
    <s v="VA Research Investment Fund?GF"/>
    <x v="232"/>
    <s v="217.07562"/>
    <x v="2"/>
    <n v="200"/>
    <n v="0"/>
    <n v="0"/>
    <n v="0"/>
    <n v="49249.88"/>
    <n v="0"/>
    <n v="0"/>
    <d v="2023-08-07T12:58:53"/>
    <n v="2275"/>
    <n v="1"/>
    <n v="1"/>
  </r>
  <r>
    <x v="6"/>
    <s v="Education Secretariat"/>
    <n v="7"/>
    <s v="Education"/>
    <n v="7"/>
    <s v="Education Secretariat"/>
    <s v="Executive Branch"/>
    <n v="1"/>
    <n v="217"/>
    <s v="096000"/>
    <s v="Radford University"/>
    <x v="68"/>
    <s v="07"/>
    <s v="Trust And Agency"/>
    <s v="07: Trust And Agency"/>
    <s v="07562"/>
    <s v="VA Research Investment Fund?GF"/>
    <x v="232"/>
    <s v="217.07562"/>
    <x v="3"/>
    <n v="220"/>
    <n v="0"/>
    <n v="0"/>
    <n v="50000"/>
    <n v="750.12000000000262"/>
    <n v="0"/>
    <n v="0"/>
    <d v="2023-08-07T12:58:53"/>
    <n v="2276"/>
    <n v="1"/>
    <n v="1"/>
  </r>
  <r>
    <x v="6"/>
    <s v="Education Secretariat"/>
    <n v="7"/>
    <s v="Education"/>
    <n v="7"/>
    <s v="Education Secretariat"/>
    <s v="Executive Branch"/>
    <n v="1"/>
    <n v="217"/>
    <s v="096000"/>
    <s v="Radford University"/>
    <x v="68"/>
    <s v="07"/>
    <s v="Trust And Agency"/>
    <s v="07: Trust And Agency"/>
    <s v="07562"/>
    <s v="VA Research Investment Fund?GF"/>
    <x v="232"/>
    <s v="217.07562"/>
    <x v="4"/>
    <n v="500"/>
    <n v="0"/>
    <n v="0"/>
    <n v="0"/>
    <n v="50000"/>
    <n v="0"/>
    <n v="0"/>
    <d v="2023-08-07T12:58:53"/>
    <n v="2277"/>
    <n v="1"/>
    <n v="1"/>
  </r>
  <r>
    <x v="6"/>
    <s v="Education Secretariat"/>
    <n v="7"/>
    <s v="Education"/>
    <n v="7"/>
    <s v="Education Secretariat"/>
    <s v="Executive Branch"/>
    <n v="1"/>
    <n v="215"/>
    <s v="097000"/>
    <s v="University of Mary Washington"/>
    <x v="69"/>
    <s v="02"/>
    <s v="Special"/>
    <s v="02: Special"/>
    <s v="02215"/>
    <s v="UMW Special Revenue Fund"/>
    <x v="308"/>
    <s v="215.02215"/>
    <x v="0"/>
    <n v="100"/>
    <n v="2461557.65"/>
    <n v="2840892.42"/>
    <n v="3188564.2"/>
    <n v="3225510.23"/>
    <n v="2755635.06"/>
    <n v="3061817.78"/>
    <d v="2023-08-07T12:58:53"/>
    <n v="2278"/>
    <n v="1"/>
    <n v="1"/>
  </r>
  <r>
    <x v="6"/>
    <s v="Education Secretariat"/>
    <n v="7"/>
    <s v="Education"/>
    <n v="7"/>
    <s v="Education Secretariat"/>
    <s v="Executive Branch"/>
    <n v="1"/>
    <n v="215"/>
    <s v="097000"/>
    <s v="University of Mary Washington"/>
    <x v="69"/>
    <s v="02"/>
    <s v="Special"/>
    <s v="02: Special"/>
    <s v="02215"/>
    <s v="UMW Special Revenue Fund"/>
    <x v="308"/>
    <s v="215.02215"/>
    <x v="1"/>
    <n v="135"/>
    <n v="821971"/>
    <n v="821971"/>
    <n v="821971"/>
    <n v="821971"/>
    <n v="921971"/>
    <n v="821971"/>
    <d v="2023-08-07T12:58:53"/>
    <n v="2279"/>
    <n v="1"/>
    <n v="1"/>
  </r>
  <r>
    <x v="6"/>
    <s v="Education Secretariat"/>
    <n v="7"/>
    <s v="Education"/>
    <n v="7"/>
    <s v="Education Secretariat"/>
    <s v="Executive Branch"/>
    <n v="1"/>
    <n v="215"/>
    <s v="097000"/>
    <s v="University of Mary Washington"/>
    <x v="69"/>
    <s v="02"/>
    <s v="Special"/>
    <s v="02: Special"/>
    <s v="02215"/>
    <s v="UMW Special Revenue Fund"/>
    <x v="308"/>
    <s v="215.02215"/>
    <x v="2"/>
    <n v="200"/>
    <n v="246365.70000000004"/>
    <n v="403629.12000000011"/>
    <n v="286065.66999999987"/>
    <n v="59892.35000000002"/>
    <n v="751786.5"/>
    <n v="68150.569999999992"/>
    <d v="2023-08-07T12:58:53"/>
    <n v="2280"/>
    <n v="1"/>
    <n v="1"/>
  </r>
  <r>
    <x v="6"/>
    <s v="Education Secretariat"/>
    <n v="7"/>
    <s v="Education"/>
    <n v="7"/>
    <s v="Education Secretariat"/>
    <s v="Executive Branch"/>
    <n v="1"/>
    <n v="215"/>
    <s v="097000"/>
    <s v="University of Mary Washington"/>
    <x v="69"/>
    <s v="02"/>
    <s v="Special"/>
    <s v="02: Special"/>
    <s v="02215"/>
    <s v="UMW Special Revenue Fund"/>
    <x v="308"/>
    <s v="215.02215"/>
    <x v="3"/>
    <n v="220"/>
    <n v="575605.29999999993"/>
    <n v="418341.87999999989"/>
    <n v="535905.33000000007"/>
    <n v="762078.65"/>
    <n v="170184.5"/>
    <n v="753820.43"/>
    <d v="2023-08-07T12:58:53"/>
    <n v="2281"/>
    <n v="1"/>
    <n v="1"/>
  </r>
  <r>
    <x v="6"/>
    <s v="Education Secretariat"/>
    <n v="7"/>
    <s v="Education"/>
    <n v="7"/>
    <s v="Education Secretariat"/>
    <s v="Executive Branch"/>
    <n v="1"/>
    <n v="215"/>
    <s v="097000"/>
    <s v="University of Mary Washington"/>
    <x v="69"/>
    <s v="02"/>
    <s v="Special"/>
    <s v="02: Special"/>
    <s v="02215"/>
    <s v="UMW Special Revenue Fund"/>
    <x v="308"/>
    <s v="215.02215"/>
    <x v="4"/>
    <n v="500"/>
    <n v="683470.07"/>
    <n v="785638.44"/>
    <n v="633737.44999999995"/>
    <n v="85440.38"/>
    <n v="277844.33"/>
    <n v="378898.29000000004"/>
    <d v="2023-08-07T12:58:53"/>
    <n v="2282"/>
    <n v="1"/>
    <n v="1"/>
  </r>
  <r>
    <x v="6"/>
    <s v="Education Secretariat"/>
    <n v="7"/>
    <s v="Education"/>
    <n v="7"/>
    <s v="Education Secretariat"/>
    <s v="Executive Branch"/>
    <n v="1"/>
    <n v="215"/>
    <s v="097000"/>
    <s v="University of Mary Washington"/>
    <x v="69"/>
    <s v="02"/>
    <s v="Special"/>
    <s v="02: Special"/>
    <s v="02460"/>
    <s v="Disaster Recovery Fund"/>
    <x v="7"/>
    <s v="215.02460"/>
    <x v="1"/>
    <n v="135"/>
    <n v="0"/>
    <n v="0"/>
    <n v="0"/>
    <n v="0"/>
    <n v="0"/>
    <n v="28229.14"/>
    <d v="2023-08-07T12:58:53"/>
    <n v="2283"/>
    <n v="1"/>
    <n v="1"/>
  </r>
  <r>
    <x v="6"/>
    <s v="Education Secretariat"/>
    <n v="7"/>
    <s v="Education"/>
    <n v="7"/>
    <s v="Education Secretariat"/>
    <s v="Executive Branch"/>
    <n v="1"/>
    <n v="215"/>
    <s v="097000"/>
    <s v="University of Mary Washington"/>
    <x v="69"/>
    <s v="02"/>
    <s v="Special"/>
    <s v="02: Special"/>
    <s v="02460"/>
    <s v="Disaster Recovery Fund"/>
    <x v="7"/>
    <s v="215.02460"/>
    <x v="2"/>
    <n v="200"/>
    <n v="0"/>
    <n v="0"/>
    <n v="0"/>
    <n v="0"/>
    <n v="0"/>
    <n v="28229.14"/>
    <d v="2023-08-07T12:58:53"/>
    <n v="2284"/>
    <n v="1"/>
    <n v="1"/>
  </r>
  <r>
    <x v="6"/>
    <s v="Education Secretariat"/>
    <n v="7"/>
    <s v="Education"/>
    <n v="7"/>
    <s v="Education Secretariat"/>
    <s v="Executive Branch"/>
    <n v="1"/>
    <n v="215"/>
    <s v="097000"/>
    <s v="University of Mary Washington"/>
    <x v="69"/>
    <s v="03"/>
    <s v="Higher Education Operating"/>
    <s v="03: Higher Education Operating"/>
    <s v="03000"/>
    <s v="Higher Education Operating"/>
    <x v="267"/>
    <s v="215.03000"/>
    <x v="0"/>
    <n v="100"/>
    <n v="519619.91"/>
    <n v="423717.24"/>
    <n v="629139.74"/>
    <n v="481496.84"/>
    <n v="422845.75"/>
    <n v="424589.82"/>
    <d v="2023-08-07T12:58:53"/>
    <n v="2285"/>
    <n v="1"/>
    <n v="1"/>
  </r>
  <r>
    <x v="6"/>
    <s v="Education Secretariat"/>
    <n v="7"/>
    <s v="Education"/>
    <n v="7"/>
    <s v="Education Secretariat"/>
    <s v="Executive Branch"/>
    <n v="1"/>
    <n v="215"/>
    <s v="097000"/>
    <s v="University of Mary Washington"/>
    <x v="69"/>
    <s v="03"/>
    <s v="Higher Education Operating"/>
    <s v="03: Higher Education Operating"/>
    <s v="03000"/>
    <s v="Higher Education Operating"/>
    <x v="267"/>
    <s v="215.03000"/>
    <x v="1"/>
    <n v="135"/>
    <n v="82450267"/>
    <n v="85942386"/>
    <n v="88251288"/>
    <n v="94150419.719999999"/>
    <n v="100577140.81999999"/>
    <n v="107602956.03"/>
    <d v="2023-08-07T12:58:53"/>
    <n v="2286"/>
    <n v="1"/>
    <n v="1"/>
  </r>
  <r>
    <x v="6"/>
    <s v="Education Secretariat"/>
    <n v="7"/>
    <s v="Education"/>
    <n v="7"/>
    <s v="Education Secretariat"/>
    <s v="Executive Branch"/>
    <n v="1"/>
    <n v="215"/>
    <s v="097000"/>
    <s v="University of Mary Washington"/>
    <x v="69"/>
    <s v="03"/>
    <s v="Higher Education Operating"/>
    <s v="03: Higher Education Operating"/>
    <s v="03000"/>
    <s v="Higher Education Operating"/>
    <x v="267"/>
    <s v="215.03000"/>
    <x v="5"/>
    <n v="137"/>
    <n v="6400000"/>
    <n v="6400000"/>
    <n v="6100000"/>
    <n v="6100000"/>
    <n v="6100000"/>
    <n v="11612000"/>
    <d v="2023-08-07T12:58:53"/>
    <n v="2287"/>
    <n v="1"/>
    <n v="1"/>
  </r>
  <r>
    <x v="6"/>
    <s v="Education Secretariat"/>
    <n v="7"/>
    <s v="Education"/>
    <n v="7"/>
    <s v="Education Secretariat"/>
    <s v="Executive Branch"/>
    <n v="1"/>
    <n v="215"/>
    <s v="097000"/>
    <s v="University of Mary Washington"/>
    <x v="69"/>
    <s v="03"/>
    <s v="Higher Education Operating"/>
    <m/>
    <s v="03000"/>
    <s v="Higher Education Operating"/>
    <x v="267"/>
    <s v="215.03000"/>
    <x v="5"/>
    <n v="137"/>
    <n v="0"/>
    <n v="0"/>
    <n v="0"/>
    <n v="0"/>
    <n v="5512000"/>
    <n v="0"/>
    <d v="2023-08-07T12:58:53"/>
    <n v="2288"/>
    <n v="1"/>
    <n v="1"/>
  </r>
  <r>
    <x v="6"/>
    <s v="Education Secretariat"/>
    <n v="7"/>
    <s v="Education"/>
    <n v="7"/>
    <s v="Education Secretariat"/>
    <s v="Executive Branch"/>
    <n v="1"/>
    <n v="215"/>
    <s v="097000"/>
    <s v="University of Mary Washington"/>
    <x v="69"/>
    <s v="03"/>
    <s v="Higher Education Operating"/>
    <s v="03: Higher Education Operating"/>
    <s v="03000"/>
    <s v="Higher Education Operating"/>
    <x v="267"/>
    <s v="215.03000"/>
    <x v="2"/>
    <n v="200"/>
    <n v="76352220.710000068"/>
    <n v="76032509.85999997"/>
    <n v="74302269.570000038"/>
    <n v="74650514.98999992"/>
    <n v="80069266.76000002"/>
    <n v="85770561.95999983"/>
    <d v="2023-08-07T12:58:53"/>
    <n v="2289"/>
    <n v="1"/>
    <n v="1"/>
  </r>
  <r>
    <x v="6"/>
    <s v="Education Secretariat"/>
    <n v="7"/>
    <s v="Education"/>
    <n v="7"/>
    <s v="Education Secretariat"/>
    <s v="Executive Branch"/>
    <n v="1"/>
    <n v="215"/>
    <s v="097000"/>
    <s v="University of Mary Washington"/>
    <x v="69"/>
    <s v="03"/>
    <s v="Higher Education Operating"/>
    <s v="03: Higher Education Operating"/>
    <s v="03000"/>
    <s v="Higher Education Operating"/>
    <x v="267"/>
    <s v="215.03000"/>
    <x v="3"/>
    <n v="220"/>
    <n v="6098046.2899999321"/>
    <n v="9909876.1400000304"/>
    <n v="13949018.429999962"/>
    <n v="19499904.730000079"/>
    <n v="20507874.059999973"/>
    <n v="21832394.070000172"/>
    <d v="2023-08-07T12:58:53"/>
    <n v="2290"/>
    <n v="1"/>
    <n v="1"/>
  </r>
  <r>
    <x v="6"/>
    <s v="Education Secretariat"/>
    <n v="7"/>
    <s v="Education"/>
    <n v="7"/>
    <s v="Education Secretariat"/>
    <s v="Executive Branch"/>
    <n v="1"/>
    <n v="215"/>
    <s v="097000"/>
    <s v="University of Mary Washington"/>
    <x v="69"/>
    <s v="03"/>
    <s v="Higher Education Operating"/>
    <s v="03: Higher Education Operating"/>
    <s v="03000"/>
    <s v="Higher Education Operating"/>
    <x v="267"/>
    <s v="215.03000"/>
    <x v="6"/>
    <n v="222"/>
    <n v="6400000"/>
    <n v="6400000"/>
    <n v="6100000"/>
    <n v="6100000"/>
    <n v="6100000"/>
    <n v="11612000"/>
    <d v="2023-08-07T12:58:53"/>
    <n v="2291"/>
    <n v="1"/>
    <n v="1"/>
  </r>
  <r>
    <x v="6"/>
    <s v="Education Secretariat"/>
    <n v="7"/>
    <s v="Education"/>
    <n v="7"/>
    <s v="Education Secretariat"/>
    <s v="Executive Branch"/>
    <n v="1"/>
    <n v="215"/>
    <s v="097000"/>
    <s v="University of Mary Washington"/>
    <x v="69"/>
    <s v="03"/>
    <s v="Higher Education Operating"/>
    <s v="03: Higher Education Operating"/>
    <s v="03000"/>
    <s v="Higher Education Operating"/>
    <x v="267"/>
    <s v="215.03000"/>
    <x v="4"/>
    <n v="500"/>
    <n v="50018642.669999994"/>
    <n v="49099501.629999988"/>
    <n v="46055698.379999995"/>
    <n v="43898127.469999984"/>
    <n v="42082078.000000007"/>
    <n v="42618874.349999994"/>
    <d v="2023-08-07T12:58:53"/>
    <n v="2292"/>
    <n v="1"/>
    <n v="1"/>
  </r>
  <r>
    <x v="6"/>
    <s v="Education Secretariat"/>
    <n v="7"/>
    <s v="Education"/>
    <n v="7"/>
    <s v="Education Secretariat"/>
    <s v="Executive Branch"/>
    <n v="1"/>
    <n v="215"/>
    <s v="097000"/>
    <s v="University of Mary Washington"/>
    <x v="69"/>
    <s v="03"/>
    <s v="Higher Education Operating"/>
    <s v="03: Higher Education Operating"/>
    <s v="03010"/>
    <s v="Higher Education Federal"/>
    <x v="268"/>
    <s v="215.03010"/>
    <x v="0"/>
    <n v="100"/>
    <n v="155238.51"/>
    <n v="26655.49"/>
    <n v="144155.99"/>
    <n v="137997.94"/>
    <n v="202419.6"/>
    <n v="357528.22"/>
    <d v="2023-08-07T12:58:53"/>
    <n v="2293"/>
    <n v="1"/>
    <n v="1"/>
  </r>
  <r>
    <x v="6"/>
    <s v="Education Secretariat"/>
    <n v="7"/>
    <s v="Education"/>
    <n v="7"/>
    <s v="Education Secretariat"/>
    <s v="Executive Branch"/>
    <n v="1"/>
    <n v="215"/>
    <s v="097000"/>
    <s v="University of Mary Washington"/>
    <x v="69"/>
    <s v="03"/>
    <s v="Higher Education Operating"/>
    <s v="03: Higher Education Operating"/>
    <s v="03010"/>
    <s v="Higher Education Federal"/>
    <x v="268"/>
    <s v="215.03010"/>
    <x v="1"/>
    <n v="135"/>
    <n v="602137"/>
    <n v="722137"/>
    <n v="677137"/>
    <n v="602887"/>
    <n v="602137"/>
    <n v="686824.46"/>
    <d v="2023-08-07T12:58:53"/>
    <n v="2294"/>
    <n v="1"/>
    <n v="1"/>
  </r>
  <r>
    <x v="6"/>
    <s v="Education Secretariat"/>
    <n v="7"/>
    <s v="Education"/>
    <n v="7"/>
    <s v="Education Secretariat"/>
    <s v="Executive Branch"/>
    <n v="1"/>
    <n v="215"/>
    <s v="097000"/>
    <s v="University of Mary Washington"/>
    <x v="69"/>
    <s v="03"/>
    <s v="Higher Education Operating"/>
    <s v="03: Higher Education Operating"/>
    <s v="03010"/>
    <s v="Higher Education Federal"/>
    <x v="268"/>
    <s v="215.03010"/>
    <x v="2"/>
    <n v="200"/>
    <n v="451776.12999999995"/>
    <n v="715698.41"/>
    <n v="588073.15000000014"/>
    <n v="424350.27999999997"/>
    <n v="455107.94000000012"/>
    <n v="485209.93999999983"/>
    <d v="2023-08-07T12:58:53"/>
    <n v="2295"/>
    <n v="1"/>
    <n v="1"/>
  </r>
  <r>
    <x v="6"/>
    <s v="Education Secretariat"/>
    <n v="7"/>
    <s v="Education"/>
    <n v="7"/>
    <s v="Education Secretariat"/>
    <s v="Executive Branch"/>
    <n v="1"/>
    <n v="215"/>
    <s v="097000"/>
    <s v="University of Mary Washington"/>
    <x v="69"/>
    <s v="03"/>
    <s v="Higher Education Operating"/>
    <s v="03: Higher Education Operating"/>
    <s v="03010"/>
    <s v="Higher Education Federal"/>
    <x v="268"/>
    <s v="215.03010"/>
    <x v="3"/>
    <n v="220"/>
    <n v="150360.87000000005"/>
    <n v="6438.5899999999674"/>
    <n v="89063.84999999986"/>
    <n v="178536.72000000003"/>
    <n v="147029.05999999988"/>
    <n v="201614.52000000014"/>
    <d v="2023-08-07T12:58:53"/>
    <n v="2296"/>
    <n v="1"/>
    <n v="1"/>
  </r>
  <r>
    <x v="6"/>
    <s v="Education Secretariat"/>
    <n v="7"/>
    <s v="Education"/>
    <n v="7"/>
    <s v="Education Secretariat"/>
    <s v="Executive Branch"/>
    <n v="1"/>
    <n v="215"/>
    <s v="097000"/>
    <s v="University of Mary Washington"/>
    <x v="69"/>
    <s v="03"/>
    <s v="Higher Education Operating"/>
    <s v="03: Higher Education Operating"/>
    <s v="03010"/>
    <s v="Higher Education Federal"/>
    <x v="268"/>
    <s v="215.03010"/>
    <x v="4"/>
    <n v="500"/>
    <n v="403808.16"/>
    <n v="586515.39"/>
    <n v="706173.65"/>
    <n v="417442.23"/>
    <n v="519529.59999999992"/>
    <n v="555631.1"/>
    <d v="2023-08-07T12:58:53"/>
    <n v="2297"/>
    <n v="1"/>
    <n v="1"/>
  </r>
  <r>
    <x v="6"/>
    <s v="Education Secretariat"/>
    <n v="7"/>
    <s v="Education"/>
    <n v="7"/>
    <s v="Education Secretariat"/>
    <s v="Executive Branch"/>
    <n v="1"/>
    <n v="215"/>
    <s v="097000"/>
    <s v="University of Mary Washington"/>
    <x v="69"/>
    <s v="03"/>
    <s v="Higher Education Operating"/>
    <s v="03: Higher Education Operating"/>
    <s v="03020"/>
    <s v="Foundation/Othr Grants/Cntrcts"/>
    <x v="269"/>
    <s v="215.03020"/>
    <x v="0"/>
    <n v="100"/>
    <n v="461163.91"/>
    <n v="201615.2"/>
    <n v="268261.54999999981"/>
    <n v="313145.96999999997"/>
    <n v="376148.6"/>
    <n v="179100.12"/>
    <d v="2023-08-07T12:58:53"/>
    <n v="2298"/>
    <n v="1"/>
    <n v="1"/>
  </r>
  <r>
    <x v="6"/>
    <s v="Education Secretariat"/>
    <n v="7"/>
    <s v="Education"/>
    <n v="7"/>
    <s v="Education Secretariat"/>
    <s v="Executive Branch"/>
    <n v="1"/>
    <n v="215"/>
    <s v="097000"/>
    <s v="University of Mary Washington"/>
    <x v="69"/>
    <s v="03"/>
    <s v="Higher Education Operating"/>
    <s v="03: Higher Education Operating"/>
    <s v="03020"/>
    <s v="Foundation/Othr Grants/Cntrcts"/>
    <x v="269"/>
    <s v="215.03020"/>
    <x v="1"/>
    <n v="135"/>
    <n v="275000"/>
    <n v="200000"/>
    <n v="275000"/>
    <n v="344061"/>
    <n v="406000"/>
    <n v="587500"/>
    <d v="2023-08-07T12:58:53"/>
    <n v="2299"/>
    <n v="1"/>
    <n v="1"/>
  </r>
  <r>
    <x v="6"/>
    <s v="Education Secretariat"/>
    <n v="7"/>
    <s v="Education"/>
    <n v="7"/>
    <s v="Education Secretariat"/>
    <s v="Executive Branch"/>
    <n v="1"/>
    <n v="215"/>
    <s v="097000"/>
    <s v="University of Mary Washington"/>
    <x v="69"/>
    <s v="03"/>
    <s v="Higher Education Operating"/>
    <s v="03: Higher Education Operating"/>
    <s v="03020"/>
    <s v="Foundation/Othr Grants/Cntrcts"/>
    <x v="269"/>
    <s v="215.03020"/>
    <x v="5"/>
    <n v="137"/>
    <n v="3084944"/>
    <n v="812324"/>
    <n v="114148.27"/>
    <n v="106883.37"/>
    <n v="106883.37"/>
    <n v="106883.37"/>
    <d v="2023-08-07T12:58:53"/>
    <n v="2300"/>
    <n v="1"/>
    <n v="1"/>
  </r>
  <r>
    <x v="6"/>
    <s v="Education Secretariat"/>
    <n v="7"/>
    <s v="Education"/>
    <n v="7"/>
    <s v="Education Secretariat"/>
    <s v="Executive Branch"/>
    <n v="1"/>
    <n v="215"/>
    <s v="097000"/>
    <s v="University of Mary Washington"/>
    <x v="69"/>
    <s v="03"/>
    <s v="Higher Education Operating"/>
    <s v="03: Higher Education Operating"/>
    <s v="03020"/>
    <s v="Foundation/Othr Grants/Cntrcts"/>
    <x v="269"/>
    <s v="215.03020"/>
    <x v="2"/>
    <n v="200"/>
    <n v="262920.77999999991"/>
    <n v="177179.44000000003"/>
    <n v="230824.23999999996"/>
    <n v="295449.79000000004"/>
    <n v="398701.73"/>
    <n v="464827.15999999986"/>
    <d v="2023-08-07T12:58:53"/>
    <n v="2301"/>
    <n v="1"/>
    <n v="1"/>
  </r>
  <r>
    <x v="6"/>
    <s v="Education Secretariat"/>
    <n v="7"/>
    <s v="Education"/>
    <n v="7"/>
    <s v="Education Secretariat"/>
    <s v="Executive Branch"/>
    <n v="1"/>
    <n v="215"/>
    <s v="097000"/>
    <s v="University of Mary Washington"/>
    <x v="69"/>
    <s v="03"/>
    <s v="Higher Education Operating"/>
    <s v="03: Higher Education Operating"/>
    <s v="03020"/>
    <s v="Foundation/Othr Grants/Cntrcts"/>
    <x v="269"/>
    <s v="215.03020"/>
    <x v="7"/>
    <n v="205"/>
    <n v="2272620.5499999998"/>
    <n v="698175.73"/>
    <n v="7264.9"/>
    <n v="0"/>
    <n v="0"/>
    <n v="0"/>
    <d v="2023-08-07T12:58:53"/>
    <n v="2302"/>
    <n v="1"/>
    <n v="1"/>
  </r>
  <r>
    <x v="6"/>
    <s v="Education Secretariat"/>
    <n v="7"/>
    <s v="Education"/>
    <n v="7"/>
    <s v="Education Secretariat"/>
    <s v="Executive Branch"/>
    <n v="1"/>
    <n v="215"/>
    <s v="097000"/>
    <s v="University of Mary Washington"/>
    <x v="69"/>
    <s v="03"/>
    <s v="Higher Education Operating"/>
    <s v="03: Higher Education Operating"/>
    <s v="03020"/>
    <s v="Foundation/Othr Grants/Cntrcts"/>
    <x v="269"/>
    <s v="215.03020"/>
    <x v="3"/>
    <n v="220"/>
    <n v="12079.220000000088"/>
    <n v="22820.559999999969"/>
    <n v="44175.760000000038"/>
    <n v="48611.209999999963"/>
    <n v="7298.2700000000186"/>
    <n v="122672.84000000014"/>
    <d v="2023-08-07T12:58:53"/>
    <n v="2303"/>
    <n v="1"/>
    <n v="1"/>
  </r>
  <r>
    <x v="6"/>
    <s v="Education Secretariat"/>
    <n v="7"/>
    <s v="Education"/>
    <n v="7"/>
    <s v="Education Secretariat"/>
    <s v="Executive Branch"/>
    <n v="1"/>
    <n v="215"/>
    <s v="097000"/>
    <s v="University of Mary Washington"/>
    <x v="69"/>
    <s v="03"/>
    <s v="Higher Education Operating"/>
    <s v="03: Higher Education Operating"/>
    <s v="03020"/>
    <s v="Foundation/Othr Grants/Cntrcts"/>
    <x v="269"/>
    <s v="215.03020"/>
    <x v="6"/>
    <n v="222"/>
    <n v="812323.45000000019"/>
    <n v="114148.27000000002"/>
    <n v="106883.37000000001"/>
    <n v="106883.37"/>
    <n v="106883.37"/>
    <n v="106883.37"/>
    <d v="2023-08-07T12:58:53"/>
    <n v="2304"/>
    <n v="1"/>
    <n v="1"/>
  </r>
  <r>
    <x v="6"/>
    <s v="Education Secretariat"/>
    <n v="7"/>
    <s v="Education"/>
    <n v="7"/>
    <s v="Education Secretariat"/>
    <s v="Executive Branch"/>
    <n v="1"/>
    <n v="215"/>
    <s v="097000"/>
    <s v="University of Mary Washington"/>
    <x v="69"/>
    <s v="03"/>
    <s v="Higher Education Operating"/>
    <s v="03: Higher Education Operating"/>
    <s v="03020"/>
    <s v="Foundation/Othr Grants/Cntrcts"/>
    <x v="269"/>
    <s v="215.03020"/>
    <x v="4"/>
    <n v="500"/>
    <n v="2432405.5499999998"/>
    <n v="615806.46"/>
    <n v="304735.49"/>
    <n v="271023.21000000002"/>
    <n v="405804.36"/>
    <n v="230428.68000000002"/>
    <d v="2023-08-07T12:58:53"/>
    <n v="2305"/>
    <n v="1"/>
    <n v="1"/>
  </r>
  <r>
    <x v="6"/>
    <s v="Education Secretariat"/>
    <n v="7"/>
    <s v="Education"/>
    <n v="7"/>
    <s v="Education Secretariat"/>
    <s v="Executive Branch"/>
    <n v="1"/>
    <n v="215"/>
    <s v="097000"/>
    <s v="University of Mary Washington"/>
    <x v="69"/>
    <s v="03"/>
    <s v="Higher Education Operating"/>
    <s v="03: Higher Education Operating"/>
    <s v="03060"/>
    <s v="Auxiliary Enterprise"/>
    <x v="271"/>
    <s v="215.03060"/>
    <x v="0"/>
    <n v="100"/>
    <n v="58079.27"/>
    <n v="43773.09"/>
    <n v="149509.48000000001"/>
    <n v="32895.300000000003"/>
    <n v="5697576.6299999999"/>
    <n v="6884970.1500000004"/>
    <d v="2023-08-07T12:58:53"/>
    <n v="2306"/>
    <n v="1"/>
    <n v="1"/>
  </r>
  <r>
    <x v="6"/>
    <s v="Education Secretariat"/>
    <n v="7"/>
    <s v="Education"/>
    <n v="7"/>
    <s v="Education Secretariat"/>
    <s v="Executive Branch"/>
    <n v="1"/>
    <n v="215"/>
    <s v="097000"/>
    <s v="University of Mary Washington"/>
    <x v="69"/>
    <s v="03"/>
    <s v="Higher Education Operating"/>
    <s v="03: Higher Education Operating"/>
    <s v="03060"/>
    <s v="Auxiliary Enterprise"/>
    <x v="271"/>
    <s v="215.03060"/>
    <x v="1"/>
    <n v="135"/>
    <n v="35737600"/>
    <n v="40537600"/>
    <n v="40537600"/>
    <n v="40440891"/>
    <n v="38057600"/>
    <n v="45570600"/>
    <d v="2023-08-07T12:58:53"/>
    <n v="2307"/>
    <n v="1"/>
    <n v="1"/>
  </r>
  <r>
    <x v="6"/>
    <s v="Education Secretariat"/>
    <n v="7"/>
    <s v="Education"/>
    <n v="7"/>
    <s v="Education Secretariat"/>
    <s v="Executive Branch"/>
    <n v="1"/>
    <n v="215"/>
    <s v="097000"/>
    <s v="University of Mary Washington"/>
    <x v="69"/>
    <s v="03"/>
    <s v="Higher Education Operating"/>
    <s v="03: Higher Education Operating"/>
    <s v="03060"/>
    <s v="Auxiliary Enterprise"/>
    <x v="271"/>
    <s v="215.03060"/>
    <x v="5"/>
    <n v="137"/>
    <n v="1507319"/>
    <n v="1507319"/>
    <n v="8466692.5"/>
    <n v="8466303.9399999995"/>
    <n v="8466303.9399999995"/>
    <n v="11512081.939999999"/>
    <d v="2023-08-07T12:58:53"/>
    <n v="2308"/>
    <n v="1"/>
    <n v="1"/>
  </r>
  <r>
    <x v="6"/>
    <s v="Education Secretariat"/>
    <n v="7"/>
    <s v="Education"/>
    <n v="7"/>
    <s v="Education Secretariat"/>
    <s v="Executive Branch"/>
    <n v="1"/>
    <n v="215"/>
    <s v="097000"/>
    <s v="University of Mary Washington"/>
    <x v="69"/>
    <s v="03"/>
    <s v="Higher Education Operating"/>
    <s v="03: Higher Education Operating"/>
    <s v="03060"/>
    <s v="Auxiliary Enterprise"/>
    <x v="271"/>
    <s v="215.03060"/>
    <x v="2"/>
    <n v="200"/>
    <n v="35314539.86999999"/>
    <n v="35875933.659999959"/>
    <n v="30426947.839999989"/>
    <n v="22878152.180000007"/>
    <n v="23749151.820000011"/>
    <n v="32039555.160000008"/>
    <d v="2023-08-07T12:58:53"/>
    <n v="2309"/>
    <n v="1"/>
    <n v="1"/>
  </r>
  <r>
    <x v="6"/>
    <s v="Education Secretariat"/>
    <n v="7"/>
    <s v="Education"/>
    <n v="7"/>
    <s v="Education Secretariat"/>
    <s v="Executive Branch"/>
    <n v="1"/>
    <n v="215"/>
    <s v="097000"/>
    <s v="University of Mary Washington"/>
    <x v="69"/>
    <s v="03"/>
    <s v="Higher Education Operating"/>
    <s v="03: Higher Education Operating"/>
    <s v="03060"/>
    <s v="Auxiliary Enterprise"/>
    <x v="271"/>
    <s v="215.03060"/>
    <x v="7"/>
    <n v="205"/>
    <n v="0"/>
    <n v="19663"/>
    <n v="388.56"/>
    <n v="0"/>
    <n v="0"/>
    <n v="0"/>
    <d v="2023-08-07T12:58:53"/>
    <n v="2310"/>
    <n v="1"/>
    <n v="1"/>
  </r>
  <r>
    <x v="6"/>
    <s v="Education Secretariat"/>
    <n v="7"/>
    <s v="Education"/>
    <n v="7"/>
    <s v="Education Secretariat"/>
    <s v="Executive Branch"/>
    <n v="1"/>
    <n v="215"/>
    <s v="097000"/>
    <s v="University of Mary Washington"/>
    <x v="69"/>
    <s v="03"/>
    <s v="Higher Education Operating"/>
    <s v="03: Higher Education Operating"/>
    <s v="03060"/>
    <s v="Auxiliary Enterprise"/>
    <x v="271"/>
    <s v="215.03060"/>
    <x v="3"/>
    <n v="220"/>
    <n v="423060.13000001013"/>
    <n v="4661666.3400000408"/>
    <n v="10110652.160000011"/>
    <n v="17562738.819999993"/>
    <n v="14308448.179999989"/>
    <n v="13531044.839999992"/>
    <d v="2023-08-07T12:58:53"/>
    <n v="2311"/>
    <n v="1"/>
    <n v="1"/>
  </r>
  <r>
    <x v="6"/>
    <s v="Education Secretariat"/>
    <n v="7"/>
    <s v="Education"/>
    <n v="7"/>
    <s v="Education Secretariat"/>
    <s v="Executive Branch"/>
    <n v="1"/>
    <n v="215"/>
    <s v="097000"/>
    <s v="University of Mary Washington"/>
    <x v="69"/>
    <s v="03"/>
    <s v="Higher Education Operating"/>
    <s v="03: Higher Education Operating"/>
    <s v="03060"/>
    <s v="Auxiliary Enterprise"/>
    <x v="271"/>
    <s v="215.03060"/>
    <x v="6"/>
    <n v="222"/>
    <n v="1507319"/>
    <n v="1487656"/>
    <n v="8466303.9399999995"/>
    <n v="8466303.9399999995"/>
    <n v="8466303.9399999995"/>
    <n v="11512081.939999999"/>
    <d v="2023-08-07T12:58:53"/>
    <n v="2312"/>
    <n v="1"/>
    <n v="1"/>
  </r>
  <r>
    <x v="6"/>
    <s v="Education Secretariat"/>
    <n v="7"/>
    <s v="Education"/>
    <n v="7"/>
    <s v="Education Secretariat"/>
    <s v="Executive Branch"/>
    <n v="1"/>
    <n v="215"/>
    <s v="097000"/>
    <s v="University of Mary Washington"/>
    <x v="69"/>
    <s v="03"/>
    <s v="Higher Education Operating"/>
    <s v="03: Higher Education Operating"/>
    <s v="03060"/>
    <s v="Auxiliary Enterprise"/>
    <x v="271"/>
    <s v="215.03060"/>
    <x v="4"/>
    <n v="500"/>
    <n v="35303986.82"/>
    <n v="35886398.829999998"/>
    <n v="30540462.950000003"/>
    <n v="22757631.580000002"/>
    <n v="29404889.130000003"/>
    <n v="33227671.949999999"/>
    <d v="2023-08-07T12:58:53"/>
    <n v="2313"/>
    <n v="1"/>
    <n v="1"/>
  </r>
  <r>
    <x v="6"/>
    <s v="Education Secretariat"/>
    <n v="7"/>
    <s v="Education"/>
    <n v="7"/>
    <s v="Education Secretariat"/>
    <s v="Executive Branch"/>
    <n v="1"/>
    <n v="215"/>
    <s v="097000"/>
    <s v="University of Mary Washington"/>
    <x v="69"/>
    <s v="03"/>
    <s v="Higher Education Operating"/>
    <s v="03: Higher Education Operating"/>
    <s v="03110"/>
    <s v="Eminent Scholars"/>
    <x v="274"/>
    <s v="215.03110"/>
    <x v="1"/>
    <n v="135"/>
    <n v="57396"/>
    <n v="57396"/>
    <n v="57396"/>
    <n v="57396"/>
    <n v="57396"/>
    <n v="57396"/>
    <d v="2023-08-07T12:58:53"/>
    <n v="2314"/>
    <n v="1"/>
    <n v="1"/>
  </r>
  <r>
    <x v="6"/>
    <s v="Education Secretariat"/>
    <n v="7"/>
    <s v="Education"/>
    <n v="7"/>
    <s v="Education Secretariat"/>
    <s v="Executive Branch"/>
    <n v="1"/>
    <n v="215"/>
    <s v="097000"/>
    <s v="University of Mary Washington"/>
    <x v="69"/>
    <s v="03"/>
    <s v="Higher Education Operating"/>
    <s v="03: Higher Education Operating"/>
    <s v="03110"/>
    <s v="Eminent Scholars"/>
    <x v="274"/>
    <s v="215.03110"/>
    <x v="3"/>
    <n v="220"/>
    <n v="57396"/>
    <n v="57396"/>
    <n v="57396"/>
    <n v="57396"/>
    <n v="57396"/>
    <n v="57396"/>
    <d v="2023-08-07T12:58:53"/>
    <n v="2315"/>
    <n v="1"/>
    <n v="1"/>
  </r>
  <r>
    <x v="6"/>
    <s v="Education Secretariat"/>
    <n v="7"/>
    <s v="Education"/>
    <n v="7"/>
    <s v="Education Secretariat"/>
    <s v="Executive Branch"/>
    <n v="1"/>
    <n v="215"/>
    <s v="097000"/>
    <s v="University of Mary Washington"/>
    <x v="69"/>
    <s v="03"/>
    <s v="Higher Education Operating"/>
    <s v="03: Higher Education Operating"/>
    <s v="03210"/>
    <s v="ARP-CrvStLoclFisRecFd-COVID-19"/>
    <x v="275"/>
    <s v="215.03210"/>
    <x v="0"/>
    <n v="100"/>
    <n v="0"/>
    <n v="0"/>
    <n v="0"/>
    <n v="0"/>
    <n v="1706817"/>
    <n v="97323"/>
    <d v="2023-08-07T12:58:53"/>
    <n v="2316"/>
    <n v="1"/>
    <n v="1"/>
  </r>
  <r>
    <x v="6"/>
    <s v="Education Secretariat"/>
    <n v="7"/>
    <s v="Education"/>
    <n v="7"/>
    <s v="Education Secretariat"/>
    <s v="Executive Branch"/>
    <n v="1"/>
    <n v="215"/>
    <s v="097000"/>
    <s v="University of Mary Washington"/>
    <x v="69"/>
    <s v="03"/>
    <s v="Higher Education Operating"/>
    <s v="03: Higher Education Operating"/>
    <s v="03210"/>
    <s v="ARP-CrvStLoclFisRecFd-COVID-19"/>
    <x v="275"/>
    <s v="215.03210"/>
    <x v="1"/>
    <n v="135"/>
    <n v="0"/>
    <n v="0"/>
    <n v="0"/>
    <n v="0"/>
    <n v="1706817"/>
    <n v="1706817"/>
    <d v="2023-08-07T12:58:53"/>
    <n v="2317"/>
    <n v="1"/>
    <n v="1"/>
  </r>
  <r>
    <x v="6"/>
    <s v="Education Secretariat"/>
    <n v="7"/>
    <s v="Education"/>
    <n v="7"/>
    <s v="Education Secretariat"/>
    <s v="Executive Branch"/>
    <n v="1"/>
    <n v="215"/>
    <s v="097000"/>
    <s v="University of Mary Washington"/>
    <x v="69"/>
    <s v="03"/>
    <s v="Higher Education Operating"/>
    <s v="03: Higher Education Operating"/>
    <s v="03210"/>
    <s v="ARP-CrvStLoclFisRecFd-COVID-19"/>
    <x v="275"/>
    <s v="215.03210"/>
    <x v="2"/>
    <n v="200"/>
    <n v="0"/>
    <n v="0"/>
    <n v="0"/>
    <n v="0"/>
    <n v="0"/>
    <n v="1609494"/>
    <d v="2023-08-07T12:58:53"/>
    <n v="2318"/>
    <n v="1"/>
    <n v="1"/>
  </r>
  <r>
    <x v="6"/>
    <s v="Education Secretariat"/>
    <n v="7"/>
    <s v="Education"/>
    <n v="7"/>
    <s v="Education Secretariat"/>
    <s v="Executive Branch"/>
    <n v="1"/>
    <n v="215"/>
    <s v="097000"/>
    <s v="University of Mary Washington"/>
    <x v="69"/>
    <s v="03"/>
    <s v="Higher Education Operating"/>
    <s v="03: Higher Education Operating"/>
    <s v="03210"/>
    <s v="ARP-CrvStLoclFisRecFd-COVID-19"/>
    <x v="275"/>
    <s v="215.03210"/>
    <x v="3"/>
    <n v="220"/>
    <n v="0"/>
    <n v="0"/>
    <n v="0"/>
    <n v="0"/>
    <n v="1706817"/>
    <n v="97323"/>
    <d v="2023-08-07T12:58:53"/>
    <n v="2319"/>
    <n v="1"/>
    <n v="1"/>
  </r>
  <r>
    <x v="6"/>
    <s v="Education Secretariat"/>
    <n v="7"/>
    <s v="Education"/>
    <n v="7"/>
    <s v="Education Secretariat"/>
    <s v="Executive Branch"/>
    <n v="1"/>
    <n v="215"/>
    <s v="097000"/>
    <s v="University of Mary Washington"/>
    <x v="69"/>
    <s v="03"/>
    <s v="Higher Education Operating"/>
    <s v="03: Higher Education Operating"/>
    <s v="03230"/>
    <s v="Epi&amp;LabCpctyInfctsDis-COVID-19"/>
    <x v="276"/>
    <s v="215.03230"/>
    <x v="1"/>
    <n v="135"/>
    <n v="0"/>
    <n v="0"/>
    <n v="0"/>
    <n v="0"/>
    <n v="792000"/>
    <n v="71574.570000000007"/>
    <d v="2023-08-07T12:58:53"/>
    <n v="2320"/>
    <n v="1"/>
    <n v="1"/>
  </r>
  <r>
    <x v="6"/>
    <s v="Education Secretariat"/>
    <n v="7"/>
    <s v="Education"/>
    <n v="7"/>
    <s v="Education Secretariat"/>
    <s v="Executive Branch"/>
    <n v="1"/>
    <n v="215"/>
    <s v="097000"/>
    <s v="University of Mary Washington"/>
    <x v="69"/>
    <s v="03"/>
    <s v="Higher Education Operating"/>
    <s v="03: Higher Education Operating"/>
    <s v="03230"/>
    <s v="Epi&amp;LabCpctyInfctsDis-COVID-19"/>
    <x v="276"/>
    <s v="215.03230"/>
    <x v="2"/>
    <n v="200"/>
    <n v="0"/>
    <n v="0"/>
    <n v="0"/>
    <n v="0"/>
    <n v="324425.43"/>
    <n v="3125"/>
    <d v="2023-08-07T12:58:53"/>
    <n v="2321"/>
    <n v="1"/>
    <n v="1"/>
  </r>
  <r>
    <x v="6"/>
    <s v="Education Secretariat"/>
    <n v="7"/>
    <s v="Education"/>
    <n v="7"/>
    <s v="Education Secretariat"/>
    <s v="Executive Branch"/>
    <n v="1"/>
    <n v="215"/>
    <s v="097000"/>
    <s v="University of Mary Washington"/>
    <x v="69"/>
    <s v="03"/>
    <s v="Higher Education Operating"/>
    <s v="03: Higher Education Operating"/>
    <s v="03230"/>
    <s v="Epi&amp;LabCpctyInfctsDis-COVID-19"/>
    <x v="276"/>
    <s v="215.03230"/>
    <x v="3"/>
    <n v="220"/>
    <n v="0"/>
    <n v="0"/>
    <n v="0"/>
    <n v="0"/>
    <n v="467574.57"/>
    <n v="68449.570000000007"/>
    <d v="2023-08-07T12:58:53"/>
    <n v="2322"/>
    <n v="1"/>
    <n v="1"/>
  </r>
  <r>
    <x v="6"/>
    <s v="Education Secretariat"/>
    <n v="7"/>
    <s v="Education"/>
    <n v="7"/>
    <s v="Education Secretariat"/>
    <s v="Executive Branch"/>
    <n v="1"/>
    <n v="215"/>
    <s v="097000"/>
    <s v="University of Mary Washington"/>
    <x v="69"/>
    <s v="03"/>
    <s v="Higher Education Operating"/>
    <s v="03: Higher Education Operating"/>
    <s v="03230"/>
    <s v="Epi&amp;LabCpctyInfctsDis-COVID-19"/>
    <x v="276"/>
    <s v="215.03230"/>
    <x v="4"/>
    <n v="500"/>
    <n v="0"/>
    <n v="0"/>
    <n v="0"/>
    <n v="0"/>
    <n v="324425.43"/>
    <n v="3125"/>
    <d v="2023-08-07T12:58:53"/>
    <n v="2323"/>
    <n v="1"/>
    <n v="1"/>
  </r>
  <r>
    <x v="6"/>
    <s v="Education Secretariat"/>
    <n v="7"/>
    <s v="Education"/>
    <n v="7"/>
    <s v="Education Secretariat"/>
    <s v="Executive Branch"/>
    <n v="1"/>
    <n v="215"/>
    <s v="097000"/>
    <s v="University of Mary Washington"/>
    <x v="69"/>
    <s v="03"/>
    <s v="Higher Education Operating"/>
    <s v="03: Higher Education Operating"/>
    <s v="03260"/>
    <s v="Cllg Prtnrshp Labrtry Schl Fnd"/>
    <x v="293"/>
    <s v="215.03260"/>
    <x v="0"/>
    <n v="100"/>
    <n v="0"/>
    <n v="0"/>
    <n v="0"/>
    <n v="0"/>
    <n v="0"/>
    <n v="180000"/>
    <d v="2023-08-07T12:58:53"/>
    <n v="2324"/>
    <n v="1"/>
    <n v="1"/>
  </r>
  <r>
    <x v="6"/>
    <s v="Education Secretariat"/>
    <n v="7"/>
    <s v="Education"/>
    <n v="7"/>
    <s v="Education Secretariat"/>
    <s v="Executive Branch"/>
    <n v="1"/>
    <n v="215"/>
    <s v="097000"/>
    <s v="University of Mary Washington"/>
    <x v="69"/>
    <s v="03"/>
    <s v="Higher Education Operating"/>
    <s v="03: Higher Education Operating"/>
    <s v="03260"/>
    <s v="Cllg Prtnrshp Labrtry Schl Fnd"/>
    <x v="293"/>
    <s v="215.03260"/>
    <x v="1"/>
    <n v="135"/>
    <n v="0"/>
    <n v="0"/>
    <n v="0"/>
    <n v="0"/>
    <n v="0"/>
    <n v="180000"/>
    <d v="2023-08-07T12:58:53"/>
    <n v="2325"/>
    <n v="1"/>
    <n v="1"/>
  </r>
  <r>
    <x v="6"/>
    <s v="Education Secretariat"/>
    <n v="7"/>
    <s v="Education"/>
    <n v="7"/>
    <s v="Education Secretariat"/>
    <s v="Executive Branch"/>
    <n v="1"/>
    <n v="215"/>
    <s v="097000"/>
    <s v="University of Mary Washington"/>
    <x v="69"/>
    <s v="03"/>
    <s v="Higher Education Operating"/>
    <s v="03: Higher Education Operating"/>
    <s v="03260"/>
    <s v="Cllg Prtnrshp Labrtry Schl Fnd"/>
    <x v="293"/>
    <s v="215.03260"/>
    <x v="3"/>
    <n v="220"/>
    <n v="0"/>
    <n v="0"/>
    <n v="0"/>
    <n v="0"/>
    <n v="0"/>
    <n v="180000"/>
    <d v="2023-08-07T12:58:53"/>
    <n v="2326"/>
    <n v="1"/>
    <n v="1"/>
  </r>
  <r>
    <x v="6"/>
    <s v="Education Secretariat"/>
    <n v="7"/>
    <s v="Education"/>
    <n v="7"/>
    <s v="Education Secretariat"/>
    <s v="Executive Branch"/>
    <n v="1"/>
    <n v="215"/>
    <s v="097000"/>
    <s v="University of Mary Washington"/>
    <x v="69"/>
    <s v="03"/>
    <s v="Higher Education Operating"/>
    <s v="03: Higher Education Operating"/>
    <s v="03300"/>
    <s v="Hi Ed Decentralzation Suspense"/>
    <x v="294"/>
    <s v="215.03300"/>
    <x v="0"/>
    <n v="100"/>
    <n v="0"/>
    <n v="0"/>
    <n v="-2.3283064365386963E-10"/>
    <n v="0"/>
    <n v="0"/>
    <n v="0"/>
    <d v="2023-08-07T12:58:53"/>
    <n v="2327"/>
    <n v="1"/>
    <n v="1"/>
  </r>
  <r>
    <x v="6"/>
    <s v="Education Secretariat"/>
    <n v="7"/>
    <s v="Education"/>
    <n v="7"/>
    <s v="Education Secretariat"/>
    <s v="Executive Branch"/>
    <n v="1"/>
    <n v="215"/>
    <s v="097000"/>
    <s v="University of Mary Washington"/>
    <x v="69"/>
    <s v="03"/>
    <s v="Higher Education Operating"/>
    <s v="03: Higher Education Operating"/>
    <s v="03410"/>
    <s v="GEER Fund - COVID-19"/>
    <x v="277"/>
    <s v="215.03410"/>
    <x v="1"/>
    <n v="135"/>
    <n v="0"/>
    <n v="0"/>
    <n v="0"/>
    <n v="265200"/>
    <n v="348995"/>
    <n v="0"/>
    <d v="2023-08-07T12:58:53"/>
    <n v="2328"/>
    <n v="1"/>
    <n v="1"/>
  </r>
  <r>
    <x v="6"/>
    <s v="Education Secretariat"/>
    <n v="7"/>
    <s v="Education"/>
    <n v="7"/>
    <s v="Education Secretariat"/>
    <s v="Executive Branch"/>
    <n v="1"/>
    <n v="215"/>
    <s v="097000"/>
    <s v="University of Mary Washington"/>
    <x v="69"/>
    <s v="03"/>
    <s v="Higher Education Operating"/>
    <s v="03: Higher Education Operating"/>
    <s v="03410"/>
    <s v="GEER Fund - COVID-19"/>
    <x v="277"/>
    <s v="215.03410"/>
    <x v="3"/>
    <n v="220"/>
    <n v="0"/>
    <n v="0"/>
    <n v="0"/>
    <n v="265200"/>
    <n v="348995"/>
    <n v="0"/>
    <d v="2023-08-07T12:58:53"/>
    <n v="2329"/>
    <n v="1"/>
    <n v="1"/>
  </r>
  <r>
    <x v="6"/>
    <s v="Education Secretariat"/>
    <n v="7"/>
    <s v="Education"/>
    <n v="7"/>
    <s v="Education Secretariat"/>
    <s v="Executive Branch"/>
    <n v="1"/>
    <n v="215"/>
    <s v="097000"/>
    <s v="University of Mary Washington"/>
    <x v="69"/>
    <s v="03"/>
    <s v="Higher Education Operating"/>
    <s v="03: Higher Education Operating"/>
    <s v="03420"/>
    <s v="Caresactrlffd-General-Covid-19"/>
    <x v="278"/>
    <s v="215.03420"/>
    <x v="1"/>
    <n v="135"/>
    <n v="0"/>
    <n v="0"/>
    <n v="1252539.1400000001"/>
    <n v="1067401"/>
    <n v="0"/>
    <n v="0"/>
    <d v="2023-08-07T12:58:53"/>
    <n v="2330"/>
    <n v="1"/>
    <n v="1"/>
  </r>
  <r>
    <x v="6"/>
    <s v="Education Secretariat"/>
    <n v="7"/>
    <s v="Education"/>
    <n v="7"/>
    <s v="Education Secretariat"/>
    <s v="Executive Branch"/>
    <n v="1"/>
    <n v="215"/>
    <s v="097000"/>
    <s v="University of Mary Washington"/>
    <x v="69"/>
    <s v="03"/>
    <s v="Higher Education Operating"/>
    <s v="03: Higher Education Operating"/>
    <s v="03420"/>
    <s v="Caresactrlffd-General-Covid-19"/>
    <x v="278"/>
    <s v="215.03420"/>
    <x v="2"/>
    <n v="200"/>
    <n v="0"/>
    <n v="0"/>
    <n v="1252539.1399999999"/>
    <n v="1067401"/>
    <n v="0"/>
    <n v="0"/>
    <d v="2023-08-07T12:58:53"/>
    <n v="2331"/>
    <n v="1"/>
    <n v="1"/>
  </r>
  <r>
    <x v="6"/>
    <s v="Education Secretariat"/>
    <n v="7"/>
    <s v="Education"/>
    <n v="7"/>
    <s v="Education Secretariat"/>
    <s v="Executive Branch"/>
    <n v="1"/>
    <n v="215"/>
    <s v="097000"/>
    <s v="University of Mary Washington"/>
    <x v="69"/>
    <s v="03"/>
    <s v="Higher Education Operating"/>
    <s v="03: Higher Education Operating"/>
    <s v="03420"/>
    <s v="Caresactrlffd-General-Covid-19"/>
    <x v="278"/>
    <s v="215.03420"/>
    <x v="3"/>
    <n v="220"/>
    <n v="0"/>
    <n v="0"/>
    <n v="2.3283064365386963E-10"/>
    <n v="0"/>
    <n v="0"/>
    <n v="0"/>
    <d v="2023-08-07T12:58:53"/>
    <n v="2332"/>
    <n v="1"/>
    <n v="1"/>
  </r>
  <r>
    <x v="6"/>
    <s v="Education Secretariat"/>
    <n v="7"/>
    <s v="Education"/>
    <n v="7"/>
    <s v="Education Secretariat"/>
    <s v="Executive Branch"/>
    <n v="1"/>
    <n v="215"/>
    <s v="097000"/>
    <s v="University of Mary Washington"/>
    <x v="69"/>
    <s v="03"/>
    <s v="Higher Education Operating"/>
    <s v="03: Higher Education Operating"/>
    <s v="03440"/>
    <s v="EduStabFund-Students-COVID-19"/>
    <x v="279"/>
    <s v="215.03440"/>
    <x v="1"/>
    <n v="135"/>
    <n v="0"/>
    <n v="0"/>
    <n v="1444341"/>
    <n v="2506682"/>
    <n v="3985950"/>
    <n v="1783086.5"/>
    <d v="2023-08-07T12:58:53"/>
    <n v="2333"/>
    <n v="1"/>
    <n v="1"/>
  </r>
  <r>
    <x v="6"/>
    <s v="Education Secretariat"/>
    <n v="7"/>
    <s v="Education"/>
    <n v="7"/>
    <s v="Education Secretariat"/>
    <s v="Executive Branch"/>
    <n v="1"/>
    <n v="215"/>
    <s v="097000"/>
    <s v="University of Mary Washington"/>
    <x v="69"/>
    <s v="03"/>
    <s v="Higher Education Operating"/>
    <s v="03: Higher Education Operating"/>
    <s v="03440"/>
    <s v="EduStabFund-Students-COVID-19"/>
    <x v="279"/>
    <s v="215.03440"/>
    <x v="2"/>
    <n v="200"/>
    <n v="0"/>
    <n v="0"/>
    <n v="382000"/>
    <n v="2481479"/>
    <n v="2228066.5"/>
    <n v="1757883.5"/>
    <d v="2023-08-07T12:58:53"/>
    <n v="2334"/>
    <n v="1"/>
    <n v="1"/>
  </r>
  <r>
    <x v="6"/>
    <s v="Education Secretariat"/>
    <n v="7"/>
    <s v="Education"/>
    <n v="7"/>
    <s v="Education Secretariat"/>
    <s v="Executive Branch"/>
    <n v="1"/>
    <n v="215"/>
    <s v="097000"/>
    <s v="University of Mary Washington"/>
    <x v="69"/>
    <s v="03"/>
    <s v="Higher Education Operating"/>
    <s v="03: Higher Education Operating"/>
    <s v="03440"/>
    <s v="EduStabFund-Students-COVID-19"/>
    <x v="279"/>
    <s v="215.03440"/>
    <x v="3"/>
    <n v="220"/>
    <n v="0"/>
    <n v="0"/>
    <n v="1062341"/>
    <n v="25203"/>
    <n v="1757883.5"/>
    <n v="25203"/>
    <d v="2023-08-07T12:58:53"/>
    <n v="2335"/>
    <n v="1"/>
    <n v="1"/>
  </r>
  <r>
    <x v="6"/>
    <s v="Education Secretariat"/>
    <n v="7"/>
    <s v="Education"/>
    <n v="7"/>
    <s v="Education Secretariat"/>
    <s v="Executive Branch"/>
    <n v="1"/>
    <n v="215"/>
    <s v="097000"/>
    <s v="University of Mary Washington"/>
    <x v="69"/>
    <s v="03"/>
    <s v="Higher Education Operating"/>
    <s v="03: Higher Education Operating"/>
    <s v="03440"/>
    <s v="EduStabFund-Students-COVID-19"/>
    <x v="279"/>
    <s v="215.03440"/>
    <x v="4"/>
    <n v="500"/>
    <n v="0"/>
    <n v="0"/>
    <n v="382000"/>
    <n v="2481479"/>
    <n v="2228066.5"/>
    <n v="1757883.5"/>
    <d v="2023-08-07T12:58:53"/>
    <n v="2336"/>
    <n v="1"/>
    <n v="1"/>
  </r>
  <r>
    <x v="6"/>
    <s v="Education Secretariat"/>
    <n v="7"/>
    <s v="Education"/>
    <n v="7"/>
    <s v="Education Secretariat"/>
    <s v="Executive Branch"/>
    <n v="1"/>
    <n v="215"/>
    <s v="097000"/>
    <s v="University of Mary Washington"/>
    <x v="69"/>
    <s v="03"/>
    <s v="Higher Education Operating"/>
    <s v="03: Higher Education Operating"/>
    <s v="03460"/>
    <s v="Innovative internship Fund"/>
    <x v="297"/>
    <s v="215.03460"/>
    <x v="0"/>
    <n v="100"/>
    <n v="0"/>
    <n v="0"/>
    <n v="0"/>
    <n v="0"/>
    <n v="0"/>
    <n v="244616.97"/>
    <d v="2023-08-07T12:58:53"/>
    <n v="2337"/>
    <n v="1"/>
    <n v="1"/>
  </r>
  <r>
    <x v="6"/>
    <s v="Education Secretariat"/>
    <n v="7"/>
    <s v="Education"/>
    <n v="7"/>
    <s v="Education Secretariat"/>
    <s v="Executive Branch"/>
    <n v="1"/>
    <n v="215"/>
    <s v="097000"/>
    <s v="University of Mary Washington"/>
    <x v="69"/>
    <s v="03"/>
    <s v="Higher Education Operating"/>
    <s v="03: Higher Education Operating"/>
    <s v="03460"/>
    <s v="Innovative internship Fund"/>
    <x v="297"/>
    <s v="215.03460"/>
    <x v="1"/>
    <n v="135"/>
    <n v="0"/>
    <n v="0"/>
    <n v="0"/>
    <n v="0"/>
    <n v="0"/>
    <n v="250000"/>
    <d v="2023-08-07T12:58:53"/>
    <n v="2338"/>
    <n v="1"/>
    <n v="1"/>
  </r>
  <r>
    <x v="6"/>
    <s v="Education Secretariat"/>
    <n v="7"/>
    <s v="Education"/>
    <n v="7"/>
    <s v="Education Secretariat"/>
    <s v="Executive Branch"/>
    <n v="1"/>
    <n v="215"/>
    <s v="097000"/>
    <s v="University of Mary Washington"/>
    <x v="69"/>
    <s v="03"/>
    <s v="Higher Education Operating"/>
    <s v="03: Higher Education Operating"/>
    <s v="03460"/>
    <s v="Innovative internship Fund"/>
    <x v="297"/>
    <s v="215.03460"/>
    <x v="2"/>
    <n v="200"/>
    <n v="0"/>
    <n v="0"/>
    <n v="0"/>
    <n v="0"/>
    <n v="0"/>
    <n v="5383.03"/>
    <d v="2023-08-07T12:58:53"/>
    <n v="2339"/>
    <n v="1"/>
    <n v="1"/>
  </r>
  <r>
    <x v="6"/>
    <s v="Education Secretariat"/>
    <n v="7"/>
    <s v="Education"/>
    <n v="7"/>
    <s v="Education Secretariat"/>
    <s v="Executive Branch"/>
    <n v="1"/>
    <n v="215"/>
    <s v="097000"/>
    <s v="University of Mary Washington"/>
    <x v="69"/>
    <s v="03"/>
    <s v="Higher Education Operating"/>
    <s v="03: Higher Education Operating"/>
    <s v="03460"/>
    <s v="Innovative internship Fund"/>
    <x v="297"/>
    <s v="215.03460"/>
    <x v="3"/>
    <n v="220"/>
    <n v="0"/>
    <n v="0"/>
    <n v="0"/>
    <n v="0"/>
    <n v="0"/>
    <n v="244616.97"/>
    <d v="2023-08-07T12:58:53"/>
    <n v="2340"/>
    <n v="1"/>
    <n v="1"/>
  </r>
  <r>
    <x v="6"/>
    <s v="Education Secretariat"/>
    <n v="7"/>
    <s v="Education"/>
    <n v="7"/>
    <s v="Education Secretariat"/>
    <s v="Executive Branch"/>
    <n v="1"/>
    <n v="215"/>
    <s v="097000"/>
    <s v="University of Mary Washington"/>
    <x v="69"/>
    <s v="03"/>
    <s v="Higher Education Operating"/>
    <s v="03: Higher Education Operating"/>
    <s v="03690"/>
    <s v="EduStabFund-Institutn-COVID-19"/>
    <x v="281"/>
    <s v="215.03690"/>
    <x v="1"/>
    <n v="135"/>
    <n v="0"/>
    <n v="0"/>
    <n v="1444340"/>
    <n v="3004578"/>
    <n v="3912603"/>
    <n v="1262242.06"/>
    <d v="2023-08-07T12:58:53"/>
    <n v="2341"/>
    <n v="1"/>
    <n v="1"/>
  </r>
  <r>
    <x v="6"/>
    <s v="Education Secretariat"/>
    <n v="7"/>
    <s v="Education"/>
    <n v="7"/>
    <s v="Education Secretariat"/>
    <s v="Executive Branch"/>
    <n v="1"/>
    <n v="215"/>
    <s v="097000"/>
    <s v="University of Mary Washington"/>
    <x v="69"/>
    <s v="03"/>
    <s v="Higher Education Operating"/>
    <s v="03: Higher Education Operating"/>
    <s v="03690"/>
    <s v="EduStabFund-Institutn-COVID-19"/>
    <x v="281"/>
    <s v="215.03690"/>
    <x v="2"/>
    <n v="200"/>
    <n v="0"/>
    <n v="0"/>
    <n v="1444340"/>
    <n v="3004578"/>
    <n v="2650360.9399999995"/>
    <n v="1246513.72"/>
    <d v="2023-08-07T12:58:53"/>
    <n v="2342"/>
    <n v="1"/>
    <n v="1"/>
  </r>
  <r>
    <x v="6"/>
    <s v="Education Secretariat"/>
    <n v="7"/>
    <s v="Education"/>
    <n v="7"/>
    <s v="Education Secretariat"/>
    <s v="Executive Branch"/>
    <n v="1"/>
    <n v="215"/>
    <s v="097000"/>
    <s v="University of Mary Washington"/>
    <x v="69"/>
    <s v="03"/>
    <s v="Higher Education Operating"/>
    <s v="03: Higher Education Operating"/>
    <s v="03690"/>
    <s v="EduStabFund-Institutn-COVID-19"/>
    <x v="281"/>
    <s v="215.03690"/>
    <x v="3"/>
    <n v="220"/>
    <n v="0"/>
    <n v="0"/>
    <n v="0"/>
    <n v="0"/>
    <n v="1262242.0600000005"/>
    <n v="15728.340000000084"/>
    <d v="2023-08-07T12:58:53"/>
    <n v="2343"/>
    <n v="1"/>
    <n v="1"/>
  </r>
  <r>
    <x v="6"/>
    <s v="Education Secretariat"/>
    <n v="7"/>
    <s v="Education"/>
    <n v="7"/>
    <s v="Education Secretariat"/>
    <s v="Executive Branch"/>
    <n v="1"/>
    <n v="215"/>
    <s v="097000"/>
    <s v="University of Mary Washington"/>
    <x v="69"/>
    <s v="03"/>
    <s v="Higher Education Operating"/>
    <s v="03: Higher Education Operating"/>
    <s v="03690"/>
    <s v="EduStabFund-Institutn-COVID-19"/>
    <x v="281"/>
    <s v="215.03690"/>
    <x v="4"/>
    <n v="500"/>
    <n v="0"/>
    <n v="0"/>
    <n v="1444340"/>
    <n v="3004578"/>
    <n v="2650360.94"/>
    <n v="1246513.72"/>
    <d v="2023-08-07T12:58:53"/>
    <n v="2344"/>
    <n v="1"/>
    <n v="1"/>
  </r>
  <r>
    <x v="6"/>
    <s v="Education Secretariat"/>
    <n v="7"/>
    <s v="Education"/>
    <n v="7"/>
    <s v="Education Secretariat"/>
    <s v="Executive Branch"/>
    <n v="1"/>
    <n v="215"/>
    <s v="097000"/>
    <s v="University of Mary Washington"/>
    <x v="69"/>
    <s v="03"/>
    <s v="Higher Education Operating"/>
    <s v="03: Higher Education Operating"/>
    <s v="03710"/>
    <s v="FEMA - State Agy - COVID-19"/>
    <x v="282"/>
    <s v="215.03710"/>
    <x v="1"/>
    <n v="135"/>
    <n v="0"/>
    <n v="0"/>
    <n v="0"/>
    <n v="0"/>
    <n v="85408.48"/>
    <n v="0"/>
    <d v="2023-08-07T12:58:53"/>
    <n v="2345"/>
    <n v="1"/>
    <n v="1"/>
  </r>
  <r>
    <x v="6"/>
    <s v="Education Secretariat"/>
    <n v="7"/>
    <s v="Education"/>
    <n v="7"/>
    <s v="Education Secretariat"/>
    <s v="Executive Branch"/>
    <n v="1"/>
    <n v="215"/>
    <s v="097000"/>
    <s v="University of Mary Washington"/>
    <x v="69"/>
    <s v="03"/>
    <s v="Higher Education Operating"/>
    <s v="03: Higher Education Operating"/>
    <s v="03710"/>
    <s v="FEMA - State Agy - COVID-19"/>
    <x v="282"/>
    <s v="215.03710"/>
    <x v="2"/>
    <n v="200"/>
    <n v="0"/>
    <n v="0"/>
    <n v="0"/>
    <n v="0"/>
    <n v="85408.48"/>
    <n v="0"/>
    <d v="2023-08-07T12:58:53"/>
    <n v="2346"/>
    <n v="1"/>
    <n v="1"/>
  </r>
  <r>
    <x v="6"/>
    <s v="Education Secretariat"/>
    <n v="7"/>
    <s v="Education"/>
    <n v="7"/>
    <s v="Education Secretariat"/>
    <s v="Executive Branch"/>
    <n v="1"/>
    <n v="215"/>
    <s v="097000"/>
    <s v="University of Mary Washington"/>
    <x v="69"/>
    <s v="03"/>
    <s v="Higher Education Operating"/>
    <s v="03: Higher Education Operating"/>
    <s v="03870"/>
    <s v="Srplus Supp&amp;Equip Sales-Gen-HE"/>
    <x v="283"/>
    <s v="215.03870"/>
    <x v="0"/>
    <n v="100"/>
    <n v="1039.94"/>
    <n v="6765.42"/>
    <n v="0.32"/>
    <n v="5480.32"/>
    <n v="11636.32"/>
    <n v="0"/>
    <d v="2023-08-07T12:58:53"/>
    <n v="2347"/>
    <n v="1"/>
    <n v="1"/>
  </r>
  <r>
    <x v="6"/>
    <s v="Education Secretariat"/>
    <n v="7"/>
    <s v="Education"/>
    <n v="7"/>
    <s v="Education Secretariat"/>
    <s v="Executive Branch"/>
    <n v="1"/>
    <n v="215"/>
    <s v="097000"/>
    <s v="University of Mary Washington"/>
    <x v="69"/>
    <s v="03"/>
    <s v="Higher Education Operating"/>
    <s v="03: Higher Education Operating"/>
    <s v="03870"/>
    <s v="Srplus Supp&amp;Equip Sales-Gen-HE"/>
    <x v="283"/>
    <s v="215.03870"/>
    <x v="1"/>
    <n v="135"/>
    <n v="21752"/>
    <n v="19509"/>
    <n v="77988"/>
    <n v="0"/>
    <n v="0"/>
    <n v="44199.56"/>
    <d v="2023-08-07T12:58:53"/>
    <n v="2348"/>
    <n v="1"/>
    <n v="1"/>
  </r>
  <r>
    <x v="6"/>
    <s v="Education Secretariat"/>
    <n v="7"/>
    <s v="Education"/>
    <n v="7"/>
    <s v="Education Secretariat"/>
    <s v="Executive Branch"/>
    <n v="1"/>
    <n v="215"/>
    <s v="097000"/>
    <s v="University of Mary Washington"/>
    <x v="69"/>
    <s v="03"/>
    <s v="Higher Education Operating"/>
    <s v="03: Higher Education Operating"/>
    <s v="03870"/>
    <s v="Srplus Supp&amp;Equip Sales-Gen-HE"/>
    <x v="283"/>
    <s v="215.03870"/>
    <x v="2"/>
    <n v="200"/>
    <n v="21752"/>
    <n v="19509"/>
    <n v="77988"/>
    <n v="0"/>
    <n v="0"/>
    <n v="44199.56"/>
    <d v="2023-08-07T12:58:53"/>
    <n v="2349"/>
    <n v="1"/>
    <n v="1"/>
  </r>
  <r>
    <x v="6"/>
    <s v="Education Secretariat"/>
    <n v="7"/>
    <s v="Education"/>
    <n v="7"/>
    <s v="Education Secretariat"/>
    <s v="Executive Branch"/>
    <n v="1"/>
    <n v="215"/>
    <s v="097000"/>
    <s v="University of Mary Washington"/>
    <x v="69"/>
    <s v="03"/>
    <s v="Higher Education Operating"/>
    <s v="03: Higher Education Operating"/>
    <s v="03870"/>
    <s v="Srplus Supp&amp;Equip Sales-Gen-HE"/>
    <x v="283"/>
    <s v="215.03870"/>
    <x v="4"/>
    <n v="500"/>
    <n v="21164.94"/>
    <n v="25234.479999999981"/>
    <n v="71222.899999999994"/>
    <n v="5480"/>
    <n v="6156"/>
    <n v="32563.24"/>
    <d v="2023-08-07T12:58:53"/>
    <n v="2350"/>
    <n v="1"/>
    <n v="1"/>
  </r>
  <r>
    <x v="6"/>
    <s v="Education Secretariat"/>
    <n v="7"/>
    <s v="Education"/>
    <n v="7"/>
    <s v="Education Secretariat"/>
    <s v="Executive Branch"/>
    <n v="1"/>
    <n v="215"/>
    <s v="097000"/>
    <s v="University of Mary Washington"/>
    <x v="69"/>
    <s v="03"/>
    <s v="Higher Education Operating"/>
    <s v="03: Higher Education Operating"/>
    <s v="03890"/>
    <s v="Proc Sale Of Srplus-Land&amp;Bldgs"/>
    <x v="309"/>
    <s v="215.03890"/>
    <x v="0"/>
    <n v="100"/>
    <n v="0"/>
    <n v="272919"/>
    <n v="0"/>
    <n v="0"/>
    <n v="0"/>
    <n v="0"/>
    <d v="2023-08-07T12:58:53"/>
    <n v="2351"/>
    <n v="1"/>
    <n v="1"/>
  </r>
  <r>
    <x v="6"/>
    <s v="Education Secretariat"/>
    <n v="7"/>
    <s v="Education"/>
    <n v="7"/>
    <s v="Education Secretariat"/>
    <s v="Executive Branch"/>
    <n v="1"/>
    <n v="215"/>
    <s v="097000"/>
    <s v="University of Mary Washington"/>
    <x v="69"/>
    <s v="03"/>
    <s v="Higher Education Operating"/>
    <s v="03: Higher Education Operating"/>
    <s v="03890"/>
    <s v="Proc Sale Of Srplus-Land&amp;Bldgs"/>
    <x v="309"/>
    <s v="215.03890"/>
    <x v="1"/>
    <n v="135"/>
    <n v="0"/>
    <n v="293410"/>
    <n v="272919"/>
    <n v="0"/>
    <n v="0"/>
    <n v="0"/>
    <d v="2023-08-07T12:58:53"/>
    <n v="2352"/>
    <n v="1"/>
    <n v="1"/>
  </r>
  <r>
    <x v="6"/>
    <s v="Education Secretariat"/>
    <n v="7"/>
    <s v="Education"/>
    <n v="7"/>
    <s v="Education Secretariat"/>
    <s v="Executive Branch"/>
    <n v="1"/>
    <n v="215"/>
    <s v="097000"/>
    <s v="University of Mary Washington"/>
    <x v="69"/>
    <s v="03"/>
    <s v="Higher Education Operating"/>
    <s v="03: Higher Education Operating"/>
    <s v="03890"/>
    <s v="Proc Sale Of Srplus-Land&amp;Bldgs"/>
    <x v="309"/>
    <s v="215.03890"/>
    <x v="2"/>
    <n v="200"/>
    <n v="0"/>
    <n v="20491"/>
    <n v="272919"/>
    <n v="0"/>
    <n v="0"/>
    <n v="0"/>
    <d v="2023-08-07T12:58:53"/>
    <n v="2353"/>
    <n v="1"/>
    <n v="1"/>
  </r>
  <r>
    <x v="6"/>
    <s v="Education Secretariat"/>
    <n v="7"/>
    <s v="Education"/>
    <n v="7"/>
    <s v="Education Secretariat"/>
    <s v="Executive Branch"/>
    <n v="1"/>
    <n v="215"/>
    <s v="097000"/>
    <s v="University of Mary Washington"/>
    <x v="69"/>
    <s v="03"/>
    <s v="Higher Education Operating"/>
    <s v="03: Higher Education Operating"/>
    <s v="03890"/>
    <s v="Proc Sale Of Srplus-Land&amp;Bldgs"/>
    <x v="309"/>
    <s v="215.03890"/>
    <x v="3"/>
    <n v="220"/>
    <n v="0"/>
    <n v="272919"/>
    <n v="0"/>
    <n v="0"/>
    <n v="0"/>
    <n v="0"/>
    <d v="2023-08-07T12:58:53"/>
    <n v="2354"/>
    <n v="1"/>
    <n v="1"/>
  </r>
  <r>
    <x v="6"/>
    <s v="Education Secretariat"/>
    <n v="7"/>
    <s v="Education"/>
    <n v="7"/>
    <s v="Education Secretariat"/>
    <s v="Executive Branch"/>
    <n v="1"/>
    <n v="215"/>
    <s v="097000"/>
    <s v="University of Mary Washington"/>
    <x v="69"/>
    <s v="03"/>
    <s v="Higher Education Operating"/>
    <s v="03: Higher Education Operating"/>
    <s v="03890"/>
    <s v="Proc Sale Of Srplus-Land&amp;Bldgs"/>
    <x v="309"/>
    <s v="215.03890"/>
    <x v="4"/>
    <n v="500"/>
    <n v="0"/>
    <n v="293410"/>
    <n v="0"/>
    <n v="0"/>
    <n v="0"/>
    <n v="0"/>
    <d v="2023-08-07T12:58:53"/>
    <n v="2355"/>
    <n v="1"/>
    <n v="1"/>
  </r>
  <r>
    <x v="6"/>
    <s v="Education Secretariat"/>
    <n v="7"/>
    <s v="Education"/>
    <n v="7"/>
    <s v="Education Secretariat"/>
    <s v="Executive Branch"/>
    <n v="1"/>
    <n v="215"/>
    <s v="097000"/>
    <s v="University of Mary Washington"/>
    <x v="69"/>
    <s v="09"/>
    <s v="Dedicated Special Revenue"/>
    <s v="09: Dedicated Special Revenue"/>
    <s v="09650"/>
    <s v="Central Capital Planning Fund"/>
    <x v="257"/>
    <s v="215.09650"/>
    <x v="0"/>
    <n v="100"/>
    <n v="0"/>
    <n v="0"/>
    <n v="0"/>
    <n v="0"/>
    <n v="4544772.03"/>
    <n v="3012879.74"/>
    <d v="2023-08-07T12:58:53"/>
    <n v="2356"/>
    <n v="1"/>
    <n v="1"/>
  </r>
  <r>
    <x v="6"/>
    <s v="Education Secretariat"/>
    <n v="7"/>
    <s v="Education"/>
    <n v="7"/>
    <s v="Education Secretariat"/>
    <s v="Executive Branch"/>
    <n v="1"/>
    <n v="215"/>
    <s v="097000"/>
    <s v="University of Mary Washington"/>
    <x v="69"/>
    <s v="09"/>
    <s v="Dedicated Special Revenue"/>
    <s v="09: Dedicated Special Revenue"/>
    <s v="09650"/>
    <s v="Central Capital Planning Fund"/>
    <x v="257"/>
    <s v="215.09650"/>
    <x v="5"/>
    <n v="137"/>
    <n v="0"/>
    <n v="0"/>
    <n v="0"/>
    <n v="0"/>
    <n v="5500000"/>
    <n v="4544772.03"/>
    <d v="2023-08-07T12:58:53"/>
    <n v="2357"/>
    <n v="1"/>
    <n v="1"/>
  </r>
  <r>
    <x v="6"/>
    <s v="Education Secretariat"/>
    <n v="7"/>
    <s v="Education"/>
    <n v="7"/>
    <s v="Education Secretariat"/>
    <s v="Executive Branch"/>
    <n v="1"/>
    <n v="215"/>
    <s v="097000"/>
    <s v="University of Mary Washington"/>
    <x v="69"/>
    <s v="09"/>
    <s v="Dedicated Special Revenue"/>
    <s v="09: Dedicated Special Revenue"/>
    <s v="09650"/>
    <s v="Central Capital Planning Fund"/>
    <x v="257"/>
    <s v="215.09650"/>
    <x v="7"/>
    <n v="205"/>
    <n v="0"/>
    <n v="0"/>
    <n v="0"/>
    <n v="0"/>
    <n v="955227.97"/>
    <n v="1531892.29"/>
    <d v="2023-08-07T12:58:53"/>
    <n v="2358"/>
    <n v="1"/>
    <n v="1"/>
  </r>
  <r>
    <x v="6"/>
    <s v="Education Secretariat"/>
    <n v="7"/>
    <s v="Education"/>
    <n v="7"/>
    <s v="Education Secretariat"/>
    <s v="Executive Branch"/>
    <n v="1"/>
    <n v="215"/>
    <s v="097000"/>
    <s v="University of Mary Washington"/>
    <x v="69"/>
    <s v="09"/>
    <s v="Dedicated Special Revenue"/>
    <s v="09: Dedicated Special Revenue"/>
    <s v="09650"/>
    <s v="Central Capital Planning Fund"/>
    <x v="257"/>
    <s v="215.09650"/>
    <x v="6"/>
    <n v="222"/>
    <n v="0"/>
    <n v="0"/>
    <n v="0"/>
    <n v="0"/>
    <n v="4544772.03"/>
    <n v="3012879.74"/>
    <d v="2023-08-07T12:58:53"/>
    <n v="2359"/>
    <n v="1"/>
    <n v="1"/>
  </r>
  <r>
    <x v="6"/>
    <s v="Education Secretariat"/>
    <n v="7"/>
    <s v="Education"/>
    <n v="7"/>
    <s v="Education Secretariat"/>
    <s v="Executive Branch"/>
    <n v="1"/>
    <n v="207"/>
    <s v="098000"/>
    <s v="University of Virginia"/>
    <x v="70"/>
    <s v="02"/>
    <s v="Special"/>
    <s v="02: Special"/>
    <s v="02971"/>
    <s v="Asbestos Claims Trust Fund"/>
    <x v="310"/>
    <s v="207.02971"/>
    <x v="1"/>
    <n v="135"/>
    <n v="378157"/>
    <n v="0"/>
    <n v="0"/>
    <n v="0"/>
    <n v="0"/>
    <n v="0"/>
    <d v="2023-08-07T12:58:53"/>
    <n v="2360"/>
    <n v="1"/>
    <n v="1"/>
  </r>
  <r>
    <x v="6"/>
    <s v="Education Secretariat"/>
    <n v="7"/>
    <s v="Education"/>
    <n v="7"/>
    <s v="Education Secretariat"/>
    <s v="Executive Branch"/>
    <n v="1"/>
    <n v="207"/>
    <s v="098000"/>
    <s v="University of Virginia"/>
    <x v="70"/>
    <s v="02"/>
    <s v="Special"/>
    <s v="02: Special"/>
    <s v="02971"/>
    <s v="Asbestos Claims Trust Fund"/>
    <x v="310"/>
    <s v="207.02971"/>
    <x v="2"/>
    <n v="200"/>
    <n v="378157"/>
    <n v="0"/>
    <n v="0"/>
    <n v="0"/>
    <n v="0"/>
    <n v="0"/>
    <d v="2023-08-07T12:58:53"/>
    <n v="2361"/>
    <n v="1"/>
    <n v="1"/>
  </r>
  <r>
    <x v="6"/>
    <s v="Education Secretariat"/>
    <n v="7"/>
    <s v="Education"/>
    <n v="7"/>
    <s v="Education Secretariat"/>
    <s v="Executive Branch"/>
    <n v="1"/>
    <n v="207"/>
    <s v="098000"/>
    <s v="University of Virginia"/>
    <x v="70"/>
    <s v="03"/>
    <s v="Higher Education Operating"/>
    <s v="03: Higher Education Operating"/>
    <s v="03000"/>
    <s v="Higher Education Operating"/>
    <x v="267"/>
    <s v="207.03000"/>
    <x v="1"/>
    <n v="135"/>
    <n v="756035635"/>
    <n v="724091116"/>
    <n v="738836291"/>
    <n v="762776990.95000005"/>
    <n v="812592810.08000004"/>
    <n v="873972618.53999996"/>
    <d v="2023-08-07T12:58:53"/>
    <n v="2362"/>
    <n v="1"/>
    <n v="1"/>
  </r>
  <r>
    <x v="6"/>
    <s v="Education Secretariat"/>
    <n v="7"/>
    <s v="Education"/>
    <n v="7"/>
    <s v="Education Secretariat"/>
    <s v="Executive Branch"/>
    <n v="1"/>
    <n v="207"/>
    <s v="098000"/>
    <s v="University of Virginia"/>
    <x v="70"/>
    <s v="03"/>
    <s v="Higher Education Operating"/>
    <s v="03: Higher Education Operating"/>
    <s v="03000"/>
    <s v="Higher Education Operating"/>
    <x v="267"/>
    <s v="207.03000"/>
    <x v="5"/>
    <n v="137"/>
    <n v="5949658"/>
    <n v="1438381"/>
    <n v="1438381.5"/>
    <n v="1438381.5"/>
    <n v="1438381.5"/>
    <n v="3528855.5"/>
    <d v="2023-08-07T12:58:53"/>
    <n v="2363"/>
    <n v="1"/>
    <n v="1"/>
  </r>
  <r>
    <x v="6"/>
    <s v="Education Secretariat"/>
    <n v="7"/>
    <s v="Education"/>
    <n v="7"/>
    <s v="Education Secretariat"/>
    <s v="Executive Branch"/>
    <n v="1"/>
    <n v="207"/>
    <s v="098000"/>
    <s v="University of Virginia"/>
    <x v="70"/>
    <s v="03"/>
    <s v="Higher Education Operating"/>
    <s v="03: Higher Education Operating"/>
    <s v="03000"/>
    <s v="Higher Education Operating"/>
    <x v="267"/>
    <s v="207.03000"/>
    <x v="2"/>
    <n v="200"/>
    <n v="722354125.30000591"/>
    <n v="707411359.55000269"/>
    <n v="731629570.6099999"/>
    <n v="687396683.48000169"/>
    <n v="781559920.04000092"/>
    <n v="828447816.19000185"/>
    <d v="2023-08-07T12:58:53"/>
    <n v="2364"/>
    <n v="1"/>
    <n v="1"/>
  </r>
  <r>
    <x v="6"/>
    <s v="Education Secretariat"/>
    <n v="7"/>
    <s v="Education"/>
    <n v="7"/>
    <s v="Education Secretariat"/>
    <s v="Executive Branch"/>
    <n v="1"/>
    <n v="207"/>
    <s v="098000"/>
    <s v="University of Virginia"/>
    <x v="70"/>
    <s v="03"/>
    <s v="Higher Education Operating"/>
    <s v="03: Higher Education Operating"/>
    <s v="03000"/>
    <s v="Higher Education Operating"/>
    <x v="267"/>
    <s v="207.03000"/>
    <x v="7"/>
    <n v="205"/>
    <n v="0"/>
    <n v="0"/>
    <n v="0"/>
    <n v="0"/>
    <n v="0"/>
    <n v="2090474"/>
    <d v="2023-08-07T12:58:53"/>
    <n v="2365"/>
    <n v="1"/>
    <n v="1"/>
  </r>
  <r>
    <x v="6"/>
    <s v="Education Secretariat"/>
    <n v="7"/>
    <s v="Education"/>
    <n v="7"/>
    <s v="Education Secretariat"/>
    <s v="Executive Branch"/>
    <n v="1"/>
    <n v="207"/>
    <s v="098000"/>
    <s v="University of Virginia"/>
    <x v="70"/>
    <s v="03"/>
    <s v="Higher Education Operating"/>
    <s v="03: Higher Education Operating"/>
    <s v="03000"/>
    <s v="Higher Education Operating"/>
    <x v="267"/>
    <s v="207.03000"/>
    <x v="3"/>
    <n v="220"/>
    <n v="33681509.699994087"/>
    <n v="16679756.449997306"/>
    <n v="7206720.3900001049"/>
    <n v="75380307.46999836"/>
    <n v="31032890.039999127"/>
    <n v="45524802.349998116"/>
    <d v="2023-08-07T12:58:53"/>
    <n v="2366"/>
    <n v="1"/>
    <n v="1"/>
  </r>
  <r>
    <x v="6"/>
    <s v="Education Secretariat"/>
    <n v="7"/>
    <s v="Education"/>
    <n v="7"/>
    <s v="Education Secretariat"/>
    <s v="Executive Branch"/>
    <n v="1"/>
    <n v="207"/>
    <s v="098000"/>
    <s v="University of Virginia"/>
    <x v="70"/>
    <s v="03"/>
    <s v="Higher Education Operating"/>
    <s v="03: Higher Education Operating"/>
    <s v="03000"/>
    <s v="Higher Education Operating"/>
    <x v="267"/>
    <s v="207.03000"/>
    <x v="6"/>
    <n v="222"/>
    <n v="5949658"/>
    <n v="1438381"/>
    <n v="1438381.5"/>
    <n v="1438381.5"/>
    <n v="1438381.5"/>
    <n v="1438381.5"/>
    <d v="2023-08-07T12:58:53"/>
    <n v="2367"/>
    <n v="1"/>
    <n v="1"/>
  </r>
  <r>
    <x v="6"/>
    <s v="Education Secretariat"/>
    <n v="7"/>
    <s v="Education"/>
    <n v="7"/>
    <s v="Education Secretariat"/>
    <s v="Executive Branch"/>
    <n v="1"/>
    <n v="207"/>
    <s v="098000"/>
    <s v="University of Virginia"/>
    <x v="70"/>
    <s v="03"/>
    <s v="Higher Education Operating"/>
    <s v="03: Higher Education Operating"/>
    <s v="03010"/>
    <s v="Higher Education Federal"/>
    <x v="268"/>
    <s v="207.03010"/>
    <x v="0"/>
    <n v="100"/>
    <n v="0"/>
    <n v="0"/>
    <n v="0"/>
    <n v="121517"/>
    <n v="0"/>
    <n v="0"/>
    <d v="2023-08-07T12:58:53"/>
    <n v="2368"/>
    <n v="1"/>
    <n v="1"/>
  </r>
  <r>
    <x v="6"/>
    <s v="Education Secretariat"/>
    <n v="7"/>
    <s v="Education"/>
    <n v="7"/>
    <s v="Education Secretariat"/>
    <s v="Executive Branch"/>
    <n v="1"/>
    <n v="207"/>
    <s v="098000"/>
    <s v="University of Virginia"/>
    <x v="70"/>
    <s v="03"/>
    <s v="Higher Education Operating"/>
    <s v="03: Higher Education Operating"/>
    <s v="03010"/>
    <s v="Higher Education Federal"/>
    <x v="268"/>
    <s v="207.03010"/>
    <x v="1"/>
    <n v="135"/>
    <n v="218331011"/>
    <n v="238331011"/>
    <n v="244331011"/>
    <n v="244333412"/>
    <n v="279331012"/>
    <n v="272831012"/>
    <d v="2023-08-07T12:58:53"/>
    <n v="2369"/>
    <n v="1"/>
    <n v="1"/>
  </r>
  <r>
    <x v="6"/>
    <s v="Education Secretariat"/>
    <n v="7"/>
    <s v="Education"/>
    <n v="7"/>
    <s v="Education Secretariat"/>
    <s v="Executive Branch"/>
    <n v="1"/>
    <n v="207"/>
    <s v="098000"/>
    <s v="University of Virginia"/>
    <x v="70"/>
    <s v="03"/>
    <s v="Higher Education Operating"/>
    <s v="03: Higher Education Operating"/>
    <s v="03010"/>
    <s v="Higher Education Federal"/>
    <x v="268"/>
    <s v="207.03010"/>
    <x v="2"/>
    <n v="200"/>
    <n v="218331011.00000003"/>
    <n v="236347611.67999998"/>
    <n v="244328963.53"/>
    <n v="244329011.38000003"/>
    <n v="273871929.92999989"/>
    <n v="272828638.04999983"/>
    <d v="2023-08-07T12:58:53"/>
    <n v="2370"/>
    <n v="1"/>
    <n v="1"/>
  </r>
  <r>
    <x v="6"/>
    <s v="Education Secretariat"/>
    <n v="7"/>
    <s v="Education"/>
    <n v="7"/>
    <s v="Education Secretariat"/>
    <s v="Executive Branch"/>
    <n v="1"/>
    <n v="207"/>
    <s v="098000"/>
    <s v="University of Virginia"/>
    <x v="70"/>
    <s v="03"/>
    <s v="Higher Education Operating"/>
    <s v="03: Higher Education Operating"/>
    <s v="03010"/>
    <s v="Higher Education Federal"/>
    <x v="268"/>
    <s v="207.03010"/>
    <x v="3"/>
    <n v="220"/>
    <n v="-2.9802322387695313E-8"/>
    <n v="1983399.3200000226"/>
    <n v="2047.4699999988079"/>
    <n v="4400.619999974966"/>
    <n v="5459082.0700001121"/>
    <n v="2373.950000166893"/>
    <d v="2023-08-07T12:58:53"/>
    <n v="2371"/>
    <n v="1"/>
    <n v="1"/>
  </r>
  <r>
    <x v="6"/>
    <s v="Education Secretariat"/>
    <n v="7"/>
    <s v="Education"/>
    <n v="7"/>
    <s v="Education Secretariat"/>
    <s v="Executive Branch"/>
    <n v="1"/>
    <n v="207"/>
    <s v="098000"/>
    <s v="University of Virginia"/>
    <x v="70"/>
    <s v="03"/>
    <s v="Higher Education Operating"/>
    <s v="03: Higher Education Operating"/>
    <s v="03020"/>
    <s v="Foundation/Othr Grants/Cntrcts"/>
    <x v="269"/>
    <s v="207.03020"/>
    <x v="0"/>
    <n v="100"/>
    <n v="0"/>
    <n v="0"/>
    <n v="0"/>
    <n v="0"/>
    <n v="2500"/>
    <n v="2500"/>
    <d v="2023-08-07T12:58:53"/>
    <n v="2372"/>
    <n v="1"/>
    <n v="1"/>
  </r>
  <r>
    <x v="6"/>
    <s v="Education Secretariat"/>
    <n v="7"/>
    <s v="Education"/>
    <n v="7"/>
    <s v="Education Secretariat"/>
    <s v="Executive Branch"/>
    <n v="1"/>
    <n v="207"/>
    <s v="098000"/>
    <s v="University of Virginia"/>
    <x v="70"/>
    <s v="03"/>
    <s v="Higher Education Operating"/>
    <s v="03: Higher Education Operating"/>
    <s v="03020"/>
    <s v="Foundation/Othr Grants/Cntrcts"/>
    <x v="269"/>
    <s v="207.03020"/>
    <x v="1"/>
    <n v="135"/>
    <n v="66991105"/>
    <n v="69991105"/>
    <n v="76991105"/>
    <n v="77236363"/>
    <n v="77369496"/>
    <n v="70096105"/>
    <d v="2023-08-07T12:58:53"/>
    <n v="2373"/>
    <n v="1"/>
    <n v="1"/>
  </r>
  <r>
    <x v="6"/>
    <s v="Education Secretariat"/>
    <n v="7"/>
    <s v="Education"/>
    <n v="7"/>
    <s v="Education Secretariat"/>
    <s v="Executive Branch"/>
    <n v="1"/>
    <n v="207"/>
    <s v="098000"/>
    <s v="University of Virginia"/>
    <x v="70"/>
    <s v="03"/>
    <s v="Higher Education Operating"/>
    <s v="03: Higher Education Operating"/>
    <s v="03020"/>
    <s v="Foundation/Othr Grants/Cntrcts"/>
    <x v="269"/>
    <s v="207.03020"/>
    <x v="5"/>
    <n v="137"/>
    <n v="45273868"/>
    <n v="44255504"/>
    <n v="20874149.469999999"/>
    <n v="5942636.1100000003"/>
    <n v="5253052.6399999997"/>
    <n v="2063397.33"/>
    <d v="2023-08-07T12:58:53"/>
    <n v="2374"/>
    <n v="1"/>
    <n v="1"/>
  </r>
  <r>
    <x v="6"/>
    <s v="Education Secretariat"/>
    <n v="7"/>
    <s v="Education"/>
    <n v="7"/>
    <s v="Education Secretariat"/>
    <s v="Executive Branch"/>
    <n v="1"/>
    <n v="207"/>
    <s v="098000"/>
    <s v="University of Virginia"/>
    <x v="70"/>
    <s v="03"/>
    <s v="Higher Education Operating"/>
    <s v="03: Higher Education Operating"/>
    <s v="03020"/>
    <s v="Foundation/Othr Grants/Cntrcts"/>
    <x v="269"/>
    <s v="207.03020"/>
    <x v="2"/>
    <n v="200"/>
    <n v="66991104.999999993"/>
    <n v="63726718.82"/>
    <n v="70307015.430000022"/>
    <n v="62307711.960000016"/>
    <n v="64604263.040000014"/>
    <n v="68833300.619999975"/>
    <d v="2023-08-07T12:58:53"/>
    <n v="2375"/>
    <n v="1"/>
    <n v="1"/>
  </r>
  <r>
    <x v="6"/>
    <s v="Education Secretariat"/>
    <n v="7"/>
    <s v="Education"/>
    <n v="7"/>
    <s v="Education Secretariat"/>
    <s v="Executive Branch"/>
    <n v="1"/>
    <n v="207"/>
    <s v="098000"/>
    <s v="University of Virginia"/>
    <x v="70"/>
    <s v="03"/>
    <s v="Higher Education Operating"/>
    <s v="03: Higher Education Operating"/>
    <s v="03020"/>
    <s v="Foundation/Othr Grants/Cntrcts"/>
    <x v="269"/>
    <s v="207.03020"/>
    <x v="7"/>
    <n v="205"/>
    <n v="2278363.75"/>
    <n v="5635617.3100000005"/>
    <n v="14931513.359999999"/>
    <n v="689583.47"/>
    <n v="931701.01"/>
    <n v="-3260000"/>
    <d v="2023-08-07T12:58:53"/>
    <n v="2376"/>
    <n v="1"/>
    <n v="1"/>
  </r>
  <r>
    <x v="6"/>
    <s v="Education Secretariat"/>
    <n v="7"/>
    <s v="Education"/>
    <n v="7"/>
    <s v="Education Secretariat"/>
    <s v="Executive Branch"/>
    <n v="1"/>
    <n v="207"/>
    <s v="098000"/>
    <s v="University of Virginia"/>
    <x v="70"/>
    <s v="03"/>
    <s v="Higher Education Operating"/>
    <s v="03: Higher Education Operating"/>
    <s v="03020"/>
    <s v="Foundation/Othr Grants/Cntrcts"/>
    <x v="269"/>
    <s v="207.03020"/>
    <x v="3"/>
    <n v="220"/>
    <n v="7.4505805969238281E-9"/>
    <n v="6264386.1799999997"/>
    <n v="6684089.5699999779"/>
    <n v="14928651.039999984"/>
    <n v="12765232.959999986"/>
    <n v="1262804.380000025"/>
    <d v="2023-08-07T12:58:53"/>
    <n v="2377"/>
    <n v="1"/>
    <n v="1"/>
  </r>
  <r>
    <x v="6"/>
    <s v="Education Secretariat"/>
    <n v="7"/>
    <s v="Education"/>
    <n v="7"/>
    <s v="Education Secretariat"/>
    <s v="Executive Branch"/>
    <n v="1"/>
    <n v="207"/>
    <s v="098000"/>
    <s v="University of Virginia"/>
    <x v="70"/>
    <s v="03"/>
    <s v="Higher Education Operating"/>
    <s v="03: Higher Education Operating"/>
    <s v="03020"/>
    <s v="Foundation/Othr Grants/Cntrcts"/>
    <x v="269"/>
    <s v="207.03020"/>
    <x v="6"/>
    <n v="222"/>
    <n v="42995504.25"/>
    <n v="38619886.689999998"/>
    <n v="5942636.1099999994"/>
    <n v="5253052.6400000006"/>
    <n v="4321351.63"/>
    <n v="5323397.33"/>
    <d v="2023-08-07T12:58:53"/>
    <n v="2378"/>
    <n v="1"/>
    <n v="1"/>
  </r>
  <r>
    <x v="6"/>
    <s v="Education Secretariat"/>
    <n v="7"/>
    <s v="Education"/>
    <n v="7"/>
    <s v="Education Secretariat"/>
    <s v="Executive Branch"/>
    <n v="1"/>
    <n v="207"/>
    <s v="098000"/>
    <s v="University of Virginia"/>
    <x v="70"/>
    <s v="03"/>
    <s v="Higher Education Operating"/>
    <s v="03: Higher Education Operating"/>
    <s v="03030"/>
    <s v="Indirect Cost Recovery"/>
    <x v="270"/>
    <s v="207.03030"/>
    <x v="1"/>
    <n v="135"/>
    <n v="46086241"/>
    <n v="67486241"/>
    <n v="94157627"/>
    <n v="94157626"/>
    <n v="79157626"/>
    <n v="102157626"/>
    <d v="2023-08-07T12:58:53"/>
    <n v="2379"/>
    <n v="1"/>
    <n v="1"/>
  </r>
  <r>
    <x v="6"/>
    <s v="Education Secretariat"/>
    <n v="7"/>
    <s v="Education"/>
    <n v="7"/>
    <s v="Education Secretariat"/>
    <s v="Executive Branch"/>
    <n v="1"/>
    <n v="207"/>
    <s v="098000"/>
    <s v="University of Virginia"/>
    <x v="70"/>
    <s v="03"/>
    <s v="Higher Education Operating"/>
    <s v="03: Higher Education Operating"/>
    <s v="03030"/>
    <s v="Indirect Cost Recovery"/>
    <x v="270"/>
    <s v="207.03030"/>
    <x v="2"/>
    <n v="200"/>
    <n v="40458288.440000005"/>
    <n v="46583193.609999992"/>
    <n v="38045385.280000009"/>
    <n v="49875003.950000003"/>
    <n v="47265726.640000015"/>
    <n v="84157401.460000038"/>
    <d v="2023-08-07T12:58:53"/>
    <n v="2380"/>
    <n v="1"/>
    <n v="1"/>
  </r>
  <r>
    <x v="6"/>
    <s v="Education Secretariat"/>
    <n v="7"/>
    <s v="Education"/>
    <n v="7"/>
    <s v="Education Secretariat"/>
    <s v="Executive Branch"/>
    <n v="1"/>
    <n v="207"/>
    <s v="098000"/>
    <s v="University of Virginia"/>
    <x v="70"/>
    <s v="03"/>
    <s v="Higher Education Operating"/>
    <s v="03: Higher Education Operating"/>
    <s v="03030"/>
    <s v="Indirect Cost Recovery"/>
    <x v="270"/>
    <s v="207.03030"/>
    <x v="3"/>
    <n v="220"/>
    <n v="5627952.5599999949"/>
    <n v="20903047.390000008"/>
    <n v="56112241.719999991"/>
    <n v="44282622.049999997"/>
    <n v="31891899.359999985"/>
    <n v="18000224.539999962"/>
    <d v="2023-08-07T12:58:53"/>
    <n v="2381"/>
    <n v="1"/>
    <n v="1"/>
  </r>
  <r>
    <x v="6"/>
    <s v="Education Secretariat"/>
    <n v="7"/>
    <s v="Education"/>
    <n v="7"/>
    <s v="Education Secretariat"/>
    <s v="Executive Branch"/>
    <n v="1"/>
    <n v="207"/>
    <s v="098000"/>
    <s v="University of Virginia"/>
    <x v="70"/>
    <s v="03"/>
    <s v="Higher Education Operating"/>
    <s v="03: Higher Education Operating"/>
    <s v="03060"/>
    <s v="Auxiliary Enterprise"/>
    <x v="271"/>
    <s v="207.03060"/>
    <x v="1"/>
    <n v="135"/>
    <n v="136667089"/>
    <n v="200661620"/>
    <n v="200692089"/>
    <n v="199551089"/>
    <n v="157092089"/>
    <n v="163592089"/>
    <d v="2023-08-07T12:58:53"/>
    <n v="2382"/>
    <n v="1"/>
    <n v="1"/>
  </r>
  <r>
    <x v="6"/>
    <s v="Education Secretariat"/>
    <n v="7"/>
    <s v="Education"/>
    <n v="7"/>
    <s v="Education Secretariat"/>
    <s v="Executive Branch"/>
    <n v="1"/>
    <n v="207"/>
    <s v="098000"/>
    <s v="University of Virginia"/>
    <x v="70"/>
    <s v="03"/>
    <s v="Higher Education Operating"/>
    <s v="03: Higher Education Operating"/>
    <s v="03060"/>
    <s v="Auxiliary Enterprise"/>
    <x v="271"/>
    <s v="207.03060"/>
    <x v="2"/>
    <n v="200"/>
    <n v="106118354.17"/>
    <n v="114948974.96999994"/>
    <n v="119901503.42000011"/>
    <n v="97057873.439999983"/>
    <n v="113385475.03999992"/>
    <n v="159030664.16000003"/>
    <d v="2023-08-07T12:58:53"/>
    <n v="2383"/>
    <n v="1"/>
    <n v="1"/>
  </r>
  <r>
    <x v="6"/>
    <s v="Education Secretariat"/>
    <n v="7"/>
    <s v="Education"/>
    <n v="7"/>
    <s v="Education Secretariat"/>
    <s v="Executive Branch"/>
    <n v="1"/>
    <n v="207"/>
    <s v="098000"/>
    <s v="University of Virginia"/>
    <x v="70"/>
    <s v="03"/>
    <s v="Higher Education Operating"/>
    <s v="03: Higher Education Operating"/>
    <s v="03060"/>
    <s v="Auxiliary Enterprise"/>
    <x v="271"/>
    <s v="207.03060"/>
    <x v="3"/>
    <n v="220"/>
    <n v="30548734.829999998"/>
    <n v="85712645.030000061"/>
    <n v="80790585.579999894"/>
    <n v="102493215.56000002"/>
    <n v="43706613.960000083"/>
    <n v="4561424.8399999738"/>
    <d v="2023-08-07T12:58:53"/>
    <n v="2384"/>
    <n v="1"/>
    <n v="1"/>
  </r>
  <r>
    <x v="6"/>
    <s v="Education Secretariat"/>
    <n v="7"/>
    <s v="Education"/>
    <n v="7"/>
    <s v="Education Secretariat"/>
    <s v="Executive Branch"/>
    <n v="1"/>
    <n v="207"/>
    <s v="098000"/>
    <s v="University of Virginia"/>
    <x v="70"/>
    <s v="03"/>
    <s v="Higher Education Operating"/>
    <s v="03: Higher Education Operating"/>
    <s v="03080"/>
    <s v="Work Study"/>
    <x v="273"/>
    <s v="207.03080"/>
    <x v="1"/>
    <n v="135"/>
    <n v="1355000"/>
    <n v="1507469"/>
    <n v="1477000"/>
    <n v="1486500"/>
    <n v="1443000"/>
    <n v="1443000"/>
    <d v="2023-08-07T12:58:53"/>
    <n v="2385"/>
    <n v="1"/>
    <n v="1"/>
  </r>
  <r>
    <x v="6"/>
    <s v="Education Secretariat"/>
    <n v="7"/>
    <s v="Education"/>
    <n v="7"/>
    <s v="Education Secretariat"/>
    <s v="Executive Branch"/>
    <n v="1"/>
    <n v="207"/>
    <s v="098000"/>
    <s v="University of Virginia"/>
    <x v="70"/>
    <s v="03"/>
    <s v="Higher Education Operating"/>
    <s v="03: Higher Education Operating"/>
    <s v="03080"/>
    <s v="Work Study"/>
    <x v="273"/>
    <s v="207.03080"/>
    <x v="2"/>
    <n v="200"/>
    <n v="1165620.0399999998"/>
    <n v="1200143.0899999999"/>
    <n v="1176761.8800000001"/>
    <n v="722346.94999999984"/>
    <n v="1027877.7000000001"/>
    <n v="1068173.9700000002"/>
    <d v="2023-08-07T12:58:53"/>
    <n v="2386"/>
    <n v="1"/>
    <n v="1"/>
  </r>
  <r>
    <x v="6"/>
    <s v="Education Secretariat"/>
    <n v="7"/>
    <s v="Education"/>
    <n v="7"/>
    <s v="Education Secretariat"/>
    <s v="Executive Branch"/>
    <n v="1"/>
    <n v="207"/>
    <s v="098000"/>
    <s v="University of Virginia"/>
    <x v="70"/>
    <s v="03"/>
    <s v="Higher Education Operating"/>
    <s v="03: Higher Education Operating"/>
    <s v="03080"/>
    <s v="Work Study"/>
    <x v="273"/>
    <s v="207.03080"/>
    <x v="3"/>
    <n v="220"/>
    <n v="189379.9600000002"/>
    <n v="307325.91000000015"/>
    <n v="300238.11999999988"/>
    <n v="764153.05000000016"/>
    <n v="415122.29999999993"/>
    <n v="374826.0299999998"/>
    <d v="2023-08-07T12:58:53"/>
    <n v="2387"/>
    <n v="1"/>
    <n v="1"/>
  </r>
  <r>
    <x v="6"/>
    <s v="Education Secretariat"/>
    <n v="7"/>
    <s v="Education"/>
    <n v="7"/>
    <s v="Education Secretariat"/>
    <s v="Executive Branch"/>
    <n v="1"/>
    <n v="207"/>
    <s v="098000"/>
    <s v="University of Virginia"/>
    <x v="70"/>
    <s v="03"/>
    <s v="Higher Education Operating"/>
    <s v="03: Higher Education Operating"/>
    <s v="03090"/>
    <s v="University Hospitals"/>
    <x v="311"/>
    <s v="207.03090"/>
    <x v="1"/>
    <n v="135"/>
    <n v="95000000"/>
    <n v="128469000"/>
    <n v="128469000"/>
    <n v="128469000"/>
    <n v="108469000"/>
    <n v="88969000"/>
    <d v="2023-08-07T12:58:53"/>
    <n v="2388"/>
    <n v="1"/>
    <n v="1"/>
  </r>
  <r>
    <x v="6"/>
    <s v="Education Secretariat"/>
    <n v="7"/>
    <s v="Education"/>
    <n v="7"/>
    <s v="Education Secretariat"/>
    <s v="Executive Branch"/>
    <n v="1"/>
    <n v="207"/>
    <s v="098000"/>
    <s v="University of Virginia"/>
    <x v="70"/>
    <s v="03"/>
    <s v="Higher Education Operating"/>
    <s v="03: Higher Education Operating"/>
    <s v="03090"/>
    <s v="University Hospitals"/>
    <x v="311"/>
    <s v="207.03090"/>
    <x v="2"/>
    <n v="200"/>
    <n v="91142495.079999983"/>
    <n v="81717940.339999974"/>
    <n v="86373064.289999992"/>
    <n v="78309427.969999999"/>
    <n v="79931216.129999995"/>
    <n v="57087746.250000022"/>
    <d v="2023-08-07T12:58:53"/>
    <n v="2389"/>
    <n v="1"/>
    <n v="1"/>
  </r>
  <r>
    <x v="6"/>
    <s v="Education Secretariat"/>
    <n v="7"/>
    <s v="Education"/>
    <n v="7"/>
    <s v="Education Secretariat"/>
    <s v="Executive Branch"/>
    <n v="1"/>
    <n v="207"/>
    <s v="098000"/>
    <s v="University of Virginia"/>
    <x v="70"/>
    <s v="03"/>
    <s v="Higher Education Operating"/>
    <s v="03: Higher Education Operating"/>
    <s v="03090"/>
    <s v="University Hospitals"/>
    <x v="311"/>
    <s v="207.03090"/>
    <x v="3"/>
    <n v="220"/>
    <n v="3857504.9200000167"/>
    <n v="46751059.660000026"/>
    <n v="42095935.710000008"/>
    <n v="50159572.030000001"/>
    <n v="28537783.870000005"/>
    <n v="31881253.749999978"/>
    <d v="2023-08-07T12:58:53"/>
    <n v="2390"/>
    <n v="1"/>
    <n v="1"/>
  </r>
  <r>
    <x v="6"/>
    <s v="Education Secretariat"/>
    <n v="7"/>
    <s v="Education"/>
    <n v="7"/>
    <s v="Education Secretariat"/>
    <s v="Executive Branch"/>
    <n v="1"/>
    <n v="207"/>
    <s v="098000"/>
    <s v="University of Virginia"/>
    <x v="70"/>
    <s v="03"/>
    <s v="Higher Education Operating"/>
    <s v="03: Higher Education Operating"/>
    <s v="03170"/>
    <s v="Student Financial Assistance"/>
    <x v="303"/>
    <s v="207.03170"/>
    <x v="1"/>
    <n v="135"/>
    <n v="113934787"/>
    <n v="129665288"/>
    <n v="134665288"/>
    <n v="153718288"/>
    <n v="153718288"/>
    <n v="153718288"/>
    <d v="2023-08-07T12:58:53"/>
    <n v="2391"/>
    <n v="1"/>
    <n v="1"/>
  </r>
  <r>
    <x v="6"/>
    <s v="Education Secretariat"/>
    <n v="7"/>
    <s v="Education"/>
    <n v="7"/>
    <s v="Education Secretariat"/>
    <s v="Executive Branch"/>
    <n v="1"/>
    <n v="207"/>
    <s v="098000"/>
    <s v="University of Virginia"/>
    <x v="70"/>
    <s v="03"/>
    <s v="Higher Education Operating"/>
    <s v="03: Higher Education Operating"/>
    <s v="03170"/>
    <s v="Student Financial Assistance"/>
    <x v="303"/>
    <s v="207.03170"/>
    <x v="2"/>
    <n v="200"/>
    <n v="105477754.94000001"/>
    <n v="120281119.11999995"/>
    <n v="129916597.52000003"/>
    <n v="145502218.97000006"/>
    <n v="146603383.28000003"/>
    <n v="128877029.54000002"/>
    <d v="2023-08-07T12:58:53"/>
    <n v="2392"/>
    <n v="1"/>
    <n v="1"/>
  </r>
  <r>
    <x v="6"/>
    <s v="Education Secretariat"/>
    <n v="7"/>
    <s v="Education"/>
    <n v="7"/>
    <s v="Education Secretariat"/>
    <s v="Executive Branch"/>
    <n v="1"/>
    <n v="207"/>
    <s v="098000"/>
    <s v="University of Virginia"/>
    <x v="70"/>
    <s v="03"/>
    <s v="Higher Education Operating"/>
    <s v="03: Higher Education Operating"/>
    <s v="03170"/>
    <s v="Student Financial Assistance"/>
    <x v="303"/>
    <s v="207.03170"/>
    <x v="3"/>
    <n v="220"/>
    <n v="8457032.0599999875"/>
    <n v="9384168.8800000548"/>
    <n v="4748690.4799999744"/>
    <n v="8216069.0299999416"/>
    <n v="7114904.719999969"/>
    <n v="24841258.459999979"/>
    <d v="2023-08-07T12:58:53"/>
    <n v="2393"/>
    <n v="1"/>
    <n v="1"/>
  </r>
  <r>
    <x v="6"/>
    <s v="Education Secretariat"/>
    <n v="7"/>
    <s v="Education"/>
    <n v="7"/>
    <s v="Education Secretariat"/>
    <s v="Executive Branch"/>
    <n v="1"/>
    <n v="207"/>
    <s v="098000"/>
    <s v="University of Virginia"/>
    <x v="70"/>
    <s v="03"/>
    <s v="Higher Education Operating"/>
    <s v="03: Higher Education Operating"/>
    <s v="03210"/>
    <s v="ARP-CrvStLoclFisRecFd-COVID-19"/>
    <x v="275"/>
    <s v="207.03210"/>
    <x v="1"/>
    <n v="135"/>
    <n v="0"/>
    <n v="0"/>
    <n v="0"/>
    <n v="0"/>
    <n v="3609112"/>
    <n v="3609112"/>
    <d v="2023-08-07T12:58:53"/>
    <n v="2394"/>
    <n v="1"/>
    <n v="1"/>
  </r>
  <r>
    <x v="6"/>
    <s v="Education Secretariat"/>
    <n v="7"/>
    <s v="Education"/>
    <n v="7"/>
    <s v="Education Secretariat"/>
    <s v="Executive Branch"/>
    <n v="1"/>
    <n v="207"/>
    <s v="098000"/>
    <s v="University of Virginia"/>
    <x v="70"/>
    <s v="03"/>
    <s v="Higher Education Operating"/>
    <s v="03: Higher Education Operating"/>
    <s v="03210"/>
    <s v="ARP-CrvStLoclFisRecFd-COVID-19"/>
    <x v="275"/>
    <s v="207.03210"/>
    <x v="2"/>
    <n v="200"/>
    <n v="0"/>
    <n v="0"/>
    <n v="0"/>
    <n v="0"/>
    <n v="0"/>
    <n v="3609112"/>
    <d v="2023-08-07T12:58:53"/>
    <n v="2395"/>
    <n v="1"/>
    <n v="1"/>
  </r>
  <r>
    <x v="6"/>
    <s v="Education Secretariat"/>
    <n v="7"/>
    <s v="Education"/>
    <n v="7"/>
    <s v="Education Secretariat"/>
    <s v="Executive Branch"/>
    <n v="1"/>
    <n v="207"/>
    <s v="098000"/>
    <s v="University of Virginia"/>
    <x v="70"/>
    <s v="03"/>
    <s v="Higher Education Operating"/>
    <s v="03: Higher Education Operating"/>
    <s v="03210"/>
    <s v="ARP-CrvStLoclFisRecFd-COVID-19"/>
    <x v="275"/>
    <s v="207.03210"/>
    <x v="3"/>
    <n v="220"/>
    <n v="0"/>
    <n v="0"/>
    <n v="0"/>
    <n v="0"/>
    <n v="3609112"/>
    <n v="0"/>
    <d v="2023-08-07T12:58:53"/>
    <n v="2396"/>
    <n v="1"/>
    <n v="1"/>
  </r>
  <r>
    <x v="6"/>
    <s v="Education Secretariat"/>
    <n v="7"/>
    <s v="Education"/>
    <n v="7"/>
    <s v="Education Secretariat"/>
    <s v="Executive Branch"/>
    <n v="1"/>
    <n v="207"/>
    <s v="098000"/>
    <s v="University of Virginia"/>
    <x v="70"/>
    <s v="03"/>
    <s v="Higher Education Operating"/>
    <s v="03: Higher Education Operating"/>
    <s v="03220"/>
    <s v="Covered Institution Int Escrow"/>
    <x v="286"/>
    <s v="207.03220"/>
    <x v="0"/>
    <n v="100"/>
    <n v="1335215.8899999999"/>
    <n v="2934874.74"/>
    <n v="3861830.5599999996"/>
    <n v="2252417.3099999996"/>
    <n v="2425758.9300000002"/>
    <n v="7393115.5299999993"/>
    <d v="2023-08-07T12:58:53"/>
    <n v="2397"/>
    <n v="1"/>
    <n v="1"/>
  </r>
  <r>
    <x v="6"/>
    <s v="Education Secretariat"/>
    <n v="7"/>
    <s v="Education"/>
    <n v="7"/>
    <s v="Education Secretariat"/>
    <s v="Executive Branch"/>
    <n v="1"/>
    <n v="207"/>
    <s v="098000"/>
    <s v="University of Virginia"/>
    <x v="70"/>
    <s v="03"/>
    <s v="Higher Education Operating"/>
    <s v="03: Higher Education Operating"/>
    <s v="03220"/>
    <s v="Covered Institution Int Escrow"/>
    <x v="286"/>
    <s v="207.03220"/>
    <x v="1"/>
    <n v="135"/>
    <n v="0"/>
    <n v="1335215"/>
    <n v="1569094"/>
    <n v="1633894.1100000003"/>
    <n v="4562683.8600000003"/>
    <n v="197822.48"/>
    <d v="2023-08-07T12:58:53"/>
    <n v="2398"/>
    <n v="1"/>
    <n v="1"/>
  </r>
  <r>
    <x v="6"/>
    <s v="Education Secretariat"/>
    <n v="7"/>
    <s v="Education"/>
    <n v="7"/>
    <s v="Education Secretariat"/>
    <s v="Executive Branch"/>
    <n v="1"/>
    <n v="207"/>
    <s v="098000"/>
    <s v="University of Virginia"/>
    <x v="70"/>
    <s v="03"/>
    <s v="Higher Education Operating"/>
    <s v="03: Higher Education Operating"/>
    <s v="03220"/>
    <s v="Covered Institution Int Escrow"/>
    <x v="286"/>
    <s v="207.03220"/>
    <x v="2"/>
    <n v="200"/>
    <n v="0"/>
    <n v="0"/>
    <n v="0"/>
    <n v="0"/>
    <n v="4562683.8600000013"/>
    <n v="197822.48"/>
    <d v="2023-08-07T12:58:53"/>
    <n v="2399"/>
    <n v="1"/>
    <n v="1"/>
  </r>
  <r>
    <x v="6"/>
    <s v="Education Secretariat"/>
    <n v="7"/>
    <s v="Education"/>
    <n v="7"/>
    <s v="Education Secretariat"/>
    <s v="Executive Branch"/>
    <n v="1"/>
    <n v="207"/>
    <s v="098000"/>
    <s v="University of Virginia"/>
    <x v="70"/>
    <s v="03"/>
    <s v="Higher Education Operating"/>
    <s v="03: Higher Education Operating"/>
    <s v="03220"/>
    <s v="Covered Institution Int Escrow"/>
    <x v="286"/>
    <s v="207.03220"/>
    <x v="3"/>
    <n v="220"/>
    <n v="0"/>
    <n v="1335215"/>
    <n v="1569094"/>
    <n v="1633894.1100000003"/>
    <n v="-9.3132257461547852E-10"/>
    <n v="0"/>
    <d v="2023-08-07T12:58:53"/>
    <n v="2400"/>
    <n v="1"/>
    <n v="1"/>
  </r>
  <r>
    <x v="6"/>
    <s v="Education Secretariat"/>
    <n v="7"/>
    <s v="Education"/>
    <n v="7"/>
    <s v="Education Secretariat"/>
    <s v="Executive Branch"/>
    <n v="1"/>
    <n v="207"/>
    <s v="098000"/>
    <s v="University of Virginia"/>
    <x v="70"/>
    <s v="03"/>
    <s v="Higher Education Operating"/>
    <s v="03: Higher Education Operating"/>
    <s v="03220"/>
    <s v="Covered Institution Int Escrow"/>
    <x v="286"/>
    <s v="207.03220"/>
    <x v="4"/>
    <n v="500"/>
    <n v="1335215.8899999999"/>
    <n v="2934873.85"/>
    <n v="2496049.8199999998"/>
    <n v="24480.86"/>
    <n v="197822.48"/>
    <n v="5165179.08"/>
    <d v="2023-08-07T12:58:53"/>
    <n v="2401"/>
    <n v="1"/>
    <n v="1"/>
  </r>
  <r>
    <x v="6"/>
    <s v="Education Secretariat"/>
    <n v="7"/>
    <s v="Education"/>
    <n v="7"/>
    <s v="Education Secretariat"/>
    <s v="Executive Branch"/>
    <n v="1"/>
    <n v="207"/>
    <s v="098000"/>
    <s v="University of Virginia"/>
    <x v="70"/>
    <s v="03"/>
    <s v="Higher Education Operating"/>
    <s v="03: Higher Education Operating"/>
    <s v="03230"/>
    <s v="Epi&amp;LabCpctyInfctsDis-COVID-19"/>
    <x v="276"/>
    <s v="207.03230"/>
    <x v="1"/>
    <n v="135"/>
    <n v="0"/>
    <n v="0"/>
    <n v="0"/>
    <n v="0"/>
    <n v="2250000"/>
    <n v="0"/>
    <d v="2023-08-07T12:58:53"/>
    <n v="2402"/>
    <n v="1"/>
    <n v="1"/>
  </r>
  <r>
    <x v="6"/>
    <s v="Education Secretariat"/>
    <n v="7"/>
    <s v="Education"/>
    <n v="7"/>
    <s v="Education Secretariat"/>
    <s v="Executive Branch"/>
    <n v="1"/>
    <n v="207"/>
    <s v="098000"/>
    <s v="University of Virginia"/>
    <x v="70"/>
    <s v="03"/>
    <s v="Higher Education Operating"/>
    <s v="03: Higher Education Operating"/>
    <s v="03230"/>
    <s v="Epi&amp;LabCpctyInfctsDis-COVID-19"/>
    <x v="276"/>
    <s v="207.03230"/>
    <x v="2"/>
    <n v="200"/>
    <n v="0"/>
    <n v="0"/>
    <n v="0"/>
    <n v="0"/>
    <n v="2046019.8399999999"/>
    <n v="0"/>
    <d v="2023-08-07T12:58:53"/>
    <n v="2403"/>
    <n v="1"/>
    <n v="1"/>
  </r>
  <r>
    <x v="6"/>
    <s v="Education Secretariat"/>
    <n v="7"/>
    <s v="Education"/>
    <n v="7"/>
    <s v="Education Secretariat"/>
    <s v="Executive Branch"/>
    <n v="1"/>
    <n v="207"/>
    <s v="098000"/>
    <s v="University of Virginia"/>
    <x v="70"/>
    <s v="03"/>
    <s v="Higher Education Operating"/>
    <s v="03: Higher Education Operating"/>
    <s v="03230"/>
    <s v="Epi&amp;LabCpctyInfctsDis-COVID-19"/>
    <x v="276"/>
    <s v="207.03230"/>
    <x v="3"/>
    <n v="220"/>
    <n v="0"/>
    <n v="0"/>
    <n v="0"/>
    <n v="0"/>
    <n v="203980.16000000015"/>
    <n v="0"/>
    <d v="2023-08-07T12:58:53"/>
    <n v="2404"/>
    <n v="1"/>
    <n v="1"/>
  </r>
  <r>
    <x v="6"/>
    <s v="Education Secretariat"/>
    <n v="7"/>
    <s v="Education"/>
    <n v="7"/>
    <s v="Education Secretariat"/>
    <s v="Executive Branch"/>
    <n v="1"/>
    <n v="207"/>
    <s v="098000"/>
    <s v="University of Virginia"/>
    <x v="70"/>
    <s v="03"/>
    <s v="Higher Education Operating"/>
    <s v="03: Higher Education Operating"/>
    <s v="03250"/>
    <s v="E&amp;G Facilities Maint Reserve"/>
    <x v="312"/>
    <s v="207.03250"/>
    <x v="1"/>
    <n v="135"/>
    <n v="5000000"/>
    <n v="2174767"/>
    <n v="3133567"/>
    <n v="5000000"/>
    <n v="5000000"/>
    <n v="8000000"/>
    <d v="2023-08-07T12:58:53"/>
    <n v="2405"/>
    <n v="1"/>
    <n v="1"/>
  </r>
  <r>
    <x v="6"/>
    <s v="Education Secretariat"/>
    <n v="7"/>
    <s v="Education"/>
    <n v="7"/>
    <s v="Education Secretariat"/>
    <s v="Executive Branch"/>
    <n v="1"/>
    <n v="207"/>
    <s v="098000"/>
    <s v="University of Virginia"/>
    <x v="70"/>
    <s v="03"/>
    <s v="Higher Education Operating"/>
    <s v="03: Higher Education Operating"/>
    <s v="03250"/>
    <s v="E&amp;G Facilities Maint Reserve"/>
    <x v="312"/>
    <s v="207.03250"/>
    <x v="2"/>
    <n v="200"/>
    <n v="3376545.9199999995"/>
    <n v="1908344.76"/>
    <n v="2014136.3499999996"/>
    <n v="2116556.0099999998"/>
    <n v="4074452.8600000003"/>
    <n v="7098043.9600000018"/>
    <d v="2023-08-07T12:58:53"/>
    <n v="2406"/>
    <n v="1"/>
    <n v="1"/>
  </r>
  <r>
    <x v="6"/>
    <s v="Education Secretariat"/>
    <n v="7"/>
    <s v="Education"/>
    <n v="7"/>
    <s v="Education Secretariat"/>
    <s v="Executive Branch"/>
    <n v="1"/>
    <n v="207"/>
    <s v="098000"/>
    <s v="University of Virginia"/>
    <x v="70"/>
    <s v="03"/>
    <s v="Higher Education Operating"/>
    <s v="03: Higher Education Operating"/>
    <s v="03250"/>
    <s v="E&amp;G Facilities Maint Reserve"/>
    <x v="312"/>
    <s v="207.03250"/>
    <x v="3"/>
    <n v="220"/>
    <n v="1623454.0800000005"/>
    <n v="266422.24"/>
    <n v="1119430.6500000004"/>
    <n v="2883443.99"/>
    <n v="925547.13999999966"/>
    <n v="901956.03999999817"/>
    <d v="2023-08-07T12:58:53"/>
    <n v="2407"/>
    <n v="1"/>
    <n v="1"/>
  </r>
  <r>
    <x v="6"/>
    <s v="Education Secretariat"/>
    <n v="7"/>
    <s v="Education"/>
    <n v="7"/>
    <s v="Education Secretariat"/>
    <s v="Executive Branch"/>
    <n v="1"/>
    <n v="207"/>
    <s v="098000"/>
    <s v="University of Virginia"/>
    <x v="70"/>
    <s v="03"/>
    <s v="Higher Education Operating"/>
    <s v="03: Higher Education Operating"/>
    <s v="03260"/>
    <s v="Cllg Prtnrshp Labrtry Schl Fnd"/>
    <x v="293"/>
    <s v="207.03260"/>
    <x v="0"/>
    <n v="100"/>
    <n v="0"/>
    <n v="0"/>
    <n v="0"/>
    <n v="0"/>
    <n v="0"/>
    <n v="120000"/>
    <d v="2023-08-07T12:58:53"/>
    <n v="2408"/>
    <n v="1"/>
    <n v="1"/>
  </r>
  <r>
    <x v="6"/>
    <s v="Education Secretariat"/>
    <n v="7"/>
    <s v="Education"/>
    <n v="7"/>
    <s v="Education Secretariat"/>
    <s v="Executive Branch"/>
    <n v="1"/>
    <n v="207"/>
    <s v="098000"/>
    <s v="University of Virginia"/>
    <x v="70"/>
    <s v="03"/>
    <s v="Higher Education Operating"/>
    <s v="03: Higher Education Operating"/>
    <s v="03260"/>
    <s v="Cllg Prtnrshp Labrtry Schl Fnd"/>
    <x v="293"/>
    <s v="207.03260"/>
    <x v="1"/>
    <n v="135"/>
    <n v="0"/>
    <n v="0"/>
    <n v="0"/>
    <n v="0"/>
    <n v="0"/>
    <n v="120000"/>
    <d v="2023-08-07T12:58:53"/>
    <n v="2409"/>
    <n v="1"/>
    <n v="1"/>
  </r>
  <r>
    <x v="6"/>
    <s v="Education Secretariat"/>
    <n v="7"/>
    <s v="Education"/>
    <n v="7"/>
    <s v="Education Secretariat"/>
    <s v="Executive Branch"/>
    <n v="1"/>
    <n v="207"/>
    <s v="098000"/>
    <s v="University of Virginia"/>
    <x v="70"/>
    <s v="03"/>
    <s v="Higher Education Operating"/>
    <s v="03: Higher Education Operating"/>
    <s v="03260"/>
    <s v="Cllg Prtnrshp Labrtry Schl Fnd"/>
    <x v="293"/>
    <s v="207.03260"/>
    <x v="3"/>
    <n v="220"/>
    <n v="0"/>
    <n v="0"/>
    <n v="0"/>
    <n v="0"/>
    <n v="0"/>
    <n v="120000"/>
    <d v="2023-08-07T12:58:53"/>
    <n v="2410"/>
    <n v="1"/>
    <n v="1"/>
  </r>
  <r>
    <x v="6"/>
    <s v="Education Secretariat"/>
    <n v="7"/>
    <s v="Education"/>
    <n v="7"/>
    <s v="Education Secretariat"/>
    <s v="Executive Branch"/>
    <n v="1"/>
    <n v="207"/>
    <s v="098000"/>
    <s v="University of Virginia"/>
    <x v="70"/>
    <s v="03"/>
    <s v="Higher Education Operating"/>
    <s v="03: Higher Education Operating"/>
    <s v="03300"/>
    <s v="Hi Ed Decentralzation Suspense"/>
    <x v="294"/>
    <s v="207.03300"/>
    <x v="0"/>
    <n v="100"/>
    <n v="0"/>
    <n v="-201.91999999999825"/>
    <n v="444459.73000000004"/>
    <n v="67912.209999999992"/>
    <n v="111715.63"/>
    <n v="229525.54"/>
    <d v="2023-08-07T12:58:53"/>
    <n v="2411"/>
    <n v="1"/>
    <n v="1"/>
  </r>
  <r>
    <x v="6"/>
    <s v="Education Secretariat"/>
    <n v="7"/>
    <s v="Education"/>
    <n v="7"/>
    <s v="Education Secretariat"/>
    <s v="Executive Branch"/>
    <n v="1"/>
    <n v="207"/>
    <s v="098000"/>
    <s v="University of Virginia"/>
    <x v="70"/>
    <s v="03"/>
    <s v="Higher Education Operating"/>
    <s v="03: Higher Education Operating"/>
    <s v="03410"/>
    <s v="GEER Fund - COVID-19"/>
    <x v="277"/>
    <s v="207.03410"/>
    <x v="1"/>
    <n v="135"/>
    <n v="0"/>
    <n v="0"/>
    <n v="0"/>
    <n v="190200"/>
    <n v="465151"/>
    <n v="0"/>
    <d v="2023-08-07T12:58:53"/>
    <n v="2412"/>
    <n v="1"/>
    <n v="1"/>
  </r>
  <r>
    <x v="6"/>
    <s v="Education Secretariat"/>
    <n v="7"/>
    <s v="Education"/>
    <n v="7"/>
    <s v="Education Secretariat"/>
    <s v="Executive Branch"/>
    <n v="1"/>
    <n v="207"/>
    <s v="098000"/>
    <s v="University of Virginia"/>
    <x v="70"/>
    <s v="03"/>
    <s v="Higher Education Operating"/>
    <s v="03: Higher Education Operating"/>
    <s v="03410"/>
    <s v="GEER Fund - COVID-19"/>
    <x v="277"/>
    <s v="207.03410"/>
    <x v="2"/>
    <n v="200"/>
    <n v="0"/>
    <n v="0"/>
    <n v="0"/>
    <n v="190200"/>
    <n v="465151"/>
    <n v="0"/>
    <d v="2023-08-07T12:58:53"/>
    <n v="2413"/>
    <n v="1"/>
    <n v="1"/>
  </r>
  <r>
    <x v="6"/>
    <s v="Education Secretariat"/>
    <n v="7"/>
    <s v="Education"/>
    <n v="7"/>
    <s v="Education Secretariat"/>
    <s v="Executive Branch"/>
    <n v="1"/>
    <n v="207"/>
    <s v="098000"/>
    <s v="University of Virginia"/>
    <x v="70"/>
    <s v="03"/>
    <s v="Higher Education Operating"/>
    <s v="03: Higher Education Operating"/>
    <s v="03420"/>
    <s v="Caresactrlffd-General-Covid-19"/>
    <x v="278"/>
    <s v="207.03420"/>
    <x v="1"/>
    <n v="135"/>
    <n v="0"/>
    <n v="0"/>
    <n v="10142483"/>
    <n v="20782453.82"/>
    <n v="0"/>
    <n v="0"/>
    <d v="2023-08-07T12:58:53"/>
    <n v="2414"/>
    <n v="1"/>
    <n v="1"/>
  </r>
  <r>
    <x v="6"/>
    <s v="Education Secretariat"/>
    <n v="7"/>
    <s v="Education"/>
    <n v="7"/>
    <s v="Education Secretariat"/>
    <s v="Executive Branch"/>
    <n v="1"/>
    <n v="207"/>
    <s v="098000"/>
    <s v="University of Virginia"/>
    <x v="70"/>
    <s v="03"/>
    <s v="Higher Education Operating"/>
    <s v="03: Higher Education Operating"/>
    <s v="03420"/>
    <s v="Caresactrlffd-General-Covid-19"/>
    <x v="278"/>
    <s v="207.03420"/>
    <x v="2"/>
    <n v="200"/>
    <n v="0"/>
    <n v="0"/>
    <n v="528253.17999999993"/>
    <n v="20782453.820000008"/>
    <n v="0"/>
    <n v="0"/>
    <d v="2023-08-07T12:58:53"/>
    <n v="2415"/>
    <n v="1"/>
    <n v="1"/>
  </r>
  <r>
    <x v="6"/>
    <s v="Education Secretariat"/>
    <n v="7"/>
    <s v="Education"/>
    <n v="7"/>
    <s v="Education Secretariat"/>
    <s v="Executive Branch"/>
    <n v="1"/>
    <n v="207"/>
    <s v="098000"/>
    <s v="University of Virginia"/>
    <x v="70"/>
    <s v="03"/>
    <s v="Higher Education Operating"/>
    <s v="03: Higher Education Operating"/>
    <s v="03420"/>
    <s v="Caresactrlffd-General-Covid-19"/>
    <x v="278"/>
    <s v="207.03420"/>
    <x v="3"/>
    <n v="220"/>
    <n v="0"/>
    <n v="0"/>
    <n v="9614229.8200000003"/>
    <n v="-7.4505805969238281E-9"/>
    <n v="0"/>
    <n v="0"/>
    <d v="2023-08-07T12:58:53"/>
    <n v="2416"/>
    <n v="1"/>
    <n v="1"/>
  </r>
  <r>
    <x v="6"/>
    <s v="Education Secretariat"/>
    <n v="7"/>
    <s v="Education"/>
    <n v="7"/>
    <s v="Education Secretariat"/>
    <s v="Executive Branch"/>
    <n v="1"/>
    <n v="207"/>
    <s v="098000"/>
    <s v="University of Virginia"/>
    <x v="70"/>
    <s v="03"/>
    <s v="Higher Education Operating"/>
    <s v="03: Higher Education Operating"/>
    <s v="03440"/>
    <s v="EduStabFund-Students-COVID-19"/>
    <x v="279"/>
    <s v="207.03440"/>
    <x v="1"/>
    <n v="135"/>
    <n v="0"/>
    <n v="0"/>
    <n v="5858355"/>
    <n v="10697603"/>
    <n v="15223797"/>
    <n v="0"/>
    <d v="2023-08-07T12:58:53"/>
    <n v="2417"/>
    <n v="1"/>
    <n v="1"/>
  </r>
  <r>
    <x v="6"/>
    <s v="Education Secretariat"/>
    <n v="7"/>
    <s v="Education"/>
    <n v="7"/>
    <s v="Education Secretariat"/>
    <s v="Executive Branch"/>
    <n v="1"/>
    <n v="207"/>
    <s v="098000"/>
    <s v="University of Virginia"/>
    <x v="70"/>
    <s v="03"/>
    <s v="Higher Education Operating"/>
    <s v="03: Higher Education Operating"/>
    <s v="03440"/>
    <s v="EduStabFund-Students-COVID-19"/>
    <x v="279"/>
    <s v="207.03440"/>
    <x v="2"/>
    <n v="200"/>
    <n v="0"/>
    <n v="0"/>
    <n v="1019107"/>
    <n v="10697603"/>
    <n v="12195194.139999999"/>
    <n v="0"/>
    <d v="2023-08-07T12:58:53"/>
    <n v="2418"/>
    <n v="1"/>
    <n v="1"/>
  </r>
  <r>
    <x v="6"/>
    <s v="Education Secretariat"/>
    <n v="7"/>
    <s v="Education"/>
    <n v="7"/>
    <s v="Education Secretariat"/>
    <s v="Executive Branch"/>
    <n v="1"/>
    <n v="207"/>
    <s v="098000"/>
    <s v="University of Virginia"/>
    <x v="70"/>
    <s v="03"/>
    <s v="Higher Education Operating"/>
    <s v="03: Higher Education Operating"/>
    <s v="03440"/>
    <s v="EduStabFund-Students-COVID-19"/>
    <x v="279"/>
    <s v="207.03440"/>
    <x v="3"/>
    <n v="220"/>
    <n v="0"/>
    <n v="0"/>
    <n v="4839248"/>
    <n v="0"/>
    <n v="3028602.8600000013"/>
    <n v="0"/>
    <d v="2023-08-07T12:58:53"/>
    <n v="2419"/>
    <n v="1"/>
    <n v="1"/>
  </r>
  <r>
    <x v="6"/>
    <s v="Education Secretariat"/>
    <n v="7"/>
    <s v="Education"/>
    <n v="7"/>
    <s v="Education Secretariat"/>
    <s v="Executive Branch"/>
    <n v="1"/>
    <n v="207"/>
    <s v="098000"/>
    <s v="University of Virginia"/>
    <x v="70"/>
    <s v="03"/>
    <s v="Higher Education Operating"/>
    <s v="03: Higher Education Operating"/>
    <s v="03520"/>
    <s v="Trans-NIH Rcvry Act Rsrch-ARRA"/>
    <x v="313"/>
    <s v="207.03520"/>
    <x v="1"/>
    <n v="135"/>
    <n v="25073"/>
    <n v="0"/>
    <n v="0"/>
    <n v="0"/>
    <n v="0"/>
    <n v="0"/>
    <d v="2023-08-07T12:58:53"/>
    <n v="2420"/>
    <n v="1"/>
    <n v="1"/>
  </r>
  <r>
    <x v="6"/>
    <s v="Education Secretariat"/>
    <n v="7"/>
    <s v="Education"/>
    <n v="7"/>
    <s v="Education Secretariat"/>
    <s v="Executive Branch"/>
    <n v="1"/>
    <n v="207"/>
    <s v="098000"/>
    <s v="University of Virginia"/>
    <x v="70"/>
    <s v="03"/>
    <s v="Higher Education Operating"/>
    <s v="03: Higher Education Operating"/>
    <s v="03520"/>
    <s v="Trans-NIH Rcvry Act Rsrch-ARRA"/>
    <x v="313"/>
    <s v="207.03520"/>
    <x v="2"/>
    <n v="200"/>
    <n v="14546.57"/>
    <n v="0"/>
    <n v="0"/>
    <n v="0"/>
    <n v="0"/>
    <n v="0"/>
    <d v="2023-08-07T12:58:53"/>
    <n v="2421"/>
    <n v="1"/>
    <n v="1"/>
  </r>
  <r>
    <x v="6"/>
    <s v="Education Secretariat"/>
    <n v="7"/>
    <s v="Education"/>
    <n v="7"/>
    <s v="Education Secretariat"/>
    <s v="Executive Branch"/>
    <n v="1"/>
    <n v="207"/>
    <s v="098000"/>
    <s v="University of Virginia"/>
    <x v="70"/>
    <s v="03"/>
    <s v="Higher Education Operating"/>
    <s v="03: Higher Education Operating"/>
    <s v="03520"/>
    <s v="Trans-NIH Rcvry Act Rsrch-ARRA"/>
    <x v="313"/>
    <s v="207.03520"/>
    <x v="3"/>
    <n v="220"/>
    <n v="10526.43"/>
    <n v="0"/>
    <n v="0"/>
    <n v="0"/>
    <n v="0"/>
    <n v="0"/>
    <d v="2023-08-07T12:58:53"/>
    <n v="2422"/>
    <n v="1"/>
    <n v="1"/>
  </r>
  <r>
    <x v="6"/>
    <s v="Education Secretariat"/>
    <n v="7"/>
    <s v="Education"/>
    <n v="7"/>
    <s v="Education Secretariat"/>
    <s v="Executive Branch"/>
    <n v="1"/>
    <n v="207"/>
    <s v="098000"/>
    <s v="University of Virginia"/>
    <x v="70"/>
    <s v="03"/>
    <s v="Higher Education Operating"/>
    <s v="03: Higher Education Operating"/>
    <s v="03690"/>
    <s v="EduStabFund-Institutn-COVID-19"/>
    <x v="281"/>
    <s v="207.03690"/>
    <x v="1"/>
    <n v="135"/>
    <n v="0"/>
    <n v="0"/>
    <n v="0"/>
    <n v="6358355"/>
    <n v="25688599"/>
    <n v="0"/>
    <d v="2023-08-07T12:58:53"/>
    <n v="2423"/>
    <n v="1"/>
    <n v="1"/>
  </r>
  <r>
    <x v="6"/>
    <s v="Education Secretariat"/>
    <n v="7"/>
    <s v="Education"/>
    <n v="7"/>
    <s v="Education Secretariat"/>
    <s v="Executive Branch"/>
    <n v="1"/>
    <n v="207"/>
    <s v="098000"/>
    <s v="University of Virginia"/>
    <x v="70"/>
    <s v="03"/>
    <s v="Higher Education Operating"/>
    <s v="03: Higher Education Operating"/>
    <s v="03690"/>
    <s v="EduStabFund-Institutn-COVID-19"/>
    <x v="281"/>
    <s v="207.03690"/>
    <x v="2"/>
    <n v="200"/>
    <n v="0"/>
    <n v="0"/>
    <n v="0"/>
    <n v="6358355"/>
    <n v="18147328.899999999"/>
    <n v="0"/>
    <d v="2023-08-07T12:58:53"/>
    <n v="2424"/>
    <n v="1"/>
    <n v="1"/>
  </r>
  <r>
    <x v="6"/>
    <s v="Education Secretariat"/>
    <n v="7"/>
    <s v="Education"/>
    <n v="7"/>
    <s v="Education Secretariat"/>
    <s v="Executive Branch"/>
    <n v="1"/>
    <n v="207"/>
    <s v="098000"/>
    <s v="University of Virginia"/>
    <x v="70"/>
    <s v="03"/>
    <s v="Higher Education Operating"/>
    <s v="03: Higher Education Operating"/>
    <s v="03690"/>
    <s v="EduStabFund-Institutn-COVID-19"/>
    <x v="281"/>
    <s v="207.03690"/>
    <x v="3"/>
    <n v="220"/>
    <n v="0"/>
    <n v="0"/>
    <n v="0"/>
    <n v="0"/>
    <n v="7541270.1000000015"/>
    <n v="0"/>
    <d v="2023-08-07T12:58:53"/>
    <n v="2425"/>
    <n v="1"/>
    <n v="1"/>
  </r>
  <r>
    <x v="6"/>
    <s v="Education Secretariat"/>
    <n v="7"/>
    <s v="Education"/>
    <n v="7"/>
    <s v="Education Secretariat"/>
    <s v="Executive Branch"/>
    <n v="1"/>
    <n v="207"/>
    <s v="098000"/>
    <s v="University of Virginia"/>
    <x v="70"/>
    <s v="03"/>
    <s v="Higher Education Operating"/>
    <s v="03: Higher Education Operating"/>
    <s v="03860"/>
    <s v="Rcycl Matl Sale-Non-Gen/Fed-HE"/>
    <x v="288"/>
    <s v="207.03860"/>
    <x v="1"/>
    <n v="135"/>
    <n v="286000"/>
    <n v="120000"/>
    <n v="286000"/>
    <n v="286000"/>
    <n v="286000"/>
    <n v="286000"/>
    <d v="2023-08-07T12:58:53"/>
    <n v="2426"/>
    <n v="1"/>
    <n v="1"/>
  </r>
  <r>
    <x v="6"/>
    <s v="Education Secretariat"/>
    <n v="7"/>
    <s v="Education"/>
    <n v="7"/>
    <s v="Education Secretariat"/>
    <s v="Executive Branch"/>
    <n v="1"/>
    <n v="207"/>
    <s v="098000"/>
    <s v="University of Virginia"/>
    <x v="70"/>
    <s v="03"/>
    <s v="Higher Education Operating"/>
    <s v="03: Higher Education Operating"/>
    <s v="03860"/>
    <s v="Rcycl Matl Sale-Non-Gen/Fed-HE"/>
    <x v="288"/>
    <s v="207.03860"/>
    <x v="2"/>
    <n v="200"/>
    <n v="280000"/>
    <n v="60000"/>
    <n v="100000"/>
    <n v="185000"/>
    <n v="62000"/>
    <n v="0"/>
    <d v="2023-08-07T12:58:53"/>
    <n v="2427"/>
    <n v="1"/>
    <n v="1"/>
  </r>
  <r>
    <x v="6"/>
    <s v="Education Secretariat"/>
    <n v="7"/>
    <s v="Education"/>
    <n v="7"/>
    <s v="Education Secretariat"/>
    <s v="Executive Branch"/>
    <n v="1"/>
    <n v="207"/>
    <s v="098000"/>
    <s v="University of Virginia"/>
    <x v="70"/>
    <s v="03"/>
    <s v="Higher Education Operating"/>
    <s v="03: Higher Education Operating"/>
    <s v="03860"/>
    <s v="Rcycl Matl Sale-Non-Gen/Fed-HE"/>
    <x v="288"/>
    <s v="207.03860"/>
    <x v="3"/>
    <n v="220"/>
    <n v="6000"/>
    <n v="60000"/>
    <n v="186000"/>
    <n v="101000"/>
    <n v="224000"/>
    <n v="286000"/>
    <d v="2023-08-07T12:58:53"/>
    <n v="2428"/>
    <n v="1"/>
    <n v="1"/>
  </r>
  <r>
    <x v="6"/>
    <s v="Education Secretariat"/>
    <n v="7"/>
    <s v="Education"/>
    <n v="7"/>
    <s v="Education Secretariat"/>
    <s v="Executive Branch"/>
    <n v="1"/>
    <n v="207"/>
    <s v="098000"/>
    <s v="University of Virginia"/>
    <x v="70"/>
    <s v="03"/>
    <s v="Higher Education Operating"/>
    <s v="03: Higher Education Operating"/>
    <s v="03870"/>
    <s v="Srplus Supp&amp;Equip Sales-Gen-HE"/>
    <x v="283"/>
    <s v="207.03870"/>
    <x v="1"/>
    <n v="135"/>
    <n v="120000"/>
    <n v="0"/>
    <n v="120000"/>
    <n v="120000"/>
    <n v="120000"/>
    <n v="120000"/>
    <d v="2023-08-07T12:58:53"/>
    <n v="2429"/>
    <n v="1"/>
    <n v="1"/>
  </r>
  <r>
    <x v="6"/>
    <s v="Education Secretariat"/>
    <n v="7"/>
    <s v="Education"/>
    <n v="7"/>
    <s v="Education Secretariat"/>
    <s v="Executive Branch"/>
    <n v="1"/>
    <n v="207"/>
    <s v="098000"/>
    <s v="University of Virginia"/>
    <x v="70"/>
    <s v="03"/>
    <s v="Higher Education Operating"/>
    <s v="03: Higher Education Operating"/>
    <s v="03870"/>
    <s v="Srplus Supp&amp;Equip Sales-Gen-HE"/>
    <x v="283"/>
    <s v="207.03870"/>
    <x v="3"/>
    <n v="220"/>
    <n v="120000"/>
    <n v="0"/>
    <n v="120000"/>
    <n v="120000"/>
    <n v="120000"/>
    <n v="120000"/>
    <d v="2023-08-07T12:58:53"/>
    <n v="2430"/>
    <n v="1"/>
    <n v="1"/>
  </r>
  <r>
    <x v="6"/>
    <s v="Education Secretariat"/>
    <n v="7"/>
    <s v="Education"/>
    <n v="7"/>
    <s v="Education Secretariat"/>
    <s v="Executive Branch"/>
    <n v="1"/>
    <n v="207"/>
    <s v="098000"/>
    <s v="University of Virginia"/>
    <x v="70"/>
    <s v="03"/>
    <s v="Higher Education Operating"/>
    <s v="03: Higher Education Operating"/>
    <s v="03880"/>
    <s v="Supp&amp;Equip Sls-Non-Gen/Fed-HE"/>
    <x v="284"/>
    <s v="207.03880"/>
    <x v="1"/>
    <n v="135"/>
    <n v="147000"/>
    <n v="0"/>
    <n v="0"/>
    <n v="182000"/>
    <n v="182000"/>
    <n v="182000"/>
    <d v="2023-08-07T12:58:53"/>
    <n v="2431"/>
    <n v="1"/>
    <n v="1"/>
  </r>
  <r>
    <x v="6"/>
    <s v="Education Secretariat"/>
    <n v="7"/>
    <s v="Education"/>
    <n v="7"/>
    <s v="Education Secretariat"/>
    <s v="Executive Branch"/>
    <n v="1"/>
    <n v="207"/>
    <s v="098000"/>
    <s v="University of Virginia"/>
    <x v="70"/>
    <s v="03"/>
    <s v="Higher Education Operating"/>
    <s v="03: Higher Education Operating"/>
    <s v="03880"/>
    <s v="Supp&amp;Equip Sls-Non-Gen/Fed-HE"/>
    <x v="284"/>
    <s v="207.03880"/>
    <x v="3"/>
    <n v="220"/>
    <n v="147000"/>
    <n v="0"/>
    <n v="0"/>
    <n v="182000"/>
    <n v="182000"/>
    <n v="182000"/>
    <d v="2023-08-07T12:58:53"/>
    <n v="2432"/>
    <n v="1"/>
    <n v="1"/>
  </r>
  <r>
    <x v="6"/>
    <s v="Education Secretariat"/>
    <n v="7"/>
    <s v="Education"/>
    <n v="7"/>
    <s v="Education Secretariat"/>
    <s v="Executive Branch"/>
    <n v="1"/>
    <n v="207"/>
    <s v="098000"/>
    <s v="University of Virginia"/>
    <x v="70"/>
    <s v="07"/>
    <s v="Trust And Agency"/>
    <s v="07: Trust And Agency"/>
    <s v="07562"/>
    <s v="VA Research Investment Fund?GF"/>
    <x v="232"/>
    <s v="207.07562"/>
    <x v="0"/>
    <n v="100"/>
    <n v="0"/>
    <n v="0"/>
    <n v="1232575"/>
    <n v="318065.02"/>
    <n v="140615.68000000002"/>
    <n v="140615.67999999999"/>
    <d v="2023-08-07T12:58:53"/>
    <n v="2433"/>
    <n v="1"/>
    <n v="1"/>
  </r>
  <r>
    <x v="6"/>
    <s v="Education Secretariat"/>
    <n v="7"/>
    <s v="Education"/>
    <n v="7"/>
    <s v="Education Secretariat"/>
    <s v="Executive Branch"/>
    <n v="1"/>
    <n v="207"/>
    <s v="098000"/>
    <s v="University of Virginia"/>
    <x v="70"/>
    <s v="07"/>
    <s v="Trust And Agency"/>
    <s v="07: Trust And Agency"/>
    <s v="07562"/>
    <s v="VA Research Investment Fund?GF"/>
    <x v="232"/>
    <s v="207.07562"/>
    <x v="1"/>
    <n v="135"/>
    <n v="0"/>
    <n v="0"/>
    <n v="1232575"/>
    <n v="1232575"/>
    <n v="318065.02"/>
    <n v="0"/>
    <d v="2023-08-07T12:58:53"/>
    <n v="2434"/>
    <n v="1"/>
    <n v="1"/>
  </r>
  <r>
    <x v="6"/>
    <s v="Education Secretariat"/>
    <n v="7"/>
    <s v="Education"/>
    <n v="7"/>
    <s v="Education Secretariat"/>
    <s v="Executive Branch"/>
    <n v="1"/>
    <n v="207"/>
    <s v="098000"/>
    <s v="University of Virginia"/>
    <x v="70"/>
    <s v="07"/>
    <s v="Trust And Agency"/>
    <s v="07: Trust And Agency"/>
    <s v="07562"/>
    <s v="VA Research Investment Fund?GF"/>
    <x v="232"/>
    <s v="207.07562"/>
    <x v="2"/>
    <n v="200"/>
    <n v="0"/>
    <n v="0"/>
    <n v="0"/>
    <n v="914509.9800000001"/>
    <n v="177449.33999999973"/>
    <n v="0"/>
    <d v="2023-08-07T12:58:53"/>
    <n v="2435"/>
    <n v="1"/>
    <n v="1"/>
  </r>
  <r>
    <x v="6"/>
    <s v="Education Secretariat"/>
    <n v="7"/>
    <s v="Education"/>
    <n v="7"/>
    <s v="Education Secretariat"/>
    <s v="Executive Branch"/>
    <n v="1"/>
    <n v="207"/>
    <s v="098000"/>
    <s v="University of Virginia"/>
    <x v="70"/>
    <s v="07"/>
    <s v="Trust And Agency"/>
    <s v="07: Trust And Agency"/>
    <s v="07562"/>
    <s v="VA Research Investment Fund?GF"/>
    <x v="232"/>
    <s v="207.07562"/>
    <x v="3"/>
    <n v="220"/>
    <n v="0"/>
    <n v="0"/>
    <n v="1232575"/>
    <n v="318065.0199999999"/>
    <n v="140615.68000000028"/>
    <n v="0"/>
    <d v="2023-08-07T12:58:53"/>
    <n v="2436"/>
    <n v="1"/>
    <n v="1"/>
  </r>
  <r>
    <x v="6"/>
    <s v="Education Secretariat"/>
    <n v="7"/>
    <s v="Education"/>
    <n v="7"/>
    <s v="Education Secretariat"/>
    <s v="Executive Branch"/>
    <n v="1"/>
    <n v="207"/>
    <s v="098000"/>
    <s v="University of Virginia"/>
    <x v="70"/>
    <s v="09"/>
    <s v="Dedicated Special Revenue"/>
    <s v="09: Dedicated Special Revenue"/>
    <s v="09510"/>
    <s v="CW Technology Research Fd 934"/>
    <x v="233"/>
    <s v="207.09510"/>
    <x v="0"/>
    <n v="100"/>
    <n v="0.99"/>
    <n v="0.99"/>
    <n v="0"/>
    <n v="0"/>
    <n v="0"/>
    <n v="0"/>
    <d v="2023-08-07T12:58:53"/>
    <n v="2437"/>
    <n v="1"/>
    <n v="1"/>
  </r>
  <r>
    <x v="6"/>
    <s v="Education Secretariat"/>
    <n v="7"/>
    <s v="Education"/>
    <n v="7"/>
    <s v="Education Secretariat"/>
    <s v="Executive Branch"/>
    <n v="1"/>
    <n v="209"/>
    <s v="099000"/>
    <s v="University of Virginia Medical Center"/>
    <x v="71"/>
    <s v="03"/>
    <s v="Higher Education Operating"/>
    <s v="03: Higher Education Operating"/>
    <s v="03090"/>
    <s v="University Hospitals"/>
    <x v="311"/>
    <s v="209.03090"/>
    <x v="1"/>
    <n v="135"/>
    <n v="1776905307"/>
    <n v="1857230562"/>
    <n v="1970069390"/>
    <n v="2103697200"/>
    <n v="2234493546"/>
    <n v="2314206434"/>
    <d v="2023-08-07T12:58:53"/>
    <n v="2438"/>
    <n v="1"/>
    <n v="1"/>
  </r>
  <r>
    <x v="6"/>
    <s v="Education Secretariat"/>
    <n v="7"/>
    <s v="Education"/>
    <n v="7"/>
    <s v="Education Secretariat"/>
    <s v="Executive Branch"/>
    <n v="1"/>
    <n v="209"/>
    <s v="099000"/>
    <s v="University of Virginia Medical Center"/>
    <x v="71"/>
    <s v="03"/>
    <s v="Higher Education Operating"/>
    <s v="03: Higher Education Operating"/>
    <s v="03090"/>
    <s v="University Hospitals"/>
    <x v="311"/>
    <s v="209.03090"/>
    <x v="2"/>
    <n v="200"/>
    <n v="1617122623.2500007"/>
    <n v="1707221199.3499985"/>
    <n v="1618396736.8600011"/>
    <n v="1725904577.799999"/>
    <n v="1900785537.2200003"/>
    <n v="2218038355.7699976"/>
    <d v="2023-08-07T12:58:53"/>
    <n v="2439"/>
    <n v="1"/>
    <n v="1"/>
  </r>
  <r>
    <x v="6"/>
    <s v="Education Secretariat"/>
    <n v="7"/>
    <s v="Education"/>
    <n v="7"/>
    <s v="Education Secretariat"/>
    <s v="Executive Branch"/>
    <n v="1"/>
    <n v="209"/>
    <s v="099000"/>
    <s v="University of Virginia Medical Center"/>
    <x v="71"/>
    <s v="03"/>
    <s v="Higher Education Operating"/>
    <s v="03: Higher Education Operating"/>
    <s v="03090"/>
    <s v="University Hospitals"/>
    <x v="311"/>
    <s v="209.03090"/>
    <x v="3"/>
    <n v="220"/>
    <n v="159782683.74999928"/>
    <n v="150009362.65000153"/>
    <n v="351672653.13999891"/>
    <n v="377792622.200001"/>
    <n v="333708008.77999973"/>
    <n v="96168078.230002403"/>
    <d v="2023-08-07T12:58:53"/>
    <n v="2440"/>
    <n v="1"/>
    <n v="1"/>
  </r>
  <r>
    <x v="6"/>
    <s v="Education Secretariat"/>
    <n v="7"/>
    <s v="Education"/>
    <n v="7"/>
    <s v="Education Secretariat"/>
    <s v="Executive Branch"/>
    <n v="1"/>
    <n v="209"/>
    <s v="099000"/>
    <s v="University of Virginia Medical Center"/>
    <x v="71"/>
    <s v="03"/>
    <s v="Higher Education Operating"/>
    <s v="03: Higher Education Operating"/>
    <s v="03300"/>
    <s v="Hi Ed Decentralzation Suspense"/>
    <x v="294"/>
    <s v="209.03300"/>
    <x v="0"/>
    <n v="100"/>
    <n v="-47137.71"/>
    <n v="-11149.49"/>
    <n v="-34335.47"/>
    <n v="-4181.8500000000004"/>
    <n v="-2013.76"/>
    <n v="-1575"/>
    <d v="2023-08-07T12:58:53"/>
    <n v="2441"/>
    <n v="1"/>
    <n v="1"/>
  </r>
  <r>
    <x v="6"/>
    <s v="Education Secretariat"/>
    <n v="7"/>
    <s v="Education"/>
    <n v="7"/>
    <s v="Education Secretariat"/>
    <s v="Executive Branch"/>
    <n v="1"/>
    <n v="209"/>
    <s v="099000"/>
    <s v="University of Virginia Medical Center"/>
    <x v="71"/>
    <s v="03"/>
    <s v="Higher Education Operating"/>
    <s v="03: Higher Education Operating"/>
    <s v="03420"/>
    <s v="Caresactrlffd-General-Covid-19"/>
    <x v="278"/>
    <s v="209.03420"/>
    <x v="1"/>
    <n v="135"/>
    <n v="0"/>
    <n v="0"/>
    <n v="16286894.800000001"/>
    <n v="25674546.799999997"/>
    <n v="0"/>
    <n v="0"/>
    <d v="2023-08-07T12:58:53"/>
    <n v="2442"/>
    <n v="1"/>
    <n v="1"/>
  </r>
  <r>
    <x v="6"/>
    <s v="Education Secretariat"/>
    <n v="7"/>
    <s v="Education"/>
    <n v="7"/>
    <s v="Education Secretariat"/>
    <s v="Executive Branch"/>
    <n v="1"/>
    <n v="209"/>
    <s v="099000"/>
    <s v="University of Virginia Medical Center"/>
    <x v="71"/>
    <s v="03"/>
    <s v="Higher Education Operating"/>
    <s v="03: Higher Education Operating"/>
    <s v="03420"/>
    <s v="Caresactrlffd-General-Covid-19"/>
    <x v="278"/>
    <s v="209.03420"/>
    <x v="2"/>
    <n v="200"/>
    <n v="0"/>
    <n v="0"/>
    <n v="0"/>
    <n v="25674546.799999997"/>
    <n v="0"/>
    <n v="0"/>
    <d v="2023-08-07T12:58:53"/>
    <n v="2443"/>
    <n v="1"/>
    <n v="1"/>
  </r>
  <r>
    <x v="6"/>
    <s v="Education Secretariat"/>
    <n v="7"/>
    <s v="Education"/>
    <n v="7"/>
    <s v="Education Secretariat"/>
    <s v="Executive Branch"/>
    <n v="1"/>
    <n v="209"/>
    <s v="099000"/>
    <s v="University of Virginia Medical Center"/>
    <x v="71"/>
    <s v="03"/>
    <s v="Higher Education Operating"/>
    <s v="03: Higher Education Operating"/>
    <s v="03420"/>
    <s v="Caresactrlffd-General-Covid-19"/>
    <x v="278"/>
    <s v="209.03420"/>
    <x v="3"/>
    <n v="220"/>
    <n v="0"/>
    <n v="0"/>
    <n v="16286894.800000001"/>
    <n v="0"/>
    <n v="0"/>
    <n v="0"/>
    <d v="2023-08-07T12:58:53"/>
    <n v="2444"/>
    <n v="1"/>
    <n v="1"/>
  </r>
  <r>
    <x v="6"/>
    <s v="Education Secretariat"/>
    <n v="7"/>
    <s v="Education"/>
    <n v="7"/>
    <s v="Education Secretariat"/>
    <s v="Executive Branch"/>
    <n v="1"/>
    <n v="209"/>
    <s v="099000"/>
    <s v="University of Virginia Medical Center"/>
    <x v="71"/>
    <s v="03"/>
    <s v="Higher Education Operating"/>
    <s v="03: Higher Education Operating"/>
    <s v="03710"/>
    <s v="FEMA - State Agy - COVID-19"/>
    <x v="282"/>
    <s v="209.03710"/>
    <x v="1"/>
    <n v="135"/>
    <n v="0"/>
    <n v="0"/>
    <n v="0"/>
    <n v="0"/>
    <n v="0"/>
    <n v="61003.56"/>
    <d v="2023-08-07T12:58:53"/>
    <n v="2445"/>
    <n v="1"/>
    <n v="1"/>
  </r>
  <r>
    <x v="6"/>
    <s v="Education Secretariat"/>
    <n v="7"/>
    <s v="Education"/>
    <n v="7"/>
    <s v="Education Secretariat"/>
    <s v="Executive Branch"/>
    <n v="1"/>
    <n v="209"/>
    <s v="099000"/>
    <s v="University of Virginia Medical Center"/>
    <x v="71"/>
    <s v="03"/>
    <s v="Higher Education Operating"/>
    <s v="03: Higher Education Operating"/>
    <s v="03710"/>
    <s v="FEMA - State Agy - COVID-19"/>
    <x v="282"/>
    <s v="209.03710"/>
    <x v="3"/>
    <n v="220"/>
    <n v="0"/>
    <n v="0"/>
    <n v="0"/>
    <n v="0"/>
    <n v="0"/>
    <n v="61003.56"/>
    <d v="2023-08-07T12:58:53"/>
    <n v="2446"/>
    <n v="1"/>
    <n v="1"/>
  </r>
  <r>
    <x v="6"/>
    <s v="Education Secretariat"/>
    <n v="7"/>
    <s v="Education"/>
    <n v="7"/>
    <s v="Education Secretariat"/>
    <s v="Executive Branch"/>
    <n v="1"/>
    <n v="246"/>
    <s v="100000"/>
    <s v="University of Virginia's College at Wise"/>
    <x v="72"/>
    <s v="03"/>
    <s v="Higher Education Operating"/>
    <s v="03: Higher Education Operating"/>
    <s v="03000"/>
    <s v="Higher Education Operating"/>
    <x v="267"/>
    <s v="246.03000"/>
    <x v="1"/>
    <n v="135"/>
    <n v="26705063"/>
    <n v="32782596"/>
    <n v="30719696"/>
    <n v="33620039.219999999"/>
    <n v="33941923.380000003"/>
    <n v="43209527.670000002"/>
    <d v="2023-08-07T12:58:53"/>
    <n v="2447"/>
    <n v="1"/>
    <n v="1"/>
  </r>
  <r>
    <x v="6"/>
    <s v="Education Secretariat"/>
    <n v="7"/>
    <s v="Education"/>
    <n v="7"/>
    <s v="Education Secretariat"/>
    <s v="Executive Branch"/>
    <n v="1"/>
    <n v="246"/>
    <s v="100000"/>
    <s v="University of Virginia's College at Wise"/>
    <x v="72"/>
    <s v="03"/>
    <s v="Higher Education Operating"/>
    <s v="03: Higher Education Operating"/>
    <s v="03000"/>
    <s v="Higher Education Operating"/>
    <x v="267"/>
    <s v="246.03000"/>
    <x v="2"/>
    <n v="200"/>
    <n v="24876819.719999988"/>
    <n v="29453567.490000006"/>
    <n v="29054532.209999993"/>
    <n v="29591771.190000009"/>
    <n v="29004115.529999979"/>
    <n v="37689642.950000048"/>
    <d v="2023-08-07T12:58:53"/>
    <n v="2448"/>
    <n v="1"/>
    <n v="1"/>
  </r>
  <r>
    <x v="6"/>
    <s v="Education Secretariat"/>
    <n v="7"/>
    <s v="Education"/>
    <n v="7"/>
    <s v="Education Secretariat"/>
    <s v="Executive Branch"/>
    <n v="1"/>
    <n v="246"/>
    <s v="100000"/>
    <s v="University of Virginia's College at Wise"/>
    <x v="72"/>
    <s v="03"/>
    <s v="Higher Education Operating"/>
    <s v="03: Higher Education Operating"/>
    <s v="03000"/>
    <s v="Higher Education Operating"/>
    <x v="267"/>
    <s v="246.03000"/>
    <x v="3"/>
    <n v="220"/>
    <n v="1828243.2800000124"/>
    <n v="3329028.5099999942"/>
    <n v="1665163.7900000066"/>
    <n v="4028268.02999999"/>
    <n v="4937807.8500000238"/>
    <n v="5519884.7199999541"/>
    <d v="2023-08-07T12:58:53"/>
    <n v="2449"/>
    <n v="1"/>
    <n v="1"/>
  </r>
  <r>
    <x v="6"/>
    <s v="Education Secretariat"/>
    <n v="7"/>
    <s v="Education"/>
    <n v="7"/>
    <s v="Education Secretariat"/>
    <s v="Executive Branch"/>
    <n v="1"/>
    <n v="246"/>
    <s v="100000"/>
    <s v="University of Virginia's College at Wise"/>
    <x v="72"/>
    <s v="03"/>
    <s v="Higher Education Operating"/>
    <s v="03: Higher Education Operating"/>
    <s v="03000"/>
    <s v="Higher Education Operating"/>
    <x v="267"/>
    <s v="246.03000"/>
    <x v="4"/>
    <n v="500"/>
    <n v="3.42"/>
    <n v="0"/>
    <n v="0"/>
    <n v="0"/>
    <n v="0"/>
    <n v="0"/>
    <d v="2023-08-07T12:58:53"/>
    <n v="2450"/>
    <n v="1"/>
    <n v="1"/>
  </r>
  <r>
    <x v="6"/>
    <s v="Education Secretariat"/>
    <n v="7"/>
    <s v="Education"/>
    <n v="7"/>
    <s v="Education Secretariat"/>
    <s v="Executive Branch"/>
    <n v="1"/>
    <n v="246"/>
    <s v="100000"/>
    <s v="University of Virginia's College at Wise"/>
    <x v="72"/>
    <s v="03"/>
    <s v="Higher Education Operating"/>
    <s v="03: Higher Education Operating"/>
    <s v="03010"/>
    <s v="Higher Education Federal"/>
    <x v="268"/>
    <s v="246.03010"/>
    <x v="0"/>
    <n v="100"/>
    <n v="0"/>
    <n v="0"/>
    <n v="0"/>
    <n v="0"/>
    <n v="0"/>
    <n v="15000"/>
    <d v="2023-08-07T12:58:53"/>
    <n v="2451"/>
    <n v="1"/>
    <n v="1"/>
  </r>
  <r>
    <x v="6"/>
    <s v="Education Secretariat"/>
    <n v="7"/>
    <s v="Education"/>
    <n v="7"/>
    <s v="Education Secretariat"/>
    <s v="Executive Branch"/>
    <n v="1"/>
    <n v="246"/>
    <s v="100000"/>
    <s v="University of Virginia's College at Wise"/>
    <x v="72"/>
    <s v="03"/>
    <s v="Higher Education Operating"/>
    <s v="03: Higher Education Operating"/>
    <s v="03010"/>
    <s v="Higher Education Federal"/>
    <x v="268"/>
    <s v="246.03010"/>
    <x v="1"/>
    <n v="135"/>
    <n v="1377704"/>
    <n v="1515822"/>
    <n v="3401685"/>
    <n v="2470599"/>
    <n v="2446087"/>
    <n v="7894334"/>
    <d v="2023-08-07T12:58:53"/>
    <n v="2452"/>
    <n v="1"/>
    <n v="1"/>
  </r>
  <r>
    <x v="6"/>
    <s v="Education Secretariat"/>
    <n v="7"/>
    <s v="Education"/>
    <n v="7"/>
    <s v="Education Secretariat"/>
    <s v="Executive Branch"/>
    <n v="1"/>
    <n v="246"/>
    <s v="100000"/>
    <s v="University of Virginia's College at Wise"/>
    <x v="72"/>
    <s v="03"/>
    <s v="Higher Education Operating"/>
    <s v="03: Higher Education Operating"/>
    <s v="03010"/>
    <s v="Higher Education Federal"/>
    <x v="268"/>
    <s v="246.03010"/>
    <x v="2"/>
    <n v="200"/>
    <n v="802559.17000000016"/>
    <n v="889910.93"/>
    <n v="1640912.0700000003"/>
    <n v="2123794.0500000003"/>
    <n v="1378911.1400000006"/>
    <n v="5058914.6599999992"/>
    <d v="2023-08-07T12:58:53"/>
    <n v="2453"/>
    <n v="1"/>
    <n v="1"/>
  </r>
  <r>
    <x v="6"/>
    <s v="Education Secretariat"/>
    <n v="7"/>
    <s v="Education"/>
    <n v="7"/>
    <s v="Education Secretariat"/>
    <s v="Executive Branch"/>
    <n v="1"/>
    <n v="246"/>
    <s v="100000"/>
    <s v="University of Virginia's College at Wise"/>
    <x v="72"/>
    <s v="03"/>
    <s v="Higher Education Operating"/>
    <s v="03: Higher Education Operating"/>
    <s v="03010"/>
    <s v="Higher Education Federal"/>
    <x v="268"/>
    <s v="246.03010"/>
    <x v="3"/>
    <n v="220"/>
    <n v="575144.82999999984"/>
    <n v="625911.06999999995"/>
    <n v="1760772.9299999997"/>
    <n v="346804.94999999972"/>
    <n v="1067175.8599999994"/>
    <n v="2835419.3400000008"/>
    <d v="2023-08-07T12:58:53"/>
    <n v="2454"/>
    <n v="1"/>
    <n v="1"/>
  </r>
  <r>
    <x v="6"/>
    <s v="Education Secretariat"/>
    <n v="7"/>
    <s v="Education"/>
    <n v="7"/>
    <s v="Education Secretariat"/>
    <s v="Executive Branch"/>
    <n v="1"/>
    <n v="246"/>
    <s v="100000"/>
    <s v="University of Virginia's College at Wise"/>
    <x v="72"/>
    <s v="03"/>
    <s v="Higher Education Operating"/>
    <s v="03: Higher Education Operating"/>
    <s v="03020"/>
    <s v="Foundation/Othr Grants/Cntrcts"/>
    <x v="269"/>
    <s v="246.03020"/>
    <x v="1"/>
    <n v="135"/>
    <n v="2687970"/>
    <n v="2675273"/>
    <n v="2039829"/>
    <n v="2771263"/>
    <n v="6560327"/>
    <n v="4062827"/>
    <d v="2023-08-07T12:58:53"/>
    <n v="2455"/>
    <n v="1"/>
    <n v="1"/>
  </r>
  <r>
    <x v="6"/>
    <s v="Education Secretariat"/>
    <n v="7"/>
    <s v="Education"/>
    <n v="7"/>
    <s v="Education Secretariat"/>
    <s v="Executive Branch"/>
    <n v="1"/>
    <n v="246"/>
    <s v="100000"/>
    <s v="University of Virginia's College at Wise"/>
    <x v="72"/>
    <s v="03"/>
    <s v="Higher Education Operating"/>
    <s v="03: Higher Education Operating"/>
    <s v="03020"/>
    <s v="Foundation/Othr Grants/Cntrcts"/>
    <x v="269"/>
    <s v="246.03020"/>
    <x v="5"/>
    <n v="137"/>
    <n v="0"/>
    <n v="0"/>
    <n v="0.27"/>
    <n v="0.27"/>
    <n v="0.27"/>
    <n v="0.27"/>
    <d v="2023-08-07T12:58:53"/>
    <n v="2456"/>
    <n v="1"/>
    <n v="1"/>
  </r>
  <r>
    <x v="6"/>
    <s v="Education Secretariat"/>
    <n v="7"/>
    <s v="Education"/>
    <n v="7"/>
    <s v="Education Secretariat"/>
    <s v="Executive Branch"/>
    <n v="1"/>
    <n v="246"/>
    <s v="100000"/>
    <s v="University of Virginia's College at Wise"/>
    <x v="72"/>
    <s v="03"/>
    <s v="Higher Education Operating"/>
    <s v="03: Higher Education Operating"/>
    <s v="03020"/>
    <s v="Foundation/Othr Grants/Cntrcts"/>
    <x v="269"/>
    <s v="246.03020"/>
    <x v="2"/>
    <n v="200"/>
    <n v="400126.02000000014"/>
    <n v="538304.2699999999"/>
    <n v="704565.38000000012"/>
    <n v="978895.10999999987"/>
    <n v="2466005.52"/>
    <n v="3127607.0400000005"/>
    <d v="2023-08-07T12:58:53"/>
    <n v="2457"/>
    <n v="1"/>
    <n v="1"/>
  </r>
  <r>
    <x v="6"/>
    <s v="Education Secretariat"/>
    <n v="7"/>
    <s v="Education"/>
    <n v="7"/>
    <s v="Education Secretariat"/>
    <s v="Executive Branch"/>
    <n v="1"/>
    <n v="246"/>
    <s v="100000"/>
    <s v="University of Virginia's College at Wise"/>
    <x v="72"/>
    <s v="03"/>
    <s v="Higher Education Operating"/>
    <s v="03: Higher Education Operating"/>
    <s v="03020"/>
    <s v="Foundation/Othr Grants/Cntrcts"/>
    <x v="269"/>
    <s v="246.03020"/>
    <x v="3"/>
    <n v="220"/>
    <n v="2287843.98"/>
    <n v="2136968.73"/>
    <n v="1335263.6199999999"/>
    <n v="1792367.8900000001"/>
    <n v="4094321.48"/>
    <n v="935219.9599999995"/>
    <d v="2023-08-07T12:58:53"/>
    <n v="2458"/>
    <n v="1"/>
    <n v="1"/>
  </r>
  <r>
    <x v="6"/>
    <s v="Education Secretariat"/>
    <n v="7"/>
    <s v="Education"/>
    <n v="7"/>
    <s v="Education Secretariat"/>
    <s v="Executive Branch"/>
    <n v="1"/>
    <n v="246"/>
    <s v="100000"/>
    <s v="University of Virginia's College at Wise"/>
    <x v="72"/>
    <s v="03"/>
    <s v="Higher Education Operating"/>
    <s v="03: Higher Education Operating"/>
    <s v="03020"/>
    <s v="Foundation/Othr Grants/Cntrcts"/>
    <x v="269"/>
    <s v="246.03020"/>
    <x v="6"/>
    <n v="222"/>
    <n v="0"/>
    <n v="0"/>
    <n v="0.27"/>
    <n v="0.27"/>
    <n v="0.27"/>
    <n v="0.27"/>
    <d v="2023-08-07T12:58:53"/>
    <n v="2459"/>
    <n v="1"/>
    <n v="1"/>
  </r>
  <r>
    <x v="6"/>
    <s v="Education Secretariat"/>
    <n v="7"/>
    <s v="Education"/>
    <n v="7"/>
    <s v="Education Secretariat"/>
    <s v="Executive Branch"/>
    <n v="1"/>
    <n v="246"/>
    <s v="100000"/>
    <s v="University of Virginia's College at Wise"/>
    <x v="72"/>
    <s v="03"/>
    <s v="Higher Education Operating"/>
    <s v="03: Higher Education Operating"/>
    <s v="03030"/>
    <s v="Indirect Cost Recovery"/>
    <x v="270"/>
    <s v="246.03030"/>
    <x v="1"/>
    <n v="135"/>
    <n v="41120"/>
    <n v="48727"/>
    <n v="95435"/>
    <n v="168839"/>
    <n v="147899"/>
    <n v="147899"/>
    <d v="2023-08-07T12:58:53"/>
    <n v="2460"/>
    <n v="1"/>
    <n v="1"/>
  </r>
  <r>
    <x v="6"/>
    <s v="Education Secretariat"/>
    <n v="7"/>
    <s v="Education"/>
    <n v="7"/>
    <s v="Education Secretariat"/>
    <s v="Executive Branch"/>
    <n v="1"/>
    <n v="246"/>
    <s v="100000"/>
    <s v="University of Virginia's College at Wise"/>
    <x v="72"/>
    <s v="03"/>
    <s v="Higher Education Operating"/>
    <s v="03: Higher Education Operating"/>
    <s v="03030"/>
    <s v="Indirect Cost Recovery"/>
    <x v="270"/>
    <s v="246.03030"/>
    <x v="2"/>
    <n v="200"/>
    <n v="24657.019999999997"/>
    <n v="47649.67"/>
    <n v="68802.209999999992"/>
    <n v="21073.329999999987"/>
    <n v="7752.9400000000096"/>
    <n v="16119.370000000003"/>
    <d v="2023-08-07T12:58:53"/>
    <n v="2461"/>
    <n v="1"/>
    <n v="1"/>
  </r>
  <r>
    <x v="6"/>
    <s v="Education Secretariat"/>
    <n v="7"/>
    <s v="Education"/>
    <n v="7"/>
    <s v="Education Secretariat"/>
    <s v="Executive Branch"/>
    <n v="1"/>
    <n v="246"/>
    <s v="100000"/>
    <s v="University of Virginia's College at Wise"/>
    <x v="72"/>
    <s v="03"/>
    <s v="Higher Education Operating"/>
    <s v="03: Higher Education Operating"/>
    <s v="03030"/>
    <s v="Indirect Cost Recovery"/>
    <x v="270"/>
    <s v="246.03030"/>
    <x v="3"/>
    <n v="220"/>
    <n v="16462.980000000003"/>
    <n v="1077.3300000000017"/>
    <n v="26632.790000000008"/>
    <n v="147765.67000000001"/>
    <n v="140146.06"/>
    <n v="131779.63"/>
    <d v="2023-08-07T12:58:53"/>
    <n v="2462"/>
    <n v="1"/>
    <n v="1"/>
  </r>
  <r>
    <x v="6"/>
    <s v="Education Secretariat"/>
    <n v="7"/>
    <s v="Education"/>
    <n v="7"/>
    <s v="Education Secretariat"/>
    <s v="Executive Branch"/>
    <n v="1"/>
    <n v="246"/>
    <s v="100000"/>
    <s v="University of Virginia's College at Wise"/>
    <x v="72"/>
    <s v="03"/>
    <s v="Higher Education Operating"/>
    <s v="03: Higher Education Operating"/>
    <s v="03060"/>
    <s v="Auxiliary Enterprise"/>
    <x v="271"/>
    <s v="246.03060"/>
    <x v="1"/>
    <n v="135"/>
    <n v="8935213"/>
    <n v="8476269"/>
    <n v="8251213"/>
    <n v="7261587"/>
    <n v="8761587"/>
    <n v="9075581"/>
    <d v="2023-08-07T12:58:53"/>
    <n v="2463"/>
    <n v="1"/>
    <n v="1"/>
  </r>
  <r>
    <x v="6"/>
    <s v="Education Secretariat"/>
    <n v="7"/>
    <s v="Education"/>
    <n v="7"/>
    <s v="Education Secretariat"/>
    <s v="Executive Branch"/>
    <n v="1"/>
    <n v="246"/>
    <s v="100000"/>
    <s v="University of Virginia's College at Wise"/>
    <x v="72"/>
    <s v="03"/>
    <s v="Higher Education Operating"/>
    <s v="03: Higher Education Operating"/>
    <s v="03060"/>
    <s v="Auxiliary Enterprise"/>
    <x v="271"/>
    <s v="246.03060"/>
    <x v="5"/>
    <n v="137"/>
    <n v="0"/>
    <n v="30000"/>
    <n v="0"/>
    <n v="0"/>
    <n v="30000"/>
    <n v="30000"/>
    <d v="2023-08-07T12:58:53"/>
    <n v="2464"/>
    <n v="1"/>
    <n v="1"/>
  </r>
  <r>
    <x v="6"/>
    <s v="Education Secretariat"/>
    <n v="7"/>
    <s v="Education"/>
    <n v="7"/>
    <s v="Education Secretariat"/>
    <s v="Executive Branch"/>
    <n v="1"/>
    <n v="246"/>
    <s v="100000"/>
    <s v="University of Virginia's College at Wise"/>
    <x v="72"/>
    <s v="03"/>
    <s v="Higher Education Operating"/>
    <s v="03: Higher Education Operating"/>
    <s v="03060"/>
    <s v="Auxiliary Enterprise"/>
    <x v="271"/>
    <s v="246.03060"/>
    <x v="2"/>
    <n v="200"/>
    <n v="6198155.4900000002"/>
    <n v="5652325.3000000017"/>
    <n v="5510831.96"/>
    <n v="5281836.33"/>
    <n v="5948003.8699999973"/>
    <n v="7038110.4699999979"/>
    <d v="2023-08-07T12:58:53"/>
    <n v="2465"/>
    <n v="1"/>
    <n v="1"/>
  </r>
  <r>
    <x v="6"/>
    <s v="Education Secretariat"/>
    <n v="7"/>
    <s v="Education"/>
    <n v="7"/>
    <s v="Education Secretariat"/>
    <s v="Executive Branch"/>
    <n v="1"/>
    <n v="246"/>
    <s v="100000"/>
    <s v="University of Virginia's College at Wise"/>
    <x v="72"/>
    <s v="03"/>
    <s v="Higher Education Operating"/>
    <s v="03: Higher Education Operating"/>
    <s v="03060"/>
    <s v="Auxiliary Enterprise"/>
    <x v="271"/>
    <s v="246.03060"/>
    <x v="7"/>
    <n v="205"/>
    <n v="0"/>
    <n v="30000"/>
    <n v="0"/>
    <n v="-30000"/>
    <n v="0"/>
    <n v="0"/>
    <d v="2023-08-07T12:58:53"/>
    <n v="2466"/>
    <n v="1"/>
    <n v="1"/>
  </r>
  <r>
    <x v="6"/>
    <s v="Education Secretariat"/>
    <n v="7"/>
    <s v="Education"/>
    <n v="7"/>
    <s v="Education Secretariat"/>
    <s v="Executive Branch"/>
    <n v="1"/>
    <n v="246"/>
    <s v="100000"/>
    <s v="University of Virginia's College at Wise"/>
    <x v="72"/>
    <s v="03"/>
    <s v="Higher Education Operating"/>
    <s v="03: Higher Education Operating"/>
    <s v="03060"/>
    <s v="Auxiliary Enterprise"/>
    <x v="271"/>
    <s v="246.03060"/>
    <x v="3"/>
    <n v="220"/>
    <n v="2737057.51"/>
    <n v="2823943.6999999983"/>
    <n v="2740381.04"/>
    <n v="1979750.67"/>
    <n v="2813583.1300000027"/>
    <n v="2037470.5300000021"/>
    <d v="2023-08-07T12:58:53"/>
    <n v="2467"/>
    <n v="1"/>
    <n v="1"/>
  </r>
  <r>
    <x v="6"/>
    <s v="Education Secretariat"/>
    <n v="7"/>
    <s v="Education"/>
    <n v="7"/>
    <s v="Education Secretariat"/>
    <s v="Executive Branch"/>
    <n v="1"/>
    <n v="246"/>
    <s v="100000"/>
    <s v="University of Virginia's College at Wise"/>
    <x v="72"/>
    <s v="03"/>
    <s v="Higher Education Operating"/>
    <s v="03: Higher Education Operating"/>
    <s v="03060"/>
    <s v="Auxiliary Enterprise"/>
    <x v="271"/>
    <s v="246.03060"/>
    <x v="6"/>
    <n v="222"/>
    <n v="0"/>
    <n v="0"/>
    <n v="0"/>
    <n v="30000"/>
    <n v="30000"/>
    <n v="30000"/>
    <d v="2023-08-07T12:58:53"/>
    <n v="2468"/>
    <n v="1"/>
    <n v="1"/>
  </r>
  <r>
    <x v="6"/>
    <s v="Education Secretariat"/>
    <n v="7"/>
    <s v="Education"/>
    <n v="7"/>
    <s v="Education Secretariat"/>
    <s v="Executive Branch"/>
    <n v="1"/>
    <n v="246"/>
    <s v="100000"/>
    <s v="University of Virginia's College at Wise"/>
    <x v="72"/>
    <s v="03"/>
    <s v="Higher Education Operating"/>
    <s v="03: Higher Education Operating"/>
    <s v="03080"/>
    <s v="Work Study"/>
    <x v="273"/>
    <s v="246.03080"/>
    <x v="1"/>
    <n v="135"/>
    <n v="235450"/>
    <n v="235450"/>
    <n v="235450"/>
    <n v="235450"/>
    <n v="235450"/>
    <n v="235450"/>
    <d v="2023-08-07T12:58:53"/>
    <n v="2469"/>
    <n v="1"/>
    <n v="1"/>
  </r>
  <r>
    <x v="6"/>
    <s v="Education Secretariat"/>
    <n v="7"/>
    <s v="Education"/>
    <n v="7"/>
    <s v="Education Secretariat"/>
    <s v="Executive Branch"/>
    <n v="1"/>
    <n v="246"/>
    <s v="100000"/>
    <s v="University of Virginia's College at Wise"/>
    <x v="72"/>
    <s v="03"/>
    <s v="Higher Education Operating"/>
    <s v="03: Higher Education Operating"/>
    <s v="03080"/>
    <s v="Work Study"/>
    <x v="273"/>
    <s v="246.03080"/>
    <x v="2"/>
    <n v="200"/>
    <n v="163265.68000000002"/>
    <n v="138798.97000000003"/>
    <n v="138529.63"/>
    <n v="80741.399999999994"/>
    <n v="99131.76"/>
    <n v="202731.32000000004"/>
    <d v="2023-08-07T12:58:53"/>
    <n v="2470"/>
    <n v="1"/>
    <n v="1"/>
  </r>
  <r>
    <x v="6"/>
    <s v="Education Secretariat"/>
    <n v="7"/>
    <s v="Education"/>
    <n v="7"/>
    <s v="Education Secretariat"/>
    <s v="Executive Branch"/>
    <n v="1"/>
    <n v="246"/>
    <s v="100000"/>
    <s v="University of Virginia's College at Wise"/>
    <x v="72"/>
    <s v="03"/>
    <s v="Higher Education Operating"/>
    <s v="03: Higher Education Operating"/>
    <s v="03080"/>
    <s v="Work Study"/>
    <x v="273"/>
    <s v="246.03080"/>
    <x v="3"/>
    <n v="220"/>
    <n v="72184.319999999978"/>
    <n v="96651.02999999997"/>
    <n v="96920.37"/>
    <n v="154708.6"/>
    <n v="136318.24"/>
    <n v="32718.679999999964"/>
    <d v="2023-08-07T12:58:53"/>
    <n v="2471"/>
    <n v="1"/>
    <n v="1"/>
  </r>
  <r>
    <x v="6"/>
    <s v="Education Secretariat"/>
    <n v="7"/>
    <s v="Education"/>
    <n v="7"/>
    <s v="Education Secretariat"/>
    <s v="Executive Branch"/>
    <n v="1"/>
    <n v="246"/>
    <s v="100000"/>
    <s v="University of Virginia's College at Wise"/>
    <x v="72"/>
    <s v="03"/>
    <s v="Higher Education Operating"/>
    <s v="03: Higher Education Operating"/>
    <s v="03110"/>
    <s v="Eminent Scholars"/>
    <x v="274"/>
    <s v="246.03110"/>
    <x v="1"/>
    <n v="135"/>
    <n v="2373"/>
    <n v="2373"/>
    <n v="2373"/>
    <n v="2373"/>
    <n v="2373"/>
    <n v="2373"/>
    <d v="2023-08-07T12:58:53"/>
    <n v="2472"/>
    <n v="1"/>
    <n v="1"/>
  </r>
  <r>
    <x v="6"/>
    <s v="Education Secretariat"/>
    <n v="7"/>
    <s v="Education"/>
    <n v="7"/>
    <s v="Education Secretariat"/>
    <s v="Executive Branch"/>
    <n v="1"/>
    <n v="246"/>
    <s v="100000"/>
    <s v="University of Virginia's College at Wise"/>
    <x v="72"/>
    <s v="03"/>
    <s v="Higher Education Operating"/>
    <s v="03: Higher Education Operating"/>
    <s v="03110"/>
    <s v="Eminent Scholars"/>
    <x v="274"/>
    <s v="246.03110"/>
    <x v="3"/>
    <n v="220"/>
    <n v="2373"/>
    <n v="2373"/>
    <n v="2373"/>
    <n v="2373"/>
    <n v="2373"/>
    <n v="2373"/>
    <d v="2023-08-07T12:58:53"/>
    <n v="2473"/>
    <n v="1"/>
    <n v="1"/>
  </r>
  <r>
    <x v="6"/>
    <s v="Education Secretariat"/>
    <n v="7"/>
    <s v="Education"/>
    <n v="7"/>
    <s v="Education Secretariat"/>
    <s v="Executive Branch"/>
    <n v="1"/>
    <n v="246"/>
    <s v="100000"/>
    <s v="University of Virginia's College at Wise"/>
    <x v="72"/>
    <s v="03"/>
    <s v="Higher Education Operating"/>
    <s v="03: Higher Education Operating"/>
    <s v="03170"/>
    <s v="Student Financial Assistance"/>
    <x v="303"/>
    <s v="246.03170"/>
    <x v="1"/>
    <n v="135"/>
    <n v="50000"/>
    <n v="50000"/>
    <n v="50000"/>
    <n v="50000"/>
    <n v="50000"/>
    <n v="50000"/>
    <d v="2023-08-07T12:58:53"/>
    <n v="2474"/>
    <n v="1"/>
    <n v="1"/>
  </r>
  <r>
    <x v="6"/>
    <s v="Education Secretariat"/>
    <n v="7"/>
    <s v="Education"/>
    <n v="7"/>
    <s v="Education Secretariat"/>
    <s v="Executive Branch"/>
    <n v="1"/>
    <n v="246"/>
    <s v="100000"/>
    <s v="University of Virginia's College at Wise"/>
    <x v="72"/>
    <s v="03"/>
    <s v="Higher Education Operating"/>
    <s v="03: Higher Education Operating"/>
    <s v="03170"/>
    <s v="Student Financial Assistance"/>
    <x v="303"/>
    <s v="246.03170"/>
    <x v="2"/>
    <n v="200"/>
    <n v="50000"/>
    <n v="50000"/>
    <n v="50000"/>
    <n v="50000"/>
    <n v="50000"/>
    <n v="50000"/>
    <d v="2023-08-07T12:58:53"/>
    <n v="2475"/>
    <n v="1"/>
    <n v="1"/>
  </r>
  <r>
    <x v="6"/>
    <s v="Education Secretariat"/>
    <n v="7"/>
    <s v="Education"/>
    <n v="7"/>
    <s v="Education Secretariat"/>
    <s v="Executive Branch"/>
    <n v="1"/>
    <n v="246"/>
    <s v="100000"/>
    <s v="University of Virginia's College at Wise"/>
    <x v="72"/>
    <s v="03"/>
    <s v="Higher Education Operating"/>
    <s v="03: Higher Education Operating"/>
    <s v="03210"/>
    <s v="ARP-CrvStLoclFisRecFd-COVID-19"/>
    <x v="275"/>
    <s v="246.03210"/>
    <x v="1"/>
    <n v="135"/>
    <n v="0"/>
    <n v="0"/>
    <n v="0"/>
    <n v="0"/>
    <n v="1136696"/>
    <n v="1136696"/>
    <d v="2023-08-07T12:58:53"/>
    <n v="2476"/>
    <n v="1"/>
    <n v="1"/>
  </r>
  <r>
    <x v="6"/>
    <s v="Education Secretariat"/>
    <n v="7"/>
    <s v="Education"/>
    <n v="7"/>
    <s v="Education Secretariat"/>
    <s v="Executive Branch"/>
    <n v="1"/>
    <n v="246"/>
    <s v="100000"/>
    <s v="University of Virginia's College at Wise"/>
    <x v="72"/>
    <s v="03"/>
    <s v="Higher Education Operating"/>
    <s v="03: Higher Education Operating"/>
    <s v="03210"/>
    <s v="ARP-CrvStLoclFisRecFd-COVID-19"/>
    <x v="275"/>
    <s v="246.03210"/>
    <x v="2"/>
    <n v="200"/>
    <n v="0"/>
    <n v="0"/>
    <n v="0"/>
    <n v="0"/>
    <n v="0"/>
    <n v="333550"/>
    <d v="2023-08-07T12:58:53"/>
    <n v="2477"/>
    <n v="1"/>
    <n v="1"/>
  </r>
  <r>
    <x v="6"/>
    <s v="Education Secretariat"/>
    <n v="7"/>
    <s v="Education"/>
    <n v="7"/>
    <s v="Education Secretariat"/>
    <s v="Executive Branch"/>
    <n v="1"/>
    <n v="246"/>
    <s v="100000"/>
    <s v="University of Virginia's College at Wise"/>
    <x v="72"/>
    <s v="03"/>
    <s v="Higher Education Operating"/>
    <s v="03: Higher Education Operating"/>
    <s v="03210"/>
    <s v="ARP-CrvStLoclFisRecFd-COVID-19"/>
    <x v="275"/>
    <s v="246.03210"/>
    <x v="3"/>
    <n v="220"/>
    <n v="0"/>
    <n v="0"/>
    <n v="0"/>
    <n v="0"/>
    <n v="1136696"/>
    <n v="803146"/>
    <d v="2023-08-07T12:58:53"/>
    <n v="2478"/>
    <n v="1"/>
    <n v="1"/>
  </r>
  <r>
    <x v="6"/>
    <s v="Education Secretariat"/>
    <n v="7"/>
    <s v="Education"/>
    <n v="7"/>
    <s v="Education Secretariat"/>
    <s v="Executive Branch"/>
    <n v="1"/>
    <n v="246"/>
    <s v="100000"/>
    <s v="University of Virginia's College at Wise"/>
    <x v="72"/>
    <s v="03"/>
    <s v="Higher Education Operating"/>
    <s v="03: Higher Education Operating"/>
    <s v="03220"/>
    <s v="Covered Institution Int Escrow"/>
    <x v="286"/>
    <s v="246.03220"/>
    <x v="0"/>
    <n v="100"/>
    <n v="5101.05"/>
    <n v="18148.71"/>
    <n v="27018.36"/>
    <n v="27188.2"/>
    <n v="16826.55"/>
    <n v="216464.38"/>
    <d v="2023-08-07T12:58:53"/>
    <n v="2479"/>
    <n v="1"/>
    <n v="1"/>
  </r>
  <r>
    <x v="6"/>
    <s v="Education Secretariat"/>
    <n v="7"/>
    <s v="Education"/>
    <n v="7"/>
    <s v="Education Secretariat"/>
    <s v="Executive Branch"/>
    <n v="1"/>
    <n v="246"/>
    <s v="100000"/>
    <s v="University of Virginia's College at Wise"/>
    <x v="72"/>
    <s v="03"/>
    <s v="Higher Education Operating"/>
    <s v="03: Higher Education Operating"/>
    <s v="03220"/>
    <s v="Covered Institution Int Escrow"/>
    <x v="286"/>
    <s v="246.03220"/>
    <x v="1"/>
    <n v="135"/>
    <n v="0"/>
    <n v="5101"/>
    <n v="9704"/>
    <n v="26963.16"/>
    <n v="12328"/>
    <n v="1966.35"/>
    <d v="2023-08-07T12:58:53"/>
    <n v="2480"/>
    <n v="1"/>
    <n v="1"/>
  </r>
  <r>
    <x v="6"/>
    <s v="Education Secretariat"/>
    <n v="7"/>
    <s v="Education"/>
    <n v="7"/>
    <s v="Education Secretariat"/>
    <s v="Executive Branch"/>
    <n v="1"/>
    <n v="246"/>
    <s v="100000"/>
    <s v="University of Virginia's College at Wise"/>
    <x v="72"/>
    <s v="03"/>
    <s v="Higher Education Operating"/>
    <s v="03: Higher Education Operating"/>
    <s v="03220"/>
    <s v="Covered Institution Int Escrow"/>
    <x v="286"/>
    <s v="246.03220"/>
    <x v="2"/>
    <n v="200"/>
    <n v="0"/>
    <n v="0"/>
    <n v="0"/>
    <n v="14805"/>
    <n v="12328"/>
    <n v="1966.35"/>
    <d v="2023-08-07T12:58:53"/>
    <n v="2481"/>
    <n v="1"/>
    <n v="1"/>
  </r>
  <r>
    <x v="6"/>
    <s v="Education Secretariat"/>
    <n v="7"/>
    <s v="Education"/>
    <n v="7"/>
    <s v="Education Secretariat"/>
    <s v="Executive Branch"/>
    <n v="1"/>
    <n v="246"/>
    <s v="100000"/>
    <s v="University of Virginia's College at Wise"/>
    <x v="72"/>
    <s v="03"/>
    <s v="Higher Education Operating"/>
    <s v="03: Higher Education Operating"/>
    <s v="03220"/>
    <s v="Covered Institution Int Escrow"/>
    <x v="286"/>
    <s v="246.03220"/>
    <x v="3"/>
    <n v="220"/>
    <n v="0"/>
    <n v="5101"/>
    <n v="9704"/>
    <n v="12158.16"/>
    <n v="0"/>
    <n v="0"/>
    <d v="2023-08-07T12:58:53"/>
    <n v="2482"/>
    <n v="1"/>
    <n v="1"/>
  </r>
  <r>
    <x v="6"/>
    <s v="Education Secretariat"/>
    <n v="7"/>
    <s v="Education"/>
    <n v="7"/>
    <s v="Education Secretariat"/>
    <s v="Executive Branch"/>
    <n v="1"/>
    <n v="246"/>
    <s v="100000"/>
    <s v="University of Virginia's College at Wise"/>
    <x v="72"/>
    <s v="03"/>
    <s v="Higher Education Operating"/>
    <s v="03: Higher Education Operating"/>
    <s v="03220"/>
    <s v="Covered Institution Int Escrow"/>
    <x v="286"/>
    <s v="246.03220"/>
    <x v="4"/>
    <n v="500"/>
    <n v="5101.05"/>
    <n v="18148.66"/>
    <n v="18573.650000000001"/>
    <n v="169.84"/>
    <n v="1966.35"/>
    <n v="201604.18"/>
    <d v="2023-08-07T12:58:53"/>
    <n v="2483"/>
    <n v="1"/>
    <n v="1"/>
  </r>
  <r>
    <x v="6"/>
    <s v="Education Secretariat"/>
    <n v="7"/>
    <s v="Education"/>
    <n v="7"/>
    <s v="Education Secretariat"/>
    <s v="Executive Branch"/>
    <n v="1"/>
    <n v="246"/>
    <s v="100000"/>
    <s v="University of Virginia's College at Wise"/>
    <x v="72"/>
    <s v="03"/>
    <s v="Higher Education Operating"/>
    <s v="03: Higher Education Operating"/>
    <s v="03230"/>
    <s v="Epi&amp;LabCpctyInfctsDis-COVID-19"/>
    <x v="276"/>
    <s v="246.03230"/>
    <x v="1"/>
    <n v="135"/>
    <n v="0"/>
    <n v="0"/>
    <n v="0"/>
    <n v="0"/>
    <n v="180000"/>
    <n v="0"/>
    <d v="2023-08-07T12:58:53"/>
    <n v="2484"/>
    <n v="1"/>
    <n v="1"/>
  </r>
  <r>
    <x v="6"/>
    <s v="Education Secretariat"/>
    <n v="7"/>
    <s v="Education"/>
    <n v="7"/>
    <s v="Education Secretariat"/>
    <s v="Executive Branch"/>
    <n v="1"/>
    <n v="246"/>
    <s v="100000"/>
    <s v="University of Virginia's College at Wise"/>
    <x v="72"/>
    <s v="03"/>
    <s v="Higher Education Operating"/>
    <s v="03: Higher Education Operating"/>
    <s v="03230"/>
    <s v="Epi&amp;LabCpctyInfctsDis-COVID-19"/>
    <x v="276"/>
    <s v="246.03230"/>
    <x v="2"/>
    <n v="200"/>
    <n v="0"/>
    <n v="0"/>
    <n v="0"/>
    <n v="0"/>
    <n v="97957.8"/>
    <n v="0"/>
    <d v="2023-08-07T12:58:53"/>
    <n v="2485"/>
    <n v="1"/>
    <n v="1"/>
  </r>
  <r>
    <x v="6"/>
    <s v="Education Secretariat"/>
    <n v="7"/>
    <s v="Education"/>
    <n v="7"/>
    <s v="Education Secretariat"/>
    <s v="Executive Branch"/>
    <n v="1"/>
    <n v="246"/>
    <s v="100000"/>
    <s v="University of Virginia's College at Wise"/>
    <x v="72"/>
    <s v="03"/>
    <s v="Higher Education Operating"/>
    <s v="03: Higher Education Operating"/>
    <s v="03230"/>
    <s v="Epi&amp;LabCpctyInfctsDis-COVID-19"/>
    <x v="276"/>
    <s v="246.03230"/>
    <x v="3"/>
    <n v="220"/>
    <n v="0"/>
    <n v="0"/>
    <n v="0"/>
    <n v="0"/>
    <n v="82042.2"/>
    <n v="0"/>
    <d v="2023-08-07T12:58:53"/>
    <n v="2486"/>
    <n v="1"/>
    <n v="1"/>
  </r>
  <r>
    <x v="6"/>
    <s v="Education Secretariat"/>
    <n v="7"/>
    <s v="Education"/>
    <n v="7"/>
    <s v="Education Secretariat"/>
    <s v="Executive Branch"/>
    <n v="1"/>
    <n v="246"/>
    <s v="100000"/>
    <s v="University of Virginia's College at Wise"/>
    <x v="72"/>
    <s v="03"/>
    <s v="Higher Education Operating"/>
    <s v="03: Higher Education Operating"/>
    <s v="03300"/>
    <s v="Hi Ed Decentralzation Suspense"/>
    <x v="294"/>
    <s v="246.03300"/>
    <x v="0"/>
    <n v="100"/>
    <n v="0"/>
    <n v="0"/>
    <n v="1234.04"/>
    <n v="23319.29"/>
    <n v="23319.33"/>
    <n v="23289.32"/>
    <d v="2023-08-07T12:58:53"/>
    <n v="2487"/>
    <n v="1"/>
    <n v="1"/>
  </r>
  <r>
    <x v="6"/>
    <s v="Education Secretariat"/>
    <n v="7"/>
    <s v="Education"/>
    <n v="7"/>
    <s v="Education Secretariat"/>
    <s v="Executive Branch"/>
    <n v="1"/>
    <n v="246"/>
    <s v="100000"/>
    <s v="University of Virginia's College at Wise"/>
    <x v="72"/>
    <s v="03"/>
    <s v="Higher Education Operating"/>
    <s v="03: Higher Education Operating"/>
    <s v="03410"/>
    <s v="GEER Fund - COVID-19"/>
    <x v="277"/>
    <s v="246.03410"/>
    <x v="1"/>
    <n v="135"/>
    <n v="0"/>
    <n v="0"/>
    <n v="0"/>
    <n v="231400"/>
    <n v="102948"/>
    <n v="0"/>
    <d v="2023-08-07T12:58:53"/>
    <n v="2488"/>
    <n v="1"/>
    <n v="1"/>
  </r>
  <r>
    <x v="6"/>
    <s v="Education Secretariat"/>
    <n v="7"/>
    <s v="Education"/>
    <n v="7"/>
    <s v="Education Secretariat"/>
    <s v="Executive Branch"/>
    <n v="1"/>
    <n v="246"/>
    <s v="100000"/>
    <s v="University of Virginia's College at Wise"/>
    <x v="72"/>
    <s v="03"/>
    <s v="Higher Education Operating"/>
    <s v="03: Higher Education Operating"/>
    <s v="03410"/>
    <s v="GEER Fund - COVID-19"/>
    <x v="277"/>
    <s v="246.03410"/>
    <x v="2"/>
    <n v="200"/>
    <n v="0"/>
    <n v="0"/>
    <n v="0"/>
    <n v="231400"/>
    <n v="102948"/>
    <n v="0"/>
    <d v="2023-08-07T12:58:53"/>
    <n v="2489"/>
    <n v="1"/>
    <n v="1"/>
  </r>
  <r>
    <x v="6"/>
    <s v="Education Secretariat"/>
    <n v="7"/>
    <s v="Education"/>
    <n v="7"/>
    <s v="Education Secretariat"/>
    <s v="Executive Branch"/>
    <n v="1"/>
    <n v="246"/>
    <s v="100000"/>
    <s v="University of Virginia's College at Wise"/>
    <x v="72"/>
    <s v="03"/>
    <s v="Higher Education Operating"/>
    <s v="03: Higher Education Operating"/>
    <s v="03420"/>
    <s v="Caresactrlffd-General-Covid-19"/>
    <x v="278"/>
    <s v="246.03420"/>
    <x v="1"/>
    <n v="135"/>
    <n v="0"/>
    <n v="0"/>
    <n v="244369.93"/>
    <n v="868059.25"/>
    <n v="0"/>
    <n v="0"/>
    <d v="2023-08-07T12:58:53"/>
    <n v="2490"/>
    <n v="1"/>
    <n v="1"/>
  </r>
  <r>
    <x v="6"/>
    <s v="Education Secretariat"/>
    <n v="7"/>
    <s v="Education"/>
    <n v="7"/>
    <s v="Education Secretariat"/>
    <s v="Executive Branch"/>
    <n v="1"/>
    <n v="246"/>
    <s v="100000"/>
    <s v="University of Virginia's College at Wise"/>
    <x v="72"/>
    <s v="03"/>
    <s v="Higher Education Operating"/>
    <s v="03: Higher Education Operating"/>
    <s v="03420"/>
    <s v="Caresactrlffd-General-Covid-19"/>
    <x v="278"/>
    <s v="246.03420"/>
    <x v="2"/>
    <n v="200"/>
    <n v="0"/>
    <n v="0"/>
    <n v="211966.68"/>
    <n v="868059.24999999988"/>
    <n v="0"/>
    <n v="0"/>
    <d v="2023-08-07T12:58:53"/>
    <n v="2491"/>
    <n v="1"/>
    <n v="1"/>
  </r>
  <r>
    <x v="6"/>
    <s v="Education Secretariat"/>
    <n v="7"/>
    <s v="Education"/>
    <n v="7"/>
    <s v="Education Secretariat"/>
    <s v="Executive Branch"/>
    <n v="1"/>
    <n v="246"/>
    <s v="100000"/>
    <s v="University of Virginia's College at Wise"/>
    <x v="72"/>
    <s v="03"/>
    <s v="Higher Education Operating"/>
    <s v="03: Higher Education Operating"/>
    <s v="03420"/>
    <s v="Caresactrlffd-General-Covid-19"/>
    <x v="278"/>
    <s v="246.03420"/>
    <x v="3"/>
    <n v="220"/>
    <n v="0"/>
    <n v="0"/>
    <n v="32403.25"/>
    <n v="1.1641532182693481E-10"/>
    <n v="0"/>
    <n v="0"/>
    <d v="2023-08-07T12:58:53"/>
    <n v="2492"/>
    <n v="1"/>
    <n v="1"/>
  </r>
  <r>
    <x v="6"/>
    <s v="Education Secretariat"/>
    <n v="7"/>
    <s v="Education"/>
    <n v="7"/>
    <s v="Education Secretariat"/>
    <s v="Executive Branch"/>
    <n v="1"/>
    <n v="246"/>
    <s v="100000"/>
    <s v="University of Virginia's College at Wise"/>
    <x v="72"/>
    <s v="03"/>
    <s v="Higher Education Operating"/>
    <s v="03: Higher Education Operating"/>
    <s v="03440"/>
    <s v="EduStabFund-Students-COVID-19"/>
    <x v="279"/>
    <s v="246.03440"/>
    <x v="1"/>
    <n v="135"/>
    <n v="0"/>
    <n v="0"/>
    <n v="394483"/>
    <n v="788966"/>
    <n v="1888406"/>
    <n v="0"/>
    <d v="2023-08-07T12:58:53"/>
    <n v="2493"/>
    <n v="1"/>
    <n v="1"/>
  </r>
  <r>
    <x v="6"/>
    <s v="Education Secretariat"/>
    <n v="7"/>
    <s v="Education"/>
    <n v="7"/>
    <s v="Education Secretariat"/>
    <s v="Executive Branch"/>
    <n v="1"/>
    <n v="246"/>
    <s v="100000"/>
    <s v="University of Virginia's College at Wise"/>
    <x v="72"/>
    <s v="03"/>
    <s v="Higher Education Operating"/>
    <s v="03: Higher Education Operating"/>
    <s v="03440"/>
    <s v="EduStabFund-Students-COVID-19"/>
    <x v="279"/>
    <s v="246.03440"/>
    <x v="2"/>
    <n v="200"/>
    <n v="0"/>
    <n v="0"/>
    <n v="0"/>
    <n v="788966"/>
    <n v="1888406"/>
    <n v="0"/>
    <d v="2023-08-07T12:58:53"/>
    <n v="2494"/>
    <n v="1"/>
    <n v="1"/>
  </r>
  <r>
    <x v="6"/>
    <s v="Education Secretariat"/>
    <n v="7"/>
    <s v="Education"/>
    <n v="7"/>
    <s v="Education Secretariat"/>
    <s v="Executive Branch"/>
    <n v="1"/>
    <n v="246"/>
    <s v="100000"/>
    <s v="University of Virginia's College at Wise"/>
    <x v="72"/>
    <s v="03"/>
    <s v="Higher Education Operating"/>
    <s v="03: Higher Education Operating"/>
    <s v="03440"/>
    <s v="EduStabFund-Students-COVID-19"/>
    <x v="279"/>
    <s v="246.03440"/>
    <x v="3"/>
    <n v="220"/>
    <n v="0"/>
    <n v="0"/>
    <n v="394483"/>
    <n v="0"/>
    <n v="0"/>
    <n v="0"/>
    <d v="2023-08-07T12:58:53"/>
    <n v="2495"/>
    <n v="1"/>
    <n v="1"/>
  </r>
  <r>
    <x v="6"/>
    <s v="Education Secretariat"/>
    <n v="7"/>
    <s v="Education"/>
    <n v="7"/>
    <s v="Education Secretariat"/>
    <s v="Executive Branch"/>
    <n v="1"/>
    <n v="246"/>
    <s v="100000"/>
    <s v="University of Virginia's College at Wise"/>
    <x v="72"/>
    <s v="03"/>
    <s v="Higher Education Operating"/>
    <s v="03: Higher Education Operating"/>
    <s v="03460"/>
    <s v="Innovative internship Fund"/>
    <x v="297"/>
    <s v="246.03460"/>
    <x v="0"/>
    <n v="100"/>
    <n v="0"/>
    <n v="0"/>
    <n v="0"/>
    <n v="0"/>
    <n v="0"/>
    <n v="24840"/>
    <d v="2023-08-07T12:58:53"/>
    <n v="2496"/>
    <n v="1"/>
    <n v="1"/>
  </r>
  <r>
    <x v="6"/>
    <s v="Education Secretariat"/>
    <n v="7"/>
    <s v="Education"/>
    <n v="7"/>
    <s v="Education Secretariat"/>
    <s v="Executive Branch"/>
    <n v="1"/>
    <n v="246"/>
    <s v="100000"/>
    <s v="University of Virginia's College at Wise"/>
    <x v="72"/>
    <s v="03"/>
    <s v="Higher Education Operating"/>
    <s v="03: Higher Education Operating"/>
    <s v="03460"/>
    <s v="Innovative internship Fund"/>
    <x v="297"/>
    <s v="246.03460"/>
    <x v="1"/>
    <n v="135"/>
    <n v="0"/>
    <n v="0"/>
    <n v="0"/>
    <n v="0"/>
    <n v="0"/>
    <n v="24839.999999999996"/>
    <d v="2023-08-07T12:58:53"/>
    <n v="2497"/>
    <n v="1"/>
    <n v="1"/>
  </r>
  <r>
    <x v="6"/>
    <s v="Education Secretariat"/>
    <n v="7"/>
    <s v="Education"/>
    <n v="7"/>
    <s v="Education Secretariat"/>
    <s v="Executive Branch"/>
    <n v="1"/>
    <n v="246"/>
    <s v="100000"/>
    <s v="University of Virginia's College at Wise"/>
    <x v="72"/>
    <s v="03"/>
    <s v="Higher Education Operating"/>
    <s v="03: Higher Education Operating"/>
    <s v="03460"/>
    <s v="Innovative internship Fund"/>
    <x v="297"/>
    <s v="246.03460"/>
    <x v="3"/>
    <n v="220"/>
    <n v="0"/>
    <n v="0"/>
    <n v="0"/>
    <n v="0"/>
    <n v="0"/>
    <n v="24839.999999999996"/>
    <d v="2023-08-07T12:58:53"/>
    <n v="2498"/>
    <n v="1"/>
    <n v="1"/>
  </r>
  <r>
    <x v="6"/>
    <s v="Education Secretariat"/>
    <n v="7"/>
    <s v="Education"/>
    <n v="7"/>
    <s v="Education Secretariat"/>
    <s v="Executive Branch"/>
    <n v="1"/>
    <n v="246"/>
    <s v="100000"/>
    <s v="University of Virginia's College at Wise"/>
    <x v="72"/>
    <s v="03"/>
    <s v="Higher Education Operating"/>
    <s v="03: Higher Education Operating"/>
    <s v="03690"/>
    <s v="EduStabFund-Institutn-COVID-19"/>
    <x v="281"/>
    <s v="246.03690"/>
    <x v="1"/>
    <n v="135"/>
    <n v="0"/>
    <n v="0"/>
    <n v="394483"/>
    <n v="1804120"/>
    <n v="1743118.9999999998"/>
    <n v="818733.57"/>
    <d v="2023-08-07T12:58:53"/>
    <n v="2499"/>
    <n v="1"/>
    <n v="1"/>
  </r>
  <r>
    <x v="6"/>
    <s v="Education Secretariat"/>
    <n v="7"/>
    <s v="Education"/>
    <n v="7"/>
    <s v="Education Secretariat"/>
    <s v="Executive Branch"/>
    <n v="1"/>
    <n v="246"/>
    <s v="100000"/>
    <s v="University of Virginia's College at Wise"/>
    <x v="72"/>
    <s v="03"/>
    <s v="Higher Education Operating"/>
    <s v="03: Higher Education Operating"/>
    <s v="03690"/>
    <s v="EduStabFund-Institutn-COVID-19"/>
    <x v="281"/>
    <s v="246.03690"/>
    <x v="2"/>
    <n v="200"/>
    <n v="0"/>
    <n v="0"/>
    <n v="0"/>
    <n v="1804120"/>
    <n v="924385.43"/>
    <n v="690325.79"/>
    <d v="2023-08-07T12:58:53"/>
    <n v="2500"/>
    <n v="1"/>
    <n v="1"/>
  </r>
  <r>
    <x v="6"/>
    <s v="Education Secretariat"/>
    <n v="7"/>
    <s v="Education"/>
    <n v="7"/>
    <s v="Education Secretariat"/>
    <s v="Executive Branch"/>
    <n v="1"/>
    <n v="246"/>
    <s v="100000"/>
    <s v="University of Virginia's College at Wise"/>
    <x v="72"/>
    <s v="03"/>
    <s v="Higher Education Operating"/>
    <s v="03: Higher Education Operating"/>
    <s v="03690"/>
    <s v="EduStabFund-Institutn-COVID-19"/>
    <x v="281"/>
    <s v="246.03690"/>
    <x v="3"/>
    <n v="220"/>
    <n v="0"/>
    <n v="0"/>
    <n v="394483"/>
    <n v="0"/>
    <n v="818733.56999999972"/>
    <n v="128407.77999999991"/>
    <d v="2023-08-07T12:58:53"/>
    <n v="2501"/>
    <n v="1"/>
    <n v="1"/>
  </r>
  <r>
    <x v="6"/>
    <s v="Education Secretariat"/>
    <n v="7"/>
    <s v="Education"/>
    <n v="7"/>
    <s v="Education Secretariat"/>
    <s v="Executive Branch"/>
    <n v="1"/>
    <n v="246"/>
    <s v="100000"/>
    <s v="University of Virginia's College at Wise"/>
    <x v="72"/>
    <s v="03"/>
    <s v="Higher Education Operating"/>
    <s v="03: Higher Education Operating"/>
    <s v="03880"/>
    <s v="Supp&amp;Equip Sls-Non-Gen/Fed-HE"/>
    <x v="284"/>
    <s v="246.03880"/>
    <x v="1"/>
    <n v="135"/>
    <n v="25500"/>
    <n v="25500"/>
    <n v="25500"/>
    <n v="25500"/>
    <n v="25500"/>
    <n v="25500"/>
    <d v="2023-08-07T12:58:53"/>
    <n v="2502"/>
    <n v="1"/>
    <n v="1"/>
  </r>
  <r>
    <x v="6"/>
    <s v="Education Secretariat"/>
    <n v="7"/>
    <s v="Education"/>
    <n v="7"/>
    <s v="Education Secretariat"/>
    <s v="Executive Branch"/>
    <n v="1"/>
    <n v="246"/>
    <s v="100000"/>
    <s v="University of Virginia's College at Wise"/>
    <x v="72"/>
    <s v="03"/>
    <s v="Higher Education Operating"/>
    <s v="03: Higher Education Operating"/>
    <s v="03880"/>
    <s v="Supp&amp;Equip Sls-Non-Gen/Fed-HE"/>
    <x v="284"/>
    <s v="246.03880"/>
    <x v="2"/>
    <n v="200"/>
    <n v="0"/>
    <n v="841.15"/>
    <n v="0"/>
    <n v="0"/>
    <n v="0"/>
    <n v="0"/>
    <d v="2023-08-07T12:58:53"/>
    <n v="2503"/>
    <n v="1"/>
    <n v="1"/>
  </r>
  <r>
    <x v="6"/>
    <s v="Education Secretariat"/>
    <n v="7"/>
    <s v="Education"/>
    <n v="7"/>
    <s v="Education Secretariat"/>
    <s v="Executive Branch"/>
    <n v="1"/>
    <n v="246"/>
    <s v="100000"/>
    <s v="University of Virginia's College at Wise"/>
    <x v="72"/>
    <s v="03"/>
    <s v="Higher Education Operating"/>
    <s v="03: Higher Education Operating"/>
    <s v="03880"/>
    <s v="Supp&amp;Equip Sls-Non-Gen/Fed-HE"/>
    <x v="284"/>
    <s v="246.03880"/>
    <x v="3"/>
    <n v="220"/>
    <n v="25500"/>
    <n v="24658.85"/>
    <n v="25500"/>
    <n v="25500"/>
    <n v="25500"/>
    <n v="25500"/>
    <d v="2023-08-07T12:58:53"/>
    <n v="2504"/>
    <n v="1"/>
    <n v="1"/>
  </r>
  <r>
    <x v="6"/>
    <s v="Education Secretariat"/>
    <n v="7"/>
    <s v="Education"/>
    <n v="7"/>
    <s v="Education Secretariat"/>
    <s v="Executive Branch"/>
    <n v="1"/>
    <n v="246"/>
    <s v="100000"/>
    <s v="University of Virginia's College at Wise"/>
    <x v="72"/>
    <s v="09"/>
    <s v="Dedicated Special Revenue"/>
    <s v="09: Dedicated Special Revenue"/>
    <s v="09650"/>
    <s v="Central Capital Planning Fund"/>
    <x v="257"/>
    <s v="246.09650"/>
    <x v="0"/>
    <n v="100"/>
    <n v="0"/>
    <n v="885975"/>
    <n v="109654.62"/>
    <n v="0"/>
    <n v="0"/>
    <n v="0"/>
    <d v="2023-08-07T12:58:53"/>
    <n v="2505"/>
    <n v="1"/>
    <n v="1"/>
  </r>
  <r>
    <x v="6"/>
    <s v="Education Secretariat"/>
    <n v="7"/>
    <s v="Education"/>
    <n v="7"/>
    <s v="Education Secretariat"/>
    <s v="Executive Branch"/>
    <n v="1"/>
    <n v="246"/>
    <s v="100000"/>
    <s v="University of Virginia's College at Wise"/>
    <x v="72"/>
    <s v="09"/>
    <s v="Dedicated Special Revenue"/>
    <s v="09: Dedicated Special Revenue"/>
    <s v="09650"/>
    <s v="Central Capital Planning Fund"/>
    <x v="257"/>
    <s v="246.09650"/>
    <x v="5"/>
    <n v="137"/>
    <n v="0"/>
    <n v="885975"/>
    <n v="885975"/>
    <n v="109654.62"/>
    <n v="0"/>
    <n v="0"/>
    <d v="2023-08-07T12:58:53"/>
    <n v="2506"/>
    <n v="1"/>
    <n v="1"/>
  </r>
  <r>
    <x v="6"/>
    <s v="Education Secretariat"/>
    <n v="7"/>
    <s v="Education"/>
    <n v="7"/>
    <s v="Education Secretariat"/>
    <s v="Executive Branch"/>
    <n v="1"/>
    <n v="246"/>
    <s v="100000"/>
    <s v="University of Virginia's College at Wise"/>
    <x v="72"/>
    <s v="09"/>
    <s v="Dedicated Special Revenue"/>
    <s v="09: Dedicated Special Revenue"/>
    <s v="09650"/>
    <s v="Central Capital Planning Fund"/>
    <x v="257"/>
    <s v="246.09650"/>
    <x v="7"/>
    <n v="205"/>
    <n v="0"/>
    <n v="0"/>
    <n v="776320.38"/>
    <n v="0"/>
    <n v="0"/>
    <n v="0"/>
    <d v="2023-08-07T12:58:53"/>
    <n v="2507"/>
    <n v="1"/>
    <n v="1"/>
  </r>
  <r>
    <x v="6"/>
    <s v="Education Secretariat"/>
    <n v="7"/>
    <s v="Education"/>
    <n v="7"/>
    <s v="Education Secretariat"/>
    <s v="Executive Branch"/>
    <n v="1"/>
    <n v="246"/>
    <s v="100000"/>
    <s v="University of Virginia's College at Wise"/>
    <x v="72"/>
    <s v="09"/>
    <s v="Dedicated Special Revenue"/>
    <s v="09: Dedicated Special Revenue"/>
    <s v="09650"/>
    <s v="Central Capital Planning Fund"/>
    <x v="257"/>
    <s v="246.09650"/>
    <x v="6"/>
    <n v="222"/>
    <n v="0"/>
    <n v="885975"/>
    <n v="109654.62"/>
    <n v="109654.62"/>
    <n v="0"/>
    <n v="0"/>
    <d v="2023-08-07T12:58:53"/>
    <n v="2508"/>
    <n v="1"/>
    <n v="1"/>
  </r>
  <r>
    <x v="6"/>
    <s v="Education Secretariat"/>
    <n v="7"/>
    <s v="Education"/>
    <n v="7"/>
    <s v="Education Secretariat"/>
    <s v="Executive Branch"/>
    <n v="1"/>
    <n v="246"/>
    <s v="100000"/>
    <s v="University of Virginia's College at Wise"/>
    <x v="72"/>
    <s v="09"/>
    <s v="Dedicated Special Revenue"/>
    <s v="09: Dedicated Special Revenue"/>
    <s v="09650"/>
    <s v="Central Capital Planning Fund"/>
    <x v="257"/>
    <s v="246.09650"/>
    <x v="4"/>
    <n v="500"/>
    <n v="0"/>
    <n v="0"/>
    <n v="0"/>
    <n v="776320.38"/>
    <n v="0"/>
    <n v="0"/>
    <d v="2023-08-07T12:58:53"/>
    <n v="2509"/>
    <n v="1"/>
    <n v="1"/>
  </r>
  <r>
    <x v="6"/>
    <s v="Education Secretariat"/>
    <n v="7"/>
    <s v="Education"/>
    <n v="7"/>
    <s v="Education Secretariat"/>
    <s v="Executive Branch"/>
    <n v="1"/>
    <n v="236"/>
    <s v="101000"/>
    <s v="Virginia Commonwealth University"/>
    <x v="73"/>
    <s v="03"/>
    <s v="Higher Education Operating"/>
    <s v="03: Higher Education Operating"/>
    <s v="03000"/>
    <s v="Higher Education Operating"/>
    <x v="267"/>
    <s v="236.03000"/>
    <x v="1"/>
    <n v="135"/>
    <n v="639016961"/>
    <n v="680828135"/>
    <n v="697583269"/>
    <n v="717449001.05999994"/>
    <n v="735033281.64999998"/>
    <n v="746799578.13999999"/>
    <d v="2023-08-07T12:58:53"/>
    <n v="2510"/>
    <n v="1"/>
    <n v="1"/>
  </r>
  <r>
    <x v="6"/>
    <s v="Education Secretariat"/>
    <n v="7"/>
    <s v="Education"/>
    <n v="7"/>
    <s v="Education Secretariat"/>
    <s v="Executive Branch"/>
    <n v="1"/>
    <n v="236"/>
    <s v="101000"/>
    <s v="Virginia Commonwealth University"/>
    <x v="73"/>
    <s v="03"/>
    <s v="Higher Education Operating"/>
    <m/>
    <s v="03000"/>
    <s v="Higher Education Operating"/>
    <x v="267"/>
    <s v="236.03000"/>
    <x v="5"/>
    <n v="137"/>
    <n v="0"/>
    <n v="0"/>
    <n v="0"/>
    <n v="5250000"/>
    <n v="1401000"/>
    <n v="0"/>
    <d v="2023-08-07T12:58:53"/>
    <n v="2511"/>
    <n v="1"/>
    <n v="1"/>
  </r>
  <r>
    <x v="6"/>
    <s v="Education Secretariat"/>
    <n v="7"/>
    <s v="Education"/>
    <n v="7"/>
    <s v="Education Secretariat"/>
    <s v="Executive Branch"/>
    <n v="1"/>
    <n v="236"/>
    <s v="101000"/>
    <s v="Virginia Commonwealth University"/>
    <x v="73"/>
    <s v="03"/>
    <s v="Higher Education Operating"/>
    <s v="03: Higher Education Operating"/>
    <s v="03000"/>
    <s v="Higher Education Operating"/>
    <x v="267"/>
    <s v="236.03000"/>
    <x v="5"/>
    <n v="137"/>
    <n v="3067486"/>
    <n v="4338512"/>
    <n v="4095367.9299999997"/>
    <n v="1296848.9300000002"/>
    <n v="5008754.2300000004"/>
    <n v="1947266.6900000002"/>
    <d v="2023-08-07T12:58:53"/>
    <n v="2512"/>
    <n v="1"/>
    <n v="1"/>
  </r>
  <r>
    <x v="6"/>
    <s v="Education Secretariat"/>
    <n v="7"/>
    <s v="Education"/>
    <n v="7"/>
    <s v="Education Secretariat"/>
    <s v="Executive Branch"/>
    <n v="1"/>
    <n v="236"/>
    <s v="101000"/>
    <s v="Virginia Commonwealth University"/>
    <x v="73"/>
    <s v="03"/>
    <s v="Higher Education Operating"/>
    <s v="03: Higher Education Operating"/>
    <s v="03000"/>
    <s v="Higher Education Operating"/>
    <x v="267"/>
    <s v="236.03000"/>
    <x v="2"/>
    <n v="200"/>
    <n v="630976763.15999913"/>
    <n v="652550968.53999829"/>
    <n v="664022645.24000204"/>
    <n v="653846222.92999995"/>
    <n v="681126900.27000141"/>
    <n v="724046530.9700011"/>
    <d v="2023-08-07T12:58:53"/>
    <n v="2513"/>
    <n v="1"/>
    <n v="1"/>
  </r>
  <r>
    <x v="6"/>
    <s v="Education Secretariat"/>
    <n v="7"/>
    <s v="Education"/>
    <n v="7"/>
    <s v="Education Secretariat"/>
    <s v="Executive Branch"/>
    <n v="1"/>
    <n v="236"/>
    <s v="101000"/>
    <s v="Virginia Commonwealth University"/>
    <x v="73"/>
    <s v="03"/>
    <s v="Higher Education Operating"/>
    <s v="03: Higher Education Operating"/>
    <s v="03000"/>
    <s v="Higher Education Operating"/>
    <x v="267"/>
    <s v="236.03000"/>
    <x v="7"/>
    <n v="205"/>
    <n v="-1294310.29"/>
    <n v="243145.89000000013"/>
    <n v="1203019.0000000005"/>
    <n v="238094.7"/>
    <n v="1922792.1300000001"/>
    <n v="0"/>
    <d v="2023-08-07T12:58:53"/>
    <n v="2514"/>
    <n v="1"/>
    <n v="1"/>
  </r>
  <r>
    <x v="6"/>
    <s v="Education Secretariat"/>
    <n v="7"/>
    <s v="Education"/>
    <n v="7"/>
    <s v="Education Secretariat"/>
    <s v="Executive Branch"/>
    <n v="1"/>
    <n v="236"/>
    <s v="101000"/>
    <s v="Virginia Commonwealth University"/>
    <x v="73"/>
    <s v="03"/>
    <s v="Higher Education Operating"/>
    <s v="03: Higher Education Operating"/>
    <s v="03000"/>
    <s v="Higher Education Operating"/>
    <x v="267"/>
    <s v="236.03000"/>
    <x v="3"/>
    <n v="220"/>
    <n v="8040197.8400008678"/>
    <n v="28277166.460001707"/>
    <n v="33560623.759997964"/>
    <n v="63602778.129999995"/>
    <n v="53906381.379998565"/>
    <n v="22753047.169998884"/>
    <d v="2023-08-07T12:58:53"/>
    <n v="2515"/>
    <n v="1"/>
    <n v="1"/>
  </r>
  <r>
    <x v="6"/>
    <s v="Education Secretariat"/>
    <n v="7"/>
    <s v="Education"/>
    <n v="7"/>
    <s v="Education Secretariat"/>
    <s v="Executive Branch"/>
    <n v="1"/>
    <n v="236"/>
    <s v="101000"/>
    <s v="Virginia Commonwealth University"/>
    <x v="73"/>
    <s v="03"/>
    <s v="Higher Education Operating"/>
    <s v="03: Higher Education Operating"/>
    <s v="03000"/>
    <s v="Higher Education Operating"/>
    <x v="267"/>
    <s v="236.03000"/>
    <x v="6"/>
    <n v="222"/>
    <n v="4361796.29"/>
    <n v="4095366.11"/>
    <n v="2892348.9299999992"/>
    <n v="1058754.2300000002"/>
    <n v="3085962.1000000006"/>
    <n v="1947266.6900000002"/>
    <d v="2023-08-07T12:58:53"/>
    <n v="2516"/>
    <n v="1"/>
    <n v="1"/>
  </r>
  <r>
    <x v="6"/>
    <s v="Education Secretariat"/>
    <n v="7"/>
    <s v="Education"/>
    <n v="7"/>
    <s v="Education Secretariat"/>
    <s v="Executive Branch"/>
    <n v="1"/>
    <n v="236"/>
    <s v="101000"/>
    <s v="Virginia Commonwealth University"/>
    <x v="73"/>
    <s v="03"/>
    <s v="Higher Education Operating"/>
    <s v="03: Higher Education Operating"/>
    <s v="03010"/>
    <s v="Higher Education Federal"/>
    <x v="268"/>
    <s v="236.03010"/>
    <x v="1"/>
    <n v="135"/>
    <n v="174671563"/>
    <n v="172410018"/>
    <n v="173585825"/>
    <n v="181805565"/>
    <n v="175824473.5"/>
    <n v="199907482"/>
    <d v="2023-08-07T12:58:53"/>
    <n v="2517"/>
    <n v="1"/>
    <n v="1"/>
  </r>
  <r>
    <x v="6"/>
    <s v="Education Secretariat"/>
    <n v="7"/>
    <s v="Education"/>
    <n v="7"/>
    <s v="Education Secretariat"/>
    <s v="Executive Branch"/>
    <n v="1"/>
    <n v="236"/>
    <s v="101000"/>
    <s v="Virginia Commonwealth University"/>
    <x v="73"/>
    <s v="03"/>
    <s v="Higher Education Operating"/>
    <s v="03: Higher Education Operating"/>
    <s v="03010"/>
    <s v="Higher Education Federal"/>
    <x v="268"/>
    <s v="236.03010"/>
    <x v="2"/>
    <n v="200"/>
    <n v="147901641.19000012"/>
    <n v="142863501.90000001"/>
    <n v="155957958.90000001"/>
    <n v="181800415.00000003"/>
    <n v="173361908.63000003"/>
    <n v="199907481.99999994"/>
    <d v="2023-08-07T12:58:53"/>
    <n v="2518"/>
    <n v="1"/>
    <n v="1"/>
  </r>
  <r>
    <x v="6"/>
    <s v="Education Secretariat"/>
    <n v="7"/>
    <s v="Education"/>
    <n v="7"/>
    <s v="Education Secretariat"/>
    <s v="Executive Branch"/>
    <n v="1"/>
    <n v="236"/>
    <s v="101000"/>
    <s v="Virginia Commonwealth University"/>
    <x v="73"/>
    <s v="03"/>
    <s v="Higher Education Operating"/>
    <s v="03: Higher Education Operating"/>
    <s v="03010"/>
    <s v="Higher Education Federal"/>
    <x v="268"/>
    <s v="236.03010"/>
    <x v="3"/>
    <n v="220"/>
    <n v="26769921.809999883"/>
    <n v="29546516.099999994"/>
    <n v="17627866.099999994"/>
    <n v="5149.9999999701977"/>
    <n v="2462564.869999975"/>
    <n v="5.9604644775390625E-8"/>
    <d v="2023-08-07T12:58:53"/>
    <n v="2519"/>
    <n v="1"/>
    <n v="1"/>
  </r>
  <r>
    <x v="6"/>
    <s v="Education Secretariat"/>
    <n v="7"/>
    <s v="Education"/>
    <n v="7"/>
    <s v="Education Secretariat"/>
    <s v="Executive Branch"/>
    <n v="1"/>
    <n v="236"/>
    <s v="101000"/>
    <s v="Virginia Commonwealth University"/>
    <x v="73"/>
    <s v="03"/>
    <s v="Higher Education Operating"/>
    <s v="03: Higher Education Operating"/>
    <s v="03020"/>
    <s v="Foundation/Othr Grants/Cntrcts"/>
    <x v="269"/>
    <s v="236.03020"/>
    <x v="1"/>
    <n v="135"/>
    <n v="45072572"/>
    <n v="60228000"/>
    <n v="46234180"/>
    <n v="61360451"/>
    <n v="61173819"/>
    <n v="45551541.960000001"/>
    <d v="2023-08-07T12:58:53"/>
    <n v="2520"/>
    <n v="1"/>
    <n v="1"/>
  </r>
  <r>
    <x v="6"/>
    <s v="Education Secretariat"/>
    <n v="7"/>
    <s v="Education"/>
    <n v="7"/>
    <s v="Education Secretariat"/>
    <s v="Executive Branch"/>
    <n v="1"/>
    <n v="236"/>
    <s v="101000"/>
    <s v="Virginia Commonwealth University"/>
    <x v="73"/>
    <s v="03"/>
    <s v="Higher Education Operating"/>
    <s v="03: Higher Education Operating"/>
    <s v="03020"/>
    <s v="Foundation/Othr Grants/Cntrcts"/>
    <x v="269"/>
    <s v="236.03020"/>
    <x v="5"/>
    <n v="137"/>
    <n v="15244774"/>
    <n v="1366919"/>
    <n v="1366919"/>
    <n v="2937965.7199999997"/>
    <n v="2912519.19"/>
    <n v="1809000"/>
    <d v="2023-08-07T12:58:53"/>
    <n v="2521"/>
    <n v="1"/>
    <n v="1"/>
  </r>
  <r>
    <x v="6"/>
    <s v="Education Secretariat"/>
    <n v="7"/>
    <s v="Education"/>
    <n v="7"/>
    <s v="Education Secretariat"/>
    <s v="Executive Branch"/>
    <n v="1"/>
    <n v="236"/>
    <s v="101000"/>
    <s v="Virginia Commonwealth University"/>
    <x v="73"/>
    <s v="03"/>
    <s v="Higher Education Operating"/>
    <m/>
    <s v="03020"/>
    <s v="Foundation/Othr Grants/Cntrcts"/>
    <x v="269"/>
    <s v="236.03020"/>
    <x v="5"/>
    <n v="137"/>
    <n v="0"/>
    <n v="0"/>
    <n v="0"/>
    <n v="0"/>
    <n v="1809000"/>
    <n v="0"/>
    <d v="2023-08-07T12:58:53"/>
    <n v="2522"/>
    <n v="1"/>
    <n v="1"/>
  </r>
  <r>
    <x v="6"/>
    <s v="Education Secretariat"/>
    <n v="7"/>
    <s v="Education"/>
    <n v="7"/>
    <s v="Education Secretariat"/>
    <s v="Executive Branch"/>
    <n v="1"/>
    <n v="236"/>
    <s v="101000"/>
    <s v="Virginia Commonwealth University"/>
    <x v="73"/>
    <s v="03"/>
    <s v="Higher Education Operating"/>
    <s v="03: Higher Education Operating"/>
    <s v="03020"/>
    <s v="Foundation/Othr Grants/Cntrcts"/>
    <x v="269"/>
    <s v="236.03020"/>
    <x v="2"/>
    <n v="200"/>
    <n v="41640843.339999966"/>
    <n v="58806945.819999963"/>
    <n v="46234179.999999978"/>
    <n v="52466539.559999965"/>
    <n v="48138079.539999999"/>
    <n v="45375836"/>
    <d v="2023-08-07T12:58:53"/>
    <n v="2523"/>
    <n v="1"/>
    <n v="1"/>
  </r>
  <r>
    <x v="6"/>
    <s v="Education Secretariat"/>
    <n v="7"/>
    <s v="Education"/>
    <n v="7"/>
    <s v="Education Secretariat"/>
    <s v="Executive Branch"/>
    <n v="1"/>
    <n v="236"/>
    <s v="101000"/>
    <s v="Virginia Commonwealth University"/>
    <x v="73"/>
    <s v="03"/>
    <s v="Higher Education Operating"/>
    <s v="03: Higher Education Operating"/>
    <s v="03020"/>
    <s v="Foundation/Othr Grants/Cntrcts"/>
    <x v="269"/>
    <s v="236.03020"/>
    <x v="7"/>
    <n v="205"/>
    <n v="0"/>
    <n v="0"/>
    <n v="24453.279999999999"/>
    <n v="25446.53"/>
    <n v="1641574.62"/>
    <n v="0"/>
    <d v="2023-08-07T12:58:53"/>
    <n v="2524"/>
    <n v="1"/>
    <n v="1"/>
  </r>
  <r>
    <x v="6"/>
    <s v="Education Secretariat"/>
    <n v="7"/>
    <s v="Education"/>
    <n v="7"/>
    <s v="Education Secretariat"/>
    <s v="Executive Branch"/>
    <n v="1"/>
    <n v="236"/>
    <s v="101000"/>
    <s v="Virginia Commonwealth University"/>
    <x v="73"/>
    <s v="03"/>
    <s v="Higher Education Operating"/>
    <s v="03: Higher Education Operating"/>
    <s v="03020"/>
    <s v="Foundation/Othr Grants/Cntrcts"/>
    <x v="269"/>
    <s v="236.03020"/>
    <x v="3"/>
    <n v="220"/>
    <n v="3431728.6600000337"/>
    <n v="1421054.180000037"/>
    <n v="2.2351741790771484E-8"/>
    <n v="8893911.4400000349"/>
    <n v="13035739.460000001"/>
    <n v="175705.96000000089"/>
    <d v="2023-08-07T12:58:53"/>
    <n v="2525"/>
    <n v="1"/>
    <n v="1"/>
  </r>
  <r>
    <x v="6"/>
    <s v="Education Secretariat"/>
    <n v="7"/>
    <s v="Education"/>
    <n v="7"/>
    <s v="Education Secretariat"/>
    <s v="Executive Branch"/>
    <n v="1"/>
    <n v="236"/>
    <s v="101000"/>
    <s v="Virginia Commonwealth University"/>
    <x v="73"/>
    <s v="03"/>
    <s v="Higher Education Operating"/>
    <s v="03: Higher Education Operating"/>
    <s v="03020"/>
    <s v="Foundation/Othr Grants/Cntrcts"/>
    <x v="269"/>
    <s v="236.03020"/>
    <x v="6"/>
    <n v="222"/>
    <n v="15244774"/>
    <n v="1366919"/>
    <n v="1342465.72"/>
    <n v="2912519.19"/>
    <n v="1270944.5699999998"/>
    <n v="1809000"/>
    <d v="2023-08-07T12:58:53"/>
    <n v="2526"/>
    <n v="1"/>
    <n v="1"/>
  </r>
  <r>
    <x v="6"/>
    <s v="Education Secretariat"/>
    <n v="7"/>
    <s v="Education"/>
    <n v="7"/>
    <s v="Education Secretariat"/>
    <s v="Executive Branch"/>
    <n v="1"/>
    <n v="236"/>
    <s v="101000"/>
    <s v="Virginia Commonwealth University"/>
    <x v="73"/>
    <s v="03"/>
    <s v="Higher Education Operating"/>
    <s v="03: Higher Education Operating"/>
    <s v="03030"/>
    <s v="Indirect Cost Recovery"/>
    <x v="270"/>
    <s v="236.03030"/>
    <x v="1"/>
    <n v="135"/>
    <n v="42007116"/>
    <n v="50600000"/>
    <n v="50600000"/>
    <n v="51142461"/>
    <n v="51142461"/>
    <n v="51922195"/>
    <d v="2023-08-07T12:58:53"/>
    <n v="2527"/>
    <n v="1"/>
    <n v="1"/>
  </r>
  <r>
    <x v="6"/>
    <s v="Education Secretariat"/>
    <n v="7"/>
    <s v="Education"/>
    <n v="7"/>
    <s v="Education Secretariat"/>
    <s v="Executive Branch"/>
    <n v="1"/>
    <n v="236"/>
    <s v="101000"/>
    <s v="Virginia Commonwealth University"/>
    <x v="73"/>
    <s v="03"/>
    <s v="Higher Education Operating"/>
    <s v="03: Higher Education Operating"/>
    <s v="03030"/>
    <s v="Indirect Cost Recovery"/>
    <x v="270"/>
    <s v="236.03030"/>
    <x v="5"/>
    <n v="137"/>
    <n v="18067853"/>
    <n v="18761281"/>
    <n v="16742705.050000001"/>
    <n v="16742705.050000001"/>
    <n v="16672826.530000001"/>
    <n v="378774.99"/>
    <d v="2023-08-07T12:58:53"/>
    <n v="2528"/>
    <n v="1"/>
    <n v="1"/>
  </r>
  <r>
    <x v="6"/>
    <s v="Education Secretariat"/>
    <n v="7"/>
    <s v="Education"/>
    <n v="7"/>
    <s v="Education Secretariat"/>
    <s v="Executive Branch"/>
    <n v="1"/>
    <n v="236"/>
    <s v="101000"/>
    <s v="Virginia Commonwealth University"/>
    <x v="73"/>
    <s v="03"/>
    <s v="Higher Education Operating"/>
    <s v="03: Higher Education Operating"/>
    <s v="03030"/>
    <s v="Indirect Cost Recovery"/>
    <x v="270"/>
    <s v="236.03030"/>
    <x v="2"/>
    <n v="200"/>
    <n v="41989206.00999999"/>
    <n v="37617224.93999999"/>
    <n v="35221069.649999984"/>
    <n v="22909830.930000003"/>
    <n v="26597507.800000004"/>
    <n v="51922195.000000037"/>
    <d v="2023-08-07T12:58:53"/>
    <n v="2529"/>
    <n v="1"/>
    <n v="1"/>
  </r>
  <r>
    <x v="6"/>
    <s v="Education Secretariat"/>
    <n v="7"/>
    <s v="Education"/>
    <n v="7"/>
    <s v="Education Secretariat"/>
    <s v="Executive Branch"/>
    <n v="1"/>
    <n v="236"/>
    <s v="101000"/>
    <s v="Virginia Commonwealth University"/>
    <x v="73"/>
    <s v="03"/>
    <s v="Higher Education Operating"/>
    <s v="03: Higher Education Operating"/>
    <s v="03030"/>
    <s v="Indirect Cost Recovery"/>
    <x v="270"/>
    <s v="236.03030"/>
    <x v="7"/>
    <n v="205"/>
    <n v="-1211440.0000000005"/>
    <n v="2018577.69"/>
    <n v="0"/>
    <n v="69878.52"/>
    <n v="194177.48"/>
    <n v="0"/>
    <d v="2023-08-07T12:58:53"/>
    <n v="2530"/>
    <n v="1"/>
    <n v="1"/>
  </r>
  <r>
    <x v="6"/>
    <s v="Education Secretariat"/>
    <n v="7"/>
    <s v="Education"/>
    <n v="7"/>
    <s v="Education Secretariat"/>
    <s v="Executive Branch"/>
    <n v="1"/>
    <n v="236"/>
    <s v="101000"/>
    <s v="Virginia Commonwealth University"/>
    <x v="73"/>
    <s v="03"/>
    <s v="Higher Education Operating"/>
    <s v="03: Higher Education Operating"/>
    <s v="03030"/>
    <s v="Indirect Cost Recovery"/>
    <x v="270"/>
    <s v="236.03030"/>
    <x v="3"/>
    <n v="220"/>
    <n v="17909.990000009537"/>
    <n v="12982775.06000001"/>
    <n v="15378930.350000016"/>
    <n v="28232630.069999997"/>
    <n v="24544953.199999996"/>
    <n v="-3.7252902984619141E-8"/>
    <d v="2023-08-07T12:58:53"/>
    <n v="2531"/>
    <n v="1"/>
    <n v="1"/>
  </r>
  <r>
    <x v="6"/>
    <s v="Education Secretariat"/>
    <n v="7"/>
    <s v="Education"/>
    <n v="7"/>
    <s v="Education Secretariat"/>
    <s v="Executive Branch"/>
    <n v="1"/>
    <n v="236"/>
    <s v="101000"/>
    <s v="Virginia Commonwealth University"/>
    <x v="73"/>
    <s v="03"/>
    <s v="Higher Education Operating"/>
    <s v="03: Higher Education Operating"/>
    <s v="03030"/>
    <s v="Indirect Cost Recovery"/>
    <x v="270"/>
    <s v="236.03030"/>
    <x v="6"/>
    <n v="222"/>
    <n v="19279293"/>
    <n v="16742703.310000001"/>
    <n v="16742705.050000001"/>
    <n v="16672826.530000001"/>
    <n v="16478649.050000001"/>
    <n v="378774.99"/>
    <d v="2023-08-07T12:58:53"/>
    <n v="2532"/>
    <n v="1"/>
    <n v="1"/>
  </r>
  <r>
    <x v="6"/>
    <s v="Education Secretariat"/>
    <n v="7"/>
    <s v="Education"/>
    <n v="7"/>
    <s v="Education Secretariat"/>
    <s v="Executive Branch"/>
    <n v="1"/>
    <n v="236"/>
    <s v="101000"/>
    <s v="Virginia Commonwealth University"/>
    <x v="73"/>
    <s v="03"/>
    <s v="Higher Education Operating"/>
    <s v="03: Higher Education Operating"/>
    <s v="03060"/>
    <s v="Auxiliary Enterprise"/>
    <x v="271"/>
    <s v="236.03060"/>
    <x v="1"/>
    <n v="135"/>
    <n v="129979246"/>
    <n v="140979246"/>
    <n v="147979246"/>
    <n v="141249137"/>
    <n v="141249137"/>
    <n v="144910022"/>
    <d v="2023-08-07T12:58:53"/>
    <n v="2533"/>
    <n v="1"/>
    <n v="1"/>
  </r>
  <r>
    <x v="6"/>
    <s v="Education Secretariat"/>
    <n v="7"/>
    <s v="Education"/>
    <n v="7"/>
    <s v="Education Secretariat"/>
    <s v="Executive Branch"/>
    <n v="1"/>
    <n v="236"/>
    <s v="101000"/>
    <s v="Virginia Commonwealth University"/>
    <x v="73"/>
    <s v="03"/>
    <s v="Higher Education Operating"/>
    <s v="03: Higher Education Operating"/>
    <s v="03060"/>
    <s v="Auxiliary Enterprise"/>
    <x v="271"/>
    <s v="236.03060"/>
    <x v="5"/>
    <n v="137"/>
    <n v="5888844"/>
    <n v="4510260"/>
    <n v="3008910.09"/>
    <n v="2164216.5700000003"/>
    <n v="2558937.0700000003"/>
    <n v="2278225.46"/>
    <d v="2023-08-07T12:58:53"/>
    <n v="2534"/>
    <n v="1"/>
    <n v="1"/>
  </r>
  <r>
    <x v="6"/>
    <s v="Education Secretariat"/>
    <n v="7"/>
    <s v="Education"/>
    <n v="7"/>
    <s v="Education Secretariat"/>
    <s v="Executive Branch"/>
    <n v="1"/>
    <n v="236"/>
    <s v="101000"/>
    <s v="Virginia Commonwealth University"/>
    <x v="73"/>
    <s v="03"/>
    <s v="Higher Education Operating"/>
    <s v="03: Higher Education Operating"/>
    <s v="03060"/>
    <s v="Auxiliary Enterprise"/>
    <x v="271"/>
    <s v="236.03060"/>
    <x v="2"/>
    <n v="200"/>
    <n v="128421179.06000005"/>
    <n v="130099823.36000006"/>
    <n v="130534891.76000011"/>
    <n v="106711391.06000005"/>
    <n v="123350600.83000004"/>
    <n v="144910021.9999997"/>
    <d v="2023-08-07T12:58:53"/>
    <n v="2535"/>
    <n v="1"/>
    <n v="1"/>
  </r>
  <r>
    <x v="6"/>
    <s v="Education Secretariat"/>
    <n v="7"/>
    <s v="Education"/>
    <n v="7"/>
    <s v="Education Secretariat"/>
    <s v="Executive Branch"/>
    <n v="1"/>
    <n v="236"/>
    <s v="101000"/>
    <s v="Virginia Commonwealth University"/>
    <x v="73"/>
    <s v="03"/>
    <s v="Higher Education Operating"/>
    <s v="03: Higher Education Operating"/>
    <s v="03060"/>
    <s v="Auxiliary Enterprise"/>
    <x v="271"/>
    <s v="236.03060"/>
    <x v="7"/>
    <n v="205"/>
    <n v="323635.90999999997"/>
    <n v="1501350.33"/>
    <n v="844693.52"/>
    <n v="905279.49999999988"/>
    <n v="5162.6099999999997"/>
    <n v="1300000"/>
    <d v="2023-08-07T12:58:53"/>
    <n v="2536"/>
    <n v="1"/>
    <n v="1"/>
  </r>
  <r>
    <x v="6"/>
    <s v="Education Secretariat"/>
    <n v="7"/>
    <s v="Education"/>
    <n v="7"/>
    <s v="Education Secretariat"/>
    <s v="Executive Branch"/>
    <n v="1"/>
    <n v="236"/>
    <s v="101000"/>
    <s v="Virginia Commonwealth University"/>
    <x v="73"/>
    <s v="03"/>
    <s v="Higher Education Operating"/>
    <s v="03: Higher Education Operating"/>
    <s v="03060"/>
    <s v="Auxiliary Enterprise"/>
    <x v="271"/>
    <s v="236.03060"/>
    <x v="3"/>
    <n v="220"/>
    <n v="1558066.9399999529"/>
    <n v="10879422.639999941"/>
    <n v="17444354.23999989"/>
    <n v="34537745.939999953"/>
    <n v="17898536.169999957"/>
    <n v="2.9802322387695313E-7"/>
    <d v="2023-08-07T12:58:53"/>
    <n v="2537"/>
    <n v="1"/>
    <n v="1"/>
  </r>
  <r>
    <x v="6"/>
    <s v="Education Secretariat"/>
    <n v="7"/>
    <s v="Education"/>
    <n v="7"/>
    <s v="Education Secretariat"/>
    <s v="Executive Branch"/>
    <n v="1"/>
    <n v="236"/>
    <s v="101000"/>
    <s v="Virginia Commonwealth University"/>
    <x v="73"/>
    <s v="03"/>
    <s v="Higher Education Operating"/>
    <s v="03: Higher Education Operating"/>
    <s v="03060"/>
    <s v="Auxiliary Enterprise"/>
    <x v="271"/>
    <s v="236.03060"/>
    <x v="6"/>
    <n v="222"/>
    <n v="5565208.0899999999"/>
    <n v="3008909.67"/>
    <n v="2164216.5699999998"/>
    <n v="1258937.0700000003"/>
    <n v="2553774.4600000004"/>
    <n v="978225.46"/>
    <d v="2023-08-07T12:58:53"/>
    <n v="2538"/>
    <n v="1"/>
    <n v="1"/>
  </r>
  <r>
    <x v="6"/>
    <s v="Education Secretariat"/>
    <n v="7"/>
    <s v="Education"/>
    <n v="7"/>
    <s v="Education Secretariat"/>
    <s v="Executive Branch"/>
    <n v="1"/>
    <n v="236"/>
    <s v="101000"/>
    <s v="Virginia Commonwealth University"/>
    <x v="73"/>
    <s v="03"/>
    <s v="Higher Education Operating"/>
    <s v="03: Higher Education Operating"/>
    <s v="03080"/>
    <s v="Work Study"/>
    <x v="273"/>
    <s v="236.03080"/>
    <x v="1"/>
    <n v="135"/>
    <n v="2376250"/>
    <n v="2901250"/>
    <n v="2901250"/>
    <n v="2940604"/>
    <n v="2940604"/>
    <n v="3440604"/>
    <d v="2023-08-07T12:58:53"/>
    <n v="2539"/>
    <n v="1"/>
    <n v="1"/>
  </r>
  <r>
    <x v="6"/>
    <s v="Education Secretariat"/>
    <n v="7"/>
    <s v="Education"/>
    <n v="7"/>
    <s v="Education Secretariat"/>
    <s v="Executive Branch"/>
    <n v="1"/>
    <n v="236"/>
    <s v="101000"/>
    <s v="Virginia Commonwealth University"/>
    <x v="73"/>
    <s v="03"/>
    <s v="Higher Education Operating"/>
    <s v="03: Higher Education Operating"/>
    <s v="03080"/>
    <s v="Work Study"/>
    <x v="273"/>
    <s v="236.03080"/>
    <x v="2"/>
    <n v="200"/>
    <n v="1865152.9400000002"/>
    <n v="1280306.26"/>
    <n v="1280576.68"/>
    <n v="1594087.12"/>
    <n v="1499072.9399999997"/>
    <n v="2206973"/>
    <d v="2023-08-07T12:58:53"/>
    <n v="2540"/>
    <n v="1"/>
    <n v="1"/>
  </r>
  <r>
    <x v="6"/>
    <s v="Education Secretariat"/>
    <n v="7"/>
    <s v="Education"/>
    <n v="7"/>
    <s v="Education Secretariat"/>
    <s v="Executive Branch"/>
    <n v="1"/>
    <n v="236"/>
    <s v="101000"/>
    <s v="Virginia Commonwealth University"/>
    <x v="73"/>
    <s v="03"/>
    <s v="Higher Education Operating"/>
    <s v="03: Higher Education Operating"/>
    <s v="03080"/>
    <s v="Work Study"/>
    <x v="273"/>
    <s v="236.03080"/>
    <x v="3"/>
    <n v="220"/>
    <n v="511097.05999999982"/>
    <n v="1620943.74"/>
    <n v="1620673.32"/>
    <n v="1346516.88"/>
    <n v="1441531.0600000003"/>
    <n v="1233631"/>
    <d v="2023-08-07T12:58:53"/>
    <n v="2541"/>
    <n v="1"/>
    <n v="1"/>
  </r>
  <r>
    <x v="6"/>
    <s v="Education Secretariat"/>
    <n v="7"/>
    <s v="Education"/>
    <n v="7"/>
    <s v="Education Secretariat"/>
    <s v="Executive Branch"/>
    <n v="1"/>
    <n v="236"/>
    <s v="101000"/>
    <s v="Virginia Commonwealth University"/>
    <x v="73"/>
    <s v="03"/>
    <s v="Higher Education Operating"/>
    <s v="03: Higher Education Operating"/>
    <s v="03090"/>
    <s v="University Hospitals"/>
    <x v="311"/>
    <s v="236.03090"/>
    <x v="1"/>
    <n v="135"/>
    <n v="26575000"/>
    <n v="27575000"/>
    <n v="30575000"/>
    <n v="32652534"/>
    <n v="35652534"/>
    <n v="38652534"/>
    <d v="2023-08-07T12:58:53"/>
    <n v="2542"/>
    <n v="1"/>
    <n v="1"/>
  </r>
  <r>
    <x v="6"/>
    <s v="Education Secretariat"/>
    <n v="7"/>
    <s v="Education"/>
    <n v="7"/>
    <s v="Education Secretariat"/>
    <s v="Executive Branch"/>
    <n v="1"/>
    <n v="236"/>
    <s v="101000"/>
    <s v="Virginia Commonwealth University"/>
    <x v="73"/>
    <s v="03"/>
    <s v="Higher Education Operating"/>
    <s v="03: Higher Education Operating"/>
    <s v="03090"/>
    <s v="University Hospitals"/>
    <x v="311"/>
    <s v="236.03090"/>
    <x v="5"/>
    <n v="137"/>
    <n v="7618031"/>
    <n v="5121124"/>
    <n v="626782.37"/>
    <n v="359309.18"/>
    <n v="179611.86"/>
    <n v="168747.5"/>
    <d v="2023-08-07T12:58:53"/>
    <n v="2543"/>
    <n v="1"/>
    <n v="1"/>
  </r>
  <r>
    <x v="6"/>
    <s v="Education Secretariat"/>
    <n v="7"/>
    <s v="Education"/>
    <n v="7"/>
    <s v="Education Secretariat"/>
    <s v="Executive Branch"/>
    <n v="1"/>
    <n v="236"/>
    <s v="101000"/>
    <s v="Virginia Commonwealth University"/>
    <x v="73"/>
    <s v="03"/>
    <s v="Higher Education Operating"/>
    <s v="03: Higher Education Operating"/>
    <s v="03090"/>
    <s v="University Hospitals"/>
    <x v="311"/>
    <s v="236.03090"/>
    <x v="2"/>
    <n v="200"/>
    <n v="25111899.200000003"/>
    <n v="27073045.360000003"/>
    <n v="30575000.000000007"/>
    <n v="32652533.999999993"/>
    <n v="35652534"/>
    <n v="38652534.000000007"/>
    <d v="2023-08-07T12:58:53"/>
    <n v="2544"/>
    <n v="1"/>
    <n v="1"/>
  </r>
  <r>
    <x v="6"/>
    <s v="Education Secretariat"/>
    <n v="7"/>
    <s v="Education"/>
    <n v="7"/>
    <s v="Education Secretariat"/>
    <s v="Executive Branch"/>
    <n v="1"/>
    <n v="236"/>
    <s v="101000"/>
    <s v="Virginia Commonwealth University"/>
    <x v="73"/>
    <s v="03"/>
    <s v="Higher Education Operating"/>
    <s v="03: Higher Education Operating"/>
    <s v="03090"/>
    <s v="University Hospitals"/>
    <x v="311"/>
    <s v="236.03090"/>
    <x v="7"/>
    <n v="205"/>
    <n v="4052907.0200000005"/>
    <n v="4494341.8900000006"/>
    <n v="267473.18999999994"/>
    <n v="179697.32000000004"/>
    <n v="10864.36"/>
    <n v="843.9"/>
    <d v="2023-08-07T12:58:53"/>
    <n v="2545"/>
    <n v="1"/>
    <n v="1"/>
  </r>
  <r>
    <x v="6"/>
    <s v="Education Secretariat"/>
    <n v="7"/>
    <s v="Education"/>
    <n v="7"/>
    <s v="Education Secretariat"/>
    <s v="Executive Branch"/>
    <n v="1"/>
    <n v="236"/>
    <s v="101000"/>
    <s v="Virginia Commonwealth University"/>
    <x v="73"/>
    <s v="03"/>
    <s v="Higher Education Operating"/>
    <s v="03: Higher Education Operating"/>
    <s v="03090"/>
    <s v="University Hospitals"/>
    <x v="311"/>
    <s v="236.03090"/>
    <x v="3"/>
    <n v="220"/>
    <n v="1463100.799999997"/>
    <n v="501954.63999999687"/>
    <n v="-7.4505805969238281E-9"/>
    <n v="7.4505805969238281E-9"/>
    <n v="0"/>
    <n v="-7.4505805969238281E-9"/>
    <d v="2023-08-07T12:58:53"/>
    <n v="2546"/>
    <n v="1"/>
    <n v="1"/>
  </r>
  <r>
    <x v="6"/>
    <s v="Education Secretariat"/>
    <n v="7"/>
    <s v="Education"/>
    <n v="7"/>
    <s v="Education Secretariat"/>
    <s v="Executive Branch"/>
    <n v="1"/>
    <n v="236"/>
    <s v="101000"/>
    <s v="Virginia Commonwealth University"/>
    <x v="73"/>
    <s v="03"/>
    <s v="Higher Education Operating"/>
    <s v="03: Higher Education Operating"/>
    <s v="03090"/>
    <s v="University Hospitals"/>
    <x v="311"/>
    <s v="236.03090"/>
    <x v="6"/>
    <n v="222"/>
    <n v="3565123.9799999995"/>
    <n v="626782.1099999994"/>
    <n v="359309.18000000005"/>
    <n v="179611.85999999996"/>
    <n v="168747.5"/>
    <n v="167903.6"/>
    <d v="2023-08-07T12:58:53"/>
    <n v="2547"/>
    <n v="1"/>
    <n v="1"/>
  </r>
  <r>
    <x v="6"/>
    <s v="Education Secretariat"/>
    <n v="7"/>
    <s v="Education"/>
    <n v="7"/>
    <s v="Education Secretariat"/>
    <s v="Executive Branch"/>
    <n v="1"/>
    <n v="236"/>
    <s v="101000"/>
    <s v="Virginia Commonwealth University"/>
    <x v="73"/>
    <s v="03"/>
    <s v="Higher Education Operating"/>
    <s v="03: Higher Education Operating"/>
    <s v="03110"/>
    <s v="Eminent Scholars"/>
    <x v="274"/>
    <s v="236.03110"/>
    <x v="1"/>
    <n v="135"/>
    <n v="3045800"/>
    <n v="3045800"/>
    <n v="3045800"/>
    <n v="3063732"/>
    <n v="3063732"/>
    <n v="3063732"/>
    <d v="2023-08-07T12:58:53"/>
    <n v="2548"/>
    <n v="1"/>
    <n v="1"/>
  </r>
  <r>
    <x v="6"/>
    <s v="Education Secretariat"/>
    <n v="7"/>
    <s v="Education"/>
    <n v="7"/>
    <s v="Education Secretariat"/>
    <s v="Executive Branch"/>
    <n v="1"/>
    <n v="236"/>
    <s v="101000"/>
    <s v="Virginia Commonwealth University"/>
    <x v="73"/>
    <s v="03"/>
    <s v="Higher Education Operating"/>
    <s v="03: Higher Education Operating"/>
    <s v="03110"/>
    <s v="Eminent Scholars"/>
    <x v="274"/>
    <s v="236.03110"/>
    <x v="2"/>
    <n v="200"/>
    <n v="2767657.1500000004"/>
    <n v="2856219.4199999995"/>
    <n v="2726867.9099999997"/>
    <n v="2515709.86"/>
    <n v="2380486.6799999997"/>
    <n v="2196894.0799999996"/>
    <d v="2023-08-07T12:58:53"/>
    <n v="2549"/>
    <n v="1"/>
    <n v="1"/>
  </r>
  <r>
    <x v="6"/>
    <s v="Education Secretariat"/>
    <n v="7"/>
    <s v="Education"/>
    <n v="7"/>
    <s v="Education Secretariat"/>
    <s v="Executive Branch"/>
    <n v="1"/>
    <n v="236"/>
    <s v="101000"/>
    <s v="Virginia Commonwealth University"/>
    <x v="73"/>
    <s v="03"/>
    <s v="Higher Education Operating"/>
    <s v="03: Higher Education Operating"/>
    <s v="03110"/>
    <s v="Eminent Scholars"/>
    <x v="274"/>
    <s v="236.03110"/>
    <x v="3"/>
    <n v="220"/>
    <n v="278142.84999999963"/>
    <n v="189580.58000000054"/>
    <n v="318932.09000000032"/>
    <n v="548022.14000000013"/>
    <n v="683245.3200000003"/>
    <n v="866837.92000000039"/>
    <d v="2023-08-07T12:58:53"/>
    <n v="2550"/>
    <n v="1"/>
    <n v="1"/>
  </r>
  <r>
    <x v="6"/>
    <s v="Education Secretariat"/>
    <n v="7"/>
    <s v="Education"/>
    <n v="7"/>
    <s v="Education Secretariat"/>
    <s v="Executive Branch"/>
    <n v="1"/>
    <n v="236"/>
    <s v="101000"/>
    <s v="Virginia Commonwealth University"/>
    <x v="73"/>
    <s v="03"/>
    <s v="Higher Education Operating"/>
    <s v="03: Higher Education Operating"/>
    <s v="03170"/>
    <s v="Student Financial Assistance"/>
    <x v="303"/>
    <s v="236.03170"/>
    <x v="1"/>
    <n v="135"/>
    <n v="26576507"/>
    <n v="29026507"/>
    <n v="31860598"/>
    <n v="37146182"/>
    <n v="40226507"/>
    <n v="53026507"/>
    <d v="2023-08-07T12:58:53"/>
    <n v="2551"/>
    <n v="1"/>
    <n v="1"/>
  </r>
  <r>
    <x v="6"/>
    <s v="Education Secretariat"/>
    <n v="7"/>
    <s v="Education"/>
    <n v="7"/>
    <s v="Education Secretariat"/>
    <s v="Executive Branch"/>
    <n v="1"/>
    <n v="236"/>
    <s v="101000"/>
    <s v="Virginia Commonwealth University"/>
    <x v="73"/>
    <s v="03"/>
    <s v="Higher Education Operating"/>
    <s v="03: Higher Education Operating"/>
    <s v="03170"/>
    <s v="Student Financial Assistance"/>
    <x v="303"/>
    <s v="236.03170"/>
    <x v="2"/>
    <n v="200"/>
    <n v="25465776.550000001"/>
    <n v="26994760.899999999"/>
    <n v="29796296.589999996"/>
    <n v="34752710.369999997"/>
    <n v="39456672.390000001"/>
    <n v="50253174.769999996"/>
    <d v="2023-08-07T12:58:53"/>
    <n v="2552"/>
    <n v="1"/>
    <n v="1"/>
  </r>
  <r>
    <x v="6"/>
    <s v="Education Secretariat"/>
    <n v="7"/>
    <s v="Education"/>
    <n v="7"/>
    <s v="Education Secretariat"/>
    <s v="Executive Branch"/>
    <n v="1"/>
    <n v="236"/>
    <s v="101000"/>
    <s v="Virginia Commonwealth University"/>
    <x v="73"/>
    <s v="03"/>
    <s v="Higher Education Operating"/>
    <s v="03: Higher Education Operating"/>
    <s v="03170"/>
    <s v="Student Financial Assistance"/>
    <x v="303"/>
    <s v="236.03170"/>
    <x v="3"/>
    <n v="220"/>
    <n v="1110730.4499999993"/>
    <n v="2031746.1000000015"/>
    <n v="2064301.4100000039"/>
    <n v="2393471.6300000027"/>
    <n v="769834.6099999994"/>
    <n v="2773332.2300000042"/>
    <d v="2023-08-07T12:58:53"/>
    <n v="2553"/>
    <n v="1"/>
    <n v="1"/>
  </r>
  <r>
    <x v="6"/>
    <s v="Education Secretariat"/>
    <n v="7"/>
    <s v="Education"/>
    <n v="7"/>
    <s v="Education Secretariat"/>
    <s v="Executive Branch"/>
    <n v="1"/>
    <n v="236"/>
    <s v="101000"/>
    <s v="Virginia Commonwealth University"/>
    <x v="73"/>
    <s v="03"/>
    <s v="Higher Education Operating"/>
    <s v="03: Higher Education Operating"/>
    <s v="03210"/>
    <s v="ARP-CrvStLoclFisRecFd-COVID-19"/>
    <x v="275"/>
    <s v="236.03210"/>
    <x v="1"/>
    <n v="135"/>
    <n v="0"/>
    <n v="0"/>
    <n v="0"/>
    <n v="0"/>
    <n v="12825303"/>
    <n v="12825303"/>
    <d v="2023-08-07T12:58:53"/>
    <n v="2554"/>
    <n v="1"/>
    <n v="1"/>
  </r>
  <r>
    <x v="6"/>
    <s v="Education Secretariat"/>
    <n v="7"/>
    <s v="Education"/>
    <n v="7"/>
    <s v="Education Secretariat"/>
    <s v="Executive Branch"/>
    <n v="1"/>
    <n v="236"/>
    <s v="101000"/>
    <s v="Virginia Commonwealth University"/>
    <x v="73"/>
    <s v="03"/>
    <s v="Higher Education Operating"/>
    <s v="03: Higher Education Operating"/>
    <s v="03210"/>
    <s v="ARP-CrvStLoclFisRecFd-COVID-19"/>
    <x v="275"/>
    <s v="236.03210"/>
    <x v="2"/>
    <n v="200"/>
    <n v="0"/>
    <n v="0"/>
    <n v="0"/>
    <n v="0"/>
    <n v="0"/>
    <n v="12801819"/>
    <d v="2023-08-07T12:58:53"/>
    <n v="2555"/>
    <n v="1"/>
    <n v="1"/>
  </r>
  <r>
    <x v="6"/>
    <s v="Education Secretariat"/>
    <n v="7"/>
    <s v="Education"/>
    <n v="7"/>
    <s v="Education Secretariat"/>
    <s v="Executive Branch"/>
    <n v="1"/>
    <n v="236"/>
    <s v="101000"/>
    <s v="Virginia Commonwealth University"/>
    <x v="73"/>
    <s v="03"/>
    <s v="Higher Education Operating"/>
    <s v="03: Higher Education Operating"/>
    <s v="03210"/>
    <s v="ARP-CrvStLoclFisRecFd-COVID-19"/>
    <x v="275"/>
    <s v="236.03210"/>
    <x v="3"/>
    <n v="220"/>
    <n v="0"/>
    <n v="0"/>
    <n v="0"/>
    <n v="0"/>
    <n v="12825303"/>
    <n v="23484"/>
    <d v="2023-08-07T12:58:53"/>
    <n v="2556"/>
    <n v="1"/>
    <n v="1"/>
  </r>
  <r>
    <x v="6"/>
    <s v="Education Secretariat"/>
    <n v="7"/>
    <s v="Education"/>
    <n v="7"/>
    <s v="Education Secretariat"/>
    <s v="Executive Branch"/>
    <n v="1"/>
    <n v="236"/>
    <s v="101000"/>
    <s v="Virginia Commonwealth University"/>
    <x v="73"/>
    <s v="03"/>
    <s v="Higher Education Operating"/>
    <s v="03: Higher Education Operating"/>
    <s v="03220"/>
    <s v="Covered Institution Int Escrow"/>
    <x v="286"/>
    <s v="236.03220"/>
    <x v="0"/>
    <n v="100"/>
    <n v="812764.07"/>
    <n v="1095379.58"/>
    <n v="1185167.9099999999"/>
    <n v="928525.3"/>
    <n v="938999.37000000011"/>
    <n v="2413421.9500000002"/>
    <d v="2023-08-07T12:58:53"/>
    <n v="2557"/>
    <n v="1"/>
    <n v="1"/>
  </r>
  <r>
    <x v="6"/>
    <s v="Education Secretariat"/>
    <n v="7"/>
    <s v="Education"/>
    <n v="7"/>
    <s v="Education Secretariat"/>
    <s v="Executive Branch"/>
    <n v="1"/>
    <n v="236"/>
    <s v="101000"/>
    <s v="Virginia Commonwealth University"/>
    <x v="73"/>
    <s v="03"/>
    <s v="Higher Education Operating"/>
    <s v="03: Higher Education Operating"/>
    <s v="03220"/>
    <s v="Covered Institution Int Escrow"/>
    <x v="286"/>
    <s v="236.03220"/>
    <x v="1"/>
    <n v="135"/>
    <n v="0"/>
    <n v="812764"/>
    <n v="585631"/>
    <n v="442124.06"/>
    <n v="185481.45"/>
    <n v="195955.52"/>
    <d v="2023-08-07T12:58:53"/>
    <n v="2558"/>
    <n v="1"/>
    <n v="1"/>
  </r>
  <r>
    <x v="6"/>
    <s v="Education Secretariat"/>
    <n v="7"/>
    <s v="Education"/>
    <n v="7"/>
    <s v="Education Secretariat"/>
    <s v="Executive Branch"/>
    <n v="1"/>
    <n v="236"/>
    <s v="101000"/>
    <s v="Virginia Commonwealth University"/>
    <x v="73"/>
    <s v="03"/>
    <s v="Higher Education Operating"/>
    <s v="03: Higher Education Operating"/>
    <s v="03220"/>
    <s v="Covered Institution Int Escrow"/>
    <x v="286"/>
    <s v="236.03220"/>
    <x v="2"/>
    <n v="200"/>
    <n v="0"/>
    <n v="812764"/>
    <n v="585631"/>
    <n v="442124.06"/>
    <n v="0"/>
    <n v="0"/>
    <d v="2023-08-07T12:58:53"/>
    <n v="2559"/>
    <n v="1"/>
    <n v="1"/>
  </r>
  <r>
    <x v="6"/>
    <s v="Education Secretariat"/>
    <n v="7"/>
    <s v="Education"/>
    <n v="7"/>
    <s v="Education Secretariat"/>
    <s v="Executive Branch"/>
    <n v="1"/>
    <n v="236"/>
    <s v="101000"/>
    <s v="Virginia Commonwealth University"/>
    <x v="73"/>
    <s v="03"/>
    <s v="Higher Education Operating"/>
    <s v="03: Higher Education Operating"/>
    <s v="03220"/>
    <s v="Covered Institution Int Escrow"/>
    <x v="286"/>
    <s v="236.03220"/>
    <x v="3"/>
    <n v="220"/>
    <n v="0"/>
    <n v="0"/>
    <n v="0"/>
    <n v="0"/>
    <n v="185481.45"/>
    <n v="195955.52"/>
    <d v="2023-08-07T12:58:53"/>
    <n v="2560"/>
    <n v="1"/>
    <n v="1"/>
  </r>
  <r>
    <x v="6"/>
    <s v="Education Secretariat"/>
    <n v="7"/>
    <s v="Education"/>
    <n v="7"/>
    <s v="Education Secretariat"/>
    <s v="Executive Branch"/>
    <n v="1"/>
    <n v="236"/>
    <s v="101000"/>
    <s v="Virginia Commonwealth University"/>
    <x v="73"/>
    <s v="03"/>
    <s v="Higher Education Operating"/>
    <s v="03: Higher Education Operating"/>
    <s v="03220"/>
    <s v="Covered Institution Int Escrow"/>
    <x v="286"/>
    <s v="236.03220"/>
    <x v="4"/>
    <n v="500"/>
    <n v="812764.07"/>
    <n v="1095379.51"/>
    <n v="675419.33"/>
    <n v="185481.45"/>
    <n v="195955.52"/>
    <n v="1670378.1"/>
    <d v="2023-08-07T12:58:53"/>
    <n v="2561"/>
    <n v="1"/>
    <n v="1"/>
  </r>
  <r>
    <x v="6"/>
    <s v="Education Secretariat"/>
    <n v="7"/>
    <s v="Education"/>
    <n v="7"/>
    <s v="Education Secretariat"/>
    <s v="Executive Branch"/>
    <n v="1"/>
    <n v="236"/>
    <s v="101000"/>
    <s v="Virginia Commonwealth University"/>
    <x v="73"/>
    <s v="03"/>
    <s v="Higher Education Operating"/>
    <s v="03: Higher Education Operating"/>
    <s v="03230"/>
    <s v="Epi&amp;LabCpctyInfctsDis-COVID-19"/>
    <x v="276"/>
    <s v="236.03230"/>
    <x v="1"/>
    <n v="135"/>
    <n v="0"/>
    <n v="0"/>
    <n v="0"/>
    <n v="0"/>
    <n v="2718000"/>
    <n v="0"/>
    <d v="2023-08-07T12:58:53"/>
    <n v="2562"/>
    <n v="1"/>
    <n v="1"/>
  </r>
  <r>
    <x v="6"/>
    <s v="Education Secretariat"/>
    <n v="7"/>
    <s v="Education"/>
    <n v="7"/>
    <s v="Education Secretariat"/>
    <s v="Executive Branch"/>
    <n v="1"/>
    <n v="236"/>
    <s v="101000"/>
    <s v="Virginia Commonwealth University"/>
    <x v="73"/>
    <s v="03"/>
    <s v="Higher Education Operating"/>
    <s v="03: Higher Education Operating"/>
    <s v="03230"/>
    <s v="Epi&amp;LabCpctyInfctsDis-COVID-19"/>
    <x v="276"/>
    <s v="236.03230"/>
    <x v="2"/>
    <n v="200"/>
    <n v="0"/>
    <n v="0"/>
    <n v="0"/>
    <n v="0"/>
    <n v="2718000"/>
    <n v="0"/>
    <d v="2023-08-07T12:58:53"/>
    <n v="2563"/>
    <n v="1"/>
    <n v="1"/>
  </r>
  <r>
    <x v="6"/>
    <s v="Education Secretariat"/>
    <n v="7"/>
    <s v="Education"/>
    <n v="7"/>
    <s v="Education Secretariat"/>
    <s v="Executive Branch"/>
    <n v="1"/>
    <n v="236"/>
    <s v="101000"/>
    <s v="Virginia Commonwealth University"/>
    <x v="73"/>
    <s v="03"/>
    <s v="Higher Education Operating"/>
    <s v="03: Higher Education Operating"/>
    <s v="03260"/>
    <s v="Cllg Prtnrshp Labrtry Schl Fnd"/>
    <x v="293"/>
    <s v="236.03260"/>
    <x v="1"/>
    <n v="135"/>
    <n v="0"/>
    <n v="0"/>
    <n v="0"/>
    <n v="0"/>
    <n v="0"/>
    <n v="180000"/>
    <d v="2023-08-07T12:58:53"/>
    <n v="2564"/>
    <n v="1"/>
    <n v="1"/>
  </r>
  <r>
    <x v="6"/>
    <s v="Education Secretariat"/>
    <n v="7"/>
    <s v="Education"/>
    <n v="7"/>
    <s v="Education Secretariat"/>
    <s v="Executive Branch"/>
    <n v="1"/>
    <n v="236"/>
    <s v="101000"/>
    <s v="Virginia Commonwealth University"/>
    <x v="73"/>
    <s v="03"/>
    <s v="Higher Education Operating"/>
    <s v="03: Higher Education Operating"/>
    <s v="03260"/>
    <s v="Cllg Prtnrshp Labrtry Schl Fnd"/>
    <x v="293"/>
    <s v="236.03260"/>
    <x v="2"/>
    <n v="200"/>
    <n v="0"/>
    <n v="0"/>
    <n v="0"/>
    <n v="0"/>
    <n v="0"/>
    <n v="167930.7"/>
    <d v="2023-08-07T12:58:53"/>
    <n v="2565"/>
    <n v="1"/>
    <n v="1"/>
  </r>
  <r>
    <x v="6"/>
    <s v="Education Secretariat"/>
    <n v="7"/>
    <s v="Education"/>
    <n v="7"/>
    <s v="Education Secretariat"/>
    <s v="Executive Branch"/>
    <n v="1"/>
    <n v="236"/>
    <s v="101000"/>
    <s v="Virginia Commonwealth University"/>
    <x v="73"/>
    <s v="03"/>
    <s v="Higher Education Operating"/>
    <s v="03: Higher Education Operating"/>
    <s v="03260"/>
    <s v="Cllg Prtnrshp Labrtry Schl Fnd"/>
    <x v="293"/>
    <s v="236.03260"/>
    <x v="3"/>
    <n v="220"/>
    <n v="0"/>
    <n v="0"/>
    <n v="0"/>
    <n v="0"/>
    <n v="0"/>
    <n v="12069.299999999988"/>
    <d v="2023-08-07T12:58:53"/>
    <n v="2566"/>
    <n v="1"/>
    <n v="1"/>
  </r>
  <r>
    <x v="6"/>
    <s v="Education Secretariat"/>
    <n v="7"/>
    <s v="Education"/>
    <n v="7"/>
    <s v="Education Secretariat"/>
    <s v="Executive Branch"/>
    <n v="1"/>
    <n v="236"/>
    <s v="101000"/>
    <s v="Virginia Commonwealth University"/>
    <x v="73"/>
    <s v="03"/>
    <s v="Higher Education Operating"/>
    <s v="03: Higher Education Operating"/>
    <s v="03410"/>
    <s v="GEER Fund - COVID-19"/>
    <x v="277"/>
    <s v="236.03410"/>
    <x v="1"/>
    <n v="135"/>
    <n v="0"/>
    <n v="0"/>
    <n v="0"/>
    <n v="2349200"/>
    <n v="2935261"/>
    <n v="2935261"/>
    <d v="2023-08-07T12:58:53"/>
    <n v="2567"/>
    <n v="1"/>
    <n v="1"/>
  </r>
  <r>
    <x v="6"/>
    <s v="Education Secretariat"/>
    <n v="7"/>
    <s v="Education"/>
    <n v="7"/>
    <s v="Education Secretariat"/>
    <s v="Executive Branch"/>
    <n v="1"/>
    <n v="236"/>
    <s v="101000"/>
    <s v="Virginia Commonwealth University"/>
    <x v="73"/>
    <s v="03"/>
    <s v="Higher Education Operating"/>
    <s v="03: Higher Education Operating"/>
    <s v="03410"/>
    <s v="GEER Fund - COVID-19"/>
    <x v="277"/>
    <s v="236.03410"/>
    <x v="3"/>
    <n v="220"/>
    <n v="0"/>
    <n v="0"/>
    <n v="0"/>
    <n v="2349200"/>
    <n v="2935261"/>
    <n v="2935261"/>
    <d v="2023-08-07T12:58:53"/>
    <n v="2568"/>
    <n v="1"/>
    <n v="1"/>
  </r>
  <r>
    <x v="6"/>
    <s v="Education Secretariat"/>
    <n v="7"/>
    <s v="Education"/>
    <n v="7"/>
    <s v="Education Secretariat"/>
    <s v="Executive Branch"/>
    <n v="1"/>
    <n v="236"/>
    <s v="101000"/>
    <s v="Virginia Commonwealth University"/>
    <x v="73"/>
    <s v="03"/>
    <s v="Higher Education Operating"/>
    <s v="03: Higher Education Operating"/>
    <s v="03420"/>
    <s v="Caresactrlffd-General-Covid-19"/>
    <x v="278"/>
    <s v="236.03420"/>
    <x v="1"/>
    <n v="135"/>
    <n v="0"/>
    <n v="0"/>
    <n v="19247094"/>
    <n v="42007065"/>
    <n v="0"/>
    <n v="0"/>
    <d v="2023-08-07T12:58:53"/>
    <n v="2569"/>
    <n v="1"/>
    <n v="1"/>
  </r>
  <r>
    <x v="6"/>
    <s v="Education Secretariat"/>
    <n v="7"/>
    <s v="Education"/>
    <n v="7"/>
    <s v="Education Secretariat"/>
    <s v="Executive Branch"/>
    <n v="1"/>
    <n v="236"/>
    <s v="101000"/>
    <s v="Virginia Commonwealth University"/>
    <x v="73"/>
    <s v="03"/>
    <s v="Higher Education Operating"/>
    <s v="03: Higher Education Operating"/>
    <s v="03420"/>
    <s v="Caresactrlffd-General-Covid-19"/>
    <x v="278"/>
    <s v="236.03420"/>
    <x v="2"/>
    <n v="200"/>
    <n v="0"/>
    <n v="0"/>
    <n v="19247094"/>
    <n v="42007065"/>
    <n v="0"/>
    <n v="0"/>
    <d v="2023-08-07T12:58:53"/>
    <n v="2570"/>
    <n v="1"/>
    <n v="1"/>
  </r>
  <r>
    <x v="6"/>
    <s v="Education Secretariat"/>
    <n v="7"/>
    <s v="Education"/>
    <n v="7"/>
    <s v="Education Secretariat"/>
    <s v="Executive Branch"/>
    <n v="1"/>
    <n v="236"/>
    <s v="101000"/>
    <s v="Virginia Commonwealth University"/>
    <x v="73"/>
    <s v="03"/>
    <s v="Higher Education Operating"/>
    <s v="03: Higher Education Operating"/>
    <s v="03440"/>
    <s v="EduStabFund-Students-COVID-19"/>
    <x v="279"/>
    <s v="236.03440"/>
    <x v="1"/>
    <n v="135"/>
    <n v="0"/>
    <n v="0"/>
    <n v="10144499"/>
    <n v="2575212"/>
    <n v="28586363"/>
    <n v="7396710.6399999997"/>
    <d v="2023-08-07T12:58:53"/>
    <n v="2571"/>
    <n v="1"/>
    <n v="1"/>
  </r>
  <r>
    <x v="6"/>
    <s v="Education Secretariat"/>
    <n v="7"/>
    <s v="Education"/>
    <n v="7"/>
    <s v="Education Secretariat"/>
    <s v="Executive Branch"/>
    <n v="1"/>
    <n v="236"/>
    <s v="101000"/>
    <s v="Virginia Commonwealth University"/>
    <x v="73"/>
    <s v="03"/>
    <s v="Higher Education Operating"/>
    <s v="03: Higher Education Operating"/>
    <s v="03440"/>
    <s v="EduStabFund-Students-COVID-19"/>
    <x v="279"/>
    <s v="236.03440"/>
    <x v="2"/>
    <n v="200"/>
    <n v="0"/>
    <n v="0"/>
    <n v="7569287"/>
    <n v="0"/>
    <n v="21189652.359999999"/>
    <n v="9990.0400000000009"/>
    <d v="2023-08-07T12:58:53"/>
    <n v="2572"/>
    <n v="1"/>
    <n v="1"/>
  </r>
  <r>
    <x v="6"/>
    <s v="Education Secretariat"/>
    <n v="7"/>
    <s v="Education"/>
    <n v="7"/>
    <s v="Education Secretariat"/>
    <s v="Executive Branch"/>
    <n v="1"/>
    <n v="236"/>
    <s v="101000"/>
    <s v="Virginia Commonwealth University"/>
    <x v="73"/>
    <s v="03"/>
    <s v="Higher Education Operating"/>
    <s v="03: Higher Education Operating"/>
    <s v="03440"/>
    <s v="EduStabFund-Students-COVID-19"/>
    <x v="279"/>
    <s v="236.03440"/>
    <x v="3"/>
    <n v="220"/>
    <n v="0"/>
    <n v="0"/>
    <n v="2575212"/>
    <n v="2575212"/>
    <n v="7396710.6400000006"/>
    <n v="7386720.5999999996"/>
    <d v="2023-08-07T12:58:53"/>
    <n v="2573"/>
    <n v="1"/>
    <n v="1"/>
  </r>
  <r>
    <x v="6"/>
    <s v="Education Secretariat"/>
    <n v="7"/>
    <s v="Education"/>
    <n v="7"/>
    <s v="Education Secretariat"/>
    <s v="Executive Branch"/>
    <n v="1"/>
    <n v="236"/>
    <s v="101000"/>
    <s v="Virginia Commonwealth University"/>
    <x v="73"/>
    <s v="03"/>
    <s v="Higher Education Operating"/>
    <s v="03: Higher Education Operating"/>
    <s v="03690"/>
    <s v="EduStabFund-Institutn-COVID-19"/>
    <x v="281"/>
    <s v="236.03690"/>
    <x v="1"/>
    <n v="135"/>
    <n v="0"/>
    <n v="0"/>
    <n v="10144499"/>
    <n v="0"/>
    <n v="28491937"/>
    <n v="11976024.35"/>
    <d v="2023-08-07T12:58:53"/>
    <n v="2574"/>
    <n v="1"/>
    <n v="1"/>
  </r>
  <r>
    <x v="6"/>
    <s v="Education Secretariat"/>
    <n v="7"/>
    <s v="Education"/>
    <n v="7"/>
    <s v="Education Secretariat"/>
    <s v="Executive Branch"/>
    <n v="1"/>
    <n v="236"/>
    <s v="101000"/>
    <s v="Virginia Commonwealth University"/>
    <x v="73"/>
    <s v="03"/>
    <s v="Higher Education Operating"/>
    <s v="03: Higher Education Operating"/>
    <s v="03690"/>
    <s v="EduStabFund-Institutn-COVID-19"/>
    <x v="281"/>
    <s v="236.03690"/>
    <x v="2"/>
    <n v="200"/>
    <n v="0"/>
    <n v="0"/>
    <n v="10144499"/>
    <n v="0"/>
    <n v="16515912.65"/>
    <n v="4648915.49"/>
    <d v="2023-08-07T12:58:53"/>
    <n v="2575"/>
    <n v="1"/>
    <n v="1"/>
  </r>
  <r>
    <x v="6"/>
    <s v="Education Secretariat"/>
    <n v="7"/>
    <s v="Education"/>
    <n v="7"/>
    <s v="Education Secretariat"/>
    <s v="Executive Branch"/>
    <n v="1"/>
    <n v="236"/>
    <s v="101000"/>
    <s v="Virginia Commonwealth University"/>
    <x v="73"/>
    <s v="03"/>
    <s v="Higher Education Operating"/>
    <s v="03: Higher Education Operating"/>
    <s v="03690"/>
    <s v="EduStabFund-Institutn-COVID-19"/>
    <x v="281"/>
    <s v="236.03690"/>
    <x v="3"/>
    <n v="220"/>
    <n v="0"/>
    <n v="0"/>
    <n v="0"/>
    <n v="0"/>
    <n v="11976024.35"/>
    <n v="7327108.8599999994"/>
    <d v="2023-08-07T12:58:53"/>
    <n v="2576"/>
    <n v="1"/>
    <n v="1"/>
  </r>
  <r>
    <x v="6"/>
    <s v="Education Secretariat"/>
    <n v="7"/>
    <s v="Education"/>
    <n v="7"/>
    <s v="Education Secretariat"/>
    <s v="Executive Branch"/>
    <n v="1"/>
    <n v="236"/>
    <s v="101000"/>
    <s v="Virginia Commonwealth University"/>
    <x v="73"/>
    <s v="03"/>
    <s v="Higher Education Operating"/>
    <s v="03: Higher Education Operating"/>
    <s v="03840"/>
    <s v="Recyclable Matl Sales-Gen-HE"/>
    <x v="314"/>
    <s v="236.03840"/>
    <x v="1"/>
    <n v="135"/>
    <n v="42271"/>
    <n v="65000"/>
    <n v="42271"/>
    <n v="42271"/>
    <n v="42271"/>
    <n v="42271"/>
    <d v="2023-08-07T12:58:53"/>
    <n v="2577"/>
    <n v="1"/>
    <n v="1"/>
  </r>
  <r>
    <x v="6"/>
    <s v="Education Secretariat"/>
    <n v="7"/>
    <s v="Education"/>
    <n v="7"/>
    <s v="Education Secretariat"/>
    <s v="Executive Branch"/>
    <n v="1"/>
    <n v="236"/>
    <s v="101000"/>
    <s v="Virginia Commonwealth University"/>
    <x v="73"/>
    <s v="03"/>
    <s v="Higher Education Operating"/>
    <s v="03: Higher Education Operating"/>
    <s v="03840"/>
    <s v="Recyclable Matl Sales-Gen-HE"/>
    <x v="314"/>
    <s v="236.03840"/>
    <x v="2"/>
    <n v="200"/>
    <n v="15094.11"/>
    <n v="56290.05"/>
    <n v="29014.85"/>
    <n v="86.5"/>
    <n v="169.07"/>
    <n v="7725.3200000000006"/>
    <d v="2023-08-07T12:58:53"/>
    <n v="2578"/>
    <n v="1"/>
    <n v="1"/>
  </r>
  <r>
    <x v="6"/>
    <s v="Education Secretariat"/>
    <n v="7"/>
    <s v="Education"/>
    <n v="7"/>
    <s v="Education Secretariat"/>
    <s v="Executive Branch"/>
    <n v="1"/>
    <n v="236"/>
    <s v="101000"/>
    <s v="Virginia Commonwealth University"/>
    <x v="73"/>
    <s v="03"/>
    <s v="Higher Education Operating"/>
    <s v="03: Higher Education Operating"/>
    <s v="03840"/>
    <s v="Recyclable Matl Sales-Gen-HE"/>
    <x v="314"/>
    <s v="236.03840"/>
    <x v="3"/>
    <n v="220"/>
    <n v="27176.89"/>
    <n v="8709.9499999999971"/>
    <n v="13256.150000000001"/>
    <n v="42184.5"/>
    <n v="42101.93"/>
    <n v="34545.68"/>
    <d v="2023-08-07T12:58:53"/>
    <n v="2579"/>
    <n v="1"/>
    <n v="1"/>
  </r>
  <r>
    <x v="6"/>
    <s v="Education Secretariat"/>
    <n v="7"/>
    <s v="Education"/>
    <n v="7"/>
    <s v="Education Secretariat"/>
    <s v="Executive Branch"/>
    <n v="1"/>
    <n v="236"/>
    <s v="101000"/>
    <s v="Virginia Commonwealth University"/>
    <x v="73"/>
    <s v="03"/>
    <s v="Higher Education Operating"/>
    <s v="03: Higher Education Operating"/>
    <s v="03940"/>
    <s v="Tchr Qlty Enhncmnt Partnr-ARRA"/>
    <x v="315"/>
    <s v="236.03940"/>
    <x v="1"/>
    <n v="135"/>
    <n v="146210"/>
    <n v="261545"/>
    <n v="85738"/>
    <n v="0"/>
    <n v="0"/>
    <n v="0"/>
    <d v="2023-08-07T12:58:53"/>
    <n v="2580"/>
    <n v="1"/>
    <n v="1"/>
  </r>
  <r>
    <x v="6"/>
    <s v="Education Secretariat"/>
    <n v="7"/>
    <s v="Education"/>
    <n v="7"/>
    <s v="Education Secretariat"/>
    <s v="Executive Branch"/>
    <n v="1"/>
    <n v="236"/>
    <s v="101000"/>
    <s v="Virginia Commonwealth University"/>
    <x v="73"/>
    <s v="03"/>
    <s v="Higher Education Operating"/>
    <s v="03: Higher Education Operating"/>
    <s v="03940"/>
    <s v="Tchr Qlty Enhncmnt Partnr-ARRA"/>
    <x v="315"/>
    <s v="236.03940"/>
    <x v="2"/>
    <n v="200"/>
    <n v="146210.00000000003"/>
    <n v="175806.50999999992"/>
    <n v="83361.3"/>
    <n v="0"/>
    <n v="0"/>
    <n v="0"/>
    <d v="2023-08-07T12:58:53"/>
    <n v="2581"/>
    <n v="1"/>
    <n v="1"/>
  </r>
  <r>
    <x v="6"/>
    <s v="Education Secretariat"/>
    <n v="7"/>
    <s v="Education"/>
    <n v="7"/>
    <s v="Education Secretariat"/>
    <s v="Executive Branch"/>
    <n v="1"/>
    <n v="236"/>
    <s v="101000"/>
    <s v="Virginia Commonwealth University"/>
    <x v="73"/>
    <s v="03"/>
    <s v="Higher Education Operating"/>
    <s v="03: Higher Education Operating"/>
    <s v="03940"/>
    <s v="Tchr Qlty Enhncmnt Partnr-ARRA"/>
    <x v="315"/>
    <s v="236.03940"/>
    <x v="3"/>
    <n v="220"/>
    <n v="-2.9103830456733704E-11"/>
    <n v="85738.490000000078"/>
    <n v="2376.6999999999971"/>
    <n v="0"/>
    <n v="0"/>
    <n v="0"/>
    <d v="2023-08-07T12:58:53"/>
    <n v="2582"/>
    <n v="1"/>
    <n v="1"/>
  </r>
  <r>
    <x v="6"/>
    <s v="Education Secretariat"/>
    <n v="7"/>
    <s v="Education"/>
    <n v="7"/>
    <s v="Education Secretariat"/>
    <s v="Executive Branch"/>
    <n v="1"/>
    <n v="236"/>
    <s v="101000"/>
    <s v="Virginia Commonwealth University"/>
    <x v="73"/>
    <s v="07"/>
    <s v="Trust And Agency"/>
    <s v="07: Trust And Agency"/>
    <s v="07562"/>
    <s v="VA Research Investment Fund?GF"/>
    <x v="232"/>
    <s v="236.07562"/>
    <x v="1"/>
    <n v="135"/>
    <n v="0"/>
    <n v="0"/>
    <n v="1696925"/>
    <n v="1667399.3"/>
    <n v="813820.82"/>
    <n v="338553.02"/>
    <d v="2023-08-07T12:58:53"/>
    <n v="2583"/>
    <n v="1"/>
    <n v="1"/>
  </r>
  <r>
    <x v="6"/>
    <s v="Education Secretariat"/>
    <n v="7"/>
    <s v="Education"/>
    <n v="7"/>
    <s v="Education Secretariat"/>
    <s v="Executive Branch"/>
    <n v="1"/>
    <n v="236"/>
    <s v="101000"/>
    <s v="Virginia Commonwealth University"/>
    <x v="73"/>
    <s v="07"/>
    <s v="Trust And Agency"/>
    <s v="07: Trust And Agency"/>
    <s v="07562"/>
    <s v="VA Research Investment Fund?GF"/>
    <x v="232"/>
    <s v="236.07562"/>
    <x v="2"/>
    <n v="200"/>
    <n v="0"/>
    <n v="0"/>
    <n v="29525.7"/>
    <n v="853578.48"/>
    <n v="475267.8"/>
    <n v="95182.959999999992"/>
    <d v="2023-08-07T12:58:53"/>
    <n v="2584"/>
    <n v="1"/>
    <n v="1"/>
  </r>
  <r>
    <x v="6"/>
    <s v="Education Secretariat"/>
    <n v="7"/>
    <s v="Education"/>
    <n v="7"/>
    <s v="Education Secretariat"/>
    <s v="Executive Branch"/>
    <n v="1"/>
    <n v="236"/>
    <s v="101000"/>
    <s v="Virginia Commonwealth University"/>
    <x v="73"/>
    <s v="07"/>
    <s v="Trust And Agency"/>
    <s v="07: Trust And Agency"/>
    <s v="07562"/>
    <s v="VA Research Investment Fund?GF"/>
    <x v="232"/>
    <s v="236.07562"/>
    <x v="3"/>
    <n v="220"/>
    <n v="0"/>
    <n v="0"/>
    <n v="1667399.3"/>
    <n v="813820.82000000007"/>
    <n v="338553.01999999996"/>
    <n v="243370.06000000003"/>
    <d v="2023-08-07T12:58:53"/>
    <n v="2585"/>
    <n v="1"/>
    <n v="1"/>
  </r>
  <r>
    <x v="6"/>
    <s v="Education Secretariat"/>
    <n v="7"/>
    <s v="Education"/>
    <n v="7"/>
    <s v="Education Secretariat"/>
    <s v="Executive Branch"/>
    <n v="1"/>
    <n v="236"/>
    <s v="101000"/>
    <s v="Virginia Commonwealth University"/>
    <x v="73"/>
    <s v="09"/>
    <s v="Dedicated Special Revenue"/>
    <s v="09: Dedicated Special Revenue"/>
    <s v="09510"/>
    <s v="CW Technology Research Fd 934"/>
    <x v="233"/>
    <s v="236.09510"/>
    <x v="1"/>
    <n v="135"/>
    <n v="188748"/>
    <n v="0"/>
    <n v="0"/>
    <n v="0"/>
    <n v="0"/>
    <n v="0"/>
    <d v="2023-08-07T12:58:53"/>
    <n v="2586"/>
    <n v="1"/>
    <n v="1"/>
  </r>
  <r>
    <x v="6"/>
    <s v="Education Secretariat"/>
    <n v="7"/>
    <s v="Education"/>
    <n v="7"/>
    <s v="Education Secretariat"/>
    <s v="Executive Branch"/>
    <n v="1"/>
    <n v="236"/>
    <s v="101000"/>
    <s v="Virginia Commonwealth University"/>
    <x v="73"/>
    <s v="09"/>
    <s v="Dedicated Special Revenue"/>
    <s v="09: Dedicated Special Revenue"/>
    <s v="09510"/>
    <s v="CW Technology Research Fd 934"/>
    <x v="233"/>
    <s v="236.09510"/>
    <x v="2"/>
    <n v="200"/>
    <n v="188747.99999999997"/>
    <n v="0"/>
    <n v="0"/>
    <n v="0"/>
    <n v="0"/>
    <n v="0"/>
    <d v="2023-08-07T12:58:53"/>
    <n v="2587"/>
    <n v="1"/>
    <n v="1"/>
  </r>
  <r>
    <x v="6"/>
    <s v="Education Secretariat"/>
    <n v="7"/>
    <s v="Education"/>
    <n v="7"/>
    <s v="Education Secretariat"/>
    <s v="Executive Branch"/>
    <n v="1"/>
    <n v="236"/>
    <s v="101000"/>
    <s v="Virginia Commonwealth University"/>
    <x v="73"/>
    <s v="09"/>
    <s v="Dedicated Special Revenue"/>
    <s v="09: Dedicated Special Revenue"/>
    <s v="09510"/>
    <s v="CW Technology Research Fd 934"/>
    <x v="233"/>
    <s v="236.09510"/>
    <x v="3"/>
    <n v="220"/>
    <n v="2.9103830456733704E-11"/>
    <n v="0"/>
    <n v="0"/>
    <n v="0"/>
    <n v="0"/>
    <n v="0"/>
    <d v="2023-08-07T12:58:53"/>
    <n v="2588"/>
    <n v="1"/>
    <n v="1"/>
  </r>
  <r>
    <x v="6"/>
    <s v="Education Secretariat"/>
    <n v="7"/>
    <s v="Education"/>
    <n v="7"/>
    <s v="Education Secretariat"/>
    <s v="Executive Branch"/>
    <n v="1"/>
    <n v="260"/>
    <s v="102000"/>
    <s v="Virginia Community College System"/>
    <x v="74"/>
    <s v="02"/>
    <s v="Special"/>
    <s v="02: Special"/>
    <s v="02460"/>
    <s v="Disaster Recovery Fund"/>
    <x v="7"/>
    <s v="260.02460"/>
    <x v="0"/>
    <n v="100"/>
    <n v="0"/>
    <n v="0"/>
    <n v="0"/>
    <n v="0"/>
    <n v="0"/>
    <n v="800"/>
    <d v="2023-08-07T12:58:53"/>
    <n v="2589"/>
    <n v="1"/>
    <n v="1"/>
  </r>
  <r>
    <x v="6"/>
    <s v="Education Secretariat"/>
    <n v="7"/>
    <s v="Education"/>
    <n v="7"/>
    <s v="Education Secretariat"/>
    <s v="Executive Branch"/>
    <n v="1"/>
    <n v="260"/>
    <s v="102000"/>
    <s v="Virginia Community College System"/>
    <x v="74"/>
    <s v="02"/>
    <s v="Special"/>
    <s v="02: Special"/>
    <s v="02460"/>
    <s v="Disaster Recovery Fund"/>
    <x v="7"/>
    <s v="260.02460"/>
    <x v="1"/>
    <n v="135"/>
    <n v="0"/>
    <n v="0"/>
    <n v="0"/>
    <n v="0"/>
    <n v="0"/>
    <n v="800"/>
    <d v="2023-08-07T12:58:53"/>
    <n v="2590"/>
    <n v="1"/>
    <n v="1"/>
  </r>
  <r>
    <x v="6"/>
    <s v="Education Secretariat"/>
    <n v="7"/>
    <s v="Education"/>
    <n v="7"/>
    <s v="Education Secretariat"/>
    <s v="Executive Branch"/>
    <n v="1"/>
    <n v="260"/>
    <s v="102000"/>
    <s v="Virginia Community College System"/>
    <x v="74"/>
    <s v="02"/>
    <s v="Special"/>
    <s v="02: Special"/>
    <s v="02460"/>
    <s v="Disaster Recovery Fund"/>
    <x v="7"/>
    <s v="260.02460"/>
    <x v="3"/>
    <n v="220"/>
    <n v="0"/>
    <n v="0"/>
    <n v="0"/>
    <n v="0"/>
    <n v="0"/>
    <n v="800"/>
    <d v="2023-08-07T12:58:53"/>
    <n v="2591"/>
    <n v="1"/>
    <n v="1"/>
  </r>
  <r>
    <x v="6"/>
    <s v="Education Secretariat"/>
    <n v="7"/>
    <s v="Education"/>
    <n v="7"/>
    <s v="Education Secretariat"/>
    <s v="Executive Branch"/>
    <n v="1"/>
    <n v="260"/>
    <s v="102000"/>
    <s v="Virginia Community College System"/>
    <x v="74"/>
    <s v="02"/>
    <s v="Special"/>
    <s v="02: Special"/>
    <s v="02704"/>
    <s v="Parking - VCCS/CO"/>
    <x v="316"/>
    <s v="260.02704"/>
    <x v="0"/>
    <n v="100"/>
    <n v="2033.5"/>
    <n v="0"/>
    <n v="0"/>
    <n v="0"/>
    <n v="0"/>
    <n v="392"/>
    <d v="2023-08-07T12:58:53"/>
    <n v="2592"/>
    <n v="1"/>
    <n v="1"/>
  </r>
  <r>
    <x v="6"/>
    <s v="Education Secretariat"/>
    <n v="7"/>
    <s v="Education"/>
    <n v="7"/>
    <s v="Education Secretariat"/>
    <s v="Executive Branch"/>
    <n v="1"/>
    <n v="260"/>
    <s v="102000"/>
    <s v="Virginia Community College System"/>
    <x v="74"/>
    <s v="02"/>
    <s v="Special"/>
    <s v="02: Special"/>
    <s v="02713"/>
    <s v="State Central Garage Pool VCCS"/>
    <x v="317"/>
    <s v="260.02713"/>
    <x v="0"/>
    <n v="100"/>
    <n v="368148.25"/>
    <n v="367406.33999999997"/>
    <n v="387637.17"/>
    <n v="416648.61000000004"/>
    <n v="454251.59"/>
    <n v="504775.00999999995"/>
    <d v="2023-08-07T12:58:53"/>
    <n v="2593"/>
    <n v="1"/>
    <n v="1"/>
  </r>
  <r>
    <x v="6"/>
    <s v="Education Secretariat"/>
    <n v="7"/>
    <s v="Education"/>
    <n v="7"/>
    <s v="Education Secretariat"/>
    <s v="Executive Branch"/>
    <n v="1"/>
    <n v="260"/>
    <s v="102000"/>
    <s v="Virginia Community College System"/>
    <x v="74"/>
    <s v="02"/>
    <s v="Special"/>
    <s v="02: Special"/>
    <s v="02713"/>
    <s v="State Central Garage Pool VCCS"/>
    <x v="317"/>
    <s v="260.02713"/>
    <x v="4"/>
    <n v="500"/>
    <n v="25970.14"/>
    <n v="454.15000000000009"/>
    <n v="20230.829999999998"/>
    <n v="29011.439999999999"/>
    <n v="38014.200000000004"/>
    <n v="50523.42"/>
    <d v="2023-08-07T12:58:53"/>
    <n v="2594"/>
    <n v="1"/>
    <n v="1"/>
  </r>
  <r>
    <x v="6"/>
    <s v="Education Secretariat"/>
    <n v="7"/>
    <s v="Education"/>
    <n v="7"/>
    <s v="Education Secretariat"/>
    <s v="Executive Branch"/>
    <n v="1"/>
    <n v="260"/>
    <s v="102000"/>
    <s v="Virginia Community College System"/>
    <x v="74"/>
    <s v="02"/>
    <s v="Special"/>
    <s v="02: Special"/>
    <s v="02971"/>
    <s v="Asbestos Claims Trust Fund"/>
    <x v="310"/>
    <s v="260.02971"/>
    <x v="5"/>
    <n v="137"/>
    <n v="6852"/>
    <n v="6852"/>
    <n v="6852"/>
    <n v="6852"/>
    <n v="6852"/>
    <n v="6852"/>
    <d v="2023-08-07T12:58:53"/>
    <n v="2595"/>
    <n v="1"/>
    <n v="1"/>
  </r>
  <r>
    <x v="6"/>
    <s v="Education Secretariat"/>
    <n v="7"/>
    <s v="Education"/>
    <n v="7"/>
    <s v="Education Secretariat"/>
    <s v="Executive Branch"/>
    <n v="1"/>
    <n v="260"/>
    <s v="102000"/>
    <s v="Virginia Community College System"/>
    <x v="74"/>
    <s v="02"/>
    <s v="Special"/>
    <s v="02: Special"/>
    <s v="02971"/>
    <s v="Asbestos Claims Trust Fund"/>
    <x v="310"/>
    <s v="260.02971"/>
    <x v="6"/>
    <n v="222"/>
    <n v="6852"/>
    <n v="6852"/>
    <n v="6852"/>
    <n v="6852"/>
    <n v="6852"/>
    <n v="6852"/>
    <d v="2023-08-07T12:58:53"/>
    <n v="2596"/>
    <n v="1"/>
    <n v="1"/>
  </r>
  <r>
    <x v="6"/>
    <s v="Education Secretariat"/>
    <n v="7"/>
    <s v="Education"/>
    <n v="7"/>
    <s v="Education Secretariat"/>
    <s v="Executive Branch"/>
    <n v="1"/>
    <n v="260"/>
    <s v="102000"/>
    <s v="Virginia Community College System"/>
    <x v="74"/>
    <s v="03"/>
    <s v="Higher Education Operating"/>
    <s v="03: Higher Education Operating"/>
    <s v="03000"/>
    <s v="Higher Education Operating"/>
    <x v="267"/>
    <s v="260.03000"/>
    <x v="0"/>
    <n v="100"/>
    <n v="69180963.499999985"/>
    <n v="65718670.240000017"/>
    <n v="72628788.959999993"/>
    <n v="58869625.210000001"/>
    <n v="47610142.86999999"/>
    <n v="56398921.48999998"/>
    <d v="2023-08-07T12:58:53"/>
    <n v="2597"/>
    <n v="1"/>
    <n v="1"/>
  </r>
  <r>
    <x v="6"/>
    <s v="Education Secretariat"/>
    <n v="7"/>
    <s v="Education"/>
    <n v="7"/>
    <s v="Education Secretariat"/>
    <s v="Executive Branch"/>
    <n v="1"/>
    <n v="260"/>
    <s v="102000"/>
    <s v="Virginia Community College System"/>
    <x v="74"/>
    <s v="03"/>
    <s v="Higher Education Operating"/>
    <s v="03: Higher Education Operating"/>
    <s v="03000"/>
    <s v="Higher Education Operating"/>
    <x v="267"/>
    <s v="260.03000"/>
    <x v="1"/>
    <n v="135"/>
    <n v="952059605"/>
    <n v="922522741"/>
    <n v="955559725.34000003"/>
    <n v="1027956037.71"/>
    <n v="1126440595.6199999"/>
    <n v="1205276772.23"/>
    <d v="2023-08-07T12:58:53"/>
    <n v="2598"/>
    <n v="1"/>
    <n v="1"/>
  </r>
  <r>
    <x v="6"/>
    <s v="Education Secretariat"/>
    <n v="7"/>
    <s v="Education"/>
    <n v="7"/>
    <s v="Education Secretariat"/>
    <s v="Executive Branch"/>
    <n v="1"/>
    <n v="260"/>
    <s v="102000"/>
    <s v="Virginia Community College System"/>
    <x v="74"/>
    <s v="03"/>
    <s v="Higher Education Operating"/>
    <s v="03: Higher Education Operating"/>
    <s v="03000"/>
    <s v="Higher Education Operating"/>
    <x v="267"/>
    <s v="260.03000"/>
    <x v="5"/>
    <n v="137"/>
    <n v="5926838"/>
    <n v="5298202"/>
    <n v="3631772.01"/>
    <n v="2183338.69"/>
    <n v="1576293.18"/>
    <n v="335654.18"/>
    <d v="2023-08-07T12:58:53"/>
    <n v="2599"/>
    <n v="1"/>
    <n v="1"/>
  </r>
  <r>
    <x v="6"/>
    <s v="Education Secretariat"/>
    <n v="7"/>
    <s v="Education"/>
    <n v="7"/>
    <s v="Education Secretariat"/>
    <s v="Executive Branch"/>
    <n v="1"/>
    <n v="260"/>
    <s v="102000"/>
    <s v="Virginia Community College System"/>
    <x v="74"/>
    <s v="03"/>
    <s v="Higher Education Operating"/>
    <s v="03: Higher Education Operating"/>
    <s v="03000"/>
    <s v="Higher Education Operating"/>
    <x v="267"/>
    <s v="260.03000"/>
    <x v="2"/>
    <n v="200"/>
    <n v="877204695.60000646"/>
    <n v="862248240.78000188"/>
    <n v="834314017.90000188"/>
    <n v="826255371.13999784"/>
    <n v="922055891.59000385"/>
    <n v="953520219.20999479"/>
    <d v="2023-08-07T12:58:53"/>
    <n v="2600"/>
    <n v="1"/>
    <n v="1"/>
  </r>
  <r>
    <x v="6"/>
    <s v="Education Secretariat"/>
    <n v="7"/>
    <s v="Education"/>
    <n v="7"/>
    <s v="Education Secretariat"/>
    <s v="Executive Branch"/>
    <n v="1"/>
    <n v="260"/>
    <s v="102000"/>
    <s v="Virginia Community College System"/>
    <x v="74"/>
    <s v="03"/>
    <s v="Higher Education Operating"/>
    <s v="03: Higher Education Operating"/>
    <s v="03000"/>
    <s v="Higher Education Operating"/>
    <x v="267"/>
    <s v="260.03000"/>
    <x v="7"/>
    <n v="205"/>
    <n v="156203.80000000008"/>
    <n v="363177.13"/>
    <n v="1448433.3199999998"/>
    <n v="7045.51"/>
    <n v="12061"/>
    <n v="0"/>
    <d v="2023-08-07T12:58:53"/>
    <n v="2601"/>
    <n v="1"/>
    <n v="1"/>
  </r>
  <r>
    <x v="6"/>
    <s v="Education Secretariat"/>
    <n v="7"/>
    <s v="Education"/>
    <n v="7"/>
    <s v="Education Secretariat"/>
    <s v="Executive Branch"/>
    <n v="1"/>
    <n v="260"/>
    <s v="102000"/>
    <s v="Virginia Community College System"/>
    <x v="74"/>
    <s v="03"/>
    <s v="Higher Education Operating"/>
    <s v="03: Higher Education Operating"/>
    <s v="03000"/>
    <s v="Higher Education Operating"/>
    <x v="267"/>
    <s v="260.03000"/>
    <x v="3"/>
    <n v="220"/>
    <n v="74854909.399993539"/>
    <n v="60274500.219998121"/>
    <n v="121245707.43999815"/>
    <n v="201700666.5700022"/>
    <n v="204384704.02999604"/>
    <n v="251756553.02000523"/>
    <d v="2023-08-07T12:58:53"/>
    <n v="2602"/>
    <n v="1"/>
    <n v="1"/>
  </r>
  <r>
    <x v="6"/>
    <s v="Education Secretariat"/>
    <n v="7"/>
    <s v="Education"/>
    <n v="7"/>
    <s v="Education Secretariat"/>
    <s v="Executive Branch"/>
    <n v="1"/>
    <n v="260"/>
    <s v="102000"/>
    <s v="Virginia Community College System"/>
    <x v="74"/>
    <s v="03"/>
    <s v="Higher Education Operating"/>
    <s v="03: Higher Education Operating"/>
    <s v="03000"/>
    <s v="Higher Education Operating"/>
    <x v="267"/>
    <s v="260.03000"/>
    <x v="6"/>
    <n v="222"/>
    <n v="5770634.2000000002"/>
    <n v="4935024.87"/>
    <n v="2183338.69"/>
    <n v="2176293.1800000002"/>
    <n v="1564232.18"/>
    <n v="335654.18"/>
    <d v="2023-08-07T12:58:53"/>
    <n v="2603"/>
    <n v="1"/>
    <n v="1"/>
  </r>
  <r>
    <x v="6"/>
    <s v="Education Secretariat"/>
    <n v="7"/>
    <s v="Education"/>
    <n v="7"/>
    <s v="Education Secretariat"/>
    <s v="Executive Branch"/>
    <n v="1"/>
    <n v="260"/>
    <s v="102000"/>
    <s v="Virginia Community College System"/>
    <x v="74"/>
    <s v="03"/>
    <s v="Higher Education Operating"/>
    <s v="03: Higher Education Operating"/>
    <s v="03000"/>
    <s v="Higher Education Operating"/>
    <x v="267"/>
    <s v="260.03000"/>
    <x v="4"/>
    <n v="500"/>
    <n v="499033170.84000003"/>
    <n v="487207952.57999969"/>
    <n v="471368836.5000003"/>
    <n v="458311437.19999993"/>
    <n v="460816200.69999999"/>
    <n v="443904433.46999979"/>
    <d v="2023-08-07T12:58:53"/>
    <n v="2604"/>
    <n v="1"/>
    <n v="1"/>
  </r>
  <r>
    <x v="6"/>
    <s v="Education Secretariat"/>
    <n v="7"/>
    <s v="Education"/>
    <n v="7"/>
    <s v="Education Secretariat"/>
    <s v="Executive Branch"/>
    <n v="1"/>
    <n v="260"/>
    <s v="102000"/>
    <s v="Virginia Community College System"/>
    <x v="74"/>
    <s v="03"/>
    <s v="Higher Education Operating"/>
    <s v="03: Higher Education Operating"/>
    <s v="03010"/>
    <s v="Higher Education Federal"/>
    <x v="268"/>
    <s v="260.03010"/>
    <x v="0"/>
    <n v="100"/>
    <n v="5326499.91"/>
    <n v="6563408.3099999977"/>
    <n v="4355187.5099999988"/>
    <n v="3578935.69"/>
    <n v="7462925.4900000002"/>
    <n v="12790150.389999997"/>
    <d v="2023-08-07T12:58:53"/>
    <n v="2605"/>
    <n v="1"/>
    <n v="1"/>
  </r>
  <r>
    <x v="6"/>
    <s v="Education Secretariat"/>
    <n v="7"/>
    <s v="Education"/>
    <n v="7"/>
    <s v="Education Secretariat"/>
    <s v="Executive Branch"/>
    <n v="1"/>
    <n v="260"/>
    <s v="102000"/>
    <s v="Virginia Community College System"/>
    <x v="74"/>
    <s v="03"/>
    <s v="Higher Education Operating"/>
    <s v="03: Higher Education Operating"/>
    <s v="03010"/>
    <s v="Higher Education Federal"/>
    <x v="268"/>
    <s v="260.03010"/>
    <x v="1"/>
    <n v="135"/>
    <n v="100877331"/>
    <n v="100287657"/>
    <n v="101387657"/>
    <n v="103413557"/>
    <n v="112087657"/>
    <n v="112168735"/>
    <d v="2023-08-07T12:58:53"/>
    <n v="2606"/>
    <n v="1"/>
    <n v="1"/>
  </r>
  <r>
    <x v="6"/>
    <s v="Education Secretariat"/>
    <n v="7"/>
    <s v="Education"/>
    <n v="7"/>
    <s v="Education Secretariat"/>
    <s v="Executive Branch"/>
    <n v="1"/>
    <n v="260"/>
    <s v="102000"/>
    <s v="Virginia Community College System"/>
    <x v="74"/>
    <s v="03"/>
    <s v="Higher Education Operating"/>
    <s v="03: Higher Education Operating"/>
    <s v="03010"/>
    <s v="Higher Education Federal"/>
    <x v="268"/>
    <s v="260.03010"/>
    <x v="2"/>
    <n v="200"/>
    <n v="85223312.110000074"/>
    <n v="78796341.470000044"/>
    <n v="70866068.64000006"/>
    <n v="64365647.95000001"/>
    <n v="73216207.230000123"/>
    <n v="79914543.309999973"/>
    <d v="2023-08-07T12:58:53"/>
    <n v="2607"/>
    <n v="1"/>
    <n v="1"/>
  </r>
  <r>
    <x v="6"/>
    <s v="Education Secretariat"/>
    <n v="7"/>
    <s v="Education"/>
    <n v="7"/>
    <s v="Education Secretariat"/>
    <s v="Executive Branch"/>
    <n v="1"/>
    <n v="260"/>
    <s v="102000"/>
    <s v="Virginia Community College System"/>
    <x v="74"/>
    <s v="03"/>
    <s v="Higher Education Operating"/>
    <s v="03: Higher Education Operating"/>
    <s v="03010"/>
    <s v="Higher Education Federal"/>
    <x v="268"/>
    <s v="260.03010"/>
    <x v="3"/>
    <n v="220"/>
    <n v="15654018.889999926"/>
    <n v="21491315.529999956"/>
    <n v="30521588.35999994"/>
    <n v="39047909.04999999"/>
    <n v="38871449.769999877"/>
    <n v="32254191.690000027"/>
    <d v="2023-08-07T12:58:53"/>
    <n v="2608"/>
    <n v="1"/>
    <n v="1"/>
  </r>
  <r>
    <x v="6"/>
    <s v="Education Secretariat"/>
    <n v="7"/>
    <s v="Education"/>
    <n v="7"/>
    <s v="Education Secretariat"/>
    <s v="Executive Branch"/>
    <n v="1"/>
    <n v="260"/>
    <s v="102000"/>
    <s v="Virginia Community College System"/>
    <x v="74"/>
    <s v="03"/>
    <s v="Higher Education Operating"/>
    <s v="03: Higher Education Operating"/>
    <s v="03010"/>
    <s v="Higher Education Federal"/>
    <x v="268"/>
    <s v="260.03010"/>
    <x v="4"/>
    <n v="500"/>
    <n v="74354091.419999987"/>
    <n v="69425986.430000007"/>
    <n v="64515003.820000015"/>
    <n v="55259871.619999982"/>
    <n v="66580303.159999922"/>
    <n v="78601309.710000008"/>
    <d v="2023-08-07T12:58:53"/>
    <n v="2609"/>
    <n v="1"/>
    <n v="1"/>
  </r>
  <r>
    <x v="6"/>
    <s v="Education Secretariat"/>
    <n v="7"/>
    <s v="Education"/>
    <n v="7"/>
    <s v="Education Secretariat"/>
    <s v="Executive Branch"/>
    <n v="1"/>
    <n v="260"/>
    <s v="102000"/>
    <s v="Virginia Community College System"/>
    <x v="74"/>
    <s v="03"/>
    <s v="Higher Education Operating"/>
    <s v="03: Higher Education Operating"/>
    <s v="03014"/>
    <s v="SuplmntlSupptUnderARP-COVID-19"/>
    <x v="318"/>
    <s v="260.03014"/>
    <x v="1"/>
    <n v="135"/>
    <n v="0"/>
    <n v="0"/>
    <n v="0"/>
    <n v="0"/>
    <n v="0"/>
    <n v="1633595"/>
    <d v="2023-08-07T12:58:53"/>
    <n v="2610"/>
    <n v="1"/>
    <n v="1"/>
  </r>
  <r>
    <x v="6"/>
    <s v="Education Secretariat"/>
    <n v="7"/>
    <s v="Education"/>
    <n v="7"/>
    <s v="Education Secretariat"/>
    <s v="Executive Branch"/>
    <n v="1"/>
    <n v="260"/>
    <s v="102000"/>
    <s v="Virginia Community College System"/>
    <x v="74"/>
    <s v="03"/>
    <s v="Higher Education Operating"/>
    <s v="03: Higher Education Operating"/>
    <s v="03014"/>
    <s v="SuplmntlSupptUnderARP-COVID-19"/>
    <x v="318"/>
    <s v="260.03014"/>
    <x v="2"/>
    <n v="200"/>
    <n v="0"/>
    <n v="0"/>
    <n v="0"/>
    <n v="0"/>
    <n v="0"/>
    <n v="859842.7300000001"/>
    <d v="2023-08-07T12:58:53"/>
    <n v="2611"/>
    <n v="1"/>
    <n v="1"/>
  </r>
  <r>
    <x v="6"/>
    <s v="Education Secretariat"/>
    <n v="7"/>
    <s v="Education"/>
    <n v="7"/>
    <s v="Education Secretariat"/>
    <s v="Executive Branch"/>
    <n v="1"/>
    <n v="260"/>
    <s v="102000"/>
    <s v="Virginia Community College System"/>
    <x v="74"/>
    <s v="03"/>
    <s v="Higher Education Operating"/>
    <s v="03: Higher Education Operating"/>
    <s v="03014"/>
    <s v="SuplmntlSupptUnderARP-COVID-19"/>
    <x v="318"/>
    <s v="260.03014"/>
    <x v="3"/>
    <n v="220"/>
    <n v="0"/>
    <n v="0"/>
    <n v="0"/>
    <n v="0"/>
    <n v="0"/>
    <n v="773752.2699999999"/>
    <d v="2023-08-07T12:58:53"/>
    <n v="2612"/>
    <n v="1"/>
    <n v="1"/>
  </r>
  <r>
    <x v="6"/>
    <s v="Education Secretariat"/>
    <n v="7"/>
    <s v="Education"/>
    <n v="7"/>
    <s v="Education Secretariat"/>
    <s v="Executive Branch"/>
    <n v="1"/>
    <n v="260"/>
    <s v="102000"/>
    <s v="Virginia Community College System"/>
    <x v="74"/>
    <s v="03"/>
    <s v="Higher Education Operating"/>
    <s v="03: Higher Education Operating"/>
    <s v="03014"/>
    <s v="SuplmntlSupptUnderARP-COVID-19"/>
    <x v="318"/>
    <s v="260.03014"/>
    <x v="4"/>
    <n v="500"/>
    <n v="0"/>
    <n v="0"/>
    <n v="0"/>
    <n v="0"/>
    <n v="0"/>
    <n v="859842.73"/>
    <d v="2023-08-07T12:58:53"/>
    <n v="2613"/>
    <n v="1"/>
    <n v="1"/>
  </r>
  <r>
    <x v="6"/>
    <s v="Education Secretariat"/>
    <n v="7"/>
    <s v="Education"/>
    <n v="7"/>
    <s v="Education Secretariat"/>
    <s v="Executive Branch"/>
    <n v="1"/>
    <n v="260"/>
    <s v="102000"/>
    <s v="Virginia Community College System"/>
    <x v="74"/>
    <s v="03"/>
    <s v="Higher Education Operating"/>
    <s v="03: Higher Education Operating"/>
    <s v="03020"/>
    <s v="Foundation/Othr Grants/Cntrcts"/>
    <x v="269"/>
    <s v="260.03020"/>
    <x v="0"/>
    <n v="100"/>
    <n v="10347157.439999998"/>
    <n v="10706475.120000001"/>
    <n v="10150841.65"/>
    <n v="12663542.719999999"/>
    <n v="9814069.0199999977"/>
    <n v="10332700.669999996"/>
    <d v="2023-08-07T12:58:53"/>
    <n v="2614"/>
    <n v="1"/>
    <n v="1"/>
  </r>
  <r>
    <x v="6"/>
    <s v="Education Secretariat"/>
    <n v="7"/>
    <s v="Education"/>
    <n v="7"/>
    <s v="Education Secretariat"/>
    <s v="Executive Branch"/>
    <n v="1"/>
    <n v="260"/>
    <s v="102000"/>
    <s v="Virginia Community College System"/>
    <x v="74"/>
    <s v="03"/>
    <s v="Higher Education Operating"/>
    <s v="03: Higher Education Operating"/>
    <s v="03020"/>
    <s v="Foundation/Othr Grants/Cntrcts"/>
    <x v="269"/>
    <s v="260.03020"/>
    <x v="1"/>
    <n v="135"/>
    <n v="31257367"/>
    <n v="32157368"/>
    <n v="39457368"/>
    <n v="40295707"/>
    <n v="59371292"/>
    <n v="46085771"/>
    <d v="2023-08-07T12:58:53"/>
    <n v="2615"/>
    <n v="1"/>
    <n v="1"/>
  </r>
  <r>
    <x v="6"/>
    <s v="Education Secretariat"/>
    <n v="7"/>
    <s v="Education"/>
    <n v="7"/>
    <s v="Education Secretariat"/>
    <s v="Executive Branch"/>
    <n v="1"/>
    <n v="260"/>
    <s v="102000"/>
    <s v="Virginia Community College System"/>
    <x v="74"/>
    <s v="03"/>
    <s v="Higher Education Operating"/>
    <s v="03: Higher Education Operating"/>
    <s v="03020"/>
    <s v="Foundation/Othr Grants/Cntrcts"/>
    <x v="269"/>
    <s v="260.03020"/>
    <x v="5"/>
    <n v="137"/>
    <n v="600000"/>
    <n v="927"/>
    <n v="0"/>
    <n v="0"/>
    <n v="0"/>
    <n v="0"/>
    <d v="2023-08-07T12:58:53"/>
    <n v="2616"/>
    <n v="1"/>
    <n v="1"/>
  </r>
  <r>
    <x v="6"/>
    <s v="Education Secretariat"/>
    <n v="7"/>
    <s v="Education"/>
    <n v="7"/>
    <s v="Education Secretariat"/>
    <s v="Executive Branch"/>
    <n v="1"/>
    <n v="260"/>
    <s v="102000"/>
    <s v="Virginia Community College System"/>
    <x v="74"/>
    <s v="03"/>
    <s v="Higher Education Operating"/>
    <s v="03: Higher Education Operating"/>
    <s v="03020"/>
    <s v="Foundation/Othr Grants/Cntrcts"/>
    <x v="269"/>
    <s v="260.03020"/>
    <x v="2"/>
    <n v="200"/>
    <n v="25283493.849999998"/>
    <n v="23963921.930000011"/>
    <n v="30260881.919999994"/>
    <n v="26429047.010000013"/>
    <n v="28203857.879999992"/>
    <n v="31620623.380000029"/>
    <d v="2023-08-07T12:58:53"/>
    <n v="2617"/>
    <n v="1"/>
    <n v="1"/>
  </r>
  <r>
    <x v="6"/>
    <s v="Education Secretariat"/>
    <n v="7"/>
    <s v="Education"/>
    <n v="7"/>
    <s v="Education Secretariat"/>
    <s v="Executive Branch"/>
    <n v="1"/>
    <n v="260"/>
    <s v="102000"/>
    <s v="Virginia Community College System"/>
    <x v="74"/>
    <s v="03"/>
    <s v="Higher Education Operating"/>
    <s v="03: Higher Education Operating"/>
    <s v="03020"/>
    <s v="Foundation/Othr Grants/Cntrcts"/>
    <x v="269"/>
    <s v="260.03020"/>
    <x v="7"/>
    <n v="205"/>
    <n v="599072.04"/>
    <n v="927.96"/>
    <n v="0"/>
    <n v="0"/>
    <n v="0"/>
    <n v="0"/>
    <d v="2023-08-07T12:58:53"/>
    <n v="2618"/>
    <n v="1"/>
    <n v="1"/>
  </r>
  <r>
    <x v="6"/>
    <s v="Education Secretariat"/>
    <n v="7"/>
    <s v="Education"/>
    <n v="7"/>
    <s v="Education Secretariat"/>
    <s v="Executive Branch"/>
    <n v="1"/>
    <n v="260"/>
    <s v="102000"/>
    <s v="Virginia Community College System"/>
    <x v="74"/>
    <s v="03"/>
    <s v="Higher Education Operating"/>
    <s v="03: Higher Education Operating"/>
    <s v="03020"/>
    <s v="Foundation/Othr Grants/Cntrcts"/>
    <x v="269"/>
    <s v="260.03020"/>
    <x v="3"/>
    <n v="220"/>
    <n v="5973873.1500000022"/>
    <n v="8193446.0699999891"/>
    <n v="9196486.0800000057"/>
    <n v="13866659.989999987"/>
    <n v="31167434.120000008"/>
    <n v="14465147.619999971"/>
    <d v="2023-08-07T12:58:53"/>
    <n v="2619"/>
    <n v="1"/>
    <n v="1"/>
  </r>
  <r>
    <x v="6"/>
    <s v="Education Secretariat"/>
    <n v="7"/>
    <s v="Education"/>
    <n v="7"/>
    <s v="Education Secretariat"/>
    <s v="Executive Branch"/>
    <n v="1"/>
    <n v="260"/>
    <s v="102000"/>
    <s v="Virginia Community College System"/>
    <x v="74"/>
    <s v="03"/>
    <s v="Higher Education Operating"/>
    <s v="03: Higher Education Operating"/>
    <s v="03020"/>
    <s v="Foundation/Othr Grants/Cntrcts"/>
    <x v="269"/>
    <s v="260.03020"/>
    <x v="6"/>
    <n v="222"/>
    <n v="927.95999999996275"/>
    <n v="-0.96000000000003638"/>
    <n v="0"/>
    <n v="0"/>
    <n v="0"/>
    <n v="0"/>
    <d v="2023-08-07T12:58:53"/>
    <n v="2620"/>
    <n v="1"/>
    <n v="1"/>
  </r>
  <r>
    <x v="6"/>
    <s v="Education Secretariat"/>
    <n v="7"/>
    <s v="Education"/>
    <n v="7"/>
    <s v="Education Secretariat"/>
    <s v="Executive Branch"/>
    <n v="1"/>
    <n v="260"/>
    <s v="102000"/>
    <s v="Virginia Community College System"/>
    <x v="74"/>
    <s v="03"/>
    <s v="Higher Education Operating"/>
    <s v="03: Higher Education Operating"/>
    <s v="03020"/>
    <s v="Foundation/Othr Grants/Cntrcts"/>
    <x v="269"/>
    <s v="260.03020"/>
    <x v="4"/>
    <n v="500"/>
    <n v="24753487.559999987"/>
    <n v="24124167.569999989"/>
    <n v="29905248.449999999"/>
    <n v="27803409.080000009"/>
    <n v="24650235.180000003"/>
    <n v="32005870.729999986"/>
    <d v="2023-08-07T12:58:53"/>
    <n v="2621"/>
    <n v="1"/>
    <n v="1"/>
  </r>
  <r>
    <x v="6"/>
    <s v="Education Secretariat"/>
    <n v="7"/>
    <s v="Education"/>
    <n v="7"/>
    <s v="Education Secretariat"/>
    <s v="Executive Branch"/>
    <n v="1"/>
    <n v="260"/>
    <s v="102000"/>
    <s v="Virginia Community College System"/>
    <x v="74"/>
    <s v="03"/>
    <s v="Higher Education Operating"/>
    <s v="03: Higher Education Operating"/>
    <s v="03030"/>
    <s v="Indirect Cost Recovery"/>
    <x v="270"/>
    <s v="260.03030"/>
    <x v="0"/>
    <n v="100"/>
    <n v="12858865.330000002"/>
    <n v="14081404.039999999"/>
    <n v="14132602.450000001"/>
    <n v="21250877.909999996"/>
    <n v="28628281.910000004"/>
    <n v="34261813.920000002"/>
    <d v="2023-08-07T12:58:53"/>
    <n v="2622"/>
    <n v="1"/>
    <n v="1"/>
  </r>
  <r>
    <x v="6"/>
    <s v="Education Secretariat"/>
    <n v="7"/>
    <s v="Education"/>
    <n v="7"/>
    <s v="Education Secretariat"/>
    <s v="Executive Branch"/>
    <n v="1"/>
    <n v="260"/>
    <s v="102000"/>
    <s v="Virginia Community College System"/>
    <x v="74"/>
    <s v="03"/>
    <s v="Higher Education Operating"/>
    <s v="03: Higher Education Operating"/>
    <s v="03030"/>
    <s v="Indirect Cost Recovery"/>
    <x v="270"/>
    <s v="260.03030"/>
    <x v="1"/>
    <n v="135"/>
    <n v="5600001"/>
    <n v="5250000"/>
    <n v="6500000"/>
    <n v="11500000"/>
    <n v="10500000"/>
    <n v="10500000"/>
    <d v="2023-08-07T12:58:53"/>
    <n v="2623"/>
    <n v="1"/>
    <n v="1"/>
  </r>
  <r>
    <x v="6"/>
    <s v="Education Secretariat"/>
    <n v="7"/>
    <s v="Education"/>
    <n v="7"/>
    <s v="Education Secretariat"/>
    <s v="Executive Branch"/>
    <n v="1"/>
    <n v="260"/>
    <s v="102000"/>
    <s v="Virginia Community College System"/>
    <x v="74"/>
    <s v="03"/>
    <s v="Higher Education Operating"/>
    <s v="03: Higher Education Operating"/>
    <s v="03030"/>
    <s v="Indirect Cost Recovery"/>
    <x v="270"/>
    <s v="260.03030"/>
    <x v="2"/>
    <n v="200"/>
    <n v="2707947.7899999991"/>
    <n v="1729153.0000000007"/>
    <n v="2121878.1700000004"/>
    <n v="3724278.3099999991"/>
    <n v="2627291.1100000003"/>
    <n v="2003093.7200000002"/>
    <d v="2023-08-07T12:58:53"/>
    <n v="2624"/>
    <n v="1"/>
    <n v="1"/>
  </r>
  <r>
    <x v="6"/>
    <s v="Education Secretariat"/>
    <n v="7"/>
    <s v="Education"/>
    <n v="7"/>
    <s v="Education Secretariat"/>
    <s v="Executive Branch"/>
    <n v="1"/>
    <n v="260"/>
    <s v="102000"/>
    <s v="Virginia Community College System"/>
    <x v="74"/>
    <s v="03"/>
    <s v="Higher Education Operating"/>
    <s v="03: Higher Education Operating"/>
    <s v="03030"/>
    <s v="Indirect Cost Recovery"/>
    <x v="270"/>
    <s v="260.03030"/>
    <x v="3"/>
    <n v="220"/>
    <n v="2892053.2100000009"/>
    <n v="3520846.9999999991"/>
    <n v="4378121.83"/>
    <n v="7775721.6900000013"/>
    <n v="7872708.8899999997"/>
    <n v="8496906.2799999993"/>
    <d v="2023-08-07T12:58:53"/>
    <n v="2625"/>
    <n v="1"/>
    <n v="1"/>
  </r>
  <r>
    <x v="6"/>
    <s v="Education Secretariat"/>
    <n v="7"/>
    <s v="Education"/>
    <n v="7"/>
    <s v="Education Secretariat"/>
    <s v="Executive Branch"/>
    <n v="1"/>
    <n v="260"/>
    <s v="102000"/>
    <s v="Virginia Community College System"/>
    <x v="74"/>
    <s v="03"/>
    <s v="Higher Education Operating"/>
    <s v="03: Higher Education Operating"/>
    <s v="03030"/>
    <s v="Indirect Cost Recovery"/>
    <x v="270"/>
    <s v="260.03030"/>
    <x v="4"/>
    <n v="500"/>
    <n v="3799731.6000000006"/>
    <n v="3211691.7100000004"/>
    <n v="2370076.58"/>
    <n v="11122553.770000001"/>
    <n v="10288818.07"/>
    <n v="7636625.7300000014"/>
    <d v="2023-08-07T12:58:53"/>
    <n v="2626"/>
    <n v="1"/>
    <n v="1"/>
  </r>
  <r>
    <x v="6"/>
    <s v="Education Secretariat"/>
    <n v="7"/>
    <s v="Education"/>
    <n v="7"/>
    <s v="Education Secretariat"/>
    <s v="Executive Branch"/>
    <n v="1"/>
    <n v="260"/>
    <s v="102000"/>
    <s v="Virginia Community College System"/>
    <x v="74"/>
    <s v="03"/>
    <s v="Higher Education Operating"/>
    <s v="03: Higher Education Operating"/>
    <s v="03040"/>
    <s v="Institutional Reserve Fund"/>
    <x v="296"/>
    <s v="260.03040"/>
    <x v="0"/>
    <n v="100"/>
    <n v="0"/>
    <n v="0"/>
    <n v="0"/>
    <n v="0"/>
    <n v="0"/>
    <n v="29205812"/>
    <d v="2023-08-07T12:58:53"/>
    <n v="2627"/>
    <n v="1"/>
    <n v="1"/>
  </r>
  <r>
    <x v="6"/>
    <s v="Education Secretariat"/>
    <n v="7"/>
    <s v="Education"/>
    <n v="7"/>
    <s v="Education Secretariat"/>
    <s v="Executive Branch"/>
    <n v="1"/>
    <n v="260"/>
    <s v="102000"/>
    <s v="Virginia Community College System"/>
    <x v="74"/>
    <s v="03"/>
    <s v="Higher Education Operating"/>
    <s v="03: Higher Education Operating"/>
    <s v="03060"/>
    <s v="Auxiliary Enterprise"/>
    <x v="271"/>
    <s v="260.03060"/>
    <x v="0"/>
    <n v="100"/>
    <n v="278238.13999999996"/>
    <n v="401311.26999999996"/>
    <n v="714032.00000000023"/>
    <n v="757348.22"/>
    <n v="565437.57999999996"/>
    <n v="868155.47000000032"/>
    <d v="2023-08-07T12:58:53"/>
    <n v="2628"/>
    <n v="1"/>
    <n v="1"/>
  </r>
  <r>
    <x v="6"/>
    <s v="Education Secretariat"/>
    <n v="7"/>
    <s v="Education"/>
    <n v="7"/>
    <s v="Education Secretariat"/>
    <s v="Executive Branch"/>
    <n v="1"/>
    <n v="260"/>
    <s v="102000"/>
    <s v="Virginia Community College System"/>
    <x v="74"/>
    <s v="03"/>
    <s v="Higher Education Operating"/>
    <s v="03: Higher Education Operating"/>
    <s v="03060"/>
    <s v="Auxiliary Enterprise"/>
    <x v="271"/>
    <s v="260.03060"/>
    <x v="1"/>
    <n v="135"/>
    <n v="37910554"/>
    <n v="31740554"/>
    <n v="31510554"/>
    <n v="35710554"/>
    <n v="37710554"/>
    <n v="31210554"/>
    <d v="2023-08-07T12:58:53"/>
    <n v="2629"/>
    <n v="1"/>
    <n v="1"/>
  </r>
  <r>
    <x v="6"/>
    <s v="Education Secretariat"/>
    <n v="7"/>
    <s v="Education"/>
    <n v="7"/>
    <s v="Education Secretariat"/>
    <s v="Executive Branch"/>
    <n v="1"/>
    <n v="260"/>
    <s v="102000"/>
    <s v="Virginia Community College System"/>
    <x v="74"/>
    <s v="03"/>
    <s v="Higher Education Operating"/>
    <s v="03: Higher Education Operating"/>
    <s v="03060"/>
    <s v="Auxiliary Enterprise"/>
    <x v="271"/>
    <s v="260.03060"/>
    <x v="5"/>
    <n v="137"/>
    <n v="3906860"/>
    <n v="3905014"/>
    <n v="3337960.45"/>
    <n v="3337960.45"/>
    <n v="1133237.76"/>
    <n v="2897483.32"/>
    <d v="2023-08-07T12:58:53"/>
    <n v="2630"/>
    <n v="1"/>
    <n v="1"/>
  </r>
  <r>
    <x v="6"/>
    <s v="Education Secretariat"/>
    <n v="7"/>
    <s v="Education"/>
    <n v="7"/>
    <s v="Education Secretariat"/>
    <s v="Executive Branch"/>
    <n v="1"/>
    <n v="260"/>
    <s v="102000"/>
    <s v="Virginia Community College System"/>
    <x v="74"/>
    <s v="03"/>
    <s v="Higher Education Operating"/>
    <s v="03: Higher Education Operating"/>
    <s v="03060"/>
    <s v="Auxiliary Enterprise"/>
    <x v="271"/>
    <s v="260.03060"/>
    <x v="2"/>
    <n v="200"/>
    <n v="29681041.049999997"/>
    <n v="27945954.030000005"/>
    <n v="2493103.85"/>
    <n v="763455.13"/>
    <n v="905585.9700000002"/>
    <n v="2247666.31"/>
    <d v="2023-08-07T12:58:53"/>
    <n v="2631"/>
    <n v="1"/>
    <n v="1"/>
  </r>
  <r>
    <x v="6"/>
    <s v="Education Secretariat"/>
    <n v="7"/>
    <s v="Education"/>
    <n v="7"/>
    <s v="Education Secretariat"/>
    <s v="Executive Branch"/>
    <n v="1"/>
    <n v="260"/>
    <s v="102000"/>
    <s v="Virginia Community College System"/>
    <x v="74"/>
    <s v="03"/>
    <s v="Higher Education Operating"/>
    <s v="03: Higher Education Operating"/>
    <s v="03060"/>
    <s v="Auxiliary Enterprise"/>
    <x v="271"/>
    <s v="260.03060"/>
    <x v="7"/>
    <n v="205"/>
    <n v="1846"/>
    <n v="0"/>
    <n v="0"/>
    <n v="575585.24"/>
    <n v="663931.44000000006"/>
    <n v="960"/>
    <d v="2023-08-07T12:58:53"/>
    <n v="2632"/>
    <n v="1"/>
    <n v="1"/>
  </r>
  <r>
    <x v="6"/>
    <s v="Education Secretariat"/>
    <n v="7"/>
    <s v="Education"/>
    <n v="7"/>
    <s v="Education Secretariat"/>
    <s v="Executive Branch"/>
    <n v="1"/>
    <n v="260"/>
    <s v="102000"/>
    <s v="Virginia Community College System"/>
    <x v="74"/>
    <s v="03"/>
    <s v="Higher Education Operating"/>
    <s v="03: Higher Education Operating"/>
    <s v="03060"/>
    <s v="Auxiliary Enterprise"/>
    <x v="271"/>
    <s v="260.03060"/>
    <x v="3"/>
    <n v="220"/>
    <n v="8229512.950000003"/>
    <n v="3794599.9699999951"/>
    <n v="29017450.149999999"/>
    <n v="34947098.869999997"/>
    <n v="36804968.030000001"/>
    <n v="28962887.690000001"/>
    <d v="2023-08-07T12:58:53"/>
    <n v="2633"/>
    <n v="1"/>
    <n v="1"/>
  </r>
  <r>
    <x v="6"/>
    <s v="Education Secretariat"/>
    <n v="7"/>
    <s v="Education"/>
    <n v="7"/>
    <s v="Education Secretariat"/>
    <s v="Executive Branch"/>
    <n v="1"/>
    <n v="260"/>
    <s v="102000"/>
    <s v="Virginia Community College System"/>
    <x v="74"/>
    <s v="03"/>
    <s v="Higher Education Operating"/>
    <s v="03: Higher Education Operating"/>
    <s v="03060"/>
    <s v="Auxiliary Enterprise"/>
    <x v="271"/>
    <s v="260.03060"/>
    <x v="6"/>
    <n v="222"/>
    <n v="3905014"/>
    <n v="3905014"/>
    <n v="3337960.45"/>
    <n v="2762375.21"/>
    <n v="469306.31999999995"/>
    <n v="2896523.32"/>
    <d v="2023-08-07T12:58:53"/>
    <n v="2634"/>
    <n v="1"/>
    <n v="1"/>
  </r>
  <r>
    <x v="6"/>
    <s v="Education Secretariat"/>
    <n v="7"/>
    <s v="Education"/>
    <n v="7"/>
    <s v="Education Secretariat"/>
    <s v="Executive Branch"/>
    <n v="1"/>
    <n v="260"/>
    <s v="102000"/>
    <s v="Virginia Community College System"/>
    <x v="74"/>
    <s v="03"/>
    <s v="Higher Education Operating"/>
    <s v="03: Higher Education Operating"/>
    <s v="03060"/>
    <s v="Auxiliary Enterprise"/>
    <x v="271"/>
    <s v="260.03060"/>
    <x v="4"/>
    <n v="500"/>
    <n v="29559509.659999989"/>
    <n v="28069027.160000008"/>
    <n v="2805824.58"/>
    <n v="1382356.59"/>
    <n v="1377606.7699999998"/>
    <n v="2549690.9400000004"/>
    <d v="2023-08-07T12:58:53"/>
    <n v="2635"/>
    <n v="1"/>
    <n v="1"/>
  </r>
  <r>
    <x v="6"/>
    <s v="Education Secretariat"/>
    <n v="7"/>
    <s v="Education"/>
    <n v="7"/>
    <s v="Education Secretariat"/>
    <s v="Executive Branch"/>
    <n v="1"/>
    <n v="260"/>
    <s v="102000"/>
    <s v="Virginia Community College System"/>
    <x v="74"/>
    <s v="03"/>
    <s v="Higher Education Operating"/>
    <s v="03: Higher Education Operating"/>
    <s v="03080"/>
    <s v="Work Study"/>
    <x v="273"/>
    <s v="260.03080"/>
    <x v="0"/>
    <n v="100"/>
    <n v="325889.39999999991"/>
    <n v="248812.65"/>
    <n v="264778.15999999997"/>
    <n v="374007.66"/>
    <n v="375059"/>
    <n v="355592.53999999992"/>
    <d v="2023-08-07T12:58:53"/>
    <n v="2636"/>
    <n v="1"/>
    <n v="1"/>
  </r>
  <r>
    <x v="6"/>
    <s v="Education Secretariat"/>
    <n v="7"/>
    <s v="Education"/>
    <n v="7"/>
    <s v="Education Secretariat"/>
    <s v="Executive Branch"/>
    <n v="1"/>
    <n v="260"/>
    <s v="102000"/>
    <s v="Virginia Community College System"/>
    <x v="74"/>
    <s v="03"/>
    <s v="Higher Education Operating"/>
    <s v="03: Higher Education Operating"/>
    <s v="03080"/>
    <s v="Work Study"/>
    <x v="273"/>
    <s v="260.03080"/>
    <x v="1"/>
    <n v="135"/>
    <n v="4342647"/>
    <n v="4742647"/>
    <n v="4442647"/>
    <n v="4442647"/>
    <n v="4442647"/>
    <n v="4442647"/>
    <d v="2023-08-07T12:58:53"/>
    <n v="2637"/>
    <n v="1"/>
    <n v="1"/>
  </r>
  <r>
    <x v="6"/>
    <s v="Education Secretariat"/>
    <n v="7"/>
    <s v="Education"/>
    <n v="7"/>
    <s v="Education Secretariat"/>
    <s v="Executive Branch"/>
    <n v="1"/>
    <n v="260"/>
    <s v="102000"/>
    <s v="Virginia Community College System"/>
    <x v="74"/>
    <s v="03"/>
    <s v="Higher Education Operating"/>
    <s v="03: Higher Education Operating"/>
    <s v="03080"/>
    <s v="Work Study"/>
    <x v="273"/>
    <s v="260.03080"/>
    <x v="2"/>
    <n v="200"/>
    <n v="3547564.6599999992"/>
    <n v="3737882.9599999986"/>
    <n v="3690398.9200000004"/>
    <n v="665730.44000000006"/>
    <n v="1694799.4200000002"/>
    <n v="2517755.8199999998"/>
    <d v="2023-08-07T12:58:53"/>
    <n v="2638"/>
    <n v="1"/>
    <n v="1"/>
  </r>
  <r>
    <x v="6"/>
    <s v="Education Secretariat"/>
    <n v="7"/>
    <s v="Education"/>
    <n v="7"/>
    <s v="Education Secretariat"/>
    <s v="Executive Branch"/>
    <n v="1"/>
    <n v="260"/>
    <s v="102000"/>
    <s v="Virginia Community College System"/>
    <x v="74"/>
    <s v="03"/>
    <s v="Higher Education Operating"/>
    <s v="03: Higher Education Operating"/>
    <s v="03080"/>
    <s v="Work Study"/>
    <x v="273"/>
    <s v="260.03080"/>
    <x v="3"/>
    <n v="220"/>
    <n v="795082.34000000078"/>
    <n v="1004764.0400000014"/>
    <n v="752248.07999999961"/>
    <n v="3776916.56"/>
    <n v="2747847.58"/>
    <n v="1924891.1800000002"/>
    <d v="2023-08-07T12:58:53"/>
    <n v="2639"/>
    <n v="1"/>
    <n v="1"/>
  </r>
  <r>
    <x v="6"/>
    <s v="Education Secretariat"/>
    <n v="7"/>
    <s v="Education"/>
    <n v="7"/>
    <s v="Education Secretariat"/>
    <s v="Executive Branch"/>
    <n v="1"/>
    <n v="260"/>
    <s v="102000"/>
    <s v="Virginia Community College System"/>
    <x v="74"/>
    <s v="03"/>
    <s v="Higher Education Operating"/>
    <s v="03: Higher Education Operating"/>
    <s v="03080"/>
    <s v="Work Study"/>
    <x v="273"/>
    <s v="260.03080"/>
    <x v="4"/>
    <n v="500"/>
    <n v="3547433.0300000003"/>
    <n v="3660806.2100000009"/>
    <n v="3706364.4299999992"/>
    <n v="774959.94"/>
    <n v="1695850.7599999998"/>
    <n v="2493166.8899999992"/>
    <d v="2023-08-07T12:58:53"/>
    <n v="2640"/>
    <n v="1"/>
    <n v="1"/>
  </r>
  <r>
    <x v="6"/>
    <s v="Education Secretariat"/>
    <n v="7"/>
    <s v="Education"/>
    <n v="7"/>
    <s v="Education Secretariat"/>
    <s v="Executive Branch"/>
    <n v="1"/>
    <n v="260"/>
    <s v="102000"/>
    <s v="Virginia Community College System"/>
    <x v="74"/>
    <s v="03"/>
    <s v="Higher Education Operating"/>
    <s v="03: Higher Education Operating"/>
    <s v="03170"/>
    <s v="Student Financial Assistance"/>
    <x v="303"/>
    <s v="260.03170"/>
    <x v="0"/>
    <n v="100"/>
    <n v="2489268.4100000011"/>
    <n v="1717462.3200000003"/>
    <n v="1881373.1"/>
    <n v="4050162.1499999994"/>
    <n v="3283176.6699999995"/>
    <n v="3359314.1399999997"/>
    <d v="2023-08-07T12:58:53"/>
    <n v="2641"/>
    <n v="1"/>
    <n v="1"/>
  </r>
  <r>
    <x v="6"/>
    <s v="Education Secretariat"/>
    <n v="7"/>
    <s v="Education"/>
    <n v="7"/>
    <s v="Education Secretariat"/>
    <s v="Executive Branch"/>
    <n v="1"/>
    <n v="260"/>
    <s v="102000"/>
    <s v="Virginia Community College System"/>
    <x v="74"/>
    <s v="03"/>
    <s v="Higher Education Operating"/>
    <s v="03: Higher Education Operating"/>
    <s v="03170"/>
    <s v="Student Financial Assistance"/>
    <x v="303"/>
    <s v="260.03170"/>
    <x v="1"/>
    <n v="135"/>
    <n v="6888954"/>
    <n v="12888954"/>
    <n v="10888954"/>
    <n v="11888954"/>
    <n v="14888954"/>
    <n v="14888954"/>
    <d v="2023-08-07T12:58:53"/>
    <n v="2642"/>
    <n v="1"/>
    <n v="1"/>
  </r>
  <r>
    <x v="6"/>
    <s v="Education Secretariat"/>
    <n v="7"/>
    <s v="Education"/>
    <n v="7"/>
    <s v="Education Secretariat"/>
    <s v="Executive Branch"/>
    <n v="1"/>
    <n v="260"/>
    <s v="102000"/>
    <s v="Virginia Community College System"/>
    <x v="74"/>
    <s v="03"/>
    <s v="Higher Education Operating"/>
    <s v="03: Higher Education Operating"/>
    <s v="03170"/>
    <s v="Student Financial Assistance"/>
    <x v="303"/>
    <s v="260.03170"/>
    <x v="2"/>
    <n v="200"/>
    <n v="5554294.9699999997"/>
    <n v="11028410.879999999"/>
    <n v="10570357.219999997"/>
    <n v="5018347.95"/>
    <n v="6206432.4800000014"/>
    <n v="5367441.53"/>
    <d v="2023-08-07T12:58:53"/>
    <n v="2643"/>
    <n v="1"/>
    <n v="1"/>
  </r>
  <r>
    <x v="6"/>
    <s v="Education Secretariat"/>
    <n v="7"/>
    <s v="Education"/>
    <n v="7"/>
    <s v="Education Secretariat"/>
    <s v="Executive Branch"/>
    <n v="1"/>
    <n v="260"/>
    <s v="102000"/>
    <s v="Virginia Community College System"/>
    <x v="74"/>
    <s v="03"/>
    <s v="Higher Education Operating"/>
    <s v="03: Higher Education Operating"/>
    <s v="03170"/>
    <s v="Student Financial Assistance"/>
    <x v="303"/>
    <s v="260.03170"/>
    <x v="3"/>
    <n v="220"/>
    <n v="1334659.0300000003"/>
    <n v="1860543.120000001"/>
    <n v="318596.78000000305"/>
    <n v="6870606.0499999998"/>
    <n v="8682521.5199999996"/>
    <n v="9521512.4699999988"/>
    <d v="2023-08-07T12:58:53"/>
    <n v="2644"/>
    <n v="1"/>
    <n v="1"/>
  </r>
  <r>
    <x v="6"/>
    <s v="Education Secretariat"/>
    <n v="7"/>
    <s v="Education"/>
    <n v="7"/>
    <s v="Education Secretariat"/>
    <s v="Executive Branch"/>
    <n v="1"/>
    <n v="260"/>
    <s v="102000"/>
    <s v="Virginia Community College System"/>
    <x v="74"/>
    <s v="03"/>
    <s v="Higher Education Operating"/>
    <s v="03: Higher Education Operating"/>
    <s v="03170"/>
    <s v="Student Financial Assistance"/>
    <x v="303"/>
    <s v="260.03170"/>
    <x v="4"/>
    <n v="500"/>
    <n v="0"/>
    <n v="551.79"/>
    <n v="0"/>
    <n v="0"/>
    <n v="0"/>
    <n v="0"/>
    <d v="2023-08-07T12:58:53"/>
    <n v="2645"/>
    <n v="1"/>
    <n v="1"/>
  </r>
  <r>
    <x v="6"/>
    <s v="Education Secretariat"/>
    <n v="7"/>
    <s v="Education"/>
    <n v="7"/>
    <s v="Education Secretariat"/>
    <s v="Executive Branch"/>
    <n v="1"/>
    <n v="260"/>
    <s v="102000"/>
    <s v="Virginia Community College System"/>
    <x v="74"/>
    <s v="03"/>
    <s v="Higher Education Operating"/>
    <s v="03: Higher Education Operating"/>
    <s v="03190"/>
    <s v="Workforce Development Program"/>
    <x v="319"/>
    <s v="260.03190"/>
    <x v="0"/>
    <n v="100"/>
    <n v="14446903.200000001"/>
    <n v="15806273.83"/>
    <n v="18174763.420000002"/>
    <n v="22868468.810000002"/>
    <n v="26643226.820000004"/>
    <n v="33708294.619999997"/>
    <d v="2023-08-07T12:58:53"/>
    <n v="2646"/>
    <n v="1"/>
    <n v="1"/>
  </r>
  <r>
    <x v="6"/>
    <s v="Education Secretariat"/>
    <n v="7"/>
    <s v="Education"/>
    <n v="7"/>
    <s v="Education Secretariat"/>
    <s v="Executive Branch"/>
    <n v="1"/>
    <n v="260"/>
    <s v="102000"/>
    <s v="Virginia Community College System"/>
    <x v="74"/>
    <s v="03"/>
    <s v="Higher Education Operating"/>
    <s v="03: Higher Education Operating"/>
    <s v="03190"/>
    <s v="Workforce Development Program"/>
    <x v="319"/>
    <s v="260.03190"/>
    <x v="1"/>
    <n v="135"/>
    <n v="37229169"/>
    <n v="36729169"/>
    <n v="41129169"/>
    <n v="43729169"/>
    <n v="43729169"/>
    <n v="48729169"/>
    <d v="2023-08-07T12:58:53"/>
    <n v="2647"/>
    <n v="1"/>
    <n v="1"/>
  </r>
  <r>
    <x v="6"/>
    <s v="Education Secretariat"/>
    <n v="7"/>
    <s v="Education"/>
    <n v="7"/>
    <s v="Education Secretariat"/>
    <s v="Executive Branch"/>
    <n v="1"/>
    <n v="260"/>
    <s v="102000"/>
    <s v="Virginia Community College System"/>
    <x v="74"/>
    <s v="03"/>
    <s v="Higher Education Operating"/>
    <s v="03: Higher Education Operating"/>
    <s v="03190"/>
    <s v="Workforce Development Program"/>
    <x v="319"/>
    <s v="260.03190"/>
    <x v="2"/>
    <n v="200"/>
    <n v="29703225.849999979"/>
    <n v="30773020.280000005"/>
    <n v="32434488.769999981"/>
    <n v="29671121.68"/>
    <n v="32767822.400000021"/>
    <n v="37445935.000000015"/>
    <d v="2023-08-07T12:58:53"/>
    <n v="2648"/>
    <n v="1"/>
    <n v="1"/>
  </r>
  <r>
    <x v="6"/>
    <s v="Education Secretariat"/>
    <n v="7"/>
    <s v="Education"/>
    <n v="7"/>
    <s v="Education Secretariat"/>
    <s v="Executive Branch"/>
    <n v="1"/>
    <n v="260"/>
    <s v="102000"/>
    <s v="Virginia Community College System"/>
    <x v="74"/>
    <s v="03"/>
    <s v="Higher Education Operating"/>
    <s v="03: Higher Education Operating"/>
    <s v="03190"/>
    <s v="Workforce Development Program"/>
    <x v="319"/>
    <s v="260.03190"/>
    <x v="3"/>
    <n v="220"/>
    <n v="7525943.1500000209"/>
    <n v="5956148.7199999951"/>
    <n v="8694680.2300000191"/>
    <n v="14058047.32"/>
    <n v="10961346.599999979"/>
    <n v="11283233.999999985"/>
    <d v="2023-08-07T12:58:53"/>
    <n v="2649"/>
    <n v="1"/>
    <n v="1"/>
  </r>
  <r>
    <x v="6"/>
    <s v="Education Secretariat"/>
    <n v="7"/>
    <s v="Education"/>
    <n v="7"/>
    <s v="Education Secretariat"/>
    <s v="Executive Branch"/>
    <n v="1"/>
    <n v="260"/>
    <s v="102000"/>
    <s v="Virginia Community College System"/>
    <x v="74"/>
    <s v="03"/>
    <s v="Higher Education Operating"/>
    <s v="03: Higher Education Operating"/>
    <s v="03190"/>
    <s v="Workforce Development Program"/>
    <x v="319"/>
    <s v="260.03190"/>
    <x v="4"/>
    <n v="500"/>
    <n v="34797446.93"/>
    <n v="32151471.970000003"/>
    <n v="34410026.620000005"/>
    <n v="34540961.020000003"/>
    <n v="36151241.410000004"/>
    <n v="43597189.030000001"/>
    <d v="2023-08-07T12:58:53"/>
    <n v="2650"/>
    <n v="1"/>
    <n v="1"/>
  </r>
  <r>
    <x v="6"/>
    <s v="Education Secretariat"/>
    <n v="7"/>
    <s v="Education"/>
    <n v="7"/>
    <s v="Education Secretariat"/>
    <s v="Executive Branch"/>
    <n v="1"/>
    <n v="260"/>
    <s v="102000"/>
    <s v="Virginia Community College System"/>
    <x v="74"/>
    <s v="03"/>
    <s v="Higher Education Operating"/>
    <s v="03: Higher Education Operating"/>
    <s v="03210"/>
    <s v="ARP-CrvStLoclFisRecFd-COVID-19"/>
    <x v="275"/>
    <s v="260.03210"/>
    <x v="0"/>
    <n v="100"/>
    <n v="0"/>
    <n v="0"/>
    <n v="0"/>
    <n v="0"/>
    <n v="20612283"/>
    <n v="42448658.900000006"/>
    <d v="2023-08-07T12:58:53"/>
    <n v="2651"/>
    <n v="1"/>
    <n v="1"/>
  </r>
  <r>
    <x v="6"/>
    <s v="Education Secretariat"/>
    <n v="7"/>
    <s v="Education"/>
    <n v="7"/>
    <s v="Education Secretariat"/>
    <s v="Executive Branch"/>
    <n v="1"/>
    <n v="260"/>
    <s v="102000"/>
    <s v="Virginia Community College System"/>
    <x v="74"/>
    <s v="03"/>
    <s v="Higher Education Operating"/>
    <s v="03: Higher Education Operating"/>
    <s v="03210"/>
    <s v="ARP-CrvStLoclFisRecFd-COVID-19"/>
    <x v="275"/>
    <s v="260.03210"/>
    <x v="1"/>
    <n v="135"/>
    <n v="0"/>
    <n v="0"/>
    <n v="0"/>
    <n v="0"/>
    <n v="20620000"/>
    <n v="21762283"/>
    <d v="2023-08-07T12:58:53"/>
    <n v="2652"/>
    <n v="1"/>
    <n v="1"/>
  </r>
  <r>
    <x v="6"/>
    <s v="Education Secretariat"/>
    <n v="7"/>
    <s v="Education"/>
    <n v="7"/>
    <s v="Education Secretariat"/>
    <s v="Executive Branch"/>
    <n v="1"/>
    <n v="260"/>
    <s v="102000"/>
    <s v="Virginia Community College System"/>
    <x v="74"/>
    <s v="03"/>
    <s v="Higher Education Operating"/>
    <s v="03: Higher Education Operating"/>
    <s v="03210"/>
    <s v="ARP-CrvStLoclFisRecFd-COVID-19"/>
    <x v="275"/>
    <s v="260.03210"/>
    <x v="5"/>
    <n v="137"/>
    <n v="0"/>
    <n v="0"/>
    <n v="0"/>
    <n v="0"/>
    <n v="0"/>
    <n v="40000000"/>
    <d v="2023-08-07T12:58:53"/>
    <n v="2653"/>
    <n v="1"/>
    <n v="1"/>
  </r>
  <r>
    <x v="6"/>
    <s v="Education Secretariat"/>
    <n v="7"/>
    <s v="Education"/>
    <n v="7"/>
    <s v="Education Secretariat"/>
    <s v="Executive Branch"/>
    <n v="1"/>
    <n v="260"/>
    <s v="102000"/>
    <s v="Virginia Community College System"/>
    <x v="74"/>
    <s v="03"/>
    <s v="Higher Education Operating"/>
    <s v="03: Higher Education Operating"/>
    <s v="03210"/>
    <s v="ARP-CrvStLoclFisRecFd-COVID-19"/>
    <x v="275"/>
    <s v="260.03210"/>
    <x v="2"/>
    <n v="200"/>
    <n v="0"/>
    <n v="0"/>
    <n v="0"/>
    <n v="0"/>
    <n v="7717"/>
    <n v="19313624.09999999"/>
    <d v="2023-08-07T12:58:53"/>
    <n v="2654"/>
    <n v="1"/>
    <n v="1"/>
  </r>
  <r>
    <x v="6"/>
    <s v="Education Secretariat"/>
    <n v="7"/>
    <s v="Education"/>
    <n v="7"/>
    <s v="Education Secretariat"/>
    <s v="Executive Branch"/>
    <n v="1"/>
    <n v="260"/>
    <s v="102000"/>
    <s v="Virginia Community College System"/>
    <x v="74"/>
    <s v="03"/>
    <s v="Higher Education Operating"/>
    <s v="03: Higher Education Operating"/>
    <s v="03210"/>
    <s v="ARP-CrvStLoclFisRecFd-COVID-19"/>
    <x v="275"/>
    <s v="260.03210"/>
    <x v="3"/>
    <n v="220"/>
    <n v="0"/>
    <n v="0"/>
    <n v="0"/>
    <n v="0"/>
    <n v="20612283"/>
    <n v="2448658.9000000097"/>
    <d v="2023-08-07T12:58:53"/>
    <n v="2655"/>
    <n v="1"/>
    <n v="1"/>
  </r>
  <r>
    <x v="6"/>
    <s v="Education Secretariat"/>
    <n v="7"/>
    <s v="Education"/>
    <n v="7"/>
    <s v="Education Secretariat"/>
    <s v="Executive Branch"/>
    <n v="1"/>
    <n v="260"/>
    <s v="102000"/>
    <s v="Virginia Community College System"/>
    <x v="74"/>
    <s v="03"/>
    <s v="Higher Education Operating"/>
    <s v="03: Higher Education Operating"/>
    <s v="03210"/>
    <s v="ARP-CrvStLoclFisRecFd-COVID-19"/>
    <x v="275"/>
    <s v="260.03210"/>
    <x v="6"/>
    <n v="222"/>
    <n v="0"/>
    <n v="0"/>
    <n v="0"/>
    <n v="0"/>
    <n v="0"/>
    <n v="40000000"/>
    <d v="2023-08-07T12:58:53"/>
    <n v="2656"/>
    <n v="1"/>
    <n v="1"/>
  </r>
  <r>
    <x v="6"/>
    <s v="Education Secretariat"/>
    <n v="7"/>
    <s v="Education"/>
    <n v="7"/>
    <s v="Education Secretariat"/>
    <s v="Executive Branch"/>
    <n v="1"/>
    <n v="260"/>
    <s v="102000"/>
    <s v="Virginia Community College System"/>
    <x v="74"/>
    <s v="03"/>
    <s v="Higher Education Operating"/>
    <s v="03: Higher Education Operating"/>
    <s v="03260"/>
    <s v="Cllg Prtnrshp Labrtry Schl Fnd"/>
    <x v="293"/>
    <s v="260.03260"/>
    <x v="0"/>
    <n v="100"/>
    <n v="0"/>
    <n v="0"/>
    <n v="0"/>
    <n v="0"/>
    <n v="0"/>
    <n v="293692.44"/>
    <d v="2023-08-07T12:58:53"/>
    <n v="2657"/>
    <n v="1"/>
    <n v="1"/>
  </r>
  <r>
    <x v="6"/>
    <s v="Education Secretariat"/>
    <n v="7"/>
    <s v="Education"/>
    <n v="7"/>
    <s v="Education Secretariat"/>
    <s v="Executive Branch"/>
    <n v="1"/>
    <n v="260"/>
    <s v="102000"/>
    <s v="Virginia Community College System"/>
    <x v="74"/>
    <s v="03"/>
    <s v="Higher Education Operating"/>
    <s v="03: Higher Education Operating"/>
    <s v="03260"/>
    <s v="Cllg Prtnrshp Labrtry Schl Fnd"/>
    <x v="293"/>
    <s v="260.03260"/>
    <x v="1"/>
    <n v="135"/>
    <n v="0"/>
    <n v="0"/>
    <n v="0"/>
    <n v="0"/>
    <n v="0"/>
    <n v="353670.3"/>
    <d v="2023-08-07T12:58:53"/>
    <n v="2658"/>
    <n v="1"/>
    <n v="1"/>
  </r>
  <r>
    <x v="6"/>
    <s v="Education Secretariat"/>
    <n v="7"/>
    <s v="Education"/>
    <n v="7"/>
    <s v="Education Secretariat"/>
    <s v="Executive Branch"/>
    <n v="1"/>
    <n v="260"/>
    <s v="102000"/>
    <s v="Virginia Community College System"/>
    <x v="74"/>
    <s v="03"/>
    <s v="Higher Education Operating"/>
    <s v="03: Higher Education Operating"/>
    <s v="03260"/>
    <s v="Cllg Prtnrshp Labrtry Schl Fnd"/>
    <x v="293"/>
    <s v="260.03260"/>
    <x v="2"/>
    <n v="200"/>
    <n v="0"/>
    <n v="0"/>
    <n v="0"/>
    <n v="0"/>
    <n v="0"/>
    <n v="59977.86"/>
    <d v="2023-08-07T12:58:53"/>
    <n v="2659"/>
    <n v="1"/>
    <n v="1"/>
  </r>
  <r>
    <x v="6"/>
    <s v="Education Secretariat"/>
    <n v="7"/>
    <s v="Education"/>
    <n v="7"/>
    <s v="Education Secretariat"/>
    <s v="Executive Branch"/>
    <n v="1"/>
    <n v="260"/>
    <s v="102000"/>
    <s v="Virginia Community College System"/>
    <x v="74"/>
    <s v="03"/>
    <s v="Higher Education Operating"/>
    <s v="03: Higher Education Operating"/>
    <s v="03260"/>
    <s v="Cllg Prtnrshp Labrtry Schl Fnd"/>
    <x v="293"/>
    <s v="260.03260"/>
    <x v="3"/>
    <n v="220"/>
    <n v="0"/>
    <n v="0"/>
    <n v="0"/>
    <n v="0"/>
    <n v="0"/>
    <n v="293692.44"/>
    <d v="2023-08-07T12:58:53"/>
    <n v="2660"/>
    <n v="1"/>
    <n v="1"/>
  </r>
  <r>
    <x v="6"/>
    <s v="Education Secretariat"/>
    <n v="7"/>
    <s v="Education"/>
    <n v="7"/>
    <s v="Education Secretariat"/>
    <s v="Executive Branch"/>
    <n v="1"/>
    <n v="260"/>
    <s v="102000"/>
    <s v="Virginia Community College System"/>
    <x v="74"/>
    <s v="03"/>
    <s v="Higher Education Operating"/>
    <s v="03: Higher Education Operating"/>
    <s v="03380"/>
    <s v="Minority Serving Inst-COVID-19"/>
    <x v="320"/>
    <s v="260.03380"/>
    <x v="1"/>
    <n v="135"/>
    <n v="0"/>
    <n v="0"/>
    <n v="0"/>
    <n v="0"/>
    <n v="4592988"/>
    <n v="4592988"/>
    <d v="2023-08-07T12:58:53"/>
    <n v="2661"/>
    <n v="1"/>
    <n v="1"/>
  </r>
  <r>
    <x v="6"/>
    <s v="Education Secretariat"/>
    <n v="7"/>
    <s v="Education"/>
    <n v="7"/>
    <s v="Education Secretariat"/>
    <s v="Executive Branch"/>
    <n v="1"/>
    <n v="260"/>
    <s v="102000"/>
    <s v="Virginia Community College System"/>
    <x v="74"/>
    <s v="03"/>
    <s v="Higher Education Operating"/>
    <s v="03: Higher Education Operating"/>
    <s v="03380"/>
    <s v="Minority Serving Inst-COVID-19"/>
    <x v="320"/>
    <s v="260.03380"/>
    <x v="3"/>
    <n v="220"/>
    <n v="0"/>
    <n v="0"/>
    <n v="0"/>
    <n v="0"/>
    <n v="4592988"/>
    <n v="4592988"/>
    <d v="2023-08-07T12:58:53"/>
    <n v="2662"/>
    <n v="1"/>
    <n v="1"/>
  </r>
  <r>
    <x v="6"/>
    <s v="Education Secretariat"/>
    <n v="7"/>
    <s v="Education"/>
    <n v="7"/>
    <s v="Education Secretariat"/>
    <s v="Executive Branch"/>
    <n v="1"/>
    <n v="260"/>
    <s v="102000"/>
    <s v="Virginia Community College System"/>
    <x v="74"/>
    <s v="03"/>
    <s v="Higher Education Operating"/>
    <s v="03: Higher Education Operating"/>
    <s v="03390"/>
    <s v="Strngthning Inst Prgm-COVID-19"/>
    <x v="307"/>
    <s v="260.03390"/>
    <x v="0"/>
    <n v="100"/>
    <n v="0"/>
    <n v="0"/>
    <n v="0"/>
    <n v="334539.40999999997"/>
    <n v="798592.11"/>
    <n v="1066602.83"/>
    <d v="2023-08-07T12:58:53"/>
    <n v="2663"/>
    <n v="1"/>
    <n v="1"/>
  </r>
  <r>
    <x v="6"/>
    <s v="Education Secretariat"/>
    <n v="7"/>
    <s v="Education"/>
    <n v="7"/>
    <s v="Education Secretariat"/>
    <s v="Executive Branch"/>
    <n v="1"/>
    <n v="260"/>
    <s v="102000"/>
    <s v="Virginia Community College System"/>
    <x v="74"/>
    <s v="03"/>
    <s v="Higher Education Operating"/>
    <s v="03: Higher Education Operating"/>
    <s v="03390"/>
    <s v="Strngthning Inst Prgm-COVID-19"/>
    <x v="307"/>
    <s v="260.03390"/>
    <x v="1"/>
    <n v="135"/>
    <n v="0"/>
    <n v="0"/>
    <n v="0"/>
    <n v="6705114"/>
    <n v="13267682"/>
    <n v="12040461"/>
    <d v="2023-08-07T12:58:53"/>
    <n v="2664"/>
    <n v="1"/>
    <n v="1"/>
  </r>
  <r>
    <x v="6"/>
    <s v="Education Secretariat"/>
    <n v="7"/>
    <s v="Education"/>
    <n v="7"/>
    <s v="Education Secretariat"/>
    <s v="Executive Branch"/>
    <n v="1"/>
    <n v="260"/>
    <s v="102000"/>
    <s v="Virginia Community College System"/>
    <x v="74"/>
    <s v="03"/>
    <s v="Higher Education Operating"/>
    <s v="03: Higher Education Operating"/>
    <s v="03390"/>
    <s v="Strngthning Inst Prgm-COVID-19"/>
    <x v="307"/>
    <s v="260.03390"/>
    <x v="2"/>
    <n v="200"/>
    <n v="0"/>
    <n v="0"/>
    <n v="0"/>
    <n v="1110117.9599999997"/>
    <n v="1227220.78"/>
    <n v="2923292.25"/>
    <d v="2023-08-07T12:58:53"/>
    <n v="2665"/>
    <n v="1"/>
    <n v="1"/>
  </r>
  <r>
    <x v="6"/>
    <s v="Education Secretariat"/>
    <n v="7"/>
    <s v="Education"/>
    <n v="7"/>
    <s v="Education Secretariat"/>
    <s v="Executive Branch"/>
    <n v="1"/>
    <n v="260"/>
    <s v="102000"/>
    <s v="Virginia Community College System"/>
    <x v="74"/>
    <s v="03"/>
    <s v="Higher Education Operating"/>
    <s v="03: Higher Education Operating"/>
    <s v="03390"/>
    <s v="Strngthning Inst Prgm-COVID-19"/>
    <x v="307"/>
    <s v="260.03390"/>
    <x v="3"/>
    <n v="220"/>
    <n v="0"/>
    <n v="0"/>
    <n v="0"/>
    <n v="5594996.04"/>
    <n v="12040461.220000001"/>
    <n v="9117168.75"/>
    <d v="2023-08-07T12:58:53"/>
    <n v="2666"/>
    <n v="1"/>
    <n v="1"/>
  </r>
  <r>
    <x v="6"/>
    <s v="Education Secretariat"/>
    <n v="7"/>
    <s v="Education"/>
    <n v="7"/>
    <s v="Education Secretariat"/>
    <s v="Executive Branch"/>
    <n v="1"/>
    <n v="260"/>
    <s v="102000"/>
    <s v="Virginia Community College System"/>
    <x v="74"/>
    <s v="03"/>
    <s v="Higher Education Operating"/>
    <s v="03: Higher Education Operating"/>
    <s v="03390"/>
    <s v="Strngthning Inst Prgm-COVID-19"/>
    <x v="307"/>
    <s v="260.03390"/>
    <x v="4"/>
    <n v="500"/>
    <n v="0"/>
    <n v="0"/>
    <n v="0"/>
    <n v="1063093.1400000001"/>
    <n v="1534813.98"/>
    <n v="3191302.97"/>
    <d v="2023-08-07T12:58:53"/>
    <n v="2667"/>
    <n v="1"/>
    <n v="1"/>
  </r>
  <r>
    <x v="6"/>
    <s v="Education Secretariat"/>
    <n v="7"/>
    <s v="Education"/>
    <n v="7"/>
    <s v="Education Secretariat"/>
    <s v="Executive Branch"/>
    <n v="1"/>
    <n v="260"/>
    <s v="102000"/>
    <s v="Virginia Community College System"/>
    <x v="74"/>
    <s v="03"/>
    <s v="Higher Education Operating"/>
    <s v="03: Higher Education Operating"/>
    <s v="03400"/>
    <s v="ImprvmntPostscndryEdu-COVID-19"/>
    <x v="321"/>
    <s v="260.03400"/>
    <x v="0"/>
    <n v="100"/>
    <n v="0"/>
    <n v="0"/>
    <n v="0"/>
    <n v="0"/>
    <n v="15645.51"/>
    <n v="74573.5"/>
    <d v="2023-08-07T12:58:53"/>
    <n v="2668"/>
    <n v="1"/>
    <n v="1"/>
  </r>
  <r>
    <x v="6"/>
    <s v="Education Secretariat"/>
    <n v="7"/>
    <s v="Education"/>
    <n v="7"/>
    <s v="Education Secretariat"/>
    <s v="Executive Branch"/>
    <n v="1"/>
    <n v="260"/>
    <s v="102000"/>
    <s v="Virginia Community College System"/>
    <x v="74"/>
    <s v="03"/>
    <s v="Higher Education Operating"/>
    <s v="03: Higher Education Operating"/>
    <s v="03400"/>
    <s v="ImprvmntPostscndryEdu-COVID-19"/>
    <x v="321"/>
    <s v="260.03400"/>
    <x v="1"/>
    <n v="135"/>
    <n v="0"/>
    <n v="0"/>
    <n v="0"/>
    <n v="0"/>
    <n v="1534345"/>
    <n v="1085683"/>
    <d v="2023-08-07T12:58:53"/>
    <n v="2669"/>
    <n v="1"/>
    <n v="1"/>
  </r>
  <r>
    <x v="6"/>
    <s v="Education Secretariat"/>
    <n v="7"/>
    <s v="Education"/>
    <n v="7"/>
    <s v="Education Secretariat"/>
    <s v="Executive Branch"/>
    <n v="1"/>
    <n v="260"/>
    <s v="102000"/>
    <s v="Virginia Community College System"/>
    <x v="74"/>
    <s v="03"/>
    <s v="Higher Education Operating"/>
    <s v="03: Higher Education Operating"/>
    <s v="03400"/>
    <s v="ImprvmntPostscndryEdu-COVID-19"/>
    <x v="321"/>
    <s v="260.03400"/>
    <x v="2"/>
    <n v="200"/>
    <n v="0"/>
    <n v="0"/>
    <n v="0"/>
    <n v="0"/>
    <n v="448662.40000000008"/>
    <n v="431932.01"/>
    <d v="2023-08-07T12:58:53"/>
    <n v="2670"/>
    <n v="1"/>
    <n v="1"/>
  </r>
  <r>
    <x v="6"/>
    <s v="Education Secretariat"/>
    <n v="7"/>
    <s v="Education"/>
    <n v="7"/>
    <s v="Education Secretariat"/>
    <s v="Executive Branch"/>
    <n v="1"/>
    <n v="260"/>
    <s v="102000"/>
    <s v="Virginia Community College System"/>
    <x v="74"/>
    <s v="03"/>
    <s v="Higher Education Operating"/>
    <s v="03: Higher Education Operating"/>
    <s v="03400"/>
    <s v="ImprvmntPostscndryEdu-COVID-19"/>
    <x v="321"/>
    <s v="260.03400"/>
    <x v="3"/>
    <n v="220"/>
    <n v="0"/>
    <n v="0"/>
    <n v="0"/>
    <n v="0"/>
    <n v="1085682.5999999999"/>
    <n v="653750.99"/>
    <d v="2023-08-07T12:58:53"/>
    <n v="2671"/>
    <n v="1"/>
    <n v="1"/>
  </r>
  <r>
    <x v="6"/>
    <s v="Education Secretariat"/>
    <n v="7"/>
    <s v="Education"/>
    <n v="7"/>
    <s v="Education Secretariat"/>
    <s v="Executive Branch"/>
    <n v="1"/>
    <n v="260"/>
    <s v="102000"/>
    <s v="Virginia Community College System"/>
    <x v="74"/>
    <s v="03"/>
    <s v="Higher Education Operating"/>
    <s v="03: Higher Education Operating"/>
    <s v="03400"/>
    <s v="ImprvmntPostscndryEdu-COVID-19"/>
    <x v="321"/>
    <s v="260.03400"/>
    <x v="4"/>
    <n v="500"/>
    <n v="0"/>
    <n v="0"/>
    <n v="0"/>
    <n v="0"/>
    <n v="464307.91000000003"/>
    <n v="490860"/>
    <d v="2023-08-07T12:58:53"/>
    <n v="2672"/>
    <n v="1"/>
    <n v="1"/>
  </r>
  <r>
    <x v="6"/>
    <s v="Education Secretariat"/>
    <n v="7"/>
    <s v="Education"/>
    <n v="7"/>
    <s v="Education Secretariat"/>
    <s v="Executive Branch"/>
    <n v="1"/>
    <n v="260"/>
    <s v="102000"/>
    <s v="Virginia Community College System"/>
    <x v="74"/>
    <s v="03"/>
    <s v="Higher Education Operating"/>
    <s v="03: Higher Education Operating"/>
    <s v="03410"/>
    <s v="GEER Fund - COVID-19"/>
    <x v="277"/>
    <s v="260.03410"/>
    <x v="0"/>
    <n v="100"/>
    <n v="0"/>
    <n v="0"/>
    <n v="0"/>
    <n v="64460.84"/>
    <n v="57089.9"/>
    <n v="478357.59"/>
    <d v="2023-08-07T12:58:53"/>
    <n v="2673"/>
    <n v="1"/>
    <n v="1"/>
  </r>
  <r>
    <x v="6"/>
    <s v="Education Secretariat"/>
    <n v="7"/>
    <s v="Education"/>
    <n v="7"/>
    <s v="Education Secretariat"/>
    <s v="Executive Branch"/>
    <n v="1"/>
    <n v="260"/>
    <s v="102000"/>
    <s v="Virginia Community College System"/>
    <x v="74"/>
    <s v="03"/>
    <s v="Higher Education Operating"/>
    <s v="03: Higher Education Operating"/>
    <s v="03410"/>
    <s v="GEER Fund - COVID-19"/>
    <x v="277"/>
    <s v="260.03410"/>
    <x v="1"/>
    <n v="135"/>
    <n v="0"/>
    <n v="0"/>
    <n v="0"/>
    <n v="4917300"/>
    <n v="11587859"/>
    <n v="11580488"/>
    <d v="2023-08-07T12:58:53"/>
    <n v="2674"/>
    <n v="1"/>
    <n v="1"/>
  </r>
  <r>
    <x v="6"/>
    <s v="Education Secretariat"/>
    <n v="7"/>
    <s v="Education"/>
    <n v="7"/>
    <s v="Education Secretariat"/>
    <s v="Executive Branch"/>
    <n v="1"/>
    <n v="260"/>
    <s v="102000"/>
    <s v="Virginia Community College System"/>
    <x v="74"/>
    <s v="03"/>
    <s v="Higher Education Operating"/>
    <s v="03: Higher Education Operating"/>
    <s v="03410"/>
    <s v="GEER Fund - COVID-19"/>
    <x v="277"/>
    <s v="260.03410"/>
    <x v="2"/>
    <n v="200"/>
    <n v="0"/>
    <n v="0"/>
    <n v="0"/>
    <n v="778883.15999999992"/>
    <n v="7370.94"/>
    <n v="858290.30999999994"/>
    <d v="2023-08-07T12:58:53"/>
    <n v="2675"/>
    <n v="1"/>
    <n v="1"/>
  </r>
  <r>
    <x v="6"/>
    <s v="Education Secretariat"/>
    <n v="7"/>
    <s v="Education"/>
    <n v="7"/>
    <s v="Education Secretariat"/>
    <s v="Executive Branch"/>
    <n v="1"/>
    <n v="260"/>
    <s v="102000"/>
    <s v="Virginia Community College System"/>
    <x v="74"/>
    <s v="03"/>
    <s v="Higher Education Operating"/>
    <s v="03: Higher Education Operating"/>
    <s v="03410"/>
    <s v="GEER Fund - COVID-19"/>
    <x v="277"/>
    <s v="260.03410"/>
    <x v="3"/>
    <n v="220"/>
    <n v="0"/>
    <n v="0"/>
    <n v="0"/>
    <n v="4138416.84"/>
    <n v="11580488.060000001"/>
    <n v="10722197.689999999"/>
    <d v="2023-08-07T12:58:53"/>
    <n v="2676"/>
    <n v="1"/>
    <n v="1"/>
  </r>
  <r>
    <x v="6"/>
    <s v="Education Secretariat"/>
    <n v="7"/>
    <s v="Education"/>
    <n v="7"/>
    <s v="Education Secretariat"/>
    <s v="Executive Branch"/>
    <n v="1"/>
    <n v="260"/>
    <s v="102000"/>
    <s v="Virginia Community College System"/>
    <x v="74"/>
    <s v="03"/>
    <s v="Higher Education Operating"/>
    <s v="03: Higher Education Operating"/>
    <s v="03420"/>
    <s v="Caresactrlffd-General-Covid-19"/>
    <x v="278"/>
    <s v="260.03420"/>
    <x v="0"/>
    <n v="100"/>
    <n v="0"/>
    <n v="0"/>
    <n v="3413000"/>
    <n v="22266248.73"/>
    <n v="1500"/>
    <n v="0"/>
    <d v="2023-08-07T12:58:53"/>
    <n v="2677"/>
    <n v="1"/>
    <n v="1"/>
  </r>
  <r>
    <x v="6"/>
    <s v="Education Secretariat"/>
    <n v="7"/>
    <s v="Education"/>
    <n v="7"/>
    <s v="Education Secretariat"/>
    <s v="Executive Branch"/>
    <n v="1"/>
    <n v="260"/>
    <s v="102000"/>
    <s v="Virginia Community College System"/>
    <x v="74"/>
    <s v="03"/>
    <s v="Higher Education Operating"/>
    <s v="03: Higher Education Operating"/>
    <s v="03420"/>
    <s v="Caresactrlffd-General-Covid-19"/>
    <x v="278"/>
    <s v="260.03420"/>
    <x v="1"/>
    <n v="135"/>
    <n v="0"/>
    <n v="0"/>
    <n v="3413000"/>
    <n v="41513000"/>
    <n v="2606001.0700000022"/>
    <n v="0"/>
    <d v="2023-08-07T12:58:53"/>
    <n v="2678"/>
    <n v="1"/>
    <n v="1"/>
  </r>
  <r>
    <x v="6"/>
    <s v="Education Secretariat"/>
    <n v="7"/>
    <s v="Education"/>
    <n v="7"/>
    <s v="Education Secretariat"/>
    <s v="Executive Branch"/>
    <n v="1"/>
    <n v="260"/>
    <s v="102000"/>
    <s v="Virginia Community College System"/>
    <x v="74"/>
    <s v="03"/>
    <s v="Higher Education Operating"/>
    <s v="03: Higher Education Operating"/>
    <s v="03420"/>
    <s v="Caresactrlffd-General-Covid-19"/>
    <x v="278"/>
    <s v="260.03420"/>
    <x v="2"/>
    <n v="200"/>
    <n v="0"/>
    <n v="0"/>
    <n v="0"/>
    <n v="19246761.269999996"/>
    <n v="2604501.0699999998"/>
    <n v="0"/>
    <d v="2023-08-07T12:58:53"/>
    <n v="2679"/>
    <n v="1"/>
    <n v="1"/>
  </r>
  <r>
    <x v="6"/>
    <s v="Education Secretariat"/>
    <n v="7"/>
    <s v="Education"/>
    <n v="7"/>
    <s v="Education Secretariat"/>
    <s v="Executive Branch"/>
    <n v="1"/>
    <n v="260"/>
    <s v="102000"/>
    <s v="Virginia Community College System"/>
    <x v="74"/>
    <s v="03"/>
    <s v="Higher Education Operating"/>
    <s v="03: Higher Education Operating"/>
    <s v="03420"/>
    <s v="Caresactrlffd-General-Covid-19"/>
    <x v="278"/>
    <s v="260.03420"/>
    <x v="3"/>
    <n v="220"/>
    <n v="0"/>
    <n v="0"/>
    <n v="3413000"/>
    <n v="22266238.730000004"/>
    <n v="1500.0000000023283"/>
    <n v="0"/>
    <d v="2023-08-07T12:58:53"/>
    <n v="2680"/>
    <n v="1"/>
    <n v="1"/>
  </r>
  <r>
    <x v="6"/>
    <s v="Education Secretariat"/>
    <n v="7"/>
    <s v="Education"/>
    <n v="7"/>
    <s v="Education Secretariat"/>
    <s v="Executive Branch"/>
    <n v="1"/>
    <n v="260"/>
    <s v="102000"/>
    <s v="Virginia Community College System"/>
    <x v="74"/>
    <s v="03"/>
    <s v="Higher Education Operating"/>
    <s v="03: Higher Education Operating"/>
    <s v="03420"/>
    <s v="Caresactrlffd-General-Covid-19"/>
    <x v="278"/>
    <s v="260.03420"/>
    <x v="4"/>
    <n v="500"/>
    <n v="0"/>
    <n v="0"/>
    <n v="0"/>
    <n v="10"/>
    <n v="82968.47"/>
    <n v="0"/>
    <d v="2023-08-07T12:58:53"/>
    <n v="2681"/>
    <n v="1"/>
    <n v="1"/>
  </r>
  <r>
    <x v="6"/>
    <s v="Education Secretariat"/>
    <n v="7"/>
    <s v="Education"/>
    <n v="7"/>
    <s v="Education Secretariat"/>
    <s v="Executive Branch"/>
    <n v="1"/>
    <n v="260"/>
    <s v="102000"/>
    <s v="Virginia Community College System"/>
    <x v="74"/>
    <s v="03"/>
    <s v="Higher Education Operating"/>
    <s v="03: Higher Education Operating"/>
    <s v="03440"/>
    <s v="EduStabFund-Students-COVID-19"/>
    <x v="279"/>
    <s v="260.03440"/>
    <x v="0"/>
    <n v="100"/>
    <n v="0"/>
    <n v="0"/>
    <n v="0"/>
    <n v="0"/>
    <n v="6239.22"/>
    <n v="0.38"/>
    <d v="2023-08-07T12:58:53"/>
    <n v="2682"/>
    <n v="1"/>
    <n v="1"/>
  </r>
  <r>
    <x v="6"/>
    <s v="Education Secretariat"/>
    <n v="7"/>
    <s v="Education"/>
    <n v="7"/>
    <s v="Education Secretariat"/>
    <s v="Executive Branch"/>
    <n v="1"/>
    <n v="260"/>
    <s v="102000"/>
    <s v="Virginia Community College System"/>
    <x v="74"/>
    <s v="03"/>
    <s v="Higher Education Operating"/>
    <s v="03: Higher Education Operating"/>
    <s v="03440"/>
    <s v="EduStabFund-Students-COVID-19"/>
    <x v="279"/>
    <s v="260.03440"/>
    <x v="1"/>
    <n v="135"/>
    <n v="0"/>
    <n v="0"/>
    <n v="27400000"/>
    <n v="94579935"/>
    <n v="213416709"/>
    <n v="195821511"/>
    <d v="2023-08-07T12:58:53"/>
    <n v="2683"/>
    <n v="1"/>
    <n v="1"/>
  </r>
  <r>
    <x v="6"/>
    <s v="Education Secretariat"/>
    <n v="7"/>
    <s v="Education"/>
    <n v="7"/>
    <s v="Education Secretariat"/>
    <s v="Executive Branch"/>
    <n v="1"/>
    <n v="260"/>
    <s v="102000"/>
    <s v="Virginia Community College System"/>
    <x v="74"/>
    <s v="03"/>
    <s v="Higher Education Operating"/>
    <s v="03: Higher Education Operating"/>
    <s v="03440"/>
    <s v="EduStabFund-Students-COVID-19"/>
    <x v="279"/>
    <s v="260.03440"/>
    <x v="2"/>
    <n v="200"/>
    <n v="0"/>
    <n v="0"/>
    <n v="0"/>
    <n v="4408428.12"/>
    <n v="24995600.800000001"/>
    <n v="2511779.81"/>
    <d v="2023-08-07T12:58:53"/>
    <n v="2684"/>
    <n v="1"/>
    <n v="1"/>
  </r>
  <r>
    <x v="6"/>
    <s v="Education Secretariat"/>
    <n v="7"/>
    <s v="Education"/>
    <n v="7"/>
    <s v="Education Secretariat"/>
    <s v="Executive Branch"/>
    <n v="1"/>
    <n v="260"/>
    <s v="102000"/>
    <s v="Virginia Community College System"/>
    <x v="74"/>
    <s v="03"/>
    <s v="Higher Education Operating"/>
    <s v="03: Higher Education Operating"/>
    <s v="03440"/>
    <s v="EduStabFund-Students-COVID-19"/>
    <x v="279"/>
    <s v="260.03440"/>
    <x v="3"/>
    <n v="220"/>
    <n v="0"/>
    <n v="0"/>
    <n v="27400000"/>
    <n v="90171506.879999995"/>
    <n v="188421108.19999999"/>
    <n v="193309731.19"/>
    <d v="2023-08-07T12:58:53"/>
    <n v="2685"/>
    <n v="1"/>
    <n v="1"/>
  </r>
  <r>
    <x v="6"/>
    <s v="Education Secretariat"/>
    <n v="7"/>
    <s v="Education"/>
    <n v="7"/>
    <s v="Education Secretariat"/>
    <s v="Executive Branch"/>
    <n v="1"/>
    <n v="260"/>
    <s v="102000"/>
    <s v="Virginia Community College System"/>
    <x v="74"/>
    <s v="03"/>
    <s v="Higher Education Operating"/>
    <s v="03: Higher Education Operating"/>
    <s v="03440"/>
    <s v="EduStabFund-Students-COVID-19"/>
    <x v="279"/>
    <s v="260.03440"/>
    <x v="4"/>
    <n v="500"/>
    <n v="0"/>
    <n v="0"/>
    <n v="0"/>
    <n v="4408428.12"/>
    <n v="25001840.02"/>
    <n v="2505540.9700000002"/>
    <d v="2023-08-07T12:58:53"/>
    <n v="2686"/>
    <n v="1"/>
    <n v="1"/>
  </r>
  <r>
    <x v="6"/>
    <s v="Education Secretariat"/>
    <n v="7"/>
    <s v="Education"/>
    <n v="7"/>
    <s v="Education Secretariat"/>
    <s v="Executive Branch"/>
    <n v="1"/>
    <n v="260"/>
    <s v="102000"/>
    <s v="Virginia Community College System"/>
    <x v="74"/>
    <s v="03"/>
    <s v="Higher Education Operating"/>
    <s v="03: Higher Education Operating"/>
    <s v="03460"/>
    <s v="Innovative internship Fund"/>
    <x v="297"/>
    <s v="260.03460"/>
    <x v="0"/>
    <n v="100"/>
    <n v="0"/>
    <n v="0"/>
    <n v="0"/>
    <n v="0"/>
    <n v="0"/>
    <n v="92372"/>
    <d v="2023-08-07T12:58:53"/>
    <n v="2687"/>
    <n v="1"/>
    <n v="1"/>
  </r>
  <r>
    <x v="6"/>
    <s v="Education Secretariat"/>
    <n v="7"/>
    <s v="Education"/>
    <n v="7"/>
    <s v="Education Secretariat"/>
    <s v="Executive Branch"/>
    <n v="1"/>
    <n v="260"/>
    <s v="102000"/>
    <s v="Virginia Community College System"/>
    <x v="74"/>
    <s v="03"/>
    <s v="Higher Education Operating"/>
    <s v="03: Higher Education Operating"/>
    <s v="03460"/>
    <s v="Innovative internship Fund"/>
    <x v="297"/>
    <s v="260.03460"/>
    <x v="1"/>
    <n v="135"/>
    <n v="0"/>
    <n v="0"/>
    <n v="0"/>
    <n v="0"/>
    <n v="0"/>
    <n v="92372"/>
    <d v="2023-08-07T12:58:53"/>
    <n v="2688"/>
    <n v="1"/>
    <n v="1"/>
  </r>
  <r>
    <x v="6"/>
    <s v="Education Secretariat"/>
    <n v="7"/>
    <s v="Education"/>
    <n v="7"/>
    <s v="Education Secretariat"/>
    <s v="Executive Branch"/>
    <n v="1"/>
    <n v="260"/>
    <s v="102000"/>
    <s v="Virginia Community College System"/>
    <x v="74"/>
    <s v="03"/>
    <s v="Higher Education Operating"/>
    <s v="03: Higher Education Operating"/>
    <s v="03460"/>
    <s v="Innovative internship Fund"/>
    <x v="297"/>
    <s v="260.03460"/>
    <x v="3"/>
    <n v="220"/>
    <n v="0"/>
    <n v="0"/>
    <n v="0"/>
    <n v="0"/>
    <n v="0"/>
    <n v="92372"/>
    <d v="2023-08-07T12:58:53"/>
    <n v="2689"/>
    <n v="1"/>
    <n v="1"/>
  </r>
  <r>
    <x v="6"/>
    <s v="Education Secretariat"/>
    <n v="7"/>
    <s v="Education"/>
    <n v="7"/>
    <s v="Education Secretariat"/>
    <s v="Executive Branch"/>
    <n v="1"/>
    <n v="260"/>
    <s v="102000"/>
    <s v="Virginia Community College System"/>
    <x v="74"/>
    <s v="03"/>
    <s v="Higher Education Operating"/>
    <s v="03: Higher Education Operating"/>
    <s v="03480"/>
    <s v="State Energy Program - ARRA"/>
    <x v="322"/>
    <s v="260.03480"/>
    <x v="0"/>
    <n v="100"/>
    <n v="0.25"/>
    <n v="0.25"/>
    <n v="0.25"/>
    <n v="0"/>
    <n v="0"/>
    <n v="0"/>
    <d v="2023-08-07T12:58:53"/>
    <n v="2690"/>
    <n v="1"/>
    <n v="1"/>
  </r>
  <r>
    <x v="6"/>
    <s v="Education Secretariat"/>
    <n v="7"/>
    <s v="Education"/>
    <n v="7"/>
    <s v="Education Secretariat"/>
    <s v="Executive Branch"/>
    <n v="1"/>
    <n v="260"/>
    <s v="102000"/>
    <s v="Virginia Community College System"/>
    <x v="74"/>
    <s v="03"/>
    <s v="Higher Education Operating"/>
    <s v="03: Higher Education Operating"/>
    <s v="03480"/>
    <s v="State Energy Program - ARRA"/>
    <x v="322"/>
    <s v="260.03480"/>
    <x v="4"/>
    <n v="500"/>
    <n v="0"/>
    <n v="0"/>
    <n v="0"/>
    <n v="0.25"/>
    <n v="0"/>
    <n v="0"/>
    <d v="2023-08-07T12:58:53"/>
    <n v="2691"/>
    <n v="1"/>
    <n v="1"/>
  </r>
  <r>
    <x v="6"/>
    <s v="Education Secretariat"/>
    <n v="7"/>
    <s v="Education"/>
    <n v="7"/>
    <s v="Education Secretariat"/>
    <s v="Executive Branch"/>
    <n v="1"/>
    <n v="260"/>
    <s v="102000"/>
    <s v="Virginia Community College System"/>
    <x v="74"/>
    <s v="03"/>
    <s v="Higher Education Operating"/>
    <s v="03: Higher Education Operating"/>
    <s v="03490"/>
    <s v="NewEconomyWrkfrcCrdntlGrntFnd"/>
    <x v="323"/>
    <s v="260.03490"/>
    <x v="0"/>
    <n v="100"/>
    <n v="0"/>
    <n v="0"/>
    <n v="0"/>
    <n v="0"/>
    <n v="0"/>
    <n v="3622833.94"/>
    <d v="2023-08-07T12:58:53"/>
    <n v="2692"/>
    <n v="1"/>
    <n v="1"/>
  </r>
  <r>
    <x v="6"/>
    <s v="Education Secretariat"/>
    <n v="7"/>
    <s v="Education"/>
    <n v="7"/>
    <s v="Education Secretariat"/>
    <s v="Executive Branch"/>
    <n v="1"/>
    <n v="260"/>
    <s v="102000"/>
    <s v="Virginia Community College System"/>
    <x v="74"/>
    <s v="03"/>
    <s v="Higher Education Operating"/>
    <s v="03: Higher Education Operating"/>
    <s v="03490"/>
    <s v="NewEconomyWrkfrcCrdntlGrntFnd"/>
    <x v="323"/>
    <s v="260.03490"/>
    <x v="1"/>
    <n v="135"/>
    <n v="0"/>
    <n v="0"/>
    <n v="0"/>
    <n v="0"/>
    <n v="0"/>
    <n v="8195321"/>
    <d v="2023-08-07T12:58:53"/>
    <n v="2693"/>
    <n v="1"/>
    <n v="1"/>
  </r>
  <r>
    <x v="6"/>
    <s v="Education Secretariat"/>
    <n v="7"/>
    <s v="Education"/>
    <n v="7"/>
    <s v="Education Secretariat"/>
    <s v="Executive Branch"/>
    <n v="1"/>
    <n v="260"/>
    <s v="102000"/>
    <s v="Virginia Community College System"/>
    <x v="74"/>
    <s v="03"/>
    <s v="Higher Education Operating"/>
    <s v="03: Higher Education Operating"/>
    <s v="03490"/>
    <s v="NewEconomyWrkfrcCrdntlGrntFnd"/>
    <x v="323"/>
    <s v="260.03490"/>
    <x v="2"/>
    <n v="200"/>
    <n v="0"/>
    <n v="0"/>
    <n v="0"/>
    <n v="0"/>
    <n v="0"/>
    <n v="4572487.0600000005"/>
    <d v="2023-08-07T12:58:53"/>
    <n v="2694"/>
    <n v="1"/>
    <n v="1"/>
  </r>
  <r>
    <x v="6"/>
    <s v="Education Secretariat"/>
    <n v="7"/>
    <s v="Education"/>
    <n v="7"/>
    <s v="Education Secretariat"/>
    <s v="Executive Branch"/>
    <n v="1"/>
    <n v="260"/>
    <s v="102000"/>
    <s v="Virginia Community College System"/>
    <x v="74"/>
    <s v="03"/>
    <s v="Higher Education Operating"/>
    <s v="03: Higher Education Operating"/>
    <s v="03490"/>
    <s v="NewEconomyWrkfrcCrdntlGrntFnd"/>
    <x v="323"/>
    <s v="260.03490"/>
    <x v="3"/>
    <n v="220"/>
    <n v="0"/>
    <n v="0"/>
    <n v="0"/>
    <n v="0"/>
    <n v="0"/>
    <n v="3622833.9399999995"/>
    <d v="2023-08-07T12:58:53"/>
    <n v="2695"/>
    <n v="1"/>
    <n v="1"/>
  </r>
  <r>
    <x v="6"/>
    <s v="Education Secretariat"/>
    <n v="7"/>
    <s v="Education"/>
    <n v="7"/>
    <s v="Education Secretariat"/>
    <s v="Executive Branch"/>
    <n v="1"/>
    <n v="260"/>
    <s v="102000"/>
    <s v="Virginia Community College System"/>
    <x v="74"/>
    <s v="03"/>
    <s v="Higher Education Operating"/>
    <s v="03: Higher Education Operating"/>
    <s v="03690"/>
    <s v="EduStabFund-Institutn-COVID-19"/>
    <x v="281"/>
    <s v="260.03690"/>
    <x v="0"/>
    <n v="100"/>
    <n v="0"/>
    <n v="0"/>
    <n v="0"/>
    <n v="1024374.29"/>
    <n v="2694525.62"/>
    <n v="3362708.3499999996"/>
    <d v="2023-08-07T12:58:53"/>
    <n v="2696"/>
    <n v="1"/>
    <n v="1"/>
  </r>
  <r>
    <x v="6"/>
    <s v="Education Secretariat"/>
    <n v="7"/>
    <s v="Education"/>
    <n v="7"/>
    <s v="Education Secretariat"/>
    <s v="Executive Branch"/>
    <n v="1"/>
    <n v="260"/>
    <s v="102000"/>
    <s v="Virginia Community College System"/>
    <x v="74"/>
    <s v="03"/>
    <s v="Higher Education Operating"/>
    <s v="03: Higher Education Operating"/>
    <s v="03690"/>
    <s v="EduStabFund-Institutn-COVID-19"/>
    <x v="281"/>
    <s v="260.03690"/>
    <x v="1"/>
    <n v="135"/>
    <n v="0"/>
    <n v="0"/>
    <n v="0"/>
    <n v="136698923"/>
    <n v="236794137"/>
    <n v="141085556"/>
    <d v="2023-08-07T12:58:53"/>
    <n v="2697"/>
    <n v="1"/>
    <n v="1"/>
  </r>
  <r>
    <x v="6"/>
    <s v="Education Secretariat"/>
    <n v="7"/>
    <s v="Education"/>
    <n v="7"/>
    <s v="Education Secretariat"/>
    <s v="Executive Branch"/>
    <n v="1"/>
    <n v="260"/>
    <s v="102000"/>
    <s v="Virginia Community College System"/>
    <x v="74"/>
    <s v="03"/>
    <s v="Higher Education Operating"/>
    <s v="03: Higher Education Operating"/>
    <s v="03690"/>
    <s v="EduStabFund-Institutn-COVID-19"/>
    <x v="281"/>
    <s v="260.03690"/>
    <x v="2"/>
    <n v="200"/>
    <n v="0"/>
    <n v="0"/>
    <n v="0"/>
    <n v="40745456.769999981"/>
    <n v="88308178.209999979"/>
    <n v="88647250.709999979"/>
    <d v="2023-08-07T12:58:53"/>
    <n v="2698"/>
    <n v="1"/>
    <n v="1"/>
  </r>
  <r>
    <x v="6"/>
    <s v="Education Secretariat"/>
    <n v="7"/>
    <s v="Education"/>
    <n v="7"/>
    <s v="Education Secretariat"/>
    <s v="Executive Branch"/>
    <n v="1"/>
    <n v="260"/>
    <s v="102000"/>
    <s v="Virginia Community College System"/>
    <x v="74"/>
    <s v="03"/>
    <s v="Higher Education Operating"/>
    <s v="03: Higher Education Operating"/>
    <s v="03690"/>
    <s v="EduStabFund-Institutn-COVID-19"/>
    <x v="281"/>
    <s v="260.03690"/>
    <x v="3"/>
    <n v="220"/>
    <n v="0"/>
    <n v="0"/>
    <n v="0"/>
    <n v="95953466.230000019"/>
    <n v="148485958.79000002"/>
    <n v="52438305.290000021"/>
    <d v="2023-08-07T12:58:53"/>
    <n v="2699"/>
    <n v="1"/>
    <n v="1"/>
  </r>
  <r>
    <x v="6"/>
    <s v="Education Secretariat"/>
    <n v="7"/>
    <s v="Education"/>
    <n v="7"/>
    <s v="Education Secretariat"/>
    <s v="Executive Branch"/>
    <n v="1"/>
    <n v="260"/>
    <s v="102000"/>
    <s v="Virginia Community College System"/>
    <x v="74"/>
    <s v="03"/>
    <s v="Higher Education Operating"/>
    <s v="03: Higher Education Operating"/>
    <s v="03690"/>
    <s v="EduStabFund-Institutn-COVID-19"/>
    <x v="281"/>
    <s v="260.03690"/>
    <x v="4"/>
    <n v="500"/>
    <n v="0"/>
    <n v="0"/>
    <n v="0"/>
    <n v="39198212.710000001"/>
    <n v="89880918.589999974"/>
    <n v="89315252.909999982"/>
    <d v="2023-08-07T12:58:53"/>
    <n v="2700"/>
    <n v="1"/>
    <n v="1"/>
  </r>
  <r>
    <x v="6"/>
    <s v="Education Secretariat"/>
    <n v="7"/>
    <s v="Education"/>
    <n v="7"/>
    <s v="Education Secretariat"/>
    <s v="Executive Branch"/>
    <n v="1"/>
    <n v="260"/>
    <s v="102000"/>
    <s v="Virginia Community College System"/>
    <x v="74"/>
    <s v="03"/>
    <s v="Higher Education Operating"/>
    <s v="03: Higher Education Operating"/>
    <s v="03710"/>
    <s v="FEMA - State Agy - COVID-19"/>
    <x v="282"/>
    <s v="260.03710"/>
    <x v="0"/>
    <n v="100"/>
    <n v="0"/>
    <n v="0"/>
    <n v="0"/>
    <n v="0"/>
    <n v="7301.1"/>
    <n v="7301.1"/>
    <d v="2023-08-07T12:58:53"/>
    <n v="2701"/>
    <n v="1"/>
    <n v="1"/>
  </r>
  <r>
    <x v="6"/>
    <s v="Education Secretariat"/>
    <n v="7"/>
    <s v="Education"/>
    <n v="7"/>
    <s v="Education Secretariat"/>
    <s v="Executive Branch"/>
    <n v="1"/>
    <n v="260"/>
    <s v="102000"/>
    <s v="Virginia Community College System"/>
    <x v="74"/>
    <s v="03"/>
    <s v="Higher Education Operating"/>
    <s v="03: Higher Education Operating"/>
    <s v="03710"/>
    <s v="FEMA - State Agy - COVID-19"/>
    <x v="282"/>
    <s v="260.03710"/>
    <x v="1"/>
    <n v="135"/>
    <n v="0"/>
    <n v="0"/>
    <n v="0"/>
    <n v="0"/>
    <n v="7301.1"/>
    <n v="7301"/>
    <d v="2023-08-07T12:58:53"/>
    <n v="2702"/>
    <n v="1"/>
    <n v="1"/>
  </r>
  <r>
    <x v="6"/>
    <s v="Education Secretariat"/>
    <n v="7"/>
    <s v="Education"/>
    <n v="7"/>
    <s v="Education Secretariat"/>
    <s v="Executive Branch"/>
    <n v="1"/>
    <n v="260"/>
    <s v="102000"/>
    <s v="Virginia Community College System"/>
    <x v="74"/>
    <s v="03"/>
    <s v="Higher Education Operating"/>
    <s v="03: Higher Education Operating"/>
    <s v="03710"/>
    <s v="FEMA - State Agy - COVID-19"/>
    <x v="282"/>
    <s v="260.03710"/>
    <x v="3"/>
    <n v="220"/>
    <n v="0"/>
    <n v="0"/>
    <n v="0"/>
    <n v="0"/>
    <n v="7301.1"/>
    <n v="7301"/>
    <d v="2023-08-07T12:58:53"/>
    <n v="2703"/>
    <n v="1"/>
    <n v="1"/>
  </r>
  <r>
    <x v="6"/>
    <s v="Education Secretariat"/>
    <n v="7"/>
    <s v="Education"/>
    <n v="7"/>
    <s v="Education Secretariat"/>
    <s v="Executive Branch"/>
    <n v="1"/>
    <n v="260"/>
    <s v="102000"/>
    <s v="Virginia Community College System"/>
    <x v="74"/>
    <s v="03"/>
    <s v="Higher Education Operating"/>
    <s v="03: Higher Education Operating"/>
    <s v="03780"/>
    <s v="Wrkr Trn Plcemnt-Hi Grwth-ARRA"/>
    <x v="324"/>
    <s v="260.03780"/>
    <x v="0"/>
    <n v="100"/>
    <n v="0.25"/>
    <n v="0.25"/>
    <n v="0.25"/>
    <n v="0"/>
    <n v="0"/>
    <n v="0"/>
    <d v="2023-08-07T12:58:53"/>
    <n v="2704"/>
    <n v="1"/>
    <n v="1"/>
  </r>
  <r>
    <x v="6"/>
    <s v="Education Secretariat"/>
    <n v="7"/>
    <s v="Education"/>
    <n v="7"/>
    <s v="Education Secretariat"/>
    <s v="Executive Branch"/>
    <n v="1"/>
    <n v="260"/>
    <s v="102000"/>
    <s v="Virginia Community College System"/>
    <x v="74"/>
    <s v="03"/>
    <s v="Higher Education Operating"/>
    <s v="03: Higher Education Operating"/>
    <s v="03780"/>
    <s v="Wrkr Trn Plcemnt-Hi Grwth-ARRA"/>
    <x v="324"/>
    <s v="260.03780"/>
    <x v="4"/>
    <n v="500"/>
    <n v="0"/>
    <n v="0"/>
    <n v="0"/>
    <n v="0.25"/>
    <n v="0"/>
    <n v="0"/>
    <d v="2023-08-07T12:58:53"/>
    <n v="2705"/>
    <n v="1"/>
    <n v="1"/>
  </r>
  <r>
    <x v="6"/>
    <s v="Education Secretariat"/>
    <n v="7"/>
    <s v="Education"/>
    <n v="7"/>
    <s v="Education Secretariat"/>
    <s v="Executive Branch"/>
    <n v="1"/>
    <n v="260"/>
    <s v="102000"/>
    <s v="Virginia Community College System"/>
    <x v="74"/>
    <s v="03"/>
    <s v="Higher Education Operating"/>
    <s v="03: Higher Education Operating"/>
    <s v="03810"/>
    <s v="WIA Adult Activities-St-ARRA"/>
    <x v="325"/>
    <s v="260.03810"/>
    <x v="0"/>
    <n v="100"/>
    <n v="14787.720000000001"/>
    <n v="14787.720000000001"/>
    <n v="14787.720000000001"/>
    <n v="14787.720000000001"/>
    <n v="63.28"/>
    <n v="63.28"/>
    <d v="2023-08-07T12:58:53"/>
    <n v="2706"/>
    <n v="1"/>
    <n v="1"/>
  </r>
  <r>
    <x v="6"/>
    <s v="Education Secretariat"/>
    <n v="7"/>
    <s v="Education"/>
    <n v="7"/>
    <s v="Education Secretariat"/>
    <s v="Executive Branch"/>
    <n v="1"/>
    <n v="260"/>
    <s v="102000"/>
    <s v="Virginia Community College System"/>
    <x v="74"/>
    <s v="03"/>
    <s v="Higher Education Operating"/>
    <s v="03: Higher Education Operating"/>
    <s v="03810"/>
    <s v="WIA Adult Activities-St-ARRA"/>
    <x v="325"/>
    <s v="260.03810"/>
    <x v="4"/>
    <n v="500"/>
    <n v="0"/>
    <n v="0"/>
    <n v="0"/>
    <n v="0"/>
    <n v="14724.44"/>
    <n v="0"/>
    <d v="2023-08-07T12:58:53"/>
    <n v="2707"/>
    <n v="1"/>
    <n v="1"/>
  </r>
  <r>
    <x v="6"/>
    <s v="Education Secretariat"/>
    <n v="7"/>
    <s v="Education"/>
    <n v="7"/>
    <s v="Education Secretariat"/>
    <s v="Executive Branch"/>
    <n v="1"/>
    <n v="260"/>
    <s v="102000"/>
    <s v="Virginia Community College System"/>
    <x v="74"/>
    <s v="03"/>
    <s v="Higher Education Operating"/>
    <s v="03: Higher Education Operating"/>
    <s v="03820"/>
    <s v="WIA Yth Formula Grants-St-ARRA"/>
    <x v="326"/>
    <s v="260.03820"/>
    <x v="0"/>
    <n v="100"/>
    <n v="12356.86"/>
    <n v="12356.86"/>
    <n v="12356.86"/>
    <n v="12356.86"/>
    <n v="156.36000000000001"/>
    <n v="156.36000000000001"/>
    <d v="2023-08-07T12:58:53"/>
    <n v="2708"/>
    <n v="1"/>
    <n v="1"/>
  </r>
  <r>
    <x v="6"/>
    <s v="Education Secretariat"/>
    <n v="7"/>
    <s v="Education"/>
    <n v="7"/>
    <s v="Education Secretariat"/>
    <s v="Executive Branch"/>
    <n v="1"/>
    <n v="260"/>
    <s v="102000"/>
    <s v="Virginia Community College System"/>
    <x v="74"/>
    <s v="03"/>
    <s v="Higher Education Operating"/>
    <s v="03: Higher Education Operating"/>
    <s v="03820"/>
    <s v="WIA Yth Formula Grants-St-ARRA"/>
    <x v="326"/>
    <s v="260.03820"/>
    <x v="1"/>
    <n v="135"/>
    <n v="157"/>
    <n v="0"/>
    <n v="0"/>
    <n v="0"/>
    <n v="0"/>
    <n v="0"/>
    <d v="2023-08-07T12:58:53"/>
    <n v="2709"/>
    <n v="1"/>
    <n v="1"/>
  </r>
  <r>
    <x v="6"/>
    <s v="Education Secretariat"/>
    <n v="7"/>
    <s v="Education"/>
    <n v="7"/>
    <s v="Education Secretariat"/>
    <s v="Executive Branch"/>
    <n v="1"/>
    <n v="260"/>
    <s v="102000"/>
    <s v="Virginia Community College System"/>
    <x v="74"/>
    <s v="03"/>
    <s v="Higher Education Operating"/>
    <s v="03: Higher Education Operating"/>
    <s v="03820"/>
    <s v="WIA Yth Formula Grants-St-ARRA"/>
    <x v="326"/>
    <s v="260.03820"/>
    <x v="3"/>
    <n v="220"/>
    <n v="157"/>
    <n v="0"/>
    <n v="0"/>
    <n v="0"/>
    <n v="0"/>
    <n v="0"/>
    <d v="2023-08-07T12:58:53"/>
    <n v="2710"/>
    <n v="1"/>
    <n v="1"/>
  </r>
  <r>
    <x v="6"/>
    <s v="Education Secretariat"/>
    <n v="7"/>
    <s v="Education"/>
    <n v="7"/>
    <s v="Education Secretariat"/>
    <s v="Executive Branch"/>
    <n v="1"/>
    <n v="260"/>
    <s v="102000"/>
    <s v="Virginia Community College System"/>
    <x v="74"/>
    <s v="03"/>
    <s v="Higher Education Operating"/>
    <s v="03: Higher Education Operating"/>
    <s v="03820"/>
    <s v="WIA Yth Formula Grants-St-ARRA"/>
    <x v="326"/>
    <s v="260.03820"/>
    <x v="4"/>
    <n v="500"/>
    <n v="0"/>
    <n v="0"/>
    <n v="0"/>
    <n v="0"/>
    <n v="12200.5"/>
    <n v="0"/>
    <d v="2023-08-07T12:58:53"/>
    <n v="2711"/>
    <n v="1"/>
    <n v="1"/>
  </r>
  <r>
    <x v="6"/>
    <s v="Education Secretariat"/>
    <n v="7"/>
    <s v="Education"/>
    <n v="7"/>
    <s v="Education Secretariat"/>
    <s v="Executive Branch"/>
    <n v="1"/>
    <n v="260"/>
    <s v="102000"/>
    <s v="Virginia Community College System"/>
    <x v="74"/>
    <s v="03"/>
    <s v="Higher Education Operating"/>
    <s v="03: Higher Education Operating"/>
    <s v="03830"/>
    <s v="WIA Dslctd Wrkrs-Frmla St-ARRA"/>
    <x v="327"/>
    <s v="260.03830"/>
    <x v="0"/>
    <n v="100"/>
    <n v="15627.9"/>
    <n v="15627.9"/>
    <n v="15627.9"/>
    <n v="15627.9"/>
    <n v="169.43"/>
    <n v="169.43"/>
    <d v="2023-08-07T12:58:53"/>
    <n v="2712"/>
    <n v="1"/>
    <n v="1"/>
  </r>
  <r>
    <x v="6"/>
    <s v="Education Secretariat"/>
    <n v="7"/>
    <s v="Education"/>
    <n v="7"/>
    <s v="Education Secretariat"/>
    <s v="Executive Branch"/>
    <n v="1"/>
    <n v="260"/>
    <s v="102000"/>
    <s v="Virginia Community College System"/>
    <x v="74"/>
    <s v="03"/>
    <s v="Higher Education Operating"/>
    <s v="03: Higher Education Operating"/>
    <s v="03830"/>
    <s v="WIA Dslctd Wrkrs-Frmla St-ARRA"/>
    <x v="327"/>
    <s v="260.03830"/>
    <x v="1"/>
    <n v="135"/>
    <n v="170"/>
    <n v="0"/>
    <n v="0"/>
    <n v="0"/>
    <n v="0"/>
    <n v="0"/>
    <d v="2023-08-07T12:58:53"/>
    <n v="2713"/>
    <n v="1"/>
    <n v="1"/>
  </r>
  <r>
    <x v="6"/>
    <s v="Education Secretariat"/>
    <n v="7"/>
    <s v="Education"/>
    <n v="7"/>
    <s v="Education Secretariat"/>
    <s v="Executive Branch"/>
    <n v="1"/>
    <n v="260"/>
    <s v="102000"/>
    <s v="Virginia Community College System"/>
    <x v="74"/>
    <s v="03"/>
    <s v="Higher Education Operating"/>
    <s v="03: Higher Education Operating"/>
    <s v="03830"/>
    <s v="WIA Dslctd Wrkrs-Frmla St-ARRA"/>
    <x v="327"/>
    <s v="260.03830"/>
    <x v="3"/>
    <n v="220"/>
    <n v="170"/>
    <n v="0"/>
    <n v="0"/>
    <n v="0"/>
    <n v="0"/>
    <n v="0"/>
    <d v="2023-08-07T12:58:53"/>
    <n v="2714"/>
    <n v="1"/>
    <n v="1"/>
  </r>
  <r>
    <x v="6"/>
    <s v="Education Secretariat"/>
    <n v="7"/>
    <s v="Education"/>
    <n v="7"/>
    <s v="Education Secretariat"/>
    <s v="Executive Branch"/>
    <n v="1"/>
    <n v="260"/>
    <s v="102000"/>
    <s v="Virginia Community College System"/>
    <x v="74"/>
    <s v="03"/>
    <s v="Higher Education Operating"/>
    <s v="03: Higher Education Operating"/>
    <s v="03830"/>
    <s v="WIA Dslctd Wrkrs-Frmla St-ARRA"/>
    <x v="327"/>
    <s v="260.03830"/>
    <x v="4"/>
    <n v="500"/>
    <n v="0"/>
    <n v="0"/>
    <n v="0"/>
    <n v="0"/>
    <n v="15458.47"/>
    <n v="0"/>
    <d v="2023-08-07T12:58:53"/>
    <n v="2715"/>
    <n v="1"/>
    <n v="1"/>
  </r>
  <r>
    <x v="6"/>
    <s v="Education Secretariat"/>
    <n v="7"/>
    <s v="Education"/>
    <n v="7"/>
    <s v="Education Secretariat"/>
    <s v="Executive Branch"/>
    <n v="1"/>
    <n v="260"/>
    <s v="102000"/>
    <s v="Virginia Community College System"/>
    <x v="74"/>
    <s v="03"/>
    <s v="Higher Education Operating"/>
    <s v="03: Higher Education Operating"/>
    <s v="03860"/>
    <s v="Rcycl Matl Sale-Non-Gen/Fed-HE"/>
    <x v="288"/>
    <s v="260.03860"/>
    <x v="0"/>
    <n v="100"/>
    <n v="47533.999999999993"/>
    <n v="55451.54"/>
    <n v="58218.229999999996"/>
    <n v="63446.270000000004"/>
    <n v="74316.97"/>
    <n v="109503.13000000002"/>
    <d v="2023-08-07T12:58:53"/>
    <n v="2716"/>
    <n v="1"/>
    <n v="1"/>
  </r>
  <r>
    <x v="6"/>
    <s v="Education Secretariat"/>
    <n v="7"/>
    <s v="Education"/>
    <n v="7"/>
    <s v="Education Secretariat"/>
    <s v="Executive Branch"/>
    <n v="1"/>
    <n v="260"/>
    <s v="102000"/>
    <s v="Virginia Community College System"/>
    <x v="74"/>
    <s v="03"/>
    <s v="Higher Education Operating"/>
    <s v="03: Higher Education Operating"/>
    <s v="03860"/>
    <s v="Rcycl Matl Sale-Non-Gen/Fed-HE"/>
    <x v="288"/>
    <s v="260.03860"/>
    <x v="1"/>
    <n v="135"/>
    <n v="50000"/>
    <n v="50000"/>
    <n v="50000"/>
    <n v="50000"/>
    <n v="50000"/>
    <n v="150000"/>
    <d v="2023-08-07T12:58:53"/>
    <n v="2717"/>
    <n v="1"/>
    <n v="1"/>
  </r>
  <r>
    <x v="6"/>
    <s v="Education Secretariat"/>
    <n v="7"/>
    <s v="Education"/>
    <n v="7"/>
    <s v="Education Secretariat"/>
    <s v="Executive Branch"/>
    <n v="1"/>
    <n v="260"/>
    <s v="102000"/>
    <s v="Virginia Community College System"/>
    <x v="74"/>
    <s v="03"/>
    <s v="Higher Education Operating"/>
    <s v="03: Higher Education Operating"/>
    <s v="03860"/>
    <s v="Rcycl Matl Sale-Non-Gen/Fed-HE"/>
    <x v="288"/>
    <s v="260.03860"/>
    <x v="2"/>
    <n v="200"/>
    <n v="1058.23"/>
    <n v="5744.66"/>
    <n v="8760.7000000000007"/>
    <n v="7091.64"/>
    <n v="12464.28"/>
    <n v="19424.460000000003"/>
    <d v="2023-08-07T12:58:53"/>
    <n v="2718"/>
    <n v="1"/>
    <n v="1"/>
  </r>
  <r>
    <x v="6"/>
    <s v="Education Secretariat"/>
    <n v="7"/>
    <s v="Education"/>
    <n v="7"/>
    <s v="Education Secretariat"/>
    <s v="Executive Branch"/>
    <n v="1"/>
    <n v="260"/>
    <s v="102000"/>
    <s v="Virginia Community College System"/>
    <x v="74"/>
    <s v="03"/>
    <s v="Higher Education Operating"/>
    <s v="03: Higher Education Operating"/>
    <s v="03860"/>
    <s v="Rcycl Matl Sale-Non-Gen/Fed-HE"/>
    <x v="288"/>
    <s v="260.03860"/>
    <x v="3"/>
    <n v="220"/>
    <n v="48941.77"/>
    <n v="44255.34"/>
    <n v="41239.300000000003"/>
    <n v="42908.36"/>
    <n v="37535.72"/>
    <n v="130575.54"/>
    <d v="2023-08-07T12:58:53"/>
    <n v="2719"/>
    <n v="1"/>
    <n v="1"/>
  </r>
  <r>
    <x v="6"/>
    <s v="Education Secretariat"/>
    <n v="7"/>
    <s v="Education"/>
    <n v="7"/>
    <s v="Education Secretariat"/>
    <s v="Executive Branch"/>
    <n v="1"/>
    <n v="260"/>
    <s v="102000"/>
    <s v="Virginia Community College System"/>
    <x v="74"/>
    <s v="03"/>
    <s v="Higher Education Operating"/>
    <s v="03: Higher Education Operating"/>
    <s v="03860"/>
    <s v="Rcycl Matl Sale-Non-Gen/Fed-HE"/>
    <x v="288"/>
    <s v="260.03860"/>
    <x v="4"/>
    <n v="500"/>
    <n v="30717.340000000004"/>
    <n v="13662.2"/>
    <n v="11527.390000000001"/>
    <n v="12319.68"/>
    <n v="23334.980000000003"/>
    <n v="54638.420000000006"/>
    <d v="2023-08-07T12:58:53"/>
    <n v="2720"/>
    <n v="1"/>
    <n v="1"/>
  </r>
  <r>
    <x v="6"/>
    <s v="Education Secretariat"/>
    <n v="7"/>
    <s v="Education"/>
    <n v="7"/>
    <s v="Education Secretariat"/>
    <s v="Executive Branch"/>
    <n v="1"/>
    <n v="260"/>
    <s v="102000"/>
    <s v="Virginia Community College System"/>
    <x v="74"/>
    <s v="03"/>
    <s v="Higher Education Operating"/>
    <s v="03: Higher Education Operating"/>
    <s v="03870"/>
    <s v="Srplus Supp&amp;Equip Sales-Gen-HE"/>
    <x v="283"/>
    <s v="260.03870"/>
    <x v="0"/>
    <n v="100"/>
    <n v="1048814.1100000001"/>
    <n v="1202413.68"/>
    <n v="1338997.55"/>
    <n v="1492913.1500000001"/>
    <n v="1953014.5299999998"/>
    <n v="2039703.7099999995"/>
    <d v="2023-08-07T12:58:53"/>
    <n v="2721"/>
    <n v="1"/>
    <n v="1"/>
  </r>
  <r>
    <x v="6"/>
    <s v="Education Secretariat"/>
    <n v="7"/>
    <s v="Education"/>
    <n v="7"/>
    <s v="Education Secretariat"/>
    <s v="Executive Branch"/>
    <n v="1"/>
    <n v="260"/>
    <s v="102000"/>
    <s v="Virginia Community College System"/>
    <x v="74"/>
    <s v="03"/>
    <s v="Higher Education Operating"/>
    <s v="03: Higher Education Operating"/>
    <s v="03870"/>
    <s v="Srplus Supp&amp;Equip Sales-Gen-HE"/>
    <x v="283"/>
    <s v="260.03870"/>
    <x v="1"/>
    <n v="135"/>
    <n v="400000"/>
    <n v="420000"/>
    <n v="400000"/>
    <n v="400000"/>
    <n v="400000"/>
    <n v="650000"/>
    <d v="2023-08-07T12:58:53"/>
    <n v="2722"/>
    <n v="1"/>
    <n v="1"/>
  </r>
  <r>
    <x v="6"/>
    <s v="Education Secretariat"/>
    <n v="7"/>
    <s v="Education"/>
    <n v="7"/>
    <s v="Education Secretariat"/>
    <s v="Executive Branch"/>
    <n v="1"/>
    <n v="260"/>
    <s v="102000"/>
    <s v="Virginia Community College System"/>
    <x v="74"/>
    <s v="03"/>
    <s v="Higher Education Operating"/>
    <s v="03: Higher Education Operating"/>
    <s v="03870"/>
    <s v="Srplus Supp&amp;Equip Sales-Gen-HE"/>
    <x v="283"/>
    <s v="260.03870"/>
    <x v="2"/>
    <n v="200"/>
    <n v="119855.93999999999"/>
    <n v="146382.93"/>
    <n v="65788.47"/>
    <n v="41598.61"/>
    <n v="80333.489999999991"/>
    <n v="247802.41999999995"/>
    <d v="2023-08-07T12:58:53"/>
    <n v="2723"/>
    <n v="1"/>
    <n v="1"/>
  </r>
  <r>
    <x v="6"/>
    <s v="Education Secretariat"/>
    <n v="7"/>
    <s v="Education"/>
    <n v="7"/>
    <s v="Education Secretariat"/>
    <s v="Executive Branch"/>
    <n v="1"/>
    <n v="260"/>
    <s v="102000"/>
    <s v="Virginia Community College System"/>
    <x v="74"/>
    <s v="03"/>
    <s v="Higher Education Operating"/>
    <s v="03: Higher Education Operating"/>
    <s v="03870"/>
    <s v="Srplus Supp&amp;Equip Sales-Gen-HE"/>
    <x v="283"/>
    <s v="260.03870"/>
    <x v="3"/>
    <n v="220"/>
    <n v="280144.06"/>
    <n v="273617.07"/>
    <n v="334211.53000000003"/>
    <n v="358401.39"/>
    <n v="319666.51"/>
    <n v="402197.58000000007"/>
    <d v="2023-08-07T12:58:53"/>
    <n v="2724"/>
    <n v="1"/>
    <n v="1"/>
  </r>
  <r>
    <x v="6"/>
    <s v="Education Secretariat"/>
    <n v="7"/>
    <s v="Education"/>
    <n v="7"/>
    <s v="Education Secretariat"/>
    <s v="Executive Branch"/>
    <n v="1"/>
    <n v="260"/>
    <s v="102000"/>
    <s v="Virginia Community College System"/>
    <x v="74"/>
    <s v="03"/>
    <s v="Higher Education Operating"/>
    <s v="03: Higher Education Operating"/>
    <s v="03870"/>
    <s v="Srplus Supp&amp;Equip Sales-Gen-HE"/>
    <x v="283"/>
    <s v="260.03870"/>
    <x v="4"/>
    <n v="500"/>
    <n v="192339.11999999997"/>
    <n v="299999.80000000005"/>
    <n v="202372.34000000003"/>
    <n v="195514.20999999996"/>
    <n v="553609.87000000011"/>
    <n v="334491.60000000003"/>
    <d v="2023-08-07T12:58:53"/>
    <n v="2725"/>
    <n v="1"/>
    <n v="1"/>
  </r>
  <r>
    <x v="6"/>
    <s v="Education Secretariat"/>
    <n v="7"/>
    <s v="Education"/>
    <n v="7"/>
    <s v="Education Secretariat"/>
    <s v="Executive Branch"/>
    <n v="1"/>
    <n v="260"/>
    <s v="102000"/>
    <s v="Virginia Community College System"/>
    <x v="74"/>
    <s v="03"/>
    <s v="Higher Education Operating"/>
    <s v="03: Higher Education Operating"/>
    <s v="03880"/>
    <s v="Supp&amp;Equip Sls-Non-Gen/Fed-HE"/>
    <x v="284"/>
    <s v="260.03880"/>
    <x v="0"/>
    <n v="100"/>
    <n v="37695.01"/>
    <n v="40221.370000000003"/>
    <n v="40221.370000000003"/>
    <n v="40221.370000000003"/>
    <n v="40221.370000000003"/>
    <n v="0"/>
    <d v="2023-08-07T12:58:53"/>
    <n v="2726"/>
    <n v="1"/>
    <n v="1"/>
  </r>
  <r>
    <x v="6"/>
    <s v="Education Secretariat"/>
    <n v="7"/>
    <s v="Education"/>
    <n v="7"/>
    <s v="Education Secretariat"/>
    <s v="Executive Branch"/>
    <n v="1"/>
    <n v="260"/>
    <s v="102000"/>
    <s v="Virginia Community College System"/>
    <x v="74"/>
    <s v="03"/>
    <s v="Higher Education Operating"/>
    <s v="03: Higher Education Operating"/>
    <s v="03880"/>
    <s v="Supp&amp;Equip Sls-Non-Gen/Fed-HE"/>
    <x v="284"/>
    <s v="260.03880"/>
    <x v="1"/>
    <n v="135"/>
    <n v="85000"/>
    <n v="60000"/>
    <n v="0"/>
    <n v="0"/>
    <n v="0"/>
    <n v="40222"/>
    <d v="2023-08-07T12:58:53"/>
    <n v="2727"/>
    <n v="1"/>
    <n v="1"/>
  </r>
  <r>
    <x v="6"/>
    <s v="Education Secretariat"/>
    <n v="7"/>
    <s v="Education"/>
    <n v="7"/>
    <s v="Education Secretariat"/>
    <s v="Executive Branch"/>
    <n v="1"/>
    <n v="260"/>
    <s v="102000"/>
    <s v="Virginia Community College System"/>
    <x v="74"/>
    <s v="03"/>
    <s v="Higher Education Operating"/>
    <s v="03: Higher Education Operating"/>
    <s v="03880"/>
    <s v="Supp&amp;Equip Sls-Non-Gen/Fed-HE"/>
    <x v="284"/>
    <s v="260.03880"/>
    <x v="2"/>
    <n v="200"/>
    <n v="2589.2399999999998"/>
    <n v="388.19"/>
    <n v="0"/>
    <n v="0"/>
    <n v="0"/>
    <n v="40221.370000000003"/>
    <d v="2023-08-07T12:58:53"/>
    <n v="2728"/>
    <n v="1"/>
    <n v="1"/>
  </r>
  <r>
    <x v="6"/>
    <s v="Education Secretariat"/>
    <n v="7"/>
    <s v="Education"/>
    <n v="7"/>
    <s v="Education Secretariat"/>
    <s v="Executive Branch"/>
    <n v="1"/>
    <n v="260"/>
    <s v="102000"/>
    <s v="Virginia Community College System"/>
    <x v="74"/>
    <s v="03"/>
    <s v="Higher Education Operating"/>
    <s v="03: Higher Education Operating"/>
    <s v="03880"/>
    <s v="Supp&amp;Equip Sls-Non-Gen/Fed-HE"/>
    <x v="284"/>
    <s v="260.03880"/>
    <x v="3"/>
    <n v="220"/>
    <n v="82410.759999999995"/>
    <n v="59611.81"/>
    <n v="0"/>
    <n v="0"/>
    <n v="0"/>
    <n v="0.62999999999738066"/>
    <d v="2023-08-07T12:58:53"/>
    <n v="2729"/>
    <n v="1"/>
    <n v="1"/>
  </r>
  <r>
    <x v="6"/>
    <s v="Education Secretariat"/>
    <n v="7"/>
    <s v="Education"/>
    <n v="7"/>
    <s v="Education Secretariat"/>
    <s v="Executive Branch"/>
    <n v="1"/>
    <n v="260"/>
    <s v="102000"/>
    <s v="Virginia Community College System"/>
    <x v="74"/>
    <s v="03"/>
    <s v="Higher Education Operating"/>
    <s v="03: Higher Education Operating"/>
    <s v="03880"/>
    <s v="Supp&amp;Equip Sls-Non-Gen/Fed-HE"/>
    <x v="284"/>
    <s v="260.03880"/>
    <x v="4"/>
    <n v="500"/>
    <n v="40284.25"/>
    <n v="2914.55"/>
    <n v="0"/>
    <n v="0"/>
    <n v="0"/>
    <n v="0"/>
    <d v="2023-08-07T12:58:53"/>
    <n v="2730"/>
    <n v="1"/>
    <n v="1"/>
  </r>
  <r>
    <x v="6"/>
    <s v="Education Secretariat"/>
    <n v="7"/>
    <s v="Education"/>
    <n v="7"/>
    <s v="Education Secretariat"/>
    <s v="Executive Branch"/>
    <n v="1"/>
    <n v="260"/>
    <s v="102000"/>
    <s v="Virginia Community College System"/>
    <x v="74"/>
    <s v="03"/>
    <s v="Higher Education Operating"/>
    <s v="03: Higher Education Operating"/>
    <s v="03890"/>
    <s v="Proc Sale Of Srplus-Land&amp;Bldgs"/>
    <x v="309"/>
    <s v="260.03890"/>
    <x v="0"/>
    <n v="100"/>
    <n v="0"/>
    <n v="0"/>
    <n v="0"/>
    <n v="878572.75"/>
    <n v="993797.43"/>
    <n v="994597.43"/>
    <d v="2023-08-07T12:58:53"/>
    <n v="2731"/>
    <n v="1"/>
    <n v="1"/>
  </r>
  <r>
    <x v="6"/>
    <s v="Education Secretariat"/>
    <n v="7"/>
    <s v="Education"/>
    <n v="7"/>
    <s v="Education Secretariat"/>
    <s v="Executive Branch"/>
    <n v="1"/>
    <n v="260"/>
    <s v="102000"/>
    <s v="Virginia Community College System"/>
    <x v="74"/>
    <s v="03"/>
    <s v="Higher Education Operating"/>
    <s v="03: Higher Education Operating"/>
    <s v="03890"/>
    <s v="Proc Sale Of Srplus-Land&amp;Bldgs"/>
    <x v="309"/>
    <s v="260.03890"/>
    <x v="4"/>
    <n v="500"/>
    <n v="0"/>
    <n v="0"/>
    <n v="0"/>
    <n v="878572.75"/>
    <n v="115224.68"/>
    <n v="800"/>
    <d v="2023-08-07T12:58:53"/>
    <n v="2732"/>
    <n v="1"/>
    <n v="1"/>
  </r>
  <r>
    <x v="6"/>
    <s v="Education Secretariat"/>
    <n v="7"/>
    <s v="Education"/>
    <n v="7"/>
    <s v="Education Secretariat"/>
    <s v="Executive Branch"/>
    <n v="1"/>
    <n v="260"/>
    <s v="102000"/>
    <s v="Virginia Community College System"/>
    <x v="74"/>
    <s v="03"/>
    <s v="Higher Education Operating"/>
    <s v="03: Higher Education Operating"/>
    <s v="03900"/>
    <s v="Insurance Recovery - Higher Ed"/>
    <x v="290"/>
    <s v="260.03900"/>
    <x v="0"/>
    <n v="100"/>
    <n v="544168.65999999992"/>
    <n v="608188.02"/>
    <n v="609892.29999999993"/>
    <n v="530420.31999999995"/>
    <n v="799375.82"/>
    <n v="825733.77999999991"/>
    <d v="2023-08-07T12:58:53"/>
    <n v="2733"/>
    <n v="1"/>
    <n v="1"/>
  </r>
  <r>
    <x v="6"/>
    <s v="Education Secretariat"/>
    <n v="7"/>
    <s v="Education"/>
    <n v="7"/>
    <s v="Education Secretariat"/>
    <s v="Executive Branch"/>
    <n v="1"/>
    <n v="260"/>
    <s v="102000"/>
    <s v="Virginia Community College System"/>
    <x v="74"/>
    <s v="03"/>
    <s v="Higher Education Operating"/>
    <s v="03: Higher Education Operating"/>
    <s v="03900"/>
    <s v="Insurance Recovery - Higher Ed"/>
    <x v="290"/>
    <s v="260.03900"/>
    <x v="1"/>
    <n v="135"/>
    <n v="1368055"/>
    <n v="1393056"/>
    <n v="1453056"/>
    <n v="1453056"/>
    <n v="4453056"/>
    <n v="1062834"/>
    <d v="2023-08-07T12:58:53"/>
    <n v="2734"/>
    <n v="1"/>
    <n v="1"/>
  </r>
  <r>
    <x v="6"/>
    <s v="Education Secretariat"/>
    <n v="7"/>
    <s v="Education"/>
    <n v="7"/>
    <s v="Education Secretariat"/>
    <s v="Executive Branch"/>
    <n v="1"/>
    <n v="260"/>
    <s v="102000"/>
    <s v="Virginia Community College System"/>
    <x v="74"/>
    <s v="03"/>
    <s v="Higher Education Operating"/>
    <s v="03: Higher Education Operating"/>
    <s v="03900"/>
    <s v="Insurance Recovery - Higher Ed"/>
    <x v="290"/>
    <s v="260.03900"/>
    <x v="5"/>
    <n v="137"/>
    <n v="76425"/>
    <n v="76425"/>
    <n v="76425"/>
    <n v="76425"/>
    <n v="76425"/>
    <n v="10076425"/>
    <d v="2023-08-07T12:58:53"/>
    <n v="2735"/>
    <n v="1"/>
    <n v="1"/>
  </r>
  <r>
    <x v="6"/>
    <s v="Education Secretariat"/>
    <n v="7"/>
    <s v="Education"/>
    <n v="7"/>
    <s v="Education Secretariat"/>
    <s v="Executive Branch"/>
    <n v="1"/>
    <n v="260"/>
    <s v="102000"/>
    <s v="Virginia Community College System"/>
    <x v="74"/>
    <s v="03"/>
    <s v="Higher Education Operating"/>
    <s v="03: Higher Education Operating"/>
    <s v="03900"/>
    <s v="Insurance Recovery - Higher Ed"/>
    <x v="290"/>
    <s v="260.03900"/>
    <x v="2"/>
    <n v="200"/>
    <n v="224144.59"/>
    <n v="22726.080000000002"/>
    <n v="386704.56"/>
    <n v="165380.57999999999"/>
    <n v="2798092.93"/>
    <n v="31801.25"/>
    <d v="2023-08-07T12:58:53"/>
    <n v="2736"/>
    <n v="1"/>
    <n v="1"/>
  </r>
  <r>
    <x v="6"/>
    <s v="Education Secretariat"/>
    <n v="7"/>
    <s v="Education"/>
    <n v="7"/>
    <s v="Education Secretariat"/>
    <s v="Executive Branch"/>
    <n v="1"/>
    <n v="260"/>
    <s v="102000"/>
    <s v="Virginia Community College System"/>
    <x v="74"/>
    <s v="03"/>
    <s v="Higher Education Operating"/>
    <s v="03: Higher Education Operating"/>
    <s v="03900"/>
    <s v="Insurance Recovery - Higher Ed"/>
    <x v="290"/>
    <s v="260.03900"/>
    <x v="3"/>
    <n v="220"/>
    <n v="1143910.4099999999"/>
    <n v="1370329.92"/>
    <n v="1066351.44"/>
    <n v="1287675.42"/>
    <n v="1654963.0699999998"/>
    <n v="1031032.75"/>
    <d v="2023-08-07T12:58:53"/>
    <n v="2737"/>
    <n v="1"/>
    <n v="1"/>
  </r>
  <r>
    <x v="6"/>
    <s v="Education Secretariat"/>
    <n v="7"/>
    <s v="Education"/>
    <n v="7"/>
    <s v="Education Secretariat"/>
    <s v="Executive Branch"/>
    <n v="1"/>
    <n v="260"/>
    <s v="102000"/>
    <s v="Virginia Community College System"/>
    <x v="74"/>
    <s v="03"/>
    <s v="Higher Education Operating"/>
    <s v="03: Higher Education Operating"/>
    <s v="03900"/>
    <s v="Insurance Recovery - Higher Ed"/>
    <x v="290"/>
    <s v="260.03900"/>
    <x v="6"/>
    <n v="222"/>
    <n v="76425"/>
    <n v="76425"/>
    <n v="76425"/>
    <n v="76425"/>
    <n v="76425"/>
    <n v="10076425"/>
    <d v="2023-08-07T12:58:53"/>
    <n v="2738"/>
    <n v="1"/>
    <n v="1"/>
  </r>
  <r>
    <x v="6"/>
    <s v="Education Secretariat"/>
    <n v="7"/>
    <s v="Education"/>
    <n v="7"/>
    <s v="Education Secretariat"/>
    <s v="Executive Branch"/>
    <n v="1"/>
    <n v="260"/>
    <s v="102000"/>
    <s v="Virginia Community College System"/>
    <x v="74"/>
    <s v="03"/>
    <s v="Higher Education Operating"/>
    <s v="03: Higher Education Operating"/>
    <s v="03900"/>
    <s v="Insurance Recovery - Higher Ed"/>
    <x v="290"/>
    <s v="260.03900"/>
    <x v="4"/>
    <n v="500"/>
    <n v="244936.2"/>
    <n v="86745.44"/>
    <n v="388408.84"/>
    <n v="85908.6"/>
    <n v="3067048.4299999997"/>
    <n v="58159.21"/>
    <d v="2023-08-07T12:58:53"/>
    <n v="2739"/>
    <n v="1"/>
    <n v="1"/>
  </r>
  <r>
    <x v="6"/>
    <s v="Education Secretariat"/>
    <n v="7"/>
    <s v="Education"/>
    <n v="7"/>
    <s v="Education Secretariat"/>
    <s v="Executive Branch"/>
    <n v="1"/>
    <n v="260"/>
    <s v="102000"/>
    <s v="Virginia Community College System"/>
    <x v="74"/>
    <s v="07"/>
    <s v="Trust And Agency"/>
    <s v="07: Trust And Agency"/>
    <s v="07005"/>
    <s v="Trust And Agency-VCCS"/>
    <x v="328"/>
    <s v="260.07005"/>
    <x v="0"/>
    <n v="100"/>
    <n v="276036.35000000003"/>
    <n v="159657.77999999997"/>
    <n v="101050.15999999996"/>
    <n v="123603.57999999999"/>
    <n v="113984.51000000001"/>
    <n v="110966.71"/>
    <d v="2023-08-07T12:58:53"/>
    <n v="2740"/>
    <n v="1"/>
    <n v="1"/>
  </r>
  <r>
    <x v="6"/>
    <s v="Education Secretariat"/>
    <n v="7"/>
    <s v="Education"/>
    <n v="7"/>
    <s v="Education Secretariat"/>
    <s v="Executive Branch"/>
    <n v="1"/>
    <n v="260"/>
    <s v="102000"/>
    <s v="Virginia Community College System"/>
    <x v="74"/>
    <s v="07"/>
    <s v="Trust And Agency"/>
    <s v="07: Trust And Agency"/>
    <s v="07005"/>
    <s v="Trust And Agency-Vccs"/>
    <x v="328"/>
    <s v="260.07005"/>
    <x v="0"/>
    <n v="100"/>
    <n v="0"/>
    <n v="1442"/>
    <n v="78539.959999999992"/>
    <n v="50826.96"/>
    <n v="50826.96"/>
    <n v="47259.950000000012"/>
    <d v="2023-08-07T12:58:53"/>
    <n v="2741"/>
    <n v="1"/>
    <n v="1"/>
  </r>
  <r>
    <x v="6"/>
    <s v="Education Secretariat"/>
    <n v="7"/>
    <s v="Education"/>
    <n v="7"/>
    <s v="Education Secretariat"/>
    <s v="Executive Branch"/>
    <n v="1"/>
    <n v="260"/>
    <s v="102000"/>
    <s v="Virginia Community College System"/>
    <x v="74"/>
    <s v="07"/>
    <s v="Trust And Agency"/>
    <s v="07: Trust And Agency"/>
    <s v="07005"/>
    <s v="Trust And Agency-VCCS"/>
    <x v="328"/>
    <s v="260.07005"/>
    <x v="5"/>
    <n v="137"/>
    <n v="51414373"/>
    <n v="79510535"/>
    <n v="56382133.749999993"/>
    <n v="55151151.57"/>
    <n v="54554708.539999999"/>
    <n v="46598489.730000004"/>
    <d v="2023-08-07T12:58:53"/>
    <n v="2742"/>
    <n v="1"/>
    <n v="1"/>
  </r>
  <r>
    <x v="6"/>
    <s v="Education Secretariat"/>
    <n v="7"/>
    <s v="Education"/>
    <n v="7"/>
    <s v="Education Secretariat"/>
    <s v="Executive Branch"/>
    <n v="1"/>
    <n v="260"/>
    <s v="102000"/>
    <s v="Virginia Community College System"/>
    <x v="74"/>
    <s v="07"/>
    <s v="Trust And Agency"/>
    <s v="07: Trust And Agency"/>
    <s v="07005"/>
    <s v="Trust And Agency-VCCS"/>
    <x v="328"/>
    <s v="260.07005"/>
    <x v="7"/>
    <n v="205"/>
    <n v="3751802.4400000004"/>
    <n v="3161453.5900000008"/>
    <n v="4301494.82"/>
    <n v="4827074.129999999"/>
    <n v="4831849.01"/>
    <n v="1367179.42"/>
    <d v="2023-08-07T12:58:53"/>
    <n v="2743"/>
    <n v="1"/>
    <n v="1"/>
  </r>
  <r>
    <x v="6"/>
    <s v="Education Secretariat"/>
    <n v="7"/>
    <s v="Education"/>
    <n v="7"/>
    <s v="Education Secretariat"/>
    <s v="Executive Branch"/>
    <n v="1"/>
    <n v="260"/>
    <s v="102000"/>
    <s v="Virginia Community College System"/>
    <x v="74"/>
    <s v="07"/>
    <s v="Trust And Agency"/>
    <s v="07: Trust And Agency"/>
    <s v="07005"/>
    <s v="Trust And Agency-Vccs"/>
    <x v="328"/>
    <s v="260.07005"/>
    <x v="7"/>
    <n v="205"/>
    <n v="19762.13"/>
    <n v="5012523.0999999996"/>
    <n v="183287.66999999998"/>
    <n v="288039.01"/>
    <n v="3171129.63"/>
    <n v="5066860.6500000004"/>
    <d v="2023-08-07T12:58:53"/>
    <n v="2744"/>
    <n v="1"/>
    <n v="1"/>
  </r>
  <r>
    <x v="6"/>
    <s v="Education Secretariat"/>
    <n v="7"/>
    <s v="Education"/>
    <n v="7"/>
    <s v="Education Secretariat"/>
    <s v="Executive Branch"/>
    <n v="1"/>
    <n v="260"/>
    <s v="102000"/>
    <s v="Virginia Community College System"/>
    <x v="74"/>
    <s v="07"/>
    <s v="Trust And Agency"/>
    <s v="07: Trust And Agency"/>
    <s v="07005"/>
    <s v="Trust And Agency-VCCS"/>
    <x v="328"/>
    <s v="260.07005"/>
    <x v="6"/>
    <n v="222"/>
    <n v="47662570.560000002"/>
    <n v="76349081.409999996"/>
    <n v="52080638.929999992"/>
    <n v="50324077.439999998"/>
    <n v="49722859.530000001"/>
    <n v="45231310.310000002"/>
    <d v="2023-08-07T12:58:53"/>
    <n v="2745"/>
    <n v="1"/>
    <n v="1"/>
  </r>
  <r>
    <x v="6"/>
    <s v="Education Secretariat"/>
    <n v="7"/>
    <s v="Education"/>
    <n v="7"/>
    <s v="Education Secretariat"/>
    <s v="Executive Branch"/>
    <n v="1"/>
    <n v="260"/>
    <s v="102000"/>
    <s v="Virginia Community College System"/>
    <x v="74"/>
    <s v="07"/>
    <s v="Trust And Agency"/>
    <s v="07: Trust And Agency"/>
    <s v="07005"/>
    <s v="Trust And Agency-Vccs"/>
    <x v="328"/>
    <s v="260.07005"/>
    <x v="6"/>
    <n v="222"/>
    <n v="-19762.13"/>
    <n v="-5012523.0999999996"/>
    <n v="-183287.66999999998"/>
    <n v="-288039.01"/>
    <n v="-3171129.63"/>
    <n v="-5066860.6500000004"/>
    <d v="2023-08-07T12:58:53"/>
    <n v="2746"/>
    <n v="1"/>
    <n v="1"/>
  </r>
  <r>
    <x v="6"/>
    <s v="Education Secretariat"/>
    <n v="7"/>
    <s v="Education"/>
    <n v="7"/>
    <s v="Education Secretariat"/>
    <s v="Executive Branch"/>
    <n v="1"/>
    <n v="260"/>
    <s v="102000"/>
    <s v="Virginia Community College System"/>
    <x v="74"/>
    <s v="07"/>
    <s v="Trust And Agency"/>
    <s v="07: Trust And Agency"/>
    <s v="07005"/>
    <s v="Trust And Agency-VCCS"/>
    <x v="328"/>
    <s v="260.07005"/>
    <x v="4"/>
    <n v="500"/>
    <n v="3427766.1800000006"/>
    <n v="3045075.02"/>
    <n v="4242887.2"/>
    <n v="4849627.5500000007"/>
    <n v="4822229.9399999995"/>
    <n v="1364161.62"/>
    <d v="2023-08-07T12:58:53"/>
    <n v="2747"/>
    <n v="1"/>
    <n v="1"/>
  </r>
  <r>
    <x v="6"/>
    <s v="Education Secretariat"/>
    <n v="7"/>
    <s v="Education"/>
    <n v="7"/>
    <s v="Education Secretariat"/>
    <s v="Executive Branch"/>
    <n v="1"/>
    <n v="260"/>
    <s v="102000"/>
    <s v="Virginia Community College System"/>
    <x v="74"/>
    <s v="07"/>
    <s v="Trust And Agency"/>
    <s v="07: Trust And Agency"/>
    <s v="07005"/>
    <s v="Trust And Agency-Vccs"/>
    <x v="328"/>
    <s v="260.07005"/>
    <x v="4"/>
    <n v="500"/>
    <n v="340686.8"/>
    <n v="5013965.0999999996"/>
    <n v="260385.63"/>
    <n v="260326.01"/>
    <n v="3171129.63"/>
    <n v="5063293.6399999997"/>
    <d v="2023-08-07T12:58:53"/>
    <n v="2748"/>
    <n v="1"/>
    <n v="1"/>
  </r>
  <r>
    <x v="6"/>
    <s v="Education Secretariat"/>
    <n v="7"/>
    <s v="Education"/>
    <n v="7"/>
    <s v="Education Secretariat"/>
    <s v="Executive Branch"/>
    <n v="1"/>
    <n v="260"/>
    <s v="102000"/>
    <s v="Virginia Community College System"/>
    <x v="74"/>
    <s v="07"/>
    <s v="Trust And Agency"/>
    <s v="07: Trust And Agency"/>
    <s v="07562"/>
    <s v="VA Research Investment Fund?GF"/>
    <x v="232"/>
    <s v="260.07562"/>
    <x v="0"/>
    <n v="100"/>
    <n v="0"/>
    <n v="0"/>
    <n v="0"/>
    <n v="22756"/>
    <n v="22756"/>
    <n v="21426"/>
    <d v="2023-08-07T12:58:53"/>
    <n v="2749"/>
    <n v="1"/>
    <n v="1"/>
  </r>
  <r>
    <x v="6"/>
    <s v="Education Secretariat"/>
    <n v="7"/>
    <s v="Education"/>
    <n v="7"/>
    <s v="Education Secretariat"/>
    <s v="Executive Branch"/>
    <n v="1"/>
    <n v="260"/>
    <s v="102000"/>
    <s v="Virginia Community College System"/>
    <x v="74"/>
    <s v="07"/>
    <s v="Trust And Agency"/>
    <s v="07: Trust And Agency"/>
    <s v="07562"/>
    <s v="VA Research Investment Fund?GF"/>
    <x v="232"/>
    <s v="260.07562"/>
    <x v="1"/>
    <n v="135"/>
    <n v="0"/>
    <n v="0"/>
    <n v="0"/>
    <n v="20000"/>
    <n v="0"/>
    <n v="12756"/>
    <d v="2023-08-07T12:58:53"/>
    <n v="2750"/>
    <n v="1"/>
    <n v="1"/>
  </r>
  <r>
    <x v="6"/>
    <s v="Education Secretariat"/>
    <n v="7"/>
    <s v="Education"/>
    <n v="7"/>
    <s v="Education Secretariat"/>
    <s v="Executive Branch"/>
    <n v="1"/>
    <n v="260"/>
    <s v="102000"/>
    <s v="Virginia Community College System"/>
    <x v="74"/>
    <s v="07"/>
    <s v="Trust And Agency"/>
    <s v="07: Trust And Agency"/>
    <s v="07562"/>
    <s v="VA Research Investment Fund?GF"/>
    <x v="232"/>
    <s v="260.07562"/>
    <x v="2"/>
    <n v="200"/>
    <n v="0"/>
    <n v="0"/>
    <n v="0"/>
    <n v="0"/>
    <n v="0"/>
    <n v="1330"/>
    <d v="2023-08-07T12:58:53"/>
    <n v="2751"/>
    <n v="1"/>
    <n v="1"/>
  </r>
  <r>
    <x v="6"/>
    <s v="Education Secretariat"/>
    <n v="7"/>
    <s v="Education"/>
    <n v="7"/>
    <s v="Education Secretariat"/>
    <s v="Executive Branch"/>
    <n v="1"/>
    <n v="260"/>
    <s v="102000"/>
    <s v="Virginia Community College System"/>
    <x v="74"/>
    <s v="07"/>
    <s v="Trust And Agency"/>
    <s v="07: Trust And Agency"/>
    <s v="07562"/>
    <s v="VA Research Investment Fund?GF"/>
    <x v="232"/>
    <s v="260.07562"/>
    <x v="3"/>
    <n v="220"/>
    <n v="0"/>
    <n v="0"/>
    <n v="0"/>
    <n v="20000"/>
    <n v="0"/>
    <n v="11426"/>
    <d v="2023-08-07T12:58:53"/>
    <n v="2752"/>
    <n v="1"/>
    <n v="1"/>
  </r>
  <r>
    <x v="6"/>
    <s v="Education Secretariat"/>
    <n v="7"/>
    <s v="Education"/>
    <n v="7"/>
    <s v="Education Secretariat"/>
    <s v="Executive Branch"/>
    <n v="1"/>
    <n v="260"/>
    <s v="102000"/>
    <s v="Virginia Community College System"/>
    <x v="74"/>
    <s v="07"/>
    <s v="Trust And Agency"/>
    <s v="07: Trust And Agency"/>
    <s v="07562"/>
    <s v="VA Research Investment Fund?GF"/>
    <x v="232"/>
    <s v="260.07562"/>
    <x v="4"/>
    <n v="500"/>
    <n v="0"/>
    <n v="0"/>
    <n v="0"/>
    <n v="2756"/>
    <n v="0"/>
    <n v="0"/>
    <d v="2023-08-07T12:58:53"/>
    <n v="2753"/>
    <n v="1"/>
    <n v="1"/>
  </r>
  <r>
    <x v="6"/>
    <s v="Education Secretariat"/>
    <n v="7"/>
    <s v="Education"/>
    <n v="7"/>
    <s v="Education Secretariat"/>
    <s v="Executive Branch"/>
    <n v="1"/>
    <n v="260"/>
    <s v="102000"/>
    <s v="Virginia Community College System"/>
    <x v="74"/>
    <s v="09"/>
    <s v="Dedicated Special Revenue"/>
    <s v="09: Dedicated Special Revenue"/>
    <s v="09650"/>
    <s v="Central Capital Planning Fund"/>
    <x v="257"/>
    <s v="260.09650"/>
    <x v="0"/>
    <n v="100"/>
    <n v="79310"/>
    <n v="79310"/>
    <n v="79310"/>
    <n v="0"/>
    <n v="0"/>
    <n v="0"/>
    <d v="2023-08-07T12:58:53"/>
    <n v="2754"/>
    <n v="1"/>
    <n v="1"/>
  </r>
  <r>
    <x v="6"/>
    <s v="Education Secretariat"/>
    <n v="7"/>
    <s v="Education"/>
    <n v="7"/>
    <s v="Education Secretariat"/>
    <s v="Executive Branch"/>
    <n v="1"/>
    <n v="260"/>
    <s v="102000"/>
    <s v="Virginia Community College System"/>
    <x v="74"/>
    <s v="09"/>
    <s v="Dedicated Special Revenue"/>
    <s v="09: Dedicated Special Revenue"/>
    <s v="09650"/>
    <s v="Central Capital Planning Fund"/>
    <x v="257"/>
    <s v="260.09650"/>
    <x v="5"/>
    <n v="137"/>
    <n v="156817"/>
    <n v="79310"/>
    <n v="79310"/>
    <n v="79310"/>
    <n v="0"/>
    <n v="0"/>
    <d v="2023-08-07T12:58:53"/>
    <n v="2755"/>
    <n v="1"/>
    <n v="1"/>
  </r>
  <r>
    <x v="6"/>
    <s v="Education Secretariat"/>
    <n v="7"/>
    <s v="Education"/>
    <n v="7"/>
    <s v="Education Secretariat"/>
    <s v="Executive Branch"/>
    <n v="1"/>
    <n v="260"/>
    <s v="102000"/>
    <s v="Virginia Community College System"/>
    <x v="74"/>
    <s v="09"/>
    <s v="Dedicated Special Revenue"/>
    <s v="09: Dedicated Special Revenue"/>
    <s v="09650"/>
    <s v="Central Capital Planning Fund"/>
    <x v="257"/>
    <s v="260.09650"/>
    <x v="7"/>
    <n v="205"/>
    <n v="45690"/>
    <n v="0"/>
    <n v="0"/>
    <n v="0"/>
    <n v="0"/>
    <n v="0"/>
    <d v="2023-08-07T12:58:53"/>
    <n v="2756"/>
    <n v="1"/>
    <n v="1"/>
  </r>
  <r>
    <x v="6"/>
    <s v="Education Secretariat"/>
    <n v="7"/>
    <s v="Education"/>
    <n v="7"/>
    <s v="Education Secretariat"/>
    <s v="Executive Branch"/>
    <n v="1"/>
    <n v="260"/>
    <s v="102000"/>
    <s v="Virginia Community College System"/>
    <x v="74"/>
    <s v="09"/>
    <s v="Dedicated Special Revenue"/>
    <s v="09: Dedicated Special Revenue"/>
    <s v="09650"/>
    <s v="Central Capital Planning Fund"/>
    <x v="257"/>
    <s v="260.09650"/>
    <x v="6"/>
    <n v="222"/>
    <n v="111127"/>
    <n v="79310"/>
    <n v="79310"/>
    <n v="79310"/>
    <n v="0"/>
    <n v="0"/>
    <d v="2023-08-07T12:58:53"/>
    <n v="2757"/>
    <n v="1"/>
    <n v="1"/>
  </r>
  <r>
    <x v="6"/>
    <s v="Education Secretariat"/>
    <n v="7"/>
    <s v="Education"/>
    <n v="7"/>
    <s v="Education Secretariat"/>
    <s v="Executive Branch"/>
    <n v="1"/>
    <n v="260"/>
    <s v="102000"/>
    <s v="Virginia Community College System"/>
    <x v="74"/>
    <s v="09"/>
    <s v="Dedicated Special Revenue"/>
    <s v="09: Dedicated Special Revenue"/>
    <s v="09650"/>
    <s v="Central Capital Planning Fund"/>
    <x v="257"/>
    <s v="260.09650"/>
    <x v="4"/>
    <n v="500"/>
    <n v="415363.27"/>
    <n v="0"/>
    <n v="0"/>
    <n v="45690"/>
    <n v="0"/>
    <n v="0"/>
    <d v="2023-08-07T12:58:53"/>
    <n v="2758"/>
    <n v="1"/>
    <n v="1"/>
  </r>
  <r>
    <x v="6"/>
    <s v="Education Secretariat"/>
    <n v="7"/>
    <s v="Education"/>
    <n v="7"/>
    <s v="Education Secretariat"/>
    <s v="Executive Branch"/>
    <n v="1"/>
    <n v="260"/>
    <s v="102000"/>
    <s v="Virginia Community College System"/>
    <x v="74"/>
    <s v="10"/>
    <s v="Federal Trust"/>
    <s v="10: Federal Trust"/>
    <s v="10881"/>
    <s v="Surp Supp&amp;Equip Sales-Fed-HE"/>
    <x v="329"/>
    <s v="260.10881"/>
    <x v="0"/>
    <n v="100"/>
    <n v="20430.21"/>
    <n v="20430.21"/>
    <n v="20430.21"/>
    <n v="20430.21"/>
    <n v="20430.21"/>
    <n v="20430.21"/>
    <d v="2023-08-07T12:58:53"/>
    <n v="2759"/>
    <n v="1"/>
    <n v="1"/>
  </r>
  <r>
    <x v="6"/>
    <s v="Education Secretariat"/>
    <n v="7"/>
    <s v="Education"/>
    <n v="7"/>
    <s v="Education Secretariat"/>
    <s v="Executive Branch"/>
    <n v="1"/>
    <n v="211"/>
    <s v="103000"/>
    <s v="Virginia Military Institute"/>
    <x v="75"/>
    <s v="03"/>
    <s v="Higher Education Operating"/>
    <s v="03: Higher Education Operating"/>
    <s v="03000"/>
    <s v="Higher Education Operating"/>
    <x v="267"/>
    <s v="211.03000"/>
    <x v="0"/>
    <n v="100"/>
    <n v="1778694.7799999998"/>
    <n v="2105795.9299999997"/>
    <n v="1889626.92"/>
    <n v="1856604.35"/>
    <n v="2381139.94"/>
    <n v="1829752.4300000002"/>
    <d v="2023-08-07T12:58:53"/>
    <n v="2760"/>
    <n v="1"/>
    <n v="1"/>
  </r>
  <r>
    <x v="6"/>
    <s v="Education Secretariat"/>
    <n v="7"/>
    <s v="Education"/>
    <n v="7"/>
    <s v="Education Secretariat"/>
    <s v="Executive Branch"/>
    <n v="1"/>
    <n v="211"/>
    <s v="103000"/>
    <s v="Virginia Military Institute"/>
    <x v="75"/>
    <s v="03"/>
    <s v="Higher Education Operating"/>
    <s v="03: Higher Education Operating"/>
    <s v="03000"/>
    <s v="Higher Education Operating"/>
    <x v="267"/>
    <s v="211.03000"/>
    <x v="1"/>
    <n v="135"/>
    <n v="42957521"/>
    <n v="43923623"/>
    <n v="46698298"/>
    <n v="49525718.460000001"/>
    <n v="53204740.82"/>
    <n v="65042635.870000005"/>
    <d v="2023-08-07T12:58:53"/>
    <n v="2761"/>
    <n v="1"/>
    <n v="1"/>
  </r>
  <r>
    <x v="6"/>
    <s v="Education Secretariat"/>
    <n v="7"/>
    <s v="Education"/>
    <n v="7"/>
    <s v="Education Secretariat"/>
    <s v="Executive Branch"/>
    <n v="1"/>
    <n v="211"/>
    <s v="103000"/>
    <s v="Virginia Military Institute"/>
    <x v="75"/>
    <s v="03"/>
    <s v="Higher Education Operating"/>
    <s v="03: Higher Education Operating"/>
    <s v="03000"/>
    <s v="Higher Education Operating"/>
    <x v="267"/>
    <s v="211.03000"/>
    <x v="5"/>
    <n v="137"/>
    <n v="0"/>
    <n v="0"/>
    <n v="0"/>
    <n v="250000"/>
    <n v="66652.62"/>
    <n v="42515.45"/>
    <d v="2023-08-07T12:58:53"/>
    <n v="2762"/>
    <n v="1"/>
    <n v="1"/>
  </r>
  <r>
    <x v="6"/>
    <s v="Education Secretariat"/>
    <n v="7"/>
    <s v="Education"/>
    <n v="7"/>
    <s v="Education Secretariat"/>
    <s v="Executive Branch"/>
    <n v="1"/>
    <n v="211"/>
    <s v="103000"/>
    <s v="Virginia Military Institute"/>
    <x v="75"/>
    <s v="03"/>
    <s v="Higher Education Operating"/>
    <s v="03: Higher Education Operating"/>
    <s v="03000"/>
    <s v="Higher Education Operating"/>
    <x v="267"/>
    <s v="211.03000"/>
    <x v="2"/>
    <n v="200"/>
    <n v="41646858.840000026"/>
    <n v="43126146.590000004"/>
    <n v="45466381.099999964"/>
    <n v="45658155.890000023"/>
    <n v="47664722.680000044"/>
    <n v="47603009.540000007"/>
    <d v="2023-08-07T12:58:53"/>
    <n v="2763"/>
    <n v="1"/>
    <n v="1"/>
  </r>
  <r>
    <x v="6"/>
    <s v="Education Secretariat"/>
    <n v="7"/>
    <s v="Education"/>
    <n v="7"/>
    <s v="Education Secretariat"/>
    <s v="Executive Branch"/>
    <n v="1"/>
    <n v="211"/>
    <s v="103000"/>
    <s v="Virginia Military Institute"/>
    <x v="75"/>
    <s v="03"/>
    <s v="Higher Education Operating"/>
    <s v="03: Higher Education Operating"/>
    <s v="03000"/>
    <s v="Higher Education Operating"/>
    <x v="267"/>
    <s v="211.03000"/>
    <x v="7"/>
    <n v="205"/>
    <n v="0"/>
    <n v="0"/>
    <n v="0"/>
    <n v="183347.38"/>
    <n v="24137.17"/>
    <n v="0"/>
    <d v="2023-08-07T12:58:53"/>
    <n v="2764"/>
    <n v="1"/>
    <n v="1"/>
  </r>
  <r>
    <x v="6"/>
    <s v="Education Secretariat"/>
    <n v="7"/>
    <s v="Education"/>
    <n v="7"/>
    <s v="Education Secretariat"/>
    <s v="Executive Branch"/>
    <n v="1"/>
    <n v="211"/>
    <s v="103000"/>
    <s v="Virginia Military Institute"/>
    <x v="75"/>
    <s v="03"/>
    <s v="Higher Education Operating"/>
    <s v="03: Higher Education Operating"/>
    <s v="03000"/>
    <s v="Higher Education Operating"/>
    <x v="267"/>
    <s v="211.03000"/>
    <x v="3"/>
    <n v="220"/>
    <n v="1310662.1599999741"/>
    <n v="797476.40999999642"/>
    <n v="1231916.9000000358"/>
    <n v="3867562.5699999779"/>
    <n v="5540018.1399999559"/>
    <n v="17439626.329999998"/>
    <d v="2023-08-07T12:58:53"/>
    <n v="2765"/>
    <n v="1"/>
    <n v="1"/>
  </r>
  <r>
    <x v="6"/>
    <s v="Education Secretariat"/>
    <n v="7"/>
    <s v="Education"/>
    <n v="7"/>
    <s v="Education Secretariat"/>
    <s v="Executive Branch"/>
    <n v="1"/>
    <n v="211"/>
    <s v="103000"/>
    <s v="Virginia Military Institute"/>
    <x v="75"/>
    <s v="03"/>
    <s v="Higher Education Operating"/>
    <s v="03: Higher Education Operating"/>
    <s v="03000"/>
    <s v="Higher Education Operating"/>
    <x v="267"/>
    <s v="211.03000"/>
    <x v="6"/>
    <n v="222"/>
    <n v="0"/>
    <n v="0"/>
    <n v="0"/>
    <n v="66652.62"/>
    <n v="42515.45"/>
    <n v="42515.45"/>
    <d v="2023-08-07T12:58:53"/>
    <n v="2766"/>
    <n v="1"/>
    <n v="1"/>
  </r>
  <r>
    <x v="6"/>
    <s v="Education Secretariat"/>
    <n v="7"/>
    <s v="Education"/>
    <n v="7"/>
    <s v="Education Secretariat"/>
    <s v="Executive Branch"/>
    <n v="1"/>
    <n v="211"/>
    <s v="103000"/>
    <s v="Virginia Military Institute"/>
    <x v="75"/>
    <s v="03"/>
    <s v="Higher Education Operating"/>
    <s v="03: Higher Education Operating"/>
    <s v="03000"/>
    <s v="Higher Education Operating"/>
    <x v="267"/>
    <s v="211.03000"/>
    <x v="4"/>
    <n v="500"/>
    <n v="32351826.839999996"/>
    <n v="33303006.59"/>
    <n v="33311408.099999998"/>
    <n v="34377258.839999996"/>
    <n v="33662143.049999997"/>
    <n v="30894584.650000002"/>
    <d v="2023-08-07T12:58:53"/>
    <n v="2767"/>
    <n v="1"/>
    <n v="1"/>
  </r>
  <r>
    <x v="6"/>
    <s v="Education Secretariat"/>
    <n v="7"/>
    <s v="Education"/>
    <n v="7"/>
    <s v="Education Secretariat"/>
    <s v="Executive Branch"/>
    <n v="1"/>
    <n v="211"/>
    <s v="103000"/>
    <s v="Virginia Military Institute"/>
    <x v="75"/>
    <s v="03"/>
    <s v="Higher Education Operating"/>
    <s v="03: Higher Education Operating"/>
    <s v="03010"/>
    <s v="Higher Education Federal"/>
    <x v="268"/>
    <s v="211.03010"/>
    <x v="0"/>
    <n v="100"/>
    <n v="0"/>
    <n v="304978.53000000003"/>
    <n v="341917.67"/>
    <n v="278296.12"/>
    <n v="575126.15"/>
    <n v="0"/>
    <d v="2023-08-07T12:58:53"/>
    <n v="2768"/>
    <n v="1"/>
    <n v="1"/>
  </r>
  <r>
    <x v="6"/>
    <s v="Education Secretariat"/>
    <n v="7"/>
    <s v="Education"/>
    <n v="7"/>
    <s v="Education Secretariat"/>
    <s v="Executive Branch"/>
    <n v="1"/>
    <n v="211"/>
    <s v="103000"/>
    <s v="Virginia Military Institute"/>
    <x v="75"/>
    <s v="03"/>
    <s v="Higher Education Operating"/>
    <s v="03: Higher Education Operating"/>
    <s v="03010"/>
    <s v="Higher Education Federal"/>
    <x v="268"/>
    <s v="211.03010"/>
    <x v="1"/>
    <n v="135"/>
    <n v="0"/>
    <n v="200000"/>
    <n v="0"/>
    <n v="250"/>
    <n v="0"/>
    <n v="200000"/>
    <d v="2023-08-07T12:58:53"/>
    <n v="2769"/>
    <n v="1"/>
    <n v="1"/>
  </r>
  <r>
    <x v="6"/>
    <s v="Education Secretariat"/>
    <n v="7"/>
    <s v="Education"/>
    <n v="7"/>
    <s v="Education Secretariat"/>
    <s v="Executive Branch"/>
    <n v="1"/>
    <n v="211"/>
    <s v="103000"/>
    <s v="Virginia Military Institute"/>
    <x v="75"/>
    <s v="03"/>
    <s v="Higher Education Operating"/>
    <s v="03: Higher Education Operating"/>
    <s v="03010"/>
    <s v="Higher Education Federal"/>
    <x v="268"/>
    <s v="211.03010"/>
    <x v="5"/>
    <n v="137"/>
    <n v="0"/>
    <n v="1020000"/>
    <n v="924978.53"/>
    <n v="997342.65"/>
    <n v="713633.6"/>
    <n v="395126.15"/>
    <d v="2023-08-07T12:58:53"/>
    <n v="2770"/>
    <n v="1"/>
    <n v="1"/>
  </r>
  <r>
    <x v="6"/>
    <s v="Education Secretariat"/>
    <n v="7"/>
    <s v="Education"/>
    <n v="7"/>
    <s v="Education Secretariat"/>
    <s v="Executive Branch"/>
    <n v="1"/>
    <n v="211"/>
    <s v="103000"/>
    <s v="Virginia Military Institute"/>
    <x v="75"/>
    <s v="03"/>
    <s v="Higher Education Operating"/>
    <s v="03: Higher Education Operating"/>
    <s v="03010"/>
    <s v="Higher Education Federal"/>
    <x v="268"/>
    <s v="211.03010"/>
    <x v="2"/>
    <n v="200"/>
    <n v="0"/>
    <n v="0"/>
    <n v="0"/>
    <n v="250"/>
    <n v="0"/>
    <n v="0"/>
    <d v="2023-08-07T12:58:53"/>
    <n v="2771"/>
    <n v="1"/>
    <n v="1"/>
  </r>
  <r>
    <x v="6"/>
    <s v="Education Secretariat"/>
    <n v="7"/>
    <s v="Education"/>
    <n v="7"/>
    <s v="Education Secretariat"/>
    <s v="Executive Branch"/>
    <n v="1"/>
    <n v="211"/>
    <s v="103000"/>
    <s v="Virginia Military Institute"/>
    <x v="75"/>
    <s v="03"/>
    <s v="Higher Education Operating"/>
    <s v="03: Higher Education Operating"/>
    <s v="03010"/>
    <s v="Higher Education Federal"/>
    <x v="268"/>
    <s v="211.03010"/>
    <x v="7"/>
    <n v="205"/>
    <n v="0"/>
    <n v="95021.47"/>
    <n v="127635.88"/>
    <n v="283709.05"/>
    <n v="318507.45"/>
    <n v="375126.15"/>
    <d v="2023-08-07T12:58:53"/>
    <n v="2772"/>
    <n v="1"/>
    <n v="1"/>
  </r>
  <r>
    <x v="6"/>
    <s v="Education Secretariat"/>
    <n v="7"/>
    <s v="Education"/>
    <n v="7"/>
    <s v="Education Secretariat"/>
    <s v="Executive Branch"/>
    <n v="1"/>
    <n v="211"/>
    <s v="103000"/>
    <s v="Virginia Military Institute"/>
    <x v="75"/>
    <s v="03"/>
    <s v="Higher Education Operating"/>
    <s v="03: Higher Education Operating"/>
    <s v="03010"/>
    <s v="Higher Education Federal"/>
    <x v="268"/>
    <s v="211.03010"/>
    <x v="3"/>
    <n v="220"/>
    <n v="0"/>
    <n v="200000"/>
    <n v="0"/>
    <n v="0"/>
    <n v="0"/>
    <n v="200000"/>
    <d v="2023-08-07T12:58:53"/>
    <n v="2773"/>
    <n v="1"/>
    <n v="1"/>
  </r>
  <r>
    <x v="6"/>
    <s v="Education Secretariat"/>
    <n v="7"/>
    <s v="Education"/>
    <n v="7"/>
    <s v="Education Secretariat"/>
    <s v="Executive Branch"/>
    <n v="1"/>
    <n v="211"/>
    <s v="103000"/>
    <s v="Virginia Military Institute"/>
    <x v="75"/>
    <s v="03"/>
    <s v="Higher Education Operating"/>
    <s v="03: Higher Education Operating"/>
    <s v="03010"/>
    <s v="Higher Education Federal"/>
    <x v="268"/>
    <s v="211.03010"/>
    <x v="6"/>
    <n v="222"/>
    <n v="0"/>
    <n v="924978.53"/>
    <n v="797342.65"/>
    <n v="713633.60000000009"/>
    <n v="395126.14999999997"/>
    <n v="20000"/>
    <d v="2023-08-07T12:58:53"/>
    <n v="2774"/>
    <n v="1"/>
    <n v="1"/>
  </r>
  <r>
    <x v="6"/>
    <s v="Education Secretariat"/>
    <n v="7"/>
    <s v="Education"/>
    <n v="7"/>
    <s v="Education Secretariat"/>
    <s v="Executive Branch"/>
    <n v="1"/>
    <n v="211"/>
    <s v="103000"/>
    <s v="Virginia Military Institute"/>
    <x v="75"/>
    <s v="03"/>
    <s v="Higher Education Operating"/>
    <s v="03: Higher Education Operating"/>
    <s v="03010"/>
    <s v="Higher Education Federal"/>
    <x v="268"/>
    <s v="211.03010"/>
    <x v="4"/>
    <n v="500"/>
    <n v="0"/>
    <n v="0"/>
    <n v="164575.01999999999"/>
    <n v="220087.5"/>
    <n v="615337.48"/>
    <n v="200000"/>
    <d v="2023-08-07T12:58:53"/>
    <n v="2775"/>
    <n v="1"/>
    <n v="1"/>
  </r>
  <r>
    <x v="6"/>
    <s v="Education Secretariat"/>
    <n v="7"/>
    <s v="Education"/>
    <n v="7"/>
    <s v="Education Secretariat"/>
    <s v="Executive Branch"/>
    <n v="1"/>
    <n v="211"/>
    <s v="103000"/>
    <s v="Virginia Military Institute"/>
    <x v="75"/>
    <s v="03"/>
    <s v="Higher Education Operating"/>
    <s v="03: Higher Education Operating"/>
    <s v="03020"/>
    <s v="Foundation/Othr Grants/Cntrcts"/>
    <x v="269"/>
    <s v="211.03020"/>
    <x v="0"/>
    <n v="100"/>
    <n v="391831.61"/>
    <n v="137379.09999999998"/>
    <n v="14145.7"/>
    <n v="13448.7"/>
    <n v="9779.7000000000007"/>
    <n v="845316.68"/>
    <d v="2023-08-07T12:58:53"/>
    <n v="2776"/>
    <n v="1"/>
    <n v="1"/>
  </r>
  <r>
    <x v="6"/>
    <s v="Education Secretariat"/>
    <n v="7"/>
    <s v="Education"/>
    <n v="7"/>
    <s v="Education Secretariat"/>
    <s v="Executive Branch"/>
    <n v="1"/>
    <n v="211"/>
    <s v="103000"/>
    <s v="Virginia Military Institute"/>
    <x v="75"/>
    <s v="03"/>
    <s v="Higher Education Operating"/>
    <s v="03: Higher Education Operating"/>
    <s v="03020"/>
    <s v="Foundation/Othr Grants/Cntrcts"/>
    <x v="269"/>
    <s v="211.03020"/>
    <x v="1"/>
    <n v="135"/>
    <n v="0"/>
    <n v="244898"/>
    <n v="0"/>
    <n v="280898"/>
    <n v="25000"/>
    <n v="252398"/>
    <d v="2023-08-07T12:58:53"/>
    <n v="2777"/>
    <n v="1"/>
    <n v="1"/>
  </r>
  <r>
    <x v="6"/>
    <s v="Education Secretariat"/>
    <n v="7"/>
    <s v="Education"/>
    <n v="7"/>
    <s v="Education Secretariat"/>
    <s v="Executive Branch"/>
    <n v="1"/>
    <n v="211"/>
    <s v="103000"/>
    <s v="Virginia Military Institute"/>
    <x v="75"/>
    <s v="03"/>
    <s v="Higher Education Operating"/>
    <m/>
    <s v="03020"/>
    <s v="Foundation/Othr Grants/Cntrcts"/>
    <x v="269"/>
    <s v="211.03020"/>
    <x v="5"/>
    <n v="137"/>
    <n v="0"/>
    <n v="1800000"/>
    <n v="3100000"/>
    <n v="0"/>
    <n v="0"/>
    <n v="0"/>
    <d v="2023-08-07T12:58:53"/>
    <n v="2778"/>
    <n v="1"/>
    <n v="1"/>
  </r>
  <r>
    <x v="6"/>
    <s v="Education Secretariat"/>
    <n v="7"/>
    <s v="Education"/>
    <n v="7"/>
    <s v="Education Secretariat"/>
    <s v="Executive Branch"/>
    <n v="1"/>
    <n v="211"/>
    <s v="103000"/>
    <s v="Virginia Military Institute"/>
    <x v="75"/>
    <s v="03"/>
    <s v="Higher Education Operating"/>
    <s v="03: Higher Education Operating"/>
    <s v="03020"/>
    <s v="Foundation/Othr Grants/Cntrcts"/>
    <x v="269"/>
    <s v="211.03020"/>
    <x v="5"/>
    <n v="137"/>
    <n v="1795437"/>
    <n v="-296650"/>
    <n v="787013.40999999992"/>
    <n v="13736237.16"/>
    <n v="13413448.699999999"/>
    <n v="13409779.699999999"/>
    <d v="2023-08-07T12:58:53"/>
    <n v="2779"/>
    <n v="1"/>
    <n v="1"/>
  </r>
  <r>
    <x v="6"/>
    <s v="Education Secretariat"/>
    <n v="7"/>
    <s v="Education"/>
    <n v="7"/>
    <s v="Education Secretariat"/>
    <s v="Executive Branch"/>
    <n v="1"/>
    <n v="211"/>
    <s v="103000"/>
    <s v="Virginia Military Institute"/>
    <x v="75"/>
    <s v="03"/>
    <s v="Higher Education Operating"/>
    <s v="03: Higher Education Operating"/>
    <s v="03020"/>
    <s v="Foundation/Othr Grants/Cntrcts"/>
    <x v="269"/>
    <s v="211.03020"/>
    <x v="2"/>
    <n v="200"/>
    <n v="0"/>
    <n v="0"/>
    <n v="0"/>
    <n v="36000"/>
    <n v="25000"/>
    <n v="7500"/>
    <d v="2023-08-07T12:58:53"/>
    <n v="2780"/>
    <n v="1"/>
    <n v="1"/>
  </r>
  <r>
    <x v="6"/>
    <s v="Education Secretariat"/>
    <n v="7"/>
    <s v="Education"/>
    <n v="7"/>
    <s v="Education Secretariat"/>
    <s v="Executive Branch"/>
    <n v="1"/>
    <n v="211"/>
    <s v="103000"/>
    <s v="Virginia Military Institute"/>
    <x v="75"/>
    <s v="03"/>
    <s v="Higher Education Operating"/>
    <s v="03: Higher Education Operating"/>
    <s v="03020"/>
    <s v="Foundation/Othr Grants/Cntrcts"/>
    <x v="269"/>
    <s v="211.03020"/>
    <x v="7"/>
    <n v="205"/>
    <n v="292086.82"/>
    <n v="716337.65"/>
    <n v="150776.25"/>
    <n v="697"/>
    <n v="3669"/>
    <n v="9171963.0199999996"/>
    <d v="2023-08-07T12:58:53"/>
    <n v="2781"/>
    <n v="1"/>
    <n v="1"/>
  </r>
  <r>
    <x v="6"/>
    <s v="Education Secretariat"/>
    <n v="7"/>
    <s v="Education"/>
    <n v="7"/>
    <s v="Education Secretariat"/>
    <s v="Executive Branch"/>
    <n v="1"/>
    <n v="211"/>
    <s v="103000"/>
    <s v="Virginia Military Institute"/>
    <x v="75"/>
    <s v="03"/>
    <s v="Higher Education Operating"/>
    <s v="03: Higher Education Operating"/>
    <s v="03020"/>
    <s v="Foundation/Othr Grants/Cntrcts"/>
    <x v="269"/>
    <s v="211.03020"/>
    <x v="3"/>
    <n v="220"/>
    <n v="0"/>
    <n v="244898"/>
    <n v="0"/>
    <n v="244898"/>
    <n v="0"/>
    <n v="244898"/>
    <d v="2023-08-07T12:58:53"/>
    <n v="2782"/>
    <n v="1"/>
    <n v="1"/>
  </r>
  <r>
    <x v="6"/>
    <s v="Education Secretariat"/>
    <n v="7"/>
    <s v="Education"/>
    <n v="7"/>
    <s v="Education Secretariat"/>
    <s v="Executive Branch"/>
    <n v="1"/>
    <n v="211"/>
    <s v="103000"/>
    <s v="Virginia Military Institute"/>
    <x v="75"/>
    <s v="03"/>
    <s v="Higher Education Operating"/>
    <s v="03: Higher Education Operating"/>
    <s v="03020"/>
    <s v="Foundation/Othr Grants/Cntrcts"/>
    <x v="269"/>
    <s v="211.03020"/>
    <x v="6"/>
    <n v="222"/>
    <n v="1503350.18"/>
    <n v="-1012987.65"/>
    <n v="636237.15999999992"/>
    <n v="13735540.16"/>
    <n v="13409779.699999999"/>
    <n v="4237816.68"/>
    <d v="2023-08-07T12:58:53"/>
    <n v="2783"/>
    <n v="1"/>
    <n v="1"/>
  </r>
  <r>
    <x v="6"/>
    <s v="Education Secretariat"/>
    <n v="7"/>
    <s v="Education"/>
    <n v="7"/>
    <s v="Education Secretariat"/>
    <s v="Executive Branch"/>
    <n v="1"/>
    <n v="211"/>
    <s v="103000"/>
    <s v="Virginia Military Institute"/>
    <x v="75"/>
    <s v="03"/>
    <s v="Higher Education Operating"/>
    <s v="03: Higher Education Operating"/>
    <s v="03020"/>
    <s v="Foundation/Othr Grants/Cntrcts"/>
    <x v="269"/>
    <s v="211.03020"/>
    <x v="4"/>
    <n v="500"/>
    <n v="516806"/>
    <n v="461885.14"/>
    <n v="27542.85"/>
    <n v="0"/>
    <n v="0"/>
    <n v="10007500"/>
    <d v="2023-08-07T12:58:53"/>
    <n v="2784"/>
    <n v="1"/>
    <n v="1"/>
  </r>
  <r>
    <x v="6"/>
    <s v="Education Secretariat"/>
    <n v="7"/>
    <s v="Education"/>
    <n v="7"/>
    <s v="Education Secretariat"/>
    <s v="Executive Branch"/>
    <n v="1"/>
    <n v="211"/>
    <s v="103000"/>
    <s v="Virginia Military Institute"/>
    <x v="75"/>
    <s v="03"/>
    <s v="Higher Education Operating"/>
    <s v="03: Higher Education Operating"/>
    <s v="03030"/>
    <s v="Indirect Cost Recovery"/>
    <x v="270"/>
    <s v="211.03030"/>
    <x v="0"/>
    <n v="100"/>
    <n v="0"/>
    <n v="0"/>
    <n v="0"/>
    <n v="2679.13"/>
    <n v="20195.48"/>
    <n v="32609.35"/>
    <d v="2023-08-07T12:58:53"/>
    <n v="2785"/>
    <n v="1"/>
    <n v="1"/>
  </r>
  <r>
    <x v="6"/>
    <s v="Education Secretariat"/>
    <n v="7"/>
    <s v="Education"/>
    <n v="7"/>
    <s v="Education Secretariat"/>
    <s v="Executive Branch"/>
    <n v="1"/>
    <n v="211"/>
    <s v="103000"/>
    <s v="Virginia Military Institute"/>
    <x v="75"/>
    <s v="03"/>
    <s v="Higher Education Operating"/>
    <s v="03: Higher Education Operating"/>
    <s v="03030"/>
    <s v="Indirect Cost Recovery"/>
    <x v="270"/>
    <s v="211.03030"/>
    <x v="1"/>
    <n v="135"/>
    <n v="55000"/>
    <n v="75000"/>
    <n v="75000"/>
    <n v="75000"/>
    <n v="75000"/>
    <n v="75000"/>
    <d v="2023-08-07T12:58:53"/>
    <n v="2786"/>
    <n v="1"/>
    <n v="1"/>
  </r>
  <r>
    <x v="6"/>
    <s v="Education Secretariat"/>
    <n v="7"/>
    <s v="Education"/>
    <n v="7"/>
    <s v="Education Secretariat"/>
    <s v="Executive Branch"/>
    <n v="1"/>
    <n v="211"/>
    <s v="103000"/>
    <s v="Virginia Military Institute"/>
    <x v="75"/>
    <s v="03"/>
    <s v="Higher Education Operating"/>
    <s v="03: Higher Education Operating"/>
    <s v="03030"/>
    <s v="Indirect Cost Recovery"/>
    <x v="270"/>
    <s v="211.03030"/>
    <x v="2"/>
    <n v="200"/>
    <n v="32487.599999999999"/>
    <n v="12406.19"/>
    <n v="3895.02"/>
    <n v="30356.07"/>
    <n v="0"/>
    <n v="22586.13"/>
    <d v="2023-08-07T12:58:53"/>
    <n v="2787"/>
    <n v="1"/>
    <n v="1"/>
  </r>
  <r>
    <x v="6"/>
    <s v="Education Secretariat"/>
    <n v="7"/>
    <s v="Education"/>
    <n v="7"/>
    <s v="Education Secretariat"/>
    <s v="Executive Branch"/>
    <n v="1"/>
    <n v="211"/>
    <s v="103000"/>
    <s v="Virginia Military Institute"/>
    <x v="75"/>
    <s v="03"/>
    <s v="Higher Education Operating"/>
    <s v="03: Higher Education Operating"/>
    <s v="03030"/>
    <s v="Indirect Cost Recovery"/>
    <x v="270"/>
    <s v="211.03030"/>
    <x v="3"/>
    <n v="220"/>
    <n v="22512.400000000001"/>
    <n v="62593.81"/>
    <n v="71104.98"/>
    <n v="44643.93"/>
    <n v="75000"/>
    <n v="52413.869999999995"/>
    <d v="2023-08-07T12:58:53"/>
    <n v="2788"/>
    <n v="1"/>
    <n v="1"/>
  </r>
  <r>
    <x v="6"/>
    <s v="Education Secretariat"/>
    <n v="7"/>
    <s v="Education"/>
    <n v="7"/>
    <s v="Education Secretariat"/>
    <s v="Executive Branch"/>
    <n v="1"/>
    <n v="211"/>
    <s v="103000"/>
    <s v="Virginia Military Institute"/>
    <x v="75"/>
    <s v="03"/>
    <s v="Higher Education Operating"/>
    <s v="03: Higher Education Operating"/>
    <s v="03030"/>
    <s v="Indirect Cost Recovery"/>
    <x v="270"/>
    <s v="211.03030"/>
    <x v="4"/>
    <n v="500"/>
    <n v="32487.599999999999"/>
    <n v="12406.19"/>
    <n v="3895.02"/>
    <n v="33035.199999999997"/>
    <n v="17516.349999999999"/>
    <n v="35000"/>
    <d v="2023-08-07T12:58:53"/>
    <n v="2789"/>
    <n v="1"/>
    <n v="1"/>
  </r>
  <r>
    <x v="6"/>
    <s v="Education Secretariat"/>
    <n v="7"/>
    <s v="Education"/>
    <n v="7"/>
    <s v="Education Secretariat"/>
    <s v="Executive Branch"/>
    <n v="1"/>
    <n v="211"/>
    <s v="103000"/>
    <s v="Virginia Military Institute"/>
    <x v="75"/>
    <s v="03"/>
    <s v="Higher Education Operating"/>
    <s v="03: Higher Education Operating"/>
    <s v="03050"/>
    <s v="Unique Military Activities"/>
    <x v="330"/>
    <s v="211.03050"/>
    <x v="0"/>
    <n v="100"/>
    <n v="0"/>
    <n v="0"/>
    <n v="0"/>
    <n v="304835.44999999995"/>
    <n v="1386090.13"/>
    <n v="1470677.8099999998"/>
    <d v="2023-08-07T12:58:53"/>
    <n v="2790"/>
    <n v="1"/>
    <n v="1"/>
  </r>
  <r>
    <x v="6"/>
    <s v="Education Secretariat"/>
    <n v="7"/>
    <s v="Education"/>
    <n v="7"/>
    <s v="Education Secretariat"/>
    <s v="Executive Branch"/>
    <n v="1"/>
    <n v="211"/>
    <s v="103000"/>
    <s v="Virginia Military Institute"/>
    <x v="75"/>
    <s v="03"/>
    <s v="Higher Education Operating"/>
    <s v="03: Higher Education Operating"/>
    <s v="03050"/>
    <s v="Unique Military Activities"/>
    <x v="330"/>
    <s v="211.03050"/>
    <x v="1"/>
    <n v="135"/>
    <n v="9072662"/>
    <n v="8972662"/>
    <n v="10262560"/>
    <n v="10672662"/>
    <n v="10172662"/>
    <n v="10838375"/>
    <d v="2023-08-07T12:58:53"/>
    <n v="2791"/>
    <n v="1"/>
    <n v="1"/>
  </r>
  <r>
    <x v="6"/>
    <s v="Education Secretariat"/>
    <n v="7"/>
    <s v="Education"/>
    <n v="7"/>
    <s v="Education Secretariat"/>
    <s v="Executive Branch"/>
    <n v="1"/>
    <n v="211"/>
    <s v="103000"/>
    <s v="Virginia Military Institute"/>
    <x v="75"/>
    <s v="03"/>
    <s v="Higher Education Operating"/>
    <s v="03: Higher Education Operating"/>
    <s v="03050"/>
    <s v="Unique Military Activities"/>
    <x v="330"/>
    <s v="211.03050"/>
    <x v="2"/>
    <n v="200"/>
    <n v="8631344.070000004"/>
    <n v="8665200.2599999961"/>
    <n v="10193264.239999998"/>
    <n v="9241662.790000001"/>
    <n v="8425333.3499999996"/>
    <n v="9901447.5899999999"/>
    <d v="2023-08-07T12:58:53"/>
    <n v="2792"/>
    <n v="1"/>
    <n v="1"/>
  </r>
  <r>
    <x v="6"/>
    <s v="Education Secretariat"/>
    <n v="7"/>
    <s v="Education"/>
    <n v="7"/>
    <s v="Education Secretariat"/>
    <s v="Executive Branch"/>
    <n v="1"/>
    <n v="211"/>
    <s v="103000"/>
    <s v="Virginia Military Institute"/>
    <x v="75"/>
    <s v="03"/>
    <s v="Higher Education Operating"/>
    <s v="03: Higher Education Operating"/>
    <s v="03050"/>
    <s v="Unique Military Activities"/>
    <x v="330"/>
    <s v="211.03050"/>
    <x v="3"/>
    <n v="220"/>
    <n v="441317.92999999598"/>
    <n v="307461.74000000395"/>
    <n v="69295.760000001639"/>
    <n v="1430999.209999999"/>
    <n v="1747328.6500000004"/>
    <n v="936927.41000000015"/>
    <d v="2023-08-07T12:58:53"/>
    <n v="2793"/>
    <n v="1"/>
    <n v="1"/>
  </r>
  <r>
    <x v="6"/>
    <s v="Education Secretariat"/>
    <n v="7"/>
    <s v="Education"/>
    <n v="7"/>
    <s v="Education Secretariat"/>
    <s v="Executive Branch"/>
    <n v="1"/>
    <n v="211"/>
    <s v="103000"/>
    <s v="Virginia Military Institute"/>
    <x v="75"/>
    <s v="03"/>
    <s v="Higher Education Operating"/>
    <s v="03: Higher Education Operating"/>
    <s v="03050"/>
    <s v="Unique Military Activities"/>
    <x v="330"/>
    <s v="211.03050"/>
    <x v="4"/>
    <n v="500"/>
    <n v="4421286.07"/>
    <n v="4455142.26"/>
    <n v="4583206.24"/>
    <n v="3936440.24"/>
    <n v="3896530.0300000003"/>
    <n v="3710264.27"/>
    <d v="2023-08-07T12:58:53"/>
    <n v="2794"/>
    <n v="1"/>
    <n v="1"/>
  </r>
  <r>
    <x v="6"/>
    <s v="Education Secretariat"/>
    <n v="7"/>
    <s v="Education"/>
    <n v="7"/>
    <s v="Education Secretariat"/>
    <s v="Executive Branch"/>
    <n v="1"/>
    <n v="211"/>
    <s v="103000"/>
    <s v="Virginia Military Institute"/>
    <x v="75"/>
    <s v="03"/>
    <s v="Higher Education Operating"/>
    <s v="03: Higher Education Operating"/>
    <s v="03060"/>
    <s v="Auxiliary Enterprise"/>
    <x v="271"/>
    <s v="211.03060"/>
    <x v="0"/>
    <n v="100"/>
    <n v="18861338.470000003"/>
    <n v="18872008.869999997"/>
    <n v="15967739.270000001"/>
    <n v="23323348.130000003"/>
    <n v="20129492.369999997"/>
    <n v="18404912.260000002"/>
    <d v="2023-08-07T12:58:53"/>
    <n v="2795"/>
    <n v="1"/>
    <n v="1"/>
  </r>
  <r>
    <x v="6"/>
    <s v="Education Secretariat"/>
    <n v="7"/>
    <s v="Education"/>
    <n v="7"/>
    <s v="Education Secretariat"/>
    <s v="Executive Branch"/>
    <n v="1"/>
    <n v="211"/>
    <s v="103000"/>
    <s v="Virginia Military Institute"/>
    <x v="75"/>
    <s v="03"/>
    <s v="Higher Education Operating"/>
    <s v="03: Higher Education Operating"/>
    <s v="03060"/>
    <s v="Auxiliary Enterprise"/>
    <x v="271"/>
    <s v="211.03060"/>
    <x v="1"/>
    <n v="135"/>
    <n v="27920510"/>
    <n v="28420510"/>
    <n v="29200510"/>
    <n v="27920510"/>
    <n v="27920510"/>
    <n v="27920510"/>
    <d v="2023-08-07T12:58:53"/>
    <n v="2796"/>
    <n v="1"/>
    <n v="1"/>
  </r>
  <r>
    <x v="6"/>
    <s v="Education Secretariat"/>
    <n v="7"/>
    <s v="Education"/>
    <n v="7"/>
    <s v="Education Secretariat"/>
    <s v="Executive Branch"/>
    <n v="1"/>
    <n v="211"/>
    <s v="103000"/>
    <s v="Virginia Military Institute"/>
    <x v="75"/>
    <s v="03"/>
    <s v="Higher Education Operating"/>
    <m/>
    <s v="03060"/>
    <s v="Auxiliary Enterprise"/>
    <x v="271"/>
    <s v="211.03060"/>
    <x v="5"/>
    <n v="137"/>
    <n v="0"/>
    <n v="3650000"/>
    <n v="0"/>
    <n v="0"/>
    <n v="0"/>
    <n v="2489179"/>
    <d v="2023-08-07T12:58:53"/>
    <n v="2797"/>
    <n v="1"/>
    <n v="1"/>
  </r>
  <r>
    <x v="6"/>
    <s v="Education Secretariat"/>
    <n v="7"/>
    <s v="Education"/>
    <n v="7"/>
    <s v="Education Secretariat"/>
    <s v="Executive Branch"/>
    <n v="1"/>
    <n v="211"/>
    <s v="103000"/>
    <s v="Virginia Military Institute"/>
    <x v="75"/>
    <s v="03"/>
    <s v="Higher Education Operating"/>
    <s v="03: Higher Education Operating"/>
    <s v="03060"/>
    <s v="Auxiliary Enterprise"/>
    <x v="271"/>
    <s v="211.03060"/>
    <x v="5"/>
    <n v="137"/>
    <n v="6771520"/>
    <n v="9647714"/>
    <n v="10272086.42"/>
    <n v="8157362.21"/>
    <n v="10988629.52"/>
    <n v="8173712.4299999997"/>
    <d v="2023-08-07T12:58:53"/>
    <n v="2798"/>
    <n v="1"/>
    <n v="1"/>
  </r>
  <r>
    <x v="6"/>
    <s v="Education Secretariat"/>
    <n v="7"/>
    <s v="Education"/>
    <n v="7"/>
    <s v="Education Secretariat"/>
    <s v="Executive Branch"/>
    <n v="1"/>
    <n v="211"/>
    <s v="103000"/>
    <s v="Virginia Military Institute"/>
    <x v="75"/>
    <s v="03"/>
    <s v="Higher Education Operating"/>
    <s v="03: Higher Education Operating"/>
    <s v="03060"/>
    <s v="Auxiliary Enterprise"/>
    <x v="271"/>
    <s v="211.03060"/>
    <x v="2"/>
    <n v="200"/>
    <n v="26994268.219999995"/>
    <n v="26904206.570000019"/>
    <n v="24603282.379999995"/>
    <n v="16167270.219999993"/>
    <n v="22432895.129999995"/>
    <n v="22257199.129999984"/>
    <d v="2023-08-07T12:58:53"/>
    <n v="2799"/>
    <n v="1"/>
    <n v="1"/>
  </r>
  <r>
    <x v="6"/>
    <s v="Education Secretariat"/>
    <n v="7"/>
    <s v="Education"/>
    <n v="7"/>
    <s v="Education Secretariat"/>
    <s v="Executive Branch"/>
    <n v="1"/>
    <n v="211"/>
    <s v="103000"/>
    <s v="Virginia Military Institute"/>
    <x v="75"/>
    <s v="03"/>
    <s v="Higher Education Operating"/>
    <s v="03: Higher Education Operating"/>
    <s v="03060"/>
    <s v="Auxiliary Enterprise"/>
    <x v="271"/>
    <s v="211.03060"/>
    <x v="7"/>
    <n v="205"/>
    <n v="595753.34"/>
    <n v="1388926.71"/>
    <n v="3592724.21"/>
    <n v="-2877138.0300000003"/>
    <n v="2814087.65"/>
    <n v="462720.75"/>
    <d v="2023-08-07T12:58:53"/>
    <n v="2800"/>
    <n v="1"/>
    <n v="1"/>
  </r>
  <r>
    <x v="6"/>
    <s v="Education Secretariat"/>
    <n v="7"/>
    <s v="Education"/>
    <n v="7"/>
    <s v="Education Secretariat"/>
    <s v="Executive Branch"/>
    <n v="1"/>
    <n v="211"/>
    <s v="103000"/>
    <s v="Virginia Military Institute"/>
    <x v="75"/>
    <s v="03"/>
    <s v="Higher Education Operating"/>
    <s v="03: Higher Education Operating"/>
    <s v="03060"/>
    <s v="Auxiliary Enterprise"/>
    <x v="271"/>
    <s v="211.03060"/>
    <x v="3"/>
    <n v="220"/>
    <n v="926241.78000000492"/>
    <n v="1516303.4299999811"/>
    <n v="4597227.6200000048"/>
    <n v="11753239.780000007"/>
    <n v="5487614.8700000048"/>
    <n v="5663310.8700000159"/>
    <d v="2023-08-07T12:58:53"/>
    <n v="2801"/>
    <n v="1"/>
    <n v="1"/>
  </r>
  <r>
    <x v="6"/>
    <s v="Education Secretariat"/>
    <n v="7"/>
    <s v="Education"/>
    <n v="7"/>
    <s v="Education Secretariat"/>
    <s v="Executive Branch"/>
    <n v="1"/>
    <n v="211"/>
    <s v="103000"/>
    <s v="Virginia Military Institute"/>
    <x v="75"/>
    <s v="03"/>
    <s v="Higher Education Operating"/>
    <s v="03: Higher Education Operating"/>
    <s v="03060"/>
    <s v="Auxiliary Enterprise"/>
    <x v="271"/>
    <s v="211.03060"/>
    <x v="6"/>
    <n v="222"/>
    <n v="6175766.6600000001"/>
    <n v="8258787.29"/>
    <n v="6679362.21"/>
    <n v="11034500.24"/>
    <n v="8174541.8699999992"/>
    <n v="7710991.6799999997"/>
    <d v="2023-08-07T12:58:53"/>
    <n v="2802"/>
    <n v="1"/>
    <n v="1"/>
  </r>
  <r>
    <x v="6"/>
    <s v="Education Secretariat"/>
    <n v="7"/>
    <s v="Education"/>
    <n v="7"/>
    <s v="Education Secretariat"/>
    <s v="Executive Branch"/>
    <n v="1"/>
    <n v="211"/>
    <s v="103000"/>
    <s v="Virginia Military Institute"/>
    <x v="75"/>
    <s v="03"/>
    <s v="Higher Education Operating"/>
    <s v="03: Higher Education Operating"/>
    <s v="03060"/>
    <s v="Auxiliary Enterprise"/>
    <x v="271"/>
    <s v="211.03060"/>
    <x v="4"/>
    <n v="500"/>
    <n v="30753239.18"/>
    <n v="30775420.559999999"/>
    <n v="27823211.489999995"/>
    <n v="22231927.150000002"/>
    <n v="24288338.190000001"/>
    <n v="23031296.549999997"/>
    <d v="2023-08-07T12:58:53"/>
    <n v="2803"/>
    <n v="1"/>
    <n v="1"/>
  </r>
  <r>
    <x v="6"/>
    <s v="Education Secretariat"/>
    <n v="7"/>
    <s v="Education"/>
    <n v="7"/>
    <s v="Education Secretariat"/>
    <s v="Executive Branch"/>
    <n v="1"/>
    <n v="211"/>
    <s v="103000"/>
    <s v="Virginia Military Institute"/>
    <x v="75"/>
    <s v="03"/>
    <s v="Higher Education Operating"/>
    <s v="03: Higher Education Operating"/>
    <s v="03080"/>
    <s v="Work Study"/>
    <x v="273"/>
    <s v="211.03080"/>
    <x v="1"/>
    <n v="135"/>
    <n v="0"/>
    <n v="25000"/>
    <n v="0"/>
    <n v="0"/>
    <n v="0"/>
    <n v="25000"/>
    <d v="2023-08-07T12:58:53"/>
    <n v="2804"/>
    <n v="1"/>
    <n v="1"/>
  </r>
  <r>
    <x v="6"/>
    <s v="Education Secretariat"/>
    <n v="7"/>
    <s v="Education"/>
    <n v="7"/>
    <s v="Education Secretariat"/>
    <s v="Executive Branch"/>
    <n v="1"/>
    <n v="211"/>
    <s v="103000"/>
    <s v="Virginia Military Institute"/>
    <x v="75"/>
    <s v="03"/>
    <s v="Higher Education Operating"/>
    <s v="03: Higher Education Operating"/>
    <s v="03080"/>
    <s v="Work Study"/>
    <x v="273"/>
    <s v="211.03080"/>
    <x v="3"/>
    <n v="220"/>
    <n v="0"/>
    <n v="25000"/>
    <n v="0"/>
    <n v="0"/>
    <n v="0"/>
    <n v="25000"/>
    <d v="2023-08-07T12:58:53"/>
    <n v="2805"/>
    <n v="1"/>
    <n v="1"/>
  </r>
  <r>
    <x v="6"/>
    <s v="Education Secretariat"/>
    <n v="7"/>
    <s v="Education"/>
    <n v="7"/>
    <s v="Education Secretariat"/>
    <s v="Executive Branch"/>
    <n v="1"/>
    <n v="211"/>
    <s v="103000"/>
    <s v="Virginia Military Institute"/>
    <x v="75"/>
    <s v="03"/>
    <s v="Higher Education Operating"/>
    <s v="03: Higher Education Operating"/>
    <s v="03110"/>
    <s v="Eminent Scholars"/>
    <x v="274"/>
    <s v="211.03110"/>
    <x v="1"/>
    <n v="135"/>
    <n v="0"/>
    <n v="200000"/>
    <n v="0"/>
    <n v="0"/>
    <n v="0"/>
    <n v="200000"/>
    <d v="2023-08-07T12:58:53"/>
    <n v="2806"/>
    <n v="1"/>
    <n v="1"/>
  </r>
  <r>
    <x v="6"/>
    <s v="Education Secretariat"/>
    <n v="7"/>
    <s v="Education"/>
    <n v="7"/>
    <s v="Education Secretariat"/>
    <s v="Executive Branch"/>
    <n v="1"/>
    <n v="211"/>
    <s v="103000"/>
    <s v="Virginia Military Institute"/>
    <x v="75"/>
    <s v="03"/>
    <s v="Higher Education Operating"/>
    <s v="03: Higher Education Operating"/>
    <s v="03110"/>
    <s v="Eminent Scholars"/>
    <x v="274"/>
    <s v="211.03110"/>
    <x v="3"/>
    <n v="220"/>
    <n v="0"/>
    <n v="200000"/>
    <n v="0"/>
    <n v="0"/>
    <n v="0"/>
    <n v="200000"/>
    <d v="2023-08-07T12:58:53"/>
    <n v="2807"/>
    <n v="1"/>
    <n v="1"/>
  </r>
  <r>
    <x v="6"/>
    <s v="Education Secretariat"/>
    <n v="7"/>
    <s v="Education"/>
    <n v="7"/>
    <s v="Education Secretariat"/>
    <s v="Executive Branch"/>
    <n v="1"/>
    <n v="211"/>
    <s v="103000"/>
    <s v="Virginia Military Institute"/>
    <x v="75"/>
    <s v="03"/>
    <s v="Higher Education Operating"/>
    <s v="03: Higher Education Operating"/>
    <s v="03160"/>
    <s v="Excess Indirct Cost Recoveries"/>
    <x v="285"/>
    <s v="211.03160"/>
    <x v="0"/>
    <n v="100"/>
    <n v="0"/>
    <n v="0"/>
    <n v="0"/>
    <n v="0"/>
    <n v="0"/>
    <n v="64084.61"/>
    <d v="2023-08-07T12:58:53"/>
    <n v="2808"/>
    <n v="1"/>
    <n v="1"/>
  </r>
  <r>
    <x v="6"/>
    <s v="Education Secretariat"/>
    <n v="7"/>
    <s v="Education"/>
    <n v="7"/>
    <s v="Education Secretariat"/>
    <s v="Executive Branch"/>
    <n v="1"/>
    <n v="211"/>
    <s v="103000"/>
    <s v="Virginia Military Institute"/>
    <x v="75"/>
    <s v="03"/>
    <s v="Higher Education Operating"/>
    <s v="03: Higher Education Operating"/>
    <s v="03160"/>
    <s v="Excess Indirct Cost Recoveries"/>
    <x v="285"/>
    <s v="211.03160"/>
    <x v="1"/>
    <n v="135"/>
    <n v="20000"/>
    <n v="20000"/>
    <n v="0"/>
    <n v="0"/>
    <n v="20000"/>
    <n v="20000"/>
    <d v="2023-08-07T12:58:53"/>
    <n v="2809"/>
    <n v="1"/>
    <n v="1"/>
  </r>
  <r>
    <x v="6"/>
    <s v="Education Secretariat"/>
    <n v="7"/>
    <s v="Education"/>
    <n v="7"/>
    <s v="Education Secretariat"/>
    <s v="Executive Branch"/>
    <n v="1"/>
    <n v="211"/>
    <s v="103000"/>
    <s v="Virginia Military Institute"/>
    <x v="75"/>
    <s v="03"/>
    <s v="Higher Education Operating"/>
    <s v="03: Higher Education Operating"/>
    <s v="03160"/>
    <s v="Excess Indirct Cost Recoveries"/>
    <x v="285"/>
    <s v="211.03160"/>
    <x v="2"/>
    <n v="200"/>
    <n v="0"/>
    <n v="0"/>
    <n v="0"/>
    <n v="0"/>
    <n v="0"/>
    <n v="15000"/>
    <d v="2023-08-07T12:58:53"/>
    <n v="2810"/>
    <n v="1"/>
    <n v="1"/>
  </r>
  <r>
    <x v="6"/>
    <s v="Education Secretariat"/>
    <n v="7"/>
    <s v="Education"/>
    <n v="7"/>
    <s v="Education Secretariat"/>
    <s v="Executive Branch"/>
    <n v="1"/>
    <n v="211"/>
    <s v="103000"/>
    <s v="Virginia Military Institute"/>
    <x v="75"/>
    <s v="03"/>
    <s v="Higher Education Operating"/>
    <s v="03: Higher Education Operating"/>
    <s v="03160"/>
    <s v="Excess Indirct Cost Recoveries"/>
    <x v="285"/>
    <s v="211.03160"/>
    <x v="3"/>
    <n v="220"/>
    <n v="20000"/>
    <n v="20000"/>
    <n v="0"/>
    <n v="0"/>
    <n v="20000"/>
    <n v="5000"/>
    <d v="2023-08-07T12:58:53"/>
    <n v="2811"/>
    <n v="1"/>
    <n v="1"/>
  </r>
  <r>
    <x v="6"/>
    <s v="Education Secretariat"/>
    <n v="7"/>
    <s v="Education"/>
    <n v="7"/>
    <s v="Education Secretariat"/>
    <s v="Executive Branch"/>
    <n v="1"/>
    <n v="211"/>
    <s v="103000"/>
    <s v="Virginia Military Institute"/>
    <x v="75"/>
    <s v="03"/>
    <s v="Higher Education Operating"/>
    <s v="03: Higher Education Operating"/>
    <s v="03160"/>
    <s v="Excess Indirct Cost Recoveries"/>
    <x v="285"/>
    <s v="211.03160"/>
    <x v="4"/>
    <n v="500"/>
    <n v="0"/>
    <n v="0"/>
    <n v="0"/>
    <n v="0"/>
    <n v="0"/>
    <n v="79084.61"/>
    <d v="2023-08-07T12:58:53"/>
    <n v="2812"/>
    <n v="1"/>
    <n v="1"/>
  </r>
  <r>
    <x v="6"/>
    <s v="Education Secretariat"/>
    <n v="7"/>
    <s v="Education"/>
    <n v="7"/>
    <s v="Education Secretariat"/>
    <s v="Executive Branch"/>
    <n v="1"/>
    <n v="211"/>
    <s v="103000"/>
    <s v="Virginia Military Institute"/>
    <x v="75"/>
    <s v="03"/>
    <s v="Higher Education Operating"/>
    <s v="03: Higher Education Operating"/>
    <s v="03210"/>
    <s v="ARP-CrvStLoclFisRecFd-COVID-19"/>
    <x v="275"/>
    <s v="211.03210"/>
    <x v="0"/>
    <n v="100"/>
    <n v="0"/>
    <n v="0"/>
    <n v="0"/>
    <n v="0"/>
    <n v="346672"/>
    <n v="0"/>
    <d v="2023-08-07T12:58:53"/>
    <n v="2813"/>
    <n v="1"/>
    <n v="1"/>
  </r>
  <r>
    <x v="6"/>
    <s v="Education Secretariat"/>
    <n v="7"/>
    <s v="Education"/>
    <n v="7"/>
    <s v="Education Secretariat"/>
    <s v="Executive Branch"/>
    <n v="1"/>
    <n v="211"/>
    <s v="103000"/>
    <s v="Virginia Military Institute"/>
    <x v="75"/>
    <s v="03"/>
    <s v="Higher Education Operating"/>
    <s v="03: Higher Education Operating"/>
    <s v="03210"/>
    <s v="ARP-CrvStLoclFisRecFd-COVID-19"/>
    <x v="275"/>
    <s v="211.03210"/>
    <x v="1"/>
    <n v="135"/>
    <n v="0"/>
    <n v="0"/>
    <n v="0"/>
    <n v="0"/>
    <n v="346672"/>
    <n v="346672"/>
    <d v="2023-08-07T12:58:53"/>
    <n v="2814"/>
    <n v="1"/>
    <n v="1"/>
  </r>
  <r>
    <x v="6"/>
    <s v="Education Secretariat"/>
    <n v="7"/>
    <s v="Education"/>
    <n v="7"/>
    <s v="Education Secretariat"/>
    <s v="Executive Branch"/>
    <n v="1"/>
    <n v="211"/>
    <s v="103000"/>
    <s v="Virginia Military Institute"/>
    <x v="75"/>
    <s v="03"/>
    <s v="Higher Education Operating"/>
    <s v="03: Higher Education Operating"/>
    <s v="03210"/>
    <s v="ARP-CrvStLoclFisRecFd-COVID-19"/>
    <x v="275"/>
    <s v="211.03210"/>
    <x v="2"/>
    <n v="200"/>
    <n v="0"/>
    <n v="0"/>
    <n v="0"/>
    <n v="0"/>
    <n v="0"/>
    <n v="346672"/>
    <d v="2023-08-07T12:58:53"/>
    <n v="2815"/>
    <n v="1"/>
    <n v="1"/>
  </r>
  <r>
    <x v="6"/>
    <s v="Education Secretariat"/>
    <n v="7"/>
    <s v="Education"/>
    <n v="7"/>
    <s v="Education Secretariat"/>
    <s v="Executive Branch"/>
    <n v="1"/>
    <n v="211"/>
    <s v="103000"/>
    <s v="Virginia Military Institute"/>
    <x v="75"/>
    <s v="03"/>
    <s v="Higher Education Operating"/>
    <s v="03: Higher Education Operating"/>
    <s v="03210"/>
    <s v="ARP-CrvStLoclFisRecFd-COVID-19"/>
    <x v="275"/>
    <s v="211.03210"/>
    <x v="3"/>
    <n v="220"/>
    <n v="0"/>
    <n v="0"/>
    <n v="0"/>
    <n v="0"/>
    <n v="346672"/>
    <n v="0"/>
    <d v="2023-08-07T12:58:53"/>
    <n v="2816"/>
    <n v="1"/>
    <n v="1"/>
  </r>
  <r>
    <x v="6"/>
    <s v="Education Secretariat"/>
    <n v="7"/>
    <s v="Education"/>
    <n v="7"/>
    <s v="Education Secretariat"/>
    <s v="Executive Branch"/>
    <n v="1"/>
    <n v="211"/>
    <s v="103000"/>
    <s v="Virginia Military Institute"/>
    <x v="75"/>
    <s v="03"/>
    <s v="Higher Education Operating"/>
    <s v="03: Higher Education Operating"/>
    <s v="03230"/>
    <s v="Epi&amp;LabCpctyInfctsDis-COVID-19"/>
    <x v="276"/>
    <s v="211.03230"/>
    <x v="1"/>
    <n v="135"/>
    <n v="0"/>
    <n v="0"/>
    <n v="0"/>
    <n v="0"/>
    <n v="144000"/>
    <n v="0"/>
    <d v="2023-08-07T12:58:53"/>
    <n v="2817"/>
    <n v="1"/>
    <n v="1"/>
  </r>
  <r>
    <x v="6"/>
    <s v="Education Secretariat"/>
    <n v="7"/>
    <s v="Education"/>
    <n v="7"/>
    <s v="Education Secretariat"/>
    <s v="Executive Branch"/>
    <n v="1"/>
    <n v="211"/>
    <s v="103000"/>
    <s v="Virginia Military Institute"/>
    <x v="75"/>
    <s v="03"/>
    <s v="Higher Education Operating"/>
    <s v="03: Higher Education Operating"/>
    <s v="03230"/>
    <s v="Epi&amp;LabCpctyInfctsDis-COVID-19"/>
    <x v="276"/>
    <s v="211.03230"/>
    <x v="3"/>
    <n v="220"/>
    <n v="0"/>
    <n v="0"/>
    <n v="0"/>
    <n v="0"/>
    <n v="144000"/>
    <n v="0"/>
    <d v="2023-08-07T12:58:53"/>
    <n v="2818"/>
    <n v="1"/>
    <n v="1"/>
  </r>
  <r>
    <x v="6"/>
    <s v="Education Secretariat"/>
    <n v="7"/>
    <s v="Education"/>
    <n v="7"/>
    <s v="Education Secretariat"/>
    <s v="Executive Branch"/>
    <n v="1"/>
    <n v="211"/>
    <s v="103000"/>
    <s v="Virginia Military Institute"/>
    <x v="75"/>
    <s v="03"/>
    <s v="Higher Education Operating"/>
    <s v="03: Higher Education Operating"/>
    <s v="03410"/>
    <s v="GEER Fund - COVID-19"/>
    <x v="277"/>
    <s v="211.03410"/>
    <x v="0"/>
    <n v="100"/>
    <n v="0"/>
    <n v="0"/>
    <n v="0"/>
    <n v="0"/>
    <n v="67489"/>
    <n v="0"/>
    <d v="2023-08-07T12:58:53"/>
    <n v="2819"/>
    <n v="1"/>
    <n v="1"/>
  </r>
  <r>
    <x v="6"/>
    <s v="Education Secretariat"/>
    <n v="7"/>
    <s v="Education"/>
    <n v="7"/>
    <s v="Education Secretariat"/>
    <s v="Executive Branch"/>
    <n v="1"/>
    <n v="211"/>
    <s v="103000"/>
    <s v="Virginia Military Institute"/>
    <x v="75"/>
    <s v="03"/>
    <s v="Higher Education Operating"/>
    <s v="03: Higher Education Operating"/>
    <s v="03410"/>
    <s v="GEER Fund - COVID-19"/>
    <x v="277"/>
    <s v="211.03410"/>
    <x v="1"/>
    <n v="135"/>
    <n v="0"/>
    <n v="0"/>
    <n v="0"/>
    <n v="43400"/>
    <n v="67489"/>
    <n v="67489"/>
    <d v="2023-08-07T12:58:53"/>
    <n v="2820"/>
    <n v="1"/>
    <n v="1"/>
  </r>
  <r>
    <x v="6"/>
    <s v="Education Secretariat"/>
    <n v="7"/>
    <s v="Education"/>
    <n v="7"/>
    <s v="Education Secretariat"/>
    <s v="Executive Branch"/>
    <n v="1"/>
    <n v="211"/>
    <s v="103000"/>
    <s v="Virginia Military Institute"/>
    <x v="75"/>
    <s v="03"/>
    <s v="Higher Education Operating"/>
    <s v="03: Higher Education Operating"/>
    <s v="03410"/>
    <s v="GEER Fund - COVID-19"/>
    <x v="277"/>
    <s v="211.03410"/>
    <x v="2"/>
    <n v="200"/>
    <n v="0"/>
    <n v="0"/>
    <n v="0"/>
    <n v="43400"/>
    <n v="0"/>
    <n v="67489"/>
    <d v="2023-08-07T12:58:53"/>
    <n v="2821"/>
    <n v="1"/>
    <n v="1"/>
  </r>
  <r>
    <x v="6"/>
    <s v="Education Secretariat"/>
    <n v="7"/>
    <s v="Education"/>
    <n v="7"/>
    <s v="Education Secretariat"/>
    <s v="Executive Branch"/>
    <n v="1"/>
    <n v="211"/>
    <s v="103000"/>
    <s v="Virginia Military Institute"/>
    <x v="75"/>
    <s v="03"/>
    <s v="Higher Education Operating"/>
    <s v="03: Higher Education Operating"/>
    <s v="03410"/>
    <s v="GEER Fund - COVID-19"/>
    <x v="277"/>
    <s v="211.03410"/>
    <x v="3"/>
    <n v="220"/>
    <n v="0"/>
    <n v="0"/>
    <n v="0"/>
    <n v="0"/>
    <n v="67489"/>
    <n v="0"/>
    <d v="2023-08-07T12:58:53"/>
    <n v="2822"/>
    <n v="1"/>
    <n v="1"/>
  </r>
  <r>
    <x v="6"/>
    <s v="Education Secretariat"/>
    <n v="7"/>
    <s v="Education"/>
    <n v="7"/>
    <s v="Education Secretariat"/>
    <s v="Executive Branch"/>
    <n v="1"/>
    <n v="211"/>
    <s v="103000"/>
    <s v="Virginia Military Institute"/>
    <x v="75"/>
    <s v="03"/>
    <s v="Higher Education Operating"/>
    <s v="03: Higher Education Operating"/>
    <s v="03410"/>
    <s v="GEER Fund - COVID-19"/>
    <x v="277"/>
    <s v="211.03410"/>
    <x v="4"/>
    <n v="500"/>
    <n v="0"/>
    <n v="0"/>
    <n v="0"/>
    <n v="43400"/>
    <n v="67489"/>
    <n v="0"/>
    <d v="2023-08-07T12:58:53"/>
    <n v="2823"/>
    <n v="1"/>
    <n v="1"/>
  </r>
  <r>
    <x v="6"/>
    <s v="Education Secretariat"/>
    <n v="7"/>
    <s v="Education"/>
    <n v="7"/>
    <s v="Education Secretariat"/>
    <s v="Executive Branch"/>
    <n v="1"/>
    <n v="211"/>
    <s v="103000"/>
    <s v="Virginia Military Institute"/>
    <x v="75"/>
    <s v="03"/>
    <s v="Higher Education Operating"/>
    <s v="03: Higher Education Operating"/>
    <s v="03420"/>
    <s v="Caresactrlffd-General-Covid-19"/>
    <x v="278"/>
    <s v="211.03420"/>
    <x v="0"/>
    <n v="100"/>
    <n v="0"/>
    <n v="0"/>
    <n v="75697"/>
    <n v="0"/>
    <n v="0"/>
    <n v="0"/>
    <d v="2023-08-07T12:58:53"/>
    <n v="2824"/>
    <n v="1"/>
    <n v="1"/>
  </r>
  <r>
    <x v="6"/>
    <s v="Education Secretariat"/>
    <n v="7"/>
    <s v="Education"/>
    <n v="7"/>
    <s v="Education Secretariat"/>
    <s v="Executive Branch"/>
    <n v="1"/>
    <n v="211"/>
    <s v="103000"/>
    <s v="Virginia Military Institute"/>
    <x v="75"/>
    <s v="03"/>
    <s v="Higher Education Operating"/>
    <s v="03: Higher Education Operating"/>
    <s v="03420"/>
    <s v="Caresactrlffd-General-Covid-19"/>
    <x v="278"/>
    <s v="211.03420"/>
    <x v="1"/>
    <n v="135"/>
    <n v="0"/>
    <n v="0"/>
    <n v="75697"/>
    <n v="895326"/>
    <n v="0"/>
    <n v="0"/>
    <d v="2023-08-07T12:58:53"/>
    <n v="2825"/>
    <n v="1"/>
    <n v="1"/>
  </r>
  <r>
    <x v="6"/>
    <s v="Education Secretariat"/>
    <n v="7"/>
    <s v="Education"/>
    <n v="7"/>
    <s v="Education Secretariat"/>
    <s v="Executive Branch"/>
    <n v="1"/>
    <n v="211"/>
    <s v="103000"/>
    <s v="Virginia Military Institute"/>
    <x v="75"/>
    <s v="03"/>
    <s v="Higher Education Operating"/>
    <s v="03: Higher Education Operating"/>
    <s v="03420"/>
    <s v="Caresactrlffd-General-Covid-19"/>
    <x v="278"/>
    <s v="211.03420"/>
    <x v="2"/>
    <n v="200"/>
    <n v="0"/>
    <n v="0"/>
    <n v="0"/>
    <n v="895325.99999999965"/>
    <n v="0"/>
    <n v="0"/>
    <d v="2023-08-07T12:58:53"/>
    <n v="2826"/>
    <n v="1"/>
    <n v="1"/>
  </r>
  <r>
    <x v="6"/>
    <s v="Education Secretariat"/>
    <n v="7"/>
    <s v="Education"/>
    <n v="7"/>
    <s v="Education Secretariat"/>
    <s v="Executive Branch"/>
    <n v="1"/>
    <n v="211"/>
    <s v="103000"/>
    <s v="Virginia Military Institute"/>
    <x v="75"/>
    <s v="03"/>
    <s v="Higher Education Operating"/>
    <s v="03: Higher Education Operating"/>
    <s v="03420"/>
    <s v="Caresactrlffd-General-Covid-19"/>
    <x v="278"/>
    <s v="211.03420"/>
    <x v="3"/>
    <n v="220"/>
    <n v="0"/>
    <n v="0"/>
    <n v="75697"/>
    <n v="3.4924596548080444E-10"/>
    <n v="0"/>
    <n v="0"/>
    <d v="2023-08-07T12:58:53"/>
    <n v="2827"/>
    <n v="1"/>
    <n v="1"/>
  </r>
  <r>
    <x v="6"/>
    <s v="Education Secretariat"/>
    <n v="7"/>
    <s v="Education"/>
    <n v="7"/>
    <s v="Education Secretariat"/>
    <s v="Executive Branch"/>
    <n v="1"/>
    <n v="211"/>
    <s v="103000"/>
    <s v="Virginia Military Institute"/>
    <x v="75"/>
    <s v="03"/>
    <s v="Higher Education Operating"/>
    <s v="03: Higher Education Operating"/>
    <s v="03440"/>
    <s v="EduStabFund-Students-COVID-19"/>
    <x v="279"/>
    <s v="211.03440"/>
    <x v="1"/>
    <n v="135"/>
    <n v="0"/>
    <n v="0"/>
    <n v="566346"/>
    <n v="599000"/>
    <n v="1684720"/>
    <n v="0"/>
    <d v="2023-08-07T12:58:53"/>
    <n v="2828"/>
    <n v="1"/>
    <n v="1"/>
  </r>
  <r>
    <x v="6"/>
    <s v="Education Secretariat"/>
    <n v="7"/>
    <s v="Education"/>
    <n v="7"/>
    <s v="Education Secretariat"/>
    <s v="Executive Branch"/>
    <n v="1"/>
    <n v="211"/>
    <s v="103000"/>
    <s v="Virginia Military Institute"/>
    <x v="75"/>
    <s v="03"/>
    <s v="Higher Education Operating"/>
    <s v="03: Higher Education Operating"/>
    <s v="03440"/>
    <s v="EduStabFund-Students-COVID-19"/>
    <x v="279"/>
    <s v="211.03440"/>
    <x v="2"/>
    <n v="200"/>
    <n v="0"/>
    <n v="0"/>
    <n v="566346"/>
    <n v="599000"/>
    <n v="1684720"/>
    <n v="0"/>
    <d v="2023-08-07T12:58:53"/>
    <n v="2829"/>
    <n v="1"/>
    <n v="1"/>
  </r>
  <r>
    <x v="6"/>
    <s v="Education Secretariat"/>
    <n v="7"/>
    <s v="Education"/>
    <n v="7"/>
    <s v="Education Secretariat"/>
    <s v="Executive Branch"/>
    <n v="1"/>
    <n v="211"/>
    <s v="103000"/>
    <s v="Virginia Military Institute"/>
    <x v="75"/>
    <s v="03"/>
    <s v="Higher Education Operating"/>
    <s v="03: Higher Education Operating"/>
    <s v="03440"/>
    <s v="EduStabFund-Students-COVID-19"/>
    <x v="279"/>
    <s v="211.03440"/>
    <x v="4"/>
    <n v="500"/>
    <n v="0"/>
    <n v="0"/>
    <n v="566346"/>
    <n v="599000"/>
    <n v="1684720"/>
    <n v="0"/>
    <d v="2023-08-07T12:58:53"/>
    <n v="2830"/>
    <n v="1"/>
    <n v="1"/>
  </r>
  <r>
    <x v="6"/>
    <s v="Education Secretariat"/>
    <n v="7"/>
    <s v="Education"/>
    <n v="7"/>
    <s v="Education Secretariat"/>
    <s v="Executive Branch"/>
    <n v="1"/>
    <n v="211"/>
    <s v="103000"/>
    <s v="Virginia Military Institute"/>
    <x v="75"/>
    <s v="03"/>
    <s v="Higher Education Operating"/>
    <s v="03: Higher Education Operating"/>
    <s v="03690"/>
    <s v="EduStabFund-Institutn-COVID-19"/>
    <x v="281"/>
    <s v="211.03690"/>
    <x v="1"/>
    <n v="135"/>
    <n v="0"/>
    <n v="0"/>
    <n v="566345"/>
    <n v="966705"/>
    <n v="1184571"/>
    <n v="512557"/>
    <d v="2023-08-07T12:58:53"/>
    <n v="2831"/>
    <n v="1"/>
    <n v="1"/>
  </r>
  <r>
    <x v="6"/>
    <s v="Education Secretariat"/>
    <n v="7"/>
    <s v="Education"/>
    <n v="7"/>
    <s v="Education Secretariat"/>
    <s v="Executive Branch"/>
    <n v="1"/>
    <n v="211"/>
    <s v="103000"/>
    <s v="Virginia Military Institute"/>
    <x v="75"/>
    <s v="03"/>
    <s v="Higher Education Operating"/>
    <s v="03: Higher Education Operating"/>
    <s v="03690"/>
    <s v="EduStabFund-Institutn-COVID-19"/>
    <x v="281"/>
    <s v="211.03690"/>
    <x v="2"/>
    <n v="200"/>
    <n v="0"/>
    <n v="0"/>
    <n v="566345"/>
    <n v="966705"/>
    <n v="672013.99999999977"/>
    <n v="512557"/>
    <d v="2023-08-07T12:58:53"/>
    <n v="2832"/>
    <n v="1"/>
    <n v="1"/>
  </r>
  <r>
    <x v="6"/>
    <s v="Education Secretariat"/>
    <n v="7"/>
    <s v="Education"/>
    <n v="7"/>
    <s v="Education Secretariat"/>
    <s v="Executive Branch"/>
    <n v="1"/>
    <n v="211"/>
    <s v="103000"/>
    <s v="Virginia Military Institute"/>
    <x v="75"/>
    <s v="03"/>
    <s v="Higher Education Operating"/>
    <s v="03: Higher Education Operating"/>
    <s v="03690"/>
    <s v="EduStabFund-Institutn-COVID-19"/>
    <x v="281"/>
    <s v="211.03690"/>
    <x v="3"/>
    <n v="220"/>
    <n v="0"/>
    <n v="0"/>
    <n v="0"/>
    <n v="0"/>
    <n v="512557.00000000023"/>
    <n v="0"/>
    <d v="2023-08-07T12:58:53"/>
    <n v="2833"/>
    <n v="1"/>
    <n v="1"/>
  </r>
  <r>
    <x v="6"/>
    <s v="Education Secretariat"/>
    <n v="7"/>
    <s v="Education"/>
    <n v="7"/>
    <s v="Education Secretariat"/>
    <s v="Executive Branch"/>
    <n v="1"/>
    <n v="211"/>
    <s v="103000"/>
    <s v="Virginia Military Institute"/>
    <x v="75"/>
    <s v="03"/>
    <s v="Higher Education Operating"/>
    <s v="03: Higher Education Operating"/>
    <s v="03690"/>
    <s v="EduStabFund-Institutn-COVID-19"/>
    <x v="281"/>
    <s v="211.03690"/>
    <x v="4"/>
    <n v="500"/>
    <n v="0"/>
    <n v="0"/>
    <n v="566345"/>
    <n v="966705"/>
    <n v="672014"/>
    <n v="512557"/>
    <d v="2023-08-07T12:58:53"/>
    <n v="2834"/>
    <n v="1"/>
    <n v="1"/>
  </r>
  <r>
    <x v="6"/>
    <s v="Education Secretariat"/>
    <n v="7"/>
    <s v="Education"/>
    <n v="7"/>
    <s v="Education Secretariat"/>
    <s v="Executive Branch"/>
    <n v="1"/>
    <n v="211"/>
    <s v="103000"/>
    <s v="Virginia Military Institute"/>
    <x v="75"/>
    <s v="03"/>
    <s v="Higher Education Operating"/>
    <s v="03: Higher Education Operating"/>
    <s v="03860"/>
    <s v="Rcycl Matl Sale-Non-Gen/Fed-HE"/>
    <x v="288"/>
    <s v="211.03860"/>
    <x v="0"/>
    <n v="100"/>
    <n v="35013.919999999998"/>
    <n v="38093.339999999997"/>
    <n v="40174.629999999997"/>
    <n v="44646.73"/>
    <n v="50533.34"/>
    <n v="57501.66"/>
    <d v="2023-08-07T12:58:53"/>
    <n v="2835"/>
    <n v="1"/>
    <n v="1"/>
  </r>
  <r>
    <x v="6"/>
    <s v="Education Secretariat"/>
    <n v="7"/>
    <s v="Education"/>
    <n v="7"/>
    <s v="Education Secretariat"/>
    <s v="Executive Branch"/>
    <n v="1"/>
    <n v="211"/>
    <s v="103000"/>
    <s v="Virginia Military Institute"/>
    <x v="75"/>
    <s v="03"/>
    <s v="Higher Education Operating"/>
    <s v="03: Higher Education Operating"/>
    <s v="03860"/>
    <s v="Rcycl Matl Sale-Non-Gen/Fed-HE"/>
    <x v="288"/>
    <s v="211.03860"/>
    <x v="1"/>
    <n v="135"/>
    <n v="15000"/>
    <n v="15000"/>
    <n v="15000"/>
    <n v="15000"/>
    <n v="15000"/>
    <n v="15000"/>
    <d v="2023-08-07T12:58:53"/>
    <n v="2836"/>
    <n v="1"/>
    <n v="1"/>
  </r>
  <r>
    <x v="6"/>
    <s v="Education Secretariat"/>
    <n v="7"/>
    <s v="Education"/>
    <n v="7"/>
    <s v="Education Secretariat"/>
    <s v="Executive Branch"/>
    <n v="1"/>
    <n v="211"/>
    <s v="103000"/>
    <s v="Virginia Military Institute"/>
    <x v="75"/>
    <s v="03"/>
    <s v="Higher Education Operating"/>
    <s v="03: Higher Education Operating"/>
    <s v="03860"/>
    <s v="Rcycl Matl Sale-Non-Gen/Fed-HE"/>
    <x v="288"/>
    <s v="211.03860"/>
    <x v="3"/>
    <n v="220"/>
    <n v="15000"/>
    <n v="15000"/>
    <n v="15000"/>
    <n v="15000"/>
    <n v="15000"/>
    <n v="15000"/>
    <d v="2023-08-07T12:58:53"/>
    <n v="2837"/>
    <n v="1"/>
    <n v="1"/>
  </r>
  <r>
    <x v="6"/>
    <s v="Education Secretariat"/>
    <n v="7"/>
    <s v="Education"/>
    <n v="7"/>
    <s v="Education Secretariat"/>
    <s v="Executive Branch"/>
    <n v="1"/>
    <n v="211"/>
    <s v="103000"/>
    <s v="Virginia Military Institute"/>
    <x v="75"/>
    <s v="03"/>
    <s v="Higher Education Operating"/>
    <s v="03: Higher Education Operating"/>
    <s v="03860"/>
    <s v="Rcycl Matl Sale-Non-Gen/Fed-HE"/>
    <x v="288"/>
    <s v="211.03860"/>
    <x v="4"/>
    <n v="500"/>
    <n v="4024.04"/>
    <n v="3079.42"/>
    <n v="2081.29"/>
    <n v="4472.1000000000004"/>
    <n v="5886.61"/>
    <n v="6968.32"/>
    <d v="2023-08-07T12:58:53"/>
    <n v="2838"/>
    <n v="1"/>
    <n v="1"/>
  </r>
  <r>
    <x v="6"/>
    <s v="Education Secretariat"/>
    <n v="7"/>
    <s v="Education"/>
    <n v="7"/>
    <s v="Education Secretariat"/>
    <s v="Executive Branch"/>
    <n v="1"/>
    <n v="211"/>
    <s v="103000"/>
    <s v="Virginia Military Institute"/>
    <x v="75"/>
    <s v="03"/>
    <s v="Higher Education Operating"/>
    <s v="03: Higher Education Operating"/>
    <s v="03880"/>
    <s v="Supp&amp;Equip Sls-Non-Gen/Fed-HE"/>
    <x v="284"/>
    <s v="211.03880"/>
    <x v="0"/>
    <n v="100"/>
    <n v="191610.23999999999"/>
    <n v="221235.53"/>
    <n v="248683.48"/>
    <n v="260203.95"/>
    <n v="292556.3"/>
    <n v="335074.53000000003"/>
    <d v="2023-08-07T12:58:53"/>
    <n v="2839"/>
    <n v="1"/>
    <n v="1"/>
  </r>
  <r>
    <x v="6"/>
    <s v="Education Secretariat"/>
    <n v="7"/>
    <s v="Education"/>
    <n v="7"/>
    <s v="Education Secretariat"/>
    <s v="Executive Branch"/>
    <n v="1"/>
    <n v="211"/>
    <s v="103000"/>
    <s v="Virginia Military Institute"/>
    <x v="75"/>
    <s v="03"/>
    <s v="Higher Education Operating"/>
    <s v="03: Higher Education Operating"/>
    <s v="03880"/>
    <s v="Supp&amp;Equip Sls-Non-Gen/Fed-HE"/>
    <x v="284"/>
    <s v="211.03880"/>
    <x v="1"/>
    <n v="135"/>
    <n v="23000"/>
    <n v="45000"/>
    <n v="45000"/>
    <n v="45000"/>
    <n v="45000"/>
    <n v="45000"/>
    <d v="2023-08-07T12:58:53"/>
    <n v="2840"/>
    <n v="1"/>
    <n v="1"/>
  </r>
  <r>
    <x v="6"/>
    <s v="Education Secretariat"/>
    <n v="7"/>
    <s v="Education"/>
    <n v="7"/>
    <s v="Education Secretariat"/>
    <s v="Executive Branch"/>
    <n v="1"/>
    <n v="211"/>
    <s v="103000"/>
    <s v="Virginia Military Institute"/>
    <x v="75"/>
    <s v="03"/>
    <s v="Higher Education Operating"/>
    <s v="03: Higher Education Operating"/>
    <s v="03880"/>
    <s v="Supp&amp;Equip Sls-Non-Gen/Fed-HE"/>
    <x v="284"/>
    <s v="211.03880"/>
    <x v="2"/>
    <n v="200"/>
    <n v="802.01"/>
    <n v="2491.46"/>
    <n v="3686.7999999999997"/>
    <n v="205.33"/>
    <n v="0"/>
    <n v="0"/>
    <d v="2023-08-07T12:58:53"/>
    <n v="2841"/>
    <n v="1"/>
    <n v="1"/>
  </r>
  <r>
    <x v="6"/>
    <s v="Education Secretariat"/>
    <n v="7"/>
    <s v="Education"/>
    <n v="7"/>
    <s v="Education Secretariat"/>
    <s v="Executive Branch"/>
    <n v="1"/>
    <n v="211"/>
    <s v="103000"/>
    <s v="Virginia Military Institute"/>
    <x v="75"/>
    <s v="03"/>
    <s v="Higher Education Operating"/>
    <s v="03: Higher Education Operating"/>
    <s v="03880"/>
    <s v="Supp&amp;Equip Sls-Non-Gen/Fed-HE"/>
    <x v="284"/>
    <s v="211.03880"/>
    <x v="3"/>
    <n v="220"/>
    <n v="22197.99"/>
    <n v="42508.54"/>
    <n v="41313.199999999997"/>
    <n v="44794.67"/>
    <n v="45000"/>
    <n v="45000"/>
    <d v="2023-08-07T12:58:53"/>
    <n v="2842"/>
    <n v="1"/>
    <n v="1"/>
  </r>
  <r>
    <x v="6"/>
    <s v="Education Secretariat"/>
    <n v="7"/>
    <s v="Education"/>
    <n v="7"/>
    <s v="Education Secretariat"/>
    <s v="Executive Branch"/>
    <n v="1"/>
    <n v="211"/>
    <s v="103000"/>
    <s v="Virginia Military Institute"/>
    <x v="75"/>
    <s v="03"/>
    <s v="Higher Education Operating"/>
    <s v="03: Higher Education Operating"/>
    <s v="03880"/>
    <s v="Supp&amp;Equip Sls-Non-Gen/Fed-HE"/>
    <x v="284"/>
    <s v="211.03880"/>
    <x v="4"/>
    <n v="500"/>
    <n v="6824.68"/>
    <n v="32116.75"/>
    <n v="31134.75"/>
    <n v="11725.8"/>
    <n v="32352.350000000002"/>
    <n v="42518.23"/>
    <d v="2023-08-07T12:58:53"/>
    <n v="2843"/>
    <n v="1"/>
    <n v="1"/>
  </r>
  <r>
    <x v="6"/>
    <s v="Education Secretariat"/>
    <n v="7"/>
    <s v="Education"/>
    <n v="7"/>
    <s v="Education Secretariat"/>
    <s v="Executive Branch"/>
    <n v="1"/>
    <n v="211"/>
    <s v="103000"/>
    <s v="Virginia Military Institute"/>
    <x v="75"/>
    <s v="03"/>
    <s v="Higher Education Operating"/>
    <s v="03: Higher Education Operating"/>
    <s v="03900"/>
    <s v="Insurance Recovery - Higher Ed"/>
    <x v="290"/>
    <s v="211.03900"/>
    <x v="0"/>
    <n v="100"/>
    <n v="0"/>
    <n v="0"/>
    <n v="0"/>
    <n v="0"/>
    <n v="0"/>
    <n v="16408.41"/>
    <d v="2023-08-07T12:58:53"/>
    <n v="2844"/>
    <n v="1"/>
    <n v="1"/>
  </r>
  <r>
    <x v="6"/>
    <s v="Education Secretariat"/>
    <n v="7"/>
    <s v="Education"/>
    <n v="7"/>
    <s v="Education Secretariat"/>
    <s v="Executive Branch"/>
    <n v="1"/>
    <n v="211"/>
    <s v="103000"/>
    <s v="Virginia Military Institute"/>
    <x v="75"/>
    <s v="03"/>
    <s v="Higher Education Operating"/>
    <s v="03: Higher Education Operating"/>
    <s v="03900"/>
    <s v="Insurance Recovery - Higher Ed"/>
    <x v="290"/>
    <s v="211.03900"/>
    <x v="1"/>
    <n v="135"/>
    <n v="30000"/>
    <n v="70000"/>
    <n v="70000"/>
    <n v="70000"/>
    <n v="150000"/>
    <n v="70000"/>
    <d v="2023-08-07T12:58:53"/>
    <n v="2845"/>
    <n v="1"/>
    <n v="1"/>
  </r>
  <r>
    <x v="6"/>
    <s v="Education Secretariat"/>
    <n v="7"/>
    <s v="Education"/>
    <n v="7"/>
    <s v="Education Secretariat"/>
    <s v="Executive Branch"/>
    <n v="1"/>
    <n v="211"/>
    <s v="103000"/>
    <s v="Virginia Military Institute"/>
    <x v="75"/>
    <s v="03"/>
    <s v="Higher Education Operating"/>
    <s v="03: Higher Education Operating"/>
    <s v="03900"/>
    <s v="Insurance Recovery - Higher Ed"/>
    <x v="290"/>
    <s v="211.03900"/>
    <x v="2"/>
    <n v="200"/>
    <n v="17047.46"/>
    <n v="24718.84"/>
    <n v="14452.02"/>
    <n v="18003.150000000001"/>
    <n v="146179.03"/>
    <n v="17313.760000000002"/>
    <d v="2023-08-07T12:58:53"/>
    <n v="2846"/>
    <n v="1"/>
    <n v="1"/>
  </r>
  <r>
    <x v="6"/>
    <s v="Education Secretariat"/>
    <n v="7"/>
    <s v="Education"/>
    <n v="7"/>
    <s v="Education Secretariat"/>
    <s v="Executive Branch"/>
    <n v="1"/>
    <n v="211"/>
    <s v="103000"/>
    <s v="Virginia Military Institute"/>
    <x v="75"/>
    <s v="03"/>
    <s v="Higher Education Operating"/>
    <s v="03: Higher Education Operating"/>
    <s v="03900"/>
    <s v="Insurance Recovery - Higher Ed"/>
    <x v="290"/>
    <s v="211.03900"/>
    <x v="3"/>
    <n v="220"/>
    <n v="12952.54"/>
    <n v="45281.16"/>
    <n v="55547.979999999996"/>
    <n v="51996.85"/>
    <n v="3820.9700000000012"/>
    <n v="52686.239999999998"/>
    <d v="2023-08-07T12:58:53"/>
    <n v="2847"/>
    <n v="1"/>
    <n v="1"/>
  </r>
  <r>
    <x v="6"/>
    <s v="Education Secretariat"/>
    <n v="7"/>
    <s v="Education"/>
    <n v="7"/>
    <s v="Education Secretariat"/>
    <s v="Executive Branch"/>
    <n v="1"/>
    <n v="211"/>
    <s v="103000"/>
    <s v="Virginia Military Institute"/>
    <x v="75"/>
    <s v="03"/>
    <s v="Higher Education Operating"/>
    <s v="03: Higher Education Operating"/>
    <s v="03900"/>
    <s v="Insurance Recovery - Higher Ed"/>
    <x v="290"/>
    <s v="211.03900"/>
    <x v="4"/>
    <n v="500"/>
    <n v="17047.46"/>
    <n v="24718.84"/>
    <n v="14452.02"/>
    <n v="18003.150000000001"/>
    <n v="146179.03"/>
    <n v="33722.17"/>
    <d v="2023-08-07T12:58:53"/>
    <n v="2848"/>
    <n v="1"/>
    <n v="1"/>
  </r>
  <r>
    <x v="6"/>
    <s v="Education Secretariat"/>
    <n v="7"/>
    <s v="Education"/>
    <n v="7"/>
    <s v="Education Secretariat"/>
    <s v="Executive Branch"/>
    <n v="1"/>
    <n v="211"/>
    <s v="103000"/>
    <s v="Virginia Military Institute"/>
    <x v="75"/>
    <s v="09"/>
    <s v="Dedicated Special Revenue"/>
    <s v="09: Dedicated Special Revenue"/>
    <s v="09650"/>
    <s v="Central Capital Planning Fund"/>
    <x v="257"/>
    <s v="211.09650"/>
    <x v="0"/>
    <n v="100"/>
    <n v="0"/>
    <n v="0"/>
    <n v="0"/>
    <n v="0"/>
    <n v="0"/>
    <n v="2100000"/>
    <d v="2023-08-07T12:58:53"/>
    <n v="2849"/>
    <n v="1"/>
    <n v="1"/>
  </r>
  <r>
    <x v="6"/>
    <s v="Education Secretariat"/>
    <n v="7"/>
    <s v="Education"/>
    <n v="7"/>
    <s v="Education Secretariat"/>
    <s v="Executive Branch"/>
    <n v="1"/>
    <n v="211"/>
    <s v="103000"/>
    <s v="Virginia Military Institute"/>
    <x v="75"/>
    <s v="09"/>
    <s v="Dedicated Special Revenue"/>
    <s v="09: Dedicated Special Revenue"/>
    <s v="09650"/>
    <s v="Central Capital Planning Fund"/>
    <x v="257"/>
    <s v="211.09650"/>
    <x v="5"/>
    <n v="137"/>
    <n v="0"/>
    <n v="0"/>
    <n v="0"/>
    <n v="0"/>
    <n v="0"/>
    <n v="2100000"/>
    <d v="2023-08-07T12:58:53"/>
    <n v="2850"/>
    <n v="1"/>
    <n v="1"/>
  </r>
  <r>
    <x v="6"/>
    <s v="Education Secretariat"/>
    <n v="7"/>
    <s v="Education"/>
    <n v="7"/>
    <s v="Education Secretariat"/>
    <s v="Executive Branch"/>
    <n v="1"/>
    <n v="211"/>
    <s v="103000"/>
    <s v="Virginia Military Institute"/>
    <x v="75"/>
    <s v="09"/>
    <s v="Dedicated Special Revenue"/>
    <s v="09: Dedicated Special Revenue"/>
    <s v="09650"/>
    <s v="Central Capital Planning Fund"/>
    <x v="257"/>
    <s v="211.09650"/>
    <x v="6"/>
    <n v="222"/>
    <n v="0"/>
    <n v="0"/>
    <n v="0"/>
    <n v="0"/>
    <n v="0"/>
    <n v="2100000"/>
    <d v="2023-08-07T12:58:53"/>
    <n v="2851"/>
    <n v="1"/>
    <n v="1"/>
  </r>
  <r>
    <x v="6"/>
    <s v="Education Secretariat"/>
    <n v="7"/>
    <s v="Education"/>
    <n v="7"/>
    <s v="Education Secretariat"/>
    <s v="Executive Branch"/>
    <n v="1"/>
    <n v="208"/>
    <s v="104000"/>
    <s v="Virginia Polytechnic Institute and State University"/>
    <x v="76"/>
    <s v="03"/>
    <s v="Higher Education Operating"/>
    <s v="03: Higher Education Operating"/>
    <s v="03000"/>
    <s v="Higher Education Operating"/>
    <x v="267"/>
    <s v="208.03000"/>
    <x v="1"/>
    <n v="135"/>
    <n v="709292045"/>
    <n v="752892181"/>
    <n v="819880211"/>
    <n v="842339811.89999998"/>
    <n v="901496305.73000002"/>
    <n v="958616967.88"/>
    <d v="2023-08-07T12:58:53"/>
    <n v="2852"/>
    <n v="1"/>
    <n v="1"/>
  </r>
  <r>
    <x v="6"/>
    <s v="Education Secretariat"/>
    <n v="7"/>
    <s v="Education"/>
    <n v="7"/>
    <s v="Education Secretariat"/>
    <s v="Executive Branch"/>
    <n v="1"/>
    <n v="208"/>
    <s v="104000"/>
    <s v="Virginia Polytechnic Institute and State University"/>
    <x v="76"/>
    <s v="03"/>
    <s v="Higher Education Operating"/>
    <s v="03: Higher Education Operating"/>
    <s v="03000"/>
    <s v="Higher Education Operating"/>
    <x v="267"/>
    <s v="208.03000"/>
    <x v="2"/>
    <n v="200"/>
    <n v="704953412.14000106"/>
    <n v="748366312.51000178"/>
    <n v="804623393.31999838"/>
    <n v="830947874.56000209"/>
    <n v="896351592.20000255"/>
    <n v="951240191.44000018"/>
    <d v="2023-08-07T12:58:53"/>
    <n v="2853"/>
    <n v="1"/>
    <n v="1"/>
  </r>
  <r>
    <x v="6"/>
    <s v="Education Secretariat"/>
    <n v="7"/>
    <s v="Education"/>
    <n v="7"/>
    <s v="Education Secretariat"/>
    <s v="Executive Branch"/>
    <n v="1"/>
    <n v="208"/>
    <s v="104000"/>
    <s v="Virginia Polytechnic Institute and State University"/>
    <x v="76"/>
    <s v="03"/>
    <s v="Higher Education Operating"/>
    <s v="03: Higher Education Operating"/>
    <s v="03000"/>
    <s v="Higher Education Operating"/>
    <x v="267"/>
    <s v="208.03000"/>
    <x v="3"/>
    <n v="220"/>
    <n v="4338632.8599989414"/>
    <n v="4525868.4899982214"/>
    <n v="15256817.680001616"/>
    <n v="11391937.339997888"/>
    <n v="5144713.529997468"/>
    <n v="7376776.4399998188"/>
    <d v="2023-08-07T12:58:53"/>
    <n v="2854"/>
    <n v="1"/>
    <n v="1"/>
  </r>
  <r>
    <x v="6"/>
    <s v="Education Secretariat"/>
    <n v="7"/>
    <s v="Education"/>
    <n v="7"/>
    <s v="Education Secretariat"/>
    <s v="Executive Branch"/>
    <n v="1"/>
    <n v="208"/>
    <s v="104000"/>
    <s v="Virginia Polytechnic Institute and State University"/>
    <x v="76"/>
    <s v="03"/>
    <s v="Higher Education Operating"/>
    <s v="03: Higher Education Operating"/>
    <s v="03010"/>
    <s v="Higher Education Federal"/>
    <x v="268"/>
    <s v="208.03010"/>
    <x v="1"/>
    <n v="135"/>
    <n v="177413880"/>
    <n v="177413880"/>
    <n v="177413880"/>
    <n v="194417630"/>
    <n v="189413880"/>
    <n v="223633236"/>
    <d v="2023-08-07T12:58:53"/>
    <n v="2855"/>
    <n v="1"/>
    <n v="1"/>
  </r>
  <r>
    <x v="6"/>
    <s v="Education Secretariat"/>
    <n v="7"/>
    <s v="Education"/>
    <n v="7"/>
    <s v="Education Secretariat"/>
    <s v="Executive Branch"/>
    <n v="1"/>
    <n v="208"/>
    <s v="104000"/>
    <s v="Virginia Polytechnic Institute and State University"/>
    <x v="76"/>
    <s v="03"/>
    <s v="Higher Education Operating"/>
    <s v="03: Higher Education Operating"/>
    <s v="03010"/>
    <s v="Higher Education Federal"/>
    <x v="268"/>
    <s v="208.03010"/>
    <x v="2"/>
    <n v="200"/>
    <n v="154597129.79999998"/>
    <n v="163054541.85999998"/>
    <n v="170138133.38000011"/>
    <n v="170217525.63"/>
    <n v="186815228.09999999"/>
    <n v="218578974.89000002"/>
    <d v="2023-08-07T12:58:53"/>
    <n v="2856"/>
    <n v="1"/>
    <n v="1"/>
  </r>
  <r>
    <x v="6"/>
    <s v="Education Secretariat"/>
    <n v="7"/>
    <s v="Education"/>
    <n v="7"/>
    <s v="Education Secretariat"/>
    <s v="Executive Branch"/>
    <n v="1"/>
    <n v="208"/>
    <s v="104000"/>
    <s v="Virginia Polytechnic Institute and State University"/>
    <x v="76"/>
    <s v="03"/>
    <s v="Higher Education Operating"/>
    <s v="03: Higher Education Operating"/>
    <s v="03010"/>
    <s v="Higher Education Federal"/>
    <x v="268"/>
    <s v="208.03010"/>
    <x v="3"/>
    <n v="220"/>
    <n v="22816750.200000018"/>
    <n v="14359338.140000015"/>
    <n v="7275746.6199998856"/>
    <n v="24200104.370000005"/>
    <n v="2598651.900000006"/>
    <n v="5054261.1099999845"/>
    <d v="2023-08-07T12:58:53"/>
    <n v="2857"/>
    <n v="1"/>
    <n v="1"/>
  </r>
  <r>
    <x v="6"/>
    <s v="Education Secretariat"/>
    <n v="7"/>
    <s v="Education"/>
    <n v="7"/>
    <s v="Education Secretariat"/>
    <s v="Executive Branch"/>
    <n v="1"/>
    <n v="208"/>
    <s v="104000"/>
    <s v="Virginia Polytechnic Institute and State University"/>
    <x v="76"/>
    <s v="03"/>
    <s v="Higher Education Operating"/>
    <s v="03: Higher Education Operating"/>
    <s v="03020"/>
    <s v="Foundation/Othr Grants/Cntrcts"/>
    <x v="269"/>
    <s v="208.03020"/>
    <x v="0"/>
    <n v="100"/>
    <n v="0"/>
    <n v="0"/>
    <n v="0"/>
    <n v="1893"/>
    <n v="4543"/>
    <n v="4543"/>
    <d v="2023-08-07T12:58:53"/>
    <n v="2858"/>
    <n v="1"/>
    <n v="1"/>
  </r>
  <r>
    <x v="6"/>
    <s v="Education Secretariat"/>
    <n v="7"/>
    <s v="Education"/>
    <n v="7"/>
    <s v="Education Secretariat"/>
    <s v="Executive Branch"/>
    <n v="1"/>
    <n v="208"/>
    <s v="104000"/>
    <s v="Virginia Polytechnic Institute and State University"/>
    <x v="76"/>
    <s v="03"/>
    <s v="Higher Education Operating"/>
    <s v="03: Higher Education Operating"/>
    <s v="03020"/>
    <s v="Foundation/Othr Grants/Cntrcts"/>
    <x v="269"/>
    <s v="208.03020"/>
    <x v="1"/>
    <n v="135"/>
    <n v="109318850"/>
    <n v="113318850"/>
    <n v="115318850"/>
    <n v="125922850"/>
    <n v="131636350"/>
    <n v="139787948"/>
    <d v="2023-08-07T12:58:53"/>
    <n v="2859"/>
    <n v="1"/>
    <n v="1"/>
  </r>
  <r>
    <x v="6"/>
    <s v="Education Secretariat"/>
    <n v="7"/>
    <s v="Education"/>
    <n v="7"/>
    <s v="Education Secretariat"/>
    <s v="Executive Branch"/>
    <n v="1"/>
    <n v="208"/>
    <s v="104000"/>
    <s v="Virginia Polytechnic Institute and State University"/>
    <x v="76"/>
    <s v="03"/>
    <s v="Higher Education Operating"/>
    <s v="03: Higher Education Operating"/>
    <s v="03020"/>
    <s v="Foundation/Othr Grants/Cntrcts"/>
    <x v="269"/>
    <s v="208.03020"/>
    <x v="5"/>
    <n v="137"/>
    <n v="0"/>
    <n v="0"/>
    <n v="5267006"/>
    <n v="122267006"/>
    <n v="13261661.210000001"/>
    <n v="17942481.490000002"/>
    <d v="2023-08-07T12:58:53"/>
    <n v="2860"/>
    <n v="1"/>
    <n v="1"/>
  </r>
  <r>
    <x v="6"/>
    <s v="Education Secretariat"/>
    <n v="7"/>
    <s v="Education"/>
    <n v="7"/>
    <s v="Education Secretariat"/>
    <s v="Executive Branch"/>
    <n v="1"/>
    <n v="208"/>
    <s v="104000"/>
    <s v="Virginia Polytechnic Institute and State University"/>
    <x v="76"/>
    <s v="03"/>
    <s v="Higher Education Operating"/>
    <m/>
    <s v="03020"/>
    <s v="Foundation/Othr Grants/Cntrcts"/>
    <x v="269"/>
    <s v="208.03020"/>
    <x v="5"/>
    <n v="137"/>
    <n v="0"/>
    <n v="0"/>
    <n v="117000000"/>
    <n v="17000000"/>
    <n v="0"/>
    <n v="12113000"/>
    <d v="2023-08-07T12:58:53"/>
    <n v="2861"/>
    <n v="1"/>
    <n v="1"/>
  </r>
  <r>
    <x v="6"/>
    <s v="Education Secretariat"/>
    <n v="7"/>
    <s v="Education"/>
    <n v="7"/>
    <s v="Education Secretariat"/>
    <s v="Executive Branch"/>
    <n v="1"/>
    <n v="208"/>
    <s v="104000"/>
    <s v="Virginia Polytechnic Institute and State University"/>
    <x v="76"/>
    <s v="03"/>
    <s v="Higher Education Operating"/>
    <s v="03: Higher Education Operating"/>
    <s v="03020"/>
    <s v="Foundation/Othr Grants/Cntrcts"/>
    <x v="269"/>
    <s v="208.03020"/>
    <x v="2"/>
    <n v="200"/>
    <n v="102311901.78000014"/>
    <n v="103821288.77000006"/>
    <n v="106714325.96999991"/>
    <n v="89924855.100000009"/>
    <n v="118096079.10000011"/>
    <n v="126343792.86000001"/>
    <d v="2023-08-07T12:58:53"/>
    <n v="2862"/>
    <n v="1"/>
    <n v="1"/>
  </r>
  <r>
    <x v="6"/>
    <s v="Education Secretariat"/>
    <n v="7"/>
    <s v="Education"/>
    <n v="7"/>
    <s v="Education Secretariat"/>
    <s v="Executive Branch"/>
    <n v="1"/>
    <n v="208"/>
    <s v="104000"/>
    <s v="Virginia Polytechnic Institute and State University"/>
    <x v="76"/>
    <s v="03"/>
    <s v="Higher Education Operating"/>
    <s v="03: Higher Education Operating"/>
    <s v="03020"/>
    <s v="Foundation/Othr Grants/Cntrcts"/>
    <x v="269"/>
    <s v="208.03020"/>
    <x v="7"/>
    <n v="205"/>
    <n v="0"/>
    <n v="0"/>
    <n v="5267006"/>
    <n v="9005344.790000001"/>
    <n v="10806179.720000001"/>
    <n v="20488163.430000003"/>
    <d v="2023-08-07T12:58:53"/>
    <n v="2863"/>
    <n v="1"/>
    <n v="1"/>
  </r>
  <r>
    <x v="6"/>
    <s v="Education Secretariat"/>
    <n v="7"/>
    <s v="Education"/>
    <n v="7"/>
    <s v="Education Secretariat"/>
    <s v="Executive Branch"/>
    <n v="1"/>
    <n v="208"/>
    <s v="104000"/>
    <s v="Virginia Polytechnic Institute and State University"/>
    <x v="76"/>
    <s v="03"/>
    <s v="Higher Education Operating"/>
    <s v="03: Higher Education Operating"/>
    <s v="03020"/>
    <s v="Foundation/Othr Grants/Cntrcts"/>
    <x v="269"/>
    <s v="208.03020"/>
    <x v="3"/>
    <n v="220"/>
    <n v="7006948.2199998647"/>
    <n v="9497561.2299999446"/>
    <n v="8604524.0300000906"/>
    <n v="35997994.899999991"/>
    <n v="13540270.899999887"/>
    <n v="13444155.139999986"/>
    <d v="2023-08-07T12:58:53"/>
    <n v="2864"/>
    <n v="1"/>
    <n v="1"/>
  </r>
  <r>
    <x v="6"/>
    <s v="Education Secretariat"/>
    <n v="7"/>
    <s v="Education"/>
    <n v="7"/>
    <s v="Education Secretariat"/>
    <s v="Executive Branch"/>
    <n v="1"/>
    <n v="208"/>
    <s v="104000"/>
    <s v="Virginia Polytechnic Institute and State University"/>
    <x v="76"/>
    <s v="03"/>
    <s v="Higher Education Operating"/>
    <s v="03: Higher Education Operating"/>
    <s v="03020"/>
    <s v="Foundation/Othr Grants/Cntrcts"/>
    <x v="269"/>
    <s v="208.03020"/>
    <x v="6"/>
    <n v="222"/>
    <n v="0"/>
    <n v="0"/>
    <n v="0"/>
    <n v="113261661.20999999"/>
    <n v="2455481.4900000002"/>
    <n v="-2545681.9400000013"/>
    <d v="2023-08-07T12:58:53"/>
    <n v="2865"/>
    <n v="1"/>
    <n v="1"/>
  </r>
  <r>
    <x v="6"/>
    <s v="Education Secretariat"/>
    <n v="7"/>
    <s v="Education"/>
    <n v="7"/>
    <s v="Education Secretariat"/>
    <s v="Executive Branch"/>
    <n v="1"/>
    <n v="208"/>
    <s v="104000"/>
    <s v="Virginia Polytechnic Institute and State University"/>
    <x v="76"/>
    <s v="03"/>
    <s v="Higher Education Operating"/>
    <s v="03: Higher Education Operating"/>
    <s v="03030"/>
    <s v="Indirect Cost Recovery"/>
    <x v="270"/>
    <s v="208.03030"/>
    <x v="1"/>
    <n v="135"/>
    <n v="56830413"/>
    <n v="56830413"/>
    <n v="56830413"/>
    <n v="56830413"/>
    <n v="45830413"/>
    <n v="68512330"/>
    <d v="2023-08-07T12:58:53"/>
    <n v="2866"/>
    <n v="1"/>
    <n v="1"/>
  </r>
  <r>
    <x v="6"/>
    <s v="Education Secretariat"/>
    <n v="7"/>
    <s v="Education"/>
    <n v="7"/>
    <s v="Education Secretariat"/>
    <s v="Executive Branch"/>
    <n v="1"/>
    <n v="208"/>
    <s v="104000"/>
    <s v="Virginia Polytechnic Institute and State University"/>
    <x v="76"/>
    <s v="03"/>
    <s v="Higher Education Operating"/>
    <s v="03: Higher Education Operating"/>
    <s v="03030"/>
    <s v="Indirect Cost Recovery"/>
    <x v="270"/>
    <s v="208.03030"/>
    <x v="5"/>
    <n v="137"/>
    <n v="11913800"/>
    <n v="9217946"/>
    <n v="5275104.37"/>
    <n v="15481239.629999999"/>
    <n v="9919160.5299999993"/>
    <n v="11959536.939999999"/>
    <d v="2023-08-07T12:58:53"/>
    <n v="2867"/>
    <n v="1"/>
    <n v="1"/>
  </r>
  <r>
    <x v="6"/>
    <s v="Education Secretariat"/>
    <n v="7"/>
    <s v="Education"/>
    <n v="7"/>
    <s v="Education Secretariat"/>
    <s v="Executive Branch"/>
    <n v="1"/>
    <n v="208"/>
    <s v="104000"/>
    <s v="Virginia Polytechnic Institute and State University"/>
    <x v="76"/>
    <s v="03"/>
    <s v="Higher Education Operating"/>
    <s v="03: Higher Education Operating"/>
    <s v="03030"/>
    <s v="Indirect Cost Recovery"/>
    <x v="270"/>
    <s v="208.03030"/>
    <x v="2"/>
    <n v="200"/>
    <n v="38682598.269999996"/>
    <n v="39414501.690000013"/>
    <n v="35658327.129999995"/>
    <n v="15704630.200000033"/>
    <n v="23540075.789999988"/>
    <n v="39517603.940000042"/>
    <d v="2023-08-07T12:58:53"/>
    <n v="2868"/>
    <n v="1"/>
    <n v="1"/>
  </r>
  <r>
    <x v="6"/>
    <s v="Education Secretariat"/>
    <n v="7"/>
    <s v="Education"/>
    <n v="7"/>
    <s v="Education Secretariat"/>
    <s v="Executive Branch"/>
    <n v="1"/>
    <n v="208"/>
    <s v="104000"/>
    <s v="Virginia Polytechnic Institute and State University"/>
    <x v="76"/>
    <s v="03"/>
    <s v="Higher Education Operating"/>
    <s v="03: Higher Education Operating"/>
    <s v="03030"/>
    <s v="Indirect Cost Recovery"/>
    <x v="270"/>
    <s v="208.03030"/>
    <x v="7"/>
    <n v="205"/>
    <n v="2695853.86"/>
    <n v="-1675842.62"/>
    <n v="1125953.74"/>
    <n v="1662079.1"/>
    <n v="5402502.0599999996"/>
    <n v="7405513.2300000004"/>
    <d v="2023-08-07T12:58:53"/>
    <n v="2869"/>
    <n v="1"/>
    <n v="1"/>
  </r>
  <r>
    <x v="6"/>
    <s v="Education Secretariat"/>
    <n v="7"/>
    <s v="Education"/>
    <n v="7"/>
    <s v="Education Secretariat"/>
    <s v="Executive Branch"/>
    <n v="1"/>
    <n v="208"/>
    <s v="104000"/>
    <s v="Virginia Polytechnic Institute and State University"/>
    <x v="76"/>
    <s v="03"/>
    <s v="Higher Education Operating"/>
    <s v="03: Higher Education Operating"/>
    <s v="03030"/>
    <s v="Indirect Cost Recovery"/>
    <x v="270"/>
    <s v="208.03030"/>
    <x v="3"/>
    <n v="220"/>
    <n v="18147814.730000004"/>
    <n v="17415911.309999987"/>
    <n v="21172085.870000005"/>
    <n v="41125782.799999967"/>
    <n v="22290337.210000012"/>
    <n v="28994726.059999958"/>
    <d v="2023-08-07T12:58:53"/>
    <n v="2870"/>
    <n v="1"/>
    <n v="1"/>
  </r>
  <r>
    <x v="6"/>
    <s v="Education Secretariat"/>
    <n v="7"/>
    <s v="Education"/>
    <n v="7"/>
    <s v="Education Secretariat"/>
    <s v="Executive Branch"/>
    <n v="1"/>
    <n v="208"/>
    <s v="104000"/>
    <s v="Virginia Polytechnic Institute and State University"/>
    <x v="76"/>
    <s v="03"/>
    <s v="Higher Education Operating"/>
    <s v="03: Higher Education Operating"/>
    <s v="03030"/>
    <s v="Indirect Cost Recovery"/>
    <x v="270"/>
    <s v="208.03030"/>
    <x v="6"/>
    <n v="222"/>
    <n v="9217946.1400000006"/>
    <n v="10893788.620000001"/>
    <n v="4149150.63"/>
    <n v="13819160.529999999"/>
    <n v="4516658.47"/>
    <n v="4554023.709999999"/>
    <d v="2023-08-07T12:58:53"/>
    <n v="2871"/>
    <n v="1"/>
    <n v="1"/>
  </r>
  <r>
    <x v="6"/>
    <s v="Education Secretariat"/>
    <n v="7"/>
    <s v="Education"/>
    <n v="7"/>
    <s v="Education Secretariat"/>
    <s v="Executive Branch"/>
    <n v="1"/>
    <n v="208"/>
    <s v="104000"/>
    <s v="Virginia Polytechnic Institute and State University"/>
    <x v="76"/>
    <s v="03"/>
    <s v="Higher Education Operating"/>
    <s v="03: Higher Education Operating"/>
    <s v="03050"/>
    <s v="Unique Military Activities"/>
    <x v="330"/>
    <s v="208.03050"/>
    <x v="1"/>
    <n v="135"/>
    <n v="2284350"/>
    <n v="2284350"/>
    <n v="2757350"/>
    <n v="2757350"/>
    <n v="2907350"/>
    <n v="3278212"/>
    <d v="2023-08-07T12:58:53"/>
    <n v="2872"/>
    <n v="1"/>
    <n v="1"/>
  </r>
  <r>
    <x v="6"/>
    <s v="Education Secretariat"/>
    <n v="7"/>
    <s v="Education"/>
    <n v="7"/>
    <s v="Education Secretariat"/>
    <s v="Executive Branch"/>
    <n v="1"/>
    <n v="208"/>
    <s v="104000"/>
    <s v="Virginia Polytechnic Institute and State University"/>
    <x v="76"/>
    <s v="03"/>
    <s v="Higher Education Operating"/>
    <s v="03: Higher Education Operating"/>
    <s v="03050"/>
    <s v="Unique Military Activities"/>
    <x v="330"/>
    <s v="208.03050"/>
    <x v="2"/>
    <n v="200"/>
    <n v="2284350"/>
    <n v="2284350"/>
    <n v="2757350.0000000005"/>
    <n v="2757350.0000000005"/>
    <n v="2907349.9999999991"/>
    <n v="3278211.9999999995"/>
    <d v="2023-08-07T12:58:53"/>
    <n v="2873"/>
    <n v="1"/>
    <n v="1"/>
  </r>
  <r>
    <x v="6"/>
    <s v="Education Secretariat"/>
    <n v="7"/>
    <s v="Education"/>
    <n v="7"/>
    <s v="Education Secretariat"/>
    <s v="Executive Branch"/>
    <n v="1"/>
    <n v="208"/>
    <s v="104000"/>
    <s v="Virginia Polytechnic Institute and State University"/>
    <x v="76"/>
    <s v="03"/>
    <s v="Higher Education Operating"/>
    <s v="03: Higher Education Operating"/>
    <s v="03050"/>
    <s v="Unique Military Activities"/>
    <x v="330"/>
    <s v="208.03050"/>
    <x v="3"/>
    <n v="220"/>
    <n v="0"/>
    <n v="0"/>
    <n v="-4.6566128730773926E-10"/>
    <n v="-4.6566128730773926E-10"/>
    <n v="9.3132257461547852E-10"/>
    <n v="4.6566128730773926E-10"/>
    <d v="2023-08-07T12:58:53"/>
    <n v="2874"/>
    <n v="1"/>
    <n v="1"/>
  </r>
  <r>
    <x v="6"/>
    <s v="Education Secretariat"/>
    <n v="7"/>
    <s v="Education"/>
    <n v="7"/>
    <s v="Education Secretariat"/>
    <s v="Executive Branch"/>
    <n v="1"/>
    <n v="208"/>
    <s v="104000"/>
    <s v="Virginia Polytechnic Institute and State University"/>
    <x v="76"/>
    <s v="03"/>
    <s v="Higher Education Operating"/>
    <s v="03: Higher Education Operating"/>
    <s v="03060"/>
    <s v="Auxiliary Enterprise"/>
    <x v="271"/>
    <s v="208.03060"/>
    <x v="1"/>
    <n v="135"/>
    <n v="260335845"/>
    <n v="295266645"/>
    <n v="301757926"/>
    <n v="302320577"/>
    <n v="302320577"/>
    <n v="322092852"/>
    <d v="2023-08-07T12:58:53"/>
    <n v="2875"/>
    <n v="1"/>
    <n v="1"/>
  </r>
  <r>
    <x v="6"/>
    <s v="Education Secretariat"/>
    <n v="7"/>
    <s v="Education"/>
    <n v="7"/>
    <s v="Education Secretariat"/>
    <s v="Executive Branch"/>
    <n v="1"/>
    <n v="208"/>
    <s v="104000"/>
    <s v="Virginia Polytechnic Institute and State University"/>
    <x v="76"/>
    <s v="03"/>
    <s v="Higher Education Operating"/>
    <s v="03: Higher Education Operating"/>
    <s v="03060"/>
    <s v="Auxiliary Enterprise"/>
    <x v="271"/>
    <s v="208.03060"/>
    <x v="5"/>
    <n v="137"/>
    <n v="25154436"/>
    <n v="515236"/>
    <n v="25444876.240000002"/>
    <n v="23654868.490000002"/>
    <n v="34774698.439999998"/>
    <n v="47037816.57"/>
    <d v="2023-08-07T12:58:53"/>
    <n v="2876"/>
    <n v="1"/>
    <n v="1"/>
  </r>
  <r>
    <x v="6"/>
    <s v="Education Secretariat"/>
    <n v="7"/>
    <s v="Education"/>
    <n v="7"/>
    <s v="Education Secretariat"/>
    <s v="Executive Branch"/>
    <n v="1"/>
    <n v="208"/>
    <s v="104000"/>
    <s v="Virginia Polytechnic Institute and State University"/>
    <x v="76"/>
    <s v="03"/>
    <s v="Higher Education Operating"/>
    <m/>
    <s v="03060"/>
    <s v="Auxiliary Enterprise"/>
    <x v="271"/>
    <s v="208.03060"/>
    <x v="5"/>
    <n v="137"/>
    <n v="0"/>
    <n v="27177000"/>
    <n v="0"/>
    <n v="19530000"/>
    <n v="0"/>
    <n v="1371000"/>
    <d v="2023-08-07T12:58:53"/>
    <n v="2877"/>
    <n v="1"/>
    <n v="1"/>
  </r>
  <r>
    <x v="6"/>
    <s v="Education Secretariat"/>
    <n v="7"/>
    <s v="Education"/>
    <n v="7"/>
    <s v="Education Secretariat"/>
    <s v="Executive Branch"/>
    <n v="1"/>
    <n v="208"/>
    <s v="104000"/>
    <s v="Virginia Polytechnic Institute and State University"/>
    <x v="76"/>
    <s v="03"/>
    <s v="Higher Education Operating"/>
    <s v="03: Higher Education Operating"/>
    <s v="03060"/>
    <s v="Auxiliary Enterprise"/>
    <x v="271"/>
    <s v="208.03060"/>
    <x v="2"/>
    <n v="200"/>
    <n v="241414074.23000008"/>
    <n v="247592409.66000026"/>
    <n v="255662763.7599999"/>
    <n v="209074626.10000026"/>
    <n v="249927054.00999975"/>
    <n v="306667703.16000015"/>
    <d v="2023-08-07T12:58:53"/>
    <n v="2878"/>
    <n v="1"/>
    <n v="1"/>
  </r>
  <r>
    <x v="6"/>
    <s v="Education Secretariat"/>
    <n v="7"/>
    <s v="Education"/>
    <n v="7"/>
    <s v="Education Secretariat"/>
    <s v="Executive Branch"/>
    <n v="1"/>
    <n v="208"/>
    <s v="104000"/>
    <s v="Virginia Polytechnic Institute and State University"/>
    <x v="76"/>
    <s v="03"/>
    <s v="Higher Education Operating"/>
    <s v="03: Higher Education Operating"/>
    <s v="03060"/>
    <s v="Auxiliary Enterprise"/>
    <x v="271"/>
    <s v="208.03060"/>
    <x v="7"/>
    <n v="205"/>
    <n v="223767.07"/>
    <n v="12044359.76"/>
    <n v="1785978.01"/>
    <n v="10410170.049999999"/>
    <n v="15307479.870000003"/>
    <n v="19063126.690000001"/>
    <d v="2023-08-07T12:58:53"/>
    <n v="2879"/>
    <n v="1"/>
    <n v="1"/>
  </r>
  <r>
    <x v="6"/>
    <s v="Education Secretariat"/>
    <n v="7"/>
    <s v="Education"/>
    <n v="7"/>
    <s v="Education Secretariat"/>
    <s v="Executive Branch"/>
    <n v="1"/>
    <n v="208"/>
    <s v="104000"/>
    <s v="Virginia Polytechnic Institute and State University"/>
    <x v="76"/>
    <s v="03"/>
    <s v="Higher Education Operating"/>
    <s v="03: Higher Education Operating"/>
    <s v="03060"/>
    <s v="Auxiliary Enterprise"/>
    <x v="271"/>
    <s v="208.03060"/>
    <x v="3"/>
    <n v="220"/>
    <n v="18921770.769999921"/>
    <n v="47674235.339999735"/>
    <n v="46095162.240000099"/>
    <n v="93245950.899999738"/>
    <n v="52393522.990000248"/>
    <n v="15425148.839999855"/>
    <d v="2023-08-07T12:58:53"/>
    <n v="2880"/>
    <n v="1"/>
    <n v="1"/>
  </r>
  <r>
    <x v="6"/>
    <s v="Education Secretariat"/>
    <n v="7"/>
    <s v="Education"/>
    <n v="7"/>
    <s v="Education Secretariat"/>
    <s v="Executive Branch"/>
    <n v="1"/>
    <n v="208"/>
    <s v="104000"/>
    <s v="Virginia Polytechnic Institute and State University"/>
    <x v="76"/>
    <s v="03"/>
    <s v="Higher Education Operating"/>
    <s v="03: Higher Education Operating"/>
    <s v="03060"/>
    <s v="Auxiliary Enterprise"/>
    <x v="271"/>
    <s v="208.03060"/>
    <x v="6"/>
    <n v="222"/>
    <n v="24930668.93"/>
    <n v="-11529123.76"/>
    <n v="23658898.23"/>
    <n v="13244698.440000003"/>
    <n v="19467218.569999993"/>
    <n v="27974689.879999999"/>
    <d v="2023-08-07T12:58:53"/>
    <n v="2881"/>
    <n v="1"/>
    <n v="1"/>
  </r>
  <r>
    <x v="6"/>
    <s v="Education Secretariat"/>
    <n v="7"/>
    <s v="Education"/>
    <n v="7"/>
    <s v="Education Secretariat"/>
    <s v="Executive Branch"/>
    <n v="1"/>
    <n v="208"/>
    <s v="104000"/>
    <s v="Virginia Polytechnic Institute and State University"/>
    <x v="76"/>
    <s v="03"/>
    <s v="Higher Education Operating"/>
    <s v="03: Higher Education Operating"/>
    <s v="03080"/>
    <s v="Work Study"/>
    <x v="273"/>
    <s v="208.03080"/>
    <x v="1"/>
    <n v="135"/>
    <n v="1250000"/>
    <n v="1327085"/>
    <n v="1425000"/>
    <n v="1425000"/>
    <n v="1550000"/>
    <n v="1316279"/>
    <d v="2023-08-07T12:58:53"/>
    <n v="2882"/>
    <n v="1"/>
    <n v="1"/>
  </r>
  <r>
    <x v="6"/>
    <s v="Education Secretariat"/>
    <n v="7"/>
    <s v="Education"/>
    <n v="7"/>
    <s v="Education Secretariat"/>
    <s v="Executive Branch"/>
    <n v="1"/>
    <n v="208"/>
    <s v="104000"/>
    <s v="Virginia Polytechnic Institute and State University"/>
    <x v="76"/>
    <s v="03"/>
    <s v="Higher Education Operating"/>
    <s v="03: Higher Education Operating"/>
    <s v="03080"/>
    <s v="Work Study"/>
    <x v="273"/>
    <s v="208.03080"/>
    <x v="2"/>
    <n v="200"/>
    <n v="807304.62999999989"/>
    <n v="878038.19000000006"/>
    <n v="964365.43000000017"/>
    <n v="716169.24"/>
    <n v="801921.05"/>
    <n v="768718.58000000007"/>
    <d v="2023-08-07T12:58:53"/>
    <n v="2883"/>
    <n v="1"/>
    <n v="1"/>
  </r>
  <r>
    <x v="6"/>
    <s v="Education Secretariat"/>
    <n v="7"/>
    <s v="Education"/>
    <n v="7"/>
    <s v="Education Secretariat"/>
    <s v="Executive Branch"/>
    <n v="1"/>
    <n v="208"/>
    <s v="104000"/>
    <s v="Virginia Polytechnic Institute and State University"/>
    <x v="76"/>
    <s v="03"/>
    <s v="Higher Education Operating"/>
    <s v="03: Higher Education Operating"/>
    <s v="03080"/>
    <s v="Work Study"/>
    <x v="273"/>
    <s v="208.03080"/>
    <x v="3"/>
    <n v="220"/>
    <n v="442695.37000000011"/>
    <n v="449046.80999999994"/>
    <n v="460634.56999999983"/>
    <n v="708830.76"/>
    <n v="748078.95"/>
    <n v="547560.41999999993"/>
    <d v="2023-08-07T12:58:53"/>
    <n v="2884"/>
    <n v="1"/>
    <n v="1"/>
  </r>
  <r>
    <x v="6"/>
    <s v="Education Secretariat"/>
    <n v="7"/>
    <s v="Education"/>
    <n v="7"/>
    <s v="Education Secretariat"/>
    <s v="Executive Branch"/>
    <n v="1"/>
    <n v="208"/>
    <s v="104000"/>
    <s v="Virginia Polytechnic Institute and State University"/>
    <x v="76"/>
    <s v="03"/>
    <s v="Higher Education Operating"/>
    <s v="03: Higher Education Operating"/>
    <s v="03110"/>
    <s v="Eminent Scholars"/>
    <x v="274"/>
    <s v="208.03110"/>
    <x v="1"/>
    <n v="135"/>
    <n v="2000000"/>
    <n v="2000000"/>
    <n v="0"/>
    <n v="2000000"/>
    <n v="0"/>
    <n v="2000000"/>
    <d v="2023-08-07T12:58:53"/>
    <n v="2885"/>
    <n v="1"/>
    <n v="1"/>
  </r>
  <r>
    <x v="6"/>
    <s v="Education Secretariat"/>
    <n v="7"/>
    <s v="Education"/>
    <n v="7"/>
    <s v="Education Secretariat"/>
    <s v="Executive Branch"/>
    <n v="1"/>
    <n v="208"/>
    <s v="104000"/>
    <s v="Virginia Polytechnic Institute and State University"/>
    <x v="76"/>
    <s v="03"/>
    <s v="Higher Education Operating"/>
    <s v="03: Higher Education Operating"/>
    <s v="03110"/>
    <s v="Eminent Scholars"/>
    <x v="274"/>
    <s v="208.03110"/>
    <x v="3"/>
    <n v="220"/>
    <n v="2000000"/>
    <n v="2000000"/>
    <n v="0"/>
    <n v="2000000"/>
    <n v="0"/>
    <n v="2000000"/>
    <d v="2023-08-07T12:58:53"/>
    <n v="2886"/>
    <n v="1"/>
    <n v="1"/>
  </r>
  <r>
    <x v="6"/>
    <s v="Education Secretariat"/>
    <n v="7"/>
    <s v="Education"/>
    <n v="7"/>
    <s v="Education Secretariat"/>
    <s v="Executive Branch"/>
    <n v="1"/>
    <n v="208"/>
    <s v="104000"/>
    <s v="Virginia Polytechnic Institute and State University"/>
    <x v="76"/>
    <s v="03"/>
    <s v="Higher Education Operating"/>
    <s v="03: Higher Education Operating"/>
    <s v="03210"/>
    <s v="ARP-CrvStLoclFisRecFd-COVID-19"/>
    <x v="275"/>
    <s v="208.03210"/>
    <x v="1"/>
    <n v="135"/>
    <n v="0"/>
    <n v="0"/>
    <n v="0"/>
    <n v="0"/>
    <n v="7434875"/>
    <n v="7434875"/>
    <d v="2023-08-07T12:58:53"/>
    <n v="2887"/>
    <n v="1"/>
    <n v="1"/>
  </r>
  <r>
    <x v="6"/>
    <s v="Education Secretariat"/>
    <n v="7"/>
    <s v="Education"/>
    <n v="7"/>
    <s v="Education Secretariat"/>
    <s v="Executive Branch"/>
    <n v="1"/>
    <n v="208"/>
    <s v="104000"/>
    <s v="Virginia Polytechnic Institute and State University"/>
    <x v="76"/>
    <s v="03"/>
    <s v="Higher Education Operating"/>
    <s v="03: Higher Education Operating"/>
    <s v="03210"/>
    <s v="ARP-CrvStLoclFisRecFd-COVID-19"/>
    <x v="275"/>
    <s v="208.03210"/>
    <x v="2"/>
    <n v="200"/>
    <n v="0"/>
    <n v="0"/>
    <n v="0"/>
    <n v="0"/>
    <n v="0"/>
    <n v="7434875"/>
    <d v="2023-08-07T12:58:53"/>
    <n v="2888"/>
    <n v="1"/>
    <n v="1"/>
  </r>
  <r>
    <x v="6"/>
    <s v="Education Secretariat"/>
    <n v="7"/>
    <s v="Education"/>
    <n v="7"/>
    <s v="Education Secretariat"/>
    <s v="Executive Branch"/>
    <n v="1"/>
    <n v="208"/>
    <s v="104000"/>
    <s v="Virginia Polytechnic Institute and State University"/>
    <x v="76"/>
    <s v="03"/>
    <s v="Higher Education Operating"/>
    <s v="03: Higher Education Operating"/>
    <s v="03210"/>
    <s v="ARP-CrvStLoclFisRecFd-COVID-19"/>
    <x v="275"/>
    <s v="208.03210"/>
    <x v="3"/>
    <n v="220"/>
    <n v="0"/>
    <n v="0"/>
    <n v="0"/>
    <n v="0"/>
    <n v="7434875"/>
    <n v="0"/>
    <d v="2023-08-07T12:58:53"/>
    <n v="2889"/>
    <n v="1"/>
    <n v="1"/>
  </r>
  <r>
    <x v="6"/>
    <s v="Education Secretariat"/>
    <n v="7"/>
    <s v="Education"/>
    <n v="7"/>
    <s v="Education Secretariat"/>
    <s v="Executive Branch"/>
    <n v="1"/>
    <n v="208"/>
    <s v="104000"/>
    <s v="Virginia Polytechnic Institute and State University"/>
    <x v="76"/>
    <s v="03"/>
    <s v="Higher Education Operating"/>
    <s v="03: Higher Education Operating"/>
    <s v="03220"/>
    <s v="Covered Institution Int Escrow"/>
    <x v="286"/>
    <s v="208.03220"/>
    <x v="0"/>
    <n v="100"/>
    <n v="1086998.28"/>
    <n v="1977116.06"/>
    <n v="2418229.27"/>
    <n v="1471893.06"/>
    <n v="1453913.24"/>
    <n v="5525157.8199999994"/>
    <d v="2023-08-07T12:58:53"/>
    <n v="2890"/>
    <n v="1"/>
    <n v="1"/>
  </r>
  <r>
    <x v="6"/>
    <s v="Education Secretariat"/>
    <n v="7"/>
    <s v="Education"/>
    <n v="7"/>
    <s v="Education Secretariat"/>
    <s v="Executive Branch"/>
    <n v="1"/>
    <n v="208"/>
    <s v="104000"/>
    <s v="Virginia Polytechnic Institute and State University"/>
    <x v="76"/>
    <s v="03"/>
    <s v="Higher Education Operating"/>
    <s v="03: Higher Education Operating"/>
    <s v="03220"/>
    <s v="Covered Institution Int Escrow"/>
    <x v="286"/>
    <s v="208.03220"/>
    <x v="1"/>
    <n v="135"/>
    <n v="0"/>
    <n v="1086998"/>
    <n v="1057041"/>
    <n v="980679.68000000005"/>
    <n v="34343.47"/>
    <n v="16363.65"/>
    <d v="2023-08-07T12:58:53"/>
    <n v="2891"/>
    <n v="1"/>
    <n v="1"/>
  </r>
  <r>
    <x v="6"/>
    <s v="Education Secretariat"/>
    <n v="7"/>
    <s v="Education"/>
    <n v="7"/>
    <s v="Education Secretariat"/>
    <s v="Executive Branch"/>
    <n v="1"/>
    <n v="208"/>
    <s v="104000"/>
    <s v="Virginia Polytechnic Institute and State University"/>
    <x v="76"/>
    <s v="03"/>
    <s v="Higher Education Operating"/>
    <s v="03: Higher Education Operating"/>
    <s v="03220"/>
    <s v="Covered Institution Int Escrow"/>
    <x v="286"/>
    <s v="208.03220"/>
    <x v="2"/>
    <n v="200"/>
    <n v="0"/>
    <n v="1086998.0000000002"/>
    <n v="1057040.9999999998"/>
    <n v="980679.67999999982"/>
    <n v="34343.47"/>
    <n v="16363.65"/>
    <d v="2023-08-07T12:58:53"/>
    <n v="2892"/>
    <n v="1"/>
    <n v="1"/>
  </r>
  <r>
    <x v="6"/>
    <s v="Education Secretariat"/>
    <n v="7"/>
    <s v="Education"/>
    <n v="7"/>
    <s v="Education Secretariat"/>
    <s v="Executive Branch"/>
    <n v="1"/>
    <n v="208"/>
    <s v="104000"/>
    <s v="Virginia Polytechnic Institute and State University"/>
    <x v="76"/>
    <s v="03"/>
    <s v="Higher Education Operating"/>
    <s v="03: Higher Education Operating"/>
    <s v="03220"/>
    <s v="Covered Institution Int Escrow"/>
    <x v="286"/>
    <s v="208.03220"/>
    <x v="3"/>
    <n v="220"/>
    <n v="0"/>
    <n v="-2.3283064365386963E-10"/>
    <n v="2.3283064365386963E-10"/>
    <n v="2.3283064365386963E-10"/>
    <n v="0"/>
    <n v="0"/>
    <d v="2023-08-07T12:58:53"/>
    <n v="2893"/>
    <n v="1"/>
    <n v="1"/>
  </r>
  <r>
    <x v="6"/>
    <s v="Education Secretariat"/>
    <n v="7"/>
    <s v="Education"/>
    <n v="7"/>
    <s v="Education Secretariat"/>
    <s v="Executive Branch"/>
    <n v="1"/>
    <n v="208"/>
    <s v="104000"/>
    <s v="Virginia Polytechnic Institute and State University"/>
    <x v="76"/>
    <s v="03"/>
    <s v="Higher Education Operating"/>
    <s v="03: Higher Education Operating"/>
    <s v="03220"/>
    <s v="Covered Institution Int Escrow"/>
    <x v="286"/>
    <s v="208.03220"/>
    <x v="4"/>
    <n v="500"/>
    <n v="1086998.28"/>
    <n v="1977115.78"/>
    <n v="1498154.21"/>
    <n v="34343.47"/>
    <n v="16363.65"/>
    <n v="4087608.23"/>
    <d v="2023-08-07T12:58:53"/>
    <n v="2894"/>
    <n v="1"/>
    <n v="1"/>
  </r>
  <r>
    <x v="6"/>
    <s v="Education Secretariat"/>
    <n v="7"/>
    <s v="Education"/>
    <n v="7"/>
    <s v="Education Secretariat"/>
    <s v="Executive Branch"/>
    <n v="1"/>
    <n v="208"/>
    <s v="104000"/>
    <s v="Virginia Polytechnic Institute and State University"/>
    <x v="76"/>
    <s v="03"/>
    <s v="Higher Education Operating"/>
    <s v="03: Higher Education Operating"/>
    <s v="03230"/>
    <s v="Epi&amp;LabCpctyInfctsDis-COVID-19"/>
    <x v="276"/>
    <s v="208.03230"/>
    <x v="1"/>
    <n v="135"/>
    <n v="0"/>
    <n v="0"/>
    <n v="0"/>
    <n v="0"/>
    <n v="3276000"/>
    <n v="0"/>
    <d v="2023-08-07T12:58:53"/>
    <n v="2895"/>
    <n v="1"/>
    <n v="1"/>
  </r>
  <r>
    <x v="6"/>
    <s v="Education Secretariat"/>
    <n v="7"/>
    <s v="Education"/>
    <n v="7"/>
    <s v="Education Secretariat"/>
    <s v="Executive Branch"/>
    <n v="1"/>
    <n v="208"/>
    <s v="104000"/>
    <s v="Virginia Polytechnic Institute and State University"/>
    <x v="76"/>
    <s v="03"/>
    <s v="Higher Education Operating"/>
    <s v="03: Higher Education Operating"/>
    <s v="03230"/>
    <s v="Epi&amp;LabCpctyInfctsDis-COVID-19"/>
    <x v="276"/>
    <s v="208.03230"/>
    <x v="2"/>
    <n v="200"/>
    <n v="0"/>
    <n v="0"/>
    <n v="0"/>
    <n v="0"/>
    <n v="3276000"/>
    <n v="0"/>
    <d v="2023-08-07T12:58:53"/>
    <n v="2896"/>
    <n v="1"/>
    <n v="1"/>
  </r>
  <r>
    <x v="6"/>
    <s v="Education Secretariat"/>
    <n v="7"/>
    <s v="Education"/>
    <n v="7"/>
    <s v="Education Secretariat"/>
    <s v="Executive Branch"/>
    <n v="1"/>
    <n v="208"/>
    <s v="104000"/>
    <s v="Virginia Polytechnic Institute and State University"/>
    <x v="76"/>
    <s v="03"/>
    <s v="Higher Education Operating"/>
    <s v="03: Higher Education Operating"/>
    <s v="03290"/>
    <s v="ChldCr&amp;DvlpmntBlckGrt-COVID-19"/>
    <x v="299"/>
    <s v="208.03290"/>
    <x v="1"/>
    <n v="135"/>
    <n v="0"/>
    <n v="0"/>
    <n v="0"/>
    <n v="77553"/>
    <n v="109237.11"/>
    <n v="48297.130000000005"/>
    <d v="2023-08-07T12:58:53"/>
    <n v="2897"/>
    <n v="1"/>
    <n v="1"/>
  </r>
  <r>
    <x v="6"/>
    <s v="Education Secretariat"/>
    <n v="7"/>
    <s v="Education"/>
    <n v="7"/>
    <s v="Education Secretariat"/>
    <s v="Executive Branch"/>
    <n v="1"/>
    <n v="208"/>
    <s v="104000"/>
    <s v="Virginia Polytechnic Institute and State University"/>
    <x v="76"/>
    <s v="03"/>
    <s v="Higher Education Operating"/>
    <s v="03: Higher Education Operating"/>
    <s v="03290"/>
    <s v="ChldCr&amp;DvlpmntBlckGrt-COVID-19"/>
    <x v="299"/>
    <s v="208.03290"/>
    <x v="2"/>
    <n v="200"/>
    <n v="0"/>
    <n v="0"/>
    <n v="0"/>
    <n v="54555.89"/>
    <n v="109022.97999999998"/>
    <n v="48297.130000000005"/>
    <d v="2023-08-07T12:58:53"/>
    <n v="2898"/>
    <n v="1"/>
    <n v="1"/>
  </r>
  <r>
    <x v="6"/>
    <s v="Education Secretariat"/>
    <n v="7"/>
    <s v="Education"/>
    <n v="7"/>
    <s v="Education Secretariat"/>
    <s v="Executive Branch"/>
    <n v="1"/>
    <n v="208"/>
    <s v="104000"/>
    <s v="Virginia Polytechnic Institute and State University"/>
    <x v="76"/>
    <s v="03"/>
    <s v="Higher Education Operating"/>
    <s v="03: Higher Education Operating"/>
    <s v="03290"/>
    <s v="ChldCr&amp;DvlpmntBlckGrt-COVID-19"/>
    <x v="299"/>
    <s v="208.03290"/>
    <x v="3"/>
    <n v="220"/>
    <n v="0"/>
    <n v="0"/>
    <n v="0"/>
    <n v="22997.11"/>
    <n v="214.13000000001921"/>
    <n v="0"/>
    <d v="2023-08-07T12:58:53"/>
    <n v="2899"/>
    <n v="1"/>
    <n v="1"/>
  </r>
  <r>
    <x v="6"/>
    <s v="Education Secretariat"/>
    <n v="7"/>
    <s v="Education"/>
    <n v="7"/>
    <s v="Education Secretariat"/>
    <s v="Executive Branch"/>
    <n v="1"/>
    <n v="208"/>
    <s v="104000"/>
    <s v="Virginia Polytechnic Institute and State University"/>
    <x v="76"/>
    <s v="03"/>
    <s v="Higher Education Operating"/>
    <s v="03: Higher Education Operating"/>
    <s v="03300"/>
    <s v="Hi Ed Decentralzation Suspense"/>
    <x v="294"/>
    <s v="208.03300"/>
    <x v="0"/>
    <n v="100"/>
    <n v="0"/>
    <n v="0"/>
    <n v="0"/>
    <n v="13081497.83"/>
    <n v="3179728.96"/>
    <n v="0"/>
    <d v="2023-08-07T12:58:53"/>
    <n v="2900"/>
    <n v="1"/>
    <n v="1"/>
  </r>
  <r>
    <x v="6"/>
    <s v="Education Secretariat"/>
    <n v="7"/>
    <s v="Education"/>
    <n v="7"/>
    <s v="Education Secretariat"/>
    <s v="Executive Branch"/>
    <n v="1"/>
    <n v="208"/>
    <s v="104000"/>
    <s v="Virginia Polytechnic Institute and State University"/>
    <x v="76"/>
    <s v="03"/>
    <s v="Higher Education Operating"/>
    <s v="03: Higher Education Operating"/>
    <s v="03380"/>
    <s v="Minority Serving Inst-COVID-19"/>
    <x v="320"/>
    <s v="208.03380"/>
    <x v="1"/>
    <n v="135"/>
    <n v="0"/>
    <n v="0"/>
    <n v="79744"/>
    <n v="183991"/>
    <n v="0"/>
    <n v="0"/>
    <d v="2023-08-07T12:58:53"/>
    <n v="2901"/>
    <n v="1"/>
    <n v="1"/>
  </r>
  <r>
    <x v="6"/>
    <s v="Education Secretariat"/>
    <n v="7"/>
    <s v="Education"/>
    <n v="7"/>
    <s v="Education Secretariat"/>
    <s v="Executive Branch"/>
    <n v="1"/>
    <n v="208"/>
    <s v="104000"/>
    <s v="Virginia Polytechnic Institute and State University"/>
    <x v="76"/>
    <s v="03"/>
    <s v="Higher Education Operating"/>
    <s v="03: Higher Education Operating"/>
    <s v="03380"/>
    <s v="Minority Serving Inst-COVID-19"/>
    <x v="320"/>
    <s v="208.03380"/>
    <x v="2"/>
    <n v="200"/>
    <n v="0"/>
    <n v="0"/>
    <n v="0"/>
    <n v="183991"/>
    <n v="0"/>
    <n v="0"/>
    <d v="2023-08-07T12:58:53"/>
    <n v="2902"/>
    <n v="1"/>
    <n v="1"/>
  </r>
  <r>
    <x v="6"/>
    <s v="Education Secretariat"/>
    <n v="7"/>
    <s v="Education"/>
    <n v="7"/>
    <s v="Education Secretariat"/>
    <s v="Executive Branch"/>
    <n v="1"/>
    <n v="208"/>
    <s v="104000"/>
    <s v="Virginia Polytechnic Institute and State University"/>
    <x v="76"/>
    <s v="03"/>
    <s v="Higher Education Operating"/>
    <s v="03: Higher Education Operating"/>
    <s v="03380"/>
    <s v="Minority Serving Inst-COVID-19"/>
    <x v="320"/>
    <s v="208.03380"/>
    <x v="3"/>
    <n v="220"/>
    <n v="0"/>
    <n v="0"/>
    <n v="79744"/>
    <n v="0"/>
    <n v="0"/>
    <n v="0"/>
    <d v="2023-08-07T12:58:53"/>
    <n v="2903"/>
    <n v="1"/>
    <n v="1"/>
  </r>
  <r>
    <x v="6"/>
    <s v="Education Secretariat"/>
    <n v="7"/>
    <s v="Education"/>
    <n v="7"/>
    <s v="Education Secretariat"/>
    <s v="Executive Branch"/>
    <n v="1"/>
    <n v="208"/>
    <s v="104000"/>
    <s v="Virginia Polytechnic Institute and State University"/>
    <x v="76"/>
    <s v="03"/>
    <s v="Higher Education Operating"/>
    <s v="03: Higher Education Operating"/>
    <s v="03410"/>
    <s v="GEER Fund - COVID-19"/>
    <x v="277"/>
    <s v="208.03410"/>
    <x v="1"/>
    <n v="135"/>
    <n v="0"/>
    <n v="0"/>
    <n v="0"/>
    <n v="841600"/>
    <n v="1320899"/>
    <n v="1374"/>
    <d v="2023-08-07T12:58:53"/>
    <n v="2904"/>
    <n v="1"/>
    <n v="1"/>
  </r>
  <r>
    <x v="6"/>
    <s v="Education Secretariat"/>
    <n v="7"/>
    <s v="Education"/>
    <n v="7"/>
    <s v="Education Secretariat"/>
    <s v="Executive Branch"/>
    <n v="1"/>
    <n v="208"/>
    <s v="104000"/>
    <s v="Virginia Polytechnic Institute and State University"/>
    <x v="76"/>
    <s v="03"/>
    <s v="Higher Education Operating"/>
    <s v="03: Higher Education Operating"/>
    <s v="03410"/>
    <s v="GEER Fund - COVID-19"/>
    <x v="277"/>
    <s v="208.03410"/>
    <x v="2"/>
    <n v="200"/>
    <n v="0"/>
    <n v="0"/>
    <n v="0"/>
    <n v="841600"/>
    <n v="1319525"/>
    <n v="1374"/>
    <d v="2023-08-07T12:58:53"/>
    <n v="2905"/>
    <n v="1"/>
    <n v="1"/>
  </r>
  <r>
    <x v="6"/>
    <s v="Education Secretariat"/>
    <n v="7"/>
    <s v="Education"/>
    <n v="7"/>
    <s v="Education Secretariat"/>
    <s v="Executive Branch"/>
    <n v="1"/>
    <n v="208"/>
    <s v="104000"/>
    <s v="Virginia Polytechnic Institute and State University"/>
    <x v="76"/>
    <s v="03"/>
    <s v="Higher Education Operating"/>
    <s v="03: Higher Education Operating"/>
    <s v="03410"/>
    <s v="GEER Fund - COVID-19"/>
    <x v="277"/>
    <s v="208.03410"/>
    <x v="3"/>
    <n v="220"/>
    <n v="0"/>
    <n v="0"/>
    <n v="0"/>
    <n v="0"/>
    <n v="1374"/>
    <n v="0"/>
    <d v="2023-08-07T12:58:53"/>
    <n v="2906"/>
    <n v="1"/>
    <n v="1"/>
  </r>
  <r>
    <x v="6"/>
    <s v="Education Secretariat"/>
    <n v="7"/>
    <s v="Education"/>
    <n v="7"/>
    <s v="Education Secretariat"/>
    <s v="Executive Branch"/>
    <n v="1"/>
    <n v="208"/>
    <s v="104000"/>
    <s v="Virginia Polytechnic Institute and State University"/>
    <x v="76"/>
    <s v="03"/>
    <s v="Higher Education Operating"/>
    <s v="03: Higher Education Operating"/>
    <s v="03420"/>
    <s v="Caresactrlffd-General-Covid-19"/>
    <x v="278"/>
    <s v="208.03420"/>
    <x v="1"/>
    <n v="135"/>
    <n v="0"/>
    <n v="0"/>
    <n v="3465283"/>
    <n v="14916428.670000002"/>
    <n v="0"/>
    <n v="0"/>
    <d v="2023-08-07T12:58:53"/>
    <n v="2907"/>
    <n v="1"/>
    <n v="1"/>
  </r>
  <r>
    <x v="6"/>
    <s v="Education Secretariat"/>
    <n v="7"/>
    <s v="Education"/>
    <n v="7"/>
    <s v="Education Secretariat"/>
    <s v="Executive Branch"/>
    <n v="1"/>
    <n v="208"/>
    <s v="104000"/>
    <s v="Virginia Polytechnic Institute and State University"/>
    <x v="76"/>
    <s v="03"/>
    <s v="Higher Education Operating"/>
    <s v="03: Higher Education Operating"/>
    <s v="03420"/>
    <s v="Caresactrlffd-General-Covid-19"/>
    <x v="278"/>
    <s v="208.03420"/>
    <x v="2"/>
    <n v="200"/>
    <n v="0"/>
    <n v="0"/>
    <n v="1845581.33"/>
    <n v="14916428.670000002"/>
    <n v="0"/>
    <n v="0"/>
    <d v="2023-08-07T12:58:53"/>
    <n v="2908"/>
    <n v="1"/>
    <n v="1"/>
  </r>
  <r>
    <x v="6"/>
    <s v="Education Secretariat"/>
    <n v="7"/>
    <s v="Education"/>
    <n v="7"/>
    <s v="Education Secretariat"/>
    <s v="Executive Branch"/>
    <n v="1"/>
    <n v="208"/>
    <s v="104000"/>
    <s v="Virginia Polytechnic Institute and State University"/>
    <x v="76"/>
    <s v="03"/>
    <s v="Higher Education Operating"/>
    <s v="03: Higher Education Operating"/>
    <s v="03420"/>
    <s v="Caresactrlffd-General-Covid-19"/>
    <x v="278"/>
    <s v="208.03420"/>
    <x v="3"/>
    <n v="220"/>
    <n v="0"/>
    <n v="0"/>
    <n v="1619701.67"/>
    <n v="0"/>
    <n v="0"/>
    <n v="0"/>
    <d v="2023-08-07T12:58:53"/>
    <n v="2909"/>
    <n v="1"/>
    <n v="1"/>
  </r>
  <r>
    <x v="6"/>
    <s v="Education Secretariat"/>
    <n v="7"/>
    <s v="Education"/>
    <n v="7"/>
    <s v="Education Secretariat"/>
    <s v="Executive Branch"/>
    <n v="1"/>
    <n v="208"/>
    <s v="104000"/>
    <s v="Virginia Polytechnic Institute and State University"/>
    <x v="76"/>
    <s v="03"/>
    <s v="Higher Education Operating"/>
    <s v="03: Higher Education Operating"/>
    <s v="03440"/>
    <s v="EduStabFund-Students-COVID-19"/>
    <x v="279"/>
    <s v="208.03440"/>
    <x v="1"/>
    <n v="135"/>
    <n v="0"/>
    <n v="0"/>
    <n v="9699494"/>
    <n v="10486538"/>
    <n v="24850725"/>
    <n v="0"/>
    <d v="2023-08-07T12:58:53"/>
    <n v="2910"/>
    <n v="1"/>
    <n v="1"/>
  </r>
  <r>
    <x v="6"/>
    <s v="Education Secretariat"/>
    <n v="7"/>
    <s v="Education"/>
    <n v="7"/>
    <s v="Education Secretariat"/>
    <s v="Executive Branch"/>
    <n v="1"/>
    <n v="208"/>
    <s v="104000"/>
    <s v="Virginia Polytechnic Institute and State University"/>
    <x v="76"/>
    <s v="03"/>
    <s v="Higher Education Operating"/>
    <s v="03: Higher Education Operating"/>
    <s v="03440"/>
    <s v="EduStabFund-Students-COVID-19"/>
    <x v="279"/>
    <s v="208.03440"/>
    <x v="2"/>
    <n v="200"/>
    <n v="0"/>
    <n v="0"/>
    <n v="8912450"/>
    <n v="10486538"/>
    <n v="24850725"/>
    <n v="0"/>
    <d v="2023-08-07T12:58:53"/>
    <n v="2911"/>
    <n v="1"/>
    <n v="1"/>
  </r>
  <r>
    <x v="6"/>
    <s v="Education Secretariat"/>
    <n v="7"/>
    <s v="Education"/>
    <n v="7"/>
    <s v="Education Secretariat"/>
    <s v="Executive Branch"/>
    <n v="1"/>
    <n v="208"/>
    <s v="104000"/>
    <s v="Virginia Polytechnic Institute and State University"/>
    <x v="76"/>
    <s v="03"/>
    <s v="Higher Education Operating"/>
    <s v="03: Higher Education Operating"/>
    <s v="03440"/>
    <s v="EduStabFund-Students-COVID-19"/>
    <x v="279"/>
    <s v="208.03440"/>
    <x v="3"/>
    <n v="220"/>
    <n v="0"/>
    <n v="0"/>
    <n v="787044"/>
    <n v="0"/>
    <n v="0"/>
    <n v="0"/>
    <d v="2023-08-07T12:58:53"/>
    <n v="2912"/>
    <n v="1"/>
    <n v="1"/>
  </r>
  <r>
    <x v="6"/>
    <s v="Education Secretariat"/>
    <n v="7"/>
    <s v="Education"/>
    <n v="7"/>
    <s v="Education Secretariat"/>
    <s v="Executive Branch"/>
    <n v="1"/>
    <n v="208"/>
    <s v="104000"/>
    <s v="Virginia Polytechnic Institute and State University"/>
    <x v="76"/>
    <s v="03"/>
    <s v="Higher Education Operating"/>
    <s v="03: Higher Education Operating"/>
    <s v="03460"/>
    <s v="Innovative internship Fund"/>
    <x v="297"/>
    <s v="208.03460"/>
    <x v="1"/>
    <n v="135"/>
    <n v="0"/>
    <n v="0"/>
    <n v="0"/>
    <n v="0"/>
    <n v="0"/>
    <n v="125000"/>
    <d v="2023-08-07T12:58:53"/>
    <n v="2913"/>
    <n v="1"/>
    <n v="1"/>
  </r>
  <r>
    <x v="6"/>
    <s v="Education Secretariat"/>
    <n v="7"/>
    <s v="Education"/>
    <n v="7"/>
    <s v="Education Secretariat"/>
    <s v="Executive Branch"/>
    <n v="1"/>
    <n v="208"/>
    <s v="104000"/>
    <s v="Virginia Polytechnic Institute and State University"/>
    <x v="76"/>
    <s v="03"/>
    <s v="Higher Education Operating"/>
    <s v="03: Higher Education Operating"/>
    <s v="03460"/>
    <s v="Innovative internship Fund"/>
    <x v="297"/>
    <s v="208.03460"/>
    <x v="3"/>
    <n v="220"/>
    <n v="0"/>
    <n v="0"/>
    <n v="0"/>
    <n v="0"/>
    <n v="0"/>
    <n v="125000"/>
    <d v="2023-08-07T12:58:53"/>
    <n v="2914"/>
    <n v="1"/>
    <n v="1"/>
  </r>
  <r>
    <x v="6"/>
    <s v="Education Secretariat"/>
    <n v="7"/>
    <s v="Education"/>
    <n v="7"/>
    <s v="Education Secretariat"/>
    <s v="Executive Branch"/>
    <n v="1"/>
    <n v="208"/>
    <s v="104000"/>
    <s v="Virginia Polytechnic Institute and State University"/>
    <x v="76"/>
    <s v="03"/>
    <s v="Higher Education Operating"/>
    <s v="03: Higher Education Operating"/>
    <s v="03690"/>
    <s v="EduStabFund-Institutn-COVID-19"/>
    <x v="281"/>
    <s v="208.03690"/>
    <x v="1"/>
    <n v="135"/>
    <n v="0"/>
    <n v="0"/>
    <n v="9699493"/>
    <n v="18878067"/>
    <n v="26841714"/>
    <n v="0"/>
    <d v="2023-08-07T12:58:53"/>
    <n v="2915"/>
    <n v="1"/>
    <n v="1"/>
  </r>
  <r>
    <x v="6"/>
    <s v="Education Secretariat"/>
    <n v="7"/>
    <s v="Education"/>
    <n v="7"/>
    <s v="Education Secretariat"/>
    <s v="Executive Branch"/>
    <n v="1"/>
    <n v="208"/>
    <s v="104000"/>
    <s v="Virginia Polytechnic Institute and State University"/>
    <x v="76"/>
    <s v="03"/>
    <s v="Higher Education Operating"/>
    <s v="03: Higher Education Operating"/>
    <s v="03690"/>
    <s v="EduStabFund-Institutn-COVID-19"/>
    <x v="281"/>
    <s v="208.03690"/>
    <x v="2"/>
    <n v="200"/>
    <n v="0"/>
    <n v="0"/>
    <n v="8912450"/>
    <n v="16878425"/>
    <n v="26841714"/>
    <n v="0"/>
    <d v="2023-08-07T12:58:53"/>
    <n v="2916"/>
    <n v="1"/>
    <n v="1"/>
  </r>
  <r>
    <x v="6"/>
    <s v="Education Secretariat"/>
    <n v="7"/>
    <s v="Education"/>
    <n v="7"/>
    <s v="Education Secretariat"/>
    <s v="Executive Branch"/>
    <n v="1"/>
    <n v="208"/>
    <s v="104000"/>
    <s v="Virginia Polytechnic Institute and State University"/>
    <x v="76"/>
    <s v="03"/>
    <s v="Higher Education Operating"/>
    <s v="03: Higher Education Operating"/>
    <s v="03690"/>
    <s v="EduStabFund-Institutn-COVID-19"/>
    <x v="281"/>
    <s v="208.03690"/>
    <x v="3"/>
    <n v="220"/>
    <n v="0"/>
    <n v="0"/>
    <n v="787043"/>
    <n v="1999642"/>
    <n v="0"/>
    <n v="0"/>
    <d v="2023-08-07T12:58:53"/>
    <n v="2917"/>
    <n v="1"/>
    <n v="1"/>
  </r>
  <r>
    <x v="6"/>
    <s v="Education Secretariat"/>
    <n v="7"/>
    <s v="Education"/>
    <n v="7"/>
    <s v="Education Secretariat"/>
    <s v="Executive Branch"/>
    <n v="1"/>
    <n v="208"/>
    <s v="104000"/>
    <s v="Virginia Polytechnic Institute and State University"/>
    <x v="76"/>
    <s v="03"/>
    <s v="Higher Education Operating"/>
    <s v="03: Higher Education Operating"/>
    <s v="03710"/>
    <s v="FEMA - State Agy - COVID-19"/>
    <x v="282"/>
    <s v="208.03710"/>
    <x v="1"/>
    <n v="135"/>
    <n v="0"/>
    <n v="0"/>
    <n v="0"/>
    <n v="0"/>
    <n v="841519.86"/>
    <n v="0"/>
    <d v="2023-08-07T12:58:53"/>
    <n v="2918"/>
    <n v="1"/>
    <n v="1"/>
  </r>
  <r>
    <x v="6"/>
    <s v="Education Secretariat"/>
    <n v="7"/>
    <s v="Education"/>
    <n v="7"/>
    <s v="Education Secretariat"/>
    <s v="Executive Branch"/>
    <n v="1"/>
    <n v="208"/>
    <s v="104000"/>
    <s v="Virginia Polytechnic Institute and State University"/>
    <x v="76"/>
    <s v="03"/>
    <s v="Higher Education Operating"/>
    <s v="03: Higher Education Operating"/>
    <s v="03710"/>
    <s v="FEMA - State Agy - COVID-19"/>
    <x v="282"/>
    <s v="208.03710"/>
    <x v="2"/>
    <n v="200"/>
    <n v="0"/>
    <n v="0"/>
    <n v="0"/>
    <n v="0"/>
    <n v="841519.8600000001"/>
    <n v="0"/>
    <d v="2023-08-07T12:58:53"/>
    <n v="2919"/>
    <n v="1"/>
    <n v="1"/>
  </r>
  <r>
    <x v="6"/>
    <s v="Education Secretariat"/>
    <n v="7"/>
    <s v="Education"/>
    <n v="7"/>
    <s v="Education Secretariat"/>
    <s v="Executive Branch"/>
    <n v="1"/>
    <n v="208"/>
    <s v="104000"/>
    <s v="Virginia Polytechnic Institute and State University"/>
    <x v="76"/>
    <s v="03"/>
    <s v="Higher Education Operating"/>
    <s v="03: Higher Education Operating"/>
    <s v="03710"/>
    <s v="FEMA - State Agy - COVID-19"/>
    <x v="282"/>
    <s v="208.03710"/>
    <x v="3"/>
    <n v="220"/>
    <n v="0"/>
    <n v="0"/>
    <n v="0"/>
    <n v="0"/>
    <n v="-1.1641532182693481E-10"/>
    <n v="0"/>
    <d v="2023-08-07T12:58:53"/>
    <n v="2920"/>
    <n v="1"/>
    <n v="1"/>
  </r>
  <r>
    <x v="6"/>
    <s v="Education Secretariat"/>
    <n v="7"/>
    <s v="Education"/>
    <n v="7"/>
    <s v="Education Secretariat"/>
    <s v="Executive Branch"/>
    <n v="1"/>
    <n v="208"/>
    <s v="104000"/>
    <s v="Virginia Polytechnic Institute and State University"/>
    <x v="76"/>
    <s v="03"/>
    <s v="Higher Education Operating"/>
    <s v="03: Higher Education Operating"/>
    <s v="03870"/>
    <s v="Srplus Supp&amp;Equip Sales-Gen-HE"/>
    <x v="283"/>
    <s v="208.03870"/>
    <x v="1"/>
    <n v="135"/>
    <n v="600000"/>
    <n v="599349"/>
    <n v="599349"/>
    <n v="599349"/>
    <n v="599349"/>
    <n v="388965"/>
    <d v="2023-08-07T12:58:53"/>
    <n v="2921"/>
    <n v="1"/>
    <n v="1"/>
  </r>
  <r>
    <x v="6"/>
    <s v="Education Secretariat"/>
    <n v="7"/>
    <s v="Education"/>
    <n v="7"/>
    <s v="Education Secretariat"/>
    <s v="Executive Branch"/>
    <n v="1"/>
    <n v="208"/>
    <s v="104000"/>
    <s v="Virginia Polytechnic Institute and State University"/>
    <x v="76"/>
    <s v="03"/>
    <s v="Higher Education Operating"/>
    <s v="03: Higher Education Operating"/>
    <s v="03870"/>
    <s v="Srplus Supp&amp;Equip Sales-Gen-HE"/>
    <x v="283"/>
    <s v="208.03870"/>
    <x v="2"/>
    <n v="200"/>
    <n v="89984.00999999998"/>
    <n v="3465.7500000000018"/>
    <n v="104906.9"/>
    <n v="15482.040000000019"/>
    <n v="164146.3000000001"/>
    <n v="40931.26999999999"/>
    <d v="2023-08-07T12:58:53"/>
    <n v="2922"/>
    <n v="1"/>
    <n v="1"/>
  </r>
  <r>
    <x v="6"/>
    <s v="Education Secretariat"/>
    <n v="7"/>
    <s v="Education"/>
    <n v="7"/>
    <s v="Education Secretariat"/>
    <s v="Executive Branch"/>
    <n v="1"/>
    <n v="208"/>
    <s v="104000"/>
    <s v="Virginia Polytechnic Institute and State University"/>
    <x v="76"/>
    <s v="03"/>
    <s v="Higher Education Operating"/>
    <s v="03: Higher Education Operating"/>
    <s v="03870"/>
    <s v="Srplus Supp&amp;Equip Sales-Gen-HE"/>
    <x v="283"/>
    <s v="208.03870"/>
    <x v="3"/>
    <n v="220"/>
    <n v="510015.99"/>
    <n v="595883.25"/>
    <n v="494442.1"/>
    <n v="583866.96"/>
    <n v="435202.6999999999"/>
    <n v="348033.73"/>
    <d v="2023-08-07T12:58:53"/>
    <n v="2923"/>
    <n v="1"/>
    <n v="1"/>
  </r>
  <r>
    <x v="6"/>
    <s v="Education Secretariat"/>
    <n v="7"/>
    <s v="Education"/>
    <n v="7"/>
    <s v="Education Secretariat"/>
    <s v="Executive Branch"/>
    <n v="1"/>
    <n v="208"/>
    <s v="104000"/>
    <s v="Virginia Polytechnic Institute and State University"/>
    <x v="76"/>
    <s v="03"/>
    <s v="Higher Education Operating"/>
    <s v="03: Higher Education Operating"/>
    <s v="03880"/>
    <s v="Supp&amp;Equip Sls-Non-Gen/Fed-HE"/>
    <x v="284"/>
    <s v="208.03880"/>
    <x v="1"/>
    <n v="135"/>
    <n v="300000"/>
    <n v="300655"/>
    <n v="300655"/>
    <n v="300655"/>
    <n v="300655"/>
    <n v="243172"/>
    <d v="2023-08-07T12:58:53"/>
    <n v="2924"/>
    <n v="1"/>
    <n v="1"/>
  </r>
  <r>
    <x v="6"/>
    <s v="Education Secretariat"/>
    <n v="7"/>
    <s v="Education"/>
    <n v="7"/>
    <s v="Education Secretariat"/>
    <s v="Executive Branch"/>
    <n v="1"/>
    <n v="208"/>
    <s v="104000"/>
    <s v="Virginia Polytechnic Institute and State University"/>
    <x v="76"/>
    <s v="03"/>
    <s v="Higher Education Operating"/>
    <s v="03: Higher Education Operating"/>
    <s v="03880"/>
    <s v="Supp&amp;Equip Sls-Non-Gen/Fed-HE"/>
    <x v="284"/>
    <s v="208.03880"/>
    <x v="2"/>
    <n v="200"/>
    <n v="125784.75"/>
    <n v="294619.58"/>
    <n v="268516.8"/>
    <n v="128558.98"/>
    <n v="115025.97"/>
    <n v="137886.13"/>
    <d v="2023-08-07T12:58:53"/>
    <n v="2925"/>
    <n v="1"/>
    <n v="1"/>
  </r>
  <r>
    <x v="6"/>
    <s v="Education Secretariat"/>
    <n v="7"/>
    <s v="Education"/>
    <n v="7"/>
    <s v="Education Secretariat"/>
    <s v="Executive Branch"/>
    <n v="1"/>
    <n v="208"/>
    <s v="104000"/>
    <s v="Virginia Polytechnic Institute and State University"/>
    <x v="76"/>
    <s v="03"/>
    <s v="Higher Education Operating"/>
    <s v="03: Higher Education Operating"/>
    <s v="03880"/>
    <s v="Supp&amp;Equip Sls-Non-Gen/Fed-HE"/>
    <x v="284"/>
    <s v="208.03880"/>
    <x v="3"/>
    <n v="220"/>
    <n v="174215.25"/>
    <n v="6035.4199999999837"/>
    <n v="32138.200000000012"/>
    <n v="172096.02000000002"/>
    <n v="185629.03"/>
    <n v="105285.87"/>
    <d v="2023-08-07T12:58:53"/>
    <n v="2926"/>
    <n v="1"/>
    <n v="1"/>
  </r>
  <r>
    <x v="6"/>
    <s v="Education Secretariat"/>
    <n v="7"/>
    <s v="Education"/>
    <n v="7"/>
    <s v="Education Secretariat"/>
    <s v="Executive Branch"/>
    <n v="1"/>
    <n v="208"/>
    <s v="104000"/>
    <s v="Virginia Polytechnic Institute and State University"/>
    <x v="76"/>
    <s v="07"/>
    <s v="Trust And Agency"/>
    <s v="07: Trust And Agency"/>
    <s v="07562"/>
    <s v="VA Research Investment Fund?GF"/>
    <x v="232"/>
    <s v="208.07562"/>
    <x v="0"/>
    <n v="100"/>
    <n v="0"/>
    <n v="373236.85"/>
    <n v="9564533.7799999993"/>
    <n v="0"/>
    <n v="0"/>
    <n v="0"/>
    <d v="2023-08-07T12:58:53"/>
    <n v="2927"/>
    <n v="1"/>
    <n v="1"/>
  </r>
  <r>
    <x v="6"/>
    <s v="Education Secretariat"/>
    <n v="7"/>
    <s v="Education"/>
    <n v="7"/>
    <s v="Education Secretariat"/>
    <s v="Executive Branch"/>
    <n v="1"/>
    <n v="208"/>
    <s v="104000"/>
    <s v="Virginia Polytechnic Institute and State University"/>
    <x v="76"/>
    <s v="07"/>
    <s v="Trust And Agency"/>
    <s v="07: Trust And Agency"/>
    <s v="07562"/>
    <s v="VA Research Investment Fund?GF"/>
    <x v="232"/>
    <s v="208.07562"/>
    <x v="1"/>
    <n v="135"/>
    <n v="0"/>
    <n v="374555"/>
    <n v="12706550"/>
    <n v="9624604.6500000004"/>
    <n v="688708.13"/>
    <n v="0"/>
    <d v="2023-08-07T12:58:53"/>
    <n v="2928"/>
    <n v="1"/>
    <n v="1"/>
  </r>
  <r>
    <x v="6"/>
    <s v="Education Secretariat"/>
    <n v="7"/>
    <s v="Education"/>
    <n v="7"/>
    <s v="Education Secretariat"/>
    <s v="Executive Branch"/>
    <n v="1"/>
    <n v="208"/>
    <s v="104000"/>
    <s v="Virginia Polytechnic Institute and State University"/>
    <x v="76"/>
    <s v="07"/>
    <s v="Trust And Agency"/>
    <s v="07: Trust And Agency"/>
    <s v="07562"/>
    <s v="VA Research Investment Fund?GF"/>
    <x v="232"/>
    <s v="208.07562"/>
    <x v="2"/>
    <n v="200"/>
    <n v="0"/>
    <n v="1318.15"/>
    <n v="3090945.1999999997"/>
    <n v="8935896.5200000014"/>
    <n v="688708.13"/>
    <n v="0"/>
    <d v="2023-08-07T12:58:53"/>
    <n v="2929"/>
    <n v="1"/>
    <n v="1"/>
  </r>
  <r>
    <x v="6"/>
    <s v="Education Secretariat"/>
    <n v="7"/>
    <s v="Education"/>
    <n v="7"/>
    <s v="Education Secretariat"/>
    <s v="Executive Branch"/>
    <n v="1"/>
    <n v="208"/>
    <s v="104000"/>
    <s v="Virginia Polytechnic Institute and State University"/>
    <x v="76"/>
    <s v="07"/>
    <s v="Trust And Agency"/>
    <s v="07: Trust And Agency"/>
    <s v="07562"/>
    <s v="VA Research Investment Fund?GF"/>
    <x v="232"/>
    <s v="208.07562"/>
    <x v="3"/>
    <n v="220"/>
    <n v="0"/>
    <n v="373236.85"/>
    <n v="9615604.8000000007"/>
    <n v="688708.12999999896"/>
    <n v="0"/>
    <n v="0"/>
    <d v="2023-08-07T12:58:53"/>
    <n v="2930"/>
    <n v="1"/>
    <n v="1"/>
  </r>
  <r>
    <x v="6"/>
    <s v="Education Secretariat"/>
    <n v="7"/>
    <s v="Education"/>
    <n v="7"/>
    <s v="Education Secretariat"/>
    <s v="Executive Branch"/>
    <n v="1"/>
    <n v="208"/>
    <s v="104000"/>
    <s v="Virginia Polytechnic Institute and State University"/>
    <x v="76"/>
    <s v="09"/>
    <s v="Dedicated Special Revenue"/>
    <s v="09: Dedicated Special Revenue"/>
    <s v="09510"/>
    <s v="CW Technology Research Fd 934"/>
    <x v="233"/>
    <s v="208.09510"/>
    <x v="1"/>
    <n v="135"/>
    <n v="150250"/>
    <n v="120000"/>
    <n v="0"/>
    <n v="0"/>
    <n v="0"/>
    <n v="0"/>
    <d v="2023-08-07T12:58:53"/>
    <n v="2931"/>
    <n v="1"/>
    <n v="1"/>
  </r>
  <r>
    <x v="6"/>
    <s v="Education Secretariat"/>
    <n v="7"/>
    <s v="Education"/>
    <n v="7"/>
    <s v="Education Secretariat"/>
    <s v="Executive Branch"/>
    <n v="1"/>
    <n v="208"/>
    <s v="104000"/>
    <s v="Virginia Polytechnic Institute and State University"/>
    <x v="76"/>
    <s v="09"/>
    <s v="Dedicated Special Revenue"/>
    <s v="09: Dedicated Special Revenue"/>
    <s v="09510"/>
    <s v="CW Technology Research Fd 934"/>
    <x v="233"/>
    <s v="208.09510"/>
    <x v="2"/>
    <n v="200"/>
    <n v="150249.80000000002"/>
    <n v="115795.58999999998"/>
    <n v="0"/>
    <n v="0"/>
    <n v="0"/>
    <n v="0"/>
    <d v="2023-08-07T12:58:53"/>
    <n v="2932"/>
    <n v="1"/>
    <n v="1"/>
  </r>
  <r>
    <x v="6"/>
    <s v="Education Secretariat"/>
    <n v="7"/>
    <s v="Education"/>
    <n v="7"/>
    <s v="Education Secretariat"/>
    <s v="Executive Branch"/>
    <n v="1"/>
    <n v="208"/>
    <s v="104000"/>
    <s v="Virginia Polytechnic Institute and State University"/>
    <x v="76"/>
    <s v="09"/>
    <s v="Dedicated Special Revenue"/>
    <s v="09: Dedicated Special Revenue"/>
    <s v="09510"/>
    <s v="CW Technology Research Fd 934"/>
    <x v="233"/>
    <s v="208.09510"/>
    <x v="3"/>
    <n v="220"/>
    <n v="0.1999999999825377"/>
    <n v="4204.410000000018"/>
    <n v="0"/>
    <n v="0"/>
    <n v="0"/>
    <n v="0"/>
    <d v="2023-08-07T12:58:53"/>
    <n v="2933"/>
    <n v="1"/>
    <n v="1"/>
  </r>
  <r>
    <x v="6"/>
    <s v="Education Secretariat"/>
    <n v="7"/>
    <s v="Education"/>
    <n v="7"/>
    <s v="Education Secretariat"/>
    <s v="Executive Branch"/>
    <n v="1"/>
    <n v="229"/>
    <s v="105000"/>
    <s v="Virginia Cooperative Extension and Agricultural Experiment Station"/>
    <x v="77"/>
    <s v="03"/>
    <s v="Higher Education Operating"/>
    <s v="03: Higher Education Operating"/>
    <s v="03000"/>
    <s v="Higher Education Operating"/>
    <x v="267"/>
    <s v="229.03000"/>
    <x v="1"/>
    <n v="135"/>
    <n v="73827765"/>
    <n v="75170749"/>
    <n v="76967931"/>
    <n v="78075399"/>
    <n v="83325743"/>
    <n v="90400544"/>
    <d v="2023-08-07T12:58:53"/>
    <n v="2934"/>
    <n v="1"/>
    <n v="1"/>
  </r>
  <r>
    <x v="6"/>
    <s v="Education Secretariat"/>
    <n v="7"/>
    <s v="Education"/>
    <n v="7"/>
    <s v="Education Secretariat"/>
    <s v="Executive Branch"/>
    <n v="1"/>
    <n v="229"/>
    <s v="105000"/>
    <s v="Virginia Cooperative Extension and Agricultural Experiment Station"/>
    <x v="77"/>
    <s v="03"/>
    <s v="Higher Education Operating"/>
    <s v="03: Higher Education Operating"/>
    <s v="03000"/>
    <s v="Higher Education Operating"/>
    <x v="267"/>
    <s v="229.03000"/>
    <x v="2"/>
    <n v="200"/>
    <n v="72227596.320000038"/>
    <n v="73566468.209999934"/>
    <n v="75348882.799999893"/>
    <n v="74382759.999999806"/>
    <n v="82493202.049999967"/>
    <n v="87870684.429999948"/>
    <d v="2023-08-07T12:58:53"/>
    <n v="2935"/>
    <n v="1"/>
    <n v="1"/>
  </r>
  <r>
    <x v="6"/>
    <s v="Education Secretariat"/>
    <n v="7"/>
    <s v="Education"/>
    <n v="7"/>
    <s v="Education Secretariat"/>
    <s v="Executive Branch"/>
    <n v="1"/>
    <n v="229"/>
    <s v="105000"/>
    <s v="Virginia Cooperative Extension and Agricultural Experiment Station"/>
    <x v="77"/>
    <s v="03"/>
    <s v="Higher Education Operating"/>
    <s v="03: Higher Education Operating"/>
    <s v="03000"/>
    <s v="Higher Education Operating"/>
    <x v="267"/>
    <s v="229.03000"/>
    <x v="3"/>
    <n v="220"/>
    <n v="1600168.6799999624"/>
    <n v="1604280.7900000662"/>
    <n v="1619048.2000001073"/>
    <n v="3692639.0000001937"/>
    <n v="832540.95000003278"/>
    <n v="2529859.5700000525"/>
    <d v="2023-08-07T12:58:53"/>
    <n v="2936"/>
    <n v="1"/>
    <n v="1"/>
  </r>
  <r>
    <x v="6"/>
    <s v="Education Secretariat"/>
    <n v="7"/>
    <s v="Education"/>
    <n v="7"/>
    <s v="Education Secretariat"/>
    <s v="Executive Branch"/>
    <n v="1"/>
    <n v="229"/>
    <s v="105000"/>
    <s v="Virginia Cooperative Extension and Agricultural Experiment Station"/>
    <x v="77"/>
    <s v="03"/>
    <s v="Higher Education Operating"/>
    <s v="03: Higher Education Operating"/>
    <s v="03010"/>
    <s v="Higher Education Federal"/>
    <x v="268"/>
    <s v="229.03010"/>
    <x v="1"/>
    <n v="135"/>
    <n v="15348665"/>
    <n v="15348665"/>
    <n v="15348665"/>
    <n v="15348665"/>
    <n v="16837695"/>
    <n v="15348665"/>
    <d v="2023-08-07T12:58:53"/>
    <n v="2937"/>
    <n v="1"/>
    <n v="1"/>
  </r>
  <r>
    <x v="6"/>
    <s v="Education Secretariat"/>
    <n v="7"/>
    <s v="Education"/>
    <n v="7"/>
    <s v="Education Secretariat"/>
    <s v="Executive Branch"/>
    <n v="1"/>
    <n v="229"/>
    <s v="105000"/>
    <s v="Virginia Cooperative Extension and Agricultural Experiment Station"/>
    <x v="77"/>
    <s v="03"/>
    <s v="Higher Education Operating"/>
    <s v="03: Higher Education Operating"/>
    <s v="03010"/>
    <s v="Higher Education Federal"/>
    <x v="268"/>
    <s v="229.03010"/>
    <x v="2"/>
    <n v="200"/>
    <n v="14738323.78999999"/>
    <n v="14993472.129999999"/>
    <n v="14491895.610000001"/>
    <n v="13008456.409999998"/>
    <n v="15995333.020000003"/>
    <n v="14254964.900000002"/>
    <d v="2023-08-07T12:58:53"/>
    <n v="2938"/>
    <n v="1"/>
    <n v="1"/>
  </r>
  <r>
    <x v="6"/>
    <s v="Education Secretariat"/>
    <n v="7"/>
    <s v="Education"/>
    <n v="7"/>
    <s v="Education Secretariat"/>
    <s v="Executive Branch"/>
    <n v="1"/>
    <n v="229"/>
    <s v="105000"/>
    <s v="Virginia Cooperative Extension and Agricultural Experiment Station"/>
    <x v="77"/>
    <s v="03"/>
    <s v="Higher Education Operating"/>
    <s v="03: Higher Education Operating"/>
    <s v="03010"/>
    <s v="Higher Education Federal"/>
    <x v="268"/>
    <s v="229.03010"/>
    <x v="3"/>
    <n v="220"/>
    <n v="610341.21000001021"/>
    <n v="355192.87000000104"/>
    <n v="856769.38999999873"/>
    <n v="2340208.5900000017"/>
    <n v="842361.97999999672"/>
    <n v="1093700.0999999978"/>
    <d v="2023-08-07T12:58:53"/>
    <n v="2939"/>
    <n v="1"/>
    <n v="1"/>
  </r>
  <r>
    <x v="6"/>
    <s v="Education Secretariat"/>
    <n v="7"/>
    <s v="Education"/>
    <n v="7"/>
    <s v="Education Secretariat"/>
    <s v="Executive Branch"/>
    <n v="1"/>
    <n v="229"/>
    <s v="105000"/>
    <s v="Virginia Cooperative Extension and Agricultural Experiment Station"/>
    <x v="77"/>
    <s v="03"/>
    <s v="Higher Education Operating"/>
    <s v="03: Higher Education Operating"/>
    <s v="03030"/>
    <s v="Indirect Cost Recovery"/>
    <x v="270"/>
    <s v="229.03030"/>
    <x v="5"/>
    <n v="137"/>
    <n v="346592"/>
    <n v="3446592"/>
    <n v="3446592.09"/>
    <n v="3446592.09"/>
    <n v="0"/>
    <n v="0"/>
    <d v="2023-08-07T12:58:53"/>
    <n v="2940"/>
    <n v="1"/>
    <n v="1"/>
  </r>
  <r>
    <x v="6"/>
    <s v="Education Secretariat"/>
    <n v="7"/>
    <s v="Education"/>
    <n v="7"/>
    <s v="Education Secretariat"/>
    <s v="Executive Branch"/>
    <n v="1"/>
    <n v="229"/>
    <s v="105000"/>
    <s v="Virginia Cooperative Extension and Agricultural Experiment Station"/>
    <x v="77"/>
    <s v="03"/>
    <s v="Higher Education Operating"/>
    <s v="03: Higher Education Operating"/>
    <s v="03030"/>
    <s v="Indirect Cost Recovery"/>
    <x v="270"/>
    <s v="229.03030"/>
    <x v="6"/>
    <n v="222"/>
    <n v="346592"/>
    <n v="3446592"/>
    <n v="3446592.09"/>
    <n v="3446592.09"/>
    <n v="0"/>
    <n v="0"/>
    <d v="2023-08-07T12:58:53"/>
    <n v="2941"/>
    <n v="1"/>
    <n v="1"/>
  </r>
  <r>
    <x v="6"/>
    <s v="Education Secretariat"/>
    <n v="7"/>
    <s v="Education"/>
    <n v="7"/>
    <s v="Education Secretariat"/>
    <s v="Executive Branch"/>
    <n v="1"/>
    <n v="229"/>
    <s v="105000"/>
    <s v="Virginia Cooperative Extension and Agricultural Experiment Station"/>
    <x v="77"/>
    <s v="03"/>
    <s v="Higher Education Operating"/>
    <s v="03: Higher Education Operating"/>
    <s v="03420"/>
    <s v="Caresactrlffd-General-Covid-19"/>
    <x v="278"/>
    <s v="229.03420"/>
    <x v="1"/>
    <n v="135"/>
    <n v="0"/>
    <n v="0"/>
    <n v="0"/>
    <n v="2500"/>
    <n v="143.63"/>
    <n v="0"/>
    <d v="2023-08-07T12:58:53"/>
    <n v="2942"/>
    <n v="1"/>
    <n v="1"/>
  </r>
  <r>
    <x v="6"/>
    <s v="Education Secretariat"/>
    <n v="7"/>
    <s v="Education"/>
    <n v="7"/>
    <s v="Education Secretariat"/>
    <s v="Executive Branch"/>
    <n v="1"/>
    <n v="229"/>
    <s v="105000"/>
    <s v="Virginia Cooperative Extension and Agricultural Experiment Station"/>
    <x v="77"/>
    <s v="03"/>
    <s v="Higher Education Operating"/>
    <s v="03: Higher Education Operating"/>
    <s v="03420"/>
    <s v="Caresactrlffd-General-Covid-19"/>
    <x v="278"/>
    <s v="229.03420"/>
    <x v="2"/>
    <n v="200"/>
    <n v="0"/>
    <n v="0"/>
    <n v="0"/>
    <n v="2356.37"/>
    <n v="143.63"/>
    <n v="0"/>
    <d v="2023-08-07T12:58:53"/>
    <n v="2943"/>
    <n v="1"/>
    <n v="1"/>
  </r>
  <r>
    <x v="6"/>
    <s v="Education Secretariat"/>
    <n v="7"/>
    <s v="Education"/>
    <n v="7"/>
    <s v="Education Secretariat"/>
    <s v="Executive Branch"/>
    <n v="1"/>
    <n v="229"/>
    <s v="105000"/>
    <s v="Virginia Cooperative Extension and Agricultural Experiment Station"/>
    <x v="77"/>
    <s v="03"/>
    <s v="Higher Education Operating"/>
    <s v="03: Higher Education Operating"/>
    <s v="03420"/>
    <s v="Caresactrlffd-General-Covid-19"/>
    <x v="278"/>
    <s v="229.03420"/>
    <x v="3"/>
    <n v="220"/>
    <n v="0"/>
    <n v="0"/>
    <n v="0"/>
    <n v="143.63000000000011"/>
    <n v="0"/>
    <n v="0"/>
    <d v="2023-08-07T12:58:53"/>
    <n v="2944"/>
    <n v="1"/>
    <n v="1"/>
  </r>
  <r>
    <x v="6"/>
    <s v="Education Secretariat"/>
    <n v="7"/>
    <s v="Education"/>
    <n v="7"/>
    <s v="Education Secretariat"/>
    <s v="Executive Branch"/>
    <n v="1"/>
    <n v="212"/>
    <s v="106000"/>
    <s v="Virginia State University"/>
    <x v="78"/>
    <s v="02"/>
    <s v="Special"/>
    <s v="02: Special"/>
    <s v="02460"/>
    <s v="Disaster Recovery Fund"/>
    <x v="7"/>
    <s v="212.02460"/>
    <x v="1"/>
    <n v="135"/>
    <n v="0"/>
    <n v="0"/>
    <n v="0"/>
    <n v="0"/>
    <n v="0"/>
    <n v="39742.54"/>
    <d v="2023-08-07T12:58:53"/>
    <n v="2945"/>
    <n v="1"/>
    <n v="1"/>
  </r>
  <r>
    <x v="6"/>
    <s v="Education Secretariat"/>
    <n v="7"/>
    <s v="Education"/>
    <n v="7"/>
    <s v="Education Secretariat"/>
    <s v="Executive Branch"/>
    <n v="1"/>
    <n v="212"/>
    <s v="106000"/>
    <s v="Virginia State University"/>
    <x v="78"/>
    <s v="02"/>
    <s v="Special"/>
    <s v="02: Special"/>
    <s v="02460"/>
    <s v="Disaster Recovery Fund"/>
    <x v="7"/>
    <s v="212.02460"/>
    <x v="2"/>
    <n v="200"/>
    <n v="0"/>
    <n v="0"/>
    <n v="0"/>
    <n v="0"/>
    <n v="0"/>
    <n v="39742.539999999994"/>
    <d v="2023-08-07T12:58:53"/>
    <n v="2946"/>
    <n v="1"/>
    <n v="1"/>
  </r>
  <r>
    <x v="6"/>
    <s v="Education Secretariat"/>
    <n v="7"/>
    <s v="Education"/>
    <n v="7"/>
    <s v="Education Secretariat"/>
    <s v="Executive Branch"/>
    <n v="1"/>
    <n v="212"/>
    <s v="106000"/>
    <s v="Virginia State University"/>
    <x v="78"/>
    <s v="02"/>
    <s v="Special"/>
    <s v="02: Special"/>
    <s v="02460"/>
    <s v="Disaster Recovery Fund"/>
    <x v="7"/>
    <s v="212.02460"/>
    <x v="3"/>
    <n v="220"/>
    <n v="0"/>
    <n v="0"/>
    <n v="0"/>
    <n v="0"/>
    <n v="0"/>
    <n v="7.2759576141834259E-12"/>
    <d v="2023-08-07T12:58:53"/>
    <n v="2947"/>
    <n v="1"/>
    <n v="1"/>
  </r>
  <r>
    <x v="6"/>
    <s v="Education Secretariat"/>
    <n v="7"/>
    <s v="Education"/>
    <n v="7"/>
    <s v="Education Secretariat"/>
    <s v="Executive Branch"/>
    <n v="1"/>
    <n v="212"/>
    <s v="106000"/>
    <s v="Virginia State University"/>
    <x v="78"/>
    <s v="03"/>
    <s v="Higher Education Operating"/>
    <s v="03: Higher Education Operating"/>
    <s v="03000"/>
    <s v="Higher Education Operating"/>
    <x v="267"/>
    <s v="212.03000"/>
    <x v="0"/>
    <n v="100"/>
    <n v="716204.34000000008"/>
    <n v="589677.67999999993"/>
    <n v="1082608.1400000001"/>
    <n v="1332478.6400000001"/>
    <n v="1222286.3700000001"/>
    <n v="2034743.11"/>
    <d v="2023-08-07T12:58:53"/>
    <n v="2948"/>
    <n v="1"/>
    <n v="1"/>
  </r>
  <r>
    <x v="6"/>
    <s v="Education Secretariat"/>
    <n v="7"/>
    <s v="Education"/>
    <n v="7"/>
    <s v="Education Secretariat"/>
    <s v="Executive Branch"/>
    <n v="1"/>
    <n v="212"/>
    <s v="106000"/>
    <s v="Virginia State University"/>
    <x v="78"/>
    <s v="03"/>
    <s v="Higher Education Operating"/>
    <s v="03: Higher Education Operating"/>
    <s v="03000"/>
    <s v="Higher Education Operating"/>
    <x v="267"/>
    <s v="212.03000"/>
    <x v="1"/>
    <n v="135"/>
    <n v="75414391"/>
    <n v="75335126"/>
    <n v="79380026.920000002"/>
    <n v="84961905.300000012"/>
    <n v="87796610.879999995"/>
    <n v="103123453.75"/>
    <d v="2023-08-07T12:58:53"/>
    <n v="2949"/>
    <n v="1"/>
    <n v="1"/>
  </r>
  <r>
    <x v="6"/>
    <s v="Education Secretariat"/>
    <n v="7"/>
    <s v="Education"/>
    <n v="7"/>
    <s v="Education Secretariat"/>
    <s v="Executive Branch"/>
    <n v="1"/>
    <n v="212"/>
    <s v="106000"/>
    <s v="Virginia State University"/>
    <x v="78"/>
    <s v="03"/>
    <s v="Higher Education Operating"/>
    <s v="03: Higher Education Operating"/>
    <s v="03000"/>
    <s v="Higher Education Operating"/>
    <x v="267"/>
    <s v="212.03000"/>
    <x v="2"/>
    <n v="200"/>
    <n v="68894239.84999983"/>
    <n v="69092462.929999933"/>
    <n v="73286977.280000195"/>
    <n v="67950474.589999929"/>
    <n v="76767878.659999982"/>
    <n v="99675772.259999886"/>
    <d v="2023-08-07T12:58:53"/>
    <n v="2950"/>
    <n v="1"/>
    <n v="1"/>
  </r>
  <r>
    <x v="6"/>
    <s v="Education Secretariat"/>
    <n v="7"/>
    <s v="Education"/>
    <n v="7"/>
    <s v="Education Secretariat"/>
    <s v="Executive Branch"/>
    <n v="1"/>
    <n v="212"/>
    <s v="106000"/>
    <s v="Virginia State University"/>
    <x v="78"/>
    <s v="03"/>
    <s v="Higher Education Operating"/>
    <s v="03: Higher Education Operating"/>
    <s v="03000"/>
    <s v="Higher Education Operating"/>
    <x v="267"/>
    <s v="212.03000"/>
    <x v="3"/>
    <n v="220"/>
    <n v="6520151.1500001699"/>
    <n v="6242663.0700000674"/>
    <n v="6093049.6399998069"/>
    <n v="17011430.710000083"/>
    <n v="11028732.220000014"/>
    <n v="3447681.4900001138"/>
    <d v="2023-08-07T12:58:53"/>
    <n v="2951"/>
    <n v="1"/>
    <n v="1"/>
  </r>
  <r>
    <x v="6"/>
    <s v="Education Secretariat"/>
    <n v="7"/>
    <s v="Education"/>
    <n v="7"/>
    <s v="Education Secretariat"/>
    <s v="Executive Branch"/>
    <n v="1"/>
    <n v="212"/>
    <s v="106000"/>
    <s v="Virginia State University"/>
    <x v="78"/>
    <s v="03"/>
    <s v="Higher Education Operating"/>
    <s v="03: Higher Education Operating"/>
    <s v="03000"/>
    <s v="Higher Education Operating"/>
    <x v="267"/>
    <s v="212.03000"/>
    <x v="4"/>
    <n v="500"/>
    <n v="37707657.969999999"/>
    <n v="37672172.75"/>
    <n v="38572955.18999999"/>
    <n v="33244433.27"/>
    <n v="33651019.329999998"/>
    <n v="40758697.18"/>
    <d v="2023-08-07T12:58:53"/>
    <n v="2952"/>
    <n v="1"/>
    <n v="1"/>
  </r>
  <r>
    <x v="6"/>
    <s v="Education Secretariat"/>
    <n v="7"/>
    <s v="Education"/>
    <n v="7"/>
    <s v="Education Secretariat"/>
    <s v="Executive Branch"/>
    <n v="1"/>
    <n v="212"/>
    <s v="106000"/>
    <s v="Virginia State University"/>
    <x v="78"/>
    <s v="03"/>
    <s v="Higher Education Operating"/>
    <s v="03: Higher Education Operating"/>
    <s v="03010"/>
    <s v="Higher Education Federal"/>
    <x v="268"/>
    <s v="212.03010"/>
    <x v="0"/>
    <n v="100"/>
    <n v="269648.68"/>
    <n v="329604.92"/>
    <n v="59214.790000000008"/>
    <n v="172026.27999999997"/>
    <n v="769313.52"/>
    <n v="2092915.75"/>
    <d v="2023-08-07T12:58:53"/>
    <n v="2953"/>
    <n v="1"/>
    <n v="1"/>
  </r>
  <r>
    <x v="6"/>
    <s v="Education Secretariat"/>
    <n v="7"/>
    <s v="Education"/>
    <n v="7"/>
    <s v="Education Secretariat"/>
    <s v="Executive Branch"/>
    <n v="1"/>
    <n v="212"/>
    <s v="106000"/>
    <s v="Virginia State University"/>
    <x v="78"/>
    <s v="03"/>
    <s v="Higher Education Operating"/>
    <s v="03: Higher Education Operating"/>
    <s v="03010"/>
    <s v="Higher Education Federal"/>
    <x v="268"/>
    <s v="212.03010"/>
    <x v="1"/>
    <n v="135"/>
    <n v="28286848"/>
    <n v="28875765"/>
    <n v="28852997"/>
    <n v="33870765"/>
    <n v="33870765"/>
    <n v="33273134.239999998"/>
    <d v="2023-08-07T12:58:53"/>
    <n v="2954"/>
    <n v="1"/>
    <n v="1"/>
  </r>
  <r>
    <x v="6"/>
    <s v="Education Secretariat"/>
    <n v="7"/>
    <s v="Education"/>
    <n v="7"/>
    <s v="Education Secretariat"/>
    <s v="Executive Branch"/>
    <n v="1"/>
    <n v="212"/>
    <s v="106000"/>
    <s v="Virginia State University"/>
    <x v="78"/>
    <s v="03"/>
    <s v="Higher Education Operating"/>
    <s v="03: Higher Education Operating"/>
    <s v="03010"/>
    <s v="Higher Education Federal"/>
    <x v="268"/>
    <s v="212.03010"/>
    <x v="5"/>
    <n v="137"/>
    <n v="7058516"/>
    <n v="11406055"/>
    <n v="11324491.460000001"/>
    <n v="12112088"/>
    <n v="11854633.460000001"/>
    <n v="11854633.460000001"/>
    <d v="2023-08-07T12:58:53"/>
    <n v="2955"/>
    <n v="1"/>
    <n v="1"/>
  </r>
  <r>
    <x v="6"/>
    <s v="Education Secretariat"/>
    <n v="7"/>
    <s v="Education"/>
    <n v="7"/>
    <s v="Education Secretariat"/>
    <s v="Executive Branch"/>
    <n v="1"/>
    <n v="212"/>
    <s v="106000"/>
    <s v="Virginia State University"/>
    <x v="78"/>
    <s v="03"/>
    <s v="Higher Education Operating"/>
    <s v="03: Higher Education Operating"/>
    <s v="03010"/>
    <s v="Higher Education Federal"/>
    <x v="268"/>
    <s v="212.03010"/>
    <x v="2"/>
    <n v="200"/>
    <n v="23758963.829999994"/>
    <n v="26712057.999999989"/>
    <n v="26760462.649999999"/>
    <n v="23534895.249999996"/>
    <n v="30595689.449999999"/>
    <n v="30716950.470000006"/>
    <d v="2023-08-07T12:58:53"/>
    <n v="2956"/>
    <n v="1"/>
    <n v="1"/>
  </r>
  <r>
    <x v="6"/>
    <s v="Education Secretariat"/>
    <n v="7"/>
    <s v="Education"/>
    <n v="7"/>
    <s v="Education Secretariat"/>
    <s v="Executive Branch"/>
    <n v="1"/>
    <n v="212"/>
    <s v="106000"/>
    <s v="Virginia State University"/>
    <x v="78"/>
    <s v="03"/>
    <s v="Higher Education Operating"/>
    <s v="03: Higher Education Operating"/>
    <s v="03010"/>
    <s v="Higher Education Federal"/>
    <x v="268"/>
    <s v="212.03010"/>
    <x v="7"/>
    <n v="205"/>
    <n v="2460.6"/>
    <n v="81564.159999999989"/>
    <n v="212403.46000000002"/>
    <n v="257454.54"/>
    <n v="0"/>
    <n v="0"/>
    <d v="2023-08-07T12:58:53"/>
    <n v="2957"/>
    <n v="1"/>
    <n v="1"/>
  </r>
  <r>
    <x v="6"/>
    <s v="Education Secretariat"/>
    <n v="7"/>
    <s v="Education"/>
    <n v="7"/>
    <s v="Education Secretariat"/>
    <s v="Executive Branch"/>
    <n v="1"/>
    <n v="212"/>
    <s v="106000"/>
    <s v="Virginia State University"/>
    <x v="78"/>
    <s v="03"/>
    <s v="Higher Education Operating"/>
    <s v="03: Higher Education Operating"/>
    <s v="03010"/>
    <s v="Higher Education Federal"/>
    <x v="268"/>
    <s v="212.03010"/>
    <x v="3"/>
    <n v="220"/>
    <n v="4527884.1700000055"/>
    <n v="2163707.0000000112"/>
    <n v="2092534.3500000015"/>
    <n v="10335869.750000004"/>
    <n v="3275075.5500000007"/>
    <n v="2556183.7699999921"/>
    <d v="2023-08-07T12:58:53"/>
    <n v="2958"/>
    <n v="1"/>
    <n v="1"/>
  </r>
  <r>
    <x v="6"/>
    <s v="Education Secretariat"/>
    <n v="7"/>
    <s v="Education"/>
    <n v="7"/>
    <s v="Education Secretariat"/>
    <s v="Executive Branch"/>
    <n v="1"/>
    <n v="212"/>
    <s v="106000"/>
    <s v="Virginia State University"/>
    <x v="78"/>
    <s v="03"/>
    <s v="Higher Education Operating"/>
    <s v="03: Higher Education Operating"/>
    <s v="03010"/>
    <s v="Higher Education Federal"/>
    <x v="268"/>
    <s v="212.03010"/>
    <x v="6"/>
    <n v="222"/>
    <n v="7056055.4000000004"/>
    <n v="11324490.84"/>
    <n v="11112088"/>
    <n v="11854633.460000001"/>
    <n v="11854633.460000001"/>
    <n v="11854633.460000001"/>
    <d v="2023-08-07T12:58:53"/>
    <n v="2959"/>
    <n v="1"/>
    <n v="1"/>
  </r>
  <r>
    <x v="6"/>
    <s v="Education Secretariat"/>
    <n v="7"/>
    <s v="Education"/>
    <n v="7"/>
    <s v="Education Secretariat"/>
    <s v="Executive Branch"/>
    <n v="1"/>
    <n v="212"/>
    <s v="106000"/>
    <s v="Virginia State University"/>
    <x v="78"/>
    <s v="03"/>
    <s v="Higher Education Operating"/>
    <s v="03: Higher Education Operating"/>
    <s v="03010"/>
    <s v="Higher Education Federal"/>
    <x v="268"/>
    <s v="212.03010"/>
    <x v="4"/>
    <n v="500"/>
    <n v="23627511.280000001"/>
    <n v="26631572.820000004"/>
    <n v="26653135.739999991"/>
    <n v="24251461.280000009"/>
    <n v="26209375.690000009"/>
    <n v="32463572.460000001"/>
    <d v="2023-08-07T12:58:53"/>
    <n v="2960"/>
    <n v="1"/>
    <n v="1"/>
  </r>
  <r>
    <x v="6"/>
    <s v="Education Secretariat"/>
    <n v="7"/>
    <s v="Education"/>
    <n v="7"/>
    <s v="Education Secretariat"/>
    <s v="Executive Branch"/>
    <n v="1"/>
    <n v="212"/>
    <s v="106000"/>
    <s v="Virginia State University"/>
    <x v="78"/>
    <s v="03"/>
    <s v="Higher Education Operating"/>
    <s v="03: Higher Education Operating"/>
    <s v="03020"/>
    <s v="Foundation/Othr Grants/Cntrcts"/>
    <x v="269"/>
    <s v="212.03020"/>
    <x v="0"/>
    <n v="100"/>
    <n v="1610556.88"/>
    <n v="1624886.16"/>
    <n v="1292259.58"/>
    <n v="1510439.41"/>
    <n v="1684968.16"/>
    <n v="869489.1"/>
    <d v="2023-08-07T12:58:53"/>
    <n v="2961"/>
    <n v="1"/>
    <n v="1"/>
  </r>
  <r>
    <x v="6"/>
    <s v="Education Secretariat"/>
    <n v="7"/>
    <s v="Education"/>
    <n v="7"/>
    <s v="Education Secretariat"/>
    <s v="Executive Branch"/>
    <n v="1"/>
    <n v="212"/>
    <s v="106000"/>
    <s v="Virginia State University"/>
    <x v="78"/>
    <s v="03"/>
    <s v="Higher Education Operating"/>
    <s v="03: Higher Education Operating"/>
    <s v="03020"/>
    <s v="Foundation/Othr Grants/Cntrcts"/>
    <x v="269"/>
    <s v="212.03020"/>
    <x v="1"/>
    <n v="135"/>
    <n v="2470050"/>
    <n v="1720050"/>
    <n v="1270050"/>
    <n v="1179250"/>
    <n v="1200050"/>
    <n v="1874425"/>
    <d v="2023-08-07T12:58:53"/>
    <n v="2962"/>
    <n v="1"/>
    <n v="1"/>
  </r>
  <r>
    <x v="6"/>
    <s v="Education Secretariat"/>
    <n v="7"/>
    <s v="Education"/>
    <n v="7"/>
    <s v="Education Secretariat"/>
    <s v="Executive Branch"/>
    <n v="1"/>
    <n v="212"/>
    <s v="106000"/>
    <s v="Virginia State University"/>
    <x v="78"/>
    <s v="03"/>
    <s v="Higher Education Operating"/>
    <m/>
    <s v="03020"/>
    <s v="Foundation/Othr Grants/Cntrcts"/>
    <x v="269"/>
    <s v="212.03020"/>
    <x v="5"/>
    <n v="137"/>
    <n v="3350000"/>
    <n v="0"/>
    <n v="0"/>
    <n v="0"/>
    <n v="0"/>
    <n v="0"/>
    <d v="2023-08-07T12:58:53"/>
    <n v="2963"/>
    <n v="1"/>
    <n v="1"/>
  </r>
  <r>
    <x v="6"/>
    <s v="Education Secretariat"/>
    <n v="7"/>
    <s v="Education"/>
    <n v="7"/>
    <s v="Education Secretariat"/>
    <s v="Executive Branch"/>
    <n v="1"/>
    <n v="212"/>
    <s v="106000"/>
    <s v="Virginia State University"/>
    <x v="78"/>
    <s v="03"/>
    <s v="Higher Education Operating"/>
    <s v="03: Higher Education Operating"/>
    <s v="03020"/>
    <s v="Foundation/Othr Grants/Cntrcts"/>
    <x v="269"/>
    <s v="212.03020"/>
    <x v="2"/>
    <n v="200"/>
    <n v="1557052.13"/>
    <n v="1086491.3099999998"/>
    <n v="1230291.57"/>
    <n v="859720.5299999998"/>
    <n v="1159942.6400000001"/>
    <n v="1871782.6699999997"/>
    <d v="2023-08-07T12:58:53"/>
    <n v="2964"/>
    <n v="1"/>
    <n v="1"/>
  </r>
  <r>
    <x v="6"/>
    <s v="Education Secretariat"/>
    <n v="7"/>
    <s v="Education"/>
    <n v="7"/>
    <s v="Education Secretariat"/>
    <s v="Executive Branch"/>
    <n v="1"/>
    <n v="212"/>
    <s v="106000"/>
    <s v="Virginia State University"/>
    <x v="78"/>
    <s v="03"/>
    <s v="Higher Education Operating"/>
    <s v="03: Higher Education Operating"/>
    <s v="03020"/>
    <s v="Foundation/Othr Grants/Cntrcts"/>
    <x v="269"/>
    <s v="212.03020"/>
    <x v="3"/>
    <n v="220"/>
    <n v="912997.87000000011"/>
    <n v="633558.69000000018"/>
    <n v="39758.429999999935"/>
    <n v="319529.4700000002"/>
    <n v="40107.35999999987"/>
    <n v="2642.3300000003073"/>
    <d v="2023-08-07T12:58:53"/>
    <n v="2965"/>
    <n v="1"/>
    <n v="1"/>
  </r>
  <r>
    <x v="6"/>
    <s v="Education Secretariat"/>
    <n v="7"/>
    <s v="Education"/>
    <n v="7"/>
    <s v="Education Secretariat"/>
    <s v="Executive Branch"/>
    <n v="1"/>
    <n v="212"/>
    <s v="106000"/>
    <s v="Virginia State University"/>
    <x v="78"/>
    <s v="03"/>
    <s v="Higher Education Operating"/>
    <s v="03: Higher Education Operating"/>
    <s v="03020"/>
    <s v="Foundation/Othr Grants/Cntrcts"/>
    <x v="269"/>
    <s v="212.03020"/>
    <x v="4"/>
    <n v="500"/>
    <n v="2315589.46"/>
    <n v="1100820.5899999999"/>
    <n v="897836.59"/>
    <n v="872400.36"/>
    <n v="1100771.3899999999"/>
    <n v="952453.61000000022"/>
    <d v="2023-08-07T12:58:53"/>
    <n v="2966"/>
    <n v="1"/>
    <n v="1"/>
  </r>
  <r>
    <x v="6"/>
    <s v="Education Secretariat"/>
    <n v="7"/>
    <s v="Education"/>
    <n v="7"/>
    <s v="Education Secretariat"/>
    <s v="Executive Branch"/>
    <n v="1"/>
    <n v="212"/>
    <s v="106000"/>
    <s v="Virginia State University"/>
    <x v="78"/>
    <s v="03"/>
    <s v="Higher Education Operating"/>
    <s v="03: Higher Education Operating"/>
    <s v="03030"/>
    <s v="Indirect Cost Recovery"/>
    <x v="270"/>
    <s v="212.03030"/>
    <x v="0"/>
    <n v="100"/>
    <n v="99314.29"/>
    <n v="12748.53"/>
    <n v="10146.18"/>
    <n v="76274.91"/>
    <n v="51405.75"/>
    <n v="166539"/>
    <d v="2023-08-07T12:58:53"/>
    <n v="2967"/>
    <n v="1"/>
    <n v="1"/>
  </r>
  <r>
    <x v="6"/>
    <s v="Education Secretariat"/>
    <n v="7"/>
    <s v="Education"/>
    <n v="7"/>
    <s v="Education Secretariat"/>
    <s v="Executive Branch"/>
    <n v="1"/>
    <n v="212"/>
    <s v="106000"/>
    <s v="Virginia State University"/>
    <x v="78"/>
    <s v="03"/>
    <s v="Higher Education Operating"/>
    <s v="03: Higher Education Operating"/>
    <s v="03030"/>
    <s v="Indirect Cost Recovery"/>
    <x v="270"/>
    <s v="212.03030"/>
    <x v="1"/>
    <n v="135"/>
    <n v="464546"/>
    <n v="334546"/>
    <n v="378546"/>
    <n v="339546"/>
    <n v="339546"/>
    <n v="339546"/>
    <d v="2023-08-07T12:58:53"/>
    <n v="2968"/>
    <n v="1"/>
    <n v="1"/>
  </r>
  <r>
    <x v="6"/>
    <s v="Education Secretariat"/>
    <n v="7"/>
    <s v="Education"/>
    <n v="7"/>
    <s v="Education Secretariat"/>
    <s v="Executive Branch"/>
    <n v="1"/>
    <n v="212"/>
    <s v="106000"/>
    <s v="Virginia State University"/>
    <x v="78"/>
    <s v="03"/>
    <s v="Higher Education Operating"/>
    <s v="03: Higher Education Operating"/>
    <s v="03030"/>
    <s v="Indirect Cost Recovery"/>
    <x v="270"/>
    <s v="212.03030"/>
    <x v="5"/>
    <n v="137"/>
    <n v="653900"/>
    <n v="653900"/>
    <n v="653900"/>
    <n v="653900"/>
    <n v="653900"/>
    <n v="653900"/>
    <d v="2023-08-07T12:58:53"/>
    <n v="2969"/>
    <n v="1"/>
    <n v="1"/>
  </r>
  <r>
    <x v="6"/>
    <s v="Education Secretariat"/>
    <n v="7"/>
    <s v="Education"/>
    <n v="7"/>
    <s v="Education Secretariat"/>
    <s v="Executive Branch"/>
    <n v="1"/>
    <n v="212"/>
    <s v="106000"/>
    <s v="Virginia State University"/>
    <x v="78"/>
    <s v="03"/>
    <s v="Higher Education Operating"/>
    <s v="03: Higher Education Operating"/>
    <s v="03030"/>
    <s v="Indirect Cost Recovery"/>
    <x v="270"/>
    <s v="212.03030"/>
    <x v="2"/>
    <n v="200"/>
    <n v="369600.28000000009"/>
    <n v="326140.75999999989"/>
    <n v="312520.00999999995"/>
    <n v="273446.26999999996"/>
    <n v="264444.15999999997"/>
    <n v="199441.75"/>
    <d v="2023-08-07T12:58:53"/>
    <n v="2970"/>
    <n v="1"/>
    <n v="1"/>
  </r>
  <r>
    <x v="6"/>
    <s v="Education Secretariat"/>
    <n v="7"/>
    <s v="Education"/>
    <n v="7"/>
    <s v="Education Secretariat"/>
    <s v="Executive Branch"/>
    <n v="1"/>
    <n v="212"/>
    <s v="106000"/>
    <s v="Virginia State University"/>
    <x v="78"/>
    <s v="03"/>
    <s v="Higher Education Operating"/>
    <s v="03: Higher Education Operating"/>
    <s v="03030"/>
    <s v="Indirect Cost Recovery"/>
    <x v="270"/>
    <s v="212.03030"/>
    <x v="3"/>
    <n v="220"/>
    <n v="94945.719999999914"/>
    <n v="8405.2400000001071"/>
    <n v="66025.990000000049"/>
    <n v="66099.73000000004"/>
    <n v="75101.840000000026"/>
    <n v="140104.25"/>
    <d v="2023-08-07T12:58:53"/>
    <n v="2971"/>
    <n v="1"/>
    <n v="1"/>
  </r>
  <r>
    <x v="6"/>
    <s v="Education Secretariat"/>
    <n v="7"/>
    <s v="Education"/>
    <n v="7"/>
    <s v="Education Secretariat"/>
    <s v="Executive Branch"/>
    <n v="1"/>
    <n v="212"/>
    <s v="106000"/>
    <s v="Virginia State University"/>
    <x v="78"/>
    <s v="03"/>
    <s v="Higher Education Operating"/>
    <s v="03: Higher Education Operating"/>
    <s v="03030"/>
    <s v="Indirect Cost Recovery"/>
    <x v="270"/>
    <s v="212.03030"/>
    <x v="6"/>
    <n v="222"/>
    <n v="653900"/>
    <n v="653900"/>
    <n v="653900"/>
    <n v="653900"/>
    <n v="653900"/>
    <n v="653900"/>
    <d v="2023-08-07T12:58:53"/>
    <n v="2972"/>
    <n v="1"/>
    <n v="1"/>
  </r>
  <r>
    <x v="6"/>
    <s v="Education Secretariat"/>
    <n v="7"/>
    <s v="Education"/>
    <n v="7"/>
    <s v="Education Secretariat"/>
    <s v="Executive Branch"/>
    <n v="1"/>
    <n v="212"/>
    <s v="106000"/>
    <s v="Virginia State University"/>
    <x v="78"/>
    <s v="03"/>
    <s v="Higher Education Operating"/>
    <s v="03: Higher Education Operating"/>
    <s v="03030"/>
    <s v="Indirect Cost Recovery"/>
    <x v="270"/>
    <s v="212.03030"/>
    <x v="4"/>
    <n v="500"/>
    <n v="239575"/>
    <n v="239575"/>
    <n v="239574.99"/>
    <n v="239575"/>
    <n v="239575"/>
    <n v="239575"/>
    <d v="2023-08-07T12:58:53"/>
    <n v="2973"/>
    <n v="1"/>
    <n v="1"/>
  </r>
  <r>
    <x v="6"/>
    <s v="Education Secretariat"/>
    <n v="7"/>
    <s v="Education"/>
    <n v="7"/>
    <s v="Education Secretariat"/>
    <s v="Executive Branch"/>
    <n v="1"/>
    <n v="212"/>
    <s v="106000"/>
    <s v="Virginia State University"/>
    <x v="78"/>
    <s v="03"/>
    <s v="Higher Education Operating"/>
    <s v="03: Higher Education Operating"/>
    <s v="03060"/>
    <s v="Auxiliary Enterprise"/>
    <x v="271"/>
    <s v="212.03060"/>
    <x v="0"/>
    <n v="100"/>
    <n v="21136699.52"/>
    <n v="20130237.630000003"/>
    <n v="26173386.029999997"/>
    <n v="50079439.730000004"/>
    <n v="43438453.770000003"/>
    <n v="36475230.990000002"/>
    <d v="2023-08-07T12:58:53"/>
    <n v="2974"/>
    <n v="1"/>
    <n v="1"/>
  </r>
  <r>
    <x v="6"/>
    <s v="Education Secretariat"/>
    <n v="7"/>
    <s v="Education"/>
    <n v="7"/>
    <s v="Education Secretariat"/>
    <s v="Executive Branch"/>
    <n v="1"/>
    <n v="212"/>
    <s v="106000"/>
    <s v="Virginia State University"/>
    <x v="78"/>
    <s v="03"/>
    <s v="Higher Education Operating"/>
    <s v="03: Higher Education Operating"/>
    <s v="03060"/>
    <s v="Auxiliary Enterprise"/>
    <x v="271"/>
    <s v="212.03060"/>
    <x v="1"/>
    <n v="135"/>
    <n v="35098784"/>
    <n v="35598784"/>
    <n v="35898784"/>
    <n v="37606461"/>
    <n v="37606461"/>
    <n v="52606461"/>
    <d v="2023-08-07T12:58:53"/>
    <n v="2975"/>
    <n v="1"/>
    <n v="1"/>
  </r>
  <r>
    <x v="6"/>
    <s v="Education Secretariat"/>
    <n v="7"/>
    <s v="Education"/>
    <n v="7"/>
    <s v="Education Secretariat"/>
    <s v="Executive Branch"/>
    <n v="1"/>
    <n v="212"/>
    <s v="106000"/>
    <s v="Virginia State University"/>
    <x v="78"/>
    <s v="03"/>
    <s v="Higher Education Operating"/>
    <s v="03: Higher Education Operating"/>
    <s v="03060"/>
    <s v="Auxiliary Enterprise"/>
    <x v="271"/>
    <s v="212.03060"/>
    <x v="5"/>
    <n v="137"/>
    <n v="10699780"/>
    <n v="10632613"/>
    <n v="9467098.4500000011"/>
    <n v="7562100.0800000001"/>
    <n v="10821056.58"/>
    <n v="13282138.23"/>
    <d v="2023-08-07T12:58:53"/>
    <n v="2976"/>
    <n v="1"/>
    <n v="1"/>
  </r>
  <r>
    <x v="6"/>
    <s v="Education Secretariat"/>
    <n v="7"/>
    <s v="Education"/>
    <n v="7"/>
    <s v="Education Secretariat"/>
    <s v="Executive Branch"/>
    <n v="1"/>
    <n v="212"/>
    <s v="106000"/>
    <s v="Virginia State University"/>
    <x v="78"/>
    <s v="03"/>
    <s v="Higher Education Operating"/>
    <s v="03: Higher Education Operating"/>
    <s v="03060"/>
    <s v="Auxiliary Enterprise"/>
    <x v="271"/>
    <s v="212.03060"/>
    <x v="2"/>
    <n v="200"/>
    <n v="32873676.410000019"/>
    <n v="35598135.400000028"/>
    <n v="29841951.310000014"/>
    <n v="19684236.59"/>
    <n v="35777630.879999995"/>
    <n v="48709384.64000003"/>
    <d v="2023-08-07T12:58:53"/>
    <n v="2977"/>
    <n v="1"/>
    <n v="1"/>
  </r>
  <r>
    <x v="6"/>
    <s v="Education Secretariat"/>
    <n v="7"/>
    <s v="Education"/>
    <n v="7"/>
    <s v="Education Secretariat"/>
    <s v="Executive Branch"/>
    <n v="1"/>
    <n v="212"/>
    <s v="106000"/>
    <s v="Virginia State University"/>
    <x v="78"/>
    <s v="03"/>
    <s v="Higher Education Operating"/>
    <s v="03: Higher Education Operating"/>
    <s v="03060"/>
    <s v="Auxiliary Enterprise"/>
    <x v="271"/>
    <s v="212.03060"/>
    <x v="7"/>
    <n v="205"/>
    <n v="417789.1"/>
    <n v="1516137.5699999998"/>
    <n v="2255620.37"/>
    <n v="-2908334.5000000005"/>
    <n v="213003.35"/>
    <n v="561817.96"/>
    <d v="2023-08-07T12:58:53"/>
    <n v="2978"/>
    <n v="1"/>
    <n v="1"/>
  </r>
  <r>
    <x v="6"/>
    <s v="Education Secretariat"/>
    <n v="7"/>
    <s v="Education"/>
    <n v="7"/>
    <s v="Education Secretariat"/>
    <s v="Executive Branch"/>
    <n v="1"/>
    <n v="212"/>
    <s v="106000"/>
    <s v="Virginia State University"/>
    <x v="78"/>
    <s v="03"/>
    <s v="Higher Education Operating"/>
    <s v="03: Higher Education Operating"/>
    <s v="03060"/>
    <s v="Auxiliary Enterprise"/>
    <x v="271"/>
    <s v="212.03060"/>
    <x v="3"/>
    <n v="220"/>
    <n v="2225107.5899999812"/>
    <n v="648.59999997168779"/>
    <n v="6056832.6899999864"/>
    <n v="17922224.41"/>
    <n v="1828830.1200000048"/>
    <n v="3897076.3599999696"/>
    <d v="2023-08-07T12:58:53"/>
    <n v="2979"/>
    <n v="1"/>
    <n v="1"/>
  </r>
  <r>
    <x v="6"/>
    <s v="Education Secretariat"/>
    <n v="7"/>
    <s v="Education"/>
    <n v="7"/>
    <s v="Education Secretariat"/>
    <s v="Executive Branch"/>
    <n v="1"/>
    <n v="212"/>
    <s v="106000"/>
    <s v="Virginia State University"/>
    <x v="78"/>
    <s v="03"/>
    <s v="Higher Education Operating"/>
    <s v="03: Higher Education Operating"/>
    <s v="03060"/>
    <s v="Auxiliary Enterprise"/>
    <x v="271"/>
    <s v="212.03060"/>
    <x v="6"/>
    <n v="222"/>
    <n v="10281990.9"/>
    <n v="9116475.4299999997"/>
    <n v="7211478.080000001"/>
    <n v="10470434.58"/>
    <n v="10608053.23"/>
    <n v="12720320.27"/>
    <d v="2023-08-07T12:58:53"/>
    <n v="2980"/>
    <n v="1"/>
    <n v="1"/>
  </r>
  <r>
    <x v="6"/>
    <s v="Education Secretariat"/>
    <n v="7"/>
    <s v="Education"/>
    <n v="7"/>
    <s v="Education Secretariat"/>
    <s v="Executive Branch"/>
    <n v="1"/>
    <n v="212"/>
    <s v="106000"/>
    <s v="Virginia State University"/>
    <x v="78"/>
    <s v="03"/>
    <s v="Higher Education Operating"/>
    <s v="03: Higher Education Operating"/>
    <s v="03060"/>
    <s v="Auxiliary Enterprise"/>
    <x v="271"/>
    <s v="212.03060"/>
    <x v="4"/>
    <n v="500"/>
    <n v="46233754.609999999"/>
    <n v="45054224.75"/>
    <n v="47039794.270000003"/>
    <n v="18588889.779999997"/>
    <n v="40610525.839999996"/>
    <n v="52679124.200000003"/>
    <d v="2023-08-07T12:58:53"/>
    <n v="2981"/>
    <n v="1"/>
    <n v="1"/>
  </r>
  <r>
    <x v="6"/>
    <s v="Education Secretariat"/>
    <n v="7"/>
    <s v="Education"/>
    <n v="7"/>
    <s v="Education Secretariat"/>
    <s v="Executive Branch"/>
    <n v="1"/>
    <n v="212"/>
    <s v="106000"/>
    <s v="Virginia State University"/>
    <x v="78"/>
    <s v="03"/>
    <s v="Higher Education Operating"/>
    <s v="03: Higher Education Operating"/>
    <s v="03080"/>
    <s v="Work Study"/>
    <x v="273"/>
    <s v="212.03080"/>
    <x v="0"/>
    <n v="100"/>
    <n v="39487.46"/>
    <n v="6560.34"/>
    <n v="135214.73000000001"/>
    <n v="150066.42000000001"/>
    <n v="206537.42"/>
    <n v="100687.73"/>
    <d v="2023-08-07T12:58:53"/>
    <n v="2982"/>
    <n v="1"/>
    <n v="1"/>
  </r>
  <r>
    <x v="6"/>
    <s v="Education Secretariat"/>
    <n v="7"/>
    <s v="Education"/>
    <n v="7"/>
    <s v="Education Secretariat"/>
    <s v="Executive Branch"/>
    <n v="1"/>
    <n v="212"/>
    <s v="106000"/>
    <s v="Virginia State University"/>
    <x v="78"/>
    <s v="03"/>
    <s v="Higher Education Operating"/>
    <s v="03: Higher Education Operating"/>
    <s v="03080"/>
    <s v="Work Study"/>
    <x v="273"/>
    <s v="212.03080"/>
    <x v="1"/>
    <n v="135"/>
    <n v="897580"/>
    <n v="897580"/>
    <n v="897580"/>
    <n v="897580"/>
    <n v="897580"/>
    <n v="897580"/>
    <d v="2023-08-07T12:58:53"/>
    <n v="2983"/>
    <n v="1"/>
    <n v="1"/>
  </r>
  <r>
    <x v="6"/>
    <s v="Education Secretariat"/>
    <n v="7"/>
    <s v="Education"/>
    <n v="7"/>
    <s v="Education Secretariat"/>
    <s v="Executive Branch"/>
    <n v="1"/>
    <n v="212"/>
    <s v="106000"/>
    <s v="Virginia State University"/>
    <x v="78"/>
    <s v="03"/>
    <s v="Higher Education Operating"/>
    <s v="03: Higher Education Operating"/>
    <s v="03080"/>
    <s v="Work Study"/>
    <x v="273"/>
    <s v="212.03080"/>
    <x v="2"/>
    <n v="200"/>
    <n v="605227.49"/>
    <n v="525879.53999999992"/>
    <n v="609643.93000000017"/>
    <n v="9168.2100000000009"/>
    <n v="199405.88999999998"/>
    <n v="252694.28000000003"/>
    <d v="2023-08-07T12:58:53"/>
    <n v="2984"/>
    <n v="1"/>
    <n v="1"/>
  </r>
  <r>
    <x v="6"/>
    <s v="Education Secretariat"/>
    <n v="7"/>
    <s v="Education"/>
    <n v="7"/>
    <s v="Education Secretariat"/>
    <s v="Executive Branch"/>
    <n v="1"/>
    <n v="212"/>
    <s v="106000"/>
    <s v="Virginia State University"/>
    <x v="78"/>
    <s v="03"/>
    <s v="Higher Education Operating"/>
    <s v="03: Higher Education Operating"/>
    <s v="03080"/>
    <s v="Work Study"/>
    <x v="273"/>
    <s v="212.03080"/>
    <x v="3"/>
    <n v="220"/>
    <n v="292352.51"/>
    <n v="371700.46000000008"/>
    <n v="287936.06999999983"/>
    <n v="888411.79"/>
    <n v="698174.11"/>
    <n v="644885.72"/>
    <d v="2023-08-07T12:58:53"/>
    <n v="2985"/>
    <n v="1"/>
    <n v="1"/>
  </r>
  <r>
    <x v="6"/>
    <s v="Education Secretariat"/>
    <n v="7"/>
    <s v="Education"/>
    <n v="7"/>
    <s v="Education Secretariat"/>
    <s v="Executive Branch"/>
    <n v="1"/>
    <n v="212"/>
    <s v="106000"/>
    <s v="Virginia State University"/>
    <x v="78"/>
    <s v="03"/>
    <s v="Higher Education Operating"/>
    <s v="03: Higher Education Operating"/>
    <s v="03080"/>
    <s v="Work Study"/>
    <x v="273"/>
    <s v="212.03080"/>
    <x v="4"/>
    <n v="500"/>
    <n v="613823.22"/>
    <n v="492952.42000000004"/>
    <n v="719268.01"/>
    <n v="24019.900000000023"/>
    <n v="243177.88999999996"/>
    <n v="121455.59000000003"/>
    <d v="2023-08-07T12:58:53"/>
    <n v="2986"/>
    <n v="1"/>
    <n v="1"/>
  </r>
  <r>
    <x v="6"/>
    <s v="Education Secretariat"/>
    <n v="7"/>
    <s v="Education"/>
    <n v="7"/>
    <s v="Education Secretariat"/>
    <s v="Executive Branch"/>
    <n v="1"/>
    <n v="212"/>
    <s v="106000"/>
    <s v="Virginia State University"/>
    <x v="78"/>
    <s v="03"/>
    <s v="Higher Education Operating"/>
    <s v="03: Higher Education Operating"/>
    <s v="03100"/>
    <s v="Academic Enhancements"/>
    <x v="301"/>
    <s v="212.03100"/>
    <x v="1"/>
    <n v="135"/>
    <n v="3790639"/>
    <n v="3790639"/>
    <n v="3790639"/>
    <n v="3790639"/>
    <n v="3790639"/>
    <n v="3790639"/>
    <d v="2023-08-07T12:58:53"/>
    <n v="2987"/>
    <n v="1"/>
    <n v="1"/>
  </r>
  <r>
    <x v="6"/>
    <s v="Education Secretariat"/>
    <n v="7"/>
    <s v="Education"/>
    <n v="7"/>
    <s v="Education Secretariat"/>
    <s v="Executive Branch"/>
    <n v="1"/>
    <n v="212"/>
    <s v="106000"/>
    <s v="Virginia State University"/>
    <x v="78"/>
    <s v="03"/>
    <s v="Higher Education Operating"/>
    <s v="03: Higher Education Operating"/>
    <s v="03100"/>
    <s v="Academic Enhancements"/>
    <x v="301"/>
    <s v="212.03100"/>
    <x v="2"/>
    <n v="200"/>
    <n v="3790639"/>
    <n v="3790639"/>
    <n v="3790639"/>
    <n v="3790639"/>
    <n v="3790639"/>
    <n v="3790639"/>
    <d v="2023-08-07T12:58:53"/>
    <n v="2988"/>
    <n v="1"/>
    <n v="1"/>
  </r>
  <r>
    <x v="6"/>
    <s v="Education Secretariat"/>
    <n v="7"/>
    <s v="Education"/>
    <n v="7"/>
    <s v="Education Secretariat"/>
    <s v="Executive Branch"/>
    <n v="1"/>
    <n v="212"/>
    <s v="106000"/>
    <s v="Virginia State University"/>
    <x v="78"/>
    <s v="03"/>
    <s v="Higher Education Operating"/>
    <s v="03: Higher Education Operating"/>
    <s v="03110"/>
    <s v="Eminent Scholars"/>
    <x v="274"/>
    <s v="212.03110"/>
    <x v="1"/>
    <n v="135"/>
    <n v="2898"/>
    <n v="0"/>
    <n v="0"/>
    <n v="0"/>
    <n v="0"/>
    <n v="0"/>
    <d v="2023-08-07T12:58:53"/>
    <n v="2989"/>
    <n v="1"/>
    <n v="1"/>
  </r>
  <r>
    <x v="6"/>
    <s v="Education Secretariat"/>
    <n v="7"/>
    <s v="Education"/>
    <n v="7"/>
    <s v="Education Secretariat"/>
    <s v="Executive Branch"/>
    <n v="1"/>
    <n v="212"/>
    <s v="106000"/>
    <s v="Virginia State University"/>
    <x v="78"/>
    <s v="03"/>
    <s v="Higher Education Operating"/>
    <s v="03: Higher Education Operating"/>
    <s v="03110"/>
    <s v="Eminent Scholars"/>
    <x v="274"/>
    <s v="212.03110"/>
    <x v="2"/>
    <n v="200"/>
    <n v="2898"/>
    <n v="0"/>
    <n v="0"/>
    <n v="0"/>
    <n v="0"/>
    <n v="0"/>
    <d v="2023-08-07T12:58:53"/>
    <n v="2990"/>
    <n v="1"/>
    <n v="1"/>
  </r>
  <r>
    <x v="6"/>
    <s v="Education Secretariat"/>
    <n v="7"/>
    <s v="Education"/>
    <n v="7"/>
    <s v="Education Secretariat"/>
    <s v="Executive Branch"/>
    <n v="1"/>
    <n v="212"/>
    <s v="106000"/>
    <s v="Virginia State University"/>
    <x v="78"/>
    <s v="03"/>
    <s v="Higher Education Operating"/>
    <s v="03: Higher Education Operating"/>
    <s v="03160"/>
    <s v="Excess Indirct Cost Recoveries"/>
    <x v="285"/>
    <s v="212.03160"/>
    <x v="0"/>
    <n v="100"/>
    <n v="1095524.8899999999"/>
    <n v="1126972.6000000001"/>
    <n v="1521138.74"/>
    <n v="1853291.1"/>
    <n v="125427.61"/>
    <n v="3780618.71"/>
    <d v="2023-08-07T12:58:53"/>
    <n v="2991"/>
    <n v="1"/>
    <n v="1"/>
  </r>
  <r>
    <x v="6"/>
    <s v="Education Secretariat"/>
    <n v="7"/>
    <s v="Education"/>
    <n v="7"/>
    <s v="Education Secretariat"/>
    <s v="Executive Branch"/>
    <n v="1"/>
    <n v="212"/>
    <s v="106000"/>
    <s v="Virginia State University"/>
    <x v="78"/>
    <s v="03"/>
    <s v="Higher Education Operating"/>
    <s v="03: Higher Education Operating"/>
    <s v="03160"/>
    <s v="Excess Indirct Cost Recoveries"/>
    <x v="285"/>
    <s v="212.03160"/>
    <x v="1"/>
    <n v="135"/>
    <n v="0"/>
    <n v="200000"/>
    <n v="0"/>
    <n v="0"/>
    <n v="2300000"/>
    <n v="0"/>
    <d v="2023-08-07T12:58:53"/>
    <n v="2992"/>
    <n v="1"/>
    <n v="1"/>
  </r>
  <r>
    <x v="6"/>
    <s v="Education Secretariat"/>
    <n v="7"/>
    <s v="Education"/>
    <n v="7"/>
    <s v="Education Secretariat"/>
    <s v="Executive Branch"/>
    <n v="1"/>
    <n v="212"/>
    <s v="106000"/>
    <s v="Virginia State University"/>
    <x v="78"/>
    <s v="03"/>
    <s v="Higher Education Operating"/>
    <s v="03: Higher Education Operating"/>
    <s v="03160"/>
    <s v="Excess Indirct Cost Recoveries"/>
    <x v="285"/>
    <s v="212.03160"/>
    <x v="2"/>
    <n v="200"/>
    <n v="0"/>
    <n v="199897"/>
    <n v="0"/>
    <n v="0"/>
    <n v="0"/>
    <n v="0"/>
    <d v="2023-08-07T12:58:53"/>
    <n v="2993"/>
    <n v="1"/>
    <n v="1"/>
  </r>
  <r>
    <x v="6"/>
    <s v="Education Secretariat"/>
    <n v="7"/>
    <s v="Education"/>
    <n v="7"/>
    <s v="Education Secretariat"/>
    <s v="Executive Branch"/>
    <n v="1"/>
    <n v="212"/>
    <s v="106000"/>
    <s v="Virginia State University"/>
    <x v="78"/>
    <s v="03"/>
    <s v="Higher Education Operating"/>
    <s v="03: Higher Education Operating"/>
    <s v="03160"/>
    <s v="Excess Indirct Cost Recoveries"/>
    <x v="285"/>
    <s v="212.03160"/>
    <x v="3"/>
    <n v="220"/>
    <n v="0"/>
    <n v="103"/>
    <n v="0"/>
    <n v="0"/>
    <n v="2300000"/>
    <n v="0"/>
    <d v="2023-08-07T12:58:53"/>
    <n v="2994"/>
    <n v="1"/>
    <n v="1"/>
  </r>
  <r>
    <x v="6"/>
    <s v="Education Secretariat"/>
    <n v="7"/>
    <s v="Education"/>
    <n v="7"/>
    <s v="Education Secretariat"/>
    <s v="Executive Branch"/>
    <n v="1"/>
    <n v="212"/>
    <s v="106000"/>
    <s v="Virginia State University"/>
    <x v="78"/>
    <s v="03"/>
    <s v="Higher Education Operating"/>
    <s v="03: Higher Education Operating"/>
    <s v="03160"/>
    <s v="Excess Indirct Cost Recoveries"/>
    <x v="285"/>
    <s v="212.03160"/>
    <x v="4"/>
    <n v="500"/>
    <n v="228627.47"/>
    <n v="231344.71"/>
    <n v="464166.14"/>
    <n v="432152.36"/>
    <n v="1727863.49"/>
    <n v="3730191.1"/>
    <d v="2023-08-07T12:58:53"/>
    <n v="2995"/>
    <n v="1"/>
    <n v="1"/>
  </r>
  <r>
    <x v="6"/>
    <s v="Education Secretariat"/>
    <n v="7"/>
    <s v="Education"/>
    <n v="7"/>
    <s v="Education Secretariat"/>
    <s v="Executive Branch"/>
    <n v="1"/>
    <n v="212"/>
    <s v="106000"/>
    <s v="Virginia State University"/>
    <x v="78"/>
    <s v="03"/>
    <s v="Higher Education Operating"/>
    <s v="03: Higher Education Operating"/>
    <s v="03170"/>
    <s v="Student Financial Assistance"/>
    <x v="303"/>
    <s v="212.03170"/>
    <x v="0"/>
    <n v="100"/>
    <n v="2041.17"/>
    <n v="8625"/>
    <n v="0"/>
    <n v="290"/>
    <n v="0"/>
    <n v="1375"/>
    <d v="2023-08-07T12:58:53"/>
    <n v="2996"/>
    <n v="1"/>
    <n v="1"/>
  </r>
  <r>
    <x v="6"/>
    <s v="Education Secretariat"/>
    <n v="7"/>
    <s v="Education"/>
    <n v="7"/>
    <s v="Education Secretariat"/>
    <s v="Executive Branch"/>
    <n v="1"/>
    <n v="212"/>
    <s v="106000"/>
    <s v="Virginia State University"/>
    <x v="78"/>
    <s v="03"/>
    <s v="Higher Education Operating"/>
    <s v="03: Higher Education Operating"/>
    <s v="03170"/>
    <s v="Student Financial Assistance"/>
    <x v="303"/>
    <s v="212.03170"/>
    <x v="1"/>
    <n v="135"/>
    <n v="16410"/>
    <n v="16410"/>
    <n v="19610"/>
    <n v="16410"/>
    <n v="16410"/>
    <n v="16410"/>
    <d v="2023-08-07T12:58:53"/>
    <n v="2997"/>
    <n v="1"/>
    <n v="1"/>
  </r>
  <r>
    <x v="6"/>
    <s v="Education Secretariat"/>
    <n v="7"/>
    <s v="Education"/>
    <n v="7"/>
    <s v="Education Secretariat"/>
    <s v="Executive Branch"/>
    <n v="1"/>
    <n v="212"/>
    <s v="106000"/>
    <s v="Virginia State University"/>
    <x v="78"/>
    <s v="03"/>
    <s v="Higher Education Operating"/>
    <s v="03: Higher Education Operating"/>
    <s v="03170"/>
    <s v="Student Financial Assistance"/>
    <x v="303"/>
    <s v="212.03170"/>
    <x v="2"/>
    <n v="200"/>
    <n v="7218.83"/>
    <n v="2041.17"/>
    <n v="19425"/>
    <n v="10000"/>
    <n v="14705"/>
    <n v="12005"/>
    <d v="2023-08-07T12:58:53"/>
    <n v="2998"/>
    <n v="1"/>
    <n v="1"/>
  </r>
  <r>
    <x v="6"/>
    <s v="Education Secretariat"/>
    <n v="7"/>
    <s v="Education"/>
    <n v="7"/>
    <s v="Education Secretariat"/>
    <s v="Executive Branch"/>
    <n v="1"/>
    <n v="212"/>
    <s v="106000"/>
    <s v="Virginia State University"/>
    <x v="78"/>
    <s v="03"/>
    <s v="Higher Education Operating"/>
    <s v="03: Higher Education Operating"/>
    <s v="03170"/>
    <s v="Student Financial Assistance"/>
    <x v="303"/>
    <s v="212.03170"/>
    <x v="3"/>
    <n v="220"/>
    <n v="9191.17"/>
    <n v="14368.83"/>
    <n v="185"/>
    <n v="6410"/>
    <n v="1705"/>
    <n v="4405"/>
    <d v="2023-08-07T12:58:53"/>
    <n v="2999"/>
    <n v="1"/>
    <n v="1"/>
  </r>
  <r>
    <x v="6"/>
    <s v="Education Secretariat"/>
    <n v="7"/>
    <s v="Education"/>
    <n v="7"/>
    <s v="Education Secretariat"/>
    <s v="Executive Branch"/>
    <n v="1"/>
    <n v="212"/>
    <s v="106000"/>
    <s v="Virginia State University"/>
    <x v="78"/>
    <s v="03"/>
    <s v="Higher Education Operating"/>
    <s v="03: Higher Education Operating"/>
    <s v="03170"/>
    <s v="Student Financial Assistance"/>
    <x v="303"/>
    <s v="212.03170"/>
    <x v="4"/>
    <n v="500"/>
    <n v="8235"/>
    <n v="8625"/>
    <n v="10800"/>
    <n v="10290"/>
    <n v="14415"/>
    <n v="13380"/>
    <d v="2023-08-07T12:58:53"/>
    <n v="3000"/>
    <n v="1"/>
    <n v="1"/>
  </r>
  <r>
    <x v="6"/>
    <s v="Education Secretariat"/>
    <n v="7"/>
    <s v="Education"/>
    <n v="7"/>
    <s v="Education Secretariat"/>
    <s v="Executive Branch"/>
    <n v="1"/>
    <n v="212"/>
    <s v="106000"/>
    <s v="Virginia State University"/>
    <x v="78"/>
    <s v="03"/>
    <s v="Higher Education Operating"/>
    <s v="03: Higher Education Operating"/>
    <s v="03210"/>
    <s v="ARP-CrvStLoclFisRecFd-COVID-19"/>
    <x v="275"/>
    <s v="212.03210"/>
    <x v="0"/>
    <n v="100"/>
    <n v="0"/>
    <n v="0"/>
    <n v="0"/>
    <n v="0"/>
    <n v="3844820"/>
    <n v="1083793.1299999999"/>
    <d v="2023-08-07T12:58:53"/>
    <n v="3001"/>
    <n v="1"/>
    <n v="1"/>
  </r>
  <r>
    <x v="6"/>
    <s v="Education Secretariat"/>
    <n v="7"/>
    <s v="Education"/>
    <n v="7"/>
    <s v="Education Secretariat"/>
    <s v="Executive Branch"/>
    <n v="1"/>
    <n v="212"/>
    <s v="106000"/>
    <s v="Virginia State University"/>
    <x v="78"/>
    <s v="03"/>
    <s v="Higher Education Operating"/>
    <s v="03: Higher Education Operating"/>
    <s v="03210"/>
    <s v="ARP-CrvStLoclFisRecFd-COVID-19"/>
    <x v="275"/>
    <s v="212.03210"/>
    <x v="1"/>
    <n v="135"/>
    <n v="0"/>
    <n v="0"/>
    <n v="0"/>
    <n v="0"/>
    <n v="3844820"/>
    <n v="3844820"/>
    <d v="2023-08-07T12:58:53"/>
    <n v="3002"/>
    <n v="1"/>
    <n v="1"/>
  </r>
  <r>
    <x v="6"/>
    <s v="Education Secretariat"/>
    <n v="7"/>
    <s v="Education"/>
    <n v="7"/>
    <s v="Education Secretariat"/>
    <s v="Executive Branch"/>
    <n v="1"/>
    <n v="212"/>
    <s v="106000"/>
    <s v="Virginia State University"/>
    <x v="78"/>
    <s v="03"/>
    <s v="Higher Education Operating"/>
    <s v="03: Higher Education Operating"/>
    <s v="03210"/>
    <s v="ARP-CrvStLoclFisRecFd-COVID-19"/>
    <x v="275"/>
    <s v="212.03210"/>
    <x v="2"/>
    <n v="200"/>
    <n v="0"/>
    <n v="0"/>
    <n v="0"/>
    <n v="0"/>
    <n v="0"/>
    <n v="2761026.87"/>
    <d v="2023-08-07T12:58:53"/>
    <n v="3003"/>
    <n v="1"/>
    <n v="1"/>
  </r>
  <r>
    <x v="6"/>
    <s v="Education Secretariat"/>
    <n v="7"/>
    <s v="Education"/>
    <n v="7"/>
    <s v="Education Secretariat"/>
    <s v="Executive Branch"/>
    <n v="1"/>
    <n v="212"/>
    <s v="106000"/>
    <s v="Virginia State University"/>
    <x v="78"/>
    <s v="03"/>
    <s v="Higher Education Operating"/>
    <s v="03: Higher Education Operating"/>
    <s v="03210"/>
    <s v="ARP-CrvStLoclFisRecFd-COVID-19"/>
    <x v="275"/>
    <s v="212.03210"/>
    <x v="3"/>
    <n v="220"/>
    <n v="0"/>
    <n v="0"/>
    <n v="0"/>
    <n v="0"/>
    <n v="3844820"/>
    <n v="1083793.1299999999"/>
    <d v="2023-08-07T12:58:53"/>
    <n v="3004"/>
    <n v="1"/>
    <n v="1"/>
  </r>
  <r>
    <x v="6"/>
    <s v="Education Secretariat"/>
    <n v="7"/>
    <s v="Education"/>
    <n v="7"/>
    <s v="Education Secretariat"/>
    <s v="Executive Branch"/>
    <n v="1"/>
    <n v="212"/>
    <s v="106000"/>
    <s v="Virginia State University"/>
    <x v="78"/>
    <s v="03"/>
    <s v="Higher Education Operating"/>
    <s v="03: Higher Education Operating"/>
    <s v="03230"/>
    <s v="Epi&amp;LabCpctyInfctsDis-COVID-19"/>
    <x v="276"/>
    <s v="212.03230"/>
    <x v="0"/>
    <n v="100"/>
    <n v="0"/>
    <n v="0"/>
    <n v="0"/>
    <n v="0"/>
    <n v="205167.08"/>
    <n v="114345.60000000001"/>
    <d v="2023-08-07T12:58:53"/>
    <n v="3005"/>
    <n v="1"/>
    <n v="1"/>
  </r>
  <r>
    <x v="6"/>
    <s v="Education Secretariat"/>
    <n v="7"/>
    <s v="Education"/>
    <n v="7"/>
    <s v="Education Secretariat"/>
    <s v="Executive Branch"/>
    <n v="1"/>
    <n v="212"/>
    <s v="106000"/>
    <s v="Virginia State University"/>
    <x v="78"/>
    <s v="03"/>
    <s v="Higher Education Operating"/>
    <s v="03: Higher Education Operating"/>
    <s v="03230"/>
    <s v="Epi&amp;LabCpctyInfctsDis-COVID-19"/>
    <x v="276"/>
    <s v="212.03230"/>
    <x v="1"/>
    <n v="135"/>
    <n v="0"/>
    <n v="0"/>
    <n v="0"/>
    <n v="0"/>
    <n v="396000"/>
    <n v="205167"/>
    <d v="2023-08-07T12:58:53"/>
    <n v="3006"/>
    <n v="1"/>
    <n v="1"/>
  </r>
  <r>
    <x v="6"/>
    <s v="Education Secretariat"/>
    <n v="7"/>
    <s v="Education"/>
    <n v="7"/>
    <s v="Education Secretariat"/>
    <s v="Executive Branch"/>
    <n v="1"/>
    <n v="212"/>
    <s v="106000"/>
    <s v="Virginia State University"/>
    <x v="78"/>
    <s v="03"/>
    <s v="Higher Education Operating"/>
    <s v="03: Higher Education Operating"/>
    <s v="03230"/>
    <s v="Epi&amp;LabCpctyInfctsDis-COVID-19"/>
    <x v="276"/>
    <s v="212.03230"/>
    <x v="2"/>
    <n v="200"/>
    <n v="0"/>
    <n v="0"/>
    <n v="0"/>
    <n v="0"/>
    <n v="190832.91999999998"/>
    <n v="0"/>
    <d v="2023-08-07T12:58:53"/>
    <n v="3007"/>
    <n v="1"/>
    <n v="1"/>
  </r>
  <r>
    <x v="6"/>
    <s v="Education Secretariat"/>
    <n v="7"/>
    <s v="Education"/>
    <n v="7"/>
    <s v="Education Secretariat"/>
    <s v="Executive Branch"/>
    <n v="1"/>
    <n v="212"/>
    <s v="106000"/>
    <s v="Virginia State University"/>
    <x v="78"/>
    <s v="03"/>
    <s v="Higher Education Operating"/>
    <s v="03: Higher Education Operating"/>
    <s v="03230"/>
    <s v="Epi&amp;LabCpctyInfctsDis-COVID-19"/>
    <x v="276"/>
    <s v="212.03230"/>
    <x v="3"/>
    <n v="220"/>
    <n v="0"/>
    <n v="0"/>
    <n v="0"/>
    <n v="0"/>
    <n v="205167.08000000002"/>
    <n v="205167"/>
    <d v="2023-08-07T12:58:53"/>
    <n v="3008"/>
    <n v="1"/>
    <n v="1"/>
  </r>
  <r>
    <x v="6"/>
    <s v="Education Secretariat"/>
    <n v="7"/>
    <s v="Education"/>
    <n v="7"/>
    <s v="Education Secretariat"/>
    <s v="Executive Branch"/>
    <n v="1"/>
    <n v="212"/>
    <s v="106000"/>
    <s v="Virginia State University"/>
    <x v="78"/>
    <s v="03"/>
    <s v="Higher Education Operating"/>
    <s v="03: Higher Education Operating"/>
    <s v="03230"/>
    <s v="Epi&amp;LabCpctyInfctsDis-COVID-19"/>
    <x v="276"/>
    <s v="212.03230"/>
    <x v="4"/>
    <n v="500"/>
    <n v="0"/>
    <n v="0"/>
    <n v="0"/>
    <n v="0"/>
    <n v="0"/>
    <n v="305178.52"/>
    <d v="2023-08-07T12:58:53"/>
    <n v="3009"/>
    <n v="1"/>
    <n v="1"/>
  </r>
  <r>
    <x v="6"/>
    <s v="Education Secretariat"/>
    <n v="7"/>
    <s v="Education"/>
    <n v="7"/>
    <s v="Education Secretariat"/>
    <s v="Executive Branch"/>
    <n v="1"/>
    <n v="212"/>
    <s v="106000"/>
    <s v="Virginia State University"/>
    <x v="78"/>
    <s v="03"/>
    <s v="Higher Education Operating"/>
    <s v="03: Higher Education Operating"/>
    <s v="03370"/>
    <s v="HistBlackCollgs&amp;Univ-COVID-19"/>
    <x v="304"/>
    <s v="212.03370"/>
    <x v="0"/>
    <n v="100"/>
    <n v="0"/>
    <n v="0"/>
    <n v="0"/>
    <n v="0"/>
    <n v="108903.09"/>
    <n v="0"/>
    <d v="2023-08-07T12:58:53"/>
    <n v="3010"/>
    <n v="1"/>
    <n v="1"/>
  </r>
  <r>
    <x v="6"/>
    <s v="Education Secretariat"/>
    <n v="7"/>
    <s v="Education"/>
    <n v="7"/>
    <s v="Education Secretariat"/>
    <s v="Executive Branch"/>
    <n v="1"/>
    <n v="212"/>
    <s v="106000"/>
    <s v="Virginia State University"/>
    <x v="78"/>
    <s v="03"/>
    <s v="Higher Education Operating"/>
    <s v="03: Higher Education Operating"/>
    <s v="03370"/>
    <s v="HistBlackCollgs&amp;Univ-COVID-19"/>
    <x v="304"/>
    <s v="212.03370"/>
    <x v="1"/>
    <n v="135"/>
    <n v="0"/>
    <n v="0"/>
    <n v="0"/>
    <n v="21613840"/>
    <n v="20770792"/>
    <n v="16138563"/>
    <d v="2023-08-07T12:58:53"/>
    <n v="3011"/>
    <n v="1"/>
    <n v="1"/>
  </r>
  <r>
    <x v="6"/>
    <s v="Education Secretariat"/>
    <n v="7"/>
    <s v="Education"/>
    <n v="7"/>
    <s v="Education Secretariat"/>
    <s v="Executive Branch"/>
    <n v="1"/>
    <n v="212"/>
    <s v="106000"/>
    <s v="Virginia State University"/>
    <x v="78"/>
    <s v="03"/>
    <s v="Higher Education Operating"/>
    <s v="03: Higher Education Operating"/>
    <s v="03370"/>
    <s v="HistBlackCollgs&amp;Univ-COVID-19"/>
    <x v="304"/>
    <s v="212.03370"/>
    <x v="2"/>
    <n v="200"/>
    <n v="0"/>
    <n v="0"/>
    <n v="0"/>
    <n v="0"/>
    <n v="4632229.0199999996"/>
    <n v="13230289.890000001"/>
    <d v="2023-08-07T12:58:53"/>
    <n v="3012"/>
    <n v="1"/>
    <n v="1"/>
  </r>
  <r>
    <x v="6"/>
    <s v="Education Secretariat"/>
    <n v="7"/>
    <s v="Education"/>
    <n v="7"/>
    <s v="Education Secretariat"/>
    <s v="Executive Branch"/>
    <n v="1"/>
    <n v="212"/>
    <s v="106000"/>
    <s v="Virginia State University"/>
    <x v="78"/>
    <s v="03"/>
    <s v="Higher Education Operating"/>
    <s v="03: Higher Education Operating"/>
    <s v="03370"/>
    <s v="HistBlackCollgs&amp;Univ-COVID-19"/>
    <x v="304"/>
    <s v="212.03370"/>
    <x v="3"/>
    <n v="220"/>
    <n v="0"/>
    <n v="0"/>
    <n v="0"/>
    <n v="21613840"/>
    <n v="16138562.98"/>
    <n v="2908273.1099999994"/>
    <d v="2023-08-07T12:58:53"/>
    <n v="3013"/>
    <n v="1"/>
    <n v="1"/>
  </r>
  <r>
    <x v="6"/>
    <s v="Education Secretariat"/>
    <n v="7"/>
    <s v="Education"/>
    <n v="7"/>
    <s v="Education Secretariat"/>
    <s v="Executive Branch"/>
    <n v="1"/>
    <n v="212"/>
    <s v="106000"/>
    <s v="Virginia State University"/>
    <x v="78"/>
    <s v="03"/>
    <s v="Higher Education Operating"/>
    <s v="03: Higher Education Operating"/>
    <s v="03370"/>
    <s v="HistBlackCollgs&amp;Univ-COVID-19"/>
    <x v="304"/>
    <s v="212.03370"/>
    <x v="4"/>
    <n v="500"/>
    <n v="0"/>
    <n v="0"/>
    <n v="0"/>
    <n v="21712760"/>
    <n v="4741132.1100000003"/>
    <n v="12273560.539999999"/>
    <d v="2023-08-07T12:58:53"/>
    <n v="3014"/>
    <n v="1"/>
    <n v="1"/>
  </r>
  <r>
    <x v="6"/>
    <s v="Education Secretariat"/>
    <n v="7"/>
    <s v="Education"/>
    <n v="7"/>
    <s v="Education Secretariat"/>
    <s v="Executive Branch"/>
    <n v="1"/>
    <n v="212"/>
    <s v="106000"/>
    <s v="Virginia State University"/>
    <x v="78"/>
    <s v="03"/>
    <s v="Higher Education Operating"/>
    <s v="03: Higher Education Operating"/>
    <s v="03410"/>
    <s v="GEER Fund - COVID-19"/>
    <x v="277"/>
    <s v="212.03410"/>
    <x v="0"/>
    <n v="100"/>
    <n v="0"/>
    <n v="0"/>
    <n v="0"/>
    <n v="0"/>
    <n v="513912.19"/>
    <n v="0"/>
    <d v="2023-08-07T12:58:53"/>
    <n v="3015"/>
    <n v="1"/>
    <n v="1"/>
  </r>
  <r>
    <x v="6"/>
    <s v="Education Secretariat"/>
    <n v="7"/>
    <s v="Education"/>
    <n v="7"/>
    <s v="Education Secretariat"/>
    <s v="Executive Branch"/>
    <n v="1"/>
    <n v="212"/>
    <s v="106000"/>
    <s v="Virginia State University"/>
    <x v="78"/>
    <s v="03"/>
    <s v="Higher Education Operating"/>
    <s v="03: Higher Education Operating"/>
    <s v="03410"/>
    <s v="GEER Fund - COVID-19"/>
    <x v="277"/>
    <s v="212.03410"/>
    <x v="1"/>
    <n v="135"/>
    <n v="0"/>
    <n v="0"/>
    <n v="0"/>
    <n v="768500"/>
    <n v="1214797"/>
    <n v="513912"/>
    <d v="2023-08-07T12:58:53"/>
    <n v="3016"/>
    <n v="1"/>
    <n v="1"/>
  </r>
  <r>
    <x v="6"/>
    <s v="Education Secretariat"/>
    <n v="7"/>
    <s v="Education"/>
    <n v="7"/>
    <s v="Education Secretariat"/>
    <s v="Executive Branch"/>
    <n v="1"/>
    <n v="212"/>
    <s v="106000"/>
    <s v="Virginia State University"/>
    <x v="78"/>
    <s v="03"/>
    <s v="Higher Education Operating"/>
    <s v="03: Higher Education Operating"/>
    <s v="03410"/>
    <s v="GEER Fund - COVID-19"/>
    <x v="277"/>
    <s v="212.03410"/>
    <x v="2"/>
    <n v="200"/>
    <n v="0"/>
    <n v="0"/>
    <n v="0"/>
    <n v="0"/>
    <n v="700884.81"/>
    <n v="513912"/>
    <d v="2023-08-07T12:58:53"/>
    <n v="3017"/>
    <n v="1"/>
    <n v="1"/>
  </r>
  <r>
    <x v="6"/>
    <s v="Education Secretariat"/>
    <n v="7"/>
    <s v="Education"/>
    <n v="7"/>
    <s v="Education Secretariat"/>
    <s v="Executive Branch"/>
    <n v="1"/>
    <n v="212"/>
    <s v="106000"/>
    <s v="Virginia State University"/>
    <x v="78"/>
    <s v="03"/>
    <s v="Higher Education Operating"/>
    <s v="03: Higher Education Operating"/>
    <s v="03410"/>
    <s v="GEER Fund - COVID-19"/>
    <x v="277"/>
    <s v="212.03410"/>
    <x v="3"/>
    <n v="220"/>
    <n v="0"/>
    <n v="0"/>
    <n v="0"/>
    <n v="768500"/>
    <n v="513912.18999999994"/>
    <n v="0"/>
    <d v="2023-08-07T12:58:53"/>
    <n v="3018"/>
    <n v="1"/>
    <n v="1"/>
  </r>
  <r>
    <x v="6"/>
    <s v="Education Secretariat"/>
    <n v="7"/>
    <s v="Education"/>
    <n v="7"/>
    <s v="Education Secretariat"/>
    <s v="Executive Branch"/>
    <n v="1"/>
    <n v="212"/>
    <s v="106000"/>
    <s v="Virginia State University"/>
    <x v="78"/>
    <s v="03"/>
    <s v="Higher Education Operating"/>
    <s v="03: Higher Education Operating"/>
    <s v="03410"/>
    <s v="GEER Fund - COVID-19"/>
    <x v="277"/>
    <s v="212.03410"/>
    <x v="4"/>
    <n v="500"/>
    <n v="0"/>
    <n v="0"/>
    <n v="0"/>
    <n v="0"/>
    <n v="0"/>
    <n v="1146721.81"/>
    <d v="2023-08-07T12:58:53"/>
    <n v="3019"/>
    <n v="1"/>
    <n v="1"/>
  </r>
  <r>
    <x v="6"/>
    <s v="Education Secretariat"/>
    <n v="7"/>
    <s v="Education"/>
    <n v="7"/>
    <s v="Education Secretariat"/>
    <s v="Executive Branch"/>
    <n v="1"/>
    <n v="212"/>
    <s v="106000"/>
    <s v="Virginia State University"/>
    <x v="78"/>
    <s v="03"/>
    <s v="Higher Education Operating"/>
    <s v="03: Higher Education Operating"/>
    <s v="03420"/>
    <s v="Caresactrlffd-General-Covid-19"/>
    <x v="278"/>
    <s v="212.03420"/>
    <x v="0"/>
    <n v="100"/>
    <n v="0"/>
    <n v="0"/>
    <n v="115112.07"/>
    <n v="1"/>
    <n v="0"/>
    <n v="0"/>
    <d v="2023-08-07T12:58:53"/>
    <n v="3020"/>
    <n v="1"/>
    <n v="1"/>
  </r>
  <r>
    <x v="6"/>
    <s v="Education Secretariat"/>
    <n v="7"/>
    <s v="Education"/>
    <n v="7"/>
    <s v="Education Secretariat"/>
    <s v="Executive Branch"/>
    <n v="1"/>
    <n v="212"/>
    <s v="106000"/>
    <s v="Virginia State University"/>
    <x v="78"/>
    <s v="03"/>
    <s v="Higher Education Operating"/>
    <s v="03: Higher Education Operating"/>
    <s v="03420"/>
    <s v="Caresactrlffd-General-Covid-19"/>
    <x v="278"/>
    <s v="212.03420"/>
    <x v="1"/>
    <n v="135"/>
    <n v="0"/>
    <n v="0"/>
    <n v="267409"/>
    <n v="9900035.0700000003"/>
    <n v="0"/>
    <n v="0"/>
    <d v="2023-08-07T12:58:53"/>
    <n v="3021"/>
    <n v="1"/>
    <n v="1"/>
  </r>
  <r>
    <x v="6"/>
    <s v="Education Secretariat"/>
    <n v="7"/>
    <s v="Education"/>
    <n v="7"/>
    <s v="Education Secretariat"/>
    <s v="Executive Branch"/>
    <n v="1"/>
    <n v="212"/>
    <s v="106000"/>
    <s v="Virginia State University"/>
    <x v="78"/>
    <s v="03"/>
    <s v="Higher Education Operating"/>
    <s v="03: Higher Education Operating"/>
    <s v="03420"/>
    <s v="Caresactrlffd-General-Covid-19"/>
    <x v="278"/>
    <s v="212.03420"/>
    <x v="2"/>
    <n v="200"/>
    <n v="0"/>
    <n v="0"/>
    <n v="152296.93"/>
    <n v="9900034.0700000003"/>
    <n v="0"/>
    <n v="0"/>
    <d v="2023-08-07T12:58:53"/>
    <n v="3022"/>
    <n v="1"/>
    <n v="1"/>
  </r>
  <r>
    <x v="6"/>
    <s v="Education Secretariat"/>
    <n v="7"/>
    <s v="Education"/>
    <n v="7"/>
    <s v="Education Secretariat"/>
    <s v="Executive Branch"/>
    <n v="1"/>
    <n v="212"/>
    <s v="106000"/>
    <s v="Virginia State University"/>
    <x v="78"/>
    <s v="03"/>
    <s v="Higher Education Operating"/>
    <s v="03: Higher Education Operating"/>
    <s v="03420"/>
    <s v="Caresactrlffd-General-Covid-19"/>
    <x v="278"/>
    <s v="212.03420"/>
    <x v="3"/>
    <n v="220"/>
    <n v="0"/>
    <n v="0"/>
    <n v="115112.07"/>
    <n v="1"/>
    <n v="0"/>
    <n v="0"/>
    <d v="2023-08-07T12:58:53"/>
    <n v="3023"/>
    <n v="1"/>
    <n v="1"/>
  </r>
  <r>
    <x v="6"/>
    <s v="Education Secretariat"/>
    <n v="7"/>
    <s v="Education"/>
    <n v="7"/>
    <s v="Education Secretariat"/>
    <s v="Executive Branch"/>
    <n v="1"/>
    <n v="212"/>
    <s v="106000"/>
    <s v="Virginia State University"/>
    <x v="78"/>
    <s v="03"/>
    <s v="Higher Education Operating"/>
    <s v="03: Higher Education Operating"/>
    <s v="03440"/>
    <s v="EduStabFund-Students-COVID-19"/>
    <x v="279"/>
    <s v="212.03440"/>
    <x v="1"/>
    <n v="135"/>
    <n v="0"/>
    <n v="0"/>
    <n v="3427905"/>
    <n v="3518289"/>
    <n v="9355676"/>
    <n v="7484782"/>
    <d v="2023-08-07T12:58:53"/>
    <n v="3024"/>
    <n v="1"/>
    <n v="1"/>
  </r>
  <r>
    <x v="6"/>
    <s v="Education Secretariat"/>
    <n v="7"/>
    <s v="Education"/>
    <n v="7"/>
    <s v="Education Secretariat"/>
    <s v="Executive Branch"/>
    <n v="1"/>
    <n v="212"/>
    <s v="106000"/>
    <s v="Virginia State University"/>
    <x v="78"/>
    <s v="03"/>
    <s v="Higher Education Operating"/>
    <s v="03: Higher Education Operating"/>
    <s v="03440"/>
    <s v="EduStabFund-Students-COVID-19"/>
    <x v="279"/>
    <s v="212.03440"/>
    <x v="2"/>
    <n v="200"/>
    <n v="0"/>
    <n v="0"/>
    <n v="3337521"/>
    <n v="3518289"/>
    <n v="1870894.5"/>
    <n v="7484781.5"/>
    <d v="2023-08-07T12:58:53"/>
    <n v="3025"/>
    <n v="1"/>
    <n v="1"/>
  </r>
  <r>
    <x v="6"/>
    <s v="Education Secretariat"/>
    <n v="7"/>
    <s v="Education"/>
    <n v="7"/>
    <s v="Education Secretariat"/>
    <s v="Executive Branch"/>
    <n v="1"/>
    <n v="212"/>
    <s v="106000"/>
    <s v="Virginia State University"/>
    <x v="78"/>
    <s v="03"/>
    <s v="Higher Education Operating"/>
    <s v="03: Higher Education Operating"/>
    <s v="03440"/>
    <s v="EduStabFund-Students-COVID-19"/>
    <x v="279"/>
    <s v="212.03440"/>
    <x v="3"/>
    <n v="220"/>
    <n v="0"/>
    <n v="0"/>
    <n v="90384"/>
    <n v="0"/>
    <n v="7484781.5"/>
    <n v="0.5"/>
    <d v="2023-08-07T12:58:53"/>
    <n v="3026"/>
    <n v="1"/>
    <n v="1"/>
  </r>
  <r>
    <x v="6"/>
    <s v="Education Secretariat"/>
    <n v="7"/>
    <s v="Education"/>
    <n v="7"/>
    <s v="Education Secretariat"/>
    <s v="Executive Branch"/>
    <n v="1"/>
    <n v="212"/>
    <s v="106000"/>
    <s v="Virginia State University"/>
    <x v="78"/>
    <s v="03"/>
    <s v="Higher Education Operating"/>
    <s v="03: Higher Education Operating"/>
    <s v="03440"/>
    <s v="EduStabFund-Students-COVID-19"/>
    <x v="279"/>
    <s v="212.03440"/>
    <x v="4"/>
    <n v="500"/>
    <n v="0"/>
    <n v="0"/>
    <n v="3337521"/>
    <n v="3518289"/>
    <n v="1870894.5"/>
    <n v="7484781.5"/>
    <d v="2023-08-07T12:58:53"/>
    <n v="3027"/>
    <n v="1"/>
    <n v="1"/>
  </r>
  <r>
    <x v="6"/>
    <s v="Education Secretariat"/>
    <n v="7"/>
    <s v="Education"/>
    <n v="7"/>
    <s v="Education Secretariat"/>
    <s v="Executive Branch"/>
    <n v="1"/>
    <n v="212"/>
    <s v="106000"/>
    <s v="Virginia State University"/>
    <x v="78"/>
    <s v="03"/>
    <s v="Higher Education Operating"/>
    <s v="03: Higher Education Operating"/>
    <s v="03690"/>
    <s v="EduStabFund-Institutn-COVID-19"/>
    <x v="281"/>
    <s v="212.03690"/>
    <x v="0"/>
    <n v="100"/>
    <n v="0"/>
    <n v="0"/>
    <n v="0"/>
    <n v="0"/>
    <n v="22999.83"/>
    <n v="0"/>
    <d v="2023-08-07T12:58:53"/>
    <n v="3028"/>
    <n v="1"/>
    <n v="1"/>
  </r>
  <r>
    <x v="6"/>
    <s v="Education Secretariat"/>
    <n v="7"/>
    <s v="Education"/>
    <n v="7"/>
    <s v="Education Secretariat"/>
    <s v="Executive Branch"/>
    <n v="1"/>
    <n v="212"/>
    <s v="106000"/>
    <s v="Virginia State University"/>
    <x v="78"/>
    <s v="03"/>
    <s v="Higher Education Operating"/>
    <s v="03: Higher Education Operating"/>
    <s v="03690"/>
    <s v="EduStabFund-Institutn-COVID-19"/>
    <x v="281"/>
    <s v="212.03690"/>
    <x v="1"/>
    <n v="135"/>
    <n v="0"/>
    <n v="0"/>
    <n v="3427905"/>
    <n v="8259805.71"/>
    <n v="12402768"/>
    <n v="23000"/>
    <d v="2023-08-07T12:58:53"/>
    <n v="3029"/>
    <n v="1"/>
    <n v="1"/>
  </r>
  <r>
    <x v="6"/>
    <s v="Education Secretariat"/>
    <n v="7"/>
    <s v="Education"/>
    <n v="7"/>
    <s v="Education Secretariat"/>
    <s v="Executive Branch"/>
    <n v="1"/>
    <n v="212"/>
    <s v="106000"/>
    <s v="Virginia State University"/>
    <x v="78"/>
    <s v="03"/>
    <s v="Higher Education Operating"/>
    <s v="03: Higher Education Operating"/>
    <s v="03690"/>
    <s v="EduStabFund-Institutn-COVID-19"/>
    <x v="281"/>
    <s v="212.03690"/>
    <x v="2"/>
    <n v="200"/>
    <n v="0"/>
    <n v="0"/>
    <n v="0"/>
    <n v="0"/>
    <n v="12378100.9"/>
    <n v="22986.22"/>
    <d v="2023-08-07T12:58:53"/>
    <n v="3030"/>
    <n v="1"/>
    <n v="1"/>
  </r>
  <r>
    <x v="6"/>
    <s v="Education Secretariat"/>
    <n v="7"/>
    <s v="Education"/>
    <n v="7"/>
    <s v="Education Secretariat"/>
    <s v="Executive Branch"/>
    <n v="1"/>
    <n v="212"/>
    <s v="106000"/>
    <s v="Virginia State University"/>
    <x v="78"/>
    <s v="03"/>
    <s v="Higher Education Operating"/>
    <s v="03: Higher Education Operating"/>
    <s v="03690"/>
    <s v="EduStabFund-Institutn-COVID-19"/>
    <x v="281"/>
    <s v="212.03690"/>
    <x v="3"/>
    <n v="220"/>
    <n v="0"/>
    <n v="0"/>
    <n v="3427905"/>
    <n v="8259805.71"/>
    <n v="24667.099999999627"/>
    <n v="13.779999999998836"/>
    <d v="2023-08-07T12:58:53"/>
    <n v="3031"/>
    <n v="1"/>
    <n v="1"/>
  </r>
  <r>
    <x v="6"/>
    <s v="Education Secretariat"/>
    <n v="7"/>
    <s v="Education"/>
    <n v="7"/>
    <s v="Education Secretariat"/>
    <s v="Executive Branch"/>
    <n v="1"/>
    <n v="212"/>
    <s v="106000"/>
    <s v="Virginia State University"/>
    <x v="78"/>
    <s v="03"/>
    <s v="Higher Education Operating"/>
    <s v="03: Higher Education Operating"/>
    <s v="03690"/>
    <s v="EduStabFund-Institutn-COVID-19"/>
    <x v="281"/>
    <s v="212.03690"/>
    <x v="4"/>
    <n v="500"/>
    <n v="0"/>
    <n v="0"/>
    <n v="0"/>
    <n v="5037957"/>
    <n v="12401100.73"/>
    <n v="14264.110000000002"/>
    <d v="2023-08-07T12:58:53"/>
    <n v="3032"/>
    <n v="1"/>
    <n v="1"/>
  </r>
  <r>
    <x v="6"/>
    <s v="Education Secretariat"/>
    <n v="7"/>
    <s v="Education"/>
    <n v="7"/>
    <s v="Education Secretariat"/>
    <s v="Executive Branch"/>
    <n v="1"/>
    <n v="212"/>
    <s v="106000"/>
    <s v="Virginia State University"/>
    <x v="78"/>
    <s v="03"/>
    <s v="Higher Education Operating"/>
    <s v="03: Higher Education Operating"/>
    <s v="03860"/>
    <s v="Rcycl Matl Sale-Non-Gen/Fed-HE"/>
    <x v="288"/>
    <s v="212.03860"/>
    <x v="0"/>
    <n v="100"/>
    <n v="28723.62"/>
    <n v="33156.85"/>
    <n v="33526.33"/>
    <n v="36661.25"/>
    <n v="43205.05"/>
    <n v="308.24"/>
    <d v="2023-08-07T12:58:53"/>
    <n v="3033"/>
    <n v="1"/>
    <n v="1"/>
  </r>
  <r>
    <x v="6"/>
    <s v="Education Secretariat"/>
    <n v="7"/>
    <s v="Education"/>
    <n v="7"/>
    <s v="Education Secretariat"/>
    <s v="Executive Branch"/>
    <n v="1"/>
    <n v="212"/>
    <s v="106000"/>
    <s v="Virginia State University"/>
    <x v="78"/>
    <s v="03"/>
    <s v="Higher Education Operating"/>
    <s v="03: Higher Education Operating"/>
    <s v="03860"/>
    <s v="Rcycl Matl Sale-Non-Gen/Fed-HE"/>
    <x v="288"/>
    <s v="212.03860"/>
    <x v="1"/>
    <n v="135"/>
    <n v="0"/>
    <n v="0"/>
    <n v="0"/>
    <n v="0"/>
    <n v="0"/>
    <n v="45215"/>
    <d v="2023-08-07T12:58:53"/>
    <n v="3034"/>
    <n v="1"/>
    <n v="1"/>
  </r>
  <r>
    <x v="6"/>
    <s v="Education Secretariat"/>
    <n v="7"/>
    <s v="Education"/>
    <n v="7"/>
    <s v="Education Secretariat"/>
    <s v="Executive Branch"/>
    <n v="1"/>
    <n v="212"/>
    <s v="106000"/>
    <s v="Virginia State University"/>
    <x v="78"/>
    <s v="03"/>
    <s v="Higher Education Operating"/>
    <s v="03: Higher Education Operating"/>
    <s v="03860"/>
    <s v="Rcycl Matl Sale-Non-Gen/Fed-HE"/>
    <x v="288"/>
    <s v="212.03860"/>
    <x v="2"/>
    <n v="200"/>
    <n v="0"/>
    <n v="0"/>
    <n v="0"/>
    <n v="0"/>
    <n v="0"/>
    <n v="44953.270000000004"/>
    <d v="2023-08-07T12:58:53"/>
    <n v="3035"/>
    <n v="1"/>
    <n v="1"/>
  </r>
  <r>
    <x v="6"/>
    <s v="Education Secretariat"/>
    <n v="7"/>
    <s v="Education"/>
    <n v="7"/>
    <s v="Education Secretariat"/>
    <s v="Executive Branch"/>
    <n v="1"/>
    <n v="212"/>
    <s v="106000"/>
    <s v="Virginia State University"/>
    <x v="78"/>
    <s v="03"/>
    <s v="Higher Education Operating"/>
    <s v="03: Higher Education Operating"/>
    <s v="03860"/>
    <s v="Rcycl Matl Sale-Non-Gen/Fed-HE"/>
    <x v="288"/>
    <s v="212.03860"/>
    <x v="3"/>
    <n v="220"/>
    <n v="0"/>
    <n v="0"/>
    <n v="0"/>
    <n v="0"/>
    <n v="0"/>
    <n v="261.72999999999593"/>
    <d v="2023-08-07T12:58:53"/>
    <n v="3036"/>
    <n v="1"/>
    <n v="1"/>
  </r>
  <r>
    <x v="6"/>
    <s v="Education Secretariat"/>
    <n v="7"/>
    <s v="Education"/>
    <n v="7"/>
    <s v="Education Secretariat"/>
    <s v="Executive Branch"/>
    <n v="1"/>
    <n v="212"/>
    <s v="106000"/>
    <s v="Virginia State University"/>
    <x v="78"/>
    <s v="03"/>
    <s v="Higher Education Operating"/>
    <s v="03: Higher Education Operating"/>
    <s v="03860"/>
    <s v="Rcycl Matl Sale-Non-Gen/Fed-HE"/>
    <x v="288"/>
    <s v="212.03860"/>
    <x v="4"/>
    <n v="500"/>
    <n v="271.8"/>
    <n v="4433.2299999999996"/>
    <n v="369.48"/>
    <n v="3134.92"/>
    <n v="6543.8"/>
    <n v="2056.46"/>
    <d v="2023-08-07T12:58:53"/>
    <n v="3037"/>
    <n v="1"/>
    <n v="1"/>
  </r>
  <r>
    <x v="6"/>
    <s v="Education Secretariat"/>
    <n v="7"/>
    <s v="Education"/>
    <n v="7"/>
    <s v="Education Secretariat"/>
    <s v="Executive Branch"/>
    <n v="1"/>
    <n v="212"/>
    <s v="106000"/>
    <s v="Virginia State University"/>
    <x v="78"/>
    <s v="03"/>
    <s v="Higher Education Operating"/>
    <s v="03: Higher Education Operating"/>
    <s v="03870"/>
    <s v="Srplus Supp&amp;Equip Sales-Gen-HE"/>
    <x v="283"/>
    <s v="212.03870"/>
    <x v="0"/>
    <n v="100"/>
    <n v="208005.24"/>
    <n v="196301.16"/>
    <n v="196301.16"/>
    <n v="198930.38"/>
    <n v="198930.38"/>
    <n v="15828.58"/>
    <d v="2023-08-07T12:58:53"/>
    <n v="3038"/>
    <n v="1"/>
    <n v="1"/>
  </r>
  <r>
    <x v="6"/>
    <s v="Education Secretariat"/>
    <n v="7"/>
    <s v="Education"/>
    <n v="7"/>
    <s v="Education Secretariat"/>
    <s v="Executive Branch"/>
    <n v="1"/>
    <n v="212"/>
    <s v="106000"/>
    <s v="Virginia State University"/>
    <x v="78"/>
    <s v="03"/>
    <s v="Higher Education Operating"/>
    <s v="03: Higher Education Operating"/>
    <s v="03870"/>
    <s v="Srplus Supp&amp;Equip Sales-Gen-HE"/>
    <x v="283"/>
    <s v="212.03870"/>
    <x v="1"/>
    <n v="135"/>
    <n v="0"/>
    <n v="50000"/>
    <n v="0"/>
    <n v="0"/>
    <n v="0"/>
    <n v="198930"/>
    <d v="2023-08-07T12:58:53"/>
    <n v="3039"/>
    <n v="1"/>
    <n v="1"/>
  </r>
  <r>
    <x v="6"/>
    <s v="Education Secretariat"/>
    <n v="7"/>
    <s v="Education"/>
    <n v="7"/>
    <s v="Education Secretariat"/>
    <s v="Executive Branch"/>
    <n v="1"/>
    <n v="212"/>
    <s v="106000"/>
    <s v="Virginia State University"/>
    <x v="78"/>
    <s v="03"/>
    <s v="Higher Education Operating"/>
    <s v="03: Higher Education Operating"/>
    <s v="03870"/>
    <s v="Srplus Supp&amp;Equip Sales-Gen-HE"/>
    <x v="283"/>
    <s v="212.03870"/>
    <x v="2"/>
    <n v="200"/>
    <n v="0"/>
    <n v="13180"/>
    <n v="0"/>
    <n v="0"/>
    <n v="0"/>
    <n v="196737.5"/>
    <d v="2023-08-07T12:58:53"/>
    <n v="3040"/>
    <n v="1"/>
    <n v="1"/>
  </r>
  <r>
    <x v="6"/>
    <s v="Education Secretariat"/>
    <n v="7"/>
    <s v="Education"/>
    <n v="7"/>
    <s v="Education Secretariat"/>
    <s v="Executive Branch"/>
    <n v="1"/>
    <n v="212"/>
    <s v="106000"/>
    <s v="Virginia State University"/>
    <x v="78"/>
    <s v="03"/>
    <s v="Higher Education Operating"/>
    <s v="03: Higher Education Operating"/>
    <s v="03870"/>
    <s v="Srplus Supp&amp;Equip Sales-Gen-HE"/>
    <x v="283"/>
    <s v="212.03870"/>
    <x v="3"/>
    <n v="220"/>
    <n v="0"/>
    <n v="36820"/>
    <n v="0"/>
    <n v="0"/>
    <n v="0"/>
    <n v="2192.5"/>
    <d v="2023-08-07T12:58:53"/>
    <n v="3041"/>
    <n v="1"/>
    <n v="1"/>
  </r>
  <r>
    <x v="6"/>
    <s v="Education Secretariat"/>
    <n v="7"/>
    <s v="Education"/>
    <n v="7"/>
    <s v="Education Secretariat"/>
    <s v="Executive Branch"/>
    <n v="1"/>
    <n v="212"/>
    <s v="106000"/>
    <s v="Virginia State University"/>
    <x v="78"/>
    <s v="03"/>
    <s v="Higher Education Operating"/>
    <s v="03: Higher Education Operating"/>
    <s v="03870"/>
    <s v="Srplus Supp&amp;Equip Sales-Gen-HE"/>
    <x v="283"/>
    <s v="212.03870"/>
    <x v="4"/>
    <n v="500"/>
    <n v="271.26"/>
    <n v="1475.92"/>
    <n v="0"/>
    <n v="2629.22"/>
    <n v="0"/>
    <n v="13635.7"/>
    <d v="2023-08-07T12:58:53"/>
    <n v="3042"/>
    <n v="1"/>
    <n v="1"/>
  </r>
  <r>
    <x v="6"/>
    <s v="Education Secretariat"/>
    <n v="7"/>
    <s v="Education"/>
    <n v="7"/>
    <s v="Education Secretariat"/>
    <s v="Executive Branch"/>
    <n v="1"/>
    <n v="212"/>
    <s v="106000"/>
    <s v="Virginia State University"/>
    <x v="78"/>
    <s v="03"/>
    <s v="Higher Education Operating"/>
    <s v="03: Higher Education Operating"/>
    <s v="03900"/>
    <s v="Insurance Recovery - Higher Ed"/>
    <x v="290"/>
    <s v="212.03900"/>
    <x v="0"/>
    <n v="100"/>
    <n v="158113.57999999999"/>
    <n v="478159.03"/>
    <n v="323984.13"/>
    <n v="464513.84"/>
    <n v="344341.16"/>
    <n v="248219.91"/>
    <d v="2023-08-07T12:58:53"/>
    <n v="3043"/>
    <n v="1"/>
    <n v="1"/>
  </r>
  <r>
    <x v="6"/>
    <s v="Education Secretariat"/>
    <n v="7"/>
    <s v="Education"/>
    <n v="7"/>
    <s v="Education Secretariat"/>
    <s v="Executive Branch"/>
    <n v="1"/>
    <n v="212"/>
    <s v="106000"/>
    <s v="Virginia State University"/>
    <x v="78"/>
    <s v="03"/>
    <s v="Higher Education Operating"/>
    <s v="03: Higher Education Operating"/>
    <s v="03900"/>
    <s v="Insurance Recovery - Higher Ed"/>
    <x v="290"/>
    <s v="212.03900"/>
    <x v="1"/>
    <n v="135"/>
    <n v="427019"/>
    <n v="546000"/>
    <n v="446000"/>
    <n v="146000"/>
    <n v="146000"/>
    <n v="146000"/>
    <d v="2023-08-07T12:58:53"/>
    <n v="3044"/>
    <n v="1"/>
    <n v="1"/>
  </r>
  <r>
    <x v="6"/>
    <s v="Education Secretariat"/>
    <n v="7"/>
    <s v="Education"/>
    <n v="7"/>
    <s v="Education Secretariat"/>
    <s v="Executive Branch"/>
    <n v="1"/>
    <n v="212"/>
    <s v="106000"/>
    <s v="Virginia State University"/>
    <x v="78"/>
    <s v="03"/>
    <s v="Higher Education Operating"/>
    <s v="03: Higher Education Operating"/>
    <s v="03900"/>
    <s v="Insurance Recovery - Higher Ed"/>
    <x v="290"/>
    <s v="212.03900"/>
    <x v="2"/>
    <n v="200"/>
    <n v="232317.65"/>
    <n v="334618.62"/>
    <n v="192326.88"/>
    <n v="0"/>
    <n v="120172.68"/>
    <n v="96121.25"/>
    <d v="2023-08-07T12:58:53"/>
    <n v="3045"/>
    <n v="1"/>
    <n v="1"/>
  </r>
  <r>
    <x v="6"/>
    <s v="Education Secretariat"/>
    <n v="7"/>
    <s v="Education"/>
    <n v="7"/>
    <s v="Education Secretariat"/>
    <s v="Executive Branch"/>
    <n v="1"/>
    <n v="212"/>
    <s v="106000"/>
    <s v="Virginia State University"/>
    <x v="78"/>
    <s v="03"/>
    <s v="Higher Education Operating"/>
    <s v="03: Higher Education Operating"/>
    <s v="03900"/>
    <s v="Insurance Recovery - Higher Ed"/>
    <x v="290"/>
    <s v="212.03900"/>
    <x v="3"/>
    <n v="220"/>
    <n v="194701.35"/>
    <n v="211381.38"/>
    <n v="253673.12"/>
    <n v="146000"/>
    <n v="25827.320000000007"/>
    <n v="49878.75"/>
    <d v="2023-08-07T12:58:53"/>
    <n v="3046"/>
    <n v="1"/>
    <n v="1"/>
  </r>
  <r>
    <x v="6"/>
    <s v="Education Secretariat"/>
    <n v="7"/>
    <s v="Education"/>
    <n v="7"/>
    <s v="Education Secretariat"/>
    <s v="Executive Branch"/>
    <n v="1"/>
    <n v="212"/>
    <s v="106000"/>
    <s v="Virginia State University"/>
    <x v="78"/>
    <s v="03"/>
    <s v="Higher Education Operating"/>
    <s v="03: Higher Education Operating"/>
    <s v="03900"/>
    <s v="Insurance Recovery - Higher Ed"/>
    <x v="290"/>
    <s v="212.03900"/>
    <x v="4"/>
    <n v="500"/>
    <n v="12222.22"/>
    <n v="654664.06999999995"/>
    <n v="38151.980000000003"/>
    <n v="140529.71"/>
    <n v="0"/>
    <n v="0"/>
    <d v="2023-08-07T12:58:53"/>
    <n v="3047"/>
    <n v="1"/>
    <n v="1"/>
  </r>
  <r>
    <x v="6"/>
    <s v="Education Secretariat"/>
    <n v="7"/>
    <s v="Education"/>
    <n v="7"/>
    <s v="Education Secretariat"/>
    <s v="Executive Branch"/>
    <n v="1"/>
    <n v="212"/>
    <s v="106000"/>
    <s v="Virginia State University"/>
    <x v="78"/>
    <s v="03"/>
    <s v="Higher Education Operating"/>
    <s v="03: Higher Education Operating"/>
    <s v="03930"/>
    <s v="Energy Performance Contracts"/>
    <x v="287"/>
    <s v="212.03930"/>
    <x v="1"/>
    <n v="135"/>
    <n v="251881"/>
    <n v="251881"/>
    <n v="251881"/>
    <n v="251881"/>
    <n v="251881"/>
    <n v="251881"/>
    <d v="2023-08-07T12:58:53"/>
    <n v="3048"/>
    <n v="1"/>
    <n v="1"/>
  </r>
  <r>
    <x v="6"/>
    <s v="Education Secretariat"/>
    <n v="7"/>
    <s v="Education"/>
    <n v="7"/>
    <s v="Education Secretariat"/>
    <s v="Executive Branch"/>
    <n v="1"/>
    <n v="212"/>
    <s v="106000"/>
    <s v="Virginia State University"/>
    <x v="78"/>
    <s v="03"/>
    <s v="Higher Education Operating"/>
    <s v="03: Higher Education Operating"/>
    <s v="03930"/>
    <s v="Energy Performance Contracts"/>
    <x v="287"/>
    <s v="212.03930"/>
    <x v="2"/>
    <n v="200"/>
    <n v="217629.38"/>
    <n v="219805.67"/>
    <n v="217629.38"/>
    <n v="217629.38"/>
    <n v="217629.37999999998"/>
    <n v="0"/>
    <d v="2023-08-07T12:58:53"/>
    <n v="3049"/>
    <n v="1"/>
    <n v="1"/>
  </r>
  <r>
    <x v="6"/>
    <s v="Education Secretariat"/>
    <n v="7"/>
    <s v="Education"/>
    <n v="7"/>
    <s v="Education Secretariat"/>
    <s v="Executive Branch"/>
    <n v="1"/>
    <n v="212"/>
    <s v="106000"/>
    <s v="Virginia State University"/>
    <x v="78"/>
    <s v="03"/>
    <s v="Higher Education Operating"/>
    <s v="03: Higher Education Operating"/>
    <s v="03930"/>
    <s v="Energy Performance Contracts"/>
    <x v="287"/>
    <s v="212.03930"/>
    <x v="3"/>
    <n v="220"/>
    <n v="34251.619999999995"/>
    <n v="32075.329999999987"/>
    <n v="34251.619999999995"/>
    <n v="34251.619999999995"/>
    <n v="34251.620000000024"/>
    <n v="251881"/>
    <d v="2023-08-07T12:58:53"/>
    <n v="3050"/>
    <n v="1"/>
    <n v="1"/>
  </r>
  <r>
    <x v="6"/>
    <s v="Education Secretariat"/>
    <n v="7"/>
    <s v="Education"/>
    <n v="7"/>
    <s v="Education Secretariat"/>
    <s v="Executive Branch"/>
    <n v="1"/>
    <n v="212"/>
    <s v="106000"/>
    <s v="Virginia State University"/>
    <x v="78"/>
    <s v="07"/>
    <s v="Trust And Agency"/>
    <s v="07: Trust And Agency"/>
    <s v="07212"/>
    <s v="Trust And Agency-VSU"/>
    <x v="331"/>
    <s v="212.07212"/>
    <x v="0"/>
    <n v="100"/>
    <n v="41875.96"/>
    <n v="124008.8"/>
    <n v="110918.42"/>
    <n v="109924.18"/>
    <n v="185312.11"/>
    <n v="81337.539999999994"/>
    <d v="2023-08-07T12:58:53"/>
    <n v="3051"/>
    <n v="1"/>
    <n v="1"/>
  </r>
  <r>
    <x v="6"/>
    <s v="Education Secretariat"/>
    <n v="7"/>
    <s v="Education"/>
    <n v="7"/>
    <s v="Education Secretariat"/>
    <s v="Executive Branch"/>
    <n v="1"/>
    <n v="212"/>
    <s v="106000"/>
    <s v="Virginia State University"/>
    <x v="78"/>
    <s v="07"/>
    <s v="Trust And Agency"/>
    <s v="07: Trust And Agency"/>
    <s v="07311"/>
    <s v="State Student Loan Fund"/>
    <x v="306"/>
    <s v="212.07311"/>
    <x v="4"/>
    <n v="500"/>
    <n v="138"/>
    <n v="0"/>
    <n v="526.12"/>
    <n v="2000"/>
    <n v="0"/>
    <n v="0"/>
    <d v="2023-08-07T12:58:53"/>
    <n v="3052"/>
    <n v="1"/>
    <n v="1"/>
  </r>
  <r>
    <x v="6"/>
    <s v="Education Secretariat"/>
    <n v="7"/>
    <s v="Education"/>
    <n v="7"/>
    <s v="Education Secretariat"/>
    <s v="Executive Branch"/>
    <n v="1"/>
    <n v="234"/>
    <s v="107000"/>
    <s v="Cooperative Extension and Agricultural Research Services"/>
    <x v="79"/>
    <s v="03"/>
    <s v="Higher Education Operating"/>
    <s v="03: Higher Education Operating"/>
    <s v="03000"/>
    <s v="Higher Education Operating"/>
    <x v="267"/>
    <s v="234.03000"/>
    <x v="1"/>
    <n v="135"/>
    <n v="6967278"/>
    <n v="6739425"/>
    <n v="6143938.3899999997"/>
    <n v="8734738.9800000004"/>
    <n v="9586868.0399999991"/>
    <n v="11040296.370000001"/>
    <d v="2023-08-07T12:58:53"/>
    <n v="3053"/>
    <n v="1"/>
    <n v="1"/>
  </r>
  <r>
    <x v="6"/>
    <s v="Education Secretariat"/>
    <n v="7"/>
    <s v="Education"/>
    <n v="7"/>
    <s v="Education Secretariat"/>
    <s v="Executive Branch"/>
    <n v="1"/>
    <n v="234"/>
    <s v="107000"/>
    <s v="Cooperative Extension and Agricultural Research Services"/>
    <x v="79"/>
    <s v="03"/>
    <s v="Higher Education Operating"/>
    <s v="03: Higher Education Operating"/>
    <s v="03000"/>
    <s v="Higher Education Operating"/>
    <x v="267"/>
    <s v="234.03000"/>
    <x v="2"/>
    <n v="200"/>
    <n v="5835575.8400000026"/>
    <n v="6236915.610000005"/>
    <n v="4436415.5600000015"/>
    <n v="6345094.21"/>
    <n v="6222026.6699999971"/>
    <n v="7568174.7800000021"/>
    <d v="2023-08-07T12:58:53"/>
    <n v="3054"/>
    <n v="1"/>
    <n v="1"/>
  </r>
  <r>
    <x v="6"/>
    <s v="Education Secretariat"/>
    <n v="7"/>
    <s v="Education"/>
    <n v="7"/>
    <s v="Education Secretariat"/>
    <s v="Executive Branch"/>
    <n v="1"/>
    <n v="234"/>
    <s v="107000"/>
    <s v="Cooperative Extension and Agricultural Research Services"/>
    <x v="79"/>
    <s v="03"/>
    <s v="Higher Education Operating"/>
    <s v="03: Higher Education Operating"/>
    <s v="03000"/>
    <s v="Higher Education Operating"/>
    <x v="267"/>
    <s v="234.03000"/>
    <x v="3"/>
    <n v="220"/>
    <n v="1131702.1599999974"/>
    <n v="502509.38999999501"/>
    <n v="1707522.8299999982"/>
    <n v="2389644.7700000005"/>
    <n v="3364841.370000002"/>
    <n v="3472121.5899999989"/>
    <d v="2023-08-07T12:58:53"/>
    <n v="3055"/>
    <n v="1"/>
    <n v="1"/>
  </r>
  <r>
    <x v="6"/>
    <s v="Education Secretariat"/>
    <n v="7"/>
    <s v="Education"/>
    <n v="7"/>
    <s v="Education Secretariat"/>
    <s v="Executive Branch"/>
    <n v="1"/>
    <n v="234"/>
    <s v="107000"/>
    <s v="Cooperative Extension and Agricultural Research Services"/>
    <x v="79"/>
    <s v="03"/>
    <s v="Higher Education Operating"/>
    <s v="03: Higher Education Operating"/>
    <s v="03000"/>
    <s v="Higher Education Operating"/>
    <x v="267"/>
    <s v="234.03000"/>
    <x v="4"/>
    <n v="500"/>
    <n v="0"/>
    <n v="0"/>
    <n v="1505.76"/>
    <n v="105576.73"/>
    <n v="0"/>
    <n v="0"/>
    <d v="2023-08-07T12:58:53"/>
    <n v="3056"/>
    <n v="1"/>
    <n v="1"/>
  </r>
  <r>
    <x v="6"/>
    <s v="Education Secretariat"/>
    <n v="7"/>
    <s v="Education"/>
    <n v="7"/>
    <s v="Education Secretariat"/>
    <s v="Executive Branch"/>
    <n v="1"/>
    <n v="234"/>
    <s v="107000"/>
    <s v="Cooperative Extension and Agricultural Research Services"/>
    <x v="79"/>
    <s v="03"/>
    <s v="Higher Education Operating"/>
    <s v="03: Higher Education Operating"/>
    <s v="03010"/>
    <s v="Higher Education Federal"/>
    <x v="268"/>
    <s v="234.03010"/>
    <x v="0"/>
    <n v="100"/>
    <n v="799898.33"/>
    <n v="469200.5"/>
    <n v="282599.64"/>
    <n v="289980.98000000004"/>
    <n v="301390.32"/>
    <n v="988970.99"/>
    <d v="2023-08-07T12:58:53"/>
    <n v="3057"/>
    <n v="1"/>
    <n v="1"/>
  </r>
  <r>
    <x v="6"/>
    <s v="Education Secretariat"/>
    <n v="7"/>
    <s v="Education"/>
    <n v="7"/>
    <s v="Education Secretariat"/>
    <s v="Executive Branch"/>
    <n v="1"/>
    <n v="234"/>
    <s v="107000"/>
    <s v="Cooperative Extension and Agricultural Research Services"/>
    <x v="79"/>
    <s v="03"/>
    <s v="Higher Education Operating"/>
    <s v="03: Higher Education Operating"/>
    <s v="03010"/>
    <s v="Higher Education Federal"/>
    <x v="268"/>
    <s v="234.03010"/>
    <x v="1"/>
    <n v="135"/>
    <n v="6641316"/>
    <n v="6641316"/>
    <n v="6641316"/>
    <n v="6825458"/>
    <n v="6825458"/>
    <n v="6825458"/>
    <d v="2023-08-07T12:58:53"/>
    <n v="3058"/>
    <n v="1"/>
    <n v="1"/>
  </r>
  <r>
    <x v="6"/>
    <s v="Education Secretariat"/>
    <n v="7"/>
    <s v="Education"/>
    <n v="7"/>
    <s v="Education Secretariat"/>
    <s v="Executive Branch"/>
    <n v="1"/>
    <n v="234"/>
    <s v="107000"/>
    <s v="Cooperative Extension and Agricultural Research Services"/>
    <x v="79"/>
    <s v="03"/>
    <s v="Higher Education Operating"/>
    <s v="03: Higher Education Operating"/>
    <s v="03010"/>
    <s v="Higher Education Federal"/>
    <x v="268"/>
    <s v="234.03010"/>
    <x v="2"/>
    <n v="200"/>
    <n v="5344398.0499999989"/>
    <n v="5631944.7100000018"/>
    <n v="5923823.740000003"/>
    <n v="5630947.3399999971"/>
    <n v="5216305.7499999963"/>
    <n v="4961746.0500000035"/>
    <d v="2023-08-07T12:58:53"/>
    <n v="3059"/>
    <n v="1"/>
    <n v="1"/>
  </r>
  <r>
    <x v="6"/>
    <s v="Education Secretariat"/>
    <n v="7"/>
    <s v="Education"/>
    <n v="7"/>
    <s v="Education Secretariat"/>
    <s v="Executive Branch"/>
    <n v="1"/>
    <n v="234"/>
    <s v="107000"/>
    <s v="Cooperative Extension and Agricultural Research Services"/>
    <x v="79"/>
    <s v="03"/>
    <s v="Higher Education Operating"/>
    <s v="03: Higher Education Operating"/>
    <s v="03010"/>
    <s v="Higher Education Federal"/>
    <x v="268"/>
    <s v="234.03010"/>
    <x v="3"/>
    <n v="220"/>
    <n v="1296917.9500000011"/>
    <n v="1009371.2899999982"/>
    <n v="717492.25999999698"/>
    <n v="1194510.6600000029"/>
    <n v="1609152.2500000037"/>
    <n v="1863711.9499999965"/>
    <d v="2023-08-07T12:58:53"/>
    <n v="3060"/>
    <n v="1"/>
    <n v="1"/>
  </r>
  <r>
    <x v="6"/>
    <s v="Education Secretariat"/>
    <n v="7"/>
    <s v="Education"/>
    <n v="7"/>
    <s v="Education Secretariat"/>
    <s v="Executive Branch"/>
    <n v="1"/>
    <n v="234"/>
    <s v="107000"/>
    <s v="Cooperative Extension and Agricultural Research Services"/>
    <x v="79"/>
    <s v="03"/>
    <s v="Higher Education Operating"/>
    <s v="03: Higher Education Operating"/>
    <s v="03010"/>
    <s v="Higher Education Federal"/>
    <x v="268"/>
    <s v="234.03010"/>
    <x v="4"/>
    <n v="500"/>
    <n v="4806424.9800000014"/>
    <n v="6401246.8800000008"/>
    <n v="6637416.3500000006"/>
    <n v="5638328.6799999997"/>
    <n v="4727715.0899999989"/>
    <n v="5149326.72"/>
    <d v="2023-08-07T12:58:53"/>
    <n v="3061"/>
    <n v="1"/>
    <n v="1"/>
  </r>
  <r>
    <x v="6"/>
    <s v="Education Secretariat"/>
    <n v="7"/>
    <s v="Education"/>
    <n v="7"/>
    <s v="Education Secretariat"/>
    <s v="Executive Branch"/>
    <n v="1"/>
    <n v="234"/>
    <s v="107000"/>
    <s v="Cooperative Extension and Agricultural Research Services"/>
    <x v="79"/>
    <s v="09"/>
    <s v="Dedicated Special Revenue"/>
    <s v="09: Dedicated Special Revenue"/>
    <s v="09650"/>
    <s v="Central Capital Planning Fund"/>
    <x v="257"/>
    <s v="234.09650"/>
    <x v="0"/>
    <n v="100"/>
    <n v="0"/>
    <n v="0"/>
    <n v="0"/>
    <n v="0"/>
    <n v="500000"/>
    <n v="209060.5"/>
    <d v="2023-08-07T12:58:53"/>
    <n v="3062"/>
    <n v="1"/>
    <n v="1"/>
  </r>
  <r>
    <x v="6"/>
    <s v="Education Secretariat"/>
    <n v="7"/>
    <s v="Education"/>
    <n v="7"/>
    <s v="Education Secretariat"/>
    <s v="Executive Branch"/>
    <n v="1"/>
    <n v="234"/>
    <s v="107000"/>
    <s v="Cooperative Extension and Agricultural Research Services"/>
    <x v="79"/>
    <s v="09"/>
    <s v="Dedicated Special Revenue"/>
    <s v="09: Dedicated Special Revenue"/>
    <s v="09650"/>
    <s v="Central Capital Planning Fund"/>
    <x v="257"/>
    <s v="234.09650"/>
    <x v="5"/>
    <n v="137"/>
    <n v="0"/>
    <n v="0"/>
    <n v="0"/>
    <n v="0"/>
    <n v="500000"/>
    <n v="500000"/>
    <d v="2023-08-07T12:58:53"/>
    <n v="3063"/>
    <n v="1"/>
    <n v="1"/>
  </r>
  <r>
    <x v="6"/>
    <s v="Education Secretariat"/>
    <n v="7"/>
    <s v="Education"/>
    <n v="7"/>
    <s v="Education Secretariat"/>
    <s v="Executive Branch"/>
    <n v="1"/>
    <n v="234"/>
    <s v="107000"/>
    <s v="Cooperative Extension and Agricultural Research Services"/>
    <x v="79"/>
    <s v="09"/>
    <s v="Dedicated Special Revenue"/>
    <s v="09: Dedicated Special Revenue"/>
    <s v="09650"/>
    <s v="Central Capital Planning Fund"/>
    <x v="257"/>
    <s v="234.09650"/>
    <x v="7"/>
    <n v="205"/>
    <n v="0"/>
    <n v="0"/>
    <n v="0"/>
    <n v="0"/>
    <n v="0"/>
    <n v="290939.5"/>
    <d v="2023-08-07T12:58:53"/>
    <n v="3064"/>
    <n v="1"/>
    <n v="1"/>
  </r>
  <r>
    <x v="6"/>
    <s v="Education Secretariat"/>
    <n v="7"/>
    <s v="Education"/>
    <n v="7"/>
    <s v="Education Secretariat"/>
    <s v="Executive Branch"/>
    <n v="1"/>
    <n v="234"/>
    <s v="107000"/>
    <s v="Cooperative Extension and Agricultural Research Services"/>
    <x v="79"/>
    <s v="09"/>
    <s v="Dedicated Special Revenue"/>
    <s v="09: Dedicated Special Revenue"/>
    <s v="09650"/>
    <s v="Central Capital Planning Fund"/>
    <x v="257"/>
    <s v="234.09650"/>
    <x v="6"/>
    <n v="222"/>
    <n v="0"/>
    <n v="0"/>
    <n v="0"/>
    <n v="0"/>
    <n v="500000"/>
    <n v="209060.5"/>
    <d v="2023-08-07T12:58:53"/>
    <n v="3065"/>
    <n v="1"/>
    <n v="1"/>
  </r>
  <r>
    <x v="6"/>
    <s v="Education Secretariat"/>
    <n v="7"/>
    <s v="Education"/>
    <n v="7"/>
    <s v="Education Secretariat"/>
    <s v="Executive Branch"/>
    <n v="1"/>
    <n v="239"/>
    <s v="108000"/>
    <s v="Frontier Culture Museum of Virginia"/>
    <x v="80"/>
    <s v="02"/>
    <s v="Special"/>
    <s v="02: Special"/>
    <s v="02195"/>
    <s v="Dejarnette Lease Proceeds Fund"/>
    <x v="332"/>
    <s v="239.02195"/>
    <x v="0"/>
    <n v="100"/>
    <n v="0"/>
    <n v="70000"/>
    <n v="0"/>
    <n v="0"/>
    <n v="0"/>
    <n v="0"/>
    <d v="2023-08-07T12:58:53"/>
    <n v="3066"/>
    <n v="1"/>
    <n v="1"/>
  </r>
  <r>
    <x v="6"/>
    <s v="Education Secretariat"/>
    <n v="7"/>
    <s v="Education"/>
    <n v="7"/>
    <s v="Education Secretariat"/>
    <s v="Executive Branch"/>
    <n v="1"/>
    <n v="239"/>
    <s v="108000"/>
    <s v="Frontier Culture Museum of Virginia"/>
    <x v="80"/>
    <s v="02"/>
    <s v="Special"/>
    <s v="02: Special"/>
    <s v="02195"/>
    <s v="Dejarnette Lease Proceeds Fund"/>
    <x v="332"/>
    <s v="239.02195"/>
    <x v="5"/>
    <n v="137"/>
    <n v="426000"/>
    <n v="426000"/>
    <n v="426000"/>
    <n v="426000"/>
    <n v="426000"/>
    <n v="426000"/>
    <d v="2023-08-07T12:58:53"/>
    <n v="3067"/>
    <n v="1"/>
    <n v="1"/>
  </r>
  <r>
    <x v="6"/>
    <s v="Education Secretariat"/>
    <n v="7"/>
    <s v="Education"/>
    <n v="7"/>
    <s v="Education Secretariat"/>
    <s v="Executive Branch"/>
    <n v="1"/>
    <n v="239"/>
    <s v="108000"/>
    <s v="Frontier Culture Museum of Virginia"/>
    <x v="80"/>
    <s v="02"/>
    <s v="Special"/>
    <s v="02: Special"/>
    <s v="02195"/>
    <s v="Dejarnette Lease Proceeds Fund"/>
    <x v="332"/>
    <s v="239.02195"/>
    <x v="6"/>
    <n v="222"/>
    <n v="426000"/>
    <n v="426000"/>
    <n v="426000"/>
    <n v="426000"/>
    <n v="426000"/>
    <n v="426000"/>
    <d v="2023-08-07T12:58:53"/>
    <n v="3068"/>
    <n v="1"/>
    <n v="1"/>
  </r>
  <r>
    <x v="6"/>
    <s v="Education Secretariat"/>
    <n v="7"/>
    <s v="Education"/>
    <n v="7"/>
    <s v="Education Secretariat"/>
    <s v="Executive Branch"/>
    <n v="1"/>
    <n v="239"/>
    <s v="108000"/>
    <s v="Frontier Culture Museum of Virginia"/>
    <x v="80"/>
    <s v="02"/>
    <s v="Special"/>
    <s v="02: Special"/>
    <s v="02195"/>
    <s v="Dejarnette Lease Proceeds Fund"/>
    <x v="332"/>
    <s v="239.02195"/>
    <x v="4"/>
    <n v="500"/>
    <n v="0"/>
    <n v="70000"/>
    <n v="0"/>
    <n v="0"/>
    <n v="0"/>
    <n v="0"/>
    <d v="2023-08-07T12:58:53"/>
    <n v="3069"/>
    <n v="1"/>
    <n v="1"/>
  </r>
  <r>
    <x v="6"/>
    <s v="Education Secretariat"/>
    <n v="7"/>
    <s v="Education"/>
    <n v="7"/>
    <s v="Education Secretariat"/>
    <s v="Executive Branch"/>
    <n v="1"/>
    <n v="239"/>
    <s v="108000"/>
    <s v="Frontier Culture Museum of Virginia"/>
    <x v="80"/>
    <s v="02"/>
    <s v="Special"/>
    <s v="02: Special"/>
    <s v="02239"/>
    <s v="FCM Special Revenue Fund"/>
    <x v="333"/>
    <s v="239.02239"/>
    <x v="0"/>
    <n v="100"/>
    <n v="94093.68"/>
    <n v="56987.56"/>
    <n v="19903.900000000001"/>
    <n v="287297.78999999998"/>
    <n v="468802.8"/>
    <n v="467990.41"/>
    <d v="2023-08-07T12:58:53"/>
    <n v="3070"/>
    <n v="1"/>
    <n v="1"/>
  </r>
  <r>
    <x v="6"/>
    <s v="Education Secretariat"/>
    <n v="7"/>
    <s v="Education"/>
    <n v="7"/>
    <s v="Education Secretariat"/>
    <s v="Executive Branch"/>
    <n v="1"/>
    <n v="239"/>
    <s v="108000"/>
    <s v="Frontier Culture Museum of Virginia"/>
    <x v="80"/>
    <s v="02"/>
    <s v="Special"/>
    <s v="02: Special"/>
    <s v="02239"/>
    <s v="FCM Special Revenue Fund"/>
    <x v="333"/>
    <s v="239.02239"/>
    <x v="1"/>
    <n v="135"/>
    <n v="681157"/>
    <n v="705780"/>
    <n v="705780"/>
    <n v="771007.94"/>
    <n v="735699"/>
    <n v="780535"/>
    <d v="2023-08-07T12:58:53"/>
    <n v="3071"/>
    <n v="1"/>
    <n v="1"/>
  </r>
  <r>
    <x v="6"/>
    <s v="Education Secretariat"/>
    <n v="7"/>
    <s v="Education"/>
    <n v="7"/>
    <s v="Education Secretariat"/>
    <s v="Executive Branch"/>
    <n v="1"/>
    <n v="239"/>
    <s v="108000"/>
    <s v="Frontier Culture Museum of Virginia"/>
    <x v="80"/>
    <s v="02"/>
    <s v="Special"/>
    <s v="02: Special"/>
    <s v="02239"/>
    <s v="FCM Special Revenue Fund"/>
    <x v="333"/>
    <s v="239.02239"/>
    <x v="5"/>
    <n v="137"/>
    <n v="211000"/>
    <n v="211000"/>
    <n v="840000"/>
    <n v="840000"/>
    <n v="840000"/>
    <n v="840000"/>
    <d v="2023-08-07T12:58:53"/>
    <n v="3072"/>
    <n v="1"/>
    <n v="1"/>
  </r>
  <r>
    <x v="6"/>
    <s v="Education Secretariat"/>
    <n v="7"/>
    <s v="Education"/>
    <n v="7"/>
    <s v="Education Secretariat"/>
    <s v="Executive Branch"/>
    <n v="1"/>
    <n v="239"/>
    <s v="108000"/>
    <s v="Frontier Culture Museum of Virginia"/>
    <x v="80"/>
    <s v="02"/>
    <s v="Special"/>
    <m/>
    <s v="02239"/>
    <s v="FCM Special Revenue Fund"/>
    <x v="333"/>
    <s v="239.02239"/>
    <x v="5"/>
    <n v="137"/>
    <n v="0"/>
    <n v="629000"/>
    <n v="0"/>
    <n v="0"/>
    <n v="0"/>
    <n v="0"/>
    <d v="2023-08-07T12:58:53"/>
    <n v="3073"/>
    <n v="1"/>
    <n v="1"/>
  </r>
  <r>
    <x v="6"/>
    <s v="Education Secretariat"/>
    <n v="7"/>
    <s v="Education"/>
    <n v="7"/>
    <s v="Education Secretariat"/>
    <s v="Executive Branch"/>
    <n v="1"/>
    <n v="239"/>
    <s v="108000"/>
    <s v="Frontier Culture Museum of Virginia"/>
    <x v="80"/>
    <s v="02"/>
    <s v="Special"/>
    <s v="02: Special"/>
    <s v="02239"/>
    <s v="FCM Special Revenue Fund"/>
    <x v="333"/>
    <s v="239.02239"/>
    <x v="2"/>
    <n v="200"/>
    <n v="641281.61"/>
    <n v="671484.67"/>
    <n v="578327.38999999978"/>
    <n v="265417.81"/>
    <n v="521030.75999999995"/>
    <n v="670803.3200000003"/>
    <d v="2023-08-07T12:58:53"/>
    <n v="3074"/>
    <n v="1"/>
    <n v="1"/>
  </r>
  <r>
    <x v="6"/>
    <s v="Education Secretariat"/>
    <n v="7"/>
    <s v="Education"/>
    <n v="7"/>
    <s v="Education Secretariat"/>
    <s v="Executive Branch"/>
    <n v="1"/>
    <n v="239"/>
    <s v="108000"/>
    <s v="Frontier Culture Museum of Virginia"/>
    <x v="80"/>
    <s v="02"/>
    <s v="Special"/>
    <s v="02: Special"/>
    <s v="02239"/>
    <s v="FCM Special Revenue Fund"/>
    <x v="333"/>
    <s v="239.02239"/>
    <x v="3"/>
    <n v="220"/>
    <n v="39875.390000000014"/>
    <n v="34295.329999999958"/>
    <n v="127452.61000000022"/>
    <n v="505590.12999999995"/>
    <n v="214668.24000000005"/>
    <n v="109731.6799999997"/>
    <d v="2023-08-07T12:58:53"/>
    <n v="3075"/>
    <n v="1"/>
    <n v="1"/>
  </r>
  <r>
    <x v="6"/>
    <s v="Education Secretariat"/>
    <n v="7"/>
    <s v="Education"/>
    <n v="7"/>
    <s v="Education Secretariat"/>
    <s v="Executive Branch"/>
    <n v="1"/>
    <n v="239"/>
    <s v="108000"/>
    <s v="Frontier Culture Museum of Virginia"/>
    <x v="80"/>
    <s v="02"/>
    <s v="Special"/>
    <s v="02: Special"/>
    <s v="02239"/>
    <s v="FCM Special Revenue Fund"/>
    <x v="333"/>
    <s v="239.02239"/>
    <x v="6"/>
    <n v="222"/>
    <n v="211000"/>
    <n v="211000"/>
    <n v="840000"/>
    <n v="840000"/>
    <n v="840000"/>
    <n v="840000"/>
    <d v="2023-08-07T12:58:53"/>
    <n v="3076"/>
    <n v="1"/>
    <n v="1"/>
  </r>
  <r>
    <x v="6"/>
    <s v="Education Secretariat"/>
    <n v="7"/>
    <s v="Education"/>
    <n v="7"/>
    <s v="Education Secretariat"/>
    <s v="Executive Branch"/>
    <n v="1"/>
    <n v="239"/>
    <s v="108000"/>
    <s v="Frontier Culture Museum of Virginia"/>
    <x v="80"/>
    <s v="02"/>
    <s v="Special"/>
    <s v="02: Special"/>
    <s v="02239"/>
    <s v="FCM Special Revenue Fund"/>
    <x v="333"/>
    <s v="239.02239"/>
    <x v="4"/>
    <n v="500"/>
    <n v="654630.87"/>
    <n v="634378.55000000005"/>
    <n v="471243.73"/>
    <n v="497502.76"/>
    <n v="702535.7699999999"/>
    <n v="669946.4"/>
    <d v="2023-08-07T12:58:53"/>
    <n v="3077"/>
    <n v="1"/>
    <n v="1"/>
  </r>
  <r>
    <x v="6"/>
    <s v="Education Secretariat"/>
    <n v="7"/>
    <s v="Education"/>
    <n v="7"/>
    <s v="Education Secretariat"/>
    <s v="Executive Branch"/>
    <n v="1"/>
    <n v="239"/>
    <s v="108000"/>
    <s v="Frontier Culture Museum of Virginia"/>
    <x v="80"/>
    <s v="02"/>
    <s v="Special"/>
    <s v="02: Special"/>
    <s v="02870"/>
    <s v="Surp Suppy/Equip Sale-GF-NonHE"/>
    <x v="33"/>
    <s v="239.02870"/>
    <x v="0"/>
    <n v="100"/>
    <n v="3871.87"/>
    <n v="3871.87"/>
    <n v="3871.87"/>
    <n v="0"/>
    <n v="0"/>
    <n v="30434.68"/>
    <d v="2023-08-07T12:58:53"/>
    <n v="3078"/>
    <n v="1"/>
    <n v="1"/>
  </r>
  <r>
    <x v="6"/>
    <s v="Education Secretariat"/>
    <n v="7"/>
    <s v="Education"/>
    <n v="7"/>
    <s v="Education Secretariat"/>
    <s v="Executive Branch"/>
    <n v="1"/>
    <n v="239"/>
    <s v="108000"/>
    <s v="Frontier Culture Museum of Virginia"/>
    <x v="80"/>
    <s v="02"/>
    <s v="Special"/>
    <s v="02: Special"/>
    <s v="02870"/>
    <s v="Surp Suppy/Equip Sale-GF-NonHE"/>
    <x v="33"/>
    <s v="239.02870"/>
    <x v="1"/>
    <n v="135"/>
    <n v="0"/>
    <n v="0"/>
    <n v="3872"/>
    <n v="0"/>
    <n v="0"/>
    <n v="0"/>
    <d v="2023-08-07T12:58:53"/>
    <n v="3079"/>
    <n v="1"/>
    <n v="1"/>
  </r>
  <r>
    <x v="6"/>
    <s v="Education Secretariat"/>
    <n v="7"/>
    <s v="Education"/>
    <n v="7"/>
    <s v="Education Secretariat"/>
    <s v="Executive Branch"/>
    <n v="1"/>
    <n v="239"/>
    <s v="108000"/>
    <s v="Frontier Culture Museum of Virginia"/>
    <x v="80"/>
    <s v="02"/>
    <s v="Special"/>
    <s v="02: Special"/>
    <s v="02870"/>
    <s v="Surp Suppy/Equip Sale-GF-NonHE"/>
    <x v="33"/>
    <s v="239.02870"/>
    <x v="3"/>
    <n v="220"/>
    <n v="0"/>
    <n v="0"/>
    <n v="3872"/>
    <n v="0"/>
    <n v="0"/>
    <n v="0"/>
    <d v="2023-08-07T12:58:53"/>
    <n v="3080"/>
    <n v="1"/>
    <n v="1"/>
  </r>
  <r>
    <x v="6"/>
    <s v="Education Secretariat"/>
    <n v="7"/>
    <s v="Education"/>
    <n v="7"/>
    <s v="Education Secretariat"/>
    <s v="Executive Branch"/>
    <n v="1"/>
    <n v="239"/>
    <s v="108000"/>
    <s v="Frontier Culture Museum of Virginia"/>
    <x v="80"/>
    <s v="02"/>
    <s v="Special"/>
    <s v="02: Special"/>
    <s v="02870"/>
    <s v="Surp Suppy/Equip Sale-GF-NonHE"/>
    <x v="33"/>
    <s v="239.02870"/>
    <x v="4"/>
    <n v="500"/>
    <n v="3871.87"/>
    <n v="0"/>
    <n v="0"/>
    <n v="0"/>
    <n v="0"/>
    <n v="30434.68"/>
    <d v="2023-08-07T12:58:53"/>
    <n v="3081"/>
    <n v="1"/>
    <n v="1"/>
  </r>
  <r>
    <x v="6"/>
    <s v="Education Secretariat"/>
    <n v="7"/>
    <s v="Education"/>
    <n v="7"/>
    <s v="Education Secretariat"/>
    <s v="Executive Branch"/>
    <n v="1"/>
    <n v="239"/>
    <s v="108000"/>
    <s v="Frontier Culture Museum of Virginia"/>
    <x v="80"/>
    <s v="02"/>
    <s v="Special"/>
    <s v="02: Special"/>
    <s v="02900"/>
    <s v="Insurance Recovery"/>
    <x v="48"/>
    <s v="239.02900"/>
    <x v="0"/>
    <n v="100"/>
    <n v="31437.07"/>
    <n v="31437.07"/>
    <n v="31437.07"/>
    <n v="0"/>
    <n v="0"/>
    <n v="0"/>
    <d v="2023-08-07T12:58:53"/>
    <n v="3082"/>
    <n v="1"/>
    <n v="1"/>
  </r>
  <r>
    <x v="6"/>
    <s v="Education Secretariat"/>
    <n v="7"/>
    <s v="Education"/>
    <n v="7"/>
    <s v="Education Secretariat"/>
    <s v="Executive Branch"/>
    <n v="1"/>
    <n v="239"/>
    <s v="108000"/>
    <s v="Frontier Culture Museum of Virginia"/>
    <x v="80"/>
    <s v="02"/>
    <s v="Special"/>
    <s v="02: Special"/>
    <s v="02900"/>
    <s v="Insurance Recovery"/>
    <x v="48"/>
    <s v="239.02900"/>
    <x v="1"/>
    <n v="135"/>
    <n v="0"/>
    <n v="0"/>
    <n v="31437"/>
    <n v="0"/>
    <n v="0"/>
    <n v="0"/>
    <d v="2023-08-07T12:58:53"/>
    <n v="3083"/>
    <n v="1"/>
    <n v="1"/>
  </r>
  <r>
    <x v="6"/>
    <s v="Education Secretariat"/>
    <n v="7"/>
    <s v="Education"/>
    <n v="7"/>
    <s v="Education Secretariat"/>
    <s v="Executive Branch"/>
    <n v="1"/>
    <n v="239"/>
    <s v="108000"/>
    <s v="Frontier Culture Museum of Virginia"/>
    <x v="80"/>
    <s v="02"/>
    <s v="Special"/>
    <s v="02: Special"/>
    <s v="02900"/>
    <s v="Insurance Recovery"/>
    <x v="48"/>
    <s v="239.02900"/>
    <x v="3"/>
    <n v="220"/>
    <n v="0"/>
    <n v="0"/>
    <n v="31437"/>
    <n v="0"/>
    <n v="0"/>
    <n v="0"/>
    <d v="2023-08-07T12:58:53"/>
    <n v="3084"/>
    <n v="1"/>
    <n v="1"/>
  </r>
  <r>
    <x v="6"/>
    <s v="Education Secretariat"/>
    <n v="7"/>
    <s v="Education"/>
    <n v="7"/>
    <s v="Education Secretariat"/>
    <s v="Executive Branch"/>
    <n v="1"/>
    <n v="239"/>
    <s v="108000"/>
    <s v="Frontier Culture Museum of Virginia"/>
    <x v="80"/>
    <s v="09"/>
    <s v="Dedicated Special Revenue"/>
    <s v="09: Dedicated Special Revenue"/>
    <s v="09650"/>
    <s v="Central Capital Planning Fund"/>
    <x v="257"/>
    <s v="239.09650"/>
    <x v="0"/>
    <n v="100"/>
    <n v="16455.060000000001"/>
    <n v="0"/>
    <n v="2669592"/>
    <n v="1390886.39"/>
    <n v="393021.1"/>
    <n v="387828.06"/>
    <d v="2023-08-07T12:58:53"/>
    <n v="3085"/>
    <n v="1"/>
    <n v="1"/>
  </r>
  <r>
    <x v="6"/>
    <s v="Education Secretariat"/>
    <n v="7"/>
    <s v="Education"/>
    <n v="7"/>
    <s v="Education Secretariat"/>
    <s v="Executive Branch"/>
    <n v="1"/>
    <n v="239"/>
    <s v="108000"/>
    <s v="Frontier Culture Museum of Virginia"/>
    <x v="80"/>
    <s v="09"/>
    <s v="Dedicated Special Revenue"/>
    <m/>
    <s v="09650"/>
    <s v="Central Capital Planning Fund"/>
    <x v="257"/>
    <s v="239.09650"/>
    <x v="5"/>
    <n v="137"/>
    <n v="0"/>
    <n v="0"/>
    <n v="2700000"/>
    <n v="0"/>
    <n v="0"/>
    <n v="0"/>
    <d v="2023-08-07T12:58:53"/>
    <n v="3086"/>
    <n v="1"/>
    <n v="1"/>
  </r>
  <r>
    <x v="6"/>
    <s v="Education Secretariat"/>
    <n v="7"/>
    <s v="Education"/>
    <n v="7"/>
    <s v="Education Secretariat"/>
    <s v="Executive Branch"/>
    <n v="1"/>
    <n v="239"/>
    <s v="108000"/>
    <s v="Frontier Culture Museum of Virginia"/>
    <x v="80"/>
    <s v="09"/>
    <s v="Dedicated Special Revenue"/>
    <s v="09: Dedicated Special Revenue"/>
    <s v="09650"/>
    <s v="Central Capital Planning Fund"/>
    <x v="257"/>
    <s v="239.09650"/>
    <x v="5"/>
    <n v="137"/>
    <n v="44838"/>
    <n v="16455"/>
    <n v="0"/>
    <n v="2669592"/>
    <n v="1390886.39"/>
    <n v="393021.1"/>
    <d v="2023-08-07T12:58:53"/>
    <n v="3087"/>
    <n v="1"/>
    <n v="1"/>
  </r>
  <r>
    <x v="6"/>
    <s v="Education Secretariat"/>
    <n v="7"/>
    <s v="Education"/>
    <n v="7"/>
    <s v="Education Secretariat"/>
    <s v="Executive Branch"/>
    <n v="1"/>
    <n v="239"/>
    <s v="108000"/>
    <s v="Frontier Culture Museum of Virginia"/>
    <x v="80"/>
    <s v="09"/>
    <s v="Dedicated Special Revenue"/>
    <s v="09: Dedicated Special Revenue"/>
    <s v="09650"/>
    <s v="Central Capital Planning Fund"/>
    <x v="257"/>
    <s v="239.09650"/>
    <x v="7"/>
    <n v="205"/>
    <n v="28382.94"/>
    <n v="0"/>
    <n v="30408"/>
    <n v="1278705.6099999999"/>
    <n v="997865.29"/>
    <n v="5193.04"/>
    <d v="2023-08-07T12:58:53"/>
    <n v="3088"/>
    <n v="1"/>
    <n v="1"/>
  </r>
  <r>
    <x v="6"/>
    <s v="Education Secretariat"/>
    <n v="7"/>
    <s v="Education"/>
    <n v="7"/>
    <s v="Education Secretariat"/>
    <s v="Executive Branch"/>
    <n v="1"/>
    <n v="239"/>
    <s v="108000"/>
    <s v="Frontier Culture Museum of Virginia"/>
    <x v="80"/>
    <s v="09"/>
    <s v="Dedicated Special Revenue"/>
    <s v="09: Dedicated Special Revenue"/>
    <s v="09650"/>
    <s v="Central Capital Planning Fund"/>
    <x v="257"/>
    <s v="239.09650"/>
    <x v="6"/>
    <n v="222"/>
    <n v="16455.060000000001"/>
    <n v="16455"/>
    <n v="-30408"/>
    <n v="1390886.3900000001"/>
    <n v="393021.09999999986"/>
    <n v="387828.06"/>
    <d v="2023-08-07T12:58:53"/>
    <n v="3089"/>
    <n v="1"/>
    <n v="1"/>
  </r>
  <r>
    <x v="6"/>
    <s v="Education Secretariat"/>
    <n v="7"/>
    <s v="Education"/>
    <n v="7"/>
    <s v="Education Secretariat"/>
    <s v="Executive Branch"/>
    <n v="1"/>
    <n v="239"/>
    <s v="108000"/>
    <s v="Frontier Culture Museum of Virginia"/>
    <x v="80"/>
    <s v="09"/>
    <s v="Dedicated Special Revenue"/>
    <s v="09: Dedicated Special Revenue"/>
    <s v="09650"/>
    <s v="Central Capital Planning Fund"/>
    <x v="257"/>
    <s v="239.09650"/>
    <x v="4"/>
    <n v="500"/>
    <n v="0"/>
    <n v="174857.94"/>
    <n v="0"/>
    <n v="0"/>
    <n v="0"/>
    <n v="0"/>
    <d v="2023-08-07T12:58:53"/>
    <n v="3090"/>
    <n v="1"/>
    <n v="1"/>
  </r>
  <r>
    <x v="6"/>
    <s v="Education Secretariat"/>
    <n v="7"/>
    <s v="Education"/>
    <n v="7"/>
    <s v="Education Secretariat"/>
    <s v="Executive Branch"/>
    <n v="1"/>
    <n v="239"/>
    <s v="108000"/>
    <s v="Frontier Culture Museum of Virginia"/>
    <x v="80"/>
    <s v="10"/>
    <s v="Federal Trust"/>
    <s v="10: Federal Trust"/>
    <s v="10110"/>
    <s v="CARESActRlfFd?General-COVID-19"/>
    <x v="2"/>
    <s v="239.10110"/>
    <x v="0"/>
    <n v="100"/>
    <n v="0"/>
    <n v="0"/>
    <n v="12231.34"/>
    <n v="59162.23"/>
    <n v="0"/>
    <n v="0"/>
    <d v="2023-08-07T12:58:53"/>
    <n v="3091"/>
    <n v="1"/>
    <n v="1"/>
  </r>
  <r>
    <x v="6"/>
    <s v="Education Secretariat"/>
    <n v="7"/>
    <s v="Education"/>
    <n v="7"/>
    <s v="Education Secretariat"/>
    <s v="Executive Branch"/>
    <n v="1"/>
    <n v="239"/>
    <s v="108000"/>
    <s v="Frontier Culture Museum of Virginia"/>
    <x v="80"/>
    <s v="10"/>
    <s v="Federal Trust"/>
    <s v="10: Federal Trust"/>
    <s v="10110"/>
    <s v="CARESActRlfFd?General-COVID-19"/>
    <x v="2"/>
    <s v="239.10110"/>
    <x v="1"/>
    <n v="135"/>
    <n v="0"/>
    <n v="0"/>
    <n v="25113"/>
    <n v="105190.34"/>
    <n v="51142.539999999994"/>
    <n v="0"/>
    <d v="2023-08-07T12:58:53"/>
    <n v="3092"/>
    <n v="1"/>
    <n v="1"/>
  </r>
  <r>
    <x v="6"/>
    <s v="Education Secretariat"/>
    <n v="7"/>
    <s v="Education"/>
    <n v="7"/>
    <s v="Education Secretariat"/>
    <s v="Executive Branch"/>
    <n v="1"/>
    <n v="239"/>
    <s v="108000"/>
    <s v="Frontier Culture Museum of Virginia"/>
    <x v="80"/>
    <s v="10"/>
    <s v="Federal Trust"/>
    <s v="10: Federal Trust"/>
    <s v="10110"/>
    <s v="CARESActRlfFd?General-COVID-19"/>
    <x v="2"/>
    <s v="239.10110"/>
    <x v="2"/>
    <n v="200"/>
    <n v="0"/>
    <n v="0"/>
    <n v="12881.66"/>
    <n v="46028.11"/>
    <n v="51142.54"/>
    <n v="0"/>
    <d v="2023-08-07T12:58:53"/>
    <n v="3093"/>
    <n v="1"/>
    <n v="1"/>
  </r>
  <r>
    <x v="6"/>
    <s v="Education Secretariat"/>
    <n v="7"/>
    <s v="Education"/>
    <n v="7"/>
    <s v="Education Secretariat"/>
    <s v="Executive Branch"/>
    <n v="1"/>
    <n v="239"/>
    <s v="108000"/>
    <s v="Frontier Culture Museum of Virginia"/>
    <x v="80"/>
    <s v="10"/>
    <s v="Federal Trust"/>
    <s v="10: Federal Trust"/>
    <s v="10110"/>
    <s v="CARESActRlfFd?General-COVID-19"/>
    <x v="2"/>
    <s v="239.10110"/>
    <x v="3"/>
    <n v="220"/>
    <n v="0"/>
    <n v="0"/>
    <n v="12231.34"/>
    <n v="59162.229999999996"/>
    <n v="-7.2759576141834259E-12"/>
    <n v="0"/>
    <d v="2023-08-07T12:58:53"/>
    <n v="3094"/>
    <n v="1"/>
    <n v="1"/>
  </r>
  <r>
    <x v="6"/>
    <s v="Education Secretariat"/>
    <n v="7"/>
    <s v="Education"/>
    <n v="7"/>
    <s v="Education Secretariat"/>
    <s v="Executive Branch"/>
    <n v="1"/>
    <n v="417"/>
    <s v="109000"/>
    <s v="Gunston Hall"/>
    <x v="81"/>
    <s v="02"/>
    <s v="Special"/>
    <s v="02: Special"/>
    <s v="02417"/>
    <s v="Gunston Hall Special Rev Fund"/>
    <x v="334"/>
    <s v="417.02417"/>
    <x v="0"/>
    <n v="100"/>
    <n v="6089.62"/>
    <n v="13788.43"/>
    <n v="35490.86"/>
    <n v="74524.39"/>
    <n v="141269.70000000001"/>
    <n v="111918.18"/>
    <d v="2023-08-07T12:58:53"/>
    <n v="3095"/>
    <n v="1"/>
    <n v="1"/>
  </r>
  <r>
    <x v="6"/>
    <s v="Education Secretariat"/>
    <n v="7"/>
    <s v="Education"/>
    <n v="7"/>
    <s v="Education Secretariat"/>
    <s v="Executive Branch"/>
    <n v="1"/>
    <n v="417"/>
    <s v="109000"/>
    <s v="Gunston Hall"/>
    <x v="81"/>
    <s v="02"/>
    <s v="Special"/>
    <s v="02: Special"/>
    <s v="02417"/>
    <s v="Gunston Hall Special Rev Fund"/>
    <x v="334"/>
    <s v="417.02417"/>
    <x v="1"/>
    <n v="135"/>
    <n v="199428"/>
    <n v="180177"/>
    <n v="180177"/>
    <n v="207805"/>
    <n v="207805"/>
    <n v="220037"/>
    <d v="2023-08-07T12:58:53"/>
    <n v="3096"/>
    <n v="1"/>
    <n v="1"/>
  </r>
  <r>
    <x v="6"/>
    <s v="Education Secretariat"/>
    <n v="7"/>
    <s v="Education"/>
    <n v="7"/>
    <s v="Education Secretariat"/>
    <s v="Executive Branch"/>
    <n v="1"/>
    <n v="417"/>
    <s v="109000"/>
    <s v="Gunston Hall"/>
    <x v="81"/>
    <s v="02"/>
    <s v="Special"/>
    <s v="02: Special"/>
    <s v="02417"/>
    <s v="Gunston Hall Special Rev Fund"/>
    <x v="334"/>
    <s v="417.02417"/>
    <x v="2"/>
    <n v="200"/>
    <n v="198036.09"/>
    <n v="132258.43"/>
    <n v="68973.640000000014"/>
    <n v="52866.200000000012"/>
    <n v="53537.739999999991"/>
    <n v="152812.01999999999"/>
    <d v="2023-08-07T12:58:53"/>
    <n v="3097"/>
    <n v="1"/>
    <n v="1"/>
  </r>
  <r>
    <x v="6"/>
    <s v="Education Secretariat"/>
    <n v="7"/>
    <s v="Education"/>
    <n v="7"/>
    <s v="Education Secretariat"/>
    <s v="Executive Branch"/>
    <n v="1"/>
    <n v="417"/>
    <s v="109000"/>
    <s v="Gunston Hall"/>
    <x v="81"/>
    <s v="02"/>
    <s v="Special"/>
    <s v="02: Special"/>
    <s v="02417"/>
    <s v="Gunston Hall Special Rev Fund"/>
    <x v="334"/>
    <s v="417.02417"/>
    <x v="3"/>
    <n v="220"/>
    <n v="1391.9100000000035"/>
    <n v="47918.570000000007"/>
    <n v="111203.35999999999"/>
    <n v="154938.79999999999"/>
    <n v="154267.26"/>
    <n v="67224.98000000001"/>
    <d v="2023-08-07T12:58:53"/>
    <n v="3098"/>
    <n v="1"/>
    <n v="1"/>
  </r>
  <r>
    <x v="6"/>
    <s v="Education Secretariat"/>
    <n v="7"/>
    <s v="Education"/>
    <n v="7"/>
    <s v="Education Secretariat"/>
    <s v="Executive Branch"/>
    <n v="1"/>
    <n v="417"/>
    <s v="109000"/>
    <s v="Gunston Hall"/>
    <x v="81"/>
    <s v="02"/>
    <s v="Special"/>
    <s v="02: Special"/>
    <s v="02417"/>
    <s v="Gunston Hall Special Rev Fund"/>
    <x v="334"/>
    <s v="417.02417"/>
    <x v="4"/>
    <n v="500"/>
    <n v="189184.53000000003"/>
    <n v="139957.24"/>
    <n v="90676.07"/>
    <n v="91899.73"/>
    <n v="120283.04999999999"/>
    <n v="123460.5"/>
    <d v="2023-08-07T12:58:53"/>
    <n v="3099"/>
    <n v="1"/>
    <n v="1"/>
  </r>
  <r>
    <x v="6"/>
    <s v="Education Secretariat"/>
    <n v="7"/>
    <s v="Education"/>
    <n v="7"/>
    <s v="Education Secretariat"/>
    <s v="Executive Branch"/>
    <n v="1"/>
    <n v="417"/>
    <s v="109000"/>
    <s v="Gunston Hall"/>
    <x v="81"/>
    <s v="09"/>
    <s v="Dedicated Special Revenue"/>
    <s v="09: Dedicated Special Revenue"/>
    <s v="09650"/>
    <s v="Central Capital Planning Fund"/>
    <x v="257"/>
    <s v="417.09650"/>
    <x v="0"/>
    <n v="100"/>
    <n v="0"/>
    <n v="0"/>
    <n v="0"/>
    <n v="0"/>
    <n v="214000"/>
    <n v="214000"/>
    <d v="2023-08-07T12:58:53"/>
    <n v="3100"/>
    <n v="1"/>
    <n v="1"/>
  </r>
  <r>
    <x v="6"/>
    <s v="Education Secretariat"/>
    <n v="7"/>
    <s v="Education"/>
    <n v="7"/>
    <s v="Education Secretariat"/>
    <s v="Executive Branch"/>
    <n v="1"/>
    <n v="417"/>
    <s v="109000"/>
    <s v="Gunston Hall"/>
    <x v="81"/>
    <s v="09"/>
    <s v="Dedicated Special Revenue"/>
    <s v="09: Dedicated Special Revenue"/>
    <s v="09650"/>
    <s v="Central Capital Planning Fund"/>
    <x v="257"/>
    <s v="417.09650"/>
    <x v="5"/>
    <n v="137"/>
    <n v="0"/>
    <n v="0"/>
    <n v="0"/>
    <n v="0"/>
    <n v="214000"/>
    <n v="214000"/>
    <d v="2023-08-07T12:58:53"/>
    <n v="3101"/>
    <n v="1"/>
    <n v="1"/>
  </r>
  <r>
    <x v="6"/>
    <s v="Education Secretariat"/>
    <n v="7"/>
    <s v="Education"/>
    <n v="7"/>
    <s v="Education Secretariat"/>
    <s v="Executive Branch"/>
    <n v="1"/>
    <n v="417"/>
    <s v="109000"/>
    <s v="Gunston Hall"/>
    <x v="81"/>
    <s v="09"/>
    <s v="Dedicated Special Revenue"/>
    <s v="09: Dedicated Special Revenue"/>
    <s v="09650"/>
    <s v="Central Capital Planning Fund"/>
    <x v="257"/>
    <s v="417.09650"/>
    <x v="6"/>
    <n v="222"/>
    <n v="0"/>
    <n v="0"/>
    <n v="0"/>
    <n v="0"/>
    <n v="214000"/>
    <n v="214000"/>
    <d v="2023-08-07T12:58:53"/>
    <n v="3102"/>
    <n v="1"/>
    <n v="1"/>
  </r>
  <r>
    <x v="6"/>
    <s v="Education Secretariat"/>
    <n v="7"/>
    <s v="Education"/>
    <n v="7"/>
    <s v="Education Secretariat"/>
    <s v="Executive Branch"/>
    <n v="1"/>
    <n v="417"/>
    <s v="109000"/>
    <s v="Gunston Hall"/>
    <x v="81"/>
    <s v="10"/>
    <s v="Federal Trust"/>
    <s v="10: Federal Trust"/>
    <s v="10000"/>
    <s v="Federal Trust"/>
    <x v="6"/>
    <s v="417.10000"/>
    <x v="0"/>
    <n v="100"/>
    <n v="867.55"/>
    <n v="867.55"/>
    <n v="867.55"/>
    <n v="867.55"/>
    <n v="867.55"/>
    <n v="867.55"/>
    <d v="2023-08-07T12:58:53"/>
    <n v="3103"/>
    <n v="1"/>
    <n v="1"/>
  </r>
  <r>
    <x v="6"/>
    <s v="Education Secretariat"/>
    <n v="7"/>
    <s v="Education"/>
    <n v="7"/>
    <s v="Education Secretariat"/>
    <s v="Executive Branch"/>
    <n v="1"/>
    <n v="417"/>
    <s v="109000"/>
    <s v="Gunston Hall"/>
    <x v="81"/>
    <s v="10"/>
    <s v="Federal Trust"/>
    <s v="10: Federal Trust"/>
    <s v="10110"/>
    <s v="CARESActRlfFd?General-COVID-19"/>
    <x v="2"/>
    <s v="417.10110"/>
    <x v="0"/>
    <n v="100"/>
    <n v="0"/>
    <n v="0"/>
    <n v="11287.92"/>
    <n v="11287.92"/>
    <n v="0"/>
    <n v="0"/>
    <d v="2023-08-07T12:58:53"/>
    <n v="3104"/>
    <n v="1"/>
    <n v="1"/>
  </r>
  <r>
    <x v="6"/>
    <s v="Education Secretariat"/>
    <n v="7"/>
    <s v="Education"/>
    <n v="7"/>
    <s v="Education Secretariat"/>
    <s v="Executive Branch"/>
    <n v="1"/>
    <n v="417"/>
    <s v="109000"/>
    <s v="Gunston Hall"/>
    <x v="81"/>
    <s v="10"/>
    <s v="Federal Trust"/>
    <s v="10: Federal Trust"/>
    <s v="10110"/>
    <s v="CARESActRlfFd?General-COVID-19"/>
    <x v="2"/>
    <s v="417.10110"/>
    <x v="1"/>
    <n v="135"/>
    <n v="0"/>
    <n v="0"/>
    <n v="11287.92"/>
    <n v="12265"/>
    <n v="0"/>
    <n v="0"/>
    <d v="2023-08-07T12:58:53"/>
    <n v="3105"/>
    <n v="1"/>
    <n v="1"/>
  </r>
  <r>
    <x v="6"/>
    <s v="Education Secretariat"/>
    <n v="7"/>
    <s v="Education"/>
    <n v="7"/>
    <s v="Education Secretariat"/>
    <s v="Executive Branch"/>
    <n v="1"/>
    <n v="417"/>
    <s v="109000"/>
    <s v="Gunston Hall"/>
    <x v="81"/>
    <s v="10"/>
    <s v="Federal Trust"/>
    <s v="10: Federal Trust"/>
    <s v="10110"/>
    <s v="CARESActRlfFd?General-COVID-19"/>
    <x v="2"/>
    <s v="417.10110"/>
    <x v="2"/>
    <n v="200"/>
    <n v="0"/>
    <n v="0"/>
    <n v="0"/>
    <n v="12265"/>
    <n v="0"/>
    <n v="0"/>
    <d v="2023-08-07T12:58:53"/>
    <n v="3106"/>
    <n v="1"/>
    <n v="1"/>
  </r>
  <r>
    <x v="6"/>
    <s v="Education Secretariat"/>
    <n v="7"/>
    <s v="Education"/>
    <n v="7"/>
    <s v="Education Secretariat"/>
    <s v="Executive Branch"/>
    <n v="1"/>
    <n v="417"/>
    <s v="109000"/>
    <s v="Gunston Hall"/>
    <x v="81"/>
    <s v="10"/>
    <s v="Federal Trust"/>
    <s v="10: Federal Trust"/>
    <s v="10110"/>
    <s v="CARESActRlfFd?General-COVID-19"/>
    <x v="2"/>
    <s v="417.10110"/>
    <x v="3"/>
    <n v="220"/>
    <n v="0"/>
    <n v="0"/>
    <n v="11287.92"/>
    <n v="0"/>
    <n v="0"/>
    <n v="0"/>
    <d v="2023-08-07T12:58:53"/>
    <n v="3107"/>
    <n v="1"/>
    <n v="1"/>
  </r>
  <r>
    <x v="6"/>
    <s v="Education Secretariat"/>
    <n v="7"/>
    <s v="Education"/>
    <n v="7"/>
    <s v="Education Secretariat"/>
    <s v="Executive Branch"/>
    <n v="1"/>
    <n v="425"/>
    <s v="110000"/>
    <s v="Jamestown-Yorktown Foundation"/>
    <x v="82"/>
    <s v="02"/>
    <s v="Special"/>
    <s v="02: Special"/>
    <s v="02425"/>
    <s v="JYF Special Revenue Fund"/>
    <x v="335"/>
    <s v="425.02425"/>
    <x v="0"/>
    <n v="100"/>
    <n v="1259689.0899999999"/>
    <n v="1354701.97"/>
    <n v="1230579.04"/>
    <n v="1077851.17"/>
    <n v="1331289.54"/>
    <n v="2434090.9"/>
    <d v="2023-08-07T12:58:53"/>
    <n v="3108"/>
    <n v="1"/>
    <n v="1"/>
  </r>
  <r>
    <x v="6"/>
    <s v="Education Secretariat"/>
    <n v="7"/>
    <s v="Education"/>
    <n v="7"/>
    <s v="Education Secretariat"/>
    <s v="Executive Branch"/>
    <n v="1"/>
    <n v="425"/>
    <s v="110000"/>
    <s v="Jamestown-Yorktown Foundation"/>
    <x v="82"/>
    <s v="02"/>
    <s v="Special"/>
    <s v="02: Special"/>
    <s v="02425"/>
    <s v="JYF Special Revenue Fund"/>
    <x v="335"/>
    <s v="425.02425"/>
    <x v="1"/>
    <n v="135"/>
    <n v="10038013"/>
    <n v="9414511"/>
    <n v="8612976"/>
    <n v="8933232"/>
    <n v="8933232"/>
    <n v="9144876"/>
    <d v="2023-08-07T12:58:53"/>
    <n v="3109"/>
    <n v="1"/>
    <n v="1"/>
  </r>
  <r>
    <x v="6"/>
    <s v="Education Secretariat"/>
    <n v="7"/>
    <s v="Education"/>
    <n v="7"/>
    <s v="Education Secretariat"/>
    <s v="Executive Branch"/>
    <n v="1"/>
    <n v="425"/>
    <s v="110000"/>
    <s v="Jamestown-Yorktown Foundation"/>
    <x v="82"/>
    <s v="02"/>
    <s v="Special"/>
    <s v="02: Special"/>
    <s v="02425"/>
    <s v="JYF Special Revenue Fund"/>
    <x v="335"/>
    <s v="425.02425"/>
    <x v="5"/>
    <n v="137"/>
    <n v="1467768"/>
    <n v="1467768"/>
    <n v="1546768.95"/>
    <n v="1467768.95"/>
    <n v="1467768.95"/>
    <n v="1467768.95"/>
    <d v="2023-08-07T12:58:53"/>
    <n v="3110"/>
    <n v="1"/>
    <n v="1"/>
  </r>
  <r>
    <x v="6"/>
    <s v="Education Secretariat"/>
    <n v="7"/>
    <s v="Education"/>
    <n v="7"/>
    <s v="Education Secretariat"/>
    <s v="Executive Branch"/>
    <n v="1"/>
    <n v="425"/>
    <s v="110000"/>
    <s v="Jamestown-Yorktown Foundation"/>
    <x v="82"/>
    <s v="02"/>
    <s v="Special"/>
    <s v="02: Special"/>
    <s v="02425"/>
    <s v="JYF Special Revenue Fund"/>
    <x v="335"/>
    <s v="425.02425"/>
    <x v="2"/>
    <n v="200"/>
    <n v="9972631.200000003"/>
    <n v="9260630.6900000069"/>
    <n v="6791461.4099999955"/>
    <n v="5505874.2200000044"/>
    <n v="6360221.0699999975"/>
    <n v="8119731.0200000005"/>
    <d v="2023-08-07T12:58:53"/>
    <n v="3111"/>
    <n v="1"/>
    <n v="1"/>
  </r>
  <r>
    <x v="6"/>
    <s v="Education Secretariat"/>
    <n v="7"/>
    <s v="Education"/>
    <n v="7"/>
    <s v="Education Secretariat"/>
    <s v="Executive Branch"/>
    <n v="1"/>
    <n v="425"/>
    <s v="110000"/>
    <s v="Jamestown-Yorktown Foundation"/>
    <x v="82"/>
    <s v="02"/>
    <s v="Special"/>
    <s v="02: Special"/>
    <s v="02425"/>
    <s v="JYF Special Revenue Fund"/>
    <x v="335"/>
    <s v="425.02425"/>
    <x v="7"/>
    <n v="205"/>
    <n v="0"/>
    <n v="0"/>
    <n v="79000"/>
    <n v="0"/>
    <n v="0"/>
    <n v="0"/>
    <d v="2023-08-07T12:58:53"/>
    <n v="3112"/>
    <n v="1"/>
    <n v="1"/>
  </r>
  <r>
    <x v="6"/>
    <s v="Education Secretariat"/>
    <n v="7"/>
    <s v="Education"/>
    <n v="7"/>
    <s v="Education Secretariat"/>
    <s v="Executive Branch"/>
    <n v="1"/>
    <n v="425"/>
    <s v="110000"/>
    <s v="Jamestown-Yorktown Foundation"/>
    <x v="82"/>
    <s v="02"/>
    <s v="Special"/>
    <s v="02: Special"/>
    <s v="02425"/>
    <s v="JYF Special Revenue Fund"/>
    <x v="335"/>
    <s v="425.02425"/>
    <x v="3"/>
    <n v="220"/>
    <n v="65381.79999999702"/>
    <n v="153880.30999999307"/>
    <n v="1821514.5900000045"/>
    <n v="3427357.7799999956"/>
    <n v="2573010.9300000025"/>
    <n v="1025144.9799999995"/>
    <d v="2023-08-07T12:58:53"/>
    <n v="3113"/>
    <n v="1"/>
    <n v="1"/>
  </r>
  <r>
    <x v="6"/>
    <s v="Education Secretariat"/>
    <n v="7"/>
    <s v="Education"/>
    <n v="7"/>
    <s v="Education Secretariat"/>
    <s v="Executive Branch"/>
    <n v="1"/>
    <n v="425"/>
    <s v="110000"/>
    <s v="Jamestown-Yorktown Foundation"/>
    <x v="82"/>
    <s v="02"/>
    <s v="Special"/>
    <s v="02: Special"/>
    <s v="02425"/>
    <s v="JYF Special Revenue Fund"/>
    <x v="335"/>
    <s v="425.02425"/>
    <x v="6"/>
    <n v="222"/>
    <n v="1467768"/>
    <n v="1467768"/>
    <n v="1467768.95"/>
    <n v="1467768.95"/>
    <n v="1467768.95"/>
    <n v="1467768.95"/>
    <d v="2023-08-07T12:58:53"/>
    <n v="3114"/>
    <n v="1"/>
    <n v="1"/>
  </r>
  <r>
    <x v="6"/>
    <s v="Education Secretariat"/>
    <n v="7"/>
    <s v="Education"/>
    <n v="7"/>
    <s v="Education Secretariat"/>
    <s v="Executive Branch"/>
    <n v="1"/>
    <n v="425"/>
    <s v="110000"/>
    <s v="Jamestown-Yorktown Foundation"/>
    <x v="82"/>
    <s v="02"/>
    <s v="Special"/>
    <s v="02: Special"/>
    <s v="02425"/>
    <s v="JYF Special Revenue Fund"/>
    <x v="335"/>
    <s v="425.02425"/>
    <x v="4"/>
    <n v="500"/>
    <n v="8765760.1300000008"/>
    <n v="9355643.5700000003"/>
    <n v="6766338.4800000004"/>
    <n v="5353146.3500000006"/>
    <n v="6613659.4399999995"/>
    <n v="9222532.3800000008"/>
    <d v="2023-08-07T12:58:53"/>
    <n v="3115"/>
    <n v="1"/>
    <n v="1"/>
  </r>
  <r>
    <x v="6"/>
    <s v="Education Secretariat"/>
    <n v="7"/>
    <s v="Education"/>
    <n v="7"/>
    <s v="Education Secretariat"/>
    <s v="Executive Branch"/>
    <n v="1"/>
    <n v="425"/>
    <s v="110000"/>
    <s v="Jamestown-Yorktown Foundation"/>
    <x v="82"/>
    <s v="10"/>
    <s v="Federal Trust"/>
    <s v="10: Federal Trust"/>
    <s v="10110"/>
    <s v="CARESActRlfFd?General-COVID-19"/>
    <x v="2"/>
    <s v="425.10110"/>
    <x v="0"/>
    <n v="100"/>
    <n v="0"/>
    <n v="0"/>
    <n v="19359.150000000001"/>
    <n v="0"/>
    <n v="0"/>
    <n v="0"/>
    <d v="2023-08-07T12:58:53"/>
    <n v="3116"/>
    <n v="1"/>
    <n v="1"/>
  </r>
  <r>
    <x v="6"/>
    <s v="Education Secretariat"/>
    <n v="7"/>
    <s v="Education"/>
    <n v="7"/>
    <s v="Education Secretariat"/>
    <s v="Executive Branch"/>
    <n v="1"/>
    <n v="425"/>
    <s v="110000"/>
    <s v="Jamestown-Yorktown Foundation"/>
    <x v="82"/>
    <s v="10"/>
    <s v="Federal Trust"/>
    <s v="10: Federal Trust"/>
    <s v="10110"/>
    <s v="CARESActRlfFd?General-COVID-19"/>
    <x v="2"/>
    <s v="425.10110"/>
    <x v="1"/>
    <n v="135"/>
    <n v="0"/>
    <n v="0"/>
    <n v="39095.450000000004"/>
    <n v="52088.15"/>
    <n v="0"/>
    <n v="0"/>
    <d v="2023-08-07T12:58:53"/>
    <n v="3117"/>
    <n v="1"/>
    <n v="1"/>
  </r>
  <r>
    <x v="6"/>
    <s v="Education Secretariat"/>
    <n v="7"/>
    <s v="Education"/>
    <n v="7"/>
    <s v="Education Secretariat"/>
    <s v="Executive Branch"/>
    <n v="1"/>
    <n v="425"/>
    <s v="110000"/>
    <s v="Jamestown-Yorktown Foundation"/>
    <x v="82"/>
    <s v="10"/>
    <s v="Federal Trust"/>
    <s v="10: Federal Trust"/>
    <s v="10110"/>
    <s v="CARESActRlfFd?General-COVID-19"/>
    <x v="2"/>
    <s v="425.10110"/>
    <x v="2"/>
    <n v="200"/>
    <n v="0"/>
    <n v="0"/>
    <n v="19736.3"/>
    <n v="52088.15"/>
    <n v="0"/>
    <n v="0"/>
    <d v="2023-08-07T12:58:53"/>
    <n v="3118"/>
    <n v="1"/>
    <n v="1"/>
  </r>
  <r>
    <x v="6"/>
    <s v="Education Secretariat"/>
    <n v="7"/>
    <s v="Education"/>
    <n v="7"/>
    <s v="Education Secretariat"/>
    <s v="Executive Branch"/>
    <n v="1"/>
    <n v="425"/>
    <s v="110000"/>
    <s v="Jamestown-Yorktown Foundation"/>
    <x v="82"/>
    <s v="10"/>
    <s v="Federal Trust"/>
    <s v="10: Federal Trust"/>
    <s v="10110"/>
    <s v="CARESActRlfFd?General-COVID-19"/>
    <x v="2"/>
    <s v="425.10110"/>
    <x v="3"/>
    <n v="220"/>
    <n v="0"/>
    <n v="0"/>
    <n v="19359.150000000005"/>
    <n v="0"/>
    <n v="0"/>
    <n v="0"/>
    <d v="2023-08-07T12:58:53"/>
    <n v="3119"/>
    <n v="1"/>
    <n v="1"/>
  </r>
  <r>
    <x v="6"/>
    <s v="Education Secretariat"/>
    <n v="7"/>
    <s v="Education"/>
    <n v="7"/>
    <s v="Education Secretariat"/>
    <s v="Executive Branch"/>
    <n v="1"/>
    <n v="425"/>
    <s v="110000"/>
    <s v="Jamestown-Yorktown Foundation"/>
    <x v="82"/>
    <s v="12"/>
    <s v="Federal Trust - Arra"/>
    <s v="12: Federal Trust - Arra"/>
    <s v="12110"/>
    <s v="ARP-CrvStLoclFisRecFd-COVID-19"/>
    <x v="10"/>
    <s v="425.12110"/>
    <x v="0"/>
    <n v="100"/>
    <n v="0"/>
    <n v="0"/>
    <n v="0"/>
    <n v="0"/>
    <n v="1997194.05"/>
    <n v="1731828.92"/>
    <d v="2023-08-07T12:58:53"/>
    <n v="3120"/>
    <n v="1"/>
    <n v="1"/>
  </r>
  <r>
    <x v="6"/>
    <s v="Education Secretariat"/>
    <n v="7"/>
    <s v="Education"/>
    <n v="7"/>
    <s v="Education Secretariat"/>
    <s v="Executive Branch"/>
    <n v="1"/>
    <n v="425"/>
    <s v="110000"/>
    <s v="Jamestown-Yorktown Foundation"/>
    <x v="82"/>
    <s v="12"/>
    <s v="Federal Trust - Arra"/>
    <s v="12: Federal Trust - Arra"/>
    <s v="12110"/>
    <s v="ARP-CrvStLoclFisRecFd-COVID-19"/>
    <x v="10"/>
    <s v="425.12110"/>
    <x v="5"/>
    <n v="137"/>
    <n v="0"/>
    <n v="0"/>
    <n v="0"/>
    <n v="0"/>
    <n v="2000000"/>
    <n v="1997194.05"/>
    <d v="2023-08-07T12:58:53"/>
    <n v="3121"/>
    <n v="1"/>
    <n v="1"/>
  </r>
  <r>
    <x v="6"/>
    <s v="Education Secretariat"/>
    <n v="7"/>
    <s v="Education"/>
    <n v="7"/>
    <s v="Education Secretariat"/>
    <s v="Executive Branch"/>
    <n v="1"/>
    <n v="425"/>
    <s v="110000"/>
    <s v="Jamestown-Yorktown Foundation"/>
    <x v="82"/>
    <s v="12"/>
    <s v="Federal Trust - Arra"/>
    <s v="12: Federal Trust - Arra"/>
    <s v="12110"/>
    <s v="ARP-CrvStLoclFisRecFd-COVID-19"/>
    <x v="10"/>
    <s v="425.12110"/>
    <x v="7"/>
    <n v="205"/>
    <n v="0"/>
    <n v="0"/>
    <n v="0"/>
    <n v="0"/>
    <n v="2805.95"/>
    <n v="265365.13"/>
    <d v="2023-08-07T12:58:53"/>
    <n v="3122"/>
    <n v="1"/>
    <n v="1"/>
  </r>
  <r>
    <x v="6"/>
    <s v="Education Secretariat"/>
    <n v="7"/>
    <s v="Education"/>
    <n v="7"/>
    <s v="Education Secretariat"/>
    <s v="Executive Branch"/>
    <n v="1"/>
    <n v="425"/>
    <s v="110000"/>
    <s v="Jamestown-Yorktown Foundation"/>
    <x v="82"/>
    <s v="12"/>
    <s v="Federal Trust - Arra"/>
    <s v="12: Federal Trust - Arra"/>
    <s v="12110"/>
    <s v="ARP-CrvStLoclFisRecFd-COVID-19"/>
    <x v="10"/>
    <s v="425.12110"/>
    <x v="6"/>
    <n v="222"/>
    <n v="0"/>
    <n v="0"/>
    <n v="0"/>
    <n v="0"/>
    <n v="1997194.05"/>
    <n v="1731828.92"/>
    <d v="2023-08-07T12:58:53"/>
    <n v="3123"/>
    <n v="1"/>
    <n v="1"/>
  </r>
  <r>
    <x v="6"/>
    <s v="Education Secretariat"/>
    <n v="7"/>
    <s v="Education"/>
    <n v="7"/>
    <s v="Education Secretariat"/>
    <s v="Executive Branch"/>
    <n v="1"/>
    <n v="202"/>
    <s v="111000"/>
    <s v="The Library Of Virginia"/>
    <x v="83"/>
    <s v="02"/>
    <s v="Special"/>
    <s v="02: Special"/>
    <s v="02202"/>
    <s v="LVA Special Revenue Fund"/>
    <x v="336"/>
    <s v="202.02202"/>
    <x v="0"/>
    <n v="100"/>
    <n v="4927123.2050000001"/>
    <n v="5365082.04"/>
    <n v="5856083.6500000004"/>
    <n v="10231397.810000001"/>
    <n v="13099915.699999999"/>
    <n v="12108298.42"/>
    <d v="2023-08-07T12:58:53"/>
    <n v="3124"/>
    <n v="1"/>
    <n v="1"/>
  </r>
  <r>
    <x v="6"/>
    <s v="Education Secretariat"/>
    <n v="7"/>
    <s v="Education"/>
    <n v="7"/>
    <s v="Education Secretariat"/>
    <s v="Executive Branch"/>
    <n v="1"/>
    <n v="202"/>
    <s v="111000"/>
    <s v="The Library Of Virginia"/>
    <x v="83"/>
    <s v="02"/>
    <s v="Special"/>
    <s v="02: Special"/>
    <s v="02202"/>
    <s v="LVA Special Revenue Fund"/>
    <x v="336"/>
    <s v="202.02202"/>
    <x v="1"/>
    <n v="135"/>
    <n v="5403860"/>
    <n v="4582071"/>
    <n v="4582071"/>
    <n v="4671792"/>
    <n v="4671792"/>
    <n v="7749382"/>
    <d v="2023-08-07T12:58:53"/>
    <n v="3125"/>
    <n v="1"/>
    <n v="1"/>
  </r>
  <r>
    <x v="6"/>
    <s v="Education Secretariat"/>
    <n v="7"/>
    <s v="Education"/>
    <n v="7"/>
    <s v="Education Secretariat"/>
    <s v="Executive Branch"/>
    <n v="1"/>
    <n v="202"/>
    <s v="111000"/>
    <s v="The Library Of Virginia"/>
    <x v="83"/>
    <s v="02"/>
    <s v="Special"/>
    <s v="02: Special"/>
    <s v="02202"/>
    <s v="LVA Special Revenue Fund"/>
    <x v="336"/>
    <s v="202.02202"/>
    <x v="2"/>
    <n v="200"/>
    <n v="3267555.9149999996"/>
    <n v="2880976.7100000004"/>
    <n v="3059361.1500000013"/>
    <n v="3640657.7100000004"/>
    <n v="4026934.9400000009"/>
    <n v="6082240.3100000005"/>
    <d v="2023-08-07T12:58:53"/>
    <n v="3126"/>
    <n v="1"/>
    <n v="1"/>
  </r>
  <r>
    <x v="6"/>
    <s v="Education Secretariat"/>
    <n v="7"/>
    <s v="Education"/>
    <n v="7"/>
    <s v="Education Secretariat"/>
    <s v="Executive Branch"/>
    <n v="1"/>
    <n v="202"/>
    <s v="111000"/>
    <s v="The Library Of Virginia"/>
    <x v="83"/>
    <s v="02"/>
    <s v="Special"/>
    <s v="02: Special"/>
    <s v="02202"/>
    <s v="LVA Special Revenue Fund"/>
    <x v="336"/>
    <s v="202.02202"/>
    <x v="3"/>
    <n v="220"/>
    <n v="2136304.0850000004"/>
    <n v="1701094.2899999996"/>
    <n v="1522709.8499999987"/>
    <n v="1031134.2899999996"/>
    <n v="644857.05999999912"/>
    <n v="1667141.6899999995"/>
    <d v="2023-08-07T12:58:53"/>
    <n v="3127"/>
    <n v="1"/>
    <n v="1"/>
  </r>
  <r>
    <x v="6"/>
    <s v="Education Secretariat"/>
    <n v="7"/>
    <s v="Education"/>
    <n v="7"/>
    <s v="Education Secretariat"/>
    <s v="Executive Branch"/>
    <n v="1"/>
    <n v="202"/>
    <s v="111000"/>
    <s v="The Library Of Virginia"/>
    <x v="83"/>
    <s v="02"/>
    <s v="Special"/>
    <s v="02: Special"/>
    <s v="02202"/>
    <s v="LVA Special Revenue Fund"/>
    <x v="336"/>
    <s v="202.02202"/>
    <x v="4"/>
    <n v="500"/>
    <n v="3294965.7699999991"/>
    <n v="3318935.5399999996"/>
    <n v="3550362.7600000002"/>
    <n v="8015971.870000001"/>
    <n v="6895452.830000001"/>
    <n v="5090503.0299999993"/>
    <d v="2023-08-07T12:58:53"/>
    <n v="3128"/>
    <n v="1"/>
    <n v="1"/>
  </r>
  <r>
    <x v="6"/>
    <s v="Education Secretariat"/>
    <n v="7"/>
    <s v="Education"/>
    <n v="7"/>
    <s v="Education Secretariat"/>
    <s v="Executive Branch"/>
    <n v="1"/>
    <n v="202"/>
    <s v="111000"/>
    <s v="The Library Of Virginia"/>
    <x v="83"/>
    <s v="02"/>
    <s v="Special"/>
    <s v="02: Special"/>
    <s v="02700"/>
    <s v="Parking"/>
    <x v="1"/>
    <s v="202.02700"/>
    <x v="0"/>
    <n v="100"/>
    <n v="14836"/>
    <n v="15759.5"/>
    <n v="16611.5"/>
    <n v="18214"/>
    <n v="19040"/>
    <n v="20063.5"/>
    <d v="2023-08-07T12:58:53"/>
    <n v="3129"/>
    <n v="1"/>
    <n v="1"/>
  </r>
  <r>
    <x v="6"/>
    <s v="Education Secretariat"/>
    <n v="7"/>
    <s v="Education"/>
    <n v="7"/>
    <s v="Education Secretariat"/>
    <s v="Executive Branch"/>
    <n v="1"/>
    <n v="202"/>
    <s v="111000"/>
    <s v="The Library Of Virginia"/>
    <x v="83"/>
    <s v="02"/>
    <s v="Special"/>
    <s v="02: Special"/>
    <s v="02700"/>
    <s v="Parking"/>
    <x v="1"/>
    <s v="202.02700"/>
    <x v="4"/>
    <n v="500"/>
    <n v="535"/>
    <n v="540"/>
    <n v="630"/>
    <n v="660"/>
    <n v="630"/>
    <n v="190"/>
    <d v="2023-08-07T12:58:53"/>
    <n v="3130"/>
    <n v="1"/>
    <n v="1"/>
  </r>
  <r>
    <x v="6"/>
    <s v="Education Secretariat"/>
    <n v="7"/>
    <s v="Education"/>
    <n v="7"/>
    <s v="Education Secretariat"/>
    <s v="Executive Branch"/>
    <n v="1"/>
    <n v="202"/>
    <s v="111000"/>
    <s v="The Library Of Virginia"/>
    <x v="83"/>
    <s v="10"/>
    <s v="Federal Trust"/>
    <s v="10: Federal Trust"/>
    <s v="10000"/>
    <s v="Federal Trust"/>
    <x v="6"/>
    <s v="202.10000"/>
    <x v="0"/>
    <n v="100"/>
    <n v="28419.698999999993"/>
    <n v="6532.6799999999994"/>
    <n v="-7918.5500000000029"/>
    <n v="8466.8999999999942"/>
    <n v="-2793.1600000000035"/>
    <n v="26011.639999999985"/>
    <d v="2023-08-07T12:58:53"/>
    <n v="3131"/>
    <n v="1"/>
    <n v="1"/>
  </r>
  <r>
    <x v="6"/>
    <s v="Education Secretariat"/>
    <n v="7"/>
    <s v="Education"/>
    <n v="7"/>
    <s v="Education Secretariat"/>
    <s v="Executive Branch"/>
    <n v="1"/>
    <n v="202"/>
    <s v="111000"/>
    <s v="The Library Of Virginia"/>
    <x v="83"/>
    <s v="10"/>
    <s v="Federal Trust"/>
    <s v="10: Federal Trust"/>
    <s v="10000"/>
    <s v="Federal Trust"/>
    <x v="6"/>
    <s v="202.10000"/>
    <x v="1"/>
    <n v="135"/>
    <n v="5345186"/>
    <n v="4345552"/>
    <n v="4345552"/>
    <n v="4652749"/>
    <n v="4652749"/>
    <n v="4573731"/>
    <d v="2023-08-07T12:58:53"/>
    <n v="3132"/>
    <n v="1"/>
    <n v="1"/>
  </r>
  <r>
    <x v="6"/>
    <s v="Education Secretariat"/>
    <n v="7"/>
    <s v="Education"/>
    <n v="7"/>
    <s v="Education Secretariat"/>
    <s v="Executive Branch"/>
    <n v="1"/>
    <n v="202"/>
    <s v="111000"/>
    <s v="The Library Of Virginia"/>
    <x v="83"/>
    <s v="10"/>
    <s v="Federal Trust"/>
    <s v="10: Federal Trust"/>
    <s v="10000"/>
    <s v="Federal Trust"/>
    <x v="6"/>
    <s v="202.10000"/>
    <x v="2"/>
    <n v="200"/>
    <n v="3995737.3010000009"/>
    <n v="3691841.02"/>
    <n v="3621674.2299999995"/>
    <n v="4301289.55"/>
    <n v="4353711.3599999985"/>
    <n v="4435372.03"/>
    <d v="2023-08-07T12:58:53"/>
    <n v="3133"/>
    <n v="1"/>
    <n v="1"/>
  </r>
  <r>
    <x v="6"/>
    <s v="Education Secretariat"/>
    <n v="7"/>
    <s v="Education"/>
    <n v="7"/>
    <s v="Education Secretariat"/>
    <s v="Executive Branch"/>
    <n v="1"/>
    <n v="202"/>
    <s v="111000"/>
    <s v="The Library Of Virginia"/>
    <x v="83"/>
    <s v="10"/>
    <s v="Federal Trust"/>
    <s v="10: Federal Trust"/>
    <s v="10000"/>
    <s v="Federal Trust"/>
    <x v="6"/>
    <s v="202.10000"/>
    <x v="3"/>
    <n v="220"/>
    <n v="1349448.6989999991"/>
    <n v="653710.98"/>
    <n v="723877.77000000048"/>
    <n v="351459.45000000019"/>
    <n v="299037.64000000153"/>
    <n v="138358.96999999974"/>
    <d v="2023-08-07T12:58:53"/>
    <n v="3134"/>
    <n v="1"/>
    <n v="1"/>
  </r>
  <r>
    <x v="6"/>
    <s v="Education Secretariat"/>
    <n v="7"/>
    <s v="Education"/>
    <n v="7"/>
    <s v="Education Secretariat"/>
    <s v="Executive Branch"/>
    <n v="1"/>
    <n v="202"/>
    <s v="111000"/>
    <s v="The Library Of Virginia"/>
    <x v="83"/>
    <s v="10"/>
    <s v="Federal Trust"/>
    <s v="10: Federal Trust"/>
    <s v="10000"/>
    <s v="Federal Trust"/>
    <x v="6"/>
    <s v="202.10000"/>
    <x v="4"/>
    <n v="500"/>
    <n v="3981659"/>
    <n v="3669954"/>
    <n v="3607223"/>
    <n v="4317675"/>
    <n v="4342451.3"/>
    <n v="4464176.83"/>
    <d v="2023-08-07T12:58:53"/>
    <n v="3135"/>
    <n v="1"/>
    <n v="1"/>
  </r>
  <r>
    <x v="6"/>
    <s v="Education Secretariat"/>
    <n v="7"/>
    <s v="Education"/>
    <n v="7"/>
    <s v="Education Secretariat"/>
    <s v="Executive Branch"/>
    <n v="1"/>
    <n v="202"/>
    <s v="111000"/>
    <s v="The Library Of Virginia"/>
    <x v="83"/>
    <s v="10"/>
    <s v="Federal Trust"/>
    <s v="10: Federal Trust"/>
    <s v="10240"/>
    <s v="ESF-Elem&amp;SSEmerRlf Fd-COVID-19"/>
    <x v="240"/>
    <s v="202.10240"/>
    <x v="1"/>
    <n v="135"/>
    <n v="0"/>
    <n v="0"/>
    <n v="0"/>
    <n v="0"/>
    <n v="0"/>
    <n v="250000"/>
    <d v="2023-08-07T12:58:53"/>
    <n v="3136"/>
    <n v="1"/>
    <n v="1"/>
  </r>
  <r>
    <x v="6"/>
    <s v="Education Secretariat"/>
    <n v="7"/>
    <s v="Education"/>
    <n v="7"/>
    <s v="Education Secretariat"/>
    <s v="Executive Branch"/>
    <n v="1"/>
    <n v="202"/>
    <s v="111000"/>
    <s v="The Library Of Virginia"/>
    <x v="83"/>
    <s v="10"/>
    <s v="Federal Trust"/>
    <s v="10: Federal Trust"/>
    <s v="10240"/>
    <s v="ESF-Elem&amp;SSEmerRlf Fd-COVID-19"/>
    <x v="240"/>
    <s v="202.10240"/>
    <x v="2"/>
    <n v="200"/>
    <n v="0"/>
    <n v="0"/>
    <n v="0"/>
    <n v="0"/>
    <n v="0"/>
    <n v="250000"/>
    <d v="2023-08-07T12:58:53"/>
    <n v="3137"/>
    <n v="1"/>
    <n v="1"/>
  </r>
  <r>
    <x v="6"/>
    <s v="Education Secretariat"/>
    <n v="7"/>
    <s v="Education"/>
    <n v="7"/>
    <s v="Education Secretariat"/>
    <s v="Executive Branch"/>
    <n v="1"/>
    <n v="202"/>
    <s v="111000"/>
    <s v="The Library Of Virginia"/>
    <x v="83"/>
    <s v="12"/>
    <s v="Federal Trust - Arra"/>
    <s v="12: Federal Trust - Arra"/>
    <s v="12100"/>
    <s v="Grants to States ? COVID-19"/>
    <x v="337"/>
    <s v="202.12100"/>
    <x v="0"/>
    <n v="100"/>
    <n v="0"/>
    <n v="0"/>
    <n v="0"/>
    <n v="444.14"/>
    <n v="63775.85"/>
    <n v="0"/>
    <d v="2023-08-07T12:58:53"/>
    <n v="3138"/>
    <n v="1"/>
    <n v="1"/>
  </r>
  <r>
    <x v="6"/>
    <s v="Education Secretariat"/>
    <n v="7"/>
    <s v="Education"/>
    <n v="7"/>
    <s v="Education Secretariat"/>
    <s v="Executive Branch"/>
    <n v="1"/>
    <n v="202"/>
    <s v="111000"/>
    <s v="The Library Of Virginia"/>
    <x v="83"/>
    <s v="12"/>
    <s v="Federal Trust - Arra"/>
    <s v="12: Federal Trust - Arra"/>
    <s v="12100"/>
    <s v="Grants to States ? COVID-19"/>
    <x v="337"/>
    <s v="202.12100"/>
    <x v="1"/>
    <n v="135"/>
    <n v="0"/>
    <n v="0"/>
    <n v="0"/>
    <n v="412000"/>
    <n v="4233106.4800000004"/>
    <n v="1327291.3400000001"/>
    <d v="2023-08-07T12:58:53"/>
    <n v="3139"/>
    <n v="1"/>
    <n v="1"/>
  </r>
  <r>
    <x v="6"/>
    <s v="Education Secretariat"/>
    <n v="7"/>
    <s v="Education"/>
    <n v="7"/>
    <s v="Education Secretariat"/>
    <s v="Executive Branch"/>
    <n v="1"/>
    <n v="202"/>
    <s v="111000"/>
    <s v="The Library Of Virginia"/>
    <x v="83"/>
    <s v="12"/>
    <s v="Federal Trust - Arra"/>
    <s v="12: Federal Trust - Arra"/>
    <s v="12100"/>
    <s v="Grants to States ? COVID-19"/>
    <x v="337"/>
    <s v="202.12100"/>
    <x v="2"/>
    <n v="200"/>
    <n v="0"/>
    <n v="0"/>
    <n v="0"/>
    <n v="409914.52"/>
    <n v="2905815.1399999992"/>
    <n v="1164946.7199999997"/>
    <d v="2023-08-07T12:58:53"/>
    <n v="3140"/>
    <n v="1"/>
    <n v="1"/>
  </r>
  <r>
    <x v="6"/>
    <s v="Education Secretariat"/>
    <n v="7"/>
    <s v="Education"/>
    <n v="7"/>
    <s v="Education Secretariat"/>
    <s v="Executive Branch"/>
    <n v="1"/>
    <n v="202"/>
    <s v="111000"/>
    <s v="The Library Of Virginia"/>
    <x v="83"/>
    <s v="12"/>
    <s v="Federal Trust - Arra"/>
    <s v="12: Federal Trust - Arra"/>
    <s v="12100"/>
    <s v="Grants to States ? COVID-19"/>
    <x v="337"/>
    <s v="202.12100"/>
    <x v="3"/>
    <n v="220"/>
    <n v="0"/>
    <n v="0"/>
    <n v="0"/>
    <n v="2085.4799999999814"/>
    <n v="1327291.3400000012"/>
    <n v="162344.62000000034"/>
    <d v="2023-08-07T12:58:53"/>
    <n v="3141"/>
    <n v="1"/>
    <n v="1"/>
  </r>
  <r>
    <x v="6"/>
    <s v="Education Secretariat"/>
    <n v="7"/>
    <s v="Education"/>
    <n v="7"/>
    <s v="Education Secretariat"/>
    <s v="Executive Branch"/>
    <n v="1"/>
    <n v="202"/>
    <s v="111000"/>
    <s v="The Library Of Virginia"/>
    <x v="83"/>
    <s v="12"/>
    <s v="Federal Trust - Arra"/>
    <s v="12: Federal Trust - Arra"/>
    <s v="12100"/>
    <s v="Grants to States ? COVID-19"/>
    <x v="337"/>
    <s v="202.12100"/>
    <x v="4"/>
    <n v="500"/>
    <n v="0"/>
    <n v="0"/>
    <n v="0"/>
    <n v="410358.66"/>
    <n v="2969146.85"/>
    <n v="1101170.8700000001"/>
    <d v="2023-08-07T12:58:53"/>
    <n v="3142"/>
    <n v="1"/>
    <n v="1"/>
  </r>
  <r>
    <x v="6"/>
    <s v="Education Secretariat"/>
    <n v="7"/>
    <s v="Education"/>
    <n v="7"/>
    <s v="Education Secretariat"/>
    <s v="Executive Branch"/>
    <n v="1"/>
    <n v="146"/>
    <s v="112000"/>
    <s v="The Science Museum of Virginia"/>
    <x v="84"/>
    <s v="02"/>
    <s v="Special"/>
    <s v="02: Special"/>
    <s v="02146"/>
    <s v="SMV Special Revenue Fund"/>
    <x v="338"/>
    <s v="146.02146"/>
    <x v="0"/>
    <n v="100"/>
    <n v="1351978.1199999999"/>
    <n v="1711326.17"/>
    <n v="2122901.69"/>
    <n v="2472512.3200000003"/>
    <n v="3312451.29"/>
    <n v="2758633.14"/>
    <d v="2023-08-07T12:58:53"/>
    <n v="3143"/>
    <n v="1"/>
    <n v="1"/>
  </r>
  <r>
    <x v="6"/>
    <s v="Education Secretariat"/>
    <n v="7"/>
    <s v="Education"/>
    <n v="7"/>
    <s v="Education Secretariat"/>
    <s v="Executive Branch"/>
    <n v="1"/>
    <n v="146"/>
    <s v="112000"/>
    <s v="The Science Museum of Virginia"/>
    <x v="84"/>
    <s v="02"/>
    <s v="Special"/>
    <s v="02: Special"/>
    <s v="02146"/>
    <s v="SMV Special Revenue Fund"/>
    <x v="338"/>
    <s v="146.02146"/>
    <x v="1"/>
    <n v="135"/>
    <n v="5137952"/>
    <n v="5228192"/>
    <n v="5228192"/>
    <n v="5228192"/>
    <n v="5227852"/>
    <n v="5336950"/>
    <d v="2023-08-07T12:58:53"/>
    <n v="3144"/>
    <n v="1"/>
    <n v="1"/>
  </r>
  <r>
    <x v="6"/>
    <s v="Education Secretariat"/>
    <n v="7"/>
    <s v="Education"/>
    <n v="7"/>
    <s v="Education Secretariat"/>
    <s v="Executive Branch"/>
    <n v="1"/>
    <n v="146"/>
    <s v="112000"/>
    <s v="The Science Museum of Virginia"/>
    <x v="84"/>
    <s v="02"/>
    <s v="Special"/>
    <m/>
    <s v="02146"/>
    <s v="SMV Special Revenue Fund"/>
    <x v="338"/>
    <s v="146.02146"/>
    <x v="5"/>
    <n v="137"/>
    <n v="0"/>
    <n v="0"/>
    <n v="0"/>
    <n v="0"/>
    <n v="7506000"/>
    <n v="0"/>
    <d v="2023-08-07T12:58:53"/>
    <n v="3145"/>
    <n v="1"/>
    <n v="1"/>
  </r>
  <r>
    <x v="6"/>
    <s v="Education Secretariat"/>
    <n v="7"/>
    <s v="Education"/>
    <n v="7"/>
    <s v="Education Secretariat"/>
    <s v="Executive Branch"/>
    <n v="1"/>
    <n v="146"/>
    <s v="112000"/>
    <s v="The Science Museum of Virginia"/>
    <x v="84"/>
    <s v="02"/>
    <s v="Special"/>
    <s v="02: Special"/>
    <s v="02146"/>
    <s v="SMV Special Revenue Fund"/>
    <x v="338"/>
    <s v="146.02146"/>
    <x v="5"/>
    <n v="137"/>
    <n v="2092989"/>
    <n v="2209510"/>
    <n v="2199181.0500000003"/>
    <n v="2079879.46"/>
    <n v="1414126.43"/>
    <n v="7574180.0599999996"/>
    <d v="2023-08-07T12:58:53"/>
    <n v="3146"/>
    <n v="1"/>
    <n v="1"/>
  </r>
  <r>
    <x v="6"/>
    <s v="Education Secretariat"/>
    <n v="7"/>
    <s v="Education"/>
    <n v="7"/>
    <s v="Education Secretariat"/>
    <s v="Executive Branch"/>
    <n v="1"/>
    <n v="146"/>
    <s v="112000"/>
    <s v="The Science Museum of Virginia"/>
    <x v="84"/>
    <s v="02"/>
    <s v="Special"/>
    <s v="02: Special"/>
    <s v="02146"/>
    <s v="SMV Special Revenue Fund"/>
    <x v="338"/>
    <s v="146.02146"/>
    <x v="2"/>
    <n v="200"/>
    <n v="4663974.0500000017"/>
    <n v="4667064.2400000012"/>
    <n v="3960952.5199999996"/>
    <n v="1264994.1399999994"/>
    <n v="2155811.8500000006"/>
    <n v="4458700.29"/>
    <d v="2023-08-07T12:58:53"/>
    <n v="3147"/>
    <n v="1"/>
    <n v="1"/>
  </r>
  <r>
    <x v="6"/>
    <s v="Education Secretariat"/>
    <n v="7"/>
    <s v="Education"/>
    <n v="7"/>
    <s v="Education Secretariat"/>
    <s v="Executive Branch"/>
    <n v="1"/>
    <n v="146"/>
    <s v="112000"/>
    <s v="The Science Museum of Virginia"/>
    <x v="84"/>
    <s v="02"/>
    <s v="Special"/>
    <s v="02: Special"/>
    <s v="02146"/>
    <s v="SMV Special Revenue Fund"/>
    <x v="338"/>
    <s v="146.02146"/>
    <x v="7"/>
    <n v="205"/>
    <n v="426479.26"/>
    <n v="10329.870000000001"/>
    <n v="119301.59"/>
    <n v="595883.14"/>
    <n v="1442523.3299999998"/>
    <n v="1342904.1"/>
    <d v="2023-08-07T12:58:53"/>
    <n v="3148"/>
    <n v="1"/>
    <n v="1"/>
  </r>
  <r>
    <x v="6"/>
    <s v="Education Secretariat"/>
    <n v="7"/>
    <s v="Education"/>
    <n v="7"/>
    <s v="Education Secretariat"/>
    <s v="Executive Branch"/>
    <n v="1"/>
    <n v="146"/>
    <s v="112000"/>
    <s v="The Science Museum of Virginia"/>
    <x v="84"/>
    <s v="02"/>
    <s v="Special"/>
    <s v="02: Special"/>
    <s v="02146"/>
    <s v="SMV Special Revenue Fund"/>
    <x v="338"/>
    <s v="146.02146"/>
    <x v="3"/>
    <n v="220"/>
    <n v="473977.94999999832"/>
    <n v="561127.75999999885"/>
    <n v="1267239.4800000004"/>
    <n v="3963197.8600000003"/>
    <n v="3072040.1499999994"/>
    <n v="878249.71"/>
    <d v="2023-08-07T12:58:53"/>
    <n v="3149"/>
    <n v="1"/>
    <n v="1"/>
  </r>
  <r>
    <x v="6"/>
    <s v="Education Secretariat"/>
    <n v="7"/>
    <s v="Education"/>
    <n v="7"/>
    <s v="Education Secretariat"/>
    <s v="Executive Branch"/>
    <n v="1"/>
    <n v="146"/>
    <s v="112000"/>
    <s v="The Science Museum of Virginia"/>
    <x v="84"/>
    <s v="02"/>
    <s v="Special"/>
    <s v="02: Special"/>
    <s v="02146"/>
    <s v="SMV Special Revenue Fund"/>
    <x v="338"/>
    <s v="146.02146"/>
    <x v="6"/>
    <n v="222"/>
    <n v="1666509.74"/>
    <n v="2199180.13"/>
    <n v="2079879.4600000002"/>
    <n v="1483996.3199999998"/>
    <n v="-28396.899999999907"/>
    <n v="6231275.959999999"/>
    <d v="2023-08-07T12:58:53"/>
    <n v="3150"/>
    <n v="1"/>
    <n v="1"/>
  </r>
  <r>
    <x v="6"/>
    <s v="Education Secretariat"/>
    <n v="7"/>
    <s v="Education"/>
    <n v="7"/>
    <s v="Education Secretariat"/>
    <s v="Executive Branch"/>
    <n v="1"/>
    <n v="146"/>
    <s v="112000"/>
    <s v="The Science Museum of Virginia"/>
    <x v="84"/>
    <s v="02"/>
    <s v="Special"/>
    <s v="02: Special"/>
    <s v="02146"/>
    <s v="SMV Special Revenue Fund"/>
    <x v="338"/>
    <s v="146.02146"/>
    <x v="4"/>
    <n v="500"/>
    <n v="4615238.4099999992"/>
    <n v="5036742.1600000011"/>
    <n v="4491829.63"/>
    <n v="2235487.91"/>
    <n v="4393565.5199999996"/>
    <n v="5247786.2400000012"/>
    <d v="2023-08-07T12:58:53"/>
    <n v="3151"/>
    <n v="1"/>
    <n v="1"/>
  </r>
  <r>
    <x v="6"/>
    <s v="Education Secretariat"/>
    <n v="7"/>
    <s v="Education"/>
    <n v="7"/>
    <s v="Education Secretariat"/>
    <s v="Executive Branch"/>
    <n v="1"/>
    <n v="146"/>
    <s v="112000"/>
    <s v="The Science Museum of Virginia"/>
    <x v="84"/>
    <s v="02"/>
    <s v="Special"/>
    <s v="02: Special"/>
    <s v="02880"/>
    <s v="Surp Supply/Equip-NonGF-NonHE"/>
    <x v="122"/>
    <s v="146.02880"/>
    <x v="0"/>
    <n v="100"/>
    <n v="8348.66"/>
    <n v="8348.66"/>
    <n v="8348.66"/>
    <n v="0"/>
    <n v="0"/>
    <n v="0"/>
    <d v="2023-08-07T12:58:53"/>
    <n v="3152"/>
    <n v="1"/>
    <n v="1"/>
  </r>
  <r>
    <x v="6"/>
    <s v="Education Secretariat"/>
    <n v="7"/>
    <s v="Education"/>
    <n v="7"/>
    <s v="Education Secretariat"/>
    <s v="Executive Branch"/>
    <n v="1"/>
    <n v="146"/>
    <s v="112000"/>
    <s v="The Science Museum of Virginia"/>
    <x v="84"/>
    <s v="02"/>
    <s v="Special"/>
    <s v="02: Special"/>
    <s v="02880"/>
    <s v="Surp Supply/Equip-NonGF-NonHE"/>
    <x v="122"/>
    <s v="146.02880"/>
    <x v="1"/>
    <n v="135"/>
    <n v="30000"/>
    <n v="0"/>
    <n v="0"/>
    <n v="8348.66"/>
    <n v="5057.5"/>
    <n v="0"/>
    <d v="2023-08-07T12:58:53"/>
    <n v="3153"/>
    <n v="1"/>
    <n v="1"/>
  </r>
  <r>
    <x v="6"/>
    <s v="Education Secretariat"/>
    <n v="7"/>
    <s v="Education"/>
    <n v="7"/>
    <s v="Education Secretariat"/>
    <s v="Executive Branch"/>
    <n v="1"/>
    <n v="146"/>
    <s v="112000"/>
    <s v="The Science Museum of Virginia"/>
    <x v="84"/>
    <s v="02"/>
    <s v="Special"/>
    <s v="02: Special"/>
    <s v="02880"/>
    <s v="Surp Supply/Equip-NonGF-NonHE"/>
    <x v="122"/>
    <s v="146.02880"/>
    <x v="2"/>
    <n v="200"/>
    <n v="18868.679999999997"/>
    <n v="0"/>
    <n v="0"/>
    <n v="8348.66"/>
    <n v="5057.1000000000004"/>
    <n v="0"/>
    <d v="2023-08-07T12:58:53"/>
    <n v="3154"/>
    <n v="1"/>
    <n v="1"/>
  </r>
  <r>
    <x v="6"/>
    <s v="Education Secretariat"/>
    <n v="7"/>
    <s v="Education"/>
    <n v="7"/>
    <s v="Education Secretariat"/>
    <s v="Executive Branch"/>
    <n v="1"/>
    <n v="146"/>
    <s v="112000"/>
    <s v="The Science Museum of Virginia"/>
    <x v="84"/>
    <s v="02"/>
    <s v="Special"/>
    <s v="02: Special"/>
    <s v="02880"/>
    <s v="Surp Supply/Equip-NonGF-NonHE"/>
    <x v="122"/>
    <s v="146.02880"/>
    <x v="3"/>
    <n v="220"/>
    <n v="11131.320000000003"/>
    <n v="0"/>
    <n v="0"/>
    <n v="0"/>
    <n v="0.3999999999996362"/>
    <n v="0"/>
    <d v="2023-08-07T12:58:53"/>
    <n v="3155"/>
    <n v="1"/>
    <n v="1"/>
  </r>
  <r>
    <x v="6"/>
    <s v="Education Secretariat"/>
    <n v="7"/>
    <s v="Education"/>
    <n v="7"/>
    <s v="Education Secretariat"/>
    <s v="Executive Branch"/>
    <n v="1"/>
    <n v="146"/>
    <s v="112000"/>
    <s v="The Science Museum of Virginia"/>
    <x v="84"/>
    <s v="02"/>
    <s v="Special"/>
    <s v="02: Special"/>
    <s v="02880"/>
    <s v="Surp Supply/Equip-NonGF-NonHE"/>
    <x v="122"/>
    <s v="146.02880"/>
    <x v="4"/>
    <n v="500"/>
    <n v="318.5"/>
    <n v="0"/>
    <n v="0"/>
    <n v="0"/>
    <n v="5057.1000000000004"/>
    <n v="0"/>
    <d v="2023-08-07T12:58:53"/>
    <n v="3156"/>
    <n v="1"/>
    <n v="1"/>
  </r>
  <r>
    <x v="6"/>
    <s v="Education Secretariat"/>
    <n v="7"/>
    <s v="Education"/>
    <n v="7"/>
    <s v="Education Secretariat"/>
    <s v="Executive Branch"/>
    <n v="1"/>
    <n v="146"/>
    <s v="112000"/>
    <s v="The Science Museum of Virginia"/>
    <x v="84"/>
    <s v="10"/>
    <s v="Federal Trust"/>
    <s v="10: Federal Trust"/>
    <s v="10000"/>
    <s v="Federal Trust"/>
    <x v="6"/>
    <s v="146.10000"/>
    <x v="0"/>
    <n v="100"/>
    <n v="0"/>
    <n v="41298.94"/>
    <n v="9.59"/>
    <n v="120093.83"/>
    <n v="123473.83"/>
    <n v="141657.53"/>
    <d v="2023-08-07T12:58:53"/>
    <n v="3157"/>
    <n v="1"/>
    <n v="1"/>
  </r>
  <r>
    <x v="6"/>
    <s v="Education Secretariat"/>
    <n v="7"/>
    <s v="Education"/>
    <n v="7"/>
    <s v="Education Secretariat"/>
    <s v="Executive Branch"/>
    <n v="1"/>
    <n v="146"/>
    <s v="112000"/>
    <s v="The Science Museum of Virginia"/>
    <x v="84"/>
    <s v="10"/>
    <s v="Federal Trust"/>
    <s v="10: Federal Trust"/>
    <s v="10000"/>
    <s v="Federal Trust"/>
    <x v="6"/>
    <s v="146.10000"/>
    <x v="1"/>
    <n v="135"/>
    <n v="1000000"/>
    <n v="1000604"/>
    <n v="1000604"/>
    <n v="0"/>
    <n v="336498"/>
    <n v="250000"/>
    <d v="2023-08-07T12:58:53"/>
    <n v="3158"/>
    <n v="1"/>
    <n v="1"/>
  </r>
  <r>
    <x v="6"/>
    <s v="Education Secretariat"/>
    <n v="7"/>
    <s v="Education"/>
    <n v="7"/>
    <s v="Education Secretariat"/>
    <s v="Executive Branch"/>
    <n v="1"/>
    <n v="146"/>
    <s v="112000"/>
    <s v="The Science Museum of Virginia"/>
    <x v="84"/>
    <s v="10"/>
    <s v="Federal Trust"/>
    <s v="10: Federal Trust"/>
    <s v="10000"/>
    <s v="Federal Trust"/>
    <x v="6"/>
    <s v="146.10000"/>
    <x v="2"/>
    <n v="200"/>
    <n v="148748.21"/>
    <n v="84868.290000000023"/>
    <n v="41289.35"/>
    <n v="0"/>
    <n v="167413.23000000001"/>
    <n v="176850.13999999998"/>
    <d v="2023-08-07T12:58:53"/>
    <n v="3159"/>
    <n v="1"/>
    <n v="1"/>
  </r>
  <r>
    <x v="6"/>
    <s v="Education Secretariat"/>
    <n v="7"/>
    <s v="Education"/>
    <n v="7"/>
    <s v="Education Secretariat"/>
    <s v="Executive Branch"/>
    <n v="1"/>
    <n v="146"/>
    <s v="112000"/>
    <s v="The Science Museum of Virginia"/>
    <x v="84"/>
    <s v="10"/>
    <s v="Federal Trust"/>
    <s v="10: Federal Trust"/>
    <s v="10000"/>
    <s v="Federal Trust"/>
    <x v="6"/>
    <s v="146.10000"/>
    <x v="3"/>
    <n v="220"/>
    <n v="851251.79"/>
    <n v="915735.71"/>
    <n v="959314.65"/>
    <n v="0"/>
    <n v="169084.77"/>
    <n v="73149.860000000015"/>
    <d v="2023-08-07T12:58:53"/>
    <n v="3160"/>
    <n v="1"/>
    <n v="1"/>
  </r>
  <r>
    <x v="6"/>
    <s v="Education Secretariat"/>
    <n v="7"/>
    <s v="Education"/>
    <n v="7"/>
    <s v="Education Secretariat"/>
    <s v="Executive Branch"/>
    <n v="1"/>
    <n v="146"/>
    <s v="112000"/>
    <s v="The Science Museum of Virginia"/>
    <x v="84"/>
    <s v="10"/>
    <s v="Federal Trust"/>
    <s v="10: Federal Trust"/>
    <s v="10000"/>
    <s v="Federal Trust"/>
    <x v="6"/>
    <s v="146.10000"/>
    <x v="4"/>
    <n v="500"/>
    <n v="148748.21000000002"/>
    <n v="126167.23"/>
    <n v="0"/>
    <n v="120084.23999999999"/>
    <n v="170793.22999999998"/>
    <n v="195033.84"/>
    <d v="2023-08-07T12:58:53"/>
    <n v="3161"/>
    <n v="1"/>
    <n v="1"/>
  </r>
  <r>
    <x v="6"/>
    <s v="Education Secretariat"/>
    <n v="7"/>
    <s v="Education"/>
    <n v="7"/>
    <s v="Education Secretariat"/>
    <s v="Executive Branch"/>
    <n v="1"/>
    <n v="146"/>
    <s v="112000"/>
    <s v="The Science Museum of Virginia"/>
    <x v="84"/>
    <s v="10"/>
    <s v="Federal Trust"/>
    <s v="10: Federal Trust"/>
    <s v="10110"/>
    <s v="CARESActRlfFd?General-COVID-19"/>
    <x v="2"/>
    <s v="146.10110"/>
    <x v="1"/>
    <n v="135"/>
    <n v="0"/>
    <n v="0"/>
    <n v="0"/>
    <n v="185087"/>
    <n v="0"/>
    <n v="0"/>
    <d v="2023-08-07T12:58:53"/>
    <n v="3162"/>
    <n v="1"/>
    <n v="1"/>
  </r>
  <r>
    <x v="6"/>
    <s v="Education Secretariat"/>
    <n v="7"/>
    <s v="Education"/>
    <n v="7"/>
    <s v="Education Secretariat"/>
    <s v="Executive Branch"/>
    <n v="1"/>
    <n v="146"/>
    <s v="112000"/>
    <s v="The Science Museum of Virginia"/>
    <x v="84"/>
    <s v="10"/>
    <s v="Federal Trust"/>
    <s v="10: Federal Trust"/>
    <s v="10110"/>
    <s v="CARESActRlfFd?General-COVID-19"/>
    <x v="2"/>
    <s v="146.10110"/>
    <x v="2"/>
    <n v="200"/>
    <n v="0"/>
    <n v="0"/>
    <n v="0"/>
    <n v="185087"/>
    <n v="0"/>
    <n v="0"/>
    <d v="2023-08-07T12:58:53"/>
    <n v="3163"/>
    <n v="1"/>
    <n v="1"/>
  </r>
  <r>
    <x v="6"/>
    <s v="Education Secretariat"/>
    <n v="7"/>
    <s v="Education"/>
    <n v="7"/>
    <s v="Education Secretariat"/>
    <s v="Executive Branch"/>
    <n v="1"/>
    <n v="146"/>
    <s v="112000"/>
    <s v="The Science Museum of Virginia"/>
    <x v="84"/>
    <s v="12"/>
    <s v="Federal Trust - Arra"/>
    <s v="12: Federal Trust - Arra"/>
    <s v="12270"/>
    <s v="ShuttrdVenueOprtrGrnt-COVID-19"/>
    <x v="339"/>
    <s v="146.12270"/>
    <x v="1"/>
    <n v="135"/>
    <n v="0"/>
    <n v="0"/>
    <n v="0"/>
    <n v="0"/>
    <n v="2300016.15"/>
    <n v="0"/>
    <d v="2023-08-07T12:58:53"/>
    <n v="3164"/>
    <n v="1"/>
    <n v="1"/>
  </r>
  <r>
    <x v="6"/>
    <s v="Education Secretariat"/>
    <n v="7"/>
    <s v="Education"/>
    <n v="7"/>
    <s v="Education Secretariat"/>
    <s v="Executive Branch"/>
    <n v="1"/>
    <n v="146"/>
    <s v="112000"/>
    <s v="The Science Museum of Virginia"/>
    <x v="84"/>
    <s v="12"/>
    <s v="Federal Trust - Arra"/>
    <s v="12: Federal Trust - Arra"/>
    <s v="12270"/>
    <s v="ShuttrdVenueOprtrGrnt-COVID-19"/>
    <x v="339"/>
    <s v="146.12270"/>
    <x v="2"/>
    <n v="200"/>
    <n v="0"/>
    <n v="0"/>
    <n v="0"/>
    <n v="0"/>
    <n v="2300016.15"/>
    <n v="0"/>
    <d v="2023-08-07T12:58:53"/>
    <n v="3165"/>
    <n v="1"/>
    <n v="1"/>
  </r>
  <r>
    <x v="6"/>
    <s v="Education Secretariat"/>
    <n v="7"/>
    <s v="Education"/>
    <n v="7"/>
    <s v="Education Secretariat"/>
    <s v="Executive Branch"/>
    <n v="1"/>
    <n v="146"/>
    <s v="112000"/>
    <s v="The Science Museum of Virginia"/>
    <x v="84"/>
    <s v="12"/>
    <s v="Federal Trust - Arra"/>
    <s v="12: Federal Trust - Arra"/>
    <s v="12270"/>
    <s v="ShuttrdVenueOprtrGrnt-COVID-19"/>
    <x v="339"/>
    <s v="146.12270"/>
    <x v="4"/>
    <n v="500"/>
    <n v="0"/>
    <n v="0"/>
    <n v="0"/>
    <n v="0"/>
    <n v="2300016.15"/>
    <n v="0"/>
    <d v="2023-08-07T12:58:53"/>
    <n v="3166"/>
    <n v="1"/>
    <n v="1"/>
  </r>
  <r>
    <x v="6"/>
    <s v="Education Secretariat"/>
    <n v="7"/>
    <s v="Education"/>
    <n v="7"/>
    <s v="Education Secretariat"/>
    <s v="Executive Branch"/>
    <n v="1"/>
    <n v="148"/>
    <s v="113000"/>
    <s v="Virginia Commission for the Arts"/>
    <x v="85"/>
    <s v="02"/>
    <s v="Special"/>
    <s v="02: Special"/>
    <s v="02148"/>
    <s v="VCA Special Revenue Fund"/>
    <x v="340"/>
    <s v="148.02148"/>
    <x v="0"/>
    <n v="100"/>
    <n v="0"/>
    <n v="0"/>
    <n v="0"/>
    <n v="0"/>
    <n v="0.5"/>
    <n v="11044.59"/>
    <d v="2023-08-07T12:58:53"/>
    <n v="3167"/>
    <n v="1"/>
    <n v="1"/>
  </r>
  <r>
    <x v="6"/>
    <s v="Education Secretariat"/>
    <n v="7"/>
    <s v="Education"/>
    <n v="7"/>
    <s v="Education Secretariat"/>
    <s v="Executive Branch"/>
    <n v="1"/>
    <n v="148"/>
    <s v="113000"/>
    <s v="Virginia Commission for the Arts"/>
    <x v="85"/>
    <s v="02"/>
    <s v="Special"/>
    <s v="02: Special"/>
    <s v="02148"/>
    <s v="VCA Special Revenue Fund"/>
    <x v="340"/>
    <s v="148.02148"/>
    <x v="1"/>
    <n v="135"/>
    <n v="32000"/>
    <n v="41079.539999999994"/>
    <n v="39746.04"/>
    <n v="16187"/>
    <n v="10000"/>
    <n v="24000"/>
    <d v="2023-08-07T12:58:53"/>
    <n v="3168"/>
    <n v="1"/>
    <n v="1"/>
  </r>
  <r>
    <x v="6"/>
    <s v="Education Secretariat"/>
    <n v="7"/>
    <s v="Education"/>
    <n v="7"/>
    <s v="Education Secretariat"/>
    <s v="Executive Branch"/>
    <n v="1"/>
    <n v="148"/>
    <s v="113000"/>
    <s v="Virginia Commission for the Arts"/>
    <x v="85"/>
    <s v="02"/>
    <s v="Special"/>
    <s v="02: Special"/>
    <s v="02148"/>
    <s v="VCA Special Revenue Fund"/>
    <x v="340"/>
    <s v="148.02148"/>
    <x v="2"/>
    <n v="200"/>
    <n v="31999.53"/>
    <n v="41079.539999999994"/>
    <n v="39746.040000000008"/>
    <n v="16187"/>
    <n v="9999.5"/>
    <n v="12955.910000000002"/>
    <d v="2023-08-07T12:58:53"/>
    <n v="3169"/>
    <n v="1"/>
    <n v="1"/>
  </r>
  <r>
    <x v="6"/>
    <s v="Education Secretariat"/>
    <n v="7"/>
    <s v="Education"/>
    <n v="7"/>
    <s v="Education Secretariat"/>
    <s v="Executive Branch"/>
    <n v="1"/>
    <n v="148"/>
    <s v="113000"/>
    <s v="Virginia Commission for the Arts"/>
    <x v="85"/>
    <s v="02"/>
    <s v="Special"/>
    <s v="02: Special"/>
    <s v="02148"/>
    <s v="VCA Special Revenue Fund"/>
    <x v="340"/>
    <s v="148.02148"/>
    <x v="3"/>
    <n v="220"/>
    <n v="0.47000000000116415"/>
    <n v="0"/>
    <n v="-7.2759576141834259E-12"/>
    <n v="0"/>
    <n v="0.5"/>
    <n v="11044.089999999998"/>
    <d v="2023-08-07T12:58:53"/>
    <n v="3170"/>
    <n v="1"/>
    <n v="1"/>
  </r>
  <r>
    <x v="6"/>
    <s v="Education Secretariat"/>
    <n v="7"/>
    <s v="Education"/>
    <n v="7"/>
    <s v="Education Secretariat"/>
    <s v="Executive Branch"/>
    <n v="1"/>
    <n v="148"/>
    <s v="113000"/>
    <s v="Virginia Commission for the Arts"/>
    <x v="85"/>
    <s v="02"/>
    <s v="Special"/>
    <s v="02: Special"/>
    <s v="02148"/>
    <s v="VCA Special Revenue Fund"/>
    <x v="340"/>
    <s v="148.02148"/>
    <x v="4"/>
    <n v="500"/>
    <n v="31000"/>
    <n v="41079.539999999994"/>
    <n v="39746.04"/>
    <n v="16187"/>
    <n v="10000"/>
    <n v="24000"/>
    <d v="2023-08-07T12:58:53"/>
    <n v="3171"/>
    <n v="1"/>
    <n v="1"/>
  </r>
  <r>
    <x v="6"/>
    <s v="Education Secretariat"/>
    <n v="7"/>
    <s v="Education"/>
    <n v="7"/>
    <s v="Education Secretariat"/>
    <s v="Executive Branch"/>
    <n v="1"/>
    <n v="148"/>
    <s v="113000"/>
    <s v="Virginia Commission for the Arts"/>
    <x v="85"/>
    <s v="02"/>
    <s v="Special"/>
    <s v="02: Special"/>
    <s v="02700"/>
    <s v="Parking"/>
    <x v="1"/>
    <s v="148.02700"/>
    <x v="0"/>
    <n v="100"/>
    <n v="2806.5"/>
    <n v="2807.3"/>
    <n v="4816.3"/>
    <n v="6580.3"/>
    <n v="8344.2999999999993"/>
    <n v="514.5"/>
    <d v="2023-08-07T12:58:53"/>
    <n v="3172"/>
    <n v="1"/>
    <n v="1"/>
  </r>
  <r>
    <x v="6"/>
    <s v="Education Secretariat"/>
    <n v="7"/>
    <s v="Education"/>
    <n v="7"/>
    <s v="Education Secretariat"/>
    <s v="Executive Branch"/>
    <n v="1"/>
    <n v="148"/>
    <s v="113000"/>
    <s v="Virginia Commission for the Arts"/>
    <x v="85"/>
    <s v="09"/>
    <s v="Dedicated Special Revenue"/>
    <s v="09: Dedicated Special Revenue"/>
    <s v="09103"/>
    <s v="Virginia Arts Foundation Fund"/>
    <x v="341"/>
    <s v="148.09103"/>
    <x v="0"/>
    <n v="100"/>
    <n v="1062071.31"/>
    <n v="1103224.03"/>
    <n v="1194468.18"/>
    <n v="1255333.6499999999"/>
    <n v="1319131.3799999999"/>
    <n v="1400251.97"/>
    <d v="2023-08-07T12:58:53"/>
    <n v="3173"/>
    <n v="1"/>
    <n v="1"/>
  </r>
  <r>
    <x v="6"/>
    <s v="Education Secretariat"/>
    <n v="7"/>
    <s v="Education"/>
    <n v="7"/>
    <s v="Education Secretariat"/>
    <s v="Executive Branch"/>
    <n v="1"/>
    <n v="148"/>
    <s v="113000"/>
    <s v="Virginia Commission for the Arts"/>
    <x v="85"/>
    <s v="09"/>
    <s v="Dedicated Special Revenue"/>
    <s v="09: Dedicated Special Revenue"/>
    <s v="09103"/>
    <s v="Virginia Arts Foundation Fund"/>
    <x v="341"/>
    <s v="148.09103"/>
    <x v="1"/>
    <n v="135"/>
    <n v="120500"/>
    <n v="59610"/>
    <n v="0"/>
    <n v="45000"/>
    <n v="11000"/>
    <n v="11000"/>
    <d v="2023-08-07T12:58:53"/>
    <n v="3174"/>
    <n v="1"/>
    <n v="1"/>
  </r>
  <r>
    <x v="6"/>
    <s v="Education Secretariat"/>
    <n v="7"/>
    <s v="Education"/>
    <n v="7"/>
    <s v="Education Secretariat"/>
    <s v="Executive Branch"/>
    <n v="1"/>
    <n v="148"/>
    <s v="113000"/>
    <s v="Virginia Commission for the Arts"/>
    <x v="85"/>
    <s v="09"/>
    <s v="Dedicated Special Revenue"/>
    <s v="09: Dedicated Special Revenue"/>
    <s v="09103"/>
    <s v="Virginia Arts Foundation Fund"/>
    <x v="341"/>
    <s v="148.09103"/>
    <x v="2"/>
    <n v="200"/>
    <n v="112174"/>
    <n v="45826"/>
    <n v="0"/>
    <n v="36761.25"/>
    <n v="11000"/>
    <n v="11000"/>
    <d v="2023-08-07T12:58:53"/>
    <n v="3175"/>
    <n v="1"/>
    <n v="1"/>
  </r>
  <r>
    <x v="6"/>
    <s v="Education Secretariat"/>
    <n v="7"/>
    <s v="Education"/>
    <n v="7"/>
    <s v="Education Secretariat"/>
    <s v="Executive Branch"/>
    <n v="1"/>
    <n v="148"/>
    <s v="113000"/>
    <s v="Virginia Commission for the Arts"/>
    <x v="85"/>
    <s v="09"/>
    <s v="Dedicated Special Revenue"/>
    <s v="09: Dedicated Special Revenue"/>
    <s v="09103"/>
    <s v="Virginia Arts Foundation Fund"/>
    <x v="341"/>
    <s v="148.09103"/>
    <x v="3"/>
    <n v="220"/>
    <n v="8326"/>
    <n v="13784"/>
    <n v="0"/>
    <n v="8238.75"/>
    <n v="0"/>
    <n v="0"/>
    <d v="2023-08-07T12:58:53"/>
    <n v="3176"/>
    <n v="1"/>
    <n v="1"/>
  </r>
  <r>
    <x v="6"/>
    <s v="Education Secretariat"/>
    <n v="7"/>
    <s v="Education"/>
    <n v="7"/>
    <s v="Education Secretariat"/>
    <s v="Executive Branch"/>
    <n v="1"/>
    <n v="148"/>
    <s v="113000"/>
    <s v="Virginia Commission for the Arts"/>
    <x v="85"/>
    <s v="09"/>
    <s v="Dedicated Special Revenue"/>
    <s v="09: Dedicated Special Revenue"/>
    <s v="09103"/>
    <s v="Virginia Arts Foundation Fund"/>
    <x v="341"/>
    <s v="148.09103"/>
    <x v="4"/>
    <n v="500"/>
    <n v="88174.1"/>
    <n v="86978.72"/>
    <n v="91244.15"/>
    <n v="97626.72"/>
    <n v="74797.73000000001"/>
    <n v="92120.589999999982"/>
    <d v="2023-08-07T12:58:53"/>
    <n v="3177"/>
    <n v="1"/>
    <n v="1"/>
  </r>
  <r>
    <x v="6"/>
    <s v="Education Secretariat"/>
    <n v="7"/>
    <s v="Education"/>
    <n v="7"/>
    <s v="Education Secretariat"/>
    <s v="Executive Branch"/>
    <n v="1"/>
    <n v="148"/>
    <s v="113000"/>
    <s v="Virginia Commission for the Arts"/>
    <x v="85"/>
    <s v="10"/>
    <s v="Federal Trust"/>
    <s v="10: Federal Trust"/>
    <s v="10000"/>
    <s v="Federal Trust"/>
    <x v="6"/>
    <s v="148.10000"/>
    <x v="0"/>
    <n v="100"/>
    <n v="4.9999999988358468E-2"/>
    <n v="0"/>
    <n v="0"/>
    <n v="0.69"/>
    <n v="0"/>
    <n v="10383"/>
    <d v="2023-08-07T12:58:53"/>
    <n v="3178"/>
    <n v="1"/>
    <n v="1"/>
  </r>
  <r>
    <x v="6"/>
    <s v="Education Secretariat"/>
    <n v="7"/>
    <s v="Education"/>
    <n v="7"/>
    <s v="Education Secretariat"/>
    <s v="Executive Branch"/>
    <n v="1"/>
    <n v="148"/>
    <s v="113000"/>
    <s v="Virginia Commission for the Arts"/>
    <x v="85"/>
    <s v="10"/>
    <s v="Federal Trust"/>
    <s v="10: Federal Trust"/>
    <s v="10000"/>
    <s v="Federal Trust"/>
    <x v="6"/>
    <s v="148.10000"/>
    <x v="1"/>
    <n v="135"/>
    <n v="758300"/>
    <n v="800317.01"/>
    <n v="808132"/>
    <n v="819778"/>
    <n v="806101"/>
    <n v="865600"/>
    <d v="2023-08-07T12:58:53"/>
    <n v="3179"/>
    <n v="1"/>
    <n v="1"/>
  </r>
  <r>
    <x v="6"/>
    <s v="Education Secretariat"/>
    <n v="7"/>
    <s v="Education"/>
    <n v="7"/>
    <s v="Education Secretariat"/>
    <s v="Executive Branch"/>
    <n v="1"/>
    <n v="148"/>
    <s v="113000"/>
    <s v="Virginia Commission for the Arts"/>
    <x v="85"/>
    <s v="10"/>
    <s v="Federal Trust"/>
    <s v="10: Federal Trust"/>
    <s v="10000"/>
    <s v="Federal Trust"/>
    <x v="6"/>
    <s v="148.10000"/>
    <x v="2"/>
    <n v="200"/>
    <n v="758051.58999999985"/>
    <n v="709500.05"/>
    <n v="731050.54"/>
    <n v="819777.99999999988"/>
    <n v="806100.69000000006"/>
    <n v="855217"/>
    <d v="2023-08-07T12:58:53"/>
    <n v="3180"/>
    <n v="1"/>
    <n v="1"/>
  </r>
  <r>
    <x v="6"/>
    <s v="Education Secretariat"/>
    <n v="7"/>
    <s v="Education"/>
    <n v="7"/>
    <s v="Education Secretariat"/>
    <s v="Executive Branch"/>
    <n v="1"/>
    <n v="148"/>
    <s v="113000"/>
    <s v="Virginia Commission for the Arts"/>
    <x v="85"/>
    <s v="10"/>
    <s v="Federal Trust"/>
    <s v="10: Federal Trust"/>
    <s v="10000"/>
    <s v="Federal Trust"/>
    <x v="6"/>
    <s v="148.10000"/>
    <x v="3"/>
    <n v="220"/>
    <n v="248.41000000014901"/>
    <n v="90816.959999999963"/>
    <n v="77081.459999999963"/>
    <n v="1.1641532182693481E-10"/>
    <n v="0.30999999993946403"/>
    <n v="10383"/>
    <d v="2023-08-07T12:58:53"/>
    <n v="3181"/>
    <n v="1"/>
    <n v="1"/>
  </r>
  <r>
    <x v="6"/>
    <s v="Education Secretariat"/>
    <n v="7"/>
    <s v="Education"/>
    <n v="7"/>
    <s v="Education Secretariat"/>
    <s v="Executive Branch"/>
    <n v="1"/>
    <n v="148"/>
    <s v="113000"/>
    <s v="Virginia Commission for the Arts"/>
    <x v="85"/>
    <s v="10"/>
    <s v="Federal Trust"/>
    <s v="10: Federal Trust"/>
    <s v="10000"/>
    <s v="Federal Trust"/>
    <x v="6"/>
    <s v="148.10000"/>
    <x v="4"/>
    <n v="500"/>
    <n v="701500"/>
    <n v="709500"/>
    <n v="731050.54"/>
    <n v="819778.69"/>
    <n v="806100"/>
    <n v="865600"/>
    <d v="2023-08-07T12:58:53"/>
    <n v="3182"/>
    <n v="1"/>
    <n v="1"/>
  </r>
  <r>
    <x v="6"/>
    <s v="Education Secretariat"/>
    <n v="7"/>
    <s v="Education"/>
    <n v="7"/>
    <s v="Education Secretariat"/>
    <s v="Executive Branch"/>
    <n v="1"/>
    <n v="148"/>
    <s v="113000"/>
    <s v="Virginia Commission for the Arts"/>
    <x v="85"/>
    <s v="10"/>
    <s v="Federal Trust"/>
    <s v="10: Federal Trust"/>
    <s v="10060"/>
    <s v="PromoArtsPtnrshpAgmnt-COVID-19"/>
    <x v="342"/>
    <s v="148.10060"/>
    <x v="1"/>
    <n v="135"/>
    <n v="0"/>
    <n v="0"/>
    <n v="304198"/>
    <n v="187200"/>
    <n v="871100"/>
    <n v="0"/>
    <d v="2023-08-07T12:58:53"/>
    <n v="3183"/>
    <n v="1"/>
    <n v="1"/>
  </r>
  <r>
    <x v="6"/>
    <s v="Education Secretariat"/>
    <n v="7"/>
    <s v="Education"/>
    <n v="7"/>
    <s v="Education Secretariat"/>
    <s v="Executive Branch"/>
    <n v="1"/>
    <n v="148"/>
    <s v="113000"/>
    <s v="Virginia Commission for the Arts"/>
    <x v="85"/>
    <s v="10"/>
    <s v="Federal Trust"/>
    <s v="10: Federal Trust"/>
    <s v="10060"/>
    <s v="PromoArtsPtnrshpAgmnt-COVID-19"/>
    <x v="342"/>
    <s v="148.10060"/>
    <x v="2"/>
    <n v="200"/>
    <n v="0"/>
    <n v="0"/>
    <n v="302500"/>
    <n v="187200"/>
    <n v="871100"/>
    <n v="0"/>
    <d v="2023-08-07T12:58:53"/>
    <n v="3184"/>
    <n v="1"/>
    <n v="1"/>
  </r>
  <r>
    <x v="6"/>
    <s v="Education Secretariat"/>
    <n v="7"/>
    <s v="Education"/>
    <n v="7"/>
    <s v="Education Secretariat"/>
    <s v="Executive Branch"/>
    <n v="1"/>
    <n v="148"/>
    <s v="113000"/>
    <s v="Virginia Commission for the Arts"/>
    <x v="85"/>
    <s v="10"/>
    <s v="Federal Trust"/>
    <s v="10: Federal Trust"/>
    <s v="10060"/>
    <s v="PromoArtsPtnrshpAgmnt-COVID-19"/>
    <x v="342"/>
    <s v="148.10060"/>
    <x v="3"/>
    <n v="220"/>
    <n v="0"/>
    <n v="0"/>
    <n v="1698"/>
    <n v="0"/>
    <n v="0"/>
    <n v="0"/>
    <d v="2023-08-07T12:58:53"/>
    <n v="3185"/>
    <n v="1"/>
    <n v="1"/>
  </r>
  <r>
    <x v="6"/>
    <s v="Education Secretariat"/>
    <n v="7"/>
    <s v="Education"/>
    <n v="7"/>
    <s v="Education Secretariat"/>
    <s v="Executive Branch"/>
    <n v="1"/>
    <n v="148"/>
    <s v="113000"/>
    <s v="Virginia Commission for the Arts"/>
    <x v="85"/>
    <s v="10"/>
    <s v="Federal Trust"/>
    <s v="10: Federal Trust"/>
    <s v="10060"/>
    <s v="PromoArtsPtnrshpAgmnt-COVID-19"/>
    <x v="342"/>
    <s v="148.10060"/>
    <x v="4"/>
    <n v="500"/>
    <n v="0"/>
    <n v="0"/>
    <n v="302500"/>
    <n v="187200"/>
    <n v="871100"/>
    <n v="0"/>
    <d v="2023-08-07T12:58:53"/>
    <n v="3186"/>
    <n v="1"/>
    <n v="1"/>
  </r>
  <r>
    <x v="6"/>
    <s v="Education Secretariat"/>
    <n v="7"/>
    <s v="Education"/>
    <n v="7"/>
    <s v="Education Secretariat"/>
    <s v="Executive Branch"/>
    <n v="1"/>
    <n v="238"/>
    <s v="114000"/>
    <s v="Virginia Museum of Fine Arts"/>
    <x v="86"/>
    <s v="02"/>
    <s v="Special"/>
    <s v="02: Special"/>
    <s v="02238"/>
    <s v="VMFA Special Revenue Fund"/>
    <x v="343"/>
    <s v="238.02238"/>
    <x v="0"/>
    <n v="100"/>
    <n v="431572.6100000001"/>
    <n v="123016.97"/>
    <n v="60771.809999999983"/>
    <n v="293055.06"/>
    <n v="539484"/>
    <n v="2118718.9699999997"/>
    <d v="2023-08-07T12:58:53"/>
    <n v="3187"/>
    <n v="1"/>
    <n v="1"/>
  </r>
  <r>
    <x v="6"/>
    <s v="Education Secretariat"/>
    <n v="7"/>
    <s v="Education"/>
    <n v="7"/>
    <s v="Education Secretariat"/>
    <s v="Executive Branch"/>
    <n v="1"/>
    <n v="238"/>
    <s v="114000"/>
    <s v="Virginia Museum of Fine Arts"/>
    <x v="86"/>
    <s v="02"/>
    <s v="Special"/>
    <s v="02: Special"/>
    <s v="02238"/>
    <s v="VMFA Special Revenue Fund"/>
    <x v="343"/>
    <s v="238.02238"/>
    <x v="1"/>
    <n v="135"/>
    <n v="6452595"/>
    <n v="6452595"/>
    <n v="6452595"/>
    <n v="6452595"/>
    <n v="6452595"/>
    <n v="6452595"/>
    <d v="2023-08-07T12:58:53"/>
    <n v="3188"/>
    <n v="1"/>
    <n v="1"/>
  </r>
  <r>
    <x v="6"/>
    <s v="Education Secretariat"/>
    <n v="7"/>
    <s v="Education"/>
    <n v="7"/>
    <s v="Education Secretariat"/>
    <s v="Executive Branch"/>
    <n v="1"/>
    <n v="238"/>
    <s v="114000"/>
    <s v="Virginia Museum of Fine Arts"/>
    <x v="86"/>
    <s v="02"/>
    <s v="Special"/>
    <s v="02: Special"/>
    <s v="02238"/>
    <s v="VMFA Special Revenue Fund"/>
    <x v="343"/>
    <s v="238.02238"/>
    <x v="5"/>
    <n v="137"/>
    <n v="137677"/>
    <n v="104991"/>
    <n v="0"/>
    <n v="0"/>
    <n v="0"/>
    <n v="0"/>
    <d v="2023-08-07T12:58:53"/>
    <n v="3189"/>
    <n v="1"/>
    <n v="1"/>
  </r>
  <r>
    <x v="6"/>
    <s v="Education Secretariat"/>
    <n v="7"/>
    <s v="Education"/>
    <n v="7"/>
    <s v="Education Secretariat"/>
    <s v="Executive Branch"/>
    <n v="1"/>
    <n v="238"/>
    <s v="114000"/>
    <s v="Virginia Museum of Fine Arts"/>
    <x v="86"/>
    <s v="02"/>
    <s v="Special"/>
    <s v="02: Special"/>
    <s v="02238"/>
    <s v="VMFA Special Revenue Fund"/>
    <x v="343"/>
    <s v="238.02238"/>
    <x v="2"/>
    <n v="200"/>
    <n v="6451334.7700000005"/>
    <n v="5371604.1900000013"/>
    <n v="5539912.9999999981"/>
    <n v="2658490.649999999"/>
    <n v="3921565.4000000004"/>
    <n v="3903511.0700000008"/>
    <d v="2023-08-07T12:58:53"/>
    <n v="3190"/>
    <n v="1"/>
    <n v="1"/>
  </r>
  <r>
    <x v="6"/>
    <s v="Education Secretariat"/>
    <n v="7"/>
    <s v="Education"/>
    <n v="7"/>
    <s v="Education Secretariat"/>
    <s v="Executive Branch"/>
    <n v="1"/>
    <n v="238"/>
    <s v="114000"/>
    <s v="Virginia Museum of Fine Arts"/>
    <x v="86"/>
    <s v="02"/>
    <s v="Special"/>
    <s v="02: Special"/>
    <s v="02238"/>
    <s v="VMFA Special Revenue Fund"/>
    <x v="343"/>
    <s v="238.02238"/>
    <x v="7"/>
    <n v="205"/>
    <n v="32685.8"/>
    <n v="0"/>
    <n v="0"/>
    <n v="0"/>
    <n v="0"/>
    <n v="0"/>
    <d v="2023-08-07T12:58:53"/>
    <n v="3191"/>
    <n v="1"/>
    <n v="1"/>
  </r>
  <r>
    <x v="6"/>
    <s v="Education Secretariat"/>
    <n v="7"/>
    <s v="Education"/>
    <n v="7"/>
    <s v="Education Secretariat"/>
    <s v="Executive Branch"/>
    <n v="1"/>
    <n v="238"/>
    <s v="114000"/>
    <s v="Virginia Museum of Fine Arts"/>
    <x v="86"/>
    <s v="02"/>
    <s v="Special"/>
    <s v="02: Special"/>
    <s v="02238"/>
    <s v="VMFA Special Revenue Fund"/>
    <x v="343"/>
    <s v="238.02238"/>
    <x v="3"/>
    <n v="220"/>
    <n v="1260.2299999995157"/>
    <n v="1080990.8099999987"/>
    <n v="912682.00000000186"/>
    <n v="3794104.350000001"/>
    <n v="2531029.5999999996"/>
    <n v="2549083.9299999992"/>
    <d v="2023-08-07T12:58:53"/>
    <n v="3192"/>
    <n v="1"/>
    <n v="1"/>
  </r>
  <r>
    <x v="6"/>
    <s v="Education Secretariat"/>
    <n v="7"/>
    <s v="Education"/>
    <n v="7"/>
    <s v="Education Secretariat"/>
    <s v="Executive Branch"/>
    <n v="1"/>
    <n v="238"/>
    <s v="114000"/>
    <s v="Virginia Museum of Fine Arts"/>
    <x v="86"/>
    <s v="02"/>
    <s v="Special"/>
    <s v="02: Special"/>
    <s v="02238"/>
    <s v="VMFA Special Revenue Fund"/>
    <x v="343"/>
    <s v="238.02238"/>
    <x v="6"/>
    <n v="222"/>
    <n v="104991.2"/>
    <n v="104991"/>
    <n v="0"/>
    <n v="0"/>
    <n v="0"/>
    <n v="0"/>
    <d v="2023-08-07T12:58:53"/>
    <n v="3193"/>
    <n v="1"/>
    <n v="1"/>
  </r>
  <r>
    <x v="6"/>
    <s v="Education Secretariat"/>
    <n v="7"/>
    <s v="Education"/>
    <n v="7"/>
    <s v="Education Secretariat"/>
    <s v="Executive Branch"/>
    <n v="1"/>
    <n v="238"/>
    <s v="114000"/>
    <s v="Virginia Museum of Fine Arts"/>
    <x v="86"/>
    <s v="02"/>
    <s v="Special"/>
    <s v="02: Special"/>
    <s v="02238"/>
    <s v="VMFA Special Revenue Fund"/>
    <x v="343"/>
    <s v="238.02238"/>
    <x v="4"/>
    <n v="500"/>
    <n v="6695829.6399999997"/>
    <n v="5087564.5499999989"/>
    <n v="5502183.8399999999"/>
    <n v="2911537.9000000004"/>
    <n v="4188758.34"/>
    <n v="5497787.040000001"/>
    <d v="2023-08-07T12:58:53"/>
    <n v="3194"/>
    <n v="1"/>
    <n v="1"/>
  </r>
  <r>
    <x v="6"/>
    <s v="Education Secretariat"/>
    <n v="7"/>
    <s v="Education"/>
    <n v="7"/>
    <s v="Education Secretariat"/>
    <s v="Executive Branch"/>
    <n v="1"/>
    <n v="238"/>
    <s v="114000"/>
    <s v="Virginia Museum of Fine Arts"/>
    <x v="86"/>
    <s v="02"/>
    <s v="Special"/>
    <s v="02: Special"/>
    <s v="02460"/>
    <s v="Disaster Recovery Fund"/>
    <x v="7"/>
    <s v="238.02460"/>
    <x v="1"/>
    <n v="135"/>
    <n v="0"/>
    <n v="0"/>
    <n v="0"/>
    <n v="9075"/>
    <n v="0"/>
    <n v="0"/>
    <d v="2023-08-07T12:58:53"/>
    <n v="3195"/>
    <n v="1"/>
    <n v="1"/>
  </r>
  <r>
    <x v="6"/>
    <s v="Education Secretariat"/>
    <n v="7"/>
    <s v="Education"/>
    <n v="7"/>
    <s v="Education Secretariat"/>
    <s v="Executive Branch"/>
    <n v="1"/>
    <n v="238"/>
    <s v="114000"/>
    <s v="Virginia Museum of Fine Arts"/>
    <x v="86"/>
    <s v="02"/>
    <s v="Special"/>
    <s v="02: Special"/>
    <s v="02460"/>
    <s v="Disaster Recovery Fund"/>
    <x v="7"/>
    <s v="238.02460"/>
    <x v="2"/>
    <n v="200"/>
    <n v="0"/>
    <n v="0"/>
    <n v="0"/>
    <n v="9075"/>
    <n v="0"/>
    <n v="0"/>
    <d v="2023-08-07T12:58:53"/>
    <n v="3196"/>
    <n v="1"/>
    <n v="1"/>
  </r>
  <r>
    <x v="6"/>
    <s v="Education Secretariat"/>
    <n v="7"/>
    <s v="Education"/>
    <n v="7"/>
    <s v="Education Secretariat"/>
    <s v="Executive Branch"/>
    <n v="1"/>
    <n v="238"/>
    <s v="114000"/>
    <s v="Virginia Museum of Fine Arts"/>
    <x v="86"/>
    <s v="02"/>
    <s v="Special"/>
    <s v="02: Special"/>
    <s v="02880"/>
    <s v="Surp Supply/Equip-NonGF-NonHE"/>
    <x v="122"/>
    <s v="238.02880"/>
    <x v="0"/>
    <n v="100"/>
    <n v="3049.58"/>
    <n v="3049.58"/>
    <n v="4539.67"/>
    <n v="5113.42"/>
    <n v="6906.07"/>
    <n v="12917.26"/>
    <d v="2023-08-07T12:58:53"/>
    <n v="3197"/>
    <n v="1"/>
    <n v="1"/>
  </r>
  <r>
    <x v="6"/>
    <s v="Education Secretariat"/>
    <n v="7"/>
    <s v="Education"/>
    <n v="7"/>
    <s v="Education Secretariat"/>
    <s v="Executive Branch"/>
    <n v="1"/>
    <n v="238"/>
    <s v="114000"/>
    <s v="Virginia Museum of Fine Arts"/>
    <x v="86"/>
    <s v="02"/>
    <s v="Special"/>
    <s v="02: Special"/>
    <s v="02880"/>
    <s v="Surp Supply/Equip-NonGF-NonHE"/>
    <x v="122"/>
    <s v="238.02880"/>
    <x v="4"/>
    <n v="500"/>
    <n v="1075.3499999999999"/>
    <n v="0"/>
    <n v="1490.09"/>
    <n v="573.75"/>
    <n v="1792.65"/>
    <n v="6011.19"/>
    <d v="2023-08-07T12:58:53"/>
    <n v="3198"/>
    <n v="1"/>
    <n v="1"/>
  </r>
  <r>
    <x v="6"/>
    <s v="Education Secretariat"/>
    <n v="7"/>
    <s v="Education"/>
    <n v="7"/>
    <s v="Education Secretariat"/>
    <s v="Executive Branch"/>
    <n v="1"/>
    <n v="238"/>
    <s v="114000"/>
    <s v="Virginia Museum of Fine Arts"/>
    <x v="86"/>
    <s v="05"/>
    <s v="Enterprise"/>
    <s v="05: Enterprise"/>
    <s v="05238"/>
    <s v="VMFA Enterprise Fund"/>
    <x v="344"/>
    <s v="238.05238"/>
    <x v="0"/>
    <n v="100"/>
    <n v="163576.28999999998"/>
    <n v="203127.73"/>
    <n v="17183.22"/>
    <n v="253472.03999999998"/>
    <n v="132990.39000000001"/>
    <n v="328065.11"/>
    <d v="2023-08-07T12:58:53"/>
    <n v="3199"/>
    <n v="1"/>
    <n v="1"/>
  </r>
  <r>
    <x v="6"/>
    <s v="Education Secretariat"/>
    <n v="7"/>
    <s v="Education"/>
    <n v="7"/>
    <s v="Education Secretariat"/>
    <s v="Executive Branch"/>
    <n v="1"/>
    <n v="238"/>
    <s v="114000"/>
    <s v="Virginia Museum of Fine Arts"/>
    <x v="86"/>
    <s v="05"/>
    <s v="Enterprise"/>
    <s v="05: Enterprise"/>
    <s v="05238"/>
    <s v="VMFA Enterprise Fund"/>
    <x v="344"/>
    <s v="238.05238"/>
    <x v="1"/>
    <n v="135"/>
    <n v="7479910"/>
    <n v="7479910"/>
    <n v="7479910"/>
    <n v="7479910"/>
    <n v="7479910"/>
    <n v="7479910"/>
    <d v="2023-08-07T12:58:53"/>
    <n v="3200"/>
    <n v="1"/>
    <n v="1"/>
  </r>
  <r>
    <x v="6"/>
    <s v="Education Secretariat"/>
    <n v="7"/>
    <s v="Education"/>
    <n v="7"/>
    <s v="Education Secretariat"/>
    <s v="Executive Branch"/>
    <n v="1"/>
    <n v="238"/>
    <s v="114000"/>
    <s v="Virginia Museum of Fine Arts"/>
    <x v="86"/>
    <s v="05"/>
    <s v="Enterprise"/>
    <s v="05: Enterprise"/>
    <s v="05238"/>
    <s v="VMFA Enterprise Fund"/>
    <x v="344"/>
    <s v="238.05238"/>
    <x v="2"/>
    <n v="200"/>
    <n v="3436706.2299999995"/>
    <n v="3559838.1599999992"/>
    <n v="3700560.3699999996"/>
    <n v="3111002.7"/>
    <n v="4452350.5499999989"/>
    <n v="4943093.6799999988"/>
    <d v="2023-08-07T12:58:53"/>
    <n v="3201"/>
    <n v="1"/>
    <n v="1"/>
  </r>
  <r>
    <x v="6"/>
    <s v="Education Secretariat"/>
    <n v="7"/>
    <s v="Education"/>
    <n v="7"/>
    <s v="Education Secretariat"/>
    <s v="Executive Branch"/>
    <n v="1"/>
    <n v="238"/>
    <s v="114000"/>
    <s v="Virginia Museum of Fine Arts"/>
    <x v="86"/>
    <s v="05"/>
    <s v="Enterprise"/>
    <s v="05: Enterprise"/>
    <s v="05238"/>
    <s v="VMFA Enterprise Fund"/>
    <x v="344"/>
    <s v="238.05238"/>
    <x v="3"/>
    <n v="220"/>
    <n v="4043203.7700000005"/>
    <n v="3920071.8400000008"/>
    <n v="3779349.6300000004"/>
    <n v="4368907.3"/>
    <n v="3027559.4500000011"/>
    <n v="2536816.3200000012"/>
    <d v="2023-08-07T12:58:53"/>
    <n v="3202"/>
    <n v="1"/>
    <n v="1"/>
  </r>
  <r>
    <x v="6"/>
    <s v="Education Secretariat"/>
    <n v="7"/>
    <s v="Education"/>
    <n v="7"/>
    <s v="Education Secretariat"/>
    <s v="Executive Branch"/>
    <n v="1"/>
    <n v="238"/>
    <s v="114000"/>
    <s v="Virginia Museum of Fine Arts"/>
    <x v="86"/>
    <s v="05"/>
    <s v="Enterprise"/>
    <s v="05: Enterprise"/>
    <s v="05238"/>
    <s v="VMFA Enterprise Fund"/>
    <x v="344"/>
    <s v="238.05238"/>
    <x v="4"/>
    <n v="500"/>
    <n v="3403156"/>
    <n v="3618859.6"/>
    <n v="3534085.86"/>
    <n v="3361635.52"/>
    <n v="4346212.9000000004"/>
    <n v="5151819.4000000004"/>
    <d v="2023-08-07T12:58:53"/>
    <n v="3203"/>
    <n v="1"/>
    <n v="1"/>
  </r>
  <r>
    <x v="6"/>
    <s v="Education Secretariat"/>
    <n v="7"/>
    <s v="Education"/>
    <n v="7"/>
    <s v="Education Secretariat"/>
    <s v="Executive Branch"/>
    <n v="1"/>
    <n v="238"/>
    <s v="114000"/>
    <s v="Virginia Museum of Fine Arts"/>
    <x v="86"/>
    <s v="09"/>
    <s v="Dedicated Special Revenue"/>
    <s v="09: Dedicated Special Revenue"/>
    <s v="09014"/>
    <s v="VMFA Private Donations Fund"/>
    <x v="345"/>
    <s v="238.09014"/>
    <x v="0"/>
    <n v="100"/>
    <n v="61889.25"/>
    <n v="28085.729999999981"/>
    <n v="2022.6600000000326"/>
    <n v="576154.4700000002"/>
    <n v="1064457.5899999999"/>
    <n v="2270576.4499999997"/>
    <d v="2023-08-07T12:58:53"/>
    <n v="3204"/>
    <n v="1"/>
    <n v="1"/>
  </r>
  <r>
    <x v="6"/>
    <s v="Education Secretariat"/>
    <n v="7"/>
    <s v="Education"/>
    <n v="7"/>
    <s v="Education Secretariat"/>
    <s v="Executive Branch"/>
    <n v="1"/>
    <n v="238"/>
    <s v="114000"/>
    <s v="Virginia Museum of Fine Arts"/>
    <x v="86"/>
    <s v="09"/>
    <s v="Dedicated Special Revenue"/>
    <s v="09: Dedicated Special Revenue"/>
    <s v="09014"/>
    <s v="VMFA Private Donations Fund"/>
    <x v="345"/>
    <s v="238.09014"/>
    <x v="1"/>
    <n v="135"/>
    <n v="16138503"/>
    <n v="17677512"/>
    <n v="17677512"/>
    <n v="18478507"/>
    <n v="18478507"/>
    <n v="18708569"/>
    <d v="2023-08-07T12:58:53"/>
    <n v="3205"/>
    <n v="1"/>
    <n v="1"/>
  </r>
  <r>
    <x v="6"/>
    <s v="Education Secretariat"/>
    <n v="7"/>
    <s v="Education"/>
    <n v="7"/>
    <s v="Education Secretariat"/>
    <s v="Executive Branch"/>
    <n v="1"/>
    <n v="238"/>
    <s v="114000"/>
    <s v="Virginia Museum of Fine Arts"/>
    <x v="86"/>
    <s v="09"/>
    <s v="Dedicated Special Revenue"/>
    <m/>
    <s v="09014"/>
    <s v="VMFA Private Donations Fund"/>
    <x v="345"/>
    <s v="238.09014"/>
    <x v="5"/>
    <n v="137"/>
    <n v="0"/>
    <n v="0"/>
    <n v="6300000"/>
    <n v="0"/>
    <n v="0"/>
    <n v="0"/>
    <d v="2023-08-07T12:58:53"/>
    <n v="3206"/>
    <n v="1"/>
    <n v="1"/>
  </r>
  <r>
    <x v="6"/>
    <s v="Education Secretariat"/>
    <n v="7"/>
    <s v="Education"/>
    <n v="7"/>
    <s v="Education Secretariat"/>
    <s v="Executive Branch"/>
    <n v="1"/>
    <n v="238"/>
    <s v="114000"/>
    <s v="Virginia Museum of Fine Arts"/>
    <x v="86"/>
    <s v="09"/>
    <s v="Dedicated Special Revenue"/>
    <s v="09: Dedicated Special Revenue"/>
    <s v="09014"/>
    <s v="VMFA Private Donations Fund"/>
    <x v="345"/>
    <s v="238.09014"/>
    <x v="5"/>
    <n v="137"/>
    <n v="0"/>
    <n v="431000"/>
    <n v="493500"/>
    <n v="6357249.6399999997"/>
    <n v="6378690.25"/>
    <n v="6006609.4100000001"/>
    <d v="2023-08-07T12:58:53"/>
    <n v="3207"/>
    <n v="1"/>
    <n v="1"/>
  </r>
  <r>
    <x v="6"/>
    <s v="Education Secretariat"/>
    <n v="7"/>
    <s v="Education"/>
    <n v="7"/>
    <s v="Education Secretariat"/>
    <s v="Executive Branch"/>
    <n v="1"/>
    <n v="238"/>
    <s v="114000"/>
    <s v="Virginia Museum of Fine Arts"/>
    <x v="86"/>
    <s v="09"/>
    <s v="Dedicated Special Revenue"/>
    <s v="09: Dedicated Special Revenue"/>
    <s v="09014"/>
    <s v="VMFA Private Donations Fund"/>
    <x v="345"/>
    <s v="238.09014"/>
    <x v="2"/>
    <n v="200"/>
    <n v="13951500.750000013"/>
    <n v="15693829.24"/>
    <n v="14286076.58"/>
    <n v="17184248.939999998"/>
    <n v="16437744.099999998"/>
    <n v="17567563.920000006"/>
    <d v="2023-08-07T12:58:53"/>
    <n v="3208"/>
    <n v="1"/>
    <n v="1"/>
  </r>
  <r>
    <x v="6"/>
    <s v="Education Secretariat"/>
    <n v="7"/>
    <s v="Education"/>
    <n v="7"/>
    <s v="Education Secretariat"/>
    <s v="Executive Branch"/>
    <n v="1"/>
    <n v="238"/>
    <s v="114000"/>
    <s v="Virginia Museum of Fine Arts"/>
    <x v="86"/>
    <s v="09"/>
    <s v="Dedicated Special Revenue"/>
    <s v="09: Dedicated Special Revenue"/>
    <s v="09014"/>
    <s v="VMFA Private Donations Fund"/>
    <x v="345"/>
    <s v="238.09014"/>
    <x v="7"/>
    <n v="205"/>
    <n v="0"/>
    <n v="0"/>
    <n v="436250.35999999993"/>
    <n v="29891.39"/>
    <n v="344722.59"/>
    <n v="965022.23"/>
    <d v="2023-08-07T12:58:53"/>
    <n v="3209"/>
    <n v="1"/>
    <n v="1"/>
  </r>
  <r>
    <x v="6"/>
    <s v="Education Secretariat"/>
    <n v="7"/>
    <s v="Education"/>
    <n v="7"/>
    <s v="Education Secretariat"/>
    <s v="Executive Branch"/>
    <n v="1"/>
    <n v="238"/>
    <s v="114000"/>
    <s v="Virginia Museum of Fine Arts"/>
    <x v="86"/>
    <s v="09"/>
    <s v="Dedicated Special Revenue"/>
    <s v="09: Dedicated Special Revenue"/>
    <s v="09014"/>
    <s v="VMFA Private Donations Fund"/>
    <x v="345"/>
    <s v="238.09014"/>
    <x v="3"/>
    <n v="220"/>
    <n v="2187002.249999987"/>
    <n v="1983682.7599999998"/>
    <n v="3391435.42"/>
    <n v="1294258.0600000024"/>
    <n v="2040762.9000000022"/>
    <n v="1141005.0799999945"/>
    <d v="2023-08-07T12:58:53"/>
    <n v="3210"/>
    <n v="1"/>
    <n v="1"/>
  </r>
  <r>
    <x v="6"/>
    <s v="Education Secretariat"/>
    <n v="7"/>
    <s v="Education"/>
    <n v="7"/>
    <s v="Education Secretariat"/>
    <s v="Executive Branch"/>
    <n v="1"/>
    <n v="238"/>
    <s v="114000"/>
    <s v="Virginia Museum of Fine Arts"/>
    <x v="86"/>
    <s v="09"/>
    <s v="Dedicated Special Revenue"/>
    <s v="09: Dedicated Special Revenue"/>
    <s v="09014"/>
    <s v="VMFA Private Donations Fund"/>
    <x v="345"/>
    <s v="238.09014"/>
    <x v="6"/>
    <n v="222"/>
    <n v="0"/>
    <n v="431000"/>
    <n v="57249.640000000072"/>
    <n v="6327358.25"/>
    <n v="6033967.6600000001"/>
    <n v="5041587.18"/>
    <d v="2023-08-07T12:58:53"/>
    <n v="3211"/>
    <n v="1"/>
    <n v="1"/>
  </r>
  <r>
    <x v="6"/>
    <s v="Education Secretariat"/>
    <n v="7"/>
    <s v="Education"/>
    <n v="7"/>
    <s v="Education Secretariat"/>
    <s v="Executive Branch"/>
    <n v="1"/>
    <n v="238"/>
    <s v="114000"/>
    <s v="Virginia Museum of Fine Arts"/>
    <x v="86"/>
    <s v="09"/>
    <s v="Dedicated Special Revenue"/>
    <s v="09: Dedicated Special Revenue"/>
    <s v="09014"/>
    <s v="VMFA Private Donations Fund"/>
    <x v="345"/>
    <s v="238.09014"/>
    <x v="4"/>
    <n v="500"/>
    <n v="13892221.93"/>
    <n v="15660025.720000001"/>
    <n v="14696263.869999999"/>
    <n v="17788272.140000001"/>
    <n v="17270769.809999999"/>
    <n v="19738705.010000002"/>
    <d v="2023-08-07T12:58:53"/>
    <n v="3212"/>
    <n v="1"/>
    <n v="1"/>
  </r>
  <r>
    <x v="6"/>
    <s v="Education Secretariat"/>
    <n v="7"/>
    <s v="Education"/>
    <n v="7"/>
    <s v="Education Secretariat"/>
    <s v="Executive Branch"/>
    <n v="1"/>
    <n v="238"/>
    <s v="114000"/>
    <s v="Virginia Museum of Fine Arts"/>
    <x v="86"/>
    <s v="10"/>
    <s v="Federal Trust"/>
    <s v="10: Federal Trust"/>
    <s v="10000"/>
    <s v="Federal Trust"/>
    <x v="6"/>
    <s v="238.10000"/>
    <x v="0"/>
    <n v="100"/>
    <n v="0"/>
    <n v="0"/>
    <n v="74838"/>
    <n v="184077.84"/>
    <n v="159126.84"/>
    <n v="0"/>
    <d v="2023-08-07T12:58:53"/>
    <n v="3213"/>
    <n v="1"/>
    <n v="1"/>
  </r>
  <r>
    <x v="6"/>
    <s v="Education Secretariat"/>
    <n v="7"/>
    <s v="Education"/>
    <n v="7"/>
    <s v="Education Secretariat"/>
    <s v="Executive Branch"/>
    <n v="1"/>
    <n v="238"/>
    <s v="114000"/>
    <s v="Virginia Museum of Fine Arts"/>
    <x v="86"/>
    <s v="10"/>
    <s v="Federal Trust"/>
    <s v="10: Federal Trust"/>
    <s v="10000"/>
    <s v="Federal Trust"/>
    <x v="6"/>
    <s v="238.10000"/>
    <x v="1"/>
    <n v="135"/>
    <n v="250000"/>
    <n v="250000"/>
    <n v="250000"/>
    <n v="250000"/>
    <n v="250000"/>
    <n v="250000"/>
    <d v="2023-08-07T12:58:53"/>
    <n v="3214"/>
    <n v="1"/>
    <n v="1"/>
  </r>
  <r>
    <x v="6"/>
    <s v="Education Secretariat"/>
    <n v="7"/>
    <s v="Education"/>
    <n v="7"/>
    <s v="Education Secretariat"/>
    <s v="Executive Branch"/>
    <n v="1"/>
    <n v="238"/>
    <s v="114000"/>
    <s v="Virginia Museum of Fine Arts"/>
    <x v="86"/>
    <s v="10"/>
    <s v="Federal Trust"/>
    <s v="10: Federal Trust"/>
    <s v="10000"/>
    <s v="Federal Trust"/>
    <x v="6"/>
    <s v="238.10000"/>
    <x v="2"/>
    <n v="200"/>
    <n v="40000"/>
    <n v="162759.87"/>
    <n v="250000"/>
    <n v="250000"/>
    <n v="250000"/>
    <n v="244126.84"/>
    <d v="2023-08-07T12:58:53"/>
    <n v="3215"/>
    <n v="1"/>
    <n v="1"/>
  </r>
  <r>
    <x v="6"/>
    <s v="Education Secretariat"/>
    <n v="7"/>
    <s v="Education"/>
    <n v="7"/>
    <s v="Education Secretariat"/>
    <s v="Executive Branch"/>
    <n v="1"/>
    <n v="238"/>
    <s v="114000"/>
    <s v="Virginia Museum of Fine Arts"/>
    <x v="86"/>
    <s v="10"/>
    <s v="Federal Trust"/>
    <s v="10: Federal Trust"/>
    <s v="10000"/>
    <s v="Federal Trust"/>
    <x v="6"/>
    <s v="238.10000"/>
    <x v="3"/>
    <n v="220"/>
    <n v="210000"/>
    <n v="87240.13"/>
    <n v="0"/>
    <n v="0"/>
    <n v="0"/>
    <n v="5873.1600000000035"/>
    <d v="2023-08-07T12:58:53"/>
    <n v="3216"/>
    <n v="1"/>
    <n v="1"/>
  </r>
  <r>
    <x v="6"/>
    <s v="Education Secretariat"/>
    <n v="7"/>
    <s v="Education"/>
    <n v="7"/>
    <s v="Education Secretariat"/>
    <s v="Executive Branch"/>
    <n v="1"/>
    <n v="238"/>
    <s v="114000"/>
    <s v="Virginia Museum of Fine Arts"/>
    <x v="86"/>
    <s v="10"/>
    <s v="Federal Trust"/>
    <s v="10: Federal Trust"/>
    <s v="10000"/>
    <s v="Federal Trust"/>
    <x v="6"/>
    <s v="238.10000"/>
    <x v="4"/>
    <n v="500"/>
    <n v="40000"/>
    <n v="162759.87"/>
    <n v="324838"/>
    <n v="359239.84"/>
    <n v="225049"/>
    <n v="85000"/>
    <d v="2023-08-07T12:58:53"/>
    <n v="3217"/>
    <n v="1"/>
    <n v="1"/>
  </r>
  <r>
    <x v="6"/>
    <s v="Education Secretariat"/>
    <n v="7"/>
    <s v="Education"/>
    <n v="7"/>
    <s v="Education Secretariat"/>
    <s v="Executive Branch"/>
    <n v="1"/>
    <n v="238"/>
    <s v="114000"/>
    <s v="Virginia Museum of Fine Arts"/>
    <x v="86"/>
    <s v="10"/>
    <s v="Federal Trust"/>
    <s v="10: Federal Trust"/>
    <s v="10110"/>
    <s v="CARESActRlfFd?General-COVID-19"/>
    <x v="2"/>
    <s v="238.10110"/>
    <x v="1"/>
    <n v="135"/>
    <n v="0"/>
    <n v="0"/>
    <n v="278700"/>
    <n v="498668"/>
    <n v="0"/>
    <n v="0"/>
    <d v="2023-08-07T12:58:53"/>
    <n v="3218"/>
    <n v="1"/>
    <n v="1"/>
  </r>
  <r>
    <x v="6"/>
    <s v="Education Secretariat"/>
    <n v="7"/>
    <s v="Education"/>
    <n v="7"/>
    <s v="Education Secretariat"/>
    <s v="Executive Branch"/>
    <n v="1"/>
    <n v="238"/>
    <s v="114000"/>
    <s v="Virginia Museum of Fine Arts"/>
    <x v="86"/>
    <s v="10"/>
    <s v="Federal Trust"/>
    <s v="10: Federal Trust"/>
    <s v="10110"/>
    <s v="CARESActRlfFd?General-COVID-19"/>
    <x v="2"/>
    <s v="238.10110"/>
    <x v="2"/>
    <n v="200"/>
    <n v="0"/>
    <n v="0"/>
    <n v="278700"/>
    <n v="498668.00000000006"/>
    <n v="0"/>
    <n v="0"/>
    <d v="2023-08-07T12:58:53"/>
    <n v="3219"/>
    <n v="1"/>
    <n v="1"/>
  </r>
  <r>
    <x v="6"/>
    <s v="Education Secretariat"/>
    <n v="7"/>
    <s v="Education"/>
    <n v="7"/>
    <s v="Education Secretariat"/>
    <s v="Executive Branch"/>
    <n v="1"/>
    <n v="238"/>
    <s v="114000"/>
    <s v="Virginia Museum of Fine Arts"/>
    <x v="86"/>
    <s v="10"/>
    <s v="Federal Trust"/>
    <s v="10: Federal Trust"/>
    <s v="10110"/>
    <s v="CARESActRlfFd?General-COVID-19"/>
    <x v="2"/>
    <s v="238.10110"/>
    <x v="3"/>
    <n v="220"/>
    <n v="0"/>
    <n v="0"/>
    <n v="0"/>
    <n v="-5.8207660913467407E-11"/>
    <n v="0"/>
    <n v="0"/>
    <d v="2023-08-07T12:58:53"/>
    <n v="3220"/>
    <n v="1"/>
    <n v="1"/>
  </r>
  <r>
    <x v="6"/>
    <s v="Education Secretariat"/>
    <n v="7"/>
    <s v="Education"/>
    <n v="7"/>
    <s v="Education Secretariat"/>
    <s v="Executive Branch"/>
    <n v="1"/>
    <n v="238"/>
    <s v="114000"/>
    <s v="Virginia Museum of Fine Arts"/>
    <x v="86"/>
    <s v="12"/>
    <s v="Federal Trust - Arra"/>
    <s v="12: Federal Trust - Arra"/>
    <s v="12110"/>
    <s v="ARP-CrvStLoclFisRecFd-COVID-19"/>
    <x v="10"/>
    <s v="238.12110"/>
    <x v="0"/>
    <n v="100"/>
    <n v="0"/>
    <n v="0"/>
    <n v="0"/>
    <n v="0"/>
    <n v="4943421.7699999996"/>
    <n v="3833562.84"/>
    <d v="2023-08-07T12:58:53"/>
    <n v="3221"/>
    <n v="1"/>
    <n v="1"/>
  </r>
  <r>
    <x v="6"/>
    <s v="Education Secretariat"/>
    <n v="7"/>
    <s v="Education"/>
    <n v="7"/>
    <s v="Education Secretariat"/>
    <s v="Executive Branch"/>
    <n v="1"/>
    <n v="238"/>
    <s v="114000"/>
    <s v="Virginia Museum of Fine Arts"/>
    <x v="86"/>
    <s v="12"/>
    <s v="Federal Trust - Arra"/>
    <s v="12: Federal Trust - Arra"/>
    <s v="12110"/>
    <s v="ARP-CrvStLoclFisRecFd-COVID-19"/>
    <x v="10"/>
    <s v="238.12110"/>
    <x v="5"/>
    <n v="137"/>
    <n v="0"/>
    <n v="0"/>
    <n v="0"/>
    <n v="0"/>
    <n v="5000000"/>
    <n v="4943421.7699999996"/>
    <d v="2023-08-07T12:58:53"/>
    <n v="3222"/>
    <n v="1"/>
    <n v="1"/>
  </r>
  <r>
    <x v="6"/>
    <s v="Education Secretariat"/>
    <n v="7"/>
    <s v="Education"/>
    <n v="7"/>
    <s v="Education Secretariat"/>
    <s v="Executive Branch"/>
    <n v="1"/>
    <n v="238"/>
    <s v="114000"/>
    <s v="Virginia Museum of Fine Arts"/>
    <x v="86"/>
    <s v="12"/>
    <s v="Federal Trust - Arra"/>
    <s v="12: Federal Trust - Arra"/>
    <s v="12110"/>
    <s v="ARP-CrvStLoclFisRecFd-COVID-19"/>
    <x v="10"/>
    <s v="238.12110"/>
    <x v="7"/>
    <n v="205"/>
    <n v="0"/>
    <n v="0"/>
    <n v="0"/>
    <n v="0"/>
    <n v="56578.23"/>
    <n v="1109858.9300000002"/>
    <d v="2023-08-07T12:58:53"/>
    <n v="3223"/>
    <n v="1"/>
    <n v="1"/>
  </r>
  <r>
    <x v="6"/>
    <s v="Education Secretariat"/>
    <n v="7"/>
    <s v="Education"/>
    <n v="7"/>
    <s v="Education Secretariat"/>
    <s v="Executive Branch"/>
    <n v="1"/>
    <n v="238"/>
    <s v="114000"/>
    <s v="Virginia Museum of Fine Arts"/>
    <x v="86"/>
    <s v="12"/>
    <s v="Federal Trust - Arra"/>
    <s v="12: Federal Trust - Arra"/>
    <s v="12110"/>
    <s v="ARP-CrvStLoclFisRecFd-COVID-19"/>
    <x v="10"/>
    <s v="238.12110"/>
    <x v="6"/>
    <n v="222"/>
    <n v="0"/>
    <n v="0"/>
    <n v="0"/>
    <n v="0"/>
    <n v="4943421.7699999996"/>
    <n v="3833562.8399999994"/>
    <d v="2023-08-07T12:58:53"/>
    <n v="3224"/>
    <n v="1"/>
    <n v="1"/>
  </r>
  <r>
    <x v="6"/>
    <s v="Education Secretariat"/>
    <n v="7"/>
    <s v="Education"/>
    <n v="7"/>
    <s v="Education Secretariat"/>
    <s v="Executive Branch"/>
    <n v="1"/>
    <n v="274"/>
    <s v="115000"/>
    <s v="Eastern Virginia Medical School"/>
    <x v="87"/>
    <s v="10"/>
    <s v="Federal Trust"/>
    <s v="10: Federal Trust"/>
    <s v="10110"/>
    <s v="CARESActRlfFd?General-COVID-19"/>
    <x v="2"/>
    <s v="274.10110"/>
    <x v="1"/>
    <n v="135"/>
    <n v="0"/>
    <n v="0"/>
    <n v="1654710"/>
    <n v="870272"/>
    <n v="0"/>
    <n v="0"/>
    <d v="2023-08-07T12:58:53"/>
    <n v="3225"/>
    <n v="1"/>
    <n v="1"/>
  </r>
  <r>
    <x v="6"/>
    <s v="Education Secretariat"/>
    <n v="7"/>
    <s v="Education"/>
    <n v="7"/>
    <s v="Education Secretariat"/>
    <s v="Executive Branch"/>
    <n v="1"/>
    <n v="274"/>
    <s v="115000"/>
    <s v="Eastern Virginia Medical School"/>
    <x v="87"/>
    <s v="10"/>
    <s v="Federal Trust"/>
    <s v="10: Federal Trust"/>
    <s v="10110"/>
    <s v="CARESActRlfFd?General-COVID-19"/>
    <x v="2"/>
    <s v="274.10110"/>
    <x v="2"/>
    <n v="200"/>
    <n v="0"/>
    <n v="0"/>
    <n v="1654710"/>
    <n v="870272"/>
    <n v="0"/>
    <n v="0"/>
    <d v="2023-08-07T12:58:53"/>
    <n v="3226"/>
    <n v="1"/>
    <n v="1"/>
  </r>
  <r>
    <x v="6"/>
    <s v="Education Secretariat"/>
    <n v="7"/>
    <s v="Education"/>
    <n v="7"/>
    <s v="Education Secretariat"/>
    <s v="Executive Branch"/>
    <n v="1"/>
    <n v="938"/>
    <s v="116000"/>
    <s v="New College Institute"/>
    <x v="88"/>
    <s v="02"/>
    <s v="Special"/>
    <s v="02: Special"/>
    <s v="02938"/>
    <s v="NCI Special Revenue Fund"/>
    <x v="346"/>
    <s v="938.02938"/>
    <x v="0"/>
    <n v="100"/>
    <n v="303883.48"/>
    <n v="302246.57999999996"/>
    <n v="481295.91"/>
    <n v="286266.38"/>
    <n v="403156.27999999997"/>
    <n v="425457.6"/>
    <d v="2023-08-07T12:58:53"/>
    <n v="3227"/>
    <n v="1"/>
    <n v="1"/>
  </r>
  <r>
    <x v="6"/>
    <s v="Education Secretariat"/>
    <n v="7"/>
    <s v="Education"/>
    <n v="7"/>
    <s v="Education Secretariat"/>
    <s v="Executive Branch"/>
    <n v="1"/>
    <n v="938"/>
    <s v="116000"/>
    <s v="New College Institute"/>
    <x v="88"/>
    <s v="02"/>
    <s v="Special"/>
    <s v="02: Special"/>
    <s v="02938"/>
    <s v="NCI Special Revenue Fund"/>
    <x v="346"/>
    <s v="938.02938"/>
    <x v="1"/>
    <n v="135"/>
    <n v="1544727"/>
    <n v="1544736"/>
    <n v="1544736"/>
    <n v="1545145"/>
    <n v="1545145"/>
    <n v="1553122"/>
    <d v="2023-08-07T12:58:53"/>
    <n v="3228"/>
    <n v="1"/>
    <n v="1"/>
  </r>
  <r>
    <x v="6"/>
    <s v="Education Secretariat"/>
    <n v="7"/>
    <s v="Education"/>
    <n v="7"/>
    <s v="Education Secretariat"/>
    <s v="Executive Branch"/>
    <n v="1"/>
    <n v="938"/>
    <s v="116000"/>
    <s v="New College Institute"/>
    <x v="88"/>
    <s v="02"/>
    <s v="Special"/>
    <s v="02: Special"/>
    <s v="02938"/>
    <s v="NCI Special Revenue Fund"/>
    <x v="346"/>
    <s v="938.02938"/>
    <x v="2"/>
    <n v="200"/>
    <n v="140766.28"/>
    <n v="247884.53999999998"/>
    <n v="274485.46999999997"/>
    <n v="617709.88000000012"/>
    <n v="356374.67000000016"/>
    <n v="267278.30000000005"/>
    <d v="2023-08-07T12:58:53"/>
    <n v="3229"/>
    <n v="1"/>
    <n v="1"/>
  </r>
  <r>
    <x v="6"/>
    <s v="Education Secretariat"/>
    <n v="7"/>
    <s v="Education"/>
    <n v="7"/>
    <s v="Education Secretariat"/>
    <s v="Executive Branch"/>
    <n v="1"/>
    <n v="938"/>
    <s v="116000"/>
    <s v="New College Institute"/>
    <x v="88"/>
    <s v="02"/>
    <s v="Special"/>
    <s v="02: Special"/>
    <s v="02938"/>
    <s v="NCI Special Revenue Fund"/>
    <x v="346"/>
    <s v="938.02938"/>
    <x v="3"/>
    <n v="220"/>
    <n v="1403960.72"/>
    <n v="1296851.46"/>
    <n v="1270250.53"/>
    <n v="927435.11999999988"/>
    <n v="1188770.3299999998"/>
    <n v="1285843.7"/>
    <d v="2023-08-07T12:58:53"/>
    <n v="3230"/>
    <n v="1"/>
    <n v="1"/>
  </r>
  <r>
    <x v="6"/>
    <s v="Education Secretariat"/>
    <n v="7"/>
    <s v="Education"/>
    <n v="7"/>
    <s v="Education Secretariat"/>
    <s v="Executive Branch"/>
    <n v="1"/>
    <n v="938"/>
    <s v="116000"/>
    <s v="New College Institute"/>
    <x v="88"/>
    <s v="02"/>
    <s v="Special"/>
    <s v="02: Special"/>
    <s v="02938"/>
    <s v="NCI Special Revenue Fund"/>
    <x v="346"/>
    <s v="938.02938"/>
    <x v="4"/>
    <n v="500"/>
    <n v="184791.40000000002"/>
    <n v="246247.64"/>
    <n v="453534.8"/>
    <n v="422680.35000000003"/>
    <n v="473264.57000000007"/>
    <n v="289579.62"/>
    <d v="2023-08-07T12:58:53"/>
    <n v="3231"/>
    <n v="1"/>
    <n v="1"/>
  </r>
  <r>
    <x v="6"/>
    <s v="Education Secretariat"/>
    <n v="7"/>
    <s v="Education"/>
    <n v="7"/>
    <s v="Education Secretariat"/>
    <s v="Executive Branch"/>
    <n v="1"/>
    <n v="938"/>
    <s v="116000"/>
    <s v="New College Institute"/>
    <x v="88"/>
    <s v="10"/>
    <s v="Federal Trust"/>
    <s v="10: Federal Trust"/>
    <s v="10110"/>
    <s v="CARESActRlfFd?General-COVID-19"/>
    <x v="2"/>
    <s v="938.10110"/>
    <x v="0"/>
    <n v="100"/>
    <n v="0"/>
    <n v="0"/>
    <n v="16256.529999999999"/>
    <n v="20044.14"/>
    <n v="0"/>
    <n v="0"/>
    <d v="2023-08-07T12:58:53"/>
    <n v="3232"/>
    <n v="1"/>
    <n v="1"/>
  </r>
  <r>
    <x v="6"/>
    <s v="Education Secretariat"/>
    <n v="7"/>
    <s v="Education"/>
    <n v="7"/>
    <s v="Education Secretariat"/>
    <s v="Executive Branch"/>
    <n v="1"/>
    <n v="938"/>
    <s v="116000"/>
    <s v="New College Institute"/>
    <x v="88"/>
    <s v="10"/>
    <s v="Federal Trust"/>
    <s v="10: Federal Trust"/>
    <s v="10110"/>
    <s v="CARESActRlfFd?General-COVID-19"/>
    <x v="2"/>
    <s v="938.10110"/>
    <x v="1"/>
    <n v="135"/>
    <n v="0"/>
    <n v="0"/>
    <n v="141550"/>
    <n v="1516256.53"/>
    <n v="0"/>
    <n v="0"/>
    <d v="2023-08-07T12:58:53"/>
    <n v="3233"/>
    <n v="1"/>
    <n v="1"/>
  </r>
  <r>
    <x v="6"/>
    <s v="Education Secretariat"/>
    <n v="7"/>
    <s v="Education"/>
    <n v="7"/>
    <s v="Education Secretariat"/>
    <s v="Executive Branch"/>
    <n v="1"/>
    <n v="938"/>
    <s v="116000"/>
    <s v="New College Institute"/>
    <x v="88"/>
    <s v="10"/>
    <s v="Federal Trust"/>
    <s v="10: Federal Trust"/>
    <s v="10110"/>
    <s v="CARESActRlfFd?General-COVID-19"/>
    <x v="2"/>
    <s v="938.10110"/>
    <x v="2"/>
    <n v="200"/>
    <n v="0"/>
    <n v="0"/>
    <n v="125293.47"/>
    <n v="1496212.39"/>
    <n v="0"/>
    <n v="0"/>
    <d v="2023-08-07T12:58:53"/>
    <n v="3234"/>
    <n v="1"/>
    <n v="1"/>
  </r>
  <r>
    <x v="6"/>
    <s v="Education Secretariat"/>
    <n v="7"/>
    <s v="Education"/>
    <n v="7"/>
    <s v="Education Secretariat"/>
    <s v="Executive Branch"/>
    <n v="1"/>
    <n v="938"/>
    <s v="116000"/>
    <s v="New College Institute"/>
    <x v="88"/>
    <s v="10"/>
    <s v="Federal Trust"/>
    <s v="10: Federal Trust"/>
    <s v="10110"/>
    <s v="CARESActRlfFd?General-COVID-19"/>
    <x v="2"/>
    <s v="938.10110"/>
    <x v="3"/>
    <n v="220"/>
    <n v="0"/>
    <n v="0"/>
    <n v="16256.529999999999"/>
    <n v="20044.14000000013"/>
    <n v="0"/>
    <n v="0"/>
    <d v="2023-08-07T12:58:53"/>
    <n v="3235"/>
    <n v="1"/>
    <n v="1"/>
  </r>
  <r>
    <x v="6"/>
    <s v="Education Secretariat"/>
    <n v="7"/>
    <s v="Education"/>
    <n v="7"/>
    <s v="Education Secretariat"/>
    <s v="Executive Branch"/>
    <n v="1"/>
    <n v="938"/>
    <s v="116000"/>
    <s v="New College Institute"/>
    <x v="88"/>
    <s v="10"/>
    <s v="Federal Trust"/>
    <s v="10: Federal Trust"/>
    <s v="10110"/>
    <s v="CARESActRlfFd?General-COVID-19"/>
    <x v="2"/>
    <s v="938.10110"/>
    <x v="4"/>
    <n v="500"/>
    <n v="0"/>
    <n v="0"/>
    <n v="0"/>
    <n v="0"/>
    <n v="2015.43"/>
    <n v="0"/>
    <d v="2023-08-07T12:58:53"/>
    <n v="3236"/>
    <n v="1"/>
    <n v="1"/>
  </r>
  <r>
    <x v="6"/>
    <s v="Education Secretariat"/>
    <n v="7"/>
    <s v="Education"/>
    <n v="7"/>
    <s v="Education Secretariat"/>
    <s v="Executive Branch"/>
    <n v="1"/>
    <n v="938"/>
    <s v="116000"/>
    <s v="New College Institute"/>
    <x v="88"/>
    <s v="10"/>
    <s v="Federal Trust"/>
    <s v="10: Federal Trust"/>
    <s v="10380"/>
    <s v="GEER Fund - COVID-19"/>
    <x v="241"/>
    <s v="938.10380"/>
    <x v="1"/>
    <n v="135"/>
    <n v="0"/>
    <n v="0"/>
    <n v="0"/>
    <n v="51500"/>
    <n v="0"/>
    <n v="0"/>
    <d v="2023-08-07T12:58:53"/>
    <n v="3237"/>
    <n v="1"/>
    <n v="1"/>
  </r>
  <r>
    <x v="6"/>
    <s v="Education Secretariat"/>
    <n v="7"/>
    <s v="Education"/>
    <n v="7"/>
    <s v="Education Secretariat"/>
    <s v="Executive Branch"/>
    <n v="1"/>
    <n v="938"/>
    <s v="116000"/>
    <s v="New College Institute"/>
    <x v="88"/>
    <s v="10"/>
    <s v="Federal Trust"/>
    <s v="10: Federal Trust"/>
    <s v="10380"/>
    <s v="GEER Fund - COVID-19"/>
    <x v="241"/>
    <s v="938.10380"/>
    <x v="3"/>
    <n v="220"/>
    <n v="0"/>
    <n v="0"/>
    <n v="0"/>
    <n v="51500"/>
    <n v="0"/>
    <n v="0"/>
    <d v="2023-08-07T12:58:53"/>
    <n v="3238"/>
    <n v="1"/>
    <n v="1"/>
  </r>
  <r>
    <x v="6"/>
    <s v="Education Secretariat"/>
    <n v="7"/>
    <s v="Education"/>
    <n v="7"/>
    <s v="Education Secretariat"/>
    <s v="Executive Branch"/>
    <n v="1"/>
    <n v="885"/>
    <s v="117000"/>
    <s v="Institute for Advanced Learning and Research"/>
    <x v="89"/>
    <s v="10"/>
    <s v="Federal Trust"/>
    <s v="10: Federal Trust"/>
    <s v="10380"/>
    <s v="GEER Fund - COVID-19"/>
    <x v="241"/>
    <s v="885.10380"/>
    <x v="1"/>
    <n v="135"/>
    <n v="0"/>
    <n v="0"/>
    <n v="0"/>
    <n v="51500"/>
    <n v="0"/>
    <n v="0"/>
    <d v="2023-08-07T12:58:53"/>
    <n v="3239"/>
    <n v="1"/>
    <n v="1"/>
  </r>
  <r>
    <x v="6"/>
    <s v="Education Secretariat"/>
    <n v="7"/>
    <s v="Education"/>
    <n v="7"/>
    <s v="Education Secretariat"/>
    <s v="Executive Branch"/>
    <n v="1"/>
    <n v="885"/>
    <s v="117000"/>
    <s v="Institute for Advanced Learning and Research"/>
    <x v="89"/>
    <s v="10"/>
    <s v="Federal Trust"/>
    <s v="10: Federal Trust"/>
    <s v="10380"/>
    <s v="GEER Fund - COVID-19"/>
    <x v="241"/>
    <s v="885.10380"/>
    <x v="2"/>
    <n v="200"/>
    <n v="0"/>
    <n v="0"/>
    <n v="0"/>
    <n v="51500"/>
    <n v="0"/>
    <n v="0"/>
    <d v="2023-08-07T12:58:53"/>
    <n v="3240"/>
    <n v="1"/>
    <n v="1"/>
  </r>
  <r>
    <x v="6"/>
    <s v="Education Secretariat"/>
    <n v="7"/>
    <s v="Education"/>
    <n v="7"/>
    <s v="Education Secretariat"/>
    <s v="Executive Branch"/>
    <n v="1"/>
    <n v="935"/>
    <s v="118000"/>
    <s v="Roanoke Higher Education Authority"/>
    <x v="90"/>
    <s v="10"/>
    <s v="Federal Trust"/>
    <s v="10: Federal Trust"/>
    <s v="10110"/>
    <s v="CARESActRlfFd?General-COVID-19"/>
    <x v="2"/>
    <s v="935.10110"/>
    <x v="1"/>
    <n v="135"/>
    <n v="0"/>
    <n v="0"/>
    <n v="34437.68"/>
    <n v="178168"/>
    <n v="0"/>
    <n v="0"/>
    <d v="2023-08-07T12:58:53"/>
    <n v="3241"/>
    <n v="1"/>
    <n v="1"/>
  </r>
  <r>
    <x v="6"/>
    <s v="Education Secretariat"/>
    <n v="7"/>
    <s v="Education"/>
    <n v="7"/>
    <s v="Education Secretariat"/>
    <s v="Executive Branch"/>
    <n v="1"/>
    <n v="935"/>
    <s v="118000"/>
    <s v="Roanoke Higher Education Authority"/>
    <x v="90"/>
    <s v="10"/>
    <s v="Federal Trust"/>
    <s v="10: Federal Trust"/>
    <s v="10110"/>
    <s v="CARESActRlfFd?General-COVID-19"/>
    <x v="2"/>
    <s v="935.10110"/>
    <x v="2"/>
    <n v="200"/>
    <n v="0"/>
    <n v="0"/>
    <n v="34437.68"/>
    <n v="178168"/>
    <n v="0"/>
    <n v="0"/>
    <d v="2023-08-07T12:58:53"/>
    <n v="3242"/>
    <n v="1"/>
    <n v="1"/>
  </r>
  <r>
    <x v="6"/>
    <s v="Education Secretariat"/>
    <n v="7"/>
    <s v="Education"/>
    <n v="7"/>
    <s v="Education Secretariat"/>
    <s v="Executive Branch"/>
    <n v="1"/>
    <n v="935"/>
    <s v="118000"/>
    <s v="Roanoke Higher Education Authority"/>
    <x v="90"/>
    <s v="10"/>
    <s v="Federal Trust"/>
    <s v="10: Federal Trust"/>
    <s v="10380"/>
    <s v="GEER Fund - COVID-19"/>
    <x v="241"/>
    <s v="935.10380"/>
    <x v="1"/>
    <n v="135"/>
    <n v="0"/>
    <n v="0"/>
    <n v="0"/>
    <n v="51500"/>
    <n v="0"/>
    <n v="0"/>
    <d v="2023-08-07T12:58:53"/>
    <n v="3243"/>
    <n v="1"/>
    <n v="1"/>
  </r>
  <r>
    <x v="6"/>
    <s v="Education Secretariat"/>
    <n v="7"/>
    <s v="Education"/>
    <n v="7"/>
    <s v="Education Secretariat"/>
    <s v="Executive Branch"/>
    <n v="1"/>
    <n v="935"/>
    <s v="118000"/>
    <s v="Roanoke Higher Education Authority"/>
    <x v="90"/>
    <s v="10"/>
    <s v="Federal Trust"/>
    <s v="10: Federal Trust"/>
    <s v="10380"/>
    <s v="GEER Fund - COVID-19"/>
    <x v="241"/>
    <s v="935.10380"/>
    <x v="2"/>
    <n v="200"/>
    <n v="0"/>
    <n v="0"/>
    <n v="0"/>
    <n v="51500"/>
    <n v="0"/>
    <n v="0"/>
    <d v="2023-08-07T12:58:53"/>
    <n v="3244"/>
    <n v="1"/>
    <n v="1"/>
  </r>
  <r>
    <x v="6"/>
    <s v="Education Secretariat"/>
    <n v="7"/>
    <s v="Education"/>
    <n v="7"/>
    <s v="Education Secretariat"/>
    <s v="Executive Branch"/>
    <n v="1"/>
    <n v="937"/>
    <s v="119000"/>
    <s v="Southern Virginia Higher Education Center"/>
    <x v="91"/>
    <s v="02"/>
    <s v="Special"/>
    <s v="02: Special"/>
    <s v="02937"/>
    <s v="SVHEC Special Revenue Fund"/>
    <x v="347"/>
    <s v="937.02937"/>
    <x v="0"/>
    <n v="100"/>
    <n v="1461741.8900000001"/>
    <n v="1520879.58"/>
    <n v="551604.64"/>
    <n v="625795.76"/>
    <n v="378295.5"/>
    <n v="405481.06"/>
    <d v="2023-08-07T12:58:53"/>
    <n v="3245"/>
    <n v="1"/>
    <n v="1"/>
  </r>
  <r>
    <x v="6"/>
    <s v="Education Secretariat"/>
    <n v="7"/>
    <s v="Education"/>
    <n v="7"/>
    <s v="Education Secretariat"/>
    <s v="Executive Branch"/>
    <n v="1"/>
    <n v="937"/>
    <s v="119000"/>
    <s v="Southern Virginia Higher Education Center"/>
    <x v="91"/>
    <s v="02"/>
    <s v="Special"/>
    <s v="02: Special"/>
    <s v="02937"/>
    <s v="SVHEC Special Revenue Fund"/>
    <x v="347"/>
    <s v="937.02937"/>
    <x v="1"/>
    <n v="135"/>
    <n v="6300336"/>
    <n v="3982992"/>
    <n v="4089450"/>
    <n v="4145832"/>
    <n v="4145832"/>
    <n v="4206725"/>
    <d v="2023-08-07T12:58:53"/>
    <n v="3246"/>
    <n v="1"/>
    <n v="1"/>
  </r>
  <r>
    <x v="6"/>
    <s v="Education Secretariat"/>
    <n v="7"/>
    <s v="Education"/>
    <n v="7"/>
    <s v="Education Secretariat"/>
    <s v="Executive Branch"/>
    <n v="1"/>
    <n v="937"/>
    <s v="119000"/>
    <s v="Southern Virginia Higher Education Center"/>
    <x v="91"/>
    <s v="02"/>
    <s v="Special"/>
    <s v="02: Special"/>
    <s v="02937"/>
    <s v="SVHEC Special Revenue Fund"/>
    <x v="347"/>
    <s v="937.02937"/>
    <x v="2"/>
    <n v="200"/>
    <n v="2271736.8200000003"/>
    <n v="1687165.3499999999"/>
    <n v="2180555.9500000002"/>
    <n v="1509280.8"/>
    <n v="1943320.2500000009"/>
    <n v="1490363.7900000005"/>
    <d v="2023-08-07T12:58:53"/>
    <n v="3247"/>
    <n v="1"/>
    <n v="1"/>
  </r>
  <r>
    <x v="6"/>
    <s v="Education Secretariat"/>
    <n v="7"/>
    <s v="Education"/>
    <n v="7"/>
    <s v="Education Secretariat"/>
    <s v="Executive Branch"/>
    <n v="1"/>
    <n v="937"/>
    <s v="119000"/>
    <s v="Southern Virginia Higher Education Center"/>
    <x v="91"/>
    <s v="02"/>
    <s v="Special"/>
    <s v="02: Special"/>
    <s v="02937"/>
    <s v="SVHEC Special Revenue Fund"/>
    <x v="347"/>
    <s v="937.02937"/>
    <x v="3"/>
    <n v="220"/>
    <n v="4028599.1799999997"/>
    <n v="2295826.6500000004"/>
    <n v="1908894.0499999998"/>
    <n v="2636551.2000000002"/>
    <n v="2202511.7499999991"/>
    <n v="2716361.2099999995"/>
    <d v="2023-08-07T12:58:53"/>
    <n v="3248"/>
    <n v="1"/>
    <n v="1"/>
  </r>
  <r>
    <x v="6"/>
    <s v="Education Secretariat"/>
    <n v="7"/>
    <s v="Education"/>
    <n v="7"/>
    <s v="Education Secretariat"/>
    <s v="Executive Branch"/>
    <n v="1"/>
    <n v="937"/>
    <s v="119000"/>
    <s v="Southern Virginia Higher Education Center"/>
    <x v="91"/>
    <s v="02"/>
    <s v="Special"/>
    <s v="02: Special"/>
    <s v="02937"/>
    <s v="SVHEC Special Revenue Fund"/>
    <x v="347"/>
    <s v="937.02937"/>
    <x v="4"/>
    <n v="500"/>
    <n v="2313533.11"/>
    <n v="1746303.04"/>
    <n v="1211281.01"/>
    <n v="1583471.92"/>
    <n v="1695819.9899999998"/>
    <n v="1517549.35"/>
    <d v="2023-08-07T12:58:53"/>
    <n v="3249"/>
    <n v="1"/>
    <n v="1"/>
  </r>
  <r>
    <x v="6"/>
    <s v="Education Secretariat"/>
    <n v="7"/>
    <s v="Education"/>
    <n v="7"/>
    <s v="Education Secretariat"/>
    <s v="Executive Branch"/>
    <n v="1"/>
    <n v="937"/>
    <s v="119000"/>
    <s v="Southern Virginia Higher Education Center"/>
    <x v="91"/>
    <s v="09"/>
    <s v="Dedicated Special Revenue"/>
    <s v="09: Dedicated Special Revenue"/>
    <s v="09093"/>
    <s v="NewEconomyWrkfrcCrdntlGrntFnd"/>
    <x v="265"/>
    <s v="937.09093"/>
    <x v="0"/>
    <n v="100"/>
    <n v="0"/>
    <n v="0"/>
    <n v="0"/>
    <n v="0"/>
    <n v="0"/>
    <n v="17035"/>
    <d v="2023-08-07T12:58:53"/>
    <n v="3250"/>
    <n v="1"/>
    <n v="1"/>
  </r>
  <r>
    <x v="6"/>
    <s v="Education Secretariat"/>
    <n v="7"/>
    <s v="Education"/>
    <n v="7"/>
    <s v="Education Secretariat"/>
    <s v="Executive Branch"/>
    <n v="1"/>
    <n v="937"/>
    <s v="119000"/>
    <s v="Southern Virginia Higher Education Center"/>
    <x v="91"/>
    <s v="09"/>
    <s v="Dedicated Special Revenue"/>
    <s v="09: Dedicated Special Revenue"/>
    <s v="09093"/>
    <s v="NewEconomyWrkfrcCrdntlGrntFnd"/>
    <x v="265"/>
    <s v="937.09093"/>
    <x v="1"/>
    <n v="135"/>
    <n v="0"/>
    <n v="0"/>
    <n v="0"/>
    <n v="0"/>
    <n v="0"/>
    <n v="17035"/>
    <d v="2023-08-07T12:58:53"/>
    <n v="3251"/>
    <n v="1"/>
    <n v="1"/>
  </r>
  <r>
    <x v="6"/>
    <s v="Education Secretariat"/>
    <n v="7"/>
    <s v="Education"/>
    <n v="7"/>
    <s v="Education Secretariat"/>
    <s v="Executive Branch"/>
    <n v="1"/>
    <n v="937"/>
    <s v="119000"/>
    <s v="Southern Virginia Higher Education Center"/>
    <x v="91"/>
    <s v="09"/>
    <s v="Dedicated Special Revenue"/>
    <s v="09: Dedicated Special Revenue"/>
    <s v="09093"/>
    <s v="NewEconomyWrkfrcCrdntlGrntFnd"/>
    <x v="265"/>
    <s v="937.09093"/>
    <x v="3"/>
    <n v="220"/>
    <n v="0"/>
    <n v="0"/>
    <n v="0"/>
    <n v="0"/>
    <n v="0"/>
    <n v="17035"/>
    <d v="2023-08-07T12:58:53"/>
    <n v="3252"/>
    <n v="1"/>
    <n v="1"/>
  </r>
  <r>
    <x v="6"/>
    <s v="Education Secretariat"/>
    <n v="7"/>
    <s v="Education"/>
    <n v="7"/>
    <s v="Education Secretariat"/>
    <s v="Executive Branch"/>
    <n v="1"/>
    <n v="937"/>
    <s v="119000"/>
    <s v="Southern Virginia Higher Education Center"/>
    <x v="91"/>
    <s v="10"/>
    <s v="Federal Trust"/>
    <s v="10: Federal Trust"/>
    <s v="10000"/>
    <s v="Federal Trust"/>
    <x v="6"/>
    <s v="937.10000"/>
    <x v="0"/>
    <n v="100"/>
    <n v="0"/>
    <n v="0"/>
    <n v="0"/>
    <n v="0"/>
    <n v="119028.79"/>
    <n v="80361.259999999995"/>
    <d v="2023-08-07T12:58:53"/>
    <n v="3253"/>
    <n v="1"/>
    <n v="1"/>
  </r>
  <r>
    <x v="6"/>
    <s v="Education Secretariat"/>
    <n v="7"/>
    <s v="Education"/>
    <n v="7"/>
    <s v="Education Secretariat"/>
    <s v="Executive Branch"/>
    <n v="1"/>
    <n v="937"/>
    <s v="119000"/>
    <s v="Southern Virginia Higher Education Center"/>
    <x v="91"/>
    <s v="10"/>
    <s v="Federal Trust"/>
    <s v="10: Federal Trust"/>
    <s v="10000"/>
    <s v="Federal Trust"/>
    <x v="6"/>
    <s v="937.10000"/>
    <x v="1"/>
    <n v="135"/>
    <n v="0"/>
    <n v="0"/>
    <n v="0"/>
    <n v="0"/>
    <n v="0"/>
    <n v="132000"/>
    <d v="2023-08-07T12:58:53"/>
    <n v="3254"/>
    <n v="1"/>
    <n v="1"/>
  </r>
  <r>
    <x v="6"/>
    <s v="Education Secretariat"/>
    <n v="7"/>
    <s v="Education"/>
    <n v="7"/>
    <s v="Education Secretariat"/>
    <s v="Executive Branch"/>
    <n v="1"/>
    <n v="937"/>
    <s v="119000"/>
    <s v="Southern Virginia Higher Education Center"/>
    <x v="91"/>
    <s v="10"/>
    <s v="Federal Trust"/>
    <s v="10: Federal Trust"/>
    <s v="10000"/>
    <s v="Federal Trust"/>
    <x v="6"/>
    <s v="937.10000"/>
    <x v="2"/>
    <n v="200"/>
    <n v="0"/>
    <n v="0"/>
    <n v="0"/>
    <n v="0"/>
    <n v="0"/>
    <n v="130183.51000000001"/>
    <d v="2023-08-07T12:58:53"/>
    <n v="3255"/>
    <n v="1"/>
    <n v="1"/>
  </r>
  <r>
    <x v="6"/>
    <s v="Education Secretariat"/>
    <n v="7"/>
    <s v="Education"/>
    <n v="7"/>
    <s v="Education Secretariat"/>
    <s v="Executive Branch"/>
    <n v="1"/>
    <n v="937"/>
    <s v="119000"/>
    <s v="Southern Virginia Higher Education Center"/>
    <x v="91"/>
    <s v="10"/>
    <s v="Federal Trust"/>
    <s v="10: Federal Trust"/>
    <s v="10000"/>
    <s v="Federal Trust"/>
    <x v="6"/>
    <s v="937.10000"/>
    <x v="3"/>
    <n v="220"/>
    <n v="0"/>
    <n v="0"/>
    <n v="0"/>
    <n v="0"/>
    <n v="0"/>
    <n v="1816.4899999999907"/>
    <d v="2023-08-07T12:58:53"/>
    <n v="3256"/>
    <n v="1"/>
    <n v="1"/>
  </r>
  <r>
    <x v="6"/>
    <s v="Education Secretariat"/>
    <n v="7"/>
    <s v="Education"/>
    <n v="7"/>
    <s v="Education Secretariat"/>
    <s v="Executive Branch"/>
    <n v="1"/>
    <n v="937"/>
    <s v="119000"/>
    <s v="Southern Virginia Higher Education Center"/>
    <x v="91"/>
    <s v="10"/>
    <s v="Federal Trust"/>
    <s v="10: Federal Trust"/>
    <s v="10000"/>
    <s v="Federal Trust"/>
    <x v="6"/>
    <s v="937.10000"/>
    <x v="4"/>
    <n v="500"/>
    <n v="0"/>
    <n v="0"/>
    <n v="0"/>
    <n v="0"/>
    <n v="119028.79"/>
    <n v="91515.98"/>
    <d v="2023-08-07T12:58:53"/>
    <n v="3257"/>
    <n v="1"/>
    <n v="1"/>
  </r>
  <r>
    <x v="6"/>
    <s v="Education Secretariat"/>
    <n v="7"/>
    <s v="Education"/>
    <n v="7"/>
    <s v="Education Secretariat"/>
    <s v="Executive Branch"/>
    <n v="1"/>
    <n v="937"/>
    <s v="119000"/>
    <s v="Southern Virginia Higher Education Center"/>
    <x v="91"/>
    <s v="10"/>
    <s v="Federal Trust"/>
    <s v="10: Federal Trust"/>
    <s v="10110"/>
    <s v="CARESActRlfFd?General-COVID-19"/>
    <x v="2"/>
    <s v="937.10110"/>
    <x v="1"/>
    <n v="135"/>
    <n v="0"/>
    <n v="0"/>
    <n v="15000"/>
    <n v="60655"/>
    <n v="0"/>
    <n v="0"/>
    <d v="2023-08-07T12:58:53"/>
    <n v="3258"/>
    <n v="1"/>
    <n v="1"/>
  </r>
  <r>
    <x v="6"/>
    <s v="Education Secretariat"/>
    <n v="7"/>
    <s v="Education"/>
    <n v="7"/>
    <s v="Education Secretariat"/>
    <s v="Executive Branch"/>
    <n v="1"/>
    <n v="937"/>
    <s v="119000"/>
    <s v="Southern Virginia Higher Education Center"/>
    <x v="91"/>
    <s v="10"/>
    <s v="Federal Trust"/>
    <s v="10: Federal Trust"/>
    <s v="10110"/>
    <s v="CARESActRlfFd?General-COVID-19"/>
    <x v="2"/>
    <s v="937.10110"/>
    <x v="2"/>
    <n v="200"/>
    <n v="0"/>
    <n v="0"/>
    <n v="15000"/>
    <n v="60655"/>
    <n v="0"/>
    <n v="0"/>
    <d v="2023-08-07T12:58:53"/>
    <n v="3259"/>
    <n v="1"/>
    <n v="1"/>
  </r>
  <r>
    <x v="6"/>
    <s v="Education Secretariat"/>
    <n v="7"/>
    <s v="Education"/>
    <n v="7"/>
    <s v="Education Secretariat"/>
    <s v="Executive Branch"/>
    <n v="1"/>
    <n v="937"/>
    <s v="119000"/>
    <s v="Southern Virginia Higher Education Center"/>
    <x v="91"/>
    <s v="10"/>
    <s v="Federal Trust"/>
    <s v="10: Federal Trust"/>
    <s v="10380"/>
    <s v="GEER Fund - COVID-19"/>
    <x v="241"/>
    <s v="937.10380"/>
    <x v="1"/>
    <n v="135"/>
    <n v="0"/>
    <n v="0"/>
    <n v="0"/>
    <n v="51500"/>
    <n v="0"/>
    <n v="0"/>
    <d v="2023-08-07T12:58:53"/>
    <n v="3260"/>
    <n v="1"/>
    <n v="1"/>
  </r>
  <r>
    <x v="6"/>
    <s v="Education Secretariat"/>
    <n v="7"/>
    <s v="Education"/>
    <n v="7"/>
    <s v="Education Secretariat"/>
    <s v="Executive Branch"/>
    <n v="1"/>
    <n v="937"/>
    <s v="119000"/>
    <s v="Southern Virginia Higher Education Center"/>
    <x v="91"/>
    <s v="10"/>
    <s v="Federal Trust"/>
    <s v="10: Federal Trust"/>
    <s v="10380"/>
    <s v="GEER Fund - COVID-19"/>
    <x v="241"/>
    <s v="937.10380"/>
    <x v="2"/>
    <n v="200"/>
    <n v="0"/>
    <n v="0"/>
    <n v="0"/>
    <n v="51500"/>
    <n v="0"/>
    <n v="0"/>
    <d v="2023-08-07T12:58:53"/>
    <n v="3261"/>
    <n v="1"/>
    <n v="1"/>
  </r>
  <r>
    <x v="6"/>
    <s v="Education Secretariat"/>
    <n v="7"/>
    <s v="Education"/>
    <n v="7"/>
    <s v="Education Secretariat"/>
    <s v="Executive Branch"/>
    <n v="1"/>
    <n v="937"/>
    <s v="119000"/>
    <s v="Southern Virginia Higher Education Center"/>
    <x v="91"/>
    <s v="10"/>
    <s v="Federal Trust"/>
    <s v="10: Federal Trust"/>
    <s v="10380"/>
    <s v="GEER Fund - COVID-19"/>
    <x v="241"/>
    <s v="937.10380"/>
    <x v="4"/>
    <n v="500"/>
    <n v="0"/>
    <n v="0"/>
    <n v="0"/>
    <n v="51500"/>
    <n v="0"/>
    <n v="0"/>
    <d v="2023-08-07T12:58:53"/>
    <n v="3262"/>
    <n v="1"/>
    <n v="1"/>
  </r>
  <r>
    <x v="6"/>
    <s v="Education Secretariat"/>
    <n v="7"/>
    <s v="Education"/>
    <n v="7"/>
    <s v="Education Secretariat"/>
    <s v="Executive Branch"/>
    <n v="1"/>
    <n v="948"/>
    <s v="120000"/>
    <s v="Southwest Virginia Higher Education Center"/>
    <x v="92"/>
    <s v="02"/>
    <s v="Special"/>
    <s v="02: Special"/>
    <s v="02948"/>
    <s v="SWHEC Special Revenue Fund"/>
    <x v="348"/>
    <s v="948.02948"/>
    <x v="0"/>
    <n v="100"/>
    <n v="0"/>
    <n v="0"/>
    <n v="0"/>
    <n v="0"/>
    <n v="2057.46"/>
    <n v="2031.18"/>
    <d v="2023-08-07T12:58:53"/>
    <n v="3263"/>
    <n v="1"/>
    <n v="1"/>
  </r>
  <r>
    <x v="6"/>
    <s v="Education Secretariat"/>
    <n v="7"/>
    <s v="Education"/>
    <n v="7"/>
    <s v="Education Secretariat"/>
    <s v="Executive Branch"/>
    <n v="1"/>
    <n v="948"/>
    <s v="120000"/>
    <s v="Southwest Virginia Higher Education Center"/>
    <x v="92"/>
    <s v="02"/>
    <s v="Special"/>
    <s v="02: Special"/>
    <s v="02948"/>
    <s v="SWHEC Special Revenue Fund"/>
    <x v="348"/>
    <s v="948.02948"/>
    <x v="1"/>
    <n v="135"/>
    <n v="7148667"/>
    <n v="7537183"/>
    <n v="7537183"/>
    <n v="1215650"/>
    <n v="1715650"/>
    <n v="1747745"/>
    <d v="2023-08-07T12:58:53"/>
    <n v="3264"/>
    <n v="1"/>
    <n v="1"/>
  </r>
  <r>
    <x v="6"/>
    <s v="Education Secretariat"/>
    <n v="7"/>
    <s v="Education"/>
    <n v="7"/>
    <s v="Education Secretariat"/>
    <s v="Executive Branch"/>
    <n v="1"/>
    <n v="948"/>
    <s v="120000"/>
    <s v="Southwest Virginia Higher Education Center"/>
    <x v="92"/>
    <s v="02"/>
    <s v="Special"/>
    <s v="02: Special"/>
    <s v="02948"/>
    <s v="SWHEC Special Revenue Fund"/>
    <x v="348"/>
    <s v="948.02948"/>
    <x v="2"/>
    <n v="200"/>
    <n v="5989896.9100000011"/>
    <n v="5436754.7800000031"/>
    <n v="1781758.0700000003"/>
    <n v="1192876.8800000001"/>
    <n v="1093121.6600000001"/>
    <n v="1350324.7399999993"/>
    <d v="2023-08-07T12:58:53"/>
    <n v="3265"/>
    <n v="1"/>
    <n v="1"/>
  </r>
  <r>
    <x v="6"/>
    <s v="Education Secretariat"/>
    <n v="7"/>
    <s v="Education"/>
    <n v="7"/>
    <s v="Education Secretariat"/>
    <s v="Executive Branch"/>
    <n v="1"/>
    <n v="948"/>
    <s v="120000"/>
    <s v="Southwest Virginia Higher Education Center"/>
    <x v="92"/>
    <s v="02"/>
    <s v="Special"/>
    <s v="02: Special"/>
    <s v="02948"/>
    <s v="SWHEC Special Revenue Fund"/>
    <x v="348"/>
    <s v="948.02948"/>
    <x v="3"/>
    <n v="220"/>
    <n v="1158770.0899999989"/>
    <n v="2100428.2199999969"/>
    <n v="5755424.9299999997"/>
    <n v="22773.119999999879"/>
    <n v="622528.33999999985"/>
    <n v="397420.26000000071"/>
    <d v="2023-08-07T12:58:53"/>
    <n v="3266"/>
    <n v="1"/>
    <n v="1"/>
  </r>
  <r>
    <x v="6"/>
    <s v="Education Secretariat"/>
    <n v="7"/>
    <s v="Education"/>
    <n v="7"/>
    <s v="Education Secretariat"/>
    <s v="Executive Branch"/>
    <n v="1"/>
    <n v="948"/>
    <s v="120000"/>
    <s v="Southwest Virginia Higher Education Center"/>
    <x v="92"/>
    <s v="03"/>
    <s v="Higher Education Operating"/>
    <s v="03: Higher Education Operating"/>
    <s v="03300"/>
    <s v="Hi Ed Decentralzation Suspense"/>
    <x v="294"/>
    <s v="948.03300"/>
    <x v="0"/>
    <n v="100"/>
    <n v="0"/>
    <n v="0"/>
    <n v="0.01"/>
    <n v="57796.800000000003"/>
    <n v="497.96"/>
    <n v="498.03"/>
    <d v="2023-08-07T12:58:53"/>
    <n v="3267"/>
    <n v="1"/>
    <n v="1"/>
  </r>
  <r>
    <x v="6"/>
    <s v="Education Secretariat"/>
    <n v="7"/>
    <s v="Education"/>
    <n v="7"/>
    <s v="Education Secretariat"/>
    <s v="Executive Branch"/>
    <n v="1"/>
    <n v="948"/>
    <s v="120000"/>
    <s v="Southwest Virginia Higher Education Center"/>
    <x v="92"/>
    <s v="10"/>
    <s v="Federal Trust"/>
    <s v="10: Federal Trust"/>
    <s v="10110"/>
    <s v="CARESActRlfFd?General-COVID-19"/>
    <x v="2"/>
    <s v="948.10110"/>
    <x v="1"/>
    <n v="135"/>
    <n v="0"/>
    <n v="0"/>
    <n v="0"/>
    <n v="170000"/>
    <n v="0"/>
    <n v="0"/>
    <d v="2023-08-07T12:58:53"/>
    <n v="3268"/>
    <n v="1"/>
    <n v="1"/>
  </r>
  <r>
    <x v="6"/>
    <s v="Education Secretariat"/>
    <n v="7"/>
    <s v="Education"/>
    <n v="7"/>
    <s v="Education Secretariat"/>
    <s v="Executive Branch"/>
    <n v="1"/>
    <n v="948"/>
    <s v="120000"/>
    <s v="Southwest Virginia Higher Education Center"/>
    <x v="92"/>
    <s v="10"/>
    <s v="Federal Trust"/>
    <s v="10: Federal Trust"/>
    <s v="10110"/>
    <s v="CARESActRlfFd?General-COVID-19"/>
    <x v="2"/>
    <s v="948.10110"/>
    <x v="2"/>
    <n v="200"/>
    <n v="0"/>
    <n v="0"/>
    <n v="0"/>
    <n v="170000"/>
    <n v="0"/>
    <n v="0"/>
    <d v="2023-08-07T12:58:53"/>
    <n v="3269"/>
    <n v="1"/>
    <n v="1"/>
  </r>
  <r>
    <x v="6"/>
    <s v="Education Secretariat"/>
    <n v="7"/>
    <s v="Education"/>
    <n v="7"/>
    <s v="Education Secretariat"/>
    <s v="Executive Branch"/>
    <n v="1"/>
    <n v="948"/>
    <s v="120000"/>
    <s v="Southwest Virginia Higher Education Center"/>
    <x v="92"/>
    <s v="10"/>
    <s v="Federal Trust"/>
    <s v="10: Federal Trust"/>
    <s v="10380"/>
    <s v="GEER Fund - COVID-19"/>
    <x v="241"/>
    <s v="948.10380"/>
    <x v="1"/>
    <n v="135"/>
    <n v="0"/>
    <n v="0"/>
    <n v="0"/>
    <n v="51500"/>
    <n v="0"/>
    <n v="0"/>
    <d v="2023-08-07T12:58:53"/>
    <n v="3270"/>
    <n v="1"/>
    <n v="1"/>
  </r>
  <r>
    <x v="6"/>
    <s v="Education Secretariat"/>
    <n v="7"/>
    <s v="Education"/>
    <n v="7"/>
    <s v="Education Secretariat"/>
    <s v="Executive Branch"/>
    <n v="1"/>
    <n v="948"/>
    <s v="120000"/>
    <s v="Southwest Virginia Higher Education Center"/>
    <x v="92"/>
    <s v="10"/>
    <s v="Federal Trust"/>
    <s v="10: Federal Trust"/>
    <s v="10380"/>
    <s v="GEER Fund - COVID-19"/>
    <x v="241"/>
    <s v="948.10380"/>
    <x v="2"/>
    <n v="200"/>
    <n v="0"/>
    <n v="0"/>
    <n v="0"/>
    <n v="51500"/>
    <n v="0"/>
    <n v="0"/>
    <d v="2023-08-07T12:58:53"/>
    <n v="3271"/>
    <n v="1"/>
    <n v="1"/>
  </r>
  <r>
    <x v="6"/>
    <s v="Education Secretariat"/>
    <n v="7"/>
    <s v="Education"/>
    <n v="7"/>
    <s v="Education Secretariat"/>
    <s v="Executive Branch"/>
    <n v="1"/>
    <n v="989"/>
    <s v="122000"/>
    <s v="Higher Education Research Initiative"/>
    <x v="93"/>
    <s v="07"/>
    <s v="Trust And Agency"/>
    <s v="07: Trust And Agency"/>
    <s v="07562"/>
    <s v="VA Research Investment Fund?GF"/>
    <x v="232"/>
    <s v="989.07562"/>
    <x v="0"/>
    <n v="100"/>
    <n v="0"/>
    <n v="18362232.399999999"/>
    <n v="70826920.159999996"/>
    <n v="0"/>
    <n v="0"/>
    <n v="0"/>
    <d v="2023-08-07T12:58:53"/>
    <n v="3272"/>
    <n v="1"/>
    <n v="1"/>
  </r>
  <r>
    <x v="6"/>
    <s v="Education Secretariat"/>
    <n v="7"/>
    <s v="Education"/>
    <n v="7"/>
    <s v="Education Secretariat"/>
    <s v="Executive Branch"/>
    <n v="1"/>
    <n v="989"/>
    <s v="122000"/>
    <s v="Higher Education Research Initiative"/>
    <x v="93"/>
    <s v="07"/>
    <s v="Trust And Agency"/>
    <s v="07: Trust And Agency"/>
    <s v="07562"/>
    <s v="VA Research Investment Fund?GF"/>
    <x v="232"/>
    <s v="989.07562"/>
    <x v="1"/>
    <n v="135"/>
    <n v="0"/>
    <n v="18234989"/>
    <n v="6103290"/>
    <n v="0"/>
    <n v="0"/>
    <n v="0"/>
    <d v="2023-08-07T12:58:53"/>
    <n v="3273"/>
    <n v="1"/>
    <n v="1"/>
  </r>
  <r>
    <x v="6"/>
    <s v="Education Secretariat"/>
    <n v="7"/>
    <s v="Education"/>
    <n v="7"/>
    <s v="Education Secretariat"/>
    <s v="Executive Branch"/>
    <n v="1"/>
    <n v="989"/>
    <s v="122000"/>
    <s v="Higher Education Research Initiative"/>
    <x v="93"/>
    <s v="07"/>
    <s v="Trust And Agency"/>
    <s v="07: Trust And Agency"/>
    <s v="07562"/>
    <s v="VA Research Investment Fund?GF"/>
    <x v="232"/>
    <s v="989.07562"/>
    <x v="3"/>
    <n v="220"/>
    <n v="0"/>
    <n v="18234989"/>
    <n v="6103290"/>
    <n v="0"/>
    <n v="0"/>
    <n v="0"/>
    <d v="2023-08-07T12:58:53"/>
    <n v="3274"/>
    <n v="1"/>
    <n v="1"/>
  </r>
  <r>
    <x v="6"/>
    <s v="Education Secretariat"/>
    <n v="7"/>
    <s v="Education"/>
    <n v="7"/>
    <s v="Education Secretariat"/>
    <s v="Executive Branch"/>
    <n v="1"/>
    <n v="989"/>
    <s v="122000"/>
    <s v="Higher Education Research Initiative"/>
    <x v="93"/>
    <s v="07"/>
    <s v="Trust And Agency"/>
    <s v="07: Trust And Agency"/>
    <s v="07562"/>
    <s v="VA Research Investment Fund?GF"/>
    <x v="232"/>
    <s v="989.07562"/>
    <x v="4"/>
    <n v="500"/>
    <n v="0"/>
    <n v="127243.4"/>
    <n v="46361397.760000005"/>
    <n v="443741.51"/>
    <n v="0"/>
    <n v="0"/>
    <d v="2023-08-07T12:58:53"/>
    <n v="3275"/>
    <n v="1"/>
    <n v="1"/>
  </r>
  <r>
    <x v="6"/>
    <s v="Education Secretariat"/>
    <n v="7"/>
    <s v="Education"/>
    <n v="7"/>
    <s v="Education Secretariat"/>
    <s v="Executive Branch"/>
    <n v="1"/>
    <n v="244"/>
    <s v="122250"/>
    <s v="Online Virginia Network Authority"/>
    <x v="94"/>
    <s v="12"/>
    <s v="Federal Trust - Arra"/>
    <s v="12: Federal Trust - Arra"/>
    <s v="12110"/>
    <s v="ARP-CrvStLoclFisRecFd-COVID-19"/>
    <x v="10"/>
    <s v="244.12110"/>
    <x v="0"/>
    <n v="100"/>
    <n v="0"/>
    <n v="0"/>
    <n v="0"/>
    <n v="0"/>
    <n v="5700000"/>
    <n v="0"/>
    <d v="2023-08-07T12:58:53"/>
    <n v="3276"/>
    <n v="1"/>
    <n v="1"/>
  </r>
  <r>
    <x v="6"/>
    <s v="Education Secretariat"/>
    <n v="7"/>
    <s v="Education"/>
    <n v="7"/>
    <s v="Education Secretariat"/>
    <s v="Executive Branch"/>
    <n v="1"/>
    <n v="244"/>
    <s v="122250"/>
    <s v="Online Virginia Network Authority"/>
    <x v="94"/>
    <s v="12"/>
    <s v="Federal Trust - Arra"/>
    <s v="12: Federal Trust - Arra"/>
    <s v="12110"/>
    <s v="ARP-CrvStLoclFisRecFd-COVID-19"/>
    <x v="10"/>
    <s v="244.12110"/>
    <x v="1"/>
    <n v="135"/>
    <n v="0"/>
    <n v="0"/>
    <n v="0"/>
    <n v="0"/>
    <n v="5700000"/>
    <n v="0"/>
    <d v="2023-08-07T12:58:53"/>
    <n v="3277"/>
    <n v="1"/>
    <n v="1"/>
  </r>
  <r>
    <x v="6"/>
    <s v="Education Secretariat"/>
    <n v="7"/>
    <s v="Education"/>
    <n v="7"/>
    <s v="Education Secretariat"/>
    <s v="Executive Branch"/>
    <n v="1"/>
    <n v="244"/>
    <s v="122250"/>
    <s v="Online Virginia Network Authority"/>
    <x v="94"/>
    <s v="12"/>
    <s v="Federal Trust - Arra"/>
    <s v="12: Federal Trust - Arra"/>
    <s v="12110"/>
    <s v="ARP-CrvStLoclFisRecFd-COVID-19"/>
    <x v="10"/>
    <s v="244.12110"/>
    <x v="3"/>
    <n v="220"/>
    <n v="0"/>
    <n v="0"/>
    <n v="0"/>
    <n v="0"/>
    <n v="5700000"/>
    <n v="0"/>
    <d v="2023-08-07T12:58:53"/>
    <n v="3278"/>
    <n v="1"/>
    <n v="1"/>
  </r>
  <r>
    <x v="6"/>
    <s v="Education Secretariat"/>
    <n v="7"/>
    <s v="Education"/>
    <n v="7"/>
    <s v="Education Secretariat"/>
    <s v="Executive Branch"/>
    <n v="1"/>
    <n v="942"/>
    <s v="156000"/>
    <s v="Virginia Museum of Natural History"/>
    <x v="95"/>
    <s v="02"/>
    <s v="Special"/>
    <s v="02: Special"/>
    <s v="02942"/>
    <s v="VMNH Special Revenue Fund"/>
    <x v="349"/>
    <s v="942.02942"/>
    <x v="0"/>
    <n v="100"/>
    <n v="173378.9"/>
    <n v="217754.64"/>
    <n v="167925.27"/>
    <n v="197237.87"/>
    <n v="252093.6"/>
    <n v="381880.28"/>
    <d v="2023-08-07T12:58:53"/>
    <n v="3279"/>
    <n v="1"/>
    <n v="1"/>
  </r>
  <r>
    <x v="6"/>
    <s v="Education Secretariat"/>
    <n v="7"/>
    <s v="Education"/>
    <n v="7"/>
    <s v="Education Secretariat"/>
    <s v="Executive Branch"/>
    <n v="1"/>
    <n v="942"/>
    <s v="156000"/>
    <s v="Virginia Museum of Natural History"/>
    <x v="95"/>
    <s v="02"/>
    <s v="Special"/>
    <s v="02: Special"/>
    <s v="02942"/>
    <s v="VMNH Special Revenue Fund"/>
    <x v="349"/>
    <s v="942.02942"/>
    <x v="1"/>
    <n v="135"/>
    <n v="338075"/>
    <n v="403410"/>
    <n v="453410"/>
    <n v="459284"/>
    <n v="459284"/>
    <n v="468310"/>
    <d v="2023-08-07T12:58:53"/>
    <n v="3280"/>
    <n v="1"/>
    <n v="1"/>
  </r>
  <r>
    <x v="6"/>
    <s v="Education Secretariat"/>
    <n v="7"/>
    <s v="Education"/>
    <n v="7"/>
    <s v="Education Secretariat"/>
    <s v="Executive Branch"/>
    <n v="1"/>
    <n v="942"/>
    <s v="156000"/>
    <s v="Virginia Museum of Natural History"/>
    <x v="95"/>
    <s v="02"/>
    <s v="Special"/>
    <s v="02: Special"/>
    <s v="02942"/>
    <s v="VMNH Special Revenue Fund"/>
    <x v="349"/>
    <s v="942.02942"/>
    <x v="2"/>
    <n v="200"/>
    <n v="264312.31999999995"/>
    <n v="334330.55999999976"/>
    <n v="287787.06000000006"/>
    <n v="87006.799999999988"/>
    <n v="162357.84000000003"/>
    <n v="328029.43999999994"/>
    <d v="2023-08-07T12:58:53"/>
    <n v="3281"/>
    <n v="1"/>
    <n v="1"/>
  </r>
  <r>
    <x v="6"/>
    <s v="Education Secretariat"/>
    <n v="7"/>
    <s v="Education"/>
    <n v="7"/>
    <s v="Education Secretariat"/>
    <s v="Executive Branch"/>
    <n v="1"/>
    <n v="942"/>
    <s v="156000"/>
    <s v="Virginia Museum of Natural History"/>
    <x v="95"/>
    <s v="02"/>
    <s v="Special"/>
    <s v="02: Special"/>
    <s v="02942"/>
    <s v="VMNH Special Revenue Fund"/>
    <x v="349"/>
    <s v="942.02942"/>
    <x v="3"/>
    <n v="220"/>
    <n v="73762.680000000051"/>
    <n v="69079.440000000235"/>
    <n v="165622.93999999994"/>
    <n v="372277.2"/>
    <n v="296926.15999999997"/>
    <n v="140280.56000000006"/>
    <d v="2023-08-07T12:58:53"/>
    <n v="3282"/>
    <n v="1"/>
    <n v="1"/>
  </r>
  <r>
    <x v="6"/>
    <s v="Education Secretariat"/>
    <n v="7"/>
    <s v="Education"/>
    <n v="7"/>
    <s v="Education Secretariat"/>
    <s v="Executive Branch"/>
    <n v="1"/>
    <n v="942"/>
    <s v="156000"/>
    <s v="Virginia Museum of Natural History"/>
    <x v="95"/>
    <s v="02"/>
    <s v="Special"/>
    <s v="02: Special"/>
    <s v="02942"/>
    <s v="VMNH Special Revenue Fund"/>
    <x v="349"/>
    <s v="942.02942"/>
    <x v="4"/>
    <n v="500"/>
    <n v="251913.84"/>
    <n v="383051.3"/>
    <n v="242417.69"/>
    <n v="117495.40000000001"/>
    <n v="218389.57"/>
    <n v="457816.12000000005"/>
    <d v="2023-08-07T12:58:53"/>
    <n v="3283"/>
    <n v="1"/>
    <n v="1"/>
  </r>
  <r>
    <x v="6"/>
    <s v="Education Secretariat"/>
    <n v="7"/>
    <s v="Education"/>
    <n v="7"/>
    <s v="Education Secretariat"/>
    <s v="Executive Branch"/>
    <n v="1"/>
    <n v="942"/>
    <s v="156000"/>
    <s v="Virginia Museum of Natural History"/>
    <x v="95"/>
    <s v="09"/>
    <s v="Dedicated Special Revenue"/>
    <s v="09: Dedicated Special Revenue"/>
    <s v="09650"/>
    <s v="Central Capital Planning Fund"/>
    <x v="257"/>
    <s v="942.09650"/>
    <x v="0"/>
    <n v="100"/>
    <n v="0"/>
    <n v="0"/>
    <n v="0"/>
    <n v="0"/>
    <n v="746855"/>
    <n v="110888.22000000002"/>
    <d v="2023-08-07T12:58:53"/>
    <n v="3284"/>
    <n v="1"/>
    <n v="1"/>
  </r>
  <r>
    <x v="6"/>
    <s v="Education Secretariat"/>
    <n v="7"/>
    <s v="Education"/>
    <n v="7"/>
    <s v="Education Secretariat"/>
    <s v="Executive Branch"/>
    <n v="1"/>
    <n v="942"/>
    <s v="156000"/>
    <s v="Virginia Museum of Natural History"/>
    <x v="95"/>
    <s v="09"/>
    <s v="Dedicated Special Revenue"/>
    <s v="09: Dedicated Special Revenue"/>
    <s v="09650"/>
    <s v="Central Capital Planning Fund"/>
    <x v="257"/>
    <s v="942.09650"/>
    <x v="5"/>
    <n v="137"/>
    <n v="0"/>
    <n v="0"/>
    <n v="0"/>
    <n v="0"/>
    <n v="750000"/>
    <n v="746855"/>
    <d v="2023-08-07T12:58:53"/>
    <n v="3285"/>
    <n v="1"/>
    <n v="1"/>
  </r>
  <r>
    <x v="6"/>
    <s v="Education Secretariat"/>
    <n v="7"/>
    <s v="Education"/>
    <n v="7"/>
    <s v="Education Secretariat"/>
    <s v="Executive Branch"/>
    <n v="1"/>
    <n v="942"/>
    <s v="156000"/>
    <s v="Virginia Museum of Natural History"/>
    <x v="95"/>
    <s v="09"/>
    <s v="Dedicated Special Revenue"/>
    <s v="09: Dedicated Special Revenue"/>
    <s v="09650"/>
    <s v="Central Capital Planning Fund"/>
    <x v="257"/>
    <s v="942.09650"/>
    <x v="7"/>
    <n v="205"/>
    <n v="0"/>
    <n v="0"/>
    <n v="0"/>
    <n v="0"/>
    <n v="3145"/>
    <n v="635966.78"/>
    <d v="2023-08-07T12:58:53"/>
    <n v="3286"/>
    <n v="1"/>
    <n v="1"/>
  </r>
  <r>
    <x v="6"/>
    <s v="Education Secretariat"/>
    <n v="7"/>
    <s v="Education"/>
    <n v="7"/>
    <s v="Education Secretariat"/>
    <s v="Executive Branch"/>
    <n v="1"/>
    <n v="942"/>
    <s v="156000"/>
    <s v="Virginia Museum of Natural History"/>
    <x v="95"/>
    <s v="09"/>
    <s v="Dedicated Special Revenue"/>
    <s v="09: Dedicated Special Revenue"/>
    <s v="09650"/>
    <s v="Central Capital Planning Fund"/>
    <x v="257"/>
    <s v="942.09650"/>
    <x v="6"/>
    <n v="222"/>
    <n v="0"/>
    <n v="0"/>
    <n v="0"/>
    <n v="0"/>
    <n v="746855"/>
    <n v="110888.21999999997"/>
    <d v="2023-08-07T12:58:53"/>
    <n v="3287"/>
    <n v="1"/>
    <n v="1"/>
  </r>
  <r>
    <x v="6"/>
    <s v="Education Secretariat"/>
    <n v="7"/>
    <s v="Education"/>
    <n v="7"/>
    <s v="Education Secretariat"/>
    <s v="Executive Branch"/>
    <n v="1"/>
    <n v="942"/>
    <s v="156000"/>
    <s v="Virginia Museum of Natural History"/>
    <x v="95"/>
    <s v="10"/>
    <s v="Federal Trust"/>
    <s v="10: Federal Trust"/>
    <s v="10000"/>
    <s v="Federal Trust"/>
    <x v="6"/>
    <s v="942.10000"/>
    <x v="0"/>
    <n v="100"/>
    <n v="45727.98"/>
    <n v="39055.39"/>
    <n v="33504.06"/>
    <n v="33504.06"/>
    <n v="33083.06"/>
    <n v="13948.58"/>
    <d v="2023-08-07T12:58:53"/>
    <n v="3288"/>
    <n v="1"/>
    <n v="1"/>
  </r>
  <r>
    <x v="6"/>
    <s v="Education Secretariat"/>
    <n v="7"/>
    <s v="Education"/>
    <n v="7"/>
    <s v="Education Secretariat"/>
    <s v="Executive Branch"/>
    <n v="1"/>
    <n v="942"/>
    <s v="156000"/>
    <s v="Virginia Museum of Natural History"/>
    <x v="95"/>
    <s v="10"/>
    <s v="Federal Trust"/>
    <s v="10: Federal Trust"/>
    <s v="10000"/>
    <s v="Federal Trust"/>
    <x v="6"/>
    <s v="942.10000"/>
    <x v="1"/>
    <n v="135"/>
    <n v="95000"/>
    <n v="105596"/>
    <n v="95596"/>
    <n v="95596"/>
    <n v="95596"/>
    <n v="95596"/>
    <d v="2023-08-07T12:58:53"/>
    <n v="3289"/>
    <n v="1"/>
    <n v="1"/>
  </r>
  <r>
    <x v="6"/>
    <s v="Education Secretariat"/>
    <n v="7"/>
    <s v="Education"/>
    <n v="7"/>
    <s v="Education Secretariat"/>
    <s v="Executive Branch"/>
    <n v="1"/>
    <n v="942"/>
    <s v="156000"/>
    <s v="Virginia Museum of Natural History"/>
    <x v="95"/>
    <s v="10"/>
    <s v="Federal Trust"/>
    <s v="10: Federal Trust"/>
    <s v="10000"/>
    <s v="Federal Trust"/>
    <x v="6"/>
    <s v="942.10000"/>
    <x v="2"/>
    <n v="200"/>
    <n v="34284.89"/>
    <n v="82907.3"/>
    <n v="11969.33"/>
    <n v="0"/>
    <n v="421"/>
    <n v="19134.48"/>
    <d v="2023-08-07T12:58:53"/>
    <n v="3290"/>
    <n v="1"/>
    <n v="1"/>
  </r>
  <r>
    <x v="6"/>
    <s v="Education Secretariat"/>
    <n v="7"/>
    <s v="Education"/>
    <n v="7"/>
    <s v="Education Secretariat"/>
    <s v="Executive Branch"/>
    <n v="1"/>
    <n v="942"/>
    <s v="156000"/>
    <s v="Virginia Museum of Natural History"/>
    <x v="95"/>
    <s v="10"/>
    <s v="Federal Trust"/>
    <s v="10: Federal Trust"/>
    <s v="10000"/>
    <s v="Federal Trust"/>
    <x v="6"/>
    <s v="942.10000"/>
    <x v="3"/>
    <n v="220"/>
    <n v="60715.11"/>
    <n v="22688.699999999997"/>
    <n v="83626.67"/>
    <n v="95596"/>
    <n v="95175"/>
    <n v="76461.52"/>
    <d v="2023-08-07T12:58:53"/>
    <n v="3291"/>
    <n v="1"/>
    <n v="1"/>
  </r>
  <r>
    <x v="6"/>
    <s v="Education Secretariat"/>
    <n v="7"/>
    <s v="Education"/>
    <n v="7"/>
    <s v="Education Secretariat"/>
    <s v="Executive Branch"/>
    <n v="1"/>
    <n v="942"/>
    <s v="156000"/>
    <s v="Virginia Museum of Natural History"/>
    <x v="95"/>
    <s v="10"/>
    <s v="Federal Trust"/>
    <s v="10: Federal Trust"/>
    <s v="10000"/>
    <s v="Federal Trust"/>
    <x v="6"/>
    <s v="942.10000"/>
    <x v="4"/>
    <n v="500"/>
    <n v="63131.31"/>
    <n v="76234.710000000006"/>
    <n v="6418"/>
    <n v="0"/>
    <n v="0"/>
    <n v="0"/>
    <d v="2023-08-07T12:58:53"/>
    <n v="3292"/>
    <n v="1"/>
    <n v="1"/>
  </r>
  <r>
    <x v="6"/>
    <s v="Education Secretariat"/>
    <n v="7"/>
    <s v="Education"/>
    <n v="7"/>
    <s v="Education Secretariat"/>
    <s v="Executive Branch"/>
    <n v="1"/>
    <n v="942"/>
    <s v="156000"/>
    <s v="Virginia Museum of Natural History"/>
    <x v="95"/>
    <s v="10"/>
    <s v="Federal Trust"/>
    <s v="10: Federal Trust"/>
    <s v="10110"/>
    <s v="CARESActRlfFd?General-COVID-19"/>
    <x v="2"/>
    <s v="942.10110"/>
    <x v="1"/>
    <n v="135"/>
    <n v="0"/>
    <n v="0"/>
    <n v="0"/>
    <n v="12305"/>
    <n v="0"/>
    <n v="0"/>
    <d v="2023-08-07T12:58:53"/>
    <n v="3293"/>
    <n v="1"/>
    <n v="1"/>
  </r>
  <r>
    <x v="6"/>
    <s v="Education Secretariat"/>
    <n v="7"/>
    <s v="Education"/>
    <n v="7"/>
    <s v="Education Secretariat"/>
    <s v="Executive Branch"/>
    <n v="1"/>
    <n v="942"/>
    <s v="156000"/>
    <s v="Virginia Museum of Natural History"/>
    <x v="95"/>
    <s v="10"/>
    <s v="Federal Trust"/>
    <s v="10: Federal Trust"/>
    <s v="10110"/>
    <s v="CARESActRlfFd?General-COVID-19"/>
    <x v="2"/>
    <s v="942.10110"/>
    <x v="2"/>
    <n v="200"/>
    <n v="0"/>
    <n v="0"/>
    <n v="0"/>
    <n v="12305"/>
    <n v="0"/>
    <n v="0"/>
    <d v="2023-08-07T12:58:53"/>
    <n v="3294"/>
    <n v="1"/>
    <n v="1"/>
  </r>
  <r>
    <x v="7"/>
    <s v="Finance Secretariat"/>
    <n v="8"/>
    <s v="Finance"/>
    <n v="8"/>
    <s v="Finance Secretariat"/>
    <s v="Executive Branch"/>
    <n v="1"/>
    <n v="190"/>
    <s v="124000"/>
    <s v="Secretary of Finance"/>
    <x v="96"/>
    <s v="09"/>
    <s v="Dedicated Special Revenue"/>
    <s v="09: Dedicated Special Revenue"/>
    <s v="09460"/>
    <s v="Military Strateg Respons Recov"/>
    <x v="350"/>
    <s v="190.09460"/>
    <x v="0"/>
    <n v="100"/>
    <n v="2849957.97"/>
    <n v="1728237.39"/>
    <n v="2202358.38"/>
    <n v="2668342.15"/>
    <n v="2185058.92"/>
    <n v="2185058.92"/>
    <d v="2023-08-07T12:58:53"/>
    <n v="3295"/>
    <n v="1"/>
    <n v="1"/>
  </r>
  <r>
    <x v="7"/>
    <s v="Finance Secretariat"/>
    <n v="8"/>
    <s v="Finance"/>
    <n v="8"/>
    <s v="Finance Secretariat"/>
    <s v="Executive Branch"/>
    <n v="1"/>
    <n v="190"/>
    <s v="124000"/>
    <s v="Secretary of Finance"/>
    <x v="96"/>
    <s v="09"/>
    <s v="Dedicated Special Revenue"/>
    <s v="09: Dedicated Special Revenue"/>
    <s v="09460"/>
    <s v="Military Strateg Respons Recov"/>
    <x v="350"/>
    <s v="190.09460"/>
    <x v="4"/>
    <n v="500"/>
    <n v="625286.55000000005"/>
    <n v="1053279.42"/>
    <n v="474120.99"/>
    <n v="465983.77"/>
    <n v="16716.77"/>
    <n v="0"/>
    <d v="2023-08-07T12:58:53"/>
    <n v="3296"/>
    <n v="1"/>
    <n v="1"/>
  </r>
  <r>
    <x v="7"/>
    <s v="Finance Secretariat"/>
    <n v="8"/>
    <s v="Finance"/>
    <n v="8"/>
    <s v="Finance Secretariat"/>
    <s v="Executive Branch"/>
    <n v="1"/>
    <n v="226"/>
    <s v="124001"/>
    <s v="Board of Accountancy"/>
    <x v="97"/>
    <s v="02"/>
    <s v="Special"/>
    <s v="02: Special"/>
    <s v="02021"/>
    <s v="BOA Trust Fund"/>
    <x v="351"/>
    <s v="226.02021"/>
    <x v="0"/>
    <n v="100"/>
    <n v="3700807.15"/>
    <n v="4405229.57"/>
    <n v="3617992.22"/>
    <n v="3157426.52"/>
    <n v="3341044.74"/>
    <n v="3205951.91"/>
    <d v="2023-08-07T12:58:53"/>
    <n v="3297"/>
    <n v="1"/>
    <n v="1"/>
  </r>
  <r>
    <x v="7"/>
    <s v="Finance Secretariat"/>
    <n v="8"/>
    <s v="Finance"/>
    <n v="8"/>
    <s v="Finance Secretariat"/>
    <s v="Executive Branch"/>
    <n v="1"/>
    <n v="226"/>
    <s v="124001"/>
    <s v="Board of Accountancy"/>
    <x v="97"/>
    <s v="02"/>
    <s v="Special"/>
    <s v="02: Special"/>
    <s v="02021"/>
    <s v="BOA Trust Fund"/>
    <x v="351"/>
    <s v="226.02021"/>
    <x v="4"/>
    <n v="500"/>
    <n v="47640.09"/>
    <n v="73152.42"/>
    <n v="81741.649999999994"/>
    <n v="21374.3"/>
    <n v="6338.22"/>
    <n v="58210.17"/>
    <d v="2023-08-07T12:58:53"/>
    <n v="3298"/>
    <n v="1"/>
    <n v="1"/>
  </r>
  <r>
    <x v="7"/>
    <s v="Finance Secretariat"/>
    <n v="8"/>
    <s v="Finance"/>
    <n v="8"/>
    <s v="Finance Secretariat"/>
    <s v="Executive Branch"/>
    <n v="1"/>
    <n v="226"/>
    <s v="124001"/>
    <s v="Board of Accountancy"/>
    <x v="97"/>
    <s v="07"/>
    <s v="Trust And Agency"/>
    <s v="07: Trust And Agency"/>
    <s v="07020"/>
    <s v="Literary Fund"/>
    <x v="49"/>
    <s v="226.07020"/>
    <x v="4"/>
    <n v="500"/>
    <n v="256354"/>
    <n v="191115.40000000002"/>
    <n v="112560.09"/>
    <n v="139196.85999999999"/>
    <n v="156301.20000000001"/>
    <n v="289911.33"/>
    <d v="2023-08-07T12:58:53"/>
    <n v="3299"/>
    <n v="1"/>
    <n v="1"/>
  </r>
  <r>
    <x v="7"/>
    <s v="Finance Secretariat"/>
    <n v="8"/>
    <s v="Finance"/>
    <n v="8"/>
    <s v="Finance Secretariat"/>
    <s v="Executive Branch"/>
    <n v="1"/>
    <n v="226"/>
    <s v="124001"/>
    <s v="Board of Accountancy"/>
    <x v="97"/>
    <s v="09"/>
    <s v="Dedicated Special Revenue"/>
    <s v="09: Dedicated Special Revenue"/>
    <s v="09226"/>
    <s v="BOA Dedicated Special Rev Fund"/>
    <x v="352"/>
    <s v="226.09226"/>
    <x v="0"/>
    <n v="100"/>
    <n v="614003.26"/>
    <n v="681659.11"/>
    <n v="1915719.19"/>
    <n v="2473710.5699999998"/>
    <n v="2556744.4200000004"/>
    <n v="2890876.5999999996"/>
    <d v="2023-08-07T12:58:53"/>
    <n v="3300"/>
    <n v="1"/>
    <n v="1"/>
  </r>
  <r>
    <x v="7"/>
    <s v="Finance Secretariat"/>
    <n v="8"/>
    <s v="Finance"/>
    <n v="8"/>
    <s v="Finance Secretariat"/>
    <s v="Executive Branch"/>
    <n v="1"/>
    <n v="226"/>
    <s v="124001"/>
    <s v="Board of Accountancy"/>
    <x v="97"/>
    <s v="09"/>
    <s v="Dedicated Special Revenue"/>
    <s v="09: Dedicated Special Revenue"/>
    <s v="09226"/>
    <s v="BOA Dedicated Special Rev Fund"/>
    <x v="352"/>
    <s v="226.09226"/>
    <x v="1"/>
    <n v="135"/>
    <n v="2417446"/>
    <n v="2476080"/>
    <n v="2308495"/>
    <n v="2328158"/>
    <n v="2328158"/>
    <n v="2767913"/>
    <d v="2023-08-07T12:58:53"/>
    <n v="3301"/>
    <n v="1"/>
    <n v="1"/>
  </r>
  <r>
    <x v="7"/>
    <s v="Finance Secretariat"/>
    <n v="8"/>
    <s v="Finance"/>
    <n v="8"/>
    <s v="Finance Secretariat"/>
    <s v="Executive Branch"/>
    <n v="1"/>
    <n v="226"/>
    <s v="124001"/>
    <s v="Board of Accountancy"/>
    <x v="97"/>
    <s v="09"/>
    <s v="Dedicated Special Revenue"/>
    <s v="09: Dedicated Special Revenue"/>
    <s v="09226"/>
    <s v="BOA Dedicated Special Rev Fund"/>
    <x v="352"/>
    <s v="226.09226"/>
    <x v="2"/>
    <n v="200"/>
    <n v="2271239.3400000003"/>
    <n v="2174013.2399999988"/>
    <n v="2133584.0299999998"/>
    <n v="2121284.3600000008"/>
    <n v="1908882.8900000006"/>
    <n v="2119526.0899999994"/>
    <d v="2023-08-07T12:58:53"/>
    <n v="3302"/>
    <n v="1"/>
    <n v="1"/>
  </r>
  <r>
    <x v="7"/>
    <s v="Finance Secretariat"/>
    <n v="8"/>
    <s v="Finance"/>
    <n v="8"/>
    <s v="Finance Secretariat"/>
    <s v="Executive Branch"/>
    <n v="1"/>
    <n v="226"/>
    <s v="124001"/>
    <s v="Board of Accountancy"/>
    <x v="97"/>
    <s v="09"/>
    <s v="Dedicated Special Revenue"/>
    <s v="09: Dedicated Special Revenue"/>
    <s v="09226"/>
    <s v="BOA Dedicated Special Rev Fund"/>
    <x v="352"/>
    <s v="226.09226"/>
    <x v="3"/>
    <n v="220"/>
    <n v="146206.65999999968"/>
    <n v="302066.76000000117"/>
    <n v="174910.9700000002"/>
    <n v="206873.6399999992"/>
    <n v="419275.1099999994"/>
    <n v="648386.91000000061"/>
    <d v="2023-08-07T12:58:53"/>
    <n v="3303"/>
    <n v="1"/>
    <n v="1"/>
  </r>
  <r>
    <x v="7"/>
    <s v="Finance Secretariat"/>
    <n v="8"/>
    <s v="Finance"/>
    <n v="8"/>
    <s v="Finance Secretariat"/>
    <s v="Executive Branch"/>
    <n v="1"/>
    <n v="226"/>
    <s v="124001"/>
    <s v="Board of Accountancy"/>
    <x v="97"/>
    <s v="09"/>
    <s v="Dedicated Special Revenue"/>
    <s v="09: Dedicated Special Revenue"/>
    <s v="09226"/>
    <s v="BOA Dedicated Special Rev Fund"/>
    <x v="352"/>
    <s v="226.09226"/>
    <x v="4"/>
    <n v="500"/>
    <n v="2359616.35"/>
    <n v="2884241.09"/>
    <n v="2509967.11"/>
    <n v="2210701.7400000002"/>
    <n v="2182562.7399999998"/>
    <n v="2272338.2700000005"/>
    <d v="2023-08-07T12:58:53"/>
    <n v="3304"/>
    <n v="1"/>
    <n v="1"/>
  </r>
  <r>
    <x v="7"/>
    <s v="Finance Secretariat"/>
    <n v="8"/>
    <s v="Finance"/>
    <n v="8"/>
    <s v="Finance Secretariat"/>
    <s v="Executive Branch"/>
    <n v="1"/>
    <n v="151"/>
    <s v="125000"/>
    <s v="Department of Accounts"/>
    <x v="98"/>
    <s v="02"/>
    <s v="Special"/>
    <s v="02: Special"/>
    <s v="02011"/>
    <s v="DOA Statewide Accounting Svcs"/>
    <x v="353"/>
    <s v="151.02011"/>
    <x v="1"/>
    <n v="135"/>
    <n v="370074"/>
    <n v="341647"/>
    <n v="388799"/>
    <n v="360619"/>
    <n v="476169"/>
    <n v="533723"/>
    <d v="2023-08-07T12:58:53"/>
    <n v="3305"/>
    <n v="1"/>
    <n v="1"/>
  </r>
  <r>
    <x v="7"/>
    <s v="Finance Secretariat"/>
    <n v="8"/>
    <s v="Finance"/>
    <n v="8"/>
    <s v="Finance Secretariat"/>
    <s v="Executive Branch"/>
    <n v="1"/>
    <n v="151"/>
    <s v="125000"/>
    <s v="Department of Accounts"/>
    <x v="98"/>
    <s v="02"/>
    <s v="Special"/>
    <s v="02: Special"/>
    <s v="02011"/>
    <s v="DOA Statewide Accounting Svcs"/>
    <x v="353"/>
    <s v="151.02011"/>
    <x v="2"/>
    <n v="200"/>
    <n v="314368.09999999998"/>
    <n v="341646.1"/>
    <n v="388798.57999999996"/>
    <n v="360609.08"/>
    <n v="474305.96000000008"/>
    <n v="527835.58000000007"/>
    <d v="2023-08-07T12:58:53"/>
    <n v="3306"/>
    <n v="1"/>
    <n v="1"/>
  </r>
  <r>
    <x v="7"/>
    <s v="Finance Secretariat"/>
    <n v="8"/>
    <s v="Finance"/>
    <n v="8"/>
    <s v="Finance Secretariat"/>
    <s v="Executive Branch"/>
    <n v="1"/>
    <n v="151"/>
    <s v="125000"/>
    <s v="Department of Accounts"/>
    <x v="98"/>
    <s v="02"/>
    <s v="Special"/>
    <s v="02: Special"/>
    <s v="02011"/>
    <s v="DOA Statewide Accounting Svcs"/>
    <x v="353"/>
    <s v="151.02011"/>
    <x v="3"/>
    <n v="220"/>
    <n v="55705.900000000023"/>
    <n v="0.90000000002328306"/>
    <n v="0.42000000004190952"/>
    <n v="9.9199999999837019"/>
    <n v="1863.0399999999208"/>
    <n v="5887.4199999999255"/>
    <d v="2023-08-07T12:58:53"/>
    <n v="3307"/>
    <n v="1"/>
    <n v="1"/>
  </r>
  <r>
    <x v="7"/>
    <s v="Finance Secretariat"/>
    <n v="8"/>
    <s v="Finance"/>
    <n v="8"/>
    <s v="Finance Secretariat"/>
    <s v="Executive Branch"/>
    <n v="1"/>
    <n v="151"/>
    <s v="125000"/>
    <s v="Department of Accounts"/>
    <x v="98"/>
    <s v="02"/>
    <s v="Special"/>
    <s v="02: Special"/>
    <s v="02011"/>
    <s v="DOA Statewide Accounting Svcs"/>
    <x v="353"/>
    <s v="151.02011"/>
    <x v="4"/>
    <n v="500"/>
    <n v="201226.15"/>
    <n v="228161.7"/>
    <n v="252326.96"/>
    <n v="217883.28"/>
    <n v="262511.83"/>
    <n v="313432.09000000003"/>
    <d v="2023-08-07T12:58:53"/>
    <n v="3308"/>
    <n v="1"/>
    <n v="1"/>
  </r>
  <r>
    <x v="7"/>
    <s v="Finance Secretariat"/>
    <n v="8"/>
    <s v="Finance"/>
    <n v="8"/>
    <s v="Finance Secretariat"/>
    <s v="Executive Branch"/>
    <n v="1"/>
    <n v="151"/>
    <s v="125000"/>
    <s v="Department of Accounts"/>
    <x v="98"/>
    <s v="02"/>
    <s v="Special"/>
    <s v="02: Special"/>
    <s v="02081"/>
    <s v="Non-Tax Collection Servs Fund"/>
    <x v="354"/>
    <s v="151.02081"/>
    <x v="0"/>
    <n v="100"/>
    <n v="57191.03"/>
    <n v="0"/>
    <n v="0"/>
    <n v="0"/>
    <n v="0"/>
    <n v="0"/>
    <d v="2023-08-07T12:58:53"/>
    <n v="3309"/>
    <n v="1"/>
    <n v="1"/>
  </r>
  <r>
    <x v="7"/>
    <s v="Finance Secretariat"/>
    <n v="8"/>
    <s v="Finance"/>
    <n v="8"/>
    <s v="Finance Secretariat"/>
    <s v="Executive Branch"/>
    <n v="1"/>
    <n v="151"/>
    <s v="125000"/>
    <s v="Department of Accounts"/>
    <x v="98"/>
    <s v="02"/>
    <s v="Special"/>
    <s v="02: Special"/>
    <s v="02081"/>
    <s v="Non-Tax Collection Servs Fund"/>
    <x v="354"/>
    <s v="151.02081"/>
    <x v="1"/>
    <n v="135"/>
    <n v="15374"/>
    <n v="0"/>
    <n v="0"/>
    <n v="0"/>
    <n v="0"/>
    <n v="0"/>
    <d v="2023-08-07T12:58:53"/>
    <n v="3310"/>
    <n v="1"/>
    <n v="1"/>
  </r>
  <r>
    <x v="7"/>
    <s v="Finance Secretariat"/>
    <n v="8"/>
    <s v="Finance"/>
    <n v="8"/>
    <s v="Finance Secretariat"/>
    <s v="Executive Branch"/>
    <n v="1"/>
    <n v="151"/>
    <s v="125000"/>
    <s v="Department of Accounts"/>
    <x v="98"/>
    <s v="02"/>
    <s v="Special"/>
    <s v="02: Special"/>
    <s v="02081"/>
    <s v="Non-Tax Collection Servs Fund"/>
    <x v="354"/>
    <s v="151.02081"/>
    <x v="2"/>
    <n v="200"/>
    <n v="15373.85"/>
    <n v="0"/>
    <n v="0"/>
    <n v="0"/>
    <n v="0"/>
    <n v="0"/>
    <d v="2023-08-07T12:58:53"/>
    <n v="3311"/>
    <n v="1"/>
    <n v="1"/>
  </r>
  <r>
    <x v="7"/>
    <s v="Finance Secretariat"/>
    <n v="8"/>
    <s v="Finance"/>
    <n v="8"/>
    <s v="Finance Secretariat"/>
    <s v="Executive Branch"/>
    <n v="1"/>
    <n v="151"/>
    <s v="125000"/>
    <s v="Department of Accounts"/>
    <x v="98"/>
    <s v="02"/>
    <s v="Special"/>
    <s v="02: Special"/>
    <s v="02081"/>
    <s v="Non-Tax Collection Servs Fund"/>
    <x v="354"/>
    <s v="151.02081"/>
    <x v="3"/>
    <n v="220"/>
    <n v="0.1499999999996362"/>
    <n v="0"/>
    <n v="0"/>
    <n v="0"/>
    <n v="0"/>
    <n v="0"/>
    <d v="2023-08-07T12:58:53"/>
    <n v="3312"/>
    <n v="1"/>
    <n v="1"/>
  </r>
  <r>
    <x v="7"/>
    <s v="Finance Secretariat"/>
    <n v="8"/>
    <s v="Finance"/>
    <n v="8"/>
    <s v="Finance Secretariat"/>
    <s v="Executive Branch"/>
    <n v="1"/>
    <n v="151"/>
    <s v="125000"/>
    <s v="Department of Accounts"/>
    <x v="98"/>
    <s v="02"/>
    <s v="Special"/>
    <s v="02: Special"/>
    <s v="02081"/>
    <s v="Non-Tax Collection Servs Fund"/>
    <x v="354"/>
    <s v="151.02081"/>
    <x v="4"/>
    <n v="500"/>
    <n v="0"/>
    <n v="57191.03"/>
    <n v="0"/>
    <n v="0"/>
    <n v="0"/>
    <n v="0"/>
    <d v="2023-08-07T12:58:53"/>
    <n v="3313"/>
    <n v="1"/>
    <n v="1"/>
  </r>
  <r>
    <x v="7"/>
    <s v="Finance Secretariat"/>
    <n v="8"/>
    <s v="Finance"/>
    <n v="8"/>
    <s v="Finance Secretariat"/>
    <s v="Executive Branch"/>
    <n v="1"/>
    <n v="151"/>
    <s v="125000"/>
    <s v="Department of Accounts"/>
    <x v="98"/>
    <s v="02"/>
    <s v="Special"/>
    <s v="02: Special"/>
    <s v="02111"/>
    <s v="Charge Card Rebate Fund"/>
    <x v="355"/>
    <s v="151.02111"/>
    <x v="1"/>
    <n v="135"/>
    <n v="492772"/>
    <n v="651173"/>
    <n v="711984"/>
    <n v="721070"/>
    <n v="852520"/>
    <n v="789801"/>
    <d v="2023-08-07T12:58:53"/>
    <n v="3314"/>
    <n v="1"/>
    <n v="1"/>
  </r>
  <r>
    <x v="7"/>
    <s v="Finance Secretariat"/>
    <n v="8"/>
    <s v="Finance"/>
    <n v="8"/>
    <s v="Finance Secretariat"/>
    <s v="Executive Branch"/>
    <n v="1"/>
    <n v="151"/>
    <s v="125000"/>
    <s v="Department of Accounts"/>
    <x v="98"/>
    <s v="02"/>
    <s v="Special"/>
    <s v="02: Special"/>
    <s v="02111"/>
    <s v="Charge Card Rebate Fund"/>
    <x v="355"/>
    <s v="151.02111"/>
    <x v="2"/>
    <n v="200"/>
    <n v="492765.49"/>
    <n v="651172.06999999995"/>
    <n v="711983.28999999992"/>
    <n v="721062.09"/>
    <n v="850561.80999999994"/>
    <n v="783288.14999999991"/>
    <d v="2023-08-07T12:58:53"/>
    <n v="3315"/>
    <n v="1"/>
    <n v="1"/>
  </r>
  <r>
    <x v="7"/>
    <s v="Finance Secretariat"/>
    <n v="8"/>
    <s v="Finance"/>
    <n v="8"/>
    <s v="Finance Secretariat"/>
    <s v="Executive Branch"/>
    <n v="1"/>
    <n v="151"/>
    <s v="125000"/>
    <s v="Department of Accounts"/>
    <x v="98"/>
    <s v="02"/>
    <s v="Special"/>
    <s v="02: Special"/>
    <s v="02111"/>
    <s v="Charge Card Rebate Fund"/>
    <x v="355"/>
    <s v="151.02111"/>
    <x v="3"/>
    <n v="220"/>
    <n v="6.5100000000093132"/>
    <n v="0.93000000005122274"/>
    <n v="0.71000000007916242"/>
    <n v="7.9100000000325963"/>
    <n v="1958.1900000000605"/>
    <n v="6512.8500000000931"/>
    <d v="2023-08-07T12:58:53"/>
    <n v="3316"/>
    <n v="1"/>
    <n v="1"/>
  </r>
  <r>
    <x v="7"/>
    <s v="Finance Secretariat"/>
    <n v="8"/>
    <s v="Finance"/>
    <n v="8"/>
    <s v="Finance Secretariat"/>
    <s v="Executive Branch"/>
    <n v="1"/>
    <n v="151"/>
    <s v="125000"/>
    <s v="Department of Accounts"/>
    <x v="98"/>
    <s v="02"/>
    <s v="Special"/>
    <s v="02: Special"/>
    <s v="02111"/>
    <s v="Charge Card Rebate Fund"/>
    <x v="355"/>
    <s v="151.02111"/>
    <x v="4"/>
    <n v="500"/>
    <n v="11137256"/>
    <n v="9304294.8100000005"/>
    <n v="4811610.05"/>
    <n v="4135549.16"/>
    <n v="3934160.54"/>
    <n v="4211775.43"/>
    <d v="2023-08-07T12:58:53"/>
    <n v="3317"/>
    <n v="1"/>
    <n v="1"/>
  </r>
  <r>
    <x v="7"/>
    <s v="Finance Secretariat"/>
    <n v="8"/>
    <s v="Finance"/>
    <n v="8"/>
    <s v="Finance Secretariat"/>
    <s v="Executive Branch"/>
    <n v="1"/>
    <n v="151"/>
    <s v="125000"/>
    <s v="Department of Accounts"/>
    <x v="98"/>
    <s v="02"/>
    <s v="Special"/>
    <s v="02: Special"/>
    <s v="02700"/>
    <s v="Parking"/>
    <x v="1"/>
    <s v="151.02700"/>
    <x v="0"/>
    <n v="100"/>
    <n v="2817.5"/>
    <n v="2817.5"/>
    <n v="2866.5"/>
    <n v="2474.5"/>
    <n v="2695"/>
    <n v="2989"/>
    <d v="2023-08-07T12:58:53"/>
    <n v="3318"/>
    <n v="1"/>
    <n v="1"/>
  </r>
  <r>
    <x v="7"/>
    <s v="Finance Secretariat"/>
    <n v="8"/>
    <s v="Finance"/>
    <n v="8"/>
    <s v="Finance Secretariat"/>
    <s v="Executive Branch"/>
    <n v="1"/>
    <n v="151"/>
    <s v="125000"/>
    <s v="Department of Accounts"/>
    <x v="98"/>
    <s v="06"/>
    <s v="Internal Service"/>
    <s v="06: Internal Service"/>
    <s v="06011"/>
    <s v="Enterprise App ? HCM"/>
    <x v="356"/>
    <s v="151.06011"/>
    <x v="0"/>
    <n v="100"/>
    <n v="210954.80999999866"/>
    <n v="183242.88999999873"/>
    <n v="148574.21000000089"/>
    <n v="159034.78000000049"/>
    <n v="276142.62000000104"/>
    <n v="8826424.3500000015"/>
    <d v="2023-08-07T12:58:53"/>
    <n v="3319"/>
    <n v="1"/>
    <n v="1"/>
  </r>
  <r>
    <x v="7"/>
    <s v="Finance Secretariat"/>
    <n v="8"/>
    <s v="Finance"/>
    <n v="8"/>
    <s v="Finance Secretariat"/>
    <s v="Executive Branch"/>
    <n v="1"/>
    <n v="151"/>
    <s v="125000"/>
    <s v="Department of Accounts"/>
    <x v="98"/>
    <s v="06"/>
    <s v="Internal Service"/>
    <s v="06: Internal Service"/>
    <s v="06011"/>
    <s v="Enterprise App ? HCM"/>
    <x v="356"/>
    <s v="151.06011"/>
    <x v="1"/>
    <n v="135"/>
    <n v="22357584"/>
    <n v="14000000"/>
    <n v="30998846"/>
    <n v="34874112"/>
    <n v="31400000"/>
    <n v="24691759"/>
    <d v="2023-08-07T12:58:53"/>
    <n v="3320"/>
    <n v="1"/>
    <n v="1"/>
  </r>
  <r>
    <x v="7"/>
    <s v="Finance Secretariat"/>
    <n v="8"/>
    <s v="Finance"/>
    <n v="8"/>
    <s v="Finance Secretariat"/>
    <s v="Executive Branch"/>
    <n v="1"/>
    <n v="151"/>
    <s v="125000"/>
    <s v="Department of Accounts"/>
    <x v="98"/>
    <s v="06"/>
    <s v="Internal Service"/>
    <s v="06: Internal Service"/>
    <s v="06011"/>
    <s v="Enterprise App ? HCM"/>
    <x v="356"/>
    <s v="151.06011"/>
    <x v="2"/>
    <n v="200"/>
    <n v="19025277.73"/>
    <n v="12348786.560000001"/>
    <n v="30588668.679999996"/>
    <n v="29424416.029999997"/>
    <n v="29744160.099999994"/>
    <n v="24372070.370000005"/>
    <d v="2023-08-07T12:58:53"/>
    <n v="3321"/>
    <n v="1"/>
    <n v="1"/>
  </r>
  <r>
    <x v="7"/>
    <s v="Finance Secretariat"/>
    <n v="8"/>
    <s v="Finance"/>
    <n v="8"/>
    <s v="Finance Secretariat"/>
    <s v="Executive Branch"/>
    <n v="1"/>
    <n v="151"/>
    <s v="125000"/>
    <s v="Department of Accounts"/>
    <x v="98"/>
    <s v="06"/>
    <s v="Internal Service"/>
    <s v="06: Internal Service"/>
    <s v="06011"/>
    <s v="Enterprise App ? HCM"/>
    <x v="356"/>
    <s v="151.06011"/>
    <x v="3"/>
    <n v="220"/>
    <n v="3332306.2699999996"/>
    <n v="1651213.4399999995"/>
    <n v="410177.32000000402"/>
    <n v="5449695.9700000025"/>
    <n v="1655839.900000006"/>
    <n v="319688.62999999523"/>
    <d v="2023-08-07T12:58:53"/>
    <n v="3322"/>
    <n v="1"/>
    <n v="1"/>
  </r>
  <r>
    <x v="7"/>
    <s v="Finance Secretariat"/>
    <n v="8"/>
    <s v="Finance"/>
    <n v="8"/>
    <s v="Finance Secretariat"/>
    <s v="Executive Branch"/>
    <n v="1"/>
    <n v="151"/>
    <s v="125000"/>
    <s v="Department of Accounts"/>
    <x v="98"/>
    <s v="06"/>
    <s v="Internal Service"/>
    <s v="06: Internal Service"/>
    <s v="06011"/>
    <s v="Enterprise App ? HCM"/>
    <x v="356"/>
    <s v="151.06011"/>
    <x v="4"/>
    <n v="500"/>
    <n v="0"/>
    <n v="0"/>
    <n v="0"/>
    <n v="0"/>
    <n v="0"/>
    <n v="34215021"/>
    <d v="2023-08-07T12:58:53"/>
    <n v="3323"/>
    <n v="1"/>
    <n v="1"/>
  </r>
  <r>
    <x v="7"/>
    <s v="Finance Secretariat"/>
    <n v="8"/>
    <s v="Finance"/>
    <n v="8"/>
    <s v="Finance Secretariat"/>
    <s v="Executive Branch"/>
    <n v="1"/>
    <n v="151"/>
    <s v="125000"/>
    <s v="Department of Accounts"/>
    <x v="98"/>
    <s v="06"/>
    <s v="Internal Service"/>
    <s v="06: Internal Service"/>
    <s v="06080"/>
    <s v="Payroll Service Bureau Service"/>
    <x v="357"/>
    <s v="151.06080"/>
    <x v="0"/>
    <n v="100"/>
    <n v="1071979.33"/>
    <n v="579176.24"/>
    <n v="876536"/>
    <n v="1025005.42"/>
    <n v="288438.46000000002"/>
    <n v="507123.56"/>
    <d v="2023-08-07T12:58:53"/>
    <n v="3324"/>
    <n v="1"/>
    <n v="1"/>
  </r>
  <r>
    <x v="7"/>
    <s v="Finance Secretariat"/>
    <n v="8"/>
    <s v="Finance"/>
    <n v="8"/>
    <s v="Finance Secretariat"/>
    <s v="Executive Branch"/>
    <n v="1"/>
    <n v="151"/>
    <s v="125000"/>
    <s v="Department of Accounts"/>
    <x v="98"/>
    <s v="06"/>
    <s v="Internal Service"/>
    <s v="06: Internal Service"/>
    <s v="06080"/>
    <s v="Payroll Service Bureau Service"/>
    <x v="357"/>
    <s v="151.06080"/>
    <x v="1"/>
    <n v="135"/>
    <n v="2783466"/>
    <n v="2682503"/>
    <n v="2762479"/>
    <n v="2969987"/>
    <n v="3472788"/>
    <n v="3550555"/>
    <d v="2023-08-07T12:58:53"/>
    <n v="3325"/>
    <n v="1"/>
    <n v="1"/>
  </r>
  <r>
    <x v="7"/>
    <s v="Finance Secretariat"/>
    <n v="8"/>
    <s v="Finance"/>
    <n v="8"/>
    <s v="Finance Secretariat"/>
    <s v="Executive Branch"/>
    <n v="1"/>
    <n v="151"/>
    <s v="125000"/>
    <s v="Department of Accounts"/>
    <x v="98"/>
    <s v="06"/>
    <s v="Internal Service"/>
    <s v="06: Internal Service"/>
    <s v="06080"/>
    <s v="Payroll Service Bureau Service"/>
    <x v="357"/>
    <s v="151.06080"/>
    <x v="2"/>
    <n v="200"/>
    <n v="2221360.3999999994"/>
    <n v="2275254.0299999998"/>
    <n v="2460442.7600000002"/>
    <n v="2686259.7000000007"/>
    <n v="3464250.31"/>
    <n v="3270343.0799999991"/>
    <d v="2023-08-07T12:58:53"/>
    <n v="3326"/>
    <n v="1"/>
    <n v="1"/>
  </r>
  <r>
    <x v="7"/>
    <s v="Finance Secretariat"/>
    <n v="8"/>
    <s v="Finance"/>
    <n v="8"/>
    <s v="Finance Secretariat"/>
    <s v="Executive Branch"/>
    <n v="1"/>
    <n v="151"/>
    <s v="125000"/>
    <s v="Department of Accounts"/>
    <x v="98"/>
    <s v="06"/>
    <s v="Internal Service"/>
    <s v="06: Internal Service"/>
    <s v="06080"/>
    <s v="Payroll Service Bureau Service"/>
    <x v="357"/>
    <s v="151.06080"/>
    <x v="3"/>
    <n v="220"/>
    <n v="562105.60000000056"/>
    <n v="407248.9700000002"/>
    <n v="302036.23999999976"/>
    <n v="283727.29999999935"/>
    <n v="8537.6899999999441"/>
    <n v="280211.92000000086"/>
    <d v="2023-08-07T12:58:53"/>
    <n v="3327"/>
    <n v="1"/>
    <n v="1"/>
  </r>
  <r>
    <x v="7"/>
    <s v="Finance Secretariat"/>
    <n v="8"/>
    <s v="Finance"/>
    <n v="8"/>
    <s v="Finance Secretariat"/>
    <s v="Executive Branch"/>
    <n v="1"/>
    <n v="151"/>
    <s v="125000"/>
    <s v="Department of Accounts"/>
    <x v="98"/>
    <s v="06"/>
    <s v="Internal Service"/>
    <s v="06: Internal Service"/>
    <s v="06080"/>
    <s v="Payroll Service Bureau Service"/>
    <x v="357"/>
    <s v="151.06080"/>
    <x v="4"/>
    <n v="500"/>
    <n v="2827108.08"/>
    <n v="1782450.94"/>
    <n v="2757802.52"/>
    <n v="2834729.12"/>
    <n v="2727683.35"/>
    <n v="3479542.69"/>
    <d v="2023-08-07T12:58:53"/>
    <n v="3328"/>
    <n v="1"/>
    <n v="1"/>
  </r>
  <r>
    <x v="7"/>
    <s v="Finance Secretariat"/>
    <n v="8"/>
    <s v="Finance"/>
    <n v="8"/>
    <s v="Finance Secretariat"/>
    <s v="Executive Branch"/>
    <n v="1"/>
    <n v="151"/>
    <s v="125000"/>
    <s v="Department of Accounts"/>
    <x v="98"/>
    <s v="06"/>
    <s v="Internal Service"/>
    <s v="06: Internal Service"/>
    <s v="06090"/>
    <s v="Enterprise App - Cardinal"/>
    <x v="358"/>
    <s v="151.06090"/>
    <x v="0"/>
    <n v="100"/>
    <n v="2157991.6999999997"/>
    <n v="1134728.5399999998"/>
    <n v="7653523.4699999997"/>
    <n v="11199737.719999999"/>
    <n v="4116687.49"/>
    <n v="8982777.2599999998"/>
    <d v="2023-08-07T12:58:53"/>
    <n v="3329"/>
    <n v="1"/>
    <n v="1"/>
  </r>
  <r>
    <x v="7"/>
    <s v="Finance Secretariat"/>
    <n v="8"/>
    <s v="Finance"/>
    <n v="8"/>
    <s v="Finance Secretariat"/>
    <s v="Executive Branch"/>
    <n v="1"/>
    <n v="151"/>
    <s v="125000"/>
    <s v="Department of Accounts"/>
    <x v="98"/>
    <s v="06"/>
    <s v="Internal Service"/>
    <s v="06: Internal Service"/>
    <s v="06090"/>
    <s v="Enterprise App - Cardinal"/>
    <x v="358"/>
    <s v="151.06090"/>
    <x v="1"/>
    <n v="135"/>
    <n v="21062678"/>
    <n v="21768143"/>
    <n v="22313224"/>
    <n v="23007823"/>
    <n v="20569457"/>
    <n v="21602934"/>
    <d v="2023-08-07T12:58:53"/>
    <n v="3330"/>
    <n v="1"/>
    <n v="1"/>
  </r>
  <r>
    <x v="7"/>
    <s v="Finance Secretariat"/>
    <n v="8"/>
    <s v="Finance"/>
    <n v="8"/>
    <s v="Finance Secretariat"/>
    <s v="Executive Branch"/>
    <n v="1"/>
    <n v="151"/>
    <s v="125000"/>
    <s v="Department of Accounts"/>
    <x v="98"/>
    <s v="06"/>
    <s v="Internal Service"/>
    <s v="06: Internal Service"/>
    <s v="06090"/>
    <s v="Enterprise App - Cardinal"/>
    <x v="358"/>
    <s v="151.06090"/>
    <x v="2"/>
    <n v="200"/>
    <n v="18856825.949999996"/>
    <n v="21429081.339999996"/>
    <n v="18497955.809999991"/>
    <n v="17185498.329999994"/>
    <n v="16607009.559999995"/>
    <n v="15097885.680000002"/>
    <d v="2023-08-07T12:58:53"/>
    <n v="3331"/>
    <n v="1"/>
    <n v="1"/>
  </r>
  <r>
    <x v="7"/>
    <s v="Finance Secretariat"/>
    <n v="8"/>
    <s v="Finance"/>
    <n v="8"/>
    <s v="Finance Secretariat"/>
    <s v="Executive Branch"/>
    <n v="1"/>
    <n v="151"/>
    <s v="125000"/>
    <s v="Department of Accounts"/>
    <x v="98"/>
    <s v="06"/>
    <s v="Internal Service"/>
    <s v="06: Internal Service"/>
    <s v="06090"/>
    <s v="Enterprise App - Cardinal"/>
    <x v="358"/>
    <s v="151.06090"/>
    <x v="3"/>
    <n v="220"/>
    <n v="2205852.0500000045"/>
    <n v="339061.66000000387"/>
    <n v="3815268.1900000088"/>
    <n v="5822324.6700000055"/>
    <n v="3962447.4400000051"/>
    <n v="6505048.3199999984"/>
    <d v="2023-08-07T12:58:53"/>
    <n v="3332"/>
    <n v="1"/>
    <n v="1"/>
  </r>
  <r>
    <x v="7"/>
    <s v="Finance Secretariat"/>
    <n v="8"/>
    <s v="Finance"/>
    <n v="8"/>
    <s v="Finance Secretariat"/>
    <s v="Executive Branch"/>
    <n v="1"/>
    <n v="151"/>
    <s v="125000"/>
    <s v="Department of Accounts"/>
    <x v="98"/>
    <s v="06"/>
    <s v="Internal Service"/>
    <s v="06: Internal Service"/>
    <s v="06090"/>
    <s v="Enterprise App - Cardinal"/>
    <x v="358"/>
    <s v="151.06090"/>
    <x v="4"/>
    <n v="500"/>
    <n v="27526224.5"/>
    <n v="27369473"/>
    <n v="32544405.559999999"/>
    <n v="27977367.399999999"/>
    <n v="16769614.15"/>
    <n v="27209630.27"/>
    <d v="2023-08-07T12:58:53"/>
    <n v="3333"/>
    <n v="1"/>
    <n v="1"/>
  </r>
  <r>
    <x v="7"/>
    <s v="Finance Secretariat"/>
    <n v="8"/>
    <s v="Finance"/>
    <n v="8"/>
    <s v="Finance Secretariat"/>
    <s v="Executive Branch"/>
    <n v="1"/>
    <n v="151"/>
    <s v="125000"/>
    <s v="Department of Accounts"/>
    <x v="98"/>
    <s v="06"/>
    <s v="Internal Service"/>
    <s v="06: Internal Service"/>
    <s v="06150"/>
    <s v="Enterprise App-Perf Budgeting"/>
    <x v="359"/>
    <s v="151.06150"/>
    <x v="0"/>
    <n v="100"/>
    <n v="556753.05999999994"/>
    <n v="563622.1"/>
    <n v="693735.58"/>
    <n v="907382.32"/>
    <n v="1024349.78"/>
    <n v="1132638.98"/>
    <d v="2023-08-07T12:58:53"/>
    <n v="3334"/>
    <n v="1"/>
    <n v="1"/>
  </r>
  <r>
    <x v="7"/>
    <s v="Finance Secretariat"/>
    <n v="8"/>
    <s v="Finance"/>
    <n v="8"/>
    <s v="Finance Secretariat"/>
    <s v="Executive Branch"/>
    <n v="1"/>
    <n v="151"/>
    <s v="125000"/>
    <s v="Department of Accounts"/>
    <x v="98"/>
    <s v="06"/>
    <s v="Internal Service"/>
    <s v="06: Internal Service"/>
    <s v="06150"/>
    <s v="Enterprise App-Perf Budgeting"/>
    <x v="359"/>
    <s v="151.06150"/>
    <x v="1"/>
    <n v="135"/>
    <n v="3967981"/>
    <n v="2660587"/>
    <n v="2684775"/>
    <n v="2724495"/>
    <n v="2795717"/>
    <n v="3028384"/>
    <d v="2023-08-07T12:58:53"/>
    <n v="3335"/>
    <n v="1"/>
    <n v="1"/>
  </r>
  <r>
    <x v="7"/>
    <s v="Finance Secretariat"/>
    <n v="8"/>
    <s v="Finance"/>
    <n v="8"/>
    <s v="Finance Secretariat"/>
    <s v="Executive Branch"/>
    <n v="1"/>
    <n v="151"/>
    <s v="125000"/>
    <s v="Department of Accounts"/>
    <x v="98"/>
    <s v="06"/>
    <s v="Internal Service"/>
    <s v="06: Internal Service"/>
    <s v="06150"/>
    <s v="Enterprise App-Perf Budgeting"/>
    <x v="359"/>
    <s v="151.06150"/>
    <x v="2"/>
    <n v="200"/>
    <n v="2378670.2800000003"/>
    <n v="2651902.2899999996"/>
    <n v="2554667.85"/>
    <n v="2510846.59"/>
    <n v="2678753.87"/>
    <n v="2545098.8000000003"/>
    <d v="2023-08-07T12:58:53"/>
    <n v="3336"/>
    <n v="1"/>
    <n v="1"/>
  </r>
  <r>
    <x v="7"/>
    <s v="Finance Secretariat"/>
    <n v="8"/>
    <s v="Finance"/>
    <n v="8"/>
    <s v="Finance Secretariat"/>
    <s v="Executive Branch"/>
    <n v="1"/>
    <n v="151"/>
    <s v="125000"/>
    <s v="Department of Accounts"/>
    <x v="98"/>
    <s v="06"/>
    <s v="Internal Service"/>
    <s v="06: Internal Service"/>
    <s v="06150"/>
    <s v="Enterprise App-Perf Budgeting"/>
    <x v="359"/>
    <s v="151.06150"/>
    <x v="3"/>
    <n v="220"/>
    <n v="1589310.7199999997"/>
    <n v="8684.7100000004284"/>
    <n v="130107.14999999991"/>
    <n v="213648.41000000015"/>
    <n v="116963.12999999989"/>
    <n v="483285.19999999972"/>
    <d v="2023-08-07T12:58:53"/>
    <n v="3337"/>
    <n v="1"/>
    <n v="1"/>
  </r>
  <r>
    <x v="7"/>
    <s v="Finance Secretariat"/>
    <n v="8"/>
    <s v="Finance"/>
    <n v="8"/>
    <s v="Finance Secretariat"/>
    <s v="Executive Branch"/>
    <n v="1"/>
    <n v="151"/>
    <s v="125000"/>
    <s v="Department of Accounts"/>
    <x v="98"/>
    <s v="06"/>
    <s v="Internal Service"/>
    <s v="06: Internal Service"/>
    <s v="06150"/>
    <s v="Enterprise App-Perf Budgeting"/>
    <x v="359"/>
    <s v="151.06150"/>
    <x v="4"/>
    <n v="500"/>
    <n v="3897033"/>
    <n v="4158697"/>
    <n v="4184707"/>
    <n v="4224419"/>
    <n v="4295647"/>
    <n v="2653388"/>
    <d v="2023-08-07T12:58:53"/>
    <n v="3338"/>
    <n v="1"/>
    <n v="1"/>
  </r>
  <r>
    <x v="7"/>
    <s v="Finance Secretariat"/>
    <n v="8"/>
    <s v="Finance"/>
    <n v="8"/>
    <s v="Finance Secretariat"/>
    <s v="Executive Branch"/>
    <n v="1"/>
    <n v="151"/>
    <s v="125000"/>
    <s v="Department of Accounts"/>
    <x v="98"/>
    <s v="09"/>
    <s v="Dedicated Special Revenue"/>
    <s v="09: Dedicated Special Revenue"/>
    <s v="09151"/>
    <s v="Federal Repayment Reserve Fund"/>
    <x v="360"/>
    <s v="151.09151"/>
    <x v="0"/>
    <n v="100"/>
    <n v="24674533.510000002"/>
    <n v="32803552.670000002"/>
    <n v="42918924.359999999"/>
    <n v="58413976.350000001"/>
    <n v="55372071.689999998"/>
    <n v="88479254.469999999"/>
    <d v="2023-08-07T12:58:53"/>
    <n v="3339"/>
    <n v="1"/>
    <n v="1"/>
  </r>
  <r>
    <x v="7"/>
    <s v="Finance Secretariat"/>
    <n v="8"/>
    <s v="Finance"/>
    <n v="8"/>
    <s v="Finance Secretariat"/>
    <s v="Executive Branch"/>
    <n v="1"/>
    <n v="151"/>
    <s v="125000"/>
    <s v="Department of Accounts"/>
    <x v="98"/>
    <s v="09"/>
    <s v="Dedicated Special Revenue"/>
    <s v="09: Dedicated Special Revenue"/>
    <s v="09151"/>
    <s v="Federal Repayment Reserve Fund"/>
    <x v="360"/>
    <s v="151.09151"/>
    <x v="1"/>
    <n v="135"/>
    <n v="0"/>
    <n v="10272686.310000001"/>
    <n v="0"/>
    <n v="0"/>
    <n v="26144879"/>
    <n v="0"/>
    <d v="2023-08-07T12:58:53"/>
    <n v="3340"/>
    <n v="1"/>
    <n v="1"/>
  </r>
  <r>
    <x v="7"/>
    <s v="Finance Secretariat"/>
    <n v="8"/>
    <s v="Finance"/>
    <n v="8"/>
    <s v="Finance Secretariat"/>
    <s v="Executive Branch"/>
    <n v="1"/>
    <n v="151"/>
    <s v="125000"/>
    <s v="Department of Accounts"/>
    <x v="98"/>
    <s v="09"/>
    <s v="Dedicated Special Revenue"/>
    <s v="09: Dedicated Special Revenue"/>
    <s v="09151"/>
    <s v="Federal Repayment Reserve Fund"/>
    <x v="360"/>
    <s v="151.09151"/>
    <x v="2"/>
    <n v="200"/>
    <n v="0"/>
    <n v="10272686.310000001"/>
    <n v="0"/>
    <n v="0"/>
    <n v="26144879"/>
    <n v="0"/>
    <d v="2023-08-07T12:58:53"/>
    <n v="3341"/>
    <n v="1"/>
    <n v="1"/>
  </r>
  <r>
    <x v="7"/>
    <s v="Finance Secretariat"/>
    <n v="8"/>
    <s v="Finance"/>
    <n v="8"/>
    <s v="Finance Secretariat"/>
    <s v="Executive Branch"/>
    <n v="1"/>
    <n v="151"/>
    <s v="125000"/>
    <s v="Department of Accounts"/>
    <x v="98"/>
    <s v="09"/>
    <s v="Dedicated Special Revenue"/>
    <s v="09: Dedicated Special Revenue"/>
    <s v="09151"/>
    <s v="Federal Repayment Reserve Fund"/>
    <x v="360"/>
    <s v="151.09151"/>
    <x v="4"/>
    <n v="500"/>
    <n v="153964.62"/>
    <n v="368728.37"/>
    <n v="690233.55"/>
    <n v="282840.71999999997"/>
    <n v="115049.74"/>
    <n v="1068899.95"/>
    <d v="2023-08-07T12:58:53"/>
    <n v="3342"/>
    <n v="1"/>
    <n v="1"/>
  </r>
  <r>
    <x v="7"/>
    <s v="Finance Secretariat"/>
    <n v="8"/>
    <s v="Finance"/>
    <n v="8"/>
    <s v="Finance Secretariat"/>
    <s v="Executive Branch"/>
    <n v="1"/>
    <n v="151"/>
    <s v="125000"/>
    <s v="Department of Accounts"/>
    <x v="98"/>
    <s v="10"/>
    <s v="Federal Trust"/>
    <s v="10: Federal Trust"/>
    <s v="10110"/>
    <s v="CARESActRlfFd?General-COVID-19"/>
    <x v="2"/>
    <s v="151.10110"/>
    <x v="1"/>
    <n v="135"/>
    <n v="0"/>
    <n v="0"/>
    <n v="21309.88"/>
    <n v="0"/>
    <n v="0"/>
    <n v="0"/>
    <d v="2023-08-07T12:58:53"/>
    <n v="3343"/>
    <n v="1"/>
    <n v="1"/>
  </r>
  <r>
    <x v="7"/>
    <s v="Finance Secretariat"/>
    <n v="8"/>
    <s v="Finance"/>
    <n v="8"/>
    <s v="Finance Secretariat"/>
    <s v="Executive Branch"/>
    <n v="1"/>
    <n v="151"/>
    <s v="125000"/>
    <s v="Department of Accounts"/>
    <x v="98"/>
    <s v="10"/>
    <s v="Federal Trust"/>
    <s v="10: Federal Trust"/>
    <s v="10110"/>
    <s v="CARESActRlfFd?General-COVID-19"/>
    <x v="2"/>
    <s v="151.10110"/>
    <x v="2"/>
    <n v="200"/>
    <n v="0"/>
    <n v="0"/>
    <n v="21309.88"/>
    <n v="0"/>
    <n v="0"/>
    <n v="0"/>
    <d v="2023-08-07T12:58:53"/>
    <n v="3344"/>
    <n v="1"/>
    <n v="1"/>
  </r>
  <r>
    <x v="7"/>
    <s v="Finance Secretariat"/>
    <n v="8"/>
    <s v="Finance"/>
    <n v="8"/>
    <s v="Finance Secretariat"/>
    <s v="Executive Branch"/>
    <n v="1"/>
    <n v="151"/>
    <s v="125000"/>
    <s v="Department of Accounts"/>
    <x v="98"/>
    <s v="12"/>
    <s v="Federal Trust - Arra"/>
    <s v="12: Federal Trust - Arra"/>
    <s v="12110"/>
    <s v="ARP-CrvStLoclFisRecFd-COVID-19"/>
    <x v="10"/>
    <s v="151.12110"/>
    <x v="0"/>
    <n v="100"/>
    <n v="0"/>
    <n v="0"/>
    <n v="0"/>
    <n v="0"/>
    <n v="540000"/>
    <n v="239714.51"/>
    <d v="2023-08-07T12:58:53"/>
    <n v="3345"/>
    <n v="1"/>
    <n v="1"/>
  </r>
  <r>
    <x v="7"/>
    <s v="Finance Secretariat"/>
    <n v="8"/>
    <s v="Finance"/>
    <n v="8"/>
    <s v="Finance Secretariat"/>
    <s v="Executive Branch"/>
    <n v="1"/>
    <n v="151"/>
    <s v="125000"/>
    <s v="Department of Accounts"/>
    <x v="98"/>
    <s v="12"/>
    <s v="Federal Trust - Arra"/>
    <s v="12: Federal Trust - Arra"/>
    <s v="12110"/>
    <s v="ARP-CrvStLoclFisRecFd-COVID-19"/>
    <x v="10"/>
    <s v="151.12110"/>
    <x v="1"/>
    <n v="135"/>
    <n v="0"/>
    <n v="0"/>
    <n v="0"/>
    <n v="0"/>
    <n v="540000"/>
    <n v="1815000"/>
    <d v="2023-08-07T12:58:53"/>
    <n v="3346"/>
    <n v="1"/>
    <n v="1"/>
  </r>
  <r>
    <x v="7"/>
    <s v="Finance Secretariat"/>
    <n v="8"/>
    <s v="Finance"/>
    <n v="8"/>
    <s v="Finance Secretariat"/>
    <s v="Executive Branch"/>
    <n v="1"/>
    <n v="151"/>
    <s v="125000"/>
    <s v="Department of Accounts"/>
    <x v="98"/>
    <s v="12"/>
    <s v="Federal Trust - Arra"/>
    <s v="12: Federal Trust - Arra"/>
    <s v="12110"/>
    <s v="ARP-CrvStLoclFisRecFd-COVID-19"/>
    <x v="10"/>
    <s v="151.12110"/>
    <x v="2"/>
    <n v="200"/>
    <n v="0"/>
    <n v="0"/>
    <n v="0"/>
    <n v="0"/>
    <n v="0"/>
    <n v="1575285.49"/>
    <d v="2023-08-07T12:58:53"/>
    <n v="3347"/>
    <n v="1"/>
    <n v="1"/>
  </r>
  <r>
    <x v="7"/>
    <s v="Finance Secretariat"/>
    <n v="8"/>
    <s v="Finance"/>
    <n v="8"/>
    <s v="Finance Secretariat"/>
    <s v="Executive Branch"/>
    <n v="1"/>
    <n v="151"/>
    <s v="125000"/>
    <s v="Department of Accounts"/>
    <x v="98"/>
    <s v="12"/>
    <s v="Federal Trust - Arra"/>
    <s v="12: Federal Trust - Arra"/>
    <s v="12110"/>
    <s v="ARP-CrvStLoclFisRecFd-COVID-19"/>
    <x v="10"/>
    <s v="151.12110"/>
    <x v="3"/>
    <n v="220"/>
    <n v="0"/>
    <n v="0"/>
    <n v="0"/>
    <n v="0"/>
    <n v="540000"/>
    <n v="239714.51"/>
    <d v="2023-08-07T12:58:53"/>
    <n v="3348"/>
    <n v="1"/>
    <n v="1"/>
  </r>
  <r>
    <x v="7"/>
    <s v="Finance Secretariat"/>
    <n v="8"/>
    <s v="Finance"/>
    <n v="8"/>
    <s v="Finance Secretariat"/>
    <s v="Executive Branch"/>
    <n v="1"/>
    <n v="162"/>
    <s v="126000"/>
    <s v="Department of Accounts Transfer Payments"/>
    <x v="99"/>
    <s v="02"/>
    <s v="Special"/>
    <s v="02: Special"/>
    <s v="02560"/>
    <s v="Taxpayer Relief Fund"/>
    <x v="361"/>
    <s v="162.02560"/>
    <x v="0"/>
    <n v="100"/>
    <n v="0"/>
    <n v="0"/>
    <n v="175000"/>
    <n v="72809.279999999999"/>
    <n v="63794.87"/>
    <n v="70348.42"/>
    <d v="2023-08-07T12:58:53"/>
    <n v="3349"/>
    <n v="1"/>
    <n v="1"/>
  </r>
  <r>
    <x v="7"/>
    <s v="Finance Secretariat"/>
    <n v="8"/>
    <s v="Finance"/>
    <n v="8"/>
    <s v="Finance Secretariat"/>
    <s v="Executive Branch"/>
    <n v="1"/>
    <n v="162"/>
    <s v="126000"/>
    <s v="Department of Accounts Transfer Payments"/>
    <x v="99"/>
    <s v="02"/>
    <s v="Special"/>
    <s v="02: Special"/>
    <s v="02560"/>
    <s v="Taxpayer Relief Fund"/>
    <x v="361"/>
    <s v="162.02560"/>
    <x v="1"/>
    <n v="135"/>
    <n v="0"/>
    <n v="0"/>
    <n v="431000000"/>
    <n v="175000"/>
    <n v="20000"/>
    <n v="5000"/>
    <d v="2023-08-07T12:58:53"/>
    <n v="3350"/>
    <n v="1"/>
    <n v="1"/>
  </r>
  <r>
    <x v="7"/>
    <s v="Finance Secretariat"/>
    <n v="8"/>
    <s v="Finance"/>
    <n v="8"/>
    <s v="Finance Secretariat"/>
    <s v="Executive Branch"/>
    <n v="1"/>
    <n v="162"/>
    <s v="126000"/>
    <s v="Department of Accounts Transfer Payments"/>
    <x v="99"/>
    <s v="02"/>
    <s v="Special"/>
    <s v="02: Special"/>
    <s v="02560"/>
    <s v="Taxpayer Relief Fund"/>
    <x v="361"/>
    <s v="162.02560"/>
    <x v="2"/>
    <n v="200"/>
    <n v="0"/>
    <n v="0"/>
    <n v="425185221.30000001"/>
    <n v="102190.72"/>
    <n v="9014.41"/>
    <n v="1149.98"/>
    <d v="2023-08-07T12:58:53"/>
    <n v="3351"/>
    <n v="1"/>
    <n v="1"/>
  </r>
  <r>
    <x v="7"/>
    <s v="Finance Secretariat"/>
    <n v="8"/>
    <s v="Finance"/>
    <n v="8"/>
    <s v="Finance Secretariat"/>
    <s v="Executive Branch"/>
    <n v="1"/>
    <n v="162"/>
    <s v="126000"/>
    <s v="Department of Accounts Transfer Payments"/>
    <x v="99"/>
    <s v="02"/>
    <s v="Special"/>
    <s v="02: Special"/>
    <s v="02560"/>
    <s v="Taxpayer Relief Fund"/>
    <x v="361"/>
    <s v="162.02560"/>
    <x v="3"/>
    <n v="220"/>
    <n v="0"/>
    <n v="0"/>
    <n v="5814778.6999999881"/>
    <n v="72809.279999999999"/>
    <n v="10985.59"/>
    <n v="3850.02"/>
    <d v="2023-08-07T12:58:53"/>
    <n v="3352"/>
    <n v="1"/>
    <n v="1"/>
  </r>
  <r>
    <x v="7"/>
    <s v="Finance Secretariat"/>
    <n v="8"/>
    <s v="Finance"/>
    <n v="8"/>
    <s v="Finance Secretariat"/>
    <s v="Executive Branch"/>
    <n v="1"/>
    <n v="162"/>
    <s v="126000"/>
    <s v="Department of Accounts Transfer Payments"/>
    <x v="99"/>
    <s v="02"/>
    <s v="Special"/>
    <s v="02: Special"/>
    <s v="02560"/>
    <s v="Taxpayer Relief Fund"/>
    <x v="361"/>
    <s v="162.02560"/>
    <x v="4"/>
    <n v="500"/>
    <n v="0"/>
    <n v="0"/>
    <n v="0"/>
    <n v="0"/>
    <n v="0"/>
    <n v="7703.53"/>
    <d v="2023-08-07T12:58:53"/>
    <n v="3353"/>
    <n v="1"/>
    <n v="1"/>
  </r>
  <r>
    <x v="7"/>
    <s v="Finance Secretariat"/>
    <n v="8"/>
    <s v="Finance"/>
    <n v="8"/>
    <s v="Finance Secretariat"/>
    <s v="Executive Branch"/>
    <n v="1"/>
    <n v="162"/>
    <s v="126000"/>
    <s v="Department of Accounts Transfer Payments"/>
    <x v="99"/>
    <s v="02"/>
    <s v="Special"/>
    <s v="02: Special"/>
    <s v="02700"/>
    <s v="Parking"/>
    <x v="1"/>
    <s v="162.02700"/>
    <x v="0"/>
    <n v="100"/>
    <n v="0"/>
    <n v="0"/>
    <n v="0"/>
    <n v="0"/>
    <n v="0"/>
    <n v="24.5"/>
    <d v="2023-08-07T12:58:53"/>
    <n v="3354"/>
    <n v="1"/>
    <n v="1"/>
  </r>
  <r>
    <x v="7"/>
    <s v="Finance Secretariat"/>
    <n v="8"/>
    <s v="Finance"/>
    <n v="8"/>
    <s v="Finance Secretariat"/>
    <s v="Executive Branch"/>
    <n v="1"/>
    <n v="162"/>
    <s v="126000"/>
    <s v="Department of Accounts Transfer Payments"/>
    <x v="99"/>
    <s v="02"/>
    <s v="Special"/>
    <s v="02: Special"/>
    <s v="02790"/>
    <s v="Virginia Disaster Relief Fund"/>
    <x v="362"/>
    <s v="162.02790"/>
    <x v="4"/>
    <n v="500"/>
    <n v="5035.32"/>
    <n v="925.03"/>
    <n v="0"/>
    <n v="0"/>
    <n v="0"/>
    <n v="0"/>
    <d v="2023-08-07T12:58:53"/>
    <n v="3355"/>
    <n v="1"/>
    <n v="1"/>
  </r>
  <r>
    <x v="7"/>
    <s v="Finance Secretariat"/>
    <n v="8"/>
    <s v="Finance"/>
    <n v="8"/>
    <s v="Finance Secretariat"/>
    <s v="Executive Branch"/>
    <n v="1"/>
    <n v="162"/>
    <s v="126000"/>
    <s v="Department of Accounts Transfer Payments"/>
    <x v="99"/>
    <s v="07"/>
    <s v="Trust And Agency"/>
    <s v="07: Trust And Agency"/>
    <s v="07050"/>
    <s v="Revenue Stabilization Fund"/>
    <x v="363"/>
    <s v="162.07050"/>
    <x v="0"/>
    <n v="100"/>
    <n v="283274671.17000002"/>
    <n v="289301562.81999999"/>
    <n v="558432178.52999997"/>
    <n v="639611646.57000005"/>
    <n v="640922940.49000001"/>
    <n v="1782004692.0999999"/>
    <d v="2023-08-07T12:58:53"/>
    <n v="3356"/>
    <n v="1"/>
    <n v="1"/>
  </r>
  <r>
    <x v="7"/>
    <s v="Finance Secretariat"/>
    <n v="8"/>
    <s v="Finance"/>
    <n v="8"/>
    <s v="Finance Secretariat"/>
    <s v="Executive Branch"/>
    <n v="1"/>
    <n v="162"/>
    <s v="126000"/>
    <s v="Department of Accounts Transfer Payments"/>
    <x v="99"/>
    <s v="07"/>
    <s v="Trust And Agency"/>
    <s v="07: Trust And Agency"/>
    <s v="07050"/>
    <s v="Revenue Stabilization Fund"/>
    <x v="363"/>
    <s v="162.07050"/>
    <x v="1"/>
    <n v="135"/>
    <n v="0"/>
    <n v="0"/>
    <n v="262941731"/>
    <n v="77409780"/>
    <n v="0"/>
    <n v="1127733028"/>
    <d v="2023-08-07T12:58:53"/>
    <n v="3357"/>
    <n v="1"/>
    <n v="1"/>
  </r>
  <r>
    <x v="7"/>
    <s v="Finance Secretariat"/>
    <n v="8"/>
    <s v="Finance"/>
    <n v="8"/>
    <s v="Finance Secretariat"/>
    <s v="Executive Branch"/>
    <n v="1"/>
    <n v="162"/>
    <s v="126000"/>
    <s v="Department of Accounts Transfer Payments"/>
    <x v="99"/>
    <s v="07"/>
    <s v="Trust And Agency"/>
    <s v="07: Trust And Agency"/>
    <s v="07050"/>
    <s v="Revenue Stabilization Fund"/>
    <x v="363"/>
    <s v="162.07050"/>
    <x v="3"/>
    <n v="220"/>
    <n v="0"/>
    <n v="0"/>
    <n v="262941731"/>
    <n v="77409780"/>
    <n v="0"/>
    <n v="1127733028"/>
    <d v="2023-08-07T12:58:53"/>
    <n v="3358"/>
    <n v="1"/>
    <n v="1"/>
  </r>
  <r>
    <x v="7"/>
    <s v="Finance Secretariat"/>
    <n v="8"/>
    <s v="Finance"/>
    <n v="8"/>
    <s v="Finance Secretariat"/>
    <s v="Executive Branch"/>
    <n v="1"/>
    <n v="162"/>
    <s v="126000"/>
    <s v="Department of Accounts Transfer Payments"/>
    <x v="99"/>
    <s v="07"/>
    <s v="Trust And Agency"/>
    <s v="07: Trust And Agency"/>
    <s v="07050"/>
    <s v="Revenue Stabilization Fund"/>
    <x v="363"/>
    <s v="162.07050"/>
    <x v="4"/>
    <n v="500"/>
    <n v="6996972.8700000001"/>
    <n v="6026891.6200000001"/>
    <n v="6188884.7300000004"/>
    <n v="3769688.07"/>
    <n v="1311293.8899999999"/>
    <n v="13348723.619999999"/>
    <d v="2023-08-07T12:58:53"/>
    <n v="3359"/>
    <n v="1"/>
    <n v="1"/>
  </r>
  <r>
    <x v="7"/>
    <s v="Finance Secretariat"/>
    <n v="8"/>
    <s v="Finance"/>
    <n v="8"/>
    <s v="Finance Secretariat"/>
    <s v="Executive Branch"/>
    <n v="1"/>
    <n v="162"/>
    <s v="126000"/>
    <s v="Department of Accounts Transfer Payments"/>
    <x v="99"/>
    <s v="07"/>
    <s v="Trust And Agency"/>
    <s v="07: Trust And Agency"/>
    <s v="07082"/>
    <s v="Edvantage Reserve Fund"/>
    <x v="364"/>
    <s v="162.07082"/>
    <x v="0"/>
    <n v="100"/>
    <n v="251779.84"/>
    <n v="257055.48"/>
    <n v="261985.78"/>
    <n v="263715.90999999997"/>
    <n v="264224.03000000003"/>
    <n v="269103.98"/>
    <d v="2023-08-07T12:58:53"/>
    <n v="3360"/>
    <n v="1"/>
    <n v="1"/>
  </r>
  <r>
    <x v="7"/>
    <s v="Finance Secretariat"/>
    <n v="8"/>
    <s v="Finance"/>
    <n v="8"/>
    <s v="Finance Secretariat"/>
    <s v="Executive Branch"/>
    <n v="1"/>
    <n v="162"/>
    <s v="126000"/>
    <s v="Department of Accounts Transfer Payments"/>
    <x v="99"/>
    <s v="07"/>
    <s v="Trust And Agency"/>
    <s v="07: Trust And Agency"/>
    <s v="07082"/>
    <s v="Edvantage Reserve Fund"/>
    <x v="364"/>
    <s v="162.07082"/>
    <x v="1"/>
    <n v="135"/>
    <n v="100000"/>
    <n v="100000"/>
    <n v="100000"/>
    <n v="100000"/>
    <n v="100000"/>
    <n v="100000"/>
    <d v="2023-08-07T12:58:53"/>
    <n v="3361"/>
    <n v="1"/>
    <n v="1"/>
  </r>
  <r>
    <x v="7"/>
    <s v="Finance Secretariat"/>
    <n v="8"/>
    <s v="Finance"/>
    <n v="8"/>
    <s v="Finance Secretariat"/>
    <s v="Executive Branch"/>
    <n v="1"/>
    <n v="162"/>
    <s v="126000"/>
    <s v="Department of Accounts Transfer Payments"/>
    <x v="99"/>
    <s v="07"/>
    <s v="Trust And Agency"/>
    <s v="07: Trust And Agency"/>
    <s v="07082"/>
    <s v="Edvantage Reserve Fund"/>
    <x v="364"/>
    <s v="162.07082"/>
    <x v="2"/>
    <n v="200"/>
    <n v="1000"/>
    <n v="1000"/>
    <n v="1000"/>
    <n v="0"/>
    <n v="0"/>
    <n v="0"/>
    <d v="2023-08-07T12:58:53"/>
    <n v="3362"/>
    <n v="1"/>
    <n v="1"/>
  </r>
  <r>
    <x v="7"/>
    <s v="Finance Secretariat"/>
    <n v="8"/>
    <s v="Finance"/>
    <n v="8"/>
    <s v="Finance Secretariat"/>
    <s v="Executive Branch"/>
    <n v="1"/>
    <n v="162"/>
    <s v="126000"/>
    <s v="Department of Accounts Transfer Payments"/>
    <x v="99"/>
    <s v="07"/>
    <s v="Trust And Agency"/>
    <s v="07: Trust And Agency"/>
    <s v="07082"/>
    <s v="Edvantage Reserve Fund"/>
    <x v="364"/>
    <s v="162.07082"/>
    <x v="3"/>
    <n v="220"/>
    <n v="99000"/>
    <n v="99000"/>
    <n v="99000"/>
    <n v="100000"/>
    <n v="100000"/>
    <n v="100000"/>
    <d v="2023-08-07T12:58:53"/>
    <n v="3363"/>
    <n v="1"/>
    <n v="1"/>
  </r>
  <r>
    <x v="7"/>
    <s v="Finance Secretariat"/>
    <n v="8"/>
    <s v="Finance"/>
    <n v="8"/>
    <s v="Finance Secretariat"/>
    <s v="Executive Branch"/>
    <n v="1"/>
    <n v="162"/>
    <s v="126000"/>
    <s v="Department of Accounts Transfer Payments"/>
    <x v="99"/>
    <s v="07"/>
    <s v="Trust And Agency"/>
    <s v="07: Trust And Agency"/>
    <s v="07082"/>
    <s v="Edvantage Reserve Fund"/>
    <x v="364"/>
    <s v="162.07082"/>
    <x v="4"/>
    <n v="500"/>
    <n v="5517.44"/>
    <n v="6275.64"/>
    <n v="5930.3"/>
    <n v="1730.13"/>
    <n v="508.12"/>
    <n v="4879.95"/>
    <d v="2023-08-07T12:58:53"/>
    <n v="3364"/>
    <n v="1"/>
    <n v="1"/>
  </r>
  <r>
    <x v="7"/>
    <s v="Finance Secretariat"/>
    <n v="8"/>
    <s v="Finance"/>
    <n v="8"/>
    <s v="Finance Secretariat"/>
    <s v="Executive Branch"/>
    <n v="1"/>
    <n v="162"/>
    <s v="126000"/>
    <s v="Department of Accounts Transfer Payments"/>
    <x v="99"/>
    <s v="07"/>
    <s v="Trust And Agency"/>
    <s v="07: Trust And Agency"/>
    <s v="07162"/>
    <s v="Trust And Agency-DOATP"/>
    <x v="365"/>
    <s v="162.07162"/>
    <x v="0"/>
    <n v="100"/>
    <n v="189961.72"/>
    <n v="189961.72"/>
    <n v="189961.72"/>
    <n v="189961.72"/>
    <n v="189961.72"/>
    <n v="189961.72"/>
    <d v="2023-08-07T12:58:53"/>
    <n v="3365"/>
    <n v="1"/>
    <n v="1"/>
  </r>
  <r>
    <x v="7"/>
    <s v="Finance Secretariat"/>
    <n v="8"/>
    <s v="Finance"/>
    <n v="8"/>
    <s v="Finance Secretariat"/>
    <s v="Executive Branch"/>
    <n v="1"/>
    <n v="162"/>
    <s v="126000"/>
    <s v="Department of Accounts Transfer Payments"/>
    <x v="99"/>
    <s v="07"/>
    <s v="Trust And Agency"/>
    <s v="07: Trust And Agency"/>
    <s v="07162"/>
    <s v="Trust And Agency-DOATP"/>
    <x v="365"/>
    <s v="162.07162"/>
    <x v="1"/>
    <n v="135"/>
    <n v="94778"/>
    <n v="94778"/>
    <n v="94778"/>
    <n v="94778"/>
    <n v="94778"/>
    <n v="94778"/>
    <d v="2023-08-07T12:58:53"/>
    <n v="3366"/>
    <n v="1"/>
    <n v="1"/>
  </r>
  <r>
    <x v="7"/>
    <s v="Finance Secretariat"/>
    <n v="8"/>
    <s v="Finance"/>
    <n v="8"/>
    <s v="Finance Secretariat"/>
    <s v="Executive Branch"/>
    <n v="1"/>
    <n v="162"/>
    <s v="126000"/>
    <s v="Department of Accounts Transfer Payments"/>
    <x v="99"/>
    <s v="07"/>
    <s v="Trust And Agency"/>
    <s v="07: Trust And Agency"/>
    <s v="07162"/>
    <s v="Trust And Agency-DOATP"/>
    <x v="365"/>
    <s v="162.07162"/>
    <x v="3"/>
    <n v="220"/>
    <n v="94778"/>
    <n v="94778"/>
    <n v="94778"/>
    <n v="94778"/>
    <n v="94778"/>
    <n v="94778"/>
    <d v="2023-08-07T12:58:53"/>
    <n v="3367"/>
    <n v="1"/>
    <n v="1"/>
  </r>
  <r>
    <x v="7"/>
    <s v="Finance Secretariat"/>
    <n v="8"/>
    <s v="Finance"/>
    <n v="8"/>
    <s v="Finance Secretariat"/>
    <s v="Executive Branch"/>
    <n v="1"/>
    <n v="162"/>
    <s v="126000"/>
    <s v="Department of Accounts Transfer Payments"/>
    <x v="99"/>
    <s v="07"/>
    <s v="Trust And Agency"/>
    <s v="07: Trust And Agency"/>
    <s v="07210"/>
    <s v="Flex Reimbursmnt-Dpndnt Care"/>
    <x v="366"/>
    <s v="162.07210"/>
    <x v="0"/>
    <n v="100"/>
    <n v="2272631.34"/>
    <n v="2865687.42"/>
    <n v="2871446.74"/>
    <n v="2900570.72"/>
    <n v="3195752.85"/>
    <n v="3844109.8"/>
    <d v="2023-08-07T12:58:53"/>
    <n v="3368"/>
    <n v="1"/>
    <n v="1"/>
  </r>
  <r>
    <x v="7"/>
    <s v="Finance Secretariat"/>
    <n v="8"/>
    <s v="Finance"/>
    <n v="8"/>
    <s v="Finance Secretariat"/>
    <s v="Executive Branch"/>
    <n v="1"/>
    <n v="162"/>
    <s v="126000"/>
    <s v="Department of Accounts Transfer Payments"/>
    <x v="99"/>
    <s v="07"/>
    <s v="Trust And Agency"/>
    <s v="07: Trust And Agency"/>
    <s v="07210"/>
    <s v="Flex Reimbursmnt-Dpndnt Care"/>
    <x v="366"/>
    <s v="162.07210"/>
    <x v="1"/>
    <n v="135"/>
    <n v="7312783"/>
    <n v="7312783"/>
    <n v="8113783"/>
    <n v="7847441"/>
    <n v="7925915"/>
    <n v="7925915"/>
    <d v="2023-08-07T12:58:53"/>
    <n v="3369"/>
    <n v="1"/>
    <n v="1"/>
  </r>
  <r>
    <x v="7"/>
    <s v="Finance Secretariat"/>
    <n v="8"/>
    <s v="Finance"/>
    <n v="8"/>
    <s v="Finance Secretariat"/>
    <s v="Executive Branch"/>
    <n v="1"/>
    <n v="162"/>
    <s v="126000"/>
    <s v="Department of Accounts Transfer Payments"/>
    <x v="99"/>
    <s v="07"/>
    <s v="Trust And Agency"/>
    <s v="07: Trust And Agency"/>
    <s v="07210"/>
    <s v="Flex Reimbursmnt-Dpndnt Care"/>
    <x v="366"/>
    <s v="162.07210"/>
    <x v="2"/>
    <n v="200"/>
    <n v="7274842.2800000003"/>
    <n v="7310746.0700000003"/>
    <n v="7672330.8700000001"/>
    <n v="5509932.1600000001"/>
    <n v="5671235.4699999997"/>
    <n v="5923049.3200000003"/>
    <d v="2023-08-07T12:58:53"/>
    <n v="3370"/>
    <n v="1"/>
    <n v="1"/>
  </r>
  <r>
    <x v="7"/>
    <s v="Finance Secretariat"/>
    <n v="8"/>
    <s v="Finance"/>
    <n v="8"/>
    <s v="Finance Secretariat"/>
    <s v="Executive Branch"/>
    <n v="1"/>
    <n v="162"/>
    <s v="126000"/>
    <s v="Department of Accounts Transfer Payments"/>
    <x v="99"/>
    <s v="07"/>
    <s v="Trust And Agency"/>
    <s v="07: Trust And Agency"/>
    <s v="07210"/>
    <s v="Flex Reimbursmnt-Dpndnt Care"/>
    <x v="366"/>
    <s v="162.07210"/>
    <x v="3"/>
    <n v="220"/>
    <n v="37940.719999999739"/>
    <n v="2036.929999999702"/>
    <n v="441452.12999999989"/>
    <n v="2337508.84"/>
    <n v="2254679.5300000003"/>
    <n v="2002865.6799999997"/>
    <d v="2023-08-07T12:58:53"/>
    <n v="3371"/>
    <n v="1"/>
    <n v="1"/>
  </r>
  <r>
    <x v="7"/>
    <s v="Finance Secretariat"/>
    <n v="8"/>
    <s v="Finance"/>
    <n v="8"/>
    <s v="Finance Secretariat"/>
    <s v="Executive Branch"/>
    <n v="1"/>
    <n v="162"/>
    <s v="126000"/>
    <s v="Department of Accounts Transfer Payments"/>
    <x v="99"/>
    <s v="07"/>
    <s v="Trust And Agency"/>
    <s v="07: Trust And Agency"/>
    <s v="07210"/>
    <s v="Flex Reimbursmnt-Dpndnt Care"/>
    <x v="366"/>
    <s v="162.07210"/>
    <x v="4"/>
    <n v="500"/>
    <n v="7729687.46"/>
    <n v="7903802.1500000004"/>
    <n v="7851148.8499999996"/>
    <n v="5539056.1399999997"/>
    <n v="5966417.5999999996"/>
    <n v="6571406.2700000005"/>
    <d v="2023-08-07T12:58:53"/>
    <n v="3372"/>
    <n v="1"/>
    <n v="1"/>
  </r>
  <r>
    <x v="7"/>
    <s v="Finance Secretariat"/>
    <n v="8"/>
    <s v="Finance"/>
    <n v="8"/>
    <s v="Finance Secretariat"/>
    <s v="Executive Branch"/>
    <n v="1"/>
    <n v="162"/>
    <s v="126000"/>
    <s v="Department of Accounts Transfer Payments"/>
    <x v="99"/>
    <s v="07"/>
    <s v="Trust And Agency"/>
    <s v="07: Trust And Agency"/>
    <s v="07220"/>
    <s v="Flex Reimbursmnt-Medical Reimb"/>
    <x v="367"/>
    <s v="162.07220"/>
    <x v="0"/>
    <n v="100"/>
    <n v="2941236.44"/>
    <n v="2441324.4700000002"/>
    <n v="5013913.75"/>
    <n v="6716321.4400000004"/>
    <n v="7007914.25"/>
    <n v="8332225.8200000003"/>
    <d v="2023-08-07T12:58:53"/>
    <n v="3373"/>
    <n v="1"/>
    <n v="1"/>
  </r>
  <r>
    <x v="7"/>
    <s v="Finance Secretariat"/>
    <n v="8"/>
    <s v="Finance"/>
    <n v="8"/>
    <s v="Finance Secretariat"/>
    <s v="Executive Branch"/>
    <n v="1"/>
    <n v="162"/>
    <s v="126000"/>
    <s v="Department of Accounts Transfer Payments"/>
    <x v="99"/>
    <s v="07"/>
    <s v="Trust And Agency"/>
    <s v="07: Trust And Agency"/>
    <s v="07220"/>
    <s v="Flex Reimbursmnt-Medical Reimb"/>
    <x v="367"/>
    <s v="162.07220"/>
    <x v="1"/>
    <n v="135"/>
    <n v="24614468"/>
    <n v="24614468"/>
    <n v="23813468"/>
    <n v="22780609"/>
    <n v="23015081"/>
    <n v="23015081"/>
    <d v="2023-08-07T12:58:53"/>
    <n v="3374"/>
    <n v="1"/>
    <n v="1"/>
  </r>
  <r>
    <x v="7"/>
    <s v="Finance Secretariat"/>
    <n v="8"/>
    <s v="Finance"/>
    <n v="8"/>
    <s v="Finance Secretariat"/>
    <s v="Executive Branch"/>
    <n v="1"/>
    <n v="162"/>
    <s v="126000"/>
    <s v="Department of Accounts Transfer Payments"/>
    <x v="99"/>
    <s v="07"/>
    <s v="Trust And Agency"/>
    <s v="07: Trust And Agency"/>
    <s v="07220"/>
    <s v="Flex Reimbursmnt-Medical Reimb"/>
    <x v="367"/>
    <s v="162.07220"/>
    <x v="2"/>
    <n v="200"/>
    <n v="19897471.510000002"/>
    <n v="22065432.390000001"/>
    <n v="19640096.489999998"/>
    <n v="20408779.690000001"/>
    <n v="21368667.93"/>
    <n v="21387798.760000002"/>
    <d v="2023-08-07T12:58:53"/>
    <n v="3375"/>
    <n v="1"/>
    <n v="1"/>
  </r>
  <r>
    <x v="7"/>
    <s v="Finance Secretariat"/>
    <n v="8"/>
    <s v="Finance"/>
    <n v="8"/>
    <s v="Finance Secretariat"/>
    <s v="Executive Branch"/>
    <n v="1"/>
    <n v="162"/>
    <s v="126000"/>
    <s v="Department of Accounts Transfer Payments"/>
    <x v="99"/>
    <s v="07"/>
    <s v="Trust And Agency"/>
    <s v="07: Trust And Agency"/>
    <s v="07220"/>
    <s v="Flex Reimbursmnt-Medical Reimb"/>
    <x v="367"/>
    <s v="162.07220"/>
    <x v="3"/>
    <n v="220"/>
    <n v="4716996.4899999984"/>
    <n v="2549035.6099999994"/>
    <n v="4173371.5100000016"/>
    <n v="2371829.3099999987"/>
    <n v="1646413.0700000003"/>
    <n v="1627282.2399999984"/>
    <d v="2023-08-07T12:58:53"/>
    <n v="3376"/>
    <n v="1"/>
    <n v="1"/>
  </r>
  <r>
    <x v="7"/>
    <s v="Finance Secretariat"/>
    <n v="8"/>
    <s v="Finance"/>
    <n v="8"/>
    <s v="Finance Secretariat"/>
    <s v="Executive Branch"/>
    <n v="1"/>
    <n v="162"/>
    <s v="126000"/>
    <s v="Department of Accounts Transfer Payments"/>
    <x v="99"/>
    <s v="07"/>
    <s v="Trust And Agency"/>
    <s v="07: Trust And Agency"/>
    <s v="07220"/>
    <s v="Flex Reimbursmnt-Medical Reimb"/>
    <x v="367"/>
    <s v="162.07220"/>
    <x v="4"/>
    <n v="500"/>
    <n v="21224176.379999999"/>
    <n v="21565520.420000002"/>
    <n v="22521313.030000001"/>
    <n v="22110691.450000003"/>
    <n v="21660260.739999998"/>
    <n v="22712110.330000002"/>
    <d v="2023-08-07T12:58:53"/>
    <n v="3377"/>
    <n v="1"/>
    <n v="1"/>
  </r>
  <r>
    <x v="7"/>
    <s v="Finance Secretariat"/>
    <n v="8"/>
    <s v="Finance"/>
    <n v="8"/>
    <s v="Finance Secretariat"/>
    <s v="Executive Branch"/>
    <n v="1"/>
    <n v="162"/>
    <s v="126000"/>
    <s v="Department of Accounts Transfer Payments"/>
    <x v="99"/>
    <s v="07"/>
    <s v="Trust And Agency"/>
    <s v="07: Trust And Agency"/>
    <s v="07231"/>
    <s v="Flex Reimbursmnt-Admin Fees"/>
    <x v="368"/>
    <s v="162.07231"/>
    <x v="0"/>
    <n v="100"/>
    <n v="54086.260000000009"/>
    <n v="54778.880000000005"/>
    <n v="26696.98"/>
    <n v="8877.85"/>
    <n v="33232.78"/>
    <n v="16158.88"/>
    <d v="2023-08-07T12:58:53"/>
    <n v="3378"/>
    <n v="1"/>
    <n v="1"/>
  </r>
  <r>
    <x v="7"/>
    <s v="Finance Secretariat"/>
    <n v="8"/>
    <s v="Finance"/>
    <n v="8"/>
    <s v="Finance Secretariat"/>
    <s v="Executive Branch"/>
    <n v="1"/>
    <n v="162"/>
    <s v="126000"/>
    <s v="Department of Accounts Transfer Payments"/>
    <x v="99"/>
    <s v="07"/>
    <s v="Trust And Agency"/>
    <s v="07: Trust And Agency"/>
    <s v="07231"/>
    <s v="Flex Reimbursmnt-Admin Fees"/>
    <x v="368"/>
    <s v="162.07231"/>
    <x v="1"/>
    <n v="135"/>
    <n v="759025"/>
    <n v="759025"/>
    <n v="759025"/>
    <n v="421391"/>
    <n v="418938"/>
    <n v="418938"/>
    <d v="2023-08-07T12:58:53"/>
    <n v="3379"/>
    <n v="1"/>
    <n v="1"/>
  </r>
  <r>
    <x v="7"/>
    <s v="Finance Secretariat"/>
    <n v="8"/>
    <s v="Finance"/>
    <n v="8"/>
    <s v="Finance Secretariat"/>
    <s v="Executive Branch"/>
    <n v="1"/>
    <n v="162"/>
    <s v="126000"/>
    <s v="Department of Accounts Transfer Payments"/>
    <x v="99"/>
    <s v="07"/>
    <s v="Trust And Agency"/>
    <s v="07: Trust And Agency"/>
    <s v="07231"/>
    <s v="Flex Reimbursmnt-Admin Fees"/>
    <x v="368"/>
    <s v="162.07231"/>
    <x v="2"/>
    <n v="200"/>
    <n v="692864.9"/>
    <n v="703183.45"/>
    <n v="482216.6"/>
    <n v="420199.5"/>
    <n v="403452.83"/>
    <n v="401081.1"/>
    <d v="2023-08-07T12:58:53"/>
    <n v="3380"/>
    <n v="1"/>
    <n v="1"/>
  </r>
  <r>
    <x v="7"/>
    <s v="Finance Secretariat"/>
    <n v="8"/>
    <s v="Finance"/>
    <n v="8"/>
    <s v="Finance Secretariat"/>
    <s v="Executive Branch"/>
    <n v="1"/>
    <n v="162"/>
    <s v="126000"/>
    <s v="Department of Accounts Transfer Payments"/>
    <x v="99"/>
    <s v="07"/>
    <s v="Trust And Agency"/>
    <s v="07: Trust And Agency"/>
    <s v="07231"/>
    <s v="Flex Reimbursmnt-Admin Fees"/>
    <x v="368"/>
    <s v="162.07231"/>
    <x v="3"/>
    <n v="220"/>
    <n v="66160.099999999977"/>
    <n v="55841.550000000047"/>
    <n v="276808.40000000002"/>
    <n v="1191.5"/>
    <n v="15485.169999999984"/>
    <n v="17856.900000000023"/>
    <d v="2023-08-07T12:58:53"/>
    <n v="3381"/>
    <n v="1"/>
    <n v="1"/>
  </r>
  <r>
    <x v="7"/>
    <s v="Finance Secretariat"/>
    <n v="8"/>
    <s v="Finance"/>
    <n v="8"/>
    <s v="Finance Secretariat"/>
    <s v="Executive Branch"/>
    <n v="1"/>
    <n v="162"/>
    <s v="126000"/>
    <s v="Department of Accounts Transfer Payments"/>
    <x v="99"/>
    <s v="07"/>
    <s v="Trust And Agency"/>
    <s v="07: Trust And Agency"/>
    <s v="07231"/>
    <s v="Flex Reimbursmnt-Admin Fees"/>
    <x v="368"/>
    <s v="162.07231"/>
    <x v="4"/>
    <n v="500"/>
    <n v="695221.74"/>
    <n v="703876.07"/>
    <n v="417292.97"/>
    <n v="401180.37"/>
    <n v="384007.76"/>
    <n v="384007.2"/>
    <d v="2023-08-07T12:58:53"/>
    <n v="3382"/>
    <n v="1"/>
    <n v="1"/>
  </r>
  <r>
    <x v="7"/>
    <s v="Finance Secretariat"/>
    <n v="8"/>
    <s v="Finance"/>
    <n v="8"/>
    <s v="Finance Secretariat"/>
    <s v="Executive Branch"/>
    <n v="1"/>
    <n v="162"/>
    <s v="126000"/>
    <s v="Department of Accounts Transfer Payments"/>
    <x v="99"/>
    <s v="07"/>
    <s v="Trust And Agency"/>
    <s v="07: Trust And Agency"/>
    <s v="07240"/>
    <s v="Flex Reimbursement-Forfeiture"/>
    <x v="369"/>
    <s v="162.07240"/>
    <x v="0"/>
    <n v="100"/>
    <n v="2129064.59"/>
    <n v="2129064.59"/>
    <n v="2573908.7799999998"/>
    <n v="2572212.85"/>
    <n v="2528412.85"/>
    <n v="2528412.85"/>
    <d v="2023-08-07T12:58:53"/>
    <n v="3383"/>
    <n v="1"/>
    <n v="1"/>
  </r>
  <r>
    <x v="7"/>
    <s v="Finance Secretariat"/>
    <n v="8"/>
    <s v="Finance"/>
    <n v="8"/>
    <s v="Finance Secretariat"/>
    <s v="Executive Branch"/>
    <n v="1"/>
    <n v="162"/>
    <s v="126000"/>
    <s v="Department of Accounts Transfer Payments"/>
    <x v="99"/>
    <s v="07"/>
    <s v="Trust And Agency"/>
    <s v="07: Trust And Agency"/>
    <s v="07450"/>
    <s v="Additional Automobile Rntl Tax"/>
    <x v="370"/>
    <s v="162.07450"/>
    <x v="1"/>
    <n v="135"/>
    <n v="46500000"/>
    <n v="46500000"/>
    <n v="46500000"/>
    <n v="50000000"/>
    <n v="57000000"/>
    <n v="62000000"/>
    <d v="2023-08-07T12:58:53"/>
    <n v="3384"/>
    <n v="1"/>
    <n v="1"/>
  </r>
  <r>
    <x v="7"/>
    <s v="Finance Secretariat"/>
    <n v="8"/>
    <s v="Finance"/>
    <n v="8"/>
    <s v="Finance Secretariat"/>
    <s v="Executive Branch"/>
    <n v="1"/>
    <n v="162"/>
    <s v="126000"/>
    <s v="Department of Accounts Transfer Payments"/>
    <x v="99"/>
    <s v="07"/>
    <s v="Trust And Agency"/>
    <s v="07: Trust And Agency"/>
    <s v="07450"/>
    <s v="Additional Automobile Rntl Tax"/>
    <x v="370"/>
    <s v="162.07450"/>
    <x v="2"/>
    <n v="200"/>
    <n v="43163601.86999996"/>
    <n v="46495435.549999982"/>
    <n v="45480990.660000004"/>
    <n v="36978688"/>
    <n v="54085797.609999992"/>
    <n v="59893760.870000035"/>
    <d v="2023-08-07T12:58:53"/>
    <n v="3385"/>
    <n v="1"/>
    <n v="1"/>
  </r>
  <r>
    <x v="7"/>
    <s v="Finance Secretariat"/>
    <n v="8"/>
    <s v="Finance"/>
    <n v="8"/>
    <s v="Finance Secretariat"/>
    <s v="Executive Branch"/>
    <n v="1"/>
    <n v="162"/>
    <s v="126000"/>
    <s v="Department of Accounts Transfer Payments"/>
    <x v="99"/>
    <s v="07"/>
    <s v="Trust And Agency"/>
    <s v="07: Trust And Agency"/>
    <s v="07450"/>
    <s v="Additional Automobile Rntl Tax"/>
    <x v="370"/>
    <s v="162.07450"/>
    <x v="3"/>
    <n v="220"/>
    <n v="3336398.1300000399"/>
    <n v="4564.4500000178814"/>
    <n v="1019009.3399999961"/>
    <n v="13021312"/>
    <n v="2914202.390000008"/>
    <n v="2106239.1299999654"/>
    <d v="2023-08-07T12:58:53"/>
    <n v="3386"/>
    <n v="1"/>
    <n v="1"/>
  </r>
  <r>
    <x v="7"/>
    <s v="Finance Secretariat"/>
    <n v="8"/>
    <s v="Finance"/>
    <n v="8"/>
    <s v="Finance Secretariat"/>
    <s v="Executive Branch"/>
    <n v="1"/>
    <n v="162"/>
    <s v="126000"/>
    <s v="Department of Accounts Transfer Payments"/>
    <x v="99"/>
    <s v="07"/>
    <s v="Trust And Agency"/>
    <s v="07: Trust And Agency"/>
    <s v="07600"/>
    <s v="No Va Transportation Dist Fd"/>
    <x v="371"/>
    <s v="162.07600"/>
    <x v="0"/>
    <n v="100"/>
    <n v="2.0499999999999998"/>
    <n v="2.0499999999999998"/>
    <n v="0"/>
    <n v="0"/>
    <n v="0"/>
    <n v="0"/>
    <d v="2023-08-07T12:58:53"/>
    <n v="3387"/>
    <n v="1"/>
    <n v="1"/>
  </r>
  <r>
    <x v="7"/>
    <s v="Finance Secretariat"/>
    <n v="8"/>
    <s v="Finance"/>
    <n v="8"/>
    <s v="Finance Secretariat"/>
    <s v="Executive Branch"/>
    <n v="1"/>
    <n v="162"/>
    <s v="126000"/>
    <s v="Department of Accounts Transfer Payments"/>
    <x v="99"/>
    <s v="07"/>
    <s v="Trust And Agency"/>
    <s v="07: Trust And Agency"/>
    <s v="07610"/>
    <s v="Oak Grove Connector-TISAF"/>
    <x v="372"/>
    <s v="162.07610"/>
    <x v="0"/>
    <n v="100"/>
    <n v="1.1599999999999999"/>
    <n v="1.1599999999999999"/>
    <n v="0"/>
    <n v="0"/>
    <n v="0"/>
    <n v="0"/>
    <d v="2023-08-07T12:58:53"/>
    <n v="3388"/>
    <n v="1"/>
    <n v="1"/>
  </r>
  <r>
    <x v="7"/>
    <s v="Finance Secretariat"/>
    <n v="8"/>
    <s v="Finance"/>
    <n v="8"/>
    <s v="Finance Secretariat"/>
    <s v="Executive Branch"/>
    <n v="1"/>
    <n v="162"/>
    <s v="126000"/>
    <s v="Department of Accounts Transfer Payments"/>
    <x v="99"/>
    <s v="07"/>
    <s v="Trust And Agency"/>
    <s v="07: Trust And Agency"/>
    <s v="07620"/>
    <s v="Revenue Reserve Fund"/>
    <x v="373"/>
    <s v="162.07620"/>
    <x v="0"/>
    <n v="100"/>
    <n v="156439031.13"/>
    <n v="502590171.05000001"/>
    <n v="513245203.13"/>
    <n v="855790084.70000005"/>
    <n v="2006270369.24"/>
    <n v="2044471944.6199999"/>
    <d v="2023-08-07T12:58:53"/>
    <n v="3389"/>
    <n v="1"/>
    <n v="1"/>
  </r>
  <r>
    <x v="7"/>
    <s v="Finance Secretariat"/>
    <n v="8"/>
    <s v="Finance"/>
    <n v="8"/>
    <s v="Finance Secretariat"/>
    <s v="Executive Branch"/>
    <n v="1"/>
    <n v="162"/>
    <s v="126000"/>
    <s v="Department of Accounts Transfer Payments"/>
    <x v="99"/>
    <s v="07"/>
    <s v="Trust And Agency"/>
    <s v="07: Trust And Agency"/>
    <s v="07620"/>
    <s v="Revenue Reserve Fund"/>
    <x v="373"/>
    <s v="162.07620"/>
    <x v="1"/>
    <n v="135"/>
    <n v="156395372"/>
    <n v="342727895"/>
    <n v="0"/>
    <n v="339027631"/>
    <n v="1148700000"/>
    <n v="0"/>
    <d v="2023-08-07T12:58:53"/>
    <n v="3390"/>
    <n v="1"/>
    <n v="1"/>
  </r>
  <r>
    <x v="7"/>
    <s v="Finance Secretariat"/>
    <n v="8"/>
    <s v="Finance"/>
    <n v="8"/>
    <s v="Finance Secretariat"/>
    <s v="Executive Branch"/>
    <n v="1"/>
    <n v="162"/>
    <s v="126000"/>
    <s v="Department of Accounts Transfer Payments"/>
    <x v="99"/>
    <s v="07"/>
    <s v="Trust And Agency"/>
    <s v="07: Trust And Agency"/>
    <s v="07620"/>
    <s v="Revenue Reserve Fund"/>
    <x v="373"/>
    <s v="162.07620"/>
    <x v="3"/>
    <n v="220"/>
    <n v="156395372"/>
    <n v="342727895"/>
    <n v="0"/>
    <n v="339027631"/>
    <n v="1148700000"/>
    <n v="0"/>
    <d v="2023-08-07T12:58:53"/>
    <n v="3391"/>
    <n v="1"/>
    <n v="1"/>
  </r>
  <r>
    <x v="7"/>
    <s v="Finance Secretariat"/>
    <n v="8"/>
    <s v="Finance"/>
    <n v="8"/>
    <s v="Finance Secretariat"/>
    <s v="Executive Branch"/>
    <n v="1"/>
    <n v="162"/>
    <s v="126000"/>
    <s v="Department of Accounts Transfer Payments"/>
    <x v="99"/>
    <s v="07"/>
    <s v="Trust And Agency"/>
    <s v="07: Trust And Agency"/>
    <s v="07620"/>
    <s v="Revenue Reserve Fund"/>
    <x v="373"/>
    <s v="162.07620"/>
    <x v="4"/>
    <n v="500"/>
    <n v="43659.13"/>
    <n v="3423244.95"/>
    <n v="10655032.029999999"/>
    <n v="3517250.6"/>
    <n v="1780284.54"/>
    <n v="38201575.369999997"/>
    <d v="2023-08-07T12:58:53"/>
    <n v="3392"/>
    <n v="1"/>
    <n v="1"/>
  </r>
  <r>
    <x v="7"/>
    <s v="Finance Secretariat"/>
    <n v="8"/>
    <s v="Finance"/>
    <n v="8"/>
    <s v="Finance Secretariat"/>
    <s v="Executive Branch"/>
    <n v="1"/>
    <n v="162"/>
    <s v="126000"/>
    <s v="Department of Accounts Transfer Payments"/>
    <x v="99"/>
    <s v="09"/>
    <s v="Dedicated Special Revenue"/>
    <s v="09: Dedicated Special Revenue"/>
    <s v="09056"/>
    <s v="Games of Skill Local Fund"/>
    <x v="374"/>
    <s v="162.09056"/>
    <x v="0"/>
    <n v="100"/>
    <n v="0"/>
    <n v="0"/>
    <n v="0"/>
    <n v="1344760.92"/>
    <n v="0"/>
    <n v="0"/>
    <d v="2023-08-07T12:58:53"/>
    <n v="3393"/>
    <n v="1"/>
    <n v="1"/>
  </r>
  <r>
    <x v="7"/>
    <s v="Finance Secretariat"/>
    <n v="8"/>
    <s v="Finance"/>
    <n v="8"/>
    <s v="Finance Secretariat"/>
    <s v="Executive Branch"/>
    <n v="1"/>
    <n v="162"/>
    <s v="126000"/>
    <s v="Department of Accounts Transfer Payments"/>
    <x v="99"/>
    <s v="09"/>
    <s v="Dedicated Special Revenue"/>
    <s v="09: Dedicated Special Revenue"/>
    <s v="09056"/>
    <s v="Games of Skill Local Fund"/>
    <x v="374"/>
    <s v="162.09056"/>
    <x v="1"/>
    <n v="135"/>
    <n v="0"/>
    <n v="0"/>
    <n v="0"/>
    <n v="19008000"/>
    <n v="2699999.92"/>
    <n v="0"/>
    <d v="2023-08-07T12:58:53"/>
    <n v="3394"/>
    <n v="1"/>
    <n v="1"/>
  </r>
  <r>
    <x v="7"/>
    <s v="Finance Secretariat"/>
    <n v="8"/>
    <s v="Finance"/>
    <n v="8"/>
    <s v="Finance Secretariat"/>
    <s v="Executive Branch"/>
    <n v="1"/>
    <n v="162"/>
    <s v="126000"/>
    <s v="Department of Accounts Transfer Payments"/>
    <x v="99"/>
    <s v="09"/>
    <s v="Dedicated Special Revenue"/>
    <s v="09: Dedicated Special Revenue"/>
    <s v="09056"/>
    <s v="Games of Skill Local Fund"/>
    <x v="374"/>
    <s v="162.09056"/>
    <x v="2"/>
    <n v="200"/>
    <n v="0"/>
    <n v="0"/>
    <n v="0"/>
    <n v="13098336"/>
    <n v="2529648"/>
    <n v="0"/>
    <d v="2023-08-07T12:58:53"/>
    <n v="3395"/>
    <n v="1"/>
    <n v="1"/>
  </r>
  <r>
    <x v="7"/>
    <s v="Finance Secretariat"/>
    <n v="8"/>
    <s v="Finance"/>
    <n v="8"/>
    <s v="Finance Secretariat"/>
    <s v="Executive Branch"/>
    <n v="1"/>
    <n v="162"/>
    <s v="126000"/>
    <s v="Department of Accounts Transfer Payments"/>
    <x v="99"/>
    <s v="09"/>
    <s v="Dedicated Special Revenue"/>
    <s v="09: Dedicated Special Revenue"/>
    <s v="09056"/>
    <s v="Games of Skill Local Fund"/>
    <x v="374"/>
    <s v="162.09056"/>
    <x v="3"/>
    <n v="220"/>
    <n v="0"/>
    <n v="0"/>
    <n v="0"/>
    <n v="5909664"/>
    <n v="170351.91999999993"/>
    <n v="0"/>
    <d v="2023-08-07T12:58:53"/>
    <n v="3396"/>
    <n v="1"/>
    <n v="1"/>
  </r>
  <r>
    <x v="7"/>
    <s v="Finance Secretariat"/>
    <n v="8"/>
    <s v="Finance"/>
    <n v="8"/>
    <s v="Finance Secretariat"/>
    <s v="Executive Branch"/>
    <n v="1"/>
    <n v="162"/>
    <s v="126000"/>
    <s v="Department of Accounts Transfer Payments"/>
    <x v="99"/>
    <s v="09"/>
    <s v="Dedicated Special Revenue"/>
    <s v="09: Dedicated Special Revenue"/>
    <s v="09260"/>
    <s v="VA Comms Sales And Use Tax"/>
    <x v="375"/>
    <s v="162.09260"/>
    <x v="1"/>
    <n v="135"/>
    <n v="440000000"/>
    <n v="440000000"/>
    <n v="440000000"/>
    <n v="440000000"/>
    <n v="440000000"/>
    <n v="440000000"/>
    <d v="2023-08-07T12:58:53"/>
    <n v="3397"/>
    <n v="1"/>
    <n v="1"/>
  </r>
  <r>
    <x v="7"/>
    <s v="Finance Secretariat"/>
    <n v="8"/>
    <s v="Finance"/>
    <n v="8"/>
    <s v="Finance Secretariat"/>
    <s v="Executive Branch"/>
    <n v="1"/>
    <n v="162"/>
    <s v="126000"/>
    <s v="Department of Accounts Transfer Payments"/>
    <x v="99"/>
    <s v="09"/>
    <s v="Dedicated Special Revenue"/>
    <s v="09: Dedicated Special Revenue"/>
    <s v="09260"/>
    <s v="VA Comms Sales And Use Tax"/>
    <x v="375"/>
    <s v="162.09260"/>
    <x v="2"/>
    <n v="200"/>
    <n v="386070849.76999986"/>
    <n v="359706274.26999974"/>
    <n v="346568843.17000002"/>
    <n v="316916346.62"/>
    <n v="299224790.69"/>
    <n v="292057596.45000005"/>
    <d v="2023-08-07T12:58:53"/>
    <n v="3398"/>
    <n v="1"/>
    <n v="1"/>
  </r>
  <r>
    <x v="7"/>
    <s v="Finance Secretariat"/>
    <n v="8"/>
    <s v="Finance"/>
    <n v="8"/>
    <s v="Finance Secretariat"/>
    <s v="Executive Branch"/>
    <n v="1"/>
    <n v="162"/>
    <s v="126000"/>
    <s v="Department of Accounts Transfer Payments"/>
    <x v="99"/>
    <s v="09"/>
    <s v="Dedicated Special Revenue"/>
    <s v="09: Dedicated Special Revenue"/>
    <s v="09260"/>
    <s v="VA Comms Sales And Use Tax"/>
    <x v="375"/>
    <s v="162.09260"/>
    <x v="3"/>
    <n v="220"/>
    <n v="53929150.230000138"/>
    <n v="80293725.730000257"/>
    <n v="93431156.829999983"/>
    <n v="123083653.38"/>
    <n v="140775209.31"/>
    <n v="147942403.54999995"/>
    <d v="2023-08-07T12:58:53"/>
    <n v="3399"/>
    <n v="1"/>
    <n v="1"/>
  </r>
  <r>
    <x v="7"/>
    <s v="Finance Secretariat"/>
    <n v="8"/>
    <s v="Finance"/>
    <n v="8"/>
    <s v="Finance Secretariat"/>
    <s v="Executive Branch"/>
    <n v="1"/>
    <n v="162"/>
    <s v="126000"/>
    <s v="Department of Accounts Transfer Payments"/>
    <x v="99"/>
    <s v="09"/>
    <s v="Dedicated Special Revenue"/>
    <s v="09: Dedicated Special Revenue"/>
    <s v="09280"/>
    <s v="Wireless E-911 Fund"/>
    <x v="64"/>
    <s v="162.09280"/>
    <x v="1"/>
    <n v="135"/>
    <n v="36000000"/>
    <n v="37000000"/>
    <n v="37000000"/>
    <n v="37000000"/>
    <n v="39800000"/>
    <n v="37000000"/>
    <d v="2023-08-07T12:58:53"/>
    <n v="3400"/>
    <n v="1"/>
    <n v="1"/>
  </r>
  <r>
    <x v="7"/>
    <s v="Finance Secretariat"/>
    <n v="8"/>
    <s v="Finance"/>
    <n v="8"/>
    <s v="Finance Secretariat"/>
    <s v="Executive Branch"/>
    <n v="1"/>
    <n v="162"/>
    <s v="126000"/>
    <s v="Department of Accounts Transfer Payments"/>
    <x v="99"/>
    <s v="09"/>
    <s v="Dedicated Special Revenue"/>
    <s v="09: Dedicated Special Revenue"/>
    <s v="09280"/>
    <s v="Wireless E-911 Fund"/>
    <x v="64"/>
    <s v="162.09280"/>
    <x v="2"/>
    <n v="200"/>
    <n v="29136084.730000012"/>
    <n v="29980210.609999992"/>
    <n v="31459547.859999992"/>
    <n v="32637653.320000019"/>
    <n v="39212074.949999981"/>
    <n v="35485806.199999996"/>
    <d v="2023-08-07T12:58:53"/>
    <n v="3401"/>
    <n v="1"/>
    <n v="1"/>
  </r>
  <r>
    <x v="7"/>
    <s v="Finance Secretariat"/>
    <n v="8"/>
    <s v="Finance"/>
    <n v="8"/>
    <s v="Finance Secretariat"/>
    <s v="Executive Branch"/>
    <n v="1"/>
    <n v="162"/>
    <s v="126000"/>
    <s v="Department of Accounts Transfer Payments"/>
    <x v="99"/>
    <s v="09"/>
    <s v="Dedicated Special Revenue"/>
    <s v="09: Dedicated Special Revenue"/>
    <s v="09280"/>
    <s v="Wireless E-911 Fund"/>
    <x v="64"/>
    <s v="162.09280"/>
    <x v="3"/>
    <n v="220"/>
    <n v="6863915.2699999884"/>
    <n v="7019789.390000008"/>
    <n v="5540452.140000008"/>
    <n v="4362346.6799999811"/>
    <n v="587925.05000001937"/>
    <n v="1514193.8000000045"/>
    <d v="2023-08-07T12:58:53"/>
    <n v="3402"/>
    <n v="1"/>
    <n v="1"/>
  </r>
  <r>
    <x v="7"/>
    <s v="Finance Secretariat"/>
    <n v="8"/>
    <s v="Finance"/>
    <n v="8"/>
    <s v="Finance Secretariat"/>
    <s v="Executive Branch"/>
    <n v="1"/>
    <n v="162"/>
    <s v="126000"/>
    <s v="Department of Accounts Transfer Payments"/>
    <x v="99"/>
    <s v="09"/>
    <s v="Dedicated Special Revenue"/>
    <s v="09: Dedicated Special Revenue"/>
    <s v="09362"/>
    <s v="Commonwealth Health Research"/>
    <x v="376"/>
    <s v="162.09362"/>
    <x v="0"/>
    <n v="100"/>
    <n v="226956.56"/>
    <n v="319940.02"/>
    <n v="374278.46"/>
    <n v="578602.05000000005"/>
    <n v="754210.75"/>
    <n v="662488.17999999993"/>
    <d v="2023-08-07T12:58:53"/>
    <n v="3403"/>
    <n v="1"/>
    <n v="1"/>
  </r>
  <r>
    <x v="7"/>
    <s v="Finance Secretariat"/>
    <n v="8"/>
    <s v="Finance"/>
    <n v="8"/>
    <s v="Finance Secretariat"/>
    <s v="Executive Branch"/>
    <n v="1"/>
    <n v="162"/>
    <s v="126000"/>
    <s v="Department of Accounts Transfer Payments"/>
    <x v="99"/>
    <s v="09"/>
    <s v="Dedicated Special Revenue"/>
    <s v="09: Dedicated Special Revenue"/>
    <s v="09362"/>
    <s v="Commonwealth Health Research"/>
    <x v="376"/>
    <s v="162.09362"/>
    <x v="1"/>
    <n v="135"/>
    <n v="1331344"/>
    <n v="1549871"/>
    <n v="1664620"/>
    <n v="1936111"/>
    <n v="1846112"/>
    <n v="1962287.45"/>
    <d v="2023-08-07T12:58:53"/>
    <n v="3404"/>
    <n v="1"/>
    <n v="1"/>
  </r>
  <r>
    <x v="7"/>
    <s v="Finance Secretariat"/>
    <n v="8"/>
    <s v="Finance"/>
    <n v="8"/>
    <s v="Finance Secretariat"/>
    <s v="Executive Branch"/>
    <n v="1"/>
    <n v="162"/>
    <s v="126000"/>
    <s v="Department of Accounts Transfer Payments"/>
    <x v="99"/>
    <s v="09"/>
    <s v="Dedicated Special Revenue"/>
    <s v="09: Dedicated Special Revenue"/>
    <s v="09362"/>
    <s v="Commonwealth Health Research"/>
    <x v="376"/>
    <s v="162.09362"/>
    <x v="2"/>
    <n v="200"/>
    <n v="1328927.02"/>
    <n v="1342801.6799999997"/>
    <n v="1559496.0899999999"/>
    <n v="1566853.5899999999"/>
    <n v="1561210.9200000002"/>
    <n v="1859786.35"/>
    <d v="2023-08-07T12:58:53"/>
    <n v="3405"/>
    <n v="1"/>
    <n v="1"/>
  </r>
  <r>
    <x v="7"/>
    <s v="Finance Secretariat"/>
    <n v="8"/>
    <s v="Finance"/>
    <n v="8"/>
    <s v="Finance Secretariat"/>
    <s v="Executive Branch"/>
    <n v="1"/>
    <n v="162"/>
    <s v="126000"/>
    <s v="Department of Accounts Transfer Payments"/>
    <x v="99"/>
    <s v="09"/>
    <s v="Dedicated Special Revenue"/>
    <s v="09: Dedicated Special Revenue"/>
    <s v="09362"/>
    <s v="Commonwealth Health Research"/>
    <x v="376"/>
    <s v="162.09362"/>
    <x v="3"/>
    <n v="220"/>
    <n v="2416.9799999999814"/>
    <n v="207069.3200000003"/>
    <n v="105123.91000000015"/>
    <n v="369257.41000000015"/>
    <n v="284901.07999999984"/>
    <n v="102501.09999999986"/>
    <d v="2023-08-07T12:58:53"/>
    <n v="3406"/>
    <n v="1"/>
    <n v="1"/>
  </r>
  <r>
    <x v="7"/>
    <s v="Finance Secretariat"/>
    <n v="8"/>
    <s v="Finance"/>
    <n v="8"/>
    <s v="Finance Secretariat"/>
    <s v="Executive Branch"/>
    <n v="1"/>
    <n v="162"/>
    <s v="126000"/>
    <s v="Department of Accounts Transfer Payments"/>
    <x v="99"/>
    <s v="09"/>
    <s v="Dedicated Special Revenue"/>
    <s v="09: Dedicated Special Revenue"/>
    <s v="09362"/>
    <s v="Commonwealth Health Research"/>
    <x v="376"/>
    <s v="162.09362"/>
    <x v="4"/>
    <n v="500"/>
    <n v="1283756.6199999999"/>
    <n v="1435785.14"/>
    <n v="1613834.53"/>
    <n v="1771177.18"/>
    <n v="1736819.6199999999"/>
    <n v="1768063.78"/>
    <d v="2023-08-07T12:58:53"/>
    <n v="3407"/>
    <n v="1"/>
    <n v="1"/>
  </r>
  <r>
    <x v="7"/>
    <s v="Finance Secretariat"/>
    <n v="8"/>
    <s v="Finance"/>
    <n v="8"/>
    <s v="Finance Secretariat"/>
    <s v="Executive Branch"/>
    <n v="1"/>
    <n v="162"/>
    <s v="126000"/>
    <s v="Department of Accounts Transfer Payments"/>
    <x v="99"/>
    <s v="09"/>
    <s v="Dedicated Special Revenue"/>
    <s v="09: Dedicated Special Revenue"/>
    <s v="09680"/>
    <s v="Historic Triangle Marketing"/>
    <x v="377"/>
    <s v="162.09680"/>
    <x v="0"/>
    <n v="100"/>
    <n v="0"/>
    <n v="1100312.29"/>
    <n v="765504.29"/>
    <n v="1747926.48"/>
    <n v="1372058.35"/>
    <n v="1386654.26"/>
    <d v="2023-08-07T12:58:53"/>
    <n v="3408"/>
    <n v="1"/>
    <n v="1"/>
  </r>
  <r>
    <x v="7"/>
    <s v="Finance Secretariat"/>
    <n v="8"/>
    <s v="Finance"/>
    <n v="8"/>
    <s v="Finance Secretariat"/>
    <s v="Executive Branch"/>
    <n v="1"/>
    <n v="162"/>
    <s v="126000"/>
    <s v="Department of Accounts Transfer Payments"/>
    <x v="99"/>
    <s v="09"/>
    <s v="Dedicated Special Revenue"/>
    <s v="09: Dedicated Special Revenue"/>
    <s v="09680"/>
    <s v="Historic Triangle Marketing"/>
    <x v="377"/>
    <s v="162.09680"/>
    <x v="1"/>
    <n v="135"/>
    <n v="0"/>
    <n v="12990000"/>
    <n v="14000000"/>
    <n v="14000000"/>
    <n v="16000000"/>
    <n v="16400000"/>
    <d v="2023-08-07T12:58:53"/>
    <n v="3409"/>
    <n v="1"/>
    <n v="1"/>
  </r>
  <r>
    <x v="7"/>
    <s v="Finance Secretariat"/>
    <n v="8"/>
    <s v="Finance"/>
    <n v="8"/>
    <s v="Finance Secretariat"/>
    <s v="Executive Branch"/>
    <n v="1"/>
    <n v="162"/>
    <s v="126000"/>
    <s v="Department of Accounts Transfer Payments"/>
    <x v="99"/>
    <s v="09"/>
    <s v="Dedicated Special Revenue"/>
    <s v="09: Dedicated Special Revenue"/>
    <s v="09680"/>
    <s v="Historic Triangle Marketing"/>
    <x v="377"/>
    <s v="162.09680"/>
    <x v="2"/>
    <n v="200"/>
    <n v="0"/>
    <n v="10302663.59"/>
    <n v="12563175.960000001"/>
    <n v="11918362.800000001"/>
    <n v="15387392.390000001"/>
    <n v="16104547.460000001"/>
    <d v="2023-08-07T12:58:53"/>
    <n v="3410"/>
    <n v="1"/>
    <n v="1"/>
  </r>
  <r>
    <x v="7"/>
    <s v="Finance Secretariat"/>
    <n v="8"/>
    <s v="Finance"/>
    <n v="8"/>
    <s v="Finance Secretariat"/>
    <s v="Executive Branch"/>
    <n v="1"/>
    <n v="162"/>
    <s v="126000"/>
    <s v="Department of Accounts Transfer Payments"/>
    <x v="99"/>
    <s v="09"/>
    <s v="Dedicated Special Revenue"/>
    <s v="09: Dedicated Special Revenue"/>
    <s v="09680"/>
    <s v="Historic Triangle Marketing"/>
    <x v="377"/>
    <s v="162.09680"/>
    <x v="3"/>
    <n v="220"/>
    <n v="0"/>
    <n v="2687336.41"/>
    <n v="1436824.0399999991"/>
    <n v="2081637.1999999993"/>
    <n v="612607.6099999994"/>
    <n v="295452.53999999911"/>
    <d v="2023-08-07T12:58:53"/>
    <n v="3411"/>
    <n v="1"/>
    <n v="1"/>
  </r>
  <r>
    <x v="7"/>
    <s v="Finance Secretariat"/>
    <n v="8"/>
    <s v="Finance"/>
    <n v="8"/>
    <s v="Finance Secretariat"/>
    <s v="Executive Branch"/>
    <n v="1"/>
    <n v="162"/>
    <s v="126000"/>
    <s v="Department of Accounts Transfer Payments"/>
    <x v="99"/>
    <s v="09"/>
    <s v="Dedicated Special Revenue"/>
    <s v="09: Dedicated Special Revenue"/>
    <s v="09680"/>
    <s v="Historic Triangle Marketing"/>
    <x v="377"/>
    <s v="162.09680"/>
    <x v="4"/>
    <n v="500"/>
    <n v="0"/>
    <n v="1307713.7200000002"/>
    <n v="1343197.92"/>
    <n v="969361.09"/>
    <n v="1551499.87"/>
    <n v="1591937.47"/>
    <d v="2023-08-07T12:58:53"/>
    <n v="3412"/>
    <n v="1"/>
    <n v="1"/>
  </r>
  <r>
    <x v="7"/>
    <s v="Finance Secretariat"/>
    <n v="8"/>
    <s v="Finance"/>
    <n v="8"/>
    <s v="Finance Secretariat"/>
    <s v="Executive Branch"/>
    <n v="1"/>
    <n v="162"/>
    <s v="126000"/>
    <s v="Department of Accounts Transfer Payments"/>
    <x v="99"/>
    <s v="09"/>
    <s v="Dedicated Special Revenue"/>
    <s v="09: Dedicated Special Revenue"/>
    <s v="09690"/>
    <s v="Collections of HistTriSalesTax"/>
    <x v="378"/>
    <s v="162.09690"/>
    <x v="1"/>
    <n v="135"/>
    <n v="0"/>
    <n v="9110000"/>
    <n v="14000000"/>
    <n v="14000000"/>
    <n v="15000000"/>
    <n v="14800000"/>
    <d v="2023-08-07T12:58:53"/>
    <n v="3413"/>
    <n v="1"/>
    <n v="1"/>
  </r>
  <r>
    <x v="7"/>
    <s v="Finance Secretariat"/>
    <n v="8"/>
    <s v="Finance"/>
    <n v="8"/>
    <s v="Finance Secretariat"/>
    <s v="Executive Branch"/>
    <n v="1"/>
    <n v="162"/>
    <s v="126000"/>
    <s v="Department of Accounts Transfer Payments"/>
    <x v="99"/>
    <s v="09"/>
    <s v="Dedicated Special Revenue"/>
    <s v="09: Dedicated Special Revenue"/>
    <s v="09690"/>
    <s v="Collections of HistTriSalesTax"/>
    <x v="378"/>
    <s v="162.09690"/>
    <x v="2"/>
    <n v="200"/>
    <n v="0"/>
    <n v="9107214.2300000004"/>
    <n v="11139049.280000001"/>
    <n v="11117684.109999999"/>
    <n v="13812495.98"/>
    <n v="14516301.329999998"/>
    <d v="2023-08-07T12:58:53"/>
    <n v="3414"/>
    <n v="1"/>
    <n v="1"/>
  </r>
  <r>
    <x v="7"/>
    <s v="Finance Secretariat"/>
    <n v="8"/>
    <s v="Finance"/>
    <n v="8"/>
    <s v="Finance Secretariat"/>
    <s v="Executive Branch"/>
    <n v="1"/>
    <n v="162"/>
    <s v="126000"/>
    <s v="Department of Accounts Transfer Payments"/>
    <x v="99"/>
    <s v="09"/>
    <s v="Dedicated Special Revenue"/>
    <s v="09: Dedicated Special Revenue"/>
    <s v="09690"/>
    <s v="Collections of HistTriSalesTax"/>
    <x v="378"/>
    <s v="162.09690"/>
    <x v="3"/>
    <n v="220"/>
    <n v="0"/>
    <n v="2785.769999999553"/>
    <n v="2860950.7199999988"/>
    <n v="2882315.8900000006"/>
    <n v="1187504.0199999996"/>
    <n v="283698.67000000179"/>
    <d v="2023-08-07T12:58:53"/>
    <n v="3415"/>
    <n v="1"/>
    <n v="1"/>
  </r>
  <r>
    <x v="7"/>
    <s v="Finance Secretariat"/>
    <n v="8"/>
    <s v="Finance"/>
    <n v="8"/>
    <s v="Finance Secretariat"/>
    <s v="Executive Branch"/>
    <n v="1"/>
    <n v="162"/>
    <s v="126000"/>
    <s v="Department of Accounts Transfer Payments"/>
    <x v="99"/>
    <s v="10"/>
    <s v="Federal Trust"/>
    <s v="10: Federal Trust"/>
    <s v="10110"/>
    <s v="CARESActRlfFd?General-COVID-19"/>
    <x v="2"/>
    <s v="162.10110"/>
    <x v="0"/>
    <n v="100"/>
    <n v="0"/>
    <n v="0"/>
    <n v="0"/>
    <n v="160438.18"/>
    <n v="0"/>
    <n v="0"/>
    <d v="2023-08-07T12:58:53"/>
    <n v="3416"/>
    <n v="1"/>
    <n v="1"/>
  </r>
  <r>
    <x v="7"/>
    <s v="Finance Secretariat"/>
    <n v="8"/>
    <s v="Finance"/>
    <n v="8"/>
    <s v="Finance Secretariat"/>
    <s v="Executive Branch"/>
    <n v="1"/>
    <n v="162"/>
    <s v="126000"/>
    <s v="Department of Accounts Transfer Payments"/>
    <x v="99"/>
    <s v="10"/>
    <s v="Federal Trust"/>
    <s v="10: Federal Trust"/>
    <s v="10110"/>
    <s v="CARESActRlfFd?General-COVID-19"/>
    <x v="2"/>
    <s v="162.10110"/>
    <x v="1"/>
    <n v="135"/>
    <n v="0"/>
    <n v="0"/>
    <n v="644573383"/>
    <n v="731051970.89999998"/>
    <n v="9117.67"/>
    <n v="0"/>
    <d v="2023-08-07T12:58:53"/>
    <n v="3417"/>
    <n v="1"/>
    <n v="1"/>
  </r>
  <r>
    <x v="7"/>
    <s v="Finance Secretariat"/>
    <n v="8"/>
    <s v="Finance"/>
    <n v="8"/>
    <s v="Finance Secretariat"/>
    <s v="Executive Branch"/>
    <n v="1"/>
    <n v="162"/>
    <s v="126000"/>
    <s v="Department of Accounts Transfer Payments"/>
    <x v="99"/>
    <s v="10"/>
    <s v="Federal Trust"/>
    <s v="10: Federal Trust"/>
    <s v="10110"/>
    <s v="CARESActRlfFd?General-COVID-19"/>
    <x v="2"/>
    <s v="162.10110"/>
    <x v="2"/>
    <n v="200"/>
    <n v="0"/>
    <n v="0"/>
    <n v="644573383"/>
    <n v="730891532.71999979"/>
    <n v="9117.6699999999983"/>
    <n v="0"/>
    <d v="2023-08-07T12:58:53"/>
    <n v="3418"/>
    <n v="1"/>
    <n v="1"/>
  </r>
  <r>
    <x v="7"/>
    <s v="Finance Secretariat"/>
    <n v="8"/>
    <s v="Finance"/>
    <n v="8"/>
    <s v="Finance Secretariat"/>
    <s v="Executive Branch"/>
    <n v="1"/>
    <n v="162"/>
    <s v="126000"/>
    <s v="Department of Accounts Transfer Payments"/>
    <x v="99"/>
    <s v="10"/>
    <s v="Federal Trust"/>
    <s v="10: Federal Trust"/>
    <s v="10110"/>
    <s v="CARESActRlfFd?General-COVID-19"/>
    <x v="2"/>
    <s v="162.10110"/>
    <x v="3"/>
    <n v="220"/>
    <n v="0"/>
    <n v="0"/>
    <n v="0"/>
    <n v="160438.18000018597"/>
    <n v="1.8189894035458565E-12"/>
    <n v="0"/>
    <d v="2023-08-07T12:58:53"/>
    <n v="3419"/>
    <n v="1"/>
    <n v="1"/>
  </r>
  <r>
    <x v="7"/>
    <s v="Finance Secretariat"/>
    <n v="8"/>
    <s v="Finance"/>
    <n v="8"/>
    <s v="Finance Secretariat"/>
    <s v="Executive Branch"/>
    <n v="1"/>
    <n v="162"/>
    <s v="126000"/>
    <s v="Department of Accounts Transfer Payments"/>
    <x v="99"/>
    <s v="10"/>
    <s v="Federal Trust"/>
    <s v="10: Federal Trust"/>
    <s v="10110"/>
    <s v="CARESActRlfFd?General-COVID-19"/>
    <x v="2"/>
    <s v="162.10110"/>
    <x v="4"/>
    <n v="500"/>
    <n v="0"/>
    <n v="0"/>
    <n v="0"/>
    <n v="0"/>
    <n v="6207199.3700000001"/>
    <n v="11062.480000000001"/>
    <d v="2023-08-07T12:58:53"/>
    <n v="3420"/>
    <n v="1"/>
    <n v="1"/>
  </r>
  <r>
    <x v="7"/>
    <s v="Finance Secretariat"/>
    <n v="8"/>
    <s v="Finance"/>
    <n v="8"/>
    <s v="Finance Secretariat"/>
    <s v="Executive Branch"/>
    <n v="1"/>
    <n v="162"/>
    <s v="126000"/>
    <s v="Department of Accounts Transfer Payments"/>
    <x v="99"/>
    <s v="12"/>
    <s v="Federal Trust - Arra"/>
    <s v="12: Federal Trust - Arra"/>
    <s v="12110"/>
    <s v="ARP-CrvStLoclFisRecFd-COVID-19"/>
    <x v="10"/>
    <s v="162.12110"/>
    <x v="0"/>
    <n v="100"/>
    <n v="0"/>
    <n v="0"/>
    <n v="0"/>
    <n v="12340939.130000001"/>
    <n v="324363433.69999999"/>
    <n v="16148308.18"/>
    <d v="2023-08-07T12:58:53"/>
    <n v="3421"/>
    <n v="1"/>
    <n v="1"/>
  </r>
  <r>
    <x v="7"/>
    <s v="Finance Secretariat"/>
    <n v="8"/>
    <s v="Finance"/>
    <n v="8"/>
    <s v="Finance Secretariat"/>
    <s v="Executive Branch"/>
    <n v="1"/>
    <n v="162"/>
    <s v="126000"/>
    <s v="Department of Accounts Transfer Payments"/>
    <x v="99"/>
    <s v="12"/>
    <s v="Federal Trust - Arra"/>
    <s v="12: Federal Trust - Arra"/>
    <s v="12110"/>
    <s v="ARP-CrvStLoclFisRecFd-COVID-19"/>
    <x v="10"/>
    <s v="162.12110"/>
    <x v="1"/>
    <n v="135"/>
    <n v="0"/>
    <n v="0"/>
    <n v="0"/>
    <n v="316876774.5"/>
    <n v="381916030.82000005"/>
    <n v="309520868.38"/>
    <d v="2023-08-07T12:58:53"/>
    <n v="3422"/>
    <n v="1"/>
    <n v="1"/>
  </r>
  <r>
    <x v="7"/>
    <s v="Finance Secretariat"/>
    <n v="8"/>
    <s v="Finance"/>
    <n v="8"/>
    <s v="Finance Secretariat"/>
    <s v="Executive Branch"/>
    <n v="1"/>
    <n v="162"/>
    <s v="126000"/>
    <s v="Department of Accounts Transfer Payments"/>
    <x v="99"/>
    <s v="12"/>
    <s v="Federal Trust - Arra"/>
    <s v="12: Federal Trust - Arra"/>
    <s v="12110"/>
    <s v="ARP-CrvStLoclFisRecFd-COVID-19"/>
    <x v="10"/>
    <s v="162.12110"/>
    <x v="2"/>
    <n v="200"/>
    <n v="0"/>
    <n v="0"/>
    <n v="0"/>
    <n v="304535835.36999989"/>
    <n v="48275491.289999999"/>
    <n v="308217915.71999979"/>
    <d v="2023-08-07T12:58:53"/>
    <n v="3423"/>
    <n v="1"/>
    <n v="1"/>
  </r>
  <r>
    <x v="7"/>
    <s v="Finance Secretariat"/>
    <n v="8"/>
    <s v="Finance"/>
    <n v="8"/>
    <s v="Finance Secretariat"/>
    <s v="Executive Branch"/>
    <n v="1"/>
    <n v="162"/>
    <s v="126000"/>
    <s v="Department of Accounts Transfer Payments"/>
    <x v="99"/>
    <s v="12"/>
    <s v="Federal Trust - Arra"/>
    <s v="12: Federal Trust - Arra"/>
    <s v="12110"/>
    <s v="ARP-CrvStLoclFisRecFd-COVID-19"/>
    <x v="10"/>
    <s v="162.12110"/>
    <x v="3"/>
    <n v="220"/>
    <n v="0"/>
    <n v="0"/>
    <n v="0"/>
    <n v="12340939.130000114"/>
    <n v="333640539.53000003"/>
    <n v="1302952.660000205"/>
    <d v="2023-08-07T12:58:53"/>
    <n v="3424"/>
    <n v="1"/>
    <n v="1"/>
  </r>
  <r>
    <x v="7"/>
    <s v="Finance Secretariat"/>
    <n v="8"/>
    <s v="Finance"/>
    <n v="8"/>
    <s v="Finance Secretariat"/>
    <s v="Executive Branch"/>
    <n v="1"/>
    <n v="162"/>
    <s v="126000"/>
    <s v="Department of Accounts Transfer Payments"/>
    <x v="99"/>
    <s v="12"/>
    <s v="Federal Trust - Arra"/>
    <s v="12: Federal Trust - Arra"/>
    <s v="12110"/>
    <s v="ARP-CrvStLoclFisRecFd-COVID-19"/>
    <x v="10"/>
    <s v="162.12110"/>
    <x v="4"/>
    <n v="500"/>
    <n v="0"/>
    <n v="0"/>
    <n v="0"/>
    <n v="0"/>
    <n v="0"/>
    <n v="2790.2"/>
    <d v="2023-08-07T12:58:53"/>
    <n v="3425"/>
    <n v="1"/>
    <n v="1"/>
  </r>
  <r>
    <x v="7"/>
    <s v="Finance Secretariat"/>
    <n v="8"/>
    <s v="Finance"/>
    <n v="8"/>
    <s v="Finance Secretariat"/>
    <s v="Executive Branch"/>
    <n v="1"/>
    <n v="122"/>
    <s v="127000"/>
    <s v="Department of Planning and Budget"/>
    <x v="100"/>
    <s v="02"/>
    <s v="Special"/>
    <s v="02: Special"/>
    <s v="02122"/>
    <s v="DPB Special Revenue Fund"/>
    <x v="379"/>
    <s v="122.02122"/>
    <x v="1"/>
    <n v="135"/>
    <n v="300000"/>
    <n v="0"/>
    <n v="0"/>
    <n v="0"/>
    <n v="0"/>
    <n v="0"/>
    <d v="2023-08-07T12:58:53"/>
    <n v="3426"/>
    <n v="1"/>
    <n v="1"/>
  </r>
  <r>
    <x v="7"/>
    <s v="Finance Secretariat"/>
    <n v="8"/>
    <s v="Finance"/>
    <n v="8"/>
    <s v="Finance Secretariat"/>
    <s v="Executive Branch"/>
    <n v="1"/>
    <n v="122"/>
    <s v="127000"/>
    <s v="Department of Planning and Budget"/>
    <x v="100"/>
    <s v="02"/>
    <s v="Special"/>
    <s v="02: Special"/>
    <s v="02122"/>
    <s v="DPB Special Revenue Fund"/>
    <x v="379"/>
    <s v="122.02122"/>
    <x v="3"/>
    <n v="220"/>
    <n v="300000"/>
    <n v="0"/>
    <n v="0"/>
    <n v="0"/>
    <n v="0"/>
    <n v="0"/>
    <d v="2023-08-07T12:58:53"/>
    <n v="3427"/>
    <n v="1"/>
    <n v="1"/>
  </r>
  <r>
    <x v="7"/>
    <s v="Finance Secretariat"/>
    <n v="8"/>
    <s v="Finance"/>
    <n v="8"/>
    <s v="Finance Secretariat"/>
    <s v="Executive Branch"/>
    <n v="1"/>
    <n v="122"/>
    <s v="127000"/>
    <s v="Department of Planning and Budget"/>
    <x v="100"/>
    <s v="02"/>
    <s v="Special"/>
    <s v="02: Special"/>
    <s v="02700"/>
    <s v="Parking"/>
    <x v="1"/>
    <s v="122.02700"/>
    <x v="0"/>
    <n v="100"/>
    <n v="1053.5"/>
    <n v="931"/>
    <n v="1004.5"/>
    <n v="857.5"/>
    <n v="1641.5"/>
    <n v="955.5"/>
    <d v="2023-08-07T12:58:53"/>
    <n v="3428"/>
    <n v="1"/>
    <n v="1"/>
  </r>
  <r>
    <x v="7"/>
    <s v="Finance Secretariat"/>
    <n v="8"/>
    <s v="Finance"/>
    <n v="8"/>
    <s v="Finance Secretariat"/>
    <s v="Executive Branch"/>
    <n v="1"/>
    <n v="122"/>
    <s v="127000"/>
    <s v="Department of Planning and Budget"/>
    <x v="100"/>
    <s v="10"/>
    <s v="Federal Trust"/>
    <s v="10: Federal Trust"/>
    <s v="10110"/>
    <s v="CARESActRlfFd?General-COVID-19"/>
    <x v="2"/>
    <s v="122.10110"/>
    <x v="1"/>
    <n v="135"/>
    <n v="0"/>
    <n v="0"/>
    <n v="7115.41"/>
    <n v="0"/>
    <n v="0"/>
    <n v="0"/>
    <d v="2023-08-07T12:58:53"/>
    <n v="3429"/>
    <n v="1"/>
    <n v="1"/>
  </r>
  <r>
    <x v="7"/>
    <s v="Finance Secretariat"/>
    <n v="8"/>
    <s v="Finance"/>
    <n v="8"/>
    <s v="Finance Secretariat"/>
    <s v="Executive Branch"/>
    <n v="1"/>
    <n v="122"/>
    <s v="127000"/>
    <s v="Department of Planning and Budget"/>
    <x v="100"/>
    <s v="10"/>
    <s v="Federal Trust"/>
    <s v="10: Federal Trust"/>
    <s v="10110"/>
    <s v="CARESActRlfFd?General-COVID-19"/>
    <x v="2"/>
    <s v="122.10110"/>
    <x v="2"/>
    <n v="200"/>
    <n v="0"/>
    <n v="0"/>
    <n v="7115.41"/>
    <n v="0"/>
    <n v="0"/>
    <n v="0"/>
    <d v="2023-08-07T12:58:53"/>
    <n v="3430"/>
    <n v="1"/>
    <n v="1"/>
  </r>
  <r>
    <x v="7"/>
    <s v="Finance Secretariat"/>
    <n v="8"/>
    <s v="Finance"/>
    <n v="8"/>
    <s v="Finance Secretariat"/>
    <s v="Executive Branch"/>
    <n v="1"/>
    <n v="161"/>
    <s v="128000"/>
    <s v="Department of Taxation"/>
    <x v="101"/>
    <s v="02"/>
    <s v="Special"/>
    <s v="02: Special"/>
    <s v="02005"/>
    <s v="Tax Special Revenue Fund"/>
    <x v="380"/>
    <s v="161.02005"/>
    <x v="0"/>
    <n v="100"/>
    <n v="295455.77"/>
    <n v="344103.74"/>
    <n v="332285.12"/>
    <n v="571012.31000000006"/>
    <n v="620718.01"/>
    <n v="716588.69"/>
    <d v="2023-08-07T12:58:53"/>
    <n v="3431"/>
    <n v="1"/>
    <n v="1"/>
  </r>
  <r>
    <x v="7"/>
    <s v="Finance Secretariat"/>
    <n v="8"/>
    <s v="Finance"/>
    <n v="8"/>
    <s v="Finance Secretariat"/>
    <s v="Executive Branch"/>
    <n v="1"/>
    <n v="161"/>
    <s v="128000"/>
    <s v="Department of Taxation"/>
    <x v="101"/>
    <s v="02"/>
    <s v="Special"/>
    <s v="02: Special"/>
    <s v="02005"/>
    <s v="Tax Special Revenue Fund"/>
    <x v="380"/>
    <s v="161.02005"/>
    <x v="1"/>
    <n v="135"/>
    <n v="769950"/>
    <n v="781491"/>
    <n v="860411"/>
    <n v="627729"/>
    <n v="627729"/>
    <n v="644957"/>
    <d v="2023-08-07T12:58:53"/>
    <n v="3432"/>
    <n v="1"/>
    <n v="1"/>
  </r>
  <r>
    <x v="7"/>
    <s v="Finance Secretariat"/>
    <n v="8"/>
    <s v="Finance"/>
    <n v="8"/>
    <s v="Finance Secretariat"/>
    <s v="Executive Branch"/>
    <n v="1"/>
    <n v="161"/>
    <s v="128000"/>
    <s v="Department of Taxation"/>
    <x v="101"/>
    <s v="02"/>
    <s v="Special"/>
    <s v="02: Special"/>
    <s v="02005"/>
    <s v="Tax Special Revenue Fund"/>
    <x v="380"/>
    <s v="161.02005"/>
    <x v="2"/>
    <n v="200"/>
    <n v="189295.93000000002"/>
    <n v="187708.65000000002"/>
    <n v="162815.61999999997"/>
    <n v="46205.47"/>
    <n v="249839.88999999998"/>
    <n v="136916.81"/>
    <d v="2023-08-07T12:58:53"/>
    <n v="3433"/>
    <n v="1"/>
    <n v="1"/>
  </r>
  <r>
    <x v="7"/>
    <s v="Finance Secretariat"/>
    <n v="8"/>
    <s v="Finance"/>
    <n v="8"/>
    <s v="Finance Secretariat"/>
    <s v="Executive Branch"/>
    <n v="1"/>
    <n v="161"/>
    <s v="128000"/>
    <s v="Department of Taxation"/>
    <x v="101"/>
    <s v="02"/>
    <s v="Special"/>
    <s v="02: Special"/>
    <s v="02005"/>
    <s v="Tax Special Revenue Fund"/>
    <x v="380"/>
    <s v="161.02005"/>
    <x v="3"/>
    <n v="220"/>
    <n v="580654.06999999995"/>
    <n v="593782.35"/>
    <n v="697595.38"/>
    <n v="581523.53"/>
    <n v="377889.11"/>
    <n v="508040.19"/>
    <d v="2023-08-07T12:58:53"/>
    <n v="3434"/>
    <n v="1"/>
    <n v="1"/>
  </r>
  <r>
    <x v="7"/>
    <s v="Finance Secretariat"/>
    <n v="8"/>
    <s v="Finance"/>
    <n v="8"/>
    <s v="Finance Secretariat"/>
    <s v="Executive Branch"/>
    <n v="1"/>
    <n v="161"/>
    <s v="128000"/>
    <s v="Department of Taxation"/>
    <x v="101"/>
    <s v="02"/>
    <s v="Special"/>
    <s v="02: Special"/>
    <s v="02005"/>
    <s v="Tax Special Revenue Fund"/>
    <x v="380"/>
    <s v="161.02005"/>
    <x v="4"/>
    <n v="500"/>
    <n v="267713.11"/>
    <n v="236356.62"/>
    <n v="150997"/>
    <n v="284932.66000000003"/>
    <n v="299545.59000000003"/>
    <n v="232787.49"/>
    <d v="2023-08-07T12:58:53"/>
    <n v="3435"/>
    <n v="1"/>
    <n v="1"/>
  </r>
  <r>
    <x v="7"/>
    <s v="Finance Secretariat"/>
    <n v="8"/>
    <s v="Finance"/>
    <n v="8"/>
    <s v="Finance Secretariat"/>
    <s v="Executive Branch"/>
    <n v="1"/>
    <n v="161"/>
    <s v="128000"/>
    <s v="Department of Taxation"/>
    <x v="101"/>
    <s v="02"/>
    <s v="Special"/>
    <s v="02: Special"/>
    <s v="02080"/>
    <s v="SCC Pub Service Co Fee And Tax"/>
    <x v="381"/>
    <s v="161.02080"/>
    <x v="0"/>
    <n v="100"/>
    <n v="546739.73"/>
    <n v="667583"/>
    <n v="606290.79"/>
    <n v="202191.67"/>
    <n v="44138.900000000023"/>
    <n v="753567.72000000009"/>
    <d v="2023-08-07T12:58:53"/>
    <n v="3436"/>
    <n v="1"/>
    <n v="1"/>
  </r>
  <r>
    <x v="7"/>
    <s v="Finance Secretariat"/>
    <n v="8"/>
    <s v="Finance"/>
    <n v="8"/>
    <s v="Finance Secretariat"/>
    <s v="Executive Branch"/>
    <n v="1"/>
    <n v="161"/>
    <s v="128000"/>
    <s v="Department of Taxation"/>
    <x v="101"/>
    <s v="02"/>
    <s v="Special"/>
    <s v="02: Special"/>
    <s v="02080"/>
    <s v="SCC Pub Service Co Fee And Tax"/>
    <x v="381"/>
    <s v="161.02080"/>
    <x v="1"/>
    <n v="135"/>
    <n v="504460"/>
    <n v="548584"/>
    <n v="541891"/>
    <n v="522898"/>
    <n v="522898"/>
    <n v="554447"/>
    <d v="2023-08-07T12:58:53"/>
    <n v="3437"/>
    <n v="1"/>
    <n v="1"/>
  </r>
  <r>
    <x v="7"/>
    <s v="Finance Secretariat"/>
    <n v="8"/>
    <s v="Finance"/>
    <n v="8"/>
    <s v="Finance Secretariat"/>
    <s v="Executive Branch"/>
    <n v="1"/>
    <n v="161"/>
    <s v="128000"/>
    <s v="Department of Taxation"/>
    <x v="101"/>
    <s v="02"/>
    <s v="Special"/>
    <s v="02: Special"/>
    <s v="02080"/>
    <s v="SCC Pub Service Co Fee And Tax"/>
    <x v="381"/>
    <s v="161.02080"/>
    <x v="2"/>
    <n v="200"/>
    <n v="481522.96999999991"/>
    <n v="525320.73"/>
    <n v="501139.20999999996"/>
    <n v="404099.11999999994"/>
    <n v="487323.77"/>
    <n v="477735.77999999991"/>
    <d v="2023-08-07T12:58:53"/>
    <n v="3438"/>
    <n v="1"/>
    <n v="1"/>
  </r>
  <r>
    <x v="7"/>
    <s v="Finance Secretariat"/>
    <n v="8"/>
    <s v="Finance"/>
    <n v="8"/>
    <s v="Finance Secretariat"/>
    <s v="Executive Branch"/>
    <n v="1"/>
    <n v="161"/>
    <s v="128000"/>
    <s v="Department of Taxation"/>
    <x v="101"/>
    <s v="02"/>
    <s v="Special"/>
    <s v="02: Special"/>
    <s v="02080"/>
    <s v="SCC Pub Service Co Fee And Tax"/>
    <x v="381"/>
    <s v="161.02080"/>
    <x v="3"/>
    <n v="220"/>
    <n v="22937.030000000086"/>
    <n v="23263.270000000019"/>
    <n v="40751.790000000037"/>
    <n v="118798.88000000006"/>
    <n v="35574.229999999981"/>
    <n v="76711.220000000088"/>
    <d v="2023-08-07T12:58:53"/>
    <n v="3439"/>
    <n v="1"/>
    <n v="1"/>
  </r>
  <r>
    <x v="7"/>
    <s v="Finance Secretariat"/>
    <n v="8"/>
    <s v="Finance"/>
    <n v="8"/>
    <s v="Finance Secretariat"/>
    <s v="Executive Branch"/>
    <n v="1"/>
    <n v="161"/>
    <s v="128000"/>
    <s v="Department of Taxation"/>
    <x v="101"/>
    <s v="02"/>
    <s v="Special"/>
    <s v="02: Special"/>
    <s v="02090"/>
    <s v="SCC Ins Fees &amp; Assessments"/>
    <x v="382"/>
    <s v="161.02090"/>
    <x v="0"/>
    <n v="100"/>
    <n v="265300.90000000002"/>
    <n v="78019.41"/>
    <n v="63964.09"/>
    <n v="168655.08000000002"/>
    <n v="46832.51"/>
    <n v="61981.960000000006"/>
    <d v="2023-08-07T12:58:53"/>
    <n v="3440"/>
    <n v="1"/>
    <n v="1"/>
  </r>
  <r>
    <x v="7"/>
    <s v="Finance Secretariat"/>
    <n v="8"/>
    <s v="Finance"/>
    <n v="8"/>
    <s v="Finance Secretariat"/>
    <s v="Executive Branch"/>
    <n v="1"/>
    <n v="161"/>
    <s v="128000"/>
    <s v="Department of Taxation"/>
    <x v="101"/>
    <s v="02"/>
    <s v="Special"/>
    <s v="02: Special"/>
    <s v="02090"/>
    <s v="SCC Ins Fees &amp; Assessments"/>
    <x v="382"/>
    <s v="161.02090"/>
    <x v="1"/>
    <n v="135"/>
    <n v="327234"/>
    <n v="337901"/>
    <n v="336611"/>
    <n v="346789"/>
    <n v="346789"/>
    <n v="358550"/>
    <d v="2023-08-07T12:58:53"/>
    <n v="3441"/>
    <n v="1"/>
    <n v="1"/>
  </r>
  <r>
    <x v="7"/>
    <s v="Finance Secretariat"/>
    <n v="8"/>
    <s v="Finance"/>
    <n v="8"/>
    <s v="Finance Secretariat"/>
    <s v="Executive Branch"/>
    <n v="1"/>
    <n v="161"/>
    <s v="128000"/>
    <s v="Department of Taxation"/>
    <x v="101"/>
    <s v="02"/>
    <s v="Special"/>
    <s v="02: Special"/>
    <s v="02090"/>
    <s v="SCC Ins Fees &amp; Assessments"/>
    <x v="382"/>
    <s v="161.02090"/>
    <x v="2"/>
    <n v="200"/>
    <n v="125527.04000000001"/>
    <n v="187281.49"/>
    <n v="193630.31999999998"/>
    <n v="177847.00999999995"/>
    <n v="220096.82000000007"/>
    <n v="134851.9"/>
    <d v="2023-08-07T12:58:53"/>
    <n v="3442"/>
    <n v="1"/>
    <n v="1"/>
  </r>
  <r>
    <x v="7"/>
    <s v="Finance Secretariat"/>
    <n v="8"/>
    <s v="Finance"/>
    <n v="8"/>
    <s v="Finance Secretariat"/>
    <s v="Executive Branch"/>
    <n v="1"/>
    <n v="161"/>
    <s v="128000"/>
    <s v="Department of Taxation"/>
    <x v="101"/>
    <s v="02"/>
    <s v="Special"/>
    <s v="02: Special"/>
    <s v="02090"/>
    <s v="SCC Ins Fees &amp; Assessments"/>
    <x v="382"/>
    <s v="161.02090"/>
    <x v="3"/>
    <n v="220"/>
    <n v="201706.96"/>
    <n v="150619.51"/>
    <n v="142980.68000000002"/>
    <n v="168941.99000000005"/>
    <n v="126692.17999999993"/>
    <n v="223698.1"/>
    <d v="2023-08-07T12:58:53"/>
    <n v="3443"/>
    <n v="1"/>
    <n v="1"/>
  </r>
  <r>
    <x v="7"/>
    <s v="Finance Secretariat"/>
    <n v="8"/>
    <s v="Finance"/>
    <n v="8"/>
    <s v="Finance Secretariat"/>
    <s v="Executive Branch"/>
    <n v="1"/>
    <n v="161"/>
    <s v="128000"/>
    <s v="Department of Taxation"/>
    <x v="101"/>
    <s v="02"/>
    <s v="Special"/>
    <s v="02: Special"/>
    <s v="02144"/>
    <s v="Contract Collector Fund"/>
    <x v="383"/>
    <s v="161.02144"/>
    <x v="0"/>
    <n v="100"/>
    <n v="936587.74"/>
    <n v="580048.38"/>
    <n v="848386.03"/>
    <n v="1115459.98"/>
    <n v="1476969.1800000002"/>
    <n v="1043502.84"/>
    <d v="2023-08-07T12:58:53"/>
    <n v="3444"/>
    <n v="1"/>
    <n v="1"/>
  </r>
  <r>
    <x v="7"/>
    <s v="Finance Secretariat"/>
    <n v="8"/>
    <s v="Finance"/>
    <n v="8"/>
    <s v="Finance Secretariat"/>
    <s v="Executive Branch"/>
    <n v="1"/>
    <n v="161"/>
    <s v="128000"/>
    <s v="Department of Taxation"/>
    <x v="101"/>
    <s v="02"/>
    <s v="Special"/>
    <s v="02: Special"/>
    <s v="02144"/>
    <s v="Contract Collector Fund"/>
    <x v="383"/>
    <s v="161.02144"/>
    <x v="1"/>
    <n v="135"/>
    <n v="5969552"/>
    <n v="5949393"/>
    <n v="5952743"/>
    <n v="6002743"/>
    <n v="6002743"/>
    <n v="8002743"/>
    <d v="2023-08-07T12:58:53"/>
    <n v="3445"/>
    <n v="1"/>
    <n v="1"/>
  </r>
  <r>
    <x v="7"/>
    <s v="Finance Secretariat"/>
    <n v="8"/>
    <s v="Finance"/>
    <n v="8"/>
    <s v="Finance Secretariat"/>
    <s v="Executive Branch"/>
    <n v="1"/>
    <n v="161"/>
    <s v="128000"/>
    <s v="Department of Taxation"/>
    <x v="101"/>
    <s v="02"/>
    <s v="Special"/>
    <s v="02: Special"/>
    <s v="02144"/>
    <s v="Contract Collector Fund"/>
    <x v="383"/>
    <s v="161.02144"/>
    <x v="2"/>
    <n v="200"/>
    <n v="4786832.42"/>
    <n v="4748295.95"/>
    <n v="4437411.99"/>
    <n v="4950245.28"/>
    <n v="5500407.5999999996"/>
    <n v="7168237.5"/>
    <d v="2023-08-07T12:58:53"/>
    <n v="3446"/>
    <n v="1"/>
    <n v="1"/>
  </r>
  <r>
    <x v="7"/>
    <s v="Finance Secretariat"/>
    <n v="8"/>
    <s v="Finance"/>
    <n v="8"/>
    <s v="Finance Secretariat"/>
    <s v="Executive Branch"/>
    <n v="1"/>
    <n v="161"/>
    <s v="128000"/>
    <s v="Department of Taxation"/>
    <x v="101"/>
    <s v="02"/>
    <s v="Special"/>
    <s v="02: Special"/>
    <s v="02144"/>
    <s v="Contract Collector Fund"/>
    <x v="383"/>
    <s v="161.02144"/>
    <x v="3"/>
    <n v="220"/>
    <n v="1182719.58"/>
    <n v="1201097.0499999998"/>
    <n v="1515331.0099999998"/>
    <n v="1052497.7199999997"/>
    <n v="502335.40000000037"/>
    <n v="834505.5"/>
    <d v="2023-08-07T12:58:53"/>
    <n v="3447"/>
    <n v="1"/>
    <n v="1"/>
  </r>
  <r>
    <x v="7"/>
    <s v="Finance Secretariat"/>
    <n v="8"/>
    <s v="Finance"/>
    <n v="8"/>
    <s v="Finance Secretariat"/>
    <s v="Executive Branch"/>
    <n v="1"/>
    <n v="161"/>
    <s v="128000"/>
    <s v="Department of Taxation"/>
    <x v="101"/>
    <s v="02"/>
    <s v="Special"/>
    <s v="02: Special"/>
    <s v="02144"/>
    <s v="Contract Collector Fund"/>
    <x v="383"/>
    <s v="161.02144"/>
    <x v="4"/>
    <n v="500"/>
    <n v="5434550.1499999994"/>
    <n v="4391756.59"/>
    <n v="4705749.6400000006"/>
    <n v="5217319.2300000004"/>
    <n v="5861916.7999999998"/>
    <n v="6734771.1600000001"/>
    <d v="2023-08-07T12:58:53"/>
    <n v="3448"/>
    <n v="1"/>
    <n v="1"/>
  </r>
  <r>
    <x v="7"/>
    <s v="Finance Secretariat"/>
    <n v="8"/>
    <s v="Finance"/>
    <n v="8"/>
    <s v="Finance Secretariat"/>
    <s v="Executive Branch"/>
    <n v="1"/>
    <n v="161"/>
    <s v="128000"/>
    <s v="Department of Taxation"/>
    <x v="101"/>
    <s v="02"/>
    <s v="Special"/>
    <s v="02: Special"/>
    <s v="02164"/>
    <s v="Land Preservation Fund"/>
    <x v="142"/>
    <s v="161.02164"/>
    <x v="0"/>
    <n v="100"/>
    <n v="1027644.01"/>
    <n v="1049281.1000000001"/>
    <n v="1080490.7"/>
    <n v="1081088.74"/>
    <n v="1076549.06"/>
    <n v="1076561.24"/>
    <d v="2023-08-07T12:58:53"/>
    <n v="3449"/>
    <n v="1"/>
    <n v="1"/>
  </r>
  <r>
    <x v="7"/>
    <s v="Finance Secretariat"/>
    <n v="8"/>
    <s v="Finance"/>
    <n v="8"/>
    <s v="Finance Secretariat"/>
    <s v="Executive Branch"/>
    <n v="1"/>
    <n v="161"/>
    <s v="128000"/>
    <s v="Department of Taxation"/>
    <x v="101"/>
    <s v="02"/>
    <s v="Special"/>
    <s v="02: Special"/>
    <s v="02164"/>
    <s v="Land Preservation Fund"/>
    <x v="142"/>
    <s v="161.02164"/>
    <x v="1"/>
    <n v="135"/>
    <n v="766254"/>
    <n v="804156"/>
    <n v="800527"/>
    <n v="823299"/>
    <n v="823299"/>
    <n v="787821"/>
    <d v="2023-08-07T12:58:53"/>
    <n v="3450"/>
    <n v="1"/>
    <n v="1"/>
  </r>
  <r>
    <x v="7"/>
    <s v="Finance Secretariat"/>
    <n v="8"/>
    <s v="Finance"/>
    <n v="8"/>
    <s v="Finance Secretariat"/>
    <s v="Executive Branch"/>
    <n v="1"/>
    <n v="161"/>
    <s v="128000"/>
    <s v="Department of Taxation"/>
    <x v="101"/>
    <s v="02"/>
    <s v="Special"/>
    <s v="02: Special"/>
    <s v="02164"/>
    <s v="Land Preservation Fund"/>
    <x v="142"/>
    <s v="161.02164"/>
    <x v="2"/>
    <n v="200"/>
    <n v="452181.97"/>
    <n v="497419.96000000008"/>
    <n v="550027.50999999989"/>
    <n v="534068.71000000008"/>
    <n v="663666.2799999998"/>
    <n v="686911.03000000014"/>
    <d v="2023-08-07T12:58:53"/>
    <n v="3451"/>
    <n v="1"/>
    <n v="1"/>
  </r>
  <r>
    <x v="7"/>
    <s v="Finance Secretariat"/>
    <n v="8"/>
    <s v="Finance"/>
    <n v="8"/>
    <s v="Finance Secretariat"/>
    <s v="Executive Branch"/>
    <n v="1"/>
    <n v="161"/>
    <s v="128000"/>
    <s v="Department of Taxation"/>
    <x v="101"/>
    <s v="02"/>
    <s v="Special"/>
    <s v="02: Special"/>
    <s v="02164"/>
    <s v="Land Preservation Fund"/>
    <x v="142"/>
    <s v="161.02164"/>
    <x v="3"/>
    <n v="220"/>
    <n v="314072.03000000003"/>
    <n v="306736.03999999992"/>
    <n v="250499.49000000011"/>
    <n v="289230.28999999992"/>
    <n v="159632.7200000002"/>
    <n v="100909.96999999986"/>
    <d v="2023-08-07T12:58:53"/>
    <n v="3452"/>
    <n v="1"/>
    <n v="1"/>
  </r>
  <r>
    <x v="7"/>
    <s v="Finance Secretariat"/>
    <n v="8"/>
    <s v="Finance"/>
    <n v="8"/>
    <s v="Finance Secretariat"/>
    <s v="Executive Branch"/>
    <n v="1"/>
    <n v="161"/>
    <s v="128000"/>
    <s v="Department of Taxation"/>
    <x v="101"/>
    <s v="02"/>
    <s v="Special"/>
    <s v="02: Special"/>
    <s v="02164"/>
    <s v="Land Preservation Fund"/>
    <x v="142"/>
    <s v="161.02164"/>
    <x v="4"/>
    <n v="500"/>
    <n v="1134450.95"/>
    <n v="1119057.0499999998"/>
    <n v="1047837.1099999999"/>
    <n v="1001266.75"/>
    <n v="1125706.3500000001"/>
    <n v="1153511.06"/>
    <d v="2023-08-07T12:58:53"/>
    <n v="3453"/>
    <n v="1"/>
    <n v="1"/>
  </r>
  <r>
    <x v="7"/>
    <s v="Finance Secretariat"/>
    <n v="8"/>
    <s v="Finance"/>
    <n v="8"/>
    <s v="Finance Secretariat"/>
    <s v="Executive Branch"/>
    <n v="1"/>
    <n v="161"/>
    <s v="128000"/>
    <s v="Department of Taxation"/>
    <x v="101"/>
    <s v="02"/>
    <s v="Special"/>
    <s v="02: Special"/>
    <s v="02230"/>
    <s v="Motor Vehicle Rental Tax Undst"/>
    <x v="384"/>
    <s v="161.02230"/>
    <x v="0"/>
    <n v="100"/>
    <n v="1824690.36"/>
    <n v="234103.51"/>
    <n v="243629.34"/>
    <n v="278156.98"/>
    <n v="272439.28000000003"/>
    <n v="397754.86"/>
    <d v="2023-08-07T12:58:53"/>
    <n v="3454"/>
    <n v="1"/>
    <n v="1"/>
  </r>
  <r>
    <x v="7"/>
    <s v="Finance Secretariat"/>
    <n v="8"/>
    <s v="Finance"/>
    <n v="8"/>
    <s v="Finance Secretariat"/>
    <s v="Executive Branch"/>
    <n v="1"/>
    <n v="161"/>
    <s v="128000"/>
    <s v="Department of Taxation"/>
    <x v="101"/>
    <s v="02"/>
    <s v="Special"/>
    <s v="02: Special"/>
    <s v="02230"/>
    <s v="Motor Vehicle Rental Tax Undst"/>
    <x v="384"/>
    <s v="161.02230"/>
    <x v="1"/>
    <n v="135"/>
    <n v="265766"/>
    <n v="269302"/>
    <n v="267498"/>
    <n v="276534"/>
    <n v="276534"/>
    <n v="274724"/>
    <d v="2023-08-07T12:58:53"/>
    <n v="3455"/>
    <n v="1"/>
    <n v="1"/>
  </r>
  <r>
    <x v="7"/>
    <s v="Finance Secretariat"/>
    <n v="8"/>
    <s v="Finance"/>
    <n v="8"/>
    <s v="Finance Secretariat"/>
    <s v="Executive Branch"/>
    <n v="1"/>
    <n v="161"/>
    <s v="128000"/>
    <s v="Department of Taxation"/>
    <x v="101"/>
    <s v="02"/>
    <s v="Special"/>
    <s v="02: Special"/>
    <s v="02230"/>
    <s v="Motor Vehicle Rental Tax Undst"/>
    <x v="384"/>
    <s v="161.02230"/>
    <x v="2"/>
    <n v="200"/>
    <n v="167153.85999999993"/>
    <n v="150525.22"/>
    <n v="140526.75"/>
    <n v="141932.88"/>
    <n v="138745.99000000002"/>
    <n v="131023"/>
    <d v="2023-08-07T12:58:53"/>
    <n v="3456"/>
    <n v="1"/>
    <n v="1"/>
  </r>
  <r>
    <x v="7"/>
    <s v="Finance Secretariat"/>
    <n v="8"/>
    <s v="Finance"/>
    <n v="8"/>
    <s v="Finance Secretariat"/>
    <s v="Executive Branch"/>
    <n v="1"/>
    <n v="161"/>
    <s v="128000"/>
    <s v="Department of Taxation"/>
    <x v="101"/>
    <s v="02"/>
    <s v="Special"/>
    <s v="02: Special"/>
    <s v="02230"/>
    <s v="Motor Vehicle Rental Tax Undst"/>
    <x v="384"/>
    <s v="161.02230"/>
    <x v="3"/>
    <n v="220"/>
    <n v="98612.140000000072"/>
    <n v="118776.78"/>
    <n v="126971.25"/>
    <n v="134601.12"/>
    <n v="137788.00999999998"/>
    <n v="143701"/>
    <d v="2023-08-07T12:58:53"/>
    <n v="3457"/>
    <n v="1"/>
    <n v="1"/>
  </r>
  <r>
    <x v="7"/>
    <s v="Finance Secretariat"/>
    <n v="8"/>
    <s v="Finance"/>
    <n v="8"/>
    <s v="Finance Secretariat"/>
    <s v="Executive Branch"/>
    <n v="1"/>
    <n v="161"/>
    <s v="128000"/>
    <s v="Department of Taxation"/>
    <x v="101"/>
    <s v="02"/>
    <s v="Special"/>
    <s v="02: Special"/>
    <s v="02230"/>
    <s v="Motor Vehicle Rental Tax Undst"/>
    <x v="384"/>
    <s v="161.02230"/>
    <x v="4"/>
    <n v="500"/>
    <n v="487498.99"/>
    <n v="1440061.6300000001"/>
    <n v="150052.57999999999"/>
    <n v="176460.52000000002"/>
    <n v="133028.29"/>
    <n v="256338.58000000002"/>
    <d v="2023-08-07T12:58:53"/>
    <n v="3458"/>
    <n v="1"/>
    <n v="1"/>
  </r>
  <r>
    <x v="7"/>
    <s v="Finance Secretariat"/>
    <n v="8"/>
    <s v="Finance"/>
    <n v="8"/>
    <s v="Finance Secretariat"/>
    <s v="Executive Branch"/>
    <n v="1"/>
    <n v="161"/>
    <s v="128000"/>
    <s v="Department of Taxation"/>
    <x v="101"/>
    <s v="02"/>
    <s v="Special"/>
    <s v="02: Special"/>
    <s v="02310"/>
    <s v="Court Debts Collection Program"/>
    <x v="385"/>
    <s v="161.02310"/>
    <x v="0"/>
    <n v="100"/>
    <n v="244168.73"/>
    <n v="212663.2"/>
    <n v="0"/>
    <n v="683766.52999999991"/>
    <n v="1091850.8"/>
    <n v="1978210.15"/>
    <d v="2023-08-07T12:58:53"/>
    <n v="3459"/>
    <n v="1"/>
    <n v="1"/>
  </r>
  <r>
    <x v="7"/>
    <s v="Finance Secretariat"/>
    <n v="8"/>
    <s v="Finance"/>
    <n v="8"/>
    <s v="Finance Secretariat"/>
    <s v="Executive Branch"/>
    <n v="1"/>
    <n v="161"/>
    <s v="128000"/>
    <s v="Department of Taxation"/>
    <x v="101"/>
    <s v="02"/>
    <s v="Special"/>
    <s v="02: Special"/>
    <s v="02310"/>
    <s v="Court Debts Collection Program"/>
    <x v="385"/>
    <s v="161.02310"/>
    <x v="1"/>
    <n v="135"/>
    <n v="2876001"/>
    <n v="3034989"/>
    <n v="3005005"/>
    <n v="3110856"/>
    <n v="2973856"/>
    <n v="3091499"/>
    <d v="2023-08-07T12:58:53"/>
    <n v="3460"/>
    <n v="1"/>
    <n v="1"/>
  </r>
  <r>
    <x v="7"/>
    <s v="Finance Secretariat"/>
    <n v="8"/>
    <s v="Finance"/>
    <n v="8"/>
    <s v="Finance Secretariat"/>
    <s v="Executive Branch"/>
    <n v="1"/>
    <n v="161"/>
    <s v="128000"/>
    <s v="Department of Taxation"/>
    <x v="101"/>
    <s v="02"/>
    <s v="Special"/>
    <s v="02: Special"/>
    <s v="02310"/>
    <s v="Court Debts Collection Program"/>
    <x v="385"/>
    <s v="161.02310"/>
    <x v="2"/>
    <n v="200"/>
    <n v="2817687.93"/>
    <n v="2695588.96"/>
    <n v="2523398.1500000004"/>
    <n v="2074905.1400000001"/>
    <n v="2305546.7100000009"/>
    <n v="2530968.1199999996"/>
    <d v="2023-08-07T12:58:53"/>
    <n v="3461"/>
    <n v="1"/>
    <n v="1"/>
  </r>
  <r>
    <x v="7"/>
    <s v="Finance Secretariat"/>
    <n v="8"/>
    <s v="Finance"/>
    <n v="8"/>
    <s v="Finance Secretariat"/>
    <s v="Executive Branch"/>
    <n v="1"/>
    <n v="161"/>
    <s v="128000"/>
    <s v="Department of Taxation"/>
    <x v="101"/>
    <s v="02"/>
    <s v="Special"/>
    <s v="02: Special"/>
    <s v="02310"/>
    <s v="Court Debts Collection Program"/>
    <x v="385"/>
    <s v="161.02310"/>
    <x v="3"/>
    <n v="220"/>
    <n v="58313.069999999832"/>
    <n v="339400.04000000004"/>
    <n v="481606.84999999963"/>
    <n v="1035950.8599999999"/>
    <n v="668309.28999999911"/>
    <n v="560530.88000000035"/>
    <d v="2023-08-07T12:58:53"/>
    <n v="3462"/>
    <n v="1"/>
    <n v="1"/>
  </r>
  <r>
    <x v="7"/>
    <s v="Finance Secretariat"/>
    <n v="8"/>
    <s v="Finance"/>
    <n v="8"/>
    <s v="Finance Secretariat"/>
    <s v="Executive Branch"/>
    <n v="1"/>
    <n v="161"/>
    <s v="128000"/>
    <s v="Department of Taxation"/>
    <x v="101"/>
    <s v="02"/>
    <s v="Special"/>
    <s v="02: Special"/>
    <s v="02310"/>
    <s v="Court Debts Collection Program"/>
    <x v="385"/>
    <s v="161.02310"/>
    <x v="4"/>
    <n v="500"/>
    <n v="6061856.6599999955"/>
    <n v="5664083.4299999997"/>
    <n v="4589313.7500000019"/>
    <n v="5158671.6700000009"/>
    <n v="5113015.040000001"/>
    <n v="5814534.4399999985"/>
    <d v="2023-08-07T12:58:53"/>
    <n v="3463"/>
    <n v="1"/>
    <n v="1"/>
  </r>
  <r>
    <x v="7"/>
    <s v="Finance Secretariat"/>
    <n v="8"/>
    <s v="Finance"/>
    <n v="8"/>
    <s v="Finance Secretariat"/>
    <s v="Executive Branch"/>
    <n v="1"/>
    <n v="161"/>
    <s v="128000"/>
    <s v="Department of Taxation"/>
    <x v="101"/>
    <s v="02"/>
    <s v="Special"/>
    <s v="02: Special"/>
    <s v="02452"/>
    <s v="Tax Amnesty Recovery Fund"/>
    <x v="386"/>
    <s v="161.02452"/>
    <x v="1"/>
    <n v="135"/>
    <n v="4900000"/>
    <n v="0"/>
    <n v="0"/>
    <n v="0"/>
    <n v="0"/>
    <n v="0"/>
    <d v="2023-08-07T12:58:53"/>
    <n v="3464"/>
    <n v="1"/>
    <n v="1"/>
  </r>
  <r>
    <x v="7"/>
    <s v="Finance Secretariat"/>
    <n v="8"/>
    <s v="Finance"/>
    <n v="8"/>
    <s v="Finance Secretariat"/>
    <s v="Executive Branch"/>
    <n v="1"/>
    <n v="161"/>
    <s v="128000"/>
    <s v="Department of Taxation"/>
    <x v="101"/>
    <s v="02"/>
    <s v="Special"/>
    <s v="02: Special"/>
    <s v="02452"/>
    <s v="Tax Amnesty Recovery Fund"/>
    <x v="386"/>
    <s v="161.02452"/>
    <x v="2"/>
    <n v="200"/>
    <n v="3059042.69"/>
    <n v="0"/>
    <n v="0"/>
    <n v="0"/>
    <n v="0"/>
    <n v="0"/>
    <d v="2023-08-07T12:58:53"/>
    <n v="3465"/>
    <n v="1"/>
    <n v="1"/>
  </r>
  <r>
    <x v="7"/>
    <s v="Finance Secretariat"/>
    <n v="8"/>
    <s v="Finance"/>
    <n v="8"/>
    <s v="Finance Secretariat"/>
    <s v="Executive Branch"/>
    <n v="1"/>
    <n v="161"/>
    <s v="128000"/>
    <s v="Department of Taxation"/>
    <x v="101"/>
    <s v="02"/>
    <s v="Special"/>
    <s v="02: Special"/>
    <s v="02452"/>
    <s v="Tax Amnesty Recovery Fund"/>
    <x v="386"/>
    <s v="161.02452"/>
    <x v="3"/>
    <n v="220"/>
    <n v="1840957.31"/>
    <n v="0"/>
    <n v="0"/>
    <n v="0"/>
    <n v="0"/>
    <n v="0"/>
    <d v="2023-08-07T12:58:53"/>
    <n v="3466"/>
    <n v="1"/>
    <n v="1"/>
  </r>
  <r>
    <x v="7"/>
    <s v="Finance Secretariat"/>
    <n v="8"/>
    <s v="Finance"/>
    <n v="8"/>
    <s v="Finance Secretariat"/>
    <s v="Executive Branch"/>
    <n v="1"/>
    <n v="161"/>
    <s v="128000"/>
    <s v="Department of Taxation"/>
    <x v="101"/>
    <s v="02"/>
    <s v="Special"/>
    <s v="02: Special"/>
    <s v="02452"/>
    <s v="Tax Amnesty Recovery Fund"/>
    <x v="386"/>
    <s v="161.02452"/>
    <x v="4"/>
    <n v="500"/>
    <n v="1598184.6000000003"/>
    <n v="0"/>
    <n v="0"/>
    <n v="0"/>
    <n v="0"/>
    <n v="0"/>
    <d v="2023-08-07T12:58:53"/>
    <n v="3467"/>
    <n v="1"/>
    <n v="1"/>
  </r>
  <r>
    <x v="7"/>
    <s v="Finance Secretariat"/>
    <n v="8"/>
    <s v="Finance"/>
    <n v="8"/>
    <s v="Finance Secretariat"/>
    <s v="Executive Branch"/>
    <n v="1"/>
    <n v="161"/>
    <s v="128000"/>
    <s v="Department of Taxation"/>
    <x v="101"/>
    <s v="02"/>
    <s v="Special"/>
    <s v="02: Special"/>
    <s v="02510"/>
    <s v="Voluntary Contribution Admin"/>
    <x v="387"/>
    <s v="161.02510"/>
    <x v="0"/>
    <n v="100"/>
    <n v="58400.99"/>
    <n v="93832.1"/>
    <n v="134516.63"/>
    <n v="147046.95000000001"/>
    <n v="189101.64"/>
    <n v="191100.36"/>
    <d v="2023-08-07T12:58:53"/>
    <n v="3468"/>
    <n v="1"/>
    <n v="1"/>
  </r>
  <r>
    <x v="7"/>
    <s v="Finance Secretariat"/>
    <n v="8"/>
    <s v="Finance"/>
    <n v="8"/>
    <s v="Finance Secretariat"/>
    <s v="Executive Branch"/>
    <n v="1"/>
    <n v="161"/>
    <s v="128000"/>
    <s v="Department of Taxation"/>
    <x v="101"/>
    <s v="02"/>
    <s v="Special"/>
    <s v="02: Special"/>
    <s v="02510"/>
    <s v="Voluntary Contribution Admin"/>
    <x v="387"/>
    <s v="161.02510"/>
    <x v="1"/>
    <n v="135"/>
    <n v="50000"/>
    <n v="50000"/>
    <n v="50000"/>
    <n v="50000"/>
    <n v="50000"/>
    <n v="50000"/>
    <d v="2023-08-07T12:58:53"/>
    <n v="3469"/>
    <n v="1"/>
    <n v="1"/>
  </r>
  <r>
    <x v="7"/>
    <s v="Finance Secretariat"/>
    <n v="8"/>
    <s v="Finance"/>
    <n v="8"/>
    <s v="Finance Secretariat"/>
    <s v="Executive Branch"/>
    <n v="1"/>
    <n v="161"/>
    <s v="128000"/>
    <s v="Department of Taxation"/>
    <x v="101"/>
    <s v="02"/>
    <s v="Special"/>
    <s v="02: Special"/>
    <s v="02510"/>
    <s v="Voluntary Contribution Admin"/>
    <x v="387"/>
    <s v="161.02510"/>
    <x v="2"/>
    <n v="200"/>
    <n v="5000"/>
    <n v="5000"/>
    <n v="5000"/>
    <n v="50000"/>
    <n v="0"/>
    <n v="50000"/>
    <d v="2023-08-07T12:58:53"/>
    <n v="3470"/>
    <n v="1"/>
    <n v="1"/>
  </r>
  <r>
    <x v="7"/>
    <s v="Finance Secretariat"/>
    <n v="8"/>
    <s v="Finance"/>
    <n v="8"/>
    <s v="Finance Secretariat"/>
    <s v="Executive Branch"/>
    <n v="1"/>
    <n v="161"/>
    <s v="128000"/>
    <s v="Department of Taxation"/>
    <x v="101"/>
    <s v="02"/>
    <s v="Special"/>
    <s v="02: Special"/>
    <s v="02510"/>
    <s v="Voluntary Contribution Admin"/>
    <x v="387"/>
    <s v="161.02510"/>
    <x v="3"/>
    <n v="220"/>
    <n v="45000"/>
    <n v="45000"/>
    <n v="45000"/>
    <n v="0"/>
    <n v="50000"/>
    <n v="0"/>
    <d v="2023-08-07T12:58:53"/>
    <n v="3471"/>
    <n v="1"/>
    <n v="1"/>
  </r>
  <r>
    <x v="7"/>
    <s v="Finance Secretariat"/>
    <n v="8"/>
    <s v="Finance"/>
    <n v="8"/>
    <s v="Finance Secretariat"/>
    <s v="Executive Branch"/>
    <n v="1"/>
    <n v="161"/>
    <s v="128000"/>
    <s v="Department of Taxation"/>
    <x v="101"/>
    <s v="02"/>
    <s v="Special"/>
    <s v="02: Special"/>
    <s v="02510"/>
    <s v="Voluntary Contribution Admin"/>
    <x v="387"/>
    <s v="161.02510"/>
    <x v="4"/>
    <n v="500"/>
    <n v="45438.29"/>
    <n v="40431.11"/>
    <n v="45684.53"/>
    <n v="62530.32"/>
    <n v="42054.69"/>
    <n v="51998.720000000001"/>
    <d v="2023-08-07T12:58:53"/>
    <n v="3472"/>
    <n v="1"/>
    <n v="1"/>
  </r>
  <r>
    <x v="7"/>
    <s v="Finance Secretariat"/>
    <n v="8"/>
    <s v="Finance"/>
    <n v="8"/>
    <s v="Finance Secretariat"/>
    <s v="Executive Branch"/>
    <n v="1"/>
    <n v="161"/>
    <s v="128000"/>
    <s v="Department of Taxation"/>
    <x v="101"/>
    <s v="02"/>
    <s v="Special"/>
    <s v="02: Special"/>
    <s v="02700"/>
    <s v="Parking"/>
    <x v="1"/>
    <s v="161.02700"/>
    <x v="0"/>
    <n v="100"/>
    <n v="63689.05"/>
    <n v="64835.55"/>
    <n v="65663.55"/>
    <n v="66491.55"/>
    <n v="190885.3"/>
    <n v="72371.8"/>
    <d v="2023-08-07T12:58:53"/>
    <n v="3473"/>
    <n v="1"/>
    <n v="1"/>
  </r>
  <r>
    <x v="7"/>
    <s v="Finance Secretariat"/>
    <n v="8"/>
    <s v="Finance"/>
    <n v="8"/>
    <s v="Finance Secretariat"/>
    <s v="Executive Branch"/>
    <n v="1"/>
    <n v="161"/>
    <s v="128000"/>
    <s v="Department of Taxation"/>
    <x v="101"/>
    <s v="02"/>
    <s v="Special"/>
    <s v="02: Special"/>
    <s v="02700"/>
    <s v="Parking"/>
    <x v="1"/>
    <s v="161.02700"/>
    <x v="4"/>
    <n v="500"/>
    <n v="1416"/>
    <n v="1146.5"/>
    <n v="828"/>
    <n v="828"/>
    <n v="828"/>
    <n v="828"/>
    <d v="2023-08-07T12:58:53"/>
    <n v="3474"/>
    <n v="1"/>
    <n v="1"/>
  </r>
  <r>
    <x v="7"/>
    <s v="Finance Secretariat"/>
    <n v="8"/>
    <s v="Finance"/>
    <n v="8"/>
    <s v="Finance Secretariat"/>
    <s v="Executive Branch"/>
    <n v="1"/>
    <n v="161"/>
    <s v="128000"/>
    <s v="Department of Taxation"/>
    <x v="101"/>
    <s v="04"/>
    <s v="Commonwealth Transportation"/>
    <s v="04: Commonwealth Transportation"/>
    <s v="04000"/>
    <s v="Commonwealth Transportation Fd"/>
    <x v="388"/>
    <s v="161.04000"/>
    <x v="0"/>
    <n v="100"/>
    <n v="0"/>
    <n v="0"/>
    <n v="0"/>
    <n v="0"/>
    <n v="24083293.219999999"/>
    <n v="0"/>
    <d v="2023-08-07T12:58:53"/>
    <n v="3475"/>
    <n v="1"/>
    <n v="1"/>
  </r>
  <r>
    <x v="7"/>
    <s v="Finance Secretariat"/>
    <n v="8"/>
    <s v="Finance"/>
    <n v="8"/>
    <s v="Finance Secretariat"/>
    <s v="Executive Branch"/>
    <n v="1"/>
    <n v="161"/>
    <s v="128000"/>
    <s v="Department of Taxation"/>
    <x v="101"/>
    <s v="04"/>
    <s v="Commonwealth Transportation"/>
    <s v="04: Commonwealth Transportation"/>
    <s v="04000"/>
    <s v="Commonwealth Transportation Fd"/>
    <x v="388"/>
    <s v="161.04000"/>
    <x v="4"/>
    <n v="500"/>
    <n v="0"/>
    <n v="0"/>
    <n v="0"/>
    <n v="0"/>
    <n v="24083293.219999999"/>
    <n v="24083293.219999999"/>
    <d v="2023-08-07T12:58:53"/>
    <n v="3476"/>
    <n v="1"/>
    <n v="1"/>
  </r>
  <r>
    <x v="7"/>
    <s v="Finance Secretariat"/>
    <n v="8"/>
    <s v="Finance"/>
    <n v="8"/>
    <s v="Finance Secretariat"/>
    <s v="Executive Branch"/>
    <n v="1"/>
    <n v="161"/>
    <s v="128000"/>
    <s v="Department of Taxation"/>
    <x v="101"/>
    <s v="04"/>
    <s v="Commonwealth Transportation"/>
    <s v="04: Commonwealth Transportation"/>
    <s v="04260"/>
    <s v="Rail Enhancement Fund"/>
    <x v="389"/>
    <s v="161.04260"/>
    <x v="0"/>
    <n v="100"/>
    <n v="1603.59"/>
    <n v="1603.59"/>
    <n v="1603.59"/>
    <n v="0"/>
    <n v="0"/>
    <n v="0"/>
    <d v="2023-08-07T12:58:53"/>
    <n v="3477"/>
    <n v="1"/>
    <n v="1"/>
  </r>
  <r>
    <x v="7"/>
    <s v="Finance Secretariat"/>
    <n v="8"/>
    <s v="Finance"/>
    <n v="8"/>
    <s v="Finance Secretariat"/>
    <s v="Executive Branch"/>
    <n v="1"/>
    <n v="161"/>
    <s v="128000"/>
    <s v="Department of Taxation"/>
    <x v="101"/>
    <s v="07"/>
    <s v="Trust And Agency"/>
    <s v="07: Trust And Agency"/>
    <s v="07101"/>
    <s v="Local Suspense Accel Sales Tax"/>
    <x v="390"/>
    <s v="161.07101"/>
    <x v="0"/>
    <n v="100"/>
    <n v="67695697.519999996"/>
    <n v="89159135"/>
    <n v="73281481.180000007"/>
    <n v="102151362.06999999"/>
    <n v="0.03"/>
    <n v="0"/>
    <d v="2023-08-07T12:58:53"/>
    <n v="3478"/>
    <n v="1"/>
    <n v="1"/>
  </r>
  <r>
    <x v="7"/>
    <s v="Finance Secretariat"/>
    <n v="8"/>
    <s v="Finance"/>
    <n v="8"/>
    <s v="Finance Secretariat"/>
    <s v="Executive Branch"/>
    <n v="1"/>
    <n v="161"/>
    <s v="128000"/>
    <s v="Department of Taxation"/>
    <x v="101"/>
    <s v="07"/>
    <s v="Trust And Agency"/>
    <s v="07: Trust And Agency"/>
    <s v="07115"/>
    <s v="Lcl Susp Dispsbl Plstic Bag Tx"/>
    <x v="391"/>
    <s v="161.07115"/>
    <x v="0"/>
    <n v="100"/>
    <n v="0"/>
    <n v="0"/>
    <n v="0"/>
    <n v="0"/>
    <n v="216902.12"/>
    <n v="383066.63"/>
    <d v="2023-08-07T12:58:53"/>
    <n v="3479"/>
    <n v="1"/>
    <n v="1"/>
  </r>
  <r>
    <x v="7"/>
    <s v="Finance Secretariat"/>
    <n v="8"/>
    <s v="Finance"/>
    <n v="8"/>
    <s v="Finance Secretariat"/>
    <s v="Executive Branch"/>
    <n v="1"/>
    <n v="161"/>
    <s v="128000"/>
    <s v="Department of Taxation"/>
    <x v="101"/>
    <s v="07"/>
    <s v="Trust And Agency"/>
    <s v="07: Trust And Agency"/>
    <s v="07120"/>
    <s v="Mtr Vehc Rntl Tax-VPBA Dbt Svc"/>
    <x v="392"/>
    <s v="161.07120"/>
    <x v="4"/>
    <n v="500"/>
    <n v="0"/>
    <n v="0"/>
    <n v="0"/>
    <n v="0"/>
    <n v="0"/>
    <n v="5.9662852436304092E-10"/>
    <d v="2023-08-07T12:58:53"/>
    <n v="3480"/>
    <n v="1"/>
    <n v="1"/>
  </r>
  <r>
    <x v="7"/>
    <s v="Finance Secretariat"/>
    <n v="8"/>
    <s v="Finance"/>
    <n v="8"/>
    <s v="Finance Secretariat"/>
    <s v="Executive Branch"/>
    <n v="1"/>
    <n v="161"/>
    <s v="128000"/>
    <s v="Department of Taxation"/>
    <x v="101"/>
    <s v="07"/>
    <s v="Trust And Agency"/>
    <s v="07: Trust And Agency"/>
    <s v="07161"/>
    <s v="Trust And Agency-TAX"/>
    <x v="393"/>
    <s v="161.07161"/>
    <x v="0"/>
    <n v="100"/>
    <n v="115326073.3"/>
    <n v="121083738.84"/>
    <n v="120348637.59"/>
    <n v="144513819.49000001"/>
    <n v="177086220.24000001"/>
    <n v="159152101.69"/>
    <d v="2023-08-07T12:58:53"/>
    <n v="3481"/>
    <n v="1"/>
    <n v="1"/>
  </r>
  <r>
    <x v="7"/>
    <s v="Finance Secretariat"/>
    <n v="8"/>
    <s v="Finance"/>
    <n v="8"/>
    <s v="Finance Secretariat"/>
    <s v="Executive Branch"/>
    <n v="1"/>
    <n v="161"/>
    <s v="128000"/>
    <s v="Department of Taxation"/>
    <x v="101"/>
    <s v="07"/>
    <s v="Trust And Agency"/>
    <s v="07: Trust And Agency"/>
    <s v="07270"/>
    <s v="CDS Offset Monies-Rstrctrd Agy"/>
    <x v="394"/>
    <s v="161.07270"/>
    <x v="0"/>
    <n v="100"/>
    <n v="53028.329999999994"/>
    <n v="25631.39"/>
    <n v="134216.76999999999"/>
    <n v="43583.6"/>
    <n v="71469.81"/>
    <n v="105781.77"/>
    <d v="2023-08-07T12:58:53"/>
    <n v="3482"/>
    <n v="1"/>
    <n v="1"/>
  </r>
  <r>
    <x v="7"/>
    <s v="Finance Secretariat"/>
    <n v="8"/>
    <s v="Finance"/>
    <n v="8"/>
    <s v="Finance Secretariat"/>
    <s v="Executive Branch"/>
    <n v="1"/>
    <n v="161"/>
    <s v="128000"/>
    <s v="Department of Taxation"/>
    <x v="101"/>
    <s v="07"/>
    <s v="Trust And Agency"/>
    <s v="07: Trust And Agency"/>
    <s v="07280"/>
    <s v="CDS Offset Monies In Suspense"/>
    <x v="395"/>
    <s v="161.07280"/>
    <x v="0"/>
    <n v="100"/>
    <n v="1007430.6700000002"/>
    <n v="734937.2699999999"/>
    <n v="1313927.6300000001"/>
    <n v="1202132.3799999999"/>
    <n v="1343805.56"/>
    <n v="2232984.5799999996"/>
    <d v="2023-08-07T12:58:53"/>
    <n v="3483"/>
    <n v="1"/>
    <n v="1"/>
  </r>
  <r>
    <x v="7"/>
    <s v="Finance Secretariat"/>
    <n v="8"/>
    <s v="Finance"/>
    <n v="8"/>
    <s v="Finance Secretariat"/>
    <s v="Executive Branch"/>
    <n v="1"/>
    <n v="161"/>
    <s v="128000"/>
    <s v="Department of Taxation"/>
    <x v="101"/>
    <s v="07"/>
    <s v="Trust And Agency"/>
    <s v="07: Trust And Agency"/>
    <s v="07383"/>
    <s v="CllctnAddtlLocalSTHalifaxCnty"/>
    <x v="396"/>
    <s v="161.07383"/>
    <x v="0"/>
    <n v="100"/>
    <n v="0"/>
    <n v="0"/>
    <n v="0"/>
    <n v="543689.46"/>
    <n v="1977338.07"/>
    <n v="2655838"/>
    <d v="2023-08-07T12:58:53"/>
    <n v="3484"/>
    <n v="1"/>
    <n v="1"/>
  </r>
  <r>
    <x v="7"/>
    <s v="Finance Secretariat"/>
    <n v="8"/>
    <s v="Finance"/>
    <n v="8"/>
    <s v="Finance Secretariat"/>
    <s v="Executive Branch"/>
    <n v="1"/>
    <n v="161"/>
    <s v="128000"/>
    <s v="Department of Taxation"/>
    <x v="101"/>
    <s v="07"/>
    <s v="Trust And Agency"/>
    <s v="07: Trust And Agency"/>
    <s v="07450"/>
    <s v="Additional Automobile Rntl Tax"/>
    <x v="370"/>
    <s v="161.07450"/>
    <x v="0"/>
    <n v="100"/>
    <n v="4775425.25"/>
    <n v="5036217.42"/>
    <n v="2774689.37"/>
    <n v="5027701.4400000004"/>
    <n v="6163210.29"/>
    <n v="6116108.4699999997"/>
    <d v="2023-08-07T12:58:53"/>
    <n v="3485"/>
    <n v="1"/>
    <n v="1"/>
  </r>
  <r>
    <x v="7"/>
    <s v="Finance Secretariat"/>
    <n v="8"/>
    <s v="Finance"/>
    <n v="8"/>
    <s v="Finance Secretariat"/>
    <s v="Executive Branch"/>
    <n v="1"/>
    <n v="161"/>
    <s v="128000"/>
    <s v="Department of Taxation"/>
    <x v="101"/>
    <s v="07"/>
    <s v="Trust And Agency"/>
    <s v="07: Trust And Agency"/>
    <s v="07450"/>
    <s v="Additional Automobile Rntl Tax"/>
    <x v="370"/>
    <s v="161.07450"/>
    <x v="4"/>
    <n v="500"/>
    <n v="43986095.109999999"/>
    <n v="46756227.719999999"/>
    <n v="43219462.609999999"/>
    <n v="39231700.07"/>
    <n v="55221306.460000001"/>
    <n v="59846659.049999997"/>
    <d v="2023-08-07T12:58:53"/>
    <n v="3486"/>
    <n v="1"/>
    <n v="1"/>
  </r>
  <r>
    <x v="7"/>
    <s v="Finance Secretariat"/>
    <n v="8"/>
    <s v="Finance"/>
    <n v="8"/>
    <s v="Finance Secretariat"/>
    <s v="Executive Branch"/>
    <n v="1"/>
    <n v="161"/>
    <s v="128000"/>
    <s v="Department of Taxation"/>
    <x v="101"/>
    <s v="09"/>
    <s v="Dedicated Special Revenue"/>
    <s v="09: Dedicated Special Revenue"/>
    <s v="09021"/>
    <s v="Gov's Motion Picture Oppor Fd"/>
    <x v="168"/>
    <s v="161.09021"/>
    <x v="0"/>
    <n v="100"/>
    <n v="183.06"/>
    <n v="261.79000000000002"/>
    <n v="307"/>
    <n v="320.11"/>
    <n v="324.45"/>
    <n v="354.92"/>
    <d v="2023-08-07T12:58:53"/>
    <n v="3487"/>
    <n v="1"/>
    <n v="1"/>
  </r>
  <r>
    <x v="7"/>
    <s v="Finance Secretariat"/>
    <n v="8"/>
    <s v="Finance"/>
    <n v="8"/>
    <s v="Finance Secretariat"/>
    <s v="Executive Branch"/>
    <n v="1"/>
    <n v="161"/>
    <s v="128000"/>
    <s v="Department of Taxation"/>
    <x v="101"/>
    <s v="09"/>
    <s v="Dedicated Special Revenue"/>
    <s v="09: Dedicated Special Revenue"/>
    <s v="09021"/>
    <s v="Gov's Motion Picture Oppor Fd"/>
    <x v="168"/>
    <s v="161.09021"/>
    <x v="4"/>
    <n v="500"/>
    <n v="56.91"/>
    <n v="78.73"/>
    <n v="45.21"/>
    <n v="13.11"/>
    <n v="4.34"/>
    <n v="30.47"/>
    <d v="2023-08-07T12:58:53"/>
    <n v="3488"/>
    <n v="1"/>
    <n v="1"/>
  </r>
  <r>
    <x v="7"/>
    <s v="Finance Secretariat"/>
    <n v="8"/>
    <s v="Finance"/>
    <n v="8"/>
    <s v="Finance Secretariat"/>
    <s v="Executive Branch"/>
    <n v="1"/>
    <n v="161"/>
    <s v="128000"/>
    <s v="Department of Taxation"/>
    <x v="101"/>
    <s v="09"/>
    <s v="Dedicated Special Revenue"/>
    <s v="09: Dedicated Special Revenue"/>
    <s v="09039"/>
    <s v="PrblmGamblngTreatmnt&amp;SpprtFnd"/>
    <x v="397"/>
    <s v="161.09039"/>
    <x v="0"/>
    <n v="100"/>
    <n v="0"/>
    <n v="0"/>
    <n v="0"/>
    <n v="469.41"/>
    <n v="117.26"/>
    <n v="119.43"/>
    <d v="2023-08-07T12:58:53"/>
    <n v="3489"/>
    <n v="1"/>
    <n v="1"/>
  </r>
  <r>
    <x v="7"/>
    <s v="Finance Secretariat"/>
    <n v="8"/>
    <s v="Finance"/>
    <n v="8"/>
    <s v="Finance Secretariat"/>
    <s v="Executive Branch"/>
    <n v="1"/>
    <n v="161"/>
    <s v="128000"/>
    <s v="Department of Taxation"/>
    <x v="101"/>
    <s v="09"/>
    <s v="Dedicated Special Revenue"/>
    <s v="09: Dedicated Special Revenue"/>
    <s v="09039"/>
    <s v="PrblmGamblngTreatmnt&amp;SpprtFnd"/>
    <x v="397"/>
    <s v="161.09039"/>
    <x v="4"/>
    <n v="500"/>
    <n v="0"/>
    <n v="0"/>
    <n v="0"/>
    <n v="469.41"/>
    <n v="352.1500000000035"/>
    <n v="2.17"/>
    <d v="2023-08-07T12:58:53"/>
    <n v="3490"/>
    <n v="1"/>
    <n v="1"/>
  </r>
  <r>
    <x v="7"/>
    <s v="Finance Secretariat"/>
    <n v="8"/>
    <s v="Finance"/>
    <n v="8"/>
    <s v="Finance Secretariat"/>
    <s v="Executive Branch"/>
    <n v="1"/>
    <n v="161"/>
    <s v="128000"/>
    <s v="Department of Taxation"/>
    <x v="101"/>
    <s v="09"/>
    <s v="Dedicated Special Revenue"/>
    <s v="09: Dedicated Special Revenue"/>
    <s v="09040"/>
    <s v="Transportation District-DOA"/>
    <x v="398"/>
    <s v="161.09040"/>
    <x v="0"/>
    <n v="100"/>
    <n v="226393.47"/>
    <n v="226393.47"/>
    <n v="226393.47"/>
    <n v="216396.95"/>
    <n v="216396.95"/>
    <n v="216396.95"/>
    <d v="2023-08-07T12:58:53"/>
    <n v="3491"/>
    <n v="1"/>
    <n v="1"/>
  </r>
  <r>
    <x v="7"/>
    <s v="Finance Secretariat"/>
    <n v="8"/>
    <s v="Finance"/>
    <n v="8"/>
    <s v="Finance Secretariat"/>
    <s v="Executive Branch"/>
    <n v="1"/>
    <n v="161"/>
    <s v="128000"/>
    <s v="Department of Taxation"/>
    <x v="101"/>
    <s v="09"/>
    <s v="Dedicated Special Revenue"/>
    <s v="09: Dedicated Special Revenue"/>
    <s v="09040"/>
    <s v="Transportation District-DOA"/>
    <x v="398"/>
    <s v="161.09040"/>
    <x v="1"/>
    <n v="135"/>
    <n v="18186"/>
    <n v="18732"/>
    <n v="18732"/>
    <n v="18732"/>
    <n v="18732"/>
    <n v="0"/>
    <d v="2023-08-07T12:58:53"/>
    <n v="3492"/>
    <n v="1"/>
    <n v="1"/>
  </r>
  <r>
    <x v="7"/>
    <s v="Finance Secretariat"/>
    <n v="8"/>
    <s v="Finance"/>
    <n v="8"/>
    <s v="Finance Secretariat"/>
    <s v="Executive Branch"/>
    <n v="1"/>
    <n v="161"/>
    <s v="128000"/>
    <s v="Department of Taxation"/>
    <x v="101"/>
    <s v="09"/>
    <s v="Dedicated Special Revenue"/>
    <s v="09: Dedicated Special Revenue"/>
    <s v="09040"/>
    <s v="Transportation District-DOA"/>
    <x v="398"/>
    <s v="161.09040"/>
    <x v="3"/>
    <n v="220"/>
    <n v="18186"/>
    <n v="18732"/>
    <n v="18732"/>
    <n v="18732"/>
    <n v="18732"/>
    <n v="0"/>
    <d v="2023-08-07T12:58:53"/>
    <n v="3493"/>
    <n v="1"/>
    <n v="1"/>
  </r>
  <r>
    <x v="7"/>
    <s v="Finance Secretariat"/>
    <n v="8"/>
    <s v="Finance"/>
    <n v="8"/>
    <s v="Finance Secretariat"/>
    <s v="Executive Branch"/>
    <n v="1"/>
    <n v="161"/>
    <s v="128000"/>
    <s v="Department of Taxation"/>
    <x v="101"/>
    <s v="09"/>
    <s v="Dedicated Special Revenue"/>
    <s v="09: Dedicated Special Revenue"/>
    <s v="09040"/>
    <s v="Transportation District-DOA"/>
    <x v="398"/>
    <s v="161.09040"/>
    <x v="4"/>
    <n v="500"/>
    <n v="0"/>
    <n v="0"/>
    <n v="0"/>
    <n v="9996.52"/>
    <n v="0"/>
    <n v="0"/>
    <d v="2023-08-07T12:58:53"/>
    <n v="3494"/>
    <n v="1"/>
    <n v="1"/>
  </r>
  <r>
    <x v="7"/>
    <s v="Finance Secretariat"/>
    <n v="8"/>
    <s v="Finance"/>
    <n v="8"/>
    <s v="Finance Secretariat"/>
    <s v="Executive Branch"/>
    <n v="1"/>
    <n v="161"/>
    <s v="128000"/>
    <s v="Department of Taxation"/>
    <x v="101"/>
    <s v="09"/>
    <s v="Dedicated Special Revenue"/>
    <s v="09: Dedicated Special Revenue"/>
    <s v="09060"/>
    <s v="Waste Tire Trust Fund"/>
    <x v="399"/>
    <s v="161.09060"/>
    <x v="0"/>
    <n v="100"/>
    <n v="0"/>
    <n v="0"/>
    <n v="0"/>
    <n v="0"/>
    <n v="10000"/>
    <n v="20000"/>
    <d v="2023-08-07T12:58:53"/>
    <n v="3495"/>
    <n v="1"/>
    <n v="1"/>
  </r>
  <r>
    <x v="7"/>
    <s v="Finance Secretariat"/>
    <n v="8"/>
    <s v="Finance"/>
    <n v="8"/>
    <s v="Finance Secretariat"/>
    <s v="Executive Branch"/>
    <n v="1"/>
    <n v="161"/>
    <s v="128000"/>
    <s v="Department of Taxation"/>
    <x v="101"/>
    <s v="09"/>
    <s v="Dedicated Special Revenue"/>
    <s v="09: Dedicated Special Revenue"/>
    <s v="09060"/>
    <s v="Waste Tire Trust Fund"/>
    <x v="399"/>
    <s v="161.09060"/>
    <x v="1"/>
    <n v="135"/>
    <n v="12962"/>
    <n v="13345"/>
    <n v="13345"/>
    <n v="13345"/>
    <n v="13345"/>
    <n v="4345"/>
    <d v="2023-08-07T12:58:53"/>
    <n v="3496"/>
    <n v="1"/>
    <n v="1"/>
  </r>
  <r>
    <x v="7"/>
    <s v="Finance Secretariat"/>
    <n v="8"/>
    <s v="Finance"/>
    <n v="8"/>
    <s v="Finance Secretariat"/>
    <s v="Executive Branch"/>
    <n v="1"/>
    <n v="161"/>
    <s v="128000"/>
    <s v="Department of Taxation"/>
    <x v="101"/>
    <s v="09"/>
    <s v="Dedicated Special Revenue"/>
    <s v="09: Dedicated Special Revenue"/>
    <s v="09060"/>
    <s v="Waste Tire Trust Fund"/>
    <x v="399"/>
    <s v="161.09060"/>
    <x v="2"/>
    <n v="200"/>
    <n v="10000"/>
    <n v="10000"/>
    <n v="10000"/>
    <n v="10000"/>
    <n v="0"/>
    <n v="0"/>
    <d v="2023-08-07T12:58:53"/>
    <n v="3497"/>
    <n v="1"/>
    <n v="1"/>
  </r>
  <r>
    <x v="7"/>
    <s v="Finance Secretariat"/>
    <n v="8"/>
    <s v="Finance"/>
    <n v="8"/>
    <s v="Finance Secretariat"/>
    <s v="Executive Branch"/>
    <n v="1"/>
    <n v="161"/>
    <s v="128000"/>
    <s v="Department of Taxation"/>
    <x v="101"/>
    <s v="09"/>
    <s v="Dedicated Special Revenue"/>
    <s v="09: Dedicated Special Revenue"/>
    <s v="09060"/>
    <s v="Waste Tire Trust Fund"/>
    <x v="399"/>
    <s v="161.09060"/>
    <x v="3"/>
    <n v="220"/>
    <n v="2962"/>
    <n v="3345"/>
    <n v="3345"/>
    <n v="3345"/>
    <n v="13345"/>
    <n v="4345"/>
    <d v="2023-08-07T12:58:53"/>
    <n v="3498"/>
    <n v="1"/>
    <n v="1"/>
  </r>
  <r>
    <x v="7"/>
    <s v="Finance Secretariat"/>
    <n v="8"/>
    <s v="Finance"/>
    <n v="8"/>
    <s v="Finance Secretariat"/>
    <s v="Executive Branch"/>
    <n v="1"/>
    <n v="161"/>
    <s v="128000"/>
    <s v="Department of Taxation"/>
    <x v="101"/>
    <s v="09"/>
    <s v="Dedicated Special Revenue"/>
    <s v="09: Dedicated Special Revenue"/>
    <s v="09060"/>
    <s v="Waste Tire Trust Fund"/>
    <x v="399"/>
    <s v="161.09060"/>
    <x v="4"/>
    <n v="500"/>
    <n v="10000"/>
    <n v="10000"/>
    <n v="10000"/>
    <n v="10000"/>
    <n v="10000"/>
    <n v="10000"/>
    <d v="2023-08-07T12:58:53"/>
    <n v="3499"/>
    <n v="1"/>
    <n v="1"/>
  </r>
  <r>
    <x v="7"/>
    <s v="Finance Secretariat"/>
    <n v="8"/>
    <s v="Finance"/>
    <n v="8"/>
    <s v="Finance Secretariat"/>
    <s v="Executive Branch"/>
    <n v="1"/>
    <n v="161"/>
    <s v="128000"/>
    <s v="Department of Taxation"/>
    <x v="101"/>
    <s v="09"/>
    <s v="Dedicated Special Revenue"/>
    <s v="09: Dedicated Special Revenue"/>
    <s v="09071"/>
    <s v="Crisis Call Center Fund"/>
    <x v="400"/>
    <s v="161.09071"/>
    <x v="0"/>
    <n v="100"/>
    <n v="0"/>
    <n v="0"/>
    <n v="0"/>
    <n v="0"/>
    <n v="5501"/>
    <n v="6000"/>
    <d v="2023-08-07T12:58:53"/>
    <n v="3500"/>
    <n v="1"/>
    <n v="1"/>
  </r>
  <r>
    <x v="7"/>
    <s v="Finance Secretariat"/>
    <n v="8"/>
    <s v="Finance"/>
    <n v="8"/>
    <s v="Finance Secretariat"/>
    <s v="Executive Branch"/>
    <n v="1"/>
    <n v="161"/>
    <s v="128000"/>
    <s v="Department of Taxation"/>
    <x v="101"/>
    <s v="09"/>
    <s v="Dedicated Special Revenue"/>
    <s v="09: Dedicated Special Revenue"/>
    <s v="09071"/>
    <s v="Crisis Call Center Fund"/>
    <x v="400"/>
    <s v="161.09071"/>
    <x v="4"/>
    <n v="500"/>
    <n v="0"/>
    <n v="0"/>
    <n v="0"/>
    <n v="0"/>
    <n v="5501"/>
    <n v="499"/>
    <d v="2023-08-07T12:58:53"/>
    <n v="3501"/>
    <n v="1"/>
    <n v="1"/>
  </r>
  <r>
    <x v="7"/>
    <s v="Finance Secretariat"/>
    <n v="8"/>
    <s v="Finance"/>
    <n v="8"/>
    <s v="Finance Secretariat"/>
    <s v="Executive Branch"/>
    <n v="1"/>
    <n v="161"/>
    <s v="128000"/>
    <s v="Department of Taxation"/>
    <x v="101"/>
    <s v="09"/>
    <s v="Dedicated Special Revenue"/>
    <s v="09: Dedicated Special Revenue"/>
    <s v="09119"/>
    <s v="COVID-19 Relief Fund"/>
    <x v="37"/>
    <s v="161.09119"/>
    <x v="0"/>
    <n v="100"/>
    <n v="0"/>
    <n v="0"/>
    <n v="0"/>
    <n v="37647457.700000003"/>
    <n v="5314129.88"/>
    <n v="4365613"/>
    <d v="2023-08-07T12:58:53"/>
    <n v="3502"/>
    <n v="1"/>
    <n v="1"/>
  </r>
  <r>
    <x v="7"/>
    <s v="Finance Secretariat"/>
    <n v="8"/>
    <s v="Finance"/>
    <n v="8"/>
    <s v="Finance Secretariat"/>
    <s v="Executive Branch"/>
    <n v="1"/>
    <n v="161"/>
    <s v="128000"/>
    <s v="Department of Taxation"/>
    <x v="101"/>
    <s v="09"/>
    <s v="Dedicated Special Revenue"/>
    <s v="09: Dedicated Special Revenue"/>
    <s v="09119"/>
    <s v="COVID-19 Relief Fund"/>
    <x v="37"/>
    <s v="161.09119"/>
    <x v="4"/>
    <n v="500"/>
    <n v="0"/>
    <n v="0"/>
    <n v="0"/>
    <n v="100647457.7"/>
    <n v="8641672.1799999997"/>
    <n v="51483.12"/>
    <d v="2023-08-07T12:58:53"/>
    <n v="3503"/>
    <n v="1"/>
    <n v="1"/>
  </r>
  <r>
    <x v="7"/>
    <s v="Finance Secretariat"/>
    <n v="8"/>
    <s v="Finance"/>
    <n v="8"/>
    <s v="Finance Secretariat"/>
    <s v="Executive Branch"/>
    <n v="1"/>
    <n v="161"/>
    <s v="128000"/>
    <s v="Department of Taxation"/>
    <x v="101"/>
    <s v="09"/>
    <s v="Dedicated Special Revenue"/>
    <s v="09: Dedicated Special Revenue"/>
    <s v="09161"/>
    <s v="Dedicated Special Revenue-TAX"/>
    <x v="401"/>
    <s v="161.09161"/>
    <x v="4"/>
    <n v="500"/>
    <n v="0"/>
    <n v="1.1641532182693481E-10"/>
    <n v="2.3283064365386963E-10"/>
    <n v="1.7462298274040222E-10"/>
    <n v="5.8207660913467407E-11"/>
    <n v="1.7462298274040222E-10"/>
    <d v="2023-08-07T12:58:53"/>
    <n v="3504"/>
    <n v="1"/>
    <n v="1"/>
  </r>
  <r>
    <x v="7"/>
    <s v="Finance Secretariat"/>
    <n v="8"/>
    <s v="Finance"/>
    <n v="8"/>
    <s v="Finance Secretariat"/>
    <s v="Executive Branch"/>
    <n v="1"/>
    <n v="161"/>
    <s v="128000"/>
    <s v="Department of Taxation"/>
    <x v="101"/>
    <s v="09"/>
    <s v="Dedicated Special Revenue"/>
    <s v="09: Dedicated Special Revenue"/>
    <s v="09250"/>
    <s v="Litter Control And Recycling"/>
    <x v="402"/>
    <s v="161.09250"/>
    <x v="4"/>
    <n v="500"/>
    <n v="2.9103830456733704E-11"/>
    <n v="0"/>
    <n v="0"/>
    <n v="0"/>
    <n v="0"/>
    <n v="0"/>
    <d v="2023-08-07T12:58:53"/>
    <n v="3505"/>
    <n v="1"/>
    <n v="1"/>
  </r>
  <r>
    <x v="7"/>
    <s v="Finance Secretariat"/>
    <n v="8"/>
    <s v="Finance"/>
    <n v="8"/>
    <s v="Finance Secretariat"/>
    <s v="Executive Branch"/>
    <n v="1"/>
    <n v="161"/>
    <s v="128000"/>
    <s v="Department of Taxation"/>
    <x v="101"/>
    <s v="09"/>
    <s v="Dedicated Special Revenue"/>
    <s v="09: Dedicated Special Revenue"/>
    <s v="09260"/>
    <s v="VA Comms Sales And Use Tax"/>
    <x v="375"/>
    <s v="161.09260"/>
    <x v="0"/>
    <n v="100"/>
    <n v="34002039.369999997"/>
    <n v="33853472.010000005"/>
    <n v="32885592.989999998"/>
    <n v="28885549.389999997"/>
    <n v="29084460.490000002"/>
    <n v="28230673.18"/>
    <d v="2023-08-07T12:58:53"/>
    <n v="3506"/>
    <n v="1"/>
    <n v="1"/>
  </r>
  <r>
    <x v="7"/>
    <s v="Finance Secretariat"/>
    <n v="8"/>
    <s v="Finance"/>
    <n v="8"/>
    <s v="Finance Secretariat"/>
    <s v="Executive Branch"/>
    <n v="1"/>
    <n v="161"/>
    <s v="128000"/>
    <s v="Department of Taxation"/>
    <x v="101"/>
    <s v="09"/>
    <s v="Dedicated Special Revenue"/>
    <s v="09: Dedicated Special Revenue"/>
    <s v="09260"/>
    <s v="VA Comms Sales And Use Tax"/>
    <x v="375"/>
    <s v="161.09260"/>
    <x v="1"/>
    <n v="135"/>
    <n v="576522"/>
    <n v="603583"/>
    <n v="600211"/>
    <n v="631388"/>
    <n v="768388"/>
    <n v="671938"/>
    <d v="2023-08-07T12:58:53"/>
    <n v="3507"/>
    <n v="1"/>
    <n v="1"/>
  </r>
  <r>
    <x v="7"/>
    <s v="Finance Secretariat"/>
    <n v="8"/>
    <s v="Finance"/>
    <n v="8"/>
    <s v="Finance Secretariat"/>
    <s v="Executive Branch"/>
    <n v="1"/>
    <n v="161"/>
    <s v="128000"/>
    <s v="Department of Taxation"/>
    <x v="101"/>
    <s v="09"/>
    <s v="Dedicated Special Revenue"/>
    <s v="09: Dedicated Special Revenue"/>
    <s v="09260"/>
    <s v="VA Comms Sales And Use Tax"/>
    <x v="375"/>
    <s v="161.09260"/>
    <x v="2"/>
    <n v="200"/>
    <n v="409125.66000000003"/>
    <n v="521371.55999999994"/>
    <n v="462729.04"/>
    <n v="342150.16000000009"/>
    <n v="704124.68000000028"/>
    <n v="564593.18999999971"/>
    <d v="2023-08-07T12:58:53"/>
    <n v="3508"/>
    <n v="1"/>
    <n v="1"/>
  </r>
  <r>
    <x v="7"/>
    <s v="Finance Secretariat"/>
    <n v="8"/>
    <s v="Finance"/>
    <n v="8"/>
    <s v="Finance Secretariat"/>
    <s v="Executive Branch"/>
    <n v="1"/>
    <n v="161"/>
    <s v="128000"/>
    <s v="Department of Taxation"/>
    <x v="101"/>
    <s v="09"/>
    <s v="Dedicated Special Revenue"/>
    <s v="09: Dedicated Special Revenue"/>
    <s v="09260"/>
    <s v="VA Comms Sales And Use Tax"/>
    <x v="375"/>
    <s v="161.09260"/>
    <x v="3"/>
    <n v="220"/>
    <n v="167396.33999999997"/>
    <n v="82211.440000000061"/>
    <n v="137481.96000000002"/>
    <n v="289237.83999999991"/>
    <n v="64263.319999999716"/>
    <n v="107344.81000000029"/>
    <d v="2023-08-07T12:58:53"/>
    <n v="3509"/>
    <n v="1"/>
    <n v="1"/>
  </r>
  <r>
    <x v="7"/>
    <s v="Finance Secretariat"/>
    <n v="8"/>
    <s v="Finance"/>
    <n v="8"/>
    <s v="Finance Secretariat"/>
    <s v="Executive Branch"/>
    <n v="1"/>
    <n v="161"/>
    <s v="128000"/>
    <s v="Department of Taxation"/>
    <x v="101"/>
    <s v="09"/>
    <s v="Dedicated Special Revenue"/>
    <s v="09: Dedicated Special Revenue"/>
    <s v="09260"/>
    <s v="VA Comms Sales And Use Tax"/>
    <x v="375"/>
    <s v="161.09260"/>
    <x v="4"/>
    <n v="500"/>
    <n v="384952082.81"/>
    <n v="362185529.47000003"/>
    <n v="348170144.19"/>
    <n v="315364904.18000001"/>
    <n v="302218604.22000003"/>
    <n v="293859180.97999996"/>
    <d v="2023-08-07T12:58:53"/>
    <n v="3510"/>
    <n v="1"/>
    <n v="1"/>
  </r>
  <r>
    <x v="7"/>
    <s v="Finance Secretariat"/>
    <n v="8"/>
    <s v="Finance"/>
    <n v="8"/>
    <s v="Finance Secretariat"/>
    <s v="Executive Branch"/>
    <n v="1"/>
    <n v="161"/>
    <s v="128000"/>
    <s v="Department of Taxation"/>
    <x v="101"/>
    <s v="09"/>
    <s v="Dedicated Special Revenue"/>
    <s v="09: Dedicated Special Revenue"/>
    <s v="09281"/>
    <s v="Wireless E-911 Fund"/>
    <x v="112"/>
    <s v="161.09281"/>
    <x v="0"/>
    <n v="100"/>
    <n v="2564705.4500000002"/>
    <n v="2738082.8"/>
    <n v="2950865.22"/>
    <n v="3132063.07"/>
    <n v="3681098.75"/>
    <n v="3569454.73"/>
    <d v="2023-08-07T12:58:53"/>
    <n v="3511"/>
    <n v="1"/>
    <n v="1"/>
  </r>
  <r>
    <x v="7"/>
    <s v="Finance Secretariat"/>
    <n v="8"/>
    <s v="Finance"/>
    <n v="8"/>
    <s v="Finance Secretariat"/>
    <s v="Executive Branch"/>
    <n v="1"/>
    <n v="161"/>
    <s v="128000"/>
    <s v="Department of Taxation"/>
    <x v="101"/>
    <s v="09"/>
    <s v="Dedicated Special Revenue"/>
    <s v="09: Dedicated Special Revenue"/>
    <s v="09281"/>
    <s v="Wireless E-911 Fund"/>
    <x v="112"/>
    <s v="161.09281"/>
    <x v="1"/>
    <n v="135"/>
    <n v="53815"/>
    <n v="55589"/>
    <n v="55589"/>
    <n v="58378"/>
    <n v="58378"/>
    <n v="70063"/>
    <d v="2023-08-07T12:58:53"/>
    <n v="3512"/>
    <n v="1"/>
    <n v="1"/>
  </r>
  <r>
    <x v="7"/>
    <s v="Finance Secretariat"/>
    <n v="8"/>
    <s v="Finance"/>
    <n v="8"/>
    <s v="Finance Secretariat"/>
    <s v="Executive Branch"/>
    <n v="1"/>
    <n v="161"/>
    <s v="128000"/>
    <s v="Department of Taxation"/>
    <x v="101"/>
    <s v="09"/>
    <s v="Dedicated Special Revenue"/>
    <s v="09: Dedicated Special Revenue"/>
    <s v="09281"/>
    <s v="Wireless E-911 Fund"/>
    <x v="112"/>
    <s v="161.09281"/>
    <x v="2"/>
    <n v="200"/>
    <n v="40100.700000000004"/>
    <n v="41221.899999999994"/>
    <n v="46695.89"/>
    <n v="46949.479999999996"/>
    <n v="49986.829999999994"/>
    <n v="68235.200000000026"/>
    <d v="2023-08-07T12:58:53"/>
    <n v="3513"/>
    <n v="1"/>
    <n v="1"/>
  </r>
  <r>
    <x v="7"/>
    <s v="Finance Secretariat"/>
    <n v="8"/>
    <s v="Finance"/>
    <n v="8"/>
    <s v="Finance Secretariat"/>
    <s v="Executive Branch"/>
    <n v="1"/>
    <n v="161"/>
    <s v="128000"/>
    <s v="Department of Taxation"/>
    <x v="101"/>
    <s v="09"/>
    <s v="Dedicated Special Revenue"/>
    <s v="09: Dedicated Special Revenue"/>
    <s v="09281"/>
    <s v="Wireless E-911 Fund"/>
    <x v="112"/>
    <s v="161.09281"/>
    <x v="3"/>
    <n v="220"/>
    <n v="13714.299999999996"/>
    <n v="14367.100000000006"/>
    <n v="8893.11"/>
    <n v="11428.520000000004"/>
    <n v="8391.1700000000055"/>
    <n v="1827.7999999999738"/>
    <d v="2023-08-07T12:58:53"/>
    <n v="3514"/>
    <n v="1"/>
    <n v="1"/>
  </r>
  <r>
    <x v="7"/>
    <s v="Finance Secretariat"/>
    <n v="8"/>
    <s v="Finance"/>
    <n v="8"/>
    <s v="Finance Secretariat"/>
    <s v="Executive Branch"/>
    <n v="1"/>
    <n v="161"/>
    <s v="128000"/>
    <s v="Department of Taxation"/>
    <x v="101"/>
    <s v="09"/>
    <s v="Dedicated Special Revenue"/>
    <s v="09: Dedicated Special Revenue"/>
    <s v="09281"/>
    <s v="Wireless E-911 Fund"/>
    <x v="112"/>
    <s v="161.09281"/>
    <x v="4"/>
    <n v="500"/>
    <n v="29263640.589999996"/>
    <n v="30194809.859999999"/>
    <n v="31719026.170000002"/>
    <n v="32865800.650000006"/>
    <n v="39811097.460000016"/>
    <n v="35442397.379999988"/>
    <d v="2023-08-07T12:58:53"/>
    <n v="3515"/>
    <n v="1"/>
    <n v="1"/>
  </r>
  <r>
    <x v="7"/>
    <s v="Finance Secretariat"/>
    <n v="8"/>
    <s v="Finance"/>
    <n v="8"/>
    <s v="Finance Secretariat"/>
    <s v="Executive Branch"/>
    <n v="1"/>
    <n v="161"/>
    <s v="128000"/>
    <s v="Department of Taxation"/>
    <x v="101"/>
    <s v="09"/>
    <s v="Dedicated Special Revenue"/>
    <s v="09: Dedicated Special Revenue"/>
    <s v="09680"/>
    <s v="Historic Triangle Marketing"/>
    <x v="377"/>
    <s v="161.09680"/>
    <x v="0"/>
    <n v="100"/>
    <n v="0"/>
    <n v="83856.600000000006"/>
    <n v="562461.78"/>
    <n v="114191.2"/>
    <n v="256171.82"/>
    <n v="119036.81"/>
    <d v="2023-08-07T12:58:53"/>
    <n v="3516"/>
    <n v="1"/>
    <n v="1"/>
  </r>
  <r>
    <x v="7"/>
    <s v="Finance Secretariat"/>
    <n v="8"/>
    <s v="Finance"/>
    <n v="8"/>
    <s v="Finance Secretariat"/>
    <s v="Executive Branch"/>
    <n v="1"/>
    <n v="161"/>
    <s v="128000"/>
    <s v="Department of Taxation"/>
    <x v="101"/>
    <s v="09"/>
    <s v="Dedicated Special Revenue"/>
    <s v="09: Dedicated Special Revenue"/>
    <s v="09680"/>
    <s v="Historic Triangle Marketing"/>
    <x v="377"/>
    <s v="161.09680"/>
    <x v="4"/>
    <n v="500"/>
    <n v="0"/>
    <n v="10179118.76"/>
    <n v="11363775.220000001"/>
    <n v="11483153.32"/>
    <n v="13602005.01"/>
    <n v="14390070.890000001"/>
    <d v="2023-08-07T12:58:53"/>
    <n v="3517"/>
    <n v="1"/>
    <n v="1"/>
  </r>
  <r>
    <x v="7"/>
    <s v="Finance Secretariat"/>
    <n v="8"/>
    <s v="Finance"/>
    <n v="8"/>
    <s v="Finance Secretariat"/>
    <s v="Executive Branch"/>
    <n v="1"/>
    <n v="161"/>
    <s v="128000"/>
    <s v="Department of Taxation"/>
    <x v="101"/>
    <s v="09"/>
    <s v="Dedicated Special Revenue"/>
    <s v="09: Dedicated Special Revenue"/>
    <s v="09690"/>
    <s v="Collections of HistTriSalesTax"/>
    <x v="378"/>
    <s v="161.09690"/>
    <x v="0"/>
    <n v="100"/>
    <n v="0"/>
    <n v="1071416.54"/>
    <n v="1298542.3600000001"/>
    <n v="1665139.05"/>
    <n v="1451364.89"/>
    <n v="1323999.3700000001"/>
    <d v="2023-08-07T12:58:53"/>
    <n v="3518"/>
    <n v="1"/>
    <n v="1"/>
  </r>
  <r>
    <x v="7"/>
    <s v="Finance Secretariat"/>
    <n v="8"/>
    <s v="Finance"/>
    <n v="8"/>
    <s v="Finance Secretariat"/>
    <s v="Executive Branch"/>
    <n v="1"/>
    <n v="161"/>
    <s v="128000"/>
    <s v="Department of Taxation"/>
    <x v="101"/>
    <s v="09"/>
    <s v="Dedicated Special Revenue"/>
    <s v="09: Dedicated Special Revenue"/>
    <s v="09690"/>
    <s v="Collections of HistTriSalesTax"/>
    <x v="378"/>
    <s v="161.09690"/>
    <x v="4"/>
    <n v="500"/>
    <n v="0"/>
    <n v="10178630.77"/>
    <n v="11366175.1"/>
    <n v="11484280.800000001"/>
    <n v="13598721.82"/>
    <n v="14388935.810000001"/>
    <d v="2023-08-07T12:58:53"/>
    <n v="3519"/>
    <n v="1"/>
    <n v="1"/>
  </r>
  <r>
    <x v="7"/>
    <s v="Finance Secretariat"/>
    <n v="8"/>
    <s v="Finance"/>
    <n v="8"/>
    <s v="Finance Secretariat"/>
    <s v="Executive Branch"/>
    <n v="1"/>
    <n v="161"/>
    <s v="128000"/>
    <s v="Department of Taxation"/>
    <x v="101"/>
    <s v="09"/>
    <s v="Dedicated Special Revenue"/>
    <s v="09: Dedicated Special Revenue"/>
    <s v="09730"/>
    <s v="Central VA Transportation Fund"/>
    <x v="403"/>
    <s v="161.09730"/>
    <x v="0"/>
    <n v="100"/>
    <n v="0"/>
    <n v="0"/>
    <n v="0"/>
    <n v="0"/>
    <n v="3202147.82"/>
    <n v="0"/>
    <d v="2023-08-07T12:58:53"/>
    <n v="3520"/>
    <n v="1"/>
    <n v="1"/>
  </r>
  <r>
    <x v="7"/>
    <s v="Finance Secretariat"/>
    <n v="8"/>
    <s v="Finance"/>
    <n v="8"/>
    <s v="Finance Secretariat"/>
    <s v="Executive Branch"/>
    <n v="1"/>
    <n v="161"/>
    <s v="128000"/>
    <s v="Department of Taxation"/>
    <x v="101"/>
    <s v="09"/>
    <s v="Dedicated Special Revenue"/>
    <s v="09: Dedicated Special Revenue"/>
    <s v="09730"/>
    <s v="Central VA Transportation Fund"/>
    <x v="403"/>
    <s v="161.09730"/>
    <x v="4"/>
    <n v="500"/>
    <n v="0"/>
    <n v="0"/>
    <n v="0"/>
    <n v="0"/>
    <n v="3202147.82"/>
    <n v="3202147.82"/>
    <d v="2023-08-07T12:58:53"/>
    <n v="3521"/>
    <n v="1"/>
    <n v="1"/>
  </r>
  <r>
    <x v="7"/>
    <s v="Finance Secretariat"/>
    <n v="8"/>
    <s v="Finance"/>
    <n v="8"/>
    <s v="Finance Secretariat"/>
    <s v="Executive Branch"/>
    <n v="1"/>
    <n v="161"/>
    <s v="128000"/>
    <s v="Department of Taxation"/>
    <x v="101"/>
    <s v="09"/>
    <s v="Dedicated Special Revenue"/>
    <s v="09: Dedicated Special Revenue"/>
    <s v="09740"/>
    <s v="Hampton Roads Regnl Transit Fd"/>
    <x v="404"/>
    <s v="161.09740"/>
    <x v="0"/>
    <n v="100"/>
    <n v="0"/>
    <n v="0"/>
    <n v="0"/>
    <n v="912"/>
    <n v="0"/>
    <n v="0"/>
    <d v="2023-08-07T12:58:53"/>
    <n v="3522"/>
    <n v="1"/>
    <n v="1"/>
  </r>
  <r>
    <x v="7"/>
    <s v="Finance Secretariat"/>
    <n v="8"/>
    <s v="Finance"/>
    <n v="8"/>
    <s v="Finance Secretariat"/>
    <s v="Executive Branch"/>
    <n v="1"/>
    <n v="161"/>
    <s v="128000"/>
    <s v="Department of Taxation"/>
    <x v="101"/>
    <s v="09"/>
    <s v="Dedicated Special Revenue"/>
    <s v="09: Dedicated Special Revenue"/>
    <s v="09740"/>
    <s v="Hampton Roads Regnl Transit Fd"/>
    <x v="404"/>
    <s v="161.09740"/>
    <x v="4"/>
    <n v="500"/>
    <n v="0"/>
    <n v="0"/>
    <n v="0"/>
    <n v="912"/>
    <n v="912"/>
    <n v="0"/>
    <d v="2023-08-07T12:58:53"/>
    <n v="3523"/>
    <n v="1"/>
    <n v="1"/>
  </r>
  <r>
    <x v="7"/>
    <s v="Finance Secretariat"/>
    <n v="8"/>
    <s v="Finance"/>
    <n v="8"/>
    <s v="Finance Secretariat"/>
    <s v="Executive Branch"/>
    <n v="1"/>
    <n v="161"/>
    <s v="128000"/>
    <s v="Department of Taxation"/>
    <x v="101"/>
    <s v="09"/>
    <s v="Dedicated Special Revenue"/>
    <s v="09: Dedicated Special Revenue"/>
    <s v="09800"/>
    <s v="NVTA Fund - 2013 Session"/>
    <x v="405"/>
    <s v="161.09800"/>
    <x v="0"/>
    <n v="100"/>
    <n v="0"/>
    <n v="0"/>
    <n v="0"/>
    <n v="0"/>
    <n v="6212373.0800000001"/>
    <n v="278.5"/>
    <d v="2023-08-07T12:58:53"/>
    <n v="3524"/>
    <n v="1"/>
    <n v="1"/>
  </r>
  <r>
    <x v="7"/>
    <s v="Finance Secretariat"/>
    <n v="8"/>
    <s v="Finance"/>
    <n v="8"/>
    <s v="Finance Secretariat"/>
    <s v="Executive Branch"/>
    <n v="1"/>
    <n v="161"/>
    <s v="128000"/>
    <s v="Department of Taxation"/>
    <x v="101"/>
    <s v="09"/>
    <s v="Dedicated Special Revenue"/>
    <s v="09: Dedicated Special Revenue"/>
    <s v="09800"/>
    <s v="NVTA Fund - 2013 Session"/>
    <x v="405"/>
    <s v="161.09800"/>
    <x v="4"/>
    <n v="500"/>
    <n v="4580.8500000000031"/>
    <n v="0"/>
    <n v="0"/>
    <n v="1.1368683772161603E-13"/>
    <n v="6212373.0800000001"/>
    <n v="6212094.5800000001"/>
    <d v="2023-08-07T12:58:53"/>
    <n v="3525"/>
    <n v="1"/>
    <n v="1"/>
  </r>
  <r>
    <x v="7"/>
    <s v="Finance Secretariat"/>
    <n v="8"/>
    <s v="Finance"/>
    <n v="8"/>
    <s v="Finance Secretariat"/>
    <s v="Executive Branch"/>
    <n v="1"/>
    <n v="161"/>
    <s v="128000"/>
    <s v="Department of Taxation"/>
    <x v="101"/>
    <s v="09"/>
    <s v="Dedicated Special Revenue"/>
    <s v="09: Dedicated Special Revenue"/>
    <s v="09820"/>
    <s v="Hampton Rds Fund-2014 Session"/>
    <x v="406"/>
    <s v="161.09820"/>
    <x v="0"/>
    <n v="100"/>
    <n v="0"/>
    <n v="0"/>
    <n v="0"/>
    <n v="0"/>
    <n v="3634437.78"/>
    <n v="0"/>
    <d v="2023-08-07T12:58:53"/>
    <n v="3526"/>
    <n v="1"/>
    <n v="1"/>
  </r>
  <r>
    <x v="7"/>
    <s v="Finance Secretariat"/>
    <n v="8"/>
    <s v="Finance"/>
    <n v="8"/>
    <s v="Finance Secretariat"/>
    <s v="Executive Branch"/>
    <n v="1"/>
    <n v="161"/>
    <s v="128000"/>
    <s v="Department of Taxation"/>
    <x v="101"/>
    <s v="09"/>
    <s v="Dedicated Special Revenue"/>
    <s v="09: Dedicated Special Revenue"/>
    <s v="09820"/>
    <s v="Hampton Rds Fund-2014 Session"/>
    <x v="406"/>
    <s v="161.09820"/>
    <x v="4"/>
    <n v="500"/>
    <n v="0"/>
    <n v="0"/>
    <n v="0"/>
    <n v="0"/>
    <n v="3634437.78"/>
    <n v="3634437.78"/>
    <d v="2023-08-07T12:58:53"/>
    <n v="3527"/>
    <n v="1"/>
    <n v="1"/>
  </r>
  <r>
    <x v="7"/>
    <s v="Finance Secretariat"/>
    <n v="8"/>
    <s v="Finance"/>
    <n v="8"/>
    <s v="Finance Secretariat"/>
    <s v="Executive Branch"/>
    <n v="1"/>
    <n v="161"/>
    <s v="128000"/>
    <s v="Department of Taxation"/>
    <x v="101"/>
    <s v="09"/>
    <s v="Dedicated Special Revenue"/>
    <s v="09: Dedicated Special Revenue"/>
    <s v="09830"/>
    <s v="WMATA Capital Fund - Restrictd"/>
    <x v="407"/>
    <s v="161.09830"/>
    <x v="4"/>
    <n v="500"/>
    <n v="0"/>
    <n v="0"/>
    <n v="0"/>
    <n v="0"/>
    <n v="8.149072527885437E-10"/>
    <n v="0"/>
    <d v="2023-08-07T12:58:53"/>
    <n v="3528"/>
    <n v="1"/>
    <n v="1"/>
  </r>
  <r>
    <x v="7"/>
    <s v="Finance Secretariat"/>
    <n v="8"/>
    <s v="Finance"/>
    <n v="8"/>
    <s v="Finance Secretariat"/>
    <s v="Executive Branch"/>
    <n v="1"/>
    <n v="161"/>
    <s v="128000"/>
    <s v="Department of Taxation"/>
    <x v="101"/>
    <s v="09"/>
    <s v="Dedicated Special Revenue"/>
    <s v="09: Dedicated Special Revenue"/>
    <s v="09840"/>
    <s v="WMATA Capital Fund ? Non-Restr"/>
    <x v="408"/>
    <s v="161.09840"/>
    <x v="0"/>
    <n v="100"/>
    <n v="0"/>
    <n v="0"/>
    <n v="0"/>
    <n v="0"/>
    <n v="618.9"/>
    <n v="835.5"/>
    <d v="2023-08-07T12:58:53"/>
    <n v="3529"/>
    <n v="1"/>
    <n v="1"/>
  </r>
  <r>
    <x v="7"/>
    <s v="Finance Secretariat"/>
    <n v="8"/>
    <s v="Finance"/>
    <n v="8"/>
    <s v="Finance Secretariat"/>
    <s v="Executive Branch"/>
    <n v="1"/>
    <n v="161"/>
    <s v="128000"/>
    <s v="Department of Taxation"/>
    <x v="101"/>
    <s v="09"/>
    <s v="Dedicated Special Revenue"/>
    <s v="09: Dedicated Special Revenue"/>
    <s v="09840"/>
    <s v="WMATA Capital Fund ? Non-Restr"/>
    <x v="408"/>
    <s v="161.09840"/>
    <x v="4"/>
    <n v="500"/>
    <n v="0"/>
    <n v="0"/>
    <n v="0"/>
    <n v="1.7053025658242404E-13"/>
    <n v="618.9"/>
    <n v="216.60000000000105"/>
    <d v="2023-08-07T12:58:53"/>
    <n v="3530"/>
    <n v="1"/>
    <n v="1"/>
  </r>
  <r>
    <x v="7"/>
    <s v="Finance Secretariat"/>
    <n v="8"/>
    <s v="Finance"/>
    <n v="8"/>
    <s v="Finance Secretariat"/>
    <s v="Executive Branch"/>
    <n v="1"/>
    <n v="161"/>
    <s v="128000"/>
    <s v="Department of Taxation"/>
    <x v="101"/>
    <s v="10"/>
    <s v="Federal Trust"/>
    <s v="10: Federal Trust"/>
    <s v="10110"/>
    <s v="CARESActRlfFd?General-COVID-19"/>
    <x v="2"/>
    <s v="161.10110"/>
    <x v="0"/>
    <n v="100"/>
    <n v="0"/>
    <n v="0"/>
    <n v="22508"/>
    <n v="0"/>
    <n v="0"/>
    <n v="0"/>
    <d v="2023-08-07T12:58:53"/>
    <n v="3531"/>
    <n v="1"/>
    <n v="1"/>
  </r>
  <r>
    <x v="7"/>
    <s v="Finance Secretariat"/>
    <n v="8"/>
    <s v="Finance"/>
    <n v="8"/>
    <s v="Finance Secretariat"/>
    <s v="Executive Branch"/>
    <n v="1"/>
    <n v="161"/>
    <s v="128000"/>
    <s v="Department of Taxation"/>
    <x v="101"/>
    <s v="10"/>
    <s v="Federal Trust"/>
    <s v="10: Federal Trust"/>
    <s v="10110"/>
    <s v="CARESActRlfFd?General-COVID-19"/>
    <x v="2"/>
    <s v="161.10110"/>
    <x v="1"/>
    <n v="135"/>
    <n v="0"/>
    <n v="0"/>
    <n v="22508"/>
    <n v="22508"/>
    <n v="0"/>
    <n v="0"/>
    <d v="2023-08-07T12:58:53"/>
    <n v="3532"/>
    <n v="1"/>
    <n v="1"/>
  </r>
  <r>
    <x v="7"/>
    <s v="Finance Secretariat"/>
    <n v="8"/>
    <s v="Finance"/>
    <n v="8"/>
    <s v="Finance Secretariat"/>
    <s v="Executive Branch"/>
    <n v="1"/>
    <n v="161"/>
    <s v="128000"/>
    <s v="Department of Taxation"/>
    <x v="101"/>
    <s v="10"/>
    <s v="Federal Trust"/>
    <s v="10: Federal Trust"/>
    <s v="10110"/>
    <s v="CARESActRlfFd?General-COVID-19"/>
    <x v="2"/>
    <s v="161.10110"/>
    <x v="2"/>
    <n v="200"/>
    <n v="0"/>
    <n v="0"/>
    <n v="0"/>
    <n v="22508"/>
    <n v="0"/>
    <n v="0"/>
    <d v="2023-08-07T12:58:53"/>
    <n v="3533"/>
    <n v="1"/>
    <n v="1"/>
  </r>
  <r>
    <x v="7"/>
    <s v="Finance Secretariat"/>
    <n v="8"/>
    <s v="Finance"/>
    <n v="8"/>
    <s v="Finance Secretariat"/>
    <s v="Executive Branch"/>
    <n v="1"/>
    <n v="161"/>
    <s v="128000"/>
    <s v="Department of Taxation"/>
    <x v="101"/>
    <s v="10"/>
    <s v="Federal Trust"/>
    <s v="10: Federal Trust"/>
    <s v="10110"/>
    <s v="CARESActRlfFd?General-COVID-19"/>
    <x v="2"/>
    <s v="161.10110"/>
    <x v="3"/>
    <n v="220"/>
    <n v="0"/>
    <n v="0"/>
    <n v="22508"/>
    <n v="0"/>
    <n v="0"/>
    <n v="0"/>
    <d v="2023-08-07T12:58:53"/>
    <n v="3534"/>
    <n v="1"/>
    <n v="1"/>
  </r>
  <r>
    <x v="7"/>
    <s v="Finance Secretariat"/>
    <n v="8"/>
    <s v="Finance"/>
    <n v="8"/>
    <s v="Finance Secretariat"/>
    <s v="Executive Branch"/>
    <n v="1"/>
    <n v="152"/>
    <s v="129000"/>
    <s v="Department of the Treasury"/>
    <x v="102"/>
    <s v="02"/>
    <s v="Special"/>
    <s v="02: Special"/>
    <s v="02152"/>
    <s v="TD Special Revenue Fund"/>
    <x v="409"/>
    <s v="152.02152"/>
    <x v="0"/>
    <n v="100"/>
    <n v="136838.34000000003"/>
    <n v="94189.22000000003"/>
    <n v="86239.150000000023"/>
    <n v="111921.08000000002"/>
    <n v="108754.53000000003"/>
    <n v="119810.47999999998"/>
    <d v="2023-08-07T12:58:53"/>
    <n v="3535"/>
    <n v="1"/>
    <n v="1"/>
  </r>
  <r>
    <x v="7"/>
    <s v="Finance Secretariat"/>
    <n v="8"/>
    <s v="Finance"/>
    <n v="8"/>
    <s v="Finance Secretariat"/>
    <s v="Executive Branch"/>
    <n v="1"/>
    <n v="152"/>
    <s v="129000"/>
    <s v="Department of the Treasury"/>
    <x v="102"/>
    <s v="02"/>
    <s v="Special"/>
    <s v="02: Special"/>
    <s v="02152"/>
    <s v="TD Special Revenue Fund"/>
    <x v="409"/>
    <s v="152.02152"/>
    <x v="1"/>
    <n v="135"/>
    <n v="335994"/>
    <n v="335994"/>
    <n v="335994"/>
    <n v="342751"/>
    <n v="342751"/>
    <n v="426581"/>
    <d v="2023-08-07T12:58:53"/>
    <n v="3536"/>
    <n v="1"/>
    <n v="1"/>
  </r>
  <r>
    <x v="7"/>
    <s v="Finance Secretariat"/>
    <n v="8"/>
    <s v="Finance"/>
    <n v="8"/>
    <s v="Finance Secretariat"/>
    <s v="Executive Branch"/>
    <n v="1"/>
    <n v="152"/>
    <s v="129000"/>
    <s v="Department of the Treasury"/>
    <x v="102"/>
    <s v="02"/>
    <s v="Special"/>
    <s v="02: Special"/>
    <s v="02152"/>
    <s v="TD Special Revenue Fund"/>
    <x v="409"/>
    <s v="152.02152"/>
    <x v="2"/>
    <n v="200"/>
    <n v="271126"/>
    <n v="281522.56"/>
    <n v="275352"/>
    <n v="303113"/>
    <n v="308111"/>
    <n v="361856"/>
    <d v="2023-08-07T12:58:53"/>
    <n v="3537"/>
    <n v="1"/>
    <n v="1"/>
  </r>
  <r>
    <x v="7"/>
    <s v="Finance Secretariat"/>
    <n v="8"/>
    <s v="Finance"/>
    <n v="8"/>
    <s v="Finance Secretariat"/>
    <s v="Executive Branch"/>
    <n v="1"/>
    <n v="152"/>
    <s v="129000"/>
    <s v="Department of the Treasury"/>
    <x v="102"/>
    <s v="02"/>
    <s v="Special"/>
    <s v="02: Special"/>
    <s v="02152"/>
    <s v="TD Special Revenue Fund"/>
    <x v="409"/>
    <s v="152.02152"/>
    <x v="3"/>
    <n v="220"/>
    <n v="64868"/>
    <n v="54471.44"/>
    <n v="60642"/>
    <n v="39638"/>
    <n v="34640"/>
    <n v="64725"/>
    <d v="2023-08-07T12:58:53"/>
    <n v="3538"/>
    <n v="1"/>
    <n v="1"/>
  </r>
  <r>
    <x v="7"/>
    <s v="Finance Secretariat"/>
    <n v="8"/>
    <s v="Finance"/>
    <n v="8"/>
    <s v="Finance Secretariat"/>
    <s v="Executive Branch"/>
    <n v="1"/>
    <n v="152"/>
    <s v="129000"/>
    <s v="Department of the Treasury"/>
    <x v="102"/>
    <s v="02"/>
    <s v="Special"/>
    <s v="02: Special"/>
    <s v="02152"/>
    <s v="TD Special Revenue Fund"/>
    <x v="409"/>
    <s v="152.02152"/>
    <x v="4"/>
    <n v="500"/>
    <n v="244296.2"/>
    <n v="238873.44"/>
    <n v="267401.93"/>
    <n v="328794.93"/>
    <n v="304944.45"/>
    <n v="372911.95"/>
    <d v="2023-08-07T12:58:53"/>
    <n v="3539"/>
    <n v="1"/>
    <n v="1"/>
  </r>
  <r>
    <x v="7"/>
    <s v="Finance Secretariat"/>
    <n v="8"/>
    <s v="Finance"/>
    <n v="8"/>
    <s v="Finance Secretariat"/>
    <s v="Executive Branch"/>
    <n v="1"/>
    <n v="152"/>
    <s v="129000"/>
    <s v="Department of the Treasury"/>
    <x v="102"/>
    <s v="02"/>
    <s v="Special"/>
    <s v="02: Special"/>
    <s v="02206"/>
    <s v="VCBA Prvt Colleg Financing Fee"/>
    <x v="410"/>
    <s v="152.02206"/>
    <x v="0"/>
    <n v="100"/>
    <n v="197829.94"/>
    <n v="165550.76"/>
    <n v="160894.5"/>
    <n v="193232"/>
    <n v="221007"/>
    <n v="213373"/>
    <d v="2023-08-07T12:58:53"/>
    <n v="3540"/>
    <n v="1"/>
    <n v="1"/>
  </r>
  <r>
    <x v="7"/>
    <s v="Finance Secretariat"/>
    <n v="8"/>
    <s v="Finance"/>
    <n v="8"/>
    <s v="Finance Secretariat"/>
    <s v="Executive Branch"/>
    <n v="1"/>
    <n v="152"/>
    <s v="129000"/>
    <s v="Department of the Treasury"/>
    <x v="102"/>
    <s v="02"/>
    <s v="Special"/>
    <s v="02: Special"/>
    <s v="02206"/>
    <s v="VCBA Prvt Colleg Financing Fee"/>
    <x v="410"/>
    <s v="152.02206"/>
    <x v="1"/>
    <n v="135"/>
    <n v="126365"/>
    <n v="126365"/>
    <n v="126365"/>
    <n v="126365"/>
    <n v="126365"/>
    <n v="126365"/>
    <d v="2023-08-07T12:58:53"/>
    <n v="3541"/>
    <n v="1"/>
    <n v="1"/>
  </r>
  <r>
    <x v="7"/>
    <s v="Finance Secretariat"/>
    <n v="8"/>
    <s v="Finance"/>
    <n v="8"/>
    <s v="Finance Secretariat"/>
    <s v="Executive Branch"/>
    <n v="1"/>
    <n v="152"/>
    <s v="129000"/>
    <s v="Department of the Treasury"/>
    <x v="102"/>
    <s v="02"/>
    <s v="Special"/>
    <s v="02: Special"/>
    <s v="02206"/>
    <s v="VCBA Prvt Colleg Financing Fee"/>
    <x v="410"/>
    <s v="152.02206"/>
    <x v="2"/>
    <n v="200"/>
    <n v="126365"/>
    <n v="58784.18"/>
    <n v="4656.26"/>
    <n v="69412.5"/>
    <n v="0"/>
    <n v="60334"/>
    <d v="2023-08-07T12:58:53"/>
    <n v="3542"/>
    <n v="1"/>
    <n v="1"/>
  </r>
  <r>
    <x v="7"/>
    <s v="Finance Secretariat"/>
    <n v="8"/>
    <s v="Finance"/>
    <n v="8"/>
    <s v="Finance Secretariat"/>
    <s v="Executive Branch"/>
    <n v="1"/>
    <n v="152"/>
    <s v="129000"/>
    <s v="Department of the Treasury"/>
    <x v="102"/>
    <s v="02"/>
    <s v="Special"/>
    <s v="02: Special"/>
    <s v="02206"/>
    <s v="VCBA Prvt Colleg Financing Fee"/>
    <x v="410"/>
    <s v="152.02206"/>
    <x v="3"/>
    <n v="220"/>
    <n v="0"/>
    <n v="67580.820000000007"/>
    <n v="121708.74"/>
    <n v="56952.5"/>
    <n v="126365"/>
    <n v="66031"/>
    <d v="2023-08-07T12:58:53"/>
    <n v="3543"/>
    <n v="1"/>
    <n v="1"/>
  </r>
  <r>
    <x v="7"/>
    <s v="Finance Secretariat"/>
    <n v="8"/>
    <s v="Finance"/>
    <n v="8"/>
    <s v="Finance Secretariat"/>
    <s v="Executive Branch"/>
    <n v="1"/>
    <n v="152"/>
    <s v="129000"/>
    <s v="Department of the Treasury"/>
    <x v="102"/>
    <s v="02"/>
    <s v="Special"/>
    <s v="02: Special"/>
    <s v="02206"/>
    <s v="VCBA Prvt Colleg Financing Fee"/>
    <x v="410"/>
    <s v="152.02206"/>
    <x v="4"/>
    <n v="500"/>
    <n v="0"/>
    <n v="26505"/>
    <n v="0"/>
    <n v="101750"/>
    <n v="27775"/>
    <n v="52700"/>
    <d v="2023-08-07T12:58:53"/>
    <n v="3544"/>
    <n v="1"/>
    <n v="1"/>
  </r>
  <r>
    <x v="7"/>
    <s v="Finance Secretariat"/>
    <n v="8"/>
    <s v="Finance"/>
    <n v="8"/>
    <s v="Finance Secretariat"/>
    <s v="Executive Branch"/>
    <n v="1"/>
    <n v="152"/>
    <s v="129000"/>
    <s v="Department of the Treasury"/>
    <x v="102"/>
    <s v="02"/>
    <s v="Special"/>
    <s v="02: Special"/>
    <s v="02700"/>
    <s v="Parking"/>
    <x v="1"/>
    <s v="152.02700"/>
    <x v="0"/>
    <n v="100"/>
    <n v="3062.5"/>
    <n v="2891"/>
    <n v="2940"/>
    <n v="3062.5"/>
    <n v="2964.51"/>
    <n v="3601.51"/>
    <d v="2023-08-07T12:58:53"/>
    <n v="3545"/>
    <n v="1"/>
    <n v="1"/>
  </r>
  <r>
    <x v="7"/>
    <s v="Finance Secretariat"/>
    <n v="8"/>
    <s v="Finance"/>
    <n v="8"/>
    <s v="Finance Secretariat"/>
    <s v="Executive Branch"/>
    <n v="1"/>
    <n v="152"/>
    <s v="129000"/>
    <s v="Department of the Treasury"/>
    <x v="102"/>
    <s v="02"/>
    <s v="Special"/>
    <s v="02: Special"/>
    <s v="02880"/>
    <s v="Surp Supply/Equip-NonGF-NonHE"/>
    <x v="122"/>
    <s v="152.02880"/>
    <x v="0"/>
    <n v="100"/>
    <n v="742.25"/>
    <n v="742.25"/>
    <n v="742.25"/>
    <n v="0"/>
    <n v="0"/>
    <n v="0"/>
    <d v="2023-08-07T12:58:53"/>
    <n v="3546"/>
    <n v="1"/>
    <n v="1"/>
  </r>
  <r>
    <x v="7"/>
    <s v="Finance Secretariat"/>
    <n v="8"/>
    <s v="Finance"/>
    <n v="8"/>
    <s v="Finance Secretariat"/>
    <s v="Executive Branch"/>
    <n v="1"/>
    <n v="152"/>
    <s v="129000"/>
    <s v="Department of the Treasury"/>
    <x v="102"/>
    <s v="02"/>
    <s v="Special"/>
    <s v="02: Special"/>
    <s v="02880"/>
    <s v="Surp Supply/Equip-NonGF-NonHE"/>
    <x v="122"/>
    <s v="152.02880"/>
    <x v="4"/>
    <n v="500"/>
    <n v="742.25"/>
    <n v="0"/>
    <n v="0"/>
    <n v="0"/>
    <n v="0"/>
    <n v="0"/>
    <d v="2023-08-07T12:58:53"/>
    <n v="3547"/>
    <n v="1"/>
    <n v="1"/>
  </r>
  <r>
    <x v="7"/>
    <s v="Finance Secretariat"/>
    <n v="8"/>
    <s v="Finance"/>
    <n v="8"/>
    <s v="Finance Secretariat"/>
    <s v="Executive Branch"/>
    <n v="1"/>
    <n v="152"/>
    <s v="129000"/>
    <s v="Department of the Treasury"/>
    <x v="102"/>
    <s v="04"/>
    <s v="Commonwealth Transportation"/>
    <s v="04: Commonwealth Transportation"/>
    <s v="04710"/>
    <s v="Transportation Trust Fund"/>
    <x v="411"/>
    <s v="152.04710"/>
    <x v="1"/>
    <n v="135"/>
    <n v="185187"/>
    <n v="185187"/>
    <n v="185187"/>
    <n v="185187"/>
    <n v="185187"/>
    <n v="185187"/>
    <d v="2023-08-07T12:58:53"/>
    <n v="3548"/>
    <n v="1"/>
    <n v="1"/>
  </r>
  <r>
    <x v="7"/>
    <s v="Finance Secretariat"/>
    <n v="8"/>
    <s v="Finance"/>
    <n v="8"/>
    <s v="Finance Secretariat"/>
    <s v="Executive Branch"/>
    <n v="1"/>
    <n v="152"/>
    <s v="129000"/>
    <s v="Department of the Treasury"/>
    <x v="102"/>
    <s v="04"/>
    <s v="Commonwealth Transportation"/>
    <s v="04: Commonwealth Transportation"/>
    <s v="04710"/>
    <s v="Transportation Trust Fund"/>
    <x v="411"/>
    <s v="152.04710"/>
    <x v="2"/>
    <n v="200"/>
    <n v="37925"/>
    <n v="39357"/>
    <n v="123545.29000000001"/>
    <n v="175174.98"/>
    <n v="182411.94"/>
    <n v="183044.36000000002"/>
    <d v="2023-08-07T12:58:53"/>
    <n v="3549"/>
    <n v="1"/>
    <n v="1"/>
  </r>
  <r>
    <x v="7"/>
    <s v="Finance Secretariat"/>
    <n v="8"/>
    <s v="Finance"/>
    <n v="8"/>
    <s v="Finance Secretariat"/>
    <s v="Executive Branch"/>
    <n v="1"/>
    <n v="152"/>
    <s v="129000"/>
    <s v="Department of the Treasury"/>
    <x v="102"/>
    <s v="04"/>
    <s v="Commonwealth Transportation"/>
    <s v="04: Commonwealth Transportation"/>
    <s v="04710"/>
    <s v="Transportation Trust Fund"/>
    <x v="411"/>
    <s v="152.04710"/>
    <x v="3"/>
    <n v="220"/>
    <n v="147262"/>
    <n v="145830"/>
    <n v="61641.709999999992"/>
    <n v="10012.01999999999"/>
    <n v="2775.0599999999977"/>
    <n v="2142.6399999999849"/>
    <d v="2023-08-07T12:58:53"/>
    <n v="3550"/>
    <n v="1"/>
    <n v="1"/>
  </r>
  <r>
    <x v="7"/>
    <s v="Finance Secretariat"/>
    <n v="8"/>
    <s v="Finance"/>
    <n v="8"/>
    <s v="Finance Secretariat"/>
    <s v="Executive Branch"/>
    <n v="1"/>
    <n v="152"/>
    <s v="129000"/>
    <s v="Department of the Treasury"/>
    <x v="102"/>
    <s v="07"/>
    <s v="Trust And Agency"/>
    <s v="07: Trust And Agency"/>
    <s v="07020"/>
    <s v="Literary Fund"/>
    <x v="49"/>
    <s v="152.07020"/>
    <x v="4"/>
    <n v="500"/>
    <n v="400"/>
    <n v="1263"/>
    <n v="51563.89"/>
    <n v="400"/>
    <n v="300"/>
    <n v="300"/>
    <d v="2023-08-07T12:58:53"/>
    <n v="3551"/>
    <n v="1"/>
    <n v="1"/>
  </r>
  <r>
    <x v="7"/>
    <s v="Finance Secretariat"/>
    <n v="8"/>
    <s v="Finance"/>
    <n v="8"/>
    <s v="Finance Secretariat"/>
    <s v="Executive Branch"/>
    <n v="1"/>
    <n v="152"/>
    <s v="129000"/>
    <s v="Department of the Treasury"/>
    <x v="102"/>
    <s v="07"/>
    <s v="Trust And Agency"/>
    <s v="07: Trust And Agency"/>
    <s v="07030"/>
    <s v="Unclaimed Property"/>
    <x v="412"/>
    <s v="152.07030"/>
    <x v="0"/>
    <n v="100"/>
    <n v="21773455.030000001"/>
    <n v="65022830.780000001"/>
    <n v="79411530.939999998"/>
    <n v="195129277.69999999"/>
    <n v="205284053.80000001"/>
    <n v="104086475.8"/>
    <d v="2023-08-07T12:58:53"/>
    <n v="3552"/>
    <n v="1"/>
    <n v="1"/>
  </r>
  <r>
    <x v="7"/>
    <s v="Finance Secretariat"/>
    <n v="8"/>
    <s v="Finance"/>
    <n v="8"/>
    <s v="Finance Secretariat"/>
    <s v="Executive Branch"/>
    <n v="1"/>
    <n v="152"/>
    <s v="129000"/>
    <s v="Department of the Treasury"/>
    <x v="102"/>
    <s v="07"/>
    <s v="Trust And Agency"/>
    <s v="07: Trust And Agency"/>
    <s v="07030"/>
    <s v="Unclaimed Property"/>
    <x v="412"/>
    <s v="152.07030"/>
    <x v="1"/>
    <n v="135"/>
    <n v="8498068"/>
    <n v="7623899"/>
    <n v="7623899"/>
    <n v="8858142"/>
    <n v="9093142"/>
    <n v="8684792"/>
    <d v="2023-08-07T12:58:53"/>
    <n v="3553"/>
    <n v="1"/>
    <n v="1"/>
  </r>
  <r>
    <x v="7"/>
    <s v="Finance Secretariat"/>
    <n v="8"/>
    <s v="Finance"/>
    <n v="8"/>
    <s v="Finance Secretariat"/>
    <s v="Executive Branch"/>
    <n v="1"/>
    <n v="152"/>
    <s v="129000"/>
    <s v="Department of the Treasury"/>
    <x v="102"/>
    <s v="07"/>
    <s v="Trust And Agency"/>
    <s v="07: Trust And Agency"/>
    <s v="07030"/>
    <s v="Unclaimed Property"/>
    <x v="412"/>
    <s v="152.07030"/>
    <x v="2"/>
    <n v="200"/>
    <n v="7511419.7599999988"/>
    <n v="6711445.0199999996"/>
    <n v="7290526.5700000031"/>
    <n v="7014963.4800000023"/>
    <n v="7689268.7699999986"/>
    <n v="8364928.3100000033"/>
    <d v="2023-08-07T12:58:53"/>
    <n v="3554"/>
    <n v="1"/>
    <n v="1"/>
  </r>
  <r>
    <x v="7"/>
    <s v="Finance Secretariat"/>
    <n v="8"/>
    <s v="Finance"/>
    <n v="8"/>
    <s v="Finance Secretariat"/>
    <s v="Executive Branch"/>
    <n v="1"/>
    <n v="152"/>
    <s v="129000"/>
    <s v="Department of the Treasury"/>
    <x v="102"/>
    <s v="07"/>
    <s v="Trust And Agency"/>
    <s v="07: Trust And Agency"/>
    <s v="07030"/>
    <s v="Unclaimed Property"/>
    <x v="412"/>
    <s v="152.07030"/>
    <x v="3"/>
    <n v="220"/>
    <n v="986648.24000000115"/>
    <n v="912453.98000000045"/>
    <n v="333372.42999999691"/>
    <n v="1843178.5199999977"/>
    <n v="1403873.2300000014"/>
    <n v="319863.68999999668"/>
    <d v="2023-08-07T12:58:53"/>
    <n v="3555"/>
    <n v="1"/>
    <n v="1"/>
  </r>
  <r>
    <x v="7"/>
    <s v="Finance Secretariat"/>
    <n v="8"/>
    <s v="Finance"/>
    <n v="8"/>
    <s v="Finance Secretariat"/>
    <s v="Executive Branch"/>
    <n v="1"/>
    <n v="152"/>
    <s v="129000"/>
    <s v="Department of the Treasury"/>
    <x v="102"/>
    <s v="07"/>
    <s v="Trust And Agency"/>
    <s v="07: Trust And Agency"/>
    <s v="07030"/>
    <s v="Unclaimed Property"/>
    <x v="412"/>
    <s v="152.07030"/>
    <x v="4"/>
    <n v="500"/>
    <n v="198225172.47"/>
    <n v="253960820.77000001"/>
    <n v="238679226.73000002"/>
    <n v="251732710.24000001"/>
    <n v="295844044.90000004"/>
    <n v="236167109.40000001"/>
    <d v="2023-08-07T12:58:53"/>
    <n v="3556"/>
    <n v="1"/>
    <n v="1"/>
  </r>
  <r>
    <x v="7"/>
    <s v="Finance Secretariat"/>
    <n v="8"/>
    <s v="Finance"/>
    <n v="8"/>
    <s v="Finance Secretariat"/>
    <s v="Executive Branch"/>
    <n v="1"/>
    <n v="152"/>
    <s v="129000"/>
    <s v="Department of the Treasury"/>
    <x v="102"/>
    <s v="07"/>
    <s v="Trust And Agency"/>
    <s v="07: Trust And Agency"/>
    <s v="07152"/>
    <s v="Trust And Agency-TD"/>
    <x v="413"/>
    <s v="152.07152"/>
    <x v="0"/>
    <n v="100"/>
    <n v="10892665.749999998"/>
    <n v="10155215.899999999"/>
    <n v="7035315.7700000014"/>
    <n v="6750428.7199999997"/>
    <n v="5713498.7799999993"/>
    <n v="14908236.149999999"/>
    <d v="2023-08-07T12:58:53"/>
    <n v="3557"/>
    <n v="1"/>
    <n v="1"/>
  </r>
  <r>
    <x v="7"/>
    <s v="Finance Secretariat"/>
    <n v="8"/>
    <s v="Finance"/>
    <n v="8"/>
    <s v="Finance Secretariat"/>
    <s v="Executive Branch"/>
    <n v="1"/>
    <n v="152"/>
    <s v="129000"/>
    <s v="Department of the Treasury"/>
    <x v="102"/>
    <s v="07"/>
    <s v="Trust And Agency"/>
    <s v="07: Trust And Agency"/>
    <s v="07152"/>
    <s v="Trust And Agency-TD"/>
    <x v="413"/>
    <s v="152.07152"/>
    <x v="1"/>
    <n v="135"/>
    <n v="4595702"/>
    <n v="4688763"/>
    <n v="4692082"/>
    <n v="5029740"/>
    <n v="5404740"/>
    <n v="5847850"/>
    <d v="2023-08-07T12:58:53"/>
    <n v="3558"/>
    <n v="1"/>
    <n v="1"/>
  </r>
  <r>
    <x v="7"/>
    <s v="Finance Secretariat"/>
    <n v="8"/>
    <s v="Finance"/>
    <n v="8"/>
    <s v="Finance Secretariat"/>
    <s v="Executive Branch"/>
    <n v="1"/>
    <n v="152"/>
    <s v="129000"/>
    <s v="Department of the Treasury"/>
    <x v="102"/>
    <s v="07"/>
    <s v="Trust And Agency"/>
    <s v="07: Trust And Agency"/>
    <s v="07152"/>
    <s v="Trust And Agency-TD"/>
    <x v="413"/>
    <s v="152.07152"/>
    <x v="2"/>
    <n v="200"/>
    <n v="4291796.4500000011"/>
    <n v="4389093.370000001"/>
    <n v="4455470.1500000013"/>
    <n v="4435634.0300000031"/>
    <n v="4729813.84"/>
    <n v="5111433.16"/>
    <d v="2023-08-07T12:58:53"/>
    <n v="3559"/>
    <n v="1"/>
    <n v="1"/>
  </r>
  <r>
    <x v="7"/>
    <s v="Finance Secretariat"/>
    <n v="8"/>
    <s v="Finance"/>
    <n v="8"/>
    <s v="Finance Secretariat"/>
    <s v="Executive Branch"/>
    <n v="1"/>
    <n v="152"/>
    <s v="129000"/>
    <s v="Department of the Treasury"/>
    <x v="102"/>
    <s v="07"/>
    <s v="Trust And Agency"/>
    <s v="07: Trust And Agency"/>
    <s v="07152"/>
    <s v="Trust And Agency-TD"/>
    <x v="413"/>
    <s v="152.07152"/>
    <x v="3"/>
    <n v="220"/>
    <n v="303905.54999999888"/>
    <n v="299669.62999999896"/>
    <n v="236611.8499999987"/>
    <n v="594105.96999999695"/>
    <n v="674926.16000000015"/>
    <n v="736416.83999999985"/>
    <d v="2023-08-07T12:58:53"/>
    <n v="3560"/>
    <n v="1"/>
    <n v="1"/>
  </r>
  <r>
    <x v="7"/>
    <s v="Finance Secretariat"/>
    <n v="8"/>
    <s v="Finance"/>
    <n v="8"/>
    <s v="Finance Secretariat"/>
    <s v="Executive Branch"/>
    <n v="1"/>
    <n v="152"/>
    <s v="129000"/>
    <s v="Department of the Treasury"/>
    <x v="102"/>
    <s v="07"/>
    <s v="Trust And Agency"/>
    <s v="07: Trust And Agency"/>
    <s v="07152"/>
    <s v="Trust And Agency-TD"/>
    <x v="413"/>
    <s v="152.07152"/>
    <x v="4"/>
    <n v="500"/>
    <n v="65070659.68"/>
    <n v="73223356.479999989"/>
    <n v="53508402.200000003"/>
    <n v="42684744.43"/>
    <n v="57355024.490000002"/>
    <n v="77892976.899999991"/>
    <d v="2023-08-07T12:58:53"/>
    <n v="3561"/>
    <n v="1"/>
    <n v="1"/>
  </r>
  <r>
    <x v="7"/>
    <s v="Finance Secretariat"/>
    <n v="8"/>
    <s v="Finance"/>
    <n v="8"/>
    <s v="Finance Secretariat"/>
    <s v="Executive Branch"/>
    <n v="1"/>
    <n v="152"/>
    <s v="129000"/>
    <s v="Department of the Treasury"/>
    <x v="102"/>
    <s v="07"/>
    <s v="Trust And Agency"/>
    <s v="07: Trust And Agency"/>
    <s v="07400"/>
    <s v="Property Insurance Trust Fund"/>
    <x v="414"/>
    <s v="152.07400"/>
    <x v="0"/>
    <n v="100"/>
    <n v="82281122.890000001"/>
    <n v="86569271.120000005"/>
    <n v="86872461.930000007"/>
    <n v="83336286.939999998"/>
    <n v="80920948.609999999"/>
    <n v="79789882.489999995"/>
    <d v="2023-08-07T12:58:53"/>
    <n v="3562"/>
    <n v="1"/>
    <n v="1"/>
  </r>
  <r>
    <x v="7"/>
    <s v="Finance Secretariat"/>
    <n v="8"/>
    <s v="Finance"/>
    <n v="8"/>
    <s v="Finance Secretariat"/>
    <s v="Executive Branch"/>
    <n v="1"/>
    <n v="152"/>
    <s v="129000"/>
    <s v="Department of the Treasury"/>
    <x v="102"/>
    <s v="07"/>
    <s v="Trust And Agency"/>
    <s v="07: Trust And Agency"/>
    <s v="07400"/>
    <s v="Property Insurance Trust Fund"/>
    <x v="414"/>
    <s v="152.07400"/>
    <x v="1"/>
    <n v="135"/>
    <n v="0"/>
    <n v="12350000"/>
    <n v="19209798"/>
    <n v="19701818"/>
    <n v="25550000"/>
    <n v="25200000"/>
    <d v="2023-08-07T12:58:53"/>
    <n v="3563"/>
    <n v="1"/>
    <n v="1"/>
  </r>
  <r>
    <x v="7"/>
    <s v="Finance Secretariat"/>
    <n v="8"/>
    <s v="Finance"/>
    <n v="8"/>
    <s v="Finance Secretariat"/>
    <s v="Executive Branch"/>
    <n v="1"/>
    <n v="152"/>
    <s v="129000"/>
    <s v="Department of the Treasury"/>
    <x v="102"/>
    <s v="07"/>
    <s v="Trust And Agency"/>
    <s v="07: Trust And Agency"/>
    <s v="07400"/>
    <s v="Property Insurance Trust Fund"/>
    <x v="414"/>
    <s v="152.07400"/>
    <x v="2"/>
    <n v="200"/>
    <n v="0"/>
    <n v="11269883.48"/>
    <n v="17474779.689999998"/>
    <n v="17381729.460000001"/>
    <n v="17200804.350000001"/>
    <n v="21839273.57"/>
    <d v="2023-08-07T12:58:53"/>
    <n v="3564"/>
    <n v="1"/>
    <n v="1"/>
  </r>
  <r>
    <x v="7"/>
    <s v="Finance Secretariat"/>
    <n v="8"/>
    <s v="Finance"/>
    <n v="8"/>
    <s v="Finance Secretariat"/>
    <s v="Executive Branch"/>
    <n v="1"/>
    <n v="152"/>
    <s v="129000"/>
    <s v="Department of the Treasury"/>
    <x v="102"/>
    <s v="07"/>
    <s v="Trust And Agency"/>
    <s v="07: Trust And Agency"/>
    <s v="07400"/>
    <s v="Property Insurance Trust Fund"/>
    <x v="414"/>
    <s v="152.07400"/>
    <x v="3"/>
    <n v="220"/>
    <n v="0"/>
    <n v="1080116.5199999996"/>
    <n v="1735018.3100000024"/>
    <n v="2320088.5399999991"/>
    <n v="8349195.6499999985"/>
    <n v="3360726.4299999997"/>
    <d v="2023-08-07T12:58:53"/>
    <n v="3565"/>
    <n v="1"/>
    <n v="1"/>
  </r>
  <r>
    <x v="7"/>
    <s v="Finance Secretariat"/>
    <n v="8"/>
    <s v="Finance"/>
    <n v="8"/>
    <s v="Finance Secretariat"/>
    <s v="Executive Branch"/>
    <n v="1"/>
    <n v="152"/>
    <s v="129000"/>
    <s v="Department of the Treasury"/>
    <x v="102"/>
    <s v="07"/>
    <s v="Trust And Agency"/>
    <s v="07: Trust And Agency"/>
    <s v="07400"/>
    <s v="Property Insurance Trust Fund"/>
    <x v="414"/>
    <s v="152.07400"/>
    <x v="4"/>
    <n v="500"/>
    <n v="17007728.25"/>
    <n v="17830000.889999997"/>
    <n v="17881646.010000002"/>
    <n v="16526183.130000001"/>
    <n v="16167950.379999999"/>
    <n v="19886313.43"/>
    <d v="2023-08-07T12:58:53"/>
    <n v="3566"/>
    <n v="1"/>
    <n v="1"/>
  </r>
  <r>
    <x v="7"/>
    <s v="Finance Secretariat"/>
    <n v="8"/>
    <s v="Finance"/>
    <n v="8"/>
    <s v="Finance Secretariat"/>
    <s v="Executive Branch"/>
    <n v="1"/>
    <n v="152"/>
    <s v="129000"/>
    <s v="Department of the Treasury"/>
    <x v="102"/>
    <s v="07"/>
    <s v="Trust And Agency"/>
    <s v="07: Trust And Agency"/>
    <s v="07410"/>
    <s v="Miscellaneous Insurance Trust"/>
    <x v="415"/>
    <s v="152.07410"/>
    <x v="0"/>
    <n v="100"/>
    <n v="1560772.33"/>
    <n v="1432852.12"/>
    <n v="1339217.79"/>
    <n v="1380134.3"/>
    <n v="2041450.44"/>
    <n v="1432501.64"/>
    <d v="2023-08-07T12:58:53"/>
    <n v="3567"/>
    <n v="1"/>
    <n v="1"/>
  </r>
  <r>
    <x v="7"/>
    <s v="Finance Secretariat"/>
    <n v="8"/>
    <s v="Finance"/>
    <n v="8"/>
    <s v="Finance Secretariat"/>
    <s v="Executive Branch"/>
    <n v="1"/>
    <n v="152"/>
    <s v="129000"/>
    <s v="Department of the Treasury"/>
    <x v="102"/>
    <s v="07"/>
    <s v="Trust And Agency"/>
    <s v="07: Trust And Agency"/>
    <s v="07410"/>
    <s v="Miscellaneous Insurance Trust"/>
    <x v="415"/>
    <s v="152.07410"/>
    <x v="1"/>
    <n v="135"/>
    <n v="0"/>
    <n v="550000"/>
    <n v="550000"/>
    <n v="758934"/>
    <n v="905000"/>
    <n v="1080000"/>
    <d v="2023-08-07T12:58:53"/>
    <n v="3568"/>
    <n v="1"/>
    <n v="1"/>
  </r>
  <r>
    <x v="7"/>
    <s v="Finance Secretariat"/>
    <n v="8"/>
    <s v="Finance"/>
    <n v="8"/>
    <s v="Finance Secretariat"/>
    <s v="Executive Branch"/>
    <n v="1"/>
    <n v="152"/>
    <s v="129000"/>
    <s v="Department of the Treasury"/>
    <x v="102"/>
    <s v="07"/>
    <s v="Trust And Agency"/>
    <s v="07: Trust And Agency"/>
    <s v="07410"/>
    <s v="Miscellaneous Insurance Trust"/>
    <x v="415"/>
    <s v="152.07410"/>
    <x v="2"/>
    <n v="200"/>
    <n v="0"/>
    <n v="372924"/>
    <n v="398602"/>
    <n v="723644"/>
    <n v="896246"/>
    <n v="954209"/>
    <d v="2023-08-07T12:58:53"/>
    <n v="3569"/>
    <n v="1"/>
    <n v="1"/>
  </r>
  <r>
    <x v="7"/>
    <s v="Finance Secretariat"/>
    <n v="8"/>
    <s v="Finance"/>
    <n v="8"/>
    <s v="Finance Secretariat"/>
    <s v="Executive Branch"/>
    <n v="1"/>
    <n v="152"/>
    <s v="129000"/>
    <s v="Department of the Treasury"/>
    <x v="102"/>
    <s v="07"/>
    <s v="Trust And Agency"/>
    <s v="07: Trust And Agency"/>
    <s v="07410"/>
    <s v="Miscellaneous Insurance Trust"/>
    <x v="415"/>
    <s v="152.07410"/>
    <x v="3"/>
    <n v="220"/>
    <n v="0"/>
    <n v="177076"/>
    <n v="151398"/>
    <n v="35290"/>
    <n v="8754"/>
    <n v="125791"/>
    <d v="2023-08-07T12:58:53"/>
    <n v="3570"/>
    <n v="1"/>
    <n v="1"/>
  </r>
  <r>
    <x v="7"/>
    <s v="Finance Secretariat"/>
    <n v="8"/>
    <s v="Finance"/>
    <n v="8"/>
    <s v="Finance Secretariat"/>
    <s v="Executive Branch"/>
    <n v="1"/>
    <n v="152"/>
    <s v="129000"/>
    <s v="Department of the Treasury"/>
    <x v="102"/>
    <s v="07"/>
    <s v="Trust And Agency"/>
    <s v="07: Trust And Agency"/>
    <s v="07410"/>
    <s v="Miscellaneous Insurance Trust"/>
    <x v="415"/>
    <s v="152.07410"/>
    <x v="4"/>
    <n v="500"/>
    <n v="460429.26"/>
    <n v="442427.39999999997"/>
    <n v="460839.67"/>
    <n v="805240.35"/>
    <n v="925314.3"/>
    <n v="1012881.2"/>
    <d v="2023-08-07T12:58:53"/>
    <n v="3571"/>
    <n v="1"/>
    <n v="1"/>
  </r>
  <r>
    <x v="7"/>
    <s v="Finance Secretariat"/>
    <n v="8"/>
    <s v="Finance"/>
    <n v="8"/>
    <s v="Finance Secretariat"/>
    <s v="Executive Branch"/>
    <n v="1"/>
    <n v="152"/>
    <s v="129000"/>
    <s v="Department of the Treasury"/>
    <x v="102"/>
    <s v="07"/>
    <s v="Trust And Agency"/>
    <s v="07: Trust And Agency"/>
    <s v="07430"/>
    <s v="Liability Trust Fund"/>
    <x v="416"/>
    <s v="152.07430"/>
    <x v="0"/>
    <n v="100"/>
    <n v="3269257.94"/>
    <n v="3555414.19"/>
    <n v="3865755.2"/>
    <n v="4092549.85"/>
    <n v="3859065.74"/>
    <n v="4070650.6"/>
    <d v="2023-08-07T12:58:53"/>
    <n v="3572"/>
    <n v="1"/>
    <n v="1"/>
  </r>
  <r>
    <x v="7"/>
    <s v="Finance Secretariat"/>
    <n v="8"/>
    <s v="Finance"/>
    <n v="8"/>
    <s v="Finance Secretariat"/>
    <s v="Executive Branch"/>
    <n v="1"/>
    <n v="152"/>
    <s v="129000"/>
    <s v="Department of the Treasury"/>
    <x v="102"/>
    <s v="07"/>
    <s v="Trust And Agency"/>
    <s v="07: Trust And Agency"/>
    <s v="07430"/>
    <s v="Liability Trust Fund"/>
    <x v="416"/>
    <s v="152.07430"/>
    <x v="1"/>
    <n v="135"/>
    <n v="0"/>
    <n v="310000"/>
    <n v="310000"/>
    <n v="310000"/>
    <n v="588747"/>
    <n v="310000"/>
    <d v="2023-08-07T12:58:53"/>
    <n v="3573"/>
    <n v="1"/>
    <n v="1"/>
  </r>
  <r>
    <x v="7"/>
    <s v="Finance Secretariat"/>
    <n v="8"/>
    <s v="Finance"/>
    <n v="8"/>
    <s v="Finance Secretariat"/>
    <s v="Executive Branch"/>
    <n v="1"/>
    <n v="152"/>
    <s v="129000"/>
    <s v="Department of the Treasury"/>
    <x v="102"/>
    <s v="07"/>
    <s v="Trust And Agency"/>
    <s v="07: Trust And Agency"/>
    <s v="07430"/>
    <s v="Liability Trust Fund"/>
    <x v="416"/>
    <s v="152.07430"/>
    <x v="2"/>
    <n v="200"/>
    <n v="0"/>
    <n v="22925.32"/>
    <n v="26387.51"/>
    <n v="107609.7"/>
    <n v="538746.55000000005"/>
    <n v="37506"/>
    <d v="2023-08-07T12:58:53"/>
    <n v="3574"/>
    <n v="1"/>
    <n v="1"/>
  </r>
  <r>
    <x v="7"/>
    <s v="Finance Secretariat"/>
    <n v="8"/>
    <s v="Finance"/>
    <n v="8"/>
    <s v="Finance Secretariat"/>
    <s v="Executive Branch"/>
    <n v="1"/>
    <n v="152"/>
    <s v="129000"/>
    <s v="Department of the Treasury"/>
    <x v="102"/>
    <s v="07"/>
    <s v="Trust And Agency"/>
    <s v="07: Trust And Agency"/>
    <s v="07430"/>
    <s v="Liability Trust Fund"/>
    <x v="416"/>
    <s v="152.07430"/>
    <x v="3"/>
    <n v="220"/>
    <n v="0"/>
    <n v="287074.68"/>
    <n v="283612.49"/>
    <n v="202390.3"/>
    <n v="50000.449999999953"/>
    <n v="272494"/>
    <d v="2023-08-07T12:58:53"/>
    <n v="3575"/>
    <n v="1"/>
    <n v="1"/>
  </r>
  <r>
    <x v="7"/>
    <s v="Finance Secretariat"/>
    <n v="8"/>
    <s v="Finance"/>
    <n v="8"/>
    <s v="Finance Secretariat"/>
    <s v="Executive Branch"/>
    <n v="1"/>
    <n v="152"/>
    <s v="129000"/>
    <s v="Department of the Treasury"/>
    <x v="102"/>
    <s v="07"/>
    <s v="Trust And Agency"/>
    <s v="07: Trust And Agency"/>
    <s v="07430"/>
    <s v="Liability Trust Fund"/>
    <x v="416"/>
    <s v="152.07430"/>
    <x v="4"/>
    <n v="500"/>
    <n v="348325.85"/>
    <n v="389419.57"/>
    <n v="397444.52"/>
    <n v="352450.35"/>
    <n v="330770.44"/>
    <n v="394131.86000000004"/>
    <d v="2023-08-07T12:58:53"/>
    <n v="3576"/>
    <n v="1"/>
    <n v="1"/>
  </r>
  <r>
    <x v="7"/>
    <s v="Finance Secretariat"/>
    <n v="8"/>
    <s v="Finance"/>
    <n v="8"/>
    <s v="Finance Secretariat"/>
    <s v="Executive Branch"/>
    <n v="1"/>
    <n v="152"/>
    <s v="129000"/>
    <s v="Department of the Treasury"/>
    <x v="102"/>
    <s v="07"/>
    <s v="Trust And Agency"/>
    <s v="07: Trust And Agency"/>
    <s v="07440"/>
    <s v="Automobile Trust Fund"/>
    <x v="417"/>
    <s v="152.07440"/>
    <x v="0"/>
    <n v="100"/>
    <n v="52507125.68"/>
    <n v="52121685.340000004"/>
    <n v="56875987.890000001"/>
    <n v="60556824.369999997"/>
    <n v="66061754.310000002"/>
    <n v="70163462.859999999"/>
    <d v="2023-08-07T12:58:53"/>
    <n v="3577"/>
    <n v="1"/>
    <n v="1"/>
  </r>
  <r>
    <x v="7"/>
    <s v="Finance Secretariat"/>
    <n v="8"/>
    <s v="Finance"/>
    <n v="8"/>
    <s v="Finance Secretariat"/>
    <s v="Executive Branch"/>
    <n v="1"/>
    <n v="152"/>
    <s v="129000"/>
    <s v="Department of the Treasury"/>
    <x v="102"/>
    <s v="07"/>
    <s v="Trust And Agency"/>
    <s v="07: Trust And Agency"/>
    <s v="07440"/>
    <s v="Automobile Trust Fund"/>
    <x v="417"/>
    <s v="152.07440"/>
    <x v="1"/>
    <n v="135"/>
    <n v="0"/>
    <n v="11565000"/>
    <n v="10565000"/>
    <n v="12565000"/>
    <n v="12286253"/>
    <n v="12565000"/>
    <d v="2023-08-07T12:58:53"/>
    <n v="3578"/>
    <n v="1"/>
    <n v="1"/>
  </r>
  <r>
    <x v="7"/>
    <s v="Finance Secretariat"/>
    <n v="8"/>
    <s v="Finance"/>
    <n v="8"/>
    <s v="Finance Secretariat"/>
    <s v="Executive Branch"/>
    <n v="1"/>
    <n v="152"/>
    <s v="129000"/>
    <s v="Department of the Treasury"/>
    <x v="102"/>
    <s v="07"/>
    <s v="Trust And Agency"/>
    <s v="07: Trust And Agency"/>
    <s v="07440"/>
    <s v="Automobile Trust Fund"/>
    <x v="417"/>
    <s v="152.07440"/>
    <x v="2"/>
    <n v="200"/>
    <n v="0"/>
    <n v="11150710.840000002"/>
    <n v="9681291.9699999988"/>
    <n v="8705361.0299999993"/>
    <n v="8017596.3100000005"/>
    <n v="10431734.77"/>
    <d v="2023-08-07T12:58:53"/>
    <n v="3579"/>
    <n v="1"/>
    <n v="1"/>
  </r>
  <r>
    <x v="7"/>
    <s v="Finance Secretariat"/>
    <n v="8"/>
    <s v="Finance"/>
    <n v="8"/>
    <s v="Finance Secretariat"/>
    <s v="Executive Branch"/>
    <n v="1"/>
    <n v="152"/>
    <s v="129000"/>
    <s v="Department of the Treasury"/>
    <x v="102"/>
    <s v="07"/>
    <s v="Trust And Agency"/>
    <s v="07: Trust And Agency"/>
    <s v="07440"/>
    <s v="Automobile Trust Fund"/>
    <x v="417"/>
    <s v="152.07440"/>
    <x v="3"/>
    <n v="220"/>
    <n v="0"/>
    <n v="414289.15999999829"/>
    <n v="883708.03000000119"/>
    <n v="3859638.9700000007"/>
    <n v="4268656.6899999995"/>
    <n v="2133265.2300000004"/>
    <d v="2023-08-07T12:58:53"/>
    <n v="3580"/>
    <n v="1"/>
    <n v="1"/>
  </r>
  <r>
    <x v="7"/>
    <s v="Finance Secretariat"/>
    <n v="8"/>
    <s v="Finance"/>
    <n v="8"/>
    <s v="Finance Secretariat"/>
    <s v="Executive Branch"/>
    <n v="1"/>
    <n v="152"/>
    <s v="129000"/>
    <s v="Department of the Treasury"/>
    <x v="102"/>
    <s v="07"/>
    <s v="Trust And Agency"/>
    <s v="07: Trust And Agency"/>
    <s v="07440"/>
    <s v="Automobile Trust Fund"/>
    <x v="417"/>
    <s v="152.07440"/>
    <x v="4"/>
    <n v="500"/>
    <n v="13195929.9"/>
    <n v="13697701.73"/>
    <n v="13803436.02"/>
    <n v="15052590.23"/>
    <n v="14830368.25"/>
    <n v="16242452.319999998"/>
    <d v="2023-08-07T12:58:53"/>
    <n v="3581"/>
    <n v="1"/>
    <n v="1"/>
  </r>
  <r>
    <x v="7"/>
    <s v="Finance Secretariat"/>
    <n v="8"/>
    <s v="Finance"/>
    <n v="8"/>
    <s v="Finance Secretariat"/>
    <s v="Executive Branch"/>
    <n v="1"/>
    <n v="152"/>
    <s v="129000"/>
    <s v="Department of the Treasury"/>
    <x v="102"/>
    <s v="07"/>
    <s v="Trust And Agency"/>
    <s v="07: Trust And Agency"/>
    <s v="07451"/>
    <s v="Local Entities Bond Program"/>
    <x v="418"/>
    <s v="152.07451"/>
    <x v="0"/>
    <n v="100"/>
    <n v="378051.13"/>
    <n v="365511.06"/>
    <n v="359160.27"/>
    <n v="329785.26"/>
    <n v="300697.81"/>
    <n v="276375.28000000003"/>
    <d v="2023-08-07T12:58:53"/>
    <n v="3582"/>
    <n v="1"/>
    <n v="1"/>
  </r>
  <r>
    <x v="7"/>
    <s v="Finance Secretariat"/>
    <n v="8"/>
    <s v="Finance"/>
    <n v="8"/>
    <s v="Finance Secretariat"/>
    <s v="Executive Branch"/>
    <n v="1"/>
    <n v="152"/>
    <s v="129000"/>
    <s v="Department of the Treasury"/>
    <x v="102"/>
    <s v="07"/>
    <s v="Trust And Agency"/>
    <s v="07: Trust And Agency"/>
    <s v="07451"/>
    <s v="Local Entities Bond Program"/>
    <x v="418"/>
    <s v="152.07451"/>
    <x v="4"/>
    <n v="500"/>
    <n v="41383.75"/>
    <n v="34527.69"/>
    <n v="33688.410000000003"/>
    <n v="29919.239999999998"/>
    <n v="28340.1"/>
    <n v="33080.47"/>
    <d v="2023-08-07T12:58:53"/>
    <n v="3583"/>
    <n v="1"/>
    <n v="1"/>
  </r>
  <r>
    <x v="7"/>
    <s v="Finance Secretariat"/>
    <n v="8"/>
    <s v="Finance"/>
    <n v="8"/>
    <s v="Finance Secretariat"/>
    <s v="Executive Branch"/>
    <n v="1"/>
    <n v="152"/>
    <s v="129000"/>
    <s v="Department of the Treasury"/>
    <x v="102"/>
    <s v="07"/>
    <s v="Trust And Agency"/>
    <s v="07: Trust And Agency"/>
    <s v="07461"/>
    <s v="Public Officials Insurance"/>
    <x v="419"/>
    <s v="152.07461"/>
    <x v="0"/>
    <n v="100"/>
    <n v="2761768.95"/>
    <n v="4553257.05"/>
    <n v="8340787.29"/>
    <n v="11971629.98"/>
    <n v="13354567.33"/>
    <n v="17148353.219999999"/>
    <d v="2023-08-07T12:58:53"/>
    <n v="3584"/>
    <n v="1"/>
    <n v="1"/>
  </r>
  <r>
    <x v="7"/>
    <s v="Finance Secretariat"/>
    <n v="8"/>
    <s v="Finance"/>
    <n v="8"/>
    <s v="Finance Secretariat"/>
    <s v="Executive Branch"/>
    <n v="1"/>
    <n v="152"/>
    <s v="129000"/>
    <s v="Department of the Treasury"/>
    <x v="102"/>
    <s v="07"/>
    <s v="Trust And Agency"/>
    <s v="07: Trust And Agency"/>
    <s v="07461"/>
    <s v="Public Officials Insurance"/>
    <x v="419"/>
    <s v="152.07461"/>
    <x v="4"/>
    <n v="500"/>
    <n v="11139683.65"/>
    <n v="10911507.029999999"/>
    <n v="11994740.390000001"/>
    <n v="12871938.130000001"/>
    <n v="12805829.24"/>
    <n v="13131523.609999999"/>
    <d v="2023-08-07T12:58:53"/>
    <n v="3585"/>
    <n v="1"/>
    <n v="1"/>
  </r>
  <r>
    <x v="7"/>
    <s v="Finance Secretariat"/>
    <n v="8"/>
    <s v="Finance"/>
    <n v="8"/>
    <s v="Finance Secretariat"/>
    <s v="Executive Branch"/>
    <n v="1"/>
    <n v="152"/>
    <s v="129000"/>
    <s v="Department of the Treasury"/>
    <x v="102"/>
    <s v="07"/>
    <s v="Trust And Agency"/>
    <s v="07: Trust And Agency"/>
    <s v="07470"/>
    <s v="Law Enforcement Insurance"/>
    <x v="420"/>
    <s v="152.07470"/>
    <x v="0"/>
    <n v="100"/>
    <n v="22213676.280000001"/>
    <n v="21816482.690000001"/>
    <n v="22619372.84"/>
    <n v="24195638.629999999"/>
    <n v="24416377.109999999"/>
    <n v="25186190.920000002"/>
    <d v="2023-08-07T12:58:53"/>
    <n v="3586"/>
    <n v="1"/>
    <n v="1"/>
  </r>
  <r>
    <x v="7"/>
    <s v="Finance Secretariat"/>
    <n v="8"/>
    <s v="Finance"/>
    <n v="8"/>
    <s v="Finance Secretariat"/>
    <s v="Executive Branch"/>
    <n v="1"/>
    <n v="152"/>
    <s v="129000"/>
    <s v="Department of the Treasury"/>
    <x v="102"/>
    <s v="07"/>
    <s v="Trust And Agency"/>
    <s v="07: Trust And Agency"/>
    <s v="07470"/>
    <s v="Law Enforcement Insurance"/>
    <x v="420"/>
    <s v="152.07470"/>
    <x v="4"/>
    <n v="500"/>
    <n v="2054127.7"/>
    <n v="2297121.2800000003"/>
    <n v="2298988.08"/>
    <n v="2066703.04"/>
    <n v="1913619.81"/>
    <n v="2393213.2400000002"/>
    <d v="2023-08-07T12:58:53"/>
    <n v="3587"/>
    <n v="1"/>
    <n v="1"/>
  </r>
  <r>
    <x v="7"/>
    <s v="Finance Secretariat"/>
    <n v="8"/>
    <s v="Finance"/>
    <n v="8"/>
    <s v="Finance Secretariat"/>
    <s v="Executive Branch"/>
    <n v="1"/>
    <n v="152"/>
    <s v="129000"/>
    <s v="Department of the Treasury"/>
    <x v="102"/>
    <s v="07"/>
    <s v="Trust And Agency"/>
    <s v="07: Trust And Agency"/>
    <s v="07481"/>
    <s v="George Washington Rgnl Commiss"/>
    <x v="421"/>
    <s v="152.07481"/>
    <x v="0"/>
    <n v="100"/>
    <n v="2086918.36"/>
    <n v="2565204.6"/>
    <n v="3015309.66"/>
    <n v="3524892.82"/>
    <n v="3850958.21"/>
    <n v="4202859.08"/>
    <d v="2023-08-07T12:58:53"/>
    <n v="3588"/>
    <n v="1"/>
    <n v="1"/>
  </r>
  <r>
    <x v="7"/>
    <s v="Finance Secretariat"/>
    <n v="8"/>
    <s v="Finance"/>
    <n v="8"/>
    <s v="Finance Secretariat"/>
    <s v="Executive Branch"/>
    <n v="1"/>
    <n v="152"/>
    <s v="129000"/>
    <s v="Department of the Treasury"/>
    <x v="102"/>
    <s v="07"/>
    <s v="Trust And Agency"/>
    <s v="07: Trust And Agency"/>
    <s v="07481"/>
    <s v="George Washington Rgnl Commiss"/>
    <x v="421"/>
    <s v="152.07481"/>
    <x v="4"/>
    <n v="500"/>
    <n v="521927.18"/>
    <n v="623377.24"/>
    <n v="728060.46"/>
    <n v="582862.66"/>
    <n v="431186.99"/>
    <n v="507886.01"/>
    <d v="2023-08-07T12:58:53"/>
    <n v="3589"/>
    <n v="1"/>
    <n v="1"/>
  </r>
  <r>
    <x v="7"/>
    <s v="Finance Secretariat"/>
    <n v="8"/>
    <s v="Finance"/>
    <n v="8"/>
    <s v="Finance Secretariat"/>
    <s v="Executive Branch"/>
    <n v="1"/>
    <n v="152"/>
    <s v="129000"/>
    <s v="Department of the Treasury"/>
    <x v="102"/>
    <s v="07"/>
    <s v="Trust And Agency"/>
    <s v="07: Trust And Agency"/>
    <s v="07490"/>
    <s v="Commuter Rail Trust Fund"/>
    <x v="422"/>
    <s v="152.07490"/>
    <x v="0"/>
    <n v="100"/>
    <n v="10481903.84"/>
    <n v="10471870.01"/>
    <n v="10263539.529999999"/>
    <n v="10196191.789999999"/>
    <n v="9966009.8000000007"/>
    <n v="10088248.390000001"/>
    <d v="2023-08-07T12:58:53"/>
    <n v="3590"/>
    <n v="1"/>
    <n v="1"/>
  </r>
  <r>
    <x v="7"/>
    <s v="Finance Secretariat"/>
    <n v="8"/>
    <s v="Finance"/>
    <n v="8"/>
    <s v="Finance Secretariat"/>
    <s v="Executive Branch"/>
    <n v="1"/>
    <n v="152"/>
    <s v="129000"/>
    <s v="Department of the Treasury"/>
    <x v="102"/>
    <s v="07"/>
    <s v="Trust And Agency"/>
    <s v="07: Trust And Agency"/>
    <s v="07490"/>
    <s v="Commuter Rail Trust Fund"/>
    <x v="422"/>
    <s v="152.07490"/>
    <x v="4"/>
    <n v="500"/>
    <n v="3832037.12"/>
    <n v="3921184.28"/>
    <n v="4118757"/>
    <n v="6849476.5899999999"/>
    <n v="19450.98"/>
    <n v="183168.79"/>
    <d v="2023-08-07T12:58:53"/>
    <n v="3591"/>
    <n v="1"/>
    <n v="1"/>
  </r>
  <r>
    <x v="7"/>
    <s v="Finance Secretariat"/>
    <n v="8"/>
    <s v="Finance"/>
    <n v="8"/>
    <s v="Finance Secretariat"/>
    <s v="Executive Branch"/>
    <n v="1"/>
    <n v="152"/>
    <s v="129000"/>
    <s v="Department of the Treasury"/>
    <x v="102"/>
    <s v="09"/>
    <s v="Dedicated Special Revenue"/>
    <s v="09: Dedicated Special Revenue"/>
    <s v="09090"/>
    <s v="Insurance Collateral Assessmnt"/>
    <x v="423"/>
    <s v="152.09090"/>
    <x v="0"/>
    <n v="100"/>
    <n v="60489.760000000009"/>
    <n v="30201.880000000005"/>
    <n v="114775.87"/>
    <n v="96129.150000000023"/>
    <n v="122092.88"/>
    <n v="89037.5"/>
    <d v="2023-08-07T12:58:53"/>
    <n v="3592"/>
    <n v="1"/>
    <n v="1"/>
  </r>
  <r>
    <x v="7"/>
    <s v="Finance Secretariat"/>
    <n v="8"/>
    <s v="Finance"/>
    <n v="8"/>
    <s v="Finance Secretariat"/>
    <s v="Executive Branch"/>
    <n v="1"/>
    <n v="152"/>
    <s v="129000"/>
    <s v="Department of the Treasury"/>
    <x v="102"/>
    <s v="09"/>
    <s v="Dedicated Special Revenue"/>
    <s v="09: Dedicated Special Revenue"/>
    <s v="09090"/>
    <s v="Insurance Collateral Assessmnt"/>
    <x v="423"/>
    <s v="152.09090"/>
    <x v="1"/>
    <n v="135"/>
    <n v="625757"/>
    <n v="658257"/>
    <n v="659364"/>
    <n v="649364"/>
    <n v="599364"/>
    <n v="599364"/>
    <d v="2023-08-07T12:58:53"/>
    <n v="3593"/>
    <n v="1"/>
    <n v="1"/>
  </r>
  <r>
    <x v="7"/>
    <s v="Finance Secretariat"/>
    <n v="8"/>
    <s v="Finance"/>
    <n v="8"/>
    <s v="Finance Secretariat"/>
    <s v="Executive Branch"/>
    <n v="1"/>
    <n v="152"/>
    <s v="129000"/>
    <s v="Department of the Treasury"/>
    <x v="102"/>
    <s v="09"/>
    <s v="Dedicated Special Revenue"/>
    <s v="09: Dedicated Special Revenue"/>
    <s v="09090"/>
    <s v="Insurance Collateral Assessmnt"/>
    <x v="423"/>
    <s v="152.09090"/>
    <x v="2"/>
    <n v="200"/>
    <n v="512775.86"/>
    <n v="548755.33000000007"/>
    <n v="485246.09"/>
    <n v="644514.21"/>
    <n v="509267.27"/>
    <n v="507321"/>
    <d v="2023-08-07T12:58:53"/>
    <n v="3594"/>
    <n v="1"/>
    <n v="1"/>
  </r>
  <r>
    <x v="7"/>
    <s v="Finance Secretariat"/>
    <n v="8"/>
    <s v="Finance"/>
    <n v="8"/>
    <s v="Finance Secretariat"/>
    <s v="Executive Branch"/>
    <n v="1"/>
    <n v="152"/>
    <s v="129000"/>
    <s v="Department of the Treasury"/>
    <x v="102"/>
    <s v="09"/>
    <s v="Dedicated Special Revenue"/>
    <s v="09: Dedicated Special Revenue"/>
    <s v="09090"/>
    <s v="Insurance Collateral Assessmnt"/>
    <x v="423"/>
    <s v="152.09090"/>
    <x v="3"/>
    <n v="220"/>
    <n v="112981.14000000001"/>
    <n v="109501.66999999993"/>
    <n v="174117.90999999997"/>
    <n v="4849.7900000000373"/>
    <n v="90096.729999999981"/>
    <n v="92043"/>
    <d v="2023-08-07T12:58:53"/>
    <n v="3595"/>
    <n v="1"/>
    <n v="1"/>
  </r>
  <r>
    <x v="7"/>
    <s v="Finance Secretariat"/>
    <n v="8"/>
    <s v="Finance"/>
    <n v="8"/>
    <s v="Finance Secretariat"/>
    <s v="Executive Branch"/>
    <n v="1"/>
    <n v="152"/>
    <s v="129000"/>
    <s v="Department of the Treasury"/>
    <x v="102"/>
    <s v="09"/>
    <s v="Dedicated Special Revenue"/>
    <s v="09: Dedicated Special Revenue"/>
    <s v="09090"/>
    <s v="Insurance Collateral Assessmnt"/>
    <x v="423"/>
    <s v="152.09090"/>
    <x v="4"/>
    <n v="500"/>
    <n v="538945.1"/>
    <n v="518467.45"/>
    <n v="569820.06999999995"/>
    <n v="625867.5"/>
    <n v="532868"/>
    <n v="476115.62"/>
    <d v="2023-08-07T12:58:53"/>
    <n v="3596"/>
    <n v="1"/>
    <n v="1"/>
  </r>
  <r>
    <x v="7"/>
    <s v="Finance Secretariat"/>
    <n v="8"/>
    <s v="Finance"/>
    <n v="8"/>
    <s v="Finance Secretariat"/>
    <s v="Executive Branch"/>
    <n v="1"/>
    <n v="152"/>
    <s v="129000"/>
    <s v="Department of the Treasury"/>
    <x v="102"/>
    <s v="09"/>
    <s v="Dedicated Special Revenue"/>
    <s v="09: Dedicated Special Revenue"/>
    <s v="09370"/>
    <s v="Special Damages Fund"/>
    <x v="424"/>
    <s v="152.09370"/>
    <x v="0"/>
    <n v="100"/>
    <n v="8448747.5999999996"/>
    <n v="8399090.5999999996"/>
    <n v="8376603.1900000004"/>
    <n v="8340351.1699999999"/>
    <n v="8311232.2699999996"/>
    <n v="8272423.79"/>
    <d v="2023-08-07T12:58:53"/>
    <n v="3597"/>
    <n v="1"/>
    <n v="1"/>
  </r>
  <r>
    <x v="7"/>
    <s v="Finance Secretariat"/>
    <n v="8"/>
    <s v="Finance"/>
    <n v="8"/>
    <s v="Finance Secretariat"/>
    <s v="Executive Branch"/>
    <n v="1"/>
    <n v="152"/>
    <s v="129000"/>
    <s v="Department of the Treasury"/>
    <x v="102"/>
    <s v="09"/>
    <s v="Dedicated Special Revenue"/>
    <s v="09: Dedicated Special Revenue"/>
    <s v="09370"/>
    <s v="Special Damages Fund"/>
    <x v="424"/>
    <s v="152.09370"/>
    <x v="1"/>
    <n v="135"/>
    <n v="80000"/>
    <n v="60000"/>
    <n v="60000"/>
    <n v="50000"/>
    <n v="50000"/>
    <n v="50000"/>
    <d v="2023-08-07T12:58:53"/>
    <n v="3598"/>
    <n v="1"/>
    <n v="1"/>
  </r>
  <r>
    <x v="7"/>
    <s v="Finance Secretariat"/>
    <n v="8"/>
    <s v="Finance"/>
    <n v="8"/>
    <s v="Finance Secretariat"/>
    <s v="Executive Branch"/>
    <n v="1"/>
    <n v="152"/>
    <s v="129000"/>
    <s v="Department of the Treasury"/>
    <x v="102"/>
    <s v="09"/>
    <s v="Dedicated Special Revenue"/>
    <s v="09: Dedicated Special Revenue"/>
    <s v="09370"/>
    <s v="Special Damages Fund"/>
    <x v="424"/>
    <s v="152.09370"/>
    <x v="2"/>
    <n v="200"/>
    <n v="57512.639999999999"/>
    <n v="49657"/>
    <n v="22487.41"/>
    <n v="36252.019999999997"/>
    <n v="29118.9"/>
    <n v="38808.480000000003"/>
    <d v="2023-08-07T12:58:53"/>
    <n v="3599"/>
    <n v="1"/>
    <n v="1"/>
  </r>
  <r>
    <x v="7"/>
    <s v="Finance Secretariat"/>
    <n v="8"/>
    <s v="Finance"/>
    <n v="8"/>
    <s v="Finance Secretariat"/>
    <s v="Executive Branch"/>
    <n v="1"/>
    <n v="152"/>
    <s v="129000"/>
    <s v="Department of the Treasury"/>
    <x v="102"/>
    <s v="09"/>
    <s v="Dedicated Special Revenue"/>
    <s v="09: Dedicated Special Revenue"/>
    <s v="09370"/>
    <s v="Special Damages Fund"/>
    <x v="424"/>
    <s v="152.09370"/>
    <x v="3"/>
    <n v="220"/>
    <n v="22487.360000000001"/>
    <n v="10343"/>
    <n v="37512.589999999997"/>
    <n v="13747.980000000003"/>
    <n v="20881.099999999999"/>
    <n v="11191.519999999997"/>
    <d v="2023-08-07T12:58:53"/>
    <n v="3600"/>
    <n v="1"/>
    <n v="1"/>
  </r>
  <r>
    <x v="7"/>
    <s v="Finance Secretariat"/>
    <n v="8"/>
    <s v="Finance"/>
    <n v="8"/>
    <s v="Finance Secretariat"/>
    <s v="Executive Branch"/>
    <n v="1"/>
    <n v="152"/>
    <s v="129000"/>
    <s v="Department of the Treasury"/>
    <x v="102"/>
    <s v="10"/>
    <s v="Federal Trust"/>
    <s v="10: Federal Trust"/>
    <s v="10110"/>
    <s v="CARESActRlfFd?General-COVID-19"/>
    <x v="2"/>
    <s v="152.10110"/>
    <x v="0"/>
    <n v="100"/>
    <n v="0"/>
    <n v="0"/>
    <n v="2309630069.0999999"/>
    <n v="116923382.38"/>
    <n v="12686.44"/>
    <n v="9.81"/>
    <d v="2023-08-07T12:58:53"/>
    <n v="3601"/>
    <n v="1"/>
    <n v="1"/>
  </r>
  <r>
    <x v="7"/>
    <s v="Finance Secretariat"/>
    <n v="8"/>
    <s v="Finance"/>
    <n v="8"/>
    <s v="Finance Secretariat"/>
    <s v="Executive Branch"/>
    <n v="1"/>
    <n v="152"/>
    <s v="129000"/>
    <s v="Department of the Treasury"/>
    <x v="102"/>
    <s v="10"/>
    <s v="Federal Trust"/>
    <s v="10: Federal Trust"/>
    <s v="10110"/>
    <s v="CARESActRlfFd?General-COVID-19"/>
    <x v="2"/>
    <s v="152.10110"/>
    <x v="1"/>
    <n v="135"/>
    <n v="0"/>
    <n v="0"/>
    <n v="17326"/>
    <n v="9655"/>
    <n v="0"/>
    <n v="0"/>
    <d v="2023-08-07T12:58:53"/>
    <n v="3602"/>
    <n v="1"/>
    <n v="1"/>
  </r>
  <r>
    <x v="7"/>
    <s v="Finance Secretariat"/>
    <n v="8"/>
    <s v="Finance"/>
    <n v="8"/>
    <s v="Finance Secretariat"/>
    <s v="Executive Branch"/>
    <n v="1"/>
    <n v="152"/>
    <s v="129000"/>
    <s v="Department of the Treasury"/>
    <x v="102"/>
    <s v="10"/>
    <s v="Federal Trust"/>
    <s v="10: Federal Trust"/>
    <s v="10110"/>
    <s v="CARESActRlfFd?General-COVID-19"/>
    <x v="2"/>
    <s v="152.10110"/>
    <x v="2"/>
    <n v="200"/>
    <n v="0"/>
    <n v="0"/>
    <n v="7670.1200000000008"/>
    <n v="9530.36"/>
    <n v="0"/>
    <n v="0"/>
    <d v="2023-08-07T12:58:53"/>
    <n v="3603"/>
    <n v="1"/>
    <n v="1"/>
  </r>
  <r>
    <x v="7"/>
    <s v="Finance Secretariat"/>
    <n v="8"/>
    <s v="Finance"/>
    <n v="8"/>
    <s v="Finance Secretariat"/>
    <s v="Executive Branch"/>
    <n v="1"/>
    <n v="152"/>
    <s v="129000"/>
    <s v="Department of the Treasury"/>
    <x v="102"/>
    <s v="10"/>
    <s v="Federal Trust"/>
    <s v="10: Federal Trust"/>
    <s v="10110"/>
    <s v="CARESActRlfFd?General-COVID-19"/>
    <x v="2"/>
    <s v="152.10110"/>
    <x v="3"/>
    <n v="220"/>
    <n v="0"/>
    <n v="0"/>
    <n v="9655.8799999999992"/>
    <n v="124.63999999999942"/>
    <n v="0"/>
    <n v="0"/>
    <d v="2023-08-07T12:58:53"/>
    <n v="3604"/>
    <n v="1"/>
    <n v="1"/>
  </r>
  <r>
    <x v="7"/>
    <s v="Finance Secretariat"/>
    <n v="8"/>
    <s v="Finance"/>
    <n v="8"/>
    <s v="Finance Secretariat"/>
    <s v="Executive Branch"/>
    <n v="1"/>
    <n v="152"/>
    <s v="129000"/>
    <s v="Department of the Treasury"/>
    <x v="102"/>
    <s v="10"/>
    <s v="Federal Trust"/>
    <s v="10: Federal Trust"/>
    <s v="10110"/>
    <s v="CARESActRlfFd?General-COVID-19"/>
    <x v="2"/>
    <s v="152.10110"/>
    <x v="4"/>
    <n v="500"/>
    <n v="0"/>
    <n v="0"/>
    <n v="3115984892.04"/>
    <n v="8557179.9399999995"/>
    <n v="207572.12999999998"/>
    <n v="27451.59"/>
    <d v="2023-08-07T12:58:53"/>
    <n v="3605"/>
    <n v="1"/>
    <n v="1"/>
  </r>
  <r>
    <x v="7"/>
    <s v="Finance Secretariat"/>
    <n v="8"/>
    <s v="Finance"/>
    <n v="8"/>
    <s v="Finance Secretariat"/>
    <s v="Executive Branch"/>
    <n v="1"/>
    <n v="152"/>
    <s v="129000"/>
    <s v="Department of the Treasury"/>
    <x v="102"/>
    <s v="12"/>
    <s v="Federal Trust - Arra"/>
    <s v="12: Federal Trust - Arra"/>
    <s v="12110"/>
    <s v="ARP-CrvStLoclFisRecFd-COVID-19"/>
    <x v="10"/>
    <s v="152.12110"/>
    <x v="0"/>
    <n v="100"/>
    <n v="0"/>
    <n v="0"/>
    <n v="0"/>
    <n v="4293727162.1999998"/>
    <n v="1072237157.8099999"/>
    <n v="548716080.17999995"/>
    <d v="2023-08-07T12:58:53"/>
    <n v="3606"/>
    <n v="1"/>
    <n v="1"/>
  </r>
  <r>
    <x v="7"/>
    <s v="Finance Secretariat"/>
    <n v="8"/>
    <s v="Finance"/>
    <n v="8"/>
    <s v="Finance Secretariat"/>
    <s v="Executive Branch"/>
    <n v="1"/>
    <n v="152"/>
    <s v="129000"/>
    <s v="Department of the Treasury"/>
    <x v="102"/>
    <s v="12"/>
    <s v="Federal Trust - Arra"/>
    <s v="12: Federal Trust - Arra"/>
    <s v="12110"/>
    <s v="ARP-CrvStLoclFisRecFd-COVID-19"/>
    <x v="10"/>
    <s v="152.12110"/>
    <x v="4"/>
    <n v="500"/>
    <n v="0"/>
    <n v="0"/>
    <n v="0"/>
    <n v="4610603936.6999998"/>
    <n v="307599668.67000002"/>
    <n v="0"/>
    <d v="2023-08-07T12:58:53"/>
    <n v="3607"/>
    <n v="1"/>
    <n v="1"/>
  </r>
  <r>
    <x v="7"/>
    <s v="Finance Secretariat"/>
    <n v="8"/>
    <s v="Finance"/>
    <n v="8"/>
    <s v="Finance Secretariat"/>
    <s v="Executive Branch"/>
    <n v="1"/>
    <n v="155"/>
    <s v="130000"/>
    <s v="Treasury Board"/>
    <x v="103"/>
    <s v="02"/>
    <s v="Special"/>
    <s v="02: Special"/>
    <s v="02155"/>
    <s v="TB Special Revenue Fund"/>
    <x v="425"/>
    <s v="155.02155"/>
    <x v="1"/>
    <n v="135"/>
    <n v="13500000"/>
    <n v="0"/>
    <n v="0"/>
    <n v="0"/>
    <n v="0"/>
    <n v="0"/>
    <d v="2023-08-07T12:58:53"/>
    <n v="3608"/>
    <n v="1"/>
    <n v="1"/>
  </r>
  <r>
    <x v="7"/>
    <s v="Finance Secretariat"/>
    <n v="8"/>
    <s v="Finance"/>
    <n v="8"/>
    <s v="Finance Secretariat"/>
    <s v="Executive Branch"/>
    <n v="1"/>
    <n v="155"/>
    <s v="130000"/>
    <s v="Treasury Board"/>
    <x v="103"/>
    <s v="02"/>
    <s v="Special"/>
    <s v="02: Special"/>
    <s v="02155"/>
    <s v="TB Special Revenue Fund"/>
    <x v="425"/>
    <s v="155.02155"/>
    <x v="2"/>
    <n v="200"/>
    <n v="12677866.35"/>
    <n v="0"/>
    <n v="0"/>
    <n v="0"/>
    <n v="0"/>
    <n v="0"/>
    <d v="2023-08-07T12:58:53"/>
    <n v="3609"/>
    <n v="1"/>
    <n v="1"/>
  </r>
  <r>
    <x v="7"/>
    <s v="Finance Secretariat"/>
    <n v="8"/>
    <s v="Finance"/>
    <n v="8"/>
    <s v="Finance Secretariat"/>
    <s v="Executive Branch"/>
    <n v="1"/>
    <n v="155"/>
    <s v="130000"/>
    <s v="Treasury Board"/>
    <x v="103"/>
    <s v="02"/>
    <s v="Special"/>
    <s v="02: Special"/>
    <s v="02155"/>
    <s v="TB Special Revenue Fund"/>
    <x v="425"/>
    <s v="155.02155"/>
    <x v="3"/>
    <n v="220"/>
    <n v="822133.65000000037"/>
    <n v="0"/>
    <n v="0"/>
    <n v="0"/>
    <n v="0"/>
    <n v="0"/>
    <d v="2023-08-07T12:58:53"/>
    <n v="3610"/>
    <n v="1"/>
    <n v="1"/>
  </r>
  <r>
    <x v="7"/>
    <s v="Finance Secretariat"/>
    <n v="8"/>
    <s v="Finance"/>
    <n v="8"/>
    <s v="Finance Secretariat"/>
    <s v="Executive Branch"/>
    <n v="1"/>
    <n v="155"/>
    <s v="130000"/>
    <s v="Treasury Board"/>
    <x v="103"/>
    <s v="02"/>
    <s v="Special"/>
    <s v="02: Special"/>
    <s v="02155"/>
    <s v="TB Special Revenue Fund"/>
    <x v="425"/>
    <s v="155.02155"/>
    <x v="4"/>
    <n v="500"/>
    <n v="12677866.35"/>
    <n v="0"/>
    <n v="0"/>
    <n v="0"/>
    <n v="0"/>
    <n v="0"/>
    <d v="2023-08-07T12:58:53"/>
    <n v="3611"/>
    <n v="1"/>
    <n v="1"/>
  </r>
  <r>
    <x v="7"/>
    <s v="Finance Secretariat"/>
    <n v="8"/>
    <s v="Finance"/>
    <n v="8"/>
    <s v="Finance Secretariat"/>
    <s v="Executive Branch"/>
    <n v="1"/>
    <n v="155"/>
    <s v="130000"/>
    <s v="Treasury Board"/>
    <x v="103"/>
    <s v="03"/>
    <s v="Higher Education Operating"/>
    <s v="03: Higher Education Operating"/>
    <s v="03000"/>
    <s v="Higher Education Operating"/>
    <x v="267"/>
    <s v="155.03000"/>
    <x v="1"/>
    <n v="135"/>
    <n v="31526576"/>
    <n v="30011174"/>
    <n v="31526576"/>
    <n v="31526576"/>
    <n v="31526576"/>
    <n v="31526576"/>
    <d v="2023-08-07T12:58:53"/>
    <n v="3612"/>
    <n v="1"/>
    <n v="1"/>
  </r>
  <r>
    <x v="7"/>
    <s v="Finance Secretariat"/>
    <n v="8"/>
    <s v="Finance"/>
    <n v="8"/>
    <s v="Finance Secretariat"/>
    <s v="Executive Branch"/>
    <n v="1"/>
    <n v="155"/>
    <s v="130000"/>
    <s v="Treasury Board"/>
    <x v="103"/>
    <s v="03"/>
    <s v="Higher Education Operating"/>
    <s v="03: Higher Education Operating"/>
    <s v="03000"/>
    <s v="Higher Education Operating"/>
    <x v="267"/>
    <s v="155.03000"/>
    <x v="2"/>
    <n v="200"/>
    <n v="31526576"/>
    <n v="30011174"/>
    <n v="31526576"/>
    <n v="31526576"/>
    <n v="31526576"/>
    <n v="31526576"/>
    <d v="2023-08-07T12:58:53"/>
    <n v="3613"/>
    <n v="1"/>
    <n v="1"/>
  </r>
  <r>
    <x v="7"/>
    <s v="Finance Secretariat"/>
    <n v="8"/>
    <s v="Finance"/>
    <n v="8"/>
    <s v="Finance Secretariat"/>
    <s v="Executive Branch"/>
    <n v="1"/>
    <n v="155"/>
    <s v="130000"/>
    <s v="Treasury Board"/>
    <x v="103"/>
    <s v="03"/>
    <s v="Higher Education Operating"/>
    <s v="03: Higher Education Operating"/>
    <s v="03000"/>
    <s v="Higher Education Operating"/>
    <x v="267"/>
    <s v="155.03000"/>
    <x v="4"/>
    <n v="500"/>
    <n v="17007539"/>
    <n v="13543432"/>
    <n v="14246626"/>
    <n v="14246626"/>
    <n v="14246626"/>
    <n v="14246626"/>
    <d v="2023-08-07T12:58:53"/>
    <n v="3614"/>
    <n v="1"/>
    <n v="1"/>
  </r>
  <r>
    <x v="7"/>
    <s v="Finance Secretariat"/>
    <n v="8"/>
    <s v="Finance"/>
    <n v="8"/>
    <s v="Finance Secretariat"/>
    <s v="Executive Branch"/>
    <n v="1"/>
    <n v="155"/>
    <s v="130000"/>
    <s v="Treasury Board"/>
    <x v="103"/>
    <s v="09"/>
    <s v="Dedicated Special Revenue"/>
    <s v="09: Dedicated Special Revenue"/>
    <s v="09155"/>
    <s v="Dedicated Special Revenue-TB"/>
    <x v="426"/>
    <s v="155.09155"/>
    <x v="1"/>
    <n v="135"/>
    <n v="645000"/>
    <n v="645000"/>
    <n v="645000"/>
    <n v="645000"/>
    <n v="645000"/>
    <n v="645000"/>
    <d v="2023-08-07T12:58:53"/>
    <n v="3615"/>
    <n v="1"/>
    <n v="1"/>
  </r>
  <r>
    <x v="7"/>
    <s v="Finance Secretariat"/>
    <n v="8"/>
    <s v="Finance"/>
    <n v="8"/>
    <s v="Finance Secretariat"/>
    <s v="Executive Branch"/>
    <n v="1"/>
    <n v="155"/>
    <s v="130000"/>
    <s v="Treasury Board"/>
    <x v="103"/>
    <s v="09"/>
    <s v="Dedicated Special Revenue"/>
    <s v="09: Dedicated Special Revenue"/>
    <s v="09155"/>
    <s v="Dedicated Special Revenue-TB"/>
    <x v="426"/>
    <s v="155.09155"/>
    <x v="2"/>
    <n v="200"/>
    <n v="645000"/>
    <n v="645000"/>
    <n v="645000"/>
    <n v="645000"/>
    <n v="645000"/>
    <n v="645000"/>
    <d v="2023-08-07T12:58:53"/>
    <n v="3616"/>
    <n v="1"/>
    <n v="1"/>
  </r>
  <r>
    <x v="7"/>
    <s v="Finance Secretariat"/>
    <n v="8"/>
    <s v="Finance"/>
    <n v="8"/>
    <s v="Finance Secretariat"/>
    <s v="Executive Branch"/>
    <n v="1"/>
    <n v="155"/>
    <s v="130000"/>
    <s v="Treasury Board"/>
    <x v="103"/>
    <s v="10"/>
    <s v="Federal Trust"/>
    <s v="10: Federal Trust"/>
    <s v="10000"/>
    <s v="Federal Trust"/>
    <x v="6"/>
    <s v="155.10000"/>
    <x v="1"/>
    <n v="135"/>
    <n v="0"/>
    <n v="0"/>
    <n v="0"/>
    <n v="0"/>
    <n v="10002"/>
    <n v="326573"/>
    <d v="2023-08-07T12:58:53"/>
    <n v="3617"/>
    <n v="1"/>
    <n v="1"/>
  </r>
  <r>
    <x v="7"/>
    <s v="Finance Secretariat"/>
    <n v="8"/>
    <s v="Finance"/>
    <n v="8"/>
    <s v="Finance Secretariat"/>
    <s v="Executive Branch"/>
    <n v="1"/>
    <n v="155"/>
    <s v="130000"/>
    <s v="Treasury Board"/>
    <x v="103"/>
    <s v="10"/>
    <s v="Federal Trust"/>
    <s v="10: Federal Trust"/>
    <s v="10000"/>
    <s v="Federal Trust"/>
    <x v="6"/>
    <s v="155.10000"/>
    <x v="3"/>
    <n v="220"/>
    <n v="0"/>
    <n v="0"/>
    <n v="0"/>
    <n v="0"/>
    <n v="10002"/>
    <n v="326573"/>
    <d v="2023-08-07T12:58:53"/>
    <n v="3618"/>
    <n v="1"/>
    <n v="1"/>
  </r>
  <r>
    <x v="7"/>
    <s v="Finance Secretariat"/>
    <n v="8"/>
    <s v="Finance"/>
    <n v="8"/>
    <s v="Finance Secretariat"/>
    <s v="Executive Branch"/>
    <n v="1"/>
    <n v="155"/>
    <s v="130000"/>
    <s v="Treasury Board"/>
    <x v="103"/>
    <s v="13"/>
    <s v="Federal Trust - Arra"/>
    <s v="13: Federal Trust - Arra"/>
    <s v="13025"/>
    <s v="Build America Bonds Fund-ARRA"/>
    <x v="427"/>
    <s v="155.13025"/>
    <x v="0"/>
    <n v="100"/>
    <n v="0"/>
    <n v="0"/>
    <n v="1605681.69"/>
    <n v="0"/>
    <n v="2600023.36"/>
    <n v="18763.810000000001"/>
    <d v="2023-08-07T12:58:53"/>
    <n v="3619"/>
    <n v="1"/>
    <n v="1"/>
  </r>
  <r>
    <x v="7"/>
    <s v="Finance Secretariat"/>
    <n v="8"/>
    <s v="Finance"/>
    <n v="8"/>
    <s v="Finance Secretariat"/>
    <s v="Executive Branch"/>
    <n v="1"/>
    <n v="155"/>
    <s v="130000"/>
    <s v="Treasury Board"/>
    <x v="103"/>
    <s v="13"/>
    <s v="Federal Trust - Arra"/>
    <s v="13: Federal Trust - Arra"/>
    <s v="13025"/>
    <s v="Build America Bonds Fund-ARRA"/>
    <x v="427"/>
    <s v="155.13025"/>
    <x v="1"/>
    <n v="135"/>
    <n v="17919745"/>
    <n v="17180830"/>
    <n v="14766547"/>
    <n v="8443886"/>
    <n v="5867636"/>
    <n v="5073566"/>
    <d v="2023-08-07T12:58:53"/>
    <n v="3620"/>
    <n v="1"/>
    <n v="1"/>
  </r>
  <r>
    <x v="7"/>
    <s v="Finance Secretariat"/>
    <n v="8"/>
    <s v="Finance"/>
    <n v="8"/>
    <s v="Finance Secretariat"/>
    <s v="Executive Branch"/>
    <n v="1"/>
    <n v="155"/>
    <s v="130000"/>
    <s v="Treasury Board"/>
    <x v="103"/>
    <s v="13"/>
    <s v="Federal Trust - Arra"/>
    <s v="13: Federal Trust - Arra"/>
    <s v="13025"/>
    <s v="Build America Bonds Fund-ARRA"/>
    <x v="427"/>
    <s v="155.13025"/>
    <x v="2"/>
    <n v="200"/>
    <n v="16666046.67"/>
    <n v="15992414.93"/>
    <n v="12597128.469999999"/>
    <n v="8443885.8000000007"/>
    <n v="5529729.3399999999"/>
    <n v="5073564.49"/>
    <d v="2023-08-07T12:58:53"/>
    <n v="3621"/>
    <n v="1"/>
    <n v="1"/>
  </r>
  <r>
    <x v="7"/>
    <s v="Finance Secretariat"/>
    <n v="8"/>
    <s v="Finance"/>
    <n v="8"/>
    <s v="Finance Secretariat"/>
    <s v="Executive Branch"/>
    <n v="1"/>
    <n v="155"/>
    <s v="130000"/>
    <s v="Treasury Board"/>
    <x v="103"/>
    <s v="13"/>
    <s v="Federal Trust - Arra"/>
    <s v="13: Federal Trust - Arra"/>
    <s v="13025"/>
    <s v="Build America Bonds Fund-ARRA"/>
    <x v="427"/>
    <s v="155.13025"/>
    <x v="3"/>
    <n v="220"/>
    <n v="1253698.33"/>
    <n v="1188415.0700000003"/>
    <n v="2169418.5300000012"/>
    <n v="0.19999999925494194"/>
    <n v="337906.66000000015"/>
    <n v="1.5099999997764826"/>
    <d v="2023-08-07T12:58:53"/>
    <n v="3622"/>
    <n v="1"/>
    <n v="1"/>
  </r>
  <r>
    <x v="7"/>
    <s v="Finance Secretariat"/>
    <n v="8"/>
    <s v="Finance"/>
    <n v="8"/>
    <s v="Finance Secretariat"/>
    <s v="Executive Branch"/>
    <n v="1"/>
    <n v="155"/>
    <s v="130000"/>
    <s v="Treasury Board"/>
    <x v="103"/>
    <s v="13"/>
    <s v="Federal Trust - Arra"/>
    <s v="13: Federal Trust - Arra"/>
    <s v="13025"/>
    <s v="Build America Bonds Fund-ARRA"/>
    <x v="427"/>
    <s v="155.13025"/>
    <x v="4"/>
    <n v="500"/>
    <n v="16666046.67"/>
    <n v="15992414.93"/>
    <n v="14202810.16"/>
    <n v="6838204.1100000003"/>
    <n v="8129752.7000000002"/>
    <n v="2492304.94"/>
    <d v="2023-08-07T12:58:53"/>
    <n v="3623"/>
    <n v="1"/>
    <n v="1"/>
  </r>
  <r>
    <x v="8"/>
    <s v="Health and Human Resources Secretariat"/>
    <n v="9"/>
    <s v="Health and Human Resources"/>
    <n v="9"/>
    <s v="Health and Human Resources Secretariat"/>
    <s v="Executive Branch"/>
    <n v="1"/>
    <n v="200"/>
    <s v="132000"/>
    <s v="Children's Services Act"/>
    <x v="104"/>
    <s v="10"/>
    <s v="Federal Trust"/>
    <s v="10: Federal Trust"/>
    <s v="10000"/>
    <s v="Federal Trust"/>
    <x v="6"/>
    <s v="200.10000"/>
    <x v="0"/>
    <n v="100"/>
    <n v="2000"/>
    <n v="2000"/>
    <n v="2000"/>
    <n v="2000"/>
    <n v="2000"/>
    <n v="2000"/>
    <d v="2023-08-07T12:58:53"/>
    <n v="3624"/>
    <n v="1"/>
    <n v="1"/>
  </r>
  <r>
    <x v="8"/>
    <s v="Health and Human Resources Secretariat"/>
    <n v="9"/>
    <s v="Health and Human Resources"/>
    <n v="9"/>
    <s v="Health and Human Resources Secretariat"/>
    <s v="Executive Branch"/>
    <n v="1"/>
    <n v="200"/>
    <s v="132000"/>
    <s v="Children's Services Act"/>
    <x v="104"/>
    <s v="10"/>
    <s v="Federal Trust"/>
    <s v="10: Federal Trust"/>
    <s v="10000"/>
    <s v="Federal Trust"/>
    <x v="6"/>
    <s v="200.10000"/>
    <x v="1"/>
    <n v="135"/>
    <n v="9419998"/>
    <n v="9419998"/>
    <n v="9419998"/>
    <n v="9419998"/>
    <n v="9419998"/>
    <n v="9419998"/>
    <d v="2023-08-07T12:58:53"/>
    <n v="3625"/>
    <n v="1"/>
    <n v="1"/>
  </r>
  <r>
    <x v="8"/>
    <s v="Health and Human Resources Secretariat"/>
    <n v="9"/>
    <s v="Health and Human Resources"/>
    <n v="9"/>
    <s v="Health and Human Resources Secretariat"/>
    <s v="Executive Branch"/>
    <n v="1"/>
    <n v="200"/>
    <s v="132000"/>
    <s v="Children's Services Act"/>
    <x v="104"/>
    <s v="10"/>
    <s v="Federal Trust"/>
    <s v="10: Federal Trust"/>
    <s v="10000"/>
    <s v="Federal Trust"/>
    <x v="6"/>
    <s v="200.10000"/>
    <x v="2"/>
    <n v="200"/>
    <n v="9419998"/>
    <n v="9419998"/>
    <n v="9419998"/>
    <n v="9419998"/>
    <n v="9419998"/>
    <n v="9419998"/>
    <d v="2023-08-07T12:58:53"/>
    <n v="3626"/>
    <n v="1"/>
    <n v="1"/>
  </r>
  <r>
    <x v="8"/>
    <s v="Health and Human Resources Secretariat"/>
    <n v="9"/>
    <s v="Health and Human Resources"/>
    <n v="9"/>
    <s v="Health and Human Resources Secretariat"/>
    <s v="Executive Branch"/>
    <n v="1"/>
    <n v="200"/>
    <s v="132000"/>
    <s v="Children's Services Act"/>
    <x v="104"/>
    <s v="10"/>
    <s v="Federal Trust"/>
    <s v="10: Federal Trust"/>
    <s v="10310"/>
    <s v="Chld Wlf Svcs St Grnt-COVID-19"/>
    <x v="428"/>
    <s v="200.10310"/>
    <x v="1"/>
    <n v="135"/>
    <n v="0"/>
    <n v="0"/>
    <n v="0"/>
    <n v="0"/>
    <n v="148333.4"/>
    <n v="0"/>
    <d v="2023-08-07T12:58:53"/>
    <n v="3627"/>
    <n v="1"/>
    <n v="1"/>
  </r>
  <r>
    <x v="8"/>
    <s v="Health and Human Resources Secretariat"/>
    <n v="9"/>
    <s v="Health and Human Resources"/>
    <n v="9"/>
    <s v="Health and Human Resources Secretariat"/>
    <s v="Executive Branch"/>
    <n v="1"/>
    <n v="200"/>
    <s v="132000"/>
    <s v="Children's Services Act"/>
    <x v="104"/>
    <s v="10"/>
    <s v="Federal Trust"/>
    <s v="10: Federal Trust"/>
    <s v="10310"/>
    <s v="Chld Wlf Svcs St Grnt-COVID-19"/>
    <x v="428"/>
    <s v="200.10310"/>
    <x v="2"/>
    <n v="200"/>
    <n v="0"/>
    <n v="0"/>
    <n v="0"/>
    <n v="0"/>
    <n v="148333.20000000001"/>
    <n v="0"/>
    <d v="2023-08-07T12:58:53"/>
    <n v="3628"/>
    <n v="1"/>
    <n v="1"/>
  </r>
  <r>
    <x v="8"/>
    <s v="Health and Human Resources Secretariat"/>
    <n v="9"/>
    <s v="Health and Human Resources"/>
    <n v="9"/>
    <s v="Health and Human Resources Secretariat"/>
    <s v="Executive Branch"/>
    <n v="1"/>
    <n v="200"/>
    <s v="132000"/>
    <s v="Children's Services Act"/>
    <x v="104"/>
    <s v="10"/>
    <s v="Federal Trust"/>
    <s v="10: Federal Trust"/>
    <s v="10310"/>
    <s v="Chld Wlf Svcs St Grnt-COVID-19"/>
    <x v="428"/>
    <s v="200.10310"/>
    <x v="3"/>
    <n v="220"/>
    <n v="0"/>
    <n v="0"/>
    <n v="0"/>
    <n v="0"/>
    <n v="0.1999999999825377"/>
    <n v="0"/>
    <d v="2023-08-07T12:58:53"/>
    <n v="3629"/>
    <n v="1"/>
    <n v="1"/>
  </r>
  <r>
    <x v="8"/>
    <s v="Health and Human Resources Secretariat"/>
    <n v="9"/>
    <s v="Health and Human Resources"/>
    <n v="9"/>
    <s v="Health and Human Resources Secretariat"/>
    <s v="Executive Branch"/>
    <n v="1"/>
    <n v="751"/>
    <s v="134000"/>
    <s v="Department for the Deaf and Hard-Of-Hearing"/>
    <x v="105"/>
    <s v="02"/>
    <s v="Special"/>
    <s v="02: Special"/>
    <s v="02751"/>
    <s v="VDDHH Special Revenue Fund"/>
    <x v="429"/>
    <s v="751.02751"/>
    <x v="0"/>
    <n v="100"/>
    <n v="1361185.7100000002"/>
    <n v="1231809.9700000002"/>
    <n v="1275969.1299999999"/>
    <n v="1552288.52"/>
    <n v="1195649.19"/>
    <n v="1227892.76"/>
    <d v="2023-08-07T12:58:53"/>
    <n v="3630"/>
    <n v="1"/>
    <n v="1"/>
  </r>
  <r>
    <x v="8"/>
    <s v="Health and Human Resources Secretariat"/>
    <n v="9"/>
    <s v="Health and Human Resources"/>
    <n v="9"/>
    <s v="Health and Human Resources Secretariat"/>
    <s v="Executive Branch"/>
    <n v="1"/>
    <n v="751"/>
    <s v="134000"/>
    <s v="Department for the Deaf and Hard-Of-Hearing"/>
    <x v="105"/>
    <s v="02"/>
    <s v="Special"/>
    <s v="02: Special"/>
    <s v="02751"/>
    <s v="VDDHH Special Revenue Fund"/>
    <x v="429"/>
    <s v="751.02751"/>
    <x v="1"/>
    <n v="135"/>
    <n v="5852844"/>
    <n v="3167208"/>
    <n v="3167208"/>
    <n v="2771359"/>
    <n v="2438755"/>
    <n v="2381294"/>
    <d v="2023-08-07T12:58:53"/>
    <n v="3631"/>
    <n v="1"/>
    <n v="1"/>
  </r>
  <r>
    <x v="8"/>
    <s v="Health and Human Resources Secretariat"/>
    <n v="9"/>
    <s v="Health and Human Resources"/>
    <n v="9"/>
    <s v="Health and Human Resources Secretariat"/>
    <s v="Executive Branch"/>
    <n v="1"/>
    <n v="751"/>
    <s v="134000"/>
    <s v="Department for the Deaf and Hard-Of-Hearing"/>
    <x v="105"/>
    <s v="02"/>
    <s v="Special"/>
    <s v="02: Special"/>
    <s v="02751"/>
    <s v="VDDHH Special Revenue Fund"/>
    <x v="429"/>
    <s v="751.02751"/>
    <x v="2"/>
    <n v="200"/>
    <n v="2778379.93"/>
    <n v="2387361.4699999997"/>
    <n v="2291418.8499999992"/>
    <n v="2359835.4200000004"/>
    <n v="1870091.97"/>
    <n v="1603599.5499999998"/>
    <d v="2023-08-07T12:58:53"/>
    <n v="3632"/>
    <n v="1"/>
    <n v="1"/>
  </r>
  <r>
    <x v="8"/>
    <s v="Health and Human Resources Secretariat"/>
    <n v="9"/>
    <s v="Health and Human Resources"/>
    <n v="9"/>
    <s v="Health and Human Resources Secretariat"/>
    <s v="Executive Branch"/>
    <n v="1"/>
    <n v="751"/>
    <s v="134000"/>
    <s v="Department for the Deaf and Hard-Of-Hearing"/>
    <x v="105"/>
    <s v="02"/>
    <s v="Special"/>
    <s v="02: Special"/>
    <s v="02751"/>
    <s v="VDDHH Special Revenue Fund"/>
    <x v="429"/>
    <s v="751.02751"/>
    <x v="3"/>
    <n v="220"/>
    <n v="3074464.07"/>
    <n v="779846.53000000026"/>
    <n v="875789.15000000084"/>
    <n v="411523.57999999961"/>
    <n v="568663.03"/>
    <n v="777694.45000000019"/>
    <d v="2023-08-07T12:58:53"/>
    <n v="3633"/>
    <n v="1"/>
    <n v="1"/>
  </r>
  <r>
    <x v="8"/>
    <s v="Health and Human Resources Secretariat"/>
    <n v="9"/>
    <s v="Health and Human Resources"/>
    <n v="9"/>
    <s v="Health and Human Resources Secretariat"/>
    <s v="Executive Branch"/>
    <n v="1"/>
    <n v="751"/>
    <s v="134000"/>
    <s v="Department for the Deaf and Hard-Of-Hearing"/>
    <x v="105"/>
    <s v="02"/>
    <s v="Special"/>
    <s v="02: Special"/>
    <s v="02751"/>
    <s v="VDDHH Special Revenue Fund"/>
    <x v="429"/>
    <s v="751.02751"/>
    <x v="4"/>
    <n v="500"/>
    <n v="2839782.2800000003"/>
    <n v="2271960.7300000004"/>
    <n v="2349553.0100000002"/>
    <n v="2640687.81"/>
    <n v="1517985.64"/>
    <n v="1644187.12"/>
    <d v="2023-08-07T12:58:53"/>
    <n v="3634"/>
    <n v="1"/>
    <n v="1"/>
  </r>
  <r>
    <x v="8"/>
    <s v="Health and Human Resources Secretariat"/>
    <n v="9"/>
    <s v="Health and Human Resources"/>
    <n v="9"/>
    <s v="Health and Human Resources Secretariat"/>
    <s v="Executive Branch"/>
    <n v="1"/>
    <n v="751"/>
    <s v="134000"/>
    <s v="Department for the Deaf and Hard-Of-Hearing"/>
    <x v="105"/>
    <s v="10"/>
    <s v="Federal Trust"/>
    <s v="10: Federal Trust"/>
    <s v="10000"/>
    <s v="Federal Trust"/>
    <x v="6"/>
    <s v="751.10000"/>
    <x v="0"/>
    <n v="100"/>
    <n v="44098.01"/>
    <n v="51212.289999999994"/>
    <n v="52179.619999999995"/>
    <n v="51806.649999999994"/>
    <n v="54517.05"/>
    <n v="51775.840000000004"/>
    <d v="2023-08-07T12:58:53"/>
    <n v="3635"/>
    <n v="1"/>
    <n v="1"/>
  </r>
  <r>
    <x v="8"/>
    <s v="Health and Human Resources Secretariat"/>
    <n v="9"/>
    <s v="Health and Human Resources"/>
    <n v="9"/>
    <s v="Health and Human Resources Secretariat"/>
    <s v="Executive Branch"/>
    <n v="1"/>
    <n v="751"/>
    <s v="134000"/>
    <s v="Department for the Deaf and Hard-Of-Hearing"/>
    <x v="105"/>
    <s v="10"/>
    <s v="Federal Trust"/>
    <s v="10: Federal Trust"/>
    <s v="10000"/>
    <s v="Federal Trust"/>
    <x v="6"/>
    <s v="751.10000"/>
    <x v="1"/>
    <n v="135"/>
    <n v="100000"/>
    <n v="100000"/>
    <n v="100000"/>
    <n v="100000"/>
    <n v="141000"/>
    <n v="214450"/>
    <d v="2023-08-07T12:58:53"/>
    <n v="3636"/>
    <n v="1"/>
    <n v="1"/>
  </r>
  <r>
    <x v="8"/>
    <s v="Health and Human Resources Secretariat"/>
    <n v="9"/>
    <s v="Health and Human Resources"/>
    <n v="9"/>
    <s v="Health and Human Resources Secretariat"/>
    <s v="Executive Branch"/>
    <n v="1"/>
    <n v="751"/>
    <s v="134000"/>
    <s v="Department for the Deaf and Hard-Of-Hearing"/>
    <x v="105"/>
    <s v="10"/>
    <s v="Federal Trust"/>
    <s v="10: Federal Trust"/>
    <s v="10000"/>
    <s v="Federal Trust"/>
    <x v="6"/>
    <s v="751.10000"/>
    <x v="2"/>
    <n v="200"/>
    <n v="62336.020000000004"/>
    <n v="63370.48"/>
    <n v="60933.63"/>
    <n v="51964.240000000005"/>
    <n v="68425.56"/>
    <n v="66185.58"/>
    <d v="2023-08-07T12:58:53"/>
    <n v="3637"/>
    <n v="1"/>
    <n v="1"/>
  </r>
  <r>
    <x v="8"/>
    <s v="Health and Human Resources Secretariat"/>
    <n v="9"/>
    <s v="Health and Human Resources"/>
    <n v="9"/>
    <s v="Health and Human Resources Secretariat"/>
    <s v="Executive Branch"/>
    <n v="1"/>
    <n v="751"/>
    <s v="134000"/>
    <s v="Department for the Deaf and Hard-Of-Hearing"/>
    <x v="105"/>
    <s v="10"/>
    <s v="Federal Trust"/>
    <s v="10: Federal Trust"/>
    <s v="10000"/>
    <s v="Federal Trust"/>
    <x v="6"/>
    <s v="751.10000"/>
    <x v="3"/>
    <n v="220"/>
    <n v="37663.979999999996"/>
    <n v="36629.519999999997"/>
    <n v="39066.370000000003"/>
    <n v="48035.759999999995"/>
    <n v="72574.44"/>
    <n v="148264.41999999998"/>
    <d v="2023-08-07T12:58:53"/>
    <n v="3638"/>
    <n v="1"/>
    <n v="1"/>
  </r>
  <r>
    <x v="8"/>
    <s v="Health and Human Resources Secretariat"/>
    <n v="9"/>
    <s v="Health and Human Resources"/>
    <n v="9"/>
    <s v="Health and Human Resources Secretariat"/>
    <s v="Executive Branch"/>
    <n v="1"/>
    <n v="751"/>
    <s v="134000"/>
    <s v="Department for the Deaf and Hard-Of-Hearing"/>
    <x v="105"/>
    <s v="10"/>
    <s v="Federal Trust"/>
    <s v="10: Federal Trust"/>
    <s v="10000"/>
    <s v="Federal Trust"/>
    <x v="6"/>
    <s v="751.10000"/>
    <x v="4"/>
    <n v="500"/>
    <n v="0"/>
    <n v="0"/>
    <n v="0"/>
    <n v="0"/>
    <n v="0"/>
    <n v="4265"/>
    <d v="2023-08-07T12:58:53"/>
    <n v="3639"/>
    <n v="1"/>
    <n v="1"/>
  </r>
  <r>
    <x v="8"/>
    <s v="Health and Human Resources Secretariat"/>
    <n v="9"/>
    <s v="Health and Human Resources"/>
    <n v="9"/>
    <s v="Health and Human Resources Secretariat"/>
    <s v="Executive Branch"/>
    <n v="1"/>
    <n v="751"/>
    <s v="134000"/>
    <s v="Department for the Deaf and Hard-Of-Hearing"/>
    <x v="105"/>
    <s v="10"/>
    <s v="Federal Trust"/>
    <s v="10: Federal Trust"/>
    <s v="10110"/>
    <s v="CARESActRlfFd?General-COVID-19"/>
    <x v="2"/>
    <s v="751.10110"/>
    <x v="0"/>
    <n v="100"/>
    <n v="0"/>
    <n v="0"/>
    <n v="9409.0400000000009"/>
    <n v="1.29"/>
    <n v="0"/>
    <n v="0"/>
    <d v="2023-08-07T12:58:53"/>
    <n v="3640"/>
    <n v="1"/>
    <n v="1"/>
  </r>
  <r>
    <x v="8"/>
    <s v="Health and Human Resources Secretariat"/>
    <n v="9"/>
    <s v="Health and Human Resources"/>
    <n v="9"/>
    <s v="Health and Human Resources Secretariat"/>
    <s v="Executive Branch"/>
    <n v="1"/>
    <n v="751"/>
    <s v="134000"/>
    <s v="Department for the Deaf and Hard-Of-Hearing"/>
    <x v="105"/>
    <s v="10"/>
    <s v="Federal Trust"/>
    <s v="10: Federal Trust"/>
    <s v="10110"/>
    <s v="CARESActRlfFd?General-COVID-19"/>
    <x v="2"/>
    <s v="751.10110"/>
    <x v="1"/>
    <n v="135"/>
    <n v="0"/>
    <n v="0"/>
    <n v="29035.620000000003"/>
    <n v="9409"/>
    <n v="0"/>
    <n v="0"/>
    <d v="2023-08-07T12:58:53"/>
    <n v="3641"/>
    <n v="1"/>
    <n v="1"/>
  </r>
  <r>
    <x v="8"/>
    <s v="Health and Human Resources Secretariat"/>
    <n v="9"/>
    <s v="Health and Human Resources"/>
    <n v="9"/>
    <s v="Health and Human Resources Secretariat"/>
    <s v="Executive Branch"/>
    <n v="1"/>
    <n v="751"/>
    <s v="134000"/>
    <s v="Department for the Deaf and Hard-Of-Hearing"/>
    <x v="105"/>
    <s v="10"/>
    <s v="Federal Trust"/>
    <s v="10: Federal Trust"/>
    <s v="10110"/>
    <s v="CARESActRlfFd?General-COVID-19"/>
    <x v="2"/>
    <s v="751.10110"/>
    <x v="2"/>
    <n v="200"/>
    <n v="0"/>
    <n v="0"/>
    <n v="19626.580000000002"/>
    <n v="9407.75"/>
    <n v="0"/>
    <n v="0"/>
    <d v="2023-08-07T12:58:53"/>
    <n v="3642"/>
    <n v="1"/>
    <n v="1"/>
  </r>
  <r>
    <x v="8"/>
    <s v="Health and Human Resources Secretariat"/>
    <n v="9"/>
    <s v="Health and Human Resources"/>
    <n v="9"/>
    <s v="Health and Human Resources Secretariat"/>
    <s v="Executive Branch"/>
    <n v="1"/>
    <n v="751"/>
    <s v="134000"/>
    <s v="Department for the Deaf and Hard-Of-Hearing"/>
    <x v="105"/>
    <s v="10"/>
    <s v="Federal Trust"/>
    <s v="10: Federal Trust"/>
    <s v="10110"/>
    <s v="CARESActRlfFd?General-COVID-19"/>
    <x v="2"/>
    <s v="751.10110"/>
    <x v="3"/>
    <n v="220"/>
    <n v="0"/>
    <n v="0"/>
    <n v="9409.0400000000009"/>
    <n v="1.25"/>
    <n v="0"/>
    <n v="0"/>
    <d v="2023-08-07T12:58:53"/>
    <n v="3643"/>
    <n v="1"/>
    <n v="1"/>
  </r>
  <r>
    <x v="8"/>
    <s v="Health and Human Resources Secretariat"/>
    <n v="9"/>
    <s v="Health and Human Resources"/>
    <n v="9"/>
    <s v="Health and Human Resources Secretariat"/>
    <s v="Executive Branch"/>
    <n v="1"/>
    <n v="601"/>
    <s v="135000"/>
    <s v="Department of Health"/>
    <x v="106"/>
    <s v="02"/>
    <s v="Special"/>
    <s v="02: Special"/>
    <s v="02019"/>
    <s v="COVID-19 Addtnl State Funding"/>
    <x v="430"/>
    <s v="601.02019"/>
    <x v="0"/>
    <n v="100"/>
    <n v="0"/>
    <n v="0"/>
    <n v="3291300"/>
    <n v="0"/>
    <n v="0"/>
    <n v="0"/>
    <d v="2023-08-07T12:58:53"/>
    <n v="3644"/>
    <n v="1"/>
    <n v="1"/>
  </r>
  <r>
    <x v="8"/>
    <s v="Health and Human Resources Secretariat"/>
    <n v="9"/>
    <s v="Health and Human Resources"/>
    <n v="9"/>
    <s v="Health and Human Resources Secretariat"/>
    <s v="Executive Branch"/>
    <n v="1"/>
    <n v="601"/>
    <s v="135000"/>
    <s v="Department of Health"/>
    <x v="106"/>
    <s v="02"/>
    <s v="Special"/>
    <s v="02: Special"/>
    <s v="02019"/>
    <s v="COVID-19 Addtnl State Funding"/>
    <x v="430"/>
    <s v="601.02019"/>
    <x v="1"/>
    <n v="135"/>
    <n v="0"/>
    <n v="0"/>
    <n v="3291300"/>
    <n v="0"/>
    <n v="0"/>
    <n v="0"/>
    <d v="2023-08-07T12:58:53"/>
    <n v="3645"/>
    <n v="1"/>
    <n v="1"/>
  </r>
  <r>
    <x v="8"/>
    <s v="Health and Human Resources Secretariat"/>
    <n v="9"/>
    <s v="Health and Human Resources"/>
    <n v="9"/>
    <s v="Health and Human Resources Secretariat"/>
    <s v="Executive Branch"/>
    <n v="1"/>
    <n v="601"/>
    <s v="135000"/>
    <s v="Department of Health"/>
    <x v="106"/>
    <s v="02"/>
    <s v="Special"/>
    <s v="02: Special"/>
    <s v="02019"/>
    <s v="COVID-19 Addtnl State Funding"/>
    <x v="430"/>
    <s v="601.02019"/>
    <x v="3"/>
    <n v="220"/>
    <n v="0"/>
    <n v="0"/>
    <n v="3291300"/>
    <n v="0"/>
    <n v="0"/>
    <n v="0"/>
    <d v="2023-08-07T12:58:53"/>
    <n v="3646"/>
    <n v="1"/>
    <n v="1"/>
  </r>
  <r>
    <x v="8"/>
    <s v="Health and Human Resources Secretariat"/>
    <n v="9"/>
    <s v="Health and Human Resources"/>
    <n v="9"/>
    <s v="Health and Human Resources Secretariat"/>
    <s v="Executive Branch"/>
    <n v="1"/>
    <n v="601"/>
    <s v="135000"/>
    <s v="Department of Health"/>
    <x v="106"/>
    <s v="02"/>
    <s v="Special"/>
    <s v="02: Special"/>
    <s v="02020"/>
    <s v="Local Health Dist - Addtl Rev"/>
    <x v="431"/>
    <s v="601.02020"/>
    <x v="0"/>
    <n v="100"/>
    <n v="985365.50999999989"/>
    <n v="928666.09"/>
    <n v="552434.1"/>
    <n v="1899037.7000000002"/>
    <n v="2003911.9400000002"/>
    <n v="1779156.67"/>
    <d v="2023-08-07T12:58:53"/>
    <n v="3647"/>
    <n v="1"/>
    <n v="1"/>
  </r>
  <r>
    <x v="8"/>
    <s v="Health and Human Resources Secretariat"/>
    <n v="9"/>
    <s v="Health and Human Resources"/>
    <n v="9"/>
    <s v="Health and Human Resources Secretariat"/>
    <s v="Executive Branch"/>
    <n v="1"/>
    <n v="601"/>
    <s v="135000"/>
    <s v="Department of Health"/>
    <x v="106"/>
    <s v="02"/>
    <s v="Special"/>
    <s v="02: Special"/>
    <s v="02020"/>
    <s v="Local Health Dist - Addtl Rev"/>
    <x v="431"/>
    <s v="601.02020"/>
    <x v="1"/>
    <n v="135"/>
    <n v="10377299"/>
    <n v="10424467"/>
    <n v="10599467"/>
    <n v="10963288"/>
    <n v="10581288"/>
    <n v="10288666"/>
    <d v="2023-08-07T12:58:53"/>
    <n v="3648"/>
    <n v="1"/>
    <n v="1"/>
  </r>
  <r>
    <x v="8"/>
    <s v="Health and Human Resources Secretariat"/>
    <n v="9"/>
    <s v="Health and Human Resources"/>
    <n v="9"/>
    <s v="Health and Human Resources Secretariat"/>
    <s v="Executive Branch"/>
    <n v="1"/>
    <n v="601"/>
    <s v="135000"/>
    <s v="Department of Health"/>
    <x v="106"/>
    <s v="02"/>
    <s v="Special"/>
    <s v="02: Special"/>
    <s v="02020"/>
    <s v="Local Health Dist - Addtl Rev"/>
    <x v="431"/>
    <s v="601.02020"/>
    <x v="2"/>
    <n v="200"/>
    <n v="6930979.2199999951"/>
    <n v="7260936.820000005"/>
    <n v="7517071.1799999792"/>
    <n v="7224376.7299999883"/>
    <n v="8291949.6799999988"/>
    <n v="9023223.3100000154"/>
    <d v="2023-08-07T12:58:53"/>
    <n v="3649"/>
    <n v="1"/>
    <n v="1"/>
  </r>
  <r>
    <x v="8"/>
    <s v="Health and Human Resources Secretariat"/>
    <n v="9"/>
    <s v="Health and Human Resources"/>
    <n v="9"/>
    <s v="Health and Human Resources Secretariat"/>
    <s v="Executive Branch"/>
    <n v="1"/>
    <n v="601"/>
    <s v="135000"/>
    <s v="Department of Health"/>
    <x v="106"/>
    <s v="02"/>
    <s v="Special"/>
    <s v="02: Special"/>
    <s v="02020"/>
    <s v="Local Health Dist - Addtl Rev"/>
    <x v="431"/>
    <s v="601.02020"/>
    <x v="3"/>
    <n v="220"/>
    <n v="3446319.7800000049"/>
    <n v="3163530.179999995"/>
    <n v="3082395.8200000208"/>
    <n v="3738911.2700000117"/>
    <n v="2289338.3200000012"/>
    <n v="1265442.6899999846"/>
    <d v="2023-08-07T12:58:53"/>
    <n v="3650"/>
    <n v="1"/>
    <n v="1"/>
  </r>
  <r>
    <x v="8"/>
    <s v="Health and Human Resources Secretariat"/>
    <n v="9"/>
    <s v="Health and Human Resources"/>
    <n v="9"/>
    <s v="Health and Human Resources Secretariat"/>
    <s v="Executive Branch"/>
    <n v="1"/>
    <n v="601"/>
    <s v="135000"/>
    <s v="Department of Health"/>
    <x v="106"/>
    <s v="02"/>
    <s v="Special"/>
    <s v="02: Special"/>
    <s v="02020"/>
    <s v="Local Health Dist - Addtl Rev"/>
    <x v="431"/>
    <s v="601.02020"/>
    <x v="4"/>
    <n v="500"/>
    <n v="6316746.2300000004"/>
    <n v="6638184.7599999988"/>
    <n v="7140839.1900000023"/>
    <n v="8542306.3200000022"/>
    <n v="7866736.5600000005"/>
    <n v="8799615.8000000007"/>
    <d v="2023-08-07T12:58:53"/>
    <n v="3651"/>
    <n v="1"/>
    <n v="1"/>
  </r>
  <r>
    <x v="8"/>
    <s v="Health and Human Resources Secretariat"/>
    <n v="9"/>
    <s v="Health and Human Resources"/>
    <n v="9"/>
    <s v="Health and Human Resources Secretariat"/>
    <s v="Executive Branch"/>
    <n v="1"/>
    <n v="601"/>
    <s v="135000"/>
    <s v="Department of Health"/>
    <x v="106"/>
    <s v="02"/>
    <s v="Special"/>
    <s v="02: Special"/>
    <s v="02030"/>
    <s v="Bed And Upholstery Sanitation"/>
    <x v="432"/>
    <s v="601.02030"/>
    <x v="0"/>
    <n v="100"/>
    <n v="691774.92"/>
    <n v="739861.07"/>
    <n v="813240.25"/>
    <n v="788221.55"/>
    <n v="722042.51"/>
    <n v="659166.69999999995"/>
    <d v="2023-08-07T12:58:53"/>
    <n v="3652"/>
    <n v="1"/>
    <n v="1"/>
  </r>
  <r>
    <x v="8"/>
    <s v="Health and Human Resources Secretariat"/>
    <n v="9"/>
    <s v="Health and Human Resources"/>
    <n v="9"/>
    <s v="Health and Human Resources Secretariat"/>
    <s v="Executive Branch"/>
    <n v="1"/>
    <n v="601"/>
    <s v="135000"/>
    <s v="Department of Health"/>
    <x v="106"/>
    <s v="02"/>
    <s v="Special"/>
    <s v="02: Special"/>
    <s v="02030"/>
    <s v="Bed And Upholstery Sanitation"/>
    <x v="432"/>
    <s v="601.02030"/>
    <x v="1"/>
    <n v="135"/>
    <n v="811178"/>
    <n v="828733"/>
    <n v="828733"/>
    <n v="853219"/>
    <n v="853219"/>
    <n v="876622"/>
    <d v="2023-08-07T12:58:53"/>
    <n v="3653"/>
    <n v="1"/>
    <n v="1"/>
  </r>
  <r>
    <x v="8"/>
    <s v="Health and Human Resources Secretariat"/>
    <n v="9"/>
    <s v="Health and Human Resources"/>
    <n v="9"/>
    <s v="Health and Human Resources Secretariat"/>
    <s v="Executive Branch"/>
    <n v="1"/>
    <n v="601"/>
    <s v="135000"/>
    <s v="Department of Health"/>
    <x v="106"/>
    <s v="02"/>
    <s v="Special"/>
    <s v="02: Special"/>
    <s v="02030"/>
    <s v="Bed And Upholstery Sanitation"/>
    <x v="432"/>
    <s v="601.02030"/>
    <x v="2"/>
    <n v="200"/>
    <n v="811177.99999999977"/>
    <n v="654444.37999999977"/>
    <n v="566542.16"/>
    <n v="632928.69999999995"/>
    <n v="773114.03999999992"/>
    <n v="688175.80999999994"/>
    <d v="2023-08-07T12:58:53"/>
    <n v="3654"/>
    <n v="1"/>
    <n v="1"/>
  </r>
  <r>
    <x v="8"/>
    <s v="Health and Human Resources Secretariat"/>
    <n v="9"/>
    <s v="Health and Human Resources"/>
    <n v="9"/>
    <s v="Health and Human Resources Secretariat"/>
    <s v="Executive Branch"/>
    <n v="1"/>
    <n v="601"/>
    <s v="135000"/>
    <s v="Department of Health"/>
    <x v="106"/>
    <s v="02"/>
    <s v="Special"/>
    <s v="02: Special"/>
    <s v="02030"/>
    <s v="Bed And Upholstery Sanitation"/>
    <x v="432"/>
    <s v="601.02030"/>
    <x v="3"/>
    <n v="220"/>
    <n v="2.3283064365386963E-10"/>
    <n v="174288.62000000023"/>
    <n v="262190.83999999997"/>
    <n v="220290.30000000005"/>
    <n v="80104.960000000079"/>
    <n v="188446.19000000006"/>
    <d v="2023-08-07T12:58:53"/>
    <n v="3655"/>
    <n v="1"/>
    <n v="1"/>
  </r>
  <r>
    <x v="8"/>
    <s v="Health and Human Resources Secretariat"/>
    <n v="9"/>
    <s v="Health and Human Resources"/>
    <n v="9"/>
    <s v="Health and Human Resources Secretariat"/>
    <s v="Executive Branch"/>
    <n v="1"/>
    <n v="601"/>
    <s v="135000"/>
    <s v="Department of Health"/>
    <x v="106"/>
    <s v="02"/>
    <s v="Special"/>
    <s v="02: Special"/>
    <s v="02030"/>
    <s v="Bed And Upholstery Sanitation"/>
    <x v="432"/>
    <s v="601.02030"/>
    <x v="4"/>
    <n v="500"/>
    <n v="699144.47"/>
    <n v="707215"/>
    <n v="640800"/>
    <n v="607910"/>
    <n v="706935"/>
    <n v="625300"/>
    <d v="2023-08-07T12:58:53"/>
    <n v="3656"/>
    <n v="1"/>
    <n v="1"/>
  </r>
  <r>
    <x v="8"/>
    <s v="Health and Human Resources Secretariat"/>
    <n v="9"/>
    <s v="Health and Human Resources"/>
    <n v="9"/>
    <s v="Health and Human Resources Secretariat"/>
    <s v="Executive Branch"/>
    <n v="1"/>
    <n v="601"/>
    <s v="135000"/>
    <s v="Department of Health"/>
    <x v="106"/>
    <s v="02"/>
    <s v="Special"/>
    <s v="02: Special"/>
    <s v="02041"/>
    <s v="Local Health District Mtch Rev"/>
    <x v="433"/>
    <s v="601.02041"/>
    <x v="0"/>
    <n v="100"/>
    <n v="3101949.89"/>
    <n v="3885822.21"/>
    <n v="3810020.32"/>
    <n v="5500565.1500000004"/>
    <n v="4972225.7699999996"/>
    <n v="7689322.5099999998"/>
    <d v="2023-08-07T12:58:53"/>
    <n v="3657"/>
    <n v="1"/>
    <n v="1"/>
  </r>
  <r>
    <x v="8"/>
    <s v="Health and Human Resources Secretariat"/>
    <n v="9"/>
    <s v="Health and Human Resources"/>
    <n v="9"/>
    <s v="Health and Human Resources Secretariat"/>
    <s v="Executive Branch"/>
    <n v="1"/>
    <n v="601"/>
    <s v="135000"/>
    <s v="Department of Health"/>
    <x v="106"/>
    <s v="02"/>
    <s v="Special"/>
    <s v="02: Special"/>
    <s v="02041"/>
    <s v="Local Health District Mtch Rev"/>
    <x v="433"/>
    <s v="601.02041"/>
    <x v="1"/>
    <n v="135"/>
    <n v="58839076"/>
    <n v="59208235"/>
    <n v="61908235"/>
    <n v="64641679"/>
    <n v="62328114"/>
    <n v="59080358"/>
    <d v="2023-08-07T12:58:53"/>
    <n v="3658"/>
    <n v="1"/>
    <n v="1"/>
  </r>
  <r>
    <x v="8"/>
    <s v="Health and Human Resources Secretariat"/>
    <n v="9"/>
    <s v="Health and Human Resources"/>
    <n v="9"/>
    <s v="Health and Human Resources Secretariat"/>
    <s v="Executive Branch"/>
    <n v="1"/>
    <n v="601"/>
    <s v="135000"/>
    <s v="Department of Health"/>
    <x v="106"/>
    <s v="02"/>
    <s v="Special"/>
    <s v="02: Special"/>
    <s v="02041"/>
    <s v="Local Health District Mtch Rev"/>
    <x v="433"/>
    <s v="601.02041"/>
    <x v="2"/>
    <n v="200"/>
    <n v="53572133.870000035"/>
    <n v="54190538.410000093"/>
    <n v="57354900.60999997"/>
    <n v="54644008.529999994"/>
    <n v="56100332.480000012"/>
    <n v="55999494.479999967"/>
    <d v="2023-08-07T12:58:53"/>
    <n v="3659"/>
    <n v="1"/>
    <n v="1"/>
  </r>
  <r>
    <x v="8"/>
    <s v="Health and Human Resources Secretariat"/>
    <n v="9"/>
    <s v="Health and Human Resources"/>
    <n v="9"/>
    <s v="Health and Human Resources Secretariat"/>
    <s v="Executive Branch"/>
    <n v="1"/>
    <n v="601"/>
    <s v="135000"/>
    <s v="Department of Health"/>
    <x v="106"/>
    <s v="02"/>
    <s v="Special"/>
    <s v="02: Special"/>
    <s v="02041"/>
    <s v="Local Health District Mtch Rev"/>
    <x v="433"/>
    <s v="601.02041"/>
    <x v="3"/>
    <n v="220"/>
    <n v="5266942.1299999654"/>
    <n v="5017696.5899999067"/>
    <n v="4553334.3900000304"/>
    <n v="9997670.4700000063"/>
    <n v="6227781.5199999884"/>
    <n v="3080863.5200000331"/>
    <d v="2023-08-07T12:58:53"/>
    <n v="3660"/>
    <n v="1"/>
    <n v="1"/>
  </r>
  <r>
    <x v="8"/>
    <s v="Health and Human Resources Secretariat"/>
    <n v="9"/>
    <s v="Health and Human Resources"/>
    <n v="9"/>
    <s v="Health and Human Resources Secretariat"/>
    <s v="Executive Branch"/>
    <n v="1"/>
    <n v="601"/>
    <s v="135000"/>
    <s v="Department of Health"/>
    <x v="106"/>
    <s v="02"/>
    <s v="Special"/>
    <s v="02: Special"/>
    <s v="02041"/>
    <s v="Local Health District Mtch Rev"/>
    <x v="433"/>
    <s v="601.02041"/>
    <x v="4"/>
    <n v="500"/>
    <n v="53757453.300000004"/>
    <n v="55978378.409999996"/>
    <n v="57279098.720000006"/>
    <n v="56364380.290000014"/>
    <n v="56102080.459999993"/>
    <n v="58716591.220000006"/>
    <d v="2023-08-07T12:58:53"/>
    <n v="3661"/>
    <n v="1"/>
    <n v="1"/>
  </r>
  <r>
    <x v="8"/>
    <s v="Health and Human Resources Secretariat"/>
    <n v="9"/>
    <s v="Health and Human Resources"/>
    <n v="9"/>
    <s v="Health and Human Resources Secretariat"/>
    <s v="Executive Branch"/>
    <n v="1"/>
    <n v="601"/>
    <s v="135000"/>
    <s v="Department of Health"/>
    <x v="106"/>
    <s v="02"/>
    <s v="Special"/>
    <s v="02: Special"/>
    <s v="02050"/>
    <s v="Local Health District Srvc Fee"/>
    <x v="434"/>
    <s v="601.02050"/>
    <x v="0"/>
    <n v="100"/>
    <n v="4751385.91"/>
    <n v="2233804.36"/>
    <n v="3034382.51"/>
    <n v="3200263.17"/>
    <n v="2903067.3"/>
    <n v="4448143.41"/>
    <d v="2023-08-07T12:58:53"/>
    <n v="3662"/>
    <n v="1"/>
    <n v="1"/>
  </r>
  <r>
    <x v="8"/>
    <s v="Health and Human Resources Secretariat"/>
    <n v="9"/>
    <s v="Health and Human Resources"/>
    <n v="9"/>
    <s v="Health and Human Resources Secretariat"/>
    <s v="Executive Branch"/>
    <n v="1"/>
    <n v="601"/>
    <s v="135000"/>
    <s v="Department of Health"/>
    <x v="106"/>
    <s v="02"/>
    <s v="Special"/>
    <s v="02: Special"/>
    <s v="02050"/>
    <s v="Local Health District Srvc Fee"/>
    <x v="434"/>
    <s v="601.02050"/>
    <x v="1"/>
    <n v="135"/>
    <n v="34390672"/>
    <n v="34991351"/>
    <n v="32472893"/>
    <n v="31244062"/>
    <n v="28943208"/>
    <n v="29567392"/>
    <d v="2023-08-07T12:58:53"/>
    <n v="3663"/>
    <n v="1"/>
    <n v="1"/>
  </r>
  <r>
    <x v="8"/>
    <s v="Health and Human Resources Secretariat"/>
    <n v="9"/>
    <s v="Health and Human Resources"/>
    <n v="9"/>
    <s v="Health and Human Resources Secretariat"/>
    <s v="Executive Branch"/>
    <n v="1"/>
    <n v="601"/>
    <s v="135000"/>
    <s v="Department of Health"/>
    <x v="106"/>
    <s v="02"/>
    <s v="Special"/>
    <s v="02: Special"/>
    <s v="02050"/>
    <s v="Local Health District Srvc Fee"/>
    <x v="434"/>
    <s v="601.02050"/>
    <x v="2"/>
    <n v="200"/>
    <n v="32159744.239999995"/>
    <n v="31089554.760000043"/>
    <n v="28528653.980000056"/>
    <n v="24579160.410000019"/>
    <n v="27336411.520000048"/>
    <n v="27883886.989999976"/>
    <d v="2023-08-07T12:58:53"/>
    <n v="3664"/>
    <n v="1"/>
    <n v="1"/>
  </r>
  <r>
    <x v="8"/>
    <s v="Health and Human Resources Secretariat"/>
    <n v="9"/>
    <s v="Health and Human Resources"/>
    <n v="9"/>
    <s v="Health and Human Resources Secretariat"/>
    <s v="Executive Branch"/>
    <n v="1"/>
    <n v="601"/>
    <s v="135000"/>
    <s v="Department of Health"/>
    <x v="106"/>
    <s v="02"/>
    <s v="Special"/>
    <s v="02: Special"/>
    <s v="02050"/>
    <s v="Local Health District Srvc Fee"/>
    <x v="434"/>
    <s v="601.02050"/>
    <x v="3"/>
    <n v="220"/>
    <n v="2230927.7600000054"/>
    <n v="3901796.2399999574"/>
    <n v="3944239.0199999437"/>
    <n v="6664901.5899999812"/>
    <n v="1606796.479999952"/>
    <n v="1683505.010000024"/>
    <d v="2023-08-07T12:58:53"/>
    <n v="3665"/>
    <n v="1"/>
    <n v="1"/>
  </r>
  <r>
    <x v="8"/>
    <s v="Health and Human Resources Secretariat"/>
    <n v="9"/>
    <s v="Health and Human Resources"/>
    <n v="9"/>
    <s v="Health and Human Resources Secretariat"/>
    <s v="Executive Branch"/>
    <n v="1"/>
    <n v="601"/>
    <s v="135000"/>
    <s v="Department of Health"/>
    <x v="106"/>
    <s v="02"/>
    <s v="Special"/>
    <s v="02: Special"/>
    <s v="02050"/>
    <s v="Local Health District Srvc Fee"/>
    <x v="434"/>
    <s v="601.02050"/>
    <x v="4"/>
    <n v="500"/>
    <n v="30290122.850000031"/>
    <n v="28252288.929999873"/>
    <n v="29445618.690000035"/>
    <n v="24745041.069999963"/>
    <n v="27039315.650000047"/>
    <n v="29520236.939999994"/>
    <d v="2023-08-07T12:58:53"/>
    <n v="3666"/>
    <n v="1"/>
    <n v="1"/>
  </r>
  <r>
    <x v="8"/>
    <s v="Health and Human Resources Secretariat"/>
    <n v="9"/>
    <s v="Health and Human Resources"/>
    <n v="9"/>
    <s v="Health and Human Resources Secretariat"/>
    <s v="Executive Branch"/>
    <n v="1"/>
    <n v="601"/>
    <s v="135000"/>
    <s v="Department of Health"/>
    <x v="106"/>
    <s v="02"/>
    <s v="Special"/>
    <s v="02: Special"/>
    <s v="02063"/>
    <s v="Anatomical Services-Bodies"/>
    <x v="435"/>
    <s v="601.02063"/>
    <x v="0"/>
    <n v="100"/>
    <n v="162197.63999999998"/>
    <n v="163233.88999999998"/>
    <n v="124797.43"/>
    <n v="14339.670000000002"/>
    <n v="26428.93"/>
    <n v="158372.48000000001"/>
    <d v="2023-08-07T12:58:53"/>
    <n v="3667"/>
    <n v="1"/>
    <n v="1"/>
  </r>
  <r>
    <x v="8"/>
    <s v="Health and Human Resources Secretariat"/>
    <n v="9"/>
    <s v="Health and Human Resources"/>
    <n v="9"/>
    <s v="Health and Human Resources Secretariat"/>
    <s v="Executive Branch"/>
    <n v="1"/>
    <n v="601"/>
    <s v="135000"/>
    <s v="Department of Health"/>
    <x v="106"/>
    <s v="02"/>
    <s v="Special"/>
    <s v="02: Special"/>
    <s v="02063"/>
    <s v="Anatomical Services-Bodies"/>
    <x v="435"/>
    <s v="601.02063"/>
    <x v="1"/>
    <n v="135"/>
    <n v="667428"/>
    <n v="752152"/>
    <n v="800000"/>
    <n v="791796"/>
    <n v="891796"/>
    <n v="912685"/>
    <d v="2023-08-07T12:58:53"/>
    <n v="3668"/>
    <n v="1"/>
    <n v="1"/>
  </r>
  <r>
    <x v="8"/>
    <s v="Health and Human Resources Secretariat"/>
    <n v="9"/>
    <s v="Health and Human Resources"/>
    <n v="9"/>
    <s v="Health and Human Resources Secretariat"/>
    <s v="Executive Branch"/>
    <n v="1"/>
    <n v="601"/>
    <s v="135000"/>
    <s v="Department of Health"/>
    <x v="106"/>
    <s v="02"/>
    <s v="Special"/>
    <s v="02: Special"/>
    <s v="02063"/>
    <s v="Anatomical Services-Bodies"/>
    <x v="435"/>
    <s v="601.02063"/>
    <x v="2"/>
    <n v="200"/>
    <n v="654139.25999999966"/>
    <n v="730524.11"/>
    <n v="720835.93"/>
    <n v="685869.26"/>
    <n v="727575.00000000023"/>
    <n v="503415.45"/>
    <d v="2023-08-07T12:58:53"/>
    <n v="3669"/>
    <n v="1"/>
    <n v="1"/>
  </r>
  <r>
    <x v="8"/>
    <s v="Health and Human Resources Secretariat"/>
    <n v="9"/>
    <s v="Health and Human Resources"/>
    <n v="9"/>
    <s v="Health and Human Resources Secretariat"/>
    <s v="Executive Branch"/>
    <n v="1"/>
    <n v="601"/>
    <s v="135000"/>
    <s v="Department of Health"/>
    <x v="106"/>
    <s v="02"/>
    <s v="Special"/>
    <s v="02: Special"/>
    <s v="02063"/>
    <s v="Anatomical Services-Bodies"/>
    <x v="435"/>
    <s v="601.02063"/>
    <x v="3"/>
    <n v="220"/>
    <n v="13288.74000000034"/>
    <n v="21627.890000000014"/>
    <n v="79164.069999999949"/>
    <n v="105926.73999999999"/>
    <n v="164220.99999999977"/>
    <n v="409269.55"/>
    <d v="2023-08-07T12:58:53"/>
    <n v="3670"/>
    <n v="1"/>
    <n v="1"/>
  </r>
  <r>
    <x v="8"/>
    <s v="Health and Human Resources Secretariat"/>
    <n v="9"/>
    <s v="Health and Human Resources"/>
    <n v="9"/>
    <s v="Health and Human Resources Secretariat"/>
    <s v="Executive Branch"/>
    <n v="1"/>
    <n v="601"/>
    <s v="135000"/>
    <s v="Department of Health"/>
    <x v="106"/>
    <s v="02"/>
    <s v="Special"/>
    <s v="02: Special"/>
    <s v="02063"/>
    <s v="Anatomical Services-Bodies"/>
    <x v="435"/>
    <s v="601.02063"/>
    <x v="4"/>
    <n v="500"/>
    <n v="693456.25"/>
    <n v="739950"/>
    <n v="683241.52"/>
    <n v="575411.5"/>
    <n v="739664.26"/>
    <n v="635310"/>
    <d v="2023-08-07T12:58:53"/>
    <n v="3671"/>
    <n v="1"/>
    <n v="1"/>
  </r>
  <r>
    <x v="8"/>
    <s v="Health and Human Resources Secretariat"/>
    <n v="9"/>
    <s v="Health and Human Resources"/>
    <n v="9"/>
    <s v="Health and Human Resources Secretariat"/>
    <s v="Executive Branch"/>
    <n v="1"/>
    <n v="601"/>
    <s v="135000"/>
    <s v="Department of Health"/>
    <x v="106"/>
    <s v="02"/>
    <s v="Special"/>
    <s v="02: Special"/>
    <s v="02074"/>
    <s v="VASexual&amp;DomstcViolncPrvntnFnd"/>
    <x v="436"/>
    <s v="601.02074"/>
    <x v="0"/>
    <n v="100"/>
    <n v="0"/>
    <n v="0"/>
    <n v="0"/>
    <n v="100067.98"/>
    <n v="653273.84"/>
    <n v="450269.88"/>
    <d v="2023-08-07T12:58:53"/>
    <n v="3672"/>
    <n v="1"/>
    <n v="1"/>
  </r>
  <r>
    <x v="8"/>
    <s v="Health and Human Resources Secretariat"/>
    <n v="9"/>
    <s v="Health and Human Resources"/>
    <n v="9"/>
    <s v="Health and Human Resources Secretariat"/>
    <s v="Executive Branch"/>
    <n v="1"/>
    <n v="601"/>
    <s v="135000"/>
    <s v="Department of Health"/>
    <x v="106"/>
    <s v="02"/>
    <s v="Special"/>
    <s v="02: Special"/>
    <s v="02074"/>
    <s v="VASexual&amp;DomstcViolncPrvntnFnd"/>
    <x v="436"/>
    <s v="601.02074"/>
    <x v="1"/>
    <n v="135"/>
    <n v="0"/>
    <n v="0"/>
    <n v="0"/>
    <n v="100000"/>
    <n v="650000"/>
    <n v="320000"/>
    <d v="2023-08-07T12:58:53"/>
    <n v="3673"/>
    <n v="1"/>
    <n v="1"/>
  </r>
  <r>
    <x v="8"/>
    <s v="Health and Human Resources Secretariat"/>
    <n v="9"/>
    <s v="Health and Human Resources"/>
    <n v="9"/>
    <s v="Health and Human Resources Secretariat"/>
    <s v="Executive Branch"/>
    <n v="1"/>
    <n v="601"/>
    <s v="135000"/>
    <s v="Department of Health"/>
    <x v="106"/>
    <s v="02"/>
    <s v="Special"/>
    <s v="02: Special"/>
    <s v="02074"/>
    <s v="VASexual&amp;DomstcViolncPrvntnFnd"/>
    <x v="436"/>
    <s v="601.02074"/>
    <x v="2"/>
    <n v="200"/>
    <n v="0"/>
    <n v="0"/>
    <n v="0"/>
    <n v="0"/>
    <n v="98325.739999999991"/>
    <n v="211263.68"/>
    <d v="2023-08-07T12:58:53"/>
    <n v="3674"/>
    <n v="1"/>
    <n v="1"/>
  </r>
  <r>
    <x v="8"/>
    <s v="Health and Human Resources Secretariat"/>
    <n v="9"/>
    <s v="Health and Human Resources"/>
    <n v="9"/>
    <s v="Health and Human Resources Secretariat"/>
    <s v="Executive Branch"/>
    <n v="1"/>
    <n v="601"/>
    <s v="135000"/>
    <s v="Department of Health"/>
    <x v="106"/>
    <s v="02"/>
    <s v="Special"/>
    <s v="02: Special"/>
    <s v="02074"/>
    <s v="VASexual&amp;DomstcViolncPrvntnFnd"/>
    <x v="436"/>
    <s v="601.02074"/>
    <x v="3"/>
    <n v="220"/>
    <n v="0"/>
    <n v="0"/>
    <n v="0"/>
    <n v="100000"/>
    <n v="551674.26"/>
    <n v="108736.32000000001"/>
    <d v="2023-08-07T12:58:53"/>
    <n v="3675"/>
    <n v="1"/>
    <n v="1"/>
  </r>
  <r>
    <x v="8"/>
    <s v="Health and Human Resources Secretariat"/>
    <n v="9"/>
    <s v="Health and Human Resources"/>
    <n v="9"/>
    <s v="Health and Human Resources Secretariat"/>
    <s v="Executive Branch"/>
    <n v="1"/>
    <n v="601"/>
    <s v="135000"/>
    <s v="Department of Health"/>
    <x v="106"/>
    <s v="02"/>
    <s v="Special"/>
    <s v="02: Special"/>
    <s v="02074"/>
    <s v="VASexual&amp;DomstcViolncPrvntnFnd"/>
    <x v="436"/>
    <s v="601.02074"/>
    <x v="4"/>
    <n v="500"/>
    <n v="0"/>
    <n v="0"/>
    <n v="0"/>
    <n v="67.98"/>
    <n v="1531.6"/>
    <n v="8259.7199999999993"/>
    <d v="2023-08-07T12:58:53"/>
    <n v="3676"/>
    <n v="1"/>
    <n v="1"/>
  </r>
  <r>
    <x v="8"/>
    <s v="Health and Human Resources Secretariat"/>
    <n v="9"/>
    <s v="Health and Human Resources"/>
    <n v="9"/>
    <s v="Health and Human Resources Secretariat"/>
    <s v="Executive Branch"/>
    <n v="1"/>
    <n v="601"/>
    <s v="135000"/>
    <s v="Department of Health"/>
    <x v="106"/>
    <s v="02"/>
    <s v="Special"/>
    <s v="02: Special"/>
    <s v="02095"/>
    <s v="Opioid Abatement Fund"/>
    <x v="44"/>
    <s v="601.02095"/>
    <x v="0"/>
    <n v="100"/>
    <n v="0"/>
    <n v="0"/>
    <n v="0"/>
    <n v="0"/>
    <n v="2022.61"/>
    <n v="2022.61"/>
    <d v="2023-08-07T12:58:53"/>
    <n v="3677"/>
    <n v="1"/>
    <n v="1"/>
  </r>
  <r>
    <x v="8"/>
    <s v="Health and Human Resources Secretariat"/>
    <n v="9"/>
    <s v="Health and Human Resources"/>
    <n v="9"/>
    <s v="Health and Human Resources Secretariat"/>
    <s v="Executive Branch"/>
    <n v="1"/>
    <n v="601"/>
    <s v="135000"/>
    <s v="Department of Health"/>
    <x v="106"/>
    <s v="02"/>
    <s v="Special"/>
    <s v="02: Special"/>
    <s v="02095"/>
    <s v="Opioid Abatement Fund"/>
    <x v="44"/>
    <s v="601.02095"/>
    <x v="1"/>
    <n v="135"/>
    <n v="0"/>
    <n v="0"/>
    <n v="0"/>
    <n v="0"/>
    <n v="0"/>
    <n v="200000"/>
    <d v="2023-08-07T12:58:53"/>
    <n v="3678"/>
    <n v="1"/>
    <n v="1"/>
  </r>
  <r>
    <x v="8"/>
    <s v="Health and Human Resources Secretariat"/>
    <n v="9"/>
    <s v="Health and Human Resources"/>
    <n v="9"/>
    <s v="Health and Human Resources Secretariat"/>
    <s v="Executive Branch"/>
    <n v="1"/>
    <n v="601"/>
    <s v="135000"/>
    <s v="Department of Health"/>
    <x v="106"/>
    <s v="02"/>
    <s v="Special"/>
    <s v="02: Special"/>
    <s v="02095"/>
    <s v="Opioid Abatement Fund"/>
    <x v="44"/>
    <s v="601.02095"/>
    <x v="3"/>
    <n v="220"/>
    <n v="0"/>
    <n v="0"/>
    <n v="0"/>
    <n v="0"/>
    <n v="0"/>
    <n v="200000"/>
    <d v="2023-08-07T12:58:53"/>
    <n v="3679"/>
    <n v="1"/>
    <n v="1"/>
  </r>
  <r>
    <x v="8"/>
    <s v="Health and Human Resources Secretariat"/>
    <n v="9"/>
    <s v="Health and Human Resources"/>
    <n v="9"/>
    <s v="Health and Human Resources Secretariat"/>
    <s v="Executive Branch"/>
    <n v="1"/>
    <n v="601"/>
    <s v="135000"/>
    <s v="Department of Health"/>
    <x v="106"/>
    <s v="02"/>
    <s v="Special"/>
    <s v="02: Special"/>
    <s v="02095"/>
    <s v="Opioid Abatement Fund"/>
    <x v="44"/>
    <s v="601.02095"/>
    <x v="4"/>
    <n v="500"/>
    <n v="0"/>
    <n v="0"/>
    <n v="0"/>
    <n v="0"/>
    <n v="2022.61"/>
    <n v="0"/>
    <d v="2023-08-07T12:58:53"/>
    <n v="3680"/>
    <n v="1"/>
    <n v="1"/>
  </r>
  <r>
    <x v="8"/>
    <s v="Health and Human Resources Secretariat"/>
    <n v="9"/>
    <s v="Health and Human Resources"/>
    <n v="9"/>
    <s v="Health and Human Resources Secretariat"/>
    <s v="Executive Branch"/>
    <n v="1"/>
    <n v="601"/>
    <s v="135000"/>
    <s v="Department of Health"/>
    <x v="106"/>
    <s v="02"/>
    <s v="Special"/>
    <s v="02: Special"/>
    <s v="02110"/>
    <s v="Private Grant And Contract Rev"/>
    <x v="437"/>
    <s v="601.02110"/>
    <x v="0"/>
    <n v="100"/>
    <n v="819292.73"/>
    <n v="620702.22000000009"/>
    <n v="617696.49"/>
    <n v="616110.08000000007"/>
    <n v="455100.13"/>
    <n v="979664.70000000007"/>
    <d v="2023-08-07T12:58:53"/>
    <n v="3681"/>
    <n v="1"/>
    <n v="1"/>
  </r>
  <r>
    <x v="8"/>
    <s v="Health and Human Resources Secretariat"/>
    <n v="9"/>
    <s v="Health and Human Resources"/>
    <n v="9"/>
    <s v="Health and Human Resources Secretariat"/>
    <s v="Executive Branch"/>
    <n v="1"/>
    <n v="601"/>
    <s v="135000"/>
    <s v="Department of Health"/>
    <x v="106"/>
    <s v="02"/>
    <s v="Special"/>
    <s v="02: Special"/>
    <s v="02110"/>
    <s v="Private Grant And Contract Rev"/>
    <x v="437"/>
    <s v="601.02110"/>
    <x v="1"/>
    <n v="135"/>
    <n v="3030719"/>
    <n v="3268306"/>
    <n v="5390752"/>
    <n v="4979164"/>
    <n v="5943703"/>
    <n v="5315273"/>
    <d v="2023-08-07T12:58:53"/>
    <n v="3682"/>
    <n v="1"/>
    <n v="1"/>
  </r>
  <r>
    <x v="8"/>
    <s v="Health and Human Resources Secretariat"/>
    <n v="9"/>
    <s v="Health and Human Resources"/>
    <n v="9"/>
    <s v="Health and Human Resources Secretariat"/>
    <s v="Executive Branch"/>
    <n v="1"/>
    <n v="601"/>
    <s v="135000"/>
    <s v="Department of Health"/>
    <x v="106"/>
    <s v="02"/>
    <s v="Special"/>
    <s v="02: Special"/>
    <s v="02110"/>
    <s v="Private Grant And Contract Rev"/>
    <x v="437"/>
    <s v="601.02110"/>
    <x v="2"/>
    <n v="200"/>
    <n v="514253.19"/>
    <n v="1376303.7999999998"/>
    <n v="3360666.8299999996"/>
    <n v="2457210.8399999989"/>
    <n v="1880610.2999999989"/>
    <n v="785328.60000000021"/>
    <d v="2023-08-07T12:58:53"/>
    <n v="3683"/>
    <n v="1"/>
    <n v="1"/>
  </r>
  <r>
    <x v="8"/>
    <s v="Health and Human Resources Secretariat"/>
    <n v="9"/>
    <s v="Health and Human Resources"/>
    <n v="9"/>
    <s v="Health and Human Resources Secretariat"/>
    <s v="Executive Branch"/>
    <n v="1"/>
    <n v="601"/>
    <s v="135000"/>
    <s v="Department of Health"/>
    <x v="106"/>
    <s v="02"/>
    <s v="Special"/>
    <s v="02: Special"/>
    <s v="02110"/>
    <s v="Private Grant And Contract Rev"/>
    <x v="437"/>
    <s v="601.02110"/>
    <x v="3"/>
    <n v="220"/>
    <n v="2516465.81"/>
    <n v="1892002.2000000002"/>
    <n v="2030085.1700000004"/>
    <n v="2521953.1600000011"/>
    <n v="4063092.7000000011"/>
    <n v="4529944.3999999994"/>
    <d v="2023-08-07T12:58:53"/>
    <n v="3684"/>
    <n v="1"/>
    <n v="1"/>
  </r>
  <r>
    <x v="8"/>
    <s v="Health and Human Resources Secretariat"/>
    <n v="9"/>
    <s v="Health and Human Resources"/>
    <n v="9"/>
    <s v="Health and Human Resources Secretariat"/>
    <s v="Executive Branch"/>
    <n v="1"/>
    <n v="601"/>
    <s v="135000"/>
    <s v="Department of Health"/>
    <x v="106"/>
    <s v="02"/>
    <s v="Special"/>
    <s v="02: Special"/>
    <s v="02110"/>
    <s v="Private Grant And Contract Rev"/>
    <x v="437"/>
    <s v="601.02110"/>
    <x v="4"/>
    <n v="500"/>
    <n v="683166.01"/>
    <n v="780403.89999999991"/>
    <n v="908654.54999999993"/>
    <n v="457749.43"/>
    <n v="691739.35"/>
    <n v="530578.47"/>
    <d v="2023-08-07T12:58:53"/>
    <n v="3685"/>
    <n v="1"/>
    <n v="1"/>
  </r>
  <r>
    <x v="8"/>
    <s v="Health and Human Resources Secretariat"/>
    <n v="9"/>
    <s v="Health and Human Resources"/>
    <n v="9"/>
    <s v="Health and Human Resources Secretariat"/>
    <s v="Executive Branch"/>
    <n v="1"/>
    <n v="601"/>
    <s v="135000"/>
    <s v="Department of Health"/>
    <x v="106"/>
    <s v="02"/>
    <s v="Special"/>
    <s v="02: Special"/>
    <s v="02130"/>
    <s v="Special Emergency Medical Srvc"/>
    <x v="438"/>
    <s v="601.02130"/>
    <x v="0"/>
    <n v="100"/>
    <n v="21536547.600000001"/>
    <n v="14090561.74"/>
    <n v="19724218.399999999"/>
    <n v="16167374.41"/>
    <n v="5459763.4500000002"/>
    <n v="22.400000000139698"/>
    <d v="2023-08-07T12:58:53"/>
    <n v="3686"/>
    <n v="1"/>
    <n v="1"/>
  </r>
  <r>
    <x v="8"/>
    <s v="Health and Human Resources Secretariat"/>
    <n v="9"/>
    <s v="Health and Human Resources"/>
    <n v="9"/>
    <s v="Health and Human Resources Secretariat"/>
    <s v="Executive Branch"/>
    <n v="1"/>
    <n v="601"/>
    <s v="135000"/>
    <s v="Department of Health"/>
    <x v="106"/>
    <s v="02"/>
    <s v="Special"/>
    <s v="02: Special"/>
    <s v="02130"/>
    <s v="Special Emergency Medical Srvc"/>
    <x v="438"/>
    <s v="601.02130"/>
    <x v="1"/>
    <n v="135"/>
    <n v="25236700"/>
    <n v="30495619"/>
    <n v="18534266"/>
    <n v="26856111"/>
    <n v="38500000"/>
    <n v="40616039"/>
    <d v="2023-08-07T12:58:53"/>
    <n v="3687"/>
    <n v="1"/>
    <n v="1"/>
  </r>
  <r>
    <x v="8"/>
    <s v="Health and Human Resources Secretariat"/>
    <n v="9"/>
    <s v="Health and Human Resources"/>
    <n v="9"/>
    <s v="Health and Human Resources Secretariat"/>
    <s v="Executive Branch"/>
    <n v="1"/>
    <n v="601"/>
    <s v="135000"/>
    <s v="Department of Health"/>
    <x v="106"/>
    <s v="02"/>
    <s v="Special"/>
    <s v="02: Special"/>
    <s v="02130"/>
    <s v="Special Emergency Medical Srvc"/>
    <x v="438"/>
    <s v="601.02130"/>
    <x v="2"/>
    <n v="200"/>
    <n v="19853127.049999997"/>
    <n v="30290980.760000017"/>
    <n v="15226033.390000008"/>
    <n v="26147166.360000003"/>
    <n v="30750949.300000008"/>
    <n v="27919133.590000011"/>
    <d v="2023-08-07T12:58:53"/>
    <n v="3688"/>
    <n v="1"/>
    <n v="1"/>
  </r>
  <r>
    <x v="8"/>
    <s v="Health and Human Resources Secretariat"/>
    <n v="9"/>
    <s v="Health and Human Resources"/>
    <n v="9"/>
    <s v="Health and Human Resources Secretariat"/>
    <s v="Executive Branch"/>
    <n v="1"/>
    <n v="601"/>
    <s v="135000"/>
    <s v="Department of Health"/>
    <x v="106"/>
    <s v="02"/>
    <s v="Special"/>
    <s v="02: Special"/>
    <s v="02130"/>
    <s v="Special Emergency Medical Srvc"/>
    <x v="438"/>
    <s v="601.02130"/>
    <x v="3"/>
    <n v="220"/>
    <n v="5383572.950000003"/>
    <n v="204638.23999998346"/>
    <n v="3308232.609999992"/>
    <n v="708944.63999999687"/>
    <n v="7749050.6999999918"/>
    <n v="12696905.409999989"/>
    <d v="2023-08-07T12:58:53"/>
    <n v="3689"/>
    <n v="1"/>
    <n v="1"/>
  </r>
  <r>
    <x v="8"/>
    <s v="Health and Human Resources Secretariat"/>
    <n v="9"/>
    <s v="Health and Human Resources"/>
    <n v="9"/>
    <s v="Health and Human Resources Secretariat"/>
    <s v="Executive Branch"/>
    <n v="1"/>
    <n v="601"/>
    <s v="135000"/>
    <s v="Department of Health"/>
    <x v="106"/>
    <s v="02"/>
    <s v="Special"/>
    <s v="02: Special"/>
    <s v="02130"/>
    <s v="Special Emergency Medical Srvc"/>
    <x v="438"/>
    <s v="601.02130"/>
    <x v="4"/>
    <n v="500"/>
    <n v="35158514.799999997"/>
    <n v="35548901.769999996"/>
    <n v="33439065.329999998"/>
    <n v="37161632.369999997"/>
    <n v="35685023.339999996"/>
    <n v="36010305.140000001"/>
    <d v="2023-08-07T12:58:53"/>
    <n v="3690"/>
    <n v="1"/>
    <n v="1"/>
  </r>
  <r>
    <x v="8"/>
    <s v="Health and Human Resources Secretariat"/>
    <n v="9"/>
    <s v="Health and Human Resources"/>
    <n v="9"/>
    <s v="Health and Human Resources Secretariat"/>
    <s v="Executive Branch"/>
    <n v="1"/>
    <n v="601"/>
    <s v="135000"/>
    <s v="Department of Health"/>
    <x v="106"/>
    <s v="02"/>
    <s v="Special"/>
    <s v="02: Special"/>
    <s v="02150"/>
    <s v="Automtn Of Vital Records Vault"/>
    <x v="439"/>
    <s v="601.02150"/>
    <x v="0"/>
    <n v="100"/>
    <n v="993267.21"/>
    <n v="1478598.88"/>
    <n v="1837556.86"/>
    <n v="2112415.39"/>
    <n v="2123407.64"/>
    <n v="2102096.3899999997"/>
    <d v="2023-08-07T12:58:53"/>
    <n v="3691"/>
    <n v="1"/>
    <n v="1"/>
  </r>
  <r>
    <x v="8"/>
    <s v="Health and Human Resources Secretariat"/>
    <n v="9"/>
    <s v="Health and Human Resources"/>
    <n v="9"/>
    <s v="Health and Human Resources Secretariat"/>
    <s v="Executive Branch"/>
    <n v="1"/>
    <n v="601"/>
    <s v="135000"/>
    <s v="Department of Health"/>
    <x v="106"/>
    <s v="02"/>
    <s v="Special"/>
    <s v="02: Special"/>
    <s v="02150"/>
    <s v="Automtn Of Vital Records Vault"/>
    <x v="439"/>
    <s v="601.02150"/>
    <x v="1"/>
    <n v="135"/>
    <n v="1466986"/>
    <n v="1475793"/>
    <n v="1475793"/>
    <n v="1495869"/>
    <n v="1495869"/>
    <n v="1511283"/>
    <d v="2023-08-07T12:58:53"/>
    <n v="3692"/>
    <n v="1"/>
    <n v="1"/>
  </r>
  <r>
    <x v="8"/>
    <s v="Health and Human Resources Secretariat"/>
    <n v="9"/>
    <s v="Health and Human Resources"/>
    <n v="9"/>
    <s v="Health and Human Resources Secretariat"/>
    <s v="Executive Branch"/>
    <n v="1"/>
    <n v="601"/>
    <s v="135000"/>
    <s v="Department of Health"/>
    <x v="106"/>
    <s v="02"/>
    <s v="Special"/>
    <s v="02: Special"/>
    <s v="02150"/>
    <s v="Automtn Of Vital Records Vault"/>
    <x v="439"/>
    <s v="601.02150"/>
    <x v="2"/>
    <n v="200"/>
    <n v="571907.92999999993"/>
    <n v="512900.85000000003"/>
    <n v="698838.35"/>
    <n v="745810.86"/>
    <n v="1031320.66"/>
    <n v="1159169.8000000003"/>
    <d v="2023-08-07T12:58:53"/>
    <n v="3693"/>
    <n v="1"/>
    <n v="1"/>
  </r>
  <r>
    <x v="8"/>
    <s v="Health and Human Resources Secretariat"/>
    <n v="9"/>
    <s v="Health and Human Resources"/>
    <n v="9"/>
    <s v="Health and Human Resources Secretariat"/>
    <s v="Executive Branch"/>
    <n v="1"/>
    <n v="601"/>
    <s v="135000"/>
    <s v="Department of Health"/>
    <x v="106"/>
    <s v="02"/>
    <s v="Special"/>
    <s v="02: Special"/>
    <s v="02150"/>
    <s v="Automtn Of Vital Records Vault"/>
    <x v="439"/>
    <s v="601.02150"/>
    <x v="3"/>
    <n v="220"/>
    <n v="895078.07000000007"/>
    <n v="962892.14999999991"/>
    <n v="776954.65"/>
    <n v="750058.14"/>
    <n v="464548.33999999997"/>
    <n v="352113.19999999972"/>
    <d v="2023-08-07T12:58:53"/>
    <n v="3694"/>
    <n v="1"/>
    <n v="1"/>
  </r>
  <r>
    <x v="8"/>
    <s v="Health and Human Resources Secretariat"/>
    <n v="9"/>
    <s v="Health and Human Resources"/>
    <n v="9"/>
    <s v="Health and Human Resources Secretariat"/>
    <s v="Executive Branch"/>
    <n v="1"/>
    <n v="601"/>
    <s v="135000"/>
    <s v="Department of Health"/>
    <x v="106"/>
    <s v="02"/>
    <s v="Special"/>
    <s v="02: Special"/>
    <s v="02150"/>
    <s v="Automtn Of Vital Records Vault"/>
    <x v="439"/>
    <s v="601.02150"/>
    <x v="4"/>
    <n v="500"/>
    <n v="966235.33"/>
    <n v="1002655.99"/>
    <n v="1058290.28"/>
    <n v="1020669.39"/>
    <n v="1042312.9099999999"/>
    <n v="1137858.55"/>
    <d v="2023-08-07T12:58:53"/>
    <n v="3695"/>
    <n v="1"/>
    <n v="1"/>
  </r>
  <r>
    <x v="8"/>
    <s v="Health and Human Resources Secretariat"/>
    <n v="9"/>
    <s v="Health and Human Resources"/>
    <n v="9"/>
    <s v="Health and Human Resources Secretariat"/>
    <s v="Executive Branch"/>
    <n v="1"/>
    <n v="601"/>
    <s v="135000"/>
    <s v="Department of Health"/>
    <x v="106"/>
    <s v="02"/>
    <s v="Special"/>
    <s v="02: Special"/>
    <s v="02170"/>
    <s v="Onsite Sewage Indemnification"/>
    <x v="440"/>
    <s v="601.02170"/>
    <x v="0"/>
    <n v="100"/>
    <n v="501516.43"/>
    <n v="569430.30000000005"/>
    <n v="687800.44"/>
    <n v="779232.63"/>
    <n v="913328.91"/>
    <n v="1091262.83"/>
    <d v="2023-08-07T12:58:53"/>
    <n v="3696"/>
    <n v="1"/>
    <n v="1"/>
  </r>
  <r>
    <x v="8"/>
    <s v="Health and Human Resources Secretariat"/>
    <n v="9"/>
    <s v="Health and Human Resources"/>
    <n v="9"/>
    <s v="Health and Human Resources Secretariat"/>
    <s v="Executive Branch"/>
    <n v="1"/>
    <n v="601"/>
    <s v="135000"/>
    <s v="Department of Health"/>
    <x v="106"/>
    <s v="02"/>
    <s v="Special"/>
    <s v="02: Special"/>
    <s v="02170"/>
    <s v="Onsite Sewage Indemnification"/>
    <x v="440"/>
    <s v="601.02170"/>
    <x v="1"/>
    <n v="135"/>
    <n v="229558"/>
    <n v="232104"/>
    <n v="232104"/>
    <n v="232104"/>
    <n v="232104"/>
    <n v="232104"/>
    <d v="2023-08-07T12:58:53"/>
    <n v="3697"/>
    <n v="1"/>
    <n v="1"/>
  </r>
  <r>
    <x v="8"/>
    <s v="Health and Human Resources Secretariat"/>
    <n v="9"/>
    <s v="Health and Human Resources"/>
    <n v="9"/>
    <s v="Health and Human Resources Secretariat"/>
    <s v="Executive Branch"/>
    <n v="1"/>
    <n v="601"/>
    <s v="135000"/>
    <s v="Department of Health"/>
    <x v="106"/>
    <s v="02"/>
    <s v="Special"/>
    <s v="02: Special"/>
    <s v="02170"/>
    <s v="Onsite Sewage Indemnification"/>
    <x v="440"/>
    <s v="601.02170"/>
    <x v="2"/>
    <n v="200"/>
    <n v="2.2999999999999998"/>
    <n v="20813.46"/>
    <n v="7.15"/>
    <n v="61704.630000000005"/>
    <n v="20221.519999999997"/>
    <n v="1517.02"/>
    <d v="2023-08-07T12:58:53"/>
    <n v="3698"/>
    <n v="1"/>
    <n v="1"/>
  </r>
  <r>
    <x v="8"/>
    <s v="Health and Human Resources Secretariat"/>
    <n v="9"/>
    <s v="Health and Human Resources"/>
    <n v="9"/>
    <s v="Health and Human Resources Secretariat"/>
    <s v="Executive Branch"/>
    <n v="1"/>
    <n v="601"/>
    <s v="135000"/>
    <s v="Department of Health"/>
    <x v="106"/>
    <s v="02"/>
    <s v="Special"/>
    <s v="02: Special"/>
    <s v="02170"/>
    <s v="Onsite Sewage Indemnification"/>
    <x v="440"/>
    <s v="601.02170"/>
    <x v="3"/>
    <n v="220"/>
    <n v="229555.7"/>
    <n v="211290.54"/>
    <n v="232096.85"/>
    <n v="170399.37"/>
    <n v="211882.48"/>
    <n v="230586.98"/>
    <d v="2023-08-07T12:58:53"/>
    <n v="3699"/>
    <n v="1"/>
    <n v="1"/>
  </r>
  <r>
    <x v="8"/>
    <s v="Health and Human Resources Secretariat"/>
    <n v="9"/>
    <s v="Health and Human Resources"/>
    <n v="9"/>
    <s v="Health and Human Resources Secretariat"/>
    <s v="Executive Branch"/>
    <n v="1"/>
    <n v="601"/>
    <s v="135000"/>
    <s v="Department of Health"/>
    <x v="106"/>
    <s v="02"/>
    <s v="Special"/>
    <s v="02: Special"/>
    <s v="02170"/>
    <s v="Onsite Sewage Indemnification"/>
    <x v="440"/>
    <s v="601.02170"/>
    <x v="4"/>
    <n v="500"/>
    <n v="97794.78"/>
    <n v="88727.330000000016"/>
    <n v="118377.29000000001"/>
    <n v="153136.82"/>
    <n v="154317.79999999999"/>
    <n v="179450.94"/>
    <d v="2023-08-07T12:58:53"/>
    <n v="3700"/>
    <n v="1"/>
    <n v="1"/>
  </r>
  <r>
    <x v="8"/>
    <s v="Health and Human Resources Secretariat"/>
    <n v="9"/>
    <s v="Health and Human Resources"/>
    <n v="9"/>
    <s v="Health and Human Resources Secretariat"/>
    <s v="Executive Branch"/>
    <n v="1"/>
    <n v="601"/>
    <s v="135000"/>
    <s v="Department of Health"/>
    <x v="106"/>
    <s v="02"/>
    <s v="Special"/>
    <s v="02: Special"/>
    <s v="02192"/>
    <s v="Onsite Oprtn And Maintenance"/>
    <x v="441"/>
    <s v="601.02192"/>
    <x v="0"/>
    <n v="100"/>
    <n v="49824.77"/>
    <n v="67190.5"/>
    <n v="80215.62"/>
    <n v="86760.53"/>
    <n v="106783.27"/>
    <n v="187156.88"/>
    <d v="2023-08-07T12:58:53"/>
    <n v="3701"/>
    <n v="1"/>
    <n v="1"/>
  </r>
  <r>
    <x v="8"/>
    <s v="Health and Human Resources Secretariat"/>
    <n v="9"/>
    <s v="Health and Human Resources"/>
    <n v="9"/>
    <s v="Health and Human Resources Secretariat"/>
    <s v="Executive Branch"/>
    <n v="1"/>
    <n v="601"/>
    <s v="135000"/>
    <s v="Department of Health"/>
    <x v="106"/>
    <s v="02"/>
    <s v="Special"/>
    <s v="02: Special"/>
    <s v="02192"/>
    <s v="Onsite Oprtn And Maintenance"/>
    <x v="441"/>
    <s v="601.02192"/>
    <x v="1"/>
    <n v="135"/>
    <n v="10000"/>
    <n v="10000"/>
    <n v="10000"/>
    <n v="10000"/>
    <n v="10000"/>
    <n v="10000"/>
    <d v="2023-08-07T12:58:53"/>
    <n v="3702"/>
    <n v="1"/>
    <n v="1"/>
  </r>
  <r>
    <x v="8"/>
    <s v="Health and Human Resources Secretariat"/>
    <n v="9"/>
    <s v="Health and Human Resources"/>
    <n v="9"/>
    <s v="Health and Human Resources Secretariat"/>
    <s v="Executive Branch"/>
    <n v="1"/>
    <n v="601"/>
    <s v="135000"/>
    <s v="Department of Health"/>
    <x v="106"/>
    <s v="02"/>
    <s v="Special"/>
    <s v="02: Special"/>
    <s v="02192"/>
    <s v="Onsite Oprtn And Maintenance"/>
    <x v="441"/>
    <s v="601.02192"/>
    <x v="2"/>
    <n v="200"/>
    <n v="5766.13"/>
    <n v="603.14"/>
    <n v="1274.1599999999999"/>
    <n v="7135.9699999999993"/>
    <n v="840.16000000000008"/>
    <n v="3644.7000000000003"/>
    <d v="2023-08-07T12:58:53"/>
    <n v="3703"/>
    <n v="1"/>
    <n v="1"/>
  </r>
  <r>
    <x v="8"/>
    <s v="Health and Human Resources Secretariat"/>
    <n v="9"/>
    <s v="Health and Human Resources"/>
    <n v="9"/>
    <s v="Health and Human Resources Secretariat"/>
    <s v="Executive Branch"/>
    <n v="1"/>
    <n v="601"/>
    <s v="135000"/>
    <s v="Department of Health"/>
    <x v="106"/>
    <s v="02"/>
    <s v="Special"/>
    <s v="02: Special"/>
    <s v="02192"/>
    <s v="Onsite Oprtn And Maintenance"/>
    <x v="441"/>
    <s v="601.02192"/>
    <x v="3"/>
    <n v="220"/>
    <n v="4233.87"/>
    <n v="9396.86"/>
    <n v="8725.84"/>
    <n v="2864.0300000000007"/>
    <n v="9159.84"/>
    <n v="6355.2999999999993"/>
    <d v="2023-08-07T12:58:53"/>
    <n v="3704"/>
    <n v="1"/>
    <n v="1"/>
  </r>
  <r>
    <x v="8"/>
    <s v="Health and Human Resources Secretariat"/>
    <n v="9"/>
    <s v="Health and Human Resources"/>
    <n v="9"/>
    <s v="Health and Human Resources Secretariat"/>
    <s v="Executive Branch"/>
    <n v="1"/>
    <n v="601"/>
    <s v="135000"/>
    <s v="Department of Health"/>
    <x v="106"/>
    <s v="02"/>
    <s v="Special"/>
    <s v="02: Special"/>
    <s v="02192"/>
    <s v="Onsite Oprtn And Maintenance"/>
    <x v="441"/>
    <s v="601.02192"/>
    <x v="4"/>
    <n v="500"/>
    <n v="14765.09"/>
    <n v="17968.87"/>
    <n v="14299.28"/>
    <n v="13680.88"/>
    <n v="20862.900000000001"/>
    <n v="84018.31"/>
    <d v="2023-08-07T12:58:53"/>
    <n v="3705"/>
    <n v="1"/>
    <n v="1"/>
  </r>
  <r>
    <x v="8"/>
    <s v="Health and Human Resources Secretariat"/>
    <n v="9"/>
    <s v="Health and Human Resources"/>
    <n v="9"/>
    <s v="Health and Human Resources Secretariat"/>
    <s v="Executive Branch"/>
    <n v="1"/>
    <n v="601"/>
    <s v="135000"/>
    <s v="Department of Health"/>
    <x v="106"/>
    <s v="02"/>
    <s v="Special"/>
    <s v="02: Special"/>
    <s v="02260"/>
    <s v="Child Restraint Device Pnlties"/>
    <x v="442"/>
    <s v="601.02260"/>
    <x v="0"/>
    <n v="100"/>
    <n v="491343.78"/>
    <n v="631495.53"/>
    <n v="784253.90999999992"/>
    <n v="827117.99"/>
    <n v="805183.54"/>
    <n v="704960.1"/>
    <d v="2023-08-07T12:58:53"/>
    <n v="3706"/>
    <n v="1"/>
    <n v="1"/>
  </r>
  <r>
    <x v="8"/>
    <s v="Health and Human Resources Secretariat"/>
    <n v="9"/>
    <s v="Health and Human Resources"/>
    <n v="9"/>
    <s v="Health and Human Resources Secretariat"/>
    <s v="Executive Branch"/>
    <n v="1"/>
    <n v="601"/>
    <s v="135000"/>
    <s v="Department of Health"/>
    <x v="106"/>
    <s v="02"/>
    <s v="Special"/>
    <s v="02: Special"/>
    <s v="02260"/>
    <s v="Child Restraint Device Pnlties"/>
    <x v="442"/>
    <s v="601.02260"/>
    <x v="1"/>
    <n v="135"/>
    <n v="955910"/>
    <n v="959223"/>
    <n v="959223"/>
    <n v="965158"/>
    <n v="965158"/>
    <n v="970266"/>
    <d v="2023-08-07T12:58:53"/>
    <n v="3707"/>
    <n v="1"/>
    <n v="1"/>
  </r>
  <r>
    <x v="8"/>
    <s v="Health and Human Resources Secretariat"/>
    <n v="9"/>
    <s v="Health and Human Resources"/>
    <n v="9"/>
    <s v="Health and Human Resources Secretariat"/>
    <s v="Executive Branch"/>
    <n v="1"/>
    <n v="601"/>
    <s v="135000"/>
    <s v="Department of Health"/>
    <x v="106"/>
    <s v="02"/>
    <s v="Special"/>
    <s v="02: Special"/>
    <s v="02260"/>
    <s v="Child Restraint Device Pnlties"/>
    <x v="442"/>
    <s v="601.02260"/>
    <x v="2"/>
    <n v="200"/>
    <n v="149311.92999999996"/>
    <n v="286911.44"/>
    <n v="121152.91000000002"/>
    <n v="128828.94000000002"/>
    <n v="187831.56000000003"/>
    <n v="288064.71000000008"/>
    <d v="2023-08-07T12:58:53"/>
    <n v="3708"/>
    <n v="1"/>
    <n v="1"/>
  </r>
  <r>
    <x v="8"/>
    <s v="Health and Human Resources Secretariat"/>
    <n v="9"/>
    <s v="Health and Human Resources"/>
    <n v="9"/>
    <s v="Health and Human Resources Secretariat"/>
    <s v="Executive Branch"/>
    <n v="1"/>
    <n v="601"/>
    <s v="135000"/>
    <s v="Department of Health"/>
    <x v="106"/>
    <s v="02"/>
    <s v="Special"/>
    <s v="02: Special"/>
    <s v="02260"/>
    <s v="Child Restraint Device Pnlties"/>
    <x v="442"/>
    <s v="601.02260"/>
    <x v="3"/>
    <n v="220"/>
    <n v="806598.07000000007"/>
    <n v="672311.56"/>
    <n v="838070.09"/>
    <n v="836329.05999999994"/>
    <n v="777326.44"/>
    <n v="682201.28999999992"/>
    <d v="2023-08-07T12:58:53"/>
    <n v="3709"/>
    <n v="1"/>
    <n v="1"/>
  </r>
  <r>
    <x v="8"/>
    <s v="Health and Human Resources Secretariat"/>
    <n v="9"/>
    <s v="Health and Human Resources"/>
    <n v="9"/>
    <s v="Health and Human Resources Secretariat"/>
    <s v="Executive Branch"/>
    <n v="1"/>
    <n v="601"/>
    <s v="135000"/>
    <s v="Department of Health"/>
    <x v="106"/>
    <s v="02"/>
    <s v="Special"/>
    <s v="02: Special"/>
    <s v="02260"/>
    <s v="Child Restraint Device Pnlties"/>
    <x v="442"/>
    <s v="601.02260"/>
    <x v="4"/>
    <n v="500"/>
    <n v="471847.25"/>
    <n v="429626.27000000008"/>
    <n v="274073.10999999981"/>
    <n v="171693.02000000005"/>
    <n v="165897.11000000004"/>
    <n v="187841.26999999996"/>
    <d v="2023-08-07T12:58:53"/>
    <n v="3710"/>
    <n v="1"/>
    <n v="1"/>
  </r>
  <r>
    <x v="8"/>
    <s v="Health and Human Resources Secretariat"/>
    <n v="9"/>
    <s v="Health and Human Resources"/>
    <n v="9"/>
    <s v="Health and Human Resources Secretariat"/>
    <s v="Executive Branch"/>
    <n v="1"/>
    <n v="601"/>
    <s v="135000"/>
    <s v="Department of Health"/>
    <x v="106"/>
    <s v="02"/>
    <s v="Special"/>
    <s v="02: Special"/>
    <s v="02480"/>
    <s v="Waterworks Tchnical Assistance"/>
    <x v="443"/>
    <s v="601.02480"/>
    <x v="0"/>
    <n v="100"/>
    <n v="3012715.01"/>
    <n v="2601857.87"/>
    <n v="1044082.0199999999"/>
    <n v="48493.279999999999"/>
    <n v="83965.599999999991"/>
    <n v="3463030.51"/>
    <d v="2023-08-07T12:58:53"/>
    <n v="3711"/>
    <n v="1"/>
    <n v="1"/>
  </r>
  <r>
    <x v="8"/>
    <s v="Health and Human Resources Secretariat"/>
    <n v="9"/>
    <s v="Health and Human Resources"/>
    <n v="9"/>
    <s v="Health and Human Resources Secretariat"/>
    <s v="Executive Branch"/>
    <n v="1"/>
    <n v="601"/>
    <s v="135000"/>
    <s v="Department of Health"/>
    <x v="106"/>
    <s v="02"/>
    <s v="Special"/>
    <s v="02: Special"/>
    <s v="02480"/>
    <s v="Waterworks Tchnical Assistance"/>
    <x v="443"/>
    <s v="601.02480"/>
    <x v="1"/>
    <n v="135"/>
    <n v="5567846"/>
    <n v="5756332"/>
    <n v="6909511"/>
    <n v="6131045"/>
    <n v="6131045"/>
    <n v="6399996"/>
    <d v="2023-08-07T12:58:53"/>
    <n v="3712"/>
    <n v="1"/>
    <n v="1"/>
  </r>
  <r>
    <x v="8"/>
    <s v="Health and Human Resources Secretariat"/>
    <n v="9"/>
    <s v="Health and Human Resources"/>
    <n v="9"/>
    <s v="Health and Human Resources Secretariat"/>
    <s v="Executive Branch"/>
    <n v="1"/>
    <n v="601"/>
    <s v="135000"/>
    <s v="Department of Health"/>
    <x v="106"/>
    <s v="02"/>
    <s v="Special"/>
    <s v="02: Special"/>
    <s v="02480"/>
    <s v="Waterworks Tchnical Assistance"/>
    <x v="443"/>
    <s v="601.02480"/>
    <x v="2"/>
    <n v="200"/>
    <n v="4433254.6000000024"/>
    <n v="5107434.849999995"/>
    <n v="6345355.6500000013"/>
    <n v="5755205.3000000017"/>
    <n v="4721945.9899999993"/>
    <n v="1989952.4499999995"/>
    <d v="2023-08-07T12:58:53"/>
    <n v="3713"/>
    <n v="1"/>
    <n v="1"/>
  </r>
  <r>
    <x v="8"/>
    <s v="Health and Human Resources Secretariat"/>
    <n v="9"/>
    <s v="Health and Human Resources"/>
    <n v="9"/>
    <s v="Health and Human Resources Secretariat"/>
    <s v="Executive Branch"/>
    <n v="1"/>
    <n v="601"/>
    <s v="135000"/>
    <s v="Department of Health"/>
    <x v="106"/>
    <s v="02"/>
    <s v="Special"/>
    <s v="02: Special"/>
    <s v="02480"/>
    <s v="Waterworks Tchnical Assistance"/>
    <x v="443"/>
    <s v="601.02480"/>
    <x v="3"/>
    <n v="220"/>
    <n v="1134591.3999999976"/>
    <n v="648897.15000000503"/>
    <n v="564155.3499999987"/>
    <n v="375839.69999999832"/>
    <n v="1409099.0100000007"/>
    <n v="4410043.5500000007"/>
    <d v="2023-08-07T12:58:53"/>
    <n v="3714"/>
    <n v="1"/>
    <n v="1"/>
  </r>
  <r>
    <x v="8"/>
    <s v="Health and Human Resources Secretariat"/>
    <n v="9"/>
    <s v="Health and Human Resources"/>
    <n v="9"/>
    <s v="Health and Human Resources Secretariat"/>
    <s v="Executive Branch"/>
    <n v="1"/>
    <n v="601"/>
    <s v="135000"/>
    <s v="Department of Health"/>
    <x v="106"/>
    <s v="02"/>
    <s v="Special"/>
    <s v="02: Special"/>
    <s v="02480"/>
    <s v="Waterworks Tchnical Assistance"/>
    <x v="443"/>
    <s v="601.02480"/>
    <x v="4"/>
    <n v="500"/>
    <n v="4706705.1800000006"/>
    <n v="4816583.97"/>
    <n v="4796340.5600000005"/>
    <n v="4759616.5599999996"/>
    <n v="4757418.3099999996"/>
    <n v="5369017.3599999994"/>
    <d v="2023-08-07T12:58:53"/>
    <n v="3715"/>
    <n v="1"/>
    <n v="1"/>
  </r>
  <r>
    <x v="8"/>
    <s v="Health and Human Resources Secretariat"/>
    <n v="9"/>
    <s v="Health and Human Resources"/>
    <n v="9"/>
    <s v="Health and Human Resources Secretariat"/>
    <s v="Executive Branch"/>
    <n v="1"/>
    <n v="601"/>
    <s v="135000"/>
    <s v="Department of Health"/>
    <x v="106"/>
    <s v="02"/>
    <s v="Special"/>
    <s v="02: Special"/>
    <s v="02601"/>
    <s v="VDH Special Revenue Fund"/>
    <x v="444"/>
    <s v="601.02601"/>
    <x v="0"/>
    <n v="100"/>
    <n v="13808466.120000001"/>
    <n v="13828795.060000001"/>
    <n v="13390658.76"/>
    <n v="13168545.75"/>
    <n v="13162375.959999999"/>
    <n v="17297733.890000001"/>
    <d v="2023-08-07T12:58:53"/>
    <n v="3716"/>
    <n v="1"/>
    <n v="1"/>
  </r>
  <r>
    <x v="8"/>
    <s v="Health and Human Resources Secretariat"/>
    <n v="9"/>
    <s v="Health and Human Resources"/>
    <n v="9"/>
    <s v="Health and Human Resources Secretariat"/>
    <s v="Executive Branch"/>
    <n v="1"/>
    <n v="601"/>
    <s v="135000"/>
    <s v="Department of Health"/>
    <x v="106"/>
    <s v="02"/>
    <s v="Special"/>
    <s v="02: Special"/>
    <s v="02601"/>
    <s v="VDH Special Revenue Fund"/>
    <x v="444"/>
    <s v="601.02601"/>
    <x v="1"/>
    <n v="135"/>
    <n v="13245958"/>
    <n v="16758450"/>
    <n v="15971439.66"/>
    <n v="17014901"/>
    <n v="19036268"/>
    <n v="19023862"/>
    <d v="2023-08-07T12:58:53"/>
    <n v="3717"/>
    <n v="1"/>
    <n v="1"/>
  </r>
  <r>
    <x v="8"/>
    <s v="Health and Human Resources Secretariat"/>
    <n v="9"/>
    <s v="Health and Human Resources"/>
    <n v="9"/>
    <s v="Health and Human Resources Secretariat"/>
    <s v="Executive Branch"/>
    <n v="1"/>
    <n v="601"/>
    <s v="135000"/>
    <s v="Department of Health"/>
    <x v="106"/>
    <s v="02"/>
    <s v="Special"/>
    <s v="02: Special"/>
    <s v="02601"/>
    <s v="VDH Special Revenue Fund"/>
    <x v="444"/>
    <s v="601.02601"/>
    <x v="2"/>
    <n v="200"/>
    <n v="10740103.640000004"/>
    <n v="12508349.189999986"/>
    <n v="13572152.260000007"/>
    <n v="12977038.550000001"/>
    <n v="15122688.049999999"/>
    <n v="13889352.020000009"/>
    <d v="2023-08-07T12:58:53"/>
    <n v="3718"/>
    <n v="1"/>
    <n v="1"/>
  </r>
  <r>
    <x v="8"/>
    <s v="Health and Human Resources Secretariat"/>
    <n v="9"/>
    <s v="Health and Human Resources"/>
    <n v="9"/>
    <s v="Health and Human Resources Secretariat"/>
    <s v="Executive Branch"/>
    <n v="1"/>
    <n v="601"/>
    <s v="135000"/>
    <s v="Department of Health"/>
    <x v="106"/>
    <s v="02"/>
    <s v="Special"/>
    <s v="02: Special"/>
    <s v="02601"/>
    <s v="VDH Special Revenue Fund"/>
    <x v="444"/>
    <s v="601.02601"/>
    <x v="3"/>
    <n v="220"/>
    <n v="2505854.3599999957"/>
    <n v="4250100.8100000136"/>
    <n v="2399287.3999999929"/>
    <n v="4037862.4499999993"/>
    <n v="3913579.9500000011"/>
    <n v="5134509.9799999911"/>
    <d v="2023-08-07T12:58:53"/>
    <n v="3719"/>
    <n v="1"/>
    <n v="1"/>
  </r>
  <r>
    <x v="8"/>
    <s v="Health and Human Resources Secretariat"/>
    <n v="9"/>
    <s v="Health and Human Resources"/>
    <n v="9"/>
    <s v="Health and Human Resources Secretariat"/>
    <s v="Executive Branch"/>
    <n v="1"/>
    <n v="601"/>
    <s v="135000"/>
    <s v="Department of Health"/>
    <x v="106"/>
    <s v="02"/>
    <s v="Special"/>
    <s v="02: Special"/>
    <s v="02601"/>
    <s v="VDH Special Revenue Fund"/>
    <x v="444"/>
    <s v="601.02601"/>
    <x v="4"/>
    <n v="500"/>
    <n v="11400104.890000001"/>
    <n v="11078498.059999999"/>
    <n v="11521368.639999997"/>
    <n v="11166655.099999998"/>
    <n v="13491344.220000006"/>
    <n v="16326078.459999999"/>
    <d v="2023-08-07T12:58:53"/>
    <n v="3720"/>
    <n v="1"/>
    <n v="1"/>
  </r>
  <r>
    <x v="8"/>
    <s v="Health and Human Resources Secretariat"/>
    <n v="9"/>
    <s v="Health and Human Resources"/>
    <n v="9"/>
    <s v="Health and Human Resources Secretariat"/>
    <s v="Executive Branch"/>
    <n v="1"/>
    <n v="601"/>
    <s v="135000"/>
    <s v="Department of Health"/>
    <x v="106"/>
    <s v="02"/>
    <s v="Special"/>
    <s v="02: Special"/>
    <s v="02700"/>
    <s v="Parking"/>
    <x v="1"/>
    <s v="601.02700"/>
    <x v="0"/>
    <n v="100"/>
    <n v="17517.5"/>
    <n v="19600"/>
    <n v="17370.5"/>
    <n v="16443.5"/>
    <n v="15856"/>
    <n v="25823"/>
    <d v="2023-08-07T12:58:53"/>
    <n v="3721"/>
    <n v="1"/>
    <n v="1"/>
  </r>
  <r>
    <x v="8"/>
    <s v="Health and Human Resources Secretariat"/>
    <n v="9"/>
    <s v="Health and Human Resources"/>
    <n v="9"/>
    <s v="Health and Human Resources Secretariat"/>
    <s v="Executive Branch"/>
    <n v="1"/>
    <n v="601"/>
    <s v="135000"/>
    <s v="Department of Health"/>
    <x v="106"/>
    <s v="02"/>
    <s v="Special"/>
    <s v="02: Special"/>
    <s v="02800"/>
    <s v="Appropriated IDC Recoveries"/>
    <x v="23"/>
    <s v="601.02800"/>
    <x v="0"/>
    <n v="100"/>
    <n v="6066244.9499999993"/>
    <n v="4705724.54"/>
    <n v="6413543.2000000002"/>
    <n v="5695129.0899999999"/>
    <n v="7623313.9899999993"/>
    <n v="2276786.66"/>
    <d v="2023-08-07T12:58:53"/>
    <n v="3722"/>
    <n v="1"/>
    <n v="1"/>
  </r>
  <r>
    <x v="8"/>
    <s v="Health and Human Resources Secretariat"/>
    <n v="9"/>
    <s v="Health and Human Resources"/>
    <n v="9"/>
    <s v="Health and Human Resources Secretariat"/>
    <s v="Executive Branch"/>
    <n v="1"/>
    <n v="601"/>
    <s v="135000"/>
    <s v="Department of Health"/>
    <x v="106"/>
    <s v="02"/>
    <s v="Special"/>
    <s v="02: Special"/>
    <s v="02800"/>
    <s v="Appropriated IDC Recoveries"/>
    <x v="23"/>
    <s v="601.02800"/>
    <x v="1"/>
    <n v="135"/>
    <n v="4982750"/>
    <n v="7949050"/>
    <n v="7349050"/>
    <n v="10671921"/>
    <n v="8467687"/>
    <n v="12341603"/>
    <d v="2023-08-07T12:58:53"/>
    <n v="3723"/>
    <n v="1"/>
    <n v="1"/>
  </r>
  <r>
    <x v="8"/>
    <s v="Health and Human Resources Secretariat"/>
    <n v="9"/>
    <s v="Health and Human Resources"/>
    <n v="9"/>
    <s v="Health and Human Resources Secretariat"/>
    <s v="Executive Branch"/>
    <n v="1"/>
    <n v="601"/>
    <s v="135000"/>
    <s v="Department of Health"/>
    <x v="106"/>
    <s v="02"/>
    <s v="Special"/>
    <s v="02: Special"/>
    <s v="02800"/>
    <s v="Appropriated IDC Recoveries"/>
    <x v="23"/>
    <s v="601.02800"/>
    <x v="2"/>
    <n v="200"/>
    <n v="4153426.04"/>
    <n v="5740136.2400000039"/>
    <n v="4538884.6800000025"/>
    <n v="7470943.8399999905"/>
    <n v="4180106.5900000008"/>
    <n v="10811262.809999995"/>
    <d v="2023-08-07T12:58:53"/>
    <n v="3724"/>
    <n v="1"/>
    <n v="1"/>
  </r>
  <r>
    <x v="8"/>
    <s v="Health and Human Resources Secretariat"/>
    <n v="9"/>
    <s v="Health and Human Resources"/>
    <n v="9"/>
    <s v="Health and Human Resources Secretariat"/>
    <s v="Executive Branch"/>
    <n v="1"/>
    <n v="601"/>
    <s v="135000"/>
    <s v="Department of Health"/>
    <x v="106"/>
    <s v="02"/>
    <s v="Special"/>
    <s v="02: Special"/>
    <s v="02800"/>
    <s v="Appropriated IDC Recoveries"/>
    <x v="23"/>
    <s v="601.02800"/>
    <x v="3"/>
    <n v="220"/>
    <n v="829323.96"/>
    <n v="2208913.7599999961"/>
    <n v="2810165.3199999975"/>
    <n v="3200977.1600000095"/>
    <n v="4287580.4099999992"/>
    <n v="1530340.1900000051"/>
    <d v="2023-08-07T12:58:53"/>
    <n v="3725"/>
    <n v="1"/>
    <n v="1"/>
  </r>
  <r>
    <x v="8"/>
    <s v="Health and Human Resources Secretariat"/>
    <n v="9"/>
    <s v="Health and Human Resources"/>
    <n v="9"/>
    <s v="Health and Human Resources Secretariat"/>
    <s v="Executive Branch"/>
    <n v="1"/>
    <n v="601"/>
    <s v="135000"/>
    <s v="Department of Health"/>
    <x v="106"/>
    <s v="02"/>
    <s v="Special"/>
    <s v="02: Special"/>
    <s v="02800"/>
    <s v="Appropriated IDC Recoveries"/>
    <x v="23"/>
    <s v="601.02800"/>
    <x v="4"/>
    <n v="500"/>
    <n v="5430844.2800000003"/>
    <n v="6086855.8300000001"/>
    <n v="6246703.3399999999"/>
    <n v="6752529.7300000004"/>
    <n v="6108291.4900000002"/>
    <n v="6965033.3399999989"/>
    <d v="2023-08-07T12:58:53"/>
    <n v="3726"/>
    <n v="1"/>
    <n v="1"/>
  </r>
  <r>
    <x v="8"/>
    <s v="Health and Human Resources Secretariat"/>
    <n v="9"/>
    <s v="Health and Human Resources"/>
    <n v="9"/>
    <s v="Health and Human Resources Secretariat"/>
    <s v="Executive Branch"/>
    <n v="1"/>
    <n v="601"/>
    <s v="135000"/>
    <s v="Department of Health"/>
    <x v="106"/>
    <s v="02"/>
    <s v="Special"/>
    <s v="02: Special"/>
    <s v="02870"/>
    <s v="Surp Suppy/Equip Sale-GF-NonHE"/>
    <x v="33"/>
    <s v="601.02870"/>
    <x v="0"/>
    <n v="100"/>
    <n v="32660.25"/>
    <n v="35354.75"/>
    <n v="35354.75"/>
    <n v="35738.1"/>
    <n v="35903.01"/>
    <n v="36145.85"/>
    <d v="2023-08-07T12:58:53"/>
    <n v="3727"/>
    <n v="1"/>
    <n v="1"/>
  </r>
  <r>
    <x v="8"/>
    <s v="Health and Human Resources Secretariat"/>
    <n v="9"/>
    <s v="Health and Human Resources"/>
    <n v="9"/>
    <s v="Health and Human Resources Secretariat"/>
    <s v="Executive Branch"/>
    <n v="1"/>
    <n v="601"/>
    <s v="135000"/>
    <s v="Department of Health"/>
    <x v="106"/>
    <s v="02"/>
    <s v="Special"/>
    <s v="02: Special"/>
    <s v="02870"/>
    <s v="Surp Suppy/Equip Sale-GF-NonHE"/>
    <x v="33"/>
    <s v="601.02870"/>
    <x v="4"/>
    <n v="500"/>
    <n v="31680.879999999997"/>
    <n v="2694.5"/>
    <n v="0"/>
    <n v="383.35"/>
    <n v="164.91"/>
    <n v="242.84"/>
    <d v="2023-08-07T12:58:53"/>
    <n v="3728"/>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013"/>
    <s v="Donations-Local Health Depts"/>
    <x v="445"/>
    <s v="601.09013"/>
    <x v="0"/>
    <n v="100"/>
    <n v="1306881.07"/>
    <n v="1070057.0999999999"/>
    <n v="1435877.36"/>
    <n v="1563481.26"/>
    <n v="1381009.67"/>
    <n v="1370823.43"/>
    <d v="2023-08-07T12:58:53"/>
    <n v="3729"/>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013"/>
    <s v="Donations-Local Health Depts"/>
    <x v="445"/>
    <s v="601.09013"/>
    <x v="1"/>
    <n v="135"/>
    <n v="3508809"/>
    <n v="3568592"/>
    <n v="3568592"/>
    <n v="3636482"/>
    <n v="3636482"/>
    <n v="3695163"/>
    <d v="2023-08-07T12:58:53"/>
    <n v="3730"/>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013"/>
    <s v="Donations-Local Health Depts"/>
    <x v="445"/>
    <s v="601.09013"/>
    <x v="2"/>
    <n v="200"/>
    <n v="1847244.1099999999"/>
    <n v="1954750.2000000002"/>
    <n v="1696837.9600000004"/>
    <n v="2191708.6800000006"/>
    <n v="1857485.8099999989"/>
    <n v="1798440.1500000004"/>
    <d v="2023-08-07T12:58:53"/>
    <n v="3731"/>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013"/>
    <s v="Donations-Local Health Depts"/>
    <x v="445"/>
    <s v="601.09013"/>
    <x v="3"/>
    <n v="220"/>
    <n v="1661564.8900000001"/>
    <n v="1613841.7999999998"/>
    <n v="1871754.0399999996"/>
    <n v="1444773.3199999994"/>
    <n v="1778996.1900000011"/>
    <n v="1896722.8499999996"/>
    <d v="2023-08-07T12:58:53"/>
    <n v="3732"/>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013"/>
    <s v="Donations-Local Health Depts"/>
    <x v="445"/>
    <s v="601.09013"/>
    <x v="4"/>
    <n v="500"/>
    <n v="1768329.29"/>
    <n v="1771995.3199999998"/>
    <n v="2064268.54"/>
    <n v="2319312.5799999996"/>
    <n v="1675011.4000000001"/>
    <n v="1696980.07"/>
    <d v="2023-08-07T12:58:53"/>
    <n v="3733"/>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020"/>
    <s v="Trauma Center Fund"/>
    <x v="446"/>
    <s v="601.09020"/>
    <x v="0"/>
    <n v="100"/>
    <n v="5732698.6200000001"/>
    <n v="5468197.4099999992"/>
    <n v="18455655.010000002"/>
    <n v="10112501.539999999"/>
    <n v="6433863.2599999998"/>
    <n v="7051553.6600000001"/>
    <d v="2023-08-07T12:58:53"/>
    <n v="3734"/>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020"/>
    <s v="Trauma Center Fund"/>
    <x v="446"/>
    <s v="601.09020"/>
    <x v="1"/>
    <n v="135"/>
    <n v="12500000"/>
    <n v="14000000"/>
    <n v="14000000"/>
    <n v="15222465"/>
    <n v="14000000"/>
    <n v="14000000"/>
    <d v="2023-08-07T12:58:53"/>
    <n v="3735"/>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020"/>
    <s v="Trauma Center Fund"/>
    <x v="446"/>
    <s v="601.09020"/>
    <x v="2"/>
    <n v="200"/>
    <n v="9359925.3600000013"/>
    <n v="12862682.929999998"/>
    <n v="231278.74"/>
    <n v="15222464.119999999"/>
    <n v="12512844.120000001"/>
    <n v="9151658.8099999987"/>
    <d v="2023-08-07T12:58:53"/>
    <n v="3736"/>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020"/>
    <s v="Trauma Center Fund"/>
    <x v="446"/>
    <s v="601.09020"/>
    <x v="3"/>
    <n v="220"/>
    <n v="3140074.6399999987"/>
    <n v="1137317.0700000022"/>
    <n v="13768721.26"/>
    <n v="0.88000000081956387"/>
    <n v="1487155.879999999"/>
    <n v="4848341.1900000013"/>
    <d v="2023-08-07T12:58:53"/>
    <n v="3737"/>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020"/>
    <s v="Trauma Center Fund"/>
    <x v="446"/>
    <s v="601.09020"/>
    <x v="4"/>
    <n v="500"/>
    <n v="19114109.269999996"/>
    <n v="20653181.719999999"/>
    <n v="8218736.3399999989"/>
    <n v="6879310.6500000013"/>
    <n v="8834205.8399999961"/>
    <n v="9769349.2100000009"/>
    <d v="2023-08-07T12:58:53"/>
    <n v="3738"/>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100"/>
    <s v="VA Rescue Squads Assistance"/>
    <x v="447"/>
    <s v="601.09100"/>
    <x v="0"/>
    <n v="100"/>
    <n v="11894646.77"/>
    <n v="11464901.709999999"/>
    <n v="6782482.1500000004"/>
    <n v="4827915.96"/>
    <n v="1716814.94"/>
    <n v="0.63000000012107193"/>
    <d v="2023-08-07T12:58:53"/>
    <n v="3739"/>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100"/>
    <s v="VA Rescue Squads Assistance"/>
    <x v="447"/>
    <s v="601.09100"/>
    <x v="1"/>
    <n v="135"/>
    <n v="11879141"/>
    <n v="11886329"/>
    <n v="14933599"/>
    <n v="16039775"/>
    <n v="14992505"/>
    <n v="15000789"/>
    <d v="2023-08-07T12:58:53"/>
    <n v="3740"/>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100"/>
    <s v="VA Rescue Squads Assistance"/>
    <x v="447"/>
    <s v="601.09100"/>
    <x v="2"/>
    <n v="200"/>
    <n v="11282060.020000005"/>
    <n v="11115324.630000003"/>
    <n v="14697769.82"/>
    <n v="13246020.359999994"/>
    <n v="14712445.569999998"/>
    <n v="11363371.93"/>
    <d v="2023-08-07T12:58:53"/>
    <n v="3741"/>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100"/>
    <s v="VA Rescue Squads Assistance"/>
    <x v="447"/>
    <s v="601.09100"/>
    <x v="3"/>
    <n v="220"/>
    <n v="597080.97999999486"/>
    <n v="771004.36999999732"/>
    <n v="235829.1799999997"/>
    <n v="2793754.6400000062"/>
    <n v="280059.43000000156"/>
    <n v="3637417.0700000003"/>
    <d v="2023-08-07T12:58:53"/>
    <n v="3742"/>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100"/>
    <s v="VA Rescue Squads Assistance"/>
    <x v="447"/>
    <s v="601.09100"/>
    <x v="4"/>
    <n v="500"/>
    <n v="11610509"/>
    <n v="11735101.949999999"/>
    <n v="11085986.68"/>
    <n v="12361829.17"/>
    <n v="11601344.550000001"/>
    <n v="11737307.619999999"/>
    <d v="2023-08-07T12:58:53"/>
    <n v="3743"/>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224"/>
    <s v="Water Supply Assistance Grant"/>
    <x v="448"/>
    <s v="601.09224"/>
    <x v="0"/>
    <n v="100"/>
    <n v="3132062.69"/>
    <n v="2192083.23"/>
    <n v="1767666.58"/>
    <n v="2074153.34"/>
    <n v="2811013.95"/>
    <n v="7987656.5800000001"/>
    <d v="2023-08-07T12:58:53"/>
    <n v="3744"/>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224"/>
    <s v="Water Supply Assistance Grant"/>
    <x v="448"/>
    <s v="601.09224"/>
    <x v="1"/>
    <n v="135"/>
    <n v="4923511"/>
    <n v="4923511"/>
    <n v="5398511"/>
    <n v="3523511"/>
    <n v="4005911"/>
    <n v="7005911"/>
    <d v="2023-08-07T12:58:53"/>
    <n v="3745"/>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224"/>
    <s v="Water Supply Assistance Grant"/>
    <x v="448"/>
    <s v="601.09224"/>
    <x v="2"/>
    <n v="200"/>
    <n v="4299647.32"/>
    <n v="4150598.35"/>
    <n v="3629313.3"/>
    <n v="2865801.7"/>
    <n v="2904966.59"/>
    <n v="1545774.63"/>
    <d v="2023-08-07T12:58:53"/>
    <n v="3746"/>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224"/>
    <s v="Water Supply Assistance Grant"/>
    <x v="448"/>
    <s v="601.09224"/>
    <x v="3"/>
    <n v="220"/>
    <n v="623863.6799999997"/>
    <n v="772912.64999999991"/>
    <n v="1769197.7000000002"/>
    <n v="657709.29999999981"/>
    <n v="1100944.4100000001"/>
    <n v="5460136.3700000001"/>
    <d v="2023-08-07T12:58:53"/>
    <n v="3747"/>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224"/>
    <s v="Water Supply Assistance Grant"/>
    <x v="448"/>
    <s v="601.09224"/>
    <x v="4"/>
    <n v="500"/>
    <n v="53870.63"/>
    <n v="68418.89"/>
    <n v="62696.65"/>
    <n v="30088.46"/>
    <n v="17227.2"/>
    <n v="97817.26"/>
    <d v="2023-08-07T12:58:53"/>
    <n v="3748"/>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251"/>
    <s v="WIC Food Pgm-Infnt Formula Rbt"/>
    <x v="449"/>
    <s v="601.09251"/>
    <x v="0"/>
    <n v="100"/>
    <n v="441019.37"/>
    <n v="1159521.76"/>
    <n v="724675.96"/>
    <n v="725000.4"/>
    <n v="375607.1"/>
    <n v="353019.6"/>
    <d v="2023-08-07T12:58:53"/>
    <n v="3749"/>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251"/>
    <s v="WIC Food Pgm-Infnt Formula Rbt"/>
    <x v="449"/>
    <s v="601.09251"/>
    <x v="1"/>
    <n v="135"/>
    <n v="56767057"/>
    <n v="64967057"/>
    <n v="59891228"/>
    <n v="58962062"/>
    <n v="60965549"/>
    <n v="66106110"/>
    <d v="2023-08-07T12:58:53"/>
    <n v="3750"/>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251"/>
    <s v="WIC Food Pgm-Infnt Formula Rbt"/>
    <x v="449"/>
    <s v="601.09251"/>
    <x v="2"/>
    <n v="200"/>
    <n v="41367753.060000002"/>
    <n v="42326609.609999999"/>
    <n v="42984313.039999999"/>
    <n v="36892479.880000003"/>
    <n v="47791377.899999999"/>
    <n v="65899029.890000001"/>
    <d v="2023-08-07T12:58:53"/>
    <n v="3751"/>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251"/>
    <s v="WIC Food Pgm-Infnt Formula Rbt"/>
    <x v="449"/>
    <s v="601.09251"/>
    <x v="3"/>
    <n v="220"/>
    <n v="15399303.939999998"/>
    <n v="22640447.390000001"/>
    <n v="16906914.960000001"/>
    <n v="22069582.119999997"/>
    <n v="13174171.100000001"/>
    <n v="207080.1099999994"/>
    <d v="2023-08-07T12:58:53"/>
    <n v="3752"/>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251"/>
    <s v="WIC Food Pgm-Infnt Formula Rbt"/>
    <x v="449"/>
    <s v="601.09251"/>
    <x v="4"/>
    <n v="500"/>
    <n v="39162434"/>
    <n v="43045112"/>
    <n v="42549467.240000002"/>
    <n v="36892804.32"/>
    <n v="47441984.600000001"/>
    <n v="65876442.390000001"/>
    <d v="2023-08-07T12:58:53"/>
    <n v="3753"/>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12"/>
    <s v="Radioactve Mtls Fclty Licensre"/>
    <x v="450"/>
    <s v="601.09312"/>
    <x v="0"/>
    <n v="100"/>
    <n v="120553.01"/>
    <n v="130859.54999999999"/>
    <n v="293827.03000000003"/>
    <n v="506179.84000000003"/>
    <n v="756148.41999999993"/>
    <n v="953692.76"/>
    <d v="2023-08-07T12:58:53"/>
    <n v="3754"/>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12"/>
    <s v="Radioactve Mtls Fclty Licensre"/>
    <x v="450"/>
    <s v="601.09312"/>
    <x v="1"/>
    <n v="135"/>
    <n v="1430613"/>
    <n v="1477635"/>
    <n v="1477635"/>
    <n v="2015416"/>
    <n v="2015416"/>
    <n v="1666557"/>
    <d v="2023-08-07T12:58:53"/>
    <n v="3755"/>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12"/>
    <s v="Radioactve Mtls Fclty Licensre"/>
    <x v="450"/>
    <s v="601.09312"/>
    <x v="2"/>
    <n v="200"/>
    <n v="1287252.2399999998"/>
    <n v="875771.37999999989"/>
    <n v="1075010.9500000002"/>
    <n v="1038817.5800000001"/>
    <n v="972910.67000000039"/>
    <n v="1146659.8599999994"/>
    <d v="2023-08-07T12:58:53"/>
    <n v="3756"/>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12"/>
    <s v="Radioactve Mtls Fclty Licensre"/>
    <x v="450"/>
    <s v="601.09312"/>
    <x v="3"/>
    <n v="220"/>
    <n v="143360.76000000024"/>
    <n v="601863.62000000011"/>
    <n v="402624.04999999981"/>
    <n v="976598.41999999993"/>
    <n v="1042505.3299999996"/>
    <n v="519897.1400000006"/>
    <d v="2023-08-07T12:58:53"/>
    <n v="3757"/>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12"/>
    <s v="Radioactve Mtls Fclty Licensre"/>
    <x v="450"/>
    <s v="601.09312"/>
    <x v="4"/>
    <n v="500"/>
    <n v="785105.95"/>
    <n v="910896.06"/>
    <n v="1239317.48"/>
    <n v="1251170.3899999999"/>
    <n v="1222879.25"/>
    <n v="1341188.1499999999"/>
    <d v="2023-08-07T12:58:53"/>
    <n v="3758"/>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21"/>
    <s v="Nursing Scholarship&amp;Loan Repay"/>
    <x v="451"/>
    <s v="601.09321"/>
    <x v="0"/>
    <n v="100"/>
    <n v="23038.68"/>
    <n v="5283.26"/>
    <n v="37383.74"/>
    <n v="44953.67"/>
    <n v="47428.29"/>
    <n v="59409.38"/>
    <d v="2023-08-07T12:58:53"/>
    <n v="3759"/>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21"/>
    <s v="Nursing Scholarship&amp;Loan Repay"/>
    <x v="451"/>
    <s v="601.09321"/>
    <x v="1"/>
    <n v="135"/>
    <n v="85000"/>
    <n v="85000"/>
    <n v="85000"/>
    <n v="85000"/>
    <n v="5000"/>
    <n v="5000"/>
    <d v="2023-08-07T12:58:53"/>
    <n v="3760"/>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21"/>
    <s v="Nursing Scholarship&amp;Loan Repay"/>
    <x v="451"/>
    <s v="601.09321"/>
    <x v="2"/>
    <n v="200"/>
    <n v="83000"/>
    <n v="51000"/>
    <n v="0"/>
    <n v="198.39"/>
    <n v="0"/>
    <n v="600"/>
    <d v="2023-08-07T12:58:53"/>
    <n v="3761"/>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21"/>
    <s v="Nursing Scholarship&amp;Loan Repay"/>
    <x v="451"/>
    <s v="601.09321"/>
    <x v="3"/>
    <n v="220"/>
    <n v="2000"/>
    <n v="34000"/>
    <n v="85000"/>
    <n v="84801.61"/>
    <n v="5000"/>
    <n v="4400"/>
    <d v="2023-08-07T12:58:53"/>
    <n v="3762"/>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21"/>
    <s v="Nursing Scholarship&amp;Loan Repay"/>
    <x v="451"/>
    <s v="601.09321"/>
    <x v="4"/>
    <n v="500"/>
    <n v="10565.26"/>
    <n v="6788.9800000000005"/>
    <n v="12785.24"/>
    <n v="7768.32"/>
    <n v="2474.62"/>
    <n v="12581.09"/>
    <d v="2023-08-07T12:58:53"/>
    <n v="3763"/>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41"/>
    <s v="Med&amp;Pa Scholarship&amp;Loan Repay"/>
    <x v="452"/>
    <s v="601.09341"/>
    <x v="0"/>
    <n v="100"/>
    <n v="20628.45"/>
    <n v="15069.97"/>
    <n v="11280.86"/>
    <n v="29560.05"/>
    <n v="41342.080000000002"/>
    <n v="54848.41"/>
    <d v="2023-08-07T12:58:53"/>
    <n v="3764"/>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41"/>
    <s v="Med&amp;Pa Scholarship&amp;Loan Repay"/>
    <x v="452"/>
    <s v="601.09341"/>
    <x v="1"/>
    <n v="135"/>
    <n v="0"/>
    <n v="0"/>
    <n v="0"/>
    <n v="0"/>
    <n v="80000"/>
    <n v="80000"/>
    <d v="2023-08-07T12:58:53"/>
    <n v="3765"/>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41"/>
    <s v="Med&amp;Pa Scholarship&amp;Loan Repay"/>
    <x v="452"/>
    <s v="601.09341"/>
    <x v="3"/>
    <n v="220"/>
    <n v="0"/>
    <n v="0"/>
    <n v="0"/>
    <n v="0"/>
    <n v="80000"/>
    <n v="80000"/>
    <d v="2023-08-07T12:58:53"/>
    <n v="3766"/>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41"/>
    <s v="Med&amp;Pa Scholarship&amp;Loan Repay"/>
    <x v="452"/>
    <s v="601.09341"/>
    <x v="4"/>
    <n v="500"/>
    <n v="20702.009999999998"/>
    <n v="20897.120000000003"/>
    <n v="15526.130000000001"/>
    <n v="18279.190000000002"/>
    <n v="11782.029999999999"/>
    <n v="13506.33"/>
    <d v="2023-08-07T12:58:53"/>
    <n v="3767"/>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80"/>
    <s v="Dentl Scholarship &amp; Loan Repay"/>
    <x v="453"/>
    <s v="601.09380"/>
    <x v="0"/>
    <n v="100"/>
    <n v="0"/>
    <n v="0"/>
    <n v="0"/>
    <n v="0"/>
    <n v="0"/>
    <n v="14531.59"/>
    <d v="2023-08-07T12:58:53"/>
    <n v="3768"/>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80"/>
    <s v="Dentl Scholarship &amp; Loan Repay"/>
    <x v="453"/>
    <s v="601.09380"/>
    <x v="1"/>
    <n v="135"/>
    <n v="0"/>
    <n v="0"/>
    <n v="0"/>
    <n v="0"/>
    <n v="0"/>
    <n v="285000"/>
    <d v="2023-08-07T12:58:53"/>
    <n v="3769"/>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80"/>
    <s v="Dentl Scholarship &amp; Loan Repay"/>
    <x v="453"/>
    <s v="601.09380"/>
    <x v="2"/>
    <n v="200"/>
    <n v="0"/>
    <n v="0"/>
    <n v="0"/>
    <n v="0"/>
    <n v="0"/>
    <n v="272279.34999999998"/>
    <d v="2023-08-07T12:58:53"/>
    <n v="3770"/>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80"/>
    <s v="Dentl Scholarship &amp; Loan Repay"/>
    <x v="453"/>
    <s v="601.09380"/>
    <x v="3"/>
    <n v="220"/>
    <n v="0"/>
    <n v="0"/>
    <n v="0"/>
    <n v="0"/>
    <n v="0"/>
    <n v="12720.650000000023"/>
    <d v="2023-08-07T12:58:53"/>
    <n v="3771"/>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380"/>
    <s v="Dentl Scholarship &amp; Loan Repay"/>
    <x v="453"/>
    <s v="601.09380"/>
    <x v="4"/>
    <n v="500"/>
    <n v="0"/>
    <n v="0"/>
    <n v="0"/>
    <n v="0"/>
    <n v="0"/>
    <n v="286810.94"/>
    <d v="2023-08-07T12:58:53"/>
    <n v="3772"/>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450"/>
    <s v="Safe Drnkng Water St Revolving"/>
    <x v="454"/>
    <s v="601.09450"/>
    <x v="0"/>
    <n v="100"/>
    <n v="141543.6"/>
    <n v="785549.29"/>
    <n v="90300.94"/>
    <n v="145819.95000000001"/>
    <n v="149045.78"/>
    <n v="17616650.259999998"/>
    <d v="2023-08-07T12:58:53"/>
    <n v="3773"/>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450"/>
    <s v="Safe Drnkng Water St Revolving"/>
    <x v="454"/>
    <s v="601.09450"/>
    <x v="1"/>
    <n v="135"/>
    <n v="15595440"/>
    <n v="23016234"/>
    <n v="24792888"/>
    <n v="18522623"/>
    <n v="19022623"/>
    <n v="19158401"/>
    <d v="2023-08-07T12:58:53"/>
    <n v="3774"/>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450"/>
    <s v="Safe Drnkng Water St Revolving"/>
    <x v="454"/>
    <s v="601.09450"/>
    <x v="2"/>
    <n v="200"/>
    <n v="14446501.450000001"/>
    <n v="22641608.330000002"/>
    <n v="18804768.319999997"/>
    <n v="14852338.460000003"/>
    <n v="14684208.379999999"/>
    <n v="9462344.2800000012"/>
    <d v="2023-08-07T12:58:53"/>
    <n v="3775"/>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450"/>
    <s v="Safe Drnkng Water St Revolving"/>
    <x v="454"/>
    <s v="601.09450"/>
    <x v="3"/>
    <n v="220"/>
    <n v="1148938.5499999989"/>
    <n v="374625.66999999806"/>
    <n v="5988119.6800000034"/>
    <n v="3670284.5399999972"/>
    <n v="4338414.620000001"/>
    <n v="9696056.7199999988"/>
    <d v="2023-08-07T12:58:53"/>
    <n v="3776"/>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450"/>
    <s v="Safe Drnkng Water St Revolving"/>
    <x v="454"/>
    <s v="601.09450"/>
    <x v="4"/>
    <n v="500"/>
    <n v="14539005.700000001"/>
    <n v="23350613.73"/>
    <n v="18175642.84"/>
    <n v="14979097.189999999"/>
    <n v="14766333.129999999"/>
    <n v="19057142.860000003"/>
    <d v="2023-08-07T12:58:53"/>
    <n v="3777"/>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601"/>
    <s v="Dedicated Special Revenue-VDH"/>
    <x v="455"/>
    <s v="601.09601"/>
    <x v="0"/>
    <n v="100"/>
    <n v="1137715.4000000001"/>
    <n v="1202538.47"/>
    <n v="1278315.6299999999"/>
    <n v="779864.1"/>
    <n v="527946.51"/>
    <n v="87408.04"/>
    <d v="2023-08-07T12:58:53"/>
    <n v="3778"/>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601"/>
    <s v="Dedicated Special Revenue-VDH"/>
    <x v="455"/>
    <s v="601.09601"/>
    <x v="1"/>
    <n v="135"/>
    <n v="451798"/>
    <n v="451798"/>
    <n v="605357"/>
    <n v="1187058"/>
    <n v="953306"/>
    <n v="732210"/>
    <d v="2023-08-07T12:58:53"/>
    <n v="3779"/>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601"/>
    <s v="Dedicated Special Revenue-VDH"/>
    <x v="455"/>
    <s v="601.09601"/>
    <x v="2"/>
    <n v="200"/>
    <n v="436297.39"/>
    <n v="451798"/>
    <n v="407602.5"/>
    <n v="1186474.27"/>
    <n v="854923.54"/>
    <n v="701561.38"/>
    <d v="2023-08-07T12:58:53"/>
    <n v="3780"/>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601"/>
    <s v="Dedicated Special Revenue-VDH"/>
    <x v="455"/>
    <s v="601.09601"/>
    <x v="3"/>
    <n v="220"/>
    <n v="15500.609999999986"/>
    <n v="0"/>
    <n v="197754.5"/>
    <n v="583.72999999998137"/>
    <n v="98382.459999999963"/>
    <n v="30648.619999999995"/>
    <d v="2023-08-07T12:58:53"/>
    <n v="3781"/>
    <n v="1"/>
    <n v="1"/>
  </r>
  <r>
    <x v="8"/>
    <s v="Health and Human Resources Secretariat"/>
    <n v="9"/>
    <s v="Health and Human Resources"/>
    <n v="9"/>
    <s v="Health and Human Resources Secretariat"/>
    <s v="Executive Branch"/>
    <n v="1"/>
    <n v="601"/>
    <s v="135000"/>
    <s v="Department of Health"/>
    <x v="106"/>
    <s v="09"/>
    <s v="Dedicated Special Revenue"/>
    <s v="09: Dedicated Special Revenue"/>
    <s v="09601"/>
    <s v="Dedicated Special Revenue-VDH"/>
    <x v="455"/>
    <s v="601.09601"/>
    <x v="4"/>
    <n v="500"/>
    <n v="506663.58000000007"/>
    <n v="516621.07"/>
    <n v="483379.66000000003"/>
    <n v="811709.74000000011"/>
    <n v="726692.95000000007"/>
    <n v="340905.91"/>
    <d v="2023-08-07T12:58:53"/>
    <n v="3782"/>
    <n v="1"/>
    <n v="1"/>
  </r>
  <r>
    <x v="8"/>
    <s v="Health and Human Resources Secretariat"/>
    <n v="9"/>
    <s v="Health and Human Resources"/>
    <n v="9"/>
    <s v="Health and Human Resources Secretariat"/>
    <s v="Executive Branch"/>
    <n v="1"/>
    <n v="601"/>
    <s v="135000"/>
    <s v="Department of Health"/>
    <x v="106"/>
    <s v="10"/>
    <s v="Federal Trust"/>
    <s v="10: Federal Trust"/>
    <s v="10000"/>
    <s v="Federal Trust"/>
    <x v="6"/>
    <s v="601.10000"/>
    <x v="0"/>
    <n v="100"/>
    <n v="7545028.1000000015"/>
    <n v="6174749.2299999995"/>
    <n v="12080017.370000001"/>
    <n v="14388077.189999998"/>
    <n v="7724742.6699999999"/>
    <n v="10603210.579999998"/>
    <d v="2023-08-07T12:58:53"/>
    <n v="3783"/>
    <n v="1"/>
    <n v="1"/>
  </r>
  <r>
    <x v="8"/>
    <s v="Health and Human Resources Secretariat"/>
    <n v="9"/>
    <s v="Health and Human Resources"/>
    <n v="9"/>
    <s v="Health and Human Resources Secretariat"/>
    <s v="Executive Branch"/>
    <n v="1"/>
    <n v="601"/>
    <s v="135000"/>
    <s v="Department of Health"/>
    <x v="106"/>
    <s v="10"/>
    <s v="Federal Trust"/>
    <s v="10: Federal Trust"/>
    <s v="10000"/>
    <s v="Federal Trust"/>
    <x v="6"/>
    <s v="601.10000"/>
    <x v="1"/>
    <n v="135"/>
    <n v="290410518"/>
    <n v="295055319"/>
    <n v="277183065.95999998"/>
    <n v="298811780"/>
    <n v="296834718.00999999"/>
    <n v="301365629"/>
    <d v="2023-08-07T12:58:53"/>
    <n v="3784"/>
    <n v="1"/>
    <n v="1"/>
  </r>
  <r>
    <x v="8"/>
    <s v="Health and Human Resources Secretariat"/>
    <n v="9"/>
    <s v="Health and Human Resources"/>
    <n v="9"/>
    <s v="Health and Human Resources Secretariat"/>
    <s v="Executive Branch"/>
    <n v="1"/>
    <n v="601"/>
    <s v="135000"/>
    <s v="Department of Health"/>
    <x v="106"/>
    <s v="10"/>
    <s v="Federal Trust"/>
    <s v="10: Federal Trust"/>
    <s v="10000"/>
    <s v="Federal Trust"/>
    <x v="6"/>
    <s v="601.10000"/>
    <x v="2"/>
    <n v="200"/>
    <n v="268818045.23999995"/>
    <n v="257649739.62999985"/>
    <n v="239143176.83999962"/>
    <n v="208071119.46000007"/>
    <n v="226751263.77999994"/>
    <n v="234928415.27999982"/>
    <d v="2023-08-07T12:58:53"/>
    <n v="3785"/>
    <n v="1"/>
    <n v="1"/>
  </r>
  <r>
    <x v="8"/>
    <s v="Health and Human Resources Secretariat"/>
    <n v="9"/>
    <s v="Health and Human Resources"/>
    <n v="9"/>
    <s v="Health and Human Resources Secretariat"/>
    <s v="Executive Branch"/>
    <n v="1"/>
    <n v="601"/>
    <s v="135000"/>
    <s v="Department of Health"/>
    <x v="106"/>
    <s v="10"/>
    <s v="Federal Trust"/>
    <s v="10: Federal Trust"/>
    <s v="10000"/>
    <s v="Federal Trust"/>
    <x v="6"/>
    <s v="601.10000"/>
    <x v="3"/>
    <n v="220"/>
    <n v="21592472.76000005"/>
    <n v="37405579.370000154"/>
    <n v="38039889.120000362"/>
    <n v="90740660.539999932"/>
    <n v="70083454.230000049"/>
    <n v="66437213.720000178"/>
    <d v="2023-08-07T12:58:53"/>
    <n v="3786"/>
    <n v="1"/>
    <n v="1"/>
  </r>
  <r>
    <x v="8"/>
    <s v="Health and Human Resources Secretariat"/>
    <n v="9"/>
    <s v="Health and Human Resources"/>
    <n v="9"/>
    <s v="Health and Human Resources Secretariat"/>
    <s v="Executive Branch"/>
    <n v="1"/>
    <n v="601"/>
    <s v="135000"/>
    <s v="Department of Health"/>
    <x v="106"/>
    <s v="10"/>
    <s v="Federal Trust"/>
    <s v="10: Federal Trust"/>
    <s v="10000"/>
    <s v="Federal Trust"/>
    <x v="6"/>
    <s v="601.10000"/>
    <x v="4"/>
    <n v="500"/>
    <n v="282279940.75999993"/>
    <n v="259378979.74999994"/>
    <n v="249293802.45999998"/>
    <n v="213988204.22000006"/>
    <n v="223317476.25999999"/>
    <n v="242598294.28999999"/>
    <d v="2023-08-07T12:58:53"/>
    <n v="3787"/>
    <n v="1"/>
    <n v="1"/>
  </r>
  <r>
    <x v="8"/>
    <s v="Health and Human Resources Secretariat"/>
    <n v="9"/>
    <s v="Health and Human Resources"/>
    <n v="9"/>
    <s v="Health and Human Resources Secretariat"/>
    <s v="Executive Branch"/>
    <n v="1"/>
    <n v="601"/>
    <s v="135000"/>
    <s v="Department of Health"/>
    <x v="106"/>
    <s v="10"/>
    <s v="Federal Trust"/>
    <s v="10: Federal Trust"/>
    <s v="10020"/>
    <s v="PblcHlthCrisisRspns - COVID-19"/>
    <x v="85"/>
    <s v="601.10020"/>
    <x v="0"/>
    <n v="100"/>
    <n v="0"/>
    <n v="0"/>
    <n v="-532136.1"/>
    <n v="99702.69"/>
    <n v="54649.83"/>
    <n v="127061.16999999998"/>
    <d v="2023-08-07T12:58:53"/>
    <n v="3788"/>
    <n v="1"/>
    <n v="1"/>
  </r>
  <r>
    <x v="8"/>
    <s v="Health and Human Resources Secretariat"/>
    <n v="9"/>
    <s v="Health and Human Resources"/>
    <n v="9"/>
    <s v="Health and Human Resources Secretariat"/>
    <s v="Executive Branch"/>
    <n v="1"/>
    <n v="601"/>
    <s v="135000"/>
    <s v="Department of Health"/>
    <x v="106"/>
    <s v="10"/>
    <s v="Federal Trust"/>
    <s v="10: Federal Trust"/>
    <s v="10020"/>
    <s v="PblcHlthCrisisRspns - COVID-19"/>
    <x v="85"/>
    <s v="601.10020"/>
    <x v="1"/>
    <n v="135"/>
    <n v="0"/>
    <n v="0"/>
    <n v="13621612"/>
    <n v="6761464"/>
    <n v="25925667.689999998"/>
    <n v="22084840"/>
    <d v="2023-08-07T12:58:53"/>
    <n v="3789"/>
    <n v="1"/>
    <n v="1"/>
  </r>
  <r>
    <x v="8"/>
    <s v="Health and Human Resources Secretariat"/>
    <n v="9"/>
    <s v="Health and Human Resources"/>
    <n v="9"/>
    <s v="Health and Human Resources Secretariat"/>
    <s v="Executive Branch"/>
    <n v="1"/>
    <n v="601"/>
    <s v="135000"/>
    <s v="Department of Health"/>
    <x v="106"/>
    <s v="10"/>
    <s v="Federal Trust"/>
    <s v="10: Federal Trust"/>
    <s v="10020"/>
    <s v="PblcHlthCrisisRspns - COVID-19"/>
    <x v="85"/>
    <s v="601.10020"/>
    <x v="2"/>
    <n v="200"/>
    <n v="0"/>
    <n v="0"/>
    <n v="6360148.0999999996"/>
    <n v="5867307.8400000008"/>
    <n v="6149076.9799999995"/>
    <n v="16951052.110000003"/>
    <d v="2023-08-07T12:58:53"/>
    <n v="3790"/>
    <n v="1"/>
    <n v="1"/>
  </r>
  <r>
    <x v="8"/>
    <s v="Health and Human Resources Secretariat"/>
    <n v="9"/>
    <s v="Health and Human Resources"/>
    <n v="9"/>
    <s v="Health and Human Resources Secretariat"/>
    <s v="Executive Branch"/>
    <n v="1"/>
    <n v="601"/>
    <s v="135000"/>
    <s v="Department of Health"/>
    <x v="106"/>
    <s v="10"/>
    <s v="Federal Trust"/>
    <s v="10: Federal Trust"/>
    <s v="10020"/>
    <s v="PblcHlthCrisisRspns - COVID-19"/>
    <x v="85"/>
    <s v="601.10020"/>
    <x v="3"/>
    <n v="220"/>
    <n v="0"/>
    <n v="0"/>
    <n v="7261463.9000000004"/>
    <n v="894156.15999999922"/>
    <n v="19776590.709999997"/>
    <n v="5133787.8899999969"/>
    <d v="2023-08-07T12:58:53"/>
    <n v="3791"/>
    <n v="1"/>
    <n v="1"/>
  </r>
  <r>
    <x v="8"/>
    <s v="Health and Human Resources Secretariat"/>
    <n v="9"/>
    <s v="Health and Human Resources"/>
    <n v="9"/>
    <s v="Health and Human Resources Secretariat"/>
    <s v="Executive Branch"/>
    <n v="1"/>
    <n v="601"/>
    <s v="135000"/>
    <s v="Department of Health"/>
    <x v="106"/>
    <s v="10"/>
    <s v="Federal Trust"/>
    <s v="10: Federal Trust"/>
    <s v="10020"/>
    <s v="PblcHlthCrisisRspns - COVID-19"/>
    <x v="85"/>
    <s v="601.10020"/>
    <x v="4"/>
    <n v="500"/>
    <n v="0"/>
    <n v="0"/>
    <n v="6328012"/>
    <n v="6999146.6299999999"/>
    <n v="12469144.119999999"/>
    <n v="23388261.09"/>
    <d v="2023-08-07T12:58:53"/>
    <n v="3792"/>
    <n v="1"/>
    <n v="1"/>
  </r>
  <r>
    <x v="8"/>
    <s v="Health and Human Resources Secretariat"/>
    <n v="9"/>
    <s v="Health and Human Resources"/>
    <n v="9"/>
    <s v="Health and Human Resources Secretariat"/>
    <s v="Executive Branch"/>
    <n v="1"/>
    <n v="601"/>
    <s v="135000"/>
    <s v="Department of Health"/>
    <x v="106"/>
    <s v="10"/>
    <s v="Federal Trust"/>
    <s v="10: Federal Trust"/>
    <s v="10100"/>
    <s v="CARESActPrvdrReliefFd-COVID-19"/>
    <x v="456"/>
    <s v="601.10100"/>
    <x v="1"/>
    <n v="135"/>
    <n v="0"/>
    <n v="0"/>
    <n v="18706"/>
    <n v="0"/>
    <n v="0"/>
    <n v="0"/>
    <d v="2023-08-07T12:58:53"/>
    <n v="3793"/>
    <n v="1"/>
    <n v="1"/>
  </r>
  <r>
    <x v="8"/>
    <s v="Health and Human Resources Secretariat"/>
    <n v="9"/>
    <s v="Health and Human Resources"/>
    <n v="9"/>
    <s v="Health and Human Resources Secretariat"/>
    <s v="Executive Branch"/>
    <n v="1"/>
    <n v="601"/>
    <s v="135000"/>
    <s v="Department of Health"/>
    <x v="106"/>
    <s v="10"/>
    <s v="Federal Trust"/>
    <s v="10: Federal Trust"/>
    <s v="10100"/>
    <s v="CARESActPrvdrReliefFd-COVID-19"/>
    <x v="456"/>
    <s v="601.10100"/>
    <x v="2"/>
    <n v="200"/>
    <n v="0"/>
    <n v="0"/>
    <n v="18705.78"/>
    <n v="0"/>
    <n v="0"/>
    <n v="0"/>
    <d v="2023-08-07T12:58:53"/>
    <n v="3794"/>
    <n v="1"/>
    <n v="1"/>
  </r>
  <r>
    <x v="8"/>
    <s v="Health and Human Resources Secretariat"/>
    <n v="9"/>
    <s v="Health and Human Resources"/>
    <n v="9"/>
    <s v="Health and Human Resources Secretariat"/>
    <s v="Executive Branch"/>
    <n v="1"/>
    <n v="601"/>
    <s v="135000"/>
    <s v="Department of Health"/>
    <x v="106"/>
    <s v="10"/>
    <s v="Federal Trust"/>
    <s v="10: Federal Trust"/>
    <s v="10100"/>
    <s v="CARESActPrvdrReliefFd-COVID-19"/>
    <x v="456"/>
    <s v="601.10100"/>
    <x v="3"/>
    <n v="220"/>
    <n v="0"/>
    <n v="0"/>
    <n v="0.22000000000116415"/>
    <n v="0"/>
    <n v="0"/>
    <n v="0"/>
    <d v="2023-08-07T12:58:53"/>
    <n v="3795"/>
    <n v="1"/>
    <n v="1"/>
  </r>
  <r>
    <x v="8"/>
    <s v="Health and Human Resources Secretariat"/>
    <n v="9"/>
    <s v="Health and Human Resources"/>
    <n v="9"/>
    <s v="Health and Human Resources Secretariat"/>
    <s v="Executive Branch"/>
    <n v="1"/>
    <n v="601"/>
    <s v="135000"/>
    <s v="Department of Health"/>
    <x v="106"/>
    <s v="10"/>
    <s v="Federal Trust"/>
    <s v="10: Federal Trust"/>
    <s v="10100"/>
    <s v="CARESActPrvdrReliefFd-COVID-19"/>
    <x v="456"/>
    <s v="601.10100"/>
    <x v="4"/>
    <n v="500"/>
    <n v="0"/>
    <n v="0"/>
    <n v="18705.78"/>
    <n v="0"/>
    <n v="0"/>
    <n v="0"/>
    <d v="2023-08-07T12:58:53"/>
    <n v="3796"/>
    <n v="1"/>
    <n v="1"/>
  </r>
  <r>
    <x v="8"/>
    <s v="Health and Human Resources Secretariat"/>
    <n v="9"/>
    <s v="Health and Human Resources"/>
    <n v="9"/>
    <s v="Health and Human Resources Secretariat"/>
    <s v="Executive Branch"/>
    <n v="1"/>
    <n v="601"/>
    <s v="135000"/>
    <s v="Department of Health"/>
    <x v="106"/>
    <s v="10"/>
    <s v="Federal Trust"/>
    <s v="10: Federal Trust"/>
    <s v="10110"/>
    <s v="CARESActRlfFd?General-COVID-19"/>
    <x v="2"/>
    <s v="601.10110"/>
    <x v="0"/>
    <n v="100"/>
    <n v="0"/>
    <n v="0"/>
    <n v="5892653.5"/>
    <n v="51825643.57"/>
    <n v="1200"/>
    <n v="0"/>
    <d v="2023-08-07T12:58:53"/>
    <n v="3797"/>
    <n v="1"/>
    <n v="1"/>
  </r>
  <r>
    <x v="8"/>
    <s v="Health and Human Resources Secretariat"/>
    <n v="9"/>
    <s v="Health and Human Resources"/>
    <n v="9"/>
    <s v="Health and Human Resources Secretariat"/>
    <s v="Executive Branch"/>
    <n v="1"/>
    <n v="601"/>
    <s v="135000"/>
    <s v="Department of Health"/>
    <x v="106"/>
    <s v="10"/>
    <s v="Federal Trust"/>
    <s v="10: Federal Trust"/>
    <s v="10110"/>
    <s v="CARESActRlfFd?General-COVID-19"/>
    <x v="2"/>
    <s v="601.10110"/>
    <x v="1"/>
    <n v="135"/>
    <n v="0"/>
    <n v="0"/>
    <n v="6300497"/>
    <n v="194165561"/>
    <n v="49962552.879999988"/>
    <n v="0"/>
    <d v="2023-08-07T12:58:53"/>
    <n v="3798"/>
    <n v="1"/>
    <n v="1"/>
  </r>
  <r>
    <x v="8"/>
    <s v="Health and Human Resources Secretariat"/>
    <n v="9"/>
    <s v="Health and Human Resources"/>
    <n v="9"/>
    <s v="Health and Human Resources Secretariat"/>
    <s v="Executive Branch"/>
    <n v="1"/>
    <n v="601"/>
    <s v="135000"/>
    <s v="Department of Health"/>
    <x v="106"/>
    <s v="10"/>
    <s v="Federal Trust"/>
    <s v="10: Federal Trust"/>
    <s v="10110"/>
    <s v="CARESActRlfFd?General-COVID-19"/>
    <x v="2"/>
    <s v="601.10110"/>
    <x v="2"/>
    <n v="200"/>
    <n v="0"/>
    <n v="0"/>
    <n v="407843.5"/>
    <n v="142173142.07999972"/>
    <n v="49961352.87999998"/>
    <n v="0"/>
    <d v="2023-08-07T12:58:53"/>
    <n v="3799"/>
    <n v="1"/>
    <n v="1"/>
  </r>
  <r>
    <x v="8"/>
    <s v="Health and Human Resources Secretariat"/>
    <n v="9"/>
    <s v="Health and Human Resources"/>
    <n v="9"/>
    <s v="Health and Human Resources Secretariat"/>
    <s v="Executive Branch"/>
    <n v="1"/>
    <n v="601"/>
    <s v="135000"/>
    <s v="Department of Health"/>
    <x v="106"/>
    <s v="10"/>
    <s v="Federal Trust"/>
    <s v="10: Federal Trust"/>
    <s v="10110"/>
    <s v="CARESActRlfFd?General-COVID-19"/>
    <x v="2"/>
    <s v="601.10110"/>
    <x v="3"/>
    <n v="220"/>
    <n v="0"/>
    <n v="0"/>
    <n v="5892653.5"/>
    <n v="51992418.920000285"/>
    <n v="1200.0000000074506"/>
    <n v="0"/>
    <d v="2023-08-07T12:58:53"/>
    <n v="3800"/>
    <n v="1"/>
    <n v="1"/>
  </r>
  <r>
    <x v="8"/>
    <s v="Health and Human Resources Secretariat"/>
    <n v="9"/>
    <s v="Health and Human Resources"/>
    <n v="9"/>
    <s v="Health and Human Resources Secretariat"/>
    <s v="Executive Branch"/>
    <n v="1"/>
    <n v="601"/>
    <s v="135000"/>
    <s v="Department of Health"/>
    <x v="106"/>
    <s v="10"/>
    <s v="Federal Trust"/>
    <s v="10: Federal Trust"/>
    <s v="10110"/>
    <s v="CARESActRlfFd?General-COVID-19"/>
    <x v="2"/>
    <s v="601.10110"/>
    <x v="4"/>
    <n v="500"/>
    <n v="0"/>
    <n v="0"/>
    <n v="0"/>
    <n v="0"/>
    <n v="118869.71"/>
    <n v="0"/>
    <d v="2023-08-07T12:58:53"/>
    <n v="3801"/>
    <n v="1"/>
    <n v="1"/>
  </r>
  <r>
    <x v="8"/>
    <s v="Health and Human Resources Secretariat"/>
    <n v="9"/>
    <s v="Health and Human Resources"/>
    <n v="9"/>
    <s v="Health and Human Resources Secretariat"/>
    <s v="Executive Branch"/>
    <n v="1"/>
    <n v="601"/>
    <s v="135000"/>
    <s v="Department of Health"/>
    <x v="106"/>
    <s v="10"/>
    <s v="Federal Trust"/>
    <s v="10: Federal Trust"/>
    <s v="10130"/>
    <s v="NatlBioterHospPrepPgm-COVID-19"/>
    <x v="457"/>
    <s v="601.10130"/>
    <x v="0"/>
    <n v="100"/>
    <n v="0"/>
    <n v="0"/>
    <n v="8824"/>
    <n v="1.3"/>
    <n v="8084.13"/>
    <n v="8084.13"/>
    <d v="2023-08-07T12:58:53"/>
    <n v="3802"/>
    <n v="1"/>
    <n v="1"/>
  </r>
  <r>
    <x v="8"/>
    <s v="Health and Human Resources Secretariat"/>
    <n v="9"/>
    <s v="Health and Human Resources"/>
    <n v="9"/>
    <s v="Health and Human Resources Secretariat"/>
    <s v="Executive Branch"/>
    <n v="1"/>
    <n v="601"/>
    <s v="135000"/>
    <s v="Department of Health"/>
    <x v="106"/>
    <s v="10"/>
    <s v="Federal Trust"/>
    <s v="10: Federal Trust"/>
    <s v="10130"/>
    <s v="NatlBioterHospPrepPgm-COVID-19"/>
    <x v="457"/>
    <s v="601.10130"/>
    <x v="1"/>
    <n v="135"/>
    <n v="0"/>
    <n v="0"/>
    <n v="1020234"/>
    <n v="3580636"/>
    <n v="1088866.3"/>
    <n v="0"/>
    <d v="2023-08-07T12:58:53"/>
    <n v="3803"/>
    <n v="1"/>
    <n v="1"/>
  </r>
  <r>
    <x v="8"/>
    <s v="Health and Human Resources Secretariat"/>
    <n v="9"/>
    <s v="Health and Human Resources"/>
    <n v="9"/>
    <s v="Health and Human Resources Secretariat"/>
    <s v="Executive Branch"/>
    <n v="1"/>
    <n v="601"/>
    <s v="135000"/>
    <s v="Department of Health"/>
    <x v="106"/>
    <s v="10"/>
    <s v="Federal Trust"/>
    <s v="10: Federal Trust"/>
    <s v="10130"/>
    <s v="NatlBioterHospPrepPgm-COVID-19"/>
    <x v="457"/>
    <s v="601.10130"/>
    <x v="2"/>
    <n v="200"/>
    <n v="0"/>
    <n v="0"/>
    <n v="0"/>
    <n v="2491769.7000000002"/>
    <n v="1063894.17"/>
    <n v="0"/>
    <d v="2023-08-07T12:58:53"/>
    <n v="3804"/>
    <n v="1"/>
    <n v="1"/>
  </r>
  <r>
    <x v="8"/>
    <s v="Health and Human Resources Secretariat"/>
    <n v="9"/>
    <s v="Health and Human Resources"/>
    <n v="9"/>
    <s v="Health and Human Resources Secretariat"/>
    <s v="Executive Branch"/>
    <n v="1"/>
    <n v="601"/>
    <s v="135000"/>
    <s v="Department of Health"/>
    <x v="106"/>
    <s v="10"/>
    <s v="Federal Trust"/>
    <s v="10: Federal Trust"/>
    <s v="10130"/>
    <s v="NatlBioterHospPrepPgm-COVID-19"/>
    <x v="457"/>
    <s v="601.10130"/>
    <x v="3"/>
    <n v="220"/>
    <n v="0"/>
    <n v="0"/>
    <n v="1020234"/>
    <n v="1088866.2999999998"/>
    <n v="24972.130000000121"/>
    <n v="0"/>
    <d v="2023-08-07T12:58:53"/>
    <n v="3805"/>
    <n v="1"/>
    <n v="1"/>
  </r>
  <r>
    <x v="8"/>
    <s v="Health and Human Resources Secretariat"/>
    <n v="9"/>
    <s v="Health and Human Resources"/>
    <n v="9"/>
    <s v="Health and Human Resources Secretariat"/>
    <s v="Executive Branch"/>
    <n v="1"/>
    <n v="601"/>
    <s v="135000"/>
    <s v="Department of Health"/>
    <x v="106"/>
    <s v="10"/>
    <s v="Federal Trust"/>
    <s v="10: Federal Trust"/>
    <s v="10130"/>
    <s v="NatlBioterHospPrepPgm-COVID-19"/>
    <x v="457"/>
    <s v="601.10130"/>
    <x v="4"/>
    <n v="500"/>
    <n v="0"/>
    <n v="0"/>
    <n v="8824"/>
    <n v="2482947"/>
    <n v="1071977"/>
    <n v="0"/>
    <d v="2023-08-07T12:58:53"/>
    <n v="3806"/>
    <n v="1"/>
    <n v="1"/>
  </r>
  <r>
    <x v="8"/>
    <s v="Health and Human Resources Secretariat"/>
    <n v="9"/>
    <s v="Health and Human Resources"/>
    <n v="9"/>
    <s v="Health and Human Resources Secretariat"/>
    <s v="Executive Branch"/>
    <n v="1"/>
    <n v="601"/>
    <s v="135000"/>
    <s v="Department of Health"/>
    <x v="106"/>
    <s v="10"/>
    <s v="Federal Trust"/>
    <s v="10: Federal Trust"/>
    <s v="10140"/>
    <s v="RyanWhtHIV/AIDSPrgPtB-COVID-19"/>
    <x v="458"/>
    <s v="601.10140"/>
    <x v="0"/>
    <n v="100"/>
    <n v="0"/>
    <n v="0"/>
    <n v="0"/>
    <n v="5463.95"/>
    <n v="0"/>
    <n v="0"/>
    <d v="2023-08-07T12:58:53"/>
    <n v="3807"/>
    <n v="1"/>
    <n v="1"/>
  </r>
  <r>
    <x v="8"/>
    <s v="Health and Human Resources Secretariat"/>
    <n v="9"/>
    <s v="Health and Human Resources"/>
    <n v="9"/>
    <s v="Health and Human Resources Secretariat"/>
    <s v="Executive Branch"/>
    <n v="1"/>
    <n v="601"/>
    <s v="135000"/>
    <s v="Department of Health"/>
    <x v="106"/>
    <s v="10"/>
    <s v="Federal Trust"/>
    <s v="10: Federal Trust"/>
    <s v="10140"/>
    <s v="RyanWhtHIV/AIDSPrgPtB-COVID-19"/>
    <x v="458"/>
    <s v="601.10140"/>
    <x v="1"/>
    <n v="135"/>
    <n v="0"/>
    <n v="0"/>
    <n v="508526"/>
    <n v="508526"/>
    <n v="201463.26"/>
    <n v="150000"/>
    <d v="2023-08-07T12:58:53"/>
    <n v="3808"/>
    <n v="1"/>
    <n v="1"/>
  </r>
  <r>
    <x v="8"/>
    <s v="Health and Human Resources Secretariat"/>
    <n v="9"/>
    <s v="Health and Human Resources"/>
    <n v="9"/>
    <s v="Health and Human Resources Secretariat"/>
    <s v="Executive Branch"/>
    <n v="1"/>
    <n v="601"/>
    <s v="135000"/>
    <s v="Department of Health"/>
    <x v="106"/>
    <s v="10"/>
    <s v="Federal Trust"/>
    <s v="10: Federal Trust"/>
    <s v="10140"/>
    <s v="RyanWhtHIV/AIDSPrgPtB-COVID-19"/>
    <x v="458"/>
    <s v="601.10140"/>
    <x v="2"/>
    <n v="200"/>
    <n v="0"/>
    <n v="0"/>
    <n v="0"/>
    <n v="297073.25000000006"/>
    <n v="201462.21"/>
    <n v="0"/>
    <d v="2023-08-07T12:58:53"/>
    <n v="3809"/>
    <n v="1"/>
    <n v="1"/>
  </r>
  <r>
    <x v="8"/>
    <s v="Health and Human Resources Secretariat"/>
    <n v="9"/>
    <s v="Health and Human Resources"/>
    <n v="9"/>
    <s v="Health and Human Resources Secretariat"/>
    <s v="Executive Branch"/>
    <n v="1"/>
    <n v="601"/>
    <s v="135000"/>
    <s v="Department of Health"/>
    <x v="106"/>
    <s v="10"/>
    <s v="Federal Trust"/>
    <s v="10: Federal Trust"/>
    <s v="10140"/>
    <s v="RyanWhtHIV/AIDSPrgPtB-COVID-19"/>
    <x v="458"/>
    <s v="601.10140"/>
    <x v="3"/>
    <n v="220"/>
    <n v="0"/>
    <n v="0"/>
    <n v="508526"/>
    <n v="211452.74999999994"/>
    <n v="1.0500000000174623"/>
    <n v="150000"/>
    <d v="2023-08-07T12:58:53"/>
    <n v="3810"/>
    <n v="1"/>
    <n v="1"/>
  </r>
  <r>
    <x v="8"/>
    <s v="Health and Human Resources Secretariat"/>
    <n v="9"/>
    <s v="Health and Human Resources"/>
    <n v="9"/>
    <s v="Health and Human Resources Secretariat"/>
    <s v="Executive Branch"/>
    <n v="1"/>
    <n v="601"/>
    <s v="135000"/>
    <s v="Department of Health"/>
    <x v="106"/>
    <s v="10"/>
    <s v="Federal Trust"/>
    <s v="10: Federal Trust"/>
    <s v="10140"/>
    <s v="RyanWhtHIV/AIDSPrgPtB-COVID-19"/>
    <x v="458"/>
    <s v="601.10140"/>
    <x v="4"/>
    <n v="500"/>
    <n v="0"/>
    <n v="0"/>
    <n v="0"/>
    <n v="332485"/>
    <n v="222504.59"/>
    <n v="0"/>
    <d v="2023-08-07T12:58:53"/>
    <n v="3811"/>
    <n v="1"/>
    <n v="1"/>
  </r>
  <r>
    <x v="8"/>
    <s v="Health and Human Resources Secretariat"/>
    <n v="9"/>
    <s v="Health and Human Resources"/>
    <n v="9"/>
    <s v="Health and Human Resources Secretariat"/>
    <s v="Executive Branch"/>
    <n v="1"/>
    <n v="601"/>
    <s v="135000"/>
    <s v="Department of Health"/>
    <x v="106"/>
    <s v="10"/>
    <s v="Federal Trust"/>
    <s v="10: Federal Trust"/>
    <s v="10150"/>
    <s v="ChldNtrtnPrgGrntsToSt-COVID-19"/>
    <x v="252"/>
    <s v="601.10150"/>
    <x v="0"/>
    <n v="100"/>
    <n v="0"/>
    <n v="0"/>
    <n v="0.81"/>
    <n v="0"/>
    <n v="0"/>
    <n v="0"/>
    <d v="2023-08-07T12:58:53"/>
    <n v="3812"/>
    <n v="1"/>
    <n v="1"/>
  </r>
  <r>
    <x v="8"/>
    <s v="Health and Human Resources Secretariat"/>
    <n v="9"/>
    <s v="Health and Human Resources"/>
    <n v="9"/>
    <s v="Health and Human Resources Secretariat"/>
    <s v="Executive Branch"/>
    <n v="1"/>
    <n v="601"/>
    <s v="135000"/>
    <s v="Department of Health"/>
    <x v="106"/>
    <s v="10"/>
    <s v="Federal Trust"/>
    <s v="10: Federal Trust"/>
    <s v="10150"/>
    <s v="ChldNtrtnPrgGrntsToSt-COVID-19"/>
    <x v="252"/>
    <s v="601.10150"/>
    <x v="1"/>
    <n v="135"/>
    <n v="0"/>
    <n v="0"/>
    <n v="5528249"/>
    <n v="20646400"/>
    <n v="0"/>
    <n v="0"/>
    <d v="2023-08-07T12:58:53"/>
    <n v="3813"/>
    <n v="1"/>
    <n v="1"/>
  </r>
  <r>
    <x v="8"/>
    <s v="Health and Human Resources Secretariat"/>
    <n v="9"/>
    <s v="Health and Human Resources"/>
    <n v="9"/>
    <s v="Health and Human Resources Secretariat"/>
    <s v="Executive Branch"/>
    <n v="1"/>
    <n v="601"/>
    <s v="135000"/>
    <s v="Department of Health"/>
    <x v="106"/>
    <s v="10"/>
    <s v="Federal Trust"/>
    <s v="10: Federal Trust"/>
    <s v="10150"/>
    <s v="ChldNtrtnPrgGrntsToSt-COVID-19"/>
    <x v="252"/>
    <s v="601.10150"/>
    <x v="2"/>
    <n v="200"/>
    <n v="0"/>
    <n v="0"/>
    <n v="4348580.1900000004"/>
    <n v="6975732.6299999999"/>
    <n v="0"/>
    <n v="0"/>
    <d v="2023-08-07T12:58:53"/>
    <n v="3814"/>
    <n v="1"/>
    <n v="1"/>
  </r>
  <r>
    <x v="8"/>
    <s v="Health and Human Resources Secretariat"/>
    <n v="9"/>
    <s v="Health and Human Resources"/>
    <n v="9"/>
    <s v="Health and Human Resources Secretariat"/>
    <s v="Executive Branch"/>
    <n v="1"/>
    <n v="601"/>
    <s v="135000"/>
    <s v="Department of Health"/>
    <x v="106"/>
    <s v="10"/>
    <s v="Federal Trust"/>
    <s v="10: Federal Trust"/>
    <s v="10150"/>
    <s v="ChldNtrtnPrgGrntsToSt-COVID-19"/>
    <x v="252"/>
    <s v="601.10150"/>
    <x v="3"/>
    <n v="220"/>
    <n v="0"/>
    <n v="0"/>
    <n v="1179668.8099999996"/>
    <n v="13670667.370000001"/>
    <n v="0"/>
    <n v="0"/>
    <d v="2023-08-07T12:58:53"/>
    <n v="3815"/>
    <n v="1"/>
    <n v="1"/>
  </r>
  <r>
    <x v="8"/>
    <s v="Health and Human Resources Secretariat"/>
    <n v="9"/>
    <s v="Health and Human Resources"/>
    <n v="9"/>
    <s v="Health and Human Resources Secretariat"/>
    <s v="Executive Branch"/>
    <n v="1"/>
    <n v="601"/>
    <s v="135000"/>
    <s v="Department of Health"/>
    <x v="106"/>
    <s v="10"/>
    <s v="Federal Trust"/>
    <s v="10: Federal Trust"/>
    <s v="10150"/>
    <s v="ChldNtrtnPrgGrntsToSt-COVID-19"/>
    <x v="252"/>
    <s v="601.10150"/>
    <x v="4"/>
    <n v="500"/>
    <n v="0"/>
    <n v="0"/>
    <n v="4348581"/>
    <n v="6975732.54"/>
    <n v="0.16000000000349246"/>
    <n v="0"/>
    <d v="2023-08-07T12:58:53"/>
    <n v="3816"/>
    <n v="1"/>
    <n v="1"/>
  </r>
  <r>
    <x v="8"/>
    <s v="Health and Human Resources Secretariat"/>
    <n v="9"/>
    <s v="Health and Human Resources"/>
    <n v="9"/>
    <s v="Health and Human Resources Secretariat"/>
    <s v="Executive Branch"/>
    <n v="1"/>
    <n v="601"/>
    <s v="135000"/>
    <s v="Department of Health"/>
    <x v="106"/>
    <s v="10"/>
    <s v="Federal Trust"/>
    <s v="10: Federal Trust"/>
    <s v="10160"/>
    <s v="StateHospImprvmntPrg-COVID-19"/>
    <x v="459"/>
    <s v="601.10160"/>
    <x v="1"/>
    <n v="135"/>
    <n v="0"/>
    <n v="0"/>
    <n v="1854974"/>
    <n v="0"/>
    <n v="0"/>
    <n v="0"/>
    <d v="2023-08-07T12:58:53"/>
    <n v="3817"/>
    <n v="1"/>
    <n v="1"/>
  </r>
  <r>
    <x v="8"/>
    <s v="Health and Human Resources Secretariat"/>
    <n v="9"/>
    <s v="Health and Human Resources"/>
    <n v="9"/>
    <s v="Health and Human Resources Secretariat"/>
    <s v="Executive Branch"/>
    <n v="1"/>
    <n v="601"/>
    <s v="135000"/>
    <s v="Department of Health"/>
    <x v="106"/>
    <s v="10"/>
    <s v="Federal Trust"/>
    <s v="10: Federal Trust"/>
    <s v="10160"/>
    <s v="StateHospImprvmntPrg-COVID-19"/>
    <x v="459"/>
    <s v="601.10160"/>
    <x v="2"/>
    <n v="200"/>
    <n v="0"/>
    <n v="0"/>
    <n v="1854974"/>
    <n v="0"/>
    <n v="0"/>
    <n v="0"/>
    <d v="2023-08-07T12:58:53"/>
    <n v="3818"/>
    <n v="1"/>
    <n v="1"/>
  </r>
  <r>
    <x v="8"/>
    <s v="Health and Human Resources Secretariat"/>
    <n v="9"/>
    <s v="Health and Human Resources"/>
    <n v="9"/>
    <s v="Health and Human Resources Secretariat"/>
    <s v="Executive Branch"/>
    <n v="1"/>
    <n v="601"/>
    <s v="135000"/>
    <s v="Department of Health"/>
    <x v="106"/>
    <s v="10"/>
    <s v="Federal Trust"/>
    <s v="10: Federal Trust"/>
    <s v="10160"/>
    <s v="StateHospImprvmntPrg-COVID-19"/>
    <x v="459"/>
    <s v="601.10160"/>
    <x v="4"/>
    <n v="500"/>
    <n v="0"/>
    <n v="0"/>
    <n v="1854974"/>
    <n v="0"/>
    <n v="0"/>
    <n v="0"/>
    <d v="2023-08-07T12:58:53"/>
    <n v="3819"/>
    <n v="1"/>
    <n v="1"/>
  </r>
  <r>
    <x v="8"/>
    <s v="Health and Human Resources Secretariat"/>
    <n v="9"/>
    <s v="Health and Human Resources"/>
    <n v="9"/>
    <s v="Health and Human Resources Secretariat"/>
    <s v="Executive Branch"/>
    <n v="1"/>
    <n v="601"/>
    <s v="135000"/>
    <s v="Department of Health"/>
    <x v="106"/>
    <s v="10"/>
    <s v="Federal Trust"/>
    <s v="10: Federal Trust"/>
    <s v="10170"/>
    <s v="Epi&amp;LabCpctyInfctsDis-COVID-19"/>
    <x v="86"/>
    <s v="601.10170"/>
    <x v="0"/>
    <n v="100"/>
    <n v="0"/>
    <n v="0"/>
    <n v="0.02"/>
    <n v="-1939802.0300000003"/>
    <n v="-1685798.3400000003"/>
    <n v="1462856.0500000003"/>
    <d v="2023-08-07T12:58:53"/>
    <n v="3820"/>
    <n v="1"/>
    <n v="1"/>
  </r>
  <r>
    <x v="8"/>
    <s v="Health and Human Resources Secretariat"/>
    <n v="9"/>
    <s v="Health and Human Resources"/>
    <n v="9"/>
    <s v="Health and Human Resources Secretariat"/>
    <s v="Executive Branch"/>
    <n v="1"/>
    <n v="601"/>
    <s v="135000"/>
    <s v="Department of Health"/>
    <x v="106"/>
    <s v="10"/>
    <s v="Federal Trust"/>
    <s v="10: Federal Trust"/>
    <s v="10170"/>
    <s v="Epi&amp;LabCpctyInfctsDis-COVID-19"/>
    <x v="86"/>
    <s v="601.10170"/>
    <x v="1"/>
    <n v="135"/>
    <n v="0"/>
    <n v="0"/>
    <n v="2000000"/>
    <n v="87936653"/>
    <n v="290605369"/>
    <n v="418645213"/>
    <d v="2023-08-07T12:58:53"/>
    <n v="3821"/>
    <n v="1"/>
    <n v="1"/>
  </r>
  <r>
    <x v="8"/>
    <s v="Health and Human Resources Secretariat"/>
    <n v="9"/>
    <s v="Health and Human Resources"/>
    <n v="9"/>
    <s v="Health and Human Resources Secretariat"/>
    <s v="Executive Branch"/>
    <n v="1"/>
    <n v="601"/>
    <s v="135000"/>
    <s v="Department of Health"/>
    <x v="106"/>
    <s v="10"/>
    <s v="Federal Trust"/>
    <s v="10: Federal Trust"/>
    <s v="10170"/>
    <s v="Epi&amp;LabCpctyInfctsDis-COVID-19"/>
    <x v="86"/>
    <s v="601.10170"/>
    <x v="2"/>
    <n v="200"/>
    <n v="0"/>
    <n v="0"/>
    <n v="27.98"/>
    <n v="42294371.430000007"/>
    <n v="198527313.59999996"/>
    <n v="152144981.75999996"/>
    <d v="2023-08-07T12:58:53"/>
    <n v="3822"/>
    <n v="1"/>
    <n v="1"/>
  </r>
  <r>
    <x v="8"/>
    <s v="Health and Human Resources Secretariat"/>
    <n v="9"/>
    <s v="Health and Human Resources"/>
    <n v="9"/>
    <s v="Health and Human Resources Secretariat"/>
    <s v="Executive Branch"/>
    <n v="1"/>
    <n v="601"/>
    <s v="135000"/>
    <s v="Department of Health"/>
    <x v="106"/>
    <s v="10"/>
    <s v="Federal Trust"/>
    <s v="10: Federal Trust"/>
    <s v="10170"/>
    <s v="Epi&amp;LabCpctyInfctsDis-COVID-19"/>
    <x v="86"/>
    <s v="601.10170"/>
    <x v="3"/>
    <n v="220"/>
    <n v="0"/>
    <n v="0"/>
    <n v="1999972.02"/>
    <n v="45642281.569999993"/>
    <n v="92078055.400000036"/>
    <n v="266500231.24000004"/>
    <d v="2023-08-07T12:58:53"/>
    <n v="3823"/>
    <n v="1"/>
    <n v="1"/>
  </r>
  <r>
    <x v="8"/>
    <s v="Health and Human Resources Secretariat"/>
    <n v="9"/>
    <s v="Health and Human Resources"/>
    <n v="9"/>
    <s v="Health and Human Resources Secretariat"/>
    <s v="Executive Branch"/>
    <n v="1"/>
    <n v="601"/>
    <s v="135000"/>
    <s v="Department of Health"/>
    <x v="106"/>
    <s v="10"/>
    <s v="Federal Trust"/>
    <s v="10: Federal Trust"/>
    <s v="10170"/>
    <s v="Epi&amp;LabCpctyInfctsDis-COVID-19"/>
    <x v="86"/>
    <s v="601.10170"/>
    <x v="4"/>
    <n v="500"/>
    <n v="0"/>
    <n v="0"/>
    <n v="28"/>
    <n v="45820059"/>
    <n v="236676677.12"/>
    <n v="195936227.27999997"/>
    <d v="2023-08-07T12:58:53"/>
    <n v="3824"/>
    <n v="1"/>
    <n v="1"/>
  </r>
  <r>
    <x v="8"/>
    <s v="Health and Human Resources Secretariat"/>
    <n v="9"/>
    <s v="Health and Human Resources"/>
    <n v="9"/>
    <s v="Health and Human Resources Secretariat"/>
    <s v="Executive Branch"/>
    <n v="1"/>
    <n v="601"/>
    <s v="135000"/>
    <s v="Department of Health"/>
    <x v="106"/>
    <s v="10"/>
    <s v="Federal Trust"/>
    <s v="10: Federal Trust"/>
    <s v="10330"/>
    <s v="ImmnztnVaccineChldren-COVID-19"/>
    <x v="460"/>
    <s v="601.10330"/>
    <x v="0"/>
    <n v="100"/>
    <n v="0"/>
    <n v="0"/>
    <n v="0"/>
    <n v="-633340.5"/>
    <n v="725354.8899999999"/>
    <n v="157588.25"/>
    <d v="2023-08-07T12:58:53"/>
    <n v="3825"/>
    <n v="1"/>
    <n v="1"/>
  </r>
  <r>
    <x v="8"/>
    <s v="Health and Human Resources Secretariat"/>
    <n v="9"/>
    <s v="Health and Human Resources"/>
    <n v="9"/>
    <s v="Health and Human Resources Secretariat"/>
    <s v="Executive Branch"/>
    <n v="1"/>
    <n v="601"/>
    <s v="135000"/>
    <s v="Department of Health"/>
    <x v="106"/>
    <s v="10"/>
    <s v="Federal Trust"/>
    <s v="10: Federal Trust"/>
    <s v="10330"/>
    <s v="ImmnztnVaccineChldren-COVID-19"/>
    <x v="460"/>
    <s v="601.10330"/>
    <x v="1"/>
    <n v="135"/>
    <n v="0"/>
    <n v="0"/>
    <n v="0"/>
    <n v="30903976"/>
    <n v="70123029"/>
    <n v="71680056"/>
    <d v="2023-08-07T12:58:53"/>
    <n v="3826"/>
    <n v="1"/>
    <n v="1"/>
  </r>
  <r>
    <x v="8"/>
    <s v="Health and Human Resources Secretariat"/>
    <n v="9"/>
    <s v="Health and Human Resources"/>
    <n v="9"/>
    <s v="Health and Human Resources Secretariat"/>
    <s v="Executive Branch"/>
    <n v="1"/>
    <n v="601"/>
    <s v="135000"/>
    <s v="Department of Health"/>
    <x v="106"/>
    <s v="10"/>
    <s v="Federal Trust"/>
    <s v="10: Federal Trust"/>
    <s v="10330"/>
    <s v="ImmnztnVaccineChldren-COVID-19"/>
    <x v="460"/>
    <s v="601.10330"/>
    <x v="2"/>
    <n v="200"/>
    <n v="0"/>
    <n v="0"/>
    <n v="0"/>
    <n v="9517370.5000000019"/>
    <n v="32942072.47000001"/>
    <n v="33917329.239999995"/>
    <d v="2023-08-07T12:58:53"/>
    <n v="3827"/>
    <n v="1"/>
    <n v="1"/>
  </r>
  <r>
    <x v="8"/>
    <s v="Health and Human Resources Secretariat"/>
    <n v="9"/>
    <s v="Health and Human Resources"/>
    <n v="9"/>
    <s v="Health and Human Resources Secretariat"/>
    <s v="Executive Branch"/>
    <n v="1"/>
    <n v="601"/>
    <s v="135000"/>
    <s v="Department of Health"/>
    <x v="106"/>
    <s v="10"/>
    <s v="Federal Trust"/>
    <s v="10: Federal Trust"/>
    <s v="10330"/>
    <s v="ImmnztnVaccineChldren-COVID-19"/>
    <x v="460"/>
    <s v="601.10330"/>
    <x v="3"/>
    <n v="220"/>
    <n v="0"/>
    <n v="0"/>
    <n v="0"/>
    <n v="21386605.5"/>
    <n v="37180956.529999986"/>
    <n v="37762726.760000005"/>
    <d v="2023-08-07T12:58:53"/>
    <n v="3828"/>
    <n v="1"/>
    <n v="1"/>
  </r>
  <r>
    <x v="8"/>
    <s v="Health and Human Resources Secretariat"/>
    <n v="9"/>
    <s v="Health and Human Resources"/>
    <n v="9"/>
    <s v="Health and Human Resources Secretariat"/>
    <s v="Executive Branch"/>
    <n v="1"/>
    <n v="601"/>
    <s v="135000"/>
    <s v="Department of Health"/>
    <x v="106"/>
    <s v="10"/>
    <s v="Federal Trust"/>
    <s v="10: Federal Trust"/>
    <s v="10330"/>
    <s v="ImmnztnVaccineChldren-COVID-19"/>
    <x v="460"/>
    <s v="601.10330"/>
    <x v="4"/>
    <n v="500"/>
    <n v="0"/>
    <n v="0"/>
    <n v="0"/>
    <n v="8884030"/>
    <n v="34300767.859999999"/>
    <n v="33349562.600000001"/>
    <d v="2023-08-07T12:58:53"/>
    <n v="3829"/>
    <n v="1"/>
    <n v="1"/>
  </r>
  <r>
    <x v="8"/>
    <s v="Health and Human Resources Secretariat"/>
    <n v="9"/>
    <s v="Health and Human Resources"/>
    <n v="9"/>
    <s v="Health and Human Resources Secretariat"/>
    <s v="Executive Branch"/>
    <n v="1"/>
    <n v="601"/>
    <s v="135000"/>
    <s v="Department of Health"/>
    <x v="106"/>
    <s v="10"/>
    <s v="Federal Trust"/>
    <s v="10: Federal Trust"/>
    <s v="10360"/>
    <s v="InjryPrvCtrlRsrchComm-COVID-19"/>
    <x v="461"/>
    <s v="601.10360"/>
    <x v="1"/>
    <n v="135"/>
    <n v="0"/>
    <n v="0"/>
    <n v="0"/>
    <n v="264045"/>
    <n v="173913"/>
    <n v="0"/>
    <d v="2023-08-07T12:58:53"/>
    <n v="3830"/>
    <n v="1"/>
    <n v="1"/>
  </r>
  <r>
    <x v="8"/>
    <s v="Health and Human Resources Secretariat"/>
    <n v="9"/>
    <s v="Health and Human Resources"/>
    <n v="9"/>
    <s v="Health and Human Resources Secretariat"/>
    <s v="Executive Branch"/>
    <n v="1"/>
    <n v="601"/>
    <s v="135000"/>
    <s v="Department of Health"/>
    <x v="106"/>
    <s v="10"/>
    <s v="Federal Trust"/>
    <s v="10: Federal Trust"/>
    <s v="10360"/>
    <s v="InjryPrvCtrlRsrchComm-COVID-19"/>
    <x v="461"/>
    <s v="601.10360"/>
    <x v="2"/>
    <n v="200"/>
    <n v="0"/>
    <n v="0"/>
    <n v="0"/>
    <n v="86605.64"/>
    <n v="173913"/>
    <n v="0"/>
    <d v="2023-08-07T12:58:53"/>
    <n v="3831"/>
    <n v="1"/>
    <n v="1"/>
  </r>
  <r>
    <x v="8"/>
    <s v="Health and Human Resources Secretariat"/>
    <n v="9"/>
    <s v="Health and Human Resources"/>
    <n v="9"/>
    <s v="Health and Human Resources Secretariat"/>
    <s v="Executive Branch"/>
    <n v="1"/>
    <n v="601"/>
    <s v="135000"/>
    <s v="Department of Health"/>
    <x v="106"/>
    <s v="10"/>
    <s v="Federal Trust"/>
    <s v="10: Federal Trust"/>
    <s v="10360"/>
    <s v="InjryPrvCtrlRsrchComm-COVID-19"/>
    <x v="461"/>
    <s v="601.10360"/>
    <x v="3"/>
    <n v="220"/>
    <n v="0"/>
    <n v="0"/>
    <n v="0"/>
    <n v="177439.35999999999"/>
    <n v="0"/>
    <n v="0"/>
    <d v="2023-08-07T12:58:53"/>
    <n v="3832"/>
    <n v="1"/>
    <n v="1"/>
  </r>
  <r>
    <x v="8"/>
    <s v="Health and Human Resources Secretariat"/>
    <n v="9"/>
    <s v="Health and Human Resources"/>
    <n v="9"/>
    <s v="Health and Human Resources Secretariat"/>
    <s v="Executive Branch"/>
    <n v="1"/>
    <n v="601"/>
    <s v="135000"/>
    <s v="Department of Health"/>
    <x v="106"/>
    <s v="10"/>
    <s v="Federal Trust"/>
    <s v="10: Federal Trust"/>
    <s v="10360"/>
    <s v="InjryPrvCtrlRsrchComm-COVID-19"/>
    <x v="461"/>
    <s v="601.10360"/>
    <x v="4"/>
    <n v="500"/>
    <n v="0"/>
    <n v="0"/>
    <n v="0"/>
    <n v="90132"/>
    <n v="173913"/>
    <n v="0"/>
    <d v="2023-08-07T12:58:53"/>
    <n v="3833"/>
    <n v="1"/>
    <n v="1"/>
  </r>
  <r>
    <x v="8"/>
    <s v="Health and Human Resources Secretariat"/>
    <n v="9"/>
    <s v="Health and Human Resources"/>
    <n v="9"/>
    <s v="Health and Human Resources Secretariat"/>
    <s v="Executive Branch"/>
    <n v="1"/>
    <n v="601"/>
    <s v="135000"/>
    <s v="Department of Health"/>
    <x v="106"/>
    <s v="10"/>
    <s v="Federal Trust"/>
    <s v="10: Federal Trust"/>
    <s v="10390"/>
    <s v="SrvyCertHlthCrPvdrSup-COVID-19"/>
    <x v="462"/>
    <s v="601.10390"/>
    <x v="0"/>
    <n v="100"/>
    <n v="0"/>
    <n v="0"/>
    <n v="0"/>
    <n v="-122008.85"/>
    <n v="0"/>
    <n v="1200.71"/>
    <d v="2023-08-07T12:58:53"/>
    <n v="3834"/>
    <n v="1"/>
    <n v="1"/>
  </r>
  <r>
    <x v="8"/>
    <s v="Health and Human Resources Secretariat"/>
    <n v="9"/>
    <s v="Health and Human Resources"/>
    <n v="9"/>
    <s v="Health and Human Resources Secretariat"/>
    <s v="Executive Branch"/>
    <n v="1"/>
    <n v="601"/>
    <s v="135000"/>
    <s v="Department of Health"/>
    <x v="106"/>
    <s v="10"/>
    <s v="Federal Trust"/>
    <s v="10: Federal Trust"/>
    <s v="10390"/>
    <s v="SrvyCertHlthCrPvdrSup-COVID-19"/>
    <x v="462"/>
    <s v="601.10390"/>
    <x v="1"/>
    <n v="135"/>
    <n v="0"/>
    <n v="0"/>
    <n v="0"/>
    <n v="821208"/>
    <n v="690722"/>
    <n v="474300"/>
    <d v="2023-08-07T12:58:53"/>
    <n v="3835"/>
    <n v="1"/>
    <n v="1"/>
  </r>
  <r>
    <x v="8"/>
    <s v="Health and Human Resources Secretariat"/>
    <n v="9"/>
    <s v="Health and Human Resources"/>
    <n v="9"/>
    <s v="Health and Human Resources Secretariat"/>
    <s v="Executive Branch"/>
    <n v="1"/>
    <n v="601"/>
    <s v="135000"/>
    <s v="Department of Health"/>
    <x v="106"/>
    <s v="10"/>
    <s v="Federal Trust"/>
    <s v="10: Federal Trust"/>
    <s v="10390"/>
    <s v="SrvyCertHlthCrPvdrSup-COVID-19"/>
    <x v="462"/>
    <s v="601.10390"/>
    <x v="2"/>
    <n v="200"/>
    <n v="0"/>
    <n v="0"/>
    <n v="0"/>
    <n v="762854.85"/>
    <n v="487876.15"/>
    <n v="136728.06999999998"/>
    <d v="2023-08-07T12:58:53"/>
    <n v="3836"/>
    <n v="1"/>
    <n v="1"/>
  </r>
  <r>
    <x v="8"/>
    <s v="Health and Human Resources Secretariat"/>
    <n v="9"/>
    <s v="Health and Human Resources"/>
    <n v="9"/>
    <s v="Health and Human Resources Secretariat"/>
    <s v="Executive Branch"/>
    <n v="1"/>
    <n v="601"/>
    <s v="135000"/>
    <s v="Department of Health"/>
    <x v="106"/>
    <s v="10"/>
    <s v="Federal Trust"/>
    <s v="10: Federal Trust"/>
    <s v="10390"/>
    <s v="SrvyCertHlthCrPvdrSup-COVID-19"/>
    <x v="462"/>
    <s v="601.10390"/>
    <x v="3"/>
    <n v="220"/>
    <n v="0"/>
    <n v="0"/>
    <n v="0"/>
    <n v="58353.150000000023"/>
    <n v="202845.84999999998"/>
    <n v="337571.93000000005"/>
    <d v="2023-08-07T12:58:53"/>
    <n v="3837"/>
    <n v="1"/>
    <n v="1"/>
  </r>
  <r>
    <x v="8"/>
    <s v="Health and Human Resources Secretariat"/>
    <n v="9"/>
    <s v="Health and Human Resources"/>
    <n v="9"/>
    <s v="Health and Human Resources Secretariat"/>
    <s v="Executive Branch"/>
    <n v="1"/>
    <n v="601"/>
    <s v="135000"/>
    <s v="Department of Health"/>
    <x v="106"/>
    <s v="10"/>
    <s v="Federal Trust"/>
    <s v="10: Federal Trust"/>
    <s v="10390"/>
    <s v="SrvyCertHlthCrPvdrSup-COVID-19"/>
    <x v="462"/>
    <s v="601.10390"/>
    <x v="4"/>
    <n v="500"/>
    <n v="0"/>
    <n v="0"/>
    <n v="0"/>
    <n v="640846"/>
    <n v="609885"/>
    <n v="137928.78"/>
    <d v="2023-08-07T12:58:53"/>
    <n v="3838"/>
    <n v="1"/>
    <n v="1"/>
  </r>
  <r>
    <x v="8"/>
    <s v="Health and Human Resources Secretariat"/>
    <n v="9"/>
    <s v="Health and Human Resources"/>
    <n v="9"/>
    <s v="Health and Human Resources Secretariat"/>
    <s v="Executive Branch"/>
    <n v="1"/>
    <n v="601"/>
    <s v="135000"/>
    <s v="Department of Health"/>
    <x v="106"/>
    <s v="10"/>
    <s v="Federal Trust"/>
    <s v="10: Federal Trust"/>
    <s v="10440"/>
    <s v="SpclSuplmtlFoodPgmWIC-COVID-19"/>
    <x v="463"/>
    <s v="601.10440"/>
    <x v="0"/>
    <n v="100"/>
    <n v="0"/>
    <n v="0"/>
    <n v="0"/>
    <n v="1.68"/>
    <n v="0"/>
    <n v="0"/>
    <d v="2023-08-07T12:58:53"/>
    <n v="3839"/>
    <n v="1"/>
    <n v="1"/>
  </r>
  <r>
    <x v="8"/>
    <s v="Health and Human Resources Secretariat"/>
    <n v="9"/>
    <s v="Health and Human Resources"/>
    <n v="9"/>
    <s v="Health and Human Resources Secretariat"/>
    <s v="Executive Branch"/>
    <n v="1"/>
    <n v="601"/>
    <s v="135000"/>
    <s v="Department of Health"/>
    <x v="106"/>
    <s v="10"/>
    <s v="Federal Trust"/>
    <s v="10: Federal Trust"/>
    <s v="10440"/>
    <s v="SpclSuplmtlFoodPgmWIC-COVID-19"/>
    <x v="463"/>
    <s v="601.10440"/>
    <x v="1"/>
    <n v="135"/>
    <n v="0"/>
    <n v="0"/>
    <n v="0"/>
    <n v="7416806"/>
    <n v="9190412"/>
    <n v="0"/>
    <d v="2023-08-07T12:58:53"/>
    <n v="3840"/>
    <n v="1"/>
    <n v="1"/>
  </r>
  <r>
    <x v="8"/>
    <s v="Health and Human Resources Secretariat"/>
    <n v="9"/>
    <s v="Health and Human Resources"/>
    <n v="9"/>
    <s v="Health and Human Resources Secretariat"/>
    <s v="Executive Branch"/>
    <n v="1"/>
    <n v="601"/>
    <s v="135000"/>
    <s v="Department of Health"/>
    <x v="106"/>
    <s v="10"/>
    <s v="Federal Trust"/>
    <s v="10: Federal Trust"/>
    <s v="10440"/>
    <s v="SpclSuplmtlFoodPgmWIC-COVID-19"/>
    <x v="463"/>
    <s v="601.10440"/>
    <x v="2"/>
    <n v="200"/>
    <n v="0"/>
    <n v="0"/>
    <n v="0"/>
    <n v="7137063.3200000012"/>
    <n v="4852276.9799999995"/>
    <n v="0"/>
    <d v="2023-08-07T12:58:53"/>
    <n v="3841"/>
    <n v="1"/>
    <n v="1"/>
  </r>
  <r>
    <x v="8"/>
    <s v="Health and Human Resources Secretariat"/>
    <n v="9"/>
    <s v="Health and Human Resources"/>
    <n v="9"/>
    <s v="Health and Human Resources Secretariat"/>
    <s v="Executive Branch"/>
    <n v="1"/>
    <n v="601"/>
    <s v="135000"/>
    <s v="Department of Health"/>
    <x v="106"/>
    <s v="10"/>
    <s v="Federal Trust"/>
    <s v="10: Federal Trust"/>
    <s v="10440"/>
    <s v="SpclSuplmtlFoodPgmWIC-COVID-19"/>
    <x v="463"/>
    <s v="601.10440"/>
    <x v="3"/>
    <n v="220"/>
    <n v="0"/>
    <n v="0"/>
    <n v="0"/>
    <n v="279742.67999999877"/>
    <n v="4338135.0200000005"/>
    <n v="0"/>
    <d v="2023-08-07T12:58:53"/>
    <n v="3842"/>
    <n v="1"/>
    <n v="1"/>
  </r>
  <r>
    <x v="8"/>
    <s v="Health and Human Resources Secretariat"/>
    <n v="9"/>
    <s v="Health and Human Resources"/>
    <n v="9"/>
    <s v="Health and Human Resources Secretariat"/>
    <s v="Executive Branch"/>
    <n v="1"/>
    <n v="601"/>
    <s v="135000"/>
    <s v="Department of Health"/>
    <x v="106"/>
    <s v="10"/>
    <s v="Federal Trust"/>
    <s v="10: Federal Trust"/>
    <s v="10440"/>
    <s v="SpclSuplmtlFoodPgmWIC-COVID-19"/>
    <x v="463"/>
    <s v="601.10440"/>
    <x v="4"/>
    <n v="500"/>
    <n v="0"/>
    <n v="0"/>
    <n v="0"/>
    <n v="7137065"/>
    <n v="4852275.3"/>
    <n v="0"/>
    <d v="2023-08-07T12:58:53"/>
    <n v="3843"/>
    <n v="1"/>
    <n v="1"/>
  </r>
  <r>
    <x v="8"/>
    <s v="Health and Human Resources Secretariat"/>
    <n v="9"/>
    <s v="Health and Human Resources"/>
    <n v="9"/>
    <s v="Health and Human Resources Secretariat"/>
    <s v="Executive Branch"/>
    <n v="1"/>
    <n v="601"/>
    <s v="135000"/>
    <s v="Department of Health"/>
    <x v="106"/>
    <s v="10"/>
    <s v="Federal Trust"/>
    <s v="10: Federal Trust"/>
    <s v="10740"/>
    <s v="FEMA - VDH - COVID-19"/>
    <x v="464"/>
    <s v="601.10740"/>
    <x v="0"/>
    <n v="100"/>
    <n v="0"/>
    <n v="0"/>
    <n v="0"/>
    <n v="181435.71999999997"/>
    <n v="0"/>
    <n v="4930060.7500000009"/>
    <d v="2023-08-07T12:58:53"/>
    <n v="3844"/>
    <n v="1"/>
    <n v="1"/>
  </r>
  <r>
    <x v="8"/>
    <s v="Health and Human Resources Secretariat"/>
    <n v="9"/>
    <s v="Health and Human Resources"/>
    <n v="9"/>
    <s v="Health and Human Resources Secretariat"/>
    <s v="Executive Branch"/>
    <n v="1"/>
    <n v="601"/>
    <s v="135000"/>
    <s v="Department of Health"/>
    <x v="106"/>
    <s v="10"/>
    <s v="Federal Trust"/>
    <s v="10: Federal Trust"/>
    <s v="10740"/>
    <s v="FEMA - VDH - COVID-19"/>
    <x v="464"/>
    <s v="601.10740"/>
    <x v="1"/>
    <n v="135"/>
    <n v="0"/>
    <n v="0"/>
    <n v="0"/>
    <n v="13724379.65"/>
    <n v="133244510.53"/>
    <n v="70737745.449999988"/>
    <d v="2023-08-07T12:58:53"/>
    <n v="3845"/>
    <n v="1"/>
    <n v="1"/>
  </r>
  <r>
    <x v="8"/>
    <s v="Health and Human Resources Secretariat"/>
    <n v="9"/>
    <s v="Health and Human Resources"/>
    <n v="9"/>
    <s v="Health and Human Resources Secretariat"/>
    <s v="Executive Branch"/>
    <n v="1"/>
    <n v="601"/>
    <s v="135000"/>
    <s v="Department of Health"/>
    <x v="106"/>
    <s v="10"/>
    <s v="Federal Trust"/>
    <s v="10: Federal Trust"/>
    <s v="10740"/>
    <s v="FEMA - VDH - COVID-19"/>
    <x v="464"/>
    <s v="601.10740"/>
    <x v="2"/>
    <n v="200"/>
    <n v="0"/>
    <n v="0"/>
    <n v="0"/>
    <n v="13542943.93"/>
    <n v="133244510.53"/>
    <n v="6213671.6799999988"/>
    <d v="2023-08-07T12:58:53"/>
    <n v="3846"/>
    <n v="1"/>
    <n v="1"/>
  </r>
  <r>
    <x v="8"/>
    <s v="Health and Human Resources Secretariat"/>
    <n v="9"/>
    <s v="Health and Human Resources"/>
    <n v="9"/>
    <s v="Health and Human Resources Secretariat"/>
    <s v="Executive Branch"/>
    <n v="1"/>
    <n v="601"/>
    <s v="135000"/>
    <s v="Department of Health"/>
    <x v="106"/>
    <s v="10"/>
    <s v="Federal Trust"/>
    <s v="10: Federal Trust"/>
    <s v="10740"/>
    <s v="FEMA - VDH - COVID-19"/>
    <x v="464"/>
    <s v="601.10740"/>
    <x v="3"/>
    <n v="220"/>
    <n v="0"/>
    <n v="0"/>
    <n v="0"/>
    <n v="181435.72000000067"/>
    <n v="0"/>
    <n v="64524073.769999988"/>
    <d v="2023-08-07T12:58:53"/>
    <n v="3847"/>
    <n v="1"/>
    <n v="1"/>
  </r>
  <r>
    <x v="8"/>
    <s v="Health and Human Resources Secretariat"/>
    <n v="9"/>
    <s v="Health and Human Resources"/>
    <n v="9"/>
    <s v="Health and Human Resources Secretariat"/>
    <s v="Executive Branch"/>
    <n v="1"/>
    <n v="601"/>
    <s v="135000"/>
    <s v="Department of Health"/>
    <x v="106"/>
    <s v="10"/>
    <s v="Federal Trust"/>
    <s v="10: Federal Trust"/>
    <s v="10830"/>
    <s v="ARP-MIEC HomeVisiting-COVID-19"/>
    <x v="465"/>
    <s v="601.10830"/>
    <x v="0"/>
    <n v="100"/>
    <n v="0"/>
    <n v="0"/>
    <n v="0"/>
    <n v="0"/>
    <n v="0"/>
    <n v="4508.2"/>
    <d v="2023-08-07T12:58:53"/>
    <n v="3848"/>
    <n v="1"/>
    <n v="1"/>
  </r>
  <r>
    <x v="8"/>
    <s v="Health and Human Resources Secretariat"/>
    <n v="9"/>
    <s v="Health and Human Resources"/>
    <n v="9"/>
    <s v="Health and Human Resources Secretariat"/>
    <s v="Executive Branch"/>
    <n v="1"/>
    <n v="601"/>
    <s v="135000"/>
    <s v="Department of Health"/>
    <x v="106"/>
    <s v="10"/>
    <s v="Federal Trust"/>
    <s v="10: Federal Trust"/>
    <s v="10830"/>
    <s v="ARP-MIEC HomeVisiting-COVID-19"/>
    <x v="465"/>
    <s v="601.10830"/>
    <x v="1"/>
    <n v="135"/>
    <n v="0"/>
    <n v="0"/>
    <n v="0"/>
    <n v="0"/>
    <n v="449000"/>
    <n v="2403642"/>
    <d v="2023-08-07T12:58:53"/>
    <n v="3849"/>
    <n v="1"/>
    <n v="1"/>
  </r>
  <r>
    <x v="8"/>
    <s v="Health and Human Resources Secretariat"/>
    <n v="9"/>
    <s v="Health and Human Resources"/>
    <n v="9"/>
    <s v="Health and Human Resources Secretariat"/>
    <s v="Executive Branch"/>
    <n v="1"/>
    <n v="601"/>
    <s v="135000"/>
    <s v="Department of Health"/>
    <x v="106"/>
    <s v="10"/>
    <s v="Federal Trust"/>
    <s v="10: Federal Trust"/>
    <s v="10830"/>
    <s v="ARP-MIEC HomeVisiting-COVID-19"/>
    <x v="465"/>
    <s v="601.10830"/>
    <x v="2"/>
    <n v="200"/>
    <n v="0"/>
    <n v="0"/>
    <n v="0"/>
    <n v="0"/>
    <n v="64117.05000000001"/>
    <n v="673955"/>
    <d v="2023-08-07T12:58:53"/>
    <n v="3850"/>
    <n v="1"/>
    <n v="1"/>
  </r>
  <r>
    <x v="8"/>
    <s v="Health and Human Resources Secretariat"/>
    <n v="9"/>
    <s v="Health and Human Resources"/>
    <n v="9"/>
    <s v="Health and Human Resources Secretariat"/>
    <s v="Executive Branch"/>
    <n v="1"/>
    <n v="601"/>
    <s v="135000"/>
    <s v="Department of Health"/>
    <x v="106"/>
    <s v="10"/>
    <s v="Federal Trust"/>
    <s v="10: Federal Trust"/>
    <s v="10830"/>
    <s v="ARP-MIEC HomeVisiting-COVID-19"/>
    <x v="465"/>
    <s v="601.10830"/>
    <x v="3"/>
    <n v="220"/>
    <n v="0"/>
    <n v="0"/>
    <n v="0"/>
    <n v="0"/>
    <n v="384882.95"/>
    <n v="1729687"/>
    <d v="2023-08-07T12:58:53"/>
    <n v="3851"/>
    <n v="1"/>
    <n v="1"/>
  </r>
  <r>
    <x v="8"/>
    <s v="Health and Human Resources Secretariat"/>
    <n v="9"/>
    <s v="Health and Human Resources"/>
    <n v="9"/>
    <s v="Health and Human Resources Secretariat"/>
    <s v="Executive Branch"/>
    <n v="1"/>
    <n v="601"/>
    <s v="135000"/>
    <s v="Department of Health"/>
    <x v="106"/>
    <s v="10"/>
    <s v="Federal Trust"/>
    <s v="10: Federal Trust"/>
    <s v="10830"/>
    <s v="ARP-MIEC HomeVisiting-COVID-19"/>
    <x v="465"/>
    <s v="601.10830"/>
    <x v="4"/>
    <n v="500"/>
    <n v="0"/>
    <n v="0"/>
    <n v="0"/>
    <n v="0"/>
    <n v="68011"/>
    <n v="685972.66"/>
    <d v="2023-08-07T12:58:53"/>
    <n v="3852"/>
    <n v="1"/>
    <n v="1"/>
  </r>
  <r>
    <x v="8"/>
    <s v="Health and Human Resources Secretariat"/>
    <n v="9"/>
    <s v="Health and Human Resources"/>
    <n v="9"/>
    <s v="Health and Human Resources Secretariat"/>
    <s v="Executive Branch"/>
    <n v="1"/>
    <n v="601"/>
    <s v="135000"/>
    <s v="Department of Health"/>
    <x v="106"/>
    <s v="12"/>
    <s v="Federal Trust - Arra"/>
    <s v="12: Federal Trust - Arra"/>
    <s v="12050"/>
    <s v="HlthDptRspnPblcHlthCr-COVID-19"/>
    <x v="466"/>
    <s v="601.12050"/>
    <x v="0"/>
    <n v="100"/>
    <n v="0"/>
    <n v="0"/>
    <n v="0"/>
    <n v="0"/>
    <n v="-40527.880000000005"/>
    <n v="-31765.939999999995"/>
    <d v="2023-08-07T12:58:53"/>
    <n v="3853"/>
    <n v="1"/>
    <n v="1"/>
  </r>
  <r>
    <x v="8"/>
    <s v="Health and Human Resources Secretariat"/>
    <n v="9"/>
    <s v="Health and Human Resources"/>
    <n v="9"/>
    <s v="Health and Human Resources Secretariat"/>
    <s v="Executive Branch"/>
    <n v="1"/>
    <n v="601"/>
    <s v="135000"/>
    <s v="Department of Health"/>
    <x v="106"/>
    <s v="12"/>
    <s v="Federal Trust - Arra"/>
    <s v="12: Federal Trust - Arra"/>
    <s v="12050"/>
    <s v="HlthDptRspnPblcHlthCr-COVID-19"/>
    <x v="466"/>
    <s v="601.12050"/>
    <x v="1"/>
    <n v="135"/>
    <n v="0"/>
    <n v="0"/>
    <n v="0"/>
    <n v="0"/>
    <n v="15342572"/>
    <n v="16870554"/>
    <d v="2023-08-07T12:58:53"/>
    <n v="3854"/>
    <n v="1"/>
    <n v="1"/>
  </r>
  <r>
    <x v="8"/>
    <s v="Health and Human Resources Secretariat"/>
    <n v="9"/>
    <s v="Health and Human Resources"/>
    <n v="9"/>
    <s v="Health and Human Resources Secretariat"/>
    <s v="Executive Branch"/>
    <n v="1"/>
    <n v="601"/>
    <s v="135000"/>
    <s v="Department of Health"/>
    <x v="106"/>
    <s v="12"/>
    <s v="Federal Trust - Arra"/>
    <s v="12: Federal Trust - Arra"/>
    <s v="12050"/>
    <s v="HlthDptRspnPblcHlthCr-COVID-19"/>
    <x v="466"/>
    <s v="601.12050"/>
    <x v="2"/>
    <n v="200"/>
    <n v="0"/>
    <n v="0"/>
    <n v="0"/>
    <n v="0"/>
    <n v="1195494.8799999997"/>
    <n v="6225534.2500000037"/>
    <d v="2023-08-07T12:58:53"/>
    <n v="3855"/>
    <n v="1"/>
    <n v="1"/>
  </r>
  <r>
    <x v="8"/>
    <s v="Health and Human Resources Secretariat"/>
    <n v="9"/>
    <s v="Health and Human Resources"/>
    <n v="9"/>
    <s v="Health and Human Resources Secretariat"/>
    <s v="Executive Branch"/>
    <n v="1"/>
    <n v="601"/>
    <s v="135000"/>
    <s v="Department of Health"/>
    <x v="106"/>
    <s v="12"/>
    <s v="Federal Trust - Arra"/>
    <s v="12: Federal Trust - Arra"/>
    <s v="12050"/>
    <s v="HlthDptRspnPblcHlthCr-COVID-19"/>
    <x v="466"/>
    <s v="601.12050"/>
    <x v="3"/>
    <n v="220"/>
    <n v="0"/>
    <n v="0"/>
    <n v="0"/>
    <n v="0"/>
    <n v="14147077.120000001"/>
    <n v="10645019.749999996"/>
    <d v="2023-08-07T12:58:53"/>
    <n v="3856"/>
    <n v="1"/>
    <n v="1"/>
  </r>
  <r>
    <x v="8"/>
    <s v="Health and Human Resources Secretariat"/>
    <n v="9"/>
    <s v="Health and Human Resources"/>
    <n v="9"/>
    <s v="Health and Human Resources Secretariat"/>
    <s v="Executive Branch"/>
    <n v="1"/>
    <n v="601"/>
    <s v="135000"/>
    <s v="Department of Health"/>
    <x v="106"/>
    <s v="12"/>
    <s v="Federal Trust - Arra"/>
    <s v="12: Federal Trust - Arra"/>
    <s v="12050"/>
    <s v="HlthDptRspnPblcHlthCr-COVID-19"/>
    <x v="466"/>
    <s v="601.12050"/>
    <x v="4"/>
    <n v="500"/>
    <n v="0"/>
    <n v="0"/>
    <n v="0"/>
    <n v="0"/>
    <n v="1154967"/>
    <n v="6234296.1900000004"/>
    <d v="2023-08-07T12:58:53"/>
    <n v="3857"/>
    <n v="1"/>
    <n v="1"/>
  </r>
  <r>
    <x v="8"/>
    <s v="Health and Human Resources Secretariat"/>
    <n v="9"/>
    <s v="Health and Human Resources"/>
    <n v="9"/>
    <s v="Health and Human Resources Secretariat"/>
    <s v="Executive Branch"/>
    <n v="1"/>
    <n v="601"/>
    <s v="135000"/>
    <s v="Department of Health"/>
    <x v="106"/>
    <s v="12"/>
    <s v="Federal Trust - Arra"/>
    <s v="12: Federal Trust - Arra"/>
    <s v="12110"/>
    <s v="ARP-CrvStLoclFisRecFd-COVID-19"/>
    <x v="10"/>
    <s v="601.12110"/>
    <x v="0"/>
    <n v="100"/>
    <n v="0"/>
    <n v="0"/>
    <n v="0"/>
    <n v="0"/>
    <n v="141953743.64000002"/>
    <n v="180173768.28"/>
    <d v="2023-08-07T12:58:53"/>
    <n v="3858"/>
    <n v="1"/>
    <n v="1"/>
  </r>
  <r>
    <x v="8"/>
    <s v="Health and Human Resources Secretariat"/>
    <n v="9"/>
    <s v="Health and Human Resources"/>
    <n v="9"/>
    <s v="Health and Human Resources Secretariat"/>
    <s v="Executive Branch"/>
    <n v="1"/>
    <n v="601"/>
    <s v="135000"/>
    <s v="Department of Health"/>
    <x v="106"/>
    <s v="12"/>
    <s v="Federal Trust - Arra"/>
    <s v="12: Federal Trust - Arra"/>
    <s v="12110"/>
    <s v="ARP-CrvStLoclFisRecFd-COVID-19"/>
    <x v="10"/>
    <s v="601.12110"/>
    <x v="1"/>
    <n v="135"/>
    <n v="0"/>
    <n v="0"/>
    <n v="0"/>
    <n v="0"/>
    <n v="152326284"/>
    <n v="218103743.64000002"/>
    <d v="2023-08-07T12:58:53"/>
    <n v="3859"/>
    <n v="1"/>
    <n v="1"/>
  </r>
  <r>
    <x v="8"/>
    <s v="Health and Human Resources Secretariat"/>
    <n v="9"/>
    <s v="Health and Human Resources"/>
    <n v="9"/>
    <s v="Health and Human Resources Secretariat"/>
    <s v="Executive Branch"/>
    <n v="1"/>
    <n v="601"/>
    <s v="135000"/>
    <s v="Department of Health"/>
    <x v="106"/>
    <s v="12"/>
    <s v="Federal Trust - Arra"/>
    <s v="12: Federal Trust - Arra"/>
    <s v="12110"/>
    <s v="ARP-CrvStLoclFisRecFd-COVID-19"/>
    <x v="10"/>
    <s v="601.12110"/>
    <x v="2"/>
    <n v="200"/>
    <n v="0"/>
    <n v="0"/>
    <n v="0"/>
    <n v="0"/>
    <n v="10372540.359999999"/>
    <n v="37934122.860000022"/>
    <d v="2023-08-07T12:58:53"/>
    <n v="3860"/>
    <n v="1"/>
    <n v="1"/>
  </r>
  <r>
    <x v="8"/>
    <s v="Health and Human Resources Secretariat"/>
    <n v="9"/>
    <s v="Health and Human Resources"/>
    <n v="9"/>
    <s v="Health and Human Resources Secretariat"/>
    <s v="Executive Branch"/>
    <n v="1"/>
    <n v="601"/>
    <s v="135000"/>
    <s v="Department of Health"/>
    <x v="106"/>
    <s v="12"/>
    <s v="Federal Trust - Arra"/>
    <s v="12: Federal Trust - Arra"/>
    <s v="12110"/>
    <s v="ARP-CrvStLoclFisRecFd-COVID-19"/>
    <x v="10"/>
    <s v="601.12110"/>
    <x v="3"/>
    <n v="220"/>
    <n v="0"/>
    <n v="0"/>
    <n v="0"/>
    <n v="0"/>
    <n v="141953743.63999999"/>
    <n v="180169620.78"/>
    <d v="2023-08-07T12:58:53"/>
    <n v="3861"/>
    <n v="1"/>
    <n v="1"/>
  </r>
  <r>
    <x v="8"/>
    <s v="Health and Human Resources Secretariat"/>
    <n v="9"/>
    <s v="Health and Human Resources"/>
    <n v="9"/>
    <s v="Health and Human Resources Secretariat"/>
    <s v="Executive Branch"/>
    <n v="1"/>
    <n v="601"/>
    <s v="135000"/>
    <s v="Department of Health"/>
    <x v="106"/>
    <s v="12"/>
    <s v="Federal Trust - Arra"/>
    <s v="12: Federal Trust - Arra"/>
    <s v="12110"/>
    <s v="ARP-CrvStLoclFisRecFd-COVID-19"/>
    <x v="10"/>
    <s v="601.12110"/>
    <x v="4"/>
    <n v="500"/>
    <n v="0"/>
    <n v="0"/>
    <n v="0"/>
    <n v="0"/>
    <n v="0"/>
    <n v="4147.5"/>
    <d v="2023-08-07T12:58:53"/>
    <n v="3862"/>
    <n v="1"/>
    <n v="1"/>
  </r>
  <r>
    <x v="8"/>
    <s v="Health and Human Resources Secretariat"/>
    <n v="9"/>
    <s v="Health and Human Resources"/>
    <n v="9"/>
    <s v="Health and Human Resources Secretariat"/>
    <s v="Executive Branch"/>
    <n v="1"/>
    <n v="601"/>
    <s v="135000"/>
    <s v="Department of Health"/>
    <x v="106"/>
    <s v="12"/>
    <s v="Federal Trust - Arra"/>
    <s v="12: Federal Trust - Arra"/>
    <s v="12180"/>
    <s v="Rural Hlth RsrchCntrs-COVID-19"/>
    <x v="467"/>
    <s v="601.12180"/>
    <x v="1"/>
    <n v="135"/>
    <n v="0"/>
    <n v="0"/>
    <n v="0"/>
    <n v="0"/>
    <n v="5167520"/>
    <n v="0"/>
    <d v="2023-08-07T12:58:53"/>
    <n v="3863"/>
    <n v="1"/>
    <n v="1"/>
  </r>
  <r>
    <x v="8"/>
    <s v="Health and Human Resources Secretariat"/>
    <n v="9"/>
    <s v="Health and Human Resources"/>
    <n v="9"/>
    <s v="Health and Human Resources Secretariat"/>
    <s v="Executive Branch"/>
    <n v="1"/>
    <n v="601"/>
    <s v="135000"/>
    <s v="Department of Health"/>
    <x v="106"/>
    <s v="12"/>
    <s v="Federal Trust - Arra"/>
    <s v="12: Federal Trust - Arra"/>
    <s v="12180"/>
    <s v="Rural Hlth RsrchCntrs-COVID-19"/>
    <x v="467"/>
    <s v="601.12180"/>
    <x v="2"/>
    <n v="200"/>
    <n v="0"/>
    <n v="0"/>
    <n v="0"/>
    <n v="0"/>
    <n v="5167520"/>
    <n v="0"/>
    <d v="2023-08-07T12:58:53"/>
    <n v="3864"/>
    <n v="1"/>
    <n v="1"/>
  </r>
  <r>
    <x v="8"/>
    <s v="Health and Human Resources Secretariat"/>
    <n v="9"/>
    <s v="Health and Human Resources"/>
    <n v="9"/>
    <s v="Health and Human Resources Secretariat"/>
    <s v="Executive Branch"/>
    <n v="1"/>
    <n v="601"/>
    <s v="135000"/>
    <s v="Department of Health"/>
    <x v="106"/>
    <s v="12"/>
    <s v="Federal Trust - Arra"/>
    <s v="12: Federal Trust - Arra"/>
    <s v="12180"/>
    <s v="Rural Hlth RsrchCntrs-COVID-19"/>
    <x v="467"/>
    <s v="601.12180"/>
    <x v="4"/>
    <n v="500"/>
    <n v="0"/>
    <n v="0"/>
    <n v="0"/>
    <n v="0"/>
    <n v="5167520"/>
    <n v="0"/>
    <d v="2023-08-07T12:58:53"/>
    <n v="3865"/>
    <n v="1"/>
    <n v="1"/>
  </r>
  <r>
    <x v="8"/>
    <s v="Health and Human Resources Secretariat"/>
    <n v="9"/>
    <s v="Health and Human Resources"/>
    <n v="9"/>
    <s v="Health and Human Resources Secretariat"/>
    <s v="Executive Branch"/>
    <n v="1"/>
    <n v="601"/>
    <s v="135000"/>
    <s v="Department of Health"/>
    <x v="106"/>
    <s v="12"/>
    <s v="Federal Trust - Arra"/>
    <s v="12: Federal Trust - Arra"/>
    <s v="12200"/>
    <s v="STD Prvntn&amp;Cntrl Grnt-COVID-19"/>
    <x v="468"/>
    <s v="601.12200"/>
    <x v="0"/>
    <n v="100"/>
    <n v="0"/>
    <n v="0"/>
    <n v="0"/>
    <n v="0"/>
    <n v="37680.840000000004"/>
    <n v="-26950.020000000004"/>
    <d v="2023-08-07T12:58:53"/>
    <n v="3866"/>
    <n v="1"/>
    <n v="1"/>
  </r>
  <r>
    <x v="8"/>
    <s v="Health and Human Resources Secretariat"/>
    <n v="9"/>
    <s v="Health and Human Resources"/>
    <n v="9"/>
    <s v="Health and Human Resources Secretariat"/>
    <s v="Executive Branch"/>
    <n v="1"/>
    <n v="601"/>
    <s v="135000"/>
    <s v="Department of Health"/>
    <x v="106"/>
    <s v="12"/>
    <s v="Federal Trust - Arra"/>
    <s v="12: Federal Trust - Arra"/>
    <s v="12200"/>
    <s v="STD Prvntn&amp;Cntrl Grnt-COVID-19"/>
    <x v="468"/>
    <s v="601.12200"/>
    <x v="1"/>
    <n v="135"/>
    <n v="0"/>
    <n v="0"/>
    <n v="0"/>
    <n v="0"/>
    <n v="3500000"/>
    <n v="5098434"/>
    <d v="2023-08-07T12:58:53"/>
    <n v="3867"/>
    <n v="1"/>
    <n v="1"/>
  </r>
  <r>
    <x v="8"/>
    <s v="Health and Human Resources Secretariat"/>
    <n v="9"/>
    <s v="Health and Human Resources"/>
    <n v="9"/>
    <s v="Health and Human Resources Secretariat"/>
    <s v="Executive Branch"/>
    <n v="1"/>
    <n v="601"/>
    <s v="135000"/>
    <s v="Department of Health"/>
    <x v="106"/>
    <s v="12"/>
    <s v="Federal Trust - Arra"/>
    <s v="12: Federal Trust - Arra"/>
    <s v="12200"/>
    <s v="STD Prvntn&amp;Cntrl Grnt-COVID-19"/>
    <x v="468"/>
    <s v="601.12200"/>
    <x v="2"/>
    <n v="200"/>
    <n v="0"/>
    <n v="0"/>
    <n v="0"/>
    <n v="0"/>
    <n v="931670.16000000015"/>
    <n v="4658490.3000000026"/>
    <d v="2023-08-07T12:58:53"/>
    <n v="3868"/>
    <n v="1"/>
    <n v="1"/>
  </r>
  <r>
    <x v="8"/>
    <s v="Health and Human Resources Secretariat"/>
    <n v="9"/>
    <s v="Health and Human Resources"/>
    <n v="9"/>
    <s v="Health and Human Resources Secretariat"/>
    <s v="Executive Branch"/>
    <n v="1"/>
    <n v="601"/>
    <s v="135000"/>
    <s v="Department of Health"/>
    <x v="106"/>
    <s v="12"/>
    <s v="Federal Trust - Arra"/>
    <s v="12: Federal Trust - Arra"/>
    <s v="12200"/>
    <s v="STD Prvntn&amp;Cntrl Grnt-COVID-19"/>
    <x v="468"/>
    <s v="601.12200"/>
    <x v="3"/>
    <n v="220"/>
    <n v="0"/>
    <n v="0"/>
    <n v="0"/>
    <n v="0"/>
    <n v="2568329.84"/>
    <n v="439943.69999999739"/>
    <d v="2023-08-07T12:58:53"/>
    <n v="3869"/>
    <n v="1"/>
    <n v="1"/>
  </r>
  <r>
    <x v="8"/>
    <s v="Health and Human Resources Secretariat"/>
    <n v="9"/>
    <s v="Health and Human Resources"/>
    <n v="9"/>
    <s v="Health and Human Resources Secretariat"/>
    <s v="Executive Branch"/>
    <n v="1"/>
    <n v="601"/>
    <s v="135000"/>
    <s v="Department of Health"/>
    <x v="106"/>
    <s v="12"/>
    <s v="Federal Trust - Arra"/>
    <s v="12: Federal Trust - Arra"/>
    <s v="12200"/>
    <s v="STD Prvntn&amp;Cntrl Grnt-COVID-19"/>
    <x v="468"/>
    <s v="601.12200"/>
    <x v="4"/>
    <n v="500"/>
    <n v="0"/>
    <n v="0"/>
    <n v="0"/>
    <n v="0"/>
    <n v="969351"/>
    <n v="4593859.4399999995"/>
    <d v="2023-08-07T12:58:53"/>
    <n v="3870"/>
    <n v="1"/>
    <n v="1"/>
  </r>
  <r>
    <x v="8"/>
    <s v="Health and Human Resources Secretariat"/>
    <n v="9"/>
    <s v="Health and Human Resources"/>
    <n v="9"/>
    <s v="Health and Human Resources Secretariat"/>
    <s v="Executive Branch"/>
    <n v="1"/>
    <n v="601"/>
    <s v="135000"/>
    <s v="Department of Health"/>
    <x v="106"/>
    <s v="12"/>
    <s v="Federal Trust - Arra"/>
    <s v="12: Federal Trust - Arra"/>
    <s v="12260"/>
    <s v="CN CACFP Emrgncy Csts-COVID-19"/>
    <x v="243"/>
    <s v="601.12260"/>
    <x v="0"/>
    <n v="100"/>
    <n v="0"/>
    <n v="0"/>
    <n v="0"/>
    <n v="0"/>
    <n v="198.4"/>
    <n v="1840.69"/>
    <d v="2023-08-07T12:58:53"/>
    <n v="3871"/>
    <n v="1"/>
    <n v="1"/>
  </r>
  <r>
    <x v="8"/>
    <s v="Health and Human Resources Secretariat"/>
    <n v="9"/>
    <s v="Health and Human Resources"/>
    <n v="9"/>
    <s v="Health and Human Resources Secretariat"/>
    <s v="Executive Branch"/>
    <n v="1"/>
    <n v="601"/>
    <s v="135000"/>
    <s v="Department of Health"/>
    <x v="106"/>
    <s v="12"/>
    <s v="Federal Trust - Arra"/>
    <s v="12: Federal Trust - Arra"/>
    <s v="12260"/>
    <s v="CN CACFP Emrgncy Csts-COVID-19"/>
    <x v="243"/>
    <s v="601.12260"/>
    <x v="1"/>
    <n v="135"/>
    <n v="0"/>
    <n v="0"/>
    <n v="0"/>
    <n v="0"/>
    <n v="3298945"/>
    <n v="0"/>
    <d v="2023-08-07T12:58:53"/>
    <n v="3872"/>
    <n v="1"/>
    <n v="1"/>
  </r>
  <r>
    <x v="8"/>
    <s v="Health and Human Resources Secretariat"/>
    <n v="9"/>
    <s v="Health and Human Resources"/>
    <n v="9"/>
    <s v="Health and Human Resources Secretariat"/>
    <s v="Executive Branch"/>
    <n v="1"/>
    <n v="601"/>
    <s v="135000"/>
    <s v="Department of Health"/>
    <x v="106"/>
    <s v="12"/>
    <s v="Federal Trust - Arra"/>
    <s v="12: Federal Trust - Arra"/>
    <s v="12260"/>
    <s v="CN CACFP Emrgncy Csts-COVID-19"/>
    <x v="243"/>
    <s v="601.12260"/>
    <x v="2"/>
    <n v="200"/>
    <n v="0"/>
    <n v="0"/>
    <n v="0"/>
    <n v="0"/>
    <n v="3134637.5999999996"/>
    <n v="0"/>
    <d v="2023-08-07T12:58:53"/>
    <n v="3873"/>
    <n v="1"/>
    <n v="1"/>
  </r>
  <r>
    <x v="8"/>
    <s v="Health and Human Resources Secretariat"/>
    <n v="9"/>
    <s v="Health and Human Resources"/>
    <n v="9"/>
    <s v="Health and Human Resources Secretariat"/>
    <s v="Executive Branch"/>
    <n v="1"/>
    <n v="601"/>
    <s v="135000"/>
    <s v="Department of Health"/>
    <x v="106"/>
    <s v="12"/>
    <s v="Federal Trust - Arra"/>
    <s v="12: Federal Trust - Arra"/>
    <s v="12260"/>
    <s v="CN CACFP Emrgncy Csts-COVID-19"/>
    <x v="243"/>
    <s v="601.12260"/>
    <x v="3"/>
    <n v="220"/>
    <n v="0"/>
    <n v="0"/>
    <n v="0"/>
    <n v="0"/>
    <n v="164307.40000000037"/>
    <n v="0"/>
    <d v="2023-08-07T12:58:53"/>
    <n v="3874"/>
    <n v="1"/>
    <n v="1"/>
  </r>
  <r>
    <x v="8"/>
    <s v="Health and Human Resources Secretariat"/>
    <n v="9"/>
    <s v="Health and Human Resources"/>
    <n v="9"/>
    <s v="Health and Human Resources Secretariat"/>
    <s v="Executive Branch"/>
    <n v="1"/>
    <n v="601"/>
    <s v="135000"/>
    <s v="Department of Health"/>
    <x v="106"/>
    <s v="12"/>
    <s v="Federal Trust - Arra"/>
    <s v="12: Federal Trust - Arra"/>
    <s v="12260"/>
    <s v="CN CACFP Emrgncy Csts-COVID-19"/>
    <x v="243"/>
    <s v="601.12260"/>
    <x v="4"/>
    <n v="500"/>
    <n v="0"/>
    <n v="0"/>
    <n v="0"/>
    <n v="0"/>
    <n v="3134836"/>
    <n v="1642.29"/>
    <d v="2023-08-07T12:58:53"/>
    <n v="3875"/>
    <n v="1"/>
    <n v="1"/>
  </r>
  <r>
    <x v="8"/>
    <s v="Health and Human Resources Secretariat"/>
    <n v="9"/>
    <s v="Health and Human Resources"/>
    <n v="9"/>
    <s v="Health and Human Resources Secretariat"/>
    <s v="Executive Branch"/>
    <n v="1"/>
    <n v="601"/>
    <s v="135000"/>
    <s v="Department of Health"/>
    <x v="106"/>
    <s v="12"/>
    <s v="Federal Trust - Arra"/>
    <s v="12: Federal Trust - Arra"/>
    <s v="12440"/>
    <s v="BehvRskFctrSurvlncSys-COVID-19"/>
    <x v="469"/>
    <s v="601.12440"/>
    <x v="1"/>
    <n v="135"/>
    <n v="0"/>
    <n v="0"/>
    <n v="0"/>
    <n v="0"/>
    <n v="0"/>
    <n v="11479"/>
    <d v="2023-08-07T12:58:53"/>
    <n v="3876"/>
    <n v="1"/>
    <n v="1"/>
  </r>
  <r>
    <x v="8"/>
    <s v="Health and Human Resources Secretariat"/>
    <n v="9"/>
    <s v="Health and Human Resources"/>
    <n v="9"/>
    <s v="Health and Human Resources Secretariat"/>
    <s v="Executive Branch"/>
    <n v="1"/>
    <n v="601"/>
    <s v="135000"/>
    <s v="Department of Health"/>
    <x v="106"/>
    <s v="12"/>
    <s v="Federal Trust - Arra"/>
    <s v="12: Federal Trust - Arra"/>
    <s v="12440"/>
    <s v="BehvRskFctrSurvlncSys-COVID-19"/>
    <x v="469"/>
    <s v="601.12440"/>
    <x v="2"/>
    <n v="200"/>
    <n v="0"/>
    <n v="0"/>
    <n v="0"/>
    <n v="0"/>
    <n v="0"/>
    <n v="11479"/>
    <d v="2023-08-07T12:58:53"/>
    <n v="3877"/>
    <n v="1"/>
    <n v="1"/>
  </r>
  <r>
    <x v="8"/>
    <s v="Health and Human Resources Secretariat"/>
    <n v="9"/>
    <s v="Health and Human Resources"/>
    <n v="9"/>
    <s v="Health and Human Resources Secretariat"/>
    <s v="Executive Branch"/>
    <n v="1"/>
    <n v="601"/>
    <s v="135000"/>
    <s v="Department of Health"/>
    <x v="106"/>
    <s v="12"/>
    <s v="Federal Trust - Arra"/>
    <s v="12: Federal Trust - Arra"/>
    <s v="12440"/>
    <s v="BehvRskFctrSurvlncSys-COVID-19"/>
    <x v="469"/>
    <s v="601.12440"/>
    <x v="4"/>
    <n v="500"/>
    <n v="0"/>
    <n v="0"/>
    <n v="0"/>
    <n v="0"/>
    <n v="0"/>
    <n v="11479"/>
    <d v="2023-08-07T12:58:53"/>
    <n v="3878"/>
    <n v="1"/>
    <n v="1"/>
  </r>
  <r>
    <x v="8"/>
    <s v="Health and Human Resources Secretariat"/>
    <n v="9"/>
    <s v="Health and Human Resources"/>
    <n v="9"/>
    <s v="Health and Human Resources Secretariat"/>
    <s v="Executive Branch"/>
    <n v="1"/>
    <n v="601"/>
    <s v="135000"/>
    <s v="Department of Health"/>
    <x v="106"/>
    <s v="12"/>
    <s v="Federal Trust - Arra"/>
    <s v="12: Federal Trust - Arra"/>
    <s v="12620"/>
    <s v="GrantStateLoanRepymnt-COVID-19"/>
    <x v="470"/>
    <s v="601.12620"/>
    <x v="1"/>
    <n v="135"/>
    <n v="0"/>
    <n v="0"/>
    <n v="0"/>
    <n v="0"/>
    <n v="0"/>
    <n v="822000"/>
    <d v="2023-08-07T12:58:53"/>
    <n v="3879"/>
    <n v="1"/>
    <n v="1"/>
  </r>
  <r>
    <x v="8"/>
    <s v="Health and Human Resources Secretariat"/>
    <n v="9"/>
    <s v="Health and Human Resources"/>
    <n v="9"/>
    <s v="Health and Human Resources Secretariat"/>
    <s v="Executive Branch"/>
    <n v="1"/>
    <n v="601"/>
    <s v="135000"/>
    <s v="Department of Health"/>
    <x v="106"/>
    <s v="12"/>
    <s v="Federal Trust - Arra"/>
    <s v="12: Federal Trust - Arra"/>
    <s v="12620"/>
    <s v="GrantStateLoanRepymnt-COVID-19"/>
    <x v="470"/>
    <s v="601.12620"/>
    <x v="3"/>
    <n v="220"/>
    <n v="0"/>
    <n v="0"/>
    <n v="0"/>
    <n v="0"/>
    <n v="0"/>
    <n v="822000"/>
    <d v="2023-08-07T12:58:53"/>
    <n v="3880"/>
    <n v="1"/>
    <n v="1"/>
  </r>
  <r>
    <x v="8"/>
    <s v="Health and Human Resources Secretariat"/>
    <n v="9"/>
    <s v="Health and Human Resources"/>
    <n v="9"/>
    <s v="Health and Human Resources Secretariat"/>
    <s v="Executive Branch"/>
    <n v="1"/>
    <n v="601"/>
    <s v="135000"/>
    <s v="Department of Health"/>
    <x v="106"/>
    <s v="12"/>
    <s v="Federal Trust - Arra"/>
    <s v="12: Federal Trust - Arra"/>
    <s v="12640"/>
    <s v="PblcHlthTraingCtrPrg-COVID-19"/>
    <x v="471"/>
    <s v="601.12640"/>
    <x v="1"/>
    <n v="135"/>
    <n v="0"/>
    <n v="0"/>
    <n v="0"/>
    <n v="0"/>
    <n v="0"/>
    <n v="600000"/>
    <d v="2023-08-07T12:58:53"/>
    <n v="3881"/>
    <n v="1"/>
    <n v="1"/>
  </r>
  <r>
    <x v="8"/>
    <s v="Health and Human Resources Secretariat"/>
    <n v="9"/>
    <s v="Health and Human Resources"/>
    <n v="9"/>
    <s v="Health and Human Resources Secretariat"/>
    <s v="Executive Branch"/>
    <n v="1"/>
    <n v="601"/>
    <s v="135000"/>
    <s v="Department of Health"/>
    <x v="106"/>
    <s v="12"/>
    <s v="Federal Trust - Arra"/>
    <s v="12: Federal Trust - Arra"/>
    <s v="12640"/>
    <s v="PblcHlthTraingCtrPrg-COVID-19"/>
    <x v="471"/>
    <s v="601.12640"/>
    <x v="3"/>
    <n v="220"/>
    <n v="0"/>
    <n v="0"/>
    <n v="0"/>
    <n v="0"/>
    <n v="0"/>
    <n v="600000"/>
    <d v="2023-08-07T12:58:53"/>
    <n v="3882"/>
    <n v="1"/>
    <n v="1"/>
  </r>
  <r>
    <x v="8"/>
    <s v="Health and Human Resources Secretariat"/>
    <n v="9"/>
    <s v="Health and Human Resources"/>
    <n v="9"/>
    <s v="Health and Human Resources Secretariat"/>
    <s v="Executive Branch"/>
    <n v="1"/>
    <n v="601"/>
    <s v="135000"/>
    <s v="Department of Health"/>
    <x v="106"/>
    <s v="12"/>
    <s v="Federal Trust - Arra"/>
    <s v="12: Federal Trust - Arra"/>
    <s v="12660"/>
    <s v="CDCAcadStrgthPubHlth-COVID-19"/>
    <x v="472"/>
    <s v="601.12660"/>
    <x v="1"/>
    <n v="135"/>
    <n v="0"/>
    <n v="0"/>
    <n v="0"/>
    <n v="0"/>
    <n v="0"/>
    <n v="1950000"/>
    <d v="2023-08-07T12:58:53"/>
    <n v="3883"/>
    <n v="1"/>
    <n v="1"/>
  </r>
  <r>
    <x v="8"/>
    <s v="Health and Human Resources Secretariat"/>
    <n v="9"/>
    <s v="Health and Human Resources"/>
    <n v="9"/>
    <s v="Health and Human Resources Secretariat"/>
    <s v="Executive Branch"/>
    <n v="1"/>
    <n v="601"/>
    <s v="135000"/>
    <s v="Department of Health"/>
    <x v="106"/>
    <s v="12"/>
    <s v="Federal Trust - Arra"/>
    <s v="12: Federal Trust - Arra"/>
    <s v="12660"/>
    <s v="CDCAcadStrgthPubHlth-COVID-19"/>
    <x v="472"/>
    <s v="601.12660"/>
    <x v="3"/>
    <n v="220"/>
    <n v="0"/>
    <n v="0"/>
    <n v="0"/>
    <n v="0"/>
    <n v="0"/>
    <n v="1950000"/>
    <d v="2023-08-07T12:58:53"/>
    <n v="3884"/>
    <n v="1"/>
    <n v="1"/>
  </r>
  <r>
    <x v="8"/>
    <s v="Health and Human Resources Secretariat"/>
    <n v="9"/>
    <s v="Health and Human Resources"/>
    <n v="9"/>
    <s v="Health and Human Resources Secretariat"/>
    <s v="Executive Branch"/>
    <n v="1"/>
    <n v="223"/>
    <s v="136000"/>
    <s v="Department of Health Professions"/>
    <x v="107"/>
    <s v="02"/>
    <s v="Special"/>
    <s v="02: Special"/>
    <s v="02042"/>
    <s v="Nurse Scholarship Fund"/>
    <x v="473"/>
    <s v="223.02042"/>
    <x v="0"/>
    <n v="100"/>
    <n v="186603.4"/>
    <n v="193874.4"/>
    <n v="205011.4"/>
    <n v="207884.4"/>
    <n v="176797.4"/>
    <n v="171141.4"/>
    <d v="2023-08-07T12:58:53"/>
    <n v="3885"/>
    <n v="1"/>
    <n v="1"/>
  </r>
  <r>
    <x v="8"/>
    <s v="Health and Human Resources Secretariat"/>
    <n v="9"/>
    <s v="Health and Human Resources"/>
    <n v="9"/>
    <s v="Health and Human Resources Secretariat"/>
    <s v="Executive Branch"/>
    <n v="1"/>
    <n v="223"/>
    <s v="136000"/>
    <s v="Department of Health Professions"/>
    <x v="107"/>
    <s v="02"/>
    <s v="Special"/>
    <s v="02: Special"/>
    <s v="02042"/>
    <s v="Nurse Scholarship Fund"/>
    <x v="473"/>
    <s v="223.02042"/>
    <x v="1"/>
    <n v="135"/>
    <n v="65000"/>
    <n v="65000"/>
    <n v="65000"/>
    <n v="65000"/>
    <n v="100000"/>
    <n v="100000"/>
    <d v="2023-08-07T12:58:53"/>
    <n v="3886"/>
    <n v="1"/>
    <n v="1"/>
  </r>
  <r>
    <x v="8"/>
    <s v="Health and Human Resources Secretariat"/>
    <n v="9"/>
    <s v="Health and Human Resources"/>
    <n v="9"/>
    <s v="Health and Human Resources Secretariat"/>
    <s v="Executive Branch"/>
    <n v="1"/>
    <n v="223"/>
    <s v="136000"/>
    <s v="Department of Health Professions"/>
    <x v="107"/>
    <s v="02"/>
    <s v="Special"/>
    <s v="02: Special"/>
    <s v="02042"/>
    <s v="Nurse Scholarship Fund"/>
    <x v="473"/>
    <s v="223.02042"/>
    <x v="2"/>
    <n v="200"/>
    <n v="65000"/>
    <n v="63000"/>
    <n v="62000"/>
    <n v="64000"/>
    <n v="98000"/>
    <n v="96000"/>
    <d v="2023-08-07T12:58:53"/>
    <n v="3887"/>
    <n v="1"/>
    <n v="1"/>
  </r>
  <r>
    <x v="8"/>
    <s v="Health and Human Resources Secretariat"/>
    <n v="9"/>
    <s v="Health and Human Resources"/>
    <n v="9"/>
    <s v="Health and Human Resources Secretariat"/>
    <s v="Executive Branch"/>
    <n v="1"/>
    <n v="223"/>
    <s v="136000"/>
    <s v="Department of Health Professions"/>
    <x v="107"/>
    <s v="02"/>
    <s v="Special"/>
    <s v="02: Special"/>
    <s v="02042"/>
    <s v="Nurse Scholarship Fund"/>
    <x v="473"/>
    <s v="223.02042"/>
    <x v="3"/>
    <n v="220"/>
    <n v="0"/>
    <n v="2000"/>
    <n v="3000"/>
    <n v="1000"/>
    <n v="2000"/>
    <n v="4000"/>
    <d v="2023-08-07T12:58:53"/>
    <n v="3888"/>
    <n v="1"/>
    <n v="1"/>
  </r>
  <r>
    <x v="8"/>
    <s v="Health and Human Resources Secretariat"/>
    <n v="9"/>
    <s v="Health and Human Resources"/>
    <n v="9"/>
    <s v="Health and Human Resources Secretariat"/>
    <s v="Executive Branch"/>
    <n v="1"/>
    <n v="223"/>
    <s v="136000"/>
    <s v="Department of Health Professions"/>
    <x v="107"/>
    <s v="02"/>
    <s v="Special"/>
    <s v="02: Special"/>
    <s v="02380"/>
    <s v="AHI Legal Proceeds"/>
    <x v="474"/>
    <s v="223.02380"/>
    <x v="0"/>
    <n v="100"/>
    <n v="0"/>
    <n v="0"/>
    <n v="1000000"/>
    <n v="887380"/>
    <n v="852827.39"/>
    <n v="768048.61"/>
    <d v="2023-08-07T12:58:53"/>
    <n v="3889"/>
    <n v="1"/>
    <n v="1"/>
  </r>
  <r>
    <x v="8"/>
    <s v="Health and Human Resources Secretariat"/>
    <n v="9"/>
    <s v="Health and Human Resources"/>
    <n v="9"/>
    <s v="Health and Human Resources Secretariat"/>
    <s v="Executive Branch"/>
    <n v="1"/>
    <n v="223"/>
    <s v="136000"/>
    <s v="Department of Health Professions"/>
    <x v="107"/>
    <s v="02"/>
    <s v="Special"/>
    <s v="02: Special"/>
    <s v="02380"/>
    <s v="AHI Legal Proceeds"/>
    <x v="474"/>
    <s v="223.02380"/>
    <x v="1"/>
    <n v="135"/>
    <n v="0"/>
    <n v="0"/>
    <n v="0"/>
    <n v="112620"/>
    <n v="45000"/>
    <n v="100000"/>
    <d v="2023-08-07T12:58:53"/>
    <n v="3890"/>
    <n v="1"/>
    <n v="1"/>
  </r>
  <r>
    <x v="8"/>
    <s v="Health and Human Resources Secretariat"/>
    <n v="9"/>
    <s v="Health and Human Resources"/>
    <n v="9"/>
    <s v="Health and Human Resources Secretariat"/>
    <s v="Executive Branch"/>
    <n v="1"/>
    <n v="223"/>
    <s v="136000"/>
    <s v="Department of Health Professions"/>
    <x v="107"/>
    <s v="02"/>
    <s v="Special"/>
    <s v="02: Special"/>
    <s v="02380"/>
    <s v="AHI Legal Proceeds"/>
    <x v="474"/>
    <s v="223.02380"/>
    <x v="2"/>
    <n v="200"/>
    <n v="0"/>
    <n v="0"/>
    <n v="0"/>
    <n v="112620"/>
    <n v="34552.61"/>
    <n v="84778.78"/>
    <d v="2023-08-07T12:58:53"/>
    <n v="3891"/>
    <n v="1"/>
    <n v="1"/>
  </r>
  <r>
    <x v="8"/>
    <s v="Health and Human Resources Secretariat"/>
    <n v="9"/>
    <s v="Health and Human Resources"/>
    <n v="9"/>
    <s v="Health and Human Resources Secretariat"/>
    <s v="Executive Branch"/>
    <n v="1"/>
    <n v="223"/>
    <s v="136000"/>
    <s v="Department of Health Professions"/>
    <x v="107"/>
    <s v="02"/>
    <s v="Special"/>
    <s v="02: Special"/>
    <s v="02380"/>
    <s v="AHI Legal Proceeds"/>
    <x v="474"/>
    <s v="223.02380"/>
    <x v="3"/>
    <n v="220"/>
    <n v="0"/>
    <n v="0"/>
    <n v="0"/>
    <n v="0"/>
    <n v="10447.39"/>
    <n v="15221.220000000001"/>
    <d v="2023-08-07T12:58:53"/>
    <n v="3892"/>
    <n v="1"/>
    <n v="1"/>
  </r>
  <r>
    <x v="8"/>
    <s v="Health and Human Resources Secretariat"/>
    <n v="9"/>
    <s v="Health and Human Resources"/>
    <n v="9"/>
    <s v="Health and Human Resources Secretariat"/>
    <s v="Executive Branch"/>
    <n v="1"/>
    <n v="223"/>
    <s v="136000"/>
    <s v="Department of Health Professions"/>
    <x v="107"/>
    <s v="02"/>
    <s v="Special"/>
    <s v="02: Special"/>
    <s v="02380"/>
    <s v="AHI Legal Proceeds"/>
    <x v="474"/>
    <s v="223.02380"/>
    <x v="4"/>
    <n v="500"/>
    <n v="0"/>
    <n v="0"/>
    <n v="1000000"/>
    <n v="0"/>
    <n v="0"/>
    <n v="0"/>
    <d v="2023-08-07T12:58:53"/>
    <n v="3893"/>
    <n v="1"/>
    <n v="1"/>
  </r>
  <r>
    <x v="8"/>
    <s v="Health and Human Resources Secretariat"/>
    <n v="9"/>
    <s v="Health and Human Resources"/>
    <n v="9"/>
    <s v="Health and Human Resources Secretariat"/>
    <s v="Executive Branch"/>
    <n v="1"/>
    <n v="223"/>
    <s v="136000"/>
    <s v="Department of Health Professions"/>
    <x v="107"/>
    <s v="07"/>
    <s v="Trust And Agency"/>
    <s v="07: Trust And Agency"/>
    <s v="07020"/>
    <s v="Literary Fund"/>
    <x v="49"/>
    <s v="223.07020"/>
    <x v="4"/>
    <n v="500"/>
    <n v="587113.32999999996"/>
    <n v="530993.9"/>
    <n v="474581.7"/>
    <n v="384532.57"/>
    <n v="597017.62"/>
    <n v="734222.5"/>
    <d v="2023-08-07T12:58:53"/>
    <n v="3894"/>
    <n v="1"/>
    <n v="1"/>
  </r>
  <r>
    <x v="8"/>
    <s v="Health and Human Resources Secretariat"/>
    <n v="9"/>
    <s v="Health and Human Resources"/>
    <n v="9"/>
    <s v="Health and Human Resources Secretariat"/>
    <s v="Executive Branch"/>
    <n v="1"/>
    <n v="223"/>
    <s v="136000"/>
    <s v="Department of Health Professions"/>
    <x v="107"/>
    <s v="07"/>
    <s v="Trust And Agency"/>
    <s v="07: Trust And Agency"/>
    <s v="07253"/>
    <s v="Prescription Monitoring"/>
    <x v="475"/>
    <s v="223.07253"/>
    <x v="0"/>
    <n v="100"/>
    <n v="15702090.380000001"/>
    <n v="15017977.26"/>
    <n v="14323140.029999999"/>
    <n v="13421029.52"/>
    <n v="12414449.449999999"/>
    <n v="11656502.689999999"/>
    <d v="2023-08-07T12:58:53"/>
    <n v="3895"/>
    <n v="1"/>
    <n v="1"/>
  </r>
  <r>
    <x v="8"/>
    <s v="Health and Human Resources Secretariat"/>
    <n v="9"/>
    <s v="Health and Human Resources"/>
    <n v="9"/>
    <s v="Health and Human Resources Secretariat"/>
    <s v="Executive Branch"/>
    <n v="1"/>
    <n v="223"/>
    <s v="136000"/>
    <s v="Department of Health Professions"/>
    <x v="107"/>
    <s v="07"/>
    <s v="Trust And Agency"/>
    <s v="07: Trust And Agency"/>
    <s v="07253"/>
    <s v="Prescription Monitoring"/>
    <x v="475"/>
    <s v="223.07253"/>
    <x v="1"/>
    <n v="135"/>
    <n v="995093"/>
    <n v="1125987"/>
    <n v="1125987"/>
    <n v="1129767"/>
    <n v="1041987"/>
    <n v="990565"/>
    <d v="2023-08-07T12:58:53"/>
    <n v="3896"/>
    <n v="1"/>
    <n v="1"/>
  </r>
  <r>
    <x v="8"/>
    <s v="Health and Human Resources Secretariat"/>
    <n v="9"/>
    <s v="Health and Human Resources"/>
    <n v="9"/>
    <s v="Health and Human Resources Secretariat"/>
    <s v="Executive Branch"/>
    <n v="1"/>
    <n v="223"/>
    <s v="136000"/>
    <s v="Department of Health Professions"/>
    <x v="107"/>
    <s v="07"/>
    <s v="Trust And Agency"/>
    <s v="07: Trust And Agency"/>
    <s v="07253"/>
    <s v="Prescription Monitoring"/>
    <x v="475"/>
    <s v="223.07253"/>
    <x v="2"/>
    <n v="200"/>
    <n v="699466.52000000014"/>
    <n v="1000571.15"/>
    <n v="997184.67"/>
    <n v="1003185.49"/>
    <n v="1031465.68"/>
    <n v="981590.65000000014"/>
    <d v="2023-08-07T12:58:53"/>
    <n v="3897"/>
    <n v="1"/>
    <n v="1"/>
  </r>
  <r>
    <x v="8"/>
    <s v="Health and Human Resources Secretariat"/>
    <n v="9"/>
    <s v="Health and Human Resources"/>
    <n v="9"/>
    <s v="Health and Human Resources Secretariat"/>
    <s v="Executive Branch"/>
    <n v="1"/>
    <n v="223"/>
    <s v="136000"/>
    <s v="Department of Health Professions"/>
    <x v="107"/>
    <s v="07"/>
    <s v="Trust And Agency"/>
    <s v="07: Trust And Agency"/>
    <s v="07253"/>
    <s v="Prescription Monitoring"/>
    <x v="475"/>
    <s v="223.07253"/>
    <x v="3"/>
    <n v="220"/>
    <n v="295626.47999999986"/>
    <n v="125415.84999999998"/>
    <n v="128802.32999999996"/>
    <n v="126581.51000000001"/>
    <n v="10521.319999999949"/>
    <n v="8974.3499999998603"/>
    <d v="2023-08-07T12:58:53"/>
    <n v="3898"/>
    <n v="1"/>
    <n v="1"/>
  </r>
  <r>
    <x v="8"/>
    <s v="Health and Human Resources Secretariat"/>
    <n v="9"/>
    <s v="Health and Human Resources"/>
    <n v="9"/>
    <s v="Health and Human Resources Secretariat"/>
    <s v="Executive Branch"/>
    <n v="1"/>
    <n v="223"/>
    <s v="136000"/>
    <s v="Department of Health Professions"/>
    <x v="107"/>
    <s v="07"/>
    <s v="Trust And Agency"/>
    <s v="07: Trust And Agency"/>
    <s v="07253"/>
    <s v="Prescription Monitoring"/>
    <x v="475"/>
    <s v="223.07253"/>
    <x v="4"/>
    <n v="500"/>
    <n v="199037.78"/>
    <n v="316458.03000000003"/>
    <n v="302347.44"/>
    <n v="101074.98000000001"/>
    <n v="24885.61"/>
    <n v="223643.89"/>
    <d v="2023-08-07T12:58:53"/>
    <n v="3899"/>
    <n v="1"/>
    <n v="1"/>
  </r>
  <r>
    <x v="8"/>
    <s v="Health and Human Resources Secretariat"/>
    <n v="9"/>
    <s v="Health and Human Resources"/>
    <n v="9"/>
    <s v="Health and Human Resources Secretariat"/>
    <s v="Executive Branch"/>
    <n v="1"/>
    <n v="223"/>
    <s v="136000"/>
    <s v="Department of Health Professions"/>
    <x v="107"/>
    <s v="09"/>
    <s v="Dedicated Special Revenue"/>
    <s v="09: Dedicated Special Revenue"/>
    <s v="09223"/>
    <s v="DHP Dedicated Spec Rev Fund"/>
    <x v="476"/>
    <s v="223.09223"/>
    <x v="0"/>
    <n v="100"/>
    <n v="33256072.009999998"/>
    <n v="33349811.48"/>
    <n v="34024675.440000005"/>
    <n v="37742907.660000004"/>
    <n v="39848829.880000003"/>
    <n v="39715615.640000001"/>
    <d v="2023-08-07T12:58:53"/>
    <n v="3900"/>
    <n v="1"/>
    <n v="1"/>
  </r>
  <r>
    <x v="8"/>
    <s v="Health and Human Resources Secretariat"/>
    <n v="9"/>
    <s v="Health and Human Resources"/>
    <n v="9"/>
    <s v="Health and Human Resources Secretariat"/>
    <s v="Executive Branch"/>
    <n v="1"/>
    <n v="223"/>
    <s v="136000"/>
    <s v="Department of Health Professions"/>
    <x v="107"/>
    <s v="09"/>
    <s v="Dedicated Special Revenue"/>
    <s v="09: Dedicated Special Revenue"/>
    <s v="09223"/>
    <s v="DHP Dedicated Spec Rev Fund"/>
    <x v="476"/>
    <s v="223.09223"/>
    <x v="1"/>
    <n v="135"/>
    <n v="33347466"/>
    <n v="33731220"/>
    <n v="35587935"/>
    <n v="35194562"/>
    <n v="39739333"/>
    <n v="44196633"/>
    <d v="2023-08-07T12:58:53"/>
    <n v="3901"/>
    <n v="1"/>
    <n v="1"/>
  </r>
  <r>
    <x v="8"/>
    <s v="Health and Human Resources Secretariat"/>
    <n v="9"/>
    <s v="Health and Human Resources"/>
    <n v="9"/>
    <s v="Health and Human Resources Secretariat"/>
    <s v="Executive Branch"/>
    <n v="1"/>
    <n v="223"/>
    <s v="136000"/>
    <s v="Department of Health Professions"/>
    <x v="107"/>
    <s v="09"/>
    <s v="Dedicated Special Revenue"/>
    <s v="09: Dedicated Special Revenue"/>
    <s v="09223"/>
    <s v="DHP Dedicated Spec Rev Fund"/>
    <x v="476"/>
    <s v="223.09223"/>
    <x v="2"/>
    <n v="200"/>
    <n v="33305292.86999999"/>
    <n v="33724934.459999986"/>
    <n v="35348021.849999987"/>
    <n v="35183830.289999999"/>
    <n v="39583002.910000019"/>
    <n v="43880572.420000017"/>
    <d v="2023-08-07T12:58:53"/>
    <n v="3902"/>
    <n v="1"/>
    <n v="1"/>
  </r>
  <r>
    <x v="8"/>
    <s v="Health and Human Resources Secretariat"/>
    <n v="9"/>
    <s v="Health and Human Resources"/>
    <n v="9"/>
    <s v="Health and Human Resources Secretariat"/>
    <s v="Executive Branch"/>
    <n v="1"/>
    <n v="223"/>
    <s v="136000"/>
    <s v="Department of Health Professions"/>
    <x v="107"/>
    <s v="09"/>
    <s v="Dedicated Special Revenue"/>
    <s v="09: Dedicated Special Revenue"/>
    <s v="09223"/>
    <s v="DHP Dedicated Spec Rev Fund"/>
    <x v="476"/>
    <s v="223.09223"/>
    <x v="3"/>
    <n v="220"/>
    <n v="42173.130000010133"/>
    <n v="6285.5400000140071"/>
    <n v="239913.15000001341"/>
    <n v="10731.710000000894"/>
    <n v="156330.08999998122"/>
    <n v="316060.57999998331"/>
    <d v="2023-08-07T12:58:53"/>
    <n v="3903"/>
    <n v="1"/>
    <n v="1"/>
  </r>
  <r>
    <x v="8"/>
    <s v="Health and Human Resources Secretariat"/>
    <n v="9"/>
    <s v="Health and Human Resources"/>
    <n v="9"/>
    <s v="Health and Human Resources Secretariat"/>
    <s v="Executive Branch"/>
    <n v="1"/>
    <n v="223"/>
    <s v="136000"/>
    <s v="Department of Health Professions"/>
    <x v="107"/>
    <s v="09"/>
    <s v="Dedicated Special Revenue"/>
    <s v="09: Dedicated Special Revenue"/>
    <s v="09223"/>
    <s v="DHP Dedicated Spec Rev Fund"/>
    <x v="476"/>
    <s v="223.09223"/>
    <x v="4"/>
    <n v="500"/>
    <n v="32821672.049999997"/>
    <n v="33888944.930000007"/>
    <n v="36096022.809999995"/>
    <n v="38968935.509999998"/>
    <n v="41754577.100000001"/>
    <n v="43839276.260000005"/>
    <d v="2023-08-07T12:58:53"/>
    <n v="3904"/>
    <n v="1"/>
    <n v="1"/>
  </r>
  <r>
    <x v="8"/>
    <s v="Health and Human Resources Secretariat"/>
    <n v="9"/>
    <s v="Health and Human Resources"/>
    <n v="9"/>
    <s v="Health and Human Resources Secretariat"/>
    <s v="Executive Branch"/>
    <n v="1"/>
    <n v="223"/>
    <s v="136000"/>
    <s v="Department of Health Professions"/>
    <x v="107"/>
    <s v="10"/>
    <s v="Federal Trust"/>
    <s v="10: Federal Trust"/>
    <s v="10000"/>
    <s v="Federal Trust"/>
    <x v="6"/>
    <s v="223.10000"/>
    <x v="0"/>
    <n v="100"/>
    <n v="0.02"/>
    <n v="0.02"/>
    <n v="0.02"/>
    <n v="0"/>
    <n v="0"/>
    <n v="0"/>
    <d v="2023-08-07T12:58:53"/>
    <n v="3905"/>
    <n v="1"/>
    <n v="1"/>
  </r>
  <r>
    <x v="8"/>
    <s v="Health and Human Resources Secretariat"/>
    <n v="9"/>
    <s v="Health and Human Resources"/>
    <n v="9"/>
    <s v="Health and Human Resources Secretariat"/>
    <s v="Executive Branch"/>
    <n v="1"/>
    <n v="223"/>
    <s v="136000"/>
    <s v="Department of Health Professions"/>
    <x v="107"/>
    <s v="10"/>
    <s v="Federal Trust"/>
    <s v="10: Federal Trust"/>
    <s v="10000"/>
    <s v="Federal Trust"/>
    <x v="6"/>
    <s v="223.10000"/>
    <x v="1"/>
    <n v="135"/>
    <n v="655000"/>
    <n v="865000"/>
    <n v="2157030.0099999998"/>
    <n v="1178639"/>
    <n v="1052034"/>
    <n v="1034044"/>
    <d v="2023-08-07T12:58:53"/>
    <n v="3906"/>
    <n v="1"/>
    <n v="1"/>
  </r>
  <r>
    <x v="8"/>
    <s v="Health and Human Resources Secretariat"/>
    <n v="9"/>
    <s v="Health and Human Resources"/>
    <n v="9"/>
    <s v="Health and Human Resources Secretariat"/>
    <s v="Executive Branch"/>
    <n v="1"/>
    <n v="223"/>
    <s v="136000"/>
    <s v="Department of Health Professions"/>
    <x v="107"/>
    <s v="10"/>
    <s v="Federal Trust"/>
    <s v="10: Federal Trust"/>
    <s v="10000"/>
    <s v="Federal Trust"/>
    <x v="6"/>
    <s v="223.10000"/>
    <x v="2"/>
    <n v="200"/>
    <n v="286753.23000000004"/>
    <n v="154003.99000000002"/>
    <n v="945383.47000000009"/>
    <n v="1030252.35"/>
    <n v="1039941.33"/>
    <n v="1012098.5700000001"/>
    <d v="2023-08-07T12:58:53"/>
    <n v="3907"/>
    <n v="1"/>
    <n v="1"/>
  </r>
  <r>
    <x v="8"/>
    <s v="Health and Human Resources Secretariat"/>
    <n v="9"/>
    <s v="Health and Human Resources"/>
    <n v="9"/>
    <s v="Health and Human Resources Secretariat"/>
    <s v="Executive Branch"/>
    <n v="1"/>
    <n v="223"/>
    <s v="136000"/>
    <s v="Department of Health Professions"/>
    <x v="107"/>
    <s v="10"/>
    <s v="Federal Trust"/>
    <s v="10: Federal Trust"/>
    <s v="10000"/>
    <s v="Federal Trust"/>
    <x v="6"/>
    <s v="223.10000"/>
    <x v="3"/>
    <n v="220"/>
    <n v="368246.76999999996"/>
    <n v="710996.01"/>
    <n v="1211646.5399999996"/>
    <n v="148386.65000000002"/>
    <n v="12092.670000000042"/>
    <n v="21945.429999999935"/>
    <d v="2023-08-07T12:58:53"/>
    <n v="3908"/>
    <n v="1"/>
    <n v="1"/>
  </r>
  <r>
    <x v="8"/>
    <s v="Health and Human Resources Secretariat"/>
    <n v="9"/>
    <s v="Health and Human Resources"/>
    <n v="9"/>
    <s v="Health and Human Resources Secretariat"/>
    <s v="Executive Branch"/>
    <n v="1"/>
    <n v="602"/>
    <s v="137000"/>
    <s v="Department of Medical Assistance Services"/>
    <x v="108"/>
    <s v="02"/>
    <s v="Special"/>
    <s v="02: Special"/>
    <s v="02044"/>
    <s v="State/Local Hospitalization"/>
    <x v="477"/>
    <s v="602.02044"/>
    <x v="0"/>
    <n v="100"/>
    <n v="1351.97"/>
    <n v="1878.96"/>
    <n v="1991.46"/>
    <n v="2078.96"/>
    <n v="2090.06"/>
    <n v="2090.06"/>
    <d v="2023-08-07T12:58:53"/>
    <n v="3909"/>
    <n v="1"/>
    <n v="1"/>
  </r>
  <r>
    <x v="8"/>
    <s v="Health and Human Resources Secretariat"/>
    <n v="9"/>
    <s v="Health and Human Resources"/>
    <n v="9"/>
    <s v="Health and Human Resources Secretariat"/>
    <s v="Executive Branch"/>
    <n v="1"/>
    <n v="602"/>
    <s v="137000"/>
    <s v="Department of Medical Assistance Services"/>
    <x v="108"/>
    <s v="02"/>
    <s v="Special"/>
    <s v="02: Special"/>
    <s v="02044"/>
    <s v="State/Local Hospitalization"/>
    <x v="477"/>
    <s v="602.02044"/>
    <x v="4"/>
    <n v="500"/>
    <n v="362.28"/>
    <n v="526.99"/>
    <n v="112.5"/>
    <n v="87.5"/>
    <n v="11.1"/>
    <n v="0"/>
    <d v="2023-08-07T12:58:53"/>
    <n v="3910"/>
    <n v="1"/>
    <n v="1"/>
  </r>
  <r>
    <x v="8"/>
    <s v="Health and Human Resources Secretariat"/>
    <n v="9"/>
    <s v="Health and Human Resources"/>
    <n v="9"/>
    <s v="Health and Human Resources Secretariat"/>
    <s v="Executive Branch"/>
    <n v="1"/>
    <n v="602"/>
    <s v="137000"/>
    <s v="Department of Medical Assistance Services"/>
    <x v="108"/>
    <s v="02"/>
    <s v="Special"/>
    <s v="02: Special"/>
    <s v="02104"/>
    <s v="Nursing Facility Sanctions"/>
    <x v="478"/>
    <s v="602.02104"/>
    <x v="0"/>
    <n v="100"/>
    <n v="8857113.1999999993"/>
    <n v="11008043.1"/>
    <n v="12036185.5"/>
    <n v="14879970.23"/>
    <n v="14578107.470000001"/>
    <n v="13511838.59"/>
    <d v="2023-08-07T12:58:53"/>
    <n v="3911"/>
    <n v="1"/>
    <n v="1"/>
  </r>
  <r>
    <x v="8"/>
    <s v="Health and Human Resources Secretariat"/>
    <n v="9"/>
    <s v="Health and Human Resources"/>
    <n v="9"/>
    <s v="Health and Human Resources Secretariat"/>
    <s v="Executive Branch"/>
    <n v="1"/>
    <n v="602"/>
    <s v="137000"/>
    <s v="Department of Medical Assistance Services"/>
    <x v="108"/>
    <s v="02"/>
    <s v="Special"/>
    <s v="02: Special"/>
    <s v="02104"/>
    <s v="Nursing Facility Sanctions"/>
    <x v="478"/>
    <s v="602.02104"/>
    <x v="1"/>
    <n v="135"/>
    <n v="1000000"/>
    <n v="1000000"/>
    <n v="1000000"/>
    <n v="1545000"/>
    <n v="2535000"/>
    <n v="6035000"/>
    <d v="2023-08-07T12:58:53"/>
    <n v="3912"/>
    <n v="1"/>
    <n v="1"/>
  </r>
  <r>
    <x v="8"/>
    <s v="Health and Human Resources Secretariat"/>
    <n v="9"/>
    <s v="Health and Human Resources"/>
    <n v="9"/>
    <s v="Health and Human Resources Secretariat"/>
    <s v="Executive Branch"/>
    <n v="1"/>
    <n v="602"/>
    <s v="137000"/>
    <s v="Department of Medical Assistance Services"/>
    <x v="108"/>
    <s v="02"/>
    <s v="Special"/>
    <s v="02: Special"/>
    <s v="02104"/>
    <s v="Nursing Facility Sanctions"/>
    <x v="478"/>
    <s v="602.02104"/>
    <x v="2"/>
    <n v="200"/>
    <n v="24419.77"/>
    <n v="323801.36"/>
    <n v="988493.14"/>
    <n v="542913.1100000001"/>
    <n v="1223312.22"/>
    <n v="1856307.8399999996"/>
    <d v="2023-08-07T12:58:53"/>
    <n v="3913"/>
    <n v="1"/>
    <n v="1"/>
  </r>
  <r>
    <x v="8"/>
    <s v="Health and Human Resources Secretariat"/>
    <n v="9"/>
    <s v="Health and Human Resources"/>
    <n v="9"/>
    <s v="Health and Human Resources Secretariat"/>
    <s v="Executive Branch"/>
    <n v="1"/>
    <n v="602"/>
    <s v="137000"/>
    <s v="Department of Medical Assistance Services"/>
    <x v="108"/>
    <s v="02"/>
    <s v="Special"/>
    <s v="02: Special"/>
    <s v="02104"/>
    <s v="Nursing Facility Sanctions"/>
    <x v="478"/>
    <s v="602.02104"/>
    <x v="3"/>
    <n v="220"/>
    <n v="975580.23"/>
    <n v="676198.64"/>
    <n v="11506.859999999986"/>
    <n v="1002086.8899999999"/>
    <n v="1311687.78"/>
    <n v="4178692.16"/>
    <d v="2023-08-07T12:58:53"/>
    <n v="3914"/>
    <n v="1"/>
    <n v="1"/>
  </r>
  <r>
    <x v="8"/>
    <s v="Health and Human Resources Secretariat"/>
    <n v="9"/>
    <s v="Health and Human Resources"/>
    <n v="9"/>
    <s v="Health and Human Resources Secretariat"/>
    <s v="Executive Branch"/>
    <n v="1"/>
    <n v="602"/>
    <s v="137000"/>
    <s v="Department of Medical Assistance Services"/>
    <x v="108"/>
    <s v="02"/>
    <s v="Special"/>
    <s v="02: Special"/>
    <s v="02104"/>
    <s v="Nursing Facility Sanctions"/>
    <x v="478"/>
    <s v="602.02104"/>
    <x v="4"/>
    <n v="500"/>
    <n v="1416619.79"/>
    <n v="2474731.2599999998"/>
    <n v="2016635.54"/>
    <n v="3386697.84"/>
    <n v="921449.46"/>
    <n v="790038.96"/>
    <d v="2023-08-07T12:58:53"/>
    <n v="3915"/>
    <n v="1"/>
    <n v="1"/>
  </r>
  <r>
    <x v="8"/>
    <s v="Health and Human Resources Secretariat"/>
    <n v="9"/>
    <s v="Health and Human Resources"/>
    <n v="9"/>
    <s v="Health and Human Resources Secretariat"/>
    <s v="Executive Branch"/>
    <n v="1"/>
    <n v="602"/>
    <s v="137000"/>
    <s v="Department of Medical Assistance Services"/>
    <x v="108"/>
    <s v="02"/>
    <s v="Special"/>
    <s v="02: Special"/>
    <s v="02207"/>
    <s v="Medicaid Intrgvrnmntl Transfer"/>
    <x v="479"/>
    <s v="602.02207"/>
    <x v="0"/>
    <n v="100"/>
    <n v="17526914.170000002"/>
    <n v="367217.21"/>
    <n v="1533399.48"/>
    <n v="6140827.4500000002"/>
    <n v="10490219.15"/>
    <n v="12761780.18"/>
    <d v="2023-08-07T12:58:53"/>
    <n v="3916"/>
    <n v="1"/>
    <n v="1"/>
  </r>
  <r>
    <x v="8"/>
    <s v="Health and Human Resources Secretariat"/>
    <n v="9"/>
    <s v="Health and Human Resources"/>
    <n v="9"/>
    <s v="Health and Human Resources Secretariat"/>
    <s v="Executive Branch"/>
    <n v="1"/>
    <n v="602"/>
    <s v="137000"/>
    <s v="Department of Medical Assistance Services"/>
    <x v="108"/>
    <s v="02"/>
    <s v="Special"/>
    <s v="02: Special"/>
    <s v="02207"/>
    <s v="Medicaid Intrgvrnmntl Transfer"/>
    <x v="479"/>
    <s v="602.02207"/>
    <x v="1"/>
    <n v="135"/>
    <n v="1265000"/>
    <n v="1265000"/>
    <n v="1265000"/>
    <n v="1265000"/>
    <n v="1294800"/>
    <n v="1294800"/>
    <d v="2023-08-07T12:58:53"/>
    <n v="3917"/>
    <n v="1"/>
    <n v="1"/>
  </r>
  <r>
    <x v="8"/>
    <s v="Health and Human Resources Secretariat"/>
    <n v="9"/>
    <s v="Health and Human Resources"/>
    <n v="9"/>
    <s v="Health and Human Resources Secretariat"/>
    <s v="Executive Branch"/>
    <n v="1"/>
    <n v="602"/>
    <s v="137000"/>
    <s v="Department of Medical Assistance Services"/>
    <x v="108"/>
    <s v="02"/>
    <s v="Special"/>
    <s v="02: Special"/>
    <s v="02207"/>
    <s v="Medicaid Intrgvrnmntl Transfer"/>
    <x v="479"/>
    <s v="602.02207"/>
    <x v="2"/>
    <n v="200"/>
    <n v="642709.12"/>
    <n v="763404.75"/>
    <n v="699464.11"/>
    <n v="608598.82999999996"/>
    <n v="757326.14"/>
    <n v="586096.68000000005"/>
    <d v="2023-08-07T12:58:53"/>
    <n v="3918"/>
    <n v="1"/>
    <n v="1"/>
  </r>
  <r>
    <x v="8"/>
    <s v="Health and Human Resources Secretariat"/>
    <n v="9"/>
    <s v="Health and Human Resources"/>
    <n v="9"/>
    <s v="Health and Human Resources Secretariat"/>
    <s v="Executive Branch"/>
    <n v="1"/>
    <n v="602"/>
    <s v="137000"/>
    <s v="Department of Medical Assistance Services"/>
    <x v="108"/>
    <s v="02"/>
    <s v="Special"/>
    <s v="02: Special"/>
    <s v="02207"/>
    <s v="Medicaid Intrgvrnmntl Transfer"/>
    <x v="479"/>
    <s v="602.02207"/>
    <x v="3"/>
    <n v="220"/>
    <n v="622290.88"/>
    <n v="501595.25"/>
    <n v="565535.89"/>
    <n v="656401.17000000004"/>
    <n v="537473.86"/>
    <n v="708703.32"/>
    <d v="2023-08-07T12:58:53"/>
    <n v="3919"/>
    <n v="1"/>
    <n v="1"/>
  </r>
  <r>
    <x v="8"/>
    <s v="Health and Human Resources Secretariat"/>
    <n v="9"/>
    <s v="Health and Human Resources"/>
    <n v="9"/>
    <s v="Health and Human Resources Secretariat"/>
    <s v="Executive Branch"/>
    <n v="1"/>
    <n v="602"/>
    <s v="137000"/>
    <s v="Department of Medical Assistance Services"/>
    <x v="108"/>
    <s v="02"/>
    <s v="Special"/>
    <s v="02: Special"/>
    <s v="02207"/>
    <s v="Medicaid Intrgvrnmntl Transfer"/>
    <x v="479"/>
    <s v="602.02207"/>
    <x v="4"/>
    <n v="500"/>
    <n v="16462431.09"/>
    <n v="20410478.109999999"/>
    <n v="15354741.120000001"/>
    <n v="16343190.090000002"/>
    <n v="20106717.839999996"/>
    <n v="17857657.710000001"/>
    <d v="2023-08-07T12:58:53"/>
    <n v="3920"/>
    <n v="1"/>
    <n v="1"/>
  </r>
  <r>
    <x v="8"/>
    <s v="Health and Human Resources Secretariat"/>
    <n v="9"/>
    <s v="Health and Human Resources"/>
    <n v="9"/>
    <s v="Health and Human Resources Secretariat"/>
    <s v="Executive Branch"/>
    <n v="1"/>
    <n v="602"/>
    <s v="137000"/>
    <s v="Department of Medical Assistance Services"/>
    <x v="108"/>
    <s v="02"/>
    <s v="Special"/>
    <s v="02: Special"/>
    <s v="02235"/>
    <s v="Breast &amp; Cervical Cancer P&amp;T"/>
    <x v="480"/>
    <s v="602.02235"/>
    <x v="0"/>
    <n v="100"/>
    <n v="3544.15"/>
    <n v="3618.73"/>
    <n v="3694.69"/>
    <n v="3719.09"/>
    <n v="3726.26"/>
    <n v="3795.09"/>
    <d v="2023-08-07T12:58:53"/>
    <n v="3921"/>
    <n v="1"/>
    <n v="1"/>
  </r>
  <r>
    <x v="8"/>
    <s v="Health and Human Resources Secretariat"/>
    <n v="9"/>
    <s v="Health and Human Resources"/>
    <n v="9"/>
    <s v="Health and Human Resources Secretariat"/>
    <s v="Executive Branch"/>
    <n v="1"/>
    <n v="602"/>
    <s v="137000"/>
    <s v="Department of Medical Assistance Services"/>
    <x v="108"/>
    <s v="02"/>
    <s v="Special"/>
    <s v="02: Special"/>
    <s v="02235"/>
    <s v="Breast &amp; Cervical Cancer P&amp;T"/>
    <x v="480"/>
    <s v="602.02235"/>
    <x v="4"/>
    <n v="500"/>
    <n v="44.31"/>
    <n v="74.58"/>
    <n v="75.959999999999994"/>
    <n v="24.4"/>
    <n v="7.17"/>
    <n v="68.83"/>
    <d v="2023-08-07T12:58:53"/>
    <n v="3922"/>
    <n v="1"/>
    <n v="1"/>
  </r>
  <r>
    <x v="8"/>
    <s v="Health and Human Resources Secretariat"/>
    <n v="9"/>
    <s v="Health and Human Resources"/>
    <n v="9"/>
    <s v="Health and Human Resources Secretariat"/>
    <s v="Executive Branch"/>
    <n v="1"/>
    <n v="602"/>
    <s v="137000"/>
    <s v="Department of Medical Assistance Services"/>
    <x v="108"/>
    <s v="02"/>
    <s v="Special"/>
    <s v="02: Special"/>
    <s v="02602"/>
    <s v="DMAS Special Revenue Fund"/>
    <x v="481"/>
    <s v="602.02602"/>
    <x v="0"/>
    <n v="100"/>
    <n v="1849539.25"/>
    <n v="2071087.61"/>
    <n v="2208551.0499999998"/>
    <n v="3330868.43"/>
    <n v="3398142.1"/>
    <n v="8509834.6600000001"/>
    <d v="2023-08-07T12:58:53"/>
    <n v="3923"/>
    <n v="1"/>
    <n v="1"/>
  </r>
  <r>
    <x v="8"/>
    <s v="Health and Human Resources Secretariat"/>
    <n v="9"/>
    <s v="Health and Human Resources"/>
    <n v="9"/>
    <s v="Health and Human Resources Secretariat"/>
    <s v="Executive Branch"/>
    <n v="1"/>
    <n v="602"/>
    <s v="137000"/>
    <s v="Department of Medical Assistance Services"/>
    <x v="108"/>
    <s v="02"/>
    <s v="Special"/>
    <s v="02: Special"/>
    <s v="02602"/>
    <s v="DMAS Special Revenue Fund"/>
    <x v="481"/>
    <s v="602.02602"/>
    <x v="1"/>
    <n v="135"/>
    <n v="0"/>
    <n v="40332"/>
    <n v="69320"/>
    <n v="0"/>
    <n v="0"/>
    <n v="0"/>
    <d v="2023-08-07T12:58:53"/>
    <n v="3924"/>
    <n v="1"/>
    <n v="1"/>
  </r>
  <r>
    <x v="8"/>
    <s v="Health and Human Resources Secretariat"/>
    <n v="9"/>
    <s v="Health and Human Resources"/>
    <n v="9"/>
    <s v="Health and Human Resources Secretariat"/>
    <s v="Executive Branch"/>
    <n v="1"/>
    <n v="602"/>
    <s v="137000"/>
    <s v="Department of Medical Assistance Services"/>
    <x v="108"/>
    <s v="02"/>
    <s v="Special"/>
    <s v="02: Special"/>
    <s v="02602"/>
    <s v="DMAS Special Revenue Fund"/>
    <x v="481"/>
    <s v="602.02602"/>
    <x v="3"/>
    <n v="220"/>
    <n v="0"/>
    <n v="40332"/>
    <n v="69320"/>
    <n v="0"/>
    <n v="0"/>
    <n v="0"/>
    <d v="2023-08-07T12:58:53"/>
    <n v="3925"/>
    <n v="1"/>
    <n v="1"/>
  </r>
  <r>
    <x v="8"/>
    <s v="Health and Human Resources Secretariat"/>
    <n v="9"/>
    <s v="Health and Human Resources"/>
    <n v="9"/>
    <s v="Health and Human Resources Secretariat"/>
    <s v="Executive Branch"/>
    <n v="1"/>
    <n v="602"/>
    <s v="137000"/>
    <s v="Department of Medical Assistance Services"/>
    <x v="108"/>
    <s v="02"/>
    <s v="Special"/>
    <s v="02: Special"/>
    <s v="02602"/>
    <s v="DMAS Special Revenue Fund"/>
    <x v="481"/>
    <s v="602.02602"/>
    <x v="4"/>
    <n v="500"/>
    <n v="1520644.77"/>
    <n v="221548.36"/>
    <n v="137463.44"/>
    <n v="1122317.3799999999"/>
    <n v="67273.67"/>
    <n v="5111692.5599999996"/>
    <d v="2023-08-07T12:58:53"/>
    <n v="3926"/>
    <n v="1"/>
    <n v="1"/>
  </r>
  <r>
    <x v="8"/>
    <s v="Health and Human Resources Secretariat"/>
    <n v="9"/>
    <s v="Health and Human Resources"/>
    <n v="9"/>
    <s v="Health and Human Resources Secretariat"/>
    <s v="Executive Branch"/>
    <n v="1"/>
    <n v="602"/>
    <s v="137000"/>
    <s v="Department of Medical Assistance Services"/>
    <x v="108"/>
    <s v="02"/>
    <s v="Special"/>
    <s v="02: Special"/>
    <s v="02870"/>
    <s v="Surp Suppy/Equip Sale-GF-NonHE"/>
    <x v="33"/>
    <s v="602.02870"/>
    <x v="0"/>
    <n v="100"/>
    <n v="0"/>
    <n v="0"/>
    <n v="0"/>
    <n v="0"/>
    <n v="0"/>
    <n v="1981.5"/>
    <d v="2023-08-07T12:58:53"/>
    <n v="3927"/>
    <n v="1"/>
    <n v="1"/>
  </r>
  <r>
    <x v="8"/>
    <s v="Health and Human Resources Secretariat"/>
    <n v="9"/>
    <s v="Health and Human Resources"/>
    <n v="9"/>
    <s v="Health and Human Resources Secretariat"/>
    <s v="Executive Branch"/>
    <n v="1"/>
    <n v="602"/>
    <s v="137000"/>
    <s v="Department of Medical Assistance Services"/>
    <x v="108"/>
    <s v="02"/>
    <s v="Special"/>
    <s v="02: Special"/>
    <s v="02870"/>
    <s v="Surp Suppy/Equip Sale-GF-NonHE"/>
    <x v="33"/>
    <s v="602.02870"/>
    <x v="4"/>
    <n v="500"/>
    <n v="0"/>
    <n v="0"/>
    <n v="0"/>
    <n v="0"/>
    <n v="0"/>
    <n v="1981.5"/>
    <d v="2023-08-07T12:58:53"/>
    <n v="3928"/>
    <n v="1"/>
    <n v="1"/>
  </r>
  <r>
    <x v="8"/>
    <s v="Health and Human Resources Secretariat"/>
    <n v="9"/>
    <s v="Health and Human Resources"/>
    <n v="9"/>
    <s v="Health and Human Resources Secretariat"/>
    <s v="Executive Branch"/>
    <n v="1"/>
    <n v="602"/>
    <s v="137000"/>
    <s v="Department of Medical Assistance Services"/>
    <x v="108"/>
    <s v="07"/>
    <s v="Trust And Agency"/>
    <s v="07: Trust And Agency"/>
    <s v="07720"/>
    <s v="Medicaid Concentration Trust"/>
    <x v="482"/>
    <s v="602.07720"/>
    <x v="0"/>
    <n v="100"/>
    <n v="1459871.24"/>
    <n v="3315206.55"/>
    <n v="1887638.91"/>
    <n v="2413430.36"/>
    <n v="2752958.69"/>
    <n v="4279883.9800000004"/>
    <d v="2023-08-07T12:58:53"/>
    <n v="3929"/>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033"/>
    <s v="VA Children's Med Sec Ins Plan"/>
    <x v="483"/>
    <s v="602.09033"/>
    <x v="1"/>
    <n v="135"/>
    <n v="14065627"/>
    <n v="14065627"/>
    <n v="14065627"/>
    <n v="14065627"/>
    <n v="14065627"/>
    <n v="14065627"/>
    <d v="2023-08-07T12:58:53"/>
    <n v="3930"/>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033"/>
    <s v="VA Children's Med Sec Ins Plan"/>
    <x v="483"/>
    <s v="602.09033"/>
    <x v="2"/>
    <n v="200"/>
    <n v="14065627"/>
    <n v="14065627"/>
    <n v="14065627"/>
    <n v="14065627"/>
    <n v="14065627"/>
    <n v="14065627"/>
    <d v="2023-08-07T12:58:53"/>
    <n v="3931"/>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105"/>
    <s v="Uninsured Medical Catastrophe"/>
    <x v="484"/>
    <s v="602.09105"/>
    <x v="0"/>
    <n v="100"/>
    <n v="1136902.46"/>
    <n v="1341531.74"/>
    <n v="1587861.82"/>
    <n v="1802567.78"/>
    <n v="1992887.63"/>
    <n v="2211231.48"/>
    <d v="2023-08-07T12:58:53"/>
    <n v="3932"/>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105"/>
    <s v="Uninsured Medical Catastrophe"/>
    <x v="484"/>
    <s v="602.09105"/>
    <x v="1"/>
    <n v="135"/>
    <n v="814087"/>
    <n v="729975"/>
    <n v="265000"/>
    <n v="265000"/>
    <n v="265000"/>
    <n v="265000"/>
    <d v="2023-08-07T12:58:53"/>
    <n v="3933"/>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105"/>
    <s v="Uninsured Medical Catastrophe"/>
    <x v="484"/>
    <s v="602.09105"/>
    <x v="2"/>
    <n v="200"/>
    <n v="124111.54"/>
    <n v="43917.66"/>
    <n v="9370.6"/>
    <n v="24166.799999999999"/>
    <n v="38115.67"/>
    <n v="46523.68"/>
    <d v="2023-08-07T12:58:53"/>
    <n v="3934"/>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105"/>
    <s v="Uninsured Medical Catastrophe"/>
    <x v="484"/>
    <s v="602.09105"/>
    <x v="3"/>
    <n v="220"/>
    <n v="689975.46"/>
    <n v="686057.34"/>
    <n v="255629.4"/>
    <n v="240833.2"/>
    <n v="226884.33000000002"/>
    <n v="218476.32"/>
    <d v="2023-08-07T12:58:53"/>
    <n v="3935"/>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105"/>
    <s v="Uninsured Medical Catastrophe"/>
    <x v="484"/>
    <s v="602.09105"/>
    <x v="4"/>
    <n v="500"/>
    <n v="32868.86"/>
    <n v="23546.94"/>
    <n v="30700.68"/>
    <n v="13872.76"/>
    <n v="3435.52"/>
    <n v="39867.53"/>
    <d v="2023-08-07T12:58:53"/>
    <n v="3936"/>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490"/>
    <s v="Virginia Health Care Fund"/>
    <x v="485"/>
    <s v="602.09490"/>
    <x v="0"/>
    <n v="100"/>
    <n v="30217294.789999999"/>
    <n v="53114818.5"/>
    <n v="6633432.71"/>
    <n v="92455213.710000008"/>
    <n v="148160535.15000001"/>
    <n v="229922180.16"/>
    <d v="2023-08-07T12:58:53"/>
    <n v="3937"/>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490"/>
    <s v="Virginia Health Care Fund"/>
    <x v="485"/>
    <s v="602.09490"/>
    <x v="1"/>
    <n v="135"/>
    <n v="399844323"/>
    <n v="410279068"/>
    <n v="408419831"/>
    <n v="567403148"/>
    <n v="629360327"/>
    <n v="626102702"/>
    <d v="2023-08-07T12:58:53"/>
    <n v="3938"/>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490"/>
    <s v="Virginia Health Care Fund"/>
    <x v="485"/>
    <s v="602.09490"/>
    <x v="2"/>
    <n v="200"/>
    <n v="399844323"/>
    <n v="373000000"/>
    <n v="381400000"/>
    <n v="566356986.22000003"/>
    <n v="629360326.3900001"/>
    <n v="626102701.38"/>
    <d v="2023-08-07T12:58:53"/>
    <n v="3939"/>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490"/>
    <s v="Virginia Health Care Fund"/>
    <x v="485"/>
    <s v="602.09490"/>
    <x v="3"/>
    <n v="220"/>
    <n v="0"/>
    <n v="37279068"/>
    <n v="27019831"/>
    <n v="1046161.7799999714"/>
    <n v="0.6099998950958252"/>
    <n v="0.62000000476837158"/>
    <d v="2023-08-07T12:58:53"/>
    <n v="3940"/>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490"/>
    <s v="Virginia Health Care Fund"/>
    <x v="485"/>
    <s v="602.09490"/>
    <x v="4"/>
    <n v="500"/>
    <n v="402005706.87"/>
    <n v="359090753.38999999"/>
    <n v="321429519.46999997"/>
    <n v="641051603.92999995"/>
    <n v="670065647.83000004"/>
    <n v="692864346.38999999"/>
    <d v="2023-08-07T12:58:53"/>
    <n v="3941"/>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780"/>
    <s v="HealthCareCoverageAssmntFund"/>
    <x v="486"/>
    <s v="602.09780"/>
    <x v="0"/>
    <n v="100"/>
    <n v="0"/>
    <n v="20632308.420000002"/>
    <n v="51084891.460000001"/>
    <n v="50671487.730000004"/>
    <n v="191477762.69"/>
    <n v="153601081.53"/>
    <d v="2023-08-07T12:58:53"/>
    <n v="3942"/>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780"/>
    <s v="HealthCareCoverageAssmntFund"/>
    <x v="486"/>
    <s v="602.09780"/>
    <x v="1"/>
    <n v="135"/>
    <n v="0"/>
    <n v="83008724"/>
    <n v="281730144"/>
    <n v="395110464"/>
    <n v="507915670"/>
    <n v="619604682"/>
    <d v="2023-08-07T12:58:53"/>
    <n v="3943"/>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780"/>
    <s v="HealthCareCoverageAssmntFund"/>
    <x v="486"/>
    <s v="602.09780"/>
    <x v="2"/>
    <n v="200"/>
    <n v="0"/>
    <n v="68593681.86999999"/>
    <n v="253281543.99999997"/>
    <n v="380044644.36000007"/>
    <n v="441346404.54000002"/>
    <n v="603410631.29999983"/>
    <d v="2023-08-07T12:58:53"/>
    <n v="3944"/>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780"/>
    <s v="HealthCareCoverageAssmntFund"/>
    <x v="486"/>
    <s v="602.09780"/>
    <x v="3"/>
    <n v="220"/>
    <n v="0"/>
    <n v="14415042.13000001"/>
    <n v="28448600.00000003"/>
    <n v="15065819.639999926"/>
    <n v="66569265.459999979"/>
    <n v="16194050.700000167"/>
    <d v="2023-08-07T12:58:53"/>
    <n v="3945"/>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780"/>
    <s v="HealthCareCoverageAssmntFund"/>
    <x v="486"/>
    <s v="602.09780"/>
    <x v="4"/>
    <n v="500"/>
    <n v="0"/>
    <n v="89225990.290000007"/>
    <n v="283734127.03999996"/>
    <n v="379631240.63000005"/>
    <n v="582152679.49999988"/>
    <n v="565533950.13999987"/>
    <d v="2023-08-07T12:58:53"/>
    <n v="3946"/>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790"/>
    <s v="HealthCarePrvdrPymntAssmntFund"/>
    <x v="487"/>
    <s v="602.09790"/>
    <x v="0"/>
    <n v="100"/>
    <n v="0"/>
    <n v="8958621.8800000008"/>
    <n v="547718.06999999995"/>
    <n v="571080.09"/>
    <n v="55770.52"/>
    <n v="602785.63"/>
    <d v="2023-08-07T12:58:53"/>
    <n v="3947"/>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790"/>
    <s v="HealthCarePrvdrPymntAssmntFund"/>
    <x v="487"/>
    <s v="602.09790"/>
    <x v="1"/>
    <n v="135"/>
    <n v="0"/>
    <n v="194559026"/>
    <n v="444755885"/>
    <n v="444931962"/>
    <n v="564262514"/>
    <n v="767543969"/>
    <d v="2023-08-07T12:58:53"/>
    <n v="3948"/>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790"/>
    <s v="HealthCarePrvdrPymntAssmntFund"/>
    <x v="487"/>
    <s v="602.09790"/>
    <x v="2"/>
    <n v="200"/>
    <n v="0"/>
    <n v="143739332.00999999"/>
    <n v="343196158.10000002"/>
    <n v="420693846.38999999"/>
    <n v="564262513.50999999"/>
    <n v="767543965.63"/>
    <d v="2023-08-07T12:58:53"/>
    <n v="3949"/>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790"/>
    <s v="HealthCarePrvdrPymntAssmntFund"/>
    <x v="487"/>
    <s v="602.09790"/>
    <x v="3"/>
    <n v="220"/>
    <n v="0"/>
    <n v="50819693.99000001"/>
    <n v="101559726.89999998"/>
    <n v="24238115.610000014"/>
    <n v="0.49000000953674316"/>
    <n v="3.3700000047683716"/>
    <d v="2023-08-07T12:58:53"/>
    <n v="3950"/>
    <n v="1"/>
    <n v="1"/>
  </r>
  <r>
    <x v="8"/>
    <s v="Health and Human Resources Secretariat"/>
    <n v="9"/>
    <s v="Health and Human Resources"/>
    <n v="9"/>
    <s v="Health and Human Resources Secretariat"/>
    <s v="Executive Branch"/>
    <n v="1"/>
    <n v="602"/>
    <s v="137000"/>
    <s v="Department of Medical Assistance Services"/>
    <x v="108"/>
    <s v="09"/>
    <s v="Dedicated Special Revenue"/>
    <s v="09: Dedicated Special Revenue"/>
    <s v="09790"/>
    <s v="HealthCarePrvdrPymntAssmntFund"/>
    <x v="487"/>
    <s v="602.09790"/>
    <x v="4"/>
    <n v="500"/>
    <n v="0"/>
    <n v="152697953.89000002"/>
    <n v="334785254.28999996"/>
    <n v="420717208.41000003"/>
    <n v="563747203.93999994"/>
    <n v="768090980.74000001"/>
    <d v="2023-08-07T12:58:53"/>
    <n v="3951"/>
    <n v="1"/>
    <n v="1"/>
  </r>
  <r>
    <x v="8"/>
    <s v="Health and Human Resources Secretariat"/>
    <n v="9"/>
    <s v="Health and Human Resources"/>
    <n v="9"/>
    <s v="Health and Human Resources Secretariat"/>
    <s v="Executive Branch"/>
    <n v="1"/>
    <n v="602"/>
    <s v="137000"/>
    <s v="Department of Medical Assistance Services"/>
    <x v="108"/>
    <s v="10"/>
    <s v="Federal Trust"/>
    <s v="10: Federal Trust"/>
    <s v="10000"/>
    <s v="Federal Trust"/>
    <x v="6"/>
    <s v="602.10000"/>
    <x v="0"/>
    <n v="100"/>
    <n v="42271667.899999999"/>
    <n v="38938528.150000006"/>
    <n v="74184106.61999999"/>
    <n v="135629568.86000001"/>
    <n v="240543938.90000007"/>
    <n v="153152881.32999998"/>
    <d v="2023-08-07T12:58:53"/>
    <n v="3952"/>
    <n v="1"/>
    <n v="1"/>
  </r>
  <r>
    <x v="8"/>
    <s v="Health and Human Resources Secretariat"/>
    <n v="9"/>
    <s v="Health and Human Resources"/>
    <n v="9"/>
    <s v="Health and Human Resources Secretariat"/>
    <s v="Executive Branch"/>
    <n v="1"/>
    <n v="602"/>
    <s v="137000"/>
    <s v="Department of Medical Assistance Services"/>
    <x v="108"/>
    <s v="10"/>
    <s v="Federal Trust"/>
    <s v="10: Federal Trust"/>
    <s v="10000"/>
    <s v="Federal Trust"/>
    <x v="6"/>
    <s v="602.10000"/>
    <x v="1"/>
    <n v="135"/>
    <n v="5558852540"/>
    <n v="6933087743"/>
    <n v="9442269348"/>
    <n v="11148593942"/>
    <n v="13395085772"/>
    <n v="15719272504"/>
    <d v="2023-08-07T12:58:53"/>
    <n v="3953"/>
    <n v="1"/>
    <n v="1"/>
  </r>
  <r>
    <x v="8"/>
    <s v="Health and Human Resources Secretariat"/>
    <n v="9"/>
    <s v="Health and Human Resources"/>
    <n v="9"/>
    <s v="Health and Human Resources Secretariat"/>
    <s v="Executive Branch"/>
    <n v="1"/>
    <n v="602"/>
    <s v="137000"/>
    <s v="Department of Medical Assistance Services"/>
    <x v="108"/>
    <s v="10"/>
    <s v="Federal Trust"/>
    <s v="10: Federal Trust"/>
    <s v="10000"/>
    <s v="Federal Trust"/>
    <x v="6"/>
    <s v="602.10000"/>
    <x v="2"/>
    <n v="200"/>
    <n v="5326375725.409996"/>
    <n v="6368968539.1600008"/>
    <n v="8981075553.2800007"/>
    <n v="10866509891.259995"/>
    <n v="13185747056.150007"/>
    <n v="15453349157.459993"/>
    <d v="2023-08-07T12:58:53"/>
    <n v="3954"/>
    <n v="1"/>
    <n v="1"/>
  </r>
  <r>
    <x v="8"/>
    <s v="Health and Human Resources Secretariat"/>
    <n v="9"/>
    <s v="Health and Human Resources"/>
    <n v="9"/>
    <s v="Health and Human Resources Secretariat"/>
    <s v="Executive Branch"/>
    <n v="1"/>
    <n v="602"/>
    <s v="137000"/>
    <s v="Department of Medical Assistance Services"/>
    <x v="108"/>
    <s v="10"/>
    <s v="Federal Trust"/>
    <s v="10: Federal Trust"/>
    <s v="10000"/>
    <s v="Federal Trust"/>
    <x v="6"/>
    <s v="602.10000"/>
    <x v="3"/>
    <n v="220"/>
    <n v="232476814.59000397"/>
    <n v="564119203.8399992"/>
    <n v="461193794.71999931"/>
    <n v="282084050.74000549"/>
    <n v="209338715.84999275"/>
    <n v="265923346.54000664"/>
    <d v="2023-08-07T12:58:53"/>
    <n v="3955"/>
    <n v="1"/>
    <n v="1"/>
  </r>
  <r>
    <x v="8"/>
    <s v="Health and Human Resources Secretariat"/>
    <n v="9"/>
    <s v="Health and Human Resources"/>
    <n v="9"/>
    <s v="Health and Human Resources Secretariat"/>
    <s v="Executive Branch"/>
    <n v="1"/>
    <n v="602"/>
    <s v="137000"/>
    <s v="Department of Medical Assistance Services"/>
    <x v="108"/>
    <s v="10"/>
    <s v="Federal Trust"/>
    <s v="10: Federal Trust"/>
    <s v="10000"/>
    <s v="Federal Trust"/>
    <x v="6"/>
    <s v="602.10000"/>
    <x v="4"/>
    <n v="500"/>
    <n v="5495027452.369998"/>
    <n v="6508900708.0200024"/>
    <n v="9155181570.4099979"/>
    <n v="11070081517.550003"/>
    <n v="13378579641.719999"/>
    <n v="15493711775.790003"/>
    <d v="2023-08-07T12:58:53"/>
    <n v="3956"/>
    <n v="1"/>
    <n v="1"/>
  </r>
  <r>
    <x v="8"/>
    <s v="Health and Human Resources Secretariat"/>
    <n v="9"/>
    <s v="Health and Human Resources"/>
    <n v="9"/>
    <s v="Health and Human Resources Secretariat"/>
    <s v="Executive Branch"/>
    <n v="1"/>
    <n v="602"/>
    <s v="137000"/>
    <s v="Department of Medical Assistance Services"/>
    <x v="108"/>
    <s v="10"/>
    <s v="Federal Trust"/>
    <s v="10: Federal Trust"/>
    <s v="10110"/>
    <s v="CARESActRlfFd?General-COVID-19"/>
    <x v="2"/>
    <s v="602.10110"/>
    <x v="0"/>
    <n v="100"/>
    <n v="0"/>
    <n v="0"/>
    <n v="0"/>
    <n v="24698940.969999999"/>
    <n v="0"/>
    <n v="0"/>
    <d v="2023-08-07T12:58:53"/>
    <n v="3957"/>
    <n v="1"/>
    <n v="1"/>
  </r>
  <r>
    <x v="8"/>
    <s v="Health and Human Resources Secretariat"/>
    <n v="9"/>
    <s v="Health and Human Resources"/>
    <n v="9"/>
    <s v="Health and Human Resources Secretariat"/>
    <s v="Executive Branch"/>
    <n v="1"/>
    <n v="602"/>
    <s v="137000"/>
    <s v="Department of Medical Assistance Services"/>
    <x v="108"/>
    <s v="10"/>
    <s v="Federal Trust"/>
    <s v="10: Federal Trust"/>
    <s v="10110"/>
    <s v="CARESActRlfFd?General-COVID-19"/>
    <x v="2"/>
    <s v="602.10110"/>
    <x v="1"/>
    <n v="135"/>
    <n v="0"/>
    <n v="0"/>
    <n v="0"/>
    <n v="206171550"/>
    <n v="11525619.409999998"/>
    <n v="0"/>
    <d v="2023-08-07T12:58:53"/>
    <n v="3958"/>
    <n v="1"/>
    <n v="1"/>
  </r>
  <r>
    <x v="8"/>
    <s v="Health and Human Resources Secretariat"/>
    <n v="9"/>
    <s v="Health and Human Resources"/>
    <n v="9"/>
    <s v="Health and Human Resources Secretariat"/>
    <s v="Executive Branch"/>
    <n v="1"/>
    <n v="602"/>
    <s v="137000"/>
    <s v="Department of Medical Assistance Services"/>
    <x v="108"/>
    <s v="10"/>
    <s v="Federal Trust"/>
    <s v="10: Federal Trust"/>
    <s v="10110"/>
    <s v="CARESActRlfFd?General-COVID-19"/>
    <x v="2"/>
    <s v="602.10110"/>
    <x v="2"/>
    <n v="200"/>
    <n v="0"/>
    <n v="0"/>
    <n v="0"/>
    <n v="181472609.03000003"/>
    <n v="11525619.41"/>
    <n v="0"/>
    <d v="2023-08-07T12:58:53"/>
    <n v="3959"/>
    <n v="1"/>
    <n v="1"/>
  </r>
  <r>
    <x v="8"/>
    <s v="Health and Human Resources Secretariat"/>
    <n v="9"/>
    <s v="Health and Human Resources"/>
    <n v="9"/>
    <s v="Health and Human Resources Secretariat"/>
    <s v="Executive Branch"/>
    <n v="1"/>
    <n v="602"/>
    <s v="137000"/>
    <s v="Department of Medical Assistance Services"/>
    <x v="108"/>
    <s v="10"/>
    <s v="Federal Trust"/>
    <s v="10: Federal Trust"/>
    <s v="10110"/>
    <s v="CARESActRlfFd?General-COVID-19"/>
    <x v="2"/>
    <s v="602.10110"/>
    <x v="3"/>
    <n v="220"/>
    <n v="0"/>
    <n v="0"/>
    <n v="0"/>
    <n v="24698940.969999969"/>
    <n v="-1.862645149230957E-9"/>
    <n v="0"/>
    <d v="2023-08-07T12:58:53"/>
    <n v="3960"/>
    <n v="1"/>
    <n v="1"/>
  </r>
  <r>
    <x v="8"/>
    <s v="Health and Human Resources Secretariat"/>
    <n v="9"/>
    <s v="Health and Human Resources"/>
    <n v="9"/>
    <s v="Health and Human Resources Secretariat"/>
    <s v="Executive Branch"/>
    <n v="1"/>
    <n v="602"/>
    <s v="137000"/>
    <s v="Department of Medical Assistance Services"/>
    <x v="108"/>
    <s v="10"/>
    <s v="Federal Trust"/>
    <s v="10: Federal Trust"/>
    <s v="10110"/>
    <s v="CARESActRlfFd?General-COVID-19"/>
    <x v="2"/>
    <s v="602.10110"/>
    <x v="4"/>
    <n v="500"/>
    <n v="0"/>
    <n v="0"/>
    <n v="0"/>
    <n v="0"/>
    <n v="46459.95"/>
    <n v="0"/>
    <d v="2023-08-07T12:58:53"/>
    <n v="3961"/>
    <n v="1"/>
    <n v="1"/>
  </r>
  <r>
    <x v="8"/>
    <s v="Health and Human Resources Secretariat"/>
    <n v="9"/>
    <s v="Health and Human Resources"/>
    <n v="9"/>
    <s v="Health and Human Resources Secretariat"/>
    <s v="Executive Branch"/>
    <n v="1"/>
    <n v="602"/>
    <s v="137000"/>
    <s v="Department of Medical Assistance Services"/>
    <x v="108"/>
    <s v="12"/>
    <s v="Federal Trust - Arra"/>
    <s v="12: Federal Trust - Arra"/>
    <s v="12110"/>
    <s v="ARP-CrvStLoclFisRecFd-COVID-19"/>
    <x v="10"/>
    <s v="602.12110"/>
    <x v="0"/>
    <n v="100"/>
    <n v="0"/>
    <n v="0"/>
    <n v="0"/>
    <n v="0"/>
    <n v="14144439.399999999"/>
    <n v="40459115.579999998"/>
    <d v="2023-08-07T12:58:53"/>
    <n v="3962"/>
    <n v="1"/>
    <n v="1"/>
  </r>
  <r>
    <x v="8"/>
    <s v="Health and Human Resources Secretariat"/>
    <n v="9"/>
    <s v="Health and Human Resources"/>
    <n v="9"/>
    <s v="Health and Human Resources Secretariat"/>
    <s v="Executive Branch"/>
    <n v="1"/>
    <n v="602"/>
    <s v="137000"/>
    <s v="Department of Medical Assistance Services"/>
    <x v="108"/>
    <s v="12"/>
    <s v="Federal Trust - Arra"/>
    <s v="12: Federal Trust - Arra"/>
    <s v="12110"/>
    <s v="ARP-CrvStLoclFisRecFd-COVID-19"/>
    <x v="10"/>
    <s v="602.12110"/>
    <x v="1"/>
    <n v="135"/>
    <n v="0"/>
    <n v="0"/>
    <n v="0"/>
    <n v="0"/>
    <n v="41148676"/>
    <n v="89552319.650000006"/>
    <d v="2023-08-07T12:58:53"/>
    <n v="3963"/>
    <n v="1"/>
    <n v="1"/>
  </r>
  <r>
    <x v="8"/>
    <s v="Health and Human Resources Secretariat"/>
    <n v="9"/>
    <s v="Health and Human Resources"/>
    <n v="9"/>
    <s v="Health and Human Resources Secretariat"/>
    <s v="Executive Branch"/>
    <n v="1"/>
    <n v="602"/>
    <s v="137000"/>
    <s v="Department of Medical Assistance Services"/>
    <x v="108"/>
    <s v="12"/>
    <s v="Federal Trust - Arra"/>
    <s v="12: Federal Trust - Arra"/>
    <s v="12110"/>
    <s v="ARP-CrvStLoclFisRecFd-COVID-19"/>
    <x v="10"/>
    <s v="602.12110"/>
    <x v="2"/>
    <n v="200"/>
    <n v="0"/>
    <n v="0"/>
    <n v="0"/>
    <n v="0"/>
    <n v="27004236.599999998"/>
    <n v="50461546.82"/>
    <d v="2023-08-07T12:58:53"/>
    <n v="3964"/>
    <n v="1"/>
    <n v="1"/>
  </r>
  <r>
    <x v="8"/>
    <s v="Health and Human Resources Secretariat"/>
    <n v="9"/>
    <s v="Health and Human Resources"/>
    <n v="9"/>
    <s v="Health and Human Resources Secretariat"/>
    <s v="Executive Branch"/>
    <n v="1"/>
    <n v="602"/>
    <s v="137000"/>
    <s v="Department of Medical Assistance Services"/>
    <x v="108"/>
    <s v="12"/>
    <s v="Federal Trust - Arra"/>
    <s v="12: Federal Trust - Arra"/>
    <s v="12110"/>
    <s v="ARP-CrvStLoclFisRecFd-COVID-19"/>
    <x v="10"/>
    <s v="602.12110"/>
    <x v="3"/>
    <n v="220"/>
    <n v="0"/>
    <n v="0"/>
    <n v="0"/>
    <n v="0"/>
    <n v="14144439.400000002"/>
    <n v="39090772.830000006"/>
    <d v="2023-08-07T12:58:53"/>
    <n v="3965"/>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003"/>
    <s v="DBHDS Special Revenue Fund"/>
    <x v="488"/>
    <s v="720.02003"/>
    <x v="0"/>
    <n v="100"/>
    <n v="2157560.79"/>
    <n v="1043173.6500000001"/>
    <n v="20369487.210000001"/>
    <n v="14580367.879999999"/>
    <n v="12822915.809999999"/>
    <n v="12205024.01"/>
    <d v="2023-08-07T12:58:53"/>
    <n v="3966"/>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003"/>
    <s v="DBHDS Special Revenue Fund"/>
    <x v="488"/>
    <s v="720.02003"/>
    <x v="1"/>
    <n v="135"/>
    <n v="4950309"/>
    <n v="6764192"/>
    <n v="29410616.100000001"/>
    <n v="29951652"/>
    <n v="8093016"/>
    <n v="10506421"/>
    <d v="2023-08-07T12:58:53"/>
    <n v="3967"/>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003"/>
    <s v="DBHDS Special Revenue Fund"/>
    <x v="488"/>
    <s v="720.02003"/>
    <x v="5"/>
    <n v="137"/>
    <n v="3872311"/>
    <n v="6820668"/>
    <n v="5023307.57"/>
    <n v="7026425.0999999996"/>
    <n v="4203575.0999999996"/>
    <n v="4179095.98"/>
    <d v="2023-08-07T12:58:53"/>
    <n v="3968"/>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003"/>
    <s v="DBHDS Special Revenue Fund"/>
    <x v="488"/>
    <s v="720.02003"/>
    <x v="2"/>
    <n v="200"/>
    <n v="4922738.55"/>
    <n v="5713464.6900000004"/>
    <n v="16378048.160000002"/>
    <n v="13924883.639999999"/>
    <n v="1071884.93"/>
    <n v="664320.45000000007"/>
    <d v="2023-08-07T12:58:53"/>
    <n v="3969"/>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003"/>
    <s v="DBHDS Special Revenue Fund"/>
    <x v="488"/>
    <s v="720.02003"/>
    <x v="7"/>
    <n v="205"/>
    <n v="51642.12"/>
    <n v="2181800.29"/>
    <n v="819532.46999999986"/>
    <n v="2822850"/>
    <n v="0"/>
    <n v="771224.19"/>
    <d v="2023-08-07T12:58:53"/>
    <n v="3970"/>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003"/>
    <s v="DBHDS Special Revenue Fund"/>
    <x v="488"/>
    <s v="720.02003"/>
    <x v="3"/>
    <n v="220"/>
    <n v="27570.450000000186"/>
    <n v="1050727.3099999996"/>
    <n v="13032567.939999999"/>
    <n v="16026768.360000001"/>
    <n v="7021131.0700000003"/>
    <n v="9842100.5500000007"/>
    <d v="2023-08-07T12:58:53"/>
    <n v="3971"/>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003"/>
    <s v="DBHDS Special Revenue Fund"/>
    <x v="488"/>
    <s v="720.02003"/>
    <x v="6"/>
    <n v="222"/>
    <n v="3820668.88"/>
    <n v="4638867.71"/>
    <n v="4203775.1000000006"/>
    <n v="4203575.0999999996"/>
    <n v="4203575.0999999996"/>
    <n v="3407871.79"/>
    <d v="2023-08-07T12:58:53"/>
    <n v="3972"/>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003"/>
    <s v="DBHDS Special Revenue Fund"/>
    <x v="488"/>
    <s v="720.02003"/>
    <x v="4"/>
    <n v="500"/>
    <n v="1286995.22"/>
    <n v="1284668.8399999999"/>
    <n v="942008.47999999986"/>
    <n v="886339.21"/>
    <n v="994835.03999999992"/>
    <n v="1053417.8399999999"/>
    <d v="2023-08-07T12:58:53"/>
    <n v="3973"/>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460"/>
    <s v="Disaster Recovery Fund"/>
    <x v="7"/>
    <s v="720.02460"/>
    <x v="0"/>
    <n v="100"/>
    <n v="0"/>
    <n v="0"/>
    <n v="0"/>
    <n v="0"/>
    <n v="0"/>
    <n v="51548.15"/>
    <d v="2023-08-07T12:58:53"/>
    <n v="3974"/>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460"/>
    <s v="Disaster Recovery Fund"/>
    <x v="7"/>
    <s v="720.02460"/>
    <x v="1"/>
    <n v="135"/>
    <n v="0"/>
    <n v="0"/>
    <n v="0"/>
    <n v="0"/>
    <n v="0"/>
    <n v="51548.15"/>
    <d v="2023-08-07T12:58:53"/>
    <n v="3975"/>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460"/>
    <s v="Disaster Recovery Fund"/>
    <x v="7"/>
    <s v="720.02460"/>
    <x v="3"/>
    <n v="220"/>
    <n v="0"/>
    <n v="0"/>
    <n v="0"/>
    <n v="0"/>
    <n v="0"/>
    <n v="51548.15"/>
    <d v="2023-08-07T12:58:53"/>
    <n v="3976"/>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700"/>
    <s v="Parking"/>
    <x v="1"/>
    <s v="720.02700"/>
    <x v="0"/>
    <n v="100"/>
    <n v="12715.5"/>
    <n v="6835.5"/>
    <n v="7301"/>
    <n v="3848.5"/>
    <n v="18993.5"/>
    <n v="0"/>
    <d v="2023-08-07T12:58:53"/>
    <n v="3977"/>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750"/>
    <s v="Public-Private Educ Act Fund"/>
    <x v="489"/>
    <s v="720.02750"/>
    <x v="0"/>
    <n v="100"/>
    <n v="0"/>
    <n v="5000"/>
    <n v="5000"/>
    <n v="5000"/>
    <n v="0"/>
    <n v="0"/>
    <d v="2023-08-07T12:58:53"/>
    <n v="3978"/>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750"/>
    <s v="Public-Private Educ Act Fund"/>
    <x v="489"/>
    <s v="720.02750"/>
    <x v="1"/>
    <n v="135"/>
    <n v="155000"/>
    <n v="0"/>
    <n v="0"/>
    <n v="0"/>
    <n v="0"/>
    <n v="0"/>
    <d v="2023-08-07T12:58:53"/>
    <n v="3979"/>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750"/>
    <s v="Public-Private Educ Act Fund"/>
    <x v="489"/>
    <s v="720.02750"/>
    <x v="3"/>
    <n v="220"/>
    <n v="155000"/>
    <n v="0"/>
    <n v="0"/>
    <n v="0"/>
    <n v="0"/>
    <n v="0"/>
    <d v="2023-08-07T12:58:53"/>
    <n v="3980"/>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750"/>
    <s v="Public-Private Educ Act Fund"/>
    <x v="489"/>
    <s v="720.02750"/>
    <x v="4"/>
    <n v="500"/>
    <n v="0"/>
    <n v="5000"/>
    <n v="0"/>
    <n v="0"/>
    <n v="0"/>
    <n v="0"/>
    <d v="2023-08-07T12:58:53"/>
    <n v="3981"/>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800"/>
    <s v="Appropriated IDC Recoveries"/>
    <x v="23"/>
    <s v="720.02800"/>
    <x v="0"/>
    <n v="100"/>
    <n v="0"/>
    <n v="0"/>
    <n v="0"/>
    <n v="0"/>
    <n v="0"/>
    <n v="181117.6"/>
    <d v="2023-08-07T12:58:53"/>
    <n v="3982"/>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800"/>
    <s v="Appropriated IDC Recoveries"/>
    <x v="23"/>
    <s v="720.02800"/>
    <x v="1"/>
    <n v="135"/>
    <n v="9500000"/>
    <n v="8900000"/>
    <n v="7600000"/>
    <n v="7934427"/>
    <n v="9106107"/>
    <n v="8338983"/>
    <d v="2023-08-07T12:58:53"/>
    <n v="3983"/>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800"/>
    <s v="Appropriated IDC Recoveries"/>
    <x v="23"/>
    <s v="720.02800"/>
    <x v="2"/>
    <n v="200"/>
    <n v="9096247.2800000012"/>
    <n v="7772612.3800000008"/>
    <n v="6452506.4900000002"/>
    <n v="6403429.5700000003"/>
    <n v="8822072.790000001"/>
    <n v="7506149.4400000004"/>
    <d v="2023-08-07T12:58:53"/>
    <n v="3984"/>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800"/>
    <s v="Appropriated IDC Recoveries"/>
    <x v="23"/>
    <s v="720.02800"/>
    <x v="3"/>
    <n v="220"/>
    <n v="403752.71999999881"/>
    <n v="1127387.6199999992"/>
    <n v="1147493.5099999998"/>
    <n v="1530997.4299999997"/>
    <n v="284034.20999999903"/>
    <n v="832833.55999999959"/>
    <d v="2023-08-07T12:58:53"/>
    <n v="3985"/>
    <n v="1"/>
    <n v="1"/>
  </r>
  <r>
    <x v="8"/>
    <s v="Health and Human Resources Secretariat"/>
    <n v="9"/>
    <s v="Health and Human Resources"/>
    <n v="9"/>
    <s v="Health and Human Resources Secretariat"/>
    <s v="Executive Branch"/>
    <n v="1"/>
    <n v="720"/>
    <s v="138000"/>
    <s v="Department of Behavioral Health and Developmental Services"/>
    <x v="109"/>
    <s v="02"/>
    <s v="Special"/>
    <s v="02: Special"/>
    <s v="02800"/>
    <s v="Appropriated IDC Recoveries"/>
    <x v="23"/>
    <s v="720.02800"/>
    <x v="4"/>
    <n v="500"/>
    <n v="9096247.3000000007"/>
    <n v="7772612.3799999999"/>
    <n v="6452506.4900000002"/>
    <n v="6403429.5700000003"/>
    <n v="8822072.7899999991"/>
    <n v="7687267.04"/>
    <d v="2023-08-07T12:58:53"/>
    <n v="3986"/>
    <n v="1"/>
    <n v="1"/>
  </r>
  <r>
    <x v="8"/>
    <s v="Health and Human Resources Secretariat"/>
    <n v="9"/>
    <s v="Health and Human Resources"/>
    <n v="9"/>
    <s v="Health and Human Resources Secretariat"/>
    <s v="Executive Branch"/>
    <n v="1"/>
    <n v="720"/>
    <s v="138000"/>
    <s v="Department of Behavioral Health and Developmental Services"/>
    <x v="109"/>
    <s v="07"/>
    <s v="Trust And Agency"/>
    <s v="07: Trust And Agency"/>
    <s v="07390"/>
    <s v="Stripper Well Oil Overchrge Fd"/>
    <x v="490"/>
    <s v="720.07390"/>
    <x v="0"/>
    <n v="100"/>
    <n v="1648.92"/>
    <n v="1648.92"/>
    <n v="1648.92"/>
    <n v="1648.92"/>
    <n v="1648.92"/>
    <n v="1648.92"/>
    <d v="2023-08-07T12:58:53"/>
    <n v="3987"/>
    <n v="1"/>
    <n v="1"/>
  </r>
  <r>
    <x v="8"/>
    <s v="Health and Human Resources Secretariat"/>
    <n v="9"/>
    <s v="Health and Human Resources"/>
    <n v="9"/>
    <s v="Health and Human Resources Secretariat"/>
    <s v="Executive Branch"/>
    <n v="1"/>
    <n v="720"/>
    <s v="138000"/>
    <s v="Department of Behavioral Health and Developmental Services"/>
    <x v="109"/>
    <s v="07"/>
    <s v="Trust And Agency"/>
    <s v="07: Trust And Agency"/>
    <s v="07390"/>
    <s v="Stripper Well Oil Overchrge Fd"/>
    <x v="490"/>
    <s v="720.07390"/>
    <x v="5"/>
    <n v="137"/>
    <n v="13978"/>
    <n v="0"/>
    <n v="0"/>
    <n v="0"/>
    <n v="0"/>
    <n v="0"/>
    <d v="2023-08-07T12:58:53"/>
    <n v="3988"/>
    <n v="1"/>
    <n v="1"/>
  </r>
  <r>
    <x v="8"/>
    <s v="Health and Human Resources Secretariat"/>
    <n v="9"/>
    <s v="Health and Human Resources"/>
    <n v="9"/>
    <s v="Health and Human Resources Secretariat"/>
    <s v="Executive Branch"/>
    <n v="1"/>
    <n v="720"/>
    <s v="138000"/>
    <s v="Department of Behavioral Health and Developmental Services"/>
    <x v="109"/>
    <s v="07"/>
    <s v="Trust And Agency"/>
    <s v="07: Trust And Agency"/>
    <s v="07390"/>
    <s v="Stripper Well Oil Overchrge Fd"/>
    <x v="490"/>
    <s v="720.07390"/>
    <x v="6"/>
    <n v="222"/>
    <n v="13978"/>
    <n v="0"/>
    <n v="0"/>
    <n v="0"/>
    <n v="0"/>
    <n v="0"/>
    <d v="2023-08-07T12:58:53"/>
    <n v="3989"/>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39"/>
    <s v="PrblmGamblngTreatmnt&amp;SpprtFnd"/>
    <x v="397"/>
    <s v="720.09039"/>
    <x v="0"/>
    <n v="100"/>
    <n v="0"/>
    <n v="0"/>
    <n v="0"/>
    <n v="2524856.37"/>
    <n v="1629301.06"/>
    <n v="3054761.81"/>
    <d v="2023-08-07T12:58:53"/>
    <n v="3990"/>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39"/>
    <s v="PrblmGamblngTreatmnt&amp;SpprtFnd"/>
    <x v="397"/>
    <s v="720.09039"/>
    <x v="1"/>
    <n v="135"/>
    <n v="0"/>
    <n v="0"/>
    <n v="0"/>
    <n v="2127983"/>
    <n v="1960678"/>
    <n v="2000378"/>
    <d v="2023-08-07T12:58:53"/>
    <n v="3991"/>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39"/>
    <s v="PrblmGamblngTreatmnt&amp;SpprtFnd"/>
    <x v="397"/>
    <s v="720.09039"/>
    <x v="2"/>
    <n v="200"/>
    <n v="0"/>
    <n v="0"/>
    <n v="0"/>
    <n v="5950.18"/>
    <n v="1805473.5"/>
    <n v="1209262.6499999999"/>
    <d v="2023-08-07T12:58:53"/>
    <n v="3992"/>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39"/>
    <s v="PrblmGamblngTreatmnt&amp;SpprtFnd"/>
    <x v="397"/>
    <s v="720.09039"/>
    <x v="3"/>
    <n v="220"/>
    <n v="0"/>
    <n v="0"/>
    <n v="0"/>
    <n v="2122032.8199999998"/>
    <n v="155204.5"/>
    <n v="791115.35000000009"/>
    <d v="2023-08-07T12:58:53"/>
    <n v="3993"/>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39"/>
    <s v="PrblmGamblngTreatmnt&amp;SpprtFnd"/>
    <x v="397"/>
    <s v="720.09039"/>
    <x v="4"/>
    <n v="500"/>
    <n v="0"/>
    <n v="0"/>
    <n v="0"/>
    <n v="2530806.5499999998"/>
    <n v="909918.19"/>
    <n v="2634723.4000000004"/>
    <d v="2023-08-07T12:58:53"/>
    <n v="3994"/>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71"/>
    <s v="Crisis Call Center Fund"/>
    <x v="400"/>
    <s v="720.09071"/>
    <x v="0"/>
    <n v="100"/>
    <n v="0"/>
    <n v="0"/>
    <n v="0"/>
    <n v="0"/>
    <n v="10011803.16"/>
    <n v="11188914.130000001"/>
    <d v="2023-08-07T12:58:53"/>
    <n v="3995"/>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71"/>
    <s v="Crisis Call Center Fund"/>
    <x v="400"/>
    <s v="720.09071"/>
    <x v="4"/>
    <n v="500"/>
    <n v="0"/>
    <n v="0"/>
    <n v="0"/>
    <n v="0"/>
    <n v="10011803.159999998"/>
    <n v="1177110.97"/>
    <d v="2023-08-07T12:58:53"/>
    <n v="3996"/>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81"/>
    <s v="Mental Hlth/Retard Subst Abuse"/>
    <x v="491"/>
    <s v="720.09081"/>
    <x v="0"/>
    <n v="100"/>
    <n v="1662.21"/>
    <n v="2220.36"/>
    <n v="4172851.04"/>
    <n v="3914580.54"/>
    <n v="9992940"/>
    <n v="8242494.7100000009"/>
    <d v="2023-08-07T12:58:53"/>
    <n v="3997"/>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81"/>
    <s v="Mental Hlth/Retard Subst Abuse"/>
    <x v="491"/>
    <s v="720.09081"/>
    <x v="1"/>
    <n v="135"/>
    <n v="0"/>
    <n v="1200000"/>
    <n v="1200000"/>
    <n v="12326100"/>
    <n v="12041869"/>
    <n v="8706009.9800000004"/>
    <d v="2023-08-07T12:58:53"/>
    <n v="3998"/>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81"/>
    <s v="Mental Hlth/Retard Subst Abuse"/>
    <x v="491"/>
    <s v="720.09081"/>
    <x v="2"/>
    <n v="200"/>
    <n v="0"/>
    <n v="0"/>
    <n v="73900"/>
    <n v="284228.11"/>
    <n v="3335858.98"/>
    <n v="1905157.76"/>
    <d v="2023-08-07T12:58:53"/>
    <n v="3999"/>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81"/>
    <s v="Mental Hlth/Retard Subst Abuse"/>
    <x v="491"/>
    <s v="720.09081"/>
    <x v="3"/>
    <n v="220"/>
    <n v="0"/>
    <n v="1200000"/>
    <n v="1126100"/>
    <n v="12041871.890000001"/>
    <n v="8706010.0199999996"/>
    <n v="6800852.2200000007"/>
    <d v="2023-08-07T12:58:53"/>
    <n v="4000"/>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081"/>
    <s v="Mental Hlth/Retard Subst Abuse"/>
    <x v="491"/>
    <s v="720.09081"/>
    <x v="4"/>
    <n v="500"/>
    <n v="20.69"/>
    <n v="558.15"/>
    <n v="8518.68"/>
    <n v="25957.61"/>
    <n v="86930.44"/>
    <n v="154712.47"/>
    <d v="2023-08-07T12:58:53"/>
    <n v="4001"/>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650"/>
    <s v="Central Capital Planning Fund"/>
    <x v="257"/>
    <s v="720.09650"/>
    <x v="0"/>
    <n v="100"/>
    <n v="1461211.67"/>
    <n v="0"/>
    <n v="0"/>
    <n v="0"/>
    <n v="4056000"/>
    <n v="3664188.01"/>
    <d v="2023-08-07T12:58:53"/>
    <n v="4002"/>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650"/>
    <s v="Central Capital Planning Fund"/>
    <x v="257"/>
    <s v="720.09650"/>
    <x v="5"/>
    <n v="137"/>
    <n v="1530376"/>
    <n v="1461211"/>
    <n v="0"/>
    <n v="0"/>
    <n v="4056000"/>
    <n v="4056000"/>
    <d v="2023-08-07T12:58:53"/>
    <n v="4003"/>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650"/>
    <s v="Central Capital Planning Fund"/>
    <x v="257"/>
    <s v="720.09650"/>
    <x v="7"/>
    <n v="205"/>
    <n v="69165.100000000006"/>
    <n v="0"/>
    <n v="0"/>
    <n v="0"/>
    <n v="0"/>
    <n v="391811.99"/>
    <d v="2023-08-07T12:58:53"/>
    <n v="4004"/>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650"/>
    <s v="Central Capital Planning Fund"/>
    <x v="257"/>
    <s v="720.09650"/>
    <x v="6"/>
    <n v="222"/>
    <n v="1461210.9"/>
    <n v="1461211"/>
    <n v="0"/>
    <n v="0"/>
    <n v="4056000"/>
    <n v="3664188.01"/>
    <d v="2023-08-07T12:58:53"/>
    <n v="4005"/>
    <n v="1"/>
    <n v="1"/>
  </r>
  <r>
    <x v="8"/>
    <s v="Health and Human Resources Secretariat"/>
    <n v="9"/>
    <s v="Health and Human Resources"/>
    <n v="9"/>
    <s v="Health and Human Resources Secretariat"/>
    <s v="Executive Branch"/>
    <n v="1"/>
    <n v="720"/>
    <s v="138000"/>
    <s v="Department of Behavioral Health and Developmental Services"/>
    <x v="109"/>
    <s v="09"/>
    <s v="Dedicated Special Revenue"/>
    <s v="09: Dedicated Special Revenue"/>
    <s v="09650"/>
    <s v="Central Capital Planning Fund"/>
    <x v="257"/>
    <s v="720.09650"/>
    <x v="4"/>
    <n v="500"/>
    <n v="0"/>
    <n v="4332788.33"/>
    <n v="0"/>
    <n v="0"/>
    <n v="0"/>
    <n v="0"/>
    <d v="2023-08-07T12:58:53"/>
    <n v="4006"/>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000"/>
    <s v="Federal Trust"/>
    <x v="6"/>
    <s v="720.10000"/>
    <x v="0"/>
    <n v="100"/>
    <n v="-240965.69"/>
    <n v="-91038.49"/>
    <n v="2720.890000000014"/>
    <n v="496150.75000000006"/>
    <n v="775531.83"/>
    <n v="511427.21"/>
    <d v="2023-08-07T12:58:53"/>
    <n v="4007"/>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000"/>
    <s v="Federal Trust"/>
    <x v="6"/>
    <s v="720.10000"/>
    <x v="1"/>
    <n v="135"/>
    <n v="27242105"/>
    <n v="27918630"/>
    <n v="28162466"/>
    <n v="29929049.960000001"/>
    <n v="30306024"/>
    <n v="30849697.010000002"/>
    <d v="2023-08-07T12:58:53"/>
    <n v="4008"/>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000"/>
    <s v="Federal Trust"/>
    <x v="6"/>
    <s v="720.10000"/>
    <x v="2"/>
    <n v="200"/>
    <n v="27230501.520000007"/>
    <n v="25307278.139999993"/>
    <n v="23125571.989999998"/>
    <n v="24848399.359999996"/>
    <n v="29974363.970000003"/>
    <n v="29223653.749999993"/>
    <d v="2023-08-07T12:58:53"/>
    <n v="4009"/>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000"/>
    <s v="Federal Trust"/>
    <x v="6"/>
    <s v="720.10000"/>
    <x v="3"/>
    <n v="220"/>
    <n v="11603.479999992996"/>
    <n v="2611351.8600000069"/>
    <n v="5036894.0100000016"/>
    <n v="5080650.6000000052"/>
    <n v="331660.02999999747"/>
    <n v="1626043.2600000091"/>
    <d v="2023-08-07T12:58:53"/>
    <n v="4010"/>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000"/>
    <s v="Federal Trust"/>
    <x v="6"/>
    <s v="720.10000"/>
    <x v="4"/>
    <n v="500"/>
    <n v="8607622.6800000016"/>
    <n v="10096918.83"/>
    <n v="9548531.8400000017"/>
    <n v="9649499.0700000003"/>
    <n v="10108619.780000001"/>
    <n v="8727903"/>
    <d v="2023-08-07T12:58:53"/>
    <n v="4011"/>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110"/>
    <s v="CARESActRlfFd?General-COVID-19"/>
    <x v="2"/>
    <s v="720.10110"/>
    <x v="0"/>
    <n v="100"/>
    <n v="0"/>
    <n v="0"/>
    <n v="244027.51999999999"/>
    <n v="1030810.61"/>
    <n v="0"/>
    <n v="0"/>
    <d v="2023-08-07T12:58:53"/>
    <n v="4012"/>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110"/>
    <s v="CARESActRlfFd?General-COVID-19"/>
    <x v="2"/>
    <s v="720.10110"/>
    <x v="1"/>
    <n v="135"/>
    <n v="0"/>
    <n v="0"/>
    <n v="574954"/>
    <n v="2369531.98"/>
    <n v="0"/>
    <n v="0"/>
    <d v="2023-08-07T12:58:53"/>
    <n v="4013"/>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110"/>
    <s v="CARESActRlfFd?General-COVID-19"/>
    <x v="2"/>
    <s v="720.10110"/>
    <x v="2"/>
    <n v="200"/>
    <n v="0"/>
    <n v="0"/>
    <n v="330926.48"/>
    <n v="2128892.29"/>
    <n v="0"/>
    <n v="0"/>
    <d v="2023-08-07T12:58:53"/>
    <n v="4014"/>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110"/>
    <s v="CARESActRlfFd?General-COVID-19"/>
    <x v="2"/>
    <s v="720.10110"/>
    <x v="3"/>
    <n v="220"/>
    <n v="0"/>
    <n v="0"/>
    <n v="244027.52000000002"/>
    <n v="240639.68999999994"/>
    <n v="0"/>
    <n v="0"/>
    <d v="2023-08-07T12:58:53"/>
    <n v="4015"/>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170"/>
    <s v="Epi&amp;LabCpctyInfctsDis-COVID-19"/>
    <x v="86"/>
    <s v="720.10170"/>
    <x v="0"/>
    <n v="100"/>
    <n v="0"/>
    <n v="0"/>
    <n v="0"/>
    <n v="0"/>
    <n v="0"/>
    <n v="371194.2"/>
    <d v="2023-08-07T12:58:53"/>
    <n v="4016"/>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170"/>
    <s v="Epi&amp;LabCpctyInfctsDis-COVID-19"/>
    <x v="86"/>
    <s v="720.10170"/>
    <x v="1"/>
    <n v="135"/>
    <n v="0"/>
    <n v="0"/>
    <n v="0"/>
    <n v="0"/>
    <n v="674219"/>
    <n v="637402"/>
    <d v="2023-08-07T12:58:53"/>
    <n v="4017"/>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170"/>
    <s v="Epi&amp;LabCpctyInfctsDis-COVID-19"/>
    <x v="86"/>
    <s v="720.10170"/>
    <x v="2"/>
    <n v="200"/>
    <n v="0"/>
    <n v="0"/>
    <n v="0"/>
    <n v="0"/>
    <n v="36816.300000000003"/>
    <n v="184941.66"/>
    <d v="2023-08-07T12:58:53"/>
    <n v="4018"/>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170"/>
    <s v="Epi&amp;LabCpctyInfctsDis-COVID-19"/>
    <x v="86"/>
    <s v="720.10170"/>
    <x v="3"/>
    <n v="220"/>
    <n v="0"/>
    <n v="0"/>
    <n v="0"/>
    <n v="0"/>
    <n v="637402.69999999995"/>
    <n v="452460.33999999997"/>
    <d v="2023-08-07T12:58:53"/>
    <n v="4019"/>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840"/>
    <s v="BG CommMentlHlthSvcs-COVID-19"/>
    <x v="492"/>
    <s v="720.10840"/>
    <x v="0"/>
    <n v="100"/>
    <n v="0"/>
    <n v="0"/>
    <n v="0"/>
    <n v="0"/>
    <n v="1838.0299999999988"/>
    <n v="-19560.23"/>
    <d v="2023-08-07T12:58:53"/>
    <n v="4020"/>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840"/>
    <s v="BG CommMentlHlthSvcs-COVID-19"/>
    <x v="492"/>
    <s v="720.10840"/>
    <x v="1"/>
    <n v="135"/>
    <n v="0"/>
    <n v="0"/>
    <n v="0"/>
    <n v="0"/>
    <n v="6330885"/>
    <n v="5990771.3399999999"/>
    <d v="2023-08-07T12:58:53"/>
    <n v="4021"/>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840"/>
    <s v="BG CommMentlHlthSvcs-COVID-19"/>
    <x v="492"/>
    <s v="720.10840"/>
    <x v="2"/>
    <n v="200"/>
    <n v="0"/>
    <n v="0"/>
    <n v="0"/>
    <n v="0"/>
    <n v="340113.61999999988"/>
    <n v="1847719.2200000002"/>
    <d v="2023-08-07T12:58:53"/>
    <n v="4022"/>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840"/>
    <s v="BG CommMentlHlthSvcs-COVID-19"/>
    <x v="492"/>
    <s v="720.10840"/>
    <x v="3"/>
    <n v="220"/>
    <n v="0"/>
    <n v="0"/>
    <n v="0"/>
    <n v="0"/>
    <n v="5990771.3799999999"/>
    <n v="4143052.1199999996"/>
    <d v="2023-08-07T12:58:53"/>
    <n v="4023"/>
    <n v="1"/>
    <n v="1"/>
  </r>
  <r>
    <x v="8"/>
    <s v="Health and Human Resources Secretariat"/>
    <n v="9"/>
    <s v="Health and Human Resources"/>
    <n v="9"/>
    <s v="Health and Human Resources Secretariat"/>
    <s v="Executive Branch"/>
    <n v="1"/>
    <n v="720"/>
    <s v="138000"/>
    <s v="Department of Behavioral Health and Developmental Services"/>
    <x v="109"/>
    <s v="10"/>
    <s v="Federal Trust"/>
    <s v="10: Federal Trust"/>
    <s v="10840"/>
    <s v="BG CommMentlHlthSvcs-COVID-19"/>
    <x v="492"/>
    <s v="720.10840"/>
    <x v="4"/>
    <n v="500"/>
    <n v="0"/>
    <n v="0"/>
    <n v="0"/>
    <n v="0"/>
    <n v="341951.65"/>
    <n v="1826320.96"/>
    <d v="2023-08-07T12:58:53"/>
    <n v="4024"/>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030"/>
    <s v="BG Prev/TreatSubsAbse-COVID-19"/>
    <x v="493"/>
    <s v="720.12030"/>
    <x v="0"/>
    <n v="100"/>
    <n v="0"/>
    <n v="0"/>
    <n v="0"/>
    <n v="0"/>
    <n v="84418.35"/>
    <n v="18831.310000000001"/>
    <d v="2023-08-07T12:58:53"/>
    <n v="4025"/>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030"/>
    <s v="BG Prev/TreatSubsAbse-COVID-19"/>
    <x v="493"/>
    <s v="720.12030"/>
    <x v="1"/>
    <n v="135"/>
    <n v="0"/>
    <n v="0"/>
    <n v="0"/>
    <n v="0"/>
    <n v="5438714"/>
    <n v="4648662.01"/>
    <d v="2023-08-07T12:58:53"/>
    <n v="4026"/>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030"/>
    <s v="BG Prev/TreatSubsAbse-COVID-19"/>
    <x v="493"/>
    <s v="720.12030"/>
    <x v="2"/>
    <n v="200"/>
    <n v="0"/>
    <n v="0"/>
    <n v="0"/>
    <n v="0"/>
    <n v="790051.53000000014"/>
    <n v="1460259.37"/>
    <d v="2023-08-07T12:58:53"/>
    <n v="4027"/>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030"/>
    <s v="BG Prev/TreatSubsAbse-COVID-19"/>
    <x v="493"/>
    <s v="720.12030"/>
    <x v="3"/>
    <n v="220"/>
    <n v="0"/>
    <n v="0"/>
    <n v="0"/>
    <n v="0"/>
    <n v="4648662.47"/>
    <n v="3188402.6399999997"/>
    <d v="2023-08-07T12:58:53"/>
    <n v="4028"/>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030"/>
    <s v="BG Prev/TreatSubsAbse-COVID-19"/>
    <x v="493"/>
    <s v="720.12030"/>
    <x v="4"/>
    <n v="500"/>
    <n v="0"/>
    <n v="0"/>
    <n v="0"/>
    <n v="0"/>
    <n v="874469.88"/>
    <n v="1394672.33"/>
    <d v="2023-08-07T12:58:53"/>
    <n v="4029"/>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10"/>
    <s v="ARP-CrvStLoclFisRecFd-COVID-19"/>
    <x v="10"/>
    <s v="720.12110"/>
    <x v="0"/>
    <n v="100"/>
    <n v="0"/>
    <n v="0"/>
    <n v="0"/>
    <n v="0"/>
    <n v="62866667"/>
    <n v="59297865.840000004"/>
    <d v="2023-08-07T12:58:53"/>
    <n v="4030"/>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10"/>
    <s v="ARP-CrvStLoclFisRecFd-COVID-19"/>
    <x v="10"/>
    <s v="720.12110"/>
    <x v="1"/>
    <n v="135"/>
    <n v="0"/>
    <n v="0"/>
    <n v="0"/>
    <n v="0"/>
    <n v="16200000"/>
    <n v="15716667"/>
    <d v="2023-08-07T12:58:53"/>
    <n v="4031"/>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10"/>
    <s v="ARP-CrvStLoclFisRecFd-COVID-19"/>
    <x v="10"/>
    <s v="720.12110"/>
    <x v="5"/>
    <n v="137"/>
    <n v="0"/>
    <n v="0"/>
    <n v="0"/>
    <n v="0"/>
    <n v="50000000"/>
    <n v="50000000"/>
    <d v="2023-08-07T12:58:53"/>
    <n v="4032"/>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10"/>
    <s v="ARP-CrvStLoclFisRecFd-COVID-19"/>
    <x v="10"/>
    <s v="720.12110"/>
    <x v="2"/>
    <n v="200"/>
    <n v="0"/>
    <n v="0"/>
    <n v="0"/>
    <n v="0"/>
    <n v="3333333"/>
    <n v="3776864.99"/>
    <d v="2023-08-07T12:58:53"/>
    <n v="4033"/>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10"/>
    <s v="ARP-CrvStLoclFisRecFd-COVID-19"/>
    <x v="10"/>
    <s v="720.12110"/>
    <x v="7"/>
    <n v="205"/>
    <n v="0"/>
    <n v="0"/>
    <n v="0"/>
    <n v="0"/>
    <n v="0"/>
    <n v="2641936.17"/>
    <d v="2023-08-07T12:58:53"/>
    <n v="4034"/>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10"/>
    <s v="ARP-CrvStLoclFisRecFd-COVID-19"/>
    <x v="10"/>
    <s v="720.12110"/>
    <x v="3"/>
    <n v="220"/>
    <n v="0"/>
    <n v="0"/>
    <n v="0"/>
    <n v="0"/>
    <n v="12866667"/>
    <n v="11939802.01"/>
    <d v="2023-08-07T12:58:53"/>
    <n v="4035"/>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10"/>
    <s v="ARP-CrvStLoclFisRecFd-COVID-19"/>
    <x v="10"/>
    <s v="720.12110"/>
    <x v="6"/>
    <n v="222"/>
    <n v="0"/>
    <n v="0"/>
    <n v="0"/>
    <n v="0"/>
    <n v="50000000"/>
    <n v="47358063.829999998"/>
    <d v="2023-08-07T12:58:53"/>
    <n v="4036"/>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60"/>
    <s v="EmgGrntMntlSbsUseDsdr-COVID-19"/>
    <x v="494"/>
    <s v="720.12160"/>
    <x v="0"/>
    <n v="100"/>
    <n v="0"/>
    <n v="0"/>
    <n v="0"/>
    <n v="0"/>
    <n v="0"/>
    <n v="26032.6"/>
    <d v="2023-08-07T12:58:53"/>
    <n v="4037"/>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60"/>
    <s v="EmgGrntMntlSbsUseDsdr-COVID-19"/>
    <x v="494"/>
    <s v="720.12160"/>
    <x v="1"/>
    <n v="135"/>
    <n v="0"/>
    <n v="0"/>
    <n v="0"/>
    <n v="0"/>
    <n v="137146"/>
    <n v="204187.91999999998"/>
    <d v="2023-08-07T12:58:53"/>
    <n v="4038"/>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60"/>
    <s v="EmgGrntMntlSbsUseDsdr-COVID-19"/>
    <x v="494"/>
    <s v="720.12160"/>
    <x v="2"/>
    <n v="200"/>
    <n v="0"/>
    <n v="0"/>
    <n v="0"/>
    <n v="0"/>
    <n v="82958.079999999987"/>
    <n v="123248.80999999998"/>
    <d v="2023-08-07T12:58:53"/>
    <n v="4039"/>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60"/>
    <s v="EmgGrntMntlSbsUseDsdr-COVID-19"/>
    <x v="494"/>
    <s v="720.12160"/>
    <x v="3"/>
    <n v="220"/>
    <n v="0"/>
    <n v="0"/>
    <n v="0"/>
    <n v="0"/>
    <n v="54187.920000000013"/>
    <n v="80939.11"/>
    <d v="2023-08-07T12:58:53"/>
    <n v="4040"/>
    <n v="1"/>
    <n v="1"/>
  </r>
  <r>
    <x v="8"/>
    <s v="Health and Human Resources Secretariat"/>
    <n v="9"/>
    <s v="Health and Human Resources"/>
    <n v="9"/>
    <s v="Health and Human Resources Secretariat"/>
    <s v="Executive Branch"/>
    <n v="1"/>
    <n v="720"/>
    <s v="138000"/>
    <s v="Department of Behavioral Health and Developmental Services"/>
    <x v="109"/>
    <s v="12"/>
    <s v="Federal Trust - Arra"/>
    <s v="12: Federal Trust - Arra"/>
    <s v="12160"/>
    <s v="EmgGrntMntlSbsUseDsdr-COVID-19"/>
    <x v="494"/>
    <s v="720.12160"/>
    <x v="4"/>
    <n v="500"/>
    <n v="0"/>
    <n v="0"/>
    <n v="0"/>
    <n v="0"/>
    <n v="82958.080000000002"/>
    <n v="149281.41"/>
    <d v="2023-08-07T12:58:53"/>
    <n v="4041"/>
    <n v="1"/>
    <n v="1"/>
  </r>
  <r>
    <x v="8"/>
    <s v="Health and Human Resources Secretariat"/>
    <n v="9"/>
    <s v="Health and Human Resources"/>
    <n v="9"/>
    <s v="Health and Human Resources Secretariat"/>
    <s v="Executive Branch"/>
    <n v="1"/>
    <n v="790"/>
    <s v="139000"/>
    <s v="Grants to Localities"/>
    <x v="110"/>
    <s v="09"/>
    <s v="Dedicated Special Revenue"/>
    <s v="09: Dedicated Special Revenue"/>
    <s v="09071"/>
    <s v="Crisis Call Center Fund"/>
    <x v="400"/>
    <s v="790.09071"/>
    <x v="0"/>
    <n v="100"/>
    <n v="0"/>
    <n v="0"/>
    <n v="0"/>
    <n v="0"/>
    <n v="0"/>
    <n v="5231169.6399999997"/>
    <d v="2023-08-07T12:58:53"/>
    <n v="4042"/>
    <n v="1"/>
    <n v="1"/>
  </r>
  <r>
    <x v="8"/>
    <s v="Health and Human Resources Secretariat"/>
    <n v="9"/>
    <s v="Health and Human Resources"/>
    <n v="9"/>
    <s v="Health and Human Resources Secretariat"/>
    <s v="Executive Branch"/>
    <n v="1"/>
    <n v="790"/>
    <s v="139000"/>
    <s v="Grants to Localities"/>
    <x v="110"/>
    <s v="09"/>
    <s v="Dedicated Special Revenue"/>
    <s v="09: Dedicated Special Revenue"/>
    <s v="09071"/>
    <s v="Crisis Call Center Fund"/>
    <x v="400"/>
    <s v="790.09071"/>
    <x v="1"/>
    <n v="135"/>
    <n v="0"/>
    <n v="0"/>
    <n v="0"/>
    <n v="0"/>
    <n v="0"/>
    <n v="4732000"/>
    <d v="2023-08-07T12:58:53"/>
    <n v="4043"/>
    <n v="1"/>
    <n v="1"/>
  </r>
  <r>
    <x v="8"/>
    <s v="Health and Human Resources Secretariat"/>
    <n v="9"/>
    <s v="Health and Human Resources"/>
    <n v="9"/>
    <s v="Health and Human Resources Secretariat"/>
    <s v="Executive Branch"/>
    <n v="1"/>
    <n v="790"/>
    <s v="139000"/>
    <s v="Grants to Localities"/>
    <x v="110"/>
    <s v="09"/>
    <s v="Dedicated Special Revenue"/>
    <s v="09: Dedicated Special Revenue"/>
    <s v="09071"/>
    <s v="Crisis Call Center Fund"/>
    <x v="400"/>
    <s v="790.09071"/>
    <x v="2"/>
    <n v="200"/>
    <n v="0"/>
    <n v="0"/>
    <n v="0"/>
    <n v="0"/>
    <n v="0"/>
    <n v="4732000"/>
    <d v="2023-08-07T12:58:53"/>
    <n v="4044"/>
    <n v="1"/>
    <n v="1"/>
  </r>
  <r>
    <x v="8"/>
    <s v="Health and Human Resources Secretariat"/>
    <n v="9"/>
    <s v="Health and Human Resources"/>
    <n v="9"/>
    <s v="Health and Human Resources Secretariat"/>
    <s v="Executive Branch"/>
    <n v="1"/>
    <n v="790"/>
    <s v="139000"/>
    <s v="Grants to Localities"/>
    <x v="110"/>
    <s v="09"/>
    <s v="Dedicated Special Revenue"/>
    <s v="09: Dedicated Special Revenue"/>
    <s v="09071"/>
    <s v="Crisis Call Center Fund"/>
    <x v="400"/>
    <s v="790.09071"/>
    <x v="4"/>
    <n v="500"/>
    <n v="0"/>
    <n v="0"/>
    <n v="0"/>
    <n v="0"/>
    <n v="0"/>
    <n v="9963169.6399999987"/>
    <d v="2023-08-07T12:58:53"/>
    <n v="4045"/>
    <n v="1"/>
    <n v="1"/>
  </r>
  <r>
    <x v="8"/>
    <s v="Health and Human Resources Secretariat"/>
    <n v="9"/>
    <s v="Health and Human Resources"/>
    <n v="9"/>
    <s v="Health and Human Resources Secretariat"/>
    <s v="Executive Branch"/>
    <n v="1"/>
    <n v="790"/>
    <s v="139000"/>
    <s v="Grants to Localities"/>
    <x v="110"/>
    <s v="09"/>
    <s v="Dedicated Special Revenue"/>
    <s v="09: Dedicated Special Revenue"/>
    <s v="09082"/>
    <s v="Mntl Hlth/Retard/Sub Abu-Grant"/>
    <x v="495"/>
    <s v="790.09082"/>
    <x v="0"/>
    <n v="100"/>
    <n v="12480438.189999999"/>
    <n v="10492879.32"/>
    <n v="21266896.399999999"/>
    <n v="16059067.329999998"/>
    <n v="6636295.8300000001"/>
    <n v="6758483.8300000001"/>
    <d v="2023-08-07T12:58:53"/>
    <n v="4046"/>
    <n v="1"/>
    <n v="1"/>
  </r>
  <r>
    <x v="8"/>
    <s v="Health and Human Resources Secretariat"/>
    <n v="9"/>
    <s v="Health and Human Resources"/>
    <n v="9"/>
    <s v="Health and Human Resources Secretariat"/>
    <s v="Executive Branch"/>
    <n v="1"/>
    <n v="790"/>
    <s v="139000"/>
    <s v="Grants to Localities"/>
    <x v="110"/>
    <s v="09"/>
    <s v="Dedicated Special Revenue"/>
    <s v="09: Dedicated Special Revenue"/>
    <s v="09082"/>
    <s v="Mntl Hlth/Retard/Sub Abu-Grant"/>
    <x v="495"/>
    <s v="790.09082"/>
    <x v="1"/>
    <n v="135"/>
    <n v="10050000"/>
    <n v="9300000"/>
    <n v="9559047"/>
    <n v="12008014"/>
    <n v="6692527"/>
    <n v="6041700.0099999998"/>
    <d v="2023-08-07T12:58:53"/>
    <n v="4047"/>
    <n v="1"/>
    <n v="1"/>
  </r>
  <r>
    <x v="8"/>
    <s v="Health and Human Resources Secretariat"/>
    <n v="9"/>
    <s v="Health and Human Resources"/>
    <n v="9"/>
    <s v="Health and Human Resources Secretariat"/>
    <s v="Executive Branch"/>
    <n v="1"/>
    <n v="790"/>
    <s v="139000"/>
    <s v="Grants to Localities"/>
    <x v="110"/>
    <s v="09"/>
    <s v="Dedicated Special Revenue"/>
    <s v="09: Dedicated Special Revenue"/>
    <s v="09082"/>
    <s v="Mntl Hlth/Retard/Sub Abu-Grant"/>
    <x v="495"/>
    <s v="790.09082"/>
    <x v="2"/>
    <n v="200"/>
    <n v="4536133.71"/>
    <n v="2240852.5099999998"/>
    <n v="1351032.43"/>
    <n v="5315488.8599999994"/>
    <n v="650826.99"/>
    <n v="0"/>
    <d v="2023-08-07T12:58:53"/>
    <n v="4048"/>
    <n v="1"/>
    <n v="1"/>
  </r>
  <r>
    <x v="8"/>
    <s v="Health and Human Resources Secretariat"/>
    <n v="9"/>
    <s v="Health and Human Resources"/>
    <n v="9"/>
    <s v="Health and Human Resources Secretariat"/>
    <s v="Executive Branch"/>
    <n v="1"/>
    <n v="790"/>
    <s v="139000"/>
    <s v="Grants to Localities"/>
    <x v="110"/>
    <s v="09"/>
    <s v="Dedicated Special Revenue"/>
    <s v="09: Dedicated Special Revenue"/>
    <s v="09082"/>
    <s v="Mntl Hlth/Retard/Sub Abu-Grant"/>
    <x v="495"/>
    <s v="790.09082"/>
    <x v="3"/>
    <n v="220"/>
    <n v="5513866.29"/>
    <n v="7059147.4900000002"/>
    <n v="8208014.5700000003"/>
    <n v="6692525.1400000006"/>
    <n v="6041700.0099999998"/>
    <n v="6041700.0099999998"/>
    <d v="2023-08-07T12:58:53"/>
    <n v="4049"/>
    <n v="1"/>
    <n v="1"/>
  </r>
  <r>
    <x v="8"/>
    <s v="Health and Human Resources Secretariat"/>
    <n v="9"/>
    <s v="Health and Human Resources"/>
    <n v="9"/>
    <s v="Health and Human Resources Secretariat"/>
    <s v="Executive Branch"/>
    <n v="1"/>
    <n v="790"/>
    <s v="139000"/>
    <s v="Grants to Localities"/>
    <x v="110"/>
    <s v="09"/>
    <s v="Dedicated Special Revenue"/>
    <s v="09: Dedicated Special Revenue"/>
    <s v="09082"/>
    <s v="Mntl Hlth/Retard/Sub Abu-Grant"/>
    <x v="495"/>
    <s v="790.09082"/>
    <x v="4"/>
    <n v="500"/>
    <n v="16565337.07"/>
    <n v="253293.64"/>
    <n v="16361061.510000002"/>
    <n v="134899.79"/>
    <n v="597075.77"/>
    <n v="122188"/>
    <d v="2023-08-07T12:58:53"/>
    <n v="4050"/>
    <n v="1"/>
    <n v="1"/>
  </r>
  <r>
    <x v="8"/>
    <s v="Health and Human Resources Secretariat"/>
    <n v="9"/>
    <s v="Health and Human Resources"/>
    <n v="9"/>
    <s v="Health and Human Resources Secretariat"/>
    <s v="Executive Branch"/>
    <n v="1"/>
    <n v="790"/>
    <s v="139000"/>
    <s v="Grants to Localities"/>
    <x v="110"/>
    <s v="10"/>
    <s v="Federal Trust"/>
    <s v="10: Federal Trust"/>
    <s v="10000"/>
    <s v="Federal Trust"/>
    <x v="6"/>
    <s v="790.10000"/>
    <x v="0"/>
    <n v="100"/>
    <n v="654127.68000000005"/>
    <n v="425575.02"/>
    <n v="-102239.25"/>
    <n v="-8111.7000000000044"/>
    <n v="17976"/>
    <n v="419950.66999999993"/>
    <d v="2023-08-07T12:58:53"/>
    <n v="4051"/>
    <n v="1"/>
    <n v="1"/>
  </r>
  <r>
    <x v="8"/>
    <s v="Health and Human Resources Secretariat"/>
    <n v="9"/>
    <s v="Health and Human Resources"/>
    <n v="9"/>
    <s v="Health and Human Resources Secretariat"/>
    <s v="Executive Branch"/>
    <n v="1"/>
    <n v="790"/>
    <s v="139000"/>
    <s v="Grants to Localities"/>
    <x v="110"/>
    <s v="10"/>
    <s v="Federal Trust"/>
    <s v="10: Federal Trust"/>
    <s v="10000"/>
    <s v="Federal Trust"/>
    <x v="6"/>
    <s v="790.10000"/>
    <x v="1"/>
    <n v="135"/>
    <n v="73024862"/>
    <n v="97000000"/>
    <n v="89885456"/>
    <n v="96224527"/>
    <n v="90000000"/>
    <n v="90000000"/>
    <d v="2023-08-07T12:58:53"/>
    <n v="4052"/>
    <n v="1"/>
    <n v="1"/>
  </r>
  <r>
    <x v="8"/>
    <s v="Health and Human Resources Secretariat"/>
    <n v="9"/>
    <s v="Health and Human Resources"/>
    <n v="9"/>
    <s v="Health and Human Resources Secretariat"/>
    <s v="Executive Branch"/>
    <n v="1"/>
    <n v="790"/>
    <s v="139000"/>
    <s v="Grants to Localities"/>
    <x v="110"/>
    <s v="10"/>
    <s v="Federal Trust"/>
    <s v="10: Federal Trust"/>
    <s v="10000"/>
    <s v="Federal Trust"/>
    <x v="6"/>
    <s v="790.10000"/>
    <x v="2"/>
    <n v="200"/>
    <n v="72675092.739999995"/>
    <n v="83789168.400000006"/>
    <n v="83841525.600000009"/>
    <n v="90257916.180000007"/>
    <n v="86151310.190000013"/>
    <n v="71647206.420000002"/>
    <d v="2023-08-07T12:58:53"/>
    <n v="4053"/>
    <n v="1"/>
    <n v="1"/>
  </r>
  <r>
    <x v="8"/>
    <s v="Health and Human Resources Secretariat"/>
    <n v="9"/>
    <s v="Health and Human Resources"/>
    <n v="9"/>
    <s v="Health and Human Resources Secretariat"/>
    <s v="Executive Branch"/>
    <n v="1"/>
    <n v="790"/>
    <s v="139000"/>
    <s v="Grants to Localities"/>
    <x v="110"/>
    <s v="10"/>
    <s v="Federal Trust"/>
    <s v="10: Federal Trust"/>
    <s v="10000"/>
    <s v="Federal Trust"/>
    <x v="6"/>
    <s v="790.10000"/>
    <x v="3"/>
    <n v="220"/>
    <n v="349769.26000000536"/>
    <n v="13210831.599999994"/>
    <n v="6043930.3999999911"/>
    <n v="5966610.8199999928"/>
    <n v="3848689.8099999875"/>
    <n v="18352793.579999998"/>
    <d v="2023-08-07T12:58:53"/>
    <n v="4054"/>
    <n v="1"/>
    <n v="1"/>
  </r>
  <r>
    <x v="8"/>
    <s v="Health and Human Resources Secretariat"/>
    <n v="9"/>
    <s v="Health and Human Resources"/>
    <n v="9"/>
    <s v="Health and Human Resources Secretariat"/>
    <s v="Executive Branch"/>
    <n v="1"/>
    <n v="790"/>
    <s v="139000"/>
    <s v="Grants to Localities"/>
    <x v="110"/>
    <s v="10"/>
    <s v="Federal Trust"/>
    <s v="10: Federal Trust"/>
    <s v="10000"/>
    <s v="Federal Trust"/>
    <x v="6"/>
    <s v="790.10000"/>
    <x v="4"/>
    <n v="500"/>
    <n v="75187003.670000002"/>
    <n v="85671804.120000005"/>
    <n v="88310201.989999995"/>
    <n v="95152575.86999999"/>
    <n v="93305093.060000002"/>
    <n v="75758947.780000001"/>
    <d v="2023-08-07T12:58:53"/>
    <n v="4055"/>
    <n v="1"/>
    <n v="1"/>
  </r>
  <r>
    <x v="8"/>
    <s v="Health and Human Resources Secretariat"/>
    <n v="9"/>
    <s v="Health and Human Resources"/>
    <n v="9"/>
    <s v="Health and Human Resources Secretariat"/>
    <s v="Executive Branch"/>
    <n v="1"/>
    <n v="790"/>
    <s v="139000"/>
    <s v="Grants to Localities"/>
    <x v="110"/>
    <s v="10"/>
    <s v="Federal Trust"/>
    <s v="10: Federal Trust"/>
    <s v="10110"/>
    <s v="CARESActRlfFd?General-COVID-19"/>
    <x v="2"/>
    <s v="790.10110"/>
    <x v="0"/>
    <n v="100"/>
    <n v="0"/>
    <n v="0"/>
    <n v="0"/>
    <n v="1316.61"/>
    <n v="0"/>
    <n v="0"/>
    <d v="2023-08-07T12:58:53"/>
    <n v="4056"/>
    <n v="1"/>
    <n v="1"/>
  </r>
  <r>
    <x v="8"/>
    <s v="Health and Human Resources Secretariat"/>
    <n v="9"/>
    <s v="Health and Human Resources"/>
    <n v="9"/>
    <s v="Health and Human Resources Secretariat"/>
    <s v="Executive Branch"/>
    <n v="1"/>
    <n v="790"/>
    <s v="139000"/>
    <s v="Grants to Localities"/>
    <x v="110"/>
    <s v="10"/>
    <s v="Federal Trust"/>
    <s v="10: Federal Trust"/>
    <s v="10110"/>
    <s v="CARESActRlfFd?General-COVID-19"/>
    <x v="2"/>
    <s v="790.10110"/>
    <x v="1"/>
    <n v="135"/>
    <n v="0"/>
    <n v="0"/>
    <n v="0"/>
    <n v="454123.61"/>
    <n v="0"/>
    <n v="0"/>
    <d v="2023-08-07T12:58:53"/>
    <n v="4057"/>
    <n v="1"/>
    <n v="1"/>
  </r>
  <r>
    <x v="8"/>
    <s v="Health and Human Resources Secretariat"/>
    <n v="9"/>
    <s v="Health and Human Resources"/>
    <n v="9"/>
    <s v="Health and Human Resources Secretariat"/>
    <s v="Executive Branch"/>
    <n v="1"/>
    <n v="790"/>
    <s v="139000"/>
    <s v="Grants to Localities"/>
    <x v="110"/>
    <s v="10"/>
    <s v="Federal Trust"/>
    <s v="10: Federal Trust"/>
    <s v="10110"/>
    <s v="CARESActRlfFd?General-COVID-19"/>
    <x v="2"/>
    <s v="790.10110"/>
    <x v="2"/>
    <n v="200"/>
    <n v="0"/>
    <n v="0"/>
    <n v="0"/>
    <n v="452807"/>
    <n v="0"/>
    <n v="0"/>
    <d v="2023-08-07T12:58:53"/>
    <n v="4058"/>
    <n v="1"/>
    <n v="1"/>
  </r>
  <r>
    <x v="8"/>
    <s v="Health and Human Resources Secretariat"/>
    <n v="9"/>
    <s v="Health and Human Resources"/>
    <n v="9"/>
    <s v="Health and Human Resources Secretariat"/>
    <s v="Executive Branch"/>
    <n v="1"/>
    <n v="790"/>
    <s v="139000"/>
    <s v="Grants to Localities"/>
    <x v="110"/>
    <s v="10"/>
    <s v="Federal Trust"/>
    <s v="10: Federal Trust"/>
    <s v="10110"/>
    <s v="CARESActRlfFd?General-COVID-19"/>
    <x v="2"/>
    <s v="790.10110"/>
    <x v="3"/>
    <n v="220"/>
    <n v="0"/>
    <n v="0"/>
    <n v="0"/>
    <n v="1316.609999999986"/>
    <n v="0"/>
    <n v="0"/>
    <d v="2023-08-07T12:58:53"/>
    <n v="4059"/>
    <n v="1"/>
    <n v="1"/>
  </r>
  <r>
    <x v="8"/>
    <s v="Health and Human Resources Secretariat"/>
    <n v="9"/>
    <s v="Health and Human Resources"/>
    <n v="9"/>
    <s v="Health and Human Resources Secretariat"/>
    <s v="Executive Branch"/>
    <n v="1"/>
    <n v="790"/>
    <s v="139000"/>
    <s v="Grants to Localities"/>
    <x v="110"/>
    <s v="10"/>
    <s v="Federal Trust"/>
    <s v="10: Federal Trust"/>
    <s v="10840"/>
    <s v="BG CommMentlHlthSvcs-COVID-19"/>
    <x v="492"/>
    <s v="790.10840"/>
    <x v="0"/>
    <n v="100"/>
    <n v="0"/>
    <n v="0"/>
    <n v="0"/>
    <n v="0"/>
    <n v="0"/>
    <n v="-7727.3800000000047"/>
    <d v="2023-08-07T12:58:53"/>
    <n v="4060"/>
    <n v="1"/>
    <n v="1"/>
  </r>
  <r>
    <x v="8"/>
    <s v="Health and Human Resources Secretariat"/>
    <n v="9"/>
    <s v="Health and Human Resources"/>
    <n v="9"/>
    <s v="Health and Human Resources Secretariat"/>
    <s v="Executive Branch"/>
    <n v="1"/>
    <n v="790"/>
    <s v="139000"/>
    <s v="Grants to Localities"/>
    <x v="110"/>
    <s v="10"/>
    <s v="Federal Trust"/>
    <s v="10: Federal Trust"/>
    <s v="10840"/>
    <s v="BG CommMentlHlthSvcs-COVID-19"/>
    <x v="492"/>
    <s v="790.10840"/>
    <x v="1"/>
    <n v="135"/>
    <n v="0"/>
    <n v="0"/>
    <n v="0"/>
    <n v="0"/>
    <n v="51405551"/>
    <n v="37362768.539999999"/>
    <d v="2023-08-07T12:58:53"/>
    <n v="4061"/>
    <n v="1"/>
    <n v="1"/>
  </r>
  <r>
    <x v="8"/>
    <s v="Health and Human Resources Secretariat"/>
    <n v="9"/>
    <s v="Health and Human Resources"/>
    <n v="9"/>
    <s v="Health and Human Resources Secretariat"/>
    <s v="Executive Branch"/>
    <n v="1"/>
    <n v="790"/>
    <s v="139000"/>
    <s v="Grants to Localities"/>
    <x v="110"/>
    <s v="10"/>
    <s v="Federal Trust"/>
    <s v="10: Federal Trust"/>
    <s v="10840"/>
    <s v="BG CommMentlHlthSvcs-COVID-19"/>
    <x v="492"/>
    <s v="790.10840"/>
    <x v="2"/>
    <n v="200"/>
    <n v="0"/>
    <n v="0"/>
    <n v="0"/>
    <n v="0"/>
    <n v="14042781.93"/>
    <n v="6427077.7400000021"/>
    <d v="2023-08-07T12:58:53"/>
    <n v="4062"/>
    <n v="1"/>
    <n v="1"/>
  </r>
  <r>
    <x v="8"/>
    <s v="Health and Human Resources Secretariat"/>
    <n v="9"/>
    <s v="Health and Human Resources"/>
    <n v="9"/>
    <s v="Health and Human Resources Secretariat"/>
    <s v="Executive Branch"/>
    <n v="1"/>
    <n v="790"/>
    <s v="139000"/>
    <s v="Grants to Localities"/>
    <x v="110"/>
    <s v="10"/>
    <s v="Federal Trust"/>
    <s v="10: Federal Trust"/>
    <s v="10840"/>
    <s v="BG CommMentlHlthSvcs-COVID-19"/>
    <x v="492"/>
    <s v="790.10840"/>
    <x v="3"/>
    <n v="220"/>
    <n v="0"/>
    <n v="0"/>
    <n v="0"/>
    <n v="0"/>
    <n v="37362769.07"/>
    <n v="30935690.799999997"/>
    <d v="2023-08-07T12:58:53"/>
    <n v="4063"/>
    <n v="1"/>
    <n v="1"/>
  </r>
  <r>
    <x v="8"/>
    <s v="Health and Human Resources Secretariat"/>
    <n v="9"/>
    <s v="Health and Human Resources"/>
    <n v="9"/>
    <s v="Health and Human Resources Secretariat"/>
    <s v="Executive Branch"/>
    <n v="1"/>
    <n v="790"/>
    <s v="139000"/>
    <s v="Grants to Localities"/>
    <x v="110"/>
    <s v="10"/>
    <s v="Federal Trust"/>
    <s v="10: Federal Trust"/>
    <s v="10840"/>
    <s v="BG CommMentlHlthSvcs-COVID-19"/>
    <x v="492"/>
    <s v="790.10840"/>
    <x v="4"/>
    <n v="500"/>
    <n v="0"/>
    <n v="0"/>
    <n v="0"/>
    <n v="0"/>
    <n v="14042781.93"/>
    <n v="6419350.3600000003"/>
    <d v="2023-08-07T12:58:53"/>
    <n v="4064"/>
    <n v="1"/>
    <n v="1"/>
  </r>
  <r>
    <x v="8"/>
    <s v="Health and Human Resources Secretariat"/>
    <n v="9"/>
    <s v="Health and Human Resources"/>
    <n v="9"/>
    <s v="Health and Human Resources Secretariat"/>
    <s v="Executive Branch"/>
    <n v="1"/>
    <n v="790"/>
    <s v="139000"/>
    <s v="Grants to Localities"/>
    <x v="110"/>
    <s v="12"/>
    <s v="Federal Trust - Arra"/>
    <s v="12: Federal Trust - Arra"/>
    <s v="12030"/>
    <s v="BG Prev/TreatSubsAbse-COVID-19"/>
    <x v="493"/>
    <s v="790.12030"/>
    <x v="0"/>
    <n v="100"/>
    <n v="0"/>
    <n v="0"/>
    <n v="0"/>
    <n v="0"/>
    <n v="0"/>
    <n v="263549.94"/>
    <d v="2023-08-07T12:58:53"/>
    <n v="4065"/>
    <n v="1"/>
    <n v="1"/>
  </r>
  <r>
    <x v="8"/>
    <s v="Health and Human Resources Secretariat"/>
    <n v="9"/>
    <s v="Health and Human Resources"/>
    <n v="9"/>
    <s v="Health and Human Resources Secretariat"/>
    <s v="Executive Branch"/>
    <n v="1"/>
    <n v="790"/>
    <s v="139000"/>
    <s v="Grants to Localities"/>
    <x v="110"/>
    <s v="12"/>
    <s v="Federal Trust - Arra"/>
    <s v="12: Federal Trust - Arra"/>
    <s v="12030"/>
    <s v="BG Prev/TreatSubsAbse-COVID-19"/>
    <x v="493"/>
    <s v="790.12030"/>
    <x v="1"/>
    <n v="135"/>
    <n v="0"/>
    <n v="0"/>
    <n v="0"/>
    <n v="0"/>
    <n v="68859698"/>
    <n v="44341126"/>
    <d v="2023-08-07T12:58:53"/>
    <n v="4066"/>
    <n v="1"/>
    <n v="1"/>
  </r>
  <r>
    <x v="8"/>
    <s v="Health and Human Resources Secretariat"/>
    <n v="9"/>
    <s v="Health and Human Resources"/>
    <n v="9"/>
    <s v="Health and Human Resources Secretariat"/>
    <s v="Executive Branch"/>
    <n v="1"/>
    <n v="790"/>
    <s v="139000"/>
    <s v="Grants to Localities"/>
    <x v="110"/>
    <s v="12"/>
    <s v="Federal Trust - Arra"/>
    <s v="12: Federal Trust - Arra"/>
    <s v="12030"/>
    <s v="BG Prev/TreatSubsAbse-COVID-19"/>
    <x v="493"/>
    <s v="790.12030"/>
    <x v="2"/>
    <n v="200"/>
    <n v="0"/>
    <n v="0"/>
    <n v="0"/>
    <n v="0"/>
    <n v="24518572"/>
    <n v="4009159.16"/>
    <d v="2023-08-07T12:58:53"/>
    <n v="4067"/>
    <n v="1"/>
    <n v="1"/>
  </r>
  <r>
    <x v="8"/>
    <s v="Health and Human Resources Secretariat"/>
    <n v="9"/>
    <s v="Health and Human Resources"/>
    <n v="9"/>
    <s v="Health and Human Resources Secretariat"/>
    <s v="Executive Branch"/>
    <n v="1"/>
    <n v="790"/>
    <s v="139000"/>
    <s v="Grants to Localities"/>
    <x v="110"/>
    <s v="12"/>
    <s v="Federal Trust - Arra"/>
    <s v="12: Federal Trust - Arra"/>
    <s v="12030"/>
    <s v="BG Prev/TreatSubsAbse-COVID-19"/>
    <x v="493"/>
    <s v="790.12030"/>
    <x v="3"/>
    <n v="220"/>
    <n v="0"/>
    <n v="0"/>
    <n v="0"/>
    <n v="0"/>
    <n v="44341126"/>
    <n v="40331966.840000004"/>
    <d v="2023-08-07T12:58:53"/>
    <n v="4068"/>
    <n v="1"/>
    <n v="1"/>
  </r>
  <r>
    <x v="8"/>
    <s v="Health and Human Resources Secretariat"/>
    <n v="9"/>
    <s v="Health and Human Resources"/>
    <n v="9"/>
    <s v="Health and Human Resources Secretariat"/>
    <s v="Executive Branch"/>
    <n v="1"/>
    <n v="790"/>
    <s v="139000"/>
    <s v="Grants to Localities"/>
    <x v="110"/>
    <s v="12"/>
    <s v="Federal Trust - Arra"/>
    <s v="12: Federal Trust - Arra"/>
    <s v="12030"/>
    <s v="BG Prev/TreatSubsAbse-COVID-19"/>
    <x v="493"/>
    <s v="790.12030"/>
    <x v="4"/>
    <n v="500"/>
    <n v="0"/>
    <n v="0"/>
    <n v="0"/>
    <n v="0"/>
    <n v="25150220.210000001"/>
    <n v="4748709.0999999996"/>
    <d v="2023-08-07T12:58:53"/>
    <n v="4069"/>
    <n v="1"/>
    <n v="1"/>
  </r>
  <r>
    <x v="8"/>
    <s v="Health and Human Resources Secretariat"/>
    <n v="9"/>
    <s v="Health and Human Resources"/>
    <n v="9"/>
    <s v="Health and Human Resources Secretariat"/>
    <s v="Executive Branch"/>
    <n v="1"/>
    <n v="790"/>
    <s v="139000"/>
    <s v="Grants to Localities"/>
    <x v="110"/>
    <s v="12"/>
    <s v="Federal Trust - Arra"/>
    <s v="12: Federal Trust - Arra"/>
    <s v="12110"/>
    <s v="ARP-CrvStLoclFisRecFd-COVID-19"/>
    <x v="10"/>
    <s v="790.12110"/>
    <x v="0"/>
    <n v="100"/>
    <n v="0"/>
    <n v="0"/>
    <n v="0"/>
    <n v="0"/>
    <n v="1430545"/>
    <n v="31428846.829999998"/>
    <d v="2023-08-07T12:58:53"/>
    <n v="4070"/>
    <n v="1"/>
    <n v="1"/>
  </r>
  <r>
    <x v="8"/>
    <s v="Health and Human Resources Secretariat"/>
    <n v="9"/>
    <s v="Health and Human Resources"/>
    <n v="9"/>
    <s v="Health and Human Resources Secretariat"/>
    <s v="Executive Branch"/>
    <n v="1"/>
    <n v="790"/>
    <s v="139000"/>
    <s v="Grants to Localities"/>
    <x v="110"/>
    <s v="12"/>
    <s v="Federal Trust - Arra"/>
    <s v="12: Federal Trust - Arra"/>
    <s v="12110"/>
    <s v="ARP-CrvStLoclFisRecFd-COVID-19"/>
    <x v="10"/>
    <s v="790.12110"/>
    <x v="1"/>
    <n v="135"/>
    <n v="0"/>
    <n v="0"/>
    <n v="0"/>
    <n v="0"/>
    <n v="14073716"/>
    <n v="45676045.5"/>
    <d v="2023-08-07T12:58:53"/>
    <n v="4071"/>
    <n v="1"/>
    <n v="1"/>
  </r>
  <r>
    <x v="8"/>
    <s v="Health and Human Resources Secretariat"/>
    <n v="9"/>
    <s v="Health and Human Resources"/>
    <n v="9"/>
    <s v="Health and Human Resources Secretariat"/>
    <s v="Executive Branch"/>
    <n v="1"/>
    <n v="790"/>
    <s v="139000"/>
    <s v="Grants to Localities"/>
    <x v="110"/>
    <s v="12"/>
    <s v="Federal Trust - Arra"/>
    <s v="12: Federal Trust - Arra"/>
    <s v="12110"/>
    <s v="ARP-CrvStLoclFisRecFd-COVID-19"/>
    <x v="10"/>
    <s v="790.12110"/>
    <x v="2"/>
    <n v="200"/>
    <n v="0"/>
    <n v="0"/>
    <n v="0"/>
    <n v="0"/>
    <n v="12643171"/>
    <n v="14260390.330000002"/>
    <d v="2023-08-07T12:58:53"/>
    <n v="4072"/>
    <n v="1"/>
    <n v="1"/>
  </r>
  <r>
    <x v="8"/>
    <s v="Health and Human Resources Secretariat"/>
    <n v="9"/>
    <s v="Health and Human Resources"/>
    <n v="9"/>
    <s v="Health and Human Resources Secretariat"/>
    <s v="Executive Branch"/>
    <n v="1"/>
    <n v="790"/>
    <s v="139000"/>
    <s v="Grants to Localities"/>
    <x v="110"/>
    <s v="12"/>
    <s v="Federal Trust - Arra"/>
    <s v="12: Federal Trust - Arra"/>
    <s v="12110"/>
    <s v="ARP-CrvStLoclFisRecFd-COVID-19"/>
    <x v="10"/>
    <s v="790.12110"/>
    <x v="3"/>
    <n v="220"/>
    <n v="0"/>
    <n v="0"/>
    <n v="0"/>
    <n v="0"/>
    <n v="1430545"/>
    <n v="31415655.169999998"/>
    <d v="2023-08-07T12:58:53"/>
    <n v="4073"/>
    <n v="1"/>
    <n v="1"/>
  </r>
  <r>
    <x v="8"/>
    <s v="Health and Human Resources Secretariat"/>
    <n v="9"/>
    <s v="Health and Human Resources"/>
    <n v="9"/>
    <s v="Health and Human Resources Secretariat"/>
    <s v="Executive Branch"/>
    <n v="1"/>
    <n v="790"/>
    <s v="139000"/>
    <s v="Grants to Localities"/>
    <x v="110"/>
    <s v="12"/>
    <s v="Federal Trust - Arra"/>
    <s v="12: Federal Trust - Arra"/>
    <s v="12110"/>
    <s v="ARP-CrvStLoclFisRecFd-COVID-19"/>
    <x v="10"/>
    <s v="790.12110"/>
    <x v="4"/>
    <n v="500"/>
    <n v="0"/>
    <n v="0"/>
    <n v="0"/>
    <n v="0"/>
    <n v="0"/>
    <n v="13191.16"/>
    <d v="2023-08-07T12:58:53"/>
    <n v="4074"/>
    <n v="1"/>
    <n v="1"/>
  </r>
  <r>
    <x v="8"/>
    <s v="Health and Human Resources Secretariat"/>
    <n v="9"/>
    <s v="Health and Human Resources"/>
    <n v="9"/>
    <s v="Health and Human Resources Secretariat"/>
    <s v="Executive Branch"/>
    <n v="1"/>
    <n v="790"/>
    <s v="139000"/>
    <s v="Grants to Localities"/>
    <x v="110"/>
    <s v="12"/>
    <s v="Federal Trust - Arra"/>
    <s v="12: Federal Trust - Arra"/>
    <s v="12160"/>
    <s v="EmgGrntMntlSbsUseDsdr-COVID-19"/>
    <x v="494"/>
    <s v="790.12160"/>
    <x v="0"/>
    <n v="100"/>
    <n v="0"/>
    <n v="0"/>
    <n v="0"/>
    <n v="0"/>
    <n v="0"/>
    <n v="-11000"/>
    <d v="2023-08-07T12:58:53"/>
    <n v="4075"/>
    <n v="1"/>
    <n v="1"/>
  </r>
  <r>
    <x v="8"/>
    <s v="Health and Human Resources Secretariat"/>
    <n v="9"/>
    <s v="Health and Human Resources"/>
    <n v="9"/>
    <s v="Health and Human Resources Secretariat"/>
    <s v="Executive Branch"/>
    <n v="1"/>
    <n v="790"/>
    <s v="139000"/>
    <s v="Grants to Localities"/>
    <x v="110"/>
    <s v="12"/>
    <s v="Federal Trust - Arra"/>
    <s v="12: Federal Trust - Arra"/>
    <s v="12160"/>
    <s v="EmgGrntMntlSbsUseDsdr-COVID-19"/>
    <x v="494"/>
    <s v="790.12160"/>
    <x v="1"/>
    <n v="135"/>
    <n v="0"/>
    <n v="0"/>
    <n v="0"/>
    <n v="0"/>
    <n v="2722503"/>
    <n v="1362712.72"/>
    <d v="2023-08-07T12:58:53"/>
    <n v="4076"/>
    <n v="1"/>
    <n v="1"/>
  </r>
  <r>
    <x v="8"/>
    <s v="Health and Human Resources Secretariat"/>
    <n v="9"/>
    <s v="Health and Human Resources"/>
    <n v="9"/>
    <s v="Health and Human Resources Secretariat"/>
    <s v="Executive Branch"/>
    <n v="1"/>
    <n v="790"/>
    <s v="139000"/>
    <s v="Grants to Localities"/>
    <x v="110"/>
    <s v="12"/>
    <s v="Federal Trust - Arra"/>
    <s v="12: Federal Trust - Arra"/>
    <s v="12160"/>
    <s v="EmgGrntMntlSbsUseDsdr-COVID-19"/>
    <x v="494"/>
    <s v="790.12160"/>
    <x v="2"/>
    <n v="200"/>
    <n v="0"/>
    <n v="0"/>
    <n v="0"/>
    <n v="0"/>
    <n v="1209789.56"/>
    <n v="93145"/>
    <d v="2023-08-07T12:58:53"/>
    <n v="4077"/>
    <n v="1"/>
    <n v="1"/>
  </r>
  <r>
    <x v="8"/>
    <s v="Health and Human Resources Secretariat"/>
    <n v="9"/>
    <s v="Health and Human Resources"/>
    <n v="9"/>
    <s v="Health and Human Resources Secretariat"/>
    <s v="Executive Branch"/>
    <n v="1"/>
    <n v="790"/>
    <s v="139000"/>
    <s v="Grants to Localities"/>
    <x v="110"/>
    <s v="12"/>
    <s v="Federal Trust - Arra"/>
    <s v="12: Federal Trust - Arra"/>
    <s v="12160"/>
    <s v="EmgGrntMntlSbsUseDsdr-COVID-19"/>
    <x v="494"/>
    <s v="790.12160"/>
    <x v="3"/>
    <n v="220"/>
    <n v="0"/>
    <n v="0"/>
    <n v="0"/>
    <n v="0"/>
    <n v="1512713.44"/>
    <n v="1269567.72"/>
    <d v="2023-08-07T12:58:53"/>
    <n v="4078"/>
    <n v="1"/>
    <n v="1"/>
  </r>
  <r>
    <x v="8"/>
    <s v="Health and Human Resources Secretariat"/>
    <n v="9"/>
    <s v="Health and Human Resources"/>
    <n v="9"/>
    <s v="Health and Human Resources Secretariat"/>
    <s v="Executive Branch"/>
    <n v="1"/>
    <n v="790"/>
    <s v="139000"/>
    <s v="Grants to Localities"/>
    <x v="110"/>
    <s v="12"/>
    <s v="Federal Trust - Arra"/>
    <s v="12: Federal Trust - Arra"/>
    <s v="12160"/>
    <s v="EmgGrntMntlSbsUseDsdr-COVID-19"/>
    <x v="494"/>
    <s v="790.12160"/>
    <x v="4"/>
    <n v="500"/>
    <n v="0"/>
    <n v="0"/>
    <n v="0"/>
    <n v="0"/>
    <n v="1209789.56"/>
    <n v="82145"/>
    <d v="2023-08-07T12:58:53"/>
    <n v="4079"/>
    <n v="1"/>
    <n v="1"/>
  </r>
  <r>
    <x v="8"/>
    <s v="Health and Human Resources Secretariat"/>
    <n v="9"/>
    <s v="Health and Human Resources"/>
    <n v="9"/>
    <s v="Health and Human Resources Secretariat"/>
    <s v="Executive Branch"/>
    <n v="1"/>
    <n v="790"/>
    <s v="139000"/>
    <s v="Grants to Localities"/>
    <x v="110"/>
    <s v="12"/>
    <s v="Federal Trust - Arra"/>
    <s v="12: Federal Trust - Arra"/>
    <s v="12220"/>
    <s v="SpcEdInfants/Families-COVID-19"/>
    <x v="496"/>
    <s v="790.12220"/>
    <x v="1"/>
    <n v="135"/>
    <n v="0"/>
    <n v="0"/>
    <n v="0"/>
    <n v="0"/>
    <n v="5103530"/>
    <n v="150306.5"/>
    <d v="2023-08-07T12:58:53"/>
    <n v="4080"/>
    <n v="1"/>
    <n v="1"/>
  </r>
  <r>
    <x v="8"/>
    <s v="Health and Human Resources Secretariat"/>
    <n v="9"/>
    <s v="Health and Human Resources"/>
    <n v="9"/>
    <s v="Health and Human Resources Secretariat"/>
    <s v="Executive Branch"/>
    <n v="1"/>
    <n v="790"/>
    <s v="139000"/>
    <s v="Grants to Localities"/>
    <x v="110"/>
    <s v="12"/>
    <s v="Federal Trust - Arra"/>
    <s v="12: Federal Trust - Arra"/>
    <s v="12220"/>
    <s v="SpcEdInfants/Families-COVID-19"/>
    <x v="496"/>
    <s v="790.12220"/>
    <x v="2"/>
    <n v="200"/>
    <n v="0"/>
    <n v="0"/>
    <n v="0"/>
    <n v="0"/>
    <n v="4953223"/>
    <n v="150306.5"/>
    <d v="2023-08-07T12:58:53"/>
    <n v="4081"/>
    <n v="1"/>
    <n v="1"/>
  </r>
  <r>
    <x v="8"/>
    <s v="Health and Human Resources Secretariat"/>
    <n v="9"/>
    <s v="Health and Human Resources"/>
    <n v="9"/>
    <s v="Health and Human Resources Secretariat"/>
    <s v="Executive Branch"/>
    <n v="1"/>
    <n v="790"/>
    <s v="139000"/>
    <s v="Grants to Localities"/>
    <x v="110"/>
    <s v="12"/>
    <s v="Federal Trust - Arra"/>
    <s v="12: Federal Trust - Arra"/>
    <s v="12220"/>
    <s v="SpcEdInfants/Families-COVID-19"/>
    <x v="496"/>
    <s v="790.12220"/>
    <x v="3"/>
    <n v="220"/>
    <n v="0"/>
    <n v="0"/>
    <n v="0"/>
    <n v="0"/>
    <n v="150307"/>
    <n v="0"/>
    <d v="2023-08-07T12:58:53"/>
    <n v="4082"/>
    <n v="1"/>
    <n v="1"/>
  </r>
  <r>
    <x v="8"/>
    <s v="Health and Human Resources Secretariat"/>
    <n v="9"/>
    <s v="Health and Human Resources"/>
    <n v="9"/>
    <s v="Health and Human Resources Secretariat"/>
    <s v="Executive Branch"/>
    <n v="1"/>
    <n v="790"/>
    <s v="139000"/>
    <s v="Grants to Localities"/>
    <x v="110"/>
    <s v="12"/>
    <s v="Federal Trust - Arra"/>
    <s v="12: Federal Trust - Arra"/>
    <s v="12220"/>
    <s v="SpcEdInfants/Families-COVID-19"/>
    <x v="496"/>
    <s v="790.12220"/>
    <x v="4"/>
    <n v="500"/>
    <n v="0"/>
    <n v="0"/>
    <n v="0"/>
    <n v="0"/>
    <n v="4953223"/>
    <n v="150306.5"/>
    <d v="2023-08-07T12:58:53"/>
    <n v="4083"/>
    <n v="1"/>
    <n v="1"/>
  </r>
  <r>
    <x v="8"/>
    <s v="Health and Human Resources Secretariat"/>
    <n v="9"/>
    <s v="Health and Human Resources"/>
    <n v="9"/>
    <s v="Health and Human Resources Secretariat"/>
    <s v="Executive Branch"/>
    <n v="1"/>
    <n v="792"/>
    <s v="140000"/>
    <s v="Mental Health Treatment Centers"/>
    <x v="111"/>
    <s v="02"/>
    <s v="Special"/>
    <s v="02: Special"/>
    <s v="02003"/>
    <s v="DBHDS Special Revenue Fund"/>
    <x v="488"/>
    <s v="792.02003"/>
    <x v="0"/>
    <n v="100"/>
    <n v="4130957.5099999988"/>
    <n v="14168451.5"/>
    <n v="15298699.830000002"/>
    <n v="13936371.339999992"/>
    <n v="13299260.100000001"/>
    <n v="10422366.940000001"/>
    <d v="2023-08-07T12:58:53"/>
    <n v="4084"/>
    <n v="1"/>
    <n v="1"/>
  </r>
  <r>
    <x v="8"/>
    <s v="Health and Human Resources Secretariat"/>
    <n v="9"/>
    <s v="Health and Human Resources"/>
    <n v="9"/>
    <s v="Health and Human Resources Secretariat"/>
    <s v="Executive Branch"/>
    <n v="1"/>
    <n v="792"/>
    <s v="140000"/>
    <s v="Mental Health Treatment Centers"/>
    <x v="111"/>
    <s v="02"/>
    <s v="Special"/>
    <s v="02: Special"/>
    <s v="02003"/>
    <s v="DBHDS Special Revenue Fund"/>
    <x v="488"/>
    <s v="792.02003"/>
    <x v="1"/>
    <n v="135"/>
    <n v="78331714"/>
    <n v="80041639.450000003"/>
    <n v="53362416"/>
    <n v="58928968"/>
    <n v="53928968"/>
    <n v="54794156"/>
    <d v="2023-08-07T12:58:53"/>
    <n v="4085"/>
    <n v="1"/>
    <n v="1"/>
  </r>
  <r>
    <x v="8"/>
    <s v="Health and Human Resources Secretariat"/>
    <n v="9"/>
    <s v="Health and Human Resources"/>
    <n v="9"/>
    <s v="Health and Human Resources Secretariat"/>
    <s v="Executive Branch"/>
    <n v="1"/>
    <n v="792"/>
    <s v="140000"/>
    <s v="Mental Health Treatment Centers"/>
    <x v="111"/>
    <s v="02"/>
    <s v="Special"/>
    <s v="02: Special"/>
    <s v="02003"/>
    <s v="DBHDS Special Revenue Fund"/>
    <x v="488"/>
    <s v="792.02003"/>
    <x v="2"/>
    <n v="200"/>
    <n v="75092749.959999934"/>
    <n v="58819406.070000067"/>
    <n v="45389132.030000046"/>
    <n v="46117287.939999983"/>
    <n v="41808030.140000023"/>
    <n v="40205066.909999982"/>
    <d v="2023-08-07T12:58:53"/>
    <n v="4086"/>
    <n v="1"/>
    <n v="1"/>
  </r>
  <r>
    <x v="8"/>
    <s v="Health and Human Resources Secretariat"/>
    <n v="9"/>
    <s v="Health and Human Resources"/>
    <n v="9"/>
    <s v="Health and Human Resources Secretariat"/>
    <s v="Executive Branch"/>
    <n v="1"/>
    <n v="792"/>
    <s v="140000"/>
    <s v="Mental Health Treatment Centers"/>
    <x v="111"/>
    <s v="02"/>
    <s v="Special"/>
    <s v="02: Special"/>
    <s v="02003"/>
    <s v="DBHDS Special Revenue Fund"/>
    <x v="488"/>
    <s v="792.02003"/>
    <x v="3"/>
    <n v="220"/>
    <n v="3238964.0400000662"/>
    <n v="21222233.379999936"/>
    <n v="7973283.9699999541"/>
    <n v="12811680.060000017"/>
    <n v="12120937.859999977"/>
    <n v="14589089.090000018"/>
    <d v="2023-08-07T12:58:53"/>
    <n v="4087"/>
    <n v="1"/>
    <n v="1"/>
  </r>
  <r>
    <x v="8"/>
    <s v="Health and Human Resources Secretariat"/>
    <n v="9"/>
    <s v="Health and Human Resources"/>
    <n v="9"/>
    <s v="Health and Human Resources Secretariat"/>
    <s v="Executive Branch"/>
    <n v="1"/>
    <n v="792"/>
    <s v="140000"/>
    <s v="Mental Health Treatment Centers"/>
    <x v="111"/>
    <s v="02"/>
    <s v="Special"/>
    <s v="02: Special"/>
    <s v="02003"/>
    <s v="DBHDS Special Revenue Fund"/>
    <x v="488"/>
    <s v="792.02003"/>
    <x v="4"/>
    <n v="500"/>
    <n v="52175740.419999994"/>
    <n v="61756946.06000001"/>
    <n v="37469334.360000014"/>
    <n v="32279959.449999977"/>
    <n v="33851104.530000001"/>
    <n v="37578173.749999985"/>
    <d v="2023-08-07T12:58:53"/>
    <n v="4088"/>
    <n v="1"/>
    <n v="1"/>
  </r>
  <r>
    <x v="8"/>
    <s v="Health and Human Resources Secretariat"/>
    <n v="9"/>
    <s v="Health and Human Resources"/>
    <n v="9"/>
    <s v="Health and Human Resources Secretariat"/>
    <s v="Executive Branch"/>
    <n v="1"/>
    <n v="792"/>
    <s v="140000"/>
    <s v="Mental Health Treatment Centers"/>
    <x v="111"/>
    <s v="02"/>
    <s v="Special"/>
    <s v="02: Special"/>
    <s v="02860"/>
    <s v="Recycl Mtrl Sales-Nongen/NonHE"/>
    <x v="149"/>
    <s v="792.02860"/>
    <x v="0"/>
    <n v="100"/>
    <n v="13064.63"/>
    <n v="14590.559999999998"/>
    <n v="15584.689999999999"/>
    <n v="19475.920000000002"/>
    <n v="24898.55"/>
    <n v="28031.78"/>
    <d v="2023-08-07T12:58:53"/>
    <n v="4089"/>
    <n v="1"/>
    <n v="1"/>
  </r>
  <r>
    <x v="8"/>
    <s v="Health and Human Resources Secretariat"/>
    <n v="9"/>
    <s v="Health and Human Resources"/>
    <n v="9"/>
    <s v="Health and Human Resources Secretariat"/>
    <s v="Executive Branch"/>
    <n v="1"/>
    <n v="792"/>
    <s v="140000"/>
    <s v="Mental Health Treatment Centers"/>
    <x v="111"/>
    <s v="02"/>
    <s v="Special"/>
    <s v="02: Special"/>
    <s v="02860"/>
    <s v="Recycl Mtrl Sales-Nongen/NonHE"/>
    <x v="149"/>
    <s v="792.02860"/>
    <x v="1"/>
    <n v="135"/>
    <n v="0"/>
    <n v="389.7"/>
    <n v="0"/>
    <n v="0"/>
    <n v="0"/>
    <n v="0"/>
    <d v="2023-08-07T12:58:53"/>
    <n v="4090"/>
    <n v="1"/>
    <n v="1"/>
  </r>
  <r>
    <x v="8"/>
    <s v="Health and Human Resources Secretariat"/>
    <n v="9"/>
    <s v="Health and Human Resources"/>
    <n v="9"/>
    <s v="Health and Human Resources Secretariat"/>
    <s v="Executive Branch"/>
    <n v="1"/>
    <n v="792"/>
    <s v="140000"/>
    <s v="Mental Health Treatment Centers"/>
    <x v="111"/>
    <s v="02"/>
    <s v="Special"/>
    <s v="02: Special"/>
    <s v="02860"/>
    <s v="Recycl Mtrl Sales-Nongen/NonHE"/>
    <x v="149"/>
    <s v="792.02860"/>
    <x v="2"/>
    <n v="200"/>
    <n v="0"/>
    <n v="389.7"/>
    <n v="0"/>
    <n v="0"/>
    <n v="0"/>
    <n v="0"/>
    <d v="2023-08-07T12:58:53"/>
    <n v="4091"/>
    <n v="1"/>
    <n v="1"/>
  </r>
  <r>
    <x v="8"/>
    <s v="Health and Human Resources Secretariat"/>
    <n v="9"/>
    <s v="Health and Human Resources"/>
    <n v="9"/>
    <s v="Health and Human Resources Secretariat"/>
    <s v="Executive Branch"/>
    <n v="1"/>
    <n v="792"/>
    <s v="140000"/>
    <s v="Mental Health Treatment Centers"/>
    <x v="111"/>
    <s v="02"/>
    <s v="Special"/>
    <s v="02: Special"/>
    <s v="02860"/>
    <s v="Recycl Mtrl Sales-Nongen/NonHE"/>
    <x v="149"/>
    <s v="792.02860"/>
    <x v="4"/>
    <n v="500"/>
    <n v="5379.96"/>
    <n v="2020.53"/>
    <n v="994.13000000000011"/>
    <n v="3891.23"/>
    <n v="5422.63"/>
    <n v="3133.23"/>
    <d v="2023-08-07T12:58:53"/>
    <n v="4092"/>
    <n v="1"/>
    <n v="1"/>
  </r>
  <r>
    <x v="8"/>
    <s v="Health and Human Resources Secretariat"/>
    <n v="9"/>
    <s v="Health and Human Resources"/>
    <n v="9"/>
    <s v="Health and Human Resources Secretariat"/>
    <s v="Executive Branch"/>
    <n v="1"/>
    <n v="792"/>
    <s v="140000"/>
    <s v="Mental Health Treatment Centers"/>
    <x v="111"/>
    <s v="02"/>
    <s v="Special"/>
    <s v="02: Special"/>
    <s v="02870"/>
    <s v="Surp Suppy/Equip Sale-GF-NonHE"/>
    <x v="33"/>
    <s v="792.02870"/>
    <x v="0"/>
    <n v="100"/>
    <n v="57545.079999999987"/>
    <n v="63509.55"/>
    <n v="82689.850000000006"/>
    <n v="85520.24"/>
    <n v="148294.85"/>
    <n v="169202.75"/>
    <d v="2023-08-07T12:58:53"/>
    <n v="4093"/>
    <n v="1"/>
    <n v="1"/>
  </r>
  <r>
    <x v="8"/>
    <s v="Health and Human Resources Secretariat"/>
    <n v="9"/>
    <s v="Health and Human Resources"/>
    <n v="9"/>
    <s v="Health and Human Resources Secretariat"/>
    <s v="Executive Branch"/>
    <n v="1"/>
    <n v="792"/>
    <s v="140000"/>
    <s v="Mental Health Treatment Centers"/>
    <x v="111"/>
    <s v="02"/>
    <s v="Special"/>
    <s v="02: Special"/>
    <s v="02870"/>
    <s v="Surp Suppy/Equip Sale-GF-NonHE"/>
    <x v="33"/>
    <s v="792.02870"/>
    <x v="1"/>
    <n v="135"/>
    <n v="0"/>
    <n v="700.85"/>
    <n v="0"/>
    <n v="0"/>
    <n v="0"/>
    <n v="0"/>
    <d v="2023-08-07T12:58:53"/>
    <n v="4094"/>
    <n v="1"/>
    <n v="1"/>
  </r>
  <r>
    <x v="8"/>
    <s v="Health and Human Resources Secretariat"/>
    <n v="9"/>
    <s v="Health and Human Resources"/>
    <n v="9"/>
    <s v="Health and Human Resources Secretariat"/>
    <s v="Executive Branch"/>
    <n v="1"/>
    <n v="792"/>
    <s v="140000"/>
    <s v="Mental Health Treatment Centers"/>
    <x v="111"/>
    <s v="02"/>
    <s v="Special"/>
    <s v="02: Special"/>
    <s v="02870"/>
    <s v="Surp Suppy/Equip Sale-GF-NonHE"/>
    <x v="33"/>
    <s v="792.02870"/>
    <x v="2"/>
    <n v="200"/>
    <n v="0"/>
    <n v="700.85"/>
    <n v="0"/>
    <n v="0"/>
    <n v="0"/>
    <n v="0"/>
    <d v="2023-08-07T12:58:53"/>
    <n v="4095"/>
    <n v="1"/>
    <n v="1"/>
  </r>
  <r>
    <x v="8"/>
    <s v="Health and Human Resources Secretariat"/>
    <n v="9"/>
    <s v="Health and Human Resources"/>
    <n v="9"/>
    <s v="Health and Human Resources Secretariat"/>
    <s v="Executive Branch"/>
    <n v="1"/>
    <n v="792"/>
    <s v="140000"/>
    <s v="Mental Health Treatment Centers"/>
    <x v="111"/>
    <s v="02"/>
    <s v="Special"/>
    <s v="02: Special"/>
    <s v="02870"/>
    <s v="Surp Suppy/Equip Sale-GF-NonHE"/>
    <x v="33"/>
    <s v="792.02870"/>
    <x v="4"/>
    <n v="500"/>
    <n v="25481.71"/>
    <n v="6665.3200000000006"/>
    <n v="19222.8"/>
    <n v="2846.55"/>
    <n v="62774.61"/>
    <n v="20907.900000000001"/>
    <d v="2023-08-07T12:58:53"/>
    <n v="4096"/>
    <n v="1"/>
    <n v="1"/>
  </r>
  <r>
    <x v="8"/>
    <s v="Health and Human Resources Secretariat"/>
    <n v="9"/>
    <s v="Health and Human Resources"/>
    <n v="9"/>
    <s v="Health and Human Resources Secretariat"/>
    <s v="Executive Branch"/>
    <n v="1"/>
    <n v="792"/>
    <s v="140000"/>
    <s v="Mental Health Treatment Centers"/>
    <x v="111"/>
    <s v="02"/>
    <s v="Special"/>
    <s v="02: Special"/>
    <s v="02880"/>
    <s v="Surp Supply/Equip-NonGF-NonHE"/>
    <x v="122"/>
    <s v="792.02880"/>
    <x v="0"/>
    <n v="100"/>
    <n v="20481.009999999998"/>
    <n v="26585.87"/>
    <n v="37872.949999999997"/>
    <n v="47856.19"/>
    <n v="54571.19"/>
    <n v="61862.829999999994"/>
    <d v="2023-08-07T12:58:53"/>
    <n v="4097"/>
    <n v="1"/>
    <n v="1"/>
  </r>
  <r>
    <x v="8"/>
    <s v="Health and Human Resources Secretariat"/>
    <n v="9"/>
    <s v="Health and Human Resources"/>
    <n v="9"/>
    <s v="Health and Human Resources Secretariat"/>
    <s v="Executive Branch"/>
    <n v="1"/>
    <n v="792"/>
    <s v="140000"/>
    <s v="Mental Health Treatment Centers"/>
    <x v="111"/>
    <s v="02"/>
    <s v="Special"/>
    <s v="02: Special"/>
    <s v="02880"/>
    <s v="Surp Supply/Equip-NonGF-NonHE"/>
    <x v="122"/>
    <s v="792.02880"/>
    <x v="4"/>
    <n v="500"/>
    <n v="7803.51"/>
    <n v="6285.7"/>
    <n v="11287.08"/>
    <n v="9983.24"/>
    <n v="6715"/>
    <n v="7291.64"/>
    <d v="2023-08-07T12:58:53"/>
    <n v="4098"/>
    <n v="1"/>
    <n v="1"/>
  </r>
  <r>
    <x v="8"/>
    <s v="Health and Human Resources Secretariat"/>
    <n v="9"/>
    <s v="Health and Human Resources"/>
    <n v="9"/>
    <s v="Health and Human Resources Secretariat"/>
    <s v="Executive Branch"/>
    <n v="1"/>
    <n v="792"/>
    <s v="140000"/>
    <s v="Mental Health Treatment Centers"/>
    <x v="111"/>
    <s v="02"/>
    <s v="Special"/>
    <s v="02: Special"/>
    <s v="02900"/>
    <s v="Insurance Recovery"/>
    <x v="48"/>
    <s v="792.02900"/>
    <x v="0"/>
    <n v="100"/>
    <n v="59567.71"/>
    <n v="419399.80000000005"/>
    <n v="600640.14"/>
    <n v="600640.14"/>
    <n v="99024.62"/>
    <n v="6750"/>
    <d v="2023-08-07T12:58:53"/>
    <n v="4099"/>
    <n v="1"/>
    <n v="1"/>
  </r>
  <r>
    <x v="8"/>
    <s v="Health and Human Resources Secretariat"/>
    <n v="9"/>
    <s v="Health and Human Resources"/>
    <n v="9"/>
    <s v="Health and Human Resources Secretariat"/>
    <s v="Executive Branch"/>
    <n v="1"/>
    <n v="792"/>
    <s v="140000"/>
    <s v="Mental Health Treatment Centers"/>
    <x v="111"/>
    <s v="02"/>
    <s v="Special"/>
    <s v="02: Special"/>
    <s v="02900"/>
    <s v="Insurance Recovery"/>
    <x v="48"/>
    <s v="792.02900"/>
    <x v="1"/>
    <n v="135"/>
    <n v="0"/>
    <n v="1000000"/>
    <n v="75000"/>
    <n v="0"/>
    <n v="0"/>
    <n v="0"/>
    <d v="2023-08-07T12:58:53"/>
    <n v="4100"/>
    <n v="1"/>
    <n v="1"/>
  </r>
  <r>
    <x v="8"/>
    <s v="Health and Human Resources Secretariat"/>
    <n v="9"/>
    <s v="Health and Human Resources"/>
    <n v="9"/>
    <s v="Health and Human Resources Secretariat"/>
    <s v="Executive Branch"/>
    <n v="1"/>
    <n v="792"/>
    <s v="140000"/>
    <s v="Mental Health Treatment Centers"/>
    <x v="111"/>
    <s v="02"/>
    <s v="Special"/>
    <s v="02: Special"/>
    <s v="02900"/>
    <s v="Insurance Recovery"/>
    <x v="48"/>
    <s v="792.02900"/>
    <x v="2"/>
    <n v="200"/>
    <n v="0"/>
    <n v="884338.47999999975"/>
    <n v="68000"/>
    <n v="0"/>
    <n v="0"/>
    <n v="0"/>
    <d v="2023-08-07T12:58:53"/>
    <n v="4101"/>
    <n v="1"/>
    <n v="1"/>
  </r>
  <r>
    <x v="8"/>
    <s v="Health and Human Resources Secretariat"/>
    <n v="9"/>
    <s v="Health and Human Resources"/>
    <n v="9"/>
    <s v="Health and Human Resources Secretariat"/>
    <s v="Executive Branch"/>
    <n v="1"/>
    <n v="792"/>
    <s v="140000"/>
    <s v="Mental Health Treatment Centers"/>
    <x v="111"/>
    <s v="02"/>
    <s v="Special"/>
    <s v="02: Special"/>
    <s v="02900"/>
    <s v="Insurance Recovery"/>
    <x v="48"/>
    <s v="792.02900"/>
    <x v="3"/>
    <n v="220"/>
    <n v="0"/>
    <n v="115661.52000000025"/>
    <n v="7000"/>
    <n v="0"/>
    <n v="0"/>
    <n v="0"/>
    <d v="2023-08-07T12:58:53"/>
    <n v="4102"/>
    <n v="1"/>
    <n v="1"/>
  </r>
  <r>
    <x v="8"/>
    <s v="Health and Human Resources Secretariat"/>
    <n v="9"/>
    <s v="Health and Human Resources"/>
    <n v="9"/>
    <s v="Health and Human Resources Secretariat"/>
    <s v="Executive Branch"/>
    <n v="1"/>
    <n v="792"/>
    <s v="140000"/>
    <s v="Mental Health Treatment Centers"/>
    <x v="111"/>
    <s v="02"/>
    <s v="Special"/>
    <s v="02: Special"/>
    <s v="02900"/>
    <s v="Insurance Recovery"/>
    <x v="48"/>
    <s v="792.02900"/>
    <x v="4"/>
    <n v="500"/>
    <n v="6604"/>
    <n v="750193.4"/>
    <n v="249240.34"/>
    <n v="0"/>
    <n v="0"/>
    <n v="6750"/>
    <d v="2023-08-07T12:58:53"/>
    <n v="4103"/>
    <n v="1"/>
    <n v="1"/>
  </r>
  <r>
    <x v="8"/>
    <s v="Health and Human Resources Secretariat"/>
    <n v="9"/>
    <s v="Health and Human Resources"/>
    <n v="9"/>
    <s v="Health and Human Resources Secretariat"/>
    <s v="Executive Branch"/>
    <n v="1"/>
    <n v="792"/>
    <s v="140000"/>
    <s v="Mental Health Treatment Centers"/>
    <x v="111"/>
    <s v="10"/>
    <s v="Federal Trust"/>
    <s v="10: Federal Trust"/>
    <s v="10000"/>
    <s v="Federal Trust"/>
    <x v="6"/>
    <s v="792.10000"/>
    <x v="0"/>
    <n v="100"/>
    <n v="21006.43"/>
    <n v="21006.43"/>
    <n v="21006.43"/>
    <n v="25154.170000000002"/>
    <n v="21006.43"/>
    <n v="19499.8"/>
    <d v="2023-08-07T12:58:53"/>
    <n v="4104"/>
    <n v="1"/>
    <n v="1"/>
  </r>
  <r>
    <x v="8"/>
    <s v="Health and Human Resources Secretariat"/>
    <n v="9"/>
    <s v="Health and Human Resources"/>
    <n v="9"/>
    <s v="Health and Human Resources Secretariat"/>
    <s v="Executive Branch"/>
    <n v="1"/>
    <n v="792"/>
    <s v="140000"/>
    <s v="Mental Health Treatment Centers"/>
    <x v="111"/>
    <s v="10"/>
    <s v="Federal Trust"/>
    <s v="10: Federal Trust"/>
    <s v="10000"/>
    <s v="Federal Trust"/>
    <x v="6"/>
    <s v="792.10000"/>
    <x v="1"/>
    <n v="135"/>
    <n v="200000"/>
    <n v="200000"/>
    <n v="200000"/>
    <n v="382574.06"/>
    <n v="200000"/>
    <n v="200000"/>
    <d v="2023-08-07T12:58:53"/>
    <n v="4105"/>
    <n v="1"/>
    <n v="1"/>
  </r>
  <r>
    <x v="8"/>
    <s v="Health and Human Resources Secretariat"/>
    <n v="9"/>
    <s v="Health and Human Resources"/>
    <n v="9"/>
    <s v="Health and Human Resources Secretariat"/>
    <s v="Executive Branch"/>
    <n v="1"/>
    <n v="792"/>
    <s v="140000"/>
    <s v="Mental Health Treatment Centers"/>
    <x v="111"/>
    <s v="10"/>
    <s v="Federal Trust"/>
    <s v="10: Federal Trust"/>
    <s v="10000"/>
    <s v="Federal Trust"/>
    <x v="6"/>
    <s v="792.10000"/>
    <x v="2"/>
    <n v="200"/>
    <n v="48157.91"/>
    <n v="48623.26"/>
    <n v="61915.33"/>
    <n v="39072.04"/>
    <n v="31886.14"/>
    <n v="43546.54"/>
    <d v="2023-08-07T12:58:53"/>
    <n v="4106"/>
    <n v="1"/>
    <n v="1"/>
  </r>
  <r>
    <x v="8"/>
    <s v="Health and Human Resources Secretariat"/>
    <n v="9"/>
    <s v="Health and Human Resources"/>
    <n v="9"/>
    <s v="Health and Human Resources Secretariat"/>
    <s v="Executive Branch"/>
    <n v="1"/>
    <n v="792"/>
    <s v="140000"/>
    <s v="Mental Health Treatment Centers"/>
    <x v="111"/>
    <s v="10"/>
    <s v="Federal Trust"/>
    <s v="10: Federal Trust"/>
    <s v="10000"/>
    <s v="Federal Trust"/>
    <x v="6"/>
    <s v="792.10000"/>
    <x v="3"/>
    <n v="220"/>
    <n v="151842.09"/>
    <n v="151376.74"/>
    <n v="138084.66999999998"/>
    <n v="343502.02"/>
    <n v="168113.86"/>
    <n v="156453.46"/>
    <d v="2023-08-07T12:58:53"/>
    <n v="4107"/>
    <n v="1"/>
    <n v="1"/>
  </r>
  <r>
    <x v="8"/>
    <s v="Health and Human Resources Secretariat"/>
    <n v="9"/>
    <s v="Health and Human Resources"/>
    <n v="9"/>
    <s v="Health and Human Resources Secretariat"/>
    <s v="Executive Branch"/>
    <n v="1"/>
    <n v="792"/>
    <s v="140000"/>
    <s v="Mental Health Treatment Centers"/>
    <x v="111"/>
    <s v="10"/>
    <s v="Federal Trust"/>
    <s v="10: Federal Trust"/>
    <s v="10100"/>
    <s v="CARESActPrvdrReliefFd-COVID-19"/>
    <x v="456"/>
    <s v="792.10100"/>
    <x v="0"/>
    <n v="100"/>
    <n v="0"/>
    <n v="0"/>
    <n v="993912.06"/>
    <n v="4188404.77"/>
    <n v="189.52999999991152"/>
    <n v="189.53"/>
    <d v="2023-08-07T12:58:53"/>
    <n v="4108"/>
    <n v="1"/>
    <n v="1"/>
  </r>
  <r>
    <x v="8"/>
    <s v="Health and Human Resources Secretariat"/>
    <n v="9"/>
    <s v="Health and Human Resources"/>
    <n v="9"/>
    <s v="Health and Human Resources Secretariat"/>
    <s v="Executive Branch"/>
    <n v="1"/>
    <n v="792"/>
    <s v="140000"/>
    <s v="Mental Health Treatment Centers"/>
    <x v="111"/>
    <s v="10"/>
    <s v="Federal Trust"/>
    <s v="10: Federal Trust"/>
    <s v="10100"/>
    <s v="CARESActPrvdrReliefFd-COVID-19"/>
    <x v="456"/>
    <s v="792.10100"/>
    <x v="1"/>
    <n v="135"/>
    <n v="0"/>
    <n v="0"/>
    <n v="1358985.06"/>
    <n v="6131693.5799999991"/>
    <n v="4188215.24"/>
    <n v="0"/>
    <d v="2023-08-07T12:58:53"/>
    <n v="4109"/>
    <n v="1"/>
    <n v="1"/>
  </r>
  <r>
    <x v="8"/>
    <s v="Health and Human Resources Secretariat"/>
    <n v="9"/>
    <s v="Health and Human Resources"/>
    <n v="9"/>
    <s v="Health and Human Resources Secretariat"/>
    <s v="Executive Branch"/>
    <n v="1"/>
    <n v="792"/>
    <s v="140000"/>
    <s v="Mental Health Treatment Centers"/>
    <x v="111"/>
    <s v="10"/>
    <s v="Federal Trust"/>
    <s v="10: Federal Trust"/>
    <s v="10100"/>
    <s v="CARESActPrvdrReliefFd-COVID-19"/>
    <x v="456"/>
    <s v="792.10100"/>
    <x v="2"/>
    <n v="200"/>
    <n v="0"/>
    <n v="0"/>
    <n v="477573"/>
    <n v="2104635.7300000014"/>
    <n v="2416501.1599999988"/>
    <n v="0"/>
    <d v="2023-08-07T12:58:53"/>
    <n v="4110"/>
    <n v="1"/>
    <n v="1"/>
  </r>
  <r>
    <x v="8"/>
    <s v="Health and Human Resources Secretariat"/>
    <n v="9"/>
    <s v="Health and Human Resources"/>
    <n v="9"/>
    <s v="Health and Human Resources Secretariat"/>
    <s v="Executive Branch"/>
    <n v="1"/>
    <n v="792"/>
    <s v="140000"/>
    <s v="Mental Health Treatment Centers"/>
    <x v="111"/>
    <s v="10"/>
    <s v="Federal Trust"/>
    <s v="10: Federal Trust"/>
    <s v="10100"/>
    <s v="CARESActPrvdrReliefFd-COVID-19"/>
    <x v="456"/>
    <s v="792.10100"/>
    <x v="3"/>
    <n v="220"/>
    <n v="0"/>
    <n v="0"/>
    <n v="881412.06"/>
    <n v="4027057.8499999978"/>
    <n v="1771714.0800000015"/>
    <n v="0"/>
    <d v="2023-08-07T12:58:53"/>
    <n v="4111"/>
    <n v="1"/>
    <n v="1"/>
  </r>
  <r>
    <x v="8"/>
    <s v="Health and Human Resources Secretariat"/>
    <n v="9"/>
    <s v="Health and Human Resources"/>
    <n v="9"/>
    <s v="Health and Human Resources Secretariat"/>
    <s v="Executive Branch"/>
    <n v="1"/>
    <n v="792"/>
    <s v="140000"/>
    <s v="Mental Health Treatment Centers"/>
    <x v="111"/>
    <s v="10"/>
    <s v="Federal Trust"/>
    <s v="10: Federal Trust"/>
    <s v="10100"/>
    <s v="CARESActPrvdrReliefFd-COVID-19"/>
    <x v="456"/>
    <s v="792.10100"/>
    <x v="4"/>
    <n v="500"/>
    <n v="0"/>
    <n v="0"/>
    <n v="1471485.06"/>
    <n v="5299128.4399999995"/>
    <n v="1771714.08"/>
    <n v="0"/>
    <d v="2023-08-07T12:58:53"/>
    <n v="4112"/>
    <n v="1"/>
    <n v="1"/>
  </r>
  <r>
    <x v="8"/>
    <s v="Health and Human Resources Secretariat"/>
    <n v="9"/>
    <s v="Health and Human Resources"/>
    <n v="9"/>
    <s v="Health and Human Resources Secretariat"/>
    <s v="Executive Branch"/>
    <n v="1"/>
    <n v="792"/>
    <s v="140000"/>
    <s v="Mental Health Treatment Centers"/>
    <x v="111"/>
    <s v="10"/>
    <s v="Federal Trust"/>
    <s v="10: Federal Trust"/>
    <s v="10110"/>
    <s v="CARESActRlfFd?General-COVID-19"/>
    <x v="2"/>
    <s v="792.10110"/>
    <x v="0"/>
    <n v="100"/>
    <n v="0"/>
    <n v="0"/>
    <n v="0"/>
    <n v="157610.25"/>
    <n v="0"/>
    <n v="0"/>
    <d v="2023-08-07T12:58:53"/>
    <n v="4113"/>
    <n v="1"/>
    <n v="1"/>
  </r>
  <r>
    <x v="8"/>
    <s v="Health and Human Resources Secretariat"/>
    <n v="9"/>
    <s v="Health and Human Resources"/>
    <n v="9"/>
    <s v="Health and Human Resources Secretariat"/>
    <s v="Executive Branch"/>
    <n v="1"/>
    <n v="792"/>
    <s v="140000"/>
    <s v="Mental Health Treatment Centers"/>
    <x v="111"/>
    <s v="10"/>
    <s v="Federal Trust"/>
    <s v="10: Federal Trust"/>
    <s v="10110"/>
    <s v="CARESActRlfFd?General-COVID-19"/>
    <x v="2"/>
    <s v="792.10110"/>
    <x v="1"/>
    <n v="135"/>
    <n v="0"/>
    <n v="0"/>
    <n v="0"/>
    <n v="2770724.3"/>
    <n v="255601"/>
    <n v="0"/>
    <d v="2023-08-07T12:58:53"/>
    <n v="4114"/>
    <n v="1"/>
    <n v="1"/>
  </r>
  <r>
    <x v="8"/>
    <s v="Health and Human Resources Secretariat"/>
    <n v="9"/>
    <s v="Health and Human Resources"/>
    <n v="9"/>
    <s v="Health and Human Resources Secretariat"/>
    <s v="Executive Branch"/>
    <n v="1"/>
    <n v="792"/>
    <s v="140000"/>
    <s v="Mental Health Treatment Centers"/>
    <x v="111"/>
    <s v="10"/>
    <s v="Federal Trust"/>
    <s v="10: Federal Trust"/>
    <s v="10110"/>
    <s v="CARESActRlfFd?General-COVID-19"/>
    <x v="2"/>
    <s v="792.10110"/>
    <x v="2"/>
    <n v="200"/>
    <n v="0"/>
    <n v="0"/>
    <n v="0"/>
    <n v="1822943.05"/>
    <n v="255601"/>
    <n v="0"/>
    <d v="2023-08-07T12:58:53"/>
    <n v="4115"/>
    <n v="1"/>
    <n v="1"/>
  </r>
  <r>
    <x v="8"/>
    <s v="Health and Human Resources Secretariat"/>
    <n v="9"/>
    <s v="Health and Human Resources"/>
    <n v="9"/>
    <s v="Health and Human Resources Secretariat"/>
    <s v="Executive Branch"/>
    <n v="1"/>
    <n v="792"/>
    <s v="140000"/>
    <s v="Mental Health Treatment Centers"/>
    <x v="111"/>
    <s v="10"/>
    <s v="Federal Trust"/>
    <s v="10: Federal Trust"/>
    <s v="10110"/>
    <s v="CARESActRlfFd?General-COVID-19"/>
    <x v="2"/>
    <s v="792.10110"/>
    <x v="3"/>
    <n v="220"/>
    <n v="0"/>
    <n v="0"/>
    <n v="0"/>
    <n v="947781.24999999977"/>
    <n v="0"/>
    <n v="0"/>
    <d v="2023-08-07T12:58:53"/>
    <n v="4116"/>
    <n v="1"/>
    <n v="1"/>
  </r>
  <r>
    <x v="8"/>
    <s v="Health and Human Resources Secretariat"/>
    <n v="9"/>
    <s v="Health and Human Resources"/>
    <n v="9"/>
    <s v="Health and Human Resources Secretariat"/>
    <s v="Executive Branch"/>
    <n v="1"/>
    <n v="792"/>
    <s v="140000"/>
    <s v="Mental Health Treatment Centers"/>
    <x v="111"/>
    <s v="10"/>
    <s v="Federal Trust"/>
    <s v="10: Federal Trust"/>
    <s v="10170"/>
    <s v="Epi&amp;LabCpctyInfctsDis-COVID-19"/>
    <x v="86"/>
    <s v="792.10170"/>
    <x v="0"/>
    <n v="100"/>
    <n v="0"/>
    <n v="0"/>
    <n v="0"/>
    <n v="0"/>
    <n v="231532.49"/>
    <n v="63199.240000000005"/>
    <d v="2023-08-07T12:58:53"/>
    <n v="4117"/>
    <n v="1"/>
    <n v="1"/>
  </r>
  <r>
    <x v="8"/>
    <s v="Health and Human Resources Secretariat"/>
    <n v="9"/>
    <s v="Health and Human Resources"/>
    <n v="9"/>
    <s v="Health and Human Resources Secretariat"/>
    <s v="Executive Branch"/>
    <n v="1"/>
    <n v="792"/>
    <s v="140000"/>
    <s v="Mental Health Treatment Centers"/>
    <x v="111"/>
    <s v="10"/>
    <s v="Federal Trust"/>
    <s v="10: Federal Trust"/>
    <s v="10170"/>
    <s v="Epi&amp;LabCpctyInfctsDis-COVID-19"/>
    <x v="86"/>
    <s v="792.10170"/>
    <x v="1"/>
    <n v="135"/>
    <n v="0"/>
    <n v="0"/>
    <n v="0"/>
    <n v="0"/>
    <n v="2965896"/>
    <n v="830936"/>
    <d v="2023-08-07T12:58:53"/>
    <n v="4118"/>
    <n v="1"/>
    <n v="1"/>
  </r>
  <r>
    <x v="8"/>
    <s v="Health and Human Resources Secretariat"/>
    <n v="9"/>
    <s v="Health and Human Resources"/>
    <n v="9"/>
    <s v="Health and Human Resources Secretariat"/>
    <s v="Executive Branch"/>
    <n v="1"/>
    <n v="792"/>
    <s v="140000"/>
    <s v="Mental Health Treatment Centers"/>
    <x v="111"/>
    <s v="10"/>
    <s v="Federal Trust"/>
    <s v="10: Federal Trust"/>
    <s v="10170"/>
    <s v="Epi&amp;LabCpctyInfctsDis-COVID-19"/>
    <x v="86"/>
    <s v="792.10170"/>
    <x v="2"/>
    <n v="200"/>
    <n v="0"/>
    <n v="0"/>
    <n v="0"/>
    <n v="0"/>
    <n v="145587.99999999997"/>
    <n v="329304.49"/>
    <d v="2023-08-07T12:58:53"/>
    <n v="4119"/>
    <n v="1"/>
    <n v="1"/>
  </r>
  <r>
    <x v="8"/>
    <s v="Health and Human Resources Secretariat"/>
    <n v="9"/>
    <s v="Health and Human Resources"/>
    <n v="9"/>
    <s v="Health and Human Resources Secretariat"/>
    <s v="Executive Branch"/>
    <n v="1"/>
    <n v="792"/>
    <s v="140000"/>
    <s v="Mental Health Treatment Centers"/>
    <x v="111"/>
    <s v="10"/>
    <s v="Federal Trust"/>
    <s v="10: Federal Trust"/>
    <s v="10170"/>
    <s v="Epi&amp;LabCpctyInfctsDis-COVID-19"/>
    <x v="86"/>
    <s v="792.10170"/>
    <x v="3"/>
    <n v="220"/>
    <n v="0"/>
    <n v="0"/>
    <n v="0"/>
    <n v="0"/>
    <n v="2820308"/>
    <n v="501631.51"/>
    <d v="2023-08-07T12:58:53"/>
    <n v="4120"/>
    <n v="1"/>
    <n v="1"/>
  </r>
  <r>
    <x v="8"/>
    <s v="Health and Human Resources Secretariat"/>
    <n v="9"/>
    <s v="Health and Human Resources"/>
    <n v="9"/>
    <s v="Health and Human Resources Secretariat"/>
    <s v="Executive Branch"/>
    <n v="1"/>
    <n v="792"/>
    <s v="140000"/>
    <s v="Mental Health Treatment Centers"/>
    <x v="111"/>
    <s v="12"/>
    <s v="Federal Trust - Arra"/>
    <s v="12: Federal Trust - Arra"/>
    <s v="12110"/>
    <s v="ARP-CrvStLoclFisRecFd-COVID-19"/>
    <x v="10"/>
    <s v="792.12110"/>
    <x v="0"/>
    <n v="100"/>
    <n v="0"/>
    <n v="0"/>
    <n v="0"/>
    <n v="0"/>
    <n v="19460585.280000001"/>
    <n v="48368768.620000005"/>
    <d v="2023-08-07T12:58:53"/>
    <n v="4121"/>
    <n v="1"/>
    <n v="1"/>
  </r>
  <r>
    <x v="8"/>
    <s v="Health and Human Resources Secretariat"/>
    <n v="9"/>
    <s v="Health and Human Resources"/>
    <n v="9"/>
    <s v="Health and Human Resources Secretariat"/>
    <s v="Executive Branch"/>
    <n v="1"/>
    <n v="792"/>
    <s v="140000"/>
    <s v="Mental Health Treatment Centers"/>
    <x v="111"/>
    <s v="12"/>
    <s v="Federal Trust - Arra"/>
    <s v="12: Federal Trust - Arra"/>
    <s v="12110"/>
    <s v="ARP-CrvStLoclFisRecFd-COVID-19"/>
    <x v="10"/>
    <s v="792.12110"/>
    <x v="1"/>
    <n v="135"/>
    <n v="0"/>
    <n v="0"/>
    <n v="0"/>
    <n v="0"/>
    <n v="38160567"/>
    <n v="48390581"/>
    <d v="2023-08-07T12:58:53"/>
    <n v="4122"/>
    <n v="1"/>
    <n v="1"/>
  </r>
  <r>
    <x v="8"/>
    <s v="Health and Human Resources Secretariat"/>
    <n v="9"/>
    <s v="Health and Human Resources"/>
    <n v="9"/>
    <s v="Health and Human Resources Secretariat"/>
    <s v="Executive Branch"/>
    <n v="1"/>
    <n v="792"/>
    <s v="140000"/>
    <s v="Mental Health Treatment Centers"/>
    <x v="111"/>
    <s v="12"/>
    <s v="Federal Trust - Arra"/>
    <s v="12: Federal Trust - Arra"/>
    <s v="12110"/>
    <s v="ARP-CrvStLoclFisRecFd-COVID-19"/>
    <x v="10"/>
    <s v="792.12110"/>
    <x v="2"/>
    <n v="200"/>
    <n v="0"/>
    <n v="0"/>
    <n v="0"/>
    <n v="0"/>
    <n v="18699981.720000006"/>
    <n v="16811227.66"/>
    <d v="2023-08-07T12:58:53"/>
    <n v="4123"/>
    <n v="1"/>
    <n v="1"/>
  </r>
  <r>
    <x v="8"/>
    <s v="Health and Human Resources Secretariat"/>
    <n v="9"/>
    <s v="Health and Human Resources"/>
    <n v="9"/>
    <s v="Health and Human Resources Secretariat"/>
    <s v="Executive Branch"/>
    <n v="1"/>
    <n v="792"/>
    <s v="140000"/>
    <s v="Mental Health Treatment Centers"/>
    <x v="111"/>
    <s v="12"/>
    <s v="Federal Trust - Arra"/>
    <s v="12: Federal Trust - Arra"/>
    <s v="12110"/>
    <s v="ARP-CrvStLoclFisRecFd-COVID-19"/>
    <x v="10"/>
    <s v="792.12110"/>
    <x v="3"/>
    <n v="220"/>
    <n v="0"/>
    <n v="0"/>
    <n v="0"/>
    <n v="0"/>
    <n v="19460585.279999994"/>
    <n v="31579353.34"/>
    <d v="2023-08-07T12:58:53"/>
    <n v="4124"/>
    <n v="1"/>
    <n v="1"/>
  </r>
  <r>
    <x v="8"/>
    <s v="Health and Human Resources Secretariat"/>
    <n v="9"/>
    <s v="Health and Human Resources"/>
    <n v="9"/>
    <s v="Health and Human Resources Secretariat"/>
    <s v="Executive Branch"/>
    <n v="1"/>
    <n v="792"/>
    <s v="140000"/>
    <s v="Mental Health Treatment Centers"/>
    <x v="111"/>
    <s v="12"/>
    <s v="Federal Trust - Arra"/>
    <s v="12: Federal Trust - Arra"/>
    <s v="12260"/>
    <s v="CN CACFP Emrgncy Csts-COVID-19"/>
    <x v="243"/>
    <s v="792.12260"/>
    <x v="1"/>
    <n v="135"/>
    <n v="0"/>
    <n v="0"/>
    <n v="0"/>
    <n v="0"/>
    <n v="2544.16"/>
    <n v="0"/>
    <d v="2023-08-07T12:58:53"/>
    <n v="4125"/>
    <n v="1"/>
    <n v="1"/>
  </r>
  <r>
    <x v="8"/>
    <s v="Health and Human Resources Secretariat"/>
    <n v="9"/>
    <s v="Health and Human Resources"/>
    <n v="9"/>
    <s v="Health and Human Resources Secretariat"/>
    <s v="Executive Branch"/>
    <n v="1"/>
    <n v="792"/>
    <s v="140000"/>
    <s v="Mental Health Treatment Centers"/>
    <x v="111"/>
    <s v="12"/>
    <s v="Federal Trust - Arra"/>
    <s v="12: Federal Trust - Arra"/>
    <s v="12260"/>
    <s v="CN CACFP Emrgncy Csts-COVID-19"/>
    <x v="243"/>
    <s v="792.12260"/>
    <x v="2"/>
    <n v="200"/>
    <n v="0"/>
    <n v="0"/>
    <n v="0"/>
    <n v="0"/>
    <n v="2544.16"/>
    <n v="0"/>
    <d v="2023-08-07T12:58:53"/>
    <n v="4126"/>
    <n v="1"/>
    <n v="1"/>
  </r>
  <r>
    <x v="8"/>
    <s v="Health and Human Resources Secretariat"/>
    <n v="9"/>
    <s v="Health and Human Resources"/>
    <n v="9"/>
    <s v="Health and Human Resources Secretariat"/>
    <s v="Executive Branch"/>
    <n v="1"/>
    <n v="793"/>
    <s v="141000"/>
    <s v="Intellectual Disabilities Training Centers"/>
    <x v="112"/>
    <s v="02"/>
    <s v="Special"/>
    <s v="02: Special"/>
    <s v="02003"/>
    <s v="DBHDS Special Revenue Fund"/>
    <x v="488"/>
    <s v="793.02003"/>
    <x v="0"/>
    <n v="100"/>
    <n v="17215925.149999999"/>
    <n v="34920067.440000005"/>
    <n v="7506104.8499999996"/>
    <n v="4883651.32"/>
    <n v="5977906.3499999996"/>
    <n v="7884523.2599999998"/>
    <d v="2023-08-07T12:58:53"/>
    <n v="4127"/>
    <n v="1"/>
    <n v="1"/>
  </r>
  <r>
    <x v="8"/>
    <s v="Health and Human Resources Secretariat"/>
    <n v="9"/>
    <s v="Health and Human Resources"/>
    <n v="9"/>
    <s v="Health and Human Resources Secretariat"/>
    <s v="Executive Branch"/>
    <n v="1"/>
    <n v="793"/>
    <s v="141000"/>
    <s v="Intellectual Disabilities Training Centers"/>
    <x v="112"/>
    <s v="02"/>
    <s v="Special"/>
    <s v="02: Special"/>
    <s v="02003"/>
    <s v="DBHDS Special Revenue Fund"/>
    <x v="488"/>
    <s v="793.02003"/>
    <x v="1"/>
    <n v="135"/>
    <n v="158474510"/>
    <n v="108110736"/>
    <n v="108110736"/>
    <n v="56620731"/>
    <n v="46626373"/>
    <n v="47229558"/>
    <d v="2023-08-07T12:58:53"/>
    <n v="4128"/>
    <n v="1"/>
    <n v="1"/>
  </r>
  <r>
    <x v="8"/>
    <s v="Health and Human Resources Secretariat"/>
    <n v="9"/>
    <s v="Health and Human Resources"/>
    <n v="9"/>
    <s v="Health and Human Resources Secretariat"/>
    <s v="Executive Branch"/>
    <n v="1"/>
    <n v="793"/>
    <s v="141000"/>
    <s v="Intellectual Disabilities Training Centers"/>
    <x v="112"/>
    <s v="02"/>
    <s v="Special"/>
    <s v="02: Special"/>
    <s v="02003"/>
    <s v="DBHDS Special Revenue Fund"/>
    <x v="488"/>
    <s v="793.02003"/>
    <x v="2"/>
    <n v="200"/>
    <n v="94026324.769999951"/>
    <n v="57765472.320000038"/>
    <n v="46685620.599999987"/>
    <n v="36403412.350000001"/>
    <n v="43501874.280000031"/>
    <n v="44427516.879999995"/>
    <d v="2023-08-07T12:58:53"/>
    <n v="4129"/>
    <n v="1"/>
    <n v="1"/>
  </r>
  <r>
    <x v="8"/>
    <s v="Health and Human Resources Secretariat"/>
    <n v="9"/>
    <s v="Health and Human Resources"/>
    <n v="9"/>
    <s v="Health and Human Resources Secretariat"/>
    <s v="Executive Branch"/>
    <n v="1"/>
    <n v="793"/>
    <s v="141000"/>
    <s v="Intellectual Disabilities Training Centers"/>
    <x v="112"/>
    <s v="02"/>
    <s v="Special"/>
    <s v="02: Special"/>
    <s v="02003"/>
    <s v="DBHDS Special Revenue Fund"/>
    <x v="488"/>
    <s v="793.02003"/>
    <x v="3"/>
    <n v="220"/>
    <n v="64448185.230000049"/>
    <n v="50345263.679999962"/>
    <n v="61425115.400000013"/>
    <n v="20217318.649999999"/>
    <n v="3124498.719999969"/>
    <n v="2802041.1200000048"/>
    <d v="2023-08-07T12:58:53"/>
    <n v="4130"/>
    <n v="1"/>
    <n v="1"/>
  </r>
  <r>
    <x v="8"/>
    <s v="Health and Human Resources Secretariat"/>
    <n v="9"/>
    <s v="Health and Human Resources"/>
    <n v="9"/>
    <s v="Health and Human Resources Secretariat"/>
    <s v="Executive Branch"/>
    <n v="1"/>
    <n v="793"/>
    <s v="141000"/>
    <s v="Intellectual Disabilities Training Centers"/>
    <x v="112"/>
    <s v="02"/>
    <s v="Special"/>
    <s v="02: Special"/>
    <s v="02003"/>
    <s v="DBHDS Special Revenue Fund"/>
    <x v="488"/>
    <s v="793.02003"/>
    <x v="4"/>
    <n v="500"/>
    <n v="119139969.38"/>
    <n v="88818943.850000024"/>
    <n v="64157334.720000006"/>
    <n v="56521266.409999989"/>
    <n v="51134803.31000001"/>
    <n v="46084134.620000005"/>
    <d v="2023-08-07T12:58:53"/>
    <n v="4131"/>
    <n v="1"/>
    <n v="1"/>
  </r>
  <r>
    <x v="8"/>
    <s v="Health and Human Resources Secretariat"/>
    <n v="9"/>
    <s v="Health and Human Resources"/>
    <n v="9"/>
    <s v="Health and Human Resources Secretariat"/>
    <s v="Executive Branch"/>
    <n v="1"/>
    <n v="793"/>
    <s v="141000"/>
    <s v="Intellectual Disabilities Training Centers"/>
    <x v="112"/>
    <s v="02"/>
    <s v="Special"/>
    <s v="02: Special"/>
    <s v="02860"/>
    <s v="Recycl Mtrl Sales-Nongen/NonHE"/>
    <x v="149"/>
    <s v="793.02860"/>
    <x v="0"/>
    <n v="100"/>
    <n v="27884.95"/>
    <n v="34135.219999999994"/>
    <n v="67269.600000000006"/>
    <n v="85746.67"/>
    <n v="60348.42"/>
    <n v="60348.42"/>
    <d v="2023-08-07T12:58:53"/>
    <n v="4132"/>
    <n v="1"/>
    <n v="1"/>
  </r>
  <r>
    <x v="8"/>
    <s v="Health and Human Resources Secretariat"/>
    <n v="9"/>
    <s v="Health and Human Resources"/>
    <n v="9"/>
    <s v="Health and Human Resources Secretariat"/>
    <s v="Executive Branch"/>
    <n v="1"/>
    <n v="793"/>
    <s v="141000"/>
    <s v="Intellectual Disabilities Training Centers"/>
    <x v="112"/>
    <s v="02"/>
    <s v="Special"/>
    <s v="02: Special"/>
    <s v="02860"/>
    <s v="Recycl Mtrl Sales-Nongen/NonHE"/>
    <x v="149"/>
    <s v="793.02860"/>
    <x v="4"/>
    <n v="500"/>
    <n v="8676.16"/>
    <n v="6250.27"/>
    <n v="33134.380000000005"/>
    <n v="18477.07"/>
    <n v="4126.6000000000004"/>
    <n v="0"/>
    <d v="2023-08-07T12:58:53"/>
    <n v="4133"/>
    <n v="1"/>
    <n v="1"/>
  </r>
  <r>
    <x v="8"/>
    <s v="Health and Human Resources Secretariat"/>
    <n v="9"/>
    <s v="Health and Human Resources"/>
    <n v="9"/>
    <s v="Health and Human Resources Secretariat"/>
    <s v="Executive Branch"/>
    <n v="1"/>
    <n v="793"/>
    <s v="141000"/>
    <s v="Intellectual Disabilities Training Centers"/>
    <x v="112"/>
    <s v="02"/>
    <s v="Special"/>
    <s v="02: Special"/>
    <s v="02870"/>
    <s v="Surp Suppy/Equip Sale-GF-NonHE"/>
    <x v="33"/>
    <s v="793.02870"/>
    <x v="0"/>
    <n v="100"/>
    <n v="55798.100000000006"/>
    <n v="69157.429999999993"/>
    <n v="109923.85"/>
    <n v="114832.54000000001"/>
    <n v="121814.88"/>
    <n v="134762.08000000002"/>
    <d v="2023-08-07T12:58:53"/>
    <n v="4134"/>
    <n v="1"/>
    <n v="1"/>
  </r>
  <r>
    <x v="8"/>
    <s v="Health and Human Resources Secretariat"/>
    <n v="9"/>
    <s v="Health and Human Resources"/>
    <n v="9"/>
    <s v="Health and Human Resources Secretariat"/>
    <s v="Executive Branch"/>
    <n v="1"/>
    <n v="793"/>
    <s v="141000"/>
    <s v="Intellectual Disabilities Training Centers"/>
    <x v="112"/>
    <s v="02"/>
    <s v="Special"/>
    <s v="02: Special"/>
    <s v="02870"/>
    <s v="Surp Suppy/Equip Sale-GF-NonHE"/>
    <x v="33"/>
    <s v="793.02870"/>
    <x v="4"/>
    <n v="500"/>
    <n v="17462.689999999999"/>
    <n v="13359.330000000002"/>
    <n v="40766.420000000006"/>
    <n v="4908.6900000000005"/>
    <n v="6982.34"/>
    <n v="12947.2"/>
    <d v="2023-08-07T12:58:53"/>
    <n v="4135"/>
    <n v="1"/>
    <n v="1"/>
  </r>
  <r>
    <x v="8"/>
    <s v="Health and Human Resources Secretariat"/>
    <n v="9"/>
    <s v="Health and Human Resources"/>
    <n v="9"/>
    <s v="Health and Human Resources Secretariat"/>
    <s v="Executive Branch"/>
    <n v="1"/>
    <n v="793"/>
    <s v="141000"/>
    <s v="Intellectual Disabilities Training Centers"/>
    <x v="112"/>
    <s v="02"/>
    <s v="Special"/>
    <s v="02: Special"/>
    <s v="02900"/>
    <s v="Insurance Recovery"/>
    <x v="48"/>
    <s v="793.02900"/>
    <x v="0"/>
    <n v="100"/>
    <n v="11951.72"/>
    <n v="0"/>
    <n v="0"/>
    <n v="0"/>
    <n v="0"/>
    <n v="0"/>
    <d v="2023-08-07T12:58:53"/>
    <n v="4136"/>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000"/>
    <s v="Federal Trust"/>
    <x v="6"/>
    <s v="793.10000"/>
    <x v="0"/>
    <n v="100"/>
    <n v="59896.91"/>
    <n v="51130.69"/>
    <n v="46531.99"/>
    <n v="46531.99"/>
    <n v="46531.99"/>
    <n v="46531.99"/>
    <d v="2023-08-07T12:58:53"/>
    <n v="4137"/>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000"/>
    <s v="Federal Trust"/>
    <x v="6"/>
    <s v="793.10000"/>
    <x v="1"/>
    <n v="135"/>
    <n v="200000"/>
    <n v="200000"/>
    <n v="200000"/>
    <n v="200000"/>
    <n v="200000"/>
    <n v="200000"/>
    <d v="2023-08-07T12:58:53"/>
    <n v="4138"/>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000"/>
    <s v="Federal Trust"/>
    <x v="6"/>
    <s v="793.10000"/>
    <x v="2"/>
    <n v="200"/>
    <n v="6134.8899999999994"/>
    <n v="8766.2199999999993"/>
    <n v="4598.7"/>
    <n v="0"/>
    <n v="0"/>
    <n v="0"/>
    <d v="2023-08-07T12:58:53"/>
    <n v="4139"/>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000"/>
    <s v="Federal Trust"/>
    <x v="6"/>
    <s v="793.10000"/>
    <x v="3"/>
    <n v="220"/>
    <n v="193865.11"/>
    <n v="191233.78"/>
    <n v="195401.3"/>
    <n v="200000"/>
    <n v="200000"/>
    <n v="200000"/>
    <d v="2023-08-07T12:58:53"/>
    <n v="4140"/>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00"/>
    <s v="CARESActPrvdrReliefFd-COVID-19"/>
    <x v="456"/>
    <s v="793.10100"/>
    <x v="0"/>
    <n v="100"/>
    <n v="0"/>
    <n v="0"/>
    <n v="642905.30000000005"/>
    <n v="230157.43"/>
    <n v="0"/>
    <n v="0"/>
    <d v="2023-08-07T12:58:53"/>
    <n v="4141"/>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00"/>
    <s v="CARESActPrvdrReliefFd-COVID-19"/>
    <x v="456"/>
    <s v="793.10100"/>
    <x v="1"/>
    <n v="135"/>
    <n v="0"/>
    <n v="0"/>
    <n v="642905.30000000005"/>
    <n v="642905"/>
    <n v="0"/>
    <n v="0"/>
    <d v="2023-08-07T12:58:53"/>
    <n v="4142"/>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00"/>
    <s v="CARESActPrvdrReliefFd-COVID-19"/>
    <x v="456"/>
    <s v="793.10100"/>
    <x v="2"/>
    <n v="200"/>
    <n v="0"/>
    <n v="0"/>
    <n v="0"/>
    <n v="636139.61999999988"/>
    <n v="0"/>
    <n v="0"/>
    <d v="2023-08-07T12:58:53"/>
    <n v="4143"/>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00"/>
    <s v="CARESActPrvdrReliefFd-COVID-19"/>
    <x v="456"/>
    <s v="793.10100"/>
    <x v="3"/>
    <n v="220"/>
    <n v="0"/>
    <n v="0"/>
    <n v="642905.30000000005"/>
    <n v="6765.3800000001211"/>
    <n v="0"/>
    <n v="0"/>
    <d v="2023-08-07T12:58:53"/>
    <n v="4144"/>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00"/>
    <s v="CARESActPrvdrReliefFd-COVID-19"/>
    <x v="456"/>
    <s v="793.10100"/>
    <x v="4"/>
    <n v="500"/>
    <n v="0"/>
    <n v="0"/>
    <n v="642905.30000000005"/>
    <n v="223391.75"/>
    <n v="230157.43"/>
    <n v="0"/>
    <d v="2023-08-07T12:58:53"/>
    <n v="4145"/>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10"/>
    <s v="CARESActRlfFd?General-COVID-19"/>
    <x v="2"/>
    <s v="793.10110"/>
    <x v="0"/>
    <n v="100"/>
    <n v="0"/>
    <n v="0"/>
    <n v="0"/>
    <n v="95999.37000000001"/>
    <n v="0"/>
    <n v="0"/>
    <d v="2023-08-07T12:58:53"/>
    <n v="4146"/>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10"/>
    <s v="CARESActRlfFd?General-COVID-19"/>
    <x v="2"/>
    <s v="793.10110"/>
    <x v="1"/>
    <n v="135"/>
    <n v="0"/>
    <n v="0"/>
    <n v="0"/>
    <n v="105968.57"/>
    <n v="0"/>
    <n v="0"/>
    <d v="2023-08-07T12:58:53"/>
    <n v="4147"/>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10"/>
    <s v="CARESActRlfFd?General-COVID-19"/>
    <x v="2"/>
    <s v="793.10110"/>
    <x v="2"/>
    <n v="200"/>
    <n v="0"/>
    <n v="0"/>
    <n v="0"/>
    <n v="9969.2000000000007"/>
    <n v="0"/>
    <n v="0"/>
    <d v="2023-08-07T12:58:53"/>
    <n v="4148"/>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10"/>
    <s v="CARESActRlfFd?General-COVID-19"/>
    <x v="2"/>
    <s v="793.10110"/>
    <x v="3"/>
    <n v="220"/>
    <n v="0"/>
    <n v="0"/>
    <n v="0"/>
    <n v="95999.37000000001"/>
    <n v="0"/>
    <n v="0"/>
    <d v="2023-08-07T12:58:53"/>
    <n v="4149"/>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70"/>
    <s v="Epi&amp;LabCpctyInfctsDis-COVID-19"/>
    <x v="86"/>
    <s v="793.10170"/>
    <x v="0"/>
    <n v="100"/>
    <n v="0"/>
    <n v="0"/>
    <n v="0"/>
    <n v="0"/>
    <n v="0"/>
    <n v="1.4"/>
    <d v="2023-08-07T12:58:53"/>
    <n v="4150"/>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70"/>
    <s v="Epi&amp;LabCpctyInfctsDis-COVID-19"/>
    <x v="86"/>
    <s v="793.10170"/>
    <x v="1"/>
    <n v="135"/>
    <n v="0"/>
    <n v="0"/>
    <n v="0"/>
    <n v="0"/>
    <n v="396941"/>
    <n v="184652"/>
    <d v="2023-08-07T12:58:53"/>
    <n v="4151"/>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70"/>
    <s v="Epi&amp;LabCpctyInfctsDis-COVID-19"/>
    <x v="86"/>
    <s v="793.10170"/>
    <x v="2"/>
    <n v="200"/>
    <n v="0"/>
    <n v="0"/>
    <n v="0"/>
    <n v="0"/>
    <n v="0"/>
    <n v="51236"/>
    <d v="2023-08-07T12:58:53"/>
    <n v="4152"/>
    <n v="1"/>
    <n v="1"/>
  </r>
  <r>
    <x v="8"/>
    <s v="Health and Human Resources Secretariat"/>
    <n v="9"/>
    <s v="Health and Human Resources"/>
    <n v="9"/>
    <s v="Health and Human Resources Secretariat"/>
    <s v="Executive Branch"/>
    <n v="1"/>
    <n v="793"/>
    <s v="141000"/>
    <s v="Intellectual Disabilities Training Centers"/>
    <x v="112"/>
    <s v="10"/>
    <s v="Federal Trust"/>
    <s v="10: Federal Trust"/>
    <s v="10170"/>
    <s v="Epi&amp;LabCpctyInfctsDis-COVID-19"/>
    <x v="86"/>
    <s v="793.10170"/>
    <x v="3"/>
    <n v="220"/>
    <n v="0"/>
    <n v="0"/>
    <n v="0"/>
    <n v="0"/>
    <n v="396941"/>
    <n v="133416"/>
    <d v="2023-08-07T12:58:53"/>
    <n v="4153"/>
    <n v="1"/>
    <n v="1"/>
  </r>
  <r>
    <x v="8"/>
    <s v="Health and Human Resources Secretariat"/>
    <n v="9"/>
    <s v="Health and Human Resources"/>
    <n v="9"/>
    <s v="Health and Human Resources Secretariat"/>
    <s v="Executive Branch"/>
    <n v="1"/>
    <n v="793"/>
    <s v="141000"/>
    <s v="Intellectual Disabilities Training Centers"/>
    <x v="112"/>
    <s v="12"/>
    <s v="Federal Trust - Arra"/>
    <s v="12: Federal Trust - Arra"/>
    <s v="12110"/>
    <s v="ARP-CrvStLoclFisRecFd-COVID-19"/>
    <x v="10"/>
    <s v="793.12110"/>
    <x v="0"/>
    <n v="100"/>
    <n v="0"/>
    <n v="0"/>
    <n v="0"/>
    <n v="0"/>
    <n v="154413.93"/>
    <n v="3569381.29"/>
    <d v="2023-08-07T12:58:53"/>
    <n v="4154"/>
    <n v="1"/>
    <n v="1"/>
  </r>
  <r>
    <x v="8"/>
    <s v="Health and Human Resources Secretariat"/>
    <n v="9"/>
    <s v="Health and Human Resources"/>
    <n v="9"/>
    <s v="Health and Human Resources Secretariat"/>
    <s v="Executive Branch"/>
    <n v="1"/>
    <n v="793"/>
    <s v="141000"/>
    <s v="Intellectual Disabilities Training Centers"/>
    <x v="112"/>
    <s v="12"/>
    <s v="Federal Trust - Arra"/>
    <s v="12: Federal Trust - Arra"/>
    <s v="12110"/>
    <s v="ARP-CrvStLoclFisRecFd-COVID-19"/>
    <x v="10"/>
    <s v="793.12110"/>
    <x v="1"/>
    <n v="135"/>
    <n v="0"/>
    <n v="0"/>
    <n v="0"/>
    <n v="0"/>
    <n v="3043525"/>
    <n v="6695369"/>
    <d v="2023-08-07T12:58:53"/>
    <n v="4155"/>
    <n v="1"/>
    <n v="1"/>
  </r>
  <r>
    <x v="8"/>
    <s v="Health and Human Resources Secretariat"/>
    <n v="9"/>
    <s v="Health and Human Resources"/>
    <n v="9"/>
    <s v="Health and Human Resources Secretariat"/>
    <s v="Executive Branch"/>
    <n v="1"/>
    <n v="793"/>
    <s v="141000"/>
    <s v="Intellectual Disabilities Training Centers"/>
    <x v="112"/>
    <s v="12"/>
    <s v="Federal Trust - Arra"/>
    <s v="12: Federal Trust - Arra"/>
    <s v="12110"/>
    <s v="ARP-CrvStLoclFisRecFd-COVID-19"/>
    <x v="10"/>
    <s v="793.12110"/>
    <x v="2"/>
    <n v="200"/>
    <n v="0"/>
    <n v="0"/>
    <n v="0"/>
    <n v="0"/>
    <n v="2889111.0700000003"/>
    <n v="3280401.64"/>
    <d v="2023-08-07T12:58:53"/>
    <n v="4156"/>
    <n v="1"/>
    <n v="1"/>
  </r>
  <r>
    <x v="8"/>
    <s v="Health and Human Resources Secretariat"/>
    <n v="9"/>
    <s v="Health and Human Resources"/>
    <n v="9"/>
    <s v="Health and Human Resources Secretariat"/>
    <s v="Executive Branch"/>
    <n v="1"/>
    <n v="793"/>
    <s v="141000"/>
    <s v="Intellectual Disabilities Training Centers"/>
    <x v="112"/>
    <s v="12"/>
    <s v="Federal Trust - Arra"/>
    <s v="12: Federal Trust - Arra"/>
    <s v="12110"/>
    <s v="ARP-CrvStLoclFisRecFd-COVID-19"/>
    <x v="10"/>
    <s v="793.12110"/>
    <x v="3"/>
    <n v="220"/>
    <n v="0"/>
    <n v="0"/>
    <n v="0"/>
    <n v="0"/>
    <n v="154413.9299999997"/>
    <n v="3414967.36"/>
    <d v="2023-08-07T12:58:53"/>
    <n v="4157"/>
    <n v="1"/>
    <n v="1"/>
  </r>
  <r>
    <x v="8"/>
    <s v="Health and Human Resources Secretariat"/>
    <n v="9"/>
    <s v="Health and Human Resources"/>
    <n v="9"/>
    <s v="Health and Human Resources Secretariat"/>
    <s v="Executive Branch"/>
    <n v="1"/>
    <n v="794"/>
    <s v="142000"/>
    <s v="Virginia Center for Behavioral Rehabilitation"/>
    <x v="113"/>
    <s v="02"/>
    <s v="Special"/>
    <s v="02: Special"/>
    <s v="02870"/>
    <s v="Surp Suppy/Equip Sale-GF-NonHE"/>
    <x v="33"/>
    <s v="794.02870"/>
    <x v="0"/>
    <n v="100"/>
    <n v="142.69999999999999"/>
    <n v="0"/>
    <n v="3597.62"/>
    <n v="3597.62"/>
    <n v="3597.62"/>
    <n v="1212.0999999999999"/>
    <d v="2023-08-07T12:58:53"/>
    <n v="4158"/>
    <n v="1"/>
    <n v="1"/>
  </r>
  <r>
    <x v="8"/>
    <s v="Health and Human Resources Secretariat"/>
    <n v="9"/>
    <s v="Health and Human Resources"/>
    <n v="9"/>
    <s v="Health and Human Resources Secretariat"/>
    <s v="Executive Branch"/>
    <n v="1"/>
    <n v="794"/>
    <s v="142000"/>
    <s v="Virginia Center for Behavioral Rehabilitation"/>
    <x v="113"/>
    <s v="02"/>
    <s v="Special"/>
    <s v="02: Special"/>
    <s v="02870"/>
    <s v="Surp Suppy/Equip Sale-GF-NonHE"/>
    <x v="33"/>
    <s v="794.02870"/>
    <x v="4"/>
    <n v="500"/>
    <n v="0"/>
    <n v="10.63"/>
    <n v="3597.62"/>
    <n v="0"/>
    <n v="0"/>
    <n v="1212.0999999999999"/>
    <d v="2023-08-07T12:58:53"/>
    <n v="4159"/>
    <n v="1"/>
    <n v="1"/>
  </r>
  <r>
    <x v="8"/>
    <s v="Health and Human Resources Secretariat"/>
    <n v="9"/>
    <s v="Health and Human Resources"/>
    <n v="9"/>
    <s v="Health and Human Resources Secretariat"/>
    <s v="Executive Branch"/>
    <n v="1"/>
    <n v="794"/>
    <s v="142000"/>
    <s v="Virginia Center for Behavioral Rehabilitation"/>
    <x v="113"/>
    <s v="02"/>
    <s v="Special"/>
    <s v="02: Special"/>
    <s v="02900"/>
    <s v="Insurance Recovery"/>
    <x v="48"/>
    <s v="794.02900"/>
    <x v="0"/>
    <n v="100"/>
    <n v="0"/>
    <n v="0"/>
    <n v="12150.46"/>
    <n v="15826.56"/>
    <n v="24609.29"/>
    <n v="29902.65"/>
    <d v="2023-08-07T12:58:53"/>
    <n v="4160"/>
    <n v="1"/>
    <n v="1"/>
  </r>
  <r>
    <x v="8"/>
    <s v="Health and Human Resources Secretariat"/>
    <n v="9"/>
    <s v="Health and Human Resources"/>
    <n v="9"/>
    <s v="Health and Human Resources Secretariat"/>
    <s v="Executive Branch"/>
    <n v="1"/>
    <n v="794"/>
    <s v="142000"/>
    <s v="Virginia Center for Behavioral Rehabilitation"/>
    <x v="113"/>
    <s v="02"/>
    <s v="Special"/>
    <s v="02: Special"/>
    <s v="02900"/>
    <s v="Insurance Recovery"/>
    <x v="48"/>
    <s v="794.02900"/>
    <x v="4"/>
    <n v="500"/>
    <n v="0"/>
    <n v="0"/>
    <n v="12150.46"/>
    <n v="3676.1"/>
    <n v="8782.73"/>
    <n v="5293.36"/>
    <d v="2023-08-07T12:58:53"/>
    <n v="4161"/>
    <n v="1"/>
    <n v="1"/>
  </r>
  <r>
    <x v="8"/>
    <s v="Health and Human Resources Secretariat"/>
    <n v="9"/>
    <s v="Health and Human Resources"/>
    <n v="9"/>
    <s v="Health and Human Resources Secretariat"/>
    <s v="Executive Branch"/>
    <n v="1"/>
    <n v="794"/>
    <s v="142000"/>
    <s v="Virginia Center for Behavioral Rehabilitation"/>
    <x v="113"/>
    <s v="10"/>
    <s v="Federal Trust"/>
    <s v="10: Federal Trust"/>
    <s v="10110"/>
    <s v="CARESActRlfFd?General-COVID-19"/>
    <x v="2"/>
    <s v="794.10110"/>
    <x v="0"/>
    <n v="100"/>
    <n v="0"/>
    <n v="0"/>
    <n v="0"/>
    <n v="0.6"/>
    <n v="0"/>
    <n v="0"/>
    <d v="2023-08-07T12:58:53"/>
    <n v="4162"/>
    <n v="1"/>
    <n v="1"/>
  </r>
  <r>
    <x v="8"/>
    <s v="Health and Human Resources Secretariat"/>
    <n v="9"/>
    <s v="Health and Human Resources"/>
    <n v="9"/>
    <s v="Health and Human Resources Secretariat"/>
    <s v="Executive Branch"/>
    <n v="1"/>
    <n v="794"/>
    <s v="142000"/>
    <s v="Virginia Center for Behavioral Rehabilitation"/>
    <x v="113"/>
    <s v="10"/>
    <s v="Federal Trust"/>
    <s v="10: Federal Trust"/>
    <s v="10110"/>
    <s v="CARESActRlfFd?General-COVID-19"/>
    <x v="2"/>
    <s v="794.10110"/>
    <x v="1"/>
    <n v="135"/>
    <n v="0"/>
    <n v="0"/>
    <n v="0"/>
    <n v="844598.01"/>
    <n v="0"/>
    <n v="0"/>
    <d v="2023-08-07T12:58:53"/>
    <n v="4163"/>
    <n v="1"/>
    <n v="1"/>
  </r>
  <r>
    <x v="8"/>
    <s v="Health and Human Resources Secretariat"/>
    <n v="9"/>
    <s v="Health and Human Resources"/>
    <n v="9"/>
    <s v="Health and Human Resources Secretariat"/>
    <s v="Executive Branch"/>
    <n v="1"/>
    <n v="794"/>
    <s v="142000"/>
    <s v="Virginia Center for Behavioral Rehabilitation"/>
    <x v="113"/>
    <s v="10"/>
    <s v="Federal Trust"/>
    <s v="10: Federal Trust"/>
    <s v="10110"/>
    <s v="CARESActRlfFd?General-COVID-19"/>
    <x v="2"/>
    <s v="794.10110"/>
    <x v="2"/>
    <n v="200"/>
    <n v="0"/>
    <n v="0"/>
    <n v="0"/>
    <n v="844598.01"/>
    <n v="0"/>
    <n v="0"/>
    <d v="2023-08-07T12:58:53"/>
    <n v="4164"/>
    <n v="1"/>
    <n v="1"/>
  </r>
  <r>
    <x v="8"/>
    <s v="Health and Human Resources Secretariat"/>
    <n v="9"/>
    <s v="Health and Human Resources"/>
    <n v="9"/>
    <s v="Health and Human Resources Secretariat"/>
    <s v="Executive Branch"/>
    <n v="1"/>
    <n v="794"/>
    <s v="142000"/>
    <s v="Virginia Center for Behavioral Rehabilitation"/>
    <x v="113"/>
    <s v="10"/>
    <s v="Federal Trust"/>
    <s v="10: Federal Trust"/>
    <s v="10170"/>
    <s v="Epi&amp;LabCpctyInfctsDis-COVID-19"/>
    <x v="86"/>
    <s v="794.10170"/>
    <x v="0"/>
    <n v="100"/>
    <n v="0"/>
    <n v="0"/>
    <n v="0"/>
    <n v="0"/>
    <n v="0"/>
    <n v="19373.400000000001"/>
    <d v="2023-08-07T12:58:53"/>
    <n v="4165"/>
    <n v="1"/>
    <n v="1"/>
  </r>
  <r>
    <x v="8"/>
    <s v="Health and Human Resources Secretariat"/>
    <n v="9"/>
    <s v="Health and Human Resources"/>
    <n v="9"/>
    <s v="Health and Human Resources Secretariat"/>
    <s v="Executive Branch"/>
    <n v="1"/>
    <n v="794"/>
    <s v="142000"/>
    <s v="Virginia Center for Behavioral Rehabilitation"/>
    <x v="113"/>
    <s v="10"/>
    <s v="Federal Trust"/>
    <s v="10: Federal Trust"/>
    <s v="10170"/>
    <s v="Epi&amp;LabCpctyInfctsDis-COVID-19"/>
    <x v="86"/>
    <s v="794.10170"/>
    <x v="1"/>
    <n v="135"/>
    <n v="0"/>
    <n v="0"/>
    <n v="0"/>
    <n v="0"/>
    <n v="579387"/>
    <n v="92326"/>
    <d v="2023-08-07T12:58:53"/>
    <n v="4166"/>
    <n v="1"/>
    <n v="1"/>
  </r>
  <r>
    <x v="8"/>
    <s v="Health and Human Resources Secretariat"/>
    <n v="9"/>
    <s v="Health and Human Resources"/>
    <n v="9"/>
    <s v="Health and Human Resources Secretariat"/>
    <s v="Executive Branch"/>
    <n v="1"/>
    <n v="794"/>
    <s v="142000"/>
    <s v="Virginia Center for Behavioral Rehabilitation"/>
    <x v="113"/>
    <s v="10"/>
    <s v="Federal Trust"/>
    <s v="10: Federal Trust"/>
    <s v="10170"/>
    <s v="Epi&amp;LabCpctyInfctsDis-COVID-19"/>
    <x v="86"/>
    <s v="794.10170"/>
    <x v="3"/>
    <n v="220"/>
    <n v="0"/>
    <n v="0"/>
    <n v="0"/>
    <n v="0"/>
    <n v="579387"/>
    <n v="92326"/>
    <d v="2023-08-07T12:58:53"/>
    <n v="4167"/>
    <n v="1"/>
    <n v="1"/>
  </r>
  <r>
    <x v="8"/>
    <s v="Health and Human Resources Secretariat"/>
    <n v="9"/>
    <s v="Health and Human Resources"/>
    <n v="9"/>
    <s v="Health and Human Resources Secretariat"/>
    <s v="Executive Branch"/>
    <n v="1"/>
    <n v="794"/>
    <s v="142000"/>
    <s v="Virginia Center for Behavioral Rehabilitation"/>
    <x v="113"/>
    <s v="12"/>
    <s v="Federal Trust - Arra"/>
    <s v="12: Federal Trust - Arra"/>
    <s v="12110"/>
    <s v="ARP-CrvStLoclFisRecFd-COVID-19"/>
    <x v="10"/>
    <s v="794.12110"/>
    <x v="0"/>
    <n v="100"/>
    <n v="0"/>
    <n v="0"/>
    <n v="0"/>
    <n v="0"/>
    <n v="509892"/>
    <n v="3115727"/>
    <d v="2023-08-07T12:58:53"/>
    <n v="4168"/>
    <n v="1"/>
    <n v="1"/>
  </r>
  <r>
    <x v="8"/>
    <s v="Health and Human Resources Secretariat"/>
    <n v="9"/>
    <s v="Health and Human Resources"/>
    <n v="9"/>
    <s v="Health and Human Resources Secretariat"/>
    <s v="Executive Branch"/>
    <n v="1"/>
    <n v="794"/>
    <s v="142000"/>
    <s v="Virginia Center for Behavioral Rehabilitation"/>
    <x v="113"/>
    <s v="12"/>
    <s v="Federal Trust - Arra"/>
    <s v="12: Federal Trust - Arra"/>
    <s v="12110"/>
    <s v="ARP-CrvStLoclFisRecFd-COVID-19"/>
    <x v="10"/>
    <s v="794.12110"/>
    <x v="1"/>
    <n v="135"/>
    <n v="0"/>
    <n v="0"/>
    <n v="0"/>
    <n v="0"/>
    <n v="3795908"/>
    <n v="5370806"/>
    <d v="2023-08-07T12:58:53"/>
    <n v="4169"/>
    <n v="1"/>
    <n v="1"/>
  </r>
  <r>
    <x v="8"/>
    <s v="Health and Human Resources Secretariat"/>
    <n v="9"/>
    <s v="Health and Human Resources"/>
    <n v="9"/>
    <s v="Health and Human Resources Secretariat"/>
    <s v="Executive Branch"/>
    <n v="1"/>
    <n v="794"/>
    <s v="142000"/>
    <s v="Virginia Center for Behavioral Rehabilitation"/>
    <x v="113"/>
    <s v="12"/>
    <s v="Federal Trust - Arra"/>
    <s v="12: Federal Trust - Arra"/>
    <s v="12110"/>
    <s v="ARP-CrvStLoclFisRecFd-COVID-19"/>
    <x v="10"/>
    <s v="794.12110"/>
    <x v="2"/>
    <n v="200"/>
    <n v="0"/>
    <n v="0"/>
    <n v="0"/>
    <n v="0"/>
    <n v="3286016"/>
    <n v="2764971"/>
    <d v="2023-08-07T12:58:53"/>
    <n v="4170"/>
    <n v="1"/>
    <n v="1"/>
  </r>
  <r>
    <x v="8"/>
    <s v="Health and Human Resources Secretariat"/>
    <n v="9"/>
    <s v="Health and Human Resources"/>
    <n v="9"/>
    <s v="Health and Human Resources Secretariat"/>
    <s v="Executive Branch"/>
    <n v="1"/>
    <n v="794"/>
    <s v="142000"/>
    <s v="Virginia Center for Behavioral Rehabilitation"/>
    <x v="113"/>
    <s v="12"/>
    <s v="Federal Trust - Arra"/>
    <s v="12: Federal Trust - Arra"/>
    <s v="12110"/>
    <s v="ARP-CrvStLoclFisRecFd-COVID-19"/>
    <x v="10"/>
    <s v="794.12110"/>
    <x v="3"/>
    <n v="220"/>
    <n v="0"/>
    <n v="0"/>
    <n v="0"/>
    <n v="0"/>
    <n v="509892"/>
    <n v="2605835"/>
    <d v="2023-08-07T12:58:53"/>
    <n v="4171"/>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262"/>
    <s v="DARS Special Revenue Fund"/>
    <x v="497"/>
    <s v="262.02262"/>
    <x v="0"/>
    <n v="100"/>
    <n v="210017.5"/>
    <n v="497137.6"/>
    <n v="711208.87"/>
    <n v="1141930.27"/>
    <n v="1606643.56"/>
    <n v="2532919.79"/>
    <d v="2023-08-07T12:58:53"/>
    <n v="4172"/>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262"/>
    <s v="DARS Special Revenue Fund"/>
    <x v="497"/>
    <s v="262.02262"/>
    <x v="1"/>
    <n v="135"/>
    <n v="2338334"/>
    <n v="2446485"/>
    <n v="2446485"/>
    <n v="2446485"/>
    <n v="2446485"/>
    <n v="2009219"/>
    <d v="2023-08-07T12:58:53"/>
    <n v="4173"/>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262"/>
    <s v="DARS Special Revenue Fund"/>
    <x v="497"/>
    <s v="262.02262"/>
    <x v="2"/>
    <n v="200"/>
    <n v="1918817.1500000004"/>
    <n v="1542836.1200000008"/>
    <n v="1606468.8699999999"/>
    <n v="1904367.0900000003"/>
    <n v="2119772.23"/>
    <n v="1546713.9399999995"/>
    <d v="2023-08-07T12:58:53"/>
    <n v="4174"/>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262"/>
    <s v="DARS Special Revenue Fund"/>
    <x v="497"/>
    <s v="262.02262"/>
    <x v="3"/>
    <n v="220"/>
    <n v="419516.84999999963"/>
    <n v="903648.87999999919"/>
    <n v="840016.13000000012"/>
    <n v="542117.90999999968"/>
    <n v="326712.77"/>
    <n v="462505.06000000052"/>
    <d v="2023-08-07T12:58:53"/>
    <n v="4175"/>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262"/>
    <s v="DARS Special Revenue Fund"/>
    <x v="497"/>
    <s v="262.02262"/>
    <x v="4"/>
    <n v="500"/>
    <n v="1823473.17"/>
    <n v="1834621.22"/>
    <n v="1910581.1399999997"/>
    <n v="2182964.9900000002"/>
    <n v="2568511.3899999997"/>
    <n v="2625928.67"/>
    <d v="2023-08-07T12:58:53"/>
    <n v="4176"/>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800"/>
    <s v="Appropriated IDC Recoveries"/>
    <x v="23"/>
    <s v="262.02800"/>
    <x v="0"/>
    <n v="100"/>
    <n v="592900.30999999994"/>
    <n v="350622.46"/>
    <n v="671991.82000000007"/>
    <n v="2328489.61"/>
    <n v="3553279.42"/>
    <n v="4458353.95"/>
    <d v="2023-08-07T12:58:53"/>
    <n v="4177"/>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800"/>
    <s v="Appropriated IDC Recoveries"/>
    <x v="23"/>
    <s v="262.02800"/>
    <x v="1"/>
    <n v="135"/>
    <n v="9913502"/>
    <n v="10403071"/>
    <n v="10403071"/>
    <n v="10403071"/>
    <n v="10403071"/>
    <n v="11999560"/>
    <d v="2023-08-07T12:58:53"/>
    <n v="4178"/>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800"/>
    <s v="Appropriated IDC Recoveries"/>
    <x v="23"/>
    <s v="262.02800"/>
    <x v="2"/>
    <n v="200"/>
    <n v="9524007.8199999966"/>
    <n v="9238333.0800000038"/>
    <n v="9115155.7699999996"/>
    <n v="9292911.3999999985"/>
    <n v="10241799.720000001"/>
    <n v="11433933.680000002"/>
    <d v="2023-08-07T12:58:53"/>
    <n v="4179"/>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800"/>
    <s v="Appropriated IDC Recoveries"/>
    <x v="23"/>
    <s v="262.02800"/>
    <x v="3"/>
    <n v="220"/>
    <n v="389494.18000000343"/>
    <n v="1164737.9199999962"/>
    <n v="1287915.2300000004"/>
    <n v="1110159.6000000015"/>
    <n v="161271.27999999933"/>
    <n v="565626.31999999844"/>
    <d v="2023-08-07T12:58:53"/>
    <n v="4180"/>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800"/>
    <s v="Appropriated IDC Recoveries"/>
    <x v="23"/>
    <s v="262.02800"/>
    <x v="4"/>
    <n v="500"/>
    <n v="9619014.9600000009"/>
    <n v="9235099.2300000004"/>
    <n v="9490195.1300000008"/>
    <n v="10949409.189999999"/>
    <n v="11466414.529999999"/>
    <n v="12338688.949999999"/>
    <d v="2023-08-07T12:58:53"/>
    <n v="4181"/>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900"/>
    <s v="Insurance Recovery"/>
    <x v="48"/>
    <s v="262.02900"/>
    <x v="1"/>
    <n v="135"/>
    <n v="153226"/>
    <n v="0"/>
    <n v="0"/>
    <n v="0"/>
    <n v="0"/>
    <n v="0"/>
    <d v="2023-08-07T12:58:53"/>
    <n v="4182"/>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900"/>
    <s v="Insurance Recovery"/>
    <x v="48"/>
    <s v="262.02900"/>
    <x v="2"/>
    <n v="200"/>
    <n v="153225.59"/>
    <n v="0"/>
    <n v="0"/>
    <n v="0"/>
    <n v="0"/>
    <n v="0"/>
    <d v="2023-08-07T12:58:53"/>
    <n v="4183"/>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900"/>
    <s v="Insurance Recovery"/>
    <x v="48"/>
    <s v="262.02900"/>
    <x v="3"/>
    <n v="220"/>
    <n v="0.41000000000349246"/>
    <n v="0"/>
    <n v="0"/>
    <n v="0"/>
    <n v="0"/>
    <n v="0"/>
    <d v="2023-08-07T12:58:53"/>
    <n v="4184"/>
    <n v="1"/>
    <n v="1"/>
  </r>
  <r>
    <x v="8"/>
    <s v="Health and Human Resources Secretariat"/>
    <n v="9"/>
    <s v="Health and Human Resources"/>
    <n v="9"/>
    <s v="Health and Human Resources Secretariat"/>
    <s v="Executive Branch"/>
    <n v="1"/>
    <n v="262"/>
    <s v="143000"/>
    <s v="Department for Aging and Rehabilitative Services"/>
    <x v="114"/>
    <s v="02"/>
    <s v="Special"/>
    <s v="02: Special"/>
    <s v="02900"/>
    <s v="Insurance Recovery"/>
    <x v="48"/>
    <s v="262.02900"/>
    <x v="4"/>
    <n v="500"/>
    <n v="153225.59"/>
    <n v="0"/>
    <n v="0"/>
    <n v="0"/>
    <n v="0"/>
    <n v="0"/>
    <d v="2023-08-07T12:58:53"/>
    <n v="4185"/>
    <n v="1"/>
    <n v="1"/>
  </r>
  <r>
    <x v="8"/>
    <s v="Health and Human Resources Secretariat"/>
    <n v="9"/>
    <s v="Health and Human Resources"/>
    <n v="9"/>
    <s v="Health and Human Resources Secretariat"/>
    <s v="Executive Branch"/>
    <n v="1"/>
    <n v="262"/>
    <s v="143000"/>
    <s v="Department for Aging and Rehabilitative Services"/>
    <x v="114"/>
    <s v="09"/>
    <s v="Dedicated Special Revenue"/>
    <s v="09: Dedicated Special Revenue"/>
    <s v="09113"/>
    <s v="Trans Srvcs For Elderly/Dsabld"/>
    <x v="498"/>
    <s v="262.09113"/>
    <x v="0"/>
    <n v="100"/>
    <n v="284162.84000000003"/>
    <n v="298938.48"/>
    <n v="345354.46"/>
    <n v="445576.63"/>
    <n v="517318.58"/>
    <n v="597874.43000000005"/>
    <d v="2023-08-07T12:58:53"/>
    <n v="4186"/>
    <n v="1"/>
    <n v="1"/>
  </r>
  <r>
    <x v="8"/>
    <s v="Health and Human Resources Secretariat"/>
    <n v="9"/>
    <s v="Health and Human Resources"/>
    <n v="9"/>
    <s v="Health and Human Resources Secretariat"/>
    <s v="Executive Branch"/>
    <n v="1"/>
    <n v="262"/>
    <s v="143000"/>
    <s v="Department for Aging and Rehabilitative Services"/>
    <x v="114"/>
    <s v="09"/>
    <s v="Dedicated Special Revenue"/>
    <s v="09: Dedicated Special Revenue"/>
    <s v="09113"/>
    <s v="Trans Srvcs For Elderly/Dsabld"/>
    <x v="498"/>
    <s v="262.09113"/>
    <x v="1"/>
    <n v="135"/>
    <n v="200000"/>
    <n v="200000"/>
    <n v="200000"/>
    <n v="200000"/>
    <n v="200000"/>
    <n v="200000"/>
    <d v="2023-08-07T12:58:53"/>
    <n v="4187"/>
    <n v="1"/>
    <n v="1"/>
  </r>
  <r>
    <x v="8"/>
    <s v="Health and Human Resources Secretariat"/>
    <n v="9"/>
    <s v="Health and Human Resources"/>
    <n v="9"/>
    <s v="Health and Human Resources Secretariat"/>
    <s v="Executive Branch"/>
    <n v="1"/>
    <n v="262"/>
    <s v="143000"/>
    <s v="Department for Aging and Rehabilitative Services"/>
    <x v="114"/>
    <s v="09"/>
    <s v="Dedicated Special Revenue"/>
    <s v="09: Dedicated Special Revenue"/>
    <s v="09113"/>
    <s v="Trans Srvcs For Elderly/Dsabld"/>
    <x v="498"/>
    <s v="262.09113"/>
    <x v="2"/>
    <n v="200"/>
    <n v="69268"/>
    <n v="39470"/>
    <n v="21688"/>
    <n v="0"/>
    <n v="0"/>
    <n v="0"/>
    <d v="2023-08-07T12:58:53"/>
    <n v="4188"/>
    <n v="1"/>
    <n v="1"/>
  </r>
  <r>
    <x v="8"/>
    <s v="Health and Human Resources Secretariat"/>
    <n v="9"/>
    <s v="Health and Human Resources"/>
    <n v="9"/>
    <s v="Health and Human Resources Secretariat"/>
    <s v="Executive Branch"/>
    <n v="1"/>
    <n v="262"/>
    <s v="143000"/>
    <s v="Department for Aging and Rehabilitative Services"/>
    <x v="114"/>
    <s v="09"/>
    <s v="Dedicated Special Revenue"/>
    <s v="09: Dedicated Special Revenue"/>
    <s v="09113"/>
    <s v="Trans Srvcs For Elderly/Dsabld"/>
    <x v="498"/>
    <s v="262.09113"/>
    <x v="3"/>
    <n v="220"/>
    <n v="130732"/>
    <n v="160530"/>
    <n v="178312"/>
    <n v="200000"/>
    <n v="200000"/>
    <n v="200000"/>
    <d v="2023-08-07T12:58:53"/>
    <n v="4189"/>
    <n v="1"/>
    <n v="1"/>
  </r>
  <r>
    <x v="8"/>
    <s v="Health and Human Resources Secretariat"/>
    <n v="9"/>
    <s v="Health and Human Resources"/>
    <n v="9"/>
    <s v="Health and Human Resources Secretariat"/>
    <s v="Executive Branch"/>
    <n v="1"/>
    <n v="262"/>
    <s v="143000"/>
    <s v="Department for Aging and Rehabilitative Services"/>
    <x v="114"/>
    <s v="09"/>
    <s v="Dedicated Special Revenue"/>
    <s v="09: Dedicated Special Revenue"/>
    <s v="09113"/>
    <s v="Trans Srvcs For Elderly/Dsabld"/>
    <x v="498"/>
    <s v="262.09113"/>
    <x v="4"/>
    <n v="500"/>
    <n v="69271.38"/>
    <n v="54245.64"/>
    <n v="68103.98"/>
    <n v="100222.17"/>
    <n v="71741.95"/>
    <n v="80555.850000000006"/>
    <d v="2023-08-07T12:58:53"/>
    <n v="4190"/>
    <n v="1"/>
    <n v="1"/>
  </r>
  <r>
    <x v="8"/>
    <s v="Health and Human Resources Secretariat"/>
    <n v="9"/>
    <s v="Health and Human Resources"/>
    <n v="9"/>
    <s v="Health and Human Resources Secretariat"/>
    <s v="Executive Branch"/>
    <n v="1"/>
    <n v="262"/>
    <s v="143000"/>
    <s v="Department for Aging and Rehabilitative Services"/>
    <x v="114"/>
    <s v="09"/>
    <s v="Dedicated Special Revenue"/>
    <s v="09: Dedicated Special Revenue"/>
    <s v="09150"/>
    <s v="Cmnwlth Neurotrauma Initiative"/>
    <x v="499"/>
    <s v="262.09150"/>
    <x v="0"/>
    <n v="100"/>
    <n v="3090448.71"/>
    <n v="3175492.35"/>
    <n v="2836553.64"/>
    <n v="2801765.6"/>
    <n v="3019199.24"/>
    <n v="3022652.66"/>
    <d v="2023-08-07T12:58:53"/>
    <n v="4191"/>
    <n v="1"/>
    <n v="1"/>
  </r>
  <r>
    <x v="8"/>
    <s v="Health and Human Resources Secretariat"/>
    <n v="9"/>
    <s v="Health and Human Resources"/>
    <n v="9"/>
    <s v="Health and Human Resources Secretariat"/>
    <s v="Executive Branch"/>
    <n v="1"/>
    <n v="262"/>
    <s v="143000"/>
    <s v="Department for Aging and Rehabilitative Services"/>
    <x v="114"/>
    <s v="09"/>
    <s v="Dedicated Special Revenue"/>
    <s v="09: Dedicated Special Revenue"/>
    <s v="09150"/>
    <s v="Cmnwlth Neurotrauma Initiative"/>
    <x v="499"/>
    <s v="262.09150"/>
    <x v="1"/>
    <n v="135"/>
    <n v="997123"/>
    <n v="1600000"/>
    <n v="1600000"/>
    <n v="1624937"/>
    <n v="1624937"/>
    <n v="1626616"/>
    <d v="2023-08-07T12:58:53"/>
    <n v="4192"/>
    <n v="1"/>
    <n v="1"/>
  </r>
  <r>
    <x v="8"/>
    <s v="Health and Human Resources Secretariat"/>
    <n v="9"/>
    <s v="Health and Human Resources"/>
    <n v="9"/>
    <s v="Health and Human Resources Secretariat"/>
    <s v="Executive Branch"/>
    <n v="1"/>
    <n v="262"/>
    <s v="143000"/>
    <s v="Department for Aging and Rehabilitative Services"/>
    <x v="114"/>
    <s v="09"/>
    <s v="Dedicated Special Revenue"/>
    <s v="09: Dedicated Special Revenue"/>
    <s v="09150"/>
    <s v="Cmnwlth Neurotrauma Initiative"/>
    <x v="499"/>
    <s v="262.09150"/>
    <x v="2"/>
    <n v="200"/>
    <n v="692511.71000000008"/>
    <n v="1395849.71"/>
    <n v="1165661.0499999996"/>
    <n v="782324"/>
    <n v="545668.31000000006"/>
    <n v="771863.31999999983"/>
    <d v="2023-08-07T12:58:53"/>
    <n v="4193"/>
    <n v="1"/>
    <n v="1"/>
  </r>
  <r>
    <x v="8"/>
    <s v="Health and Human Resources Secretariat"/>
    <n v="9"/>
    <s v="Health and Human Resources"/>
    <n v="9"/>
    <s v="Health and Human Resources Secretariat"/>
    <s v="Executive Branch"/>
    <n v="1"/>
    <n v="262"/>
    <s v="143000"/>
    <s v="Department for Aging and Rehabilitative Services"/>
    <x v="114"/>
    <s v="09"/>
    <s v="Dedicated Special Revenue"/>
    <s v="09: Dedicated Special Revenue"/>
    <s v="09150"/>
    <s v="Cmnwlth Neurotrauma Initiative"/>
    <x v="499"/>
    <s v="262.09150"/>
    <x v="3"/>
    <n v="220"/>
    <n v="304611.28999999992"/>
    <n v="204150.29000000004"/>
    <n v="434338.95000000042"/>
    <n v="842613"/>
    <n v="1079268.69"/>
    <n v="854752.68000000017"/>
    <d v="2023-08-07T12:58:53"/>
    <n v="4194"/>
    <n v="1"/>
    <n v="1"/>
  </r>
  <r>
    <x v="8"/>
    <s v="Health and Human Resources Secretariat"/>
    <n v="9"/>
    <s v="Health and Human Resources"/>
    <n v="9"/>
    <s v="Health and Human Resources Secretariat"/>
    <s v="Executive Branch"/>
    <n v="1"/>
    <n v="262"/>
    <s v="143000"/>
    <s v="Department for Aging and Rehabilitative Services"/>
    <x v="114"/>
    <s v="09"/>
    <s v="Dedicated Special Revenue"/>
    <s v="09: Dedicated Special Revenue"/>
    <s v="09150"/>
    <s v="Cmnwlth Neurotrauma Initiative"/>
    <x v="499"/>
    <s v="262.09150"/>
    <x v="4"/>
    <n v="500"/>
    <n v="864012.51"/>
    <n v="880893.35"/>
    <n v="826722.34000000008"/>
    <n v="747535.96000000008"/>
    <n v="763101.95000000007"/>
    <n v="775316.74000000011"/>
    <d v="2023-08-07T12:58:53"/>
    <n v="4195"/>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000"/>
    <s v="Federal Trust"/>
    <x v="6"/>
    <s v="262.10000"/>
    <x v="0"/>
    <n v="100"/>
    <n v="2828590.4"/>
    <n v="2085791.5899999996"/>
    <n v="3148800.2200000007"/>
    <n v="3962007.6500000004"/>
    <n v="5059571.3500000006"/>
    <n v="1225388.9099999997"/>
    <d v="2023-08-07T12:58:53"/>
    <n v="4196"/>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000"/>
    <s v="Federal Trust"/>
    <x v="6"/>
    <s v="262.10000"/>
    <x v="1"/>
    <n v="135"/>
    <n v="171439122"/>
    <n v="165008004"/>
    <n v="162666080"/>
    <n v="160432682"/>
    <n v="173261938"/>
    <n v="170699582"/>
    <d v="2023-08-07T12:58:53"/>
    <n v="4197"/>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000"/>
    <s v="Federal Trust"/>
    <x v="6"/>
    <s v="262.10000"/>
    <x v="2"/>
    <n v="200"/>
    <n v="164677388.54000008"/>
    <n v="160848631.84999999"/>
    <n v="156635347.30000004"/>
    <n v="139205263.81000018"/>
    <n v="155560666.13999996"/>
    <n v="165487465.46999991"/>
    <d v="2023-08-07T12:58:53"/>
    <n v="4198"/>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000"/>
    <s v="Federal Trust"/>
    <x v="6"/>
    <s v="262.10000"/>
    <x v="3"/>
    <n v="220"/>
    <n v="6761733.4599999189"/>
    <n v="4159372.150000006"/>
    <n v="6030732.6999999583"/>
    <n v="21227418.189999819"/>
    <n v="17701271.860000044"/>
    <n v="5212116.5300000906"/>
    <d v="2023-08-07T12:58:53"/>
    <n v="4199"/>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000"/>
    <s v="Federal Trust"/>
    <x v="6"/>
    <s v="262.10000"/>
    <x v="4"/>
    <n v="500"/>
    <n v="163626964.47000006"/>
    <n v="158486173.09999999"/>
    <n v="155098248.14999995"/>
    <n v="138108150.23000002"/>
    <n v="155314002.63000003"/>
    <n v="160322382.76000005"/>
    <d v="2023-08-07T12:58:53"/>
    <n v="4200"/>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050"/>
    <s v="NutritionSrvcsTtleIII-COVID-19"/>
    <x v="500"/>
    <s v="262.10050"/>
    <x v="0"/>
    <n v="100"/>
    <n v="0"/>
    <n v="0"/>
    <n v="0"/>
    <n v="89479.87"/>
    <n v="56380.160000000003"/>
    <n v="0"/>
    <d v="2023-08-07T12:58:53"/>
    <n v="4201"/>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050"/>
    <s v="NutritionSrvcsTtleIII-COVID-19"/>
    <x v="500"/>
    <s v="262.10050"/>
    <x v="1"/>
    <n v="135"/>
    <n v="0"/>
    <n v="0"/>
    <n v="4757690"/>
    <n v="14496670"/>
    <n v="17237818"/>
    <n v="14306315"/>
    <d v="2023-08-07T12:58:53"/>
    <n v="4202"/>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050"/>
    <s v="NutritionSrvcsTtleIII-COVID-19"/>
    <x v="500"/>
    <s v="262.10050"/>
    <x v="2"/>
    <n v="200"/>
    <n v="0"/>
    <n v="0"/>
    <n v="4453890"/>
    <n v="12751733.060000001"/>
    <n v="2931502.9400000009"/>
    <n v="5812548.0000000009"/>
    <d v="2023-08-07T12:58:53"/>
    <n v="4203"/>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050"/>
    <s v="NutritionSrvcsTtleIII-COVID-19"/>
    <x v="500"/>
    <s v="262.10050"/>
    <x v="3"/>
    <n v="220"/>
    <n v="0"/>
    <n v="0"/>
    <n v="303800"/>
    <n v="1744936.9399999995"/>
    <n v="14306315.059999999"/>
    <n v="8493767"/>
    <d v="2023-08-07T12:58:53"/>
    <n v="4204"/>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050"/>
    <s v="NutritionSrvcsTtleIII-COVID-19"/>
    <x v="500"/>
    <s v="262.10050"/>
    <x v="4"/>
    <n v="500"/>
    <n v="0"/>
    <n v="0"/>
    <n v="4453890"/>
    <n v="12841212.93"/>
    <n v="2898403.23"/>
    <n v="5756167.8399999999"/>
    <d v="2023-08-07T12:58:53"/>
    <n v="4205"/>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00"/>
    <s v="SupportiveSrvT3BofOAA-COVID-19"/>
    <x v="501"/>
    <s v="262.10200"/>
    <x v="0"/>
    <n v="100"/>
    <n v="0"/>
    <n v="0"/>
    <n v="0"/>
    <n v="0"/>
    <n v="20786.25999999998"/>
    <n v="56398.239999999998"/>
    <d v="2023-08-07T12:58:53"/>
    <n v="4206"/>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00"/>
    <s v="SupportiveSrvT3BofOAA-COVID-19"/>
    <x v="501"/>
    <s v="262.10200"/>
    <x v="1"/>
    <n v="135"/>
    <n v="0"/>
    <n v="0"/>
    <n v="1136256"/>
    <n v="4101502"/>
    <n v="7241002"/>
    <n v="5717158"/>
    <d v="2023-08-07T12:58:53"/>
    <n v="4207"/>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00"/>
    <s v="SupportiveSrvT3BofOAA-COVID-19"/>
    <x v="501"/>
    <s v="262.10200"/>
    <x v="2"/>
    <n v="200"/>
    <n v="0"/>
    <n v="0"/>
    <n v="1130045"/>
    <n v="2800088"/>
    <n v="1523843.8900000006"/>
    <n v="3690152.3300000005"/>
    <d v="2023-08-07T12:58:53"/>
    <n v="4208"/>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00"/>
    <s v="SupportiveSrvT3BofOAA-COVID-19"/>
    <x v="501"/>
    <s v="262.10200"/>
    <x v="3"/>
    <n v="220"/>
    <n v="0"/>
    <n v="0"/>
    <n v="6211"/>
    <n v="1301414"/>
    <n v="5717158.1099999994"/>
    <n v="2027005.6699999995"/>
    <d v="2023-08-07T12:58:53"/>
    <n v="4209"/>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00"/>
    <s v="SupportiveSrvT3BofOAA-COVID-19"/>
    <x v="501"/>
    <s v="262.10200"/>
    <x v="4"/>
    <n v="500"/>
    <n v="0"/>
    <n v="0"/>
    <n v="1130045"/>
    <n v="2800088"/>
    <n v="1544630.15"/>
    <n v="3725764.31"/>
    <d v="2023-08-07T12:58:53"/>
    <n v="4210"/>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10"/>
    <s v="FmlyCrgvSupPrgT3E-OAA-COVID-19"/>
    <x v="502"/>
    <s v="262.10210"/>
    <x v="0"/>
    <n v="100"/>
    <n v="0"/>
    <n v="0"/>
    <n v="0"/>
    <n v="0"/>
    <n v="17054.82"/>
    <n v="17039.580000000002"/>
    <d v="2023-08-07T12:58:53"/>
    <n v="4211"/>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10"/>
    <s v="FmlyCrgvSupPrgT3E-OAA-COVID-19"/>
    <x v="502"/>
    <s v="262.10210"/>
    <x v="1"/>
    <n v="135"/>
    <n v="0"/>
    <n v="0"/>
    <n v="375852"/>
    <n v="2073693"/>
    <n v="3695276"/>
    <n v="3449406"/>
    <d v="2023-08-07T12:58:53"/>
    <n v="4212"/>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10"/>
    <s v="FmlyCrgvSupPrgT3E-OAA-COVID-19"/>
    <x v="502"/>
    <s v="262.10210"/>
    <x v="2"/>
    <n v="200"/>
    <n v="0"/>
    <n v="0"/>
    <n v="371977"/>
    <n v="1785302"/>
    <n v="245869.1"/>
    <n v="718599.9"/>
    <d v="2023-08-07T12:58:53"/>
    <n v="4213"/>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10"/>
    <s v="FmlyCrgvSupPrgT3E-OAA-COVID-19"/>
    <x v="502"/>
    <s v="262.10210"/>
    <x v="3"/>
    <n v="220"/>
    <n v="0"/>
    <n v="0"/>
    <n v="3875"/>
    <n v="288391"/>
    <n v="3449406.9"/>
    <n v="2730806.1"/>
    <d v="2023-08-07T12:58:53"/>
    <n v="4214"/>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10"/>
    <s v="FmlyCrgvSupPrgT3E-OAA-COVID-19"/>
    <x v="502"/>
    <s v="262.10210"/>
    <x v="4"/>
    <n v="500"/>
    <n v="0"/>
    <n v="0"/>
    <n v="371977"/>
    <n v="1785302"/>
    <n v="262923.92"/>
    <n v="718584.66"/>
    <d v="2023-08-07T12:58:53"/>
    <n v="4215"/>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20"/>
    <s v="Ombudsman Prog T7-OAA-COVID-19"/>
    <x v="503"/>
    <s v="262.10220"/>
    <x v="0"/>
    <n v="100"/>
    <n v="0"/>
    <n v="0"/>
    <n v="0"/>
    <n v="0"/>
    <n v="0"/>
    <n v="10000"/>
    <d v="2023-08-07T12:58:53"/>
    <n v="4216"/>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20"/>
    <s v="Ombudsman Prog T7-OAA-COVID-19"/>
    <x v="503"/>
    <s v="262.10220"/>
    <x v="1"/>
    <n v="135"/>
    <n v="0"/>
    <n v="0"/>
    <n v="96652"/>
    <n v="428124"/>
    <n v="181382"/>
    <n v="356841"/>
    <d v="2023-08-07T12:58:53"/>
    <n v="4217"/>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20"/>
    <s v="Ombudsman Prog T7-OAA-COVID-19"/>
    <x v="503"/>
    <s v="262.10220"/>
    <x v="2"/>
    <n v="200"/>
    <n v="0"/>
    <n v="0"/>
    <n v="91560"/>
    <n v="203350"/>
    <n v="40909"/>
    <n v="173482"/>
    <d v="2023-08-07T12:58:53"/>
    <n v="4218"/>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20"/>
    <s v="Ombudsman Prog T7-OAA-COVID-19"/>
    <x v="503"/>
    <s v="262.10220"/>
    <x v="3"/>
    <n v="220"/>
    <n v="0"/>
    <n v="0"/>
    <n v="5092"/>
    <n v="224774"/>
    <n v="140473"/>
    <n v="183359"/>
    <d v="2023-08-07T12:58:53"/>
    <n v="4219"/>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20"/>
    <s v="Ombudsman Prog T7-OAA-COVID-19"/>
    <x v="503"/>
    <s v="262.10220"/>
    <x v="4"/>
    <n v="500"/>
    <n v="0"/>
    <n v="0"/>
    <n v="91560"/>
    <n v="203350"/>
    <n v="40909"/>
    <n v="183482"/>
    <d v="2023-08-07T12:58:53"/>
    <n v="4220"/>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30"/>
    <s v="Aging-T4/2DscrtnryPrj-COVID-19"/>
    <x v="504"/>
    <s v="262.10230"/>
    <x v="0"/>
    <n v="100"/>
    <n v="0"/>
    <n v="0"/>
    <n v="0"/>
    <n v="9761.5099999999948"/>
    <n v="39728.700000000004"/>
    <n v="95212.69"/>
    <d v="2023-08-07T12:58:53"/>
    <n v="4221"/>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30"/>
    <s v="Aging-T4/2DscrtnryPrj-COVID-19"/>
    <x v="504"/>
    <s v="262.10230"/>
    <x v="1"/>
    <n v="135"/>
    <n v="0"/>
    <n v="0"/>
    <n v="0"/>
    <n v="1105454"/>
    <n v="1295351"/>
    <n v="933830"/>
    <d v="2023-08-07T12:58:53"/>
    <n v="4222"/>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30"/>
    <s v="Aging-T4/2DscrtnryPrj-COVID-19"/>
    <x v="504"/>
    <s v="262.10230"/>
    <x v="2"/>
    <n v="200"/>
    <n v="0"/>
    <n v="0"/>
    <n v="0"/>
    <n v="379503.6"/>
    <n v="511520.27000000014"/>
    <n v="735413.6599999998"/>
    <d v="2023-08-07T12:58:53"/>
    <n v="4223"/>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30"/>
    <s v="Aging-T4/2DscrtnryPrj-COVID-19"/>
    <x v="504"/>
    <s v="262.10230"/>
    <x v="3"/>
    <n v="220"/>
    <n v="0"/>
    <n v="0"/>
    <n v="0"/>
    <n v="725950.4"/>
    <n v="783830.72999999986"/>
    <n v="198416.3400000002"/>
    <d v="2023-08-07T12:58:53"/>
    <n v="4224"/>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230"/>
    <s v="Aging-T4/2DscrtnryPrj-COVID-19"/>
    <x v="504"/>
    <s v="262.10230"/>
    <x v="4"/>
    <n v="500"/>
    <n v="0"/>
    <n v="0"/>
    <n v="0"/>
    <n v="389265.11"/>
    <n v="541487.46"/>
    <n v="790897.64999999979"/>
    <d v="2023-08-07T12:58:53"/>
    <n v="4225"/>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700"/>
    <s v="EldrAbsPrvnIntrvtnPrg-COVID-19"/>
    <x v="505"/>
    <s v="262.10700"/>
    <x v="0"/>
    <n v="100"/>
    <n v="0"/>
    <n v="0"/>
    <n v="0"/>
    <n v="0"/>
    <n v="60000"/>
    <n v="38056.75"/>
    <d v="2023-08-07T12:58:53"/>
    <n v="4226"/>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700"/>
    <s v="EldrAbsPrvnIntrvtnPrg-COVID-19"/>
    <x v="505"/>
    <s v="262.10700"/>
    <x v="1"/>
    <n v="135"/>
    <n v="0"/>
    <n v="0"/>
    <n v="0"/>
    <n v="0"/>
    <n v="2824580"/>
    <n v="678845"/>
    <d v="2023-08-07T12:58:53"/>
    <n v="4227"/>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700"/>
    <s v="EldrAbsPrvnIntrvtnPrg-COVID-19"/>
    <x v="505"/>
    <s v="262.10700"/>
    <x v="2"/>
    <n v="200"/>
    <n v="0"/>
    <n v="0"/>
    <n v="0"/>
    <n v="0"/>
    <n v="145734.65"/>
    <n v="465493.7"/>
    <d v="2023-08-07T12:58:53"/>
    <n v="4228"/>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700"/>
    <s v="EldrAbsPrvnIntrvtnPrg-COVID-19"/>
    <x v="505"/>
    <s v="262.10700"/>
    <x v="3"/>
    <n v="220"/>
    <n v="0"/>
    <n v="0"/>
    <n v="0"/>
    <n v="0"/>
    <n v="2678845.35"/>
    <n v="213351.3"/>
    <d v="2023-08-07T12:58:53"/>
    <n v="4229"/>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700"/>
    <s v="EldrAbsPrvnIntrvtnPrg-COVID-19"/>
    <x v="505"/>
    <s v="262.10700"/>
    <x v="4"/>
    <n v="500"/>
    <n v="0"/>
    <n v="0"/>
    <n v="0"/>
    <n v="0"/>
    <n v="1197995.45"/>
    <n v="2050738.66"/>
    <d v="2023-08-07T12:58:53"/>
    <n v="4230"/>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820"/>
    <s v="ARP-PrevntHlthTitle3D-COVID-19"/>
    <x v="506"/>
    <s v="262.10820"/>
    <x v="0"/>
    <n v="100"/>
    <n v="0"/>
    <n v="0"/>
    <n v="0"/>
    <n v="0"/>
    <n v="0"/>
    <n v="10"/>
    <d v="2023-08-07T12:58:53"/>
    <n v="4231"/>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820"/>
    <s v="ARP-PrevntHlthTitle3D-COVID-19"/>
    <x v="506"/>
    <s v="262.10820"/>
    <x v="1"/>
    <n v="135"/>
    <n v="0"/>
    <n v="0"/>
    <n v="0"/>
    <n v="0"/>
    <n v="1062670"/>
    <n v="1055345"/>
    <d v="2023-08-07T12:58:53"/>
    <n v="4232"/>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820"/>
    <s v="ARP-PrevntHlthTitle3D-COVID-19"/>
    <x v="506"/>
    <s v="262.10820"/>
    <x v="2"/>
    <n v="200"/>
    <n v="0"/>
    <n v="0"/>
    <n v="0"/>
    <n v="0"/>
    <n v="7325"/>
    <n v="206505"/>
    <d v="2023-08-07T12:58:53"/>
    <n v="4233"/>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820"/>
    <s v="ARP-PrevntHlthTitle3D-COVID-19"/>
    <x v="506"/>
    <s v="262.10820"/>
    <x v="3"/>
    <n v="220"/>
    <n v="0"/>
    <n v="0"/>
    <n v="0"/>
    <n v="0"/>
    <n v="1055345"/>
    <n v="848840"/>
    <d v="2023-08-07T12:58:53"/>
    <n v="4234"/>
    <n v="1"/>
    <n v="1"/>
  </r>
  <r>
    <x v="8"/>
    <s v="Health and Human Resources Secretariat"/>
    <n v="9"/>
    <s v="Health and Human Resources"/>
    <n v="9"/>
    <s v="Health and Human Resources Secretariat"/>
    <s v="Executive Branch"/>
    <n v="1"/>
    <n v="262"/>
    <s v="143000"/>
    <s v="Department for Aging and Rehabilitative Services"/>
    <x v="114"/>
    <s v="10"/>
    <s v="Federal Trust"/>
    <s v="10: Federal Trust"/>
    <s v="10820"/>
    <s v="ARP-PrevntHlthTitle3D-COVID-19"/>
    <x v="506"/>
    <s v="262.10820"/>
    <x v="4"/>
    <n v="500"/>
    <n v="0"/>
    <n v="0"/>
    <n v="0"/>
    <n v="0"/>
    <n v="7325"/>
    <n v="206515"/>
    <d v="2023-08-07T12:58:53"/>
    <n v="4235"/>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110"/>
    <s v="ARP-CrvStLoclFisRecFd-COVID-19"/>
    <x v="10"/>
    <s v="262.12110"/>
    <x v="0"/>
    <n v="100"/>
    <n v="0"/>
    <n v="0"/>
    <n v="0"/>
    <n v="0"/>
    <n v="463840.16"/>
    <n v="1234146.6599999999"/>
    <d v="2023-08-07T12:58:53"/>
    <n v="4236"/>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110"/>
    <s v="ARP-CrvStLoclFisRecFd-COVID-19"/>
    <x v="10"/>
    <s v="262.12110"/>
    <x v="1"/>
    <n v="135"/>
    <n v="0"/>
    <n v="0"/>
    <n v="0"/>
    <n v="0"/>
    <n v="528300"/>
    <n v="2051040"/>
    <d v="2023-08-07T12:58:53"/>
    <n v="4237"/>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110"/>
    <s v="ARP-CrvStLoclFisRecFd-COVID-19"/>
    <x v="10"/>
    <s v="262.12110"/>
    <x v="2"/>
    <n v="200"/>
    <n v="0"/>
    <n v="0"/>
    <n v="0"/>
    <n v="0"/>
    <n v="64459.839999999997"/>
    <n v="816893.5"/>
    <d v="2023-08-07T12:58:53"/>
    <n v="4238"/>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110"/>
    <s v="ARP-CrvStLoclFisRecFd-COVID-19"/>
    <x v="10"/>
    <s v="262.12110"/>
    <x v="3"/>
    <n v="220"/>
    <n v="0"/>
    <n v="0"/>
    <n v="0"/>
    <n v="0"/>
    <n v="463840.16000000003"/>
    <n v="1234146.5"/>
    <d v="2023-08-07T12:58:53"/>
    <n v="4239"/>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390"/>
    <s v="TraumBrnInjryStDmoGrt-COVID-19"/>
    <x v="507"/>
    <s v="262.12390"/>
    <x v="1"/>
    <n v="135"/>
    <n v="0"/>
    <n v="0"/>
    <n v="0"/>
    <n v="0"/>
    <n v="0"/>
    <n v="120000"/>
    <d v="2023-08-07T12:58:53"/>
    <n v="4240"/>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390"/>
    <s v="TraumBrnInjryStDmoGrt-COVID-19"/>
    <x v="507"/>
    <s v="262.12390"/>
    <x v="3"/>
    <n v="220"/>
    <n v="0"/>
    <n v="0"/>
    <n v="0"/>
    <n v="0"/>
    <n v="0"/>
    <n v="120000"/>
    <d v="2023-08-07T12:58:53"/>
    <n v="4241"/>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410"/>
    <s v="ACLIndpndntLvngStGrnt-COVID-19"/>
    <x v="508"/>
    <s v="262.12410"/>
    <x v="1"/>
    <n v="135"/>
    <n v="0"/>
    <n v="0"/>
    <n v="0"/>
    <n v="0"/>
    <n v="0"/>
    <n v="200000"/>
    <d v="2023-08-07T12:58:53"/>
    <n v="4242"/>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410"/>
    <s v="ACLIndpndntLvngStGrnt-COVID-19"/>
    <x v="508"/>
    <s v="262.12410"/>
    <x v="2"/>
    <n v="200"/>
    <n v="0"/>
    <n v="0"/>
    <n v="0"/>
    <n v="0"/>
    <n v="0"/>
    <n v="121080.96000000001"/>
    <d v="2023-08-07T12:58:53"/>
    <n v="4243"/>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410"/>
    <s v="ACLIndpndntLvngStGrnt-COVID-19"/>
    <x v="508"/>
    <s v="262.12410"/>
    <x v="3"/>
    <n v="220"/>
    <n v="0"/>
    <n v="0"/>
    <n v="0"/>
    <n v="0"/>
    <n v="0"/>
    <n v="78919.039999999994"/>
    <d v="2023-08-07T12:58:53"/>
    <n v="4244"/>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410"/>
    <s v="ACLIndpndntLvngStGrnt-COVID-19"/>
    <x v="508"/>
    <s v="262.12410"/>
    <x v="4"/>
    <n v="500"/>
    <n v="0"/>
    <n v="0"/>
    <n v="0"/>
    <n v="0"/>
    <n v="0"/>
    <n v="121080.96000000001"/>
    <d v="2023-08-07T12:58:53"/>
    <n v="4245"/>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420"/>
    <s v="ACL Asstve Technology-COVID-19"/>
    <x v="509"/>
    <s v="262.12420"/>
    <x v="1"/>
    <n v="135"/>
    <n v="0"/>
    <n v="0"/>
    <n v="0"/>
    <n v="0"/>
    <n v="0"/>
    <n v="80000"/>
    <d v="2023-08-07T12:58:53"/>
    <n v="4246"/>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420"/>
    <s v="ACL Asstve Technology-COVID-19"/>
    <x v="509"/>
    <s v="262.12420"/>
    <x v="2"/>
    <n v="200"/>
    <n v="0"/>
    <n v="0"/>
    <n v="0"/>
    <n v="0"/>
    <n v="0"/>
    <n v="80000.000000000015"/>
    <d v="2023-08-07T12:58:53"/>
    <n v="4247"/>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420"/>
    <s v="ACL Asstve Technology-COVID-19"/>
    <x v="509"/>
    <s v="262.12420"/>
    <x v="3"/>
    <n v="220"/>
    <n v="0"/>
    <n v="0"/>
    <n v="0"/>
    <n v="0"/>
    <n v="0"/>
    <n v="-1.4551915228366852E-11"/>
    <d v="2023-08-07T12:58:53"/>
    <n v="4248"/>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420"/>
    <s v="ACL Asstve Technology-COVID-19"/>
    <x v="509"/>
    <s v="262.12420"/>
    <x v="4"/>
    <n v="500"/>
    <n v="0"/>
    <n v="0"/>
    <n v="0"/>
    <n v="0"/>
    <n v="0"/>
    <n v="80000"/>
    <d v="2023-08-07T12:58:53"/>
    <n v="4249"/>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480"/>
    <s v="SrFarmrMrktNutrtnPgm-COVID-19"/>
    <x v="510"/>
    <s v="262.12480"/>
    <x v="0"/>
    <n v="100"/>
    <n v="0"/>
    <n v="0"/>
    <n v="0"/>
    <n v="0"/>
    <n v="0"/>
    <n v="6000"/>
    <d v="2023-08-07T12:58:53"/>
    <n v="4250"/>
    <n v="1"/>
    <n v="1"/>
  </r>
  <r>
    <x v="8"/>
    <s v="Health and Human Resources Secretariat"/>
    <n v="9"/>
    <s v="Health and Human Resources"/>
    <n v="9"/>
    <s v="Health and Human Resources Secretariat"/>
    <s v="Executive Branch"/>
    <n v="1"/>
    <n v="262"/>
    <s v="143000"/>
    <s v="Department for Aging and Rehabilitative Services"/>
    <x v="114"/>
    <s v="12"/>
    <s v="Federal Trust - Arra"/>
    <s v="12: Federal Trust - Arra"/>
    <s v="12480"/>
    <s v="SrFarmrMrktNutrtnPgm-COVID-19"/>
    <x v="510"/>
    <s v="262.12480"/>
    <x v="4"/>
    <n v="500"/>
    <n v="0"/>
    <n v="0"/>
    <n v="0"/>
    <n v="0"/>
    <n v="0"/>
    <n v="6000"/>
    <d v="2023-08-07T12:58:53"/>
    <n v="4251"/>
    <n v="1"/>
    <n v="1"/>
  </r>
  <r>
    <x v="8"/>
    <s v="Health and Human Resources Secretariat"/>
    <n v="9"/>
    <s v="Health and Human Resources"/>
    <n v="9"/>
    <s v="Health and Human Resources Secretariat"/>
    <s v="Executive Branch"/>
    <n v="1"/>
    <n v="203"/>
    <s v="144000"/>
    <s v="Wilson Workforce and Rehabilitation Center"/>
    <x v="115"/>
    <s v="02"/>
    <s v="Special"/>
    <s v="02: Special"/>
    <s v="02203"/>
    <s v="WWRC Special Revenue Fund"/>
    <x v="511"/>
    <s v="203.02203"/>
    <x v="0"/>
    <n v="100"/>
    <n v="371534.00000000012"/>
    <n v="808230.12"/>
    <n v="1199313.5299999998"/>
    <n v="619.24000000000842"/>
    <n v="1669.27"/>
    <n v="1673.94"/>
    <d v="2023-08-07T12:58:53"/>
    <n v="4252"/>
    <n v="1"/>
    <n v="1"/>
  </r>
  <r>
    <x v="8"/>
    <s v="Health and Human Resources Secretariat"/>
    <n v="9"/>
    <s v="Health and Human Resources"/>
    <n v="9"/>
    <s v="Health and Human Resources Secretariat"/>
    <s v="Executive Branch"/>
    <n v="1"/>
    <n v="203"/>
    <s v="144000"/>
    <s v="Wilson Workforce and Rehabilitation Center"/>
    <x v="115"/>
    <s v="02"/>
    <s v="Special"/>
    <s v="02: Special"/>
    <s v="02203"/>
    <s v="WWRC Special Revenue Fund"/>
    <x v="511"/>
    <s v="203.02203"/>
    <x v="1"/>
    <n v="135"/>
    <n v="21521591"/>
    <n v="20349391"/>
    <n v="18768418"/>
    <n v="17215735"/>
    <n v="25000"/>
    <n v="50000"/>
    <d v="2023-08-07T12:58:53"/>
    <n v="4253"/>
    <n v="1"/>
    <n v="1"/>
  </r>
  <r>
    <x v="8"/>
    <s v="Health and Human Resources Secretariat"/>
    <n v="9"/>
    <s v="Health and Human Resources"/>
    <n v="9"/>
    <s v="Health and Human Resources Secretariat"/>
    <s v="Executive Branch"/>
    <n v="1"/>
    <n v="203"/>
    <s v="144000"/>
    <s v="Wilson Workforce and Rehabilitation Center"/>
    <x v="115"/>
    <s v="02"/>
    <s v="Special"/>
    <s v="02: Special"/>
    <s v="02203"/>
    <s v="WWRC Special Revenue Fund"/>
    <x v="511"/>
    <s v="203.02203"/>
    <x v="2"/>
    <n v="200"/>
    <n v="20109812.850000001"/>
    <n v="18780955.659999982"/>
    <n v="16271312.469999995"/>
    <n v="12464829.19999999"/>
    <n v="638.33000000000004"/>
    <n v="0"/>
    <d v="2023-08-07T12:58:53"/>
    <n v="4254"/>
    <n v="1"/>
    <n v="1"/>
  </r>
  <r>
    <x v="8"/>
    <s v="Health and Human Resources Secretariat"/>
    <n v="9"/>
    <s v="Health and Human Resources"/>
    <n v="9"/>
    <s v="Health and Human Resources Secretariat"/>
    <s v="Executive Branch"/>
    <n v="1"/>
    <n v="203"/>
    <s v="144000"/>
    <s v="Wilson Workforce and Rehabilitation Center"/>
    <x v="115"/>
    <s v="02"/>
    <s v="Special"/>
    <s v="02: Special"/>
    <s v="02203"/>
    <s v="WWRC Special Revenue Fund"/>
    <x v="511"/>
    <s v="203.02203"/>
    <x v="3"/>
    <n v="220"/>
    <n v="1411778.1499999985"/>
    <n v="1568435.3400000185"/>
    <n v="2497105.5300000049"/>
    <n v="4750905.8000000101"/>
    <n v="24361.67"/>
    <n v="50000"/>
    <d v="2023-08-07T12:58:53"/>
    <n v="4255"/>
    <n v="1"/>
    <n v="1"/>
  </r>
  <r>
    <x v="8"/>
    <s v="Health and Human Resources Secretariat"/>
    <n v="9"/>
    <s v="Health and Human Resources"/>
    <n v="9"/>
    <s v="Health and Human Resources Secretariat"/>
    <s v="Executive Branch"/>
    <n v="1"/>
    <n v="203"/>
    <s v="144000"/>
    <s v="Wilson Workforce and Rehabilitation Center"/>
    <x v="115"/>
    <s v="02"/>
    <s v="Special"/>
    <s v="02: Special"/>
    <s v="02203"/>
    <s v="WWRC Special Revenue Fund"/>
    <x v="511"/>
    <s v="203.02203"/>
    <x v="4"/>
    <n v="500"/>
    <n v="20570961.5"/>
    <n v="19308878.719999995"/>
    <n v="16754612.880000001"/>
    <n v="11191134.91"/>
    <n v="1728.36"/>
    <n v="830.62"/>
    <d v="2023-08-07T12:58:53"/>
    <n v="4256"/>
    <n v="1"/>
    <n v="1"/>
  </r>
  <r>
    <x v="8"/>
    <s v="Health and Human Resources Secretariat"/>
    <n v="9"/>
    <s v="Health and Human Resources"/>
    <n v="9"/>
    <s v="Health and Human Resources Secretariat"/>
    <s v="Executive Branch"/>
    <n v="1"/>
    <n v="203"/>
    <s v="144000"/>
    <s v="Wilson Workforce and Rehabilitation Center"/>
    <x v="115"/>
    <s v="02"/>
    <s v="Special"/>
    <s v="02: Special"/>
    <s v="02860"/>
    <s v="Recycl Mtrl Sales-Nongen/NonHE"/>
    <x v="149"/>
    <s v="203.02860"/>
    <x v="0"/>
    <n v="100"/>
    <n v="3622.99"/>
    <n v="0"/>
    <n v="388.65"/>
    <n v="1216.4000000000001"/>
    <n v="3555.95"/>
    <n v="15021.4"/>
    <d v="2023-08-07T12:58:53"/>
    <n v="4257"/>
    <n v="1"/>
    <n v="1"/>
  </r>
  <r>
    <x v="8"/>
    <s v="Health and Human Resources Secretariat"/>
    <n v="9"/>
    <s v="Health and Human Resources"/>
    <n v="9"/>
    <s v="Health and Human Resources Secretariat"/>
    <s v="Executive Branch"/>
    <n v="1"/>
    <n v="203"/>
    <s v="144000"/>
    <s v="Wilson Workforce and Rehabilitation Center"/>
    <x v="115"/>
    <s v="02"/>
    <s v="Special"/>
    <s v="02: Special"/>
    <s v="02860"/>
    <s v="Recycl Mtrl Sales-Nongen/NonHE"/>
    <x v="149"/>
    <s v="203.02860"/>
    <x v="1"/>
    <n v="135"/>
    <n v="0"/>
    <n v="0"/>
    <n v="0"/>
    <n v="0"/>
    <n v="0"/>
    <n v="45000"/>
    <d v="2023-08-07T12:58:53"/>
    <n v="4258"/>
    <n v="1"/>
    <n v="1"/>
  </r>
  <r>
    <x v="8"/>
    <s v="Health and Human Resources Secretariat"/>
    <n v="9"/>
    <s v="Health and Human Resources"/>
    <n v="9"/>
    <s v="Health and Human Resources Secretariat"/>
    <s v="Executive Branch"/>
    <n v="1"/>
    <n v="203"/>
    <s v="144000"/>
    <s v="Wilson Workforce and Rehabilitation Center"/>
    <x v="115"/>
    <s v="02"/>
    <s v="Special"/>
    <s v="02: Special"/>
    <s v="02860"/>
    <s v="Recycl Mtrl Sales-Nongen/NonHE"/>
    <x v="149"/>
    <s v="203.02860"/>
    <x v="3"/>
    <n v="220"/>
    <n v="0"/>
    <n v="0"/>
    <n v="0"/>
    <n v="0"/>
    <n v="0"/>
    <n v="45000"/>
    <d v="2023-08-07T12:58:53"/>
    <n v="4259"/>
    <n v="1"/>
    <n v="1"/>
  </r>
  <r>
    <x v="8"/>
    <s v="Health and Human Resources Secretariat"/>
    <n v="9"/>
    <s v="Health and Human Resources"/>
    <n v="9"/>
    <s v="Health and Human Resources Secretariat"/>
    <s v="Executive Branch"/>
    <n v="1"/>
    <n v="203"/>
    <s v="144000"/>
    <s v="Wilson Workforce and Rehabilitation Center"/>
    <x v="115"/>
    <s v="02"/>
    <s v="Special"/>
    <s v="02: Special"/>
    <s v="02860"/>
    <s v="Recycl Mtrl Sales-Nongen/NonHE"/>
    <x v="149"/>
    <s v="203.02860"/>
    <x v="4"/>
    <n v="500"/>
    <n v="235.51"/>
    <n v="1106.8399999999999"/>
    <n v="388.65"/>
    <n v="827.75"/>
    <n v="2339.5500000000002"/>
    <n v="11465.45"/>
    <d v="2023-08-07T12:58:53"/>
    <n v="4260"/>
    <n v="1"/>
    <n v="1"/>
  </r>
  <r>
    <x v="8"/>
    <s v="Health and Human Resources Secretariat"/>
    <n v="9"/>
    <s v="Health and Human Resources"/>
    <n v="9"/>
    <s v="Health and Human Resources Secretariat"/>
    <s v="Executive Branch"/>
    <n v="1"/>
    <n v="203"/>
    <s v="144000"/>
    <s v="Wilson Workforce and Rehabilitation Center"/>
    <x v="115"/>
    <s v="02"/>
    <s v="Special"/>
    <s v="02: Special"/>
    <s v="02900"/>
    <s v="Insurance Recovery"/>
    <x v="48"/>
    <s v="203.02900"/>
    <x v="0"/>
    <n v="100"/>
    <n v="3455.28"/>
    <n v="0"/>
    <n v="6084.19"/>
    <n v="64398.02"/>
    <n v="6085.02"/>
    <n v="6085.02"/>
    <d v="2023-08-07T12:58:53"/>
    <n v="4261"/>
    <n v="1"/>
    <n v="1"/>
  </r>
  <r>
    <x v="8"/>
    <s v="Health and Human Resources Secretariat"/>
    <n v="9"/>
    <s v="Health and Human Resources"/>
    <n v="9"/>
    <s v="Health and Human Resources Secretariat"/>
    <s v="Executive Branch"/>
    <n v="1"/>
    <n v="203"/>
    <s v="144000"/>
    <s v="Wilson Workforce and Rehabilitation Center"/>
    <x v="115"/>
    <s v="02"/>
    <s v="Special"/>
    <s v="02: Special"/>
    <s v="02900"/>
    <s v="Insurance Recovery"/>
    <x v="48"/>
    <s v="203.02900"/>
    <x v="1"/>
    <n v="135"/>
    <n v="0"/>
    <n v="0"/>
    <n v="0"/>
    <n v="0"/>
    <n v="58313"/>
    <n v="0"/>
    <d v="2023-08-07T12:58:53"/>
    <n v="4262"/>
    <n v="1"/>
    <n v="1"/>
  </r>
  <r>
    <x v="8"/>
    <s v="Health and Human Resources Secretariat"/>
    <n v="9"/>
    <s v="Health and Human Resources"/>
    <n v="9"/>
    <s v="Health and Human Resources Secretariat"/>
    <s v="Executive Branch"/>
    <n v="1"/>
    <n v="203"/>
    <s v="144000"/>
    <s v="Wilson Workforce and Rehabilitation Center"/>
    <x v="115"/>
    <s v="02"/>
    <s v="Special"/>
    <s v="02: Special"/>
    <s v="02900"/>
    <s v="Insurance Recovery"/>
    <x v="48"/>
    <s v="203.02900"/>
    <x v="2"/>
    <n v="200"/>
    <n v="0"/>
    <n v="0"/>
    <n v="0"/>
    <n v="0"/>
    <n v="58313"/>
    <n v="0"/>
    <d v="2023-08-07T12:58:53"/>
    <n v="4263"/>
    <n v="1"/>
    <n v="1"/>
  </r>
  <r>
    <x v="8"/>
    <s v="Health and Human Resources Secretariat"/>
    <n v="9"/>
    <s v="Health and Human Resources"/>
    <n v="9"/>
    <s v="Health and Human Resources Secretariat"/>
    <s v="Executive Branch"/>
    <n v="1"/>
    <n v="203"/>
    <s v="144000"/>
    <s v="Wilson Workforce and Rehabilitation Center"/>
    <x v="115"/>
    <s v="02"/>
    <s v="Special"/>
    <s v="02: Special"/>
    <s v="02900"/>
    <s v="Insurance Recovery"/>
    <x v="48"/>
    <s v="203.02900"/>
    <x v="4"/>
    <n v="500"/>
    <n v="3455.28"/>
    <n v="0"/>
    <n v="6084.19"/>
    <n v="58313.83"/>
    <n v="0"/>
    <n v="0"/>
    <d v="2023-08-07T12:58:53"/>
    <n v="4264"/>
    <n v="1"/>
    <n v="1"/>
  </r>
  <r>
    <x v="8"/>
    <s v="Health and Human Resources Secretariat"/>
    <n v="9"/>
    <s v="Health and Human Resources"/>
    <n v="9"/>
    <s v="Health and Human Resources Secretariat"/>
    <s v="Executive Branch"/>
    <n v="1"/>
    <n v="203"/>
    <s v="144000"/>
    <s v="Wilson Workforce and Rehabilitation Center"/>
    <x v="115"/>
    <s v="10"/>
    <s v="Federal Trust"/>
    <s v="10: Federal Trust"/>
    <s v="10000"/>
    <s v="Federal Trust"/>
    <x v="6"/>
    <s v="203.10000"/>
    <x v="0"/>
    <n v="100"/>
    <n v="60171.9"/>
    <n v="92994.459999999992"/>
    <n v="117677.34"/>
    <n v="14249.349999999999"/>
    <n v="1185517.33"/>
    <n v="334843.36"/>
    <d v="2023-08-07T12:58:53"/>
    <n v="4265"/>
    <n v="1"/>
    <n v="1"/>
  </r>
  <r>
    <x v="8"/>
    <s v="Health and Human Resources Secretariat"/>
    <n v="9"/>
    <s v="Health and Human Resources"/>
    <n v="9"/>
    <s v="Health and Human Resources Secretariat"/>
    <s v="Executive Branch"/>
    <n v="1"/>
    <n v="203"/>
    <s v="144000"/>
    <s v="Wilson Workforce and Rehabilitation Center"/>
    <x v="115"/>
    <s v="10"/>
    <s v="Federal Trust"/>
    <s v="10: Federal Trust"/>
    <s v="10000"/>
    <s v="Federal Trust"/>
    <x v="6"/>
    <s v="203.10000"/>
    <x v="1"/>
    <n v="135"/>
    <n v="444148"/>
    <n v="187963"/>
    <n v="187963"/>
    <n v="187963"/>
    <n v="17320385"/>
    <n v="17762266"/>
    <d v="2023-08-07T12:58:53"/>
    <n v="4266"/>
    <n v="1"/>
    <n v="1"/>
  </r>
  <r>
    <x v="8"/>
    <s v="Health and Human Resources Secretariat"/>
    <n v="9"/>
    <s v="Health and Human Resources"/>
    <n v="9"/>
    <s v="Health and Human Resources Secretariat"/>
    <s v="Executive Branch"/>
    <n v="1"/>
    <n v="203"/>
    <s v="144000"/>
    <s v="Wilson Workforce and Rehabilitation Center"/>
    <x v="115"/>
    <s v="10"/>
    <s v="Federal Trust"/>
    <s v="10: Federal Trust"/>
    <s v="10000"/>
    <s v="Federal Trust"/>
    <x v="6"/>
    <s v="203.10000"/>
    <x v="2"/>
    <n v="200"/>
    <n v="381034.66000000009"/>
    <n v="18171.38"/>
    <n v="76350.34"/>
    <n v="60832.17"/>
    <n v="12295295.210000005"/>
    <n v="13515709.710000003"/>
    <d v="2023-08-07T12:58:53"/>
    <n v="4267"/>
    <n v="1"/>
    <n v="1"/>
  </r>
  <r>
    <x v="8"/>
    <s v="Health and Human Resources Secretariat"/>
    <n v="9"/>
    <s v="Health and Human Resources"/>
    <n v="9"/>
    <s v="Health and Human Resources Secretariat"/>
    <s v="Executive Branch"/>
    <n v="1"/>
    <n v="203"/>
    <s v="144000"/>
    <s v="Wilson Workforce and Rehabilitation Center"/>
    <x v="115"/>
    <s v="10"/>
    <s v="Federal Trust"/>
    <s v="10: Federal Trust"/>
    <s v="10000"/>
    <s v="Federal Trust"/>
    <x v="6"/>
    <s v="203.10000"/>
    <x v="3"/>
    <n v="220"/>
    <n v="63113.339999999909"/>
    <n v="169791.62"/>
    <n v="111612.66"/>
    <n v="127130.83"/>
    <n v="5025089.7899999954"/>
    <n v="4246556.2899999972"/>
    <d v="2023-08-07T12:58:53"/>
    <n v="4268"/>
    <n v="1"/>
    <n v="1"/>
  </r>
  <r>
    <x v="8"/>
    <s v="Health and Human Resources Secretariat"/>
    <n v="9"/>
    <s v="Health and Human Resources"/>
    <n v="9"/>
    <s v="Health and Human Resources Secretariat"/>
    <s v="Executive Branch"/>
    <n v="1"/>
    <n v="203"/>
    <s v="144000"/>
    <s v="Wilson Workforce and Rehabilitation Center"/>
    <x v="115"/>
    <s v="10"/>
    <s v="Federal Trust"/>
    <s v="10: Federal Trust"/>
    <s v="10000"/>
    <s v="Federal Trust"/>
    <x v="6"/>
    <s v="203.10000"/>
    <x v="4"/>
    <n v="500"/>
    <n v="121341"/>
    <n v="32120.3"/>
    <n v="36199.99"/>
    <n v="29000"/>
    <n v="13454186.58"/>
    <n v="12648522.410000002"/>
    <d v="2023-08-07T12:58:53"/>
    <n v="4269"/>
    <n v="1"/>
    <n v="1"/>
  </r>
  <r>
    <x v="8"/>
    <s v="Health and Human Resources Secretariat"/>
    <n v="9"/>
    <s v="Health and Human Resources"/>
    <n v="9"/>
    <s v="Health and Human Resources Secretariat"/>
    <s v="Executive Branch"/>
    <n v="1"/>
    <n v="765"/>
    <s v="145000"/>
    <s v="Department of Social Services"/>
    <x v="116"/>
    <s v="02"/>
    <s v="Special"/>
    <s v="02: Special"/>
    <s v="02022"/>
    <s v="Cntrl Rgstry Srch Fees-Non-Fed"/>
    <x v="512"/>
    <s v="765.02022"/>
    <x v="0"/>
    <n v="100"/>
    <n v="1217508.98"/>
    <n v="1232321.74"/>
    <n v="1274000.07"/>
    <n v="974219.48"/>
    <n v="970024.82"/>
    <n v="1412183.6500000001"/>
    <d v="2023-08-07T12:58:53"/>
    <n v="4270"/>
    <n v="1"/>
    <n v="1"/>
  </r>
  <r>
    <x v="8"/>
    <s v="Health and Human Resources Secretariat"/>
    <n v="9"/>
    <s v="Health and Human Resources"/>
    <n v="9"/>
    <s v="Health and Human Resources Secretariat"/>
    <s v="Executive Branch"/>
    <n v="1"/>
    <n v="765"/>
    <s v="145000"/>
    <s v="Department of Social Services"/>
    <x v="116"/>
    <s v="02"/>
    <s v="Special"/>
    <s v="02: Special"/>
    <s v="02022"/>
    <s v="Cntrl Rgstry Srch Fees-Non-Fed"/>
    <x v="512"/>
    <s v="765.02022"/>
    <x v="1"/>
    <n v="135"/>
    <n v="3045504"/>
    <n v="2795504"/>
    <n v="3955067"/>
    <n v="4055067"/>
    <n v="4055067"/>
    <n v="4055067"/>
    <d v="2023-08-07T12:58:53"/>
    <n v="4271"/>
    <n v="1"/>
    <n v="1"/>
  </r>
  <r>
    <x v="8"/>
    <s v="Health and Human Resources Secretariat"/>
    <n v="9"/>
    <s v="Health and Human Resources"/>
    <n v="9"/>
    <s v="Health and Human Resources Secretariat"/>
    <s v="Executive Branch"/>
    <n v="1"/>
    <n v="765"/>
    <s v="145000"/>
    <s v="Department of Social Services"/>
    <x v="116"/>
    <s v="02"/>
    <s v="Special"/>
    <s v="02: Special"/>
    <s v="02022"/>
    <s v="Cntrl Rgstry Srch Fees-Non-Fed"/>
    <x v="512"/>
    <s v="765.02022"/>
    <x v="2"/>
    <n v="200"/>
    <n v="1752224.9799999997"/>
    <n v="1812019.3"/>
    <n v="1529933.9599999995"/>
    <n v="1463388.4900000007"/>
    <n v="1412807.1600000001"/>
    <n v="1860698.4799999997"/>
    <d v="2023-08-07T12:58:53"/>
    <n v="4272"/>
    <n v="1"/>
    <n v="1"/>
  </r>
  <r>
    <x v="8"/>
    <s v="Health and Human Resources Secretariat"/>
    <n v="9"/>
    <s v="Health and Human Resources"/>
    <n v="9"/>
    <s v="Health and Human Resources Secretariat"/>
    <s v="Executive Branch"/>
    <n v="1"/>
    <n v="765"/>
    <s v="145000"/>
    <s v="Department of Social Services"/>
    <x v="116"/>
    <s v="02"/>
    <s v="Special"/>
    <s v="02: Special"/>
    <s v="02022"/>
    <s v="Cntrl Rgstry Srch Fees-Non-Fed"/>
    <x v="512"/>
    <s v="765.02022"/>
    <x v="3"/>
    <n v="220"/>
    <n v="1293279.0200000003"/>
    <n v="983484.7"/>
    <n v="2425133.0400000005"/>
    <n v="2591678.5099999993"/>
    <n v="2642259.84"/>
    <n v="2194368.5200000005"/>
    <d v="2023-08-07T12:58:53"/>
    <n v="4273"/>
    <n v="1"/>
    <n v="1"/>
  </r>
  <r>
    <x v="8"/>
    <s v="Health and Human Resources Secretariat"/>
    <n v="9"/>
    <s v="Health and Human Resources"/>
    <n v="9"/>
    <s v="Health and Human Resources Secretariat"/>
    <s v="Executive Branch"/>
    <n v="1"/>
    <n v="765"/>
    <s v="145000"/>
    <s v="Department of Social Services"/>
    <x v="116"/>
    <s v="02"/>
    <s v="Special"/>
    <s v="02: Special"/>
    <s v="02022"/>
    <s v="Cntrl Rgstry Srch Fees-Non-Fed"/>
    <x v="512"/>
    <s v="765.02022"/>
    <x v="4"/>
    <n v="500"/>
    <n v="1597650"/>
    <n v="1866701.06"/>
    <n v="1611482.29"/>
    <n v="1163607.8999999999"/>
    <n v="1408303"/>
    <n v="2300503.81"/>
    <d v="2023-08-07T12:58:53"/>
    <n v="4274"/>
    <n v="1"/>
    <n v="1"/>
  </r>
  <r>
    <x v="8"/>
    <s v="Health and Human Resources Secretariat"/>
    <n v="9"/>
    <s v="Health and Human Resources"/>
    <n v="9"/>
    <s v="Health and Human Resources Secretariat"/>
    <s v="Executive Branch"/>
    <n v="1"/>
    <n v="765"/>
    <s v="145000"/>
    <s v="Department of Social Services"/>
    <x v="116"/>
    <s v="02"/>
    <s v="Special"/>
    <s v="02: Special"/>
    <s v="02043"/>
    <s v="Background Search Fees"/>
    <x v="513"/>
    <s v="765.02043"/>
    <x v="0"/>
    <n v="100"/>
    <n v="795028.83"/>
    <n v="1301470.78"/>
    <n v="1927291.43"/>
    <n v="2161489.5099999998"/>
    <n v="2879433.55"/>
    <n v="3905635.45"/>
    <d v="2023-08-07T12:58:53"/>
    <n v="4275"/>
    <n v="1"/>
    <n v="1"/>
  </r>
  <r>
    <x v="8"/>
    <s v="Health and Human Resources Secretariat"/>
    <n v="9"/>
    <s v="Health and Human Resources"/>
    <n v="9"/>
    <s v="Health and Human Resources Secretariat"/>
    <s v="Executive Branch"/>
    <n v="1"/>
    <n v="765"/>
    <s v="145000"/>
    <s v="Department of Social Services"/>
    <x v="116"/>
    <s v="02"/>
    <s v="Special"/>
    <s v="02: Special"/>
    <s v="02043"/>
    <s v="Background Search Fees"/>
    <x v="513"/>
    <s v="765.02043"/>
    <x v="1"/>
    <n v="135"/>
    <n v="892640"/>
    <n v="1142640"/>
    <n v="992640"/>
    <n v="1025337"/>
    <n v="998043"/>
    <n v="1134592"/>
    <d v="2023-08-07T12:58:53"/>
    <n v="4276"/>
    <n v="1"/>
    <n v="1"/>
  </r>
  <r>
    <x v="8"/>
    <s v="Health and Human Resources Secretariat"/>
    <n v="9"/>
    <s v="Health and Human Resources"/>
    <n v="9"/>
    <s v="Health and Human Resources Secretariat"/>
    <s v="Executive Branch"/>
    <n v="1"/>
    <n v="765"/>
    <s v="145000"/>
    <s v="Department of Social Services"/>
    <x v="116"/>
    <s v="02"/>
    <s v="Special"/>
    <s v="02: Special"/>
    <s v="02043"/>
    <s v="Background Search Fees"/>
    <x v="513"/>
    <s v="765.02043"/>
    <x v="2"/>
    <n v="200"/>
    <n v="381054.35999999993"/>
    <n v="927467.41"/>
    <n v="836817.95"/>
    <n v="660353.76000000013"/>
    <n v="495141.59999999986"/>
    <n v="434202.97999999992"/>
    <d v="2023-08-07T12:58:53"/>
    <n v="4277"/>
    <n v="1"/>
    <n v="1"/>
  </r>
  <r>
    <x v="8"/>
    <s v="Health and Human Resources Secretariat"/>
    <n v="9"/>
    <s v="Health and Human Resources"/>
    <n v="9"/>
    <s v="Health and Human Resources Secretariat"/>
    <s v="Executive Branch"/>
    <n v="1"/>
    <n v="765"/>
    <s v="145000"/>
    <s v="Department of Social Services"/>
    <x v="116"/>
    <s v="02"/>
    <s v="Special"/>
    <s v="02: Special"/>
    <s v="02043"/>
    <s v="Background Search Fees"/>
    <x v="513"/>
    <s v="765.02043"/>
    <x v="3"/>
    <n v="220"/>
    <n v="511585.64000000007"/>
    <n v="215172.58999999997"/>
    <n v="155822.05000000005"/>
    <n v="364983.23999999987"/>
    <n v="502901.40000000014"/>
    <n v="700389.02"/>
    <d v="2023-08-07T12:58:53"/>
    <n v="4278"/>
    <n v="1"/>
    <n v="1"/>
  </r>
  <r>
    <x v="8"/>
    <s v="Health and Human Resources Secretariat"/>
    <n v="9"/>
    <s v="Health and Human Resources"/>
    <n v="9"/>
    <s v="Health and Human Resources Secretariat"/>
    <s v="Executive Branch"/>
    <n v="1"/>
    <n v="765"/>
    <s v="145000"/>
    <s v="Department of Social Services"/>
    <x v="116"/>
    <s v="02"/>
    <s v="Special"/>
    <s v="02: Special"/>
    <s v="02043"/>
    <s v="Background Search Fees"/>
    <x v="513"/>
    <s v="765.02043"/>
    <x v="4"/>
    <n v="500"/>
    <n v="1157476.92"/>
    <n v="1473778.36"/>
    <n v="1502508.6"/>
    <n v="894551.84"/>
    <n v="1212827.6399999999"/>
    <n v="1460404.88"/>
    <d v="2023-08-07T12:58:53"/>
    <n v="4279"/>
    <n v="1"/>
    <n v="1"/>
  </r>
  <r>
    <x v="8"/>
    <s v="Health and Human Resources Secretariat"/>
    <n v="9"/>
    <s v="Health and Human Resources"/>
    <n v="9"/>
    <s v="Health and Human Resources Secretariat"/>
    <s v="Executive Branch"/>
    <n v="1"/>
    <n v="765"/>
    <s v="145000"/>
    <s v="Department of Social Services"/>
    <x v="116"/>
    <s v="02"/>
    <s v="Special"/>
    <s v="02: Special"/>
    <s v="02074"/>
    <s v="VASexual&amp;DomstcViolncPrvntnFnd"/>
    <x v="436"/>
    <s v="765.02074"/>
    <x v="0"/>
    <n v="100"/>
    <n v="0"/>
    <n v="0"/>
    <n v="0"/>
    <n v="0"/>
    <n v="0"/>
    <n v="2657023.19"/>
    <d v="2023-08-07T12:58:53"/>
    <n v="4280"/>
    <n v="1"/>
    <n v="1"/>
  </r>
  <r>
    <x v="8"/>
    <s v="Health and Human Resources Secretariat"/>
    <n v="9"/>
    <s v="Health and Human Resources"/>
    <n v="9"/>
    <s v="Health and Human Resources Secretariat"/>
    <s v="Executive Branch"/>
    <n v="1"/>
    <n v="765"/>
    <s v="145000"/>
    <s v="Department of Social Services"/>
    <x v="116"/>
    <s v="02"/>
    <s v="Special"/>
    <s v="02: Special"/>
    <s v="02074"/>
    <s v="VASexual&amp;DomstcViolncPrvntnFnd"/>
    <x v="436"/>
    <s v="765.02074"/>
    <x v="1"/>
    <n v="135"/>
    <n v="0"/>
    <n v="0"/>
    <n v="0"/>
    <n v="0"/>
    <n v="0"/>
    <n v="2650000"/>
    <d v="2023-08-07T12:58:53"/>
    <n v="4281"/>
    <n v="1"/>
    <n v="1"/>
  </r>
  <r>
    <x v="8"/>
    <s v="Health and Human Resources Secretariat"/>
    <n v="9"/>
    <s v="Health and Human Resources"/>
    <n v="9"/>
    <s v="Health and Human Resources Secretariat"/>
    <s v="Executive Branch"/>
    <n v="1"/>
    <n v="765"/>
    <s v="145000"/>
    <s v="Department of Social Services"/>
    <x v="116"/>
    <s v="02"/>
    <s v="Special"/>
    <s v="02: Special"/>
    <s v="02074"/>
    <s v="VASexual&amp;DomstcViolncPrvntnFnd"/>
    <x v="436"/>
    <s v="765.02074"/>
    <x v="2"/>
    <n v="200"/>
    <n v="0"/>
    <n v="0"/>
    <n v="0"/>
    <n v="0"/>
    <n v="0"/>
    <n v="16577.09"/>
    <d v="2023-08-07T12:58:53"/>
    <n v="4282"/>
    <n v="1"/>
    <n v="1"/>
  </r>
  <r>
    <x v="8"/>
    <s v="Health and Human Resources Secretariat"/>
    <n v="9"/>
    <s v="Health and Human Resources"/>
    <n v="9"/>
    <s v="Health and Human Resources Secretariat"/>
    <s v="Executive Branch"/>
    <n v="1"/>
    <n v="765"/>
    <s v="145000"/>
    <s v="Department of Social Services"/>
    <x v="116"/>
    <s v="02"/>
    <s v="Special"/>
    <s v="02: Special"/>
    <s v="02074"/>
    <s v="VASexual&amp;DomstcViolncPrvntnFnd"/>
    <x v="436"/>
    <s v="765.02074"/>
    <x v="3"/>
    <n v="220"/>
    <n v="0"/>
    <n v="0"/>
    <n v="0"/>
    <n v="0"/>
    <n v="0"/>
    <n v="2633422.91"/>
    <d v="2023-08-07T12:58:53"/>
    <n v="4283"/>
    <n v="1"/>
    <n v="1"/>
  </r>
  <r>
    <x v="8"/>
    <s v="Health and Human Resources Secretariat"/>
    <n v="9"/>
    <s v="Health and Human Resources"/>
    <n v="9"/>
    <s v="Health and Human Resources Secretariat"/>
    <s v="Executive Branch"/>
    <n v="1"/>
    <n v="765"/>
    <s v="145000"/>
    <s v="Department of Social Services"/>
    <x v="116"/>
    <s v="02"/>
    <s v="Special"/>
    <s v="02: Special"/>
    <s v="02074"/>
    <s v="VASexual&amp;DomstcViolncPrvntnFnd"/>
    <x v="436"/>
    <s v="765.02074"/>
    <x v="4"/>
    <n v="500"/>
    <n v="0"/>
    <n v="0"/>
    <n v="0"/>
    <n v="0"/>
    <n v="0"/>
    <n v="23600.28"/>
    <d v="2023-08-07T12:58:53"/>
    <n v="4284"/>
    <n v="1"/>
    <n v="1"/>
  </r>
  <r>
    <x v="8"/>
    <s v="Health and Human Resources Secretariat"/>
    <n v="9"/>
    <s v="Health and Human Resources"/>
    <n v="9"/>
    <s v="Health and Human Resources Secretariat"/>
    <s v="Executive Branch"/>
    <n v="1"/>
    <n v="765"/>
    <s v="145000"/>
    <s v="Department of Social Services"/>
    <x v="116"/>
    <s v="02"/>
    <s v="Special"/>
    <s v="02: Special"/>
    <s v="02083"/>
    <s v="3rd Party Withholding Suspense"/>
    <x v="514"/>
    <s v="765.02083"/>
    <x v="0"/>
    <n v="100"/>
    <n v="0"/>
    <n v="0"/>
    <n v="0"/>
    <n v="0"/>
    <n v="23354.98"/>
    <n v="17352.98"/>
    <d v="2023-08-07T12:58:53"/>
    <n v="4285"/>
    <n v="1"/>
    <n v="1"/>
  </r>
  <r>
    <x v="8"/>
    <s v="Health and Human Resources Secretariat"/>
    <n v="9"/>
    <s v="Health and Human Resources"/>
    <n v="9"/>
    <s v="Health and Human Resources Secretariat"/>
    <s v="Executive Branch"/>
    <n v="1"/>
    <n v="765"/>
    <s v="145000"/>
    <s v="Department of Social Services"/>
    <x v="116"/>
    <s v="02"/>
    <s v="Special"/>
    <s v="02: Special"/>
    <s v="02169"/>
    <s v="Capital Asset Procurement Fund"/>
    <x v="515"/>
    <s v="765.02169"/>
    <x v="0"/>
    <n v="100"/>
    <n v="988482.12"/>
    <n v="1131667.99"/>
    <n v="1236765.0900000001"/>
    <n v="1303741.3500000001"/>
    <n v="1365815.42"/>
    <n v="1419985.53"/>
    <d v="2023-08-07T12:58:53"/>
    <n v="4286"/>
    <n v="1"/>
    <n v="1"/>
  </r>
  <r>
    <x v="8"/>
    <s v="Health and Human Resources Secretariat"/>
    <n v="9"/>
    <s v="Health and Human Resources"/>
    <n v="9"/>
    <s v="Health and Human Resources Secretariat"/>
    <s v="Executive Branch"/>
    <n v="1"/>
    <n v="765"/>
    <s v="145000"/>
    <s v="Department of Social Services"/>
    <x v="116"/>
    <s v="02"/>
    <s v="Special"/>
    <s v="02: Special"/>
    <s v="02169"/>
    <s v="Capital Asset Procurement Fund"/>
    <x v="515"/>
    <s v="765.02169"/>
    <x v="1"/>
    <n v="135"/>
    <n v="701142"/>
    <n v="701142"/>
    <n v="701142"/>
    <n v="701142"/>
    <n v="701142"/>
    <n v="701142"/>
    <d v="2023-08-07T12:58:53"/>
    <n v="4287"/>
    <n v="1"/>
    <n v="1"/>
  </r>
  <r>
    <x v="8"/>
    <s v="Health and Human Resources Secretariat"/>
    <n v="9"/>
    <s v="Health and Human Resources"/>
    <n v="9"/>
    <s v="Health and Human Resources Secretariat"/>
    <s v="Executive Branch"/>
    <n v="1"/>
    <n v="765"/>
    <s v="145000"/>
    <s v="Department of Social Services"/>
    <x v="116"/>
    <s v="02"/>
    <s v="Special"/>
    <s v="02: Special"/>
    <s v="02169"/>
    <s v="Capital Asset Procurement Fund"/>
    <x v="515"/>
    <s v="765.02169"/>
    <x v="2"/>
    <n v="200"/>
    <n v="49556.36"/>
    <n v="980.5"/>
    <n v="3489.0200000000004"/>
    <n v="0"/>
    <n v="0"/>
    <n v="0"/>
    <d v="2023-08-07T12:58:53"/>
    <n v="4288"/>
    <n v="1"/>
    <n v="1"/>
  </r>
  <r>
    <x v="8"/>
    <s v="Health and Human Resources Secretariat"/>
    <n v="9"/>
    <s v="Health and Human Resources"/>
    <n v="9"/>
    <s v="Health and Human Resources Secretariat"/>
    <s v="Executive Branch"/>
    <n v="1"/>
    <n v="765"/>
    <s v="145000"/>
    <s v="Department of Social Services"/>
    <x v="116"/>
    <s v="02"/>
    <s v="Special"/>
    <s v="02: Special"/>
    <s v="02169"/>
    <s v="Capital Asset Procurement Fund"/>
    <x v="515"/>
    <s v="765.02169"/>
    <x v="3"/>
    <n v="220"/>
    <n v="651585.64"/>
    <n v="700161.5"/>
    <n v="697652.98"/>
    <n v="701142"/>
    <n v="701142"/>
    <n v="701142"/>
    <d v="2023-08-07T12:58:53"/>
    <n v="4289"/>
    <n v="1"/>
    <n v="1"/>
  </r>
  <r>
    <x v="8"/>
    <s v="Health and Human Resources Secretariat"/>
    <n v="9"/>
    <s v="Health and Human Resources"/>
    <n v="9"/>
    <s v="Health and Human Resources Secretariat"/>
    <s v="Executive Branch"/>
    <n v="1"/>
    <n v="765"/>
    <s v="145000"/>
    <s v="Department of Social Services"/>
    <x v="116"/>
    <s v="02"/>
    <s v="Special"/>
    <s v="02: Special"/>
    <s v="02169"/>
    <s v="Capital Asset Procurement Fund"/>
    <x v="515"/>
    <s v="765.02169"/>
    <x v="4"/>
    <n v="500"/>
    <n v="380974.25"/>
    <n v="144166.37000000002"/>
    <n v="108586.12000000001"/>
    <n v="66976.260000000009"/>
    <n v="62074.07"/>
    <n v="54170.11"/>
    <d v="2023-08-07T12:58:53"/>
    <n v="4290"/>
    <n v="1"/>
    <n v="1"/>
  </r>
  <r>
    <x v="8"/>
    <s v="Health and Human Resources Secretariat"/>
    <n v="9"/>
    <s v="Health and Human Resources"/>
    <n v="9"/>
    <s v="Health and Human Resources Secretariat"/>
    <s v="Executive Branch"/>
    <n v="1"/>
    <n v="765"/>
    <s v="145000"/>
    <s v="Department of Social Services"/>
    <x v="116"/>
    <s v="02"/>
    <s v="Special"/>
    <s v="02: Special"/>
    <s v="02353"/>
    <s v="DCSE Matched Incentive Funds"/>
    <x v="516"/>
    <s v="765.02353"/>
    <x v="0"/>
    <n v="100"/>
    <n v="6930901.9900000002"/>
    <n v="11878515.17"/>
    <n v="25092699.100000001"/>
    <n v="32768448.699999996"/>
    <n v="36686278.530000001"/>
    <n v="36234669.299999997"/>
    <d v="2023-08-07T12:58:53"/>
    <n v="4291"/>
    <n v="1"/>
    <n v="1"/>
  </r>
  <r>
    <x v="8"/>
    <s v="Health and Human Resources Secretariat"/>
    <n v="9"/>
    <s v="Health and Human Resources"/>
    <n v="9"/>
    <s v="Health and Human Resources Secretariat"/>
    <s v="Executive Branch"/>
    <n v="1"/>
    <n v="765"/>
    <s v="145000"/>
    <s v="Department of Social Services"/>
    <x v="116"/>
    <s v="02"/>
    <s v="Special"/>
    <s v="02: Special"/>
    <s v="02353"/>
    <s v="DCSE Matched Incentive Funds"/>
    <x v="516"/>
    <s v="765.02353"/>
    <x v="1"/>
    <n v="135"/>
    <n v="14392333"/>
    <n v="14392333"/>
    <n v="14667451"/>
    <n v="14667451"/>
    <n v="14898651"/>
    <n v="21363060"/>
    <d v="2023-08-07T12:58:53"/>
    <n v="4292"/>
    <n v="1"/>
    <n v="1"/>
  </r>
  <r>
    <x v="8"/>
    <s v="Health and Human Resources Secretariat"/>
    <n v="9"/>
    <s v="Health and Human Resources"/>
    <n v="9"/>
    <s v="Health and Human Resources Secretariat"/>
    <s v="Executive Branch"/>
    <n v="1"/>
    <n v="765"/>
    <s v="145000"/>
    <s v="Department of Social Services"/>
    <x v="116"/>
    <s v="02"/>
    <s v="Special"/>
    <s v="02: Special"/>
    <s v="02353"/>
    <s v="DCSE Matched Incentive Funds"/>
    <x v="516"/>
    <s v="765.02353"/>
    <x v="2"/>
    <n v="200"/>
    <n v="12536649.32"/>
    <n v="10681461.259999992"/>
    <n v="11729356.51"/>
    <n v="11168594.360000003"/>
    <n v="12923580.609999999"/>
    <n v="13350098.580000004"/>
    <d v="2023-08-07T12:58:53"/>
    <n v="4293"/>
    <n v="1"/>
    <n v="1"/>
  </r>
  <r>
    <x v="8"/>
    <s v="Health and Human Resources Secretariat"/>
    <n v="9"/>
    <s v="Health and Human Resources"/>
    <n v="9"/>
    <s v="Health and Human Resources Secretariat"/>
    <s v="Executive Branch"/>
    <n v="1"/>
    <n v="765"/>
    <s v="145000"/>
    <s v="Department of Social Services"/>
    <x v="116"/>
    <s v="02"/>
    <s v="Special"/>
    <s v="02: Special"/>
    <s v="02353"/>
    <s v="DCSE Matched Incentive Funds"/>
    <x v="516"/>
    <s v="765.02353"/>
    <x v="3"/>
    <n v="220"/>
    <n v="1855683.6799999997"/>
    <n v="3710871.7400000077"/>
    <n v="2938094.49"/>
    <n v="3498856.6399999969"/>
    <n v="1975070.3900000006"/>
    <n v="8012961.4199999962"/>
    <d v="2023-08-07T12:58:53"/>
    <n v="4294"/>
    <n v="1"/>
    <n v="1"/>
  </r>
  <r>
    <x v="8"/>
    <s v="Health and Human Resources Secretariat"/>
    <n v="9"/>
    <s v="Health and Human Resources"/>
    <n v="9"/>
    <s v="Health and Human Resources Secretariat"/>
    <s v="Executive Branch"/>
    <n v="1"/>
    <n v="765"/>
    <s v="145000"/>
    <s v="Department of Social Services"/>
    <x v="116"/>
    <s v="02"/>
    <s v="Special"/>
    <s v="02: Special"/>
    <s v="02353"/>
    <s v="DCSE Matched Incentive Funds"/>
    <x v="516"/>
    <s v="765.02353"/>
    <x v="4"/>
    <n v="500"/>
    <n v="15731067.35"/>
    <n v="15629074.439999999"/>
    <n v="24943540.439999998"/>
    <n v="18844343.960000001"/>
    <n v="16841410.439999998"/>
    <n v="12898489.350000001"/>
    <d v="2023-08-07T12:58:53"/>
    <n v="4295"/>
    <n v="1"/>
    <n v="1"/>
  </r>
  <r>
    <x v="8"/>
    <s v="Health and Human Resources Secretariat"/>
    <n v="9"/>
    <s v="Health and Human Resources"/>
    <n v="9"/>
    <s v="Health and Human Resources Secretariat"/>
    <s v="Executive Branch"/>
    <n v="1"/>
    <n v="765"/>
    <s v="145000"/>
    <s v="Department of Social Services"/>
    <x v="116"/>
    <s v="02"/>
    <s v="Special"/>
    <s v="02: Special"/>
    <s v="02370"/>
    <s v="DCSE Non Matchd Incentive Fund"/>
    <x v="517"/>
    <s v="765.02370"/>
    <x v="0"/>
    <n v="100"/>
    <n v="0"/>
    <n v="0"/>
    <n v="0"/>
    <n v="2545389"/>
    <n v="4693138"/>
    <n v="1062951.71"/>
    <d v="2023-08-07T12:58:53"/>
    <n v="4296"/>
    <n v="1"/>
    <n v="1"/>
  </r>
  <r>
    <x v="8"/>
    <s v="Health and Human Resources Secretariat"/>
    <n v="9"/>
    <s v="Health and Human Resources"/>
    <n v="9"/>
    <s v="Health and Human Resources Secretariat"/>
    <s v="Executive Branch"/>
    <n v="1"/>
    <n v="765"/>
    <s v="145000"/>
    <s v="Department of Social Services"/>
    <x v="116"/>
    <s v="02"/>
    <s v="Special"/>
    <s v="02: Special"/>
    <s v="02370"/>
    <s v="DCSE Non Matchd Incentive Fund"/>
    <x v="517"/>
    <s v="765.02370"/>
    <x v="1"/>
    <n v="135"/>
    <n v="13938415"/>
    <n v="11638415"/>
    <n v="11638415"/>
    <n v="12817303"/>
    <n v="15779841"/>
    <n v="17409219"/>
    <d v="2023-08-07T12:58:53"/>
    <n v="4297"/>
    <n v="1"/>
    <n v="1"/>
  </r>
  <r>
    <x v="8"/>
    <s v="Health and Human Resources Secretariat"/>
    <n v="9"/>
    <s v="Health and Human Resources"/>
    <n v="9"/>
    <s v="Health and Human Resources Secretariat"/>
    <s v="Executive Branch"/>
    <n v="1"/>
    <n v="765"/>
    <s v="145000"/>
    <s v="Department of Social Services"/>
    <x v="116"/>
    <s v="02"/>
    <s v="Special"/>
    <s v="02: Special"/>
    <s v="02370"/>
    <s v="DCSE Non Matchd Incentive Fund"/>
    <x v="517"/>
    <s v="765.02370"/>
    <x v="2"/>
    <n v="200"/>
    <n v="12579600.65"/>
    <n v="11012454"/>
    <n v="11523413"/>
    <n v="12817303"/>
    <n v="11638414.999999998"/>
    <n v="16821994.289999999"/>
    <d v="2023-08-07T12:58:53"/>
    <n v="4298"/>
    <n v="1"/>
    <n v="1"/>
  </r>
  <r>
    <x v="8"/>
    <s v="Health and Human Resources Secretariat"/>
    <n v="9"/>
    <s v="Health and Human Resources"/>
    <n v="9"/>
    <s v="Health and Human Resources Secretariat"/>
    <s v="Executive Branch"/>
    <n v="1"/>
    <n v="765"/>
    <s v="145000"/>
    <s v="Department of Social Services"/>
    <x v="116"/>
    <s v="02"/>
    <s v="Special"/>
    <s v="02: Special"/>
    <s v="02370"/>
    <s v="DCSE Non Matchd Incentive Fund"/>
    <x v="517"/>
    <s v="765.02370"/>
    <x v="3"/>
    <n v="220"/>
    <n v="1358814.3499999996"/>
    <n v="625961"/>
    <n v="115002"/>
    <n v="0"/>
    <n v="4141426.0000000019"/>
    <n v="587224.71000000089"/>
    <d v="2023-08-07T12:58:53"/>
    <n v="4299"/>
    <n v="1"/>
    <n v="1"/>
  </r>
  <r>
    <x v="8"/>
    <s v="Health and Human Resources Secretariat"/>
    <n v="9"/>
    <s v="Health and Human Resources"/>
    <n v="9"/>
    <s v="Health and Human Resources Secretariat"/>
    <s v="Executive Branch"/>
    <n v="1"/>
    <n v="765"/>
    <s v="145000"/>
    <s v="Department of Social Services"/>
    <x v="116"/>
    <s v="02"/>
    <s v="Special"/>
    <s v="02: Special"/>
    <s v="02370"/>
    <s v="DCSE Non Matchd Incentive Fund"/>
    <x v="517"/>
    <s v="765.02370"/>
    <x v="4"/>
    <n v="500"/>
    <n v="11639522"/>
    <n v="11012454"/>
    <n v="11523413"/>
    <n v="15362692"/>
    <n v="13786164"/>
    <n v="13191808"/>
    <d v="2023-08-07T12:58:53"/>
    <n v="4300"/>
    <n v="1"/>
    <n v="1"/>
  </r>
  <r>
    <x v="8"/>
    <s v="Health and Human Resources Secretariat"/>
    <n v="9"/>
    <s v="Health and Human Resources"/>
    <n v="9"/>
    <s v="Health and Human Resources Secretariat"/>
    <s v="Executive Branch"/>
    <n v="1"/>
    <n v="765"/>
    <s v="145000"/>
    <s v="Department of Social Services"/>
    <x v="116"/>
    <s v="02"/>
    <s v="Special"/>
    <s v="02: Special"/>
    <s v="02390"/>
    <s v="DCSE Child Support Enforcement"/>
    <x v="518"/>
    <s v="765.02390"/>
    <x v="0"/>
    <n v="100"/>
    <n v="18037693.66"/>
    <n v="14440880.24"/>
    <n v="26153987.100000001"/>
    <n v="18520262.170000002"/>
    <n v="13119553.299999999"/>
    <n v="8988293.7200000007"/>
    <d v="2023-08-07T12:58:53"/>
    <n v="4301"/>
    <n v="1"/>
    <n v="1"/>
  </r>
  <r>
    <x v="8"/>
    <s v="Health and Human Resources Secretariat"/>
    <n v="9"/>
    <s v="Health and Human Resources"/>
    <n v="9"/>
    <s v="Health and Human Resources Secretariat"/>
    <s v="Executive Branch"/>
    <n v="1"/>
    <n v="765"/>
    <s v="145000"/>
    <s v="Department of Social Services"/>
    <x v="116"/>
    <s v="02"/>
    <s v="Special"/>
    <s v="02: Special"/>
    <s v="02390"/>
    <s v="DCSE Child Support Enforcement"/>
    <x v="518"/>
    <s v="765.02390"/>
    <x v="1"/>
    <n v="135"/>
    <n v="662606309"/>
    <n v="664906309"/>
    <n v="685906309"/>
    <n v="664906309"/>
    <n v="664906309"/>
    <n v="664906309"/>
    <d v="2023-08-07T12:58:53"/>
    <n v="4302"/>
    <n v="1"/>
    <n v="1"/>
  </r>
  <r>
    <x v="8"/>
    <s v="Health and Human Resources Secretariat"/>
    <n v="9"/>
    <s v="Health and Human Resources"/>
    <n v="9"/>
    <s v="Health and Human Resources Secretariat"/>
    <s v="Executive Branch"/>
    <n v="1"/>
    <n v="765"/>
    <s v="145000"/>
    <s v="Department of Social Services"/>
    <x v="116"/>
    <s v="02"/>
    <s v="Special"/>
    <s v="02: Special"/>
    <s v="02390"/>
    <s v="DCSE Child Support Enforcement"/>
    <x v="518"/>
    <s v="765.02390"/>
    <x v="2"/>
    <n v="200"/>
    <n v="639466304.64999998"/>
    <n v="633952485.74000013"/>
    <n v="662989773.25"/>
    <n v="629409507.67999995"/>
    <n v="601095234.44000006"/>
    <n v="589815503.64999998"/>
    <d v="2023-08-07T12:58:53"/>
    <n v="4303"/>
    <n v="1"/>
    <n v="1"/>
  </r>
  <r>
    <x v="8"/>
    <s v="Health and Human Resources Secretariat"/>
    <n v="9"/>
    <s v="Health and Human Resources"/>
    <n v="9"/>
    <s v="Health and Human Resources Secretariat"/>
    <s v="Executive Branch"/>
    <n v="1"/>
    <n v="765"/>
    <s v="145000"/>
    <s v="Department of Social Services"/>
    <x v="116"/>
    <s v="02"/>
    <s v="Special"/>
    <s v="02: Special"/>
    <s v="02390"/>
    <s v="DCSE Child Support Enforcement"/>
    <x v="518"/>
    <s v="765.02390"/>
    <x v="3"/>
    <n v="220"/>
    <n v="23140004.350000024"/>
    <n v="30953823.259999871"/>
    <n v="22916535.75"/>
    <n v="35496801.320000052"/>
    <n v="63811074.559999943"/>
    <n v="75090805.350000024"/>
    <d v="2023-08-07T12:58:53"/>
    <n v="4304"/>
    <n v="1"/>
    <n v="1"/>
  </r>
  <r>
    <x v="8"/>
    <s v="Health and Human Resources Secretariat"/>
    <n v="9"/>
    <s v="Health and Human Resources"/>
    <n v="9"/>
    <s v="Health and Human Resources Secretariat"/>
    <s v="Executive Branch"/>
    <n v="1"/>
    <n v="765"/>
    <s v="145000"/>
    <s v="Department of Social Services"/>
    <x v="116"/>
    <s v="02"/>
    <s v="Special"/>
    <s v="02: Special"/>
    <s v="02390"/>
    <s v="DCSE Child Support Enforcement"/>
    <x v="518"/>
    <s v="765.02390"/>
    <x v="4"/>
    <n v="500"/>
    <n v="644913245.0999999"/>
    <n v="630355672.31999993"/>
    <n v="674702880.11000013"/>
    <n v="621775782.75000012"/>
    <n v="595694525.57000005"/>
    <n v="585684244.06999993"/>
    <d v="2023-08-07T12:58:53"/>
    <n v="4305"/>
    <n v="1"/>
    <n v="1"/>
  </r>
  <r>
    <x v="8"/>
    <s v="Health and Human Resources Secretariat"/>
    <n v="9"/>
    <s v="Health and Human Resources"/>
    <n v="9"/>
    <s v="Health and Human Resources Secretariat"/>
    <s v="Executive Branch"/>
    <n v="1"/>
    <n v="765"/>
    <s v="145000"/>
    <s v="Department of Social Services"/>
    <x v="116"/>
    <s v="02"/>
    <s v="Special"/>
    <s v="02: Special"/>
    <s v="02460"/>
    <s v="Disaster Recovery Fund"/>
    <x v="7"/>
    <s v="765.02460"/>
    <x v="0"/>
    <n v="100"/>
    <n v="0"/>
    <n v="0"/>
    <n v="0"/>
    <n v="0"/>
    <n v="53129.31"/>
    <n v="53129.31"/>
    <d v="2023-08-07T12:58:53"/>
    <n v="4306"/>
    <n v="1"/>
    <n v="1"/>
  </r>
  <r>
    <x v="8"/>
    <s v="Health and Human Resources Secretariat"/>
    <n v="9"/>
    <s v="Health and Human Resources"/>
    <n v="9"/>
    <s v="Health and Human Resources Secretariat"/>
    <s v="Executive Branch"/>
    <n v="1"/>
    <n v="765"/>
    <s v="145000"/>
    <s v="Department of Social Services"/>
    <x v="116"/>
    <s v="02"/>
    <s v="Special"/>
    <s v="02: Special"/>
    <s v="02460"/>
    <s v="Disaster Recovery Fund"/>
    <x v="7"/>
    <s v="765.02460"/>
    <x v="1"/>
    <n v="135"/>
    <n v="0"/>
    <n v="2000000"/>
    <n v="0"/>
    <n v="0"/>
    <n v="53129.31"/>
    <n v="0"/>
    <d v="2023-08-07T12:58:53"/>
    <n v="4307"/>
    <n v="1"/>
    <n v="1"/>
  </r>
  <r>
    <x v="8"/>
    <s v="Health and Human Resources Secretariat"/>
    <n v="9"/>
    <s v="Health and Human Resources"/>
    <n v="9"/>
    <s v="Health and Human Resources Secretariat"/>
    <s v="Executive Branch"/>
    <n v="1"/>
    <n v="765"/>
    <s v="145000"/>
    <s v="Department of Social Services"/>
    <x v="116"/>
    <s v="02"/>
    <s v="Special"/>
    <s v="02: Special"/>
    <s v="02460"/>
    <s v="Disaster Recovery Fund"/>
    <x v="7"/>
    <s v="765.02460"/>
    <x v="3"/>
    <n v="220"/>
    <n v="0"/>
    <n v="2000000"/>
    <n v="0"/>
    <n v="0"/>
    <n v="53129.31"/>
    <n v="0"/>
    <d v="2023-08-07T12:58:53"/>
    <n v="4308"/>
    <n v="1"/>
    <n v="1"/>
  </r>
  <r>
    <x v="8"/>
    <s v="Health and Human Resources Secretariat"/>
    <n v="9"/>
    <s v="Health and Human Resources"/>
    <n v="9"/>
    <s v="Health and Human Resources Secretariat"/>
    <s v="Executive Branch"/>
    <n v="1"/>
    <n v="765"/>
    <s v="145000"/>
    <s v="Department of Social Services"/>
    <x v="116"/>
    <s v="02"/>
    <s v="Special"/>
    <s v="02: Special"/>
    <s v="02720"/>
    <s v="Procurement And Distrbtn Srvcs"/>
    <x v="519"/>
    <s v="765.02720"/>
    <x v="1"/>
    <n v="135"/>
    <n v="75000"/>
    <n v="75000"/>
    <n v="75000"/>
    <n v="75000"/>
    <n v="75000"/>
    <n v="75000"/>
    <d v="2023-08-07T12:58:53"/>
    <n v="4309"/>
    <n v="1"/>
    <n v="1"/>
  </r>
  <r>
    <x v="8"/>
    <s v="Health and Human Resources Secretariat"/>
    <n v="9"/>
    <s v="Health and Human Resources"/>
    <n v="9"/>
    <s v="Health and Human Resources Secretariat"/>
    <s v="Executive Branch"/>
    <n v="1"/>
    <n v="765"/>
    <s v="145000"/>
    <s v="Department of Social Services"/>
    <x v="116"/>
    <s v="02"/>
    <s v="Special"/>
    <s v="02: Special"/>
    <s v="02720"/>
    <s v="Procurement And Distrbtn Srvcs"/>
    <x v="519"/>
    <s v="765.02720"/>
    <x v="3"/>
    <n v="220"/>
    <n v="75000"/>
    <n v="75000"/>
    <n v="75000"/>
    <n v="75000"/>
    <n v="75000"/>
    <n v="75000"/>
    <d v="2023-08-07T12:58:53"/>
    <n v="4310"/>
    <n v="1"/>
    <n v="1"/>
  </r>
  <r>
    <x v="8"/>
    <s v="Health and Human Resources Secretariat"/>
    <n v="9"/>
    <s v="Health and Human Resources"/>
    <n v="9"/>
    <s v="Health and Human Resources Secretariat"/>
    <s v="Executive Branch"/>
    <n v="1"/>
    <n v="765"/>
    <s v="145000"/>
    <s v="Department of Social Services"/>
    <x v="116"/>
    <s v="02"/>
    <s v="Special"/>
    <s v="02: Special"/>
    <s v="02730"/>
    <s v="Licensing Application Fees"/>
    <x v="237"/>
    <s v="765.02730"/>
    <x v="0"/>
    <n v="100"/>
    <n v="286107.25"/>
    <n v="370009.97"/>
    <n v="352167.03"/>
    <n v="5679.84"/>
    <n v="33003.17"/>
    <n v="103927.71"/>
    <d v="2023-08-07T12:58:53"/>
    <n v="4311"/>
    <n v="1"/>
    <n v="1"/>
  </r>
  <r>
    <x v="8"/>
    <s v="Health and Human Resources Secretariat"/>
    <n v="9"/>
    <s v="Health and Human Resources"/>
    <n v="9"/>
    <s v="Health and Human Resources Secretariat"/>
    <s v="Executive Branch"/>
    <n v="1"/>
    <n v="765"/>
    <s v="145000"/>
    <s v="Department of Social Services"/>
    <x v="116"/>
    <s v="02"/>
    <s v="Special"/>
    <s v="02: Special"/>
    <s v="02730"/>
    <s v="Licensing Application Fees"/>
    <x v="237"/>
    <s v="765.02730"/>
    <x v="1"/>
    <n v="135"/>
    <n v="475000"/>
    <n v="475000"/>
    <n v="475000"/>
    <n v="475000"/>
    <n v="475000"/>
    <n v="475000"/>
    <d v="2023-08-07T12:58:53"/>
    <n v="4312"/>
    <n v="1"/>
    <n v="1"/>
  </r>
  <r>
    <x v="8"/>
    <s v="Health and Human Resources Secretariat"/>
    <n v="9"/>
    <s v="Health and Human Resources"/>
    <n v="9"/>
    <s v="Health and Human Resources Secretariat"/>
    <s v="Executive Branch"/>
    <n v="1"/>
    <n v="765"/>
    <s v="145000"/>
    <s v="Department of Social Services"/>
    <x v="116"/>
    <s v="02"/>
    <s v="Special"/>
    <s v="02: Special"/>
    <s v="02730"/>
    <s v="Licensing Application Fees"/>
    <x v="237"/>
    <s v="765.02730"/>
    <x v="2"/>
    <n v="200"/>
    <n v="412573.06"/>
    <n v="401513.43"/>
    <n v="411304.58999999997"/>
    <n v="457498.54"/>
    <n v="60637.97"/>
    <n v="18437.11"/>
    <d v="2023-08-07T12:58:53"/>
    <n v="4313"/>
    <n v="1"/>
    <n v="1"/>
  </r>
  <r>
    <x v="8"/>
    <s v="Health and Human Resources Secretariat"/>
    <n v="9"/>
    <s v="Health and Human Resources"/>
    <n v="9"/>
    <s v="Health and Human Resources Secretariat"/>
    <s v="Executive Branch"/>
    <n v="1"/>
    <n v="765"/>
    <s v="145000"/>
    <s v="Department of Social Services"/>
    <x v="116"/>
    <s v="02"/>
    <s v="Special"/>
    <s v="02: Special"/>
    <s v="02730"/>
    <s v="Licensing Application Fees"/>
    <x v="237"/>
    <s v="765.02730"/>
    <x v="3"/>
    <n v="220"/>
    <n v="62426.94"/>
    <n v="73486.570000000007"/>
    <n v="63695.410000000033"/>
    <n v="17501.460000000021"/>
    <n v="414362.03"/>
    <n v="456562.89"/>
    <d v="2023-08-07T12:58:53"/>
    <n v="4314"/>
    <n v="1"/>
    <n v="1"/>
  </r>
  <r>
    <x v="8"/>
    <s v="Health and Human Resources Secretariat"/>
    <n v="9"/>
    <s v="Health and Human Resources"/>
    <n v="9"/>
    <s v="Health and Human Resources Secretariat"/>
    <s v="Executive Branch"/>
    <n v="1"/>
    <n v="765"/>
    <s v="145000"/>
    <s v="Department of Social Services"/>
    <x v="116"/>
    <s v="02"/>
    <s v="Special"/>
    <s v="02: Special"/>
    <s v="02730"/>
    <s v="Licensing Application Fees"/>
    <x v="237"/>
    <s v="765.02730"/>
    <x v="4"/>
    <n v="500"/>
    <n v="426409.5"/>
    <n v="485416.15"/>
    <n v="393461.65"/>
    <n v="111011.35"/>
    <n v="87961.3"/>
    <n v="89361.65"/>
    <d v="2023-08-07T12:58:53"/>
    <n v="4315"/>
    <n v="1"/>
    <n v="1"/>
  </r>
  <r>
    <x v="8"/>
    <s v="Health and Human Resources Secretariat"/>
    <n v="9"/>
    <s v="Health and Human Resources"/>
    <n v="9"/>
    <s v="Health and Human Resources Secretariat"/>
    <s v="Executive Branch"/>
    <n v="1"/>
    <n v="765"/>
    <s v="145000"/>
    <s v="Department of Social Services"/>
    <x v="116"/>
    <s v="02"/>
    <s v="Special"/>
    <s v="02: Special"/>
    <s v="02765"/>
    <s v="Miscellaneous Revenue - DSS"/>
    <x v="520"/>
    <s v="765.02765"/>
    <x v="0"/>
    <n v="100"/>
    <n v="137543.85"/>
    <n v="137543.85"/>
    <n v="103024.56"/>
    <n v="181188.85"/>
    <n v="195912.56"/>
    <n v="462912.56"/>
    <d v="2023-08-07T12:58:53"/>
    <n v="4316"/>
    <n v="1"/>
    <n v="1"/>
  </r>
  <r>
    <x v="8"/>
    <s v="Health and Human Resources Secretariat"/>
    <n v="9"/>
    <s v="Health and Human Resources"/>
    <n v="9"/>
    <s v="Health and Human Resources Secretariat"/>
    <s v="Executive Branch"/>
    <n v="1"/>
    <n v="765"/>
    <s v="145000"/>
    <s v="Department of Social Services"/>
    <x v="116"/>
    <s v="02"/>
    <s v="Special"/>
    <s v="02: Special"/>
    <s v="02765"/>
    <s v="Miscellaneous Revenue - DSS"/>
    <x v="520"/>
    <s v="765.02765"/>
    <x v="1"/>
    <n v="135"/>
    <n v="0"/>
    <n v="0"/>
    <n v="95000"/>
    <n v="145480.71"/>
    <n v="146570.76"/>
    <n v="267000"/>
    <d v="2023-08-07T12:58:53"/>
    <n v="4317"/>
    <n v="1"/>
    <n v="1"/>
  </r>
  <r>
    <x v="8"/>
    <s v="Health and Human Resources Secretariat"/>
    <n v="9"/>
    <s v="Health and Human Resources"/>
    <n v="9"/>
    <s v="Health and Human Resources Secretariat"/>
    <s v="Executive Branch"/>
    <n v="1"/>
    <n v="765"/>
    <s v="145000"/>
    <s v="Department of Social Services"/>
    <x v="116"/>
    <s v="02"/>
    <s v="Special"/>
    <s v="02: Special"/>
    <s v="02765"/>
    <s v="Miscellaneous Revenue - DSS"/>
    <x v="520"/>
    <s v="765.02765"/>
    <x v="2"/>
    <n v="200"/>
    <n v="0"/>
    <n v="0"/>
    <n v="34519.29"/>
    <n v="90157.659999999989"/>
    <n v="88202.049999999988"/>
    <n v="0"/>
    <d v="2023-08-07T12:58:53"/>
    <n v="4318"/>
    <n v="1"/>
    <n v="1"/>
  </r>
  <r>
    <x v="8"/>
    <s v="Health and Human Resources Secretariat"/>
    <n v="9"/>
    <s v="Health and Human Resources"/>
    <n v="9"/>
    <s v="Health and Human Resources Secretariat"/>
    <s v="Executive Branch"/>
    <n v="1"/>
    <n v="765"/>
    <s v="145000"/>
    <s v="Department of Social Services"/>
    <x v="116"/>
    <s v="02"/>
    <s v="Special"/>
    <s v="02: Special"/>
    <s v="02765"/>
    <s v="Miscellaneous Revenue - DSS"/>
    <x v="520"/>
    <s v="765.02765"/>
    <x v="3"/>
    <n v="220"/>
    <n v="0"/>
    <n v="0"/>
    <n v="60480.71"/>
    <n v="55323.05"/>
    <n v="58368.710000000021"/>
    <n v="267000"/>
    <d v="2023-08-07T12:58:53"/>
    <n v="4319"/>
    <n v="1"/>
    <n v="1"/>
  </r>
  <r>
    <x v="8"/>
    <s v="Health and Human Resources Secretariat"/>
    <n v="9"/>
    <s v="Health and Human Resources"/>
    <n v="9"/>
    <s v="Health and Human Resources Secretariat"/>
    <s v="Executive Branch"/>
    <n v="1"/>
    <n v="765"/>
    <s v="145000"/>
    <s v="Department of Social Services"/>
    <x v="116"/>
    <s v="02"/>
    <s v="Special"/>
    <s v="02: Special"/>
    <s v="02765"/>
    <s v="Miscellaneous Revenue - DSS"/>
    <x v="520"/>
    <s v="765.02765"/>
    <x v="4"/>
    <n v="500"/>
    <n v="0"/>
    <n v="0"/>
    <n v="0"/>
    <n v="168321.95"/>
    <n v="45000"/>
    <n v="267000"/>
    <d v="2023-08-07T12:58:53"/>
    <n v="4320"/>
    <n v="1"/>
    <n v="1"/>
  </r>
  <r>
    <x v="8"/>
    <s v="Health and Human Resources Secretariat"/>
    <n v="9"/>
    <s v="Health and Human Resources"/>
    <n v="9"/>
    <s v="Health and Human Resources Secretariat"/>
    <s v="Executive Branch"/>
    <n v="1"/>
    <n v="765"/>
    <s v="145000"/>
    <s v="Department of Social Services"/>
    <x v="116"/>
    <s v="02"/>
    <s v="Special"/>
    <s v="02: Special"/>
    <s v="02870"/>
    <s v="Surp Suppy/Equip Sale-GF-NonHE"/>
    <x v="33"/>
    <s v="765.02870"/>
    <x v="0"/>
    <n v="100"/>
    <n v="12450.16"/>
    <n v="13360.14"/>
    <n v="15344.72"/>
    <n v="16246.8"/>
    <n v="18339.849999999999"/>
    <n v="19869.86"/>
    <d v="2023-08-07T12:58:53"/>
    <n v="4321"/>
    <n v="1"/>
    <n v="1"/>
  </r>
  <r>
    <x v="8"/>
    <s v="Health and Human Resources Secretariat"/>
    <n v="9"/>
    <s v="Health and Human Resources"/>
    <n v="9"/>
    <s v="Health and Human Resources Secretariat"/>
    <s v="Executive Branch"/>
    <n v="1"/>
    <n v="765"/>
    <s v="145000"/>
    <s v="Department of Social Services"/>
    <x v="116"/>
    <s v="02"/>
    <s v="Special"/>
    <s v="02: Special"/>
    <s v="02870"/>
    <s v="Surp Suppy/Equip Sale-GF-NonHE"/>
    <x v="33"/>
    <s v="765.02870"/>
    <x v="4"/>
    <n v="500"/>
    <n v="3165.94"/>
    <n v="909.98"/>
    <n v="1984.58"/>
    <n v="902.08"/>
    <n v="2093.0500000000002"/>
    <n v="1530.01"/>
    <d v="2023-08-07T12:58:53"/>
    <n v="4322"/>
    <n v="1"/>
    <n v="1"/>
  </r>
  <r>
    <x v="8"/>
    <s v="Health and Human Resources Secretariat"/>
    <n v="9"/>
    <s v="Health and Human Resources"/>
    <n v="9"/>
    <s v="Health and Human Resources Secretariat"/>
    <s v="Executive Branch"/>
    <n v="1"/>
    <n v="765"/>
    <s v="145000"/>
    <s v="Department of Social Services"/>
    <x v="116"/>
    <s v="07"/>
    <s v="Trust And Agency"/>
    <s v="07: Trust And Agency"/>
    <s v="07260"/>
    <s v="VA Indv Dev Acct Plus Trst"/>
    <x v="183"/>
    <s v="765.07260"/>
    <x v="0"/>
    <n v="100"/>
    <n v="692209.34"/>
    <n v="612455.30000000005"/>
    <n v="612455.30000000005"/>
    <n v="612455.30000000005"/>
    <n v="612455.30000000005"/>
    <n v="612455.30000000005"/>
    <d v="2023-08-07T12:58:53"/>
    <n v="4323"/>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047"/>
    <s v="Percentage of IncomePaymntFund"/>
    <x v="521"/>
    <s v="765.09047"/>
    <x v="0"/>
    <n v="100"/>
    <n v="0"/>
    <n v="0"/>
    <n v="0"/>
    <n v="0"/>
    <n v="0"/>
    <n v="2753127.39"/>
    <d v="2023-08-07T12:58:53"/>
    <n v="4324"/>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047"/>
    <s v="Percentage of IncomePaymntFund"/>
    <x v="521"/>
    <s v="765.09047"/>
    <x v="1"/>
    <n v="135"/>
    <n v="0"/>
    <n v="0"/>
    <n v="0"/>
    <n v="0"/>
    <n v="2967722"/>
    <n v="62200000"/>
    <d v="2023-08-07T12:58:53"/>
    <n v="4325"/>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047"/>
    <s v="Percentage of IncomePaymntFund"/>
    <x v="521"/>
    <s v="765.09047"/>
    <x v="2"/>
    <n v="200"/>
    <n v="0"/>
    <n v="0"/>
    <n v="0"/>
    <n v="0"/>
    <n v="0"/>
    <n v="1322908.69"/>
    <d v="2023-08-07T12:58:53"/>
    <n v="4326"/>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047"/>
    <s v="Percentage of IncomePaymntFund"/>
    <x v="521"/>
    <s v="765.09047"/>
    <x v="3"/>
    <n v="220"/>
    <n v="0"/>
    <n v="0"/>
    <n v="0"/>
    <n v="0"/>
    <n v="2967722"/>
    <n v="60877091.310000002"/>
    <d v="2023-08-07T12:58:53"/>
    <n v="4327"/>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047"/>
    <s v="Percentage of IncomePaymntFund"/>
    <x v="521"/>
    <s v="765.09047"/>
    <x v="4"/>
    <n v="500"/>
    <n v="0"/>
    <n v="0"/>
    <n v="0"/>
    <n v="0"/>
    <n v="0"/>
    <n v="4076036.08"/>
    <d v="2023-08-07T12:58:53"/>
    <n v="4328"/>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114"/>
    <s v="Fraud Recovery Special Fund"/>
    <x v="522"/>
    <s v="765.09114"/>
    <x v="0"/>
    <n v="100"/>
    <n v="475938.17"/>
    <n v="612230.98"/>
    <n v="881221.69"/>
    <n v="890716.2"/>
    <n v="2499599.38"/>
    <n v="2763657.14"/>
    <d v="2023-08-07T12:58:53"/>
    <n v="4329"/>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114"/>
    <s v="Fraud Recovery Special Fund"/>
    <x v="522"/>
    <s v="765.09114"/>
    <x v="1"/>
    <n v="135"/>
    <n v="3000000"/>
    <n v="3000000"/>
    <n v="3000000"/>
    <n v="3000000"/>
    <n v="3000000"/>
    <n v="3000000"/>
    <d v="2023-08-07T12:58:53"/>
    <n v="4330"/>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114"/>
    <s v="Fraud Recovery Special Fund"/>
    <x v="522"/>
    <s v="765.09114"/>
    <x v="2"/>
    <n v="200"/>
    <n v="1506725"/>
    <n v="1176286"/>
    <n v="1034515.5"/>
    <n v="1284070"/>
    <n v="1449283"/>
    <n v="1336053"/>
    <d v="2023-08-07T12:58:53"/>
    <n v="4331"/>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114"/>
    <s v="Fraud Recovery Special Fund"/>
    <x v="522"/>
    <s v="765.09114"/>
    <x v="3"/>
    <n v="220"/>
    <n v="1493275"/>
    <n v="1823714"/>
    <n v="1965484.5"/>
    <n v="1715930"/>
    <n v="1550717"/>
    <n v="1663947"/>
    <d v="2023-08-07T12:58:53"/>
    <n v="4332"/>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114"/>
    <s v="Fraud Recovery Special Fund"/>
    <x v="522"/>
    <s v="765.09114"/>
    <x v="4"/>
    <n v="500"/>
    <n v="1435690.99"/>
    <n v="1312578.81"/>
    <n v="1303506.21"/>
    <n v="1293564.51"/>
    <n v="3058166.18"/>
    <n v="1600110.76"/>
    <d v="2023-08-07T12:58:53"/>
    <n v="4333"/>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140"/>
    <s v="Putative Father Registry Fund"/>
    <x v="523"/>
    <s v="765.09140"/>
    <x v="0"/>
    <n v="100"/>
    <n v="419585.39"/>
    <n v="322877.92"/>
    <n v="185080.57"/>
    <n v="148438.25"/>
    <n v="249836.38"/>
    <n v="356142.57"/>
    <d v="2023-08-07T12:58:53"/>
    <n v="4334"/>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140"/>
    <s v="Putative Father Registry Fund"/>
    <x v="523"/>
    <s v="765.09140"/>
    <x v="1"/>
    <n v="135"/>
    <n v="295265"/>
    <n v="235265"/>
    <n v="280265"/>
    <n v="235265"/>
    <n v="235265"/>
    <n v="235265"/>
    <d v="2023-08-07T12:58:53"/>
    <n v="4335"/>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140"/>
    <s v="Putative Father Registry Fund"/>
    <x v="523"/>
    <s v="765.09140"/>
    <x v="2"/>
    <n v="200"/>
    <n v="134301.4"/>
    <n v="213233.41000000003"/>
    <n v="245110.33000000002"/>
    <n v="149236.29"/>
    <n v="8157.75"/>
    <n v="261.22000000000003"/>
    <d v="2023-08-07T12:58:53"/>
    <n v="4336"/>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140"/>
    <s v="Putative Father Registry Fund"/>
    <x v="523"/>
    <s v="765.09140"/>
    <x v="3"/>
    <n v="220"/>
    <n v="160963.6"/>
    <n v="22031.589999999967"/>
    <n v="35154.669999999984"/>
    <n v="86028.709999999992"/>
    <n v="227107.25"/>
    <n v="235003.78"/>
    <d v="2023-08-07T12:58:53"/>
    <n v="4337"/>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140"/>
    <s v="Putative Father Registry Fund"/>
    <x v="523"/>
    <s v="765.09140"/>
    <x v="4"/>
    <n v="500"/>
    <n v="114693.32"/>
    <n v="116525.94"/>
    <n v="107312.98"/>
    <n v="112593.97"/>
    <n v="109555.88"/>
    <n v="106567.41"/>
    <d v="2023-08-07T12:58:53"/>
    <n v="4338"/>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255"/>
    <s v="Home Energy Assistance Fund"/>
    <x v="524"/>
    <s v="765.09255"/>
    <x v="0"/>
    <n v="100"/>
    <n v="73899.7"/>
    <n v="75901.98"/>
    <n v="77702.740000000005"/>
    <n v="78296.88"/>
    <n v="78447.740000000005"/>
    <n v="79896.56"/>
    <d v="2023-08-07T12:58:53"/>
    <n v="4339"/>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255"/>
    <s v="Home Energy Assistance Fund"/>
    <x v="524"/>
    <s v="765.09255"/>
    <x v="4"/>
    <n v="500"/>
    <n v="3068"/>
    <n v="2002.28"/>
    <n v="1800.76"/>
    <n v="594.14"/>
    <n v="150.86000000000001"/>
    <n v="1448.82"/>
    <d v="2023-08-07T12:58:53"/>
    <n v="4340"/>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660"/>
    <s v="Intrnet Crimes Against Childrn"/>
    <x v="525"/>
    <s v="765.09660"/>
    <x v="0"/>
    <n v="100"/>
    <n v="1145014.8600000001"/>
    <n v="1200928.0900000001"/>
    <n v="1162426.49"/>
    <n v="1187577.31"/>
    <n v="1260178.04"/>
    <n v="1320240.6499999999"/>
    <d v="2023-08-07T12:58:53"/>
    <n v="4341"/>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660"/>
    <s v="Intrnet Crimes Against Childrn"/>
    <x v="525"/>
    <s v="765.09660"/>
    <x v="1"/>
    <n v="135"/>
    <n v="350000"/>
    <n v="350000"/>
    <n v="350000"/>
    <n v="350000"/>
    <n v="350000"/>
    <n v="350000"/>
    <d v="2023-08-07T12:58:53"/>
    <n v="4342"/>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660"/>
    <s v="Intrnet Crimes Against Childrn"/>
    <x v="525"/>
    <s v="765.09660"/>
    <x v="2"/>
    <n v="200"/>
    <n v="220032.09"/>
    <n v="166949.10999999999"/>
    <n v="203447.80000000002"/>
    <n v="123286.94"/>
    <n v="64112.21"/>
    <n v="89603.539999999979"/>
    <d v="2023-08-07T12:58:53"/>
    <n v="4343"/>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660"/>
    <s v="Intrnet Crimes Against Childrn"/>
    <x v="525"/>
    <s v="765.09660"/>
    <x v="3"/>
    <n v="220"/>
    <n v="129967.91"/>
    <n v="183050.89"/>
    <n v="146552.19999999998"/>
    <n v="226713.06"/>
    <n v="285887.78999999998"/>
    <n v="260396.46000000002"/>
    <d v="2023-08-07T12:58:53"/>
    <n v="4344"/>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660"/>
    <s v="Intrnet Crimes Against Childrn"/>
    <x v="525"/>
    <s v="765.09660"/>
    <x v="4"/>
    <n v="500"/>
    <n v="223072.36"/>
    <n v="222862.34"/>
    <n v="164946.20000000001"/>
    <n v="148437.76000000001"/>
    <n v="136712.94"/>
    <n v="149666.15"/>
    <d v="2023-08-07T12:58:53"/>
    <n v="4345"/>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780"/>
    <s v="HealthCareCoverageAssmntFund"/>
    <x v="486"/>
    <s v="765.09780"/>
    <x v="0"/>
    <n v="100"/>
    <n v="0"/>
    <n v="780806"/>
    <n v="3275345.16"/>
    <n v="0"/>
    <n v="0"/>
    <n v="0"/>
    <d v="2023-08-07T12:58:53"/>
    <n v="4346"/>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780"/>
    <s v="HealthCareCoverageAssmntFund"/>
    <x v="486"/>
    <s v="765.09780"/>
    <x v="1"/>
    <n v="135"/>
    <n v="0"/>
    <n v="4774764"/>
    <n v="6709655"/>
    <n v="5659655"/>
    <n v="5942638"/>
    <n v="5942638"/>
    <d v="2023-08-07T12:58:53"/>
    <n v="4347"/>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780"/>
    <s v="HealthCareCoverageAssmntFund"/>
    <x v="486"/>
    <s v="765.09780"/>
    <x v="2"/>
    <n v="200"/>
    <n v="0"/>
    <n v="3993958"/>
    <n v="5659655"/>
    <n v="5659655"/>
    <n v="5942638"/>
    <n v="5942638"/>
    <d v="2023-08-07T12:58:53"/>
    <n v="4348"/>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780"/>
    <s v="HealthCareCoverageAssmntFund"/>
    <x v="486"/>
    <s v="765.09780"/>
    <x v="3"/>
    <n v="220"/>
    <n v="0"/>
    <n v="780806"/>
    <n v="1050000"/>
    <n v="0"/>
    <n v="0"/>
    <n v="0"/>
    <d v="2023-08-07T12:58:53"/>
    <n v="4349"/>
    <n v="1"/>
    <n v="1"/>
  </r>
  <r>
    <x v="8"/>
    <s v="Health and Human Resources Secretariat"/>
    <n v="9"/>
    <s v="Health and Human Resources"/>
    <n v="9"/>
    <s v="Health and Human Resources Secretariat"/>
    <s v="Executive Branch"/>
    <n v="1"/>
    <n v="765"/>
    <s v="145000"/>
    <s v="Department of Social Services"/>
    <x v="116"/>
    <s v="09"/>
    <s v="Dedicated Special Revenue"/>
    <s v="09: Dedicated Special Revenue"/>
    <s v="09780"/>
    <s v="HealthCareCoverageAssmntFund"/>
    <x v="486"/>
    <s v="765.09780"/>
    <x v="4"/>
    <n v="500"/>
    <n v="0"/>
    <n v="4774764"/>
    <n v="8154194.1600000001"/>
    <n v="2384309.84"/>
    <n v="5942638"/>
    <n v="5942638"/>
    <d v="2023-08-07T12:58:53"/>
    <n v="4350"/>
    <n v="1"/>
    <n v="1"/>
  </r>
  <r>
    <x v="8"/>
    <s v="Health and Human Resources Secretariat"/>
    <n v="9"/>
    <s v="Health and Human Resources"/>
    <n v="9"/>
    <s v="Health and Human Resources Secretariat"/>
    <s v="Executive Branch"/>
    <n v="1"/>
    <n v="765"/>
    <s v="145000"/>
    <s v="Department of Social Services"/>
    <x v="116"/>
    <s v="10"/>
    <s v="Federal Trust"/>
    <s v="10: Federal Trust"/>
    <s v="10000"/>
    <s v="Federal Trust"/>
    <x v="6"/>
    <s v="765.10000"/>
    <x v="0"/>
    <n v="100"/>
    <n v="47267493.739999995"/>
    <n v="39072768.949999996"/>
    <n v="44424172.280000001"/>
    <n v="26930088.310000006"/>
    <n v="53338024.789999999"/>
    <n v="40444674.449999981"/>
    <d v="2023-08-07T12:58:53"/>
    <n v="4351"/>
    <n v="1"/>
    <n v="1"/>
  </r>
  <r>
    <x v="8"/>
    <s v="Health and Human Resources Secretariat"/>
    <n v="9"/>
    <s v="Health and Human Resources"/>
    <n v="9"/>
    <s v="Health and Human Resources Secretariat"/>
    <s v="Executive Branch"/>
    <n v="1"/>
    <n v="765"/>
    <s v="145000"/>
    <s v="Department of Social Services"/>
    <x v="116"/>
    <s v="10"/>
    <s v="Federal Trust"/>
    <s v="10: Federal Trust"/>
    <s v="10000"/>
    <s v="Federal Trust"/>
    <x v="6"/>
    <s v="765.10000"/>
    <x v="1"/>
    <n v="135"/>
    <n v="931823434"/>
    <n v="978082628"/>
    <n v="1023782369.77"/>
    <n v="1091970074"/>
    <n v="1112720023.8499999"/>
    <n v="1208016064.5"/>
    <d v="2023-08-07T12:58:53"/>
    <n v="4352"/>
    <n v="1"/>
    <n v="1"/>
  </r>
  <r>
    <x v="8"/>
    <s v="Health and Human Resources Secretariat"/>
    <n v="9"/>
    <s v="Health and Human Resources"/>
    <n v="9"/>
    <s v="Health and Human Resources Secretariat"/>
    <s v="Executive Branch"/>
    <n v="1"/>
    <n v="765"/>
    <s v="145000"/>
    <s v="Department of Social Services"/>
    <x v="116"/>
    <s v="10"/>
    <s v="Federal Trust"/>
    <s v="10: Federal Trust"/>
    <s v="10000"/>
    <s v="Federal Trust"/>
    <x v="6"/>
    <s v="765.10000"/>
    <x v="2"/>
    <n v="200"/>
    <n v="810201179.71000016"/>
    <n v="878940451.96999967"/>
    <n v="933674528.83000064"/>
    <n v="909434776.05999994"/>
    <n v="935701169.19000089"/>
    <n v="986066802.74999952"/>
    <d v="2023-08-07T12:58:53"/>
    <n v="4353"/>
    <n v="1"/>
    <n v="1"/>
  </r>
  <r>
    <x v="8"/>
    <s v="Health and Human Resources Secretariat"/>
    <n v="9"/>
    <s v="Health and Human Resources"/>
    <n v="9"/>
    <s v="Health and Human Resources Secretariat"/>
    <s v="Executive Branch"/>
    <n v="1"/>
    <n v="765"/>
    <s v="145000"/>
    <s v="Department of Social Services"/>
    <x v="116"/>
    <s v="10"/>
    <s v="Federal Trust"/>
    <s v="10: Federal Trust"/>
    <s v="10000"/>
    <s v="Federal Trust"/>
    <x v="6"/>
    <s v="765.10000"/>
    <x v="3"/>
    <n v="220"/>
    <n v="121622254.28999984"/>
    <n v="99142176.030000329"/>
    <n v="90107840.939999342"/>
    <n v="182535297.94000006"/>
    <n v="177018854.65999901"/>
    <n v="221949261.75000048"/>
    <d v="2023-08-07T12:58:53"/>
    <n v="4354"/>
    <n v="1"/>
    <n v="1"/>
  </r>
  <r>
    <x v="8"/>
    <s v="Health and Human Resources Secretariat"/>
    <n v="9"/>
    <s v="Health and Human Resources"/>
    <n v="9"/>
    <s v="Health and Human Resources Secretariat"/>
    <s v="Executive Branch"/>
    <n v="1"/>
    <n v="765"/>
    <s v="145000"/>
    <s v="Department of Social Services"/>
    <x v="116"/>
    <s v="10"/>
    <s v="Federal Trust"/>
    <s v="10: Federal Trust"/>
    <s v="10000"/>
    <s v="Federal Trust"/>
    <x v="6"/>
    <s v="765.10000"/>
    <x v="4"/>
    <n v="500"/>
    <n v="746790989.73999989"/>
    <n v="786137521.17999995"/>
    <n v="853230966.10000014"/>
    <n v="826456002.57000005"/>
    <n v="952680332.71000016"/>
    <n v="844021180.05000007"/>
    <d v="2023-08-07T12:58:53"/>
    <n v="4355"/>
    <n v="1"/>
    <n v="1"/>
  </r>
  <r>
    <x v="8"/>
    <s v="Health and Human Resources Secretariat"/>
    <n v="9"/>
    <s v="Health and Human Resources"/>
    <n v="9"/>
    <s v="Health and Human Resources Secretariat"/>
    <s v="Executive Branch"/>
    <n v="1"/>
    <n v="765"/>
    <s v="145000"/>
    <s v="Department of Social Services"/>
    <x v="116"/>
    <s v="10"/>
    <s v="Federal Trust"/>
    <s v="10: Federal Trust"/>
    <s v="10030"/>
    <s v="ChldCr&amp;DvlpmntBlckGrt-COVID-19"/>
    <x v="239"/>
    <s v="765.10030"/>
    <x v="0"/>
    <n v="100"/>
    <n v="0"/>
    <n v="0"/>
    <n v="2900599.64"/>
    <n v="2562007.0399999996"/>
    <n v="11771859.060000002"/>
    <n v="1887083.9100000027"/>
    <d v="2023-08-07T12:58:53"/>
    <n v="4356"/>
    <n v="1"/>
    <n v="1"/>
  </r>
  <r>
    <x v="8"/>
    <s v="Health and Human Resources Secretariat"/>
    <n v="9"/>
    <s v="Health and Human Resources"/>
    <n v="9"/>
    <s v="Health and Human Resources Secretariat"/>
    <s v="Executive Branch"/>
    <n v="1"/>
    <n v="765"/>
    <s v="145000"/>
    <s v="Department of Social Services"/>
    <x v="116"/>
    <s v="10"/>
    <s v="Federal Trust"/>
    <s v="10: Federal Trust"/>
    <s v="10030"/>
    <s v="ChldCr&amp;DvlpmntBlckGrt-COVID-19"/>
    <x v="239"/>
    <s v="765.10030"/>
    <x v="1"/>
    <n v="135"/>
    <n v="0"/>
    <n v="0"/>
    <n v="66000000"/>
    <n v="150049522"/>
    <n v="87718485"/>
    <n v="257340709.48000002"/>
    <d v="2023-08-07T12:58:53"/>
    <n v="4357"/>
    <n v="1"/>
    <n v="1"/>
  </r>
  <r>
    <x v="8"/>
    <s v="Health and Human Resources Secretariat"/>
    <n v="9"/>
    <s v="Health and Human Resources"/>
    <n v="9"/>
    <s v="Health and Human Resources Secretariat"/>
    <s v="Executive Branch"/>
    <n v="1"/>
    <n v="765"/>
    <s v="145000"/>
    <s v="Department of Social Services"/>
    <x v="116"/>
    <s v="10"/>
    <s v="Federal Trust"/>
    <s v="10: Federal Trust"/>
    <s v="10030"/>
    <s v="ChldCr&amp;DvlpmntBlckGrt-COVID-19"/>
    <x v="239"/>
    <s v="765.10030"/>
    <x v="2"/>
    <n v="200"/>
    <n v="0"/>
    <n v="0"/>
    <n v="12913381.970000003"/>
    <n v="135354564.12"/>
    <n v="60247110.639999993"/>
    <n v="195930898.3000001"/>
    <d v="2023-08-07T12:58:53"/>
    <n v="4358"/>
    <n v="1"/>
    <n v="1"/>
  </r>
  <r>
    <x v="8"/>
    <s v="Health and Human Resources Secretariat"/>
    <n v="9"/>
    <s v="Health and Human Resources"/>
    <n v="9"/>
    <s v="Health and Human Resources Secretariat"/>
    <s v="Executive Branch"/>
    <n v="1"/>
    <n v="765"/>
    <s v="145000"/>
    <s v="Department of Social Services"/>
    <x v="116"/>
    <s v="10"/>
    <s v="Federal Trust"/>
    <s v="10: Federal Trust"/>
    <s v="10030"/>
    <s v="ChldCr&amp;DvlpmntBlckGrt-COVID-19"/>
    <x v="239"/>
    <s v="765.10030"/>
    <x v="3"/>
    <n v="220"/>
    <n v="0"/>
    <n v="0"/>
    <n v="53086618.030000001"/>
    <n v="14694957.879999995"/>
    <n v="27471374.360000007"/>
    <n v="61409811.179999918"/>
    <d v="2023-08-07T12:58:53"/>
    <n v="4359"/>
    <n v="1"/>
    <n v="1"/>
  </r>
  <r>
    <x v="8"/>
    <s v="Health and Human Resources Secretariat"/>
    <n v="9"/>
    <s v="Health and Human Resources"/>
    <n v="9"/>
    <s v="Health and Human Resources Secretariat"/>
    <s v="Executive Branch"/>
    <n v="1"/>
    <n v="765"/>
    <s v="145000"/>
    <s v="Department of Social Services"/>
    <x v="116"/>
    <s v="10"/>
    <s v="Federal Trust"/>
    <s v="10: Federal Trust"/>
    <s v="10030"/>
    <s v="ChldCr&amp;DvlpmntBlckGrt-COVID-19"/>
    <x v="239"/>
    <s v="765.10030"/>
    <x v="4"/>
    <n v="500"/>
    <n v="0"/>
    <n v="0"/>
    <n v="15813981.609999999"/>
    <n v="135015971.52000001"/>
    <n v="72456155.040000007"/>
    <n v="51214820.490000002"/>
    <d v="2023-08-07T12:58:53"/>
    <n v="4360"/>
    <n v="1"/>
    <n v="1"/>
  </r>
  <r>
    <x v="8"/>
    <s v="Health and Human Resources Secretariat"/>
    <n v="9"/>
    <s v="Health and Human Resources"/>
    <n v="9"/>
    <s v="Health and Human Resources Secretariat"/>
    <s v="Executive Branch"/>
    <n v="1"/>
    <n v="765"/>
    <s v="145000"/>
    <s v="Department of Social Services"/>
    <x v="116"/>
    <s v="10"/>
    <s v="Federal Trust"/>
    <s v="10: Federal Trust"/>
    <s v="10110"/>
    <s v="CARESActRlfFd?General-COVID-19"/>
    <x v="2"/>
    <s v="765.10110"/>
    <x v="0"/>
    <n v="100"/>
    <n v="0"/>
    <n v="0"/>
    <n v="294831.69999999995"/>
    <n v="246749.16999999998"/>
    <n v="0"/>
    <n v="0"/>
    <d v="2023-08-07T12:58:53"/>
    <n v="4361"/>
    <n v="1"/>
    <n v="1"/>
  </r>
  <r>
    <x v="8"/>
    <s v="Health and Human Resources Secretariat"/>
    <n v="9"/>
    <s v="Health and Human Resources"/>
    <n v="9"/>
    <s v="Health and Human Resources Secretariat"/>
    <s v="Executive Branch"/>
    <n v="1"/>
    <n v="765"/>
    <s v="145000"/>
    <s v="Department of Social Services"/>
    <x v="116"/>
    <s v="10"/>
    <s v="Federal Trust"/>
    <s v="10: Federal Trust"/>
    <s v="10110"/>
    <s v="CARESActRlfFd?General-COVID-19"/>
    <x v="2"/>
    <s v="765.10110"/>
    <x v="1"/>
    <n v="135"/>
    <n v="0"/>
    <n v="0"/>
    <n v="2532445"/>
    <n v="82737795.519999996"/>
    <n v="53622.99"/>
    <n v="0"/>
    <d v="2023-08-07T12:58:53"/>
    <n v="4362"/>
    <n v="1"/>
    <n v="1"/>
  </r>
  <r>
    <x v="8"/>
    <s v="Health and Human Resources Secretariat"/>
    <n v="9"/>
    <s v="Health and Human Resources"/>
    <n v="9"/>
    <s v="Health and Human Resources Secretariat"/>
    <s v="Executive Branch"/>
    <n v="1"/>
    <n v="765"/>
    <s v="145000"/>
    <s v="Department of Social Services"/>
    <x v="116"/>
    <s v="10"/>
    <s v="Federal Trust"/>
    <s v="10: Federal Trust"/>
    <s v="10110"/>
    <s v="CARESActRlfFd?General-COVID-19"/>
    <x v="2"/>
    <s v="765.10110"/>
    <x v="2"/>
    <n v="200"/>
    <n v="0"/>
    <n v="0"/>
    <n v="2237613.2999999998"/>
    <n v="82639082.530000001"/>
    <n v="53622.99"/>
    <n v="0"/>
    <d v="2023-08-07T12:58:53"/>
    <n v="4363"/>
    <n v="1"/>
    <n v="1"/>
  </r>
  <r>
    <x v="8"/>
    <s v="Health and Human Resources Secretariat"/>
    <n v="9"/>
    <s v="Health and Human Resources"/>
    <n v="9"/>
    <s v="Health and Human Resources Secretariat"/>
    <s v="Executive Branch"/>
    <n v="1"/>
    <n v="765"/>
    <s v="145000"/>
    <s v="Department of Social Services"/>
    <x v="116"/>
    <s v="10"/>
    <s v="Federal Trust"/>
    <s v="10: Federal Trust"/>
    <s v="10110"/>
    <s v="CARESActRlfFd?General-COVID-19"/>
    <x v="2"/>
    <s v="765.10110"/>
    <x v="3"/>
    <n v="220"/>
    <n v="0"/>
    <n v="0"/>
    <n v="294831.70000000019"/>
    <n v="98712.989999994636"/>
    <n v="0"/>
    <n v="0"/>
    <d v="2023-08-07T12:58:53"/>
    <n v="4364"/>
    <n v="1"/>
    <n v="1"/>
  </r>
  <r>
    <x v="8"/>
    <s v="Health and Human Resources Secretariat"/>
    <n v="9"/>
    <s v="Health and Human Resources"/>
    <n v="9"/>
    <s v="Health and Human Resources Secretariat"/>
    <s v="Executive Branch"/>
    <n v="1"/>
    <n v="765"/>
    <s v="145000"/>
    <s v="Department of Social Services"/>
    <x v="116"/>
    <s v="10"/>
    <s v="Federal Trust"/>
    <s v="10: Federal Trust"/>
    <s v="10170"/>
    <s v="Epi&amp;LabCpctyInfctsDis-COVID-19"/>
    <x v="86"/>
    <s v="765.10170"/>
    <x v="0"/>
    <n v="100"/>
    <n v="0"/>
    <n v="0"/>
    <n v="0"/>
    <n v="0"/>
    <n v="319216.24"/>
    <n v="1329181.01"/>
    <d v="2023-08-07T12:58:53"/>
    <n v="4365"/>
    <n v="1"/>
    <n v="1"/>
  </r>
  <r>
    <x v="8"/>
    <s v="Health and Human Resources Secretariat"/>
    <n v="9"/>
    <s v="Health and Human Resources"/>
    <n v="9"/>
    <s v="Health and Human Resources Secretariat"/>
    <s v="Executive Branch"/>
    <n v="1"/>
    <n v="765"/>
    <s v="145000"/>
    <s v="Department of Social Services"/>
    <x v="116"/>
    <s v="10"/>
    <s v="Federal Trust"/>
    <s v="10: Federal Trust"/>
    <s v="10170"/>
    <s v="Epi&amp;LabCpctyInfctsDis-COVID-19"/>
    <x v="86"/>
    <s v="765.10170"/>
    <x v="1"/>
    <n v="135"/>
    <n v="0"/>
    <n v="0"/>
    <n v="0"/>
    <n v="0"/>
    <n v="2036138"/>
    <n v="1500000"/>
    <d v="2023-08-07T12:58:53"/>
    <n v="4366"/>
    <n v="1"/>
    <n v="1"/>
  </r>
  <r>
    <x v="8"/>
    <s v="Health and Human Resources Secretariat"/>
    <n v="9"/>
    <s v="Health and Human Resources"/>
    <n v="9"/>
    <s v="Health and Human Resources Secretariat"/>
    <s v="Executive Branch"/>
    <n v="1"/>
    <n v="765"/>
    <s v="145000"/>
    <s v="Department of Social Services"/>
    <x v="116"/>
    <s v="10"/>
    <s v="Federal Trust"/>
    <s v="10: Federal Trust"/>
    <s v="10170"/>
    <s v="Epi&amp;LabCpctyInfctsDis-COVID-19"/>
    <x v="86"/>
    <s v="765.10170"/>
    <x v="2"/>
    <n v="200"/>
    <n v="0"/>
    <n v="0"/>
    <n v="0"/>
    <n v="0"/>
    <n v="287596.74999999988"/>
    <n v="1499965.0999999999"/>
    <d v="2023-08-07T12:58:53"/>
    <n v="4367"/>
    <n v="1"/>
    <n v="1"/>
  </r>
  <r>
    <x v="8"/>
    <s v="Health and Human Resources Secretariat"/>
    <n v="9"/>
    <s v="Health and Human Resources"/>
    <n v="9"/>
    <s v="Health and Human Resources Secretariat"/>
    <s v="Executive Branch"/>
    <n v="1"/>
    <n v="765"/>
    <s v="145000"/>
    <s v="Department of Social Services"/>
    <x v="116"/>
    <s v="10"/>
    <s v="Federal Trust"/>
    <s v="10: Federal Trust"/>
    <s v="10170"/>
    <s v="Epi&amp;LabCpctyInfctsDis-COVID-19"/>
    <x v="86"/>
    <s v="765.10170"/>
    <x v="3"/>
    <n v="220"/>
    <n v="0"/>
    <n v="0"/>
    <n v="0"/>
    <n v="0"/>
    <n v="1748541.25"/>
    <n v="34.900000000139698"/>
    <d v="2023-08-07T12:58:53"/>
    <n v="4368"/>
    <n v="1"/>
    <n v="1"/>
  </r>
  <r>
    <x v="8"/>
    <s v="Health and Human Resources Secretariat"/>
    <n v="9"/>
    <s v="Health and Human Resources"/>
    <n v="9"/>
    <s v="Health and Human Resources Secretariat"/>
    <s v="Executive Branch"/>
    <n v="1"/>
    <n v="765"/>
    <s v="145000"/>
    <s v="Department of Social Services"/>
    <x v="116"/>
    <s v="10"/>
    <s v="Federal Trust"/>
    <s v="10: Federal Trust"/>
    <s v="10250"/>
    <s v="Comm Serv Block Grant-COVID-19"/>
    <x v="526"/>
    <s v="765.10250"/>
    <x v="0"/>
    <n v="100"/>
    <n v="0"/>
    <n v="0"/>
    <n v="121150"/>
    <n v="71553.600000000006"/>
    <n v="100766.04"/>
    <n v="89474.15"/>
    <d v="2023-08-07T12:58:53"/>
    <n v="4369"/>
    <n v="1"/>
    <n v="1"/>
  </r>
  <r>
    <x v="8"/>
    <s v="Health and Human Resources Secretariat"/>
    <n v="9"/>
    <s v="Health and Human Resources"/>
    <n v="9"/>
    <s v="Health and Human Resources Secretariat"/>
    <s v="Executive Branch"/>
    <n v="1"/>
    <n v="765"/>
    <s v="145000"/>
    <s v="Department of Social Services"/>
    <x v="116"/>
    <s v="10"/>
    <s v="Federal Trust"/>
    <s v="10: Federal Trust"/>
    <s v="10250"/>
    <s v="Comm Serv Block Grant-COVID-19"/>
    <x v="526"/>
    <s v="765.10250"/>
    <x v="1"/>
    <n v="135"/>
    <n v="0"/>
    <n v="0"/>
    <n v="3000000"/>
    <n v="15000000"/>
    <n v="9668358.4000000004"/>
    <n v="4249555.3900000006"/>
    <d v="2023-08-07T12:58:53"/>
    <n v="4370"/>
    <n v="1"/>
    <n v="1"/>
  </r>
  <r>
    <x v="8"/>
    <s v="Health and Human Resources Secretariat"/>
    <n v="9"/>
    <s v="Health and Human Resources"/>
    <n v="9"/>
    <s v="Health and Human Resources Secretariat"/>
    <s v="Executive Branch"/>
    <n v="1"/>
    <n v="765"/>
    <s v="145000"/>
    <s v="Department of Social Services"/>
    <x v="116"/>
    <s v="10"/>
    <s v="Federal Trust"/>
    <s v="10: Federal Trust"/>
    <s v="10250"/>
    <s v="Comm Serv Block Grant-COVID-19"/>
    <x v="526"/>
    <s v="765.10250"/>
    <x v="2"/>
    <n v="200"/>
    <n v="0"/>
    <n v="0"/>
    <n v="247849.58"/>
    <n v="6091834.0199999996"/>
    <n v="5418803.0099999998"/>
    <n v="4160081.24"/>
    <d v="2023-08-07T12:58:53"/>
    <n v="4371"/>
    <n v="1"/>
    <n v="1"/>
  </r>
  <r>
    <x v="8"/>
    <s v="Health and Human Resources Secretariat"/>
    <n v="9"/>
    <s v="Health and Human Resources"/>
    <n v="9"/>
    <s v="Health and Human Resources Secretariat"/>
    <s v="Executive Branch"/>
    <n v="1"/>
    <n v="765"/>
    <s v="145000"/>
    <s v="Department of Social Services"/>
    <x v="116"/>
    <s v="10"/>
    <s v="Federal Trust"/>
    <s v="10: Federal Trust"/>
    <s v="10250"/>
    <s v="Comm Serv Block Grant-COVID-19"/>
    <x v="526"/>
    <s v="765.10250"/>
    <x v="3"/>
    <n v="220"/>
    <n v="0"/>
    <n v="0"/>
    <n v="2752150.42"/>
    <n v="8908165.9800000004"/>
    <n v="4249555.3900000006"/>
    <n v="89474.150000000373"/>
    <d v="2023-08-07T12:58:53"/>
    <n v="4372"/>
    <n v="1"/>
    <n v="1"/>
  </r>
  <r>
    <x v="8"/>
    <s v="Health and Human Resources Secretariat"/>
    <n v="9"/>
    <s v="Health and Human Resources"/>
    <n v="9"/>
    <s v="Health and Human Resources Secretariat"/>
    <s v="Executive Branch"/>
    <n v="1"/>
    <n v="765"/>
    <s v="145000"/>
    <s v="Department of Social Services"/>
    <x v="116"/>
    <s v="10"/>
    <s v="Federal Trust"/>
    <s v="10: Federal Trust"/>
    <s v="10250"/>
    <s v="Comm Serv Block Grant-COVID-19"/>
    <x v="526"/>
    <s v="765.10250"/>
    <x v="4"/>
    <n v="500"/>
    <n v="0"/>
    <n v="0"/>
    <n v="368999.58"/>
    <n v="6042237.6200000001"/>
    <n v="5448015.4500000002"/>
    <n v="4148789.35"/>
    <d v="2023-08-07T12:58:53"/>
    <n v="4373"/>
    <n v="1"/>
    <n v="1"/>
  </r>
  <r>
    <x v="8"/>
    <s v="Health and Human Resources Secretariat"/>
    <n v="9"/>
    <s v="Health and Human Resources"/>
    <n v="9"/>
    <s v="Health and Human Resources Secretariat"/>
    <s v="Executive Branch"/>
    <n v="1"/>
    <n v="765"/>
    <s v="145000"/>
    <s v="Department of Social Services"/>
    <x v="116"/>
    <s v="10"/>
    <s v="Federal Trust"/>
    <s v="10: Federal Trust"/>
    <s v="10310"/>
    <s v="Chld Wlf Svcs St Grnt-COVID-19"/>
    <x v="428"/>
    <s v="765.10310"/>
    <x v="0"/>
    <n v="100"/>
    <n v="0"/>
    <n v="0"/>
    <n v="0"/>
    <n v="0"/>
    <n v="0.2"/>
    <n v="0.2"/>
    <d v="2023-08-07T12:58:53"/>
    <n v="4374"/>
    <n v="1"/>
    <n v="1"/>
  </r>
  <r>
    <x v="8"/>
    <s v="Health and Human Resources Secretariat"/>
    <n v="9"/>
    <s v="Health and Human Resources"/>
    <n v="9"/>
    <s v="Health and Human Resources Secretariat"/>
    <s v="Executive Branch"/>
    <n v="1"/>
    <n v="765"/>
    <s v="145000"/>
    <s v="Department of Social Services"/>
    <x v="116"/>
    <s v="10"/>
    <s v="Federal Trust"/>
    <s v="10: Federal Trust"/>
    <s v="10310"/>
    <s v="Chld Wlf Svcs St Grnt-COVID-19"/>
    <x v="428"/>
    <s v="765.10310"/>
    <x v="1"/>
    <n v="135"/>
    <n v="0"/>
    <n v="0"/>
    <n v="0"/>
    <n v="73500"/>
    <n v="829623.6"/>
    <n v="0"/>
    <d v="2023-08-07T12:58:53"/>
    <n v="4375"/>
    <n v="1"/>
    <n v="1"/>
  </r>
  <r>
    <x v="8"/>
    <s v="Health and Human Resources Secretariat"/>
    <n v="9"/>
    <s v="Health and Human Resources"/>
    <n v="9"/>
    <s v="Health and Human Resources Secretariat"/>
    <s v="Executive Branch"/>
    <n v="1"/>
    <n v="765"/>
    <s v="145000"/>
    <s v="Department of Social Services"/>
    <x v="116"/>
    <s v="10"/>
    <s v="Federal Trust"/>
    <s v="10: Federal Trust"/>
    <s v="10310"/>
    <s v="Chld Wlf Svcs St Grnt-COVID-19"/>
    <x v="428"/>
    <s v="765.10310"/>
    <x v="2"/>
    <n v="200"/>
    <n v="0"/>
    <n v="0"/>
    <n v="0"/>
    <n v="73500"/>
    <n v="787957"/>
    <n v="0"/>
    <d v="2023-08-07T12:58:53"/>
    <n v="4376"/>
    <n v="1"/>
    <n v="1"/>
  </r>
  <r>
    <x v="8"/>
    <s v="Health and Human Resources Secretariat"/>
    <n v="9"/>
    <s v="Health and Human Resources"/>
    <n v="9"/>
    <s v="Health and Human Resources Secretariat"/>
    <s v="Executive Branch"/>
    <n v="1"/>
    <n v="765"/>
    <s v="145000"/>
    <s v="Department of Social Services"/>
    <x v="116"/>
    <s v="10"/>
    <s v="Federal Trust"/>
    <s v="10: Federal Trust"/>
    <s v="10310"/>
    <s v="Chld Wlf Svcs St Grnt-COVID-19"/>
    <x v="428"/>
    <s v="765.10310"/>
    <x v="3"/>
    <n v="220"/>
    <n v="0"/>
    <n v="0"/>
    <n v="0"/>
    <n v="0"/>
    <n v="41666.599999999977"/>
    <n v="0"/>
    <d v="2023-08-07T12:58:53"/>
    <n v="4377"/>
    <n v="1"/>
    <n v="1"/>
  </r>
  <r>
    <x v="8"/>
    <s v="Health and Human Resources Secretariat"/>
    <n v="9"/>
    <s v="Health and Human Resources"/>
    <n v="9"/>
    <s v="Health and Human Resources Secretariat"/>
    <s v="Executive Branch"/>
    <n v="1"/>
    <n v="765"/>
    <s v="145000"/>
    <s v="Department of Social Services"/>
    <x v="116"/>
    <s v="10"/>
    <s v="Federal Trust"/>
    <s v="10: Federal Trust"/>
    <s v="10310"/>
    <s v="Chld Wlf Svcs St Grnt-COVID-19"/>
    <x v="428"/>
    <s v="765.10310"/>
    <x v="4"/>
    <n v="500"/>
    <n v="0"/>
    <n v="0"/>
    <n v="0"/>
    <n v="73500"/>
    <n v="936290.4"/>
    <n v="0"/>
    <d v="2023-08-07T12:58:53"/>
    <n v="4378"/>
    <n v="1"/>
    <n v="1"/>
  </r>
  <r>
    <x v="8"/>
    <s v="Health and Human Resources Secretariat"/>
    <n v="9"/>
    <s v="Health and Human Resources"/>
    <n v="9"/>
    <s v="Health and Human Resources Secretariat"/>
    <s v="Executive Branch"/>
    <n v="1"/>
    <n v="765"/>
    <s v="145000"/>
    <s v="Department of Social Services"/>
    <x v="116"/>
    <s v="10"/>
    <s v="Federal Trust"/>
    <s v="10: Federal Trust"/>
    <s v="10320"/>
    <s v="Low Inc Home Engy Ast-COVID-19"/>
    <x v="527"/>
    <s v="765.10320"/>
    <x v="0"/>
    <n v="100"/>
    <n v="0"/>
    <n v="0"/>
    <n v="0"/>
    <n v="132708.62"/>
    <n v="208304.99"/>
    <n v="179867.41"/>
    <d v="2023-08-07T12:58:53"/>
    <n v="4379"/>
    <n v="1"/>
    <n v="1"/>
  </r>
  <r>
    <x v="8"/>
    <s v="Health and Human Resources Secretariat"/>
    <n v="9"/>
    <s v="Health and Human Resources"/>
    <n v="9"/>
    <s v="Health and Human Resources Secretariat"/>
    <s v="Executive Branch"/>
    <n v="1"/>
    <n v="765"/>
    <s v="145000"/>
    <s v="Department of Social Services"/>
    <x v="116"/>
    <s v="10"/>
    <s v="Federal Trust"/>
    <s v="10: Federal Trust"/>
    <s v="10320"/>
    <s v="Low Inc Home Engy Ast-COVID-19"/>
    <x v="527"/>
    <s v="765.10320"/>
    <x v="1"/>
    <n v="135"/>
    <n v="0"/>
    <n v="0"/>
    <n v="11550000"/>
    <n v="11986403"/>
    <n v="80609909.150000006"/>
    <n v="50990780"/>
    <d v="2023-08-07T12:58:53"/>
    <n v="4380"/>
    <n v="1"/>
    <n v="1"/>
  </r>
  <r>
    <x v="8"/>
    <s v="Health and Human Resources Secretariat"/>
    <n v="9"/>
    <s v="Health and Human Resources"/>
    <n v="9"/>
    <s v="Health and Human Resources Secretariat"/>
    <s v="Executive Branch"/>
    <n v="1"/>
    <n v="765"/>
    <s v="145000"/>
    <s v="Department of Social Services"/>
    <x v="116"/>
    <s v="10"/>
    <s v="Federal Trust"/>
    <s v="10: Federal Trust"/>
    <s v="10320"/>
    <s v="Low Inc Home Engy Ast-COVID-19"/>
    <x v="527"/>
    <s v="765.10320"/>
    <x v="2"/>
    <n v="200"/>
    <n v="0"/>
    <n v="0"/>
    <n v="11370400"/>
    <n v="3763939.8500000006"/>
    <n v="72527249.150000021"/>
    <n v="45156549.229999997"/>
    <d v="2023-08-07T12:58:53"/>
    <n v="4381"/>
    <n v="1"/>
    <n v="1"/>
  </r>
  <r>
    <x v="8"/>
    <s v="Health and Human Resources Secretariat"/>
    <n v="9"/>
    <s v="Health and Human Resources"/>
    <n v="9"/>
    <s v="Health and Human Resources Secretariat"/>
    <s v="Executive Branch"/>
    <n v="1"/>
    <n v="765"/>
    <s v="145000"/>
    <s v="Department of Social Services"/>
    <x v="116"/>
    <s v="10"/>
    <s v="Federal Trust"/>
    <s v="10: Federal Trust"/>
    <s v="10320"/>
    <s v="Low Inc Home Engy Ast-COVID-19"/>
    <x v="527"/>
    <s v="765.10320"/>
    <x v="3"/>
    <n v="220"/>
    <n v="0"/>
    <n v="0"/>
    <n v="179600"/>
    <n v="8222463.1499999994"/>
    <n v="8082659.9999999851"/>
    <n v="5834230.7700000033"/>
    <d v="2023-08-07T12:58:53"/>
    <n v="4382"/>
    <n v="1"/>
    <n v="1"/>
  </r>
  <r>
    <x v="8"/>
    <s v="Health and Human Resources Secretariat"/>
    <n v="9"/>
    <s v="Health and Human Resources"/>
    <n v="9"/>
    <s v="Health and Human Resources Secretariat"/>
    <s v="Executive Branch"/>
    <n v="1"/>
    <n v="765"/>
    <s v="145000"/>
    <s v="Department of Social Services"/>
    <x v="116"/>
    <s v="10"/>
    <s v="Federal Trust"/>
    <s v="10: Federal Trust"/>
    <s v="10320"/>
    <s v="Low Inc Home Engy Ast-COVID-19"/>
    <x v="527"/>
    <s v="765.10320"/>
    <x v="4"/>
    <n v="500"/>
    <n v="0"/>
    <n v="0"/>
    <n v="11370400"/>
    <n v="3896648.4699999997"/>
    <n v="72602845.519999996"/>
    <n v="45128111.649999999"/>
    <d v="2023-08-07T12:58:53"/>
    <n v="4383"/>
    <n v="1"/>
    <n v="1"/>
  </r>
  <r>
    <x v="8"/>
    <s v="Health and Human Resources Secretariat"/>
    <n v="9"/>
    <s v="Health and Human Resources"/>
    <n v="9"/>
    <s v="Health and Human Resources Secretariat"/>
    <s v="Executive Branch"/>
    <n v="1"/>
    <n v="765"/>
    <s v="145000"/>
    <s v="Department of Social Services"/>
    <x v="116"/>
    <s v="10"/>
    <s v="Federal Trust"/>
    <s v="10: Federal Trust"/>
    <s v="10350"/>
    <s v="Ref Spprt Svcs Prog-COVID-19"/>
    <x v="528"/>
    <s v="765.10350"/>
    <x v="0"/>
    <n v="100"/>
    <n v="0"/>
    <n v="0"/>
    <n v="0"/>
    <n v="633.95000000000005"/>
    <n v="1264.6500000000001"/>
    <n v="0"/>
    <d v="2023-08-07T12:58:53"/>
    <n v="4384"/>
    <n v="1"/>
    <n v="1"/>
  </r>
  <r>
    <x v="8"/>
    <s v="Health and Human Resources Secretariat"/>
    <n v="9"/>
    <s v="Health and Human Resources"/>
    <n v="9"/>
    <s v="Health and Human Resources Secretariat"/>
    <s v="Executive Branch"/>
    <n v="1"/>
    <n v="765"/>
    <s v="145000"/>
    <s v="Department of Social Services"/>
    <x v="116"/>
    <s v="10"/>
    <s v="Federal Trust"/>
    <s v="10: Federal Trust"/>
    <s v="10350"/>
    <s v="Ref Spprt Svcs Prog-COVID-19"/>
    <x v="528"/>
    <s v="765.10350"/>
    <x v="1"/>
    <n v="135"/>
    <n v="0"/>
    <n v="0"/>
    <n v="0"/>
    <n v="597055"/>
    <n v="359408.99"/>
    <n v="0"/>
    <d v="2023-08-07T12:58:53"/>
    <n v="4385"/>
    <n v="1"/>
    <n v="1"/>
  </r>
  <r>
    <x v="8"/>
    <s v="Health and Human Resources Secretariat"/>
    <n v="9"/>
    <s v="Health and Human Resources"/>
    <n v="9"/>
    <s v="Health and Human Resources Secretariat"/>
    <s v="Executive Branch"/>
    <n v="1"/>
    <n v="765"/>
    <s v="145000"/>
    <s v="Department of Social Services"/>
    <x v="116"/>
    <s v="10"/>
    <s v="Federal Trust"/>
    <s v="10: Federal Trust"/>
    <s v="10350"/>
    <s v="Ref Spprt Svcs Prog-COVID-19"/>
    <x v="528"/>
    <s v="765.10350"/>
    <x v="2"/>
    <n v="200"/>
    <n v="0"/>
    <n v="0"/>
    <n v="0"/>
    <n v="237646.01"/>
    <n v="137167.63"/>
    <n v="0"/>
    <d v="2023-08-07T12:58:53"/>
    <n v="4386"/>
    <n v="1"/>
    <n v="1"/>
  </r>
  <r>
    <x v="8"/>
    <s v="Health and Human Resources Secretariat"/>
    <n v="9"/>
    <s v="Health and Human Resources"/>
    <n v="9"/>
    <s v="Health and Human Resources Secretariat"/>
    <s v="Executive Branch"/>
    <n v="1"/>
    <n v="765"/>
    <s v="145000"/>
    <s v="Department of Social Services"/>
    <x v="116"/>
    <s v="10"/>
    <s v="Federal Trust"/>
    <s v="10: Federal Trust"/>
    <s v="10350"/>
    <s v="Ref Spprt Svcs Prog-COVID-19"/>
    <x v="528"/>
    <s v="765.10350"/>
    <x v="3"/>
    <n v="220"/>
    <n v="0"/>
    <n v="0"/>
    <n v="0"/>
    <n v="359408.99"/>
    <n v="222241.36"/>
    <n v="0"/>
    <d v="2023-08-07T12:58:53"/>
    <n v="4387"/>
    <n v="1"/>
    <n v="1"/>
  </r>
  <r>
    <x v="8"/>
    <s v="Health and Human Resources Secretariat"/>
    <n v="9"/>
    <s v="Health and Human Resources"/>
    <n v="9"/>
    <s v="Health and Human Resources Secretariat"/>
    <s v="Executive Branch"/>
    <n v="1"/>
    <n v="765"/>
    <s v="145000"/>
    <s v="Department of Social Services"/>
    <x v="116"/>
    <s v="10"/>
    <s v="Federal Trust"/>
    <s v="10: Federal Trust"/>
    <s v="10350"/>
    <s v="Ref Spprt Svcs Prog-COVID-19"/>
    <x v="528"/>
    <s v="765.10350"/>
    <x v="4"/>
    <n v="500"/>
    <n v="0"/>
    <n v="0"/>
    <n v="0"/>
    <n v="238279.96"/>
    <n v="137798.32999999999"/>
    <n v="1264.6500000000001"/>
    <d v="2023-08-07T12:58:53"/>
    <n v="4388"/>
    <n v="1"/>
    <n v="1"/>
  </r>
  <r>
    <x v="8"/>
    <s v="Health and Human Resources Secretariat"/>
    <n v="9"/>
    <s v="Health and Human Resources"/>
    <n v="9"/>
    <s v="Health and Human Resources Secretariat"/>
    <s v="Executive Branch"/>
    <n v="1"/>
    <n v="765"/>
    <s v="145000"/>
    <s v="Department of Social Services"/>
    <x v="116"/>
    <s v="10"/>
    <s v="Federal Trust"/>
    <s v="10: Federal Trust"/>
    <s v="10370"/>
    <s v="FmlyViolncPrvntn/Svcs-COVID-19"/>
    <x v="529"/>
    <s v="765.10370"/>
    <x v="0"/>
    <n v="100"/>
    <n v="0"/>
    <n v="0"/>
    <n v="0"/>
    <n v="10970.37"/>
    <n v="5769.69"/>
    <n v="18458.580000000002"/>
    <d v="2023-08-07T12:58:53"/>
    <n v="4389"/>
    <n v="1"/>
    <n v="1"/>
  </r>
  <r>
    <x v="8"/>
    <s v="Health and Human Resources Secretariat"/>
    <n v="9"/>
    <s v="Health and Human Resources"/>
    <n v="9"/>
    <s v="Health and Human Resources Secretariat"/>
    <s v="Executive Branch"/>
    <n v="1"/>
    <n v="765"/>
    <s v="145000"/>
    <s v="Department of Social Services"/>
    <x v="116"/>
    <s v="10"/>
    <s v="Federal Trust"/>
    <s v="10: Federal Trust"/>
    <s v="10370"/>
    <s v="FmlyViolncPrvntn/Svcs-COVID-19"/>
    <x v="529"/>
    <s v="765.10370"/>
    <x v="1"/>
    <n v="135"/>
    <n v="0"/>
    <n v="0"/>
    <n v="0"/>
    <n v="894681"/>
    <n v="2100314.2199999997"/>
    <n v="2787860.65"/>
    <d v="2023-08-07T12:58:53"/>
    <n v="4390"/>
    <n v="1"/>
    <n v="1"/>
  </r>
  <r>
    <x v="8"/>
    <s v="Health and Human Resources Secretariat"/>
    <n v="9"/>
    <s v="Health and Human Resources"/>
    <n v="9"/>
    <s v="Health and Human Resources Secretariat"/>
    <s v="Executive Branch"/>
    <n v="1"/>
    <n v="765"/>
    <s v="145000"/>
    <s v="Department of Social Services"/>
    <x v="116"/>
    <s v="10"/>
    <s v="Federal Trust"/>
    <s v="10: Federal Trust"/>
    <s v="10370"/>
    <s v="FmlyViolncPrvntn/Svcs-COVID-19"/>
    <x v="529"/>
    <s v="765.10370"/>
    <x v="2"/>
    <n v="200"/>
    <n v="0"/>
    <n v="0"/>
    <n v="0"/>
    <n v="639529.78"/>
    <n v="959882.35000000009"/>
    <n v="543662.02999999991"/>
    <d v="2023-08-07T12:58:53"/>
    <n v="4391"/>
    <n v="1"/>
    <n v="1"/>
  </r>
  <r>
    <x v="8"/>
    <s v="Health and Human Resources Secretariat"/>
    <n v="9"/>
    <s v="Health and Human Resources"/>
    <n v="9"/>
    <s v="Health and Human Resources Secretariat"/>
    <s v="Executive Branch"/>
    <n v="1"/>
    <n v="765"/>
    <s v="145000"/>
    <s v="Department of Social Services"/>
    <x v="116"/>
    <s v="10"/>
    <s v="Federal Trust"/>
    <s v="10: Federal Trust"/>
    <s v="10370"/>
    <s v="FmlyViolncPrvntn/Svcs-COVID-19"/>
    <x v="529"/>
    <s v="765.10370"/>
    <x v="3"/>
    <n v="220"/>
    <n v="0"/>
    <n v="0"/>
    <n v="0"/>
    <n v="255151.21999999997"/>
    <n v="1140431.8699999996"/>
    <n v="2244198.62"/>
    <d v="2023-08-07T12:58:53"/>
    <n v="4392"/>
    <n v="1"/>
    <n v="1"/>
  </r>
  <r>
    <x v="8"/>
    <s v="Health and Human Resources Secretariat"/>
    <n v="9"/>
    <s v="Health and Human Resources"/>
    <n v="9"/>
    <s v="Health and Human Resources Secretariat"/>
    <s v="Executive Branch"/>
    <n v="1"/>
    <n v="765"/>
    <s v="145000"/>
    <s v="Department of Social Services"/>
    <x v="116"/>
    <s v="10"/>
    <s v="Federal Trust"/>
    <s v="10: Federal Trust"/>
    <s v="10370"/>
    <s v="FmlyViolncPrvntn/Svcs-COVID-19"/>
    <x v="529"/>
    <s v="765.10370"/>
    <x v="4"/>
    <n v="500"/>
    <n v="0"/>
    <n v="0"/>
    <n v="0"/>
    <n v="650500.15"/>
    <n v="954681.67"/>
    <n v="556350.92000000004"/>
    <d v="2023-08-07T12:58:53"/>
    <n v="4393"/>
    <n v="1"/>
    <n v="1"/>
  </r>
  <r>
    <x v="8"/>
    <s v="Health and Human Resources Secretariat"/>
    <n v="9"/>
    <s v="Health and Human Resources"/>
    <n v="9"/>
    <s v="Health and Human Resources Secretariat"/>
    <s v="Executive Branch"/>
    <n v="1"/>
    <n v="765"/>
    <s v="145000"/>
    <s v="Department of Social Services"/>
    <x v="116"/>
    <s v="10"/>
    <s v="Federal Trust"/>
    <s v="10: Federal Trust"/>
    <s v="10470"/>
    <s v="EmrgncyRentalAsstPrgm-COVID-19"/>
    <x v="189"/>
    <s v="765.10470"/>
    <x v="0"/>
    <n v="100"/>
    <n v="0"/>
    <n v="0"/>
    <n v="0"/>
    <n v="0"/>
    <n v="0"/>
    <n v="51639.9"/>
    <d v="2023-08-07T12:58:53"/>
    <n v="4394"/>
    <n v="1"/>
    <n v="1"/>
  </r>
  <r>
    <x v="8"/>
    <s v="Health and Human Resources Secretariat"/>
    <n v="9"/>
    <s v="Health and Human Resources"/>
    <n v="9"/>
    <s v="Health and Human Resources Secretariat"/>
    <s v="Executive Branch"/>
    <n v="1"/>
    <n v="765"/>
    <s v="145000"/>
    <s v="Department of Social Services"/>
    <x v="116"/>
    <s v="10"/>
    <s v="Federal Trust"/>
    <s v="10: Federal Trust"/>
    <s v="10470"/>
    <s v="EmrgncyRentalAsstPrgm-COVID-19"/>
    <x v="189"/>
    <s v="765.10470"/>
    <x v="1"/>
    <n v="135"/>
    <n v="0"/>
    <n v="0"/>
    <n v="0"/>
    <n v="0"/>
    <n v="150381"/>
    <n v="0"/>
    <d v="2023-08-07T12:58:53"/>
    <n v="4395"/>
    <n v="1"/>
    <n v="1"/>
  </r>
  <r>
    <x v="8"/>
    <s v="Health and Human Resources Secretariat"/>
    <n v="9"/>
    <s v="Health and Human Resources"/>
    <n v="9"/>
    <s v="Health and Human Resources Secretariat"/>
    <s v="Executive Branch"/>
    <n v="1"/>
    <n v="765"/>
    <s v="145000"/>
    <s v="Department of Social Services"/>
    <x v="116"/>
    <s v="10"/>
    <s v="Federal Trust"/>
    <s v="10: Federal Trust"/>
    <s v="10470"/>
    <s v="EmrgncyRentalAsstPrgm-COVID-19"/>
    <x v="189"/>
    <s v="765.10470"/>
    <x v="2"/>
    <n v="200"/>
    <n v="0"/>
    <n v="0"/>
    <n v="0"/>
    <n v="0"/>
    <n v="29833.56"/>
    <n v="0"/>
    <d v="2023-08-07T12:58:53"/>
    <n v="4396"/>
    <n v="1"/>
    <n v="1"/>
  </r>
  <r>
    <x v="8"/>
    <s v="Health and Human Resources Secretariat"/>
    <n v="9"/>
    <s v="Health and Human Resources"/>
    <n v="9"/>
    <s v="Health and Human Resources Secretariat"/>
    <s v="Executive Branch"/>
    <n v="1"/>
    <n v="765"/>
    <s v="145000"/>
    <s v="Department of Social Services"/>
    <x v="116"/>
    <s v="10"/>
    <s v="Federal Trust"/>
    <s v="10: Federal Trust"/>
    <s v="10470"/>
    <s v="EmrgncyRentalAsstPrgm-COVID-19"/>
    <x v="189"/>
    <s v="765.10470"/>
    <x v="3"/>
    <n v="220"/>
    <n v="0"/>
    <n v="0"/>
    <n v="0"/>
    <n v="0"/>
    <n v="120547.44"/>
    <n v="0"/>
    <d v="2023-08-07T12:58:53"/>
    <n v="4397"/>
    <n v="1"/>
    <n v="1"/>
  </r>
  <r>
    <x v="8"/>
    <s v="Health and Human Resources Secretariat"/>
    <n v="9"/>
    <s v="Health and Human Resources"/>
    <n v="9"/>
    <s v="Health and Human Resources Secretariat"/>
    <s v="Executive Branch"/>
    <n v="1"/>
    <n v="765"/>
    <s v="145000"/>
    <s v="Department of Social Services"/>
    <x v="116"/>
    <s v="10"/>
    <s v="Federal Trust"/>
    <s v="10: Federal Trust"/>
    <s v="10470"/>
    <s v="EmrgncyRentalAsstPrgm-COVID-19"/>
    <x v="189"/>
    <s v="765.10470"/>
    <x v="4"/>
    <n v="500"/>
    <n v="0"/>
    <n v="0"/>
    <n v="0"/>
    <n v="0"/>
    <n v="29833.56"/>
    <n v="51639.9"/>
    <d v="2023-08-07T12:58:53"/>
    <n v="4398"/>
    <n v="1"/>
    <n v="1"/>
  </r>
  <r>
    <x v="8"/>
    <s v="Health and Human Resources Secretariat"/>
    <n v="9"/>
    <s v="Health and Human Resources"/>
    <n v="9"/>
    <s v="Health and Human Resources Secretariat"/>
    <s v="Executive Branch"/>
    <n v="1"/>
    <n v="765"/>
    <s v="145000"/>
    <s v="Department of Social Services"/>
    <x v="116"/>
    <s v="10"/>
    <s v="Federal Trust"/>
    <s v="10: Federal Trust"/>
    <s v="10480"/>
    <s v="ChafeeEdu/TrainVchPgm-COVID-19"/>
    <x v="530"/>
    <s v="765.10480"/>
    <x v="0"/>
    <n v="100"/>
    <n v="0"/>
    <n v="0"/>
    <n v="0"/>
    <n v="0"/>
    <n v="0"/>
    <n v="1454"/>
    <d v="2023-08-07T12:58:53"/>
    <n v="4399"/>
    <n v="1"/>
    <n v="1"/>
  </r>
  <r>
    <x v="8"/>
    <s v="Health and Human Resources Secretariat"/>
    <n v="9"/>
    <s v="Health and Human Resources"/>
    <n v="9"/>
    <s v="Health and Human Resources Secretariat"/>
    <s v="Executive Branch"/>
    <n v="1"/>
    <n v="765"/>
    <s v="145000"/>
    <s v="Department of Social Services"/>
    <x v="116"/>
    <s v="10"/>
    <s v="Federal Trust"/>
    <s v="10: Federal Trust"/>
    <s v="10480"/>
    <s v="ChafeeEdu/TrainVchPgm-COVID-19"/>
    <x v="530"/>
    <s v="765.10480"/>
    <x v="1"/>
    <n v="135"/>
    <n v="0"/>
    <n v="0"/>
    <n v="0"/>
    <n v="211151"/>
    <n v="568839.91"/>
    <n v="311860.81"/>
    <d v="2023-08-07T12:58:53"/>
    <n v="4400"/>
    <n v="1"/>
    <n v="1"/>
  </r>
  <r>
    <x v="8"/>
    <s v="Health and Human Resources Secretariat"/>
    <n v="9"/>
    <s v="Health and Human Resources"/>
    <n v="9"/>
    <s v="Health and Human Resources Secretariat"/>
    <s v="Executive Branch"/>
    <n v="1"/>
    <n v="765"/>
    <s v="145000"/>
    <s v="Department of Social Services"/>
    <x v="116"/>
    <s v="10"/>
    <s v="Federal Trust"/>
    <s v="10: Federal Trust"/>
    <s v="10480"/>
    <s v="ChafeeEdu/TrainVchPgm-COVID-19"/>
    <x v="530"/>
    <s v="765.10480"/>
    <x v="2"/>
    <n v="200"/>
    <n v="0"/>
    <n v="0"/>
    <n v="0"/>
    <n v="7947.09"/>
    <n v="256979.1"/>
    <n v="236864.25"/>
    <d v="2023-08-07T12:58:53"/>
    <n v="4401"/>
    <n v="1"/>
    <n v="1"/>
  </r>
  <r>
    <x v="8"/>
    <s v="Health and Human Resources Secretariat"/>
    <n v="9"/>
    <s v="Health and Human Resources"/>
    <n v="9"/>
    <s v="Health and Human Resources Secretariat"/>
    <s v="Executive Branch"/>
    <n v="1"/>
    <n v="765"/>
    <s v="145000"/>
    <s v="Department of Social Services"/>
    <x v="116"/>
    <s v="10"/>
    <s v="Federal Trust"/>
    <s v="10: Federal Trust"/>
    <s v="10480"/>
    <s v="ChafeeEdu/TrainVchPgm-COVID-19"/>
    <x v="530"/>
    <s v="765.10480"/>
    <x v="3"/>
    <n v="220"/>
    <n v="0"/>
    <n v="0"/>
    <n v="0"/>
    <n v="203203.91"/>
    <n v="311860.81000000006"/>
    <n v="74996.56"/>
    <d v="2023-08-07T12:58:53"/>
    <n v="4402"/>
    <n v="1"/>
    <n v="1"/>
  </r>
  <r>
    <x v="8"/>
    <s v="Health and Human Resources Secretariat"/>
    <n v="9"/>
    <s v="Health and Human Resources"/>
    <n v="9"/>
    <s v="Health and Human Resources Secretariat"/>
    <s v="Executive Branch"/>
    <n v="1"/>
    <n v="765"/>
    <s v="145000"/>
    <s v="Department of Social Services"/>
    <x v="116"/>
    <s v="10"/>
    <s v="Federal Trust"/>
    <s v="10: Federal Trust"/>
    <s v="10480"/>
    <s v="ChafeeEdu/TrainVchPgm-COVID-19"/>
    <x v="530"/>
    <s v="765.10480"/>
    <x v="4"/>
    <n v="500"/>
    <n v="0"/>
    <n v="0"/>
    <n v="0"/>
    <n v="7947.09"/>
    <n v="256979.1"/>
    <n v="238318.25"/>
    <d v="2023-08-07T12:58:53"/>
    <n v="4403"/>
    <n v="1"/>
    <n v="1"/>
  </r>
  <r>
    <x v="8"/>
    <s v="Health and Human Resources Secretariat"/>
    <n v="9"/>
    <s v="Health and Human Resources"/>
    <n v="9"/>
    <s v="Health and Human Resources Secretariat"/>
    <s v="Executive Branch"/>
    <n v="1"/>
    <n v="765"/>
    <s v="145000"/>
    <s v="Department of Social Services"/>
    <x v="116"/>
    <s v="10"/>
    <s v="Federal Trust"/>
    <s v="10: Federal Trust"/>
    <s v="10490"/>
    <s v="Chafee Foster CarePgm-COVID-19"/>
    <x v="531"/>
    <s v="765.10490"/>
    <x v="0"/>
    <n v="100"/>
    <n v="0"/>
    <n v="0"/>
    <n v="0"/>
    <n v="0"/>
    <n v="0"/>
    <n v="11821.06"/>
    <d v="2023-08-07T12:58:53"/>
    <n v="4404"/>
    <n v="1"/>
    <n v="1"/>
  </r>
  <r>
    <x v="8"/>
    <s v="Health and Human Resources Secretariat"/>
    <n v="9"/>
    <s v="Health and Human Resources"/>
    <n v="9"/>
    <s v="Health and Human Resources Secretariat"/>
    <s v="Executive Branch"/>
    <n v="1"/>
    <n v="765"/>
    <s v="145000"/>
    <s v="Department of Social Services"/>
    <x v="116"/>
    <s v="10"/>
    <s v="Federal Trust"/>
    <s v="10: Federal Trust"/>
    <s v="10490"/>
    <s v="Chafee Foster CarePgm-COVID-19"/>
    <x v="531"/>
    <s v="765.10490"/>
    <x v="1"/>
    <n v="135"/>
    <n v="0"/>
    <n v="0"/>
    <n v="0"/>
    <n v="430364"/>
    <n v="3946202.33"/>
    <n v="2383480.62"/>
    <d v="2023-08-07T12:58:53"/>
    <n v="4405"/>
    <n v="1"/>
    <n v="1"/>
  </r>
  <r>
    <x v="8"/>
    <s v="Health and Human Resources Secretariat"/>
    <n v="9"/>
    <s v="Health and Human Resources"/>
    <n v="9"/>
    <s v="Health and Human Resources Secretariat"/>
    <s v="Executive Branch"/>
    <n v="1"/>
    <n v="765"/>
    <s v="145000"/>
    <s v="Department of Social Services"/>
    <x v="116"/>
    <s v="10"/>
    <s v="Federal Trust"/>
    <s v="10: Federal Trust"/>
    <s v="10490"/>
    <s v="Chafee Foster CarePgm-COVID-19"/>
    <x v="531"/>
    <s v="765.10490"/>
    <x v="2"/>
    <n v="200"/>
    <n v="0"/>
    <n v="0"/>
    <n v="0"/>
    <n v="6092.67"/>
    <n v="1578721.7099999993"/>
    <n v="945781.5399999998"/>
    <d v="2023-08-07T12:58:53"/>
    <n v="4406"/>
    <n v="1"/>
    <n v="1"/>
  </r>
  <r>
    <x v="8"/>
    <s v="Health and Human Resources Secretariat"/>
    <n v="9"/>
    <s v="Health and Human Resources"/>
    <n v="9"/>
    <s v="Health and Human Resources Secretariat"/>
    <s v="Executive Branch"/>
    <n v="1"/>
    <n v="765"/>
    <s v="145000"/>
    <s v="Department of Social Services"/>
    <x v="116"/>
    <s v="10"/>
    <s v="Federal Trust"/>
    <s v="10: Federal Trust"/>
    <s v="10490"/>
    <s v="Chafee Foster CarePgm-COVID-19"/>
    <x v="531"/>
    <s v="765.10490"/>
    <x v="3"/>
    <n v="220"/>
    <n v="0"/>
    <n v="0"/>
    <n v="0"/>
    <n v="424271.33"/>
    <n v="2367480.620000001"/>
    <n v="1437699.0800000003"/>
    <d v="2023-08-07T12:58:53"/>
    <n v="4407"/>
    <n v="1"/>
    <n v="1"/>
  </r>
  <r>
    <x v="8"/>
    <s v="Health and Human Resources Secretariat"/>
    <n v="9"/>
    <s v="Health and Human Resources"/>
    <n v="9"/>
    <s v="Health and Human Resources Secretariat"/>
    <s v="Executive Branch"/>
    <n v="1"/>
    <n v="765"/>
    <s v="145000"/>
    <s v="Department of Social Services"/>
    <x v="116"/>
    <s v="10"/>
    <s v="Federal Trust"/>
    <s v="10: Federal Trust"/>
    <s v="10490"/>
    <s v="Chafee Foster CarePgm-COVID-19"/>
    <x v="531"/>
    <s v="765.10490"/>
    <x v="4"/>
    <n v="500"/>
    <n v="0"/>
    <n v="0"/>
    <n v="0"/>
    <n v="6092.67"/>
    <n v="1578721.71"/>
    <n v="957602.6"/>
    <d v="2023-08-07T12:58:53"/>
    <n v="4408"/>
    <n v="1"/>
    <n v="1"/>
  </r>
  <r>
    <x v="8"/>
    <s v="Health and Human Resources Secretariat"/>
    <n v="9"/>
    <s v="Health and Human Resources"/>
    <n v="9"/>
    <s v="Health and Human Resources Secretariat"/>
    <s v="Executive Branch"/>
    <n v="1"/>
    <n v="765"/>
    <s v="145000"/>
    <s v="Department of Social Services"/>
    <x v="116"/>
    <s v="10"/>
    <s v="Federal Trust"/>
    <s v="10: Federal Trust"/>
    <s v="10570"/>
    <s v="PandemicEBTAdminCosts-COVID-19"/>
    <x v="242"/>
    <s v="765.10570"/>
    <x v="0"/>
    <n v="100"/>
    <n v="0"/>
    <n v="0"/>
    <n v="0"/>
    <n v="9218.7599999998929"/>
    <n v="0"/>
    <n v="4890956.99"/>
    <d v="2023-08-07T12:58:53"/>
    <n v="4409"/>
    <n v="1"/>
    <n v="1"/>
  </r>
  <r>
    <x v="8"/>
    <s v="Health and Human Resources Secretariat"/>
    <n v="9"/>
    <s v="Health and Human Resources"/>
    <n v="9"/>
    <s v="Health and Human Resources Secretariat"/>
    <s v="Executive Branch"/>
    <n v="1"/>
    <n v="765"/>
    <s v="145000"/>
    <s v="Department of Social Services"/>
    <x v="116"/>
    <s v="10"/>
    <s v="Federal Trust"/>
    <s v="10: Federal Trust"/>
    <s v="10570"/>
    <s v="PandemicEBTAdminCosts-COVID-19"/>
    <x v="242"/>
    <s v="765.10570"/>
    <x v="1"/>
    <n v="135"/>
    <n v="0"/>
    <n v="0"/>
    <n v="0"/>
    <n v="4720654.67"/>
    <n v="16632121.010000002"/>
    <n v="15491486.470000001"/>
    <d v="2023-08-07T12:58:53"/>
    <n v="4410"/>
    <n v="1"/>
    <n v="1"/>
  </r>
  <r>
    <x v="8"/>
    <s v="Health and Human Resources Secretariat"/>
    <n v="9"/>
    <s v="Health and Human Resources"/>
    <n v="9"/>
    <s v="Health and Human Resources Secretariat"/>
    <s v="Executive Branch"/>
    <n v="1"/>
    <n v="765"/>
    <s v="145000"/>
    <s v="Department of Social Services"/>
    <x v="116"/>
    <s v="10"/>
    <s v="Federal Trust"/>
    <s v="10: Federal Trust"/>
    <s v="10570"/>
    <s v="PandemicEBTAdminCosts-COVID-19"/>
    <x v="242"/>
    <s v="765.10570"/>
    <x v="2"/>
    <n v="200"/>
    <n v="0"/>
    <n v="0"/>
    <n v="0"/>
    <n v="3785781.99"/>
    <n v="13266601.6"/>
    <n v="8087794.7399999984"/>
    <d v="2023-08-07T12:58:53"/>
    <n v="4411"/>
    <n v="1"/>
    <n v="1"/>
  </r>
  <r>
    <x v="8"/>
    <s v="Health and Human Resources Secretariat"/>
    <n v="9"/>
    <s v="Health and Human Resources"/>
    <n v="9"/>
    <s v="Health and Human Resources Secretariat"/>
    <s v="Executive Branch"/>
    <n v="1"/>
    <n v="765"/>
    <s v="145000"/>
    <s v="Department of Social Services"/>
    <x v="116"/>
    <s v="10"/>
    <s v="Federal Trust"/>
    <s v="10: Federal Trust"/>
    <s v="10570"/>
    <s v="PandemicEBTAdminCosts-COVID-19"/>
    <x v="242"/>
    <s v="765.10570"/>
    <x v="3"/>
    <n v="220"/>
    <n v="0"/>
    <n v="0"/>
    <n v="0"/>
    <n v="934872.6799999997"/>
    <n v="3365519.410000002"/>
    <n v="7403691.7300000023"/>
    <d v="2023-08-07T12:58:53"/>
    <n v="4412"/>
    <n v="1"/>
    <n v="1"/>
  </r>
  <r>
    <x v="8"/>
    <s v="Health and Human Resources Secretariat"/>
    <n v="9"/>
    <s v="Health and Human Resources"/>
    <n v="9"/>
    <s v="Health and Human Resources Secretariat"/>
    <s v="Executive Branch"/>
    <n v="1"/>
    <n v="765"/>
    <s v="145000"/>
    <s v="Department of Social Services"/>
    <x v="116"/>
    <s v="10"/>
    <s v="Federal Trust"/>
    <s v="10: Federal Trust"/>
    <s v="10570"/>
    <s v="PandemicEBTAdminCosts-COVID-19"/>
    <x v="242"/>
    <s v="765.10570"/>
    <x v="4"/>
    <n v="500"/>
    <n v="0"/>
    <n v="0"/>
    <n v="0"/>
    <n v="3795000.75"/>
    <n v="13257382.84"/>
    <n v="13006063.73"/>
    <d v="2023-08-07T12:58:53"/>
    <n v="4413"/>
    <n v="1"/>
    <n v="1"/>
  </r>
  <r>
    <x v="8"/>
    <s v="Health and Human Resources Secretariat"/>
    <n v="9"/>
    <s v="Health and Human Resources"/>
    <n v="9"/>
    <s v="Health and Human Resources Secretariat"/>
    <s v="Executive Branch"/>
    <n v="1"/>
    <n v="765"/>
    <s v="145000"/>
    <s v="Department of Social Services"/>
    <x v="116"/>
    <s v="10"/>
    <s v="Federal Trust"/>
    <s v="10: Federal Trust"/>
    <s v="10700"/>
    <s v="EldrAbsPrvnIntrvtnPrg-COVID-19"/>
    <x v="505"/>
    <s v="765.10700"/>
    <x v="0"/>
    <n v="100"/>
    <n v="0"/>
    <n v="0"/>
    <n v="0"/>
    <n v="0"/>
    <n v="249000.02"/>
    <n v="249000.02"/>
    <d v="2023-08-07T12:58:53"/>
    <n v="4414"/>
    <n v="1"/>
    <n v="1"/>
  </r>
  <r>
    <x v="8"/>
    <s v="Health and Human Resources Secretariat"/>
    <n v="9"/>
    <s v="Health and Human Resources"/>
    <n v="9"/>
    <s v="Health and Human Resources Secretariat"/>
    <s v="Executive Branch"/>
    <n v="1"/>
    <n v="765"/>
    <s v="145000"/>
    <s v="Department of Social Services"/>
    <x v="116"/>
    <s v="10"/>
    <s v="Federal Trust"/>
    <s v="10: Federal Trust"/>
    <s v="10700"/>
    <s v="EldrAbsPrvnIntrvtnPrg-COVID-19"/>
    <x v="505"/>
    <s v="765.10700"/>
    <x v="1"/>
    <n v="135"/>
    <n v="0"/>
    <n v="0"/>
    <n v="0"/>
    <n v="0"/>
    <n v="1500000"/>
    <n v="2500000"/>
    <d v="2023-08-07T12:58:53"/>
    <n v="4415"/>
    <n v="1"/>
    <n v="1"/>
  </r>
  <r>
    <x v="8"/>
    <s v="Health and Human Resources Secretariat"/>
    <n v="9"/>
    <s v="Health and Human Resources"/>
    <n v="9"/>
    <s v="Health and Human Resources Secretariat"/>
    <s v="Executive Branch"/>
    <n v="1"/>
    <n v="765"/>
    <s v="145000"/>
    <s v="Department of Social Services"/>
    <x v="116"/>
    <s v="10"/>
    <s v="Federal Trust"/>
    <s v="10: Federal Trust"/>
    <s v="10700"/>
    <s v="EldrAbsPrvnIntrvtnPrg-COVID-19"/>
    <x v="505"/>
    <s v="765.10700"/>
    <x v="2"/>
    <n v="200"/>
    <n v="0"/>
    <n v="0"/>
    <n v="0"/>
    <n v="0"/>
    <n v="743260.78000000026"/>
    <n v="1607188.2099999993"/>
    <d v="2023-08-07T12:58:53"/>
    <n v="4416"/>
    <n v="1"/>
    <n v="1"/>
  </r>
  <r>
    <x v="8"/>
    <s v="Health and Human Resources Secretariat"/>
    <n v="9"/>
    <s v="Health and Human Resources"/>
    <n v="9"/>
    <s v="Health and Human Resources Secretariat"/>
    <s v="Executive Branch"/>
    <n v="1"/>
    <n v="765"/>
    <s v="145000"/>
    <s v="Department of Social Services"/>
    <x v="116"/>
    <s v="10"/>
    <s v="Federal Trust"/>
    <s v="10: Federal Trust"/>
    <s v="10700"/>
    <s v="EldrAbsPrvnIntrvtnPrg-COVID-19"/>
    <x v="505"/>
    <s v="765.10700"/>
    <x v="3"/>
    <n v="220"/>
    <n v="0"/>
    <n v="0"/>
    <n v="0"/>
    <n v="0"/>
    <n v="756739.21999999974"/>
    <n v="892811.79000000074"/>
    <d v="2023-08-07T12:58:53"/>
    <n v="4417"/>
    <n v="1"/>
    <n v="1"/>
  </r>
  <r>
    <x v="8"/>
    <s v="Health and Human Resources Secretariat"/>
    <n v="9"/>
    <s v="Health and Human Resources"/>
    <n v="9"/>
    <s v="Health and Human Resources Secretariat"/>
    <s v="Executive Branch"/>
    <n v="1"/>
    <n v="765"/>
    <s v="145000"/>
    <s v="Department of Social Services"/>
    <x v="116"/>
    <s v="10"/>
    <s v="Federal Trust"/>
    <s v="10: Federal Trust"/>
    <s v="10970"/>
    <s v="Title IV-D Chld Suppt Enf-ARRA"/>
    <x v="532"/>
    <s v="765.10970"/>
    <x v="0"/>
    <n v="100"/>
    <n v="0.16"/>
    <n v="0.16"/>
    <n v="0.16"/>
    <n v="0.16"/>
    <n v="0.16"/>
    <n v="0.16"/>
    <d v="2023-08-07T12:58:53"/>
    <n v="4418"/>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110"/>
    <s v="ARP-CrvStLoclFisRecFd-COVID-19"/>
    <x v="10"/>
    <s v="765.12110"/>
    <x v="0"/>
    <n v="100"/>
    <n v="0"/>
    <n v="0"/>
    <n v="0"/>
    <n v="0"/>
    <n v="2000000"/>
    <n v="3993715.23"/>
    <d v="2023-08-07T12:58:53"/>
    <n v="4419"/>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110"/>
    <s v="ARP-CrvStLoclFisRecFd-COVID-19"/>
    <x v="10"/>
    <s v="765.12110"/>
    <x v="1"/>
    <n v="135"/>
    <n v="0"/>
    <n v="0"/>
    <n v="0"/>
    <n v="0"/>
    <n v="2000000"/>
    <n v="6608722.5800000001"/>
    <d v="2023-08-07T12:58:53"/>
    <n v="4420"/>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110"/>
    <s v="ARP-CrvStLoclFisRecFd-COVID-19"/>
    <x v="10"/>
    <s v="765.12110"/>
    <x v="2"/>
    <n v="200"/>
    <n v="0"/>
    <n v="0"/>
    <n v="0"/>
    <n v="0"/>
    <n v="0"/>
    <n v="1686664.6"/>
    <d v="2023-08-07T12:58:53"/>
    <n v="4421"/>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110"/>
    <s v="ARP-CrvStLoclFisRecFd-COVID-19"/>
    <x v="10"/>
    <s v="765.12110"/>
    <x v="3"/>
    <n v="220"/>
    <n v="0"/>
    <n v="0"/>
    <n v="0"/>
    <n v="0"/>
    <n v="2000000"/>
    <n v="4922057.9800000004"/>
    <d v="2023-08-07T12:58:53"/>
    <n v="4422"/>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170"/>
    <s v="StAdmMtchGrtSupNutrtn-COVID-19"/>
    <x v="533"/>
    <s v="765.12170"/>
    <x v="0"/>
    <n v="100"/>
    <n v="0"/>
    <n v="0"/>
    <n v="0"/>
    <n v="0"/>
    <n v="400882.8"/>
    <n v="15432.14"/>
    <d v="2023-08-07T12:58:53"/>
    <n v="4423"/>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170"/>
    <s v="StAdmMtchGrtSupNutrtn-COVID-19"/>
    <x v="533"/>
    <s v="765.12170"/>
    <x v="1"/>
    <n v="135"/>
    <n v="0"/>
    <n v="0"/>
    <n v="0"/>
    <n v="0"/>
    <n v="10267161.26"/>
    <n v="14684741.550000003"/>
    <d v="2023-08-07T12:58:53"/>
    <n v="4424"/>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170"/>
    <s v="StAdmMtchGrtSupNutrtn-COVID-19"/>
    <x v="533"/>
    <s v="765.12170"/>
    <x v="2"/>
    <n v="200"/>
    <n v="0"/>
    <n v="0"/>
    <n v="0"/>
    <n v="0"/>
    <n v="6174044.8100000005"/>
    <n v="7194683.5999999996"/>
    <d v="2023-08-07T12:58:53"/>
    <n v="4425"/>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170"/>
    <s v="StAdmMtchGrtSupNutrtn-COVID-19"/>
    <x v="533"/>
    <s v="765.12170"/>
    <x v="3"/>
    <n v="220"/>
    <n v="0"/>
    <n v="0"/>
    <n v="0"/>
    <n v="0"/>
    <n v="4093116.4499999993"/>
    <n v="7490057.950000003"/>
    <d v="2023-08-07T12:58:53"/>
    <n v="4426"/>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170"/>
    <s v="StAdmMtchGrtSupNutrtn-COVID-19"/>
    <x v="533"/>
    <s v="765.12170"/>
    <x v="4"/>
    <n v="500"/>
    <n v="0"/>
    <n v="0"/>
    <n v="0"/>
    <n v="0"/>
    <n v="6574927.6100000003"/>
    <n v="6809232.9400000004"/>
    <d v="2023-08-07T12:58:53"/>
    <n v="4427"/>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30"/>
    <s v="TempAsstForNeedyFamly-COVID-19"/>
    <x v="534"/>
    <s v="765.12230"/>
    <x v="0"/>
    <n v="100"/>
    <n v="0"/>
    <n v="0"/>
    <n v="0"/>
    <n v="0"/>
    <n v="307500"/>
    <n v="0"/>
    <d v="2023-08-07T12:58:53"/>
    <n v="4428"/>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30"/>
    <s v="TempAsstForNeedyFamly-COVID-19"/>
    <x v="534"/>
    <s v="765.12230"/>
    <x v="1"/>
    <n v="135"/>
    <n v="0"/>
    <n v="0"/>
    <n v="0"/>
    <n v="0"/>
    <n v="15087355"/>
    <n v="926740"/>
    <d v="2023-08-07T12:58:53"/>
    <n v="4429"/>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30"/>
    <s v="TempAsstForNeedyFamly-COVID-19"/>
    <x v="534"/>
    <s v="765.12230"/>
    <x v="2"/>
    <n v="200"/>
    <n v="0"/>
    <n v="0"/>
    <n v="0"/>
    <n v="0"/>
    <n v="14579855"/>
    <n v="892642.57"/>
    <d v="2023-08-07T12:58:53"/>
    <n v="4430"/>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30"/>
    <s v="TempAsstForNeedyFamly-COVID-19"/>
    <x v="534"/>
    <s v="765.12230"/>
    <x v="3"/>
    <n v="220"/>
    <n v="0"/>
    <n v="0"/>
    <n v="0"/>
    <n v="0"/>
    <n v="507500"/>
    <n v="34097.430000000051"/>
    <d v="2023-08-07T12:58:53"/>
    <n v="4431"/>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30"/>
    <s v="TempAsstForNeedyFamly-COVID-19"/>
    <x v="534"/>
    <s v="765.12230"/>
    <x v="4"/>
    <n v="500"/>
    <n v="0"/>
    <n v="0"/>
    <n v="0"/>
    <n v="0"/>
    <n v="14887355"/>
    <n v="585142.56999999995"/>
    <d v="2023-08-07T12:58:53"/>
    <n v="4432"/>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40"/>
    <s v="Comm-BasdChldAbsePrvt-COVID-19"/>
    <x v="535"/>
    <s v="765.12240"/>
    <x v="0"/>
    <n v="100"/>
    <n v="0"/>
    <n v="0"/>
    <n v="0"/>
    <n v="0"/>
    <n v="7651.05"/>
    <n v="0"/>
    <d v="2023-08-07T12:58:53"/>
    <n v="4433"/>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40"/>
    <s v="Comm-BasdChldAbsePrvt-COVID-19"/>
    <x v="535"/>
    <s v="765.12240"/>
    <x v="1"/>
    <n v="135"/>
    <n v="0"/>
    <n v="0"/>
    <n v="0"/>
    <n v="0"/>
    <n v="1809362"/>
    <n v="1801208"/>
    <d v="2023-08-07T12:58:53"/>
    <n v="4434"/>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40"/>
    <s v="Comm-BasdChldAbsePrvt-COVID-19"/>
    <x v="535"/>
    <s v="765.12240"/>
    <x v="2"/>
    <n v="200"/>
    <n v="0"/>
    <n v="0"/>
    <n v="0"/>
    <n v="0"/>
    <n v="0"/>
    <n v="222889.23000000004"/>
    <d v="2023-08-07T12:58:53"/>
    <n v="4435"/>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40"/>
    <s v="Comm-BasdChldAbsePrvt-COVID-19"/>
    <x v="535"/>
    <s v="765.12240"/>
    <x v="3"/>
    <n v="220"/>
    <n v="0"/>
    <n v="0"/>
    <n v="0"/>
    <n v="0"/>
    <n v="1809362"/>
    <n v="1578318.77"/>
    <d v="2023-08-07T12:58:53"/>
    <n v="4436"/>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40"/>
    <s v="Comm-BasdChldAbsePrvt-COVID-19"/>
    <x v="535"/>
    <s v="765.12240"/>
    <x v="4"/>
    <n v="500"/>
    <n v="0"/>
    <n v="0"/>
    <n v="0"/>
    <n v="0"/>
    <n v="7651.05"/>
    <n v="215238.18"/>
    <d v="2023-08-07T12:58:53"/>
    <n v="4437"/>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50"/>
    <s v="ChldAbse&amp;NeglctStGrnt-COVID-19"/>
    <x v="536"/>
    <s v="765.12250"/>
    <x v="1"/>
    <n v="135"/>
    <n v="0"/>
    <n v="0"/>
    <n v="0"/>
    <n v="0"/>
    <n v="702585"/>
    <n v="602085"/>
    <d v="2023-08-07T12:58:53"/>
    <n v="4438"/>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50"/>
    <s v="ChldAbse&amp;NeglctStGrnt-COVID-19"/>
    <x v="536"/>
    <s v="765.12250"/>
    <x v="3"/>
    <n v="220"/>
    <n v="0"/>
    <n v="0"/>
    <n v="0"/>
    <n v="0"/>
    <n v="702585"/>
    <n v="602085"/>
    <d v="2023-08-07T12:58:53"/>
    <n v="4439"/>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80"/>
    <s v="AmeriCorps - COVID-19"/>
    <x v="537"/>
    <s v="765.12280"/>
    <x v="0"/>
    <n v="100"/>
    <n v="0"/>
    <n v="0"/>
    <n v="0"/>
    <n v="0"/>
    <n v="0"/>
    <n v="111760.04"/>
    <d v="2023-08-07T12:58:53"/>
    <n v="4440"/>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80"/>
    <s v="AmeriCorps - COVID-19"/>
    <x v="537"/>
    <s v="765.12280"/>
    <x v="1"/>
    <n v="135"/>
    <n v="0"/>
    <n v="0"/>
    <n v="0"/>
    <n v="0"/>
    <n v="592926"/>
    <n v="3369204"/>
    <d v="2023-08-07T12:58:53"/>
    <n v="4441"/>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80"/>
    <s v="AmeriCorps - COVID-19"/>
    <x v="537"/>
    <s v="765.12280"/>
    <x v="2"/>
    <n v="200"/>
    <n v="0"/>
    <n v="0"/>
    <n v="0"/>
    <n v="0"/>
    <n v="234859.77000000002"/>
    <n v="485067.83"/>
    <d v="2023-08-07T12:58:53"/>
    <n v="4442"/>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80"/>
    <s v="AmeriCorps - COVID-19"/>
    <x v="537"/>
    <s v="765.12280"/>
    <x v="3"/>
    <n v="220"/>
    <n v="0"/>
    <n v="0"/>
    <n v="0"/>
    <n v="0"/>
    <n v="358066.23"/>
    <n v="2884136.17"/>
    <d v="2023-08-07T12:58:53"/>
    <n v="4443"/>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80"/>
    <s v="AmeriCorps - COVID-19"/>
    <x v="537"/>
    <s v="765.12280"/>
    <x v="4"/>
    <n v="500"/>
    <n v="0"/>
    <n v="0"/>
    <n v="0"/>
    <n v="0"/>
    <n v="234859.77"/>
    <n v="602359.31000000006"/>
    <d v="2023-08-07T12:58:53"/>
    <n v="4444"/>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90"/>
    <s v="PromoSafe/StableFam-COVID-19"/>
    <x v="538"/>
    <s v="765.12290"/>
    <x v="0"/>
    <n v="100"/>
    <n v="0"/>
    <n v="0"/>
    <n v="0"/>
    <n v="0"/>
    <n v="0"/>
    <n v="1929.39"/>
    <d v="2023-08-07T12:58:53"/>
    <n v="4445"/>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90"/>
    <s v="PromoSafe/StableFam-COVID-19"/>
    <x v="538"/>
    <s v="765.12290"/>
    <x v="1"/>
    <n v="135"/>
    <n v="0"/>
    <n v="0"/>
    <n v="0"/>
    <n v="0"/>
    <n v="1337210"/>
    <n v="1055977.3700000001"/>
    <d v="2023-08-07T12:58:53"/>
    <n v="4446"/>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90"/>
    <s v="PromoSafe/StableFam-COVID-19"/>
    <x v="538"/>
    <s v="765.12290"/>
    <x v="2"/>
    <n v="200"/>
    <n v="0"/>
    <n v="0"/>
    <n v="0"/>
    <n v="0"/>
    <n v="281232.63"/>
    <n v="1054047.98"/>
    <d v="2023-08-07T12:58:53"/>
    <n v="4447"/>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90"/>
    <s v="PromoSafe/StableFam-COVID-19"/>
    <x v="538"/>
    <s v="765.12290"/>
    <x v="3"/>
    <n v="220"/>
    <n v="0"/>
    <n v="0"/>
    <n v="0"/>
    <n v="0"/>
    <n v="1055977.3700000001"/>
    <n v="1929.3900000001304"/>
    <d v="2023-08-07T12:58:53"/>
    <n v="4448"/>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290"/>
    <s v="PromoSafe/StableFam-COVID-19"/>
    <x v="538"/>
    <s v="765.12290"/>
    <x v="4"/>
    <n v="500"/>
    <n v="0"/>
    <n v="0"/>
    <n v="0"/>
    <n v="0"/>
    <n v="281232.63"/>
    <n v="1055977.3700000001"/>
    <d v="2023-08-07T12:58:53"/>
    <n v="4449"/>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330"/>
    <s v="FmlyVlSxAsltRpeCrsSrv-COVID-19"/>
    <x v="539"/>
    <s v="765.12330"/>
    <x v="1"/>
    <n v="135"/>
    <n v="0"/>
    <n v="0"/>
    <n v="0"/>
    <n v="0"/>
    <n v="0"/>
    <n v="1122000"/>
    <d v="2023-08-07T12:58:53"/>
    <n v="4450"/>
    <n v="1"/>
    <n v="1"/>
  </r>
  <r>
    <x v="8"/>
    <s v="Health and Human Resources Secretariat"/>
    <n v="9"/>
    <s v="Health and Human Resources"/>
    <n v="9"/>
    <s v="Health and Human Resources Secretariat"/>
    <s v="Executive Branch"/>
    <n v="1"/>
    <n v="765"/>
    <s v="145000"/>
    <s v="Department of Social Services"/>
    <x v="116"/>
    <s v="12"/>
    <s v="Federal Trust - Arra"/>
    <s v="12: Federal Trust - Arra"/>
    <s v="12330"/>
    <s v="FmlyVlSxAsltRpeCrsSrv-COVID-19"/>
    <x v="539"/>
    <s v="765.12330"/>
    <x v="3"/>
    <n v="220"/>
    <n v="0"/>
    <n v="0"/>
    <n v="0"/>
    <n v="0"/>
    <n v="0"/>
    <n v="1122000"/>
    <d v="2023-08-07T12:58:53"/>
    <n v="4451"/>
    <n v="1"/>
    <n v="1"/>
  </r>
  <r>
    <x v="8"/>
    <s v="Health and Human Resources Secretariat"/>
    <n v="9"/>
    <s v="Health and Human Resources"/>
    <n v="9"/>
    <s v="Health and Human Resources Secretariat"/>
    <s v="Executive Branch"/>
    <n v="1"/>
    <n v="852"/>
    <s v="145050"/>
    <s v="Virginia Foundation for Healthy Youth"/>
    <x v="117"/>
    <s v="09"/>
    <s v="Dedicated Special Revenue"/>
    <s v="09: Dedicated Special Revenue"/>
    <s v="09430"/>
    <s v="Virginia Tobacco Settlement"/>
    <x v="540"/>
    <s v="852.09430"/>
    <x v="0"/>
    <n v="100"/>
    <n v="15613406.850000001"/>
    <n v="16708155.039999999"/>
    <n v="17987110.950000003"/>
    <n v="20913599.199999999"/>
    <n v="24532383.890000001"/>
    <n v="25321375.399999999"/>
    <d v="2023-08-07T12:58:53"/>
    <n v="4452"/>
    <n v="1"/>
    <n v="1"/>
  </r>
  <r>
    <x v="8"/>
    <s v="Health and Human Resources Secretariat"/>
    <n v="9"/>
    <s v="Health and Human Resources"/>
    <n v="9"/>
    <s v="Health and Human Resources Secretariat"/>
    <s v="Executive Branch"/>
    <n v="1"/>
    <n v="852"/>
    <s v="145050"/>
    <s v="Virginia Foundation for Healthy Youth"/>
    <x v="117"/>
    <s v="09"/>
    <s v="Dedicated Special Revenue"/>
    <s v="09: Dedicated Special Revenue"/>
    <s v="09430"/>
    <s v="Virginia Tobacco Settlement"/>
    <x v="540"/>
    <s v="852.09430"/>
    <x v="1"/>
    <n v="135"/>
    <n v="9327905"/>
    <n v="10677905"/>
    <n v="10252905"/>
    <n v="9777905"/>
    <n v="9327905"/>
    <n v="11341966"/>
    <d v="2023-08-07T12:58:53"/>
    <n v="4453"/>
    <n v="1"/>
    <n v="1"/>
  </r>
  <r>
    <x v="8"/>
    <s v="Health and Human Resources Secretariat"/>
    <n v="9"/>
    <s v="Health and Human Resources"/>
    <n v="9"/>
    <s v="Health and Human Resources Secretariat"/>
    <s v="Executive Branch"/>
    <n v="1"/>
    <n v="852"/>
    <s v="145050"/>
    <s v="Virginia Foundation for Healthy Youth"/>
    <x v="117"/>
    <s v="09"/>
    <s v="Dedicated Special Revenue"/>
    <s v="09: Dedicated Special Revenue"/>
    <s v="09430"/>
    <s v="Virginia Tobacco Settlement"/>
    <x v="540"/>
    <s v="852.09430"/>
    <x v="2"/>
    <n v="200"/>
    <n v="9327780.9100000057"/>
    <n v="10677089.380000001"/>
    <n v="10063773.369999994"/>
    <n v="9656268.3899999987"/>
    <n v="9276091.9900000002"/>
    <n v="11280765.260000005"/>
    <d v="2023-08-07T12:58:53"/>
    <n v="4454"/>
    <n v="1"/>
    <n v="1"/>
  </r>
  <r>
    <x v="8"/>
    <s v="Health and Human Resources Secretariat"/>
    <n v="9"/>
    <s v="Health and Human Resources"/>
    <n v="9"/>
    <s v="Health and Human Resources Secretariat"/>
    <s v="Executive Branch"/>
    <n v="1"/>
    <n v="852"/>
    <s v="145050"/>
    <s v="Virginia Foundation for Healthy Youth"/>
    <x v="117"/>
    <s v="09"/>
    <s v="Dedicated Special Revenue"/>
    <s v="09: Dedicated Special Revenue"/>
    <s v="09430"/>
    <s v="Virginia Tobacco Settlement"/>
    <x v="540"/>
    <s v="852.09430"/>
    <x v="3"/>
    <n v="220"/>
    <n v="124.08999999426305"/>
    <n v="815.61999999918044"/>
    <n v="189131.63000000641"/>
    <n v="121636.61000000127"/>
    <n v="51813.009999999776"/>
    <n v="61200.739999994636"/>
    <d v="2023-08-07T12:58:53"/>
    <n v="4455"/>
    <n v="1"/>
    <n v="1"/>
  </r>
  <r>
    <x v="8"/>
    <s v="Health and Human Resources Secretariat"/>
    <n v="9"/>
    <s v="Health and Human Resources"/>
    <n v="9"/>
    <s v="Health and Human Resources Secretariat"/>
    <s v="Executive Branch"/>
    <n v="1"/>
    <n v="852"/>
    <s v="145050"/>
    <s v="Virginia Foundation for Healthy Youth"/>
    <x v="117"/>
    <s v="09"/>
    <s v="Dedicated Special Revenue"/>
    <s v="09: Dedicated Special Revenue"/>
    <s v="09430"/>
    <s v="Virginia Tobacco Settlement"/>
    <x v="540"/>
    <s v="852.09430"/>
    <x v="4"/>
    <n v="500"/>
    <n v="12513846.310000001"/>
    <n v="11855056.57"/>
    <n v="11425949.280000001"/>
    <n v="12648158.640000001"/>
    <n v="12960278.680000002"/>
    <n v="12135811.770000001"/>
    <d v="2023-08-07T12:58:53"/>
    <n v="4456"/>
    <n v="1"/>
    <n v="1"/>
  </r>
  <r>
    <x v="8"/>
    <s v="Health and Human Resources Secretariat"/>
    <n v="9"/>
    <s v="Health and Human Resources"/>
    <n v="9"/>
    <s v="Health and Human Resources Secretariat"/>
    <s v="Executive Branch"/>
    <n v="1"/>
    <n v="852"/>
    <s v="145050"/>
    <s v="Virginia Foundation for Healthy Youth"/>
    <x v="117"/>
    <s v="10"/>
    <s v="Federal Trust"/>
    <s v="10: Federal Trust"/>
    <s v="10007"/>
    <s v="Federal Trust - VFHY"/>
    <x v="541"/>
    <s v="852.10007"/>
    <x v="0"/>
    <n v="100"/>
    <n v="0"/>
    <n v="10000"/>
    <n v="0"/>
    <n v="0"/>
    <n v="0"/>
    <n v="0"/>
    <d v="2023-08-07T12:58:53"/>
    <n v="4457"/>
    <n v="1"/>
    <n v="1"/>
  </r>
  <r>
    <x v="8"/>
    <s v="Health and Human Resources Secretariat"/>
    <n v="9"/>
    <s v="Health and Human Resources"/>
    <n v="9"/>
    <s v="Health and Human Resources Secretariat"/>
    <s v="Executive Branch"/>
    <n v="1"/>
    <n v="852"/>
    <s v="145050"/>
    <s v="Virginia Foundation for Healthy Youth"/>
    <x v="117"/>
    <s v="10"/>
    <s v="Federal Trust"/>
    <s v="10: Federal Trust"/>
    <s v="10007"/>
    <s v="Federal Trust - VFHY"/>
    <x v="541"/>
    <s v="852.10007"/>
    <x v="1"/>
    <n v="135"/>
    <n v="10000"/>
    <n v="12000"/>
    <n v="53133"/>
    <n v="135000"/>
    <n v="93500"/>
    <n v="320946"/>
    <d v="2023-08-07T12:58:53"/>
    <n v="4458"/>
    <n v="1"/>
    <n v="1"/>
  </r>
  <r>
    <x v="8"/>
    <s v="Health and Human Resources Secretariat"/>
    <n v="9"/>
    <s v="Health and Human Resources"/>
    <n v="9"/>
    <s v="Health and Human Resources Secretariat"/>
    <s v="Executive Branch"/>
    <n v="1"/>
    <n v="852"/>
    <s v="145050"/>
    <s v="Virginia Foundation for Healthy Youth"/>
    <x v="117"/>
    <s v="10"/>
    <s v="Federal Trust"/>
    <s v="10: Federal Trust"/>
    <s v="10007"/>
    <s v="Federal Trust - VFHY"/>
    <x v="541"/>
    <s v="852.10007"/>
    <x v="2"/>
    <n v="200"/>
    <n v="10000"/>
    <n v="12000"/>
    <n v="48132.160000000003"/>
    <n v="128135.77"/>
    <n v="86317.06"/>
    <n v="315614"/>
    <d v="2023-08-07T12:58:53"/>
    <n v="4459"/>
    <n v="1"/>
    <n v="1"/>
  </r>
  <r>
    <x v="8"/>
    <s v="Health and Human Resources Secretariat"/>
    <n v="9"/>
    <s v="Health and Human Resources"/>
    <n v="9"/>
    <s v="Health and Human Resources Secretariat"/>
    <s v="Executive Branch"/>
    <n v="1"/>
    <n v="852"/>
    <s v="145050"/>
    <s v="Virginia Foundation for Healthy Youth"/>
    <x v="117"/>
    <s v="10"/>
    <s v="Federal Trust"/>
    <s v="10: Federal Trust"/>
    <s v="10007"/>
    <s v="Federal Trust - VFHY"/>
    <x v="541"/>
    <s v="852.10007"/>
    <x v="3"/>
    <n v="220"/>
    <n v="0"/>
    <n v="0"/>
    <n v="5000.8399999999965"/>
    <n v="6864.2299999999959"/>
    <n v="7182.9400000000023"/>
    <n v="5332"/>
    <d v="2023-08-07T12:58:53"/>
    <n v="4460"/>
    <n v="1"/>
    <n v="1"/>
  </r>
  <r>
    <x v="8"/>
    <s v="Health and Human Resources Secretariat"/>
    <n v="9"/>
    <s v="Health and Human Resources"/>
    <n v="9"/>
    <s v="Health and Human Resources Secretariat"/>
    <s v="Executive Branch"/>
    <n v="1"/>
    <n v="852"/>
    <s v="145050"/>
    <s v="Virginia Foundation for Healthy Youth"/>
    <x v="117"/>
    <s v="12"/>
    <s v="Federal Trust - Arra"/>
    <s v="12: Federal Trust - Arra"/>
    <s v="12030"/>
    <s v="BG Prev/TreatSubsAbse-COVID-19"/>
    <x v="493"/>
    <s v="852.12030"/>
    <x v="1"/>
    <n v="135"/>
    <n v="0"/>
    <n v="0"/>
    <n v="0"/>
    <n v="0"/>
    <n v="277648"/>
    <n v="0"/>
    <d v="2023-08-07T12:58:53"/>
    <n v="4461"/>
    <n v="1"/>
    <n v="1"/>
  </r>
  <r>
    <x v="8"/>
    <s v="Health and Human Resources Secretariat"/>
    <n v="9"/>
    <s v="Health and Human Resources"/>
    <n v="9"/>
    <s v="Health and Human Resources Secretariat"/>
    <s v="Executive Branch"/>
    <n v="1"/>
    <n v="852"/>
    <s v="145050"/>
    <s v="Virginia Foundation for Healthy Youth"/>
    <x v="117"/>
    <s v="12"/>
    <s v="Federal Trust - Arra"/>
    <s v="12: Federal Trust - Arra"/>
    <s v="12030"/>
    <s v="BG Prev/TreatSubsAbse-COVID-19"/>
    <x v="493"/>
    <s v="852.12030"/>
    <x v="2"/>
    <n v="200"/>
    <n v="0"/>
    <n v="0"/>
    <n v="0"/>
    <n v="0"/>
    <n v="271618.16000000003"/>
    <n v="0"/>
    <d v="2023-08-07T12:58:53"/>
    <n v="4462"/>
    <n v="1"/>
    <n v="1"/>
  </r>
  <r>
    <x v="8"/>
    <s v="Health and Human Resources Secretariat"/>
    <n v="9"/>
    <s v="Health and Human Resources"/>
    <n v="9"/>
    <s v="Health and Human Resources Secretariat"/>
    <s v="Executive Branch"/>
    <n v="1"/>
    <n v="852"/>
    <s v="145050"/>
    <s v="Virginia Foundation for Healthy Youth"/>
    <x v="117"/>
    <s v="12"/>
    <s v="Federal Trust - Arra"/>
    <s v="12: Federal Trust - Arra"/>
    <s v="12030"/>
    <s v="BG Prev/TreatSubsAbse-COVID-19"/>
    <x v="493"/>
    <s v="852.12030"/>
    <x v="3"/>
    <n v="220"/>
    <n v="0"/>
    <n v="0"/>
    <n v="0"/>
    <n v="0"/>
    <n v="6029.8399999999674"/>
    <n v="0"/>
    <d v="2023-08-07T12:58:53"/>
    <n v="4463"/>
    <n v="1"/>
    <n v="1"/>
  </r>
  <r>
    <x v="8"/>
    <s v="Health and Human Resources Secretariat"/>
    <n v="9"/>
    <s v="Health and Human Resources"/>
    <n v="9"/>
    <s v="Health and Human Resources Secretariat"/>
    <s v="Executive Branch"/>
    <n v="1"/>
    <n v="606"/>
    <s v="146000"/>
    <s v="Virginia Board for People with Disabilities"/>
    <x v="118"/>
    <s v="02"/>
    <s v="Special"/>
    <s v="02: Special"/>
    <s v="02700"/>
    <s v="Parking"/>
    <x v="1"/>
    <s v="606.02700"/>
    <x v="0"/>
    <n v="100"/>
    <n v="0"/>
    <n v="0"/>
    <n v="0"/>
    <n v="0"/>
    <n v="0"/>
    <n v="0.5"/>
    <d v="2023-08-07T12:58:53"/>
    <n v="4464"/>
    <n v="1"/>
    <n v="1"/>
  </r>
  <r>
    <x v="8"/>
    <s v="Health and Human Resources Secretariat"/>
    <n v="9"/>
    <s v="Health and Human Resources"/>
    <n v="9"/>
    <s v="Health and Human Resources Secretariat"/>
    <s v="Executive Branch"/>
    <n v="1"/>
    <n v="606"/>
    <s v="146000"/>
    <s v="Virginia Board for People with Disabilities"/>
    <x v="118"/>
    <s v="10"/>
    <s v="Federal Trust"/>
    <s v="10: Federal Trust"/>
    <s v="10000"/>
    <s v="Federal Trust"/>
    <x v="6"/>
    <s v="606.10000"/>
    <x v="0"/>
    <n v="100"/>
    <n v="46780.5"/>
    <n v="50069.999999999993"/>
    <n v="67960.490000000005"/>
    <n v="62362.559999999998"/>
    <n v="53929.47"/>
    <n v="9799.7500000000018"/>
    <d v="2023-08-07T12:58:53"/>
    <n v="4465"/>
    <n v="1"/>
    <n v="1"/>
  </r>
  <r>
    <x v="8"/>
    <s v="Health and Human Resources Secretariat"/>
    <n v="9"/>
    <s v="Health and Human Resources"/>
    <n v="9"/>
    <s v="Health and Human Resources Secretariat"/>
    <s v="Executive Branch"/>
    <n v="1"/>
    <n v="606"/>
    <s v="146000"/>
    <s v="Virginia Board for People with Disabilities"/>
    <x v="118"/>
    <s v="10"/>
    <s v="Federal Trust"/>
    <s v="10: Federal Trust"/>
    <s v="10000"/>
    <s v="Federal Trust"/>
    <x v="6"/>
    <s v="606.10000"/>
    <x v="1"/>
    <n v="135"/>
    <n v="1725350"/>
    <n v="1725350"/>
    <n v="2340350"/>
    <n v="2055882"/>
    <n v="1855882"/>
    <n v="1900390"/>
    <d v="2023-08-07T12:58:53"/>
    <n v="4466"/>
    <n v="1"/>
    <n v="1"/>
  </r>
  <r>
    <x v="8"/>
    <s v="Health and Human Resources Secretariat"/>
    <n v="9"/>
    <s v="Health and Human Resources"/>
    <n v="9"/>
    <s v="Health and Human Resources Secretariat"/>
    <s v="Executive Branch"/>
    <n v="1"/>
    <n v="606"/>
    <s v="146000"/>
    <s v="Virginia Board for People with Disabilities"/>
    <x v="118"/>
    <s v="10"/>
    <s v="Federal Trust"/>
    <s v="10: Federal Trust"/>
    <s v="10000"/>
    <s v="Federal Trust"/>
    <x v="6"/>
    <s v="606.10000"/>
    <x v="2"/>
    <n v="200"/>
    <n v="1347566.56"/>
    <n v="1534151.36"/>
    <n v="1736621.8699999999"/>
    <n v="1527989.8000000003"/>
    <n v="1606259.6000000008"/>
    <n v="1557018.3399999999"/>
    <d v="2023-08-07T12:58:53"/>
    <n v="4467"/>
    <n v="1"/>
    <n v="1"/>
  </r>
  <r>
    <x v="8"/>
    <s v="Health and Human Resources Secretariat"/>
    <n v="9"/>
    <s v="Health and Human Resources"/>
    <n v="9"/>
    <s v="Health and Human Resources Secretariat"/>
    <s v="Executive Branch"/>
    <n v="1"/>
    <n v="606"/>
    <s v="146000"/>
    <s v="Virginia Board for People with Disabilities"/>
    <x v="118"/>
    <s v="10"/>
    <s v="Federal Trust"/>
    <s v="10: Federal Trust"/>
    <s v="10000"/>
    <s v="Federal Trust"/>
    <x v="6"/>
    <s v="606.10000"/>
    <x v="3"/>
    <n v="220"/>
    <n v="377783.43999999994"/>
    <n v="191198.6399999999"/>
    <n v="603728.13000000012"/>
    <n v="527892.19999999972"/>
    <n v="249622.39999999921"/>
    <n v="343371.66000000015"/>
    <d v="2023-08-07T12:58:53"/>
    <n v="4468"/>
    <n v="1"/>
    <n v="1"/>
  </r>
  <r>
    <x v="8"/>
    <s v="Health and Human Resources Secretariat"/>
    <n v="9"/>
    <s v="Health and Human Resources"/>
    <n v="9"/>
    <s v="Health and Human Resources Secretariat"/>
    <s v="Executive Branch"/>
    <n v="1"/>
    <n v="606"/>
    <s v="146000"/>
    <s v="Virginia Board for People with Disabilities"/>
    <x v="118"/>
    <s v="10"/>
    <s v="Federal Trust"/>
    <s v="10: Federal Trust"/>
    <s v="10000"/>
    <s v="Federal Trust"/>
    <x v="6"/>
    <s v="606.10000"/>
    <x v="4"/>
    <n v="500"/>
    <n v="1376721.41"/>
    <n v="1583281.59"/>
    <n v="1716512.36"/>
    <n v="1475733.25"/>
    <n v="1570258.62"/>
    <n v="1458035.91"/>
    <d v="2023-08-07T12:58:53"/>
    <n v="4469"/>
    <n v="1"/>
    <n v="1"/>
  </r>
  <r>
    <x v="8"/>
    <s v="Health and Human Resources Secretariat"/>
    <n v="9"/>
    <s v="Health and Human Resources"/>
    <n v="9"/>
    <s v="Health and Human Resources Secretariat"/>
    <s v="Executive Branch"/>
    <n v="1"/>
    <n v="606"/>
    <s v="146000"/>
    <s v="Virginia Board for People with Disabilities"/>
    <x v="118"/>
    <s v="10"/>
    <s v="Federal Trust"/>
    <s v="10: Federal Trust"/>
    <s v="10810"/>
    <s v="ExDsbNwkAcsCOVID19Vac-COVID-19"/>
    <x v="542"/>
    <s v="606.10810"/>
    <x v="0"/>
    <n v="100"/>
    <n v="0"/>
    <n v="0"/>
    <n v="0"/>
    <n v="0"/>
    <n v="2412.5100000000002"/>
    <n v="4473.38"/>
    <d v="2023-08-07T12:58:53"/>
    <n v="4470"/>
    <n v="1"/>
    <n v="1"/>
  </r>
  <r>
    <x v="8"/>
    <s v="Health and Human Resources Secretariat"/>
    <n v="9"/>
    <s v="Health and Human Resources"/>
    <n v="9"/>
    <s v="Health and Human Resources Secretariat"/>
    <s v="Executive Branch"/>
    <n v="1"/>
    <n v="606"/>
    <s v="146000"/>
    <s v="Virginia Board for People with Disabilities"/>
    <x v="118"/>
    <s v="10"/>
    <s v="Federal Trust"/>
    <s v="10: Federal Trust"/>
    <s v="10810"/>
    <s v="ExDsbNwkAcsCOVID19Vac-COVID-19"/>
    <x v="542"/>
    <s v="606.10810"/>
    <x v="1"/>
    <n v="135"/>
    <n v="0"/>
    <n v="0"/>
    <n v="0"/>
    <n v="0"/>
    <n v="98842"/>
    <n v="161329.52000000002"/>
    <d v="2023-08-07T12:58:53"/>
    <n v="4471"/>
    <n v="1"/>
    <n v="1"/>
  </r>
  <r>
    <x v="8"/>
    <s v="Health and Human Resources Secretariat"/>
    <n v="9"/>
    <s v="Health and Human Resources"/>
    <n v="9"/>
    <s v="Health and Human Resources Secretariat"/>
    <s v="Executive Branch"/>
    <n v="1"/>
    <n v="606"/>
    <s v="146000"/>
    <s v="Virginia Board for People with Disabilities"/>
    <x v="118"/>
    <s v="10"/>
    <s v="Federal Trust"/>
    <s v="10: Federal Trust"/>
    <s v="10810"/>
    <s v="ExDsbNwkAcsCOVID19Vac-COVID-19"/>
    <x v="542"/>
    <s v="606.10810"/>
    <x v="2"/>
    <n v="200"/>
    <n v="0"/>
    <n v="0"/>
    <n v="0"/>
    <n v="0"/>
    <n v="32831.480000000003"/>
    <n v="87384.72"/>
    <d v="2023-08-07T12:58:53"/>
    <n v="4472"/>
    <n v="1"/>
    <n v="1"/>
  </r>
  <r>
    <x v="8"/>
    <s v="Health and Human Resources Secretariat"/>
    <n v="9"/>
    <s v="Health and Human Resources"/>
    <n v="9"/>
    <s v="Health and Human Resources Secretariat"/>
    <s v="Executive Branch"/>
    <n v="1"/>
    <n v="606"/>
    <s v="146000"/>
    <s v="Virginia Board for People with Disabilities"/>
    <x v="118"/>
    <s v="10"/>
    <s v="Federal Trust"/>
    <s v="10: Federal Trust"/>
    <s v="10810"/>
    <s v="ExDsbNwkAcsCOVID19Vac-COVID-19"/>
    <x v="542"/>
    <s v="606.10810"/>
    <x v="3"/>
    <n v="220"/>
    <n v="0"/>
    <n v="0"/>
    <n v="0"/>
    <n v="0"/>
    <n v="66010.51999999999"/>
    <n v="73944.800000000017"/>
    <d v="2023-08-07T12:58:53"/>
    <n v="4473"/>
    <n v="1"/>
    <n v="1"/>
  </r>
  <r>
    <x v="8"/>
    <s v="Health and Human Resources Secretariat"/>
    <n v="9"/>
    <s v="Health and Human Resources"/>
    <n v="9"/>
    <s v="Health and Human Resources Secretariat"/>
    <s v="Executive Branch"/>
    <n v="1"/>
    <n v="606"/>
    <s v="146000"/>
    <s v="Virginia Board for People with Disabilities"/>
    <x v="118"/>
    <s v="10"/>
    <s v="Federal Trust"/>
    <s v="10: Federal Trust"/>
    <s v="10810"/>
    <s v="ExDsbNwkAcsCOVID19Vac-COVID-19"/>
    <x v="542"/>
    <s v="606.10810"/>
    <x v="4"/>
    <n v="500"/>
    <n v="0"/>
    <n v="0"/>
    <n v="0"/>
    <n v="0"/>
    <n v="35243.99"/>
    <n v="89445.59"/>
    <d v="2023-08-07T12:58:53"/>
    <n v="4474"/>
    <n v="1"/>
    <n v="1"/>
  </r>
  <r>
    <x v="8"/>
    <s v="Health and Human Resources Secretariat"/>
    <n v="9"/>
    <s v="Health and Human Resources"/>
    <n v="9"/>
    <s v="Health and Human Resources Secretariat"/>
    <s v="Executive Branch"/>
    <n v="1"/>
    <n v="702"/>
    <s v="147000"/>
    <s v="Department for the Blind and Vision Impaired"/>
    <x v="119"/>
    <s v="02"/>
    <s v="Special"/>
    <s v="02: Special"/>
    <s v="02702"/>
    <s v="DBVI Special Revenue Fund"/>
    <x v="543"/>
    <s v="702.02702"/>
    <x v="0"/>
    <n v="100"/>
    <n v="380568"/>
    <n v="221958.90999999997"/>
    <n v="213088.12"/>
    <n v="212359.15"/>
    <n v="349014.3"/>
    <n v="415002.69"/>
    <d v="2023-08-07T12:58:53"/>
    <n v="4475"/>
    <n v="1"/>
    <n v="1"/>
  </r>
  <r>
    <x v="8"/>
    <s v="Health and Human Resources Secretariat"/>
    <n v="9"/>
    <s v="Health and Human Resources"/>
    <n v="9"/>
    <s v="Health and Human Resources Secretariat"/>
    <s v="Executive Branch"/>
    <n v="1"/>
    <n v="702"/>
    <s v="147000"/>
    <s v="Department for the Blind and Vision Impaired"/>
    <x v="119"/>
    <s v="02"/>
    <s v="Special"/>
    <s v="02: Special"/>
    <s v="02702"/>
    <s v="DBVI Special Revenue Fund"/>
    <x v="543"/>
    <s v="702.02702"/>
    <x v="1"/>
    <n v="135"/>
    <n v="476871"/>
    <n v="783293"/>
    <n v="709693"/>
    <n v="439193"/>
    <n v="783293"/>
    <n v="783293"/>
    <d v="2023-08-07T12:58:53"/>
    <n v="4476"/>
    <n v="1"/>
    <n v="1"/>
  </r>
  <r>
    <x v="8"/>
    <s v="Health and Human Resources Secretariat"/>
    <n v="9"/>
    <s v="Health and Human Resources"/>
    <n v="9"/>
    <s v="Health and Human Resources Secretariat"/>
    <s v="Executive Branch"/>
    <n v="1"/>
    <n v="702"/>
    <s v="147000"/>
    <s v="Department for the Blind and Vision Impaired"/>
    <x v="119"/>
    <s v="02"/>
    <s v="Special"/>
    <s v="02: Special"/>
    <s v="02702"/>
    <s v="DBVI Special Revenue Fund"/>
    <x v="543"/>
    <s v="702.02702"/>
    <x v="2"/>
    <n v="200"/>
    <n v="363552.01"/>
    <n v="567983.80000000005"/>
    <n v="330612.27"/>
    <n v="331910.73"/>
    <n v="291549.98"/>
    <n v="331031"/>
    <d v="2023-08-07T12:58:53"/>
    <n v="4477"/>
    <n v="1"/>
    <n v="1"/>
  </r>
  <r>
    <x v="8"/>
    <s v="Health and Human Resources Secretariat"/>
    <n v="9"/>
    <s v="Health and Human Resources"/>
    <n v="9"/>
    <s v="Health and Human Resources Secretariat"/>
    <s v="Executive Branch"/>
    <n v="1"/>
    <n v="702"/>
    <s v="147000"/>
    <s v="Department for the Blind and Vision Impaired"/>
    <x v="119"/>
    <s v="02"/>
    <s v="Special"/>
    <s v="02: Special"/>
    <s v="02702"/>
    <s v="DBVI Special Revenue Fund"/>
    <x v="543"/>
    <s v="702.02702"/>
    <x v="3"/>
    <n v="220"/>
    <n v="113318.98999999999"/>
    <n v="215309.19999999995"/>
    <n v="379080.73"/>
    <n v="107282.27000000002"/>
    <n v="491743.02"/>
    <n v="452262"/>
    <d v="2023-08-07T12:58:53"/>
    <n v="4478"/>
    <n v="1"/>
    <n v="1"/>
  </r>
  <r>
    <x v="8"/>
    <s v="Health and Human Resources Secretariat"/>
    <n v="9"/>
    <s v="Health and Human Resources"/>
    <n v="9"/>
    <s v="Health and Human Resources Secretariat"/>
    <s v="Executive Branch"/>
    <n v="1"/>
    <n v="702"/>
    <s v="147000"/>
    <s v="Department for the Blind and Vision Impaired"/>
    <x v="119"/>
    <s v="02"/>
    <s v="Special"/>
    <s v="02: Special"/>
    <s v="02702"/>
    <s v="DBVI Special Revenue Fund"/>
    <x v="543"/>
    <s v="702.02702"/>
    <x v="4"/>
    <n v="500"/>
    <n v="233716.54"/>
    <n v="403034.55"/>
    <n v="371754.68"/>
    <n v="361174.72000000009"/>
    <n v="428205.12999999995"/>
    <n v="397027.81"/>
    <d v="2023-08-07T12:58:53"/>
    <n v="4479"/>
    <n v="1"/>
    <n v="1"/>
  </r>
  <r>
    <x v="8"/>
    <s v="Health and Human Resources Secretariat"/>
    <n v="9"/>
    <s v="Health and Human Resources"/>
    <n v="9"/>
    <s v="Health and Human Resources Secretariat"/>
    <s v="Executive Branch"/>
    <n v="1"/>
    <n v="702"/>
    <s v="147000"/>
    <s v="Department for the Blind and Vision Impaired"/>
    <x v="119"/>
    <s v="02"/>
    <s v="Special"/>
    <s v="02: Special"/>
    <s v="02710"/>
    <s v="Central Garage Pool Vehicles"/>
    <x v="29"/>
    <s v="702.02710"/>
    <x v="0"/>
    <n v="100"/>
    <n v="6325.58"/>
    <n v="0"/>
    <n v="0"/>
    <n v="0"/>
    <n v="0"/>
    <n v="0"/>
    <d v="2023-08-07T12:58:53"/>
    <n v="4480"/>
    <n v="1"/>
    <n v="1"/>
  </r>
  <r>
    <x v="8"/>
    <s v="Health and Human Resources Secretariat"/>
    <n v="9"/>
    <s v="Health and Human Resources"/>
    <n v="9"/>
    <s v="Health and Human Resources Secretariat"/>
    <s v="Executive Branch"/>
    <n v="1"/>
    <n v="702"/>
    <s v="147000"/>
    <s v="Department for the Blind and Vision Impaired"/>
    <x v="119"/>
    <s v="02"/>
    <s v="Special"/>
    <s v="02: Special"/>
    <s v="02800"/>
    <s v="Appropriated IDC Recoveries"/>
    <x v="23"/>
    <s v="702.02800"/>
    <x v="0"/>
    <n v="100"/>
    <n v="547057.76"/>
    <n v="696767.09"/>
    <n v="903745.12"/>
    <n v="1244696.0199999998"/>
    <n v="1171467.75"/>
    <n v="921242.89"/>
    <d v="2023-08-07T12:58:53"/>
    <n v="4481"/>
    <n v="1"/>
    <n v="1"/>
  </r>
  <r>
    <x v="8"/>
    <s v="Health and Human Resources Secretariat"/>
    <n v="9"/>
    <s v="Health and Human Resources"/>
    <n v="9"/>
    <s v="Health and Human Resources Secretariat"/>
    <s v="Executive Branch"/>
    <n v="1"/>
    <n v="702"/>
    <s v="147000"/>
    <s v="Department for the Blind and Vision Impaired"/>
    <x v="119"/>
    <s v="02"/>
    <s v="Special"/>
    <s v="02: Special"/>
    <s v="02800"/>
    <s v="Appropriated IDC Recoveries"/>
    <x v="23"/>
    <s v="702.02800"/>
    <x v="1"/>
    <n v="135"/>
    <n v="1636116"/>
    <n v="1163709"/>
    <n v="1254716"/>
    <n v="1525216"/>
    <n v="1181116"/>
    <n v="1527130"/>
    <d v="2023-08-07T12:58:53"/>
    <n v="4482"/>
    <n v="1"/>
    <n v="1"/>
  </r>
  <r>
    <x v="8"/>
    <s v="Health and Human Resources Secretariat"/>
    <n v="9"/>
    <s v="Health and Human Resources"/>
    <n v="9"/>
    <s v="Health and Human Resources Secretariat"/>
    <s v="Executive Branch"/>
    <n v="1"/>
    <n v="702"/>
    <s v="147000"/>
    <s v="Department for the Blind and Vision Impaired"/>
    <x v="119"/>
    <s v="02"/>
    <s v="Special"/>
    <s v="02: Special"/>
    <s v="02800"/>
    <s v="Appropriated IDC Recoveries"/>
    <x v="23"/>
    <s v="702.02800"/>
    <x v="2"/>
    <n v="200"/>
    <n v="1407681"/>
    <n v="840036.37000000011"/>
    <n v="703986.49"/>
    <n v="674203.92999999982"/>
    <n v="1077279.7699999998"/>
    <n v="1339834.4699999997"/>
    <d v="2023-08-07T12:58:53"/>
    <n v="4483"/>
    <n v="1"/>
    <n v="1"/>
  </r>
  <r>
    <x v="8"/>
    <s v="Health and Human Resources Secretariat"/>
    <n v="9"/>
    <s v="Health and Human Resources"/>
    <n v="9"/>
    <s v="Health and Human Resources Secretariat"/>
    <s v="Executive Branch"/>
    <n v="1"/>
    <n v="702"/>
    <s v="147000"/>
    <s v="Department for the Blind and Vision Impaired"/>
    <x v="119"/>
    <s v="02"/>
    <s v="Special"/>
    <s v="02: Special"/>
    <s v="02800"/>
    <s v="Appropriated IDC Recoveries"/>
    <x v="23"/>
    <s v="702.02800"/>
    <x v="3"/>
    <n v="220"/>
    <n v="228435"/>
    <n v="323672.62999999989"/>
    <n v="550729.51"/>
    <n v="851012.07000000018"/>
    <n v="103836.23000000021"/>
    <n v="187295.53000000026"/>
    <d v="2023-08-07T12:58:53"/>
    <n v="4484"/>
    <n v="1"/>
    <n v="1"/>
  </r>
  <r>
    <x v="8"/>
    <s v="Health and Human Resources Secretariat"/>
    <n v="9"/>
    <s v="Health and Human Resources"/>
    <n v="9"/>
    <s v="Health and Human Resources Secretariat"/>
    <s v="Executive Branch"/>
    <n v="1"/>
    <n v="702"/>
    <s v="147000"/>
    <s v="Department for the Blind and Vision Impaired"/>
    <x v="119"/>
    <s v="02"/>
    <s v="Special"/>
    <s v="02: Special"/>
    <s v="02800"/>
    <s v="Appropriated IDC Recoveries"/>
    <x v="23"/>
    <s v="702.02800"/>
    <x v="4"/>
    <n v="500"/>
    <n v="1113991.9099999999"/>
    <n v="989745.7"/>
    <n v="932682.52"/>
    <n v="1015154.83"/>
    <n v="1025186.5"/>
    <n v="1089598.6499999999"/>
    <d v="2023-08-07T12:58:53"/>
    <n v="4485"/>
    <n v="1"/>
    <n v="1"/>
  </r>
  <r>
    <x v="8"/>
    <s v="Health and Human Resources Secretariat"/>
    <n v="9"/>
    <s v="Health and Human Resources"/>
    <n v="9"/>
    <s v="Health and Human Resources Secretariat"/>
    <s v="Executive Branch"/>
    <n v="1"/>
    <n v="702"/>
    <s v="147000"/>
    <s v="Department for the Blind and Vision Impaired"/>
    <x v="119"/>
    <s v="02"/>
    <s v="Special"/>
    <s v="02: Special"/>
    <s v="02900"/>
    <s v="Insurance Recovery"/>
    <x v="48"/>
    <s v="702.02900"/>
    <x v="0"/>
    <n v="100"/>
    <n v="6577.14"/>
    <n v="0"/>
    <n v="0"/>
    <n v="0"/>
    <n v="0"/>
    <n v="0"/>
    <d v="2023-08-07T12:58:53"/>
    <n v="4486"/>
    <n v="1"/>
    <n v="1"/>
  </r>
  <r>
    <x v="8"/>
    <s v="Health and Human Resources Secretariat"/>
    <n v="9"/>
    <s v="Health and Human Resources"/>
    <n v="9"/>
    <s v="Health and Human Resources Secretariat"/>
    <s v="Executive Branch"/>
    <n v="1"/>
    <n v="702"/>
    <s v="147000"/>
    <s v="Department for the Blind and Vision Impaired"/>
    <x v="119"/>
    <s v="02"/>
    <s v="Special"/>
    <s v="02: Special"/>
    <s v="02900"/>
    <s v="Insurance Recovery"/>
    <x v="48"/>
    <s v="702.02900"/>
    <x v="1"/>
    <n v="135"/>
    <n v="232437"/>
    <n v="37467"/>
    <n v="0"/>
    <n v="80170"/>
    <n v="0"/>
    <n v="0"/>
    <d v="2023-08-07T12:58:53"/>
    <n v="4487"/>
    <n v="1"/>
    <n v="1"/>
  </r>
  <r>
    <x v="8"/>
    <s v="Health and Human Resources Secretariat"/>
    <n v="9"/>
    <s v="Health and Human Resources"/>
    <n v="9"/>
    <s v="Health and Human Resources Secretariat"/>
    <s v="Executive Branch"/>
    <n v="1"/>
    <n v="702"/>
    <s v="147000"/>
    <s v="Department for the Blind and Vision Impaired"/>
    <x v="119"/>
    <s v="02"/>
    <s v="Special"/>
    <s v="02: Special"/>
    <s v="02900"/>
    <s v="Insurance Recovery"/>
    <x v="48"/>
    <s v="702.02900"/>
    <x v="2"/>
    <n v="200"/>
    <n v="232436.99999999997"/>
    <n v="37467"/>
    <n v="0"/>
    <n v="80170"/>
    <n v="0"/>
    <n v="0"/>
    <d v="2023-08-07T12:58:53"/>
    <n v="4488"/>
    <n v="1"/>
    <n v="1"/>
  </r>
  <r>
    <x v="8"/>
    <s v="Health and Human Resources Secretariat"/>
    <n v="9"/>
    <s v="Health and Human Resources"/>
    <n v="9"/>
    <s v="Health and Human Resources Secretariat"/>
    <s v="Executive Branch"/>
    <n v="1"/>
    <n v="702"/>
    <s v="147000"/>
    <s v="Department for the Blind and Vision Impaired"/>
    <x v="119"/>
    <s v="02"/>
    <s v="Special"/>
    <s v="02: Special"/>
    <s v="02900"/>
    <s v="Insurance Recovery"/>
    <x v="48"/>
    <s v="702.02900"/>
    <x v="3"/>
    <n v="220"/>
    <n v="2.9103830456733704E-11"/>
    <n v="0"/>
    <n v="0"/>
    <n v="0"/>
    <n v="0"/>
    <n v="0"/>
    <d v="2023-08-07T12:58:53"/>
    <n v="4489"/>
    <n v="1"/>
    <n v="1"/>
  </r>
  <r>
    <x v="8"/>
    <s v="Health and Human Resources Secretariat"/>
    <n v="9"/>
    <s v="Health and Human Resources"/>
    <n v="9"/>
    <s v="Health and Human Resources Secretariat"/>
    <s v="Executive Branch"/>
    <n v="1"/>
    <n v="702"/>
    <s v="147000"/>
    <s v="Department for the Blind and Vision Impaired"/>
    <x v="119"/>
    <s v="02"/>
    <s v="Special"/>
    <s v="02: Special"/>
    <s v="02900"/>
    <s v="Insurance Recovery"/>
    <x v="48"/>
    <s v="702.02900"/>
    <x v="4"/>
    <n v="500"/>
    <n v="230628.88"/>
    <n v="30890.010000000002"/>
    <n v="0"/>
    <n v="80170.880000000005"/>
    <n v="0"/>
    <n v="0"/>
    <d v="2023-08-07T12:58:53"/>
    <n v="4490"/>
    <n v="1"/>
    <n v="1"/>
  </r>
  <r>
    <x v="8"/>
    <s v="Health and Human Resources Secretariat"/>
    <n v="9"/>
    <s v="Health and Human Resources"/>
    <n v="9"/>
    <s v="Health and Human Resources Secretariat"/>
    <s v="Executive Branch"/>
    <n v="1"/>
    <n v="702"/>
    <s v="147000"/>
    <s v="Department for the Blind and Vision Impaired"/>
    <x v="119"/>
    <s v="05"/>
    <s v="Enterprise"/>
    <s v="05: Enterprise"/>
    <s v="05910"/>
    <s v="Manufacture Products"/>
    <x v="544"/>
    <s v="702.05910"/>
    <x v="0"/>
    <n v="100"/>
    <n v="6462471.3000000007"/>
    <n v="5835815.379999999"/>
    <n v="3667746.8899999997"/>
    <n v="2861142.91"/>
    <n v="11272609.419999998"/>
    <n v="8926461.5500000007"/>
    <d v="2023-08-07T12:58:53"/>
    <n v="4491"/>
    <n v="1"/>
    <n v="1"/>
  </r>
  <r>
    <x v="8"/>
    <s v="Health and Human Resources Secretariat"/>
    <n v="9"/>
    <s v="Health and Human Resources"/>
    <n v="9"/>
    <s v="Health and Human Resources Secretariat"/>
    <s v="Executive Branch"/>
    <n v="1"/>
    <n v="702"/>
    <s v="147000"/>
    <s v="Department for the Blind and Vision Impaired"/>
    <x v="119"/>
    <s v="05"/>
    <s v="Enterprise"/>
    <s v="05: Enterprise"/>
    <s v="05910"/>
    <s v="Manufacture Products"/>
    <x v="544"/>
    <s v="702.05910"/>
    <x v="1"/>
    <n v="135"/>
    <n v="51783360"/>
    <n v="51840591"/>
    <n v="55452726"/>
    <n v="82868817"/>
    <n v="64368817"/>
    <n v="64357956"/>
    <d v="2023-08-07T12:58:53"/>
    <n v="4492"/>
    <n v="1"/>
    <n v="1"/>
  </r>
  <r>
    <x v="8"/>
    <s v="Health and Human Resources Secretariat"/>
    <n v="9"/>
    <s v="Health and Human Resources"/>
    <n v="9"/>
    <s v="Health and Human Resources Secretariat"/>
    <s v="Executive Branch"/>
    <n v="1"/>
    <n v="702"/>
    <s v="147000"/>
    <s v="Department for the Blind and Vision Impaired"/>
    <x v="119"/>
    <s v="05"/>
    <s v="Enterprise"/>
    <s v="05: Enterprise"/>
    <s v="05910"/>
    <s v="Manufacture Products"/>
    <x v="544"/>
    <s v="702.05910"/>
    <x v="2"/>
    <n v="200"/>
    <n v="45262105.070000015"/>
    <n v="51604539.900000043"/>
    <n v="52942971.540000029"/>
    <n v="64297319.019999988"/>
    <n v="42240238.680000022"/>
    <n v="44161064.220000014"/>
    <d v="2023-08-07T12:58:53"/>
    <n v="4493"/>
    <n v="1"/>
    <n v="1"/>
  </r>
  <r>
    <x v="8"/>
    <s v="Health and Human Resources Secretariat"/>
    <n v="9"/>
    <s v="Health and Human Resources"/>
    <n v="9"/>
    <s v="Health and Human Resources Secretariat"/>
    <s v="Executive Branch"/>
    <n v="1"/>
    <n v="702"/>
    <s v="147000"/>
    <s v="Department for the Blind and Vision Impaired"/>
    <x v="119"/>
    <s v="05"/>
    <s v="Enterprise"/>
    <s v="05: Enterprise"/>
    <s v="05910"/>
    <s v="Manufacture Products"/>
    <x v="544"/>
    <s v="702.05910"/>
    <x v="3"/>
    <n v="220"/>
    <n v="6521254.9299999848"/>
    <n v="236051.09999995679"/>
    <n v="2509754.4599999711"/>
    <n v="18571497.980000012"/>
    <n v="22128578.319999978"/>
    <n v="20196891.779999986"/>
    <d v="2023-08-07T12:58:53"/>
    <n v="4494"/>
    <n v="1"/>
    <n v="1"/>
  </r>
  <r>
    <x v="8"/>
    <s v="Health and Human Resources Secretariat"/>
    <n v="9"/>
    <s v="Health and Human Resources"/>
    <n v="9"/>
    <s v="Health and Human Resources Secretariat"/>
    <s v="Executive Branch"/>
    <n v="1"/>
    <n v="702"/>
    <s v="147000"/>
    <s v="Department for the Blind and Vision Impaired"/>
    <x v="119"/>
    <s v="05"/>
    <s v="Enterprise"/>
    <s v="05: Enterprise"/>
    <s v="05910"/>
    <s v="Manufacture Products"/>
    <x v="544"/>
    <s v="702.05910"/>
    <x v="4"/>
    <n v="500"/>
    <n v="46014214.540000021"/>
    <n v="51030368.710000001"/>
    <n v="50629308.430000007"/>
    <n v="65601311.599999994"/>
    <n v="49778422.709999986"/>
    <n v="41415201.68999999"/>
    <d v="2023-08-07T12:58:53"/>
    <n v="4495"/>
    <n v="1"/>
    <n v="1"/>
  </r>
  <r>
    <x v="8"/>
    <s v="Health and Human Resources Secretariat"/>
    <n v="9"/>
    <s v="Health and Human Resources"/>
    <n v="9"/>
    <s v="Health and Human Resources Secretariat"/>
    <s v="Executive Branch"/>
    <n v="1"/>
    <n v="702"/>
    <s v="147000"/>
    <s v="Department for the Blind and Vision Impaired"/>
    <x v="119"/>
    <s v="07"/>
    <s v="Trust And Agency"/>
    <s v="07: Trust And Agency"/>
    <s v="07151"/>
    <s v="Visually Hndicappd Endwmnt"/>
    <x v="545"/>
    <s v="702.07151"/>
    <x v="0"/>
    <n v="100"/>
    <n v="80037.56"/>
    <n v="162055.64000000001"/>
    <n v="97982.180000000008"/>
    <n v="24977.699999999997"/>
    <n v="91539.37"/>
    <n v="288.48"/>
    <d v="2023-08-07T12:58:53"/>
    <n v="4496"/>
    <n v="1"/>
    <n v="1"/>
  </r>
  <r>
    <x v="8"/>
    <s v="Health and Human Resources Secretariat"/>
    <n v="9"/>
    <s v="Health and Human Resources"/>
    <n v="9"/>
    <s v="Health and Human Resources Secretariat"/>
    <s v="Executive Branch"/>
    <n v="1"/>
    <n v="702"/>
    <s v="147000"/>
    <s v="Department for the Blind and Vision Impaired"/>
    <x v="119"/>
    <s v="07"/>
    <s v="Trust And Agency"/>
    <s v="07: Trust And Agency"/>
    <s v="07151"/>
    <s v="Visually Hndicappd Endwmnt"/>
    <x v="545"/>
    <s v="702.07151"/>
    <x v="1"/>
    <n v="135"/>
    <n v="295000"/>
    <n v="837226"/>
    <n v="278109"/>
    <n v="278109"/>
    <n v="278109"/>
    <n v="416400"/>
    <d v="2023-08-07T12:58:53"/>
    <n v="4497"/>
    <n v="1"/>
    <n v="1"/>
  </r>
  <r>
    <x v="8"/>
    <s v="Health and Human Resources Secretariat"/>
    <n v="9"/>
    <s v="Health and Human Resources"/>
    <n v="9"/>
    <s v="Health and Human Resources Secretariat"/>
    <s v="Executive Branch"/>
    <n v="1"/>
    <n v="702"/>
    <s v="147000"/>
    <s v="Department for the Blind and Vision Impaired"/>
    <x v="119"/>
    <s v="07"/>
    <s v="Trust And Agency"/>
    <s v="07: Trust And Agency"/>
    <s v="07151"/>
    <s v="Visually Hndicappd Endwmnt"/>
    <x v="545"/>
    <s v="702.07151"/>
    <x v="2"/>
    <n v="200"/>
    <n v="236161.08"/>
    <n v="707981.92000000016"/>
    <n v="166133.46"/>
    <n v="217186.43"/>
    <n v="176038.33"/>
    <n v="330839.7"/>
    <d v="2023-08-07T12:58:53"/>
    <n v="4498"/>
    <n v="1"/>
    <n v="1"/>
  </r>
  <r>
    <x v="8"/>
    <s v="Health and Human Resources Secretariat"/>
    <n v="9"/>
    <s v="Health and Human Resources"/>
    <n v="9"/>
    <s v="Health and Human Resources Secretariat"/>
    <s v="Executive Branch"/>
    <n v="1"/>
    <n v="702"/>
    <s v="147000"/>
    <s v="Department for the Blind and Vision Impaired"/>
    <x v="119"/>
    <s v="07"/>
    <s v="Trust And Agency"/>
    <s v="07: Trust And Agency"/>
    <s v="07151"/>
    <s v="Visually Hndicappd Endwmnt"/>
    <x v="545"/>
    <s v="702.07151"/>
    <x v="3"/>
    <n v="220"/>
    <n v="58838.920000000013"/>
    <n v="129244.07999999984"/>
    <n v="111975.54000000001"/>
    <n v="60922.570000000007"/>
    <n v="102070.67000000001"/>
    <n v="85560.299999999988"/>
    <d v="2023-08-07T12:58:53"/>
    <n v="4499"/>
    <n v="1"/>
    <n v="1"/>
  </r>
  <r>
    <x v="8"/>
    <s v="Health and Human Resources Secretariat"/>
    <n v="9"/>
    <s v="Health and Human Resources"/>
    <n v="9"/>
    <s v="Health and Human Resources Secretariat"/>
    <s v="Executive Branch"/>
    <n v="1"/>
    <n v="702"/>
    <s v="147000"/>
    <s v="Department for the Blind and Vision Impaired"/>
    <x v="119"/>
    <s v="07"/>
    <s v="Trust And Agency"/>
    <s v="07: Trust And Agency"/>
    <s v="07151"/>
    <s v="Visually Hndicappd Endwmnt"/>
    <x v="545"/>
    <s v="702.07151"/>
    <x v="4"/>
    <n v="500"/>
    <n v="122953.62"/>
    <n v="790000"/>
    <n v="102060"/>
    <n v="144181.95000000001"/>
    <n v="242000"/>
    <n v="240188.81"/>
    <d v="2023-08-07T12:58:53"/>
    <n v="4500"/>
    <n v="1"/>
    <n v="1"/>
  </r>
  <r>
    <x v="8"/>
    <s v="Health and Human Resources Secretariat"/>
    <n v="9"/>
    <s v="Health and Human Resources"/>
    <n v="9"/>
    <s v="Health and Human Resources Secretariat"/>
    <s v="Executive Branch"/>
    <n v="1"/>
    <n v="702"/>
    <s v="147000"/>
    <s v="Department for the Blind and Vision Impaired"/>
    <x v="119"/>
    <s v="09"/>
    <s v="Dedicated Special Revenue"/>
    <s v="09: Dedicated Special Revenue"/>
    <s v="09650"/>
    <s v="Central Capital Planning Fund"/>
    <x v="257"/>
    <s v="702.09650"/>
    <x v="0"/>
    <n v="100"/>
    <n v="110901.8"/>
    <n v="1247.81"/>
    <n v="0"/>
    <n v="0"/>
    <n v="0"/>
    <n v="0"/>
    <d v="2023-08-07T12:58:53"/>
    <n v="4501"/>
    <n v="1"/>
    <n v="1"/>
  </r>
  <r>
    <x v="8"/>
    <s v="Health and Human Resources Secretariat"/>
    <n v="9"/>
    <s v="Health and Human Resources"/>
    <n v="9"/>
    <s v="Health and Human Resources Secretariat"/>
    <s v="Executive Branch"/>
    <n v="1"/>
    <n v="702"/>
    <s v="147000"/>
    <s v="Department for the Blind and Vision Impaired"/>
    <x v="119"/>
    <s v="09"/>
    <s v="Dedicated Special Revenue"/>
    <s v="09: Dedicated Special Revenue"/>
    <s v="09650"/>
    <s v="Central Capital Planning Fund"/>
    <x v="257"/>
    <s v="702.09650"/>
    <x v="5"/>
    <n v="137"/>
    <n v="296293"/>
    <n v="110901"/>
    <n v="1247.81"/>
    <n v="0"/>
    <n v="0"/>
    <n v="0"/>
    <d v="2023-08-07T12:58:53"/>
    <n v="4502"/>
    <n v="1"/>
    <n v="1"/>
  </r>
  <r>
    <x v="8"/>
    <s v="Health and Human Resources Secretariat"/>
    <n v="9"/>
    <s v="Health and Human Resources"/>
    <n v="9"/>
    <s v="Health and Human Resources Secretariat"/>
    <s v="Executive Branch"/>
    <n v="1"/>
    <n v="702"/>
    <s v="147000"/>
    <s v="Department for the Blind and Vision Impaired"/>
    <x v="119"/>
    <s v="09"/>
    <s v="Dedicated Special Revenue"/>
    <s v="09: Dedicated Special Revenue"/>
    <s v="09650"/>
    <s v="Central Capital Planning Fund"/>
    <x v="257"/>
    <s v="702.09650"/>
    <x v="7"/>
    <n v="205"/>
    <n v="185391.5"/>
    <n v="109653.99"/>
    <n v="0"/>
    <n v="0"/>
    <n v="0"/>
    <n v="0"/>
    <d v="2023-08-07T12:58:53"/>
    <n v="4503"/>
    <n v="1"/>
    <n v="1"/>
  </r>
  <r>
    <x v="8"/>
    <s v="Health and Human Resources Secretariat"/>
    <n v="9"/>
    <s v="Health and Human Resources"/>
    <n v="9"/>
    <s v="Health and Human Resources Secretariat"/>
    <s v="Executive Branch"/>
    <n v="1"/>
    <n v="702"/>
    <s v="147000"/>
    <s v="Department for the Blind and Vision Impaired"/>
    <x v="119"/>
    <s v="09"/>
    <s v="Dedicated Special Revenue"/>
    <s v="09: Dedicated Special Revenue"/>
    <s v="09650"/>
    <s v="Central Capital Planning Fund"/>
    <x v="257"/>
    <s v="702.09650"/>
    <x v="6"/>
    <n v="222"/>
    <n v="110901.5"/>
    <n v="1247.0099999999948"/>
    <n v="1247.81"/>
    <n v="0"/>
    <n v="0"/>
    <n v="0"/>
    <d v="2023-08-07T12:58:53"/>
    <n v="4504"/>
    <n v="1"/>
    <n v="1"/>
  </r>
  <r>
    <x v="8"/>
    <s v="Health and Human Resources Secretariat"/>
    <n v="9"/>
    <s v="Health and Human Resources"/>
    <n v="9"/>
    <s v="Health and Human Resources Secretariat"/>
    <s v="Executive Branch"/>
    <n v="1"/>
    <n v="702"/>
    <s v="147000"/>
    <s v="Department for the Blind and Vision Impaired"/>
    <x v="119"/>
    <s v="09"/>
    <s v="Dedicated Special Revenue"/>
    <s v="09: Dedicated Special Revenue"/>
    <s v="09650"/>
    <s v="Central Capital Planning Fund"/>
    <x v="257"/>
    <s v="702.09650"/>
    <x v="4"/>
    <n v="500"/>
    <n v="0"/>
    <n v="0"/>
    <n v="412628.19"/>
    <n v="0"/>
    <n v="0"/>
    <n v="0"/>
    <d v="2023-08-07T12:58:53"/>
    <n v="4505"/>
    <n v="1"/>
    <n v="1"/>
  </r>
  <r>
    <x v="8"/>
    <s v="Health and Human Resources Secretariat"/>
    <n v="9"/>
    <s v="Health and Human Resources"/>
    <n v="9"/>
    <s v="Health and Human Resources Secretariat"/>
    <s v="Executive Branch"/>
    <n v="1"/>
    <n v="702"/>
    <s v="147000"/>
    <s v="Department for the Blind and Vision Impaired"/>
    <x v="119"/>
    <s v="10"/>
    <s v="Federal Trust"/>
    <s v="10: Federal Trust"/>
    <s v="10000"/>
    <s v="Federal Trust"/>
    <x v="6"/>
    <s v="702.10000"/>
    <x v="0"/>
    <n v="100"/>
    <n v="175522.0799999999"/>
    <n v="233815.43999999971"/>
    <n v="344339.0199999999"/>
    <n v="265180.93000000005"/>
    <n v="198993.27999999988"/>
    <n v="391915.52000000014"/>
    <d v="2023-08-07T12:58:53"/>
    <n v="4506"/>
    <n v="1"/>
    <n v="1"/>
  </r>
  <r>
    <x v="8"/>
    <s v="Health and Human Resources Secretariat"/>
    <n v="9"/>
    <s v="Health and Human Resources"/>
    <n v="9"/>
    <s v="Health and Human Resources Secretariat"/>
    <s v="Executive Branch"/>
    <n v="1"/>
    <n v="702"/>
    <s v="147000"/>
    <s v="Department for the Blind and Vision Impaired"/>
    <x v="119"/>
    <s v="10"/>
    <s v="Federal Trust"/>
    <s v="10: Federal Trust"/>
    <s v="10000"/>
    <s v="Federal Trust"/>
    <x v="6"/>
    <s v="702.10000"/>
    <x v="1"/>
    <n v="135"/>
    <n v="12388418"/>
    <n v="12861213"/>
    <n v="12861213"/>
    <n v="12861213"/>
    <n v="12861213"/>
    <n v="13123110"/>
    <d v="2023-08-07T12:58:53"/>
    <n v="4507"/>
    <n v="1"/>
    <n v="1"/>
  </r>
  <r>
    <x v="8"/>
    <s v="Health and Human Resources Secretariat"/>
    <n v="9"/>
    <s v="Health and Human Resources"/>
    <n v="9"/>
    <s v="Health and Human Resources Secretariat"/>
    <s v="Executive Branch"/>
    <n v="1"/>
    <n v="702"/>
    <s v="147000"/>
    <s v="Department for the Blind and Vision Impaired"/>
    <x v="119"/>
    <s v="10"/>
    <s v="Federal Trust"/>
    <s v="10: Federal Trust"/>
    <s v="10000"/>
    <s v="Federal Trust"/>
    <x v="6"/>
    <s v="702.10000"/>
    <x v="2"/>
    <n v="200"/>
    <n v="10176574.229999986"/>
    <n v="9233010.1599999946"/>
    <n v="8885863.6800000034"/>
    <n v="9263737.709999999"/>
    <n v="10483564.000000006"/>
    <n v="10013077.629999999"/>
    <d v="2023-08-07T12:58:53"/>
    <n v="4508"/>
    <n v="1"/>
    <n v="1"/>
  </r>
  <r>
    <x v="8"/>
    <s v="Health and Human Resources Secretariat"/>
    <n v="9"/>
    <s v="Health and Human Resources"/>
    <n v="9"/>
    <s v="Health and Human Resources Secretariat"/>
    <s v="Executive Branch"/>
    <n v="1"/>
    <n v="702"/>
    <s v="147000"/>
    <s v="Department for the Blind and Vision Impaired"/>
    <x v="119"/>
    <s v="10"/>
    <s v="Federal Trust"/>
    <s v="10: Federal Trust"/>
    <s v="10000"/>
    <s v="Federal Trust"/>
    <x v="6"/>
    <s v="702.10000"/>
    <x v="3"/>
    <n v="220"/>
    <n v="2211843.7700000145"/>
    <n v="3628202.8400000054"/>
    <n v="3975349.3199999966"/>
    <n v="3597475.290000001"/>
    <n v="2377648.9999999944"/>
    <n v="3110032.370000001"/>
    <d v="2023-08-07T12:58:53"/>
    <n v="4509"/>
    <n v="1"/>
    <n v="1"/>
  </r>
  <r>
    <x v="8"/>
    <s v="Health and Human Resources Secretariat"/>
    <n v="9"/>
    <s v="Health and Human Resources"/>
    <n v="9"/>
    <s v="Health and Human Resources Secretariat"/>
    <s v="Executive Branch"/>
    <n v="1"/>
    <n v="702"/>
    <s v="147000"/>
    <s v="Department for the Blind and Vision Impaired"/>
    <x v="119"/>
    <s v="10"/>
    <s v="Federal Trust"/>
    <s v="10: Federal Trust"/>
    <s v="10000"/>
    <s v="Federal Trust"/>
    <x v="6"/>
    <s v="702.10000"/>
    <x v="4"/>
    <n v="500"/>
    <n v="9645692.8200000003"/>
    <n v="9033198.7400000002"/>
    <n v="8495320.2400000002"/>
    <n v="8607425.4200000018"/>
    <n v="10023284.060000001"/>
    <n v="9619857.9099999983"/>
    <d v="2023-08-07T12:58:53"/>
    <n v="4510"/>
    <n v="1"/>
    <n v="1"/>
  </r>
  <r>
    <x v="8"/>
    <s v="Health and Human Resources Secretariat"/>
    <n v="9"/>
    <s v="Health and Human Resources"/>
    <n v="9"/>
    <s v="Health and Human Resources Secretariat"/>
    <s v="Executive Branch"/>
    <n v="1"/>
    <n v="702"/>
    <s v="147000"/>
    <s v="Department for the Blind and Vision Impaired"/>
    <x v="119"/>
    <s v="10"/>
    <s v="Federal Trust"/>
    <s v="10: Federal Trust"/>
    <s v="10110"/>
    <s v="CARESActRlfFd?General-COVID-19"/>
    <x v="2"/>
    <s v="702.10110"/>
    <x v="0"/>
    <n v="100"/>
    <n v="0"/>
    <n v="0"/>
    <n v="16066.99"/>
    <n v="3290.1"/>
    <n v="0"/>
    <n v="0"/>
    <d v="2023-08-07T12:58:53"/>
    <n v="4511"/>
    <n v="1"/>
    <n v="1"/>
  </r>
  <r>
    <x v="8"/>
    <s v="Health and Human Resources Secretariat"/>
    <n v="9"/>
    <s v="Health and Human Resources"/>
    <n v="9"/>
    <s v="Health and Human Resources Secretariat"/>
    <s v="Executive Branch"/>
    <n v="1"/>
    <n v="702"/>
    <s v="147000"/>
    <s v="Department for the Blind and Vision Impaired"/>
    <x v="119"/>
    <s v="10"/>
    <s v="Federal Trust"/>
    <s v="10: Federal Trust"/>
    <s v="10110"/>
    <s v="CARESActRlfFd?General-COVID-19"/>
    <x v="2"/>
    <s v="702.10110"/>
    <x v="1"/>
    <n v="135"/>
    <n v="0"/>
    <n v="0"/>
    <n v="27135"/>
    <n v="13122"/>
    <n v="0"/>
    <n v="0"/>
    <d v="2023-08-07T12:58:53"/>
    <n v="4512"/>
    <n v="1"/>
    <n v="1"/>
  </r>
  <r>
    <x v="8"/>
    <s v="Health and Human Resources Secretariat"/>
    <n v="9"/>
    <s v="Health and Human Resources"/>
    <n v="9"/>
    <s v="Health and Human Resources Secretariat"/>
    <s v="Executive Branch"/>
    <n v="1"/>
    <n v="702"/>
    <s v="147000"/>
    <s v="Department for the Blind and Vision Impaired"/>
    <x v="119"/>
    <s v="10"/>
    <s v="Federal Trust"/>
    <s v="10: Federal Trust"/>
    <s v="10110"/>
    <s v="CARESActRlfFd?General-COVID-19"/>
    <x v="2"/>
    <s v="702.10110"/>
    <x v="2"/>
    <n v="200"/>
    <n v="0"/>
    <n v="0"/>
    <n v="11068.01"/>
    <n v="12776.89"/>
    <n v="0"/>
    <n v="0"/>
    <d v="2023-08-07T12:58:53"/>
    <n v="4513"/>
    <n v="1"/>
    <n v="1"/>
  </r>
  <r>
    <x v="8"/>
    <s v="Health and Human Resources Secretariat"/>
    <n v="9"/>
    <s v="Health and Human Resources"/>
    <n v="9"/>
    <s v="Health and Human Resources Secretariat"/>
    <s v="Executive Branch"/>
    <n v="1"/>
    <n v="702"/>
    <s v="147000"/>
    <s v="Department for the Blind and Vision Impaired"/>
    <x v="119"/>
    <s v="10"/>
    <s v="Federal Trust"/>
    <s v="10: Federal Trust"/>
    <s v="10110"/>
    <s v="CARESActRlfFd?General-COVID-19"/>
    <x v="2"/>
    <s v="702.10110"/>
    <x v="3"/>
    <n v="220"/>
    <n v="0"/>
    <n v="0"/>
    <n v="16066.99"/>
    <n v="345.11000000000058"/>
    <n v="0"/>
    <n v="0"/>
    <d v="2023-08-07T12:58:53"/>
    <n v="4514"/>
    <n v="1"/>
    <n v="1"/>
  </r>
  <r>
    <x v="8"/>
    <s v="Health and Human Resources Secretariat"/>
    <n v="9"/>
    <s v="Health and Human Resources"/>
    <n v="9"/>
    <s v="Health and Human Resources Secretariat"/>
    <s v="Executive Branch"/>
    <n v="1"/>
    <n v="702"/>
    <s v="147000"/>
    <s v="Department for the Blind and Vision Impaired"/>
    <x v="119"/>
    <s v="12"/>
    <s v="Federal Trust - Arra"/>
    <s v="12: Federal Trust - Arra"/>
    <s v="12110"/>
    <s v="ARP-CrvStLoclFisRecFd-COVID-19"/>
    <x v="10"/>
    <s v="702.12110"/>
    <x v="0"/>
    <n v="100"/>
    <n v="0"/>
    <n v="0"/>
    <n v="0"/>
    <n v="0"/>
    <n v="12550000"/>
    <n v="12436345"/>
    <d v="2023-08-07T12:58:53"/>
    <n v="4515"/>
    <n v="1"/>
    <n v="1"/>
  </r>
  <r>
    <x v="8"/>
    <s v="Health and Human Resources Secretariat"/>
    <n v="9"/>
    <s v="Health and Human Resources"/>
    <n v="9"/>
    <s v="Health and Human Resources Secretariat"/>
    <s v="Executive Branch"/>
    <n v="1"/>
    <n v="702"/>
    <s v="147000"/>
    <s v="Department for the Blind and Vision Impaired"/>
    <x v="119"/>
    <s v="12"/>
    <s v="Federal Trust - Arra"/>
    <s v="12: Federal Trust - Arra"/>
    <s v="12110"/>
    <s v="ARP-CrvStLoclFisRecFd-COVID-19"/>
    <x v="10"/>
    <s v="702.12110"/>
    <x v="5"/>
    <n v="137"/>
    <n v="0"/>
    <n v="0"/>
    <n v="0"/>
    <n v="0"/>
    <n v="12550000"/>
    <n v="12550000"/>
    <d v="2023-08-07T12:58:53"/>
    <n v="4516"/>
    <n v="1"/>
    <n v="1"/>
  </r>
  <r>
    <x v="8"/>
    <s v="Health and Human Resources Secretariat"/>
    <n v="9"/>
    <s v="Health and Human Resources"/>
    <n v="9"/>
    <s v="Health and Human Resources Secretariat"/>
    <s v="Executive Branch"/>
    <n v="1"/>
    <n v="702"/>
    <s v="147000"/>
    <s v="Department for the Blind and Vision Impaired"/>
    <x v="119"/>
    <s v="12"/>
    <s v="Federal Trust - Arra"/>
    <s v="12: Federal Trust - Arra"/>
    <s v="12110"/>
    <s v="ARP-CrvStLoclFisRecFd-COVID-19"/>
    <x v="10"/>
    <s v="702.12110"/>
    <x v="7"/>
    <n v="205"/>
    <n v="0"/>
    <n v="0"/>
    <n v="0"/>
    <n v="0"/>
    <n v="0"/>
    <n v="113655"/>
    <d v="2023-08-07T12:58:53"/>
    <n v="4517"/>
    <n v="1"/>
    <n v="1"/>
  </r>
  <r>
    <x v="8"/>
    <s v="Health and Human Resources Secretariat"/>
    <n v="9"/>
    <s v="Health and Human Resources"/>
    <n v="9"/>
    <s v="Health and Human Resources Secretariat"/>
    <s v="Executive Branch"/>
    <n v="1"/>
    <n v="702"/>
    <s v="147000"/>
    <s v="Department for the Blind and Vision Impaired"/>
    <x v="119"/>
    <s v="12"/>
    <s v="Federal Trust - Arra"/>
    <s v="12: Federal Trust - Arra"/>
    <s v="12110"/>
    <s v="ARP-CrvStLoclFisRecFd-COVID-19"/>
    <x v="10"/>
    <s v="702.12110"/>
    <x v="6"/>
    <n v="222"/>
    <n v="0"/>
    <n v="0"/>
    <n v="0"/>
    <n v="0"/>
    <n v="12550000"/>
    <n v="12436345"/>
    <d v="2023-08-07T12:58:53"/>
    <n v="4518"/>
    <n v="1"/>
    <n v="1"/>
  </r>
  <r>
    <x v="8"/>
    <s v="Health and Human Resources Secretariat"/>
    <n v="9"/>
    <s v="Health and Human Resources"/>
    <n v="9"/>
    <s v="Health and Human Resources Secretariat"/>
    <s v="Executive Branch"/>
    <n v="1"/>
    <n v="702"/>
    <s v="147000"/>
    <s v="Department for the Blind and Vision Impaired"/>
    <x v="119"/>
    <s v="12"/>
    <s v="Federal Trust - Arra"/>
    <s v="12: Federal Trust - Arra"/>
    <s v="12210"/>
    <s v="Randolph Sheppard-Rlf-COVID-19"/>
    <x v="546"/>
    <s v="702.12210"/>
    <x v="1"/>
    <n v="135"/>
    <n v="0"/>
    <n v="0"/>
    <n v="0"/>
    <n v="0"/>
    <n v="396601"/>
    <n v="0"/>
    <d v="2023-08-07T12:58:53"/>
    <n v="4519"/>
    <n v="1"/>
    <n v="1"/>
  </r>
  <r>
    <x v="8"/>
    <s v="Health and Human Resources Secretariat"/>
    <n v="9"/>
    <s v="Health and Human Resources"/>
    <n v="9"/>
    <s v="Health and Human Resources Secretariat"/>
    <s v="Executive Branch"/>
    <n v="1"/>
    <n v="702"/>
    <s v="147000"/>
    <s v="Department for the Blind and Vision Impaired"/>
    <x v="119"/>
    <s v="12"/>
    <s v="Federal Trust - Arra"/>
    <s v="12: Federal Trust - Arra"/>
    <s v="12210"/>
    <s v="Randolph Sheppard-Rlf-COVID-19"/>
    <x v="546"/>
    <s v="702.12210"/>
    <x v="2"/>
    <n v="200"/>
    <n v="0"/>
    <n v="0"/>
    <n v="0"/>
    <n v="0"/>
    <n v="396601"/>
    <n v="0"/>
    <d v="2023-08-07T12:58:53"/>
    <n v="4520"/>
    <n v="1"/>
    <n v="1"/>
  </r>
  <r>
    <x v="8"/>
    <s v="Health and Human Resources Secretariat"/>
    <n v="9"/>
    <s v="Health and Human Resources"/>
    <n v="9"/>
    <s v="Health and Human Resources Secretariat"/>
    <s v="Executive Branch"/>
    <n v="1"/>
    <n v="702"/>
    <s v="147000"/>
    <s v="Department for the Blind and Vision Impaired"/>
    <x v="119"/>
    <s v="12"/>
    <s v="Federal Trust - Arra"/>
    <s v="12: Federal Trust - Arra"/>
    <s v="12210"/>
    <s v="Randolph Sheppard-Rlf-COVID-19"/>
    <x v="546"/>
    <s v="702.12210"/>
    <x v="4"/>
    <n v="500"/>
    <n v="0"/>
    <n v="0"/>
    <n v="0"/>
    <n v="0"/>
    <n v="396601"/>
    <n v="0"/>
    <d v="2023-08-07T12:58:53"/>
    <n v="4521"/>
    <n v="1"/>
    <n v="1"/>
  </r>
  <r>
    <x v="8"/>
    <s v="Health and Human Resources Secretariat"/>
    <n v="9"/>
    <s v="Health and Human Resources"/>
    <n v="9"/>
    <s v="Health and Human Resources Secretariat"/>
    <s v="Executive Branch"/>
    <n v="1"/>
    <n v="263"/>
    <s v="148000"/>
    <s v="Virginia Rehabilitation Center for the Blind and Vision Impaired"/>
    <x v="120"/>
    <s v="02"/>
    <s v="Special"/>
    <s v="02: Special"/>
    <s v="02263"/>
    <s v="VRCBVI Special Revenue Fund"/>
    <x v="547"/>
    <s v="263.02263"/>
    <x v="0"/>
    <n v="100"/>
    <n v="12778.26"/>
    <n v="15321.15"/>
    <n v="16106.15"/>
    <n v="16106.15"/>
    <n v="16106.15"/>
    <n v="2500"/>
    <d v="2023-08-07T12:58:53"/>
    <n v="4522"/>
    <n v="1"/>
    <n v="1"/>
  </r>
  <r>
    <x v="8"/>
    <s v="Health and Human Resources Secretariat"/>
    <n v="9"/>
    <s v="Health and Human Resources"/>
    <n v="9"/>
    <s v="Health and Human Resources Secretariat"/>
    <s v="Executive Branch"/>
    <n v="1"/>
    <n v="263"/>
    <s v="148000"/>
    <s v="Virginia Rehabilitation Center for the Blind and Vision Impaired"/>
    <x v="120"/>
    <s v="02"/>
    <s v="Special"/>
    <s v="02: Special"/>
    <s v="02263"/>
    <s v="VRCBVI Special Revenue Fund"/>
    <x v="547"/>
    <s v="263.02263"/>
    <x v="1"/>
    <n v="135"/>
    <n v="19000"/>
    <n v="19000"/>
    <n v="19000"/>
    <n v="19000"/>
    <n v="19000"/>
    <n v="19000"/>
    <d v="2023-08-07T12:58:53"/>
    <n v="4523"/>
    <n v="1"/>
    <n v="1"/>
  </r>
  <r>
    <x v="8"/>
    <s v="Health and Human Resources Secretariat"/>
    <n v="9"/>
    <s v="Health and Human Resources"/>
    <n v="9"/>
    <s v="Health and Human Resources Secretariat"/>
    <s v="Executive Branch"/>
    <n v="1"/>
    <n v="263"/>
    <s v="148000"/>
    <s v="Virginia Rehabilitation Center for the Blind and Vision Impaired"/>
    <x v="120"/>
    <s v="02"/>
    <s v="Special"/>
    <s v="02: Special"/>
    <s v="02263"/>
    <s v="VRCBVI Special Revenue Fund"/>
    <x v="547"/>
    <s v="263.02263"/>
    <x v="2"/>
    <n v="200"/>
    <n v="8045.9400000000014"/>
    <n v="518.4"/>
    <n v="0"/>
    <n v="0"/>
    <n v="0"/>
    <n v="16106.150000000001"/>
    <d v="2023-08-07T12:58:53"/>
    <n v="4524"/>
    <n v="1"/>
    <n v="1"/>
  </r>
  <r>
    <x v="8"/>
    <s v="Health and Human Resources Secretariat"/>
    <n v="9"/>
    <s v="Health and Human Resources"/>
    <n v="9"/>
    <s v="Health and Human Resources Secretariat"/>
    <s v="Executive Branch"/>
    <n v="1"/>
    <n v="263"/>
    <s v="148000"/>
    <s v="Virginia Rehabilitation Center for the Blind and Vision Impaired"/>
    <x v="120"/>
    <s v="02"/>
    <s v="Special"/>
    <s v="02: Special"/>
    <s v="02263"/>
    <s v="VRCBVI Special Revenue Fund"/>
    <x v="547"/>
    <s v="263.02263"/>
    <x v="3"/>
    <n v="220"/>
    <n v="10954.059999999998"/>
    <n v="18481.599999999999"/>
    <n v="19000"/>
    <n v="19000"/>
    <n v="19000"/>
    <n v="2893.8499999999985"/>
    <d v="2023-08-07T12:58:53"/>
    <n v="4525"/>
    <n v="1"/>
    <n v="1"/>
  </r>
  <r>
    <x v="8"/>
    <s v="Health and Human Resources Secretariat"/>
    <n v="9"/>
    <s v="Health and Human Resources"/>
    <n v="9"/>
    <s v="Health and Human Resources Secretariat"/>
    <s v="Executive Branch"/>
    <n v="1"/>
    <n v="263"/>
    <s v="148000"/>
    <s v="Virginia Rehabilitation Center for the Blind and Vision Impaired"/>
    <x v="120"/>
    <s v="02"/>
    <s v="Special"/>
    <s v="02: Special"/>
    <s v="02263"/>
    <s v="VRCBVI Special Revenue Fund"/>
    <x v="547"/>
    <s v="263.02263"/>
    <x v="4"/>
    <n v="500"/>
    <n v="5872.74"/>
    <n v="3061.29"/>
    <n v="785"/>
    <n v="0"/>
    <n v="0"/>
    <n v="2500"/>
    <d v="2023-08-07T12:58:53"/>
    <n v="4526"/>
    <n v="1"/>
    <n v="1"/>
  </r>
  <r>
    <x v="8"/>
    <s v="Health and Human Resources Secretariat"/>
    <n v="9"/>
    <s v="Health and Human Resources"/>
    <n v="9"/>
    <s v="Health and Human Resources Secretariat"/>
    <s v="Executive Branch"/>
    <n v="1"/>
    <n v="263"/>
    <s v="148000"/>
    <s v="Virginia Rehabilitation Center for the Blind and Vision Impaired"/>
    <x v="120"/>
    <s v="02"/>
    <s v="Special"/>
    <s v="02: Special"/>
    <s v="02800"/>
    <s v="Appropriated IDC Recoveries"/>
    <x v="23"/>
    <s v="263.02800"/>
    <x v="0"/>
    <n v="100"/>
    <n v="18108.91"/>
    <n v="3282.16"/>
    <n v="23360.46"/>
    <n v="3864.95"/>
    <n v="21944.73"/>
    <n v="23144.75"/>
    <d v="2023-08-07T12:58:53"/>
    <n v="4527"/>
    <n v="1"/>
    <n v="1"/>
  </r>
  <r>
    <x v="8"/>
    <s v="Health and Human Resources Secretariat"/>
    <n v="9"/>
    <s v="Health and Human Resources"/>
    <n v="9"/>
    <s v="Health and Human Resources Secretariat"/>
    <s v="Executive Branch"/>
    <n v="1"/>
    <n v="263"/>
    <s v="148000"/>
    <s v="Virginia Rehabilitation Center for the Blind and Vision Impaired"/>
    <x v="120"/>
    <s v="02"/>
    <s v="Special"/>
    <s v="02: Special"/>
    <s v="02800"/>
    <s v="Appropriated IDC Recoveries"/>
    <x v="23"/>
    <s v="263.02800"/>
    <x v="1"/>
    <n v="135"/>
    <n v="25000"/>
    <n v="25000"/>
    <n v="25000"/>
    <n v="25000"/>
    <n v="25000"/>
    <n v="25145"/>
    <d v="2023-08-07T12:58:53"/>
    <n v="4528"/>
    <n v="1"/>
    <n v="1"/>
  </r>
  <r>
    <x v="8"/>
    <s v="Health and Human Resources Secretariat"/>
    <n v="9"/>
    <s v="Health and Human Resources"/>
    <n v="9"/>
    <s v="Health and Human Resources Secretariat"/>
    <s v="Executive Branch"/>
    <n v="1"/>
    <n v="263"/>
    <s v="148000"/>
    <s v="Virginia Rehabilitation Center for the Blind and Vision Impaired"/>
    <x v="120"/>
    <s v="02"/>
    <s v="Special"/>
    <s v="02: Special"/>
    <s v="02800"/>
    <s v="Appropriated IDC Recoveries"/>
    <x v="23"/>
    <s v="263.02800"/>
    <x v="2"/>
    <n v="200"/>
    <n v="2373.9399999999996"/>
    <n v="14826.75"/>
    <n v="1639.7"/>
    <n v="19495.510000000002"/>
    <n v="3055.22"/>
    <n v="7477.04"/>
    <d v="2023-08-07T12:58:53"/>
    <n v="4529"/>
    <n v="1"/>
    <n v="1"/>
  </r>
  <r>
    <x v="8"/>
    <s v="Health and Human Resources Secretariat"/>
    <n v="9"/>
    <s v="Health and Human Resources"/>
    <n v="9"/>
    <s v="Health and Human Resources Secretariat"/>
    <s v="Executive Branch"/>
    <n v="1"/>
    <n v="263"/>
    <s v="148000"/>
    <s v="Virginia Rehabilitation Center for the Blind and Vision Impaired"/>
    <x v="120"/>
    <s v="02"/>
    <s v="Special"/>
    <s v="02: Special"/>
    <s v="02800"/>
    <s v="Appropriated IDC Recoveries"/>
    <x v="23"/>
    <s v="263.02800"/>
    <x v="3"/>
    <n v="220"/>
    <n v="22626.06"/>
    <n v="10173.25"/>
    <n v="23360.3"/>
    <n v="5504.489999999998"/>
    <n v="21944.78"/>
    <n v="17667.96"/>
    <d v="2023-08-07T12:58:53"/>
    <n v="4530"/>
    <n v="1"/>
    <n v="1"/>
  </r>
  <r>
    <x v="8"/>
    <s v="Health and Human Resources Secretariat"/>
    <n v="9"/>
    <s v="Health and Human Resources"/>
    <n v="9"/>
    <s v="Health and Human Resources Secretariat"/>
    <s v="Executive Branch"/>
    <n v="1"/>
    <n v="263"/>
    <s v="148000"/>
    <s v="Virginia Rehabilitation Center for the Blind and Vision Impaired"/>
    <x v="120"/>
    <s v="02"/>
    <s v="Special"/>
    <s v="02: Special"/>
    <s v="02800"/>
    <s v="Appropriated IDC Recoveries"/>
    <x v="23"/>
    <s v="263.02800"/>
    <x v="4"/>
    <n v="500"/>
    <n v="0"/>
    <n v="0"/>
    <n v="0"/>
    <n v="0"/>
    <n v="0"/>
    <n v="8677.06"/>
    <d v="2023-08-07T12:58:53"/>
    <n v="4531"/>
    <n v="1"/>
    <n v="1"/>
  </r>
  <r>
    <x v="8"/>
    <s v="Health and Human Resources Secretariat"/>
    <n v="9"/>
    <s v="Health and Human Resources"/>
    <n v="9"/>
    <s v="Health and Human Resources Secretariat"/>
    <s v="Executive Branch"/>
    <n v="1"/>
    <n v="263"/>
    <s v="148000"/>
    <s v="Virginia Rehabilitation Center for the Blind and Vision Impaired"/>
    <x v="120"/>
    <s v="05"/>
    <s v="Enterprise"/>
    <s v="05: Enterprise"/>
    <s v="05910"/>
    <s v="Manufacture Products"/>
    <x v="544"/>
    <s v="263.05910"/>
    <x v="0"/>
    <n v="100"/>
    <n v="0"/>
    <n v="20000"/>
    <n v="11697.04"/>
    <n v="0"/>
    <n v="716.57999999999993"/>
    <n v="716.58"/>
    <d v="2023-08-07T12:58:53"/>
    <n v="4532"/>
    <n v="1"/>
    <n v="1"/>
  </r>
  <r>
    <x v="8"/>
    <s v="Health and Human Resources Secretariat"/>
    <n v="9"/>
    <s v="Health and Human Resources"/>
    <n v="9"/>
    <s v="Health and Human Resources Secretariat"/>
    <s v="Executive Branch"/>
    <n v="1"/>
    <n v="263"/>
    <s v="148000"/>
    <s v="Virginia Rehabilitation Center for the Blind and Vision Impaired"/>
    <x v="120"/>
    <s v="05"/>
    <s v="Enterprise"/>
    <s v="05: Enterprise"/>
    <s v="05910"/>
    <s v="Manufacture Products"/>
    <x v="544"/>
    <s v="263.05910"/>
    <x v="1"/>
    <n v="135"/>
    <n v="0"/>
    <n v="46000"/>
    <n v="50000"/>
    <n v="50000"/>
    <n v="50000"/>
    <n v="50000"/>
    <d v="2023-08-07T12:58:53"/>
    <n v="4533"/>
    <n v="1"/>
    <n v="1"/>
  </r>
  <r>
    <x v="8"/>
    <s v="Health and Human Resources Secretariat"/>
    <n v="9"/>
    <s v="Health and Human Resources"/>
    <n v="9"/>
    <s v="Health and Human Resources Secretariat"/>
    <s v="Executive Branch"/>
    <n v="1"/>
    <n v="263"/>
    <s v="148000"/>
    <s v="Virginia Rehabilitation Center for the Blind and Vision Impaired"/>
    <x v="120"/>
    <s v="05"/>
    <s v="Enterprise"/>
    <s v="05: Enterprise"/>
    <s v="05910"/>
    <s v="Manufacture Products"/>
    <x v="544"/>
    <s v="263.05910"/>
    <x v="2"/>
    <n v="200"/>
    <n v="0"/>
    <n v="3550.4399999999996"/>
    <n v="8302.9599999999991"/>
    <n v="20000.04"/>
    <n v="9283.42"/>
    <n v="0"/>
    <d v="2023-08-07T12:58:53"/>
    <n v="4534"/>
    <n v="1"/>
    <n v="1"/>
  </r>
  <r>
    <x v="8"/>
    <s v="Health and Human Resources Secretariat"/>
    <n v="9"/>
    <s v="Health and Human Resources"/>
    <n v="9"/>
    <s v="Health and Human Resources Secretariat"/>
    <s v="Executive Branch"/>
    <n v="1"/>
    <n v="263"/>
    <s v="148000"/>
    <s v="Virginia Rehabilitation Center for the Blind and Vision Impaired"/>
    <x v="120"/>
    <s v="05"/>
    <s v="Enterprise"/>
    <s v="05: Enterprise"/>
    <s v="05910"/>
    <s v="Manufacture Products"/>
    <x v="544"/>
    <s v="263.05910"/>
    <x v="3"/>
    <n v="220"/>
    <n v="0"/>
    <n v="42449.56"/>
    <n v="41697.040000000001"/>
    <n v="29999.96"/>
    <n v="40716.58"/>
    <n v="50000"/>
    <d v="2023-08-07T12:58:53"/>
    <n v="4535"/>
    <n v="1"/>
    <n v="1"/>
  </r>
  <r>
    <x v="8"/>
    <s v="Health and Human Resources Secretariat"/>
    <n v="9"/>
    <s v="Health and Human Resources"/>
    <n v="9"/>
    <s v="Health and Human Resources Secretariat"/>
    <s v="Executive Branch"/>
    <n v="1"/>
    <n v="263"/>
    <s v="148000"/>
    <s v="Virginia Rehabilitation Center for the Blind and Vision Impaired"/>
    <x v="120"/>
    <s v="07"/>
    <s v="Trust And Agency"/>
    <s v="07: Trust And Agency"/>
    <s v="07151"/>
    <s v="Visually Hndicappd Endwmnt"/>
    <x v="545"/>
    <s v="263.07151"/>
    <x v="0"/>
    <n v="100"/>
    <n v="7095.98"/>
    <n v="211.76"/>
    <n v="211.76"/>
    <n v="211.76"/>
    <n v="211.76"/>
    <n v="211.76"/>
    <d v="2023-08-07T12:58:53"/>
    <n v="4536"/>
    <n v="1"/>
    <n v="1"/>
  </r>
  <r>
    <x v="8"/>
    <s v="Health and Human Resources Secretariat"/>
    <n v="9"/>
    <s v="Health and Human Resources"/>
    <n v="9"/>
    <s v="Health and Human Resources Secretariat"/>
    <s v="Executive Branch"/>
    <n v="1"/>
    <n v="263"/>
    <s v="148000"/>
    <s v="Virginia Rehabilitation Center for the Blind and Vision Impaired"/>
    <x v="120"/>
    <s v="07"/>
    <s v="Trust And Agency"/>
    <s v="07: Trust And Agency"/>
    <s v="07151"/>
    <s v="Visually Hndicappd Endwmnt"/>
    <x v="545"/>
    <s v="263.07151"/>
    <x v="1"/>
    <n v="135"/>
    <n v="0"/>
    <n v="20000"/>
    <n v="20000"/>
    <n v="20000"/>
    <n v="20000"/>
    <n v="0"/>
    <d v="2023-08-07T12:58:53"/>
    <n v="4537"/>
    <n v="1"/>
    <n v="1"/>
  </r>
  <r>
    <x v="8"/>
    <s v="Health and Human Resources Secretariat"/>
    <n v="9"/>
    <s v="Health and Human Resources"/>
    <n v="9"/>
    <s v="Health and Human Resources Secretariat"/>
    <s v="Executive Branch"/>
    <n v="1"/>
    <n v="263"/>
    <s v="148000"/>
    <s v="Virginia Rehabilitation Center for the Blind and Vision Impaired"/>
    <x v="120"/>
    <s v="07"/>
    <s v="Trust And Agency"/>
    <s v="07: Trust And Agency"/>
    <s v="07151"/>
    <s v="Visually Hndicappd Endwmnt"/>
    <x v="545"/>
    <s v="263.07151"/>
    <x v="2"/>
    <n v="200"/>
    <n v="0"/>
    <n v="6884.22"/>
    <n v="0"/>
    <n v="0"/>
    <n v="0"/>
    <n v="0"/>
    <d v="2023-08-07T12:58:53"/>
    <n v="4538"/>
    <n v="1"/>
    <n v="1"/>
  </r>
  <r>
    <x v="8"/>
    <s v="Health and Human Resources Secretariat"/>
    <n v="9"/>
    <s v="Health and Human Resources"/>
    <n v="9"/>
    <s v="Health and Human Resources Secretariat"/>
    <s v="Executive Branch"/>
    <n v="1"/>
    <n v="263"/>
    <s v="148000"/>
    <s v="Virginia Rehabilitation Center for the Blind and Vision Impaired"/>
    <x v="120"/>
    <s v="07"/>
    <s v="Trust And Agency"/>
    <s v="07: Trust And Agency"/>
    <s v="07151"/>
    <s v="Visually Hndicappd Endwmnt"/>
    <x v="545"/>
    <s v="263.07151"/>
    <x v="3"/>
    <n v="220"/>
    <n v="0"/>
    <n v="13115.779999999999"/>
    <n v="20000"/>
    <n v="20000"/>
    <n v="20000"/>
    <n v="0"/>
    <d v="2023-08-07T12:58:53"/>
    <n v="4539"/>
    <n v="1"/>
    <n v="1"/>
  </r>
  <r>
    <x v="8"/>
    <s v="Health and Human Resources Secretariat"/>
    <n v="9"/>
    <s v="Health and Human Resources"/>
    <n v="9"/>
    <s v="Health and Human Resources Secretariat"/>
    <s v="Executive Branch"/>
    <n v="1"/>
    <n v="263"/>
    <s v="148000"/>
    <s v="Virginia Rehabilitation Center for the Blind and Vision Impaired"/>
    <x v="120"/>
    <s v="10"/>
    <s v="Federal Trust"/>
    <s v="10: Federal Trust"/>
    <s v="10000"/>
    <s v="Federal Trust"/>
    <x v="6"/>
    <s v="263.10000"/>
    <x v="0"/>
    <n v="100"/>
    <n v="86996.53"/>
    <n v="69897.070000000007"/>
    <n v="109291.56"/>
    <n v="82779.88"/>
    <n v="82818.39"/>
    <n v="29792.899999999998"/>
    <d v="2023-08-07T12:58:53"/>
    <n v="4540"/>
    <n v="1"/>
    <n v="1"/>
  </r>
  <r>
    <x v="8"/>
    <s v="Health and Human Resources Secretariat"/>
    <n v="9"/>
    <s v="Health and Human Resources"/>
    <n v="9"/>
    <s v="Health and Human Resources Secretariat"/>
    <s v="Executive Branch"/>
    <n v="1"/>
    <n v="263"/>
    <s v="148000"/>
    <s v="Virginia Rehabilitation Center for the Blind and Vision Impaired"/>
    <x v="120"/>
    <s v="10"/>
    <s v="Federal Trust"/>
    <s v="10: Federal Trust"/>
    <s v="10000"/>
    <s v="Federal Trust"/>
    <x v="6"/>
    <s v="263.10000"/>
    <x v="1"/>
    <n v="135"/>
    <n v="2527803"/>
    <n v="2604620"/>
    <n v="2604620"/>
    <n v="2604620"/>
    <n v="2604620"/>
    <n v="2690757"/>
    <d v="2023-08-07T12:58:53"/>
    <n v="4541"/>
    <n v="1"/>
    <n v="1"/>
  </r>
  <r>
    <x v="8"/>
    <s v="Health and Human Resources Secretariat"/>
    <n v="9"/>
    <s v="Health and Human Resources"/>
    <n v="9"/>
    <s v="Health and Human Resources Secretariat"/>
    <s v="Executive Branch"/>
    <n v="1"/>
    <n v="263"/>
    <s v="148000"/>
    <s v="Virginia Rehabilitation Center for the Blind and Vision Impaired"/>
    <x v="120"/>
    <s v="10"/>
    <s v="Federal Trust"/>
    <s v="10: Federal Trust"/>
    <s v="10000"/>
    <s v="Federal Trust"/>
    <x v="6"/>
    <s v="263.10000"/>
    <x v="2"/>
    <n v="200"/>
    <n v="2404309.4400000013"/>
    <n v="2094179.61"/>
    <n v="1869884.98"/>
    <n v="1688451.7499999995"/>
    <n v="2175136.9900000007"/>
    <n v="2122707.4699999993"/>
    <d v="2023-08-07T12:58:53"/>
    <n v="4542"/>
    <n v="1"/>
    <n v="1"/>
  </r>
  <r>
    <x v="8"/>
    <s v="Health and Human Resources Secretariat"/>
    <n v="9"/>
    <s v="Health and Human Resources"/>
    <n v="9"/>
    <s v="Health and Human Resources Secretariat"/>
    <s v="Executive Branch"/>
    <n v="1"/>
    <n v="263"/>
    <s v="148000"/>
    <s v="Virginia Rehabilitation Center for the Blind and Vision Impaired"/>
    <x v="120"/>
    <s v="10"/>
    <s v="Federal Trust"/>
    <s v="10: Federal Trust"/>
    <s v="10000"/>
    <s v="Federal Trust"/>
    <x v="6"/>
    <s v="263.10000"/>
    <x v="3"/>
    <n v="220"/>
    <n v="123493.55999999866"/>
    <n v="510440.3899999999"/>
    <n v="734735.02"/>
    <n v="916168.25000000047"/>
    <n v="429483.00999999931"/>
    <n v="568049.53000000073"/>
    <d v="2023-08-07T12:58:53"/>
    <n v="4543"/>
    <n v="1"/>
    <n v="1"/>
  </r>
  <r>
    <x v="8"/>
    <s v="Health and Human Resources Secretariat"/>
    <n v="9"/>
    <s v="Health and Human Resources"/>
    <n v="9"/>
    <s v="Health and Human Resources Secretariat"/>
    <s v="Executive Branch"/>
    <n v="1"/>
    <n v="263"/>
    <s v="148000"/>
    <s v="Virginia Rehabilitation Center for the Blind and Vision Impaired"/>
    <x v="120"/>
    <s v="10"/>
    <s v="Federal Trust"/>
    <s v="10: Federal Trust"/>
    <s v="10000"/>
    <s v="Federal Trust"/>
    <x v="6"/>
    <s v="263.10000"/>
    <x v="4"/>
    <n v="500"/>
    <n v="2432850.2299999995"/>
    <n v="2077080.15"/>
    <n v="1909279.47"/>
    <n v="1661940.07"/>
    <n v="2175175.5"/>
    <n v="2069681.98"/>
    <d v="2023-08-07T12:58:53"/>
    <n v="4544"/>
    <n v="1"/>
    <n v="1"/>
  </r>
  <r>
    <x v="8"/>
    <s v="Health and Human Resources Secretariat"/>
    <n v="9"/>
    <s v="Health and Human Resources"/>
    <n v="9"/>
    <s v="Health and Human Resources Secretariat"/>
    <s v="Executive Branch"/>
    <n v="1"/>
    <n v="263"/>
    <s v="148000"/>
    <s v="Virginia Rehabilitation Center for the Blind and Vision Impaired"/>
    <x v="120"/>
    <s v="10"/>
    <s v="Federal Trust"/>
    <s v="10: Federal Trust"/>
    <s v="10110"/>
    <s v="CARESActRlfFd?General-COVID-19"/>
    <x v="2"/>
    <s v="263.10110"/>
    <x v="0"/>
    <n v="100"/>
    <n v="0"/>
    <n v="0"/>
    <n v="729"/>
    <n v="91.8"/>
    <n v="0"/>
    <n v="0"/>
    <d v="2023-08-07T12:58:53"/>
    <n v="4545"/>
    <n v="1"/>
    <n v="1"/>
  </r>
  <r>
    <x v="8"/>
    <s v="Health and Human Resources Secretariat"/>
    <n v="9"/>
    <s v="Health and Human Resources"/>
    <n v="9"/>
    <s v="Health and Human Resources Secretariat"/>
    <s v="Executive Branch"/>
    <n v="1"/>
    <n v="263"/>
    <s v="148000"/>
    <s v="Virginia Rehabilitation Center for the Blind and Vision Impaired"/>
    <x v="120"/>
    <s v="10"/>
    <s v="Federal Trust"/>
    <s v="10: Federal Trust"/>
    <s v="10110"/>
    <s v="CARESActRlfFd?General-COVID-19"/>
    <x v="2"/>
    <s v="263.10110"/>
    <x v="1"/>
    <n v="135"/>
    <n v="0"/>
    <n v="0"/>
    <n v="729"/>
    <n v="729"/>
    <n v="0"/>
    <n v="0"/>
    <d v="2023-08-07T12:58:53"/>
    <n v="4546"/>
    <n v="1"/>
    <n v="1"/>
  </r>
  <r>
    <x v="8"/>
    <s v="Health and Human Resources Secretariat"/>
    <n v="9"/>
    <s v="Health and Human Resources"/>
    <n v="9"/>
    <s v="Health and Human Resources Secretariat"/>
    <s v="Executive Branch"/>
    <n v="1"/>
    <n v="263"/>
    <s v="148000"/>
    <s v="Virginia Rehabilitation Center for the Blind and Vision Impaired"/>
    <x v="120"/>
    <s v="10"/>
    <s v="Federal Trust"/>
    <s v="10: Federal Trust"/>
    <s v="10110"/>
    <s v="CARESActRlfFd?General-COVID-19"/>
    <x v="2"/>
    <s v="263.10110"/>
    <x v="2"/>
    <n v="200"/>
    <n v="0"/>
    <n v="0"/>
    <n v="0"/>
    <n v="637.20000000000005"/>
    <n v="0"/>
    <n v="0"/>
    <d v="2023-08-07T12:58:53"/>
    <n v="4547"/>
    <n v="1"/>
    <n v="1"/>
  </r>
  <r>
    <x v="8"/>
    <s v="Health and Human Resources Secretariat"/>
    <n v="9"/>
    <s v="Health and Human Resources"/>
    <n v="9"/>
    <s v="Health and Human Resources Secretariat"/>
    <s v="Executive Branch"/>
    <n v="1"/>
    <n v="263"/>
    <s v="148000"/>
    <s v="Virginia Rehabilitation Center for the Blind and Vision Impaired"/>
    <x v="120"/>
    <s v="10"/>
    <s v="Federal Trust"/>
    <s v="10: Federal Trust"/>
    <s v="10110"/>
    <s v="CARESActRlfFd?General-COVID-19"/>
    <x v="2"/>
    <s v="263.10110"/>
    <x v="3"/>
    <n v="220"/>
    <n v="0"/>
    <n v="0"/>
    <n v="729"/>
    <n v="91.799999999999955"/>
    <n v="0"/>
    <n v="0"/>
    <d v="2023-08-07T12:58:53"/>
    <n v="4548"/>
    <n v="1"/>
    <n v="1"/>
  </r>
  <r>
    <x v="8"/>
    <s v="Health and Human Resources Secretariat"/>
    <n v="9"/>
    <s v="Health and Human Resources"/>
    <n v="9"/>
    <s v="Health and Human Resources Secretariat"/>
    <s v="Executive Branch"/>
    <n v="1"/>
    <n v="856"/>
    <s v="148001"/>
    <s v="Opioid Abatement Authority"/>
    <x v="121"/>
    <s v="02"/>
    <s v="Special"/>
    <s v="02: Special"/>
    <s v="02095"/>
    <s v="Opioid Abatement Fund"/>
    <x v="44"/>
    <s v="856.02095"/>
    <x v="0"/>
    <n v="100"/>
    <n v="0"/>
    <n v="0"/>
    <n v="0"/>
    <n v="0"/>
    <n v="0"/>
    <n v="74914654.879999995"/>
    <d v="2023-08-07T12:58:53"/>
    <n v="4549"/>
    <n v="1"/>
    <n v="1"/>
  </r>
  <r>
    <x v="8"/>
    <s v="Health and Human Resources Secretariat"/>
    <n v="9"/>
    <s v="Health and Human Resources"/>
    <n v="9"/>
    <s v="Health and Human Resources Secretariat"/>
    <s v="Executive Branch"/>
    <n v="1"/>
    <n v="856"/>
    <s v="148001"/>
    <s v="Opioid Abatement Authority"/>
    <x v="121"/>
    <s v="02"/>
    <s v="Special"/>
    <s v="02: Special"/>
    <s v="02095"/>
    <s v="Opioid Abatement Fund"/>
    <x v="44"/>
    <s v="856.02095"/>
    <x v="1"/>
    <n v="135"/>
    <n v="0"/>
    <n v="0"/>
    <n v="0"/>
    <n v="0"/>
    <n v="0"/>
    <n v="5896685"/>
    <d v="2023-08-07T12:58:53"/>
    <n v="4550"/>
    <n v="1"/>
    <n v="1"/>
  </r>
  <r>
    <x v="8"/>
    <s v="Health and Human Resources Secretariat"/>
    <n v="9"/>
    <s v="Health and Human Resources"/>
    <n v="9"/>
    <s v="Health and Human Resources Secretariat"/>
    <s v="Executive Branch"/>
    <n v="1"/>
    <n v="856"/>
    <s v="148001"/>
    <s v="Opioid Abatement Authority"/>
    <x v="121"/>
    <s v="02"/>
    <s v="Special"/>
    <s v="02: Special"/>
    <s v="02095"/>
    <s v="Opioid Abatement Fund"/>
    <x v="44"/>
    <s v="856.02095"/>
    <x v="2"/>
    <n v="200"/>
    <n v="0"/>
    <n v="0"/>
    <n v="0"/>
    <n v="0"/>
    <n v="0"/>
    <n v="914414.08999999985"/>
    <d v="2023-08-07T12:58:53"/>
    <n v="4551"/>
    <n v="1"/>
    <n v="1"/>
  </r>
  <r>
    <x v="8"/>
    <s v="Health and Human Resources Secretariat"/>
    <n v="9"/>
    <s v="Health and Human Resources"/>
    <n v="9"/>
    <s v="Health and Human Resources Secretariat"/>
    <s v="Executive Branch"/>
    <n v="1"/>
    <n v="856"/>
    <s v="148001"/>
    <s v="Opioid Abatement Authority"/>
    <x v="121"/>
    <s v="02"/>
    <s v="Special"/>
    <s v="02: Special"/>
    <s v="02095"/>
    <s v="Opioid Abatement Fund"/>
    <x v="44"/>
    <s v="856.02095"/>
    <x v="3"/>
    <n v="220"/>
    <n v="0"/>
    <n v="0"/>
    <n v="0"/>
    <n v="0"/>
    <n v="0"/>
    <n v="4982270.91"/>
    <d v="2023-08-07T12:58:53"/>
    <n v="4552"/>
    <n v="1"/>
    <n v="1"/>
  </r>
  <r>
    <x v="8"/>
    <s v="Health and Human Resources Secretariat"/>
    <n v="9"/>
    <s v="Health and Human Resources"/>
    <n v="9"/>
    <s v="Health and Human Resources Secretariat"/>
    <s v="Executive Branch"/>
    <n v="1"/>
    <n v="856"/>
    <s v="148001"/>
    <s v="Opioid Abatement Authority"/>
    <x v="121"/>
    <s v="02"/>
    <s v="Special"/>
    <s v="02: Special"/>
    <s v="02095"/>
    <s v="Opioid Abatement Fund"/>
    <x v="44"/>
    <s v="856.02095"/>
    <x v="4"/>
    <n v="500"/>
    <n v="0"/>
    <n v="0"/>
    <n v="0"/>
    <n v="0"/>
    <n v="0"/>
    <n v="1219441.97"/>
    <d v="2023-08-07T12:58:53"/>
    <n v="4553"/>
    <n v="1"/>
    <n v="1"/>
  </r>
  <r>
    <x v="9"/>
    <s v="Labor Secretariat"/>
    <n v="10"/>
    <s v="Labor"/>
    <n v="10"/>
    <s v="Labor Secretariat"/>
    <s v="Executive Branch"/>
    <n v="1"/>
    <n v="181"/>
    <s v="148200"/>
    <s v="Department of Labor and Industry"/>
    <x v="122"/>
    <s v="02"/>
    <s v="Special"/>
    <s v="02: Special"/>
    <s v="02181"/>
    <s v="DOLI Special Revenue Fund"/>
    <x v="548"/>
    <s v="181.02181"/>
    <x v="0"/>
    <n v="100"/>
    <n v="701855.90999999992"/>
    <n v="792682.22"/>
    <n v="875237.1"/>
    <n v="952423.39"/>
    <n v="1165612.26"/>
    <n v="1022242.66"/>
    <d v="2023-08-07T12:58:53"/>
    <n v="4554"/>
    <n v="1"/>
    <n v="1"/>
  </r>
  <r>
    <x v="9"/>
    <s v="Labor Secretariat"/>
    <n v="10"/>
    <s v="Labor"/>
    <n v="10"/>
    <s v="Labor Secretariat"/>
    <s v="Executive Branch"/>
    <n v="1"/>
    <n v="181"/>
    <s v="148200"/>
    <s v="Department of Labor and Industry"/>
    <x v="122"/>
    <s v="02"/>
    <s v="Special"/>
    <s v="02: Special"/>
    <s v="02181"/>
    <s v="DOLI Special Revenue Fund"/>
    <x v="548"/>
    <s v="181.02181"/>
    <x v="1"/>
    <n v="135"/>
    <n v="883219"/>
    <n v="855916"/>
    <n v="855916"/>
    <n v="885449"/>
    <n v="885449"/>
    <n v="885449"/>
    <d v="2023-08-07T12:58:53"/>
    <n v="4555"/>
    <n v="1"/>
    <n v="1"/>
  </r>
  <r>
    <x v="9"/>
    <s v="Labor Secretariat"/>
    <n v="10"/>
    <s v="Labor"/>
    <n v="10"/>
    <s v="Labor Secretariat"/>
    <s v="Executive Branch"/>
    <n v="1"/>
    <n v="181"/>
    <s v="148200"/>
    <s v="Department of Labor and Industry"/>
    <x v="122"/>
    <s v="02"/>
    <s v="Special"/>
    <s v="02: Special"/>
    <s v="02181"/>
    <s v="DOLI Special Revenue Fund"/>
    <x v="548"/>
    <s v="181.02181"/>
    <x v="2"/>
    <n v="200"/>
    <n v="597078.1100000001"/>
    <n v="612625.37"/>
    <n v="578934.03"/>
    <n v="534772.57999999996"/>
    <n v="485214.92"/>
    <n v="561974.29999999981"/>
    <d v="2023-08-07T12:58:53"/>
    <n v="4556"/>
    <n v="1"/>
    <n v="1"/>
  </r>
  <r>
    <x v="9"/>
    <s v="Labor Secretariat"/>
    <n v="10"/>
    <s v="Labor"/>
    <n v="10"/>
    <s v="Labor Secretariat"/>
    <s v="Executive Branch"/>
    <n v="1"/>
    <n v="181"/>
    <s v="148200"/>
    <s v="Department of Labor and Industry"/>
    <x v="122"/>
    <s v="02"/>
    <s v="Special"/>
    <s v="02: Special"/>
    <s v="02181"/>
    <s v="DOLI Special Revenue Fund"/>
    <x v="548"/>
    <s v="181.02181"/>
    <x v="3"/>
    <n v="220"/>
    <n v="286140.8899999999"/>
    <n v="243290.63"/>
    <n v="276981.96999999997"/>
    <n v="350676.42000000004"/>
    <n v="400234.08"/>
    <n v="323474.70000000019"/>
    <d v="2023-08-07T12:58:53"/>
    <n v="4557"/>
    <n v="1"/>
    <n v="1"/>
  </r>
  <r>
    <x v="9"/>
    <s v="Labor Secretariat"/>
    <n v="10"/>
    <s v="Labor"/>
    <n v="10"/>
    <s v="Labor Secretariat"/>
    <s v="Executive Branch"/>
    <n v="1"/>
    <n v="181"/>
    <s v="148200"/>
    <s v="Department of Labor and Industry"/>
    <x v="122"/>
    <s v="02"/>
    <s v="Special"/>
    <s v="02: Special"/>
    <s v="02181"/>
    <s v="DOLI Special Revenue Fund"/>
    <x v="548"/>
    <s v="181.02181"/>
    <x v="4"/>
    <n v="500"/>
    <n v="667940.80000000005"/>
    <n v="703451.68"/>
    <n v="661488.90999999992"/>
    <n v="611958.87"/>
    <n v="698403.79"/>
    <n v="418604.69999999995"/>
    <d v="2023-08-07T12:58:53"/>
    <n v="4558"/>
    <n v="1"/>
    <n v="1"/>
  </r>
  <r>
    <x v="9"/>
    <s v="Labor Secretariat"/>
    <n v="10"/>
    <s v="Labor"/>
    <n v="10"/>
    <s v="Labor Secretariat"/>
    <s v="Executive Branch"/>
    <n v="1"/>
    <n v="181"/>
    <s v="148200"/>
    <s v="Department of Labor and Industry"/>
    <x v="122"/>
    <s v="02"/>
    <s v="Special"/>
    <s v="02: Special"/>
    <s v="02700"/>
    <s v="Parking"/>
    <x v="1"/>
    <s v="181.02700"/>
    <x v="0"/>
    <n v="100"/>
    <n v="1421"/>
    <n v="1298.5"/>
    <n v="1592.5"/>
    <n v="1445.5"/>
    <n v="1445.5"/>
    <n v="0"/>
    <d v="2023-08-07T12:58:53"/>
    <n v="4559"/>
    <n v="1"/>
    <n v="1"/>
  </r>
  <r>
    <x v="9"/>
    <s v="Labor Secretariat"/>
    <n v="10"/>
    <s v="Labor"/>
    <n v="10"/>
    <s v="Labor Secretariat"/>
    <s v="Executive Branch"/>
    <n v="1"/>
    <n v="181"/>
    <s v="148200"/>
    <s v="Department of Labor and Industry"/>
    <x v="122"/>
    <s v="02"/>
    <s v="Special"/>
    <s v="02: Special"/>
    <s v="02800"/>
    <s v="Appropriated IDC Recoveries"/>
    <x v="23"/>
    <s v="181.02800"/>
    <x v="0"/>
    <n v="100"/>
    <n v="1084290.1399999999"/>
    <n v="1258353.6100000001"/>
    <n v="1488485.04"/>
    <n v="1724776.76"/>
    <n v="2387015.62"/>
    <n v="2611241.4500000002"/>
    <d v="2023-08-07T12:58:53"/>
    <n v="4560"/>
    <n v="1"/>
    <n v="1"/>
  </r>
  <r>
    <x v="9"/>
    <s v="Labor Secretariat"/>
    <n v="10"/>
    <s v="Labor"/>
    <n v="10"/>
    <s v="Labor Secretariat"/>
    <s v="Executive Branch"/>
    <n v="1"/>
    <n v="181"/>
    <s v="148200"/>
    <s v="Department of Labor and Industry"/>
    <x v="122"/>
    <s v="02"/>
    <s v="Special"/>
    <s v="02: Special"/>
    <s v="02800"/>
    <s v="Appropriated IDC Recoveries"/>
    <x v="23"/>
    <s v="181.02800"/>
    <x v="1"/>
    <n v="135"/>
    <n v="841878"/>
    <n v="915759"/>
    <n v="915759"/>
    <n v="1088833"/>
    <n v="1088833"/>
    <n v="1101450"/>
    <d v="2023-08-07T12:58:53"/>
    <n v="4561"/>
    <n v="1"/>
    <n v="1"/>
  </r>
  <r>
    <x v="9"/>
    <s v="Labor Secretariat"/>
    <n v="10"/>
    <s v="Labor"/>
    <n v="10"/>
    <s v="Labor Secretariat"/>
    <s v="Executive Branch"/>
    <n v="1"/>
    <n v="181"/>
    <s v="148200"/>
    <s v="Department of Labor and Industry"/>
    <x v="122"/>
    <s v="02"/>
    <s v="Special"/>
    <s v="02: Special"/>
    <s v="02800"/>
    <s v="Appropriated IDC Recoveries"/>
    <x v="23"/>
    <s v="181.02800"/>
    <x v="2"/>
    <n v="200"/>
    <n v="518644.28000000009"/>
    <n v="411247.12"/>
    <n v="428642.91000000003"/>
    <n v="472064.94000000006"/>
    <n v="88291.26999999999"/>
    <n v="527462.80000000005"/>
    <d v="2023-08-07T12:58:53"/>
    <n v="4562"/>
    <n v="1"/>
    <n v="1"/>
  </r>
  <r>
    <x v="9"/>
    <s v="Labor Secretariat"/>
    <n v="10"/>
    <s v="Labor"/>
    <n v="10"/>
    <s v="Labor Secretariat"/>
    <s v="Executive Branch"/>
    <n v="1"/>
    <n v="181"/>
    <s v="148200"/>
    <s v="Department of Labor and Industry"/>
    <x v="122"/>
    <s v="02"/>
    <s v="Special"/>
    <s v="02: Special"/>
    <s v="02800"/>
    <s v="Appropriated IDC Recoveries"/>
    <x v="23"/>
    <s v="181.02800"/>
    <x v="3"/>
    <n v="220"/>
    <n v="323233.71999999991"/>
    <n v="504511.88"/>
    <n v="487116.08999999997"/>
    <n v="616768.05999999994"/>
    <n v="1000541.73"/>
    <n v="573987.19999999995"/>
    <d v="2023-08-07T12:58:53"/>
    <n v="4563"/>
    <n v="1"/>
    <n v="1"/>
  </r>
  <r>
    <x v="9"/>
    <s v="Labor Secretariat"/>
    <n v="10"/>
    <s v="Labor"/>
    <n v="10"/>
    <s v="Labor Secretariat"/>
    <s v="Executive Branch"/>
    <n v="1"/>
    <n v="181"/>
    <s v="148200"/>
    <s v="Department of Labor and Industry"/>
    <x v="122"/>
    <s v="02"/>
    <s v="Special"/>
    <s v="02: Special"/>
    <s v="02800"/>
    <s v="Appropriated IDC Recoveries"/>
    <x v="23"/>
    <s v="181.02800"/>
    <x v="4"/>
    <n v="500"/>
    <n v="613589.09"/>
    <n v="592714.59"/>
    <n v="666178.34"/>
    <n v="708356.66"/>
    <n v="750530.13"/>
    <n v="751688.63"/>
    <d v="2023-08-07T12:58:53"/>
    <n v="4564"/>
    <n v="1"/>
    <n v="1"/>
  </r>
  <r>
    <x v="9"/>
    <s v="Labor Secretariat"/>
    <n v="10"/>
    <s v="Labor"/>
    <n v="10"/>
    <s v="Labor Secretariat"/>
    <s v="Executive Branch"/>
    <n v="1"/>
    <n v="181"/>
    <s v="148200"/>
    <s v="Department of Labor and Industry"/>
    <x v="122"/>
    <s v="10"/>
    <s v="Federal Trust"/>
    <s v="10: Federal Trust"/>
    <s v="10000"/>
    <s v="Federal Trust"/>
    <x v="6"/>
    <s v="181.10000"/>
    <x v="0"/>
    <n v="100"/>
    <n v="156842.51999999999"/>
    <n v="146678.18"/>
    <n v="189986.25999999998"/>
    <n v="197348.41999999998"/>
    <n v="111739.81"/>
    <n v="2874.58"/>
    <d v="2023-08-07T12:58:53"/>
    <n v="4565"/>
    <n v="1"/>
    <n v="1"/>
  </r>
  <r>
    <x v="9"/>
    <s v="Labor Secretariat"/>
    <n v="10"/>
    <s v="Labor"/>
    <n v="10"/>
    <s v="Labor Secretariat"/>
    <s v="Executive Branch"/>
    <n v="1"/>
    <n v="181"/>
    <s v="148200"/>
    <s v="Department of Labor and Industry"/>
    <x v="122"/>
    <s v="10"/>
    <s v="Federal Trust"/>
    <s v="10: Federal Trust"/>
    <s v="10000"/>
    <s v="Federal Trust"/>
    <x v="6"/>
    <s v="181.10000"/>
    <x v="1"/>
    <n v="135"/>
    <n v="5597000"/>
    <n v="5438150"/>
    <n v="5995085"/>
    <n v="6114437"/>
    <n v="6114437"/>
    <n v="6712031.54"/>
    <d v="2023-08-07T12:58:53"/>
    <n v="4566"/>
    <n v="1"/>
    <n v="1"/>
  </r>
  <r>
    <x v="9"/>
    <s v="Labor Secretariat"/>
    <n v="10"/>
    <s v="Labor"/>
    <n v="10"/>
    <s v="Labor Secretariat"/>
    <s v="Executive Branch"/>
    <n v="1"/>
    <n v="181"/>
    <s v="148200"/>
    <s v="Department of Labor and Industry"/>
    <x v="122"/>
    <s v="10"/>
    <s v="Federal Trust"/>
    <s v="10: Federal Trust"/>
    <s v="10000"/>
    <s v="Federal Trust"/>
    <x v="6"/>
    <s v="181.10000"/>
    <x v="2"/>
    <n v="200"/>
    <n v="5236710.7400000021"/>
    <n v="5319981.5799999973"/>
    <n v="5545491.9199999981"/>
    <n v="5880137.8399999961"/>
    <n v="6106908.6099999994"/>
    <n v="6494065.2299999977"/>
    <d v="2023-08-07T12:58:53"/>
    <n v="4567"/>
    <n v="1"/>
    <n v="1"/>
  </r>
  <r>
    <x v="9"/>
    <s v="Labor Secretariat"/>
    <n v="10"/>
    <s v="Labor"/>
    <n v="10"/>
    <s v="Labor Secretariat"/>
    <s v="Executive Branch"/>
    <n v="1"/>
    <n v="181"/>
    <s v="148200"/>
    <s v="Department of Labor and Industry"/>
    <x v="122"/>
    <s v="10"/>
    <s v="Federal Trust"/>
    <s v="10: Federal Trust"/>
    <s v="10000"/>
    <s v="Federal Trust"/>
    <x v="6"/>
    <s v="181.10000"/>
    <x v="3"/>
    <n v="220"/>
    <n v="360289.25999999791"/>
    <n v="118168.42000000272"/>
    <n v="449593.08000000194"/>
    <n v="234299.16000000387"/>
    <n v="7528.390000000596"/>
    <n v="217966.31000000238"/>
    <d v="2023-08-07T12:58:53"/>
    <n v="4568"/>
    <n v="1"/>
    <n v="1"/>
  </r>
  <r>
    <x v="9"/>
    <s v="Labor Secretariat"/>
    <n v="10"/>
    <s v="Labor"/>
    <n v="10"/>
    <s v="Labor Secretariat"/>
    <s v="Executive Branch"/>
    <n v="1"/>
    <n v="181"/>
    <s v="148200"/>
    <s v="Department of Labor and Industry"/>
    <x v="122"/>
    <s v="10"/>
    <s v="Federal Trust"/>
    <s v="10: Federal Trust"/>
    <s v="10000"/>
    <s v="Federal Trust"/>
    <x v="6"/>
    <s v="181.10000"/>
    <x v="4"/>
    <n v="500"/>
    <n v="5210805.33"/>
    <n v="5309817.24"/>
    <n v="5588800"/>
    <n v="5887500"/>
    <n v="6021300"/>
    <n v="6385200"/>
    <d v="2023-08-07T12:58:53"/>
    <n v="4569"/>
    <n v="1"/>
    <n v="1"/>
  </r>
  <r>
    <x v="9"/>
    <s v="Labor Secretariat"/>
    <n v="10"/>
    <s v="Labor"/>
    <n v="10"/>
    <s v="Labor Secretariat"/>
    <s v="Executive Branch"/>
    <n v="1"/>
    <n v="222"/>
    <s v="148300"/>
    <s v="Department of Professional and Occupational Regulation"/>
    <x v="123"/>
    <s v="02"/>
    <s v="Special"/>
    <s v="02: Special"/>
    <s v="02222"/>
    <s v="DPOR Special Revenue Fund"/>
    <x v="549"/>
    <s v="222.02222"/>
    <x v="0"/>
    <n v="100"/>
    <n v="206786.43"/>
    <n v="147307.73000000001"/>
    <n v="197516.01"/>
    <n v="82893.8"/>
    <n v="165085.67000000001"/>
    <n v="192711.3"/>
    <d v="2023-08-07T12:58:53"/>
    <n v="4570"/>
    <n v="1"/>
    <n v="1"/>
  </r>
  <r>
    <x v="9"/>
    <s v="Labor Secretariat"/>
    <n v="10"/>
    <s v="Labor"/>
    <n v="10"/>
    <s v="Labor Secretariat"/>
    <s v="Executive Branch"/>
    <n v="1"/>
    <n v="222"/>
    <s v="148300"/>
    <s v="Department of Professional and Occupational Regulation"/>
    <x v="123"/>
    <s v="02"/>
    <s v="Special"/>
    <s v="02: Special"/>
    <s v="02222"/>
    <s v="DPOR Special Revenue Fund"/>
    <x v="549"/>
    <s v="222.02222"/>
    <x v="1"/>
    <n v="135"/>
    <n v="289814"/>
    <n v="296629"/>
    <n v="296629"/>
    <n v="296629"/>
    <n v="296629"/>
    <n v="296589"/>
    <d v="2023-08-07T12:58:53"/>
    <n v="4571"/>
    <n v="1"/>
    <n v="1"/>
  </r>
  <r>
    <x v="9"/>
    <s v="Labor Secretariat"/>
    <n v="10"/>
    <s v="Labor"/>
    <n v="10"/>
    <s v="Labor Secretariat"/>
    <s v="Executive Branch"/>
    <n v="1"/>
    <n v="222"/>
    <s v="148300"/>
    <s v="Department of Professional and Occupational Regulation"/>
    <x v="123"/>
    <s v="02"/>
    <s v="Special"/>
    <s v="02: Special"/>
    <s v="02222"/>
    <s v="DPOR Special Revenue Fund"/>
    <x v="549"/>
    <s v="222.02222"/>
    <x v="2"/>
    <n v="200"/>
    <n v="198335.55000000002"/>
    <n v="243587.02999999997"/>
    <n v="235909.66999999998"/>
    <n v="121490.51"/>
    <n v="90453.200000000012"/>
    <n v="184612.15000000002"/>
    <d v="2023-08-07T12:58:53"/>
    <n v="4572"/>
    <n v="1"/>
    <n v="1"/>
  </r>
  <r>
    <x v="9"/>
    <s v="Labor Secretariat"/>
    <n v="10"/>
    <s v="Labor"/>
    <n v="10"/>
    <s v="Labor Secretariat"/>
    <s v="Executive Branch"/>
    <n v="1"/>
    <n v="222"/>
    <s v="148300"/>
    <s v="Department of Professional and Occupational Regulation"/>
    <x v="123"/>
    <s v="02"/>
    <s v="Special"/>
    <s v="02: Special"/>
    <s v="02222"/>
    <s v="DPOR Special Revenue Fund"/>
    <x v="549"/>
    <s v="222.02222"/>
    <x v="3"/>
    <n v="220"/>
    <n v="91478.449999999983"/>
    <n v="53041.97000000003"/>
    <n v="60719.330000000016"/>
    <n v="175138.49"/>
    <n v="206175.8"/>
    <n v="111976.84999999998"/>
    <d v="2023-08-07T12:58:53"/>
    <n v="4573"/>
    <n v="1"/>
    <n v="1"/>
  </r>
  <r>
    <x v="9"/>
    <s v="Labor Secretariat"/>
    <n v="10"/>
    <s v="Labor"/>
    <n v="10"/>
    <s v="Labor Secretariat"/>
    <s v="Executive Branch"/>
    <n v="1"/>
    <n v="222"/>
    <s v="148300"/>
    <s v="Department of Professional and Occupational Regulation"/>
    <x v="123"/>
    <s v="02"/>
    <s v="Special"/>
    <s v="02: Special"/>
    <s v="02222"/>
    <s v="DPOR Special Revenue Fund"/>
    <x v="549"/>
    <s v="222.02222"/>
    <x v="4"/>
    <n v="500"/>
    <n v="321287.26"/>
    <n v="184108.33000000002"/>
    <n v="286117.95"/>
    <n v="6868.3"/>
    <n v="172645.07"/>
    <n v="212237.78"/>
    <d v="2023-08-07T12:58:53"/>
    <n v="4574"/>
    <n v="1"/>
    <n v="1"/>
  </r>
  <r>
    <x v="9"/>
    <s v="Labor Secretariat"/>
    <n v="10"/>
    <s v="Labor"/>
    <n v="10"/>
    <s v="Labor Secretariat"/>
    <s v="Executive Branch"/>
    <n v="1"/>
    <n v="222"/>
    <s v="148300"/>
    <s v="Department of Professional and Occupational Regulation"/>
    <x v="123"/>
    <s v="02"/>
    <s v="Special"/>
    <s v="02: Special"/>
    <s v="02590"/>
    <s v="Common Interest Community Mgmt"/>
    <x v="550"/>
    <s v="222.02590"/>
    <x v="0"/>
    <n v="100"/>
    <n v="3380107.7899999996"/>
    <n v="3604110.85"/>
    <n v="3176530.6199999996"/>
    <n v="2992813.85"/>
    <n v="2700223.74"/>
    <n v="2484095.2400000002"/>
    <d v="2023-08-07T12:58:53"/>
    <n v="4575"/>
    <n v="1"/>
    <n v="1"/>
  </r>
  <r>
    <x v="9"/>
    <s v="Labor Secretariat"/>
    <n v="10"/>
    <s v="Labor"/>
    <n v="10"/>
    <s v="Labor Secretariat"/>
    <s v="Executive Branch"/>
    <n v="1"/>
    <n v="222"/>
    <s v="148300"/>
    <s v="Department of Professional and Occupational Regulation"/>
    <x v="123"/>
    <s v="02"/>
    <s v="Special"/>
    <s v="02: Special"/>
    <s v="02590"/>
    <s v="Common Interest Community Mgmt"/>
    <x v="550"/>
    <s v="222.02590"/>
    <x v="1"/>
    <n v="135"/>
    <n v="1006453"/>
    <n v="1031781"/>
    <n v="1031781"/>
    <n v="1031781"/>
    <n v="1031781"/>
    <n v="1031821"/>
    <d v="2023-08-07T12:58:53"/>
    <n v="4576"/>
    <n v="1"/>
    <n v="1"/>
  </r>
  <r>
    <x v="9"/>
    <s v="Labor Secretariat"/>
    <n v="10"/>
    <s v="Labor"/>
    <n v="10"/>
    <s v="Labor Secretariat"/>
    <s v="Executive Branch"/>
    <n v="1"/>
    <n v="222"/>
    <s v="148300"/>
    <s v="Department of Professional and Occupational Regulation"/>
    <x v="123"/>
    <s v="02"/>
    <s v="Special"/>
    <s v="02: Special"/>
    <s v="02590"/>
    <s v="Common Interest Community Mgmt"/>
    <x v="550"/>
    <s v="222.02590"/>
    <x v="2"/>
    <n v="200"/>
    <n v="754837.57000000018"/>
    <n v="782273.7100000002"/>
    <n v="765617.9"/>
    <n v="787074.03999999992"/>
    <n v="777153.95000000007"/>
    <n v="863098.21000000008"/>
    <d v="2023-08-07T12:58:53"/>
    <n v="4577"/>
    <n v="1"/>
    <n v="1"/>
  </r>
  <r>
    <x v="9"/>
    <s v="Labor Secretariat"/>
    <n v="10"/>
    <s v="Labor"/>
    <n v="10"/>
    <s v="Labor Secretariat"/>
    <s v="Executive Branch"/>
    <n v="1"/>
    <n v="222"/>
    <s v="148300"/>
    <s v="Department of Professional and Occupational Regulation"/>
    <x v="123"/>
    <s v="02"/>
    <s v="Special"/>
    <s v="02: Special"/>
    <s v="02590"/>
    <s v="Common Interest Community Mgmt"/>
    <x v="550"/>
    <s v="222.02590"/>
    <x v="3"/>
    <n v="220"/>
    <n v="251615.42999999982"/>
    <n v="249507.2899999998"/>
    <n v="266163.09999999998"/>
    <n v="244706.96000000008"/>
    <n v="254627.04999999993"/>
    <n v="168722.78999999992"/>
    <d v="2023-08-07T12:58:53"/>
    <n v="4578"/>
    <n v="1"/>
    <n v="1"/>
  </r>
  <r>
    <x v="9"/>
    <s v="Labor Secretariat"/>
    <n v="10"/>
    <s v="Labor"/>
    <n v="10"/>
    <s v="Labor Secretariat"/>
    <s v="Executive Branch"/>
    <n v="1"/>
    <n v="222"/>
    <s v="148300"/>
    <s v="Department of Professional and Occupational Regulation"/>
    <x v="123"/>
    <s v="02"/>
    <s v="Special"/>
    <s v="02: Special"/>
    <s v="02590"/>
    <s v="Common Interest Community Mgmt"/>
    <x v="550"/>
    <s v="222.02590"/>
    <x v="4"/>
    <n v="500"/>
    <n v="973095.53999999992"/>
    <n v="1014789.77"/>
    <n v="346550.67000000004"/>
    <n v="608380.27"/>
    <n v="489586.83999999997"/>
    <n v="651384.71"/>
    <d v="2023-08-07T12:58:53"/>
    <n v="4579"/>
    <n v="1"/>
    <n v="1"/>
  </r>
  <r>
    <x v="9"/>
    <s v="Labor Secretariat"/>
    <n v="10"/>
    <s v="Labor"/>
    <n v="10"/>
    <s v="Labor Secretariat"/>
    <s v="Executive Branch"/>
    <n v="1"/>
    <n v="222"/>
    <s v="148300"/>
    <s v="Department of Professional and Occupational Regulation"/>
    <x v="123"/>
    <s v="07"/>
    <s v="Trust And Agency"/>
    <s v="07: Trust And Agency"/>
    <s v="07020"/>
    <s v="Literary Fund"/>
    <x v="49"/>
    <s v="222.07020"/>
    <x v="4"/>
    <n v="500"/>
    <n v="762473.05999999994"/>
    <n v="730394.95"/>
    <n v="474665.87"/>
    <n v="1049420.99"/>
    <n v="663071.56999999995"/>
    <n v="634226.86"/>
    <d v="2023-08-07T12:58:53"/>
    <n v="4580"/>
    <n v="1"/>
    <n v="1"/>
  </r>
  <r>
    <x v="9"/>
    <s v="Labor Secretariat"/>
    <n v="10"/>
    <s v="Labor"/>
    <n v="10"/>
    <s v="Labor Secretariat"/>
    <s v="Executive Branch"/>
    <n v="1"/>
    <n v="222"/>
    <s v="148300"/>
    <s v="Department of Professional and Occupational Regulation"/>
    <x v="123"/>
    <s v="09"/>
    <s v="Dedicated Special Revenue"/>
    <s v="09: Dedicated Special Revenue"/>
    <s v="09222"/>
    <s v="DPOR Dedicated Spec Rev Fund"/>
    <x v="551"/>
    <s v="222.09222"/>
    <x v="0"/>
    <n v="100"/>
    <n v="23596978.68"/>
    <n v="20539925.260000002"/>
    <n v="18886337.080000002"/>
    <n v="19523409.419999998"/>
    <n v="18582117.129999999"/>
    <n v="16578848.960000001"/>
    <d v="2023-08-07T12:58:53"/>
    <n v="4581"/>
    <n v="1"/>
    <n v="1"/>
  </r>
  <r>
    <x v="9"/>
    <s v="Labor Secretariat"/>
    <n v="10"/>
    <s v="Labor"/>
    <n v="10"/>
    <s v="Labor Secretariat"/>
    <s v="Executive Branch"/>
    <n v="1"/>
    <n v="222"/>
    <s v="148300"/>
    <s v="Department of Professional and Occupational Regulation"/>
    <x v="123"/>
    <s v="09"/>
    <s v="Dedicated Special Revenue"/>
    <s v="09: Dedicated Special Revenue"/>
    <s v="09222"/>
    <s v="DPOR Dedicated Spec Rev Fund"/>
    <x v="551"/>
    <s v="222.09222"/>
    <x v="1"/>
    <n v="135"/>
    <n v="21764882"/>
    <n v="22291028"/>
    <n v="22291028"/>
    <n v="23364615"/>
    <n v="23362607"/>
    <n v="24141603"/>
    <d v="2023-08-07T12:58:53"/>
    <n v="4582"/>
    <n v="1"/>
    <n v="1"/>
  </r>
  <r>
    <x v="9"/>
    <s v="Labor Secretariat"/>
    <n v="10"/>
    <s v="Labor"/>
    <n v="10"/>
    <s v="Labor Secretariat"/>
    <s v="Executive Branch"/>
    <n v="1"/>
    <n v="222"/>
    <s v="148300"/>
    <s v="Department of Professional and Occupational Regulation"/>
    <x v="123"/>
    <s v="09"/>
    <s v="Dedicated Special Revenue"/>
    <s v="09: Dedicated Special Revenue"/>
    <s v="09222"/>
    <s v="DPOR Dedicated Spec Rev Fund"/>
    <x v="551"/>
    <s v="222.09222"/>
    <x v="2"/>
    <n v="200"/>
    <n v="19650619.920000013"/>
    <n v="20347651.460000001"/>
    <n v="20082298.390000023"/>
    <n v="19108755.010000005"/>
    <n v="20577685.449999992"/>
    <n v="21844932.959999997"/>
    <d v="2023-08-07T12:58:53"/>
    <n v="4583"/>
    <n v="1"/>
    <n v="1"/>
  </r>
  <r>
    <x v="9"/>
    <s v="Labor Secretariat"/>
    <n v="10"/>
    <s v="Labor"/>
    <n v="10"/>
    <s v="Labor Secretariat"/>
    <s v="Executive Branch"/>
    <n v="1"/>
    <n v="222"/>
    <s v="148300"/>
    <s v="Department of Professional and Occupational Regulation"/>
    <x v="123"/>
    <s v="09"/>
    <s v="Dedicated Special Revenue"/>
    <s v="09: Dedicated Special Revenue"/>
    <s v="09222"/>
    <s v="DPOR Dedicated Spec Rev Fund"/>
    <x v="551"/>
    <s v="222.09222"/>
    <x v="3"/>
    <n v="220"/>
    <n v="2114262.079999987"/>
    <n v="1943376.5399999991"/>
    <n v="2208729.6099999771"/>
    <n v="4255859.9899999946"/>
    <n v="2784921.5500000082"/>
    <n v="2296670.0400000028"/>
    <d v="2023-08-07T12:58:53"/>
    <n v="4584"/>
    <n v="1"/>
    <n v="1"/>
  </r>
  <r>
    <x v="9"/>
    <s v="Labor Secretariat"/>
    <n v="10"/>
    <s v="Labor"/>
    <n v="10"/>
    <s v="Labor Secretariat"/>
    <s v="Executive Branch"/>
    <n v="1"/>
    <n v="222"/>
    <s v="148300"/>
    <s v="Department of Professional and Occupational Regulation"/>
    <x v="123"/>
    <s v="09"/>
    <s v="Dedicated Special Revenue"/>
    <s v="09: Dedicated Special Revenue"/>
    <s v="09222"/>
    <s v="DPOR Dedicated Spec Rev Fund"/>
    <x v="551"/>
    <s v="222.09222"/>
    <x v="4"/>
    <n v="500"/>
    <n v="16928763.09"/>
    <n v="17290598.039999999"/>
    <n v="18428710.210000001"/>
    <n v="19745827.350000001"/>
    <n v="19636393.160000004"/>
    <n v="19837964.789999995"/>
    <d v="2023-08-07T12:58:53"/>
    <n v="4585"/>
    <n v="1"/>
    <n v="1"/>
  </r>
  <r>
    <x v="9"/>
    <s v="Labor Secretariat"/>
    <n v="10"/>
    <s v="Labor"/>
    <n v="10"/>
    <s v="Labor Secretariat"/>
    <s v="Executive Branch"/>
    <n v="1"/>
    <n v="222"/>
    <s v="148300"/>
    <s v="Department of Professional and Occupational Regulation"/>
    <x v="123"/>
    <s v="10"/>
    <s v="Federal Trust"/>
    <s v="10: Federal Trust"/>
    <s v="10000"/>
    <s v="Federal Trust"/>
    <x v="6"/>
    <s v="222.10000"/>
    <x v="0"/>
    <n v="100"/>
    <n v="201823.25"/>
    <n v="101176.79"/>
    <n v="5301.1"/>
    <n v="0"/>
    <n v="3121.03"/>
    <n v="0"/>
    <d v="2023-08-07T12:58:53"/>
    <n v="4586"/>
    <n v="1"/>
    <n v="1"/>
  </r>
  <r>
    <x v="9"/>
    <s v="Labor Secretariat"/>
    <n v="10"/>
    <s v="Labor"/>
    <n v="10"/>
    <s v="Labor Secretariat"/>
    <s v="Executive Branch"/>
    <n v="1"/>
    <n v="222"/>
    <s v="148300"/>
    <s v="Department of Professional and Occupational Regulation"/>
    <x v="123"/>
    <s v="10"/>
    <s v="Federal Trust"/>
    <s v="10: Federal Trust"/>
    <s v="10000"/>
    <s v="Federal Trust"/>
    <x v="6"/>
    <s v="222.10000"/>
    <x v="1"/>
    <n v="135"/>
    <n v="335000"/>
    <n v="335000"/>
    <n v="335000"/>
    <n v="340301.1"/>
    <n v="478439"/>
    <n v="550000"/>
    <d v="2023-08-07T12:58:53"/>
    <n v="4587"/>
    <n v="1"/>
    <n v="1"/>
  </r>
  <r>
    <x v="9"/>
    <s v="Labor Secretariat"/>
    <n v="10"/>
    <s v="Labor"/>
    <n v="10"/>
    <s v="Labor Secretariat"/>
    <s v="Executive Branch"/>
    <n v="1"/>
    <n v="222"/>
    <s v="148300"/>
    <s v="Department of Professional and Occupational Regulation"/>
    <x v="123"/>
    <s v="10"/>
    <s v="Federal Trust"/>
    <s v="10: Federal Trust"/>
    <s v="10000"/>
    <s v="Federal Trust"/>
    <x v="6"/>
    <s v="222.10000"/>
    <x v="2"/>
    <n v="200"/>
    <n v="282000.86000000004"/>
    <n v="319917.45999999996"/>
    <n v="327258.94"/>
    <n v="338671.86"/>
    <n v="478416.19"/>
    <n v="404171.89"/>
    <d v="2023-08-07T12:58:53"/>
    <n v="4588"/>
    <n v="1"/>
    <n v="1"/>
  </r>
  <r>
    <x v="9"/>
    <s v="Labor Secretariat"/>
    <n v="10"/>
    <s v="Labor"/>
    <n v="10"/>
    <s v="Labor Secretariat"/>
    <s v="Executive Branch"/>
    <n v="1"/>
    <n v="222"/>
    <s v="148300"/>
    <s v="Department of Professional and Occupational Regulation"/>
    <x v="123"/>
    <s v="10"/>
    <s v="Federal Trust"/>
    <s v="10: Federal Trust"/>
    <s v="10000"/>
    <s v="Federal Trust"/>
    <x v="6"/>
    <s v="222.10000"/>
    <x v="3"/>
    <n v="220"/>
    <n v="52999.139999999956"/>
    <n v="15082.540000000037"/>
    <n v="7741.0599999999977"/>
    <n v="1629.2399999999907"/>
    <n v="22.809999999997672"/>
    <n v="145828.10999999999"/>
    <d v="2023-08-07T12:58:53"/>
    <n v="4589"/>
    <n v="1"/>
    <n v="1"/>
  </r>
  <r>
    <x v="9"/>
    <s v="Labor Secretariat"/>
    <n v="10"/>
    <s v="Labor"/>
    <n v="10"/>
    <s v="Labor Secretariat"/>
    <s v="Executive Branch"/>
    <n v="1"/>
    <n v="222"/>
    <s v="148300"/>
    <s v="Department of Professional and Occupational Regulation"/>
    <x v="123"/>
    <s v="10"/>
    <s v="Federal Trust"/>
    <s v="10: Federal Trust"/>
    <s v="10000"/>
    <s v="Federal Trust"/>
    <x v="6"/>
    <s v="222.10000"/>
    <x v="4"/>
    <n v="500"/>
    <n v="350900.85"/>
    <n v="219271"/>
    <n v="231383.25"/>
    <n v="333370.76"/>
    <n v="481537.22"/>
    <n v="401050.86"/>
    <d v="2023-08-07T12:58:53"/>
    <n v="4590"/>
    <n v="1"/>
    <n v="1"/>
  </r>
  <r>
    <x v="9"/>
    <s v="Labor Secretariat"/>
    <n v="10"/>
    <s v="Labor"/>
    <n v="10"/>
    <s v="Labor Secretariat"/>
    <s v="Executive Branch"/>
    <n v="1"/>
    <n v="182"/>
    <s v="148400"/>
    <s v="Virginia Employment Commission"/>
    <x v="124"/>
    <s v="02"/>
    <s v="Special"/>
    <s v="02: Special"/>
    <s v="02182"/>
    <s v="VEC Special Revenue Fund"/>
    <x v="552"/>
    <s v="182.02182"/>
    <x v="0"/>
    <n v="100"/>
    <n v="3983462.69"/>
    <n v="2632969.4299999997"/>
    <n v="1182995.5999999999"/>
    <n v="7933575.7500000009"/>
    <n v="10985847.430000002"/>
    <n v="2557798.5100000002"/>
    <d v="2023-08-07T12:58:53"/>
    <n v="4591"/>
    <n v="1"/>
    <n v="1"/>
  </r>
  <r>
    <x v="9"/>
    <s v="Labor Secretariat"/>
    <n v="10"/>
    <s v="Labor"/>
    <n v="10"/>
    <s v="Labor Secretariat"/>
    <s v="Executive Branch"/>
    <n v="1"/>
    <n v="182"/>
    <s v="148400"/>
    <s v="Virginia Employment Commission"/>
    <x v="124"/>
    <s v="02"/>
    <s v="Special"/>
    <s v="02: Special"/>
    <s v="02182"/>
    <s v="VEC Special Revenue Fund"/>
    <x v="552"/>
    <s v="182.02182"/>
    <x v="1"/>
    <n v="135"/>
    <n v="7709961"/>
    <n v="6547987"/>
    <n v="9547987"/>
    <n v="9471331"/>
    <n v="9471331"/>
    <n v="15077856"/>
    <d v="2023-08-07T12:58:53"/>
    <n v="4592"/>
    <n v="1"/>
    <n v="1"/>
  </r>
  <r>
    <x v="9"/>
    <s v="Labor Secretariat"/>
    <n v="10"/>
    <s v="Labor"/>
    <n v="10"/>
    <s v="Labor Secretariat"/>
    <s v="Executive Branch"/>
    <n v="1"/>
    <n v="182"/>
    <s v="148400"/>
    <s v="Virginia Employment Commission"/>
    <x v="124"/>
    <s v="02"/>
    <s v="Special"/>
    <s v="02: Special"/>
    <s v="02182"/>
    <s v="VEC Special Revenue Fund"/>
    <x v="552"/>
    <s v="182.02182"/>
    <x v="5"/>
    <n v="137"/>
    <n v="5087349"/>
    <n v="5226113"/>
    <n v="5226114.49"/>
    <n v="5224228.7699999996"/>
    <n v="5133725.7699999996"/>
    <n v="5133725.7699999996"/>
    <d v="2023-08-07T12:58:53"/>
    <n v="4593"/>
    <n v="1"/>
    <n v="1"/>
  </r>
  <r>
    <x v="9"/>
    <s v="Labor Secretariat"/>
    <n v="10"/>
    <s v="Labor"/>
    <n v="10"/>
    <s v="Labor Secretariat"/>
    <s v="Executive Branch"/>
    <n v="1"/>
    <n v="182"/>
    <s v="148400"/>
    <s v="Virginia Employment Commission"/>
    <x v="124"/>
    <s v="02"/>
    <s v="Special"/>
    <m/>
    <s v="02182"/>
    <s v="VEC Special Revenue Fund"/>
    <x v="552"/>
    <s v="182.02182"/>
    <x v="5"/>
    <n v="137"/>
    <n v="175000"/>
    <n v="0"/>
    <n v="0"/>
    <n v="0"/>
    <n v="0"/>
    <n v="0"/>
    <d v="2023-08-07T12:58:53"/>
    <n v="4594"/>
    <n v="1"/>
    <n v="1"/>
  </r>
  <r>
    <x v="9"/>
    <s v="Labor Secretariat"/>
    <n v="10"/>
    <s v="Labor"/>
    <n v="10"/>
    <s v="Labor Secretariat"/>
    <s v="Executive Branch"/>
    <n v="1"/>
    <n v="182"/>
    <s v="148400"/>
    <s v="Virginia Employment Commission"/>
    <x v="124"/>
    <s v="02"/>
    <s v="Special"/>
    <s v="02: Special"/>
    <s v="02182"/>
    <s v="VEC Special Revenue Fund"/>
    <x v="552"/>
    <s v="182.02182"/>
    <x v="2"/>
    <n v="200"/>
    <n v="7519722.1699999962"/>
    <n v="6101651.7400000012"/>
    <n v="6276399.0599999968"/>
    <n v="2757099.3499999992"/>
    <n v="4046912.87"/>
    <n v="15077856.000000002"/>
    <d v="2023-08-07T12:58:53"/>
    <n v="4595"/>
    <n v="1"/>
    <n v="1"/>
  </r>
  <r>
    <x v="9"/>
    <s v="Labor Secretariat"/>
    <n v="10"/>
    <s v="Labor"/>
    <n v="10"/>
    <s v="Labor Secretariat"/>
    <s v="Executive Branch"/>
    <n v="1"/>
    <n v="182"/>
    <s v="148400"/>
    <s v="Virginia Employment Commission"/>
    <x v="124"/>
    <s v="02"/>
    <s v="Special"/>
    <s v="02: Special"/>
    <s v="02182"/>
    <s v="VEC Special Revenue Fund"/>
    <x v="552"/>
    <s v="182.02182"/>
    <x v="7"/>
    <n v="205"/>
    <n v="36235.67"/>
    <n v="0"/>
    <n v="1885.72"/>
    <n v="90503"/>
    <n v="0"/>
    <n v="0"/>
    <d v="2023-08-07T12:58:53"/>
    <n v="4596"/>
    <n v="1"/>
    <n v="1"/>
  </r>
  <r>
    <x v="9"/>
    <s v="Labor Secretariat"/>
    <n v="10"/>
    <s v="Labor"/>
    <n v="10"/>
    <s v="Labor Secretariat"/>
    <s v="Executive Branch"/>
    <n v="1"/>
    <n v="182"/>
    <s v="148400"/>
    <s v="Virginia Employment Commission"/>
    <x v="124"/>
    <s v="02"/>
    <s v="Special"/>
    <s v="02: Special"/>
    <s v="02182"/>
    <s v="VEC Special Revenue Fund"/>
    <x v="552"/>
    <s v="182.02182"/>
    <x v="3"/>
    <n v="220"/>
    <n v="190238.8300000038"/>
    <n v="446335.25999999885"/>
    <n v="3271587.9400000032"/>
    <n v="6714231.6500000004"/>
    <n v="5424418.1299999999"/>
    <n v="-1.862645149230957E-9"/>
    <d v="2023-08-07T12:58:53"/>
    <n v="4597"/>
    <n v="1"/>
    <n v="1"/>
  </r>
  <r>
    <x v="9"/>
    <s v="Labor Secretariat"/>
    <n v="10"/>
    <s v="Labor"/>
    <n v="10"/>
    <s v="Labor Secretariat"/>
    <s v="Executive Branch"/>
    <n v="1"/>
    <n v="182"/>
    <s v="148400"/>
    <s v="Virginia Employment Commission"/>
    <x v="124"/>
    <s v="02"/>
    <s v="Special"/>
    <s v="02: Special"/>
    <s v="02182"/>
    <s v="VEC Special Revenue Fund"/>
    <x v="552"/>
    <s v="182.02182"/>
    <x v="6"/>
    <n v="222"/>
    <n v="5051113.33"/>
    <n v="5226113"/>
    <n v="5224228.7700000005"/>
    <n v="5133725.7699999996"/>
    <n v="5133725.7699999996"/>
    <n v="5133725.7699999996"/>
    <d v="2023-08-07T12:58:53"/>
    <n v="4598"/>
    <n v="1"/>
    <n v="1"/>
  </r>
  <r>
    <x v="9"/>
    <s v="Labor Secretariat"/>
    <n v="10"/>
    <s v="Labor"/>
    <n v="10"/>
    <s v="Labor Secretariat"/>
    <s v="Executive Branch"/>
    <n v="1"/>
    <n v="182"/>
    <s v="148400"/>
    <s v="Virginia Employment Commission"/>
    <x v="124"/>
    <s v="02"/>
    <s v="Special"/>
    <s v="02: Special"/>
    <s v="02182"/>
    <s v="VEC Special Revenue Fund"/>
    <x v="552"/>
    <s v="182.02182"/>
    <x v="4"/>
    <n v="500"/>
    <n v="6161036.629999999"/>
    <n v="4751158.4800000004"/>
    <n v="4828310.95"/>
    <n v="9598182.5"/>
    <n v="7099184.5499999998"/>
    <n v="6652807.0800000001"/>
    <d v="2023-08-07T12:58:53"/>
    <n v="4599"/>
    <n v="1"/>
    <n v="1"/>
  </r>
  <r>
    <x v="9"/>
    <s v="Labor Secretariat"/>
    <n v="10"/>
    <s v="Labor"/>
    <n v="10"/>
    <s v="Labor Secretariat"/>
    <s v="Executive Branch"/>
    <n v="1"/>
    <n v="182"/>
    <s v="148400"/>
    <s v="Virginia Employment Commission"/>
    <x v="124"/>
    <s v="02"/>
    <s v="Special"/>
    <s v="02: Special"/>
    <s v="02700"/>
    <s v="Parking"/>
    <x v="1"/>
    <s v="182.02700"/>
    <x v="0"/>
    <n v="100"/>
    <n v="2303"/>
    <n v="1407"/>
    <n v="0"/>
    <n v="0"/>
    <n v="0"/>
    <n v="0"/>
    <d v="2023-08-07T12:58:53"/>
    <n v="4600"/>
    <n v="1"/>
    <n v="1"/>
  </r>
  <r>
    <x v="9"/>
    <s v="Labor Secretariat"/>
    <n v="10"/>
    <s v="Labor"/>
    <n v="10"/>
    <s v="Labor Secretariat"/>
    <s v="Executive Branch"/>
    <n v="1"/>
    <n v="182"/>
    <s v="148400"/>
    <s v="Virginia Employment Commission"/>
    <x v="124"/>
    <s v="07"/>
    <s v="Trust And Agency"/>
    <s v="07: Trust And Agency"/>
    <s v="07006"/>
    <s v="FedPndmcUnemployComp?COVID-19"/>
    <x v="553"/>
    <s v="182.07006"/>
    <x v="0"/>
    <n v="100"/>
    <n v="0"/>
    <n v="0"/>
    <n v="4193904.0399999991"/>
    <n v="6969533.3400000036"/>
    <n v="3657.320000000298"/>
    <n v="16517.660000000149"/>
    <d v="2023-08-07T12:58:53"/>
    <n v="4601"/>
    <n v="1"/>
    <n v="1"/>
  </r>
  <r>
    <x v="9"/>
    <s v="Labor Secretariat"/>
    <n v="10"/>
    <s v="Labor"/>
    <n v="10"/>
    <s v="Labor Secretariat"/>
    <s v="Executive Branch"/>
    <n v="1"/>
    <n v="182"/>
    <s v="148400"/>
    <s v="Virginia Employment Commission"/>
    <x v="124"/>
    <s v="07"/>
    <s v="Trust And Agency"/>
    <s v="07: Trust And Agency"/>
    <s v="07006"/>
    <s v="FedPndmcUnemployComp?COVID-19"/>
    <x v="553"/>
    <s v="182.07006"/>
    <x v="1"/>
    <n v="135"/>
    <n v="0"/>
    <n v="0"/>
    <n v="3373000000"/>
    <n v="4636380000"/>
    <n v="823579301"/>
    <n v="7376000"/>
    <d v="2023-08-07T12:58:53"/>
    <n v="4602"/>
    <n v="1"/>
    <n v="1"/>
  </r>
  <r>
    <x v="9"/>
    <s v="Labor Secretariat"/>
    <n v="10"/>
    <s v="Labor"/>
    <n v="10"/>
    <s v="Labor Secretariat"/>
    <s v="Executive Branch"/>
    <n v="1"/>
    <n v="182"/>
    <s v="148400"/>
    <s v="Virginia Employment Commission"/>
    <x v="124"/>
    <s v="07"/>
    <s v="Trust And Agency"/>
    <s v="07: Trust And Agency"/>
    <s v="07006"/>
    <s v="FedPndmcUnemployComp?COVID-19"/>
    <x v="553"/>
    <s v="182.07006"/>
    <x v="2"/>
    <n v="200"/>
    <n v="0"/>
    <n v="0"/>
    <n v="3278367365.96"/>
    <n v="4179003544.6999998"/>
    <n v="542078818.01999998"/>
    <n v="5784087.6600000001"/>
    <d v="2023-08-07T12:58:53"/>
    <n v="4603"/>
    <n v="1"/>
    <n v="1"/>
  </r>
  <r>
    <x v="9"/>
    <s v="Labor Secretariat"/>
    <n v="10"/>
    <s v="Labor"/>
    <n v="10"/>
    <s v="Labor Secretariat"/>
    <s v="Executive Branch"/>
    <n v="1"/>
    <n v="182"/>
    <s v="148400"/>
    <s v="Virginia Employment Commission"/>
    <x v="124"/>
    <s v="07"/>
    <s v="Trust And Agency"/>
    <s v="07: Trust And Agency"/>
    <s v="07006"/>
    <s v="FedPndmcUnemployComp?COVID-19"/>
    <x v="553"/>
    <s v="182.07006"/>
    <x v="3"/>
    <n v="220"/>
    <n v="0"/>
    <n v="0"/>
    <n v="94632634.039999962"/>
    <n v="457376455.30000019"/>
    <n v="281500482.98000002"/>
    <n v="1591912.3399999999"/>
    <d v="2023-08-07T12:58:53"/>
    <n v="4604"/>
    <n v="1"/>
    <n v="1"/>
  </r>
  <r>
    <x v="9"/>
    <s v="Labor Secretariat"/>
    <n v="10"/>
    <s v="Labor"/>
    <n v="10"/>
    <s v="Labor Secretariat"/>
    <s v="Executive Branch"/>
    <n v="1"/>
    <n v="182"/>
    <s v="148400"/>
    <s v="Virginia Employment Commission"/>
    <x v="124"/>
    <s v="07"/>
    <s v="Trust And Agency"/>
    <s v="07: Trust And Agency"/>
    <s v="07006"/>
    <s v="FedPndmcUnemployComp?COVID-19"/>
    <x v="553"/>
    <s v="182.07006"/>
    <x v="4"/>
    <n v="500"/>
    <n v="0"/>
    <n v="0"/>
    <n v="3282561270"/>
    <n v="4181779174"/>
    <n v="535112942"/>
    <n v="5796948"/>
    <d v="2023-08-07T12:58:53"/>
    <n v="4605"/>
    <n v="1"/>
    <n v="1"/>
  </r>
  <r>
    <x v="9"/>
    <s v="Labor Secretariat"/>
    <n v="10"/>
    <s v="Labor"/>
    <n v="10"/>
    <s v="Labor Secretariat"/>
    <s v="Executive Branch"/>
    <n v="1"/>
    <n v="182"/>
    <s v="148400"/>
    <s v="Virginia Employment Commission"/>
    <x v="124"/>
    <s v="07"/>
    <s v="Trust And Agency"/>
    <s v="07: Trust And Agency"/>
    <s v="07007"/>
    <s v="PndmcEmrgUnemployComp-COVID-19"/>
    <x v="554"/>
    <s v="182.07007"/>
    <x v="0"/>
    <n v="100"/>
    <n v="0"/>
    <n v="0"/>
    <n v="0"/>
    <n v="863620.65"/>
    <n v="13575.849999999627"/>
    <n v="959.37999999988824"/>
    <d v="2023-08-07T12:58:53"/>
    <n v="4606"/>
    <n v="1"/>
    <n v="1"/>
  </r>
  <r>
    <x v="9"/>
    <s v="Labor Secretariat"/>
    <n v="10"/>
    <s v="Labor"/>
    <n v="10"/>
    <s v="Labor Secretariat"/>
    <s v="Executive Branch"/>
    <n v="1"/>
    <n v="182"/>
    <s v="148400"/>
    <s v="Virginia Employment Commission"/>
    <x v="124"/>
    <s v="07"/>
    <s v="Trust And Agency"/>
    <s v="07: Trust And Agency"/>
    <s v="07007"/>
    <s v="PndmcEmrgUnemployComp-COVID-19"/>
    <x v="554"/>
    <s v="182.07007"/>
    <x v="1"/>
    <n v="135"/>
    <n v="0"/>
    <n v="0"/>
    <n v="100000000"/>
    <n v="978800000"/>
    <n v="215635818"/>
    <n v="12317000"/>
    <d v="2023-08-07T12:58:53"/>
    <n v="4607"/>
    <n v="1"/>
    <n v="1"/>
  </r>
  <r>
    <x v="9"/>
    <s v="Labor Secretariat"/>
    <n v="10"/>
    <s v="Labor"/>
    <n v="10"/>
    <s v="Labor Secretariat"/>
    <s v="Executive Branch"/>
    <n v="1"/>
    <n v="182"/>
    <s v="148400"/>
    <s v="Virginia Employment Commission"/>
    <x v="124"/>
    <s v="07"/>
    <s v="Trust And Agency"/>
    <s v="07: Trust And Agency"/>
    <s v="07007"/>
    <s v="PndmcEmrgUnemployComp-COVID-19"/>
    <x v="554"/>
    <s v="182.07007"/>
    <x v="2"/>
    <n v="200"/>
    <n v="0"/>
    <n v="0"/>
    <n v="0"/>
    <n v="931253337.35000002"/>
    <n v="173080004.80000001"/>
    <n v="8278625.0700000003"/>
    <d v="2023-08-07T12:58:53"/>
    <n v="4608"/>
    <n v="1"/>
    <n v="1"/>
  </r>
  <r>
    <x v="9"/>
    <s v="Labor Secretariat"/>
    <n v="10"/>
    <s v="Labor"/>
    <n v="10"/>
    <s v="Labor Secretariat"/>
    <s v="Executive Branch"/>
    <n v="1"/>
    <n v="182"/>
    <s v="148400"/>
    <s v="Virginia Employment Commission"/>
    <x v="124"/>
    <s v="07"/>
    <s v="Trust And Agency"/>
    <s v="07: Trust And Agency"/>
    <s v="07007"/>
    <s v="PndmcEmrgUnemployComp-COVID-19"/>
    <x v="554"/>
    <s v="182.07007"/>
    <x v="3"/>
    <n v="220"/>
    <n v="0"/>
    <n v="0"/>
    <n v="100000000"/>
    <n v="47546662.649999976"/>
    <n v="42555813.199999988"/>
    <n v="4038374.9299999997"/>
    <d v="2023-08-07T12:58:53"/>
    <n v="4609"/>
    <n v="1"/>
    <n v="1"/>
  </r>
  <r>
    <x v="9"/>
    <s v="Labor Secretariat"/>
    <n v="10"/>
    <s v="Labor"/>
    <n v="10"/>
    <s v="Labor Secretariat"/>
    <s v="Executive Branch"/>
    <n v="1"/>
    <n v="182"/>
    <s v="148400"/>
    <s v="Virginia Employment Commission"/>
    <x v="124"/>
    <s v="07"/>
    <s v="Trust And Agency"/>
    <s v="07: Trust And Agency"/>
    <s v="07007"/>
    <s v="PndmcEmrgUnemployComp-COVID-19"/>
    <x v="554"/>
    <s v="182.07007"/>
    <x v="4"/>
    <n v="500"/>
    <n v="0"/>
    <n v="0"/>
    <n v="0"/>
    <n v="932116958"/>
    <n v="172229960"/>
    <n v="8266008.5999999996"/>
    <d v="2023-08-07T12:58:53"/>
    <n v="4610"/>
    <n v="1"/>
    <n v="1"/>
  </r>
  <r>
    <x v="9"/>
    <s v="Labor Secretariat"/>
    <n v="10"/>
    <s v="Labor"/>
    <n v="10"/>
    <s v="Labor Secretariat"/>
    <s v="Executive Branch"/>
    <n v="1"/>
    <n v="182"/>
    <s v="148400"/>
    <s v="Virginia Employment Commission"/>
    <x v="124"/>
    <s v="07"/>
    <s v="Trust And Agency"/>
    <s v="07: Trust And Agency"/>
    <s v="07008"/>
    <s v="PandemicUnemployAsst-COVID-19"/>
    <x v="555"/>
    <s v="182.07008"/>
    <x v="0"/>
    <n v="100"/>
    <n v="0"/>
    <n v="0"/>
    <n v="440959.75999999978"/>
    <n v="844642.34000000358"/>
    <n v="9590.5099999997765"/>
    <n v="525.25"/>
    <d v="2023-08-07T12:58:53"/>
    <n v="4611"/>
    <n v="1"/>
    <n v="1"/>
  </r>
  <r>
    <x v="9"/>
    <s v="Labor Secretariat"/>
    <n v="10"/>
    <s v="Labor"/>
    <n v="10"/>
    <s v="Labor Secretariat"/>
    <s v="Executive Branch"/>
    <n v="1"/>
    <n v="182"/>
    <s v="148400"/>
    <s v="Virginia Employment Commission"/>
    <x v="124"/>
    <s v="07"/>
    <s v="Trust And Agency"/>
    <s v="07: Trust And Agency"/>
    <s v="07008"/>
    <s v="PandemicUnemployAsst-COVID-19"/>
    <x v="555"/>
    <s v="182.07008"/>
    <x v="1"/>
    <n v="135"/>
    <n v="0"/>
    <n v="0"/>
    <n v="450000000"/>
    <n v="1726972878"/>
    <n v="270915141"/>
    <n v="1543000"/>
    <d v="2023-08-07T12:58:53"/>
    <n v="4612"/>
    <n v="1"/>
    <n v="1"/>
  </r>
  <r>
    <x v="9"/>
    <s v="Labor Secretariat"/>
    <n v="10"/>
    <s v="Labor"/>
    <n v="10"/>
    <s v="Labor Secretariat"/>
    <s v="Executive Branch"/>
    <n v="1"/>
    <n v="182"/>
    <s v="148400"/>
    <s v="Virginia Employment Commission"/>
    <x v="124"/>
    <s v="07"/>
    <s v="Trust And Agency"/>
    <s v="07: Trust And Agency"/>
    <s v="07008"/>
    <s v="PandemicUnemployAsst-COVID-19"/>
    <x v="555"/>
    <s v="182.07008"/>
    <x v="2"/>
    <n v="200"/>
    <n v="0"/>
    <n v="0"/>
    <n v="268258929.24000001"/>
    <n v="1562754877.4200001"/>
    <n v="161054570.83000001"/>
    <n v="1177952.26"/>
    <d v="2023-08-07T12:58:53"/>
    <n v="4613"/>
    <n v="1"/>
    <n v="1"/>
  </r>
  <r>
    <x v="9"/>
    <s v="Labor Secretariat"/>
    <n v="10"/>
    <s v="Labor"/>
    <n v="10"/>
    <s v="Labor Secretariat"/>
    <s v="Executive Branch"/>
    <n v="1"/>
    <n v="182"/>
    <s v="148400"/>
    <s v="Virginia Employment Commission"/>
    <x v="124"/>
    <s v="07"/>
    <s v="Trust And Agency"/>
    <s v="07: Trust And Agency"/>
    <s v="07008"/>
    <s v="PandemicUnemployAsst-COVID-19"/>
    <x v="555"/>
    <s v="182.07008"/>
    <x v="3"/>
    <n v="220"/>
    <n v="0"/>
    <n v="0"/>
    <n v="181741070.75999999"/>
    <n v="164218000.57999992"/>
    <n v="109860570.16999999"/>
    <n v="365047.74"/>
    <d v="2023-08-07T12:58:53"/>
    <n v="4614"/>
    <n v="1"/>
    <n v="1"/>
  </r>
  <r>
    <x v="9"/>
    <s v="Labor Secretariat"/>
    <n v="10"/>
    <s v="Labor"/>
    <n v="10"/>
    <s v="Labor Secretariat"/>
    <s v="Executive Branch"/>
    <n v="1"/>
    <n v="182"/>
    <s v="148400"/>
    <s v="Virginia Employment Commission"/>
    <x v="124"/>
    <s v="07"/>
    <s v="Trust And Agency"/>
    <s v="07: Trust And Agency"/>
    <s v="07008"/>
    <s v="PandemicUnemployAsst-COVID-19"/>
    <x v="555"/>
    <s v="182.07008"/>
    <x v="4"/>
    <n v="500"/>
    <n v="0"/>
    <n v="0"/>
    <n v="268699889"/>
    <n v="1563158560"/>
    <n v="160219519"/>
    <n v="1168887"/>
    <d v="2023-08-07T12:58:53"/>
    <n v="4615"/>
    <n v="1"/>
    <n v="1"/>
  </r>
  <r>
    <x v="9"/>
    <s v="Labor Secretariat"/>
    <n v="10"/>
    <s v="Labor"/>
    <n v="10"/>
    <s v="Labor Secretariat"/>
    <s v="Executive Branch"/>
    <n v="1"/>
    <n v="182"/>
    <s v="148400"/>
    <s v="Virginia Employment Commission"/>
    <x v="124"/>
    <s v="07"/>
    <s v="Trust And Agency"/>
    <s v="07: Trust And Agency"/>
    <s v="07009"/>
    <s v="Fed Fund-1st week - COVID-19"/>
    <x v="556"/>
    <s v="182.07009"/>
    <x v="1"/>
    <n v="135"/>
    <n v="0"/>
    <n v="0"/>
    <n v="165000000"/>
    <n v="53900000"/>
    <n v="9708975"/>
    <n v="0"/>
    <d v="2023-08-07T12:58:53"/>
    <n v="4616"/>
    <n v="1"/>
    <n v="1"/>
  </r>
  <r>
    <x v="9"/>
    <s v="Labor Secretariat"/>
    <n v="10"/>
    <s v="Labor"/>
    <n v="10"/>
    <s v="Labor Secretariat"/>
    <s v="Executive Branch"/>
    <n v="1"/>
    <n v="182"/>
    <s v="148400"/>
    <s v="Virginia Employment Commission"/>
    <x v="124"/>
    <s v="07"/>
    <s v="Trust And Agency"/>
    <s v="07: Trust And Agency"/>
    <s v="07009"/>
    <s v="Fed Fund-1st week - COVID-19"/>
    <x v="556"/>
    <s v="182.07009"/>
    <x v="2"/>
    <n v="200"/>
    <n v="0"/>
    <n v="0"/>
    <n v="104828246"/>
    <n v="49197742"/>
    <n v="4553704"/>
    <n v="0"/>
    <d v="2023-08-07T12:58:53"/>
    <n v="4617"/>
    <n v="1"/>
    <n v="1"/>
  </r>
  <r>
    <x v="9"/>
    <s v="Labor Secretariat"/>
    <n v="10"/>
    <s v="Labor"/>
    <n v="10"/>
    <s v="Labor Secretariat"/>
    <s v="Executive Branch"/>
    <n v="1"/>
    <n v="182"/>
    <s v="148400"/>
    <s v="Virginia Employment Commission"/>
    <x v="124"/>
    <s v="07"/>
    <s v="Trust And Agency"/>
    <s v="07: Trust And Agency"/>
    <s v="07009"/>
    <s v="Fed Fund-1st week - COVID-19"/>
    <x v="556"/>
    <s v="182.07009"/>
    <x v="3"/>
    <n v="220"/>
    <n v="0"/>
    <n v="0"/>
    <n v="60171754"/>
    <n v="4702258"/>
    <n v="5155271"/>
    <n v="0"/>
    <d v="2023-08-07T12:58:53"/>
    <n v="4618"/>
    <n v="1"/>
    <n v="1"/>
  </r>
  <r>
    <x v="9"/>
    <s v="Labor Secretariat"/>
    <n v="10"/>
    <s v="Labor"/>
    <n v="10"/>
    <s v="Labor Secretariat"/>
    <s v="Executive Branch"/>
    <n v="1"/>
    <n v="182"/>
    <s v="148400"/>
    <s v="Virginia Employment Commission"/>
    <x v="124"/>
    <s v="07"/>
    <s v="Trust And Agency"/>
    <s v="07: Trust And Agency"/>
    <s v="07009"/>
    <s v="Fed Fund-1st week - COVID-19"/>
    <x v="556"/>
    <s v="182.07009"/>
    <x v="4"/>
    <n v="500"/>
    <n v="0"/>
    <n v="0"/>
    <n v="104828246"/>
    <n v="49197742"/>
    <n v="4553704"/>
    <n v="0"/>
    <d v="2023-08-07T12:58:53"/>
    <n v="4619"/>
    <n v="1"/>
    <n v="1"/>
  </r>
  <r>
    <x v="9"/>
    <s v="Labor Secretariat"/>
    <n v="10"/>
    <s v="Labor"/>
    <n v="10"/>
    <s v="Labor Secretariat"/>
    <s v="Executive Branch"/>
    <n v="1"/>
    <n v="182"/>
    <s v="148400"/>
    <s v="Virginia Employment Commission"/>
    <x v="124"/>
    <s v="07"/>
    <s v="Trust And Agency"/>
    <s v="07: Trust And Agency"/>
    <s v="07010"/>
    <s v="VEC Federal Fund"/>
    <x v="557"/>
    <s v="182.07010"/>
    <x v="0"/>
    <n v="100"/>
    <n v="2647166.7199999997"/>
    <n v="2904588.9400000004"/>
    <n v="3088878.18"/>
    <n v="9177930.5899999999"/>
    <n v="7884725.7300000004"/>
    <n v="10274655.279999999"/>
    <d v="2023-08-07T12:58:53"/>
    <n v="4620"/>
    <n v="1"/>
    <n v="1"/>
  </r>
  <r>
    <x v="9"/>
    <s v="Labor Secretariat"/>
    <n v="10"/>
    <s v="Labor"/>
    <n v="10"/>
    <s v="Labor Secretariat"/>
    <s v="Executive Branch"/>
    <n v="1"/>
    <n v="182"/>
    <s v="148400"/>
    <s v="Virginia Employment Commission"/>
    <x v="124"/>
    <s v="07"/>
    <s v="Trust And Agency"/>
    <s v="07: Trust And Agency"/>
    <s v="07010"/>
    <s v="VEC Federal Fund"/>
    <x v="557"/>
    <s v="182.07010"/>
    <x v="1"/>
    <n v="135"/>
    <n v="80296675"/>
    <n v="81665735"/>
    <n v="94870522"/>
    <n v="123254141"/>
    <n v="143202583"/>
    <n v="115896405"/>
    <d v="2023-08-07T12:58:53"/>
    <n v="4621"/>
    <n v="1"/>
    <n v="1"/>
  </r>
  <r>
    <x v="9"/>
    <s v="Labor Secretariat"/>
    <n v="10"/>
    <s v="Labor"/>
    <n v="10"/>
    <s v="Labor Secretariat"/>
    <s v="Executive Branch"/>
    <n v="1"/>
    <n v="182"/>
    <s v="148400"/>
    <s v="Virginia Employment Commission"/>
    <x v="124"/>
    <s v="07"/>
    <s v="Trust And Agency"/>
    <s v="07: Trust And Agency"/>
    <s v="07010"/>
    <s v="VEC Federal Fund"/>
    <x v="557"/>
    <s v="182.07010"/>
    <x v="2"/>
    <n v="200"/>
    <n v="71632645.569999993"/>
    <n v="69208993.800000027"/>
    <n v="76741946.089999989"/>
    <n v="111316834.44999993"/>
    <n v="117827582.4100001"/>
    <n v="77261761.190000013"/>
    <d v="2023-08-07T12:58:53"/>
    <n v="4622"/>
    <n v="1"/>
    <n v="1"/>
  </r>
  <r>
    <x v="9"/>
    <s v="Labor Secretariat"/>
    <n v="10"/>
    <s v="Labor"/>
    <n v="10"/>
    <s v="Labor Secretariat"/>
    <s v="Executive Branch"/>
    <n v="1"/>
    <n v="182"/>
    <s v="148400"/>
    <s v="Virginia Employment Commission"/>
    <x v="124"/>
    <s v="07"/>
    <s v="Trust And Agency"/>
    <s v="07: Trust And Agency"/>
    <s v="07010"/>
    <s v="VEC Federal Fund"/>
    <x v="557"/>
    <s v="182.07010"/>
    <x v="3"/>
    <n v="220"/>
    <n v="8664029.4300000072"/>
    <n v="12456741.199999973"/>
    <n v="18128575.910000011"/>
    <n v="11937306.550000072"/>
    <n v="25375000.589999899"/>
    <n v="38634643.809999987"/>
    <d v="2023-08-07T12:58:53"/>
    <n v="4623"/>
    <n v="1"/>
    <n v="1"/>
  </r>
  <r>
    <x v="9"/>
    <s v="Labor Secretariat"/>
    <n v="10"/>
    <s v="Labor"/>
    <n v="10"/>
    <s v="Labor Secretariat"/>
    <s v="Executive Branch"/>
    <n v="1"/>
    <n v="182"/>
    <s v="148400"/>
    <s v="Virginia Employment Commission"/>
    <x v="124"/>
    <s v="07"/>
    <s v="Trust And Agency"/>
    <s v="07: Trust And Agency"/>
    <s v="07010"/>
    <s v="VEC Federal Fund"/>
    <x v="557"/>
    <s v="182.07010"/>
    <x v="4"/>
    <n v="500"/>
    <n v="69125433.820000008"/>
    <n v="68172138.88000001"/>
    <n v="65115961.829999983"/>
    <n v="134153630.81999996"/>
    <n v="103943048.12000002"/>
    <n v="85589389.510000005"/>
    <d v="2023-08-07T12:58:53"/>
    <n v="4624"/>
    <n v="1"/>
    <n v="1"/>
  </r>
  <r>
    <x v="9"/>
    <s v="Labor Secretariat"/>
    <n v="10"/>
    <s v="Labor"/>
    <n v="10"/>
    <s v="Labor Secretariat"/>
    <s v="Executive Branch"/>
    <n v="1"/>
    <n v="182"/>
    <s v="148400"/>
    <s v="Virginia Employment Commission"/>
    <x v="124"/>
    <s v="07"/>
    <s v="Trust And Agency"/>
    <s v="07: Trust And Agency"/>
    <s v="07014"/>
    <s v="CARESActEmployerReimb-COVID-19"/>
    <x v="558"/>
    <s v="182.07014"/>
    <x v="4"/>
    <n v="500"/>
    <n v="0"/>
    <n v="0"/>
    <n v="0"/>
    <n v="112263710"/>
    <n v="20993650"/>
    <n v="0"/>
    <d v="2023-08-07T12:58:53"/>
    <n v="4625"/>
    <n v="1"/>
    <n v="1"/>
  </r>
  <r>
    <x v="9"/>
    <s v="Labor Secretariat"/>
    <n v="10"/>
    <s v="Labor"/>
    <n v="10"/>
    <s v="Labor Secretariat"/>
    <s v="Executive Branch"/>
    <n v="1"/>
    <n v="182"/>
    <s v="148400"/>
    <s v="Virginia Employment Commission"/>
    <x v="124"/>
    <s v="07"/>
    <s v="Trust And Agency"/>
    <s v="07: Trust And Agency"/>
    <s v="07017"/>
    <s v="AsstIndHsehlds-OthrNd-COVID-19"/>
    <x v="559"/>
    <s v="182.07017"/>
    <x v="0"/>
    <n v="100"/>
    <n v="0"/>
    <n v="0"/>
    <n v="0"/>
    <n v="13200"/>
    <n v="6000"/>
    <n v="0"/>
    <d v="2023-08-07T12:58:53"/>
    <n v="4626"/>
    <n v="1"/>
    <n v="1"/>
  </r>
  <r>
    <x v="9"/>
    <s v="Labor Secretariat"/>
    <n v="10"/>
    <s v="Labor"/>
    <n v="10"/>
    <s v="Labor Secretariat"/>
    <s v="Executive Branch"/>
    <n v="1"/>
    <n v="182"/>
    <s v="148400"/>
    <s v="Virginia Employment Commission"/>
    <x v="124"/>
    <s v="07"/>
    <s v="Trust And Agency"/>
    <s v="07: Trust And Agency"/>
    <s v="07017"/>
    <s v="AsstIndHsehlds-OthrNd-COVID-19"/>
    <x v="559"/>
    <s v="182.07017"/>
    <x v="1"/>
    <n v="135"/>
    <n v="0"/>
    <n v="0"/>
    <n v="0"/>
    <n v="720935778.00000012"/>
    <n v="0"/>
    <n v="0"/>
    <d v="2023-08-07T12:58:53"/>
    <n v="4627"/>
    <n v="1"/>
    <n v="1"/>
  </r>
  <r>
    <x v="9"/>
    <s v="Labor Secretariat"/>
    <n v="10"/>
    <s v="Labor"/>
    <n v="10"/>
    <s v="Labor Secretariat"/>
    <s v="Executive Branch"/>
    <n v="1"/>
    <n v="182"/>
    <s v="148400"/>
    <s v="Virginia Employment Commission"/>
    <x v="124"/>
    <s v="07"/>
    <s v="Trust And Agency"/>
    <s v="07: Trust And Agency"/>
    <s v="07017"/>
    <s v="AsstIndHsehlds-OthrNd-COVID-19"/>
    <x v="559"/>
    <s v="182.07017"/>
    <x v="2"/>
    <n v="200"/>
    <n v="0"/>
    <n v="0"/>
    <n v="0"/>
    <n v="572388600"/>
    <n v="0"/>
    <n v="0"/>
    <d v="2023-08-07T12:58:53"/>
    <n v="4628"/>
    <n v="1"/>
    <n v="1"/>
  </r>
  <r>
    <x v="9"/>
    <s v="Labor Secretariat"/>
    <n v="10"/>
    <s v="Labor"/>
    <n v="10"/>
    <s v="Labor Secretariat"/>
    <s v="Executive Branch"/>
    <n v="1"/>
    <n v="182"/>
    <s v="148400"/>
    <s v="Virginia Employment Commission"/>
    <x v="124"/>
    <s v="07"/>
    <s v="Trust And Agency"/>
    <s v="07: Trust And Agency"/>
    <s v="07017"/>
    <s v="AsstIndHsehlds-OthrNd-COVID-19"/>
    <x v="559"/>
    <s v="182.07017"/>
    <x v="3"/>
    <n v="220"/>
    <n v="0"/>
    <n v="0"/>
    <n v="0"/>
    <n v="148547178.00000012"/>
    <n v="0"/>
    <n v="0"/>
    <d v="2023-08-07T12:58:53"/>
    <n v="4629"/>
    <n v="1"/>
    <n v="1"/>
  </r>
  <r>
    <x v="9"/>
    <s v="Labor Secretariat"/>
    <n v="10"/>
    <s v="Labor"/>
    <n v="10"/>
    <s v="Labor Secretariat"/>
    <s v="Executive Branch"/>
    <n v="1"/>
    <n v="182"/>
    <s v="148400"/>
    <s v="Virginia Employment Commission"/>
    <x v="124"/>
    <s v="07"/>
    <s v="Trust And Agency"/>
    <s v="07: Trust And Agency"/>
    <s v="07017"/>
    <s v="AsstIndHsehlds-OthrNd-COVID-19"/>
    <x v="559"/>
    <s v="182.07017"/>
    <x v="4"/>
    <n v="500"/>
    <n v="0"/>
    <n v="0"/>
    <n v="0"/>
    <n v="572401800"/>
    <n v="7200"/>
    <n v="6000"/>
    <d v="2023-08-07T12:58:53"/>
    <n v="4630"/>
    <n v="1"/>
    <n v="1"/>
  </r>
  <r>
    <x v="9"/>
    <s v="Labor Secretariat"/>
    <n v="10"/>
    <s v="Labor"/>
    <n v="10"/>
    <s v="Labor Secretariat"/>
    <s v="Executive Branch"/>
    <n v="1"/>
    <n v="182"/>
    <s v="148400"/>
    <s v="Virginia Employment Commission"/>
    <x v="124"/>
    <s v="07"/>
    <s v="Trust And Agency"/>
    <s v="07: Trust And Agency"/>
    <s v="07018"/>
    <s v="MixedErnrsUnemplyComp-COVID-19"/>
    <x v="560"/>
    <s v="182.07018"/>
    <x v="1"/>
    <n v="135"/>
    <n v="0"/>
    <n v="0"/>
    <n v="0"/>
    <n v="25000000"/>
    <n v="25000000"/>
    <n v="359000"/>
    <d v="2023-08-07T12:58:53"/>
    <n v="4631"/>
    <n v="1"/>
    <n v="1"/>
  </r>
  <r>
    <x v="9"/>
    <s v="Labor Secretariat"/>
    <n v="10"/>
    <s v="Labor"/>
    <n v="10"/>
    <s v="Labor Secretariat"/>
    <s v="Executive Branch"/>
    <n v="1"/>
    <n v="182"/>
    <s v="148400"/>
    <s v="Virginia Employment Commission"/>
    <x v="124"/>
    <s v="07"/>
    <s v="Trust And Agency"/>
    <s v="07: Trust And Agency"/>
    <s v="07018"/>
    <s v="MixedErnrsUnemplyComp-COVID-19"/>
    <x v="560"/>
    <s v="182.07018"/>
    <x v="2"/>
    <n v="200"/>
    <n v="0"/>
    <n v="0"/>
    <n v="0"/>
    <n v="0"/>
    <n v="2166592"/>
    <n v="108193"/>
    <d v="2023-08-07T12:58:53"/>
    <n v="4632"/>
    <n v="1"/>
    <n v="1"/>
  </r>
  <r>
    <x v="9"/>
    <s v="Labor Secretariat"/>
    <n v="10"/>
    <s v="Labor"/>
    <n v="10"/>
    <s v="Labor Secretariat"/>
    <s v="Executive Branch"/>
    <n v="1"/>
    <n v="182"/>
    <s v="148400"/>
    <s v="Virginia Employment Commission"/>
    <x v="124"/>
    <s v="07"/>
    <s v="Trust And Agency"/>
    <s v="07: Trust And Agency"/>
    <s v="07018"/>
    <s v="MixedErnrsUnemplyComp-COVID-19"/>
    <x v="560"/>
    <s v="182.07018"/>
    <x v="3"/>
    <n v="220"/>
    <n v="0"/>
    <n v="0"/>
    <n v="0"/>
    <n v="25000000"/>
    <n v="22833408"/>
    <n v="250807"/>
    <d v="2023-08-07T12:58:53"/>
    <n v="4633"/>
    <n v="1"/>
    <n v="1"/>
  </r>
  <r>
    <x v="9"/>
    <s v="Labor Secretariat"/>
    <n v="10"/>
    <s v="Labor"/>
    <n v="10"/>
    <s v="Labor Secretariat"/>
    <s v="Executive Branch"/>
    <n v="1"/>
    <n v="182"/>
    <s v="148400"/>
    <s v="Virginia Employment Commission"/>
    <x v="124"/>
    <s v="07"/>
    <s v="Trust And Agency"/>
    <s v="07: Trust And Agency"/>
    <s v="07018"/>
    <s v="MixedErnrsUnemplyComp-COVID-19"/>
    <x v="560"/>
    <s v="182.07018"/>
    <x v="4"/>
    <n v="500"/>
    <n v="0"/>
    <n v="0"/>
    <n v="0"/>
    <n v="0"/>
    <n v="2166592"/>
    <n v="108193"/>
    <d v="2023-08-07T12:58:53"/>
    <n v="4634"/>
    <n v="1"/>
    <n v="1"/>
  </r>
  <r>
    <x v="9"/>
    <s v="Labor Secretariat"/>
    <n v="10"/>
    <s v="Labor"/>
    <n v="10"/>
    <s v="Labor Secretariat"/>
    <s v="Executive Branch"/>
    <n v="1"/>
    <n v="182"/>
    <s v="148400"/>
    <s v="Virginia Employment Commission"/>
    <x v="124"/>
    <s v="07"/>
    <s v="Trust And Agency"/>
    <s v="07: Trust And Agency"/>
    <s v="07104"/>
    <s v="VEC - Admin Grants - COVID-19"/>
    <x v="561"/>
    <s v="182.07104"/>
    <x v="0"/>
    <n v="100"/>
    <n v="0"/>
    <n v="0"/>
    <n v="0"/>
    <n v="1906635.48"/>
    <n v="58.52"/>
    <n v="59.2"/>
    <d v="2023-08-07T12:58:53"/>
    <n v="4635"/>
    <n v="1"/>
    <n v="1"/>
  </r>
  <r>
    <x v="9"/>
    <s v="Labor Secretariat"/>
    <n v="10"/>
    <s v="Labor"/>
    <n v="10"/>
    <s v="Labor Secretariat"/>
    <s v="Executive Branch"/>
    <n v="1"/>
    <n v="182"/>
    <s v="148400"/>
    <s v="Virginia Employment Commission"/>
    <x v="124"/>
    <s v="07"/>
    <s v="Trust And Agency"/>
    <s v="07: Trust And Agency"/>
    <s v="07104"/>
    <s v="VEC - Admin Grants - COVID-19"/>
    <x v="561"/>
    <s v="182.07104"/>
    <x v="1"/>
    <n v="135"/>
    <n v="0"/>
    <n v="0"/>
    <n v="0"/>
    <n v="40000000"/>
    <n v="58863067"/>
    <n v="23622000"/>
    <d v="2023-08-07T12:58:53"/>
    <n v="4636"/>
    <n v="1"/>
    <n v="1"/>
  </r>
  <r>
    <x v="9"/>
    <s v="Labor Secretariat"/>
    <n v="10"/>
    <s v="Labor"/>
    <n v="10"/>
    <s v="Labor Secretariat"/>
    <s v="Executive Branch"/>
    <n v="1"/>
    <n v="182"/>
    <s v="148400"/>
    <s v="Virginia Employment Commission"/>
    <x v="124"/>
    <s v="07"/>
    <s v="Trust And Agency"/>
    <s v="07: Trust And Agency"/>
    <s v="07104"/>
    <s v="VEC - Admin Grants - COVID-19"/>
    <x v="561"/>
    <s v="182.07104"/>
    <x v="2"/>
    <n v="200"/>
    <n v="0"/>
    <n v="0"/>
    <n v="0"/>
    <n v="33578914.890000001"/>
    <n v="45320126.820000038"/>
    <n v="21839908.580000002"/>
    <d v="2023-08-07T12:58:53"/>
    <n v="4637"/>
    <n v="1"/>
    <n v="1"/>
  </r>
  <r>
    <x v="9"/>
    <s v="Labor Secretariat"/>
    <n v="10"/>
    <s v="Labor"/>
    <n v="10"/>
    <s v="Labor Secretariat"/>
    <s v="Executive Branch"/>
    <n v="1"/>
    <n v="182"/>
    <s v="148400"/>
    <s v="Virginia Employment Commission"/>
    <x v="124"/>
    <s v="07"/>
    <s v="Trust And Agency"/>
    <s v="07: Trust And Agency"/>
    <s v="07104"/>
    <s v="VEC - Admin Grants - COVID-19"/>
    <x v="561"/>
    <s v="182.07104"/>
    <x v="3"/>
    <n v="220"/>
    <n v="0"/>
    <n v="0"/>
    <n v="0"/>
    <n v="6421085.1099999994"/>
    <n v="13542940.179999962"/>
    <n v="1782091.4199999981"/>
    <d v="2023-08-07T12:58:53"/>
    <n v="4638"/>
    <n v="1"/>
    <n v="1"/>
  </r>
  <r>
    <x v="9"/>
    <s v="Labor Secretariat"/>
    <n v="10"/>
    <s v="Labor"/>
    <n v="10"/>
    <s v="Labor Secretariat"/>
    <s v="Executive Branch"/>
    <n v="1"/>
    <n v="182"/>
    <s v="148400"/>
    <s v="Virginia Employment Commission"/>
    <x v="124"/>
    <s v="07"/>
    <s v="Trust And Agency"/>
    <s v="07: Trust And Agency"/>
    <s v="07104"/>
    <s v="VEC - Admin Grants - COVID-19"/>
    <x v="561"/>
    <s v="182.07104"/>
    <x v="4"/>
    <n v="500"/>
    <n v="0"/>
    <n v="0"/>
    <n v="0"/>
    <n v="13861913.51"/>
    <n v="44052056.600000001"/>
    <n v="14675324.359999999"/>
    <d v="2023-08-07T12:58:53"/>
    <n v="4639"/>
    <n v="1"/>
    <n v="1"/>
  </r>
  <r>
    <x v="9"/>
    <s v="Labor Secretariat"/>
    <n v="10"/>
    <s v="Labor"/>
    <n v="10"/>
    <s v="Labor Secretariat"/>
    <s v="Executive Branch"/>
    <n v="1"/>
    <n v="182"/>
    <s v="148400"/>
    <s v="Virginia Employment Commission"/>
    <x v="124"/>
    <s v="07"/>
    <s v="Trust And Agency"/>
    <s v="07: Trust And Agency"/>
    <s v="07182"/>
    <s v="Trust And Agency-VEC"/>
    <x v="562"/>
    <s v="182.07182"/>
    <x v="0"/>
    <n v="100"/>
    <n v="516461.10000000056"/>
    <n v="248515.87999999989"/>
    <n v="3153697.4099999964"/>
    <n v="2263028.4300000072"/>
    <n v="717849.0700000003"/>
    <n v="782834.83999999985"/>
    <d v="2023-08-07T12:58:53"/>
    <n v="4640"/>
    <n v="1"/>
    <n v="1"/>
  </r>
  <r>
    <x v="9"/>
    <s v="Labor Secretariat"/>
    <n v="10"/>
    <s v="Labor"/>
    <n v="10"/>
    <s v="Labor Secretariat"/>
    <s v="Executive Branch"/>
    <n v="1"/>
    <n v="182"/>
    <s v="148400"/>
    <s v="Virginia Employment Commission"/>
    <x v="124"/>
    <s v="07"/>
    <s v="Trust And Agency"/>
    <s v="07: Trust And Agency"/>
    <s v="07182"/>
    <s v="Trust And Agency-VEC"/>
    <x v="562"/>
    <s v="182.07182"/>
    <x v="1"/>
    <n v="135"/>
    <n v="469818941"/>
    <n v="429794584"/>
    <n v="1406794584"/>
    <n v="1904794584"/>
    <n v="429794584"/>
    <n v="550904598"/>
    <d v="2023-08-07T12:58:53"/>
    <n v="4641"/>
    <n v="1"/>
    <n v="1"/>
  </r>
  <r>
    <x v="9"/>
    <s v="Labor Secretariat"/>
    <n v="10"/>
    <s v="Labor"/>
    <n v="10"/>
    <s v="Labor Secretariat"/>
    <s v="Executive Branch"/>
    <n v="1"/>
    <n v="182"/>
    <s v="148400"/>
    <s v="Virginia Employment Commission"/>
    <x v="124"/>
    <s v="07"/>
    <s v="Trust And Agency"/>
    <s v="07: Trust And Agency"/>
    <s v="07182"/>
    <s v="Trust And Agency-VEC"/>
    <x v="562"/>
    <s v="182.07182"/>
    <x v="2"/>
    <n v="200"/>
    <n v="315758719.73000002"/>
    <n v="274638533.16000003"/>
    <n v="1164315398.8399999"/>
    <n v="1261510616.3599999"/>
    <n v="180562636.44999999"/>
    <n v="204325431.68000001"/>
    <d v="2023-08-07T12:58:53"/>
    <n v="4642"/>
    <n v="1"/>
    <n v="1"/>
  </r>
  <r>
    <x v="9"/>
    <s v="Labor Secretariat"/>
    <n v="10"/>
    <s v="Labor"/>
    <n v="10"/>
    <s v="Labor Secretariat"/>
    <s v="Executive Branch"/>
    <n v="1"/>
    <n v="182"/>
    <s v="148400"/>
    <s v="Virginia Employment Commission"/>
    <x v="124"/>
    <s v="07"/>
    <s v="Trust And Agency"/>
    <s v="07: Trust And Agency"/>
    <s v="07182"/>
    <s v="Trust And Agency-VEC"/>
    <x v="562"/>
    <s v="182.07182"/>
    <x v="3"/>
    <n v="220"/>
    <n v="154060221.26999998"/>
    <n v="155156050.83999997"/>
    <n v="242479185.16000009"/>
    <n v="643283967.6400001"/>
    <n v="249231947.55000001"/>
    <n v="346579166.31999999"/>
    <d v="2023-08-07T12:58:53"/>
    <n v="4643"/>
    <n v="1"/>
    <n v="1"/>
  </r>
  <r>
    <x v="9"/>
    <s v="Labor Secretariat"/>
    <n v="10"/>
    <s v="Labor"/>
    <n v="10"/>
    <s v="Labor Secretariat"/>
    <s v="Executive Branch"/>
    <n v="1"/>
    <n v="182"/>
    <s v="148400"/>
    <s v="Virginia Employment Commission"/>
    <x v="124"/>
    <s v="07"/>
    <s v="Trust And Agency"/>
    <s v="07: Trust And Agency"/>
    <s v="07182"/>
    <s v="Trust And Agency-VEC"/>
    <x v="562"/>
    <s v="182.07182"/>
    <x v="4"/>
    <n v="500"/>
    <n v="791211224.92999995"/>
    <n v="698260536.41999996"/>
    <n v="1583553473.6399999"/>
    <n v="1703364592.0599997"/>
    <n v="1673621647.9399998"/>
    <n v="530506854.73000002"/>
    <d v="2023-08-07T12:58:53"/>
    <n v="4644"/>
    <n v="1"/>
    <n v="1"/>
  </r>
  <r>
    <x v="9"/>
    <s v="Labor Secretariat"/>
    <n v="10"/>
    <s v="Labor"/>
    <n v="10"/>
    <s v="Labor Secretariat"/>
    <s v="Executive Branch"/>
    <n v="1"/>
    <n v="182"/>
    <s v="148400"/>
    <s v="Virginia Employment Commission"/>
    <x v="124"/>
    <s v="07"/>
    <s v="Trust And Agency"/>
    <s v="07: Trust And Agency"/>
    <s v="07211"/>
    <s v="FUBA Benefits Fund"/>
    <x v="563"/>
    <s v="182.07211"/>
    <x v="0"/>
    <n v="100"/>
    <n v="164421.18000000063"/>
    <n v="170134.75999999978"/>
    <n v="397256.12999999523"/>
    <n v="1574935.1599999964"/>
    <n v="412195.36999998987"/>
    <n v="413992.83000000194"/>
    <d v="2023-08-07T12:58:53"/>
    <n v="4645"/>
    <n v="1"/>
    <n v="1"/>
  </r>
  <r>
    <x v="9"/>
    <s v="Labor Secretariat"/>
    <n v="10"/>
    <s v="Labor"/>
    <n v="10"/>
    <s v="Labor Secretariat"/>
    <s v="Executive Branch"/>
    <n v="1"/>
    <n v="182"/>
    <s v="148400"/>
    <s v="Virginia Employment Commission"/>
    <x v="124"/>
    <s v="07"/>
    <s v="Trust And Agency"/>
    <s v="07: Trust And Agency"/>
    <s v="07211"/>
    <s v="FUBA Benefits Fund"/>
    <x v="563"/>
    <s v="182.07211"/>
    <x v="1"/>
    <n v="135"/>
    <n v="27600000"/>
    <n v="27590000"/>
    <n v="27590000"/>
    <n v="60715000"/>
    <n v="27590000"/>
    <n v="27590000"/>
    <d v="2023-08-07T12:58:53"/>
    <n v="4646"/>
    <n v="1"/>
    <n v="1"/>
  </r>
  <r>
    <x v="9"/>
    <s v="Labor Secretariat"/>
    <n v="10"/>
    <s v="Labor"/>
    <n v="10"/>
    <s v="Labor Secretariat"/>
    <s v="Executive Branch"/>
    <n v="1"/>
    <n v="182"/>
    <s v="148400"/>
    <s v="Virginia Employment Commission"/>
    <x v="124"/>
    <s v="07"/>
    <s v="Trust And Agency"/>
    <s v="07: Trust And Agency"/>
    <s v="07211"/>
    <s v="FUBA Benefits Fund"/>
    <x v="563"/>
    <s v="182.07211"/>
    <x v="2"/>
    <n v="200"/>
    <n v="9901687.8599999994"/>
    <n v="6452036.7400000002"/>
    <n v="8597514.0600000005"/>
    <n v="50185222.200000003"/>
    <n v="4049410.92"/>
    <n v="3804967.54"/>
    <d v="2023-08-07T12:58:53"/>
    <n v="4647"/>
    <n v="1"/>
    <n v="1"/>
  </r>
  <r>
    <x v="9"/>
    <s v="Labor Secretariat"/>
    <n v="10"/>
    <s v="Labor"/>
    <n v="10"/>
    <s v="Labor Secretariat"/>
    <s v="Executive Branch"/>
    <n v="1"/>
    <n v="182"/>
    <s v="148400"/>
    <s v="Virginia Employment Commission"/>
    <x v="124"/>
    <s v="07"/>
    <s v="Trust And Agency"/>
    <s v="07: Trust And Agency"/>
    <s v="07211"/>
    <s v="FUBA Benefits Fund"/>
    <x v="563"/>
    <s v="182.07211"/>
    <x v="3"/>
    <n v="220"/>
    <n v="17698312.140000001"/>
    <n v="21137963.259999998"/>
    <n v="18992485.939999998"/>
    <n v="10529777.799999997"/>
    <n v="23540589.079999998"/>
    <n v="23785032.460000001"/>
    <d v="2023-08-07T12:58:53"/>
    <n v="4648"/>
    <n v="1"/>
    <n v="1"/>
  </r>
  <r>
    <x v="9"/>
    <s v="Labor Secretariat"/>
    <n v="10"/>
    <s v="Labor"/>
    <n v="10"/>
    <s v="Labor Secretariat"/>
    <s v="Executive Branch"/>
    <n v="1"/>
    <n v="182"/>
    <s v="148400"/>
    <s v="Virginia Employment Commission"/>
    <x v="124"/>
    <s v="07"/>
    <s v="Trust And Agency"/>
    <s v="07: Trust And Agency"/>
    <s v="07211"/>
    <s v="FUBA Benefits Fund"/>
    <x v="563"/>
    <s v="182.07211"/>
    <x v="4"/>
    <n v="500"/>
    <n v="9796641.5600000005"/>
    <n v="6457750.3200000003"/>
    <n v="8824635.4299999997"/>
    <n v="51362901.229999997"/>
    <n v="2886671.13"/>
    <n v="3806765"/>
    <d v="2023-08-07T12:58:53"/>
    <n v="4649"/>
    <n v="1"/>
    <n v="1"/>
  </r>
  <r>
    <x v="9"/>
    <s v="Labor Secretariat"/>
    <n v="10"/>
    <s v="Labor"/>
    <n v="10"/>
    <s v="Labor Secretariat"/>
    <s v="Executive Branch"/>
    <n v="1"/>
    <n v="182"/>
    <s v="148400"/>
    <s v="Virginia Employment Commission"/>
    <x v="124"/>
    <s v="07"/>
    <s v="Trust And Agency"/>
    <s v="07: Trust And Agency"/>
    <s v="07252"/>
    <s v="TRA Allowances Fund"/>
    <x v="564"/>
    <s v="182.07252"/>
    <x v="0"/>
    <n v="100"/>
    <n v="69370.829999999987"/>
    <n v="56763.89"/>
    <n v="37392.29"/>
    <n v="1837.2199999999721"/>
    <n v="19384.04"/>
    <n v="39744.47"/>
    <d v="2023-08-07T12:58:53"/>
    <n v="4650"/>
    <n v="1"/>
    <n v="1"/>
  </r>
  <r>
    <x v="9"/>
    <s v="Labor Secretariat"/>
    <n v="10"/>
    <s v="Labor"/>
    <n v="10"/>
    <s v="Labor Secretariat"/>
    <s v="Executive Branch"/>
    <n v="1"/>
    <n v="182"/>
    <s v="148400"/>
    <s v="Virginia Employment Commission"/>
    <x v="124"/>
    <s v="07"/>
    <s v="Trust And Agency"/>
    <s v="07: Trust And Agency"/>
    <s v="07252"/>
    <s v="TRA Allowances Fund"/>
    <x v="564"/>
    <s v="182.07252"/>
    <x v="1"/>
    <n v="135"/>
    <n v="27500000"/>
    <n v="15000000"/>
    <n v="10000000"/>
    <n v="10000000"/>
    <n v="10000000"/>
    <n v="10000000"/>
    <d v="2023-08-07T12:58:53"/>
    <n v="4651"/>
    <n v="1"/>
    <n v="1"/>
  </r>
  <r>
    <x v="9"/>
    <s v="Labor Secretariat"/>
    <n v="10"/>
    <s v="Labor"/>
    <n v="10"/>
    <s v="Labor Secretariat"/>
    <s v="Executive Branch"/>
    <n v="1"/>
    <n v="182"/>
    <s v="148400"/>
    <s v="Virginia Employment Commission"/>
    <x v="124"/>
    <s v="07"/>
    <s v="Trust And Agency"/>
    <s v="07: Trust And Agency"/>
    <s v="07252"/>
    <s v="TRA Allowances Fund"/>
    <x v="564"/>
    <s v="182.07252"/>
    <x v="2"/>
    <n v="200"/>
    <n v="1170104.6399999999"/>
    <n v="1366390.76"/>
    <n v="2638758.81"/>
    <n v="1096996.3500000001"/>
    <n v="719176.86"/>
    <n v="191854.97"/>
    <d v="2023-08-07T12:58:53"/>
    <n v="4652"/>
    <n v="1"/>
    <n v="1"/>
  </r>
  <r>
    <x v="9"/>
    <s v="Labor Secretariat"/>
    <n v="10"/>
    <s v="Labor"/>
    <n v="10"/>
    <s v="Labor Secretariat"/>
    <s v="Executive Branch"/>
    <n v="1"/>
    <n v="182"/>
    <s v="148400"/>
    <s v="Virginia Employment Commission"/>
    <x v="124"/>
    <s v="07"/>
    <s v="Trust And Agency"/>
    <s v="07: Trust And Agency"/>
    <s v="07252"/>
    <s v="TRA Allowances Fund"/>
    <x v="564"/>
    <s v="182.07252"/>
    <x v="3"/>
    <n v="220"/>
    <n v="26329895.359999999"/>
    <n v="13633609.24"/>
    <n v="7361241.1899999995"/>
    <n v="8903003.6500000004"/>
    <n v="9280823.1400000006"/>
    <n v="9808145.0299999993"/>
    <d v="2023-08-07T12:58:53"/>
    <n v="4653"/>
    <n v="1"/>
    <n v="1"/>
  </r>
  <r>
    <x v="9"/>
    <s v="Labor Secretariat"/>
    <n v="10"/>
    <s v="Labor"/>
    <n v="10"/>
    <s v="Labor Secretariat"/>
    <s v="Executive Branch"/>
    <n v="1"/>
    <n v="182"/>
    <s v="148400"/>
    <s v="Virginia Employment Commission"/>
    <x v="124"/>
    <s v="07"/>
    <s v="Trust And Agency"/>
    <s v="07: Trust And Agency"/>
    <s v="07252"/>
    <s v="TRA Allowances Fund"/>
    <x v="564"/>
    <s v="182.07252"/>
    <x v="4"/>
    <n v="500"/>
    <n v="1211984.3999999999"/>
    <n v="1353783.82"/>
    <n v="2619387.21"/>
    <n v="1051537.28"/>
    <n v="746627.67999999993"/>
    <n v="212215.4"/>
    <d v="2023-08-07T12:58:53"/>
    <n v="4654"/>
    <n v="1"/>
    <n v="1"/>
  </r>
  <r>
    <x v="9"/>
    <s v="Labor Secretariat"/>
    <n v="10"/>
    <s v="Labor"/>
    <n v="10"/>
    <s v="Labor Secretariat"/>
    <s v="Executive Branch"/>
    <n v="1"/>
    <n v="182"/>
    <s v="148400"/>
    <s v="Virginia Employment Commission"/>
    <x v="124"/>
    <s v="07"/>
    <s v="Trust And Agency"/>
    <s v="07: Trust And Agency"/>
    <s v="07960"/>
    <s v="Unemploy Ins-Fac Stimulus-ARRA"/>
    <x v="565"/>
    <s v="182.07960"/>
    <x v="0"/>
    <n v="100"/>
    <n v="36644.570000000007"/>
    <n v="21798.54"/>
    <n v="464412.1"/>
    <n v="171795.59999999998"/>
    <n v="299831.85000000003"/>
    <n v="299831.84999999998"/>
    <d v="2023-08-07T12:58:53"/>
    <n v="4655"/>
    <n v="1"/>
    <n v="1"/>
  </r>
  <r>
    <x v="9"/>
    <s v="Labor Secretariat"/>
    <n v="10"/>
    <s v="Labor"/>
    <n v="10"/>
    <s v="Labor Secretariat"/>
    <s v="Executive Branch"/>
    <n v="1"/>
    <n v="182"/>
    <s v="148400"/>
    <s v="Virginia Employment Commission"/>
    <x v="124"/>
    <s v="07"/>
    <s v="Trust And Agency"/>
    <s v="07: Trust And Agency"/>
    <s v="07960"/>
    <s v="Unemploy Ins-Fac Stimulus-ARRA"/>
    <x v="565"/>
    <s v="182.07960"/>
    <x v="1"/>
    <n v="135"/>
    <n v="10000"/>
    <n v="10000"/>
    <n v="10000"/>
    <n v="10000"/>
    <n v="10000"/>
    <n v="10000"/>
    <d v="2023-08-07T12:58:53"/>
    <n v="4656"/>
    <n v="1"/>
    <n v="1"/>
  </r>
  <r>
    <x v="9"/>
    <s v="Labor Secretariat"/>
    <n v="10"/>
    <s v="Labor"/>
    <n v="10"/>
    <s v="Labor Secretariat"/>
    <s v="Executive Branch"/>
    <n v="1"/>
    <n v="182"/>
    <s v="148400"/>
    <s v="Virginia Employment Commission"/>
    <x v="124"/>
    <s v="07"/>
    <s v="Trust And Agency"/>
    <s v="07: Trust And Agency"/>
    <s v="07960"/>
    <s v="Unemploy Ins-Fac Stimulus-ARRA"/>
    <x v="565"/>
    <s v="182.07960"/>
    <x v="3"/>
    <n v="220"/>
    <n v="10000"/>
    <n v="10000"/>
    <n v="10000"/>
    <n v="10000"/>
    <n v="10000"/>
    <n v="10000"/>
    <d v="2023-08-07T12:58:53"/>
    <n v="4657"/>
    <n v="1"/>
    <n v="1"/>
  </r>
  <r>
    <x v="9"/>
    <s v="Labor Secretariat"/>
    <n v="10"/>
    <s v="Labor"/>
    <n v="10"/>
    <s v="Labor Secretariat"/>
    <s v="Executive Branch"/>
    <n v="1"/>
    <n v="182"/>
    <s v="148400"/>
    <s v="Virginia Employment Commission"/>
    <x v="124"/>
    <s v="07"/>
    <s v="Trust And Agency"/>
    <s v="07: Trust And Agency"/>
    <s v="07960"/>
    <s v="Unemploy Ins-Fac Stimulus-ARRA"/>
    <x v="565"/>
    <s v="182.07960"/>
    <x v="4"/>
    <n v="500"/>
    <n v="979.21999999997206"/>
    <n v="14846.029999999999"/>
    <n v="442613.56000000006"/>
    <n v="292616.5"/>
    <n v="128036.25"/>
    <n v="0"/>
    <d v="2023-08-07T12:58:53"/>
    <n v="4658"/>
    <n v="1"/>
    <n v="1"/>
  </r>
  <r>
    <x v="9"/>
    <s v="Labor Secretariat"/>
    <n v="10"/>
    <s v="Labor"/>
    <n v="10"/>
    <s v="Labor Secretariat"/>
    <s v="Executive Branch"/>
    <n v="1"/>
    <n v="182"/>
    <s v="148400"/>
    <s v="Virginia Employment Commission"/>
    <x v="124"/>
    <s v="10"/>
    <s v="Federal Trust"/>
    <s v="10: Federal Trust"/>
    <s v="10110"/>
    <s v="CARESActRlfFd?General-COVID-19"/>
    <x v="2"/>
    <s v="182.10110"/>
    <x v="0"/>
    <n v="100"/>
    <n v="0"/>
    <n v="0"/>
    <n v="809139.87"/>
    <n v="384624.45"/>
    <n v="0"/>
    <n v="0"/>
    <d v="2023-08-07T12:58:53"/>
    <n v="4659"/>
    <n v="1"/>
    <n v="1"/>
  </r>
  <r>
    <x v="9"/>
    <s v="Labor Secretariat"/>
    <n v="10"/>
    <s v="Labor"/>
    <n v="10"/>
    <s v="Labor Secretariat"/>
    <s v="Executive Branch"/>
    <n v="1"/>
    <n v="182"/>
    <s v="148400"/>
    <s v="Virginia Employment Commission"/>
    <x v="124"/>
    <s v="10"/>
    <s v="Federal Trust"/>
    <s v="10: Federal Trust"/>
    <s v="10110"/>
    <s v="CARESActRlfFd?General-COVID-19"/>
    <x v="2"/>
    <s v="182.10110"/>
    <x v="1"/>
    <n v="135"/>
    <n v="0"/>
    <n v="0"/>
    <n v="818894.27"/>
    <n v="210809139.87"/>
    <n v="180797142.56"/>
    <n v="0"/>
    <d v="2023-08-07T12:58:53"/>
    <n v="4660"/>
    <n v="1"/>
    <n v="1"/>
  </r>
  <r>
    <x v="9"/>
    <s v="Labor Secretariat"/>
    <n v="10"/>
    <s v="Labor"/>
    <n v="10"/>
    <s v="Labor Secretariat"/>
    <s v="Executive Branch"/>
    <n v="1"/>
    <n v="182"/>
    <s v="148400"/>
    <s v="Virginia Employment Commission"/>
    <x v="124"/>
    <s v="10"/>
    <s v="Federal Trust"/>
    <s v="10: Federal Trust"/>
    <s v="10110"/>
    <s v="CARESActRlfFd?General-COVID-19"/>
    <x v="2"/>
    <s v="182.10110"/>
    <x v="2"/>
    <n v="200"/>
    <n v="0"/>
    <n v="0"/>
    <n v="9754.4000000000015"/>
    <n v="210424515.42000002"/>
    <n v="180797142.56"/>
    <n v="0"/>
    <d v="2023-08-07T12:58:53"/>
    <n v="4661"/>
    <n v="1"/>
    <n v="1"/>
  </r>
  <r>
    <x v="9"/>
    <s v="Labor Secretariat"/>
    <n v="10"/>
    <s v="Labor"/>
    <n v="10"/>
    <s v="Labor Secretariat"/>
    <s v="Executive Branch"/>
    <n v="1"/>
    <n v="182"/>
    <s v="148400"/>
    <s v="Virginia Employment Commission"/>
    <x v="124"/>
    <s v="10"/>
    <s v="Federal Trust"/>
    <s v="10: Federal Trust"/>
    <s v="10110"/>
    <s v="CARESActRlfFd?General-COVID-19"/>
    <x v="2"/>
    <s v="182.10110"/>
    <x v="3"/>
    <n v="220"/>
    <n v="0"/>
    <n v="0"/>
    <n v="809139.87"/>
    <n v="384624.44999998808"/>
    <n v="0"/>
    <n v="0"/>
    <d v="2023-08-07T12:58:53"/>
    <n v="4662"/>
    <n v="1"/>
    <n v="1"/>
  </r>
  <r>
    <x v="9"/>
    <s v="Labor Secretariat"/>
    <n v="10"/>
    <s v="Labor"/>
    <n v="10"/>
    <s v="Labor Secretariat"/>
    <s v="Executive Branch"/>
    <n v="1"/>
    <n v="182"/>
    <s v="148400"/>
    <s v="Virginia Employment Commission"/>
    <x v="124"/>
    <s v="10"/>
    <s v="Federal Trust"/>
    <s v="10: Federal Trust"/>
    <s v="10710"/>
    <s v="FEMA - State Agy - COVID-19"/>
    <x v="155"/>
    <s v="182.10710"/>
    <x v="0"/>
    <n v="100"/>
    <n v="0"/>
    <n v="0"/>
    <n v="0"/>
    <n v="0"/>
    <n v="25790.81"/>
    <n v="0"/>
    <d v="2023-08-07T12:58:53"/>
    <n v="4663"/>
    <n v="1"/>
    <n v="1"/>
  </r>
  <r>
    <x v="9"/>
    <s v="Labor Secretariat"/>
    <n v="10"/>
    <s v="Labor"/>
    <n v="10"/>
    <s v="Labor Secretariat"/>
    <s v="Executive Branch"/>
    <n v="1"/>
    <n v="182"/>
    <s v="148400"/>
    <s v="Virginia Employment Commission"/>
    <x v="124"/>
    <s v="10"/>
    <s v="Federal Trust"/>
    <s v="10: Federal Trust"/>
    <s v="10710"/>
    <s v="FEMA - State Agy - COVID-19"/>
    <x v="155"/>
    <s v="182.10710"/>
    <x v="1"/>
    <n v="135"/>
    <n v="0"/>
    <n v="0"/>
    <n v="0"/>
    <n v="0"/>
    <n v="25790.809999999998"/>
    <n v="34387.74"/>
    <d v="2023-08-07T12:58:53"/>
    <n v="4664"/>
    <n v="1"/>
    <n v="1"/>
  </r>
  <r>
    <x v="9"/>
    <s v="Labor Secretariat"/>
    <n v="10"/>
    <s v="Labor"/>
    <n v="10"/>
    <s v="Labor Secretariat"/>
    <s v="Executive Branch"/>
    <n v="1"/>
    <n v="182"/>
    <s v="148400"/>
    <s v="Virginia Employment Commission"/>
    <x v="124"/>
    <s v="10"/>
    <s v="Federal Trust"/>
    <s v="10: Federal Trust"/>
    <s v="10710"/>
    <s v="FEMA - State Agy - COVID-19"/>
    <x v="155"/>
    <s v="182.10710"/>
    <x v="2"/>
    <n v="200"/>
    <n v="0"/>
    <n v="0"/>
    <n v="0"/>
    <n v="0"/>
    <n v="0"/>
    <n v="34387.74"/>
    <d v="2023-08-07T12:58:53"/>
    <n v="4665"/>
    <n v="1"/>
    <n v="1"/>
  </r>
  <r>
    <x v="9"/>
    <s v="Labor Secretariat"/>
    <n v="10"/>
    <s v="Labor"/>
    <n v="10"/>
    <s v="Labor Secretariat"/>
    <s v="Executive Branch"/>
    <n v="1"/>
    <n v="182"/>
    <s v="148400"/>
    <s v="Virginia Employment Commission"/>
    <x v="124"/>
    <s v="10"/>
    <s v="Federal Trust"/>
    <s v="10: Federal Trust"/>
    <s v="10710"/>
    <s v="FEMA - State Agy - COVID-19"/>
    <x v="155"/>
    <s v="182.10710"/>
    <x v="3"/>
    <n v="220"/>
    <n v="0"/>
    <n v="0"/>
    <n v="0"/>
    <n v="0"/>
    <n v="25790.809999999998"/>
    <n v="0"/>
    <d v="2023-08-07T12:58:53"/>
    <n v="4666"/>
    <n v="1"/>
    <n v="1"/>
  </r>
  <r>
    <x v="9"/>
    <s v="Labor Secretariat"/>
    <n v="10"/>
    <s v="Labor"/>
    <n v="10"/>
    <s v="Labor Secretariat"/>
    <s v="Executive Branch"/>
    <n v="1"/>
    <n v="182"/>
    <s v="148400"/>
    <s v="Virginia Employment Commission"/>
    <x v="124"/>
    <s v="12"/>
    <s v="Federal Trust - Arra"/>
    <s v="12: Federal Trust - Arra"/>
    <s v="12110"/>
    <s v="ARP-CrvStLoclFisRecFd-COVID-19"/>
    <x v="10"/>
    <s v="182.12110"/>
    <x v="0"/>
    <n v="100"/>
    <n v="0"/>
    <n v="0"/>
    <n v="0"/>
    <n v="0"/>
    <n v="26348031.240000002"/>
    <n v="9500736.6600000001"/>
    <d v="2023-08-07T12:58:53"/>
    <n v="4667"/>
    <n v="1"/>
    <n v="1"/>
  </r>
  <r>
    <x v="9"/>
    <s v="Labor Secretariat"/>
    <n v="10"/>
    <s v="Labor"/>
    <n v="10"/>
    <s v="Labor Secretariat"/>
    <s v="Executive Branch"/>
    <n v="1"/>
    <n v="182"/>
    <s v="148400"/>
    <s v="Virginia Employment Commission"/>
    <x v="124"/>
    <s v="12"/>
    <s v="Federal Trust - Arra"/>
    <s v="12: Federal Trust - Arra"/>
    <s v="12110"/>
    <s v="ARP-CrvStLoclFisRecFd-COVID-19"/>
    <x v="10"/>
    <s v="182.12110"/>
    <x v="1"/>
    <n v="135"/>
    <n v="0"/>
    <n v="0"/>
    <n v="0"/>
    <n v="0"/>
    <n v="935600000"/>
    <n v="43948031.239999995"/>
    <d v="2023-08-07T12:58:53"/>
    <n v="4668"/>
    <n v="1"/>
    <n v="1"/>
  </r>
  <r>
    <x v="9"/>
    <s v="Labor Secretariat"/>
    <n v="10"/>
    <s v="Labor"/>
    <n v="10"/>
    <s v="Labor Secretariat"/>
    <s v="Executive Branch"/>
    <n v="1"/>
    <n v="182"/>
    <s v="148400"/>
    <s v="Virginia Employment Commission"/>
    <x v="124"/>
    <s v="12"/>
    <s v="Federal Trust - Arra"/>
    <s v="12: Federal Trust - Arra"/>
    <s v="12110"/>
    <s v="ARP-CrvStLoclFisRecFd-COVID-19"/>
    <x v="10"/>
    <s v="182.12110"/>
    <x v="2"/>
    <n v="200"/>
    <n v="0"/>
    <n v="0"/>
    <n v="0"/>
    <n v="0"/>
    <n v="909251968.75999999"/>
    <n v="34447294.579999998"/>
    <d v="2023-08-07T12:58:53"/>
    <n v="4669"/>
    <n v="1"/>
    <n v="1"/>
  </r>
  <r>
    <x v="9"/>
    <s v="Labor Secretariat"/>
    <n v="10"/>
    <s v="Labor"/>
    <n v="10"/>
    <s v="Labor Secretariat"/>
    <s v="Executive Branch"/>
    <n v="1"/>
    <n v="182"/>
    <s v="148400"/>
    <s v="Virginia Employment Commission"/>
    <x v="124"/>
    <s v="12"/>
    <s v="Federal Trust - Arra"/>
    <s v="12: Federal Trust - Arra"/>
    <s v="12110"/>
    <s v="ARP-CrvStLoclFisRecFd-COVID-19"/>
    <x v="10"/>
    <s v="182.12110"/>
    <x v="3"/>
    <n v="220"/>
    <n v="0"/>
    <n v="0"/>
    <n v="0"/>
    <n v="0"/>
    <n v="26348031.24000001"/>
    <n v="9500736.6599999964"/>
    <d v="2023-08-07T12:58:53"/>
    <n v="4670"/>
    <n v="1"/>
    <n v="1"/>
  </r>
  <r>
    <x v="10"/>
    <s v="Natural and Historic Resources Secretariat"/>
    <n v="11"/>
    <s v="Natural and Historic Resources"/>
    <n v="11"/>
    <s v="Natural and Historic Resources Secretariat"/>
    <s v="Executive Branch"/>
    <n v="1"/>
    <n v="183"/>
    <s v="149000"/>
    <s v="Secretary of Natural and Historic Resources"/>
    <x v="125"/>
    <s v="02"/>
    <s v="Special"/>
    <s v="02: Special"/>
    <s v="02189"/>
    <s v="Sec NR Special Revenue Fund"/>
    <x v="566"/>
    <s v="183.02189"/>
    <x v="0"/>
    <n v="100"/>
    <n v="2467.6"/>
    <n v="2467.6"/>
    <n v="2467.6"/>
    <n v="2467.6"/>
    <n v="2467.6"/>
    <n v="2467.6"/>
    <d v="2023-08-07T12:58:53"/>
    <n v="4671"/>
    <n v="1"/>
    <n v="1"/>
  </r>
  <r>
    <x v="10"/>
    <s v="Natural and Historic Resources Secretariat"/>
    <n v="11"/>
    <s v="Natural and Historic Resources"/>
    <n v="11"/>
    <s v="Natural and Historic Resources Secretariat"/>
    <s v="Executive Branch"/>
    <n v="1"/>
    <n v="183"/>
    <s v="149000"/>
    <s v="Secretary of Natural and Historic Resources"/>
    <x v="125"/>
    <s v="02"/>
    <s v="Special"/>
    <s v="02: Special"/>
    <s v="02189"/>
    <s v="Sec NR Special Revenue Fund"/>
    <x v="566"/>
    <s v="183.02189"/>
    <x v="1"/>
    <n v="135"/>
    <n v="36368"/>
    <n v="0"/>
    <n v="0"/>
    <n v="0"/>
    <n v="0"/>
    <n v="0"/>
    <d v="2023-08-07T12:58:53"/>
    <n v="4672"/>
    <n v="1"/>
    <n v="1"/>
  </r>
  <r>
    <x v="10"/>
    <s v="Natural and Historic Resources Secretariat"/>
    <n v="11"/>
    <s v="Natural and Historic Resources"/>
    <n v="11"/>
    <s v="Natural and Historic Resources Secretariat"/>
    <s v="Executive Branch"/>
    <n v="1"/>
    <n v="183"/>
    <s v="149000"/>
    <s v="Secretary of Natural and Historic Resources"/>
    <x v="125"/>
    <s v="02"/>
    <s v="Special"/>
    <s v="02: Special"/>
    <s v="02189"/>
    <s v="Sec NR Special Revenue Fund"/>
    <x v="566"/>
    <s v="183.02189"/>
    <x v="2"/>
    <n v="200"/>
    <n v="33900"/>
    <n v="0"/>
    <n v="0"/>
    <n v="0"/>
    <n v="0"/>
    <n v="0"/>
    <d v="2023-08-07T12:58:53"/>
    <n v="4673"/>
    <n v="1"/>
    <n v="1"/>
  </r>
  <r>
    <x v="10"/>
    <s v="Natural and Historic Resources Secretariat"/>
    <n v="11"/>
    <s v="Natural and Historic Resources"/>
    <n v="11"/>
    <s v="Natural and Historic Resources Secretariat"/>
    <s v="Executive Branch"/>
    <n v="1"/>
    <n v="183"/>
    <s v="149000"/>
    <s v="Secretary of Natural and Historic Resources"/>
    <x v="125"/>
    <s v="02"/>
    <s v="Special"/>
    <s v="02: Special"/>
    <s v="02189"/>
    <s v="Sec NR Special Revenue Fund"/>
    <x v="566"/>
    <s v="183.02189"/>
    <x v="3"/>
    <n v="220"/>
    <n v="2468"/>
    <n v="0"/>
    <n v="0"/>
    <n v="0"/>
    <n v="0"/>
    <n v="0"/>
    <d v="2023-08-07T12:58:53"/>
    <n v="4674"/>
    <n v="1"/>
    <n v="1"/>
  </r>
  <r>
    <x v="10"/>
    <s v="Natural and Historic Resources Secretariat"/>
    <n v="11"/>
    <s v="Natural and Historic Resources"/>
    <n v="11"/>
    <s v="Natural and Historic Resources Secretariat"/>
    <s v="Executive Branch"/>
    <n v="1"/>
    <n v="183"/>
    <s v="149000"/>
    <s v="Secretary of Natural and Historic Resources"/>
    <x v="125"/>
    <s v="02"/>
    <s v="Special"/>
    <s v="02: Special"/>
    <s v="02189"/>
    <s v="Sec NR Special Revenue Fund"/>
    <x v="566"/>
    <s v="183.02189"/>
    <x v="4"/>
    <n v="500"/>
    <n v="36367.599999999999"/>
    <n v="0"/>
    <n v="0"/>
    <n v="0"/>
    <n v="0"/>
    <n v="0"/>
    <d v="2023-08-07T12:58:53"/>
    <n v="4675"/>
    <n v="1"/>
    <n v="1"/>
  </r>
  <r>
    <x v="10"/>
    <s v="Natural and Historic Resources Secretariat"/>
    <n v="11"/>
    <s v="Natural and Historic Resources"/>
    <n v="11"/>
    <s v="Natural and Historic Resources Secretariat"/>
    <s v="Executive Branch"/>
    <n v="1"/>
    <n v="183"/>
    <s v="149000"/>
    <s v="Secretary of Natural and Historic Resources"/>
    <x v="125"/>
    <s v="09"/>
    <s v="Dedicated Special Revenue"/>
    <s v="09: Dedicated Special Revenue"/>
    <s v="09010"/>
    <s v="Ches Bay Restoration Contribut"/>
    <x v="14"/>
    <s v="183.09010"/>
    <x v="0"/>
    <n v="100"/>
    <n v="393004.65"/>
    <n v="470339.67"/>
    <n v="518721.55"/>
    <n v="463984.91"/>
    <n v="149148.59"/>
    <n v="235985.44"/>
    <d v="2023-08-07T12:58:53"/>
    <n v="4676"/>
    <n v="1"/>
    <n v="1"/>
  </r>
  <r>
    <x v="10"/>
    <s v="Natural and Historic Resources Secretariat"/>
    <n v="11"/>
    <s v="Natural and Historic Resources"/>
    <n v="11"/>
    <s v="Natural and Historic Resources Secretariat"/>
    <s v="Executive Branch"/>
    <n v="1"/>
    <n v="183"/>
    <s v="149000"/>
    <s v="Secretary of Natural and Historic Resources"/>
    <x v="125"/>
    <s v="09"/>
    <s v="Dedicated Special Revenue"/>
    <s v="09: Dedicated Special Revenue"/>
    <s v="09010"/>
    <s v="Ches Bay Restoration Contribut"/>
    <x v="14"/>
    <s v="183.09010"/>
    <x v="4"/>
    <n v="500"/>
    <n v="73727.09"/>
    <n v="77335.01999999999"/>
    <n v="78381.88"/>
    <n v="116363.36"/>
    <n v="97383.679999999993"/>
    <n v="86836.85"/>
    <d v="2023-08-07T12:58:53"/>
    <n v="4677"/>
    <n v="1"/>
    <n v="1"/>
  </r>
  <r>
    <x v="10"/>
    <s v="Natural and Historic Resources Secretariat"/>
    <n v="11"/>
    <s v="Natural and Historic Resources"/>
    <n v="11"/>
    <s v="Natural and Historic Resources Secretariat"/>
    <s v="Executive Branch"/>
    <n v="1"/>
    <n v="183"/>
    <s v="149000"/>
    <s v="Secretary of Natural and Historic Resources"/>
    <x v="125"/>
    <s v="10"/>
    <s v="Federal Trust"/>
    <s v="10: Federal Trust"/>
    <s v="10000"/>
    <s v="Federal Trust"/>
    <x v="6"/>
    <s v="183.10000"/>
    <x v="0"/>
    <n v="100"/>
    <n v="21909.98"/>
    <n v="22359.97"/>
    <n v="30422.54"/>
    <n v="51748.93"/>
    <n v="51595.93"/>
    <n v="51312.93"/>
    <d v="2023-08-07T12:58:53"/>
    <n v="4678"/>
    <n v="1"/>
    <n v="1"/>
  </r>
  <r>
    <x v="10"/>
    <s v="Natural and Historic Resources Secretariat"/>
    <n v="11"/>
    <s v="Natural and Historic Resources"/>
    <n v="11"/>
    <s v="Natural and Historic Resources Secretariat"/>
    <s v="Executive Branch"/>
    <n v="1"/>
    <n v="183"/>
    <s v="149000"/>
    <s v="Secretary of Natural and Historic Resources"/>
    <x v="125"/>
    <s v="10"/>
    <s v="Federal Trust"/>
    <s v="10: Federal Trust"/>
    <s v="10000"/>
    <s v="Federal Trust"/>
    <x v="6"/>
    <s v="183.10000"/>
    <x v="1"/>
    <n v="135"/>
    <n v="100000"/>
    <n v="102699"/>
    <n v="102699"/>
    <n v="107492"/>
    <n v="107492"/>
    <n v="113698"/>
    <d v="2023-08-07T12:58:53"/>
    <n v="4679"/>
    <n v="1"/>
    <n v="1"/>
  </r>
  <r>
    <x v="10"/>
    <s v="Natural and Historic Resources Secretariat"/>
    <n v="11"/>
    <s v="Natural and Historic Resources"/>
    <n v="11"/>
    <s v="Natural and Historic Resources Secretariat"/>
    <s v="Executive Branch"/>
    <n v="1"/>
    <n v="183"/>
    <s v="149000"/>
    <s v="Secretary of Natural and Historic Resources"/>
    <x v="125"/>
    <s v="10"/>
    <s v="Federal Trust"/>
    <s v="10: Federal Trust"/>
    <s v="10000"/>
    <s v="Federal Trust"/>
    <x v="6"/>
    <s v="183.10000"/>
    <x v="2"/>
    <n v="200"/>
    <n v="100000"/>
    <n v="100128"/>
    <n v="100155.99999999999"/>
    <n v="100232.00000000003"/>
    <n v="12748"/>
    <n v="283"/>
    <d v="2023-08-07T12:58:53"/>
    <n v="4680"/>
    <n v="1"/>
    <n v="1"/>
  </r>
  <r>
    <x v="10"/>
    <s v="Natural and Historic Resources Secretariat"/>
    <n v="11"/>
    <s v="Natural and Historic Resources"/>
    <n v="11"/>
    <s v="Natural and Historic Resources Secretariat"/>
    <s v="Executive Branch"/>
    <n v="1"/>
    <n v="183"/>
    <s v="149000"/>
    <s v="Secretary of Natural and Historic Resources"/>
    <x v="125"/>
    <s v="10"/>
    <s v="Federal Trust"/>
    <s v="10: Federal Trust"/>
    <s v="10000"/>
    <s v="Federal Trust"/>
    <x v="6"/>
    <s v="183.10000"/>
    <x v="3"/>
    <n v="220"/>
    <n v="0"/>
    <n v="2571"/>
    <n v="2543.0000000000146"/>
    <n v="7259.9999999999709"/>
    <n v="94744"/>
    <n v="113415"/>
    <d v="2023-08-07T12:58:53"/>
    <n v="4681"/>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040"/>
    <s v="Open-Space Preservation Fund"/>
    <x v="567"/>
    <s v="199.02040"/>
    <x v="0"/>
    <n v="100"/>
    <n v="90381.78"/>
    <n v="95589.33"/>
    <n v="127305"/>
    <n v="443860"/>
    <n v="300145.63"/>
    <n v="470378"/>
    <d v="2023-08-07T12:58:53"/>
    <n v="4682"/>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040"/>
    <s v="Open-Space Preservation Fund"/>
    <x v="567"/>
    <s v="199.02040"/>
    <x v="1"/>
    <n v="135"/>
    <n v="1000000"/>
    <n v="1030000"/>
    <n v="1250000"/>
    <n v="5200000"/>
    <n v="4362860"/>
    <n v="2880000"/>
    <d v="2023-08-07T12:58:53"/>
    <n v="4683"/>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040"/>
    <s v="Open-Space Preservation Fund"/>
    <x v="567"/>
    <s v="199.02040"/>
    <x v="2"/>
    <n v="200"/>
    <n v="995895.77"/>
    <n v="999221.17"/>
    <n v="1186822.9099999999"/>
    <n v="4925899.1500000004"/>
    <n v="4342582.8"/>
    <n v="2480083.96"/>
    <d v="2023-08-07T12:58:53"/>
    <n v="4684"/>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040"/>
    <s v="Open-Space Preservation Fund"/>
    <x v="567"/>
    <s v="199.02040"/>
    <x v="3"/>
    <n v="220"/>
    <n v="4104.2299999999814"/>
    <n v="30778.829999999958"/>
    <n v="63177.090000000084"/>
    <n v="274100.84999999963"/>
    <n v="20277.200000000186"/>
    <n v="399916.04000000004"/>
    <d v="2023-08-07T12:58:53"/>
    <n v="4685"/>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040"/>
    <s v="Open-Space Preservation Fund"/>
    <x v="567"/>
    <s v="199.02040"/>
    <x v="4"/>
    <n v="500"/>
    <n v="1033691.05"/>
    <n v="1004428.72"/>
    <n v="1218538.58"/>
    <n v="5242454.1499999994"/>
    <n v="4198868.43"/>
    <n v="2650316.33"/>
    <d v="2023-08-07T12:58:53"/>
    <n v="4686"/>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099"/>
    <s v="Virginia State Parks Fund"/>
    <x v="568"/>
    <s v="199.02099"/>
    <x v="0"/>
    <n v="100"/>
    <n v="0"/>
    <n v="0"/>
    <n v="0"/>
    <n v="7260"/>
    <n v="54030"/>
    <n v="113595"/>
    <d v="2023-08-07T12:58:53"/>
    <n v="4687"/>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099"/>
    <s v="Virginia State Parks Fund"/>
    <x v="568"/>
    <s v="199.02099"/>
    <x v="1"/>
    <n v="135"/>
    <n v="0"/>
    <n v="0"/>
    <n v="0"/>
    <n v="7291"/>
    <n v="0"/>
    <n v="0"/>
    <d v="2023-08-07T12:58:53"/>
    <n v="4688"/>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099"/>
    <s v="Virginia State Parks Fund"/>
    <x v="568"/>
    <s v="199.02099"/>
    <x v="3"/>
    <n v="220"/>
    <n v="0"/>
    <n v="0"/>
    <n v="0"/>
    <n v="7291"/>
    <n v="0"/>
    <n v="0"/>
    <d v="2023-08-07T12:58:53"/>
    <n v="4689"/>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099"/>
    <s v="Virginia State Parks Fund"/>
    <x v="568"/>
    <s v="199.02099"/>
    <x v="4"/>
    <n v="500"/>
    <n v="0"/>
    <n v="0"/>
    <n v="0"/>
    <n v="7260"/>
    <n v="46770"/>
    <n v="59565"/>
    <d v="2023-08-07T12:58:53"/>
    <n v="4690"/>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53"/>
    <s v="Natural Area Preservation Fund"/>
    <x v="569"/>
    <s v="199.02153"/>
    <x v="0"/>
    <n v="100"/>
    <n v="559529.11"/>
    <n v="539626.79"/>
    <n v="526427.4"/>
    <n v="290023.98"/>
    <n v="715155.14"/>
    <n v="609662.82999999996"/>
    <d v="2023-08-07T12:58:53"/>
    <n v="4691"/>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53"/>
    <s v="Natural Area Preservation Fund"/>
    <x v="569"/>
    <s v="199.02153"/>
    <x v="1"/>
    <n v="135"/>
    <n v="259003"/>
    <n v="309003"/>
    <n v="507139"/>
    <n v="459003"/>
    <n v="249026.97999999998"/>
    <n v="304029"/>
    <d v="2023-08-07T12:58:53"/>
    <n v="4692"/>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53"/>
    <s v="Natural Area Preservation Fund"/>
    <x v="569"/>
    <s v="199.02153"/>
    <x v="5"/>
    <n v="137"/>
    <n v="25000"/>
    <n v="25000"/>
    <n v="325000"/>
    <n v="2768355"/>
    <n v="4251536.1400000006"/>
    <n v="4194185.2"/>
    <d v="2023-08-07T12:58:53"/>
    <n v="4693"/>
    <n v="1"/>
    <n v="1"/>
  </r>
  <r>
    <x v="10"/>
    <s v="Natural and Historic Resources Secretariat"/>
    <n v="11"/>
    <s v="Natural and Historic Resources"/>
    <n v="11"/>
    <s v="Natural and Historic Resources Secretariat"/>
    <s v="Executive Branch"/>
    <n v="1"/>
    <n v="199"/>
    <s v="151000"/>
    <s v="Department of Conservation and Recreation"/>
    <x v="126"/>
    <s v="02"/>
    <s v="Special"/>
    <m/>
    <s v="02153"/>
    <s v="Natural Area Preservation Fund"/>
    <x v="569"/>
    <s v="199.02153"/>
    <x v="5"/>
    <n v="137"/>
    <n v="0"/>
    <n v="300000"/>
    <n v="2488500"/>
    <n v="1635218"/>
    <n v="0"/>
    <n v="0"/>
    <d v="2023-08-07T12:58:53"/>
    <n v="4694"/>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53"/>
    <s v="Natural Area Preservation Fund"/>
    <x v="569"/>
    <s v="199.02153"/>
    <x v="2"/>
    <n v="200"/>
    <n v="137343.05999999997"/>
    <n v="205942.44999999998"/>
    <n v="298607.15000000008"/>
    <n v="363678.32000000007"/>
    <n v="169140.15999999995"/>
    <n v="284903.44"/>
    <d v="2023-08-07T12:58:53"/>
    <n v="4695"/>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53"/>
    <s v="Natural Area Preservation Fund"/>
    <x v="569"/>
    <s v="199.02153"/>
    <x v="7"/>
    <n v="205"/>
    <n v="0"/>
    <n v="0"/>
    <n v="45145"/>
    <n v="152036.85999999999"/>
    <n v="57350.939999999995"/>
    <n v="109827.84999999999"/>
    <d v="2023-08-07T12:58:53"/>
    <n v="4696"/>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53"/>
    <s v="Natural Area Preservation Fund"/>
    <x v="569"/>
    <s v="199.02153"/>
    <x v="3"/>
    <n v="220"/>
    <n v="121659.94000000003"/>
    <n v="103060.55000000002"/>
    <n v="208531.84999999992"/>
    <n v="95324.679999999935"/>
    <n v="79886.820000000036"/>
    <n v="19125.559999999998"/>
    <d v="2023-08-07T12:58:53"/>
    <n v="4697"/>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53"/>
    <s v="Natural Area Preservation Fund"/>
    <x v="569"/>
    <s v="199.02153"/>
    <x v="6"/>
    <n v="222"/>
    <n v="25000"/>
    <n v="25000"/>
    <n v="279855"/>
    <n v="2616318.14"/>
    <n v="4194185.2000000007"/>
    <n v="4084357.35"/>
    <d v="2023-08-07T12:58:53"/>
    <n v="4698"/>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53"/>
    <s v="Natural Area Preservation Fund"/>
    <x v="569"/>
    <s v="199.02153"/>
    <x v="4"/>
    <n v="500"/>
    <n v="517950.5"/>
    <n v="162147.98000000001"/>
    <n v="330552.76"/>
    <n v="279311.76"/>
    <n v="651622.26"/>
    <n v="197276.78"/>
    <d v="2023-08-07T12:58:53"/>
    <n v="4699"/>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64"/>
    <s v="Land Preservation Fund"/>
    <x v="142"/>
    <s v="199.02164"/>
    <x v="0"/>
    <n v="100"/>
    <n v="501282.57"/>
    <n v="199785.23"/>
    <n v="272099.36"/>
    <n v="331860.49"/>
    <n v="422362.99"/>
    <n v="518388.77"/>
    <d v="2023-08-07T12:58:53"/>
    <n v="4700"/>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64"/>
    <s v="Land Preservation Fund"/>
    <x v="142"/>
    <s v="199.02164"/>
    <x v="1"/>
    <n v="135"/>
    <n v="473759"/>
    <n v="823238.57000000007"/>
    <n v="505356"/>
    <n v="505356"/>
    <n v="505356"/>
    <n v="505356"/>
    <d v="2023-08-07T12:58:53"/>
    <n v="4701"/>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64"/>
    <s v="Land Preservation Fund"/>
    <x v="142"/>
    <s v="199.02164"/>
    <x v="2"/>
    <n v="200"/>
    <n v="360112.33"/>
    <n v="651497.34"/>
    <n v="411085.86999999994"/>
    <n v="423638.87000000005"/>
    <n v="392897.49999999994"/>
    <n v="387374.21999999991"/>
    <d v="2023-08-07T12:58:53"/>
    <n v="4702"/>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64"/>
    <s v="Land Preservation Fund"/>
    <x v="142"/>
    <s v="199.02164"/>
    <x v="3"/>
    <n v="220"/>
    <n v="113646.66999999998"/>
    <n v="171741.2300000001"/>
    <n v="94270.130000000063"/>
    <n v="81717.129999999946"/>
    <n v="112458.50000000006"/>
    <n v="117981.78000000009"/>
    <d v="2023-08-07T12:58:53"/>
    <n v="4703"/>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64"/>
    <s v="Land Preservation Fund"/>
    <x v="142"/>
    <s v="199.02164"/>
    <x v="4"/>
    <n v="500"/>
    <n v="350399.18"/>
    <n v="350000"/>
    <n v="483400"/>
    <n v="483400"/>
    <n v="483400"/>
    <n v="483400"/>
    <d v="2023-08-07T12:58:53"/>
    <n v="4704"/>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99"/>
    <s v="DCR Special Revenue Fund"/>
    <x v="570"/>
    <s v="199.02199"/>
    <x v="0"/>
    <n v="100"/>
    <n v="1077509.6200000001"/>
    <n v="1039436.72"/>
    <n v="1060445.1499999999"/>
    <n v="717476.83"/>
    <n v="4139267.13"/>
    <n v="4134267.12"/>
    <d v="2023-08-07T12:58:53"/>
    <n v="4705"/>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99"/>
    <s v="DCR Special Revenue Fund"/>
    <x v="570"/>
    <s v="199.02199"/>
    <x v="1"/>
    <n v="135"/>
    <n v="821003"/>
    <n v="816995"/>
    <n v="1104763"/>
    <n v="1272763"/>
    <n v="1115013"/>
    <n v="1154763"/>
    <d v="2023-08-07T12:58:53"/>
    <n v="4706"/>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99"/>
    <s v="DCR Special Revenue Fund"/>
    <x v="570"/>
    <s v="199.02199"/>
    <x v="2"/>
    <n v="200"/>
    <n v="534017.19000000018"/>
    <n v="696528.74"/>
    <n v="830508.18999999983"/>
    <n v="857284.66"/>
    <n v="1032353.2099999997"/>
    <n v="1062916.2999999996"/>
    <d v="2023-08-07T12:58:53"/>
    <n v="4707"/>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99"/>
    <s v="DCR Special Revenue Fund"/>
    <x v="570"/>
    <s v="199.02199"/>
    <x v="3"/>
    <n v="220"/>
    <n v="286985.80999999982"/>
    <n v="120466.26000000001"/>
    <n v="274254.81000000017"/>
    <n v="415478.33999999997"/>
    <n v="82659.79000000027"/>
    <n v="91846.700000000419"/>
    <d v="2023-08-07T12:58:53"/>
    <n v="4708"/>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199"/>
    <s v="DCR Special Revenue Fund"/>
    <x v="570"/>
    <s v="199.02199"/>
    <x v="4"/>
    <n v="500"/>
    <n v="1398903.5"/>
    <n v="658470.84"/>
    <n v="851516.62000000011"/>
    <n v="514316.34000000008"/>
    <n v="4454143.5099999988"/>
    <n v="1057916.29"/>
    <d v="2023-08-07T12:58:53"/>
    <n v="4709"/>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410"/>
    <s v="Open Space Rec And Conservatn"/>
    <x v="571"/>
    <s v="199.02410"/>
    <x v="0"/>
    <n v="100"/>
    <n v="155481.74"/>
    <n v="175539.64"/>
    <n v="195030.8"/>
    <n v="217196.14"/>
    <n v="269028.32"/>
    <n v="189333.67"/>
    <d v="2023-08-07T12:58:53"/>
    <n v="4710"/>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410"/>
    <s v="Open Space Rec And Conservatn"/>
    <x v="571"/>
    <s v="199.02410"/>
    <x v="1"/>
    <n v="135"/>
    <n v="190835"/>
    <n v="248000"/>
    <n v="51596"/>
    <n v="100000"/>
    <n v="48000"/>
    <n v="248000"/>
    <d v="2023-08-07T12:58:53"/>
    <n v="4711"/>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410"/>
    <s v="Open Space Rec And Conservatn"/>
    <x v="571"/>
    <s v="199.02410"/>
    <x v="2"/>
    <n v="200"/>
    <n v="54026.8"/>
    <n v="26255"/>
    <n v="30206.73"/>
    <n v="39674.9"/>
    <n v="1594.6499999999999"/>
    <n v="131773.39000000001"/>
    <d v="2023-08-07T12:58:53"/>
    <n v="4712"/>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410"/>
    <s v="Open Space Rec And Conservatn"/>
    <x v="571"/>
    <s v="199.02410"/>
    <x v="3"/>
    <n v="220"/>
    <n v="136808.20000000001"/>
    <n v="221745"/>
    <n v="21389.27"/>
    <n v="60325.1"/>
    <n v="46405.35"/>
    <n v="116226.60999999999"/>
    <d v="2023-08-07T12:58:53"/>
    <n v="4713"/>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410"/>
    <s v="Open Space Rec And Conservatn"/>
    <x v="571"/>
    <s v="199.02410"/>
    <x v="4"/>
    <n v="500"/>
    <n v="42181.760000000002"/>
    <n v="33069.9"/>
    <n v="49697.89"/>
    <n v="61840.240000000005"/>
    <n v="53426.83"/>
    <n v="52078.740000000005"/>
    <d v="2023-08-07T12:58:53"/>
    <n v="4714"/>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460"/>
    <s v="Disaster Recovery Fund"/>
    <x v="7"/>
    <s v="199.02460"/>
    <x v="0"/>
    <n v="100"/>
    <n v="70381.149999999994"/>
    <n v="70381.149999999994"/>
    <n v="70381.149999999994"/>
    <n v="46334.23"/>
    <n v="46334.23"/>
    <n v="82034.179999999993"/>
    <d v="2023-08-07T12:58:53"/>
    <n v="4715"/>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460"/>
    <s v="Disaster Recovery Fund"/>
    <x v="7"/>
    <s v="199.02460"/>
    <x v="1"/>
    <n v="135"/>
    <n v="10859"/>
    <n v="37000"/>
    <n v="0"/>
    <n v="6334.2300000000032"/>
    <n v="0"/>
    <n v="35699.949999999997"/>
    <d v="2023-08-07T12:58:53"/>
    <n v="4716"/>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460"/>
    <s v="Disaster Recovery Fund"/>
    <x v="7"/>
    <s v="199.02460"/>
    <x v="3"/>
    <n v="220"/>
    <n v="10859"/>
    <n v="37000"/>
    <n v="0"/>
    <n v="6334.2300000000032"/>
    <n v="0"/>
    <n v="35699.949999999997"/>
    <d v="2023-08-07T12:58:53"/>
    <n v="4717"/>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520"/>
    <s v="Chesapeake Bay Restoration"/>
    <x v="13"/>
    <s v="199.02520"/>
    <x v="1"/>
    <n v="135"/>
    <n v="5000"/>
    <n v="0"/>
    <n v="0"/>
    <n v="4941"/>
    <n v="0"/>
    <n v="5000"/>
    <d v="2023-08-07T12:58:53"/>
    <n v="4718"/>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520"/>
    <s v="Chesapeake Bay Restoration"/>
    <x v="13"/>
    <s v="199.02520"/>
    <x v="3"/>
    <n v="220"/>
    <n v="5000"/>
    <n v="0"/>
    <n v="0"/>
    <n v="4941"/>
    <n v="0"/>
    <n v="5000"/>
    <d v="2023-08-07T12:58:53"/>
    <n v="4719"/>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520"/>
    <s v="Chesapeake Bay Restoration"/>
    <x v="13"/>
    <s v="199.02520"/>
    <x v="4"/>
    <n v="500"/>
    <n v="0.87"/>
    <n v="0.17"/>
    <n v="0"/>
    <n v="0"/>
    <n v="0"/>
    <n v="0"/>
    <d v="2023-08-07T12:58:53"/>
    <n v="4720"/>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30"/>
    <s v="St Park Conservation Resources"/>
    <x v="572"/>
    <s v="199.02630"/>
    <x v="0"/>
    <n v="100"/>
    <n v="2911041.56"/>
    <n v="3442906.29"/>
    <n v="9060882.2000000011"/>
    <n v="20961801.079999998"/>
    <n v="24524541.390000001"/>
    <n v="28713401.02"/>
    <d v="2023-08-07T12:58:53"/>
    <n v="4721"/>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30"/>
    <s v="St Park Conservation Resources"/>
    <x v="572"/>
    <s v="199.02630"/>
    <x v="1"/>
    <n v="135"/>
    <n v="26659567"/>
    <n v="25493642"/>
    <n v="24611329"/>
    <n v="25471188"/>
    <n v="28577511"/>
    <n v="27987448"/>
    <d v="2023-08-07T12:58:53"/>
    <n v="4722"/>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30"/>
    <s v="St Park Conservation Resources"/>
    <x v="572"/>
    <s v="199.02630"/>
    <x v="5"/>
    <n v="137"/>
    <n v="5391881"/>
    <n v="5391881"/>
    <n v="5391881.8300000001"/>
    <n v="5391881.8300000001"/>
    <n v="5391881.8300000001"/>
    <n v="5391608.8300000001"/>
    <d v="2023-08-07T12:58:53"/>
    <n v="4723"/>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30"/>
    <s v="St Park Conservation Resources"/>
    <x v="572"/>
    <s v="199.02630"/>
    <x v="2"/>
    <n v="200"/>
    <n v="25756700.059999995"/>
    <n v="24833428.419999991"/>
    <n v="22447486.960000012"/>
    <n v="20822355.49000001"/>
    <n v="27856717.909999996"/>
    <n v="26557240.650000002"/>
    <d v="2023-08-07T12:58:53"/>
    <n v="4724"/>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30"/>
    <s v="St Park Conservation Resources"/>
    <x v="572"/>
    <s v="199.02630"/>
    <x v="7"/>
    <n v="205"/>
    <n v="0"/>
    <n v="0"/>
    <n v="0"/>
    <n v="0"/>
    <n v="273"/>
    <n v="0"/>
    <d v="2023-08-07T12:58:53"/>
    <n v="4725"/>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30"/>
    <s v="St Park Conservation Resources"/>
    <x v="572"/>
    <s v="199.02630"/>
    <x v="3"/>
    <n v="220"/>
    <n v="902866.94000000507"/>
    <n v="660213.58000000939"/>
    <n v="2163842.0399999879"/>
    <n v="4648832.5099999905"/>
    <n v="720793.09000000358"/>
    <n v="1430207.3499999978"/>
    <d v="2023-08-07T12:58:53"/>
    <n v="4726"/>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30"/>
    <s v="St Park Conservation Resources"/>
    <x v="572"/>
    <s v="199.02630"/>
    <x v="6"/>
    <n v="222"/>
    <n v="5391881"/>
    <n v="5391881"/>
    <n v="5391881.8300000001"/>
    <n v="5391881.8300000001"/>
    <n v="5391608.8300000001"/>
    <n v="5391608.8300000001"/>
    <d v="2023-08-07T12:58:53"/>
    <n v="4727"/>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30"/>
    <s v="St Park Conservation Resources"/>
    <x v="572"/>
    <s v="199.02630"/>
    <x v="4"/>
    <n v="500"/>
    <n v="24818475.060000014"/>
    <n v="24655527.329999998"/>
    <n v="22698729.070000015"/>
    <n v="32651365.580000009"/>
    <n v="31302034.119999997"/>
    <n v="31249905.930000015"/>
    <d v="2023-08-07T12:58:53"/>
    <n v="4728"/>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50"/>
    <s v="State Park Acquisition And Dev"/>
    <x v="573"/>
    <s v="199.02650"/>
    <x v="0"/>
    <n v="100"/>
    <n v="8958156.2200000007"/>
    <n v="6219275.1799999997"/>
    <n v="2282408.59"/>
    <n v="3934736.8100000005"/>
    <n v="9675856.3100000005"/>
    <n v="19870717.32"/>
    <d v="2023-08-07T12:58:53"/>
    <n v="4729"/>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50"/>
    <s v="State Park Acquisition And Dev"/>
    <x v="573"/>
    <s v="199.02650"/>
    <x v="1"/>
    <n v="135"/>
    <n v="100000"/>
    <n v="625000"/>
    <n v="1855000"/>
    <n v="900000"/>
    <n v="1112232"/>
    <n v="1550000"/>
    <d v="2023-08-07T12:58:53"/>
    <n v="4730"/>
    <n v="1"/>
    <n v="1"/>
  </r>
  <r>
    <x v="10"/>
    <s v="Natural and Historic Resources Secretariat"/>
    <n v="11"/>
    <s v="Natural and Historic Resources"/>
    <n v="11"/>
    <s v="Natural and Historic Resources Secretariat"/>
    <s v="Executive Branch"/>
    <n v="1"/>
    <n v="199"/>
    <s v="151000"/>
    <s v="Department of Conservation and Recreation"/>
    <x v="126"/>
    <s v="02"/>
    <s v="Special"/>
    <m/>
    <s v="02650"/>
    <s v="State Park Acquisition And Dev"/>
    <x v="573"/>
    <s v="199.02650"/>
    <x v="5"/>
    <n v="137"/>
    <n v="1000000"/>
    <n v="1657335"/>
    <n v="750000"/>
    <n v="309802"/>
    <n v="0"/>
    <n v="0"/>
    <d v="2023-08-07T12:58:53"/>
    <n v="4731"/>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50"/>
    <s v="State Park Acquisition And Dev"/>
    <x v="573"/>
    <s v="199.02650"/>
    <x v="5"/>
    <n v="137"/>
    <n v="3041250"/>
    <n v="3984633"/>
    <n v="3909209.3500000006"/>
    <n v="2647513.2800000003"/>
    <n v="1552131.62"/>
    <n v="1428986.13"/>
    <d v="2023-08-07T12:58:53"/>
    <n v="4732"/>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50"/>
    <s v="State Park Acquisition And Dev"/>
    <x v="573"/>
    <s v="199.02650"/>
    <x v="2"/>
    <n v="200"/>
    <n v="60364.15"/>
    <n v="568654.01"/>
    <n v="1068084.83"/>
    <n v="803033.53000000014"/>
    <n v="959132.3"/>
    <n v="638893.36999999988"/>
    <d v="2023-08-07T12:58:53"/>
    <n v="4733"/>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50"/>
    <s v="State Park Acquisition And Dev"/>
    <x v="573"/>
    <s v="199.02650"/>
    <x v="7"/>
    <n v="205"/>
    <n v="77417.259999999995"/>
    <n v="2849759.44"/>
    <n v="2002379.7"/>
    <n v="632989.94000000006"/>
    <n v="157746.49"/>
    <n v="181290.19"/>
    <d v="2023-08-07T12:58:53"/>
    <n v="4734"/>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50"/>
    <s v="State Park Acquisition And Dev"/>
    <x v="573"/>
    <s v="199.02650"/>
    <x v="3"/>
    <n v="220"/>
    <n v="39635.85"/>
    <n v="56345.989999999991"/>
    <n v="786915.16999999993"/>
    <n v="96966.469999999856"/>
    <n v="153099.69999999995"/>
    <n v="911106.63000000012"/>
    <d v="2023-08-07T12:58:53"/>
    <n v="4735"/>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50"/>
    <s v="State Park Acquisition And Dev"/>
    <x v="573"/>
    <s v="199.02650"/>
    <x v="6"/>
    <n v="222"/>
    <n v="2963832.74"/>
    <n v="1134873.56"/>
    <n v="1906829.6500000006"/>
    <n v="2014523.3400000003"/>
    <n v="1394385.1300000001"/>
    <n v="1247695.94"/>
    <d v="2023-08-07T12:58:53"/>
    <n v="4736"/>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50"/>
    <s v="State Park Acquisition And Dev"/>
    <x v="573"/>
    <s v="199.02650"/>
    <x v="4"/>
    <n v="500"/>
    <n v="5382521.6699999999"/>
    <n v="411651.16"/>
    <n v="2178578.08"/>
    <n v="665308.44000000006"/>
    <n v="6702609.1800000006"/>
    <n v="10862748.729999999"/>
    <d v="2023-08-07T12:58:53"/>
    <n v="4737"/>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61"/>
    <s v="State Park Projects Fund"/>
    <x v="574"/>
    <s v="199.02661"/>
    <x v="0"/>
    <n v="100"/>
    <n v="271342.03000000003"/>
    <n v="579337.80000000005"/>
    <n v="1200579.49"/>
    <n v="891569.77999999991"/>
    <n v="1032180.09"/>
    <n v="960351.32"/>
    <d v="2023-08-07T12:58:53"/>
    <n v="4738"/>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61"/>
    <s v="State Park Projects Fund"/>
    <x v="574"/>
    <s v="199.02661"/>
    <x v="1"/>
    <n v="135"/>
    <n v="445472"/>
    <n v="281341"/>
    <n v="399999"/>
    <n v="699999"/>
    <n v="299999"/>
    <n v="299999"/>
    <d v="2023-08-07T12:58:53"/>
    <n v="4739"/>
    <n v="1"/>
    <n v="1"/>
  </r>
  <r>
    <x v="10"/>
    <s v="Natural and Historic Resources Secretariat"/>
    <n v="11"/>
    <s v="Natural and Historic Resources"/>
    <n v="11"/>
    <s v="Natural and Historic Resources Secretariat"/>
    <s v="Executive Branch"/>
    <n v="1"/>
    <n v="199"/>
    <s v="151000"/>
    <s v="Department of Conservation and Recreation"/>
    <x v="126"/>
    <s v="02"/>
    <s v="Special"/>
    <m/>
    <s v="02661"/>
    <s v="State Park Projects Fund"/>
    <x v="574"/>
    <s v="199.02661"/>
    <x v="5"/>
    <n v="137"/>
    <n v="0"/>
    <n v="0"/>
    <n v="0"/>
    <n v="0"/>
    <n v="0"/>
    <n v="1500000"/>
    <d v="2023-08-07T12:58:53"/>
    <n v="4740"/>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61"/>
    <s v="State Park Projects Fund"/>
    <x v="574"/>
    <s v="199.02661"/>
    <x v="5"/>
    <n v="137"/>
    <n v="0"/>
    <n v="0"/>
    <n v="0"/>
    <n v="210000"/>
    <n v="1344.74"/>
    <n v="0"/>
    <d v="2023-08-07T12:58:53"/>
    <n v="4741"/>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61"/>
    <s v="State Park Projects Fund"/>
    <x v="574"/>
    <s v="199.02661"/>
    <x v="2"/>
    <n v="200"/>
    <n v="244080.5"/>
    <n v="134260.00999999995"/>
    <n v="207129.32999999993"/>
    <n v="261743.54999999996"/>
    <n v="283971.56000000011"/>
    <n v="209654.9"/>
    <d v="2023-08-07T12:58:53"/>
    <n v="4742"/>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61"/>
    <s v="State Park Projects Fund"/>
    <x v="574"/>
    <s v="199.02661"/>
    <x v="7"/>
    <n v="205"/>
    <n v="0"/>
    <n v="0"/>
    <n v="0"/>
    <n v="208655.26"/>
    <n v="1332.43"/>
    <n v="0"/>
    <d v="2023-08-07T12:58:53"/>
    <n v="4743"/>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61"/>
    <s v="State Park Projects Fund"/>
    <x v="574"/>
    <s v="199.02661"/>
    <x v="3"/>
    <n v="220"/>
    <n v="201391.5"/>
    <n v="147080.99000000005"/>
    <n v="192869.67000000007"/>
    <n v="438255.45000000007"/>
    <n v="16027.439999999886"/>
    <n v="90344.1"/>
    <d v="2023-08-07T12:58:53"/>
    <n v="4744"/>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61"/>
    <s v="State Park Projects Fund"/>
    <x v="574"/>
    <s v="199.02661"/>
    <x v="6"/>
    <n v="222"/>
    <n v="0"/>
    <n v="0"/>
    <n v="0"/>
    <n v="1344.7399999999907"/>
    <n v="12.309999999999945"/>
    <n v="0"/>
    <d v="2023-08-07T12:58:53"/>
    <n v="4745"/>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661"/>
    <s v="State Park Projects Fund"/>
    <x v="574"/>
    <s v="199.02661"/>
    <x v="4"/>
    <n v="500"/>
    <n v="169949.43000000002"/>
    <n v="464587.21999999991"/>
    <n v="408371.01999999996"/>
    <n v="161389.09999999998"/>
    <n v="125914.30000000002"/>
    <n v="137826.13"/>
    <d v="2023-08-07T12:58:53"/>
    <n v="4746"/>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700"/>
    <s v="Parking"/>
    <x v="1"/>
    <s v="199.02700"/>
    <x v="0"/>
    <n v="100"/>
    <n v="19866"/>
    <n v="33762.5"/>
    <n v="41541.300000000003"/>
    <n v="27595.23"/>
    <n v="92470.74"/>
    <n v="11441.5"/>
    <d v="2023-08-07T12:58:53"/>
    <n v="4747"/>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750"/>
    <s v="Public-Private Educ Act Fund"/>
    <x v="489"/>
    <s v="199.02750"/>
    <x v="1"/>
    <n v="135"/>
    <n v="0"/>
    <n v="0"/>
    <n v="0"/>
    <n v="0"/>
    <n v="0"/>
    <n v="7232"/>
    <d v="2023-08-07T12:58:53"/>
    <n v="4748"/>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750"/>
    <s v="Public-Private Educ Act Fund"/>
    <x v="489"/>
    <s v="199.02750"/>
    <x v="3"/>
    <n v="220"/>
    <n v="0"/>
    <n v="0"/>
    <n v="0"/>
    <n v="0"/>
    <n v="0"/>
    <n v="7232"/>
    <d v="2023-08-07T12:58:53"/>
    <n v="4749"/>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00"/>
    <s v="Appropriated IDC Recoveries"/>
    <x v="23"/>
    <s v="199.02800"/>
    <x v="0"/>
    <n v="100"/>
    <n v="86190.54"/>
    <n v="170565.1"/>
    <n v="64027.4"/>
    <n v="289707.42"/>
    <n v="224985.97"/>
    <n v="242329.75"/>
    <d v="2023-08-07T12:58:53"/>
    <n v="4750"/>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00"/>
    <s v="Appropriated IDC Recoveries"/>
    <x v="23"/>
    <s v="199.02800"/>
    <x v="1"/>
    <n v="135"/>
    <n v="373517"/>
    <n v="365574"/>
    <n v="365574"/>
    <n v="165574"/>
    <n v="4750"/>
    <n v="0"/>
    <d v="2023-08-07T12:58:53"/>
    <n v="4751"/>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00"/>
    <s v="Appropriated IDC Recoveries"/>
    <x v="23"/>
    <s v="199.02800"/>
    <x v="2"/>
    <n v="200"/>
    <n v="25121.630000000005"/>
    <n v="0"/>
    <n v="110291.45000000001"/>
    <n v="9176.7199999999993"/>
    <n v="0"/>
    <n v="0"/>
    <d v="2023-08-07T12:58:53"/>
    <n v="4752"/>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00"/>
    <s v="Appropriated IDC Recoveries"/>
    <x v="23"/>
    <s v="199.02800"/>
    <x v="3"/>
    <n v="220"/>
    <n v="348395.37"/>
    <n v="365574"/>
    <n v="255282.55"/>
    <n v="156397.28"/>
    <n v="4750"/>
    <n v="0"/>
    <d v="2023-08-07T12:58:53"/>
    <n v="4753"/>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00"/>
    <s v="Appropriated IDC Recoveries"/>
    <x v="23"/>
    <s v="199.02800"/>
    <x v="4"/>
    <n v="500"/>
    <n v="81272.790000000008"/>
    <n v="84374.56"/>
    <n v="3753.75"/>
    <n v="234856.74000000002"/>
    <n v="64721.450000000004"/>
    <n v="17343.78"/>
    <d v="2023-08-07T12:58:53"/>
    <n v="4754"/>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60"/>
    <s v="Recycl Mtrl Sales-Nongen/NonHE"/>
    <x v="149"/>
    <s v="199.02860"/>
    <x v="0"/>
    <n v="100"/>
    <n v="1150.8"/>
    <n v="2058.5500000000002"/>
    <n v="2762.31"/>
    <n v="489.41"/>
    <n v="557.41"/>
    <n v="1224.6099999999999"/>
    <d v="2023-08-07T12:58:53"/>
    <n v="4755"/>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60"/>
    <s v="Recycl Mtrl Sales-Nongen/NonHE"/>
    <x v="149"/>
    <s v="199.02860"/>
    <x v="1"/>
    <n v="135"/>
    <n v="2211"/>
    <n v="0"/>
    <n v="2762"/>
    <n v="2762"/>
    <n v="0"/>
    <n v="0"/>
    <d v="2023-08-07T12:58:53"/>
    <n v="4756"/>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60"/>
    <s v="Recycl Mtrl Sales-Nongen/NonHE"/>
    <x v="149"/>
    <s v="199.02860"/>
    <x v="2"/>
    <n v="200"/>
    <n v="2211"/>
    <n v="0"/>
    <n v="0"/>
    <n v="2762"/>
    <n v="0"/>
    <n v="0"/>
    <d v="2023-08-07T12:58:53"/>
    <n v="4757"/>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60"/>
    <s v="Recycl Mtrl Sales-Nongen/NonHE"/>
    <x v="149"/>
    <s v="199.02860"/>
    <x v="3"/>
    <n v="220"/>
    <n v="0"/>
    <n v="0"/>
    <n v="2762"/>
    <n v="0"/>
    <n v="0"/>
    <n v="0"/>
    <d v="2023-08-07T12:58:53"/>
    <n v="4758"/>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60"/>
    <s v="Recycl Mtrl Sales-Nongen/NonHE"/>
    <x v="149"/>
    <s v="199.02860"/>
    <x v="4"/>
    <n v="500"/>
    <n v="3361.8"/>
    <n v="907.75"/>
    <n v="703.76"/>
    <n v="489.1"/>
    <n v="68"/>
    <n v="667.2"/>
    <d v="2023-08-07T12:58:53"/>
    <n v="4759"/>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70"/>
    <s v="Surp Suppy/Equip Sale-GF-NonHE"/>
    <x v="33"/>
    <s v="199.02870"/>
    <x v="0"/>
    <n v="100"/>
    <n v="7114.21"/>
    <n v="26608.94"/>
    <n v="72987.42"/>
    <n v="16531.009999999998"/>
    <n v="41959.75"/>
    <n v="350249.35"/>
    <d v="2023-08-07T12:58:53"/>
    <n v="4760"/>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70"/>
    <s v="Surp Suppy/Equip Sale-GF-NonHE"/>
    <x v="33"/>
    <s v="199.02870"/>
    <x v="1"/>
    <n v="135"/>
    <n v="54954"/>
    <n v="0"/>
    <n v="72987"/>
    <n v="72987"/>
    <n v="0"/>
    <n v="0"/>
    <d v="2023-08-07T12:58:53"/>
    <n v="4761"/>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70"/>
    <s v="Surp Suppy/Equip Sale-GF-NonHE"/>
    <x v="33"/>
    <s v="199.02870"/>
    <x v="2"/>
    <n v="200"/>
    <n v="54954"/>
    <n v="0"/>
    <n v="0"/>
    <n v="72987"/>
    <n v="0"/>
    <n v="0"/>
    <d v="2023-08-07T12:58:53"/>
    <n v="4762"/>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70"/>
    <s v="Surp Suppy/Equip Sale-GF-NonHE"/>
    <x v="33"/>
    <s v="199.02870"/>
    <x v="3"/>
    <n v="220"/>
    <n v="0"/>
    <n v="0"/>
    <n v="72987"/>
    <n v="0"/>
    <n v="0"/>
    <n v="0"/>
    <d v="2023-08-07T12:58:53"/>
    <n v="4763"/>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870"/>
    <s v="Surp Suppy/Equip Sale-GF-NonHE"/>
    <x v="33"/>
    <s v="199.02870"/>
    <x v="4"/>
    <n v="500"/>
    <n v="57482.119999999995"/>
    <n v="19494.73"/>
    <n v="46378.48"/>
    <n v="16530.59"/>
    <n v="25428.739999999998"/>
    <n v="308289.60000000003"/>
    <d v="2023-08-07T12:58:53"/>
    <n v="4764"/>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900"/>
    <s v="Insurance Recovery"/>
    <x v="48"/>
    <s v="199.02900"/>
    <x v="0"/>
    <n v="100"/>
    <n v="368326.76"/>
    <n v="875559.56"/>
    <n v="1049861.6499999999"/>
    <n v="961029.02"/>
    <n v="938281.02"/>
    <n v="878249.2"/>
    <d v="2023-08-07T12:58:53"/>
    <n v="4765"/>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900"/>
    <s v="Insurance Recovery"/>
    <x v="48"/>
    <s v="199.02900"/>
    <x v="1"/>
    <n v="135"/>
    <n v="100000"/>
    <n v="340000"/>
    <n v="1824251"/>
    <n v="260746"/>
    <n v="100000"/>
    <n v="100000"/>
    <d v="2023-08-07T12:58:53"/>
    <n v="4766"/>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900"/>
    <s v="Insurance Recovery"/>
    <x v="48"/>
    <s v="199.02900"/>
    <x v="5"/>
    <n v="137"/>
    <n v="474095"/>
    <n v="474095"/>
    <n v="474095.4"/>
    <n v="474095.4"/>
    <n v="474095.4"/>
    <n v="474095.4"/>
    <d v="2023-08-07T12:58:53"/>
    <n v="4767"/>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900"/>
    <s v="Insurance Recovery"/>
    <x v="48"/>
    <s v="199.02900"/>
    <x v="2"/>
    <n v="200"/>
    <n v="0"/>
    <n v="336045.99"/>
    <n v="1132930.8499999999"/>
    <n v="97367.49"/>
    <n v="63179.03"/>
    <n v="60031.82"/>
    <d v="2023-08-07T12:58:53"/>
    <n v="4768"/>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900"/>
    <s v="Insurance Recovery"/>
    <x v="48"/>
    <s v="199.02900"/>
    <x v="3"/>
    <n v="220"/>
    <n v="100000"/>
    <n v="3954.0100000000093"/>
    <n v="691320.15000000014"/>
    <n v="163378.51"/>
    <n v="36820.97"/>
    <n v="39968.18"/>
    <d v="2023-08-07T12:58:53"/>
    <n v="4769"/>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900"/>
    <s v="Insurance Recovery"/>
    <x v="48"/>
    <s v="199.02900"/>
    <x v="6"/>
    <n v="222"/>
    <n v="474095"/>
    <n v="474095"/>
    <n v="474095.4"/>
    <n v="474095.4"/>
    <n v="474095.4"/>
    <n v="474095.4"/>
    <d v="2023-08-07T12:58:53"/>
    <n v="4770"/>
    <n v="1"/>
    <n v="1"/>
  </r>
  <r>
    <x v="10"/>
    <s v="Natural and Historic Resources Secretariat"/>
    <n v="11"/>
    <s v="Natural and Historic Resources"/>
    <n v="11"/>
    <s v="Natural and Historic Resources Secretariat"/>
    <s v="Executive Branch"/>
    <n v="1"/>
    <n v="199"/>
    <s v="151000"/>
    <s v="Department of Conservation and Recreation"/>
    <x v="126"/>
    <s v="02"/>
    <s v="Special"/>
    <s v="02: Special"/>
    <s v="02900"/>
    <s v="Insurance Recovery"/>
    <x v="48"/>
    <s v="199.02900"/>
    <x v="4"/>
    <n v="500"/>
    <n v="149151"/>
    <n v="843278.79"/>
    <n v="1307232.94"/>
    <n v="8534.86"/>
    <n v="40431.03"/>
    <n v="0"/>
    <d v="2023-08-07T12:58:53"/>
    <n v="4771"/>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037"/>
    <s v="VA Comm Flood Preparedness Fd"/>
    <x v="575"/>
    <s v="199.09037"/>
    <x v="0"/>
    <n v="100"/>
    <n v="0"/>
    <n v="0"/>
    <n v="0"/>
    <n v="20965717.239999998"/>
    <n v="69758117.579999998"/>
    <n v="94292590.25"/>
    <d v="2023-08-07T12:58:53"/>
    <n v="4772"/>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037"/>
    <s v="VA Comm Flood Preparedness Fd"/>
    <x v="575"/>
    <s v="199.09037"/>
    <x v="1"/>
    <n v="135"/>
    <n v="0"/>
    <n v="0"/>
    <n v="0"/>
    <n v="20385168"/>
    <n v="85853134.680000007"/>
    <n v="110000000"/>
    <d v="2023-08-07T12:58:53"/>
    <n v="4773"/>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037"/>
    <s v="VA Comm Flood Preparedness Fd"/>
    <x v="575"/>
    <s v="199.09037"/>
    <x v="2"/>
    <n v="200"/>
    <n v="0"/>
    <n v="0"/>
    <n v="0"/>
    <n v="20053649.709999997"/>
    <n v="83627916.519999966"/>
    <n v="101425634.86"/>
    <d v="2023-08-07T12:58:53"/>
    <n v="4774"/>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037"/>
    <s v="VA Comm Flood Preparedness Fd"/>
    <x v="575"/>
    <s v="199.09037"/>
    <x v="3"/>
    <n v="220"/>
    <n v="0"/>
    <n v="0"/>
    <n v="0"/>
    <n v="331518.29000000283"/>
    <n v="2225218.1600000411"/>
    <n v="8574365.1400000006"/>
    <d v="2023-08-07T12:58:53"/>
    <n v="4775"/>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037"/>
    <s v="VA Comm Flood Preparedness Fd"/>
    <x v="575"/>
    <s v="199.09037"/>
    <x v="4"/>
    <n v="500"/>
    <n v="0"/>
    <n v="0"/>
    <n v="0"/>
    <n v="1099856.6100000001"/>
    <n v="2670602.9500000002"/>
    <n v="801938.2"/>
    <d v="2023-08-07T12:58:53"/>
    <n v="4776"/>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080"/>
    <s v="Sludge Management Fund"/>
    <x v="576"/>
    <s v="199.09080"/>
    <x v="0"/>
    <n v="100"/>
    <n v="36792.65"/>
    <n v="40195.56"/>
    <n v="43436.209999999992"/>
    <n v="46058.09"/>
    <n v="44258.139999999992"/>
    <n v="42536.619999999995"/>
    <d v="2023-08-07T12:58:53"/>
    <n v="4777"/>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080"/>
    <s v="Sludge Management Fund"/>
    <x v="576"/>
    <s v="199.09080"/>
    <x v="1"/>
    <n v="135"/>
    <n v="197988"/>
    <n v="100000"/>
    <n v="100000"/>
    <n v="100000"/>
    <n v="100000"/>
    <n v="100000"/>
    <d v="2023-08-07T12:58:53"/>
    <n v="4778"/>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080"/>
    <s v="Sludge Management Fund"/>
    <x v="576"/>
    <s v="199.09080"/>
    <x v="2"/>
    <n v="200"/>
    <n v="68151.44"/>
    <n v="73748.91"/>
    <n v="84881.530000000013"/>
    <n v="84238.239999999991"/>
    <n v="88660.069999999992"/>
    <n v="88581.639999999956"/>
    <d v="2023-08-07T12:58:53"/>
    <n v="4779"/>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080"/>
    <s v="Sludge Management Fund"/>
    <x v="576"/>
    <s v="199.09080"/>
    <x v="3"/>
    <n v="220"/>
    <n v="129836.56"/>
    <n v="26251.089999999997"/>
    <n v="15118.469999999987"/>
    <n v="15761.760000000009"/>
    <n v="11339.930000000008"/>
    <n v="11418.360000000044"/>
    <d v="2023-08-07T12:58:53"/>
    <n v="4780"/>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07"/>
    <s v="Dam Sfty/Flood Prev&amp;Prot Asst"/>
    <x v="577"/>
    <s v="199.09107"/>
    <x v="0"/>
    <n v="100"/>
    <n v="6280.4599999999627"/>
    <n v="6599.8099999999977"/>
    <n v="19013.710000000021"/>
    <n v="820389.67999999993"/>
    <n v="529299.12"/>
    <n v="743496.07"/>
    <d v="2023-08-07T12:58:53"/>
    <n v="4781"/>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07"/>
    <s v="Dam Sfty/Flood Prev&amp;Prot Asst"/>
    <x v="577"/>
    <s v="199.09107"/>
    <x v="1"/>
    <n v="135"/>
    <n v="1079998"/>
    <n v="1221294"/>
    <n v="6306388"/>
    <n v="16570080"/>
    <n v="1592536.6800000002"/>
    <n v="11261447"/>
    <d v="2023-08-07T12:58:53"/>
    <n v="4782"/>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07"/>
    <s v="Dam Sfty/Flood Prev&amp;Prot Asst"/>
    <x v="577"/>
    <s v="199.09107"/>
    <x v="2"/>
    <n v="200"/>
    <n v="1079737.6499999999"/>
    <n v="1220956.3899999999"/>
    <n v="6306387.3600000003"/>
    <n v="15732147"/>
    <n v="1186076.1599999999"/>
    <n v="11261446.119999999"/>
    <d v="2023-08-07T12:58:53"/>
    <n v="4783"/>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07"/>
    <s v="Dam Sfty/Flood Prev&amp;Prot Asst"/>
    <x v="577"/>
    <s v="199.09107"/>
    <x v="3"/>
    <n v="220"/>
    <n v="260.35000000009313"/>
    <n v="337.61000000010245"/>
    <n v="0.63999999966472387"/>
    <n v="837933"/>
    <n v="406460.52000000025"/>
    <n v="0.88000000081956387"/>
    <d v="2023-08-07T12:58:53"/>
    <n v="4784"/>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07"/>
    <s v="Dam Sfty/Flood Prev&amp;Prot Asst"/>
    <x v="577"/>
    <s v="199.09107"/>
    <x v="4"/>
    <n v="500"/>
    <n v="2063.66"/>
    <n v="319.35000000000002"/>
    <n v="12413.9"/>
    <n v="3443.16"/>
    <n v="1188.1400000000001"/>
    <n v="136554.04"/>
    <d v="2023-08-07T12:58:53"/>
    <n v="4785"/>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70"/>
    <s v="VA Land Conservation - Restric"/>
    <x v="578"/>
    <s v="199.09170"/>
    <x v="0"/>
    <n v="100"/>
    <n v="13057481.65"/>
    <n v="6239156.3099999996"/>
    <n v="6123683.21"/>
    <n v="2124667.36"/>
    <n v="1091661.07"/>
    <n v="1042966.07"/>
    <d v="2023-08-07T12:58:53"/>
    <n v="4786"/>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70"/>
    <s v="VA Land Conservation - Restric"/>
    <x v="578"/>
    <s v="199.09170"/>
    <x v="1"/>
    <n v="135"/>
    <n v="274435"/>
    <n v="7753100"/>
    <n v="3675000"/>
    <n v="6150933"/>
    <n v="1500000"/>
    <n v="600000"/>
    <d v="2023-08-07T12:58:53"/>
    <n v="4787"/>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70"/>
    <s v="VA Land Conservation - Restric"/>
    <x v="578"/>
    <s v="199.09170"/>
    <x v="2"/>
    <n v="200"/>
    <n v="215193.28"/>
    <n v="7023208.4000000004"/>
    <n v="246881.75"/>
    <n v="4034759.1899999995"/>
    <n v="1036700.1399999999"/>
    <n v="68369.8"/>
    <d v="2023-08-07T12:58:53"/>
    <n v="4788"/>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70"/>
    <s v="VA Land Conservation - Restric"/>
    <x v="578"/>
    <s v="199.09170"/>
    <x v="3"/>
    <n v="220"/>
    <n v="59241.72"/>
    <n v="729891.59999999963"/>
    <n v="3428118.25"/>
    <n v="2116173.8100000005"/>
    <n v="463299.8600000001"/>
    <n v="531630.19999999995"/>
    <d v="2023-08-07T12:58:53"/>
    <n v="4789"/>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70"/>
    <s v="VA Land Conservation - Restric"/>
    <x v="578"/>
    <s v="199.09170"/>
    <x v="4"/>
    <n v="500"/>
    <n v="13272674.93"/>
    <n v="204883.06"/>
    <n v="131408.65"/>
    <n v="35743.339999999997"/>
    <n v="3693.85"/>
    <n v="19674.8"/>
    <d v="2023-08-07T12:58:53"/>
    <n v="4790"/>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80"/>
    <s v="VA Land Conservation-Unrestric"/>
    <x v="579"/>
    <s v="199.09180"/>
    <x v="0"/>
    <n v="100"/>
    <n v="8565182.2699999996"/>
    <n v="6315637.9699999997"/>
    <n v="8791434.1399999987"/>
    <n v="14512784.510000002"/>
    <n v="18679985.200000003"/>
    <n v="25098763.279999997"/>
    <d v="2023-08-07T12:58:53"/>
    <n v="4791"/>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80"/>
    <s v="VA Land Conservation-Unrestric"/>
    <x v="579"/>
    <s v="199.09180"/>
    <x v="1"/>
    <n v="135"/>
    <n v="6900000"/>
    <n v="4750000"/>
    <n v="5825000"/>
    <n v="9137562"/>
    <n v="9965000"/>
    <n v="16900000"/>
    <d v="2023-08-07T12:58:53"/>
    <n v="4792"/>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80"/>
    <s v="VA Land Conservation-Unrestric"/>
    <x v="579"/>
    <s v="199.09180"/>
    <x v="5"/>
    <n v="137"/>
    <n v="878000"/>
    <n v="3000850"/>
    <n v="6513832.2199999997"/>
    <n v="6406740.1900000004"/>
    <n v="6686583.1899999995"/>
    <n v="7486583.1899999995"/>
    <d v="2023-08-07T12:58:53"/>
    <n v="4793"/>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m/>
    <s v="09180"/>
    <s v="VA Land Conservation-Unrestric"/>
    <x v="579"/>
    <s v="199.09180"/>
    <x v="5"/>
    <n v="137"/>
    <n v="2141000"/>
    <n v="3951431"/>
    <n v="500000"/>
    <n v="500000"/>
    <n v="800000"/>
    <n v="0"/>
    <d v="2023-08-07T12:58:53"/>
    <n v="4794"/>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80"/>
    <s v="VA Land Conservation-Unrestric"/>
    <x v="579"/>
    <s v="199.09180"/>
    <x v="2"/>
    <n v="200"/>
    <n v="5313791.7299999995"/>
    <n v="3411803.4000000004"/>
    <n v="3701977.57"/>
    <n v="5997320.2599999998"/>
    <n v="8002052.3399999999"/>
    <n v="10839013.16"/>
    <d v="2023-08-07T12:58:53"/>
    <n v="4795"/>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80"/>
    <s v="VA Land Conservation-Unrestric"/>
    <x v="579"/>
    <s v="199.09180"/>
    <x v="7"/>
    <n v="205"/>
    <n v="18150"/>
    <n v="438448.78"/>
    <n v="607092.03"/>
    <n v="220157"/>
    <n v="0"/>
    <n v="823440.3"/>
    <d v="2023-08-07T12:58:53"/>
    <n v="4796"/>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80"/>
    <s v="VA Land Conservation-Unrestric"/>
    <x v="579"/>
    <s v="199.09180"/>
    <x v="3"/>
    <n v="220"/>
    <n v="1586208.2700000005"/>
    <n v="1338196.5999999996"/>
    <n v="2123022.4300000002"/>
    <n v="3140241.74"/>
    <n v="1962947.6600000001"/>
    <n v="6060986.8399999999"/>
    <d v="2023-08-07T12:58:53"/>
    <n v="4797"/>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80"/>
    <s v="VA Land Conservation-Unrestric"/>
    <x v="579"/>
    <s v="199.09180"/>
    <x v="6"/>
    <n v="222"/>
    <n v="859850"/>
    <n v="2562401.2199999997"/>
    <n v="5906740.1899999995"/>
    <n v="6186583.1900000004"/>
    <n v="6686583.1899999995"/>
    <n v="6663142.8899999997"/>
    <d v="2023-08-07T12:58:53"/>
    <n v="4798"/>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80"/>
    <s v="VA Land Conservation-Unrestric"/>
    <x v="579"/>
    <s v="199.09180"/>
    <x v="4"/>
    <n v="500"/>
    <n v="1526815.2"/>
    <n v="1637828.03"/>
    <n v="2284865.77"/>
    <n v="1938827.63"/>
    <n v="2169253.0299999998"/>
    <n v="2173193.7400000002"/>
    <d v="2023-08-07T12:58:53"/>
    <n v="4799"/>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99"/>
    <s v="Dedicated Special Revenue-DCR"/>
    <x v="580"/>
    <s v="199.09199"/>
    <x v="0"/>
    <n v="100"/>
    <n v="393625"/>
    <n v="1270000"/>
    <n v="1268324.8999999999"/>
    <n v="1107673.49"/>
    <n v="666728.32999999996"/>
    <n v="144619.91"/>
    <d v="2023-08-07T12:58:53"/>
    <n v="4800"/>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99"/>
    <s v="Dedicated Special Revenue-DCR"/>
    <x v="580"/>
    <s v="199.09199"/>
    <x v="1"/>
    <n v="135"/>
    <n v="0"/>
    <n v="45755"/>
    <n v="317124"/>
    <n v="317124"/>
    <n v="452124"/>
    <n v="710230"/>
    <d v="2023-08-07T12:58:53"/>
    <n v="4801"/>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m/>
    <s v="09199"/>
    <s v="Dedicated Special Revenue-DCR"/>
    <x v="580"/>
    <s v="199.09199"/>
    <x v="5"/>
    <n v="137"/>
    <n v="0"/>
    <n v="100000"/>
    <n v="100000"/>
    <n v="1500000"/>
    <n v="0"/>
    <n v="0"/>
    <d v="2023-08-07T12:58:53"/>
    <n v="4802"/>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99"/>
    <s v="Dedicated Special Revenue-DCR"/>
    <x v="580"/>
    <s v="199.09199"/>
    <x v="5"/>
    <n v="137"/>
    <n v="0"/>
    <n v="0"/>
    <n v="100000"/>
    <n v="200000"/>
    <n v="1700000"/>
    <n v="1700000"/>
    <d v="2023-08-07T12:58:53"/>
    <n v="4803"/>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99"/>
    <s v="Dedicated Special Revenue-DCR"/>
    <x v="580"/>
    <s v="199.09199"/>
    <x v="2"/>
    <n v="200"/>
    <n v="0"/>
    <n v="0"/>
    <n v="1675.1000000000001"/>
    <n v="260200.52000000002"/>
    <n v="440945.16"/>
    <n v="522155.41999999981"/>
    <d v="2023-08-07T12:58:53"/>
    <n v="4804"/>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99"/>
    <s v="Dedicated Special Revenue-DCR"/>
    <x v="580"/>
    <s v="199.09199"/>
    <x v="3"/>
    <n v="220"/>
    <n v="0"/>
    <n v="45755"/>
    <n v="315448.90000000002"/>
    <n v="56923.479999999981"/>
    <n v="11178.840000000026"/>
    <n v="188074.58000000019"/>
    <d v="2023-08-07T12:58:53"/>
    <n v="4805"/>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99"/>
    <s v="Dedicated Special Revenue-DCR"/>
    <x v="580"/>
    <s v="199.09199"/>
    <x v="6"/>
    <n v="222"/>
    <n v="0"/>
    <n v="0"/>
    <n v="100000"/>
    <n v="200000"/>
    <n v="1700000"/>
    <n v="1700000"/>
    <d v="2023-08-07T12:58:53"/>
    <n v="4806"/>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199"/>
    <s v="Dedicated Special Revenue-DCR"/>
    <x v="580"/>
    <s v="199.09199"/>
    <x v="4"/>
    <n v="500"/>
    <n v="393625"/>
    <n v="876375"/>
    <n v="0"/>
    <n v="99549.11"/>
    <n v="0"/>
    <n v="0"/>
    <d v="2023-08-07T12:58:53"/>
    <n v="4807"/>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225"/>
    <s v="Sm Watersheds Fld Ctrl&amp;Area Dv"/>
    <x v="581"/>
    <s v="199.09225"/>
    <x v="0"/>
    <n v="100"/>
    <n v="6000"/>
    <n v="0"/>
    <n v="0"/>
    <n v="0"/>
    <n v="0"/>
    <n v="0"/>
    <d v="2023-08-07T12:58:53"/>
    <n v="4808"/>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254"/>
    <s v="Sl/Wtr Cons Dst Dam Mnt/Sm Rpr"/>
    <x v="582"/>
    <s v="199.09254"/>
    <x v="0"/>
    <n v="100"/>
    <n v="884846.19000000006"/>
    <n v="1197451.25"/>
    <n v="1605595.98"/>
    <n v="1826690.67"/>
    <n v="1979023.37"/>
    <n v="2748388.0100000002"/>
    <d v="2023-08-07T12:58:53"/>
    <n v="4809"/>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254"/>
    <s v="Sl/Wtr Cons Dst Dam Mnt/Sm Rpr"/>
    <x v="582"/>
    <s v="199.09254"/>
    <x v="1"/>
    <n v="135"/>
    <n v="600000"/>
    <n v="600000"/>
    <n v="1000000"/>
    <n v="1000000"/>
    <n v="1000000"/>
    <n v="1000000"/>
    <d v="2023-08-07T12:58:53"/>
    <n v="4810"/>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254"/>
    <s v="Sl/Wtr Cons Dst Dam Mnt/Sm Rpr"/>
    <x v="582"/>
    <s v="199.09254"/>
    <x v="2"/>
    <n v="200"/>
    <n v="280931"/>
    <n v="212670.7"/>
    <n v="529663.82000000007"/>
    <n v="713173.74"/>
    <n v="752427.1"/>
    <n v="181844.92"/>
    <d v="2023-08-07T12:58:53"/>
    <n v="4811"/>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254"/>
    <s v="Sl/Wtr Cons Dst Dam Mnt/Sm Rpr"/>
    <x v="582"/>
    <s v="199.09254"/>
    <x v="3"/>
    <n v="220"/>
    <n v="319069"/>
    <n v="387329.3"/>
    <n v="470336.17999999993"/>
    <n v="286826.26"/>
    <n v="247572.90000000002"/>
    <n v="818155.08"/>
    <d v="2023-08-07T12:58:53"/>
    <n v="4812"/>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254"/>
    <s v="Sl/Wtr Cons Dst Dam Mnt/Sm Rpr"/>
    <x v="582"/>
    <s v="199.09254"/>
    <x v="4"/>
    <n v="500"/>
    <n v="10463.52"/>
    <n v="25275.760000000002"/>
    <n v="37808.550000000003"/>
    <n v="34268.43"/>
    <n v="4759.8"/>
    <n v="51209.56"/>
    <d v="2023-08-07T12:58:53"/>
    <n v="4813"/>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261"/>
    <s v="Dam Safety Administrative Fund"/>
    <x v="583"/>
    <s v="199.09261"/>
    <x v="0"/>
    <n v="100"/>
    <n v="449754.14"/>
    <n v="356613.77"/>
    <n v="1013395.13"/>
    <n v="825869.09"/>
    <n v="920266.95"/>
    <n v="835310.81"/>
    <d v="2023-08-07T12:58:53"/>
    <n v="4814"/>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261"/>
    <s v="Dam Safety Administrative Fund"/>
    <x v="583"/>
    <s v="199.09261"/>
    <x v="1"/>
    <n v="135"/>
    <n v="609152"/>
    <n v="887273"/>
    <n v="661259"/>
    <n v="1042500"/>
    <n v="142500"/>
    <n v="652500"/>
    <d v="2023-08-07T12:58:53"/>
    <n v="4815"/>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261"/>
    <s v="Dam Safety Administrative Fund"/>
    <x v="583"/>
    <s v="199.09261"/>
    <x v="2"/>
    <n v="200"/>
    <n v="193300.54000000007"/>
    <n v="807326.04999999981"/>
    <n v="153734.63"/>
    <n v="252980.44000000003"/>
    <n v="-2.0747847884194925E-12"/>
    <n v="154881.93000000014"/>
    <d v="2023-08-07T12:58:53"/>
    <n v="4816"/>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261"/>
    <s v="Dam Safety Administrative Fund"/>
    <x v="583"/>
    <s v="199.09261"/>
    <x v="3"/>
    <n v="220"/>
    <n v="415851.45999999996"/>
    <n v="79946.950000000186"/>
    <n v="507524.37"/>
    <n v="789519.55999999994"/>
    <n v="142500"/>
    <n v="497618.06999999983"/>
    <d v="2023-08-07T12:58:53"/>
    <n v="4817"/>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261"/>
    <s v="Dam Safety Administrative Fund"/>
    <x v="583"/>
    <s v="199.09261"/>
    <x v="4"/>
    <n v="500"/>
    <n v="497395.64"/>
    <n v="714785.67999999993"/>
    <n v="810515.99"/>
    <n v="65454.400000000001"/>
    <n v="94397.86"/>
    <n v="69925.789999999994"/>
    <d v="2023-08-07T12:58:53"/>
    <n v="4818"/>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40"/>
    <s v="VA Water Quality Improve Fund"/>
    <x v="584"/>
    <s v="199.09340"/>
    <x v="0"/>
    <n v="100"/>
    <n v="1786004.59"/>
    <n v="11054099.23"/>
    <n v="11879603.540000001"/>
    <n v="14655137.370000001"/>
    <n v="10689855.42"/>
    <n v="32732136.760000002"/>
    <d v="2023-08-07T12:58:53"/>
    <n v="4819"/>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40"/>
    <s v="VA Water Quality Improve Fund"/>
    <x v="584"/>
    <s v="199.09340"/>
    <x v="1"/>
    <n v="135"/>
    <n v="2368702"/>
    <n v="4755702"/>
    <n v="10011230"/>
    <n v="3868702"/>
    <n v="6718702"/>
    <n v="33978702"/>
    <d v="2023-08-07T12:58:53"/>
    <n v="4820"/>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40"/>
    <s v="VA Water Quality Improve Fund"/>
    <x v="584"/>
    <s v="199.09340"/>
    <x v="2"/>
    <n v="200"/>
    <n v="644015.81999999995"/>
    <n v="207849.32000000012"/>
    <n v="5954346.79"/>
    <n v="2278897.9700000002"/>
    <n v="2947505.5900000003"/>
    <n v="5528595.1299999999"/>
    <d v="2023-08-07T12:58:53"/>
    <n v="4821"/>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40"/>
    <s v="VA Water Quality Improve Fund"/>
    <x v="584"/>
    <s v="199.09340"/>
    <x v="3"/>
    <n v="220"/>
    <n v="1724686.1800000002"/>
    <n v="4547852.68"/>
    <n v="4056883.21"/>
    <n v="1589804.0299999998"/>
    <n v="3771196.4099999997"/>
    <n v="28450106.870000001"/>
    <d v="2023-08-07T12:58:53"/>
    <n v="4822"/>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40"/>
    <s v="VA Water Quality Improve Fund"/>
    <x v="584"/>
    <s v="199.09340"/>
    <x v="4"/>
    <n v="500"/>
    <n v="185363.98"/>
    <n v="258412.96000000002"/>
    <n v="446320.1"/>
    <n v="470900.80000000005"/>
    <n v="1149285.6399999999"/>
    <n v="1560876.47"/>
    <d v="2023-08-07T12:58:53"/>
    <n v="4823"/>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51"/>
    <s v="WaterQualityImprovementReserve"/>
    <x v="585"/>
    <s v="199.09351"/>
    <x v="0"/>
    <n v="100"/>
    <n v="91759.56"/>
    <n v="4714891.46"/>
    <n v="15887447.33"/>
    <n v="23466082.039999999"/>
    <n v="33859339.839999996"/>
    <n v="55884644.100000001"/>
    <d v="2023-08-07T12:58:53"/>
    <n v="4824"/>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51"/>
    <s v="WaterQualityImprovementReserve"/>
    <x v="585"/>
    <s v="199.09351"/>
    <x v="1"/>
    <n v="135"/>
    <n v="0"/>
    <n v="4595220"/>
    <n v="2026853"/>
    <n v="1954932"/>
    <n v="2483531"/>
    <n v="18479210"/>
    <d v="2023-08-07T12:58:53"/>
    <n v="4825"/>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51"/>
    <s v="WaterQualityImprovementReserve"/>
    <x v="585"/>
    <s v="199.09351"/>
    <x v="3"/>
    <n v="220"/>
    <n v="0"/>
    <n v="4595220"/>
    <n v="2026853"/>
    <n v="1954932"/>
    <n v="2483531"/>
    <n v="18479210"/>
    <d v="2023-08-07T12:58:53"/>
    <n v="4826"/>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51"/>
    <s v="WaterQualityImprovementReserve"/>
    <x v="585"/>
    <s v="199.09351"/>
    <x v="4"/>
    <n v="500"/>
    <n v="37029.96"/>
    <n v="27911.9"/>
    <n v="300174.87"/>
    <n v="137274.71"/>
    <n v="59133.8"/>
    <n v="962563.26"/>
    <d v="2023-08-07T12:58:53"/>
    <n v="4827"/>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60"/>
    <s v="VA Natural Resources Commitmnt"/>
    <x v="586"/>
    <s v="199.09360"/>
    <x v="0"/>
    <n v="100"/>
    <n v="11747143.460000001"/>
    <n v="13373739.609999999"/>
    <n v="32928667.710000001"/>
    <n v="48898655.689999998"/>
    <n v="64310114.010000005"/>
    <n v="232871773.88"/>
    <d v="2023-08-07T12:58:53"/>
    <n v="4828"/>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60"/>
    <s v="VA Natural Resources Commitmnt"/>
    <x v="586"/>
    <s v="199.09360"/>
    <x v="1"/>
    <n v="135"/>
    <n v="30199455"/>
    <n v="29770610"/>
    <n v="71218849"/>
    <n v="49207868"/>
    <n v="95000000"/>
    <n v="266257321"/>
    <d v="2023-08-07T12:58:53"/>
    <n v="4829"/>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60"/>
    <s v="VA Natural Resources Commitmnt"/>
    <x v="586"/>
    <s v="199.09360"/>
    <x v="2"/>
    <n v="200"/>
    <n v="26634967.530000001"/>
    <n v="27547070.93"/>
    <n v="56439730.170000002"/>
    <n v="44570542.510000005"/>
    <n v="68022978.769999996"/>
    <n v="106583111.67000002"/>
    <d v="2023-08-07T12:58:53"/>
    <n v="4830"/>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60"/>
    <s v="VA Natural Resources Commitmnt"/>
    <x v="586"/>
    <s v="199.09360"/>
    <x v="3"/>
    <n v="220"/>
    <n v="3564487.4699999988"/>
    <n v="2223539.0700000003"/>
    <n v="14779118.829999998"/>
    <n v="4637325.4899999946"/>
    <n v="26977021.230000004"/>
    <n v="159674209.32999998"/>
    <d v="2023-08-07T12:58:53"/>
    <n v="4831"/>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360"/>
    <s v="VA Natural Resources Commitmnt"/>
    <x v="586"/>
    <s v="199.09360"/>
    <x v="4"/>
    <n v="500"/>
    <n v="9177029.8200000003"/>
    <n v="9450669.0799999982"/>
    <n v="14823421.270000001"/>
    <n v="21369837.490000002"/>
    <n v="18471612.09"/>
    <n v="18703382.540000003"/>
    <d v="2023-08-07T12:58:53"/>
    <n v="4832"/>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650"/>
    <s v="Central Capital Planning Fund"/>
    <x v="257"/>
    <s v="199.09650"/>
    <x v="5"/>
    <n v="137"/>
    <n v="145717"/>
    <n v="0"/>
    <n v="0"/>
    <n v="0"/>
    <n v="0"/>
    <n v="0"/>
    <d v="2023-08-07T12:58:53"/>
    <n v="4833"/>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650"/>
    <s v="Central Capital Planning Fund"/>
    <x v="257"/>
    <s v="199.09650"/>
    <x v="6"/>
    <n v="222"/>
    <n v="145717"/>
    <n v="0"/>
    <n v="0"/>
    <n v="0"/>
    <n v="0"/>
    <n v="0"/>
    <d v="2023-08-07T12:58:53"/>
    <n v="4834"/>
    <n v="1"/>
    <n v="1"/>
  </r>
  <r>
    <x v="10"/>
    <s v="Natural and Historic Resources Secretariat"/>
    <n v="11"/>
    <s v="Natural and Historic Resources"/>
    <n v="11"/>
    <s v="Natural and Historic Resources Secretariat"/>
    <s v="Executive Branch"/>
    <n v="1"/>
    <n v="199"/>
    <s v="151000"/>
    <s v="Department of Conservation and Recreation"/>
    <x v="126"/>
    <s v="09"/>
    <s v="Dedicated Special Revenue"/>
    <s v="09: Dedicated Special Revenue"/>
    <s v="09650"/>
    <s v="Central Capital Planning Fund"/>
    <x v="257"/>
    <s v="199.09650"/>
    <x v="4"/>
    <n v="500"/>
    <n v="328257.40000000002"/>
    <n v="0"/>
    <n v="0"/>
    <n v="0"/>
    <n v="0"/>
    <n v="0"/>
    <d v="2023-08-07T12:58:53"/>
    <n v="4835"/>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000"/>
    <s v="Federal Trust"/>
    <x v="6"/>
    <s v="199.10000"/>
    <x v="0"/>
    <n v="100"/>
    <n v="1095101.8600000001"/>
    <n v="2400621.36"/>
    <n v="3119436.67"/>
    <n v="909247.90999999992"/>
    <n v="414932.57"/>
    <n v="2616764.0699999998"/>
    <d v="2023-08-07T12:58:53"/>
    <n v="4836"/>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000"/>
    <s v="Federal Trust"/>
    <x v="6"/>
    <s v="199.10000"/>
    <x v="1"/>
    <n v="135"/>
    <n v="12935201"/>
    <n v="19332770"/>
    <n v="12932770"/>
    <n v="13307626.68"/>
    <n v="18168624"/>
    <n v="18296611.84"/>
    <d v="2023-08-07T12:58:53"/>
    <n v="4837"/>
    <n v="1"/>
    <n v="1"/>
  </r>
  <r>
    <x v="10"/>
    <s v="Natural and Historic Resources Secretariat"/>
    <n v="11"/>
    <s v="Natural and Historic Resources"/>
    <n v="11"/>
    <s v="Natural and Historic Resources Secretariat"/>
    <s v="Executive Branch"/>
    <n v="1"/>
    <n v="199"/>
    <s v="151000"/>
    <s v="Department of Conservation and Recreation"/>
    <x v="126"/>
    <s v="10"/>
    <s v="Federal Trust"/>
    <m/>
    <s v="10000"/>
    <s v="Federal Trust"/>
    <x v="6"/>
    <s v="199.10000"/>
    <x v="5"/>
    <n v="137"/>
    <n v="513000"/>
    <n v="1500000"/>
    <n v="4699664"/>
    <n v="4912110"/>
    <n v="0"/>
    <n v="0"/>
    <d v="2023-08-07T12:58:53"/>
    <n v="4838"/>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000"/>
    <s v="Federal Trust"/>
    <x v="6"/>
    <s v="199.10000"/>
    <x v="5"/>
    <n v="137"/>
    <n v="702041"/>
    <n v="1136000"/>
    <n v="2135529"/>
    <n v="6835193"/>
    <n v="10986885.699999999"/>
    <n v="10604219.809999999"/>
    <d v="2023-08-07T12:58:53"/>
    <n v="4839"/>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000"/>
    <s v="Federal Trust"/>
    <x v="6"/>
    <s v="199.10000"/>
    <x v="2"/>
    <n v="200"/>
    <n v="10402057.77"/>
    <n v="12889405.300000006"/>
    <n v="8269513.9399999967"/>
    <n v="10621114.790000003"/>
    <n v="14374030.299999995"/>
    <n v="12543112.030000001"/>
    <d v="2023-08-07T12:58:53"/>
    <n v="4840"/>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000"/>
    <s v="Federal Trust"/>
    <x v="6"/>
    <s v="199.10000"/>
    <x v="7"/>
    <n v="205"/>
    <n v="43795.17"/>
    <n v="500471"/>
    <n v="0"/>
    <n v="760417.3"/>
    <n v="382665.88999999996"/>
    <n v="84146.57"/>
    <d v="2023-08-07T12:58:53"/>
    <n v="4841"/>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000"/>
    <s v="Federal Trust"/>
    <x v="6"/>
    <s v="199.10000"/>
    <x v="3"/>
    <n v="220"/>
    <n v="2533143.2300000004"/>
    <n v="6443364.6999999937"/>
    <n v="4663256.0600000033"/>
    <n v="2686511.8899999969"/>
    <n v="3794593.7000000048"/>
    <n v="5753499.8099999987"/>
    <d v="2023-08-07T12:58:53"/>
    <n v="4842"/>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000"/>
    <s v="Federal Trust"/>
    <x v="6"/>
    <s v="199.10000"/>
    <x v="6"/>
    <n v="222"/>
    <n v="658245.82999999996"/>
    <n v="635529"/>
    <n v="2135529"/>
    <n v="6074775.7000000002"/>
    <n v="10604219.809999999"/>
    <n v="10520073.239999998"/>
    <d v="2023-08-07T12:58:53"/>
    <n v="4843"/>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000"/>
    <s v="Federal Trust"/>
    <x v="6"/>
    <s v="199.10000"/>
    <x v="4"/>
    <n v="500"/>
    <n v="5994688.3599999985"/>
    <n v="9983311.7499999963"/>
    <n v="5033288.9799999995"/>
    <n v="6399677.2999999998"/>
    <n v="11230123.510000002"/>
    <n v="9834353.9799999986"/>
    <d v="2023-08-07T12:58:53"/>
    <n v="4844"/>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110"/>
    <s v="CARESActRlfFd?General-COVID-19"/>
    <x v="2"/>
    <s v="199.10110"/>
    <x v="0"/>
    <n v="100"/>
    <n v="0"/>
    <n v="0"/>
    <n v="116926.39"/>
    <n v="116926.39"/>
    <n v="0"/>
    <n v="0"/>
    <d v="2023-08-07T12:58:53"/>
    <n v="4845"/>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110"/>
    <s v="CARESActRlfFd?General-COVID-19"/>
    <x v="2"/>
    <s v="199.10110"/>
    <x v="1"/>
    <n v="135"/>
    <n v="0"/>
    <n v="0"/>
    <n v="321147.71999999991"/>
    <n v="116926"/>
    <n v="0"/>
    <n v="0"/>
    <d v="2023-08-07T12:58:53"/>
    <n v="4846"/>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110"/>
    <s v="CARESActRlfFd?General-COVID-19"/>
    <x v="2"/>
    <s v="199.10110"/>
    <x v="2"/>
    <n v="200"/>
    <n v="0"/>
    <n v="0"/>
    <n v="204221.33000000002"/>
    <n v="0"/>
    <n v="0"/>
    <n v="0"/>
    <d v="2023-08-07T12:58:53"/>
    <n v="4847"/>
    <n v="1"/>
    <n v="1"/>
  </r>
  <r>
    <x v="10"/>
    <s v="Natural and Historic Resources Secretariat"/>
    <n v="11"/>
    <s v="Natural and Historic Resources"/>
    <n v="11"/>
    <s v="Natural and Historic Resources Secretariat"/>
    <s v="Executive Branch"/>
    <n v="1"/>
    <n v="199"/>
    <s v="151000"/>
    <s v="Department of Conservation and Recreation"/>
    <x v="126"/>
    <s v="10"/>
    <s v="Federal Trust"/>
    <s v="10: Federal Trust"/>
    <s v="10110"/>
    <s v="CARESActRlfFd?General-COVID-19"/>
    <x v="2"/>
    <s v="199.10110"/>
    <x v="3"/>
    <n v="220"/>
    <n v="0"/>
    <n v="0"/>
    <n v="116926.3899999999"/>
    <n v="116926"/>
    <n v="0"/>
    <n v="0"/>
    <d v="2023-08-07T12:58:53"/>
    <n v="4848"/>
    <n v="1"/>
    <n v="1"/>
  </r>
  <r>
    <x v="10"/>
    <s v="Natural and Historic Resources Secretariat"/>
    <n v="11"/>
    <s v="Natural and Historic Resources"/>
    <n v="11"/>
    <s v="Natural and Historic Resources Secretariat"/>
    <s v="Executive Branch"/>
    <n v="1"/>
    <n v="199"/>
    <s v="151000"/>
    <s v="Department of Conservation and Recreation"/>
    <x v="126"/>
    <s v="12"/>
    <s v="Federal Trust - Arra"/>
    <s v="12: Federal Trust - Arra"/>
    <s v="12110"/>
    <s v="ARP-CrvStLoclFisRecFd-COVID-19"/>
    <x v="10"/>
    <s v="199.12110"/>
    <x v="0"/>
    <n v="100"/>
    <n v="0"/>
    <n v="0"/>
    <n v="0"/>
    <n v="0"/>
    <n v="25003933.530000001"/>
    <n v="18363770.219999999"/>
    <d v="2023-08-07T12:58:53"/>
    <n v="4849"/>
    <n v="1"/>
    <n v="1"/>
  </r>
  <r>
    <x v="10"/>
    <s v="Natural and Historic Resources Secretariat"/>
    <n v="11"/>
    <s v="Natural and Historic Resources"/>
    <n v="11"/>
    <s v="Natural and Historic Resources Secretariat"/>
    <s v="Executive Branch"/>
    <n v="1"/>
    <n v="199"/>
    <s v="151000"/>
    <s v="Department of Conservation and Recreation"/>
    <x v="126"/>
    <s v="12"/>
    <s v="Federal Trust - Arra"/>
    <s v="12: Federal Trust - Arra"/>
    <s v="12110"/>
    <s v="ARP-CrvStLoclFisRecFd-COVID-19"/>
    <x v="10"/>
    <s v="199.12110"/>
    <x v="1"/>
    <n v="135"/>
    <n v="0"/>
    <n v="0"/>
    <n v="0"/>
    <n v="0"/>
    <n v="1000000"/>
    <n v="0"/>
    <d v="2023-08-07T12:58:53"/>
    <n v="4850"/>
    <n v="1"/>
    <n v="1"/>
  </r>
  <r>
    <x v="10"/>
    <s v="Natural and Historic Resources Secretariat"/>
    <n v="11"/>
    <s v="Natural and Historic Resources"/>
    <n v="11"/>
    <s v="Natural and Historic Resources Secretariat"/>
    <s v="Executive Branch"/>
    <n v="1"/>
    <n v="199"/>
    <s v="151000"/>
    <s v="Department of Conservation and Recreation"/>
    <x v="126"/>
    <s v="12"/>
    <s v="Federal Trust - Arra"/>
    <s v="12: Federal Trust - Arra"/>
    <s v="12110"/>
    <s v="ARP-CrvStLoclFisRecFd-COVID-19"/>
    <x v="10"/>
    <s v="199.12110"/>
    <x v="5"/>
    <n v="137"/>
    <n v="0"/>
    <n v="0"/>
    <n v="0"/>
    <n v="0"/>
    <n v="25000000"/>
    <n v="24003933.530000001"/>
    <d v="2023-08-07T12:58:53"/>
    <n v="4851"/>
    <n v="1"/>
    <n v="1"/>
  </r>
  <r>
    <x v="10"/>
    <s v="Natural and Historic Resources Secretariat"/>
    <n v="11"/>
    <s v="Natural and Historic Resources"/>
    <n v="11"/>
    <s v="Natural and Historic Resources Secretariat"/>
    <s v="Executive Branch"/>
    <n v="1"/>
    <n v="199"/>
    <s v="151000"/>
    <s v="Department of Conservation and Recreation"/>
    <x v="126"/>
    <s v="12"/>
    <s v="Federal Trust - Arra"/>
    <s v="12: Federal Trust - Arra"/>
    <s v="12110"/>
    <s v="ARP-CrvStLoclFisRecFd-COVID-19"/>
    <x v="10"/>
    <s v="199.12110"/>
    <x v="7"/>
    <n v="205"/>
    <n v="0"/>
    <n v="0"/>
    <n v="0"/>
    <n v="0"/>
    <n v="996066.47"/>
    <n v="6640163.3100000005"/>
    <d v="2023-08-07T12:58:53"/>
    <n v="4852"/>
    <n v="1"/>
    <n v="1"/>
  </r>
  <r>
    <x v="10"/>
    <s v="Natural and Historic Resources Secretariat"/>
    <n v="11"/>
    <s v="Natural and Historic Resources"/>
    <n v="11"/>
    <s v="Natural and Historic Resources Secretariat"/>
    <s v="Executive Branch"/>
    <n v="1"/>
    <n v="199"/>
    <s v="151000"/>
    <s v="Department of Conservation and Recreation"/>
    <x v="126"/>
    <s v="12"/>
    <s v="Federal Trust - Arra"/>
    <s v="12: Federal Trust - Arra"/>
    <s v="12110"/>
    <s v="ARP-CrvStLoclFisRecFd-COVID-19"/>
    <x v="10"/>
    <s v="199.12110"/>
    <x v="3"/>
    <n v="220"/>
    <n v="0"/>
    <n v="0"/>
    <n v="0"/>
    <n v="0"/>
    <n v="1000000"/>
    <n v="0"/>
    <d v="2023-08-07T12:58:53"/>
    <n v="4853"/>
    <n v="1"/>
    <n v="1"/>
  </r>
  <r>
    <x v="10"/>
    <s v="Natural and Historic Resources Secretariat"/>
    <n v="11"/>
    <s v="Natural and Historic Resources"/>
    <n v="11"/>
    <s v="Natural and Historic Resources Secretariat"/>
    <s v="Executive Branch"/>
    <n v="1"/>
    <n v="199"/>
    <s v="151000"/>
    <s v="Department of Conservation and Recreation"/>
    <x v="126"/>
    <s v="12"/>
    <s v="Federal Trust - Arra"/>
    <s v="12: Federal Trust - Arra"/>
    <s v="12110"/>
    <s v="ARP-CrvStLoclFisRecFd-COVID-19"/>
    <x v="10"/>
    <s v="199.12110"/>
    <x v="6"/>
    <n v="222"/>
    <n v="0"/>
    <n v="0"/>
    <n v="0"/>
    <n v="0"/>
    <n v="24003933.530000001"/>
    <n v="17363770.219999999"/>
    <d v="2023-08-07T12:58:53"/>
    <n v="4854"/>
    <n v="1"/>
    <n v="1"/>
  </r>
  <r>
    <x v="10"/>
    <s v="Natural and Historic Resources Secretariat"/>
    <n v="11"/>
    <s v="Natural and Historic Resources"/>
    <n v="11"/>
    <s v="Natural and Historic Resources Secretariat"/>
    <s v="Executive Branch"/>
    <n v="1"/>
    <n v="199"/>
    <s v="151000"/>
    <s v="Department of Conservation and Recreation"/>
    <x v="126"/>
    <s v="12"/>
    <s v="Federal Trust - Arra"/>
    <s v="12: Federal Trust - Arra"/>
    <s v="12280"/>
    <s v="AmeriCorps - COVID-19"/>
    <x v="537"/>
    <s v="199.12280"/>
    <x v="1"/>
    <n v="135"/>
    <n v="0"/>
    <n v="0"/>
    <n v="0"/>
    <n v="0"/>
    <n v="0"/>
    <n v="47.23"/>
    <d v="2023-08-07T12:58:53"/>
    <n v="4855"/>
    <n v="1"/>
    <n v="1"/>
  </r>
  <r>
    <x v="10"/>
    <s v="Natural and Historic Resources Secretariat"/>
    <n v="11"/>
    <s v="Natural and Historic Resources"/>
    <n v="11"/>
    <s v="Natural and Historic Resources Secretariat"/>
    <s v="Executive Branch"/>
    <n v="1"/>
    <n v="199"/>
    <s v="151000"/>
    <s v="Department of Conservation and Recreation"/>
    <x v="126"/>
    <s v="12"/>
    <s v="Federal Trust - Arra"/>
    <s v="12: Federal Trust - Arra"/>
    <s v="12280"/>
    <s v="AmeriCorps - COVID-19"/>
    <x v="537"/>
    <s v="199.12280"/>
    <x v="2"/>
    <n v="200"/>
    <n v="0"/>
    <n v="0"/>
    <n v="0"/>
    <n v="0"/>
    <n v="0"/>
    <n v="47.23"/>
    <d v="2023-08-07T12:58:53"/>
    <n v="4856"/>
    <n v="1"/>
    <n v="1"/>
  </r>
  <r>
    <x v="10"/>
    <s v="Natural and Historic Resources Secretariat"/>
    <n v="11"/>
    <s v="Natural and Historic Resources"/>
    <n v="11"/>
    <s v="Natural and Historic Resources Secretariat"/>
    <s v="Executive Branch"/>
    <n v="1"/>
    <n v="199"/>
    <s v="151000"/>
    <s v="Department of Conservation and Recreation"/>
    <x v="126"/>
    <s v="12"/>
    <s v="Federal Trust - Arra"/>
    <s v="12: Federal Trust - Arra"/>
    <s v="12700"/>
    <s v="EconomicAdjstmntAstnc-COVID-19"/>
    <x v="587"/>
    <s v="199.12700"/>
    <x v="1"/>
    <n v="135"/>
    <n v="0"/>
    <n v="0"/>
    <n v="0"/>
    <n v="0"/>
    <n v="0"/>
    <n v="1000000"/>
    <d v="2023-08-07T12:58:53"/>
    <n v="4857"/>
    <n v="1"/>
    <n v="1"/>
  </r>
  <r>
    <x v="10"/>
    <s v="Natural and Historic Resources Secretariat"/>
    <n v="11"/>
    <s v="Natural and Historic Resources"/>
    <n v="11"/>
    <s v="Natural and Historic Resources Secretariat"/>
    <s v="Executive Branch"/>
    <n v="1"/>
    <n v="199"/>
    <s v="151000"/>
    <s v="Department of Conservation and Recreation"/>
    <x v="126"/>
    <s v="12"/>
    <s v="Federal Trust - Arra"/>
    <s v="12: Federal Trust - Arra"/>
    <s v="12700"/>
    <s v="EconomicAdjstmntAstnc-COVID-19"/>
    <x v="587"/>
    <s v="199.12700"/>
    <x v="2"/>
    <n v="200"/>
    <n v="0"/>
    <n v="0"/>
    <n v="0"/>
    <n v="0"/>
    <n v="0"/>
    <n v="1000000"/>
    <d v="2023-08-07T12:58:53"/>
    <n v="4858"/>
    <n v="1"/>
    <n v="1"/>
  </r>
  <r>
    <x v="10"/>
    <s v="Natural and Historic Resources Secretariat"/>
    <n v="11"/>
    <s v="Natural and Historic Resources"/>
    <n v="11"/>
    <s v="Natural and Historic Resources Secretariat"/>
    <s v="Executive Branch"/>
    <n v="1"/>
    <n v="199"/>
    <s v="151000"/>
    <s v="Department of Conservation and Recreation"/>
    <x v="126"/>
    <s v="12"/>
    <s v="Federal Trust - Arra"/>
    <s v="12: Federal Trust - Arra"/>
    <s v="12700"/>
    <s v="EconomicAdjstmntAstnc-COVID-19"/>
    <x v="587"/>
    <s v="199.12700"/>
    <x v="4"/>
    <n v="500"/>
    <n v="0"/>
    <n v="0"/>
    <n v="0"/>
    <n v="0"/>
    <n v="0"/>
    <n v="1000000"/>
    <d v="2023-08-07T12:58:53"/>
    <n v="4859"/>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018"/>
    <s v="Regnl Greenhouse Gas Initiatve"/>
    <x v="588"/>
    <s v="440.02018"/>
    <x v="0"/>
    <n v="100"/>
    <n v="0"/>
    <n v="0"/>
    <n v="0"/>
    <n v="2289261.2599999998"/>
    <n v="10421609.039999999"/>
    <n v="17346548.199999999"/>
    <d v="2023-08-07T12:58:53"/>
    <n v="4860"/>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018"/>
    <s v="Regnl Greenhouse Gas Initiatve"/>
    <x v="588"/>
    <s v="440.02018"/>
    <x v="1"/>
    <n v="135"/>
    <n v="0"/>
    <n v="0"/>
    <n v="0"/>
    <n v="400000"/>
    <n v="900000"/>
    <n v="5543481"/>
    <d v="2023-08-07T12:58:53"/>
    <n v="4861"/>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018"/>
    <s v="Regnl Greenhouse Gas Initiatve"/>
    <x v="588"/>
    <s v="440.02018"/>
    <x v="2"/>
    <n v="200"/>
    <n v="0"/>
    <n v="0"/>
    <n v="0"/>
    <n v="377422.85"/>
    <n v="531937.81999999995"/>
    <n v="1791221.6300000004"/>
    <d v="2023-08-07T12:58:53"/>
    <n v="4862"/>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018"/>
    <s v="Regnl Greenhouse Gas Initiatve"/>
    <x v="588"/>
    <s v="440.02018"/>
    <x v="3"/>
    <n v="220"/>
    <n v="0"/>
    <n v="0"/>
    <n v="0"/>
    <n v="22577.150000000023"/>
    <n v="368062.18000000005"/>
    <n v="3752259.3699999996"/>
    <d v="2023-08-07T12:58:53"/>
    <n v="4863"/>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018"/>
    <s v="Regnl Greenhouse Gas Initiatve"/>
    <x v="588"/>
    <s v="440.02018"/>
    <x v="4"/>
    <n v="500"/>
    <n v="0"/>
    <n v="0"/>
    <n v="0"/>
    <n v="88715406.400000006"/>
    <n v="288347002.24000001"/>
    <n v="278501548.03000003"/>
    <d v="2023-08-07T12:58:53"/>
    <n v="4864"/>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149"/>
    <s v="Voluntary Remediation Fund"/>
    <x v="589"/>
    <s v="440.02149"/>
    <x v="0"/>
    <n v="100"/>
    <n v="1011048.73"/>
    <n v="1103175.1399999999"/>
    <n v="1000208.76"/>
    <n v="1205650.51"/>
    <n v="1361549.82"/>
    <n v="1689338.75"/>
    <d v="2023-08-07T12:58:53"/>
    <n v="4865"/>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149"/>
    <s v="Voluntary Remediation Fund"/>
    <x v="589"/>
    <s v="440.02149"/>
    <x v="1"/>
    <n v="135"/>
    <n v="250039"/>
    <n v="450039"/>
    <n v="600039"/>
    <n v="465002"/>
    <n v="465002"/>
    <n v="526704"/>
    <d v="2023-08-07T12:58:53"/>
    <n v="4866"/>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149"/>
    <s v="Voluntary Remediation Fund"/>
    <x v="589"/>
    <s v="440.02149"/>
    <x v="2"/>
    <n v="200"/>
    <n v="206900.3"/>
    <n v="325596.83999999997"/>
    <n v="596856.38000000012"/>
    <n v="352319.49999999994"/>
    <n v="311972.72000000003"/>
    <n v="189867.32"/>
    <d v="2023-08-07T12:58:53"/>
    <n v="4867"/>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149"/>
    <s v="Voluntary Remediation Fund"/>
    <x v="589"/>
    <s v="440.02149"/>
    <x v="3"/>
    <n v="220"/>
    <n v="43138.700000000012"/>
    <n v="124442.16000000003"/>
    <n v="3182.6199999998789"/>
    <n v="112682.50000000006"/>
    <n v="153029.27999999997"/>
    <n v="336836.68"/>
    <d v="2023-08-07T12:58:53"/>
    <n v="4868"/>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149"/>
    <s v="Voluntary Remediation Fund"/>
    <x v="589"/>
    <s v="440.02149"/>
    <x v="4"/>
    <n v="500"/>
    <n v="351056.25"/>
    <n v="417786.25"/>
    <n v="493890"/>
    <n v="557761.25"/>
    <n v="463372.03"/>
    <n v="522156.25"/>
    <d v="2023-08-07T12:58:53"/>
    <n v="4869"/>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321"/>
    <s v="Fish Killing Investigation"/>
    <x v="590"/>
    <s v="440.02321"/>
    <x v="0"/>
    <n v="100"/>
    <n v="32139.84"/>
    <n v="45411.41"/>
    <n v="14463.29"/>
    <n v="19251.55"/>
    <n v="20320.099999999999"/>
    <n v="29130.46"/>
    <d v="2023-08-07T12:58:53"/>
    <n v="4870"/>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321"/>
    <s v="Fish Killing Investigation"/>
    <x v="590"/>
    <s v="440.02321"/>
    <x v="1"/>
    <n v="135"/>
    <n v="0"/>
    <n v="32000"/>
    <n v="45000"/>
    <n v="10000"/>
    <n v="10000"/>
    <n v="0"/>
    <d v="2023-08-07T12:58:53"/>
    <n v="4871"/>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321"/>
    <s v="Fish Killing Investigation"/>
    <x v="590"/>
    <s v="440.02321"/>
    <x v="2"/>
    <n v="200"/>
    <n v="0"/>
    <n v="39"/>
    <n v="36141.53"/>
    <n v="65.56"/>
    <n v="1854"/>
    <n v="0"/>
    <d v="2023-08-07T12:58:53"/>
    <n v="4872"/>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321"/>
    <s v="Fish Killing Investigation"/>
    <x v="590"/>
    <s v="440.02321"/>
    <x v="3"/>
    <n v="220"/>
    <n v="0"/>
    <n v="31961"/>
    <n v="8858.4700000000012"/>
    <n v="9934.44"/>
    <n v="8146"/>
    <n v="0"/>
    <d v="2023-08-07T12:58:53"/>
    <n v="4873"/>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321"/>
    <s v="Fish Killing Investigation"/>
    <x v="590"/>
    <s v="440.02321"/>
    <x v="4"/>
    <n v="500"/>
    <n v="13569.449999999999"/>
    <n v="13310.57"/>
    <n v="5193.41"/>
    <n v="4853.82"/>
    <n v="2922.55"/>
    <n v="8810.36"/>
    <d v="2023-08-07T12:58:53"/>
    <n v="4874"/>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440"/>
    <s v="DEQ Special Revenue Fund"/>
    <x v="591"/>
    <s v="440.02440"/>
    <x v="0"/>
    <n v="100"/>
    <n v="2550474.21"/>
    <n v="2454102.1700000004"/>
    <n v="2641497.13"/>
    <n v="1422953.91"/>
    <n v="1514489.1700000002"/>
    <n v="2062806.77"/>
    <d v="2023-08-07T12:58:53"/>
    <n v="4875"/>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440"/>
    <s v="DEQ Special Revenue Fund"/>
    <x v="591"/>
    <s v="440.02440"/>
    <x v="1"/>
    <n v="135"/>
    <n v="2002192"/>
    <n v="1998192"/>
    <n v="2876709"/>
    <n v="2818587"/>
    <n v="2154206"/>
    <n v="2132678"/>
    <d v="2023-08-07T12:58:53"/>
    <n v="4876"/>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440"/>
    <s v="DEQ Special Revenue Fund"/>
    <x v="591"/>
    <s v="440.02440"/>
    <x v="2"/>
    <n v="200"/>
    <n v="1713658.71"/>
    <n v="1868087.13"/>
    <n v="2409018.38"/>
    <n v="2286125.3400000008"/>
    <n v="1520307.24"/>
    <n v="1438243.5899999999"/>
    <d v="2023-08-07T12:58:53"/>
    <n v="4877"/>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440"/>
    <s v="DEQ Special Revenue Fund"/>
    <x v="591"/>
    <s v="440.02440"/>
    <x v="3"/>
    <n v="220"/>
    <n v="288533.29000000004"/>
    <n v="130104.87000000011"/>
    <n v="467690.62000000011"/>
    <n v="532461.65999999922"/>
    <n v="633898.76"/>
    <n v="694434.41000000015"/>
    <d v="2023-08-07T12:58:53"/>
    <n v="4878"/>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440"/>
    <s v="DEQ Special Revenue Fund"/>
    <x v="591"/>
    <s v="440.02440"/>
    <x v="4"/>
    <n v="500"/>
    <n v="2317014.3600000003"/>
    <n v="1759163.09"/>
    <n v="2566220.11"/>
    <n v="1070455.3500000001"/>
    <n v="1617134.5"/>
    <n v="1983951.19"/>
    <d v="2023-08-07T12:58:53"/>
    <n v="4879"/>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450"/>
    <s v="Hazardous Waste Mgmt Permit"/>
    <x v="592"/>
    <s v="440.02450"/>
    <x v="0"/>
    <n v="100"/>
    <n v="1419396.23"/>
    <n v="1640439.56"/>
    <n v="1648484.45"/>
    <n v="1651593.72"/>
    <n v="1213861.3700000001"/>
    <n v="1083378.82"/>
    <d v="2023-08-07T12:58:53"/>
    <n v="4880"/>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450"/>
    <s v="Hazardous Waste Mgmt Permit"/>
    <x v="592"/>
    <s v="440.02450"/>
    <x v="1"/>
    <n v="135"/>
    <n v="699835"/>
    <n v="949835"/>
    <n v="949835"/>
    <n v="983261"/>
    <n v="983261"/>
    <n v="974359"/>
    <d v="2023-08-07T12:58:53"/>
    <n v="4881"/>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450"/>
    <s v="Hazardous Waste Mgmt Permit"/>
    <x v="592"/>
    <s v="440.02450"/>
    <x v="2"/>
    <n v="200"/>
    <n v="539394.12000000011"/>
    <n v="731055.67000000039"/>
    <n v="849655.60999999975"/>
    <n v="883442.54000000015"/>
    <n v="853489.34999999939"/>
    <n v="584772.04999999993"/>
    <d v="2023-08-07T12:58:53"/>
    <n v="4882"/>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450"/>
    <s v="Hazardous Waste Mgmt Permit"/>
    <x v="592"/>
    <s v="440.02450"/>
    <x v="3"/>
    <n v="220"/>
    <n v="160440.87999999989"/>
    <n v="218779.32999999961"/>
    <n v="100179.39000000025"/>
    <n v="99818.459999999846"/>
    <n v="129771.65000000061"/>
    <n v="389586.95000000007"/>
    <d v="2023-08-07T12:58:53"/>
    <n v="4883"/>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450"/>
    <s v="Hazardous Waste Mgmt Permit"/>
    <x v="592"/>
    <s v="440.02450"/>
    <x v="4"/>
    <n v="500"/>
    <n v="929188.38"/>
    <n v="951408"/>
    <n v="852700.5"/>
    <n v="884551.80999999994"/>
    <n v="414957"/>
    <n v="431289.5"/>
    <d v="2023-08-07T12:58:53"/>
    <n v="4884"/>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580"/>
    <s v="Operator Training"/>
    <x v="593"/>
    <s v="440.02580"/>
    <x v="0"/>
    <n v="100"/>
    <n v="72074.960000000006"/>
    <n v="88819.61"/>
    <n v="93706.39"/>
    <n v="109847.41"/>
    <n v="140593.04"/>
    <n v="169046.08"/>
    <d v="2023-08-07T12:58:53"/>
    <n v="4885"/>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580"/>
    <s v="Operator Training"/>
    <x v="593"/>
    <s v="440.02580"/>
    <x v="1"/>
    <n v="135"/>
    <n v="68875"/>
    <n v="68875"/>
    <n v="68875"/>
    <n v="28875"/>
    <n v="28875"/>
    <n v="28875"/>
    <d v="2023-08-07T12:58:53"/>
    <n v="4886"/>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580"/>
    <s v="Operator Training"/>
    <x v="593"/>
    <s v="440.02580"/>
    <x v="2"/>
    <n v="200"/>
    <n v="18412.34"/>
    <n v="22180.07"/>
    <n v="10188.219999999999"/>
    <n v="406.48"/>
    <n v="2216.87"/>
    <n v="5409.4600000000009"/>
    <d v="2023-08-07T12:58:53"/>
    <n v="4887"/>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580"/>
    <s v="Operator Training"/>
    <x v="593"/>
    <s v="440.02580"/>
    <x v="3"/>
    <n v="220"/>
    <n v="50462.66"/>
    <n v="46694.93"/>
    <n v="58686.78"/>
    <n v="28468.52"/>
    <n v="26658.13"/>
    <n v="23465.54"/>
    <d v="2023-08-07T12:58:53"/>
    <n v="4888"/>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580"/>
    <s v="Operator Training"/>
    <x v="593"/>
    <s v="440.02580"/>
    <x v="4"/>
    <n v="500"/>
    <n v="39504.980000000003"/>
    <n v="38924.720000000001"/>
    <n v="15075"/>
    <n v="16547.5"/>
    <n v="32962.5"/>
    <n v="33862.5"/>
    <d v="2023-08-07T12:58:53"/>
    <n v="4889"/>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800"/>
    <s v="Appropriated IDC Recoveries"/>
    <x v="23"/>
    <s v="440.02800"/>
    <x v="0"/>
    <n v="100"/>
    <n v="2458221.2800000003"/>
    <n v="2580928.04"/>
    <n v="2541721.4300000002"/>
    <n v="3813854.4299999997"/>
    <n v="4232987.9000000004"/>
    <n v="6249546.8300000001"/>
    <d v="2023-08-07T12:58:53"/>
    <n v="4890"/>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800"/>
    <s v="Appropriated IDC Recoveries"/>
    <x v="23"/>
    <s v="440.02800"/>
    <x v="1"/>
    <n v="135"/>
    <n v="5663648"/>
    <n v="6131064"/>
    <n v="6177064"/>
    <n v="5896667"/>
    <n v="5886667"/>
    <n v="6184687"/>
    <d v="2023-08-07T12:58:53"/>
    <n v="4891"/>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800"/>
    <s v="Appropriated IDC Recoveries"/>
    <x v="23"/>
    <s v="440.02800"/>
    <x v="2"/>
    <n v="200"/>
    <n v="5133727.7399999993"/>
    <n v="4974772.5299999993"/>
    <n v="5179765.8"/>
    <n v="4464730.1100000013"/>
    <n v="5007452.6100000003"/>
    <n v="3638736.41"/>
    <d v="2023-08-07T12:58:53"/>
    <n v="4892"/>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800"/>
    <s v="Appropriated IDC Recoveries"/>
    <x v="23"/>
    <s v="440.02800"/>
    <x v="3"/>
    <n v="220"/>
    <n v="529920.26000000071"/>
    <n v="1156291.4700000007"/>
    <n v="997298.20000000019"/>
    <n v="1431936.8899999987"/>
    <n v="879214.38999999966"/>
    <n v="2545950.59"/>
    <d v="2023-08-07T12:58:53"/>
    <n v="4893"/>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800"/>
    <s v="Appropriated IDC Recoveries"/>
    <x v="23"/>
    <s v="440.02800"/>
    <x v="4"/>
    <n v="500"/>
    <n v="5080622.4400000004"/>
    <n v="5104054.29"/>
    <n v="5140559.1900000004"/>
    <n v="5736863.1100000003"/>
    <n v="5426586.0800000001"/>
    <n v="5655295.3400000008"/>
    <d v="2023-08-07T12:58:53"/>
    <n v="4894"/>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870"/>
    <s v="Surp Suppy/Equip Sale-GF-NonHE"/>
    <x v="33"/>
    <s v="440.02870"/>
    <x v="0"/>
    <n v="100"/>
    <n v="157815.57"/>
    <n v="173572.67"/>
    <n v="97564.68"/>
    <n v="18364.96"/>
    <n v="6026.86"/>
    <n v="100236.73"/>
    <d v="2023-08-07T12:58:53"/>
    <n v="4895"/>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870"/>
    <s v="Surp Suppy/Equip Sale-GF-NonHE"/>
    <x v="33"/>
    <s v="440.02870"/>
    <x v="1"/>
    <n v="135"/>
    <n v="150000"/>
    <n v="50000"/>
    <n v="150000"/>
    <n v="90000"/>
    <n v="50000"/>
    <n v="50000"/>
    <d v="2023-08-07T12:58:53"/>
    <n v="4896"/>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870"/>
    <s v="Surp Suppy/Equip Sale-GF-NonHE"/>
    <x v="33"/>
    <s v="440.02870"/>
    <x v="2"/>
    <n v="200"/>
    <n v="43"/>
    <n v="74"/>
    <n v="150000"/>
    <n v="90000"/>
    <n v="20000"/>
    <n v="0"/>
    <d v="2023-08-07T12:58:53"/>
    <n v="4897"/>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870"/>
    <s v="Surp Suppy/Equip Sale-GF-NonHE"/>
    <x v="33"/>
    <s v="440.02870"/>
    <x v="3"/>
    <n v="220"/>
    <n v="149957"/>
    <n v="49926"/>
    <n v="0"/>
    <n v="0"/>
    <n v="30000"/>
    <n v="50000"/>
    <d v="2023-08-07T12:58:53"/>
    <n v="4898"/>
    <n v="1"/>
    <n v="1"/>
  </r>
  <r>
    <x v="10"/>
    <s v="Natural and Historic Resources Secretariat"/>
    <n v="11"/>
    <s v="Natural and Historic Resources"/>
    <n v="11"/>
    <s v="Natural and Historic Resources Secretariat"/>
    <s v="Executive Branch"/>
    <n v="1"/>
    <n v="440"/>
    <s v="152000"/>
    <s v="Department of Environmental Quality"/>
    <x v="127"/>
    <s v="02"/>
    <s v="Special"/>
    <s v="02: Special"/>
    <s v="02870"/>
    <s v="Surp Suppy/Equip Sale-GF-NonHE"/>
    <x v="33"/>
    <s v="440.02870"/>
    <x v="4"/>
    <n v="500"/>
    <n v="113955.78"/>
    <n v="15831.1"/>
    <n v="73992.009999999995"/>
    <n v="10800.28"/>
    <n v="7661.9"/>
    <n v="94209.87"/>
    <d v="2023-08-07T12:58:53"/>
    <n v="4899"/>
    <n v="1"/>
    <n v="1"/>
  </r>
  <r>
    <x v="10"/>
    <s v="Natural and Historic Resources Secretariat"/>
    <n v="11"/>
    <s v="Natural and Historic Resources"/>
    <n v="11"/>
    <s v="Natural and Historic Resources Secretariat"/>
    <s v="Executive Branch"/>
    <n v="1"/>
    <n v="440"/>
    <s v="152000"/>
    <s v="Department of Environmental Quality"/>
    <x v="127"/>
    <s v="05"/>
    <s v="Enterprise"/>
    <s v="05: Enterprise"/>
    <s v="05100"/>
    <s v="Operating Permits Program"/>
    <x v="594"/>
    <s v="440.05100"/>
    <x v="0"/>
    <n v="100"/>
    <n v="333852.78000000003"/>
    <n v="1646230.7200000002"/>
    <n v="2907860.29"/>
    <n v="3195377.31"/>
    <n v="3316253.92"/>
    <n v="2696283.57"/>
    <d v="2023-08-07T12:58:53"/>
    <n v="4900"/>
    <n v="1"/>
    <n v="1"/>
  </r>
  <r>
    <x v="10"/>
    <s v="Natural and Historic Resources Secretariat"/>
    <n v="11"/>
    <s v="Natural and Historic Resources"/>
    <n v="11"/>
    <s v="Natural and Historic Resources Secretariat"/>
    <s v="Executive Branch"/>
    <n v="1"/>
    <n v="440"/>
    <s v="152000"/>
    <s v="Department of Environmental Quality"/>
    <x v="127"/>
    <s v="05"/>
    <s v="Enterprise"/>
    <s v="05: Enterprise"/>
    <s v="05100"/>
    <s v="Operating Permits Program"/>
    <x v="594"/>
    <s v="440.05100"/>
    <x v="1"/>
    <n v="135"/>
    <n v="12938798"/>
    <n v="13037574"/>
    <n v="13037574"/>
    <n v="13091877"/>
    <n v="13091877"/>
    <n v="13540093"/>
    <d v="2023-08-07T12:58:53"/>
    <n v="4901"/>
    <n v="1"/>
    <n v="1"/>
  </r>
  <r>
    <x v="10"/>
    <s v="Natural and Historic Resources Secretariat"/>
    <n v="11"/>
    <s v="Natural and Historic Resources"/>
    <n v="11"/>
    <s v="Natural and Historic Resources Secretariat"/>
    <s v="Executive Branch"/>
    <n v="1"/>
    <n v="440"/>
    <s v="152000"/>
    <s v="Department of Environmental Quality"/>
    <x v="127"/>
    <s v="05"/>
    <s v="Enterprise"/>
    <s v="05: Enterprise"/>
    <s v="05100"/>
    <s v="Operating Permits Program"/>
    <x v="594"/>
    <s v="440.05100"/>
    <x v="2"/>
    <n v="200"/>
    <n v="10132572.859999999"/>
    <n v="10695270.289999997"/>
    <n v="11857297.269999994"/>
    <n v="11707311.509999998"/>
    <n v="11397294.52"/>
    <n v="12483247.670000002"/>
    <d v="2023-08-07T12:58:53"/>
    <n v="4902"/>
    <n v="1"/>
    <n v="1"/>
  </r>
  <r>
    <x v="10"/>
    <s v="Natural and Historic Resources Secretariat"/>
    <n v="11"/>
    <s v="Natural and Historic Resources"/>
    <n v="11"/>
    <s v="Natural and Historic Resources Secretariat"/>
    <s v="Executive Branch"/>
    <n v="1"/>
    <n v="440"/>
    <s v="152000"/>
    <s v="Department of Environmental Quality"/>
    <x v="127"/>
    <s v="05"/>
    <s v="Enterprise"/>
    <s v="05: Enterprise"/>
    <s v="05100"/>
    <s v="Operating Permits Program"/>
    <x v="594"/>
    <s v="440.05100"/>
    <x v="3"/>
    <n v="220"/>
    <n v="2806225.1400000006"/>
    <n v="2342303.7100000028"/>
    <n v="1180276.730000006"/>
    <n v="1384565.4900000021"/>
    <n v="1694582.4800000004"/>
    <n v="1056845.3299999982"/>
    <d v="2023-08-07T12:58:53"/>
    <n v="4903"/>
    <n v="1"/>
    <n v="1"/>
  </r>
  <r>
    <x v="10"/>
    <s v="Natural and Historic Resources Secretariat"/>
    <n v="11"/>
    <s v="Natural and Historic Resources"/>
    <n v="11"/>
    <s v="Natural and Historic Resources Secretariat"/>
    <s v="Executive Branch"/>
    <n v="1"/>
    <n v="440"/>
    <s v="152000"/>
    <s v="Department of Environmental Quality"/>
    <x v="127"/>
    <s v="05"/>
    <s v="Enterprise"/>
    <s v="05: Enterprise"/>
    <s v="05100"/>
    <s v="Operating Permits Program"/>
    <x v="594"/>
    <s v="440.05100"/>
    <x v="4"/>
    <n v="500"/>
    <n v="9118432.2200000007"/>
    <n v="11977734.230000002"/>
    <n v="13127043.039999999"/>
    <n v="11977996.300000001"/>
    <n v="11505513.629999999"/>
    <n v="11849845.84"/>
    <d v="2023-08-07T12:58:53"/>
    <n v="4904"/>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083"/>
    <s v="Dominion Power Settlement Fund"/>
    <x v="595"/>
    <s v="440.07083"/>
    <x v="1"/>
    <n v="135"/>
    <n v="169889"/>
    <n v="169889"/>
    <n v="169889"/>
    <n v="169889"/>
    <n v="169889"/>
    <n v="169889"/>
    <d v="2023-08-07T12:58:53"/>
    <n v="4905"/>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083"/>
    <s v="Dominion Power Settlement Fund"/>
    <x v="595"/>
    <s v="440.07083"/>
    <x v="2"/>
    <n v="200"/>
    <n v="128488.97"/>
    <n v="0"/>
    <n v="0"/>
    <n v="0"/>
    <n v="0"/>
    <n v="0"/>
    <d v="2023-08-07T12:58:53"/>
    <n v="4906"/>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083"/>
    <s v="Dominion Power Settlement Fund"/>
    <x v="595"/>
    <s v="440.07083"/>
    <x v="3"/>
    <n v="220"/>
    <n v="41400.03"/>
    <n v="169889"/>
    <n v="169889"/>
    <n v="169889"/>
    <n v="169889"/>
    <n v="169889"/>
    <d v="2023-08-07T12:58:53"/>
    <n v="4907"/>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480"/>
    <s v="Undergrd Petroleum Storage Tnk"/>
    <x v="596"/>
    <s v="440.07480"/>
    <x v="0"/>
    <n v="100"/>
    <n v="1016966.1400000001"/>
    <n v="1494070.17"/>
    <n v="8896805.9199999999"/>
    <n v="11694798.289999999"/>
    <n v="5313074.8500000006"/>
    <n v="7665618.2999999998"/>
    <d v="2023-08-07T12:58:53"/>
    <n v="4908"/>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480"/>
    <s v="Undergrd Petroleum Storage Tnk"/>
    <x v="596"/>
    <s v="440.07480"/>
    <x v="1"/>
    <n v="135"/>
    <n v="37238009"/>
    <n v="37638009"/>
    <n v="37638009"/>
    <n v="38079142"/>
    <n v="38079142"/>
    <n v="38344890"/>
    <d v="2023-08-07T12:58:53"/>
    <n v="4909"/>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480"/>
    <s v="Undergrd Petroleum Storage Tnk"/>
    <x v="596"/>
    <s v="440.07480"/>
    <x v="2"/>
    <n v="200"/>
    <n v="34120976.839999989"/>
    <n v="34071787.220000006"/>
    <n v="26597168.609999996"/>
    <n v="24847907.010000002"/>
    <n v="26049002.899999991"/>
    <n v="27253782.440000001"/>
    <d v="2023-08-07T12:58:53"/>
    <n v="4910"/>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480"/>
    <s v="Undergrd Petroleum Storage Tnk"/>
    <x v="596"/>
    <s v="440.07480"/>
    <x v="3"/>
    <n v="220"/>
    <n v="3117032.1600000113"/>
    <n v="3566221.7799999937"/>
    <n v="11040840.390000004"/>
    <n v="13231234.989999998"/>
    <n v="12030139.100000009"/>
    <n v="11091107.559999999"/>
    <d v="2023-08-07T12:58:53"/>
    <n v="4911"/>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480"/>
    <s v="Undergrd Petroleum Storage Tnk"/>
    <x v="596"/>
    <s v="440.07480"/>
    <x v="4"/>
    <n v="500"/>
    <n v="34406188.449999996"/>
    <n v="34450828.599999994"/>
    <n v="34081545.010000005"/>
    <n v="27648486.77"/>
    <n v="19681114.07"/>
    <n v="29581642.889999997"/>
    <d v="2023-08-07T12:58:53"/>
    <n v="4912"/>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550"/>
    <s v="Dupont Shenandoah Rvr Hg Mntrg"/>
    <x v="597"/>
    <s v="440.07550"/>
    <x v="0"/>
    <n v="100"/>
    <n v="32288.12"/>
    <n v="7776.74"/>
    <n v="14220.210000000001"/>
    <n v="13439.55"/>
    <n v="13465.44"/>
    <n v="13714.14"/>
    <d v="2023-08-07T12:58:53"/>
    <n v="4913"/>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550"/>
    <s v="Dupont Shenandoah Rvr Hg Mntrg"/>
    <x v="597"/>
    <s v="440.07550"/>
    <x v="1"/>
    <n v="135"/>
    <n v="100500"/>
    <n v="50500"/>
    <n v="50500"/>
    <n v="25500"/>
    <n v="25500"/>
    <n v="25500"/>
    <d v="2023-08-07T12:58:53"/>
    <n v="4914"/>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550"/>
    <s v="Dupont Shenandoah Rvr Hg Mntrg"/>
    <x v="597"/>
    <s v="440.07550"/>
    <x v="2"/>
    <n v="200"/>
    <n v="83083.429999999993"/>
    <n v="35008.07"/>
    <n v="24355.010000000002"/>
    <n v="871.31999999999994"/>
    <n v="0"/>
    <n v="0"/>
    <d v="2023-08-07T12:58:53"/>
    <n v="4915"/>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550"/>
    <s v="Dupont Shenandoah Rvr Hg Mntrg"/>
    <x v="597"/>
    <s v="440.07550"/>
    <x v="3"/>
    <n v="220"/>
    <n v="17416.570000000007"/>
    <n v="15491.93"/>
    <n v="26144.989999999998"/>
    <n v="24628.68"/>
    <n v="25500"/>
    <n v="25500"/>
    <d v="2023-08-07T12:58:53"/>
    <n v="4916"/>
    <n v="1"/>
    <n v="1"/>
  </r>
  <r>
    <x v="10"/>
    <s v="Natural and Historic Resources Secretariat"/>
    <n v="11"/>
    <s v="Natural and Historic Resources"/>
    <n v="11"/>
    <s v="Natural and Historic Resources Secretariat"/>
    <s v="Executive Branch"/>
    <n v="1"/>
    <n v="440"/>
    <s v="152000"/>
    <s v="Department of Environmental Quality"/>
    <x v="127"/>
    <s v="07"/>
    <s v="Trust And Agency"/>
    <s v="07: Trust And Agency"/>
    <s v="07550"/>
    <s v="Dupont Shenandoah Rvr Hg Mntrg"/>
    <x v="597"/>
    <s v="440.07550"/>
    <x v="4"/>
    <n v="500"/>
    <n v="100229.4"/>
    <n v="10496.69"/>
    <n v="30798.48"/>
    <n v="90.66"/>
    <n v="25.89"/>
    <n v="248.7"/>
    <d v="2023-08-07T12:58:53"/>
    <n v="4917"/>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10"/>
    <s v="Ches Bay Restoration Contribut"/>
    <x v="14"/>
    <s v="440.09010"/>
    <x v="0"/>
    <n v="100"/>
    <n v="0"/>
    <n v="0"/>
    <n v="0"/>
    <n v="171100"/>
    <n v="300529.55"/>
    <n v="172748.99"/>
    <d v="2023-08-07T12:58:53"/>
    <n v="4918"/>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10"/>
    <s v="Ches Bay Restoration Contribut"/>
    <x v="14"/>
    <s v="440.09010"/>
    <x v="1"/>
    <n v="135"/>
    <n v="0"/>
    <n v="0"/>
    <n v="0"/>
    <n v="311100"/>
    <n v="411100"/>
    <n v="100000"/>
    <d v="2023-08-07T12:58:53"/>
    <n v="4919"/>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10"/>
    <s v="Ches Bay Restoration Contribut"/>
    <x v="14"/>
    <s v="440.09010"/>
    <x v="2"/>
    <n v="200"/>
    <n v="0"/>
    <n v="0"/>
    <n v="0"/>
    <n v="0"/>
    <n v="110570.45"/>
    <n v="0"/>
    <d v="2023-08-07T12:58:53"/>
    <n v="4920"/>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10"/>
    <s v="Ches Bay Restoration Contribut"/>
    <x v="14"/>
    <s v="440.09010"/>
    <x v="3"/>
    <n v="220"/>
    <n v="0"/>
    <n v="0"/>
    <n v="0"/>
    <n v="311100"/>
    <n v="300529.55"/>
    <n v="100000"/>
    <d v="2023-08-07T12:58:53"/>
    <n v="4921"/>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24"/>
    <s v="VA Stormwater Management Fund"/>
    <x v="598"/>
    <s v="440.09024"/>
    <x v="0"/>
    <n v="100"/>
    <n v="10328535.33"/>
    <n v="5821297.9000000004"/>
    <n v="9249108.3800000008"/>
    <n v="6036808.0900000008"/>
    <n v="10342701.42"/>
    <n v="9483081.9500000011"/>
    <d v="2023-08-07T12:58:53"/>
    <n v="4922"/>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24"/>
    <s v="VA Stormwater Management Fund"/>
    <x v="598"/>
    <s v="440.09024"/>
    <x v="1"/>
    <n v="135"/>
    <n v="5313221"/>
    <n v="8608931"/>
    <n v="9328431"/>
    <n v="8663979"/>
    <n v="7723312"/>
    <n v="7620971"/>
    <d v="2023-08-07T12:58:53"/>
    <n v="4923"/>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24"/>
    <s v="VA Stormwater Management Fund"/>
    <x v="598"/>
    <s v="440.09024"/>
    <x v="2"/>
    <n v="200"/>
    <n v="5017965.7700000005"/>
    <n v="8588059.9700000007"/>
    <n v="8407916.0599999987"/>
    <n v="7715371.3300000019"/>
    <n v="3936006.38"/>
    <n v="5522092.3000000017"/>
    <d v="2023-08-07T12:58:53"/>
    <n v="4924"/>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24"/>
    <s v="VA Stormwater Management Fund"/>
    <x v="598"/>
    <s v="440.09024"/>
    <x v="3"/>
    <n v="220"/>
    <n v="295255.22999999952"/>
    <n v="20871.029999999329"/>
    <n v="920514.94000000134"/>
    <n v="948607.66999999806"/>
    <n v="3787305.62"/>
    <n v="2098878.6999999983"/>
    <d v="2023-08-07T12:58:53"/>
    <n v="4925"/>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24"/>
    <s v="VA Stormwater Management Fund"/>
    <x v="598"/>
    <s v="440.09024"/>
    <x v="4"/>
    <n v="500"/>
    <n v="7309469.5200000005"/>
    <n v="4058607.35"/>
    <n v="11865526.539999999"/>
    <n v="4490148.04"/>
    <n v="7108572.71"/>
    <n v="3598056.2300000004"/>
    <d v="2023-08-07T12:58:53"/>
    <n v="4926"/>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36"/>
    <s v="Small Renewable Energy Project"/>
    <x v="599"/>
    <s v="440.09036"/>
    <x v="0"/>
    <n v="100"/>
    <n v="264546.90999999997"/>
    <n v="212433.74"/>
    <n v="220816.38"/>
    <n v="250704.74"/>
    <n v="195558.31"/>
    <n v="446568.03"/>
    <d v="2023-08-07T12:58:53"/>
    <n v="4927"/>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36"/>
    <s v="Small Renewable Energy Project"/>
    <x v="599"/>
    <s v="440.09036"/>
    <x v="1"/>
    <n v="135"/>
    <n v="135000"/>
    <n v="275000"/>
    <n v="330000"/>
    <n v="166979"/>
    <n v="256979"/>
    <n v="213450"/>
    <d v="2023-08-07T12:58:53"/>
    <n v="4928"/>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36"/>
    <s v="Small Renewable Energy Project"/>
    <x v="599"/>
    <s v="440.09036"/>
    <x v="2"/>
    <n v="200"/>
    <n v="114756.27"/>
    <n v="205292.74"/>
    <n v="326127.74"/>
    <n v="135721.46"/>
    <n v="215630.5"/>
    <n v="75813.259999999995"/>
    <d v="2023-08-07T12:58:53"/>
    <n v="4929"/>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36"/>
    <s v="Small Renewable Energy Project"/>
    <x v="599"/>
    <s v="440.09036"/>
    <x v="3"/>
    <n v="220"/>
    <n v="20243.729999999996"/>
    <n v="69707.260000000009"/>
    <n v="3872.2600000000093"/>
    <n v="31257.540000000008"/>
    <n v="41348.5"/>
    <n v="137636.74"/>
    <d v="2023-08-07T12:58:53"/>
    <n v="4930"/>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36"/>
    <s v="Small Renewable Energy Project"/>
    <x v="599"/>
    <s v="440.09036"/>
    <x v="4"/>
    <n v="500"/>
    <n v="191910.46"/>
    <n v="153179.57"/>
    <n v="334510.38"/>
    <n v="165609.82"/>
    <n v="160484.07"/>
    <n v="326822.98"/>
    <d v="2023-08-07T12:58:53"/>
    <n v="4931"/>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42"/>
    <s v="Environmental Covenants Fund"/>
    <x v="600"/>
    <s v="440.09042"/>
    <x v="0"/>
    <n v="100"/>
    <n v="77976.09"/>
    <n v="88180.86"/>
    <n v="98452.47"/>
    <n v="101115.06"/>
    <n v="103404.02"/>
    <n v="136900.81"/>
    <d v="2023-08-07T12:58:53"/>
    <n v="4932"/>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42"/>
    <s v="Environmental Covenants Fund"/>
    <x v="600"/>
    <s v="440.09042"/>
    <x v="1"/>
    <n v="135"/>
    <n v="15000"/>
    <n v="15000"/>
    <n v="15000"/>
    <n v="15000"/>
    <n v="15000"/>
    <n v="15000"/>
    <d v="2023-08-07T12:58:53"/>
    <n v="4933"/>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42"/>
    <s v="Environmental Covenants Fund"/>
    <x v="600"/>
    <s v="440.09042"/>
    <x v="2"/>
    <n v="200"/>
    <n v="10991.52"/>
    <n v="10805.470000000001"/>
    <n v="11848.97"/>
    <n v="11998.5"/>
    <n v="3411.26"/>
    <n v="32.9"/>
    <d v="2023-08-07T12:58:53"/>
    <n v="4934"/>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42"/>
    <s v="Environmental Covenants Fund"/>
    <x v="600"/>
    <s v="440.09042"/>
    <x v="3"/>
    <n v="220"/>
    <n v="4008.4799999999996"/>
    <n v="4194.5299999999988"/>
    <n v="3151.0300000000007"/>
    <n v="3001.5"/>
    <n v="11588.74"/>
    <n v="14967.1"/>
    <d v="2023-08-07T12:58:53"/>
    <n v="4935"/>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42"/>
    <s v="Environmental Covenants Fund"/>
    <x v="600"/>
    <s v="440.09042"/>
    <x v="4"/>
    <n v="500"/>
    <n v="57981.51"/>
    <n v="21015.24"/>
    <n v="22120.58"/>
    <n v="14661.09"/>
    <n v="5700.22"/>
    <n v="33529.69"/>
    <d v="2023-08-07T12:58:53"/>
    <n v="4936"/>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55"/>
    <s v="Stormwater Local Assistance GF"/>
    <x v="601"/>
    <s v="440.09055"/>
    <x v="0"/>
    <n v="100"/>
    <n v="5112309.21"/>
    <n v="25370718.399999999"/>
    <n v="25903477.359999999"/>
    <n v="26074542.850000001"/>
    <n v="51154739.630000003"/>
    <n v="52099516.759999998"/>
    <d v="2023-08-07T12:58:53"/>
    <n v="4937"/>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55"/>
    <s v="Stormwater Local Assistance GF"/>
    <x v="601"/>
    <s v="440.09055"/>
    <x v="1"/>
    <n v="135"/>
    <n v="0"/>
    <n v="20000000"/>
    <n v="0"/>
    <n v="0"/>
    <n v="25000000"/>
    <n v="0"/>
    <d v="2023-08-07T12:58:53"/>
    <n v="4938"/>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55"/>
    <s v="Stormwater Local Assistance GF"/>
    <x v="601"/>
    <s v="440.09055"/>
    <x v="3"/>
    <n v="220"/>
    <n v="0"/>
    <n v="20000000"/>
    <n v="0"/>
    <n v="0"/>
    <n v="25000000"/>
    <n v="0"/>
    <d v="2023-08-07T12:58:53"/>
    <n v="4939"/>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55"/>
    <s v="Stormwater Local Assistance GF"/>
    <x v="601"/>
    <s v="440.09055"/>
    <x v="4"/>
    <n v="500"/>
    <n v="63928.68"/>
    <n v="258409.19"/>
    <n v="532758.96"/>
    <n v="171065.49"/>
    <n v="80196.78"/>
    <n v="944777.13"/>
    <d v="2023-08-07T12:58:53"/>
    <n v="4940"/>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60"/>
    <s v="Waste Tire Trust Fund"/>
    <x v="399"/>
    <s v="440.09060"/>
    <x v="0"/>
    <n v="100"/>
    <n v="3570935.74"/>
    <n v="2658851.5299999998"/>
    <n v="2347523.98"/>
    <n v="2237257.48"/>
    <n v="2781726.38"/>
    <n v="3252078.74"/>
    <d v="2023-08-07T12:58:53"/>
    <n v="4941"/>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60"/>
    <s v="Waste Tire Trust Fund"/>
    <x v="399"/>
    <s v="440.09060"/>
    <x v="1"/>
    <n v="135"/>
    <n v="4265952"/>
    <n v="4475952"/>
    <n v="4615952"/>
    <n v="4743971"/>
    <n v="4713971"/>
    <n v="4751088"/>
    <d v="2023-08-07T12:58:53"/>
    <n v="4942"/>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60"/>
    <s v="Waste Tire Trust Fund"/>
    <x v="399"/>
    <s v="440.09060"/>
    <x v="2"/>
    <n v="200"/>
    <n v="3191764.6599999983"/>
    <n v="4031085.7799999993"/>
    <n v="3569631.9"/>
    <n v="3019914.5799999996"/>
    <n v="2654546.8499999992"/>
    <n v="3022396.5000000005"/>
    <d v="2023-08-07T12:58:53"/>
    <n v="4943"/>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60"/>
    <s v="Waste Tire Trust Fund"/>
    <x v="399"/>
    <s v="440.09060"/>
    <x v="3"/>
    <n v="220"/>
    <n v="1074187.3400000017"/>
    <n v="444866.22000000067"/>
    <n v="1046320.1000000001"/>
    <n v="1724056.4200000004"/>
    <n v="2059424.1500000008"/>
    <n v="1728691.4999999995"/>
    <d v="2023-08-07T12:58:53"/>
    <n v="4944"/>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60"/>
    <s v="Waste Tire Trust Fund"/>
    <x v="399"/>
    <s v="440.09060"/>
    <x v="4"/>
    <n v="500"/>
    <n v="2916474.54"/>
    <n v="3119035.57"/>
    <n v="3258304.3499999996"/>
    <n v="2909648.08"/>
    <n v="3199015.75"/>
    <n v="3492748.8600000003"/>
    <d v="2023-08-07T12:58:53"/>
    <n v="4945"/>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70"/>
    <s v="VA Envrnmntal Emergncy Respnse"/>
    <x v="602"/>
    <s v="440.09070"/>
    <x v="0"/>
    <n v="100"/>
    <n v="15422209.450000001"/>
    <n v="25795798.829999998"/>
    <n v="25958724.670000002"/>
    <n v="26067863.330000002"/>
    <n v="26497326.780000001"/>
    <n v="26668830.390000001"/>
    <d v="2023-08-07T12:58:53"/>
    <n v="4946"/>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70"/>
    <s v="VA Envrnmntal Emergncy Respnse"/>
    <x v="602"/>
    <s v="440.09070"/>
    <x v="1"/>
    <n v="135"/>
    <n v="3365746"/>
    <n v="3370746"/>
    <n v="3248746"/>
    <n v="4005464"/>
    <n v="4909441"/>
    <n v="4761720"/>
    <d v="2023-08-07T12:58:53"/>
    <n v="4947"/>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70"/>
    <s v="VA Envrnmntal Emergncy Respnse"/>
    <x v="602"/>
    <s v="440.09070"/>
    <x v="5"/>
    <n v="137"/>
    <n v="0"/>
    <n v="2363"/>
    <n v="19775"/>
    <n v="19775"/>
    <n v="19775"/>
    <n v="19775"/>
    <d v="2023-08-07T12:58:53"/>
    <n v="4948"/>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70"/>
    <s v="VA Envrnmntal Emergncy Respnse"/>
    <x v="602"/>
    <s v="440.09070"/>
    <x v="2"/>
    <n v="200"/>
    <n v="2113350.66"/>
    <n v="2481246.4"/>
    <n v="2681191.5"/>
    <n v="3321211.5999999992"/>
    <n v="2714544.25"/>
    <n v="3003980.629999999"/>
    <d v="2023-08-07T12:58:53"/>
    <n v="4949"/>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70"/>
    <s v="VA Envrnmntal Emergncy Respnse"/>
    <x v="602"/>
    <s v="440.09070"/>
    <x v="3"/>
    <n v="220"/>
    <n v="1252395.3399999999"/>
    <n v="889499.60000000009"/>
    <n v="567554.5"/>
    <n v="684252.40000000084"/>
    <n v="2194896.75"/>
    <n v="1757739.370000001"/>
    <d v="2023-08-07T12:58:53"/>
    <n v="4950"/>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70"/>
    <s v="VA Envrnmntal Emergncy Respnse"/>
    <x v="602"/>
    <s v="440.09070"/>
    <x v="6"/>
    <n v="222"/>
    <n v="0"/>
    <n v="2363"/>
    <n v="19775"/>
    <n v="19775"/>
    <n v="19775"/>
    <n v="19775"/>
    <d v="2023-08-07T12:58:53"/>
    <n v="4951"/>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70"/>
    <s v="VA Envrnmntal Emergncy Respnse"/>
    <x v="602"/>
    <s v="440.09070"/>
    <x v="4"/>
    <n v="500"/>
    <n v="2505653.66"/>
    <n v="12883296.529999999"/>
    <n v="4298976.54"/>
    <n v="3260610.79"/>
    <n v="3311880.6999999997"/>
    <n v="3099030.49"/>
    <d v="2023-08-07T12:58:53"/>
    <n v="4952"/>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80"/>
    <s v="Sludge Management Fund"/>
    <x v="576"/>
    <s v="440.09080"/>
    <x v="0"/>
    <n v="100"/>
    <n v="729676.66"/>
    <n v="284846.63999999996"/>
    <n v="831542.22"/>
    <n v="715882.45"/>
    <n v="790651.89"/>
    <n v="642442.75"/>
    <d v="2023-08-07T12:58:53"/>
    <n v="4953"/>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80"/>
    <s v="Sludge Management Fund"/>
    <x v="576"/>
    <s v="440.09080"/>
    <x v="1"/>
    <n v="135"/>
    <n v="1398006"/>
    <n v="973006"/>
    <n v="948006"/>
    <n v="898619"/>
    <n v="923619"/>
    <n v="1024601"/>
    <d v="2023-08-07T12:58:53"/>
    <n v="4954"/>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80"/>
    <s v="Sludge Management Fund"/>
    <x v="576"/>
    <s v="440.09080"/>
    <x v="2"/>
    <n v="200"/>
    <n v="826324.7799999998"/>
    <n v="810042.17000000016"/>
    <n v="753157.27"/>
    <n v="722445.90000000014"/>
    <n v="726117.94"/>
    <n v="666870.27000000014"/>
    <d v="2023-08-07T12:58:53"/>
    <n v="4955"/>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80"/>
    <s v="Sludge Management Fund"/>
    <x v="576"/>
    <s v="440.09080"/>
    <x v="3"/>
    <n v="220"/>
    <n v="571681.2200000002"/>
    <n v="162963.82999999984"/>
    <n v="194848.72999999998"/>
    <n v="176173.09999999986"/>
    <n v="197501.06000000006"/>
    <n v="357730.72999999986"/>
    <d v="2023-08-07T12:58:53"/>
    <n v="4956"/>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080"/>
    <s v="Sludge Management Fund"/>
    <x v="576"/>
    <s v="440.09080"/>
    <x v="4"/>
    <n v="500"/>
    <n v="807580"/>
    <n v="443236.97"/>
    <n v="1387975.03"/>
    <n v="693646.25"/>
    <n v="887747.5"/>
    <n v="605521.25"/>
    <d v="2023-08-07T12:58:53"/>
    <n v="4957"/>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10"/>
    <s v="VA Waste Mgmt Board Permit Pgm"/>
    <x v="603"/>
    <s v="440.09110"/>
    <x v="0"/>
    <n v="100"/>
    <n v="973190.89"/>
    <n v="1144742.68"/>
    <n v="1278572.74"/>
    <n v="1684826.11"/>
    <n v="2113112.88"/>
    <n v="2616250.11"/>
    <d v="2023-08-07T12:58:53"/>
    <n v="4958"/>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10"/>
    <s v="VA Waste Mgmt Board Permit Pgm"/>
    <x v="603"/>
    <s v="440.09110"/>
    <x v="1"/>
    <n v="135"/>
    <n v="3120783"/>
    <n v="2820783"/>
    <n v="2670783"/>
    <n v="2709553"/>
    <n v="2659553"/>
    <n v="2656102"/>
    <d v="2023-08-07T12:58:53"/>
    <n v="4959"/>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10"/>
    <s v="VA Waste Mgmt Board Permit Pgm"/>
    <x v="603"/>
    <s v="440.09110"/>
    <x v="2"/>
    <n v="200"/>
    <n v="2576789.2300000009"/>
    <n v="2487136.3799999994"/>
    <n v="2580506.6999999997"/>
    <n v="2484205.7399999998"/>
    <n v="2379653.0000000005"/>
    <n v="2454149.2499999995"/>
    <d v="2023-08-07T12:58:53"/>
    <n v="4960"/>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10"/>
    <s v="VA Waste Mgmt Board Permit Pgm"/>
    <x v="603"/>
    <s v="440.09110"/>
    <x v="3"/>
    <n v="220"/>
    <n v="543993.76999999909"/>
    <n v="333646.62000000058"/>
    <n v="90276.300000000279"/>
    <n v="225347.26000000024"/>
    <n v="279899.99999999953"/>
    <n v="201952.75000000047"/>
    <d v="2023-08-07T12:58:53"/>
    <n v="4961"/>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10"/>
    <s v="VA Waste Mgmt Board Permit Pgm"/>
    <x v="603"/>
    <s v="440.09110"/>
    <x v="4"/>
    <n v="500"/>
    <n v="2623313.4299999997"/>
    <n v="2660370.17"/>
    <n v="2714336.7600000002"/>
    <n v="2890459.11"/>
    <n v="2807939.77"/>
    <n v="2957286.48"/>
    <d v="2023-08-07T12:58:53"/>
    <n v="4962"/>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43"/>
    <s v="St Water Ctrl Board Permit Pgm"/>
    <x v="604"/>
    <s v="440.09143"/>
    <x v="0"/>
    <n v="100"/>
    <n v="3059823.39"/>
    <n v="3919270.8600000003"/>
    <n v="4246788.8899999997"/>
    <n v="4427431.62"/>
    <n v="4595094.95"/>
    <n v="4829060.05"/>
    <d v="2023-08-07T12:58:53"/>
    <n v="4963"/>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43"/>
    <s v="St Water Ctrl Board Permit Pgm"/>
    <x v="604"/>
    <s v="440.09143"/>
    <x v="1"/>
    <n v="135"/>
    <n v="4550967"/>
    <n v="4561967"/>
    <n v="4255967"/>
    <n v="4428271"/>
    <n v="4573271"/>
    <n v="5160192"/>
    <d v="2023-08-07T12:58:53"/>
    <n v="4964"/>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43"/>
    <s v="St Water Ctrl Board Permit Pgm"/>
    <x v="604"/>
    <s v="440.09143"/>
    <x v="2"/>
    <n v="200"/>
    <n v="4401540.6500000004"/>
    <n v="3968566.9200000013"/>
    <n v="4083424.2099999995"/>
    <n v="4056691.17"/>
    <n v="4170274.86"/>
    <n v="4204638.629999999"/>
    <d v="2023-08-07T12:58:53"/>
    <n v="4965"/>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43"/>
    <s v="St Water Ctrl Board Permit Pgm"/>
    <x v="604"/>
    <s v="440.09143"/>
    <x v="3"/>
    <n v="220"/>
    <n v="149426.34999999963"/>
    <n v="593400.07999999868"/>
    <n v="172542.7900000005"/>
    <n v="371579.83000000007"/>
    <n v="402996.14000000013"/>
    <n v="955553.37000000104"/>
    <d v="2023-08-07T12:58:53"/>
    <n v="4966"/>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43"/>
    <s v="St Water Ctrl Board Permit Pgm"/>
    <x v="604"/>
    <s v="440.09143"/>
    <x v="4"/>
    <n v="500"/>
    <n v="4143374.09"/>
    <n v="4827795.2299999995"/>
    <n v="4413345.4000000004"/>
    <n v="4244630.8999999994"/>
    <n v="4336462.21"/>
    <n v="4440405.71"/>
    <d v="2023-08-07T12:58:53"/>
    <n v="4967"/>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90"/>
    <s v="Vehcl Emissions Inspection Pgm"/>
    <x v="605"/>
    <s v="440.09190"/>
    <x v="0"/>
    <n v="100"/>
    <n v="8146617.9300000006"/>
    <n v="8669625.9900000002"/>
    <n v="8584410.0900000017"/>
    <n v="9284198.2400000002"/>
    <n v="9581965.5099999998"/>
    <n v="10440325.82"/>
    <d v="2023-08-07T12:58:53"/>
    <n v="4968"/>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90"/>
    <s v="Vehcl Emissions Inspection Pgm"/>
    <x v="605"/>
    <s v="440.09190"/>
    <x v="1"/>
    <n v="135"/>
    <n v="3679865"/>
    <n v="3871777"/>
    <n v="4523777"/>
    <n v="4301082"/>
    <n v="4876082"/>
    <n v="4758878"/>
    <d v="2023-08-07T12:58:53"/>
    <n v="4969"/>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90"/>
    <s v="Vehcl Emissions Inspection Pgm"/>
    <x v="605"/>
    <s v="440.09190"/>
    <x v="2"/>
    <n v="200"/>
    <n v="3057157.9100000011"/>
    <n v="3465802.72"/>
    <n v="4292944.3400000026"/>
    <n v="3153559.1500000004"/>
    <n v="3508121.86"/>
    <n v="3298100.5900000012"/>
    <d v="2023-08-07T12:58:53"/>
    <n v="4970"/>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90"/>
    <s v="Vehcl Emissions Inspection Pgm"/>
    <x v="605"/>
    <s v="440.09190"/>
    <x v="3"/>
    <n v="220"/>
    <n v="622707.08999999892"/>
    <n v="405974.2799999998"/>
    <n v="230832.65999999736"/>
    <n v="1147522.8499999996"/>
    <n v="1367960.1400000001"/>
    <n v="1460777.4099999988"/>
    <d v="2023-08-07T12:58:53"/>
    <n v="4971"/>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190"/>
    <s v="Vehcl Emissions Inspection Pgm"/>
    <x v="605"/>
    <s v="440.09190"/>
    <x v="4"/>
    <n v="500"/>
    <n v="4139633.6999999997"/>
    <n v="4366739.28"/>
    <n v="4586394.4399999995"/>
    <n v="4312121.8"/>
    <n v="4123909.13"/>
    <n v="4486222.8999999994"/>
    <d v="2023-08-07T12:58:53"/>
    <n v="4972"/>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250"/>
    <s v="Litter Control And Recycling"/>
    <x v="402"/>
    <s v="440.09250"/>
    <x v="0"/>
    <n v="100"/>
    <n v="2328436.62"/>
    <n v="1947068.29"/>
    <n v="1985641.12"/>
    <n v="2818691.34"/>
    <n v="3538911.85"/>
    <n v="4614058.78"/>
    <d v="2023-08-07T12:58:53"/>
    <n v="4973"/>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250"/>
    <s v="Litter Control And Recycling"/>
    <x v="402"/>
    <s v="440.09250"/>
    <x v="1"/>
    <n v="135"/>
    <n v="2097978"/>
    <n v="2354735"/>
    <n v="2097978"/>
    <n v="2217978"/>
    <n v="2850265"/>
    <n v="3253469"/>
    <d v="2023-08-07T12:58:53"/>
    <n v="4974"/>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250"/>
    <s v="Litter Control And Recycling"/>
    <x v="402"/>
    <s v="440.09250"/>
    <x v="2"/>
    <n v="200"/>
    <n v="1927939.95"/>
    <n v="2070901.1"/>
    <n v="1862132.5"/>
    <n v="1933744.6400000006"/>
    <n v="2638933.81"/>
    <n v="3218012.3900000011"/>
    <d v="2023-08-07T12:58:53"/>
    <n v="4975"/>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250"/>
    <s v="Litter Control And Recycling"/>
    <x v="402"/>
    <s v="440.09250"/>
    <x v="3"/>
    <n v="220"/>
    <n v="170038.05000000005"/>
    <n v="283833.89999999991"/>
    <n v="235845.5"/>
    <n v="284233.3599999994"/>
    <n v="211331.18999999994"/>
    <n v="35456.609999998938"/>
    <d v="2023-08-07T12:58:53"/>
    <n v="4976"/>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250"/>
    <s v="Litter Control And Recycling"/>
    <x v="402"/>
    <s v="440.09250"/>
    <x v="4"/>
    <n v="500"/>
    <n v="2132393.4099999997"/>
    <n v="1700610.77"/>
    <n v="1911773.3299999998"/>
    <n v="2777862.8600000003"/>
    <n v="3370222.3200000003"/>
    <n v="4304227.32"/>
    <d v="2023-08-07T12:58:53"/>
    <n v="4977"/>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340"/>
    <s v="VA Water Quality Improve Fund"/>
    <x v="584"/>
    <s v="440.09340"/>
    <x v="0"/>
    <n v="100"/>
    <n v="3851649.83"/>
    <n v="3536130.19"/>
    <n v="2432418.63"/>
    <n v="1589977.1"/>
    <n v="2526879.7999999998"/>
    <n v="12009654.42"/>
    <d v="2023-08-07T12:58:53"/>
    <n v="4978"/>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340"/>
    <s v="VA Water Quality Improve Fund"/>
    <x v="584"/>
    <s v="440.09340"/>
    <x v="1"/>
    <n v="135"/>
    <n v="1618741"/>
    <n v="1318755"/>
    <n v="1618755"/>
    <n v="992828"/>
    <n v="196756"/>
    <n v="3500000"/>
    <d v="2023-08-07T12:58:53"/>
    <n v="4979"/>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340"/>
    <s v="VA Water Quality Improve Fund"/>
    <x v="584"/>
    <s v="440.09340"/>
    <x v="2"/>
    <n v="200"/>
    <n v="560699.02"/>
    <n v="512799.73"/>
    <n v="1169500.43"/>
    <n v="884968.62"/>
    <n v="66083.540000000008"/>
    <n v="306148"/>
    <d v="2023-08-07T12:58:53"/>
    <n v="4980"/>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340"/>
    <s v="VA Water Quality Improve Fund"/>
    <x v="584"/>
    <s v="440.09340"/>
    <x v="3"/>
    <n v="220"/>
    <n v="1058041.98"/>
    <n v="805955.27"/>
    <n v="449254.57000000007"/>
    <n v="107859.38"/>
    <n v="130672.45999999999"/>
    <n v="3193852"/>
    <d v="2023-08-07T12:58:53"/>
    <n v="4981"/>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340"/>
    <s v="VA Water Quality Improve Fund"/>
    <x v="584"/>
    <s v="440.09340"/>
    <x v="4"/>
    <n v="500"/>
    <n v="83614.649999999994"/>
    <n v="197280.09"/>
    <n v="65788.87"/>
    <n v="42527.09"/>
    <n v="2986.24"/>
    <n v="288922.62"/>
    <d v="2023-08-07T12:58:53"/>
    <n v="4982"/>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351"/>
    <s v="WaterQualityImprovementReserve"/>
    <x v="585"/>
    <s v="440.09351"/>
    <x v="0"/>
    <n v="100"/>
    <n v="1774626.11"/>
    <n v="1811970.07"/>
    <n v="1850019.56"/>
    <n v="1862237.02"/>
    <n v="1865825.11"/>
    <n v="1900285.04"/>
    <d v="2023-08-07T12:58:53"/>
    <n v="4983"/>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351"/>
    <s v="WaterQualityImprovementReserve"/>
    <x v="585"/>
    <s v="440.09351"/>
    <x v="4"/>
    <n v="500"/>
    <n v="22191.43"/>
    <n v="37343.96"/>
    <n v="38049.49"/>
    <n v="12217.46"/>
    <n v="3588.09"/>
    <n v="34459.93"/>
    <d v="2023-08-07T12:58:53"/>
    <n v="4984"/>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640"/>
    <s v="VA Water Facilities Revolving"/>
    <x v="606"/>
    <s v="440.09640"/>
    <x v="0"/>
    <n v="100"/>
    <n v="30825.02"/>
    <n v="32684.86"/>
    <n v="31499"/>
    <n v="752284.21000000008"/>
    <n v="30258.62"/>
    <n v="32022.26"/>
    <d v="2023-08-07T12:58:53"/>
    <n v="4985"/>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640"/>
    <s v="VA Water Facilities Revolving"/>
    <x v="606"/>
    <s v="440.09640"/>
    <x v="1"/>
    <n v="135"/>
    <n v="28455635"/>
    <n v="48246951"/>
    <n v="40891945"/>
    <n v="38739662"/>
    <n v="49614790"/>
    <n v="27385258"/>
    <d v="2023-08-07T12:58:53"/>
    <n v="4986"/>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640"/>
    <s v="VA Water Facilities Revolving"/>
    <x v="606"/>
    <s v="440.09640"/>
    <x v="2"/>
    <n v="200"/>
    <n v="22702689.00999999"/>
    <n v="37195947.009999983"/>
    <n v="40663448.75"/>
    <n v="32618758.169999998"/>
    <n v="48951896.379999995"/>
    <n v="23845897.190000001"/>
    <d v="2023-08-07T12:58:53"/>
    <n v="4987"/>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640"/>
    <s v="VA Water Facilities Revolving"/>
    <x v="606"/>
    <s v="440.09640"/>
    <x v="3"/>
    <n v="220"/>
    <n v="5752945.9900000095"/>
    <n v="11051003.990000017"/>
    <n v="228496.25"/>
    <n v="6120903.8300000019"/>
    <n v="662893.62000000477"/>
    <n v="3539360.8099999987"/>
    <d v="2023-08-07T12:58:53"/>
    <n v="4988"/>
    <n v="1"/>
    <n v="1"/>
  </r>
  <r>
    <x v="10"/>
    <s v="Natural and Historic Resources Secretariat"/>
    <n v="11"/>
    <s v="Natural and Historic Resources"/>
    <n v="11"/>
    <s v="Natural and Historic Resources Secretariat"/>
    <s v="Executive Branch"/>
    <n v="1"/>
    <n v="440"/>
    <s v="152000"/>
    <s v="Department of Environmental Quality"/>
    <x v="127"/>
    <s v="09"/>
    <s v="Dedicated Special Revenue"/>
    <s v="09: Dedicated Special Revenue"/>
    <s v="09640"/>
    <s v="VA Water Facilities Revolving"/>
    <x v="606"/>
    <s v="440.09640"/>
    <x v="4"/>
    <n v="500"/>
    <n v="22703357.059999999"/>
    <n v="37198260.849999994"/>
    <n v="40662262.890000001"/>
    <n v="33339543.379999999"/>
    <n v="48229870.789999999"/>
    <n v="23847660.830000002"/>
    <d v="2023-08-07T12:58:53"/>
    <n v="4989"/>
    <n v="1"/>
    <n v="1"/>
  </r>
  <r>
    <x v="10"/>
    <s v="Natural and Historic Resources Secretariat"/>
    <n v="11"/>
    <s v="Natural and Historic Resources"/>
    <n v="11"/>
    <s v="Natural and Historic Resources Secretariat"/>
    <s v="Executive Branch"/>
    <n v="1"/>
    <n v="440"/>
    <s v="152000"/>
    <s v="Department of Environmental Quality"/>
    <x v="127"/>
    <s v="10"/>
    <s v="Federal Trust"/>
    <s v="10: Federal Trust"/>
    <s v="10000"/>
    <s v="Federal Trust"/>
    <x v="6"/>
    <s v="440.10000"/>
    <x v="0"/>
    <n v="100"/>
    <n v="4229141.1999999993"/>
    <n v="5059432.3199999994"/>
    <n v="4976552.5"/>
    <n v="4953006.26"/>
    <n v="4658329.7699999996"/>
    <n v="4200813.88"/>
    <d v="2023-08-07T12:58:53"/>
    <n v="4990"/>
    <n v="1"/>
    <n v="1"/>
  </r>
  <r>
    <x v="10"/>
    <s v="Natural and Historic Resources Secretariat"/>
    <n v="11"/>
    <s v="Natural and Historic Resources"/>
    <n v="11"/>
    <s v="Natural and Historic Resources Secretariat"/>
    <s v="Executive Branch"/>
    <n v="1"/>
    <n v="440"/>
    <s v="152000"/>
    <s v="Department of Environmental Quality"/>
    <x v="127"/>
    <s v="10"/>
    <s v="Federal Trust"/>
    <s v="10: Federal Trust"/>
    <s v="10000"/>
    <s v="Federal Trust"/>
    <x v="6"/>
    <s v="440.10000"/>
    <x v="1"/>
    <n v="135"/>
    <n v="28978109"/>
    <n v="29241327"/>
    <n v="29241327"/>
    <n v="29325322"/>
    <n v="29325322"/>
    <n v="29880660"/>
    <d v="2023-08-07T12:58:53"/>
    <n v="4991"/>
    <n v="1"/>
    <n v="1"/>
  </r>
  <r>
    <x v="10"/>
    <s v="Natural and Historic Resources Secretariat"/>
    <n v="11"/>
    <s v="Natural and Historic Resources"/>
    <n v="11"/>
    <s v="Natural and Historic Resources Secretariat"/>
    <s v="Executive Branch"/>
    <n v="1"/>
    <n v="440"/>
    <s v="152000"/>
    <s v="Department of Environmental Quality"/>
    <x v="127"/>
    <s v="10"/>
    <s v="Federal Trust"/>
    <s v="10: Federal Trust"/>
    <s v="10000"/>
    <s v="Federal Trust"/>
    <x v="6"/>
    <s v="440.10000"/>
    <x v="2"/>
    <n v="200"/>
    <n v="22926669.29999999"/>
    <n v="21738289.730000008"/>
    <n v="22664604.910000004"/>
    <n v="22601738.709999993"/>
    <n v="23177371.319999997"/>
    <n v="23952383.74000001"/>
    <d v="2023-08-07T12:58:53"/>
    <n v="4992"/>
    <n v="1"/>
    <n v="1"/>
  </r>
  <r>
    <x v="10"/>
    <s v="Natural and Historic Resources Secretariat"/>
    <n v="11"/>
    <s v="Natural and Historic Resources"/>
    <n v="11"/>
    <s v="Natural and Historic Resources Secretariat"/>
    <s v="Executive Branch"/>
    <n v="1"/>
    <n v="440"/>
    <s v="152000"/>
    <s v="Department of Environmental Quality"/>
    <x v="127"/>
    <s v="10"/>
    <s v="Federal Trust"/>
    <s v="10: Federal Trust"/>
    <s v="10000"/>
    <s v="Federal Trust"/>
    <x v="6"/>
    <s v="440.10000"/>
    <x v="3"/>
    <n v="220"/>
    <n v="6051439.7000000104"/>
    <n v="7503037.2699999921"/>
    <n v="6576722.0899999961"/>
    <n v="6723583.2900000066"/>
    <n v="6147950.6800000034"/>
    <n v="5928276.2599999905"/>
    <d v="2023-08-07T12:58:53"/>
    <n v="4993"/>
    <n v="1"/>
    <n v="1"/>
  </r>
  <r>
    <x v="10"/>
    <s v="Natural and Historic Resources Secretariat"/>
    <n v="11"/>
    <s v="Natural and Historic Resources"/>
    <n v="11"/>
    <s v="Natural and Historic Resources Secretariat"/>
    <s v="Executive Branch"/>
    <n v="1"/>
    <n v="440"/>
    <s v="152000"/>
    <s v="Department of Environmental Quality"/>
    <x v="127"/>
    <s v="10"/>
    <s v="Federal Trust"/>
    <s v="10: Federal Trust"/>
    <s v="10000"/>
    <s v="Federal Trust"/>
    <x v="6"/>
    <s v="440.10000"/>
    <x v="4"/>
    <n v="500"/>
    <n v="27119917.209999997"/>
    <n v="27876473.209999997"/>
    <n v="27386223.110000011"/>
    <n v="26976806.110000007"/>
    <n v="25750063.210000001"/>
    <n v="28375978.540000003"/>
    <d v="2023-08-07T12:58:53"/>
    <n v="4994"/>
    <n v="1"/>
    <n v="1"/>
  </r>
  <r>
    <x v="10"/>
    <s v="Natural and Historic Resources Secretariat"/>
    <n v="11"/>
    <s v="Natural and Historic Resources"/>
    <n v="11"/>
    <s v="Natural and Historic Resources Secretariat"/>
    <s v="Executive Branch"/>
    <n v="1"/>
    <n v="440"/>
    <s v="152000"/>
    <s v="Department of Environmental Quality"/>
    <x v="127"/>
    <s v="10"/>
    <s v="Federal Trust"/>
    <s v="10: Federal Trust"/>
    <s v="10110"/>
    <s v="CARESActRlfFd?General-COVID-19"/>
    <x v="2"/>
    <s v="440.10110"/>
    <x v="0"/>
    <n v="100"/>
    <n v="0"/>
    <n v="0"/>
    <n v="76282.45"/>
    <n v="76282.45"/>
    <n v="0"/>
    <n v="0"/>
    <d v="2023-08-07T12:58:53"/>
    <n v="4995"/>
    <n v="1"/>
    <n v="1"/>
  </r>
  <r>
    <x v="10"/>
    <s v="Natural and Historic Resources Secretariat"/>
    <n v="11"/>
    <s v="Natural and Historic Resources"/>
    <n v="11"/>
    <s v="Natural and Historic Resources Secretariat"/>
    <s v="Executive Branch"/>
    <n v="1"/>
    <n v="440"/>
    <s v="152000"/>
    <s v="Department of Environmental Quality"/>
    <x v="127"/>
    <s v="10"/>
    <s v="Federal Trust"/>
    <s v="10: Federal Trust"/>
    <s v="10110"/>
    <s v="CARESActRlfFd?General-COVID-19"/>
    <x v="2"/>
    <s v="440.10110"/>
    <x v="1"/>
    <n v="135"/>
    <n v="0"/>
    <n v="0"/>
    <n v="98750.739999999991"/>
    <n v="0"/>
    <n v="0"/>
    <n v="0"/>
    <d v="2023-08-07T12:58:53"/>
    <n v="4996"/>
    <n v="1"/>
    <n v="1"/>
  </r>
  <r>
    <x v="10"/>
    <s v="Natural and Historic Resources Secretariat"/>
    <n v="11"/>
    <s v="Natural and Historic Resources"/>
    <n v="11"/>
    <s v="Natural and Historic Resources Secretariat"/>
    <s v="Executive Branch"/>
    <n v="1"/>
    <n v="440"/>
    <s v="152000"/>
    <s v="Department of Environmental Quality"/>
    <x v="127"/>
    <s v="10"/>
    <s v="Federal Trust"/>
    <s v="10: Federal Trust"/>
    <s v="10110"/>
    <s v="CARESActRlfFd?General-COVID-19"/>
    <x v="2"/>
    <s v="440.10110"/>
    <x v="2"/>
    <n v="200"/>
    <n v="0"/>
    <n v="0"/>
    <n v="22468.29"/>
    <n v="0"/>
    <n v="0"/>
    <n v="0"/>
    <d v="2023-08-07T12:58:53"/>
    <n v="4997"/>
    <n v="1"/>
    <n v="1"/>
  </r>
  <r>
    <x v="10"/>
    <s v="Natural and Historic Resources Secretariat"/>
    <n v="11"/>
    <s v="Natural and Historic Resources"/>
    <n v="11"/>
    <s v="Natural and Historic Resources Secretariat"/>
    <s v="Executive Branch"/>
    <n v="1"/>
    <n v="440"/>
    <s v="152000"/>
    <s v="Department of Environmental Quality"/>
    <x v="127"/>
    <s v="10"/>
    <s v="Federal Trust"/>
    <s v="10: Federal Trust"/>
    <s v="10110"/>
    <s v="CARESActRlfFd?General-COVID-19"/>
    <x v="2"/>
    <s v="440.10110"/>
    <x v="3"/>
    <n v="220"/>
    <n v="0"/>
    <n v="0"/>
    <n v="76282.449999999983"/>
    <n v="0"/>
    <n v="0"/>
    <n v="0"/>
    <d v="2023-08-07T12:58:53"/>
    <n v="4998"/>
    <n v="1"/>
    <n v="1"/>
  </r>
  <r>
    <x v="10"/>
    <s v="Natural and Historic Resources Secretariat"/>
    <n v="11"/>
    <s v="Natural and Historic Resources"/>
    <n v="11"/>
    <s v="Natural and Historic Resources Secretariat"/>
    <s v="Executive Branch"/>
    <n v="1"/>
    <n v="440"/>
    <s v="152000"/>
    <s v="Department of Environmental Quality"/>
    <x v="127"/>
    <s v="10"/>
    <s v="Federal Trust"/>
    <s v="10: Federal Trust"/>
    <s v="10710"/>
    <s v="FEMA - State Agy - COVID-19"/>
    <x v="155"/>
    <s v="440.10710"/>
    <x v="1"/>
    <n v="135"/>
    <n v="0"/>
    <n v="0"/>
    <n v="0"/>
    <n v="0"/>
    <n v="19806"/>
    <n v="5132.58"/>
    <d v="2023-08-07T12:58:53"/>
    <n v="4999"/>
    <n v="1"/>
    <n v="1"/>
  </r>
  <r>
    <x v="10"/>
    <s v="Natural and Historic Resources Secretariat"/>
    <n v="11"/>
    <s v="Natural and Historic Resources"/>
    <n v="11"/>
    <s v="Natural and Historic Resources Secretariat"/>
    <s v="Executive Branch"/>
    <n v="1"/>
    <n v="440"/>
    <s v="152000"/>
    <s v="Department of Environmental Quality"/>
    <x v="127"/>
    <s v="10"/>
    <s v="Federal Trust"/>
    <s v="10: Federal Trust"/>
    <s v="10710"/>
    <s v="FEMA - State Agy - COVID-19"/>
    <x v="155"/>
    <s v="440.10710"/>
    <x v="2"/>
    <n v="200"/>
    <n v="0"/>
    <n v="0"/>
    <n v="0"/>
    <n v="0"/>
    <n v="19806"/>
    <n v="5132.58"/>
    <d v="2023-08-07T12:58:53"/>
    <n v="5000"/>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110"/>
    <s v="ARP-CrvStLoclFisRecFd-COVID-19"/>
    <x v="10"/>
    <s v="440.12110"/>
    <x v="0"/>
    <n v="100"/>
    <n v="0"/>
    <n v="0"/>
    <n v="0"/>
    <n v="0"/>
    <n v="300000000"/>
    <n v="300000000"/>
    <d v="2023-08-07T12:58:53"/>
    <n v="5001"/>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110"/>
    <s v="ARP-CrvStLoclFisRecFd-COVID-19"/>
    <x v="10"/>
    <s v="440.12110"/>
    <x v="1"/>
    <n v="135"/>
    <n v="0"/>
    <n v="0"/>
    <n v="0"/>
    <n v="0"/>
    <n v="300000000"/>
    <n v="7000000"/>
    <d v="2023-08-07T12:58:53"/>
    <n v="5002"/>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110"/>
    <s v="ARP-CrvStLoclFisRecFd-COVID-19"/>
    <x v="10"/>
    <s v="440.12110"/>
    <x v="3"/>
    <n v="220"/>
    <n v="0"/>
    <n v="0"/>
    <n v="0"/>
    <n v="0"/>
    <n v="300000000"/>
    <n v="7000000"/>
    <d v="2023-08-07T12:58:53"/>
    <n v="5003"/>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310"/>
    <s v="StEnvrnmtlJstCopAgrmt-COVID-19"/>
    <x v="607"/>
    <s v="440.12310"/>
    <x v="1"/>
    <n v="135"/>
    <n v="0"/>
    <n v="0"/>
    <n v="0"/>
    <n v="0"/>
    <n v="200000"/>
    <n v="120000"/>
    <d v="2023-08-07T12:58:53"/>
    <n v="5004"/>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310"/>
    <s v="StEnvrnmtlJstCopAgrmt-COVID-19"/>
    <x v="607"/>
    <s v="440.12310"/>
    <x v="2"/>
    <n v="200"/>
    <n v="0"/>
    <n v="0"/>
    <n v="0"/>
    <n v="0"/>
    <n v="80000"/>
    <n v="30000"/>
    <d v="2023-08-07T12:58:53"/>
    <n v="5005"/>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310"/>
    <s v="StEnvrnmtlJstCopAgrmt-COVID-19"/>
    <x v="607"/>
    <s v="440.12310"/>
    <x v="3"/>
    <n v="220"/>
    <n v="0"/>
    <n v="0"/>
    <n v="0"/>
    <n v="0"/>
    <n v="120000"/>
    <n v="90000"/>
    <d v="2023-08-07T12:58:53"/>
    <n v="5006"/>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310"/>
    <s v="StEnvrnmtlJstCopAgrmt-COVID-19"/>
    <x v="607"/>
    <s v="440.12310"/>
    <x v="4"/>
    <n v="500"/>
    <n v="0"/>
    <n v="0"/>
    <n v="0"/>
    <n v="0"/>
    <n v="80000"/>
    <n v="30000"/>
    <d v="2023-08-07T12:58:53"/>
    <n v="5007"/>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430"/>
    <s v="Surv/Stdy/InvstClnAir-COVID-19"/>
    <x v="608"/>
    <s v="440.12430"/>
    <x v="1"/>
    <n v="135"/>
    <n v="0"/>
    <n v="0"/>
    <n v="0"/>
    <n v="0"/>
    <n v="0"/>
    <n v="495500"/>
    <d v="2023-08-07T12:58:53"/>
    <n v="5008"/>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430"/>
    <s v="Surv/Stdy/InvstClnAir-COVID-19"/>
    <x v="608"/>
    <s v="440.12430"/>
    <x v="3"/>
    <n v="220"/>
    <n v="0"/>
    <n v="0"/>
    <n v="0"/>
    <n v="0"/>
    <n v="0"/>
    <n v="495500"/>
    <d v="2023-08-07T12:58:53"/>
    <n v="5009"/>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00"/>
    <s v="BrwnfldAsses&amp;ClnupCoopAgr-IIJA"/>
    <x v="609"/>
    <s v="440.12500"/>
    <x v="1"/>
    <n v="135"/>
    <n v="0"/>
    <n v="0"/>
    <n v="0"/>
    <n v="0"/>
    <n v="0"/>
    <n v="2000000"/>
    <d v="2023-08-07T12:58:53"/>
    <n v="5010"/>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00"/>
    <s v="BrwnfldAsses&amp;ClnupCoopAgr-IIJA"/>
    <x v="609"/>
    <s v="440.12500"/>
    <x v="3"/>
    <n v="220"/>
    <n v="0"/>
    <n v="0"/>
    <n v="0"/>
    <n v="0"/>
    <n v="0"/>
    <n v="2000000"/>
    <d v="2023-08-07T12:58:53"/>
    <n v="5011"/>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10"/>
    <s v="VA Water Facil Revolving-IIJA"/>
    <x v="610"/>
    <s v="440.12510"/>
    <x v="1"/>
    <n v="135"/>
    <n v="0"/>
    <n v="0"/>
    <n v="0"/>
    <n v="0"/>
    <n v="0"/>
    <n v="35695520"/>
    <d v="2023-08-07T12:58:53"/>
    <n v="5012"/>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10"/>
    <s v="VA Water Facil Revolving-IIJA"/>
    <x v="610"/>
    <s v="440.12510"/>
    <x v="2"/>
    <n v="200"/>
    <n v="0"/>
    <n v="0"/>
    <n v="0"/>
    <n v="0"/>
    <n v="0"/>
    <n v="35695520"/>
    <d v="2023-08-07T12:58:53"/>
    <n v="5013"/>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10"/>
    <s v="VA Water Facil Revolving-IIJA"/>
    <x v="610"/>
    <s v="440.12510"/>
    <x v="4"/>
    <n v="500"/>
    <n v="0"/>
    <n v="0"/>
    <n v="0"/>
    <n v="0"/>
    <n v="0"/>
    <n v="35695520"/>
    <d v="2023-08-07T12:58:53"/>
    <n v="5014"/>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20"/>
    <s v="Water Qlty Mngmnt Planing-IIJA"/>
    <x v="611"/>
    <s v="440.12520"/>
    <x v="1"/>
    <n v="135"/>
    <n v="0"/>
    <n v="0"/>
    <n v="0"/>
    <n v="0"/>
    <n v="0"/>
    <n v="387000"/>
    <d v="2023-08-07T12:58:53"/>
    <n v="5015"/>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20"/>
    <s v="Water Qlty Mngmnt Planing-IIJA"/>
    <x v="611"/>
    <s v="440.12520"/>
    <x v="3"/>
    <n v="220"/>
    <n v="0"/>
    <n v="0"/>
    <n v="0"/>
    <n v="0"/>
    <n v="0"/>
    <n v="387000"/>
    <d v="2023-08-07T12:58:53"/>
    <n v="5016"/>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30"/>
    <s v="Pollution Prvntn Grnt Pgm-IIJA"/>
    <x v="612"/>
    <s v="440.12530"/>
    <x v="1"/>
    <n v="135"/>
    <n v="0"/>
    <n v="0"/>
    <n v="0"/>
    <n v="0"/>
    <n v="0"/>
    <n v="59939"/>
    <d v="2023-08-07T12:58:53"/>
    <n v="5017"/>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30"/>
    <s v="Pollution Prvntn Grnt Pgm-IIJA"/>
    <x v="612"/>
    <s v="440.12530"/>
    <x v="2"/>
    <n v="200"/>
    <n v="0"/>
    <n v="0"/>
    <n v="0"/>
    <n v="0"/>
    <n v="0"/>
    <n v="5816.66"/>
    <d v="2023-08-07T12:58:53"/>
    <n v="5018"/>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30"/>
    <s v="Pollution Prvntn Grnt Pgm-IIJA"/>
    <x v="612"/>
    <s v="440.12530"/>
    <x v="3"/>
    <n v="220"/>
    <n v="0"/>
    <n v="0"/>
    <n v="0"/>
    <n v="0"/>
    <n v="0"/>
    <n v="54122.34"/>
    <d v="2023-08-07T12:58:53"/>
    <n v="5019"/>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30"/>
    <s v="Pollution Prvntn Grnt Pgm-IIJA"/>
    <x v="612"/>
    <s v="440.12530"/>
    <x v="4"/>
    <n v="500"/>
    <n v="0"/>
    <n v="0"/>
    <n v="0"/>
    <n v="0"/>
    <n v="0"/>
    <n v="5816.6600000000008"/>
    <d v="2023-08-07T12:58:53"/>
    <n v="5020"/>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40"/>
    <s v="ChspkBayPrgImpRegAcctMntr-IIJA"/>
    <x v="613"/>
    <s v="440.12540"/>
    <x v="1"/>
    <n v="135"/>
    <n v="0"/>
    <n v="0"/>
    <n v="0"/>
    <n v="0"/>
    <n v="0"/>
    <n v="3149751"/>
    <d v="2023-08-07T12:58:53"/>
    <n v="5021"/>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40"/>
    <s v="ChspkBayPrgImpRegAcctMntr-IIJA"/>
    <x v="613"/>
    <s v="440.12540"/>
    <x v="3"/>
    <n v="220"/>
    <n v="0"/>
    <n v="0"/>
    <n v="0"/>
    <n v="0"/>
    <n v="0"/>
    <n v="3149751"/>
    <d v="2023-08-07T12:58:53"/>
    <n v="5022"/>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50"/>
    <s v="St/Tribal Respns Pgm Grnt-IIJA"/>
    <x v="614"/>
    <s v="440.12550"/>
    <x v="1"/>
    <n v="135"/>
    <n v="0"/>
    <n v="0"/>
    <n v="0"/>
    <n v="0"/>
    <n v="0"/>
    <n v="443339"/>
    <d v="2023-08-07T12:58:53"/>
    <n v="5023"/>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50"/>
    <s v="St/Tribal Respns Pgm Grnt-IIJA"/>
    <x v="614"/>
    <s v="440.12550"/>
    <x v="3"/>
    <n v="220"/>
    <n v="0"/>
    <n v="0"/>
    <n v="0"/>
    <n v="0"/>
    <n v="0"/>
    <n v="443339"/>
    <d v="2023-08-07T12:58:53"/>
    <n v="5024"/>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60"/>
    <s v="Off for Coastal Managemnt-IIJA"/>
    <x v="615"/>
    <s v="440.12560"/>
    <x v="1"/>
    <n v="135"/>
    <n v="0"/>
    <n v="0"/>
    <n v="0"/>
    <n v="0"/>
    <n v="0"/>
    <n v="3184542"/>
    <d v="2023-08-07T12:58:53"/>
    <n v="5025"/>
    <n v="1"/>
    <n v="1"/>
  </r>
  <r>
    <x v="10"/>
    <s v="Natural and Historic Resources Secretariat"/>
    <n v="11"/>
    <s v="Natural and Historic Resources"/>
    <n v="11"/>
    <s v="Natural and Historic Resources Secretariat"/>
    <s v="Executive Branch"/>
    <n v="1"/>
    <n v="440"/>
    <s v="152000"/>
    <s v="Department of Environmental Quality"/>
    <x v="127"/>
    <s v="12"/>
    <s v="Federal Trust - Arra"/>
    <s v="12: Federal Trust - Arra"/>
    <s v="12560"/>
    <s v="Off for Coastal Managemnt-IIJA"/>
    <x v="615"/>
    <s v="440.12560"/>
    <x v="3"/>
    <n v="220"/>
    <n v="0"/>
    <n v="0"/>
    <n v="0"/>
    <n v="0"/>
    <n v="0"/>
    <n v="3184542"/>
    <d v="2023-08-07T12:58:53"/>
    <n v="5026"/>
    <n v="1"/>
    <n v="1"/>
  </r>
  <r>
    <x v="10"/>
    <s v="Natural and Historic Resources Secretariat"/>
    <n v="11"/>
    <s v="Natural and Historic Resources"/>
    <n v="11"/>
    <s v="Natural and Historic Resources Secretariat"/>
    <s v="Executive Branch"/>
    <n v="1"/>
    <n v="403"/>
    <s v="153000"/>
    <s v="Department of Wildlife Resources"/>
    <x v="128"/>
    <s v="02"/>
    <s v="Special"/>
    <s v="02: Special"/>
    <s v="02403"/>
    <s v="DGIF Special Revenue Fund"/>
    <x v="616"/>
    <s v="403.02403"/>
    <x v="0"/>
    <n v="100"/>
    <n v="0"/>
    <n v="0"/>
    <n v="0"/>
    <n v="0"/>
    <n v="0"/>
    <n v="988.5"/>
    <d v="2023-08-07T12:58:53"/>
    <n v="5027"/>
    <n v="1"/>
    <n v="1"/>
  </r>
  <r>
    <x v="10"/>
    <s v="Natural and Historic Resources Secretariat"/>
    <n v="11"/>
    <s v="Natural and Historic Resources"/>
    <n v="11"/>
    <s v="Natural and Historic Resources Secretariat"/>
    <s v="Executive Branch"/>
    <n v="1"/>
    <n v="403"/>
    <s v="153000"/>
    <s v="Department of Wildlife Resources"/>
    <x v="128"/>
    <s v="02"/>
    <s v="Special"/>
    <s v="02: Special"/>
    <s v="02460"/>
    <s v="Disaster Recovery Fund"/>
    <x v="7"/>
    <s v="403.02460"/>
    <x v="0"/>
    <n v="100"/>
    <n v="0"/>
    <n v="0"/>
    <n v="0"/>
    <n v="0"/>
    <n v="0"/>
    <n v="28317.5"/>
    <d v="2023-08-07T12:58:53"/>
    <n v="5028"/>
    <n v="1"/>
    <n v="1"/>
  </r>
  <r>
    <x v="10"/>
    <s v="Natural and Historic Resources Secretariat"/>
    <n v="11"/>
    <s v="Natural and Historic Resources"/>
    <n v="11"/>
    <s v="Natural and Historic Resources Secretariat"/>
    <s v="Executive Branch"/>
    <n v="1"/>
    <n v="403"/>
    <s v="153000"/>
    <s v="Department of Wildlife Resources"/>
    <x v="128"/>
    <s v="02"/>
    <s v="Special"/>
    <s v="02: Special"/>
    <s v="02460"/>
    <s v="Disaster Recovery Fund"/>
    <x v="7"/>
    <s v="403.02460"/>
    <x v="1"/>
    <n v="135"/>
    <n v="0"/>
    <n v="0"/>
    <n v="0"/>
    <n v="0"/>
    <n v="0"/>
    <n v="28317.5"/>
    <d v="2023-08-07T12:58:53"/>
    <n v="5029"/>
    <n v="1"/>
    <n v="1"/>
  </r>
  <r>
    <x v="10"/>
    <s v="Natural and Historic Resources Secretariat"/>
    <n v="11"/>
    <s v="Natural and Historic Resources"/>
    <n v="11"/>
    <s v="Natural and Historic Resources Secretariat"/>
    <s v="Executive Branch"/>
    <n v="1"/>
    <n v="403"/>
    <s v="153000"/>
    <s v="Department of Wildlife Resources"/>
    <x v="128"/>
    <s v="02"/>
    <s v="Special"/>
    <s v="02: Special"/>
    <s v="02460"/>
    <s v="Disaster Recovery Fund"/>
    <x v="7"/>
    <s v="403.02460"/>
    <x v="3"/>
    <n v="220"/>
    <n v="0"/>
    <n v="0"/>
    <n v="0"/>
    <n v="0"/>
    <n v="0"/>
    <n v="28317.5"/>
    <d v="2023-08-07T12:58:53"/>
    <n v="5030"/>
    <n v="1"/>
    <n v="1"/>
  </r>
  <r>
    <x v="10"/>
    <s v="Natural and Historic Resources Secretariat"/>
    <n v="11"/>
    <s v="Natural and Historic Resources"/>
    <n v="11"/>
    <s v="Natural and Historic Resources Secretariat"/>
    <s v="Executive Branch"/>
    <n v="1"/>
    <n v="403"/>
    <s v="153000"/>
    <s v="Department of Wildlife Resources"/>
    <x v="128"/>
    <s v="02"/>
    <s v="Special"/>
    <s v="02: Special"/>
    <s v="02490"/>
    <s v="VA Saltwater Recreational Fish"/>
    <x v="617"/>
    <s v="403.02490"/>
    <x v="0"/>
    <n v="100"/>
    <n v="580699.5"/>
    <n v="414400"/>
    <n v="573397.5"/>
    <n v="507013.5"/>
    <n v="656370"/>
    <n v="667775.5"/>
    <d v="2023-08-07T12:58:53"/>
    <n v="5031"/>
    <n v="1"/>
    <n v="1"/>
  </r>
  <r>
    <x v="10"/>
    <s v="Natural and Historic Resources Secretariat"/>
    <n v="11"/>
    <s v="Natural and Historic Resources"/>
    <n v="11"/>
    <s v="Natural and Historic Resources Secretariat"/>
    <s v="Executive Branch"/>
    <n v="1"/>
    <n v="403"/>
    <s v="153000"/>
    <s v="Department of Wildlife Resources"/>
    <x v="128"/>
    <s v="02"/>
    <s v="Special"/>
    <s v="02: Special"/>
    <s v="02640"/>
    <s v="State Forest Fund"/>
    <x v="147"/>
    <s v="403.02640"/>
    <x v="0"/>
    <n v="100"/>
    <n v="4035"/>
    <n v="3495"/>
    <n v="5175"/>
    <n v="5475"/>
    <n v="7380"/>
    <n v="7200"/>
    <d v="2023-08-07T12:58:53"/>
    <n v="5032"/>
    <n v="1"/>
    <n v="1"/>
  </r>
  <r>
    <x v="10"/>
    <s v="Natural and Historic Resources Secretariat"/>
    <n v="11"/>
    <s v="Natural and Historic Resources"/>
    <n v="11"/>
    <s v="Natural and Historic Resources Secretariat"/>
    <s v="Executive Branch"/>
    <n v="1"/>
    <n v="403"/>
    <s v="153000"/>
    <s v="Department of Wildlife Resources"/>
    <x v="128"/>
    <s v="07"/>
    <s v="Trust And Agency"/>
    <s v="07: Trust And Agency"/>
    <s v="07403"/>
    <s v="Trust And Agency-DGIF"/>
    <x v="618"/>
    <s v="403.07403"/>
    <x v="0"/>
    <n v="100"/>
    <n v="308759.36"/>
    <n v="280842.09999999998"/>
    <n v="522388.42"/>
    <n v="551253.1"/>
    <n v="852366.94"/>
    <n v="651004.22"/>
    <d v="2023-08-07T12:58:53"/>
    <n v="5033"/>
    <n v="1"/>
    <n v="1"/>
  </r>
  <r>
    <x v="10"/>
    <s v="Natural and Historic Resources Secretariat"/>
    <n v="11"/>
    <s v="Natural and Historic Resources"/>
    <n v="11"/>
    <s v="Natural and Historic Resources Secretariat"/>
    <s v="Executive Branch"/>
    <n v="1"/>
    <n v="403"/>
    <s v="153000"/>
    <s v="Department of Wildlife Resources"/>
    <x v="128"/>
    <s v="07"/>
    <s v="Trust And Agency"/>
    <s v="07: Trust And Agency"/>
    <s v="07403"/>
    <s v="Trust And Agency-DGIF"/>
    <x v="618"/>
    <s v="403.07403"/>
    <x v="4"/>
    <n v="500"/>
    <n v="520"/>
    <n v="0"/>
    <n v="0"/>
    <n v="0"/>
    <n v="0"/>
    <n v="0"/>
    <d v="2023-08-07T12:58:53"/>
    <n v="5034"/>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22"/>
    <s v="Motorboat And Water Safety Fnd"/>
    <x v="619"/>
    <s v="403.09022"/>
    <x v="0"/>
    <n v="100"/>
    <n v="186863.61"/>
    <n v="759883.28"/>
    <n v="600088.35000000009"/>
    <n v="660086.55999999994"/>
    <n v="866609.57000000007"/>
    <n v="-48532.229999999996"/>
    <d v="2023-08-07T12:58:53"/>
    <n v="5035"/>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22"/>
    <s v="Motorboat And Water Safety Fnd"/>
    <x v="619"/>
    <s v="403.09022"/>
    <x v="1"/>
    <n v="135"/>
    <n v="6066400"/>
    <n v="2498102"/>
    <n v="4356408"/>
    <n v="4498102"/>
    <n v="4498102"/>
    <n v="4498102"/>
    <d v="2023-08-07T12:58:53"/>
    <n v="5036"/>
    <n v="1"/>
    <n v="1"/>
  </r>
  <r>
    <x v="10"/>
    <s v="Natural and Historic Resources Secretariat"/>
    <n v="11"/>
    <s v="Natural and Historic Resources"/>
    <n v="11"/>
    <s v="Natural and Historic Resources Secretariat"/>
    <s v="Executive Branch"/>
    <n v="1"/>
    <n v="403"/>
    <s v="153000"/>
    <s v="Department of Wildlife Resources"/>
    <x v="128"/>
    <s v="09"/>
    <s v="Dedicated Special Revenue"/>
    <m/>
    <s v="09022"/>
    <s v="Motorboat And Water Safety Fnd"/>
    <x v="619"/>
    <s v="403.09022"/>
    <x v="5"/>
    <n v="137"/>
    <n v="500000"/>
    <n v="0"/>
    <n v="0"/>
    <n v="250000"/>
    <n v="250000"/>
    <n v="250000"/>
    <d v="2023-08-07T12:58:53"/>
    <n v="5037"/>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22"/>
    <s v="Motorboat And Water Safety Fnd"/>
    <x v="619"/>
    <s v="403.09022"/>
    <x v="5"/>
    <n v="137"/>
    <n v="506714"/>
    <n v="889938"/>
    <n v="679711.91"/>
    <n v="438395.4800000001"/>
    <n v="682430.58000000007"/>
    <n v="899346.6"/>
    <d v="2023-08-07T12:58:53"/>
    <n v="5038"/>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22"/>
    <s v="Motorboat And Water Safety Fnd"/>
    <x v="619"/>
    <s v="403.09022"/>
    <x v="2"/>
    <n v="200"/>
    <n v="5429251.4799999995"/>
    <n v="2489232.3199999998"/>
    <n v="3396641.2199999997"/>
    <n v="4103468.4500000007"/>
    <n v="3978659.0099999984"/>
    <n v="4477859.2800000012"/>
    <d v="2023-08-07T12:58:53"/>
    <n v="5039"/>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22"/>
    <s v="Motorboat And Water Safety Fnd"/>
    <x v="619"/>
    <s v="403.09022"/>
    <x v="7"/>
    <n v="205"/>
    <n v="116776.28"/>
    <n v="210227.19"/>
    <n v="241315.68"/>
    <n v="5964.9"/>
    <n v="33083.979999999996"/>
    <n v="303451.06"/>
    <d v="2023-08-07T12:58:53"/>
    <n v="5040"/>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22"/>
    <s v="Motorboat And Water Safety Fnd"/>
    <x v="619"/>
    <s v="403.09022"/>
    <x v="3"/>
    <n v="220"/>
    <n v="637148.52000000048"/>
    <n v="8869.6800000001676"/>
    <n v="959766.78000000026"/>
    <n v="394633.54999999935"/>
    <n v="519442.99000000162"/>
    <n v="20242.719999998808"/>
    <d v="2023-08-07T12:58:53"/>
    <n v="5041"/>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22"/>
    <s v="Motorboat And Water Safety Fnd"/>
    <x v="619"/>
    <s v="403.09022"/>
    <x v="6"/>
    <n v="222"/>
    <n v="389937.72"/>
    <n v="679710.81"/>
    <n v="438396.23000000004"/>
    <n v="432430.58000000007"/>
    <n v="649346.60000000009"/>
    <n v="595895.54"/>
    <d v="2023-08-07T12:58:53"/>
    <n v="5042"/>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22"/>
    <s v="Motorboat And Water Safety Fnd"/>
    <x v="619"/>
    <s v="403.09022"/>
    <x v="4"/>
    <n v="500"/>
    <n v="3109373.6500000004"/>
    <n v="3229014.02"/>
    <n v="3620137.06"/>
    <n v="3850809.3299999996"/>
    <n v="3428848.330000001"/>
    <n v="3391368.55"/>
    <d v="2023-08-07T12:58:53"/>
    <n v="5043"/>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43"/>
    <s v="Non Game Cash Fund"/>
    <x v="620"/>
    <s v="403.09043"/>
    <x v="0"/>
    <n v="100"/>
    <n v="1606731.18"/>
    <n v="1247236.0900000001"/>
    <n v="1455619.49"/>
    <n v="4245445.57"/>
    <n v="5540244.7299999995"/>
    <n v="4218058.83"/>
    <d v="2023-08-07T12:58:53"/>
    <n v="5044"/>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43"/>
    <s v="Non Game Cash Fund"/>
    <x v="620"/>
    <s v="403.09043"/>
    <x v="1"/>
    <n v="135"/>
    <n v="554746"/>
    <n v="720044"/>
    <n v="1641272"/>
    <n v="650044"/>
    <n v="650044"/>
    <n v="650044"/>
    <d v="2023-08-07T12:58:53"/>
    <n v="5045"/>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43"/>
    <s v="Non Game Cash Fund"/>
    <x v="620"/>
    <s v="403.09043"/>
    <x v="2"/>
    <n v="200"/>
    <n v="479160.05"/>
    <n v="538107.39999999979"/>
    <n v="807076.05999999959"/>
    <n v="641312.21"/>
    <n v="552550.19999999995"/>
    <n v="649003.98999999976"/>
    <d v="2023-08-07T12:58:53"/>
    <n v="5046"/>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43"/>
    <s v="Non Game Cash Fund"/>
    <x v="620"/>
    <s v="403.09043"/>
    <x v="3"/>
    <n v="220"/>
    <n v="75585.950000000012"/>
    <n v="181936.60000000021"/>
    <n v="834195.94000000041"/>
    <n v="8731.7900000000373"/>
    <n v="97493.800000000047"/>
    <n v="1040.0100000002421"/>
    <d v="2023-08-07T12:58:53"/>
    <n v="5047"/>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43"/>
    <s v="Non Game Cash Fund"/>
    <x v="620"/>
    <s v="403.09043"/>
    <x v="4"/>
    <n v="500"/>
    <n v="874253.12"/>
    <n v="175512.31"/>
    <n v="202168.52000000002"/>
    <n v="861408.59"/>
    <n v="783632.35000000009"/>
    <n v="34690.170000000013"/>
    <d v="2023-08-07T12:58:53"/>
    <n v="5048"/>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52"/>
    <s v="Lifetime Huntng&amp;Fishng Endwmnt"/>
    <x v="621"/>
    <s v="403.09052"/>
    <x v="0"/>
    <n v="100"/>
    <n v="15832993.970000001"/>
    <n v="17147145.989999998"/>
    <n v="15924263.17"/>
    <n v="17680080.329999998"/>
    <n v="17153243.559999999"/>
    <n v="12687216.129999999"/>
    <d v="2023-08-07T12:58:53"/>
    <n v="5049"/>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52"/>
    <s v="Lifetime Huntng&amp;Fishng Endwmnt"/>
    <x v="621"/>
    <s v="403.09052"/>
    <x v="1"/>
    <n v="135"/>
    <n v="100000"/>
    <n v="500000"/>
    <n v="700000"/>
    <n v="700000"/>
    <n v="700000"/>
    <n v="700000"/>
    <d v="2023-08-07T12:58:53"/>
    <n v="5050"/>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52"/>
    <s v="Lifetime Huntng&amp;Fishng Endwmnt"/>
    <x v="621"/>
    <s v="403.09052"/>
    <x v="5"/>
    <n v="137"/>
    <n v="0"/>
    <n v="0"/>
    <n v="0"/>
    <n v="0"/>
    <n v="0"/>
    <n v="1000000"/>
    <d v="2023-08-07T12:58:53"/>
    <n v="5051"/>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52"/>
    <s v="Lifetime Huntng&amp;Fishng Endwmnt"/>
    <x v="621"/>
    <s v="403.09052"/>
    <x v="2"/>
    <n v="200"/>
    <n v="0"/>
    <n v="464518.89"/>
    <n v="426161.68000000005"/>
    <n v="554602.18000000005"/>
    <n v="320058.58"/>
    <n v="690632.93000000017"/>
    <d v="2023-08-07T12:58:53"/>
    <n v="5052"/>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52"/>
    <s v="Lifetime Huntng&amp;Fishng Endwmnt"/>
    <x v="621"/>
    <s v="403.09052"/>
    <x v="7"/>
    <n v="205"/>
    <n v="0"/>
    <n v="0"/>
    <n v="0"/>
    <n v="0"/>
    <n v="0"/>
    <n v="394809.51"/>
    <d v="2023-08-07T12:58:53"/>
    <n v="5053"/>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52"/>
    <s v="Lifetime Huntng&amp;Fishng Endwmnt"/>
    <x v="621"/>
    <s v="403.09052"/>
    <x v="3"/>
    <n v="220"/>
    <n v="100000"/>
    <n v="35481.109999999986"/>
    <n v="273838.31999999995"/>
    <n v="145397.81999999995"/>
    <n v="379941.42"/>
    <n v="9367.0699999998324"/>
    <d v="2023-08-07T12:58:53"/>
    <n v="5054"/>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52"/>
    <s v="Lifetime Huntng&amp;Fishng Endwmnt"/>
    <x v="621"/>
    <s v="403.09052"/>
    <x v="6"/>
    <n v="222"/>
    <n v="0"/>
    <n v="0"/>
    <n v="0"/>
    <n v="0"/>
    <n v="0"/>
    <n v="605190.49"/>
    <d v="2023-08-07T12:58:53"/>
    <n v="5055"/>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052"/>
    <s v="Lifetime Huntng&amp;Fishng Endwmnt"/>
    <x v="621"/>
    <s v="403.09052"/>
    <x v="4"/>
    <n v="500"/>
    <n v="1927167.25"/>
    <n v="1798023.42"/>
    <n v="2391455.1800000002"/>
    <n v="2313045.25"/>
    <n v="2110008.92"/>
    <n v="2258674.29"/>
    <d v="2023-08-07T12:58:53"/>
    <n v="5056"/>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112"/>
    <s v="VA Migr Waterfowl Cnsrvtn Stmp"/>
    <x v="622"/>
    <s v="403.09112"/>
    <x v="0"/>
    <n v="100"/>
    <n v="1268896.49"/>
    <n v="1479130.08"/>
    <n v="1499429.22"/>
    <n v="1704532.63"/>
    <n v="1908971.91"/>
    <n v="2001335.87"/>
    <d v="2023-08-07T12:58:53"/>
    <n v="5057"/>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112"/>
    <s v="VA Migr Waterfowl Cnsrvtn Stmp"/>
    <x v="622"/>
    <s v="403.09112"/>
    <x v="1"/>
    <n v="135"/>
    <n v="327000"/>
    <n v="327000"/>
    <n v="327000"/>
    <n v="327000"/>
    <n v="327000"/>
    <n v="327000"/>
    <d v="2023-08-07T12:58:53"/>
    <n v="5058"/>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112"/>
    <s v="VA Migr Waterfowl Cnsrvtn Stmp"/>
    <x v="622"/>
    <s v="403.09112"/>
    <x v="2"/>
    <n v="200"/>
    <n v="248686.35"/>
    <n v="38289.629999999997"/>
    <n v="222238.5"/>
    <n v="37295"/>
    <n v="19050.28"/>
    <n v="138403.65"/>
    <d v="2023-08-07T12:58:53"/>
    <n v="5059"/>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112"/>
    <s v="VA Migr Waterfowl Cnsrvtn Stmp"/>
    <x v="622"/>
    <s v="403.09112"/>
    <x v="3"/>
    <n v="220"/>
    <n v="78313.649999999994"/>
    <n v="288710.37"/>
    <n v="104761.5"/>
    <n v="289705"/>
    <n v="307949.71999999997"/>
    <n v="188596.35"/>
    <d v="2023-08-07T12:58:53"/>
    <n v="5060"/>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112"/>
    <s v="VA Migr Waterfowl Cnsrvtn Stmp"/>
    <x v="622"/>
    <s v="403.09112"/>
    <x v="4"/>
    <n v="500"/>
    <n v="240338"/>
    <n v="248523.22"/>
    <n v="242537.64"/>
    <n v="242398.41"/>
    <n v="223489.56"/>
    <n v="260850.53"/>
    <d v="2023-08-07T12:58:53"/>
    <n v="5061"/>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131"/>
    <s v="Feed The Hungry Fund"/>
    <x v="623"/>
    <s v="403.09131"/>
    <x v="0"/>
    <n v="100"/>
    <n v="935.53"/>
    <n v="1106.19"/>
    <n v="1112.6099999999999"/>
    <n v="3024.97"/>
    <n v="2314"/>
    <n v="2351.84"/>
    <d v="2023-08-07T12:58:53"/>
    <n v="5062"/>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131"/>
    <s v="Feed The Hungry Fund"/>
    <x v="623"/>
    <s v="403.09131"/>
    <x v="4"/>
    <n v="500"/>
    <n v="42.040000000000873"/>
    <n v="6.19"/>
    <n v="6.1899999999950523"/>
    <n v="0"/>
    <n v="0"/>
    <n v="14.84"/>
    <d v="2023-08-07T12:58:53"/>
    <n v="5063"/>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200"/>
    <s v="Capital Improvement Fund"/>
    <x v="624"/>
    <s v="403.09200"/>
    <x v="0"/>
    <n v="100"/>
    <n v="19515.59"/>
    <n v="19926.28"/>
    <n v="20344.740000000224"/>
    <n v="20479.080000000002"/>
    <n v="20518.55"/>
    <n v="20897.509999999998"/>
    <d v="2023-08-07T12:58:53"/>
    <n v="5064"/>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200"/>
    <s v="Capital Improvement Fund"/>
    <x v="624"/>
    <s v="403.09200"/>
    <x v="5"/>
    <n v="137"/>
    <n v="0"/>
    <n v="0"/>
    <n v="0.46"/>
    <n v="0"/>
    <n v="0"/>
    <n v="0"/>
    <d v="2023-08-07T12:58:53"/>
    <n v="5065"/>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200"/>
    <s v="Capital Improvement Fund"/>
    <x v="624"/>
    <s v="403.09200"/>
    <x v="6"/>
    <n v="222"/>
    <n v="0"/>
    <n v="0"/>
    <n v="0.46"/>
    <n v="0"/>
    <n v="0"/>
    <n v="0"/>
    <d v="2023-08-07T12:58:53"/>
    <n v="5066"/>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200"/>
    <s v="Capital Improvement Fund"/>
    <x v="624"/>
    <s v="403.09200"/>
    <x v="4"/>
    <n v="500"/>
    <n v="244.04"/>
    <n v="410.69"/>
    <n v="418.46"/>
    <n v="134.34"/>
    <n v="39.47"/>
    <n v="378.96"/>
    <d v="2023-08-07T12:58:53"/>
    <n v="5067"/>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221"/>
    <s v="VA Fish Passage Grnt&amp;Rvlvng Ln"/>
    <x v="625"/>
    <s v="403.09221"/>
    <x v="0"/>
    <n v="100"/>
    <n v="66007.53"/>
    <n v="67396.539999999994"/>
    <n v="68811.8"/>
    <n v="69266.240000000005"/>
    <n v="69399.7"/>
    <n v="63085.98"/>
    <d v="2023-08-07T12:58:53"/>
    <n v="5068"/>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221"/>
    <s v="VA Fish Passage Grnt&amp;Rvlvng Ln"/>
    <x v="625"/>
    <s v="403.09221"/>
    <x v="1"/>
    <n v="135"/>
    <n v="7593"/>
    <n v="7593"/>
    <n v="7593"/>
    <n v="7593"/>
    <n v="7593"/>
    <n v="7593"/>
    <d v="2023-08-07T12:58:53"/>
    <n v="5069"/>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221"/>
    <s v="VA Fish Passage Grnt&amp;Rvlvng Ln"/>
    <x v="625"/>
    <s v="403.09221"/>
    <x v="2"/>
    <n v="200"/>
    <n v="0"/>
    <n v="0"/>
    <n v="0"/>
    <n v="0"/>
    <n v="0"/>
    <n v="7593"/>
    <d v="2023-08-07T12:58:53"/>
    <n v="5070"/>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221"/>
    <s v="VA Fish Passage Grnt&amp;Rvlvng Ln"/>
    <x v="625"/>
    <s v="403.09221"/>
    <x v="3"/>
    <n v="220"/>
    <n v="7593"/>
    <n v="7593"/>
    <n v="7593"/>
    <n v="7593"/>
    <n v="7593"/>
    <n v="0"/>
    <d v="2023-08-07T12:58:53"/>
    <n v="5071"/>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221"/>
    <s v="VA Fish Passage Grnt&amp;Rvlvng Ln"/>
    <x v="625"/>
    <s v="403.09221"/>
    <x v="4"/>
    <n v="500"/>
    <n v="825.41"/>
    <n v="1389.01"/>
    <n v="1415.26"/>
    <n v="454.44"/>
    <n v="133.46"/>
    <n v="1279.28"/>
    <d v="2023-08-07T12:58:53"/>
    <n v="5072"/>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366"/>
    <s v="Mitigation Comp Fund Hist Prop"/>
    <x v="626"/>
    <s v="403.09366"/>
    <x v="0"/>
    <n v="100"/>
    <n v="3639371.86"/>
    <n v="2879041.36"/>
    <n v="2847922.36"/>
    <n v="2808617.48"/>
    <n v="1064701.3899999999"/>
    <n v="1060967.2"/>
    <d v="2023-08-07T12:58:53"/>
    <n v="5073"/>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366"/>
    <s v="Mitigation Comp Fund Hist Prop"/>
    <x v="626"/>
    <s v="403.09366"/>
    <x v="1"/>
    <n v="135"/>
    <n v="800000"/>
    <n v="768400"/>
    <n v="752426"/>
    <n v="2879041"/>
    <n v="1768400"/>
    <n v="1768400"/>
    <d v="2023-08-07T12:58:53"/>
    <n v="5074"/>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366"/>
    <s v="Mitigation Comp Fund Hist Prop"/>
    <x v="626"/>
    <s v="403.09366"/>
    <x v="2"/>
    <n v="200"/>
    <n v="565628.14"/>
    <n v="760330.5"/>
    <n v="31119"/>
    <n v="39304.879999999997"/>
    <n v="1743916.0899999999"/>
    <n v="3734.19"/>
    <d v="2023-08-07T12:58:53"/>
    <n v="5075"/>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366"/>
    <s v="Mitigation Comp Fund Hist Prop"/>
    <x v="626"/>
    <s v="403.09366"/>
    <x v="3"/>
    <n v="220"/>
    <n v="234371.86"/>
    <n v="8069.5"/>
    <n v="721307"/>
    <n v="2839736.12"/>
    <n v="24483.910000000149"/>
    <n v="1764665.81"/>
    <d v="2023-08-07T12:58:53"/>
    <n v="5076"/>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366"/>
    <s v="Mitigation Comp Fund Hist Prop"/>
    <x v="626"/>
    <s v="403.09366"/>
    <x v="4"/>
    <n v="500"/>
    <n v="4205000"/>
    <n v="0"/>
    <n v="0"/>
    <n v="0"/>
    <n v="0"/>
    <n v="0"/>
    <d v="2023-08-07T12:58:53"/>
    <n v="5077"/>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403"/>
    <s v="Dedicated Special Revenue-DGIF"/>
    <x v="627"/>
    <s v="403.09403"/>
    <x v="0"/>
    <n v="100"/>
    <n v="16246133.459999997"/>
    <n v="7048535.1739999987"/>
    <n v="5547793.5100000007"/>
    <n v="7406356.7299999995"/>
    <n v="5043871"/>
    <n v="4855671.08"/>
    <d v="2023-08-07T12:58:53"/>
    <n v="5078"/>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403"/>
    <s v="Dedicated Special Revenue-DGIF"/>
    <x v="627"/>
    <s v="403.09403"/>
    <x v="1"/>
    <n v="135"/>
    <n v="44999483"/>
    <n v="44723050"/>
    <n v="43114490"/>
    <n v="42482759"/>
    <n v="47357759"/>
    <n v="50493672"/>
    <d v="2023-08-07T12:58:53"/>
    <n v="5079"/>
    <n v="1"/>
    <n v="1"/>
  </r>
  <r>
    <x v="10"/>
    <s v="Natural and Historic Resources Secretariat"/>
    <n v="11"/>
    <s v="Natural and Historic Resources"/>
    <n v="11"/>
    <s v="Natural and Historic Resources Secretariat"/>
    <s v="Executive Branch"/>
    <n v="1"/>
    <n v="403"/>
    <s v="153000"/>
    <s v="Department of Wildlife Resources"/>
    <x v="128"/>
    <s v="09"/>
    <s v="Dedicated Special Revenue"/>
    <m/>
    <s v="09403"/>
    <s v="Dedicated Special Revenue-DGIF"/>
    <x v="627"/>
    <s v="403.09403"/>
    <x v="5"/>
    <n v="137"/>
    <n v="2650000"/>
    <n v="2900000"/>
    <n v="3150000"/>
    <n v="2000000"/>
    <n v="2000000"/>
    <n v="3500000"/>
    <d v="2023-08-07T12:58:53"/>
    <n v="5080"/>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403"/>
    <s v="Dedicated Special Revenue-DGIF"/>
    <x v="627"/>
    <s v="403.09403"/>
    <x v="5"/>
    <n v="137"/>
    <n v="7982979"/>
    <n v="9626419"/>
    <n v="10152812.16"/>
    <n v="7257733.5899999999"/>
    <n v="8403045.4700000007"/>
    <n v="10642446.279999999"/>
    <d v="2023-08-07T12:58:53"/>
    <n v="5081"/>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403"/>
    <s v="Dedicated Special Revenue-DGIF"/>
    <x v="627"/>
    <s v="403.09403"/>
    <x v="2"/>
    <n v="200"/>
    <n v="44929540.75"/>
    <n v="44425493.115999982"/>
    <n v="42518998.550000034"/>
    <n v="42448161.500000015"/>
    <n v="45132875.57000006"/>
    <n v="50359627.649999976"/>
    <d v="2023-08-07T12:58:53"/>
    <n v="5082"/>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403"/>
    <s v="Dedicated Special Revenue-DGIF"/>
    <x v="627"/>
    <s v="403.09403"/>
    <x v="7"/>
    <n v="205"/>
    <n v="1556550.7"/>
    <n v="3664470.1999999997"/>
    <n v="6045078.5699999994"/>
    <n v="854688.12"/>
    <n v="2760599.1900000004"/>
    <n v="4578957.4800000004"/>
    <d v="2023-08-07T12:58:53"/>
    <n v="5083"/>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403"/>
    <s v="Dedicated Special Revenue-DGIF"/>
    <x v="627"/>
    <s v="403.09403"/>
    <x v="3"/>
    <n v="220"/>
    <n v="69942.25"/>
    <n v="297556.88400001824"/>
    <n v="595491.44999996573"/>
    <n v="34597.499999985099"/>
    <n v="2224883.4299999401"/>
    <n v="134044.35000002384"/>
    <d v="2023-08-07T12:58:53"/>
    <n v="5084"/>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403"/>
    <s v="Dedicated Special Revenue-DGIF"/>
    <x v="627"/>
    <s v="403.09403"/>
    <x v="6"/>
    <n v="222"/>
    <n v="6426428.2999999998"/>
    <n v="5961948.8000000007"/>
    <n v="4107733.5900000008"/>
    <n v="6403045.4699999997"/>
    <n v="5642446.2800000003"/>
    <n v="6063488.7999999989"/>
    <d v="2023-08-07T12:58:53"/>
    <n v="5085"/>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403"/>
    <s v="Dedicated Special Revenue-DGIF"/>
    <x v="627"/>
    <s v="403.09403"/>
    <x v="4"/>
    <n v="500"/>
    <n v="25233461.150000013"/>
    <n v="23559503.700000014"/>
    <n v="25424920.710000005"/>
    <n v="28105492.549999986"/>
    <n v="24956520.29000001"/>
    <n v="27268974.639999997"/>
    <d v="2023-08-07T12:58:53"/>
    <n v="5086"/>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700"/>
    <s v="Parking-DGIF"/>
    <x v="628"/>
    <s v="403.09700"/>
    <x v="0"/>
    <n v="100"/>
    <n v="93343.13"/>
    <n v="93343.13"/>
    <n v="0"/>
    <n v="0"/>
    <n v="0"/>
    <n v="0"/>
    <d v="2023-08-07T12:58:53"/>
    <n v="5087"/>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860"/>
    <s v="Recyc Matl Sales-Non-Ge-Non-HE"/>
    <x v="629"/>
    <s v="403.09860"/>
    <x v="0"/>
    <n v="100"/>
    <n v="9820.57"/>
    <n v="10488.02"/>
    <n v="544.45000000000005"/>
    <n v="616.54999999999995"/>
    <n v="698.58"/>
    <n v="734.13"/>
    <d v="2023-08-07T12:58:53"/>
    <n v="5088"/>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860"/>
    <s v="Recyc Matl Sales-Non-Ge-Non-HE"/>
    <x v="629"/>
    <s v="403.09860"/>
    <x v="4"/>
    <n v="500"/>
    <n v="476.95"/>
    <n v="667.45"/>
    <n v="56.43"/>
    <n v="72.099999999999994"/>
    <n v="82.03"/>
    <n v="35.549999999999997"/>
    <d v="2023-08-07T12:58:53"/>
    <n v="5089"/>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880"/>
    <s v="Srpls Sup&amp;Equip Sale-Non-Gen"/>
    <x v="38"/>
    <s v="403.09880"/>
    <x v="0"/>
    <n v="100"/>
    <n v="207282.31"/>
    <n v="7737.48"/>
    <n v="19216.87"/>
    <n v="172967.3"/>
    <n v="78272.09"/>
    <n v="147003.81"/>
    <d v="2023-08-07T12:58:53"/>
    <n v="5090"/>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880"/>
    <s v="Srpls Sup&amp;Equip Sale-Non-Gen"/>
    <x v="38"/>
    <s v="403.09880"/>
    <x v="1"/>
    <n v="135"/>
    <n v="100000"/>
    <n v="250000"/>
    <n v="250000"/>
    <n v="250000"/>
    <n v="250000"/>
    <n v="250000"/>
    <d v="2023-08-07T12:58:53"/>
    <n v="5091"/>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880"/>
    <s v="Srpls Sup&amp;Equip Sale-Non-Gen"/>
    <x v="38"/>
    <s v="403.09880"/>
    <x v="2"/>
    <n v="200"/>
    <n v="86463.360000000001"/>
    <n v="245288.43"/>
    <n v="200397.89"/>
    <n v="240339.57"/>
    <n v="249714.03"/>
    <n v="249236.28"/>
    <d v="2023-08-07T12:58:53"/>
    <n v="5092"/>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880"/>
    <s v="Srpls Sup&amp;Equip Sale-Non-Gen"/>
    <x v="38"/>
    <s v="403.09880"/>
    <x v="3"/>
    <n v="220"/>
    <n v="13536.64"/>
    <n v="4711.570000000007"/>
    <n v="49602.109999999986"/>
    <n v="9660.429999999993"/>
    <n v="285.97000000000116"/>
    <n v="763.72000000000116"/>
    <d v="2023-08-07T12:58:53"/>
    <n v="5093"/>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880"/>
    <s v="Srpls Sup&amp;Equip Sale-Non-Gen"/>
    <x v="38"/>
    <s v="403.09880"/>
    <x v="4"/>
    <n v="500"/>
    <n v="233888.32"/>
    <n v="45743.6"/>
    <n v="211877.28"/>
    <n v="394090"/>
    <n v="155018.82"/>
    <n v="317968"/>
    <d v="2023-08-07T12:58:53"/>
    <n v="5094"/>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900"/>
    <s v="Insurance Recovery"/>
    <x v="630"/>
    <s v="403.09900"/>
    <x v="0"/>
    <n v="100"/>
    <n v="75491.039999999994"/>
    <n v="94017.97"/>
    <n v="1.84"/>
    <n v="0"/>
    <n v="167284"/>
    <n v="167284"/>
    <d v="2023-08-07T12:58:53"/>
    <n v="5095"/>
    <n v="1"/>
    <n v="1"/>
  </r>
  <r>
    <x v="10"/>
    <s v="Natural and Historic Resources Secretariat"/>
    <n v="11"/>
    <s v="Natural and Historic Resources"/>
    <n v="11"/>
    <s v="Natural and Historic Resources Secretariat"/>
    <s v="Executive Branch"/>
    <n v="1"/>
    <n v="403"/>
    <s v="153000"/>
    <s v="Department of Wildlife Resources"/>
    <x v="128"/>
    <s v="09"/>
    <s v="Dedicated Special Revenue"/>
    <s v="09: Dedicated Special Revenue"/>
    <s v="09900"/>
    <s v="Insurance Recovery"/>
    <x v="630"/>
    <s v="403.09900"/>
    <x v="4"/>
    <n v="500"/>
    <n v="2268.69"/>
    <n v="18526.93"/>
    <n v="1122373.3899999999"/>
    <n v="1.84"/>
    <n v="167284"/>
    <n v="0"/>
    <d v="2023-08-07T12:58:53"/>
    <n v="5096"/>
    <n v="1"/>
    <n v="1"/>
  </r>
  <r>
    <x v="10"/>
    <s v="Natural and Historic Resources Secretariat"/>
    <n v="11"/>
    <s v="Natural and Historic Resources"/>
    <n v="11"/>
    <s v="Natural and Historic Resources Secretariat"/>
    <s v="Executive Branch"/>
    <n v="1"/>
    <n v="403"/>
    <s v="153000"/>
    <s v="Department of Wildlife Resources"/>
    <x v="128"/>
    <s v="10"/>
    <s v="Federal Trust"/>
    <s v="10: Federal Trust"/>
    <s v="10000"/>
    <s v="Federal Trust"/>
    <x v="6"/>
    <s v="403.10000"/>
    <x v="0"/>
    <n v="100"/>
    <n v="-229077.09999999776"/>
    <n v="21432.475999999791"/>
    <n v="-113802.20999999999"/>
    <n v="103092.42"/>
    <n v="159496.23000000001"/>
    <n v="25786.75"/>
    <d v="2023-08-07T12:58:53"/>
    <n v="5097"/>
    <n v="1"/>
    <n v="1"/>
  </r>
  <r>
    <x v="10"/>
    <s v="Natural and Historic Resources Secretariat"/>
    <n v="11"/>
    <s v="Natural and Historic Resources"/>
    <n v="11"/>
    <s v="Natural and Historic Resources Secretariat"/>
    <s v="Executive Branch"/>
    <n v="1"/>
    <n v="403"/>
    <s v="153000"/>
    <s v="Department of Wildlife Resources"/>
    <x v="128"/>
    <s v="10"/>
    <s v="Federal Trust"/>
    <s v="10: Federal Trust"/>
    <s v="10000"/>
    <s v="Federal Trust"/>
    <x v="6"/>
    <s v="403.10000"/>
    <x v="1"/>
    <n v="135"/>
    <n v="15278143"/>
    <n v="14037576"/>
    <n v="13612576"/>
    <n v="16157563"/>
    <n v="15182563"/>
    <n v="19314459.5"/>
    <d v="2023-08-07T12:58:53"/>
    <n v="5098"/>
    <n v="1"/>
    <n v="1"/>
  </r>
  <r>
    <x v="10"/>
    <s v="Natural and Historic Resources Secretariat"/>
    <n v="11"/>
    <s v="Natural and Historic Resources"/>
    <n v="11"/>
    <s v="Natural and Historic Resources Secretariat"/>
    <s v="Executive Branch"/>
    <n v="1"/>
    <n v="403"/>
    <s v="153000"/>
    <s v="Department of Wildlife Resources"/>
    <x v="128"/>
    <s v="10"/>
    <s v="Federal Trust"/>
    <s v="10: Federal Trust"/>
    <s v="10000"/>
    <s v="Federal Trust"/>
    <x v="6"/>
    <s v="403.10000"/>
    <x v="5"/>
    <n v="137"/>
    <n v="20876890"/>
    <n v="10825273"/>
    <n v="11320511.300000001"/>
    <n v="15679717.979999999"/>
    <n v="22592524.23"/>
    <n v="25377853.950000003"/>
    <d v="2023-08-07T12:58:53"/>
    <n v="5099"/>
    <n v="1"/>
    <n v="1"/>
  </r>
  <r>
    <x v="10"/>
    <s v="Natural and Historic Resources Secretariat"/>
    <n v="11"/>
    <s v="Natural and Historic Resources"/>
    <n v="11"/>
    <s v="Natural and Historic Resources Secretariat"/>
    <s v="Executive Branch"/>
    <n v="1"/>
    <n v="403"/>
    <s v="153000"/>
    <s v="Department of Wildlife Resources"/>
    <x v="128"/>
    <s v="10"/>
    <s v="Federal Trust"/>
    <m/>
    <s v="10000"/>
    <s v="Federal Trust"/>
    <x v="6"/>
    <s v="403.10000"/>
    <x v="5"/>
    <n v="137"/>
    <n v="4250000"/>
    <n v="6500000"/>
    <n v="7250000"/>
    <n v="7000000"/>
    <n v="7000000"/>
    <n v="7000000"/>
    <d v="2023-08-07T12:58:53"/>
    <n v="5100"/>
    <n v="1"/>
    <n v="1"/>
  </r>
  <r>
    <x v="10"/>
    <s v="Natural and Historic Resources Secretariat"/>
    <n v="11"/>
    <s v="Natural and Historic Resources"/>
    <n v="11"/>
    <s v="Natural and Historic Resources Secretariat"/>
    <s v="Executive Branch"/>
    <n v="1"/>
    <n v="403"/>
    <s v="153000"/>
    <s v="Department of Wildlife Resources"/>
    <x v="128"/>
    <s v="10"/>
    <s v="Federal Trust"/>
    <s v="10: Federal Trust"/>
    <s v="10000"/>
    <s v="Federal Trust"/>
    <x v="6"/>
    <s v="403.10000"/>
    <x v="2"/>
    <n v="200"/>
    <n v="13645772.939999999"/>
    <n v="13738882.734000001"/>
    <n v="12804313.690000001"/>
    <n v="12207269.459999997"/>
    <n v="13953234.680000002"/>
    <n v="14329895.379999997"/>
    <d v="2023-08-07T12:58:53"/>
    <n v="5101"/>
    <n v="1"/>
    <n v="1"/>
  </r>
  <r>
    <x v="10"/>
    <s v="Natural and Historic Resources Secretariat"/>
    <n v="11"/>
    <s v="Natural and Historic Resources"/>
    <n v="11"/>
    <s v="Natural and Historic Resources Secretariat"/>
    <s v="Executive Branch"/>
    <n v="1"/>
    <n v="403"/>
    <s v="153000"/>
    <s v="Department of Wildlife Resources"/>
    <x v="128"/>
    <s v="10"/>
    <s v="Federal Trust"/>
    <s v="10: Federal Trust"/>
    <s v="10000"/>
    <s v="Federal Trust"/>
    <x v="6"/>
    <s v="403.10000"/>
    <x v="7"/>
    <n v="205"/>
    <n v="12983726.789999999"/>
    <n v="5690691.0700000003"/>
    <n v="2890793.32"/>
    <n v="87193.75"/>
    <n v="1214670.28"/>
    <n v="4178723.51"/>
    <d v="2023-08-07T12:58:53"/>
    <n v="5102"/>
    <n v="1"/>
    <n v="1"/>
  </r>
  <r>
    <x v="10"/>
    <s v="Natural and Historic Resources Secretariat"/>
    <n v="11"/>
    <s v="Natural and Historic Resources"/>
    <n v="11"/>
    <s v="Natural and Historic Resources Secretariat"/>
    <s v="Executive Branch"/>
    <n v="1"/>
    <n v="403"/>
    <s v="153000"/>
    <s v="Department of Wildlife Resources"/>
    <x v="128"/>
    <s v="10"/>
    <s v="Federal Trust"/>
    <s v="10: Federal Trust"/>
    <s v="10000"/>
    <s v="Federal Trust"/>
    <x v="6"/>
    <s v="403.10000"/>
    <x v="3"/>
    <n v="220"/>
    <n v="1632370.0600000005"/>
    <n v="298693.2659999989"/>
    <n v="808262.30999999866"/>
    <n v="3950293.5400000028"/>
    <n v="1229328.3199999984"/>
    <n v="4984564.1200000029"/>
    <d v="2023-08-07T12:58:53"/>
    <n v="5103"/>
    <n v="1"/>
    <n v="1"/>
  </r>
  <r>
    <x v="10"/>
    <s v="Natural and Historic Resources Secretariat"/>
    <n v="11"/>
    <s v="Natural and Historic Resources"/>
    <n v="11"/>
    <s v="Natural and Historic Resources Secretariat"/>
    <s v="Executive Branch"/>
    <n v="1"/>
    <n v="403"/>
    <s v="153000"/>
    <s v="Department of Wildlife Resources"/>
    <x v="128"/>
    <s v="10"/>
    <s v="Federal Trust"/>
    <s v="10: Federal Trust"/>
    <s v="10000"/>
    <s v="Federal Trust"/>
    <x v="6"/>
    <s v="403.10000"/>
    <x v="6"/>
    <n v="222"/>
    <n v="7893163.2100000009"/>
    <n v="5134581.93"/>
    <n v="8429717.9800000004"/>
    <n v="15592524.229999999"/>
    <n v="21377853.949999999"/>
    <n v="21199130.440000005"/>
    <d v="2023-08-07T12:58:53"/>
    <n v="5104"/>
    <n v="1"/>
    <n v="1"/>
  </r>
  <r>
    <x v="10"/>
    <s v="Natural and Historic Resources Secretariat"/>
    <n v="11"/>
    <s v="Natural and Historic Resources"/>
    <n v="11"/>
    <s v="Natural and Historic Resources Secretariat"/>
    <s v="Executive Branch"/>
    <n v="1"/>
    <n v="403"/>
    <s v="153000"/>
    <s v="Department of Wildlife Resources"/>
    <x v="128"/>
    <s v="10"/>
    <s v="Federal Trust"/>
    <s v="10: Federal Trust"/>
    <s v="10000"/>
    <s v="Federal Trust"/>
    <x v="6"/>
    <s v="403.10000"/>
    <x v="4"/>
    <n v="500"/>
    <n v="27507772.370000005"/>
    <n v="20692778.34"/>
    <n v="17329809.989999998"/>
    <n v="13768011.029999999"/>
    <n v="17005460.170000002"/>
    <n v="19187061.25"/>
    <d v="2023-08-07T12:58:53"/>
    <n v="5105"/>
    <n v="1"/>
    <n v="1"/>
  </r>
  <r>
    <x v="10"/>
    <s v="Natural and Historic Resources Secretariat"/>
    <n v="11"/>
    <s v="Natural and Historic Resources"/>
    <n v="11"/>
    <s v="Natural and Historic Resources Secretariat"/>
    <s v="Executive Branch"/>
    <n v="1"/>
    <n v="403"/>
    <s v="153000"/>
    <s v="Department of Wildlife Resources"/>
    <x v="128"/>
    <s v="10"/>
    <s v="Federal Trust"/>
    <s v="10: Federal Trust"/>
    <s v="10710"/>
    <s v="FEMA - State Agy - COVID-19"/>
    <x v="155"/>
    <s v="403.10710"/>
    <x v="1"/>
    <n v="135"/>
    <n v="0"/>
    <n v="0"/>
    <n v="0"/>
    <n v="0"/>
    <n v="66681.039999999994"/>
    <n v="0"/>
    <d v="2023-08-07T12:58:53"/>
    <n v="5106"/>
    <n v="1"/>
    <n v="1"/>
  </r>
  <r>
    <x v="10"/>
    <s v="Natural and Historic Resources Secretariat"/>
    <n v="11"/>
    <s v="Natural and Historic Resources"/>
    <n v="11"/>
    <s v="Natural and Historic Resources Secretariat"/>
    <s v="Executive Branch"/>
    <n v="1"/>
    <n v="403"/>
    <s v="153000"/>
    <s v="Department of Wildlife Resources"/>
    <x v="128"/>
    <s v="10"/>
    <s v="Federal Trust"/>
    <s v="10: Federal Trust"/>
    <s v="10710"/>
    <s v="FEMA - State Agy - COVID-19"/>
    <x v="155"/>
    <s v="403.10710"/>
    <x v="2"/>
    <n v="200"/>
    <n v="0"/>
    <n v="0"/>
    <n v="0"/>
    <n v="0"/>
    <n v="66681.039999999994"/>
    <n v="0"/>
    <d v="2023-08-07T12:58:53"/>
    <n v="5107"/>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033"/>
    <s v="Civil War Site Preservation Fd"/>
    <x v="631"/>
    <s v="423.02033"/>
    <x v="0"/>
    <n v="100"/>
    <n v="449885"/>
    <n v="819885"/>
    <n v="658851"/>
    <n v="1350851"/>
    <n v="835408"/>
    <n v="2635408"/>
    <d v="2023-08-07T12:58:53"/>
    <n v="5108"/>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033"/>
    <s v="Civil War Site Preservation Fd"/>
    <x v="631"/>
    <s v="423.02033"/>
    <x v="1"/>
    <n v="135"/>
    <n v="1250000"/>
    <n v="1060000"/>
    <n v="1614000"/>
    <n v="1208000"/>
    <n v="1615443"/>
    <n v="4500000"/>
    <d v="2023-08-07T12:58:53"/>
    <n v="5109"/>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033"/>
    <s v="Civil War Site Preservation Fd"/>
    <x v="631"/>
    <s v="423.02033"/>
    <x v="2"/>
    <n v="200"/>
    <n v="1250000"/>
    <n v="630000"/>
    <n v="1161034"/>
    <n v="308000"/>
    <n v="1615443"/>
    <n v="2700000"/>
    <d v="2023-08-07T12:58:53"/>
    <n v="5110"/>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033"/>
    <s v="Civil War Site Preservation Fd"/>
    <x v="631"/>
    <s v="423.02033"/>
    <x v="3"/>
    <n v="220"/>
    <n v="0"/>
    <n v="430000"/>
    <n v="452966"/>
    <n v="900000"/>
    <n v="0"/>
    <n v="1800000"/>
    <d v="2023-08-07T12:58:53"/>
    <n v="5111"/>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033"/>
    <s v="Civil War Site Preservation Fd"/>
    <x v="631"/>
    <s v="423.02033"/>
    <x v="4"/>
    <n v="500"/>
    <n v="0"/>
    <n v="0"/>
    <n v="0"/>
    <n v="0"/>
    <n v="100000"/>
    <n v="0"/>
    <d v="2023-08-07T12:58:53"/>
    <n v="5112"/>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423"/>
    <s v="DHR Special Revenue Fund"/>
    <x v="632"/>
    <s v="423.02423"/>
    <x v="0"/>
    <n v="100"/>
    <n v="2899529"/>
    <n v="2888735.63"/>
    <n v="3306456.46"/>
    <n v="3669355.8"/>
    <n v="3685946.43"/>
    <n v="3846308.68"/>
    <d v="2023-08-07T12:58:53"/>
    <n v="5113"/>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423"/>
    <s v="DHR Special Revenue Fund"/>
    <x v="632"/>
    <s v="423.02423"/>
    <x v="1"/>
    <n v="135"/>
    <n v="1291043"/>
    <n v="1124585.5900000001"/>
    <n v="1004142.53"/>
    <n v="1091506.99"/>
    <n v="1087203.52"/>
    <n v="1164349"/>
    <d v="2023-08-07T12:58:53"/>
    <n v="5114"/>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423"/>
    <s v="DHR Special Revenue Fund"/>
    <x v="632"/>
    <s v="423.02423"/>
    <x v="2"/>
    <n v="200"/>
    <n v="1072838.3600000001"/>
    <n v="1087453.81"/>
    <n v="826641.28"/>
    <n v="885287.95"/>
    <n v="1022405.2899999999"/>
    <n v="1076042.1300000001"/>
    <d v="2023-08-07T12:58:53"/>
    <n v="5115"/>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423"/>
    <s v="DHR Special Revenue Fund"/>
    <x v="632"/>
    <s v="423.02423"/>
    <x v="3"/>
    <n v="220"/>
    <n v="218204.6399999999"/>
    <n v="37131.780000000028"/>
    <n v="177501.25"/>
    <n v="206219.04000000004"/>
    <n v="64798.230000000098"/>
    <n v="88306.869999999879"/>
    <d v="2023-08-07T12:58:53"/>
    <n v="5116"/>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423"/>
    <s v="DHR Special Revenue Fund"/>
    <x v="632"/>
    <s v="423.02423"/>
    <x v="4"/>
    <n v="500"/>
    <n v="1802806.94"/>
    <n v="1076660.44"/>
    <n v="1244362.1100000001"/>
    <n v="1248187.29"/>
    <n v="1039995.9199999999"/>
    <n v="1236404.3799999999"/>
    <d v="2023-08-07T12:58:53"/>
    <n v="5117"/>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800"/>
    <s v="Appropriated IDC Recoveries"/>
    <x v="23"/>
    <s v="423.02800"/>
    <x v="0"/>
    <n v="100"/>
    <n v="312211.77999999997"/>
    <n v="288326.31"/>
    <n v="268736.15999999997"/>
    <n v="264540.28000000003"/>
    <n v="251361.21"/>
    <n v="290053"/>
    <d v="2023-08-07T12:58:53"/>
    <n v="5118"/>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800"/>
    <s v="Appropriated IDC Recoveries"/>
    <x v="23"/>
    <s v="423.02800"/>
    <x v="1"/>
    <n v="135"/>
    <n v="85000"/>
    <n v="83105"/>
    <n v="85205"/>
    <n v="135180"/>
    <n v="83205"/>
    <n v="62387"/>
    <d v="2023-08-07T12:58:53"/>
    <n v="5119"/>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800"/>
    <s v="Appropriated IDC Recoveries"/>
    <x v="23"/>
    <s v="423.02800"/>
    <x v="2"/>
    <n v="200"/>
    <n v="84337.430000000022"/>
    <n v="81138.069999999992"/>
    <n v="82735.259999999995"/>
    <n v="76470.37000000001"/>
    <n v="83067.73"/>
    <n v="61888.669999999984"/>
    <d v="2023-08-07T12:58:53"/>
    <n v="5120"/>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800"/>
    <s v="Appropriated IDC Recoveries"/>
    <x v="23"/>
    <s v="423.02800"/>
    <x v="3"/>
    <n v="220"/>
    <n v="662.56999999997788"/>
    <n v="1966.9300000000076"/>
    <n v="2469.7400000000052"/>
    <n v="58709.62999999999"/>
    <n v="137.27000000000407"/>
    <n v="498.3300000000163"/>
    <d v="2023-08-07T12:58:53"/>
    <n v="5121"/>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800"/>
    <s v="Appropriated IDC Recoveries"/>
    <x v="23"/>
    <s v="423.02800"/>
    <x v="4"/>
    <n v="500"/>
    <n v="89894.94"/>
    <n v="57252.6"/>
    <n v="63145.11"/>
    <n v="72274.490000000005"/>
    <n v="69888.66"/>
    <n v="100580.46"/>
    <d v="2023-08-07T12:58:53"/>
    <n v="5122"/>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900"/>
    <s v="Insurance Recovery"/>
    <x v="48"/>
    <s v="423.02900"/>
    <x v="0"/>
    <n v="100"/>
    <n v="0"/>
    <n v="209250"/>
    <n v="1619980"/>
    <n v="1619980"/>
    <n v="1608152.75"/>
    <n v="1552620.63"/>
    <d v="2023-08-07T12:58:53"/>
    <n v="5123"/>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900"/>
    <s v="Insurance Recovery"/>
    <x v="48"/>
    <s v="423.02900"/>
    <x v="1"/>
    <n v="135"/>
    <n v="0"/>
    <n v="0"/>
    <n v="59250"/>
    <n v="0"/>
    <n v="36000"/>
    <n v="24172.75"/>
    <d v="2023-08-07T12:58:53"/>
    <n v="5124"/>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900"/>
    <s v="Insurance Recovery"/>
    <x v="48"/>
    <s v="423.02900"/>
    <x v="5"/>
    <n v="137"/>
    <n v="0"/>
    <n v="0"/>
    <n v="0"/>
    <n v="0"/>
    <n v="0"/>
    <n v="1584000"/>
    <d v="2023-08-07T12:58:53"/>
    <n v="5125"/>
    <n v="1"/>
    <n v="1"/>
  </r>
  <r>
    <x v="10"/>
    <s v="Natural and Historic Resources Secretariat"/>
    <n v="11"/>
    <s v="Natural and Historic Resources"/>
    <n v="11"/>
    <s v="Natural and Historic Resources Secretariat"/>
    <s v="Executive Branch"/>
    <n v="1"/>
    <n v="423"/>
    <s v="154000"/>
    <s v="Department of Historic Resources"/>
    <x v="129"/>
    <s v="02"/>
    <s v="Special"/>
    <m/>
    <s v="02900"/>
    <s v="Insurance Recovery"/>
    <x v="48"/>
    <s v="423.02900"/>
    <x v="5"/>
    <n v="137"/>
    <n v="0"/>
    <n v="0"/>
    <n v="0"/>
    <n v="0"/>
    <n v="1584000"/>
    <n v="0"/>
    <d v="2023-08-07T12:58:53"/>
    <n v="5126"/>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900"/>
    <s v="Insurance Recovery"/>
    <x v="48"/>
    <s v="423.02900"/>
    <x v="2"/>
    <n v="200"/>
    <n v="0"/>
    <n v="0"/>
    <n v="59250"/>
    <n v="0"/>
    <n v="11827.25"/>
    <n v="24172.75"/>
    <d v="2023-08-07T12:58:53"/>
    <n v="5127"/>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900"/>
    <s v="Insurance Recovery"/>
    <x v="48"/>
    <s v="423.02900"/>
    <x v="7"/>
    <n v="205"/>
    <n v="0"/>
    <n v="0"/>
    <n v="0"/>
    <n v="0"/>
    <n v="0"/>
    <n v="31359.37"/>
    <d v="2023-08-07T12:58:53"/>
    <n v="5128"/>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900"/>
    <s v="Insurance Recovery"/>
    <x v="48"/>
    <s v="423.02900"/>
    <x v="3"/>
    <n v="220"/>
    <n v="0"/>
    <n v="0"/>
    <n v="0"/>
    <n v="0"/>
    <n v="24172.75"/>
    <n v="0"/>
    <d v="2023-08-07T12:58:53"/>
    <n v="5129"/>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900"/>
    <s v="Insurance Recovery"/>
    <x v="48"/>
    <s v="423.02900"/>
    <x v="6"/>
    <n v="222"/>
    <n v="0"/>
    <n v="0"/>
    <n v="0"/>
    <n v="0"/>
    <n v="0"/>
    <n v="1552640.63"/>
    <d v="2023-08-07T12:58:53"/>
    <n v="5130"/>
    <n v="1"/>
    <n v="1"/>
  </r>
  <r>
    <x v="10"/>
    <s v="Natural and Historic Resources Secretariat"/>
    <n v="11"/>
    <s v="Natural and Historic Resources"/>
    <n v="11"/>
    <s v="Natural and Historic Resources Secretariat"/>
    <s v="Executive Branch"/>
    <n v="1"/>
    <n v="423"/>
    <s v="154000"/>
    <s v="Department of Historic Resources"/>
    <x v="129"/>
    <s v="02"/>
    <s v="Special"/>
    <s v="02: Special"/>
    <s v="02900"/>
    <s v="Insurance Recovery"/>
    <x v="48"/>
    <s v="423.02900"/>
    <x v="4"/>
    <n v="500"/>
    <n v="0"/>
    <n v="209250"/>
    <n v="1469980"/>
    <n v="0"/>
    <n v="0"/>
    <n v="0"/>
    <d v="2023-08-07T12:58:53"/>
    <n v="5131"/>
    <n v="1"/>
    <n v="1"/>
  </r>
  <r>
    <x v="10"/>
    <s v="Natural and Historic Resources Secretariat"/>
    <n v="11"/>
    <s v="Natural and Historic Resources"/>
    <n v="11"/>
    <s v="Natural and Historic Resources Secretariat"/>
    <s v="Executive Branch"/>
    <n v="1"/>
    <n v="423"/>
    <s v="154000"/>
    <s v="Department of Historic Resources"/>
    <x v="129"/>
    <s v="04"/>
    <s v="Commonwealth Transportation"/>
    <s v="04: Commonwealth Transportation"/>
    <s v="04100"/>
    <s v="Hwy Maintenance &amp; Operating Fd"/>
    <x v="30"/>
    <s v="423.04100"/>
    <x v="1"/>
    <n v="135"/>
    <n v="109835"/>
    <n v="115642"/>
    <n v="115642"/>
    <n v="115642"/>
    <n v="115642"/>
    <n v="210000"/>
    <d v="2023-08-07T12:58:53"/>
    <n v="5132"/>
    <n v="1"/>
    <n v="1"/>
  </r>
  <r>
    <x v="10"/>
    <s v="Natural and Historic Resources Secretariat"/>
    <n v="11"/>
    <s v="Natural and Historic Resources"/>
    <n v="11"/>
    <s v="Natural and Historic Resources Secretariat"/>
    <s v="Executive Branch"/>
    <n v="1"/>
    <n v="423"/>
    <s v="154000"/>
    <s v="Department of Historic Resources"/>
    <x v="129"/>
    <s v="04"/>
    <s v="Commonwealth Transportation"/>
    <s v="04: Commonwealth Transportation"/>
    <s v="04100"/>
    <s v="Hwy Maintenance &amp; Operating Fd"/>
    <x v="30"/>
    <s v="423.04100"/>
    <x v="2"/>
    <n v="200"/>
    <n v="109835"/>
    <n v="115642"/>
    <n v="115642.00000000001"/>
    <n v="115642.00000000001"/>
    <n v="115642"/>
    <n v="200457.66"/>
    <d v="2023-08-07T12:58:53"/>
    <n v="5133"/>
    <n v="1"/>
    <n v="1"/>
  </r>
  <r>
    <x v="10"/>
    <s v="Natural and Historic Resources Secretariat"/>
    <n v="11"/>
    <s v="Natural and Historic Resources"/>
    <n v="11"/>
    <s v="Natural and Historic Resources Secretariat"/>
    <s v="Executive Branch"/>
    <n v="1"/>
    <n v="423"/>
    <s v="154000"/>
    <s v="Department of Historic Resources"/>
    <x v="129"/>
    <s v="04"/>
    <s v="Commonwealth Transportation"/>
    <s v="04: Commonwealth Transportation"/>
    <s v="04100"/>
    <s v="Hwy Maintenance &amp; Operating Fd"/>
    <x v="30"/>
    <s v="423.04100"/>
    <x v="3"/>
    <n v="220"/>
    <n v="0"/>
    <n v="0"/>
    <n v="-1.4551915228366852E-11"/>
    <n v="-1.4551915228366852E-11"/>
    <n v="0"/>
    <n v="9542.3399999999965"/>
    <d v="2023-08-07T12:58:53"/>
    <n v="5134"/>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038"/>
    <s v="HistAfrcnAmrcnCemntrs&amp;GrvsFnd"/>
    <x v="633"/>
    <s v="423.09038"/>
    <x v="0"/>
    <n v="100"/>
    <n v="0"/>
    <n v="0"/>
    <n v="0"/>
    <n v="35206.019999999997"/>
    <n v="114480.41"/>
    <n v="238759.33000000002"/>
    <d v="2023-08-07T12:58:53"/>
    <n v="5135"/>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038"/>
    <s v="HistAfrcnAmrcnCemntrs&amp;GrvsFnd"/>
    <x v="633"/>
    <s v="423.09038"/>
    <x v="1"/>
    <n v="135"/>
    <n v="0"/>
    <n v="0"/>
    <n v="0"/>
    <n v="45005"/>
    <n v="150000"/>
    <n v="128852.54"/>
    <d v="2023-08-07T12:58:53"/>
    <n v="5136"/>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038"/>
    <s v="HistAfrcnAmrcnCemntrs&amp;GrvsFnd"/>
    <x v="633"/>
    <s v="423.09038"/>
    <x v="2"/>
    <n v="200"/>
    <n v="0"/>
    <n v="0"/>
    <n v="0"/>
    <n v="9810"/>
    <n v="70930"/>
    <n v="6785"/>
    <d v="2023-08-07T12:58:53"/>
    <n v="5137"/>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038"/>
    <s v="HistAfrcnAmrcnCemntrs&amp;GrvsFnd"/>
    <x v="633"/>
    <s v="423.09038"/>
    <x v="3"/>
    <n v="220"/>
    <n v="0"/>
    <n v="0"/>
    <n v="0"/>
    <n v="35195"/>
    <n v="79070"/>
    <n v="122067.54"/>
    <d v="2023-08-07T12:58:53"/>
    <n v="5138"/>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038"/>
    <s v="HistAfrcnAmrcnCemntrs&amp;GrvsFnd"/>
    <x v="633"/>
    <s v="423.09038"/>
    <x v="4"/>
    <n v="500"/>
    <n v="0"/>
    <n v="0"/>
    <n v="0"/>
    <n v="11.02"/>
    <n v="204.39"/>
    <n v="2211.38"/>
    <d v="2023-08-07T12:58:53"/>
    <n v="5139"/>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059"/>
    <s v="VA BIPOC Hstrc Prsrvtn Fund"/>
    <x v="634"/>
    <s v="423.09059"/>
    <x v="0"/>
    <n v="100"/>
    <n v="0"/>
    <n v="0"/>
    <n v="0"/>
    <n v="0"/>
    <n v="0"/>
    <n v="5009404.34"/>
    <d v="2023-08-07T12:58:53"/>
    <n v="5140"/>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059"/>
    <s v="VA BIPOC Hstrc Prsrvtn Fund"/>
    <x v="634"/>
    <s v="423.09059"/>
    <x v="1"/>
    <n v="135"/>
    <n v="0"/>
    <n v="0"/>
    <n v="0"/>
    <n v="0"/>
    <n v="0"/>
    <n v="5000000"/>
    <d v="2023-08-07T12:58:53"/>
    <n v="5141"/>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059"/>
    <s v="VA BIPOC Hstrc Prsrvtn Fund"/>
    <x v="634"/>
    <s v="423.09059"/>
    <x v="3"/>
    <n v="220"/>
    <n v="0"/>
    <n v="0"/>
    <n v="0"/>
    <n v="0"/>
    <n v="0"/>
    <n v="5000000"/>
    <d v="2023-08-07T12:58:53"/>
    <n v="5142"/>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059"/>
    <s v="VA BIPOC Hstrc Prsrvtn Fund"/>
    <x v="634"/>
    <s v="423.09059"/>
    <x v="4"/>
    <n v="500"/>
    <n v="0"/>
    <n v="0"/>
    <n v="0"/>
    <n v="0"/>
    <n v="0"/>
    <n v="9404.34"/>
    <d v="2023-08-07T12:58:53"/>
    <n v="5143"/>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106"/>
    <s v="Historic Resources Fund"/>
    <x v="635"/>
    <s v="423.09106"/>
    <x v="0"/>
    <n v="100"/>
    <n v="193135.97"/>
    <n v="197122.11"/>
    <n v="196526"/>
    <n v="200029.87"/>
    <n v="201717.69"/>
    <n v="205443.21"/>
    <d v="2023-08-07T12:58:53"/>
    <n v="5144"/>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106"/>
    <s v="Historic Resources Fund"/>
    <x v="635"/>
    <s v="423.09106"/>
    <x v="1"/>
    <n v="135"/>
    <n v="0"/>
    <n v="5000"/>
    <n v="7000"/>
    <n v="0"/>
    <n v="0"/>
    <n v="4996"/>
    <d v="2023-08-07T12:58:53"/>
    <n v="5145"/>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106"/>
    <s v="Historic Resources Fund"/>
    <x v="635"/>
    <s v="423.09106"/>
    <x v="5"/>
    <n v="137"/>
    <n v="11850"/>
    <n v="11850"/>
    <n v="11850"/>
    <n v="11850"/>
    <n v="0"/>
    <n v="0"/>
    <d v="2023-08-07T12:58:53"/>
    <n v="5146"/>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106"/>
    <s v="Historic Resources Fund"/>
    <x v="635"/>
    <s v="423.09106"/>
    <x v="2"/>
    <n v="200"/>
    <n v="0"/>
    <n v="0"/>
    <n v="6100"/>
    <n v="0"/>
    <n v="0"/>
    <n v="0"/>
    <d v="2023-08-07T12:58:53"/>
    <n v="5147"/>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106"/>
    <s v="Historic Resources Fund"/>
    <x v="635"/>
    <s v="423.09106"/>
    <x v="3"/>
    <n v="220"/>
    <n v="0"/>
    <n v="5000"/>
    <n v="900"/>
    <n v="0"/>
    <n v="0"/>
    <n v="4996"/>
    <d v="2023-08-07T12:58:53"/>
    <n v="5148"/>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106"/>
    <s v="Historic Resources Fund"/>
    <x v="635"/>
    <s v="423.09106"/>
    <x v="6"/>
    <n v="222"/>
    <n v="11850"/>
    <n v="11850"/>
    <n v="11850"/>
    <n v="11850"/>
    <n v="0"/>
    <n v="0"/>
    <d v="2023-08-07T12:58:53"/>
    <n v="5149"/>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106"/>
    <s v="Historic Resources Fund"/>
    <x v="635"/>
    <s v="423.09106"/>
    <x v="4"/>
    <n v="500"/>
    <n v="5736.88"/>
    <n v="4130.1399999999994"/>
    <n v="5647.8899999999994"/>
    <n v="3503.87"/>
    <n v="1687.8200000000002"/>
    <n v="3725.52"/>
    <d v="2023-08-07T12:58:53"/>
    <n v="5150"/>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271"/>
    <s v="Preservation Easement Fund"/>
    <x v="636"/>
    <s v="423.09271"/>
    <x v="0"/>
    <n v="100"/>
    <n v="0"/>
    <n v="8054.79"/>
    <n v="19424.62"/>
    <n v="69968.399999999994"/>
    <n v="144072.26"/>
    <n v="201346.96"/>
    <d v="2023-08-07T12:58:53"/>
    <n v="5151"/>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271"/>
    <s v="Preservation Easement Fund"/>
    <x v="636"/>
    <s v="423.09271"/>
    <x v="1"/>
    <n v="135"/>
    <n v="0"/>
    <n v="97799"/>
    <n v="97799"/>
    <n v="97799"/>
    <n v="97799"/>
    <n v="97799"/>
    <d v="2023-08-07T12:58:53"/>
    <n v="5152"/>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271"/>
    <s v="Preservation Easement Fund"/>
    <x v="636"/>
    <s v="423.09271"/>
    <x v="2"/>
    <n v="200"/>
    <n v="0"/>
    <n v="0"/>
    <n v="0"/>
    <n v="0"/>
    <n v="1250"/>
    <n v="10630.45"/>
    <d v="2023-08-07T12:58:53"/>
    <n v="5153"/>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271"/>
    <s v="Preservation Easement Fund"/>
    <x v="636"/>
    <s v="423.09271"/>
    <x v="3"/>
    <n v="220"/>
    <n v="0"/>
    <n v="97799"/>
    <n v="97799"/>
    <n v="97799"/>
    <n v="96549"/>
    <n v="87168.55"/>
    <d v="2023-08-07T12:58:53"/>
    <n v="5154"/>
    <n v="1"/>
    <n v="1"/>
  </r>
  <r>
    <x v="10"/>
    <s v="Natural and Historic Resources Secretariat"/>
    <n v="11"/>
    <s v="Natural and Historic Resources"/>
    <n v="11"/>
    <s v="Natural and Historic Resources Secretariat"/>
    <s v="Executive Branch"/>
    <n v="1"/>
    <n v="423"/>
    <s v="154000"/>
    <s v="Department of Historic Resources"/>
    <x v="129"/>
    <s v="09"/>
    <s v="Dedicated Special Revenue"/>
    <s v="09: Dedicated Special Revenue"/>
    <s v="09271"/>
    <s v="Preservation Easement Fund"/>
    <x v="636"/>
    <s v="423.09271"/>
    <x v="4"/>
    <n v="500"/>
    <n v="0"/>
    <n v="8054.79"/>
    <n v="11369.83"/>
    <n v="50543.78"/>
    <n v="75353.86"/>
    <n v="67905.149999999994"/>
    <d v="2023-08-07T12:58:53"/>
    <n v="5155"/>
    <n v="1"/>
    <n v="1"/>
  </r>
  <r>
    <x v="10"/>
    <s v="Natural and Historic Resources Secretariat"/>
    <n v="11"/>
    <s v="Natural and Historic Resources"/>
    <n v="11"/>
    <s v="Natural and Historic Resources Secretariat"/>
    <s v="Executive Branch"/>
    <n v="1"/>
    <n v="423"/>
    <s v="154000"/>
    <s v="Department of Historic Resources"/>
    <x v="129"/>
    <s v="10"/>
    <s v="Federal Trust"/>
    <s v="10: Federal Trust"/>
    <s v="10000"/>
    <s v="Federal Trust"/>
    <x v="6"/>
    <s v="423.10000"/>
    <x v="0"/>
    <n v="100"/>
    <n v="651352.69999999995"/>
    <n v="651352.69999999995"/>
    <n v="651352.69999999995"/>
    <n v="651352.69999999995"/>
    <n v="366114.54"/>
    <n v="530370.54"/>
    <d v="2023-08-07T12:58:53"/>
    <n v="5156"/>
    <n v="1"/>
    <n v="1"/>
  </r>
  <r>
    <x v="10"/>
    <s v="Natural and Historic Resources Secretariat"/>
    <n v="11"/>
    <s v="Natural and Historic Resources"/>
    <n v="11"/>
    <s v="Natural and Historic Resources Secretariat"/>
    <s v="Executive Branch"/>
    <n v="1"/>
    <n v="423"/>
    <s v="154000"/>
    <s v="Department of Historic Resources"/>
    <x v="129"/>
    <s v="10"/>
    <s v="Federal Trust"/>
    <s v="10: Federal Trust"/>
    <s v="10000"/>
    <s v="Federal Trust"/>
    <x v="6"/>
    <s v="423.10000"/>
    <x v="1"/>
    <n v="135"/>
    <n v="1565926"/>
    <n v="2095715"/>
    <n v="2095715"/>
    <n v="2095715"/>
    <n v="2095715"/>
    <n v="2241815"/>
    <d v="2023-08-07T12:58:53"/>
    <n v="5157"/>
    <n v="1"/>
    <n v="1"/>
  </r>
  <r>
    <x v="10"/>
    <s v="Natural and Historic Resources Secretariat"/>
    <n v="11"/>
    <s v="Natural and Historic Resources"/>
    <n v="11"/>
    <s v="Natural and Historic Resources Secretariat"/>
    <s v="Executive Branch"/>
    <n v="1"/>
    <n v="423"/>
    <s v="154000"/>
    <s v="Department of Historic Resources"/>
    <x v="129"/>
    <s v="10"/>
    <s v="Federal Trust"/>
    <s v="10: Federal Trust"/>
    <s v="10000"/>
    <s v="Federal Trust"/>
    <x v="6"/>
    <s v="423.10000"/>
    <x v="2"/>
    <n v="200"/>
    <n v="1346040.9300000004"/>
    <n v="1525975.0500000003"/>
    <n v="1074604.3200000003"/>
    <n v="1161347.52"/>
    <n v="1879345.65"/>
    <n v="1959880.1200000003"/>
    <d v="2023-08-07T12:58:53"/>
    <n v="5158"/>
    <n v="1"/>
    <n v="1"/>
  </r>
  <r>
    <x v="10"/>
    <s v="Natural and Historic Resources Secretariat"/>
    <n v="11"/>
    <s v="Natural and Historic Resources"/>
    <n v="11"/>
    <s v="Natural and Historic Resources Secretariat"/>
    <s v="Executive Branch"/>
    <n v="1"/>
    <n v="423"/>
    <s v="154000"/>
    <s v="Department of Historic Resources"/>
    <x v="129"/>
    <s v="10"/>
    <s v="Federal Trust"/>
    <s v="10: Federal Trust"/>
    <s v="10000"/>
    <s v="Federal Trust"/>
    <x v="6"/>
    <s v="423.10000"/>
    <x v="3"/>
    <n v="220"/>
    <n v="219885.0699999996"/>
    <n v="569739.94999999972"/>
    <n v="1021110.6799999997"/>
    <n v="934367.48"/>
    <n v="216369.35000000009"/>
    <n v="281934.87999999966"/>
    <d v="2023-08-07T12:58:53"/>
    <n v="5159"/>
    <n v="1"/>
    <n v="1"/>
  </r>
  <r>
    <x v="10"/>
    <s v="Natural and Historic Resources Secretariat"/>
    <n v="11"/>
    <s v="Natural and Historic Resources"/>
    <n v="11"/>
    <s v="Natural and Historic Resources Secretariat"/>
    <s v="Executive Branch"/>
    <n v="1"/>
    <n v="423"/>
    <s v="154000"/>
    <s v="Department of Historic Resources"/>
    <x v="129"/>
    <s v="10"/>
    <s v="Federal Trust"/>
    <s v="10: Federal Trust"/>
    <s v="10000"/>
    <s v="Federal Trust"/>
    <x v="6"/>
    <s v="423.10000"/>
    <x v="4"/>
    <n v="500"/>
    <n v="1881543.8199999998"/>
    <n v="1524134.8100000003"/>
    <n v="1047949.42"/>
    <n v="1161347.52"/>
    <n v="1583157.57"/>
    <n v="2126287.8000000003"/>
    <d v="2023-08-07T12:58:53"/>
    <n v="5160"/>
    <n v="1"/>
    <n v="1"/>
  </r>
  <r>
    <x v="10"/>
    <s v="Natural and Historic Resources Secretariat"/>
    <n v="11"/>
    <s v="Natural and Historic Resources"/>
    <n v="11"/>
    <s v="Natural and Historic Resources Secretariat"/>
    <s v="Executive Branch"/>
    <n v="1"/>
    <n v="423"/>
    <s v="154000"/>
    <s v="Department of Historic Resources"/>
    <x v="129"/>
    <s v="10"/>
    <s v="Federal Trust"/>
    <s v="10: Federal Trust"/>
    <s v="10710"/>
    <s v="FEMA - State Agy - COVID-19"/>
    <x v="155"/>
    <s v="423.10710"/>
    <x v="1"/>
    <n v="135"/>
    <n v="0"/>
    <n v="0"/>
    <n v="0"/>
    <n v="0"/>
    <n v="4555.24"/>
    <n v="0"/>
    <d v="2023-08-07T12:58:53"/>
    <n v="5161"/>
    <n v="1"/>
    <n v="1"/>
  </r>
  <r>
    <x v="10"/>
    <s v="Natural and Historic Resources Secretariat"/>
    <n v="11"/>
    <s v="Natural and Historic Resources"/>
    <n v="11"/>
    <s v="Natural and Historic Resources Secretariat"/>
    <s v="Executive Branch"/>
    <n v="1"/>
    <n v="423"/>
    <s v="154000"/>
    <s v="Department of Historic Resources"/>
    <x v="129"/>
    <s v="10"/>
    <s v="Federal Trust"/>
    <s v="10: Federal Trust"/>
    <s v="10710"/>
    <s v="FEMA - State Agy - COVID-19"/>
    <x v="155"/>
    <s v="423.10710"/>
    <x v="2"/>
    <n v="200"/>
    <n v="0"/>
    <n v="0"/>
    <n v="0"/>
    <n v="0"/>
    <n v="4555.2399999999989"/>
    <n v="0"/>
    <d v="2023-08-07T12:58:53"/>
    <n v="5162"/>
    <n v="1"/>
    <n v="1"/>
  </r>
  <r>
    <x v="10"/>
    <s v="Natural and Historic Resources Secretariat"/>
    <n v="11"/>
    <s v="Natural and Historic Resources"/>
    <n v="11"/>
    <s v="Natural and Historic Resources Secretariat"/>
    <s v="Executive Branch"/>
    <n v="1"/>
    <n v="423"/>
    <s v="154000"/>
    <s v="Department of Historic Resources"/>
    <x v="129"/>
    <s v="10"/>
    <s v="Federal Trust"/>
    <s v="10: Federal Trust"/>
    <s v="10710"/>
    <s v="FEMA - State Agy - COVID-19"/>
    <x v="155"/>
    <s v="423.10710"/>
    <x v="3"/>
    <n v="220"/>
    <n v="0"/>
    <n v="0"/>
    <n v="0"/>
    <n v="0"/>
    <n v="9.0949470177292824E-13"/>
    <n v="0"/>
    <d v="2023-08-07T12:58:53"/>
    <n v="5163"/>
    <n v="1"/>
    <n v="1"/>
  </r>
  <r>
    <x v="10"/>
    <s v="Natural and Historic Resources Secretariat"/>
    <n v="11"/>
    <s v="Natural and Historic Resources"/>
    <n v="11"/>
    <s v="Natural and Historic Resources Secretariat"/>
    <s v="Executive Branch"/>
    <n v="1"/>
    <n v="423"/>
    <s v="154000"/>
    <s v="Department of Historic Resources"/>
    <x v="129"/>
    <s v="12"/>
    <s v="Federal Trust - Arra"/>
    <s v="12: Federal Trust - Arra"/>
    <s v="12110"/>
    <s v="ARP-CrvStLoclFisRecFd-COVID-19"/>
    <x v="10"/>
    <s v="423.12110"/>
    <x v="0"/>
    <n v="100"/>
    <n v="0"/>
    <n v="0"/>
    <n v="0"/>
    <n v="0"/>
    <n v="250000"/>
    <n v="10550.39"/>
    <d v="2023-08-07T12:58:53"/>
    <n v="5164"/>
    <n v="1"/>
    <n v="1"/>
  </r>
  <r>
    <x v="10"/>
    <s v="Natural and Historic Resources Secretariat"/>
    <n v="11"/>
    <s v="Natural and Historic Resources"/>
    <n v="11"/>
    <s v="Natural and Historic Resources Secretariat"/>
    <s v="Executive Branch"/>
    <n v="1"/>
    <n v="423"/>
    <s v="154000"/>
    <s v="Department of Historic Resources"/>
    <x v="129"/>
    <s v="12"/>
    <s v="Federal Trust - Arra"/>
    <s v="12: Federal Trust - Arra"/>
    <s v="12110"/>
    <s v="ARP-CrvStLoclFisRecFd-COVID-19"/>
    <x v="10"/>
    <s v="423.12110"/>
    <x v="1"/>
    <n v="135"/>
    <n v="0"/>
    <n v="0"/>
    <n v="0"/>
    <n v="0"/>
    <n v="250000"/>
    <n v="250000"/>
    <d v="2023-08-07T12:58:53"/>
    <n v="5165"/>
    <n v="1"/>
    <n v="1"/>
  </r>
  <r>
    <x v="10"/>
    <s v="Natural and Historic Resources Secretariat"/>
    <n v="11"/>
    <s v="Natural and Historic Resources"/>
    <n v="11"/>
    <s v="Natural and Historic Resources Secretariat"/>
    <s v="Executive Branch"/>
    <n v="1"/>
    <n v="423"/>
    <s v="154000"/>
    <s v="Department of Historic Resources"/>
    <x v="129"/>
    <s v="12"/>
    <s v="Federal Trust - Arra"/>
    <s v="12: Federal Trust - Arra"/>
    <s v="12110"/>
    <s v="ARP-CrvStLoclFisRecFd-COVID-19"/>
    <x v="10"/>
    <s v="423.12110"/>
    <x v="2"/>
    <n v="200"/>
    <n v="0"/>
    <n v="0"/>
    <n v="0"/>
    <n v="0"/>
    <n v="0"/>
    <n v="239449.61"/>
    <d v="2023-08-07T12:58:53"/>
    <n v="5166"/>
    <n v="1"/>
    <n v="1"/>
  </r>
  <r>
    <x v="10"/>
    <s v="Natural and Historic Resources Secretariat"/>
    <n v="11"/>
    <s v="Natural and Historic Resources"/>
    <n v="11"/>
    <s v="Natural and Historic Resources Secretariat"/>
    <s v="Executive Branch"/>
    <n v="1"/>
    <n v="423"/>
    <s v="154000"/>
    <s v="Department of Historic Resources"/>
    <x v="129"/>
    <s v="12"/>
    <s v="Federal Trust - Arra"/>
    <s v="12: Federal Trust - Arra"/>
    <s v="12110"/>
    <s v="ARP-CrvStLoclFisRecFd-COVID-19"/>
    <x v="10"/>
    <s v="423.12110"/>
    <x v="3"/>
    <n v="220"/>
    <n v="0"/>
    <n v="0"/>
    <n v="0"/>
    <n v="0"/>
    <n v="250000"/>
    <n v="10550.390000000014"/>
    <d v="2023-08-07T12:58:53"/>
    <n v="5167"/>
    <n v="1"/>
    <n v="1"/>
  </r>
  <r>
    <x v="10"/>
    <s v="Natural and Historic Resources Secretariat"/>
    <n v="11"/>
    <s v="Natural and Historic Resources"/>
    <n v="11"/>
    <s v="Natural and Historic Resources Secretariat"/>
    <s v="Executive Branch"/>
    <n v="1"/>
    <n v="402"/>
    <s v="155000"/>
    <s v="Marine Resources Commission"/>
    <x v="130"/>
    <s v="02"/>
    <s v="Special"/>
    <s v="02: Special"/>
    <s v="02231"/>
    <s v="Pub Oyster Rocks Replenishment"/>
    <x v="637"/>
    <s v="402.02231"/>
    <x v="0"/>
    <n v="100"/>
    <n v="1008874.3"/>
    <n v="834416.83000000007"/>
    <n v="844940.62"/>
    <n v="1004085.48"/>
    <n v="1076896.2799999998"/>
    <n v="1176714.3600000001"/>
    <d v="2023-08-07T12:58:53"/>
    <n v="5168"/>
    <n v="1"/>
    <n v="1"/>
  </r>
  <r>
    <x v="10"/>
    <s v="Natural and Historic Resources Secretariat"/>
    <n v="11"/>
    <s v="Natural and Historic Resources"/>
    <n v="11"/>
    <s v="Natural and Historic Resources Secretariat"/>
    <s v="Executive Branch"/>
    <n v="1"/>
    <n v="402"/>
    <s v="155000"/>
    <s v="Marine Resources Commission"/>
    <x v="130"/>
    <s v="02"/>
    <s v="Special"/>
    <s v="02: Special"/>
    <s v="02231"/>
    <s v="Pub Oyster Rocks Replenishment"/>
    <x v="637"/>
    <s v="402.02231"/>
    <x v="1"/>
    <n v="135"/>
    <n v="300000"/>
    <n v="547500"/>
    <n v="300000"/>
    <n v="300000"/>
    <n v="300000"/>
    <n v="300000"/>
    <d v="2023-08-07T12:58:53"/>
    <n v="5169"/>
    <n v="1"/>
    <n v="1"/>
  </r>
  <r>
    <x v="10"/>
    <s v="Natural and Historic Resources Secretariat"/>
    <n v="11"/>
    <s v="Natural and Historic Resources"/>
    <n v="11"/>
    <s v="Natural and Historic Resources Secretariat"/>
    <s v="Executive Branch"/>
    <n v="1"/>
    <n v="402"/>
    <s v="155000"/>
    <s v="Marine Resources Commission"/>
    <x v="130"/>
    <s v="02"/>
    <s v="Special"/>
    <s v="02: Special"/>
    <s v="02231"/>
    <s v="Pub Oyster Rocks Replenishment"/>
    <x v="637"/>
    <s v="402.02231"/>
    <x v="2"/>
    <n v="200"/>
    <n v="147760.69"/>
    <n v="545813.77000000014"/>
    <n v="273938.37999999989"/>
    <n v="208532.51"/>
    <n v="239131.19999999998"/>
    <n v="221259.92000000004"/>
    <d v="2023-08-07T12:58:53"/>
    <n v="5170"/>
    <n v="1"/>
    <n v="1"/>
  </r>
  <r>
    <x v="10"/>
    <s v="Natural and Historic Resources Secretariat"/>
    <n v="11"/>
    <s v="Natural and Historic Resources"/>
    <n v="11"/>
    <s v="Natural and Historic Resources Secretariat"/>
    <s v="Executive Branch"/>
    <n v="1"/>
    <n v="402"/>
    <s v="155000"/>
    <s v="Marine Resources Commission"/>
    <x v="130"/>
    <s v="02"/>
    <s v="Special"/>
    <s v="02: Special"/>
    <s v="02231"/>
    <s v="Pub Oyster Rocks Replenishment"/>
    <x v="637"/>
    <s v="402.02231"/>
    <x v="3"/>
    <n v="220"/>
    <n v="152239.31"/>
    <n v="1686.229999999865"/>
    <n v="26061.620000000112"/>
    <n v="91467.489999999991"/>
    <n v="60868.800000000017"/>
    <n v="78740.079999999958"/>
    <d v="2023-08-07T12:58:53"/>
    <n v="5171"/>
    <n v="1"/>
    <n v="1"/>
  </r>
  <r>
    <x v="10"/>
    <s v="Natural and Historic Resources Secretariat"/>
    <n v="11"/>
    <s v="Natural and Historic Resources"/>
    <n v="11"/>
    <s v="Natural and Historic Resources Secretariat"/>
    <s v="Executive Branch"/>
    <n v="1"/>
    <n v="402"/>
    <s v="155000"/>
    <s v="Marine Resources Commission"/>
    <x v="130"/>
    <s v="02"/>
    <s v="Special"/>
    <s v="02: Special"/>
    <s v="02231"/>
    <s v="Pub Oyster Rocks Replenishment"/>
    <x v="637"/>
    <s v="402.02231"/>
    <x v="4"/>
    <n v="500"/>
    <n v="362718"/>
    <n v="375398"/>
    <n v="286326"/>
    <n v="367785"/>
    <n v="311942"/>
    <n v="321078"/>
    <d v="2023-08-07T12:58:53"/>
    <n v="5172"/>
    <n v="1"/>
    <n v="1"/>
  </r>
  <r>
    <x v="10"/>
    <s v="Natural and Historic Resources Secretariat"/>
    <n v="11"/>
    <s v="Natural and Historic Resources"/>
    <n v="11"/>
    <s v="Natural and Historic Resources Secretariat"/>
    <s v="Executive Branch"/>
    <n v="1"/>
    <n v="402"/>
    <s v="155000"/>
    <s v="Marine Resources Commission"/>
    <x v="130"/>
    <s v="02"/>
    <s v="Special"/>
    <s v="02: Special"/>
    <s v="02290"/>
    <s v="Federal Asset Forfeiture Fund"/>
    <x v="46"/>
    <s v="402.02290"/>
    <x v="0"/>
    <n v="100"/>
    <n v="5.38"/>
    <n v="5.82"/>
    <n v="5.94"/>
    <n v="5.96"/>
    <n v="5.96"/>
    <n v="6.06"/>
    <d v="2023-08-07T12:58:53"/>
    <n v="5173"/>
    <n v="1"/>
    <n v="1"/>
  </r>
  <r>
    <x v="10"/>
    <s v="Natural and Historic Resources Secretariat"/>
    <n v="11"/>
    <s v="Natural and Historic Resources"/>
    <n v="11"/>
    <s v="Natural and Historic Resources Secretariat"/>
    <s v="Executive Branch"/>
    <n v="1"/>
    <n v="402"/>
    <s v="155000"/>
    <s v="Marine Resources Commission"/>
    <x v="130"/>
    <s v="02"/>
    <s v="Special"/>
    <s v="02: Special"/>
    <s v="02290"/>
    <s v="Federal Asset Forfeiture Fund"/>
    <x v="46"/>
    <s v="402.02290"/>
    <x v="4"/>
    <n v="500"/>
    <n v="0.05"/>
    <n v="0.44"/>
    <n v="0.12"/>
    <n v="0.02"/>
    <n v="0"/>
    <n v="0.1"/>
    <d v="2023-08-07T12:58:53"/>
    <n v="5174"/>
    <n v="1"/>
    <n v="1"/>
  </r>
  <r>
    <x v="10"/>
    <s v="Natural and Historic Resources Secretariat"/>
    <n v="11"/>
    <s v="Natural and Historic Resources"/>
    <n v="11"/>
    <s v="Natural and Historic Resources Secretariat"/>
    <s v="Executive Branch"/>
    <n v="1"/>
    <n v="402"/>
    <s v="155000"/>
    <s v="Marine Resources Commission"/>
    <x v="130"/>
    <s v="02"/>
    <s v="Special"/>
    <s v="02: Special"/>
    <s v="02312"/>
    <s v="Marine Patrols Fund"/>
    <x v="638"/>
    <s v="402.02312"/>
    <x v="0"/>
    <n v="100"/>
    <n v="75407.399999999994"/>
    <n v="92066.74"/>
    <n v="114165.55"/>
    <n v="139881.24"/>
    <n v="141052.03"/>
    <n v="108925.49"/>
    <d v="2023-08-07T12:58:53"/>
    <n v="5175"/>
    <n v="1"/>
    <n v="1"/>
  </r>
  <r>
    <x v="10"/>
    <s v="Natural and Historic Resources Secretariat"/>
    <n v="11"/>
    <s v="Natural and Historic Resources"/>
    <n v="11"/>
    <s v="Natural and Historic Resources Secretariat"/>
    <s v="Executive Branch"/>
    <n v="1"/>
    <n v="402"/>
    <s v="155000"/>
    <s v="Marine Resources Commission"/>
    <x v="130"/>
    <s v="02"/>
    <s v="Special"/>
    <s v="02: Special"/>
    <s v="02312"/>
    <s v="Marine Patrols Fund"/>
    <x v="638"/>
    <s v="402.02312"/>
    <x v="1"/>
    <n v="135"/>
    <n v="313768"/>
    <n v="313768"/>
    <n v="313768"/>
    <n v="313768"/>
    <n v="313768"/>
    <n v="358368"/>
    <d v="2023-08-07T12:58:53"/>
    <n v="5176"/>
    <n v="1"/>
    <n v="1"/>
  </r>
  <r>
    <x v="10"/>
    <s v="Natural and Historic Resources Secretariat"/>
    <n v="11"/>
    <s v="Natural and Historic Resources"/>
    <n v="11"/>
    <s v="Natural and Historic Resources Secretariat"/>
    <s v="Executive Branch"/>
    <n v="1"/>
    <n v="402"/>
    <s v="155000"/>
    <s v="Marine Resources Commission"/>
    <x v="130"/>
    <s v="02"/>
    <s v="Special"/>
    <s v="02: Special"/>
    <s v="02312"/>
    <s v="Marine Patrols Fund"/>
    <x v="638"/>
    <s v="402.02312"/>
    <x v="2"/>
    <n v="200"/>
    <n v="301129.77999999997"/>
    <n v="294989.28999999998"/>
    <n v="289509.82"/>
    <n v="287864.99999999994"/>
    <n v="312597.20999999996"/>
    <n v="345894.54"/>
    <d v="2023-08-07T12:58:53"/>
    <n v="5177"/>
    <n v="1"/>
    <n v="1"/>
  </r>
  <r>
    <x v="10"/>
    <s v="Natural and Historic Resources Secretariat"/>
    <n v="11"/>
    <s v="Natural and Historic Resources"/>
    <n v="11"/>
    <s v="Natural and Historic Resources Secretariat"/>
    <s v="Executive Branch"/>
    <n v="1"/>
    <n v="402"/>
    <s v="155000"/>
    <s v="Marine Resources Commission"/>
    <x v="130"/>
    <s v="02"/>
    <s v="Special"/>
    <s v="02: Special"/>
    <s v="02312"/>
    <s v="Marine Patrols Fund"/>
    <x v="638"/>
    <s v="402.02312"/>
    <x v="3"/>
    <n v="220"/>
    <n v="12638.22000000003"/>
    <n v="18778.710000000021"/>
    <n v="24258.179999999993"/>
    <n v="25903.000000000058"/>
    <n v="1170.7900000000373"/>
    <n v="12473.460000000021"/>
    <d v="2023-08-07T12:58:53"/>
    <n v="5178"/>
    <n v="1"/>
    <n v="1"/>
  </r>
  <r>
    <x v="10"/>
    <s v="Natural and Historic Resources Secretariat"/>
    <n v="11"/>
    <s v="Natural and Historic Resources"/>
    <n v="11"/>
    <s v="Natural and Historic Resources Secretariat"/>
    <s v="Executive Branch"/>
    <n v="1"/>
    <n v="402"/>
    <s v="155000"/>
    <s v="Marine Resources Commission"/>
    <x v="130"/>
    <s v="02"/>
    <s v="Special"/>
    <s v="02: Special"/>
    <s v="02322"/>
    <s v="Improve Commercial&amp;Sport Fish"/>
    <x v="639"/>
    <s v="402.02322"/>
    <x v="0"/>
    <n v="100"/>
    <n v="26620.82"/>
    <n v="2111.5699999999997"/>
    <n v="2111.5700000000002"/>
    <n v="2111.5700000000002"/>
    <n v="2111.5700000000002"/>
    <n v="2111.5700000000002"/>
    <d v="2023-08-07T12:58:53"/>
    <n v="5179"/>
    <n v="1"/>
    <n v="1"/>
  </r>
  <r>
    <x v="10"/>
    <s v="Natural and Historic Resources Secretariat"/>
    <n v="11"/>
    <s v="Natural and Historic Resources"/>
    <n v="11"/>
    <s v="Natural and Historic Resources Secretariat"/>
    <s v="Executive Branch"/>
    <n v="1"/>
    <n v="402"/>
    <s v="155000"/>
    <s v="Marine Resources Commission"/>
    <x v="130"/>
    <s v="02"/>
    <s v="Special"/>
    <s v="02: Special"/>
    <s v="02322"/>
    <s v="Improve Commercial&amp;Sport Fish"/>
    <x v="639"/>
    <s v="402.02322"/>
    <x v="1"/>
    <n v="135"/>
    <n v="0"/>
    <n v="25000"/>
    <n v="0"/>
    <n v="0"/>
    <n v="0"/>
    <n v="0"/>
    <d v="2023-08-07T12:58:53"/>
    <n v="5180"/>
    <n v="1"/>
    <n v="1"/>
  </r>
  <r>
    <x v="10"/>
    <s v="Natural and Historic Resources Secretariat"/>
    <n v="11"/>
    <s v="Natural and Historic Resources"/>
    <n v="11"/>
    <s v="Natural and Historic Resources Secretariat"/>
    <s v="Executive Branch"/>
    <n v="1"/>
    <n v="402"/>
    <s v="155000"/>
    <s v="Marine Resources Commission"/>
    <x v="130"/>
    <s v="02"/>
    <s v="Special"/>
    <s v="02: Special"/>
    <s v="02322"/>
    <s v="Improve Commercial&amp;Sport Fish"/>
    <x v="639"/>
    <s v="402.02322"/>
    <x v="2"/>
    <n v="200"/>
    <n v="0"/>
    <n v="24509.25"/>
    <n v="0"/>
    <n v="0"/>
    <n v="0"/>
    <n v="0"/>
    <d v="2023-08-07T12:58:53"/>
    <n v="5181"/>
    <n v="1"/>
    <n v="1"/>
  </r>
  <r>
    <x v="10"/>
    <s v="Natural and Historic Resources Secretariat"/>
    <n v="11"/>
    <s v="Natural and Historic Resources"/>
    <n v="11"/>
    <s v="Natural and Historic Resources Secretariat"/>
    <s v="Executive Branch"/>
    <n v="1"/>
    <n v="402"/>
    <s v="155000"/>
    <s v="Marine Resources Commission"/>
    <x v="130"/>
    <s v="02"/>
    <s v="Special"/>
    <s v="02: Special"/>
    <s v="02322"/>
    <s v="Improve Commercial&amp;Sport Fish"/>
    <x v="639"/>
    <s v="402.02322"/>
    <x v="3"/>
    <n v="220"/>
    <n v="0"/>
    <n v="490.75"/>
    <n v="0"/>
    <n v="0"/>
    <n v="0"/>
    <n v="0"/>
    <d v="2023-08-07T12:58:53"/>
    <n v="5182"/>
    <n v="1"/>
    <n v="1"/>
  </r>
  <r>
    <x v="10"/>
    <s v="Natural and Historic Resources Secretariat"/>
    <n v="11"/>
    <s v="Natural and Historic Resources"/>
    <n v="11"/>
    <s v="Natural and Historic Resources Secretariat"/>
    <s v="Executive Branch"/>
    <n v="1"/>
    <n v="402"/>
    <s v="155000"/>
    <s v="Marine Resources Commission"/>
    <x v="130"/>
    <s v="02"/>
    <s v="Special"/>
    <s v="02: Special"/>
    <s v="02402"/>
    <s v="MRC Special Revenue Fund"/>
    <x v="640"/>
    <s v="402.02402"/>
    <x v="0"/>
    <n v="100"/>
    <n v="425.15"/>
    <n v="425.15"/>
    <n v="425.15"/>
    <n v="425.15"/>
    <n v="425.15"/>
    <n v="425.15"/>
    <d v="2023-08-07T12:58:53"/>
    <n v="5183"/>
    <n v="1"/>
    <n v="1"/>
  </r>
  <r>
    <x v="10"/>
    <s v="Natural and Historic Resources Secretariat"/>
    <n v="11"/>
    <s v="Natural and Historic Resources"/>
    <n v="11"/>
    <s v="Natural and Historic Resources Secretariat"/>
    <s v="Executive Branch"/>
    <n v="1"/>
    <n v="402"/>
    <s v="155000"/>
    <s v="Marine Resources Commission"/>
    <x v="130"/>
    <s v="02"/>
    <s v="Special"/>
    <s v="02: Special"/>
    <s v="02402"/>
    <s v="MRC Special Revenue Fund"/>
    <x v="640"/>
    <s v="402.02402"/>
    <x v="1"/>
    <n v="135"/>
    <n v="136686"/>
    <n v="100000"/>
    <n v="100000"/>
    <n v="286000"/>
    <n v="100000"/>
    <n v="125000"/>
    <d v="2023-08-07T12:58:53"/>
    <n v="5184"/>
    <n v="1"/>
    <n v="1"/>
  </r>
  <r>
    <x v="10"/>
    <s v="Natural and Historic Resources Secretariat"/>
    <n v="11"/>
    <s v="Natural and Historic Resources"/>
    <n v="11"/>
    <s v="Natural and Historic Resources Secretariat"/>
    <s v="Executive Branch"/>
    <n v="1"/>
    <n v="402"/>
    <s v="155000"/>
    <s v="Marine Resources Commission"/>
    <x v="130"/>
    <s v="02"/>
    <s v="Special"/>
    <s v="02: Special"/>
    <s v="02402"/>
    <s v="MRC Special Revenue Fund"/>
    <x v="640"/>
    <s v="402.02402"/>
    <x v="2"/>
    <n v="200"/>
    <n v="35629.919999999998"/>
    <n v="100000"/>
    <n v="97500"/>
    <n v="248581.25"/>
    <n v="37418.75"/>
    <n v="125000"/>
    <d v="2023-08-07T12:58:53"/>
    <n v="5185"/>
    <n v="1"/>
    <n v="1"/>
  </r>
  <r>
    <x v="10"/>
    <s v="Natural and Historic Resources Secretariat"/>
    <n v="11"/>
    <s v="Natural and Historic Resources"/>
    <n v="11"/>
    <s v="Natural and Historic Resources Secretariat"/>
    <s v="Executive Branch"/>
    <n v="1"/>
    <n v="402"/>
    <s v="155000"/>
    <s v="Marine Resources Commission"/>
    <x v="130"/>
    <s v="02"/>
    <s v="Special"/>
    <s v="02: Special"/>
    <s v="02402"/>
    <s v="MRC Special Revenue Fund"/>
    <x v="640"/>
    <s v="402.02402"/>
    <x v="3"/>
    <n v="220"/>
    <n v="101056.08"/>
    <n v="0"/>
    <n v="2500"/>
    <n v="37418.75"/>
    <n v="62581.25"/>
    <n v="0"/>
    <d v="2023-08-07T12:58:53"/>
    <n v="5186"/>
    <n v="1"/>
    <n v="1"/>
  </r>
  <r>
    <x v="10"/>
    <s v="Natural and Historic Resources Secretariat"/>
    <n v="11"/>
    <s v="Natural and Historic Resources"/>
    <n v="11"/>
    <s v="Natural and Historic Resources Secretariat"/>
    <s v="Executive Branch"/>
    <n v="1"/>
    <n v="402"/>
    <s v="155000"/>
    <s v="Marine Resources Commission"/>
    <x v="130"/>
    <s v="02"/>
    <s v="Special"/>
    <s v="02: Special"/>
    <s v="02402"/>
    <s v="MRC Special Revenue Fund"/>
    <x v="640"/>
    <s v="402.02402"/>
    <x v="4"/>
    <n v="500"/>
    <n v="26767.72"/>
    <n v="100000"/>
    <n v="97500"/>
    <n v="248581.25"/>
    <n v="37418.75"/>
    <n v="125000"/>
    <d v="2023-08-07T12:58:53"/>
    <n v="5187"/>
    <n v="1"/>
    <n v="1"/>
  </r>
  <r>
    <x v="10"/>
    <s v="Natural and Historic Resources Secretariat"/>
    <n v="11"/>
    <s v="Natural and Historic Resources"/>
    <n v="11"/>
    <s v="Natural and Historic Resources Secretariat"/>
    <s v="Executive Branch"/>
    <n v="1"/>
    <n v="402"/>
    <s v="155000"/>
    <s v="Marine Resources Commission"/>
    <x v="130"/>
    <s v="02"/>
    <s v="Special"/>
    <s v="02: Special"/>
    <s v="02455"/>
    <s v="Marine Fishing Improvement Fd"/>
    <x v="641"/>
    <s v="402.02455"/>
    <x v="0"/>
    <n v="100"/>
    <n v="1121471.68"/>
    <n v="1366268.55"/>
    <n v="1526329.04"/>
    <n v="1727034.02"/>
    <n v="1709332.59"/>
    <n v="1979282.14"/>
    <d v="2023-08-07T12:58:53"/>
    <n v="5188"/>
    <n v="1"/>
    <n v="1"/>
  </r>
  <r>
    <x v="10"/>
    <s v="Natural and Historic Resources Secretariat"/>
    <n v="11"/>
    <s v="Natural and Historic Resources"/>
    <n v="11"/>
    <s v="Natural and Historic Resources Secretariat"/>
    <s v="Executive Branch"/>
    <n v="1"/>
    <n v="402"/>
    <s v="155000"/>
    <s v="Marine Resources Commission"/>
    <x v="130"/>
    <s v="02"/>
    <s v="Special"/>
    <s v="02: Special"/>
    <s v="02455"/>
    <s v="Marine Fishing Improvement Fd"/>
    <x v="641"/>
    <s v="402.02455"/>
    <x v="1"/>
    <n v="135"/>
    <n v="943346"/>
    <n v="940346"/>
    <n v="940346"/>
    <n v="1297759"/>
    <n v="1094686"/>
    <n v="943346"/>
    <d v="2023-08-07T12:58:53"/>
    <n v="5189"/>
    <n v="1"/>
    <n v="1"/>
  </r>
  <r>
    <x v="10"/>
    <s v="Natural and Historic Resources Secretariat"/>
    <n v="11"/>
    <s v="Natural and Historic Resources"/>
    <n v="11"/>
    <s v="Natural and Historic Resources Secretariat"/>
    <s v="Executive Branch"/>
    <n v="1"/>
    <n v="402"/>
    <s v="155000"/>
    <s v="Marine Resources Commission"/>
    <x v="130"/>
    <s v="02"/>
    <s v="Special"/>
    <s v="02: Special"/>
    <s v="02455"/>
    <s v="Marine Fishing Improvement Fd"/>
    <x v="641"/>
    <s v="402.02455"/>
    <x v="2"/>
    <n v="200"/>
    <n v="515776.43"/>
    <n v="448240.32"/>
    <n v="463563.77000000014"/>
    <n v="477668.90999999992"/>
    <n v="819140.81"/>
    <n v="518146.19"/>
    <d v="2023-08-07T12:58:53"/>
    <n v="5190"/>
    <n v="1"/>
    <n v="1"/>
  </r>
  <r>
    <x v="10"/>
    <s v="Natural and Historic Resources Secretariat"/>
    <n v="11"/>
    <s v="Natural and Historic Resources"/>
    <n v="11"/>
    <s v="Natural and Historic Resources Secretariat"/>
    <s v="Executive Branch"/>
    <n v="1"/>
    <n v="402"/>
    <s v="155000"/>
    <s v="Marine Resources Commission"/>
    <x v="130"/>
    <s v="02"/>
    <s v="Special"/>
    <s v="02: Special"/>
    <s v="02455"/>
    <s v="Marine Fishing Improvement Fd"/>
    <x v="641"/>
    <s v="402.02455"/>
    <x v="3"/>
    <n v="220"/>
    <n v="427569.57"/>
    <n v="492105.68"/>
    <n v="476782.22999999986"/>
    <n v="820090.09000000008"/>
    <n v="275545.18999999994"/>
    <n v="425199.81"/>
    <d v="2023-08-07T12:58:53"/>
    <n v="5191"/>
    <n v="1"/>
    <n v="1"/>
  </r>
  <r>
    <x v="10"/>
    <s v="Natural and Historic Resources Secretariat"/>
    <n v="11"/>
    <s v="Natural and Historic Resources"/>
    <n v="11"/>
    <s v="Natural and Historic Resources Secretariat"/>
    <s v="Executive Branch"/>
    <n v="1"/>
    <n v="402"/>
    <s v="155000"/>
    <s v="Marine Resources Commission"/>
    <x v="130"/>
    <s v="02"/>
    <s v="Special"/>
    <s v="02: Special"/>
    <s v="02455"/>
    <s v="Marine Fishing Improvement Fd"/>
    <x v="641"/>
    <s v="402.02455"/>
    <x v="4"/>
    <n v="500"/>
    <n v="686383.5"/>
    <n v="696708"/>
    <n v="627585.5"/>
    <n v="678685"/>
    <n v="801535.73"/>
    <n v="788095.74"/>
    <d v="2023-08-07T12:58:53"/>
    <n v="5192"/>
    <n v="1"/>
    <n v="1"/>
  </r>
  <r>
    <x v="10"/>
    <s v="Natural and Historic Resources Secretariat"/>
    <n v="11"/>
    <s v="Natural and Historic Resources"/>
    <n v="11"/>
    <s v="Natural and Historic Resources Secretariat"/>
    <s v="Executive Branch"/>
    <n v="1"/>
    <n v="402"/>
    <s v="155000"/>
    <s v="Marine Resources Commission"/>
    <x v="130"/>
    <s v="02"/>
    <s v="Special"/>
    <s v="02: Special"/>
    <s v="02490"/>
    <s v="VA Saltwater Recreational Fish"/>
    <x v="617"/>
    <s v="402.02490"/>
    <x v="0"/>
    <n v="100"/>
    <n v="4519256.41"/>
    <n v="4310442.1500000004"/>
    <n v="4201244.46"/>
    <n v="5179377.5199999996"/>
    <n v="5676653.2699999996"/>
    <n v="6378859.21"/>
    <d v="2023-08-07T12:58:53"/>
    <n v="5193"/>
    <n v="1"/>
    <n v="1"/>
  </r>
  <r>
    <x v="10"/>
    <s v="Natural and Historic Resources Secretariat"/>
    <n v="11"/>
    <s v="Natural and Historic Resources"/>
    <n v="11"/>
    <s v="Natural and Historic Resources Secretariat"/>
    <s v="Executive Branch"/>
    <n v="1"/>
    <n v="402"/>
    <s v="155000"/>
    <s v="Marine Resources Commission"/>
    <x v="130"/>
    <s v="02"/>
    <s v="Special"/>
    <s v="02: Special"/>
    <s v="02490"/>
    <s v="VA Saltwater Recreational Fish"/>
    <x v="617"/>
    <s v="402.02490"/>
    <x v="1"/>
    <n v="135"/>
    <n v="5562172"/>
    <n v="5755020"/>
    <n v="5780020"/>
    <n v="5993531"/>
    <n v="5993531"/>
    <n v="6029936"/>
    <d v="2023-08-07T12:58:53"/>
    <n v="5194"/>
    <n v="1"/>
    <n v="1"/>
  </r>
  <r>
    <x v="10"/>
    <s v="Natural and Historic Resources Secretariat"/>
    <n v="11"/>
    <s v="Natural and Historic Resources"/>
    <n v="11"/>
    <s v="Natural and Historic Resources Secretariat"/>
    <s v="Executive Branch"/>
    <n v="1"/>
    <n v="402"/>
    <s v="155000"/>
    <s v="Marine Resources Commission"/>
    <x v="130"/>
    <s v="02"/>
    <s v="Special"/>
    <s v="02: Special"/>
    <s v="02490"/>
    <s v="VA Saltwater Recreational Fish"/>
    <x v="617"/>
    <s v="402.02490"/>
    <x v="2"/>
    <n v="200"/>
    <n v="2519432.2800000007"/>
    <n v="2934243.86"/>
    <n v="2888181.13"/>
    <n v="2288779.1799999997"/>
    <n v="2388327.41"/>
    <n v="2347041.7799999998"/>
    <d v="2023-08-07T12:58:53"/>
    <n v="5195"/>
    <n v="1"/>
    <n v="1"/>
  </r>
  <r>
    <x v="10"/>
    <s v="Natural and Historic Resources Secretariat"/>
    <n v="11"/>
    <s v="Natural and Historic Resources"/>
    <n v="11"/>
    <s v="Natural and Historic Resources Secretariat"/>
    <s v="Executive Branch"/>
    <n v="1"/>
    <n v="402"/>
    <s v="155000"/>
    <s v="Marine Resources Commission"/>
    <x v="130"/>
    <s v="02"/>
    <s v="Special"/>
    <s v="02: Special"/>
    <s v="02490"/>
    <s v="VA Saltwater Recreational Fish"/>
    <x v="617"/>
    <s v="402.02490"/>
    <x v="3"/>
    <n v="220"/>
    <n v="3042739.7199999993"/>
    <n v="2820776.14"/>
    <n v="2891838.87"/>
    <n v="3704751.8200000003"/>
    <n v="3605203.59"/>
    <n v="3682894.22"/>
    <d v="2023-08-07T12:58:53"/>
    <n v="5196"/>
    <n v="1"/>
    <n v="1"/>
  </r>
  <r>
    <x v="10"/>
    <s v="Natural and Historic Resources Secretariat"/>
    <n v="11"/>
    <s v="Natural and Historic Resources"/>
    <n v="11"/>
    <s v="Natural and Historic Resources Secretariat"/>
    <s v="Executive Branch"/>
    <n v="1"/>
    <n v="402"/>
    <s v="155000"/>
    <s v="Marine Resources Commission"/>
    <x v="130"/>
    <s v="02"/>
    <s v="Special"/>
    <s v="02: Special"/>
    <s v="02490"/>
    <s v="VA Saltwater Recreational Fish"/>
    <x v="617"/>
    <s v="402.02490"/>
    <x v="4"/>
    <n v="500"/>
    <n v="2602806.5100000002"/>
    <n v="2745977.18"/>
    <n v="2801312.42"/>
    <n v="3268479.31"/>
    <n v="2885603.1599999997"/>
    <n v="3042191.97"/>
    <d v="2023-08-07T12:58:53"/>
    <n v="5197"/>
    <n v="1"/>
    <n v="1"/>
  </r>
  <r>
    <x v="10"/>
    <s v="Natural and Historic Resources Secretariat"/>
    <n v="11"/>
    <s v="Natural and Historic Resources"/>
    <n v="11"/>
    <s v="Natural and Historic Resources Secretariat"/>
    <s v="Executive Branch"/>
    <n v="1"/>
    <n v="402"/>
    <s v="155000"/>
    <s v="Marine Resources Commission"/>
    <x v="130"/>
    <s v="02"/>
    <s v="Special"/>
    <s v="02: Special"/>
    <s v="02710"/>
    <s v="Central Garage Pool Vehicles"/>
    <x v="29"/>
    <s v="402.02710"/>
    <x v="0"/>
    <n v="100"/>
    <n v="69.88"/>
    <n v="69.88"/>
    <n v="0"/>
    <n v="0"/>
    <n v="0"/>
    <n v="0"/>
    <d v="2023-08-07T12:58:53"/>
    <n v="5198"/>
    <n v="1"/>
    <n v="1"/>
  </r>
  <r>
    <x v="10"/>
    <s v="Natural and Historic Resources Secretariat"/>
    <n v="11"/>
    <s v="Natural and Historic Resources"/>
    <n v="11"/>
    <s v="Natural and Historic Resources Secretariat"/>
    <s v="Executive Branch"/>
    <n v="1"/>
    <n v="402"/>
    <s v="155000"/>
    <s v="Marine Resources Commission"/>
    <x v="130"/>
    <s v="02"/>
    <s v="Special"/>
    <s v="02: Special"/>
    <s v="02710"/>
    <s v="Central Garage Pool Vehicles"/>
    <x v="29"/>
    <s v="402.02710"/>
    <x v="4"/>
    <n v="500"/>
    <n v="47.71"/>
    <n v="0"/>
    <n v="69.88"/>
    <n v="0"/>
    <n v="0"/>
    <n v="0"/>
    <d v="2023-08-07T12:58:53"/>
    <n v="5199"/>
    <n v="1"/>
    <n v="1"/>
  </r>
  <r>
    <x v="10"/>
    <s v="Natural and Historic Resources Secretariat"/>
    <n v="11"/>
    <s v="Natural and Historic Resources"/>
    <n v="11"/>
    <s v="Natural and Historic Resources Secretariat"/>
    <s v="Executive Branch"/>
    <n v="1"/>
    <n v="402"/>
    <s v="155000"/>
    <s v="Marine Resources Commission"/>
    <x v="130"/>
    <s v="02"/>
    <s v="Special"/>
    <s v="02: Special"/>
    <s v="02800"/>
    <s v="Appropriated IDC Recoveries"/>
    <x v="23"/>
    <s v="402.02800"/>
    <x v="0"/>
    <n v="100"/>
    <n v="402257.06"/>
    <n v="512145.91"/>
    <n v="697161.76"/>
    <n v="975556.75"/>
    <n v="1114778.95"/>
    <n v="1506505.23"/>
    <d v="2023-08-07T12:58:53"/>
    <n v="5200"/>
    <n v="1"/>
    <n v="1"/>
  </r>
  <r>
    <x v="10"/>
    <s v="Natural and Historic Resources Secretariat"/>
    <n v="11"/>
    <s v="Natural and Historic Resources"/>
    <n v="11"/>
    <s v="Natural and Historic Resources Secretariat"/>
    <s v="Executive Branch"/>
    <n v="1"/>
    <n v="402"/>
    <s v="155000"/>
    <s v="Marine Resources Commission"/>
    <x v="130"/>
    <s v="02"/>
    <s v="Special"/>
    <s v="02: Special"/>
    <s v="02800"/>
    <s v="Appropriated IDC Recoveries"/>
    <x v="23"/>
    <s v="402.02800"/>
    <x v="1"/>
    <n v="135"/>
    <n v="204286"/>
    <n v="204286"/>
    <n v="204286"/>
    <n v="204286"/>
    <n v="238826"/>
    <n v="204286"/>
    <d v="2023-08-07T12:58:53"/>
    <n v="5201"/>
    <n v="1"/>
    <n v="1"/>
  </r>
  <r>
    <x v="10"/>
    <s v="Natural and Historic Resources Secretariat"/>
    <n v="11"/>
    <s v="Natural and Historic Resources"/>
    <n v="11"/>
    <s v="Natural and Historic Resources Secretariat"/>
    <s v="Executive Branch"/>
    <n v="1"/>
    <n v="402"/>
    <s v="155000"/>
    <s v="Marine Resources Commission"/>
    <x v="130"/>
    <s v="02"/>
    <s v="Special"/>
    <s v="02: Special"/>
    <s v="02800"/>
    <s v="Appropriated IDC Recoveries"/>
    <x v="23"/>
    <s v="402.02800"/>
    <x v="2"/>
    <n v="200"/>
    <n v="34046.5"/>
    <n v="25966.63"/>
    <n v="55092.540000000008"/>
    <n v="13625.95"/>
    <n v="44329.54"/>
    <n v="11535.01"/>
    <d v="2023-08-07T12:58:53"/>
    <n v="5202"/>
    <n v="1"/>
    <n v="1"/>
  </r>
  <r>
    <x v="10"/>
    <s v="Natural and Historic Resources Secretariat"/>
    <n v="11"/>
    <s v="Natural and Historic Resources"/>
    <n v="11"/>
    <s v="Natural and Historic Resources Secretariat"/>
    <s v="Executive Branch"/>
    <n v="1"/>
    <n v="402"/>
    <s v="155000"/>
    <s v="Marine Resources Commission"/>
    <x v="130"/>
    <s v="02"/>
    <s v="Special"/>
    <s v="02: Special"/>
    <s v="02800"/>
    <s v="Appropriated IDC Recoveries"/>
    <x v="23"/>
    <s v="402.02800"/>
    <x v="3"/>
    <n v="220"/>
    <n v="170239.5"/>
    <n v="178319.37"/>
    <n v="149193.46"/>
    <n v="190660.05"/>
    <n v="194496.46"/>
    <n v="192750.99"/>
    <d v="2023-08-07T12:58:53"/>
    <n v="5203"/>
    <n v="1"/>
    <n v="1"/>
  </r>
  <r>
    <x v="10"/>
    <s v="Natural and Historic Resources Secretariat"/>
    <n v="11"/>
    <s v="Natural and Historic Resources"/>
    <n v="11"/>
    <s v="Natural and Historic Resources Secretariat"/>
    <s v="Executive Branch"/>
    <n v="1"/>
    <n v="402"/>
    <s v="155000"/>
    <s v="Marine Resources Commission"/>
    <x v="130"/>
    <s v="02"/>
    <s v="Special"/>
    <s v="02: Special"/>
    <s v="02800"/>
    <s v="Appropriated IDC Recoveries"/>
    <x v="23"/>
    <s v="402.02800"/>
    <x v="4"/>
    <n v="500"/>
    <n v="113967.3"/>
    <n v="135855.47999999998"/>
    <n v="240108.38999999998"/>
    <n v="292020.94"/>
    <n v="183551.74000000002"/>
    <n v="403261.29000000004"/>
    <d v="2023-08-07T12:58:53"/>
    <n v="5204"/>
    <n v="1"/>
    <n v="1"/>
  </r>
  <r>
    <x v="10"/>
    <s v="Natural and Historic Resources Secretariat"/>
    <n v="11"/>
    <s v="Natural and Historic Resources"/>
    <n v="11"/>
    <s v="Natural and Historic Resources Secretariat"/>
    <s v="Executive Branch"/>
    <n v="1"/>
    <n v="402"/>
    <s v="155000"/>
    <s v="Marine Resources Commission"/>
    <x v="130"/>
    <s v="02"/>
    <s v="Special"/>
    <s v="02: Special"/>
    <s v="02840"/>
    <s v="Recycl Mtrl Sales-Gen/NonHE"/>
    <x v="642"/>
    <s v="402.02840"/>
    <x v="0"/>
    <n v="100"/>
    <n v="187.42"/>
    <n v="200.77"/>
    <n v="208.57"/>
    <n v="257.39"/>
    <n v="284.43"/>
    <n v="284.43"/>
    <d v="2023-08-07T12:58:53"/>
    <n v="5205"/>
    <n v="1"/>
    <n v="1"/>
  </r>
  <r>
    <x v="10"/>
    <s v="Natural and Historic Resources Secretariat"/>
    <n v="11"/>
    <s v="Natural and Historic Resources"/>
    <n v="11"/>
    <s v="Natural and Historic Resources Secretariat"/>
    <s v="Executive Branch"/>
    <n v="1"/>
    <n v="402"/>
    <s v="155000"/>
    <s v="Marine Resources Commission"/>
    <x v="130"/>
    <s v="02"/>
    <s v="Special"/>
    <s v="02: Special"/>
    <s v="02840"/>
    <s v="Recycl Mtrl Sales-Gen/NonHE"/>
    <x v="642"/>
    <s v="402.02840"/>
    <x v="4"/>
    <n v="500"/>
    <n v="30.52"/>
    <n v="13.35"/>
    <n v="7.8"/>
    <n v="48.82"/>
    <n v="27.04"/>
    <n v="0"/>
    <d v="2023-08-07T12:58:53"/>
    <n v="5206"/>
    <n v="1"/>
    <n v="1"/>
  </r>
  <r>
    <x v="10"/>
    <s v="Natural and Historic Resources Secretariat"/>
    <n v="11"/>
    <s v="Natural and Historic Resources"/>
    <n v="11"/>
    <s v="Natural and Historic Resources Secretariat"/>
    <s v="Executive Branch"/>
    <n v="1"/>
    <n v="402"/>
    <s v="155000"/>
    <s v="Marine Resources Commission"/>
    <x v="130"/>
    <s v="02"/>
    <s v="Special"/>
    <s v="02: Special"/>
    <s v="02880"/>
    <s v="Surp Supply/Equip-NonGF-NonHE"/>
    <x v="122"/>
    <s v="402.02880"/>
    <x v="0"/>
    <n v="100"/>
    <n v="93748.93"/>
    <n v="190016.76"/>
    <n v="249396.09"/>
    <n v="264230.34000000003"/>
    <n v="786722.73"/>
    <n v="996575.62"/>
    <d v="2023-08-07T12:58:53"/>
    <n v="5207"/>
    <n v="1"/>
    <n v="1"/>
  </r>
  <r>
    <x v="10"/>
    <s v="Natural and Historic Resources Secretariat"/>
    <n v="11"/>
    <s v="Natural and Historic Resources"/>
    <n v="11"/>
    <s v="Natural and Historic Resources Secretariat"/>
    <s v="Executive Branch"/>
    <n v="1"/>
    <n v="402"/>
    <s v="155000"/>
    <s v="Marine Resources Commission"/>
    <x v="130"/>
    <s v="02"/>
    <s v="Special"/>
    <s v="02: Special"/>
    <s v="02880"/>
    <s v="Surp Supply/Equip-NonGF-NonHE"/>
    <x v="122"/>
    <s v="402.02880"/>
    <x v="1"/>
    <n v="135"/>
    <n v="0"/>
    <n v="0"/>
    <n v="100000"/>
    <n v="0"/>
    <n v="0"/>
    <n v="399679"/>
    <d v="2023-08-07T12:58:53"/>
    <n v="5208"/>
    <n v="1"/>
    <n v="1"/>
  </r>
  <r>
    <x v="10"/>
    <s v="Natural and Historic Resources Secretariat"/>
    <n v="11"/>
    <s v="Natural and Historic Resources"/>
    <n v="11"/>
    <s v="Natural and Historic Resources Secretariat"/>
    <s v="Executive Branch"/>
    <n v="1"/>
    <n v="402"/>
    <s v="155000"/>
    <s v="Marine Resources Commission"/>
    <x v="130"/>
    <s v="02"/>
    <s v="Special"/>
    <s v="02: Special"/>
    <s v="02880"/>
    <s v="Surp Supply/Equip-NonGF-NonHE"/>
    <x v="122"/>
    <s v="402.02880"/>
    <x v="2"/>
    <n v="200"/>
    <n v="0"/>
    <n v="0"/>
    <n v="0"/>
    <n v="0"/>
    <n v="0"/>
    <n v="281675.64999999997"/>
    <d v="2023-08-07T12:58:53"/>
    <n v="5209"/>
    <n v="1"/>
    <n v="1"/>
  </r>
  <r>
    <x v="10"/>
    <s v="Natural and Historic Resources Secretariat"/>
    <n v="11"/>
    <s v="Natural and Historic Resources"/>
    <n v="11"/>
    <s v="Natural and Historic Resources Secretariat"/>
    <s v="Executive Branch"/>
    <n v="1"/>
    <n v="402"/>
    <s v="155000"/>
    <s v="Marine Resources Commission"/>
    <x v="130"/>
    <s v="02"/>
    <s v="Special"/>
    <s v="02: Special"/>
    <s v="02880"/>
    <s v="Surp Supply/Equip-NonGF-NonHE"/>
    <x v="122"/>
    <s v="402.02880"/>
    <x v="3"/>
    <n v="220"/>
    <n v="0"/>
    <n v="0"/>
    <n v="100000"/>
    <n v="0"/>
    <n v="0"/>
    <n v="118003.35000000003"/>
    <d v="2023-08-07T12:58:53"/>
    <n v="5210"/>
    <n v="1"/>
    <n v="1"/>
  </r>
  <r>
    <x v="10"/>
    <s v="Natural and Historic Resources Secretariat"/>
    <n v="11"/>
    <s v="Natural and Historic Resources"/>
    <n v="11"/>
    <s v="Natural and Historic Resources Secretariat"/>
    <s v="Executive Branch"/>
    <n v="1"/>
    <n v="402"/>
    <s v="155000"/>
    <s v="Marine Resources Commission"/>
    <x v="130"/>
    <s v="02"/>
    <s v="Special"/>
    <s v="02: Special"/>
    <s v="02880"/>
    <s v="Surp Supply/Equip-NonGF-NonHE"/>
    <x v="122"/>
    <s v="402.02880"/>
    <x v="4"/>
    <n v="500"/>
    <n v="57806.3"/>
    <n v="96267.83"/>
    <n v="59379.33"/>
    <n v="14834.25"/>
    <n v="522492.39"/>
    <n v="491528.54"/>
    <d v="2023-08-07T12:58:53"/>
    <n v="5211"/>
    <n v="1"/>
    <n v="1"/>
  </r>
  <r>
    <x v="10"/>
    <s v="Natural and Historic Resources Secretariat"/>
    <n v="11"/>
    <s v="Natural and Historic Resources"/>
    <n v="11"/>
    <s v="Natural and Historic Resources Secretariat"/>
    <s v="Executive Branch"/>
    <n v="1"/>
    <n v="402"/>
    <s v="155000"/>
    <s v="Marine Resources Commission"/>
    <x v="130"/>
    <s v="02"/>
    <s v="Special"/>
    <s v="02: Special"/>
    <s v="02900"/>
    <s v="Insurance Recovery"/>
    <x v="48"/>
    <s v="402.02900"/>
    <x v="0"/>
    <n v="100"/>
    <n v="8053.05"/>
    <n v="33673.620000000003"/>
    <n v="44085.46"/>
    <n v="58653.97"/>
    <n v="73480.69"/>
    <n v="77849.149999999994"/>
    <d v="2023-08-07T12:58:53"/>
    <n v="5212"/>
    <n v="1"/>
    <n v="1"/>
  </r>
  <r>
    <x v="10"/>
    <s v="Natural and Historic Resources Secretariat"/>
    <n v="11"/>
    <s v="Natural and Historic Resources"/>
    <n v="11"/>
    <s v="Natural and Historic Resources Secretariat"/>
    <s v="Executive Branch"/>
    <n v="1"/>
    <n v="402"/>
    <s v="155000"/>
    <s v="Marine Resources Commission"/>
    <x v="130"/>
    <s v="02"/>
    <s v="Special"/>
    <s v="02: Special"/>
    <s v="02900"/>
    <s v="Insurance Recovery"/>
    <x v="48"/>
    <s v="402.02900"/>
    <x v="1"/>
    <n v="135"/>
    <n v="11819"/>
    <n v="0"/>
    <n v="15000"/>
    <n v="0"/>
    <n v="0"/>
    <n v="0"/>
    <d v="2023-08-07T12:58:53"/>
    <n v="5213"/>
    <n v="1"/>
    <n v="1"/>
  </r>
  <r>
    <x v="10"/>
    <s v="Natural and Historic Resources Secretariat"/>
    <n v="11"/>
    <s v="Natural and Historic Resources"/>
    <n v="11"/>
    <s v="Natural and Historic Resources Secretariat"/>
    <s v="Executive Branch"/>
    <n v="1"/>
    <n v="402"/>
    <s v="155000"/>
    <s v="Marine Resources Commission"/>
    <x v="130"/>
    <s v="02"/>
    <s v="Special"/>
    <s v="02: Special"/>
    <s v="02900"/>
    <s v="Insurance Recovery"/>
    <x v="48"/>
    <s v="402.02900"/>
    <x v="2"/>
    <n v="200"/>
    <n v="5731"/>
    <n v="0"/>
    <n v="0"/>
    <n v="0"/>
    <n v="0"/>
    <n v="0"/>
    <d v="2023-08-07T12:58:53"/>
    <n v="5214"/>
    <n v="1"/>
    <n v="1"/>
  </r>
  <r>
    <x v="10"/>
    <s v="Natural and Historic Resources Secretariat"/>
    <n v="11"/>
    <s v="Natural and Historic Resources"/>
    <n v="11"/>
    <s v="Natural and Historic Resources Secretariat"/>
    <s v="Executive Branch"/>
    <n v="1"/>
    <n v="402"/>
    <s v="155000"/>
    <s v="Marine Resources Commission"/>
    <x v="130"/>
    <s v="02"/>
    <s v="Special"/>
    <s v="02: Special"/>
    <s v="02900"/>
    <s v="Insurance Recovery"/>
    <x v="48"/>
    <s v="402.02900"/>
    <x v="3"/>
    <n v="220"/>
    <n v="6088"/>
    <n v="0"/>
    <n v="15000"/>
    <n v="0"/>
    <n v="0"/>
    <n v="0"/>
    <d v="2023-08-07T12:58:53"/>
    <n v="5215"/>
    <n v="1"/>
    <n v="1"/>
  </r>
  <r>
    <x v="10"/>
    <s v="Natural and Historic Resources Secretariat"/>
    <n v="11"/>
    <s v="Natural and Historic Resources"/>
    <n v="11"/>
    <s v="Natural and Historic Resources Secretariat"/>
    <s v="Executive Branch"/>
    <n v="1"/>
    <n v="402"/>
    <s v="155000"/>
    <s v="Marine Resources Commission"/>
    <x v="130"/>
    <s v="02"/>
    <s v="Special"/>
    <s v="02: Special"/>
    <s v="02900"/>
    <s v="Insurance Recovery"/>
    <x v="48"/>
    <s v="402.02900"/>
    <x v="4"/>
    <n v="500"/>
    <n v="8052.44"/>
    <n v="25620.57"/>
    <n v="10411.84"/>
    <n v="14568.51"/>
    <n v="14826.72"/>
    <n v="4368.46"/>
    <d v="2023-08-07T12:58:53"/>
    <n v="5216"/>
    <n v="1"/>
    <n v="1"/>
  </r>
  <r>
    <x v="10"/>
    <s v="Natural and Historic Resources Secretariat"/>
    <n v="11"/>
    <s v="Natural and Historic Resources"/>
    <n v="11"/>
    <s v="Natural and Historic Resources Secretariat"/>
    <s v="Executive Branch"/>
    <n v="1"/>
    <n v="402"/>
    <s v="155000"/>
    <s v="Marine Resources Commission"/>
    <x v="130"/>
    <s v="07"/>
    <s v="Trust And Agency"/>
    <s v="07: Trust And Agency"/>
    <s v="07020"/>
    <s v="Literary Fund"/>
    <x v="49"/>
    <s v="402.07020"/>
    <x v="4"/>
    <n v="500"/>
    <n v="0"/>
    <n v="0"/>
    <n v="0"/>
    <n v="95"/>
    <n v="0"/>
    <n v="7841.21"/>
    <d v="2023-08-07T12:58:53"/>
    <n v="5217"/>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010"/>
    <s v="Ches Bay Restoration Contribut"/>
    <x v="14"/>
    <s v="402.09010"/>
    <x v="0"/>
    <n v="100"/>
    <n v="0"/>
    <n v="0"/>
    <n v="0"/>
    <n v="0"/>
    <n v="20517.23"/>
    <n v="21262.23"/>
    <d v="2023-08-07T12:58:53"/>
    <n v="5218"/>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010"/>
    <s v="Ches Bay Restoration Contribut"/>
    <x v="14"/>
    <s v="402.09010"/>
    <x v="1"/>
    <n v="135"/>
    <n v="0"/>
    <n v="0"/>
    <n v="0"/>
    <n v="57220"/>
    <n v="57220"/>
    <n v="0"/>
    <d v="2023-08-07T12:58:53"/>
    <n v="5219"/>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010"/>
    <s v="Ches Bay Restoration Contribut"/>
    <x v="14"/>
    <s v="402.09010"/>
    <x v="2"/>
    <n v="200"/>
    <n v="0"/>
    <n v="0"/>
    <n v="0"/>
    <n v="0"/>
    <n v="36702.769999999997"/>
    <n v="0"/>
    <d v="2023-08-07T12:58:53"/>
    <n v="5220"/>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010"/>
    <s v="Ches Bay Restoration Contribut"/>
    <x v="14"/>
    <s v="402.09010"/>
    <x v="3"/>
    <n v="220"/>
    <n v="0"/>
    <n v="0"/>
    <n v="0"/>
    <n v="57220"/>
    <n v="20517.230000000003"/>
    <n v="0"/>
    <d v="2023-08-07T12:58:53"/>
    <n v="5221"/>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010"/>
    <s v="Ches Bay Restoration Contribut"/>
    <x v="14"/>
    <s v="402.09010"/>
    <x v="4"/>
    <n v="500"/>
    <n v="0"/>
    <n v="0"/>
    <n v="0"/>
    <n v="0"/>
    <n v="0"/>
    <n v="745"/>
    <d v="2023-08-07T12:58:53"/>
    <n v="5222"/>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026"/>
    <s v="OystrLsng,Cnsrvtn&amp;RepletnPrgFd"/>
    <x v="643"/>
    <s v="402.09026"/>
    <x v="0"/>
    <n v="100"/>
    <n v="0"/>
    <n v="0"/>
    <n v="0"/>
    <n v="381652.81"/>
    <n v="728638.24"/>
    <n v="976081.07000000007"/>
    <d v="2023-08-07T12:58:53"/>
    <n v="5223"/>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026"/>
    <s v="OystrLsng,Cnsrvtn&amp;RepletnPrgFd"/>
    <x v="643"/>
    <s v="402.09026"/>
    <x v="1"/>
    <n v="135"/>
    <n v="0"/>
    <n v="0"/>
    <n v="0"/>
    <n v="354672"/>
    <n v="239372"/>
    <n v="239372"/>
    <d v="2023-08-07T12:58:53"/>
    <n v="5224"/>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026"/>
    <s v="OystrLsng,Cnsrvtn&amp;RepletnPrgFd"/>
    <x v="643"/>
    <s v="402.09026"/>
    <x v="2"/>
    <n v="200"/>
    <n v="0"/>
    <n v="0"/>
    <n v="0"/>
    <n v="0"/>
    <n v="450.36"/>
    <n v="100352.04"/>
    <d v="2023-08-07T12:58:53"/>
    <n v="5225"/>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026"/>
    <s v="OystrLsng,Cnsrvtn&amp;RepletnPrgFd"/>
    <x v="643"/>
    <s v="402.09026"/>
    <x v="3"/>
    <n v="220"/>
    <n v="0"/>
    <n v="0"/>
    <n v="0"/>
    <n v="354672"/>
    <n v="238921.64"/>
    <n v="139019.96000000002"/>
    <d v="2023-08-07T12:58:53"/>
    <n v="5226"/>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026"/>
    <s v="OystrLsng,Cnsrvtn&amp;RepletnPrgFd"/>
    <x v="643"/>
    <s v="402.09026"/>
    <x v="4"/>
    <n v="500"/>
    <n v="0"/>
    <n v="0"/>
    <n v="0"/>
    <n v="381652.81"/>
    <n v="347435.79"/>
    <n v="345644.87"/>
    <d v="2023-08-07T12:58:53"/>
    <n v="5227"/>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160"/>
    <s v="Marine Habitat and Waterways"/>
    <x v="644"/>
    <s v="402.09160"/>
    <x v="0"/>
    <n v="100"/>
    <n v="1366928.7100000002"/>
    <n v="1368449.93"/>
    <n v="1347011.11"/>
    <n v="1917626.2000000002"/>
    <n v="3155366.05"/>
    <n v="4216112.09"/>
    <d v="2023-08-07T12:58:53"/>
    <n v="5228"/>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160"/>
    <s v="Marine Habitat and Waterways"/>
    <x v="644"/>
    <s v="402.09160"/>
    <x v="1"/>
    <n v="135"/>
    <n v="1217862"/>
    <n v="1335193"/>
    <n v="1460193"/>
    <n v="1509961"/>
    <n v="1509961"/>
    <n v="1375185"/>
    <d v="2023-08-07T12:58:53"/>
    <n v="5229"/>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160"/>
    <s v="Marine Habitat and Waterways"/>
    <x v="644"/>
    <s v="402.09160"/>
    <x v="5"/>
    <n v="137"/>
    <n v="0"/>
    <n v="0"/>
    <n v="5660"/>
    <n v="4895"/>
    <n v="4895"/>
    <n v="0"/>
    <d v="2023-08-07T12:58:53"/>
    <n v="5230"/>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160"/>
    <s v="Marine Habitat and Waterways"/>
    <x v="644"/>
    <s v="402.09160"/>
    <x v="2"/>
    <n v="200"/>
    <n v="359546.99"/>
    <n v="561338.69999999995"/>
    <n v="543882.93999999994"/>
    <n v="222951.80000000005"/>
    <n v="386334.6"/>
    <n v="170811.68000000005"/>
    <d v="2023-08-07T12:58:53"/>
    <n v="5231"/>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160"/>
    <s v="Marine Habitat and Waterways"/>
    <x v="644"/>
    <s v="402.09160"/>
    <x v="7"/>
    <n v="205"/>
    <n v="0"/>
    <n v="0"/>
    <n v="765"/>
    <n v="0"/>
    <n v="4895"/>
    <n v="0"/>
    <d v="2023-08-07T12:58:53"/>
    <n v="5232"/>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160"/>
    <s v="Marine Habitat and Waterways"/>
    <x v="644"/>
    <s v="402.09160"/>
    <x v="3"/>
    <n v="220"/>
    <n v="858315.01"/>
    <n v="773854.3"/>
    <n v="916310.06"/>
    <n v="1287009.2"/>
    <n v="1123626.3999999999"/>
    <n v="1204373.3199999998"/>
    <d v="2023-08-07T12:58:53"/>
    <n v="5233"/>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160"/>
    <s v="Marine Habitat and Waterways"/>
    <x v="644"/>
    <s v="402.09160"/>
    <x v="6"/>
    <n v="222"/>
    <n v="0"/>
    <n v="0"/>
    <n v="4895"/>
    <n v="4895"/>
    <n v="0"/>
    <n v="0"/>
    <d v="2023-08-07T12:58:53"/>
    <n v="5234"/>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160"/>
    <s v="Marine Habitat and Waterways"/>
    <x v="644"/>
    <s v="402.09160"/>
    <x v="4"/>
    <n v="500"/>
    <n v="726363.38"/>
    <n v="566967.46"/>
    <n v="527382.69999999995"/>
    <n v="793821.41999999993"/>
    <n v="1631495.45"/>
    <n v="1231557.72"/>
    <d v="2023-08-07T12:58:53"/>
    <n v="5235"/>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402"/>
    <s v="MRC Dedicated Special Rev Fund"/>
    <x v="645"/>
    <s v="402.09402"/>
    <x v="0"/>
    <n v="100"/>
    <n v="31240.720000000001"/>
    <n v="37401.94"/>
    <n v="1542209.11"/>
    <n v="666158.15"/>
    <n v="675495.23"/>
    <n v="696117.01"/>
    <d v="2023-08-07T12:58:53"/>
    <n v="5236"/>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402"/>
    <s v="MRC Dedicated Special Rev Fund"/>
    <x v="645"/>
    <s v="402.09402"/>
    <x v="1"/>
    <n v="135"/>
    <n v="197500"/>
    <n v="135000"/>
    <n v="1510000"/>
    <n v="1510000"/>
    <n v="10000"/>
    <n v="10000"/>
    <d v="2023-08-07T12:58:53"/>
    <n v="5237"/>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402"/>
    <s v="MRC Dedicated Special Rev Fund"/>
    <x v="645"/>
    <s v="402.09402"/>
    <x v="2"/>
    <n v="200"/>
    <n v="187500"/>
    <n v="123750"/>
    <n v="7065"/>
    <n v="886603.16"/>
    <n v="0"/>
    <n v="0"/>
    <d v="2023-08-07T12:58:53"/>
    <n v="5238"/>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402"/>
    <s v="MRC Dedicated Special Rev Fund"/>
    <x v="645"/>
    <s v="402.09402"/>
    <x v="3"/>
    <n v="220"/>
    <n v="10000"/>
    <n v="11250"/>
    <n v="1502935"/>
    <n v="623396.84"/>
    <n v="10000"/>
    <n v="10000"/>
    <d v="2023-08-07T12:58:53"/>
    <n v="5239"/>
    <n v="1"/>
    <n v="1"/>
  </r>
  <r>
    <x v="10"/>
    <s v="Natural and Historic Resources Secretariat"/>
    <n v="11"/>
    <s v="Natural and Historic Resources"/>
    <n v="11"/>
    <s v="Natural and Historic Resources Secretariat"/>
    <s v="Executive Branch"/>
    <n v="1"/>
    <n v="402"/>
    <s v="155000"/>
    <s v="Marine Resources Commission"/>
    <x v="130"/>
    <s v="09"/>
    <s v="Dedicated Special Revenue"/>
    <s v="09: Dedicated Special Revenue"/>
    <s v="09402"/>
    <s v="MRC Dedicated Special Rev Fund"/>
    <x v="645"/>
    <s v="402.09402"/>
    <x v="4"/>
    <n v="500"/>
    <n v="151188.29999999999"/>
    <n v="129911.22"/>
    <n v="11872.17"/>
    <n v="10552.199999999999"/>
    <n v="9337.08"/>
    <n v="20621.78"/>
    <d v="2023-08-07T12:58:53"/>
    <n v="5240"/>
    <n v="1"/>
    <n v="1"/>
  </r>
  <r>
    <x v="10"/>
    <s v="Natural and Historic Resources Secretariat"/>
    <n v="11"/>
    <s v="Natural and Historic Resources"/>
    <n v="11"/>
    <s v="Natural and Historic Resources Secretariat"/>
    <s v="Executive Branch"/>
    <n v="1"/>
    <n v="402"/>
    <s v="155000"/>
    <s v="Marine Resources Commission"/>
    <x v="130"/>
    <s v="10"/>
    <s v="Federal Trust"/>
    <s v="10: Federal Trust"/>
    <s v="10000"/>
    <s v="Federal Trust"/>
    <x v="6"/>
    <s v="402.10000"/>
    <x v="0"/>
    <n v="100"/>
    <n v="402070.43999999994"/>
    <n v="506050.57"/>
    <n v="540594.95000000007"/>
    <n v="812724.85"/>
    <n v="1595706.6600000001"/>
    <n v="2148231.27"/>
    <d v="2023-08-07T12:58:53"/>
    <n v="5241"/>
    <n v="1"/>
    <n v="1"/>
  </r>
  <r>
    <x v="10"/>
    <s v="Natural and Historic Resources Secretariat"/>
    <n v="11"/>
    <s v="Natural and Historic Resources"/>
    <n v="11"/>
    <s v="Natural and Historic Resources Secretariat"/>
    <s v="Executive Branch"/>
    <n v="1"/>
    <n v="402"/>
    <s v="155000"/>
    <s v="Marine Resources Commission"/>
    <x v="130"/>
    <s v="10"/>
    <s v="Federal Trust"/>
    <s v="10: Federal Trust"/>
    <s v="10000"/>
    <s v="Federal Trust"/>
    <x v="6"/>
    <s v="402.10000"/>
    <x v="1"/>
    <n v="135"/>
    <n v="3430800"/>
    <n v="3430800"/>
    <n v="3922676"/>
    <n v="3947072"/>
    <n v="3430800"/>
    <n v="4289724"/>
    <d v="2023-08-07T12:58:53"/>
    <n v="5242"/>
    <n v="1"/>
    <n v="1"/>
  </r>
  <r>
    <x v="10"/>
    <s v="Natural and Historic Resources Secretariat"/>
    <n v="11"/>
    <s v="Natural and Historic Resources"/>
    <n v="11"/>
    <s v="Natural and Historic Resources Secretariat"/>
    <s v="Executive Branch"/>
    <n v="1"/>
    <n v="402"/>
    <s v="155000"/>
    <s v="Marine Resources Commission"/>
    <x v="130"/>
    <s v="10"/>
    <s v="Federal Trust"/>
    <s v="10: Federal Trust"/>
    <s v="10000"/>
    <s v="Federal Trust"/>
    <x v="6"/>
    <s v="402.10000"/>
    <x v="2"/>
    <n v="200"/>
    <n v="1689406.7"/>
    <n v="1857708.2299999993"/>
    <n v="2847520.9899999988"/>
    <n v="2840306.6700000013"/>
    <n v="1739957.7299999991"/>
    <n v="2403255.3399999985"/>
    <d v="2023-08-07T12:58:53"/>
    <n v="5243"/>
    <n v="1"/>
    <n v="1"/>
  </r>
  <r>
    <x v="10"/>
    <s v="Natural and Historic Resources Secretariat"/>
    <n v="11"/>
    <s v="Natural and Historic Resources"/>
    <n v="11"/>
    <s v="Natural and Historic Resources Secretariat"/>
    <s v="Executive Branch"/>
    <n v="1"/>
    <n v="402"/>
    <s v="155000"/>
    <s v="Marine Resources Commission"/>
    <x v="130"/>
    <s v="10"/>
    <s v="Federal Trust"/>
    <s v="10: Federal Trust"/>
    <s v="10000"/>
    <s v="Federal Trust"/>
    <x v="6"/>
    <s v="402.10000"/>
    <x v="3"/>
    <n v="220"/>
    <n v="1741393.3"/>
    <n v="1573091.7700000007"/>
    <n v="1075155.0100000012"/>
    <n v="1106765.3299999987"/>
    <n v="1690842.2700000009"/>
    <n v="1886468.6600000015"/>
    <d v="2023-08-07T12:58:53"/>
    <n v="5244"/>
    <n v="1"/>
    <n v="1"/>
  </r>
  <r>
    <x v="10"/>
    <s v="Natural and Historic Resources Secretariat"/>
    <n v="11"/>
    <s v="Natural and Historic Resources"/>
    <n v="11"/>
    <s v="Natural and Historic Resources Secretariat"/>
    <s v="Executive Branch"/>
    <n v="1"/>
    <n v="402"/>
    <s v="155000"/>
    <s v="Marine Resources Commission"/>
    <x v="130"/>
    <s v="10"/>
    <s v="Federal Trust"/>
    <s v="10: Federal Trust"/>
    <s v="10000"/>
    <s v="Federal Trust"/>
    <x v="6"/>
    <s v="402.10000"/>
    <x v="4"/>
    <n v="500"/>
    <n v="2899357.7499999995"/>
    <n v="3259801.85"/>
    <n v="3263586.1000000006"/>
    <n v="4073629.5300000003"/>
    <n v="3627751.1500000004"/>
    <n v="3574603.42"/>
    <d v="2023-08-07T12:58:53"/>
    <n v="5245"/>
    <n v="1"/>
    <n v="1"/>
  </r>
  <r>
    <x v="10"/>
    <s v="Natural and Historic Resources Secretariat"/>
    <n v="11"/>
    <s v="Natural and Historic Resources"/>
    <n v="11"/>
    <s v="Natural and Historic Resources Secretariat"/>
    <s v="Executive Branch"/>
    <n v="1"/>
    <n v="402"/>
    <s v="155000"/>
    <s v="Marine Resources Commission"/>
    <x v="130"/>
    <s v="10"/>
    <s v="Federal Trust"/>
    <s v="10: Federal Trust"/>
    <s v="10110"/>
    <s v="CARESActRlfFd?General-COVID-19"/>
    <x v="2"/>
    <s v="402.10110"/>
    <x v="0"/>
    <n v="100"/>
    <n v="0"/>
    <n v="0"/>
    <n v="2599.83"/>
    <n v="0"/>
    <n v="0"/>
    <n v="0"/>
    <d v="2023-08-07T12:58:53"/>
    <n v="5246"/>
    <n v="1"/>
    <n v="1"/>
  </r>
  <r>
    <x v="10"/>
    <s v="Natural and Historic Resources Secretariat"/>
    <n v="11"/>
    <s v="Natural and Historic Resources"/>
    <n v="11"/>
    <s v="Natural and Historic Resources Secretariat"/>
    <s v="Executive Branch"/>
    <n v="1"/>
    <n v="402"/>
    <s v="155000"/>
    <s v="Marine Resources Commission"/>
    <x v="130"/>
    <s v="10"/>
    <s v="Federal Trust"/>
    <s v="10: Federal Trust"/>
    <s v="10110"/>
    <s v="CARESActRlfFd?General-COVID-19"/>
    <x v="2"/>
    <s v="402.10110"/>
    <x v="1"/>
    <n v="135"/>
    <n v="0"/>
    <n v="0"/>
    <n v="10596.91"/>
    <n v="2599.83"/>
    <n v="0"/>
    <n v="0"/>
    <d v="2023-08-07T12:58:53"/>
    <n v="5247"/>
    <n v="1"/>
    <n v="1"/>
  </r>
  <r>
    <x v="10"/>
    <s v="Natural and Historic Resources Secretariat"/>
    <n v="11"/>
    <s v="Natural and Historic Resources"/>
    <n v="11"/>
    <s v="Natural and Historic Resources Secretariat"/>
    <s v="Executive Branch"/>
    <n v="1"/>
    <n v="402"/>
    <s v="155000"/>
    <s v="Marine Resources Commission"/>
    <x v="130"/>
    <s v="10"/>
    <s v="Federal Trust"/>
    <s v="10: Federal Trust"/>
    <s v="10110"/>
    <s v="CARESActRlfFd?General-COVID-19"/>
    <x v="2"/>
    <s v="402.10110"/>
    <x v="2"/>
    <n v="200"/>
    <n v="0"/>
    <n v="0"/>
    <n v="7997.08"/>
    <n v="2599.83"/>
    <n v="0"/>
    <n v="0"/>
    <d v="2023-08-07T12:58:53"/>
    <n v="5248"/>
    <n v="1"/>
    <n v="1"/>
  </r>
  <r>
    <x v="10"/>
    <s v="Natural and Historic Resources Secretariat"/>
    <n v="11"/>
    <s v="Natural and Historic Resources"/>
    <n v="11"/>
    <s v="Natural and Historic Resources Secretariat"/>
    <s v="Executive Branch"/>
    <n v="1"/>
    <n v="402"/>
    <s v="155000"/>
    <s v="Marine Resources Commission"/>
    <x v="130"/>
    <s v="10"/>
    <s v="Federal Trust"/>
    <s v="10: Federal Trust"/>
    <s v="10110"/>
    <s v="CARESActRlfFd?General-COVID-19"/>
    <x v="2"/>
    <s v="402.10110"/>
    <x v="3"/>
    <n v="220"/>
    <n v="0"/>
    <n v="0"/>
    <n v="2599.83"/>
    <n v="0"/>
    <n v="0"/>
    <n v="0"/>
    <d v="2023-08-07T12:58:53"/>
    <n v="5249"/>
    <n v="1"/>
    <n v="1"/>
  </r>
  <r>
    <x v="10"/>
    <s v="Natural and Historic Resources Secretariat"/>
    <n v="11"/>
    <s v="Natural and Historic Resources"/>
    <n v="11"/>
    <s v="Natural and Historic Resources Secretariat"/>
    <s v="Executive Branch"/>
    <n v="1"/>
    <n v="402"/>
    <s v="155000"/>
    <s v="Marine Resources Commission"/>
    <x v="130"/>
    <s v="12"/>
    <s v="Federal Trust - Arra"/>
    <s v="12: Federal Trust - Arra"/>
    <s v="12370"/>
    <s v="AgWrkrPndmcRlf&amp;Prtctn-COVID-19"/>
    <x v="646"/>
    <s v="402.12370"/>
    <x v="0"/>
    <n v="100"/>
    <n v="0"/>
    <n v="0"/>
    <n v="0"/>
    <n v="0"/>
    <n v="0"/>
    <n v="58426"/>
    <d v="2023-08-07T12:58:53"/>
    <n v="5250"/>
    <n v="1"/>
    <n v="1"/>
  </r>
  <r>
    <x v="10"/>
    <s v="Natural and Historic Resources Secretariat"/>
    <n v="11"/>
    <s v="Natural and Historic Resources"/>
    <n v="11"/>
    <s v="Natural and Historic Resources Secretariat"/>
    <s v="Executive Branch"/>
    <n v="1"/>
    <n v="402"/>
    <s v="155000"/>
    <s v="Marine Resources Commission"/>
    <x v="130"/>
    <s v="12"/>
    <s v="Federal Trust - Arra"/>
    <s v="12: Federal Trust - Arra"/>
    <s v="12370"/>
    <s v="AgWrkrPndmcRlf&amp;Prtctn-COVID-19"/>
    <x v="646"/>
    <s v="402.12370"/>
    <x v="1"/>
    <n v="135"/>
    <n v="0"/>
    <n v="0"/>
    <n v="0"/>
    <n v="0"/>
    <n v="1853268"/>
    <n v="1853268"/>
    <d v="2023-08-07T12:58:53"/>
    <n v="5251"/>
    <n v="1"/>
    <n v="1"/>
  </r>
  <r>
    <x v="10"/>
    <s v="Natural and Historic Resources Secretariat"/>
    <n v="11"/>
    <s v="Natural and Historic Resources"/>
    <n v="11"/>
    <s v="Natural and Historic Resources Secretariat"/>
    <s v="Executive Branch"/>
    <n v="1"/>
    <n v="402"/>
    <s v="155000"/>
    <s v="Marine Resources Commission"/>
    <x v="130"/>
    <s v="12"/>
    <s v="Federal Trust - Arra"/>
    <s v="12: Federal Trust - Arra"/>
    <s v="12370"/>
    <s v="AgWrkrPndmcRlf&amp;Prtctn-COVID-19"/>
    <x v="646"/>
    <s v="402.12370"/>
    <x v="2"/>
    <n v="200"/>
    <n v="0"/>
    <n v="0"/>
    <n v="0"/>
    <n v="0"/>
    <n v="0"/>
    <n v="1794842"/>
    <d v="2023-08-07T12:58:53"/>
    <n v="5252"/>
    <n v="1"/>
    <n v="1"/>
  </r>
  <r>
    <x v="10"/>
    <s v="Natural and Historic Resources Secretariat"/>
    <n v="11"/>
    <s v="Natural and Historic Resources"/>
    <n v="11"/>
    <s v="Natural and Historic Resources Secretariat"/>
    <s v="Executive Branch"/>
    <n v="1"/>
    <n v="402"/>
    <s v="155000"/>
    <s v="Marine Resources Commission"/>
    <x v="130"/>
    <s v="12"/>
    <s v="Federal Trust - Arra"/>
    <s v="12: Federal Trust - Arra"/>
    <s v="12370"/>
    <s v="AgWrkrPndmcRlf&amp;Prtctn-COVID-19"/>
    <x v="646"/>
    <s v="402.12370"/>
    <x v="3"/>
    <n v="220"/>
    <n v="0"/>
    <n v="0"/>
    <n v="0"/>
    <n v="0"/>
    <n v="1853268"/>
    <n v="58426"/>
    <d v="2023-08-07T12:58:53"/>
    <n v="5253"/>
    <n v="1"/>
    <n v="1"/>
  </r>
  <r>
    <x v="10"/>
    <s v="Natural and Historic Resources Secretariat"/>
    <n v="11"/>
    <s v="Natural and Historic Resources"/>
    <n v="11"/>
    <s v="Natural and Historic Resources Secretariat"/>
    <s v="Executive Branch"/>
    <n v="1"/>
    <n v="402"/>
    <s v="155000"/>
    <s v="Marine Resources Commission"/>
    <x v="130"/>
    <s v="12"/>
    <s v="Federal Trust - Arra"/>
    <s v="12: Federal Trust - Arra"/>
    <s v="12370"/>
    <s v="AgWrkrPndmcRlf&amp;Prtctn-COVID-19"/>
    <x v="646"/>
    <s v="402.12370"/>
    <x v="4"/>
    <n v="500"/>
    <n v="0"/>
    <n v="0"/>
    <n v="0"/>
    <n v="0"/>
    <n v="0"/>
    <n v="1853268"/>
    <d v="2023-08-07T12:58:53"/>
    <n v="5254"/>
    <n v="1"/>
    <n v="1"/>
  </r>
  <r>
    <x v="11"/>
    <s v="Public Safety and Homeland Security Secretariat"/>
    <n v="12"/>
    <s v="Public Safety and Homeland Security"/>
    <n v="12"/>
    <s v="Public Safety and Homeland Security Secretariat"/>
    <s v="Executive Branch"/>
    <n v="1"/>
    <n v="187"/>
    <s v="157000"/>
    <s v="Secretary of Public Safety and Homeland Security"/>
    <x v="131"/>
    <s v="02"/>
    <s v="Special"/>
    <s v="02: Special"/>
    <s v="02700"/>
    <s v="Parking"/>
    <x v="1"/>
    <s v="187.02700"/>
    <x v="0"/>
    <n v="100"/>
    <n v="0.5"/>
    <n v="0"/>
    <n v="0"/>
    <n v="0"/>
    <n v="0"/>
    <n v="0"/>
    <d v="2023-08-07T12:58:53"/>
    <n v="5255"/>
    <n v="1"/>
    <n v="1"/>
  </r>
  <r>
    <x v="11"/>
    <s v="Public Safety and Homeland Security Secretariat"/>
    <n v="12"/>
    <s v="Public Safety and Homeland Security"/>
    <n v="12"/>
    <s v="Public Safety and Homeland Security Secretariat"/>
    <s v="Executive Branch"/>
    <n v="1"/>
    <n v="187"/>
    <s v="157000"/>
    <s v="Secretary of Public Safety and Homeland Security"/>
    <x v="131"/>
    <s v="10"/>
    <s v="Federal Trust"/>
    <s v="10: Federal Trust"/>
    <s v="10000"/>
    <s v="Federal Trust"/>
    <x v="6"/>
    <s v="187.10000"/>
    <x v="0"/>
    <n v="100"/>
    <n v="118145.73"/>
    <n v="172643.41"/>
    <n v="152149.93"/>
    <n v="156721.22"/>
    <n v="156721.23000000001"/>
    <n v="156757.95000000001"/>
    <d v="2023-08-07T12:58:53"/>
    <n v="5256"/>
    <n v="1"/>
    <n v="1"/>
  </r>
  <r>
    <x v="11"/>
    <s v="Public Safety and Homeland Security Secretariat"/>
    <n v="12"/>
    <s v="Public Safety and Homeland Security"/>
    <n v="12"/>
    <s v="Public Safety and Homeland Security Secretariat"/>
    <s v="Executive Branch"/>
    <n v="1"/>
    <n v="187"/>
    <s v="157000"/>
    <s v="Secretary of Public Safety and Homeland Security"/>
    <x v="131"/>
    <s v="10"/>
    <s v="Federal Trust"/>
    <s v="10: Federal Trust"/>
    <s v="10000"/>
    <s v="Federal Trust"/>
    <x v="6"/>
    <s v="187.10000"/>
    <x v="1"/>
    <n v="135"/>
    <n v="567489"/>
    <n v="567489"/>
    <n v="567489"/>
    <n v="582897"/>
    <n v="582897"/>
    <n v="601083"/>
    <d v="2023-08-07T12:58:53"/>
    <n v="5257"/>
    <n v="1"/>
    <n v="1"/>
  </r>
  <r>
    <x v="11"/>
    <s v="Public Safety and Homeland Security Secretariat"/>
    <n v="12"/>
    <s v="Public Safety and Homeland Security"/>
    <n v="12"/>
    <s v="Public Safety and Homeland Security Secretariat"/>
    <s v="Executive Branch"/>
    <n v="1"/>
    <n v="187"/>
    <s v="157000"/>
    <s v="Secretary of Public Safety and Homeland Security"/>
    <x v="131"/>
    <s v="10"/>
    <s v="Federal Trust"/>
    <s v="10: Federal Trust"/>
    <s v="10000"/>
    <s v="Federal Trust"/>
    <x v="6"/>
    <s v="187.10000"/>
    <x v="2"/>
    <n v="200"/>
    <n v="327653.82"/>
    <n v="302477.48"/>
    <n v="318759.48999999993"/>
    <n v="235602.15999999997"/>
    <n v="100819.31000000001"/>
    <n v="151176.84"/>
    <d v="2023-08-07T12:58:53"/>
    <n v="5258"/>
    <n v="1"/>
    <n v="1"/>
  </r>
  <r>
    <x v="11"/>
    <s v="Public Safety and Homeland Security Secretariat"/>
    <n v="12"/>
    <s v="Public Safety and Homeland Security"/>
    <n v="12"/>
    <s v="Public Safety and Homeland Security Secretariat"/>
    <s v="Executive Branch"/>
    <n v="1"/>
    <n v="187"/>
    <s v="157000"/>
    <s v="Secretary of Public Safety and Homeland Security"/>
    <x v="131"/>
    <s v="10"/>
    <s v="Federal Trust"/>
    <s v="10: Federal Trust"/>
    <s v="10000"/>
    <s v="Federal Trust"/>
    <x v="6"/>
    <s v="187.10000"/>
    <x v="3"/>
    <n v="220"/>
    <n v="239835.18"/>
    <n v="265011.52"/>
    <n v="248729.51000000007"/>
    <n v="347294.84"/>
    <n v="482077.69"/>
    <n v="449906.16000000003"/>
    <d v="2023-08-07T12:58:53"/>
    <n v="5259"/>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315"/>
    <s v="Commonwealths Attorny Training"/>
    <x v="647"/>
    <s v="957.02315"/>
    <x v="0"/>
    <n v="100"/>
    <n v="267820.98"/>
    <n v="160311.49"/>
    <n v="461796.14999999997"/>
    <n v="66740.820000000007"/>
    <n v="81630.34"/>
    <n v="87372.189999999988"/>
    <d v="2023-08-07T12:58:53"/>
    <n v="5260"/>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315"/>
    <s v="Commonwealths Attorny Training"/>
    <x v="647"/>
    <s v="957.02315"/>
    <x v="1"/>
    <n v="135"/>
    <n v="1066506"/>
    <n v="1118270"/>
    <n v="1066506"/>
    <n v="1066476"/>
    <n v="1226758"/>
    <n v="1216476"/>
    <d v="2023-08-07T12:58:53"/>
    <n v="5261"/>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315"/>
    <s v="Commonwealths Attorny Training"/>
    <x v="647"/>
    <s v="957.02315"/>
    <x v="2"/>
    <n v="200"/>
    <n v="748311.19000000006"/>
    <n v="1049925.83"/>
    <n v="609195.19999999995"/>
    <n v="397438.02"/>
    <n v="1080310.8999999999"/>
    <n v="1212439.98"/>
    <d v="2023-08-07T12:58:53"/>
    <n v="5262"/>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315"/>
    <s v="Commonwealths Attorny Training"/>
    <x v="647"/>
    <s v="957.02315"/>
    <x v="3"/>
    <n v="220"/>
    <n v="318194.80999999994"/>
    <n v="68344.169999999925"/>
    <n v="457310.80000000005"/>
    <n v="669037.98"/>
    <n v="146447.10000000009"/>
    <n v="4036.0200000000186"/>
    <d v="2023-08-07T12:58:53"/>
    <n v="5263"/>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315"/>
    <s v="Commonwealths Attorny Training"/>
    <x v="647"/>
    <s v="957.02315"/>
    <x v="4"/>
    <n v="500"/>
    <n v="769691.03"/>
    <n v="942416.34"/>
    <n v="910679.86"/>
    <n v="2382.69"/>
    <n v="1095200.42"/>
    <n v="1218181.83"/>
    <d v="2023-08-07T12:58:53"/>
    <n v="5264"/>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820"/>
    <s v="Abbott Lab Settlement Fund"/>
    <x v="8"/>
    <s v="957.02820"/>
    <x v="0"/>
    <n v="100"/>
    <n v="284.95999999999998"/>
    <n v="310.44"/>
    <n v="316.95999999999998"/>
    <n v="319.06"/>
    <n v="319.67"/>
    <n v="325.81"/>
    <d v="2023-08-07T12:58:53"/>
    <n v="5265"/>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820"/>
    <s v="Abbott Lab Settlement Fund"/>
    <x v="8"/>
    <s v="957.02820"/>
    <x v="4"/>
    <n v="500"/>
    <n v="3.55"/>
    <n v="25.48"/>
    <n v="6.52"/>
    <n v="2.1"/>
    <n v="0.61"/>
    <n v="6.14"/>
    <d v="2023-08-07T12:58:53"/>
    <n v="5266"/>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957"/>
    <s v="CASC Special Revenue Fund"/>
    <x v="648"/>
    <s v="957.02957"/>
    <x v="0"/>
    <n v="100"/>
    <n v="63592.12"/>
    <n v="51288.12"/>
    <n v="21602.85"/>
    <n v="44577.88"/>
    <n v="42782.879999999997"/>
    <n v="40602.879999999997"/>
    <d v="2023-08-07T12:58:53"/>
    <n v="5267"/>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957"/>
    <s v="CASC Special Revenue Fund"/>
    <x v="648"/>
    <s v="957.02957"/>
    <x v="1"/>
    <n v="135"/>
    <n v="343389"/>
    <n v="292691"/>
    <n v="344455"/>
    <n v="352372"/>
    <n v="192090"/>
    <n v="202372"/>
    <d v="2023-08-07T12:58:53"/>
    <n v="5268"/>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957"/>
    <s v="CASC Special Revenue Fund"/>
    <x v="648"/>
    <s v="957.02957"/>
    <x v="2"/>
    <n v="200"/>
    <n v="1497.43"/>
    <n v="8243"/>
    <n v="29685.27"/>
    <n v="2780"/>
    <n v="1795"/>
    <n v="2180"/>
    <d v="2023-08-07T12:58:53"/>
    <n v="5269"/>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957"/>
    <s v="CASC Special Revenue Fund"/>
    <x v="648"/>
    <s v="957.02957"/>
    <x v="3"/>
    <n v="220"/>
    <n v="341891.57"/>
    <n v="284448"/>
    <n v="314769.73"/>
    <n v="349592"/>
    <n v="190295"/>
    <n v="200192"/>
    <d v="2023-08-07T12:58:53"/>
    <n v="5270"/>
    <n v="1"/>
    <n v="1"/>
  </r>
  <r>
    <x v="11"/>
    <s v="Public Safety and Homeland Security Secretariat"/>
    <n v="12"/>
    <s v="Public Safety and Homeland Security"/>
    <n v="12"/>
    <s v="Public Safety and Homeland Security Secretariat"/>
    <s v="Executive Branch"/>
    <n v="1"/>
    <n v="957"/>
    <s v="158000"/>
    <s v="Commonwealth's Attorneys' Services Council"/>
    <x v="132"/>
    <s v="02"/>
    <s v="Special"/>
    <s v="02: Special"/>
    <s v="02957"/>
    <s v="CASC Special Revenue Fund"/>
    <x v="648"/>
    <s v="957.02957"/>
    <x v="4"/>
    <n v="500"/>
    <n v="8464.68"/>
    <n v="3500"/>
    <n v="0"/>
    <n v="25755.03"/>
    <n v="0"/>
    <n v="0"/>
    <d v="2023-08-07T12:58:53"/>
    <n v="5271"/>
    <n v="1"/>
    <n v="1"/>
  </r>
  <r>
    <x v="11"/>
    <s v="Public Safety and Homeland Security Secretariat"/>
    <n v="12"/>
    <s v="Public Safety and Homeland Security"/>
    <n v="12"/>
    <s v="Public Safety and Homeland Security Secretariat"/>
    <s v="Executive Branch"/>
    <n v="1"/>
    <n v="957"/>
    <s v="158000"/>
    <s v="Commonwealth's Attorneys' Services Council"/>
    <x v="132"/>
    <s v="10"/>
    <s v="Federal Trust"/>
    <s v="10: Federal Trust"/>
    <s v="10000"/>
    <s v="Federal Trust"/>
    <x v="6"/>
    <s v="957.10000"/>
    <x v="0"/>
    <n v="100"/>
    <n v="0"/>
    <n v="0"/>
    <n v="0"/>
    <n v="7554.9599999999919"/>
    <n v="62621.380000000005"/>
    <n v="51608.869999999995"/>
    <d v="2023-08-07T12:58:53"/>
    <n v="5272"/>
    <n v="1"/>
    <n v="1"/>
  </r>
  <r>
    <x v="11"/>
    <s v="Public Safety and Homeland Security Secretariat"/>
    <n v="12"/>
    <s v="Public Safety and Homeland Security"/>
    <n v="12"/>
    <s v="Public Safety and Homeland Security Secretariat"/>
    <s v="Executive Branch"/>
    <n v="1"/>
    <n v="957"/>
    <s v="158000"/>
    <s v="Commonwealth's Attorneys' Services Council"/>
    <x v="132"/>
    <s v="10"/>
    <s v="Federal Trust"/>
    <s v="10: Federal Trust"/>
    <s v="10000"/>
    <s v="Federal Trust"/>
    <x v="6"/>
    <s v="957.10000"/>
    <x v="1"/>
    <n v="135"/>
    <n v="253549"/>
    <n v="289705"/>
    <n v="306127.86"/>
    <n v="441920"/>
    <n v="456920"/>
    <n v="468655"/>
    <d v="2023-08-07T12:58:53"/>
    <n v="5273"/>
    <n v="1"/>
    <n v="1"/>
  </r>
  <r>
    <x v="11"/>
    <s v="Public Safety and Homeland Security Secretariat"/>
    <n v="12"/>
    <s v="Public Safety and Homeland Security"/>
    <n v="12"/>
    <s v="Public Safety and Homeland Security Secretariat"/>
    <s v="Executive Branch"/>
    <n v="1"/>
    <n v="957"/>
    <s v="158000"/>
    <s v="Commonwealth's Attorneys' Services Council"/>
    <x v="132"/>
    <s v="10"/>
    <s v="Federal Trust"/>
    <s v="10: Federal Trust"/>
    <s v="10000"/>
    <s v="Federal Trust"/>
    <x v="6"/>
    <s v="957.10000"/>
    <x v="2"/>
    <n v="200"/>
    <n v="213383.58"/>
    <n v="185378"/>
    <n v="236844.58999999997"/>
    <n v="212044.88999999998"/>
    <n v="212282.94"/>
    <n v="262756.63000000006"/>
    <d v="2023-08-07T12:58:53"/>
    <n v="5274"/>
    <n v="1"/>
    <n v="1"/>
  </r>
  <r>
    <x v="11"/>
    <s v="Public Safety and Homeland Security Secretariat"/>
    <n v="12"/>
    <s v="Public Safety and Homeland Security"/>
    <n v="12"/>
    <s v="Public Safety and Homeland Security Secretariat"/>
    <s v="Executive Branch"/>
    <n v="1"/>
    <n v="957"/>
    <s v="158000"/>
    <s v="Commonwealth's Attorneys' Services Council"/>
    <x v="132"/>
    <s v="10"/>
    <s v="Federal Trust"/>
    <s v="10: Federal Trust"/>
    <s v="10000"/>
    <s v="Federal Trust"/>
    <x v="6"/>
    <s v="957.10000"/>
    <x v="3"/>
    <n v="220"/>
    <n v="40165.420000000013"/>
    <n v="104327"/>
    <n v="69283.270000000019"/>
    <n v="229875.11000000002"/>
    <n v="244637.06"/>
    <n v="205898.36999999994"/>
    <d v="2023-08-07T12:58:53"/>
    <n v="5275"/>
    <n v="1"/>
    <n v="1"/>
  </r>
  <r>
    <x v="11"/>
    <s v="Public Safety and Homeland Security Secretariat"/>
    <n v="12"/>
    <s v="Public Safety and Homeland Security"/>
    <n v="12"/>
    <s v="Public Safety and Homeland Security Secretariat"/>
    <s v="Executive Branch"/>
    <n v="1"/>
    <n v="957"/>
    <s v="158000"/>
    <s v="Commonwealth's Attorneys' Services Council"/>
    <x v="132"/>
    <s v="10"/>
    <s v="Federal Trust"/>
    <s v="10: Federal Trust"/>
    <s v="10000"/>
    <s v="Federal Trust"/>
    <x v="6"/>
    <s v="957.10000"/>
    <x v="4"/>
    <n v="500"/>
    <n v="0"/>
    <n v="0"/>
    <n v="0"/>
    <n v="0"/>
    <n v="0"/>
    <n v="2007.89"/>
    <d v="2023-08-07T12:58:53"/>
    <n v="5276"/>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001"/>
    <s v="Enterprise-ABC"/>
    <x v="649"/>
    <s v="999.05001"/>
    <x v="0"/>
    <n v="100"/>
    <n v="-232173.80999999895"/>
    <n v="-199086.92000000004"/>
    <n v="-219635.48000000149"/>
    <n v="-434529.7200000009"/>
    <n v="-509540.02999999776"/>
    <n v="-519946.49000000069"/>
    <d v="2023-08-07T12:58:53"/>
    <n v="5277"/>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001"/>
    <s v="Enterprise-ABC"/>
    <x v="649"/>
    <s v="999.05001"/>
    <x v="1"/>
    <n v="135"/>
    <n v="694849841"/>
    <n v="733502906"/>
    <n v="785750840"/>
    <n v="904513666"/>
    <n v="964489351"/>
    <n v="1008663193"/>
    <d v="2023-08-07T12:58:53"/>
    <n v="5278"/>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001"/>
    <s v="Enterprise-ABC"/>
    <x v="649"/>
    <s v="999.05001"/>
    <x v="5"/>
    <n v="137"/>
    <n v="1600000"/>
    <n v="1600000"/>
    <n v="1600000"/>
    <n v="1600000"/>
    <n v="1600000"/>
    <n v="1600000"/>
    <d v="2023-08-07T12:58:53"/>
    <n v="5279"/>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001"/>
    <s v="Enterprise-ABC"/>
    <x v="649"/>
    <s v="999.05001"/>
    <x v="2"/>
    <n v="200"/>
    <n v="655801522.23999941"/>
    <n v="696123911.24000084"/>
    <n v="772988017.10999942"/>
    <n v="899410381.55999982"/>
    <n v="920282187.65000093"/>
    <n v="982159500.89999962"/>
    <d v="2023-08-07T12:58:53"/>
    <n v="5280"/>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001"/>
    <s v="Enterprise-ABC"/>
    <x v="649"/>
    <s v="999.05001"/>
    <x v="3"/>
    <n v="220"/>
    <n v="39048318.760000587"/>
    <n v="37378994.759999156"/>
    <n v="12762822.890000582"/>
    <n v="5103284.4400001764"/>
    <n v="44207163.34999907"/>
    <n v="26503692.100000381"/>
    <d v="2023-08-07T12:58:53"/>
    <n v="5281"/>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001"/>
    <s v="Enterprise-ABC"/>
    <x v="649"/>
    <s v="999.05001"/>
    <x v="6"/>
    <n v="222"/>
    <n v="1600000"/>
    <n v="1600000"/>
    <n v="1600000"/>
    <n v="1600000"/>
    <n v="1600000"/>
    <n v="1600000"/>
    <d v="2023-08-07T12:58:53"/>
    <n v="5282"/>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001"/>
    <s v="Enterprise-ABC"/>
    <x v="649"/>
    <s v="999.05001"/>
    <x v="4"/>
    <n v="500"/>
    <n v="663269016.21999991"/>
    <n v="695603311.39000022"/>
    <n v="788906726.12999988"/>
    <n v="870841455.02000022"/>
    <n v="946406643.26999998"/>
    <n v="977393277.99000013"/>
    <d v="2023-08-07T12:58:53"/>
    <n v="5283"/>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30"/>
    <s v="State Asset Forfeiture-ABC"/>
    <x v="650"/>
    <s v="999.05330"/>
    <x v="0"/>
    <n v="100"/>
    <n v="334.96999999999997"/>
    <n v="343.43"/>
    <n v="1771.58"/>
    <n v="1825.81"/>
    <n v="5230.6399999999994"/>
    <n v="2754.4"/>
    <d v="2023-08-07T12:58:53"/>
    <n v="5284"/>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30"/>
    <s v="State Asset Forfeiture-ABC"/>
    <x v="650"/>
    <s v="999.05330"/>
    <x v="1"/>
    <n v="135"/>
    <n v="300000"/>
    <n v="300000"/>
    <n v="300000"/>
    <n v="0"/>
    <n v="300000"/>
    <n v="300000"/>
    <d v="2023-08-07T12:58:53"/>
    <n v="5285"/>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30"/>
    <s v="State Asset Forfeiture-ABC"/>
    <x v="650"/>
    <s v="999.05330"/>
    <x v="2"/>
    <n v="200"/>
    <n v="13041.67"/>
    <n v="0"/>
    <n v="0"/>
    <n v="0"/>
    <n v="0"/>
    <n v="2546.88"/>
    <d v="2023-08-07T12:58:53"/>
    <n v="5286"/>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30"/>
    <s v="State Asset Forfeiture-ABC"/>
    <x v="650"/>
    <s v="999.05330"/>
    <x v="3"/>
    <n v="220"/>
    <n v="286958.33"/>
    <n v="300000"/>
    <n v="300000"/>
    <n v="0"/>
    <n v="300000"/>
    <n v="297453.12"/>
    <d v="2023-08-07T12:58:53"/>
    <n v="5287"/>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30"/>
    <s v="State Asset Forfeiture-ABC"/>
    <x v="650"/>
    <s v="999.05330"/>
    <x v="4"/>
    <n v="500"/>
    <n v="5548.93"/>
    <n v="8.4600000000000009"/>
    <n v="1428.1499999999999"/>
    <n v="54.23"/>
    <n v="3447.23"/>
    <n v="70.64"/>
    <d v="2023-08-07T12:58:53"/>
    <n v="5288"/>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60"/>
    <s v="Fed Asset Forfeiture-ABC DOJ"/>
    <x v="651"/>
    <s v="999.05360"/>
    <x v="0"/>
    <n v="100"/>
    <n v="816226.13"/>
    <n v="853798.40000000002"/>
    <n v="871727.22"/>
    <n v="877484.07"/>
    <n v="879174.77999999991"/>
    <n v="875693.27"/>
    <d v="2023-08-07T12:58:53"/>
    <n v="5289"/>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60"/>
    <s v="Fed Asset Forfeiture-ABC DOJ"/>
    <x v="651"/>
    <s v="999.05360"/>
    <x v="1"/>
    <n v="135"/>
    <n v="1500000"/>
    <n v="1500000"/>
    <n v="1500000"/>
    <n v="0"/>
    <n v="1500000"/>
    <n v="1500000"/>
    <d v="2023-08-07T12:58:53"/>
    <n v="5290"/>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60"/>
    <s v="Fed Asset Forfeiture-ABC DOJ"/>
    <x v="651"/>
    <s v="999.05360"/>
    <x v="2"/>
    <n v="200"/>
    <n v="9555.5300000000007"/>
    <n v="0"/>
    <n v="0"/>
    <n v="0"/>
    <n v="0"/>
    <n v="20000"/>
    <d v="2023-08-07T12:58:53"/>
    <n v="5291"/>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60"/>
    <s v="Fed Asset Forfeiture-ABC DOJ"/>
    <x v="651"/>
    <s v="999.05360"/>
    <x v="3"/>
    <n v="220"/>
    <n v="1490444.47"/>
    <n v="1500000"/>
    <n v="1500000"/>
    <n v="0"/>
    <n v="1500000"/>
    <n v="1480000"/>
    <d v="2023-08-07T12:58:53"/>
    <n v="5292"/>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60"/>
    <s v="Fed Asset Forfeiture-ABC DOJ"/>
    <x v="651"/>
    <s v="999.05360"/>
    <x v="4"/>
    <n v="500"/>
    <n v="272224.99"/>
    <n v="37572.269999999997"/>
    <n v="17928.82"/>
    <n v="5756.85"/>
    <n v="1690.71"/>
    <n v="16518.490000000002"/>
    <d v="2023-08-07T12:58:53"/>
    <n v="5293"/>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70"/>
    <s v="Fed Asset Forfeiture-ABC Treas"/>
    <x v="652"/>
    <s v="999.05370"/>
    <x v="0"/>
    <n v="100"/>
    <n v="583564.96"/>
    <n v="595844.94999999995"/>
    <n v="608357.09"/>
    <n v="612374.65999999992"/>
    <n v="613554.56000000006"/>
    <n v="625339.69000000006"/>
    <d v="2023-08-07T12:58:53"/>
    <n v="5294"/>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70"/>
    <s v="Fed Asset Forfeiture-ABC Treas"/>
    <x v="652"/>
    <s v="999.05370"/>
    <x v="1"/>
    <n v="135"/>
    <n v="1000000"/>
    <n v="1000000"/>
    <n v="1000000"/>
    <n v="0"/>
    <n v="1000000"/>
    <n v="1000000"/>
    <d v="2023-08-07T12:58:53"/>
    <n v="5295"/>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70"/>
    <s v="Fed Asset Forfeiture-ABC Treas"/>
    <x v="652"/>
    <s v="999.05370"/>
    <x v="2"/>
    <n v="200"/>
    <n v="20748.900000000001"/>
    <n v="0"/>
    <n v="0"/>
    <n v="0"/>
    <n v="0"/>
    <n v="0"/>
    <d v="2023-08-07T12:58:53"/>
    <n v="5296"/>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70"/>
    <s v="Fed Asset Forfeiture-ABC Treas"/>
    <x v="652"/>
    <s v="999.05370"/>
    <x v="3"/>
    <n v="220"/>
    <n v="979251.1"/>
    <n v="1000000"/>
    <n v="1000000"/>
    <n v="0"/>
    <n v="1000000"/>
    <n v="1000000"/>
    <d v="2023-08-07T12:58:53"/>
    <n v="5297"/>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370"/>
    <s v="Fed Asset Forfeiture-ABC Treas"/>
    <x v="652"/>
    <s v="999.05370"/>
    <x v="4"/>
    <n v="500"/>
    <n v="8092.48"/>
    <n v="12279.99"/>
    <n v="12512.14"/>
    <n v="4017.57"/>
    <n v="1179.9000000000001"/>
    <n v="11785.13"/>
    <d v="2023-08-07T12:58:53"/>
    <n v="5298"/>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881"/>
    <s v="Surplus Supp &amp; Equp Sales-ABC"/>
    <x v="653"/>
    <s v="999.05881"/>
    <x v="0"/>
    <n v="100"/>
    <n v="0"/>
    <n v="0"/>
    <n v="152"/>
    <n v="152"/>
    <n v="152"/>
    <n v="0"/>
    <d v="2023-08-07T12:58:53"/>
    <n v="5299"/>
    <n v="1"/>
    <n v="1"/>
  </r>
  <r>
    <x v="11"/>
    <s v="Public Safety and Homeland Security Secretariat"/>
    <n v="12"/>
    <s v="Public Safety and Homeland Security"/>
    <n v="12"/>
    <s v="Public Safety and Homeland Security Secretariat"/>
    <s v="Executive Branch"/>
    <n v="1"/>
    <n v="999"/>
    <s v="159000"/>
    <s v="Virginia Alcoholic Beverage Control Authority"/>
    <x v="133"/>
    <s v="05"/>
    <s v="Enterprise"/>
    <s v="05: Enterprise"/>
    <s v="05881"/>
    <s v="Surplus Supp &amp; Equp Sales-ABC"/>
    <x v="653"/>
    <s v="999.05881"/>
    <x v="4"/>
    <n v="500"/>
    <n v="0"/>
    <n v="0"/>
    <n v="152"/>
    <n v="0"/>
    <n v="0"/>
    <n v="0"/>
    <d v="2023-08-07T12:58:53"/>
    <n v="5300"/>
    <n v="1"/>
    <n v="1"/>
  </r>
  <r>
    <x v="11"/>
    <s v="Public Safety and Homeland Security Secretariat"/>
    <n v="12"/>
    <s v="Public Safety and Homeland Security"/>
    <n v="12"/>
    <s v="Public Safety and Homeland Security Secretariat"/>
    <s v="Executive Branch"/>
    <n v="1"/>
    <n v="999"/>
    <s v="159000"/>
    <s v="Virginia Alcoholic Beverage Control Authority"/>
    <x v="133"/>
    <s v="07"/>
    <s v="Trust And Agency"/>
    <s v="07: Trust And Agency"/>
    <s v="07020"/>
    <s v="Literary Fund"/>
    <x v="49"/>
    <s v="999.07020"/>
    <x v="4"/>
    <n v="500"/>
    <n v="0"/>
    <n v="0"/>
    <n v="240"/>
    <n v="0"/>
    <n v="0"/>
    <n v="2871.25"/>
    <d v="2023-08-07T12:58:53"/>
    <n v="5301"/>
    <n v="1"/>
    <n v="1"/>
  </r>
  <r>
    <x v="11"/>
    <s v="Public Safety and Homeland Security Secretariat"/>
    <n v="12"/>
    <s v="Public Safety and Homeland Security"/>
    <n v="12"/>
    <s v="Public Safety and Homeland Security Secretariat"/>
    <s v="Executive Branch"/>
    <n v="1"/>
    <n v="999"/>
    <s v="159000"/>
    <s v="Virginia Alcoholic Beverage Control Authority"/>
    <x v="133"/>
    <s v="09"/>
    <s v="Dedicated Special Revenue"/>
    <s v="09: Dedicated Special Revenue"/>
    <s v="09119"/>
    <s v="COVID-19 Relief Fund"/>
    <x v="37"/>
    <s v="999.09119"/>
    <x v="0"/>
    <n v="100"/>
    <n v="0"/>
    <n v="0"/>
    <n v="0"/>
    <n v="66285.72"/>
    <n v="1362.8700000000001"/>
    <n v="1386.86"/>
    <d v="2023-08-07T12:58:53"/>
    <n v="5302"/>
    <n v="1"/>
    <n v="1"/>
  </r>
  <r>
    <x v="11"/>
    <s v="Public Safety and Homeland Security Secretariat"/>
    <n v="12"/>
    <s v="Public Safety and Homeland Security"/>
    <n v="12"/>
    <s v="Public Safety and Homeland Security Secretariat"/>
    <s v="Executive Branch"/>
    <n v="1"/>
    <n v="999"/>
    <s v="159000"/>
    <s v="Virginia Alcoholic Beverage Control Authority"/>
    <x v="133"/>
    <s v="09"/>
    <s v="Dedicated Special Revenue"/>
    <s v="09: Dedicated Special Revenue"/>
    <s v="09119"/>
    <s v="COVID-19 Relief Fund"/>
    <x v="37"/>
    <s v="999.09119"/>
    <x v="4"/>
    <n v="500"/>
    <n v="0"/>
    <n v="0"/>
    <n v="0"/>
    <n v="16285.72"/>
    <n v="77.150000000000006"/>
    <n v="23.99"/>
    <d v="2023-08-07T12:58:53"/>
    <n v="5303"/>
    <n v="1"/>
    <n v="1"/>
  </r>
  <r>
    <x v="11"/>
    <s v="Public Safety and Homeland Security Secretariat"/>
    <n v="12"/>
    <s v="Public Safety and Homeland Security"/>
    <n v="12"/>
    <s v="Public Safety and Homeland Security Secretariat"/>
    <s v="Executive Branch"/>
    <n v="1"/>
    <n v="999"/>
    <s v="159000"/>
    <s v="Virginia Alcoholic Beverage Control Authority"/>
    <x v="133"/>
    <s v="10"/>
    <s v="Federal Trust"/>
    <s v="10: Federal Trust"/>
    <s v="10003"/>
    <s v="Federal Trust - ABC"/>
    <x v="654"/>
    <s v="999.10003"/>
    <x v="1"/>
    <n v="135"/>
    <n v="799750"/>
    <n v="700000"/>
    <n v="700000"/>
    <n v="364000"/>
    <n v="809500"/>
    <n v="807484"/>
    <d v="2023-08-07T12:58:53"/>
    <n v="5304"/>
    <n v="1"/>
    <n v="1"/>
  </r>
  <r>
    <x v="11"/>
    <s v="Public Safety and Homeland Security Secretariat"/>
    <n v="12"/>
    <s v="Public Safety and Homeland Security"/>
    <n v="12"/>
    <s v="Public Safety and Homeland Security Secretariat"/>
    <s v="Executive Branch"/>
    <n v="1"/>
    <n v="999"/>
    <s v="159000"/>
    <s v="Virginia Alcoholic Beverage Control Authority"/>
    <x v="133"/>
    <s v="10"/>
    <s v="Federal Trust"/>
    <s v="10: Federal Trust"/>
    <s v="10003"/>
    <s v="Federal Trust - ABC"/>
    <x v="654"/>
    <s v="999.10003"/>
    <x v="2"/>
    <n v="200"/>
    <n v="651383.96"/>
    <n v="153487.67000000001"/>
    <n v="89498.44"/>
    <n v="0"/>
    <n v="0"/>
    <n v="99973.3"/>
    <d v="2023-08-07T12:58:53"/>
    <n v="5305"/>
    <n v="1"/>
    <n v="1"/>
  </r>
  <r>
    <x v="11"/>
    <s v="Public Safety and Homeland Security Secretariat"/>
    <n v="12"/>
    <s v="Public Safety and Homeland Security"/>
    <n v="12"/>
    <s v="Public Safety and Homeland Security Secretariat"/>
    <s v="Executive Branch"/>
    <n v="1"/>
    <n v="999"/>
    <s v="159000"/>
    <s v="Virginia Alcoholic Beverage Control Authority"/>
    <x v="133"/>
    <s v="10"/>
    <s v="Federal Trust"/>
    <s v="10: Federal Trust"/>
    <s v="10003"/>
    <s v="Federal Trust - ABC"/>
    <x v="654"/>
    <s v="999.10003"/>
    <x v="3"/>
    <n v="220"/>
    <n v="148366.04000000004"/>
    <n v="546512.32999999996"/>
    <n v="610501.56000000006"/>
    <n v="364000"/>
    <n v="809500"/>
    <n v="707510.7"/>
    <d v="2023-08-07T12:58:53"/>
    <n v="5306"/>
    <n v="1"/>
    <n v="1"/>
  </r>
  <r>
    <x v="11"/>
    <s v="Public Safety and Homeland Security Secretariat"/>
    <n v="12"/>
    <s v="Public Safety and Homeland Security"/>
    <n v="12"/>
    <s v="Public Safety and Homeland Security Secretariat"/>
    <s v="Executive Branch"/>
    <n v="1"/>
    <n v="999"/>
    <s v="159000"/>
    <s v="Virginia Alcoholic Beverage Control Authority"/>
    <x v="133"/>
    <s v="10"/>
    <s v="Federal Trust"/>
    <s v="10: Federal Trust"/>
    <s v="10003"/>
    <s v="Federal Trust - ABC"/>
    <x v="654"/>
    <s v="999.10003"/>
    <x v="4"/>
    <n v="500"/>
    <n v="542135.57000000007"/>
    <n v="32297.88"/>
    <n v="0"/>
    <n v="0"/>
    <n v="0"/>
    <n v="0"/>
    <d v="2023-08-07T12:58:53"/>
    <n v="5307"/>
    <n v="1"/>
    <n v="1"/>
  </r>
  <r>
    <x v="11"/>
    <s v="Public Safety and Homeland Security Secretariat"/>
    <n v="12"/>
    <s v="Public Safety and Homeland Security"/>
    <n v="12"/>
    <s v="Public Safety and Homeland Security Secretariat"/>
    <s v="Executive Branch"/>
    <n v="1"/>
    <n v="999"/>
    <s v="159000"/>
    <s v="Virginia Alcoholic Beverage Control Authority"/>
    <x v="133"/>
    <s v="10"/>
    <s v="Federal Trust"/>
    <s v="10: Federal Trust"/>
    <s v="10110"/>
    <s v="CARESActRlfFd?General-COVID-19"/>
    <x v="2"/>
    <s v="999.10110"/>
    <x v="0"/>
    <n v="100"/>
    <n v="0"/>
    <n v="0"/>
    <n v="549908.06999999995"/>
    <n v="0"/>
    <n v="0"/>
    <n v="0"/>
    <d v="2023-08-07T12:58:53"/>
    <n v="5308"/>
    <n v="1"/>
    <n v="1"/>
  </r>
  <r>
    <x v="11"/>
    <s v="Public Safety and Homeland Security Secretariat"/>
    <n v="12"/>
    <s v="Public Safety and Homeland Security"/>
    <n v="12"/>
    <s v="Public Safety and Homeland Security Secretariat"/>
    <s v="Executive Branch"/>
    <n v="1"/>
    <n v="999"/>
    <s v="159000"/>
    <s v="Virginia Alcoholic Beverage Control Authority"/>
    <x v="133"/>
    <s v="10"/>
    <s v="Federal Trust"/>
    <s v="10: Federal Trust"/>
    <s v="10110"/>
    <s v="CARESActRlfFd?General-COVID-19"/>
    <x v="2"/>
    <s v="999.10110"/>
    <x v="1"/>
    <n v="135"/>
    <n v="0"/>
    <n v="0"/>
    <n v="1681086"/>
    <n v="1583027.0699999998"/>
    <n v="0"/>
    <n v="0"/>
    <d v="2023-08-07T12:58:53"/>
    <n v="5309"/>
    <n v="1"/>
    <n v="1"/>
  </r>
  <r>
    <x v="11"/>
    <s v="Public Safety and Homeland Security Secretariat"/>
    <n v="12"/>
    <s v="Public Safety and Homeland Security"/>
    <n v="12"/>
    <s v="Public Safety and Homeland Security Secretariat"/>
    <s v="Executive Branch"/>
    <n v="1"/>
    <n v="999"/>
    <s v="159000"/>
    <s v="Virginia Alcoholic Beverage Control Authority"/>
    <x v="133"/>
    <s v="10"/>
    <s v="Federal Trust"/>
    <s v="10: Federal Trust"/>
    <s v="10110"/>
    <s v="CARESActRlfFd?General-COVID-19"/>
    <x v="2"/>
    <s v="999.10110"/>
    <x v="2"/>
    <n v="200"/>
    <n v="0"/>
    <n v="0"/>
    <n v="1131177.93"/>
    <n v="1583027.07"/>
    <n v="0"/>
    <n v="0"/>
    <d v="2023-08-07T12:58:53"/>
    <n v="5310"/>
    <n v="1"/>
    <n v="1"/>
  </r>
  <r>
    <x v="11"/>
    <s v="Public Safety and Homeland Security Secretariat"/>
    <n v="12"/>
    <s v="Public Safety and Homeland Security"/>
    <n v="12"/>
    <s v="Public Safety and Homeland Security Secretariat"/>
    <s v="Executive Branch"/>
    <n v="1"/>
    <n v="999"/>
    <s v="159000"/>
    <s v="Virginia Alcoholic Beverage Control Authority"/>
    <x v="133"/>
    <s v="10"/>
    <s v="Federal Trust"/>
    <s v="10: Federal Trust"/>
    <s v="10110"/>
    <s v="CARESActRlfFd?General-COVID-19"/>
    <x v="2"/>
    <s v="999.10110"/>
    <x v="3"/>
    <n v="220"/>
    <n v="0"/>
    <n v="0"/>
    <n v="549908.07000000007"/>
    <n v="-2.3283064365386963E-10"/>
    <n v="0"/>
    <n v="0"/>
    <d v="2023-08-07T12:58:53"/>
    <n v="5311"/>
    <n v="1"/>
    <n v="1"/>
  </r>
  <r>
    <x v="11"/>
    <s v="Public Safety and Homeland Security Secretariat"/>
    <n v="12"/>
    <s v="Public Safety and Homeland Security"/>
    <n v="12"/>
    <s v="Public Safety and Homeland Security Secretariat"/>
    <s v="Executive Branch"/>
    <n v="1"/>
    <n v="999"/>
    <s v="159000"/>
    <s v="Virginia Alcoholic Beverage Control Authority"/>
    <x v="133"/>
    <s v="10"/>
    <s v="Federal Trust"/>
    <s v="10: Federal Trust"/>
    <s v="10710"/>
    <s v="FEMA - State Agy - COVID-19"/>
    <x v="155"/>
    <s v="999.10710"/>
    <x v="1"/>
    <n v="135"/>
    <n v="0"/>
    <n v="0"/>
    <n v="0"/>
    <n v="0"/>
    <n v="1693644.62"/>
    <n v="1765315.49"/>
    <d v="2023-08-07T12:58:53"/>
    <n v="5312"/>
    <n v="1"/>
    <n v="1"/>
  </r>
  <r>
    <x v="11"/>
    <s v="Public Safety and Homeland Security Secretariat"/>
    <n v="12"/>
    <s v="Public Safety and Homeland Security"/>
    <n v="12"/>
    <s v="Public Safety and Homeland Security Secretariat"/>
    <s v="Executive Branch"/>
    <n v="1"/>
    <n v="999"/>
    <s v="159000"/>
    <s v="Virginia Alcoholic Beverage Control Authority"/>
    <x v="133"/>
    <s v="10"/>
    <s v="Federal Trust"/>
    <s v="10: Federal Trust"/>
    <s v="10710"/>
    <s v="FEMA - State Agy - COVID-19"/>
    <x v="155"/>
    <s v="999.10710"/>
    <x v="2"/>
    <n v="200"/>
    <n v="0"/>
    <n v="0"/>
    <n v="0"/>
    <n v="0"/>
    <n v="1693644.62"/>
    <n v="1765315.49"/>
    <d v="2023-08-07T12:58:53"/>
    <n v="5313"/>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052"/>
    <s v="Probation &amp; Parole Officers Fd"/>
    <x v="655"/>
    <s v="799.02052"/>
    <x v="0"/>
    <n v="100"/>
    <n v="2971.39"/>
    <n v="8503.7099999999991"/>
    <n v="0"/>
    <n v="0"/>
    <n v="0"/>
    <n v="0"/>
    <d v="2023-08-07T12:58:53"/>
    <n v="5314"/>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052"/>
    <s v="Probation &amp; Parole Officers Fd"/>
    <x v="655"/>
    <s v="799.02052"/>
    <x v="1"/>
    <n v="135"/>
    <n v="85000"/>
    <n v="85000"/>
    <n v="85000"/>
    <n v="0"/>
    <n v="0"/>
    <n v="0"/>
    <d v="2023-08-07T12:58:53"/>
    <n v="5315"/>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052"/>
    <s v="Probation &amp; Parole Officers Fd"/>
    <x v="655"/>
    <s v="799.02052"/>
    <x v="2"/>
    <n v="200"/>
    <n v="47499.61"/>
    <n v="41967.290000000008"/>
    <n v="0"/>
    <n v="0"/>
    <n v="0"/>
    <n v="0"/>
    <d v="2023-08-07T12:58:53"/>
    <n v="5316"/>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052"/>
    <s v="Probation &amp; Parole Officers Fd"/>
    <x v="655"/>
    <s v="799.02052"/>
    <x v="3"/>
    <n v="220"/>
    <n v="37500.39"/>
    <n v="43032.709999999992"/>
    <n v="85000"/>
    <n v="0"/>
    <n v="0"/>
    <n v="0"/>
    <d v="2023-08-07T12:58:53"/>
    <n v="5317"/>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052"/>
    <s v="Probation &amp; Parole Officers Fd"/>
    <x v="655"/>
    <s v="799.02052"/>
    <x v="4"/>
    <n v="500"/>
    <n v="43025"/>
    <n v="47499.61"/>
    <n v="8503.7099999999991"/>
    <n v="0"/>
    <n v="0"/>
    <n v="0"/>
    <d v="2023-08-07T12:58:53"/>
    <n v="5318"/>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190"/>
    <s v="Inmate Culinary Arts Train Fd"/>
    <x v="656"/>
    <s v="799.02190"/>
    <x v="0"/>
    <n v="100"/>
    <n v="65018.479999999996"/>
    <n v="35839.409999999996"/>
    <n v="0"/>
    <n v="30870.210000000003"/>
    <n v="78081.009999999995"/>
    <n v="84893.69"/>
    <d v="2023-08-07T12:58:53"/>
    <n v="5319"/>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190"/>
    <s v="Inmate Culinary Arts Train Fd"/>
    <x v="656"/>
    <s v="799.02190"/>
    <x v="1"/>
    <n v="135"/>
    <n v="300000"/>
    <n v="400000"/>
    <n v="370000"/>
    <n v="250000"/>
    <n v="250000"/>
    <n v="250000"/>
    <d v="2023-08-07T12:58:53"/>
    <n v="5320"/>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190"/>
    <s v="Inmate Culinary Arts Train Fd"/>
    <x v="656"/>
    <s v="799.02190"/>
    <x v="2"/>
    <n v="200"/>
    <n v="287580.08999999991"/>
    <n v="321354.71999999997"/>
    <n v="256531.16000000003"/>
    <n v="83894.420000000027"/>
    <n v="111894.88000000002"/>
    <n v="214618.14"/>
    <d v="2023-08-07T12:58:53"/>
    <n v="5321"/>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190"/>
    <s v="Inmate Culinary Arts Train Fd"/>
    <x v="656"/>
    <s v="799.02190"/>
    <x v="3"/>
    <n v="220"/>
    <n v="12419.910000000091"/>
    <n v="78645.280000000028"/>
    <n v="113468.83999999997"/>
    <n v="166105.57999999996"/>
    <n v="138105.12"/>
    <n v="35381.859999999986"/>
    <d v="2023-08-07T12:58:53"/>
    <n v="5322"/>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190"/>
    <s v="Inmate Culinary Arts Train Fd"/>
    <x v="656"/>
    <s v="799.02190"/>
    <x v="4"/>
    <n v="500"/>
    <n v="256478.9"/>
    <n v="292264.68"/>
    <n v="221282.3"/>
    <n v="114029.59999999999"/>
    <n v="158865.18"/>
    <n v="221102.59999999998"/>
    <d v="2023-08-07T12:58:53"/>
    <n v="5323"/>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00"/>
    <s v="Corrections Special Reserve Fd"/>
    <x v="657"/>
    <s v="799.02300"/>
    <x v="0"/>
    <n v="100"/>
    <n v="1811668.9"/>
    <n v="1895426.7"/>
    <n v="2271445.3199999998"/>
    <n v="3326987.25"/>
    <n v="3876240.62"/>
    <n v="4441892.93"/>
    <d v="2023-08-07T12:58:53"/>
    <n v="5324"/>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00"/>
    <s v="Corrections Special Reserve Fd"/>
    <x v="657"/>
    <s v="799.02300"/>
    <x v="1"/>
    <n v="135"/>
    <n v="300000"/>
    <n v="50000"/>
    <n v="349967"/>
    <n v="100000"/>
    <n v="577376"/>
    <n v="0"/>
    <d v="2023-08-07T12:58:53"/>
    <n v="5325"/>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00"/>
    <s v="Corrections Special Reserve Fd"/>
    <x v="657"/>
    <s v="799.02300"/>
    <x v="5"/>
    <n v="137"/>
    <n v="987468"/>
    <n v="1245685"/>
    <n v="1240685"/>
    <n v="1942194.68"/>
    <n v="2403467.4"/>
    <n v="1768443.4"/>
    <d v="2023-08-07T12:58:53"/>
    <n v="5326"/>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00"/>
    <s v="Corrections Special Reserve Fd"/>
    <x v="657"/>
    <s v="799.02300"/>
    <x v="7"/>
    <n v="205"/>
    <n v="14865"/>
    <n v="5000"/>
    <n v="18490.32"/>
    <n v="64314.28"/>
    <n v="35024"/>
    <n v="12865.14"/>
    <d v="2023-08-07T12:58:53"/>
    <n v="5327"/>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00"/>
    <s v="Corrections Special Reserve Fd"/>
    <x v="657"/>
    <s v="799.02300"/>
    <x v="3"/>
    <n v="220"/>
    <n v="300000"/>
    <n v="50000"/>
    <n v="349967"/>
    <n v="100000"/>
    <n v="577376"/>
    <n v="0"/>
    <d v="2023-08-07T12:58:53"/>
    <n v="5328"/>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00"/>
    <s v="Corrections Special Reserve Fd"/>
    <x v="657"/>
    <s v="799.02300"/>
    <x v="6"/>
    <n v="222"/>
    <n v="972603"/>
    <n v="1240685"/>
    <n v="1222194.68"/>
    <n v="1877880.4"/>
    <n v="2368443.4"/>
    <n v="1755578.26"/>
    <d v="2023-08-07T12:58:53"/>
    <n v="5329"/>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00"/>
    <s v="Corrections Special Reserve Fd"/>
    <x v="657"/>
    <s v="799.02300"/>
    <x v="4"/>
    <n v="500"/>
    <n v="22464.27"/>
    <n v="38757.800000000003"/>
    <n v="44541.94"/>
    <n v="19856.21"/>
    <n v="6901.37"/>
    <n v="78517.45"/>
    <d v="2023-08-07T12:58:53"/>
    <n v="5330"/>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20"/>
    <s v="Corr Construction Unit Special"/>
    <x v="658"/>
    <s v="799.02320"/>
    <x v="0"/>
    <n v="100"/>
    <n v="5500131.7600000007"/>
    <n v="6297342.6399999997"/>
    <n v="5131577.8100000005"/>
    <n v="10070776.029999999"/>
    <n v="21664014.649999999"/>
    <n v="17230622.809999999"/>
    <d v="2023-08-07T12:58:53"/>
    <n v="5331"/>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20"/>
    <s v="Corr Construction Unit Special"/>
    <x v="658"/>
    <s v="799.02320"/>
    <x v="1"/>
    <n v="135"/>
    <n v="1850000"/>
    <n v="1100000"/>
    <n v="3200000"/>
    <n v="3100000"/>
    <n v="4100000"/>
    <n v="5985858"/>
    <d v="2023-08-07T12:58:53"/>
    <n v="5332"/>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20"/>
    <s v="Corr Construction Unit Special"/>
    <x v="658"/>
    <s v="799.02320"/>
    <x v="5"/>
    <n v="137"/>
    <n v="30000"/>
    <n v="30000"/>
    <n v="30000"/>
    <n v="30000"/>
    <n v="30000"/>
    <n v="30000"/>
    <d v="2023-08-07T12:58:53"/>
    <n v="5333"/>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20"/>
    <s v="Corr Construction Unit Special"/>
    <x v="658"/>
    <s v="799.02320"/>
    <x v="2"/>
    <n v="200"/>
    <n v="1443679.8099999998"/>
    <n v="580902.12000000011"/>
    <n v="2699956.8299999991"/>
    <n v="2840801.78"/>
    <n v="3304761.38"/>
    <n v="5433391.8399999999"/>
    <d v="2023-08-07T12:58:53"/>
    <n v="5334"/>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20"/>
    <s v="Corr Construction Unit Special"/>
    <x v="658"/>
    <s v="799.02320"/>
    <x v="3"/>
    <n v="220"/>
    <n v="406320.19000000018"/>
    <n v="519097.87999999989"/>
    <n v="500043.17000000086"/>
    <n v="259198.2200000002"/>
    <n v="795238.62000000011"/>
    <n v="552466.16000000015"/>
    <d v="2023-08-07T12:58:53"/>
    <n v="5335"/>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20"/>
    <s v="Corr Construction Unit Special"/>
    <x v="658"/>
    <s v="799.02320"/>
    <x v="6"/>
    <n v="222"/>
    <n v="30000"/>
    <n v="30000"/>
    <n v="30000"/>
    <n v="30000"/>
    <n v="30000"/>
    <n v="30000"/>
    <d v="2023-08-07T12:58:53"/>
    <n v="5336"/>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320"/>
    <s v="Corr Construction Unit Special"/>
    <x v="658"/>
    <s v="799.02320"/>
    <x v="4"/>
    <n v="500"/>
    <n v="3445420.88"/>
    <n v="1402108"/>
    <n v="1534192"/>
    <n v="7780000"/>
    <n v="14898000"/>
    <n v="1000000"/>
    <d v="2023-08-07T12:58:53"/>
    <n v="5337"/>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460"/>
    <s v="Disaster Recovery Fund"/>
    <x v="7"/>
    <s v="799.02460"/>
    <x v="0"/>
    <n v="100"/>
    <n v="1210.25"/>
    <n v="0"/>
    <n v="0"/>
    <n v="0"/>
    <n v="0"/>
    <n v="0"/>
    <d v="2023-08-07T12:58:53"/>
    <n v="5338"/>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460"/>
    <s v="Disaster Recovery Fund"/>
    <x v="7"/>
    <s v="799.02460"/>
    <x v="1"/>
    <n v="135"/>
    <n v="4265"/>
    <n v="0"/>
    <n v="0"/>
    <n v="0"/>
    <n v="0"/>
    <n v="0"/>
    <d v="2023-08-07T12:58:53"/>
    <n v="5339"/>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460"/>
    <s v="Disaster Recovery Fund"/>
    <x v="7"/>
    <s v="799.02460"/>
    <x v="2"/>
    <n v="200"/>
    <n v="4265"/>
    <n v="0"/>
    <n v="0"/>
    <n v="0"/>
    <n v="0"/>
    <n v="0"/>
    <d v="2023-08-07T12:58:53"/>
    <n v="5340"/>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50"/>
    <s v="Contract Prisoners Spec Rev Fd"/>
    <x v="659"/>
    <s v="799.02550"/>
    <x v="0"/>
    <n v="100"/>
    <n v="4285275.24"/>
    <n v="6939775.3700000001"/>
    <n v="8052000.5599999996"/>
    <n v="9098436.8000000007"/>
    <n v="11241866.84"/>
    <n v="11707678.709999999"/>
    <d v="2023-08-07T12:58:53"/>
    <n v="5341"/>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50"/>
    <s v="Contract Prisoners Spec Rev Fd"/>
    <x v="659"/>
    <s v="799.02550"/>
    <x v="1"/>
    <n v="135"/>
    <n v="2135500"/>
    <n v="1215035"/>
    <n v="663306"/>
    <n v="3618348"/>
    <n v="3692004"/>
    <n v="700000"/>
    <d v="2023-08-07T12:58:53"/>
    <n v="5342"/>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50"/>
    <s v="Contract Prisoners Spec Rev Fd"/>
    <x v="659"/>
    <s v="799.02550"/>
    <x v="2"/>
    <n v="200"/>
    <n v="600186"/>
    <n v="589607.17000000004"/>
    <n v="599999.99999999988"/>
    <n v="600000"/>
    <n v="0"/>
    <n v="629171.98"/>
    <d v="2023-08-07T12:58:53"/>
    <n v="5343"/>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50"/>
    <s v="Contract Prisoners Spec Rev Fd"/>
    <x v="659"/>
    <s v="799.02550"/>
    <x v="3"/>
    <n v="220"/>
    <n v="1535314"/>
    <n v="625427.82999999996"/>
    <n v="63306.000000000116"/>
    <n v="3018348"/>
    <n v="3692004"/>
    <n v="70828.020000000019"/>
    <d v="2023-08-07T12:58:53"/>
    <n v="5344"/>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50"/>
    <s v="Contract Prisoners Spec Rev Fd"/>
    <x v="659"/>
    <s v="799.02550"/>
    <x v="4"/>
    <n v="500"/>
    <n v="1514091.76"/>
    <n v="3244107.3"/>
    <n v="1712225.19"/>
    <n v="1646436.24"/>
    <n v="2143430.04"/>
    <n v="1094983.8500000001"/>
    <d v="2023-08-07T12:58:53"/>
    <n v="5345"/>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70"/>
    <s v="Overhead &amp; Warranty Acct Fund"/>
    <x v="660"/>
    <s v="799.02570"/>
    <x v="0"/>
    <n v="100"/>
    <n v="1007078.43"/>
    <n v="1023746.32"/>
    <n v="1252889.6100000001"/>
    <n v="1228956.1399999999"/>
    <n v="1198857.04"/>
    <n v="1075893.26"/>
    <d v="2023-08-07T12:58:53"/>
    <n v="5346"/>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70"/>
    <s v="Overhead &amp; Warranty Acct Fund"/>
    <x v="660"/>
    <s v="799.02570"/>
    <x v="1"/>
    <n v="135"/>
    <n v="700000"/>
    <n v="700000"/>
    <n v="700000"/>
    <n v="700000"/>
    <n v="700000"/>
    <n v="250000"/>
    <d v="2023-08-07T12:58:53"/>
    <n v="5347"/>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70"/>
    <s v="Overhead &amp; Warranty Acct Fund"/>
    <x v="660"/>
    <s v="799.02570"/>
    <x v="5"/>
    <n v="137"/>
    <n v="232359"/>
    <n v="232359"/>
    <n v="232359"/>
    <n v="0"/>
    <n v="0"/>
    <n v="0"/>
    <d v="2023-08-07T12:58:53"/>
    <n v="5348"/>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70"/>
    <s v="Overhead &amp; Warranty Acct Fund"/>
    <x v="660"/>
    <s v="799.02570"/>
    <x v="2"/>
    <n v="200"/>
    <n v="257925.84000000003"/>
    <n v="181125.82000000009"/>
    <n v="206923.01000000004"/>
    <n v="549923.46999999986"/>
    <n v="151037.09999999998"/>
    <n v="188183.78000000003"/>
    <d v="2023-08-07T12:58:53"/>
    <n v="5349"/>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70"/>
    <s v="Overhead &amp; Warranty Acct Fund"/>
    <x v="660"/>
    <s v="799.02570"/>
    <x v="3"/>
    <n v="220"/>
    <n v="442074.16"/>
    <n v="518874.17999999993"/>
    <n v="493076.99"/>
    <n v="150076.53000000014"/>
    <n v="548962.9"/>
    <n v="61816.219999999972"/>
    <d v="2023-08-07T12:58:53"/>
    <n v="5350"/>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70"/>
    <s v="Overhead &amp; Warranty Acct Fund"/>
    <x v="660"/>
    <s v="799.02570"/>
    <x v="6"/>
    <n v="222"/>
    <n v="232359"/>
    <n v="232359"/>
    <n v="232359"/>
    <n v="0"/>
    <n v="0"/>
    <n v="0"/>
    <d v="2023-08-07T12:58:53"/>
    <n v="5351"/>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570"/>
    <s v="Overhead &amp; Warranty Acct Fund"/>
    <x v="660"/>
    <s v="799.02570"/>
    <x v="4"/>
    <n v="500"/>
    <n v="314693.64"/>
    <n v="197793.71"/>
    <n v="436066.30000000005"/>
    <n v="525990"/>
    <n v="120938"/>
    <n v="65220"/>
    <d v="2023-08-07T12:58:53"/>
    <n v="5352"/>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00"/>
    <s v="Parking"/>
    <x v="1"/>
    <s v="799.02700"/>
    <x v="4"/>
    <n v="500"/>
    <n v="0"/>
    <n v="0"/>
    <n v="0"/>
    <n v="0"/>
    <n v="0"/>
    <n v="147"/>
    <d v="2023-08-07T12:58:53"/>
    <n v="5353"/>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01"/>
    <s v="DOC-CO Special Revenue Fund"/>
    <x v="661"/>
    <s v="799.02701"/>
    <x v="0"/>
    <n v="100"/>
    <n v="792546.32"/>
    <n v="1026144.53"/>
    <n v="175734.39999999999"/>
    <n v="14307.91"/>
    <n v="14307.91"/>
    <n v="16116.91"/>
    <d v="2023-08-07T12:58:53"/>
    <n v="5354"/>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01"/>
    <s v="DOC-CO Special Revenue Fund"/>
    <x v="661"/>
    <s v="799.02701"/>
    <x v="2"/>
    <n v="200"/>
    <n v="292396"/>
    <n v="897684.15999999992"/>
    <n v="202033.5"/>
    <n v="0"/>
    <n v="0"/>
    <n v="0"/>
    <d v="2023-08-07T12:58:53"/>
    <n v="5355"/>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01"/>
    <s v="DOC-CO Special Revenue Fund"/>
    <x v="661"/>
    <s v="799.02701"/>
    <x v="3"/>
    <n v="220"/>
    <n v="-292396"/>
    <n v="-897684.15999999992"/>
    <n v="-202033.5"/>
    <n v="0"/>
    <n v="0"/>
    <n v="0"/>
    <d v="2023-08-07T12:58:53"/>
    <n v="5356"/>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01"/>
    <s v="DOC-CO Special Revenue Fund"/>
    <x v="661"/>
    <s v="799.02701"/>
    <x v="4"/>
    <n v="500"/>
    <n v="534344.94999999995"/>
    <n v="1131282.3699999999"/>
    <n v="332314.08"/>
    <n v="132421.04999999999"/>
    <n v="0"/>
    <n v="1809"/>
    <d v="2023-08-07T12:58:53"/>
    <n v="5357"/>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10"/>
    <s v="Central Garage Pool Vehicles"/>
    <x v="29"/>
    <s v="799.02710"/>
    <x v="0"/>
    <n v="100"/>
    <n v="66468.03"/>
    <n v="74104.680000000008"/>
    <n v="81958.210000000006"/>
    <n v="7083.16"/>
    <n v="12094.36"/>
    <n v="13555.960000000001"/>
    <d v="2023-08-07T12:58:53"/>
    <n v="5358"/>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10"/>
    <s v="Central Garage Pool Vehicles"/>
    <x v="29"/>
    <s v="799.02710"/>
    <x v="1"/>
    <n v="135"/>
    <n v="0"/>
    <n v="0"/>
    <n v="0"/>
    <n v="74256"/>
    <n v="0"/>
    <n v="0"/>
    <d v="2023-08-07T12:58:53"/>
    <n v="5359"/>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10"/>
    <s v="Central Garage Pool Vehicles"/>
    <x v="29"/>
    <s v="799.02710"/>
    <x v="2"/>
    <n v="200"/>
    <n v="0"/>
    <n v="0"/>
    <n v="0"/>
    <n v="74255.87"/>
    <n v="0"/>
    <n v="0"/>
    <d v="2023-08-07T12:58:53"/>
    <n v="5360"/>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10"/>
    <s v="Central Garage Pool Vehicles"/>
    <x v="29"/>
    <s v="799.02710"/>
    <x v="3"/>
    <n v="220"/>
    <n v="0"/>
    <n v="0"/>
    <n v="0"/>
    <n v="0.13000000000465661"/>
    <n v="0"/>
    <n v="0"/>
    <d v="2023-08-07T12:58:53"/>
    <n v="5361"/>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10"/>
    <s v="Central Garage Pool Vehicles"/>
    <x v="29"/>
    <s v="799.02710"/>
    <x v="4"/>
    <n v="500"/>
    <n v="20168.52"/>
    <n v="7636.6499999999969"/>
    <n v="11058.839999999998"/>
    <n v="619.18000000000029"/>
    <n v="5011.2"/>
    <n v="1461.6"/>
    <d v="2023-08-07T12:58:53"/>
    <n v="5362"/>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11"/>
    <s v="DOC/CE Special Revenue Fund"/>
    <x v="662"/>
    <s v="799.02711"/>
    <x v="0"/>
    <n v="100"/>
    <n v="5949009.2000000002"/>
    <n v="2445412.3000000003"/>
    <n v="4124915.33"/>
    <n v="6572081.5899999999"/>
    <n v="5476142.6000000006"/>
    <n v="3471118.3"/>
    <d v="2023-08-07T12:58:53"/>
    <n v="5363"/>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11"/>
    <s v="DOC/CE Special Revenue Fund"/>
    <x v="662"/>
    <s v="799.02711"/>
    <x v="2"/>
    <n v="200"/>
    <n v="45590577.340000011"/>
    <n v="45891986.75000003"/>
    <n v="44854830.720000029"/>
    <n v="39370620.029999994"/>
    <n v="46348830.589999974"/>
    <n v="52108103.170000009"/>
    <d v="2023-08-07T12:58:53"/>
    <n v="5364"/>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11"/>
    <s v="DOC/CE Special Revenue Fund"/>
    <x v="662"/>
    <s v="799.02711"/>
    <x v="3"/>
    <n v="220"/>
    <n v="-45590577.340000011"/>
    <n v="-45891986.75000003"/>
    <n v="-44854830.720000029"/>
    <n v="-39370620.029999994"/>
    <n v="-46348830.589999974"/>
    <n v="-52108103.170000009"/>
    <d v="2023-08-07T12:58:53"/>
    <n v="5365"/>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11"/>
    <s v="DOC/CE Special Revenue Fund"/>
    <x v="662"/>
    <s v="799.02711"/>
    <x v="4"/>
    <n v="500"/>
    <n v="45333654.520000003"/>
    <n v="43286377.519999996"/>
    <n v="47267301.200000003"/>
    <n v="42068219.660000004"/>
    <n v="45252503.529999994"/>
    <n v="50102957.059999995"/>
    <d v="2023-08-07T12:58:53"/>
    <n v="5366"/>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43"/>
    <s v="FCCW Special Revenue Fund"/>
    <x v="663"/>
    <s v="799.02743"/>
    <x v="0"/>
    <n v="100"/>
    <n v="1000"/>
    <n v="0"/>
    <n v="0"/>
    <n v="0"/>
    <n v="0"/>
    <n v="0"/>
    <d v="2023-08-07T12:58:53"/>
    <n v="5367"/>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43"/>
    <s v="FCCW Special Revenue Fund"/>
    <x v="663"/>
    <s v="799.02743"/>
    <x v="2"/>
    <n v="200"/>
    <n v="0"/>
    <n v="1000"/>
    <n v="0"/>
    <n v="0"/>
    <n v="0"/>
    <n v="0"/>
    <d v="2023-08-07T12:58:53"/>
    <n v="5368"/>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43"/>
    <s v="FCCW Special Revenue Fund"/>
    <x v="663"/>
    <s v="799.02743"/>
    <x v="3"/>
    <n v="220"/>
    <n v="0"/>
    <n v="-1000"/>
    <n v="0"/>
    <n v="0"/>
    <n v="0"/>
    <n v="0"/>
    <d v="2023-08-07T12:58:53"/>
    <n v="5369"/>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43"/>
    <s v="FCCW Special Revenue Fund"/>
    <x v="663"/>
    <s v="799.02743"/>
    <x v="4"/>
    <n v="500"/>
    <n v="1000"/>
    <n v="0"/>
    <n v="0"/>
    <n v="0"/>
    <n v="0"/>
    <n v="0"/>
    <d v="2023-08-07T12:58:53"/>
    <n v="5370"/>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50"/>
    <s v="Public-Private Educ Act Fund"/>
    <x v="489"/>
    <s v="799.02750"/>
    <x v="0"/>
    <n v="100"/>
    <n v="100000"/>
    <n v="0"/>
    <n v="0"/>
    <n v="0"/>
    <n v="0"/>
    <n v="0"/>
    <d v="2023-08-07T12:58:53"/>
    <n v="5371"/>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50"/>
    <s v="Public-Private Educ Act Fund"/>
    <x v="489"/>
    <s v="799.02750"/>
    <x v="1"/>
    <n v="135"/>
    <n v="0"/>
    <n v="100000"/>
    <n v="0"/>
    <n v="0"/>
    <n v="0"/>
    <n v="0"/>
    <d v="2023-08-07T12:58:53"/>
    <n v="5372"/>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50"/>
    <s v="Public-Private Educ Act Fund"/>
    <x v="489"/>
    <s v="799.02750"/>
    <x v="2"/>
    <n v="200"/>
    <n v="0"/>
    <n v="100000"/>
    <n v="0"/>
    <n v="0"/>
    <n v="0"/>
    <n v="0"/>
    <d v="2023-08-07T12:58:53"/>
    <n v="5373"/>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56"/>
    <s v="DOC-DI Special Revenue Fund"/>
    <x v="664"/>
    <s v="799.02756"/>
    <x v="0"/>
    <n v="100"/>
    <n v="241090.73"/>
    <n v="503076.57"/>
    <n v="747165.42"/>
    <n v="398801.2"/>
    <n v="322252.94"/>
    <n v="309909.18000000005"/>
    <d v="2023-08-07T12:58:53"/>
    <n v="5374"/>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56"/>
    <s v="DOC-DI Special Revenue Fund"/>
    <x v="664"/>
    <s v="799.02756"/>
    <x v="2"/>
    <n v="200"/>
    <n v="2179852.4"/>
    <n v="1775173.95"/>
    <n v="2785274.7699999996"/>
    <n v="1928961.13"/>
    <n v="1637755"/>
    <n v="1503105.5"/>
    <d v="2023-08-07T12:58:53"/>
    <n v="5375"/>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56"/>
    <s v="DOC-DI Special Revenue Fund"/>
    <x v="664"/>
    <s v="799.02756"/>
    <x v="3"/>
    <n v="220"/>
    <n v="-2179852.4"/>
    <n v="-1775173.95"/>
    <n v="-2785274.7699999996"/>
    <n v="-1928961.13"/>
    <n v="-1637755"/>
    <n v="-1503105.5"/>
    <d v="2023-08-07T12:58:53"/>
    <n v="5376"/>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56"/>
    <s v="DOC-DI Special Revenue Fund"/>
    <x v="664"/>
    <s v="799.02756"/>
    <x v="4"/>
    <n v="500"/>
    <n v="1084602.05"/>
    <n v="1287159.79"/>
    <n v="1315652.08"/>
    <n v="1301591.47"/>
    <n v="1561206.74"/>
    <n v="1490761.74"/>
    <d v="2023-08-07T12:58:53"/>
    <n v="5377"/>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67"/>
    <s v="DOC-DCC Special Revenue Fund"/>
    <x v="665"/>
    <s v="799.02767"/>
    <x v="0"/>
    <n v="100"/>
    <n v="1548069.65"/>
    <n v="1703627.28"/>
    <n v="1738753.24"/>
    <n v="1175197"/>
    <n v="778896.63"/>
    <n v="598034.01"/>
    <d v="2023-08-07T12:58:53"/>
    <n v="5378"/>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67"/>
    <s v="DOC-DCC Special Revenue Fund"/>
    <x v="665"/>
    <s v="799.02767"/>
    <x v="2"/>
    <n v="200"/>
    <n v="583765.31999999995"/>
    <n v="699427.05"/>
    <n v="698749.31"/>
    <n v="825335.7"/>
    <n v="681224.37"/>
    <n v="544633.62"/>
    <d v="2023-08-07T12:58:53"/>
    <n v="5379"/>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67"/>
    <s v="DOC-DCC Special Revenue Fund"/>
    <x v="665"/>
    <s v="799.02767"/>
    <x v="3"/>
    <n v="220"/>
    <n v="-583765.31999999995"/>
    <n v="-699427.05"/>
    <n v="-698749.31"/>
    <n v="-825335.7"/>
    <n v="-681224.37"/>
    <n v="-544633.62"/>
    <d v="2023-08-07T12:58:53"/>
    <n v="5380"/>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67"/>
    <s v="DOC-DCC Special Revenue Fund"/>
    <x v="665"/>
    <s v="799.02767"/>
    <x v="4"/>
    <n v="500"/>
    <n v="797278.5"/>
    <n v="854984.68"/>
    <n v="733875.27"/>
    <n v="261779.46"/>
    <n v="284924"/>
    <n v="363771"/>
    <d v="2023-08-07T12:58:53"/>
    <n v="5381"/>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99"/>
    <s v="DOC Special Revenue Fund"/>
    <x v="666"/>
    <s v="799.02799"/>
    <x v="0"/>
    <n v="100"/>
    <n v="33873.11"/>
    <n v="33873.11"/>
    <n v="0"/>
    <n v="0"/>
    <n v="0"/>
    <n v="0"/>
    <d v="2023-08-07T12:58:53"/>
    <n v="5382"/>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99"/>
    <s v="DOC Special Revenue Fund"/>
    <x v="666"/>
    <s v="799.02799"/>
    <x v="1"/>
    <n v="135"/>
    <n v="52108777"/>
    <n v="53596570"/>
    <n v="53903342"/>
    <n v="53381899"/>
    <n v="52137130"/>
    <n v="54528163"/>
    <d v="2023-08-07T12:58:53"/>
    <n v="5383"/>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99"/>
    <s v="DOC Special Revenue Fund"/>
    <x v="666"/>
    <s v="799.02799"/>
    <x v="5"/>
    <n v="137"/>
    <n v="2706"/>
    <n v="2706"/>
    <n v="2706.45"/>
    <n v="2706.45"/>
    <n v="2706.45"/>
    <n v="2706.45"/>
    <d v="2023-08-07T12:58:53"/>
    <n v="5384"/>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99"/>
    <s v="DOC Special Revenue Fund"/>
    <x v="666"/>
    <s v="799.02799"/>
    <x v="3"/>
    <n v="220"/>
    <n v="52108777"/>
    <n v="53596570"/>
    <n v="53903342"/>
    <n v="53381899"/>
    <n v="52137130"/>
    <n v="54528163"/>
    <d v="2023-08-07T12:58:53"/>
    <n v="5385"/>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799"/>
    <s v="DOC Special Revenue Fund"/>
    <x v="666"/>
    <s v="799.02799"/>
    <x v="6"/>
    <n v="222"/>
    <n v="2706"/>
    <n v="2706"/>
    <n v="2706.45"/>
    <n v="2706.45"/>
    <n v="2706.45"/>
    <n v="2706.45"/>
    <d v="2023-08-07T12:58:53"/>
    <n v="5386"/>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40"/>
    <s v="Recycl Mtrl Sales-Gen/NonHE"/>
    <x v="642"/>
    <s v="799.02840"/>
    <x v="0"/>
    <n v="100"/>
    <n v="606401.6"/>
    <n v="432622.20000000007"/>
    <n v="307519.43000000005"/>
    <n v="142503.74"/>
    <n v="194316.19000000003"/>
    <n v="377467.06000000006"/>
    <d v="2023-08-07T12:58:53"/>
    <n v="5387"/>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40"/>
    <s v="Recycl Mtrl Sales-Gen/NonHE"/>
    <x v="642"/>
    <s v="799.02840"/>
    <x v="1"/>
    <n v="135"/>
    <n v="70000"/>
    <n v="315918"/>
    <n v="353581"/>
    <n v="340000"/>
    <n v="100000"/>
    <n v="9000"/>
    <d v="2023-08-07T12:58:53"/>
    <n v="5388"/>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40"/>
    <s v="Recycl Mtrl Sales-Gen/NonHE"/>
    <x v="642"/>
    <s v="799.02840"/>
    <x v="2"/>
    <n v="200"/>
    <n v="59323.75"/>
    <n v="227601.91"/>
    <n v="176302.80000000002"/>
    <n v="217005.08000000002"/>
    <n v="97295"/>
    <n v="3084.99"/>
    <d v="2023-08-07T12:58:53"/>
    <n v="5389"/>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40"/>
    <s v="Recycl Mtrl Sales-Gen/NonHE"/>
    <x v="642"/>
    <s v="799.02840"/>
    <x v="3"/>
    <n v="220"/>
    <n v="10676.25"/>
    <n v="88316.09"/>
    <n v="177278.19999999998"/>
    <n v="122994.91999999998"/>
    <n v="2705"/>
    <n v="5915.01"/>
    <d v="2023-08-07T12:58:53"/>
    <n v="5390"/>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40"/>
    <s v="Recycl Mtrl Sales-Gen/NonHE"/>
    <x v="642"/>
    <s v="799.02840"/>
    <x v="4"/>
    <n v="500"/>
    <n v="144116.66999999998"/>
    <n v="53827.760000000017"/>
    <n v="51210.660000000011"/>
    <n v="46403.389999999992"/>
    <n v="149107.44999999998"/>
    <n v="186418.31999999998"/>
    <d v="2023-08-07T12:58:53"/>
    <n v="5391"/>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60"/>
    <s v="Recycl Mtrl Sales-Nongen/NonHE"/>
    <x v="149"/>
    <s v="799.02860"/>
    <x v="0"/>
    <n v="100"/>
    <n v="6024.43"/>
    <n v="6653.84"/>
    <n v="8405.33"/>
    <n v="3423.3500000000004"/>
    <n v="2813.7"/>
    <n v="2813.7"/>
    <d v="2023-08-07T12:58:53"/>
    <n v="5392"/>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60"/>
    <s v="Recycl Mtrl Sales-Nongen/NonHE"/>
    <x v="149"/>
    <s v="799.02860"/>
    <x v="1"/>
    <n v="135"/>
    <n v="0"/>
    <n v="97439"/>
    <n v="0"/>
    <n v="0"/>
    <n v="0"/>
    <n v="0"/>
    <d v="2023-08-07T12:58:53"/>
    <n v="5393"/>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60"/>
    <s v="Recycl Mtrl Sales-Nongen/NonHE"/>
    <x v="149"/>
    <s v="799.02860"/>
    <x v="3"/>
    <n v="220"/>
    <n v="0"/>
    <n v="97439"/>
    <n v="0"/>
    <n v="0"/>
    <n v="0"/>
    <n v="0"/>
    <d v="2023-08-07T12:58:53"/>
    <n v="5394"/>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60"/>
    <s v="Recycl Mtrl Sales-Nongen/NonHE"/>
    <x v="149"/>
    <s v="799.02860"/>
    <x v="4"/>
    <n v="500"/>
    <n v="12792.35"/>
    <n v="1290.5"/>
    <n v="1751.49"/>
    <n v="604.0200000000001"/>
    <n v="254.15"/>
    <n v="0"/>
    <d v="2023-08-07T12:58:53"/>
    <n v="5395"/>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61"/>
    <s v="Recycl Matl Sales-VCE"/>
    <x v="667"/>
    <s v="799.02861"/>
    <x v="0"/>
    <n v="100"/>
    <n v="97439.26"/>
    <n v="0"/>
    <n v="0"/>
    <n v="0"/>
    <n v="0"/>
    <n v="0"/>
    <d v="2023-08-07T12:58:53"/>
    <n v="5396"/>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61"/>
    <s v="Recycl Matl Sales-VCE"/>
    <x v="667"/>
    <s v="799.02861"/>
    <x v="2"/>
    <n v="200"/>
    <n v="0"/>
    <n v="97439"/>
    <n v="0"/>
    <n v="0"/>
    <n v="0"/>
    <n v="0"/>
    <d v="2023-08-07T12:58:53"/>
    <n v="5397"/>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61"/>
    <s v="Recycl Matl Sales-VCE"/>
    <x v="667"/>
    <s v="799.02861"/>
    <x v="3"/>
    <n v="220"/>
    <n v="0"/>
    <n v="-97439"/>
    <n v="0"/>
    <n v="0"/>
    <n v="0"/>
    <n v="0"/>
    <d v="2023-08-07T12:58:53"/>
    <n v="5398"/>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70"/>
    <s v="Surp Suppy/Equip Sale-GF-NonHE"/>
    <x v="33"/>
    <s v="799.02870"/>
    <x v="0"/>
    <n v="100"/>
    <n v="145628.46999999997"/>
    <n v="231907.54"/>
    <n v="255509.4"/>
    <n v="265291.94"/>
    <n v="293924.53000000003"/>
    <n v="41574.81"/>
    <d v="2023-08-07T12:58:53"/>
    <n v="5399"/>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70"/>
    <s v="Surp Suppy/Equip Sale-GF-NonHE"/>
    <x v="33"/>
    <s v="799.02870"/>
    <x v="1"/>
    <n v="135"/>
    <n v="15000"/>
    <n v="30586"/>
    <n v="15000"/>
    <n v="15000"/>
    <n v="15000"/>
    <n v="393000"/>
    <d v="2023-08-07T12:58:53"/>
    <n v="5400"/>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70"/>
    <s v="Surp Suppy/Equip Sale-GF-NonHE"/>
    <x v="33"/>
    <s v="799.02870"/>
    <x v="2"/>
    <n v="200"/>
    <n v="0"/>
    <n v="4293"/>
    <n v="2185"/>
    <n v="0"/>
    <n v="0"/>
    <n v="393000"/>
    <d v="2023-08-07T12:58:53"/>
    <n v="5401"/>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70"/>
    <s v="Surp Suppy/Equip Sale-GF-NonHE"/>
    <x v="33"/>
    <s v="799.02870"/>
    <x v="3"/>
    <n v="220"/>
    <n v="15000"/>
    <n v="26293"/>
    <n v="12815"/>
    <n v="15000"/>
    <n v="15000"/>
    <n v="0"/>
    <d v="2023-08-07T12:58:53"/>
    <n v="5402"/>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70"/>
    <s v="Surp Suppy/Equip Sale-GF-NonHE"/>
    <x v="33"/>
    <s v="799.02870"/>
    <x v="4"/>
    <n v="500"/>
    <n v="26474.179999999997"/>
    <n v="94347.400000000023"/>
    <n v="27291.83"/>
    <n v="9783.59"/>
    <n v="30821.05"/>
    <n v="141359.91"/>
    <d v="2023-08-07T12:58:53"/>
    <n v="5403"/>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71"/>
    <s v="Surplus Supp &amp; Equip GF-VCE"/>
    <x v="668"/>
    <s v="799.02871"/>
    <x v="0"/>
    <n v="100"/>
    <n v="15586.62"/>
    <n v="9931.75"/>
    <n v="10266.719999999999"/>
    <n v="0"/>
    <n v="19550.46"/>
    <n v="28364.11"/>
    <d v="2023-08-07T12:58:53"/>
    <n v="5404"/>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71"/>
    <s v="Surplus Supp &amp; Equip GF-VCE"/>
    <x v="668"/>
    <s v="799.02871"/>
    <x v="2"/>
    <n v="200"/>
    <n v="0"/>
    <n v="15586"/>
    <n v="0"/>
    <n v="10266"/>
    <n v="0"/>
    <n v="0"/>
    <d v="2023-08-07T12:58:53"/>
    <n v="5405"/>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71"/>
    <s v="Surplus Supp &amp; Equip GF-VCE"/>
    <x v="668"/>
    <s v="799.02871"/>
    <x v="3"/>
    <n v="220"/>
    <n v="0"/>
    <n v="-15586"/>
    <n v="0"/>
    <n v="-10266"/>
    <n v="0"/>
    <n v="0"/>
    <d v="2023-08-07T12:58:53"/>
    <n v="5406"/>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71"/>
    <s v="Surplus Supp &amp; Equip GF-VCE"/>
    <x v="668"/>
    <s v="799.02871"/>
    <x v="4"/>
    <n v="500"/>
    <n v="0"/>
    <n v="9931.1299999999992"/>
    <n v="334.97"/>
    <n v="0"/>
    <n v="19550.460000000003"/>
    <n v="8813.65"/>
    <d v="2023-08-07T12:58:53"/>
    <n v="5407"/>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80"/>
    <s v="Surp Supply/Equip-NonGF-NonHE"/>
    <x v="122"/>
    <s v="799.02880"/>
    <x v="0"/>
    <n v="100"/>
    <n v="11765.09"/>
    <n v="12326.08"/>
    <n v="12326.08"/>
    <n v="19912.330000000002"/>
    <n v="19912.330000000002"/>
    <n v="19912.330000000002"/>
    <d v="2023-08-07T12:58:53"/>
    <n v="5408"/>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80"/>
    <s v="Surp Supply/Equip-NonGF-NonHE"/>
    <x v="122"/>
    <s v="799.02880"/>
    <x v="1"/>
    <n v="135"/>
    <n v="14129"/>
    <n v="2500"/>
    <n v="0"/>
    <n v="5381"/>
    <n v="0"/>
    <n v="0"/>
    <d v="2023-08-07T12:58:53"/>
    <n v="5409"/>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80"/>
    <s v="Surp Supply/Equip-NonGF-NonHE"/>
    <x v="122"/>
    <s v="799.02880"/>
    <x v="2"/>
    <n v="200"/>
    <n v="7144"/>
    <n v="0"/>
    <n v="0"/>
    <n v="0"/>
    <n v="0"/>
    <n v="0"/>
    <d v="2023-08-07T12:58:53"/>
    <n v="5410"/>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80"/>
    <s v="Surp Supply/Equip-NonGF-NonHE"/>
    <x v="122"/>
    <s v="799.02880"/>
    <x v="3"/>
    <n v="220"/>
    <n v="6985"/>
    <n v="2500"/>
    <n v="0"/>
    <n v="5381"/>
    <n v="0"/>
    <n v="0"/>
    <d v="2023-08-07T12:58:53"/>
    <n v="5411"/>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880"/>
    <s v="Surp Supply/Equip-NonGF-NonHE"/>
    <x v="122"/>
    <s v="799.02880"/>
    <x v="4"/>
    <n v="500"/>
    <n v="5861.11"/>
    <n v="560.99"/>
    <n v="0"/>
    <n v="7586.25"/>
    <n v="0"/>
    <n v="0"/>
    <d v="2023-08-07T12:58:53"/>
    <n v="5412"/>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900"/>
    <s v="Insurance Recovery"/>
    <x v="48"/>
    <s v="799.02900"/>
    <x v="0"/>
    <n v="100"/>
    <n v="269633.05999999994"/>
    <n v="147079.87"/>
    <n v="1210909.31"/>
    <n v="600221.68999999994"/>
    <n v="70788.5"/>
    <n v="57073.63"/>
    <d v="2023-08-07T12:58:53"/>
    <n v="5413"/>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900"/>
    <s v="Insurance Recovery"/>
    <x v="48"/>
    <s v="799.02900"/>
    <x v="1"/>
    <n v="135"/>
    <n v="698940"/>
    <n v="357557"/>
    <n v="1036419"/>
    <n v="2299400"/>
    <n v="790150"/>
    <n v="88782"/>
    <d v="2023-08-07T12:58:53"/>
    <n v="5414"/>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900"/>
    <s v="Insurance Recovery"/>
    <x v="48"/>
    <s v="799.02900"/>
    <x v="2"/>
    <n v="200"/>
    <n v="622940"/>
    <n v="234710.26"/>
    <n v="65099.91"/>
    <n v="1693137.1900000004"/>
    <n v="497575.98000000004"/>
    <n v="88781.22"/>
    <d v="2023-08-07T12:58:53"/>
    <n v="5415"/>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900"/>
    <s v="Insurance Recovery"/>
    <x v="48"/>
    <s v="799.02900"/>
    <x v="3"/>
    <n v="220"/>
    <n v="76000"/>
    <n v="122846.73999999999"/>
    <n v="971319.09"/>
    <n v="606262.80999999959"/>
    <n v="292574.01999999996"/>
    <n v="0.77999999999883585"/>
    <d v="2023-08-07T12:58:53"/>
    <n v="5416"/>
    <n v="1"/>
    <n v="1"/>
  </r>
  <r>
    <x v="11"/>
    <s v="Public Safety and Homeland Security Secretariat"/>
    <n v="12"/>
    <s v="Public Safety and Homeland Security"/>
    <n v="12"/>
    <s v="Public Safety and Homeland Security Secretariat"/>
    <s v="Executive Branch"/>
    <n v="1"/>
    <n v="799"/>
    <s v="161000"/>
    <s v="Department of Corrections"/>
    <x v="134"/>
    <s v="02"/>
    <s v="Special"/>
    <s v="02: Special"/>
    <s v="02900"/>
    <s v="Insurance Recovery"/>
    <x v="48"/>
    <s v="799.02900"/>
    <x v="4"/>
    <n v="500"/>
    <n v="510142.32999999996"/>
    <n v="112159.43"/>
    <n v="1128929.7"/>
    <n v="1082450.5"/>
    <n v="21407.8"/>
    <n v="99596.25"/>
    <d v="2023-08-07T12:58:53"/>
    <n v="5417"/>
    <n v="1"/>
    <n v="1"/>
  </r>
  <r>
    <x v="11"/>
    <s v="Public Safety and Homeland Security Secretariat"/>
    <n v="12"/>
    <s v="Public Safety and Homeland Security"/>
    <n v="12"/>
    <s v="Public Safety and Homeland Security Secretariat"/>
    <s v="Executive Branch"/>
    <n v="1"/>
    <n v="799"/>
    <s v="161000"/>
    <s v="Department of Corrections"/>
    <x v="134"/>
    <s v="07"/>
    <s v="Trust And Agency"/>
    <s v="07: Trust And Agency"/>
    <s v="07390"/>
    <s v="Stripper Well Oil Overchrge Fd"/>
    <x v="490"/>
    <s v="799.07390"/>
    <x v="0"/>
    <n v="100"/>
    <n v="98.38"/>
    <n v="98.38"/>
    <n v="98.38"/>
    <n v="98.38"/>
    <n v="98.38"/>
    <n v="98.38"/>
    <d v="2023-08-07T12:58:53"/>
    <n v="5418"/>
    <n v="1"/>
    <n v="1"/>
  </r>
  <r>
    <x v="11"/>
    <s v="Public Safety and Homeland Security Secretariat"/>
    <n v="12"/>
    <s v="Public Safety and Homeland Security"/>
    <n v="12"/>
    <s v="Public Safety and Homeland Security Secretariat"/>
    <s v="Executive Branch"/>
    <n v="1"/>
    <n v="799"/>
    <s v="161000"/>
    <s v="Department of Corrections"/>
    <x v="134"/>
    <s v="07"/>
    <s v="Trust And Agency"/>
    <s v="07: Trust And Agency"/>
    <s v="07799"/>
    <s v="DOC Trust and Agency Fund"/>
    <x v="669"/>
    <s v="799.07799"/>
    <x v="0"/>
    <n v="100"/>
    <n v="33781.82"/>
    <n v="33781.82"/>
    <n v="33781.82"/>
    <n v="175739.69"/>
    <n v="1999894.36"/>
    <n v="1278315.3900000001"/>
    <d v="2023-08-07T12:58:53"/>
    <n v="5419"/>
    <n v="1"/>
    <n v="1"/>
  </r>
  <r>
    <x v="11"/>
    <s v="Public Safety and Homeland Security Secretariat"/>
    <n v="12"/>
    <s v="Public Safety and Homeland Security"/>
    <n v="12"/>
    <s v="Public Safety and Homeland Security Secretariat"/>
    <s v="Executive Branch"/>
    <n v="1"/>
    <n v="799"/>
    <s v="161000"/>
    <s v="Department of Corrections"/>
    <x v="134"/>
    <s v="07"/>
    <s v="Trust And Agency"/>
    <m/>
    <s v="07799"/>
    <s v="DOC Trust and Agency Fund"/>
    <x v="669"/>
    <s v="799.07799"/>
    <x v="5"/>
    <n v="137"/>
    <n v="0"/>
    <n v="0"/>
    <n v="0"/>
    <n v="198717"/>
    <n v="3000000"/>
    <n v="0"/>
    <d v="2023-08-07T12:58:53"/>
    <n v="5420"/>
    <n v="1"/>
    <n v="1"/>
  </r>
  <r>
    <x v="11"/>
    <s v="Public Safety and Homeland Security Secretariat"/>
    <n v="12"/>
    <s v="Public Safety and Homeland Security"/>
    <n v="12"/>
    <s v="Public Safety and Homeland Security Secretariat"/>
    <s v="Executive Branch"/>
    <n v="1"/>
    <n v="799"/>
    <s v="161000"/>
    <s v="Department of Corrections"/>
    <x v="134"/>
    <s v="07"/>
    <s v="Trust And Agency"/>
    <s v="07: Trust And Agency"/>
    <s v="07799"/>
    <s v="DOC Trust and Agency Fund"/>
    <x v="669"/>
    <s v="799.07799"/>
    <x v="5"/>
    <n v="137"/>
    <n v="19381"/>
    <n v="0"/>
    <n v="0"/>
    <n v="0"/>
    <n v="141957.87"/>
    <n v="3027002.54"/>
    <d v="2023-08-07T12:58:53"/>
    <n v="5421"/>
    <n v="1"/>
    <n v="1"/>
  </r>
  <r>
    <x v="11"/>
    <s v="Public Safety and Homeland Security Secretariat"/>
    <n v="12"/>
    <s v="Public Safety and Homeland Security"/>
    <n v="12"/>
    <s v="Public Safety and Homeland Security Secretariat"/>
    <s v="Executive Branch"/>
    <n v="1"/>
    <n v="799"/>
    <s v="161000"/>
    <s v="Department of Corrections"/>
    <x v="134"/>
    <s v="07"/>
    <s v="Trust And Agency"/>
    <s v="07: Trust And Agency"/>
    <s v="07799"/>
    <s v="DOC Trust and Agency Fund"/>
    <x v="669"/>
    <s v="799.07799"/>
    <x v="7"/>
    <n v="205"/>
    <n v="0"/>
    <n v="0"/>
    <n v="0"/>
    <n v="56759.13"/>
    <n v="114955.33"/>
    <n v="971578.97000000009"/>
    <d v="2023-08-07T12:58:53"/>
    <n v="5422"/>
    <n v="1"/>
    <n v="1"/>
  </r>
  <r>
    <x v="11"/>
    <s v="Public Safety and Homeland Security Secretariat"/>
    <n v="12"/>
    <s v="Public Safety and Homeland Security"/>
    <n v="12"/>
    <s v="Public Safety and Homeland Security Secretariat"/>
    <s v="Executive Branch"/>
    <n v="1"/>
    <n v="799"/>
    <s v="161000"/>
    <s v="Department of Corrections"/>
    <x v="134"/>
    <s v="07"/>
    <s v="Trust And Agency"/>
    <s v="07: Trust And Agency"/>
    <s v="07799"/>
    <s v="DOC Trust and Agency Fund"/>
    <x v="669"/>
    <s v="799.07799"/>
    <x v="6"/>
    <n v="222"/>
    <n v="19381"/>
    <n v="0"/>
    <n v="0"/>
    <n v="-56759.13"/>
    <n v="27002.539999999994"/>
    <n v="2055423.5699999998"/>
    <d v="2023-08-07T12:58:53"/>
    <n v="5423"/>
    <n v="1"/>
    <n v="1"/>
  </r>
  <r>
    <x v="11"/>
    <s v="Public Safety and Homeland Security Secretariat"/>
    <n v="12"/>
    <s v="Public Safety and Homeland Security"/>
    <n v="12"/>
    <s v="Public Safety and Homeland Security Secretariat"/>
    <s v="Executive Branch"/>
    <n v="1"/>
    <n v="799"/>
    <s v="161000"/>
    <s v="Department of Corrections"/>
    <x v="134"/>
    <s v="07"/>
    <s v="Trust And Agency"/>
    <s v="07: Trust And Agency"/>
    <s v="07799"/>
    <s v="DOC Trust and Agency Fund"/>
    <x v="669"/>
    <s v="799.07799"/>
    <x v="4"/>
    <n v="500"/>
    <n v="0"/>
    <n v="0"/>
    <n v="0"/>
    <n v="198717"/>
    <n v="1939110"/>
    <n v="250000"/>
    <d v="2023-08-07T12:58:53"/>
    <n v="5424"/>
    <n v="1"/>
    <n v="1"/>
  </r>
  <r>
    <x v="11"/>
    <s v="Public Safety and Homeland Security Secretariat"/>
    <n v="12"/>
    <s v="Public Safety and Homeland Security"/>
    <n v="12"/>
    <s v="Public Safety and Homeland Security Secretariat"/>
    <s v="Executive Branch"/>
    <n v="1"/>
    <n v="799"/>
    <s v="161000"/>
    <s v="Department of Corrections"/>
    <x v="134"/>
    <s v="09"/>
    <s v="Dedicated Special Revenue"/>
    <s v="09: Dedicated Special Revenue"/>
    <s v="09340"/>
    <s v="VA Water Quality Improve Fund"/>
    <x v="584"/>
    <s v="799.09340"/>
    <x v="0"/>
    <n v="100"/>
    <n v="145.13"/>
    <n v="148.16999999999999"/>
    <n v="151.28"/>
    <n v="152.30000000000001"/>
    <n v="152.58000000000001"/>
    <n v="155.4"/>
    <d v="2023-08-07T12:58:53"/>
    <n v="5425"/>
    <n v="1"/>
    <n v="1"/>
  </r>
  <r>
    <x v="11"/>
    <s v="Public Safety and Homeland Security Secretariat"/>
    <n v="12"/>
    <s v="Public Safety and Homeland Security"/>
    <n v="12"/>
    <s v="Public Safety and Homeland Security Secretariat"/>
    <s v="Executive Branch"/>
    <n v="1"/>
    <n v="799"/>
    <s v="161000"/>
    <s v="Department of Corrections"/>
    <x v="134"/>
    <s v="09"/>
    <s v="Dedicated Special Revenue"/>
    <s v="09: Dedicated Special Revenue"/>
    <s v="09340"/>
    <s v="VA Water Quality Improve Fund"/>
    <x v="584"/>
    <s v="799.09340"/>
    <x v="4"/>
    <n v="500"/>
    <n v="1.81"/>
    <n v="3.04"/>
    <n v="3.11"/>
    <n v="1.02"/>
    <n v="0.28000000000000003"/>
    <n v="2.82"/>
    <d v="2023-08-07T12:58:53"/>
    <n v="5426"/>
    <n v="1"/>
    <n v="1"/>
  </r>
  <r>
    <x v="11"/>
    <s v="Public Safety and Homeland Security Secretariat"/>
    <n v="12"/>
    <s v="Public Safety and Homeland Security"/>
    <n v="12"/>
    <s v="Public Safety and Homeland Security Secretariat"/>
    <s v="Executive Branch"/>
    <n v="1"/>
    <n v="799"/>
    <s v="161000"/>
    <s v="Department of Corrections"/>
    <x v="134"/>
    <s v="09"/>
    <s v="Dedicated Special Revenue"/>
    <s v="09: Dedicated Special Revenue"/>
    <s v="09530"/>
    <s v="Drug Offender Assess Fund"/>
    <x v="26"/>
    <s v="799.09530"/>
    <x v="0"/>
    <n v="100"/>
    <n v="123244.64"/>
    <n v="285399.51"/>
    <n v="353782.71"/>
    <n v="601059.16"/>
    <n v="7020.91"/>
    <n v="108270.16"/>
    <d v="2023-08-07T12:58:53"/>
    <n v="5427"/>
    <n v="1"/>
    <n v="1"/>
  </r>
  <r>
    <x v="11"/>
    <s v="Public Safety and Homeland Security Secretariat"/>
    <n v="12"/>
    <s v="Public Safety and Homeland Security"/>
    <n v="12"/>
    <s v="Public Safety and Homeland Security Secretariat"/>
    <s v="Executive Branch"/>
    <n v="1"/>
    <n v="799"/>
    <s v="161000"/>
    <s v="Department of Corrections"/>
    <x v="134"/>
    <s v="09"/>
    <s v="Dedicated Special Revenue"/>
    <s v="09: Dedicated Special Revenue"/>
    <s v="09530"/>
    <s v="Drug Offender Assess Fund"/>
    <x v="26"/>
    <s v="799.09530"/>
    <x v="1"/>
    <n v="135"/>
    <n v="2480379"/>
    <n v="6276496"/>
    <n v="2617502"/>
    <n v="2739074"/>
    <n v="2739074"/>
    <n v="1073866"/>
    <d v="2023-08-07T12:58:53"/>
    <n v="5428"/>
    <n v="1"/>
    <n v="1"/>
  </r>
  <r>
    <x v="11"/>
    <s v="Public Safety and Homeland Security Secretariat"/>
    <n v="12"/>
    <s v="Public Safety and Homeland Security"/>
    <n v="12"/>
    <s v="Public Safety and Homeland Security Secretariat"/>
    <s v="Executive Branch"/>
    <n v="1"/>
    <n v="799"/>
    <s v="161000"/>
    <s v="Department of Corrections"/>
    <x v="134"/>
    <s v="09"/>
    <s v="Dedicated Special Revenue"/>
    <s v="09: Dedicated Special Revenue"/>
    <s v="09530"/>
    <s v="Drug Offender Assess Fund"/>
    <x v="26"/>
    <s v="799.09530"/>
    <x v="2"/>
    <n v="200"/>
    <n v="2357134.36"/>
    <n v="3717785.51"/>
    <n v="2250845.29"/>
    <n v="1652856.6"/>
    <n v="2118085.21"/>
    <n v="928737.65000000037"/>
    <d v="2023-08-07T12:58:53"/>
    <n v="5429"/>
    <n v="1"/>
    <n v="1"/>
  </r>
  <r>
    <x v="11"/>
    <s v="Public Safety and Homeland Security Secretariat"/>
    <n v="12"/>
    <s v="Public Safety and Homeland Security"/>
    <n v="12"/>
    <s v="Public Safety and Homeland Security Secretariat"/>
    <s v="Executive Branch"/>
    <n v="1"/>
    <n v="799"/>
    <s v="161000"/>
    <s v="Department of Corrections"/>
    <x v="134"/>
    <s v="09"/>
    <s v="Dedicated Special Revenue"/>
    <s v="09: Dedicated Special Revenue"/>
    <s v="09530"/>
    <s v="Drug Offender Assess Fund"/>
    <x v="26"/>
    <s v="799.09530"/>
    <x v="3"/>
    <n v="220"/>
    <n v="123244.64000000013"/>
    <n v="2558710.4900000002"/>
    <n v="366656.70999999996"/>
    <n v="1086217.3999999999"/>
    <n v="620988.79"/>
    <n v="145128.34999999963"/>
    <d v="2023-08-07T12:58:53"/>
    <n v="5430"/>
    <n v="1"/>
    <n v="1"/>
  </r>
  <r>
    <x v="11"/>
    <s v="Public Safety and Homeland Security Secretariat"/>
    <n v="12"/>
    <s v="Public Safety and Homeland Security"/>
    <n v="12"/>
    <s v="Public Safety and Homeland Security Secretariat"/>
    <s v="Executive Branch"/>
    <n v="1"/>
    <n v="799"/>
    <s v="161000"/>
    <s v="Department of Corrections"/>
    <x v="134"/>
    <s v="09"/>
    <s v="Dedicated Special Revenue"/>
    <s v="09: Dedicated Special Revenue"/>
    <s v="09650"/>
    <s v="Central Capital Planning Fund"/>
    <x v="257"/>
    <s v="799.09650"/>
    <x v="0"/>
    <n v="100"/>
    <n v="150962.74"/>
    <n v="126387.14"/>
    <n v="2229.2800000000002"/>
    <n v="0"/>
    <n v="0"/>
    <n v="0"/>
    <d v="2023-08-07T12:58:53"/>
    <n v="5431"/>
    <n v="1"/>
    <n v="1"/>
  </r>
  <r>
    <x v="11"/>
    <s v="Public Safety and Homeland Security Secretariat"/>
    <n v="12"/>
    <s v="Public Safety and Homeland Security"/>
    <n v="12"/>
    <s v="Public Safety and Homeland Security Secretariat"/>
    <s v="Executive Branch"/>
    <n v="1"/>
    <n v="799"/>
    <s v="161000"/>
    <s v="Department of Corrections"/>
    <x v="134"/>
    <s v="09"/>
    <s v="Dedicated Special Revenue"/>
    <s v="09: Dedicated Special Revenue"/>
    <s v="09650"/>
    <s v="Central Capital Planning Fund"/>
    <x v="257"/>
    <s v="799.09650"/>
    <x v="5"/>
    <n v="137"/>
    <n v="284724"/>
    <n v="150962"/>
    <n v="126387.14"/>
    <n v="2229.2800000000002"/>
    <n v="0"/>
    <n v="0"/>
    <d v="2023-08-07T12:58:53"/>
    <n v="5432"/>
    <n v="1"/>
    <n v="1"/>
  </r>
  <r>
    <x v="11"/>
    <s v="Public Safety and Homeland Security Secretariat"/>
    <n v="12"/>
    <s v="Public Safety and Homeland Security"/>
    <n v="12"/>
    <s v="Public Safety and Homeland Security Secretariat"/>
    <s v="Executive Branch"/>
    <n v="1"/>
    <n v="799"/>
    <s v="161000"/>
    <s v="Department of Corrections"/>
    <x v="134"/>
    <s v="09"/>
    <s v="Dedicated Special Revenue"/>
    <s v="09: Dedicated Special Revenue"/>
    <s v="09650"/>
    <s v="Central Capital Planning Fund"/>
    <x v="257"/>
    <s v="799.09650"/>
    <x v="7"/>
    <n v="205"/>
    <n v="133762"/>
    <n v="24575.599999999999"/>
    <n v="124157.86"/>
    <n v="0"/>
    <n v="0"/>
    <n v="0"/>
    <d v="2023-08-07T12:58:53"/>
    <n v="5433"/>
    <n v="1"/>
    <n v="1"/>
  </r>
  <r>
    <x v="11"/>
    <s v="Public Safety and Homeland Security Secretariat"/>
    <n v="12"/>
    <s v="Public Safety and Homeland Security"/>
    <n v="12"/>
    <s v="Public Safety and Homeland Security Secretariat"/>
    <s v="Executive Branch"/>
    <n v="1"/>
    <n v="799"/>
    <s v="161000"/>
    <s v="Department of Corrections"/>
    <x v="134"/>
    <s v="09"/>
    <s v="Dedicated Special Revenue"/>
    <s v="09: Dedicated Special Revenue"/>
    <s v="09650"/>
    <s v="Central Capital Planning Fund"/>
    <x v="257"/>
    <s v="799.09650"/>
    <x v="6"/>
    <n v="222"/>
    <n v="150962"/>
    <n v="126386.4"/>
    <n v="2229.2799999999988"/>
    <n v="2229.2800000000002"/>
    <n v="0"/>
    <n v="0"/>
    <d v="2023-08-07T12:58:53"/>
    <n v="5434"/>
    <n v="1"/>
    <n v="1"/>
  </r>
  <r>
    <x v="11"/>
    <s v="Public Safety and Homeland Security Secretariat"/>
    <n v="12"/>
    <s v="Public Safety and Homeland Security"/>
    <n v="12"/>
    <s v="Public Safety and Homeland Security Secretariat"/>
    <s v="Executive Branch"/>
    <n v="1"/>
    <n v="799"/>
    <s v="161000"/>
    <s v="Department of Corrections"/>
    <x v="134"/>
    <s v="09"/>
    <s v="Dedicated Special Revenue"/>
    <s v="09: Dedicated Special Revenue"/>
    <s v="09650"/>
    <s v="Central Capital Planning Fund"/>
    <x v="257"/>
    <s v="799.09650"/>
    <x v="4"/>
    <n v="500"/>
    <n v="0"/>
    <n v="0"/>
    <n v="0"/>
    <n v="300770.71999999997"/>
    <n v="0"/>
    <n v="0"/>
    <d v="2023-08-07T12:58:53"/>
    <n v="5435"/>
    <n v="1"/>
    <n v="1"/>
  </r>
  <r>
    <x v="11"/>
    <s v="Public Safety and Homeland Security Secretariat"/>
    <n v="12"/>
    <s v="Public Safety and Homeland Security"/>
    <n v="12"/>
    <s v="Public Safety and Homeland Security Secretariat"/>
    <s v="Executive Branch"/>
    <n v="1"/>
    <n v="799"/>
    <s v="161000"/>
    <s v="Department of Corrections"/>
    <x v="134"/>
    <s v="10"/>
    <s v="Federal Trust"/>
    <s v="10: Federal Trust"/>
    <s v="10000"/>
    <s v="Federal Trust"/>
    <x v="6"/>
    <s v="799.10000"/>
    <x v="0"/>
    <n v="100"/>
    <n v="528276.89999999991"/>
    <n v="529312.34"/>
    <n v="2432607.5599999996"/>
    <n v="1433930.45"/>
    <n v="1624333.9600000002"/>
    <n v="1570618.96"/>
    <d v="2023-08-07T12:58:53"/>
    <n v="5436"/>
    <n v="1"/>
    <n v="1"/>
  </r>
  <r>
    <x v="11"/>
    <s v="Public Safety and Homeland Security Secretariat"/>
    <n v="12"/>
    <s v="Public Safety and Homeland Security"/>
    <n v="12"/>
    <s v="Public Safety and Homeland Security Secretariat"/>
    <s v="Executive Branch"/>
    <n v="1"/>
    <n v="799"/>
    <s v="161000"/>
    <s v="Department of Corrections"/>
    <x v="134"/>
    <s v="10"/>
    <s v="Federal Trust"/>
    <s v="10: Federal Trust"/>
    <s v="10000"/>
    <s v="Federal Trust"/>
    <x v="6"/>
    <s v="799.10000"/>
    <x v="1"/>
    <n v="135"/>
    <n v="2847963"/>
    <n v="3636671"/>
    <n v="4205705"/>
    <n v="4131318"/>
    <n v="3131318"/>
    <n v="5840887"/>
    <d v="2023-08-07T12:58:53"/>
    <n v="5437"/>
    <n v="1"/>
    <n v="1"/>
  </r>
  <r>
    <x v="11"/>
    <s v="Public Safety and Homeland Security Secretariat"/>
    <n v="12"/>
    <s v="Public Safety and Homeland Security"/>
    <n v="12"/>
    <s v="Public Safety and Homeland Security Secretariat"/>
    <s v="Executive Branch"/>
    <n v="1"/>
    <n v="799"/>
    <s v="161000"/>
    <s v="Department of Corrections"/>
    <x v="134"/>
    <s v="10"/>
    <s v="Federal Trust"/>
    <s v="10: Federal Trust"/>
    <s v="10000"/>
    <s v="Federal Trust"/>
    <x v="6"/>
    <s v="799.10000"/>
    <x v="2"/>
    <n v="200"/>
    <n v="1153981.4700000002"/>
    <n v="2234839.8800000004"/>
    <n v="2923057.6900000009"/>
    <n v="3412374.4499999997"/>
    <n v="1716780.4799999997"/>
    <n v="4892784.3899999997"/>
    <d v="2023-08-07T12:58:53"/>
    <n v="5438"/>
    <n v="1"/>
    <n v="1"/>
  </r>
  <r>
    <x v="11"/>
    <s v="Public Safety and Homeland Security Secretariat"/>
    <n v="12"/>
    <s v="Public Safety and Homeland Security"/>
    <n v="12"/>
    <s v="Public Safety and Homeland Security Secretariat"/>
    <s v="Executive Branch"/>
    <n v="1"/>
    <n v="799"/>
    <s v="161000"/>
    <s v="Department of Corrections"/>
    <x v="134"/>
    <s v="10"/>
    <s v="Federal Trust"/>
    <s v="10: Federal Trust"/>
    <s v="10000"/>
    <s v="Federal Trust"/>
    <x v="6"/>
    <s v="799.10000"/>
    <x v="3"/>
    <n v="220"/>
    <n v="1693981.5299999998"/>
    <n v="1401831.1199999996"/>
    <n v="1282647.3099999991"/>
    <n v="718943.55000000028"/>
    <n v="1414537.5200000003"/>
    <n v="948102.61000000034"/>
    <d v="2023-08-07T12:58:53"/>
    <n v="5439"/>
    <n v="1"/>
    <n v="1"/>
  </r>
  <r>
    <x v="11"/>
    <s v="Public Safety and Homeland Security Secretariat"/>
    <n v="12"/>
    <s v="Public Safety and Homeland Security"/>
    <n v="12"/>
    <s v="Public Safety and Homeland Security Secretariat"/>
    <s v="Executive Branch"/>
    <n v="1"/>
    <n v="799"/>
    <s v="161000"/>
    <s v="Department of Corrections"/>
    <x v="134"/>
    <s v="10"/>
    <s v="Federal Trust"/>
    <s v="10: Federal Trust"/>
    <s v="10000"/>
    <s v="Federal Trust"/>
    <x v="6"/>
    <s v="799.10000"/>
    <x v="4"/>
    <n v="500"/>
    <n v="427721.23999999993"/>
    <n v="1403766.3599999999"/>
    <n v="3105279.09"/>
    <n v="174228.33"/>
    <n v="279951.81"/>
    <n v="3892094"/>
    <d v="2023-08-07T12:58:53"/>
    <n v="5440"/>
    <n v="1"/>
    <n v="1"/>
  </r>
  <r>
    <x v="11"/>
    <s v="Public Safety and Homeland Security Secretariat"/>
    <n v="12"/>
    <s v="Public Safety and Homeland Security"/>
    <n v="12"/>
    <s v="Public Safety and Homeland Security Secretariat"/>
    <s v="Executive Branch"/>
    <n v="1"/>
    <n v="799"/>
    <s v="161000"/>
    <s v="Department of Corrections"/>
    <x v="134"/>
    <s v="10"/>
    <s v="Federal Trust"/>
    <s v="10: Federal Trust"/>
    <s v="10110"/>
    <s v="CARESActRlfFd?General-COVID-19"/>
    <x v="2"/>
    <s v="799.10110"/>
    <x v="0"/>
    <n v="100"/>
    <n v="0"/>
    <n v="0"/>
    <n v="0"/>
    <n v="5555834.3300000001"/>
    <n v="0"/>
    <n v="0"/>
    <d v="2023-08-07T12:58:53"/>
    <n v="5441"/>
    <n v="1"/>
    <n v="1"/>
  </r>
  <r>
    <x v="11"/>
    <s v="Public Safety and Homeland Security Secretariat"/>
    <n v="12"/>
    <s v="Public Safety and Homeland Security"/>
    <n v="12"/>
    <s v="Public Safety and Homeland Security Secretariat"/>
    <s v="Executive Branch"/>
    <n v="1"/>
    <n v="799"/>
    <s v="161000"/>
    <s v="Department of Corrections"/>
    <x v="134"/>
    <s v="10"/>
    <s v="Federal Trust"/>
    <s v="10: Federal Trust"/>
    <s v="10110"/>
    <s v="CARESActRlfFd?General-COVID-19"/>
    <x v="2"/>
    <s v="799.10110"/>
    <x v="1"/>
    <n v="135"/>
    <n v="0"/>
    <n v="0"/>
    <n v="4288303"/>
    <n v="26182125"/>
    <n v="5555834.3300000001"/>
    <n v="0"/>
    <d v="2023-08-07T12:58:53"/>
    <n v="5442"/>
    <n v="1"/>
    <n v="1"/>
  </r>
  <r>
    <x v="11"/>
    <s v="Public Safety and Homeland Security Secretariat"/>
    <n v="12"/>
    <s v="Public Safety and Homeland Security"/>
    <n v="12"/>
    <s v="Public Safety and Homeland Security Secretariat"/>
    <s v="Executive Branch"/>
    <n v="1"/>
    <n v="799"/>
    <s v="161000"/>
    <s v="Department of Corrections"/>
    <x v="134"/>
    <s v="10"/>
    <s v="Federal Trust"/>
    <s v="10: Federal Trust"/>
    <s v="10110"/>
    <s v="CARESActRlfFd?General-COVID-19"/>
    <x v="2"/>
    <s v="799.10110"/>
    <x v="2"/>
    <n v="200"/>
    <n v="0"/>
    <n v="0"/>
    <n v="4288303"/>
    <n v="20626290.670000002"/>
    <n v="5555834.3299999991"/>
    <n v="0"/>
    <d v="2023-08-07T12:58:53"/>
    <n v="5443"/>
    <n v="1"/>
    <n v="1"/>
  </r>
  <r>
    <x v="11"/>
    <s v="Public Safety and Homeland Security Secretariat"/>
    <n v="12"/>
    <s v="Public Safety and Homeland Security"/>
    <n v="12"/>
    <s v="Public Safety and Homeland Security Secretariat"/>
    <s v="Executive Branch"/>
    <n v="1"/>
    <n v="799"/>
    <s v="161000"/>
    <s v="Department of Corrections"/>
    <x v="134"/>
    <s v="10"/>
    <s v="Federal Trust"/>
    <s v="10: Federal Trust"/>
    <s v="10110"/>
    <s v="CARESActRlfFd?General-COVID-19"/>
    <x v="2"/>
    <s v="799.10110"/>
    <x v="3"/>
    <n v="220"/>
    <n v="0"/>
    <n v="0"/>
    <n v="0"/>
    <n v="5555834.3299999982"/>
    <n v="9.3132257461547852E-10"/>
    <n v="0"/>
    <d v="2023-08-07T12:58:53"/>
    <n v="5444"/>
    <n v="1"/>
    <n v="1"/>
  </r>
  <r>
    <x v="11"/>
    <s v="Public Safety and Homeland Security Secretariat"/>
    <n v="12"/>
    <s v="Public Safety and Homeland Security"/>
    <n v="12"/>
    <s v="Public Safety and Homeland Security Secretariat"/>
    <s v="Executive Branch"/>
    <n v="1"/>
    <n v="799"/>
    <s v="161000"/>
    <s v="Department of Corrections"/>
    <x v="134"/>
    <s v="12"/>
    <s v="Federal Trust - Arra"/>
    <s v="12: Federal Trust - Arra"/>
    <s v="12010"/>
    <s v="State Energy Program - ARRA"/>
    <x v="670"/>
    <s v="799.12010"/>
    <x v="0"/>
    <n v="100"/>
    <n v="532687.5"/>
    <n v="164556.93"/>
    <n v="101646.93"/>
    <n v="101646.93"/>
    <n v="101646.93"/>
    <n v="101646.93"/>
    <d v="2023-08-07T12:58:53"/>
    <n v="5445"/>
    <n v="1"/>
    <n v="1"/>
  </r>
  <r>
    <x v="11"/>
    <s v="Public Safety and Homeland Security Secretariat"/>
    <n v="12"/>
    <s v="Public Safety and Homeland Security"/>
    <n v="12"/>
    <s v="Public Safety and Homeland Security Secretariat"/>
    <s v="Executive Branch"/>
    <n v="1"/>
    <n v="799"/>
    <s v="161000"/>
    <s v="Department of Corrections"/>
    <x v="134"/>
    <s v="12"/>
    <s v="Federal Trust - Arra"/>
    <s v="12: Federal Trust - Arra"/>
    <s v="12010"/>
    <s v="State Energy Program - ARRA"/>
    <x v="670"/>
    <s v="799.12010"/>
    <x v="5"/>
    <n v="137"/>
    <n v="985085"/>
    <n v="532687"/>
    <n v="164556.93"/>
    <n v="101646.93"/>
    <n v="101646.93"/>
    <n v="101646.93"/>
    <d v="2023-08-07T12:58:53"/>
    <n v="5446"/>
    <n v="1"/>
    <n v="1"/>
  </r>
  <r>
    <x v="11"/>
    <s v="Public Safety and Homeland Security Secretariat"/>
    <n v="12"/>
    <s v="Public Safety and Homeland Security"/>
    <n v="12"/>
    <s v="Public Safety and Homeland Security Secretariat"/>
    <s v="Executive Branch"/>
    <n v="1"/>
    <n v="799"/>
    <s v="161000"/>
    <s v="Department of Corrections"/>
    <x v="134"/>
    <s v="12"/>
    <s v="Federal Trust - Arra"/>
    <s v="12: Federal Trust - Arra"/>
    <s v="12010"/>
    <s v="State Energy Program - ARRA"/>
    <x v="670"/>
    <s v="799.12010"/>
    <x v="7"/>
    <n v="205"/>
    <n v="452397.79000000004"/>
    <n v="368130.57"/>
    <n v="62910"/>
    <n v="0"/>
    <n v="0"/>
    <n v="0"/>
    <d v="2023-08-07T12:58:53"/>
    <n v="5447"/>
    <n v="1"/>
    <n v="1"/>
  </r>
  <r>
    <x v="11"/>
    <s v="Public Safety and Homeland Security Secretariat"/>
    <n v="12"/>
    <s v="Public Safety and Homeland Security"/>
    <n v="12"/>
    <s v="Public Safety and Homeland Security Secretariat"/>
    <s v="Executive Branch"/>
    <n v="1"/>
    <n v="799"/>
    <s v="161000"/>
    <s v="Department of Corrections"/>
    <x v="134"/>
    <s v="12"/>
    <s v="Federal Trust - Arra"/>
    <s v="12: Federal Trust - Arra"/>
    <s v="12010"/>
    <s v="State Energy Program - ARRA"/>
    <x v="670"/>
    <s v="799.12010"/>
    <x v="6"/>
    <n v="222"/>
    <n v="532687.21"/>
    <n v="164556.43"/>
    <n v="101646.93"/>
    <n v="101646.93"/>
    <n v="101646.93"/>
    <n v="101646.93"/>
    <d v="2023-08-07T12:58:53"/>
    <n v="5448"/>
    <n v="1"/>
    <n v="1"/>
  </r>
  <r>
    <x v="11"/>
    <s v="Public Safety and Homeland Security Secretariat"/>
    <n v="12"/>
    <s v="Public Safety and Homeland Security"/>
    <n v="12"/>
    <s v="Public Safety and Homeland Security Secretariat"/>
    <s v="Executive Branch"/>
    <n v="1"/>
    <n v="799"/>
    <s v="161000"/>
    <s v="Department of Corrections"/>
    <x v="134"/>
    <s v="12"/>
    <s v="Federal Trust - Arra"/>
    <s v="12: Federal Trust - Arra"/>
    <s v="12110"/>
    <s v="ARP-CrvStLoclFisRecFd-COVID-19"/>
    <x v="10"/>
    <s v="799.12110"/>
    <x v="0"/>
    <n v="100"/>
    <n v="0"/>
    <n v="0"/>
    <n v="0"/>
    <n v="0"/>
    <n v="11337603.789999999"/>
    <n v="20672263.739999998"/>
    <d v="2023-08-07T12:58:53"/>
    <n v="5449"/>
    <n v="1"/>
    <n v="1"/>
  </r>
  <r>
    <x v="11"/>
    <s v="Public Safety and Homeland Security Secretariat"/>
    <n v="12"/>
    <s v="Public Safety and Homeland Security"/>
    <n v="12"/>
    <s v="Public Safety and Homeland Security Secretariat"/>
    <s v="Executive Branch"/>
    <n v="1"/>
    <n v="799"/>
    <s v="161000"/>
    <s v="Department of Corrections"/>
    <x v="134"/>
    <s v="12"/>
    <s v="Federal Trust - Arra"/>
    <s v="12: Federal Trust - Arra"/>
    <s v="12110"/>
    <s v="ARP-CrvStLoclFisRecFd-COVID-19"/>
    <x v="10"/>
    <s v="799.12110"/>
    <x v="1"/>
    <n v="135"/>
    <n v="0"/>
    <n v="0"/>
    <n v="0"/>
    <n v="0"/>
    <n v="56708058"/>
    <n v="14969690"/>
    <d v="2023-08-07T12:58:53"/>
    <n v="5450"/>
    <n v="1"/>
    <n v="1"/>
  </r>
  <r>
    <x v="11"/>
    <s v="Public Safety and Homeland Security Secretariat"/>
    <n v="12"/>
    <s v="Public Safety and Homeland Security"/>
    <n v="12"/>
    <s v="Public Safety and Homeland Security Secretariat"/>
    <s v="Executive Branch"/>
    <n v="1"/>
    <n v="799"/>
    <s v="161000"/>
    <s v="Department of Corrections"/>
    <x v="134"/>
    <s v="12"/>
    <s v="Federal Trust - Arra"/>
    <s v="12: Federal Trust - Arra"/>
    <s v="12110"/>
    <s v="ARP-CrvStLoclFisRecFd-COVID-19"/>
    <x v="10"/>
    <s v="799.12110"/>
    <x v="5"/>
    <n v="137"/>
    <n v="0"/>
    <n v="0"/>
    <n v="0"/>
    <n v="0"/>
    <n v="0"/>
    <n v="8820000"/>
    <d v="2023-08-07T12:58:53"/>
    <n v="5451"/>
    <n v="1"/>
    <n v="1"/>
  </r>
  <r>
    <x v="11"/>
    <s v="Public Safety and Homeland Security Secretariat"/>
    <n v="12"/>
    <s v="Public Safety and Homeland Security"/>
    <n v="12"/>
    <s v="Public Safety and Homeland Security Secretariat"/>
    <s v="Executive Branch"/>
    <n v="1"/>
    <n v="799"/>
    <s v="161000"/>
    <s v="Department of Corrections"/>
    <x v="134"/>
    <s v="12"/>
    <s v="Federal Trust - Arra"/>
    <s v="12: Federal Trust - Arra"/>
    <s v="12110"/>
    <s v="ARP-CrvStLoclFisRecFd-COVID-19"/>
    <x v="10"/>
    <s v="799.12110"/>
    <x v="2"/>
    <n v="200"/>
    <n v="0"/>
    <n v="0"/>
    <n v="0"/>
    <n v="0"/>
    <n v="45370454.210000016"/>
    <n v="3109410.05"/>
    <d v="2023-08-07T12:58:53"/>
    <n v="5452"/>
    <n v="1"/>
    <n v="1"/>
  </r>
  <r>
    <x v="11"/>
    <s v="Public Safety and Homeland Security Secretariat"/>
    <n v="12"/>
    <s v="Public Safety and Homeland Security"/>
    <n v="12"/>
    <s v="Public Safety and Homeland Security Secretariat"/>
    <s v="Executive Branch"/>
    <n v="1"/>
    <n v="799"/>
    <s v="161000"/>
    <s v="Department of Corrections"/>
    <x v="134"/>
    <s v="12"/>
    <s v="Federal Trust - Arra"/>
    <s v="12: Federal Trust - Arra"/>
    <s v="12110"/>
    <s v="ARP-CrvStLoclFisRecFd-COVID-19"/>
    <x v="10"/>
    <s v="799.12110"/>
    <x v="7"/>
    <n v="205"/>
    <n v="0"/>
    <n v="0"/>
    <n v="0"/>
    <n v="0"/>
    <n v="0"/>
    <n v="8016"/>
    <d v="2023-08-07T12:58:53"/>
    <n v="5453"/>
    <n v="1"/>
    <n v="1"/>
  </r>
  <r>
    <x v="11"/>
    <s v="Public Safety and Homeland Security Secretariat"/>
    <n v="12"/>
    <s v="Public Safety and Homeland Security"/>
    <n v="12"/>
    <s v="Public Safety and Homeland Security Secretariat"/>
    <s v="Executive Branch"/>
    <n v="1"/>
    <n v="799"/>
    <s v="161000"/>
    <s v="Department of Corrections"/>
    <x v="134"/>
    <s v="12"/>
    <s v="Federal Trust - Arra"/>
    <s v="12: Federal Trust - Arra"/>
    <s v="12110"/>
    <s v="ARP-CrvStLoclFisRecFd-COVID-19"/>
    <x v="10"/>
    <s v="799.12110"/>
    <x v="3"/>
    <n v="220"/>
    <n v="0"/>
    <n v="0"/>
    <n v="0"/>
    <n v="0"/>
    <n v="11337603.789999984"/>
    <n v="11860279.949999999"/>
    <d v="2023-08-07T12:58:53"/>
    <n v="5454"/>
    <n v="1"/>
    <n v="1"/>
  </r>
  <r>
    <x v="11"/>
    <s v="Public Safety and Homeland Security Secretariat"/>
    <n v="12"/>
    <s v="Public Safety and Homeland Security"/>
    <n v="12"/>
    <s v="Public Safety and Homeland Security Secretariat"/>
    <s v="Executive Branch"/>
    <n v="1"/>
    <n v="799"/>
    <s v="161000"/>
    <s v="Department of Corrections"/>
    <x v="134"/>
    <s v="12"/>
    <s v="Federal Trust - Arra"/>
    <s v="12: Federal Trust - Arra"/>
    <s v="12110"/>
    <s v="ARP-CrvStLoclFisRecFd-COVID-19"/>
    <x v="10"/>
    <s v="799.12110"/>
    <x v="6"/>
    <n v="222"/>
    <n v="0"/>
    <n v="0"/>
    <n v="0"/>
    <n v="0"/>
    <n v="0"/>
    <n v="8811984"/>
    <d v="2023-08-07T12:58:53"/>
    <n v="5455"/>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140"/>
    <s v="DCJS Special Revenue Fund"/>
    <x v="671"/>
    <s v="140.02140"/>
    <x v="0"/>
    <n v="100"/>
    <n v="857322.48"/>
    <n v="694483.3"/>
    <n v="427019.04000000004"/>
    <n v="536703.65999999992"/>
    <n v="636074.02"/>
    <n v="924921.57"/>
    <d v="2023-08-07T12:58:53"/>
    <n v="5456"/>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140"/>
    <s v="DCJS Special Revenue Fund"/>
    <x v="671"/>
    <s v="140.02140"/>
    <x v="1"/>
    <n v="135"/>
    <n v="3752745"/>
    <n v="3903154"/>
    <n v="3570668"/>
    <n v="3917770"/>
    <n v="3917770"/>
    <n v="3917770"/>
    <d v="2023-08-07T12:58:53"/>
    <n v="5457"/>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140"/>
    <s v="DCJS Special Revenue Fund"/>
    <x v="671"/>
    <s v="140.02140"/>
    <x v="2"/>
    <n v="200"/>
    <n v="3425058.0199999986"/>
    <n v="3298496.8900000025"/>
    <n v="3322755.7099999986"/>
    <n v="3092435.39"/>
    <n v="3163377.0299999984"/>
    <n v="3208525.7899999996"/>
    <d v="2023-08-07T12:58:53"/>
    <n v="5458"/>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140"/>
    <s v="DCJS Special Revenue Fund"/>
    <x v="671"/>
    <s v="140.02140"/>
    <x v="3"/>
    <n v="220"/>
    <n v="327686.98000000138"/>
    <n v="604657.10999999754"/>
    <n v="247912.29000000143"/>
    <n v="825334.60999999987"/>
    <n v="754392.9700000016"/>
    <n v="709244.21000000043"/>
    <d v="2023-08-07T12:58:53"/>
    <n v="5459"/>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140"/>
    <s v="DCJS Special Revenue Fund"/>
    <x v="671"/>
    <s v="140.02140"/>
    <x v="4"/>
    <n v="500"/>
    <n v="3811250.98"/>
    <n v="3208436.71"/>
    <n v="3128070.4499999997"/>
    <n v="3258471.01"/>
    <n v="3319098.39"/>
    <n v="3469876.34"/>
    <d v="2023-08-07T12:58:53"/>
    <n v="5460"/>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210"/>
    <s v="Asset Forfeiture And Seizure"/>
    <x v="672"/>
    <s v="140.02210"/>
    <x v="0"/>
    <n v="100"/>
    <n v="705003.39"/>
    <n v="994952.92"/>
    <n v="1101099.06"/>
    <n v="1000532.92"/>
    <n v="1066920.74"/>
    <n v="990419.4"/>
    <d v="2023-08-07T12:58:53"/>
    <n v="5461"/>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210"/>
    <s v="Asset Forfeiture And Seizure"/>
    <x v="672"/>
    <s v="140.02210"/>
    <x v="1"/>
    <n v="135"/>
    <n v="6190538"/>
    <n v="6200538"/>
    <n v="6222335"/>
    <n v="6226895"/>
    <n v="6226895"/>
    <n v="6226895"/>
    <d v="2023-08-07T12:58:53"/>
    <n v="5462"/>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210"/>
    <s v="Asset Forfeiture And Seizure"/>
    <x v="672"/>
    <s v="140.02210"/>
    <x v="2"/>
    <n v="200"/>
    <n v="6054377.7500000028"/>
    <n v="5992166.3000000007"/>
    <n v="5605678.5600000033"/>
    <n v="4737207.6000000015"/>
    <n v="5489179.2499999981"/>
    <n v="5661294.9999999953"/>
    <d v="2023-08-07T12:58:53"/>
    <n v="5463"/>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210"/>
    <s v="Asset Forfeiture And Seizure"/>
    <x v="672"/>
    <s v="140.02210"/>
    <x v="3"/>
    <n v="220"/>
    <n v="136160.24999999721"/>
    <n v="208371.69999999925"/>
    <n v="616656.43999999668"/>
    <n v="1489687.3999999985"/>
    <n v="737715.75000000186"/>
    <n v="565600.00000000466"/>
    <d v="2023-08-07T12:58:53"/>
    <n v="5464"/>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210"/>
    <s v="Asset Forfeiture And Seizure"/>
    <x v="672"/>
    <s v="140.02210"/>
    <x v="4"/>
    <n v="500"/>
    <n v="6204590.8400000017"/>
    <n v="6282115.8300000001"/>
    <n v="5711824.6999999993"/>
    <n v="4636641.4600000009"/>
    <n v="5555567.0699999984"/>
    <n v="5584793.6599999983"/>
    <d v="2023-08-07T12:58:53"/>
    <n v="5465"/>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250"/>
    <s v="Community Policing Fund"/>
    <x v="673"/>
    <s v="140.02250"/>
    <x v="0"/>
    <n v="100"/>
    <n v="3138.83"/>
    <n v="3157.83"/>
    <n v="3167.33"/>
    <n v="3191.08"/>
    <n v="3214.83"/>
    <n v="3214.83"/>
    <d v="2023-08-07T12:58:53"/>
    <n v="5466"/>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250"/>
    <s v="Community Policing Fund"/>
    <x v="673"/>
    <s v="140.02250"/>
    <x v="1"/>
    <n v="135"/>
    <n v="100000"/>
    <n v="100000"/>
    <n v="3158"/>
    <n v="3158"/>
    <n v="3158"/>
    <n v="3158"/>
    <d v="2023-08-07T12:58:53"/>
    <n v="5467"/>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250"/>
    <s v="Community Policing Fund"/>
    <x v="673"/>
    <s v="140.02250"/>
    <x v="2"/>
    <n v="200"/>
    <n v="44347.75"/>
    <n v="0"/>
    <n v="0"/>
    <n v="0"/>
    <n v="0"/>
    <n v="0"/>
    <d v="2023-08-07T12:58:53"/>
    <n v="5468"/>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250"/>
    <s v="Community Policing Fund"/>
    <x v="673"/>
    <s v="140.02250"/>
    <x v="3"/>
    <n v="220"/>
    <n v="55652.25"/>
    <n v="100000"/>
    <n v="3158"/>
    <n v="3158"/>
    <n v="3158"/>
    <n v="3158"/>
    <d v="2023-08-07T12:58:53"/>
    <n v="5469"/>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250"/>
    <s v="Community Policing Fund"/>
    <x v="673"/>
    <s v="140.02250"/>
    <x v="4"/>
    <n v="500"/>
    <n v="0"/>
    <n v="19"/>
    <n v="9.5"/>
    <n v="23.75"/>
    <n v="23.75"/>
    <n v="0"/>
    <d v="2023-08-07T12:58:53"/>
    <n v="5470"/>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700"/>
    <s v="Parking"/>
    <x v="1"/>
    <s v="140.02700"/>
    <x v="0"/>
    <n v="100"/>
    <n v="2009"/>
    <n v="2254"/>
    <n v="2499"/>
    <n v="2033.5"/>
    <n v="2009"/>
    <n v="2376.5"/>
    <d v="2023-08-07T12:58:53"/>
    <n v="5471"/>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00"/>
    <s v="Appropriated IDC Recoveries"/>
    <x v="23"/>
    <s v="140.02800"/>
    <x v="0"/>
    <n v="100"/>
    <n v="0"/>
    <n v="56748.144"/>
    <n v="390504.49"/>
    <n v="1272321.24"/>
    <n v="2144090.92"/>
    <n v="1715708.64"/>
    <d v="2023-08-07T12:58:53"/>
    <n v="5472"/>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00"/>
    <s v="Appropriated IDC Recoveries"/>
    <x v="23"/>
    <s v="140.02800"/>
    <x v="1"/>
    <n v="135"/>
    <n v="669500"/>
    <n v="633305"/>
    <n v="25532"/>
    <n v="350973"/>
    <n v="350973"/>
    <n v="550973"/>
    <d v="2023-08-07T12:58:53"/>
    <n v="5473"/>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00"/>
    <s v="Appropriated IDC Recoveries"/>
    <x v="23"/>
    <s v="140.02800"/>
    <x v="2"/>
    <n v="200"/>
    <n v="0"/>
    <n v="545831.1399999999"/>
    <n v="2369"/>
    <n v="0"/>
    <n v="169548.97"/>
    <n v="491222.43999999989"/>
    <d v="2023-08-07T12:58:53"/>
    <n v="5474"/>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00"/>
    <s v="Appropriated IDC Recoveries"/>
    <x v="23"/>
    <s v="140.02800"/>
    <x v="3"/>
    <n v="220"/>
    <n v="669500"/>
    <n v="87473.860000000102"/>
    <n v="23163"/>
    <n v="350973"/>
    <n v="181424.03"/>
    <n v="59750.560000000114"/>
    <d v="2023-08-07T12:58:53"/>
    <n v="5475"/>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00"/>
    <s v="Appropriated IDC Recoveries"/>
    <x v="23"/>
    <s v="140.02800"/>
    <x v="4"/>
    <n v="500"/>
    <n v="0"/>
    <n v="602579.28399999999"/>
    <n v="336125.35"/>
    <n v="881816.75"/>
    <n v="1041318.65"/>
    <n v="62840.159999999996"/>
    <d v="2023-08-07T12:58:53"/>
    <n v="5476"/>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20"/>
    <s v="Abbott Lab Settlement Fund"/>
    <x v="8"/>
    <s v="140.02820"/>
    <x v="0"/>
    <n v="100"/>
    <n v="6934.66"/>
    <n v="3930.5999999999985"/>
    <n v="0.03"/>
    <n v="0"/>
    <n v="0"/>
    <n v="0"/>
    <d v="2023-08-07T12:58:53"/>
    <n v="5477"/>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20"/>
    <s v="Abbott Lab Settlement Fund"/>
    <x v="8"/>
    <s v="140.02820"/>
    <x v="1"/>
    <n v="135"/>
    <n v="432612"/>
    <n v="800000"/>
    <n v="0"/>
    <n v="0"/>
    <n v="0"/>
    <n v="0"/>
    <d v="2023-08-07T12:58:53"/>
    <n v="5478"/>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20"/>
    <s v="Abbott Lab Settlement Fund"/>
    <x v="8"/>
    <s v="140.02820"/>
    <x v="2"/>
    <n v="200"/>
    <n v="368340.5"/>
    <n v="287803.38"/>
    <n v="0"/>
    <n v="0"/>
    <n v="0"/>
    <n v="0"/>
    <d v="2023-08-07T12:58:53"/>
    <n v="5479"/>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20"/>
    <s v="Abbott Lab Settlement Fund"/>
    <x v="8"/>
    <s v="140.02820"/>
    <x v="3"/>
    <n v="220"/>
    <n v="64271.5"/>
    <n v="512196.62"/>
    <n v="0"/>
    <n v="0"/>
    <n v="0"/>
    <n v="0"/>
    <d v="2023-08-07T12:58:53"/>
    <n v="5480"/>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20"/>
    <s v="Abbott Lab Settlement Fund"/>
    <x v="8"/>
    <s v="140.02820"/>
    <x v="4"/>
    <n v="500"/>
    <n v="10603.57"/>
    <n v="3942.61"/>
    <n v="60.55"/>
    <n v="0"/>
    <n v="0"/>
    <n v="0"/>
    <d v="2023-08-07T12:58:53"/>
    <n v="5481"/>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50"/>
    <s v="VA Firearm Vlnc Int &amp; Prev Fd"/>
    <x v="674"/>
    <s v="140.02850"/>
    <x v="0"/>
    <n v="100"/>
    <n v="0"/>
    <n v="0"/>
    <n v="0"/>
    <n v="0"/>
    <n v="0"/>
    <n v="4005233.72"/>
    <d v="2023-08-07T12:58:53"/>
    <n v="5482"/>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50"/>
    <s v="VA Firearm Vlnc Int &amp; Prev Fd"/>
    <x v="674"/>
    <s v="140.02850"/>
    <x v="1"/>
    <n v="135"/>
    <n v="0"/>
    <n v="0"/>
    <n v="0"/>
    <n v="0"/>
    <n v="0"/>
    <n v="4000000"/>
    <d v="2023-08-07T12:58:53"/>
    <n v="5483"/>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50"/>
    <s v="VA Firearm Vlnc Int &amp; Prev Fd"/>
    <x v="674"/>
    <s v="140.02850"/>
    <x v="3"/>
    <n v="220"/>
    <n v="0"/>
    <n v="0"/>
    <n v="0"/>
    <n v="0"/>
    <n v="0"/>
    <n v="4000000"/>
    <d v="2023-08-07T12:58:53"/>
    <n v="5484"/>
    <n v="1"/>
    <n v="1"/>
  </r>
  <r>
    <x v="11"/>
    <s v="Public Safety and Homeland Security Secretariat"/>
    <n v="12"/>
    <s v="Public Safety and Homeland Security"/>
    <n v="12"/>
    <s v="Public Safety and Homeland Security Secretariat"/>
    <s v="Executive Branch"/>
    <n v="1"/>
    <n v="140"/>
    <s v="162000"/>
    <s v="Department of Criminal Justice Services"/>
    <x v="135"/>
    <s v="02"/>
    <s v="Special"/>
    <s v="02: Special"/>
    <s v="02850"/>
    <s v="VA Firearm Vlnc Int &amp; Prev Fd"/>
    <x v="674"/>
    <s v="140.02850"/>
    <x v="4"/>
    <n v="500"/>
    <n v="0"/>
    <n v="0"/>
    <n v="0"/>
    <n v="0"/>
    <n v="0"/>
    <n v="5233.72"/>
    <d v="2023-08-07T12:58:53"/>
    <n v="5485"/>
    <n v="1"/>
    <n v="1"/>
  </r>
  <r>
    <x v="11"/>
    <s v="Public Safety and Homeland Security Secretariat"/>
    <n v="12"/>
    <s v="Public Safety and Homeland Security"/>
    <n v="12"/>
    <s v="Public Safety and Homeland Security Secretariat"/>
    <s v="Executive Branch"/>
    <n v="1"/>
    <n v="140"/>
    <s v="162000"/>
    <s v="Department of Criminal Justice Services"/>
    <x v="135"/>
    <s v="07"/>
    <s v="Trust And Agency"/>
    <s v="07: Trust And Agency"/>
    <s v="07012"/>
    <s v="JAIBG Trust Fund - Federal"/>
    <x v="675"/>
    <s v="140.07012"/>
    <x v="0"/>
    <n v="100"/>
    <n v="2254.3200000000002"/>
    <n v="2422.41"/>
    <n v="2473.27"/>
    <n v="2489.59"/>
    <n v="2494.39"/>
    <n v="2542.31"/>
    <d v="2023-08-07T12:58:53"/>
    <n v="5486"/>
    <n v="1"/>
    <n v="1"/>
  </r>
  <r>
    <x v="11"/>
    <s v="Public Safety and Homeland Security Secretariat"/>
    <n v="12"/>
    <s v="Public Safety and Homeland Security"/>
    <n v="12"/>
    <s v="Public Safety and Homeland Security Secretariat"/>
    <s v="Executive Branch"/>
    <n v="1"/>
    <n v="140"/>
    <s v="162000"/>
    <s v="Department of Criminal Justice Services"/>
    <x v="135"/>
    <s v="07"/>
    <s v="Trust And Agency"/>
    <s v="07: Trust And Agency"/>
    <s v="07012"/>
    <s v="JAIBG Trust Fund - Federal"/>
    <x v="675"/>
    <s v="140.07012"/>
    <x v="1"/>
    <n v="135"/>
    <n v="301708"/>
    <n v="500000"/>
    <n v="0"/>
    <n v="0"/>
    <n v="0"/>
    <n v="0"/>
    <d v="2023-08-07T12:58:53"/>
    <n v="5487"/>
    <n v="1"/>
    <n v="1"/>
  </r>
  <r>
    <x v="11"/>
    <s v="Public Safety and Homeland Security Secretariat"/>
    <n v="12"/>
    <s v="Public Safety and Homeland Security"/>
    <n v="12"/>
    <s v="Public Safety and Homeland Security Secretariat"/>
    <s v="Executive Branch"/>
    <n v="1"/>
    <n v="140"/>
    <s v="162000"/>
    <s v="Department of Criminal Justice Services"/>
    <x v="135"/>
    <s v="07"/>
    <s v="Trust And Agency"/>
    <s v="07: Trust And Agency"/>
    <s v="07012"/>
    <s v="JAIBG Trust Fund - Federal"/>
    <x v="675"/>
    <s v="140.07012"/>
    <x v="2"/>
    <n v="200"/>
    <n v="179324.80999999997"/>
    <n v="0"/>
    <n v="0"/>
    <n v="0"/>
    <n v="0"/>
    <n v="0"/>
    <d v="2023-08-07T12:58:53"/>
    <n v="5488"/>
    <n v="1"/>
    <n v="1"/>
  </r>
  <r>
    <x v="11"/>
    <s v="Public Safety and Homeland Security Secretariat"/>
    <n v="12"/>
    <s v="Public Safety and Homeland Security"/>
    <n v="12"/>
    <s v="Public Safety and Homeland Security Secretariat"/>
    <s v="Executive Branch"/>
    <n v="1"/>
    <n v="140"/>
    <s v="162000"/>
    <s v="Department of Criminal Justice Services"/>
    <x v="135"/>
    <s v="07"/>
    <s v="Trust And Agency"/>
    <s v="07: Trust And Agency"/>
    <s v="07012"/>
    <s v="JAIBG Trust Fund - Federal"/>
    <x v="675"/>
    <s v="140.07012"/>
    <x v="3"/>
    <n v="220"/>
    <n v="122383.19000000003"/>
    <n v="500000"/>
    <n v="0"/>
    <n v="0"/>
    <n v="0"/>
    <n v="0"/>
    <d v="2023-08-07T12:58:53"/>
    <n v="5489"/>
    <n v="1"/>
    <n v="1"/>
  </r>
  <r>
    <x v="11"/>
    <s v="Public Safety and Homeland Security Secretariat"/>
    <n v="12"/>
    <s v="Public Safety and Homeland Security"/>
    <n v="12"/>
    <s v="Public Safety and Homeland Security Secretariat"/>
    <s v="Executive Branch"/>
    <n v="1"/>
    <n v="140"/>
    <s v="162000"/>
    <s v="Department of Criminal Justice Services"/>
    <x v="135"/>
    <s v="07"/>
    <s v="Trust And Agency"/>
    <s v="07: Trust And Agency"/>
    <s v="07012"/>
    <s v="JAIBG Trust Fund - Federal"/>
    <x v="675"/>
    <s v="140.07012"/>
    <x v="4"/>
    <n v="500"/>
    <n v="42713.880000000005"/>
    <n v="168.09"/>
    <n v="50.86"/>
    <n v="16.32"/>
    <n v="4.8"/>
    <n v="47.92"/>
    <d v="2023-08-07T12:58:53"/>
    <n v="5490"/>
    <n v="1"/>
    <n v="1"/>
  </r>
  <r>
    <x v="11"/>
    <s v="Public Safety and Homeland Security Secretariat"/>
    <n v="12"/>
    <s v="Public Safety and Homeland Security"/>
    <n v="12"/>
    <s v="Public Safety and Homeland Security Secretariat"/>
    <s v="Executive Branch"/>
    <n v="1"/>
    <n v="140"/>
    <s v="162000"/>
    <s v="Department of Criminal Justice Services"/>
    <x v="135"/>
    <s v="07"/>
    <s v="Trust And Agency"/>
    <s v="07: Trust And Agency"/>
    <s v="07020"/>
    <s v="Literary Fund"/>
    <x v="49"/>
    <s v="140.07020"/>
    <x v="4"/>
    <n v="500"/>
    <n v="31490"/>
    <n v="48119"/>
    <n v="18288"/>
    <n v="156918"/>
    <n v="125460"/>
    <n v="124200"/>
    <d v="2023-08-07T12:58:53"/>
    <n v="5491"/>
    <n v="1"/>
    <n v="1"/>
  </r>
  <r>
    <x v="11"/>
    <s v="Public Safety and Homeland Security Secretariat"/>
    <n v="12"/>
    <s v="Public Safety and Homeland Security"/>
    <n v="12"/>
    <s v="Public Safety and Homeland Security Secretariat"/>
    <s v="Executive Branch"/>
    <n v="1"/>
    <n v="140"/>
    <s v="162000"/>
    <s v="Department of Criminal Justice Services"/>
    <x v="135"/>
    <s v="07"/>
    <s v="Trust And Agency"/>
    <s v="07: Trust And Agency"/>
    <s v="07040"/>
    <s v="Edward Byrne Memrl Jag Pgm-Fed"/>
    <x v="676"/>
    <s v="140.07040"/>
    <x v="0"/>
    <n v="100"/>
    <n v="9096021.3100000005"/>
    <n v="3246283.22"/>
    <n v="3763179.55"/>
    <n v="1427904.37"/>
    <n v="10383634.58"/>
    <n v="11437920.460000001"/>
    <d v="2023-08-07T12:58:53"/>
    <n v="5492"/>
    <n v="1"/>
    <n v="1"/>
  </r>
  <r>
    <x v="11"/>
    <s v="Public Safety and Homeland Security Secretariat"/>
    <n v="12"/>
    <s v="Public Safety and Homeland Security"/>
    <n v="12"/>
    <s v="Public Safety and Homeland Security Secretariat"/>
    <s v="Executive Branch"/>
    <n v="1"/>
    <n v="140"/>
    <s v="162000"/>
    <s v="Department of Criminal Justice Services"/>
    <x v="135"/>
    <s v="07"/>
    <s v="Trust And Agency"/>
    <s v="07: Trust And Agency"/>
    <s v="07040"/>
    <s v="Edward Byrne Memrl Jag Pgm-Fed"/>
    <x v="676"/>
    <s v="140.07040"/>
    <x v="1"/>
    <n v="135"/>
    <n v="4261724"/>
    <n v="6170351"/>
    <n v="2769921"/>
    <n v="4298130"/>
    <n v="4298130"/>
    <n v="4298130"/>
    <d v="2023-08-07T12:58:53"/>
    <n v="5493"/>
    <n v="1"/>
    <n v="1"/>
  </r>
  <r>
    <x v="11"/>
    <s v="Public Safety and Homeland Security Secretariat"/>
    <n v="12"/>
    <s v="Public Safety and Homeland Security"/>
    <n v="12"/>
    <s v="Public Safety and Homeland Security Secretariat"/>
    <s v="Executive Branch"/>
    <n v="1"/>
    <n v="140"/>
    <s v="162000"/>
    <s v="Department of Criminal Justice Services"/>
    <x v="135"/>
    <s v="07"/>
    <s v="Trust And Agency"/>
    <s v="07: Trust And Agency"/>
    <s v="07040"/>
    <s v="Edward Byrne Memrl Jag Pgm-Fed"/>
    <x v="676"/>
    <s v="140.07040"/>
    <x v="2"/>
    <n v="200"/>
    <n v="2967146.32"/>
    <n v="4816191.4200000027"/>
    <n v="2603262.9800000014"/>
    <n v="2203438.3200000008"/>
    <n v="1665687.91"/>
    <n v="3296352.47"/>
    <d v="2023-08-07T12:58:53"/>
    <n v="5494"/>
    <n v="1"/>
    <n v="1"/>
  </r>
  <r>
    <x v="11"/>
    <s v="Public Safety and Homeland Security Secretariat"/>
    <n v="12"/>
    <s v="Public Safety and Homeland Security"/>
    <n v="12"/>
    <s v="Public Safety and Homeland Security Secretariat"/>
    <s v="Executive Branch"/>
    <n v="1"/>
    <n v="140"/>
    <s v="162000"/>
    <s v="Department of Criminal Justice Services"/>
    <x v="135"/>
    <s v="07"/>
    <s v="Trust And Agency"/>
    <s v="07: Trust And Agency"/>
    <s v="07040"/>
    <s v="Edward Byrne Memrl Jag Pgm-Fed"/>
    <x v="676"/>
    <s v="140.07040"/>
    <x v="3"/>
    <n v="220"/>
    <n v="1294577.6800000002"/>
    <n v="1354159.5799999973"/>
    <n v="166658.01999999862"/>
    <n v="2094691.6799999992"/>
    <n v="2632442.09"/>
    <n v="1001777.5299999998"/>
    <d v="2023-08-07T12:58:53"/>
    <n v="5495"/>
    <n v="1"/>
    <n v="1"/>
  </r>
  <r>
    <x v="11"/>
    <s v="Public Safety and Homeland Security Secretariat"/>
    <n v="12"/>
    <s v="Public Safety and Homeland Security"/>
    <n v="12"/>
    <s v="Public Safety and Homeland Security Secretariat"/>
    <s v="Executive Branch"/>
    <n v="1"/>
    <n v="140"/>
    <s v="162000"/>
    <s v="Department of Criminal Justice Services"/>
    <x v="135"/>
    <s v="07"/>
    <s v="Trust And Agency"/>
    <s v="07: Trust And Agency"/>
    <s v="07040"/>
    <s v="Edward Byrne Memrl Jag Pgm-Fed"/>
    <x v="676"/>
    <s v="140.07040"/>
    <x v="4"/>
    <n v="500"/>
    <n v="134002.20000000001"/>
    <n v="308326.89"/>
    <n v="3398933.3899999997"/>
    <n v="8167.1200000000008"/>
    <n v="10643240.6"/>
    <n v="4534146.6099999994"/>
    <d v="2023-08-07T12:58:53"/>
    <n v="5496"/>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19"/>
    <s v="VA Prevntn of Sex Trafficking"/>
    <x v="677"/>
    <s v="140.09019"/>
    <x v="0"/>
    <n v="100"/>
    <n v="0"/>
    <n v="0"/>
    <n v="1661.75"/>
    <n v="4848.16"/>
    <n v="9736.83"/>
    <n v="20080.300000000003"/>
    <d v="2023-08-07T12:58:53"/>
    <n v="5497"/>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19"/>
    <s v="VA Prevntn of Sex Trafficking"/>
    <x v="677"/>
    <s v="140.09019"/>
    <x v="4"/>
    <n v="500"/>
    <n v="0"/>
    <n v="0"/>
    <n v="1661.75"/>
    <n v="3186.41"/>
    <n v="4888.67"/>
    <n v="10343.470000000001"/>
    <d v="2023-08-07T12:58:53"/>
    <n v="5498"/>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35"/>
    <s v="School Rsrc Offr Incntve Grnts"/>
    <x v="678"/>
    <s v="140.09035"/>
    <x v="0"/>
    <n v="100"/>
    <n v="244693.19"/>
    <n v="1185055.95"/>
    <n v="3028536.48"/>
    <n v="4583491.47"/>
    <n v="5606761"/>
    <n v="23603721.82"/>
    <d v="2023-08-07T12:58:53"/>
    <n v="5499"/>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35"/>
    <s v="School Rsrc Offr Incntve Grnts"/>
    <x v="678"/>
    <s v="140.09035"/>
    <x v="1"/>
    <n v="135"/>
    <n v="1847982"/>
    <n v="3000000"/>
    <n v="4700000"/>
    <n v="4721943"/>
    <n v="4721943"/>
    <n v="27221943"/>
    <d v="2023-08-07T12:58:53"/>
    <n v="5500"/>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35"/>
    <s v="School Rsrc Offr Incntve Grnts"/>
    <x v="678"/>
    <s v="140.09035"/>
    <x v="2"/>
    <n v="200"/>
    <n v="1599622.7"/>
    <n v="2114780.2799999998"/>
    <n v="2952671.1899999995"/>
    <n v="3187908.0399999996"/>
    <n v="3692700.6200000006"/>
    <n v="9717628.7100000009"/>
    <d v="2023-08-07T12:58:53"/>
    <n v="5501"/>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35"/>
    <s v="School Rsrc Offr Incntve Grnts"/>
    <x v="678"/>
    <s v="140.09035"/>
    <x v="3"/>
    <n v="220"/>
    <n v="248359.30000000005"/>
    <n v="885219.7200000002"/>
    <n v="1747328.8100000005"/>
    <n v="1534034.9600000004"/>
    <n v="1029242.3799999994"/>
    <n v="17504314.289999999"/>
    <d v="2023-08-07T12:58:53"/>
    <n v="5502"/>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35"/>
    <s v="School Rsrc Offr Incntve Grnts"/>
    <x v="678"/>
    <s v="140.09035"/>
    <x v="4"/>
    <n v="500"/>
    <n v="11088.66"/>
    <n v="55143.040000000001"/>
    <n v="96151.72"/>
    <n v="42863.03"/>
    <n v="15970.15"/>
    <n v="514589.53"/>
    <d v="2023-08-07T12:58:53"/>
    <n v="5503"/>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64"/>
    <s v="Operation Ceasefire Grant Fund"/>
    <x v="53"/>
    <s v="140.09064"/>
    <x v="0"/>
    <n v="100"/>
    <n v="0"/>
    <n v="0"/>
    <n v="0"/>
    <n v="0"/>
    <n v="0"/>
    <n v="1086278.96"/>
    <d v="2023-08-07T12:58:53"/>
    <n v="5504"/>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64"/>
    <s v="Operation Ceasefire Grant Fund"/>
    <x v="53"/>
    <s v="140.09064"/>
    <x v="1"/>
    <n v="135"/>
    <n v="0"/>
    <n v="0"/>
    <n v="0"/>
    <n v="0"/>
    <n v="0"/>
    <n v="1200000"/>
    <d v="2023-08-07T12:58:53"/>
    <n v="5505"/>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64"/>
    <s v="Operation Ceasefire Grant Fund"/>
    <x v="53"/>
    <s v="140.09064"/>
    <x v="2"/>
    <n v="200"/>
    <n v="0"/>
    <n v="0"/>
    <n v="0"/>
    <n v="0"/>
    <n v="0"/>
    <n v="149386.76999999999"/>
    <d v="2023-08-07T12:58:53"/>
    <n v="5506"/>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64"/>
    <s v="Operation Ceasefire Grant Fund"/>
    <x v="53"/>
    <s v="140.09064"/>
    <x v="3"/>
    <n v="220"/>
    <n v="0"/>
    <n v="0"/>
    <n v="0"/>
    <n v="0"/>
    <n v="0"/>
    <n v="1050613.23"/>
    <d v="2023-08-07T12:58:53"/>
    <n v="5507"/>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064"/>
    <s v="Operation Ceasefire Grant Fund"/>
    <x v="53"/>
    <s v="140.09064"/>
    <x v="4"/>
    <n v="500"/>
    <n v="0"/>
    <n v="0"/>
    <n v="0"/>
    <n v="0"/>
    <n v="0"/>
    <n v="35665.730000000003"/>
    <d v="2023-08-07T12:58:53"/>
    <n v="5508"/>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120"/>
    <s v="VA Domestic Violence Victim"/>
    <x v="679"/>
    <s v="140.09120"/>
    <x v="0"/>
    <n v="100"/>
    <n v="256767.66"/>
    <n v="758376.42"/>
    <n v="663557.34"/>
    <n v="440307.74"/>
    <n v="685675.23"/>
    <n v="2155201.39"/>
    <d v="2023-08-07T12:58:53"/>
    <n v="5509"/>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120"/>
    <s v="VA Domestic Violence Victim"/>
    <x v="679"/>
    <s v="140.09120"/>
    <x v="1"/>
    <n v="135"/>
    <n v="3045726"/>
    <n v="3045726"/>
    <n v="1941479"/>
    <n v="2295726"/>
    <n v="2295726"/>
    <n v="2295726"/>
    <d v="2023-08-07T12:58:53"/>
    <n v="5510"/>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120"/>
    <s v="VA Domestic Violence Victim"/>
    <x v="679"/>
    <s v="140.09120"/>
    <x v="2"/>
    <n v="200"/>
    <n v="2857305.0300000003"/>
    <n v="1872652.1700000002"/>
    <n v="1866814.2600000002"/>
    <n v="1623711.2899999998"/>
    <n v="1112997.6000000006"/>
    <n v="66625.709999999992"/>
    <d v="2023-08-07T12:58:53"/>
    <n v="5511"/>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120"/>
    <s v="VA Domestic Violence Victim"/>
    <x v="679"/>
    <s v="140.09120"/>
    <x v="3"/>
    <n v="220"/>
    <n v="188420.96999999974"/>
    <n v="1173073.8299999998"/>
    <n v="74664.739999999758"/>
    <n v="672014.7100000002"/>
    <n v="1182728.3999999994"/>
    <n v="2229100.29"/>
    <d v="2023-08-07T12:58:53"/>
    <n v="5512"/>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120"/>
    <s v="VA Domestic Violence Victim"/>
    <x v="679"/>
    <s v="140.09120"/>
    <x v="4"/>
    <n v="500"/>
    <n v="2453165.9100000011"/>
    <n v="2398991.5100000002"/>
    <n v="1805242.2700000005"/>
    <n v="1400461.6900000006"/>
    <n v="1358365.0899999999"/>
    <n v="1536151.8699999996"/>
    <d v="2023-08-07T12:58:53"/>
    <n v="5513"/>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300"/>
    <s v="VA Crime Victim - Witness Fund"/>
    <x v="680"/>
    <s v="140.09300"/>
    <x v="0"/>
    <n v="100"/>
    <n v="9167579.5800000001"/>
    <n v="9319855.0999999996"/>
    <n v="8263420.0699999994"/>
    <n v="7278769.5"/>
    <n v="4869155.87"/>
    <n v="1769648.69"/>
    <d v="2023-08-07T12:58:53"/>
    <n v="5514"/>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300"/>
    <s v="VA Crime Victim - Witness Fund"/>
    <x v="680"/>
    <s v="140.09300"/>
    <x v="1"/>
    <n v="135"/>
    <n v="5661741"/>
    <n v="5692738"/>
    <n v="4078059"/>
    <n v="5721996"/>
    <n v="5721996"/>
    <n v="5721996"/>
    <d v="2023-08-07T12:58:53"/>
    <n v="5515"/>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300"/>
    <s v="VA Crime Victim - Witness Fund"/>
    <x v="680"/>
    <s v="140.09300"/>
    <x v="2"/>
    <n v="200"/>
    <n v="2035890.07"/>
    <n v="3722116.0999999996"/>
    <n v="3965816.16"/>
    <n v="3156698.4300000006"/>
    <n v="4562809.7199999979"/>
    <n v="5526465.2100000028"/>
    <d v="2023-08-07T12:58:53"/>
    <n v="5516"/>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300"/>
    <s v="VA Crime Victim - Witness Fund"/>
    <x v="680"/>
    <s v="140.09300"/>
    <x v="3"/>
    <n v="220"/>
    <n v="3625850.9299999997"/>
    <n v="1970621.9000000004"/>
    <n v="112242.83999999985"/>
    <n v="2565297.5699999994"/>
    <n v="1159186.2800000021"/>
    <n v="195530.78999999724"/>
    <d v="2023-08-07T12:58:53"/>
    <n v="5517"/>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300"/>
    <s v="VA Crime Victim - Witness Fund"/>
    <x v="680"/>
    <s v="140.09300"/>
    <x v="4"/>
    <n v="500"/>
    <n v="3927685.8600000003"/>
    <n v="3941659.81"/>
    <n v="2983020.6399999997"/>
    <n v="2262503.8600000003"/>
    <n v="2154349.0900000003"/>
    <n v="2435035.0300000003"/>
    <d v="2023-08-07T12:58:53"/>
    <n v="5518"/>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350"/>
    <s v="Intensfied Drug Enfrcmnt Juris"/>
    <x v="681"/>
    <s v="140.09350"/>
    <x v="4"/>
    <n v="500"/>
    <n v="5096437.72"/>
    <n v="5016050.5"/>
    <n v="3746804.39"/>
    <n v="2936576.22"/>
    <n v="2839783.6599999997"/>
    <n v="3189034.43"/>
    <d v="2023-08-07T12:58:53"/>
    <n v="5519"/>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404"/>
    <s v="Reg Criminal Justce Acdmy Trng"/>
    <x v="682"/>
    <s v="140.09404"/>
    <x v="0"/>
    <n v="100"/>
    <n v="1283410.47"/>
    <n v="1265624.22"/>
    <n v="931321.61"/>
    <n v="738838.74"/>
    <n v="712542.74"/>
    <n v="801568.86"/>
    <d v="2023-08-07T12:58:53"/>
    <n v="5520"/>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404"/>
    <s v="Reg Criminal Justce Acdmy Trng"/>
    <x v="682"/>
    <s v="140.09404"/>
    <x v="1"/>
    <n v="135"/>
    <n v="1282171"/>
    <n v="1649315"/>
    <n v="1649315"/>
    <n v="1649315"/>
    <n v="1649315"/>
    <n v="1649315"/>
    <d v="2023-08-07T12:58:53"/>
    <n v="5521"/>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404"/>
    <s v="Reg Criminal Justce Acdmy Trng"/>
    <x v="682"/>
    <s v="140.09404"/>
    <x v="2"/>
    <n v="200"/>
    <n v="1282171"/>
    <n v="1283410"/>
    <n v="1283409"/>
    <n v="931321"/>
    <n v="738838"/>
    <n v="712542"/>
    <d v="2023-08-07T12:58:53"/>
    <n v="5522"/>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404"/>
    <s v="Reg Criminal Justce Acdmy Trng"/>
    <x v="682"/>
    <s v="140.09404"/>
    <x v="3"/>
    <n v="220"/>
    <n v="0"/>
    <n v="365905"/>
    <n v="365906"/>
    <n v="717994"/>
    <n v="910477"/>
    <n v="936773"/>
    <d v="2023-08-07T12:58:53"/>
    <n v="5523"/>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404"/>
    <s v="Reg Criminal Justce Acdmy Trng"/>
    <x v="682"/>
    <s v="140.09404"/>
    <x v="4"/>
    <n v="500"/>
    <n v="1283410.2999999993"/>
    <n v="1265623.75"/>
    <n v="949106.38999999978"/>
    <n v="738838.12999999989"/>
    <n v="712542.00000000012"/>
    <n v="801568.12000000058"/>
    <d v="2023-08-07T12:58:53"/>
    <n v="5524"/>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660"/>
    <s v="Intrnet Crimes Against Childrn"/>
    <x v="525"/>
    <s v="140.09660"/>
    <x v="0"/>
    <n v="100"/>
    <n v="1494245.74"/>
    <n v="894622.26"/>
    <n v="298833.71999999997"/>
    <n v="826960.33"/>
    <n v="161787.65"/>
    <n v="287784.61"/>
    <d v="2023-08-07T12:58:53"/>
    <n v="5525"/>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660"/>
    <s v="Intrnet Crimes Against Childrn"/>
    <x v="525"/>
    <s v="140.09660"/>
    <x v="1"/>
    <n v="135"/>
    <n v="1809842"/>
    <n v="2708420"/>
    <n v="3138466"/>
    <n v="2708420"/>
    <n v="2708420"/>
    <n v="2708420"/>
    <d v="2023-08-07T12:58:53"/>
    <n v="5526"/>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660"/>
    <s v="Intrnet Crimes Against Childrn"/>
    <x v="525"/>
    <s v="140.09660"/>
    <x v="2"/>
    <n v="200"/>
    <n v="1506651.64"/>
    <n v="1936797.5"/>
    <n v="2651879.81"/>
    <n v="362500"/>
    <n v="1485450.35"/>
    <n v="772000"/>
    <d v="2023-08-07T12:58:53"/>
    <n v="5527"/>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660"/>
    <s v="Intrnet Crimes Against Childrn"/>
    <x v="525"/>
    <s v="140.09660"/>
    <x v="3"/>
    <n v="220"/>
    <n v="303190.3600000001"/>
    <n v="771622.5"/>
    <n v="486586.18999999994"/>
    <n v="2345920"/>
    <n v="1222969.6499999999"/>
    <n v="1936420"/>
    <d v="2023-08-07T12:58:53"/>
    <n v="5528"/>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660"/>
    <s v="Intrnet Crimes Against Childrn"/>
    <x v="525"/>
    <s v="140.09660"/>
    <x v="4"/>
    <n v="500"/>
    <n v="1338434.1599999999"/>
    <n v="1337174.02"/>
    <n v="989677.1"/>
    <n v="890626.61"/>
    <n v="820277.67"/>
    <n v="897996.96"/>
    <d v="2023-08-07T12:58:53"/>
    <n v="5529"/>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750"/>
    <s v="Court Fees Suspense Fund"/>
    <x v="683"/>
    <s v="140.09750"/>
    <x v="0"/>
    <n v="100"/>
    <n v="0"/>
    <n v="2.1316282072803006E-14"/>
    <n v="0"/>
    <n v="0"/>
    <n v="0"/>
    <n v="0"/>
    <d v="2023-08-07T12:58:53"/>
    <n v="5530"/>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750"/>
    <s v="Court Fees Suspense Fund"/>
    <x v="683"/>
    <s v="140.09750"/>
    <x v="4"/>
    <n v="500"/>
    <n v="5.0663953032881182E-9"/>
    <n v="0"/>
    <n v="1.4897523215040565E-9"/>
    <n v="6.7055250241310205E-10"/>
    <n v="3.5762788286319847E-9"/>
    <n v="8.5680085248895921E-10"/>
    <d v="2023-08-07T12:58:53"/>
    <n v="5531"/>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770"/>
    <s v="Net Crimes Agnst Chldrn Invst"/>
    <x v="684"/>
    <s v="140.09770"/>
    <x v="0"/>
    <n v="100"/>
    <n v="3047751.7"/>
    <n v="3810783.9099999997"/>
    <n v="2178843.3600000003"/>
    <n v="1717125.96"/>
    <n v="1691106.43"/>
    <n v="1290569.22"/>
    <d v="2023-08-07T12:58:53"/>
    <n v="5532"/>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770"/>
    <s v="Net Crimes Agnst Chldrn Invst"/>
    <x v="684"/>
    <s v="140.09770"/>
    <x v="1"/>
    <n v="135"/>
    <n v="850000"/>
    <n v="850000"/>
    <n v="1858420"/>
    <n v="1208420"/>
    <n v="1208420"/>
    <n v="1208420"/>
    <d v="2023-08-07T12:58:53"/>
    <n v="5533"/>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770"/>
    <s v="Net Crimes Agnst Chldrn Invst"/>
    <x v="684"/>
    <s v="140.09770"/>
    <x v="2"/>
    <n v="200"/>
    <n v="591866.08999999985"/>
    <n v="351279.48"/>
    <n v="1390257.3"/>
    <n v="1203906.23"/>
    <n v="709584.26"/>
    <n v="1148868"/>
    <d v="2023-08-07T12:58:53"/>
    <n v="5534"/>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770"/>
    <s v="Net Crimes Agnst Chldrn Invst"/>
    <x v="684"/>
    <s v="140.09770"/>
    <x v="3"/>
    <n v="220"/>
    <n v="258133.91000000015"/>
    <n v="498720.52"/>
    <n v="468162.69999999995"/>
    <n v="4513.7700000000186"/>
    <n v="498835.74"/>
    <n v="59552"/>
    <d v="2023-08-07T12:58:53"/>
    <n v="5535"/>
    <n v="1"/>
    <n v="1"/>
  </r>
  <r>
    <x v="11"/>
    <s v="Public Safety and Homeland Security Secretariat"/>
    <n v="12"/>
    <s v="Public Safety and Homeland Security"/>
    <n v="12"/>
    <s v="Public Safety and Homeland Security Secretariat"/>
    <s v="Executive Branch"/>
    <n v="1"/>
    <n v="140"/>
    <s v="162000"/>
    <s v="Department of Criminal Justice Services"/>
    <x v="135"/>
    <s v="09"/>
    <s v="Dedicated Special Revenue"/>
    <s v="09: Dedicated Special Revenue"/>
    <s v="09770"/>
    <s v="Net Crimes Agnst Chldrn Invst"/>
    <x v="684"/>
    <s v="140.09770"/>
    <x v="4"/>
    <n v="500"/>
    <n v="1115361.8"/>
    <n v="1114311.69"/>
    <n v="824730.92"/>
    <n v="742188.83"/>
    <n v="683564.73"/>
    <n v="748330.79"/>
    <d v="2023-08-07T12:58:53"/>
    <n v="5536"/>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000"/>
    <s v="Federal Trust"/>
    <x v="6"/>
    <s v="140.10000"/>
    <x v="0"/>
    <n v="100"/>
    <n v="2061447.5299999998"/>
    <n v="16235.87"/>
    <n v="712698.73"/>
    <n v="559575.40999999992"/>
    <n v="95954.709999999992"/>
    <n v="4681.2800000000007"/>
    <d v="2023-08-07T12:58:53"/>
    <n v="5537"/>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000"/>
    <s v="Federal Trust"/>
    <x v="6"/>
    <s v="140.10000"/>
    <x v="1"/>
    <n v="135"/>
    <n v="55224020"/>
    <n v="55659565.770000003"/>
    <n v="60441978.140000001"/>
    <n v="75984803.269999996"/>
    <n v="80000000"/>
    <n v="79483376"/>
    <d v="2023-08-07T12:58:53"/>
    <n v="5538"/>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000"/>
    <s v="Federal Trust"/>
    <x v="6"/>
    <s v="140.10000"/>
    <x v="2"/>
    <n v="200"/>
    <n v="47705038.109999992"/>
    <n v="44869169.130000018"/>
    <n v="55610569.429999955"/>
    <n v="58438067.699999973"/>
    <n v="51232064.679999948"/>
    <n v="57581777.849999994"/>
    <d v="2023-08-07T12:58:53"/>
    <n v="5539"/>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000"/>
    <s v="Federal Trust"/>
    <x v="6"/>
    <s v="140.10000"/>
    <x v="3"/>
    <n v="220"/>
    <n v="7518981.890000008"/>
    <n v="10790396.639999986"/>
    <n v="4831408.7100000456"/>
    <n v="17546735.570000023"/>
    <n v="28767935.320000052"/>
    <n v="21901598.150000006"/>
    <d v="2023-08-07T12:58:53"/>
    <n v="5540"/>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000"/>
    <s v="Federal Trust"/>
    <x v="6"/>
    <s v="140.10000"/>
    <x v="4"/>
    <n v="500"/>
    <n v="54847804.610000007"/>
    <n v="47661015.919999994"/>
    <n v="60257729.169999987"/>
    <n v="62592696.100000001"/>
    <n v="52896314.600000001"/>
    <n v="60903749.310000017"/>
    <d v="2023-08-07T12:58:53"/>
    <n v="5541"/>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110"/>
    <s v="CARESActRlfFd?General-COVID-19"/>
    <x v="2"/>
    <s v="140.10110"/>
    <x v="0"/>
    <n v="100"/>
    <n v="0"/>
    <n v="0"/>
    <n v="6986.04"/>
    <n v="545.57000000000005"/>
    <n v="0"/>
    <n v="0"/>
    <d v="2023-08-07T12:58:53"/>
    <n v="5542"/>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110"/>
    <s v="CARESActRlfFd?General-COVID-19"/>
    <x v="2"/>
    <s v="140.10110"/>
    <x v="1"/>
    <n v="135"/>
    <n v="0"/>
    <n v="0"/>
    <n v="18997"/>
    <n v="6687.34"/>
    <n v="0"/>
    <n v="0"/>
    <d v="2023-08-07T12:58:53"/>
    <n v="5543"/>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110"/>
    <s v="CARESActRlfFd?General-COVID-19"/>
    <x v="2"/>
    <s v="140.10110"/>
    <x v="2"/>
    <n v="200"/>
    <n v="0"/>
    <n v="0"/>
    <n v="12010.960000000001"/>
    <n v="6440.4699999999993"/>
    <n v="0"/>
    <n v="0"/>
    <d v="2023-08-07T12:58:53"/>
    <n v="5544"/>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110"/>
    <s v="CARESActRlfFd?General-COVID-19"/>
    <x v="2"/>
    <s v="140.10110"/>
    <x v="3"/>
    <n v="220"/>
    <n v="0"/>
    <n v="0"/>
    <n v="6986.0399999999991"/>
    <n v="246.8700000000008"/>
    <n v="0"/>
    <n v="0"/>
    <d v="2023-08-07T12:58:53"/>
    <n v="5545"/>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120"/>
    <s v="CoronavrsEmrSpplFdPrg-COVID-19"/>
    <x v="9"/>
    <s v="140.10120"/>
    <x v="0"/>
    <n v="100"/>
    <n v="0"/>
    <n v="0"/>
    <n v="10843466.65"/>
    <n v="7821281.9500000002"/>
    <n v="4159231.48"/>
    <n v="1228974.21"/>
    <d v="2023-08-07T12:58:53"/>
    <n v="5546"/>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120"/>
    <s v="CoronavrsEmrSpplFdPrg-COVID-19"/>
    <x v="9"/>
    <s v="140.10120"/>
    <x v="1"/>
    <n v="135"/>
    <n v="0"/>
    <n v="0"/>
    <n v="0"/>
    <n v="10805448"/>
    <n v="7744334.709999999"/>
    <n v="4159231"/>
    <d v="2023-08-07T12:58:53"/>
    <n v="5547"/>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120"/>
    <s v="CoronavrsEmrSpplFdPrg-COVID-19"/>
    <x v="9"/>
    <s v="140.10120"/>
    <x v="2"/>
    <n v="200"/>
    <n v="0"/>
    <n v="0"/>
    <n v="0"/>
    <n v="2975960.26"/>
    <n v="3505132.1100000008"/>
    <n v="2887781.2799999993"/>
    <d v="2023-08-07T12:58:53"/>
    <n v="5548"/>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120"/>
    <s v="CoronavrsEmrSpplFdPrg-COVID-19"/>
    <x v="9"/>
    <s v="140.10120"/>
    <x v="3"/>
    <n v="220"/>
    <n v="0"/>
    <n v="0"/>
    <n v="0"/>
    <n v="7829487.7400000002"/>
    <n v="4239202.5999999978"/>
    <n v="1271449.7200000007"/>
    <d v="2023-08-07T12:58:53"/>
    <n v="5549"/>
    <n v="1"/>
    <n v="1"/>
  </r>
  <r>
    <x v="11"/>
    <s v="Public Safety and Homeland Security Secretariat"/>
    <n v="12"/>
    <s v="Public Safety and Homeland Security"/>
    <n v="12"/>
    <s v="Public Safety and Homeland Security Secretariat"/>
    <s v="Executive Branch"/>
    <n v="1"/>
    <n v="140"/>
    <s v="162000"/>
    <s v="Department of Criminal Justice Services"/>
    <x v="135"/>
    <s v="10"/>
    <s v="Federal Trust"/>
    <s v="10: Federal Trust"/>
    <s v="10120"/>
    <s v="CoronavrsEmrSpplFdPrg-COVID-19"/>
    <x v="9"/>
    <s v="140.10120"/>
    <x v="4"/>
    <n v="500"/>
    <n v="0"/>
    <n v="0"/>
    <n v="10843466.65"/>
    <n v="67470.149999999994"/>
    <n v="12313.979999999996"/>
    <n v="37094.500000000007"/>
    <d v="2023-08-07T12:58:53"/>
    <n v="5550"/>
    <n v="1"/>
    <n v="1"/>
  </r>
  <r>
    <x v="11"/>
    <s v="Public Safety and Homeland Security Secretariat"/>
    <n v="12"/>
    <s v="Public Safety and Homeland Security"/>
    <n v="12"/>
    <s v="Public Safety and Homeland Security Secretariat"/>
    <s v="Executive Branch"/>
    <n v="1"/>
    <n v="140"/>
    <s v="162000"/>
    <s v="Department of Criminal Justice Services"/>
    <x v="135"/>
    <s v="12"/>
    <s v="Federal Trust - Arra"/>
    <s v="12: Federal Trust - Arra"/>
    <s v="12030"/>
    <s v="BG Prev/TreatSubsAbse-COVID-19"/>
    <x v="493"/>
    <s v="140.12030"/>
    <x v="0"/>
    <n v="100"/>
    <n v="0"/>
    <n v="0"/>
    <n v="0"/>
    <n v="0"/>
    <n v="0"/>
    <n v="-16771.700000000012"/>
    <d v="2023-08-07T12:58:53"/>
    <n v="5551"/>
    <n v="1"/>
    <n v="1"/>
  </r>
  <r>
    <x v="11"/>
    <s v="Public Safety and Homeland Security Secretariat"/>
    <n v="12"/>
    <s v="Public Safety and Homeland Security"/>
    <n v="12"/>
    <s v="Public Safety and Homeland Security Secretariat"/>
    <s v="Executive Branch"/>
    <n v="1"/>
    <n v="140"/>
    <s v="162000"/>
    <s v="Department of Criminal Justice Services"/>
    <x v="135"/>
    <s v="12"/>
    <s v="Federal Trust - Arra"/>
    <s v="12: Federal Trust - Arra"/>
    <s v="12030"/>
    <s v="BG Prev/TreatSubsAbse-COVID-19"/>
    <x v="493"/>
    <s v="140.12030"/>
    <x v="1"/>
    <n v="135"/>
    <n v="0"/>
    <n v="0"/>
    <n v="0"/>
    <n v="0"/>
    <n v="0"/>
    <n v="492772"/>
    <d v="2023-08-07T12:58:53"/>
    <n v="5552"/>
    <n v="1"/>
    <n v="1"/>
  </r>
  <r>
    <x v="11"/>
    <s v="Public Safety and Homeland Security Secretariat"/>
    <n v="12"/>
    <s v="Public Safety and Homeland Security"/>
    <n v="12"/>
    <s v="Public Safety and Homeland Security Secretariat"/>
    <s v="Executive Branch"/>
    <n v="1"/>
    <n v="140"/>
    <s v="162000"/>
    <s v="Department of Criminal Justice Services"/>
    <x v="135"/>
    <s v="12"/>
    <s v="Federal Trust - Arra"/>
    <s v="12: Federal Trust - Arra"/>
    <s v="12030"/>
    <s v="BG Prev/TreatSubsAbse-COVID-19"/>
    <x v="493"/>
    <s v="140.12030"/>
    <x v="2"/>
    <n v="200"/>
    <n v="0"/>
    <n v="0"/>
    <n v="0"/>
    <n v="0"/>
    <n v="0"/>
    <n v="492771.69999999995"/>
    <d v="2023-08-07T12:58:53"/>
    <n v="5553"/>
    <n v="1"/>
    <n v="1"/>
  </r>
  <r>
    <x v="11"/>
    <s v="Public Safety and Homeland Security Secretariat"/>
    <n v="12"/>
    <s v="Public Safety and Homeland Security"/>
    <n v="12"/>
    <s v="Public Safety and Homeland Security Secretariat"/>
    <s v="Executive Branch"/>
    <n v="1"/>
    <n v="140"/>
    <s v="162000"/>
    <s v="Department of Criminal Justice Services"/>
    <x v="135"/>
    <s v="12"/>
    <s v="Federal Trust - Arra"/>
    <s v="12: Federal Trust - Arra"/>
    <s v="12030"/>
    <s v="BG Prev/TreatSubsAbse-COVID-19"/>
    <x v="493"/>
    <s v="140.12030"/>
    <x v="3"/>
    <n v="220"/>
    <n v="0"/>
    <n v="0"/>
    <n v="0"/>
    <n v="0"/>
    <n v="0"/>
    <n v="0.30000000004656613"/>
    <d v="2023-08-07T12:58:53"/>
    <n v="5554"/>
    <n v="1"/>
    <n v="1"/>
  </r>
  <r>
    <x v="11"/>
    <s v="Public Safety and Homeland Security Secretariat"/>
    <n v="12"/>
    <s v="Public Safety and Homeland Security"/>
    <n v="12"/>
    <s v="Public Safety and Homeland Security Secretariat"/>
    <s v="Executive Branch"/>
    <n v="1"/>
    <n v="140"/>
    <s v="162000"/>
    <s v="Department of Criminal Justice Services"/>
    <x v="135"/>
    <s v="12"/>
    <s v="Federal Trust - Arra"/>
    <s v="12: Federal Trust - Arra"/>
    <s v="12110"/>
    <s v="ARP-CrvStLoclFisRecFd-COVID-19"/>
    <x v="10"/>
    <s v="140.12110"/>
    <x v="0"/>
    <n v="100"/>
    <n v="0"/>
    <n v="0"/>
    <n v="0"/>
    <n v="0"/>
    <n v="8687499.8399999999"/>
    <n v="12682944.1"/>
    <d v="2023-08-07T12:58:53"/>
    <n v="5555"/>
    <n v="1"/>
    <n v="1"/>
  </r>
  <r>
    <x v="11"/>
    <s v="Public Safety and Homeland Security Secretariat"/>
    <n v="12"/>
    <s v="Public Safety and Homeland Security"/>
    <n v="12"/>
    <s v="Public Safety and Homeland Security Secretariat"/>
    <s v="Executive Branch"/>
    <n v="1"/>
    <n v="140"/>
    <s v="162000"/>
    <s v="Department of Criminal Justice Services"/>
    <x v="135"/>
    <s v="12"/>
    <s v="Federal Trust - Arra"/>
    <s v="12: Federal Trust - Arra"/>
    <s v="12110"/>
    <s v="ARP-CrvStLoclFisRecFd-COVID-19"/>
    <x v="10"/>
    <s v="140.12110"/>
    <x v="1"/>
    <n v="135"/>
    <n v="0"/>
    <n v="0"/>
    <n v="0"/>
    <n v="0"/>
    <n v="17499930"/>
    <n v="23687499.84"/>
    <d v="2023-08-07T12:58:53"/>
    <n v="5556"/>
    <n v="1"/>
    <n v="1"/>
  </r>
  <r>
    <x v="11"/>
    <s v="Public Safety and Homeland Security Secretariat"/>
    <n v="12"/>
    <s v="Public Safety and Homeland Security"/>
    <n v="12"/>
    <s v="Public Safety and Homeland Security Secretariat"/>
    <s v="Executive Branch"/>
    <n v="1"/>
    <n v="140"/>
    <s v="162000"/>
    <s v="Department of Criminal Justice Services"/>
    <x v="135"/>
    <s v="12"/>
    <s v="Federal Trust - Arra"/>
    <s v="12: Federal Trust - Arra"/>
    <s v="12110"/>
    <s v="ARP-CrvStLoclFisRecFd-COVID-19"/>
    <x v="10"/>
    <s v="140.12110"/>
    <x v="2"/>
    <n v="200"/>
    <n v="0"/>
    <n v="0"/>
    <n v="0"/>
    <n v="0"/>
    <n v="8793610.4199999981"/>
    <n v="10788715.980000004"/>
    <d v="2023-08-07T12:58:53"/>
    <n v="5557"/>
    <n v="1"/>
    <n v="1"/>
  </r>
  <r>
    <x v="11"/>
    <s v="Public Safety and Homeland Security Secretariat"/>
    <n v="12"/>
    <s v="Public Safety and Homeland Security"/>
    <n v="12"/>
    <s v="Public Safety and Homeland Security Secretariat"/>
    <s v="Executive Branch"/>
    <n v="1"/>
    <n v="140"/>
    <s v="162000"/>
    <s v="Department of Criminal Justice Services"/>
    <x v="135"/>
    <s v="12"/>
    <s v="Federal Trust - Arra"/>
    <s v="12: Federal Trust - Arra"/>
    <s v="12110"/>
    <s v="ARP-CrvStLoclFisRecFd-COVID-19"/>
    <x v="10"/>
    <s v="140.12110"/>
    <x v="3"/>
    <n v="220"/>
    <n v="0"/>
    <n v="0"/>
    <n v="0"/>
    <n v="0"/>
    <n v="8706319.5800000019"/>
    <n v="12898783.859999996"/>
    <d v="2023-08-07T12:58:53"/>
    <n v="5558"/>
    <n v="1"/>
    <n v="1"/>
  </r>
  <r>
    <x v="11"/>
    <s v="Public Safety and Homeland Security Secretariat"/>
    <n v="12"/>
    <s v="Public Safety and Homeland Security"/>
    <n v="12"/>
    <s v="Public Safety and Homeland Security Secretariat"/>
    <s v="Executive Branch"/>
    <n v="1"/>
    <n v="140"/>
    <s v="162000"/>
    <s v="Department of Criminal Justice Services"/>
    <x v="135"/>
    <s v="12"/>
    <s v="Federal Trust - Arra"/>
    <s v="12: Federal Trust - Arra"/>
    <s v="12110"/>
    <s v="ARP-CrvStLoclFisRecFd-COVID-19"/>
    <x v="10"/>
    <s v="140.12110"/>
    <x v="4"/>
    <n v="500"/>
    <n v="0"/>
    <n v="0"/>
    <n v="0"/>
    <n v="0"/>
    <n v="0"/>
    <n v="3170.14"/>
    <d v="2023-08-07T12:58:53"/>
    <n v="5559"/>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019"/>
    <s v="COVID-19 Addtnl State Funding"/>
    <x v="430"/>
    <s v="127.02019"/>
    <x v="0"/>
    <n v="100"/>
    <n v="0"/>
    <n v="0"/>
    <n v="15856.79"/>
    <n v="0"/>
    <n v="0"/>
    <n v="0"/>
    <d v="2023-08-07T12:58:53"/>
    <n v="5560"/>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019"/>
    <s v="COVID-19 Addtnl State Funding"/>
    <x v="430"/>
    <s v="127.02019"/>
    <x v="1"/>
    <n v="135"/>
    <n v="0"/>
    <n v="0"/>
    <n v="139570.14999999991"/>
    <n v="0"/>
    <n v="0"/>
    <n v="0"/>
    <d v="2023-08-07T12:58:53"/>
    <n v="5561"/>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019"/>
    <s v="COVID-19 Addtnl State Funding"/>
    <x v="430"/>
    <s v="127.02019"/>
    <x v="2"/>
    <n v="200"/>
    <n v="0"/>
    <n v="0"/>
    <n v="123713.35999999999"/>
    <n v="0"/>
    <n v="0"/>
    <n v="0"/>
    <d v="2023-08-07T12:58:53"/>
    <n v="5562"/>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019"/>
    <s v="COVID-19 Addtnl State Funding"/>
    <x v="430"/>
    <s v="127.02019"/>
    <x v="3"/>
    <n v="220"/>
    <n v="0"/>
    <n v="0"/>
    <n v="15856.789999999921"/>
    <n v="0"/>
    <n v="0"/>
    <n v="0"/>
    <d v="2023-08-07T12:58:53"/>
    <n v="5563"/>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27"/>
    <s v="VDEM Special Revenue Fund"/>
    <x v="685"/>
    <s v="127.02127"/>
    <x v="0"/>
    <n v="100"/>
    <n v="291372.2"/>
    <n v="5257.37"/>
    <n v="5310.37"/>
    <n v="5310.37"/>
    <n v="5310.37"/>
    <n v="3114.39"/>
    <d v="2023-08-07T12:58:53"/>
    <n v="5564"/>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27"/>
    <s v="VDEM Special Revenue Fund"/>
    <x v="685"/>
    <s v="127.02127"/>
    <x v="1"/>
    <n v="135"/>
    <n v="243336"/>
    <n v="291415"/>
    <n v="5297.3699999999953"/>
    <n v="5310.3699999999953"/>
    <n v="5310.3699999999953"/>
    <n v="2514.4499999999998"/>
    <d v="2023-08-07T12:58:53"/>
    <n v="5565"/>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27"/>
    <s v="VDEM Special Revenue Fund"/>
    <x v="685"/>
    <s v="127.02127"/>
    <x v="2"/>
    <n v="200"/>
    <n v="242400.09999999998"/>
    <n v="291157.33"/>
    <n v="187"/>
    <n v="0"/>
    <n v="0"/>
    <n v="2195.98"/>
    <d v="2023-08-07T12:58:53"/>
    <n v="5566"/>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27"/>
    <s v="VDEM Special Revenue Fund"/>
    <x v="685"/>
    <s v="127.02127"/>
    <x v="3"/>
    <n v="220"/>
    <n v="935.90000000002328"/>
    <n v="257.6699999999837"/>
    <n v="5110.3699999999953"/>
    <n v="5310.3699999999953"/>
    <n v="5310.3699999999953"/>
    <n v="318.4699999999998"/>
    <d v="2023-08-07T12:58:53"/>
    <n v="5567"/>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27"/>
    <s v="VDEM Special Revenue Fund"/>
    <x v="685"/>
    <s v="127.02127"/>
    <x v="4"/>
    <n v="500"/>
    <n v="17083.72"/>
    <n v="5042.5"/>
    <n v="240"/>
    <n v="0"/>
    <n v="0"/>
    <n v="0"/>
    <d v="2023-08-07T12:58:53"/>
    <n v="5568"/>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51"/>
    <s v="Radiolgcl Emrgcy Preprdness Fd"/>
    <x v="686"/>
    <s v="127.02151"/>
    <x v="0"/>
    <n v="100"/>
    <n v="439632.32"/>
    <n v="164017.87"/>
    <n v="3324899.75"/>
    <n v="581774.33000000007"/>
    <n v="586651.77"/>
    <n v="694524.42999999993"/>
    <d v="2023-08-07T12:58:53"/>
    <n v="5569"/>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51"/>
    <s v="Radiolgcl Emrgcy Preprdness Fd"/>
    <x v="686"/>
    <s v="127.02151"/>
    <x v="1"/>
    <n v="135"/>
    <n v="2748576"/>
    <n v="2501671"/>
    <n v="2205308.63"/>
    <n v="2588845.63"/>
    <n v="2660340.63"/>
    <n v="2871485"/>
    <d v="2023-08-07T12:58:53"/>
    <n v="5570"/>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51"/>
    <s v="Radiolgcl Emrgcy Preprdness Fd"/>
    <x v="686"/>
    <s v="127.02151"/>
    <x v="2"/>
    <n v="200"/>
    <n v="2434536.7799999984"/>
    <n v="2407866.9200000009"/>
    <n v="2049017.1199999996"/>
    <n v="2210683.3500000006"/>
    <n v="2660340.63"/>
    <n v="2591312.3400000008"/>
    <d v="2023-08-07T12:58:53"/>
    <n v="5571"/>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51"/>
    <s v="Radiolgcl Emrgcy Preprdness Fd"/>
    <x v="686"/>
    <s v="127.02151"/>
    <x v="3"/>
    <n v="220"/>
    <n v="314039.2200000016"/>
    <n v="93804.079999999143"/>
    <n v="156291.51000000024"/>
    <n v="378162.27999999933"/>
    <n v="0"/>
    <n v="280172.65999999922"/>
    <d v="2023-08-07T12:58:53"/>
    <n v="5572"/>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51"/>
    <s v="Radiolgcl Emrgcy Preprdness Fd"/>
    <x v="686"/>
    <s v="127.02151"/>
    <x v="4"/>
    <n v="500"/>
    <n v="2628103.86"/>
    <n v="2548252.4699999993"/>
    <n v="5694842"/>
    <n v="0"/>
    <n v="3214512"/>
    <n v="3264512"/>
    <d v="2023-08-07T12:58:53"/>
    <n v="5573"/>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80"/>
    <s v="Fire Programs Fund"/>
    <x v="143"/>
    <s v="127.02180"/>
    <x v="0"/>
    <n v="100"/>
    <n v="-2244.36"/>
    <n v="-2033.7799999999997"/>
    <n v="57375.24"/>
    <n v="147577.14000000001"/>
    <n v="264246.28000000003"/>
    <n v="367019.95"/>
    <d v="2023-08-07T12:58:53"/>
    <n v="5574"/>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80"/>
    <s v="Fire Programs Fund"/>
    <x v="143"/>
    <s v="127.02180"/>
    <x v="1"/>
    <n v="135"/>
    <n v="305814"/>
    <n v="160808"/>
    <n v="160808"/>
    <n v="160808"/>
    <n v="160808"/>
    <n v="90443.65"/>
    <d v="2023-08-07T12:58:53"/>
    <n v="5575"/>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80"/>
    <s v="Fire Programs Fund"/>
    <x v="143"/>
    <s v="127.02180"/>
    <x v="2"/>
    <n v="200"/>
    <n v="253572.88999999998"/>
    <n v="160599.42000000007"/>
    <n v="101400.98"/>
    <n v="70608.099999999991"/>
    <n v="44280.639999999999"/>
    <n v="58036.329999999994"/>
    <d v="2023-08-07T12:58:53"/>
    <n v="5576"/>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80"/>
    <s v="Fire Programs Fund"/>
    <x v="143"/>
    <s v="127.02180"/>
    <x v="3"/>
    <n v="220"/>
    <n v="52241.110000000015"/>
    <n v="208.57999999992899"/>
    <n v="59407.020000000004"/>
    <n v="90199.900000000009"/>
    <n v="116527.36"/>
    <n v="32407.32"/>
    <d v="2023-08-07T12:58:53"/>
    <n v="5577"/>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180"/>
    <s v="Fire Programs Fund"/>
    <x v="143"/>
    <s v="127.02180"/>
    <x v="4"/>
    <n v="500"/>
    <n v="0"/>
    <n v="0"/>
    <n v="0"/>
    <n v="0"/>
    <n v="139.78"/>
    <n v="0"/>
    <d v="2023-08-07T12:58:53"/>
    <n v="5578"/>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240"/>
    <s v="Virginia Disaster Response"/>
    <x v="687"/>
    <s v="127.02240"/>
    <x v="0"/>
    <n v="100"/>
    <n v="13919.789999999999"/>
    <n v="61021.62"/>
    <n v="24739.499"/>
    <n v="67900.160000000003"/>
    <n v="20158.46"/>
    <n v="23961.67"/>
    <d v="2023-08-07T12:58:53"/>
    <n v="5579"/>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240"/>
    <s v="Virginia Disaster Response"/>
    <x v="687"/>
    <s v="127.02240"/>
    <x v="1"/>
    <n v="135"/>
    <n v="250000"/>
    <n v="400000"/>
    <n v="250000"/>
    <n v="250000"/>
    <n v="250000"/>
    <n v="168677.11"/>
    <d v="2023-08-07T12:58:53"/>
    <n v="5580"/>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240"/>
    <s v="Virginia Disaster Response"/>
    <x v="687"/>
    <s v="127.02240"/>
    <x v="2"/>
    <n v="200"/>
    <n v="113798.91999999997"/>
    <n v="7315.3900000000176"/>
    <n v="88992.030999999974"/>
    <n v="55582.300000000032"/>
    <n v="98355.979999999981"/>
    <n v="37201.629999999983"/>
    <d v="2023-08-07T12:58:53"/>
    <n v="5581"/>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240"/>
    <s v="Virginia Disaster Response"/>
    <x v="687"/>
    <s v="127.02240"/>
    <x v="3"/>
    <n v="220"/>
    <n v="136201.08000000002"/>
    <n v="392684.61"/>
    <n v="161007.96900000004"/>
    <n v="194417.69999999995"/>
    <n v="151644.02000000002"/>
    <n v="131475.48000000001"/>
    <d v="2023-08-07T12:58:53"/>
    <n v="5582"/>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240"/>
    <s v="Virginia Disaster Response"/>
    <x v="687"/>
    <s v="127.02240"/>
    <x v="4"/>
    <n v="500"/>
    <n v="4846.6099999999997"/>
    <n v="54417.22"/>
    <n v="27709.910000000003"/>
    <n v="58742.96"/>
    <n v="48114.28"/>
    <n v="52004.840000000004"/>
    <d v="2023-08-07T12:58:53"/>
    <n v="5583"/>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460"/>
    <s v="Disaster Recovery Fund"/>
    <x v="7"/>
    <s v="127.02460"/>
    <x v="0"/>
    <n v="100"/>
    <n v="495.57"/>
    <n v="2524.2599999999998"/>
    <n v="243220.5"/>
    <n v="428267.7"/>
    <n v="21673.21"/>
    <n v="16803.599999999999"/>
    <d v="2023-08-07T12:58:53"/>
    <n v="5584"/>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460"/>
    <s v="Disaster Recovery Fund"/>
    <x v="7"/>
    <s v="127.02460"/>
    <x v="1"/>
    <n v="135"/>
    <n v="4443304"/>
    <n v="38181940.469999999"/>
    <n v="5858955.2300000004"/>
    <n v="5377734.2699999996"/>
    <n v="2342830.9699999997"/>
    <n v="1801863.9800000002"/>
    <d v="2023-08-07T12:58:53"/>
    <n v="5585"/>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460"/>
    <s v="Disaster Recovery Fund"/>
    <x v="7"/>
    <s v="127.02460"/>
    <x v="2"/>
    <n v="200"/>
    <n v="4442808.43"/>
    <n v="37281178.950000003"/>
    <n v="5805354.6799999988"/>
    <n v="4946188.9500000011"/>
    <n v="2321157.7599999998"/>
    <n v="1785060.3800000004"/>
    <d v="2023-08-07T12:58:53"/>
    <n v="5586"/>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460"/>
    <s v="Disaster Recovery Fund"/>
    <x v="7"/>
    <s v="127.02460"/>
    <x v="3"/>
    <n v="220"/>
    <n v="495.57000000029802"/>
    <n v="900761.51999999583"/>
    <n v="53600.550000001676"/>
    <n v="431545.31999999844"/>
    <n v="21673.209999999963"/>
    <n v="16803.59999999986"/>
    <d v="2023-08-07T12:58:53"/>
    <n v="5587"/>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460"/>
    <s v="Disaster Recovery Fund"/>
    <x v="7"/>
    <s v="127.02460"/>
    <x v="4"/>
    <n v="500"/>
    <n v="1367598.0599999998"/>
    <n v="785440.4800000001"/>
    <n v="15008670.080000002"/>
    <n v="10022112.729999999"/>
    <n v="339517.78"/>
    <n v="154399.9"/>
    <d v="2023-08-07T12:58:53"/>
    <n v="5588"/>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770"/>
    <s v="Emergency Mgmnt Assist Compact"/>
    <x v="688"/>
    <s v="127.02770"/>
    <x v="0"/>
    <n v="100"/>
    <n v="3295915.95"/>
    <n v="160878.12"/>
    <n v="151086.65"/>
    <n v="118934.26"/>
    <n v="118934.26"/>
    <n v="207629.2"/>
    <d v="2023-08-07T12:58:53"/>
    <n v="5589"/>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770"/>
    <s v="Emergency Mgmnt Assist Compact"/>
    <x v="688"/>
    <s v="127.02770"/>
    <x v="1"/>
    <n v="135"/>
    <n v="5500000"/>
    <n v="795915"/>
    <n v="246713.56"/>
    <n v="0"/>
    <n v="0"/>
    <n v="251687.24"/>
    <d v="2023-08-07T12:58:53"/>
    <n v="5590"/>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770"/>
    <s v="Emergency Mgmnt Assist Compact"/>
    <x v="688"/>
    <s v="127.02770"/>
    <x v="2"/>
    <n v="200"/>
    <n v="2204084.0499999998"/>
    <n v="255640.10000000006"/>
    <n v="231723.18"/>
    <n v="0"/>
    <n v="0"/>
    <n v="62251.089999999989"/>
    <d v="2023-08-07T12:58:53"/>
    <n v="5591"/>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770"/>
    <s v="Emergency Mgmnt Assist Compact"/>
    <x v="688"/>
    <s v="127.02770"/>
    <x v="3"/>
    <n v="220"/>
    <n v="3295915.95"/>
    <n v="540274.89999999991"/>
    <n v="14990.380000000005"/>
    <n v="0"/>
    <n v="0"/>
    <n v="189436.15"/>
    <d v="2023-08-07T12:58:53"/>
    <n v="5592"/>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770"/>
    <s v="Emergency Mgmnt Assist Compact"/>
    <x v="688"/>
    <s v="127.02770"/>
    <x v="4"/>
    <n v="500"/>
    <n v="0"/>
    <n v="320602.27"/>
    <n v="1814097.18"/>
    <n v="0"/>
    <n v="299656.13"/>
    <n v="526972.04"/>
    <d v="2023-08-07T12:58:53"/>
    <n v="5593"/>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790"/>
    <s v="Virginia Disaster Relief Fund"/>
    <x v="362"/>
    <s v="127.02790"/>
    <x v="0"/>
    <n v="100"/>
    <n v="26254.31"/>
    <n v="35538.300000000003"/>
    <n v="37949.949999999997"/>
    <n v="37869.67"/>
    <n v="37869.67"/>
    <n v="38869.919999999998"/>
    <d v="2023-08-07T12:58:53"/>
    <n v="5594"/>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790"/>
    <s v="Virginia Disaster Relief Fund"/>
    <x v="362"/>
    <s v="127.02790"/>
    <x v="1"/>
    <n v="135"/>
    <n v="10186"/>
    <n v="100000"/>
    <n v="100000"/>
    <n v="100000"/>
    <n v="100000"/>
    <n v="0"/>
    <d v="2023-08-07T12:58:53"/>
    <n v="5595"/>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790"/>
    <s v="Virginia Disaster Relief Fund"/>
    <x v="362"/>
    <s v="127.02790"/>
    <x v="2"/>
    <n v="200"/>
    <n v="790.18"/>
    <n v="997.14"/>
    <n v="1044.8699999999999"/>
    <n v="85.28"/>
    <n v="0"/>
    <n v="0"/>
    <d v="2023-08-07T12:58:53"/>
    <n v="5596"/>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790"/>
    <s v="Virginia Disaster Relief Fund"/>
    <x v="362"/>
    <s v="127.02790"/>
    <x v="3"/>
    <n v="220"/>
    <n v="9395.82"/>
    <n v="99002.86"/>
    <n v="98955.13"/>
    <n v="99914.72"/>
    <n v="100000"/>
    <n v="0"/>
    <d v="2023-08-07T12:58:53"/>
    <n v="5597"/>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790"/>
    <s v="Virginia Disaster Relief Fund"/>
    <x v="362"/>
    <s v="127.02790"/>
    <x v="4"/>
    <n v="500"/>
    <n v="11824.13"/>
    <n v="9356.0999999999985"/>
    <n v="3456.52"/>
    <n v="5"/>
    <n v="0"/>
    <n v="1000.25"/>
    <d v="2023-08-07T12:58:53"/>
    <n v="5598"/>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60"/>
    <s v="Recycl Mtrl Sales-Nongen/NonHE"/>
    <x v="149"/>
    <s v="127.02860"/>
    <x v="0"/>
    <n v="100"/>
    <n v="108.6"/>
    <n v="108.6"/>
    <n v="108.6"/>
    <n v="0"/>
    <n v="0"/>
    <n v="0"/>
    <d v="2023-08-07T12:58:53"/>
    <n v="5599"/>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60"/>
    <s v="Recycl Mtrl Sales-Nongen/NonHE"/>
    <x v="149"/>
    <s v="127.02860"/>
    <x v="1"/>
    <n v="135"/>
    <n v="0"/>
    <n v="0"/>
    <n v="108.6"/>
    <n v="108.6"/>
    <n v="0"/>
    <n v="0"/>
    <d v="2023-08-07T12:58:53"/>
    <n v="5600"/>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60"/>
    <s v="Recycl Mtrl Sales-Nongen/NonHE"/>
    <x v="149"/>
    <s v="127.02860"/>
    <x v="2"/>
    <n v="200"/>
    <n v="0"/>
    <n v="0"/>
    <n v="0"/>
    <n v="108.6"/>
    <n v="0"/>
    <n v="0"/>
    <d v="2023-08-07T12:58:53"/>
    <n v="5601"/>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60"/>
    <s v="Recycl Mtrl Sales-Nongen/NonHE"/>
    <x v="149"/>
    <s v="127.02860"/>
    <x v="3"/>
    <n v="220"/>
    <n v="0"/>
    <n v="0"/>
    <n v="108.6"/>
    <n v="0"/>
    <n v="0"/>
    <n v="0"/>
    <d v="2023-08-07T12:58:53"/>
    <n v="5602"/>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60"/>
    <s v="Recycl Mtrl Sales-Nongen/NonHE"/>
    <x v="149"/>
    <s v="127.02860"/>
    <x v="4"/>
    <n v="500"/>
    <n v="108.6"/>
    <n v="0"/>
    <n v="0"/>
    <n v="0"/>
    <n v="0"/>
    <n v="0"/>
    <d v="2023-08-07T12:58:53"/>
    <n v="5603"/>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70"/>
    <s v="Surp Suppy/Equip Sale-GF-NonHE"/>
    <x v="33"/>
    <s v="127.02870"/>
    <x v="0"/>
    <n v="100"/>
    <n v="44538.86"/>
    <n v="56733.61"/>
    <n v="103944.63"/>
    <n v="72454.58"/>
    <n v="72965.539999999994"/>
    <n v="21729.460000000006"/>
    <d v="2023-08-07T12:58:53"/>
    <n v="5604"/>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70"/>
    <s v="Surp Suppy/Equip Sale-GF-NonHE"/>
    <x v="33"/>
    <s v="127.02870"/>
    <x v="1"/>
    <n v="135"/>
    <n v="0"/>
    <n v="0"/>
    <n v="56733.61"/>
    <n v="44867.59"/>
    <n v="0"/>
    <n v="69586"/>
    <d v="2023-08-07T12:58:53"/>
    <n v="5605"/>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70"/>
    <s v="Surp Suppy/Equip Sale-GF-NonHE"/>
    <x v="33"/>
    <s v="127.02870"/>
    <x v="2"/>
    <n v="200"/>
    <n v="0"/>
    <n v="0"/>
    <n v="0"/>
    <n v="35867.589999999997"/>
    <n v="0"/>
    <n v="69586"/>
    <d v="2023-08-07T12:58:53"/>
    <n v="5606"/>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70"/>
    <s v="Surp Suppy/Equip Sale-GF-NonHE"/>
    <x v="33"/>
    <s v="127.02870"/>
    <x v="3"/>
    <n v="220"/>
    <n v="0"/>
    <n v="0"/>
    <n v="56733.61"/>
    <n v="9000"/>
    <n v="0"/>
    <n v="0"/>
    <d v="2023-08-07T12:58:53"/>
    <n v="5607"/>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70"/>
    <s v="Surp Suppy/Equip Sale-GF-NonHE"/>
    <x v="33"/>
    <s v="127.02870"/>
    <x v="4"/>
    <n v="500"/>
    <n v="0"/>
    <n v="30022.75"/>
    <n v="47211.02"/>
    <n v="4377.54"/>
    <n v="510.96"/>
    <n v="18349.919999999998"/>
    <d v="2023-08-07T12:58:53"/>
    <n v="5608"/>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80"/>
    <s v="Surp Supply/Equip-NonGF-NonHE"/>
    <x v="122"/>
    <s v="127.02880"/>
    <x v="0"/>
    <n v="100"/>
    <n v="8558.3700000000008"/>
    <n v="8558.3700000000008"/>
    <n v="8558.3700000000008"/>
    <n v="0"/>
    <n v="0"/>
    <n v="0"/>
    <d v="2023-08-07T12:58:53"/>
    <n v="5609"/>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80"/>
    <s v="Surp Supply/Equip-NonGF-NonHE"/>
    <x v="122"/>
    <s v="127.02880"/>
    <x v="1"/>
    <n v="135"/>
    <n v="0"/>
    <n v="0"/>
    <n v="8558.3700000000008"/>
    <n v="8558.3700000000008"/>
    <n v="0"/>
    <n v="0"/>
    <d v="2023-08-07T12:58:53"/>
    <n v="5610"/>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80"/>
    <s v="Surp Supply/Equip-NonGF-NonHE"/>
    <x v="122"/>
    <s v="127.02880"/>
    <x v="2"/>
    <n v="200"/>
    <n v="0"/>
    <n v="0"/>
    <n v="0"/>
    <n v="8558.3700000000008"/>
    <n v="0"/>
    <n v="0"/>
    <d v="2023-08-07T12:58:53"/>
    <n v="5611"/>
    <n v="1"/>
    <n v="1"/>
  </r>
  <r>
    <x v="11"/>
    <s v="Public Safety and Homeland Security Secretariat"/>
    <n v="12"/>
    <s v="Public Safety and Homeland Security"/>
    <n v="12"/>
    <s v="Public Safety and Homeland Security Secretariat"/>
    <s v="Executive Branch"/>
    <n v="1"/>
    <n v="127"/>
    <s v="163000"/>
    <s v="Department of Emergency Management"/>
    <x v="136"/>
    <s v="02"/>
    <s v="Special"/>
    <s v="02: Special"/>
    <s v="02880"/>
    <s v="Surp Supply/Equip-NonGF-NonHE"/>
    <x v="122"/>
    <s v="127.02880"/>
    <x v="3"/>
    <n v="220"/>
    <n v="0"/>
    <n v="0"/>
    <n v="8558.3700000000008"/>
    <n v="0"/>
    <n v="0"/>
    <n v="0"/>
    <d v="2023-08-07T12:58:53"/>
    <n v="5612"/>
    <n v="1"/>
    <n v="1"/>
  </r>
  <r>
    <x v="11"/>
    <s v="Public Safety and Homeland Security Secretariat"/>
    <n v="12"/>
    <s v="Public Safety and Homeland Security"/>
    <n v="12"/>
    <s v="Public Safety and Homeland Security Secretariat"/>
    <s v="Executive Branch"/>
    <n v="1"/>
    <n v="127"/>
    <s v="163000"/>
    <s v="Department of Emergency Management"/>
    <x v="136"/>
    <s v="04"/>
    <s v="Commonwealth Transportation"/>
    <s v="04: Commonwealth Transportation"/>
    <s v="04100"/>
    <s v="Hwy Maintenance &amp; Operating Fd"/>
    <x v="30"/>
    <s v="127.04100"/>
    <x v="0"/>
    <n v="100"/>
    <n v="0"/>
    <n v="0"/>
    <n v="9.9999999997635314E-4"/>
    <n v="0"/>
    <n v="0"/>
    <n v="0"/>
    <d v="2023-08-07T12:58:53"/>
    <n v="5613"/>
    <n v="1"/>
    <n v="1"/>
  </r>
  <r>
    <x v="11"/>
    <s v="Public Safety and Homeland Security Secretariat"/>
    <n v="12"/>
    <s v="Public Safety and Homeland Security"/>
    <n v="12"/>
    <s v="Public Safety and Homeland Security Secretariat"/>
    <s v="Executive Branch"/>
    <n v="1"/>
    <n v="127"/>
    <s v="163000"/>
    <s v="Department of Emergency Management"/>
    <x v="136"/>
    <s v="04"/>
    <s v="Commonwealth Transportation"/>
    <s v="04: Commonwealth Transportation"/>
    <s v="04100"/>
    <s v="Hwy Maintenance &amp; Operating Fd"/>
    <x v="30"/>
    <s v="127.04100"/>
    <x v="1"/>
    <n v="135"/>
    <n v="1170639"/>
    <n v="1212509"/>
    <n v="1212509"/>
    <n v="1359475"/>
    <n v="1407909"/>
    <n v="1359475"/>
    <d v="2023-08-07T12:58:53"/>
    <n v="5614"/>
    <n v="1"/>
    <n v="1"/>
  </r>
  <r>
    <x v="11"/>
    <s v="Public Safety and Homeland Security Secretariat"/>
    <n v="12"/>
    <s v="Public Safety and Homeland Security"/>
    <n v="12"/>
    <s v="Public Safety and Homeland Security Secretariat"/>
    <s v="Executive Branch"/>
    <n v="1"/>
    <n v="127"/>
    <s v="163000"/>
    <s v="Department of Emergency Management"/>
    <x v="136"/>
    <s v="04"/>
    <s v="Commonwealth Transportation"/>
    <s v="04: Commonwealth Transportation"/>
    <s v="04100"/>
    <s v="Hwy Maintenance &amp; Operating Fd"/>
    <x v="30"/>
    <s v="127.04100"/>
    <x v="2"/>
    <n v="200"/>
    <n v="1170024.3100000003"/>
    <n v="1212433.0599999998"/>
    <n v="1101115.429"/>
    <n v="1254491.2799999998"/>
    <n v="1335605.79"/>
    <n v="1354850.5200000005"/>
    <d v="2023-08-07T12:58:53"/>
    <n v="5615"/>
    <n v="1"/>
    <n v="1"/>
  </r>
  <r>
    <x v="11"/>
    <s v="Public Safety and Homeland Security Secretariat"/>
    <n v="12"/>
    <s v="Public Safety and Homeland Security"/>
    <n v="12"/>
    <s v="Public Safety and Homeland Security Secretariat"/>
    <s v="Executive Branch"/>
    <n v="1"/>
    <n v="127"/>
    <s v="163000"/>
    <s v="Department of Emergency Management"/>
    <x v="136"/>
    <s v="04"/>
    <s v="Commonwealth Transportation"/>
    <s v="04: Commonwealth Transportation"/>
    <s v="04100"/>
    <s v="Hwy Maintenance &amp; Operating Fd"/>
    <x v="30"/>
    <s v="127.04100"/>
    <x v="3"/>
    <n v="220"/>
    <n v="614.68999999971129"/>
    <n v="75.940000000176951"/>
    <n v="111393.571"/>
    <n v="104983.7200000002"/>
    <n v="72303.209999999963"/>
    <n v="4624.4799999995157"/>
    <d v="2023-08-07T12:58:53"/>
    <n v="5616"/>
    <n v="1"/>
    <n v="1"/>
  </r>
  <r>
    <x v="11"/>
    <s v="Public Safety and Homeland Security Secretariat"/>
    <n v="12"/>
    <s v="Public Safety and Homeland Security"/>
    <n v="12"/>
    <s v="Public Safety and Homeland Security Secretariat"/>
    <s v="Executive Branch"/>
    <n v="1"/>
    <n v="127"/>
    <s v="163000"/>
    <s v="Department of Emergency Management"/>
    <x v="136"/>
    <s v="04"/>
    <s v="Commonwealth Transportation"/>
    <s v="04: Commonwealth Transportation"/>
    <s v="04100"/>
    <s v="Hwy Maintenance &amp; Operating Fd"/>
    <x v="30"/>
    <s v="127.04100"/>
    <x v="4"/>
    <n v="500"/>
    <n v="35"/>
    <n v="2396.5100000000002"/>
    <n v="0"/>
    <n v="0"/>
    <n v="820.22"/>
    <n v="3044.48"/>
    <d v="2023-08-07T12:58:53"/>
    <n v="5617"/>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027"/>
    <s v="EmrgncyShltrsUpgAsstncGrntFnd"/>
    <x v="689"/>
    <s v="127.09027"/>
    <x v="0"/>
    <n v="100"/>
    <n v="0"/>
    <n v="0"/>
    <n v="0"/>
    <n v="2500187.6800000002"/>
    <n v="4770964.4099999992"/>
    <n v="6412265.4699999997"/>
    <d v="2023-08-07T12:58:53"/>
    <n v="5618"/>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027"/>
    <s v="EmrgncyShltrsUpgAsstncGrntFnd"/>
    <x v="689"/>
    <s v="127.09027"/>
    <x v="1"/>
    <n v="135"/>
    <n v="0"/>
    <n v="0"/>
    <n v="0"/>
    <n v="2500000"/>
    <n v="2500000"/>
    <n v="2500000"/>
    <d v="2023-08-07T12:58:53"/>
    <n v="5619"/>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027"/>
    <s v="EmrgncyShltrsUpgAsstncGrntFnd"/>
    <x v="689"/>
    <s v="127.09027"/>
    <x v="2"/>
    <n v="200"/>
    <n v="0"/>
    <n v="0"/>
    <n v="0"/>
    <n v="0"/>
    <n v="238419.91000000003"/>
    <n v="981466.78999999992"/>
    <d v="2023-08-07T12:58:53"/>
    <n v="5620"/>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027"/>
    <s v="EmrgncyShltrsUpgAsstncGrntFnd"/>
    <x v="689"/>
    <s v="127.09027"/>
    <x v="3"/>
    <n v="220"/>
    <n v="0"/>
    <n v="0"/>
    <n v="0"/>
    <n v="2500000"/>
    <n v="2261580.09"/>
    <n v="1518533.21"/>
    <d v="2023-08-07T12:58:53"/>
    <n v="5621"/>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027"/>
    <s v="EmrgncyShltrsUpgAsstncGrntFnd"/>
    <x v="689"/>
    <s v="127.09027"/>
    <x v="4"/>
    <n v="500"/>
    <n v="0"/>
    <n v="0"/>
    <n v="0"/>
    <n v="187.68"/>
    <n v="9196.64"/>
    <n v="122767.85"/>
    <d v="2023-08-07T12:58:53"/>
    <n v="5622"/>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051"/>
    <s v="GIS Fund"/>
    <x v="110"/>
    <s v="127.09051"/>
    <x v="0"/>
    <n v="100"/>
    <n v="0"/>
    <n v="0"/>
    <n v="0"/>
    <n v="1593577.2700000003"/>
    <n v="1087337.6000000001"/>
    <n v="1080999.2000000002"/>
    <d v="2023-08-07T12:58:53"/>
    <n v="5623"/>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051"/>
    <s v="GIS Fund"/>
    <x v="110"/>
    <s v="127.09051"/>
    <x v="1"/>
    <n v="135"/>
    <n v="0"/>
    <n v="0"/>
    <n v="0"/>
    <n v="2755882"/>
    <n v="2755882"/>
    <n v="2755882"/>
    <d v="2023-08-07T12:58:53"/>
    <n v="5624"/>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051"/>
    <s v="GIS Fund"/>
    <x v="110"/>
    <s v="127.09051"/>
    <x v="2"/>
    <n v="200"/>
    <n v="0"/>
    <n v="0"/>
    <n v="0"/>
    <n v="1374572.47"/>
    <n v="2318226.6500000008"/>
    <n v="1784867.7300000004"/>
    <d v="2023-08-07T12:58:53"/>
    <n v="5625"/>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051"/>
    <s v="GIS Fund"/>
    <x v="110"/>
    <s v="127.09051"/>
    <x v="3"/>
    <n v="220"/>
    <n v="0"/>
    <n v="0"/>
    <n v="0"/>
    <n v="1381309.53"/>
    <n v="437655.34999999916"/>
    <n v="971014.26999999955"/>
    <d v="2023-08-07T12:58:53"/>
    <n v="5626"/>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051"/>
    <s v="GIS Fund"/>
    <x v="110"/>
    <s v="127.09051"/>
    <x v="4"/>
    <n v="500"/>
    <n v="0"/>
    <n v="0"/>
    <n v="0"/>
    <n v="132932.5"/>
    <n v="61986.979999999996"/>
    <n v="28529.33"/>
    <d v="2023-08-07T12:58:53"/>
    <n v="5627"/>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281"/>
    <s v="Wireless E-911 Fund"/>
    <x v="112"/>
    <s v="127.09281"/>
    <x v="0"/>
    <n v="100"/>
    <n v="0"/>
    <n v="0"/>
    <n v="0"/>
    <n v="44630062.75"/>
    <n v="48805778.159999996"/>
    <n v="58628652.290000007"/>
    <d v="2023-08-07T12:58:53"/>
    <n v="5628"/>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281"/>
    <s v="Wireless E-911 Fund"/>
    <x v="112"/>
    <s v="127.09281"/>
    <x v="1"/>
    <n v="135"/>
    <n v="0"/>
    <n v="0"/>
    <n v="0"/>
    <n v="22928217"/>
    <n v="23006035"/>
    <n v="23006035"/>
    <d v="2023-08-07T12:58:53"/>
    <n v="5629"/>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281"/>
    <s v="Wireless E-911 Fund"/>
    <x v="112"/>
    <s v="127.09281"/>
    <x v="2"/>
    <n v="200"/>
    <n v="0"/>
    <n v="0"/>
    <n v="0"/>
    <n v="14667467.739999998"/>
    <n v="16869275.210000001"/>
    <n v="16619233.51"/>
    <d v="2023-08-07T12:58:53"/>
    <n v="5630"/>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281"/>
    <s v="Wireless E-911 Fund"/>
    <x v="112"/>
    <s v="127.09281"/>
    <x v="3"/>
    <n v="220"/>
    <n v="0"/>
    <n v="0"/>
    <n v="0"/>
    <n v="8260749.2600000016"/>
    <n v="6136759.7899999991"/>
    <n v="6386801.4900000002"/>
    <d v="2023-08-07T12:58:53"/>
    <n v="5631"/>
    <n v="1"/>
    <n v="1"/>
  </r>
  <r>
    <x v="11"/>
    <s v="Public Safety and Homeland Security Secretariat"/>
    <n v="12"/>
    <s v="Public Safety and Homeland Security"/>
    <n v="12"/>
    <s v="Public Safety and Homeland Security Secretariat"/>
    <s v="Executive Branch"/>
    <n v="1"/>
    <n v="127"/>
    <s v="163000"/>
    <s v="Department of Emergency Management"/>
    <x v="136"/>
    <s v="09"/>
    <s v="Dedicated Special Revenue"/>
    <s v="09: Dedicated Special Revenue"/>
    <s v="09281"/>
    <s v="Wireless E-911 Fund"/>
    <x v="112"/>
    <s v="127.09281"/>
    <x v="4"/>
    <n v="500"/>
    <n v="0"/>
    <n v="0"/>
    <n v="0"/>
    <n v="34525471.869999997"/>
    <n v="34494990.619999997"/>
    <n v="39892107.640000015"/>
    <d v="2023-08-07T12:58:53"/>
    <n v="5632"/>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000"/>
    <s v="Federal Trust"/>
    <x v="6"/>
    <s v="127.10000"/>
    <x v="0"/>
    <n v="100"/>
    <n v="627877.27"/>
    <n v="641529.76"/>
    <n v="2131103.0100000002"/>
    <n v="1930182.25"/>
    <n v="729430.64"/>
    <n v="610070.35000000009"/>
    <d v="2023-08-07T12:58:53"/>
    <n v="5633"/>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000"/>
    <s v="Federal Trust"/>
    <x v="6"/>
    <s v="127.10000"/>
    <x v="1"/>
    <n v="135"/>
    <n v="65259677"/>
    <n v="49552815.609999999"/>
    <n v="49397294.579999998"/>
    <n v="102558390.97"/>
    <n v="38278840.940000005"/>
    <n v="57303795.030000001"/>
    <d v="2023-08-07T12:58:53"/>
    <n v="5634"/>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000"/>
    <s v="Federal Trust"/>
    <x v="6"/>
    <s v="127.10000"/>
    <x v="2"/>
    <n v="200"/>
    <n v="54906142.459999964"/>
    <n v="26206223.349999983"/>
    <n v="49088707.789999992"/>
    <n v="98864166.939999983"/>
    <n v="32863971.710000034"/>
    <n v="55387291.380000003"/>
    <d v="2023-08-07T12:58:53"/>
    <n v="5635"/>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000"/>
    <s v="Federal Trust"/>
    <x v="6"/>
    <s v="127.10000"/>
    <x v="3"/>
    <n v="220"/>
    <n v="10353534.540000036"/>
    <n v="23346592.260000017"/>
    <n v="308586.79000000656"/>
    <n v="3694224.0300000161"/>
    <n v="5414869.2299999706"/>
    <n v="1916503.6499999985"/>
    <d v="2023-08-07T12:58:53"/>
    <n v="5636"/>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000"/>
    <s v="Federal Trust"/>
    <x v="6"/>
    <s v="127.10000"/>
    <x v="4"/>
    <n v="500"/>
    <n v="67297609.950000003"/>
    <n v="27413469.170000006"/>
    <n v="53524886.240000002"/>
    <n v="103949496.16999999"/>
    <n v="32819323.200000003"/>
    <n v="61385448"/>
    <d v="2023-08-07T12:58:53"/>
    <n v="5637"/>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110"/>
    <s v="CARESActRlfFd?General-COVID-19"/>
    <x v="2"/>
    <s v="127.10110"/>
    <x v="0"/>
    <n v="100"/>
    <n v="0"/>
    <n v="0"/>
    <n v="3404612.6599999997"/>
    <n v="13778663.379999999"/>
    <n v="0"/>
    <n v="0"/>
    <d v="2023-08-07T12:58:53"/>
    <n v="5638"/>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110"/>
    <s v="CARESActRlfFd?General-COVID-19"/>
    <x v="2"/>
    <s v="127.10110"/>
    <x v="1"/>
    <n v="135"/>
    <n v="0"/>
    <n v="0"/>
    <n v="56259166.250000007"/>
    <n v="131000215.46000002"/>
    <n v="23398676.710000001"/>
    <n v="0"/>
    <d v="2023-08-07T12:58:53"/>
    <n v="5639"/>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110"/>
    <s v="CARESActRlfFd?General-COVID-19"/>
    <x v="2"/>
    <s v="127.10110"/>
    <x v="2"/>
    <n v="200"/>
    <n v="0"/>
    <n v="0"/>
    <n v="52854553.589999966"/>
    <n v="108807904.92999999"/>
    <n v="23398676.710000001"/>
    <n v="0"/>
    <d v="2023-08-07T12:58:53"/>
    <n v="5640"/>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110"/>
    <s v="CARESActRlfFd?General-COVID-19"/>
    <x v="2"/>
    <s v="127.10110"/>
    <x v="3"/>
    <n v="220"/>
    <n v="0"/>
    <n v="0"/>
    <n v="3404612.6600000411"/>
    <n v="22192310.530000031"/>
    <n v="0"/>
    <n v="0"/>
    <d v="2023-08-07T12:58:53"/>
    <n v="5641"/>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110"/>
    <s v="CARESActRlfFd?General-COVID-19"/>
    <x v="2"/>
    <s v="127.10110"/>
    <x v="4"/>
    <n v="500"/>
    <n v="0"/>
    <n v="0"/>
    <n v="0"/>
    <n v="44381993.009999998"/>
    <n v="19029081.75"/>
    <n v="1012.5"/>
    <d v="2023-08-07T12:58:53"/>
    <n v="5642"/>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10"/>
    <s v="FEMA - State Agy - COVID-19"/>
    <x v="155"/>
    <s v="127.10710"/>
    <x v="1"/>
    <n v="135"/>
    <n v="0"/>
    <n v="0"/>
    <n v="0"/>
    <n v="0"/>
    <n v="1283004.42"/>
    <n v="61003.559999999299"/>
    <d v="2023-08-07T12:58:53"/>
    <n v="5643"/>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10"/>
    <s v="FEMA - State Agy - COVID-19"/>
    <x v="155"/>
    <s v="127.10710"/>
    <x v="2"/>
    <n v="200"/>
    <n v="0"/>
    <n v="0"/>
    <n v="0"/>
    <n v="0"/>
    <n v="1195022.03"/>
    <n v="61003.56"/>
    <d v="2023-08-07T12:58:53"/>
    <n v="5644"/>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10"/>
    <s v="FEMA - State Agy - COVID-19"/>
    <x v="155"/>
    <s v="127.10710"/>
    <x v="3"/>
    <n v="220"/>
    <n v="0"/>
    <n v="0"/>
    <n v="0"/>
    <n v="0"/>
    <n v="87982.389999999898"/>
    <n v="-6.9849193096160889E-10"/>
    <d v="2023-08-07T12:58:53"/>
    <n v="5645"/>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10"/>
    <s v="FEMA - State Agy - COVID-19"/>
    <x v="155"/>
    <s v="127.10710"/>
    <x v="4"/>
    <n v="500"/>
    <n v="0"/>
    <n v="0"/>
    <n v="0"/>
    <n v="2510866.87"/>
    <n v="4232022.84"/>
    <n v="4671613.01"/>
    <d v="2023-08-07T12:58:53"/>
    <n v="5646"/>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20"/>
    <s v="FEMA - Local Gov - COVID-19"/>
    <x v="690"/>
    <s v="127.10720"/>
    <x v="0"/>
    <n v="100"/>
    <n v="0"/>
    <n v="0"/>
    <n v="0"/>
    <n v="0.6"/>
    <n v="0"/>
    <n v="672433.35"/>
    <d v="2023-08-07T12:58:53"/>
    <n v="5647"/>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20"/>
    <s v="FEMA - Local Gov - COVID-19"/>
    <x v="690"/>
    <s v="127.10720"/>
    <x v="1"/>
    <n v="135"/>
    <n v="0"/>
    <n v="0"/>
    <n v="0"/>
    <n v="13837322.559999999"/>
    <n v="59034231.039999992"/>
    <n v="33195449.619999997"/>
    <d v="2023-08-07T12:58:53"/>
    <n v="5648"/>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20"/>
    <s v="FEMA - Local Gov - COVID-19"/>
    <x v="690"/>
    <s v="127.10720"/>
    <x v="2"/>
    <n v="200"/>
    <n v="0"/>
    <n v="0"/>
    <n v="0"/>
    <n v="13837322.559999999"/>
    <n v="57776780.940000013"/>
    <n v="33195449.619999997"/>
    <d v="2023-08-07T12:58:53"/>
    <n v="5649"/>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20"/>
    <s v="FEMA - Local Gov - COVID-19"/>
    <x v="690"/>
    <s v="127.10720"/>
    <x v="3"/>
    <n v="220"/>
    <n v="0"/>
    <n v="0"/>
    <n v="0"/>
    <n v="0"/>
    <n v="1257450.0999999791"/>
    <n v="0"/>
    <d v="2023-08-07T12:58:53"/>
    <n v="5650"/>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20"/>
    <s v="FEMA - Local Gov - COVID-19"/>
    <x v="690"/>
    <s v="127.10720"/>
    <x v="4"/>
    <n v="500"/>
    <n v="0"/>
    <n v="0"/>
    <n v="0"/>
    <n v="13837323.16"/>
    <n v="57776780.340000004"/>
    <n v="33867882.969999999"/>
    <d v="2023-08-07T12:58:53"/>
    <n v="5651"/>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40"/>
    <s v="FEMA - VDH - COVID-19"/>
    <x v="464"/>
    <s v="127.10740"/>
    <x v="1"/>
    <n v="135"/>
    <n v="0"/>
    <n v="0"/>
    <n v="0"/>
    <n v="-2.3283064365386963E-10"/>
    <n v="7680465.2599999998"/>
    <n v="-1.862645149230957E-9"/>
    <d v="2023-08-07T12:58:53"/>
    <n v="5652"/>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40"/>
    <s v="FEMA - VDH - COVID-19"/>
    <x v="464"/>
    <s v="127.10740"/>
    <x v="3"/>
    <n v="220"/>
    <n v="0"/>
    <n v="0"/>
    <n v="0"/>
    <n v="-2.3283064365386963E-10"/>
    <n v="7680465.2599999998"/>
    <n v="-1.862645149230957E-9"/>
    <d v="2023-08-07T12:58:53"/>
    <n v="5653"/>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40"/>
    <s v="FEMA - VDH - COVID-19"/>
    <x v="464"/>
    <s v="127.10740"/>
    <x v="4"/>
    <n v="500"/>
    <n v="0"/>
    <n v="0"/>
    <n v="0"/>
    <n v="13724379.65"/>
    <n v="69085250.659999996"/>
    <n v="70737745.450000003"/>
    <d v="2023-08-07T12:58:53"/>
    <n v="5654"/>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50"/>
    <s v="FEMA - Non-Profit - COVID-19"/>
    <x v="691"/>
    <s v="127.10750"/>
    <x v="0"/>
    <n v="100"/>
    <n v="0"/>
    <n v="0"/>
    <n v="0"/>
    <n v="0"/>
    <n v="0"/>
    <n v="2"/>
    <d v="2023-08-07T12:58:53"/>
    <n v="5655"/>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50"/>
    <s v="FEMA - Non-Profit - COVID-19"/>
    <x v="691"/>
    <s v="127.10750"/>
    <x v="1"/>
    <n v="135"/>
    <n v="0"/>
    <n v="0"/>
    <n v="0"/>
    <n v="2123697.04"/>
    <n v="26182524.349999998"/>
    <n v="29525007.259999998"/>
    <d v="2023-08-07T12:58:53"/>
    <n v="5656"/>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50"/>
    <s v="FEMA - Non-Profit - COVID-19"/>
    <x v="691"/>
    <s v="127.10750"/>
    <x v="2"/>
    <n v="200"/>
    <n v="0"/>
    <n v="0"/>
    <n v="0"/>
    <n v="1973245.61"/>
    <n v="24819256.419999998"/>
    <n v="29525007.260000009"/>
    <d v="2023-08-07T12:58:53"/>
    <n v="5657"/>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50"/>
    <s v="FEMA - Non-Profit - COVID-19"/>
    <x v="691"/>
    <s v="127.10750"/>
    <x v="3"/>
    <n v="220"/>
    <n v="0"/>
    <n v="0"/>
    <n v="0"/>
    <n v="150451.42999999993"/>
    <n v="1363267.9299999997"/>
    <n v="-1.1175870895385742E-8"/>
    <d v="2023-08-07T12:58:53"/>
    <n v="5658"/>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50"/>
    <s v="FEMA - Non-Profit - COVID-19"/>
    <x v="691"/>
    <s v="127.10750"/>
    <x v="4"/>
    <n v="500"/>
    <n v="0"/>
    <n v="0"/>
    <n v="0"/>
    <n v="1973245.61"/>
    <n v="24819256.420000002"/>
    <n v="29525009.260000002"/>
    <d v="2023-08-07T12:58:53"/>
    <n v="5659"/>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60"/>
    <s v="FEMA - VDEM - COVID-19"/>
    <x v="692"/>
    <s v="127.10760"/>
    <x v="1"/>
    <n v="135"/>
    <n v="0"/>
    <n v="0"/>
    <n v="0"/>
    <n v="95547004.849999994"/>
    <n v="16336789.129999999"/>
    <n v="0"/>
    <d v="2023-08-07T12:58:53"/>
    <n v="5660"/>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60"/>
    <s v="FEMA - VDEM - COVID-19"/>
    <x v="692"/>
    <s v="127.10760"/>
    <x v="2"/>
    <n v="200"/>
    <n v="0"/>
    <n v="0"/>
    <n v="0"/>
    <n v="89511821.719999999"/>
    <n v="16333312.870000001"/>
    <n v="0"/>
    <d v="2023-08-07T12:58:53"/>
    <n v="5661"/>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60"/>
    <s v="FEMA - VDEM - COVID-19"/>
    <x v="692"/>
    <s v="127.10760"/>
    <x v="3"/>
    <n v="220"/>
    <n v="0"/>
    <n v="0"/>
    <n v="0"/>
    <n v="6035183.1299999952"/>
    <n v="3476.2599999979138"/>
    <n v="0"/>
    <d v="2023-08-07T12:58:53"/>
    <n v="5662"/>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60"/>
    <s v="FEMA - VDEM - COVID-19"/>
    <x v="692"/>
    <s v="127.10760"/>
    <x v="4"/>
    <n v="500"/>
    <n v="0"/>
    <n v="0"/>
    <n v="0"/>
    <n v="89511821.719999999"/>
    <n v="16333312.869999999"/>
    <n v="0"/>
    <d v="2023-08-07T12:58:53"/>
    <n v="5663"/>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80"/>
    <s v="FEMA - VDEM-CRF - COVID-19"/>
    <x v="693"/>
    <s v="127.10780"/>
    <x v="1"/>
    <n v="135"/>
    <n v="0"/>
    <n v="0"/>
    <n v="0"/>
    <n v="21271658.460000001"/>
    <n v="19028331.75"/>
    <n v="0"/>
    <d v="2023-08-07T12:58:53"/>
    <n v="5664"/>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80"/>
    <s v="FEMA - VDEM-CRF - COVID-19"/>
    <x v="693"/>
    <s v="127.10780"/>
    <x v="2"/>
    <n v="200"/>
    <n v="0"/>
    <n v="0"/>
    <n v="0"/>
    <n v="21271658.460000001"/>
    <n v="19028331.75"/>
    <n v="0"/>
    <d v="2023-08-07T12:58:53"/>
    <n v="5665"/>
    <n v="1"/>
    <n v="1"/>
  </r>
  <r>
    <x v="11"/>
    <s v="Public Safety and Homeland Security Secretariat"/>
    <n v="12"/>
    <s v="Public Safety and Homeland Security"/>
    <n v="12"/>
    <s v="Public Safety and Homeland Security Secretariat"/>
    <s v="Executive Branch"/>
    <n v="1"/>
    <n v="127"/>
    <s v="163000"/>
    <s v="Department of Emergency Management"/>
    <x v="136"/>
    <s v="10"/>
    <s v="Federal Trust"/>
    <s v="10: Federal Trust"/>
    <s v="10780"/>
    <s v="FEMA - VDEM-CRF - COVID-19"/>
    <x v="693"/>
    <s v="127.10780"/>
    <x v="4"/>
    <n v="500"/>
    <n v="0"/>
    <n v="0"/>
    <n v="0"/>
    <n v="21271658.460000001"/>
    <n v="19028331.75"/>
    <n v="0"/>
    <d v="2023-08-07T12:58:53"/>
    <n v="5666"/>
    <n v="1"/>
    <n v="1"/>
  </r>
  <r>
    <x v="11"/>
    <s v="Public Safety and Homeland Security Secretariat"/>
    <n v="12"/>
    <s v="Public Safety and Homeland Security"/>
    <n v="12"/>
    <s v="Public Safety and Homeland Security Secretariat"/>
    <s v="Executive Branch"/>
    <n v="1"/>
    <n v="127"/>
    <s v="163000"/>
    <s v="Department of Emergency Management"/>
    <x v="136"/>
    <s v="12"/>
    <s v="Federal Trust - Arra"/>
    <s v="12: Federal Trust - Arra"/>
    <s v="12110"/>
    <s v="ARP-CrvStLoclFisRecFd-COVID-19"/>
    <x v="10"/>
    <s v="127.12110"/>
    <x v="0"/>
    <n v="100"/>
    <n v="0"/>
    <n v="0"/>
    <n v="0"/>
    <n v="0"/>
    <n v="1389606.34"/>
    <n v="1677093.02"/>
    <d v="2023-08-07T12:58:53"/>
    <n v="5667"/>
    <n v="1"/>
    <n v="1"/>
  </r>
  <r>
    <x v="11"/>
    <s v="Public Safety and Homeland Security Secretariat"/>
    <n v="12"/>
    <s v="Public Safety and Homeland Security"/>
    <n v="12"/>
    <s v="Public Safety and Homeland Security Secretariat"/>
    <s v="Executive Branch"/>
    <n v="1"/>
    <n v="127"/>
    <s v="163000"/>
    <s v="Department of Emergency Management"/>
    <x v="136"/>
    <s v="12"/>
    <s v="Federal Trust - Arra"/>
    <s v="12: Federal Trust - Arra"/>
    <s v="12110"/>
    <s v="ARP-CrvStLoclFisRecFd-COVID-19"/>
    <x v="10"/>
    <s v="127.12110"/>
    <x v="1"/>
    <n v="135"/>
    <n v="0"/>
    <n v="0"/>
    <n v="0"/>
    <n v="0"/>
    <n v="1393085"/>
    <n v="893268"/>
    <d v="2023-08-07T12:58:53"/>
    <n v="5668"/>
    <n v="1"/>
    <n v="1"/>
  </r>
  <r>
    <x v="11"/>
    <s v="Public Safety and Homeland Security Secretariat"/>
    <n v="12"/>
    <s v="Public Safety and Homeland Security"/>
    <n v="12"/>
    <s v="Public Safety and Homeland Security Secretariat"/>
    <s v="Executive Branch"/>
    <n v="1"/>
    <n v="127"/>
    <s v="163000"/>
    <s v="Department of Emergency Management"/>
    <x v="136"/>
    <s v="12"/>
    <s v="Federal Trust - Arra"/>
    <s v="12: Federal Trust - Arra"/>
    <s v="12110"/>
    <s v="ARP-CrvStLoclFisRecFd-COVID-19"/>
    <x v="10"/>
    <s v="127.12110"/>
    <x v="2"/>
    <n v="200"/>
    <n v="0"/>
    <n v="0"/>
    <n v="0"/>
    <n v="0"/>
    <n v="3478.66"/>
    <n v="130634.31999999999"/>
    <d v="2023-08-07T12:58:53"/>
    <n v="5669"/>
    <n v="1"/>
    <n v="1"/>
  </r>
  <r>
    <x v="11"/>
    <s v="Public Safety and Homeland Security Secretariat"/>
    <n v="12"/>
    <s v="Public Safety and Homeland Security"/>
    <n v="12"/>
    <s v="Public Safety and Homeland Security Secretariat"/>
    <s v="Executive Branch"/>
    <n v="1"/>
    <n v="127"/>
    <s v="163000"/>
    <s v="Department of Emergency Management"/>
    <x v="136"/>
    <s v="12"/>
    <s v="Federal Trust - Arra"/>
    <s v="12: Federal Trust - Arra"/>
    <s v="12110"/>
    <s v="ARP-CrvStLoclFisRecFd-COVID-19"/>
    <x v="10"/>
    <s v="127.12110"/>
    <x v="3"/>
    <n v="220"/>
    <n v="0"/>
    <n v="0"/>
    <n v="0"/>
    <n v="0"/>
    <n v="1389606.34"/>
    <n v="762633.68"/>
    <d v="2023-08-07T12:58:53"/>
    <n v="5670"/>
    <n v="1"/>
    <n v="1"/>
  </r>
  <r>
    <x v="11"/>
    <s v="Public Safety and Homeland Security Secretariat"/>
    <n v="12"/>
    <s v="Public Safety and Homeland Security"/>
    <n v="12"/>
    <s v="Public Safety and Homeland Security Secretariat"/>
    <s v="Executive Branch"/>
    <n v="1"/>
    <n v="127"/>
    <s v="163000"/>
    <s v="Department of Emergency Management"/>
    <x v="136"/>
    <s v="12"/>
    <s v="Federal Trust - Arra"/>
    <s v="12: Federal Trust - Arra"/>
    <s v="12610"/>
    <s v="EmrgncyMgmtPrfrmncGrt-COVID-19"/>
    <x v="694"/>
    <s v="127.12610"/>
    <x v="1"/>
    <n v="135"/>
    <n v="0"/>
    <n v="0"/>
    <n v="0"/>
    <n v="0"/>
    <n v="0"/>
    <n v="2297623"/>
    <d v="2023-08-07T12:58:53"/>
    <n v="5671"/>
    <n v="1"/>
    <n v="1"/>
  </r>
  <r>
    <x v="11"/>
    <s v="Public Safety and Homeland Security Secretariat"/>
    <n v="12"/>
    <s v="Public Safety and Homeland Security"/>
    <n v="12"/>
    <s v="Public Safety and Homeland Security Secretariat"/>
    <s v="Executive Branch"/>
    <n v="1"/>
    <n v="127"/>
    <s v="163000"/>
    <s v="Department of Emergency Management"/>
    <x v="136"/>
    <s v="12"/>
    <s v="Federal Trust - Arra"/>
    <s v="12: Federal Trust - Arra"/>
    <s v="12610"/>
    <s v="EmrgncyMgmtPrfrmncGrt-COVID-19"/>
    <x v="694"/>
    <s v="127.12610"/>
    <x v="3"/>
    <n v="220"/>
    <n v="0"/>
    <n v="0"/>
    <n v="0"/>
    <n v="0"/>
    <n v="0"/>
    <n v="2297623"/>
    <d v="2023-08-07T12:58:53"/>
    <n v="5672"/>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180"/>
    <s v="Fire Programs Fund"/>
    <x v="143"/>
    <s v="960.02180"/>
    <x v="0"/>
    <n v="100"/>
    <n v="23594404.670000002"/>
    <n v="27407770.310000002"/>
    <n v="32133958.23"/>
    <n v="36659612.539999999"/>
    <n v="52711729.990000002"/>
    <n v="58049770.829999998"/>
    <d v="2023-08-07T12:58:53"/>
    <n v="5673"/>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180"/>
    <s v="Fire Programs Fund"/>
    <x v="143"/>
    <s v="960.02180"/>
    <x v="1"/>
    <n v="135"/>
    <n v="40859154"/>
    <n v="40292282"/>
    <n v="42688441"/>
    <n v="46100608"/>
    <n v="45399157"/>
    <n v="50193638"/>
    <d v="2023-08-07T12:58:53"/>
    <n v="5674"/>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180"/>
    <s v="Fire Programs Fund"/>
    <x v="143"/>
    <s v="960.02180"/>
    <x v="2"/>
    <n v="200"/>
    <n v="38119638.380000003"/>
    <n v="37423961.840000004"/>
    <n v="39486147.910000011"/>
    <n v="41991051.13000001"/>
    <n v="43366284.930000037"/>
    <n v="46954734.939999998"/>
    <d v="2023-08-07T12:58:53"/>
    <n v="5675"/>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180"/>
    <s v="Fire Programs Fund"/>
    <x v="143"/>
    <s v="960.02180"/>
    <x v="3"/>
    <n v="220"/>
    <n v="2739515.6199999973"/>
    <n v="2868320.1599999964"/>
    <n v="3202293.0899999887"/>
    <n v="4109556.8699999899"/>
    <n v="2032872.069999963"/>
    <n v="3238903.0600000024"/>
    <d v="2023-08-07T12:58:53"/>
    <n v="5676"/>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180"/>
    <s v="Fire Programs Fund"/>
    <x v="143"/>
    <s v="960.02180"/>
    <x v="4"/>
    <n v="500"/>
    <n v="147272.84"/>
    <n v="138593.97"/>
    <n v="258901.03"/>
    <n v="128224.52"/>
    <n v="58973.380000000005"/>
    <n v="328614.74"/>
    <d v="2023-08-07T12:58:53"/>
    <n v="5677"/>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710"/>
    <s v="Central Garage Pool Vehicles"/>
    <x v="29"/>
    <s v="960.02710"/>
    <x v="0"/>
    <n v="100"/>
    <n v="11602.57"/>
    <n v="11602.57"/>
    <n v="11602.57"/>
    <n v="0"/>
    <n v="0"/>
    <n v="0"/>
    <d v="2023-08-07T12:58:53"/>
    <n v="5678"/>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710"/>
    <s v="Central Garage Pool Vehicles"/>
    <x v="29"/>
    <s v="960.02710"/>
    <x v="1"/>
    <n v="135"/>
    <n v="0"/>
    <n v="0"/>
    <n v="0"/>
    <n v="11602.57"/>
    <n v="0"/>
    <n v="0"/>
    <d v="2023-08-07T12:58:53"/>
    <n v="5679"/>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710"/>
    <s v="Central Garage Pool Vehicles"/>
    <x v="29"/>
    <s v="960.02710"/>
    <x v="2"/>
    <n v="200"/>
    <n v="0"/>
    <n v="0"/>
    <n v="0"/>
    <n v="11602.57"/>
    <n v="0"/>
    <n v="0"/>
    <d v="2023-08-07T12:58:53"/>
    <n v="5680"/>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710"/>
    <s v="Central Garage Pool Vehicles"/>
    <x v="29"/>
    <s v="960.02710"/>
    <x v="4"/>
    <n v="500"/>
    <n v="1030.51"/>
    <n v="0"/>
    <n v="0"/>
    <n v="0"/>
    <n v="0"/>
    <n v="0"/>
    <d v="2023-08-07T12:58:53"/>
    <n v="5681"/>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960"/>
    <s v="DFP Special Revenue Fund"/>
    <x v="695"/>
    <s v="960.02960"/>
    <x v="0"/>
    <n v="100"/>
    <n v="972455.62"/>
    <n v="992230.12"/>
    <n v="1083624.1200000001"/>
    <n v="950846.82"/>
    <n v="822514.72"/>
    <n v="560128.75"/>
    <d v="2023-08-07T12:58:53"/>
    <n v="5682"/>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960"/>
    <s v="DFP Special Revenue Fund"/>
    <x v="695"/>
    <s v="960.02960"/>
    <x v="1"/>
    <n v="135"/>
    <n v="1116063"/>
    <n v="1719737"/>
    <n v="1653412"/>
    <n v="637283"/>
    <n v="837283"/>
    <n v="717283"/>
    <d v="2023-08-07T12:58:53"/>
    <n v="5683"/>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960"/>
    <s v="DFP Special Revenue Fund"/>
    <x v="695"/>
    <s v="960.02960"/>
    <x v="2"/>
    <n v="200"/>
    <n v="533108.84999999974"/>
    <n v="704605.38"/>
    <n v="369221.01999999996"/>
    <n v="415212.57000000007"/>
    <n v="483555.27"/>
    <n v="562138.12000000011"/>
    <d v="2023-08-07T12:58:53"/>
    <n v="5684"/>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960"/>
    <s v="DFP Special Revenue Fund"/>
    <x v="695"/>
    <s v="960.02960"/>
    <x v="3"/>
    <n v="220"/>
    <n v="582954.15000000026"/>
    <n v="1015131.62"/>
    <n v="1284190.98"/>
    <n v="222070.42999999993"/>
    <n v="353727.73"/>
    <n v="155144.87999999989"/>
    <d v="2023-08-07T12:58:53"/>
    <n v="5685"/>
    <n v="1"/>
    <n v="1"/>
  </r>
  <r>
    <x v="11"/>
    <s v="Public Safety and Homeland Security Secretariat"/>
    <n v="12"/>
    <s v="Public Safety and Homeland Security"/>
    <n v="12"/>
    <s v="Public Safety and Homeland Security Secretariat"/>
    <s v="Executive Branch"/>
    <n v="1"/>
    <n v="960"/>
    <s v="164000"/>
    <s v="Department of Fire Programs"/>
    <x v="137"/>
    <s v="02"/>
    <s v="Special"/>
    <s v="02: Special"/>
    <s v="02960"/>
    <s v="DFP Special Revenue Fund"/>
    <x v="695"/>
    <s v="960.02960"/>
    <x v="4"/>
    <n v="500"/>
    <n v="655893.48999999987"/>
    <n v="848994.88"/>
    <n v="460615.02"/>
    <n v="282435.27"/>
    <n v="355223.17"/>
    <n v="299939.15000000002"/>
    <d v="2023-08-07T12:58:53"/>
    <n v="5686"/>
    <n v="1"/>
    <n v="1"/>
  </r>
  <r>
    <x v="11"/>
    <s v="Public Safety and Homeland Security Secretariat"/>
    <n v="12"/>
    <s v="Public Safety and Homeland Security"/>
    <n v="12"/>
    <s v="Public Safety and Homeland Security Secretariat"/>
    <s v="Executive Branch"/>
    <n v="1"/>
    <n v="960"/>
    <s v="164000"/>
    <s v="Department of Fire Programs"/>
    <x v="137"/>
    <s v="10"/>
    <s v="Federal Trust"/>
    <s v="10: Federal Trust"/>
    <s v="10000"/>
    <s v="Federal Trust"/>
    <x v="6"/>
    <s v="960.10000"/>
    <x v="0"/>
    <n v="100"/>
    <n v="28424.65"/>
    <n v="252779.2"/>
    <n v="28424.37"/>
    <n v="19893.990000000002"/>
    <n v="27622.42"/>
    <n v="28424.37"/>
    <d v="2023-08-07T12:58:53"/>
    <n v="5687"/>
    <n v="1"/>
    <n v="1"/>
  </r>
  <r>
    <x v="11"/>
    <s v="Public Safety and Homeland Security Secretariat"/>
    <n v="12"/>
    <s v="Public Safety and Homeland Security"/>
    <n v="12"/>
    <s v="Public Safety and Homeland Security Secretariat"/>
    <s v="Executive Branch"/>
    <n v="1"/>
    <n v="960"/>
    <s v="164000"/>
    <s v="Department of Fire Programs"/>
    <x v="137"/>
    <s v="10"/>
    <s v="Federal Trust"/>
    <s v="10: Federal Trust"/>
    <s v="10000"/>
    <s v="Federal Trust"/>
    <x v="6"/>
    <s v="960.10000"/>
    <x v="1"/>
    <n v="135"/>
    <n v="604640"/>
    <n v="542686"/>
    <n v="634713"/>
    <n v="250000"/>
    <n v="50000"/>
    <n v="250000"/>
    <d v="2023-08-07T12:58:53"/>
    <n v="5688"/>
    <n v="1"/>
    <n v="1"/>
  </r>
  <r>
    <x v="11"/>
    <s v="Public Safety and Homeland Security Secretariat"/>
    <n v="12"/>
    <s v="Public Safety and Homeland Security"/>
    <n v="12"/>
    <s v="Public Safety and Homeland Security Secretariat"/>
    <s v="Executive Branch"/>
    <n v="1"/>
    <n v="960"/>
    <s v="164000"/>
    <s v="Department of Fire Programs"/>
    <x v="137"/>
    <s v="10"/>
    <s v="Federal Trust"/>
    <s v="10: Federal Trust"/>
    <s v="10000"/>
    <s v="Federal Trust"/>
    <x v="6"/>
    <s v="960.10000"/>
    <x v="2"/>
    <n v="200"/>
    <n v="417352.96000000002"/>
    <n v="197187.08000000002"/>
    <n v="470427.94999999995"/>
    <n v="119597.41"/>
    <n v="2492.71"/>
    <n v="1195.92"/>
    <d v="2023-08-07T12:58:53"/>
    <n v="5689"/>
    <n v="1"/>
    <n v="1"/>
  </r>
  <r>
    <x v="11"/>
    <s v="Public Safety and Homeland Security Secretariat"/>
    <n v="12"/>
    <s v="Public Safety and Homeland Security"/>
    <n v="12"/>
    <s v="Public Safety and Homeland Security Secretariat"/>
    <s v="Executive Branch"/>
    <n v="1"/>
    <n v="960"/>
    <s v="164000"/>
    <s v="Department of Fire Programs"/>
    <x v="137"/>
    <s v="10"/>
    <s v="Federal Trust"/>
    <s v="10: Federal Trust"/>
    <s v="10000"/>
    <s v="Federal Trust"/>
    <x v="6"/>
    <s v="960.10000"/>
    <x v="3"/>
    <n v="220"/>
    <n v="187287.03999999998"/>
    <n v="345498.92"/>
    <n v="164285.05000000005"/>
    <n v="130402.59"/>
    <n v="47507.29"/>
    <n v="248804.08"/>
    <d v="2023-08-07T12:58:53"/>
    <n v="5690"/>
    <n v="1"/>
    <n v="1"/>
  </r>
  <r>
    <x v="11"/>
    <s v="Public Safety and Homeland Security Secretariat"/>
    <n v="12"/>
    <s v="Public Safety and Homeland Security"/>
    <n v="12"/>
    <s v="Public Safety and Homeland Security Secretariat"/>
    <s v="Executive Branch"/>
    <n v="1"/>
    <n v="960"/>
    <s v="164000"/>
    <s v="Department of Fire Programs"/>
    <x v="137"/>
    <s v="10"/>
    <s v="Federal Trust"/>
    <s v="10: Federal Trust"/>
    <s v="10000"/>
    <s v="Federal Trust"/>
    <x v="6"/>
    <s v="960.10000"/>
    <x v="4"/>
    <n v="500"/>
    <n v="421088.69"/>
    <n v="421541.63"/>
    <n v="246073.12"/>
    <n v="111067.03"/>
    <n v="10221.14"/>
    <n v="1997.87"/>
    <d v="2023-08-07T12:58:53"/>
    <n v="5691"/>
    <n v="1"/>
    <n v="1"/>
  </r>
  <r>
    <x v="11"/>
    <s v="Public Safety and Homeland Security Secretariat"/>
    <n v="12"/>
    <s v="Public Safety and Homeland Security"/>
    <n v="12"/>
    <s v="Public Safety and Homeland Security Secretariat"/>
    <s v="Executive Branch"/>
    <n v="1"/>
    <n v="960"/>
    <s v="164000"/>
    <s v="Department of Fire Programs"/>
    <x v="137"/>
    <s v="10"/>
    <s v="Federal Trust"/>
    <s v="10: Federal Trust"/>
    <s v="10110"/>
    <s v="CARESActRlfFd?General-COVID-19"/>
    <x v="2"/>
    <s v="960.10110"/>
    <x v="0"/>
    <n v="100"/>
    <n v="0"/>
    <n v="0"/>
    <n v="3159.57"/>
    <n v="1209.74"/>
    <n v="0"/>
    <n v="0"/>
    <d v="2023-08-07T12:58:53"/>
    <n v="5692"/>
    <n v="1"/>
    <n v="1"/>
  </r>
  <r>
    <x v="11"/>
    <s v="Public Safety and Homeland Security Secretariat"/>
    <n v="12"/>
    <s v="Public Safety and Homeland Security"/>
    <n v="12"/>
    <s v="Public Safety and Homeland Security Secretariat"/>
    <s v="Executive Branch"/>
    <n v="1"/>
    <n v="960"/>
    <s v="164000"/>
    <s v="Department of Fire Programs"/>
    <x v="137"/>
    <s v="10"/>
    <s v="Federal Trust"/>
    <s v="10: Federal Trust"/>
    <s v="10110"/>
    <s v="CARESActRlfFd?General-COVID-19"/>
    <x v="2"/>
    <s v="960.10110"/>
    <x v="1"/>
    <n v="135"/>
    <n v="0"/>
    <n v="0"/>
    <n v="12716"/>
    <n v="0"/>
    <n v="0"/>
    <n v="0"/>
    <d v="2023-08-07T12:58:53"/>
    <n v="5693"/>
    <n v="1"/>
    <n v="1"/>
  </r>
  <r>
    <x v="11"/>
    <s v="Public Safety and Homeland Security Secretariat"/>
    <n v="12"/>
    <s v="Public Safety and Homeland Security"/>
    <n v="12"/>
    <s v="Public Safety and Homeland Security Secretariat"/>
    <s v="Executive Branch"/>
    <n v="1"/>
    <n v="960"/>
    <s v="164000"/>
    <s v="Department of Fire Programs"/>
    <x v="137"/>
    <s v="10"/>
    <s v="Federal Trust"/>
    <s v="10: Federal Trust"/>
    <s v="10110"/>
    <s v="CARESActRlfFd?General-COVID-19"/>
    <x v="2"/>
    <s v="960.10110"/>
    <x v="2"/>
    <n v="200"/>
    <n v="0"/>
    <n v="0"/>
    <n v="9556.4299999999985"/>
    <n v="0"/>
    <n v="0"/>
    <n v="0"/>
    <d v="2023-08-07T12:58:53"/>
    <n v="5694"/>
    <n v="1"/>
    <n v="1"/>
  </r>
  <r>
    <x v="11"/>
    <s v="Public Safety and Homeland Security Secretariat"/>
    <n v="12"/>
    <s v="Public Safety and Homeland Security"/>
    <n v="12"/>
    <s v="Public Safety and Homeland Security Secretariat"/>
    <s v="Executive Branch"/>
    <n v="1"/>
    <n v="960"/>
    <s v="164000"/>
    <s v="Department of Fire Programs"/>
    <x v="137"/>
    <s v="10"/>
    <s v="Federal Trust"/>
    <s v="10: Federal Trust"/>
    <s v="10110"/>
    <s v="CARESActRlfFd?General-COVID-19"/>
    <x v="2"/>
    <s v="960.10110"/>
    <x v="3"/>
    <n v="220"/>
    <n v="0"/>
    <n v="0"/>
    <n v="3159.5700000000015"/>
    <n v="0"/>
    <n v="0"/>
    <n v="0"/>
    <d v="2023-08-07T12:58:53"/>
    <n v="5695"/>
    <n v="1"/>
    <n v="1"/>
  </r>
  <r>
    <x v="11"/>
    <s v="Public Safety and Homeland Security Secretariat"/>
    <n v="12"/>
    <s v="Public Safety and Homeland Security"/>
    <n v="12"/>
    <s v="Public Safety and Homeland Security Secretariat"/>
    <s v="Executive Branch"/>
    <n v="1"/>
    <n v="960"/>
    <s v="164000"/>
    <s v="Department of Fire Programs"/>
    <x v="137"/>
    <s v="10"/>
    <s v="Federal Trust"/>
    <s v="10: Federal Trust"/>
    <s v="10110"/>
    <s v="CARESActRlfFd?General-COVID-19"/>
    <x v="2"/>
    <s v="960.10110"/>
    <x v="4"/>
    <n v="500"/>
    <n v="0"/>
    <n v="0"/>
    <n v="0"/>
    <n v="1949.83"/>
    <n v="0"/>
    <n v="0"/>
    <d v="2023-08-07T12:58:53"/>
    <n v="5696"/>
    <n v="1"/>
    <n v="1"/>
  </r>
  <r>
    <x v="11"/>
    <s v="Public Safety and Homeland Security Secretariat"/>
    <n v="12"/>
    <s v="Public Safety and Homeland Security"/>
    <n v="12"/>
    <s v="Public Safety and Homeland Security Secretariat"/>
    <s v="Executive Branch"/>
    <n v="1"/>
    <n v="778"/>
    <s v="165000"/>
    <s v="Department of Forensic Science"/>
    <x v="138"/>
    <s v="02"/>
    <s v="Special"/>
    <s v="02: Special"/>
    <s v="02820"/>
    <s v="Abbott Lab Settlement Fund"/>
    <x v="8"/>
    <s v="778.02820"/>
    <x v="0"/>
    <n v="100"/>
    <n v="0"/>
    <n v="5.37"/>
    <n v="5.49"/>
    <n v="0"/>
    <n v="0"/>
    <n v="0"/>
    <d v="2023-08-07T12:58:53"/>
    <n v="5697"/>
    <n v="1"/>
    <n v="1"/>
  </r>
  <r>
    <x v="11"/>
    <s v="Public Safety and Homeland Security Secretariat"/>
    <n v="12"/>
    <s v="Public Safety and Homeland Security"/>
    <n v="12"/>
    <s v="Public Safety and Homeland Security Secretariat"/>
    <s v="Executive Branch"/>
    <n v="1"/>
    <n v="778"/>
    <s v="165000"/>
    <s v="Department of Forensic Science"/>
    <x v="138"/>
    <s v="02"/>
    <s v="Special"/>
    <s v="02: Special"/>
    <s v="02820"/>
    <s v="Abbott Lab Settlement Fund"/>
    <x v="8"/>
    <s v="778.02820"/>
    <x v="4"/>
    <n v="500"/>
    <n v="0"/>
    <n v="5.37"/>
    <n v="0.12"/>
    <n v="0"/>
    <n v="0"/>
    <n v="0"/>
    <d v="2023-08-07T12:58:53"/>
    <n v="5698"/>
    <n v="1"/>
    <n v="1"/>
  </r>
  <r>
    <x v="11"/>
    <s v="Public Safety and Homeland Security Secretariat"/>
    <n v="12"/>
    <s v="Public Safety and Homeland Security"/>
    <n v="12"/>
    <s v="Public Safety and Homeland Security Secretariat"/>
    <s v="Executive Branch"/>
    <n v="1"/>
    <n v="778"/>
    <s v="165000"/>
    <s v="Department of Forensic Science"/>
    <x v="138"/>
    <s v="02"/>
    <s v="Special"/>
    <s v="02: Special"/>
    <s v="02870"/>
    <s v="Surp Suppy/Equip Sale-GF-NonHE"/>
    <x v="33"/>
    <s v="778.02870"/>
    <x v="0"/>
    <n v="100"/>
    <n v="9707.34"/>
    <n v="15719.09"/>
    <n v="15719.09"/>
    <n v="15742.47"/>
    <n v="21626.99"/>
    <n v="29319.89"/>
    <d v="2023-08-07T12:58:53"/>
    <n v="5699"/>
    <n v="1"/>
    <n v="1"/>
  </r>
  <r>
    <x v="11"/>
    <s v="Public Safety and Homeland Security Secretariat"/>
    <n v="12"/>
    <s v="Public Safety and Homeland Security"/>
    <n v="12"/>
    <s v="Public Safety and Homeland Security Secretariat"/>
    <s v="Executive Branch"/>
    <n v="1"/>
    <n v="778"/>
    <s v="165000"/>
    <s v="Department of Forensic Science"/>
    <x v="138"/>
    <s v="02"/>
    <s v="Special"/>
    <s v="02: Special"/>
    <s v="02870"/>
    <s v="Surp Suppy/Equip Sale-GF-NonHE"/>
    <x v="33"/>
    <s v="778.02870"/>
    <x v="4"/>
    <n v="500"/>
    <n v="8493.4699999999993"/>
    <n v="6011.75"/>
    <n v="0"/>
    <n v="23.38"/>
    <n v="5884.52"/>
    <n v="7692.9"/>
    <d v="2023-08-07T12:58:53"/>
    <n v="5700"/>
    <n v="1"/>
    <n v="1"/>
  </r>
  <r>
    <x v="11"/>
    <s v="Public Safety and Homeland Security Secretariat"/>
    <n v="12"/>
    <s v="Public Safety and Homeland Security"/>
    <n v="12"/>
    <s v="Public Safety and Homeland Security Secretariat"/>
    <s v="Executive Branch"/>
    <n v="1"/>
    <n v="778"/>
    <s v="165000"/>
    <s v="Department of Forensic Science"/>
    <x v="138"/>
    <s v="09"/>
    <s v="Dedicated Special Revenue"/>
    <s v="09: Dedicated Special Revenue"/>
    <s v="09650"/>
    <s v="Central Capital Planning Fund"/>
    <x v="257"/>
    <s v="778.09650"/>
    <x v="5"/>
    <n v="137"/>
    <n v="2456462"/>
    <n v="0"/>
    <n v="0"/>
    <n v="0"/>
    <n v="0"/>
    <n v="0"/>
    <d v="2023-08-07T12:58:53"/>
    <n v="5701"/>
    <n v="1"/>
    <n v="1"/>
  </r>
  <r>
    <x v="11"/>
    <s v="Public Safety and Homeland Security Secretariat"/>
    <n v="12"/>
    <s v="Public Safety and Homeland Security"/>
    <n v="12"/>
    <s v="Public Safety and Homeland Security Secretariat"/>
    <s v="Executive Branch"/>
    <n v="1"/>
    <n v="778"/>
    <s v="165000"/>
    <s v="Department of Forensic Science"/>
    <x v="138"/>
    <s v="09"/>
    <s v="Dedicated Special Revenue"/>
    <s v="09: Dedicated Special Revenue"/>
    <s v="09650"/>
    <s v="Central Capital Planning Fund"/>
    <x v="257"/>
    <s v="778.09650"/>
    <x v="6"/>
    <n v="222"/>
    <n v="2456462"/>
    <n v="0"/>
    <n v="0"/>
    <n v="0"/>
    <n v="0"/>
    <n v="0"/>
    <d v="2023-08-07T12:58:53"/>
    <n v="5702"/>
    <n v="1"/>
    <n v="1"/>
  </r>
  <r>
    <x v="11"/>
    <s v="Public Safety and Homeland Security Secretariat"/>
    <n v="12"/>
    <s v="Public Safety and Homeland Security"/>
    <n v="12"/>
    <s v="Public Safety and Homeland Security Secretariat"/>
    <s v="Executive Branch"/>
    <n v="1"/>
    <n v="778"/>
    <s v="165000"/>
    <s v="Department of Forensic Science"/>
    <x v="138"/>
    <s v="09"/>
    <s v="Dedicated Special Revenue"/>
    <s v="09: Dedicated Special Revenue"/>
    <s v="09650"/>
    <s v="Central Capital Planning Fund"/>
    <x v="257"/>
    <s v="778.09650"/>
    <x v="4"/>
    <n v="500"/>
    <n v="0"/>
    <n v="0"/>
    <n v="0"/>
    <n v="0"/>
    <n v="1043538"/>
    <n v="0"/>
    <d v="2023-08-07T12:58:53"/>
    <n v="5703"/>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000"/>
    <s v="Federal Trust"/>
    <x v="6"/>
    <s v="778.10000"/>
    <x v="0"/>
    <n v="100"/>
    <n v="131.33000000000001"/>
    <n v="6.84"/>
    <n v="2E-3"/>
    <n v="26891.22"/>
    <n v="0"/>
    <n v="0"/>
    <d v="2023-08-07T12:58:53"/>
    <n v="5704"/>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000"/>
    <s v="Federal Trust"/>
    <x v="6"/>
    <s v="778.10000"/>
    <x v="1"/>
    <n v="135"/>
    <n v="2250715"/>
    <n v="2323725"/>
    <n v="2936033"/>
    <n v="2712103"/>
    <n v="3010302"/>
    <n v="3376161"/>
    <d v="2023-08-07T12:58:53"/>
    <n v="5705"/>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000"/>
    <s v="Federal Trust"/>
    <x v="6"/>
    <s v="778.10000"/>
    <x v="2"/>
    <n v="200"/>
    <n v="1349250.9500000009"/>
    <n v="2088470.0099999998"/>
    <n v="2870160.2400000007"/>
    <n v="2293667.5899999994"/>
    <n v="2414077.5800000005"/>
    <n v="2274098.1699999995"/>
    <d v="2023-08-07T12:58:53"/>
    <n v="5706"/>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000"/>
    <s v="Federal Trust"/>
    <x v="6"/>
    <s v="778.10000"/>
    <x v="3"/>
    <n v="220"/>
    <n v="901464.04999999912"/>
    <n v="235254.99000000022"/>
    <n v="65872.759999999311"/>
    <n v="418435.41000000061"/>
    <n v="596224.41999999946"/>
    <n v="1102062.8300000005"/>
    <d v="2023-08-07T12:58:53"/>
    <n v="5707"/>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000"/>
    <s v="Federal Trust"/>
    <x v="6"/>
    <s v="778.10000"/>
    <x v="4"/>
    <n v="500"/>
    <n v="992040.72000000009"/>
    <n v="1412651.2799999998"/>
    <n v="2101336.4319999996"/>
    <n v="1733826.5100000002"/>
    <n v="1916089.8500000003"/>
    <n v="1605413.77"/>
    <d v="2023-08-07T12:58:53"/>
    <n v="5708"/>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110"/>
    <s v="CARESActRlfFd?General-COVID-19"/>
    <x v="2"/>
    <s v="778.10110"/>
    <x v="0"/>
    <n v="100"/>
    <n v="0"/>
    <n v="0"/>
    <n v="2628.96"/>
    <n v="0"/>
    <n v="0"/>
    <n v="0"/>
    <d v="2023-08-07T12:58:53"/>
    <n v="5709"/>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110"/>
    <s v="CARESActRlfFd?General-COVID-19"/>
    <x v="2"/>
    <s v="778.10110"/>
    <x v="1"/>
    <n v="135"/>
    <n v="0"/>
    <n v="0"/>
    <n v="34374"/>
    <n v="2628.96"/>
    <n v="0"/>
    <n v="0"/>
    <d v="2023-08-07T12:58:53"/>
    <n v="5710"/>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110"/>
    <s v="CARESActRlfFd?General-COVID-19"/>
    <x v="2"/>
    <s v="778.10110"/>
    <x v="2"/>
    <n v="200"/>
    <n v="0"/>
    <n v="0"/>
    <n v="31745.040000000001"/>
    <n v="2628.96"/>
    <n v="0"/>
    <n v="0"/>
    <d v="2023-08-07T12:58:53"/>
    <n v="5711"/>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110"/>
    <s v="CARESActRlfFd?General-COVID-19"/>
    <x v="2"/>
    <s v="778.10110"/>
    <x v="3"/>
    <n v="220"/>
    <n v="0"/>
    <n v="0"/>
    <n v="2628.9599999999991"/>
    <n v="0"/>
    <n v="0"/>
    <n v="0"/>
    <d v="2023-08-07T12:58:53"/>
    <n v="5712"/>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120"/>
    <s v="CoronavrsEmrSpplFdPrg-COVID-19"/>
    <x v="9"/>
    <s v="778.10120"/>
    <x v="1"/>
    <n v="135"/>
    <n v="0"/>
    <n v="0"/>
    <n v="0"/>
    <n v="0"/>
    <n v="4035"/>
    <n v="0"/>
    <d v="2023-08-07T12:58:53"/>
    <n v="5713"/>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120"/>
    <s v="CoronavrsEmrSpplFdPrg-COVID-19"/>
    <x v="9"/>
    <s v="778.10120"/>
    <x v="2"/>
    <n v="200"/>
    <n v="0"/>
    <n v="0"/>
    <n v="0"/>
    <n v="0"/>
    <n v="4034.25"/>
    <n v="0"/>
    <d v="2023-08-07T12:58:53"/>
    <n v="5714"/>
    <n v="1"/>
    <n v="1"/>
  </r>
  <r>
    <x v="11"/>
    <s v="Public Safety and Homeland Security Secretariat"/>
    <n v="12"/>
    <s v="Public Safety and Homeland Security"/>
    <n v="12"/>
    <s v="Public Safety and Homeland Security Secretariat"/>
    <s v="Executive Branch"/>
    <n v="1"/>
    <n v="778"/>
    <s v="165000"/>
    <s v="Department of Forensic Science"/>
    <x v="138"/>
    <s v="10"/>
    <s v="Federal Trust"/>
    <s v="10: Federal Trust"/>
    <s v="10120"/>
    <s v="CoronavrsEmrSpplFdPrg-COVID-19"/>
    <x v="9"/>
    <s v="778.10120"/>
    <x v="3"/>
    <n v="220"/>
    <n v="0"/>
    <n v="0"/>
    <n v="0"/>
    <n v="0"/>
    <n v="0.75"/>
    <n v="0"/>
    <d v="2023-08-07T12:58:53"/>
    <n v="5715"/>
    <n v="1"/>
    <n v="1"/>
  </r>
  <r>
    <x v="11"/>
    <s v="Public Safety and Homeland Security Secretariat"/>
    <n v="12"/>
    <s v="Public Safety and Homeland Security"/>
    <n v="12"/>
    <s v="Public Safety and Homeland Security Secretariat"/>
    <s v="Executive Branch"/>
    <n v="1"/>
    <n v="778"/>
    <s v="165000"/>
    <s v="Department of Forensic Science"/>
    <x v="138"/>
    <s v="12"/>
    <s v="Federal Trust - Arra"/>
    <s v="12: Federal Trust - Arra"/>
    <s v="12110"/>
    <s v="ARP-CrvStLoclFisRecFd-COVID-19"/>
    <x v="10"/>
    <s v="778.12110"/>
    <x v="0"/>
    <n v="100"/>
    <n v="0"/>
    <n v="0"/>
    <n v="0"/>
    <n v="0"/>
    <n v="243783.39"/>
    <n v="59159.47"/>
    <d v="2023-08-07T12:58:53"/>
    <n v="5716"/>
    <n v="1"/>
    <n v="1"/>
  </r>
  <r>
    <x v="11"/>
    <s v="Public Safety and Homeland Security Secretariat"/>
    <n v="12"/>
    <s v="Public Safety and Homeland Security"/>
    <n v="12"/>
    <s v="Public Safety and Homeland Security Secretariat"/>
    <s v="Executive Branch"/>
    <n v="1"/>
    <n v="778"/>
    <s v="165000"/>
    <s v="Department of Forensic Science"/>
    <x v="138"/>
    <s v="12"/>
    <s v="Federal Trust - Arra"/>
    <s v="12: Federal Trust - Arra"/>
    <s v="12110"/>
    <s v="ARP-CrvStLoclFisRecFd-COVID-19"/>
    <x v="10"/>
    <s v="778.12110"/>
    <x v="1"/>
    <n v="135"/>
    <n v="0"/>
    <n v="0"/>
    <n v="0"/>
    <n v="0"/>
    <n v="300000"/>
    <n v="0"/>
    <d v="2023-08-07T12:58:53"/>
    <n v="5717"/>
    <n v="1"/>
    <n v="1"/>
  </r>
  <r>
    <x v="11"/>
    <s v="Public Safety and Homeland Security Secretariat"/>
    <n v="12"/>
    <s v="Public Safety and Homeland Security"/>
    <n v="12"/>
    <s v="Public Safety and Homeland Security Secretariat"/>
    <s v="Executive Branch"/>
    <n v="1"/>
    <n v="778"/>
    <s v="165000"/>
    <s v="Department of Forensic Science"/>
    <x v="138"/>
    <s v="12"/>
    <s v="Federal Trust - Arra"/>
    <s v="12: Federal Trust - Arra"/>
    <s v="12110"/>
    <s v="ARP-CrvStLoclFisRecFd-COVID-19"/>
    <x v="10"/>
    <s v="778.12110"/>
    <x v="2"/>
    <n v="200"/>
    <n v="0"/>
    <n v="0"/>
    <n v="0"/>
    <n v="0"/>
    <n v="261591.61"/>
    <n v="0"/>
    <d v="2023-08-07T12:58:53"/>
    <n v="5718"/>
    <n v="1"/>
    <n v="1"/>
  </r>
  <r>
    <x v="11"/>
    <s v="Public Safety and Homeland Security Secretariat"/>
    <n v="12"/>
    <s v="Public Safety and Homeland Security"/>
    <n v="12"/>
    <s v="Public Safety and Homeland Security Secretariat"/>
    <s v="Executive Branch"/>
    <n v="1"/>
    <n v="778"/>
    <s v="165000"/>
    <s v="Department of Forensic Science"/>
    <x v="138"/>
    <s v="12"/>
    <s v="Federal Trust - Arra"/>
    <s v="12: Federal Trust - Arra"/>
    <s v="12110"/>
    <s v="ARP-CrvStLoclFisRecFd-COVID-19"/>
    <x v="10"/>
    <s v="778.12110"/>
    <x v="3"/>
    <n v="220"/>
    <n v="0"/>
    <n v="0"/>
    <n v="0"/>
    <n v="0"/>
    <n v="38408.390000000014"/>
    <n v="0"/>
    <d v="2023-08-07T12:58:53"/>
    <n v="5719"/>
    <n v="1"/>
    <n v="1"/>
  </r>
  <r>
    <x v="11"/>
    <s v="Public Safety and Homeland Security Secretariat"/>
    <n v="12"/>
    <s v="Public Safety and Homeland Security"/>
    <n v="12"/>
    <s v="Public Safety and Homeland Security Secretariat"/>
    <s v="Executive Branch"/>
    <n v="1"/>
    <n v="778"/>
    <s v="165000"/>
    <s v="Department of Forensic Science"/>
    <x v="138"/>
    <s v="12"/>
    <s v="Federal Trust - Arra"/>
    <s v="12: Federal Trust - Arra"/>
    <s v="12110"/>
    <s v="ARP-CrvStLoclFisRecFd-COVID-19"/>
    <x v="10"/>
    <s v="778.12110"/>
    <x v="4"/>
    <n v="500"/>
    <n v="0"/>
    <n v="0"/>
    <n v="0"/>
    <n v="0"/>
    <n v="0"/>
    <n v="20751.080000000002"/>
    <d v="2023-08-07T12:58:53"/>
    <n v="5720"/>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700"/>
    <s v="Parking"/>
    <x v="1"/>
    <s v="777.02700"/>
    <x v="1"/>
    <n v="135"/>
    <n v="85000"/>
    <n v="0"/>
    <n v="0"/>
    <n v="0"/>
    <n v="0"/>
    <n v="0"/>
    <d v="2023-08-07T12:58:53"/>
    <n v="5721"/>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700"/>
    <s v="Parking"/>
    <x v="1"/>
    <s v="777.02700"/>
    <x v="3"/>
    <n v="220"/>
    <n v="85000"/>
    <n v="0"/>
    <n v="0"/>
    <n v="0"/>
    <n v="0"/>
    <n v="0"/>
    <d v="2023-08-07T12:58:53"/>
    <n v="5722"/>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777"/>
    <s v="DJJ Special Revenue Fund"/>
    <x v="696"/>
    <s v="777.02777"/>
    <x v="0"/>
    <n v="100"/>
    <n v="3017579.41"/>
    <n v="3422291.44"/>
    <n v="2610537.85"/>
    <n v="3074740.4"/>
    <n v="3275493.4600000004"/>
    <n v="3373346.87"/>
    <d v="2023-08-07T12:58:53"/>
    <n v="5723"/>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777"/>
    <s v="DJJ Special Revenue Fund"/>
    <x v="696"/>
    <s v="777.02777"/>
    <x v="1"/>
    <n v="135"/>
    <n v="3190507"/>
    <n v="3275945"/>
    <n v="3275945"/>
    <n v="3275945"/>
    <n v="2840667"/>
    <n v="2855206"/>
    <d v="2023-08-07T12:58:53"/>
    <n v="5724"/>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777"/>
    <s v="DJJ Special Revenue Fund"/>
    <x v="696"/>
    <s v="777.02777"/>
    <x v="2"/>
    <n v="200"/>
    <n v="473828.78"/>
    <n v="182187.58"/>
    <n v="1503537.5900000003"/>
    <n v="64993.08"/>
    <n v="141604.00999999995"/>
    <n v="173115.28000000003"/>
    <d v="2023-08-07T12:58:53"/>
    <n v="5725"/>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777"/>
    <s v="DJJ Special Revenue Fund"/>
    <x v="696"/>
    <s v="777.02777"/>
    <x v="3"/>
    <n v="220"/>
    <n v="2716678.2199999997"/>
    <n v="3093757.42"/>
    <n v="1772407.4099999997"/>
    <n v="3210951.92"/>
    <n v="2699062.99"/>
    <n v="2682090.7199999997"/>
    <d v="2023-08-07T12:58:53"/>
    <n v="5726"/>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777"/>
    <s v="DJJ Special Revenue Fund"/>
    <x v="696"/>
    <s v="777.02777"/>
    <x v="4"/>
    <n v="500"/>
    <n v="674889.06"/>
    <n v="596288.61"/>
    <n v="691784"/>
    <n v="529195.63"/>
    <n v="342357.07"/>
    <n v="270968.69"/>
    <d v="2023-08-07T12:58:53"/>
    <n v="5727"/>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800"/>
    <s v="Appropriated IDC Recoveries"/>
    <x v="23"/>
    <s v="777.02800"/>
    <x v="0"/>
    <n v="100"/>
    <n v="68888.22"/>
    <n v="68888.22"/>
    <n v="68888.22"/>
    <n v="0"/>
    <n v="0"/>
    <n v="0"/>
    <d v="2023-08-07T12:58:53"/>
    <n v="5728"/>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800"/>
    <s v="Appropriated IDC Recoveries"/>
    <x v="23"/>
    <s v="777.02800"/>
    <x v="1"/>
    <n v="135"/>
    <n v="170536"/>
    <n v="170536"/>
    <n v="170536"/>
    <n v="170536"/>
    <n v="170536"/>
    <n v="170536"/>
    <d v="2023-08-07T12:58:53"/>
    <n v="5729"/>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800"/>
    <s v="Appropriated IDC Recoveries"/>
    <x v="23"/>
    <s v="777.02800"/>
    <x v="3"/>
    <n v="220"/>
    <n v="170536"/>
    <n v="170536"/>
    <n v="170536"/>
    <n v="170536"/>
    <n v="170536"/>
    <n v="170536"/>
    <d v="2023-08-07T12:58:53"/>
    <n v="5730"/>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870"/>
    <s v="Surp Suppy/Equip Sale-GF-NonHE"/>
    <x v="33"/>
    <s v="777.02870"/>
    <x v="0"/>
    <n v="100"/>
    <n v="112298.51"/>
    <n v="122634.51"/>
    <n v="215780.96"/>
    <n v="219278.71"/>
    <n v="247161.26"/>
    <n v="370548.7"/>
    <d v="2023-08-07T12:58:53"/>
    <n v="5731"/>
    <n v="1"/>
    <n v="1"/>
  </r>
  <r>
    <x v="11"/>
    <s v="Public Safety and Homeland Security Secretariat"/>
    <n v="12"/>
    <s v="Public Safety and Homeland Security"/>
    <n v="12"/>
    <s v="Public Safety and Homeland Security Secretariat"/>
    <s v="Executive Branch"/>
    <n v="1"/>
    <n v="777"/>
    <s v="166000"/>
    <s v="Department of Juvenile Justice"/>
    <x v="139"/>
    <s v="02"/>
    <s v="Special"/>
    <s v="02: Special"/>
    <s v="02870"/>
    <s v="Surp Suppy/Equip Sale-GF-NonHE"/>
    <x v="33"/>
    <s v="777.02870"/>
    <x v="4"/>
    <n v="500"/>
    <n v="35063.79"/>
    <n v="10336"/>
    <n v="93146.45"/>
    <n v="3497.75"/>
    <n v="27882.55"/>
    <n v="123387.43999999999"/>
    <d v="2023-08-07T12:58:53"/>
    <n v="5732"/>
    <n v="1"/>
    <n v="1"/>
  </r>
  <r>
    <x v="11"/>
    <s v="Public Safety and Homeland Security Secretariat"/>
    <n v="12"/>
    <s v="Public Safety and Homeland Security"/>
    <n v="12"/>
    <s v="Public Safety and Homeland Security Secretariat"/>
    <s v="Executive Branch"/>
    <n v="1"/>
    <n v="777"/>
    <s v="166000"/>
    <s v="Department of Juvenile Justice"/>
    <x v="139"/>
    <s v="09"/>
    <s v="Dedicated Special Revenue"/>
    <s v="09: Dedicated Special Revenue"/>
    <s v="09034"/>
    <s v="Work Program Revenue Fund"/>
    <x v="697"/>
    <s v="777.09034"/>
    <x v="0"/>
    <n v="100"/>
    <n v="39365.14"/>
    <n v="39371.14"/>
    <n v="39371.14"/>
    <n v="39371.14"/>
    <n v="0"/>
    <n v="0"/>
    <d v="2023-08-07T12:58:53"/>
    <n v="5733"/>
    <n v="1"/>
    <n v="1"/>
  </r>
  <r>
    <x v="11"/>
    <s v="Public Safety and Homeland Security Secretariat"/>
    <n v="12"/>
    <s v="Public Safety and Homeland Security"/>
    <n v="12"/>
    <s v="Public Safety and Homeland Security Secretariat"/>
    <s v="Executive Branch"/>
    <n v="1"/>
    <n v="777"/>
    <s v="166000"/>
    <s v="Department of Juvenile Justice"/>
    <x v="139"/>
    <s v="09"/>
    <s v="Dedicated Special Revenue"/>
    <s v="09: Dedicated Special Revenue"/>
    <s v="09034"/>
    <s v="Work Program Revenue Fund"/>
    <x v="697"/>
    <s v="777.09034"/>
    <x v="1"/>
    <n v="135"/>
    <n v="48000"/>
    <n v="48000"/>
    <n v="48000"/>
    <n v="48000"/>
    <n v="48000"/>
    <n v="48000"/>
    <d v="2023-08-07T12:58:53"/>
    <n v="5734"/>
    <n v="1"/>
    <n v="1"/>
  </r>
  <r>
    <x v="11"/>
    <s v="Public Safety and Homeland Security Secretariat"/>
    <n v="12"/>
    <s v="Public Safety and Homeland Security"/>
    <n v="12"/>
    <s v="Public Safety and Homeland Security Secretariat"/>
    <s v="Executive Branch"/>
    <n v="1"/>
    <n v="777"/>
    <s v="166000"/>
    <s v="Department of Juvenile Justice"/>
    <x v="139"/>
    <s v="09"/>
    <s v="Dedicated Special Revenue"/>
    <s v="09: Dedicated Special Revenue"/>
    <s v="09034"/>
    <s v="Work Program Revenue Fund"/>
    <x v="697"/>
    <s v="777.09034"/>
    <x v="3"/>
    <n v="220"/>
    <n v="48000"/>
    <n v="48000"/>
    <n v="48000"/>
    <n v="48000"/>
    <n v="48000"/>
    <n v="48000"/>
    <d v="2023-08-07T12:58:53"/>
    <n v="5735"/>
    <n v="1"/>
    <n v="1"/>
  </r>
  <r>
    <x v="11"/>
    <s v="Public Safety and Homeland Security Secretariat"/>
    <n v="12"/>
    <s v="Public Safety and Homeland Security"/>
    <n v="12"/>
    <s v="Public Safety and Homeland Security Secretariat"/>
    <s v="Executive Branch"/>
    <n v="1"/>
    <n v="777"/>
    <s v="166000"/>
    <s v="Department of Juvenile Justice"/>
    <x v="139"/>
    <s v="09"/>
    <s v="Dedicated Special Revenue"/>
    <s v="09: Dedicated Special Revenue"/>
    <s v="09034"/>
    <s v="Work Program Revenue Fund"/>
    <x v="697"/>
    <s v="777.09034"/>
    <x v="4"/>
    <n v="500"/>
    <n v="114"/>
    <n v="6"/>
    <n v="0"/>
    <n v="0"/>
    <n v="0"/>
    <n v="0"/>
    <d v="2023-08-07T12:58:53"/>
    <n v="5736"/>
    <n v="1"/>
    <n v="1"/>
  </r>
  <r>
    <x v="11"/>
    <s v="Public Safety and Homeland Security Secretariat"/>
    <n v="12"/>
    <s v="Public Safety and Homeland Security"/>
    <n v="12"/>
    <s v="Public Safety and Homeland Security Secretariat"/>
    <s v="Executive Branch"/>
    <n v="1"/>
    <n v="777"/>
    <s v="166000"/>
    <s v="Department of Juvenile Justice"/>
    <x v="139"/>
    <s v="09"/>
    <s v="Dedicated Special Revenue"/>
    <s v="09: Dedicated Special Revenue"/>
    <s v="09650"/>
    <s v="Central Capital Planning Fund"/>
    <x v="257"/>
    <s v="777.09650"/>
    <x v="5"/>
    <n v="137"/>
    <n v="922"/>
    <n v="0"/>
    <n v="0"/>
    <n v="0"/>
    <n v="0"/>
    <n v="0"/>
    <d v="2023-08-07T12:58:53"/>
    <n v="5737"/>
    <n v="1"/>
    <n v="1"/>
  </r>
  <r>
    <x v="11"/>
    <s v="Public Safety and Homeland Security Secretariat"/>
    <n v="12"/>
    <s v="Public Safety and Homeland Security"/>
    <n v="12"/>
    <s v="Public Safety and Homeland Security Secretariat"/>
    <s v="Executive Branch"/>
    <n v="1"/>
    <n v="777"/>
    <s v="166000"/>
    <s v="Department of Juvenile Justice"/>
    <x v="139"/>
    <s v="09"/>
    <s v="Dedicated Special Revenue"/>
    <s v="09: Dedicated Special Revenue"/>
    <s v="09650"/>
    <s v="Central Capital Planning Fund"/>
    <x v="257"/>
    <s v="777.09650"/>
    <x v="6"/>
    <n v="222"/>
    <n v="922"/>
    <n v="0"/>
    <n v="0"/>
    <n v="0"/>
    <n v="0"/>
    <n v="0"/>
    <d v="2023-08-07T12:58:53"/>
    <n v="5738"/>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000"/>
    <s v="Federal Trust"/>
    <x v="6"/>
    <s v="777.10000"/>
    <x v="0"/>
    <n v="100"/>
    <n v="579968.77"/>
    <n v="175881.41000000003"/>
    <n v="725008.47"/>
    <n v="658407.49"/>
    <n v="1285650.71"/>
    <n v="1519479.8099999998"/>
    <d v="2023-08-07T12:58:53"/>
    <n v="5739"/>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000"/>
    <s v="Federal Trust"/>
    <x v="6"/>
    <s v="777.10000"/>
    <x v="1"/>
    <n v="135"/>
    <n v="6803880"/>
    <n v="7246867"/>
    <n v="6938074"/>
    <n v="6985522"/>
    <n v="6985522"/>
    <n v="6997612"/>
    <d v="2023-08-07T12:58:53"/>
    <n v="5740"/>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000"/>
    <s v="Federal Trust"/>
    <x v="6"/>
    <s v="777.10000"/>
    <x v="2"/>
    <n v="200"/>
    <n v="3658817.0299999993"/>
    <n v="3211230.620000001"/>
    <n v="2364002.0499999993"/>
    <n v="1676312.7599999995"/>
    <n v="1622083.8800000001"/>
    <n v="2274014.9700000002"/>
    <d v="2023-08-07T12:58:53"/>
    <n v="5741"/>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000"/>
    <s v="Federal Trust"/>
    <x v="6"/>
    <s v="777.10000"/>
    <x v="3"/>
    <n v="220"/>
    <n v="3145062.9700000007"/>
    <n v="4035636.379999999"/>
    <n v="4574071.9500000011"/>
    <n v="5309209.24"/>
    <n v="5363438.12"/>
    <n v="4723597.0299999993"/>
    <d v="2023-08-07T12:58:53"/>
    <n v="5742"/>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000"/>
    <s v="Federal Trust"/>
    <x v="6"/>
    <s v="777.10000"/>
    <x v="4"/>
    <n v="500"/>
    <n v="35593.440000000002"/>
    <n v="78828.34"/>
    <n v="31589.97"/>
    <n v="9482.27"/>
    <n v="4993.24"/>
    <n v="8145.42"/>
    <d v="2023-08-07T12:58:53"/>
    <n v="5743"/>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110"/>
    <s v="CARESActRlfFd?General-COVID-19"/>
    <x v="2"/>
    <s v="777.10110"/>
    <x v="0"/>
    <n v="100"/>
    <n v="0"/>
    <n v="0"/>
    <n v="701159"/>
    <n v="100003.93"/>
    <n v="0"/>
    <n v="0"/>
    <d v="2023-08-07T12:58:53"/>
    <n v="5744"/>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110"/>
    <s v="CARESActRlfFd?General-COVID-19"/>
    <x v="2"/>
    <s v="777.10110"/>
    <x v="1"/>
    <n v="135"/>
    <n v="0"/>
    <n v="0"/>
    <n v="701159"/>
    <n v="1033586"/>
    <n v="0"/>
    <n v="0"/>
    <d v="2023-08-07T12:58:53"/>
    <n v="5745"/>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110"/>
    <s v="CARESActRlfFd?General-COVID-19"/>
    <x v="2"/>
    <s v="777.10110"/>
    <x v="2"/>
    <n v="200"/>
    <n v="0"/>
    <n v="0"/>
    <n v="0"/>
    <n v="1033582.0700000001"/>
    <n v="0"/>
    <n v="0"/>
    <d v="2023-08-07T12:58:53"/>
    <n v="5746"/>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110"/>
    <s v="CARESActRlfFd?General-COVID-19"/>
    <x v="2"/>
    <s v="777.10110"/>
    <x v="3"/>
    <n v="220"/>
    <n v="0"/>
    <n v="0"/>
    <n v="701159"/>
    <n v="3.9299999999348074"/>
    <n v="0"/>
    <n v="0"/>
    <d v="2023-08-07T12:58:53"/>
    <n v="5747"/>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120"/>
    <s v="CoronavrsEmrSpplFdPrg-COVID-19"/>
    <x v="9"/>
    <s v="777.10120"/>
    <x v="0"/>
    <n v="100"/>
    <n v="0"/>
    <n v="0"/>
    <n v="0"/>
    <n v="0"/>
    <n v="14704"/>
    <n v="14704"/>
    <d v="2023-08-07T12:58:53"/>
    <n v="5748"/>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120"/>
    <s v="CoronavrsEmrSpplFdPrg-COVID-19"/>
    <x v="9"/>
    <s v="777.10120"/>
    <x v="1"/>
    <n v="135"/>
    <n v="0"/>
    <n v="0"/>
    <n v="0"/>
    <n v="0"/>
    <n v="43118.75"/>
    <n v="0"/>
    <d v="2023-08-07T12:58:53"/>
    <n v="5749"/>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120"/>
    <s v="CoronavrsEmrSpplFdPrg-COVID-19"/>
    <x v="9"/>
    <s v="777.10120"/>
    <x v="2"/>
    <n v="200"/>
    <n v="0"/>
    <n v="0"/>
    <n v="0"/>
    <n v="0"/>
    <n v="28414.75"/>
    <n v="0"/>
    <d v="2023-08-07T12:58:53"/>
    <n v="5750"/>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120"/>
    <s v="CoronavrsEmrSpplFdPrg-COVID-19"/>
    <x v="9"/>
    <s v="777.10120"/>
    <x v="3"/>
    <n v="220"/>
    <n v="0"/>
    <n v="0"/>
    <n v="0"/>
    <n v="0"/>
    <n v="14704"/>
    <n v="0"/>
    <d v="2023-08-07T12:58:53"/>
    <n v="5751"/>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150"/>
    <s v="ChldNtrtnPrgGrntsToSt-COVID-19"/>
    <x v="252"/>
    <s v="777.10150"/>
    <x v="0"/>
    <n v="100"/>
    <n v="0"/>
    <n v="0"/>
    <n v="0"/>
    <n v="0"/>
    <n v="0"/>
    <n v="25368.34"/>
    <d v="2023-08-07T12:58:53"/>
    <n v="5752"/>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150"/>
    <s v="ChldNtrtnPrgGrntsToSt-COVID-19"/>
    <x v="252"/>
    <s v="777.10150"/>
    <x v="1"/>
    <n v="135"/>
    <n v="0"/>
    <n v="0"/>
    <n v="0"/>
    <n v="0"/>
    <n v="0"/>
    <n v="9717.68"/>
    <d v="2023-08-07T12:58:53"/>
    <n v="5753"/>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150"/>
    <s v="ChldNtrtnPrgGrntsToSt-COVID-19"/>
    <x v="252"/>
    <s v="777.10150"/>
    <x v="3"/>
    <n v="220"/>
    <n v="0"/>
    <n v="0"/>
    <n v="0"/>
    <n v="0"/>
    <n v="0"/>
    <n v="9717.68"/>
    <d v="2023-08-07T12:58:53"/>
    <n v="5754"/>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240"/>
    <s v="ESF-Elem&amp;SSEmerRlf Fd-COVID-19"/>
    <x v="240"/>
    <s v="777.10240"/>
    <x v="0"/>
    <n v="100"/>
    <n v="0"/>
    <n v="0"/>
    <n v="0"/>
    <n v="0"/>
    <n v="0"/>
    <n v="246678.59"/>
    <d v="2023-08-07T12:58:53"/>
    <n v="5755"/>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240"/>
    <s v="ESF-Elem&amp;SSEmerRlf Fd-COVID-19"/>
    <x v="240"/>
    <s v="777.10240"/>
    <x v="1"/>
    <n v="135"/>
    <n v="0"/>
    <n v="0"/>
    <n v="0"/>
    <n v="680742.26"/>
    <n v="434063.67"/>
    <n v="0"/>
    <d v="2023-08-07T12:58:53"/>
    <n v="5756"/>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240"/>
    <s v="ESF-Elem&amp;SSEmerRlf Fd-COVID-19"/>
    <x v="240"/>
    <s v="777.10240"/>
    <x v="2"/>
    <n v="200"/>
    <n v="0"/>
    <n v="0"/>
    <n v="0"/>
    <n v="0"/>
    <n v="434063.67"/>
    <n v="0"/>
    <d v="2023-08-07T12:58:53"/>
    <n v="5757"/>
    <n v="1"/>
    <n v="1"/>
  </r>
  <r>
    <x v="11"/>
    <s v="Public Safety and Homeland Security Secretariat"/>
    <n v="12"/>
    <s v="Public Safety and Homeland Security"/>
    <n v="12"/>
    <s v="Public Safety and Homeland Security Secretariat"/>
    <s v="Executive Branch"/>
    <n v="1"/>
    <n v="777"/>
    <s v="166000"/>
    <s v="Department of Juvenile Justice"/>
    <x v="139"/>
    <s v="10"/>
    <s v="Federal Trust"/>
    <s v="10: Federal Trust"/>
    <s v="10240"/>
    <s v="ESF-Elem&amp;SSEmerRlf Fd-COVID-19"/>
    <x v="240"/>
    <s v="777.10240"/>
    <x v="3"/>
    <n v="220"/>
    <n v="0"/>
    <n v="0"/>
    <n v="0"/>
    <n v="680742.26"/>
    <n v="0"/>
    <n v="0"/>
    <d v="2023-08-07T12:58:53"/>
    <n v="5758"/>
    <n v="1"/>
    <n v="1"/>
  </r>
  <r>
    <x v="11"/>
    <s v="Public Safety and Homeland Security Secretariat"/>
    <n v="12"/>
    <s v="Public Safety and Homeland Security"/>
    <n v="12"/>
    <s v="Public Safety and Homeland Security Secretariat"/>
    <s v="Executive Branch"/>
    <n v="1"/>
    <n v="777"/>
    <s v="166000"/>
    <s v="Department of Juvenile Justice"/>
    <x v="139"/>
    <s v="12"/>
    <s v="Federal Trust - Arra"/>
    <s v="12: Federal Trust - Arra"/>
    <s v="12110"/>
    <s v="ARP-CrvStLoclFisRecFd-COVID-19"/>
    <x v="10"/>
    <s v="777.12110"/>
    <x v="0"/>
    <n v="100"/>
    <n v="0"/>
    <n v="0"/>
    <n v="0"/>
    <n v="0"/>
    <n v="180773.38"/>
    <n v="361366.8"/>
    <d v="2023-08-07T12:58:53"/>
    <n v="5759"/>
    <n v="1"/>
    <n v="1"/>
  </r>
  <r>
    <x v="11"/>
    <s v="Public Safety and Homeland Security Secretariat"/>
    <n v="12"/>
    <s v="Public Safety and Homeland Security"/>
    <n v="12"/>
    <s v="Public Safety and Homeland Security Secretariat"/>
    <s v="Executive Branch"/>
    <n v="1"/>
    <n v="777"/>
    <s v="166000"/>
    <s v="Department of Juvenile Justice"/>
    <x v="139"/>
    <s v="12"/>
    <s v="Federal Trust - Arra"/>
    <s v="12: Federal Trust - Arra"/>
    <s v="12110"/>
    <s v="ARP-CrvStLoclFisRecFd-COVID-19"/>
    <x v="10"/>
    <s v="777.12110"/>
    <x v="1"/>
    <n v="135"/>
    <n v="0"/>
    <n v="0"/>
    <n v="0"/>
    <n v="0"/>
    <n v="1048140"/>
    <n v="235277.38"/>
    <d v="2023-08-07T12:58:53"/>
    <n v="5760"/>
    <n v="1"/>
    <n v="1"/>
  </r>
  <r>
    <x v="11"/>
    <s v="Public Safety and Homeland Security Secretariat"/>
    <n v="12"/>
    <s v="Public Safety and Homeland Security"/>
    <n v="12"/>
    <s v="Public Safety and Homeland Security Secretariat"/>
    <s v="Executive Branch"/>
    <n v="1"/>
    <n v="777"/>
    <s v="166000"/>
    <s v="Department of Juvenile Justice"/>
    <x v="139"/>
    <s v="12"/>
    <s v="Federal Trust - Arra"/>
    <s v="12: Federal Trust - Arra"/>
    <s v="12110"/>
    <s v="ARP-CrvStLoclFisRecFd-COVID-19"/>
    <x v="10"/>
    <s v="777.12110"/>
    <x v="2"/>
    <n v="200"/>
    <n v="0"/>
    <n v="0"/>
    <n v="0"/>
    <n v="0"/>
    <n v="867366.62000000011"/>
    <n v="19406.580000000002"/>
    <d v="2023-08-07T12:58:53"/>
    <n v="5761"/>
    <n v="1"/>
    <n v="1"/>
  </r>
  <r>
    <x v="11"/>
    <s v="Public Safety and Homeland Security Secretariat"/>
    <n v="12"/>
    <s v="Public Safety and Homeland Security"/>
    <n v="12"/>
    <s v="Public Safety and Homeland Security Secretariat"/>
    <s v="Executive Branch"/>
    <n v="1"/>
    <n v="777"/>
    <s v="166000"/>
    <s v="Department of Juvenile Justice"/>
    <x v="139"/>
    <s v="12"/>
    <s v="Federal Trust - Arra"/>
    <s v="12: Federal Trust - Arra"/>
    <s v="12110"/>
    <s v="ARP-CrvStLoclFisRecFd-COVID-19"/>
    <x v="10"/>
    <s v="777.12110"/>
    <x v="3"/>
    <n v="220"/>
    <n v="0"/>
    <n v="0"/>
    <n v="0"/>
    <n v="0"/>
    <n v="180773.37999999989"/>
    <n v="215870.8"/>
    <d v="2023-08-07T12:58:53"/>
    <n v="5762"/>
    <n v="1"/>
    <n v="1"/>
  </r>
  <r>
    <x v="11"/>
    <s v="Public Safety and Homeland Security Secretariat"/>
    <n v="12"/>
    <s v="Public Safety and Homeland Security"/>
    <n v="12"/>
    <s v="Public Safety and Homeland Security Secretariat"/>
    <s v="Executive Branch"/>
    <n v="1"/>
    <n v="777"/>
    <s v="166000"/>
    <s v="Department of Juvenile Justice"/>
    <x v="139"/>
    <s v="12"/>
    <s v="Federal Trust - Arra"/>
    <s v="12: Federal Trust - Arra"/>
    <s v="12260"/>
    <s v="CN CACFP Emrgncy Csts-COVID-19"/>
    <x v="243"/>
    <s v="777.12260"/>
    <x v="0"/>
    <n v="100"/>
    <n v="0"/>
    <n v="0"/>
    <n v="0"/>
    <n v="0"/>
    <n v="57946.96"/>
    <n v="57946.96"/>
    <d v="2023-08-07T12:58:53"/>
    <n v="576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12"/>
    <s v="Firearms Transaction Program"/>
    <x v="698"/>
    <s v="156.02012"/>
    <x v="0"/>
    <n v="100"/>
    <n v="388152"/>
    <n v="1012193.07"/>
    <n v="2628"/>
    <n v="0"/>
    <n v="0"/>
    <n v="0"/>
    <d v="2023-08-07T12:58:53"/>
    <n v="576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12"/>
    <s v="Firearms Transaction Program"/>
    <x v="698"/>
    <s v="156.02012"/>
    <x v="4"/>
    <n v="500"/>
    <n v="388152"/>
    <n v="624041.06999999995"/>
    <n v="0"/>
    <n v="0"/>
    <n v="0"/>
    <n v="0"/>
    <d v="2023-08-07T12:58:53"/>
    <n v="576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25"/>
    <s v="VSP Rev from Services Provided"/>
    <x v="699"/>
    <s v="156.02025"/>
    <x v="0"/>
    <n v="100"/>
    <n v="0"/>
    <n v="0"/>
    <n v="0"/>
    <n v="5300864.21"/>
    <n v="5308629.96"/>
    <n v="9314949"/>
    <d v="2023-08-07T12:58:53"/>
    <n v="576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25"/>
    <s v="VSP Rev from Services Provided"/>
    <x v="699"/>
    <s v="156.02025"/>
    <x v="1"/>
    <n v="135"/>
    <n v="0"/>
    <n v="0"/>
    <n v="0"/>
    <n v="10000000"/>
    <n v="19978922"/>
    <n v="17275000"/>
    <d v="2023-08-07T12:58:53"/>
    <n v="576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25"/>
    <s v="VSP Rev from Services Provided"/>
    <x v="699"/>
    <s v="156.02025"/>
    <x v="2"/>
    <n v="200"/>
    <n v="0"/>
    <n v="0"/>
    <n v="0"/>
    <n v="9601907.5600000005"/>
    <n v="16964317.399999991"/>
    <n v="17274712.570000008"/>
    <d v="2023-08-07T12:58:53"/>
    <n v="576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25"/>
    <s v="VSP Rev from Services Provided"/>
    <x v="699"/>
    <s v="156.02025"/>
    <x v="3"/>
    <n v="220"/>
    <n v="0"/>
    <n v="0"/>
    <n v="0"/>
    <n v="398092.43999999948"/>
    <n v="3014604.6000000089"/>
    <n v="287.4299999922514"/>
    <d v="2023-08-07T12:58:53"/>
    <n v="576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25"/>
    <s v="VSP Rev from Services Provided"/>
    <x v="699"/>
    <s v="156.02025"/>
    <x v="4"/>
    <n v="500"/>
    <n v="0"/>
    <n v="0"/>
    <n v="0"/>
    <n v="14903220.420000006"/>
    <n v="16972186.68"/>
    <n v="21280479.430000003"/>
    <d v="2023-08-07T12:58:53"/>
    <n v="577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55"/>
    <s v="Electronic Maintenance Fund"/>
    <x v="700"/>
    <s v="156.02055"/>
    <x v="0"/>
    <n v="100"/>
    <n v="184347.14"/>
    <n v="268121.68"/>
    <n v="275451.17"/>
    <n v="67762.94"/>
    <n v="401766.22"/>
    <n v="857798.19"/>
    <d v="2023-08-07T12:58:53"/>
    <n v="577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55"/>
    <s v="Electronic Maintenance Fund"/>
    <x v="700"/>
    <s v="156.02055"/>
    <x v="1"/>
    <n v="135"/>
    <n v="400000"/>
    <n v="600000"/>
    <n v="668121"/>
    <n v="1150000"/>
    <n v="400000"/>
    <n v="400000"/>
    <d v="2023-08-07T12:58:53"/>
    <n v="577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55"/>
    <s v="Electronic Maintenance Fund"/>
    <x v="700"/>
    <s v="156.02055"/>
    <x v="2"/>
    <n v="200"/>
    <n v="400000"/>
    <n v="527138.67000000004"/>
    <n v="661447.64"/>
    <n v="875724.10000000009"/>
    <n v="304238.3"/>
    <n v="253543.61"/>
    <d v="2023-08-07T12:58:53"/>
    <n v="577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55"/>
    <s v="Electronic Maintenance Fund"/>
    <x v="700"/>
    <s v="156.02055"/>
    <x v="3"/>
    <n v="220"/>
    <n v="0"/>
    <n v="72861.329999999958"/>
    <n v="6673.359999999986"/>
    <n v="274275.89999999991"/>
    <n v="95761.700000000012"/>
    <n v="146456.39000000001"/>
    <d v="2023-08-07T12:58:53"/>
    <n v="577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55"/>
    <s v="Electronic Maintenance Fund"/>
    <x v="700"/>
    <s v="156.02055"/>
    <x v="4"/>
    <n v="500"/>
    <n v="485166.53"/>
    <n v="610913.21"/>
    <n v="668777.13"/>
    <n v="668035.87"/>
    <n v="638241.58000000007"/>
    <n v="709575.58000000007"/>
    <d v="2023-08-07T12:58:53"/>
    <n v="577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61"/>
    <s v="Non-Federal 10% Admin Fee Fund"/>
    <x v="701"/>
    <s v="156.02061"/>
    <x v="0"/>
    <n v="100"/>
    <n v="19549.34"/>
    <n v="31733.75"/>
    <n v="51525.64"/>
    <n v="81777.66"/>
    <n v="110437.25"/>
    <n v="201616.5"/>
    <d v="2023-08-07T12:58:53"/>
    <n v="577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61"/>
    <s v="Non-Federal 10% Admin Fee Fund"/>
    <x v="701"/>
    <s v="156.02061"/>
    <x v="1"/>
    <n v="135"/>
    <n v="640000"/>
    <n v="640000"/>
    <n v="640000"/>
    <n v="390000"/>
    <n v="440000"/>
    <n v="640000"/>
    <d v="2023-08-07T12:58:53"/>
    <n v="577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61"/>
    <s v="Non-Federal 10% Admin Fee Fund"/>
    <x v="701"/>
    <s v="156.02061"/>
    <x v="2"/>
    <n v="200"/>
    <n v="470204.32000000007"/>
    <n v="489946.05999999994"/>
    <n v="640000"/>
    <n v="390000"/>
    <n v="440000.00000000006"/>
    <n v="640000"/>
    <d v="2023-08-07T12:58:53"/>
    <n v="577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61"/>
    <s v="Non-Federal 10% Admin Fee Fund"/>
    <x v="701"/>
    <s v="156.02061"/>
    <x v="3"/>
    <n v="220"/>
    <n v="169795.67999999993"/>
    <n v="150053.94000000006"/>
    <n v="0"/>
    <n v="0"/>
    <n v="-5.8207660913467407E-11"/>
    <n v="0"/>
    <d v="2023-08-07T12:58:53"/>
    <n v="577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061"/>
    <s v="Non-Federal 10% Admin Fee Fund"/>
    <x v="701"/>
    <s v="156.02061"/>
    <x v="4"/>
    <n v="500"/>
    <n v="489413.93"/>
    <n v="502130.47"/>
    <n v="659791.89"/>
    <n v="420307.24"/>
    <n v="468659.59"/>
    <n v="731124.03"/>
    <d v="2023-08-07T12:58:53"/>
    <n v="578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03"/>
    <s v="Med-Flight Operations"/>
    <x v="702"/>
    <s v="156.02103"/>
    <x v="0"/>
    <n v="100"/>
    <n v="217161.20999999993"/>
    <n v="295625.25"/>
    <n v="104198.29000000001"/>
    <n v="1062557.32"/>
    <n v="2155476.69"/>
    <n v="3617789.5100000002"/>
    <d v="2023-08-07T12:58:53"/>
    <n v="578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03"/>
    <s v="Med-Flight Operations"/>
    <x v="702"/>
    <s v="156.02103"/>
    <x v="1"/>
    <n v="135"/>
    <n v="3098098"/>
    <n v="3338263"/>
    <n v="3393723"/>
    <n v="2348098"/>
    <n v="2500000"/>
    <n v="2348098"/>
    <d v="2023-08-07T12:58:53"/>
    <n v="578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03"/>
    <s v="Med-Flight Operations"/>
    <x v="702"/>
    <s v="156.02103"/>
    <x v="2"/>
    <n v="200"/>
    <n v="3083097.8599999994"/>
    <n v="3019633.9599999995"/>
    <n v="3289524.96"/>
    <n v="2139738.9699999997"/>
    <n v="2005178.63"/>
    <n v="1635785.18"/>
    <d v="2023-08-07T12:58:53"/>
    <n v="578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03"/>
    <s v="Med-Flight Operations"/>
    <x v="702"/>
    <s v="156.02103"/>
    <x v="3"/>
    <n v="220"/>
    <n v="15000.140000000596"/>
    <n v="318629.0400000005"/>
    <n v="104198.04000000004"/>
    <n v="208359.03000000026"/>
    <n v="494821.37000000011"/>
    <n v="712312.82000000007"/>
    <d v="2023-08-07T12:58:53"/>
    <n v="578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45"/>
    <s v="Data Lines Fund"/>
    <x v="703"/>
    <s v="156.02145"/>
    <x v="1"/>
    <n v="135"/>
    <n v="900000"/>
    <n v="900000"/>
    <n v="900000"/>
    <n v="900000"/>
    <n v="900000"/>
    <n v="900000"/>
    <d v="2023-08-07T12:58:53"/>
    <n v="578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45"/>
    <s v="Data Lines Fund"/>
    <x v="703"/>
    <s v="156.02145"/>
    <x v="2"/>
    <n v="200"/>
    <n v="900000"/>
    <n v="900000"/>
    <n v="900000"/>
    <n v="900000"/>
    <n v="900000"/>
    <n v="900000"/>
    <d v="2023-08-07T12:58:53"/>
    <n v="578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56"/>
    <s v="VSP Special Revenue Fund"/>
    <x v="704"/>
    <s v="156.02156"/>
    <x v="0"/>
    <n v="100"/>
    <n v="0"/>
    <n v="234194.39"/>
    <n v="591038.24"/>
    <n v="205891.92"/>
    <n v="105879.11"/>
    <n v="452193.42"/>
    <d v="2023-08-07T12:58:53"/>
    <n v="578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56"/>
    <s v="VSP Special Revenue Fund"/>
    <x v="704"/>
    <s v="156.02156"/>
    <x v="1"/>
    <n v="135"/>
    <n v="1239523"/>
    <n v="1592398"/>
    <n v="1602398"/>
    <n v="1331088"/>
    <n v="1331088"/>
    <n v="1612398"/>
    <d v="2023-08-07T12:58:53"/>
    <n v="578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56"/>
    <s v="VSP Special Revenue Fund"/>
    <x v="704"/>
    <s v="156.02156"/>
    <x v="5"/>
    <n v="137"/>
    <n v="9"/>
    <n v="9"/>
    <n v="0"/>
    <n v="0"/>
    <n v="0"/>
    <n v="0"/>
    <d v="2023-08-07T12:58:53"/>
    <n v="578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56"/>
    <s v="VSP Special Revenue Fund"/>
    <x v="704"/>
    <s v="156.02156"/>
    <x v="2"/>
    <n v="200"/>
    <n v="1131063.28"/>
    <n v="939041.25999999989"/>
    <n v="1113336.23"/>
    <n v="890566.50999999989"/>
    <n v="467959.48"/>
    <n v="509579.69"/>
    <d v="2023-08-07T12:58:53"/>
    <n v="579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56"/>
    <s v="VSP Special Revenue Fund"/>
    <x v="704"/>
    <s v="156.02156"/>
    <x v="3"/>
    <n v="220"/>
    <n v="108459.71999999997"/>
    <n v="653356.74000000011"/>
    <n v="489061.77"/>
    <n v="440521.49000000011"/>
    <n v="863128.52"/>
    <n v="1102818.31"/>
    <d v="2023-08-07T12:58:53"/>
    <n v="579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56"/>
    <s v="VSP Special Revenue Fund"/>
    <x v="704"/>
    <s v="156.02156"/>
    <x v="6"/>
    <n v="222"/>
    <n v="9"/>
    <n v="9"/>
    <n v="0"/>
    <n v="0"/>
    <n v="0"/>
    <n v="0"/>
    <d v="2023-08-07T12:58:53"/>
    <n v="579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156"/>
    <s v="VSP Special Revenue Fund"/>
    <x v="704"/>
    <s v="156.02156"/>
    <x v="4"/>
    <n v="500"/>
    <n v="1014537.9199999999"/>
    <n v="673235.64999999991"/>
    <n v="1030783.62"/>
    <n v="912903.94"/>
    <n v="367946.67"/>
    <n v="813337"/>
    <d v="2023-08-07T12:58:53"/>
    <n v="579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00"/>
    <s v="Concealed Weapons Program"/>
    <x v="705"/>
    <s v="156.02200"/>
    <x v="0"/>
    <n v="100"/>
    <n v="1895074.65"/>
    <n v="3356619.9"/>
    <n v="100"/>
    <n v="0"/>
    <n v="0"/>
    <n v="0"/>
    <d v="2023-08-07T12:58:53"/>
    <n v="579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00"/>
    <s v="Concealed Weapons Program"/>
    <x v="705"/>
    <s v="156.02200"/>
    <x v="4"/>
    <n v="500"/>
    <n v="1895074.65"/>
    <n v="1461445.2500000002"/>
    <n v="5.8207660913467407E-11"/>
    <n v="0"/>
    <n v="0"/>
    <n v="0"/>
    <d v="2023-08-07T12:58:53"/>
    <n v="579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11"/>
    <s v="State Police Sales Mtr Vehicle"/>
    <x v="706"/>
    <s v="156.02211"/>
    <x v="0"/>
    <n v="100"/>
    <n v="23972"/>
    <n v="0"/>
    <n v="97478.26"/>
    <n v="0"/>
    <n v="721543.04"/>
    <n v="1047685.43"/>
    <d v="2023-08-07T12:58:53"/>
    <n v="579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11"/>
    <s v="State Police Sales Mtr Vehicle"/>
    <x v="706"/>
    <s v="156.02211"/>
    <x v="1"/>
    <n v="135"/>
    <n v="850000"/>
    <n v="800000"/>
    <n v="850000"/>
    <n v="1255000"/>
    <n v="400000"/>
    <n v="850000"/>
    <d v="2023-08-07T12:58:53"/>
    <n v="579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11"/>
    <s v="State Police Sales Mtr Vehicle"/>
    <x v="706"/>
    <s v="156.02211"/>
    <x v="2"/>
    <n v="200"/>
    <n v="700000"/>
    <n v="520031.99"/>
    <n v="850000"/>
    <n v="1254073.28"/>
    <n v="400000"/>
    <n v="850000"/>
    <d v="2023-08-07T12:58:53"/>
    <n v="579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11"/>
    <s v="State Police Sales Mtr Vehicle"/>
    <x v="706"/>
    <s v="156.02211"/>
    <x v="3"/>
    <n v="220"/>
    <n v="150000"/>
    <n v="279968.01"/>
    <n v="0"/>
    <n v="926.71999999997206"/>
    <n v="0"/>
    <n v="0"/>
    <d v="2023-08-07T12:58:53"/>
    <n v="579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11"/>
    <s v="State Police Sales Mtr Vehicle"/>
    <x v="706"/>
    <s v="156.02211"/>
    <x v="4"/>
    <n v="500"/>
    <n v="633341.18000000005"/>
    <n v="496059.99"/>
    <n v="947478.26"/>
    <n v="1156595.02"/>
    <n v="1121543.04"/>
    <n v="1176142.3899999999"/>
    <d v="2023-08-07T12:58:53"/>
    <n v="580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20"/>
    <s v="DOJ Equitable Sharing"/>
    <x v="707"/>
    <s v="156.02220"/>
    <x v="0"/>
    <n v="100"/>
    <n v="0"/>
    <n v="0"/>
    <n v="0"/>
    <n v="2368393.46"/>
    <n v="1825752.09"/>
    <n v="1138181.8700000001"/>
    <d v="2023-08-07T12:58:53"/>
    <n v="580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20"/>
    <s v="DOJ Equitable Sharing"/>
    <x v="707"/>
    <s v="156.02220"/>
    <x v="1"/>
    <n v="135"/>
    <n v="0"/>
    <n v="0"/>
    <n v="0"/>
    <n v="971169"/>
    <n v="2321822.4699999997"/>
    <n v="2024669"/>
    <d v="2023-08-07T12:58:53"/>
    <n v="580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20"/>
    <s v="DOJ Equitable Sharing"/>
    <x v="707"/>
    <s v="156.02220"/>
    <x v="2"/>
    <n v="200"/>
    <n v="0"/>
    <n v="0"/>
    <n v="0"/>
    <n v="553874"/>
    <n v="586122.63000000012"/>
    <n v="949975.19000000006"/>
    <d v="2023-08-07T12:58:53"/>
    <n v="580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20"/>
    <s v="DOJ Equitable Sharing"/>
    <x v="707"/>
    <s v="156.02220"/>
    <x v="3"/>
    <n v="220"/>
    <n v="0"/>
    <n v="0"/>
    <n v="0"/>
    <n v="417295"/>
    <n v="1735699.8399999996"/>
    <n v="1074693.81"/>
    <d v="2023-08-07T12:58:53"/>
    <n v="580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20"/>
    <s v="DOJ Equitable Sharing"/>
    <x v="707"/>
    <s v="156.02220"/>
    <x v="4"/>
    <n v="500"/>
    <n v="0"/>
    <n v="0"/>
    <n v="0"/>
    <n v="2287748.0500000003"/>
    <n v="26697.95"/>
    <n v="262404.96999999997"/>
    <d v="2023-08-07T12:58:53"/>
    <n v="580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70"/>
    <s v="Sex Offender Registry Fund"/>
    <x v="708"/>
    <s v="156.02270"/>
    <x v="0"/>
    <n v="100"/>
    <n v="3434496.41"/>
    <n v="2338065.98"/>
    <n v="1175761.31"/>
    <n v="729896.34"/>
    <n v="2483916.5100000002"/>
    <n v="4103130.05"/>
    <d v="2023-08-07T12:58:53"/>
    <n v="580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70"/>
    <s v="Sex Offender Registry Fund"/>
    <x v="708"/>
    <s v="156.02270"/>
    <x v="1"/>
    <n v="135"/>
    <n v="2904413"/>
    <n v="4798783"/>
    <n v="4271116"/>
    <n v="3240731"/>
    <n v="2040731"/>
    <n v="3009383"/>
    <d v="2023-08-07T12:58:53"/>
    <n v="580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70"/>
    <s v="Sex Offender Registry Fund"/>
    <x v="708"/>
    <s v="156.02270"/>
    <x v="2"/>
    <n v="200"/>
    <n v="2817633.560000001"/>
    <n v="4585240.43"/>
    <n v="4213226.1700000009"/>
    <n v="3148419.9699999997"/>
    <n v="1821719.46"/>
    <n v="2383197.7100000004"/>
    <d v="2023-08-07T12:58:53"/>
    <n v="580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70"/>
    <s v="Sex Offender Registry Fund"/>
    <x v="708"/>
    <s v="156.02270"/>
    <x v="3"/>
    <n v="220"/>
    <n v="86779.439999999013"/>
    <n v="213542.5700000003"/>
    <n v="57889.829999999143"/>
    <n v="92311.030000000261"/>
    <n v="219011.54000000004"/>
    <n v="626185.28999999957"/>
    <d v="2023-08-07T12:58:53"/>
    <n v="580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70"/>
    <s v="Sex Offender Registry Fund"/>
    <x v="708"/>
    <s v="156.02270"/>
    <x v="4"/>
    <n v="500"/>
    <n v="3646664.75"/>
    <n v="3488810"/>
    <n v="3050921.5"/>
    <n v="2702555"/>
    <n v="3575739.63"/>
    <n v="4001961.25"/>
    <d v="2023-08-07T12:58:53"/>
    <n v="581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81"/>
    <s v="Purdue Fred Co Fd Asst Forfeit"/>
    <x v="709"/>
    <s v="156.02281"/>
    <x v="0"/>
    <n v="100"/>
    <n v="852061.81"/>
    <n v="637790.18999999994"/>
    <n v="482547.73"/>
    <n v="0"/>
    <n v="0"/>
    <n v="0"/>
    <d v="2023-08-07T12:58:53"/>
    <n v="581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81"/>
    <s v="Purdue Fred Co Fd Asst Forfeit"/>
    <x v="709"/>
    <s v="156.02281"/>
    <x v="1"/>
    <n v="135"/>
    <n v="2001000"/>
    <n v="999000"/>
    <n v="906000"/>
    <n v="0"/>
    <n v="0"/>
    <n v="0"/>
    <d v="2023-08-07T12:58:53"/>
    <n v="581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81"/>
    <s v="Purdue Fred Co Fd Asst Forfeit"/>
    <x v="709"/>
    <s v="156.02281"/>
    <x v="5"/>
    <n v="137"/>
    <n v="73202"/>
    <n v="73202"/>
    <n v="0"/>
    <n v="0"/>
    <n v="0"/>
    <n v="0"/>
    <d v="2023-08-07T12:58:53"/>
    <n v="581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81"/>
    <s v="Purdue Fred Co Fd Asst Forfeit"/>
    <x v="709"/>
    <s v="156.02281"/>
    <x v="2"/>
    <n v="200"/>
    <n v="133483.04"/>
    <n v="228500"/>
    <n v="166500"/>
    <n v="0"/>
    <n v="0"/>
    <n v="0"/>
    <d v="2023-08-07T12:58:53"/>
    <n v="581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81"/>
    <s v="Purdue Fred Co Fd Asst Forfeit"/>
    <x v="709"/>
    <s v="156.02281"/>
    <x v="3"/>
    <n v="220"/>
    <n v="1867516.96"/>
    <n v="770500"/>
    <n v="739500"/>
    <n v="0"/>
    <n v="0"/>
    <n v="0"/>
    <d v="2023-08-07T12:58:53"/>
    <n v="581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81"/>
    <s v="Purdue Fred Co Fd Asst Forfeit"/>
    <x v="709"/>
    <s v="156.02281"/>
    <x v="6"/>
    <n v="222"/>
    <n v="73202"/>
    <n v="73202"/>
    <n v="0"/>
    <n v="0"/>
    <n v="0"/>
    <n v="0"/>
    <d v="2023-08-07T12:58:53"/>
    <n v="581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81"/>
    <s v="Purdue Fred Co Fd Asst Forfeit"/>
    <x v="709"/>
    <s v="156.02281"/>
    <x v="4"/>
    <n v="500"/>
    <n v="11781.79"/>
    <n v="14228.38"/>
    <n v="11257.54"/>
    <n v="0"/>
    <n v="0"/>
    <n v="0"/>
    <d v="2023-08-07T12:58:53"/>
    <n v="581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90"/>
    <s v="Federal Asset Forfeiture Fund"/>
    <x v="46"/>
    <s v="156.02290"/>
    <x v="0"/>
    <n v="100"/>
    <n v="1544003.53"/>
    <n v="756699.59999999963"/>
    <n v="152049.18"/>
    <n v="0"/>
    <n v="0"/>
    <n v="0"/>
    <d v="2023-08-07T12:58:53"/>
    <n v="581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90"/>
    <s v="Federal Asset Forfeiture Fund"/>
    <x v="46"/>
    <s v="156.02290"/>
    <x v="1"/>
    <n v="135"/>
    <n v="1055000"/>
    <n v="1080000"/>
    <n v="1080000"/>
    <n v="0"/>
    <n v="0"/>
    <n v="0"/>
    <d v="2023-08-07T12:58:53"/>
    <n v="581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90"/>
    <s v="Federal Asset Forfeiture Fund"/>
    <x v="46"/>
    <s v="156.02290"/>
    <x v="5"/>
    <n v="137"/>
    <n v="1510681"/>
    <n v="1280603"/>
    <n v="0"/>
    <n v="0"/>
    <n v="0"/>
    <n v="0"/>
    <d v="2023-08-07T12:58:53"/>
    <n v="582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90"/>
    <s v="Federal Asset Forfeiture Fund"/>
    <x v="46"/>
    <s v="156.02290"/>
    <x v="2"/>
    <n v="200"/>
    <n v="162524.63000000003"/>
    <n v="686493.13000000012"/>
    <n v="481066.52000000008"/>
    <n v="0"/>
    <n v="0"/>
    <n v="0"/>
    <d v="2023-08-07T12:58:53"/>
    <n v="582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90"/>
    <s v="Federal Asset Forfeiture Fund"/>
    <x v="46"/>
    <s v="156.02290"/>
    <x v="7"/>
    <n v="205"/>
    <n v="230077.88"/>
    <n v="158228.23000000001"/>
    <n v="0"/>
    <n v="0"/>
    <n v="0"/>
    <n v="0"/>
    <d v="2023-08-07T12:58:53"/>
    <n v="582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90"/>
    <s v="Federal Asset Forfeiture Fund"/>
    <x v="46"/>
    <s v="156.02290"/>
    <x v="3"/>
    <n v="220"/>
    <n v="892475.37"/>
    <n v="393506.86999999988"/>
    <n v="598933.48"/>
    <n v="0"/>
    <n v="0"/>
    <n v="0"/>
    <d v="2023-08-07T12:58:53"/>
    <n v="582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90"/>
    <s v="Federal Asset Forfeiture Fund"/>
    <x v="46"/>
    <s v="156.02290"/>
    <x v="6"/>
    <n v="222"/>
    <n v="1280603.1200000001"/>
    <n v="1122374.77"/>
    <n v="0"/>
    <n v="0"/>
    <n v="0"/>
    <n v="0"/>
    <d v="2023-08-07T12:58:53"/>
    <n v="582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290"/>
    <s v="Federal Asset Forfeiture Fund"/>
    <x v="46"/>
    <s v="156.02290"/>
    <x v="4"/>
    <n v="500"/>
    <n v="426900.72"/>
    <n v="57417.43"/>
    <n v="8827.98"/>
    <n v="0"/>
    <n v="0"/>
    <n v="0"/>
    <d v="2023-08-07T12:58:53"/>
    <n v="582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13"/>
    <s v="SCC"/>
    <x v="710"/>
    <s v="156.02313"/>
    <x v="1"/>
    <n v="135"/>
    <n v="1600000"/>
    <n v="1600000"/>
    <n v="1600000"/>
    <n v="1600000"/>
    <n v="1600000"/>
    <n v="1600000"/>
    <d v="2023-08-07T12:58:53"/>
    <n v="582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13"/>
    <s v="SCC"/>
    <x v="710"/>
    <s v="156.02313"/>
    <x v="2"/>
    <n v="200"/>
    <n v="1600000"/>
    <n v="1600000"/>
    <n v="1600000"/>
    <n v="1600000"/>
    <n v="1600000"/>
    <n v="1600000.0000000002"/>
    <d v="2023-08-07T12:58:53"/>
    <n v="582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13"/>
    <s v="SCC"/>
    <x v="710"/>
    <s v="156.02313"/>
    <x v="3"/>
    <n v="220"/>
    <n v="0"/>
    <n v="0"/>
    <n v="0"/>
    <n v="0"/>
    <n v="0"/>
    <n v="-2.3283064365386963E-10"/>
    <d v="2023-08-07T12:58:53"/>
    <n v="582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31"/>
    <s v="State Asset Forfeiture"/>
    <x v="711"/>
    <s v="156.02331"/>
    <x v="0"/>
    <n v="100"/>
    <n v="73264.179999999993"/>
    <n v="83575.08"/>
    <n v="101054.97"/>
    <n v="104707.53"/>
    <n v="55683.21"/>
    <n v="103922.17"/>
    <d v="2023-08-07T12:58:53"/>
    <n v="582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31"/>
    <s v="State Asset Forfeiture"/>
    <x v="711"/>
    <s v="156.02331"/>
    <x v="1"/>
    <n v="135"/>
    <n v="49000"/>
    <n v="50000"/>
    <n v="50000"/>
    <n v="50000"/>
    <n v="50000"/>
    <n v="50000"/>
    <d v="2023-08-07T12:58:53"/>
    <n v="583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31"/>
    <s v="State Asset Forfeiture"/>
    <x v="711"/>
    <s v="156.02331"/>
    <x v="3"/>
    <n v="220"/>
    <n v="49000"/>
    <n v="50000"/>
    <n v="50000"/>
    <n v="50000"/>
    <n v="50000"/>
    <n v="50000"/>
    <d v="2023-08-07T12:58:53"/>
    <n v="583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31"/>
    <s v="State Asset Forfeiture"/>
    <x v="711"/>
    <s v="156.02331"/>
    <x v="4"/>
    <n v="500"/>
    <n v="37876.670000000006"/>
    <n v="10310.9"/>
    <n v="16677.89"/>
    <n v="4454.5599999999995"/>
    <n v="49024.32"/>
    <n v="48238.96"/>
    <d v="2023-08-07T12:58:53"/>
    <n v="583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60"/>
    <s v="Drug Invstgtn Trust Acct - Fed"/>
    <x v="712"/>
    <s v="156.02360"/>
    <x v="0"/>
    <n v="100"/>
    <n v="20586.5"/>
    <n v="27144.720000000001"/>
    <n v="570565.03"/>
    <n v="139309.79999999999"/>
    <n v="850318.29"/>
    <n v="2004391.91"/>
    <d v="2023-08-07T12:58:53"/>
    <n v="583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60"/>
    <s v="Drug Invstgtn Trust Acct - Fed"/>
    <x v="712"/>
    <s v="156.02360"/>
    <x v="1"/>
    <n v="135"/>
    <n v="675000"/>
    <n v="138000"/>
    <n v="75000"/>
    <n v="565000"/>
    <n v="9346.5300000000279"/>
    <n v="0"/>
    <d v="2023-08-07T12:58:53"/>
    <n v="583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60"/>
    <s v="Drug Invstgtn Trust Acct - Fed"/>
    <x v="712"/>
    <s v="156.02360"/>
    <x v="2"/>
    <n v="200"/>
    <n v="371618.24000000005"/>
    <n v="0"/>
    <n v="0"/>
    <n v="434783.16"/>
    <n v="8991.76"/>
    <n v="0"/>
    <d v="2023-08-07T12:58:53"/>
    <n v="583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60"/>
    <s v="Drug Invstgtn Trust Acct - Fed"/>
    <x v="712"/>
    <s v="156.02360"/>
    <x v="3"/>
    <n v="220"/>
    <n v="303381.75999999995"/>
    <n v="138000"/>
    <n v="75000"/>
    <n v="130216.84000000003"/>
    <n v="354.77000000002772"/>
    <n v="0"/>
    <d v="2023-08-07T12:58:53"/>
    <n v="583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360"/>
    <s v="Drug Invstgtn Trust Acct - Fed"/>
    <x v="712"/>
    <s v="156.02360"/>
    <x v="4"/>
    <n v="500"/>
    <n v="26755.279999999999"/>
    <n v="6558.22"/>
    <n v="543420.30999999994"/>
    <n v="3527.93"/>
    <n v="720000.25"/>
    <n v="1154073.6200000001"/>
    <d v="2023-08-07T12:58:53"/>
    <n v="583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460"/>
    <s v="Disaster Recovery Fund"/>
    <x v="7"/>
    <s v="156.02460"/>
    <x v="0"/>
    <n v="100"/>
    <n v="0"/>
    <n v="376912"/>
    <n v="2181290.17"/>
    <n v="2181290.17"/>
    <n v="592293.07999999996"/>
    <n v="592293.07999999996"/>
    <d v="2023-08-07T12:58:53"/>
    <n v="583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460"/>
    <s v="Disaster Recovery Fund"/>
    <x v="7"/>
    <s v="156.02460"/>
    <x v="1"/>
    <n v="135"/>
    <n v="26755"/>
    <n v="1248824.71"/>
    <n v="354378.16999999981"/>
    <n v="0"/>
    <n v="1596866.9100000001"/>
    <n v="25722.83"/>
    <d v="2023-08-07T12:58:53"/>
    <n v="583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460"/>
    <s v="Disaster Recovery Fund"/>
    <x v="7"/>
    <s v="156.02460"/>
    <x v="2"/>
    <n v="200"/>
    <n v="26754.639999999999"/>
    <n v="871912.71"/>
    <n v="0"/>
    <n v="0"/>
    <n v="1592932"/>
    <n v="25722.829999999998"/>
    <d v="2023-08-07T12:58:53"/>
    <n v="584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460"/>
    <s v="Disaster Recovery Fund"/>
    <x v="7"/>
    <s v="156.02460"/>
    <x v="3"/>
    <n v="220"/>
    <n v="0.36000000000058208"/>
    <n v="376912"/>
    <n v="354378.16999999981"/>
    <n v="0"/>
    <n v="3934.910000000149"/>
    <n v="3.637978807091713E-12"/>
    <d v="2023-08-07T12:58:53"/>
    <n v="584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530"/>
    <s v="Drug Investigatn Trust Acct-St"/>
    <x v="713"/>
    <s v="156.02530"/>
    <x v="0"/>
    <n v="100"/>
    <n v="1038656.01"/>
    <n v="1133594.32"/>
    <n v="1400480.23"/>
    <n v="1302964.6900000002"/>
    <n v="1782607.4"/>
    <n v="2020823.89"/>
    <d v="2023-08-07T12:58:53"/>
    <n v="584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530"/>
    <s v="Drug Investigatn Trust Acct-St"/>
    <x v="713"/>
    <s v="156.02530"/>
    <x v="1"/>
    <n v="135"/>
    <n v="225000"/>
    <n v="300000"/>
    <n v="270000"/>
    <n v="200000"/>
    <n v="220000"/>
    <n v="250000"/>
    <d v="2023-08-07T12:58:53"/>
    <n v="584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530"/>
    <s v="Drug Investigatn Trust Acct-St"/>
    <x v="713"/>
    <s v="156.02530"/>
    <x v="2"/>
    <n v="200"/>
    <n v="183263.28"/>
    <n v="193401.52"/>
    <n v="181704.47"/>
    <n v="165048.53"/>
    <n v="154268.53"/>
    <n v="184721.27"/>
    <d v="2023-08-07T12:58:53"/>
    <n v="584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530"/>
    <s v="Drug Investigatn Trust Acct-St"/>
    <x v="713"/>
    <s v="156.02530"/>
    <x v="3"/>
    <n v="220"/>
    <n v="41736.720000000001"/>
    <n v="106598.48000000001"/>
    <n v="88295.53"/>
    <n v="34951.47"/>
    <n v="65731.47"/>
    <n v="65278.73000000001"/>
    <d v="2023-08-07T12:58:53"/>
    <n v="584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530"/>
    <s v="Drug Investigatn Trust Acct-St"/>
    <x v="713"/>
    <s v="156.02530"/>
    <x v="4"/>
    <n v="500"/>
    <n v="307535.27"/>
    <n v="339031.75"/>
    <n v="288837.64"/>
    <n v="263266.76999999996"/>
    <n v="633911.24"/>
    <n v="422937.76"/>
    <d v="2023-08-07T12:58:53"/>
    <n v="584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610"/>
    <s v="Safety Fund"/>
    <x v="714"/>
    <s v="156.02610"/>
    <x v="0"/>
    <n v="100"/>
    <n v="4906444.1900000004"/>
    <n v="3152418.41"/>
    <n v="568962.6"/>
    <n v="2121213.56"/>
    <n v="2353368.1799999997"/>
    <n v="3204317.12"/>
    <d v="2023-08-07T12:58:53"/>
    <n v="584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610"/>
    <s v="Safety Fund"/>
    <x v="714"/>
    <s v="156.02610"/>
    <x v="1"/>
    <n v="135"/>
    <n v="16446624"/>
    <n v="18682953"/>
    <n v="21423118"/>
    <n v="18191436"/>
    <n v="18826285"/>
    <n v="20891128"/>
    <d v="2023-08-07T12:58:53"/>
    <n v="584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610"/>
    <s v="Safety Fund"/>
    <x v="714"/>
    <s v="156.02610"/>
    <x v="2"/>
    <n v="200"/>
    <n v="15986129.179999996"/>
    <n v="17762149.270000003"/>
    <n v="20136230.050000004"/>
    <n v="17615398.489999995"/>
    <n v="17414654.879999995"/>
    <n v="18035672.27"/>
    <d v="2023-08-07T12:58:53"/>
    <n v="584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610"/>
    <s v="Safety Fund"/>
    <x v="714"/>
    <s v="156.02610"/>
    <x v="3"/>
    <n v="220"/>
    <n v="460494.82000000402"/>
    <n v="920803.72999999672"/>
    <n v="1286887.9499999955"/>
    <n v="576037.51000000536"/>
    <n v="1411630.1200000048"/>
    <n v="2855455.7300000004"/>
    <d v="2023-08-07T12:58:53"/>
    <n v="585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610"/>
    <s v="Safety Fund"/>
    <x v="714"/>
    <s v="156.02610"/>
    <x v="4"/>
    <n v="500"/>
    <n v="15989941.720000001"/>
    <n v="16092402.99"/>
    <n v="17637173.239999998"/>
    <n v="18417768.949999999"/>
    <n v="17663592.810000002"/>
    <n v="18885237.640000001"/>
    <d v="2023-08-07T12:58:53"/>
    <n v="585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660"/>
    <s v="DOH Funds For CCRE"/>
    <x v="715"/>
    <s v="156.02660"/>
    <x v="1"/>
    <n v="135"/>
    <n v="25000"/>
    <n v="25000"/>
    <n v="25000"/>
    <n v="25000"/>
    <n v="25000"/>
    <n v="25000"/>
    <d v="2023-08-07T12:58:53"/>
    <n v="585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660"/>
    <s v="DOH Funds For CCRE"/>
    <x v="715"/>
    <s v="156.02660"/>
    <x v="2"/>
    <n v="200"/>
    <n v="25000"/>
    <n v="25000"/>
    <n v="25000"/>
    <n v="25000"/>
    <n v="25000"/>
    <n v="25000"/>
    <d v="2023-08-07T12:58:53"/>
    <n v="585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00"/>
    <s v="Appropriated IDC Recoveries"/>
    <x v="23"/>
    <s v="156.02800"/>
    <x v="0"/>
    <n v="100"/>
    <n v="150691.57"/>
    <n v="278799.55000000005"/>
    <n v="930873.18"/>
    <n v="545642.59"/>
    <n v="1207741.32"/>
    <n v="952463.16"/>
    <d v="2023-08-07T12:58:53"/>
    <n v="585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00"/>
    <s v="Appropriated IDC Recoveries"/>
    <x v="23"/>
    <s v="156.02800"/>
    <x v="1"/>
    <n v="135"/>
    <n v="425000"/>
    <n v="425000"/>
    <n v="425000"/>
    <n v="425000"/>
    <n v="225000"/>
    <n v="425000"/>
    <d v="2023-08-07T12:58:53"/>
    <n v="585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00"/>
    <s v="Appropriated IDC Recoveries"/>
    <x v="23"/>
    <s v="156.02800"/>
    <x v="5"/>
    <n v="137"/>
    <n v="298344"/>
    <n v="13220"/>
    <n v="0"/>
    <n v="0"/>
    <n v="0"/>
    <n v="0"/>
    <d v="2023-08-07T12:58:53"/>
    <n v="585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00"/>
    <s v="Appropriated IDC Recoveries"/>
    <x v="23"/>
    <s v="156.02800"/>
    <x v="2"/>
    <n v="200"/>
    <n v="304566.56000000006"/>
    <n v="423985.11"/>
    <n v="168512.06"/>
    <n v="425000"/>
    <n v="0"/>
    <n v="0"/>
    <d v="2023-08-07T12:58:53"/>
    <n v="585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00"/>
    <s v="Appropriated IDC Recoveries"/>
    <x v="23"/>
    <s v="156.02800"/>
    <x v="7"/>
    <n v="205"/>
    <n v="285124.07"/>
    <n v="0"/>
    <n v="0"/>
    <n v="0"/>
    <n v="0"/>
    <n v="0"/>
    <d v="2023-08-07T12:58:53"/>
    <n v="585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00"/>
    <s v="Appropriated IDC Recoveries"/>
    <x v="23"/>
    <s v="156.02800"/>
    <x v="3"/>
    <n v="220"/>
    <n v="120433.43999999994"/>
    <n v="1014.890000000014"/>
    <n v="256487.94"/>
    <n v="0"/>
    <n v="225000"/>
    <n v="425000"/>
    <d v="2023-08-07T12:58:53"/>
    <n v="585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00"/>
    <s v="Appropriated IDC Recoveries"/>
    <x v="23"/>
    <s v="156.02800"/>
    <x v="6"/>
    <n v="222"/>
    <n v="13219.929999999993"/>
    <n v="13220"/>
    <n v="0"/>
    <n v="0"/>
    <n v="0"/>
    <n v="0"/>
    <d v="2023-08-07T12:58:53"/>
    <n v="586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00"/>
    <s v="Appropriated IDC Recoveries"/>
    <x v="23"/>
    <s v="156.02800"/>
    <x v="4"/>
    <n v="500"/>
    <n v="444577.69"/>
    <n v="552093.09"/>
    <n v="820585.69"/>
    <n v="789769.41"/>
    <n v="762098.73"/>
    <n v="942360.65"/>
    <d v="2023-08-07T12:58:53"/>
    <n v="586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20"/>
    <s v="Abbott Lab Settlement Fund"/>
    <x v="8"/>
    <s v="156.02820"/>
    <x v="0"/>
    <n v="100"/>
    <n v="1764199.38"/>
    <n v="622030.85"/>
    <n v="86598.92"/>
    <n v="87170.8"/>
    <n v="87338.76"/>
    <n v="89016.36"/>
    <d v="2023-08-07T12:58:53"/>
    <n v="586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20"/>
    <s v="Abbott Lab Settlement Fund"/>
    <x v="8"/>
    <s v="156.02820"/>
    <x v="1"/>
    <n v="135"/>
    <n v="2176325"/>
    <n v="1722027"/>
    <n v="614187.35999999987"/>
    <n v="0"/>
    <n v="0"/>
    <n v="0"/>
    <d v="2023-08-07T12:58:53"/>
    <n v="586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20"/>
    <s v="Abbott Lab Settlement Fund"/>
    <x v="8"/>
    <s v="156.02820"/>
    <x v="5"/>
    <n v="137"/>
    <n v="1421250"/>
    <n v="88185"/>
    <n v="0"/>
    <n v="0"/>
    <n v="0"/>
    <n v="0"/>
    <d v="2023-08-07T12:58:53"/>
    <n v="586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20"/>
    <s v="Abbott Lab Settlement Fund"/>
    <x v="8"/>
    <s v="156.02820"/>
    <x v="2"/>
    <n v="200"/>
    <n v="598408.07000000007"/>
    <n v="1174300.9200000002"/>
    <n v="538341.12"/>
    <n v="0"/>
    <n v="0"/>
    <n v="0"/>
    <d v="2023-08-07T12:58:53"/>
    <n v="586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20"/>
    <s v="Abbott Lab Settlement Fund"/>
    <x v="8"/>
    <s v="156.02820"/>
    <x v="7"/>
    <n v="205"/>
    <n v="1333065.7799999998"/>
    <n v="355"/>
    <n v="0"/>
    <n v="0"/>
    <n v="0"/>
    <n v="0"/>
    <d v="2023-08-07T12:58:53"/>
    <n v="586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20"/>
    <s v="Abbott Lab Settlement Fund"/>
    <x v="8"/>
    <s v="156.02820"/>
    <x v="3"/>
    <n v="220"/>
    <n v="1577916.93"/>
    <n v="547726.07999999984"/>
    <n v="75846.239999999874"/>
    <n v="0"/>
    <n v="0"/>
    <n v="0"/>
    <d v="2023-08-07T12:58:53"/>
    <n v="586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20"/>
    <s v="Abbott Lab Settlement Fund"/>
    <x v="8"/>
    <s v="156.02820"/>
    <x v="6"/>
    <n v="222"/>
    <n v="88184.220000000205"/>
    <n v="87830"/>
    <n v="0"/>
    <n v="0"/>
    <n v="0"/>
    <n v="0"/>
    <d v="2023-08-07T12:58:53"/>
    <n v="586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20"/>
    <s v="Abbott Lab Settlement Fund"/>
    <x v="8"/>
    <s v="156.02820"/>
    <x v="4"/>
    <n v="500"/>
    <n v="29390.25"/>
    <n v="32487.39"/>
    <n v="2909.19"/>
    <n v="571.88"/>
    <n v="167.96"/>
    <n v="1677.6"/>
    <d v="2023-08-07T12:58:53"/>
    <n v="586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60"/>
    <s v="Recycl Mtrl Sales-Nongen/NonHE"/>
    <x v="149"/>
    <s v="156.02860"/>
    <x v="0"/>
    <n v="100"/>
    <n v="4922.1000000000004"/>
    <n v="0"/>
    <n v="215.36"/>
    <n v="1988.2"/>
    <n v="2194.5500000000002"/>
    <n v="19001.77"/>
    <d v="2023-08-07T12:58:53"/>
    <n v="587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60"/>
    <s v="Recycl Mtrl Sales-Nongen/NonHE"/>
    <x v="149"/>
    <s v="156.02860"/>
    <x v="1"/>
    <n v="135"/>
    <n v="16000"/>
    <n v="21000"/>
    <n v="1000"/>
    <n v="1000"/>
    <n v="1000"/>
    <n v="1000"/>
    <d v="2023-08-07T12:58:53"/>
    <n v="587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60"/>
    <s v="Recycl Mtrl Sales-Nongen/NonHE"/>
    <x v="149"/>
    <s v="156.02860"/>
    <x v="2"/>
    <n v="200"/>
    <n v="15047.84"/>
    <n v="5725.62"/>
    <n v="1000"/>
    <n v="1000"/>
    <n v="1000"/>
    <n v="1000"/>
    <d v="2023-08-07T12:58:53"/>
    <n v="587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60"/>
    <s v="Recycl Mtrl Sales-Nongen/NonHE"/>
    <x v="149"/>
    <s v="156.02860"/>
    <x v="3"/>
    <n v="220"/>
    <n v="952.15999999999985"/>
    <n v="15274.380000000001"/>
    <n v="0"/>
    <n v="0"/>
    <n v="0"/>
    <n v="0"/>
    <d v="2023-08-07T12:58:53"/>
    <n v="587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60"/>
    <s v="Recycl Mtrl Sales-Nongen/NonHE"/>
    <x v="149"/>
    <s v="156.02860"/>
    <x v="4"/>
    <n v="500"/>
    <n v="17235.48"/>
    <n v="803.52"/>
    <n v="1215.3599999999999"/>
    <n v="2772.84"/>
    <n v="1206.3499999999999"/>
    <n v="17807.22"/>
    <d v="2023-08-07T12:58:53"/>
    <n v="5874"/>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70"/>
    <s v="Surp Suppy/Equip Sale-GF-NonHE"/>
    <x v="33"/>
    <s v="156.02870"/>
    <x v="0"/>
    <n v="100"/>
    <n v="438"/>
    <n v="22115.8"/>
    <n v="36391.839999999997"/>
    <n v="23047.09"/>
    <n v="365553.39"/>
    <n v="43734.239999999998"/>
    <d v="2023-08-07T12:58:53"/>
    <n v="5875"/>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70"/>
    <s v="Surp Suppy/Equip Sale-GF-NonHE"/>
    <x v="33"/>
    <s v="156.02870"/>
    <x v="1"/>
    <n v="135"/>
    <n v="25000"/>
    <n v="75000"/>
    <n v="275000"/>
    <n v="25000"/>
    <n v="25000"/>
    <n v="375000"/>
    <d v="2023-08-07T12:58:53"/>
    <n v="5876"/>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70"/>
    <s v="Surp Suppy/Equip Sale-GF-NonHE"/>
    <x v="33"/>
    <s v="156.02870"/>
    <x v="2"/>
    <n v="200"/>
    <n v="16469.349999999999"/>
    <n v="75000"/>
    <n v="275000"/>
    <n v="25000"/>
    <n v="25000"/>
    <n v="375000"/>
    <d v="2023-08-07T12:58:53"/>
    <n v="5877"/>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70"/>
    <s v="Surp Suppy/Equip Sale-GF-NonHE"/>
    <x v="33"/>
    <s v="156.02870"/>
    <x v="3"/>
    <n v="220"/>
    <n v="8530.6500000000015"/>
    <n v="0"/>
    <n v="0"/>
    <n v="0"/>
    <n v="0"/>
    <n v="0"/>
    <d v="2023-08-07T12:58:53"/>
    <n v="5878"/>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870"/>
    <s v="Surp Suppy/Equip Sale-GF-NonHE"/>
    <x v="33"/>
    <s v="156.02870"/>
    <x v="4"/>
    <n v="500"/>
    <n v="7032.57"/>
    <n v="96677.8"/>
    <n v="409276.04"/>
    <n v="11274.25"/>
    <n v="367105.11"/>
    <n v="53963.040000000001"/>
    <d v="2023-08-07T12:58:53"/>
    <n v="5879"/>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900"/>
    <s v="Insurance Recovery"/>
    <x v="48"/>
    <s v="156.02900"/>
    <x v="0"/>
    <n v="100"/>
    <n v="2418708.38"/>
    <n v="28188.62"/>
    <n v="93328.15"/>
    <n v="77788.75"/>
    <n v="120188.12"/>
    <n v="5221041.2699999996"/>
    <d v="2023-08-07T12:58:53"/>
    <n v="5880"/>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900"/>
    <s v="Insurance Recovery"/>
    <x v="48"/>
    <s v="156.02900"/>
    <x v="1"/>
    <n v="135"/>
    <n v="375000"/>
    <n v="2873668"/>
    <n v="225000"/>
    <n v="365000"/>
    <n v="371638"/>
    <n v="475000"/>
    <d v="2023-08-07T12:58:53"/>
    <n v="5881"/>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900"/>
    <s v="Insurance Recovery"/>
    <x v="48"/>
    <s v="156.02900"/>
    <x v="2"/>
    <n v="200"/>
    <n v="138253.57999999999"/>
    <n v="2794916.69"/>
    <n v="0"/>
    <n v="365000"/>
    <n v="250000"/>
    <n v="0"/>
    <d v="2023-08-07T12:58:53"/>
    <n v="5882"/>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900"/>
    <s v="Insurance Recovery"/>
    <x v="48"/>
    <s v="156.02900"/>
    <x v="3"/>
    <n v="220"/>
    <n v="236746.42"/>
    <n v="78751.310000000056"/>
    <n v="225000"/>
    <n v="0"/>
    <n v="121638"/>
    <n v="475000"/>
    <d v="2023-08-07T12:58:53"/>
    <n v="5883"/>
    <n v="1"/>
    <n v="1"/>
  </r>
  <r>
    <x v="11"/>
    <s v="Public Safety and Homeland Security Secretariat"/>
    <n v="12"/>
    <s v="Public Safety and Homeland Security"/>
    <n v="12"/>
    <s v="Public Safety and Homeland Security Secretariat"/>
    <s v="Executive Branch"/>
    <n v="1"/>
    <n v="156"/>
    <s v="168000"/>
    <s v="Department of State Police"/>
    <x v="140"/>
    <s v="02"/>
    <s v="Special"/>
    <s v="02: Special"/>
    <s v="02900"/>
    <s v="Insurance Recovery"/>
    <x v="48"/>
    <s v="156.02900"/>
    <x v="4"/>
    <n v="500"/>
    <n v="2547427.0699999998"/>
    <n v="405560.73"/>
    <n v="185139.53"/>
    <n v="349410.6"/>
    <n v="292399.37"/>
    <n v="5100903.1500000004"/>
    <d v="2023-08-07T12:58:53"/>
    <n v="5884"/>
    <n v="1"/>
    <n v="1"/>
  </r>
  <r>
    <x v="11"/>
    <s v="Public Safety and Homeland Security Secretariat"/>
    <n v="12"/>
    <s v="Public Safety and Homeland Security"/>
    <n v="12"/>
    <s v="Public Safety and Homeland Security Secretariat"/>
    <s v="Executive Branch"/>
    <n v="1"/>
    <n v="156"/>
    <s v="168000"/>
    <s v="Department of State Police"/>
    <x v="140"/>
    <s v="04"/>
    <s v="Commonwealth Transportation"/>
    <s v="04: Commonwealth Transportation"/>
    <s v="04100"/>
    <s v="Hwy Maintenance &amp; Operating Fd"/>
    <x v="30"/>
    <s v="156.04100"/>
    <x v="0"/>
    <n v="100"/>
    <n v="0"/>
    <n v="0"/>
    <n v="0"/>
    <n v="0"/>
    <n v="0"/>
    <n v="1.05"/>
    <d v="2023-08-07T12:58:53"/>
    <n v="5885"/>
    <n v="1"/>
    <n v="1"/>
  </r>
  <r>
    <x v="11"/>
    <s v="Public Safety and Homeland Security Secretariat"/>
    <n v="12"/>
    <s v="Public Safety and Homeland Security"/>
    <n v="12"/>
    <s v="Public Safety and Homeland Security Secretariat"/>
    <s v="Executive Branch"/>
    <n v="1"/>
    <n v="156"/>
    <s v="168000"/>
    <s v="Department of State Police"/>
    <x v="140"/>
    <s v="04"/>
    <s v="Commonwealth Transportation"/>
    <s v="04: Commonwealth Transportation"/>
    <s v="04100"/>
    <s v="Hwy Maintenance &amp; Operating Fd"/>
    <x v="30"/>
    <s v="156.04100"/>
    <x v="1"/>
    <n v="135"/>
    <n v="8282115"/>
    <n v="9083587"/>
    <n v="9083587"/>
    <n v="9083587"/>
    <n v="9083587"/>
    <n v="9179045"/>
    <d v="2023-08-07T12:58:53"/>
    <n v="5886"/>
    <n v="1"/>
    <n v="1"/>
  </r>
  <r>
    <x v="11"/>
    <s v="Public Safety and Homeland Security Secretariat"/>
    <n v="12"/>
    <s v="Public Safety and Homeland Security"/>
    <n v="12"/>
    <s v="Public Safety and Homeland Security Secretariat"/>
    <s v="Executive Branch"/>
    <n v="1"/>
    <n v="156"/>
    <s v="168000"/>
    <s v="Department of State Police"/>
    <x v="140"/>
    <s v="04"/>
    <s v="Commonwealth Transportation"/>
    <s v="04: Commonwealth Transportation"/>
    <s v="04100"/>
    <s v="Hwy Maintenance &amp; Operating Fd"/>
    <x v="30"/>
    <s v="156.04100"/>
    <x v="2"/>
    <n v="200"/>
    <n v="8279811.0000000009"/>
    <n v="9083586.2999999989"/>
    <n v="9083580.6399999969"/>
    <n v="9083583.9800000004"/>
    <n v="9083587"/>
    <n v="9174807.2100000009"/>
    <d v="2023-08-07T12:58:53"/>
    <n v="5887"/>
    <n v="1"/>
    <n v="1"/>
  </r>
  <r>
    <x v="11"/>
    <s v="Public Safety and Homeland Security Secretariat"/>
    <n v="12"/>
    <s v="Public Safety and Homeland Security"/>
    <n v="12"/>
    <s v="Public Safety and Homeland Security Secretariat"/>
    <s v="Executive Branch"/>
    <n v="1"/>
    <n v="156"/>
    <s v="168000"/>
    <s v="Department of State Police"/>
    <x v="140"/>
    <s v="04"/>
    <s v="Commonwealth Transportation"/>
    <s v="04: Commonwealth Transportation"/>
    <s v="04100"/>
    <s v="Hwy Maintenance &amp; Operating Fd"/>
    <x v="30"/>
    <s v="156.04100"/>
    <x v="3"/>
    <n v="220"/>
    <n v="2303.9999999990687"/>
    <n v="0.70000000111758709"/>
    <n v="6.3600000031292439"/>
    <n v="3.0199999995529652"/>
    <n v="0"/>
    <n v="4237.7899999991059"/>
    <d v="2023-08-07T12:58:53"/>
    <n v="5888"/>
    <n v="1"/>
    <n v="1"/>
  </r>
  <r>
    <x v="11"/>
    <s v="Public Safety and Homeland Security Secretariat"/>
    <n v="12"/>
    <s v="Public Safety and Homeland Security"/>
    <n v="12"/>
    <s v="Public Safety and Homeland Security Secretariat"/>
    <s v="Executive Branch"/>
    <n v="1"/>
    <n v="156"/>
    <s v="168000"/>
    <s v="Department of State Police"/>
    <x v="140"/>
    <s v="07"/>
    <s v="Trust And Agency"/>
    <s v="07: Trust And Agency"/>
    <s v="07156"/>
    <s v="Trust And Agency-VSP"/>
    <x v="716"/>
    <s v="156.07156"/>
    <x v="0"/>
    <n v="100"/>
    <n v="1484163.72"/>
    <n v="821895.07"/>
    <n v="745530.78"/>
    <n v="1054412.29"/>
    <n v="899853.92"/>
    <n v="1203208.8899999999"/>
    <d v="2023-08-07T12:58:53"/>
    <n v="5889"/>
    <n v="1"/>
    <n v="1"/>
  </r>
  <r>
    <x v="11"/>
    <s v="Public Safety and Homeland Security Secretariat"/>
    <n v="12"/>
    <s v="Public Safety and Homeland Security"/>
    <n v="12"/>
    <s v="Public Safety and Homeland Security Secretariat"/>
    <s v="Executive Branch"/>
    <n v="1"/>
    <n v="156"/>
    <s v="168000"/>
    <s v="Department of State Police"/>
    <x v="140"/>
    <s v="07"/>
    <s v="Trust And Agency"/>
    <s v="07: Trust And Agency"/>
    <s v="07156"/>
    <s v="Trust And Agency-VSP"/>
    <x v="716"/>
    <s v="156.07156"/>
    <x v="1"/>
    <n v="135"/>
    <n v="20000"/>
    <n v="20000"/>
    <n v="20000"/>
    <n v="0"/>
    <n v="0"/>
    <n v="0"/>
    <d v="2023-08-07T12:58:53"/>
    <n v="5890"/>
    <n v="1"/>
    <n v="1"/>
  </r>
  <r>
    <x v="11"/>
    <s v="Public Safety and Homeland Security Secretariat"/>
    <n v="12"/>
    <s v="Public Safety and Homeland Security"/>
    <n v="12"/>
    <s v="Public Safety and Homeland Security Secretariat"/>
    <s v="Executive Branch"/>
    <n v="1"/>
    <n v="156"/>
    <s v="168000"/>
    <s v="Department of State Police"/>
    <x v="140"/>
    <s v="07"/>
    <s v="Trust And Agency"/>
    <s v="07: Trust And Agency"/>
    <s v="07156"/>
    <s v="Trust And Agency-VSP"/>
    <x v="716"/>
    <s v="156.07156"/>
    <x v="3"/>
    <n v="220"/>
    <n v="20000"/>
    <n v="20000"/>
    <n v="20000"/>
    <n v="0"/>
    <n v="0"/>
    <n v="0"/>
    <d v="2023-08-07T12:58:53"/>
    <n v="5891"/>
    <n v="1"/>
    <n v="1"/>
  </r>
  <r>
    <x v="11"/>
    <s v="Public Safety and Homeland Security Secretariat"/>
    <n v="12"/>
    <s v="Public Safety and Homeland Security"/>
    <n v="12"/>
    <s v="Public Safety and Homeland Security Secretariat"/>
    <s v="Executive Branch"/>
    <n v="1"/>
    <n v="156"/>
    <s v="168000"/>
    <s v="Department of State Police"/>
    <x v="140"/>
    <s v="07"/>
    <s v="Trust And Agency"/>
    <s v="07: Trust And Agency"/>
    <s v="07256"/>
    <s v="Non-Drug Asset Forfeiture Fund"/>
    <x v="717"/>
    <s v="156.07256"/>
    <x v="0"/>
    <n v="100"/>
    <n v="15655.76"/>
    <n v="2086.7800000000002"/>
    <n v="65861.11"/>
    <n v="1328.97"/>
    <n v="1332.56"/>
    <n v="1358.37"/>
    <d v="2023-08-07T12:58:53"/>
    <n v="5892"/>
    <n v="1"/>
    <n v="1"/>
  </r>
  <r>
    <x v="11"/>
    <s v="Public Safety and Homeland Security Secretariat"/>
    <n v="12"/>
    <s v="Public Safety and Homeland Security"/>
    <n v="12"/>
    <s v="Public Safety and Homeland Security Secretariat"/>
    <s v="Executive Branch"/>
    <n v="1"/>
    <n v="156"/>
    <s v="168000"/>
    <s v="Department of State Police"/>
    <x v="140"/>
    <s v="07"/>
    <s v="Trust And Agency"/>
    <s v="07: Trust And Agency"/>
    <s v="07256"/>
    <s v="Non-Drug Asset Forfeiture Fund"/>
    <x v="717"/>
    <s v="156.07256"/>
    <x v="4"/>
    <n v="500"/>
    <n v="279.45"/>
    <n v="97.82"/>
    <n v="258.52999999999997"/>
    <n v="316.86"/>
    <n v="3.59"/>
    <n v="25.81"/>
    <d v="2023-08-07T12:58:53"/>
    <n v="5893"/>
    <n v="1"/>
    <n v="1"/>
  </r>
  <r>
    <x v="11"/>
    <s v="Public Safety and Homeland Security Secretariat"/>
    <n v="12"/>
    <s v="Public Safety and Homeland Security"/>
    <n v="12"/>
    <s v="Public Safety and Homeland Security Secretariat"/>
    <s v="Executive Branch"/>
    <n v="1"/>
    <n v="156"/>
    <s v="168000"/>
    <s v="Department of State Police"/>
    <x v="140"/>
    <s v="07"/>
    <s v="Trust And Agency"/>
    <s v="07: Trust And Agency"/>
    <s v="07305"/>
    <s v="St/Local Law Enfrc Eqp Pro Prg"/>
    <x v="718"/>
    <s v="156.07305"/>
    <x v="0"/>
    <n v="100"/>
    <n v="1445766.55"/>
    <n v="1479629.9"/>
    <n v="1391716.89"/>
    <n v="2079437.79"/>
    <n v="2194640.12"/>
    <n v="2104393.4500000002"/>
    <d v="2023-08-07T12:58:53"/>
    <n v="5894"/>
    <n v="1"/>
    <n v="1"/>
  </r>
  <r>
    <x v="11"/>
    <s v="Public Safety and Homeland Security Secretariat"/>
    <n v="12"/>
    <s v="Public Safety and Homeland Security"/>
    <n v="12"/>
    <s v="Public Safety and Homeland Security Secretariat"/>
    <s v="Executive Branch"/>
    <n v="1"/>
    <n v="156"/>
    <s v="168000"/>
    <s v="Department of State Police"/>
    <x v="140"/>
    <s v="07"/>
    <s v="Trust And Agency"/>
    <s v="07: Trust And Agency"/>
    <s v="07331"/>
    <s v="St Asset Forfeiture Suspense"/>
    <x v="719"/>
    <s v="156.07331"/>
    <x v="0"/>
    <n v="100"/>
    <n v="1925427.37"/>
    <n v="2959198.84"/>
    <n v="2849699.64"/>
    <n v="3670314.58"/>
    <n v="2338871.3199999998"/>
    <n v="2344791.84"/>
    <d v="2023-08-07T12:58:53"/>
    <n v="5895"/>
    <n v="1"/>
    <n v="1"/>
  </r>
  <r>
    <x v="11"/>
    <s v="Public Safety and Homeland Security Secretariat"/>
    <n v="12"/>
    <s v="Public Safety and Homeland Security"/>
    <n v="12"/>
    <s v="Public Safety and Homeland Security Secretariat"/>
    <s v="Executive Branch"/>
    <n v="1"/>
    <n v="156"/>
    <s v="168000"/>
    <s v="Department of State Police"/>
    <x v="140"/>
    <s v="07"/>
    <s v="Trust And Agency"/>
    <s v="07: Trust And Agency"/>
    <s v="07331"/>
    <s v="St Asset Forfeiture Suspense"/>
    <x v="719"/>
    <s v="156.07331"/>
    <x v="4"/>
    <n v="500"/>
    <n v="24226.959999999999"/>
    <n v="54158.49"/>
    <n v="57558.44"/>
    <n v="20967"/>
    <n v="6811.63"/>
    <n v="43583.73"/>
    <d v="2023-08-07T12:58:53"/>
    <n v="5896"/>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031"/>
    <s v="HOV Enforcement Fund"/>
    <x v="720"/>
    <s v="156.09031"/>
    <x v="0"/>
    <n v="100"/>
    <n v="0"/>
    <n v="30593.63"/>
    <n v="209539.91"/>
    <n v="50000"/>
    <n v="0"/>
    <n v="0"/>
    <d v="2023-08-07T12:58:53"/>
    <n v="5897"/>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031"/>
    <s v="HOV Enforcement Fund"/>
    <x v="720"/>
    <s v="156.09031"/>
    <x v="1"/>
    <n v="135"/>
    <n v="368960"/>
    <n v="283960"/>
    <n v="483960"/>
    <n v="343960"/>
    <n v="239063"/>
    <n v="283960"/>
    <d v="2023-08-07T12:58:53"/>
    <n v="5898"/>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031"/>
    <s v="HOV Enforcement Fund"/>
    <x v="720"/>
    <s v="156.09031"/>
    <x v="2"/>
    <n v="200"/>
    <n v="308325"/>
    <n v="227556.37"/>
    <n v="62193.72"/>
    <n v="343004.91"/>
    <n v="178095"/>
    <n v="135765"/>
    <d v="2023-08-07T12:58:53"/>
    <n v="5899"/>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031"/>
    <s v="HOV Enforcement Fund"/>
    <x v="720"/>
    <s v="156.09031"/>
    <x v="3"/>
    <n v="220"/>
    <n v="60635"/>
    <n v="56403.630000000005"/>
    <n v="421766.28"/>
    <n v="955.09000000002561"/>
    <n v="60968"/>
    <n v="148195"/>
    <d v="2023-08-07T12:58:53"/>
    <n v="5900"/>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031"/>
    <s v="HOV Enforcement Fund"/>
    <x v="720"/>
    <s v="156.09031"/>
    <x v="4"/>
    <n v="500"/>
    <n v="308325"/>
    <n v="258150"/>
    <n v="241140"/>
    <n v="183465"/>
    <n v="178095"/>
    <n v="135765"/>
    <d v="2023-08-07T12:58:53"/>
    <n v="5901"/>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42"/>
    <s v="Help Eliminate Auto Theft Fd"/>
    <x v="721"/>
    <s v="156.09142"/>
    <x v="0"/>
    <n v="100"/>
    <n v="559177.05000000005"/>
    <n v="1718716.73"/>
    <n v="2197496.1999999997"/>
    <n v="2324090.44"/>
    <n v="3835705.13"/>
    <n v="4226553.13"/>
    <d v="2023-08-07T12:58:53"/>
    <n v="5902"/>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42"/>
    <s v="Help Eliminate Auto Theft Fd"/>
    <x v="721"/>
    <s v="156.09142"/>
    <x v="1"/>
    <n v="135"/>
    <n v="2162413"/>
    <n v="1900191"/>
    <n v="2400191"/>
    <n v="2838303"/>
    <n v="1900000"/>
    <n v="2493629"/>
    <d v="2023-08-07T12:58:53"/>
    <n v="5903"/>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42"/>
    <s v="Help Eliminate Auto Theft Fd"/>
    <x v="721"/>
    <s v="156.09142"/>
    <x v="2"/>
    <n v="200"/>
    <n v="2096728.98"/>
    <n v="1103878.3999999999"/>
    <n v="1906166.07"/>
    <n v="2321937.3199999998"/>
    <n v="1024242.0199999998"/>
    <n v="2407454.0499999998"/>
    <d v="2023-08-07T12:58:53"/>
    <n v="5904"/>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42"/>
    <s v="Help Eliminate Auto Theft Fd"/>
    <x v="721"/>
    <s v="156.09142"/>
    <x v="3"/>
    <n v="220"/>
    <n v="65684.020000000019"/>
    <n v="796312.60000000009"/>
    <n v="494024.92999999993"/>
    <n v="516365.68000000017"/>
    <n v="875757.98000000021"/>
    <n v="86174.950000000186"/>
    <d v="2023-08-07T12:58:53"/>
    <n v="5905"/>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42"/>
    <s v="Help Eliminate Auto Theft Fd"/>
    <x v="721"/>
    <s v="156.09142"/>
    <x v="4"/>
    <n v="500"/>
    <n v="0"/>
    <n v="0"/>
    <n v="178.7"/>
    <n v="0"/>
    <n v="0"/>
    <n v="0"/>
    <d v="2023-08-07T12:58:53"/>
    <n v="5906"/>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56"/>
    <s v="Dedicated Special Revenue-VSP"/>
    <x v="722"/>
    <s v="156.09156"/>
    <x v="0"/>
    <n v="100"/>
    <n v="8474.01"/>
    <n v="12074.66"/>
    <n v="6740.25"/>
    <n v="6731.35"/>
    <n v="4186.1400000000003"/>
    <n v="2607.23"/>
    <d v="2023-08-07T12:58:53"/>
    <n v="5907"/>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56"/>
    <s v="Dedicated Special Revenue-VSP"/>
    <x v="722"/>
    <s v="156.09156"/>
    <x v="1"/>
    <n v="135"/>
    <n v="25000"/>
    <n v="25756"/>
    <n v="25756"/>
    <n v="25756"/>
    <n v="25756"/>
    <n v="25756"/>
    <d v="2023-08-07T12:58:53"/>
    <n v="5908"/>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56"/>
    <s v="Dedicated Special Revenue-VSP"/>
    <x v="722"/>
    <s v="156.09156"/>
    <x v="2"/>
    <n v="200"/>
    <n v="2722.9"/>
    <n v="2528.06"/>
    <n v="10385.049999999999"/>
    <n v="2894.09"/>
    <n v="2950.67"/>
    <n v="1974.91"/>
    <d v="2023-08-07T12:58:53"/>
    <n v="5909"/>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56"/>
    <s v="Dedicated Special Revenue-VSP"/>
    <x v="722"/>
    <s v="156.09156"/>
    <x v="3"/>
    <n v="220"/>
    <n v="22277.1"/>
    <n v="23227.94"/>
    <n v="15370.95"/>
    <n v="22861.91"/>
    <n v="22805.33"/>
    <n v="23781.09"/>
    <d v="2023-08-07T12:58:53"/>
    <n v="5910"/>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56"/>
    <s v="Dedicated Special Revenue-VSP"/>
    <x v="722"/>
    <s v="156.09156"/>
    <x v="4"/>
    <n v="500"/>
    <n v="5667.4"/>
    <n v="6078.71"/>
    <n v="5050.6400000000003"/>
    <n v="2935.19"/>
    <n v="405.46"/>
    <n v="396"/>
    <d v="2023-08-07T12:58:53"/>
    <n v="5911"/>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63"/>
    <s v="Insurance Fraud Fund"/>
    <x v="63"/>
    <s v="156.09163"/>
    <x v="0"/>
    <n v="100"/>
    <n v="4199195.6400000006"/>
    <n v="5392346.5700000003"/>
    <n v="3107079.48"/>
    <n v="2411184.2199999997"/>
    <n v="1982486.46"/>
    <n v="2640714.7700000005"/>
    <d v="2023-08-07T12:58:53"/>
    <n v="5912"/>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63"/>
    <s v="Insurance Fraud Fund"/>
    <x v="63"/>
    <s v="156.09163"/>
    <x v="1"/>
    <n v="135"/>
    <n v="5560880"/>
    <n v="5716743"/>
    <n v="9531743"/>
    <n v="8696391"/>
    <n v="8000000"/>
    <n v="7561567"/>
    <d v="2023-08-07T12:58:53"/>
    <n v="5913"/>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63"/>
    <s v="Insurance Fraud Fund"/>
    <x v="63"/>
    <s v="156.09163"/>
    <x v="5"/>
    <n v="137"/>
    <n v="0"/>
    <n v="0"/>
    <n v="63300"/>
    <n v="63300"/>
    <n v="63300"/>
    <n v="63300"/>
    <d v="2023-08-07T12:58:53"/>
    <n v="5914"/>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63"/>
    <s v="Insurance Fraud Fund"/>
    <x v="63"/>
    <s v="156.09163"/>
    <x v="2"/>
    <n v="200"/>
    <n v="4913305.8800000008"/>
    <n v="5409468.0799999991"/>
    <n v="8940664.2500000037"/>
    <n v="7644576.3400000017"/>
    <n v="7403598.4199999999"/>
    <n v="6928159.2999999989"/>
    <d v="2023-08-07T12:58:53"/>
    <n v="5915"/>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63"/>
    <s v="Insurance Fraud Fund"/>
    <x v="63"/>
    <s v="156.09163"/>
    <x v="3"/>
    <n v="220"/>
    <n v="647574.11999999918"/>
    <n v="307274.92000000086"/>
    <n v="591078.74999999627"/>
    <n v="1051814.6599999983"/>
    <n v="596401.58000000007"/>
    <n v="633407.70000000112"/>
    <d v="2023-08-07T12:58:53"/>
    <n v="5916"/>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63"/>
    <s v="Insurance Fraud Fund"/>
    <x v="63"/>
    <s v="156.09163"/>
    <x v="6"/>
    <n v="222"/>
    <n v="0"/>
    <n v="0"/>
    <n v="63300"/>
    <n v="63300"/>
    <n v="63300"/>
    <n v="63300"/>
    <d v="2023-08-07T12:58:53"/>
    <n v="5917"/>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163"/>
    <s v="Insurance Fraud Fund"/>
    <x v="63"/>
    <s v="156.09163"/>
    <x v="4"/>
    <n v="500"/>
    <n v="81042.789999999994"/>
    <n v="163852.19"/>
    <n v="181616.52"/>
    <n v="42891.68"/>
    <n v="13818.49"/>
    <n v="107862.83"/>
    <d v="2023-08-07T12:58:53"/>
    <n v="5918"/>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228"/>
    <s v="Methamphetamine Cleanup Fund"/>
    <x v="723"/>
    <s v="156.09228"/>
    <x v="0"/>
    <n v="100"/>
    <n v="0.14000000000000001"/>
    <n v="86.24"/>
    <n v="366.66"/>
    <n v="1752.61"/>
    <n v="2253.5300000000002"/>
    <n v="2440.29"/>
    <d v="2023-08-07T12:58:53"/>
    <n v="5919"/>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228"/>
    <s v="Methamphetamine Cleanup Fund"/>
    <x v="723"/>
    <s v="156.09228"/>
    <x v="1"/>
    <n v="135"/>
    <n v="1000"/>
    <n v="2000"/>
    <n v="0"/>
    <n v="0"/>
    <n v="0"/>
    <n v="0"/>
    <d v="2023-08-07T12:58:53"/>
    <n v="5920"/>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228"/>
    <s v="Methamphetamine Cleanup Fund"/>
    <x v="723"/>
    <s v="156.09228"/>
    <x v="2"/>
    <n v="200"/>
    <n v="850.61"/>
    <n v="797.13"/>
    <n v="0"/>
    <n v="0"/>
    <n v="0"/>
    <n v="0"/>
    <d v="2023-08-07T12:58:53"/>
    <n v="5921"/>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228"/>
    <s v="Methamphetamine Cleanup Fund"/>
    <x v="723"/>
    <s v="156.09228"/>
    <x v="3"/>
    <n v="220"/>
    <n v="149.38999999999999"/>
    <n v="1202.8699999999999"/>
    <n v="0"/>
    <n v="0"/>
    <n v="0"/>
    <n v="0"/>
    <d v="2023-08-07T12:58:53"/>
    <n v="5922"/>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228"/>
    <s v="Methamphetamine Cleanup Fund"/>
    <x v="723"/>
    <s v="156.09228"/>
    <x v="4"/>
    <n v="500"/>
    <n v="743.7600000000001"/>
    <n v="883.23000000000013"/>
    <n v="280.42"/>
    <n v="1385.95"/>
    <n v="500.91999999999996"/>
    <n v="186.76000000000002"/>
    <d v="2023-08-07T12:58:53"/>
    <n v="5923"/>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280"/>
    <s v="Wireless E-911 Fund"/>
    <x v="64"/>
    <s v="156.09280"/>
    <x v="0"/>
    <n v="100"/>
    <n v="60.14"/>
    <n v="165.74"/>
    <n v="1452.55"/>
    <n v="1705.53"/>
    <n v="1931.51"/>
    <n v="356.26"/>
    <d v="2023-08-07T12:58:53"/>
    <n v="5924"/>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280"/>
    <s v="Wireless E-911 Fund"/>
    <x v="64"/>
    <s v="156.09280"/>
    <x v="1"/>
    <n v="135"/>
    <n v="3716561"/>
    <n v="3716561"/>
    <n v="3716561"/>
    <n v="3701561"/>
    <n v="3700000"/>
    <n v="3716561"/>
    <d v="2023-08-07T12:58:53"/>
    <n v="5925"/>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280"/>
    <s v="Wireless E-911 Fund"/>
    <x v="64"/>
    <s v="156.09280"/>
    <x v="2"/>
    <n v="200"/>
    <n v="3700712.3300000005"/>
    <n v="3700735.94"/>
    <n v="3700165.7"/>
    <n v="3699999.9600000009"/>
    <n v="3699999.9600000004"/>
    <n v="3702765.27"/>
    <d v="2023-08-07T12:58:53"/>
    <n v="5926"/>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280"/>
    <s v="Wireless E-911 Fund"/>
    <x v="64"/>
    <s v="156.09280"/>
    <x v="3"/>
    <n v="220"/>
    <n v="15848.66999999946"/>
    <n v="15825.060000000056"/>
    <n v="16395.299999999814"/>
    <n v="1561.0399999991059"/>
    <n v="3.9999999571591616E-2"/>
    <n v="13795.729999999981"/>
    <d v="2023-08-07T12:58:53"/>
    <n v="5927"/>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280"/>
    <s v="Wireless E-911 Fund"/>
    <x v="64"/>
    <s v="156.09280"/>
    <x v="4"/>
    <n v="500"/>
    <n v="667.41"/>
    <n v="841.54"/>
    <n v="1452.55"/>
    <n v="252.94"/>
    <n v="225.94"/>
    <n v="1190.02"/>
    <d v="2023-08-07T12:58:53"/>
    <n v="5928"/>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650"/>
    <s v="Central Capital Planning Fund"/>
    <x v="257"/>
    <s v="156.09650"/>
    <x v="0"/>
    <n v="100"/>
    <n v="611078"/>
    <n v="536894"/>
    <n v="529870.5"/>
    <n v="506531.75"/>
    <n v="783385.5"/>
    <n v="239375"/>
    <d v="2023-08-07T12:58:53"/>
    <n v="5929"/>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650"/>
    <s v="Central Capital Planning Fund"/>
    <x v="257"/>
    <s v="156.09650"/>
    <x v="5"/>
    <n v="137"/>
    <n v="611078"/>
    <n v="611078"/>
    <n v="536894"/>
    <n v="529870.5"/>
    <n v="936453.75"/>
    <n v="783385.5"/>
    <d v="2023-08-07T12:58:53"/>
    <n v="5930"/>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650"/>
    <s v="Central Capital Planning Fund"/>
    <x v="257"/>
    <s v="156.09650"/>
    <x v="7"/>
    <n v="205"/>
    <n v="0"/>
    <n v="74184"/>
    <n v="7023.5"/>
    <n v="23338.75"/>
    <n v="153068.25"/>
    <n v="544010.5"/>
    <d v="2023-08-07T12:58:53"/>
    <n v="5931"/>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650"/>
    <s v="Central Capital Planning Fund"/>
    <x v="257"/>
    <s v="156.09650"/>
    <x v="6"/>
    <n v="222"/>
    <n v="611078"/>
    <n v="536894"/>
    <n v="529870.5"/>
    <n v="506531.75"/>
    <n v="783385.5"/>
    <n v="239375"/>
    <d v="2023-08-07T12:58:53"/>
    <n v="5932"/>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660"/>
    <s v="Intrnet Crimes Against Childrn"/>
    <x v="525"/>
    <s v="156.09660"/>
    <x v="0"/>
    <n v="100"/>
    <n v="9123.6099999999933"/>
    <n v="44384.829999999987"/>
    <n v="3673.69"/>
    <n v="78892.679999999993"/>
    <n v="170979.59"/>
    <n v="217601.47"/>
    <d v="2023-08-07T12:58:53"/>
    <n v="5933"/>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660"/>
    <s v="Intrnet Crimes Against Childrn"/>
    <x v="525"/>
    <s v="156.09660"/>
    <x v="1"/>
    <n v="135"/>
    <n v="1533808"/>
    <n v="1591798"/>
    <n v="1366798"/>
    <n v="1046410"/>
    <n v="1396410"/>
    <n v="1401701"/>
    <d v="2023-08-07T12:58:53"/>
    <n v="5934"/>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660"/>
    <s v="Intrnet Crimes Against Childrn"/>
    <x v="525"/>
    <s v="156.09660"/>
    <x v="2"/>
    <n v="200"/>
    <n v="1328872.3899999994"/>
    <n v="1301912.7999999998"/>
    <n v="1060388.24"/>
    <n v="816564.62"/>
    <n v="879357.41999999981"/>
    <n v="851375.07999999984"/>
    <d v="2023-08-07T12:58:53"/>
    <n v="5935"/>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660"/>
    <s v="Intrnet Crimes Against Childrn"/>
    <x v="525"/>
    <s v="156.09660"/>
    <x v="3"/>
    <n v="220"/>
    <n v="204935.61000000057"/>
    <n v="289885.20000000019"/>
    <n v="306409.76"/>
    <n v="229845.38"/>
    <n v="517052.58000000019"/>
    <n v="550325.92000000016"/>
    <d v="2023-08-07T12:58:53"/>
    <n v="5936"/>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660"/>
    <s v="Intrnet Crimes Against Childrn"/>
    <x v="525"/>
    <s v="156.09660"/>
    <x v="4"/>
    <n v="500"/>
    <n v="1338434.1599999999"/>
    <n v="1337174.02"/>
    <n v="989677.1"/>
    <n v="891783.61"/>
    <n v="821444.33000000007"/>
    <n v="897996.96"/>
    <d v="2023-08-07T12:58:53"/>
    <n v="5937"/>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710"/>
    <s v="VSPBlackstoneTrainingFacility"/>
    <x v="724"/>
    <s v="156.09710"/>
    <x v="0"/>
    <n v="100"/>
    <n v="0"/>
    <n v="7177.4"/>
    <n v="9852.89"/>
    <n v="12741.86"/>
    <n v="23915.01"/>
    <n v="20544.23"/>
    <d v="2023-08-07T12:58:53"/>
    <n v="5938"/>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710"/>
    <s v="VSPBlackstoneTrainingFacility"/>
    <x v="724"/>
    <s v="156.09710"/>
    <x v="1"/>
    <n v="135"/>
    <n v="0"/>
    <n v="0"/>
    <n v="10000"/>
    <n v="10000"/>
    <n v="10000"/>
    <n v="10000"/>
    <d v="2023-08-07T12:58:53"/>
    <n v="5939"/>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710"/>
    <s v="VSPBlackstoneTrainingFacility"/>
    <x v="724"/>
    <s v="156.09710"/>
    <x v="2"/>
    <n v="200"/>
    <n v="0"/>
    <n v="0"/>
    <n v="0"/>
    <n v="0"/>
    <n v="0"/>
    <n v="9956"/>
    <d v="2023-08-07T12:58:53"/>
    <n v="5940"/>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710"/>
    <s v="VSPBlackstoneTrainingFacility"/>
    <x v="724"/>
    <s v="156.09710"/>
    <x v="3"/>
    <n v="220"/>
    <n v="0"/>
    <n v="0"/>
    <n v="10000"/>
    <n v="10000"/>
    <n v="10000"/>
    <n v="44"/>
    <d v="2023-08-07T12:58:53"/>
    <n v="5941"/>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710"/>
    <s v="VSPBlackstoneTrainingFacility"/>
    <x v="724"/>
    <s v="156.09710"/>
    <x v="4"/>
    <n v="500"/>
    <n v="0"/>
    <n v="7177.4000000000005"/>
    <n v="2675.4900000000002"/>
    <n v="2888.9700000000003"/>
    <n v="11173.15"/>
    <n v="6585.2199999999993"/>
    <d v="2023-08-07T12:58:53"/>
    <n v="5942"/>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920"/>
    <s v="VSPElectronicSummonsSystemsFnd"/>
    <x v="725"/>
    <s v="156.09920"/>
    <x v="0"/>
    <n v="100"/>
    <n v="0"/>
    <n v="0"/>
    <n v="0"/>
    <n v="680110.49"/>
    <n v="1127505.48"/>
    <n v="1665683.24"/>
    <d v="2023-08-07T12:58:53"/>
    <n v="5943"/>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920"/>
    <s v="VSPElectronicSummonsSystemsFnd"/>
    <x v="725"/>
    <s v="156.09920"/>
    <x v="1"/>
    <n v="135"/>
    <n v="0"/>
    <n v="0"/>
    <n v="0"/>
    <n v="250000"/>
    <n v="475000"/>
    <n v="800000"/>
    <d v="2023-08-07T12:58:53"/>
    <n v="5944"/>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920"/>
    <s v="VSPElectronicSummonsSystemsFnd"/>
    <x v="725"/>
    <s v="156.09920"/>
    <x v="2"/>
    <n v="200"/>
    <n v="0"/>
    <n v="0"/>
    <n v="0"/>
    <n v="7270"/>
    <n v="393507.85000000003"/>
    <n v="490414.53"/>
    <d v="2023-08-07T12:58:53"/>
    <n v="5945"/>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920"/>
    <s v="VSPElectronicSummonsSystemsFnd"/>
    <x v="725"/>
    <s v="156.09920"/>
    <x v="3"/>
    <n v="220"/>
    <n v="0"/>
    <n v="0"/>
    <n v="0"/>
    <n v="242730"/>
    <n v="81492.149999999965"/>
    <n v="309585.46999999997"/>
    <d v="2023-08-07T12:58:53"/>
    <n v="5946"/>
    <n v="1"/>
    <n v="1"/>
  </r>
  <r>
    <x v="11"/>
    <s v="Public Safety and Homeland Security Secretariat"/>
    <n v="12"/>
    <s v="Public Safety and Homeland Security"/>
    <n v="12"/>
    <s v="Public Safety and Homeland Security Secretariat"/>
    <s v="Executive Branch"/>
    <n v="1"/>
    <n v="156"/>
    <s v="168000"/>
    <s v="Department of State Police"/>
    <x v="140"/>
    <s v="09"/>
    <s v="Dedicated Special Revenue"/>
    <s v="09: Dedicated Special Revenue"/>
    <s v="09920"/>
    <s v="VSPElectronicSummonsSystemsFnd"/>
    <x v="725"/>
    <s v="156.09920"/>
    <x v="4"/>
    <n v="500"/>
    <n v="0"/>
    <n v="0"/>
    <n v="0"/>
    <n v="687380.49"/>
    <n v="840902.83999999973"/>
    <n v="1028592.29"/>
    <d v="2023-08-07T12:58:53"/>
    <n v="5947"/>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000"/>
    <s v="Federal Trust"/>
    <x v="6"/>
    <s v="156.10000"/>
    <x v="0"/>
    <n v="100"/>
    <n v="1163446.43"/>
    <n v="203926.41"/>
    <n v="1082087.4099999999"/>
    <n v="1891522.6500000001"/>
    <n v="1579150.44"/>
    <n v="2278495.77"/>
    <d v="2023-08-07T12:58:53"/>
    <n v="5948"/>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000"/>
    <s v="Federal Trust"/>
    <x v="6"/>
    <s v="156.10000"/>
    <x v="1"/>
    <n v="135"/>
    <n v="16749772"/>
    <n v="10970342.390000001"/>
    <n v="12488810.979999999"/>
    <n v="12139914.090000002"/>
    <n v="11544369.639999999"/>
    <n v="17690215.509999998"/>
    <d v="2023-08-07T12:58:53"/>
    <n v="5949"/>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000"/>
    <s v="Federal Trust"/>
    <x v="6"/>
    <s v="156.10000"/>
    <x v="2"/>
    <n v="200"/>
    <n v="15937830.410000008"/>
    <n v="10197410.619999997"/>
    <n v="11595527.169999998"/>
    <n v="10362975.440000005"/>
    <n v="11039050.18"/>
    <n v="16187220.620000008"/>
    <d v="2023-08-07T12:58:53"/>
    <n v="5950"/>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000"/>
    <s v="Federal Trust"/>
    <x v="6"/>
    <s v="156.10000"/>
    <x v="3"/>
    <n v="220"/>
    <n v="811941.5899999924"/>
    <n v="772931.77000000328"/>
    <n v="893283.81000000052"/>
    <n v="1776938.6499999966"/>
    <n v="505319.45999999903"/>
    <n v="1502994.8899999894"/>
    <d v="2023-08-07T12:58:53"/>
    <n v="5951"/>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000"/>
    <s v="Federal Trust"/>
    <x v="6"/>
    <s v="156.10000"/>
    <x v="4"/>
    <n v="500"/>
    <n v="12381135.76"/>
    <n v="10409234.9"/>
    <n v="10934657.359999999"/>
    <n v="10610410.870000001"/>
    <n v="10366147.860000001"/>
    <n v="13860811.949999999"/>
    <d v="2023-08-07T12:58:53"/>
    <n v="5952"/>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110"/>
    <s v="CARESActRlfFd?General-COVID-19"/>
    <x v="2"/>
    <s v="156.10110"/>
    <x v="1"/>
    <n v="135"/>
    <n v="0"/>
    <n v="0"/>
    <n v="259470.76"/>
    <n v="0"/>
    <n v="0"/>
    <n v="0"/>
    <d v="2023-08-07T12:58:53"/>
    <n v="5953"/>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110"/>
    <s v="CARESActRlfFd?General-COVID-19"/>
    <x v="2"/>
    <s v="156.10110"/>
    <x v="2"/>
    <n v="200"/>
    <n v="0"/>
    <n v="0"/>
    <n v="259470.76"/>
    <n v="0"/>
    <n v="0"/>
    <n v="0"/>
    <d v="2023-08-07T12:58:53"/>
    <n v="5954"/>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120"/>
    <s v="CoronavrsEmrSpplFdPrg-COVID-19"/>
    <x v="9"/>
    <s v="156.10120"/>
    <x v="1"/>
    <n v="135"/>
    <n v="0"/>
    <n v="0"/>
    <n v="0"/>
    <n v="27327"/>
    <n v="7370.21"/>
    <n v="0"/>
    <d v="2023-08-07T12:58:53"/>
    <n v="5955"/>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120"/>
    <s v="CoronavrsEmrSpplFdPrg-COVID-19"/>
    <x v="9"/>
    <s v="156.10120"/>
    <x v="2"/>
    <n v="200"/>
    <n v="0"/>
    <n v="0"/>
    <n v="0"/>
    <n v="27327"/>
    <n v="7370.21"/>
    <n v="0"/>
    <d v="2023-08-07T12:58:53"/>
    <n v="5956"/>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710"/>
    <s v="FEMA - State Agy - COVID-19"/>
    <x v="155"/>
    <s v="156.10710"/>
    <x v="1"/>
    <n v="135"/>
    <n v="0"/>
    <n v="0"/>
    <n v="0"/>
    <n v="0"/>
    <n v="0"/>
    <n v="99548.32"/>
    <d v="2023-08-07T12:58:53"/>
    <n v="5957"/>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710"/>
    <s v="FEMA - State Agy - COVID-19"/>
    <x v="155"/>
    <s v="156.10710"/>
    <x v="2"/>
    <n v="200"/>
    <n v="0"/>
    <n v="0"/>
    <n v="0"/>
    <n v="0"/>
    <n v="0"/>
    <n v="56991.32"/>
    <d v="2023-08-07T12:58:53"/>
    <n v="5958"/>
    <n v="1"/>
    <n v="1"/>
  </r>
  <r>
    <x v="11"/>
    <s v="Public Safety and Homeland Security Secretariat"/>
    <n v="12"/>
    <s v="Public Safety and Homeland Security"/>
    <n v="12"/>
    <s v="Public Safety and Homeland Security Secretariat"/>
    <s v="Executive Branch"/>
    <n v="1"/>
    <n v="156"/>
    <s v="168000"/>
    <s v="Department of State Police"/>
    <x v="140"/>
    <s v="10"/>
    <s v="Federal Trust"/>
    <s v="10: Federal Trust"/>
    <s v="10710"/>
    <s v="FEMA - State Agy - COVID-19"/>
    <x v="155"/>
    <s v="156.10710"/>
    <x v="3"/>
    <n v="220"/>
    <n v="0"/>
    <n v="0"/>
    <n v="0"/>
    <n v="0"/>
    <n v="0"/>
    <n v="42557.000000000007"/>
    <d v="2023-08-07T12:58:53"/>
    <n v="5959"/>
    <n v="1"/>
    <n v="1"/>
  </r>
  <r>
    <x v="11"/>
    <s v="Public Safety and Homeland Security Secretariat"/>
    <n v="12"/>
    <s v="Public Safety and Homeland Security"/>
    <n v="12"/>
    <s v="Public Safety and Homeland Security Secretariat"/>
    <s v="Executive Branch"/>
    <n v="1"/>
    <n v="156"/>
    <s v="168000"/>
    <s v="Department of State Police"/>
    <x v="140"/>
    <s v="12"/>
    <s v="Federal Trust - Arra"/>
    <s v="12: Federal Trust - Arra"/>
    <s v="12110"/>
    <s v="ARP-CrvStLoclFisRecFd-COVID-19"/>
    <x v="10"/>
    <s v="156.12110"/>
    <x v="0"/>
    <n v="100"/>
    <n v="0"/>
    <n v="0"/>
    <n v="0"/>
    <n v="0"/>
    <n v="2642206.79"/>
    <n v="2303464.29"/>
    <d v="2023-08-07T12:58:53"/>
    <n v="5960"/>
    <n v="1"/>
    <n v="1"/>
  </r>
  <r>
    <x v="11"/>
    <s v="Public Safety and Homeland Security Secretariat"/>
    <n v="12"/>
    <s v="Public Safety and Homeland Security"/>
    <n v="12"/>
    <s v="Public Safety and Homeland Security Secretariat"/>
    <s v="Executive Branch"/>
    <n v="1"/>
    <n v="156"/>
    <s v="168000"/>
    <s v="Department of State Police"/>
    <x v="140"/>
    <s v="12"/>
    <s v="Federal Trust - Arra"/>
    <s v="12: Federal Trust - Arra"/>
    <s v="12110"/>
    <s v="ARP-CrvStLoclFisRecFd-COVID-19"/>
    <x v="10"/>
    <s v="156.12110"/>
    <x v="1"/>
    <n v="135"/>
    <n v="0"/>
    <n v="0"/>
    <n v="0"/>
    <n v="0"/>
    <n v="21585375"/>
    <n v="2847581.79"/>
    <d v="2023-08-07T12:58:53"/>
    <n v="5961"/>
    <n v="1"/>
    <n v="1"/>
  </r>
  <r>
    <x v="11"/>
    <s v="Public Safety and Homeland Security Secretariat"/>
    <n v="12"/>
    <s v="Public Safety and Homeland Security"/>
    <n v="12"/>
    <s v="Public Safety and Homeland Security Secretariat"/>
    <s v="Executive Branch"/>
    <n v="1"/>
    <n v="156"/>
    <s v="168000"/>
    <s v="Department of State Police"/>
    <x v="140"/>
    <s v="12"/>
    <s v="Federal Trust - Arra"/>
    <s v="12: Federal Trust - Arra"/>
    <s v="12110"/>
    <s v="ARP-CrvStLoclFisRecFd-COVID-19"/>
    <x v="10"/>
    <s v="156.12110"/>
    <x v="2"/>
    <n v="200"/>
    <n v="0"/>
    <n v="0"/>
    <n v="0"/>
    <n v="0"/>
    <n v="18737793.210000001"/>
    <n v="544117.5"/>
    <d v="2023-08-07T12:58:53"/>
    <n v="5962"/>
    <n v="1"/>
    <n v="1"/>
  </r>
  <r>
    <x v="11"/>
    <s v="Public Safety and Homeland Security Secretariat"/>
    <n v="12"/>
    <s v="Public Safety and Homeland Security"/>
    <n v="12"/>
    <s v="Public Safety and Homeland Security Secretariat"/>
    <s v="Executive Branch"/>
    <n v="1"/>
    <n v="156"/>
    <s v="168000"/>
    <s v="Department of State Police"/>
    <x v="140"/>
    <s v="12"/>
    <s v="Federal Trust - Arra"/>
    <s v="12: Federal Trust - Arra"/>
    <s v="12110"/>
    <s v="ARP-CrvStLoclFisRecFd-COVID-19"/>
    <x v="10"/>
    <s v="156.12110"/>
    <x v="3"/>
    <n v="220"/>
    <n v="0"/>
    <n v="0"/>
    <n v="0"/>
    <n v="0"/>
    <n v="2847581.7899999991"/>
    <n v="2303464.29"/>
    <d v="2023-08-07T12:58:53"/>
    <n v="5963"/>
    <n v="1"/>
    <n v="1"/>
  </r>
  <r>
    <x v="11"/>
    <s v="Public Safety and Homeland Security Secretariat"/>
    <n v="12"/>
    <s v="Public Safety and Homeland Security"/>
    <n v="12"/>
    <s v="Public Safety and Homeland Security Secretariat"/>
    <s v="Executive Branch"/>
    <n v="1"/>
    <n v="766"/>
    <s v="170000"/>
    <s v="Virginia Parole Board"/>
    <x v="141"/>
    <s v="10"/>
    <s v="Federal Trust"/>
    <s v="10: Federal Trust"/>
    <s v="10000"/>
    <s v="Federal Trust"/>
    <x v="6"/>
    <s v="766.10000"/>
    <x v="0"/>
    <n v="100"/>
    <n v="5238.7"/>
    <n v="37184.01"/>
    <n v="73598.789999999994"/>
    <n v="51253.59"/>
    <n v="48245.399999999994"/>
    <n v="45494.03"/>
    <d v="2023-08-07T12:58:53"/>
    <n v="5964"/>
    <n v="1"/>
    <n v="1"/>
  </r>
  <r>
    <x v="11"/>
    <s v="Public Safety and Homeland Security Secretariat"/>
    <n v="12"/>
    <s v="Public Safety and Homeland Security"/>
    <n v="12"/>
    <s v="Public Safety and Homeland Security Secretariat"/>
    <s v="Executive Branch"/>
    <n v="1"/>
    <n v="766"/>
    <s v="170000"/>
    <s v="Virginia Parole Board"/>
    <x v="141"/>
    <s v="10"/>
    <s v="Federal Trust"/>
    <s v="10: Federal Trust"/>
    <s v="10000"/>
    <s v="Federal Trust"/>
    <x v="6"/>
    <s v="766.10000"/>
    <x v="1"/>
    <n v="135"/>
    <n v="54958"/>
    <n v="87475"/>
    <n v="107971"/>
    <n v="56057"/>
    <n v="50000"/>
    <n v="50000"/>
    <d v="2023-08-07T12:58:53"/>
    <n v="5965"/>
    <n v="1"/>
    <n v="1"/>
  </r>
  <r>
    <x v="11"/>
    <s v="Public Safety and Homeland Security Secretariat"/>
    <n v="12"/>
    <s v="Public Safety and Homeland Security"/>
    <n v="12"/>
    <s v="Public Safety and Homeland Security Secretariat"/>
    <s v="Executive Branch"/>
    <n v="1"/>
    <n v="766"/>
    <s v="170000"/>
    <s v="Virginia Parole Board"/>
    <x v="141"/>
    <s v="10"/>
    <s v="Federal Trust"/>
    <s v="10: Federal Trust"/>
    <s v="10000"/>
    <s v="Federal Trust"/>
    <x v="6"/>
    <s v="766.10000"/>
    <x v="2"/>
    <n v="200"/>
    <n v="49719.3"/>
    <n v="50289.920000000006"/>
    <n v="33356.01"/>
    <n v="56057.000000000007"/>
    <n v="26399.46"/>
    <n v="24234.11"/>
    <d v="2023-08-07T12:58:53"/>
    <n v="5966"/>
    <n v="1"/>
    <n v="1"/>
  </r>
  <r>
    <x v="11"/>
    <s v="Public Safety and Homeland Security Secretariat"/>
    <n v="12"/>
    <s v="Public Safety and Homeland Security"/>
    <n v="12"/>
    <s v="Public Safety and Homeland Security Secretariat"/>
    <s v="Executive Branch"/>
    <n v="1"/>
    <n v="766"/>
    <s v="170000"/>
    <s v="Virginia Parole Board"/>
    <x v="141"/>
    <s v="10"/>
    <s v="Federal Trust"/>
    <s v="10: Federal Trust"/>
    <s v="10000"/>
    <s v="Federal Trust"/>
    <x v="6"/>
    <s v="766.10000"/>
    <x v="3"/>
    <n v="220"/>
    <n v="5238.6999999999971"/>
    <n v="37185.079999999994"/>
    <n v="74614.989999999991"/>
    <n v="-7.2759576141834259E-12"/>
    <n v="23600.54"/>
    <n v="25765.89"/>
    <d v="2023-08-07T12:58:53"/>
    <n v="5967"/>
    <n v="1"/>
    <n v="1"/>
  </r>
  <r>
    <x v="12"/>
    <s v="Transportation Secretariat"/>
    <n v="14"/>
    <s v="Transportation"/>
    <n v="14"/>
    <s v="Transportation Secretariat"/>
    <s v="Executive Branch"/>
    <n v="1"/>
    <n v="186"/>
    <s v="175000"/>
    <s v="Secretary of Transportation"/>
    <x v="142"/>
    <s v="04"/>
    <s v="Commonwealth Transportation"/>
    <s v="04: Commonwealth Transportation"/>
    <s v="04100"/>
    <s v="Hwy Maintenance &amp; Operating Fd"/>
    <x v="30"/>
    <s v="186.04100"/>
    <x v="1"/>
    <n v="135"/>
    <n v="888474"/>
    <n v="916840"/>
    <n v="916840"/>
    <n v="953895"/>
    <n v="953895"/>
    <n v="1023114"/>
    <d v="2023-08-07T12:58:53"/>
    <n v="5968"/>
    <n v="1"/>
    <n v="1"/>
  </r>
  <r>
    <x v="12"/>
    <s v="Transportation Secretariat"/>
    <n v="14"/>
    <s v="Transportation"/>
    <n v="14"/>
    <s v="Transportation Secretariat"/>
    <s v="Executive Branch"/>
    <n v="1"/>
    <n v="186"/>
    <s v="175000"/>
    <s v="Secretary of Transportation"/>
    <x v="142"/>
    <s v="04"/>
    <s v="Commonwealth Transportation"/>
    <s v="04: Commonwealth Transportation"/>
    <s v="04100"/>
    <s v="Hwy Maintenance &amp; Operating Fd"/>
    <x v="30"/>
    <s v="186.04100"/>
    <x v="2"/>
    <n v="200"/>
    <n v="803910.66000000015"/>
    <n v="761517.1399999999"/>
    <n v="726832.88"/>
    <n v="750190.05"/>
    <n v="825706.2799999998"/>
    <n v="1000376.1700000002"/>
    <d v="2023-08-07T12:58:53"/>
    <n v="5969"/>
    <n v="1"/>
    <n v="1"/>
  </r>
  <r>
    <x v="12"/>
    <s v="Transportation Secretariat"/>
    <n v="14"/>
    <s v="Transportation"/>
    <n v="14"/>
    <s v="Transportation Secretariat"/>
    <s v="Executive Branch"/>
    <n v="1"/>
    <n v="186"/>
    <s v="175000"/>
    <s v="Secretary of Transportation"/>
    <x v="142"/>
    <s v="04"/>
    <s v="Commonwealth Transportation"/>
    <s v="04: Commonwealth Transportation"/>
    <s v="04100"/>
    <s v="Hwy Maintenance &amp; Operating Fd"/>
    <x v="30"/>
    <s v="186.04100"/>
    <x v="3"/>
    <n v="220"/>
    <n v="84563.339999999851"/>
    <n v="155322.8600000001"/>
    <n v="190007.12"/>
    <n v="203704.94999999995"/>
    <n v="128188.7200000002"/>
    <n v="22737.829999999842"/>
    <d v="2023-08-07T12:58:53"/>
    <n v="5970"/>
    <n v="1"/>
    <n v="1"/>
  </r>
  <r>
    <x v="12"/>
    <s v="Transportation Secretariat"/>
    <n v="14"/>
    <s v="Transportation"/>
    <n v="14"/>
    <s v="Transportation Secretariat"/>
    <s v="Executive Branch"/>
    <n v="1"/>
    <n v="509"/>
    <s v="175050"/>
    <s v="Virginia Commercial Space Flight Authority"/>
    <x v="143"/>
    <s v="04"/>
    <s v="Commonwealth Transportation"/>
    <s v="04: Commonwealth Transportation"/>
    <s v="04000"/>
    <s v="Commonwealth Transportation Fd"/>
    <x v="388"/>
    <s v="509.04000"/>
    <x v="5"/>
    <n v="137"/>
    <n v="0"/>
    <n v="0"/>
    <n v="0"/>
    <n v="0"/>
    <n v="1000000"/>
    <n v="1000000"/>
    <d v="2023-08-07T12:58:53"/>
    <n v="5971"/>
    <n v="1"/>
    <n v="1"/>
  </r>
  <r>
    <x v="12"/>
    <s v="Transportation Secretariat"/>
    <n v="14"/>
    <s v="Transportation"/>
    <n v="14"/>
    <s v="Transportation Secretariat"/>
    <s v="Executive Branch"/>
    <n v="1"/>
    <n v="509"/>
    <s v="175050"/>
    <s v="Virginia Commercial Space Flight Authority"/>
    <x v="143"/>
    <s v="04"/>
    <s v="Commonwealth Transportation"/>
    <m/>
    <s v="04000"/>
    <s v="Commonwealth Transportation Fd"/>
    <x v="388"/>
    <s v="509.04000"/>
    <x v="5"/>
    <n v="137"/>
    <n v="0"/>
    <n v="0"/>
    <n v="0"/>
    <n v="1000000"/>
    <n v="0"/>
    <n v="0"/>
    <d v="2023-08-07T12:58:53"/>
    <n v="5972"/>
    <n v="1"/>
    <n v="1"/>
  </r>
  <r>
    <x v="12"/>
    <s v="Transportation Secretariat"/>
    <n v="14"/>
    <s v="Transportation"/>
    <n v="14"/>
    <s v="Transportation Secretariat"/>
    <s v="Executive Branch"/>
    <n v="1"/>
    <n v="509"/>
    <s v="175050"/>
    <s v="Virginia Commercial Space Flight Authority"/>
    <x v="143"/>
    <s v="04"/>
    <s v="Commonwealth Transportation"/>
    <s v="04: Commonwealth Transportation"/>
    <s v="04000"/>
    <s v="Commonwealth Transportation Fd"/>
    <x v="388"/>
    <s v="509.04000"/>
    <x v="7"/>
    <n v="205"/>
    <n v="0"/>
    <n v="0"/>
    <n v="0"/>
    <n v="0"/>
    <n v="0"/>
    <n v="1000000"/>
    <d v="2023-08-07T12:58:53"/>
    <n v="5973"/>
    <n v="1"/>
    <n v="1"/>
  </r>
  <r>
    <x v="12"/>
    <s v="Transportation Secretariat"/>
    <n v="14"/>
    <s v="Transportation"/>
    <n v="14"/>
    <s v="Transportation Secretariat"/>
    <s v="Executive Branch"/>
    <n v="1"/>
    <n v="509"/>
    <s v="175050"/>
    <s v="Virginia Commercial Space Flight Authority"/>
    <x v="143"/>
    <s v="04"/>
    <s v="Commonwealth Transportation"/>
    <s v="04: Commonwealth Transportation"/>
    <s v="04000"/>
    <s v="Commonwealth Transportation Fd"/>
    <x v="388"/>
    <s v="509.04000"/>
    <x v="6"/>
    <n v="222"/>
    <n v="0"/>
    <n v="0"/>
    <n v="0"/>
    <n v="0"/>
    <n v="1000000"/>
    <n v="0"/>
    <d v="2023-08-07T12:58:53"/>
    <n v="5974"/>
    <n v="1"/>
    <n v="1"/>
  </r>
  <r>
    <x v="12"/>
    <s v="Transportation Secretariat"/>
    <n v="14"/>
    <s v="Transportation"/>
    <n v="14"/>
    <s v="Transportation Secretariat"/>
    <s v="Executive Branch"/>
    <n v="1"/>
    <n v="509"/>
    <s v="175050"/>
    <s v="Virginia Commercial Space Flight Authority"/>
    <x v="143"/>
    <s v="04"/>
    <s v="Commonwealth Transportation"/>
    <s v="04: Commonwealth Transportation"/>
    <s v="04800"/>
    <s v="Commonwealth Space Flight Fd"/>
    <x v="726"/>
    <s v="509.04800"/>
    <x v="0"/>
    <n v="100"/>
    <n v="0"/>
    <n v="0"/>
    <n v="0"/>
    <n v="2832524.86"/>
    <n v="1955275.61"/>
    <n v="1671703.91"/>
    <d v="2023-08-07T12:58:53"/>
    <n v="5975"/>
    <n v="1"/>
    <n v="1"/>
  </r>
  <r>
    <x v="12"/>
    <s v="Transportation Secretariat"/>
    <n v="14"/>
    <s v="Transportation"/>
    <n v="14"/>
    <s v="Transportation Secretariat"/>
    <s v="Executive Branch"/>
    <n v="1"/>
    <n v="509"/>
    <s v="175050"/>
    <s v="Virginia Commercial Space Flight Authority"/>
    <x v="143"/>
    <s v="04"/>
    <s v="Commonwealth Transportation"/>
    <s v="04: Commonwealth Transportation"/>
    <s v="04800"/>
    <s v="Commonwealth Space Flight Fd"/>
    <x v="726"/>
    <s v="509.04800"/>
    <x v="1"/>
    <n v="135"/>
    <n v="35875639"/>
    <n v="15800000"/>
    <n v="23300000"/>
    <n v="25300000"/>
    <n v="24306943"/>
    <n v="54229054.280000001"/>
    <d v="2023-08-07T12:58:53"/>
    <n v="5976"/>
    <n v="1"/>
    <n v="1"/>
  </r>
  <r>
    <x v="12"/>
    <s v="Transportation Secretariat"/>
    <n v="14"/>
    <s v="Transportation"/>
    <n v="14"/>
    <s v="Transportation Secretariat"/>
    <s v="Executive Branch"/>
    <n v="1"/>
    <n v="509"/>
    <s v="175050"/>
    <s v="Virginia Commercial Space Flight Authority"/>
    <x v="143"/>
    <s v="04"/>
    <s v="Commonwealth Transportation"/>
    <s v="04: Commonwealth Transportation"/>
    <s v="04800"/>
    <s v="Commonwealth Space Flight Fd"/>
    <x v="726"/>
    <s v="509.04800"/>
    <x v="2"/>
    <n v="200"/>
    <n v="35875638.200000003"/>
    <n v="15800000"/>
    <n v="23300000"/>
    <n v="24414239.899999999"/>
    <n v="23905645.920000002"/>
    <n v="54204015.829999998"/>
    <d v="2023-08-07T12:58:53"/>
    <n v="5977"/>
    <n v="1"/>
    <n v="1"/>
  </r>
  <r>
    <x v="12"/>
    <s v="Transportation Secretariat"/>
    <n v="14"/>
    <s v="Transportation"/>
    <n v="14"/>
    <s v="Transportation Secretariat"/>
    <s v="Executive Branch"/>
    <n v="1"/>
    <n v="509"/>
    <s v="175050"/>
    <s v="Virginia Commercial Space Flight Authority"/>
    <x v="143"/>
    <s v="04"/>
    <s v="Commonwealth Transportation"/>
    <s v="04: Commonwealth Transportation"/>
    <s v="04800"/>
    <s v="Commonwealth Space Flight Fd"/>
    <x v="726"/>
    <s v="509.04800"/>
    <x v="3"/>
    <n v="220"/>
    <n v="0.79999999701976776"/>
    <n v="0"/>
    <n v="0"/>
    <n v="885760.10000000149"/>
    <n v="401297.07999999821"/>
    <n v="25038.45000000298"/>
    <d v="2023-08-07T12:58:53"/>
    <n v="5978"/>
    <n v="1"/>
    <n v="1"/>
  </r>
  <r>
    <x v="12"/>
    <s v="Transportation Secretariat"/>
    <n v="14"/>
    <s v="Transportation"/>
    <n v="14"/>
    <s v="Transportation Secretariat"/>
    <s v="Executive Branch"/>
    <n v="1"/>
    <n v="509"/>
    <s v="175050"/>
    <s v="Virginia Commercial Space Flight Authority"/>
    <x v="143"/>
    <s v="04"/>
    <s v="Commonwealth Transportation"/>
    <s v="04: Commonwealth Transportation"/>
    <s v="04800"/>
    <s v="Commonwealth Space Flight Fd"/>
    <x v="726"/>
    <s v="509.04800"/>
    <x v="4"/>
    <n v="500"/>
    <n v="0"/>
    <n v="0"/>
    <n v="0"/>
    <n v="0"/>
    <n v="0"/>
    <n v="1000000"/>
    <d v="2023-08-07T12:58:53"/>
    <n v="5979"/>
    <n v="1"/>
    <n v="1"/>
  </r>
  <r>
    <x v="12"/>
    <s v="Transportation Secretariat"/>
    <n v="14"/>
    <s v="Transportation"/>
    <n v="14"/>
    <s v="Transportation Secretariat"/>
    <s v="Executive Branch"/>
    <n v="1"/>
    <n v="841"/>
    <s v="176000"/>
    <s v="Department of Aviation"/>
    <x v="144"/>
    <s v="04"/>
    <s v="Commonwealth Transportation"/>
    <s v="04: Commonwealth Transportation"/>
    <s v="04610"/>
    <s v="Aviation Fees and Taxes"/>
    <x v="727"/>
    <s v="841.04610"/>
    <x v="0"/>
    <n v="100"/>
    <n v="11587196"/>
    <n v="16801996.609999999"/>
    <n v="19042671.970000003"/>
    <n v="20813210.899999999"/>
    <n v="25051468.369999997"/>
    <n v="33451304.780000001"/>
    <d v="2023-08-07T12:58:53"/>
    <n v="5980"/>
    <n v="1"/>
    <n v="1"/>
  </r>
  <r>
    <x v="12"/>
    <s v="Transportation Secretariat"/>
    <n v="14"/>
    <s v="Transportation"/>
    <n v="14"/>
    <s v="Transportation Secretariat"/>
    <s v="Executive Branch"/>
    <n v="1"/>
    <n v="841"/>
    <s v="176000"/>
    <s v="Department of Aviation"/>
    <x v="144"/>
    <s v="04"/>
    <s v="Commonwealth Transportation"/>
    <s v="04: Commonwealth Transportation"/>
    <s v="04610"/>
    <s v="Aviation Fees and Taxes"/>
    <x v="727"/>
    <s v="841.04610"/>
    <x v="1"/>
    <n v="135"/>
    <n v="13399490"/>
    <n v="13623132"/>
    <n v="11255218"/>
    <n v="13110149"/>
    <n v="13307830"/>
    <n v="21427134"/>
    <d v="2023-08-07T12:58:53"/>
    <n v="5981"/>
    <n v="1"/>
    <n v="1"/>
  </r>
  <r>
    <x v="12"/>
    <s v="Transportation Secretariat"/>
    <n v="14"/>
    <s v="Transportation"/>
    <n v="14"/>
    <s v="Transportation Secretariat"/>
    <s v="Executive Branch"/>
    <n v="1"/>
    <n v="841"/>
    <s v="176000"/>
    <s v="Department of Aviation"/>
    <x v="144"/>
    <s v="04"/>
    <s v="Commonwealth Transportation"/>
    <s v="04: Commonwealth Transportation"/>
    <s v="04610"/>
    <s v="Aviation Fees and Taxes"/>
    <x v="727"/>
    <s v="841.04610"/>
    <x v="2"/>
    <n v="200"/>
    <n v="10213504.809999986"/>
    <n v="11687094.099999998"/>
    <n v="9340777.3599999975"/>
    <n v="7461588.96"/>
    <n v="7776693.2499999991"/>
    <n v="9522964.9199999981"/>
    <d v="2023-08-07T12:58:53"/>
    <n v="5982"/>
    <n v="1"/>
    <n v="1"/>
  </r>
  <r>
    <x v="12"/>
    <s v="Transportation Secretariat"/>
    <n v="14"/>
    <s v="Transportation"/>
    <n v="14"/>
    <s v="Transportation Secretariat"/>
    <s v="Executive Branch"/>
    <n v="1"/>
    <n v="841"/>
    <s v="176000"/>
    <s v="Department of Aviation"/>
    <x v="144"/>
    <s v="04"/>
    <s v="Commonwealth Transportation"/>
    <s v="04: Commonwealth Transportation"/>
    <s v="04610"/>
    <s v="Aviation Fees and Taxes"/>
    <x v="727"/>
    <s v="841.04610"/>
    <x v="3"/>
    <n v="220"/>
    <n v="3185985.1900000144"/>
    <n v="1936037.9000000022"/>
    <n v="1914440.6400000025"/>
    <n v="5648560.04"/>
    <n v="5531136.7500000009"/>
    <n v="11904169.080000002"/>
    <d v="2023-08-07T12:58:53"/>
    <n v="5983"/>
    <n v="1"/>
    <n v="1"/>
  </r>
  <r>
    <x v="12"/>
    <s v="Transportation Secretariat"/>
    <n v="14"/>
    <s v="Transportation"/>
    <n v="14"/>
    <s v="Transportation Secretariat"/>
    <s v="Executive Branch"/>
    <n v="1"/>
    <n v="841"/>
    <s v="176000"/>
    <s v="Department of Aviation"/>
    <x v="144"/>
    <s v="04"/>
    <s v="Commonwealth Transportation"/>
    <s v="04: Commonwealth Transportation"/>
    <s v="04610"/>
    <s v="Aviation Fees and Taxes"/>
    <x v="727"/>
    <s v="841.04610"/>
    <x v="4"/>
    <n v="500"/>
    <n v="16488204.619999999"/>
    <n v="17057527.620000001"/>
    <n v="11831637.720000001"/>
    <n v="9467845.8900000006"/>
    <n v="12250668.720000001"/>
    <n v="18158519.330000002"/>
    <d v="2023-08-07T12:58:53"/>
    <n v="5984"/>
    <n v="1"/>
    <n v="1"/>
  </r>
  <r>
    <x v="12"/>
    <s v="Transportation Secretariat"/>
    <n v="14"/>
    <s v="Transportation"/>
    <n v="14"/>
    <s v="Transportation Secretariat"/>
    <s v="Executive Branch"/>
    <n v="1"/>
    <n v="841"/>
    <s v="176000"/>
    <s v="Department of Aviation"/>
    <x v="144"/>
    <s v="04"/>
    <s v="Commonwealth Transportation"/>
    <s v="04: Commonwealth Transportation"/>
    <s v="04660"/>
    <s v="Aviation Educ Facilities Fund"/>
    <x v="728"/>
    <s v="841.04660"/>
    <x v="1"/>
    <n v="135"/>
    <n v="70000"/>
    <n v="70000"/>
    <n v="70000"/>
    <n v="70000"/>
    <n v="74160"/>
    <n v="71295"/>
    <d v="2023-08-07T12:58:53"/>
    <n v="5985"/>
    <n v="1"/>
    <n v="1"/>
  </r>
  <r>
    <x v="12"/>
    <s v="Transportation Secretariat"/>
    <n v="14"/>
    <s v="Transportation"/>
    <n v="14"/>
    <s v="Transportation Secretariat"/>
    <s v="Executive Branch"/>
    <n v="1"/>
    <n v="841"/>
    <s v="176000"/>
    <s v="Department of Aviation"/>
    <x v="144"/>
    <s v="04"/>
    <s v="Commonwealth Transportation"/>
    <s v="04: Commonwealth Transportation"/>
    <s v="04660"/>
    <s v="Aviation Educ Facilities Fund"/>
    <x v="728"/>
    <s v="841.04660"/>
    <x v="2"/>
    <n v="200"/>
    <n v="61245"/>
    <n v="60705"/>
    <n v="64425"/>
    <n v="61170"/>
    <n v="74160"/>
    <n v="71295"/>
    <d v="2023-08-07T12:58:53"/>
    <n v="5986"/>
    <n v="1"/>
    <n v="1"/>
  </r>
  <r>
    <x v="12"/>
    <s v="Transportation Secretariat"/>
    <n v="14"/>
    <s v="Transportation"/>
    <n v="14"/>
    <s v="Transportation Secretariat"/>
    <s v="Executive Branch"/>
    <n v="1"/>
    <n v="841"/>
    <s v="176000"/>
    <s v="Department of Aviation"/>
    <x v="144"/>
    <s v="04"/>
    <s v="Commonwealth Transportation"/>
    <s v="04: Commonwealth Transportation"/>
    <s v="04660"/>
    <s v="Aviation Educ Facilities Fund"/>
    <x v="728"/>
    <s v="841.04660"/>
    <x v="3"/>
    <n v="220"/>
    <n v="8755"/>
    <n v="9295"/>
    <n v="5575"/>
    <n v="8830"/>
    <n v="0"/>
    <n v="0"/>
    <d v="2023-08-07T12:58:53"/>
    <n v="5987"/>
    <n v="1"/>
    <n v="1"/>
  </r>
  <r>
    <x v="12"/>
    <s v="Transportation Secretariat"/>
    <n v="14"/>
    <s v="Transportation"/>
    <n v="14"/>
    <s v="Transportation Secretariat"/>
    <s v="Executive Branch"/>
    <n v="1"/>
    <n v="841"/>
    <s v="176000"/>
    <s v="Department of Aviation"/>
    <x v="144"/>
    <s v="04"/>
    <s v="Commonwealth Transportation"/>
    <s v="04: Commonwealth Transportation"/>
    <s v="04660"/>
    <s v="Aviation Educ Facilities Fund"/>
    <x v="728"/>
    <s v="841.04660"/>
    <x v="4"/>
    <n v="500"/>
    <n v="61245"/>
    <n v="60705"/>
    <n v="64425"/>
    <n v="61170"/>
    <n v="74160"/>
    <n v="71295"/>
    <d v="2023-08-07T12:58:53"/>
    <n v="5988"/>
    <n v="1"/>
    <n v="1"/>
  </r>
  <r>
    <x v="12"/>
    <s v="Transportation Secretariat"/>
    <n v="14"/>
    <s v="Transportation"/>
    <n v="14"/>
    <s v="Transportation Secretariat"/>
    <s v="Executive Branch"/>
    <n v="1"/>
    <n v="841"/>
    <s v="176000"/>
    <s v="Department of Aviation"/>
    <x v="144"/>
    <s v="04"/>
    <s v="Commonwealth Transportation"/>
    <s v="04: Commonwealth Transportation"/>
    <s v="04710"/>
    <s v="Transportation Trust Fund"/>
    <x v="411"/>
    <s v="841.04710"/>
    <x v="4"/>
    <n v="500"/>
    <n v="23631308"/>
    <n v="24660819.109999999"/>
    <n v="23914752.32"/>
    <n v="0"/>
    <n v="0"/>
    <n v="0"/>
    <d v="2023-08-07T12:58:53"/>
    <n v="5989"/>
    <n v="1"/>
    <n v="1"/>
  </r>
  <r>
    <x v="12"/>
    <s v="Transportation Secretariat"/>
    <n v="14"/>
    <s v="Transportation"/>
    <n v="14"/>
    <s v="Transportation Secretariat"/>
    <s v="Executive Branch"/>
    <n v="1"/>
    <n v="841"/>
    <s v="176000"/>
    <s v="Department of Aviation"/>
    <x v="144"/>
    <s v="04"/>
    <s v="Commonwealth Transportation"/>
    <s v="04: Commonwealth Transportation"/>
    <s v="04750"/>
    <s v="Commonwealth Airport Fund"/>
    <x v="729"/>
    <s v="841.04750"/>
    <x v="0"/>
    <n v="100"/>
    <n v="20365608.440000001"/>
    <n v="23719131.309999999"/>
    <n v="17287007.420000002"/>
    <n v="20782392.260000002"/>
    <n v="30247213.07"/>
    <n v="35590319.780000001"/>
    <d v="2023-08-07T12:58:53"/>
    <n v="5990"/>
    <n v="1"/>
    <n v="1"/>
  </r>
  <r>
    <x v="12"/>
    <s v="Transportation Secretariat"/>
    <n v="14"/>
    <s v="Transportation"/>
    <n v="14"/>
    <s v="Transportation Secretariat"/>
    <s v="Executive Branch"/>
    <n v="1"/>
    <n v="841"/>
    <s v="176000"/>
    <s v="Department of Aviation"/>
    <x v="144"/>
    <s v="04"/>
    <s v="Commonwealth Transportation"/>
    <s v="04: Commonwealth Transportation"/>
    <s v="04750"/>
    <s v="Commonwealth Airport Fund"/>
    <x v="729"/>
    <s v="841.04750"/>
    <x v="1"/>
    <n v="135"/>
    <n v="30322975"/>
    <n v="24076475"/>
    <n v="39476475"/>
    <n v="26276475"/>
    <n v="28876475"/>
    <n v="31973695"/>
    <d v="2023-08-07T12:58:53"/>
    <n v="5991"/>
    <n v="1"/>
    <n v="1"/>
  </r>
  <r>
    <x v="12"/>
    <s v="Transportation Secretariat"/>
    <n v="14"/>
    <s v="Transportation"/>
    <n v="14"/>
    <s v="Transportation Secretariat"/>
    <s v="Executive Branch"/>
    <n v="1"/>
    <n v="841"/>
    <s v="176000"/>
    <s v="Department of Aviation"/>
    <x v="144"/>
    <s v="04"/>
    <s v="Commonwealth Transportation"/>
    <s v="04: Commonwealth Transportation"/>
    <s v="04750"/>
    <s v="Commonwealth Airport Fund"/>
    <x v="729"/>
    <s v="841.04750"/>
    <x v="2"/>
    <n v="200"/>
    <n v="24654853.5"/>
    <n v="21635114.739999998"/>
    <n v="30715798.43"/>
    <n v="24775421.670000002"/>
    <n v="24426580.579999998"/>
    <n v="30404537.050000001"/>
    <d v="2023-08-07T12:58:53"/>
    <n v="5992"/>
    <n v="1"/>
    <n v="1"/>
  </r>
  <r>
    <x v="12"/>
    <s v="Transportation Secretariat"/>
    <n v="14"/>
    <s v="Transportation"/>
    <n v="14"/>
    <s v="Transportation Secretariat"/>
    <s v="Executive Branch"/>
    <n v="1"/>
    <n v="841"/>
    <s v="176000"/>
    <s v="Department of Aviation"/>
    <x v="144"/>
    <s v="04"/>
    <s v="Commonwealth Transportation"/>
    <s v="04: Commonwealth Transportation"/>
    <s v="04750"/>
    <s v="Commonwealth Airport Fund"/>
    <x v="729"/>
    <s v="841.04750"/>
    <x v="3"/>
    <n v="220"/>
    <n v="5668121.5"/>
    <n v="2441360.2600000016"/>
    <n v="8760676.5700000003"/>
    <n v="1501053.3299999982"/>
    <n v="4449894.4200000018"/>
    <n v="1569157.9499999993"/>
    <d v="2023-08-07T12:58:53"/>
    <n v="5993"/>
    <n v="1"/>
    <n v="1"/>
  </r>
  <r>
    <x v="12"/>
    <s v="Transportation Secretariat"/>
    <n v="14"/>
    <s v="Transportation"/>
    <n v="14"/>
    <s v="Transportation Secretariat"/>
    <s v="Executive Branch"/>
    <n v="1"/>
    <n v="841"/>
    <s v="176000"/>
    <s v="Department of Aviation"/>
    <x v="144"/>
    <s v="04"/>
    <s v="Commonwealth Transportation"/>
    <s v="04: Commonwealth Transportation"/>
    <s v="04750"/>
    <s v="Commonwealth Airport Fund"/>
    <x v="729"/>
    <s v="841.04750"/>
    <x v="4"/>
    <n v="500"/>
    <n v="849369.41"/>
    <n v="421846.5"/>
    <n v="358074.22"/>
    <n v="117834.33"/>
    <n v="98806.39"/>
    <n v="616977.53"/>
    <d v="2023-08-07T12:58:53"/>
    <n v="5994"/>
    <n v="1"/>
    <n v="1"/>
  </r>
  <r>
    <x v="12"/>
    <s v="Transportation Secretariat"/>
    <n v="14"/>
    <s v="Transportation"/>
    <n v="14"/>
    <s v="Transportation Secretariat"/>
    <s v="Executive Branch"/>
    <n v="1"/>
    <n v="841"/>
    <s v="176000"/>
    <s v="Department of Aviation"/>
    <x v="144"/>
    <s v="04"/>
    <s v="Commonwealth Transportation"/>
    <s v="04: Commonwealth Transportation"/>
    <s v="04880"/>
    <s v="Surp Supply/ Equip-NonGF-NonHE"/>
    <x v="730"/>
    <s v="841.04880"/>
    <x v="0"/>
    <n v="100"/>
    <n v="0"/>
    <n v="0"/>
    <n v="1545"/>
    <n v="1545"/>
    <n v="1545"/>
    <n v="0"/>
    <d v="2023-08-07T12:58:53"/>
    <n v="5995"/>
    <n v="1"/>
    <n v="1"/>
  </r>
  <r>
    <x v="12"/>
    <s v="Transportation Secretariat"/>
    <n v="14"/>
    <s v="Transportation"/>
    <n v="14"/>
    <s v="Transportation Secretariat"/>
    <s v="Executive Branch"/>
    <n v="1"/>
    <n v="841"/>
    <s v="176000"/>
    <s v="Department of Aviation"/>
    <x v="144"/>
    <s v="04"/>
    <s v="Commonwealth Transportation"/>
    <s v="04: Commonwealth Transportation"/>
    <s v="04880"/>
    <s v="Surp Supply/ Equip-NonGF-NonHE"/>
    <x v="730"/>
    <s v="841.04880"/>
    <x v="4"/>
    <n v="500"/>
    <n v="0"/>
    <n v="0"/>
    <n v="1545"/>
    <n v="0"/>
    <n v="0"/>
    <n v="0"/>
    <d v="2023-08-07T12:58:53"/>
    <n v="5996"/>
    <n v="1"/>
    <n v="1"/>
  </r>
  <r>
    <x v="12"/>
    <s v="Transportation Secretariat"/>
    <n v="14"/>
    <s v="Transportation"/>
    <n v="14"/>
    <s v="Transportation Secretariat"/>
    <s v="Executive Branch"/>
    <n v="1"/>
    <n v="841"/>
    <s v="176000"/>
    <s v="Department of Aviation"/>
    <x v="144"/>
    <s v="10"/>
    <s v="Federal Trust"/>
    <s v="10: Federal Trust"/>
    <s v="10000"/>
    <s v="Federal Trust"/>
    <x v="6"/>
    <s v="841.10000"/>
    <x v="0"/>
    <n v="100"/>
    <n v="0"/>
    <n v="8524.94"/>
    <n v="15667.78"/>
    <n v="15668.01"/>
    <n v="22063.37"/>
    <n v="22063.37"/>
    <d v="2023-08-07T12:58:53"/>
    <n v="5997"/>
    <n v="1"/>
    <n v="1"/>
  </r>
  <r>
    <x v="12"/>
    <s v="Transportation Secretariat"/>
    <n v="14"/>
    <s v="Transportation"/>
    <n v="14"/>
    <s v="Transportation Secretariat"/>
    <s v="Executive Branch"/>
    <n v="1"/>
    <n v="841"/>
    <s v="176000"/>
    <s v="Department of Aviation"/>
    <x v="144"/>
    <s v="10"/>
    <s v="Federal Trust"/>
    <s v="10: Federal Trust"/>
    <s v="10000"/>
    <s v="Federal Trust"/>
    <x v="6"/>
    <s v="841.10000"/>
    <x v="1"/>
    <n v="135"/>
    <n v="696000"/>
    <n v="905000"/>
    <n v="500000"/>
    <n v="500000"/>
    <n v="1211416.25"/>
    <n v="655661"/>
    <d v="2023-08-07T12:58:53"/>
    <n v="5998"/>
    <n v="1"/>
    <n v="1"/>
  </r>
  <r>
    <x v="12"/>
    <s v="Transportation Secretariat"/>
    <n v="14"/>
    <s v="Transportation"/>
    <n v="14"/>
    <s v="Transportation Secretariat"/>
    <s v="Executive Branch"/>
    <n v="1"/>
    <n v="841"/>
    <s v="176000"/>
    <s v="Department of Aviation"/>
    <x v="144"/>
    <s v="10"/>
    <s v="Federal Trust"/>
    <s v="10: Federal Trust"/>
    <s v="10000"/>
    <s v="Federal Trust"/>
    <x v="6"/>
    <s v="841.10000"/>
    <x v="2"/>
    <n v="200"/>
    <n v="545917.06000000006"/>
    <n v="315379.95999999996"/>
    <n v="89752.11"/>
    <n v="373397.58"/>
    <n v="901035.78"/>
    <n v="364729.42"/>
    <d v="2023-08-07T12:58:53"/>
    <n v="5999"/>
    <n v="1"/>
    <n v="1"/>
  </r>
  <r>
    <x v="12"/>
    <s v="Transportation Secretariat"/>
    <n v="14"/>
    <s v="Transportation"/>
    <n v="14"/>
    <s v="Transportation Secretariat"/>
    <s v="Executive Branch"/>
    <n v="1"/>
    <n v="841"/>
    <s v="176000"/>
    <s v="Department of Aviation"/>
    <x v="144"/>
    <s v="10"/>
    <s v="Federal Trust"/>
    <s v="10: Federal Trust"/>
    <s v="10000"/>
    <s v="Federal Trust"/>
    <x v="6"/>
    <s v="841.10000"/>
    <x v="3"/>
    <n v="220"/>
    <n v="150082.93999999994"/>
    <n v="589620.04"/>
    <n v="410247.89"/>
    <n v="126602.41999999998"/>
    <n v="310380.46999999997"/>
    <n v="290931.58"/>
    <d v="2023-08-07T12:58:53"/>
    <n v="6000"/>
    <n v="1"/>
    <n v="1"/>
  </r>
  <r>
    <x v="12"/>
    <s v="Transportation Secretariat"/>
    <n v="14"/>
    <s v="Transportation"/>
    <n v="14"/>
    <s v="Transportation Secretariat"/>
    <s v="Executive Branch"/>
    <n v="1"/>
    <n v="841"/>
    <s v="176000"/>
    <s v="Department of Aviation"/>
    <x v="144"/>
    <s v="10"/>
    <s v="Federal Trust"/>
    <s v="10: Federal Trust"/>
    <s v="10000"/>
    <s v="Federal Trust"/>
    <x v="6"/>
    <s v="841.10000"/>
    <x v="4"/>
    <n v="500"/>
    <n v="545917.06000000006"/>
    <n v="323904.90000000002"/>
    <n v="96894.95"/>
    <n v="373397.81"/>
    <n v="907431.14"/>
    <n v="364729.42"/>
    <d v="2023-08-07T12:58:53"/>
    <n v="6001"/>
    <n v="1"/>
    <n v="1"/>
  </r>
  <r>
    <x v="12"/>
    <s v="Transportation Secretariat"/>
    <n v="14"/>
    <s v="Transportation"/>
    <n v="14"/>
    <s v="Transportation Secretariat"/>
    <s v="Executive Branch"/>
    <n v="1"/>
    <n v="841"/>
    <s v="176000"/>
    <s v="Department of Aviation"/>
    <x v="144"/>
    <s v="10"/>
    <s v="Federal Trust"/>
    <s v="10: Federal Trust"/>
    <s v="10110"/>
    <s v="CARESActRlfFd?General-COVID-19"/>
    <x v="2"/>
    <s v="841.10110"/>
    <x v="1"/>
    <n v="135"/>
    <n v="0"/>
    <n v="0"/>
    <n v="2598.54"/>
    <n v="0"/>
    <n v="0"/>
    <n v="0"/>
    <d v="2023-08-07T12:58:53"/>
    <n v="6002"/>
    <n v="1"/>
    <n v="1"/>
  </r>
  <r>
    <x v="12"/>
    <s v="Transportation Secretariat"/>
    <n v="14"/>
    <s v="Transportation"/>
    <n v="14"/>
    <s v="Transportation Secretariat"/>
    <s v="Executive Branch"/>
    <n v="1"/>
    <n v="841"/>
    <s v="176000"/>
    <s v="Department of Aviation"/>
    <x v="144"/>
    <s v="10"/>
    <s v="Federal Trust"/>
    <s v="10: Federal Trust"/>
    <s v="10110"/>
    <s v="CARESActRlfFd?General-COVID-19"/>
    <x v="2"/>
    <s v="841.10110"/>
    <x v="2"/>
    <n v="200"/>
    <n v="0"/>
    <n v="0"/>
    <n v="2598.54"/>
    <n v="0"/>
    <n v="0"/>
    <n v="0"/>
    <d v="2023-08-07T12:58:53"/>
    <n v="6003"/>
    <n v="1"/>
    <n v="1"/>
  </r>
  <r>
    <x v="12"/>
    <s v="Transportation Secretariat"/>
    <n v="14"/>
    <s v="Transportation"/>
    <n v="14"/>
    <s v="Transportation Secretariat"/>
    <s v="Executive Branch"/>
    <n v="1"/>
    <n v="841"/>
    <s v="176000"/>
    <s v="Department of Aviation"/>
    <x v="144"/>
    <s v="12"/>
    <s v="Federal Trust - Arra"/>
    <s v="12: Federal Trust - Arra"/>
    <s v="12360"/>
    <s v="Airport Imprvmnt Prgm-COVID-19"/>
    <x v="731"/>
    <s v="841.12360"/>
    <x v="1"/>
    <n v="135"/>
    <n v="0"/>
    <n v="0"/>
    <n v="0"/>
    <n v="0"/>
    <n v="105555.5"/>
    <n v="49894"/>
    <d v="2023-08-07T12:58:53"/>
    <n v="6004"/>
    <n v="1"/>
    <n v="1"/>
  </r>
  <r>
    <x v="12"/>
    <s v="Transportation Secretariat"/>
    <n v="14"/>
    <s v="Transportation"/>
    <n v="14"/>
    <s v="Transportation Secretariat"/>
    <s v="Executive Branch"/>
    <n v="1"/>
    <n v="841"/>
    <s v="176000"/>
    <s v="Department of Aviation"/>
    <x v="144"/>
    <s v="12"/>
    <s v="Federal Trust - Arra"/>
    <s v="12: Federal Trust - Arra"/>
    <s v="12360"/>
    <s v="Airport Imprvmnt Prgm-COVID-19"/>
    <x v="731"/>
    <s v="841.12360"/>
    <x v="2"/>
    <n v="200"/>
    <n v="0"/>
    <n v="0"/>
    <n v="0"/>
    <n v="0"/>
    <n v="52852.35"/>
    <n v="39932.400000000001"/>
    <d v="2023-08-07T12:58:53"/>
    <n v="6005"/>
    <n v="1"/>
    <n v="1"/>
  </r>
  <r>
    <x v="12"/>
    <s v="Transportation Secretariat"/>
    <n v="14"/>
    <s v="Transportation"/>
    <n v="14"/>
    <s v="Transportation Secretariat"/>
    <s v="Executive Branch"/>
    <n v="1"/>
    <n v="841"/>
    <s v="176000"/>
    <s v="Department of Aviation"/>
    <x v="144"/>
    <s v="12"/>
    <s v="Federal Trust - Arra"/>
    <s v="12: Federal Trust - Arra"/>
    <s v="12360"/>
    <s v="Airport Imprvmnt Prgm-COVID-19"/>
    <x v="731"/>
    <s v="841.12360"/>
    <x v="3"/>
    <n v="220"/>
    <n v="0"/>
    <n v="0"/>
    <n v="0"/>
    <n v="0"/>
    <n v="52703.15"/>
    <n v="9961.5999999999985"/>
    <d v="2023-08-07T12:58:53"/>
    <n v="6006"/>
    <n v="1"/>
    <n v="1"/>
  </r>
  <r>
    <x v="12"/>
    <s v="Transportation Secretariat"/>
    <n v="14"/>
    <s v="Transportation"/>
    <n v="14"/>
    <s v="Transportation Secretariat"/>
    <s v="Executive Branch"/>
    <n v="1"/>
    <n v="841"/>
    <s v="176000"/>
    <s v="Department of Aviation"/>
    <x v="144"/>
    <s v="12"/>
    <s v="Federal Trust - Arra"/>
    <s v="12: Federal Trust - Arra"/>
    <s v="12360"/>
    <s v="Airport Imprvmnt Prgm-COVID-19"/>
    <x v="731"/>
    <s v="841.12360"/>
    <x v="4"/>
    <n v="500"/>
    <n v="0"/>
    <n v="0"/>
    <n v="0"/>
    <n v="0"/>
    <n v="52852.35"/>
    <n v="39932.400000000001"/>
    <d v="2023-08-07T12:58:53"/>
    <n v="6007"/>
    <n v="1"/>
    <n v="1"/>
  </r>
  <r>
    <x v="12"/>
    <s v="Transportation Secretariat"/>
    <n v="14"/>
    <s v="Transportation"/>
    <n v="14"/>
    <s v="Transportation Secretariat"/>
    <s v="Executive Branch"/>
    <n v="1"/>
    <n v="154"/>
    <s v="177000"/>
    <s v="Department of Motor Vehicles"/>
    <x v="145"/>
    <s v="02"/>
    <s v="Special"/>
    <s v="02: Special"/>
    <s v="02120"/>
    <s v="Motor Vehicle Dealer Board"/>
    <x v="732"/>
    <s v="154.02120"/>
    <x v="0"/>
    <n v="100"/>
    <n v="239298.38"/>
    <n v="237215.16"/>
    <n v="210055.8"/>
    <n v="213397.07"/>
    <n v="239461.39"/>
    <n v="250235.47"/>
    <d v="2023-08-07T12:58:53"/>
    <n v="6008"/>
    <n v="1"/>
    <n v="1"/>
  </r>
  <r>
    <x v="12"/>
    <s v="Transportation Secretariat"/>
    <n v="14"/>
    <s v="Transportation"/>
    <n v="14"/>
    <s v="Transportation Secretariat"/>
    <s v="Executive Branch"/>
    <n v="1"/>
    <n v="154"/>
    <s v="177000"/>
    <s v="Department of Motor Vehicles"/>
    <x v="145"/>
    <s v="02"/>
    <s v="Special"/>
    <s v="02: Special"/>
    <s v="02120"/>
    <s v="Motor Vehicle Dealer Board"/>
    <x v="732"/>
    <s v="154.02120"/>
    <x v="4"/>
    <n v="500"/>
    <n v="9677.56"/>
    <n v="2083.2199999999998"/>
    <n v="27159.360000000001"/>
    <n v="3341.2700000000004"/>
    <n v="26064.32"/>
    <n v="10774.079999999998"/>
    <d v="2023-08-07T12:58:53"/>
    <n v="6009"/>
    <n v="1"/>
    <n v="1"/>
  </r>
  <r>
    <x v="12"/>
    <s v="Transportation Secretariat"/>
    <n v="14"/>
    <s v="Transportation"/>
    <n v="14"/>
    <s v="Transportation Secretariat"/>
    <s v="Executive Branch"/>
    <n v="1"/>
    <n v="154"/>
    <s v="177000"/>
    <s v="Department of Motor Vehicles"/>
    <x v="145"/>
    <s v="02"/>
    <s v="Special"/>
    <s v="02: Special"/>
    <s v="02130"/>
    <s v="Special Emergency Medical Srvc"/>
    <x v="438"/>
    <s v="154.02130"/>
    <x v="0"/>
    <n v="100"/>
    <n v="3917158.62"/>
    <n v="3881398.1"/>
    <n v="4625805.26"/>
    <n v="4523683.5999999996"/>
    <n v="3448692.73"/>
    <n v="4139779.44"/>
    <d v="2023-08-07T12:58:53"/>
    <n v="6010"/>
    <n v="1"/>
    <n v="1"/>
  </r>
  <r>
    <x v="12"/>
    <s v="Transportation Secretariat"/>
    <n v="14"/>
    <s v="Transportation"/>
    <n v="14"/>
    <s v="Transportation Secretariat"/>
    <s v="Executive Branch"/>
    <n v="1"/>
    <n v="154"/>
    <s v="177000"/>
    <s v="Department of Motor Vehicles"/>
    <x v="145"/>
    <s v="02"/>
    <s v="Special"/>
    <s v="02: Special"/>
    <s v="02130"/>
    <s v="Special Emergency Medical Srvc"/>
    <x v="438"/>
    <s v="154.02130"/>
    <x v="4"/>
    <n v="500"/>
    <n v="370250.27"/>
    <n v="35760.519999999997"/>
    <n v="744407.16"/>
    <n v="102121.66"/>
    <n v="1074990.8700000001"/>
    <n v="691086.71"/>
    <d v="2023-08-07T12:58:53"/>
    <n v="6011"/>
    <n v="1"/>
    <n v="1"/>
  </r>
  <r>
    <x v="12"/>
    <s v="Transportation Secretariat"/>
    <n v="14"/>
    <s v="Transportation"/>
    <n v="14"/>
    <s v="Transportation Secretariat"/>
    <s v="Executive Branch"/>
    <n v="1"/>
    <n v="154"/>
    <s v="177000"/>
    <s v="Department of Motor Vehicles"/>
    <x v="145"/>
    <s v="02"/>
    <s v="Special"/>
    <s v="02: Special"/>
    <s v="02154"/>
    <s v="DMV Special Revenue Fund"/>
    <x v="733"/>
    <s v="154.02154"/>
    <x v="0"/>
    <n v="100"/>
    <n v="177503.37"/>
    <n v="174579.06"/>
    <n v="158739.85999999999"/>
    <n v="175793.73"/>
    <n v="172457.48"/>
    <n v="241289.03"/>
    <d v="2023-08-07T12:58:53"/>
    <n v="6012"/>
    <n v="1"/>
    <n v="1"/>
  </r>
  <r>
    <x v="12"/>
    <s v="Transportation Secretariat"/>
    <n v="14"/>
    <s v="Transportation"/>
    <n v="14"/>
    <s v="Transportation Secretariat"/>
    <s v="Executive Branch"/>
    <n v="1"/>
    <n v="154"/>
    <s v="177000"/>
    <s v="Department of Motor Vehicles"/>
    <x v="145"/>
    <s v="02"/>
    <s v="Special"/>
    <s v="02: Special"/>
    <s v="02154"/>
    <s v="DMV Special Revenue Fund"/>
    <x v="733"/>
    <s v="154.02154"/>
    <x v="4"/>
    <n v="500"/>
    <n v="1140"/>
    <n v="2924.3100000000004"/>
    <n v="15839.2"/>
    <n v="17053.87"/>
    <n v="3336.25"/>
    <n v="68831.55"/>
    <d v="2023-08-07T12:58:53"/>
    <n v="6013"/>
    <n v="1"/>
    <n v="1"/>
  </r>
  <r>
    <x v="12"/>
    <s v="Transportation Secretariat"/>
    <n v="14"/>
    <s v="Transportation"/>
    <n v="14"/>
    <s v="Transportation Secretariat"/>
    <s v="Executive Branch"/>
    <n v="1"/>
    <n v="154"/>
    <s v="177000"/>
    <s v="Department of Motor Vehicles"/>
    <x v="145"/>
    <s v="02"/>
    <s v="Special"/>
    <s v="02: Special"/>
    <s v="02690"/>
    <s v="Additional Registration Fee"/>
    <x v="734"/>
    <s v="154.02690"/>
    <x v="0"/>
    <n v="100"/>
    <n v="1060706"/>
    <n v="1055376.28"/>
    <n v="1224203.43"/>
    <n v="1223641.2"/>
    <n v="932955.14"/>
    <n v="1116089.46"/>
    <d v="2023-08-07T12:58:53"/>
    <n v="6014"/>
    <n v="1"/>
    <n v="1"/>
  </r>
  <r>
    <x v="12"/>
    <s v="Transportation Secretariat"/>
    <n v="14"/>
    <s v="Transportation"/>
    <n v="14"/>
    <s v="Transportation Secretariat"/>
    <s v="Executive Branch"/>
    <n v="1"/>
    <n v="154"/>
    <s v="177000"/>
    <s v="Department of Motor Vehicles"/>
    <x v="145"/>
    <s v="02"/>
    <s v="Special"/>
    <s v="02: Special"/>
    <s v="02690"/>
    <s v="Additional Registration Fee"/>
    <x v="734"/>
    <s v="154.02690"/>
    <x v="4"/>
    <n v="500"/>
    <n v="92611"/>
    <n v="5329.72"/>
    <n v="168827.15"/>
    <n v="562.23"/>
    <n v="290686.06"/>
    <n v="183134.32"/>
    <d v="2023-08-07T12:58:53"/>
    <n v="6015"/>
    <n v="1"/>
    <n v="1"/>
  </r>
  <r>
    <x v="12"/>
    <s v="Transportation Secretariat"/>
    <n v="14"/>
    <s v="Transportation"/>
    <n v="14"/>
    <s v="Transportation Secretariat"/>
    <s v="Executive Branch"/>
    <n v="1"/>
    <n v="154"/>
    <s v="177000"/>
    <s v="Department of Motor Vehicles"/>
    <x v="145"/>
    <s v="04"/>
    <s v="Commonwealth Transportation"/>
    <s v="04: Commonwealth Transportation"/>
    <s v="04000"/>
    <s v="Commonwealth Transportation Fd"/>
    <x v="388"/>
    <s v="154.04000"/>
    <x v="0"/>
    <n v="100"/>
    <n v="0"/>
    <n v="0"/>
    <n v="999656.85"/>
    <n v="0"/>
    <n v="0"/>
    <n v="0"/>
    <d v="2023-08-07T12:58:53"/>
    <n v="6016"/>
    <n v="1"/>
    <n v="1"/>
  </r>
  <r>
    <x v="12"/>
    <s v="Transportation Secretariat"/>
    <n v="14"/>
    <s v="Transportation"/>
    <n v="14"/>
    <s v="Transportation Secretariat"/>
    <s v="Executive Branch"/>
    <n v="1"/>
    <n v="154"/>
    <s v="177000"/>
    <s v="Department of Motor Vehicles"/>
    <x v="145"/>
    <s v="04"/>
    <s v="Commonwealth Transportation"/>
    <s v="04: Commonwealth Transportation"/>
    <s v="04060"/>
    <s v="Driver Education"/>
    <x v="246"/>
    <s v="154.04060"/>
    <x v="0"/>
    <n v="100"/>
    <n v="182497"/>
    <n v="177616.33"/>
    <n v="133303.65"/>
    <n v="160078.67000000001"/>
    <n v="114927.5"/>
    <n v="129653"/>
    <d v="2023-08-07T12:58:53"/>
    <n v="6017"/>
    <n v="1"/>
    <n v="1"/>
  </r>
  <r>
    <x v="12"/>
    <s v="Transportation Secretariat"/>
    <n v="14"/>
    <s v="Transportation"/>
    <n v="14"/>
    <s v="Transportation Secretariat"/>
    <s v="Executive Branch"/>
    <n v="1"/>
    <n v="154"/>
    <s v="177000"/>
    <s v="Department of Motor Vehicles"/>
    <x v="145"/>
    <s v="04"/>
    <s v="Commonwealth Transportation"/>
    <s v="04: Commonwealth Transportation"/>
    <s v="04060"/>
    <s v="Driver Education"/>
    <x v="246"/>
    <s v="154.04060"/>
    <x v="4"/>
    <n v="500"/>
    <n v="7842"/>
    <n v="4880.67"/>
    <n v="44312.68"/>
    <n v="26775.02"/>
    <n v="45151.17"/>
    <n v="14725.5"/>
    <d v="2023-08-07T12:58:53"/>
    <n v="6018"/>
    <n v="1"/>
    <n v="1"/>
  </r>
  <r>
    <x v="12"/>
    <s v="Transportation Secretariat"/>
    <n v="14"/>
    <s v="Transportation"/>
    <n v="14"/>
    <s v="Transportation Secretariat"/>
    <s v="Executive Branch"/>
    <n v="1"/>
    <n v="154"/>
    <s v="177000"/>
    <s v="Department of Motor Vehicles"/>
    <x v="145"/>
    <s v="04"/>
    <s v="Commonwealth Transportation"/>
    <s v="04: Commonwealth Transportation"/>
    <s v="04100"/>
    <s v="Hwy Maintenance &amp; Operating Fd"/>
    <x v="30"/>
    <s v="154.04100"/>
    <x v="0"/>
    <n v="100"/>
    <n v="1.5279444376403717E-12"/>
    <n v="0"/>
    <n v="0"/>
    <n v="-1.8207657603852567E-14"/>
    <n v="0"/>
    <n v="0"/>
    <d v="2023-08-07T12:58:53"/>
    <n v="6019"/>
    <n v="1"/>
    <n v="1"/>
  </r>
  <r>
    <x v="12"/>
    <s v="Transportation Secretariat"/>
    <n v="14"/>
    <s v="Transportation"/>
    <n v="14"/>
    <s v="Transportation Secretariat"/>
    <s v="Executive Branch"/>
    <n v="1"/>
    <n v="154"/>
    <s v="177000"/>
    <s v="Department of Motor Vehicles"/>
    <x v="145"/>
    <s v="04"/>
    <s v="Commonwealth Transportation"/>
    <s v="04: Commonwealth Transportation"/>
    <s v="04100"/>
    <s v="Hwy Maintenance &amp; Operating Fd"/>
    <x v="30"/>
    <s v="154.04100"/>
    <x v="1"/>
    <n v="135"/>
    <n v="13905398"/>
    <n v="21235339"/>
    <n v="19038559"/>
    <n v="16405738.279999999"/>
    <n v="14854568"/>
    <n v="15420906"/>
    <d v="2023-08-07T12:58:53"/>
    <n v="6020"/>
    <n v="1"/>
    <n v="1"/>
  </r>
  <r>
    <x v="12"/>
    <s v="Transportation Secretariat"/>
    <n v="14"/>
    <s v="Transportation"/>
    <n v="14"/>
    <s v="Transportation Secretariat"/>
    <s v="Executive Branch"/>
    <n v="1"/>
    <n v="154"/>
    <s v="177000"/>
    <s v="Department of Motor Vehicles"/>
    <x v="145"/>
    <s v="04"/>
    <s v="Commonwealth Transportation"/>
    <s v="04: Commonwealth Transportation"/>
    <s v="04100"/>
    <s v="Hwy Maintenance &amp; Operating Fd"/>
    <x v="30"/>
    <s v="154.04100"/>
    <x v="5"/>
    <n v="137"/>
    <n v="9913177"/>
    <n v="9742024"/>
    <n v="9591195.8200000003"/>
    <n v="2051400.79"/>
    <n v="1609546.84"/>
    <n v="1586610.52"/>
    <d v="2023-08-07T12:58:53"/>
    <n v="6021"/>
    <n v="1"/>
    <n v="1"/>
  </r>
  <r>
    <x v="12"/>
    <s v="Transportation Secretariat"/>
    <n v="14"/>
    <s v="Transportation"/>
    <n v="14"/>
    <s v="Transportation Secretariat"/>
    <s v="Executive Branch"/>
    <n v="1"/>
    <n v="154"/>
    <s v="177000"/>
    <s v="Department of Motor Vehicles"/>
    <x v="145"/>
    <s v="04"/>
    <s v="Commonwealth Transportation"/>
    <s v="04: Commonwealth Transportation"/>
    <s v="04100"/>
    <s v="Hwy Maintenance &amp; Operating Fd"/>
    <x v="30"/>
    <s v="154.04100"/>
    <x v="2"/>
    <n v="200"/>
    <n v="13244876.679999994"/>
    <n v="15975538.460000008"/>
    <n v="15887538.680000003"/>
    <n v="15400162.099999998"/>
    <n v="13867860.540000003"/>
    <n v="13002837.870000001"/>
    <d v="2023-08-07T12:58:53"/>
    <n v="6022"/>
    <n v="1"/>
    <n v="1"/>
  </r>
  <r>
    <x v="12"/>
    <s v="Transportation Secretariat"/>
    <n v="14"/>
    <s v="Transportation"/>
    <n v="14"/>
    <s v="Transportation Secretariat"/>
    <s v="Executive Branch"/>
    <n v="1"/>
    <n v="154"/>
    <s v="177000"/>
    <s v="Department of Motor Vehicles"/>
    <x v="145"/>
    <s v="04"/>
    <s v="Commonwealth Transportation"/>
    <s v="04: Commonwealth Transportation"/>
    <s v="04100"/>
    <s v="Hwy Maintenance &amp; Operating Fd"/>
    <x v="30"/>
    <s v="154.04100"/>
    <x v="7"/>
    <n v="205"/>
    <n v="171153.7"/>
    <n v="150828.46"/>
    <n v="7322"/>
    <n v="441853.95"/>
    <n v="22936.32"/>
    <n v="0"/>
    <d v="2023-08-07T12:58:53"/>
    <n v="6023"/>
    <n v="1"/>
    <n v="1"/>
  </r>
  <r>
    <x v="12"/>
    <s v="Transportation Secretariat"/>
    <n v="14"/>
    <s v="Transportation"/>
    <n v="14"/>
    <s v="Transportation Secretariat"/>
    <s v="Executive Branch"/>
    <n v="1"/>
    <n v="154"/>
    <s v="177000"/>
    <s v="Department of Motor Vehicles"/>
    <x v="145"/>
    <s v="04"/>
    <s v="Commonwealth Transportation"/>
    <s v="04: Commonwealth Transportation"/>
    <s v="04100"/>
    <s v="Hwy Maintenance &amp; Operating Fd"/>
    <x v="30"/>
    <s v="154.04100"/>
    <x v="3"/>
    <n v="220"/>
    <n v="660521.32000000589"/>
    <n v="5259800.5399999917"/>
    <n v="3151020.3199999966"/>
    <n v="1005576.1800000016"/>
    <n v="986707.45999999717"/>
    <n v="2418068.129999999"/>
    <d v="2023-08-07T12:58:53"/>
    <n v="6024"/>
    <n v="1"/>
    <n v="1"/>
  </r>
  <r>
    <x v="12"/>
    <s v="Transportation Secretariat"/>
    <n v="14"/>
    <s v="Transportation"/>
    <n v="14"/>
    <s v="Transportation Secretariat"/>
    <s v="Executive Branch"/>
    <n v="1"/>
    <n v="154"/>
    <s v="177000"/>
    <s v="Department of Motor Vehicles"/>
    <x v="145"/>
    <s v="04"/>
    <s v="Commonwealth Transportation"/>
    <s v="04: Commonwealth Transportation"/>
    <s v="04100"/>
    <s v="Hwy Maintenance &amp; Operating Fd"/>
    <x v="30"/>
    <s v="154.04100"/>
    <x v="6"/>
    <n v="222"/>
    <n v="9742023.3000000007"/>
    <n v="9591195.5399999991"/>
    <n v="9583873.8200000003"/>
    <n v="1609546.84"/>
    <n v="1586610.52"/>
    <n v="1586610.52"/>
    <d v="2023-08-07T12:58:53"/>
    <n v="6025"/>
    <n v="1"/>
    <n v="1"/>
  </r>
  <r>
    <x v="12"/>
    <s v="Transportation Secretariat"/>
    <n v="14"/>
    <s v="Transportation"/>
    <n v="14"/>
    <s v="Transportation Secretariat"/>
    <s v="Executive Branch"/>
    <n v="1"/>
    <n v="154"/>
    <s v="177000"/>
    <s v="Department of Motor Vehicles"/>
    <x v="145"/>
    <s v="04"/>
    <s v="Commonwealth Transportation"/>
    <s v="04: Commonwealth Transportation"/>
    <s v="04290"/>
    <s v="Federal Asset Forfeiture-DMV"/>
    <x v="735"/>
    <s v="154.04290"/>
    <x v="0"/>
    <n v="100"/>
    <n v="56486.65"/>
    <n v="59526.1"/>
    <n v="60776.18"/>
    <n v="63532.79"/>
    <n v="57733.77"/>
    <n v="61216.71"/>
    <d v="2023-08-07T12:58:53"/>
    <n v="6026"/>
    <n v="1"/>
    <n v="1"/>
  </r>
  <r>
    <x v="12"/>
    <s v="Transportation Secretariat"/>
    <n v="14"/>
    <s v="Transportation"/>
    <n v="14"/>
    <s v="Transportation Secretariat"/>
    <s v="Executive Branch"/>
    <n v="1"/>
    <n v="154"/>
    <s v="177000"/>
    <s v="Department of Motor Vehicles"/>
    <x v="145"/>
    <s v="04"/>
    <s v="Commonwealth Transportation"/>
    <s v="04: Commonwealth Transportation"/>
    <s v="04290"/>
    <s v="Federal Asset Forfeiture-DMV"/>
    <x v="735"/>
    <s v="154.04290"/>
    <x v="1"/>
    <n v="135"/>
    <n v="100000"/>
    <n v="100000"/>
    <n v="100000"/>
    <n v="100000"/>
    <n v="100000"/>
    <n v="100000"/>
    <d v="2023-08-07T12:58:53"/>
    <n v="6027"/>
    <n v="1"/>
    <n v="1"/>
  </r>
  <r>
    <x v="12"/>
    <s v="Transportation Secretariat"/>
    <n v="14"/>
    <s v="Transportation"/>
    <n v="14"/>
    <s v="Transportation Secretariat"/>
    <s v="Executive Branch"/>
    <n v="1"/>
    <n v="154"/>
    <s v="177000"/>
    <s v="Department of Motor Vehicles"/>
    <x v="145"/>
    <s v="04"/>
    <s v="Commonwealth Transportation"/>
    <s v="04: Commonwealth Transportation"/>
    <s v="04290"/>
    <s v="Federal Asset Forfeiture-DMV"/>
    <x v="735"/>
    <s v="154.04290"/>
    <x v="2"/>
    <n v="200"/>
    <n v="2364.7199999999998"/>
    <n v="0"/>
    <n v="0"/>
    <n v="0"/>
    <n v="8305.2000000000007"/>
    <n v="1248.75"/>
    <d v="2023-08-07T12:58:53"/>
    <n v="6028"/>
    <n v="1"/>
    <n v="1"/>
  </r>
  <r>
    <x v="12"/>
    <s v="Transportation Secretariat"/>
    <n v="14"/>
    <s v="Transportation"/>
    <n v="14"/>
    <s v="Transportation Secretariat"/>
    <s v="Executive Branch"/>
    <n v="1"/>
    <n v="154"/>
    <s v="177000"/>
    <s v="Department of Motor Vehicles"/>
    <x v="145"/>
    <s v="04"/>
    <s v="Commonwealth Transportation"/>
    <s v="04: Commonwealth Transportation"/>
    <s v="04290"/>
    <s v="Federal Asset Forfeiture-DMV"/>
    <x v="735"/>
    <s v="154.04290"/>
    <x v="3"/>
    <n v="220"/>
    <n v="97635.28"/>
    <n v="100000"/>
    <n v="100000"/>
    <n v="100000"/>
    <n v="91694.8"/>
    <n v="98751.25"/>
    <d v="2023-08-07T12:58:53"/>
    <n v="6029"/>
    <n v="1"/>
    <n v="1"/>
  </r>
  <r>
    <x v="12"/>
    <s v="Transportation Secretariat"/>
    <n v="14"/>
    <s v="Transportation"/>
    <n v="14"/>
    <s v="Transportation Secretariat"/>
    <s v="Executive Branch"/>
    <n v="1"/>
    <n v="154"/>
    <s v="177000"/>
    <s v="Department of Motor Vehicles"/>
    <x v="145"/>
    <s v="04"/>
    <s v="Commonwealth Transportation"/>
    <s v="04: Commonwealth Transportation"/>
    <s v="04290"/>
    <s v="Federal Asset Forfeiture-DMV"/>
    <x v="735"/>
    <s v="154.04290"/>
    <x v="4"/>
    <n v="500"/>
    <n v="735.91"/>
    <n v="3039.45"/>
    <n v="1250.08"/>
    <n v="2756.61"/>
    <n v="2506.1800000000003"/>
    <n v="4731.6899999999996"/>
    <d v="2023-08-07T12:58:53"/>
    <n v="6030"/>
    <n v="1"/>
    <n v="1"/>
  </r>
  <r>
    <x v="12"/>
    <s v="Transportation Secretariat"/>
    <n v="14"/>
    <s v="Transportation"/>
    <n v="14"/>
    <s v="Transportation Secretariat"/>
    <s v="Executive Branch"/>
    <n v="1"/>
    <n v="154"/>
    <s v="177000"/>
    <s v="Department of Motor Vehicles"/>
    <x v="145"/>
    <s v="04"/>
    <s v="Commonwealth Transportation"/>
    <s v="04: Commonwealth Transportation"/>
    <s v="04300"/>
    <s v="State Asset Forfeiture-DMV"/>
    <x v="736"/>
    <s v="154.04300"/>
    <x v="0"/>
    <n v="100"/>
    <n v="1416.03"/>
    <n v="1445.85"/>
    <n v="1476.2"/>
    <n v="1485.96"/>
    <n v="1488.82"/>
    <n v="1517.43"/>
    <d v="2023-08-07T12:58:53"/>
    <n v="6031"/>
    <n v="1"/>
    <n v="1"/>
  </r>
  <r>
    <x v="12"/>
    <s v="Transportation Secretariat"/>
    <n v="14"/>
    <s v="Transportation"/>
    <n v="14"/>
    <s v="Transportation Secretariat"/>
    <s v="Executive Branch"/>
    <n v="1"/>
    <n v="154"/>
    <s v="177000"/>
    <s v="Department of Motor Vehicles"/>
    <x v="145"/>
    <s v="04"/>
    <s v="Commonwealth Transportation"/>
    <s v="04: Commonwealth Transportation"/>
    <s v="04300"/>
    <s v="State Asset Forfeiture-DMV"/>
    <x v="736"/>
    <s v="154.04300"/>
    <x v="1"/>
    <n v="135"/>
    <n v="150000"/>
    <n v="150000"/>
    <n v="150000"/>
    <n v="150000"/>
    <n v="150000"/>
    <n v="150000"/>
    <d v="2023-08-07T12:58:53"/>
    <n v="6032"/>
    <n v="1"/>
    <n v="1"/>
  </r>
  <r>
    <x v="12"/>
    <s v="Transportation Secretariat"/>
    <n v="14"/>
    <s v="Transportation"/>
    <n v="14"/>
    <s v="Transportation Secretariat"/>
    <s v="Executive Branch"/>
    <n v="1"/>
    <n v="154"/>
    <s v="177000"/>
    <s v="Department of Motor Vehicles"/>
    <x v="145"/>
    <s v="04"/>
    <s v="Commonwealth Transportation"/>
    <s v="04: Commonwealth Transportation"/>
    <s v="04300"/>
    <s v="State Asset Forfeiture-DMV"/>
    <x v="736"/>
    <s v="154.04300"/>
    <x v="3"/>
    <n v="220"/>
    <n v="150000"/>
    <n v="150000"/>
    <n v="150000"/>
    <n v="150000"/>
    <n v="150000"/>
    <n v="150000"/>
    <d v="2023-08-07T12:58:53"/>
    <n v="6033"/>
    <n v="1"/>
    <n v="1"/>
  </r>
  <r>
    <x v="12"/>
    <s v="Transportation Secretariat"/>
    <n v="14"/>
    <s v="Transportation"/>
    <n v="14"/>
    <s v="Transportation Secretariat"/>
    <s v="Executive Branch"/>
    <n v="1"/>
    <n v="154"/>
    <s v="177000"/>
    <s v="Department of Motor Vehicles"/>
    <x v="145"/>
    <s v="04"/>
    <s v="Commonwealth Transportation"/>
    <s v="04: Commonwealth Transportation"/>
    <s v="04300"/>
    <s v="State Asset Forfeiture-DMV"/>
    <x v="736"/>
    <s v="154.04300"/>
    <x v="4"/>
    <n v="500"/>
    <n v="17.690000000000001"/>
    <n v="29.82"/>
    <n v="30.35"/>
    <n v="9.76"/>
    <n v="2.86"/>
    <n v="28.61"/>
    <d v="2023-08-07T12:58:53"/>
    <n v="6034"/>
    <n v="1"/>
    <n v="1"/>
  </r>
  <r>
    <x v="12"/>
    <s v="Transportation Secretariat"/>
    <n v="14"/>
    <s v="Transportation"/>
    <n v="14"/>
    <s v="Transportation Secretariat"/>
    <s v="Executive Branch"/>
    <n v="1"/>
    <n v="154"/>
    <s v="177000"/>
    <s v="Department of Motor Vehicles"/>
    <x v="145"/>
    <s v="04"/>
    <s v="Commonwealth Transportation"/>
    <s v="04: Commonwealth Transportation"/>
    <s v="04510"/>
    <s v="Mtrcycl Rdr Sfty Training Pgm"/>
    <x v="737"/>
    <s v="154.04510"/>
    <x v="0"/>
    <n v="100"/>
    <n v="1146473.01"/>
    <n v="1327554.58"/>
    <n v="1516657.06"/>
    <n v="2970299.8699999996"/>
    <n v="3378915.47"/>
    <n v="4005310.93"/>
    <d v="2023-08-07T12:58:53"/>
    <n v="6035"/>
    <n v="1"/>
    <n v="1"/>
  </r>
  <r>
    <x v="12"/>
    <s v="Transportation Secretariat"/>
    <n v="14"/>
    <s v="Transportation"/>
    <n v="14"/>
    <s v="Transportation Secretariat"/>
    <s v="Executive Branch"/>
    <n v="1"/>
    <n v="154"/>
    <s v="177000"/>
    <s v="Department of Motor Vehicles"/>
    <x v="145"/>
    <s v="04"/>
    <s v="Commonwealth Transportation"/>
    <s v="04: Commonwealth Transportation"/>
    <s v="04510"/>
    <s v="Mtrcycl Rdr Sfty Training Pgm"/>
    <x v="737"/>
    <s v="154.04510"/>
    <x v="1"/>
    <n v="135"/>
    <n v="2246809"/>
    <n v="2249479"/>
    <n v="2253025"/>
    <n v="2253586"/>
    <n v="2257278"/>
    <n v="2268469"/>
    <d v="2023-08-07T12:58:53"/>
    <n v="6036"/>
    <n v="1"/>
    <n v="1"/>
  </r>
  <r>
    <x v="12"/>
    <s v="Transportation Secretariat"/>
    <n v="14"/>
    <s v="Transportation"/>
    <n v="14"/>
    <s v="Transportation Secretariat"/>
    <s v="Executive Branch"/>
    <n v="1"/>
    <n v="154"/>
    <s v="177000"/>
    <s v="Department of Motor Vehicles"/>
    <x v="145"/>
    <s v="04"/>
    <s v="Commonwealth Transportation"/>
    <s v="04: Commonwealth Transportation"/>
    <s v="04510"/>
    <s v="Mtrcycl Rdr Sfty Training Pgm"/>
    <x v="737"/>
    <s v="154.04510"/>
    <x v="2"/>
    <n v="200"/>
    <n v="1762817.58"/>
    <n v="1896451.3499999999"/>
    <n v="1819272.85"/>
    <n v="557815.86"/>
    <n v="829533.67000000016"/>
    <n v="646357.24"/>
    <d v="2023-08-07T12:58:53"/>
    <n v="6037"/>
    <n v="1"/>
    <n v="1"/>
  </r>
  <r>
    <x v="12"/>
    <s v="Transportation Secretariat"/>
    <n v="14"/>
    <s v="Transportation"/>
    <n v="14"/>
    <s v="Transportation Secretariat"/>
    <s v="Executive Branch"/>
    <n v="1"/>
    <n v="154"/>
    <s v="177000"/>
    <s v="Department of Motor Vehicles"/>
    <x v="145"/>
    <s v="04"/>
    <s v="Commonwealth Transportation"/>
    <s v="04: Commonwealth Transportation"/>
    <s v="04510"/>
    <s v="Mtrcycl Rdr Sfty Training Pgm"/>
    <x v="737"/>
    <s v="154.04510"/>
    <x v="3"/>
    <n v="220"/>
    <n v="483991.41999999993"/>
    <n v="353027.65000000014"/>
    <n v="433752.14999999991"/>
    <n v="1695770.1400000001"/>
    <n v="1427744.3299999998"/>
    <n v="1622111.76"/>
    <d v="2023-08-07T12:58:53"/>
    <n v="6038"/>
    <n v="1"/>
    <n v="1"/>
  </r>
  <r>
    <x v="12"/>
    <s v="Transportation Secretariat"/>
    <n v="14"/>
    <s v="Transportation"/>
    <n v="14"/>
    <s v="Transportation Secretariat"/>
    <s v="Executive Branch"/>
    <n v="1"/>
    <n v="154"/>
    <s v="177000"/>
    <s v="Department of Motor Vehicles"/>
    <x v="145"/>
    <s v="04"/>
    <s v="Commonwealth Transportation"/>
    <s v="04: Commonwealth Transportation"/>
    <s v="04510"/>
    <s v="Mtrcycl Rdr Sfty Training Pgm"/>
    <x v="737"/>
    <s v="154.04510"/>
    <x v="4"/>
    <n v="500"/>
    <n v="2063733.75"/>
    <n v="2077532.92"/>
    <n v="2008375.33"/>
    <n v="2011458.67"/>
    <n v="1238149.27"/>
    <n v="1272496.1200000001"/>
    <d v="2023-08-07T12:58:53"/>
    <n v="6039"/>
    <n v="1"/>
    <n v="1"/>
  </r>
  <r>
    <x v="12"/>
    <s v="Transportation Secretariat"/>
    <n v="14"/>
    <s v="Transportation"/>
    <n v="14"/>
    <s v="Transportation Secretariat"/>
    <s v="Executive Branch"/>
    <n v="1"/>
    <n v="154"/>
    <s v="177000"/>
    <s v="Department of Motor Vehicles"/>
    <x v="145"/>
    <s v="04"/>
    <s v="Commonwealth Transportation"/>
    <s v="04: Commonwealth Transportation"/>
    <s v="04540"/>
    <s v="Motor Vehicle Special Fund"/>
    <x v="738"/>
    <s v="154.04540"/>
    <x v="0"/>
    <n v="100"/>
    <n v="32222012.030000001"/>
    <n v="64714185.060000002"/>
    <n v="85236502.320000008"/>
    <n v="84321422.399999991"/>
    <n v="84138924.590000004"/>
    <n v="147301392.31999999"/>
    <d v="2023-08-07T12:58:53"/>
    <n v="6040"/>
    <n v="1"/>
    <n v="1"/>
  </r>
  <r>
    <x v="12"/>
    <s v="Transportation Secretariat"/>
    <n v="14"/>
    <s v="Transportation"/>
    <n v="14"/>
    <s v="Transportation Secretariat"/>
    <s v="Executive Branch"/>
    <n v="1"/>
    <n v="154"/>
    <s v="177000"/>
    <s v="Department of Motor Vehicles"/>
    <x v="145"/>
    <s v="04"/>
    <s v="Commonwealth Transportation"/>
    <s v="04: Commonwealth Transportation"/>
    <s v="04540"/>
    <s v="Motor Vehicle Special Fund"/>
    <x v="738"/>
    <s v="154.04540"/>
    <x v="1"/>
    <n v="135"/>
    <n v="238700766"/>
    <n v="257473967"/>
    <n v="267054271"/>
    <n v="283649346"/>
    <n v="292868111"/>
    <n v="302610660.69"/>
    <d v="2023-08-07T12:58:53"/>
    <n v="6041"/>
    <n v="1"/>
    <n v="1"/>
  </r>
  <r>
    <x v="12"/>
    <s v="Transportation Secretariat"/>
    <n v="14"/>
    <s v="Transportation"/>
    <n v="14"/>
    <s v="Transportation Secretariat"/>
    <s v="Executive Branch"/>
    <n v="1"/>
    <n v="154"/>
    <s v="177000"/>
    <s v="Department of Motor Vehicles"/>
    <x v="145"/>
    <s v="04"/>
    <s v="Commonwealth Transportation"/>
    <m/>
    <s v="04540"/>
    <s v="Motor Vehicle Special Fund"/>
    <x v="738"/>
    <s v="154.04540"/>
    <x v="5"/>
    <n v="137"/>
    <n v="0"/>
    <n v="10000"/>
    <n v="0"/>
    <n v="0"/>
    <n v="3500000"/>
    <n v="2000000"/>
    <d v="2023-08-07T12:58:53"/>
    <n v="6042"/>
    <n v="1"/>
    <n v="1"/>
  </r>
  <r>
    <x v="12"/>
    <s v="Transportation Secretariat"/>
    <n v="14"/>
    <s v="Transportation"/>
    <n v="14"/>
    <s v="Transportation Secretariat"/>
    <s v="Executive Branch"/>
    <n v="1"/>
    <n v="154"/>
    <s v="177000"/>
    <s v="Department of Motor Vehicles"/>
    <x v="145"/>
    <s v="04"/>
    <s v="Commonwealth Transportation"/>
    <s v="04: Commonwealth Transportation"/>
    <s v="04540"/>
    <s v="Motor Vehicle Special Fund"/>
    <x v="738"/>
    <s v="154.04540"/>
    <x v="5"/>
    <n v="137"/>
    <n v="7763309"/>
    <n v="6703844"/>
    <n v="6350933.9100000001"/>
    <n v="5277784.2300000004"/>
    <n v="7479002.3099999996"/>
    <n v="12016672.51"/>
    <d v="2023-08-07T12:58:53"/>
    <n v="6043"/>
    <n v="1"/>
    <n v="1"/>
  </r>
  <r>
    <x v="12"/>
    <s v="Transportation Secretariat"/>
    <n v="14"/>
    <s v="Transportation"/>
    <n v="14"/>
    <s v="Transportation Secretariat"/>
    <s v="Executive Branch"/>
    <n v="1"/>
    <n v="154"/>
    <s v="177000"/>
    <s v="Department of Motor Vehicles"/>
    <x v="145"/>
    <s v="04"/>
    <s v="Commonwealth Transportation"/>
    <s v="04: Commonwealth Transportation"/>
    <s v="04540"/>
    <s v="Motor Vehicle Special Fund"/>
    <x v="738"/>
    <s v="154.04540"/>
    <x v="2"/>
    <n v="200"/>
    <n v="224352215.36999986"/>
    <n v="227789065.25999987"/>
    <n v="230871130.74000004"/>
    <n v="241534589.59999985"/>
    <n v="253824239.34999996"/>
    <n v="257042389.1500001"/>
    <d v="2023-08-07T12:58:53"/>
    <n v="6044"/>
    <n v="1"/>
    <n v="1"/>
  </r>
  <r>
    <x v="12"/>
    <s v="Transportation Secretariat"/>
    <n v="14"/>
    <s v="Transportation"/>
    <n v="14"/>
    <s v="Transportation Secretariat"/>
    <s v="Executive Branch"/>
    <n v="1"/>
    <n v="154"/>
    <s v="177000"/>
    <s v="Department of Motor Vehicles"/>
    <x v="145"/>
    <s v="04"/>
    <s v="Commonwealth Transportation"/>
    <s v="04: Commonwealth Transportation"/>
    <s v="04540"/>
    <s v="Motor Vehicle Special Fund"/>
    <x v="738"/>
    <s v="154.04540"/>
    <x v="7"/>
    <n v="205"/>
    <n v="1059465.8899999999"/>
    <n v="362910.48"/>
    <n v="389576.52"/>
    <n v="301781.92000000004"/>
    <n v="424729.8"/>
    <n v="3469522.42"/>
    <d v="2023-08-07T12:58:53"/>
    <n v="6045"/>
    <n v="1"/>
    <n v="1"/>
  </r>
  <r>
    <x v="12"/>
    <s v="Transportation Secretariat"/>
    <n v="14"/>
    <s v="Transportation"/>
    <n v="14"/>
    <s v="Transportation Secretariat"/>
    <s v="Executive Branch"/>
    <n v="1"/>
    <n v="154"/>
    <s v="177000"/>
    <s v="Department of Motor Vehicles"/>
    <x v="145"/>
    <s v="04"/>
    <s v="Commonwealth Transportation"/>
    <s v="04: Commonwealth Transportation"/>
    <s v="04540"/>
    <s v="Motor Vehicle Special Fund"/>
    <x v="738"/>
    <s v="154.04540"/>
    <x v="3"/>
    <n v="220"/>
    <n v="14348550.630000144"/>
    <n v="29684901.740000129"/>
    <n v="36183140.259999961"/>
    <n v="42114756.400000155"/>
    <n v="39043871.650000036"/>
    <n v="45568271.539999902"/>
    <d v="2023-08-07T12:58:53"/>
    <n v="6046"/>
    <n v="1"/>
    <n v="1"/>
  </r>
  <r>
    <x v="12"/>
    <s v="Transportation Secretariat"/>
    <n v="14"/>
    <s v="Transportation"/>
    <n v="14"/>
    <s v="Transportation Secretariat"/>
    <s v="Executive Branch"/>
    <n v="1"/>
    <n v="154"/>
    <s v="177000"/>
    <s v="Department of Motor Vehicles"/>
    <x v="145"/>
    <s v="04"/>
    <s v="Commonwealth Transportation"/>
    <s v="04: Commonwealth Transportation"/>
    <s v="04540"/>
    <s v="Motor Vehicle Special Fund"/>
    <x v="738"/>
    <s v="154.04540"/>
    <x v="6"/>
    <n v="222"/>
    <n v="6703843.1100000003"/>
    <n v="6340933.5199999996"/>
    <n v="5961357.3900000006"/>
    <n v="4976002.3100000005"/>
    <n v="7054272.5099999998"/>
    <n v="8547150.0899999999"/>
    <d v="2023-08-07T12:58:53"/>
    <n v="6047"/>
    <n v="1"/>
    <n v="1"/>
  </r>
  <r>
    <x v="12"/>
    <s v="Transportation Secretariat"/>
    <n v="14"/>
    <s v="Transportation"/>
    <n v="14"/>
    <s v="Transportation Secretariat"/>
    <s v="Executive Branch"/>
    <n v="1"/>
    <n v="154"/>
    <s v="177000"/>
    <s v="Department of Motor Vehicles"/>
    <x v="145"/>
    <s v="04"/>
    <s v="Commonwealth Transportation"/>
    <s v="04: Commonwealth Transportation"/>
    <s v="04540"/>
    <s v="Motor Vehicle Special Fund"/>
    <x v="738"/>
    <s v="154.04540"/>
    <x v="4"/>
    <n v="500"/>
    <n v="236467265.25999999"/>
    <n v="262960420.16"/>
    <n v="250222241.1100001"/>
    <n v="231513948.95000002"/>
    <n v="222435893.77000001"/>
    <n v="289570280.5"/>
    <d v="2023-08-07T12:58:53"/>
    <n v="6048"/>
    <n v="1"/>
    <n v="1"/>
  </r>
  <r>
    <x v="12"/>
    <s v="Transportation Secretariat"/>
    <n v="14"/>
    <s v="Transportation"/>
    <n v="14"/>
    <s v="Transportation Secretariat"/>
    <s v="Executive Branch"/>
    <n v="1"/>
    <n v="154"/>
    <s v="177000"/>
    <s v="Department of Motor Vehicles"/>
    <x v="145"/>
    <s v="04"/>
    <s v="Commonwealth Transportation"/>
    <s v="04: Commonwealth Transportation"/>
    <s v="04550"/>
    <s v="Mtr Carrier Prmt/Sngl St Rg Fe"/>
    <x v="739"/>
    <s v="154.04550"/>
    <x v="0"/>
    <n v="100"/>
    <n v="3736545.77"/>
    <n v="4491188.66"/>
    <n v="3412860.38"/>
    <n v="2978499.81"/>
    <n v="2658785.44"/>
    <n v="1923121.44"/>
    <d v="2023-08-07T12:58:53"/>
    <n v="6049"/>
    <n v="1"/>
    <n v="1"/>
  </r>
  <r>
    <x v="12"/>
    <s v="Transportation Secretariat"/>
    <n v="14"/>
    <s v="Transportation"/>
    <n v="14"/>
    <s v="Transportation Secretariat"/>
    <s v="Executive Branch"/>
    <n v="1"/>
    <n v="154"/>
    <s v="177000"/>
    <s v="Department of Motor Vehicles"/>
    <x v="145"/>
    <s v="04"/>
    <s v="Commonwealth Transportation"/>
    <s v="04: Commonwealth Transportation"/>
    <s v="04550"/>
    <s v="Mtr Carrier Prmt/Sngl St Rg Fe"/>
    <x v="739"/>
    <s v="154.04550"/>
    <x v="1"/>
    <n v="135"/>
    <n v="2384849"/>
    <n v="3319849"/>
    <n v="3319849"/>
    <n v="3319849"/>
    <n v="3319849"/>
    <n v="3319849"/>
    <d v="2023-08-07T12:58:53"/>
    <n v="6050"/>
    <n v="1"/>
    <n v="1"/>
  </r>
  <r>
    <x v="12"/>
    <s v="Transportation Secretariat"/>
    <n v="14"/>
    <s v="Transportation"/>
    <n v="14"/>
    <s v="Transportation Secretariat"/>
    <s v="Executive Branch"/>
    <n v="1"/>
    <n v="154"/>
    <s v="177000"/>
    <s v="Department of Motor Vehicles"/>
    <x v="145"/>
    <s v="04"/>
    <s v="Commonwealth Transportation"/>
    <s v="04: Commonwealth Transportation"/>
    <s v="04550"/>
    <s v="Mtr Carrier Prmt/Sngl St Rg Fe"/>
    <x v="739"/>
    <s v="154.04550"/>
    <x v="2"/>
    <n v="200"/>
    <n v="2384849"/>
    <n v="3319848.9999999995"/>
    <n v="3319849.0000000005"/>
    <n v="3319849"/>
    <n v="2886759.16"/>
    <n v="3319849"/>
    <d v="2023-08-07T12:58:53"/>
    <n v="6051"/>
    <n v="1"/>
    <n v="1"/>
  </r>
  <r>
    <x v="12"/>
    <s v="Transportation Secretariat"/>
    <n v="14"/>
    <s v="Transportation"/>
    <n v="14"/>
    <s v="Transportation Secretariat"/>
    <s v="Executive Branch"/>
    <n v="1"/>
    <n v="154"/>
    <s v="177000"/>
    <s v="Department of Motor Vehicles"/>
    <x v="145"/>
    <s v="04"/>
    <s v="Commonwealth Transportation"/>
    <s v="04: Commonwealth Transportation"/>
    <s v="04550"/>
    <s v="Mtr Carrier Prmt/Sngl St Rg Fe"/>
    <x v="739"/>
    <s v="154.04550"/>
    <x v="3"/>
    <n v="220"/>
    <n v="0"/>
    <n v="4.6566128730773926E-10"/>
    <n v="-4.6566128730773926E-10"/>
    <n v="0"/>
    <n v="433089.83999999985"/>
    <n v="0"/>
    <d v="2023-08-07T12:58:53"/>
    <n v="6052"/>
    <n v="1"/>
    <n v="1"/>
  </r>
  <r>
    <x v="12"/>
    <s v="Transportation Secretariat"/>
    <n v="14"/>
    <s v="Transportation"/>
    <n v="14"/>
    <s v="Transportation Secretariat"/>
    <s v="Executive Branch"/>
    <n v="1"/>
    <n v="154"/>
    <s v="177000"/>
    <s v="Department of Motor Vehicles"/>
    <x v="145"/>
    <s v="04"/>
    <s v="Commonwealth Transportation"/>
    <s v="04: Commonwealth Transportation"/>
    <s v="04550"/>
    <s v="Mtr Carrier Prmt/Sngl St Rg Fe"/>
    <x v="739"/>
    <s v="154.04550"/>
    <x v="4"/>
    <n v="500"/>
    <n v="4776930.1500000004"/>
    <n v="6574491.8899999997"/>
    <n v="4741520.72"/>
    <n v="5385488.4299999997"/>
    <n v="5067044.79"/>
    <n v="5084185"/>
    <d v="2023-08-07T12:58:53"/>
    <n v="6053"/>
    <n v="1"/>
    <n v="1"/>
  </r>
  <r>
    <x v="12"/>
    <s v="Transportation Secretariat"/>
    <n v="14"/>
    <s v="Transportation"/>
    <n v="14"/>
    <s v="Transportation Secretariat"/>
    <s v="Executive Branch"/>
    <n v="1"/>
    <n v="154"/>
    <s v="177000"/>
    <s v="Department of Motor Vehicles"/>
    <x v="145"/>
    <s v="04"/>
    <s v="Commonwealth Transportation"/>
    <s v="04: Commonwealth Transportation"/>
    <s v="04590"/>
    <s v="Single St Registrn Fee-Othr St"/>
    <x v="740"/>
    <s v="154.04590"/>
    <x v="0"/>
    <n v="100"/>
    <n v="0"/>
    <n v="0"/>
    <n v="0"/>
    <n v="0"/>
    <n v="32.99"/>
    <n v="0"/>
    <d v="2023-08-07T12:58:53"/>
    <n v="6054"/>
    <n v="1"/>
    <n v="1"/>
  </r>
  <r>
    <x v="12"/>
    <s v="Transportation Secretariat"/>
    <n v="14"/>
    <s v="Transportation"/>
    <n v="14"/>
    <s v="Transportation Secretariat"/>
    <s v="Executive Branch"/>
    <n v="1"/>
    <n v="154"/>
    <s v="177000"/>
    <s v="Department of Motor Vehicles"/>
    <x v="145"/>
    <s v="04"/>
    <s v="Commonwealth Transportation"/>
    <s v="04: Commonwealth Transportation"/>
    <s v="04590"/>
    <s v="Single St Registrn Fee-Othr St"/>
    <x v="740"/>
    <s v="154.04590"/>
    <x v="4"/>
    <n v="500"/>
    <n v="0"/>
    <n v="0"/>
    <n v="0"/>
    <n v="0"/>
    <n v="32.99"/>
    <n v="0"/>
    <d v="2023-08-07T12:58:53"/>
    <n v="6055"/>
    <n v="1"/>
    <n v="1"/>
  </r>
  <r>
    <x v="12"/>
    <s v="Transportation Secretariat"/>
    <n v="14"/>
    <s v="Transportation"/>
    <n v="14"/>
    <s v="Transportation Secretariat"/>
    <s v="Executive Branch"/>
    <n v="1"/>
    <n v="154"/>
    <s v="177000"/>
    <s v="Department of Motor Vehicles"/>
    <x v="145"/>
    <s v="04"/>
    <s v="Commonwealth Transportation"/>
    <s v="04: Commonwealth Transportation"/>
    <s v="04610"/>
    <s v="Aviation Fees and Taxes"/>
    <x v="727"/>
    <s v="154.04610"/>
    <x v="0"/>
    <n v="100"/>
    <n v="366278.18"/>
    <n v="484635.02"/>
    <n v="331848.08"/>
    <n v="540620.44999999995"/>
    <n v="50000"/>
    <n v="50000"/>
    <d v="2023-08-07T12:58:53"/>
    <n v="6056"/>
    <n v="1"/>
    <n v="1"/>
  </r>
  <r>
    <x v="12"/>
    <s v="Transportation Secretariat"/>
    <n v="14"/>
    <s v="Transportation"/>
    <n v="14"/>
    <s v="Transportation Secretariat"/>
    <s v="Executive Branch"/>
    <n v="1"/>
    <n v="154"/>
    <s v="177000"/>
    <s v="Department of Motor Vehicles"/>
    <x v="145"/>
    <s v="04"/>
    <s v="Commonwealth Transportation"/>
    <s v="04: Commonwealth Transportation"/>
    <s v="04610"/>
    <s v="Aviation Fees and Taxes"/>
    <x v="727"/>
    <s v="154.04610"/>
    <x v="4"/>
    <n v="500"/>
    <n v="136639.22"/>
    <n v="118356.84"/>
    <n v="152786.94"/>
    <n v="208772.37"/>
    <n v="490620.45"/>
    <n v="0"/>
    <d v="2023-08-07T12:58:53"/>
    <n v="6057"/>
    <n v="1"/>
    <n v="1"/>
  </r>
  <r>
    <x v="12"/>
    <s v="Transportation Secretariat"/>
    <n v="14"/>
    <s v="Transportation"/>
    <n v="14"/>
    <s v="Transportation Secretariat"/>
    <s v="Executive Branch"/>
    <n v="1"/>
    <n v="154"/>
    <s v="177000"/>
    <s v="Department of Motor Vehicles"/>
    <x v="145"/>
    <s v="04"/>
    <s v="Commonwealth Transportation"/>
    <s v="04: Commonwealth Transportation"/>
    <s v="04700"/>
    <s v="Parking"/>
    <x v="741"/>
    <s v="154.04700"/>
    <x v="0"/>
    <n v="100"/>
    <n v="202678.98"/>
    <n v="272393.63"/>
    <n v="357931.79"/>
    <n v="423944.81"/>
    <n v="387284.53"/>
    <n v="444127.53"/>
    <d v="2023-08-07T12:58:53"/>
    <n v="6058"/>
    <n v="1"/>
    <n v="1"/>
  </r>
  <r>
    <x v="12"/>
    <s v="Transportation Secretariat"/>
    <n v="14"/>
    <s v="Transportation"/>
    <n v="14"/>
    <s v="Transportation Secretariat"/>
    <s v="Executive Branch"/>
    <n v="1"/>
    <n v="154"/>
    <s v="177000"/>
    <s v="Department of Motor Vehicles"/>
    <x v="145"/>
    <s v="04"/>
    <s v="Commonwealth Transportation"/>
    <s v="04: Commonwealth Transportation"/>
    <s v="04700"/>
    <s v="Parking"/>
    <x v="741"/>
    <s v="154.04700"/>
    <x v="1"/>
    <n v="135"/>
    <n v="61935"/>
    <n v="0"/>
    <n v="0"/>
    <n v="0"/>
    <n v="106950"/>
    <n v="4999"/>
    <d v="2023-08-07T12:58:53"/>
    <n v="6059"/>
    <n v="1"/>
    <n v="1"/>
  </r>
  <r>
    <x v="12"/>
    <s v="Transportation Secretariat"/>
    <n v="14"/>
    <s v="Transportation"/>
    <n v="14"/>
    <s v="Transportation Secretariat"/>
    <s v="Executive Branch"/>
    <n v="1"/>
    <n v="154"/>
    <s v="177000"/>
    <s v="Department of Motor Vehicles"/>
    <x v="145"/>
    <s v="04"/>
    <s v="Commonwealth Transportation"/>
    <s v="04: Commonwealth Transportation"/>
    <s v="04700"/>
    <s v="Parking"/>
    <x v="741"/>
    <s v="154.04700"/>
    <x v="2"/>
    <n v="200"/>
    <n v="61934.420000000006"/>
    <n v="0"/>
    <n v="0"/>
    <n v="0"/>
    <n v="106949.94"/>
    <n v="4999"/>
    <d v="2023-08-07T12:58:53"/>
    <n v="6060"/>
    <n v="1"/>
    <n v="1"/>
  </r>
  <r>
    <x v="12"/>
    <s v="Transportation Secretariat"/>
    <n v="14"/>
    <s v="Transportation"/>
    <n v="14"/>
    <s v="Transportation Secretariat"/>
    <s v="Executive Branch"/>
    <n v="1"/>
    <n v="154"/>
    <s v="177000"/>
    <s v="Department of Motor Vehicles"/>
    <x v="145"/>
    <s v="04"/>
    <s v="Commonwealth Transportation"/>
    <s v="04: Commonwealth Transportation"/>
    <s v="04700"/>
    <s v="Parking"/>
    <x v="741"/>
    <s v="154.04700"/>
    <x v="3"/>
    <n v="220"/>
    <n v="0.57999999999447027"/>
    <n v="0"/>
    <n v="0"/>
    <n v="0"/>
    <n v="5.9999999997671694E-2"/>
    <n v="0"/>
    <d v="2023-08-07T12:58:53"/>
    <n v="6061"/>
    <n v="1"/>
    <n v="1"/>
  </r>
  <r>
    <x v="12"/>
    <s v="Transportation Secretariat"/>
    <n v="14"/>
    <s v="Transportation"/>
    <n v="14"/>
    <s v="Transportation Secretariat"/>
    <s v="Executive Branch"/>
    <n v="1"/>
    <n v="154"/>
    <s v="177000"/>
    <s v="Department of Motor Vehicles"/>
    <x v="145"/>
    <s v="04"/>
    <s v="Commonwealth Transportation"/>
    <s v="04: Commonwealth Transportation"/>
    <s v="04700"/>
    <s v="Parking"/>
    <x v="741"/>
    <s v="154.04700"/>
    <x v="4"/>
    <n v="500"/>
    <n v="77854.539999999994"/>
    <n v="69714.649999999994"/>
    <n v="85538.16"/>
    <n v="66013.02"/>
    <n v="70289.66"/>
    <n v="61842"/>
    <d v="2023-08-07T12:58:53"/>
    <n v="6062"/>
    <n v="1"/>
    <n v="1"/>
  </r>
  <r>
    <x v="12"/>
    <s v="Transportation Secretariat"/>
    <n v="14"/>
    <s v="Transportation"/>
    <n v="14"/>
    <s v="Transportation Secretariat"/>
    <s v="Executive Branch"/>
    <n v="1"/>
    <n v="154"/>
    <s v="177000"/>
    <s v="Department of Motor Vehicles"/>
    <x v="145"/>
    <s v="04"/>
    <s v="Commonwealth Transportation"/>
    <s v="04: Commonwealth Transportation"/>
    <s v="04860"/>
    <s v="Recyclable Matl -NonGF-NonHE"/>
    <x v="742"/>
    <s v="154.04860"/>
    <x v="0"/>
    <n v="100"/>
    <n v="5245.1"/>
    <n v="6001.8"/>
    <n v="2566"/>
    <n v="3628.4"/>
    <n v="7286.4"/>
    <n v="3552.3"/>
    <d v="2023-08-07T12:58:53"/>
    <n v="6063"/>
    <n v="1"/>
    <n v="1"/>
  </r>
  <r>
    <x v="12"/>
    <s v="Transportation Secretariat"/>
    <n v="14"/>
    <s v="Transportation"/>
    <n v="14"/>
    <s v="Transportation Secretariat"/>
    <s v="Executive Branch"/>
    <n v="1"/>
    <n v="154"/>
    <s v="177000"/>
    <s v="Department of Motor Vehicles"/>
    <x v="145"/>
    <s v="04"/>
    <s v="Commonwealth Transportation"/>
    <s v="04: Commonwealth Transportation"/>
    <s v="04860"/>
    <s v="Recyclable Matl -NonGF-NonHE"/>
    <x v="742"/>
    <s v="154.04860"/>
    <x v="1"/>
    <n v="135"/>
    <n v="144565"/>
    <n v="133182"/>
    <n v="76158"/>
    <n v="41172"/>
    <n v="78773"/>
    <n v="70525.100000000006"/>
    <d v="2023-08-07T12:58:53"/>
    <n v="6064"/>
    <n v="1"/>
    <n v="1"/>
  </r>
  <r>
    <x v="12"/>
    <s v="Transportation Secretariat"/>
    <n v="14"/>
    <s v="Transportation"/>
    <n v="14"/>
    <s v="Transportation Secretariat"/>
    <s v="Executive Branch"/>
    <n v="1"/>
    <n v="154"/>
    <s v="177000"/>
    <s v="Department of Motor Vehicles"/>
    <x v="145"/>
    <s v="04"/>
    <s v="Commonwealth Transportation"/>
    <s v="04: Commonwealth Transportation"/>
    <s v="04860"/>
    <s v="Recyclable Matl -NonGF-NonHE"/>
    <x v="742"/>
    <s v="154.04860"/>
    <x v="2"/>
    <n v="200"/>
    <n v="144564.54999999999"/>
    <n v="133181.99"/>
    <n v="76157.8"/>
    <n v="41171.449999999997"/>
    <n v="78773"/>
    <n v="70525.100000000006"/>
    <d v="2023-08-07T12:58:53"/>
    <n v="6065"/>
    <n v="1"/>
    <n v="1"/>
  </r>
  <r>
    <x v="12"/>
    <s v="Transportation Secretariat"/>
    <n v="14"/>
    <s v="Transportation"/>
    <n v="14"/>
    <s v="Transportation Secretariat"/>
    <s v="Executive Branch"/>
    <n v="1"/>
    <n v="154"/>
    <s v="177000"/>
    <s v="Department of Motor Vehicles"/>
    <x v="145"/>
    <s v="04"/>
    <s v="Commonwealth Transportation"/>
    <s v="04: Commonwealth Transportation"/>
    <s v="04860"/>
    <s v="Recyclable Matl -NonGF-NonHE"/>
    <x v="742"/>
    <s v="154.04860"/>
    <x v="3"/>
    <n v="220"/>
    <n v="0.45000000001164153"/>
    <n v="1.0000000009313226E-2"/>
    <n v="0.19999999999708962"/>
    <n v="0.55000000000291038"/>
    <n v="0"/>
    <n v="0"/>
    <d v="2023-08-07T12:58:53"/>
    <n v="6066"/>
    <n v="1"/>
    <n v="1"/>
  </r>
  <r>
    <x v="12"/>
    <s v="Transportation Secretariat"/>
    <n v="14"/>
    <s v="Transportation"/>
    <n v="14"/>
    <s v="Transportation Secretariat"/>
    <s v="Executive Branch"/>
    <n v="1"/>
    <n v="154"/>
    <s v="177000"/>
    <s v="Department of Motor Vehicles"/>
    <x v="145"/>
    <s v="04"/>
    <s v="Commonwealth Transportation"/>
    <s v="04: Commonwealth Transportation"/>
    <s v="04860"/>
    <s v="Recyclable Matl -NonGF-NonHE"/>
    <x v="742"/>
    <s v="154.04860"/>
    <x v="4"/>
    <n v="500"/>
    <n v="144613.04999999999"/>
    <n v="133938.69"/>
    <n v="72722"/>
    <n v="42233.85"/>
    <n v="82431"/>
    <n v="66791"/>
    <d v="2023-08-07T12:58:53"/>
    <n v="6067"/>
    <n v="1"/>
    <n v="1"/>
  </r>
  <r>
    <x v="12"/>
    <s v="Transportation Secretariat"/>
    <n v="14"/>
    <s v="Transportation"/>
    <n v="14"/>
    <s v="Transportation Secretariat"/>
    <s v="Executive Branch"/>
    <n v="1"/>
    <n v="154"/>
    <s v="177000"/>
    <s v="Department of Motor Vehicles"/>
    <x v="145"/>
    <s v="04"/>
    <s v="Commonwealth Transportation"/>
    <s v="04: Commonwealth Transportation"/>
    <s v="04880"/>
    <s v="Surp Supply/ Equip-NonGF-NonHE"/>
    <x v="730"/>
    <s v="154.04880"/>
    <x v="0"/>
    <n v="100"/>
    <n v="534.65"/>
    <n v="42.49"/>
    <n v="0"/>
    <n v="5142.49"/>
    <n v="3086.17"/>
    <n v="0"/>
    <d v="2023-08-07T12:58:53"/>
    <n v="6068"/>
    <n v="1"/>
    <n v="1"/>
  </r>
  <r>
    <x v="12"/>
    <s v="Transportation Secretariat"/>
    <n v="14"/>
    <s v="Transportation"/>
    <n v="14"/>
    <s v="Transportation Secretariat"/>
    <s v="Executive Branch"/>
    <n v="1"/>
    <n v="154"/>
    <s v="177000"/>
    <s v="Department of Motor Vehicles"/>
    <x v="145"/>
    <s v="04"/>
    <s v="Commonwealth Transportation"/>
    <s v="04: Commonwealth Transportation"/>
    <s v="04880"/>
    <s v="Surp Supply/ Equip-NonGF-NonHE"/>
    <x v="730"/>
    <s v="154.04880"/>
    <x v="1"/>
    <n v="135"/>
    <n v="29844"/>
    <n v="33748"/>
    <n v="53953"/>
    <n v="76369"/>
    <n v="65104"/>
    <n v="25239.21"/>
    <d v="2023-08-07T12:58:53"/>
    <n v="6069"/>
    <n v="1"/>
    <n v="1"/>
  </r>
  <r>
    <x v="12"/>
    <s v="Transportation Secretariat"/>
    <n v="14"/>
    <s v="Transportation"/>
    <n v="14"/>
    <s v="Transportation Secretariat"/>
    <s v="Executive Branch"/>
    <n v="1"/>
    <n v="154"/>
    <s v="177000"/>
    <s v="Department of Motor Vehicles"/>
    <x v="145"/>
    <s v="04"/>
    <s v="Commonwealth Transportation"/>
    <s v="04: Commonwealth Transportation"/>
    <s v="04880"/>
    <s v="Surp Supply/ Equip-NonGF-NonHE"/>
    <x v="730"/>
    <s v="154.04880"/>
    <x v="2"/>
    <n v="200"/>
    <n v="29843.899999999998"/>
    <n v="33747.93"/>
    <n v="53952.3"/>
    <n v="76368.13"/>
    <n v="65103.57"/>
    <n v="25239.21"/>
    <d v="2023-08-07T12:58:53"/>
    <n v="6070"/>
    <n v="1"/>
    <n v="1"/>
  </r>
  <r>
    <x v="12"/>
    <s v="Transportation Secretariat"/>
    <n v="14"/>
    <s v="Transportation"/>
    <n v="14"/>
    <s v="Transportation Secretariat"/>
    <s v="Executive Branch"/>
    <n v="1"/>
    <n v="154"/>
    <s v="177000"/>
    <s v="Department of Motor Vehicles"/>
    <x v="145"/>
    <s v="04"/>
    <s v="Commonwealth Transportation"/>
    <s v="04: Commonwealth Transportation"/>
    <s v="04880"/>
    <s v="Surp Supply/ Equip-NonGF-NonHE"/>
    <x v="730"/>
    <s v="154.04880"/>
    <x v="3"/>
    <n v="220"/>
    <n v="0.10000000000218279"/>
    <n v="6.9999999999708962E-2"/>
    <n v="0.69999999999708962"/>
    <n v="0.86999999999534339"/>
    <n v="0.43000000000029104"/>
    <n v="0"/>
    <d v="2023-08-07T12:58:53"/>
    <n v="6071"/>
    <n v="1"/>
    <n v="1"/>
  </r>
  <r>
    <x v="12"/>
    <s v="Transportation Secretariat"/>
    <n v="14"/>
    <s v="Transportation"/>
    <n v="14"/>
    <s v="Transportation Secretariat"/>
    <s v="Executive Branch"/>
    <n v="1"/>
    <n v="154"/>
    <s v="177000"/>
    <s v="Department of Motor Vehicles"/>
    <x v="145"/>
    <s v="04"/>
    <s v="Commonwealth Transportation"/>
    <s v="04: Commonwealth Transportation"/>
    <s v="04880"/>
    <s v="Surp Supply/ Equip-NonGF-NonHE"/>
    <x v="730"/>
    <s v="154.04880"/>
    <x v="4"/>
    <n v="500"/>
    <n v="30378.55"/>
    <n v="33255.769999999997"/>
    <n v="53909.81"/>
    <n v="81510.62"/>
    <n v="63047.25"/>
    <n v="22153.040000000001"/>
    <d v="2023-08-07T12:58:53"/>
    <n v="6072"/>
    <n v="1"/>
    <n v="1"/>
  </r>
  <r>
    <x v="12"/>
    <s v="Transportation Secretariat"/>
    <n v="14"/>
    <s v="Transportation"/>
    <n v="14"/>
    <s v="Transportation Secretariat"/>
    <s v="Executive Branch"/>
    <n v="1"/>
    <n v="154"/>
    <s v="177000"/>
    <s v="Department of Motor Vehicles"/>
    <x v="145"/>
    <s v="07"/>
    <s v="Trust And Agency"/>
    <s v="07: Trust And Agency"/>
    <s v="07020"/>
    <s v="Literary Fund"/>
    <x v="49"/>
    <s v="154.07020"/>
    <x v="0"/>
    <n v="100"/>
    <n v="0"/>
    <n v="0"/>
    <n v="0"/>
    <n v="0"/>
    <n v="0"/>
    <n v="3850"/>
    <d v="2023-08-07T12:58:53"/>
    <n v="6073"/>
    <n v="1"/>
    <n v="1"/>
  </r>
  <r>
    <x v="12"/>
    <s v="Transportation Secretariat"/>
    <n v="14"/>
    <s v="Transportation"/>
    <n v="14"/>
    <s v="Transportation Secretariat"/>
    <s v="Executive Branch"/>
    <n v="1"/>
    <n v="154"/>
    <s v="177000"/>
    <s v="Department of Motor Vehicles"/>
    <x v="145"/>
    <s v="07"/>
    <s v="Trust And Agency"/>
    <s v="07: Trust And Agency"/>
    <s v="07020"/>
    <s v="Literary Fund"/>
    <x v="49"/>
    <s v="154.07020"/>
    <x v="4"/>
    <n v="500"/>
    <n v="913150"/>
    <n v="881144.47"/>
    <n v="655964.26"/>
    <n v="659113.68000000005"/>
    <n v="665443.18000000005"/>
    <n v="673475"/>
    <d v="2023-08-07T12:58:53"/>
    <n v="6074"/>
    <n v="1"/>
    <n v="1"/>
  </r>
  <r>
    <x v="12"/>
    <s v="Transportation Secretariat"/>
    <n v="14"/>
    <s v="Transportation"/>
    <n v="14"/>
    <s v="Transportation Secretariat"/>
    <s v="Executive Branch"/>
    <n v="1"/>
    <n v="154"/>
    <s v="177000"/>
    <s v="Department of Motor Vehicles"/>
    <x v="145"/>
    <s v="07"/>
    <s v="Trust And Agency"/>
    <s v="07: Trust And Agency"/>
    <s v="07070"/>
    <s v="Motor Vehicle Trnsactn Rcovery"/>
    <x v="743"/>
    <s v="154.07070"/>
    <x v="0"/>
    <n v="100"/>
    <n v="29735"/>
    <n v="34508.589999999997"/>
    <n v="32021"/>
    <n v="31576"/>
    <n v="30160"/>
    <n v="27152"/>
    <d v="2023-08-07T12:58:53"/>
    <n v="6075"/>
    <n v="1"/>
    <n v="1"/>
  </r>
  <r>
    <x v="12"/>
    <s v="Transportation Secretariat"/>
    <n v="14"/>
    <s v="Transportation"/>
    <n v="14"/>
    <s v="Transportation Secretariat"/>
    <s v="Executive Branch"/>
    <n v="1"/>
    <n v="154"/>
    <s v="177000"/>
    <s v="Department of Motor Vehicles"/>
    <x v="145"/>
    <s v="07"/>
    <s v="Trust And Agency"/>
    <s v="07: Trust And Agency"/>
    <s v="07070"/>
    <s v="Motor Vehicle Trnsactn Rcovery"/>
    <x v="743"/>
    <s v="154.07070"/>
    <x v="4"/>
    <n v="500"/>
    <n v="3375"/>
    <n v="4773.59"/>
    <n v="2487.59"/>
    <n v="445"/>
    <n v="1416"/>
    <n v="3008"/>
    <d v="2023-08-07T12:58:53"/>
    <n v="6076"/>
    <n v="1"/>
    <n v="1"/>
  </r>
  <r>
    <x v="12"/>
    <s v="Transportation Secretariat"/>
    <n v="14"/>
    <s v="Transportation"/>
    <n v="14"/>
    <s v="Transportation Secretariat"/>
    <s v="Executive Branch"/>
    <n v="1"/>
    <n v="154"/>
    <s v="177000"/>
    <s v="Department of Motor Vehicles"/>
    <x v="145"/>
    <s v="07"/>
    <s v="Trust And Agency"/>
    <s v="07: Trust And Agency"/>
    <s v="07154"/>
    <s v="Trust And Agency-DMV"/>
    <x v="744"/>
    <s v="154.07154"/>
    <x v="0"/>
    <n v="100"/>
    <n v="4008122.09"/>
    <n v="7234319.1100000003"/>
    <n v="5190384.83"/>
    <n v="9071694.2699999996"/>
    <n v="5278562.05"/>
    <n v="6685779.4100000001"/>
    <d v="2023-08-07T12:58:53"/>
    <n v="6077"/>
    <n v="1"/>
    <n v="1"/>
  </r>
  <r>
    <x v="12"/>
    <s v="Transportation Secretariat"/>
    <n v="14"/>
    <s v="Transportation"/>
    <n v="14"/>
    <s v="Transportation Secretariat"/>
    <s v="Executive Branch"/>
    <n v="1"/>
    <n v="154"/>
    <s v="177000"/>
    <s v="Department of Motor Vehicles"/>
    <x v="145"/>
    <s v="07"/>
    <s v="Trust And Agency"/>
    <s v="07: Trust And Agency"/>
    <s v="07154"/>
    <s v="Trust And Agency-DMV"/>
    <x v="744"/>
    <s v="154.07154"/>
    <x v="1"/>
    <n v="135"/>
    <n v="5446600"/>
    <n v="5446600"/>
    <n v="5446600"/>
    <n v="5446600"/>
    <n v="5446600"/>
    <n v="5446600"/>
    <d v="2023-08-07T12:58:53"/>
    <n v="6078"/>
    <n v="1"/>
    <n v="1"/>
  </r>
  <r>
    <x v="12"/>
    <s v="Transportation Secretariat"/>
    <n v="14"/>
    <s v="Transportation"/>
    <n v="14"/>
    <s v="Transportation Secretariat"/>
    <s v="Executive Branch"/>
    <n v="1"/>
    <n v="154"/>
    <s v="177000"/>
    <s v="Department of Motor Vehicles"/>
    <x v="145"/>
    <s v="07"/>
    <s v="Trust And Agency"/>
    <s v="07: Trust And Agency"/>
    <s v="07154"/>
    <s v="Trust And Agency-DMV"/>
    <x v="744"/>
    <s v="154.07154"/>
    <x v="2"/>
    <n v="200"/>
    <n v="5446599.9999999991"/>
    <n v="5446600"/>
    <n v="5446600"/>
    <n v="5446600"/>
    <n v="5446600"/>
    <n v="5446600.0000000009"/>
    <d v="2023-08-07T12:58:53"/>
    <n v="6079"/>
    <n v="1"/>
    <n v="1"/>
  </r>
  <r>
    <x v="12"/>
    <s v="Transportation Secretariat"/>
    <n v="14"/>
    <s v="Transportation"/>
    <n v="14"/>
    <s v="Transportation Secretariat"/>
    <s v="Executive Branch"/>
    <n v="1"/>
    <n v="154"/>
    <s v="177000"/>
    <s v="Department of Motor Vehicles"/>
    <x v="145"/>
    <s v="07"/>
    <s v="Trust And Agency"/>
    <s v="07: Trust And Agency"/>
    <s v="07154"/>
    <s v="Trust And Agency-DMV"/>
    <x v="744"/>
    <s v="154.07154"/>
    <x v="3"/>
    <n v="220"/>
    <n v="9.3132257461547852E-10"/>
    <n v="0"/>
    <n v="0"/>
    <n v="0"/>
    <n v="0"/>
    <n v="-9.3132257461547852E-10"/>
    <d v="2023-08-07T12:58:53"/>
    <n v="6080"/>
    <n v="1"/>
    <n v="1"/>
  </r>
  <r>
    <x v="12"/>
    <s v="Transportation Secretariat"/>
    <n v="14"/>
    <s v="Transportation"/>
    <n v="14"/>
    <s v="Transportation Secretariat"/>
    <s v="Executive Branch"/>
    <n v="1"/>
    <n v="154"/>
    <s v="177000"/>
    <s v="Department of Motor Vehicles"/>
    <x v="145"/>
    <s v="07"/>
    <s v="Trust And Agency"/>
    <s v="07: Trust And Agency"/>
    <s v="07154"/>
    <s v="Trust And Agency-DMV"/>
    <x v="744"/>
    <s v="154.07154"/>
    <x v="4"/>
    <n v="500"/>
    <n v="16854722.09"/>
    <n v="20080919.109999999"/>
    <n v="18036985.030000001"/>
    <n v="21918294.27"/>
    <n v="18125162.049999997"/>
    <n v="19532379.41"/>
    <d v="2023-08-07T12:58:53"/>
    <n v="6081"/>
    <n v="1"/>
    <n v="1"/>
  </r>
  <r>
    <x v="12"/>
    <s v="Transportation Secretariat"/>
    <n v="14"/>
    <s v="Transportation"/>
    <n v="14"/>
    <s v="Transportation Secretariat"/>
    <s v="Executive Branch"/>
    <n v="1"/>
    <n v="154"/>
    <s v="177000"/>
    <s v="Department of Motor Vehicles"/>
    <x v="145"/>
    <s v="07"/>
    <s v="Trust And Agency"/>
    <s v="07: Trust And Agency"/>
    <s v="07161"/>
    <s v="Trust And Agency-TAX"/>
    <x v="393"/>
    <s v="154.07161"/>
    <x v="0"/>
    <n v="100"/>
    <n v="0"/>
    <n v="64121.62"/>
    <n v="741908.43"/>
    <n v="370313.55"/>
    <n v="158839.26999999999"/>
    <n v="139763.64000000001"/>
    <d v="2023-08-07T12:58:53"/>
    <n v="6082"/>
    <n v="1"/>
    <n v="1"/>
  </r>
  <r>
    <x v="12"/>
    <s v="Transportation Secretariat"/>
    <n v="14"/>
    <s v="Transportation"/>
    <n v="14"/>
    <s v="Transportation Secretariat"/>
    <s v="Executive Branch"/>
    <n v="1"/>
    <n v="154"/>
    <s v="177000"/>
    <s v="Department of Motor Vehicles"/>
    <x v="145"/>
    <s v="07"/>
    <s v="Trust And Agency"/>
    <s v="07: Trust And Agency"/>
    <s v="07251"/>
    <s v="Local Vehicle Registration Pgm"/>
    <x v="745"/>
    <s v="154.07251"/>
    <x v="0"/>
    <n v="100"/>
    <n v="1206723.5799999998"/>
    <n v="1799238.22"/>
    <n v="1885061.3099999998"/>
    <n v="1884073.21"/>
    <n v="1500083.5"/>
    <n v="1727538.0799999998"/>
    <d v="2023-08-07T12:58:53"/>
    <n v="6083"/>
    <n v="1"/>
    <n v="1"/>
  </r>
  <r>
    <x v="12"/>
    <s v="Transportation Secretariat"/>
    <n v="14"/>
    <s v="Transportation"/>
    <n v="14"/>
    <s v="Transportation Secretariat"/>
    <s v="Executive Branch"/>
    <n v="1"/>
    <n v="154"/>
    <s v="177000"/>
    <s v="Department of Motor Vehicles"/>
    <x v="145"/>
    <s v="07"/>
    <s v="Trust And Agency"/>
    <s v="07: Trust And Agency"/>
    <s v="07251"/>
    <s v="Local Vehicle Registration Pgm"/>
    <x v="745"/>
    <s v="154.07251"/>
    <x v="4"/>
    <n v="500"/>
    <n v="25846.240000000005"/>
    <n v="592514.64"/>
    <n v="85823.09"/>
    <n v="988.10000000000036"/>
    <n v="383989.71"/>
    <n v="227454.58000000007"/>
    <d v="2023-08-07T12:58:53"/>
    <n v="6084"/>
    <n v="1"/>
    <n v="1"/>
  </r>
  <r>
    <x v="12"/>
    <s v="Transportation Secretariat"/>
    <n v="14"/>
    <s v="Transportation"/>
    <n v="14"/>
    <s v="Transportation Secretariat"/>
    <s v="Executive Branch"/>
    <n v="1"/>
    <n v="154"/>
    <s v="177000"/>
    <s v="Department of Motor Vehicles"/>
    <x v="145"/>
    <s v="07"/>
    <s v="Trust And Agency"/>
    <s v="07: Trust And Agency"/>
    <s v="07460"/>
    <s v="Mobile Home Sales Tax"/>
    <x v="746"/>
    <s v="154.07460"/>
    <x v="0"/>
    <n v="100"/>
    <n v="334106.27"/>
    <n v="199080.1"/>
    <n v="384525.98"/>
    <n v="433671.6"/>
    <n v="577321.46"/>
    <n v="481885.33"/>
    <d v="2023-08-07T12:58:53"/>
    <n v="6085"/>
    <n v="1"/>
    <n v="1"/>
  </r>
  <r>
    <x v="12"/>
    <s v="Transportation Secretariat"/>
    <n v="14"/>
    <s v="Transportation"/>
    <n v="14"/>
    <s v="Transportation Secretariat"/>
    <s v="Executive Branch"/>
    <n v="1"/>
    <n v="154"/>
    <s v="177000"/>
    <s v="Department of Motor Vehicles"/>
    <x v="145"/>
    <s v="07"/>
    <s v="Trust And Agency"/>
    <s v="07: Trust And Agency"/>
    <s v="07460"/>
    <s v="Mobile Home Sales Tax"/>
    <x v="746"/>
    <s v="154.07460"/>
    <x v="4"/>
    <n v="500"/>
    <n v="93354.06"/>
    <n v="135026.17000000001"/>
    <n v="185445.88"/>
    <n v="49145.62"/>
    <n v="143649.85999999999"/>
    <n v="95436.13"/>
    <d v="2023-08-07T12:58:53"/>
    <n v="6086"/>
    <n v="1"/>
    <n v="1"/>
  </r>
  <r>
    <x v="12"/>
    <s v="Transportation Secretariat"/>
    <n v="14"/>
    <s v="Transportation"/>
    <n v="14"/>
    <s v="Transportation Secretariat"/>
    <s v="Executive Branch"/>
    <n v="1"/>
    <n v="154"/>
    <s v="177000"/>
    <s v="Department of Motor Vehicles"/>
    <x v="145"/>
    <s v="07"/>
    <s v="Trust And Agency"/>
    <s v="07: Trust And Agency"/>
    <s v="07480"/>
    <s v="Undergrd Petroleum Storage Tnk"/>
    <x v="596"/>
    <s v="154.07480"/>
    <x v="0"/>
    <n v="100"/>
    <n v="4865331.2000000002"/>
    <n v="3471633.41"/>
    <n v="2647652.87"/>
    <n v="6666320.0499999998"/>
    <n v="75000"/>
    <n v="75000"/>
    <d v="2023-08-07T12:58:53"/>
    <n v="6087"/>
    <n v="1"/>
    <n v="1"/>
  </r>
  <r>
    <x v="12"/>
    <s v="Transportation Secretariat"/>
    <n v="14"/>
    <s v="Transportation"/>
    <n v="14"/>
    <s v="Transportation Secretariat"/>
    <s v="Executive Branch"/>
    <n v="1"/>
    <n v="154"/>
    <s v="177000"/>
    <s v="Department of Motor Vehicles"/>
    <x v="145"/>
    <s v="07"/>
    <s v="Trust And Agency"/>
    <s v="07: Trust And Agency"/>
    <s v="07480"/>
    <s v="Undergrd Petroleum Storage Tnk"/>
    <x v="596"/>
    <s v="154.07480"/>
    <x v="4"/>
    <n v="500"/>
    <n v="239829.17"/>
    <n v="1393697.79"/>
    <n v="823980.54"/>
    <n v="4018667.18"/>
    <n v="6591320.0499999998"/>
    <n v="0"/>
    <d v="2023-08-07T12:58:53"/>
    <n v="6088"/>
    <n v="1"/>
    <n v="1"/>
  </r>
  <r>
    <x v="12"/>
    <s v="Transportation Secretariat"/>
    <n v="14"/>
    <s v="Transportation"/>
    <n v="14"/>
    <s v="Transportation Secretariat"/>
    <s v="Executive Branch"/>
    <n v="1"/>
    <n v="154"/>
    <s v="177000"/>
    <s v="Department of Motor Vehicles"/>
    <x v="145"/>
    <s v="09"/>
    <s v="Dedicated Special Revenue"/>
    <s v="09: Dedicated Special Revenue"/>
    <s v="09020"/>
    <s v="Trauma Center Fund"/>
    <x v="446"/>
    <s v="154.09020"/>
    <x v="0"/>
    <n v="100"/>
    <n v="1583806.39"/>
    <n v="1214030.44"/>
    <n v="328249.99"/>
    <n v="695617.6"/>
    <n v="732614.03"/>
    <n v="745215.72"/>
    <d v="2023-08-07T12:58:53"/>
    <n v="6089"/>
    <n v="1"/>
    <n v="1"/>
  </r>
  <r>
    <x v="12"/>
    <s v="Transportation Secretariat"/>
    <n v="14"/>
    <s v="Transportation"/>
    <n v="14"/>
    <s v="Transportation Secretariat"/>
    <s v="Executive Branch"/>
    <n v="1"/>
    <n v="154"/>
    <s v="177000"/>
    <s v="Department of Motor Vehicles"/>
    <x v="145"/>
    <s v="09"/>
    <s v="Dedicated Special Revenue"/>
    <s v="09: Dedicated Special Revenue"/>
    <s v="09020"/>
    <s v="Trauma Center Fund"/>
    <x v="446"/>
    <s v="154.09020"/>
    <x v="4"/>
    <n v="500"/>
    <n v="714971.78"/>
    <n v="369775.95"/>
    <n v="885780.45"/>
    <n v="367367.61"/>
    <n v="36996.43"/>
    <n v="12601.69"/>
    <d v="2023-08-07T12:58:53"/>
    <n v="6090"/>
    <n v="1"/>
    <n v="1"/>
  </r>
  <r>
    <x v="12"/>
    <s v="Transportation Secretariat"/>
    <n v="14"/>
    <s v="Transportation"/>
    <n v="14"/>
    <s v="Transportation Secretariat"/>
    <s v="Executive Branch"/>
    <n v="1"/>
    <n v="154"/>
    <s v="177000"/>
    <s v="Department of Motor Vehicles"/>
    <x v="145"/>
    <s v="09"/>
    <s v="Dedicated Special Revenue"/>
    <s v="09: Dedicated Special Revenue"/>
    <s v="09040"/>
    <s v="Transportation District-DOA"/>
    <x v="398"/>
    <s v="154.09040"/>
    <x v="0"/>
    <n v="100"/>
    <n v="2990356.87"/>
    <n v="2795424.94"/>
    <n v="6070773.6299999999"/>
    <n v="21044772.5"/>
    <n v="8878569.1500000004"/>
    <n v="10646704.49"/>
    <d v="2023-08-07T12:58:53"/>
    <n v="6091"/>
    <n v="1"/>
    <n v="1"/>
  </r>
  <r>
    <x v="12"/>
    <s v="Transportation Secretariat"/>
    <n v="14"/>
    <s v="Transportation"/>
    <n v="14"/>
    <s v="Transportation Secretariat"/>
    <s v="Executive Branch"/>
    <n v="1"/>
    <n v="154"/>
    <s v="177000"/>
    <s v="Department of Motor Vehicles"/>
    <x v="145"/>
    <s v="09"/>
    <s v="Dedicated Special Revenue"/>
    <s v="09: Dedicated Special Revenue"/>
    <s v="09040"/>
    <s v="Transportation District-DOA"/>
    <x v="398"/>
    <s v="154.09040"/>
    <x v="4"/>
    <n v="500"/>
    <n v="1963678.45"/>
    <n v="194931.93"/>
    <n v="3275348.69"/>
    <n v="14973998.869999999"/>
    <n v="12166203.35"/>
    <n v="1778135.34"/>
    <d v="2023-08-07T12:58:53"/>
    <n v="6092"/>
    <n v="1"/>
    <n v="1"/>
  </r>
  <r>
    <x v="12"/>
    <s v="Transportation Secretariat"/>
    <n v="14"/>
    <s v="Transportation"/>
    <n v="14"/>
    <s v="Transportation Secretariat"/>
    <s v="Executive Branch"/>
    <n v="1"/>
    <n v="154"/>
    <s v="177000"/>
    <s v="Department of Motor Vehicles"/>
    <x v="145"/>
    <s v="09"/>
    <s v="Dedicated Special Revenue"/>
    <s v="09: Dedicated Special Revenue"/>
    <s v="09053"/>
    <s v="VA Donor Registry&amp;Pub Awarenss"/>
    <x v="747"/>
    <s v="154.09053"/>
    <x v="0"/>
    <n v="100"/>
    <n v="55739.58"/>
    <n v="55917.64"/>
    <n v="93431.71"/>
    <n v="89407.78"/>
    <n v="54375"/>
    <n v="57906.35"/>
    <d v="2023-08-07T12:58:53"/>
    <n v="6093"/>
    <n v="1"/>
    <n v="1"/>
  </r>
  <r>
    <x v="12"/>
    <s v="Transportation Secretariat"/>
    <n v="14"/>
    <s v="Transportation"/>
    <n v="14"/>
    <s v="Transportation Secretariat"/>
    <s v="Executive Branch"/>
    <n v="1"/>
    <n v="154"/>
    <s v="177000"/>
    <s v="Department of Motor Vehicles"/>
    <x v="145"/>
    <s v="09"/>
    <s v="Dedicated Special Revenue"/>
    <s v="09: Dedicated Special Revenue"/>
    <s v="09053"/>
    <s v="VA Donor Registry&amp;Pub Awarenss"/>
    <x v="747"/>
    <s v="154.09053"/>
    <x v="4"/>
    <n v="500"/>
    <n v="1662.6799999999998"/>
    <n v="178.05999999999995"/>
    <n v="37514.07"/>
    <n v="4023.9300000000003"/>
    <n v="35032.78"/>
    <n v="3531.35"/>
    <d v="2023-08-07T12:58:53"/>
    <n v="6094"/>
    <n v="1"/>
    <n v="1"/>
  </r>
  <r>
    <x v="12"/>
    <s v="Transportation Secretariat"/>
    <n v="14"/>
    <s v="Transportation"/>
    <n v="14"/>
    <s v="Transportation Secretariat"/>
    <s v="Executive Branch"/>
    <n v="1"/>
    <n v="154"/>
    <s v="177000"/>
    <s v="Department of Motor Vehicles"/>
    <x v="145"/>
    <s v="09"/>
    <s v="Dedicated Special Revenue"/>
    <s v="09: Dedicated Special Revenue"/>
    <s v="09100"/>
    <s v="VA Rescue Squads Assistance"/>
    <x v="447"/>
    <s v="154.09100"/>
    <x v="0"/>
    <n v="100"/>
    <n v="91282.599999999991"/>
    <n v="162688.76"/>
    <n v="193477.24"/>
    <n v="192595.16"/>
    <n v="144402.74"/>
    <n v="174376.94"/>
    <d v="2023-08-07T12:58:53"/>
    <n v="6095"/>
    <n v="1"/>
    <n v="1"/>
  </r>
  <r>
    <x v="12"/>
    <s v="Transportation Secretariat"/>
    <n v="14"/>
    <s v="Transportation"/>
    <n v="14"/>
    <s v="Transportation Secretariat"/>
    <s v="Executive Branch"/>
    <n v="1"/>
    <n v="154"/>
    <s v="177000"/>
    <s v="Department of Motor Vehicles"/>
    <x v="145"/>
    <s v="09"/>
    <s v="Dedicated Special Revenue"/>
    <s v="09: Dedicated Special Revenue"/>
    <s v="09100"/>
    <s v="VA Rescue Squads Assistance"/>
    <x v="447"/>
    <s v="154.09100"/>
    <x v="4"/>
    <n v="500"/>
    <n v="87740.98"/>
    <n v="71406.159999999989"/>
    <n v="30788.48"/>
    <n v="882.08000000000015"/>
    <n v="48192.42"/>
    <n v="29974.199999999997"/>
    <d v="2023-08-07T12:58:53"/>
    <n v="6096"/>
    <n v="1"/>
    <n v="1"/>
  </r>
  <r>
    <x v="12"/>
    <s v="Transportation Secretariat"/>
    <n v="14"/>
    <s v="Transportation"/>
    <n v="14"/>
    <s v="Transportation Secretariat"/>
    <s v="Executive Branch"/>
    <n v="1"/>
    <n v="154"/>
    <s v="177000"/>
    <s v="Department of Motor Vehicles"/>
    <x v="145"/>
    <s v="09"/>
    <s v="Dedicated Special Revenue"/>
    <s v="09: Dedicated Special Revenue"/>
    <s v="09150"/>
    <s v="Cmnwlth Neurotrauma Initiative"/>
    <x v="499"/>
    <s v="154.09150"/>
    <x v="0"/>
    <n v="100"/>
    <n v="71275"/>
    <n v="61115.65"/>
    <n v="49436.71"/>
    <n v="66000"/>
    <n v="57775"/>
    <n v="61995"/>
    <d v="2023-08-07T12:58:53"/>
    <n v="6097"/>
    <n v="1"/>
    <n v="1"/>
  </r>
  <r>
    <x v="12"/>
    <s v="Transportation Secretariat"/>
    <n v="14"/>
    <s v="Transportation"/>
    <n v="14"/>
    <s v="Transportation Secretariat"/>
    <s v="Executive Branch"/>
    <n v="1"/>
    <n v="154"/>
    <s v="177000"/>
    <s v="Department of Motor Vehicles"/>
    <x v="145"/>
    <s v="09"/>
    <s v="Dedicated Special Revenue"/>
    <s v="09: Dedicated Special Revenue"/>
    <s v="09150"/>
    <s v="Cmnwlth Neurotrauma Initiative"/>
    <x v="499"/>
    <s v="154.09150"/>
    <x v="4"/>
    <n v="500"/>
    <n v="775"/>
    <n v="10159.35"/>
    <n v="11678.94"/>
    <n v="16563.29"/>
    <n v="8225"/>
    <n v="4220"/>
    <d v="2023-08-07T12:58:53"/>
    <n v="6098"/>
    <n v="1"/>
    <n v="1"/>
  </r>
  <r>
    <x v="12"/>
    <s v="Transportation Secretariat"/>
    <n v="14"/>
    <s v="Transportation"/>
    <n v="14"/>
    <s v="Transportation Secretariat"/>
    <s v="Executive Branch"/>
    <n v="1"/>
    <n v="154"/>
    <s v="177000"/>
    <s v="Department of Motor Vehicles"/>
    <x v="145"/>
    <s v="09"/>
    <s v="Dedicated Special Revenue"/>
    <s v="09: Dedicated Special Revenue"/>
    <s v="09154"/>
    <s v="Dedicated Special Revenue-DMV"/>
    <x v="748"/>
    <s v="154.09154"/>
    <x v="0"/>
    <n v="100"/>
    <n v="15021.51"/>
    <n v="8903.7900000000009"/>
    <n v="4970.51"/>
    <n v="6111.75"/>
    <n v="7553.75"/>
    <n v="7322.25"/>
    <d v="2023-08-07T12:58:53"/>
    <n v="6099"/>
    <n v="1"/>
    <n v="1"/>
  </r>
  <r>
    <x v="12"/>
    <s v="Transportation Secretariat"/>
    <n v="14"/>
    <s v="Transportation"/>
    <n v="14"/>
    <s v="Transportation Secretariat"/>
    <s v="Executive Branch"/>
    <n v="1"/>
    <n v="154"/>
    <s v="177000"/>
    <s v="Department of Motor Vehicles"/>
    <x v="145"/>
    <s v="09"/>
    <s v="Dedicated Special Revenue"/>
    <s v="09: Dedicated Special Revenue"/>
    <s v="09154"/>
    <s v="Dedicated Special Revenue-DMV"/>
    <x v="748"/>
    <s v="154.09154"/>
    <x v="4"/>
    <n v="500"/>
    <n v="33491.5"/>
    <n v="6117.72"/>
    <n v="3933.28"/>
    <n v="1141.24"/>
    <n v="1442"/>
    <n v="231.5"/>
    <d v="2023-08-07T12:58:53"/>
    <n v="6100"/>
    <n v="1"/>
    <n v="1"/>
  </r>
  <r>
    <x v="12"/>
    <s v="Transportation Secretariat"/>
    <n v="14"/>
    <s v="Transportation"/>
    <n v="14"/>
    <s v="Transportation Secretariat"/>
    <s v="Executive Branch"/>
    <n v="1"/>
    <n v="154"/>
    <s v="177000"/>
    <s v="Department of Motor Vehicles"/>
    <x v="145"/>
    <s v="09"/>
    <s v="Dedicated Special Revenue"/>
    <s v="09: Dedicated Special Revenue"/>
    <s v="09190"/>
    <s v="Vehcl Emissions Inspection Pgm"/>
    <x v="605"/>
    <s v="154.09190"/>
    <x v="0"/>
    <n v="100"/>
    <n v="353634"/>
    <n v="350792.57"/>
    <n v="394545.48"/>
    <n v="398438.61"/>
    <n v="314751.93"/>
    <n v="366059.31"/>
    <d v="2023-08-07T12:58:53"/>
    <n v="6101"/>
    <n v="1"/>
    <n v="1"/>
  </r>
  <r>
    <x v="12"/>
    <s v="Transportation Secretariat"/>
    <n v="14"/>
    <s v="Transportation"/>
    <n v="14"/>
    <s v="Transportation Secretariat"/>
    <s v="Executive Branch"/>
    <n v="1"/>
    <n v="154"/>
    <s v="177000"/>
    <s v="Department of Motor Vehicles"/>
    <x v="145"/>
    <s v="09"/>
    <s v="Dedicated Special Revenue"/>
    <s v="09: Dedicated Special Revenue"/>
    <s v="09190"/>
    <s v="Vehcl Emissions Inspection Pgm"/>
    <x v="605"/>
    <s v="154.09190"/>
    <x v="4"/>
    <n v="500"/>
    <n v="40204.58"/>
    <n v="2841.43"/>
    <n v="43752.91"/>
    <n v="3893.13"/>
    <n v="83686.680000000008"/>
    <n v="51307.38"/>
    <d v="2023-08-07T12:58:53"/>
    <n v="6102"/>
    <n v="1"/>
    <n v="1"/>
  </r>
  <r>
    <x v="12"/>
    <s v="Transportation Secretariat"/>
    <n v="14"/>
    <s v="Transportation"/>
    <n v="14"/>
    <s v="Transportation Secretariat"/>
    <s v="Executive Branch"/>
    <n v="1"/>
    <n v="154"/>
    <s v="177000"/>
    <s v="Department of Motor Vehicles"/>
    <x v="145"/>
    <s v="09"/>
    <s v="Dedicated Special Revenue"/>
    <s v="09: Dedicated Special Revenue"/>
    <s v="09220"/>
    <s v="Special License Plates Fund"/>
    <x v="749"/>
    <s v="154.09220"/>
    <x v="0"/>
    <n v="100"/>
    <n v="2383029.11"/>
    <n v="2554674.11"/>
    <n v="2521649.14"/>
    <n v="2973912.85"/>
    <n v="2974363.27"/>
    <n v="3171890.71"/>
    <d v="2023-08-07T12:58:53"/>
    <n v="6103"/>
    <n v="1"/>
    <n v="1"/>
  </r>
  <r>
    <x v="12"/>
    <s v="Transportation Secretariat"/>
    <n v="14"/>
    <s v="Transportation"/>
    <n v="14"/>
    <s v="Transportation Secretariat"/>
    <s v="Executive Branch"/>
    <n v="1"/>
    <n v="154"/>
    <s v="177000"/>
    <s v="Department of Motor Vehicles"/>
    <x v="145"/>
    <s v="09"/>
    <s v="Dedicated Special Revenue"/>
    <s v="09: Dedicated Special Revenue"/>
    <s v="09220"/>
    <s v="Special License Plates Fund"/>
    <x v="749"/>
    <s v="154.09220"/>
    <x v="4"/>
    <n v="500"/>
    <n v="577449.66"/>
    <n v="171645"/>
    <n v="33024.97"/>
    <n v="452263.71"/>
    <n v="450.42"/>
    <n v="197527.44"/>
    <d v="2023-08-07T12:58:53"/>
    <n v="6104"/>
    <n v="1"/>
    <n v="1"/>
  </r>
  <r>
    <x v="12"/>
    <s v="Transportation Secretariat"/>
    <n v="14"/>
    <s v="Transportation"/>
    <n v="14"/>
    <s v="Transportation Secretariat"/>
    <s v="Executive Branch"/>
    <n v="1"/>
    <n v="154"/>
    <s v="177000"/>
    <s v="Department of Motor Vehicles"/>
    <x v="145"/>
    <s v="09"/>
    <s v="Dedicated Special Revenue"/>
    <s v="09: Dedicated Special Revenue"/>
    <s v="09680"/>
    <s v="Historic Triangle Marketing"/>
    <x v="377"/>
    <s v="154.09680"/>
    <x v="0"/>
    <n v="100"/>
    <n v="0"/>
    <n v="0"/>
    <n v="58.62"/>
    <n v="183.87"/>
    <n v="769.14"/>
    <n v="675.82"/>
    <d v="2023-08-07T12:58:53"/>
    <n v="6105"/>
    <n v="1"/>
    <n v="1"/>
  </r>
  <r>
    <x v="12"/>
    <s v="Transportation Secretariat"/>
    <n v="14"/>
    <s v="Transportation"/>
    <n v="14"/>
    <s v="Transportation Secretariat"/>
    <s v="Executive Branch"/>
    <n v="1"/>
    <n v="154"/>
    <s v="177000"/>
    <s v="Department of Motor Vehicles"/>
    <x v="145"/>
    <s v="09"/>
    <s v="Dedicated Special Revenue"/>
    <s v="09: Dedicated Special Revenue"/>
    <s v="09680"/>
    <s v="Historic Triangle Marketing"/>
    <x v="377"/>
    <s v="154.09680"/>
    <x v="1"/>
    <n v="135"/>
    <n v="0"/>
    <n v="0"/>
    <n v="1000"/>
    <n v="1000"/>
    <n v="6000"/>
    <n v="50000"/>
    <d v="2023-08-07T12:58:53"/>
    <n v="6106"/>
    <n v="1"/>
    <n v="1"/>
  </r>
  <r>
    <x v="12"/>
    <s v="Transportation Secretariat"/>
    <n v="14"/>
    <s v="Transportation"/>
    <n v="14"/>
    <s v="Transportation Secretariat"/>
    <s v="Executive Branch"/>
    <n v="1"/>
    <n v="154"/>
    <s v="177000"/>
    <s v="Department of Motor Vehicles"/>
    <x v="145"/>
    <s v="09"/>
    <s v="Dedicated Special Revenue"/>
    <s v="09: Dedicated Special Revenue"/>
    <s v="09680"/>
    <s v="Historic Triangle Marketing"/>
    <x v="377"/>
    <s v="154.09680"/>
    <x v="2"/>
    <n v="200"/>
    <n v="0"/>
    <n v="0"/>
    <n v="461.98"/>
    <n v="703.49"/>
    <n v="4008.92"/>
    <n v="2567.9899999999998"/>
    <d v="2023-08-07T12:58:53"/>
    <n v="6107"/>
    <n v="1"/>
    <n v="1"/>
  </r>
  <r>
    <x v="12"/>
    <s v="Transportation Secretariat"/>
    <n v="14"/>
    <s v="Transportation"/>
    <n v="14"/>
    <s v="Transportation Secretariat"/>
    <s v="Executive Branch"/>
    <n v="1"/>
    <n v="154"/>
    <s v="177000"/>
    <s v="Department of Motor Vehicles"/>
    <x v="145"/>
    <s v="09"/>
    <s v="Dedicated Special Revenue"/>
    <s v="09: Dedicated Special Revenue"/>
    <s v="09680"/>
    <s v="Historic Triangle Marketing"/>
    <x v="377"/>
    <s v="154.09680"/>
    <x v="3"/>
    <n v="220"/>
    <n v="0"/>
    <n v="0"/>
    <n v="538.02"/>
    <n v="296.51"/>
    <n v="1991.08"/>
    <n v="47432.01"/>
    <d v="2023-08-07T12:58:53"/>
    <n v="6108"/>
    <n v="1"/>
    <n v="1"/>
  </r>
  <r>
    <x v="12"/>
    <s v="Transportation Secretariat"/>
    <n v="14"/>
    <s v="Transportation"/>
    <n v="14"/>
    <s v="Transportation Secretariat"/>
    <s v="Executive Branch"/>
    <n v="1"/>
    <n v="154"/>
    <s v="177000"/>
    <s v="Department of Motor Vehicles"/>
    <x v="145"/>
    <s v="09"/>
    <s v="Dedicated Special Revenue"/>
    <s v="09: Dedicated Special Revenue"/>
    <s v="09680"/>
    <s v="Historic Triangle Marketing"/>
    <x v="377"/>
    <s v="154.09680"/>
    <x v="4"/>
    <n v="500"/>
    <n v="0"/>
    <n v="0"/>
    <n v="520.6"/>
    <n v="828.74"/>
    <n v="4594.1899999999996"/>
    <n v="2474.67"/>
    <d v="2023-08-07T12:58:53"/>
    <n v="6109"/>
    <n v="1"/>
    <n v="1"/>
  </r>
  <r>
    <x v="12"/>
    <s v="Transportation Secretariat"/>
    <n v="14"/>
    <s v="Transportation"/>
    <n v="14"/>
    <s v="Transportation Secretariat"/>
    <s v="Executive Branch"/>
    <n v="1"/>
    <n v="154"/>
    <s v="177000"/>
    <s v="Department of Motor Vehicles"/>
    <x v="145"/>
    <s v="09"/>
    <s v="Dedicated Special Revenue"/>
    <s v="09: Dedicated Special Revenue"/>
    <s v="09690"/>
    <s v="Collections of HistTriSalesTax"/>
    <x v="378"/>
    <s v="154.09690"/>
    <x v="0"/>
    <n v="100"/>
    <n v="0"/>
    <n v="0"/>
    <n v="20.5"/>
    <n v="324.98"/>
    <n v="926.28"/>
    <n v="839.25"/>
    <d v="2023-08-07T12:58:53"/>
    <n v="6110"/>
    <n v="1"/>
    <n v="1"/>
  </r>
  <r>
    <x v="12"/>
    <s v="Transportation Secretariat"/>
    <n v="14"/>
    <s v="Transportation"/>
    <n v="14"/>
    <s v="Transportation Secretariat"/>
    <s v="Executive Branch"/>
    <n v="1"/>
    <n v="154"/>
    <s v="177000"/>
    <s v="Department of Motor Vehicles"/>
    <x v="145"/>
    <s v="09"/>
    <s v="Dedicated Special Revenue"/>
    <s v="09: Dedicated Special Revenue"/>
    <s v="09690"/>
    <s v="Collections of HistTriSalesTax"/>
    <x v="378"/>
    <s v="154.09690"/>
    <x v="1"/>
    <n v="135"/>
    <n v="0"/>
    <n v="0"/>
    <n v="1000"/>
    <n v="1000"/>
    <n v="6000"/>
    <n v="50000"/>
    <d v="2023-08-07T12:58:53"/>
    <n v="6111"/>
    <n v="1"/>
    <n v="1"/>
  </r>
  <r>
    <x v="12"/>
    <s v="Transportation Secretariat"/>
    <n v="14"/>
    <s v="Transportation"/>
    <n v="14"/>
    <s v="Transportation Secretariat"/>
    <s v="Executive Branch"/>
    <n v="1"/>
    <n v="154"/>
    <s v="177000"/>
    <s v="Department of Motor Vehicles"/>
    <x v="145"/>
    <s v="09"/>
    <s v="Dedicated Special Revenue"/>
    <s v="09: Dedicated Special Revenue"/>
    <s v="09690"/>
    <s v="Collections of HistTriSalesTax"/>
    <x v="378"/>
    <s v="154.09690"/>
    <x v="2"/>
    <n v="200"/>
    <n v="0"/>
    <n v="0"/>
    <n v="484.98"/>
    <n v="599.46"/>
    <n v="3992.89"/>
    <n v="2561.6999999999998"/>
    <d v="2023-08-07T12:58:53"/>
    <n v="6112"/>
    <n v="1"/>
    <n v="1"/>
  </r>
  <r>
    <x v="12"/>
    <s v="Transportation Secretariat"/>
    <n v="14"/>
    <s v="Transportation"/>
    <n v="14"/>
    <s v="Transportation Secretariat"/>
    <s v="Executive Branch"/>
    <n v="1"/>
    <n v="154"/>
    <s v="177000"/>
    <s v="Department of Motor Vehicles"/>
    <x v="145"/>
    <s v="09"/>
    <s v="Dedicated Special Revenue"/>
    <s v="09: Dedicated Special Revenue"/>
    <s v="09690"/>
    <s v="Collections of HistTriSalesTax"/>
    <x v="378"/>
    <s v="154.09690"/>
    <x v="3"/>
    <n v="220"/>
    <n v="0"/>
    <n v="0"/>
    <n v="515.02"/>
    <n v="400.53999999999996"/>
    <n v="2007.1100000000001"/>
    <n v="47438.3"/>
    <d v="2023-08-07T12:58:53"/>
    <n v="6113"/>
    <n v="1"/>
    <n v="1"/>
  </r>
  <r>
    <x v="12"/>
    <s v="Transportation Secretariat"/>
    <n v="14"/>
    <s v="Transportation"/>
    <n v="14"/>
    <s v="Transportation Secretariat"/>
    <s v="Executive Branch"/>
    <n v="1"/>
    <n v="154"/>
    <s v="177000"/>
    <s v="Department of Motor Vehicles"/>
    <x v="145"/>
    <s v="09"/>
    <s v="Dedicated Special Revenue"/>
    <s v="09: Dedicated Special Revenue"/>
    <s v="09690"/>
    <s v="Collections of HistTriSalesTax"/>
    <x v="378"/>
    <s v="154.09690"/>
    <x v="4"/>
    <n v="500"/>
    <n v="0"/>
    <n v="0"/>
    <n v="505.48"/>
    <n v="903.94"/>
    <n v="4594.1899999999996"/>
    <n v="2474.67"/>
    <d v="2023-08-07T12:58:53"/>
    <n v="6114"/>
    <n v="1"/>
    <n v="1"/>
  </r>
  <r>
    <x v="12"/>
    <s v="Transportation Secretariat"/>
    <n v="14"/>
    <s v="Transportation"/>
    <n v="14"/>
    <s v="Transportation Secretariat"/>
    <s v="Executive Branch"/>
    <n v="1"/>
    <n v="154"/>
    <s v="177000"/>
    <s v="Department of Motor Vehicles"/>
    <x v="145"/>
    <s v="09"/>
    <s v="Dedicated Special Revenue"/>
    <s v="09: Dedicated Special Revenue"/>
    <s v="09730"/>
    <s v="Central VA Transportation Fund"/>
    <x v="403"/>
    <s v="154.09730"/>
    <x v="0"/>
    <n v="100"/>
    <n v="0"/>
    <n v="0"/>
    <n v="0"/>
    <n v="11020.06"/>
    <n v="16661.38"/>
    <n v="14188.97"/>
    <d v="2023-08-07T12:58:53"/>
    <n v="6115"/>
    <n v="1"/>
    <n v="1"/>
  </r>
  <r>
    <x v="12"/>
    <s v="Transportation Secretariat"/>
    <n v="14"/>
    <s v="Transportation"/>
    <n v="14"/>
    <s v="Transportation Secretariat"/>
    <s v="Executive Branch"/>
    <n v="1"/>
    <n v="154"/>
    <s v="177000"/>
    <s v="Department of Motor Vehicles"/>
    <x v="145"/>
    <s v="09"/>
    <s v="Dedicated Special Revenue"/>
    <s v="09: Dedicated Special Revenue"/>
    <s v="09730"/>
    <s v="Central VA Transportation Fund"/>
    <x v="403"/>
    <s v="154.09730"/>
    <x v="4"/>
    <n v="500"/>
    <n v="0"/>
    <n v="0"/>
    <n v="0"/>
    <n v="11020.06"/>
    <n v="10785.82"/>
    <n v="3461.37"/>
    <d v="2023-08-07T12:58:53"/>
    <n v="6116"/>
    <n v="1"/>
    <n v="1"/>
  </r>
  <r>
    <x v="12"/>
    <s v="Transportation Secretariat"/>
    <n v="14"/>
    <s v="Transportation"/>
    <n v="14"/>
    <s v="Transportation Secretariat"/>
    <s v="Executive Branch"/>
    <n v="1"/>
    <n v="154"/>
    <s v="177000"/>
    <s v="Department of Motor Vehicles"/>
    <x v="145"/>
    <s v="09"/>
    <s v="Dedicated Special Revenue"/>
    <s v="09: Dedicated Special Revenue"/>
    <s v="09800"/>
    <s v="NVTA Fund - 2013 Session"/>
    <x v="405"/>
    <s v="154.09800"/>
    <x v="0"/>
    <n v="100"/>
    <n v="0"/>
    <n v="3037.17"/>
    <n v="6315.45"/>
    <n v="7425.36"/>
    <n v="13840.94"/>
    <n v="8698.84"/>
    <d v="2023-08-07T12:58:53"/>
    <n v="6117"/>
    <n v="1"/>
    <n v="1"/>
  </r>
  <r>
    <x v="12"/>
    <s v="Transportation Secretariat"/>
    <n v="14"/>
    <s v="Transportation"/>
    <n v="14"/>
    <s v="Transportation Secretariat"/>
    <s v="Executive Branch"/>
    <n v="1"/>
    <n v="154"/>
    <s v="177000"/>
    <s v="Department of Motor Vehicles"/>
    <x v="145"/>
    <s v="09"/>
    <s v="Dedicated Special Revenue"/>
    <s v="09: Dedicated Special Revenue"/>
    <s v="09800"/>
    <s v="NVTA Fund - 2013 Session"/>
    <x v="405"/>
    <s v="154.09800"/>
    <x v="4"/>
    <n v="500"/>
    <n v="0"/>
    <n v="3037.17"/>
    <n v="3278.28"/>
    <n v="1109.9100000000001"/>
    <n v="9445.0499999999993"/>
    <n v="1316.97"/>
    <d v="2023-08-07T12:58:53"/>
    <n v="6118"/>
    <n v="1"/>
    <n v="1"/>
  </r>
  <r>
    <x v="12"/>
    <s v="Transportation Secretariat"/>
    <n v="14"/>
    <s v="Transportation"/>
    <n v="14"/>
    <s v="Transportation Secretariat"/>
    <s v="Executive Branch"/>
    <n v="1"/>
    <n v="154"/>
    <s v="177000"/>
    <s v="Department of Motor Vehicles"/>
    <x v="145"/>
    <s v="09"/>
    <s v="Dedicated Special Revenue"/>
    <s v="09: Dedicated Special Revenue"/>
    <s v="09820"/>
    <s v="Hampton Rds Fund-2014 Session"/>
    <x v="406"/>
    <s v="154.09820"/>
    <x v="0"/>
    <n v="100"/>
    <n v="0"/>
    <n v="2106.33"/>
    <n v="6935.88"/>
    <n v="5564.38"/>
    <n v="7207.72"/>
    <n v="5576.71"/>
    <d v="2023-08-07T12:58:53"/>
    <n v="6119"/>
    <n v="1"/>
    <n v="1"/>
  </r>
  <r>
    <x v="12"/>
    <s v="Transportation Secretariat"/>
    <n v="14"/>
    <s v="Transportation"/>
    <n v="14"/>
    <s v="Transportation Secretariat"/>
    <s v="Executive Branch"/>
    <n v="1"/>
    <n v="154"/>
    <s v="177000"/>
    <s v="Department of Motor Vehicles"/>
    <x v="145"/>
    <s v="09"/>
    <s v="Dedicated Special Revenue"/>
    <s v="09: Dedicated Special Revenue"/>
    <s v="09820"/>
    <s v="Hampton Rds Fund-2014 Session"/>
    <x v="406"/>
    <s v="154.09820"/>
    <x v="4"/>
    <n v="500"/>
    <n v="0"/>
    <n v="2106.33"/>
    <n v="4829.55"/>
    <n v="1371.5"/>
    <n v="4024.72"/>
    <n v="1018.39"/>
    <d v="2023-08-07T12:58:53"/>
    <n v="6120"/>
    <n v="1"/>
    <n v="1"/>
  </r>
  <r>
    <x v="12"/>
    <s v="Transportation Secretariat"/>
    <n v="14"/>
    <s v="Transportation"/>
    <n v="14"/>
    <s v="Transportation Secretariat"/>
    <s v="Executive Branch"/>
    <n v="1"/>
    <n v="154"/>
    <s v="177000"/>
    <s v="Department of Motor Vehicles"/>
    <x v="145"/>
    <s v="09"/>
    <s v="Dedicated Special Revenue"/>
    <s v="09: Dedicated Special Revenue"/>
    <s v="09850"/>
    <s v="CommuterRailOprtng&amp;CapitalFund"/>
    <x v="750"/>
    <s v="154.09850"/>
    <x v="0"/>
    <n v="100"/>
    <n v="0"/>
    <n v="1310.81"/>
    <n v="310.77999999999997"/>
    <n v="814.61"/>
    <n v="938.83"/>
    <n v="2340.0500000000002"/>
    <d v="2023-08-07T12:58:53"/>
    <n v="6121"/>
    <n v="1"/>
    <n v="1"/>
  </r>
  <r>
    <x v="12"/>
    <s v="Transportation Secretariat"/>
    <n v="14"/>
    <s v="Transportation"/>
    <n v="14"/>
    <s v="Transportation Secretariat"/>
    <s v="Executive Branch"/>
    <n v="1"/>
    <n v="154"/>
    <s v="177000"/>
    <s v="Department of Motor Vehicles"/>
    <x v="145"/>
    <s v="09"/>
    <s v="Dedicated Special Revenue"/>
    <s v="09: Dedicated Special Revenue"/>
    <s v="09850"/>
    <s v="CommuterRailOprtng&amp;CapitalFund"/>
    <x v="750"/>
    <s v="154.09850"/>
    <x v="4"/>
    <n v="500"/>
    <n v="0"/>
    <n v="1310.81"/>
    <n v="1000.03"/>
    <n v="503.83"/>
    <n v="124.22"/>
    <n v="1401.22"/>
    <d v="2023-08-07T12:58:53"/>
    <n v="6122"/>
    <n v="1"/>
    <n v="1"/>
  </r>
  <r>
    <x v="12"/>
    <s v="Transportation Secretariat"/>
    <n v="14"/>
    <s v="Transportation"/>
    <n v="14"/>
    <s v="Transportation Secretariat"/>
    <s v="Executive Branch"/>
    <n v="1"/>
    <n v="154"/>
    <s v="177000"/>
    <s v="Department of Motor Vehicles"/>
    <x v="145"/>
    <s v="09"/>
    <s v="Dedicated Special Revenue"/>
    <s v="09: Dedicated Special Revenue"/>
    <s v="09870"/>
    <s v="I-81 Corridor Improvement Fund"/>
    <x v="751"/>
    <s v="154.09870"/>
    <x v="0"/>
    <n v="100"/>
    <n v="0"/>
    <n v="0"/>
    <n v="0"/>
    <n v="0"/>
    <n v="-2132.9899999999998"/>
    <n v="7867.01"/>
    <d v="2023-08-07T12:58:53"/>
    <n v="6123"/>
    <n v="1"/>
    <n v="1"/>
  </r>
  <r>
    <x v="12"/>
    <s v="Transportation Secretariat"/>
    <n v="14"/>
    <s v="Transportation"/>
    <n v="14"/>
    <s v="Transportation Secretariat"/>
    <s v="Executive Branch"/>
    <n v="1"/>
    <n v="154"/>
    <s v="177000"/>
    <s v="Department of Motor Vehicles"/>
    <x v="145"/>
    <s v="10"/>
    <s v="Federal Trust"/>
    <s v="10: Federal Trust"/>
    <s v="10000"/>
    <s v="Federal Trust"/>
    <x v="6"/>
    <s v="154.10000"/>
    <x v="1"/>
    <n v="135"/>
    <n v="7921360"/>
    <n v="7169324"/>
    <n v="8169324"/>
    <n v="8169324"/>
    <n v="8969324"/>
    <n v="8969324"/>
    <d v="2023-08-07T12:58:53"/>
    <n v="6124"/>
    <n v="1"/>
    <n v="1"/>
  </r>
  <r>
    <x v="12"/>
    <s v="Transportation Secretariat"/>
    <n v="14"/>
    <s v="Transportation"/>
    <n v="14"/>
    <s v="Transportation Secretariat"/>
    <s v="Executive Branch"/>
    <n v="1"/>
    <n v="154"/>
    <s v="177000"/>
    <s v="Department of Motor Vehicles"/>
    <x v="145"/>
    <s v="10"/>
    <s v="Federal Trust"/>
    <s v="10: Federal Trust"/>
    <s v="10000"/>
    <s v="Federal Trust"/>
    <x v="6"/>
    <s v="154.10000"/>
    <x v="2"/>
    <n v="200"/>
    <n v="4779200.46"/>
    <n v="5316880.4399999995"/>
    <n v="4559861.3100000015"/>
    <n v="3555500.71"/>
    <n v="5346388.49"/>
    <n v="7581426.7799999993"/>
    <d v="2023-08-07T12:58:53"/>
    <n v="6125"/>
    <n v="1"/>
    <n v="1"/>
  </r>
  <r>
    <x v="12"/>
    <s v="Transportation Secretariat"/>
    <n v="14"/>
    <s v="Transportation"/>
    <n v="14"/>
    <s v="Transportation Secretariat"/>
    <s v="Executive Branch"/>
    <n v="1"/>
    <n v="154"/>
    <s v="177000"/>
    <s v="Department of Motor Vehicles"/>
    <x v="145"/>
    <s v="10"/>
    <s v="Federal Trust"/>
    <s v="10: Federal Trust"/>
    <s v="10000"/>
    <s v="Federal Trust"/>
    <x v="6"/>
    <s v="154.10000"/>
    <x v="3"/>
    <n v="220"/>
    <n v="3142159.54"/>
    <n v="1852443.5600000005"/>
    <n v="3609462.6899999985"/>
    <n v="4613823.29"/>
    <n v="3622935.51"/>
    <n v="1387897.2200000007"/>
    <d v="2023-08-07T12:58:53"/>
    <n v="6126"/>
    <n v="1"/>
    <n v="1"/>
  </r>
  <r>
    <x v="12"/>
    <s v="Transportation Secretariat"/>
    <n v="14"/>
    <s v="Transportation"/>
    <n v="14"/>
    <s v="Transportation Secretariat"/>
    <s v="Executive Branch"/>
    <n v="1"/>
    <n v="154"/>
    <s v="177000"/>
    <s v="Department of Motor Vehicles"/>
    <x v="145"/>
    <s v="10"/>
    <s v="Federal Trust"/>
    <s v="10: Federal Trust"/>
    <s v="10110"/>
    <s v="CARESActRlfFd?General-COVID-19"/>
    <x v="2"/>
    <s v="154.10110"/>
    <x v="0"/>
    <n v="100"/>
    <n v="0"/>
    <n v="0"/>
    <n v="466118.64"/>
    <n v="1.07"/>
    <n v="0"/>
    <n v="0"/>
    <d v="2023-08-07T12:58:53"/>
    <n v="6127"/>
    <n v="1"/>
    <n v="1"/>
  </r>
  <r>
    <x v="12"/>
    <s v="Transportation Secretariat"/>
    <n v="14"/>
    <s v="Transportation"/>
    <n v="14"/>
    <s v="Transportation Secretariat"/>
    <s v="Executive Branch"/>
    <n v="1"/>
    <n v="154"/>
    <s v="177000"/>
    <s v="Department of Motor Vehicles"/>
    <x v="145"/>
    <s v="10"/>
    <s v="Federal Trust"/>
    <s v="10: Federal Trust"/>
    <s v="10110"/>
    <s v="CARESActRlfFd?General-COVID-19"/>
    <x v="2"/>
    <s v="154.10110"/>
    <x v="1"/>
    <n v="135"/>
    <n v="0"/>
    <n v="0"/>
    <n v="652005"/>
    <n v="466118.64"/>
    <n v="0"/>
    <n v="0"/>
    <d v="2023-08-07T12:58:53"/>
    <n v="6128"/>
    <n v="1"/>
    <n v="1"/>
  </r>
  <r>
    <x v="12"/>
    <s v="Transportation Secretariat"/>
    <n v="14"/>
    <s v="Transportation"/>
    <n v="14"/>
    <s v="Transportation Secretariat"/>
    <s v="Executive Branch"/>
    <n v="1"/>
    <n v="154"/>
    <s v="177000"/>
    <s v="Department of Motor Vehicles"/>
    <x v="145"/>
    <s v="10"/>
    <s v="Federal Trust"/>
    <s v="10: Federal Trust"/>
    <s v="10110"/>
    <s v="CARESActRlfFd?General-COVID-19"/>
    <x v="2"/>
    <s v="154.10110"/>
    <x v="2"/>
    <n v="200"/>
    <n v="0"/>
    <n v="0"/>
    <n v="185886.36"/>
    <n v="466117.57"/>
    <n v="0"/>
    <n v="0"/>
    <d v="2023-08-07T12:58:53"/>
    <n v="6129"/>
    <n v="1"/>
    <n v="1"/>
  </r>
  <r>
    <x v="12"/>
    <s v="Transportation Secretariat"/>
    <n v="14"/>
    <s v="Transportation"/>
    <n v="14"/>
    <s v="Transportation Secretariat"/>
    <s v="Executive Branch"/>
    <n v="1"/>
    <n v="154"/>
    <s v="177000"/>
    <s v="Department of Motor Vehicles"/>
    <x v="145"/>
    <s v="10"/>
    <s v="Federal Trust"/>
    <s v="10: Federal Trust"/>
    <s v="10110"/>
    <s v="CARESActRlfFd?General-COVID-19"/>
    <x v="2"/>
    <s v="154.10110"/>
    <x v="3"/>
    <n v="220"/>
    <n v="0"/>
    <n v="0"/>
    <n v="466118.64"/>
    <n v="1.0700000000069849"/>
    <n v="0"/>
    <n v="0"/>
    <d v="2023-08-07T12:58:53"/>
    <n v="6130"/>
    <n v="1"/>
    <n v="1"/>
  </r>
  <r>
    <x v="12"/>
    <s v="Transportation Secretariat"/>
    <n v="14"/>
    <s v="Transportation"/>
    <n v="14"/>
    <s v="Transportation Secretariat"/>
    <s v="Executive Branch"/>
    <n v="1"/>
    <n v="530"/>
    <s v="179000"/>
    <s v="Department of Motor Vehicles Transfer Payments"/>
    <x v="146"/>
    <s v="04"/>
    <s v="Commonwealth Transportation"/>
    <s v="04: Commonwealth Transportation"/>
    <s v="04540"/>
    <s v="Motor Vehicle Special Fund"/>
    <x v="738"/>
    <s v="530.04540"/>
    <x v="0"/>
    <n v="100"/>
    <n v="69847.44"/>
    <n v="35243.480000000003"/>
    <n v="13003.14"/>
    <n v="3122.86"/>
    <n v="2132.0300000000002"/>
    <n v="10874.29"/>
    <d v="2023-08-07T12:58:53"/>
    <n v="6131"/>
    <n v="1"/>
    <n v="1"/>
  </r>
  <r>
    <x v="12"/>
    <s v="Transportation Secretariat"/>
    <n v="14"/>
    <s v="Transportation"/>
    <n v="14"/>
    <s v="Transportation Secretariat"/>
    <s v="Executive Branch"/>
    <n v="1"/>
    <n v="530"/>
    <s v="179000"/>
    <s v="Department of Motor Vehicles Transfer Payments"/>
    <x v="146"/>
    <s v="04"/>
    <s v="Commonwealth Transportation"/>
    <s v="04: Commonwealth Transportation"/>
    <s v="04540"/>
    <s v="Motor Vehicle Special Fund"/>
    <x v="738"/>
    <s v="530.04540"/>
    <x v="1"/>
    <n v="135"/>
    <n v="391500"/>
    <n v="391500"/>
    <n v="391500"/>
    <n v="47484609"/>
    <n v="51797317"/>
    <n v="391500"/>
    <d v="2023-08-07T12:58:53"/>
    <n v="6132"/>
    <n v="1"/>
    <n v="1"/>
  </r>
  <r>
    <x v="12"/>
    <s v="Transportation Secretariat"/>
    <n v="14"/>
    <s v="Transportation"/>
    <n v="14"/>
    <s v="Transportation Secretariat"/>
    <s v="Executive Branch"/>
    <n v="1"/>
    <n v="530"/>
    <s v="179000"/>
    <s v="Department of Motor Vehicles Transfer Payments"/>
    <x v="146"/>
    <s v="04"/>
    <s v="Commonwealth Transportation"/>
    <s v="04: Commonwealth Transportation"/>
    <s v="04540"/>
    <s v="Motor Vehicle Special Fund"/>
    <x v="738"/>
    <s v="530.04540"/>
    <x v="2"/>
    <n v="200"/>
    <n v="43750"/>
    <n v="35750"/>
    <n v="22700"/>
    <n v="19950"/>
    <n v="32000"/>
    <n v="21600"/>
    <d v="2023-08-07T12:58:53"/>
    <n v="6133"/>
    <n v="1"/>
    <n v="1"/>
  </r>
  <r>
    <x v="12"/>
    <s v="Transportation Secretariat"/>
    <n v="14"/>
    <s v="Transportation"/>
    <n v="14"/>
    <s v="Transportation Secretariat"/>
    <s v="Executive Branch"/>
    <n v="1"/>
    <n v="530"/>
    <s v="179000"/>
    <s v="Department of Motor Vehicles Transfer Payments"/>
    <x v="146"/>
    <s v="04"/>
    <s v="Commonwealth Transportation"/>
    <s v="04: Commonwealth Transportation"/>
    <s v="04540"/>
    <s v="Motor Vehicle Special Fund"/>
    <x v="738"/>
    <s v="530.04540"/>
    <x v="3"/>
    <n v="220"/>
    <n v="347750"/>
    <n v="355750"/>
    <n v="368800"/>
    <n v="47464659"/>
    <n v="51765317"/>
    <n v="369900"/>
    <d v="2023-08-07T12:58:53"/>
    <n v="6134"/>
    <n v="1"/>
    <n v="1"/>
  </r>
  <r>
    <x v="12"/>
    <s v="Transportation Secretariat"/>
    <n v="14"/>
    <s v="Transportation"/>
    <n v="14"/>
    <s v="Transportation Secretariat"/>
    <s v="Executive Branch"/>
    <n v="1"/>
    <n v="530"/>
    <s v="179000"/>
    <s v="Department of Motor Vehicles Transfer Payments"/>
    <x v="146"/>
    <s v="04"/>
    <s v="Commonwealth Transportation"/>
    <s v="04: Commonwealth Transportation"/>
    <s v="04540"/>
    <s v="Motor Vehicle Special Fund"/>
    <x v="738"/>
    <s v="530.04540"/>
    <x v="4"/>
    <n v="500"/>
    <n v="1088.33"/>
    <n v="1146.04"/>
    <n v="459.66"/>
    <n v="69.72"/>
    <n v="9.17"/>
    <n v="342.26"/>
    <d v="2023-08-07T12:58:53"/>
    <n v="6135"/>
    <n v="1"/>
    <n v="1"/>
  </r>
  <r>
    <x v="12"/>
    <s v="Transportation Secretariat"/>
    <n v="14"/>
    <s v="Transportation"/>
    <n v="14"/>
    <s v="Transportation Secretariat"/>
    <s v="Executive Branch"/>
    <n v="1"/>
    <n v="530"/>
    <s v="179000"/>
    <s v="Department of Motor Vehicles Transfer Payments"/>
    <x v="146"/>
    <s v="07"/>
    <s v="Trust And Agency"/>
    <s v="07: Trust And Agency"/>
    <s v="07460"/>
    <s v="Mobile Home Sales Tax"/>
    <x v="746"/>
    <s v="530.07460"/>
    <x v="0"/>
    <n v="100"/>
    <n v="1625725.53"/>
    <n v="1725796.15"/>
    <n v="1578380.4"/>
    <n v="2165800.4500000002"/>
    <n v="3046224.5"/>
    <n v="3351201.76"/>
    <d v="2023-08-07T12:58:53"/>
    <n v="6136"/>
    <n v="1"/>
    <n v="1"/>
  </r>
  <r>
    <x v="12"/>
    <s v="Transportation Secretariat"/>
    <n v="14"/>
    <s v="Transportation"/>
    <n v="14"/>
    <s v="Transportation Secretariat"/>
    <s v="Executive Branch"/>
    <n v="1"/>
    <n v="530"/>
    <s v="179000"/>
    <s v="Department of Motor Vehicles Transfer Payments"/>
    <x v="146"/>
    <s v="07"/>
    <s v="Trust And Agency"/>
    <s v="07: Trust And Agency"/>
    <s v="07460"/>
    <s v="Mobile Home Sales Tax"/>
    <x v="746"/>
    <s v="530.07460"/>
    <x v="1"/>
    <n v="135"/>
    <n v="5500000"/>
    <n v="5500000"/>
    <n v="5500000"/>
    <n v="5500000"/>
    <n v="5500000"/>
    <n v="7500000"/>
    <d v="2023-08-07T12:58:53"/>
    <n v="6137"/>
    <n v="1"/>
    <n v="1"/>
  </r>
  <r>
    <x v="12"/>
    <s v="Transportation Secretariat"/>
    <n v="14"/>
    <s v="Transportation"/>
    <n v="14"/>
    <s v="Transportation Secretariat"/>
    <s v="Executive Branch"/>
    <n v="1"/>
    <n v="530"/>
    <s v="179000"/>
    <s v="Department of Motor Vehicles Transfer Payments"/>
    <x v="146"/>
    <s v="07"/>
    <s v="Trust And Agency"/>
    <s v="07: Trust And Agency"/>
    <s v="07460"/>
    <s v="Mobile Home Sales Tax"/>
    <x v="746"/>
    <s v="530.07460"/>
    <x v="2"/>
    <n v="200"/>
    <n v="3609022.6899999995"/>
    <n v="3980194.5199999986"/>
    <n v="4186295.4899999998"/>
    <n v="4079901.6599999992"/>
    <n v="5130604.1099999994"/>
    <n v="6397952.2599999988"/>
    <d v="2023-08-07T12:58:53"/>
    <n v="6138"/>
    <n v="1"/>
    <n v="1"/>
  </r>
  <r>
    <x v="12"/>
    <s v="Transportation Secretariat"/>
    <n v="14"/>
    <s v="Transportation"/>
    <n v="14"/>
    <s v="Transportation Secretariat"/>
    <s v="Executive Branch"/>
    <n v="1"/>
    <n v="530"/>
    <s v="179000"/>
    <s v="Department of Motor Vehicles Transfer Payments"/>
    <x v="146"/>
    <s v="07"/>
    <s v="Trust And Agency"/>
    <s v="07: Trust And Agency"/>
    <s v="07460"/>
    <s v="Mobile Home Sales Tax"/>
    <x v="746"/>
    <s v="530.07460"/>
    <x v="3"/>
    <n v="220"/>
    <n v="1890977.3100000005"/>
    <n v="1519805.4800000014"/>
    <n v="1313704.5100000002"/>
    <n v="1420098.3400000008"/>
    <n v="369395.8900000006"/>
    <n v="1102047.7400000012"/>
    <d v="2023-08-07T12:58:53"/>
    <n v="6139"/>
    <n v="1"/>
    <n v="1"/>
  </r>
  <r>
    <x v="12"/>
    <s v="Transportation Secretariat"/>
    <n v="14"/>
    <s v="Transportation"/>
    <n v="14"/>
    <s v="Transportation Secretariat"/>
    <s v="Executive Branch"/>
    <n v="1"/>
    <n v="530"/>
    <s v="179000"/>
    <s v="Department of Motor Vehicles Transfer Payments"/>
    <x v="146"/>
    <s v="07"/>
    <s v="Trust And Agency"/>
    <s v="07: Trust And Agency"/>
    <s v="07460"/>
    <s v="Mobile Home Sales Tax"/>
    <x v="746"/>
    <s v="530.07460"/>
    <x v="4"/>
    <n v="500"/>
    <n v="3804145.96"/>
    <n v="4080265.14"/>
    <n v="4038879.74"/>
    <n v="4667321.71"/>
    <n v="6011028.1600000001"/>
    <n v="6702929.5199999996"/>
    <d v="2023-08-07T12:58:53"/>
    <n v="6140"/>
    <n v="1"/>
    <n v="1"/>
  </r>
  <r>
    <x v="12"/>
    <s v="Transportation Secretariat"/>
    <n v="14"/>
    <s v="Transportation"/>
    <n v="14"/>
    <s v="Transportation Secretariat"/>
    <s v="Executive Branch"/>
    <n v="1"/>
    <n v="530"/>
    <s v="179000"/>
    <s v="Department of Motor Vehicles Transfer Payments"/>
    <x v="146"/>
    <s v="09"/>
    <s v="Dedicated Special Revenue"/>
    <s v="09: Dedicated Special Revenue"/>
    <s v="09040"/>
    <s v="Transportation District-DOA"/>
    <x v="398"/>
    <s v="530.09040"/>
    <x v="0"/>
    <n v="100"/>
    <n v="0"/>
    <n v="1250000"/>
    <n v="2128270.8199999998"/>
    <n v="0"/>
    <n v="0"/>
    <n v="0"/>
    <d v="2023-08-07T12:58:53"/>
    <n v="6141"/>
    <n v="1"/>
    <n v="1"/>
  </r>
  <r>
    <x v="12"/>
    <s v="Transportation Secretariat"/>
    <n v="14"/>
    <s v="Transportation"/>
    <n v="14"/>
    <s v="Transportation Secretariat"/>
    <s v="Executive Branch"/>
    <n v="1"/>
    <n v="530"/>
    <s v="179000"/>
    <s v="Department of Motor Vehicles Transfer Payments"/>
    <x v="146"/>
    <s v="09"/>
    <s v="Dedicated Special Revenue"/>
    <s v="09: Dedicated Special Revenue"/>
    <s v="09040"/>
    <s v="Transportation District-DOA"/>
    <x v="398"/>
    <s v="530.09040"/>
    <x v="1"/>
    <n v="135"/>
    <n v="79800000"/>
    <n v="141400000"/>
    <n v="137853995"/>
    <n v="137450000"/>
    <n v="138700000"/>
    <n v="86700000"/>
    <d v="2023-08-07T12:58:53"/>
    <n v="6142"/>
    <n v="1"/>
    <n v="1"/>
  </r>
  <r>
    <x v="12"/>
    <s v="Transportation Secretariat"/>
    <n v="14"/>
    <s v="Transportation"/>
    <n v="14"/>
    <s v="Transportation Secretariat"/>
    <s v="Executive Branch"/>
    <n v="1"/>
    <n v="530"/>
    <s v="179000"/>
    <s v="Department of Motor Vehicles Transfer Payments"/>
    <x v="146"/>
    <s v="09"/>
    <s v="Dedicated Special Revenue"/>
    <s v="09: Dedicated Special Revenue"/>
    <s v="09040"/>
    <s v="Transportation District-DOA"/>
    <x v="398"/>
    <s v="530.09040"/>
    <x v="2"/>
    <n v="200"/>
    <n v="55563838.009999998"/>
    <n v="65844617.969999999"/>
    <n v="59682781.939999998"/>
    <n v="41071791.149999999"/>
    <n v="50131542.600000001"/>
    <n v="55786025.159999996"/>
    <d v="2023-08-07T12:58:53"/>
    <n v="6143"/>
    <n v="1"/>
    <n v="1"/>
  </r>
  <r>
    <x v="12"/>
    <s v="Transportation Secretariat"/>
    <n v="14"/>
    <s v="Transportation"/>
    <n v="14"/>
    <s v="Transportation Secretariat"/>
    <s v="Executive Branch"/>
    <n v="1"/>
    <n v="530"/>
    <s v="179000"/>
    <s v="Department of Motor Vehicles Transfer Payments"/>
    <x v="146"/>
    <s v="09"/>
    <s v="Dedicated Special Revenue"/>
    <s v="09: Dedicated Special Revenue"/>
    <s v="09040"/>
    <s v="Transportation District-DOA"/>
    <x v="398"/>
    <s v="530.09040"/>
    <x v="3"/>
    <n v="220"/>
    <n v="24236161.990000002"/>
    <n v="75555382.030000001"/>
    <n v="78171213.060000002"/>
    <n v="96378208.849999994"/>
    <n v="88568457.400000006"/>
    <n v="30913974.840000004"/>
    <d v="2023-08-07T12:58:53"/>
    <n v="6144"/>
    <n v="1"/>
    <n v="1"/>
  </r>
  <r>
    <x v="12"/>
    <s v="Transportation Secretariat"/>
    <n v="14"/>
    <s v="Transportation"/>
    <n v="14"/>
    <s v="Transportation Secretariat"/>
    <s v="Executive Branch"/>
    <n v="1"/>
    <n v="530"/>
    <s v="179000"/>
    <s v="Department of Motor Vehicles Transfer Payments"/>
    <x v="146"/>
    <s v="09"/>
    <s v="Dedicated Special Revenue"/>
    <s v="09: Dedicated Special Revenue"/>
    <s v="09040"/>
    <s v="Transportation District-DOA"/>
    <x v="398"/>
    <s v="530.09040"/>
    <x v="4"/>
    <n v="500"/>
    <n v="55563838.009999998"/>
    <n v="67094617.969999999"/>
    <n v="60561052.759999998"/>
    <n v="38943520.329999998"/>
    <n v="50131542.600000001"/>
    <n v="55786025.159999996"/>
    <d v="2023-08-07T12:58:53"/>
    <n v="6145"/>
    <n v="1"/>
    <n v="1"/>
  </r>
  <r>
    <x v="12"/>
    <s v="Transportation Secretariat"/>
    <n v="14"/>
    <s v="Transportation"/>
    <n v="14"/>
    <s v="Transportation Secretariat"/>
    <s v="Executive Branch"/>
    <n v="1"/>
    <n v="530"/>
    <s v="179000"/>
    <s v="Department of Motor Vehicles Transfer Payments"/>
    <x v="146"/>
    <s v="09"/>
    <s v="Dedicated Special Revenue"/>
    <s v="09: Dedicated Special Revenue"/>
    <s v="09850"/>
    <s v="CommuterRailOprtng&amp;CapitalFund"/>
    <x v="750"/>
    <s v="530.09850"/>
    <x v="0"/>
    <n v="100"/>
    <n v="0"/>
    <n v="846005"/>
    <n v="1250000"/>
    <n v="0"/>
    <n v="0"/>
    <n v="0"/>
    <d v="2023-08-07T12:58:53"/>
    <n v="6146"/>
    <n v="1"/>
    <n v="1"/>
  </r>
  <r>
    <x v="12"/>
    <s v="Transportation Secretariat"/>
    <n v="14"/>
    <s v="Transportation"/>
    <n v="14"/>
    <s v="Transportation Secretariat"/>
    <s v="Executive Branch"/>
    <n v="1"/>
    <n v="530"/>
    <s v="179000"/>
    <s v="Department of Motor Vehicles Transfer Payments"/>
    <x v="146"/>
    <s v="09"/>
    <s v="Dedicated Special Revenue"/>
    <s v="09: Dedicated Special Revenue"/>
    <s v="09850"/>
    <s v="CommuterRailOprtng&amp;CapitalFund"/>
    <x v="750"/>
    <s v="530.09850"/>
    <x v="1"/>
    <n v="135"/>
    <n v="0"/>
    <n v="10100000"/>
    <n v="15846005"/>
    <n v="16250000"/>
    <n v="15000000"/>
    <n v="15000000"/>
    <d v="2023-08-07T12:58:53"/>
    <n v="6147"/>
    <n v="1"/>
    <n v="1"/>
  </r>
  <r>
    <x v="12"/>
    <s v="Transportation Secretariat"/>
    <n v="14"/>
    <s v="Transportation"/>
    <n v="14"/>
    <s v="Transportation Secretariat"/>
    <s v="Executive Branch"/>
    <n v="1"/>
    <n v="530"/>
    <s v="179000"/>
    <s v="Department of Motor Vehicles Transfer Payments"/>
    <x v="146"/>
    <s v="09"/>
    <s v="Dedicated Special Revenue"/>
    <s v="09: Dedicated Special Revenue"/>
    <s v="09850"/>
    <s v="CommuterRailOprtng&amp;CapitalFund"/>
    <x v="750"/>
    <s v="530.09850"/>
    <x v="2"/>
    <n v="200"/>
    <n v="0"/>
    <n v="8750000"/>
    <n v="14596005"/>
    <n v="16250000"/>
    <n v="15000000"/>
    <n v="15000000"/>
    <d v="2023-08-07T12:58:53"/>
    <n v="6148"/>
    <n v="1"/>
    <n v="1"/>
  </r>
  <r>
    <x v="12"/>
    <s v="Transportation Secretariat"/>
    <n v="14"/>
    <s v="Transportation"/>
    <n v="14"/>
    <s v="Transportation Secretariat"/>
    <s v="Executive Branch"/>
    <n v="1"/>
    <n v="530"/>
    <s v="179000"/>
    <s v="Department of Motor Vehicles Transfer Payments"/>
    <x v="146"/>
    <s v="09"/>
    <s v="Dedicated Special Revenue"/>
    <s v="09: Dedicated Special Revenue"/>
    <s v="09850"/>
    <s v="CommuterRailOprtng&amp;CapitalFund"/>
    <x v="750"/>
    <s v="530.09850"/>
    <x v="3"/>
    <n v="220"/>
    <n v="0"/>
    <n v="1350000"/>
    <n v="1250000"/>
    <n v="0"/>
    <n v="0"/>
    <n v="0"/>
    <d v="2023-08-07T12:58:53"/>
    <n v="6149"/>
    <n v="1"/>
    <n v="1"/>
  </r>
  <r>
    <x v="12"/>
    <s v="Transportation Secretariat"/>
    <n v="14"/>
    <s v="Transportation"/>
    <n v="14"/>
    <s v="Transportation Secretariat"/>
    <s v="Executive Branch"/>
    <n v="1"/>
    <n v="530"/>
    <s v="179000"/>
    <s v="Department of Motor Vehicles Transfer Payments"/>
    <x v="146"/>
    <s v="09"/>
    <s v="Dedicated Special Revenue"/>
    <s v="09: Dedicated Special Revenue"/>
    <s v="09850"/>
    <s v="CommuterRailOprtng&amp;CapitalFund"/>
    <x v="750"/>
    <s v="530.09850"/>
    <x v="4"/>
    <n v="500"/>
    <n v="0"/>
    <n v="9596005"/>
    <n v="15000000"/>
    <n v="15000000"/>
    <n v="15000000"/>
    <n v="15000000"/>
    <d v="2023-08-07T12:58:53"/>
    <n v="6150"/>
    <n v="1"/>
    <n v="1"/>
  </r>
  <r>
    <x v="12"/>
    <s v="Transportation Secretariat"/>
    <n v="14"/>
    <s v="Transportation"/>
    <n v="14"/>
    <s v="Transportation Secretariat"/>
    <s v="Executive Branch"/>
    <n v="1"/>
    <n v="530"/>
    <s v="179000"/>
    <s v="Department of Motor Vehicles Transfer Payments"/>
    <x v="146"/>
    <s v="10"/>
    <s v="Federal Trust"/>
    <s v="10: Federal Trust"/>
    <s v="10000"/>
    <s v="Federal Trust"/>
    <x v="6"/>
    <s v="530.10000"/>
    <x v="1"/>
    <n v="135"/>
    <n v="20870299"/>
    <n v="23292265"/>
    <n v="19989371"/>
    <n v="19786775"/>
    <n v="18410608"/>
    <n v="17776984"/>
    <d v="2023-08-07T12:58:53"/>
    <n v="6151"/>
    <n v="1"/>
    <n v="1"/>
  </r>
  <r>
    <x v="12"/>
    <s v="Transportation Secretariat"/>
    <n v="14"/>
    <s v="Transportation"/>
    <n v="14"/>
    <s v="Transportation Secretariat"/>
    <s v="Executive Branch"/>
    <n v="1"/>
    <n v="530"/>
    <s v="179000"/>
    <s v="Department of Motor Vehicles Transfer Payments"/>
    <x v="146"/>
    <s v="10"/>
    <s v="Federal Trust"/>
    <s v="10: Federal Trust"/>
    <s v="10000"/>
    <s v="Federal Trust"/>
    <x v="6"/>
    <s v="530.10000"/>
    <x v="2"/>
    <n v="200"/>
    <n v="15580321.21000001"/>
    <n v="15008489.30000001"/>
    <n v="14634960.800000003"/>
    <n v="14732983.450000003"/>
    <n v="13603847.089999987"/>
    <n v="15841094.779999997"/>
    <d v="2023-08-07T12:58:53"/>
    <n v="6152"/>
    <n v="1"/>
    <n v="1"/>
  </r>
  <r>
    <x v="12"/>
    <s v="Transportation Secretariat"/>
    <n v="14"/>
    <s v="Transportation"/>
    <n v="14"/>
    <s v="Transportation Secretariat"/>
    <s v="Executive Branch"/>
    <n v="1"/>
    <n v="530"/>
    <s v="179000"/>
    <s v="Department of Motor Vehicles Transfer Payments"/>
    <x v="146"/>
    <s v="10"/>
    <s v="Federal Trust"/>
    <s v="10: Federal Trust"/>
    <s v="10000"/>
    <s v="Federal Trust"/>
    <x v="6"/>
    <s v="530.10000"/>
    <x v="3"/>
    <n v="220"/>
    <n v="5289977.7899999898"/>
    <n v="8283775.6999999899"/>
    <n v="5354410.1999999974"/>
    <n v="5053791.549999997"/>
    <n v="4806760.9100000132"/>
    <n v="1935889.2200000025"/>
    <d v="2023-08-07T12:58:53"/>
    <n v="6153"/>
    <n v="1"/>
    <n v="1"/>
  </r>
  <r>
    <x v="12"/>
    <s v="Transportation Secretariat"/>
    <n v="14"/>
    <s v="Transportation"/>
    <n v="14"/>
    <s v="Transportation Secretariat"/>
    <s v="Executive Branch"/>
    <n v="1"/>
    <n v="530"/>
    <s v="179000"/>
    <s v="Department of Motor Vehicles Transfer Payments"/>
    <x v="146"/>
    <s v="10"/>
    <s v="Federal Trust"/>
    <s v="10: Federal Trust"/>
    <s v="10000"/>
    <s v="Federal Trust"/>
    <x v="6"/>
    <s v="530.10000"/>
    <x v="4"/>
    <n v="500"/>
    <n v="27774483.460000001"/>
    <n v="30919901.870000001"/>
    <n v="22438081.699999999"/>
    <n v="21305557.080000002"/>
    <n v="22260641.579999998"/>
    <n v="29735169.669999998"/>
    <d v="2023-08-07T12:58:53"/>
    <n v="6154"/>
    <n v="1"/>
    <n v="1"/>
  </r>
  <r>
    <x v="12"/>
    <s v="Transportation Secretariat"/>
    <n v="14"/>
    <s v="Transportation"/>
    <n v="14"/>
    <s v="Transportation Secretariat"/>
    <s v="Executive Branch"/>
    <n v="1"/>
    <n v="505"/>
    <s v="180000"/>
    <s v="Department of Rail and Public Transportation"/>
    <x v="147"/>
    <s v="02"/>
    <s v="Special"/>
    <s v="02: Special"/>
    <s v="02505"/>
    <s v="DRPT Special Revenue Fund"/>
    <x v="752"/>
    <s v="505.02505"/>
    <x v="0"/>
    <n v="100"/>
    <n v="1381353.62"/>
    <n v="1137876.3500000001"/>
    <n v="1002045.06"/>
    <n v="1130017.04"/>
    <n v="874667.01"/>
    <n v="1751660.87"/>
    <d v="2023-08-07T12:58:53"/>
    <n v="6155"/>
    <n v="1"/>
    <n v="1"/>
  </r>
  <r>
    <x v="12"/>
    <s v="Transportation Secretariat"/>
    <n v="14"/>
    <s v="Transportation"/>
    <n v="14"/>
    <s v="Transportation Secretariat"/>
    <s v="Executive Branch"/>
    <n v="1"/>
    <n v="505"/>
    <s v="180000"/>
    <s v="Department of Rail and Public Transportation"/>
    <x v="147"/>
    <s v="02"/>
    <s v="Special"/>
    <s v="02: Special"/>
    <s v="02505"/>
    <s v="DRPT Special Revenue Fund"/>
    <x v="752"/>
    <s v="505.02505"/>
    <x v="1"/>
    <n v="135"/>
    <n v="2139844"/>
    <n v="2139844"/>
    <n v="2139844"/>
    <n v="2139844"/>
    <n v="2139844"/>
    <n v="2139844"/>
    <d v="2023-08-07T12:58:53"/>
    <n v="6156"/>
    <n v="1"/>
    <n v="1"/>
  </r>
  <r>
    <x v="12"/>
    <s v="Transportation Secretariat"/>
    <n v="14"/>
    <s v="Transportation"/>
    <n v="14"/>
    <s v="Transportation Secretariat"/>
    <s v="Executive Branch"/>
    <n v="1"/>
    <n v="505"/>
    <s v="180000"/>
    <s v="Department of Rail and Public Transportation"/>
    <x v="147"/>
    <s v="02"/>
    <s v="Special"/>
    <s v="02: Special"/>
    <s v="02505"/>
    <s v="DRPT Special Revenue Fund"/>
    <x v="752"/>
    <s v="505.02505"/>
    <x v="2"/>
    <n v="200"/>
    <n v="1532245.97"/>
    <n v="977425.27"/>
    <n v="881071.55999999994"/>
    <n v="639763.02"/>
    <n v="284831.02999999997"/>
    <n v="220993.14"/>
    <d v="2023-08-07T12:58:53"/>
    <n v="6157"/>
    <n v="1"/>
    <n v="1"/>
  </r>
  <r>
    <x v="12"/>
    <s v="Transportation Secretariat"/>
    <n v="14"/>
    <s v="Transportation"/>
    <n v="14"/>
    <s v="Transportation Secretariat"/>
    <s v="Executive Branch"/>
    <n v="1"/>
    <n v="505"/>
    <s v="180000"/>
    <s v="Department of Rail and Public Transportation"/>
    <x v="147"/>
    <s v="02"/>
    <s v="Special"/>
    <s v="02: Special"/>
    <s v="02505"/>
    <s v="DRPT Special Revenue Fund"/>
    <x v="752"/>
    <s v="505.02505"/>
    <x v="3"/>
    <n v="220"/>
    <n v="607598.03"/>
    <n v="1162418.73"/>
    <n v="1258772.44"/>
    <n v="1500080.98"/>
    <n v="1855012.97"/>
    <n v="1918850.8599999999"/>
    <d v="2023-08-07T12:58:53"/>
    <n v="6158"/>
    <n v="1"/>
    <n v="1"/>
  </r>
  <r>
    <x v="12"/>
    <s v="Transportation Secretariat"/>
    <n v="14"/>
    <s v="Transportation"/>
    <n v="14"/>
    <s v="Transportation Secretariat"/>
    <s v="Executive Branch"/>
    <n v="1"/>
    <n v="505"/>
    <s v="180000"/>
    <s v="Department of Rail and Public Transportation"/>
    <x v="147"/>
    <s v="02"/>
    <s v="Special"/>
    <s v="02: Special"/>
    <s v="02505"/>
    <s v="DRPT Special Revenue Fund"/>
    <x v="752"/>
    <s v="505.02505"/>
    <x v="4"/>
    <n v="500"/>
    <n v="1791437.1"/>
    <n v="733948"/>
    <n v="745240.27"/>
    <n v="767735"/>
    <n v="29481"/>
    <n v="1097987"/>
    <d v="2023-08-07T12:58:53"/>
    <n v="6159"/>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010"/>
    <s v="Highway Federal"/>
    <x v="753"/>
    <s v="505.04010"/>
    <x v="0"/>
    <n v="100"/>
    <n v="0.36"/>
    <n v="0"/>
    <n v="0.25"/>
    <n v="0"/>
    <n v="0"/>
    <n v="0"/>
    <d v="2023-08-07T12:58:53"/>
    <n v="6160"/>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010"/>
    <s v="Highway Federal"/>
    <x v="753"/>
    <s v="505.04010"/>
    <x v="1"/>
    <n v="135"/>
    <n v="81053956"/>
    <n v="83819400"/>
    <n v="70819400"/>
    <n v="83819400"/>
    <n v="83819400"/>
    <n v="77248627"/>
    <d v="2023-08-07T12:58:53"/>
    <n v="6161"/>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010"/>
    <s v="Highway Federal"/>
    <x v="753"/>
    <s v="505.04010"/>
    <x v="2"/>
    <n v="200"/>
    <n v="40347989.030000001"/>
    <n v="35937426.980000004"/>
    <n v="34848876.609999999"/>
    <n v="22067190.130000003"/>
    <n v="21072501.290000007"/>
    <n v="32435208.129999999"/>
    <d v="2023-08-07T12:58:53"/>
    <n v="6162"/>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010"/>
    <s v="Highway Federal"/>
    <x v="753"/>
    <s v="505.04010"/>
    <x v="3"/>
    <n v="220"/>
    <n v="40705966.969999999"/>
    <n v="47881973.019999996"/>
    <n v="35970523.390000001"/>
    <n v="61752209.869999997"/>
    <n v="62746898.709999993"/>
    <n v="44813418.870000005"/>
    <d v="2023-08-07T12:58:53"/>
    <n v="6163"/>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010"/>
    <s v="Highway Federal"/>
    <x v="753"/>
    <s v="505.04010"/>
    <x v="4"/>
    <n v="500"/>
    <n v="40339330.390000001"/>
    <n v="35946079.939999998"/>
    <n v="34807830.859999999"/>
    <n v="22098592.140000001"/>
    <n v="20965629.310000002"/>
    <n v="32589386.710000001"/>
    <d v="2023-08-07T12:58:53"/>
    <n v="6164"/>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030"/>
    <s v="VPRA Temporary Fund"/>
    <x v="754"/>
    <s v="505.04030"/>
    <x v="1"/>
    <n v="135"/>
    <n v="0"/>
    <n v="0"/>
    <n v="0"/>
    <n v="390693493"/>
    <n v="0"/>
    <n v="0"/>
    <d v="2023-08-07T12:58:53"/>
    <n v="6165"/>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030"/>
    <s v="VPRA Temporary Fund"/>
    <x v="754"/>
    <s v="505.04030"/>
    <x v="2"/>
    <n v="200"/>
    <n v="0"/>
    <n v="0"/>
    <n v="0"/>
    <n v="377603620.46999997"/>
    <n v="0"/>
    <n v="0"/>
    <d v="2023-08-07T12:58:53"/>
    <n v="6166"/>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030"/>
    <s v="VPRA Temporary Fund"/>
    <x v="754"/>
    <s v="505.04030"/>
    <x v="3"/>
    <n v="220"/>
    <n v="0"/>
    <n v="0"/>
    <n v="0"/>
    <n v="13089872.530000031"/>
    <n v="0"/>
    <n v="0"/>
    <d v="2023-08-07T12:58:53"/>
    <n v="6167"/>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030"/>
    <s v="VPRA Temporary Fund"/>
    <x v="754"/>
    <s v="505.04030"/>
    <x v="4"/>
    <n v="500"/>
    <n v="0"/>
    <n v="0"/>
    <n v="0"/>
    <n v="323585.57"/>
    <n v="0"/>
    <n v="0"/>
    <d v="2023-08-07T12:58:53"/>
    <n v="6168"/>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240"/>
    <s v="Intercity Pass Rail Op&amp;Cap Fd"/>
    <x v="755"/>
    <s v="505.04240"/>
    <x v="0"/>
    <n v="100"/>
    <n v="134486395.91"/>
    <n v="165586905.31"/>
    <n v="202692707.33000001"/>
    <n v="-0.01"/>
    <n v="0"/>
    <n v="0"/>
    <d v="2023-08-07T12:58:53"/>
    <n v="6169"/>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240"/>
    <s v="Intercity Pass Rail Op&amp;Cap Fd"/>
    <x v="755"/>
    <s v="505.04240"/>
    <x v="1"/>
    <n v="135"/>
    <n v="37895481"/>
    <n v="56985215"/>
    <n v="37114461"/>
    <n v="0"/>
    <n v="0"/>
    <n v="0"/>
    <d v="2023-08-07T12:58:53"/>
    <n v="6170"/>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240"/>
    <s v="Intercity Pass Rail Op&amp;Cap Fd"/>
    <x v="755"/>
    <s v="505.04240"/>
    <x v="2"/>
    <n v="200"/>
    <n v="35004572.640000015"/>
    <n v="26625993.420000013"/>
    <n v="20468723.690000009"/>
    <n v="0"/>
    <n v="0"/>
    <n v="0"/>
    <d v="2023-08-07T12:58:53"/>
    <n v="6171"/>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240"/>
    <s v="Intercity Pass Rail Op&amp;Cap Fd"/>
    <x v="755"/>
    <s v="505.04240"/>
    <x v="3"/>
    <n v="220"/>
    <n v="2890908.3599999845"/>
    <n v="30359221.579999987"/>
    <n v="16645737.309999991"/>
    <n v="0"/>
    <n v="0"/>
    <n v="0"/>
    <d v="2023-08-07T12:58:53"/>
    <n v="6172"/>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240"/>
    <s v="Intercity Pass Rail Op&amp;Cap Fd"/>
    <x v="755"/>
    <s v="505.04240"/>
    <x v="4"/>
    <n v="500"/>
    <n v="54723229.420000002"/>
    <n v="57854243.189999998"/>
    <n v="57707982.749999993"/>
    <n v="415199.89"/>
    <n v="0"/>
    <n v="0"/>
    <d v="2023-08-07T12:58:53"/>
    <n v="6173"/>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260"/>
    <s v="Rail Enhancement Fund"/>
    <x v="389"/>
    <s v="505.04260"/>
    <x v="0"/>
    <n v="100"/>
    <n v="93744623.5"/>
    <n v="95788285.170000002"/>
    <n v="101434946.45"/>
    <n v="0.05"/>
    <n v="0"/>
    <n v="0"/>
    <d v="2023-08-07T12:58:53"/>
    <n v="6174"/>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260"/>
    <s v="Rail Enhancement Fund"/>
    <x v="389"/>
    <s v="505.04260"/>
    <x v="1"/>
    <n v="135"/>
    <n v="67966743"/>
    <n v="26014152"/>
    <n v="26041689"/>
    <n v="0"/>
    <n v="0"/>
    <n v="0"/>
    <d v="2023-08-07T12:58:53"/>
    <n v="6175"/>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260"/>
    <s v="Rail Enhancement Fund"/>
    <x v="389"/>
    <s v="505.04260"/>
    <x v="2"/>
    <n v="200"/>
    <n v="42848949.769999996"/>
    <n v="18869324.879999995"/>
    <n v="14359842.660000006"/>
    <n v="0"/>
    <n v="0"/>
    <n v="0"/>
    <d v="2023-08-07T12:58:53"/>
    <n v="6176"/>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260"/>
    <s v="Rail Enhancement Fund"/>
    <x v="389"/>
    <s v="505.04260"/>
    <x v="3"/>
    <n v="220"/>
    <n v="25117793.230000004"/>
    <n v="7144827.1200000048"/>
    <n v="11681846.339999994"/>
    <n v="0"/>
    <n v="0"/>
    <n v="0"/>
    <d v="2023-08-07T12:58:53"/>
    <n v="6177"/>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260"/>
    <s v="Rail Enhancement Fund"/>
    <x v="389"/>
    <s v="505.04260"/>
    <x v="4"/>
    <n v="500"/>
    <n v="21244522.09"/>
    <n v="23185093.600000001"/>
    <n v="21487289.460000001"/>
    <n v="0"/>
    <n v="0"/>
    <n v="0"/>
    <d v="2023-08-07T12:58:53"/>
    <n v="6178"/>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3"/>
    <s v="Shortline Rail Preserv&amp;Develop"/>
    <x v="756"/>
    <s v="505.04313"/>
    <x v="0"/>
    <n v="100"/>
    <n v="7671833.1200000001"/>
    <n v="9302887.2200000007"/>
    <n v="12063565.84"/>
    <n v="12574039.880000001"/>
    <n v="14954275.170000002"/>
    <n v="17695374.200000003"/>
    <d v="2023-08-07T12:58:53"/>
    <n v="6179"/>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3"/>
    <s v="Shortline Rail Preserv&amp;Develop"/>
    <x v="756"/>
    <s v="505.04313"/>
    <x v="1"/>
    <n v="135"/>
    <n v="14736151"/>
    <n v="14730746"/>
    <n v="14732279"/>
    <n v="14744685"/>
    <n v="14744685"/>
    <n v="15027945"/>
    <d v="2023-08-07T12:58:53"/>
    <n v="6180"/>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3"/>
    <s v="Shortline Rail Preserv&amp;Develop"/>
    <x v="756"/>
    <s v="505.04313"/>
    <x v="2"/>
    <n v="200"/>
    <n v="7619898.0599999996"/>
    <n v="11087563.960000005"/>
    <n v="7132122.3399999989"/>
    <n v="5242706.1700000009"/>
    <n v="7349687.0100000016"/>
    <n v="5935796.1699999971"/>
    <d v="2023-08-07T12:58:53"/>
    <n v="6181"/>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3"/>
    <s v="Shortline Rail Preserv&amp;Develop"/>
    <x v="756"/>
    <s v="505.04313"/>
    <x v="3"/>
    <n v="220"/>
    <n v="7116252.9400000004"/>
    <n v="3643182.0399999954"/>
    <n v="7600156.6600000011"/>
    <n v="9501978.8299999982"/>
    <n v="7394997.9899999984"/>
    <n v="9092148.8300000019"/>
    <d v="2023-08-07T12:58:53"/>
    <n v="6182"/>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3"/>
    <s v="Shortline Rail Preserv&amp;Develop"/>
    <x v="756"/>
    <s v="505.04313"/>
    <x v="4"/>
    <n v="500"/>
    <n v="91083.290000000008"/>
    <n v="259605.4"/>
    <n v="218249.35"/>
    <n v="81577.91"/>
    <n v="48035.42"/>
    <n v="560311.92000000004"/>
    <d v="2023-08-07T12:58:53"/>
    <n v="6183"/>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4"/>
    <s v="I-66 Outside Beltway Concess"/>
    <x v="757"/>
    <s v="505.04314"/>
    <x v="0"/>
    <n v="100"/>
    <n v="0"/>
    <n v="0"/>
    <n v="0"/>
    <n v="0"/>
    <n v="16250000"/>
    <n v="32360865"/>
    <d v="2023-08-07T12:58:53"/>
    <n v="6184"/>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4"/>
    <s v="I-66 Outside Beltway Concess"/>
    <x v="757"/>
    <s v="505.04314"/>
    <x v="1"/>
    <n v="135"/>
    <n v="0"/>
    <n v="0"/>
    <n v="0"/>
    <n v="0"/>
    <n v="11625000"/>
    <n v="21250000"/>
    <d v="2023-08-07T12:58:53"/>
    <n v="6185"/>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4"/>
    <s v="I-66 Outside Beltway Concess"/>
    <x v="757"/>
    <s v="505.04314"/>
    <x v="2"/>
    <n v="200"/>
    <n v="0"/>
    <n v="0"/>
    <n v="0"/>
    <n v="0"/>
    <n v="5000000"/>
    <n v="5139135"/>
    <d v="2023-08-07T12:58:53"/>
    <n v="6186"/>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4"/>
    <s v="I-66 Outside Beltway Concess"/>
    <x v="757"/>
    <s v="505.04314"/>
    <x v="3"/>
    <n v="220"/>
    <n v="0"/>
    <n v="0"/>
    <n v="0"/>
    <n v="0"/>
    <n v="6625000"/>
    <n v="16110865"/>
    <d v="2023-08-07T12:58:53"/>
    <n v="6187"/>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5"/>
    <s v="I-95 Express Lanes"/>
    <x v="758"/>
    <s v="505.04315"/>
    <x v="0"/>
    <n v="100"/>
    <n v="0"/>
    <n v="0"/>
    <n v="4200.76"/>
    <n v="7312.91"/>
    <n v="7327"/>
    <n v="8831.0300000000007"/>
    <d v="2023-08-07T12:58:53"/>
    <n v="6188"/>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5"/>
    <s v="I-95 Express Lanes"/>
    <x v="758"/>
    <s v="505.04315"/>
    <x v="1"/>
    <n v="135"/>
    <n v="0"/>
    <n v="0"/>
    <n v="15500000"/>
    <n v="15875000"/>
    <n v="15875000"/>
    <n v="16600000"/>
    <d v="2023-08-07T12:58:53"/>
    <n v="6189"/>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5"/>
    <s v="I-95 Express Lanes"/>
    <x v="758"/>
    <s v="505.04315"/>
    <x v="2"/>
    <n v="200"/>
    <n v="0"/>
    <n v="0"/>
    <n v="15000000"/>
    <n v="15375000"/>
    <n v="15759375"/>
    <n v="16160686"/>
    <d v="2023-08-07T12:58:53"/>
    <n v="6190"/>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5"/>
    <s v="I-95 Express Lanes"/>
    <x v="758"/>
    <s v="505.04315"/>
    <x v="3"/>
    <n v="220"/>
    <n v="0"/>
    <n v="0"/>
    <n v="500000"/>
    <n v="500000"/>
    <n v="115625"/>
    <n v="439314"/>
    <d v="2023-08-07T12:58:53"/>
    <n v="6191"/>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315"/>
    <s v="I-95 Express Lanes"/>
    <x v="758"/>
    <s v="505.04315"/>
    <x v="4"/>
    <n v="500"/>
    <n v="0"/>
    <n v="0"/>
    <n v="4200.76"/>
    <n v="3112.15"/>
    <n v="14.09"/>
    <n v="8831.0300000000007"/>
    <d v="2023-08-07T12:58:53"/>
    <n v="6192"/>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10"/>
    <s v="Transportation Trust Fund"/>
    <x v="411"/>
    <s v="505.04710"/>
    <x v="4"/>
    <n v="500"/>
    <n v="144741761.38"/>
    <n v="151047517.08000001"/>
    <n v="146477857.98999998"/>
    <n v="0"/>
    <n v="0"/>
    <n v="0"/>
    <d v="2023-08-07T12:58:53"/>
    <n v="6193"/>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20"/>
    <s v="Highway Construction Fund"/>
    <x v="42"/>
    <s v="505.04720"/>
    <x v="0"/>
    <n v="100"/>
    <n v="4832314.26"/>
    <n v="5516103.7000000002"/>
    <n v="4962222.6900000004"/>
    <n v="6890558.0800000001"/>
    <n v="2915587.59"/>
    <n v="5069405.83"/>
    <d v="2023-08-07T12:58:53"/>
    <n v="6194"/>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20"/>
    <s v="Highway Construction Fund"/>
    <x v="42"/>
    <s v="505.04720"/>
    <x v="1"/>
    <n v="135"/>
    <n v="18880000"/>
    <n v="25726660"/>
    <n v="21880000"/>
    <n v="18880000"/>
    <n v="18880000"/>
    <n v="33768200"/>
    <d v="2023-08-07T12:58:53"/>
    <n v="6195"/>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20"/>
    <s v="Highway Construction Fund"/>
    <x v="42"/>
    <s v="505.04720"/>
    <x v="2"/>
    <n v="200"/>
    <n v="9807599.9000000004"/>
    <n v="12063716.17"/>
    <n v="14492081.18"/>
    <n v="6767849.0499999998"/>
    <n v="8131171.9699999997"/>
    <n v="9586762.4399999995"/>
    <d v="2023-08-07T12:58:53"/>
    <n v="6196"/>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20"/>
    <s v="Highway Construction Fund"/>
    <x v="42"/>
    <s v="505.04720"/>
    <x v="3"/>
    <n v="220"/>
    <n v="9072400.0999999996"/>
    <n v="13662943.83"/>
    <n v="7387918.8200000003"/>
    <n v="12112150.949999999"/>
    <n v="10748828.030000001"/>
    <n v="24181437.560000002"/>
    <d v="2023-08-07T12:58:53"/>
    <n v="6197"/>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20"/>
    <s v="Highway Construction Fund"/>
    <x v="42"/>
    <s v="505.04720"/>
    <x v="4"/>
    <n v="500"/>
    <n v="1096237.54"/>
    <n v="1051834.3899999999"/>
    <n v="693351.16999999993"/>
    <n v="1443716.18"/>
    <n v="215899.05"/>
    <n v="1116659.9100000001"/>
    <d v="2023-08-07T12:58:53"/>
    <n v="6198"/>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30"/>
    <s v="Priority Transportation Fund"/>
    <x v="759"/>
    <s v="505.04730"/>
    <x v="0"/>
    <n v="100"/>
    <n v="2144740.4300000002"/>
    <n v="71483.27"/>
    <n v="68804.27"/>
    <n v="68804.27"/>
    <n v="0"/>
    <n v="0"/>
    <d v="2023-08-07T12:58:53"/>
    <n v="6199"/>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30"/>
    <s v="Priority Transportation Fund"/>
    <x v="759"/>
    <s v="505.04730"/>
    <x v="1"/>
    <n v="135"/>
    <n v="4900000"/>
    <n v="4900000"/>
    <n v="4902679"/>
    <n v="4900000"/>
    <n v="4900000"/>
    <n v="4900000"/>
    <d v="2023-08-07T12:58:53"/>
    <n v="6200"/>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30"/>
    <s v="Priority Transportation Fund"/>
    <x v="759"/>
    <s v="505.04730"/>
    <x v="2"/>
    <n v="200"/>
    <n v="1963572.74"/>
    <n v="2073257.16"/>
    <n v="2679"/>
    <n v="0"/>
    <n v="68804.27"/>
    <n v="0"/>
    <d v="2023-08-07T12:58:53"/>
    <n v="6201"/>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30"/>
    <s v="Priority Transportation Fund"/>
    <x v="759"/>
    <s v="505.04730"/>
    <x v="3"/>
    <n v="220"/>
    <n v="2936427.26"/>
    <n v="2826742.84"/>
    <n v="4900000"/>
    <n v="4900000"/>
    <n v="4831195.7300000004"/>
    <n v="4900000"/>
    <d v="2023-08-07T12:58:53"/>
    <n v="6202"/>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70"/>
    <s v="Commonwealth Mass Transit Fund"/>
    <x v="760"/>
    <s v="505.04770"/>
    <x v="0"/>
    <n v="100"/>
    <n v="97998759.209999993"/>
    <n v="152816198.62"/>
    <n v="165273517.25"/>
    <n v="214449860.70999998"/>
    <n v="303051643.34000003"/>
    <n v="424684323.78999996"/>
    <d v="2023-08-07T12:58:53"/>
    <n v="6203"/>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70"/>
    <s v="Commonwealth Mass Transit Fund"/>
    <x v="760"/>
    <s v="505.04770"/>
    <x v="1"/>
    <n v="135"/>
    <n v="265598033"/>
    <n v="300097540"/>
    <n v="314078205"/>
    <n v="363042667"/>
    <n v="567873149"/>
    <n v="538925585"/>
    <d v="2023-08-07T12:58:53"/>
    <n v="6204"/>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70"/>
    <s v="Commonwealth Mass Transit Fund"/>
    <x v="760"/>
    <s v="505.04770"/>
    <x v="2"/>
    <n v="200"/>
    <n v="250885706.5800001"/>
    <n v="293752562.61999983"/>
    <n v="307235896.94999987"/>
    <n v="312907054.78000015"/>
    <n v="509996490.28000003"/>
    <n v="502858427.8499999"/>
    <d v="2023-08-07T12:58:53"/>
    <n v="6205"/>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70"/>
    <s v="Commonwealth Mass Transit Fund"/>
    <x v="760"/>
    <s v="505.04770"/>
    <x v="3"/>
    <n v="220"/>
    <n v="14712326.419999897"/>
    <n v="6344977.380000174"/>
    <n v="6842308.0500001311"/>
    <n v="50135612.21999985"/>
    <n v="57876658.719999969"/>
    <n v="36067157.150000095"/>
    <d v="2023-08-07T12:58:53"/>
    <n v="6206"/>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70"/>
    <s v="Commonwealth Mass Transit Fund"/>
    <x v="760"/>
    <s v="505.04770"/>
    <x v="4"/>
    <n v="500"/>
    <n v="117620240.98999999"/>
    <n v="162909591.49999997"/>
    <n v="174603583.09999996"/>
    <n v="455145.07"/>
    <n v="3341759.42"/>
    <n v="14155518.740000002"/>
    <d v="2023-08-07T12:58:53"/>
    <n v="6207"/>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80"/>
    <s v="Commonwealth Transit Cap Fund"/>
    <x v="761"/>
    <s v="505.04780"/>
    <x v="0"/>
    <n v="100"/>
    <n v="21225484.850000001"/>
    <n v="4626106.37"/>
    <n v="5187030.3600000003"/>
    <n v="1374566.63"/>
    <n v="7180760.3899999997"/>
    <n v="5092042.76"/>
    <d v="2023-08-07T12:58:53"/>
    <n v="6208"/>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80"/>
    <s v="Commonwealth Transit Cap Fund"/>
    <x v="761"/>
    <s v="505.04780"/>
    <x v="1"/>
    <n v="135"/>
    <n v="136620778"/>
    <n v="116079556"/>
    <n v="115521422"/>
    <n v="122177524"/>
    <n v="124102758"/>
    <n v="52599411"/>
    <d v="2023-08-07T12:58:53"/>
    <n v="6209"/>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80"/>
    <s v="Commonwealth Transit Cap Fund"/>
    <x v="761"/>
    <s v="505.04780"/>
    <x v="2"/>
    <n v="200"/>
    <n v="101818508.13999999"/>
    <n v="98026668.25999999"/>
    <n v="84647717.290000007"/>
    <n v="79109181.469999999"/>
    <n v="18312170.920000002"/>
    <n v="13844301.779999997"/>
    <d v="2023-08-07T12:58:53"/>
    <n v="6210"/>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80"/>
    <s v="Commonwealth Transit Cap Fund"/>
    <x v="761"/>
    <s v="505.04780"/>
    <x v="3"/>
    <n v="220"/>
    <n v="34802269.860000014"/>
    <n v="18052887.74000001"/>
    <n v="30873704.709999993"/>
    <n v="43068342.530000001"/>
    <n v="105790587.08"/>
    <n v="38755109.219999999"/>
    <d v="2023-08-07T12:58:53"/>
    <n v="6211"/>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780"/>
    <s v="Commonwealth Transit Cap Fund"/>
    <x v="761"/>
    <s v="505.04780"/>
    <x v="4"/>
    <n v="500"/>
    <n v="42375883.600000001"/>
    <n v="148825.88"/>
    <n v="171912.99000000002"/>
    <n v="43595.79"/>
    <n v="694374.27"/>
    <n v="100942.37"/>
    <d v="2023-08-07T12:58:53"/>
    <n v="6212"/>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810"/>
    <s v="Commonwealth Rail Fund"/>
    <x v="762"/>
    <s v="505.04810"/>
    <x v="0"/>
    <n v="100"/>
    <n v="0"/>
    <n v="0"/>
    <n v="0"/>
    <n v="16349277.289999999"/>
    <n v="23895626.59"/>
    <n v="31755764.219999999"/>
    <d v="2023-08-07T12:58:53"/>
    <n v="6213"/>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810"/>
    <s v="Commonwealth Rail Fund"/>
    <x v="762"/>
    <s v="505.04810"/>
    <x v="1"/>
    <n v="135"/>
    <n v="0"/>
    <n v="0"/>
    <n v="0"/>
    <n v="5079435"/>
    <n v="16799967"/>
    <n v="41372748"/>
    <d v="2023-08-07T12:58:53"/>
    <n v="6214"/>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810"/>
    <s v="Commonwealth Rail Fund"/>
    <x v="762"/>
    <s v="505.04810"/>
    <x v="2"/>
    <n v="200"/>
    <n v="0"/>
    <n v="0"/>
    <n v="0"/>
    <n v="1830652.1399999997"/>
    <n v="6041172.7400000002"/>
    <n v="11425247.439999998"/>
    <d v="2023-08-07T12:58:53"/>
    <n v="6215"/>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810"/>
    <s v="Commonwealth Rail Fund"/>
    <x v="762"/>
    <s v="505.04810"/>
    <x v="3"/>
    <n v="220"/>
    <n v="0"/>
    <n v="0"/>
    <n v="0"/>
    <n v="3248782.8600000003"/>
    <n v="10758794.26"/>
    <n v="29947500.560000002"/>
    <d v="2023-08-07T12:58:53"/>
    <n v="6216"/>
    <n v="1"/>
    <n v="1"/>
  </r>
  <r>
    <x v="12"/>
    <s v="Transportation Secretariat"/>
    <n v="14"/>
    <s v="Transportation"/>
    <n v="14"/>
    <s v="Transportation Secretariat"/>
    <s v="Executive Branch"/>
    <n v="1"/>
    <n v="505"/>
    <s v="180000"/>
    <s v="Department of Rail and Public Transportation"/>
    <x v="147"/>
    <s v="04"/>
    <s v="Commonwealth Transportation"/>
    <s v="04: Commonwealth Transportation"/>
    <s v="04810"/>
    <s v="Commonwealth Rail Fund"/>
    <x v="762"/>
    <s v="505.04810"/>
    <x v="4"/>
    <n v="500"/>
    <n v="0"/>
    <n v="0"/>
    <n v="0"/>
    <n v="1749233.02"/>
    <n v="1046249.18"/>
    <n v="427325.58"/>
    <d v="2023-08-07T12:58:53"/>
    <n v="6217"/>
    <n v="1"/>
    <n v="1"/>
  </r>
  <r>
    <x v="12"/>
    <s v="Transportation Secretariat"/>
    <n v="14"/>
    <s v="Transportation"/>
    <n v="14"/>
    <s v="Transportation Secretariat"/>
    <s v="Executive Branch"/>
    <n v="1"/>
    <n v="505"/>
    <s v="180000"/>
    <s v="Department of Rail and Public Transportation"/>
    <x v="147"/>
    <s v="07"/>
    <s v="Trust And Agency"/>
    <s v="07: Trust And Agency"/>
    <s v="07600"/>
    <s v="No Va Transportation Dist Fd"/>
    <x v="371"/>
    <s v="505.07600"/>
    <x v="0"/>
    <n v="100"/>
    <n v="253510.29"/>
    <n v="258845.01"/>
    <n v="264280.49"/>
    <n v="53.77"/>
    <n v="53.86"/>
    <n v="0"/>
    <d v="2023-08-07T12:58:53"/>
    <n v="6218"/>
    <n v="1"/>
    <n v="1"/>
  </r>
  <r>
    <x v="12"/>
    <s v="Transportation Secretariat"/>
    <n v="14"/>
    <s v="Transportation"/>
    <n v="14"/>
    <s v="Transportation Secretariat"/>
    <s v="Executive Branch"/>
    <n v="1"/>
    <n v="505"/>
    <s v="180000"/>
    <s v="Department of Rail and Public Transportation"/>
    <x v="147"/>
    <s v="07"/>
    <s v="Trust And Agency"/>
    <s v="07: Trust And Agency"/>
    <s v="07600"/>
    <s v="No Va Transportation Dist Fd"/>
    <x v="371"/>
    <s v="505.07600"/>
    <x v="1"/>
    <n v="135"/>
    <n v="0"/>
    <n v="0"/>
    <n v="263134"/>
    <n v="267000"/>
    <n v="54"/>
    <n v="54"/>
    <d v="2023-08-07T12:58:53"/>
    <n v="6219"/>
    <n v="1"/>
    <n v="1"/>
  </r>
  <r>
    <x v="12"/>
    <s v="Transportation Secretariat"/>
    <n v="14"/>
    <s v="Transportation"/>
    <n v="14"/>
    <s v="Transportation Secretariat"/>
    <s v="Executive Branch"/>
    <n v="1"/>
    <n v="505"/>
    <s v="180000"/>
    <s v="Department of Rail and Public Transportation"/>
    <x v="147"/>
    <s v="07"/>
    <s v="Trust And Agency"/>
    <s v="07: Trust And Agency"/>
    <s v="07600"/>
    <s v="No Va Transportation Dist Fd"/>
    <x v="371"/>
    <s v="505.07600"/>
    <x v="2"/>
    <n v="200"/>
    <n v="0"/>
    <n v="0"/>
    <n v="0"/>
    <n v="265460.38"/>
    <n v="0"/>
    <n v="53.95"/>
    <d v="2023-08-07T12:58:53"/>
    <n v="6220"/>
    <n v="1"/>
    <n v="1"/>
  </r>
  <r>
    <x v="12"/>
    <s v="Transportation Secretariat"/>
    <n v="14"/>
    <s v="Transportation"/>
    <n v="14"/>
    <s v="Transportation Secretariat"/>
    <s v="Executive Branch"/>
    <n v="1"/>
    <n v="505"/>
    <s v="180000"/>
    <s v="Department of Rail and Public Transportation"/>
    <x v="147"/>
    <s v="07"/>
    <s v="Trust And Agency"/>
    <s v="07: Trust And Agency"/>
    <s v="07600"/>
    <s v="No Va Transportation Dist Fd"/>
    <x v="371"/>
    <s v="505.07600"/>
    <x v="3"/>
    <n v="220"/>
    <n v="0"/>
    <n v="0"/>
    <n v="263134"/>
    <n v="1539.6199999999953"/>
    <n v="54"/>
    <n v="4.9999999999997158E-2"/>
    <d v="2023-08-07T12:58:53"/>
    <n v="6221"/>
    <n v="1"/>
    <n v="1"/>
  </r>
  <r>
    <x v="12"/>
    <s v="Transportation Secretariat"/>
    <n v="14"/>
    <s v="Transportation"/>
    <n v="14"/>
    <s v="Transportation Secretariat"/>
    <s v="Executive Branch"/>
    <n v="1"/>
    <n v="505"/>
    <s v="180000"/>
    <s v="Department of Rail and Public Transportation"/>
    <x v="147"/>
    <s v="07"/>
    <s v="Trust And Agency"/>
    <s v="07: Trust And Agency"/>
    <s v="07600"/>
    <s v="No Va Transportation Dist Fd"/>
    <x v="371"/>
    <s v="505.07600"/>
    <x v="4"/>
    <n v="500"/>
    <n v="3170.11"/>
    <n v="5334.72"/>
    <n v="5435.48"/>
    <n v="1233.6600000000001"/>
    <n v="0.09"/>
    <n v="0.25"/>
    <d v="2023-08-07T12:58:53"/>
    <n v="6222"/>
    <n v="1"/>
    <n v="1"/>
  </r>
  <r>
    <x v="12"/>
    <s v="Transportation Secretariat"/>
    <n v="14"/>
    <s v="Transportation"/>
    <n v="14"/>
    <s v="Transportation Secretariat"/>
    <s v="Executive Branch"/>
    <n v="1"/>
    <n v="505"/>
    <s v="180000"/>
    <s v="Department of Rail and Public Transportation"/>
    <x v="147"/>
    <s v="09"/>
    <s v="Dedicated Special Revenue"/>
    <s v="09: Dedicated Special Revenue"/>
    <s v="09830"/>
    <s v="WMATA Capital Fund - Restrictd"/>
    <x v="407"/>
    <s v="505.09830"/>
    <x v="0"/>
    <n v="100"/>
    <n v="0"/>
    <n v="887290.46"/>
    <n v="776508.98"/>
    <n v="1803782.08"/>
    <n v="29353153.289999999"/>
    <n v="2887603.94"/>
    <d v="2023-08-07T12:58:53"/>
    <n v="6223"/>
    <n v="1"/>
    <n v="1"/>
  </r>
  <r>
    <x v="12"/>
    <s v="Transportation Secretariat"/>
    <n v="14"/>
    <s v="Transportation"/>
    <n v="14"/>
    <s v="Transportation Secretariat"/>
    <s v="Executive Branch"/>
    <n v="1"/>
    <n v="505"/>
    <s v="180000"/>
    <s v="Department of Rail and Public Transportation"/>
    <x v="147"/>
    <s v="09"/>
    <s v="Dedicated Special Revenue"/>
    <s v="09: Dedicated Special Revenue"/>
    <s v="09830"/>
    <s v="WMATA Capital Fund - Restrictd"/>
    <x v="407"/>
    <s v="505.09830"/>
    <x v="1"/>
    <n v="135"/>
    <n v="0"/>
    <n v="30000000"/>
    <n v="33000000"/>
    <n v="33000000"/>
    <n v="63600000"/>
    <n v="60295946"/>
    <d v="2023-08-07T12:58:53"/>
    <n v="6224"/>
    <n v="1"/>
    <n v="1"/>
  </r>
  <r>
    <x v="12"/>
    <s v="Transportation Secretariat"/>
    <n v="14"/>
    <s v="Transportation"/>
    <n v="14"/>
    <s v="Transportation Secretariat"/>
    <s v="Executive Branch"/>
    <n v="1"/>
    <n v="505"/>
    <s v="180000"/>
    <s v="Department of Rail and Public Transportation"/>
    <x v="147"/>
    <s v="09"/>
    <s v="Dedicated Special Revenue"/>
    <s v="09: Dedicated Special Revenue"/>
    <s v="09830"/>
    <s v="WMATA Capital Fund - Restrictd"/>
    <x v="407"/>
    <s v="505.09830"/>
    <x v="2"/>
    <n v="200"/>
    <n v="0"/>
    <n v="27085129.190000001"/>
    <n v="31727326.109999999"/>
    <n v="27649445.91"/>
    <n v="37206901.590000004"/>
    <n v="60214181.880000003"/>
    <d v="2023-08-07T12:58:53"/>
    <n v="6225"/>
    <n v="1"/>
    <n v="1"/>
  </r>
  <r>
    <x v="12"/>
    <s v="Transportation Secretariat"/>
    <n v="14"/>
    <s v="Transportation"/>
    <n v="14"/>
    <s v="Transportation Secretariat"/>
    <s v="Executive Branch"/>
    <n v="1"/>
    <n v="505"/>
    <s v="180000"/>
    <s v="Department of Rail and Public Transportation"/>
    <x v="147"/>
    <s v="09"/>
    <s v="Dedicated Special Revenue"/>
    <s v="09: Dedicated Special Revenue"/>
    <s v="09830"/>
    <s v="WMATA Capital Fund - Restrictd"/>
    <x v="407"/>
    <s v="505.09830"/>
    <x v="3"/>
    <n v="220"/>
    <n v="0"/>
    <n v="2914870.8099999987"/>
    <n v="1272673.8900000006"/>
    <n v="5350554.09"/>
    <n v="26393098.409999996"/>
    <n v="81764.119999997318"/>
    <d v="2023-08-07T12:58:53"/>
    <n v="6226"/>
    <n v="1"/>
    <n v="1"/>
  </r>
  <r>
    <x v="12"/>
    <s v="Transportation Secretariat"/>
    <n v="14"/>
    <s v="Transportation"/>
    <n v="14"/>
    <s v="Transportation Secretariat"/>
    <s v="Executive Branch"/>
    <n v="1"/>
    <n v="505"/>
    <s v="180000"/>
    <s v="Department of Rail and Public Transportation"/>
    <x v="147"/>
    <s v="09"/>
    <s v="Dedicated Special Revenue"/>
    <s v="09: Dedicated Special Revenue"/>
    <s v="09830"/>
    <s v="WMATA Capital Fund - Restrictd"/>
    <x v="407"/>
    <s v="505.09830"/>
    <x v="4"/>
    <n v="500"/>
    <n v="0"/>
    <n v="7972419.6499999994"/>
    <n v="11616544.629999999"/>
    <n v="8676719.0099999998"/>
    <n v="12356272.799999999"/>
    <n v="13748632.529999999"/>
    <d v="2023-08-07T12:58:53"/>
    <n v="6227"/>
    <n v="1"/>
    <n v="1"/>
  </r>
  <r>
    <x v="12"/>
    <s v="Transportation Secretariat"/>
    <n v="14"/>
    <s v="Transportation"/>
    <n v="14"/>
    <s v="Transportation Secretariat"/>
    <s v="Executive Branch"/>
    <n v="1"/>
    <n v="505"/>
    <s v="180000"/>
    <s v="Department of Rail and Public Transportation"/>
    <x v="147"/>
    <s v="09"/>
    <s v="Dedicated Special Revenue"/>
    <s v="09: Dedicated Special Revenue"/>
    <s v="09840"/>
    <s v="WMATA Capital Fund ? Non-Restr"/>
    <x v="408"/>
    <s v="505.09840"/>
    <x v="0"/>
    <n v="100"/>
    <n v="0"/>
    <n v="16304755.810000001"/>
    <n v="12878845.789999999"/>
    <n v="6887448.1100000003"/>
    <n v="9706684.3000000007"/>
    <n v="8257412.6699999999"/>
    <d v="2023-08-07T12:58:53"/>
    <n v="6228"/>
    <n v="1"/>
    <n v="1"/>
  </r>
  <r>
    <x v="12"/>
    <s v="Transportation Secretariat"/>
    <n v="14"/>
    <s v="Transportation"/>
    <n v="14"/>
    <s v="Transportation Secretariat"/>
    <s v="Executive Branch"/>
    <n v="1"/>
    <n v="505"/>
    <s v="180000"/>
    <s v="Department of Rail and Public Transportation"/>
    <x v="147"/>
    <s v="09"/>
    <s v="Dedicated Special Revenue"/>
    <s v="09: Dedicated Special Revenue"/>
    <s v="09840"/>
    <s v="WMATA Capital Fund ? Non-Restr"/>
    <x v="408"/>
    <s v="505.09840"/>
    <x v="1"/>
    <n v="135"/>
    <n v="0"/>
    <n v="117400000"/>
    <n v="121500000"/>
    <n v="128200000"/>
    <n v="128200000"/>
    <n v="126300000"/>
    <d v="2023-08-07T12:58:53"/>
    <n v="6229"/>
    <n v="1"/>
    <n v="1"/>
  </r>
  <r>
    <x v="12"/>
    <s v="Transportation Secretariat"/>
    <n v="14"/>
    <s v="Transportation"/>
    <n v="14"/>
    <s v="Transportation Secretariat"/>
    <s v="Executive Branch"/>
    <n v="1"/>
    <n v="505"/>
    <s v="180000"/>
    <s v="Department of Rail and Public Transportation"/>
    <x v="147"/>
    <s v="09"/>
    <s v="Dedicated Special Revenue"/>
    <s v="09: Dedicated Special Revenue"/>
    <s v="09840"/>
    <s v="WMATA Capital Fund ? Non-Restr"/>
    <x v="408"/>
    <s v="505.09840"/>
    <x v="2"/>
    <n v="200"/>
    <n v="0"/>
    <n v="84106533.810000002"/>
    <n v="120006010.89"/>
    <n v="114295707.03"/>
    <n v="114095214.41"/>
    <n v="120343414.65000001"/>
    <d v="2023-08-07T12:58:53"/>
    <n v="6230"/>
    <n v="1"/>
    <n v="1"/>
  </r>
  <r>
    <x v="12"/>
    <s v="Transportation Secretariat"/>
    <n v="14"/>
    <s v="Transportation"/>
    <n v="14"/>
    <s v="Transportation Secretariat"/>
    <s v="Executive Branch"/>
    <n v="1"/>
    <n v="505"/>
    <s v="180000"/>
    <s v="Department of Rail and Public Transportation"/>
    <x v="147"/>
    <s v="09"/>
    <s v="Dedicated Special Revenue"/>
    <s v="09: Dedicated Special Revenue"/>
    <s v="09840"/>
    <s v="WMATA Capital Fund ? Non-Restr"/>
    <x v="408"/>
    <s v="505.09840"/>
    <x v="3"/>
    <n v="220"/>
    <n v="0"/>
    <n v="33293466.189999998"/>
    <n v="1493989.1099999994"/>
    <n v="13904292.969999999"/>
    <n v="14104785.590000004"/>
    <n v="5956585.349999994"/>
    <d v="2023-08-07T12:58:53"/>
    <n v="6231"/>
    <n v="1"/>
    <n v="1"/>
  </r>
  <r>
    <x v="12"/>
    <s v="Transportation Secretariat"/>
    <n v="14"/>
    <s v="Transportation"/>
    <n v="14"/>
    <s v="Transportation Secretariat"/>
    <s v="Executive Branch"/>
    <n v="1"/>
    <n v="505"/>
    <s v="180000"/>
    <s v="Department of Rail and Public Transportation"/>
    <x v="147"/>
    <s v="09"/>
    <s v="Dedicated Special Revenue"/>
    <s v="09: Dedicated Special Revenue"/>
    <s v="09840"/>
    <s v="WMATA Capital Fund ? Non-Restr"/>
    <x v="408"/>
    <s v="505.09840"/>
    <x v="4"/>
    <n v="500"/>
    <n v="0"/>
    <n v="100411289.62000002"/>
    <n v="116580100.86999997"/>
    <n v="108304309.35000001"/>
    <n v="116914450.59999998"/>
    <n v="119021384.08000001"/>
    <d v="2023-08-07T12:58:53"/>
    <n v="6232"/>
    <n v="1"/>
    <n v="1"/>
  </r>
  <r>
    <x v="12"/>
    <s v="Transportation Secretariat"/>
    <n v="14"/>
    <s v="Transportation"/>
    <n v="14"/>
    <s v="Transportation Secretariat"/>
    <s v="Executive Branch"/>
    <n v="1"/>
    <n v="505"/>
    <s v="180000"/>
    <s v="Department of Rail and Public Transportation"/>
    <x v="147"/>
    <s v="10"/>
    <s v="Federal Trust"/>
    <s v="10: Federal Trust"/>
    <s v="10260"/>
    <s v="CARESAct-Rur AreaForm-COVID-19"/>
    <x v="763"/>
    <s v="505.10260"/>
    <x v="0"/>
    <n v="100"/>
    <n v="0"/>
    <n v="0"/>
    <n v="0"/>
    <n v="0"/>
    <n v="0"/>
    <n v="0.78"/>
    <d v="2023-08-07T12:58:53"/>
    <n v="6233"/>
    <n v="1"/>
    <n v="1"/>
  </r>
  <r>
    <x v="12"/>
    <s v="Transportation Secretariat"/>
    <n v="14"/>
    <s v="Transportation"/>
    <n v="14"/>
    <s v="Transportation Secretariat"/>
    <s v="Executive Branch"/>
    <n v="1"/>
    <n v="505"/>
    <s v="180000"/>
    <s v="Department of Rail and Public Transportation"/>
    <x v="147"/>
    <s v="10"/>
    <s v="Federal Trust"/>
    <s v="10: Federal Trust"/>
    <s v="10260"/>
    <s v="CARESAct-Rur AreaForm-COVID-19"/>
    <x v="763"/>
    <s v="505.10260"/>
    <x v="1"/>
    <n v="135"/>
    <n v="0"/>
    <n v="0"/>
    <n v="3000000"/>
    <n v="32247880"/>
    <n v="37717448.439999998"/>
    <n v="12798097"/>
    <d v="2023-08-07T12:58:53"/>
    <n v="6234"/>
    <n v="1"/>
    <n v="1"/>
  </r>
  <r>
    <x v="12"/>
    <s v="Transportation Secretariat"/>
    <n v="14"/>
    <s v="Transportation"/>
    <n v="14"/>
    <s v="Transportation Secretariat"/>
    <s v="Executive Branch"/>
    <n v="1"/>
    <n v="505"/>
    <s v="180000"/>
    <s v="Department of Rail and Public Transportation"/>
    <x v="147"/>
    <s v="10"/>
    <s v="Federal Trust"/>
    <s v="10: Federal Trust"/>
    <s v="10260"/>
    <s v="CARESAct-Rur AreaForm-COVID-19"/>
    <x v="763"/>
    <s v="505.10260"/>
    <x v="2"/>
    <n v="200"/>
    <n v="0"/>
    <n v="0"/>
    <n v="663343"/>
    <n v="20394557.560000002"/>
    <n v="24435253.309999999"/>
    <n v="4799878.8100000005"/>
    <d v="2023-08-07T12:58:53"/>
    <n v="6235"/>
    <n v="1"/>
    <n v="1"/>
  </r>
  <r>
    <x v="12"/>
    <s v="Transportation Secretariat"/>
    <n v="14"/>
    <s v="Transportation"/>
    <n v="14"/>
    <s v="Transportation Secretariat"/>
    <s v="Executive Branch"/>
    <n v="1"/>
    <n v="505"/>
    <s v="180000"/>
    <s v="Department of Rail and Public Transportation"/>
    <x v="147"/>
    <s v="10"/>
    <s v="Federal Trust"/>
    <s v="10: Federal Trust"/>
    <s v="10260"/>
    <s v="CARESAct-Rur AreaForm-COVID-19"/>
    <x v="763"/>
    <s v="505.10260"/>
    <x v="3"/>
    <n v="220"/>
    <n v="0"/>
    <n v="0"/>
    <n v="2336657"/>
    <n v="11853322.439999998"/>
    <n v="13282195.129999999"/>
    <n v="7998218.1899999995"/>
    <d v="2023-08-07T12:58:53"/>
    <n v="6236"/>
    <n v="1"/>
    <n v="1"/>
  </r>
  <r>
    <x v="12"/>
    <s v="Transportation Secretariat"/>
    <n v="14"/>
    <s v="Transportation"/>
    <n v="14"/>
    <s v="Transportation Secretariat"/>
    <s v="Executive Branch"/>
    <n v="1"/>
    <n v="505"/>
    <s v="180000"/>
    <s v="Department of Rail and Public Transportation"/>
    <x v="147"/>
    <s v="10"/>
    <s v="Federal Trust"/>
    <s v="10: Federal Trust"/>
    <s v="10260"/>
    <s v="CARESAct-Rur AreaForm-COVID-19"/>
    <x v="763"/>
    <s v="505.10260"/>
    <x v="4"/>
    <n v="500"/>
    <n v="0"/>
    <n v="0"/>
    <n v="663343"/>
    <n v="20394557"/>
    <n v="23916097"/>
    <n v="5278926.9000000004"/>
    <d v="2023-08-07T12:58:53"/>
    <n v="6237"/>
    <n v="1"/>
    <n v="1"/>
  </r>
  <r>
    <x v="12"/>
    <s v="Transportation Secretariat"/>
    <n v="14"/>
    <s v="Transportation"/>
    <n v="14"/>
    <s v="Transportation Secretariat"/>
    <s v="Executive Branch"/>
    <n v="1"/>
    <n v="505"/>
    <s v="180000"/>
    <s v="Department of Rail and Public Transportation"/>
    <x v="147"/>
    <s v="10"/>
    <s v="Federal Trust"/>
    <s v="10: Federal Trust"/>
    <s v="10710"/>
    <s v="FEMA - State Agy - COVID-19"/>
    <x v="155"/>
    <s v="505.10710"/>
    <x v="1"/>
    <n v="135"/>
    <n v="0"/>
    <n v="0"/>
    <n v="0"/>
    <n v="0"/>
    <n v="13756.9"/>
    <n v="0"/>
    <d v="2023-08-07T12:58:53"/>
    <n v="6238"/>
    <n v="1"/>
    <n v="1"/>
  </r>
  <r>
    <x v="12"/>
    <s v="Transportation Secretariat"/>
    <n v="14"/>
    <s v="Transportation"/>
    <n v="14"/>
    <s v="Transportation Secretariat"/>
    <s v="Executive Branch"/>
    <n v="1"/>
    <n v="505"/>
    <s v="180000"/>
    <s v="Department of Rail and Public Transportation"/>
    <x v="147"/>
    <s v="10"/>
    <s v="Federal Trust"/>
    <s v="10: Federal Trust"/>
    <s v="10710"/>
    <s v="FEMA - State Agy - COVID-19"/>
    <x v="155"/>
    <s v="505.10710"/>
    <x v="2"/>
    <n v="200"/>
    <n v="0"/>
    <n v="0"/>
    <n v="0"/>
    <n v="0"/>
    <n v="13756.9"/>
    <n v="0"/>
    <d v="2023-08-07T12:58:53"/>
    <n v="6239"/>
    <n v="1"/>
    <n v="1"/>
  </r>
  <r>
    <x v="12"/>
    <s v="Transportation Secretariat"/>
    <n v="14"/>
    <s v="Transportation"/>
    <n v="14"/>
    <s v="Transportation Secretariat"/>
    <s v="Executive Branch"/>
    <n v="1"/>
    <n v="505"/>
    <s v="180000"/>
    <s v="Department of Rail and Public Transportation"/>
    <x v="147"/>
    <s v="12"/>
    <s v="Federal Trust - Arra"/>
    <s v="12: Federal Trust - Arra"/>
    <s v="12840"/>
    <s v="High-Speed Rail - ARRA"/>
    <x v="764"/>
    <s v="505.12840"/>
    <x v="1"/>
    <n v="135"/>
    <n v="5400000"/>
    <n v="0"/>
    <n v="0"/>
    <n v="0"/>
    <n v="0"/>
    <n v="0"/>
    <d v="2023-08-07T12:58:53"/>
    <n v="6240"/>
    <n v="1"/>
    <n v="1"/>
  </r>
  <r>
    <x v="12"/>
    <s v="Transportation Secretariat"/>
    <n v="14"/>
    <s v="Transportation"/>
    <n v="14"/>
    <s v="Transportation Secretariat"/>
    <s v="Executive Branch"/>
    <n v="1"/>
    <n v="505"/>
    <s v="180000"/>
    <s v="Department of Rail and Public Transportation"/>
    <x v="147"/>
    <s v="12"/>
    <s v="Federal Trust - Arra"/>
    <s v="12: Federal Trust - Arra"/>
    <s v="12840"/>
    <s v="High-Speed Rail - ARRA"/>
    <x v="764"/>
    <s v="505.12840"/>
    <x v="2"/>
    <n v="200"/>
    <n v="4979086.25"/>
    <n v="0"/>
    <n v="0"/>
    <n v="0"/>
    <n v="0"/>
    <n v="0"/>
    <d v="2023-08-07T12:58:53"/>
    <n v="6241"/>
    <n v="1"/>
    <n v="1"/>
  </r>
  <r>
    <x v="12"/>
    <s v="Transportation Secretariat"/>
    <n v="14"/>
    <s v="Transportation"/>
    <n v="14"/>
    <s v="Transportation Secretariat"/>
    <s v="Executive Branch"/>
    <n v="1"/>
    <n v="505"/>
    <s v="180000"/>
    <s v="Department of Rail and Public Transportation"/>
    <x v="147"/>
    <s v="12"/>
    <s v="Federal Trust - Arra"/>
    <s v="12: Federal Trust - Arra"/>
    <s v="12840"/>
    <s v="High-Speed Rail - ARRA"/>
    <x v="764"/>
    <s v="505.12840"/>
    <x v="3"/>
    <n v="220"/>
    <n v="420913.75"/>
    <n v="0"/>
    <n v="0"/>
    <n v="0"/>
    <n v="0"/>
    <n v="0"/>
    <d v="2023-08-07T12:58:53"/>
    <n v="6242"/>
    <n v="1"/>
    <n v="1"/>
  </r>
  <r>
    <x v="12"/>
    <s v="Transportation Secretariat"/>
    <n v="14"/>
    <s v="Transportation"/>
    <n v="14"/>
    <s v="Transportation Secretariat"/>
    <s v="Executive Branch"/>
    <n v="1"/>
    <n v="505"/>
    <s v="180000"/>
    <s v="Department of Rail and Public Transportation"/>
    <x v="147"/>
    <s v="12"/>
    <s v="Federal Trust - Arra"/>
    <s v="12: Federal Trust - Arra"/>
    <s v="12840"/>
    <s v="High-Speed Rail - ARRA"/>
    <x v="764"/>
    <s v="505.12840"/>
    <x v="4"/>
    <n v="500"/>
    <n v="5358450.25"/>
    <n v="0"/>
    <n v="0"/>
    <n v="0"/>
    <n v="0"/>
    <n v="0"/>
    <d v="2023-08-07T12:58:53"/>
    <n v="6243"/>
    <n v="1"/>
    <n v="1"/>
  </r>
  <r>
    <x v="12"/>
    <s v="Transportation Secretariat"/>
    <n v="14"/>
    <s v="Transportation"/>
    <n v="14"/>
    <s v="Transportation Secretariat"/>
    <s v="Executive Branch"/>
    <n v="1"/>
    <n v="522"/>
    <s v="180010"/>
    <s v="Virginia Passenger Rail Authority"/>
    <x v="148"/>
    <s v="04"/>
    <s v="Commonwealth Transportation"/>
    <s v="04: Commonwealth Transportation"/>
    <s v="04315"/>
    <s v="I-95 Express Lanes"/>
    <x v="758"/>
    <s v="522.04315"/>
    <x v="1"/>
    <n v="135"/>
    <n v="0"/>
    <n v="0"/>
    <n v="0"/>
    <n v="0"/>
    <n v="23002633.969999999"/>
    <n v="15521722"/>
    <d v="2023-08-07T12:58:53"/>
    <n v="6244"/>
    <n v="1"/>
    <n v="1"/>
  </r>
  <r>
    <x v="12"/>
    <s v="Transportation Secretariat"/>
    <n v="14"/>
    <s v="Transportation"/>
    <n v="14"/>
    <s v="Transportation Secretariat"/>
    <s v="Executive Branch"/>
    <n v="1"/>
    <n v="522"/>
    <s v="180010"/>
    <s v="Virginia Passenger Rail Authority"/>
    <x v="148"/>
    <s v="04"/>
    <s v="Commonwealth Transportation"/>
    <s v="04: Commonwealth Transportation"/>
    <s v="04315"/>
    <s v="I-95 Express Lanes"/>
    <x v="758"/>
    <s v="522.04315"/>
    <x v="2"/>
    <n v="200"/>
    <n v="0"/>
    <n v="0"/>
    <n v="0"/>
    <n v="0"/>
    <n v="23002633.969999999"/>
    <n v="0"/>
    <d v="2023-08-07T12:58:53"/>
    <n v="6245"/>
    <n v="1"/>
    <n v="1"/>
  </r>
  <r>
    <x v="12"/>
    <s v="Transportation Secretariat"/>
    <n v="14"/>
    <s v="Transportation"/>
    <n v="14"/>
    <s v="Transportation Secretariat"/>
    <s v="Executive Branch"/>
    <n v="1"/>
    <n v="522"/>
    <s v="180010"/>
    <s v="Virginia Passenger Rail Authority"/>
    <x v="148"/>
    <s v="04"/>
    <s v="Commonwealth Transportation"/>
    <s v="04: Commonwealth Transportation"/>
    <s v="04315"/>
    <s v="I-95 Express Lanes"/>
    <x v="758"/>
    <s v="522.04315"/>
    <x v="3"/>
    <n v="220"/>
    <n v="0"/>
    <n v="0"/>
    <n v="0"/>
    <n v="0"/>
    <n v="0"/>
    <n v="15521722"/>
    <d v="2023-08-07T12:58:53"/>
    <n v="6246"/>
    <n v="1"/>
    <n v="1"/>
  </r>
  <r>
    <x v="12"/>
    <s v="Transportation Secretariat"/>
    <n v="14"/>
    <s v="Transportation"/>
    <n v="14"/>
    <s v="Transportation Secretariat"/>
    <s v="Executive Branch"/>
    <n v="1"/>
    <n v="522"/>
    <s v="180010"/>
    <s v="Virginia Passenger Rail Authority"/>
    <x v="148"/>
    <s v="04"/>
    <s v="Commonwealth Transportation"/>
    <s v="04: Commonwealth Transportation"/>
    <s v="04315"/>
    <s v="I-95 Express Lanes"/>
    <x v="758"/>
    <s v="522.04315"/>
    <x v="4"/>
    <n v="500"/>
    <n v="0"/>
    <n v="0"/>
    <n v="0"/>
    <n v="0"/>
    <n v="2633.97"/>
    <n v="0"/>
    <d v="2023-08-07T12:58:53"/>
    <n v="6247"/>
    <n v="1"/>
    <n v="1"/>
  </r>
  <r>
    <x v="12"/>
    <s v="Transportation Secretariat"/>
    <n v="14"/>
    <s v="Transportation"/>
    <n v="14"/>
    <s v="Transportation Secretariat"/>
    <s v="Executive Branch"/>
    <n v="1"/>
    <n v="522"/>
    <s v="180010"/>
    <s v="Virginia Passenger Rail Authority"/>
    <x v="148"/>
    <s v="04"/>
    <s v="Commonwealth Transportation"/>
    <s v="04: Commonwealth Transportation"/>
    <s v="04462"/>
    <s v="I-66 ITB Revenue Fund"/>
    <x v="765"/>
    <s v="522.04462"/>
    <x v="1"/>
    <n v="135"/>
    <n v="0"/>
    <n v="0"/>
    <n v="0"/>
    <n v="0"/>
    <n v="0"/>
    <n v="13000000"/>
    <d v="2023-08-07T12:58:53"/>
    <n v="6248"/>
    <n v="1"/>
    <n v="1"/>
  </r>
  <r>
    <x v="12"/>
    <s v="Transportation Secretariat"/>
    <n v="14"/>
    <s v="Transportation"/>
    <n v="14"/>
    <s v="Transportation Secretariat"/>
    <s v="Executive Branch"/>
    <n v="1"/>
    <n v="522"/>
    <s v="180010"/>
    <s v="Virginia Passenger Rail Authority"/>
    <x v="148"/>
    <s v="04"/>
    <s v="Commonwealth Transportation"/>
    <s v="04: Commonwealth Transportation"/>
    <s v="04462"/>
    <s v="I-66 ITB Revenue Fund"/>
    <x v="765"/>
    <s v="522.04462"/>
    <x v="2"/>
    <n v="200"/>
    <n v="0"/>
    <n v="0"/>
    <n v="0"/>
    <n v="0"/>
    <n v="0"/>
    <n v="13000000"/>
    <d v="2023-08-07T12:58:53"/>
    <n v="6249"/>
    <n v="1"/>
    <n v="1"/>
  </r>
  <r>
    <x v="12"/>
    <s v="Transportation Secretariat"/>
    <n v="14"/>
    <s v="Transportation"/>
    <n v="14"/>
    <s v="Transportation Secretariat"/>
    <s v="Executive Branch"/>
    <n v="1"/>
    <n v="522"/>
    <s v="180010"/>
    <s v="Virginia Passenger Rail Authority"/>
    <x v="148"/>
    <s v="04"/>
    <s v="Commonwealth Transportation"/>
    <s v="04: Commonwealth Transportation"/>
    <s v="04720"/>
    <s v="Highway Construction Fund"/>
    <x v="42"/>
    <s v="522.04720"/>
    <x v="1"/>
    <n v="135"/>
    <n v="0"/>
    <n v="0"/>
    <n v="0"/>
    <n v="0"/>
    <n v="83500000"/>
    <n v="83500000"/>
    <d v="2023-08-07T12:58:53"/>
    <n v="6250"/>
    <n v="1"/>
    <n v="1"/>
  </r>
  <r>
    <x v="12"/>
    <s v="Transportation Secretariat"/>
    <n v="14"/>
    <s v="Transportation"/>
    <n v="14"/>
    <s v="Transportation Secretariat"/>
    <s v="Executive Branch"/>
    <n v="1"/>
    <n v="522"/>
    <s v="180010"/>
    <s v="Virginia Passenger Rail Authority"/>
    <x v="148"/>
    <s v="04"/>
    <s v="Commonwealth Transportation"/>
    <s v="04: Commonwealth Transportation"/>
    <s v="04720"/>
    <s v="Highway Construction Fund"/>
    <x v="42"/>
    <s v="522.04720"/>
    <x v="2"/>
    <n v="200"/>
    <n v="0"/>
    <n v="0"/>
    <n v="0"/>
    <n v="0"/>
    <n v="83500000"/>
    <n v="83500000"/>
    <d v="2023-08-07T12:58:53"/>
    <n v="6251"/>
    <n v="1"/>
    <n v="1"/>
  </r>
  <r>
    <x v="12"/>
    <s v="Transportation Secretariat"/>
    <n v="14"/>
    <s v="Transportation"/>
    <n v="14"/>
    <s v="Transportation Secretariat"/>
    <s v="Executive Branch"/>
    <n v="1"/>
    <n v="522"/>
    <s v="180010"/>
    <s v="Virginia Passenger Rail Authority"/>
    <x v="148"/>
    <s v="04"/>
    <s v="Commonwealth Transportation"/>
    <s v="04: Commonwealth Transportation"/>
    <s v="04730"/>
    <s v="Priority Transportation Fund"/>
    <x v="759"/>
    <s v="522.04730"/>
    <x v="1"/>
    <n v="135"/>
    <n v="0"/>
    <n v="0"/>
    <n v="0"/>
    <n v="0"/>
    <n v="112810942"/>
    <n v="37140000"/>
    <d v="2023-08-07T12:58:53"/>
    <n v="6252"/>
    <n v="1"/>
    <n v="1"/>
  </r>
  <r>
    <x v="12"/>
    <s v="Transportation Secretariat"/>
    <n v="14"/>
    <s v="Transportation"/>
    <n v="14"/>
    <s v="Transportation Secretariat"/>
    <s v="Executive Branch"/>
    <n v="1"/>
    <n v="522"/>
    <s v="180010"/>
    <s v="Virginia Passenger Rail Authority"/>
    <x v="148"/>
    <s v="04"/>
    <s v="Commonwealth Transportation"/>
    <s v="04: Commonwealth Transportation"/>
    <s v="04730"/>
    <s v="Priority Transportation Fund"/>
    <x v="759"/>
    <s v="522.04730"/>
    <x v="2"/>
    <n v="200"/>
    <n v="0"/>
    <n v="0"/>
    <n v="0"/>
    <n v="0"/>
    <n v="112810942"/>
    <n v="7300000"/>
    <d v="2023-08-07T12:58:53"/>
    <n v="6253"/>
    <n v="1"/>
    <n v="1"/>
  </r>
  <r>
    <x v="12"/>
    <s v="Transportation Secretariat"/>
    <n v="14"/>
    <s v="Transportation"/>
    <n v="14"/>
    <s v="Transportation Secretariat"/>
    <s v="Executive Branch"/>
    <n v="1"/>
    <n v="522"/>
    <s v="180010"/>
    <s v="Virginia Passenger Rail Authority"/>
    <x v="148"/>
    <s v="04"/>
    <s v="Commonwealth Transportation"/>
    <s v="04: Commonwealth Transportation"/>
    <s v="04730"/>
    <s v="Priority Transportation Fund"/>
    <x v="759"/>
    <s v="522.04730"/>
    <x v="3"/>
    <n v="220"/>
    <n v="0"/>
    <n v="0"/>
    <n v="0"/>
    <n v="0"/>
    <n v="0"/>
    <n v="29840000"/>
    <d v="2023-08-07T12:58:53"/>
    <n v="6254"/>
    <n v="1"/>
    <n v="1"/>
  </r>
  <r>
    <x v="12"/>
    <s v="Transportation Secretariat"/>
    <n v="14"/>
    <s v="Transportation"/>
    <n v="14"/>
    <s v="Transportation Secretariat"/>
    <s v="Executive Branch"/>
    <n v="1"/>
    <n v="522"/>
    <s v="180010"/>
    <s v="Virginia Passenger Rail Authority"/>
    <x v="148"/>
    <s v="04"/>
    <s v="Commonwealth Transportation"/>
    <s v="04: Commonwealth Transportation"/>
    <s v="04810"/>
    <s v="Commonwealth Rail Fund"/>
    <x v="762"/>
    <s v="522.04810"/>
    <x v="0"/>
    <n v="100"/>
    <n v="0"/>
    <n v="0"/>
    <n v="0"/>
    <n v="97455.56"/>
    <n v="2842602.07"/>
    <n v="19196.57"/>
    <d v="2023-08-07T12:58:53"/>
    <n v="6255"/>
    <n v="1"/>
    <n v="1"/>
  </r>
  <r>
    <x v="12"/>
    <s v="Transportation Secretariat"/>
    <n v="14"/>
    <s v="Transportation"/>
    <n v="14"/>
    <s v="Transportation Secretariat"/>
    <s v="Executive Branch"/>
    <n v="1"/>
    <n v="522"/>
    <s v="180010"/>
    <s v="Virginia Passenger Rail Authority"/>
    <x v="148"/>
    <s v="04"/>
    <s v="Commonwealth Transportation"/>
    <s v="04: Commonwealth Transportation"/>
    <s v="04810"/>
    <s v="Commonwealth Rail Fund"/>
    <x v="762"/>
    <s v="522.04810"/>
    <x v="1"/>
    <n v="135"/>
    <n v="0"/>
    <n v="0"/>
    <n v="0"/>
    <n v="98000000"/>
    <n v="177013326"/>
    <n v="194105351"/>
    <d v="2023-08-07T12:58:53"/>
    <n v="6256"/>
    <n v="1"/>
    <n v="1"/>
  </r>
  <r>
    <x v="12"/>
    <s v="Transportation Secretariat"/>
    <n v="14"/>
    <s v="Transportation"/>
    <n v="14"/>
    <s v="Transportation Secretariat"/>
    <s v="Executive Branch"/>
    <n v="1"/>
    <n v="522"/>
    <s v="180010"/>
    <s v="Virginia Passenger Rail Authority"/>
    <x v="148"/>
    <s v="04"/>
    <s v="Commonwealth Transportation"/>
    <s v="04: Commonwealth Transportation"/>
    <s v="04810"/>
    <s v="Commonwealth Rail Fund"/>
    <x v="762"/>
    <s v="522.04810"/>
    <x v="2"/>
    <n v="200"/>
    <n v="0"/>
    <n v="0"/>
    <n v="0"/>
    <n v="89637891.260000005"/>
    <n v="168251531.28999999"/>
    <n v="191601073.41999999"/>
    <d v="2023-08-07T12:58:53"/>
    <n v="6257"/>
    <n v="1"/>
    <n v="1"/>
  </r>
  <r>
    <x v="12"/>
    <s v="Transportation Secretariat"/>
    <n v="14"/>
    <s v="Transportation"/>
    <n v="14"/>
    <s v="Transportation Secretariat"/>
    <s v="Executive Branch"/>
    <n v="1"/>
    <n v="522"/>
    <s v="180010"/>
    <s v="Virginia Passenger Rail Authority"/>
    <x v="148"/>
    <s v="04"/>
    <s v="Commonwealth Transportation"/>
    <s v="04: Commonwealth Transportation"/>
    <s v="04810"/>
    <s v="Commonwealth Rail Fund"/>
    <x v="762"/>
    <s v="522.04810"/>
    <x v="3"/>
    <n v="220"/>
    <n v="0"/>
    <n v="0"/>
    <n v="0"/>
    <n v="8362108.7399999946"/>
    <n v="8761794.7100000083"/>
    <n v="2504277.5800000131"/>
    <d v="2023-08-07T12:58:53"/>
    <n v="6258"/>
    <n v="1"/>
    <n v="1"/>
  </r>
  <r>
    <x v="12"/>
    <s v="Transportation Secretariat"/>
    <n v="14"/>
    <s v="Transportation"/>
    <n v="14"/>
    <s v="Transportation Secretariat"/>
    <s v="Executive Branch"/>
    <n v="1"/>
    <n v="522"/>
    <s v="180010"/>
    <s v="Virginia Passenger Rail Authority"/>
    <x v="148"/>
    <s v="04"/>
    <s v="Commonwealth Transportation"/>
    <s v="04: Commonwealth Transportation"/>
    <s v="04810"/>
    <s v="Commonwealth Rail Fund"/>
    <x v="762"/>
    <s v="522.04810"/>
    <x v="4"/>
    <n v="500"/>
    <n v="0"/>
    <n v="0"/>
    <n v="0"/>
    <n v="5748.19"/>
    <n v="0"/>
    <n v="52251.360000000001"/>
    <d v="2023-08-07T12:58:53"/>
    <n v="6259"/>
    <n v="1"/>
    <n v="1"/>
  </r>
  <r>
    <x v="12"/>
    <s v="Transportation Secretariat"/>
    <n v="14"/>
    <s v="Transportation"/>
    <n v="14"/>
    <s v="Transportation Secretariat"/>
    <s v="Executive Branch"/>
    <n v="1"/>
    <n v="501"/>
    <s v="181000"/>
    <s v="Department of Transportation"/>
    <x v="149"/>
    <s v="04"/>
    <s v="Commonwealth Transportation"/>
    <s v="04: Commonwealth Transportation"/>
    <s v="04000"/>
    <s v="Commonwealth Transportation"/>
    <x v="766"/>
    <s v="501.04000"/>
    <x v="0"/>
    <n v="100"/>
    <n v="0"/>
    <n v="0"/>
    <n v="47588788.530000001"/>
    <n v="223400131.94"/>
    <n v="2132.9499999999998"/>
    <n v="11467153.800000001"/>
    <d v="2023-08-07T12:58:53"/>
    <n v="6260"/>
    <n v="1"/>
    <n v="1"/>
  </r>
  <r>
    <x v="12"/>
    <s v="Transportation Secretariat"/>
    <n v="14"/>
    <s v="Transportation"/>
    <n v="14"/>
    <s v="Transportation Secretariat"/>
    <s v="Executive Branch"/>
    <n v="1"/>
    <n v="501"/>
    <s v="181000"/>
    <s v="Department of Transportation"/>
    <x v="149"/>
    <s v="04"/>
    <s v="Commonwealth Transportation"/>
    <s v="04: Commonwealth Transportation"/>
    <s v="04000"/>
    <s v="Commonwealth Transportation"/>
    <x v="766"/>
    <s v="501.04000"/>
    <x v="1"/>
    <n v="135"/>
    <n v="0"/>
    <n v="0"/>
    <n v="0"/>
    <n v="0"/>
    <n v="1034395"/>
    <n v="1068354"/>
    <d v="2023-08-07T12:58:53"/>
    <n v="6261"/>
    <n v="1"/>
    <n v="1"/>
  </r>
  <r>
    <x v="12"/>
    <s v="Transportation Secretariat"/>
    <n v="14"/>
    <s v="Transportation"/>
    <n v="14"/>
    <s v="Transportation Secretariat"/>
    <s v="Executive Branch"/>
    <n v="1"/>
    <n v="501"/>
    <s v="181000"/>
    <s v="Department of Transportation"/>
    <x v="149"/>
    <s v="04"/>
    <s v="Commonwealth Transportation"/>
    <s v="04: Commonwealth Transportation"/>
    <s v="04000"/>
    <s v="Commonwealth Transportation"/>
    <x v="766"/>
    <s v="501.04000"/>
    <x v="2"/>
    <n v="200"/>
    <n v="0"/>
    <n v="0"/>
    <n v="0"/>
    <n v="0"/>
    <n v="666010.75"/>
    <n v="478923.75"/>
    <d v="2023-08-07T12:58:53"/>
    <n v="6262"/>
    <n v="1"/>
    <n v="1"/>
  </r>
  <r>
    <x v="12"/>
    <s v="Transportation Secretariat"/>
    <n v="14"/>
    <s v="Transportation"/>
    <n v="14"/>
    <s v="Transportation Secretariat"/>
    <s v="Executive Branch"/>
    <n v="1"/>
    <n v="501"/>
    <s v="181000"/>
    <s v="Department of Transportation"/>
    <x v="149"/>
    <s v="04"/>
    <s v="Commonwealth Transportation"/>
    <s v="04: Commonwealth Transportation"/>
    <s v="04000"/>
    <s v="Commonwealth Transportation"/>
    <x v="766"/>
    <s v="501.04000"/>
    <x v="3"/>
    <n v="220"/>
    <n v="0"/>
    <n v="0"/>
    <n v="0"/>
    <n v="0"/>
    <n v="368384.25"/>
    <n v="589430.25"/>
    <d v="2023-08-07T12:58:53"/>
    <n v="6263"/>
    <n v="1"/>
    <n v="1"/>
  </r>
  <r>
    <x v="12"/>
    <s v="Transportation Secretariat"/>
    <n v="14"/>
    <s v="Transportation"/>
    <n v="14"/>
    <s v="Transportation Secretariat"/>
    <s v="Executive Branch"/>
    <n v="1"/>
    <n v="501"/>
    <s v="181000"/>
    <s v="Department of Transportation"/>
    <x v="149"/>
    <s v="04"/>
    <s v="Commonwealth Transportation"/>
    <s v="04: Commonwealth Transportation"/>
    <s v="04000"/>
    <s v="Commonwealth Transportation"/>
    <x v="766"/>
    <s v="501.04000"/>
    <x v="4"/>
    <n v="500"/>
    <n v="0"/>
    <n v="0"/>
    <n v="47588788.530000001"/>
    <n v="4100208081.3300009"/>
    <n v="4534731910.1800003"/>
    <n v="4787247140.8199987"/>
    <d v="2023-08-07T12:58:53"/>
    <n v="6264"/>
    <n v="1"/>
    <n v="1"/>
  </r>
  <r>
    <x v="12"/>
    <s v="Transportation Secretariat"/>
    <n v="14"/>
    <s v="Transportation"/>
    <n v="14"/>
    <s v="Transportation Secretariat"/>
    <s v="Executive Branch"/>
    <n v="1"/>
    <n v="501"/>
    <s v="181000"/>
    <s v="Department of Transportation"/>
    <x v="149"/>
    <s v="04"/>
    <s v="Commonwealth Transportation"/>
    <s v="04: Commonwealth Transportation"/>
    <s v="04010"/>
    <s v="Highway Federal"/>
    <x v="753"/>
    <s v="501.04010"/>
    <x v="1"/>
    <n v="135"/>
    <n v="1191666373"/>
    <n v="1214964540.9000001"/>
    <n v="1148859144.8099999"/>
    <n v="1074160937.9300001"/>
    <n v="1528701849.3099999"/>
    <n v="1488368564.5"/>
    <d v="2023-08-07T12:58:53"/>
    <n v="6265"/>
    <n v="1"/>
    <n v="1"/>
  </r>
  <r>
    <x v="12"/>
    <s v="Transportation Secretariat"/>
    <n v="14"/>
    <s v="Transportation"/>
    <n v="14"/>
    <s v="Transportation Secretariat"/>
    <s v="Executive Branch"/>
    <n v="1"/>
    <n v="501"/>
    <s v="181000"/>
    <s v="Department of Transportation"/>
    <x v="149"/>
    <s v="04"/>
    <s v="Commonwealth Transportation"/>
    <s v="04: Commonwealth Transportation"/>
    <s v="04010"/>
    <s v="Highway Federal"/>
    <x v="753"/>
    <s v="501.04010"/>
    <x v="2"/>
    <n v="200"/>
    <n v="922389490.53999996"/>
    <n v="1022421420.5700002"/>
    <n v="1004619745.6800001"/>
    <n v="861225982.18000007"/>
    <n v="1151416584.96"/>
    <n v="1357399944.5699997"/>
    <d v="2023-08-07T12:58:53"/>
    <n v="6266"/>
    <n v="1"/>
    <n v="1"/>
  </r>
  <r>
    <x v="12"/>
    <s v="Transportation Secretariat"/>
    <n v="14"/>
    <s v="Transportation"/>
    <n v="14"/>
    <s v="Transportation Secretariat"/>
    <s v="Executive Branch"/>
    <n v="1"/>
    <n v="501"/>
    <s v="181000"/>
    <s v="Department of Transportation"/>
    <x v="149"/>
    <s v="04"/>
    <s v="Commonwealth Transportation"/>
    <s v="04: Commonwealth Transportation"/>
    <s v="04010"/>
    <s v="Highway Federal"/>
    <x v="753"/>
    <s v="501.04010"/>
    <x v="3"/>
    <n v="220"/>
    <n v="269276882.46000004"/>
    <n v="192543120.32999992"/>
    <n v="144239399.12999988"/>
    <n v="212934955.75"/>
    <n v="377285264.3499999"/>
    <n v="130968619.93000031"/>
    <d v="2023-08-07T12:58:53"/>
    <n v="6267"/>
    <n v="1"/>
    <n v="1"/>
  </r>
  <r>
    <x v="12"/>
    <s v="Transportation Secretariat"/>
    <n v="14"/>
    <s v="Transportation"/>
    <n v="14"/>
    <s v="Transportation Secretariat"/>
    <s v="Executive Branch"/>
    <n v="1"/>
    <n v="501"/>
    <s v="181000"/>
    <s v="Department of Transportation"/>
    <x v="149"/>
    <s v="04"/>
    <s v="Commonwealth Transportation"/>
    <s v="04: Commonwealth Transportation"/>
    <s v="04010"/>
    <s v="Highway Federal"/>
    <x v="753"/>
    <s v="501.04010"/>
    <x v="4"/>
    <n v="500"/>
    <n v="905711562.78999996"/>
    <n v="1014618498.7900007"/>
    <n v="1003291326.4100002"/>
    <n v="857639087.42000031"/>
    <n v="1151219410.2959998"/>
    <n v="1353027784.0400014"/>
    <d v="2023-08-07T12:58:53"/>
    <n v="6268"/>
    <n v="1"/>
    <n v="1"/>
  </r>
  <r>
    <x v="12"/>
    <s v="Transportation Secretariat"/>
    <n v="14"/>
    <s v="Transportation"/>
    <n v="14"/>
    <s v="Transportation Secretariat"/>
    <s v="Executive Branch"/>
    <n v="1"/>
    <n v="501"/>
    <s v="181000"/>
    <s v="Department of Transportation"/>
    <x v="149"/>
    <s v="04"/>
    <s v="Commonwealth Transportation"/>
    <s v="04: Commonwealth Transportation"/>
    <s v="04014"/>
    <s v="Federal GARVEE-Prin &amp; Int"/>
    <x v="767"/>
    <s v="501.04014"/>
    <x v="0"/>
    <n v="100"/>
    <n v="0.01"/>
    <n v="0.01"/>
    <n v="0.01"/>
    <n v="0.01"/>
    <n v="0.01"/>
    <n v="0.01"/>
    <d v="2023-08-07T12:58:53"/>
    <n v="6269"/>
    <n v="1"/>
    <n v="1"/>
  </r>
  <r>
    <x v="12"/>
    <s v="Transportation Secretariat"/>
    <n v="14"/>
    <s v="Transportation"/>
    <n v="14"/>
    <s v="Transportation Secretariat"/>
    <s v="Executive Branch"/>
    <n v="1"/>
    <n v="501"/>
    <s v="181000"/>
    <s v="Department of Transportation"/>
    <x v="149"/>
    <s v="04"/>
    <s v="Commonwealth Transportation"/>
    <s v="04: Commonwealth Transportation"/>
    <s v="04014"/>
    <s v="Federal GARVEE-Prin &amp; Int"/>
    <x v="767"/>
    <s v="501.04014"/>
    <x v="1"/>
    <n v="135"/>
    <n v="110942735"/>
    <n v="116251177"/>
    <n v="122994837.09999999"/>
    <n v="130817616"/>
    <n v="129951050"/>
    <n v="142713418"/>
    <d v="2023-08-07T12:58:53"/>
    <n v="6270"/>
    <n v="1"/>
    <n v="1"/>
  </r>
  <r>
    <x v="12"/>
    <s v="Transportation Secretariat"/>
    <n v="14"/>
    <s v="Transportation"/>
    <n v="14"/>
    <s v="Transportation Secretariat"/>
    <s v="Executive Branch"/>
    <n v="1"/>
    <n v="501"/>
    <s v="181000"/>
    <s v="Department of Transportation"/>
    <x v="149"/>
    <s v="04"/>
    <s v="Commonwealth Transportation"/>
    <s v="04: Commonwealth Transportation"/>
    <s v="04014"/>
    <s v="Federal GARVEE-Prin &amp; Int"/>
    <x v="767"/>
    <s v="501.04014"/>
    <x v="2"/>
    <n v="200"/>
    <n v="96472971.780000001"/>
    <n v="115496133.33000001"/>
    <n v="119784050"/>
    <n v="124971552.78"/>
    <n v="129951050"/>
    <n v="128050875"/>
    <d v="2023-08-07T12:58:53"/>
    <n v="6271"/>
    <n v="1"/>
    <n v="1"/>
  </r>
  <r>
    <x v="12"/>
    <s v="Transportation Secretariat"/>
    <n v="14"/>
    <s v="Transportation"/>
    <n v="14"/>
    <s v="Transportation Secretariat"/>
    <s v="Executive Branch"/>
    <n v="1"/>
    <n v="501"/>
    <s v="181000"/>
    <s v="Department of Transportation"/>
    <x v="149"/>
    <s v="04"/>
    <s v="Commonwealth Transportation"/>
    <s v="04: Commonwealth Transportation"/>
    <s v="04014"/>
    <s v="Federal GARVEE-Prin &amp; Int"/>
    <x v="767"/>
    <s v="501.04014"/>
    <x v="3"/>
    <n v="220"/>
    <n v="14469763.219999999"/>
    <n v="755043.66999998689"/>
    <n v="3210787.099999994"/>
    <n v="5846063.2199999988"/>
    <n v="0"/>
    <n v="14662543"/>
    <d v="2023-08-07T12:58:53"/>
    <n v="6272"/>
    <n v="1"/>
    <n v="1"/>
  </r>
  <r>
    <x v="12"/>
    <s v="Transportation Secretariat"/>
    <n v="14"/>
    <s v="Transportation"/>
    <n v="14"/>
    <s v="Transportation Secretariat"/>
    <s v="Executive Branch"/>
    <n v="1"/>
    <n v="501"/>
    <s v="181000"/>
    <s v="Department of Transportation"/>
    <x v="149"/>
    <s v="04"/>
    <s v="Commonwealth Transportation"/>
    <s v="04: Commonwealth Transportation"/>
    <s v="04014"/>
    <s v="Federal GARVEE-Prin &amp; Int"/>
    <x v="767"/>
    <s v="501.04014"/>
    <x v="4"/>
    <n v="500"/>
    <n v="289418915.39999998"/>
    <n v="346488399.99000001"/>
    <n v="359352150"/>
    <n v="374914658.34000003"/>
    <n v="389853150"/>
    <n v="384152625"/>
    <d v="2023-08-07T12:58:53"/>
    <n v="6273"/>
    <n v="1"/>
    <n v="1"/>
  </r>
  <r>
    <x v="12"/>
    <s v="Transportation Secretariat"/>
    <n v="14"/>
    <s v="Transportation"/>
    <n v="14"/>
    <s v="Transportation Secretariat"/>
    <s v="Executive Branch"/>
    <n v="1"/>
    <n v="501"/>
    <s v="181000"/>
    <s v="Department of Transportation"/>
    <x v="149"/>
    <s v="04"/>
    <s v="Commonwealth Transportation"/>
    <s v="04: Commonwealth Transportation"/>
    <s v="04100"/>
    <s v="Hwy Maintenance &amp; Operating Fd"/>
    <x v="30"/>
    <s v="501.04100"/>
    <x v="0"/>
    <n v="100"/>
    <n v="139284349.31000006"/>
    <n v="111429383.95000006"/>
    <n v="269616242.09000045"/>
    <n v="558857282.32000029"/>
    <n v="203473720.23000002"/>
    <n v="395053885.55000037"/>
    <d v="2023-08-07T12:58:53"/>
    <n v="6274"/>
    <n v="1"/>
    <n v="1"/>
  </r>
  <r>
    <x v="12"/>
    <s v="Transportation Secretariat"/>
    <n v="14"/>
    <s v="Transportation"/>
    <n v="14"/>
    <s v="Transportation Secretariat"/>
    <s v="Executive Branch"/>
    <n v="1"/>
    <n v="501"/>
    <s v="181000"/>
    <s v="Department of Transportation"/>
    <x v="149"/>
    <s v="04"/>
    <s v="Commonwealth Transportation"/>
    <s v="04: Commonwealth Transportation"/>
    <s v="04100"/>
    <s v="Hwy Maintenance &amp; Operating Fd"/>
    <x v="30"/>
    <s v="501.04100"/>
    <x v="1"/>
    <n v="135"/>
    <n v="2536334038"/>
    <n v="2565336890.1599998"/>
    <n v="2521491328.1100001"/>
    <n v="2684038359"/>
    <n v="2822750263.4499998"/>
    <n v="2910799929"/>
    <d v="2023-08-07T12:58:53"/>
    <n v="6275"/>
    <n v="1"/>
    <n v="1"/>
  </r>
  <r>
    <x v="12"/>
    <s v="Transportation Secretariat"/>
    <n v="14"/>
    <s v="Transportation"/>
    <n v="14"/>
    <s v="Transportation Secretariat"/>
    <s v="Executive Branch"/>
    <n v="1"/>
    <n v="501"/>
    <s v="181000"/>
    <s v="Department of Transportation"/>
    <x v="149"/>
    <s v="04"/>
    <s v="Commonwealth Transportation"/>
    <s v="04: Commonwealth Transportation"/>
    <s v="04100"/>
    <s v="Hwy Maintenance &amp; Operating Fd"/>
    <x v="30"/>
    <s v="501.04100"/>
    <x v="2"/>
    <n v="200"/>
    <n v="2446173482.0849762"/>
    <n v="2523086932.492979"/>
    <n v="2337716858.2629867"/>
    <n v="2445623914.7209764"/>
    <n v="2757003403.8839722"/>
    <n v="2838848168.8719888"/>
    <d v="2023-08-07T12:58:53"/>
    <n v="6276"/>
    <n v="1"/>
    <n v="1"/>
  </r>
  <r>
    <x v="12"/>
    <s v="Transportation Secretariat"/>
    <n v="14"/>
    <s v="Transportation"/>
    <n v="14"/>
    <s v="Transportation Secretariat"/>
    <s v="Executive Branch"/>
    <n v="1"/>
    <n v="501"/>
    <s v="181000"/>
    <s v="Department of Transportation"/>
    <x v="149"/>
    <s v="04"/>
    <s v="Commonwealth Transportation"/>
    <s v="04: Commonwealth Transportation"/>
    <s v="04100"/>
    <s v="Hwy Maintenance &amp; Operating Fd"/>
    <x v="30"/>
    <s v="501.04100"/>
    <x v="3"/>
    <n v="220"/>
    <n v="90160555.915023804"/>
    <n v="42249957.667020798"/>
    <n v="183774469.84701347"/>
    <n v="238414444.27902365"/>
    <n v="65746859.566027641"/>
    <n v="71951760.128011227"/>
    <d v="2023-08-07T12:58:53"/>
    <n v="6277"/>
    <n v="1"/>
    <n v="1"/>
  </r>
  <r>
    <x v="12"/>
    <s v="Transportation Secretariat"/>
    <n v="14"/>
    <s v="Transportation"/>
    <n v="14"/>
    <s v="Transportation Secretariat"/>
    <s v="Executive Branch"/>
    <n v="1"/>
    <n v="501"/>
    <s v="181000"/>
    <s v="Department of Transportation"/>
    <x v="149"/>
    <s v="04"/>
    <s v="Commonwealth Transportation"/>
    <s v="04: Commonwealth Transportation"/>
    <s v="04100"/>
    <s v="Hwy Maintenance &amp; Operating Fd"/>
    <x v="30"/>
    <s v="501.04100"/>
    <x v="4"/>
    <n v="500"/>
    <n v="2315141291.8499994"/>
    <n v="2368900336.3500004"/>
    <n v="2434758120.2799997"/>
    <n v="347536640.83999991"/>
    <n v="447071600.87999994"/>
    <n v="599087615.31000018"/>
    <d v="2023-08-07T12:58:53"/>
    <n v="6278"/>
    <n v="1"/>
    <n v="1"/>
  </r>
  <r>
    <x v="12"/>
    <s v="Transportation Secretariat"/>
    <n v="14"/>
    <s v="Transportation"/>
    <n v="14"/>
    <s v="Transportation Secretariat"/>
    <s v="Executive Branch"/>
    <n v="1"/>
    <n v="501"/>
    <s v="181000"/>
    <s v="Department of Transportation"/>
    <x v="149"/>
    <s v="04"/>
    <s v="Commonwealth Transportation"/>
    <s v="04: Commonwealth Transportation"/>
    <s v="04220"/>
    <s v="Transportatn Partnrshp Opp Fd"/>
    <x v="768"/>
    <s v="501.04220"/>
    <x v="0"/>
    <n v="100"/>
    <n v="27458030.759999998"/>
    <n v="28117380.420000002"/>
    <n v="36161762.43"/>
    <n v="28622924.309999999"/>
    <n v="7345660.2999999998"/>
    <n v="18632166.109999999"/>
    <d v="2023-08-07T12:58:53"/>
    <n v="6279"/>
    <n v="1"/>
    <n v="1"/>
  </r>
  <r>
    <x v="12"/>
    <s v="Transportation Secretariat"/>
    <n v="14"/>
    <s v="Transportation"/>
    <n v="14"/>
    <s v="Transportation Secretariat"/>
    <s v="Executive Branch"/>
    <n v="1"/>
    <n v="501"/>
    <s v="181000"/>
    <s v="Department of Transportation"/>
    <x v="149"/>
    <s v="04"/>
    <s v="Commonwealth Transportation"/>
    <s v="04: Commonwealth Transportation"/>
    <s v="04220"/>
    <s v="Transportatn Partnrshp Opp Fd"/>
    <x v="768"/>
    <s v="501.04220"/>
    <x v="1"/>
    <n v="135"/>
    <n v="19628922"/>
    <n v="10196222"/>
    <n v="7085263"/>
    <n v="14493163"/>
    <n v="10046154"/>
    <n v="10045539"/>
    <d v="2023-08-07T12:58:53"/>
    <n v="6280"/>
    <n v="1"/>
    <n v="1"/>
  </r>
  <r>
    <x v="12"/>
    <s v="Transportation Secretariat"/>
    <n v="14"/>
    <s v="Transportation"/>
    <n v="14"/>
    <s v="Transportation Secretariat"/>
    <s v="Executive Branch"/>
    <n v="1"/>
    <n v="501"/>
    <s v="181000"/>
    <s v="Department of Transportation"/>
    <x v="149"/>
    <s v="04"/>
    <s v="Commonwealth Transportation"/>
    <s v="04: Commonwealth Transportation"/>
    <s v="04220"/>
    <s v="Transportatn Partnrshp Opp Fd"/>
    <x v="768"/>
    <s v="501.04220"/>
    <x v="2"/>
    <n v="200"/>
    <n v="15730336.77"/>
    <n v="5238817.8099999996"/>
    <n v="1226988.2699999998"/>
    <n v="3533171.3200000003"/>
    <n v="2471466.7000000002"/>
    <n v="2000000"/>
    <d v="2023-08-07T12:58:53"/>
    <n v="6281"/>
    <n v="1"/>
    <n v="1"/>
  </r>
  <r>
    <x v="12"/>
    <s v="Transportation Secretariat"/>
    <n v="14"/>
    <s v="Transportation"/>
    <n v="14"/>
    <s v="Transportation Secretariat"/>
    <s v="Executive Branch"/>
    <n v="1"/>
    <n v="501"/>
    <s v="181000"/>
    <s v="Department of Transportation"/>
    <x v="149"/>
    <s v="04"/>
    <s v="Commonwealth Transportation"/>
    <s v="04: Commonwealth Transportation"/>
    <s v="04220"/>
    <s v="Transportatn Partnrshp Opp Fd"/>
    <x v="768"/>
    <s v="501.04220"/>
    <x v="3"/>
    <n v="220"/>
    <n v="3898585.2300000004"/>
    <n v="4957404.1900000004"/>
    <n v="5858274.7300000004"/>
    <n v="10959991.68"/>
    <n v="7574687.2999999998"/>
    <n v="8045539"/>
    <d v="2023-08-07T12:58:53"/>
    <n v="6282"/>
    <n v="1"/>
    <n v="1"/>
  </r>
  <r>
    <x v="12"/>
    <s v="Transportation Secretariat"/>
    <n v="14"/>
    <s v="Transportation"/>
    <n v="14"/>
    <s v="Transportation Secretariat"/>
    <s v="Executive Branch"/>
    <n v="1"/>
    <n v="501"/>
    <s v="181000"/>
    <s v="Department of Transportation"/>
    <x v="149"/>
    <s v="04"/>
    <s v="Commonwealth Transportation"/>
    <s v="04: Commonwealth Transportation"/>
    <s v="04220"/>
    <s v="Transportatn Partnrshp Opp Fd"/>
    <x v="768"/>
    <s v="501.04220"/>
    <x v="4"/>
    <n v="500"/>
    <n v="2865669.86"/>
    <n v="5919613.4699999997"/>
    <n v="9292725.2799999993"/>
    <n v="3514845.2"/>
    <n v="1214715.69"/>
    <n v="13286505.810000001"/>
    <d v="2023-08-07T12:58:53"/>
    <n v="6283"/>
    <n v="1"/>
    <n v="1"/>
  </r>
  <r>
    <x v="12"/>
    <s v="Transportation Secretariat"/>
    <n v="14"/>
    <s v="Transportation"/>
    <n v="14"/>
    <s v="Transportation Secretariat"/>
    <s v="Executive Branch"/>
    <n v="1"/>
    <n v="501"/>
    <s v="181000"/>
    <s v="Department of Transportation"/>
    <x v="149"/>
    <s v="04"/>
    <s v="Commonwealth Transportation"/>
    <s v="04: Commonwealth Transportation"/>
    <s v="04230"/>
    <s v="Special Structure Fund"/>
    <x v="769"/>
    <s v="501.04230"/>
    <x v="0"/>
    <n v="100"/>
    <n v="0"/>
    <n v="0"/>
    <n v="0"/>
    <n v="0"/>
    <n v="39626029.130000003"/>
    <n v="61066127.789999999"/>
    <d v="2023-08-07T12:58:53"/>
    <n v="6284"/>
    <n v="1"/>
    <n v="1"/>
  </r>
  <r>
    <x v="12"/>
    <s v="Transportation Secretariat"/>
    <n v="14"/>
    <s v="Transportation"/>
    <n v="14"/>
    <s v="Transportation Secretariat"/>
    <s v="Executive Branch"/>
    <n v="1"/>
    <n v="501"/>
    <s v="181000"/>
    <s v="Department of Transportation"/>
    <x v="149"/>
    <s v="04"/>
    <s v="Commonwealth Transportation"/>
    <s v="04: Commonwealth Transportation"/>
    <s v="04230"/>
    <s v="Special Structure Fund"/>
    <x v="769"/>
    <s v="501.04230"/>
    <x v="1"/>
    <n v="135"/>
    <n v="0"/>
    <n v="0"/>
    <n v="0"/>
    <n v="0"/>
    <n v="50000000"/>
    <n v="85000000"/>
    <d v="2023-08-07T12:58:53"/>
    <n v="6285"/>
    <n v="1"/>
    <n v="1"/>
  </r>
  <r>
    <x v="12"/>
    <s v="Transportation Secretariat"/>
    <n v="14"/>
    <s v="Transportation"/>
    <n v="14"/>
    <s v="Transportation Secretariat"/>
    <s v="Executive Branch"/>
    <n v="1"/>
    <n v="501"/>
    <s v="181000"/>
    <s v="Department of Transportation"/>
    <x v="149"/>
    <s v="04"/>
    <s v="Commonwealth Transportation"/>
    <s v="04: Commonwealth Transportation"/>
    <s v="04230"/>
    <s v="Special Structure Fund"/>
    <x v="769"/>
    <s v="501.04230"/>
    <x v="2"/>
    <n v="200"/>
    <n v="0"/>
    <n v="0"/>
    <n v="0"/>
    <n v="0"/>
    <n v="20401832.980000008"/>
    <n v="64664453.939999983"/>
    <d v="2023-08-07T12:58:53"/>
    <n v="6286"/>
    <n v="1"/>
    <n v="1"/>
  </r>
  <r>
    <x v="12"/>
    <s v="Transportation Secretariat"/>
    <n v="14"/>
    <s v="Transportation"/>
    <n v="14"/>
    <s v="Transportation Secretariat"/>
    <s v="Executive Branch"/>
    <n v="1"/>
    <n v="501"/>
    <s v="181000"/>
    <s v="Department of Transportation"/>
    <x v="149"/>
    <s v="04"/>
    <s v="Commonwealth Transportation"/>
    <s v="04: Commonwealth Transportation"/>
    <s v="04230"/>
    <s v="Special Structure Fund"/>
    <x v="769"/>
    <s v="501.04230"/>
    <x v="3"/>
    <n v="220"/>
    <n v="0"/>
    <n v="0"/>
    <n v="0"/>
    <n v="0"/>
    <n v="29598167.019999992"/>
    <n v="20335546.060000017"/>
    <d v="2023-08-07T12:58:53"/>
    <n v="6287"/>
    <n v="1"/>
    <n v="1"/>
  </r>
  <r>
    <x v="12"/>
    <s v="Transportation Secretariat"/>
    <n v="14"/>
    <s v="Transportation"/>
    <n v="14"/>
    <s v="Transportation Secretariat"/>
    <s v="Executive Branch"/>
    <n v="1"/>
    <n v="501"/>
    <s v="181000"/>
    <s v="Department of Transportation"/>
    <x v="149"/>
    <s v="04"/>
    <s v="Commonwealth Transportation"/>
    <s v="04: Commonwealth Transportation"/>
    <s v="04230"/>
    <s v="Special Structure Fund"/>
    <x v="769"/>
    <s v="501.04230"/>
    <x v="4"/>
    <n v="500"/>
    <n v="0"/>
    <n v="0"/>
    <n v="0"/>
    <n v="0"/>
    <n v="27862.11"/>
    <n v="1059512.8799999999"/>
    <d v="2023-08-07T12:58:53"/>
    <n v="6288"/>
    <n v="1"/>
    <n v="1"/>
  </r>
  <r>
    <x v="12"/>
    <s v="Transportation Secretariat"/>
    <n v="14"/>
    <s v="Transportation"/>
    <n v="14"/>
    <s v="Transportation Secretariat"/>
    <s v="Executive Branch"/>
    <n v="1"/>
    <n v="501"/>
    <s v="181000"/>
    <s v="Department of Transportation"/>
    <x v="149"/>
    <s v="04"/>
    <s v="Commonwealth Transportation"/>
    <s v="04: Commonwealth Transportation"/>
    <s v="04250"/>
    <s v="Interstate Improvements Fund"/>
    <x v="770"/>
    <s v="501.04250"/>
    <x v="0"/>
    <n v="100"/>
    <n v="0"/>
    <n v="263068.18"/>
    <n v="25121915.34"/>
    <n v="87656760.170000002"/>
    <n v="190548604.22999999"/>
    <n v="213813929.28"/>
    <d v="2023-08-07T12:58:53"/>
    <n v="6289"/>
    <n v="1"/>
    <n v="1"/>
  </r>
  <r>
    <x v="12"/>
    <s v="Transportation Secretariat"/>
    <n v="14"/>
    <s v="Transportation"/>
    <n v="14"/>
    <s v="Transportation Secretariat"/>
    <s v="Executive Branch"/>
    <n v="1"/>
    <n v="501"/>
    <s v="181000"/>
    <s v="Department of Transportation"/>
    <x v="149"/>
    <s v="04"/>
    <s v="Commonwealth Transportation"/>
    <s v="04: Commonwealth Transportation"/>
    <s v="04250"/>
    <s v="Interstate Improvements Fund"/>
    <x v="770"/>
    <s v="501.04250"/>
    <x v="1"/>
    <n v="135"/>
    <n v="0"/>
    <n v="0"/>
    <n v="53900000"/>
    <n v="171200000"/>
    <n v="91900000"/>
    <n v="75000000"/>
    <d v="2023-08-07T12:58:53"/>
    <n v="6290"/>
    <n v="1"/>
    <n v="1"/>
  </r>
  <r>
    <x v="12"/>
    <s v="Transportation Secretariat"/>
    <n v="14"/>
    <s v="Transportation"/>
    <n v="14"/>
    <s v="Transportation Secretariat"/>
    <s v="Executive Branch"/>
    <n v="1"/>
    <n v="501"/>
    <s v="181000"/>
    <s v="Department of Transportation"/>
    <x v="149"/>
    <s v="04"/>
    <s v="Commonwealth Transportation"/>
    <s v="04: Commonwealth Transportation"/>
    <s v="04250"/>
    <s v="Interstate Improvements Fund"/>
    <x v="770"/>
    <s v="501.04250"/>
    <x v="2"/>
    <n v="200"/>
    <n v="0"/>
    <n v="0"/>
    <n v="18396.04"/>
    <n v="1868879.169999999"/>
    <n v="11030988.939999996"/>
    <n v="16544613.879999997"/>
    <d v="2023-08-07T12:58:53"/>
    <n v="6291"/>
    <n v="1"/>
    <n v="1"/>
  </r>
  <r>
    <x v="12"/>
    <s v="Transportation Secretariat"/>
    <n v="14"/>
    <s v="Transportation"/>
    <n v="14"/>
    <s v="Transportation Secretariat"/>
    <s v="Executive Branch"/>
    <n v="1"/>
    <n v="501"/>
    <s v="181000"/>
    <s v="Department of Transportation"/>
    <x v="149"/>
    <s v="04"/>
    <s v="Commonwealth Transportation"/>
    <s v="04: Commonwealth Transportation"/>
    <s v="04250"/>
    <s v="Interstate Improvements Fund"/>
    <x v="770"/>
    <s v="501.04250"/>
    <x v="3"/>
    <n v="220"/>
    <n v="0"/>
    <n v="0"/>
    <n v="53881603.960000001"/>
    <n v="169331120.83000001"/>
    <n v="80869011.060000002"/>
    <n v="58455386.120000005"/>
    <d v="2023-08-07T12:58:53"/>
    <n v="6292"/>
    <n v="1"/>
    <n v="1"/>
  </r>
  <r>
    <x v="12"/>
    <s v="Transportation Secretariat"/>
    <n v="14"/>
    <s v="Transportation"/>
    <n v="14"/>
    <s v="Transportation Secretariat"/>
    <s v="Executive Branch"/>
    <n v="1"/>
    <n v="501"/>
    <s v="181000"/>
    <s v="Department of Transportation"/>
    <x v="149"/>
    <s v="04"/>
    <s v="Commonwealth Transportation"/>
    <s v="04: Commonwealth Transportation"/>
    <s v="04250"/>
    <s v="Interstate Improvements Fund"/>
    <x v="770"/>
    <s v="501.04250"/>
    <x v="4"/>
    <n v="500"/>
    <n v="0"/>
    <n v="263068.18"/>
    <n v="24877243.200000003"/>
    <n v="0"/>
    <n v="0"/>
    <n v="9410596.3800000008"/>
    <d v="2023-08-07T12:58:53"/>
    <n v="6293"/>
    <n v="1"/>
    <n v="1"/>
  </r>
  <r>
    <x v="12"/>
    <s v="Transportation Secretariat"/>
    <n v="14"/>
    <s v="Transportation"/>
    <n v="14"/>
    <s v="Transportation Secretariat"/>
    <s v="Executive Branch"/>
    <n v="1"/>
    <n v="501"/>
    <s v="181000"/>
    <s v="Department of Transportation"/>
    <x v="149"/>
    <s v="04"/>
    <s v="Commonwealth Transportation"/>
    <s v="04: Commonwealth Transportation"/>
    <s v="04310"/>
    <s v="Concession Payments Account"/>
    <x v="771"/>
    <s v="501.04310"/>
    <x v="0"/>
    <n v="100"/>
    <n v="0"/>
    <n v="1405.43"/>
    <n v="1434.94"/>
    <n v="1444.44"/>
    <n v="1447.22"/>
    <n v="1473.96"/>
    <d v="2023-08-07T12:58:53"/>
    <n v="6294"/>
    <n v="1"/>
    <n v="1"/>
  </r>
  <r>
    <x v="12"/>
    <s v="Transportation Secretariat"/>
    <n v="14"/>
    <s v="Transportation"/>
    <n v="14"/>
    <s v="Transportation Secretariat"/>
    <s v="Executive Branch"/>
    <n v="1"/>
    <n v="501"/>
    <s v="181000"/>
    <s v="Department of Transportation"/>
    <x v="149"/>
    <s v="04"/>
    <s v="Commonwealth Transportation"/>
    <s v="04: Commonwealth Transportation"/>
    <s v="04310"/>
    <s v="Concession Payments Account"/>
    <x v="771"/>
    <s v="501.04310"/>
    <x v="4"/>
    <n v="500"/>
    <n v="0"/>
    <n v="1405.43"/>
    <n v="29.51"/>
    <n v="9.5"/>
    <n v="2.78"/>
    <n v="26.74"/>
    <d v="2023-08-07T12:58:53"/>
    <n v="6295"/>
    <n v="1"/>
    <n v="1"/>
  </r>
  <r>
    <x v="12"/>
    <s v="Transportation Secretariat"/>
    <n v="14"/>
    <s v="Transportation"/>
    <n v="14"/>
    <s v="Transportation Secretariat"/>
    <s v="Executive Branch"/>
    <n v="1"/>
    <n v="501"/>
    <s v="181000"/>
    <s v="Department of Transportation"/>
    <x v="149"/>
    <s v="04"/>
    <s v="Commonwealth Transportation"/>
    <s v="04: Commonwealth Transportation"/>
    <s v="04311"/>
    <s v="Pocahontas Parkway - T895"/>
    <x v="772"/>
    <s v="501.04311"/>
    <x v="0"/>
    <n v="100"/>
    <n v="10314431.74"/>
    <n v="10530473.960000001"/>
    <n v="10751603.130000001"/>
    <n v="10822606.279999999"/>
    <n v="1183.0799999999581"/>
    <n v="1204.92"/>
    <d v="2023-08-07T12:58:53"/>
    <n v="6296"/>
    <n v="1"/>
    <n v="1"/>
  </r>
  <r>
    <x v="12"/>
    <s v="Transportation Secretariat"/>
    <n v="14"/>
    <s v="Transportation"/>
    <n v="14"/>
    <s v="Transportation Secretariat"/>
    <s v="Executive Branch"/>
    <n v="1"/>
    <n v="501"/>
    <s v="181000"/>
    <s v="Department of Transportation"/>
    <x v="149"/>
    <s v="04"/>
    <s v="Commonwealth Transportation"/>
    <s v="04: Commonwealth Transportation"/>
    <s v="04311"/>
    <s v="Pocahontas Parkway - T895"/>
    <x v="772"/>
    <s v="501.04311"/>
    <x v="1"/>
    <n v="135"/>
    <n v="0"/>
    <n v="0"/>
    <n v="0"/>
    <n v="0"/>
    <n v="10833427"/>
    <n v="0"/>
    <d v="2023-08-07T12:58:53"/>
    <n v="6297"/>
    <n v="1"/>
    <n v="1"/>
  </r>
  <r>
    <x v="12"/>
    <s v="Transportation Secretariat"/>
    <n v="14"/>
    <s v="Transportation"/>
    <n v="14"/>
    <s v="Transportation Secretariat"/>
    <s v="Executive Branch"/>
    <n v="1"/>
    <n v="501"/>
    <s v="181000"/>
    <s v="Department of Transportation"/>
    <x v="149"/>
    <s v="04"/>
    <s v="Commonwealth Transportation"/>
    <s v="04: Commonwealth Transportation"/>
    <s v="04311"/>
    <s v="Pocahontas Parkway - T895"/>
    <x v="772"/>
    <s v="501.04311"/>
    <x v="2"/>
    <n v="200"/>
    <n v="0"/>
    <n v="0"/>
    <n v="0"/>
    <n v="0"/>
    <n v="10833426.5"/>
    <n v="0"/>
    <d v="2023-08-07T12:58:53"/>
    <n v="6298"/>
    <n v="1"/>
    <n v="1"/>
  </r>
  <r>
    <x v="12"/>
    <s v="Transportation Secretariat"/>
    <n v="14"/>
    <s v="Transportation"/>
    <n v="14"/>
    <s v="Transportation Secretariat"/>
    <s v="Executive Branch"/>
    <n v="1"/>
    <n v="501"/>
    <s v="181000"/>
    <s v="Department of Transportation"/>
    <x v="149"/>
    <s v="04"/>
    <s v="Commonwealth Transportation"/>
    <s v="04: Commonwealth Transportation"/>
    <s v="04311"/>
    <s v="Pocahontas Parkway - T895"/>
    <x v="772"/>
    <s v="501.04311"/>
    <x v="3"/>
    <n v="220"/>
    <n v="0"/>
    <n v="0"/>
    <n v="0"/>
    <n v="0"/>
    <n v="0.5"/>
    <n v="0"/>
    <d v="2023-08-07T12:58:53"/>
    <n v="6299"/>
    <n v="1"/>
    <n v="1"/>
  </r>
  <r>
    <x v="12"/>
    <s v="Transportation Secretariat"/>
    <n v="14"/>
    <s v="Transportation"/>
    <n v="14"/>
    <s v="Transportation Secretariat"/>
    <s v="Executive Branch"/>
    <n v="1"/>
    <n v="501"/>
    <s v="181000"/>
    <s v="Department of Transportation"/>
    <x v="149"/>
    <s v="04"/>
    <s v="Commonwealth Transportation"/>
    <s v="04: Commonwealth Transportation"/>
    <s v="04311"/>
    <s v="Pocahontas Parkway - T895"/>
    <x v="772"/>
    <s v="501.04311"/>
    <x v="4"/>
    <n v="500"/>
    <n v="128980.46"/>
    <n v="216042.22"/>
    <n v="221129.17"/>
    <n v="71003.149999999994"/>
    <n v="12003.3"/>
    <n v="21.84"/>
    <d v="2023-08-07T12:58:53"/>
    <n v="6300"/>
    <n v="1"/>
    <n v="1"/>
  </r>
  <r>
    <x v="12"/>
    <s v="Transportation Secretariat"/>
    <n v="14"/>
    <s v="Transportation"/>
    <n v="14"/>
    <s v="Transportation Secretariat"/>
    <s v="Executive Branch"/>
    <n v="1"/>
    <n v="501"/>
    <s v="181000"/>
    <s v="Department of Transportation"/>
    <x v="149"/>
    <s v="04"/>
    <s v="Commonwealth Transportation"/>
    <s v="04: Commonwealth Transportation"/>
    <s v="04312"/>
    <s v="Capital Beltway Hotlanes-Rt495"/>
    <x v="773"/>
    <s v="501.04312"/>
    <x v="0"/>
    <n v="100"/>
    <n v="206416.06"/>
    <n v="22687.040000000001"/>
    <n v="367.22"/>
    <n v="369.66"/>
    <n v="9503744.3800000008"/>
    <n v="8271488.4000000004"/>
    <d v="2023-08-07T12:58:53"/>
    <n v="6301"/>
    <n v="1"/>
    <n v="1"/>
  </r>
  <r>
    <x v="12"/>
    <s v="Transportation Secretariat"/>
    <n v="14"/>
    <s v="Transportation"/>
    <n v="14"/>
    <s v="Transportation Secretariat"/>
    <s v="Executive Branch"/>
    <n v="1"/>
    <n v="501"/>
    <s v="181000"/>
    <s v="Department of Transportation"/>
    <x v="149"/>
    <s v="04"/>
    <s v="Commonwealth Transportation"/>
    <s v="04: Commonwealth Transportation"/>
    <s v="04312"/>
    <s v="Capital Beltway Hotlanes-Rt495"/>
    <x v="773"/>
    <s v="501.04312"/>
    <x v="1"/>
    <n v="135"/>
    <n v="2905883"/>
    <n v="207421"/>
    <n v="22420.95"/>
    <n v="0"/>
    <n v="370"/>
    <n v="1387000"/>
    <d v="2023-08-07T12:58:53"/>
    <n v="6302"/>
    <n v="1"/>
    <n v="1"/>
  </r>
  <r>
    <x v="12"/>
    <s v="Transportation Secretariat"/>
    <n v="14"/>
    <s v="Transportation"/>
    <n v="14"/>
    <s v="Transportation Secretariat"/>
    <s v="Executive Branch"/>
    <n v="1"/>
    <n v="501"/>
    <s v="181000"/>
    <s v="Department of Transportation"/>
    <x v="149"/>
    <s v="04"/>
    <s v="Commonwealth Transportation"/>
    <s v="04: Commonwealth Transportation"/>
    <s v="04312"/>
    <s v="Capital Beltway Hotlanes-Rt495"/>
    <x v="773"/>
    <s v="501.04312"/>
    <x v="2"/>
    <n v="200"/>
    <n v="2708942"/>
    <n v="185000"/>
    <n v="22420.95"/>
    <n v="0"/>
    <n v="0"/>
    <n v="1387000"/>
    <d v="2023-08-07T12:58:53"/>
    <n v="6303"/>
    <n v="1"/>
    <n v="1"/>
  </r>
  <r>
    <x v="12"/>
    <s v="Transportation Secretariat"/>
    <n v="14"/>
    <s v="Transportation"/>
    <n v="14"/>
    <s v="Transportation Secretariat"/>
    <s v="Executive Branch"/>
    <n v="1"/>
    <n v="501"/>
    <s v="181000"/>
    <s v="Department of Transportation"/>
    <x v="149"/>
    <s v="04"/>
    <s v="Commonwealth Transportation"/>
    <s v="04: Commonwealth Transportation"/>
    <s v="04312"/>
    <s v="Capital Beltway Hotlanes-Rt495"/>
    <x v="773"/>
    <s v="501.04312"/>
    <x v="3"/>
    <n v="220"/>
    <n v="196941"/>
    <n v="22421"/>
    <n v="0"/>
    <n v="0"/>
    <n v="370"/>
    <n v="0"/>
    <d v="2023-08-07T12:58:53"/>
    <n v="6304"/>
    <n v="1"/>
    <n v="1"/>
  </r>
  <r>
    <x v="12"/>
    <s v="Transportation Secretariat"/>
    <n v="14"/>
    <s v="Transportation"/>
    <n v="14"/>
    <s v="Transportation Secretariat"/>
    <s v="Executive Branch"/>
    <n v="1"/>
    <n v="501"/>
    <s v="181000"/>
    <s v="Department of Transportation"/>
    <x v="149"/>
    <s v="04"/>
    <s v="Commonwealth Transportation"/>
    <s v="04: Commonwealth Transportation"/>
    <s v="04312"/>
    <s v="Capital Beltway Hotlanes-Rt495"/>
    <x v="773"/>
    <s v="501.04312"/>
    <x v="4"/>
    <n v="500"/>
    <n v="34519.269999999997"/>
    <n v="1270.98"/>
    <n v="101.13"/>
    <n v="2.44"/>
    <n v="9503374.7200000007"/>
    <n v="3498494.02"/>
    <d v="2023-08-07T12:58:53"/>
    <n v="6305"/>
    <n v="1"/>
    <n v="1"/>
  </r>
  <r>
    <x v="12"/>
    <s v="Transportation Secretariat"/>
    <n v="14"/>
    <s v="Transportation"/>
    <n v="14"/>
    <s v="Transportation Secretariat"/>
    <s v="Executive Branch"/>
    <n v="1"/>
    <n v="501"/>
    <s v="181000"/>
    <s v="Department of Transportation"/>
    <x v="149"/>
    <s v="04"/>
    <s v="Commonwealth Transportation"/>
    <s v="04: Commonwealth Transportation"/>
    <s v="04314"/>
    <s v="I-66 Outside Beltway Concess"/>
    <x v="757"/>
    <s v="501.04314"/>
    <x v="0"/>
    <n v="100"/>
    <n v="558571686.39999998"/>
    <n v="539673577.91000009"/>
    <n v="482653378.44999999"/>
    <n v="432752211.79000002"/>
    <n v="318173435.35000002"/>
    <n v="221563518.22999999"/>
    <d v="2023-08-07T12:58:53"/>
    <n v="6306"/>
    <n v="1"/>
    <n v="1"/>
  </r>
  <r>
    <x v="12"/>
    <s v="Transportation Secretariat"/>
    <n v="14"/>
    <s v="Transportation"/>
    <n v="14"/>
    <s v="Transportation Secretariat"/>
    <s v="Executive Branch"/>
    <n v="1"/>
    <n v="501"/>
    <s v="181000"/>
    <s v="Department of Transportation"/>
    <x v="149"/>
    <s v="04"/>
    <s v="Commonwealth Transportation"/>
    <s v="04: Commonwealth Transportation"/>
    <s v="04314"/>
    <s v="I-66 Outside Beltway Concess"/>
    <x v="757"/>
    <s v="501.04314"/>
    <x v="1"/>
    <n v="135"/>
    <n v="75000000"/>
    <n v="503918445"/>
    <n v="262174466"/>
    <n v="89070346"/>
    <n v="108833194"/>
    <n v="113029551"/>
    <d v="2023-08-07T12:58:53"/>
    <n v="6307"/>
    <n v="1"/>
    <n v="1"/>
  </r>
  <r>
    <x v="12"/>
    <s v="Transportation Secretariat"/>
    <n v="14"/>
    <s v="Transportation"/>
    <n v="14"/>
    <s v="Transportation Secretariat"/>
    <s v="Executive Branch"/>
    <n v="1"/>
    <n v="501"/>
    <s v="181000"/>
    <s v="Department of Transportation"/>
    <x v="149"/>
    <s v="04"/>
    <s v="Commonwealth Transportation"/>
    <s v="04: Commonwealth Transportation"/>
    <s v="04314"/>
    <s v="I-66 Outside Beltway Concess"/>
    <x v="757"/>
    <s v="501.04314"/>
    <x v="2"/>
    <n v="200"/>
    <n v="25234536.910000004"/>
    <n v="30317869.170000006"/>
    <n v="67972286.26000002"/>
    <n v="74771877.890000015"/>
    <n v="96043968.519999981"/>
    <n v="107398238.43000001"/>
    <d v="2023-08-07T12:58:53"/>
    <n v="6308"/>
    <n v="1"/>
    <n v="1"/>
  </r>
  <r>
    <x v="12"/>
    <s v="Transportation Secretariat"/>
    <n v="14"/>
    <s v="Transportation"/>
    <n v="14"/>
    <s v="Transportation Secretariat"/>
    <s v="Executive Branch"/>
    <n v="1"/>
    <n v="501"/>
    <s v="181000"/>
    <s v="Department of Transportation"/>
    <x v="149"/>
    <s v="04"/>
    <s v="Commonwealth Transportation"/>
    <s v="04: Commonwealth Transportation"/>
    <s v="04314"/>
    <s v="I-66 Outside Beltway Concess"/>
    <x v="757"/>
    <s v="501.04314"/>
    <x v="3"/>
    <n v="220"/>
    <n v="49765463.089999996"/>
    <n v="473600575.82999998"/>
    <n v="194202179.73999998"/>
    <n v="14298468.109999985"/>
    <n v="12789225.480000019"/>
    <n v="5631312.5699999928"/>
    <d v="2023-08-07T12:58:53"/>
    <n v="6309"/>
    <n v="1"/>
    <n v="1"/>
  </r>
  <r>
    <x v="12"/>
    <s v="Transportation Secretariat"/>
    <n v="14"/>
    <s v="Transportation"/>
    <n v="14"/>
    <s v="Transportation Secretariat"/>
    <s v="Executive Branch"/>
    <n v="1"/>
    <n v="501"/>
    <s v="181000"/>
    <s v="Department of Transportation"/>
    <x v="149"/>
    <s v="04"/>
    <s v="Commonwealth Transportation"/>
    <s v="04: Commonwealth Transportation"/>
    <s v="04314"/>
    <s v="I-66 Outside Beltway Concess"/>
    <x v="757"/>
    <s v="501.04314"/>
    <x v="4"/>
    <n v="500"/>
    <n v="583806223.30999994"/>
    <n v="11419760.68"/>
    <n v="10952086.790000001"/>
    <n v="24893318.109999999"/>
    <n v="2701688.62"/>
    <n v="32078394.469999999"/>
    <d v="2023-08-07T12:58:53"/>
    <n v="6310"/>
    <n v="1"/>
    <n v="1"/>
  </r>
  <r>
    <x v="12"/>
    <s v="Transportation Secretariat"/>
    <n v="14"/>
    <s v="Transportation"/>
    <n v="14"/>
    <s v="Transportation Secretariat"/>
    <s v="Executive Branch"/>
    <n v="1"/>
    <n v="501"/>
    <s v="181000"/>
    <s v="Department of Transportation"/>
    <x v="149"/>
    <s v="04"/>
    <s v="Commonwealth Transportation"/>
    <s v="04: Commonwealth Transportation"/>
    <s v="04315"/>
    <s v="I-95 Express Lanes"/>
    <x v="758"/>
    <s v="501.04315"/>
    <x v="0"/>
    <n v="100"/>
    <n v="0"/>
    <n v="51696809.43"/>
    <n v="118092903.23999999"/>
    <n v="117231505.75"/>
    <n v="69735222.550000012"/>
    <n v="27932506.84"/>
    <d v="2023-08-07T12:58:53"/>
    <n v="6311"/>
    <n v="1"/>
    <n v="1"/>
  </r>
  <r>
    <x v="12"/>
    <s v="Transportation Secretariat"/>
    <n v="14"/>
    <s v="Transportation"/>
    <n v="14"/>
    <s v="Transportation Secretariat"/>
    <s v="Executive Branch"/>
    <n v="1"/>
    <n v="501"/>
    <s v="181000"/>
    <s v="Department of Transportation"/>
    <x v="149"/>
    <s v="04"/>
    <s v="Commonwealth Transportation"/>
    <s v="04: Commonwealth Transportation"/>
    <s v="04315"/>
    <s v="I-95 Express Lanes"/>
    <x v="758"/>
    <s v="501.04315"/>
    <x v="1"/>
    <n v="135"/>
    <n v="0"/>
    <n v="0"/>
    <n v="51696809"/>
    <n v="30906185"/>
    <n v="29268079"/>
    <n v="54090124"/>
    <d v="2023-08-07T12:58:53"/>
    <n v="6312"/>
    <n v="1"/>
    <n v="1"/>
  </r>
  <r>
    <x v="12"/>
    <s v="Transportation Secretariat"/>
    <n v="14"/>
    <s v="Transportation"/>
    <n v="14"/>
    <s v="Transportation Secretariat"/>
    <s v="Executive Branch"/>
    <n v="1"/>
    <n v="501"/>
    <s v="181000"/>
    <s v="Department of Transportation"/>
    <x v="149"/>
    <s v="04"/>
    <s v="Commonwealth Transportation"/>
    <s v="04: Commonwealth Transportation"/>
    <s v="04315"/>
    <s v="I-95 Express Lanes"/>
    <x v="758"/>
    <s v="501.04315"/>
    <x v="2"/>
    <n v="200"/>
    <n v="0"/>
    <n v="0"/>
    <n v="1926204.2799999998"/>
    <n v="1635109.2100000009"/>
    <n v="24718991.18999999"/>
    <n v="44664741.870000035"/>
    <d v="2023-08-07T12:58:53"/>
    <n v="6313"/>
    <n v="1"/>
    <n v="1"/>
  </r>
  <r>
    <x v="12"/>
    <s v="Transportation Secretariat"/>
    <n v="14"/>
    <s v="Transportation"/>
    <n v="14"/>
    <s v="Transportation Secretariat"/>
    <s v="Executive Branch"/>
    <n v="1"/>
    <n v="501"/>
    <s v="181000"/>
    <s v="Department of Transportation"/>
    <x v="149"/>
    <s v="04"/>
    <s v="Commonwealth Transportation"/>
    <s v="04: Commonwealth Transportation"/>
    <s v="04315"/>
    <s v="I-95 Express Lanes"/>
    <x v="758"/>
    <s v="501.04315"/>
    <x v="3"/>
    <n v="220"/>
    <n v="0"/>
    <n v="0"/>
    <n v="49770604.719999999"/>
    <n v="29271075.789999999"/>
    <n v="4549087.8100000098"/>
    <n v="9425382.1299999654"/>
    <d v="2023-08-07T12:58:53"/>
    <n v="6314"/>
    <n v="1"/>
    <n v="1"/>
  </r>
  <r>
    <x v="12"/>
    <s v="Transportation Secretariat"/>
    <n v="14"/>
    <s v="Transportation"/>
    <n v="14"/>
    <s v="Transportation Secretariat"/>
    <s v="Executive Branch"/>
    <n v="1"/>
    <n v="501"/>
    <s v="181000"/>
    <s v="Department of Transportation"/>
    <x v="149"/>
    <s v="04"/>
    <s v="Commonwealth Transportation"/>
    <s v="04: Commonwealth Transportation"/>
    <s v="04315"/>
    <s v="I-95 Express Lanes"/>
    <x v="758"/>
    <s v="501.04315"/>
    <x v="4"/>
    <n v="500"/>
    <n v="0"/>
    <n v="45196809.43"/>
    <n v="85248502.370000005"/>
    <n v="20722507.48"/>
    <n v="15982082.939999999"/>
    <n v="19015385.169999998"/>
    <d v="2023-08-07T12:58:53"/>
    <n v="6315"/>
    <n v="1"/>
    <n v="1"/>
  </r>
  <r>
    <x v="12"/>
    <s v="Transportation Secretariat"/>
    <n v="14"/>
    <s v="Transportation"/>
    <n v="14"/>
    <s v="Transportation Secretariat"/>
    <s v="Executive Branch"/>
    <n v="1"/>
    <n v="501"/>
    <s v="181000"/>
    <s v="Department of Transportation"/>
    <x v="149"/>
    <s v="04"/>
    <s v="Commonwealth Transportation"/>
    <s v="04: Commonwealth Transportation"/>
    <s v="04362"/>
    <s v="Powhite Revenue Fund"/>
    <x v="774"/>
    <s v="501.04362"/>
    <x v="0"/>
    <n v="100"/>
    <n v="9336835.4800000004"/>
    <n v="10817131.41"/>
    <n v="10677428.439999999"/>
    <n v="11316326.189999999"/>
    <n v="13199924.860000001"/>
    <n v="13512309.689999999"/>
    <d v="2023-08-07T12:58:53"/>
    <n v="6316"/>
    <n v="1"/>
    <n v="1"/>
  </r>
  <r>
    <x v="12"/>
    <s v="Transportation Secretariat"/>
    <n v="14"/>
    <s v="Transportation"/>
    <n v="14"/>
    <s v="Transportation Secretariat"/>
    <s v="Executive Branch"/>
    <n v="1"/>
    <n v="501"/>
    <s v="181000"/>
    <s v="Department of Transportation"/>
    <x v="149"/>
    <s v="04"/>
    <s v="Commonwealth Transportation"/>
    <s v="04: Commonwealth Transportation"/>
    <s v="04362"/>
    <s v="Powhite Revenue Fund"/>
    <x v="774"/>
    <s v="501.04362"/>
    <x v="1"/>
    <n v="135"/>
    <n v="6707182"/>
    <n v="8513285"/>
    <n v="8513285"/>
    <n v="8573725.5500000007"/>
    <n v="8198661.3300000001"/>
    <n v="7535761.5999999996"/>
    <d v="2023-08-07T12:58:53"/>
    <n v="6317"/>
    <n v="1"/>
    <n v="1"/>
  </r>
  <r>
    <x v="12"/>
    <s v="Transportation Secretariat"/>
    <n v="14"/>
    <s v="Transportation"/>
    <n v="14"/>
    <s v="Transportation Secretariat"/>
    <s v="Executive Branch"/>
    <n v="1"/>
    <n v="501"/>
    <s v="181000"/>
    <s v="Department of Transportation"/>
    <x v="149"/>
    <s v="04"/>
    <s v="Commonwealth Transportation"/>
    <s v="04: Commonwealth Transportation"/>
    <s v="04362"/>
    <s v="Powhite Revenue Fund"/>
    <x v="774"/>
    <s v="501.04362"/>
    <x v="2"/>
    <n v="200"/>
    <n v="2746693.0499999993"/>
    <n v="2684752.7900000005"/>
    <n v="2859265.0399999991"/>
    <n v="2347700.2799999998"/>
    <n v="2489963.83"/>
    <n v="2737158.15"/>
    <d v="2023-08-07T12:58:53"/>
    <n v="6318"/>
    <n v="1"/>
    <n v="1"/>
  </r>
  <r>
    <x v="12"/>
    <s v="Transportation Secretariat"/>
    <n v="14"/>
    <s v="Transportation"/>
    <n v="14"/>
    <s v="Transportation Secretariat"/>
    <s v="Executive Branch"/>
    <n v="1"/>
    <n v="501"/>
    <s v="181000"/>
    <s v="Department of Transportation"/>
    <x v="149"/>
    <s v="04"/>
    <s v="Commonwealth Transportation"/>
    <s v="04: Commonwealth Transportation"/>
    <s v="04362"/>
    <s v="Powhite Revenue Fund"/>
    <x v="774"/>
    <s v="501.04362"/>
    <x v="3"/>
    <n v="220"/>
    <n v="3960488.9500000007"/>
    <n v="5828532.209999999"/>
    <n v="5654019.9600000009"/>
    <n v="6226025.2700000014"/>
    <n v="5708697.5"/>
    <n v="4798603.4499999993"/>
    <d v="2023-08-07T12:58:53"/>
    <n v="6319"/>
    <n v="1"/>
    <n v="1"/>
  </r>
  <r>
    <x v="12"/>
    <s v="Transportation Secretariat"/>
    <n v="14"/>
    <s v="Transportation"/>
    <n v="14"/>
    <s v="Transportation Secretariat"/>
    <s v="Executive Branch"/>
    <n v="1"/>
    <n v="501"/>
    <s v="181000"/>
    <s v="Department of Transportation"/>
    <x v="149"/>
    <s v="04"/>
    <s v="Commonwealth Transportation"/>
    <s v="04: Commonwealth Transportation"/>
    <s v="04362"/>
    <s v="Powhite Revenue Fund"/>
    <x v="774"/>
    <s v="501.04362"/>
    <x v="4"/>
    <n v="500"/>
    <n v="11952653.33"/>
    <n v="12138619.34"/>
    <n v="10762772.459999999"/>
    <n v="9693715.5500000007"/>
    <n v="11081385.9"/>
    <n v="11628549.189999999"/>
    <d v="2023-08-07T12:58:53"/>
    <n v="6320"/>
    <n v="1"/>
    <n v="1"/>
  </r>
  <r>
    <x v="12"/>
    <s v="Transportation Secretariat"/>
    <n v="14"/>
    <s v="Transportation"/>
    <n v="14"/>
    <s v="Transportation Secretariat"/>
    <s v="Executive Branch"/>
    <n v="1"/>
    <n v="501"/>
    <s v="181000"/>
    <s v="Department of Transportation"/>
    <x v="149"/>
    <s v="04"/>
    <s v="Commonwealth Transportation"/>
    <s v="04: Commonwealth Transportation"/>
    <s v="04363"/>
    <s v="Powhite Maint Replacmnt Fund"/>
    <x v="775"/>
    <s v="501.04363"/>
    <x v="0"/>
    <n v="100"/>
    <n v="1500000"/>
    <n v="1429151.92"/>
    <n v="1093167.95"/>
    <n v="1333619.3600000001"/>
    <n v="1415405.89"/>
    <n v="1600484"/>
    <d v="2023-08-07T12:58:53"/>
    <n v="6321"/>
    <n v="1"/>
    <n v="1"/>
  </r>
  <r>
    <x v="12"/>
    <s v="Transportation Secretariat"/>
    <n v="14"/>
    <s v="Transportation"/>
    <n v="14"/>
    <s v="Transportation Secretariat"/>
    <s v="Executive Branch"/>
    <n v="1"/>
    <n v="501"/>
    <s v="181000"/>
    <s v="Department of Transportation"/>
    <x v="149"/>
    <s v="04"/>
    <s v="Commonwealth Transportation"/>
    <s v="04: Commonwealth Transportation"/>
    <s v="04363"/>
    <s v="Powhite Maint Replacmnt Fund"/>
    <x v="775"/>
    <s v="501.04363"/>
    <x v="1"/>
    <n v="135"/>
    <n v="3046059"/>
    <n v="1127205"/>
    <n v="1092644"/>
    <n v="1500000"/>
    <n v="1800000"/>
    <n v="2218000"/>
    <d v="2023-08-07T12:58:53"/>
    <n v="6322"/>
    <n v="1"/>
    <n v="1"/>
  </r>
  <r>
    <x v="12"/>
    <s v="Transportation Secretariat"/>
    <n v="14"/>
    <s v="Transportation"/>
    <n v="14"/>
    <s v="Transportation Secretariat"/>
    <s v="Executive Branch"/>
    <n v="1"/>
    <n v="501"/>
    <s v="181000"/>
    <s v="Department of Transportation"/>
    <x v="149"/>
    <s v="04"/>
    <s v="Commonwealth Transportation"/>
    <s v="04: Commonwealth Transportation"/>
    <s v="04363"/>
    <s v="Powhite Maint Replacmnt Fund"/>
    <x v="775"/>
    <s v="501.04363"/>
    <x v="2"/>
    <n v="200"/>
    <n v="0"/>
    <n v="70848.08"/>
    <n v="335983.97000000003"/>
    <n v="1780"/>
    <n v="84594.11"/>
    <n v="617516"/>
    <d v="2023-08-07T12:58:53"/>
    <n v="6323"/>
    <n v="1"/>
    <n v="1"/>
  </r>
  <r>
    <x v="12"/>
    <s v="Transportation Secretariat"/>
    <n v="14"/>
    <s v="Transportation"/>
    <n v="14"/>
    <s v="Transportation Secretariat"/>
    <s v="Executive Branch"/>
    <n v="1"/>
    <n v="501"/>
    <s v="181000"/>
    <s v="Department of Transportation"/>
    <x v="149"/>
    <s v="04"/>
    <s v="Commonwealth Transportation"/>
    <s v="04: Commonwealth Transportation"/>
    <s v="04363"/>
    <s v="Powhite Maint Replacmnt Fund"/>
    <x v="775"/>
    <s v="501.04363"/>
    <x v="3"/>
    <n v="220"/>
    <n v="3046059"/>
    <n v="1056356.92"/>
    <n v="756660.03"/>
    <n v="1498220"/>
    <n v="1715405.89"/>
    <n v="1600484"/>
    <d v="2023-08-07T12:58:53"/>
    <n v="6324"/>
    <n v="1"/>
    <n v="1"/>
  </r>
  <r>
    <x v="12"/>
    <s v="Transportation Secretariat"/>
    <n v="14"/>
    <s v="Transportation"/>
    <n v="14"/>
    <s v="Transportation Secretariat"/>
    <s v="Executive Branch"/>
    <n v="1"/>
    <n v="501"/>
    <s v="181000"/>
    <s v="Department of Transportation"/>
    <x v="149"/>
    <s v="04"/>
    <s v="Commonwealth Transportation"/>
    <s v="04: Commonwealth Transportation"/>
    <s v="04366"/>
    <s v="Chesterfield Note Repaymnt Fd"/>
    <x v="776"/>
    <s v="501.04366"/>
    <x v="1"/>
    <n v="135"/>
    <n v="1246759"/>
    <n v="1359510"/>
    <n v="1394071"/>
    <n v="1036274.45"/>
    <n v="1001338.67"/>
    <n v="1246238.3999999999"/>
    <d v="2023-08-07T12:58:53"/>
    <n v="6325"/>
    <n v="1"/>
    <n v="1"/>
  </r>
  <r>
    <x v="12"/>
    <s v="Transportation Secretariat"/>
    <n v="14"/>
    <s v="Transportation"/>
    <n v="14"/>
    <s v="Transportation Secretariat"/>
    <s v="Executive Branch"/>
    <n v="1"/>
    <n v="501"/>
    <s v="181000"/>
    <s v="Department of Transportation"/>
    <x v="149"/>
    <s v="04"/>
    <s v="Commonwealth Transportation"/>
    <s v="04: Commonwealth Transportation"/>
    <s v="04366"/>
    <s v="Chesterfield Note Repaymnt Fd"/>
    <x v="776"/>
    <s v="501.04366"/>
    <x v="2"/>
    <n v="200"/>
    <n v="1246758.49"/>
    <n v="1359509.45"/>
    <n v="1394070.46"/>
    <n v="1036274.45"/>
    <n v="1001338.67"/>
    <n v="1246238.3999999999"/>
    <d v="2023-08-07T12:58:53"/>
    <n v="6326"/>
    <n v="1"/>
    <n v="1"/>
  </r>
  <r>
    <x v="12"/>
    <s v="Transportation Secretariat"/>
    <n v="14"/>
    <s v="Transportation"/>
    <n v="14"/>
    <s v="Transportation Secretariat"/>
    <s v="Executive Branch"/>
    <n v="1"/>
    <n v="501"/>
    <s v="181000"/>
    <s v="Department of Transportation"/>
    <x v="149"/>
    <s v="04"/>
    <s v="Commonwealth Transportation"/>
    <s v="04: Commonwealth Transportation"/>
    <s v="04366"/>
    <s v="Chesterfield Note Repaymnt Fd"/>
    <x v="776"/>
    <s v="501.04366"/>
    <x v="3"/>
    <n v="220"/>
    <n v="0.51000000000931323"/>
    <n v="0.55000000004656613"/>
    <n v="0.5400000000372529"/>
    <n v="0"/>
    <n v="0"/>
    <n v="0"/>
    <d v="2023-08-07T12:58:53"/>
    <n v="6327"/>
    <n v="1"/>
    <n v="1"/>
  </r>
  <r>
    <x v="12"/>
    <s v="Transportation Secretariat"/>
    <n v="14"/>
    <s v="Transportation"/>
    <n v="14"/>
    <s v="Transportation Secretariat"/>
    <s v="Executive Branch"/>
    <n v="1"/>
    <n v="501"/>
    <s v="181000"/>
    <s v="Department of Transportation"/>
    <x v="149"/>
    <s v="04"/>
    <s v="Commonwealth Transportation"/>
    <s v="04: Commonwealth Transportation"/>
    <s v="04370"/>
    <s v="Coleman Bridge Revenue Fund"/>
    <x v="777"/>
    <s v="501.04370"/>
    <x v="0"/>
    <n v="100"/>
    <n v="0"/>
    <n v="0"/>
    <n v="0"/>
    <n v="0"/>
    <n v="6540669.2699999996"/>
    <n v="8398878.5600000005"/>
    <d v="2023-08-07T12:58:53"/>
    <n v="6328"/>
    <n v="1"/>
    <n v="1"/>
  </r>
  <r>
    <x v="12"/>
    <s v="Transportation Secretariat"/>
    <n v="14"/>
    <s v="Transportation"/>
    <n v="14"/>
    <s v="Transportation Secretariat"/>
    <s v="Executive Branch"/>
    <n v="1"/>
    <n v="501"/>
    <s v="181000"/>
    <s v="Department of Transportation"/>
    <x v="149"/>
    <s v="04"/>
    <s v="Commonwealth Transportation"/>
    <s v="04: Commonwealth Transportation"/>
    <s v="04370"/>
    <s v="Coleman Bridge Revenue Fund"/>
    <x v="777"/>
    <s v="501.04370"/>
    <x v="1"/>
    <n v="135"/>
    <n v="0"/>
    <n v="0"/>
    <n v="0"/>
    <n v="0"/>
    <n v="4531398.3199999994"/>
    <n v="5390501"/>
    <d v="2023-08-07T12:58:53"/>
    <n v="6329"/>
    <n v="1"/>
    <n v="1"/>
  </r>
  <r>
    <x v="12"/>
    <s v="Transportation Secretariat"/>
    <n v="14"/>
    <s v="Transportation"/>
    <n v="14"/>
    <s v="Transportation Secretariat"/>
    <s v="Executive Branch"/>
    <n v="1"/>
    <n v="501"/>
    <s v="181000"/>
    <s v="Department of Transportation"/>
    <x v="149"/>
    <s v="04"/>
    <s v="Commonwealth Transportation"/>
    <s v="04: Commonwealth Transportation"/>
    <s v="04370"/>
    <s v="Coleman Bridge Revenue Fund"/>
    <x v="777"/>
    <s v="501.04370"/>
    <x v="2"/>
    <n v="200"/>
    <n v="0"/>
    <n v="0"/>
    <n v="0"/>
    <n v="0"/>
    <n v="1857655.189999999"/>
    <n v="1879022.0399999998"/>
    <d v="2023-08-07T12:58:53"/>
    <n v="6330"/>
    <n v="1"/>
    <n v="1"/>
  </r>
  <r>
    <x v="12"/>
    <s v="Transportation Secretariat"/>
    <n v="14"/>
    <s v="Transportation"/>
    <n v="14"/>
    <s v="Transportation Secretariat"/>
    <s v="Executive Branch"/>
    <n v="1"/>
    <n v="501"/>
    <s v="181000"/>
    <s v="Department of Transportation"/>
    <x v="149"/>
    <s v="04"/>
    <s v="Commonwealth Transportation"/>
    <s v="04: Commonwealth Transportation"/>
    <s v="04370"/>
    <s v="Coleman Bridge Revenue Fund"/>
    <x v="777"/>
    <s v="501.04370"/>
    <x v="3"/>
    <n v="220"/>
    <n v="0"/>
    <n v="0"/>
    <n v="0"/>
    <n v="0"/>
    <n v="2673743.1300000004"/>
    <n v="3511478.96"/>
    <d v="2023-08-07T12:58:53"/>
    <n v="6331"/>
    <n v="1"/>
    <n v="1"/>
  </r>
  <r>
    <x v="12"/>
    <s v="Transportation Secretariat"/>
    <n v="14"/>
    <s v="Transportation"/>
    <n v="14"/>
    <s v="Transportation Secretariat"/>
    <s v="Executive Branch"/>
    <n v="1"/>
    <n v="501"/>
    <s v="181000"/>
    <s v="Department of Transportation"/>
    <x v="149"/>
    <s v="04"/>
    <s v="Commonwealth Transportation"/>
    <s v="04: Commonwealth Transportation"/>
    <s v="04370"/>
    <s v="Coleman Bridge Revenue Fund"/>
    <x v="777"/>
    <s v="501.04370"/>
    <x v="4"/>
    <n v="500"/>
    <n v="0"/>
    <n v="0"/>
    <n v="0"/>
    <n v="0"/>
    <n v="5944939.7699999996"/>
    <n v="5991868.8799999999"/>
    <d v="2023-08-07T12:58:53"/>
    <n v="6332"/>
    <n v="1"/>
    <n v="1"/>
  </r>
  <r>
    <x v="12"/>
    <s v="Transportation Secretariat"/>
    <n v="14"/>
    <s v="Transportation"/>
    <n v="14"/>
    <s v="Transportation Secretariat"/>
    <s v="Executive Branch"/>
    <n v="1"/>
    <n v="501"/>
    <s v="181000"/>
    <s v="Department of Transportation"/>
    <x v="149"/>
    <s v="04"/>
    <s v="Commonwealth Transportation"/>
    <s v="04: Commonwealth Transportation"/>
    <s v="04371"/>
    <s v="Coleman Bridge Maint&amp;Repl Fund"/>
    <x v="778"/>
    <s v="501.04371"/>
    <x v="0"/>
    <n v="100"/>
    <n v="0"/>
    <n v="0"/>
    <n v="0"/>
    <n v="0"/>
    <n v="7127778.0999999996"/>
    <n v="6537932.9199999999"/>
    <d v="2023-08-07T12:58:53"/>
    <n v="6333"/>
    <n v="1"/>
    <n v="1"/>
  </r>
  <r>
    <x v="12"/>
    <s v="Transportation Secretariat"/>
    <n v="14"/>
    <s v="Transportation"/>
    <n v="14"/>
    <s v="Transportation Secretariat"/>
    <s v="Executive Branch"/>
    <n v="1"/>
    <n v="501"/>
    <s v="181000"/>
    <s v="Department of Transportation"/>
    <x v="149"/>
    <s v="04"/>
    <s v="Commonwealth Transportation"/>
    <s v="04: Commonwealth Transportation"/>
    <s v="04371"/>
    <s v="Coleman Bridge Maint&amp;Repl Fund"/>
    <x v="778"/>
    <s v="501.04371"/>
    <x v="1"/>
    <n v="135"/>
    <n v="0"/>
    <n v="0"/>
    <n v="0"/>
    <n v="0"/>
    <n v="812293"/>
    <n v="2126600"/>
    <d v="2023-08-07T12:58:53"/>
    <n v="6334"/>
    <n v="1"/>
    <n v="1"/>
  </r>
  <r>
    <x v="12"/>
    <s v="Transportation Secretariat"/>
    <n v="14"/>
    <s v="Transportation"/>
    <n v="14"/>
    <s v="Transportation Secretariat"/>
    <s v="Executive Branch"/>
    <n v="1"/>
    <n v="501"/>
    <s v="181000"/>
    <s v="Department of Transportation"/>
    <x v="149"/>
    <s v="04"/>
    <s v="Commonwealth Transportation"/>
    <s v="04: Commonwealth Transportation"/>
    <s v="04371"/>
    <s v="Coleman Bridge Maint&amp;Repl Fund"/>
    <x v="778"/>
    <s v="501.04371"/>
    <x v="2"/>
    <n v="200"/>
    <n v="0"/>
    <n v="0"/>
    <n v="0"/>
    <n v="0"/>
    <n v="36530.6"/>
    <n v="468948.87000000005"/>
    <d v="2023-08-07T12:58:53"/>
    <n v="6335"/>
    <n v="1"/>
    <n v="1"/>
  </r>
  <r>
    <x v="12"/>
    <s v="Transportation Secretariat"/>
    <n v="14"/>
    <s v="Transportation"/>
    <n v="14"/>
    <s v="Transportation Secretariat"/>
    <s v="Executive Branch"/>
    <n v="1"/>
    <n v="501"/>
    <s v="181000"/>
    <s v="Department of Transportation"/>
    <x v="149"/>
    <s v="04"/>
    <s v="Commonwealth Transportation"/>
    <s v="04: Commonwealth Transportation"/>
    <s v="04371"/>
    <s v="Coleman Bridge Maint&amp;Repl Fund"/>
    <x v="778"/>
    <s v="501.04371"/>
    <x v="3"/>
    <n v="220"/>
    <n v="0"/>
    <n v="0"/>
    <n v="0"/>
    <n v="0"/>
    <n v="775762.4"/>
    <n v="1657651.13"/>
    <d v="2023-08-07T12:58:53"/>
    <n v="6336"/>
    <n v="1"/>
    <n v="1"/>
  </r>
  <r>
    <x v="12"/>
    <s v="Transportation Secretariat"/>
    <n v="14"/>
    <s v="Transportation"/>
    <n v="14"/>
    <s v="Transportation Secretariat"/>
    <s v="Executive Branch"/>
    <n v="1"/>
    <n v="501"/>
    <s v="181000"/>
    <s v="Department of Transportation"/>
    <x v="149"/>
    <s v="04"/>
    <s v="Commonwealth Transportation"/>
    <s v="04: Commonwealth Transportation"/>
    <s v="04461"/>
    <s v="I-66 ITB Construction"/>
    <x v="779"/>
    <s v="501.04461"/>
    <x v="0"/>
    <n v="100"/>
    <n v="1947039.97"/>
    <n v="1911511.58"/>
    <n v="40729.050000000003"/>
    <n v="40729.050000000003"/>
    <n v="40729.050000000003"/>
    <n v="17905.28"/>
    <d v="2023-08-07T12:58:53"/>
    <n v="6337"/>
    <n v="1"/>
    <n v="1"/>
  </r>
  <r>
    <x v="12"/>
    <s v="Transportation Secretariat"/>
    <n v="14"/>
    <s v="Transportation"/>
    <n v="14"/>
    <s v="Transportation Secretariat"/>
    <s v="Executive Branch"/>
    <n v="1"/>
    <n v="501"/>
    <s v="181000"/>
    <s v="Department of Transportation"/>
    <x v="149"/>
    <s v="04"/>
    <s v="Commonwealth Transportation"/>
    <s v="04: Commonwealth Transportation"/>
    <s v="04461"/>
    <s v="I-66 ITB Construction"/>
    <x v="779"/>
    <s v="501.04461"/>
    <x v="1"/>
    <n v="135"/>
    <n v="30863224"/>
    <n v="1947069"/>
    <n v="2500000"/>
    <n v="715000"/>
    <n v="900000"/>
    <n v="50000"/>
    <d v="2023-08-07T12:58:53"/>
    <n v="6338"/>
    <n v="1"/>
    <n v="1"/>
  </r>
  <r>
    <x v="12"/>
    <s v="Transportation Secretariat"/>
    <n v="14"/>
    <s v="Transportation"/>
    <n v="14"/>
    <s v="Transportation Secretariat"/>
    <s v="Executive Branch"/>
    <n v="1"/>
    <n v="501"/>
    <s v="181000"/>
    <s v="Department of Transportation"/>
    <x v="149"/>
    <s v="04"/>
    <s v="Commonwealth Transportation"/>
    <s v="04: Commonwealth Transportation"/>
    <s v="04461"/>
    <s v="I-66 ITB Construction"/>
    <x v="779"/>
    <s v="501.04461"/>
    <x v="2"/>
    <n v="200"/>
    <n v="16214064.100000001"/>
    <n v="35528.390000000007"/>
    <n v="1870782.53"/>
    <n v="0"/>
    <n v="818708.85"/>
    <n v="22823.77"/>
    <d v="2023-08-07T12:58:53"/>
    <n v="6339"/>
    <n v="1"/>
    <n v="1"/>
  </r>
  <r>
    <x v="12"/>
    <s v="Transportation Secretariat"/>
    <n v="14"/>
    <s v="Transportation"/>
    <n v="14"/>
    <s v="Transportation Secretariat"/>
    <s v="Executive Branch"/>
    <n v="1"/>
    <n v="501"/>
    <s v="181000"/>
    <s v="Department of Transportation"/>
    <x v="149"/>
    <s v="04"/>
    <s v="Commonwealth Transportation"/>
    <s v="04: Commonwealth Transportation"/>
    <s v="04461"/>
    <s v="I-66 ITB Construction"/>
    <x v="779"/>
    <s v="501.04461"/>
    <x v="3"/>
    <n v="220"/>
    <n v="14649159.899999999"/>
    <n v="1911540.61"/>
    <n v="629217.47"/>
    <n v="715000"/>
    <n v="81291.150000000023"/>
    <n v="27176.23"/>
    <d v="2023-08-07T12:58:53"/>
    <n v="6340"/>
    <n v="1"/>
    <n v="1"/>
  </r>
  <r>
    <x v="12"/>
    <s v="Transportation Secretariat"/>
    <n v="14"/>
    <s v="Transportation"/>
    <n v="14"/>
    <s v="Transportation Secretariat"/>
    <s v="Executive Branch"/>
    <n v="1"/>
    <n v="501"/>
    <s v="181000"/>
    <s v="Department of Transportation"/>
    <x v="149"/>
    <s v="04"/>
    <s v="Commonwealth Transportation"/>
    <s v="04: Commonwealth Transportation"/>
    <s v="04462"/>
    <s v="I-66 ITB Revenue Fund"/>
    <x v="765"/>
    <s v="501.04462"/>
    <x v="0"/>
    <n v="100"/>
    <n v="6239800.5399999991"/>
    <n v="10618945.82"/>
    <n v="8211651.9399999995"/>
    <n v="3818963.25"/>
    <n v="8445090.9500000011"/>
    <n v="7428495.8200000003"/>
    <d v="2023-08-07T12:58:53"/>
    <n v="6341"/>
    <n v="1"/>
    <n v="1"/>
  </r>
  <r>
    <x v="12"/>
    <s v="Transportation Secretariat"/>
    <n v="14"/>
    <s v="Transportation"/>
    <n v="14"/>
    <s v="Transportation Secretariat"/>
    <s v="Executive Branch"/>
    <n v="1"/>
    <n v="501"/>
    <s v="181000"/>
    <s v="Department of Transportation"/>
    <x v="149"/>
    <s v="04"/>
    <s v="Commonwealth Transportation"/>
    <s v="04: Commonwealth Transportation"/>
    <s v="04462"/>
    <s v="I-66 ITB Revenue Fund"/>
    <x v="765"/>
    <s v="501.04462"/>
    <x v="1"/>
    <n v="135"/>
    <n v="19729666"/>
    <n v="38393111"/>
    <n v="26656348"/>
    <n v="26630000"/>
    <n v="14316600"/>
    <n v="15282000"/>
    <d v="2023-08-07T12:58:53"/>
    <n v="6342"/>
    <n v="1"/>
    <n v="1"/>
  </r>
  <r>
    <x v="12"/>
    <s v="Transportation Secretariat"/>
    <n v="14"/>
    <s v="Transportation"/>
    <n v="14"/>
    <s v="Transportation Secretariat"/>
    <s v="Executive Branch"/>
    <n v="1"/>
    <n v="501"/>
    <s v="181000"/>
    <s v="Department of Transportation"/>
    <x v="149"/>
    <s v="04"/>
    <s v="Commonwealth Transportation"/>
    <s v="04: Commonwealth Transportation"/>
    <s v="04462"/>
    <s v="I-66 ITB Revenue Fund"/>
    <x v="765"/>
    <s v="501.04462"/>
    <x v="2"/>
    <n v="200"/>
    <n v="4675132.9000000004"/>
    <n v="16143688.249999998"/>
    <n v="18294746.700000007"/>
    <n v="8498253.1400000043"/>
    <n v="6935873.79"/>
    <n v="13353955.680000002"/>
    <d v="2023-08-07T12:58:53"/>
    <n v="6343"/>
    <n v="1"/>
    <n v="1"/>
  </r>
  <r>
    <x v="12"/>
    <s v="Transportation Secretariat"/>
    <n v="14"/>
    <s v="Transportation"/>
    <n v="14"/>
    <s v="Transportation Secretariat"/>
    <s v="Executive Branch"/>
    <n v="1"/>
    <n v="501"/>
    <s v="181000"/>
    <s v="Department of Transportation"/>
    <x v="149"/>
    <s v="04"/>
    <s v="Commonwealth Transportation"/>
    <s v="04: Commonwealth Transportation"/>
    <s v="04462"/>
    <s v="I-66 ITB Revenue Fund"/>
    <x v="765"/>
    <s v="501.04462"/>
    <x v="3"/>
    <n v="220"/>
    <n v="15054533.1"/>
    <n v="22249422.75"/>
    <n v="8361601.2999999933"/>
    <n v="18131746.859999996"/>
    <n v="7380726.21"/>
    <n v="1928044.3199999984"/>
    <d v="2023-08-07T12:58:53"/>
    <n v="6344"/>
    <n v="1"/>
    <n v="1"/>
  </r>
  <r>
    <x v="12"/>
    <s v="Transportation Secretariat"/>
    <n v="14"/>
    <s v="Transportation"/>
    <n v="14"/>
    <s v="Transportation Secretariat"/>
    <s v="Executive Branch"/>
    <n v="1"/>
    <n v="501"/>
    <s v="181000"/>
    <s v="Department of Transportation"/>
    <x v="149"/>
    <s v="04"/>
    <s v="Commonwealth Transportation"/>
    <s v="04: Commonwealth Transportation"/>
    <s v="04462"/>
    <s v="I-66 ITB Revenue Fund"/>
    <x v="765"/>
    <s v="501.04462"/>
    <x v="4"/>
    <n v="500"/>
    <n v="12712355.380000001"/>
    <n v="23717558.609999999"/>
    <n v="16365060.460000001"/>
    <n v="6513316.0199999996"/>
    <n v="14422976.84"/>
    <n v="27473428.52"/>
    <d v="2023-08-07T12:58:53"/>
    <n v="6345"/>
    <n v="1"/>
    <n v="1"/>
  </r>
  <r>
    <x v="12"/>
    <s v="Transportation Secretariat"/>
    <n v="14"/>
    <s v="Transportation"/>
    <n v="14"/>
    <s v="Transportation Secretariat"/>
    <s v="Executive Branch"/>
    <n v="1"/>
    <n v="501"/>
    <s v="181000"/>
    <s v="Department of Transportation"/>
    <x v="149"/>
    <s v="04"/>
    <s v="Commonwealth Transportation"/>
    <s v="04: Commonwealth Transportation"/>
    <s v="04463"/>
    <s v="I-66 ITB Maint Rep Fund"/>
    <x v="780"/>
    <s v="501.04463"/>
    <x v="0"/>
    <n v="100"/>
    <n v="1400000"/>
    <n v="3900000"/>
    <n v="3900000"/>
    <n v="6150000"/>
    <n v="8400000"/>
    <n v="9900000"/>
    <d v="2023-08-07T12:58:53"/>
    <n v="6346"/>
    <n v="1"/>
    <n v="1"/>
  </r>
  <r>
    <x v="12"/>
    <s v="Transportation Secretariat"/>
    <n v="14"/>
    <s v="Transportation"/>
    <n v="14"/>
    <s v="Transportation Secretariat"/>
    <s v="Executive Branch"/>
    <n v="1"/>
    <n v="501"/>
    <s v="181000"/>
    <s v="Department of Transportation"/>
    <x v="149"/>
    <s v="04"/>
    <s v="Commonwealth Transportation"/>
    <s v="04: Commonwealth Transportation"/>
    <s v="04463"/>
    <s v="I-66 ITB Maint Rep Fund"/>
    <x v="780"/>
    <s v="501.04463"/>
    <x v="1"/>
    <n v="135"/>
    <n v="0"/>
    <n v="2500000"/>
    <n v="0"/>
    <n v="0"/>
    <n v="0"/>
    <n v="1500000"/>
    <d v="2023-08-07T12:58:53"/>
    <n v="6347"/>
    <n v="1"/>
    <n v="1"/>
  </r>
  <r>
    <x v="12"/>
    <s v="Transportation Secretariat"/>
    <n v="14"/>
    <s v="Transportation"/>
    <n v="14"/>
    <s v="Transportation Secretariat"/>
    <s v="Executive Branch"/>
    <n v="1"/>
    <n v="501"/>
    <s v="181000"/>
    <s v="Department of Transportation"/>
    <x v="149"/>
    <s v="04"/>
    <s v="Commonwealth Transportation"/>
    <s v="04: Commonwealth Transportation"/>
    <s v="04463"/>
    <s v="I-66 ITB Maint Rep Fund"/>
    <x v="780"/>
    <s v="501.04463"/>
    <x v="3"/>
    <n v="220"/>
    <n v="0"/>
    <n v="2500000"/>
    <n v="0"/>
    <n v="0"/>
    <n v="0"/>
    <n v="1500000"/>
    <d v="2023-08-07T12:58:53"/>
    <n v="6348"/>
    <n v="1"/>
    <n v="1"/>
  </r>
  <r>
    <x v="12"/>
    <s v="Transportation Secretariat"/>
    <n v="14"/>
    <s v="Transportation"/>
    <n v="14"/>
    <s v="Transportation Secretariat"/>
    <s v="Executive Branch"/>
    <n v="1"/>
    <n v="501"/>
    <s v="181000"/>
    <s v="Department of Transportation"/>
    <x v="149"/>
    <s v="04"/>
    <s v="Commonwealth Transportation"/>
    <s v="04: Commonwealth Transportation"/>
    <s v="04471"/>
    <s v="I-64 Express - Construction"/>
    <x v="781"/>
    <s v="501.04471"/>
    <x v="0"/>
    <n v="100"/>
    <n v="27612439.210000001"/>
    <n v="25834104.379999999"/>
    <n v="10952379.34"/>
    <n v="31619917.43"/>
    <n v="14278743.85"/>
    <n v="10217486.140000001"/>
    <d v="2023-08-07T12:58:53"/>
    <n v="6349"/>
    <n v="1"/>
    <n v="1"/>
  </r>
  <r>
    <x v="12"/>
    <s v="Transportation Secretariat"/>
    <n v="14"/>
    <s v="Transportation"/>
    <n v="14"/>
    <s v="Transportation Secretariat"/>
    <s v="Executive Branch"/>
    <n v="1"/>
    <n v="501"/>
    <s v="181000"/>
    <s v="Department of Transportation"/>
    <x v="149"/>
    <s v="04"/>
    <s v="Commonwealth Transportation"/>
    <s v="04: Commonwealth Transportation"/>
    <s v="04471"/>
    <s v="I-64 Express - Construction"/>
    <x v="781"/>
    <s v="501.04471"/>
    <x v="1"/>
    <n v="135"/>
    <n v="12277691"/>
    <n v="27612467"/>
    <n v="21439559.390000001"/>
    <n v="10952379.34"/>
    <n v="19000000"/>
    <n v="14409486"/>
    <d v="2023-08-07T12:58:53"/>
    <n v="6350"/>
    <n v="1"/>
    <n v="1"/>
  </r>
  <r>
    <x v="12"/>
    <s v="Transportation Secretariat"/>
    <n v="14"/>
    <s v="Transportation"/>
    <n v="14"/>
    <s v="Transportation Secretariat"/>
    <s v="Executive Branch"/>
    <n v="1"/>
    <n v="501"/>
    <s v="181000"/>
    <s v="Department of Transportation"/>
    <x v="149"/>
    <s v="04"/>
    <s v="Commonwealth Transportation"/>
    <s v="04: Commonwealth Transportation"/>
    <s v="04471"/>
    <s v="I-64 Express - Construction"/>
    <x v="781"/>
    <s v="501.04471"/>
    <x v="2"/>
    <n v="200"/>
    <n v="1387560.79"/>
    <n v="1778334.83"/>
    <n v="14952736.799999997"/>
    <n v="7332461.9100000011"/>
    <n v="17341173.579999998"/>
    <n v="4061257.7100000004"/>
    <d v="2023-08-07T12:58:53"/>
    <n v="6351"/>
    <n v="1"/>
    <n v="1"/>
  </r>
  <r>
    <x v="12"/>
    <s v="Transportation Secretariat"/>
    <n v="14"/>
    <s v="Transportation"/>
    <n v="14"/>
    <s v="Transportation Secretariat"/>
    <s v="Executive Branch"/>
    <n v="1"/>
    <n v="501"/>
    <s v="181000"/>
    <s v="Department of Transportation"/>
    <x v="149"/>
    <s v="04"/>
    <s v="Commonwealth Transportation"/>
    <s v="04: Commonwealth Transportation"/>
    <s v="04471"/>
    <s v="I-64 Express - Construction"/>
    <x v="781"/>
    <s v="501.04471"/>
    <x v="3"/>
    <n v="220"/>
    <n v="10890130.210000001"/>
    <n v="25834132.170000002"/>
    <n v="6486822.5900000036"/>
    <n v="3619917.4299999988"/>
    <n v="1658826.4200000018"/>
    <n v="10348228.289999999"/>
    <d v="2023-08-07T12:58:53"/>
    <n v="6352"/>
    <n v="1"/>
    <n v="1"/>
  </r>
  <r>
    <x v="12"/>
    <s v="Transportation Secretariat"/>
    <n v="14"/>
    <s v="Transportation"/>
    <n v="14"/>
    <s v="Transportation Secretariat"/>
    <s v="Executive Branch"/>
    <n v="1"/>
    <n v="501"/>
    <s v="181000"/>
    <s v="Department of Transportation"/>
    <x v="149"/>
    <s v="04"/>
    <s v="Commonwealth Transportation"/>
    <s v="04: Commonwealth Transportation"/>
    <s v="04471"/>
    <s v="I-64 Express - Construction"/>
    <x v="781"/>
    <s v="501.04471"/>
    <x v="4"/>
    <n v="500"/>
    <n v="0"/>
    <n v="0"/>
    <n v="71011.759999999995"/>
    <n v="0"/>
    <n v="0"/>
    <n v="0"/>
    <d v="2023-08-07T12:58:53"/>
    <n v="6353"/>
    <n v="1"/>
    <n v="1"/>
  </r>
  <r>
    <x v="12"/>
    <s v="Transportation Secretariat"/>
    <n v="14"/>
    <s v="Transportation"/>
    <n v="14"/>
    <s v="Transportation Secretariat"/>
    <s v="Executive Branch"/>
    <n v="1"/>
    <n v="501"/>
    <s v="181000"/>
    <s v="Department of Transportation"/>
    <x v="149"/>
    <s v="04"/>
    <s v="Commonwealth Transportation"/>
    <s v="04: Commonwealth Transportation"/>
    <s v="04472"/>
    <s v="I-64 Express - Revenue Fund"/>
    <x v="782"/>
    <s v="501.04472"/>
    <x v="0"/>
    <n v="100"/>
    <n v="546035.93999999994"/>
    <n v="1396653.51"/>
    <n v="1869865.01"/>
    <n v="1096630.17"/>
    <n v="58205.57"/>
    <n v="272185.19"/>
    <d v="2023-08-07T12:58:53"/>
    <n v="6354"/>
    <n v="1"/>
    <n v="1"/>
  </r>
  <r>
    <x v="12"/>
    <s v="Transportation Secretariat"/>
    <n v="14"/>
    <s v="Transportation"/>
    <n v="14"/>
    <s v="Transportation Secretariat"/>
    <s v="Executive Branch"/>
    <n v="1"/>
    <n v="501"/>
    <s v="181000"/>
    <s v="Department of Transportation"/>
    <x v="149"/>
    <s v="04"/>
    <s v="Commonwealth Transportation"/>
    <s v="04: Commonwealth Transportation"/>
    <s v="04472"/>
    <s v="I-64 Express - Revenue Fund"/>
    <x v="782"/>
    <s v="501.04472"/>
    <x v="1"/>
    <n v="135"/>
    <n v="1258333"/>
    <n v="2410000"/>
    <n v="2040089"/>
    <n v="1959367"/>
    <n v="3080420"/>
    <n v="2020045"/>
    <d v="2023-08-07T12:58:53"/>
    <n v="6355"/>
    <n v="1"/>
    <n v="1"/>
  </r>
  <r>
    <x v="12"/>
    <s v="Transportation Secretariat"/>
    <n v="14"/>
    <s v="Transportation"/>
    <n v="14"/>
    <s v="Transportation Secretariat"/>
    <s v="Executive Branch"/>
    <n v="1"/>
    <n v="501"/>
    <s v="181000"/>
    <s v="Department of Transportation"/>
    <x v="149"/>
    <s v="04"/>
    <s v="Commonwealth Transportation"/>
    <s v="04: Commonwealth Transportation"/>
    <s v="04472"/>
    <s v="I-64 Express - Revenue Fund"/>
    <x v="782"/>
    <s v="501.04472"/>
    <x v="2"/>
    <n v="200"/>
    <n v="313428.08"/>
    <n v="812321.60999999987"/>
    <n v="927789.57"/>
    <n v="1692817.1500000001"/>
    <n v="2339088.91"/>
    <n v="1438221.18"/>
    <d v="2023-08-07T12:58:53"/>
    <n v="6356"/>
    <n v="1"/>
    <n v="1"/>
  </r>
  <r>
    <x v="12"/>
    <s v="Transportation Secretariat"/>
    <n v="14"/>
    <s v="Transportation"/>
    <n v="14"/>
    <s v="Transportation Secretariat"/>
    <s v="Executive Branch"/>
    <n v="1"/>
    <n v="501"/>
    <s v="181000"/>
    <s v="Department of Transportation"/>
    <x v="149"/>
    <s v="04"/>
    <s v="Commonwealth Transportation"/>
    <s v="04: Commonwealth Transportation"/>
    <s v="04472"/>
    <s v="I-64 Express - Revenue Fund"/>
    <x v="782"/>
    <s v="501.04472"/>
    <x v="3"/>
    <n v="220"/>
    <n v="944904.91999999993"/>
    <n v="1597678.3900000001"/>
    <n v="1112299.4300000002"/>
    <n v="266549.84999999986"/>
    <n v="741331.08999999985"/>
    <n v="581823.82000000007"/>
    <d v="2023-08-07T12:58:53"/>
    <n v="6357"/>
    <n v="1"/>
    <n v="1"/>
  </r>
  <r>
    <x v="12"/>
    <s v="Transportation Secretariat"/>
    <n v="14"/>
    <s v="Transportation"/>
    <n v="14"/>
    <s v="Transportation Secretariat"/>
    <s v="Executive Branch"/>
    <n v="1"/>
    <n v="501"/>
    <s v="181000"/>
    <s v="Department of Transportation"/>
    <x v="149"/>
    <s v="04"/>
    <s v="Commonwealth Transportation"/>
    <s v="04: Commonwealth Transportation"/>
    <s v="04472"/>
    <s v="I-64 Express - Revenue Fund"/>
    <x v="782"/>
    <s v="501.04472"/>
    <x v="4"/>
    <n v="500"/>
    <n v="954398.04"/>
    <n v="1968770.41"/>
    <n v="1815446.27"/>
    <n v="1070817.6100000001"/>
    <n v="1480997.16"/>
    <n v="1636605.69"/>
    <d v="2023-08-07T12:58:53"/>
    <n v="6358"/>
    <n v="1"/>
    <n v="1"/>
  </r>
  <r>
    <x v="12"/>
    <s v="Transportation Secretariat"/>
    <n v="14"/>
    <s v="Transportation"/>
    <n v="14"/>
    <s v="Transportation Secretariat"/>
    <s v="Executive Branch"/>
    <n v="1"/>
    <n v="501"/>
    <s v="181000"/>
    <s v="Department of Transportation"/>
    <x v="149"/>
    <s v="04"/>
    <s v="Commonwealth Transportation"/>
    <s v="04: Commonwealth Transportation"/>
    <s v="04473"/>
    <s v="I-64 Express -  Maint Rep Fund"/>
    <x v="783"/>
    <s v="501.04473"/>
    <x v="0"/>
    <n v="100"/>
    <n v="0"/>
    <n v="100000"/>
    <n v="330000"/>
    <n v="330000"/>
    <n v="330000"/>
    <n v="130000"/>
    <d v="2023-08-07T12:58:53"/>
    <n v="6359"/>
    <n v="1"/>
    <n v="1"/>
  </r>
  <r>
    <x v="12"/>
    <s v="Transportation Secretariat"/>
    <n v="14"/>
    <s v="Transportation"/>
    <n v="14"/>
    <s v="Transportation Secretariat"/>
    <s v="Executive Branch"/>
    <n v="1"/>
    <n v="501"/>
    <s v="181000"/>
    <s v="Department of Transportation"/>
    <x v="149"/>
    <s v="04"/>
    <s v="Commonwealth Transportation"/>
    <s v="04: Commonwealth Transportation"/>
    <s v="04500"/>
    <s v="Va Trans Infrastructure Bank"/>
    <x v="784"/>
    <s v="501.04500"/>
    <x v="0"/>
    <n v="100"/>
    <n v="195653134.99000001"/>
    <n v="214060557.15000001"/>
    <n v="196775665.59999999"/>
    <n v="216344260.43000001"/>
    <n v="236019768.16"/>
    <n v="230402682.37"/>
    <d v="2023-08-07T12:58:53"/>
    <n v="6360"/>
    <n v="1"/>
    <n v="1"/>
  </r>
  <r>
    <x v="12"/>
    <s v="Transportation Secretariat"/>
    <n v="14"/>
    <s v="Transportation"/>
    <n v="14"/>
    <s v="Transportation Secretariat"/>
    <s v="Executive Branch"/>
    <n v="1"/>
    <n v="501"/>
    <s v="181000"/>
    <s v="Department of Transportation"/>
    <x v="149"/>
    <s v="04"/>
    <s v="Commonwealth Transportation"/>
    <s v="04: Commonwealth Transportation"/>
    <s v="04500"/>
    <s v="Va Trans Infrastructure Bank"/>
    <x v="784"/>
    <s v="501.04500"/>
    <x v="1"/>
    <n v="135"/>
    <n v="200000"/>
    <n v="435153"/>
    <n v="437719"/>
    <n v="15333333"/>
    <n v="9333333"/>
    <n v="15333333"/>
    <d v="2023-08-07T12:58:53"/>
    <n v="6361"/>
    <n v="1"/>
    <n v="1"/>
  </r>
  <r>
    <x v="12"/>
    <s v="Transportation Secretariat"/>
    <n v="14"/>
    <s v="Transportation"/>
    <n v="14"/>
    <s v="Transportation Secretariat"/>
    <s v="Executive Branch"/>
    <n v="1"/>
    <n v="501"/>
    <s v="181000"/>
    <s v="Department of Transportation"/>
    <x v="149"/>
    <s v="04"/>
    <s v="Commonwealth Transportation"/>
    <s v="04: Commonwealth Transportation"/>
    <s v="04500"/>
    <s v="Va Trans Infrastructure Bank"/>
    <x v="784"/>
    <s v="501.04500"/>
    <x v="2"/>
    <n v="200"/>
    <n v="145698.38"/>
    <n v="60420.91"/>
    <n v="10741.99"/>
    <n v="81958.100000000006"/>
    <n v="75087.81"/>
    <n v="104588.06"/>
    <d v="2023-08-07T12:58:53"/>
    <n v="6362"/>
    <n v="1"/>
    <n v="1"/>
  </r>
  <r>
    <x v="12"/>
    <s v="Transportation Secretariat"/>
    <n v="14"/>
    <s v="Transportation"/>
    <n v="14"/>
    <s v="Transportation Secretariat"/>
    <s v="Executive Branch"/>
    <n v="1"/>
    <n v="501"/>
    <s v="181000"/>
    <s v="Department of Transportation"/>
    <x v="149"/>
    <s v="04"/>
    <s v="Commonwealth Transportation"/>
    <s v="04: Commonwealth Transportation"/>
    <s v="04500"/>
    <s v="Va Trans Infrastructure Bank"/>
    <x v="784"/>
    <s v="501.04500"/>
    <x v="3"/>
    <n v="220"/>
    <n v="54301.619999999995"/>
    <n v="374732.08999999997"/>
    <n v="426977.01"/>
    <n v="15251374.9"/>
    <n v="9258245.1899999995"/>
    <n v="15228744.939999999"/>
    <d v="2023-08-07T12:58:53"/>
    <n v="6363"/>
    <n v="1"/>
    <n v="1"/>
  </r>
  <r>
    <x v="12"/>
    <s v="Transportation Secretariat"/>
    <n v="14"/>
    <s v="Transportation"/>
    <n v="14"/>
    <s v="Transportation Secretariat"/>
    <s v="Executive Branch"/>
    <n v="1"/>
    <n v="501"/>
    <s v="181000"/>
    <s v="Department of Transportation"/>
    <x v="149"/>
    <s v="04"/>
    <s v="Commonwealth Transportation"/>
    <s v="04: Commonwealth Transportation"/>
    <s v="04500"/>
    <s v="Va Trans Infrastructure Bank"/>
    <x v="784"/>
    <s v="501.04500"/>
    <x v="4"/>
    <n v="500"/>
    <n v="11938535.289999999"/>
    <n v="19569495.120000001"/>
    <n v="26689405.07"/>
    <n v="14452619.16"/>
    <n v="9643486.8000000007"/>
    <n v="36799879.609999999"/>
    <d v="2023-08-07T12:58:53"/>
    <n v="6364"/>
    <n v="1"/>
    <n v="1"/>
  </r>
  <r>
    <x v="12"/>
    <s v="Transportation Secretariat"/>
    <n v="14"/>
    <s v="Transportation"/>
    <n v="14"/>
    <s v="Transportation Secretariat"/>
    <s v="Executive Branch"/>
    <n v="1"/>
    <n v="501"/>
    <s v="181000"/>
    <s v="Department of Transportation"/>
    <x v="149"/>
    <s v="04"/>
    <s v="Commonwealth Transportation"/>
    <s v="04: Commonwealth Transportation"/>
    <s v="04710"/>
    <s v="Transportation Trust Fund"/>
    <x v="411"/>
    <s v="501.04710"/>
    <x v="0"/>
    <n v="100"/>
    <n v="0"/>
    <n v="-3575"/>
    <n v="-800"/>
    <n v="-1787.5"/>
    <n v="172154.94"/>
    <n v="293424.21999999997"/>
    <d v="2023-08-07T12:58:53"/>
    <n v="6365"/>
    <n v="1"/>
    <n v="1"/>
  </r>
  <r>
    <x v="12"/>
    <s v="Transportation Secretariat"/>
    <n v="14"/>
    <s v="Transportation"/>
    <n v="14"/>
    <s v="Transportation Secretariat"/>
    <s v="Executive Branch"/>
    <n v="1"/>
    <n v="501"/>
    <s v="181000"/>
    <s v="Department of Transportation"/>
    <x v="149"/>
    <s v="04"/>
    <s v="Commonwealth Transportation"/>
    <s v="04: Commonwealth Transportation"/>
    <s v="04710"/>
    <s v="Transportation Trust Fund"/>
    <x v="411"/>
    <s v="501.04710"/>
    <x v="1"/>
    <n v="135"/>
    <n v="892886"/>
    <n v="935946"/>
    <n v="967830"/>
    <n v="1000183"/>
    <n v="0"/>
    <n v="0"/>
    <d v="2023-08-07T12:58:53"/>
    <n v="6366"/>
    <n v="1"/>
    <n v="1"/>
  </r>
  <r>
    <x v="12"/>
    <s v="Transportation Secretariat"/>
    <n v="14"/>
    <s v="Transportation"/>
    <n v="14"/>
    <s v="Transportation Secretariat"/>
    <s v="Executive Branch"/>
    <n v="1"/>
    <n v="501"/>
    <s v="181000"/>
    <s v="Department of Transportation"/>
    <x v="149"/>
    <s v="04"/>
    <s v="Commonwealth Transportation"/>
    <s v="04: Commonwealth Transportation"/>
    <s v="04710"/>
    <s v="Transportation Trust Fund"/>
    <x v="411"/>
    <s v="501.04710"/>
    <x v="2"/>
    <n v="200"/>
    <n v="595526.12"/>
    <n v="678642.90999999992"/>
    <n v="553173.30999999982"/>
    <n v="964973.07000000018"/>
    <n v="0"/>
    <n v="0"/>
    <d v="2023-08-07T12:58:53"/>
    <n v="6367"/>
    <n v="1"/>
    <n v="1"/>
  </r>
  <r>
    <x v="12"/>
    <s v="Transportation Secretariat"/>
    <n v="14"/>
    <s v="Transportation"/>
    <n v="14"/>
    <s v="Transportation Secretariat"/>
    <s v="Executive Branch"/>
    <n v="1"/>
    <n v="501"/>
    <s v="181000"/>
    <s v="Department of Transportation"/>
    <x v="149"/>
    <s v="04"/>
    <s v="Commonwealth Transportation"/>
    <s v="04: Commonwealth Transportation"/>
    <s v="04710"/>
    <s v="Transportation Trust Fund"/>
    <x v="411"/>
    <s v="501.04710"/>
    <x v="3"/>
    <n v="220"/>
    <n v="297359.88"/>
    <n v="257303.09000000008"/>
    <n v="414656.69000000018"/>
    <n v="35209.929999999818"/>
    <n v="0"/>
    <n v="0"/>
    <d v="2023-08-07T12:58:53"/>
    <n v="6368"/>
    <n v="1"/>
    <n v="1"/>
  </r>
  <r>
    <x v="12"/>
    <s v="Transportation Secretariat"/>
    <n v="14"/>
    <s v="Transportation"/>
    <n v="14"/>
    <s v="Transportation Secretariat"/>
    <s v="Executive Branch"/>
    <n v="1"/>
    <n v="501"/>
    <s v="181000"/>
    <s v="Department of Transportation"/>
    <x v="149"/>
    <s v="04"/>
    <s v="Commonwealth Transportation"/>
    <s v="04: Commonwealth Transportation"/>
    <s v="04710"/>
    <s v="Transportation Trust Fund"/>
    <x v="411"/>
    <s v="501.04710"/>
    <x v="4"/>
    <n v="500"/>
    <n v="778478921.67999995"/>
    <n v="812394636.76999986"/>
    <n v="795377388.27999985"/>
    <n v="129548.3"/>
    <n v="356354.37"/>
    <n v="304313.64"/>
    <d v="2023-08-07T12:58:53"/>
    <n v="6369"/>
    <n v="1"/>
    <n v="1"/>
  </r>
  <r>
    <x v="12"/>
    <s v="Transportation Secretariat"/>
    <n v="14"/>
    <s v="Transportation"/>
    <n v="14"/>
    <s v="Transportation Secretariat"/>
    <s v="Executive Branch"/>
    <n v="1"/>
    <n v="501"/>
    <s v="181000"/>
    <s v="Department of Transportation"/>
    <x v="149"/>
    <s v="04"/>
    <s v="Commonwealth Transportation"/>
    <s v="04: Commonwealth Transportation"/>
    <s v="04720"/>
    <s v="Highway Construction Fund"/>
    <x v="42"/>
    <s v="501.04720"/>
    <x v="0"/>
    <n v="100"/>
    <n v="480965901.66999984"/>
    <n v="809507304.7700001"/>
    <n v="950020229.54000044"/>
    <n v="838825749.55000019"/>
    <n v="1427346721.1999996"/>
    <n v="1558200754.3100004"/>
    <d v="2023-08-07T12:58:53"/>
    <n v="6370"/>
    <n v="1"/>
    <n v="1"/>
  </r>
  <r>
    <x v="12"/>
    <s v="Transportation Secretariat"/>
    <n v="14"/>
    <s v="Transportation"/>
    <n v="14"/>
    <s v="Transportation Secretariat"/>
    <s v="Executive Branch"/>
    <n v="1"/>
    <n v="501"/>
    <s v="181000"/>
    <s v="Department of Transportation"/>
    <x v="149"/>
    <s v="04"/>
    <s v="Commonwealth Transportation"/>
    <s v="04: Commonwealth Transportation"/>
    <s v="04720"/>
    <s v="Highway Construction Fund"/>
    <x v="42"/>
    <s v="501.04720"/>
    <x v="1"/>
    <n v="135"/>
    <n v="1255983162"/>
    <n v="1327050183.5"/>
    <n v="1819655685.76"/>
    <n v="1941431124"/>
    <n v="2073545325"/>
    <n v="2010779276"/>
    <d v="2023-08-07T12:58:53"/>
    <n v="6371"/>
    <n v="1"/>
    <n v="1"/>
  </r>
  <r>
    <x v="12"/>
    <s v="Transportation Secretariat"/>
    <n v="14"/>
    <s v="Transportation"/>
    <n v="14"/>
    <s v="Transportation Secretariat"/>
    <s v="Executive Branch"/>
    <n v="1"/>
    <n v="501"/>
    <s v="181000"/>
    <s v="Department of Transportation"/>
    <x v="149"/>
    <s v="04"/>
    <s v="Commonwealth Transportation"/>
    <m/>
    <s v="04720"/>
    <s v="Highway Construction Fund"/>
    <x v="42"/>
    <s v="501.04720"/>
    <x v="5"/>
    <n v="137"/>
    <n v="40671000"/>
    <n v="0"/>
    <n v="30000000"/>
    <n v="57671839"/>
    <n v="60000000"/>
    <n v="40000000"/>
    <d v="2023-08-07T12:58:53"/>
    <n v="6372"/>
    <n v="1"/>
    <n v="1"/>
  </r>
  <r>
    <x v="12"/>
    <s v="Transportation Secretariat"/>
    <n v="14"/>
    <s v="Transportation"/>
    <n v="14"/>
    <s v="Transportation Secretariat"/>
    <s v="Executive Branch"/>
    <n v="1"/>
    <n v="501"/>
    <s v="181000"/>
    <s v="Department of Transportation"/>
    <x v="149"/>
    <s v="04"/>
    <s v="Commonwealth Transportation"/>
    <s v="04: Commonwealth Transportation"/>
    <s v="04720"/>
    <s v="Highway Construction Fund"/>
    <x v="42"/>
    <s v="501.04720"/>
    <x v="5"/>
    <n v="137"/>
    <n v="101536957"/>
    <n v="54943680"/>
    <n v="28862857.879999999"/>
    <n v="30438920.030000001"/>
    <n v="66499592.659999989"/>
    <n v="106886886.80000001"/>
    <d v="2023-08-07T12:58:53"/>
    <n v="6373"/>
    <n v="1"/>
    <n v="1"/>
  </r>
  <r>
    <x v="12"/>
    <s v="Transportation Secretariat"/>
    <n v="14"/>
    <s v="Transportation"/>
    <n v="14"/>
    <s v="Transportation Secretariat"/>
    <s v="Executive Branch"/>
    <n v="1"/>
    <n v="501"/>
    <s v="181000"/>
    <s v="Department of Transportation"/>
    <x v="149"/>
    <s v="04"/>
    <s v="Commonwealth Transportation"/>
    <s v="04: Commonwealth Transportation"/>
    <s v="04720"/>
    <s v="Highway Construction Fund"/>
    <x v="42"/>
    <s v="501.04720"/>
    <x v="2"/>
    <n v="200"/>
    <n v="931899449.05000317"/>
    <n v="976808222.52999961"/>
    <n v="1125058307.0199966"/>
    <n v="1666495678.9099946"/>
    <n v="1428268484.0400066"/>
    <n v="1239765067.239996"/>
    <d v="2023-08-07T12:58:53"/>
    <n v="6374"/>
    <n v="1"/>
    <n v="1"/>
  </r>
  <r>
    <x v="12"/>
    <s v="Transportation Secretariat"/>
    <n v="14"/>
    <s v="Transportation"/>
    <n v="14"/>
    <s v="Transportation Secretariat"/>
    <s v="Executive Branch"/>
    <n v="1"/>
    <n v="501"/>
    <s v="181000"/>
    <s v="Department of Transportation"/>
    <x v="149"/>
    <s v="04"/>
    <s v="Commonwealth Transportation"/>
    <s v="04: Commonwealth Transportation"/>
    <s v="04720"/>
    <s v="Highway Construction Fund"/>
    <x v="42"/>
    <s v="501.04720"/>
    <x v="7"/>
    <n v="205"/>
    <n v="67263300.180000007"/>
    <n v="26080827.309999995"/>
    <n v="28423937.84999999"/>
    <n v="21611166.370000008"/>
    <n v="20271599.189999994"/>
    <n v="19114329.439999994"/>
    <d v="2023-08-07T12:58:53"/>
    <n v="6375"/>
    <n v="1"/>
    <n v="1"/>
  </r>
  <r>
    <x v="12"/>
    <s v="Transportation Secretariat"/>
    <n v="14"/>
    <s v="Transportation"/>
    <n v="14"/>
    <s v="Transportation Secretariat"/>
    <s v="Executive Branch"/>
    <n v="1"/>
    <n v="501"/>
    <s v="181000"/>
    <s v="Department of Transportation"/>
    <x v="149"/>
    <s v="04"/>
    <s v="Commonwealth Transportation"/>
    <s v="04: Commonwealth Transportation"/>
    <s v="04720"/>
    <s v="Highway Construction Fund"/>
    <x v="42"/>
    <s v="501.04720"/>
    <x v="3"/>
    <n v="220"/>
    <n v="324083712.94999683"/>
    <n v="350241960.97000039"/>
    <n v="694597378.74000335"/>
    <n v="274935445.0900054"/>
    <n v="645276840.95999336"/>
    <n v="771014208.76000404"/>
    <d v="2023-08-07T12:58:53"/>
    <n v="6376"/>
    <n v="1"/>
    <n v="1"/>
  </r>
  <r>
    <x v="12"/>
    <s v="Transportation Secretariat"/>
    <n v="14"/>
    <s v="Transportation"/>
    <n v="14"/>
    <s v="Transportation Secretariat"/>
    <s v="Executive Branch"/>
    <n v="1"/>
    <n v="501"/>
    <s v="181000"/>
    <s v="Department of Transportation"/>
    <x v="149"/>
    <s v="04"/>
    <s v="Commonwealth Transportation"/>
    <s v="04: Commonwealth Transportation"/>
    <s v="04720"/>
    <s v="Highway Construction Fund"/>
    <x v="42"/>
    <s v="501.04720"/>
    <x v="6"/>
    <n v="222"/>
    <n v="34273656.819999993"/>
    <n v="28862852.690000005"/>
    <n v="438920.03000000864"/>
    <n v="8827753.6599999927"/>
    <n v="46227993.469999999"/>
    <n v="87772557.360000014"/>
    <d v="2023-08-07T12:58:53"/>
    <n v="6377"/>
    <n v="1"/>
    <n v="1"/>
  </r>
  <r>
    <x v="12"/>
    <s v="Transportation Secretariat"/>
    <n v="14"/>
    <s v="Transportation"/>
    <n v="14"/>
    <s v="Transportation Secretariat"/>
    <s v="Executive Branch"/>
    <n v="1"/>
    <n v="501"/>
    <s v="181000"/>
    <s v="Department of Transportation"/>
    <x v="149"/>
    <s v="04"/>
    <s v="Commonwealth Transportation"/>
    <s v="04: Commonwealth Transportation"/>
    <s v="04720"/>
    <s v="Highway Construction Fund"/>
    <x v="42"/>
    <s v="501.04720"/>
    <x v="4"/>
    <n v="500"/>
    <n v="610746052.12999952"/>
    <n v="753320425.08999991"/>
    <n v="698293549.45000017"/>
    <n v="1210573562.0200002"/>
    <n v="1073542259.7399997"/>
    <n v="721897257.69000065"/>
    <d v="2023-08-07T12:58:53"/>
    <n v="6378"/>
    <n v="1"/>
    <n v="1"/>
  </r>
  <r>
    <x v="12"/>
    <s v="Transportation Secretariat"/>
    <n v="14"/>
    <s v="Transportation"/>
    <n v="14"/>
    <s v="Transportation Secretariat"/>
    <s v="Executive Branch"/>
    <n v="1"/>
    <n v="501"/>
    <s v="181000"/>
    <s v="Department of Transportation"/>
    <x v="149"/>
    <s v="04"/>
    <s v="Commonwealth Transportation"/>
    <s v="04: Commonwealth Transportation"/>
    <s v="04730"/>
    <s v="Priority Transportation Fund"/>
    <x v="759"/>
    <s v="501.04730"/>
    <x v="0"/>
    <n v="100"/>
    <n v="246022287.21000001"/>
    <n v="286439716.08999997"/>
    <n v="337661747.82999998"/>
    <n v="333737423.97000003"/>
    <n v="587199750.51999998"/>
    <n v="599822307.96000004"/>
    <d v="2023-08-07T12:58:53"/>
    <n v="6379"/>
    <n v="1"/>
    <n v="1"/>
  </r>
  <r>
    <x v="12"/>
    <s v="Transportation Secretariat"/>
    <n v="14"/>
    <s v="Transportation"/>
    <n v="14"/>
    <s v="Transportation Secretariat"/>
    <s v="Executive Branch"/>
    <n v="1"/>
    <n v="501"/>
    <s v="181000"/>
    <s v="Department of Transportation"/>
    <x v="149"/>
    <s v="04"/>
    <s v="Commonwealth Transportation"/>
    <s v="04: Commonwealth Transportation"/>
    <s v="04730"/>
    <s v="Priority Transportation Fund"/>
    <x v="759"/>
    <s v="501.04730"/>
    <x v="1"/>
    <n v="135"/>
    <n v="126239051"/>
    <n v="54800000"/>
    <n v="66800000"/>
    <n v="28761025"/>
    <n v="7967055.75"/>
    <n v="16380540"/>
    <d v="2023-08-07T12:58:53"/>
    <n v="6380"/>
    <n v="1"/>
    <n v="1"/>
  </r>
  <r>
    <x v="12"/>
    <s v="Transportation Secretariat"/>
    <n v="14"/>
    <s v="Transportation"/>
    <n v="14"/>
    <s v="Transportation Secretariat"/>
    <s v="Executive Branch"/>
    <n v="1"/>
    <n v="501"/>
    <s v="181000"/>
    <s v="Department of Transportation"/>
    <x v="149"/>
    <s v="04"/>
    <s v="Commonwealth Transportation"/>
    <s v="04: Commonwealth Transportation"/>
    <s v="04730"/>
    <s v="Priority Transportation Fund"/>
    <x v="759"/>
    <s v="501.04730"/>
    <x v="2"/>
    <n v="200"/>
    <n v="37600031.870000005"/>
    <n v="99986.329999999987"/>
    <n v="19202015.969999999"/>
    <n v="3247506.6500000004"/>
    <n v="2836474.0199999996"/>
    <n v="3055925.33"/>
    <d v="2023-08-07T12:58:53"/>
    <n v="6381"/>
    <n v="1"/>
    <n v="1"/>
  </r>
  <r>
    <x v="12"/>
    <s v="Transportation Secretariat"/>
    <n v="14"/>
    <s v="Transportation"/>
    <n v="14"/>
    <s v="Transportation Secretariat"/>
    <s v="Executive Branch"/>
    <n v="1"/>
    <n v="501"/>
    <s v="181000"/>
    <s v="Department of Transportation"/>
    <x v="149"/>
    <s v="04"/>
    <s v="Commonwealth Transportation"/>
    <s v="04: Commonwealth Transportation"/>
    <s v="04730"/>
    <s v="Priority Transportation Fund"/>
    <x v="759"/>
    <s v="501.04730"/>
    <x v="3"/>
    <n v="220"/>
    <n v="88639019.129999995"/>
    <n v="54700013.670000002"/>
    <n v="47597984.030000001"/>
    <n v="25513518.350000001"/>
    <n v="5130581.7300000004"/>
    <n v="13324614.67"/>
    <d v="2023-08-07T12:58:53"/>
    <n v="6382"/>
    <n v="1"/>
    <n v="1"/>
  </r>
  <r>
    <x v="12"/>
    <s v="Transportation Secretariat"/>
    <n v="14"/>
    <s v="Transportation"/>
    <n v="14"/>
    <s v="Transportation Secretariat"/>
    <s v="Executive Branch"/>
    <n v="1"/>
    <n v="501"/>
    <s v="181000"/>
    <s v="Department of Transportation"/>
    <x v="149"/>
    <s v="04"/>
    <s v="Commonwealth Transportation"/>
    <s v="04: Commonwealth Transportation"/>
    <s v="04730"/>
    <s v="Priority Transportation Fund"/>
    <x v="759"/>
    <s v="501.04730"/>
    <x v="4"/>
    <n v="500"/>
    <n v="205170022.10999998"/>
    <n v="209284653.85000002"/>
    <n v="226455838.54000002"/>
    <n v="2572563.94"/>
    <n v="1000421.03"/>
    <n v="12512840.800000001"/>
    <d v="2023-08-07T12:58:53"/>
    <n v="6383"/>
    <n v="1"/>
    <n v="1"/>
  </r>
  <r>
    <x v="12"/>
    <s v="Transportation Secretariat"/>
    <n v="14"/>
    <s v="Transportation"/>
    <n v="14"/>
    <s v="Transportation Secretariat"/>
    <s v="Executive Branch"/>
    <n v="1"/>
    <n v="501"/>
    <s v="181000"/>
    <s v="Department of Transportation"/>
    <x v="149"/>
    <s v="04"/>
    <s v="Commonwealth Transportation"/>
    <s v="04: Commonwealth Transportation"/>
    <s v="04760"/>
    <s v="Toll Facilities Revolving Fund"/>
    <x v="785"/>
    <s v="501.04760"/>
    <x v="0"/>
    <n v="100"/>
    <n v="43080881.07"/>
    <n v="67744698.329999998"/>
    <n v="87092503.480000004"/>
    <n v="62570714.859999999"/>
    <n v="72937013.390000001"/>
    <n v="82523855.939999998"/>
    <d v="2023-08-07T12:58:53"/>
    <n v="6384"/>
    <n v="1"/>
    <n v="1"/>
  </r>
  <r>
    <x v="12"/>
    <s v="Transportation Secretariat"/>
    <n v="14"/>
    <s v="Transportation"/>
    <n v="14"/>
    <s v="Transportation Secretariat"/>
    <s v="Executive Branch"/>
    <n v="1"/>
    <n v="501"/>
    <s v="181000"/>
    <s v="Department of Transportation"/>
    <x v="149"/>
    <s v="04"/>
    <s v="Commonwealth Transportation"/>
    <s v="04: Commonwealth Transportation"/>
    <s v="04760"/>
    <s v="Toll Facilities Revolving Fund"/>
    <x v="785"/>
    <s v="501.04760"/>
    <x v="4"/>
    <n v="500"/>
    <n v="718969.65"/>
    <n v="488538.51999999996"/>
    <n v="795705.59"/>
    <n v="228948.81999999998"/>
    <n v="78176.39"/>
    <n v="296993.06"/>
    <d v="2023-08-07T12:58:53"/>
    <n v="6385"/>
    <n v="1"/>
    <n v="1"/>
  </r>
  <r>
    <x v="12"/>
    <s v="Transportation Secretariat"/>
    <n v="14"/>
    <s v="Transportation"/>
    <n v="14"/>
    <s v="Transportation Secretariat"/>
    <s v="Executive Branch"/>
    <n v="1"/>
    <n v="501"/>
    <s v="181000"/>
    <s v="Department of Transportation"/>
    <x v="149"/>
    <s v="04"/>
    <s v="Commonwealth Transportation"/>
    <s v="04: Commonwealth Transportation"/>
    <s v="04766"/>
    <s v="Violation Enforcement Sys"/>
    <x v="786"/>
    <s v="501.04766"/>
    <x v="0"/>
    <n v="100"/>
    <n v="629427.56999999995"/>
    <n v="213436.59000000008"/>
    <n v="916193.42"/>
    <n v="2790788.52"/>
    <n v="1285376.67"/>
    <n v="3578065.04"/>
    <d v="2023-08-07T12:58:53"/>
    <n v="6386"/>
    <n v="1"/>
    <n v="1"/>
  </r>
  <r>
    <x v="12"/>
    <s v="Transportation Secretariat"/>
    <n v="14"/>
    <s v="Transportation"/>
    <n v="14"/>
    <s v="Transportation Secretariat"/>
    <s v="Executive Branch"/>
    <n v="1"/>
    <n v="501"/>
    <s v="181000"/>
    <s v="Department of Transportation"/>
    <x v="149"/>
    <s v="04"/>
    <s v="Commonwealth Transportation"/>
    <s v="04: Commonwealth Transportation"/>
    <s v="04766"/>
    <s v="Violation Enforcement Sys"/>
    <x v="786"/>
    <s v="501.04766"/>
    <x v="1"/>
    <n v="135"/>
    <n v="6723300"/>
    <n v="8462929"/>
    <n v="10170361"/>
    <n v="7750000"/>
    <n v="10562500"/>
    <n v="13990000"/>
    <d v="2023-08-07T12:58:53"/>
    <n v="6387"/>
    <n v="1"/>
    <n v="1"/>
  </r>
  <r>
    <x v="12"/>
    <s v="Transportation Secretariat"/>
    <n v="14"/>
    <s v="Transportation"/>
    <n v="14"/>
    <s v="Transportation Secretariat"/>
    <s v="Executive Branch"/>
    <n v="1"/>
    <n v="501"/>
    <s v="181000"/>
    <s v="Department of Transportation"/>
    <x v="149"/>
    <s v="04"/>
    <s v="Commonwealth Transportation"/>
    <s v="04: Commonwealth Transportation"/>
    <s v="04766"/>
    <s v="Violation Enforcement Sys"/>
    <x v="786"/>
    <s v="501.04766"/>
    <x v="2"/>
    <n v="200"/>
    <n v="6704549.2999999998"/>
    <n v="7394754.5099999998"/>
    <n v="8871101.9199999999"/>
    <n v="6951639.9500000002"/>
    <n v="9149952.5299999993"/>
    <n v="11628533.529999999"/>
    <d v="2023-08-07T12:58:53"/>
    <n v="6388"/>
    <n v="1"/>
    <n v="1"/>
  </r>
  <r>
    <x v="12"/>
    <s v="Transportation Secretariat"/>
    <n v="14"/>
    <s v="Transportation"/>
    <n v="14"/>
    <s v="Transportation Secretariat"/>
    <s v="Executive Branch"/>
    <n v="1"/>
    <n v="501"/>
    <s v="181000"/>
    <s v="Department of Transportation"/>
    <x v="149"/>
    <s v="04"/>
    <s v="Commonwealth Transportation"/>
    <s v="04: Commonwealth Transportation"/>
    <s v="04766"/>
    <s v="Violation Enforcement Sys"/>
    <x v="786"/>
    <s v="501.04766"/>
    <x v="3"/>
    <n v="220"/>
    <n v="18750.700000000186"/>
    <n v="1068174.4900000002"/>
    <n v="1299259.08"/>
    <n v="798360.04999999981"/>
    <n v="1412547.4700000007"/>
    <n v="2361466.4700000007"/>
    <d v="2023-08-07T12:58:53"/>
    <n v="6389"/>
    <n v="1"/>
    <n v="1"/>
  </r>
  <r>
    <x v="12"/>
    <s v="Transportation Secretariat"/>
    <n v="14"/>
    <s v="Transportation"/>
    <n v="14"/>
    <s v="Transportation Secretariat"/>
    <s v="Executive Branch"/>
    <n v="1"/>
    <n v="501"/>
    <s v="181000"/>
    <s v="Department of Transportation"/>
    <x v="149"/>
    <s v="04"/>
    <s v="Commonwealth Transportation"/>
    <s v="04: Commonwealth Transportation"/>
    <s v="04766"/>
    <s v="Violation Enforcement Sys"/>
    <x v="786"/>
    <s v="501.04766"/>
    <x v="4"/>
    <n v="500"/>
    <n v="7400723.1299999999"/>
    <n v="13956359.35"/>
    <n v="14118615.35"/>
    <n v="12557819.940000001"/>
    <n v="16131636.540000001"/>
    <n v="17638109.629999999"/>
    <d v="2023-08-07T12:58:53"/>
    <n v="6390"/>
    <n v="1"/>
    <n v="1"/>
  </r>
  <r>
    <x v="12"/>
    <s v="Transportation Secretariat"/>
    <n v="14"/>
    <s v="Transportation"/>
    <n v="14"/>
    <s v="Transportation Secretariat"/>
    <s v="Executive Branch"/>
    <n v="1"/>
    <n v="501"/>
    <s v="181000"/>
    <s v="Department of Transportation"/>
    <x v="149"/>
    <s v="04"/>
    <s v="Commonwealth Transportation"/>
    <s v="04: Commonwealth Transportation"/>
    <s v="04767"/>
    <s v="State Infrastructure Bank-Fed"/>
    <x v="787"/>
    <s v="501.04767"/>
    <x v="0"/>
    <n v="100"/>
    <n v="31539516.989999998"/>
    <n v="31539516.989999998"/>
    <n v="31539516.989999998"/>
    <n v="31539516.989999998"/>
    <n v="31539516.989999998"/>
    <n v="31539516.989999998"/>
    <d v="2023-08-07T12:58:53"/>
    <n v="6391"/>
    <n v="1"/>
    <n v="1"/>
  </r>
  <r>
    <x v="12"/>
    <s v="Transportation Secretariat"/>
    <n v="14"/>
    <s v="Transportation"/>
    <n v="14"/>
    <s v="Transportation Secretariat"/>
    <s v="Executive Branch"/>
    <n v="1"/>
    <n v="501"/>
    <s v="181000"/>
    <s v="Department of Transportation"/>
    <x v="149"/>
    <s v="04"/>
    <s v="Commonwealth Transportation"/>
    <s v="04: Commonwealth Transportation"/>
    <s v="04768"/>
    <s v="State Infrastructure Bank-Stat"/>
    <x v="788"/>
    <s v="501.04768"/>
    <x v="0"/>
    <n v="100"/>
    <n v="7645987.5700000003"/>
    <n v="7645987.5700000003"/>
    <n v="7645987.5700000003"/>
    <n v="7645987.5700000003"/>
    <n v="7645987.5700000003"/>
    <n v="7645987.5700000003"/>
    <d v="2023-08-07T12:58:53"/>
    <n v="6392"/>
    <n v="1"/>
    <n v="1"/>
  </r>
  <r>
    <x v="12"/>
    <s v="Transportation Secretariat"/>
    <n v="14"/>
    <s v="Transportation"/>
    <n v="14"/>
    <s v="Transportation Secretariat"/>
    <s v="Executive Branch"/>
    <n v="1"/>
    <n v="501"/>
    <s v="181000"/>
    <s v="Department of Transportation"/>
    <x v="149"/>
    <s v="04"/>
    <s v="Commonwealth Transportation"/>
    <s v="04: Commonwealth Transportation"/>
    <s v="04769"/>
    <s v="EZ Pass"/>
    <x v="789"/>
    <s v="501.04769"/>
    <x v="0"/>
    <n v="100"/>
    <n v="853859.05"/>
    <n v="195391.31000000006"/>
    <n v="103586.10999999999"/>
    <n v="811350.75"/>
    <n v="819530.63000000012"/>
    <n v="1370684.5199999998"/>
    <d v="2023-08-07T12:58:53"/>
    <n v="6393"/>
    <n v="1"/>
    <n v="1"/>
  </r>
  <r>
    <x v="12"/>
    <s v="Transportation Secretariat"/>
    <n v="14"/>
    <s v="Transportation"/>
    <n v="14"/>
    <s v="Transportation Secretariat"/>
    <s v="Executive Branch"/>
    <n v="1"/>
    <n v="501"/>
    <s v="181000"/>
    <s v="Department of Transportation"/>
    <x v="149"/>
    <s v="04"/>
    <s v="Commonwealth Transportation"/>
    <s v="04: Commonwealth Transportation"/>
    <s v="04769"/>
    <s v="EZ Pass"/>
    <x v="789"/>
    <s v="501.04769"/>
    <x v="1"/>
    <n v="135"/>
    <n v="24000000"/>
    <n v="27687071"/>
    <n v="26279639"/>
    <n v="29000000"/>
    <n v="26187500"/>
    <n v="30950000"/>
    <d v="2023-08-07T12:58:53"/>
    <n v="6394"/>
    <n v="1"/>
    <n v="1"/>
  </r>
  <r>
    <x v="12"/>
    <s v="Transportation Secretariat"/>
    <n v="14"/>
    <s v="Transportation"/>
    <n v="14"/>
    <s v="Transportation Secretariat"/>
    <s v="Executive Branch"/>
    <n v="1"/>
    <n v="501"/>
    <s v="181000"/>
    <s v="Department of Transportation"/>
    <x v="149"/>
    <s v="04"/>
    <s v="Commonwealth Transportation"/>
    <s v="04: Commonwealth Transportation"/>
    <s v="04769"/>
    <s v="EZ Pass"/>
    <x v="789"/>
    <s v="501.04769"/>
    <x v="2"/>
    <n v="200"/>
    <n v="22594078.930000003"/>
    <n v="26669271.679999996"/>
    <n v="25544736.010000002"/>
    <n v="21136478.340000004"/>
    <n v="25781322.330000006"/>
    <n v="30940895.249999996"/>
    <d v="2023-08-07T12:58:53"/>
    <n v="6395"/>
    <n v="1"/>
    <n v="1"/>
  </r>
  <r>
    <x v="12"/>
    <s v="Transportation Secretariat"/>
    <n v="14"/>
    <s v="Transportation"/>
    <n v="14"/>
    <s v="Transportation Secretariat"/>
    <s v="Executive Branch"/>
    <n v="1"/>
    <n v="501"/>
    <s v="181000"/>
    <s v="Department of Transportation"/>
    <x v="149"/>
    <s v="04"/>
    <s v="Commonwealth Transportation"/>
    <s v="04: Commonwealth Transportation"/>
    <s v="04769"/>
    <s v="EZ Pass"/>
    <x v="789"/>
    <s v="501.04769"/>
    <x v="3"/>
    <n v="220"/>
    <n v="1405921.0699999966"/>
    <n v="1017799.320000004"/>
    <n v="734902.98999999836"/>
    <n v="7863521.6599999964"/>
    <n v="406177.66999999434"/>
    <n v="9104.7500000037253"/>
    <d v="2023-08-07T12:58:53"/>
    <n v="6396"/>
    <n v="1"/>
    <n v="1"/>
  </r>
  <r>
    <x v="12"/>
    <s v="Transportation Secretariat"/>
    <n v="14"/>
    <s v="Transportation"/>
    <n v="14"/>
    <s v="Transportation Secretariat"/>
    <s v="Executive Branch"/>
    <n v="1"/>
    <n v="501"/>
    <s v="181000"/>
    <s v="Department of Transportation"/>
    <x v="149"/>
    <s v="04"/>
    <s v="Commonwealth Transportation"/>
    <s v="04: Commonwealth Transportation"/>
    <s v="04769"/>
    <s v="EZ Pass"/>
    <x v="789"/>
    <s v="501.04769"/>
    <x v="4"/>
    <n v="500"/>
    <n v="27042766.359999999"/>
    <n v="29558651.889999997"/>
    <n v="26684031.57"/>
    <n v="21193070.68"/>
    <n v="26965717.670000002"/>
    <n v="34770817.479999997"/>
    <d v="2023-08-07T12:58:53"/>
    <n v="6397"/>
    <n v="1"/>
    <n v="1"/>
  </r>
  <r>
    <x v="12"/>
    <s v="Transportation Secretariat"/>
    <n v="14"/>
    <s v="Transportation"/>
    <n v="14"/>
    <s v="Transportation Secretariat"/>
    <s v="Executive Branch"/>
    <n v="1"/>
    <n v="501"/>
    <s v="181000"/>
    <s v="Department of Transportation"/>
    <x v="149"/>
    <s v="04"/>
    <s v="Commonwealth Transportation"/>
    <s v="04: Commonwealth Transportation"/>
    <s v="04800"/>
    <s v="Commonwealth Space Flight Fd"/>
    <x v="726"/>
    <s v="501.04800"/>
    <x v="0"/>
    <n v="100"/>
    <n v="15208.05"/>
    <n v="22115.97"/>
    <n v="23504.53"/>
    <n v="25214.91"/>
    <n v="25779.49"/>
    <n v="31250.93"/>
    <d v="2023-08-07T12:58:53"/>
    <n v="6398"/>
    <n v="1"/>
    <n v="1"/>
  </r>
  <r>
    <x v="12"/>
    <s v="Transportation Secretariat"/>
    <n v="14"/>
    <s v="Transportation"/>
    <n v="14"/>
    <s v="Transportation Secretariat"/>
    <s v="Executive Branch"/>
    <n v="1"/>
    <n v="501"/>
    <s v="181000"/>
    <s v="Department of Transportation"/>
    <x v="149"/>
    <s v="04"/>
    <s v="Commonwealth Transportation"/>
    <s v="04: Commonwealth Transportation"/>
    <s v="04800"/>
    <s v="Commonwealth Space Flight Fd"/>
    <x v="726"/>
    <s v="501.04800"/>
    <x v="4"/>
    <n v="500"/>
    <n v="704.79"/>
    <n v="6907.92"/>
    <n v="1388.56"/>
    <n v="1710.38"/>
    <n v="564.58000000000004"/>
    <n v="5471.44"/>
    <d v="2023-08-07T12:58:53"/>
    <n v="6399"/>
    <n v="1"/>
    <n v="1"/>
  </r>
  <r>
    <x v="12"/>
    <s v="Transportation Secretariat"/>
    <n v="14"/>
    <s v="Transportation"/>
    <n v="14"/>
    <s v="Transportation Secretariat"/>
    <s v="Executive Branch"/>
    <n v="1"/>
    <n v="501"/>
    <s v="181000"/>
    <s v="Department of Transportation"/>
    <x v="149"/>
    <s v="04"/>
    <s v="Commonwealth Transportation"/>
    <s v="04: Commonwealth Transportation"/>
    <s v="04860"/>
    <s v="Recyclable Matl -NonGF-NonHE"/>
    <x v="742"/>
    <s v="501.04860"/>
    <x v="4"/>
    <n v="500"/>
    <n v="184882.74"/>
    <n v="174529.91999999998"/>
    <n v="147227.93"/>
    <n v="254147.96"/>
    <n v="317782.12"/>
    <n v="303460.60000000003"/>
    <d v="2023-08-07T12:58:53"/>
    <n v="6400"/>
    <n v="1"/>
    <n v="1"/>
  </r>
  <r>
    <x v="12"/>
    <s v="Transportation Secretariat"/>
    <n v="14"/>
    <s v="Transportation"/>
    <n v="14"/>
    <s v="Transportation Secretariat"/>
    <s v="Executive Branch"/>
    <n v="1"/>
    <n v="501"/>
    <s v="181000"/>
    <s v="Department of Transportation"/>
    <x v="149"/>
    <s v="04"/>
    <s v="Commonwealth Transportation"/>
    <s v="04: Commonwealth Transportation"/>
    <s v="04880"/>
    <s v="Surp Supply/ Equip-NonGF-NonHE"/>
    <x v="730"/>
    <s v="501.04880"/>
    <x v="4"/>
    <n v="500"/>
    <n v="2396666.75"/>
    <n v="6442106"/>
    <n v="2271579.06"/>
    <n v="4924770.3499999996"/>
    <n v="3460607.92"/>
    <n v="4928937.83"/>
    <d v="2023-08-07T12:58:53"/>
    <n v="6401"/>
    <n v="1"/>
    <n v="1"/>
  </r>
  <r>
    <x v="12"/>
    <s v="Transportation Secretariat"/>
    <n v="14"/>
    <s v="Transportation"/>
    <n v="14"/>
    <s v="Transportation Secretariat"/>
    <s v="Executive Branch"/>
    <n v="1"/>
    <n v="501"/>
    <s v="181000"/>
    <s v="Department of Transportation"/>
    <x v="149"/>
    <s v="07"/>
    <s v="Trust And Agency"/>
    <s v="07: Trust And Agency"/>
    <s v="07033"/>
    <s v="Misc VDOT Trust Fund"/>
    <x v="790"/>
    <s v="501.07033"/>
    <x v="0"/>
    <n v="100"/>
    <n v="1062358.3799999999"/>
    <n v="1030654.91"/>
    <n v="1166788.49"/>
    <n v="1417108.99"/>
    <n v="2564471.0099999998"/>
    <n v="4424983.0999999996"/>
    <d v="2023-08-07T12:58:53"/>
    <n v="6402"/>
    <n v="1"/>
    <n v="1"/>
  </r>
  <r>
    <x v="12"/>
    <s v="Transportation Secretariat"/>
    <n v="14"/>
    <s v="Transportation"/>
    <n v="14"/>
    <s v="Transportation Secretariat"/>
    <s v="Executive Branch"/>
    <n v="1"/>
    <n v="501"/>
    <s v="181000"/>
    <s v="Department of Transportation"/>
    <x v="149"/>
    <s v="07"/>
    <s v="Trust And Agency"/>
    <s v="07: Trust And Agency"/>
    <s v="07191"/>
    <s v="Cap Proj Rev Bds Constn"/>
    <x v="791"/>
    <s v="501.07191"/>
    <x v="0"/>
    <n v="100"/>
    <n v="836537.75"/>
    <n v="0"/>
    <n v="14443.32"/>
    <n v="0"/>
    <n v="6.38"/>
    <n v="32569.02"/>
    <d v="2023-08-07T12:58:53"/>
    <n v="6403"/>
    <n v="1"/>
    <n v="1"/>
  </r>
  <r>
    <x v="12"/>
    <s v="Transportation Secretariat"/>
    <n v="14"/>
    <s v="Transportation"/>
    <n v="14"/>
    <s v="Transportation Secretariat"/>
    <s v="Executive Branch"/>
    <n v="1"/>
    <n v="501"/>
    <s v="181000"/>
    <s v="Department of Transportation"/>
    <x v="149"/>
    <s v="07"/>
    <s v="Trust And Agency"/>
    <s v="07: Trust And Agency"/>
    <s v="07191"/>
    <s v="Cap Proj Rev Bds Constn"/>
    <x v="791"/>
    <s v="501.07191"/>
    <x v="1"/>
    <n v="135"/>
    <n v="215825541"/>
    <n v="61500000"/>
    <n v="70000000"/>
    <n v="68000000"/>
    <n v="67826701"/>
    <n v="50000000"/>
    <d v="2023-08-07T12:58:53"/>
    <n v="6404"/>
    <n v="1"/>
    <n v="1"/>
  </r>
  <r>
    <x v="12"/>
    <s v="Transportation Secretariat"/>
    <n v="14"/>
    <s v="Transportation"/>
    <n v="14"/>
    <s v="Transportation Secretariat"/>
    <s v="Executive Branch"/>
    <n v="1"/>
    <n v="501"/>
    <s v="181000"/>
    <s v="Department of Transportation"/>
    <x v="149"/>
    <s v="07"/>
    <s v="Trust And Agency"/>
    <s v="07: Trust And Agency"/>
    <s v="07191"/>
    <s v="Cap Proj Rev Bds Constn"/>
    <x v="791"/>
    <s v="501.07191"/>
    <x v="2"/>
    <n v="200"/>
    <n v="215825532.03999999"/>
    <n v="13677658"/>
    <n v="17342014.73"/>
    <n v="25511260.530000001"/>
    <n v="18902446.039999999"/>
    <n v="9839332.3100000005"/>
    <d v="2023-08-07T12:58:53"/>
    <n v="6405"/>
    <n v="1"/>
    <n v="1"/>
  </r>
  <r>
    <x v="12"/>
    <s v="Transportation Secretariat"/>
    <n v="14"/>
    <s v="Transportation"/>
    <n v="14"/>
    <s v="Transportation Secretariat"/>
    <s v="Executive Branch"/>
    <n v="1"/>
    <n v="501"/>
    <s v="181000"/>
    <s v="Department of Transportation"/>
    <x v="149"/>
    <s v="07"/>
    <s v="Trust And Agency"/>
    <s v="07: Trust And Agency"/>
    <s v="07191"/>
    <s v="Cap Proj Rev Bds Constn"/>
    <x v="791"/>
    <s v="501.07191"/>
    <x v="3"/>
    <n v="220"/>
    <n v="8.9600000083446503"/>
    <n v="47822342"/>
    <n v="52657985.269999996"/>
    <n v="42488739.469999999"/>
    <n v="48924254.960000001"/>
    <n v="40160667.689999998"/>
    <d v="2023-08-07T12:58:53"/>
    <n v="6406"/>
    <n v="1"/>
    <n v="1"/>
  </r>
  <r>
    <x v="12"/>
    <s v="Transportation Secretariat"/>
    <n v="14"/>
    <s v="Transportation"/>
    <n v="14"/>
    <s v="Transportation Secretariat"/>
    <s v="Executive Branch"/>
    <n v="1"/>
    <n v="501"/>
    <s v="181000"/>
    <s v="Department of Transportation"/>
    <x v="149"/>
    <s v="07"/>
    <s v="Trust And Agency"/>
    <s v="07: Trust And Agency"/>
    <s v="07191"/>
    <s v="Cap Proj Rev Bds Constn"/>
    <x v="791"/>
    <s v="501.07191"/>
    <x v="4"/>
    <n v="500"/>
    <n v="769076329.84000003"/>
    <n v="393533375.22000003"/>
    <n v="115132751.29000001"/>
    <n v="103092716.02"/>
    <n v="141733607.23000002"/>
    <n v="39025663.899999999"/>
    <d v="2023-08-07T12:58:53"/>
    <n v="6407"/>
    <n v="1"/>
    <n v="1"/>
  </r>
  <r>
    <x v="12"/>
    <s v="Transportation Secretariat"/>
    <n v="14"/>
    <s v="Transportation"/>
    <n v="14"/>
    <s v="Transportation Secretariat"/>
    <s v="Executive Branch"/>
    <n v="1"/>
    <n v="501"/>
    <s v="181000"/>
    <s v="Department of Transportation"/>
    <x v="149"/>
    <s v="07"/>
    <s v="Trust And Agency"/>
    <s v="07: Trust And Agency"/>
    <s v="07194"/>
    <s v="Cap Proj Rev Bnds P&amp;I"/>
    <x v="792"/>
    <s v="501.07194"/>
    <x v="0"/>
    <n v="100"/>
    <n v="0"/>
    <n v="0"/>
    <n v="5390.09"/>
    <n v="0"/>
    <n v="0"/>
    <n v="0"/>
    <d v="2023-08-07T12:58:53"/>
    <n v="6408"/>
    <n v="1"/>
    <n v="1"/>
  </r>
  <r>
    <x v="12"/>
    <s v="Transportation Secretariat"/>
    <n v="14"/>
    <s v="Transportation"/>
    <n v="14"/>
    <s v="Transportation Secretariat"/>
    <s v="Executive Branch"/>
    <n v="1"/>
    <n v="501"/>
    <s v="181000"/>
    <s v="Department of Transportation"/>
    <x v="149"/>
    <s v="07"/>
    <s v="Trust And Agency"/>
    <s v="07: Trust And Agency"/>
    <s v="07194"/>
    <s v="Cap Proj Rev Bnds P&amp;I"/>
    <x v="792"/>
    <s v="501.07194"/>
    <x v="1"/>
    <n v="135"/>
    <n v="163598679"/>
    <n v="181918077"/>
    <n v="186088926.91999999"/>
    <n v="190439651"/>
    <n v="188576618"/>
    <n v="193302200"/>
    <d v="2023-08-07T12:58:53"/>
    <n v="6409"/>
    <n v="1"/>
    <n v="1"/>
  </r>
  <r>
    <x v="12"/>
    <s v="Transportation Secretariat"/>
    <n v="14"/>
    <s v="Transportation"/>
    <n v="14"/>
    <s v="Transportation Secretariat"/>
    <s v="Executive Branch"/>
    <n v="1"/>
    <n v="501"/>
    <s v="181000"/>
    <s v="Department of Transportation"/>
    <x v="149"/>
    <s v="07"/>
    <s v="Trust And Agency"/>
    <s v="07: Trust And Agency"/>
    <s v="07194"/>
    <s v="Cap Proj Rev Bnds P&amp;I"/>
    <x v="792"/>
    <s v="501.07194"/>
    <x v="2"/>
    <n v="200"/>
    <n v="160335428.32999998"/>
    <n v="171055393.5"/>
    <n v="186088926.92000002"/>
    <n v="186109901.81999999"/>
    <n v="181604522.45999998"/>
    <n v="188013058"/>
    <d v="2023-08-07T12:58:53"/>
    <n v="6410"/>
    <n v="1"/>
    <n v="1"/>
  </r>
  <r>
    <x v="12"/>
    <s v="Transportation Secretariat"/>
    <n v="14"/>
    <s v="Transportation"/>
    <n v="14"/>
    <s v="Transportation Secretariat"/>
    <s v="Executive Branch"/>
    <n v="1"/>
    <n v="501"/>
    <s v="181000"/>
    <s v="Department of Transportation"/>
    <x v="149"/>
    <s v="07"/>
    <s v="Trust And Agency"/>
    <s v="07: Trust And Agency"/>
    <s v="07194"/>
    <s v="Cap Proj Rev Bnds P&amp;I"/>
    <x v="792"/>
    <s v="501.07194"/>
    <x v="3"/>
    <n v="220"/>
    <n v="3263250.6700000167"/>
    <n v="10862683.5"/>
    <n v="-2.9802322387695313E-8"/>
    <n v="4329749.1800000072"/>
    <n v="6972095.5400000215"/>
    <n v="5289142"/>
    <d v="2023-08-07T12:58:53"/>
    <n v="6411"/>
    <n v="1"/>
    <n v="1"/>
  </r>
  <r>
    <x v="12"/>
    <s v="Transportation Secretariat"/>
    <n v="14"/>
    <s v="Transportation"/>
    <n v="14"/>
    <s v="Transportation Secretariat"/>
    <s v="Executive Branch"/>
    <n v="1"/>
    <n v="501"/>
    <s v="181000"/>
    <s v="Department of Transportation"/>
    <x v="149"/>
    <s v="07"/>
    <s v="Trust And Agency"/>
    <s v="07: Trust And Agency"/>
    <s v="07194"/>
    <s v="Cap Proj Rev Bnds P&amp;I"/>
    <x v="792"/>
    <s v="501.07194"/>
    <x v="4"/>
    <n v="500"/>
    <n v="1482917468.24"/>
    <n v="1055010.03"/>
    <n v="3812225.39"/>
    <n v="417869.01"/>
    <n v="430715782.83999991"/>
    <n v="2872279.87"/>
    <d v="2023-08-07T12:58:53"/>
    <n v="6412"/>
    <n v="1"/>
    <n v="1"/>
  </r>
  <r>
    <x v="12"/>
    <s v="Transportation Secretariat"/>
    <n v="14"/>
    <s v="Transportation"/>
    <n v="14"/>
    <s v="Transportation Secretariat"/>
    <s v="Executive Branch"/>
    <n v="1"/>
    <n v="501"/>
    <s v="181000"/>
    <s v="Department of Transportation"/>
    <x v="149"/>
    <s v="07"/>
    <s v="Trust And Agency"/>
    <s v="07: Trust And Agency"/>
    <s v="07201"/>
    <s v="GARVEE - Construction Fund"/>
    <x v="793"/>
    <s v="501.07201"/>
    <x v="0"/>
    <n v="100"/>
    <n v="2051485.63"/>
    <n v="0"/>
    <n v="0"/>
    <n v="0"/>
    <n v="0"/>
    <n v="0"/>
    <d v="2023-08-07T12:58:53"/>
    <n v="6413"/>
    <n v="1"/>
    <n v="1"/>
  </r>
  <r>
    <x v="12"/>
    <s v="Transportation Secretariat"/>
    <n v="14"/>
    <s v="Transportation"/>
    <n v="14"/>
    <s v="Transportation Secretariat"/>
    <s v="Executive Branch"/>
    <n v="1"/>
    <n v="501"/>
    <s v="181000"/>
    <s v="Department of Transportation"/>
    <x v="149"/>
    <s v="07"/>
    <s v="Trust And Agency"/>
    <s v="07: Trust And Agency"/>
    <s v="07201"/>
    <s v="GARVEE - Construction Fund"/>
    <x v="793"/>
    <s v="501.07201"/>
    <x v="1"/>
    <n v="135"/>
    <n v="217149136"/>
    <n v="193693244"/>
    <n v="192205768"/>
    <n v="198000000"/>
    <n v="176300000"/>
    <n v="200000000"/>
    <d v="2023-08-07T12:58:53"/>
    <n v="6414"/>
    <n v="1"/>
    <n v="1"/>
  </r>
  <r>
    <x v="12"/>
    <s v="Transportation Secretariat"/>
    <n v="14"/>
    <s v="Transportation"/>
    <n v="14"/>
    <s v="Transportation Secretariat"/>
    <s v="Executive Branch"/>
    <n v="1"/>
    <n v="501"/>
    <s v="181000"/>
    <s v="Department of Transportation"/>
    <x v="149"/>
    <s v="07"/>
    <s v="Trust And Agency"/>
    <s v="07: Trust And Agency"/>
    <s v="07201"/>
    <s v="GARVEE - Construction Fund"/>
    <x v="793"/>
    <s v="501.07201"/>
    <x v="2"/>
    <n v="200"/>
    <n v="217131719.96000001"/>
    <n v="181360376.67000002"/>
    <n v="153119689.48999998"/>
    <n v="136194318.28999999"/>
    <n v="16375367.959999999"/>
    <n v="23741853.09"/>
    <d v="2023-08-07T12:58:53"/>
    <n v="6415"/>
    <n v="1"/>
    <n v="1"/>
  </r>
  <r>
    <x v="12"/>
    <s v="Transportation Secretariat"/>
    <n v="14"/>
    <s v="Transportation"/>
    <n v="14"/>
    <s v="Transportation Secretariat"/>
    <s v="Executive Branch"/>
    <n v="1"/>
    <n v="501"/>
    <s v="181000"/>
    <s v="Department of Transportation"/>
    <x v="149"/>
    <s v="07"/>
    <s v="Trust And Agency"/>
    <s v="07: Trust And Agency"/>
    <s v="07201"/>
    <s v="GARVEE - Construction Fund"/>
    <x v="793"/>
    <s v="501.07201"/>
    <x v="3"/>
    <n v="220"/>
    <n v="17416.039999991655"/>
    <n v="12332867.329999983"/>
    <n v="39086078.51000002"/>
    <n v="61805681.710000008"/>
    <n v="159924632.03999999"/>
    <n v="176258146.91"/>
    <d v="2023-08-07T12:58:53"/>
    <n v="6416"/>
    <n v="1"/>
    <n v="1"/>
  </r>
  <r>
    <x v="12"/>
    <s v="Transportation Secretariat"/>
    <n v="14"/>
    <s v="Transportation"/>
    <n v="14"/>
    <s v="Transportation Secretariat"/>
    <s v="Executive Branch"/>
    <n v="1"/>
    <n v="501"/>
    <s v="181000"/>
    <s v="Department of Transportation"/>
    <x v="149"/>
    <s v="07"/>
    <s v="Trust And Agency"/>
    <s v="07: Trust And Agency"/>
    <s v="07201"/>
    <s v="GARVEE - Construction Fund"/>
    <x v="793"/>
    <s v="501.07201"/>
    <x v="4"/>
    <n v="500"/>
    <n v="457877039.78999996"/>
    <n v="284455617.44"/>
    <n v="156182951.5"/>
    <n v="264084510.60999998"/>
    <n v="16642508.629999999"/>
    <n v="26758455.120000001"/>
    <d v="2023-08-07T12:58:53"/>
    <n v="6417"/>
    <n v="1"/>
    <n v="1"/>
  </r>
  <r>
    <x v="12"/>
    <s v="Transportation Secretariat"/>
    <n v="14"/>
    <s v="Transportation"/>
    <n v="14"/>
    <s v="Transportation Secretariat"/>
    <s v="Executive Branch"/>
    <n v="1"/>
    <n v="501"/>
    <s v="181000"/>
    <s v="Department of Transportation"/>
    <x v="149"/>
    <s v="07"/>
    <s v="Trust And Agency"/>
    <s v="07: Trust And Agency"/>
    <s v="07204"/>
    <s v="GARVEE - Interest &amp; Principal"/>
    <x v="794"/>
    <s v="501.07204"/>
    <x v="0"/>
    <n v="100"/>
    <n v="0.01"/>
    <n v="0.01"/>
    <n v="0.01"/>
    <n v="0.01"/>
    <n v="0.01"/>
    <n v="0.01"/>
    <d v="2023-08-07T12:58:53"/>
    <n v="6418"/>
    <n v="1"/>
    <n v="1"/>
  </r>
  <r>
    <x v="12"/>
    <s v="Transportation Secretariat"/>
    <n v="14"/>
    <s v="Transportation"/>
    <n v="14"/>
    <s v="Transportation Secretariat"/>
    <s v="Executive Branch"/>
    <n v="1"/>
    <n v="501"/>
    <s v="181000"/>
    <s v="Department of Transportation"/>
    <x v="149"/>
    <s v="07"/>
    <s v="Trust And Agency"/>
    <s v="07: Trust And Agency"/>
    <s v="07204"/>
    <s v="GARVEE - Interest &amp; Principal"/>
    <x v="794"/>
    <s v="501.07204"/>
    <x v="4"/>
    <n v="500"/>
    <n v="689312109.54999995"/>
    <n v="580539.79"/>
    <n v="467333.8"/>
    <n v="2347.5899999999997"/>
    <n v="9927.81"/>
    <n v="1280912.46"/>
    <d v="2023-08-07T12:58:53"/>
    <n v="6419"/>
    <n v="1"/>
    <n v="1"/>
  </r>
  <r>
    <x v="12"/>
    <s v="Transportation Secretariat"/>
    <n v="14"/>
    <s v="Transportation"/>
    <n v="14"/>
    <s v="Transportation Secretariat"/>
    <s v="Executive Branch"/>
    <n v="1"/>
    <n v="501"/>
    <s v="181000"/>
    <s v="Department of Transportation"/>
    <x v="149"/>
    <s v="07"/>
    <s v="Trust And Agency"/>
    <s v="07: Trust And Agency"/>
    <s v="07580"/>
    <s v="Rt 58 Corridor Development Pgm"/>
    <x v="795"/>
    <s v="501.07580"/>
    <x v="0"/>
    <n v="100"/>
    <n v="36685678.840000004"/>
    <n v="33811778.140000001"/>
    <n v="64278227.43"/>
    <n v="64002642.170000002"/>
    <n v="118755198"/>
    <n v="153230886.27000001"/>
    <d v="2023-08-07T12:58:53"/>
    <n v="6420"/>
    <n v="1"/>
    <n v="1"/>
  </r>
  <r>
    <x v="12"/>
    <s v="Transportation Secretariat"/>
    <n v="14"/>
    <s v="Transportation"/>
    <n v="14"/>
    <s v="Transportation Secretariat"/>
    <s v="Executive Branch"/>
    <n v="1"/>
    <n v="501"/>
    <s v="181000"/>
    <s v="Department of Transportation"/>
    <x v="149"/>
    <s v="07"/>
    <s v="Trust And Agency"/>
    <s v="07: Trust And Agency"/>
    <s v="07580"/>
    <s v="Rt 58 Corridor Development Pgm"/>
    <x v="795"/>
    <s v="501.07580"/>
    <x v="4"/>
    <n v="500"/>
    <n v="428420.8"/>
    <n v="791419.83"/>
    <n v="709622.39"/>
    <n v="450665.39"/>
    <n v="147838.12"/>
    <n v="2660543.81"/>
    <d v="2023-08-07T12:58:53"/>
    <n v="6421"/>
    <n v="1"/>
    <n v="1"/>
  </r>
  <r>
    <x v="12"/>
    <s v="Transportation Secretariat"/>
    <n v="14"/>
    <s v="Transportation"/>
    <n v="14"/>
    <s v="Transportation Secretariat"/>
    <s v="Executive Branch"/>
    <n v="1"/>
    <n v="501"/>
    <s v="181000"/>
    <s v="Department of Transportation"/>
    <x v="149"/>
    <s v="07"/>
    <s v="Trust And Agency"/>
    <s v="07: Trust And Agency"/>
    <s v="07581"/>
    <s v="Rt 58 - Construction Fund"/>
    <x v="796"/>
    <s v="501.07581"/>
    <x v="0"/>
    <n v="100"/>
    <n v="-1.8189894035458565E-12"/>
    <n v="-5.6843418860808015E-14"/>
    <n v="-5894.21"/>
    <n v="-3517"/>
    <n v="0"/>
    <n v="-268"/>
    <d v="2023-08-07T12:58:53"/>
    <n v="6422"/>
    <n v="1"/>
    <n v="1"/>
  </r>
  <r>
    <x v="12"/>
    <s v="Transportation Secretariat"/>
    <n v="14"/>
    <s v="Transportation"/>
    <n v="14"/>
    <s v="Transportation Secretariat"/>
    <s v="Executive Branch"/>
    <n v="1"/>
    <n v="501"/>
    <s v="181000"/>
    <s v="Department of Transportation"/>
    <x v="149"/>
    <s v="07"/>
    <s v="Trust And Agency"/>
    <s v="07: Trust And Agency"/>
    <s v="07581"/>
    <s v="Rt 58 - Construction Fund"/>
    <x v="796"/>
    <s v="501.07581"/>
    <x v="1"/>
    <n v="135"/>
    <n v="4001065"/>
    <n v="8200000"/>
    <n v="157708817"/>
    <n v="72500000"/>
    <n v="251578881"/>
    <n v="187551322"/>
    <d v="2023-08-07T12:58:53"/>
    <n v="6423"/>
    <n v="1"/>
    <n v="1"/>
  </r>
  <r>
    <x v="12"/>
    <s v="Transportation Secretariat"/>
    <n v="14"/>
    <s v="Transportation"/>
    <n v="14"/>
    <s v="Transportation Secretariat"/>
    <s v="Executive Branch"/>
    <n v="1"/>
    <n v="501"/>
    <s v="181000"/>
    <s v="Department of Transportation"/>
    <x v="149"/>
    <s v="07"/>
    <s v="Trust And Agency"/>
    <s v="07: Trust And Agency"/>
    <s v="07581"/>
    <s v="Rt 58 - Construction Fund"/>
    <x v="796"/>
    <s v="501.07581"/>
    <x v="2"/>
    <n v="200"/>
    <n v="118535.93000000002"/>
    <n v="2989104.9900000007"/>
    <n v="4055710.94"/>
    <n v="35749590.470000006"/>
    <n v="54150055.149999984"/>
    <n v="75748732.840000004"/>
    <d v="2023-08-07T12:58:53"/>
    <n v="6424"/>
    <n v="1"/>
    <n v="1"/>
  </r>
  <r>
    <x v="12"/>
    <s v="Transportation Secretariat"/>
    <n v="14"/>
    <s v="Transportation"/>
    <n v="14"/>
    <s v="Transportation Secretariat"/>
    <s v="Executive Branch"/>
    <n v="1"/>
    <n v="501"/>
    <s v="181000"/>
    <s v="Department of Transportation"/>
    <x v="149"/>
    <s v="07"/>
    <s v="Trust And Agency"/>
    <s v="07: Trust And Agency"/>
    <s v="07581"/>
    <s v="Rt 58 - Construction Fund"/>
    <x v="796"/>
    <s v="501.07581"/>
    <x v="3"/>
    <n v="220"/>
    <n v="3882529.07"/>
    <n v="5210895.01"/>
    <n v="153653106.06"/>
    <n v="36750409.529999994"/>
    <n v="197428825.85000002"/>
    <n v="111802589.16"/>
    <d v="2023-08-07T12:58:53"/>
    <n v="6425"/>
    <n v="1"/>
    <n v="1"/>
  </r>
  <r>
    <x v="12"/>
    <s v="Transportation Secretariat"/>
    <n v="14"/>
    <s v="Transportation"/>
    <n v="14"/>
    <s v="Transportation Secretariat"/>
    <s v="Executive Branch"/>
    <n v="1"/>
    <n v="501"/>
    <s v="181000"/>
    <s v="Department of Transportation"/>
    <x v="149"/>
    <s v="07"/>
    <s v="Trust And Agency"/>
    <s v="07: Trust And Agency"/>
    <s v="07581"/>
    <s v="Rt 58 - Construction Fund"/>
    <x v="796"/>
    <s v="501.07581"/>
    <x v="4"/>
    <n v="500"/>
    <n v="104570.31"/>
    <n v="3532.24"/>
    <n v="121938.61000000002"/>
    <n v="0"/>
    <n v="199245305.64000002"/>
    <n v="313508248"/>
    <d v="2023-08-07T12:58:53"/>
    <n v="6426"/>
    <n v="1"/>
    <n v="1"/>
  </r>
  <r>
    <x v="12"/>
    <s v="Transportation Secretariat"/>
    <n v="14"/>
    <s v="Transportation"/>
    <n v="14"/>
    <s v="Transportation Secretariat"/>
    <s v="Executive Branch"/>
    <n v="1"/>
    <n v="501"/>
    <s v="181000"/>
    <s v="Department of Transportation"/>
    <x v="149"/>
    <s v="07"/>
    <s v="Trust And Agency"/>
    <s v="07: Trust And Agency"/>
    <s v="07584"/>
    <s v="Rt 58 - Interest &amp; Principal"/>
    <x v="797"/>
    <s v="501.07584"/>
    <x v="1"/>
    <n v="135"/>
    <n v="48294019"/>
    <n v="42218195"/>
    <n v="52855478"/>
    <n v="48092837"/>
    <n v="29725222"/>
    <n v="45679058"/>
    <d v="2023-08-07T12:58:53"/>
    <n v="6427"/>
    <n v="1"/>
    <n v="1"/>
  </r>
  <r>
    <x v="12"/>
    <s v="Transportation Secretariat"/>
    <n v="14"/>
    <s v="Transportation"/>
    <n v="14"/>
    <s v="Transportation Secretariat"/>
    <s v="Executive Branch"/>
    <n v="1"/>
    <n v="501"/>
    <s v="181000"/>
    <s v="Department of Transportation"/>
    <x v="149"/>
    <s v="07"/>
    <s v="Trust And Agency"/>
    <s v="07: Trust And Agency"/>
    <s v="07584"/>
    <s v="Rt 58 - Interest &amp; Principal"/>
    <x v="797"/>
    <s v="501.07584"/>
    <x v="2"/>
    <n v="200"/>
    <n v="47435318.75"/>
    <n v="41025250"/>
    <n v="26732250"/>
    <n v="24993250"/>
    <n v="16877000"/>
    <n v="27401916.670000002"/>
    <d v="2023-08-07T12:58:53"/>
    <n v="6428"/>
    <n v="1"/>
    <n v="1"/>
  </r>
  <r>
    <x v="12"/>
    <s v="Transportation Secretariat"/>
    <n v="14"/>
    <s v="Transportation"/>
    <n v="14"/>
    <s v="Transportation Secretariat"/>
    <s v="Executive Branch"/>
    <n v="1"/>
    <n v="501"/>
    <s v="181000"/>
    <s v="Department of Transportation"/>
    <x v="149"/>
    <s v="07"/>
    <s v="Trust And Agency"/>
    <s v="07: Trust And Agency"/>
    <s v="07584"/>
    <s v="Rt 58 - Interest &amp; Principal"/>
    <x v="797"/>
    <s v="501.07584"/>
    <x v="3"/>
    <n v="220"/>
    <n v="858700.25"/>
    <n v="1192945"/>
    <n v="26123228"/>
    <n v="23099587"/>
    <n v="12848222"/>
    <n v="18277141.329999998"/>
    <d v="2023-08-07T12:58:53"/>
    <n v="6429"/>
    <n v="1"/>
    <n v="1"/>
  </r>
  <r>
    <x v="12"/>
    <s v="Transportation Secretariat"/>
    <n v="14"/>
    <s v="Transportation"/>
    <n v="14"/>
    <s v="Transportation Secretariat"/>
    <s v="Executive Branch"/>
    <n v="1"/>
    <n v="501"/>
    <s v="181000"/>
    <s v="Department of Transportation"/>
    <x v="149"/>
    <s v="07"/>
    <s v="Trust And Agency"/>
    <s v="07: Trust And Agency"/>
    <s v="07584"/>
    <s v="Rt 58 - Interest &amp; Principal"/>
    <x v="797"/>
    <s v="501.07584"/>
    <x v="4"/>
    <n v="500"/>
    <n v="15368.04"/>
    <n v="357591.69999999995"/>
    <n v="418067.10000000003"/>
    <n v="18995.52"/>
    <n v="850.78"/>
    <n v="26384.35"/>
    <d v="2023-08-07T12:58:53"/>
    <n v="6430"/>
    <n v="1"/>
    <n v="1"/>
  </r>
  <r>
    <x v="12"/>
    <s v="Transportation Secretariat"/>
    <n v="14"/>
    <s v="Transportation"/>
    <n v="14"/>
    <s v="Transportation Secretariat"/>
    <s v="Executive Branch"/>
    <n v="1"/>
    <n v="501"/>
    <s v="181000"/>
    <s v="Department of Transportation"/>
    <x v="149"/>
    <s v="07"/>
    <s v="Trust And Agency"/>
    <s v="07: Trust And Agency"/>
    <s v="07600"/>
    <s v="No Va Transportation Dist Fd"/>
    <x v="371"/>
    <s v="501.07600"/>
    <x v="0"/>
    <n v="100"/>
    <n v="86940463.150000006"/>
    <n v="62265931"/>
    <n v="51129438.630000003"/>
    <n v="46438300.880000003"/>
    <n v="47029498.060000002"/>
    <n v="30118269.469999999"/>
    <d v="2023-08-07T12:58:53"/>
    <n v="6431"/>
    <n v="1"/>
    <n v="1"/>
  </r>
  <r>
    <x v="12"/>
    <s v="Transportation Secretariat"/>
    <n v="14"/>
    <s v="Transportation"/>
    <n v="14"/>
    <s v="Transportation Secretariat"/>
    <s v="Executive Branch"/>
    <n v="1"/>
    <n v="501"/>
    <s v="181000"/>
    <s v="Department of Transportation"/>
    <x v="149"/>
    <s v="07"/>
    <s v="Trust And Agency"/>
    <s v="07: Trust And Agency"/>
    <s v="07600"/>
    <s v="No Va Transportation Dist Fd"/>
    <x v="371"/>
    <s v="501.07600"/>
    <x v="4"/>
    <n v="500"/>
    <n v="7404799.9799999995"/>
    <n v="7682064.3300000001"/>
    <n v="7206462.8799999999"/>
    <n v="6065880.1100000003"/>
    <n v="6432570.46"/>
    <n v="5330338.88"/>
    <d v="2023-08-07T12:58:53"/>
    <n v="6432"/>
    <n v="1"/>
    <n v="1"/>
  </r>
  <r>
    <x v="12"/>
    <s v="Transportation Secretariat"/>
    <n v="14"/>
    <s v="Transportation"/>
    <n v="14"/>
    <s v="Transportation Secretariat"/>
    <s v="Executive Branch"/>
    <n v="1"/>
    <n v="501"/>
    <s v="181000"/>
    <s v="Department of Transportation"/>
    <x v="149"/>
    <s v="07"/>
    <s v="Trust And Agency"/>
    <s v="07: Trust And Agency"/>
    <s v="07601"/>
    <s v="NVTD - Construction Fund"/>
    <x v="798"/>
    <s v="501.07601"/>
    <x v="1"/>
    <n v="135"/>
    <n v="15000010"/>
    <n v="15000000"/>
    <n v="15000000"/>
    <n v="300000"/>
    <n v="1477236"/>
    <n v="335878"/>
    <d v="2023-08-07T12:58:53"/>
    <n v="6433"/>
    <n v="1"/>
    <n v="1"/>
  </r>
  <r>
    <x v="12"/>
    <s v="Transportation Secretariat"/>
    <n v="14"/>
    <s v="Transportation"/>
    <n v="14"/>
    <s v="Transportation Secretariat"/>
    <s v="Executive Branch"/>
    <n v="1"/>
    <n v="501"/>
    <s v="181000"/>
    <s v="Department of Transportation"/>
    <x v="149"/>
    <s v="07"/>
    <s v="Trust And Agency"/>
    <s v="07: Trust And Agency"/>
    <s v="07601"/>
    <s v="NVTD - Construction Fund"/>
    <x v="798"/>
    <s v="501.07601"/>
    <x v="2"/>
    <n v="200"/>
    <n v="32005.64"/>
    <n v="198426.45"/>
    <n v="59583"/>
    <n v="0"/>
    <n v="0"/>
    <n v="0"/>
    <d v="2023-08-07T12:58:53"/>
    <n v="6434"/>
    <n v="1"/>
    <n v="1"/>
  </r>
  <r>
    <x v="12"/>
    <s v="Transportation Secretariat"/>
    <n v="14"/>
    <s v="Transportation"/>
    <n v="14"/>
    <s v="Transportation Secretariat"/>
    <s v="Executive Branch"/>
    <n v="1"/>
    <n v="501"/>
    <s v="181000"/>
    <s v="Department of Transportation"/>
    <x v="149"/>
    <s v="07"/>
    <s v="Trust And Agency"/>
    <s v="07: Trust And Agency"/>
    <s v="07601"/>
    <s v="NVTD - Construction Fund"/>
    <x v="798"/>
    <s v="501.07601"/>
    <x v="3"/>
    <n v="220"/>
    <n v="14968004.359999999"/>
    <n v="14801573.550000001"/>
    <n v="14940417"/>
    <n v="300000"/>
    <n v="1477236"/>
    <n v="335878"/>
    <d v="2023-08-07T12:58:53"/>
    <n v="6435"/>
    <n v="1"/>
    <n v="1"/>
  </r>
  <r>
    <x v="12"/>
    <s v="Transportation Secretariat"/>
    <n v="14"/>
    <s v="Transportation"/>
    <n v="14"/>
    <s v="Transportation Secretariat"/>
    <s v="Executive Branch"/>
    <n v="1"/>
    <n v="501"/>
    <s v="181000"/>
    <s v="Department of Transportation"/>
    <x v="149"/>
    <s v="07"/>
    <s v="Trust And Agency"/>
    <s v="07: Trust And Agency"/>
    <s v="07601"/>
    <s v="NVTD - Construction Fund"/>
    <x v="798"/>
    <s v="501.07601"/>
    <x v="4"/>
    <n v="500"/>
    <n v="47713.09"/>
    <n v="402762.72"/>
    <n v="71720.94"/>
    <n v="0"/>
    <n v="2013.46"/>
    <n v="239.27"/>
    <d v="2023-08-07T12:58:53"/>
    <n v="6436"/>
    <n v="1"/>
    <n v="1"/>
  </r>
  <r>
    <x v="12"/>
    <s v="Transportation Secretariat"/>
    <n v="14"/>
    <s v="Transportation"/>
    <n v="14"/>
    <s v="Transportation Secretariat"/>
    <s v="Executive Branch"/>
    <n v="1"/>
    <n v="501"/>
    <s v="181000"/>
    <s v="Department of Transportation"/>
    <x v="149"/>
    <s v="07"/>
    <s v="Trust And Agency"/>
    <s v="07: Trust And Agency"/>
    <s v="07604"/>
    <s v="NVTD - Interest &amp; Principal"/>
    <x v="799"/>
    <s v="501.07604"/>
    <x v="1"/>
    <n v="135"/>
    <n v="33540990"/>
    <n v="30620039.459999997"/>
    <n v="20993040.549999997"/>
    <n v="17960090"/>
    <n v="27492688"/>
    <n v="28870438"/>
    <d v="2023-08-07T12:58:53"/>
    <n v="6437"/>
    <n v="1"/>
    <n v="1"/>
  </r>
  <r>
    <x v="12"/>
    <s v="Transportation Secretariat"/>
    <n v="14"/>
    <s v="Transportation"/>
    <n v="14"/>
    <s v="Transportation Secretariat"/>
    <s v="Executive Branch"/>
    <n v="1"/>
    <n v="501"/>
    <s v="181000"/>
    <s v="Department of Transportation"/>
    <x v="149"/>
    <s v="07"/>
    <s v="Trust And Agency"/>
    <s v="07: Trust And Agency"/>
    <s v="07604"/>
    <s v="NVTD - Interest &amp; Principal"/>
    <x v="799"/>
    <s v="501.07604"/>
    <x v="2"/>
    <n v="200"/>
    <n v="30576589"/>
    <n v="30620039.460000001"/>
    <n v="20993040.550000001"/>
    <n v="16621937.5"/>
    <n v="11427687.5"/>
    <n v="22391824.93"/>
    <d v="2023-08-07T12:58:53"/>
    <n v="6438"/>
    <n v="1"/>
    <n v="1"/>
  </r>
  <r>
    <x v="12"/>
    <s v="Transportation Secretariat"/>
    <n v="14"/>
    <s v="Transportation"/>
    <n v="14"/>
    <s v="Transportation Secretariat"/>
    <s v="Executive Branch"/>
    <n v="1"/>
    <n v="501"/>
    <s v="181000"/>
    <s v="Department of Transportation"/>
    <x v="149"/>
    <s v="07"/>
    <s v="Trust And Agency"/>
    <s v="07: Trust And Agency"/>
    <s v="07604"/>
    <s v="NVTD - Interest &amp; Principal"/>
    <x v="799"/>
    <s v="501.07604"/>
    <x v="3"/>
    <n v="220"/>
    <n v="2964401"/>
    <n v="-3.7252902984619141E-9"/>
    <n v="-3.7252902984619141E-9"/>
    <n v="1338152.5"/>
    <n v="16065000.5"/>
    <n v="6478613.0700000003"/>
    <d v="2023-08-07T12:58:53"/>
    <n v="6439"/>
    <n v="1"/>
    <n v="1"/>
  </r>
  <r>
    <x v="12"/>
    <s v="Transportation Secretariat"/>
    <n v="14"/>
    <s v="Transportation"/>
    <n v="14"/>
    <s v="Transportation Secretariat"/>
    <s v="Executive Branch"/>
    <n v="1"/>
    <n v="501"/>
    <s v="181000"/>
    <s v="Department of Transportation"/>
    <x v="149"/>
    <s v="07"/>
    <s v="Trust And Agency"/>
    <s v="07: Trust And Agency"/>
    <s v="07604"/>
    <s v="NVTD - Interest &amp; Principal"/>
    <x v="799"/>
    <s v="501.07604"/>
    <x v="4"/>
    <n v="500"/>
    <n v="6072.4000000000005"/>
    <n v="98693734.590000004"/>
    <n v="92465.459999999992"/>
    <n v="9688.84"/>
    <n v="551.59"/>
    <n v="7814.5"/>
    <d v="2023-08-07T12:58:53"/>
    <n v="6440"/>
    <n v="1"/>
    <n v="1"/>
  </r>
  <r>
    <x v="12"/>
    <s v="Transportation Secretariat"/>
    <n v="14"/>
    <s v="Transportation"/>
    <n v="14"/>
    <s v="Transportation Secretariat"/>
    <s v="Executive Branch"/>
    <n v="1"/>
    <n v="501"/>
    <s v="181000"/>
    <s v="Department of Transportation"/>
    <x v="149"/>
    <s v="07"/>
    <s v="Trust And Agency"/>
    <s v="07: Trust And Agency"/>
    <s v="07610"/>
    <s v="Oak Grove Connector-TISAF"/>
    <x v="372"/>
    <s v="501.07610"/>
    <x v="0"/>
    <n v="100"/>
    <n v="723139.23"/>
    <n v="863488.36"/>
    <n v="1003781.65"/>
    <n v="1010828.09"/>
    <n v="0"/>
    <n v="0"/>
    <d v="2023-08-07T12:58:53"/>
    <n v="6441"/>
    <n v="1"/>
    <n v="1"/>
  </r>
  <r>
    <x v="12"/>
    <s v="Transportation Secretariat"/>
    <n v="14"/>
    <s v="Transportation"/>
    <n v="14"/>
    <s v="Transportation Secretariat"/>
    <s v="Executive Branch"/>
    <n v="1"/>
    <n v="501"/>
    <s v="181000"/>
    <s v="Department of Transportation"/>
    <x v="149"/>
    <s v="07"/>
    <s v="Trust And Agency"/>
    <s v="07: Trust And Agency"/>
    <s v="07610"/>
    <s v="Oak Grove Connector-TISAF"/>
    <x v="372"/>
    <s v="501.07610"/>
    <x v="1"/>
    <n v="135"/>
    <n v="0"/>
    <n v="0"/>
    <n v="0"/>
    <n v="0"/>
    <n v="173299"/>
    <n v="250"/>
    <d v="2023-08-07T12:58:53"/>
    <n v="6442"/>
    <n v="1"/>
    <n v="1"/>
  </r>
  <r>
    <x v="12"/>
    <s v="Transportation Secretariat"/>
    <n v="14"/>
    <s v="Transportation"/>
    <n v="14"/>
    <s v="Transportation Secretariat"/>
    <s v="Executive Branch"/>
    <n v="1"/>
    <n v="501"/>
    <s v="181000"/>
    <s v="Department of Transportation"/>
    <x v="149"/>
    <s v="07"/>
    <s v="Trust And Agency"/>
    <s v="07: Trust And Agency"/>
    <s v="07610"/>
    <s v="Oak Grove Connector-TISAF"/>
    <x v="372"/>
    <s v="501.07610"/>
    <x v="2"/>
    <n v="200"/>
    <n v="0"/>
    <n v="0"/>
    <n v="0"/>
    <n v="0"/>
    <n v="173298.92"/>
    <n v="103.96"/>
    <d v="2023-08-07T12:58:53"/>
    <n v="6443"/>
    <n v="1"/>
    <n v="1"/>
  </r>
  <r>
    <x v="12"/>
    <s v="Transportation Secretariat"/>
    <n v="14"/>
    <s v="Transportation"/>
    <n v="14"/>
    <s v="Transportation Secretariat"/>
    <s v="Executive Branch"/>
    <n v="1"/>
    <n v="501"/>
    <s v="181000"/>
    <s v="Department of Transportation"/>
    <x v="149"/>
    <s v="07"/>
    <s v="Trust And Agency"/>
    <s v="07: Trust And Agency"/>
    <s v="07610"/>
    <s v="Oak Grove Connector-TISAF"/>
    <x v="372"/>
    <s v="501.07610"/>
    <x v="3"/>
    <n v="220"/>
    <n v="0"/>
    <n v="0"/>
    <n v="0"/>
    <n v="0"/>
    <n v="7.9999999987194315E-2"/>
    <n v="146.04000000000002"/>
    <d v="2023-08-07T12:58:53"/>
    <n v="6444"/>
    <n v="1"/>
    <n v="1"/>
  </r>
  <r>
    <x v="12"/>
    <s v="Transportation Secretariat"/>
    <n v="14"/>
    <s v="Transportation"/>
    <n v="14"/>
    <s v="Transportation Secretariat"/>
    <s v="Executive Branch"/>
    <n v="1"/>
    <n v="501"/>
    <s v="181000"/>
    <s v="Department of Transportation"/>
    <x v="149"/>
    <s v="07"/>
    <s v="Trust And Agency"/>
    <s v="07: Trust And Agency"/>
    <s v="07610"/>
    <s v="Oak Grove Connector-TISAF"/>
    <x v="372"/>
    <s v="501.07610"/>
    <x v="4"/>
    <n v="500"/>
    <n v="1017470.07"/>
    <n v="1026732.14"/>
    <n v="1030923.84"/>
    <n v="991276.52"/>
    <n v="152218.63"/>
    <n v="0"/>
    <d v="2023-08-07T12:58:53"/>
    <n v="6445"/>
    <n v="1"/>
    <n v="1"/>
  </r>
  <r>
    <x v="12"/>
    <s v="Transportation Secretariat"/>
    <n v="14"/>
    <s v="Transportation"/>
    <n v="14"/>
    <s v="Transportation Secretariat"/>
    <s v="Executive Branch"/>
    <n v="1"/>
    <n v="501"/>
    <s v="181000"/>
    <s v="Department of Transportation"/>
    <x v="149"/>
    <s v="07"/>
    <s v="Trust And Agency"/>
    <s v="07: Trust And Agency"/>
    <s v="07614"/>
    <s v="Oak Grove Cnntr &amp; Prnpl"/>
    <x v="800"/>
    <s v="501.07614"/>
    <x v="1"/>
    <n v="135"/>
    <n v="2608899"/>
    <n v="2680280.15"/>
    <n v="2690587.2199999997"/>
    <n v="2118339"/>
    <n v="2128076"/>
    <n v="0"/>
    <d v="2023-08-07T12:58:53"/>
    <n v="6446"/>
    <n v="1"/>
    <n v="1"/>
  </r>
  <r>
    <x v="12"/>
    <s v="Transportation Secretariat"/>
    <n v="14"/>
    <s v="Transportation"/>
    <n v="14"/>
    <s v="Transportation Secretariat"/>
    <s v="Executive Branch"/>
    <n v="1"/>
    <n v="501"/>
    <s v="181000"/>
    <s v="Department of Transportation"/>
    <x v="149"/>
    <s v="07"/>
    <s v="Trust And Agency"/>
    <s v="07: Trust And Agency"/>
    <s v="07614"/>
    <s v="Oak Grove Cnntr &amp; Prnpl"/>
    <x v="800"/>
    <s v="501.07614"/>
    <x v="2"/>
    <n v="200"/>
    <n v="1990750"/>
    <n v="1992750"/>
    <n v="1990750"/>
    <n v="1984750"/>
    <n v="1989750"/>
    <n v="0"/>
    <d v="2023-08-07T12:58:53"/>
    <n v="6447"/>
    <n v="1"/>
    <n v="1"/>
  </r>
  <r>
    <x v="12"/>
    <s v="Transportation Secretariat"/>
    <n v="14"/>
    <s v="Transportation"/>
    <n v="14"/>
    <s v="Transportation Secretariat"/>
    <s v="Executive Branch"/>
    <n v="1"/>
    <n v="501"/>
    <s v="181000"/>
    <s v="Department of Transportation"/>
    <x v="149"/>
    <s v="07"/>
    <s v="Trust And Agency"/>
    <s v="07: Trust And Agency"/>
    <s v="07614"/>
    <s v="Oak Grove Cnntr &amp; Prnpl"/>
    <x v="800"/>
    <s v="501.07614"/>
    <x v="3"/>
    <n v="220"/>
    <n v="618149"/>
    <n v="687530.14999999991"/>
    <n v="699837.21999999974"/>
    <n v="133589"/>
    <n v="138326"/>
    <n v="0"/>
    <d v="2023-08-07T12:58:53"/>
    <n v="6448"/>
    <n v="1"/>
    <n v="1"/>
  </r>
  <r>
    <x v="12"/>
    <s v="Transportation Secretariat"/>
    <n v="14"/>
    <s v="Transportation"/>
    <n v="14"/>
    <s v="Transportation Secretariat"/>
    <s v="Executive Branch"/>
    <n v="1"/>
    <n v="501"/>
    <s v="181000"/>
    <s v="Department of Transportation"/>
    <x v="149"/>
    <s v="07"/>
    <s v="Trust And Agency"/>
    <s v="07: Trust And Agency"/>
    <s v="07614"/>
    <s v="Oak Grove Cnntr &amp; Prnpl"/>
    <x v="800"/>
    <s v="501.07614"/>
    <x v="4"/>
    <n v="500"/>
    <n v="380.57"/>
    <n v="4379.4399999999996"/>
    <n v="2797.42"/>
    <n v="522.18999999999994"/>
    <n v="105.89"/>
    <n v="104.25"/>
    <d v="2023-08-07T12:58:53"/>
    <n v="6449"/>
    <n v="1"/>
    <n v="1"/>
  </r>
  <r>
    <x v="12"/>
    <s v="Transportation Secretariat"/>
    <n v="14"/>
    <s v="Transportation"/>
    <n v="14"/>
    <s v="Transportation Secretariat"/>
    <s v="Executive Branch"/>
    <n v="1"/>
    <n v="501"/>
    <s v="181000"/>
    <s v="Department of Transportation"/>
    <x v="149"/>
    <s v="07"/>
    <s v="Trust And Agency"/>
    <s v="07: Trust And Agency"/>
    <s v="07750"/>
    <s v="Route 28 Fund"/>
    <x v="801"/>
    <s v="501.07750"/>
    <x v="0"/>
    <n v="100"/>
    <n v="957154.52"/>
    <n v="977299.67"/>
    <n v="997821.96"/>
    <n v="1004411.53"/>
    <n v="1006346.79"/>
    <n v="1024933.02"/>
    <d v="2023-08-07T12:58:53"/>
    <n v="6450"/>
    <n v="1"/>
    <n v="1"/>
  </r>
  <r>
    <x v="12"/>
    <s v="Transportation Secretariat"/>
    <n v="14"/>
    <s v="Transportation"/>
    <n v="14"/>
    <s v="Transportation Secretariat"/>
    <s v="Executive Branch"/>
    <n v="1"/>
    <n v="501"/>
    <s v="181000"/>
    <s v="Department of Transportation"/>
    <x v="149"/>
    <s v="07"/>
    <s v="Trust And Agency"/>
    <s v="07: Trust And Agency"/>
    <s v="07750"/>
    <s v="Route 28 Fund"/>
    <x v="801"/>
    <s v="501.07750"/>
    <x v="4"/>
    <n v="500"/>
    <n v="11969.08"/>
    <n v="20145.150000000001"/>
    <n v="20522.29"/>
    <n v="6589.57"/>
    <n v="1935.26"/>
    <n v="18586.23"/>
    <d v="2023-08-07T12:58:53"/>
    <n v="6451"/>
    <n v="1"/>
    <n v="1"/>
  </r>
  <r>
    <x v="12"/>
    <s v="Transportation Secretariat"/>
    <n v="14"/>
    <s v="Transportation"/>
    <n v="14"/>
    <s v="Transportation Secretariat"/>
    <s v="Executive Branch"/>
    <n v="1"/>
    <n v="501"/>
    <s v="181000"/>
    <s v="Department of Transportation"/>
    <x v="149"/>
    <s v="07"/>
    <s v="Trust And Agency"/>
    <s v="07: Trust And Agency"/>
    <s v="07751"/>
    <s v="Rt 28 - Construction Fund"/>
    <x v="802"/>
    <s v="501.07751"/>
    <x v="0"/>
    <n v="100"/>
    <n v="34695.360000000001"/>
    <n v="35422.07"/>
    <n v="36165.9"/>
    <n v="36404.75"/>
    <n v="36474.9"/>
    <n v="37148.57"/>
    <d v="2023-08-07T12:58:53"/>
    <n v="6452"/>
    <n v="1"/>
    <n v="1"/>
  </r>
  <r>
    <x v="12"/>
    <s v="Transportation Secretariat"/>
    <n v="14"/>
    <s v="Transportation"/>
    <n v="14"/>
    <s v="Transportation Secretariat"/>
    <s v="Executive Branch"/>
    <n v="1"/>
    <n v="501"/>
    <s v="181000"/>
    <s v="Department of Transportation"/>
    <x v="149"/>
    <s v="07"/>
    <s v="Trust And Agency"/>
    <s v="07: Trust And Agency"/>
    <s v="07751"/>
    <s v="Rt 28 - Construction Fund"/>
    <x v="802"/>
    <s v="501.07751"/>
    <x v="4"/>
    <n v="500"/>
    <n v="433.87"/>
    <n v="726.71"/>
    <n v="743.83"/>
    <n v="238.85"/>
    <n v="70.150000000000006"/>
    <n v="673.67"/>
    <d v="2023-08-07T12:58:53"/>
    <n v="6453"/>
    <n v="1"/>
    <n v="1"/>
  </r>
  <r>
    <x v="12"/>
    <s v="Transportation Secretariat"/>
    <n v="14"/>
    <s v="Transportation"/>
    <n v="14"/>
    <s v="Transportation Secretariat"/>
    <s v="Executive Branch"/>
    <n v="1"/>
    <n v="501"/>
    <s v="181000"/>
    <s v="Department of Transportation"/>
    <x v="149"/>
    <s v="07"/>
    <s v="Trust And Agency"/>
    <s v="07: Trust And Agency"/>
    <s v="07754"/>
    <s v="Rt 28 - Interest &amp; Principal"/>
    <x v="803"/>
    <s v="501.07754"/>
    <x v="1"/>
    <n v="135"/>
    <n v="7212269"/>
    <n v="8639519"/>
    <n v="8639519"/>
    <n v="8644519"/>
    <n v="8644519"/>
    <n v="17836619"/>
    <d v="2023-08-07T12:58:53"/>
    <n v="6454"/>
    <n v="1"/>
    <n v="1"/>
  </r>
  <r>
    <x v="12"/>
    <s v="Transportation Secretariat"/>
    <n v="14"/>
    <s v="Transportation"/>
    <n v="14"/>
    <s v="Transportation Secretariat"/>
    <s v="Executive Branch"/>
    <n v="1"/>
    <n v="501"/>
    <s v="181000"/>
    <s v="Department of Transportation"/>
    <x v="149"/>
    <s v="07"/>
    <s v="Trust And Agency"/>
    <s v="07: Trust And Agency"/>
    <s v="07754"/>
    <s v="Rt 28 - Interest &amp; Principal"/>
    <x v="803"/>
    <s v="501.07754"/>
    <x v="2"/>
    <n v="200"/>
    <n v="7212268.7599999998"/>
    <n v="8639518.7599999998"/>
    <n v="8639518.7599999998"/>
    <n v="8644518.7599999998"/>
    <n v="8644518.7599999998"/>
    <n v="17836618.559999999"/>
    <d v="2023-08-07T12:58:53"/>
    <n v="6455"/>
    <n v="1"/>
    <n v="1"/>
  </r>
  <r>
    <x v="12"/>
    <s v="Transportation Secretariat"/>
    <n v="14"/>
    <s v="Transportation"/>
    <n v="14"/>
    <s v="Transportation Secretariat"/>
    <s v="Executive Branch"/>
    <n v="1"/>
    <n v="501"/>
    <s v="181000"/>
    <s v="Department of Transportation"/>
    <x v="149"/>
    <s v="07"/>
    <s v="Trust And Agency"/>
    <s v="07: Trust And Agency"/>
    <s v="07754"/>
    <s v="Rt 28 - Interest &amp; Principal"/>
    <x v="803"/>
    <s v="501.07754"/>
    <x v="3"/>
    <n v="220"/>
    <n v="0.24000000022351742"/>
    <n v="0.24000000022351742"/>
    <n v="0.24000000022351742"/>
    <n v="0.24000000022351742"/>
    <n v="0.24000000022351742"/>
    <n v="0.44000000134110451"/>
    <d v="2023-08-07T12:58:53"/>
    <n v="6456"/>
    <n v="1"/>
    <n v="1"/>
  </r>
  <r>
    <x v="12"/>
    <s v="Transportation Secretariat"/>
    <n v="14"/>
    <s v="Transportation"/>
    <n v="14"/>
    <s v="Transportation Secretariat"/>
    <s v="Executive Branch"/>
    <n v="1"/>
    <n v="501"/>
    <s v="181000"/>
    <s v="Department of Transportation"/>
    <x v="149"/>
    <s v="07"/>
    <s v="Trust And Agency"/>
    <s v="07: Trust And Agency"/>
    <s v="07754"/>
    <s v="Rt 28 - Interest &amp; Principal"/>
    <x v="803"/>
    <s v="501.07754"/>
    <x v="4"/>
    <n v="500"/>
    <n v="14424537.52"/>
    <n v="17279037.52"/>
    <n v="17279037.52"/>
    <n v="17289037.52"/>
    <n v="17289037.52"/>
    <n v="35674107.839999996"/>
    <d v="2023-08-07T12:58:53"/>
    <n v="6457"/>
    <n v="1"/>
    <n v="1"/>
  </r>
  <r>
    <x v="12"/>
    <s v="Transportation Secretariat"/>
    <n v="14"/>
    <s v="Transportation"/>
    <n v="14"/>
    <s v="Transportation Secretariat"/>
    <s v="Executive Branch"/>
    <n v="1"/>
    <n v="501"/>
    <s v="181000"/>
    <s v="Department of Transportation"/>
    <x v="149"/>
    <s v="07"/>
    <s v="Trust And Agency"/>
    <s v="07: Trust And Agency"/>
    <s v="07822"/>
    <s v="Coleman Bridge - Revenue Fund"/>
    <x v="804"/>
    <s v="501.07822"/>
    <x v="0"/>
    <n v="100"/>
    <n v="147956.51"/>
    <n v="166778.5"/>
    <n v="167746"/>
    <n v="168430.78"/>
    <n v="0"/>
    <n v="0"/>
    <d v="2023-08-07T12:58:53"/>
    <n v="6458"/>
    <n v="1"/>
    <n v="1"/>
  </r>
  <r>
    <x v="12"/>
    <s v="Transportation Secretariat"/>
    <n v="14"/>
    <s v="Transportation"/>
    <n v="14"/>
    <s v="Transportation Secretariat"/>
    <s v="Executive Branch"/>
    <n v="1"/>
    <n v="501"/>
    <s v="181000"/>
    <s v="Department of Transportation"/>
    <x v="149"/>
    <s v="07"/>
    <s v="Trust And Agency"/>
    <s v="07: Trust And Agency"/>
    <s v="07822"/>
    <s v="Coleman Bridge - Revenue Fund"/>
    <x v="804"/>
    <s v="501.07822"/>
    <x v="1"/>
    <n v="135"/>
    <n v="2271730"/>
    <n v="2605800"/>
    <n v="3618220"/>
    <n v="3545531"/>
    <n v="323.92999999970198"/>
    <n v="0"/>
    <d v="2023-08-07T12:58:53"/>
    <n v="6459"/>
    <n v="1"/>
    <n v="1"/>
  </r>
  <r>
    <x v="12"/>
    <s v="Transportation Secretariat"/>
    <n v="14"/>
    <s v="Transportation"/>
    <n v="14"/>
    <s v="Transportation Secretariat"/>
    <s v="Executive Branch"/>
    <n v="1"/>
    <n v="501"/>
    <s v="181000"/>
    <s v="Department of Transportation"/>
    <x v="149"/>
    <s v="07"/>
    <s v="Trust And Agency"/>
    <s v="07: Trust And Agency"/>
    <s v="07822"/>
    <s v="Coleman Bridge - Revenue Fund"/>
    <x v="804"/>
    <s v="501.07822"/>
    <x v="2"/>
    <n v="200"/>
    <n v="1830182.9899999998"/>
    <n v="1927495.0399999993"/>
    <n v="2343355.71"/>
    <n v="1649603.8100000003"/>
    <n v="0"/>
    <n v="0"/>
    <d v="2023-08-07T12:58:53"/>
    <n v="6460"/>
    <n v="1"/>
    <n v="1"/>
  </r>
  <r>
    <x v="12"/>
    <s v="Transportation Secretariat"/>
    <n v="14"/>
    <s v="Transportation"/>
    <n v="14"/>
    <s v="Transportation Secretariat"/>
    <s v="Executive Branch"/>
    <n v="1"/>
    <n v="501"/>
    <s v="181000"/>
    <s v="Department of Transportation"/>
    <x v="149"/>
    <s v="07"/>
    <s v="Trust And Agency"/>
    <s v="07: Trust And Agency"/>
    <s v="07822"/>
    <s v="Coleman Bridge - Revenue Fund"/>
    <x v="804"/>
    <s v="501.07822"/>
    <x v="3"/>
    <n v="220"/>
    <n v="441547.01000000024"/>
    <n v="678304.96000000066"/>
    <n v="1274864.29"/>
    <n v="1895927.1899999997"/>
    <n v="323.92999999970198"/>
    <n v="0"/>
    <d v="2023-08-07T12:58:53"/>
    <n v="6461"/>
    <n v="1"/>
    <n v="1"/>
  </r>
  <r>
    <x v="12"/>
    <s v="Transportation Secretariat"/>
    <n v="14"/>
    <s v="Transportation"/>
    <n v="14"/>
    <s v="Transportation Secretariat"/>
    <s v="Executive Branch"/>
    <n v="1"/>
    <n v="501"/>
    <s v="181000"/>
    <s v="Department of Transportation"/>
    <x v="149"/>
    <s v="07"/>
    <s v="Trust And Agency"/>
    <s v="07: Trust And Agency"/>
    <s v="07822"/>
    <s v="Coleman Bridge - Revenue Fund"/>
    <x v="804"/>
    <s v="501.07822"/>
    <x v="4"/>
    <n v="500"/>
    <n v="6350578.3100000005"/>
    <n v="6356536.1699999999"/>
    <n v="5664960.7500000009"/>
    <n v="5753448.6799999997"/>
    <n v="1693.6"/>
    <n v="0"/>
    <d v="2023-08-07T12:58:53"/>
    <n v="6462"/>
    <n v="1"/>
    <n v="1"/>
  </r>
  <r>
    <x v="12"/>
    <s v="Transportation Secretariat"/>
    <n v="14"/>
    <s v="Transportation"/>
    <n v="14"/>
    <s v="Transportation Secretariat"/>
    <s v="Executive Branch"/>
    <n v="1"/>
    <n v="501"/>
    <s v="181000"/>
    <s v="Department of Transportation"/>
    <x v="149"/>
    <s v="07"/>
    <s v="Trust And Agency"/>
    <s v="07: Trust And Agency"/>
    <s v="07823"/>
    <s v="Colemanbrdge Maint Replace Fnd"/>
    <x v="805"/>
    <s v="501.07823"/>
    <x v="0"/>
    <n v="100"/>
    <n v="101832.20000000001"/>
    <n v="68660.59"/>
    <n v="66811.06"/>
    <n v="67204.870000000024"/>
    <n v="0"/>
    <n v="0"/>
    <d v="2023-08-07T12:58:53"/>
    <n v="6463"/>
    <n v="1"/>
    <n v="1"/>
  </r>
  <r>
    <x v="12"/>
    <s v="Transportation Secretariat"/>
    <n v="14"/>
    <s v="Transportation"/>
    <n v="14"/>
    <s v="Transportation Secretariat"/>
    <s v="Executive Branch"/>
    <n v="1"/>
    <n v="501"/>
    <s v="181000"/>
    <s v="Department of Transportation"/>
    <x v="149"/>
    <s v="07"/>
    <s v="Trust And Agency"/>
    <s v="07: Trust And Agency"/>
    <s v="07823"/>
    <s v="Colemanbrdge Maint Replace Fnd"/>
    <x v="805"/>
    <s v="501.07823"/>
    <x v="1"/>
    <n v="135"/>
    <n v="534870"/>
    <n v="2600000"/>
    <n v="1608820"/>
    <n v="812293"/>
    <n v="0"/>
    <n v="0"/>
    <d v="2023-08-07T12:58:53"/>
    <n v="6464"/>
    <n v="1"/>
    <n v="1"/>
  </r>
  <r>
    <x v="12"/>
    <s v="Transportation Secretariat"/>
    <n v="14"/>
    <s v="Transportation"/>
    <n v="14"/>
    <s v="Transportation Secretariat"/>
    <s v="Executive Branch"/>
    <n v="1"/>
    <n v="501"/>
    <s v="181000"/>
    <s v="Department of Transportation"/>
    <x v="149"/>
    <s v="07"/>
    <s v="Trust And Agency"/>
    <s v="07: Trust And Agency"/>
    <s v="07823"/>
    <s v="Colemanbrdge Maint Replace Fnd"/>
    <x v="805"/>
    <s v="501.07823"/>
    <x v="2"/>
    <n v="200"/>
    <n v="203152.44999999998"/>
    <n v="1360210.06"/>
    <n v="1070599.93"/>
    <n v="807999.99000000011"/>
    <n v="0"/>
    <n v="0"/>
    <d v="2023-08-07T12:58:53"/>
    <n v="6465"/>
    <n v="1"/>
    <n v="1"/>
  </r>
  <r>
    <x v="12"/>
    <s v="Transportation Secretariat"/>
    <n v="14"/>
    <s v="Transportation"/>
    <n v="14"/>
    <s v="Transportation Secretariat"/>
    <s v="Executive Branch"/>
    <n v="1"/>
    <n v="501"/>
    <s v="181000"/>
    <s v="Department of Transportation"/>
    <x v="149"/>
    <s v="07"/>
    <s v="Trust And Agency"/>
    <s v="07: Trust And Agency"/>
    <s v="07823"/>
    <s v="Colemanbrdge Maint Replace Fnd"/>
    <x v="805"/>
    <s v="501.07823"/>
    <x v="3"/>
    <n v="220"/>
    <n v="331717.55000000005"/>
    <n v="1239789.94"/>
    <n v="538220.07000000007"/>
    <n v="4293.0099999998929"/>
    <n v="0"/>
    <n v="0"/>
    <d v="2023-08-07T12:58:53"/>
    <n v="6466"/>
    <n v="1"/>
    <n v="1"/>
  </r>
  <r>
    <x v="12"/>
    <s v="Transportation Secretariat"/>
    <n v="14"/>
    <s v="Transportation"/>
    <n v="14"/>
    <s v="Transportation Secretariat"/>
    <s v="Executive Branch"/>
    <n v="1"/>
    <n v="501"/>
    <s v="181000"/>
    <s v="Department of Transportation"/>
    <x v="149"/>
    <s v="07"/>
    <s v="Trust And Agency"/>
    <s v="07: Trust And Agency"/>
    <s v="07823"/>
    <s v="Colemanbrdge Maint Replace Fnd"/>
    <x v="805"/>
    <s v="501.07823"/>
    <x v="4"/>
    <n v="500"/>
    <n v="121979.82"/>
    <n v="160672.1"/>
    <n v="101387.16"/>
    <n v="2292.11"/>
    <n v="6867"/>
    <n v="0"/>
    <d v="2023-08-07T12:58:53"/>
    <n v="6467"/>
    <n v="1"/>
    <n v="1"/>
  </r>
  <r>
    <x v="12"/>
    <s v="Transportation Secretariat"/>
    <n v="14"/>
    <s v="Transportation"/>
    <n v="14"/>
    <s v="Transportation Secretariat"/>
    <s v="Executive Branch"/>
    <n v="1"/>
    <n v="501"/>
    <s v="181000"/>
    <s v="Department of Transportation"/>
    <x v="149"/>
    <s v="07"/>
    <s v="Trust And Agency"/>
    <s v="07: Trust And Agency"/>
    <s v="07824"/>
    <s v="Coleman Br - Interest &amp; Prinpl"/>
    <x v="806"/>
    <s v="501.07824"/>
    <x v="1"/>
    <n v="135"/>
    <n v="3193400"/>
    <n v="3194200"/>
    <n v="3190600"/>
    <n v="2955750"/>
    <n v="0"/>
    <n v="0"/>
    <d v="2023-08-07T12:58:53"/>
    <n v="6468"/>
    <n v="1"/>
    <n v="1"/>
  </r>
  <r>
    <x v="12"/>
    <s v="Transportation Secretariat"/>
    <n v="14"/>
    <s v="Transportation"/>
    <n v="14"/>
    <s v="Transportation Secretariat"/>
    <s v="Executive Branch"/>
    <n v="1"/>
    <n v="501"/>
    <s v="181000"/>
    <s v="Department of Transportation"/>
    <x v="149"/>
    <s v="07"/>
    <s v="Trust And Agency"/>
    <s v="07: Trust And Agency"/>
    <s v="07824"/>
    <s v="Coleman Br - Interest &amp; Prinpl"/>
    <x v="806"/>
    <s v="501.07824"/>
    <x v="2"/>
    <n v="200"/>
    <n v="2959750"/>
    <n v="2963000"/>
    <n v="2960000"/>
    <n v="2955750"/>
    <n v="0"/>
    <n v="0"/>
    <d v="2023-08-07T12:58:53"/>
    <n v="6469"/>
    <n v="1"/>
    <n v="1"/>
  </r>
  <r>
    <x v="12"/>
    <s v="Transportation Secretariat"/>
    <n v="14"/>
    <s v="Transportation"/>
    <n v="14"/>
    <s v="Transportation Secretariat"/>
    <s v="Executive Branch"/>
    <n v="1"/>
    <n v="501"/>
    <s v="181000"/>
    <s v="Department of Transportation"/>
    <x v="149"/>
    <s v="07"/>
    <s v="Trust And Agency"/>
    <s v="07: Trust And Agency"/>
    <s v="07824"/>
    <s v="Coleman Br - Interest &amp; Prinpl"/>
    <x v="806"/>
    <s v="501.07824"/>
    <x v="3"/>
    <n v="220"/>
    <n v="233650"/>
    <n v="231200"/>
    <n v="230600"/>
    <n v="0"/>
    <n v="0"/>
    <n v="0"/>
    <d v="2023-08-07T12:58:53"/>
    <n v="6470"/>
    <n v="1"/>
    <n v="1"/>
  </r>
  <r>
    <x v="12"/>
    <s v="Transportation Secretariat"/>
    <n v="14"/>
    <s v="Transportation"/>
    <n v="14"/>
    <s v="Transportation Secretariat"/>
    <s v="Executive Branch"/>
    <n v="1"/>
    <n v="501"/>
    <s v="181000"/>
    <s v="Department of Transportation"/>
    <x v="149"/>
    <s v="07"/>
    <s v="Trust And Agency"/>
    <s v="07: Trust And Agency"/>
    <s v="07824"/>
    <s v="Coleman Br - Interest &amp; Prinpl"/>
    <x v="806"/>
    <s v="501.07824"/>
    <x v="4"/>
    <n v="500"/>
    <n v="15901.6"/>
    <n v="28437.86"/>
    <n v="13827.49"/>
    <n v="152.19999999999999"/>
    <n v="0"/>
    <n v="0"/>
    <d v="2023-08-07T12:58:53"/>
    <n v="6471"/>
    <n v="1"/>
    <n v="1"/>
  </r>
  <r>
    <x v="12"/>
    <s v="Transportation Secretariat"/>
    <n v="14"/>
    <s v="Transportation"/>
    <n v="14"/>
    <s v="Transportation Secretariat"/>
    <s v="Executive Branch"/>
    <n v="1"/>
    <n v="501"/>
    <s v="181000"/>
    <s v="Department of Transportation"/>
    <x v="149"/>
    <s v="07"/>
    <s v="Trust And Agency"/>
    <s v="07: Trust And Agency"/>
    <s v="07861"/>
    <s v="I-81 - Bond Construction Fund"/>
    <x v="807"/>
    <s v="501.07861"/>
    <x v="0"/>
    <n v="100"/>
    <n v="0"/>
    <n v="0"/>
    <n v="0"/>
    <n v="0"/>
    <n v="-31898.61"/>
    <n v="16696.53"/>
    <d v="2023-08-07T12:58:53"/>
    <n v="6472"/>
    <n v="1"/>
    <n v="1"/>
  </r>
  <r>
    <x v="12"/>
    <s v="Transportation Secretariat"/>
    <n v="14"/>
    <s v="Transportation"/>
    <n v="14"/>
    <s v="Transportation Secretariat"/>
    <s v="Executive Branch"/>
    <n v="1"/>
    <n v="501"/>
    <s v="181000"/>
    <s v="Department of Transportation"/>
    <x v="149"/>
    <s v="07"/>
    <s v="Trust And Agency"/>
    <s v="07: Trust And Agency"/>
    <s v="07861"/>
    <s v="I-81 - Bond Construction Fund"/>
    <x v="807"/>
    <s v="501.07861"/>
    <x v="1"/>
    <n v="135"/>
    <n v="0"/>
    <n v="0"/>
    <n v="0"/>
    <n v="0"/>
    <n v="101931732"/>
    <n v="50000000"/>
    <d v="2023-08-07T12:58:53"/>
    <n v="6473"/>
    <n v="1"/>
    <n v="1"/>
  </r>
  <r>
    <x v="12"/>
    <s v="Transportation Secretariat"/>
    <n v="14"/>
    <s v="Transportation"/>
    <n v="14"/>
    <s v="Transportation Secretariat"/>
    <s v="Executive Branch"/>
    <n v="1"/>
    <n v="501"/>
    <s v="181000"/>
    <s v="Department of Transportation"/>
    <x v="149"/>
    <s v="07"/>
    <s v="Trust And Agency"/>
    <s v="07: Trust And Agency"/>
    <s v="07861"/>
    <s v="I-81 - Bond Construction Fund"/>
    <x v="807"/>
    <s v="501.07861"/>
    <x v="2"/>
    <n v="200"/>
    <n v="0"/>
    <n v="0"/>
    <n v="0"/>
    <n v="0"/>
    <n v="25054274.5"/>
    <n v="36792586.229999997"/>
    <d v="2023-08-07T12:58:53"/>
    <n v="6474"/>
    <n v="1"/>
    <n v="1"/>
  </r>
  <r>
    <x v="12"/>
    <s v="Transportation Secretariat"/>
    <n v="14"/>
    <s v="Transportation"/>
    <n v="14"/>
    <s v="Transportation Secretariat"/>
    <s v="Executive Branch"/>
    <n v="1"/>
    <n v="501"/>
    <s v="181000"/>
    <s v="Department of Transportation"/>
    <x v="149"/>
    <s v="07"/>
    <s v="Trust And Agency"/>
    <s v="07: Trust And Agency"/>
    <s v="07861"/>
    <s v="I-81 - Bond Construction Fund"/>
    <x v="807"/>
    <s v="501.07861"/>
    <x v="3"/>
    <n v="220"/>
    <n v="0"/>
    <n v="0"/>
    <n v="0"/>
    <n v="0"/>
    <n v="76877457.5"/>
    <n v="13207413.770000003"/>
    <d v="2023-08-07T12:58:53"/>
    <n v="6475"/>
    <n v="1"/>
    <n v="1"/>
  </r>
  <r>
    <x v="12"/>
    <s v="Transportation Secretariat"/>
    <n v="14"/>
    <s v="Transportation"/>
    <n v="14"/>
    <s v="Transportation Secretariat"/>
    <s v="Executive Branch"/>
    <n v="1"/>
    <n v="501"/>
    <s v="181000"/>
    <s v="Department of Transportation"/>
    <x v="149"/>
    <s v="07"/>
    <s v="Trust And Agency"/>
    <s v="07: Trust And Agency"/>
    <s v="07861"/>
    <s v="I-81 - Bond Construction Fund"/>
    <x v="807"/>
    <s v="501.07861"/>
    <x v="4"/>
    <n v="500"/>
    <n v="0"/>
    <n v="0"/>
    <n v="0"/>
    <n v="0"/>
    <n v="128141093.33"/>
    <n v="40999571.140000001"/>
    <d v="2023-08-07T12:58:53"/>
    <n v="6476"/>
    <n v="1"/>
    <n v="1"/>
  </r>
  <r>
    <x v="12"/>
    <s v="Transportation Secretariat"/>
    <n v="14"/>
    <s v="Transportation"/>
    <n v="14"/>
    <s v="Transportation Secretariat"/>
    <s v="Executive Branch"/>
    <n v="1"/>
    <n v="501"/>
    <s v="181000"/>
    <s v="Department of Transportation"/>
    <x v="149"/>
    <s v="07"/>
    <s v="Trust And Agency"/>
    <s v="07: Trust And Agency"/>
    <s v="07864"/>
    <s v="I-81 ? Principal &amp; Interest"/>
    <x v="808"/>
    <s v="501.07864"/>
    <x v="1"/>
    <n v="135"/>
    <n v="0"/>
    <n v="0"/>
    <n v="0"/>
    <n v="0"/>
    <n v="6006732"/>
    <n v="5004077"/>
    <d v="2023-08-07T12:58:53"/>
    <n v="6477"/>
    <n v="1"/>
    <n v="1"/>
  </r>
  <r>
    <x v="12"/>
    <s v="Transportation Secretariat"/>
    <n v="14"/>
    <s v="Transportation"/>
    <n v="14"/>
    <s v="Transportation Secretariat"/>
    <s v="Executive Branch"/>
    <n v="1"/>
    <n v="501"/>
    <s v="181000"/>
    <s v="Department of Transportation"/>
    <x v="149"/>
    <s v="07"/>
    <s v="Trust And Agency"/>
    <s v="07: Trust And Agency"/>
    <s v="07864"/>
    <s v="I-81 ? Principal &amp; Interest"/>
    <x v="808"/>
    <s v="501.07864"/>
    <x v="2"/>
    <n v="200"/>
    <n v="0"/>
    <n v="0"/>
    <n v="0"/>
    <n v="0"/>
    <n v="2809841.26"/>
    <n v="4753550"/>
    <d v="2023-08-07T12:58:53"/>
    <n v="6478"/>
    <n v="1"/>
    <n v="1"/>
  </r>
  <r>
    <x v="12"/>
    <s v="Transportation Secretariat"/>
    <n v="14"/>
    <s v="Transportation"/>
    <n v="14"/>
    <s v="Transportation Secretariat"/>
    <s v="Executive Branch"/>
    <n v="1"/>
    <n v="501"/>
    <s v="181000"/>
    <s v="Department of Transportation"/>
    <x v="149"/>
    <s v="07"/>
    <s v="Trust And Agency"/>
    <s v="07: Trust And Agency"/>
    <s v="07864"/>
    <s v="I-81 ? Principal &amp; Interest"/>
    <x v="808"/>
    <s v="501.07864"/>
    <x v="3"/>
    <n v="220"/>
    <n v="0"/>
    <n v="0"/>
    <n v="0"/>
    <n v="0"/>
    <n v="3196890.74"/>
    <n v="250527"/>
    <d v="2023-08-07T12:58:53"/>
    <n v="6479"/>
    <n v="1"/>
    <n v="1"/>
  </r>
  <r>
    <x v="12"/>
    <s v="Transportation Secretariat"/>
    <n v="14"/>
    <s v="Transportation"/>
    <n v="14"/>
    <s v="Transportation Secretariat"/>
    <s v="Executive Branch"/>
    <n v="1"/>
    <n v="501"/>
    <s v="181000"/>
    <s v="Department of Transportation"/>
    <x v="149"/>
    <s v="07"/>
    <s v="Trust And Agency"/>
    <s v="07: Trust And Agency"/>
    <s v="07864"/>
    <s v="I-81 ? Principal &amp; Interest"/>
    <x v="808"/>
    <s v="501.07864"/>
    <x v="4"/>
    <n v="500"/>
    <n v="0"/>
    <n v="0"/>
    <n v="0"/>
    <n v="0"/>
    <n v="2810134.1199999996"/>
    <n v="4877491.04"/>
    <d v="2023-08-07T12:58:53"/>
    <n v="6480"/>
    <n v="1"/>
    <n v="1"/>
  </r>
  <r>
    <x v="12"/>
    <s v="Transportation Secretariat"/>
    <n v="14"/>
    <s v="Transportation"/>
    <n v="14"/>
    <s v="Transportation Secretariat"/>
    <s v="Executive Branch"/>
    <n v="1"/>
    <n v="501"/>
    <s v="181000"/>
    <s v="Department of Transportation"/>
    <x v="149"/>
    <s v="07"/>
    <s v="Trust And Agency"/>
    <s v="07: Trust And Agency"/>
    <s v="07941"/>
    <s v="Fed Hwy Reimb Anticip Notes"/>
    <x v="809"/>
    <s v="501.07941"/>
    <x v="0"/>
    <n v="100"/>
    <n v="0"/>
    <n v="0"/>
    <n v="0.01"/>
    <n v="0.01"/>
    <n v="0.01"/>
    <n v="0.01"/>
    <d v="2023-08-07T12:58:53"/>
    <n v="6481"/>
    <n v="1"/>
    <n v="1"/>
  </r>
  <r>
    <x v="12"/>
    <s v="Transportation Secretariat"/>
    <n v="14"/>
    <s v="Transportation"/>
    <n v="14"/>
    <s v="Transportation Secretariat"/>
    <s v="Executive Branch"/>
    <n v="1"/>
    <n v="501"/>
    <s v="181000"/>
    <s v="Department of Transportation"/>
    <x v="149"/>
    <s v="07"/>
    <s v="Trust And Agency"/>
    <s v="07: Trust And Agency"/>
    <s v="07941"/>
    <s v="Fed Hwy Reimb Anticip Notes"/>
    <x v="809"/>
    <s v="501.07941"/>
    <x v="4"/>
    <n v="500"/>
    <n v="0"/>
    <n v="0"/>
    <n v="0.01"/>
    <n v="0"/>
    <n v="0"/>
    <n v="0"/>
    <d v="2023-08-07T12:58:53"/>
    <n v="6482"/>
    <n v="1"/>
    <n v="1"/>
  </r>
  <r>
    <x v="12"/>
    <s v="Transportation Secretariat"/>
    <n v="14"/>
    <s v="Transportation"/>
    <n v="14"/>
    <s v="Transportation Secretariat"/>
    <s v="Executive Branch"/>
    <n v="1"/>
    <n v="501"/>
    <s v="181000"/>
    <s v="Department of Transportation"/>
    <x v="149"/>
    <s v="09"/>
    <s v="Dedicated Special Revenue"/>
    <s v="09: Dedicated Special Revenue"/>
    <s v="09580"/>
    <s v="Spec Acct for Const Dist Grant"/>
    <x v="810"/>
    <s v="501.09580"/>
    <x v="0"/>
    <n v="100"/>
    <n v="0"/>
    <n v="0"/>
    <n v="0"/>
    <n v="80644569.689999998"/>
    <n v="182984273.12000003"/>
    <n v="288458007.76999998"/>
    <d v="2023-08-07T12:58:53"/>
    <n v="6483"/>
    <n v="1"/>
    <n v="1"/>
  </r>
  <r>
    <x v="12"/>
    <s v="Transportation Secretariat"/>
    <n v="14"/>
    <s v="Transportation"/>
    <n v="14"/>
    <s v="Transportation Secretariat"/>
    <s v="Executive Branch"/>
    <n v="1"/>
    <n v="501"/>
    <s v="181000"/>
    <s v="Department of Transportation"/>
    <x v="149"/>
    <s v="09"/>
    <s v="Dedicated Special Revenue"/>
    <s v="09: Dedicated Special Revenue"/>
    <s v="09580"/>
    <s v="Spec Acct for Const Dist Grant"/>
    <x v="810"/>
    <s v="501.09580"/>
    <x v="1"/>
    <n v="135"/>
    <n v="0"/>
    <n v="0"/>
    <n v="0"/>
    <n v="0"/>
    <n v="150350000"/>
    <n v="104300000"/>
    <d v="2023-08-07T12:58:53"/>
    <n v="6484"/>
    <n v="1"/>
    <n v="1"/>
  </r>
  <r>
    <x v="12"/>
    <s v="Transportation Secretariat"/>
    <n v="14"/>
    <s v="Transportation"/>
    <n v="14"/>
    <s v="Transportation Secretariat"/>
    <s v="Executive Branch"/>
    <n v="1"/>
    <n v="501"/>
    <s v="181000"/>
    <s v="Department of Transportation"/>
    <x v="149"/>
    <s v="09"/>
    <s v="Dedicated Special Revenue"/>
    <s v="09: Dedicated Special Revenue"/>
    <s v="09580"/>
    <s v="Spec Acct for Const Dist Grant"/>
    <x v="810"/>
    <s v="501.09580"/>
    <x v="2"/>
    <n v="200"/>
    <n v="0"/>
    <n v="0"/>
    <n v="0"/>
    <n v="0"/>
    <n v="1172854.3600000003"/>
    <n v="4003206.4500000007"/>
    <d v="2023-08-07T12:58:53"/>
    <n v="6485"/>
    <n v="1"/>
    <n v="1"/>
  </r>
  <r>
    <x v="12"/>
    <s v="Transportation Secretariat"/>
    <n v="14"/>
    <s v="Transportation"/>
    <n v="14"/>
    <s v="Transportation Secretariat"/>
    <s v="Executive Branch"/>
    <n v="1"/>
    <n v="501"/>
    <s v="181000"/>
    <s v="Department of Transportation"/>
    <x v="149"/>
    <s v="09"/>
    <s v="Dedicated Special Revenue"/>
    <s v="09: Dedicated Special Revenue"/>
    <s v="09580"/>
    <s v="Spec Acct for Const Dist Grant"/>
    <x v="810"/>
    <s v="501.09580"/>
    <x v="3"/>
    <n v="220"/>
    <n v="0"/>
    <n v="0"/>
    <n v="0"/>
    <n v="0"/>
    <n v="149177145.63999999"/>
    <n v="100296793.55"/>
    <d v="2023-08-07T12:58:53"/>
    <n v="6486"/>
    <n v="1"/>
    <n v="1"/>
  </r>
  <r>
    <x v="12"/>
    <s v="Transportation Secretariat"/>
    <n v="14"/>
    <s v="Transportation"/>
    <n v="14"/>
    <s v="Transportation Secretariat"/>
    <s v="Executive Branch"/>
    <n v="1"/>
    <n v="501"/>
    <s v="181000"/>
    <s v="Department of Transportation"/>
    <x v="149"/>
    <s v="09"/>
    <s v="Dedicated Special Revenue"/>
    <s v="09: Dedicated Special Revenue"/>
    <s v="09580"/>
    <s v="Spec Acct for Const Dist Grant"/>
    <x v="810"/>
    <s v="501.09580"/>
    <x v="4"/>
    <n v="500"/>
    <n v="0"/>
    <n v="0"/>
    <n v="0"/>
    <n v="80644569.689999998"/>
    <n v="103512557.79000001"/>
    <n v="109476941.09999999"/>
    <d v="2023-08-07T12:58:53"/>
    <n v="6487"/>
    <n v="1"/>
    <n v="1"/>
  </r>
  <r>
    <x v="12"/>
    <s v="Transportation Secretariat"/>
    <n v="14"/>
    <s v="Transportation"/>
    <n v="14"/>
    <s v="Transportation Secretariat"/>
    <s v="Executive Branch"/>
    <n v="1"/>
    <n v="501"/>
    <s v="181000"/>
    <s v="Department of Transportation"/>
    <x v="149"/>
    <s v="09"/>
    <s v="Dedicated Special Revenue"/>
    <s v="09: Dedicated Special Revenue"/>
    <s v="09616"/>
    <s v="DRIVE SMART VA Education Fund"/>
    <x v="811"/>
    <s v="501.09616"/>
    <x v="0"/>
    <n v="100"/>
    <n v="7789.96"/>
    <n v="2570.91"/>
    <n v="1490.88"/>
    <n v="4228.5200000000004"/>
    <n v="2240.13"/>
    <n v="2045.8"/>
    <d v="2023-08-07T12:58:53"/>
    <n v="6488"/>
    <n v="1"/>
    <n v="1"/>
  </r>
  <r>
    <x v="12"/>
    <s v="Transportation Secretariat"/>
    <n v="14"/>
    <s v="Transportation"/>
    <n v="14"/>
    <s v="Transportation Secretariat"/>
    <s v="Executive Branch"/>
    <n v="1"/>
    <n v="501"/>
    <s v="181000"/>
    <s v="Department of Transportation"/>
    <x v="149"/>
    <s v="09"/>
    <s v="Dedicated Special Revenue"/>
    <s v="09: Dedicated Special Revenue"/>
    <s v="09616"/>
    <s v="DRIVE SMART VA Education Fund"/>
    <x v="811"/>
    <s v="501.09616"/>
    <x v="4"/>
    <n v="500"/>
    <n v="26.24"/>
    <n v="204.78"/>
    <n v="33.69"/>
    <n v="12.33"/>
    <n v="8.11"/>
    <n v="25.82"/>
    <d v="2023-08-07T12:58:53"/>
    <n v="6489"/>
    <n v="1"/>
    <n v="1"/>
  </r>
  <r>
    <x v="12"/>
    <s v="Transportation Secretariat"/>
    <n v="14"/>
    <s v="Transportation"/>
    <n v="14"/>
    <s v="Transportation Secretariat"/>
    <s v="Executive Branch"/>
    <n v="1"/>
    <n v="501"/>
    <s v="181000"/>
    <s v="Department of Transportation"/>
    <x v="149"/>
    <s v="09"/>
    <s v="Dedicated Special Revenue"/>
    <s v="09: Dedicated Special Revenue"/>
    <s v="09730"/>
    <s v="Central VA Transportation Fund"/>
    <x v="403"/>
    <s v="501.09730"/>
    <x v="0"/>
    <n v="100"/>
    <n v="0"/>
    <n v="0"/>
    <n v="0"/>
    <n v="17385969.609999999"/>
    <n v="17529432.940000001"/>
    <n v="0"/>
    <d v="2023-08-07T12:58:53"/>
    <n v="6490"/>
    <n v="1"/>
    <n v="1"/>
  </r>
  <r>
    <x v="12"/>
    <s v="Transportation Secretariat"/>
    <n v="14"/>
    <s v="Transportation"/>
    <n v="14"/>
    <s v="Transportation Secretariat"/>
    <s v="Executive Branch"/>
    <n v="1"/>
    <n v="501"/>
    <s v="181000"/>
    <s v="Department of Transportation"/>
    <x v="149"/>
    <s v="09"/>
    <s v="Dedicated Special Revenue"/>
    <s v="09: Dedicated Special Revenue"/>
    <s v="09730"/>
    <s v="Central VA Transportation Fund"/>
    <x v="403"/>
    <s v="501.09730"/>
    <x v="1"/>
    <n v="135"/>
    <n v="0"/>
    <n v="0"/>
    <n v="0"/>
    <n v="132900000"/>
    <n v="199382522"/>
    <n v="0"/>
    <d v="2023-08-07T12:58:53"/>
    <n v="6491"/>
    <n v="1"/>
    <n v="1"/>
  </r>
  <r>
    <x v="12"/>
    <s v="Transportation Secretariat"/>
    <n v="14"/>
    <s v="Transportation"/>
    <n v="14"/>
    <s v="Transportation Secretariat"/>
    <s v="Executive Branch"/>
    <n v="1"/>
    <n v="501"/>
    <s v="181000"/>
    <s v="Department of Transportation"/>
    <x v="149"/>
    <s v="09"/>
    <s v="Dedicated Special Revenue"/>
    <s v="09: Dedicated Special Revenue"/>
    <s v="09730"/>
    <s v="Central VA Transportation Fund"/>
    <x v="403"/>
    <s v="501.09730"/>
    <x v="2"/>
    <n v="200"/>
    <n v="0"/>
    <n v="0"/>
    <n v="0"/>
    <n v="109991844.36"/>
    <n v="198687883.37"/>
    <n v="0"/>
    <d v="2023-08-07T12:58:53"/>
    <n v="6492"/>
    <n v="1"/>
    <n v="1"/>
  </r>
  <r>
    <x v="12"/>
    <s v="Transportation Secretariat"/>
    <n v="14"/>
    <s v="Transportation"/>
    <n v="14"/>
    <s v="Transportation Secretariat"/>
    <s v="Executive Branch"/>
    <n v="1"/>
    <n v="501"/>
    <s v="181000"/>
    <s v="Department of Transportation"/>
    <x v="149"/>
    <s v="09"/>
    <s v="Dedicated Special Revenue"/>
    <s v="09: Dedicated Special Revenue"/>
    <s v="09730"/>
    <s v="Central VA Transportation Fund"/>
    <x v="403"/>
    <s v="501.09730"/>
    <x v="3"/>
    <n v="220"/>
    <n v="0"/>
    <n v="0"/>
    <n v="0"/>
    <n v="22908155.640000001"/>
    <n v="694638.62999999523"/>
    <n v="0"/>
    <d v="2023-08-07T12:58:53"/>
    <n v="6493"/>
    <n v="1"/>
    <n v="1"/>
  </r>
  <r>
    <x v="12"/>
    <s v="Transportation Secretariat"/>
    <n v="14"/>
    <s v="Transportation"/>
    <n v="14"/>
    <s v="Transportation Secretariat"/>
    <s v="Executive Branch"/>
    <n v="1"/>
    <n v="501"/>
    <s v="181000"/>
    <s v="Department of Transportation"/>
    <x v="149"/>
    <s v="09"/>
    <s v="Dedicated Special Revenue"/>
    <s v="09: Dedicated Special Revenue"/>
    <s v="09730"/>
    <s v="Central VA Transportation Fund"/>
    <x v="403"/>
    <s v="501.09730"/>
    <x v="4"/>
    <n v="500"/>
    <n v="0"/>
    <n v="0"/>
    <n v="0"/>
    <n v="127377813.97"/>
    <n v="198826202.19999999"/>
    <n v="0"/>
    <d v="2023-08-07T12:58:53"/>
    <n v="6494"/>
    <n v="1"/>
    <n v="1"/>
  </r>
  <r>
    <x v="12"/>
    <s v="Transportation Secretariat"/>
    <n v="14"/>
    <s v="Transportation"/>
    <n v="14"/>
    <s v="Transportation Secretariat"/>
    <s v="Executive Branch"/>
    <n v="1"/>
    <n v="501"/>
    <s v="181000"/>
    <s v="Department of Transportation"/>
    <x v="149"/>
    <s v="09"/>
    <s v="Dedicated Special Revenue"/>
    <s v="09: Dedicated Special Revenue"/>
    <s v="09740"/>
    <s v="Hampton Roads Regnl Transit Fd"/>
    <x v="404"/>
    <s v="501.09740"/>
    <x v="0"/>
    <n v="100"/>
    <n v="0"/>
    <n v="0"/>
    <n v="0"/>
    <n v="1262535.75"/>
    <n v="1685344.78"/>
    <n v="0"/>
    <d v="2023-08-07T12:58:53"/>
    <n v="6495"/>
    <n v="1"/>
    <n v="1"/>
  </r>
  <r>
    <x v="12"/>
    <s v="Transportation Secretariat"/>
    <n v="14"/>
    <s v="Transportation"/>
    <n v="14"/>
    <s v="Transportation Secretariat"/>
    <s v="Executive Branch"/>
    <n v="1"/>
    <n v="501"/>
    <s v="181000"/>
    <s v="Department of Transportation"/>
    <x v="149"/>
    <s v="09"/>
    <s v="Dedicated Special Revenue"/>
    <s v="09: Dedicated Special Revenue"/>
    <s v="09740"/>
    <s v="Hampton Roads Regnl Transit Fd"/>
    <x v="404"/>
    <s v="501.09740"/>
    <x v="1"/>
    <n v="135"/>
    <n v="0"/>
    <n v="0"/>
    <n v="0"/>
    <n v="30100000"/>
    <n v="59400000"/>
    <n v="0"/>
    <d v="2023-08-07T12:58:53"/>
    <n v="6496"/>
    <n v="1"/>
    <n v="1"/>
  </r>
  <r>
    <x v="12"/>
    <s v="Transportation Secretariat"/>
    <n v="14"/>
    <s v="Transportation"/>
    <n v="14"/>
    <s v="Transportation Secretariat"/>
    <s v="Executive Branch"/>
    <n v="1"/>
    <n v="501"/>
    <s v="181000"/>
    <s v="Department of Transportation"/>
    <x v="149"/>
    <s v="09"/>
    <s v="Dedicated Special Revenue"/>
    <s v="09: Dedicated Special Revenue"/>
    <s v="09740"/>
    <s v="Hampton Roads Regnl Transit Fd"/>
    <x v="404"/>
    <s v="501.09740"/>
    <x v="2"/>
    <n v="200"/>
    <n v="0"/>
    <n v="0"/>
    <n v="0"/>
    <n v="26769452.75"/>
    <n v="37318465.520000003"/>
    <n v="0"/>
    <d v="2023-08-07T12:58:53"/>
    <n v="6497"/>
    <n v="1"/>
    <n v="1"/>
  </r>
  <r>
    <x v="12"/>
    <s v="Transportation Secretariat"/>
    <n v="14"/>
    <s v="Transportation"/>
    <n v="14"/>
    <s v="Transportation Secretariat"/>
    <s v="Executive Branch"/>
    <n v="1"/>
    <n v="501"/>
    <s v="181000"/>
    <s v="Department of Transportation"/>
    <x v="149"/>
    <s v="09"/>
    <s v="Dedicated Special Revenue"/>
    <s v="09: Dedicated Special Revenue"/>
    <s v="09740"/>
    <s v="Hampton Roads Regnl Transit Fd"/>
    <x v="404"/>
    <s v="501.09740"/>
    <x v="3"/>
    <n v="220"/>
    <n v="0"/>
    <n v="0"/>
    <n v="0"/>
    <n v="3330547.25"/>
    <n v="22081534.479999997"/>
    <n v="0"/>
    <d v="2023-08-07T12:58:53"/>
    <n v="6498"/>
    <n v="1"/>
    <n v="1"/>
  </r>
  <r>
    <x v="12"/>
    <s v="Transportation Secretariat"/>
    <n v="14"/>
    <s v="Transportation"/>
    <n v="14"/>
    <s v="Transportation Secretariat"/>
    <s v="Executive Branch"/>
    <n v="1"/>
    <n v="501"/>
    <s v="181000"/>
    <s v="Department of Transportation"/>
    <x v="149"/>
    <s v="09"/>
    <s v="Dedicated Special Revenue"/>
    <s v="09: Dedicated Special Revenue"/>
    <s v="09740"/>
    <s v="Hampton Roads Regnl Transit Fd"/>
    <x v="404"/>
    <s v="501.09740"/>
    <x v="4"/>
    <n v="500"/>
    <n v="0"/>
    <n v="0"/>
    <n v="0"/>
    <n v="8031988.5"/>
    <n v="17741274.550000001"/>
    <n v="1.862645149230957E-9"/>
    <d v="2023-08-07T12:58:53"/>
    <n v="6499"/>
    <n v="1"/>
    <n v="1"/>
  </r>
  <r>
    <x v="12"/>
    <s v="Transportation Secretariat"/>
    <n v="14"/>
    <s v="Transportation"/>
    <n v="14"/>
    <s v="Transportation Secretariat"/>
    <s v="Executive Branch"/>
    <n v="1"/>
    <n v="501"/>
    <s v="181000"/>
    <s v="Department of Transportation"/>
    <x v="149"/>
    <s v="09"/>
    <s v="Dedicated Special Revenue"/>
    <s v="09: Dedicated Special Revenue"/>
    <s v="09800"/>
    <s v="NVTA Fund - 2013 Session"/>
    <x v="405"/>
    <s v="501.09800"/>
    <x v="0"/>
    <n v="100"/>
    <n v="44986892.799999997"/>
    <n v="36543480.350000001"/>
    <n v="34014968.229999997"/>
    <n v="44706480.740000002"/>
    <n v="33550392.100000001"/>
    <n v="-5.8207660913467407E-11"/>
    <d v="2023-08-07T12:58:53"/>
    <n v="6500"/>
    <n v="1"/>
    <n v="1"/>
  </r>
  <r>
    <x v="12"/>
    <s v="Transportation Secretariat"/>
    <n v="14"/>
    <s v="Transportation"/>
    <n v="14"/>
    <s v="Transportation Secretariat"/>
    <s v="Executive Branch"/>
    <n v="1"/>
    <n v="501"/>
    <s v="181000"/>
    <s v="Department of Transportation"/>
    <x v="149"/>
    <s v="09"/>
    <s v="Dedicated Special Revenue"/>
    <s v="09: Dedicated Special Revenue"/>
    <s v="09800"/>
    <s v="NVTA Fund - 2013 Session"/>
    <x v="405"/>
    <s v="501.09800"/>
    <x v="1"/>
    <n v="135"/>
    <n v="335926180"/>
    <n v="290400000"/>
    <n v="286400000"/>
    <n v="338605942"/>
    <n v="429613322"/>
    <n v="0"/>
    <d v="2023-08-07T12:58:53"/>
    <n v="6501"/>
    <n v="1"/>
    <n v="1"/>
  </r>
  <r>
    <x v="12"/>
    <s v="Transportation Secretariat"/>
    <n v="14"/>
    <s v="Transportation"/>
    <n v="14"/>
    <s v="Transportation Secretariat"/>
    <s v="Executive Branch"/>
    <n v="1"/>
    <n v="501"/>
    <s v="181000"/>
    <s v="Department of Transportation"/>
    <x v="149"/>
    <s v="09"/>
    <s v="Dedicated Special Revenue"/>
    <s v="09: Dedicated Special Revenue"/>
    <s v="09800"/>
    <s v="NVTA Fund - 2013 Session"/>
    <x v="405"/>
    <s v="501.09800"/>
    <x v="2"/>
    <n v="200"/>
    <n v="335926179.04000002"/>
    <n v="279311722.69999999"/>
    <n v="276080253.70999998"/>
    <n v="335351776.98000002"/>
    <n v="418844621.82999998"/>
    <n v="0"/>
    <d v="2023-08-07T12:58:53"/>
    <n v="6502"/>
    <n v="1"/>
    <n v="1"/>
  </r>
  <r>
    <x v="12"/>
    <s v="Transportation Secretariat"/>
    <n v="14"/>
    <s v="Transportation"/>
    <n v="14"/>
    <s v="Transportation Secretariat"/>
    <s v="Executive Branch"/>
    <n v="1"/>
    <n v="501"/>
    <s v="181000"/>
    <s v="Department of Transportation"/>
    <x v="149"/>
    <s v="09"/>
    <s v="Dedicated Special Revenue"/>
    <s v="09: Dedicated Special Revenue"/>
    <s v="09800"/>
    <s v="NVTA Fund - 2013 Session"/>
    <x v="405"/>
    <s v="501.09800"/>
    <x v="3"/>
    <n v="220"/>
    <n v="0.95999997854232788"/>
    <n v="11088277.300000012"/>
    <n v="10319746.290000021"/>
    <n v="3254165.0199999809"/>
    <n v="10768700.170000017"/>
    <n v="0"/>
    <d v="2023-08-07T12:58:53"/>
    <n v="6503"/>
    <n v="1"/>
    <n v="1"/>
  </r>
  <r>
    <x v="12"/>
    <s v="Transportation Secretariat"/>
    <n v="14"/>
    <s v="Transportation"/>
    <n v="14"/>
    <s v="Transportation Secretariat"/>
    <s v="Executive Branch"/>
    <n v="1"/>
    <n v="501"/>
    <s v="181000"/>
    <s v="Department of Transportation"/>
    <x v="149"/>
    <s v="09"/>
    <s v="Dedicated Special Revenue"/>
    <s v="09: Dedicated Special Revenue"/>
    <s v="09800"/>
    <s v="NVTA Fund - 2013 Session"/>
    <x v="405"/>
    <s v="501.09800"/>
    <x v="4"/>
    <n v="500"/>
    <n v="340346977.67999995"/>
    <n v="270868310.24999994"/>
    <n v="273551741.58999997"/>
    <n v="312631405.48999995"/>
    <n v="366749971.72000009"/>
    <n v="360484.75000000373"/>
    <d v="2023-08-07T12:58:53"/>
    <n v="6504"/>
    <n v="1"/>
    <n v="1"/>
  </r>
  <r>
    <x v="12"/>
    <s v="Transportation Secretariat"/>
    <n v="14"/>
    <s v="Transportation"/>
    <n v="14"/>
    <s v="Transportation Secretariat"/>
    <s v="Executive Branch"/>
    <n v="1"/>
    <n v="501"/>
    <s v="181000"/>
    <s v="Department of Transportation"/>
    <x v="149"/>
    <s v="09"/>
    <s v="Dedicated Special Revenue"/>
    <s v="09: Dedicated Special Revenue"/>
    <s v="09820"/>
    <s v="Hampton Rds Fund-2014 Session"/>
    <x v="406"/>
    <s v="501.09820"/>
    <x v="0"/>
    <n v="100"/>
    <n v="24682080.219999999"/>
    <n v="25858340.16"/>
    <n v="22894886.66"/>
    <n v="28381027.800000001"/>
    <n v="21059641.25"/>
    <n v="0"/>
    <d v="2023-08-07T12:58:53"/>
    <n v="6505"/>
    <n v="1"/>
    <n v="1"/>
  </r>
  <r>
    <x v="12"/>
    <s v="Transportation Secretariat"/>
    <n v="14"/>
    <s v="Transportation"/>
    <n v="14"/>
    <s v="Transportation Secretariat"/>
    <s v="Executive Branch"/>
    <n v="1"/>
    <n v="501"/>
    <s v="181000"/>
    <s v="Department of Transportation"/>
    <x v="149"/>
    <s v="09"/>
    <s v="Dedicated Special Revenue"/>
    <s v="09: Dedicated Special Revenue"/>
    <s v="09820"/>
    <s v="Hampton Rds Fund-2014 Session"/>
    <x v="406"/>
    <s v="501.09820"/>
    <x v="1"/>
    <n v="135"/>
    <n v="165510853"/>
    <n v="242600000"/>
    <n v="207200000"/>
    <n v="218334000"/>
    <n v="258005944"/>
    <n v="0"/>
    <d v="2023-08-07T12:58:53"/>
    <n v="6506"/>
    <n v="1"/>
    <n v="1"/>
  </r>
  <r>
    <x v="12"/>
    <s v="Transportation Secretariat"/>
    <n v="14"/>
    <s v="Transportation"/>
    <n v="14"/>
    <s v="Transportation Secretariat"/>
    <s v="Executive Branch"/>
    <n v="1"/>
    <n v="501"/>
    <s v="181000"/>
    <s v="Department of Transportation"/>
    <x v="149"/>
    <s v="09"/>
    <s v="Dedicated Special Revenue"/>
    <s v="09: Dedicated Special Revenue"/>
    <s v="09820"/>
    <s v="Hampton Rds Fund-2014 Session"/>
    <x v="406"/>
    <s v="501.09820"/>
    <x v="2"/>
    <n v="200"/>
    <n v="165510852.38999999"/>
    <n v="210437685.53999999"/>
    <n v="203309715.61000001"/>
    <n v="216658399.00999999"/>
    <n v="242236822.38"/>
    <n v="0"/>
    <d v="2023-08-07T12:58:53"/>
    <n v="6507"/>
    <n v="1"/>
    <n v="1"/>
  </r>
  <r>
    <x v="12"/>
    <s v="Transportation Secretariat"/>
    <n v="14"/>
    <s v="Transportation"/>
    <n v="14"/>
    <s v="Transportation Secretariat"/>
    <s v="Executive Branch"/>
    <n v="1"/>
    <n v="501"/>
    <s v="181000"/>
    <s v="Department of Transportation"/>
    <x v="149"/>
    <s v="09"/>
    <s v="Dedicated Special Revenue"/>
    <s v="09: Dedicated Special Revenue"/>
    <s v="09820"/>
    <s v="Hampton Rds Fund-2014 Session"/>
    <x v="406"/>
    <s v="501.09820"/>
    <x v="3"/>
    <n v="220"/>
    <n v="0.61000001430511475"/>
    <n v="32162314.460000008"/>
    <n v="3890284.3899999857"/>
    <n v="1675600.9900000095"/>
    <n v="15769121.620000005"/>
    <n v="0"/>
    <d v="2023-08-07T12:58:53"/>
    <n v="6508"/>
    <n v="1"/>
    <n v="1"/>
  </r>
  <r>
    <x v="12"/>
    <s v="Transportation Secretariat"/>
    <n v="14"/>
    <s v="Transportation"/>
    <n v="14"/>
    <s v="Transportation Secretariat"/>
    <s v="Executive Branch"/>
    <n v="1"/>
    <n v="501"/>
    <s v="181000"/>
    <s v="Department of Transportation"/>
    <x v="149"/>
    <s v="09"/>
    <s v="Dedicated Special Revenue"/>
    <s v="09: Dedicated Special Revenue"/>
    <s v="09820"/>
    <s v="Hampton Rds Fund-2014 Session"/>
    <x v="406"/>
    <s v="501.09820"/>
    <x v="4"/>
    <n v="500"/>
    <n v="169861647.54000002"/>
    <n v="211613945.48000002"/>
    <n v="200346262.10999998"/>
    <n v="222144540.15000001"/>
    <n v="234913054.44999999"/>
    <n v="0"/>
    <d v="2023-08-07T12:58:53"/>
    <n v="6509"/>
    <n v="1"/>
    <n v="1"/>
  </r>
  <r>
    <x v="12"/>
    <s v="Transportation Secretariat"/>
    <n v="14"/>
    <s v="Transportation"/>
    <n v="14"/>
    <s v="Transportation Secretariat"/>
    <s v="Executive Branch"/>
    <n v="1"/>
    <n v="501"/>
    <s v="181000"/>
    <s v="Department of Transportation"/>
    <x v="149"/>
    <s v="09"/>
    <s v="Dedicated Special Revenue"/>
    <s v="09: Dedicated Special Revenue"/>
    <s v="09830"/>
    <s v="WMATA Capital Fund - Restrictd"/>
    <x v="407"/>
    <s v="501.09830"/>
    <x v="0"/>
    <n v="100"/>
    <n v="0"/>
    <n v="1837480.3"/>
    <n v="0"/>
    <n v="0"/>
    <n v="0"/>
    <n v="0"/>
    <d v="2023-08-07T12:58:53"/>
    <n v="6510"/>
    <n v="1"/>
    <n v="1"/>
  </r>
  <r>
    <x v="12"/>
    <s v="Transportation Secretariat"/>
    <n v="14"/>
    <s v="Transportation"/>
    <n v="14"/>
    <s v="Transportation Secretariat"/>
    <s v="Executive Branch"/>
    <n v="1"/>
    <n v="501"/>
    <s v="181000"/>
    <s v="Department of Transportation"/>
    <x v="149"/>
    <s v="09"/>
    <s v="Dedicated Special Revenue"/>
    <s v="09: Dedicated Special Revenue"/>
    <s v="09830"/>
    <s v="WMATA Capital Fund - Restrictd"/>
    <x v="407"/>
    <s v="501.09830"/>
    <x v="4"/>
    <n v="500"/>
    <n v="0"/>
    <n v="1837480.3"/>
    <n v="1837480.3"/>
    <n v="0"/>
    <n v="0"/>
    <n v="0"/>
    <d v="2023-08-07T12:58:53"/>
    <n v="6511"/>
    <n v="1"/>
    <n v="1"/>
  </r>
  <r>
    <x v="12"/>
    <s v="Transportation Secretariat"/>
    <n v="14"/>
    <s v="Transportation"/>
    <n v="14"/>
    <s v="Transportation Secretariat"/>
    <s v="Executive Branch"/>
    <n v="1"/>
    <n v="501"/>
    <s v="181000"/>
    <s v="Department of Transportation"/>
    <x v="149"/>
    <s v="09"/>
    <s v="Dedicated Special Revenue"/>
    <s v="09: Dedicated Special Revenue"/>
    <s v="09840"/>
    <s v="WMATA Capital Fund ? Non-Restr"/>
    <x v="408"/>
    <s v="501.09840"/>
    <x v="0"/>
    <n v="100"/>
    <n v="0"/>
    <n v="14008231.330000002"/>
    <n v="4918260.1399999997"/>
    <n v="7069708.3899999997"/>
    <n v="8853671.5600000005"/>
    <n v="9286092.3399999999"/>
    <d v="2023-08-07T12:58:53"/>
    <n v="6512"/>
    <n v="1"/>
    <n v="1"/>
  </r>
  <r>
    <x v="12"/>
    <s v="Transportation Secretariat"/>
    <n v="14"/>
    <s v="Transportation"/>
    <n v="14"/>
    <s v="Transportation Secretariat"/>
    <s v="Executive Branch"/>
    <n v="1"/>
    <n v="501"/>
    <s v="181000"/>
    <s v="Department of Transportation"/>
    <x v="149"/>
    <s v="09"/>
    <s v="Dedicated Special Revenue"/>
    <s v="09: Dedicated Special Revenue"/>
    <s v="09840"/>
    <s v="WMATA Capital Fund ? Non-Restr"/>
    <x v="408"/>
    <s v="501.09840"/>
    <x v="4"/>
    <n v="500"/>
    <n v="0"/>
    <n v="14008231.329999994"/>
    <n v="9089971.1899999976"/>
    <n v="2151448.2500000005"/>
    <n v="1783963.1700000002"/>
    <n v="432420.78000000026"/>
    <d v="2023-08-07T12:58:53"/>
    <n v="6513"/>
    <n v="1"/>
    <n v="1"/>
  </r>
  <r>
    <x v="12"/>
    <s v="Transportation Secretariat"/>
    <n v="14"/>
    <s v="Transportation"/>
    <n v="14"/>
    <s v="Transportation Secretariat"/>
    <s v="Executive Branch"/>
    <n v="1"/>
    <n v="501"/>
    <s v="181000"/>
    <s v="Department of Transportation"/>
    <x v="149"/>
    <s v="09"/>
    <s v="Dedicated Special Revenue"/>
    <s v="09: Dedicated Special Revenue"/>
    <s v="09870"/>
    <s v="I-81 Corridor Improvement Fund"/>
    <x v="751"/>
    <s v="501.09870"/>
    <x v="0"/>
    <n v="100"/>
    <n v="0"/>
    <n v="237386.39"/>
    <n v="85736759.770000011"/>
    <n v="198538300.04999998"/>
    <n v="291636889.56999999"/>
    <n v="442022617.5"/>
    <d v="2023-08-07T12:58:53"/>
    <n v="6514"/>
    <n v="1"/>
    <n v="1"/>
  </r>
  <r>
    <x v="12"/>
    <s v="Transportation Secretariat"/>
    <n v="14"/>
    <s v="Transportation"/>
    <n v="14"/>
    <s v="Transportation Secretariat"/>
    <s v="Executive Branch"/>
    <n v="1"/>
    <n v="501"/>
    <s v="181000"/>
    <s v="Department of Transportation"/>
    <x v="149"/>
    <s v="09"/>
    <s v="Dedicated Special Revenue"/>
    <s v="09: Dedicated Special Revenue"/>
    <s v="09870"/>
    <s v="I-81 Corridor Improvement Fund"/>
    <x v="751"/>
    <s v="501.09870"/>
    <x v="1"/>
    <n v="135"/>
    <n v="0"/>
    <n v="0"/>
    <n v="103500000"/>
    <n v="186600000"/>
    <n v="160825544"/>
    <n v="73795923"/>
    <d v="2023-08-07T12:58:53"/>
    <n v="6515"/>
    <n v="1"/>
    <n v="1"/>
  </r>
  <r>
    <x v="12"/>
    <s v="Transportation Secretariat"/>
    <n v="14"/>
    <s v="Transportation"/>
    <n v="14"/>
    <s v="Transportation Secretariat"/>
    <s v="Executive Branch"/>
    <n v="1"/>
    <n v="501"/>
    <s v="181000"/>
    <s v="Department of Transportation"/>
    <x v="149"/>
    <s v="09"/>
    <s v="Dedicated Special Revenue"/>
    <s v="09: Dedicated Special Revenue"/>
    <s v="09870"/>
    <s v="I-81 Corridor Improvement Fund"/>
    <x v="751"/>
    <s v="501.09870"/>
    <x v="2"/>
    <n v="200"/>
    <n v="0"/>
    <n v="0"/>
    <n v="7578554.6800000006"/>
    <n v="30667725.769999981"/>
    <n v="48846334.179999992"/>
    <n v="56431858.789999992"/>
    <d v="2023-08-07T12:58:53"/>
    <n v="6516"/>
    <n v="1"/>
    <n v="1"/>
  </r>
  <r>
    <x v="12"/>
    <s v="Transportation Secretariat"/>
    <n v="14"/>
    <s v="Transportation"/>
    <n v="14"/>
    <s v="Transportation Secretariat"/>
    <s v="Executive Branch"/>
    <n v="1"/>
    <n v="501"/>
    <s v="181000"/>
    <s v="Department of Transportation"/>
    <x v="149"/>
    <s v="09"/>
    <s v="Dedicated Special Revenue"/>
    <s v="09: Dedicated Special Revenue"/>
    <s v="09870"/>
    <s v="I-81 Corridor Improvement Fund"/>
    <x v="751"/>
    <s v="501.09870"/>
    <x v="3"/>
    <n v="220"/>
    <n v="0"/>
    <n v="0"/>
    <n v="95921445.319999993"/>
    <n v="155932274.23000002"/>
    <n v="111979209.82000001"/>
    <n v="17364064.210000008"/>
    <d v="2023-08-07T12:58:53"/>
    <n v="6517"/>
    <n v="1"/>
    <n v="1"/>
  </r>
  <r>
    <x v="12"/>
    <s v="Transportation Secretariat"/>
    <n v="14"/>
    <s v="Transportation"/>
    <n v="14"/>
    <s v="Transportation Secretariat"/>
    <s v="Executive Branch"/>
    <n v="1"/>
    <n v="501"/>
    <s v="181000"/>
    <s v="Department of Transportation"/>
    <x v="149"/>
    <s v="09"/>
    <s v="Dedicated Special Revenue"/>
    <s v="09: Dedicated Special Revenue"/>
    <s v="09870"/>
    <s v="I-81 Corridor Improvement Fund"/>
    <x v="751"/>
    <s v="501.09870"/>
    <x v="4"/>
    <n v="500"/>
    <n v="0"/>
    <n v="237386.38999999998"/>
    <n v="93077928.060000002"/>
    <n v="72157299.049999997"/>
    <n v="76644520.539999992"/>
    <n v="96858036.429999992"/>
    <d v="2023-08-07T12:58:53"/>
    <n v="6518"/>
    <n v="1"/>
    <n v="1"/>
  </r>
  <r>
    <x v="12"/>
    <s v="Transportation Secretariat"/>
    <n v="14"/>
    <s v="Transportation"/>
    <n v="14"/>
    <s v="Transportation Secretariat"/>
    <s v="Executive Branch"/>
    <n v="1"/>
    <n v="501"/>
    <s v="181000"/>
    <s v="Department of Transportation"/>
    <x v="149"/>
    <s v="09"/>
    <s v="Dedicated Special Revenue"/>
    <s v="09: Dedicated Special Revenue"/>
    <s v="09998"/>
    <s v="Ded Spec Rev - Budgetary Only"/>
    <x v="812"/>
    <s v="501.09998"/>
    <x v="1"/>
    <n v="135"/>
    <n v="0"/>
    <n v="9500000"/>
    <n v="9600000"/>
    <n v="0"/>
    <n v="0"/>
    <n v="0"/>
    <d v="2023-08-07T12:58:53"/>
    <n v="6519"/>
    <n v="1"/>
    <n v="1"/>
  </r>
  <r>
    <x v="12"/>
    <s v="Transportation Secretariat"/>
    <n v="14"/>
    <s v="Transportation"/>
    <n v="14"/>
    <s v="Transportation Secretariat"/>
    <s v="Executive Branch"/>
    <n v="1"/>
    <n v="501"/>
    <s v="181000"/>
    <s v="Department of Transportation"/>
    <x v="149"/>
    <s v="09"/>
    <s v="Dedicated Special Revenue"/>
    <s v="09: Dedicated Special Revenue"/>
    <s v="09998"/>
    <s v="Ded Spec Rev - Budgetary Only"/>
    <x v="812"/>
    <s v="501.09998"/>
    <x v="3"/>
    <n v="220"/>
    <n v="0"/>
    <n v="9500000"/>
    <n v="9600000"/>
    <n v="0"/>
    <n v="0"/>
    <n v="0"/>
    <d v="2023-08-07T12:58:53"/>
    <n v="6520"/>
    <n v="1"/>
    <n v="1"/>
  </r>
  <r>
    <x v="12"/>
    <s v="Transportation Secretariat"/>
    <n v="14"/>
    <s v="Transportation"/>
    <n v="14"/>
    <s v="Transportation Secretariat"/>
    <s v="Executive Branch"/>
    <n v="1"/>
    <n v="501"/>
    <s v="181000"/>
    <s v="Department of Transportation"/>
    <x v="149"/>
    <s v="10"/>
    <s v="Federal Trust"/>
    <s v="10: Federal Trust"/>
    <s v="10001"/>
    <s v="Federal Trust - Transportation"/>
    <x v="813"/>
    <s v="501.10001"/>
    <x v="1"/>
    <n v="135"/>
    <n v="0"/>
    <n v="467623"/>
    <n v="1584526"/>
    <n v="233400000"/>
    <n v="0"/>
    <n v="39999"/>
    <d v="2023-08-07T12:58:53"/>
    <n v="6521"/>
    <n v="1"/>
    <n v="1"/>
  </r>
  <r>
    <x v="12"/>
    <s v="Transportation Secretariat"/>
    <n v="14"/>
    <s v="Transportation"/>
    <n v="14"/>
    <s v="Transportation Secretariat"/>
    <s v="Executive Branch"/>
    <n v="1"/>
    <n v="501"/>
    <s v="181000"/>
    <s v="Department of Transportation"/>
    <x v="149"/>
    <s v="10"/>
    <s v="Federal Trust"/>
    <s v="10: Federal Trust"/>
    <s v="10001"/>
    <s v="Federal Trust - Transportation"/>
    <x v="813"/>
    <s v="501.10001"/>
    <x v="3"/>
    <n v="220"/>
    <n v="0"/>
    <n v="467623"/>
    <n v="1584526"/>
    <n v="233400000"/>
    <n v="0"/>
    <n v="39999"/>
    <d v="2023-08-07T12:58:53"/>
    <n v="6522"/>
    <n v="1"/>
    <n v="1"/>
  </r>
  <r>
    <x v="12"/>
    <s v="Transportation Secretariat"/>
    <n v="14"/>
    <s v="Transportation"/>
    <n v="14"/>
    <s v="Transportation Secretariat"/>
    <s v="Executive Branch"/>
    <n v="1"/>
    <n v="501"/>
    <s v="181000"/>
    <s v="Department of Transportation"/>
    <x v="149"/>
    <s v="10"/>
    <s v="Federal Trust"/>
    <s v="10: Federal Trust"/>
    <s v="10110"/>
    <s v="CARESActRlfFd?General-COVID-19"/>
    <x v="2"/>
    <s v="501.10110"/>
    <x v="1"/>
    <n v="135"/>
    <n v="0"/>
    <n v="0"/>
    <n v="683857"/>
    <n v="0"/>
    <n v="0"/>
    <n v="0"/>
    <d v="2023-08-07T12:58:53"/>
    <n v="6523"/>
    <n v="1"/>
    <n v="1"/>
  </r>
  <r>
    <x v="12"/>
    <s v="Transportation Secretariat"/>
    <n v="14"/>
    <s v="Transportation"/>
    <n v="14"/>
    <s v="Transportation Secretariat"/>
    <s v="Executive Branch"/>
    <n v="1"/>
    <n v="501"/>
    <s v="181000"/>
    <s v="Department of Transportation"/>
    <x v="149"/>
    <s v="10"/>
    <s v="Federal Trust"/>
    <s v="10: Federal Trust"/>
    <s v="10110"/>
    <s v="CARESActRlfFd?General-COVID-19"/>
    <x v="2"/>
    <s v="501.10110"/>
    <x v="2"/>
    <n v="200"/>
    <n v="0"/>
    <n v="0"/>
    <n v="683857.00000000012"/>
    <n v="0"/>
    <n v="0"/>
    <n v="0"/>
    <d v="2023-08-07T12:58:53"/>
    <n v="6524"/>
    <n v="1"/>
    <n v="1"/>
  </r>
  <r>
    <x v="12"/>
    <s v="Transportation Secretariat"/>
    <n v="14"/>
    <s v="Transportation"/>
    <n v="14"/>
    <s v="Transportation Secretariat"/>
    <s v="Executive Branch"/>
    <n v="1"/>
    <n v="501"/>
    <s v="181000"/>
    <s v="Department of Transportation"/>
    <x v="149"/>
    <s v="10"/>
    <s v="Federal Trust"/>
    <s v="10: Federal Trust"/>
    <s v="10110"/>
    <s v="CARESActRlfFd?General-COVID-19"/>
    <x v="2"/>
    <s v="501.10110"/>
    <x v="3"/>
    <n v="220"/>
    <n v="0"/>
    <n v="0"/>
    <n v="-1.1641532182693481E-10"/>
    <n v="0"/>
    <n v="0"/>
    <n v="0"/>
    <d v="2023-08-07T12:58:53"/>
    <n v="6525"/>
    <n v="1"/>
    <n v="1"/>
  </r>
  <r>
    <x v="12"/>
    <s v="Transportation Secretariat"/>
    <n v="14"/>
    <s v="Transportation"/>
    <n v="14"/>
    <s v="Transportation Secretariat"/>
    <s v="Executive Branch"/>
    <n v="1"/>
    <n v="501"/>
    <s v="181000"/>
    <s v="Department of Transportation"/>
    <x v="149"/>
    <s v="10"/>
    <s v="Federal Trust"/>
    <s v="10: Federal Trust"/>
    <s v="10710"/>
    <s v="FEMA - State Agy - COVID-19"/>
    <x v="155"/>
    <s v="501.10710"/>
    <x v="1"/>
    <n v="135"/>
    <n v="0"/>
    <n v="0"/>
    <n v="0"/>
    <n v="0"/>
    <n v="0"/>
    <n v="799261.41999999993"/>
    <d v="2023-08-07T12:58:53"/>
    <n v="6526"/>
    <n v="1"/>
    <n v="1"/>
  </r>
  <r>
    <x v="12"/>
    <s v="Transportation Secretariat"/>
    <n v="14"/>
    <s v="Transportation"/>
    <n v="14"/>
    <s v="Transportation Secretariat"/>
    <s v="Executive Branch"/>
    <n v="1"/>
    <n v="501"/>
    <s v="181000"/>
    <s v="Department of Transportation"/>
    <x v="149"/>
    <s v="10"/>
    <s v="Federal Trust"/>
    <s v="10: Federal Trust"/>
    <s v="10710"/>
    <s v="FEMA - State Agy - COVID-19"/>
    <x v="155"/>
    <s v="501.10710"/>
    <x v="2"/>
    <n v="200"/>
    <n v="0"/>
    <n v="0"/>
    <n v="0"/>
    <n v="0"/>
    <n v="0"/>
    <n v="799261.41999999993"/>
    <d v="2023-08-07T12:58:53"/>
    <n v="6527"/>
    <n v="1"/>
    <n v="1"/>
  </r>
  <r>
    <x v="12"/>
    <s v="Transportation Secretariat"/>
    <n v="14"/>
    <s v="Transportation"/>
    <n v="14"/>
    <s v="Transportation Secretariat"/>
    <s v="Executive Branch"/>
    <n v="1"/>
    <n v="501"/>
    <s v="181000"/>
    <s v="Department of Transportation"/>
    <x v="149"/>
    <s v="13"/>
    <s v="Federal Trust - Arra"/>
    <s v="13: Federal Trust - Arra"/>
    <s v="13021"/>
    <s v="Build America Bd Fd NVTD"/>
    <x v="814"/>
    <s v="501.13021"/>
    <x v="1"/>
    <n v="135"/>
    <n v="989266"/>
    <n v="956151"/>
    <n v="0"/>
    <n v="0"/>
    <n v="0"/>
    <n v="0"/>
    <d v="2023-08-07T12:58:53"/>
    <n v="6528"/>
    <n v="1"/>
    <n v="1"/>
  </r>
  <r>
    <x v="12"/>
    <s v="Transportation Secretariat"/>
    <n v="14"/>
    <s v="Transportation"/>
    <n v="14"/>
    <s v="Transportation Secretariat"/>
    <s v="Executive Branch"/>
    <n v="1"/>
    <n v="501"/>
    <s v="181000"/>
    <s v="Department of Transportation"/>
    <x v="149"/>
    <s v="13"/>
    <s v="Federal Trust - Arra"/>
    <s v="13: Federal Trust - Arra"/>
    <s v="13021"/>
    <s v="Build America Bd Fd NVTD"/>
    <x v="814"/>
    <s v="501.13021"/>
    <x v="2"/>
    <n v="200"/>
    <n v="989265.58"/>
    <n v="956150.54"/>
    <n v="0"/>
    <n v="0"/>
    <n v="0"/>
    <n v="0"/>
    <d v="2023-08-07T12:58:53"/>
    <n v="6529"/>
    <n v="1"/>
    <n v="1"/>
  </r>
  <r>
    <x v="12"/>
    <s v="Transportation Secretariat"/>
    <n v="14"/>
    <s v="Transportation"/>
    <n v="14"/>
    <s v="Transportation Secretariat"/>
    <s v="Executive Branch"/>
    <n v="1"/>
    <n v="501"/>
    <s v="181000"/>
    <s v="Department of Transportation"/>
    <x v="149"/>
    <s v="13"/>
    <s v="Federal Trust - Arra"/>
    <s v="13: Federal Trust - Arra"/>
    <s v="13021"/>
    <s v="Build America Bd Fd NVTD"/>
    <x v="814"/>
    <s v="501.13021"/>
    <x v="3"/>
    <n v="220"/>
    <n v="0.42000000004190952"/>
    <n v="0.4599999999627471"/>
    <n v="0"/>
    <n v="0"/>
    <n v="0"/>
    <n v="0"/>
    <d v="2023-08-07T12:58:53"/>
    <n v="6530"/>
    <n v="1"/>
    <n v="1"/>
  </r>
  <r>
    <x v="12"/>
    <s v="Transportation Secretariat"/>
    <n v="14"/>
    <s v="Transportation"/>
    <n v="14"/>
    <s v="Transportation Secretariat"/>
    <s v="Executive Branch"/>
    <n v="1"/>
    <n v="501"/>
    <s v="181000"/>
    <s v="Department of Transportation"/>
    <x v="149"/>
    <s v="13"/>
    <s v="Federal Trust - Arra"/>
    <s v="13: Federal Trust - Arra"/>
    <s v="13021"/>
    <s v="Build America Bd Fd NVTD"/>
    <x v="814"/>
    <s v="501.13021"/>
    <x v="4"/>
    <n v="500"/>
    <n v="989265.58"/>
    <n v="956150.54"/>
    <n v="0"/>
    <n v="0"/>
    <n v="0"/>
    <n v="0"/>
    <d v="2023-08-07T12:58:53"/>
    <n v="6531"/>
    <n v="1"/>
    <n v="1"/>
  </r>
  <r>
    <x v="12"/>
    <s v="Transportation Secretariat"/>
    <n v="14"/>
    <s v="Transportation"/>
    <n v="14"/>
    <s v="Transportation Secretariat"/>
    <s v="Executive Branch"/>
    <n v="1"/>
    <n v="501"/>
    <s v="181000"/>
    <s v="Department of Transportation"/>
    <x v="149"/>
    <s v="13"/>
    <s v="Federal Trust - Arra"/>
    <s v="13: Federal Trust - Arra"/>
    <s v="13022"/>
    <s v="Build America Bd FD CPR"/>
    <x v="815"/>
    <s v="501.13022"/>
    <x v="1"/>
    <n v="135"/>
    <n v="6452258"/>
    <n v="6259747"/>
    <n v="6047172"/>
    <n v="5814499"/>
    <n v="5558727"/>
    <n v="5289143"/>
    <d v="2023-08-07T12:58:53"/>
    <n v="6532"/>
    <n v="1"/>
    <n v="1"/>
  </r>
  <r>
    <x v="12"/>
    <s v="Transportation Secretariat"/>
    <n v="14"/>
    <s v="Transportation"/>
    <n v="14"/>
    <s v="Transportation Secretariat"/>
    <s v="Executive Branch"/>
    <n v="1"/>
    <n v="501"/>
    <s v="181000"/>
    <s v="Department of Transportation"/>
    <x v="149"/>
    <s v="13"/>
    <s v="Federal Trust - Arra"/>
    <s v="13: Federal Trust - Arra"/>
    <s v="13022"/>
    <s v="Build America Bd FD CPR"/>
    <x v="815"/>
    <s v="501.13022"/>
    <x v="2"/>
    <n v="200"/>
    <n v="6381680.2000000002"/>
    <n v="6246399.96"/>
    <n v="6047170.6399999997"/>
    <n v="5797748.1799999997"/>
    <n v="5041926.16"/>
    <n v="5289142"/>
    <d v="2023-08-07T12:58:53"/>
    <n v="6533"/>
    <n v="1"/>
    <n v="1"/>
  </r>
  <r>
    <x v="12"/>
    <s v="Transportation Secretariat"/>
    <n v="14"/>
    <s v="Transportation"/>
    <n v="14"/>
    <s v="Transportation Secretariat"/>
    <s v="Executive Branch"/>
    <n v="1"/>
    <n v="501"/>
    <s v="181000"/>
    <s v="Department of Transportation"/>
    <x v="149"/>
    <s v="13"/>
    <s v="Federal Trust - Arra"/>
    <s v="13: Federal Trust - Arra"/>
    <s v="13022"/>
    <s v="Build America Bd FD CPR"/>
    <x v="815"/>
    <s v="501.13022"/>
    <x v="3"/>
    <n v="220"/>
    <n v="70577.799999999814"/>
    <n v="13347.040000000037"/>
    <n v="1.3600000003352761"/>
    <n v="16750.820000000298"/>
    <n v="516800.83999999985"/>
    <n v="1"/>
    <d v="2023-08-07T12:58:53"/>
    <n v="6534"/>
    <n v="1"/>
    <n v="1"/>
  </r>
  <r>
    <x v="12"/>
    <s v="Transportation Secretariat"/>
    <n v="14"/>
    <s v="Transportation"/>
    <n v="14"/>
    <s v="Transportation Secretariat"/>
    <s v="Executive Branch"/>
    <n v="1"/>
    <n v="501"/>
    <s v="181000"/>
    <s v="Department of Transportation"/>
    <x v="149"/>
    <s v="13"/>
    <s v="Federal Trust - Arra"/>
    <s v="13: Federal Trust - Arra"/>
    <s v="13022"/>
    <s v="Build America Bd FD CPR"/>
    <x v="815"/>
    <s v="501.13022"/>
    <x v="4"/>
    <n v="500"/>
    <n v="6381680.2000000002"/>
    <n v="6246399.96"/>
    <n v="6047170.6399999997"/>
    <n v="5797748.1799999997"/>
    <n v="5041926.16"/>
    <n v="5289142"/>
    <d v="2023-08-07T12:58:53"/>
    <n v="6535"/>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730"/>
    <s v="Central VA Transportation Fund"/>
    <x v="403"/>
    <s v="503.09730"/>
    <x v="0"/>
    <n v="100"/>
    <n v="0"/>
    <n v="0"/>
    <n v="0"/>
    <n v="0"/>
    <n v="0"/>
    <n v="19383706.609999999"/>
    <d v="2023-08-07T12:58:53"/>
    <n v="6536"/>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730"/>
    <s v="Central VA Transportation Fund"/>
    <x v="403"/>
    <s v="503.09730"/>
    <x v="1"/>
    <n v="135"/>
    <n v="0"/>
    <n v="0"/>
    <n v="0"/>
    <n v="0"/>
    <n v="0"/>
    <n v="210287789"/>
    <d v="2023-08-07T12:58:53"/>
    <n v="6537"/>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730"/>
    <s v="Central VA Transportation Fund"/>
    <x v="403"/>
    <s v="503.09730"/>
    <x v="2"/>
    <n v="200"/>
    <n v="0"/>
    <n v="0"/>
    <n v="0"/>
    <n v="0"/>
    <n v="0"/>
    <n v="210276640.91999999"/>
    <d v="2023-08-07T12:58:53"/>
    <n v="6538"/>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730"/>
    <s v="Central VA Transportation Fund"/>
    <x v="403"/>
    <s v="503.09730"/>
    <x v="3"/>
    <n v="220"/>
    <n v="0"/>
    <n v="0"/>
    <n v="0"/>
    <n v="0"/>
    <n v="0"/>
    <n v="11148.080000013113"/>
    <d v="2023-08-07T12:58:53"/>
    <n v="6539"/>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730"/>
    <s v="Central VA Transportation Fund"/>
    <x v="403"/>
    <s v="503.09730"/>
    <x v="4"/>
    <n v="500"/>
    <n v="0"/>
    <n v="0"/>
    <n v="0"/>
    <n v="0"/>
    <n v="0"/>
    <n v="212124982.86000001"/>
    <d v="2023-08-07T12:58:53"/>
    <n v="6540"/>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740"/>
    <s v="Hampton Roads Regnl Transit Fd"/>
    <x v="404"/>
    <s v="503.09740"/>
    <x v="0"/>
    <n v="100"/>
    <n v="0"/>
    <n v="0"/>
    <n v="0"/>
    <n v="0"/>
    <n v="0"/>
    <n v="1597911.89"/>
    <d v="2023-08-07T12:58:53"/>
    <n v="6541"/>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740"/>
    <s v="Hampton Roads Regnl Transit Fd"/>
    <x v="404"/>
    <s v="503.09740"/>
    <x v="1"/>
    <n v="135"/>
    <n v="0"/>
    <n v="0"/>
    <n v="0"/>
    <n v="0"/>
    <n v="0"/>
    <n v="59900000"/>
    <d v="2023-08-07T12:58:53"/>
    <n v="6542"/>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740"/>
    <s v="Hampton Roads Regnl Transit Fd"/>
    <x v="404"/>
    <s v="503.09740"/>
    <x v="2"/>
    <n v="200"/>
    <n v="0"/>
    <n v="0"/>
    <n v="0"/>
    <n v="0"/>
    <n v="0"/>
    <n v="36450990.93"/>
    <d v="2023-08-07T12:58:53"/>
    <n v="6543"/>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740"/>
    <s v="Hampton Roads Regnl Transit Fd"/>
    <x v="404"/>
    <s v="503.09740"/>
    <x v="3"/>
    <n v="220"/>
    <n v="0"/>
    <n v="0"/>
    <n v="0"/>
    <n v="0"/>
    <n v="0"/>
    <n v="23449009.07"/>
    <d v="2023-08-07T12:58:53"/>
    <n v="6544"/>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740"/>
    <s v="Hampton Roads Regnl Transit Fd"/>
    <x v="404"/>
    <s v="503.09740"/>
    <x v="4"/>
    <n v="500"/>
    <n v="0"/>
    <n v="0"/>
    <n v="0"/>
    <n v="0"/>
    <n v="0"/>
    <n v="16363558.039999999"/>
    <d v="2023-08-07T12:58:53"/>
    <n v="6545"/>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800"/>
    <s v="NVTA Fund - 2013 Session"/>
    <x v="405"/>
    <s v="503.09800"/>
    <x v="0"/>
    <n v="100"/>
    <n v="0"/>
    <n v="0"/>
    <n v="0"/>
    <n v="0"/>
    <n v="0"/>
    <n v="35232077.950000003"/>
    <d v="2023-08-07T12:58:53"/>
    <n v="6546"/>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800"/>
    <s v="NVTA Fund - 2013 Session"/>
    <x v="405"/>
    <s v="503.09800"/>
    <x v="1"/>
    <n v="135"/>
    <n v="0"/>
    <n v="0"/>
    <n v="0"/>
    <n v="0"/>
    <n v="0"/>
    <n v="426856075"/>
    <d v="2023-08-07T12:58:53"/>
    <n v="6547"/>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800"/>
    <s v="NVTA Fund - 2013 Session"/>
    <x v="405"/>
    <s v="503.09800"/>
    <x v="2"/>
    <n v="200"/>
    <n v="0"/>
    <n v="0"/>
    <n v="0"/>
    <n v="0"/>
    <n v="0"/>
    <n v="423656260.38999999"/>
    <d v="2023-08-07T12:58:53"/>
    <n v="6548"/>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800"/>
    <s v="NVTA Fund - 2013 Session"/>
    <x v="405"/>
    <s v="503.09800"/>
    <x v="3"/>
    <n v="220"/>
    <n v="0"/>
    <n v="0"/>
    <n v="0"/>
    <n v="0"/>
    <n v="0"/>
    <n v="3199814.6100000143"/>
    <d v="2023-08-07T12:58:53"/>
    <n v="6549"/>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800"/>
    <s v="NVTA Fund - 2013 Session"/>
    <x v="405"/>
    <s v="503.09800"/>
    <x v="4"/>
    <n v="500"/>
    <n v="0"/>
    <n v="0"/>
    <n v="0"/>
    <n v="0"/>
    <n v="0"/>
    <n v="386469500.41999996"/>
    <d v="2023-08-07T12:58:53"/>
    <n v="6550"/>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820"/>
    <s v="Hampton Rds Fund-2014 Session"/>
    <x v="406"/>
    <s v="503.09820"/>
    <x v="0"/>
    <n v="100"/>
    <n v="0"/>
    <n v="0"/>
    <n v="0"/>
    <n v="0"/>
    <n v="0"/>
    <n v="22840002.73"/>
    <d v="2023-08-07T12:58:53"/>
    <n v="6551"/>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820"/>
    <s v="Hampton Rds Fund-2014 Session"/>
    <x v="406"/>
    <s v="503.09820"/>
    <x v="1"/>
    <n v="135"/>
    <n v="0"/>
    <n v="0"/>
    <n v="0"/>
    <n v="0"/>
    <n v="0"/>
    <n v="253208870"/>
    <d v="2023-08-07T12:58:53"/>
    <n v="6552"/>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820"/>
    <s v="Hampton Rds Fund-2014 Session"/>
    <x v="406"/>
    <s v="503.09820"/>
    <x v="2"/>
    <n v="200"/>
    <n v="0"/>
    <n v="0"/>
    <n v="0"/>
    <n v="0"/>
    <n v="0"/>
    <n v="252912872.41999999"/>
    <d v="2023-08-07T12:58:53"/>
    <n v="6553"/>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820"/>
    <s v="Hampton Rds Fund-2014 Session"/>
    <x v="406"/>
    <s v="503.09820"/>
    <x v="3"/>
    <n v="220"/>
    <n v="0"/>
    <n v="0"/>
    <n v="0"/>
    <n v="0"/>
    <n v="0"/>
    <n v="295997.58000001311"/>
    <d v="2023-08-07T12:58:53"/>
    <n v="6554"/>
    <n v="1"/>
    <n v="1"/>
  </r>
  <r>
    <x v="12"/>
    <s v="Transportation Secretariat"/>
    <n v="14"/>
    <s v="Transportation"/>
    <n v="14"/>
    <s v="Transportation Secretariat"/>
    <s v="Executive Branch"/>
    <n v="1"/>
    <n v="503"/>
    <s v="181005"/>
    <s v="Department of Transportation Transfer Payments"/>
    <x v="150"/>
    <s v="09"/>
    <s v="Dedicated Special Revenue"/>
    <s v="09: Dedicated Special Revenue"/>
    <s v="09820"/>
    <s v="Hampton Rds Fund-2014 Session"/>
    <x v="406"/>
    <s v="503.09820"/>
    <x v="4"/>
    <n v="500"/>
    <n v="0"/>
    <n v="0"/>
    <n v="0"/>
    <n v="0"/>
    <n v="0"/>
    <n v="254690584.49999997"/>
    <d v="2023-08-07T12:58:53"/>
    <n v="6555"/>
    <n v="1"/>
    <n v="1"/>
  </r>
  <r>
    <x v="12"/>
    <s v="Transportation Secretariat"/>
    <n v="14"/>
    <s v="Transportation"/>
    <n v="14"/>
    <s v="Transportation Secretariat"/>
    <s v="Executive Branch"/>
    <n v="1"/>
    <n v="506"/>
    <s v="182000"/>
    <s v="Motor Vehicle Dealer Board"/>
    <x v="151"/>
    <s v="02"/>
    <s v="Special"/>
    <s v="02: Special"/>
    <s v="02120"/>
    <s v="Motor Vehicle Dealer Board"/>
    <x v="732"/>
    <s v="506.02120"/>
    <x v="0"/>
    <n v="100"/>
    <n v="1497633.54"/>
    <n v="1677491.27"/>
    <n v="1631399.27"/>
    <n v="1725189.2200000002"/>
    <n v="2000198.51"/>
    <n v="2084309.52"/>
    <d v="2023-08-07T12:58:53"/>
    <n v="6556"/>
    <n v="1"/>
    <n v="1"/>
  </r>
  <r>
    <x v="12"/>
    <s v="Transportation Secretariat"/>
    <n v="14"/>
    <s v="Transportation"/>
    <n v="14"/>
    <s v="Transportation Secretariat"/>
    <s v="Executive Branch"/>
    <n v="1"/>
    <n v="506"/>
    <s v="182000"/>
    <s v="Motor Vehicle Dealer Board"/>
    <x v="151"/>
    <s v="02"/>
    <s v="Special"/>
    <s v="02: Special"/>
    <s v="02120"/>
    <s v="Motor Vehicle Dealer Board"/>
    <x v="732"/>
    <s v="506.02120"/>
    <x v="1"/>
    <n v="135"/>
    <n v="2886624"/>
    <n v="3042392"/>
    <n v="3140981"/>
    <n v="3237894"/>
    <n v="3321746"/>
    <n v="3624329"/>
    <d v="2023-08-07T12:58:53"/>
    <n v="6557"/>
    <n v="1"/>
    <n v="1"/>
  </r>
  <r>
    <x v="12"/>
    <s v="Transportation Secretariat"/>
    <n v="14"/>
    <s v="Transportation"/>
    <n v="14"/>
    <s v="Transportation Secretariat"/>
    <s v="Executive Branch"/>
    <n v="1"/>
    <n v="506"/>
    <s v="182000"/>
    <s v="Motor Vehicle Dealer Board"/>
    <x v="151"/>
    <s v="02"/>
    <s v="Special"/>
    <s v="02: Special"/>
    <s v="02120"/>
    <s v="Motor Vehicle Dealer Board"/>
    <x v="732"/>
    <s v="506.02120"/>
    <x v="2"/>
    <n v="200"/>
    <n v="2619257.3500000029"/>
    <n v="2590677.0899999994"/>
    <n v="2694108.3699999996"/>
    <n v="2501906.8600000008"/>
    <n v="2565487.7500000019"/>
    <n v="3136438.6500000004"/>
    <d v="2023-08-07T12:58:53"/>
    <n v="6558"/>
    <n v="1"/>
    <n v="1"/>
  </r>
  <r>
    <x v="12"/>
    <s v="Transportation Secretariat"/>
    <n v="14"/>
    <s v="Transportation"/>
    <n v="14"/>
    <s v="Transportation Secretariat"/>
    <s v="Executive Branch"/>
    <n v="1"/>
    <n v="506"/>
    <s v="182000"/>
    <s v="Motor Vehicle Dealer Board"/>
    <x v="151"/>
    <s v="02"/>
    <s v="Special"/>
    <s v="02: Special"/>
    <s v="02120"/>
    <s v="Motor Vehicle Dealer Board"/>
    <x v="732"/>
    <s v="506.02120"/>
    <x v="3"/>
    <n v="220"/>
    <n v="267366.64999999711"/>
    <n v="451714.91000000061"/>
    <n v="446872.63000000035"/>
    <n v="735987.1399999992"/>
    <n v="756258.24999999814"/>
    <n v="487890.34999999963"/>
    <d v="2023-08-07T12:58:53"/>
    <n v="6559"/>
    <n v="1"/>
    <n v="1"/>
  </r>
  <r>
    <x v="12"/>
    <s v="Transportation Secretariat"/>
    <n v="14"/>
    <s v="Transportation"/>
    <n v="14"/>
    <s v="Transportation Secretariat"/>
    <s v="Executive Branch"/>
    <n v="1"/>
    <n v="506"/>
    <s v="182000"/>
    <s v="Motor Vehicle Dealer Board"/>
    <x v="151"/>
    <s v="02"/>
    <s v="Special"/>
    <s v="02: Special"/>
    <s v="02120"/>
    <s v="Motor Vehicle Dealer Board"/>
    <x v="732"/>
    <s v="506.02120"/>
    <x v="4"/>
    <n v="500"/>
    <n v="2831567.4299999997"/>
    <n v="2772470.29"/>
    <n v="2663081.37"/>
    <n v="2612143.81"/>
    <n v="2856816.76"/>
    <n v="3237765.3000000003"/>
    <d v="2023-08-07T12:58:53"/>
    <n v="6560"/>
    <n v="1"/>
    <n v="1"/>
  </r>
  <r>
    <x v="12"/>
    <s v="Transportation Secretariat"/>
    <n v="14"/>
    <s v="Transportation"/>
    <n v="14"/>
    <s v="Transportation Secretariat"/>
    <s v="Executive Branch"/>
    <n v="1"/>
    <n v="506"/>
    <s v="182000"/>
    <s v="Motor Vehicle Dealer Board"/>
    <x v="151"/>
    <s v="07"/>
    <s v="Trust And Agency"/>
    <s v="07: Trust And Agency"/>
    <s v="07070"/>
    <s v="Motor Vehicle Trnsactn Rcovery"/>
    <x v="743"/>
    <s v="506.07070"/>
    <x v="0"/>
    <n v="100"/>
    <n v="778427.72"/>
    <n v="1001633.3"/>
    <n v="1148818.46"/>
    <n v="1265796.43"/>
    <n v="1347669.99"/>
    <n v="1522940.8"/>
    <d v="2023-08-07T12:58:53"/>
    <n v="6561"/>
    <n v="1"/>
    <n v="1"/>
  </r>
  <r>
    <x v="12"/>
    <s v="Transportation Secretariat"/>
    <n v="14"/>
    <s v="Transportation"/>
    <n v="14"/>
    <s v="Transportation Secretariat"/>
    <s v="Executive Branch"/>
    <n v="1"/>
    <n v="506"/>
    <s v="182000"/>
    <s v="Motor Vehicle Dealer Board"/>
    <x v="151"/>
    <s v="07"/>
    <s v="Trust And Agency"/>
    <s v="07: Trust And Agency"/>
    <s v="07070"/>
    <s v="Motor Vehicle Trnsactn Rcovery"/>
    <x v="743"/>
    <s v="506.07070"/>
    <x v="4"/>
    <n v="500"/>
    <n v="266563.13"/>
    <n v="331130.17"/>
    <n v="251294.81"/>
    <n v="199640.4"/>
    <n v="206494"/>
    <n v="217495.71"/>
    <d v="2023-08-07T12:58:53"/>
    <n v="6562"/>
    <n v="1"/>
    <n v="1"/>
  </r>
  <r>
    <x v="12"/>
    <s v="Transportation Secretariat"/>
    <n v="14"/>
    <s v="Transportation"/>
    <n v="14"/>
    <s v="Transportation Secretariat"/>
    <s v="Executive Branch"/>
    <n v="1"/>
    <n v="407"/>
    <s v="183000"/>
    <s v="Virginia Port Authority"/>
    <x v="152"/>
    <s v="02"/>
    <s v="Special"/>
    <s v="02: Special"/>
    <s v="02407"/>
    <s v="VPA Special Revenue Fund"/>
    <x v="816"/>
    <s v="407.02407"/>
    <x v="0"/>
    <n v="100"/>
    <n v="867661.9"/>
    <n v="1952653.41"/>
    <n v="1853468.93"/>
    <n v="575675.44000000006"/>
    <n v="790173.92999999993"/>
    <n v="756945.99"/>
    <d v="2023-08-07T12:58:53"/>
    <n v="6563"/>
    <n v="1"/>
    <n v="1"/>
  </r>
  <r>
    <x v="12"/>
    <s v="Transportation Secretariat"/>
    <n v="14"/>
    <s v="Transportation"/>
    <n v="14"/>
    <s v="Transportation Secretariat"/>
    <s v="Executive Branch"/>
    <n v="1"/>
    <n v="407"/>
    <s v="183000"/>
    <s v="Virginia Port Authority"/>
    <x v="152"/>
    <s v="02"/>
    <s v="Special"/>
    <s v="02: Special"/>
    <s v="02407"/>
    <s v="VPA Special Revenue Fund"/>
    <x v="816"/>
    <s v="407.02407"/>
    <x v="1"/>
    <n v="135"/>
    <n v="157634094"/>
    <n v="169673814"/>
    <n v="170940075"/>
    <n v="184482811"/>
    <n v="189437427"/>
    <n v="201683559"/>
    <d v="2023-08-07T12:58:53"/>
    <n v="6564"/>
    <n v="1"/>
    <n v="1"/>
  </r>
  <r>
    <x v="12"/>
    <s v="Transportation Secretariat"/>
    <n v="14"/>
    <s v="Transportation"/>
    <n v="14"/>
    <s v="Transportation Secretariat"/>
    <s v="Executive Branch"/>
    <n v="1"/>
    <n v="407"/>
    <s v="183000"/>
    <s v="Virginia Port Authority"/>
    <x v="152"/>
    <s v="02"/>
    <s v="Special"/>
    <m/>
    <s v="02407"/>
    <s v="VPA Special Revenue Fund"/>
    <x v="816"/>
    <s v="407.02407"/>
    <x v="5"/>
    <n v="137"/>
    <n v="0"/>
    <n v="63000000"/>
    <n v="57250000"/>
    <n v="88000000"/>
    <n v="65000000"/>
    <n v="452000000"/>
    <d v="2023-08-07T12:58:53"/>
    <n v="6565"/>
    <n v="1"/>
    <n v="1"/>
  </r>
  <r>
    <x v="12"/>
    <s v="Transportation Secretariat"/>
    <n v="14"/>
    <s v="Transportation"/>
    <n v="14"/>
    <s v="Transportation Secretariat"/>
    <s v="Executive Branch"/>
    <n v="1"/>
    <n v="407"/>
    <s v="183000"/>
    <s v="Virginia Port Authority"/>
    <x v="152"/>
    <s v="02"/>
    <s v="Special"/>
    <s v="02: Special"/>
    <s v="02407"/>
    <s v="VPA Special Revenue Fund"/>
    <x v="816"/>
    <s v="407.02407"/>
    <x v="5"/>
    <n v="137"/>
    <n v="358164279"/>
    <n v="340838247"/>
    <n v="363467326.45000005"/>
    <n v="383043200.21000004"/>
    <n v="416303507.88999999"/>
    <n v="476415682.19000006"/>
    <d v="2023-08-07T12:58:53"/>
    <n v="6566"/>
    <n v="1"/>
    <n v="1"/>
  </r>
  <r>
    <x v="12"/>
    <s v="Transportation Secretariat"/>
    <n v="14"/>
    <s v="Transportation"/>
    <n v="14"/>
    <s v="Transportation Secretariat"/>
    <s v="Executive Branch"/>
    <n v="1"/>
    <n v="407"/>
    <s v="183000"/>
    <s v="Virginia Port Authority"/>
    <x v="152"/>
    <s v="02"/>
    <s v="Special"/>
    <s v="02: Special"/>
    <s v="02407"/>
    <s v="VPA Special Revenue Fund"/>
    <x v="816"/>
    <s v="407.02407"/>
    <x v="2"/>
    <n v="200"/>
    <n v="115025677.24999997"/>
    <n v="134600881.82999995"/>
    <n v="139737901.33999997"/>
    <n v="145796428.69"/>
    <n v="152327083.27999997"/>
    <n v="161873197.44999999"/>
    <d v="2023-08-07T12:58:53"/>
    <n v="6567"/>
    <n v="1"/>
    <n v="1"/>
  </r>
  <r>
    <x v="12"/>
    <s v="Transportation Secretariat"/>
    <n v="14"/>
    <s v="Transportation"/>
    <n v="14"/>
    <s v="Transportation Secretariat"/>
    <s v="Executive Branch"/>
    <n v="1"/>
    <n v="407"/>
    <s v="183000"/>
    <s v="Virginia Port Authority"/>
    <x v="152"/>
    <s v="02"/>
    <s v="Special"/>
    <s v="02: Special"/>
    <s v="02407"/>
    <s v="VPA Special Revenue Fund"/>
    <x v="816"/>
    <s v="407.02407"/>
    <x v="7"/>
    <n v="205"/>
    <n v="17326031.879999999"/>
    <n v="40370922.789999992"/>
    <n v="37674126.240000002"/>
    <n v="54739692.349999994"/>
    <n v="43387825.670000009"/>
    <n v="142158283.88000003"/>
    <d v="2023-08-07T12:58:53"/>
    <n v="6568"/>
    <n v="1"/>
    <n v="1"/>
  </r>
  <r>
    <x v="12"/>
    <s v="Transportation Secretariat"/>
    <n v="14"/>
    <s v="Transportation"/>
    <n v="14"/>
    <s v="Transportation Secretariat"/>
    <s v="Executive Branch"/>
    <n v="1"/>
    <n v="407"/>
    <s v="183000"/>
    <s v="Virginia Port Authority"/>
    <x v="152"/>
    <s v="02"/>
    <s v="Special"/>
    <s v="02: Special"/>
    <s v="02407"/>
    <s v="VPA Special Revenue Fund"/>
    <x v="816"/>
    <s v="407.02407"/>
    <x v="3"/>
    <n v="220"/>
    <n v="42608416.75000003"/>
    <n v="35072932.170000046"/>
    <n v="31202173.660000026"/>
    <n v="38686382.310000002"/>
    <n v="37110343.720000029"/>
    <n v="39810361.550000012"/>
    <d v="2023-08-07T12:58:53"/>
    <n v="6569"/>
    <n v="1"/>
    <n v="1"/>
  </r>
  <r>
    <x v="12"/>
    <s v="Transportation Secretariat"/>
    <n v="14"/>
    <s v="Transportation"/>
    <n v="14"/>
    <s v="Transportation Secretariat"/>
    <s v="Executive Branch"/>
    <n v="1"/>
    <n v="407"/>
    <s v="183000"/>
    <s v="Virginia Port Authority"/>
    <x v="152"/>
    <s v="02"/>
    <s v="Special"/>
    <s v="02: Special"/>
    <s v="02407"/>
    <s v="VPA Special Revenue Fund"/>
    <x v="816"/>
    <s v="407.02407"/>
    <x v="6"/>
    <n v="222"/>
    <n v="340838247.12"/>
    <n v="300467324.21000004"/>
    <n v="325793200.21000004"/>
    <n v="328303507.86000001"/>
    <n v="372915682.21999997"/>
    <n v="334257398.31000006"/>
    <d v="2023-08-07T12:58:53"/>
    <n v="6570"/>
    <n v="1"/>
    <n v="1"/>
  </r>
  <r>
    <x v="12"/>
    <s v="Transportation Secretariat"/>
    <n v="14"/>
    <s v="Transportation"/>
    <n v="14"/>
    <s v="Transportation Secretariat"/>
    <s v="Executive Branch"/>
    <n v="1"/>
    <n v="407"/>
    <s v="183000"/>
    <s v="Virginia Port Authority"/>
    <x v="152"/>
    <s v="02"/>
    <s v="Special"/>
    <s v="02: Special"/>
    <s v="02407"/>
    <s v="VPA Special Revenue Fund"/>
    <x v="816"/>
    <s v="407.02407"/>
    <x v="4"/>
    <n v="500"/>
    <n v="131680219.98"/>
    <n v="153646307.03999999"/>
    <n v="189340230.63"/>
    <n v="180370823.19"/>
    <n v="226776960.78"/>
    <n v="239317392.63"/>
    <d v="2023-08-07T12:58:53"/>
    <n v="6571"/>
    <n v="1"/>
    <n v="1"/>
  </r>
  <r>
    <x v="12"/>
    <s v="Transportation Secretariat"/>
    <n v="14"/>
    <s v="Transportation"/>
    <n v="14"/>
    <s v="Transportation Secretariat"/>
    <s v="Executive Branch"/>
    <n v="1"/>
    <n v="407"/>
    <s v="183000"/>
    <s v="Virginia Port Authority"/>
    <x v="152"/>
    <s v="04"/>
    <s v="Commonwealth Transportation"/>
    <s v="04: Commonwealth Transportation"/>
    <s v="04711"/>
    <s v="Transportation Trust Fund-VPA"/>
    <x v="817"/>
    <s v="407.04711"/>
    <x v="4"/>
    <n v="500"/>
    <n v="41354788.93999999"/>
    <n v="43156433.470000006"/>
    <n v="41850816.600000001"/>
    <n v="0"/>
    <n v="0"/>
    <n v="0"/>
    <d v="2023-08-07T12:58:53"/>
    <n v="6572"/>
    <n v="1"/>
    <n v="1"/>
  </r>
  <r>
    <x v="12"/>
    <s v="Transportation Secretariat"/>
    <n v="14"/>
    <s v="Transportation"/>
    <n v="14"/>
    <s v="Transportation Secretariat"/>
    <s v="Executive Branch"/>
    <n v="1"/>
    <n v="407"/>
    <s v="183000"/>
    <s v="Virginia Port Authority"/>
    <x v="152"/>
    <s v="04"/>
    <s v="Commonwealth Transportation"/>
    <s v="04: Commonwealth Transportation"/>
    <s v="04740"/>
    <s v="Commonwealth Port Fund"/>
    <x v="818"/>
    <s v="407.04740"/>
    <x v="0"/>
    <n v="100"/>
    <n v="40112501.829999998"/>
    <n v="40527886.420000002"/>
    <n v="35087419.800000004"/>
    <n v="26011605.760000002"/>
    <n v="37105385.719999999"/>
    <n v="53913973.299999997"/>
    <d v="2023-08-07T12:58:53"/>
    <n v="6573"/>
    <n v="1"/>
    <n v="1"/>
  </r>
  <r>
    <x v="12"/>
    <s v="Transportation Secretariat"/>
    <n v="14"/>
    <s v="Transportation"/>
    <n v="14"/>
    <s v="Transportation Secretariat"/>
    <s v="Executive Branch"/>
    <n v="1"/>
    <n v="407"/>
    <s v="183000"/>
    <s v="Virginia Port Authority"/>
    <x v="152"/>
    <s v="04"/>
    <s v="Commonwealth Transportation"/>
    <s v="04: Commonwealth Transportation"/>
    <s v="04740"/>
    <s v="Commonwealth Port Fund"/>
    <x v="818"/>
    <s v="407.04740"/>
    <x v="1"/>
    <n v="135"/>
    <n v="48401506"/>
    <n v="44754588.979999997"/>
    <n v="48143733"/>
    <n v="51843733"/>
    <n v="50343733"/>
    <n v="56672433"/>
    <d v="2023-08-07T12:58:53"/>
    <n v="6574"/>
    <n v="1"/>
    <n v="1"/>
  </r>
  <r>
    <x v="12"/>
    <s v="Transportation Secretariat"/>
    <n v="14"/>
    <s v="Transportation"/>
    <n v="14"/>
    <s v="Transportation Secretariat"/>
    <s v="Executive Branch"/>
    <n v="1"/>
    <n v="407"/>
    <s v="183000"/>
    <s v="Virginia Port Authority"/>
    <x v="152"/>
    <s v="04"/>
    <s v="Commonwealth Transportation"/>
    <s v="04: Commonwealth Transportation"/>
    <s v="04740"/>
    <s v="Commonwealth Port Fund"/>
    <x v="818"/>
    <s v="407.04740"/>
    <x v="5"/>
    <n v="137"/>
    <n v="20679769"/>
    <n v="31512510"/>
    <n v="19027899.890000001"/>
    <n v="16949838.59"/>
    <n v="38687562.519999996"/>
    <n v="48726179.960000008"/>
    <d v="2023-08-07T12:58:53"/>
    <n v="6575"/>
    <n v="1"/>
    <n v="1"/>
  </r>
  <r>
    <x v="12"/>
    <s v="Transportation Secretariat"/>
    <n v="14"/>
    <s v="Transportation"/>
    <n v="14"/>
    <s v="Transportation Secretariat"/>
    <s v="Executive Branch"/>
    <n v="1"/>
    <n v="407"/>
    <s v="183000"/>
    <s v="Virginia Port Authority"/>
    <x v="152"/>
    <s v="04"/>
    <s v="Commonwealth Transportation"/>
    <m/>
    <s v="04740"/>
    <s v="Commonwealth Port Fund"/>
    <x v="818"/>
    <s v="407.04740"/>
    <x v="5"/>
    <n v="137"/>
    <n v="3000000"/>
    <n v="6000000"/>
    <n v="6000000"/>
    <n v="3000000"/>
    <n v="0"/>
    <n v="166000000"/>
    <d v="2023-08-07T12:58:53"/>
    <n v="6576"/>
    <n v="1"/>
    <n v="1"/>
  </r>
  <r>
    <x v="12"/>
    <s v="Transportation Secretariat"/>
    <n v="14"/>
    <s v="Transportation"/>
    <n v="14"/>
    <s v="Transportation Secretariat"/>
    <s v="Executive Branch"/>
    <n v="1"/>
    <n v="407"/>
    <s v="183000"/>
    <s v="Virginia Port Authority"/>
    <x v="152"/>
    <s v="04"/>
    <s v="Commonwealth Transportation"/>
    <s v="04: Commonwealth Transportation"/>
    <s v="04740"/>
    <s v="Commonwealth Port Fund"/>
    <x v="818"/>
    <s v="407.04740"/>
    <x v="2"/>
    <n v="200"/>
    <n v="44822218.760000005"/>
    <n v="42720378.269999988"/>
    <n v="46438643.55999998"/>
    <n v="49068317.859999985"/>
    <n v="45874272.07"/>
    <n v="39237018.069999993"/>
    <d v="2023-08-07T12:58:53"/>
    <n v="6577"/>
    <n v="1"/>
    <n v="1"/>
  </r>
  <r>
    <x v="12"/>
    <s v="Transportation Secretariat"/>
    <n v="14"/>
    <s v="Transportation"/>
    <n v="14"/>
    <s v="Transportation Secretariat"/>
    <s v="Executive Branch"/>
    <n v="1"/>
    <n v="407"/>
    <s v="183000"/>
    <s v="Virginia Port Authority"/>
    <x v="152"/>
    <s v="04"/>
    <s v="Commonwealth Transportation"/>
    <s v="04: Commonwealth Transportation"/>
    <s v="04740"/>
    <s v="Commonwealth Port Fund"/>
    <x v="818"/>
    <s v="407.04740"/>
    <x v="7"/>
    <n v="205"/>
    <n v="12167257.740000002"/>
    <n v="15484612.67"/>
    <n v="5078061.2999999989"/>
    <n v="2711151.07"/>
    <n v="3816382.5599999996"/>
    <n v="15748626.92"/>
    <d v="2023-08-07T12:58:53"/>
    <n v="6578"/>
    <n v="1"/>
    <n v="1"/>
  </r>
  <r>
    <x v="12"/>
    <s v="Transportation Secretariat"/>
    <n v="14"/>
    <s v="Transportation"/>
    <n v="14"/>
    <s v="Transportation Secretariat"/>
    <s v="Executive Branch"/>
    <n v="1"/>
    <n v="407"/>
    <s v="183000"/>
    <s v="Virginia Port Authority"/>
    <x v="152"/>
    <s v="04"/>
    <s v="Commonwealth Transportation"/>
    <s v="04: Commonwealth Transportation"/>
    <s v="04740"/>
    <s v="Commonwealth Port Fund"/>
    <x v="818"/>
    <s v="407.04740"/>
    <x v="3"/>
    <n v="220"/>
    <n v="3579287.2399999946"/>
    <n v="2034210.7100000083"/>
    <n v="1705089.44000002"/>
    <n v="2775415.1400000155"/>
    <n v="4469460.93"/>
    <n v="17435414.930000007"/>
    <d v="2023-08-07T12:58:53"/>
    <n v="6579"/>
    <n v="1"/>
    <n v="1"/>
  </r>
  <r>
    <x v="12"/>
    <s v="Transportation Secretariat"/>
    <n v="14"/>
    <s v="Transportation"/>
    <n v="14"/>
    <s v="Transportation Secretariat"/>
    <s v="Executive Branch"/>
    <n v="1"/>
    <n v="407"/>
    <s v="183000"/>
    <s v="Virginia Port Authority"/>
    <x v="152"/>
    <s v="04"/>
    <s v="Commonwealth Transportation"/>
    <s v="04: Commonwealth Transportation"/>
    <s v="04740"/>
    <s v="Commonwealth Port Fund"/>
    <x v="818"/>
    <s v="407.04740"/>
    <x v="6"/>
    <n v="222"/>
    <n v="8512511.2599999979"/>
    <n v="16027897.33"/>
    <n v="13949838.590000002"/>
    <n v="14238687.52"/>
    <n v="34871179.959999993"/>
    <n v="32977553.040000007"/>
    <d v="2023-08-07T12:58:53"/>
    <n v="6580"/>
    <n v="1"/>
    <n v="1"/>
  </r>
  <r>
    <x v="12"/>
    <s v="Transportation Secretariat"/>
    <n v="14"/>
    <s v="Transportation"/>
    <n v="14"/>
    <s v="Transportation Secretariat"/>
    <s v="Executive Branch"/>
    <n v="1"/>
    <n v="407"/>
    <s v="183000"/>
    <s v="Virginia Port Authority"/>
    <x v="152"/>
    <s v="04"/>
    <s v="Commonwealth Transportation"/>
    <s v="04: Commonwealth Transportation"/>
    <s v="04740"/>
    <s v="Commonwealth Port Fund"/>
    <x v="818"/>
    <s v="407.04740"/>
    <x v="4"/>
    <n v="500"/>
    <n v="21675260.870000001"/>
    <n v="23201797.469999999"/>
    <n v="17841486.939999998"/>
    <n v="18851711.460000001"/>
    <n v="18409717.779999997"/>
    <n v="18482977.199999999"/>
    <d v="2023-08-07T12:58:53"/>
    <n v="6581"/>
    <n v="1"/>
    <n v="1"/>
  </r>
  <r>
    <x v="12"/>
    <s v="Transportation Secretariat"/>
    <n v="14"/>
    <s v="Transportation"/>
    <n v="14"/>
    <s v="Transportation Secretariat"/>
    <s v="Executive Branch"/>
    <n v="1"/>
    <n v="407"/>
    <s v="183000"/>
    <s v="Virginia Port Authority"/>
    <x v="152"/>
    <s v="04"/>
    <s v="Commonwealth Transportation"/>
    <s v="04: Commonwealth Transportation"/>
    <s v="04820"/>
    <s v="Port Opportunity Fund"/>
    <x v="819"/>
    <s v="407.04820"/>
    <x v="0"/>
    <n v="100"/>
    <n v="0"/>
    <n v="0"/>
    <n v="0"/>
    <n v="0"/>
    <n v="2002838.52"/>
    <n v="4075996.03"/>
    <d v="2023-08-07T12:58:53"/>
    <n v="6582"/>
    <n v="1"/>
    <n v="1"/>
  </r>
  <r>
    <x v="12"/>
    <s v="Transportation Secretariat"/>
    <n v="14"/>
    <s v="Transportation"/>
    <n v="14"/>
    <s v="Transportation Secretariat"/>
    <s v="Executive Branch"/>
    <n v="1"/>
    <n v="407"/>
    <s v="183000"/>
    <s v="Virginia Port Authority"/>
    <x v="152"/>
    <s v="04"/>
    <s v="Commonwealth Transportation"/>
    <s v="04: Commonwealth Transportation"/>
    <s v="04820"/>
    <s v="Port Opportunity Fund"/>
    <x v="819"/>
    <s v="407.04820"/>
    <x v="4"/>
    <n v="500"/>
    <n v="0"/>
    <n v="0"/>
    <n v="0"/>
    <n v="0"/>
    <n v="2002838.52"/>
    <n v="2073157.51"/>
    <d v="2023-08-07T12:58:53"/>
    <n v="6583"/>
    <n v="1"/>
    <n v="1"/>
  </r>
  <r>
    <x v="12"/>
    <s v="Transportation Secretariat"/>
    <n v="14"/>
    <s v="Transportation"/>
    <n v="14"/>
    <s v="Transportation Secretariat"/>
    <s v="Executive Branch"/>
    <n v="1"/>
    <n v="407"/>
    <s v="183000"/>
    <s v="Virginia Port Authority"/>
    <x v="152"/>
    <s v="09"/>
    <s v="Dedicated Special Revenue"/>
    <s v="09: Dedicated Special Revenue"/>
    <s v="09210"/>
    <s v="VA Waterway Maintenance Fund"/>
    <x v="820"/>
    <s v="407.09210"/>
    <x v="0"/>
    <n v="100"/>
    <n v="0"/>
    <n v="0"/>
    <n v="2520611.65"/>
    <n v="3193712.31"/>
    <n v="3665571.08"/>
    <n v="7098484.8300000001"/>
    <d v="2023-08-07T12:58:53"/>
    <n v="6584"/>
    <n v="1"/>
    <n v="1"/>
  </r>
  <r>
    <x v="12"/>
    <s v="Transportation Secretariat"/>
    <n v="14"/>
    <s v="Transportation"/>
    <n v="14"/>
    <s v="Transportation Secretariat"/>
    <s v="Executive Branch"/>
    <n v="1"/>
    <n v="407"/>
    <s v="183000"/>
    <s v="Virginia Port Authority"/>
    <x v="152"/>
    <s v="09"/>
    <s v="Dedicated Special Revenue"/>
    <s v="09: Dedicated Special Revenue"/>
    <s v="09210"/>
    <s v="VA Waterway Maintenance Fund"/>
    <x v="820"/>
    <s v="407.09210"/>
    <x v="1"/>
    <n v="135"/>
    <n v="0"/>
    <n v="0"/>
    <n v="1350000"/>
    <n v="1500000"/>
    <n v="1500000"/>
    <n v="4000000"/>
    <d v="2023-08-07T12:58:53"/>
    <n v="6585"/>
    <n v="1"/>
    <n v="1"/>
  </r>
  <r>
    <x v="12"/>
    <s v="Transportation Secretariat"/>
    <n v="14"/>
    <s v="Transportation"/>
    <n v="14"/>
    <s v="Transportation Secretariat"/>
    <s v="Executive Branch"/>
    <n v="1"/>
    <n v="407"/>
    <s v="183000"/>
    <s v="Virginia Port Authority"/>
    <x v="152"/>
    <s v="09"/>
    <s v="Dedicated Special Revenue"/>
    <s v="09: Dedicated Special Revenue"/>
    <s v="09210"/>
    <s v="VA Waterway Maintenance Fund"/>
    <x v="820"/>
    <s v="407.09210"/>
    <x v="2"/>
    <n v="200"/>
    <n v="0"/>
    <n v="0"/>
    <n v="195669.59"/>
    <n v="807473.01"/>
    <n v="1263488.8400000001"/>
    <n v="454040.78"/>
    <d v="2023-08-07T12:58:53"/>
    <n v="6586"/>
    <n v="1"/>
    <n v="1"/>
  </r>
  <r>
    <x v="12"/>
    <s v="Transportation Secretariat"/>
    <n v="14"/>
    <s v="Transportation"/>
    <n v="14"/>
    <s v="Transportation Secretariat"/>
    <s v="Executive Branch"/>
    <n v="1"/>
    <n v="407"/>
    <s v="183000"/>
    <s v="Virginia Port Authority"/>
    <x v="152"/>
    <s v="09"/>
    <s v="Dedicated Special Revenue"/>
    <s v="09: Dedicated Special Revenue"/>
    <s v="09210"/>
    <s v="VA Waterway Maintenance Fund"/>
    <x v="820"/>
    <s v="407.09210"/>
    <x v="3"/>
    <n v="220"/>
    <n v="0"/>
    <n v="0"/>
    <n v="1154330.4099999999"/>
    <n v="692526.99"/>
    <n v="236511.15999999992"/>
    <n v="3545959.2199999997"/>
    <d v="2023-08-07T12:58:53"/>
    <n v="6587"/>
    <n v="1"/>
    <n v="1"/>
  </r>
  <r>
    <x v="12"/>
    <s v="Transportation Secretariat"/>
    <n v="14"/>
    <s v="Transportation"/>
    <n v="14"/>
    <s v="Transportation Secretariat"/>
    <s v="Executive Branch"/>
    <n v="1"/>
    <n v="407"/>
    <s v="183000"/>
    <s v="Virginia Port Authority"/>
    <x v="152"/>
    <s v="09"/>
    <s v="Dedicated Special Revenue"/>
    <s v="09: Dedicated Special Revenue"/>
    <s v="09210"/>
    <s v="VA Waterway Maintenance Fund"/>
    <x v="820"/>
    <s v="407.09210"/>
    <x v="4"/>
    <n v="500"/>
    <n v="0"/>
    <n v="0"/>
    <n v="16281.24"/>
    <n v="16254.58"/>
    <n v="5469.96"/>
    <n v="63815.57"/>
    <d v="2023-08-07T12:58:53"/>
    <n v="6588"/>
    <n v="1"/>
    <n v="1"/>
  </r>
  <r>
    <x v="12"/>
    <s v="Transportation Secretariat"/>
    <n v="14"/>
    <s v="Transportation"/>
    <n v="14"/>
    <s v="Transportation Secretariat"/>
    <s v="Executive Branch"/>
    <n v="1"/>
    <n v="407"/>
    <s v="183000"/>
    <s v="Virginia Port Authority"/>
    <x v="152"/>
    <s v="09"/>
    <s v="Dedicated Special Revenue"/>
    <s v="09: Dedicated Special Revenue"/>
    <s v="09471"/>
    <s v="Econ &amp; Infrastruc Dev Grant Fd"/>
    <x v="821"/>
    <s v="407.09471"/>
    <x v="0"/>
    <n v="100"/>
    <n v="5614617.54"/>
    <n v="7041020.0999999996"/>
    <n v="9113418.0800000001"/>
    <n v="10013342.199999999"/>
    <n v="9689756.9100000001"/>
    <n v="8412646.4299999997"/>
    <d v="2023-08-07T12:58:53"/>
    <n v="6589"/>
    <n v="1"/>
    <n v="1"/>
  </r>
  <r>
    <x v="12"/>
    <s v="Transportation Secretariat"/>
    <n v="14"/>
    <s v="Transportation"/>
    <n v="14"/>
    <s v="Transportation Secretariat"/>
    <s v="Executive Branch"/>
    <n v="1"/>
    <n v="407"/>
    <s v="183000"/>
    <s v="Virginia Port Authority"/>
    <x v="152"/>
    <s v="09"/>
    <s v="Dedicated Special Revenue"/>
    <s v="09: Dedicated Special Revenue"/>
    <s v="09471"/>
    <s v="Econ &amp; Infrastruc Dev Grant Fd"/>
    <x v="821"/>
    <s v="407.09471"/>
    <x v="1"/>
    <n v="135"/>
    <n v="5732817"/>
    <n v="5180000"/>
    <n v="2000000"/>
    <n v="2106500"/>
    <n v="1429000"/>
    <n v="4000000"/>
    <d v="2023-08-07T12:58:53"/>
    <n v="6590"/>
    <n v="1"/>
    <n v="1"/>
  </r>
  <r>
    <x v="12"/>
    <s v="Transportation Secretariat"/>
    <n v="14"/>
    <s v="Transportation"/>
    <n v="14"/>
    <s v="Transportation Secretariat"/>
    <s v="Executive Branch"/>
    <n v="1"/>
    <n v="407"/>
    <s v="183000"/>
    <s v="Virginia Port Authority"/>
    <x v="152"/>
    <s v="09"/>
    <s v="Dedicated Special Revenue"/>
    <s v="09: Dedicated Special Revenue"/>
    <s v="09471"/>
    <s v="Econ &amp; Infrastruc Dev Grant Fd"/>
    <x v="821"/>
    <s v="407.09471"/>
    <x v="2"/>
    <n v="200"/>
    <n v="173500"/>
    <n v="755000"/>
    <n v="1154000"/>
    <n v="342500"/>
    <n v="1429000"/>
    <n v="0"/>
    <d v="2023-08-07T12:58:53"/>
    <n v="6591"/>
    <n v="1"/>
    <n v="1"/>
  </r>
  <r>
    <x v="12"/>
    <s v="Transportation Secretariat"/>
    <n v="14"/>
    <s v="Transportation"/>
    <n v="14"/>
    <s v="Transportation Secretariat"/>
    <s v="Executive Branch"/>
    <n v="1"/>
    <n v="407"/>
    <s v="183000"/>
    <s v="Virginia Port Authority"/>
    <x v="152"/>
    <s v="09"/>
    <s v="Dedicated Special Revenue"/>
    <s v="09: Dedicated Special Revenue"/>
    <s v="09471"/>
    <s v="Econ &amp; Infrastruc Dev Grant Fd"/>
    <x v="821"/>
    <s v="407.09471"/>
    <x v="3"/>
    <n v="220"/>
    <n v="5559317"/>
    <n v="4425000"/>
    <n v="846000"/>
    <n v="1764000"/>
    <n v="0"/>
    <n v="4000000"/>
    <d v="2023-08-07T12:58:53"/>
    <n v="6592"/>
    <n v="1"/>
    <n v="1"/>
  </r>
  <r>
    <x v="12"/>
    <s v="Transportation Secretariat"/>
    <n v="14"/>
    <s v="Transportation"/>
    <n v="14"/>
    <s v="Transportation Secretariat"/>
    <s v="Executive Branch"/>
    <n v="1"/>
    <n v="407"/>
    <s v="183000"/>
    <s v="Virginia Port Authority"/>
    <x v="152"/>
    <s v="09"/>
    <s v="Dedicated Special Revenue"/>
    <s v="09: Dedicated Special Revenue"/>
    <s v="09471"/>
    <s v="Econ &amp; Infrastruc Dev Grant Fd"/>
    <x v="821"/>
    <s v="407.09471"/>
    <x v="4"/>
    <n v="500"/>
    <n v="46957.85"/>
    <n v="106402.56"/>
    <n v="147397.98000000001"/>
    <n v="53924.12"/>
    <n v="18914.71"/>
    <n v="151889.51999999999"/>
    <d v="2023-08-07T12:58:53"/>
    <n v="6593"/>
    <n v="1"/>
    <n v="1"/>
  </r>
  <r>
    <x v="12"/>
    <s v="Transportation Secretariat"/>
    <n v="14"/>
    <s v="Transportation"/>
    <n v="14"/>
    <s v="Transportation Secretariat"/>
    <s v="Executive Branch"/>
    <n v="1"/>
    <n v="407"/>
    <s v="183000"/>
    <s v="Virginia Port Authority"/>
    <x v="152"/>
    <s v="10"/>
    <s v="Federal Trust"/>
    <s v="10: Federal Trust"/>
    <s v="10006"/>
    <s v="Federal Trust - VPA"/>
    <x v="822"/>
    <s v="407.10006"/>
    <x v="0"/>
    <n v="100"/>
    <n v="6872398.8399999999"/>
    <n v="9946336.0099999998"/>
    <n v="10446463.15"/>
    <n v="7391021.7800000003"/>
    <n v="3092855.98"/>
    <n v="14315263.880000001"/>
    <d v="2023-08-07T12:58:53"/>
    <n v="6594"/>
    <n v="1"/>
    <n v="1"/>
  </r>
  <r>
    <x v="12"/>
    <s v="Transportation Secretariat"/>
    <n v="14"/>
    <s v="Transportation"/>
    <n v="14"/>
    <s v="Transportation Secretariat"/>
    <s v="Executive Branch"/>
    <n v="1"/>
    <n v="407"/>
    <s v="183000"/>
    <s v="Virginia Port Authority"/>
    <x v="152"/>
    <s v="10"/>
    <s v="Federal Trust"/>
    <s v="10: Federal Trust"/>
    <s v="10006"/>
    <s v="Federal Trust - VPA"/>
    <x v="822"/>
    <s v="407.10006"/>
    <x v="1"/>
    <n v="135"/>
    <n v="3000000"/>
    <n v="12324066.09"/>
    <n v="12723417.51"/>
    <n v="14208699.77"/>
    <n v="14148439.960000001"/>
    <n v="14090992"/>
    <d v="2023-08-07T12:58:53"/>
    <n v="6595"/>
    <n v="1"/>
    <n v="1"/>
  </r>
  <r>
    <x v="12"/>
    <s v="Transportation Secretariat"/>
    <n v="14"/>
    <s v="Transportation"/>
    <n v="14"/>
    <s v="Transportation Secretariat"/>
    <s v="Executive Branch"/>
    <n v="1"/>
    <n v="407"/>
    <s v="183000"/>
    <s v="Virginia Port Authority"/>
    <x v="152"/>
    <s v="10"/>
    <s v="Federal Trust"/>
    <s v="10: Federal Trust"/>
    <s v="10006"/>
    <s v="Federal Trust - VPA"/>
    <x v="822"/>
    <s v="407.10006"/>
    <x v="5"/>
    <n v="137"/>
    <n v="8290967"/>
    <n v="2456000"/>
    <n v="2456000"/>
    <n v="483827"/>
    <n v="42865527.269999996"/>
    <n v="64041886.969999999"/>
    <d v="2023-08-07T12:58:53"/>
    <n v="6596"/>
    <n v="1"/>
    <n v="1"/>
  </r>
  <r>
    <x v="12"/>
    <s v="Transportation Secretariat"/>
    <n v="14"/>
    <s v="Transportation"/>
    <n v="14"/>
    <s v="Transportation Secretariat"/>
    <s v="Executive Branch"/>
    <n v="1"/>
    <n v="407"/>
    <s v="183000"/>
    <s v="Virginia Port Authority"/>
    <x v="152"/>
    <s v="10"/>
    <s v="Federal Trust"/>
    <m/>
    <s v="10006"/>
    <s v="Federal Trust - VPA"/>
    <x v="822"/>
    <s v="407.10006"/>
    <x v="5"/>
    <n v="137"/>
    <n v="0"/>
    <n v="0"/>
    <n v="0"/>
    <n v="7200000"/>
    <n v="5750000"/>
    <n v="0"/>
    <d v="2023-08-07T12:58:53"/>
    <n v="6597"/>
    <n v="1"/>
    <n v="1"/>
  </r>
  <r>
    <x v="12"/>
    <s v="Transportation Secretariat"/>
    <n v="14"/>
    <s v="Transportation"/>
    <n v="14"/>
    <s v="Transportation Secretariat"/>
    <s v="Executive Branch"/>
    <n v="1"/>
    <n v="407"/>
    <s v="183000"/>
    <s v="Virginia Port Authority"/>
    <x v="152"/>
    <s v="10"/>
    <s v="Federal Trust"/>
    <s v="10: Federal Trust"/>
    <s v="10006"/>
    <s v="Federal Trust - VPA"/>
    <x v="822"/>
    <s v="407.10006"/>
    <x v="2"/>
    <n v="200"/>
    <n v="2994590.5300000003"/>
    <n v="5373403.6299999999"/>
    <n v="4790429.22"/>
    <n v="4581180.2899999991"/>
    <n v="2509243.6700000009"/>
    <n v="5019889.6800000006"/>
    <d v="2023-08-07T12:58:53"/>
    <n v="6598"/>
    <n v="1"/>
    <n v="1"/>
  </r>
  <r>
    <x v="12"/>
    <s v="Transportation Secretariat"/>
    <n v="14"/>
    <s v="Transportation"/>
    <n v="14"/>
    <s v="Transportation Secretariat"/>
    <s v="Executive Branch"/>
    <n v="1"/>
    <n v="407"/>
    <s v="183000"/>
    <s v="Virginia Port Authority"/>
    <x v="152"/>
    <s v="10"/>
    <s v="Federal Trust"/>
    <s v="10: Federal Trust"/>
    <s v="10006"/>
    <s v="Federal Trust - VPA"/>
    <x v="822"/>
    <s v="407.10006"/>
    <x v="7"/>
    <n v="205"/>
    <n v="8290735.3300000001"/>
    <n v="0"/>
    <n v="1972173"/>
    <n v="503495.73"/>
    <n v="4573640.3"/>
    <n v="20164774.219999999"/>
    <d v="2023-08-07T12:58:53"/>
    <n v="6599"/>
    <n v="1"/>
    <n v="1"/>
  </r>
  <r>
    <x v="12"/>
    <s v="Transportation Secretariat"/>
    <n v="14"/>
    <s v="Transportation"/>
    <n v="14"/>
    <s v="Transportation Secretariat"/>
    <s v="Executive Branch"/>
    <n v="1"/>
    <n v="407"/>
    <s v="183000"/>
    <s v="Virginia Port Authority"/>
    <x v="152"/>
    <s v="10"/>
    <s v="Federal Trust"/>
    <s v="10: Federal Trust"/>
    <s v="10006"/>
    <s v="Federal Trust - VPA"/>
    <x v="822"/>
    <s v="407.10006"/>
    <x v="3"/>
    <n v="220"/>
    <n v="5409.4699999997392"/>
    <n v="6950662.46"/>
    <n v="7932988.29"/>
    <n v="9627519.4800000004"/>
    <n v="11639196.289999999"/>
    <n v="9071102.3200000003"/>
    <d v="2023-08-07T12:58:53"/>
    <n v="6600"/>
    <n v="1"/>
    <n v="1"/>
  </r>
  <r>
    <x v="12"/>
    <s v="Transportation Secretariat"/>
    <n v="14"/>
    <s v="Transportation"/>
    <n v="14"/>
    <s v="Transportation Secretariat"/>
    <s v="Executive Branch"/>
    <n v="1"/>
    <n v="407"/>
    <s v="183000"/>
    <s v="Virginia Port Authority"/>
    <x v="152"/>
    <s v="10"/>
    <s v="Federal Trust"/>
    <s v="10: Federal Trust"/>
    <s v="10006"/>
    <s v="Federal Trust - VPA"/>
    <x v="822"/>
    <s v="407.10006"/>
    <x v="6"/>
    <n v="222"/>
    <n v="231.66999999992549"/>
    <n v="2456000"/>
    <n v="483827"/>
    <n v="-19668.729999999981"/>
    <n v="38291886.969999999"/>
    <n v="43877112.75"/>
    <d v="2023-08-07T12:58:53"/>
    <n v="6601"/>
    <n v="1"/>
    <n v="1"/>
  </r>
  <r>
    <x v="12"/>
    <s v="Transportation Secretariat"/>
    <n v="14"/>
    <s v="Transportation"/>
    <n v="14"/>
    <s v="Transportation Secretariat"/>
    <s v="Executive Branch"/>
    <n v="1"/>
    <n v="407"/>
    <s v="183000"/>
    <s v="Virginia Port Authority"/>
    <x v="152"/>
    <s v="10"/>
    <s v="Federal Trust"/>
    <s v="10: Federal Trust"/>
    <s v="10006"/>
    <s v="Federal Trust - VPA"/>
    <x v="822"/>
    <s v="407.10006"/>
    <x v="4"/>
    <n v="500"/>
    <n v="12996275.58"/>
    <n v="5988349.6400000006"/>
    <n v="8933270.0999999996"/>
    <n v="1024659.3"/>
    <n v="952398.24"/>
    <n v="38924278.490000002"/>
    <d v="2023-08-07T12:58:53"/>
    <n v="6602"/>
    <n v="1"/>
    <n v="1"/>
  </r>
  <r>
    <x v="12"/>
    <s v="Transportation Secretariat"/>
    <n v="14"/>
    <s v="Transportation"/>
    <n v="14"/>
    <s v="Transportation Secretariat"/>
    <s v="Executive Branch"/>
    <n v="1"/>
    <n v="407"/>
    <s v="183000"/>
    <s v="Virginia Port Authority"/>
    <x v="152"/>
    <s v="10"/>
    <s v="Federal Trust"/>
    <s v="10: Federal Trust"/>
    <s v="10710"/>
    <s v="FEMA - State Agy - COVID-19"/>
    <x v="155"/>
    <s v="407.10710"/>
    <x v="0"/>
    <n v="100"/>
    <n v="0"/>
    <n v="0"/>
    <n v="0"/>
    <n v="2510866.87"/>
    <n v="0.66"/>
    <n v="0.65999999991618097"/>
    <d v="2023-08-07T12:58:53"/>
    <n v="6603"/>
    <n v="1"/>
    <n v="1"/>
  </r>
  <r>
    <x v="12"/>
    <s v="Transportation Secretariat"/>
    <n v="14"/>
    <s v="Transportation"/>
    <n v="14"/>
    <s v="Transportation Secretariat"/>
    <s v="Executive Branch"/>
    <n v="1"/>
    <n v="407"/>
    <s v="183000"/>
    <s v="Virginia Port Authority"/>
    <x v="152"/>
    <s v="10"/>
    <s v="Federal Trust"/>
    <s v="10: Federal Trust"/>
    <s v="10710"/>
    <s v="FEMA - State Agy - COVID-19"/>
    <x v="155"/>
    <s v="407.10710"/>
    <x v="1"/>
    <n v="135"/>
    <n v="0"/>
    <n v="0"/>
    <n v="0"/>
    <n v="2510866.87"/>
    <n v="438787.89"/>
    <n v="1439567.13"/>
    <d v="2023-08-07T12:58:53"/>
    <n v="6604"/>
    <n v="1"/>
    <n v="1"/>
  </r>
  <r>
    <x v="12"/>
    <s v="Transportation Secretariat"/>
    <n v="14"/>
    <s v="Transportation"/>
    <n v="14"/>
    <s v="Transportation Secretariat"/>
    <s v="Executive Branch"/>
    <n v="1"/>
    <n v="407"/>
    <s v="183000"/>
    <s v="Virginia Port Authority"/>
    <x v="152"/>
    <s v="10"/>
    <s v="Federal Trust"/>
    <s v="10: Federal Trust"/>
    <s v="10710"/>
    <s v="FEMA - State Agy - COVID-19"/>
    <x v="155"/>
    <s v="407.10710"/>
    <x v="2"/>
    <n v="200"/>
    <n v="0"/>
    <n v="0"/>
    <n v="0"/>
    <n v="2510866.21"/>
    <n v="438787.89"/>
    <n v="1439567.13"/>
    <d v="2023-08-07T12:58:53"/>
    <n v="6605"/>
    <n v="1"/>
    <n v="1"/>
  </r>
  <r>
    <x v="12"/>
    <s v="Transportation Secretariat"/>
    <n v="14"/>
    <s v="Transportation"/>
    <n v="14"/>
    <s v="Transportation Secretariat"/>
    <s v="Executive Branch"/>
    <n v="1"/>
    <n v="407"/>
    <s v="183000"/>
    <s v="Virginia Port Authority"/>
    <x v="152"/>
    <s v="10"/>
    <s v="Federal Trust"/>
    <s v="10: Federal Trust"/>
    <s v="10710"/>
    <s v="FEMA - State Agy - COVID-19"/>
    <x v="155"/>
    <s v="407.10710"/>
    <x v="3"/>
    <n v="220"/>
    <n v="0"/>
    <n v="0"/>
    <n v="0"/>
    <n v="0.66000000014901161"/>
    <n v="0"/>
    <n v="0"/>
    <d v="2023-08-07T12:58:53"/>
    <n v="6606"/>
    <n v="1"/>
    <n v="1"/>
  </r>
  <r>
    <x v="13"/>
    <s v="Veterans and Defense Affairs Secretariat"/>
    <n v="15"/>
    <s v="Veterans and Defense Affairs"/>
    <n v="15"/>
    <s v="Veterans and Defense Affairs Secretariat"/>
    <s v="Executive Branch"/>
    <n v="1"/>
    <n v="454"/>
    <s v="183020"/>
    <s v="Secretary of Veterans and Defense Affairs"/>
    <x v="153"/>
    <s v="02"/>
    <s v="Special"/>
    <s v="02: Special"/>
    <s v="02454"/>
    <s v="Sec VDA Special Revenue Fund"/>
    <x v="823"/>
    <s v="454.02454"/>
    <x v="0"/>
    <n v="100"/>
    <n v="29056.18"/>
    <n v="55459.05"/>
    <n v="60365.8"/>
    <n v="60986.15"/>
    <n v="22.35"/>
    <n v="104.05"/>
    <d v="2023-08-07T12:58:53"/>
    <n v="6607"/>
    <n v="1"/>
    <n v="1"/>
  </r>
  <r>
    <x v="13"/>
    <s v="Veterans and Defense Affairs Secretariat"/>
    <n v="15"/>
    <s v="Veterans and Defense Affairs"/>
    <n v="15"/>
    <s v="Veterans and Defense Affairs Secretariat"/>
    <s v="Executive Branch"/>
    <n v="1"/>
    <n v="454"/>
    <s v="183020"/>
    <s v="Secretary of Veterans and Defense Affairs"/>
    <x v="153"/>
    <s v="02"/>
    <s v="Special"/>
    <s v="02: Special"/>
    <s v="02454"/>
    <s v="Sec VDA Special Revenue Fund"/>
    <x v="823"/>
    <s v="454.02454"/>
    <x v="1"/>
    <n v="135"/>
    <n v="0"/>
    <n v="0"/>
    <n v="0"/>
    <n v="0"/>
    <n v="3.637978807091713E-12"/>
    <n v="0"/>
    <d v="2023-08-07T12:58:53"/>
    <n v="6608"/>
    <n v="1"/>
    <n v="1"/>
  </r>
  <r>
    <x v="13"/>
    <s v="Veterans and Defense Affairs Secretariat"/>
    <n v="15"/>
    <s v="Veterans and Defense Affairs"/>
    <n v="15"/>
    <s v="Veterans and Defense Affairs Secretariat"/>
    <s v="Executive Branch"/>
    <n v="1"/>
    <n v="454"/>
    <s v="183020"/>
    <s v="Secretary of Veterans and Defense Affairs"/>
    <x v="153"/>
    <s v="02"/>
    <s v="Special"/>
    <s v="02: Special"/>
    <s v="02454"/>
    <s v="Sec VDA Special Revenue Fund"/>
    <x v="823"/>
    <s v="454.02454"/>
    <x v="3"/>
    <n v="220"/>
    <n v="0"/>
    <n v="0"/>
    <n v="0"/>
    <n v="0"/>
    <n v="3.637978807091713E-12"/>
    <n v="0"/>
    <d v="2023-08-07T12:58:53"/>
    <n v="6609"/>
    <n v="1"/>
    <n v="1"/>
  </r>
  <r>
    <x v="13"/>
    <s v="Veterans and Defense Affairs Secretariat"/>
    <n v="15"/>
    <s v="Veterans and Defense Affairs"/>
    <n v="15"/>
    <s v="Veterans and Defense Affairs Secretariat"/>
    <s v="Executive Branch"/>
    <n v="1"/>
    <n v="454"/>
    <s v="183020"/>
    <s v="Secretary of Veterans and Defense Affairs"/>
    <x v="153"/>
    <s v="02"/>
    <s v="Special"/>
    <s v="02: Special"/>
    <s v="02454"/>
    <s v="Sec VDA Special Revenue Fund"/>
    <x v="823"/>
    <s v="454.02454"/>
    <x v="4"/>
    <n v="500"/>
    <n v="29056.18"/>
    <n v="26402.87"/>
    <n v="4906.75"/>
    <n v="620.35"/>
    <n v="186.2"/>
    <n v="81.7"/>
    <d v="2023-08-07T12:58:53"/>
    <n v="6610"/>
    <n v="1"/>
    <n v="1"/>
  </r>
  <r>
    <x v="13"/>
    <s v="Veterans and Defense Affairs Secretariat"/>
    <n v="15"/>
    <s v="Veterans and Defense Affairs"/>
    <n v="15"/>
    <s v="Veterans and Defense Affairs Secretariat"/>
    <s v="Executive Branch"/>
    <n v="1"/>
    <n v="454"/>
    <s v="183020"/>
    <s v="Secretary of Veterans and Defense Affairs"/>
    <x v="153"/>
    <s v="07"/>
    <s v="Trust And Agency"/>
    <s v="07: Trust And Agency"/>
    <s v="07041"/>
    <s v="SMR-Camp Pendleton Lease"/>
    <x v="824"/>
    <s v="454.07041"/>
    <x v="1"/>
    <n v="135"/>
    <n v="0"/>
    <n v="0"/>
    <n v="0"/>
    <n v="0"/>
    <n v="0"/>
    <n v="2474892"/>
    <d v="2023-08-07T12:58:53"/>
    <n v="6611"/>
    <n v="1"/>
    <n v="1"/>
  </r>
  <r>
    <x v="13"/>
    <s v="Veterans and Defense Affairs Secretariat"/>
    <n v="15"/>
    <s v="Veterans and Defense Affairs"/>
    <n v="15"/>
    <s v="Veterans and Defense Affairs Secretariat"/>
    <s v="Executive Branch"/>
    <n v="1"/>
    <n v="454"/>
    <s v="183020"/>
    <s v="Secretary of Veterans and Defense Affairs"/>
    <x v="153"/>
    <s v="07"/>
    <s v="Trust And Agency"/>
    <s v="07: Trust And Agency"/>
    <s v="07041"/>
    <s v="SMR-Camp Pendleton Lease"/>
    <x v="824"/>
    <s v="454.07041"/>
    <x v="3"/>
    <n v="220"/>
    <n v="0"/>
    <n v="0"/>
    <n v="0"/>
    <n v="0"/>
    <n v="0"/>
    <n v="2474892"/>
    <d v="2023-08-07T12:58:53"/>
    <n v="6612"/>
    <n v="1"/>
    <n v="1"/>
  </r>
  <r>
    <x v="13"/>
    <s v="Veterans and Defense Affairs Secretariat"/>
    <n v="15"/>
    <s v="Veterans and Defense Affairs"/>
    <n v="15"/>
    <s v="Veterans and Defense Affairs Secretariat"/>
    <s v="Executive Branch"/>
    <n v="1"/>
    <n v="454"/>
    <s v="183020"/>
    <s v="Secretary of Veterans and Defense Affairs"/>
    <x v="153"/>
    <s v="07"/>
    <s v="Trust And Agency"/>
    <s v="07: Trust And Agency"/>
    <s v="07998"/>
    <s v="Trust And Agency Fund - Budgetary Only"/>
    <x v="825"/>
    <s v="454.07998"/>
    <x v="1"/>
    <n v="135"/>
    <n v="0"/>
    <n v="0"/>
    <n v="2500000"/>
    <n v="0"/>
    <n v="0"/>
    <n v="0"/>
    <d v="2023-08-07T12:58:53"/>
    <n v="6613"/>
    <n v="1"/>
    <n v="1"/>
  </r>
  <r>
    <x v="13"/>
    <s v="Veterans and Defense Affairs Secretariat"/>
    <n v="15"/>
    <s v="Veterans and Defense Affairs"/>
    <n v="15"/>
    <s v="Veterans and Defense Affairs Secretariat"/>
    <s v="Executive Branch"/>
    <n v="1"/>
    <n v="454"/>
    <s v="183020"/>
    <s v="Secretary of Veterans and Defense Affairs"/>
    <x v="153"/>
    <s v="07"/>
    <s v="Trust And Agency"/>
    <s v="07: Trust And Agency"/>
    <s v="07998"/>
    <s v="Trust And Agency Fund - Budgetary Only"/>
    <x v="825"/>
    <s v="454.07998"/>
    <x v="3"/>
    <n v="220"/>
    <n v="0"/>
    <n v="0"/>
    <n v="2500000"/>
    <n v="0"/>
    <n v="0"/>
    <n v="0"/>
    <d v="2023-08-07T12:58:53"/>
    <n v="6614"/>
    <n v="1"/>
    <n v="1"/>
  </r>
  <r>
    <x v="13"/>
    <s v="Veterans and Defense Affairs Secretariat"/>
    <n v="15"/>
    <s v="Veterans and Defense Affairs"/>
    <n v="15"/>
    <s v="Veterans and Defense Affairs Secretariat"/>
    <s v="Executive Branch"/>
    <n v="1"/>
    <n v="454"/>
    <s v="183020"/>
    <s v="Secretary of Veterans and Defense Affairs"/>
    <x v="153"/>
    <s v="09"/>
    <s v="Dedicated Special Revenue"/>
    <s v="09: Dedicated Special Revenue"/>
    <s v="09454"/>
    <s v="Master Jet Base Landing Fields"/>
    <x v="826"/>
    <s v="454.09454"/>
    <x v="1"/>
    <n v="135"/>
    <n v="1500000"/>
    <n v="2175000"/>
    <n v="0"/>
    <n v="0"/>
    <n v="500000"/>
    <n v="0"/>
    <d v="2023-08-07T12:58:53"/>
    <n v="6615"/>
    <n v="1"/>
    <n v="1"/>
  </r>
  <r>
    <x v="13"/>
    <s v="Veterans and Defense Affairs Secretariat"/>
    <n v="15"/>
    <s v="Veterans and Defense Affairs"/>
    <n v="15"/>
    <s v="Veterans and Defense Affairs Secretariat"/>
    <s v="Executive Branch"/>
    <n v="1"/>
    <n v="454"/>
    <s v="183020"/>
    <s v="Secretary of Veterans and Defense Affairs"/>
    <x v="153"/>
    <s v="09"/>
    <s v="Dedicated Special Revenue"/>
    <s v="09: Dedicated Special Revenue"/>
    <s v="09454"/>
    <s v="Master Jet Base Landing Fields"/>
    <x v="826"/>
    <s v="454.09454"/>
    <x v="2"/>
    <n v="200"/>
    <n v="750000"/>
    <n v="2175000"/>
    <n v="0"/>
    <n v="0"/>
    <n v="500000"/>
    <n v="0"/>
    <d v="2023-08-07T12:58:53"/>
    <n v="6616"/>
    <n v="1"/>
    <n v="1"/>
  </r>
  <r>
    <x v="13"/>
    <s v="Veterans and Defense Affairs Secretariat"/>
    <n v="15"/>
    <s v="Veterans and Defense Affairs"/>
    <n v="15"/>
    <s v="Veterans and Defense Affairs Secretariat"/>
    <s v="Executive Branch"/>
    <n v="1"/>
    <n v="454"/>
    <s v="183020"/>
    <s v="Secretary of Veterans and Defense Affairs"/>
    <x v="153"/>
    <s v="09"/>
    <s v="Dedicated Special Revenue"/>
    <s v="09: Dedicated Special Revenue"/>
    <s v="09454"/>
    <s v="Master Jet Base Landing Fields"/>
    <x v="826"/>
    <s v="454.09454"/>
    <x v="3"/>
    <n v="220"/>
    <n v="750000"/>
    <n v="0"/>
    <n v="0"/>
    <n v="0"/>
    <n v="0"/>
    <n v="0"/>
    <d v="2023-08-07T12:58:53"/>
    <n v="6617"/>
    <n v="1"/>
    <n v="1"/>
  </r>
  <r>
    <x v="13"/>
    <s v="Veterans and Defense Affairs Secretariat"/>
    <n v="15"/>
    <s v="Veterans and Defense Affairs"/>
    <n v="15"/>
    <s v="Veterans and Defense Affairs Secretariat"/>
    <s v="Executive Branch"/>
    <n v="1"/>
    <n v="454"/>
    <s v="183020"/>
    <s v="Secretary of Veterans and Defense Affairs"/>
    <x v="153"/>
    <s v="10"/>
    <s v="Federal Trust"/>
    <s v="10: Federal Trust"/>
    <s v="10000"/>
    <s v="Federal Trust"/>
    <x v="6"/>
    <s v="454.10000"/>
    <x v="0"/>
    <n v="100"/>
    <n v="29476.080000000016"/>
    <n v="36222.069999999978"/>
    <n v="56188.98000000001"/>
    <n v="5951.3399999999965"/>
    <n v="3278"/>
    <n v="3278"/>
    <d v="2023-08-07T12:58:53"/>
    <n v="6618"/>
    <n v="1"/>
    <n v="1"/>
  </r>
  <r>
    <x v="13"/>
    <s v="Veterans and Defense Affairs Secretariat"/>
    <n v="15"/>
    <s v="Veterans and Defense Affairs"/>
    <n v="15"/>
    <s v="Veterans and Defense Affairs Secretariat"/>
    <s v="Executive Branch"/>
    <n v="1"/>
    <n v="454"/>
    <s v="183020"/>
    <s v="Secretary of Veterans and Defense Affairs"/>
    <x v="153"/>
    <s v="10"/>
    <s v="Federal Trust"/>
    <s v="10: Federal Trust"/>
    <s v="10000"/>
    <s v="Federal Trust"/>
    <x v="6"/>
    <s v="454.10000"/>
    <x v="1"/>
    <n v="135"/>
    <n v="372030"/>
    <n v="372030"/>
    <n v="372030"/>
    <n v="976893"/>
    <n v="376893"/>
    <n v="383231"/>
    <d v="2023-08-07T12:58:53"/>
    <n v="6619"/>
    <n v="1"/>
    <n v="1"/>
  </r>
  <r>
    <x v="13"/>
    <s v="Veterans and Defense Affairs Secretariat"/>
    <n v="15"/>
    <s v="Veterans and Defense Affairs"/>
    <n v="15"/>
    <s v="Veterans and Defense Affairs Secretariat"/>
    <s v="Executive Branch"/>
    <n v="1"/>
    <n v="454"/>
    <s v="183020"/>
    <s v="Secretary of Veterans and Defense Affairs"/>
    <x v="153"/>
    <s v="10"/>
    <s v="Federal Trust"/>
    <s v="10: Federal Trust"/>
    <s v="10000"/>
    <s v="Federal Trust"/>
    <x v="6"/>
    <s v="454.10000"/>
    <x v="2"/>
    <n v="200"/>
    <n v="196813.83"/>
    <n v="162483.84"/>
    <n v="171576.75000000003"/>
    <n v="149303.72"/>
    <n v="2673.34"/>
    <n v="0"/>
    <d v="2023-08-07T12:58:53"/>
    <n v="6620"/>
    <n v="1"/>
    <n v="1"/>
  </r>
  <r>
    <x v="13"/>
    <s v="Veterans and Defense Affairs Secretariat"/>
    <n v="15"/>
    <s v="Veterans and Defense Affairs"/>
    <n v="15"/>
    <s v="Veterans and Defense Affairs Secretariat"/>
    <s v="Executive Branch"/>
    <n v="1"/>
    <n v="454"/>
    <s v="183020"/>
    <s v="Secretary of Veterans and Defense Affairs"/>
    <x v="153"/>
    <s v="10"/>
    <s v="Federal Trust"/>
    <s v="10: Federal Trust"/>
    <s v="10000"/>
    <s v="Federal Trust"/>
    <x v="6"/>
    <s v="454.10000"/>
    <x v="3"/>
    <n v="220"/>
    <n v="175216.17"/>
    <n v="209546.16"/>
    <n v="200453.24999999997"/>
    <n v="827589.28"/>
    <n v="374219.66"/>
    <n v="383231"/>
    <d v="2023-08-07T12:58:53"/>
    <n v="6621"/>
    <n v="1"/>
    <n v="1"/>
  </r>
  <r>
    <x v="13"/>
    <s v="Veterans and Defense Affairs Secretariat"/>
    <n v="15"/>
    <s v="Veterans and Defense Affairs"/>
    <n v="15"/>
    <s v="Veterans and Defense Affairs Secretariat"/>
    <s v="Executive Branch"/>
    <n v="1"/>
    <n v="912"/>
    <s v="183030"/>
    <s v="Department of Veterans Services"/>
    <x v="154"/>
    <s v="02"/>
    <s v="Special"/>
    <s v="02: Special"/>
    <s v="02128"/>
    <s v="VA Veterans Care Cntr Spec Rev"/>
    <x v="827"/>
    <s v="912.02128"/>
    <x v="0"/>
    <n v="100"/>
    <n v="600365.51"/>
    <n v="14196.149999999994"/>
    <n v="82639.3"/>
    <n v="114205.42000000004"/>
    <n v="3952.0099999999948"/>
    <n v="10661.15"/>
    <d v="2023-08-07T12:58:53"/>
    <n v="6622"/>
    <n v="1"/>
    <n v="1"/>
  </r>
  <r>
    <x v="13"/>
    <s v="Veterans and Defense Affairs Secretariat"/>
    <n v="15"/>
    <s v="Veterans and Defense Affairs"/>
    <n v="15"/>
    <s v="Veterans and Defense Affairs Secretariat"/>
    <s v="Executive Branch"/>
    <n v="1"/>
    <n v="912"/>
    <s v="183030"/>
    <s v="Department of Veterans Services"/>
    <x v="154"/>
    <s v="02"/>
    <s v="Special"/>
    <s v="02: Special"/>
    <s v="02128"/>
    <s v="VA Veterans Care Cntr Spec Rev"/>
    <x v="827"/>
    <s v="912.02128"/>
    <x v="1"/>
    <n v="135"/>
    <n v="13500000"/>
    <n v="14425693"/>
    <n v="18584194"/>
    <n v="16584194"/>
    <n v="19584194"/>
    <n v="12232518"/>
    <d v="2023-08-07T12:58:53"/>
    <n v="6623"/>
    <n v="1"/>
    <n v="1"/>
  </r>
  <r>
    <x v="13"/>
    <s v="Veterans and Defense Affairs Secretariat"/>
    <n v="15"/>
    <s v="Veterans and Defense Affairs"/>
    <n v="15"/>
    <s v="Veterans and Defense Affairs Secretariat"/>
    <s v="Executive Branch"/>
    <n v="1"/>
    <n v="912"/>
    <s v="183030"/>
    <s v="Department of Veterans Services"/>
    <x v="154"/>
    <s v="02"/>
    <s v="Special"/>
    <s v="02: Special"/>
    <s v="02128"/>
    <s v="VA Veterans Care Cntr Spec Rev"/>
    <x v="827"/>
    <s v="912.02128"/>
    <x v="2"/>
    <n v="200"/>
    <n v="10859282.939999994"/>
    <n v="11422217.570000004"/>
    <n v="11986697.880000001"/>
    <n v="9451783.7400000077"/>
    <n v="9888391.8699999992"/>
    <n v="10699050.310000002"/>
    <d v="2023-08-07T12:58:53"/>
    <n v="6624"/>
    <n v="1"/>
    <n v="1"/>
  </r>
  <r>
    <x v="13"/>
    <s v="Veterans and Defense Affairs Secretariat"/>
    <n v="15"/>
    <s v="Veterans and Defense Affairs"/>
    <n v="15"/>
    <s v="Veterans and Defense Affairs Secretariat"/>
    <s v="Executive Branch"/>
    <n v="1"/>
    <n v="912"/>
    <s v="183030"/>
    <s v="Department of Veterans Services"/>
    <x v="154"/>
    <s v="02"/>
    <s v="Special"/>
    <s v="02: Special"/>
    <s v="02128"/>
    <s v="VA Veterans Care Cntr Spec Rev"/>
    <x v="827"/>
    <s v="912.02128"/>
    <x v="3"/>
    <n v="220"/>
    <n v="2640717.0600000061"/>
    <n v="3003475.429999996"/>
    <n v="6597496.1199999992"/>
    <n v="7132410.2599999923"/>
    <n v="9695802.1300000008"/>
    <n v="1533467.6899999976"/>
    <d v="2023-08-07T12:58:53"/>
    <n v="6625"/>
    <n v="1"/>
    <n v="1"/>
  </r>
  <r>
    <x v="13"/>
    <s v="Veterans and Defense Affairs Secretariat"/>
    <n v="15"/>
    <s v="Veterans and Defense Affairs"/>
    <n v="15"/>
    <s v="Veterans and Defense Affairs Secretariat"/>
    <s v="Executive Branch"/>
    <n v="1"/>
    <n v="912"/>
    <s v="183030"/>
    <s v="Department of Veterans Services"/>
    <x v="154"/>
    <s v="02"/>
    <s v="Special"/>
    <s v="02: Special"/>
    <s v="02128"/>
    <s v="VA Veterans Care Cntr Spec Rev"/>
    <x v="827"/>
    <s v="912.02128"/>
    <x v="4"/>
    <n v="500"/>
    <n v="11542743.779999999"/>
    <n v="10836048.209999999"/>
    <n v="12055141.029999999"/>
    <n v="9483349.8599999994"/>
    <n v="9778138.459999999"/>
    <n v="10705759.450000001"/>
    <d v="2023-08-07T12:58:53"/>
    <n v="6626"/>
    <n v="1"/>
    <n v="1"/>
  </r>
  <r>
    <x v="13"/>
    <s v="Veterans and Defense Affairs Secretariat"/>
    <n v="15"/>
    <s v="Veterans and Defense Affairs"/>
    <n v="15"/>
    <s v="Veterans and Defense Affairs Secretariat"/>
    <s v="Executive Branch"/>
    <n v="1"/>
    <n v="912"/>
    <s v="183030"/>
    <s v="Department of Veterans Services"/>
    <x v="154"/>
    <s v="02"/>
    <s v="Special"/>
    <s v="02: Special"/>
    <s v="02902"/>
    <s v="P-VCC Special Revenue Fund"/>
    <x v="828"/>
    <s v="912.02902"/>
    <x v="0"/>
    <n v="100"/>
    <n v="0"/>
    <n v="0"/>
    <n v="0"/>
    <n v="0"/>
    <n v="0"/>
    <n v="990138.46000000008"/>
    <d v="2023-08-07T12:58:53"/>
    <n v="6627"/>
    <n v="1"/>
    <n v="1"/>
  </r>
  <r>
    <x v="13"/>
    <s v="Veterans and Defense Affairs Secretariat"/>
    <n v="15"/>
    <s v="Veterans and Defense Affairs"/>
    <n v="15"/>
    <s v="Veterans and Defense Affairs Secretariat"/>
    <s v="Executive Branch"/>
    <n v="1"/>
    <n v="912"/>
    <s v="183030"/>
    <s v="Department of Veterans Services"/>
    <x v="154"/>
    <s v="02"/>
    <s v="Special"/>
    <s v="02: Special"/>
    <s v="02902"/>
    <s v="P-VCC Special Revenue Fund"/>
    <x v="828"/>
    <s v="912.02902"/>
    <x v="1"/>
    <n v="135"/>
    <n v="0"/>
    <n v="0"/>
    <n v="0"/>
    <n v="0"/>
    <n v="0"/>
    <n v="6000000"/>
    <d v="2023-08-07T12:58:53"/>
    <n v="6628"/>
    <n v="1"/>
    <n v="1"/>
  </r>
  <r>
    <x v="13"/>
    <s v="Veterans and Defense Affairs Secretariat"/>
    <n v="15"/>
    <s v="Veterans and Defense Affairs"/>
    <n v="15"/>
    <s v="Veterans and Defense Affairs Secretariat"/>
    <s v="Executive Branch"/>
    <n v="1"/>
    <n v="912"/>
    <s v="183030"/>
    <s v="Department of Veterans Services"/>
    <x v="154"/>
    <s v="02"/>
    <s v="Special"/>
    <s v="02: Special"/>
    <s v="02902"/>
    <s v="P-VCC Special Revenue Fund"/>
    <x v="828"/>
    <s v="912.02902"/>
    <x v="2"/>
    <n v="200"/>
    <n v="0"/>
    <n v="0"/>
    <n v="0"/>
    <n v="0"/>
    <n v="0"/>
    <n v="1009861.5399999998"/>
    <d v="2023-08-07T12:58:53"/>
    <n v="6629"/>
    <n v="1"/>
    <n v="1"/>
  </r>
  <r>
    <x v="13"/>
    <s v="Veterans and Defense Affairs Secretariat"/>
    <n v="15"/>
    <s v="Veterans and Defense Affairs"/>
    <n v="15"/>
    <s v="Veterans and Defense Affairs Secretariat"/>
    <s v="Executive Branch"/>
    <n v="1"/>
    <n v="912"/>
    <s v="183030"/>
    <s v="Department of Veterans Services"/>
    <x v="154"/>
    <s v="02"/>
    <s v="Special"/>
    <s v="02: Special"/>
    <s v="02902"/>
    <s v="P-VCC Special Revenue Fund"/>
    <x v="828"/>
    <s v="912.02902"/>
    <x v="3"/>
    <n v="220"/>
    <n v="0"/>
    <n v="0"/>
    <n v="0"/>
    <n v="0"/>
    <n v="0"/>
    <n v="4990138.46"/>
    <d v="2023-08-07T12:58:53"/>
    <n v="6630"/>
    <n v="1"/>
    <n v="1"/>
  </r>
  <r>
    <x v="13"/>
    <s v="Veterans and Defense Affairs Secretariat"/>
    <n v="15"/>
    <s v="Veterans and Defense Affairs"/>
    <n v="15"/>
    <s v="Veterans and Defense Affairs Secretariat"/>
    <s v="Executive Branch"/>
    <n v="1"/>
    <n v="912"/>
    <s v="183030"/>
    <s v="Department of Veterans Services"/>
    <x v="154"/>
    <s v="02"/>
    <s v="Special"/>
    <s v="02: Special"/>
    <s v="02903"/>
    <s v="JC-VCC Special Revenue Fund"/>
    <x v="829"/>
    <s v="912.02903"/>
    <x v="0"/>
    <n v="100"/>
    <n v="0"/>
    <n v="0"/>
    <n v="0"/>
    <n v="0"/>
    <n v="0"/>
    <n v="760738.4099999998"/>
    <d v="2023-08-07T12:58:53"/>
    <n v="6631"/>
    <n v="1"/>
    <n v="1"/>
  </r>
  <r>
    <x v="13"/>
    <s v="Veterans and Defense Affairs Secretariat"/>
    <n v="15"/>
    <s v="Veterans and Defense Affairs"/>
    <n v="15"/>
    <s v="Veterans and Defense Affairs Secretariat"/>
    <s v="Executive Branch"/>
    <n v="1"/>
    <n v="912"/>
    <s v="183030"/>
    <s v="Department of Veterans Services"/>
    <x v="154"/>
    <s v="02"/>
    <s v="Special"/>
    <s v="02: Special"/>
    <s v="02903"/>
    <s v="JC-VCC Special Revenue Fund"/>
    <x v="829"/>
    <s v="912.02903"/>
    <x v="1"/>
    <n v="135"/>
    <n v="0"/>
    <n v="0"/>
    <n v="0"/>
    <n v="0"/>
    <n v="0"/>
    <n v="6000000"/>
    <d v="2023-08-07T12:58:53"/>
    <n v="6632"/>
    <n v="1"/>
    <n v="1"/>
  </r>
  <r>
    <x v="13"/>
    <s v="Veterans and Defense Affairs Secretariat"/>
    <n v="15"/>
    <s v="Veterans and Defense Affairs"/>
    <n v="15"/>
    <s v="Veterans and Defense Affairs Secretariat"/>
    <s v="Executive Branch"/>
    <n v="1"/>
    <n v="912"/>
    <s v="183030"/>
    <s v="Department of Veterans Services"/>
    <x v="154"/>
    <s v="02"/>
    <s v="Special"/>
    <s v="02: Special"/>
    <s v="02903"/>
    <s v="JC-VCC Special Revenue Fund"/>
    <x v="829"/>
    <s v="912.02903"/>
    <x v="2"/>
    <n v="200"/>
    <n v="0"/>
    <n v="0"/>
    <n v="0"/>
    <n v="0"/>
    <n v="0"/>
    <n v="3239261.5899999994"/>
    <d v="2023-08-07T12:58:53"/>
    <n v="6633"/>
    <n v="1"/>
    <n v="1"/>
  </r>
  <r>
    <x v="13"/>
    <s v="Veterans and Defense Affairs Secretariat"/>
    <n v="15"/>
    <s v="Veterans and Defense Affairs"/>
    <n v="15"/>
    <s v="Veterans and Defense Affairs Secretariat"/>
    <s v="Executive Branch"/>
    <n v="1"/>
    <n v="912"/>
    <s v="183030"/>
    <s v="Department of Veterans Services"/>
    <x v="154"/>
    <s v="02"/>
    <s v="Special"/>
    <s v="02: Special"/>
    <s v="02903"/>
    <s v="JC-VCC Special Revenue Fund"/>
    <x v="829"/>
    <s v="912.02903"/>
    <x v="3"/>
    <n v="220"/>
    <n v="0"/>
    <n v="0"/>
    <n v="0"/>
    <n v="0"/>
    <n v="0"/>
    <n v="2760738.4100000006"/>
    <d v="2023-08-07T12:58:53"/>
    <n v="6634"/>
    <n v="1"/>
    <n v="1"/>
  </r>
  <r>
    <x v="13"/>
    <s v="Veterans and Defense Affairs Secretariat"/>
    <n v="15"/>
    <s v="Veterans and Defense Affairs"/>
    <n v="15"/>
    <s v="Veterans and Defense Affairs Secretariat"/>
    <s v="Executive Branch"/>
    <n v="1"/>
    <n v="912"/>
    <s v="183030"/>
    <s v="Department of Veterans Services"/>
    <x v="154"/>
    <s v="02"/>
    <s v="Special"/>
    <s v="02: Special"/>
    <s v="02912"/>
    <s v="DVS Special Revenue Fund"/>
    <x v="830"/>
    <s v="912.02912"/>
    <x v="0"/>
    <n v="100"/>
    <n v="594866.73"/>
    <n v="720487.81"/>
    <n v="525663.81000000006"/>
    <n v="362282.81"/>
    <n v="311500.81"/>
    <n v="129286.45"/>
    <d v="2023-08-07T12:58:53"/>
    <n v="6635"/>
    <n v="1"/>
    <n v="1"/>
  </r>
  <r>
    <x v="13"/>
    <s v="Veterans and Defense Affairs Secretariat"/>
    <n v="15"/>
    <s v="Veterans and Defense Affairs"/>
    <n v="15"/>
    <s v="Veterans and Defense Affairs Secretariat"/>
    <s v="Executive Branch"/>
    <n v="1"/>
    <n v="912"/>
    <s v="183030"/>
    <s v="Department of Veterans Services"/>
    <x v="154"/>
    <s v="02"/>
    <s v="Special"/>
    <s v="02: Special"/>
    <s v="02912"/>
    <s v="DVS Special Revenue Fund"/>
    <x v="830"/>
    <s v="912.02912"/>
    <x v="1"/>
    <n v="135"/>
    <n v="614764"/>
    <n v="764764"/>
    <n v="764764"/>
    <n v="723900"/>
    <n v="667897.95000000298"/>
    <n v="4898103"/>
    <d v="2023-08-07T12:58:53"/>
    <n v="6636"/>
    <n v="1"/>
    <n v="1"/>
  </r>
  <r>
    <x v="13"/>
    <s v="Veterans and Defense Affairs Secretariat"/>
    <n v="15"/>
    <s v="Veterans and Defense Affairs"/>
    <n v="15"/>
    <s v="Veterans and Defense Affairs Secretariat"/>
    <s v="Executive Branch"/>
    <n v="1"/>
    <n v="912"/>
    <s v="183030"/>
    <s v="Department of Veterans Services"/>
    <x v="154"/>
    <s v="02"/>
    <s v="Special"/>
    <s v="02: Special"/>
    <s v="02912"/>
    <s v="DVS Special Revenue Fund"/>
    <x v="830"/>
    <s v="912.02912"/>
    <x v="5"/>
    <n v="137"/>
    <n v="538147"/>
    <n v="538147"/>
    <n v="538147.93000000005"/>
    <n v="538147.93000000005"/>
    <n v="538147.93000000005"/>
    <n v="538147.93000000005"/>
    <d v="2023-08-07T12:58:53"/>
    <n v="6637"/>
    <n v="1"/>
    <n v="1"/>
  </r>
  <r>
    <x v="13"/>
    <s v="Veterans and Defense Affairs Secretariat"/>
    <n v="15"/>
    <s v="Veterans and Defense Affairs"/>
    <n v="15"/>
    <s v="Veterans and Defense Affairs Secretariat"/>
    <s v="Executive Branch"/>
    <n v="1"/>
    <n v="912"/>
    <s v="183030"/>
    <s v="Department of Veterans Services"/>
    <x v="154"/>
    <s v="02"/>
    <s v="Special"/>
    <s v="02: Special"/>
    <s v="02912"/>
    <s v="DVS Special Revenue Fund"/>
    <x v="830"/>
    <s v="912.02912"/>
    <x v="2"/>
    <n v="200"/>
    <n v="161814.17000000001"/>
    <n v="32888.92"/>
    <n v="331320"/>
    <n v="346708.00000000006"/>
    <n v="348466.00000000006"/>
    <n v="493383.55999999994"/>
    <d v="2023-08-07T12:58:53"/>
    <n v="6638"/>
    <n v="1"/>
    <n v="1"/>
  </r>
  <r>
    <x v="13"/>
    <s v="Veterans and Defense Affairs Secretariat"/>
    <n v="15"/>
    <s v="Veterans and Defense Affairs"/>
    <n v="15"/>
    <s v="Veterans and Defense Affairs Secretariat"/>
    <s v="Executive Branch"/>
    <n v="1"/>
    <n v="912"/>
    <s v="183030"/>
    <s v="Department of Veterans Services"/>
    <x v="154"/>
    <s v="02"/>
    <s v="Special"/>
    <s v="02: Special"/>
    <s v="02912"/>
    <s v="DVS Special Revenue Fund"/>
    <x v="830"/>
    <s v="912.02912"/>
    <x v="3"/>
    <n v="220"/>
    <n v="452949.82999999996"/>
    <n v="731875.08"/>
    <n v="433444"/>
    <n v="377191.99999999994"/>
    <n v="319431.95000000292"/>
    <n v="4404719.4400000004"/>
    <d v="2023-08-07T12:58:53"/>
    <n v="6639"/>
    <n v="1"/>
    <n v="1"/>
  </r>
  <r>
    <x v="13"/>
    <s v="Veterans and Defense Affairs Secretariat"/>
    <n v="15"/>
    <s v="Veterans and Defense Affairs"/>
    <n v="15"/>
    <s v="Veterans and Defense Affairs Secretariat"/>
    <s v="Executive Branch"/>
    <n v="1"/>
    <n v="912"/>
    <s v="183030"/>
    <s v="Department of Veterans Services"/>
    <x v="154"/>
    <s v="02"/>
    <s v="Special"/>
    <s v="02: Special"/>
    <s v="02912"/>
    <s v="DVS Special Revenue Fund"/>
    <x v="830"/>
    <s v="912.02912"/>
    <x v="6"/>
    <n v="222"/>
    <n v="538147"/>
    <n v="538147"/>
    <n v="538147.93000000005"/>
    <n v="538147.93000000005"/>
    <n v="538147.93000000005"/>
    <n v="538147.93000000005"/>
    <d v="2023-08-07T12:58:53"/>
    <n v="6640"/>
    <n v="1"/>
    <n v="1"/>
  </r>
  <r>
    <x v="13"/>
    <s v="Veterans and Defense Affairs Secretariat"/>
    <n v="15"/>
    <s v="Veterans and Defense Affairs"/>
    <n v="15"/>
    <s v="Veterans and Defense Affairs Secretariat"/>
    <s v="Executive Branch"/>
    <n v="1"/>
    <n v="912"/>
    <s v="183030"/>
    <s v="Department of Veterans Services"/>
    <x v="154"/>
    <s v="02"/>
    <s v="Special"/>
    <s v="02: Special"/>
    <s v="02912"/>
    <s v="DVS Special Revenue Fund"/>
    <x v="830"/>
    <s v="912.02912"/>
    <x v="4"/>
    <n v="500"/>
    <n v="139375"/>
    <n v="158510"/>
    <n v="136496"/>
    <n v="183327"/>
    <n v="278684"/>
    <n v="311169.2"/>
    <d v="2023-08-07T12:58:53"/>
    <n v="6641"/>
    <n v="1"/>
    <n v="1"/>
  </r>
  <r>
    <x v="13"/>
    <s v="Veterans and Defense Affairs Secretariat"/>
    <n v="15"/>
    <s v="Veterans and Defense Affairs"/>
    <n v="15"/>
    <s v="Veterans and Defense Affairs Secretariat"/>
    <s v="Executive Branch"/>
    <n v="1"/>
    <n v="912"/>
    <s v="183030"/>
    <s v="Department of Veterans Services"/>
    <x v="154"/>
    <s v="02"/>
    <s v="Special"/>
    <s v="02: Special"/>
    <s v="02922"/>
    <s v="Sitter-Barfoot Spec Rev"/>
    <x v="831"/>
    <s v="912.02922"/>
    <x v="0"/>
    <n v="100"/>
    <n v="341762.74"/>
    <n v="15061.330000000075"/>
    <n v="141523.32999999984"/>
    <n v="177386.66999999998"/>
    <n v="9145.9600000001956"/>
    <n v="9.9999999976716936E-2"/>
    <d v="2023-08-07T12:58:53"/>
    <n v="6642"/>
    <n v="1"/>
    <n v="1"/>
  </r>
  <r>
    <x v="13"/>
    <s v="Veterans and Defense Affairs Secretariat"/>
    <n v="15"/>
    <s v="Veterans and Defense Affairs"/>
    <n v="15"/>
    <s v="Veterans and Defense Affairs Secretariat"/>
    <s v="Executive Branch"/>
    <n v="1"/>
    <n v="912"/>
    <s v="183030"/>
    <s v="Department of Veterans Services"/>
    <x v="154"/>
    <s v="02"/>
    <s v="Special"/>
    <s v="02: Special"/>
    <s v="02922"/>
    <s v="Sitter-Barfoot Spec Rev"/>
    <x v="831"/>
    <s v="912.02922"/>
    <x v="1"/>
    <n v="135"/>
    <n v="17548012"/>
    <n v="19122319"/>
    <n v="25960444"/>
    <n v="25960444"/>
    <n v="25960444"/>
    <n v="17303875"/>
    <d v="2023-08-07T12:58:53"/>
    <n v="6643"/>
    <n v="1"/>
    <n v="1"/>
  </r>
  <r>
    <x v="13"/>
    <s v="Veterans and Defense Affairs Secretariat"/>
    <n v="15"/>
    <s v="Veterans and Defense Affairs"/>
    <n v="15"/>
    <s v="Veterans and Defense Affairs Secretariat"/>
    <s v="Executive Branch"/>
    <n v="1"/>
    <n v="912"/>
    <s v="183030"/>
    <s v="Department of Veterans Services"/>
    <x v="154"/>
    <s v="02"/>
    <s v="Special"/>
    <s v="02: Special"/>
    <s v="02922"/>
    <s v="Sitter-Barfoot Spec Rev"/>
    <x v="831"/>
    <s v="912.02922"/>
    <x v="2"/>
    <n v="200"/>
    <n v="17098667.809999999"/>
    <n v="17884487.380000006"/>
    <n v="17547038.089999992"/>
    <n v="14899915.129999993"/>
    <n v="14877664.010000004"/>
    <n v="15084327.450000001"/>
    <d v="2023-08-07T12:58:53"/>
    <n v="6644"/>
    <n v="1"/>
    <n v="1"/>
  </r>
  <r>
    <x v="13"/>
    <s v="Veterans and Defense Affairs Secretariat"/>
    <n v="15"/>
    <s v="Veterans and Defense Affairs"/>
    <n v="15"/>
    <s v="Veterans and Defense Affairs Secretariat"/>
    <s v="Executive Branch"/>
    <n v="1"/>
    <n v="912"/>
    <s v="183030"/>
    <s v="Department of Veterans Services"/>
    <x v="154"/>
    <s v="02"/>
    <s v="Special"/>
    <s v="02: Special"/>
    <s v="02922"/>
    <s v="Sitter-Barfoot Spec Rev"/>
    <x v="831"/>
    <s v="912.02922"/>
    <x v="3"/>
    <n v="220"/>
    <n v="449344.19000000134"/>
    <n v="1237831.6199999936"/>
    <n v="8413405.9100000076"/>
    <n v="11060528.870000007"/>
    <n v="11082779.989999996"/>
    <n v="2219547.5499999989"/>
    <d v="2023-08-07T12:58:53"/>
    <n v="6645"/>
    <n v="1"/>
    <n v="1"/>
  </r>
  <r>
    <x v="13"/>
    <s v="Veterans and Defense Affairs Secretariat"/>
    <n v="15"/>
    <s v="Veterans and Defense Affairs"/>
    <n v="15"/>
    <s v="Veterans and Defense Affairs Secretariat"/>
    <s v="Executive Branch"/>
    <n v="1"/>
    <n v="912"/>
    <s v="183030"/>
    <s v="Department of Veterans Services"/>
    <x v="154"/>
    <s v="02"/>
    <s v="Special"/>
    <s v="02: Special"/>
    <s v="02922"/>
    <s v="Sitter-Barfoot Spec Rev"/>
    <x v="831"/>
    <s v="912.02922"/>
    <x v="4"/>
    <n v="500"/>
    <n v="17535730.150000006"/>
    <n v="17557785.970000003"/>
    <n v="17673412.809999999"/>
    <n v="14935778.470000001"/>
    <n v="14709423.300000003"/>
    <n v="15074845.470000003"/>
    <d v="2023-08-07T12:58:53"/>
    <n v="6646"/>
    <n v="1"/>
    <n v="1"/>
  </r>
  <r>
    <x v="13"/>
    <s v="Veterans and Defense Affairs Secretariat"/>
    <n v="15"/>
    <s v="Veterans and Defense Affairs"/>
    <n v="15"/>
    <s v="Veterans and Defense Affairs Secretariat"/>
    <s v="Executive Branch"/>
    <n v="1"/>
    <n v="912"/>
    <s v="183030"/>
    <s v="Department of Veterans Services"/>
    <x v="154"/>
    <s v="09"/>
    <s v="Dedicated Special Revenue"/>
    <s v="09: Dedicated Special Revenue"/>
    <s v="09410"/>
    <s v="Veterans Services Fund"/>
    <x v="832"/>
    <s v="912.09410"/>
    <x v="0"/>
    <n v="100"/>
    <n v="14907.88"/>
    <n v="44981.2"/>
    <n v="130062.40000000001"/>
    <n v="130443.2"/>
    <n v="124349.97"/>
    <n v="104789.45"/>
    <d v="2023-08-07T12:58:53"/>
    <n v="6647"/>
    <n v="1"/>
    <n v="1"/>
  </r>
  <r>
    <x v="13"/>
    <s v="Veterans and Defense Affairs Secretariat"/>
    <n v="15"/>
    <s v="Veterans and Defense Affairs"/>
    <n v="15"/>
    <s v="Veterans and Defense Affairs Secretariat"/>
    <s v="Executive Branch"/>
    <n v="1"/>
    <n v="912"/>
    <s v="183030"/>
    <s v="Department of Veterans Services"/>
    <x v="154"/>
    <s v="09"/>
    <s v="Dedicated Special Revenue"/>
    <s v="09: Dedicated Special Revenue"/>
    <s v="09410"/>
    <s v="Veterans Services Fund"/>
    <x v="832"/>
    <s v="912.09410"/>
    <x v="1"/>
    <n v="135"/>
    <n v="795000"/>
    <n v="796500"/>
    <n v="796500"/>
    <n v="796500"/>
    <n v="871500"/>
    <n v="796500"/>
    <d v="2023-08-07T12:58:53"/>
    <n v="6648"/>
    <n v="1"/>
    <n v="1"/>
  </r>
  <r>
    <x v="13"/>
    <s v="Veterans and Defense Affairs Secretariat"/>
    <n v="15"/>
    <s v="Veterans and Defense Affairs"/>
    <n v="15"/>
    <s v="Veterans and Defense Affairs Secretariat"/>
    <s v="Executive Branch"/>
    <n v="1"/>
    <n v="912"/>
    <s v="183030"/>
    <s v="Department of Veterans Services"/>
    <x v="154"/>
    <s v="09"/>
    <s v="Dedicated Special Revenue"/>
    <s v="09: Dedicated Special Revenue"/>
    <s v="09410"/>
    <s v="Veterans Services Fund"/>
    <x v="832"/>
    <s v="912.09410"/>
    <x v="2"/>
    <n v="200"/>
    <n v="185092.12"/>
    <n v="620241.29000000015"/>
    <n v="350280.31"/>
    <n v="334050.91000000003"/>
    <n v="782038.28999999992"/>
    <n v="677623.16"/>
    <d v="2023-08-07T12:58:53"/>
    <n v="6649"/>
    <n v="1"/>
    <n v="1"/>
  </r>
  <r>
    <x v="13"/>
    <s v="Veterans and Defense Affairs Secretariat"/>
    <n v="15"/>
    <s v="Veterans and Defense Affairs"/>
    <n v="15"/>
    <s v="Veterans and Defense Affairs Secretariat"/>
    <s v="Executive Branch"/>
    <n v="1"/>
    <n v="912"/>
    <s v="183030"/>
    <s v="Department of Veterans Services"/>
    <x v="154"/>
    <s v="09"/>
    <s v="Dedicated Special Revenue"/>
    <s v="09: Dedicated Special Revenue"/>
    <s v="09410"/>
    <s v="Veterans Services Fund"/>
    <x v="832"/>
    <s v="912.09410"/>
    <x v="3"/>
    <n v="220"/>
    <n v="609907.88"/>
    <n v="176258.70999999985"/>
    <n v="446219.69"/>
    <n v="462449.08999999997"/>
    <n v="89461.710000000079"/>
    <n v="118876.83999999997"/>
    <d v="2023-08-07T12:58:53"/>
    <n v="6650"/>
    <n v="1"/>
    <n v="1"/>
  </r>
  <r>
    <x v="13"/>
    <s v="Veterans and Defense Affairs Secretariat"/>
    <n v="15"/>
    <s v="Veterans and Defense Affairs"/>
    <n v="15"/>
    <s v="Veterans and Defense Affairs Secretariat"/>
    <s v="Executive Branch"/>
    <n v="1"/>
    <n v="912"/>
    <s v="183030"/>
    <s v="Department of Veterans Services"/>
    <x v="154"/>
    <s v="09"/>
    <s v="Dedicated Special Revenue"/>
    <s v="09: Dedicated Special Revenue"/>
    <s v="09410"/>
    <s v="Veterans Services Fund"/>
    <x v="832"/>
    <s v="912.09410"/>
    <x v="4"/>
    <n v="500"/>
    <n v="0"/>
    <n v="314.61"/>
    <n v="69.449999999999989"/>
    <n v="0"/>
    <n v="0"/>
    <n v="1156.4100000000001"/>
    <d v="2023-08-07T12:58:53"/>
    <n v="6651"/>
    <n v="1"/>
    <n v="1"/>
  </r>
  <r>
    <x v="13"/>
    <s v="Veterans and Defense Affairs Secretariat"/>
    <n v="15"/>
    <s v="Veterans and Defense Affairs"/>
    <n v="15"/>
    <s v="Veterans and Defense Affairs Secretariat"/>
    <s v="Executive Branch"/>
    <n v="1"/>
    <n v="912"/>
    <s v="183030"/>
    <s v="Department of Veterans Services"/>
    <x v="154"/>
    <s v="09"/>
    <s v="Dedicated Special Revenue"/>
    <s v="09: Dedicated Special Revenue"/>
    <s v="09912"/>
    <s v="Dedicated Special Revenue-DVS"/>
    <x v="833"/>
    <s v="912.09912"/>
    <x v="0"/>
    <n v="100"/>
    <n v="0"/>
    <n v="1250000"/>
    <n v="587091.82999999996"/>
    <n v="415148.24"/>
    <n v="202941.96"/>
    <n v="202941.96"/>
    <d v="2023-08-07T12:58:53"/>
    <n v="6652"/>
    <n v="1"/>
    <n v="1"/>
  </r>
  <r>
    <x v="13"/>
    <s v="Veterans and Defense Affairs Secretariat"/>
    <n v="15"/>
    <s v="Veterans and Defense Affairs"/>
    <n v="15"/>
    <s v="Veterans and Defense Affairs Secretariat"/>
    <s v="Executive Branch"/>
    <n v="1"/>
    <n v="912"/>
    <s v="183030"/>
    <s v="Department of Veterans Services"/>
    <x v="154"/>
    <s v="09"/>
    <s v="Dedicated Special Revenue"/>
    <s v="09: Dedicated Special Revenue"/>
    <s v="09912"/>
    <s v="Dedicated Special Revenue-DVS"/>
    <x v="833"/>
    <s v="912.09912"/>
    <x v="5"/>
    <n v="137"/>
    <n v="1250000"/>
    <n v="1450000"/>
    <n v="1450000"/>
    <n v="617091.82999999996"/>
    <n v="445148.24"/>
    <n v="232941.96"/>
    <d v="2023-08-07T12:58:53"/>
    <n v="6653"/>
    <n v="1"/>
    <n v="1"/>
  </r>
  <r>
    <x v="13"/>
    <s v="Veterans and Defense Affairs Secretariat"/>
    <n v="15"/>
    <s v="Veterans and Defense Affairs"/>
    <n v="15"/>
    <s v="Veterans and Defense Affairs Secretariat"/>
    <s v="Executive Branch"/>
    <n v="1"/>
    <n v="912"/>
    <s v="183030"/>
    <s v="Department of Veterans Services"/>
    <x v="154"/>
    <s v="09"/>
    <s v="Dedicated Special Revenue"/>
    <s v="09: Dedicated Special Revenue"/>
    <s v="09912"/>
    <s v="Dedicated Special Revenue-DVS"/>
    <x v="833"/>
    <s v="912.09912"/>
    <x v="7"/>
    <n v="205"/>
    <n v="0"/>
    <n v="0"/>
    <n v="832908.17"/>
    <n v="171943.59"/>
    <n v="212206.28"/>
    <n v="0"/>
    <d v="2023-08-07T12:58:53"/>
    <n v="6654"/>
    <n v="1"/>
    <n v="1"/>
  </r>
  <r>
    <x v="13"/>
    <s v="Veterans and Defense Affairs Secretariat"/>
    <n v="15"/>
    <s v="Veterans and Defense Affairs"/>
    <n v="15"/>
    <s v="Veterans and Defense Affairs Secretariat"/>
    <s v="Executive Branch"/>
    <n v="1"/>
    <n v="912"/>
    <s v="183030"/>
    <s v="Department of Veterans Services"/>
    <x v="154"/>
    <s v="09"/>
    <s v="Dedicated Special Revenue"/>
    <s v="09: Dedicated Special Revenue"/>
    <s v="09912"/>
    <s v="Dedicated Special Revenue-DVS"/>
    <x v="833"/>
    <s v="912.09912"/>
    <x v="6"/>
    <n v="222"/>
    <n v="1250000"/>
    <n v="1450000"/>
    <n v="617091.82999999996"/>
    <n v="445148.24"/>
    <n v="232941.96"/>
    <n v="232941.96"/>
    <d v="2023-08-07T12:58:53"/>
    <n v="6655"/>
    <n v="1"/>
    <n v="1"/>
  </r>
  <r>
    <x v="13"/>
    <s v="Veterans and Defense Affairs Secretariat"/>
    <n v="15"/>
    <s v="Veterans and Defense Affairs"/>
    <n v="15"/>
    <s v="Veterans and Defense Affairs Secretariat"/>
    <s v="Executive Branch"/>
    <n v="1"/>
    <n v="912"/>
    <s v="183030"/>
    <s v="Department of Veterans Services"/>
    <x v="154"/>
    <s v="09"/>
    <s v="Dedicated Special Revenue"/>
    <s v="09: Dedicated Special Revenue"/>
    <s v="09912"/>
    <s v="Dedicated Special Revenue-DVS"/>
    <x v="833"/>
    <s v="912.09912"/>
    <x v="4"/>
    <n v="500"/>
    <n v="0"/>
    <n v="1250000"/>
    <n v="170000"/>
    <n v="0"/>
    <n v="0"/>
    <n v="0"/>
    <d v="2023-08-07T12:58:53"/>
    <n v="6656"/>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000"/>
    <s v="Federal Trust"/>
    <x v="6"/>
    <s v="912.10000"/>
    <x v="0"/>
    <n v="100"/>
    <n v="16667959.489999998"/>
    <n v="14109947.049999999"/>
    <n v="14388531.49"/>
    <n v="36079662.950000003"/>
    <n v="22325130.77"/>
    <n v="20390000.100000001"/>
    <d v="2023-08-07T12:58:53"/>
    <n v="6657"/>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000"/>
    <s v="Federal Trust"/>
    <x v="6"/>
    <s v="912.10000"/>
    <x v="1"/>
    <n v="135"/>
    <n v="29583848"/>
    <n v="31188669"/>
    <n v="33791150"/>
    <n v="43538178"/>
    <n v="52543178"/>
    <n v="54112041"/>
    <d v="2023-08-07T12:58:53"/>
    <n v="6658"/>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000"/>
    <s v="Federal Trust"/>
    <x v="6"/>
    <s v="912.10000"/>
    <x v="5"/>
    <n v="137"/>
    <n v="11363061"/>
    <n v="77670576"/>
    <n v="78532048.840000004"/>
    <n v="72761290.770000011"/>
    <n v="56182392.300000004"/>
    <n v="26684259.02"/>
    <d v="2023-08-07T12:58:53"/>
    <n v="6659"/>
    <n v="1"/>
    <n v="1"/>
  </r>
  <r>
    <x v="13"/>
    <s v="Veterans and Defense Affairs Secretariat"/>
    <n v="15"/>
    <s v="Veterans and Defense Affairs"/>
    <n v="15"/>
    <s v="Veterans and Defense Affairs Secretariat"/>
    <s v="Executive Branch"/>
    <n v="1"/>
    <n v="912"/>
    <s v="183030"/>
    <s v="Department of Veterans Services"/>
    <x v="154"/>
    <s v="10"/>
    <s v="Federal Trust"/>
    <m/>
    <s v="10000"/>
    <s v="Federal Trust"/>
    <x v="6"/>
    <s v="912.10000"/>
    <x v="5"/>
    <n v="137"/>
    <n v="0"/>
    <n v="4500000"/>
    <n v="0"/>
    <n v="0"/>
    <n v="4826370"/>
    <n v="16588042"/>
    <d v="2023-08-07T12:58:53"/>
    <n v="6660"/>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000"/>
    <s v="Federal Trust"/>
    <x v="6"/>
    <s v="912.10000"/>
    <x v="2"/>
    <n v="200"/>
    <n v="27226922.540000003"/>
    <n v="25774480.379999999"/>
    <n v="29759169.359999999"/>
    <n v="31880271.460000001"/>
    <n v="30997108.180000007"/>
    <n v="32738599.079999991"/>
    <d v="2023-08-07T12:58:53"/>
    <n v="6661"/>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000"/>
    <s v="Federal Trust"/>
    <x v="6"/>
    <s v="912.10000"/>
    <x v="7"/>
    <n v="205"/>
    <n v="766455.38000000012"/>
    <n v="3638528.7199999997"/>
    <n v="5770758.0700000003"/>
    <n v="17316957.119999997"/>
    <n v="36885950.280000016"/>
    <n v="10205277.229999997"/>
    <d v="2023-08-07T12:58:53"/>
    <n v="6662"/>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000"/>
    <s v="Federal Trust"/>
    <x v="6"/>
    <s v="912.10000"/>
    <x v="3"/>
    <n v="220"/>
    <n v="2356925.4599999972"/>
    <n v="5414188.620000001"/>
    <n v="4031980.6400000006"/>
    <n v="11657906.539999999"/>
    <n v="21546069.819999993"/>
    <n v="21373441.920000009"/>
    <d v="2023-08-07T12:58:53"/>
    <n v="6663"/>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000"/>
    <s v="Federal Trust"/>
    <x v="6"/>
    <s v="912.10000"/>
    <x v="6"/>
    <n v="222"/>
    <n v="10596605.619999999"/>
    <n v="74032047.280000001"/>
    <n v="72761290.770000011"/>
    <n v="55444333.650000013"/>
    <n v="19296442.019999988"/>
    <n v="16478981.790000003"/>
    <d v="2023-08-07T12:58:53"/>
    <n v="6664"/>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000"/>
    <s v="Federal Trust"/>
    <x v="6"/>
    <s v="912.10000"/>
    <x v="4"/>
    <n v="500"/>
    <n v="25556281.559999999"/>
    <n v="27356453.959999997"/>
    <n v="37000243.530000001"/>
    <n v="70987426.11999999"/>
    <n v="54628526.280000001"/>
    <n v="38008745.639999993"/>
    <d v="2023-08-07T12:58:53"/>
    <n v="6665"/>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110"/>
    <s v="CARESActRlfFd?General-COVID-19"/>
    <x v="2"/>
    <s v="912.10110"/>
    <x v="0"/>
    <n v="100"/>
    <n v="0"/>
    <n v="0"/>
    <n v="62051.51"/>
    <n v="0.51"/>
    <n v="0"/>
    <n v="0"/>
    <d v="2023-08-07T12:58:53"/>
    <n v="6666"/>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110"/>
    <s v="CARESActRlfFd?General-COVID-19"/>
    <x v="2"/>
    <s v="912.10110"/>
    <x v="1"/>
    <n v="135"/>
    <n v="0"/>
    <n v="0"/>
    <n v="75125"/>
    <n v="121770"/>
    <n v="0"/>
    <n v="0"/>
    <d v="2023-08-07T12:58:53"/>
    <n v="6667"/>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110"/>
    <s v="CARESActRlfFd?General-COVID-19"/>
    <x v="2"/>
    <s v="912.10110"/>
    <x v="2"/>
    <n v="200"/>
    <n v="0"/>
    <n v="0"/>
    <n v="13073.49"/>
    <n v="121769.99999999999"/>
    <n v="0"/>
    <n v="0"/>
    <d v="2023-08-07T12:58:53"/>
    <n v="6668"/>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110"/>
    <s v="CARESActRlfFd?General-COVID-19"/>
    <x v="2"/>
    <s v="912.10110"/>
    <x v="3"/>
    <n v="220"/>
    <n v="0"/>
    <n v="0"/>
    <n v="62051.51"/>
    <n v="1.4551915228366852E-11"/>
    <n v="0"/>
    <n v="0"/>
    <d v="2023-08-07T12:58:53"/>
    <n v="6669"/>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410"/>
    <s v="Grnt St-Cnstrctn Home Fac-ARRA"/>
    <x v="834"/>
    <s v="912.10410"/>
    <x v="5"/>
    <n v="137"/>
    <n v="9736"/>
    <n v="9736"/>
    <n v="9736.99"/>
    <n v="9736.99"/>
    <n v="0"/>
    <n v="0"/>
    <d v="2023-08-07T12:58:53"/>
    <n v="6670"/>
    <n v="1"/>
    <n v="1"/>
  </r>
  <r>
    <x v="13"/>
    <s v="Veterans and Defense Affairs Secretariat"/>
    <n v="15"/>
    <s v="Veterans and Defense Affairs"/>
    <n v="15"/>
    <s v="Veterans and Defense Affairs Secretariat"/>
    <s v="Executive Branch"/>
    <n v="1"/>
    <n v="912"/>
    <s v="183030"/>
    <s v="Department of Veterans Services"/>
    <x v="154"/>
    <s v="10"/>
    <s v="Federal Trust"/>
    <s v="10: Federal Trust"/>
    <s v="10410"/>
    <s v="Grnt St-Cnstrctn Home Fac-ARRA"/>
    <x v="834"/>
    <s v="912.10410"/>
    <x v="6"/>
    <n v="222"/>
    <n v="9736"/>
    <n v="9736"/>
    <n v="9736.99"/>
    <n v="9736.99"/>
    <n v="0"/>
    <n v="0"/>
    <d v="2023-08-07T12:58:53"/>
    <n v="6671"/>
    <n v="1"/>
    <n v="1"/>
  </r>
  <r>
    <x v="13"/>
    <s v="Veterans and Defense Affairs Secretariat"/>
    <n v="15"/>
    <s v="Veterans and Defense Affairs"/>
    <n v="15"/>
    <s v="Veterans and Defense Affairs Secretariat"/>
    <s v="Executive Branch"/>
    <n v="1"/>
    <n v="912"/>
    <s v="183030"/>
    <s v="Department of Veterans Services"/>
    <x v="154"/>
    <s v="12"/>
    <s v="Federal Trust - Arra"/>
    <s v="12: Federal Trust - Arra"/>
    <s v="12110"/>
    <s v="ARP-CrvStLoclFisRecFd-COVID-19"/>
    <x v="10"/>
    <s v="912.12110"/>
    <x v="0"/>
    <n v="100"/>
    <n v="0"/>
    <n v="0"/>
    <n v="0"/>
    <n v="0"/>
    <n v="6000000"/>
    <n v="0"/>
    <d v="2023-08-07T12:58:53"/>
    <n v="6672"/>
    <n v="1"/>
    <n v="1"/>
  </r>
  <r>
    <x v="13"/>
    <s v="Veterans and Defense Affairs Secretariat"/>
    <n v="15"/>
    <s v="Veterans and Defense Affairs"/>
    <n v="15"/>
    <s v="Veterans and Defense Affairs Secretariat"/>
    <s v="Executive Branch"/>
    <n v="1"/>
    <n v="912"/>
    <s v="183030"/>
    <s v="Department of Veterans Services"/>
    <x v="154"/>
    <s v="12"/>
    <s v="Federal Trust - Arra"/>
    <s v="12: Federal Trust - Arra"/>
    <s v="12110"/>
    <s v="ARP-CrvStLoclFisRecFd-COVID-19"/>
    <x v="10"/>
    <s v="912.12110"/>
    <x v="1"/>
    <n v="135"/>
    <n v="0"/>
    <n v="0"/>
    <n v="0"/>
    <n v="0"/>
    <n v="10270354"/>
    <n v="6000000"/>
    <d v="2023-08-07T12:58:53"/>
    <n v="6673"/>
    <n v="1"/>
    <n v="1"/>
  </r>
  <r>
    <x v="13"/>
    <s v="Veterans and Defense Affairs Secretariat"/>
    <n v="15"/>
    <s v="Veterans and Defense Affairs"/>
    <n v="15"/>
    <s v="Veterans and Defense Affairs Secretariat"/>
    <s v="Executive Branch"/>
    <n v="1"/>
    <n v="912"/>
    <s v="183030"/>
    <s v="Department of Veterans Services"/>
    <x v="154"/>
    <s v="12"/>
    <s v="Federal Trust - Arra"/>
    <s v="12: Federal Trust - Arra"/>
    <s v="12110"/>
    <s v="ARP-CrvStLoclFisRecFd-COVID-19"/>
    <x v="10"/>
    <s v="912.12110"/>
    <x v="2"/>
    <n v="200"/>
    <n v="0"/>
    <n v="0"/>
    <n v="0"/>
    <n v="0"/>
    <n v="4270354"/>
    <n v="6000000"/>
    <d v="2023-08-07T12:58:53"/>
    <n v="6674"/>
    <n v="1"/>
    <n v="1"/>
  </r>
  <r>
    <x v="13"/>
    <s v="Veterans and Defense Affairs Secretariat"/>
    <n v="15"/>
    <s v="Veterans and Defense Affairs"/>
    <n v="15"/>
    <s v="Veterans and Defense Affairs Secretariat"/>
    <s v="Executive Branch"/>
    <n v="1"/>
    <n v="912"/>
    <s v="183030"/>
    <s v="Department of Veterans Services"/>
    <x v="154"/>
    <s v="12"/>
    <s v="Federal Trust - Arra"/>
    <s v="12: Federal Trust - Arra"/>
    <s v="12110"/>
    <s v="ARP-CrvStLoclFisRecFd-COVID-19"/>
    <x v="10"/>
    <s v="912.12110"/>
    <x v="3"/>
    <n v="220"/>
    <n v="0"/>
    <n v="0"/>
    <n v="0"/>
    <n v="0"/>
    <n v="6000000"/>
    <n v="0"/>
    <d v="2023-08-07T12:58:53"/>
    <n v="6675"/>
    <n v="1"/>
    <n v="1"/>
  </r>
  <r>
    <x v="13"/>
    <s v="Veterans and Defense Affairs Secretariat"/>
    <n v="15"/>
    <s v="Veterans and Defense Affairs"/>
    <n v="15"/>
    <s v="Veterans and Defense Affairs Secretariat"/>
    <s v="Executive Branch"/>
    <n v="1"/>
    <n v="912"/>
    <s v="183030"/>
    <s v="Department of Veterans Services"/>
    <x v="154"/>
    <s v="12"/>
    <s v="Federal Trust - Arra"/>
    <s v="12: Federal Trust - Arra"/>
    <s v="12320"/>
    <s v="Const St Home Facil-COVID-19"/>
    <x v="835"/>
    <s v="912.12320"/>
    <x v="0"/>
    <n v="100"/>
    <n v="0"/>
    <n v="0"/>
    <n v="0"/>
    <n v="0"/>
    <n v="0"/>
    <n v="828641.97"/>
    <d v="2023-08-07T12:58:53"/>
    <n v="6676"/>
    <n v="1"/>
    <n v="1"/>
  </r>
  <r>
    <x v="13"/>
    <s v="Veterans and Defense Affairs Secretariat"/>
    <n v="15"/>
    <s v="Veterans and Defense Affairs"/>
    <n v="15"/>
    <s v="Veterans and Defense Affairs Secretariat"/>
    <s v="Executive Branch"/>
    <n v="1"/>
    <n v="912"/>
    <s v="183030"/>
    <s v="Department of Veterans Services"/>
    <x v="154"/>
    <s v="12"/>
    <s v="Federal Trust - Arra"/>
    <s v="12: Federal Trust - Arra"/>
    <s v="12320"/>
    <s v="Const St Home Facil-COVID-19"/>
    <x v="835"/>
    <s v="912.12320"/>
    <x v="5"/>
    <n v="137"/>
    <n v="0"/>
    <n v="0"/>
    <n v="0"/>
    <n v="0"/>
    <n v="0"/>
    <n v="3214272.29"/>
    <d v="2023-08-07T12:58:53"/>
    <n v="6677"/>
    <n v="1"/>
    <n v="1"/>
  </r>
  <r>
    <x v="13"/>
    <s v="Veterans and Defense Affairs Secretariat"/>
    <n v="15"/>
    <s v="Veterans and Defense Affairs"/>
    <n v="15"/>
    <s v="Veterans and Defense Affairs Secretariat"/>
    <s v="Executive Branch"/>
    <n v="1"/>
    <n v="912"/>
    <s v="183030"/>
    <s v="Department of Veterans Services"/>
    <x v="154"/>
    <s v="12"/>
    <s v="Federal Trust - Arra"/>
    <s v="12: Federal Trust - Arra"/>
    <s v="12320"/>
    <s v="Const St Home Facil-COVID-19"/>
    <x v="835"/>
    <s v="912.12320"/>
    <x v="7"/>
    <n v="205"/>
    <n v="0"/>
    <n v="0"/>
    <n v="0"/>
    <n v="0"/>
    <n v="0"/>
    <n v="171358.03"/>
    <d v="2023-08-07T12:58:53"/>
    <n v="6678"/>
    <n v="1"/>
    <n v="1"/>
  </r>
  <r>
    <x v="13"/>
    <s v="Veterans and Defense Affairs Secretariat"/>
    <n v="15"/>
    <s v="Veterans and Defense Affairs"/>
    <n v="15"/>
    <s v="Veterans and Defense Affairs Secretariat"/>
    <s v="Executive Branch"/>
    <n v="1"/>
    <n v="912"/>
    <s v="183030"/>
    <s v="Department of Veterans Services"/>
    <x v="154"/>
    <s v="12"/>
    <s v="Federal Trust - Arra"/>
    <s v="12: Federal Trust - Arra"/>
    <s v="12320"/>
    <s v="Const St Home Facil-COVID-19"/>
    <x v="835"/>
    <s v="912.12320"/>
    <x v="6"/>
    <n v="222"/>
    <n v="0"/>
    <n v="0"/>
    <n v="0"/>
    <n v="0"/>
    <n v="0"/>
    <n v="3042914.2600000002"/>
    <d v="2023-08-07T12:58:53"/>
    <n v="6679"/>
    <n v="1"/>
    <n v="1"/>
  </r>
  <r>
    <x v="13"/>
    <s v="Veterans and Defense Affairs Secretariat"/>
    <n v="15"/>
    <s v="Veterans and Defense Affairs"/>
    <n v="15"/>
    <s v="Veterans and Defense Affairs Secretariat"/>
    <s v="Executive Branch"/>
    <n v="1"/>
    <n v="913"/>
    <s v="183500"/>
    <s v="Veterans Services Foundation"/>
    <x v="155"/>
    <s v="09"/>
    <s v="Dedicated Special Revenue"/>
    <s v="09: Dedicated Special Revenue"/>
    <s v="09410"/>
    <s v="Veterans Services Fund"/>
    <x v="832"/>
    <s v="913.09410"/>
    <x v="0"/>
    <n v="100"/>
    <n v="1605312.7300000002"/>
    <n v="1590373.58"/>
    <n v="1798659.69"/>
    <n v="1909778.92"/>
    <n v="3094903.56"/>
    <n v="3296004.63"/>
    <d v="2023-08-07T12:58:53"/>
    <n v="6680"/>
    <n v="1"/>
    <n v="1"/>
  </r>
  <r>
    <x v="13"/>
    <s v="Veterans and Defense Affairs Secretariat"/>
    <n v="15"/>
    <s v="Veterans and Defense Affairs"/>
    <n v="15"/>
    <s v="Veterans and Defense Affairs Secretariat"/>
    <s v="Executive Branch"/>
    <n v="1"/>
    <n v="913"/>
    <s v="183500"/>
    <s v="Veterans Services Foundation"/>
    <x v="155"/>
    <s v="09"/>
    <s v="Dedicated Special Revenue"/>
    <s v="09: Dedicated Special Revenue"/>
    <s v="09410"/>
    <s v="Veterans Services Fund"/>
    <x v="832"/>
    <s v="913.09410"/>
    <x v="1"/>
    <n v="135"/>
    <n v="795000"/>
    <n v="796500"/>
    <n v="796500"/>
    <n v="796500"/>
    <n v="876497.95"/>
    <n v="796500"/>
    <d v="2023-08-07T12:58:53"/>
    <n v="6681"/>
    <n v="1"/>
    <n v="1"/>
  </r>
  <r>
    <x v="13"/>
    <s v="Veterans and Defense Affairs Secretariat"/>
    <n v="15"/>
    <s v="Veterans and Defense Affairs"/>
    <n v="15"/>
    <s v="Veterans and Defense Affairs Secretariat"/>
    <s v="Executive Branch"/>
    <n v="1"/>
    <n v="913"/>
    <s v="183500"/>
    <s v="Veterans Services Foundation"/>
    <x v="155"/>
    <s v="09"/>
    <s v="Dedicated Special Revenue"/>
    <s v="09: Dedicated Special Revenue"/>
    <s v="09410"/>
    <s v="Veterans Services Fund"/>
    <x v="832"/>
    <s v="913.09410"/>
    <x v="2"/>
    <n v="200"/>
    <n v="293231.63000000006"/>
    <n v="1560.1299999999999"/>
    <n v="8888.91"/>
    <n v="821.49"/>
    <n v="2353.56"/>
    <n v="5649.44"/>
    <d v="2023-08-07T12:58:53"/>
    <n v="6682"/>
    <n v="1"/>
    <n v="1"/>
  </r>
  <r>
    <x v="13"/>
    <s v="Veterans and Defense Affairs Secretariat"/>
    <n v="15"/>
    <s v="Veterans and Defense Affairs"/>
    <n v="15"/>
    <s v="Veterans and Defense Affairs Secretariat"/>
    <s v="Executive Branch"/>
    <n v="1"/>
    <n v="913"/>
    <s v="183500"/>
    <s v="Veterans Services Foundation"/>
    <x v="155"/>
    <s v="09"/>
    <s v="Dedicated Special Revenue"/>
    <s v="09: Dedicated Special Revenue"/>
    <s v="09410"/>
    <s v="Veterans Services Fund"/>
    <x v="832"/>
    <s v="913.09410"/>
    <x v="3"/>
    <n v="220"/>
    <n v="501768.36999999994"/>
    <n v="794939.87"/>
    <n v="787611.09"/>
    <n v="795678.51"/>
    <n v="874144.3899999999"/>
    <n v="790850.56000000006"/>
    <d v="2023-08-07T12:58:53"/>
    <n v="6683"/>
    <n v="1"/>
    <n v="1"/>
  </r>
  <r>
    <x v="13"/>
    <s v="Veterans and Defense Affairs Secretariat"/>
    <n v="15"/>
    <s v="Veterans and Defense Affairs"/>
    <n v="15"/>
    <s v="Veterans and Defense Affairs Secretariat"/>
    <s v="Executive Branch"/>
    <n v="1"/>
    <n v="913"/>
    <s v="183500"/>
    <s v="Veterans Services Foundation"/>
    <x v="155"/>
    <s v="09"/>
    <s v="Dedicated Special Revenue"/>
    <s v="09: Dedicated Special Revenue"/>
    <s v="09410"/>
    <s v="Veterans Services Fund"/>
    <x v="832"/>
    <s v="913.09410"/>
    <x v="4"/>
    <n v="500"/>
    <n v="545202.15"/>
    <n v="636620.9800000001"/>
    <n v="652467.07999999996"/>
    <n v="446372.43"/>
    <n v="1958423.2599999998"/>
    <n v="863656.74"/>
    <d v="2023-08-07T12:58:53"/>
    <n v="6684"/>
    <n v="1"/>
    <n v="1"/>
  </r>
  <r>
    <x v="13"/>
    <s v="Veterans and Defense Affairs Secretariat"/>
    <n v="15"/>
    <s v="Veterans and Defense Affairs"/>
    <n v="15"/>
    <s v="Veterans and Defense Affairs Secretariat"/>
    <s v="Executive Branch"/>
    <n v="1"/>
    <n v="123"/>
    <s v="183510"/>
    <s v="Department of Military Affairs"/>
    <x v="156"/>
    <s v="02"/>
    <s v="Special"/>
    <s v="02: Special"/>
    <s v="02123"/>
    <s v="DMA Special Revenue Fund"/>
    <x v="836"/>
    <s v="123.02123"/>
    <x v="0"/>
    <n v="100"/>
    <n v="1183628.98"/>
    <n v="1226873.08"/>
    <n v="1011271.0499999999"/>
    <n v="914164.91999999993"/>
    <n v="1149735.7"/>
    <n v="1028042.59"/>
    <d v="2023-08-07T12:58:53"/>
    <n v="6685"/>
    <n v="1"/>
    <n v="1"/>
  </r>
  <r>
    <x v="13"/>
    <s v="Veterans and Defense Affairs Secretariat"/>
    <n v="15"/>
    <s v="Veterans and Defense Affairs"/>
    <n v="15"/>
    <s v="Veterans and Defense Affairs Secretariat"/>
    <s v="Executive Branch"/>
    <n v="1"/>
    <n v="123"/>
    <s v="183510"/>
    <s v="Department of Military Affairs"/>
    <x v="156"/>
    <s v="02"/>
    <s v="Special"/>
    <s v="02: Special"/>
    <s v="02123"/>
    <s v="DMA Special Revenue Fund"/>
    <x v="836"/>
    <s v="123.02123"/>
    <x v="1"/>
    <n v="135"/>
    <n v="1784927"/>
    <n v="1784927"/>
    <n v="1397768"/>
    <n v="1784927"/>
    <n v="1432823.93"/>
    <n v="1784927"/>
    <d v="2023-08-07T12:58:53"/>
    <n v="6686"/>
    <n v="1"/>
    <n v="1"/>
  </r>
  <r>
    <x v="13"/>
    <s v="Veterans and Defense Affairs Secretariat"/>
    <n v="15"/>
    <s v="Veterans and Defense Affairs"/>
    <n v="15"/>
    <s v="Veterans and Defense Affairs Secretariat"/>
    <s v="Executive Branch"/>
    <n v="1"/>
    <n v="123"/>
    <s v="183510"/>
    <s v="Department of Military Affairs"/>
    <x v="156"/>
    <s v="02"/>
    <s v="Special"/>
    <s v="02: Special"/>
    <s v="02123"/>
    <s v="DMA Special Revenue Fund"/>
    <x v="836"/>
    <s v="123.02123"/>
    <x v="5"/>
    <n v="137"/>
    <n v="15716"/>
    <n v="15716"/>
    <n v="0"/>
    <n v="0"/>
    <n v="0"/>
    <n v="0"/>
    <d v="2023-08-07T12:58:53"/>
    <n v="6687"/>
    <n v="1"/>
    <n v="1"/>
  </r>
  <r>
    <x v="13"/>
    <s v="Veterans and Defense Affairs Secretariat"/>
    <n v="15"/>
    <s v="Veterans and Defense Affairs"/>
    <n v="15"/>
    <s v="Veterans and Defense Affairs Secretariat"/>
    <s v="Executive Branch"/>
    <n v="1"/>
    <n v="123"/>
    <s v="183510"/>
    <s v="Department of Military Affairs"/>
    <x v="156"/>
    <s v="02"/>
    <s v="Special"/>
    <s v="02: Special"/>
    <s v="02123"/>
    <s v="DMA Special Revenue Fund"/>
    <x v="836"/>
    <s v="123.02123"/>
    <x v="2"/>
    <n v="200"/>
    <n v="1507785.6299999987"/>
    <n v="1386015.2899999998"/>
    <n v="1397768"/>
    <n v="1313039.9099999999"/>
    <n v="1397776.79"/>
    <n v="1320356.8000000005"/>
    <d v="2023-08-07T12:58:53"/>
    <n v="6688"/>
    <n v="1"/>
    <n v="1"/>
  </r>
  <r>
    <x v="13"/>
    <s v="Veterans and Defense Affairs Secretariat"/>
    <n v="15"/>
    <s v="Veterans and Defense Affairs"/>
    <n v="15"/>
    <s v="Veterans and Defense Affairs Secretariat"/>
    <s v="Executive Branch"/>
    <n v="1"/>
    <n v="123"/>
    <s v="183510"/>
    <s v="Department of Military Affairs"/>
    <x v="156"/>
    <s v="02"/>
    <s v="Special"/>
    <s v="02: Special"/>
    <s v="02123"/>
    <s v="DMA Special Revenue Fund"/>
    <x v="836"/>
    <s v="123.02123"/>
    <x v="3"/>
    <n v="220"/>
    <n v="277141.37000000128"/>
    <n v="398911.7100000002"/>
    <n v="0"/>
    <n v="471887.09000000008"/>
    <n v="35047.139999999898"/>
    <n v="464570.19999999949"/>
    <d v="2023-08-07T12:58:53"/>
    <n v="6689"/>
    <n v="1"/>
    <n v="1"/>
  </r>
  <r>
    <x v="13"/>
    <s v="Veterans and Defense Affairs Secretariat"/>
    <n v="15"/>
    <s v="Veterans and Defense Affairs"/>
    <n v="15"/>
    <s v="Veterans and Defense Affairs Secretariat"/>
    <s v="Executive Branch"/>
    <n v="1"/>
    <n v="123"/>
    <s v="183510"/>
    <s v="Department of Military Affairs"/>
    <x v="156"/>
    <s v="02"/>
    <s v="Special"/>
    <s v="02: Special"/>
    <s v="02123"/>
    <s v="DMA Special Revenue Fund"/>
    <x v="836"/>
    <s v="123.02123"/>
    <x v="6"/>
    <n v="222"/>
    <n v="15716"/>
    <n v="15716"/>
    <n v="0"/>
    <n v="0"/>
    <n v="0"/>
    <n v="0"/>
    <d v="2023-08-07T12:58:53"/>
    <n v="6690"/>
    <n v="1"/>
    <n v="1"/>
  </r>
  <r>
    <x v="13"/>
    <s v="Veterans and Defense Affairs Secretariat"/>
    <n v="15"/>
    <s v="Veterans and Defense Affairs"/>
    <n v="15"/>
    <s v="Veterans and Defense Affairs Secretariat"/>
    <s v="Executive Branch"/>
    <n v="1"/>
    <n v="123"/>
    <s v="183510"/>
    <s v="Department of Military Affairs"/>
    <x v="156"/>
    <s v="02"/>
    <s v="Special"/>
    <s v="02: Special"/>
    <s v="02123"/>
    <s v="DMA Special Revenue Fund"/>
    <x v="836"/>
    <s v="123.02123"/>
    <x v="4"/>
    <n v="500"/>
    <n v="1466043.31"/>
    <n v="1429259.39"/>
    <n v="1182165.9699999997"/>
    <n v="1215933.78"/>
    <n v="1596199.62"/>
    <n v="1198363.69"/>
    <d v="2023-08-07T12:58:53"/>
    <n v="6691"/>
    <n v="1"/>
    <n v="1"/>
  </r>
  <r>
    <x v="13"/>
    <s v="Veterans and Defense Affairs Secretariat"/>
    <n v="15"/>
    <s v="Veterans and Defense Affairs"/>
    <n v="15"/>
    <s v="Veterans and Defense Affairs Secretariat"/>
    <s v="Executive Branch"/>
    <n v="1"/>
    <n v="123"/>
    <s v="183510"/>
    <s v="Department of Military Affairs"/>
    <x v="156"/>
    <s v="02"/>
    <s v="Special"/>
    <s v="02: Special"/>
    <s v="02460"/>
    <s v="Disaster Recovery Fund"/>
    <x v="7"/>
    <s v="123.02460"/>
    <x v="0"/>
    <n v="100"/>
    <n v="0"/>
    <n v="0"/>
    <n v="0"/>
    <n v="50005.189999999944"/>
    <n v="66578.73"/>
    <n v="93340.64"/>
    <d v="2023-08-07T12:58:53"/>
    <n v="6692"/>
    <n v="1"/>
    <n v="1"/>
  </r>
  <r>
    <x v="13"/>
    <s v="Veterans and Defense Affairs Secretariat"/>
    <n v="15"/>
    <s v="Veterans and Defense Affairs"/>
    <n v="15"/>
    <s v="Veterans and Defense Affairs Secretariat"/>
    <s v="Executive Branch"/>
    <n v="1"/>
    <n v="123"/>
    <s v="183510"/>
    <s v="Department of Military Affairs"/>
    <x v="156"/>
    <s v="02"/>
    <s v="Special"/>
    <s v="02: Special"/>
    <s v="02460"/>
    <s v="Disaster Recovery Fund"/>
    <x v="7"/>
    <s v="123.02460"/>
    <x v="1"/>
    <n v="135"/>
    <n v="0"/>
    <n v="0"/>
    <n v="0"/>
    <n v="3084766.95"/>
    <n v="123935.03999999999"/>
    <n v="411108.94"/>
    <d v="2023-08-07T12:58:53"/>
    <n v="6693"/>
    <n v="1"/>
    <n v="1"/>
  </r>
  <r>
    <x v="13"/>
    <s v="Veterans and Defense Affairs Secretariat"/>
    <n v="15"/>
    <s v="Veterans and Defense Affairs"/>
    <n v="15"/>
    <s v="Veterans and Defense Affairs Secretariat"/>
    <s v="Executive Branch"/>
    <n v="1"/>
    <n v="123"/>
    <s v="183510"/>
    <s v="Department of Military Affairs"/>
    <x v="156"/>
    <s v="02"/>
    <s v="Special"/>
    <s v="02: Special"/>
    <s v="02460"/>
    <s v="Disaster Recovery Fund"/>
    <x v="7"/>
    <s v="123.02460"/>
    <x v="2"/>
    <n v="200"/>
    <n v="0"/>
    <n v="0"/>
    <n v="0"/>
    <n v="2943320.2199999997"/>
    <n v="107361.5"/>
    <n v="384347.02999999997"/>
    <d v="2023-08-07T12:58:53"/>
    <n v="6694"/>
    <n v="1"/>
    <n v="1"/>
  </r>
  <r>
    <x v="13"/>
    <s v="Veterans and Defense Affairs Secretariat"/>
    <n v="15"/>
    <s v="Veterans and Defense Affairs"/>
    <n v="15"/>
    <s v="Veterans and Defense Affairs Secretariat"/>
    <s v="Executive Branch"/>
    <n v="1"/>
    <n v="123"/>
    <s v="183510"/>
    <s v="Department of Military Affairs"/>
    <x v="156"/>
    <s v="02"/>
    <s v="Special"/>
    <s v="02: Special"/>
    <s v="02460"/>
    <s v="Disaster Recovery Fund"/>
    <x v="7"/>
    <s v="123.02460"/>
    <x v="3"/>
    <n v="220"/>
    <n v="0"/>
    <n v="0"/>
    <n v="0"/>
    <n v="141446.73000000045"/>
    <n v="16573.539999999994"/>
    <n v="26761.910000000033"/>
    <d v="2023-08-07T12:58:53"/>
    <n v="6695"/>
    <n v="1"/>
    <n v="1"/>
  </r>
  <r>
    <x v="13"/>
    <s v="Veterans and Defense Affairs Secretariat"/>
    <n v="15"/>
    <s v="Veterans and Defense Affairs"/>
    <n v="15"/>
    <s v="Veterans and Defense Affairs Secretariat"/>
    <s v="Executive Branch"/>
    <n v="1"/>
    <n v="123"/>
    <s v="183510"/>
    <s v="Department of Military Affairs"/>
    <x v="156"/>
    <s v="02"/>
    <s v="Special"/>
    <s v="02: Special"/>
    <s v="02460"/>
    <s v="Disaster Recovery Fund"/>
    <x v="7"/>
    <s v="123.02460"/>
    <x v="4"/>
    <n v="500"/>
    <n v="0"/>
    <n v="0"/>
    <n v="0"/>
    <n v="1325000"/>
    <n v="0"/>
    <n v="0"/>
    <d v="2023-08-07T12:58:53"/>
    <n v="6696"/>
    <n v="1"/>
    <n v="1"/>
  </r>
  <r>
    <x v="13"/>
    <s v="Veterans and Defense Affairs Secretariat"/>
    <n v="15"/>
    <s v="Veterans and Defense Affairs"/>
    <n v="15"/>
    <s v="Veterans and Defense Affairs Secretariat"/>
    <s v="Executive Branch"/>
    <n v="1"/>
    <n v="123"/>
    <s v="183510"/>
    <s v="Department of Military Affairs"/>
    <x v="156"/>
    <s v="02"/>
    <s v="Special"/>
    <s v="02: Special"/>
    <s v="02870"/>
    <s v="Surp Suppy/Equip Sale-GF-NonHE"/>
    <x v="33"/>
    <s v="123.02870"/>
    <x v="0"/>
    <n v="100"/>
    <n v="8409.92"/>
    <n v="9969.67"/>
    <n v="11992.67"/>
    <n v="16761.04"/>
    <n v="16761.04"/>
    <n v="32138.59"/>
    <d v="2023-08-07T12:58:53"/>
    <n v="6697"/>
    <n v="1"/>
    <n v="1"/>
  </r>
  <r>
    <x v="13"/>
    <s v="Veterans and Defense Affairs Secretariat"/>
    <n v="15"/>
    <s v="Veterans and Defense Affairs"/>
    <n v="15"/>
    <s v="Veterans and Defense Affairs Secretariat"/>
    <s v="Executive Branch"/>
    <n v="1"/>
    <n v="123"/>
    <s v="183510"/>
    <s v="Department of Military Affairs"/>
    <x v="156"/>
    <s v="02"/>
    <s v="Special"/>
    <s v="02: Special"/>
    <s v="02870"/>
    <s v="Surp Suppy/Equip Sale-GF-NonHE"/>
    <x v="33"/>
    <s v="123.02870"/>
    <x v="4"/>
    <n v="500"/>
    <n v="588.9"/>
    <n v="1559.75"/>
    <n v="2023"/>
    <n v="4768.37"/>
    <n v="0"/>
    <n v="15377.55"/>
    <d v="2023-08-07T12:58:53"/>
    <n v="6698"/>
    <n v="1"/>
    <n v="1"/>
  </r>
  <r>
    <x v="13"/>
    <s v="Veterans and Defense Affairs Secretariat"/>
    <n v="15"/>
    <s v="Veterans and Defense Affairs"/>
    <n v="15"/>
    <s v="Veterans and Defense Affairs Secretariat"/>
    <s v="Executive Branch"/>
    <n v="1"/>
    <n v="123"/>
    <s v="183510"/>
    <s v="Department of Military Affairs"/>
    <x v="156"/>
    <s v="02"/>
    <s v="Special"/>
    <s v="02: Special"/>
    <s v="02900"/>
    <s v="Insurance Recovery"/>
    <x v="48"/>
    <s v="123.02900"/>
    <x v="0"/>
    <n v="100"/>
    <n v="0"/>
    <n v="0"/>
    <n v="0"/>
    <n v="0"/>
    <n v="0"/>
    <n v="166884.54999999999"/>
    <d v="2023-08-07T12:58:53"/>
    <n v="6699"/>
    <n v="1"/>
    <n v="1"/>
  </r>
  <r>
    <x v="13"/>
    <s v="Veterans and Defense Affairs Secretariat"/>
    <n v="15"/>
    <s v="Veterans and Defense Affairs"/>
    <n v="15"/>
    <s v="Veterans and Defense Affairs Secretariat"/>
    <s v="Executive Branch"/>
    <n v="1"/>
    <n v="123"/>
    <s v="183510"/>
    <s v="Department of Military Affairs"/>
    <x v="156"/>
    <s v="02"/>
    <s v="Special"/>
    <s v="02: Special"/>
    <s v="02900"/>
    <s v="Insurance Recovery"/>
    <x v="48"/>
    <s v="123.02900"/>
    <x v="4"/>
    <n v="500"/>
    <n v="0"/>
    <n v="0"/>
    <n v="0"/>
    <n v="0"/>
    <n v="0"/>
    <n v="166884.54999999999"/>
    <d v="2023-08-07T12:58:53"/>
    <n v="6700"/>
    <n v="1"/>
    <n v="1"/>
  </r>
  <r>
    <x v="13"/>
    <s v="Veterans and Defense Affairs Secretariat"/>
    <n v="15"/>
    <s v="Veterans and Defense Affairs"/>
    <n v="15"/>
    <s v="Veterans and Defense Affairs Secretariat"/>
    <s v="Executive Branch"/>
    <n v="1"/>
    <n v="123"/>
    <s v="183510"/>
    <s v="Department of Military Affairs"/>
    <x v="156"/>
    <s v="07"/>
    <s v="Trust And Agency"/>
    <s v="07: Trust And Agency"/>
    <s v="07041"/>
    <s v="SMR-Camp Pendleton Lease"/>
    <x v="824"/>
    <s v="123.07041"/>
    <x v="0"/>
    <n v="100"/>
    <n v="0"/>
    <n v="0"/>
    <n v="0"/>
    <n v="2500000"/>
    <n v="4508460.34"/>
    <n v="3623882.57"/>
    <d v="2023-08-07T12:58:53"/>
    <n v="6701"/>
    <n v="1"/>
    <n v="1"/>
  </r>
  <r>
    <x v="13"/>
    <s v="Veterans and Defense Affairs Secretariat"/>
    <n v="15"/>
    <s v="Veterans and Defense Affairs"/>
    <n v="15"/>
    <s v="Veterans and Defense Affairs Secretariat"/>
    <s v="Executive Branch"/>
    <n v="1"/>
    <n v="123"/>
    <s v="183510"/>
    <s v="Department of Military Affairs"/>
    <x v="156"/>
    <s v="07"/>
    <s v="Trust And Agency"/>
    <s v="07: Trust And Agency"/>
    <s v="07041"/>
    <s v="SMR-Camp Pendleton Lease"/>
    <x v="824"/>
    <s v="123.07041"/>
    <x v="5"/>
    <n v="137"/>
    <n v="0"/>
    <n v="0"/>
    <n v="0"/>
    <n v="2500000"/>
    <n v="5000000"/>
    <n v="4508460.34"/>
    <d v="2023-08-07T12:58:53"/>
    <n v="6702"/>
    <n v="1"/>
    <n v="1"/>
  </r>
  <r>
    <x v="13"/>
    <s v="Veterans and Defense Affairs Secretariat"/>
    <n v="15"/>
    <s v="Veterans and Defense Affairs"/>
    <n v="15"/>
    <s v="Veterans and Defense Affairs Secretariat"/>
    <s v="Executive Branch"/>
    <n v="1"/>
    <n v="123"/>
    <s v="183510"/>
    <s v="Department of Military Affairs"/>
    <x v="156"/>
    <s v="07"/>
    <s v="Trust And Agency"/>
    <s v="07: Trust And Agency"/>
    <s v="07041"/>
    <s v="SMR-Camp Pendleton Lease"/>
    <x v="824"/>
    <s v="123.07041"/>
    <x v="7"/>
    <n v="205"/>
    <n v="0"/>
    <n v="0"/>
    <n v="0"/>
    <n v="0"/>
    <n v="491539.66"/>
    <n v="884577.7699999999"/>
    <d v="2023-08-07T12:58:53"/>
    <n v="6703"/>
    <n v="1"/>
    <n v="1"/>
  </r>
  <r>
    <x v="13"/>
    <s v="Veterans and Defense Affairs Secretariat"/>
    <n v="15"/>
    <s v="Veterans and Defense Affairs"/>
    <n v="15"/>
    <s v="Veterans and Defense Affairs Secretariat"/>
    <s v="Executive Branch"/>
    <n v="1"/>
    <n v="123"/>
    <s v="183510"/>
    <s v="Department of Military Affairs"/>
    <x v="156"/>
    <s v="07"/>
    <s v="Trust And Agency"/>
    <s v="07: Trust And Agency"/>
    <s v="07041"/>
    <s v="SMR-Camp Pendleton Lease"/>
    <x v="824"/>
    <s v="123.07041"/>
    <x v="6"/>
    <n v="222"/>
    <n v="0"/>
    <n v="0"/>
    <n v="0"/>
    <n v="2500000"/>
    <n v="4508460.34"/>
    <n v="3623882.57"/>
    <d v="2023-08-07T12:58:53"/>
    <n v="6704"/>
    <n v="1"/>
    <n v="1"/>
  </r>
  <r>
    <x v="13"/>
    <s v="Veterans and Defense Affairs Secretariat"/>
    <n v="15"/>
    <s v="Veterans and Defense Affairs"/>
    <n v="15"/>
    <s v="Veterans and Defense Affairs Secretariat"/>
    <s v="Executive Branch"/>
    <n v="1"/>
    <n v="123"/>
    <s v="183510"/>
    <s v="Department of Military Affairs"/>
    <x v="156"/>
    <s v="07"/>
    <s v="Trust And Agency"/>
    <s v="07: Trust And Agency"/>
    <s v="07041"/>
    <s v="SMR-Camp Pendleton Lease"/>
    <x v="824"/>
    <s v="123.07041"/>
    <x v="4"/>
    <n v="500"/>
    <n v="0"/>
    <n v="0"/>
    <n v="0"/>
    <n v="2500000"/>
    <n v="2500000"/>
    <n v="0"/>
    <d v="2023-08-07T12:58:53"/>
    <n v="6705"/>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012"/>
    <s v="Armory Control Board Fund"/>
    <x v="837"/>
    <s v="123.09012"/>
    <x v="0"/>
    <n v="100"/>
    <n v="1790293.91"/>
    <n v="2042540.09"/>
    <n v="2517066.37"/>
    <n v="1675286.13"/>
    <n v="1023105.05"/>
    <n v="1329244.25"/>
    <d v="2023-08-07T12:58:53"/>
    <n v="6706"/>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012"/>
    <s v="Armory Control Board Fund"/>
    <x v="837"/>
    <s v="123.09012"/>
    <x v="1"/>
    <n v="135"/>
    <n v="3442665"/>
    <n v="3431758.84"/>
    <n v="4709484.88"/>
    <n v="3191050"/>
    <n v="1648121.8800000004"/>
    <n v="4191050"/>
    <d v="2023-08-07T12:58:53"/>
    <n v="6707"/>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012"/>
    <s v="Armory Control Board Fund"/>
    <x v="837"/>
    <s v="123.09012"/>
    <x v="5"/>
    <n v="137"/>
    <n v="358538"/>
    <n v="127075"/>
    <n v="21573.8"/>
    <n v="11820.5"/>
    <n v="11752.5"/>
    <n v="11480.5"/>
    <d v="2023-08-07T12:58:53"/>
    <n v="6708"/>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012"/>
    <s v="Armory Control Board Fund"/>
    <x v="837"/>
    <s v="123.09012"/>
    <x v="2"/>
    <n v="200"/>
    <n v="2790902.6499999994"/>
    <n v="2859947.5000000005"/>
    <n v="3534139.8099999987"/>
    <n v="1402844.5300000003"/>
    <n v="1532228.4400000004"/>
    <n v="1587507.6700000004"/>
    <d v="2023-08-07T12:58:53"/>
    <n v="6709"/>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012"/>
    <s v="Armory Control Board Fund"/>
    <x v="837"/>
    <s v="123.09012"/>
    <x v="7"/>
    <n v="205"/>
    <n v="231463.17"/>
    <n v="3942.52"/>
    <n v="9753.2999999999993"/>
    <n v="68"/>
    <n v="272"/>
    <n v="2728.86"/>
    <d v="2023-08-07T12:58:53"/>
    <n v="6710"/>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012"/>
    <s v="Armory Control Board Fund"/>
    <x v="837"/>
    <s v="123.09012"/>
    <x v="3"/>
    <n v="220"/>
    <n v="651762.35000000056"/>
    <n v="571811.33999999939"/>
    <n v="1175345.0700000012"/>
    <n v="1788205.4699999997"/>
    <n v="115893.43999999994"/>
    <n v="2603542.3299999996"/>
    <d v="2023-08-07T12:58:53"/>
    <n v="6711"/>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012"/>
    <s v="Armory Control Board Fund"/>
    <x v="837"/>
    <s v="123.09012"/>
    <x v="6"/>
    <n v="222"/>
    <n v="127074.82999999999"/>
    <n v="123132.48"/>
    <n v="11820.5"/>
    <n v="11752.5"/>
    <n v="11480.5"/>
    <n v="8751.64"/>
    <d v="2023-08-07T12:58:53"/>
    <n v="6712"/>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012"/>
    <s v="Armory Control Board Fund"/>
    <x v="837"/>
    <s v="123.09012"/>
    <x v="4"/>
    <n v="500"/>
    <n v="2618845.11"/>
    <n v="1407223.7800000003"/>
    <n v="966276.41999999993"/>
    <n v="1331074.7799999998"/>
    <n v="1436674.3100000003"/>
    <n v="1156068.3199999998"/>
    <d v="2023-08-07T12:58:53"/>
    <n v="6713"/>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166"/>
    <s v="VA Military Family Relief Fund"/>
    <x v="838"/>
    <s v="123.09166"/>
    <x v="0"/>
    <n v="100"/>
    <n v="593893.8899999999"/>
    <n v="643565.78"/>
    <n v="693396.06"/>
    <n v="758447.78"/>
    <n v="806474.75"/>
    <n v="860611.25"/>
    <d v="2023-08-07T12:58:53"/>
    <n v="6714"/>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166"/>
    <s v="VA Military Family Relief Fund"/>
    <x v="838"/>
    <s v="123.09166"/>
    <x v="1"/>
    <n v="135"/>
    <n v="25000"/>
    <n v="25000"/>
    <n v="4159"/>
    <n v="25000"/>
    <n v="15041.5"/>
    <n v="25000"/>
    <d v="2023-08-07T12:58:53"/>
    <n v="6715"/>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166"/>
    <s v="VA Military Family Relief Fund"/>
    <x v="838"/>
    <s v="123.09166"/>
    <x v="2"/>
    <n v="200"/>
    <n v="5484.12"/>
    <n v="0"/>
    <n v="4159"/>
    <n v="0"/>
    <n v="10041.5"/>
    <n v="7338.29"/>
    <d v="2023-08-07T12:58:53"/>
    <n v="6716"/>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166"/>
    <s v="VA Military Family Relief Fund"/>
    <x v="838"/>
    <s v="123.09166"/>
    <x v="3"/>
    <n v="220"/>
    <n v="19515.88"/>
    <n v="25000"/>
    <n v="0"/>
    <n v="25000"/>
    <n v="5000"/>
    <n v="17661.71"/>
    <d v="2023-08-07T12:58:53"/>
    <n v="6717"/>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166"/>
    <s v="VA Military Family Relief Fund"/>
    <x v="838"/>
    <s v="123.09166"/>
    <x v="4"/>
    <n v="500"/>
    <n v="47200.95"/>
    <n v="49671.89"/>
    <n v="53989.279999999999"/>
    <n v="65051.72"/>
    <n v="58068.47"/>
    <n v="61474.789999999994"/>
    <d v="2023-08-07T12:58:53"/>
    <n v="6718"/>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650"/>
    <s v="Central Capital Planning Fund"/>
    <x v="257"/>
    <s v="123.09650"/>
    <x v="0"/>
    <n v="100"/>
    <n v="0"/>
    <n v="1189000"/>
    <n v="895282.3"/>
    <n v="776575.39"/>
    <n v="484892.53"/>
    <n v="0"/>
    <d v="2023-08-07T12:58:53"/>
    <n v="6719"/>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650"/>
    <s v="Central Capital Planning Fund"/>
    <x v="257"/>
    <s v="123.09650"/>
    <x v="5"/>
    <n v="137"/>
    <n v="0"/>
    <n v="1189000"/>
    <n v="1189000"/>
    <n v="895282.3"/>
    <n v="776575.39"/>
    <n v="0"/>
    <d v="2023-08-07T12:58:53"/>
    <n v="6720"/>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650"/>
    <s v="Central Capital Planning Fund"/>
    <x v="257"/>
    <s v="123.09650"/>
    <x v="7"/>
    <n v="205"/>
    <n v="0"/>
    <n v="0"/>
    <n v="293717.7"/>
    <n v="118706.91"/>
    <n v="291682.86"/>
    <n v="0"/>
    <d v="2023-08-07T12:58:53"/>
    <n v="6721"/>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650"/>
    <s v="Central Capital Planning Fund"/>
    <x v="257"/>
    <s v="123.09650"/>
    <x v="6"/>
    <n v="222"/>
    <n v="0"/>
    <n v="1189000"/>
    <n v="895282.3"/>
    <n v="776575.39"/>
    <n v="484892.53"/>
    <n v="0"/>
    <d v="2023-08-07T12:58:53"/>
    <n v="6722"/>
    <n v="1"/>
    <n v="1"/>
  </r>
  <r>
    <x v="13"/>
    <s v="Veterans and Defense Affairs Secretariat"/>
    <n v="15"/>
    <s v="Veterans and Defense Affairs"/>
    <n v="15"/>
    <s v="Veterans and Defense Affairs Secretariat"/>
    <s v="Executive Branch"/>
    <n v="1"/>
    <n v="123"/>
    <s v="183510"/>
    <s v="Department of Military Affairs"/>
    <x v="156"/>
    <s v="09"/>
    <s v="Dedicated Special Revenue"/>
    <s v="09: Dedicated Special Revenue"/>
    <s v="09650"/>
    <s v="Central Capital Planning Fund"/>
    <x v="257"/>
    <s v="123.09650"/>
    <x v="4"/>
    <n v="500"/>
    <n v="0"/>
    <n v="0"/>
    <n v="0"/>
    <n v="0"/>
    <n v="0"/>
    <n v="704107.47"/>
    <d v="2023-08-07T12:58:53"/>
    <n v="6723"/>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000"/>
    <s v="Federal Trust"/>
    <x v="6"/>
    <s v="123.10000"/>
    <x v="0"/>
    <n v="100"/>
    <n v="1547072.2369999997"/>
    <n v="-1530039.6099999994"/>
    <n v="6185690.5399999991"/>
    <n v="3261862.06"/>
    <n v="3844946.2600000002"/>
    <n v="3074203.45"/>
    <d v="2023-08-07T12:58:53"/>
    <n v="6724"/>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000"/>
    <s v="Federal Trust"/>
    <x v="6"/>
    <s v="123.10000"/>
    <x v="1"/>
    <n v="135"/>
    <n v="52757924"/>
    <n v="68189906"/>
    <n v="61494369"/>
    <n v="72239787.469999999"/>
    <n v="62230368.549999997"/>
    <n v="84018307.310000002"/>
    <d v="2023-08-07T12:58:53"/>
    <n v="6725"/>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000"/>
    <s v="Federal Trust"/>
    <x v="6"/>
    <s v="123.10000"/>
    <x v="5"/>
    <n v="137"/>
    <n v="52718974"/>
    <n v="44681231"/>
    <n v="34512281.519999996"/>
    <n v="30743970.960000001"/>
    <n v="24042550.399999999"/>
    <n v="38265831.560000002"/>
    <d v="2023-08-07T12:58:53"/>
    <n v="6726"/>
    <n v="1"/>
    <n v="1"/>
  </r>
  <r>
    <x v="13"/>
    <s v="Veterans and Defense Affairs Secretariat"/>
    <n v="15"/>
    <s v="Veterans and Defense Affairs"/>
    <n v="15"/>
    <s v="Veterans and Defense Affairs Secretariat"/>
    <s v="Executive Branch"/>
    <n v="1"/>
    <n v="123"/>
    <s v="183510"/>
    <s v="Department of Military Affairs"/>
    <x v="156"/>
    <s v="10"/>
    <s v="Federal Trust"/>
    <m/>
    <s v="10000"/>
    <s v="Federal Trust"/>
    <x v="6"/>
    <s v="123.10000"/>
    <x v="5"/>
    <n v="137"/>
    <n v="0"/>
    <n v="0"/>
    <n v="9000000"/>
    <n v="7850000"/>
    <n v="0"/>
    <n v="9000000"/>
    <d v="2023-08-07T12:58:53"/>
    <n v="6727"/>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000"/>
    <s v="Federal Trust"/>
    <x v="6"/>
    <s v="123.10000"/>
    <x v="2"/>
    <n v="200"/>
    <n v="47563616.942999989"/>
    <n v="66342734.439999968"/>
    <n v="61127898.50000003"/>
    <n v="69445244.420000017"/>
    <n v="61930808.789999992"/>
    <n v="63474072.909999944"/>
    <d v="2023-08-07T12:58:53"/>
    <n v="6728"/>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000"/>
    <s v="Federal Trust"/>
    <x v="6"/>
    <s v="123.10000"/>
    <x v="7"/>
    <n v="205"/>
    <n v="15123693.040000001"/>
    <n v="6793927.6399999987"/>
    <n v="13059563.560000004"/>
    <n v="5894817.4299999997"/>
    <n v="871759.84"/>
    <n v="1301250.9099999999"/>
    <d v="2023-08-07T12:58:53"/>
    <n v="6729"/>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000"/>
    <s v="Federal Trust"/>
    <x v="6"/>
    <s v="123.10000"/>
    <x v="3"/>
    <n v="220"/>
    <n v="5194307.0570000112"/>
    <n v="1847171.5600000322"/>
    <n v="366470.4999999702"/>
    <n v="2794543.0499999821"/>
    <n v="299559.76000000536"/>
    <n v="20544234.400000058"/>
    <d v="2023-08-07T12:58:53"/>
    <n v="6730"/>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000"/>
    <s v="Federal Trust"/>
    <x v="6"/>
    <s v="123.10000"/>
    <x v="6"/>
    <n v="222"/>
    <n v="37595280.960000001"/>
    <n v="37887303.359999999"/>
    <n v="21452717.959999993"/>
    <n v="24849153.530000001"/>
    <n v="23170790.559999999"/>
    <n v="36964580.650000006"/>
    <d v="2023-08-07T12:58:53"/>
    <n v="6731"/>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000"/>
    <s v="Federal Trust"/>
    <x v="6"/>
    <s v="123.10000"/>
    <x v="4"/>
    <n v="500"/>
    <n v="64087909.649999999"/>
    <n v="70861513.290000007"/>
    <n v="79246285.730000019"/>
    <n v="73841697.200000033"/>
    <n v="62119762.760000005"/>
    <n v="52081097.910000011"/>
    <d v="2023-08-07T12:58:53"/>
    <n v="6732"/>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110"/>
    <s v="CARESActRlfFd?General-COVID-19"/>
    <x v="2"/>
    <s v="123.10110"/>
    <x v="1"/>
    <n v="135"/>
    <n v="0"/>
    <n v="0"/>
    <n v="906184.15"/>
    <n v="454893.4"/>
    <n v="0"/>
    <n v="0"/>
    <d v="2023-08-07T12:58:53"/>
    <n v="6733"/>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110"/>
    <s v="CARESActRlfFd?General-COVID-19"/>
    <x v="2"/>
    <s v="123.10110"/>
    <x v="2"/>
    <n v="200"/>
    <n v="0"/>
    <n v="0"/>
    <n v="906184.15000000014"/>
    <n v="454893.4"/>
    <n v="0"/>
    <n v="0"/>
    <d v="2023-08-07T12:58:53"/>
    <n v="6734"/>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110"/>
    <s v="CARESActRlfFd?General-COVID-19"/>
    <x v="2"/>
    <s v="123.10110"/>
    <x v="3"/>
    <n v="220"/>
    <n v="0"/>
    <n v="0"/>
    <n v="-1.1641532182693481E-10"/>
    <n v="0"/>
    <n v="0"/>
    <n v="0"/>
    <d v="2023-08-07T12:58:53"/>
    <n v="6735"/>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150"/>
    <s v="ChldNtrtnPrgGrntsToSt-COVID-19"/>
    <x v="252"/>
    <s v="123.10150"/>
    <x v="0"/>
    <n v="100"/>
    <n v="0"/>
    <n v="0"/>
    <n v="0"/>
    <n v="0"/>
    <n v="0"/>
    <n v="6066.4"/>
    <d v="2023-08-07T12:58:53"/>
    <n v="6736"/>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150"/>
    <s v="ChldNtrtnPrgGrntsToSt-COVID-19"/>
    <x v="252"/>
    <s v="123.10150"/>
    <x v="1"/>
    <n v="135"/>
    <n v="0"/>
    <n v="0"/>
    <n v="0"/>
    <n v="0"/>
    <n v="0"/>
    <n v="6066.4"/>
    <d v="2023-08-07T12:58:53"/>
    <n v="6737"/>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150"/>
    <s v="ChldNtrtnPrgGrntsToSt-COVID-19"/>
    <x v="252"/>
    <s v="123.10150"/>
    <x v="3"/>
    <n v="220"/>
    <n v="0"/>
    <n v="0"/>
    <n v="0"/>
    <n v="0"/>
    <n v="0"/>
    <n v="6066.4"/>
    <d v="2023-08-07T12:58:53"/>
    <n v="6738"/>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650"/>
    <s v="NGMilitaryOP&amp;MaintPrj-COVID-19"/>
    <x v="839"/>
    <s v="123.10650"/>
    <x v="0"/>
    <n v="100"/>
    <n v="0"/>
    <n v="0"/>
    <n v="0"/>
    <n v="26437.599999999999"/>
    <n v="26437.599999999999"/>
    <n v="26437.599999999999"/>
    <d v="2023-08-07T12:58:53"/>
    <n v="6739"/>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650"/>
    <s v="NGMilitaryOP&amp;MaintPrj-COVID-19"/>
    <x v="839"/>
    <s v="123.10650"/>
    <x v="1"/>
    <n v="135"/>
    <n v="0"/>
    <n v="0"/>
    <n v="0"/>
    <n v="4875000"/>
    <n v="0"/>
    <n v="0"/>
    <d v="2023-08-07T12:58:53"/>
    <n v="6740"/>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650"/>
    <s v="NGMilitaryOP&amp;MaintPrj-COVID-19"/>
    <x v="839"/>
    <s v="123.10650"/>
    <x v="2"/>
    <n v="200"/>
    <n v="0"/>
    <n v="0"/>
    <n v="0"/>
    <n v="4744211.7700000014"/>
    <n v="0"/>
    <n v="0"/>
    <d v="2023-08-07T12:58:53"/>
    <n v="6741"/>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650"/>
    <s v="NGMilitaryOP&amp;MaintPrj-COVID-19"/>
    <x v="839"/>
    <s v="123.10650"/>
    <x v="3"/>
    <n v="220"/>
    <n v="0"/>
    <n v="0"/>
    <n v="0"/>
    <n v="130788.22999999858"/>
    <n v="0"/>
    <n v="0"/>
    <d v="2023-08-07T12:58:53"/>
    <n v="6742"/>
    <n v="1"/>
    <n v="1"/>
  </r>
  <r>
    <x v="13"/>
    <s v="Veterans and Defense Affairs Secretariat"/>
    <n v="15"/>
    <s v="Veterans and Defense Affairs"/>
    <n v="15"/>
    <s v="Veterans and Defense Affairs Secretariat"/>
    <s v="Executive Branch"/>
    <n v="1"/>
    <n v="123"/>
    <s v="183510"/>
    <s v="Department of Military Affairs"/>
    <x v="156"/>
    <s v="10"/>
    <s v="Federal Trust"/>
    <s v="10: Federal Trust"/>
    <s v="10650"/>
    <s v="NGMilitaryOP&amp;MaintPrj-COVID-19"/>
    <x v="839"/>
    <s v="123.10650"/>
    <x v="4"/>
    <n v="500"/>
    <n v="0"/>
    <n v="0"/>
    <n v="0"/>
    <n v="4770649.37"/>
    <n v="0"/>
    <n v="0"/>
    <d v="2023-08-07T12:58:53"/>
    <n v="6743"/>
    <n v="1"/>
    <n v="1"/>
  </r>
  <r>
    <x v="13"/>
    <s v="Veterans and Defense Affairs Secretariat"/>
    <n v="15"/>
    <s v="Veterans and Defense Affairs"/>
    <n v="15"/>
    <s v="Veterans and Defense Affairs Secretariat"/>
    <s v="Executive Branch"/>
    <n v="1"/>
    <n v="123"/>
    <s v="183510"/>
    <s v="Department of Military Affairs"/>
    <x v="156"/>
    <s v="12"/>
    <s v="Federal Trust - Arra"/>
    <s v="12: Federal Trust - Arra"/>
    <s v="12110"/>
    <s v="ARP-CrvStLoclFisRecFd-COVID-19"/>
    <x v="10"/>
    <s v="123.12110"/>
    <x v="0"/>
    <n v="100"/>
    <n v="0"/>
    <n v="0"/>
    <n v="0"/>
    <n v="0"/>
    <n v="50488516.240000002"/>
    <n v="49864868.170000002"/>
    <d v="2023-08-07T12:58:53"/>
    <n v="6744"/>
    <n v="1"/>
    <n v="1"/>
  </r>
  <r>
    <x v="13"/>
    <s v="Veterans and Defense Affairs Secretariat"/>
    <n v="15"/>
    <s v="Veterans and Defense Affairs"/>
    <n v="15"/>
    <s v="Veterans and Defense Affairs Secretariat"/>
    <s v="Executive Branch"/>
    <n v="1"/>
    <n v="123"/>
    <s v="183510"/>
    <s v="Department of Military Affairs"/>
    <x v="156"/>
    <s v="12"/>
    <s v="Federal Trust - Arra"/>
    <s v="12: Federal Trust - Arra"/>
    <s v="12110"/>
    <s v="ARP-CrvStLoclFisRecFd-COVID-19"/>
    <x v="10"/>
    <s v="123.12110"/>
    <x v="1"/>
    <n v="135"/>
    <n v="0"/>
    <n v="0"/>
    <n v="0"/>
    <n v="0"/>
    <n v="529000"/>
    <n v="488516.24"/>
    <d v="2023-08-07T12:58:53"/>
    <n v="6745"/>
    <n v="1"/>
    <n v="1"/>
  </r>
  <r>
    <x v="13"/>
    <s v="Veterans and Defense Affairs Secretariat"/>
    <n v="15"/>
    <s v="Veterans and Defense Affairs"/>
    <n v="15"/>
    <s v="Veterans and Defense Affairs Secretariat"/>
    <s v="Executive Branch"/>
    <n v="1"/>
    <n v="123"/>
    <s v="183510"/>
    <s v="Department of Military Affairs"/>
    <x v="156"/>
    <s v="12"/>
    <s v="Federal Trust - Arra"/>
    <s v="12: Federal Trust - Arra"/>
    <s v="12110"/>
    <s v="ARP-CrvStLoclFisRecFd-COVID-19"/>
    <x v="10"/>
    <s v="123.12110"/>
    <x v="5"/>
    <n v="137"/>
    <n v="0"/>
    <n v="0"/>
    <n v="0"/>
    <n v="0"/>
    <n v="50000000"/>
    <n v="50000000"/>
    <d v="2023-08-07T12:58:53"/>
    <n v="6746"/>
    <n v="1"/>
    <n v="1"/>
  </r>
  <r>
    <x v="13"/>
    <s v="Veterans and Defense Affairs Secretariat"/>
    <n v="15"/>
    <s v="Veterans and Defense Affairs"/>
    <n v="15"/>
    <s v="Veterans and Defense Affairs Secretariat"/>
    <s v="Executive Branch"/>
    <n v="1"/>
    <n v="123"/>
    <s v="183510"/>
    <s v="Department of Military Affairs"/>
    <x v="156"/>
    <s v="12"/>
    <s v="Federal Trust - Arra"/>
    <s v="12: Federal Trust - Arra"/>
    <s v="12110"/>
    <s v="ARP-CrvStLoclFisRecFd-COVID-19"/>
    <x v="10"/>
    <s v="123.12110"/>
    <x v="2"/>
    <n v="200"/>
    <n v="0"/>
    <n v="0"/>
    <n v="0"/>
    <n v="0"/>
    <n v="40483.759999999995"/>
    <n v="262234.07"/>
    <d v="2023-08-07T12:58:53"/>
    <n v="6747"/>
    <n v="1"/>
    <n v="1"/>
  </r>
  <r>
    <x v="13"/>
    <s v="Veterans and Defense Affairs Secretariat"/>
    <n v="15"/>
    <s v="Veterans and Defense Affairs"/>
    <n v="15"/>
    <s v="Veterans and Defense Affairs Secretariat"/>
    <s v="Executive Branch"/>
    <n v="1"/>
    <n v="123"/>
    <s v="183510"/>
    <s v="Department of Military Affairs"/>
    <x v="156"/>
    <s v="12"/>
    <s v="Federal Trust - Arra"/>
    <s v="12: Federal Trust - Arra"/>
    <s v="12110"/>
    <s v="ARP-CrvStLoclFisRecFd-COVID-19"/>
    <x v="10"/>
    <s v="123.12110"/>
    <x v="7"/>
    <n v="205"/>
    <n v="0"/>
    <n v="0"/>
    <n v="0"/>
    <n v="0"/>
    <n v="0"/>
    <n v="361414"/>
    <d v="2023-08-07T12:58:53"/>
    <n v="6748"/>
    <n v="1"/>
    <n v="1"/>
  </r>
  <r>
    <x v="13"/>
    <s v="Veterans and Defense Affairs Secretariat"/>
    <n v="15"/>
    <s v="Veterans and Defense Affairs"/>
    <n v="15"/>
    <s v="Veterans and Defense Affairs Secretariat"/>
    <s v="Executive Branch"/>
    <n v="1"/>
    <n v="123"/>
    <s v="183510"/>
    <s v="Department of Military Affairs"/>
    <x v="156"/>
    <s v="12"/>
    <s v="Federal Trust - Arra"/>
    <s v="12: Federal Trust - Arra"/>
    <s v="12110"/>
    <s v="ARP-CrvStLoclFisRecFd-COVID-19"/>
    <x v="10"/>
    <s v="123.12110"/>
    <x v="3"/>
    <n v="220"/>
    <n v="0"/>
    <n v="0"/>
    <n v="0"/>
    <n v="0"/>
    <n v="488516.24"/>
    <n v="226282.16999999998"/>
    <d v="2023-08-07T12:58:53"/>
    <n v="6749"/>
    <n v="1"/>
    <n v="1"/>
  </r>
  <r>
    <x v="13"/>
    <s v="Veterans and Defense Affairs Secretariat"/>
    <n v="15"/>
    <s v="Veterans and Defense Affairs"/>
    <n v="15"/>
    <s v="Veterans and Defense Affairs Secretariat"/>
    <s v="Executive Branch"/>
    <n v="1"/>
    <n v="123"/>
    <s v="183510"/>
    <s v="Department of Military Affairs"/>
    <x v="156"/>
    <s v="12"/>
    <s v="Federal Trust - Arra"/>
    <s v="12: Federal Trust - Arra"/>
    <s v="12110"/>
    <s v="ARP-CrvStLoclFisRecFd-COVID-19"/>
    <x v="10"/>
    <s v="123.12110"/>
    <x v="6"/>
    <n v="222"/>
    <n v="0"/>
    <n v="0"/>
    <n v="0"/>
    <n v="0"/>
    <n v="50000000"/>
    <n v="49638586"/>
    <d v="2023-08-07T12:58:53"/>
    <n v="6750"/>
    <n v="1"/>
    <n v="1"/>
  </r>
  <r>
    <x v="13"/>
    <s v="Veterans and Defense Affairs Secretariat"/>
    <n v="15"/>
    <s v="Veterans and Defense Affairs"/>
    <n v="15"/>
    <s v="Veterans and Defense Affairs Secretariat"/>
    <s v="Executive Branch"/>
    <n v="1"/>
    <n v="123"/>
    <s v="183510"/>
    <s v="Department of Military Affairs"/>
    <x v="156"/>
    <s v="12"/>
    <s v="Federal Trust - Arra"/>
    <s v="12: Federal Trust - Arra"/>
    <s v="12260"/>
    <s v="CN CACFP Emrgncy Csts-COVID-19"/>
    <x v="243"/>
    <s v="123.12260"/>
    <x v="0"/>
    <n v="100"/>
    <n v="0"/>
    <n v="0"/>
    <n v="0"/>
    <n v="0"/>
    <n v="37918.69"/>
    <n v="37918.69"/>
    <d v="2023-08-07T12:58:53"/>
    <n v="6751"/>
    <n v="1"/>
    <n v="1"/>
  </r>
  <r>
    <x v="13"/>
    <s v="Veterans and Defense Affairs Secretariat"/>
    <n v="15"/>
    <s v="Veterans and Defense Affairs"/>
    <n v="15"/>
    <s v="Veterans and Defense Affairs Secretariat"/>
    <s v="Executive Branch"/>
    <n v="1"/>
    <n v="123"/>
    <s v="183510"/>
    <s v="Department of Military Affairs"/>
    <x v="156"/>
    <s v="12"/>
    <s v="Federal Trust - Arra"/>
    <s v="12: Federal Trust - Arra"/>
    <s v="12260"/>
    <s v="CN CACFP Emrgncy Csts-COVID-19"/>
    <x v="243"/>
    <s v="123.12260"/>
    <x v="1"/>
    <n v="135"/>
    <n v="0"/>
    <n v="0"/>
    <n v="0"/>
    <n v="0"/>
    <n v="0"/>
    <n v="37918.69"/>
    <d v="2023-08-07T12:58:53"/>
    <n v="6752"/>
    <n v="1"/>
    <n v="1"/>
  </r>
  <r>
    <x v="13"/>
    <s v="Veterans and Defense Affairs Secretariat"/>
    <n v="15"/>
    <s v="Veterans and Defense Affairs"/>
    <n v="15"/>
    <s v="Veterans and Defense Affairs Secretariat"/>
    <s v="Executive Branch"/>
    <n v="1"/>
    <n v="123"/>
    <s v="183510"/>
    <s v="Department of Military Affairs"/>
    <x v="156"/>
    <s v="12"/>
    <s v="Federal Trust - Arra"/>
    <s v="12: Federal Trust - Arra"/>
    <s v="12260"/>
    <s v="CN CACFP Emrgncy Csts-COVID-19"/>
    <x v="243"/>
    <s v="123.12260"/>
    <x v="3"/>
    <n v="220"/>
    <n v="0"/>
    <n v="0"/>
    <n v="0"/>
    <n v="0"/>
    <n v="0"/>
    <n v="37918.69"/>
    <d v="2023-08-07T12:58:53"/>
    <n v="6753"/>
    <n v="1"/>
    <n v="1"/>
  </r>
  <r>
    <x v="14"/>
    <s v="Central Appropriations"/>
    <n v="16"/>
    <s v="Central Appropriations"/>
    <n v="16"/>
    <s v="Central Appropriations"/>
    <s v="Other"/>
    <n v="999"/>
    <n v="995"/>
    <s v="184000"/>
    <s v="Central Appropriations"/>
    <x v="157"/>
    <s v="03"/>
    <s v="Higher Education Operating"/>
    <s v="03: Higher Education Operating"/>
    <s v="03000"/>
    <s v="Higher Education Operating"/>
    <x v="267"/>
    <s v="995.03000"/>
    <x v="1"/>
    <n v="135"/>
    <n v="0"/>
    <n v="0"/>
    <n v="0"/>
    <n v="0"/>
    <n v="0.90000000002328306"/>
    <n v="2923551.64"/>
    <d v="2023-08-07T12:58:53"/>
    <n v="6754"/>
    <n v="1"/>
    <n v="1"/>
  </r>
  <r>
    <x v="14"/>
    <s v="Central Appropriations"/>
    <n v="16"/>
    <s v="Central Appropriations"/>
    <n v="16"/>
    <s v="Central Appropriations"/>
    <s v="Other"/>
    <n v="999"/>
    <n v="995"/>
    <s v="184000"/>
    <s v="Central Appropriations"/>
    <x v="157"/>
    <s v="03"/>
    <s v="Higher Education Operating"/>
    <s v="03: Higher Education Operating"/>
    <s v="03000"/>
    <s v="Higher Education Operating"/>
    <x v="267"/>
    <s v="995.03000"/>
    <x v="3"/>
    <n v="220"/>
    <n v="0"/>
    <n v="0"/>
    <n v="0"/>
    <n v="0"/>
    <n v="0.90000000002328306"/>
    <n v="2923551.64"/>
    <d v="2023-08-07T12:58:53"/>
    <n v="6755"/>
    <n v="1"/>
    <n v="1"/>
  </r>
  <r>
    <x v="14"/>
    <s v="Central Appropriations"/>
    <n v="16"/>
    <s v="Central Appropriations"/>
    <n v="16"/>
    <s v="Central Appropriations"/>
    <s v="Other"/>
    <n v="999"/>
    <n v="995"/>
    <s v="184000"/>
    <s v="Central Appropriations"/>
    <x v="157"/>
    <s v="07"/>
    <s v="Trust And Agency"/>
    <s v="07: Trust And Agency"/>
    <s v="07390"/>
    <s v="Stripper Well Oil Overchrge Fd"/>
    <x v="490"/>
    <s v="995.07390"/>
    <x v="0"/>
    <n v="100"/>
    <n v="658.35"/>
    <n v="712.94"/>
    <n v="764.6"/>
    <n v="781.19"/>
    <n v="786.07"/>
    <n v="834.72"/>
    <d v="2023-08-07T12:58:53"/>
    <n v="6756"/>
    <n v="1"/>
    <n v="1"/>
  </r>
  <r>
    <x v="14"/>
    <s v="Central Appropriations"/>
    <n v="16"/>
    <s v="Central Appropriations"/>
    <n v="16"/>
    <s v="Central Appropriations"/>
    <s v="Other"/>
    <n v="999"/>
    <n v="995"/>
    <s v="184000"/>
    <s v="Central Appropriations"/>
    <x v="157"/>
    <s v="07"/>
    <s v="Trust And Agency"/>
    <s v="07: Trust And Agency"/>
    <s v="07390"/>
    <s v="Stripper Well Oil Overchrge Fd"/>
    <x v="490"/>
    <s v="995.07390"/>
    <x v="4"/>
    <n v="500"/>
    <n v="30.09"/>
    <n v="54.59"/>
    <n v="51.66"/>
    <n v="16.59"/>
    <n v="4.88"/>
    <n v="48.65"/>
    <d v="2023-08-07T12:58:53"/>
    <n v="6757"/>
    <n v="1"/>
    <n v="1"/>
  </r>
  <r>
    <x v="14"/>
    <s v="Central Appropriations"/>
    <n v="16"/>
    <s v="Central Appropriations"/>
    <n v="16"/>
    <s v="Central Appropriations"/>
    <s v="Other"/>
    <n v="999"/>
    <n v="995"/>
    <s v="184000"/>
    <s v="Central Appropriations"/>
    <x v="157"/>
    <s v="09"/>
    <s v="Dedicated Special Revenue"/>
    <s v="09: Dedicated Special Revenue"/>
    <s v="09000"/>
    <s v="Dedicated Special Revenue - Budget ONLY"/>
    <x v="840"/>
    <s v="995.09000"/>
    <x v="1"/>
    <n v="135"/>
    <n v="500000"/>
    <n v="0"/>
    <n v="0"/>
    <n v="0"/>
    <n v="0"/>
    <n v="0"/>
    <d v="2023-08-07T12:58:53"/>
    <n v="6758"/>
    <n v="1"/>
    <n v="1"/>
  </r>
  <r>
    <x v="14"/>
    <s v="Central Appropriations"/>
    <n v="16"/>
    <s v="Central Appropriations"/>
    <n v="16"/>
    <s v="Central Appropriations"/>
    <s v="Other"/>
    <n v="999"/>
    <n v="995"/>
    <s v="184000"/>
    <s v="Central Appropriations"/>
    <x v="157"/>
    <s v="09"/>
    <s v="Dedicated Special Revenue"/>
    <s v="09: Dedicated Special Revenue"/>
    <s v="09000"/>
    <s v="Dedicated Special Revenue - Budget ONLY"/>
    <x v="840"/>
    <s v="995.09000"/>
    <x v="3"/>
    <n v="220"/>
    <n v="500000"/>
    <n v="0"/>
    <n v="0"/>
    <n v="0"/>
    <n v="0"/>
    <n v="0"/>
    <d v="2023-08-07T12:58:53"/>
    <n v="6759"/>
    <n v="1"/>
    <n v="1"/>
  </r>
  <r>
    <x v="14"/>
    <s v="Central Appropriations"/>
    <n v="16"/>
    <s v="Central Appropriations"/>
    <n v="16"/>
    <s v="Central Appropriations"/>
    <s v="Other"/>
    <n v="999"/>
    <n v="995"/>
    <s v="184000"/>
    <s v="Central Appropriations"/>
    <x v="157"/>
    <s v="09"/>
    <s v="Dedicated Special Revenue"/>
    <s v="09: Dedicated Special Revenue"/>
    <s v="09480"/>
    <s v="Tech Talent Investment Fund"/>
    <x v="841"/>
    <s v="995.09480"/>
    <x v="0"/>
    <n v="100"/>
    <n v="0"/>
    <n v="0"/>
    <n v="824363.09"/>
    <n v="3700148.08"/>
    <n v="6576823.29"/>
    <n v="9573519.0199999996"/>
    <d v="2023-08-07T12:58:53"/>
    <n v="6760"/>
    <n v="1"/>
    <n v="1"/>
  </r>
  <r>
    <x v="14"/>
    <s v="Central Appropriations"/>
    <n v="16"/>
    <s v="Central Appropriations"/>
    <n v="16"/>
    <s v="Central Appropriations"/>
    <s v="Other"/>
    <n v="999"/>
    <n v="995"/>
    <s v="184000"/>
    <s v="Central Appropriations"/>
    <x v="157"/>
    <s v="09"/>
    <s v="Dedicated Special Revenue"/>
    <s v="09: Dedicated Special Revenue"/>
    <s v="09480"/>
    <s v="Tech Talent Investment Fund"/>
    <x v="841"/>
    <s v="995.09480"/>
    <x v="1"/>
    <n v="135"/>
    <n v="0"/>
    <n v="0"/>
    <n v="823327"/>
    <n v="2869546"/>
    <n v="2869546"/>
    <n v="2869546"/>
    <d v="2023-08-07T12:58:53"/>
    <n v="6761"/>
    <n v="1"/>
    <n v="1"/>
  </r>
  <r>
    <x v="14"/>
    <s v="Central Appropriations"/>
    <n v="16"/>
    <s v="Central Appropriations"/>
    <n v="16"/>
    <s v="Central Appropriations"/>
    <s v="Other"/>
    <n v="999"/>
    <n v="995"/>
    <s v="184000"/>
    <s v="Central Appropriations"/>
    <x v="157"/>
    <s v="09"/>
    <s v="Dedicated Special Revenue"/>
    <s v="09: Dedicated Special Revenue"/>
    <s v="09480"/>
    <s v="Tech Talent Investment Fund"/>
    <x v="841"/>
    <s v="995.09480"/>
    <x v="3"/>
    <n v="220"/>
    <n v="0"/>
    <n v="0"/>
    <n v="823327"/>
    <n v="2869546"/>
    <n v="2869546"/>
    <n v="2869546"/>
    <d v="2023-08-07T12:58:53"/>
    <n v="6762"/>
    <n v="1"/>
    <n v="1"/>
  </r>
  <r>
    <x v="14"/>
    <s v="Central Appropriations"/>
    <n v="16"/>
    <s v="Central Appropriations"/>
    <n v="16"/>
    <s v="Central Appropriations"/>
    <s v="Other"/>
    <n v="999"/>
    <n v="995"/>
    <s v="184000"/>
    <s v="Central Appropriations"/>
    <x v="157"/>
    <s v="09"/>
    <s v="Dedicated Special Revenue"/>
    <s v="09: Dedicated Special Revenue"/>
    <s v="09480"/>
    <s v="Tech Talent Investment Fund"/>
    <x v="841"/>
    <s v="995.09480"/>
    <x v="4"/>
    <n v="500"/>
    <n v="0"/>
    <n v="0"/>
    <n v="1036.0899999999999"/>
    <n v="6238.99"/>
    <n v="7129.21"/>
    <n v="127149.73"/>
    <d v="2023-08-07T12:58:53"/>
    <n v="6763"/>
    <n v="1"/>
    <n v="1"/>
  </r>
  <r>
    <x v="14"/>
    <s v="Central Appropriations"/>
    <n v="16"/>
    <s v="Central Appropriations"/>
    <n v="16"/>
    <s v="Central Appropriations"/>
    <s v="Other"/>
    <n v="999"/>
    <n v="995"/>
    <s v="184000"/>
    <s v="Central Appropriations"/>
    <x v="157"/>
    <s v="10"/>
    <s v="Federal Trust"/>
    <s v="10: Federal Trust"/>
    <s v="10000"/>
    <s v="Federal Trust"/>
    <x v="6"/>
    <s v="995.10000"/>
    <x v="1"/>
    <n v="135"/>
    <n v="0"/>
    <n v="0"/>
    <n v="0"/>
    <n v="0"/>
    <n v="187692576.43000031"/>
    <n v="132957661.33000004"/>
    <d v="2023-08-07T12:58:53"/>
    <n v="6764"/>
    <n v="1"/>
    <n v="1"/>
  </r>
  <r>
    <x v="14"/>
    <s v="Central Appropriations"/>
    <n v="16"/>
    <s v="Central Appropriations"/>
    <n v="16"/>
    <s v="Central Appropriations"/>
    <s v="Other"/>
    <n v="999"/>
    <n v="995"/>
    <s v="184000"/>
    <s v="Central Appropriations"/>
    <x v="157"/>
    <s v="10"/>
    <s v="Federal Trust"/>
    <s v="10: Federal Trust"/>
    <s v="10000"/>
    <s v="Federal Trust"/>
    <x v="6"/>
    <s v="995.10000"/>
    <x v="3"/>
    <n v="220"/>
    <n v="0"/>
    <n v="0"/>
    <n v="0"/>
    <n v="0"/>
    <n v="187692576.43000031"/>
    <n v="132957661.33000004"/>
    <d v="2023-08-07T12:58:53"/>
    <n v="6765"/>
    <n v="1"/>
    <n v="1"/>
  </r>
  <r>
    <x v="14"/>
    <s v="Central Appropriations"/>
    <n v="16"/>
    <s v="Central Appropriations"/>
    <n v="16"/>
    <s v="Central Appropriations"/>
    <s v="Other"/>
    <n v="999"/>
    <n v="995"/>
    <s v="184000"/>
    <s v="Central Appropriations"/>
    <x v="157"/>
    <s v="12"/>
    <s v="Federal Trust - Arra"/>
    <s v="12: Federal Trust - Arra"/>
    <s v="12110"/>
    <s v="ARP-CrvStLoclFisRecFd-COVID-19"/>
    <x v="10"/>
    <s v="995.12110"/>
    <x v="1"/>
    <n v="135"/>
    <n v="0"/>
    <n v="0"/>
    <n v="0"/>
    <n v="0"/>
    <n v="48694499.980000019"/>
    <n v="431845620.15000004"/>
    <d v="2023-08-07T12:58:53"/>
    <n v="6766"/>
    <n v="1"/>
    <n v="1"/>
  </r>
  <r>
    <x v="14"/>
    <s v="Central Appropriations"/>
    <n v="16"/>
    <s v="Central Appropriations"/>
    <n v="16"/>
    <s v="Central Appropriations"/>
    <s v="Other"/>
    <n v="999"/>
    <n v="995"/>
    <s v="184000"/>
    <s v="Central Appropriations"/>
    <x v="157"/>
    <s v="12"/>
    <s v="Federal Trust - Arra"/>
    <s v="12: Federal Trust - Arra"/>
    <s v="12110"/>
    <s v="ARP-CrvStLoclFisRecFd-COVID-19"/>
    <x v="10"/>
    <s v="995.12110"/>
    <x v="3"/>
    <n v="220"/>
    <n v="0"/>
    <n v="0"/>
    <n v="0"/>
    <n v="0"/>
    <n v="48694499.980000019"/>
    <n v="431845620.15000004"/>
    <d v="2023-08-07T12:58:53"/>
    <n v="6767"/>
    <n v="1"/>
    <n v="1"/>
  </r>
  <r>
    <x v="14"/>
    <s v="Central Appropriations"/>
    <n v="16"/>
    <s v="Central Appropriations"/>
    <n v="16"/>
    <s v="Central Appropriations"/>
    <s v="Other"/>
    <n v="999"/>
    <n v="995"/>
    <s v="184000"/>
    <s v="Central Appropriations"/>
    <x v="157"/>
    <s v="12"/>
    <s v="Federal Trust - Arra"/>
    <s v="12: Federal Trust - Arra"/>
    <s v="12120"/>
    <s v="ARP-CapitalPrjctsFund-COVID-19"/>
    <x v="190"/>
    <s v="995.12120"/>
    <x v="1"/>
    <n v="135"/>
    <n v="0"/>
    <n v="0"/>
    <n v="0"/>
    <n v="0"/>
    <n v="221739237"/>
    <n v="1926883"/>
    <d v="2023-08-07T12:58:53"/>
    <n v="6768"/>
    <n v="1"/>
    <n v="1"/>
  </r>
  <r>
    <x v="14"/>
    <s v="Central Appropriations"/>
    <n v="16"/>
    <s v="Central Appropriations"/>
    <n v="16"/>
    <s v="Central Appropriations"/>
    <s v="Other"/>
    <n v="999"/>
    <n v="995"/>
    <s v="184000"/>
    <s v="Central Appropriations"/>
    <x v="157"/>
    <s v="12"/>
    <s v="Federal Trust - Arra"/>
    <s v="12: Federal Trust - Arra"/>
    <s v="12120"/>
    <s v="ARP-CapitalPrjctsFund-COVID-19"/>
    <x v="190"/>
    <s v="995.12120"/>
    <x v="3"/>
    <n v="220"/>
    <n v="0"/>
    <n v="0"/>
    <n v="0"/>
    <n v="0"/>
    <n v="221739237"/>
    <n v="1926883"/>
    <d v="2023-08-07T12:58:53"/>
    <n v="6769"/>
    <n v="1"/>
    <n v="1"/>
  </r>
  <r>
    <x v="14"/>
    <s v="Central Appropriations"/>
    <n v="16"/>
    <s v="Central Appropriations"/>
    <n v="16"/>
    <s v="Central Appropriations"/>
    <s v="Other"/>
    <n v="999"/>
    <n v="949"/>
    <s v="185000"/>
    <s v="Central Capital Outlay"/>
    <x v="158"/>
    <s v="02"/>
    <s v="Special"/>
    <s v="02: Special"/>
    <s v="02949"/>
    <s v="Cen Cap Outlay Special Revenue"/>
    <x v="842"/>
    <s v="949.02949"/>
    <x v="5"/>
    <n v="137"/>
    <n v="0"/>
    <n v="-3000000"/>
    <n v="0"/>
    <n v="516000"/>
    <n v="35464668"/>
    <n v="35464668"/>
    <d v="2023-08-07T12:58:53"/>
    <n v="6770"/>
    <n v="1"/>
    <n v="1"/>
  </r>
  <r>
    <x v="14"/>
    <s v="Central Appropriations"/>
    <n v="16"/>
    <s v="Central Appropriations"/>
    <n v="16"/>
    <s v="Central Appropriations"/>
    <s v="Other"/>
    <n v="999"/>
    <n v="949"/>
    <s v="185000"/>
    <s v="Central Capital Outlay"/>
    <x v="158"/>
    <s v="02"/>
    <s v="Special"/>
    <m/>
    <s v="02949"/>
    <s v="Cen Cap Outlay Special Revenue"/>
    <x v="842"/>
    <s v="949.02949"/>
    <x v="5"/>
    <n v="137"/>
    <n v="0"/>
    <n v="3000000"/>
    <n v="10516000"/>
    <n v="35000000"/>
    <n v="0"/>
    <n v="0"/>
    <d v="2023-08-07T12:58:53"/>
    <n v="6771"/>
    <n v="1"/>
    <n v="1"/>
  </r>
  <r>
    <x v="14"/>
    <s v="Central Appropriations"/>
    <n v="16"/>
    <s v="Central Appropriations"/>
    <n v="16"/>
    <s v="Central Appropriations"/>
    <s v="Other"/>
    <n v="999"/>
    <n v="949"/>
    <s v="185000"/>
    <s v="Central Capital Outlay"/>
    <x v="158"/>
    <s v="02"/>
    <s v="Special"/>
    <s v="02: Special"/>
    <s v="02949"/>
    <s v="Cen Cap Outlay Special Revenue"/>
    <x v="842"/>
    <s v="949.02949"/>
    <x v="6"/>
    <n v="222"/>
    <n v="0"/>
    <n v="-3000000"/>
    <n v="0"/>
    <n v="516000"/>
    <n v="35464668"/>
    <n v="35464668"/>
    <d v="2023-08-07T12:58:53"/>
    <n v="6772"/>
    <n v="1"/>
    <n v="1"/>
  </r>
  <r>
    <x v="14"/>
    <s v="Central Appropriations"/>
    <n v="16"/>
    <s v="Central Appropriations"/>
    <n v="16"/>
    <s v="Central Appropriations"/>
    <s v="Other"/>
    <n v="999"/>
    <n v="949"/>
    <s v="185000"/>
    <s v="Central Capital Outlay"/>
    <x v="158"/>
    <s v="03"/>
    <s v="Higher Education Operating"/>
    <s v="03: Higher Education Operating"/>
    <s v="03000"/>
    <s v="Higher Education Operating"/>
    <x v="267"/>
    <s v="949.03000"/>
    <x v="5"/>
    <n v="137"/>
    <n v="47229154"/>
    <n v="47229154"/>
    <n v="47229154"/>
    <n v="67229154"/>
    <n v="67229154"/>
    <n v="56051254"/>
    <d v="2023-08-07T12:58:53"/>
    <n v="6773"/>
    <n v="1"/>
    <n v="1"/>
  </r>
  <r>
    <x v="14"/>
    <s v="Central Appropriations"/>
    <n v="16"/>
    <s v="Central Appropriations"/>
    <n v="16"/>
    <s v="Central Appropriations"/>
    <s v="Other"/>
    <n v="999"/>
    <n v="949"/>
    <s v="185000"/>
    <s v="Central Capital Outlay"/>
    <x v="158"/>
    <s v="03"/>
    <s v="Higher Education Operating"/>
    <m/>
    <s v="03000"/>
    <s v="Higher Education Operating"/>
    <x v="267"/>
    <s v="949.03000"/>
    <x v="5"/>
    <n v="137"/>
    <n v="0"/>
    <n v="0"/>
    <n v="20000000"/>
    <n v="0"/>
    <n v="0"/>
    <n v="29266000"/>
    <d v="2023-08-07T12:58:53"/>
    <n v="6774"/>
    <n v="1"/>
    <n v="1"/>
  </r>
  <r>
    <x v="14"/>
    <s v="Central Appropriations"/>
    <n v="16"/>
    <s v="Central Appropriations"/>
    <n v="16"/>
    <s v="Central Appropriations"/>
    <s v="Other"/>
    <n v="999"/>
    <n v="949"/>
    <s v="185000"/>
    <s v="Central Capital Outlay"/>
    <x v="158"/>
    <s v="03"/>
    <s v="Higher Education Operating"/>
    <s v="03: Higher Education Operating"/>
    <s v="03000"/>
    <s v="Higher Education Operating"/>
    <x v="267"/>
    <s v="949.03000"/>
    <x v="6"/>
    <n v="222"/>
    <n v="47229154"/>
    <n v="47229154"/>
    <n v="47229154"/>
    <n v="67229154"/>
    <n v="67229154"/>
    <n v="56051254"/>
    <d v="2023-08-07T12:58:53"/>
    <n v="6775"/>
    <n v="1"/>
    <n v="1"/>
  </r>
  <r>
    <x v="14"/>
    <s v="Central Appropriations"/>
    <n v="16"/>
    <s v="Central Appropriations"/>
    <n v="16"/>
    <s v="Central Appropriations"/>
    <s v="Other"/>
    <n v="999"/>
    <n v="949"/>
    <s v="185000"/>
    <s v="Central Capital Outlay"/>
    <x v="158"/>
    <s v="07"/>
    <s v="Trust And Agency"/>
    <s v="07: Trust And Agency"/>
    <s v="07909"/>
    <s v="Cen Cap Outlay Trust &amp; Agency"/>
    <x v="843"/>
    <s v="949.07909"/>
    <x v="5"/>
    <n v="137"/>
    <n v="400000"/>
    <n v="400000"/>
    <n v="400000"/>
    <n v="400000"/>
    <n v="400000"/>
    <n v="400000"/>
    <d v="2023-08-07T12:58:53"/>
    <n v="6776"/>
    <n v="1"/>
    <n v="1"/>
  </r>
  <r>
    <x v="14"/>
    <s v="Central Appropriations"/>
    <n v="16"/>
    <s v="Central Appropriations"/>
    <n v="16"/>
    <s v="Central Appropriations"/>
    <s v="Other"/>
    <n v="999"/>
    <n v="949"/>
    <s v="185000"/>
    <s v="Central Capital Outlay"/>
    <x v="158"/>
    <s v="07"/>
    <s v="Trust And Agency"/>
    <s v="07: Trust And Agency"/>
    <s v="07909"/>
    <s v="Cen Cap Outlay Trust &amp; Agency"/>
    <x v="843"/>
    <s v="949.07909"/>
    <x v="6"/>
    <n v="222"/>
    <n v="400000"/>
    <n v="400000"/>
    <n v="400000"/>
    <n v="400000"/>
    <n v="400000"/>
    <n v="400000"/>
    <d v="2023-08-07T12:58:53"/>
    <n v="6777"/>
    <n v="1"/>
    <n v="1"/>
  </r>
  <r>
    <x v="14"/>
    <s v="Central Appropriations"/>
    <n v="16"/>
    <s v="Central Appropriations"/>
    <n v="16"/>
    <s v="Central Appropriations"/>
    <s v="Other"/>
    <n v="999"/>
    <n v="949"/>
    <s v="185000"/>
    <s v="Central Capital Outlay"/>
    <x v="158"/>
    <s v="09"/>
    <s v="Dedicated Special Revenue"/>
    <s v="09: Dedicated Special Revenue"/>
    <s v="09650"/>
    <s v="Central Capital Planning Fund"/>
    <x v="257"/>
    <s v="949.09650"/>
    <x v="0"/>
    <n v="100"/>
    <n v="311000.75"/>
    <n v="4221338.75"/>
    <n v="965419.75"/>
    <n v="2282585.4500000002"/>
    <n v="4495996.45"/>
    <n v="3584996.45"/>
    <d v="2023-08-07T12:58:53"/>
    <n v="6778"/>
    <n v="1"/>
    <n v="1"/>
  </r>
  <r>
    <x v="14"/>
    <s v="Central Appropriations"/>
    <n v="16"/>
    <s v="Central Appropriations"/>
    <n v="16"/>
    <s v="Central Appropriations"/>
    <s v="Other"/>
    <n v="999"/>
    <n v="949"/>
    <s v="185000"/>
    <s v="Central Capital Outlay"/>
    <x v="158"/>
    <s v="09"/>
    <s v="Dedicated Special Revenue"/>
    <m/>
    <s v="09650"/>
    <s v="Central Capital Planning Fund"/>
    <x v="257"/>
    <s v="949.09650"/>
    <x v="5"/>
    <n v="137"/>
    <n v="0"/>
    <n v="0"/>
    <n v="0"/>
    <n v="1517750"/>
    <n v="0"/>
    <n v="0"/>
    <d v="2023-08-07T12:58:53"/>
    <n v="6779"/>
    <n v="1"/>
    <n v="1"/>
  </r>
  <r>
    <x v="14"/>
    <s v="Central Appropriations"/>
    <n v="16"/>
    <s v="Central Appropriations"/>
    <n v="16"/>
    <s v="Central Appropriations"/>
    <s v="Other"/>
    <n v="999"/>
    <n v="949"/>
    <s v="185000"/>
    <s v="Central Capital Outlay"/>
    <x v="158"/>
    <s v="09"/>
    <s v="Dedicated Special Revenue"/>
    <s v="09: Dedicated Special Revenue"/>
    <s v="09650"/>
    <s v="Central Capital Planning Fund"/>
    <x v="257"/>
    <s v="949.09650"/>
    <x v="5"/>
    <n v="137"/>
    <n v="14792074"/>
    <n v="12717099"/>
    <n v="11747304"/>
    <n v="11750494.699999999"/>
    <n v="2517646.3000000007"/>
    <n v="902538.82999999984"/>
    <d v="2023-08-07T12:58:53"/>
    <n v="6780"/>
    <n v="1"/>
    <n v="1"/>
  </r>
  <r>
    <x v="14"/>
    <s v="Central Appropriations"/>
    <n v="16"/>
    <s v="Central Appropriations"/>
    <n v="16"/>
    <s v="Central Appropriations"/>
    <s v="Other"/>
    <n v="999"/>
    <n v="949"/>
    <s v="185000"/>
    <s v="Central Capital Outlay"/>
    <x v="158"/>
    <s v="09"/>
    <s v="Dedicated Special Revenue"/>
    <s v="09: Dedicated Special Revenue"/>
    <s v="09650"/>
    <s v="Central Capital Planning Fund"/>
    <x v="257"/>
    <s v="949.09650"/>
    <x v="6"/>
    <n v="222"/>
    <n v="14792074"/>
    <n v="12717099"/>
    <n v="11747304"/>
    <n v="11750494.699999999"/>
    <n v="2517646.3000000007"/>
    <n v="902538.82999999984"/>
    <d v="2023-08-07T12:58:53"/>
    <n v="6781"/>
    <n v="1"/>
    <n v="1"/>
  </r>
  <r>
    <x v="14"/>
    <s v="Central Appropriations"/>
    <n v="16"/>
    <s v="Central Appropriations"/>
    <n v="16"/>
    <s v="Central Appropriations"/>
    <s v="Other"/>
    <n v="999"/>
    <n v="949"/>
    <s v="185000"/>
    <s v="Central Capital Outlay"/>
    <x v="158"/>
    <s v="09"/>
    <s v="Dedicated Special Revenue"/>
    <s v="09: Dedicated Special Revenue"/>
    <s v="09949"/>
    <s v="Cen Cap Outlay Ded Spec Rev"/>
    <x v="844"/>
    <s v="949.09949"/>
    <x v="5"/>
    <n v="137"/>
    <n v="264820"/>
    <n v="264820"/>
    <n v="264820"/>
    <n v="264820"/>
    <n v="39698820"/>
    <n v="39698820"/>
    <d v="2023-08-07T12:58:53"/>
    <n v="6782"/>
    <n v="1"/>
    <n v="1"/>
  </r>
  <r>
    <x v="14"/>
    <s v="Central Appropriations"/>
    <n v="16"/>
    <s v="Central Appropriations"/>
    <n v="16"/>
    <s v="Central Appropriations"/>
    <s v="Other"/>
    <n v="999"/>
    <n v="949"/>
    <s v="185000"/>
    <s v="Central Capital Outlay"/>
    <x v="158"/>
    <s v="09"/>
    <s v="Dedicated Special Revenue"/>
    <m/>
    <s v="09949"/>
    <s v="Cen Cap Outlay Ded Spec Rev"/>
    <x v="844"/>
    <s v="949.09949"/>
    <x v="5"/>
    <n v="137"/>
    <n v="0"/>
    <n v="0"/>
    <n v="0"/>
    <n v="39434000"/>
    <n v="0"/>
    <n v="0"/>
    <d v="2023-08-07T12:58:53"/>
    <n v="6783"/>
    <n v="1"/>
    <n v="1"/>
  </r>
  <r>
    <x v="14"/>
    <s v="Central Appropriations"/>
    <n v="16"/>
    <s v="Central Appropriations"/>
    <n v="16"/>
    <s v="Central Appropriations"/>
    <s v="Other"/>
    <n v="999"/>
    <n v="949"/>
    <s v="185000"/>
    <s v="Central Capital Outlay"/>
    <x v="158"/>
    <s v="09"/>
    <s v="Dedicated Special Revenue"/>
    <s v="09: Dedicated Special Revenue"/>
    <s v="09949"/>
    <s v="Cen Cap Outlay Ded Spec Rev"/>
    <x v="844"/>
    <s v="949.09949"/>
    <x v="6"/>
    <n v="222"/>
    <n v="264820"/>
    <n v="264820"/>
    <n v="264820"/>
    <n v="264820"/>
    <n v="39698820"/>
    <n v="39698820"/>
    <d v="2023-08-07T12:58:53"/>
    <n v="6784"/>
    <n v="1"/>
    <n v="1"/>
  </r>
  <r>
    <x v="14"/>
    <s v="Central Appropriations"/>
    <n v="16"/>
    <s v="Central Appropriations"/>
    <n v="16"/>
    <s v="Central Appropriations"/>
    <s v="Other"/>
    <n v="999"/>
    <n v="949"/>
    <s v="185000"/>
    <s v="Central Capital Outlay"/>
    <x v="158"/>
    <s v="10"/>
    <s v="Federal Trust"/>
    <m/>
    <s v="10000"/>
    <s v="Federal Trust"/>
    <x v="6"/>
    <s v="949.10000"/>
    <x v="5"/>
    <n v="137"/>
    <n v="0"/>
    <n v="0"/>
    <n v="0"/>
    <n v="17015317"/>
    <n v="0"/>
    <n v="0"/>
    <d v="2023-08-07T12:58:53"/>
    <n v="6785"/>
    <n v="1"/>
    <n v="1"/>
  </r>
  <r>
    <x v="14"/>
    <s v="Central Appropriations"/>
    <n v="16"/>
    <s v="Central Appropriations"/>
    <n v="16"/>
    <s v="Central Appropriations"/>
    <s v="Other"/>
    <n v="999"/>
    <n v="949"/>
    <s v="185000"/>
    <s v="Central Capital Outlay"/>
    <x v="158"/>
    <s v="10"/>
    <s v="Federal Trust"/>
    <s v="10: Federal Trust"/>
    <s v="10000"/>
    <s v="Federal Trust"/>
    <x v="6"/>
    <s v="949.10000"/>
    <x v="5"/>
    <n v="137"/>
    <n v="1885500"/>
    <n v="1885500"/>
    <n v="1885500"/>
    <n v="825224"/>
    <n v="17840541"/>
    <n v="1885500"/>
    <d v="2023-08-07T12:58:53"/>
    <n v="6786"/>
    <n v="1"/>
    <n v="1"/>
  </r>
  <r>
    <x v="14"/>
    <s v="Central Appropriations"/>
    <n v="16"/>
    <s v="Central Appropriations"/>
    <n v="16"/>
    <s v="Central Appropriations"/>
    <s v="Other"/>
    <n v="999"/>
    <n v="949"/>
    <s v="185000"/>
    <s v="Central Capital Outlay"/>
    <x v="158"/>
    <s v="10"/>
    <s v="Federal Trust"/>
    <s v="10: Federal Trust"/>
    <s v="10000"/>
    <s v="Federal Trust"/>
    <x v="6"/>
    <s v="949.10000"/>
    <x v="6"/>
    <n v="222"/>
    <n v="1885500"/>
    <n v="1885500"/>
    <n v="1885500"/>
    <n v="825224"/>
    <n v="17840541"/>
    <n v="1885500"/>
    <d v="2023-08-07T12:58:53"/>
    <n v="6787"/>
    <n v="1"/>
    <n v="1"/>
  </r>
  <r>
    <x v="14"/>
    <s v="Central Appropriations"/>
    <n v="16"/>
    <s v="Central Appropriations"/>
    <n v="16"/>
    <s v="Central Appropriations"/>
    <s v="Other"/>
    <n v="999"/>
    <n v="951"/>
    <s v="186000"/>
    <s v="9(D) Revenue Bonds"/>
    <x v="159"/>
    <s v="03"/>
    <s v="Higher Education Operating"/>
    <s v="03: Higher Education Operating"/>
    <s v="03000"/>
    <s v="Higher Education Operating"/>
    <x v="267"/>
    <s v="951.03000"/>
    <x v="5"/>
    <n v="137"/>
    <n v="2089500"/>
    <n v="2089500"/>
    <n v="0"/>
    <n v="0"/>
    <n v="0"/>
    <n v="0"/>
    <d v="2023-08-07T12:58:53"/>
    <n v="6788"/>
    <n v="1"/>
    <n v="1"/>
  </r>
  <r>
    <x v="14"/>
    <s v="Central Appropriations"/>
    <n v="16"/>
    <s v="Central Appropriations"/>
    <n v="16"/>
    <s v="Central Appropriations"/>
    <s v="Other"/>
    <n v="999"/>
    <n v="951"/>
    <s v="186000"/>
    <s v="9(D) Revenue Bonds"/>
    <x v="159"/>
    <s v="03"/>
    <s v="Higher Education Operating"/>
    <s v="03: Higher Education Operating"/>
    <s v="03000"/>
    <s v="Higher Education Operating"/>
    <x v="267"/>
    <s v="951.03000"/>
    <x v="6"/>
    <n v="222"/>
    <n v="2089500"/>
    <n v="2089500"/>
    <n v="0"/>
    <n v="0"/>
    <n v="0"/>
    <n v="0"/>
    <d v="2023-08-07T12:58:53"/>
    <n v="6789"/>
    <n v="1"/>
    <n v="1"/>
  </r>
  <r>
    <x v="15"/>
    <s v="Independent Agencies"/>
    <n v="17"/>
    <s v="Independent Agencies"/>
    <n v="17"/>
    <s v="Independent Agencies"/>
    <s v="Non-Executive Branch"/>
    <n v="998"/>
    <n v="171"/>
    <s v="187000"/>
    <s v="State Corporation Commission"/>
    <x v="160"/>
    <s v="02"/>
    <s v="Special"/>
    <s v="02: Special"/>
    <s v="02080"/>
    <s v="SCC Pub Service Co Fee And Tax"/>
    <x v="381"/>
    <s v="171.02080"/>
    <x v="0"/>
    <n v="100"/>
    <n v="31172310.98"/>
    <n v="27519103.740000002"/>
    <n v="25617851.510000002"/>
    <n v="27324127.41"/>
    <n v="29466826.48"/>
    <n v="28743134.659999996"/>
    <d v="2023-08-07T12:58:53"/>
    <n v="6790"/>
    <n v="1"/>
    <n v="1"/>
  </r>
  <r>
    <x v="15"/>
    <s v="Independent Agencies"/>
    <n v="17"/>
    <s v="Independent Agencies"/>
    <n v="17"/>
    <s v="Independent Agencies"/>
    <s v="Non-Executive Branch"/>
    <n v="998"/>
    <n v="171"/>
    <s v="187000"/>
    <s v="State Corporation Commission"/>
    <x v="160"/>
    <s v="02"/>
    <s v="Special"/>
    <s v="02: Special"/>
    <s v="02080"/>
    <s v="SCC Pub Service Co Fee And Tax"/>
    <x v="381"/>
    <s v="171.02080"/>
    <x v="1"/>
    <n v="135"/>
    <n v="25220573"/>
    <n v="28083082"/>
    <n v="27201287"/>
    <n v="30516507"/>
    <n v="33686851"/>
    <n v="36181077"/>
    <d v="2023-08-07T12:58:53"/>
    <n v="6791"/>
    <n v="1"/>
    <n v="1"/>
  </r>
  <r>
    <x v="15"/>
    <s v="Independent Agencies"/>
    <n v="17"/>
    <s v="Independent Agencies"/>
    <n v="17"/>
    <s v="Independent Agencies"/>
    <s v="Non-Executive Branch"/>
    <n v="998"/>
    <n v="171"/>
    <s v="187000"/>
    <s v="State Corporation Commission"/>
    <x v="160"/>
    <s v="02"/>
    <s v="Special"/>
    <m/>
    <s v="02080"/>
    <s v="SCC Pub Service Co Fee And Tax"/>
    <x v="381"/>
    <s v="171.02080"/>
    <x v="5"/>
    <n v="137"/>
    <n v="0"/>
    <n v="317859"/>
    <n v="0"/>
    <n v="4968679"/>
    <n v="0"/>
    <n v="0"/>
    <d v="2023-08-07T12:58:53"/>
    <n v="6792"/>
    <n v="1"/>
    <n v="1"/>
  </r>
  <r>
    <x v="15"/>
    <s v="Independent Agencies"/>
    <n v="17"/>
    <s v="Independent Agencies"/>
    <n v="17"/>
    <s v="Independent Agencies"/>
    <s v="Non-Executive Branch"/>
    <n v="998"/>
    <n v="171"/>
    <s v="187000"/>
    <s v="State Corporation Commission"/>
    <x v="160"/>
    <s v="02"/>
    <s v="Special"/>
    <s v="02: Special"/>
    <s v="02080"/>
    <s v="SCC Pub Service Co Fee And Tax"/>
    <x v="381"/>
    <s v="171.02080"/>
    <x v="5"/>
    <n v="137"/>
    <n v="0"/>
    <n v="0"/>
    <n v="317859"/>
    <n v="317859"/>
    <n v="5286538"/>
    <n v="5286538"/>
    <d v="2023-08-07T12:58:53"/>
    <n v="6793"/>
    <n v="1"/>
    <n v="1"/>
  </r>
  <r>
    <x v="15"/>
    <s v="Independent Agencies"/>
    <n v="17"/>
    <s v="Independent Agencies"/>
    <n v="17"/>
    <s v="Independent Agencies"/>
    <s v="Non-Executive Branch"/>
    <n v="998"/>
    <n v="171"/>
    <s v="187000"/>
    <s v="State Corporation Commission"/>
    <x v="160"/>
    <s v="02"/>
    <s v="Special"/>
    <s v="02: Special"/>
    <s v="02080"/>
    <s v="SCC Pub Service Co Fee And Tax"/>
    <x v="381"/>
    <s v="171.02080"/>
    <x v="2"/>
    <n v="200"/>
    <n v="22923139.129999999"/>
    <n v="25798582.68"/>
    <n v="24740627.009999998"/>
    <n v="24886294.559999999"/>
    <n v="26250268.849999994"/>
    <n v="29691334.240000006"/>
    <d v="2023-08-07T12:58:53"/>
    <n v="6794"/>
    <n v="1"/>
    <n v="1"/>
  </r>
  <r>
    <x v="15"/>
    <s v="Independent Agencies"/>
    <n v="17"/>
    <s v="Independent Agencies"/>
    <n v="17"/>
    <s v="Independent Agencies"/>
    <s v="Non-Executive Branch"/>
    <n v="998"/>
    <n v="171"/>
    <s v="187000"/>
    <s v="State Corporation Commission"/>
    <x v="160"/>
    <s v="02"/>
    <s v="Special"/>
    <s v="02: Special"/>
    <s v="02080"/>
    <s v="SCC Pub Service Co Fee And Tax"/>
    <x v="381"/>
    <s v="171.02080"/>
    <x v="3"/>
    <n v="220"/>
    <n v="2297433.870000001"/>
    <n v="2284499.3200000003"/>
    <n v="2460659.9900000021"/>
    <n v="5630212.4400000013"/>
    <n v="7436582.150000006"/>
    <n v="6489742.7599999942"/>
    <d v="2023-08-07T12:58:53"/>
    <n v="6795"/>
    <n v="1"/>
    <n v="1"/>
  </r>
  <r>
    <x v="15"/>
    <s v="Independent Agencies"/>
    <n v="17"/>
    <s v="Independent Agencies"/>
    <n v="17"/>
    <s v="Independent Agencies"/>
    <s v="Non-Executive Branch"/>
    <n v="998"/>
    <n v="171"/>
    <s v="187000"/>
    <s v="State Corporation Commission"/>
    <x v="160"/>
    <s v="02"/>
    <s v="Special"/>
    <s v="02: Special"/>
    <s v="02080"/>
    <s v="SCC Pub Service Co Fee And Tax"/>
    <x v="381"/>
    <s v="171.02080"/>
    <x v="6"/>
    <n v="222"/>
    <n v="0"/>
    <n v="0"/>
    <n v="317859"/>
    <n v="317859"/>
    <n v="5286538"/>
    <n v="5286538"/>
    <d v="2023-08-07T12:58:53"/>
    <n v="6796"/>
    <n v="1"/>
    <n v="1"/>
  </r>
  <r>
    <x v="15"/>
    <s v="Independent Agencies"/>
    <n v="17"/>
    <s v="Independent Agencies"/>
    <n v="17"/>
    <s v="Independent Agencies"/>
    <s v="Non-Executive Branch"/>
    <n v="998"/>
    <n v="171"/>
    <s v="187000"/>
    <s v="State Corporation Commission"/>
    <x v="160"/>
    <s v="02"/>
    <s v="Special"/>
    <s v="02: Special"/>
    <s v="02080"/>
    <s v="SCC Pub Service Co Fee And Tax"/>
    <x v="381"/>
    <s v="171.02080"/>
    <x v="4"/>
    <n v="500"/>
    <n v="23444076.870000005"/>
    <n v="22791539.440000001"/>
    <n v="23279221.780000001"/>
    <n v="26592570.459999993"/>
    <n v="28722238.920000002"/>
    <n v="30154807.020000003"/>
    <d v="2023-08-07T12:58:53"/>
    <n v="6797"/>
    <n v="1"/>
    <n v="1"/>
  </r>
  <r>
    <x v="15"/>
    <s v="Independent Agencies"/>
    <n v="17"/>
    <s v="Independent Agencies"/>
    <n v="17"/>
    <s v="Independent Agencies"/>
    <s v="Non-Executive Branch"/>
    <n v="998"/>
    <n v="171"/>
    <s v="187000"/>
    <s v="State Corporation Commission"/>
    <x v="160"/>
    <s v="02"/>
    <s v="Special"/>
    <s v="02: Special"/>
    <s v="02090"/>
    <s v="SCC Ins Fees &amp; Assessments"/>
    <x v="382"/>
    <s v="171.02090"/>
    <x v="0"/>
    <n v="100"/>
    <n v="19252092.859999999"/>
    <n v="18529652.870000001"/>
    <n v="20089606.800000001"/>
    <n v="26414421.77"/>
    <n v="32190123.82"/>
    <n v="32692796.309999999"/>
    <d v="2023-08-07T12:58:53"/>
    <n v="6798"/>
    <n v="1"/>
    <n v="1"/>
  </r>
  <r>
    <x v="15"/>
    <s v="Independent Agencies"/>
    <n v="17"/>
    <s v="Independent Agencies"/>
    <n v="17"/>
    <s v="Independent Agencies"/>
    <s v="Non-Executive Branch"/>
    <n v="998"/>
    <n v="171"/>
    <s v="187000"/>
    <s v="State Corporation Commission"/>
    <x v="160"/>
    <s v="02"/>
    <s v="Special"/>
    <s v="02: Special"/>
    <s v="02090"/>
    <s v="SCC Ins Fees &amp; Assessments"/>
    <x v="382"/>
    <s v="171.02090"/>
    <x v="1"/>
    <n v="135"/>
    <n v="29104413"/>
    <n v="29911158"/>
    <n v="32407134"/>
    <n v="31235802"/>
    <n v="34321905"/>
    <n v="36014231"/>
    <d v="2023-08-07T12:58:53"/>
    <n v="6799"/>
    <n v="1"/>
    <n v="1"/>
  </r>
  <r>
    <x v="15"/>
    <s v="Independent Agencies"/>
    <n v="17"/>
    <s v="Independent Agencies"/>
    <n v="17"/>
    <s v="Independent Agencies"/>
    <s v="Non-Executive Branch"/>
    <n v="998"/>
    <n v="171"/>
    <s v="187000"/>
    <s v="State Corporation Commission"/>
    <x v="160"/>
    <s v="02"/>
    <s v="Special"/>
    <m/>
    <s v="02090"/>
    <s v="SCC Ins Fees &amp; Assessments"/>
    <x v="382"/>
    <s v="171.02090"/>
    <x v="5"/>
    <n v="137"/>
    <n v="0"/>
    <n v="438219"/>
    <n v="0"/>
    <n v="8706782"/>
    <n v="0"/>
    <n v="0"/>
    <d v="2023-08-07T12:58:53"/>
    <n v="6800"/>
    <n v="1"/>
    <n v="1"/>
  </r>
  <r>
    <x v="15"/>
    <s v="Independent Agencies"/>
    <n v="17"/>
    <s v="Independent Agencies"/>
    <n v="17"/>
    <s v="Independent Agencies"/>
    <s v="Non-Executive Branch"/>
    <n v="998"/>
    <n v="171"/>
    <s v="187000"/>
    <s v="State Corporation Commission"/>
    <x v="160"/>
    <s v="02"/>
    <s v="Special"/>
    <s v="02: Special"/>
    <s v="02090"/>
    <s v="SCC Ins Fees &amp; Assessments"/>
    <x v="382"/>
    <s v="171.02090"/>
    <x v="5"/>
    <n v="137"/>
    <n v="0"/>
    <n v="0"/>
    <n v="438219"/>
    <n v="438219"/>
    <n v="9145001"/>
    <n v="9145001"/>
    <d v="2023-08-07T12:58:53"/>
    <n v="6801"/>
    <n v="1"/>
    <n v="1"/>
  </r>
  <r>
    <x v="15"/>
    <s v="Independent Agencies"/>
    <n v="17"/>
    <s v="Independent Agencies"/>
    <n v="17"/>
    <s v="Independent Agencies"/>
    <s v="Non-Executive Branch"/>
    <n v="998"/>
    <n v="171"/>
    <s v="187000"/>
    <s v="State Corporation Commission"/>
    <x v="160"/>
    <s v="02"/>
    <s v="Special"/>
    <s v="02: Special"/>
    <s v="02090"/>
    <s v="SCC Ins Fees &amp; Assessments"/>
    <x v="382"/>
    <s v="171.02090"/>
    <x v="2"/>
    <n v="200"/>
    <n v="27545228.619999997"/>
    <n v="29093049.639999989"/>
    <n v="28765197.050000008"/>
    <n v="27163369.909999996"/>
    <n v="30123900.75"/>
    <n v="32255230.879999988"/>
    <d v="2023-08-07T12:58:53"/>
    <n v="6802"/>
    <n v="1"/>
    <n v="1"/>
  </r>
  <r>
    <x v="15"/>
    <s v="Independent Agencies"/>
    <n v="17"/>
    <s v="Independent Agencies"/>
    <n v="17"/>
    <s v="Independent Agencies"/>
    <s v="Non-Executive Branch"/>
    <n v="998"/>
    <n v="171"/>
    <s v="187000"/>
    <s v="State Corporation Commission"/>
    <x v="160"/>
    <s v="02"/>
    <s v="Special"/>
    <s v="02: Special"/>
    <s v="02090"/>
    <s v="SCC Ins Fees &amp; Assessments"/>
    <x v="382"/>
    <s v="171.02090"/>
    <x v="3"/>
    <n v="220"/>
    <n v="1559184.3800000027"/>
    <n v="818108.36000001058"/>
    <n v="3641936.9499999918"/>
    <n v="4072432.0900000036"/>
    <n v="4198004.25"/>
    <n v="3759000.1200000122"/>
    <d v="2023-08-07T12:58:53"/>
    <n v="6803"/>
    <n v="1"/>
    <n v="1"/>
  </r>
  <r>
    <x v="15"/>
    <s v="Independent Agencies"/>
    <n v="17"/>
    <s v="Independent Agencies"/>
    <n v="17"/>
    <s v="Independent Agencies"/>
    <s v="Non-Executive Branch"/>
    <n v="998"/>
    <n v="171"/>
    <s v="187000"/>
    <s v="State Corporation Commission"/>
    <x v="160"/>
    <s v="02"/>
    <s v="Special"/>
    <s v="02: Special"/>
    <s v="02090"/>
    <s v="SCC Ins Fees &amp; Assessments"/>
    <x v="382"/>
    <s v="171.02090"/>
    <x v="6"/>
    <n v="222"/>
    <n v="0"/>
    <n v="0"/>
    <n v="438219"/>
    <n v="438219"/>
    <n v="9145001"/>
    <n v="9145001"/>
    <d v="2023-08-07T12:58:53"/>
    <n v="6804"/>
    <n v="1"/>
    <n v="1"/>
  </r>
  <r>
    <x v="15"/>
    <s v="Independent Agencies"/>
    <n v="17"/>
    <s v="Independent Agencies"/>
    <n v="17"/>
    <s v="Independent Agencies"/>
    <s v="Non-Executive Branch"/>
    <n v="998"/>
    <n v="171"/>
    <s v="187000"/>
    <s v="State Corporation Commission"/>
    <x v="160"/>
    <s v="02"/>
    <s v="Special"/>
    <s v="02: Special"/>
    <s v="02090"/>
    <s v="SCC Ins Fees &amp; Assessments"/>
    <x v="382"/>
    <s v="171.02090"/>
    <x v="4"/>
    <n v="500"/>
    <n v="26674830.820000004"/>
    <n v="28370609.649999999"/>
    <n v="30504725.980000004"/>
    <n v="33770722.879999995"/>
    <n v="35630457.799999997"/>
    <n v="32907903.370000005"/>
    <d v="2023-08-07T12:58:53"/>
    <n v="6805"/>
    <n v="1"/>
    <n v="1"/>
  </r>
  <r>
    <x v="15"/>
    <s v="Independent Agencies"/>
    <n v="17"/>
    <s v="Independent Agencies"/>
    <n v="17"/>
    <s v="Independent Agencies"/>
    <s v="Non-Executive Branch"/>
    <n v="998"/>
    <n v="171"/>
    <s v="187000"/>
    <s v="State Corporation Commission"/>
    <x v="160"/>
    <s v="02"/>
    <s v="Special"/>
    <s v="02: Special"/>
    <s v="02100"/>
    <s v="SCC Banking Fees"/>
    <x v="845"/>
    <s v="171.02100"/>
    <x v="0"/>
    <n v="100"/>
    <n v="12532815.790000001"/>
    <n v="12342623.450000001"/>
    <n v="15621638.460000001"/>
    <n v="20072570.48"/>
    <n v="21028291.52"/>
    <n v="22833592.34"/>
    <d v="2023-08-07T12:58:53"/>
    <n v="6806"/>
    <n v="1"/>
    <n v="1"/>
  </r>
  <r>
    <x v="15"/>
    <s v="Independent Agencies"/>
    <n v="17"/>
    <s v="Independent Agencies"/>
    <n v="17"/>
    <s v="Independent Agencies"/>
    <s v="Non-Executive Branch"/>
    <n v="998"/>
    <n v="171"/>
    <s v="187000"/>
    <s v="State Corporation Commission"/>
    <x v="160"/>
    <s v="02"/>
    <s v="Special"/>
    <s v="02: Special"/>
    <s v="02100"/>
    <s v="SCC Banking Fees"/>
    <x v="845"/>
    <s v="171.02100"/>
    <x v="1"/>
    <n v="135"/>
    <n v="14938992"/>
    <n v="14740760"/>
    <n v="14685136"/>
    <n v="16744705"/>
    <n v="17076374"/>
    <n v="17918933"/>
    <d v="2023-08-07T12:58:53"/>
    <n v="6807"/>
    <n v="1"/>
    <n v="1"/>
  </r>
  <r>
    <x v="15"/>
    <s v="Independent Agencies"/>
    <n v="17"/>
    <s v="Independent Agencies"/>
    <n v="17"/>
    <s v="Independent Agencies"/>
    <s v="Non-Executive Branch"/>
    <n v="998"/>
    <n v="171"/>
    <s v="187000"/>
    <s v="State Corporation Commission"/>
    <x v="160"/>
    <s v="02"/>
    <s v="Special"/>
    <m/>
    <s v="02100"/>
    <s v="SCC Banking Fees"/>
    <x v="845"/>
    <s v="171.02100"/>
    <x v="5"/>
    <n v="137"/>
    <n v="0"/>
    <n v="143521"/>
    <n v="0"/>
    <n v="2504439"/>
    <n v="0"/>
    <n v="0"/>
    <d v="2023-08-07T12:58:53"/>
    <n v="6808"/>
    <n v="1"/>
    <n v="1"/>
  </r>
  <r>
    <x v="15"/>
    <s v="Independent Agencies"/>
    <n v="17"/>
    <s v="Independent Agencies"/>
    <n v="17"/>
    <s v="Independent Agencies"/>
    <s v="Non-Executive Branch"/>
    <n v="998"/>
    <n v="171"/>
    <s v="187000"/>
    <s v="State Corporation Commission"/>
    <x v="160"/>
    <s v="02"/>
    <s v="Special"/>
    <s v="02: Special"/>
    <s v="02100"/>
    <s v="SCC Banking Fees"/>
    <x v="845"/>
    <s v="171.02100"/>
    <x v="5"/>
    <n v="137"/>
    <n v="0"/>
    <n v="0"/>
    <n v="143521"/>
    <n v="143521"/>
    <n v="2647960"/>
    <n v="2647960"/>
    <d v="2023-08-07T12:58:53"/>
    <n v="6809"/>
    <n v="1"/>
    <n v="1"/>
  </r>
  <r>
    <x v="15"/>
    <s v="Independent Agencies"/>
    <n v="17"/>
    <s v="Independent Agencies"/>
    <n v="17"/>
    <s v="Independent Agencies"/>
    <s v="Non-Executive Branch"/>
    <n v="998"/>
    <n v="171"/>
    <s v="187000"/>
    <s v="State Corporation Commission"/>
    <x v="160"/>
    <s v="02"/>
    <s v="Special"/>
    <s v="02: Special"/>
    <s v="02100"/>
    <s v="SCC Banking Fees"/>
    <x v="845"/>
    <s v="171.02100"/>
    <x v="2"/>
    <n v="200"/>
    <n v="13848040.300000003"/>
    <n v="14340316.639999999"/>
    <n v="14016321.560000001"/>
    <n v="12960267.890000002"/>
    <n v="13544822.92"/>
    <n v="14719650.409999998"/>
    <d v="2023-08-07T12:58:53"/>
    <n v="6810"/>
    <n v="1"/>
    <n v="1"/>
  </r>
  <r>
    <x v="15"/>
    <s v="Independent Agencies"/>
    <n v="17"/>
    <s v="Independent Agencies"/>
    <n v="17"/>
    <s v="Independent Agencies"/>
    <s v="Non-Executive Branch"/>
    <n v="998"/>
    <n v="171"/>
    <s v="187000"/>
    <s v="State Corporation Commission"/>
    <x v="160"/>
    <s v="02"/>
    <s v="Special"/>
    <s v="02: Special"/>
    <s v="02100"/>
    <s v="SCC Banking Fees"/>
    <x v="845"/>
    <s v="171.02100"/>
    <x v="3"/>
    <n v="220"/>
    <n v="1090951.6999999974"/>
    <n v="400443.36000000127"/>
    <n v="668814.43999999948"/>
    <n v="3784437.1099999975"/>
    <n v="3531551.08"/>
    <n v="3199282.5900000017"/>
    <d v="2023-08-07T12:58:53"/>
    <n v="6811"/>
    <n v="1"/>
    <n v="1"/>
  </r>
  <r>
    <x v="15"/>
    <s v="Independent Agencies"/>
    <n v="17"/>
    <s v="Independent Agencies"/>
    <n v="17"/>
    <s v="Independent Agencies"/>
    <s v="Non-Executive Branch"/>
    <n v="998"/>
    <n v="171"/>
    <s v="187000"/>
    <s v="State Corporation Commission"/>
    <x v="160"/>
    <s v="02"/>
    <s v="Special"/>
    <s v="02: Special"/>
    <s v="02100"/>
    <s v="SCC Banking Fees"/>
    <x v="845"/>
    <s v="171.02100"/>
    <x v="6"/>
    <n v="222"/>
    <n v="0"/>
    <n v="0"/>
    <n v="143521"/>
    <n v="143521"/>
    <n v="2647960"/>
    <n v="2647960"/>
    <d v="2023-08-07T12:58:53"/>
    <n v="6812"/>
    <n v="1"/>
    <n v="1"/>
  </r>
  <r>
    <x v="15"/>
    <s v="Independent Agencies"/>
    <n v="17"/>
    <s v="Independent Agencies"/>
    <n v="17"/>
    <s v="Independent Agencies"/>
    <s v="Non-Executive Branch"/>
    <n v="998"/>
    <n v="171"/>
    <s v="187000"/>
    <s v="State Corporation Commission"/>
    <x v="160"/>
    <s v="02"/>
    <s v="Special"/>
    <s v="02: Special"/>
    <s v="02100"/>
    <s v="SCC Banking Fees"/>
    <x v="845"/>
    <s v="171.02100"/>
    <x v="4"/>
    <n v="500"/>
    <n v="15008633.73"/>
    <n v="14150124.299999999"/>
    <n v="17295336.57"/>
    <n v="17411199.91"/>
    <n v="14500543.959999999"/>
    <n v="16524951.229999999"/>
    <d v="2023-08-07T12:58:53"/>
    <n v="6813"/>
    <n v="1"/>
    <n v="1"/>
  </r>
  <r>
    <x v="15"/>
    <s v="Independent Agencies"/>
    <n v="17"/>
    <s v="Independent Agencies"/>
    <n v="17"/>
    <s v="Independent Agencies"/>
    <s v="Non-Executive Branch"/>
    <n v="998"/>
    <n v="171"/>
    <s v="187000"/>
    <s v="State Corporation Commission"/>
    <x v="160"/>
    <s v="02"/>
    <s v="Special"/>
    <s v="02: Special"/>
    <s v="02171"/>
    <s v="SCC Special Revenue Fund"/>
    <x v="846"/>
    <s v="171.02171"/>
    <x v="0"/>
    <n v="100"/>
    <n v="2555"/>
    <n v="3045"/>
    <n v="3235"/>
    <n v="3285"/>
    <n v="3415"/>
    <n v="3545"/>
    <d v="2023-08-07T12:58:53"/>
    <n v="6814"/>
    <n v="1"/>
    <n v="1"/>
  </r>
  <r>
    <x v="15"/>
    <s v="Independent Agencies"/>
    <n v="17"/>
    <s v="Independent Agencies"/>
    <n v="17"/>
    <s v="Independent Agencies"/>
    <s v="Non-Executive Branch"/>
    <n v="998"/>
    <n v="171"/>
    <s v="187000"/>
    <s v="State Corporation Commission"/>
    <x v="160"/>
    <s v="02"/>
    <s v="Special"/>
    <s v="02: Special"/>
    <s v="02171"/>
    <s v="SCC Special Revenue Fund"/>
    <x v="846"/>
    <s v="171.02171"/>
    <x v="4"/>
    <n v="500"/>
    <n v="310"/>
    <n v="490"/>
    <n v="190"/>
    <n v="50"/>
    <n v="130"/>
    <n v="130"/>
    <d v="2023-08-07T12:58:53"/>
    <n v="6815"/>
    <n v="1"/>
    <n v="1"/>
  </r>
  <r>
    <x v="15"/>
    <s v="Independent Agencies"/>
    <n v="17"/>
    <s v="Independent Agencies"/>
    <n v="17"/>
    <s v="Independent Agencies"/>
    <s v="Non-Executive Branch"/>
    <n v="998"/>
    <n v="171"/>
    <s v="187000"/>
    <s v="State Corporation Commission"/>
    <x v="160"/>
    <s v="02"/>
    <s v="Special"/>
    <s v="02: Special"/>
    <s v="02173"/>
    <s v="SCC-Clerks Office Registration"/>
    <x v="847"/>
    <s v="171.02173"/>
    <x v="0"/>
    <n v="100"/>
    <n v="43365602.630000003"/>
    <n v="44855567.25"/>
    <n v="46907402.390000001"/>
    <n v="61689629.289999999"/>
    <n v="62704526.810000002"/>
    <n v="59298923.140000001"/>
    <d v="2023-08-07T12:58:53"/>
    <n v="6816"/>
    <n v="1"/>
    <n v="1"/>
  </r>
  <r>
    <x v="15"/>
    <s v="Independent Agencies"/>
    <n v="17"/>
    <s v="Independent Agencies"/>
    <n v="17"/>
    <s v="Independent Agencies"/>
    <s v="Non-Executive Branch"/>
    <n v="998"/>
    <n v="171"/>
    <s v="187000"/>
    <s v="State Corporation Commission"/>
    <x v="160"/>
    <s v="02"/>
    <s v="Special"/>
    <s v="02: Special"/>
    <s v="02173"/>
    <s v="SCC-Clerks Office Registration"/>
    <x v="847"/>
    <s v="171.02173"/>
    <x v="1"/>
    <n v="135"/>
    <n v="26416486"/>
    <n v="25339851"/>
    <n v="26694198"/>
    <n v="27353089"/>
    <n v="29280096"/>
    <n v="30263511"/>
    <d v="2023-08-07T12:58:53"/>
    <n v="6817"/>
    <n v="1"/>
    <n v="1"/>
  </r>
  <r>
    <x v="15"/>
    <s v="Independent Agencies"/>
    <n v="17"/>
    <s v="Independent Agencies"/>
    <n v="17"/>
    <s v="Independent Agencies"/>
    <s v="Non-Executive Branch"/>
    <n v="998"/>
    <n v="171"/>
    <s v="187000"/>
    <s v="State Corporation Commission"/>
    <x v="160"/>
    <s v="02"/>
    <s v="Special"/>
    <m/>
    <s v="02173"/>
    <s v="SCC-Clerks Office Registration"/>
    <x v="847"/>
    <s v="171.02173"/>
    <x v="5"/>
    <n v="137"/>
    <n v="0"/>
    <n v="313181"/>
    <n v="0"/>
    <n v="5318062"/>
    <n v="0"/>
    <n v="0"/>
    <d v="2023-08-07T12:58:53"/>
    <n v="6818"/>
    <n v="1"/>
    <n v="1"/>
  </r>
  <r>
    <x v="15"/>
    <s v="Independent Agencies"/>
    <n v="17"/>
    <s v="Independent Agencies"/>
    <n v="17"/>
    <s v="Independent Agencies"/>
    <s v="Non-Executive Branch"/>
    <n v="998"/>
    <n v="171"/>
    <s v="187000"/>
    <s v="State Corporation Commission"/>
    <x v="160"/>
    <s v="02"/>
    <s v="Special"/>
    <s v="02: Special"/>
    <s v="02173"/>
    <s v="SCC-Clerks Office Registration"/>
    <x v="847"/>
    <s v="171.02173"/>
    <x v="5"/>
    <n v="137"/>
    <n v="0"/>
    <n v="0"/>
    <n v="313181"/>
    <n v="313181"/>
    <n v="5631243"/>
    <n v="5631243"/>
    <d v="2023-08-07T12:58:53"/>
    <n v="6819"/>
    <n v="1"/>
    <n v="1"/>
  </r>
  <r>
    <x v="15"/>
    <s v="Independent Agencies"/>
    <n v="17"/>
    <s v="Independent Agencies"/>
    <n v="17"/>
    <s v="Independent Agencies"/>
    <s v="Non-Executive Branch"/>
    <n v="998"/>
    <n v="171"/>
    <s v="187000"/>
    <s v="State Corporation Commission"/>
    <x v="160"/>
    <s v="02"/>
    <s v="Special"/>
    <s v="02: Special"/>
    <s v="02173"/>
    <s v="SCC-Clerks Office Registration"/>
    <x v="847"/>
    <s v="171.02173"/>
    <x v="2"/>
    <n v="200"/>
    <n v="21846697.639999993"/>
    <n v="22770061.499999996"/>
    <n v="24057538.980000004"/>
    <n v="21668315.31000001"/>
    <n v="21652658.440000001"/>
    <n v="23544109.27999999"/>
    <d v="2023-08-07T12:58:53"/>
    <n v="6820"/>
    <n v="1"/>
    <n v="1"/>
  </r>
  <r>
    <x v="15"/>
    <s v="Independent Agencies"/>
    <n v="17"/>
    <s v="Independent Agencies"/>
    <n v="17"/>
    <s v="Independent Agencies"/>
    <s v="Non-Executive Branch"/>
    <n v="998"/>
    <n v="171"/>
    <s v="187000"/>
    <s v="State Corporation Commission"/>
    <x v="160"/>
    <s v="02"/>
    <s v="Special"/>
    <s v="02: Special"/>
    <s v="02173"/>
    <s v="SCC-Clerks Office Registration"/>
    <x v="847"/>
    <s v="171.02173"/>
    <x v="3"/>
    <n v="220"/>
    <n v="4569788.3600000069"/>
    <n v="2569789.5000000037"/>
    <n v="2636659.0199999958"/>
    <n v="5684773.6899999902"/>
    <n v="7627437.5599999987"/>
    <n v="6719401.72000001"/>
    <d v="2023-08-07T12:58:53"/>
    <n v="6821"/>
    <n v="1"/>
    <n v="1"/>
  </r>
  <r>
    <x v="15"/>
    <s v="Independent Agencies"/>
    <n v="17"/>
    <s v="Independent Agencies"/>
    <n v="17"/>
    <s v="Independent Agencies"/>
    <s v="Non-Executive Branch"/>
    <n v="998"/>
    <n v="171"/>
    <s v="187000"/>
    <s v="State Corporation Commission"/>
    <x v="160"/>
    <s v="02"/>
    <s v="Special"/>
    <s v="02: Special"/>
    <s v="02173"/>
    <s v="SCC-Clerks Office Registration"/>
    <x v="847"/>
    <s v="171.02173"/>
    <x v="6"/>
    <n v="222"/>
    <n v="0"/>
    <n v="0"/>
    <n v="313181"/>
    <n v="313181"/>
    <n v="5631243"/>
    <n v="5631243"/>
    <d v="2023-08-07T12:58:53"/>
    <n v="6822"/>
    <n v="1"/>
    <n v="1"/>
  </r>
  <r>
    <x v="15"/>
    <s v="Independent Agencies"/>
    <n v="17"/>
    <s v="Independent Agencies"/>
    <n v="17"/>
    <s v="Independent Agencies"/>
    <s v="Non-Executive Branch"/>
    <n v="998"/>
    <n v="171"/>
    <s v="187000"/>
    <s v="State Corporation Commission"/>
    <x v="160"/>
    <s v="02"/>
    <s v="Special"/>
    <s v="02: Special"/>
    <s v="02173"/>
    <s v="SCC-Clerks Office Registration"/>
    <x v="847"/>
    <s v="171.02173"/>
    <x v="4"/>
    <n v="500"/>
    <n v="73465244.739999995"/>
    <n v="76772668.200000003"/>
    <n v="77949798.519999996"/>
    <n v="88791070.210000008"/>
    <n v="92156434.11999999"/>
    <n v="95684565.609999999"/>
    <d v="2023-08-07T12:58:53"/>
    <n v="6823"/>
    <n v="1"/>
    <n v="1"/>
  </r>
  <r>
    <x v="15"/>
    <s v="Independent Agencies"/>
    <n v="17"/>
    <s v="Independent Agencies"/>
    <n v="17"/>
    <s v="Independent Agencies"/>
    <s v="Non-Executive Branch"/>
    <n v="998"/>
    <n v="171"/>
    <s v="187000"/>
    <s v="State Corporation Commission"/>
    <x v="160"/>
    <s v="02"/>
    <s v="Special"/>
    <s v="02: Special"/>
    <s v="02180"/>
    <s v="Fire Programs Fund"/>
    <x v="143"/>
    <s v="171.02180"/>
    <x v="0"/>
    <n v="100"/>
    <n v="144557.99000000002"/>
    <n v="416268.26"/>
    <n v="199798.34"/>
    <n v="109321.49"/>
    <n v="1352.1"/>
    <n v="469640.59"/>
    <d v="2023-08-07T12:58:53"/>
    <n v="6824"/>
    <n v="1"/>
    <n v="1"/>
  </r>
  <r>
    <x v="15"/>
    <s v="Independent Agencies"/>
    <n v="17"/>
    <s v="Independent Agencies"/>
    <n v="17"/>
    <s v="Independent Agencies"/>
    <s v="Non-Executive Branch"/>
    <n v="998"/>
    <n v="171"/>
    <s v="187000"/>
    <s v="State Corporation Commission"/>
    <x v="160"/>
    <s v="02"/>
    <s v="Special"/>
    <s v="02: Special"/>
    <s v="02180"/>
    <s v="Fire Programs Fund"/>
    <x v="143"/>
    <s v="171.02180"/>
    <x v="4"/>
    <n v="500"/>
    <n v="39437365.240000002"/>
    <n v="41675867.779999994"/>
    <n v="44122389.880000003"/>
    <n v="46665019.07"/>
    <n v="49618441.649999999"/>
    <n v="55776345.549999997"/>
    <d v="2023-08-07T12:58:53"/>
    <n v="6825"/>
    <n v="1"/>
    <n v="1"/>
  </r>
  <r>
    <x v="15"/>
    <s v="Independent Agencies"/>
    <n v="17"/>
    <s v="Independent Agencies"/>
    <n v="17"/>
    <s v="Independent Agencies"/>
    <s v="Non-Executive Branch"/>
    <n v="998"/>
    <n v="171"/>
    <s v="187000"/>
    <s v="State Corporation Commission"/>
    <x v="160"/>
    <s v="02"/>
    <s v="Special"/>
    <s v="02: Special"/>
    <s v="02205"/>
    <s v="SCC Administrative Clearing"/>
    <x v="848"/>
    <s v="171.02205"/>
    <x v="0"/>
    <n v="100"/>
    <n v="8410.8699999999953"/>
    <n v="8410.8700000001118"/>
    <n v="8410.8699999999953"/>
    <n v="8410.8699999999953"/>
    <n v="8410.8700000000244"/>
    <n v="8725.4499999999534"/>
    <d v="2023-08-07T12:58:53"/>
    <n v="6826"/>
    <n v="1"/>
    <n v="1"/>
  </r>
  <r>
    <x v="15"/>
    <s v="Independent Agencies"/>
    <n v="17"/>
    <s v="Independent Agencies"/>
    <n v="17"/>
    <s v="Independent Agencies"/>
    <s v="Non-Executive Branch"/>
    <n v="998"/>
    <n v="171"/>
    <s v="187000"/>
    <s v="State Corporation Commission"/>
    <x v="160"/>
    <s v="02"/>
    <s v="Special"/>
    <s v="02: Special"/>
    <s v="02205"/>
    <s v="SCC Administrative Clearing"/>
    <x v="848"/>
    <s v="171.02205"/>
    <x v="2"/>
    <n v="200"/>
    <n v="2.9831426218152046E-9"/>
    <n v="-1.0909843695117161E-8"/>
    <n v="4.574758349917829E-9"/>
    <n v="5.893525667488575E-10"/>
    <n v="-5.5652549235674087E-9"/>
    <n v="-1.5641271389199574E-8"/>
    <d v="2023-08-07T12:58:53"/>
    <n v="6827"/>
    <n v="1"/>
    <n v="1"/>
  </r>
  <r>
    <x v="15"/>
    <s v="Independent Agencies"/>
    <n v="17"/>
    <s v="Independent Agencies"/>
    <n v="17"/>
    <s v="Independent Agencies"/>
    <s v="Non-Executive Branch"/>
    <n v="998"/>
    <n v="171"/>
    <s v="187000"/>
    <s v="State Corporation Commission"/>
    <x v="160"/>
    <s v="02"/>
    <s v="Special"/>
    <s v="02: Special"/>
    <s v="02205"/>
    <s v="SCC Administrative Clearing"/>
    <x v="848"/>
    <s v="171.02205"/>
    <x v="3"/>
    <n v="220"/>
    <n v="-2.9831426218152046E-9"/>
    <n v="1.0909843695117161E-8"/>
    <n v="-4.574758349917829E-9"/>
    <n v="-5.893525667488575E-10"/>
    <n v="5.5652549235674087E-9"/>
    <n v="1.5641271389199574E-8"/>
    <d v="2023-08-07T12:58:53"/>
    <n v="6828"/>
    <n v="1"/>
    <n v="1"/>
  </r>
  <r>
    <x v="15"/>
    <s v="Independent Agencies"/>
    <n v="17"/>
    <s v="Independent Agencies"/>
    <n v="17"/>
    <s v="Independent Agencies"/>
    <s v="Non-Executive Branch"/>
    <n v="998"/>
    <n v="171"/>
    <s v="187000"/>
    <s v="State Corporation Commission"/>
    <x v="160"/>
    <s v="02"/>
    <s v="Special"/>
    <s v="02: Special"/>
    <s v="02205"/>
    <s v="SCC Administrative Clearing"/>
    <x v="848"/>
    <s v="171.02205"/>
    <x v="4"/>
    <n v="500"/>
    <n v="125"/>
    <n v="0"/>
    <n v="0"/>
    <n v="0"/>
    <n v="0"/>
    <n v="314.58"/>
    <d v="2023-08-07T12:58:53"/>
    <n v="6829"/>
    <n v="1"/>
    <n v="1"/>
  </r>
  <r>
    <x v="15"/>
    <s v="Independent Agencies"/>
    <n v="17"/>
    <s v="Independent Agencies"/>
    <n v="17"/>
    <s v="Independent Agencies"/>
    <s v="Non-Executive Branch"/>
    <n v="998"/>
    <n v="171"/>
    <s v="187000"/>
    <s v="State Corporation Commission"/>
    <x v="160"/>
    <s v="02"/>
    <s v="Special"/>
    <s v="02: Special"/>
    <s v="02700"/>
    <s v="Parking"/>
    <x v="1"/>
    <s v="171.02700"/>
    <x v="0"/>
    <n v="100"/>
    <n v="14469"/>
    <n v="14322"/>
    <n v="14297.5"/>
    <n v="13440"/>
    <n v="13587"/>
    <n v="14139.5"/>
    <d v="2023-08-07T12:58:53"/>
    <n v="6830"/>
    <n v="1"/>
    <n v="1"/>
  </r>
  <r>
    <x v="15"/>
    <s v="Independent Agencies"/>
    <n v="17"/>
    <s v="Independent Agencies"/>
    <n v="17"/>
    <s v="Independent Agencies"/>
    <s v="Non-Executive Branch"/>
    <n v="998"/>
    <n v="171"/>
    <s v="187000"/>
    <s v="State Corporation Commission"/>
    <x v="160"/>
    <s v="02"/>
    <s v="Special"/>
    <s v="02: Special"/>
    <s v="02880"/>
    <s v="Surp Supply/Equip-NonGF-NonHE"/>
    <x v="122"/>
    <s v="171.02880"/>
    <x v="0"/>
    <n v="100"/>
    <n v="18941.53"/>
    <n v="0"/>
    <n v="0"/>
    <n v="0"/>
    <n v="0"/>
    <n v="0"/>
    <d v="2023-08-07T12:58:53"/>
    <n v="6831"/>
    <n v="1"/>
    <n v="1"/>
  </r>
  <r>
    <x v="15"/>
    <s v="Independent Agencies"/>
    <n v="17"/>
    <s v="Independent Agencies"/>
    <n v="17"/>
    <s v="Independent Agencies"/>
    <s v="Non-Executive Branch"/>
    <n v="998"/>
    <n v="171"/>
    <s v="187000"/>
    <s v="State Corporation Commission"/>
    <x v="160"/>
    <s v="07"/>
    <s v="Trust And Agency"/>
    <s v="07: Trust And Agency"/>
    <s v="07020"/>
    <s v="Literary Fund"/>
    <x v="49"/>
    <s v="171.07020"/>
    <x v="4"/>
    <n v="500"/>
    <n v="2242689.35"/>
    <n v="1623928.02"/>
    <n v="2094778.51"/>
    <n v="1549859.36"/>
    <n v="973619.69"/>
    <n v="1687425.44"/>
    <d v="2023-08-07T12:58:53"/>
    <n v="6832"/>
    <n v="1"/>
    <n v="1"/>
  </r>
  <r>
    <x v="15"/>
    <s v="Independent Agencies"/>
    <n v="17"/>
    <s v="Independent Agencies"/>
    <n v="17"/>
    <s v="Independent Agencies"/>
    <s v="Non-Executive Branch"/>
    <n v="998"/>
    <n v="171"/>
    <s v="187000"/>
    <s v="State Corporation Commission"/>
    <x v="160"/>
    <s v="07"/>
    <s v="Trust And Agency"/>
    <s v="07: Trust And Agency"/>
    <s v="07171"/>
    <s v="Trust And Agency-SCC"/>
    <x v="849"/>
    <s v="171.07171"/>
    <x v="0"/>
    <n v="100"/>
    <n v="2728527.72"/>
    <n v="2822870.4"/>
    <n v="2835225.66"/>
    <n v="2929748.98"/>
    <n v="3119964.95"/>
    <n v="3480434.21"/>
    <d v="2023-08-07T12:58:53"/>
    <n v="6833"/>
    <n v="1"/>
    <n v="1"/>
  </r>
  <r>
    <x v="15"/>
    <s v="Independent Agencies"/>
    <n v="17"/>
    <s v="Independent Agencies"/>
    <n v="17"/>
    <s v="Independent Agencies"/>
    <s v="Non-Executive Branch"/>
    <n v="998"/>
    <n v="171"/>
    <s v="187000"/>
    <s v="State Corporation Commission"/>
    <x v="160"/>
    <s v="07"/>
    <s v="Trust And Agency"/>
    <s v="07: Trust And Agency"/>
    <s v="07171"/>
    <s v="Trust And Agency-SCC"/>
    <x v="849"/>
    <s v="171.07171"/>
    <x v="1"/>
    <n v="135"/>
    <n v="6856941"/>
    <n v="5856941"/>
    <n v="7661626"/>
    <n v="8754461"/>
    <n v="9472288"/>
    <n v="9176160"/>
    <d v="2023-08-07T12:58:53"/>
    <n v="6834"/>
    <n v="1"/>
    <n v="1"/>
  </r>
  <r>
    <x v="15"/>
    <s v="Independent Agencies"/>
    <n v="17"/>
    <s v="Independent Agencies"/>
    <n v="17"/>
    <s v="Independent Agencies"/>
    <s v="Non-Executive Branch"/>
    <n v="998"/>
    <n v="171"/>
    <s v="187000"/>
    <s v="State Corporation Commission"/>
    <x v="160"/>
    <s v="07"/>
    <s v="Trust And Agency"/>
    <s v="07: Trust And Agency"/>
    <s v="07171"/>
    <s v="Trust And Agency-SCC"/>
    <x v="849"/>
    <s v="171.07171"/>
    <x v="2"/>
    <n v="200"/>
    <n v="1835118.7099999997"/>
    <n v="4466794.0799999991"/>
    <n v="7661625.9800000004"/>
    <n v="5563089.1299999999"/>
    <n v="9472287.459999999"/>
    <n v="5654686.6799999997"/>
    <d v="2023-08-07T12:58:53"/>
    <n v="6835"/>
    <n v="1"/>
    <n v="1"/>
  </r>
  <r>
    <x v="15"/>
    <s v="Independent Agencies"/>
    <n v="17"/>
    <s v="Independent Agencies"/>
    <n v="17"/>
    <s v="Independent Agencies"/>
    <s v="Non-Executive Branch"/>
    <n v="998"/>
    <n v="171"/>
    <s v="187000"/>
    <s v="State Corporation Commission"/>
    <x v="160"/>
    <s v="07"/>
    <s v="Trust And Agency"/>
    <s v="07: Trust And Agency"/>
    <s v="07171"/>
    <s v="Trust And Agency-SCC"/>
    <x v="849"/>
    <s v="171.07171"/>
    <x v="3"/>
    <n v="220"/>
    <n v="5021822.29"/>
    <n v="1390146.9200000009"/>
    <n v="1.9999999552965164E-2"/>
    <n v="3191371.87"/>
    <n v="0.54000000096857548"/>
    <n v="3521473.3200000003"/>
    <d v="2023-08-07T12:58:53"/>
    <n v="6836"/>
    <n v="1"/>
    <n v="1"/>
  </r>
  <r>
    <x v="15"/>
    <s v="Independent Agencies"/>
    <n v="17"/>
    <s v="Independent Agencies"/>
    <n v="17"/>
    <s v="Independent Agencies"/>
    <s v="Non-Executive Branch"/>
    <n v="998"/>
    <n v="171"/>
    <s v="187000"/>
    <s v="State Corporation Commission"/>
    <x v="160"/>
    <s v="07"/>
    <s v="Trust And Agency"/>
    <s v="07: Trust And Agency"/>
    <s v="07171"/>
    <s v="Trust And Agency-SCC"/>
    <x v="849"/>
    <s v="171.07171"/>
    <x v="4"/>
    <n v="500"/>
    <n v="3064121.8600000003"/>
    <n v="3153095.14"/>
    <n v="3295569.13"/>
    <n v="3716791.99"/>
    <n v="3655733.3299999996"/>
    <n v="4141837.9699999997"/>
    <d v="2023-08-07T12:58:53"/>
    <n v="6837"/>
    <n v="1"/>
    <n v="1"/>
  </r>
  <r>
    <x v="15"/>
    <s v="Independent Agencies"/>
    <n v="17"/>
    <s v="Independent Agencies"/>
    <n v="17"/>
    <s v="Independent Agencies"/>
    <s v="Non-Executive Branch"/>
    <n v="998"/>
    <n v="171"/>
    <s v="187000"/>
    <s v="State Corporation Commission"/>
    <x v="160"/>
    <s v="09"/>
    <s v="Dedicated Special Revenue"/>
    <s v="09: Dedicated Special Revenue"/>
    <s v="09023"/>
    <s v="Undrgrnd Utlty Dmg Prevntn Spc"/>
    <x v="850"/>
    <s v="171.09023"/>
    <x v="0"/>
    <n v="100"/>
    <n v="282180.34999999998"/>
    <n v="279076.55"/>
    <n v="454124.3"/>
    <n v="922598.46"/>
    <n v="1185213.4800000002"/>
    <n v="1436872.72"/>
    <d v="2023-08-07T12:58:53"/>
    <n v="6838"/>
    <n v="1"/>
    <n v="1"/>
  </r>
  <r>
    <x v="15"/>
    <s v="Independent Agencies"/>
    <n v="17"/>
    <s v="Independent Agencies"/>
    <n v="17"/>
    <s v="Independent Agencies"/>
    <s v="Non-Executive Branch"/>
    <n v="998"/>
    <n v="171"/>
    <s v="187000"/>
    <s v="State Corporation Commission"/>
    <x v="160"/>
    <s v="09"/>
    <s v="Dedicated Special Revenue"/>
    <s v="09: Dedicated Special Revenue"/>
    <s v="09023"/>
    <s v="Undrgrnd Utlty Dmg Prevntn Spc"/>
    <x v="850"/>
    <s v="171.09023"/>
    <x v="1"/>
    <n v="135"/>
    <n v="1274196"/>
    <n v="1233977"/>
    <n v="589658"/>
    <n v="630188"/>
    <n v="623586"/>
    <n v="666077"/>
    <d v="2023-08-07T12:58:53"/>
    <n v="6839"/>
    <n v="1"/>
    <n v="1"/>
  </r>
  <r>
    <x v="15"/>
    <s v="Independent Agencies"/>
    <n v="17"/>
    <s v="Independent Agencies"/>
    <n v="17"/>
    <s v="Independent Agencies"/>
    <s v="Non-Executive Branch"/>
    <n v="998"/>
    <n v="171"/>
    <s v="187000"/>
    <s v="State Corporation Commission"/>
    <x v="160"/>
    <s v="09"/>
    <s v="Dedicated Special Revenue"/>
    <m/>
    <s v="09023"/>
    <s v="Undrgrnd Utlty Dmg Prevntn Spc"/>
    <x v="850"/>
    <s v="171.09023"/>
    <x v="5"/>
    <n v="137"/>
    <n v="0"/>
    <n v="37220"/>
    <n v="0"/>
    <n v="102038"/>
    <n v="0"/>
    <n v="0"/>
    <d v="2023-08-07T12:58:53"/>
    <n v="6840"/>
    <n v="1"/>
    <n v="1"/>
  </r>
  <r>
    <x v="15"/>
    <s v="Independent Agencies"/>
    <n v="17"/>
    <s v="Independent Agencies"/>
    <n v="17"/>
    <s v="Independent Agencies"/>
    <s v="Non-Executive Branch"/>
    <n v="998"/>
    <n v="171"/>
    <s v="187000"/>
    <s v="State Corporation Commission"/>
    <x v="160"/>
    <s v="09"/>
    <s v="Dedicated Special Revenue"/>
    <s v="09: Dedicated Special Revenue"/>
    <s v="09023"/>
    <s v="Undrgrnd Utlty Dmg Prevntn Spc"/>
    <x v="850"/>
    <s v="171.09023"/>
    <x v="5"/>
    <n v="137"/>
    <n v="0"/>
    <n v="0"/>
    <n v="37220"/>
    <n v="37220"/>
    <n v="139258"/>
    <n v="139258"/>
    <d v="2023-08-07T12:58:53"/>
    <n v="6841"/>
    <n v="1"/>
    <n v="1"/>
  </r>
  <r>
    <x v="15"/>
    <s v="Independent Agencies"/>
    <n v="17"/>
    <s v="Independent Agencies"/>
    <n v="17"/>
    <s v="Independent Agencies"/>
    <s v="Non-Executive Branch"/>
    <n v="998"/>
    <n v="171"/>
    <s v="187000"/>
    <s v="State Corporation Commission"/>
    <x v="160"/>
    <s v="09"/>
    <s v="Dedicated Special Revenue"/>
    <s v="09: Dedicated Special Revenue"/>
    <s v="09023"/>
    <s v="Undrgrnd Utlty Dmg Prevntn Spc"/>
    <x v="850"/>
    <s v="171.09023"/>
    <x v="2"/>
    <n v="200"/>
    <n v="965667.81000000017"/>
    <n v="620460.18999999983"/>
    <n v="290879.67000000004"/>
    <n v="237271.43"/>
    <n v="340351.91"/>
    <n v="388271.55"/>
    <d v="2023-08-07T12:58:53"/>
    <n v="6842"/>
    <n v="1"/>
    <n v="1"/>
  </r>
  <r>
    <x v="15"/>
    <s v="Independent Agencies"/>
    <n v="17"/>
    <s v="Independent Agencies"/>
    <n v="17"/>
    <s v="Independent Agencies"/>
    <s v="Non-Executive Branch"/>
    <n v="998"/>
    <n v="171"/>
    <s v="187000"/>
    <s v="State Corporation Commission"/>
    <x v="160"/>
    <s v="09"/>
    <s v="Dedicated Special Revenue"/>
    <s v="09: Dedicated Special Revenue"/>
    <s v="09023"/>
    <s v="Undrgrnd Utlty Dmg Prevntn Spc"/>
    <x v="850"/>
    <s v="171.09023"/>
    <x v="3"/>
    <n v="220"/>
    <n v="308528.18999999983"/>
    <n v="613516.81000000017"/>
    <n v="298778.32999999996"/>
    <n v="392916.57"/>
    <n v="283234.09000000003"/>
    <n v="277805.45"/>
    <d v="2023-08-07T12:58:53"/>
    <n v="6843"/>
    <n v="1"/>
    <n v="1"/>
  </r>
  <r>
    <x v="15"/>
    <s v="Independent Agencies"/>
    <n v="17"/>
    <s v="Independent Agencies"/>
    <n v="17"/>
    <s v="Independent Agencies"/>
    <s v="Non-Executive Branch"/>
    <n v="998"/>
    <n v="171"/>
    <s v="187000"/>
    <s v="State Corporation Commission"/>
    <x v="160"/>
    <s v="09"/>
    <s v="Dedicated Special Revenue"/>
    <s v="09: Dedicated Special Revenue"/>
    <s v="09023"/>
    <s v="Undrgrnd Utlty Dmg Prevntn Spc"/>
    <x v="850"/>
    <s v="171.09023"/>
    <x v="6"/>
    <n v="222"/>
    <n v="0"/>
    <n v="0"/>
    <n v="37220"/>
    <n v="37220"/>
    <n v="139258"/>
    <n v="139258"/>
    <d v="2023-08-07T12:58:53"/>
    <n v="6844"/>
    <n v="1"/>
    <n v="1"/>
  </r>
  <r>
    <x v="15"/>
    <s v="Independent Agencies"/>
    <n v="17"/>
    <s v="Independent Agencies"/>
    <n v="17"/>
    <s v="Independent Agencies"/>
    <s v="Non-Executive Branch"/>
    <n v="998"/>
    <n v="171"/>
    <s v="187000"/>
    <s v="State Corporation Commission"/>
    <x v="160"/>
    <s v="09"/>
    <s v="Dedicated Special Revenue"/>
    <s v="09: Dedicated Special Revenue"/>
    <s v="09023"/>
    <s v="Undrgrnd Utlty Dmg Prevntn Spc"/>
    <x v="850"/>
    <s v="171.09023"/>
    <x v="4"/>
    <n v="500"/>
    <n v="1014899.04"/>
    <n v="628284.39"/>
    <n v="476855.42"/>
    <n v="714803.59"/>
    <n v="612024.93000000005"/>
    <n v="642675.79"/>
    <d v="2023-08-07T12:58:53"/>
    <n v="6845"/>
    <n v="1"/>
    <n v="1"/>
  </r>
  <r>
    <x v="15"/>
    <s v="Independent Agencies"/>
    <n v="17"/>
    <s v="Independent Agencies"/>
    <n v="17"/>
    <s v="Independent Agencies"/>
    <s v="Non-Executive Branch"/>
    <n v="998"/>
    <n v="171"/>
    <s v="187000"/>
    <s v="State Corporation Commission"/>
    <x v="160"/>
    <s v="09"/>
    <s v="Dedicated Special Revenue"/>
    <s v="09: Dedicated Special Revenue"/>
    <s v="09025"/>
    <s v="Health Insurance Exchange Fund"/>
    <x v="851"/>
    <s v="171.09025"/>
    <x v="0"/>
    <n v="100"/>
    <n v="0"/>
    <n v="0"/>
    <n v="0"/>
    <n v="6250868.7400000002"/>
    <n v="10320170.16"/>
    <n v="8079252.2600000007"/>
    <d v="2023-08-07T12:58:53"/>
    <n v="6846"/>
    <n v="1"/>
    <n v="1"/>
  </r>
  <r>
    <x v="15"/>
    <s v="Independent Agencies"/>
    <n v="17"/>
    <s v="Independent Agencies"/>
    <n v="17"/>
    <s v="Independent Agencies"/>
    <s v="Non-Executive Branch"/>
    <n v="998"/>
    <n v="171"/>
    <s v="187000"/>
    <s v="State Corporation Commission"/>
    <x v="160"/>
    <s v="09"/>
    <s v="Dedicated Special Revenue"/>
    <s v="09: Dedicated Special Revenue"/>
    <s v="09025"/>
    <s v="Health Insurance Exchange Fund"/>
    <x v="851"/>
    <s v="171.09025"/>
    <x v="1"/>
    <n v="135"/>
    <n v="0"/>
    <n v="0"/>
    <n v="350000"/>
    <n v="6790173"/>
    <n v="21048287"/>
    <n v="22470622"/>
    <d v="2023-08-07T12:58:53"/>
    <n v="6847"/>
    <n v="1"/>
    <n v="1"/>
  </r>
  <r>
    <x v="15"/>
    <s v="Independent Agencies"/>
    <n v="17"/>
    <s v="Independent Agencies"/>
    <n v="17"/>
    <s v="Independent Agencies"/>
    <s v="Non-Executive Branch"/>
    <n v="998"/>
    <n v="171"/>
    <s v="187000"/>
    <s v="State Corporation Commission"/>
    <x v="160"/>
    <s v="09"/>
    <s v="Dedicated Special Revenue"/>
    <s v="09: Dedicated Special Revenue"/>
    <s v="09025"/>
    <s v="Health Insurance Exchange Fund"/>
    <x v="851"/>
    <s v="171.09025"/>
    <x v="2"/>
    <n v="200"/>
    <n v="0"/>
    <n v="0"/>
    <n v="0"/>
    <n v="3177226.8699999996"/>
    <n v="5348859.8500000006"/>
    <n v="12013822.639999999"/>
    <d v="2023-08-07T12:58:53"/>
    <n v="6848"/>
    <n v="1"/>
    <n v="1"/>
  </r>
  <r>
    <x v="15"/>
    <s v="Independent Agencies"/>
    <n v="17"/>
    <s v="Independent Agencies"/>
    <n v="17"/>
    <s v="Independent Agencies"/>
    <s v="Non-Executive Branch"/>
    <n v="998"/>
    <n v="171"/>
    <s v="187000"/>
    <s v="State Corporation Commission"/>
    <x v="160"/>
    <s v="09"/>
    <s v="Dedicated Special Revenue"/>
    <s v="09: Dedicated Special Revenue"/>
    <s v="09025"/>
    <s v="Health Insurance Exchange Fund"/>
    <x v="851"/>
    <s v="171.09025"/>
    <x v="3"/>
    <n v="220"/>
    <n v="0"/>
    <n v="0"/>
    <n v="350000"/>
    <n v="3612946.1300000004"/>
    <n v="15699427.149999999"/>
    <n v="10456799.360000001"/>
    <d v="2023-08-07T12:58:53"/>
    <n v="6849"/>
    <n v="1"/>
    <n v="1"/>
  </r>
  <r>
    <x v="15"/>
    <s v="Independent Agencies"/>
    <n v="17"/>
    <s v="Independent Agencies"/>
    <n v="17"/>
    <s v="Independent Agencies"/>
    <s v="Non-Executive Branch"/>
    <n v="998"/>
    <n v="171"/>
    <s v="187000"/>
    <s v="State Corporation Commission"/>
    <x v="160"/>
    <s v="09"/>
    <s v="Dedicated Special Revenue"/>
    <s v="09: Dedicated Special Revenue"/>
    <s v="09025"/>
    <s v="Health Insurance Exchange Fund"/>
    <x v="851"/>
    <s v="171.09025"/>
    <x v="4"/>
    <n v="500"/>
    <n v="0"/>
    <n v="0"/>
    <n v="0"/>
    <n v="3428095.61"/>
    <n v="9418161.2700000014"/>
    <n v="9772904.7400000002"/>
    <d v="2023-08-07T12:58:53"/>
    <n v="6850"/>
    <n v="1"/>
    <n v="1"/>
  </r>
  <r>
    <x v="15"/>
    <s v="Independent Agencies"/>
    <n v="17"/>
    <s v="Independent Agencies"/>
    <n v="17"/>
    <s v="Independent Agencies"/>
    <s v="Non-Executive Branch"/>
    <n v="998"/>
    <n v="171"/>
    <s v="187000"/>
    <s v="State Corporation Commission"/>
    <x v="160"/>
    <s v="09"/>
    <s v="Dedicated Special Revenue"/>
    <s v="09: Dedicated Special Revenue"/>
    <s v="09054"/>
    <s v="VA St Police-Insurance Fraud"/>
    <x v="852"/>
    <s v="171.09054"/>
    <x v="0"/>
    <n v="100"/>
    <n v="6678202.7599999998"/>
    <n v="7028357.6699999999"/>
    <n v="7331570.0999999996"/>
    <n v="7376577.3200000003"/>
    <n v="7848923.6500000004"/>
    <n v="8489290.0800000001"/>
    <d v="2023-08-07T12:58:53"/>
    <n v="6851"/>
    <n v="1"/>
    <n v="1"/>
  </r>
  <r>
    <x v="15"/>
    <s v="Independent Agencies"/>
    <n v="17"/>
    <s v="Independent Agencies"/>
    <n v="17"/>
    <s v="Independent Agencies"/>
    <s v="Non-Executive Branch"/>
    <n v="998"/>
    <n v="171"/>
    <s v="187000"/>
    <s v="State Corporation Commission"/>
    <x v="160"/>
    <s v="09"/>
    <s v="Dedicated Special Revenue"/>
    <s v="09: Dedicated Special Revenue"/>
    <s v="09054"/>
    <s v="VA St Police-Insurance Fraud"/>
    <x v="852"/>
    <s v="171.09054"/>
    <x v="4"/>
    <n v="500"/>
    <n v="6632523.8799999999"/>
    <n v="6987662.21"/>
    <n v="7239766.29"/>
    <n v="7338981.0899999999"/>
    <n v="7835409.1299999999"/>
    <n v="8489036.6500000004"/>
    <d v="2023-08-07T12:58:53"/>
    <n v="6852"/>
    <n v="1"/>
    <n v="1"/>
  </r>
  <r>
    <x v="15"/>
    <s v="Independent Agencies"/>
    <n v="17"/>
    <s v="Independent Agencies"/>
    <n v="17"/>
    <s v="Independent Agencies"/>
    <s v="Non-Executive Branch"/>
    <n v="998"/>
    <n v="171"/>
    <s v="187000"/>
    <s v="State Corporation Commission"/>
    <x v="160"/>
    <s v="10"/>
    <s v="Federal Trust"/>
    <s v="10: Federal Trust"/>
    <s v="10000"/>
    <s v="Federal Trust"/>
    <x v="6"/>
    <s v="171.10000"/>
    <x v="0"/>
    <n v="100"/>
    <n v="1854472"/>
    <n v="1842225"/>
    <n v="1540746"/>
    <n v="1397186"/>
    <n v="1297724"/>
    <n v="1338152"/>
    <d v="2023-08-07T12:58:53"/>
    <n v="6853"/>
    <n v="1"/>
    <n v="1"/>
  </r>
  <r>
    <x v="15"/>
    <s v="Independent Agencies"/>
    <n v="17"/>
    <s v="Independent Agencies"/>
    <n v="17"/>
    <s v="Independent Agencies"/>
    <s v="Non-Executive Branch"/>
    <n v="998"/>
    <n v="171"/>
    <s v="187000"/>
    <s v="State Corporation Commission"/>
    <x v="160"/>
    <s v="10"/>
    <s v="Federal Trust"/>
    <s v="10: Federal Trust"/>
    <s v="10000"/>
    <s v="Federal Trust"/>
    <x v="6"/>
    <s v="171.10000"/>
    <x v="1"/>
    <n v="135"/>
    <n v="3350000"/>
    <n v="2153348"/>
    <n v="2195596"/>
    <n v="2050000"/>
    <n v="2710000"/>
    <n v="3240000"/>
    <d v="2023-08-07T12:58:53"/>
    <n v="6854"/>
    <n v="1"/>
    <n v="1"/>
  </r>
  <r>
    <x v="15"/>
    <s v="Independent Agencies"/>
    <n v="17"/>
    <s v="Independent Agencies"/>
    <n v="17"/>
    <s v="Independent Agencies"/>
    <s v="Non-Executive Branch"/>
    <n v="998"/>
    <n v="171"/>
    <s v="187000"/>
    <s v="State Corporation Commission"/>
    <x v="160"/>
    <s v="10"/>
    <s v="Federal Trust"/>
    <s v="10: Federal Trust"/>
    <s v="10000"/>
    <s v="Federal Trust"/>
    <x v="6"/>
    <s v="171.10000"/>
    <x v="2"/>
    <n v="200"/>
    <n v="1937363"/>
    <n v="2119104.25"/>
    <n v="2186399.73"/>
    <n v="1550555"/>
    <n v="1784134.55"/>
    <n v="2373373.9300000002"/>
    <d v="2023-08-07T12:58:53"/>
    <n v="6855"/>
    <n v="1"/>
    <n v="1"/>
  </r>
  <r>
    <x v="15"/>
    <s v="Independent Agencies"/>
    <n v="17"/>
    <s v="Independent Agencies"/>
    <n v="17"/>
    <s v="Independent Agencies"/>
    <s v="Non-Executive Branch"/>
    <n v="998"/>
    <n v="171"/>
    <s v="187000"/>
    <s v="State Corporation Commission"/>
    <x v="160"/>
    <s v="10"/>
    <s v="Federal Trust"/>
    <s v="10: Federal Trust"/>
    <s v="10000"/>
    <s v="Federal Trust"/>
    <x v="6"/>
    <s v="171.10000"/>
    <x v="3"/>
    <n v="220"/>
    <n v="1412637"/>
    <n v="34243.75"/>
    <n v="9196.2700000000186"/>
    <n v="499445"/>
    <n v="925865.45"/>
    <n v="866626.06999999983"/>
    <d v="2023-08-07T12:58:53"/>
    <n v="6856"/>
    <n v="1"/>
    <n v="1"/>
  </r>
  <r>
    <x v="15"/>
    <s v="Independent Agencies"/>
    <n v="17"/>
    <s v="Independent Agencies"/>
    <n v="17"/>
    <s v="Independent Agencies"/>
    <s v="Non-Executive Branch"/>
    <n v="998"/>
    <n v="171"/>
    <s v="187000"/>
    <s v="State Corporation Commission"/>
    <x v="160"/>
    <s v="10"/>
    <s v="Federal Trust"/>
    <s v="10: Federal Trust"/>
    <s v="10000"/>
    <s v="Federal Trust"/>
    <x v="6"/>
    <s v="171.10000"/>
    <x v="4"/>
    <n v="500"/>
    <n v="2170358"/>
    <n v="2106857.25"/>
    <n v="1884920.73"/>
    <n v="1406995"/>
    <n v="1684672.55"/>
    <n v="2413801.9300000002"/>
    <d v="2023-08-07T12:58:53"/>
    <n v="6857"/>
    <n v="1"/>
    <n v="1"/>
  </r>
  <r>
    <x v="15"/>
    <s v="Independent Agencies"/>
    <n v="17"/>
    <s v="Independent Agencies"/>
    <n v="17"/>
    <s v="Independent Agencies"/>
    <s v="Non-Executive Branch"/>
    <n v="998"/>
    <n v="171"/>
    <s v="187000"/>
    <s v="State Corporation Commission"/>
    <x v="160"/>
    <s v="10"/>
    <s v="Federal Trust"/>
    <s v="10: Federal Trust"/>
    <s v="10110"/>
    <s v="CARESActRlfFd?General-COVID-19"/>
    <x v="2"/>
    <s v="171.10110"/>
    <x v="0"/>
    <n v="100"/>
    <n v="0"/>
    <n v="0"/>
    <n v="0"/>
    <n v="394.43"/>
    <n v="0"/>
    <n v="0"/>
    <d v="2023-08-07T12:58:53"/>
    <n v="6858"/>
    <n v="1"/>
    <n v="1"/>
  </r>
  <r>
    <x v="15"/>
    <s v="Independent Agencies"/>
    <n v="17"/>
    <s v="Independent Agencies"/>
    <n v="17"/>
    <s v="Independent Agencies"/>
    <s v="Non-Executive Branch"/>
    <n v="998"/>
    <n v="171"/>
    <s v="187000"/>
    <s v="State Corporation Commission"/>
    <x v="160"/>
    <s v="10"/>
    <s v="Federal Trust"/>
    <s v="10: Federal Trust"/>
    <s v="10110"/>
    <s v="CARESActRlfFd?General-COVID-19"/>
    <x v="2"/>
    <s v="171.10110"/>
    <x v="1"/>
    <n v="135"/>
    <n v="0"/>
    <n v="0"/>
    <n v="129294.13"/>
    <n v="43521412.100000001"/>
    <n v="0"/>
    <n v="0"/>
    <d v="2023-08-07T12:58:53"/>
    <n v="6859"/>
    <n v="1"/>
    <n v="1"/>
  </r>
  <r>
    <x v="15"/>
    <s v="Independent Agencies"/>
    <n v="17"/>
    <s v="Independent Agencies"/>
    <n v="17"/>
    <s v="Independent Agencies"/>
    <s v="Non-Executive Branch"/>
    <n v="998"/>
    <n v="171"/>
    <s v="187000"/>
    <s v="State Corporation Commission"/>
    <x v="160"/>
    <s v="10"/>
    <s v="Federal Trust"/>
    <s v="10: Federal Trust"/>
    <s v="10110"/>
    <s v="CARESActRlfFd?General-COVID-19"/>
    <x v="2"/>
    <s v="171.10110"/>
    <x v="2"/>
    <n v="200"/>
    <n v="0"/>
    <n v="0"/>
    <n v="129294.12999999999"/>
    <n v="43521017.670000002"/>
    <n v="0"/>
    <n v="0"/>
    <d v="2023-08-07T12:58:53"/>
    <n v="6860"/>
    <n v="1"/>
    <n v="1"/>
  </r>
  <r>
    <x v="15"/>
    <s v="Independent Agencies"/>
    <n v="17"/>
    <s v="Independent Agencies"/>
    <n v="17"/>
    <s v="Independent Agencies"/>
    <s v="Non-Executive Branch"/>
    <n v="998"/>
    <n v="171"/>
    <s v="187000"/>
    <s v="State Corporation Commission"/>
    <x v="160"/>
    <s v="10"/>
    <s v="Federal Trust"/>
    <s v="10: Federal Trust"/>
    <s v="10110"/>
    <s v="CARESActRlfFd?General-COVID-19"/>
    <x v="2"/>
    <s v="171.10110"/>
    <x v="3"/>
    <n v="220"/>
    <n v="0"/>
    <n v="0"/>
    <n v="1.4551915228366852E-11"/>
    <n v="394.42999999970198"/>
    <n v="0"/>
    <n v="0"/>
    <d v="2023-08-07T12:58:53"/>
    <n v="6861"/>
    <n v="1"/>
    <n v="1"/>
  </r>
  <r>
    <x v="15"/>
    <s v="Independent Agencies"/>
    <n v="17"/>
    <s v="Independent Agencies"/>
    <n v="17"/>
    <s v="Independent Agencies"/>
    <s v="Non-Executive Branch"/>
    <n v="998"/>
    <n v="171"/>
    <s v="187000"/>
    <s v="State Corporation Commission"/>
    <x v="160"/>
    <s v="10"/>
    <s v="Federal Trust"/>
    <s v="10: Federal Trust"/>
    <s v="10110"/>
    <s v="CARESActRlfFd?General-COVID-19"/>
    <x v="2"/>
    <s v="171.10110"/>
    <x v="4"/>
    <n v="500"/>
    <n v="0"/>
    <n v="0"/>
    <n v="0"/>
    <n v="0"/>
    <n v="327646.15000000002"/>
    <n v="0"/>
    <d v="2023-08-07T12:58:53"/>
    <n v="6862"/>
    <n v="1"/>
    <n v="1"/>
  </r>
  <r>
    <x v="15"/>
    <s v="Independent Agencies"/>
    <n v="17"/>
    <s v="Independent Agencies"/>
    <n v="17"/>
    <s v="Independent Agencies"/>
    <s v="Non-Executive Branch"/>
    <n v="998"/>
    <n v="171"/>
    <s v="187000"/>
    <s v="State Corporation Commission"/>
    <x v="160"/>
    <s v="12"/>
    <s v="Federal Trust - Arra"/>
    <s v="12: Federal Trust - Arra"/>
    <s v="12110"/>
    <s v="ARP-CrvStLoclFisRecFd-COVID-19"/>
    <x v="10"/>
    <s v="171.12110"/>
    <x v="0"/>
    <n v="100"/>
    <n v="0"/>
    <n v="0"/>
    <n v="0"/>
    <n v="0"/>
    <n v="3138153.69"/>
    <n v="4089251.02"/>
    <d v="2023-08-07T12:58:53"/>
    <n v="6863"/>
    <n v="1"/>
    <n v="1"/>
  </r>
  <r>
    <x v="15"/>
    <s v="Independent Agencies"/>
    <n v="17"/>
    <s v="Independent Agencies"/>
    <n v="17"/>
    <s v="Independent Agencies"/>
    <s v="Non-Executive Branch"/>
    <n v="998"/>
    <n v="171"/>
    <s v="187000"/>
    <s v="State Corporation Commission"/>
    <x v="160"/>
    <s v="12"/>
    <s v="Federal Trust - Arra"/>
    <s v="12: Federal Trust - Arra"/>
    <s v="12110"/>
    <s v="ARP-CrvStLoclFisRecFd-COVID-19"/>
    <x v="10"/>
    <s v="171.12110"/>
    <x v="1"/>
    <n v="135"/>
    <n v="0"/>
    <n v="0"/>
    <n v="0"/>
    <n v="0"/>
    <n v="55330077"/>
    <n v="0"/>
    <d v="2023-08-07T12:58:53"/>
    <n v="6864"/>
    <n v="1"/>
    <n v="1"/>
  </r>
  <r>
    <x v="15"/>
    <s v="Independent Agencies"/>
    <n v="17"/>
    <s v="Independent Agencies"/>
    <n v="17"/>
    <s v="Independent Agencies"/>
    <s v="Non-Executive Branch"/>
    <n v="998"/>
    <n v="171"/>
    <s v="187000"/>
    <s v="State Corporation Commission"/>
    <x v="160"/>
    <s v="12"/>
    <s v="Federal Trust - Arra"/>
    <s v="12: Federal Trust - Arra"/>
    <s v="12110"/>
    <s v="ARP-CrvStLoclFisRecFd-COVID-19"/>
    <x v="10"/>
    <s v="171.12110"/>
    <x v="2"/>
    <n v="200"/>
    <n v="0"/>
    <n v="0"/>
    <n v="0"/>
    <n v="0"/>
    <n v="52191923.310000002"/>
    <n v="0"/>
    <d v="2023-08-07T12:58:53"/>
    <n v="6865"/>
    <n v="1"/>
    <n v="1"/>
  </r>
  <r>
    <x v="15"/>
    <s v="Independent Agencies"/>
    <n v="17"/>
    <s v="Independent Agencies"/>
    <n v="17"/>
    <s v="Independent Agencies"/>
    <s v="Non-Executive Branch"/>
    <n v="998"/>
    <n v="171"/>
    <s v="187000"/>
    <s v="State Corporation Commission"/>
    <x v="160"/>
    <s v="12"/>
    <s v="Federal Trust - Arra"/>
    <s v="12: Federal Trust - Arra"/>
    <s v="12110"/>
    <s v="ARP-CrvStLoclFisRecFd-COVID-19"/>
    <x v="10"/>
    <s v="171.12110"/>
    <x v="3"/>
    <n v="220"/>
    <n v="0"/>
    <n v="0"/>
    <n v="0"/>
    <n v="0"/>
    <n v="3138153.6899999976"/>
    <n v="0"/>
    <d v="2023-08-07T12:58:53"/>
    <n v="6866"/>
    <n v="1"/>
    <n v="1"/>
  </r>
  <r>
    <x v="15"/>
    <s v="Independent Agencies"/>
    <n v="17"/>
    <s v="Independent Agencies"/>
    <n v="17"/>
    <s v="Independent Agencies"/>
    <s v="Non-Executive Branch"/>
    <n v="998"/>
    <n v="171"/>
    <s v="187000"/>
    <s v="State Corporation Commission"/>
    <x v="160"/>
    <s v="12"/>
    <s v="Federal Trust - Arra"/>
    <s v="12: Federal Trust - Arra"/>
    <s v="12110"/>
    <s v="ARP-CrvStLoclFisRecFd-COVID-19"/>
    <x v="10"/>
    <s v="171.12110"/>
    <x v="4"/>
    <n v="500"/>
    <n v="0"/>
    <n v="0"/>
    <n v="0"/>
    <n v="0"/>
    <n v="0"/>
    <n v="951097.33"/>
    <d v="2023-08-07T12:58:53"/>
    <n v="6867"/>
    <n v="1"/>
    <n v="1"/>
  </r>
  <r>
    <x v="15"/>
    <s v="Independent Agencies"/>
    <n v="17"/>
    <s v="Independent Agencies"/>
    <n v="17"/>
    <s v="Independent Agencies"/>
    <s v="Non-Executive Branch"/>
    <n v="998"/>
    <n v="172"/>
    <s v="188000"/>
    <s v="Virginia Lottery"/>
    <x v="161"/>
    <s v="05"/>
    <s v="Enterprise"/>
    <s v="05: Enterprise"/>
    <s v="05172"/>
    <s v="Enterprise-VAL"/>
    <x v="853"/>
    <s v="172.05172"/>
    <x v="0"/>
    <n v="100"/>
    <n v="6024091.1899999995"/>
    <n v="15182576.309999999"/>
    <n v="5117455.62"/>
    <n v="75283821.170000002"/>
    <n v="38982342.700000003"/>
    <n v="128371100.86"/>
    <d v="2023-08-07T12:58:53"/>
    <n v="6868"/>
    <n v="1"/>
    <n v="1"/>
  </r>
  <r>
    <x v="15"/>
    <s v="Independent Agencies"/>
    <n v="17"/>
    <s v="Independent Agencies"/>
    <n v="17"/>
    <s v="Independent Agencies"/>
    <s v="Non-Executive Branch"/>
    <n v="998"/>
    <n v="172"/>
    <s v="188000"/>
    <s v="Virginia Lottery"/>
    <x v="161"/>
    <s v="05"/>
    <s v="Enterprise"/>
    <s v="05: Enterprise"/>
    <s v="05172"/>
    <s v="Enterprise-VAL"/>
    <x v="853"/>
    <s v="172.05172"/>
    <x v="1"/>
    <n v="135"/>
    <n v="410907813"/>
    <n v="462279472"/>
    <n v="467661539"/>
    <n v="480880670"/>
    <n v="537580670"/>
    <n v="794190767"/>
    <d v="2023-08-07T12:58:53"/>
    <n v="6869"/>
    <n v="1"/>
    <n v="1"/>
  </r>
  <r>
    <x v="15"/>
    <s v="Independent Agencies"/>
    <n v="17"/>
    <s v="Independent Agencies"/>
    <n v="17"/>
    <s v="Independent Agencies"/>
    <s v="Non-Executive Branch"/>
    <n v="998"/>
    <n v="172"/>
    <s v="188000"/>
    <s v="Virginia Lottery"/>
    <x v="161"/>
    <s v="05"/>
    <s v="Enterprise"/>
    <s v="05: Enterprise"/>
    <s v="05172"/>
    <s v="Enterprise-VAL"/>
    <x v="853"/>
    <s v="172.05172"/>
    <x v="5"/>
    <n v="137"/>
    <n v="1616278"/>
    <n v="0"/>
    <n v="0"/>
    <n v="0"/>
    <n v="0"/>
    <n v="0"/>
    <d v="2023-08-07T12:58:53"/>
    <n v="6870"/>
    <n v="1"/>
    <n v="1"/>
  </r>
  <r>
    <x v="15"/>
    <s v="Independent Agencies"/>
    <n v="17"/>
    <s v="Independent Agencies"/>
    <n v="17"/>
    <s v="Independent Agencies"/>
    <s v="Non-Executive Branch"/>
    <n v="998"/>
    <n v="172"/>
    <s v="188000"/>
    <s v="Virginia Lottery"/>
    <x v="161"/>
    <s v="05"/>
    <s v="Enterprise"/>
    <s v="05: Enterprise"/>
    <s v="05172"/>
    <s v="Enterprise-VAL"/>
    <x v="853"/>
    <s v="172.05172"/>
    <x v="2"/>
    <n v="200"/>
    <n v="390863340.36000031"/>
    <n v="433043118.93000001"/>
    <n v="375043574.90000039"/>
    <n v="435614676.34000021"/>
    <n v="491494197.81999964"/>
    <n v="615707782.2899996"/>
    <d v="2023-08-07T12:58:53"/>
    <n v="6871"/>
    <n v="1"/>
    <n v="1"/>
  </r>
  <r>
    <x v="15"/>
    <s v="Independent Agencies"/>
    <n v="17"/>
    <s v="Independent Agencies"/>
    <n v="17"/>
    <s v="Independent Agencies"/>
    <s v="Non-Executive Branch"/>
    <n v="998"/>
    <n v="172"/>
    <s v="188000"/>
    <s v="Virginia Lottery"/>
    <x v="161"/>
    <s v="05"/>
    <s v="Enterprise"/>
    <s v="05: Enterprise"/>
    <s v="05172"/>
    <s v="Enterprise-VAL"/>
    <x v="853"/>
    <s v="172.05172"/>
    <x v="7"/>
    <n v="205"/>
    <n v="50481.61"/>
    <n v="0"/>
    <n v="0"/>
    <n v="0"/>
    <n v="0"/>
    <n v="0"/>
    <d v="2023-08-07T12:58:53"/>
    <n v="6872"/>
    <n v="1"/>
    <n v="1"/>
  </r>
  <r>
    <x v="15"/>
    <s v="Independent Agencies"/>
    <n v="17"/>
    <s v="Independent Agencies"/>
    <n v="17"/>
    <s v="Independent Agencies"/>
    <s v="Non-Executive Branch"/>
    <n v="998"/>
    <n v="172"/>
    <s v="188000"/>
    <s v="Virginia Lottery"/>
    <x v="161"/>
    <s v="05"/>
    <s v="Enterprise"/>
    <s v="05: Enterprise"/>
    <s v="05172"/>
    <s v="Enterprise-VAL"/>
    <x v="853"/>
    <s v="172.05172"/>
    <x v="3"/>
    <n v="220"/>
    <n v="20044472.639999688"/>
    <n v="29236353.069999993"/>
    <n v="92617964.099999607"/>
    <n v="45265993.659999788"/>
    <n v="46086472.180000365"/>
    <n v="178482984.7100004"/>
    <d v="2023-08-07T12:58:53"/>
    <n v="6873"/>
    <n v="1"/>
    <n v="1"/>
  </r>
  <r>
    <x v="15"/>
    <s v="Independent Agencies"/>
    <n v="17"/>
    <s v="Independent Agencies"/>
    <n v="17"/>
    <s v="Independent Agencies"/>
    <s v="Non-Executive Branch"/>
    <n v="998"/>
    <n v="172"/>
    <s v="188000"/>
    <s v="Virginia Lottery"/>
    <x v="161"/>
    <s v="05"/>
    <s v="Enterprise"/>
    <s v="05: Enterprise"/>
    <s v="05172"/>
    <s v="Enterprise-VAL"/>
    <x v="853"/>
    <s v="172.05172"/>
    <x v="6"/>
    <n v="222"/>
    <n v="1565796.39"/>
    <n v="0"/>
    <n v="0"/>
    <n v="0"/>
    <n v="0"/>
    <n v="0"/>
    <d v="2023-08-07T12:58:53"/>
    <n v="6874"/>
    <n v="1"/>
    <n v="1"/>
  </r>
  <r>
    <x v="15"/>
    <s v="Independent Agencies"/>
    <n v="17"/>
    <s v="Independent Agencies"/>
    <n v="17"/>
    <s v="Independent Agencies"/>
    <s v="Non-Executive Branch"/>
    <n v="998"/>
    <n v="172"/>
    <s v="188000"/>
    <s v="Virginia Lottery"/>
    <x v="161"/>
    <s v="05"/>
    <s v="Enterprise"/>
    <s v="05: Enterprise"/>
    <s v="05172"/>
    <s v="Enterprise-VAL"/>
    <x v="853"/>
    <s v="172.05172"/>
    <x v="4"/>
    <n v="500"/>
    <n v="993621507.88999999"/>
    <n v="1074561266.4200001"/>
    <n v="953406775.51000011"/>
    <n v="1239029558.9400003"/>
    <n v="1298551831.5000002"/>
    <n v="1489740757.4100001"/>
    <d v="2023-08-07T12:58:53"/>
    <n v="6875"/>
    <n v="1"/>
    <n v="1"/>
  </r>
  <r>
    <x v="15"/>
    <s v="Independent Agencies"/>
    <n v="17"/>
    <s v="Independent Agencies"/>
    <n v="17"/>
    <s v="Independent Agencies"/>
    <s v="Non-Executive Branch"/>
    <n v="998"/>
    <n v="172"/>
    <s v="188000"/>
    <s v="Virginia Lottery"/>
    <x v="161"/>
    <s v="05"/>
    <s v="Enterprise"/>
    <s v="05: Enterprise"/>
    <s v="05880"/>
    <s v="Surplus Supp &amp; Equip Sales-VAL"/>
    <x v="854"/>
    <s v="172.05880"/>
    <x v="4"/>
    <n v="500"/>
    <n v="20486.46"/>
    <n v="40885.129999999997"/>
    <n v="4829.7"/>
    <n v="11362.95"/>
    <n v="3120.85"/>
    <n v="10561.98"/>
    <d v="2023-08-07T12:58:53"/>
    <n v="6876"/>
    <n v="1"/>
    <n v="1"/>
  </r>
  <r>
    <x v="15"/>
    <s v="Independent Agencies"/>
    <n v="17"/>
    <s v="Independent Agencies"/>
    <n v="17"/>
    <s v="Independent Agencies"/>
    <s v="Non-Executive Branch"/>
    <n v="998"/>
    <n v="172"/>
    <s v="188000"/>
    <s v="Virginia Lottery"/>
    <x v="161"/>
    <s v="09"/>
    <s v="Dedicated Special Revenue"/>
    <s v="09: Dedicated Special Revenue"/>
    <s v="09172"/>
    <s v="Gaming Proceeds Fund"/>
    <x v="855"/>
    <s v="172.09172"/>
    <x v="0"/>
    <n v="100"/>
    <n v="0"/>
    <n v="0"/>
    <n v="0"/>
    <n v="4760795.22"/>
    <n v="1341717.02"/>
    <n v="73825241.299999997"/>
    <d v="2023-08-07T12:58:53"/>
    <n v="6877"/>
    <n v="1"/>
    <n v="1"/>
  </r>
  <r>
    <x v="15"/>
    <s v="Independent Agencies"/>
    <n v="17"/>
    <s v="Independent Agencies"/>
    <n v="17"/>
    <s v="Independent Agencies"/>
    <s v="Non-Executive Branch"/>
    <n v="998"/>
    <n v="172"/>
    <s v="188000"/>
    <s v="Virginia Lottery"/>
    <x v="161"/>
    <s v="09"/>
    <s v="Dedicated Special Revenue"/>
    <s v="09: Dedicated Special Revenue"/>
    <s v="09172"/>
    <s v="Gaming Proceeds Fund"/>
    <x v="855"/>
    <s v="172.09172"/>
    <x v="1"/>
    <n v="135"/>
    <n v="0"/>
    <n v="0"/>
    <n v="0"/>
    <n v="6350000"/>
    <n v="12121000"/>
    <n v="36534313"/>
    <d v="2023-08-07T12:58:53"/>
    <n v="6878"/>
    <n v="1"/>
    <n v="1"/>
  </r>
  <r>
    <x v="15"/>
    <s v="Independent Agencies"/>
    <n v="17"/>
    <s v="Independent Agencies"/>
    <n v="17"/>
    <s v="Independent Agencies"/>
    <s v="Non-Executive Branch"/>
    <n v="998"/>
    <n v="172"/>
    <s v="188000"/>
    <s v="Virginia Lottery"/>
    <x v="161"/>
    <s v="09"/>
    <s v="Dedicated Special Revenue"/>
    <s v="09: Dedicated Special Revenue"/>
    <s v="09172"/>
    <s v="Gaming Proceeds Fund"/>
    <x v="855"/>
    <s v="172.09172"/>
    <x v="2"/>
    <n v="200"/>
    <n v="0"/>
    <n v="0"/>
    <n v="0"/>
    <n v="6349116.1499999994"/>
    <n v="9220689.4199999981"/>
    <n v="25644134.820000004"/>
    <d v="2023-08-07T12:58:53"/>
    <n v="6879"/>
    <n v="1"/>
    <n v="1"/>
  </r>
  <r>
    <x v="15"/>
    <s v="Independent Agencies"/>
    <n v="17"/>
    <s v="Independent Agencies"/>
    <n v="17"/>
    <s v="Independent Agencies"/>
    <s v="Non-Executive Branch"/>
    <n v="998"/>
    <n v="172"/>
    <s v="188000"/>
    <s v="Virginia Lottery"/>
    <x v="161"/>
    <s v="09"/>
    <s v="Dedicated Special Revenue"/>
    <s v="09: Dedicated Special Revenue"/>
    <s v="09172"/>
    <s v="Gaming Proceeds Fund"/>
    <x v="855"/>
    <s v="172.09172"/>
    <x v="3"/>
    <n v="220"/>
    <n v="0"/>
    <n v="0"/>
    <n v="0"/>
    <n v="883.85000000055879"/>
    <n v="2900310.5800000019"/>
    <n v="10890178.179999996"/>
    <d v="2023-08-07T12:58:53"/>
    <n v="6880"/>
    <n v="1"/>
    <n v="1"/>
  </r>
  <r>
    <x v="15"/>
    <s v="Independent Agencies"/>
    <n v="17"/>
    <s v="Independent Agencies"/>
    <n v="17"/>
    <s v="Independent Agencies"/>
    <s v="Non-Executive Branch"/>
    <n v="998"/>
    <n v="172"/>
    <s v="188000"/>
    <s v="Virginia Lottery"/>
    <x v="161"/>
    <s v="09"/>
    <s v="Dedicated Special Revenue"/>
    <s v="09: Dedicated Special Revenue"/>
    <s v="09172"/>
    <s v="Gaming Proceeds Fund"/>
    <x v="855"/>
    <s v="172.09172"/>
    <x v="4"/>
    <n v="500"/>
    <n v="0"/>
    <n v="0"/>
    <n v="0"/>
    <n v="11109911.369999999"/>
    <n v="5801611.2199999997"/>
    <n v="98129256.159999996"/>
    <d v="2023-08-07T12:58:53"/>
    <n v="6881"/>
    <n v="1"/>
    <n v="1"/>
  </r>
  <r>
    <x v="15"/>
    <s v="Independent Agencies"/>
    <n v="17"/>
    <s v="Independent Agencies"/>
    <n v="17"/>
    <s v="Independent Agencies"/>
    <s v="Non-Executive Branch"/>
    <n v="998"/>
    <n v="172"/>
    <s v="188000"/>
    <s v="Virginia Lottery"/>
    <x v="161"/>
    <s v="10"/>
    <s v="Federal Trust"/>
    <s v="10: Federal Trust"/>
    <s v="10110"/>
    <s v="CARESActRlfFd?General-COVID-19"/>
    <x v="2"/>
    <s v="172.10110"/>
    <x v="1"/>
    <n v="135"/>
    <n v="0"/>
    <n v="0"/>
    <n v="22544.600000000002"/>
    <n v="0"/>
    <n v="0"/>
    <n v="0"/>
    <d v="2023-08-07T12:58:53"/>
    <n v="6882"/>
    <n v="1"/>
    <n v="1"/>
  </r>
  <r>
    <x v="15"/>
    <s v="Independent Agencies"/>
    <n v="17"/>
    <s v="Independent Agencies"/>
    <n v="17"/>
    <s v="Independent Agencies"/>
    <s v="Non-Executive Branch"/>
    <n v="998"/>
    <n v="172"/>
    <s v="188000"/>
    <s v="Virginia Lottery"/>
    <x v="161"/>
    <s v="10"/>
    <s v="Federal Trust"/>
    <s v="10: Federal Trust"/>
    <s v="10110"/>
    <s v="CARESActRlfFd?General-COVID-19"/>
    <x v="2"/>
    <s v="172.10110"/>
    <x v="2"/>
    <n v="200"/>
    <n v="0"/>
    <n v="0"/>
    <n v="22544.600000000002"/>
    <n v="0"/>
    <n v="0"/>
    <n v="0"/>
    <d v="2023-08-07T12:58:53"/>
    <n v="6883"/>
    <n v="1"/>
    <n v="1"/>
  </r>
  <r>
    <x v="15"/>
    <s v="Independent Agencies"/>
    <n v="17"/>
    <s v="Independent Agencies"/>
    <n v="17"/>
    <s v="Independent Agencies"/>
    <s v="Non-Executive Branch"/>
    <n v="998"/>
    <n v="174"/>
    <s v="189000"/>
    <s v="Virginia College Savings Plan"/>
    <x v="162"/>
    <s v="05"/>
    <s v="Enterprise"/>
    <s v="05: Enterprise"/>
    <s v="05174"/>
    <s v="VA529 Agency Operating"/>
    <x v="856"/>
    <s v="174.05174"/>
    <x v="0"/>
    <n v="100"/>
    <n v="1857095.7000000002"/>
    <n v="1396636.5199999998"/>
    <n v="2809497.3499999996"/>
    <n v="12881033.770000001"/>
    <n v="5123949.13"/>
    <n v="7586957.6600000011"/>
    <d v="2023-08-07T12:58:53"/>
    <n v="6884"/>
    <n v="1"/>
    <n v="1"/>
  </r>
  <r>
    <x v="15"/>
    <s v="Independent Agencies"/>
    <n v="17"/>
    <s v="Independent Agencies"/>
    <n v="17"/>
    <s v="Independent Agencies"/>
    <s v="Non-Executive Branch"/>
    <n v="998"/>
    <n v="174"/>
    <s v="189000"/>
    <s v="Virginia College Savings Plan"/>
    <x v="162"/>
    <s v="05"/>
    <s v="Enterprise"/>
    <s v="05: Enterprise"/>
    <s v="05174"/>
    <s v="VA529 Agency Operating"/>
    <x v="856"/>
    <s v="174.05174"/>
    <x v="1"/>
    <n v="135"/>
    <n v="25359984"/>
    <n v="30517037"/>
    <n v="31755233"/>
    <n v="43433169"/>
    <n v="47084735"/>
    <n v="42585338"/>
    <d v="2023-08-07T12:58:53"/>
    <n v="6885"/>
    <n v="1"/>
    <n v="1"/>
  </r>
  <r>
    <x v="15"/>
    <s v="Independent Agencies"/>
    <n v="17"/>
    <s v="Independent Agencies"/>
    <n v="17"/>
    <s v="Independent Agencies"/>
    <s v="Non-Executive Branch"/>
    <n v="998"/>
    <n v="174"/>
    <s v="189000"/>
    <s v="Virginia College Savings Plan"/>
    <x v="162"/>
    <s v="05"/>
    <s v="Enterprise"/>
    <s v="05: Enterprise"/>
    <s v="05174"/>
    <s v="VA529 Agency Operating"/>
    <x v="856"/>
    <s v="174.05174"/>
    <x v="2"/>
    <n v="200"/>
    <n v="25196370.380000003"/>
    <n v="29080910.790000018"/>
    <n v="30892430.320000008"/>
    <n v="40622142.420000024"/>
    <n v="43119559.130000025"/>
    <n v="39530939.620000005"/>
    <d v="2023-08-07T12:58:53"/>
    <n v="6886"/>
    <n v="1"/>
    <n v="1"/>
  </r>
  <r>
    <x v="15"/>
    <s v="Independent Agencies"/>
    <n v="17"/>
    <s v="Independent Agencies"/>
    <n v="17"/>
    <s v="Independent Agencies"/>
    <s v="Non-Executive Branch"/>
    <n v="998"/>
    <n v="174"/>
    <s v="189000"/>
    <s v="Virginia College Savings Plan"/>
    <x v="162"/>
    <s v="05"/>
    <s v="Enterprise"/>
    <s v="05: Enterprise"/>
    <s v="05174"/>
    <s v="VA529 Agency Operating"/>
    <x v="856"/>
    <s v="174.05174"/>
    <x v="3"/>
    <n v="220"/>
    <n v="163613.61999999732"/>
    <n v="1436126.2099999823"/>
    <n v="862802.67999999225"/>
    <n v="2811026.5799999759"/>
    <n v="3965175.869999975"/>
    <n v="3054398.3799999952"/>
    <d v="2023-08-07T12:58:53"/>
    <n v="6887"/>
    <n v="1"/>
    <n v="1"/>
  </r>
  <r>
    <x v="15"/>
    <s v="Independent Agencies"/>
    <n v="17"/>
    <s v="Independent Agencies"/>
    <n v="17"/>
    <s v="Independent Agencies"/>
    <s v="Non-Executive Branch"/>
    <n v="998"/>
    <n v="174"/>
    <s v="189000"/>
    <s v="Virginia College Savings Plan"/>
    <x v="162"/>
    <s v="05"/>
    <s v="Enterprise"/>
    <s v="05: Enterprise"/>
    <s v="05174"/>
    <s v="VA529 Agency Operating"/>
    <x v="856"/>
    <s v="174.05174"/>
    <x v="4"/>
    <n v="500"/>
    <n v="43926917.019999996"/>
    <n v="46842484.56000001"/>
    <n v="47663905.800000004"/>
    <n v="51679735.20000001"/>
    <n v="57867724.090000004"/>
    <n v="51457025.240000002"/>
    <d v="2023-08-07T12:58:53"/>
    <n v="6888"/>
    <n v="1"/>
    <n v="1"/>
  </r>
  <r>
    <x v="15"/>
    <s v="Independent Agencies"/>
    <n v="17"/>
    <s v="Independent Agencies"/>
    <n v="17"/>
    <s v="Independent Agencies"/>
    <s v="Non-Executive Branch"/>
    <n v="998"/>
    <n v="174"/>
    <s v="189000"/>
    <s v="Virginia College Savings Plan"/>
    <x v="162"/>
    <s v="05"/>
    <s v="Enterprise"/>
    <s v="05: Enterprise"/>
    <s v="05175"/>
    <s v="College Savings Systems"/>
    <x v="857"/>
    <s v="174.05175"/>
    <x v="1"/>
    <n v="135"/>
    <n v="1906855"/>
    <n v="0"/>
    <n v="0"/>
    <n v="0"/>
    <n v="0"/>
    <n v="0"/>
    <d v="2023-08-07T12:58:53"/>
    <n v="6889"/>
    <n v="1"/>
    <n v="1"/>
  </r>
  <r>
    <x v="15"/>
    <s v="Independent Agencies"/>
    <n v="17"/>
    <s v="Independent Agencies"/>
    <n v="17"/>
    <s v="Independent Agencies"/>
    <s v="Non-Executive Branch"/>
    <n v="998"/>
    <n v="174"/>
    <s v="189000"/>
    <s v="Virginia College Savings Plan"/>
    <x v="162"/>
    <s v="05"/>
    <s v="Enterprise"/>
    <s v="05: Enterprise"/>
    <s v="05175"/>
    <s v="College Savings Systems"/>
    <x v="857"/>
    <s v="174.05175"/>
    <x v="2"/>
    <n v="200"/>
    <n v="1757999.7300000002"/>
    <n v="0"/>
    <n v="0"/>
    <n v="0"/>
    <n v="0"/>
    <n v="0"/>
    <d v="2023-08-07T12:58:53"/>
    <n v="6890"/>
    <n v="1"/>
    <n v="1"/>
  </r>
  <r>
    <x v="15"/>
    <s v="Independent Agencies"/>
    <n v="17"/>
    <s v="Independent Agencies"/>
    <n v="17"/>
    <s v="Independent Agencies"/>
    <s v="Non-Executive Branch"/>
    <n v="998"/>
    <n v="174"/>
    <s v="189000"/>
    <s v="Virginia College Savings Plan"/>
    <x v="162"/>
    <s v="05"/>
    <s v="Enterprise"/>
    <s v="05: Enterprise"/>
    <s v="05175"/>
    <s v="College Savings Systems"/>
    <x v="857"/>
    <s v="174.05175"/>
    <x v="3"/>
    <n v="220"/>
    <n v="148855.26999999979"/>
    <n v="0"/>
    <n v="0"/>
    <n v="0"/>
    <n v="0"/>
    <n v="0"/>
    <d v="2023-08-07T12:58:53"/>
    <n v="6891"/>
    <n v="1"/>
    <n v="1"/>
  </r>
  <r>
    <x v="15"/>
    <s v="Independent Agencies"/>
    <n v="17"/>
    <s v="Independent Agencies"/>
    <n v="17"/>
    <s v="Independent Agencies"/>
    <s v="Non-Executive Branch"/>
    <n v="998"/>
    <n v="174"/>
    <s v="189000"/>
    <s v="Virginia College Savings Plan"/>
    <x v="162"/>
    <s v="05"/>
    <s v="Enterprise"/>
    <s v="05: Enterprise"/>
    <s v="05175"/>
    <s v="College Savings Systems"/>
    <x v="857"/>
    <s v="174.05175"/>
    <x v="4"/>
    <n v="500"/>
    <n v="909017.76"/>
    <n v="0"/>
    <n v="0"/>
    <n v="0"/>
    <n v="0"/>
    <n v="0"/>
    <d v="2023-08-07T12:58:53"/>
    <n v="6892"/>
    <n v="1"/>
    <n v="1"/>
  </r>
  <r>
    <x v="15"/>
    <s v="Independent Agencies"/>
    <n v="17"/>
    <s v="Independent Agencies"/>
    <n v="17"/>
    <s v="Independent Agencies"/>
    <s v="Non-Executive Branch"/>
    <n v="998"/>
    <n v="174"/>
    <s v="189000"/>
    <s v="Virginia College Savings Plan"/>
    <x v="162"/>
    <s v="05"/>
    <s v="Enterprise"/>
    <s v="05: Enterprise"/>
    <s v="05176"/>
    <s v="Prepaid529"/>
    <x v="858"/>
    <s v="174.05176"/>
    <x v="0"/>
    <n v="100"/>
    <n v="1174466.32"/>
    <n v="918116.81"/>
    <n v="1138607.02"/>
    <n v="5514081.4900000002"/>
    <n v="251349.8"/>
    <n v="1968367.25"/>
    <d v="2023-08-07T12:58:53"/>
    <n v="6893"/>
    <n v="1"/>
    <n v="1"/>
  </r>
  <r>
    <x v="15"/>
    <s v="Independent Agencies"/>
    <n v="17"/>
    <s v="Independent Agencies"/>
    <n v="17"/>
    <s v="Independent Agencies"/>
    <s v="Non-Executive Branch"/>
    <n v="998"/>
    <n v="174"/>
    <s v="189000"/>
    <s v="Virginia College Savings Plan"/>
    <x v="162"/>
    <s v="05"/>
    <s v="Enterprise"/>
    <s v="05: Enterprise"/>
    <s v="05176"/>
    <s v="Prepaid529"/>
    <x v="858"/>
    <s v="174.05176"/>
    <x v="1"/>
    <n v="135"/>
    <n v="250000000"/>
    <n v="250000000"/>
    <n v="250000000"/>
    <n v="248000000"/>
    <n v="248000000"/>
    <n v="248000000"/>
    <d v="2023-08-07T12:58:53"/>
    <n v="6894"/>
    <n v="1"/>
    <n v="1"/>
  </r>
  <r>
    <x v="15"/>
    <s v="Independent Agencies"/>
    <n v="17"/>
    <s v="Independent Agencies"/>
    <n v="17"/>
    <s v="Independent Agencies"/>
    <s v="Non-Executive Branch"/>
    <n v="998"/>
    <n v="174"/>
    <s v="189000"/>
    <s v="Virginia College Savings Plan"/>
    <x v="162"/>
    <s v="05"/>
    <s v="Enterprise"/>
    <s v="05: Enterprise"/>
    <s v="05176"/>
    <s v="Prepaid529"/>
    <x v="858"/>
    <s v="174.05176"/>
    <x v="2"/>
    <n v="200"/>
    <n v="165025528.37"/>
    <n v="165177858.23999998"/>
    <n v="172861174.90000001"/>
    <n v="166550261.47999999"/>
    <n v="202131588.34"/>
    <n v="180338994.18000001"/>
    <d v="2023-08-07T12:58:53"/>
    <n v="6895"/>
    <n v="1"/>
    <n v="1"/>
  </r>
  <r>
    <x v="15"/>
    <s v="Independent Agencies"/>
    <n v="17"/>
    <s v="Independent Agencies"/>
    <n v="17"/>
    <s v="Independent Agencies"/>
    <s v="Non-Executive Branch"/>
    <n v="998"/>
    <n v="174"/>
    <s v="189000"/>
    <s v="Virginia College Savings Plan"/>
    <x v="162"/>
    <s v="05"/>
    <s v="Enterprise"/>
    <s v="05: Enterprise"/>
    <s v="05176"/>
    <s v="Prepaid529"/>
    <x v="858"/>
    <s v="174.05176"/>
    <x v="3"/>
    <n v="220"/>
    <n v="84974471.629999995"/>
    <n v="84822141.76000002"/>
    <n v="77138825.099999994"/>
    <n v="81449738.520000011"/>
    <n v="45868411.659999996"/>
    <n v="67661005.819999993"/>
    <d v="2023-08-07T12:58:53"/>
    <n v="6896"/>
    <n v="1"/>
    <n v="1"/>
  </r>
  <r>
    <x v="15"/>
    <s v="Independent Agencies"/>
    <n v="17"/>
    <s v="Independent Agencies"/>
    <n v="17"/>
    <s v="Independent Agencies"/>
    <s v="Non-Executive Branch"/>
    <n v="998"/>
    <n v="174"/>
    <s v="189000"/>
    <s v="Virginia College Savings Plan"/>
    <x v="162"/>
    <s v="05"/>
    <s v="Enterprise"/>
    <s v="05: Enterprise"/>
    <s v="05176"/>
    <s v="Prepaid529"/>
    <x v="858"/>
    <s v="174.05176"/>
    <x v="4"/>
    <n v="500"/>
    <n v="474218849.5"/>
    <n v="231464037.53000003"/>
    <n v="122056096.15000001"/>
    <n v="306070967.44"/>
    <n v="401125437.76999998"/>
    <n v="20559130.450000014"/>
    <d v="2023-08-07T12:58:53"/>
    <n v="6897"/>
    <n v="1"/>
    <n v="1"/>
  </r>
  <r>
    <x v="15"/>
    <s v="Independent Agencies"/>
    <n v="17"/>
    <s v="Independent Agencies"/>
    <n v="17"/>
    <s v="Independent Agencies"/>
    <s v="Non-Executive Branch"/>
    <n v="998"/>
    <n v="174"/>
    <s v="189000"/>
    <s v="Virginia College Savings Plan"/>
    <x v="162"/>
    <s v="05"/>
    <s v="Enterprise"/>
    <s v="05: Enterprise"/>
    <s v="05179"/>
    <s v="Tuition Track Portfolio"/>
    <x v="859"/>
    <s v="174.05179"/>
    <x v="0"/>
    <n v="100"/>
    <n v="0"/>
    <n v="0"/>
    <n v="0"/>
    <n v="11644414.220000001"/>
    <n v="2691079.65"/>
    <n v="5353271.17"/>
    <d v="2023-08-07T12:58:53"/>
    <n v="6898"/>
    <n v="1"/>
    <n v="1"/>
  </r>
  <r>
    <x v="15"/>
    <s v="Independent Agencies"/>
    <n v="17"/>
    <s v="Independent Agencies"/>
    <n v="17"/>
    <s v="Independent Agencies"/>
    <s v="Non-Executive Branch"/>
    <n v="998"/>
    <n v="174"/>
    <s v="189000"/>
    <s v="Virginia College Savings Plan"/>
    <x v="162"/>
    <s v="05"/>
    <s v="Enterprise"/>
    <s v="05: Enterprise"/>
    <s v="05179"/>
    <s v="Tuition Track Portfolio"/>
    <x v="859"/>
    <s v="174.05179"/>
    <x v="1"/>
    <n v="135"/>
    <n v="0"/>
    <n v="0"/>
    <n v="0"/>
    <n v="2000000"/>
    <n v="2000000"/>
    <n v="2000000"/>
    <d v="2023-08-07T12:58:53"/>
    <n v="6899"/>
    <n v="1"/>
    <n v="1"/>
  </r>
  <r>
    <x v="15"/>
    <s v="Independent Agencies"/>
    <n v="17"/>
    <s v="Independent Agencies"/>
    <n v="17"/>
    <s v="Independent Agencies"/>
    <s v="Non-Executive Branch"/>
    <n v="998"/>
    <n v="174"/>
    <s v="189000"/>
    <s v="Virginia College Savings Plan"/>
    <x v="162"/>
    <s v="05"/>
    <s v="Enterprise"/>
    <s v="05: Enterprise"/>
    <s v="05179"/>
    <s v="Tuition Track Portfolio"/>
    <x v="859"/>
    <s v="174.05179"/>
    <x v="2"/>
    <n v="200"/>
    <n v="0"/>
    <n v="0"/>
    <n v="0"/>
    <n v="136128.66999999998"/>
    <n v="995227.1100000001"/>
    <n v="1200910.31"/>
    <d v="2023-08-07T12:58:53"/>
    <n v="6900"/>
    <n v="1"/>
    <n v="1"/>
  </r>
  <r>
    <x v="15"/>
    <s v="Independent Agencies"/>
    <n v="17"/>
    <s v="Independent Agencies"/>
    <n v="17"/>
    <s v="Independent Agencies"/>
    <s v="Non-Executive Branch"/>
    <n v="998"/>
    <n v="174"/>
    <s v="189000"/>
    <s v="Virginia College Savings Plan"/>
    <x v="162"/>
    <s v="05"/>
    <s v="Enterprise"/>
    <s v="05: Enterprise"/>
    <s v="05179"/>
    <s v="Tuition Track Portfolio"/>
    <x v="859"/>
    <s v="174.05179"/>
    <x v="3"/>
    <n v="220"/>
    <n v="0"/>
    <n v="0"/>
    <n v="0"/>
    <n v="1863871.33"/>
    <n v="1004772.8899999999"/>
    <n v="799089.69"/>
    <d v="2023-08-07T12:58:53"/>
    <n v="6901"/>
    <n v="1"/>
    <n v="1"/>
  </r>
  <r>
    <x v="15"/>
    <s v="Independent Agencies"/>
    <n v="17"/>
    <s v="Independent Agencies"/>
    <n v="17"/>
    <s v="Independent Agencies"/>
    <s v="Non-Executive Branch"/>
    <n v="998"/>
    <n v="174"/>
    <s v="189000"/>
    <s v="Virginia College Savings Plan"/>
    <x v="162"/>
    <s v="05"/>
    <s v="Enterprise"/>
    <s v="05: Enterprise"/>
    <s v="05179"/>
    <s v="Tuition Track Portfolio"/>
    <x v="859"/>
    <s v="174.05179"/>
    <x v="4"/>
    <n v="500"/>
    <n v="0"/>
    <n v="0"/>
    <n v="0"/>
    <n v="31080542.890000001"/>
    <n v="41281238.210000001"/>
    <n v="27035590.34"/>
    <d v="2023-08-07T12:58:53"/>
    <n v="6902"/>
    <n v="1"/>
    <n v="1"/>
  </r>
  <r>
    <x v="15"/>
    <s v="Independent Agencies"/>
    <n v="17"/>
    <s v="Independent Agencies"/>
    <n v="17"/>
    <s v="Independent Agencies"/>
    <s v="Non-Executive Branch"/>
    <n v="998"/>
    <n v="158"/>
    <s v="190000"/>
    <s v="Virginia Retirement System"/>
    <x v="163"/>
    <s v="07"/>
    <s v="Trust And Agency"/>
    <s v="07: Trust And Agency"/>
    <s v="07060"/>
    <s v="Group Life Insurance"/>
    <x v="860"/>
    <s v="158.07060"/>
    <x v="4"/>
    <n v="500"/>
    <n v="248789566.83999997"/>
    <n v="254460013.49000001"/>
    <n v="270133669.78999996"/>
    <n v="274757312.87"/>
    <n v="319745291.50999999"/>
    <n v="324743946.70999998"/>
    <d v="2023-08-07T12:58:53"/>
    <n v="6903"/>
    <n v="1"/>
    <n v="1"/>
  </r>
  <r>
    <x v="15"/>
    <s v="Independent Agencies"/>
    <n v="17"/>
    <s v="Independent Agencies"/>
    <n v="17"/>
    <s v="Independent Agencies"/>
    <s v="Non-Executive Branch"/>
    <n v="998"/>
    <n v="158"/>
    <s v="190000"/>
    <s v="Virginia Retirement System"/>
    <x v="163"/>
    <s v="07"/>
    <s v="Trust And Agency"/>
    <s v="07: Trust And Agency"/>
    <s v="07090"/>
    <s v="VRS Members Contribution Acct"/>
    <x v="861"/>
    <s v="158.07090"/>
    <x v="4"/>
    <n v="500"/>
    <n v="836454924.09000003"/>
    <n v="846868189.41999996"/>
    <n v="891039740.52999997"/>
    <n v="877014524.61000001"/>
    <n v="930525218.95000005"/>
    <n v="1001735736.9"/>
    <d v="2023-08-07T12:58:53"/>
    <n v="6904"/>
    <n v="1"/>
    <n v="1"/>
  </r>
  <r>
    <x v="15"/>
    <s v="Independent Agencies"/>
    <n v="17"/>
    <s v="Independent Agencies"/>
    <n v="17"/>
    <s v="Independent Agencies"/>
    <s v="Non-Executive Branch"/>
    <n v="998"/>
    <n v="158"/>
    <s v="190000"/>
    <s v="Virginia Retirement System"/>
    <x v="163"/>
    <s v="07"/>
    <s v="Trust And Agency"/>
    <s v="07: Trust And Agency"/>
    <s v="07100"/>
    <s v="VRS Retirement Allowance Acct"/>
    <x v="862"/>
    <s v="158.07100"/>
    <x v="0"/>
    <n v="100"/>
    <n v="0"/>
    <n v="0"/>
    <n v="0"/>
    <n v="34452.269999999997"/>
    <n v="0"/>
    <n v="-5647.58"/>
    <d v="2023-08-07T12:58:53"/>
    <n v="6905"/>
    <n v="1"/>
    <n v="1"/>
  </r>
  <r>
    <x v="15"/>
    <s v="Independent Agencies"/>
    <n v="17"/>
    <s v="Independent Agencies"/>
    <n v="17"/>
    <s v="Independent Agencies"/>
    <s v="Non-Executive Branch"/>
    <n v="998"/>
    <n v="158"/>
    <s v="190000"/>
    <s v="Virginia Retirement System"/>
    <x v="163"/>
    <s v="07"/>
    <s v="Trust And Agency"/>
    <s v="07: Trust And Agency"/>
    <s v="07100"/>
    <s v="VRS Retirement Allowance Acct"/>
    <x v="862"/>
    <s v="158.07100"/>
    <x v="4"/>
    <n v="500"/>
    <n v="2252630445.2600002"/>
    <n v="2219069222.4199996"/>
    <n v="2351446820.71"/>
    <n v="2538880921.1399999"/>
    <n v="3303110314.3800001"/>
    <n v="3109934424.5699997"/>
    <d v="2023-08-07T12:58:53"/>
    <n v="6906"/>
    <n v="1"/>
    <n v="1"/>
  </r>
  <r>
    <x v="15"/>
    <s v="Independent Agencies"/>
    <n v="17"/>
    <s v="Independent Agencies"/>
    <n v="17"/>
    <s v="Independent Agencies"/>
    <s v="Non-Executive Branch"/>
    <n v="998"/>
    <n v="158"/>
    <s v="190000"/>
    <s v="Virginia Retirement System"/>
    <x v="163"/>
    <s v="07"/>
    <s v="Trust And Agency"/>
    <s v="07: Trust And Agency"/>
    <s v="07111"/>
    <s v="SPORS Members Cont Acct"/>
    <x v="863"/>
    <s v="158.07111"/>
    <x v="4"/>
    <n v="500"/>
    <n v="6243288.5099999998"/>
    <n v="6382148.3899999997"/>
    <n v="6583815.4000000004"/>
    <n v="6503825.6100000003"/>
    <n v="7090368.1200000001"/>
    <n v="7852380.1500000004"/>
    <d v="2023-08-07T12:58:53"/>
    <n v="6907"/>
    <n v="1"/>
    <n v="1"/>
  </r>
  <r>
    <x v="15"/>
    <s v="Independent Agencies"/>
    <n v="17"/>
    <s v="Independent Agencies"/>
    <n v="17"/>
    <s v="Independent Agencies"/>
    <s v="Non-Executive Branch"/>
    <n v="998"/>
    <n v="158"/>
    <s v="190000"/>
    <s v="Virginia Retirement System"/>
    <x v="163"/>
    <s v="07"/>
    <s v="Trust And Agency"/>
    <s v="07: Trust And Agency"/>
    <s v="07121"/>
    <s v="SPORS Retirement Allow Acct"/>
    <x v="864"/>
    <s v="158.07121"/>
    <x v="4"/>
    <n v="500"/>
    <n v="34546988.899999999"/>
    <n v="30946067.550000001"/>
    <n v="31756878.870000001"/>
    <n v="32684719.119999997"/>
    <n v="46278328.479999997"/>
    <n v="48470725.069999993"/>
    <d v="2023-08-07T12:58:53"/>
    <n v="6908"/>
    <n v="1"/>
    <n v="1"/>
  </r>
  <r>
    <x v="15"/>
    <s v="Independent Agencies"/>
    <n v="17"/>
    <s v="Independent Agencies"/>
    <n v="17"/>
    <s v="Independent Agencies"/>
    <s v="Non-Executive Branch"/>
    <n v="998"/>
    <n v="158"/>
    <s v="190000"/>
    <s v="Virginia Retirement System"/>
    <x v="163"/>
    <s v="07"/>
    <s v="Trust And Agency"/>
    <s v="07: Trust And Agency"/>
    <s v="07130"/>
    <s v="JRS Members Contribution Acct"/>
    <x v="865"/>
    <s v="158.07130"/>
    <x v="4"/>
    <n v="500"/>
    <n v="3223875.13"/>
    <n v="3206456.53"/>
    <n v="3416642.58"/>
    <n v="3518520.8"/>
    <n v="3543832.18"/>
    <n v="3725958.21"/>
    <d v="2023-08-07T12:58:53"/>
    <n v="6909"/>
    <n v="1"/>
    <n v="1"/>
  </r>
  <r>
    <x v="15"/>
    <s v="Independent Agencies"/>
    <n v="17"/>
    <s v="Independent Agencies"/>
    <n v="17"/>
    <s v="Independent Agencies"/>
    <s v="Non-Executive Branch"/>
    <n v="998"/>
    <n v="158"/>
    <s v="190000"/>
    <s v="Virginia Retirement System"/>
    <x v="163"/>
    <s v="07"/>
    <s v="Trust And Agency"/>
    <s v="07: Trust And Agency"/>
    <s v="07140"/>
    <s v="JRS Retirement Allowance Acct"/>
    <x v="866"/>
    <s v="158.07140"/>
    <x v="4"/>
    <n v="500"/>
    <n v="27470855.5"/>
    <n v="22710221.279999997"/>
    <n v="24209963.539999999"/>
    <n v="20835005.579999998"/>
    <n v="27972049.029999997"/>
    <n v="25504484.93"/>
    <d v="2023-08-07T12:58:53"/>
    <n v="6910"/>
    <n v="1"/>
    <n v="1"/>
  </r>
  <r>
    <x v="15"/>
    <s v="Independent Agencies"/>
    <n v="17"/>
    <s v="Independent Agencies"/>
    <n v="17"/>
    <s v="Independent Agencies"/>
    <s v="Non-Executive Branch"/>
    <n v="998"/>
    <n v="158"/>
    <s v="190000"/>
    <s v="Virginia Retirement System"/>
    <x v="163"/>
    <s v="07"/>
    <s v="Trust And Agency"/>
    <s v="07: Trust And Agency"/>
    <s v="07158"/>
    <s v="Pooled VRS Trust Assets"/>
    <x v="867"/>
    <s v="158.07158"/>
    <x v="0"/>
    <n v="100"/>
    <n v="-2024807.53"/>
    <n v="-19155713.32"/>
    <n v="-4502941.0199999996"/>
    <n v="3558212.36"/>
    <n v="2411068.84"/>
    <n v="-3905104.17"/>
    <d v="2023-08-07T12:58:53"/>
    <n v="6911"/>
    <n v="1"/>
    <n v="1"/>
  </r>
  <r>
    <x v="15"/>
    <s v="Independent Agencies"/>
    <n v="17"/>
    <s v="Independent Agencies"/>
    <n v="17"/>
    <s v="Independent Agencies"/>
    <s v="Non-Executive Branch"/>
    <n v="998"/>
    <n v="158"/>
    <s v="190000"/>
    <s v="Virginia Retirement System"/>
    <x v="163"/>
    <s v="07"/>
    <s v="Trust And Agency"/>
    <s v="07: Trust And Agency"/>
    <s v="07158"/>
    <s v="Pooled VRS Trust Assets"/>
    <x v="867"/>
    <s v="158.07158"/>
    <x v="4"/>
    <n v="500"/>
    <n v="6249983893.4899998"/>
    <n v="5931488909.4800005"/>
    <n v="1757308918.75"/>
    <n v="22556403948.359997"/>
    <n v="1432959506.7900009"/>
    <n v="6895555666.2000008"/>
    <d v="2023-08-07T12:58:53"/>
    <n v="6912"/>
    <n v="1"/>
    <n v="1"/>
  </r>
  <r>
    <x v="15"/>
    <s v="Independent Agencies"/>
    <n v="17"/>
    <s v="Independent Agencies"/>
    <n v="17"/>
    <s v="Independent Agencies"/>
    <s v="Non-Executive Branch"/>
    <n v="998"/>
    <n v="158"/>
    <s v="190000"/>
    <s v="Virginia Retirement System"/>
    <x v="163"/>
    <s v="07"/>
    <s v="Trust And Agency"/>
    <s v="07: Trust And Agency"/>
    <s v="07159"/>
    <s v="Pooled VRS Non-Trust Assets"/>
    <x v="868"/>
    <s v="158.07159"/>
    <x v="0"/>
    <n v="100"/>
    <n v="31895227.079999998"/>
    <n v="54029934.380000003"/>
    <n v="62924035.170000002"/>
    <n v="44337956.759999998"/>
    <n v="59693825.030000001"/>
    <n v="79693181.859999999"/>
    <d v="2023-08-07T12:58:53"/>
    <n v="6913"/>
    <n v="1"/>
    <n v="1"/>
  </r>
  <r>
    <x v="15"/>
    <s v="Independent Agencies"/>
    <n v="17"/>
    <s v="Independent Agencies"/>
    <n v="17"/>
    <s v="Independent Agencies"/>
    <s v="Non-Executive Branch"/>
    <n v="998"/>
    <n v="158"/>
    <s v="190000"/>
    <s v="Virginia Retirement System"/>
    <x v="163"/>
    <s v="07"/>
    <s v="Trust And Agency"/>
    <s v="07: Trust And Agency"/>
    <s v="07180"/>
    <s v="VRS Administrative Expense"/>
    <x v="869"/>
    <s v="158.07180"/>
    <x v="0"/>
    <n v="100"/>
    <n v="-3508560.71"/>
    <n v="-3457882.65"/>
    <n v="-3118376.76"/>
    <n v="20957.75"/>
    <n v="-5454147.3299999991"/>
    <n v="-5029365.6499999994"/>
    <d v="2023-08-07T12:58:53"/>
    <n v="6914"/>
    <n v="1"/>
    <n v="1"/>
  </r>
  <r>
    <x v="15"/>
    <s v="Independent Agencies"/>
    <n v="17"/>
    <s v="Independent Agencies"/>
    <n v="17"/>
    <s v="Independent Agencies"/>
    <s v="Non-Executive Branch"/>
    <n v="998"/>
    <n v="158"/>
    <s v="190000"/>
    <s v="Virginia Retirement System"/>
    <x v="163"/>
    <s v="07"/>
    <s v="Trust And Agency"/>
    <s v="07: Trust And Agency"/>
    <s v="07180"/>
    <s v="VRS Administrative Expense"/>
    <x v="869"/>
    <s v="158.07180"/>
    <x v="1"/>
    <n v="135"/>
    <n v="86893573"/>
    <n v="95258419"/>
    <n v="94241261"/>
    <n v="105212073"/>
    <n v="105622571"/>
    <n v="118358911"/>
    <d v="2023-08-07T12:58:53"/>
    <n v="6915"/>
    <n v="1"/>
    <n v="1"/>
  </r>
  <r>
    <x v="15"/>
    <s v="Independent Agencies"/>
    <n v="17"/>
    <s v="Independent Agencies"/>
    <n v="17"/>
    <s v="Independent Agencies"/>
    <s v="Non-Executive Branch"/>
    <n v="998"/>
    <n v="158"/>
    <s v="190000"/>
    <s v="Virginia Retirement System"/>
    <x v="163"/>
    <s v="07"/>
    <s v="Trust And Agency"/>
    <s v="07: Trust And Agency"/>
    <s v="07180"/>
    <s v="VRS Administrative Expense"/>
    <x v="869"/>
    <s v="158.07180"/>
    <x v="5"/>
    <n v="137"/>
    <n v="1498709"/>
    <n v="0"/>
    <n v="0"/>
    <n v="0"/>
    <n v="0"/>
    <n v="0"/>
    <d v="2023-08-07T12:58:53"/>
    <n v="6916"/>
    <n v="1"/>
    <n v="1"/>
  </r>
  <r>
    <x v="15"/>
    <s v="Independent Agencies"/>
    <n v="17"/>
    <s v="Independent Agencies"/>
    <n v="17"/>
    <s v="Independent Agencies"/>
    <s v="Non-Executive Branch"/>
    <n v="998"/>
    <n v="158"/>
    <s v="190000"/>
    <s v="Virginia Retirement System"/>
    <x v="163"/>
    <s v="07"/>
    <s v="Trust And Agency"/>
    <s v="07: Trust And Agency"/>
    <s v="07180"/>
    <s v="VRS Administrative Expense"/>
    <x v="869"/>
    <s v="158.07180"/>
    <x v="2"/>
    <n v="200"/>
    <n v="86765360.930000082"/>
    <n v="91992871.459999964"/>
    <n v="84529556.739999995"/>
    <n v="90967064.139999971"/>
    <n v="97004626.570000038"/>
    <n v="108301299.18000008"/>
    <d v="2023-08-07T12:58:53"/>
    <n v="6917"/>
    <n v="1"/>
    <n v="1"/>
  </r>
  <r>
    <x v="15"/>
    <s v="Independent Agencies"/>
    <n v="17"/>
    <s v="Independent Agencies"/>
    <n v="17"/>
    <s v="Independent Agencies"/>
    <s v="Non-Executive Branch"/>
    <n v="998"/>
    <n v="158"/>
    <s v="190000"/>
    <s v="Virginia Retirement System"/>
    <x v="163"/>
    <s v="07"/>
    <s v="Trust And Agency"/>
    <s v="07: Trust And Agency"/>
    <s v="07180"/>
    <s v="VRS Administrative Expense"/>
    <x v="869"/>
    <s v="158.07180"/>
    <x v="7"/>
    <n v="205"/>
    <n v="1498708.0999999999"/>
    <n v="0"/>
    <n v="0"/>
    <n v="0"/>
    <n v="0"/>
    <n v="0"/>
    <d v="2023-08-07T12:58:53"/>
    <n v="6918"/>
    <n v="1"/>
    <n v="1"/>
  </r>
  <r>
    <x v="15"/>
    <s v="Independent Agencies"/>
    <n v="17"/>
    <s v="Independent Agencies"/>
    <n v="17"/>
    <s v="Independent Agencies"/>
    <s v="Non-Executive Branch"/>
    <n v="998"/>
    <n v="158"/>
    <s v="190000"/>
    <s v="Virginia Retirement System"/>
    <x v="163"/>
    <s v="07"/>
    <s v="Trust And Agency"/>
    <s v="07: Trust And Agency"/>
    <s v="07180"/>
    <s v="VRS Administrative Expense"/>
    <x v="869"/>
    <s v="158.07180"/>
    <x v="3"/>
    <n v="220"/>
    <n v="128212.06999991834"/>
    <n v="3265547.5400000364"/>
    <n v="9711704.2600000054"/>
    <n v="14245008.860000029"/>
    <n v="8617944.4299999624"/>
    <n v="10057611.819999918"/>
    <d v="2023-08-07T12:58:53"/>
    <n v="6919"/>
    <n v="1"/>
    <n v="1"/>
  </r>
  <r>
    <x v="15"/>
    <s v="Independent Agencies"/>
    <n v="17"/>
    <s v="Independent Agencies"/>
    <n v="17"/>
    <s v="Independent Agencies"/>
    <s v="Non-Executive Branch"/>
    <n v="998"/>
    <n v="158"/>
    <s v="190000"/>
    <s v="Virginia Retirement System"/>
    <x v="163"/>
    <s v="07"/>
    <s v="Trust And Agency"/>
    <s v="07: Trust And Agency"/>
    <s v="07180"/>
    <s v="VRS Administrative Expense"/>
    <x v="869"/>
    <s v="158.07180"/>
    <x v="6"/>
    <n v="222"/>
    <n v="0.90000000013969839"/>
    <n v="0"/>
    <n v="0"/>
    <n v="0"/>
    <n v="0"/>
    <n v="0"/>
    <d v="2023-08-07T12:58:53"/>
    <n v="6920"/>
    <n v="1"/>
    <n v="1"/>
  </r>
  <r>
    <x v="15"/>
    <s v="Independent Agencies"/>
    <n v="17"/>
    <s v="Independent Agencies"/>
    <n v="17"/>
    <s v="Independent Agencies"/>
    <s v="Non-Executive Branch"/>
    <n v="998"/>
    <n v="158"/>
    <s v="190000"/>
    <s v="Virginia Retirement System"/>
    <x v="163"/>
    <s v="07"/>
    <s v="Trust And Agency"/>
    <s v="07: Trust And Agency"/>
    <s v="07180"/>
    <s v="VRS Administrative Expense"/>
    <x v="869"/>
    <s v="158.07180"/>
    <x v="4"/>
    <n v="500"/>
    <n v="86371288.149999991"/>
    <n v="96611546.079999998"/>
    <n v="91849540.25999999"/>
    <n v="97838920.149999991"/>
    <n v="90785330.549999997"/>
    <n v="110756287.06999999"/>
    <d v="2023-08-07T12:58:53"/>
    <n v="6921"/>
    <n v="1"/>
    <n v="1"/>
  </r>
  <r>
    <x v="15"/>
    <s v="Independent Agencies"/>
    <n v="17"/>
    <s v="Independent Agencies"/>
    <n v="17"/>
    <s v="Independent Agencies"/>
    <s v="Non-Executive Branch"/>
    <n v="998"/>
    <n v="158"/>
    <s v="190000"/>
    <s v="Virginia Retirement System"/>
    <x v="163"/>
    <s v="07"/>
    <s v="Trust And Agency"/>
    <s v="07: Trust And Agency"/>
    <s v="07205"/>
    <s v="Deferred Compensation Program"/>
    <x v="870"/>
    <s v="158.07205"/>
    <x v="4"/>
    <n v="500"/>
    <n v="461384382.62"/>
    <n v="382500548.90999997"/>
    <n v="613354026.58000004"/>
    <n v="1274814148.72"/>
    <n v="46256724.039999992"/>
    <n v="487162391.80000001"/>
    <d v="2023-08-07T12:58:53"/>
    <n v="6922"/>
    <n v="1"/>
    <n v="1"/>
  </r>
  <r>
    <x v="15"/>
    <s v="Independent Agencies"/>
    <n v="17"/>
    <s v="Independent Agencies"/>
    <n v="17"/>
    <s v="Independent Agencies"/>
    <s v="Non-Executive Branch"/>
    <n v="998"/>
    <n v="158"/>
    <s v="190000"/>
    <s v="Virginia Retirement System"/>
    <x v="163"/>
    <s v="07"/>
    <s v="Trust And Agency"/>
    <s v="07: Trust And Agency"/>
    <s v="07230"/>
    <s v="VRS Retiree Health Ins Credit"/>
    <x v="871"/>
    <s v="158.07230"/>
    <x v="4"/>
    <n v="500"/>
    <n v="184195148.50999999"/>
    <n v="185043941.78"/>
    <n v="197792220.43000001"/>
    <n v="233404516.97999999"/>
    <n v="227511963.13999999"/>
    <n v="255506692.84"/>
    <d v="2023-08-07T12:58:53"/>
    <n v="6923"/>
    <n v="1"/>
    <n v="1"/>
  </r>
  <r>
    <x v="15"/>
    <s v="Independent Agencies"/>
    <n v="17"/>
    <s v="Independent Agencies"/>
    <n v="17"/>
    <s v="Independent Agencies"/>
    <s v="Non-Executive Branch"/>
    <n v="998"/>
    <n v="158"/>
    <s v="190000"/>
    <s v="Virginia Retirement System"/>
    <x v="163"/>
    <s v="07"/>
    <s v="Trust And Agency"/>
    <s v="07: Trust And Agency"/>
    <s v="07250"/>
    <s v="VA Sickness &amp; Disability Pgm"/>
    <x v="872"/>
    <s v="158.07250"/>
    <x v="0"/>
    <n v="100"/>
    <n v="0"/>
    <n v="-58480.82"/>
    <n v="-57858.13"/>
    <n v="0"/>
    <n v="0"/>
    <n v="0"/>
    <d v="2023-08-07T12:58:53"/>
    <n v="6924"/>
    <n v="1"/>
    <n v="1"/>
  </r>
  <r>
    <x v="15"/>
    <s v="Independent Agencies"/>
    <n v="17"/>
    <s v="Independent Agencies"/>
    <n v="17"/>
    <s v="Independent Agencies"/>
    <s v="Non-Executive Branch"/>
    <n v="998"/>
    <n v="158"/>
    <s v="190000"/>
    <s v="Virginia Retirement System"/>
    <x v="163"/>
    <s v="07"/>
    <s v="Trust And Agency"/>
    <s v="07: Trust And Agency"/>
    <s v="07250"/>
    <s v="VA Sickness &amp; Disability Pgm"/>
    <x v="872"/>
    <s v="158.07250"/>
    <x v="4"/>
    <n v="500"/>
    <n v="25649196.900000002"/>
    <n v="25975074.469999999"/>
    <n v="26797843.949999999"/>
    <n v="26876783.050000001"/>
    <n v="27674120.41"/>
    <n v="30951854.149999999"/>
    <d v="2023-08-07T12:58:53"/>
    <n v="6925"/>
    <n v="1"/>
    <n v="1"/>
  </r>
  <r>
    <x v="15"/>
    <s v="Independent Agencies"/>
    <n v="17"/>
    <s v="Independent Agencies"/>
    <n v="17"/>
    <s v="Independent Agencies"/>
    <s v="Non-Executive Branch"/>
    <n v="998"/>
    <n v="158"/>
    <s v="190000"/>
    <s v="Virginia Retirement System"/>
    <x v="163"/>
    <s v="07"/>
    <s v="Trust And Agency"/>
    <s v="07: Trust And Agency"/>
    <s v="07291"/>
    <s v="VaLORS Members Cont Acct"/>
    <x v="873"/>
    <s v="158.07291"/>
    <x v="4"/>
    <n v="500"/>
    <n v="17582097.780000001"/>
    <n v="17705247.359999999"/>
    <n v="18714746.449999999"/>
    <n v="17730581.82"/>
    <n v="17271559.510000002"/>
    <n v="18608286.260000002"/>
    <d v="2023-08-07T12:58:53"/>
    <n v="6926"/>
    <n v="1"/>
    <n v="1"/>
  </r>
  <r>
    <x v="15"/>
    <s v="Independent Agencies"/>
    <n v="17"/>
    <s v="Independent Agencies"/>
    <n v="17"/>
    <s v="Independent Agencies"/>
    <s v="Non-Executive Branch"/>
    <n v="998"/>
    <n v="158"/>
    <s v="190000"/>
    <s v="Virginia Retirement System"/>
    <x v="163"/>
    <s v="07"/>
    <s v="Trust And Agency"/>
    <s v="07: Trust And Agency"/>
    <s v="07300"/>
    <s v="VaLORS Retirement Allow Acct"/>
    <x v="874"/>
    <s v="158.07300"/>
    <x v="4"/>
    <n v="500"/>
    <n v="72596705.579999998"/>
    <n v="72980081.88000001"/>
    <n v="78736802.100000009"/>
    <n v="75004484.930000007"/>
    <n v="92130324.810000017"/>
    <n v="93319643.5"/>
    <d v="2023-08-07T12:58:53"/>
    <n v="6927"/>
    <n v="1"/>
    <n v="1"/>
  </r>
  <r>
    <x v="15"/>
    <s v="Independent Agencies"/>
    <n v="17"/>
    <s v="Independent Agencies"/>
    <n v="17"/>
    <s v="Independent Agencies"/>
    <s v="Non-Executive Branch"/>
    <n v="998"/>
    <n v="158"/>
    <s v="190000"/>
    <s v="Virginia Retirement System"/>
    <x v="163"/>
    <s v="07"/>
    <s v="Trust And Agency"/>
    <s v="07: Trust And Agency"/>
    <s v="07350"/>
    <s v="VA Benefit Restoration Plan"/>
    <x v="875"/>
    <s v="158.07350"/>
    <x v="4"/>
    <n v="500"/>
    <n v="121679.45"/>
    <n v="100244.22"/>
    <n v="77023.350000000006"/>
    <n v="76456.44"/>
    <n v="87215.16"/>
    <n v="114497.75"/>
    <d v="2023-08-07T12:58:53"/>
    <n v="6928"/>
    <n v="1"/>
    <n v="1"/>
  </r>
  <r>
    <x v="15"/>
    <s v="Independent Agencies"/>
    <n v="17"/>
    <s v="Independent Agencies"/>
    <n v="17"/>
    <s v="Independent Agencies"/>
    <s v="Non-Executive Branch"/>
    <n v="998"/>
    <n v="158"/>
    <s v="190000"/>
    <s v="Virginia Retirement System"/>
    <x v="163"/>
    <s v="07"/>
    <s v="Trust And Agency"/>
    <s v="07: Trust And Agency"/>
    <s v="07360"/>
    <s v="Vol Firefighter/Rescue Sqd Sap"/>
    <x v="876"/>
    <s v="158.07360"/>
    <x v="4"/>
    <n v="500"/>
    <n v="140628.45000000001"/>
    <n v="145000"/>
    <n v="59640.160000000003"/>
    <n v="126339.87"/>
    <n v="377.87"/>
    <n v="25000"/>
    <d v="2023-08-07T12:58:53"/>
    <n v="6929"/>
    <n v="1"/>
    <n v="1"/>
  </r>
  <r>
    <x v="15"/>
    <s v="Independent Agencies"/>
    <n v="17"/>
    <s v="Independent Agencies"/>
    <n v="17"/>
    <s v="Independent Agencies"/>
    <s v="Non-Executive Branch"/>
    <n v="998"/>
    <n v="158"/>
    <s v="190000"/>
    <s v="Virginia Retirement System"/>
    <x v="163"/>
    <s v="07"/>
    <s v="Trust And Agency"/>
    <s v="07: Trust And Agency"/>
    <s v="07420"/>
    <s v="LOD Death &amp; Hlth Benefits Trst"/>
    <x v="98"/>
    <s v="158.07420"/>
    <x v="1"/>
    <n v="135"/>
    <n v="400108"/>
    <n v="400108"/>
    <n v="400108"/>
    <n v="400108"/>
    <n v="400108"/>
    <n v="400108"/>
    <d v="2023-08-07T12:58:53"/>
    <n v="6930"/>
    <n v="1"/>
    <n v="1"/>
  </r>
  <r>
    <x v="15"/>
    <s v="Independent Agencies"/>
    <n v="17"/>
    <s v="Independent Agencies"/>
    <n v="17"/>
    <s v="Independent Agencies"/>
    <s v="Non-Executive Branch"/>
    <n v="998"/>
    <n v="158"/>
    <s v="190000"/>
    <s v="Virginia Retirement System"/>
    <x v="163"/>
    <s v="07"/>
    <s v="Trust And Agency"/>
    <s v="07: Trust And Agency"/>
    <s v="07420"/>
    <s v="LOD Death &amp; Hlth Benefits Trst"/>
    <x v="98"/>
    <s v="158.07420"/>
    <x v="2"/>
    <n v="200"/>
    <n v="400108"/>
    <n v="400108"/>
    <n v="400108"/>
    <n v="0"/>
    <n v="400108"/>
    <n v="400108"/>
    <d v="2023-08-07T12:58:53"/>
    <n v="6931"/>
    <n v="1"/>
    <n v="1"/>
  </r>
  <r>
    <x v="15"/>
    <s v="Independent Agencies"/>
    <n v="17"/>
    <s v="Independent Agencies"/>
    <n v="17"/>
    <s v="Independent Agencies"/>
    <s v="Non-Executive Branch"/>
    <n v="998"/>
    <n v="158"/>
    <s v="190000"/>
    <s v="Virginia Retirement System"/>
    <x v="163"/>
    <s v="07"/>
    <s v="Trust And Agency"/>
    <s v="07: Trust And Agency"/>
    <s v="07420"/>
    <s v="LOD Death &amp; Hlth Benefits Trst"/>
    <x v="98"/>
    <s v="158.07420"/>
    <x v="3"/>
    <n v="220"/>
    <n v="0"/>
    <n v="0"/>
    <n v="0"/>
    <n v="400108"/>
    <n v="0"/>
    <n v="0"/>
    <d v="2023-08-07T12:58:53"/>
    <n v="6932"/>
    <n v="1"/>
    <n v="1"/>
  </r>
  <r>
    <x v="15"/>
    <s v="Independent Agencies"/>
    <n v="17"/>
    <s v="Independent Agencies"/>
    <n v="17"/>
    <s v="Independent Agencies"/>
    <s v="Non-Executive Branch"/>
    <n v="998"/>
    <n v="158"/>
    <s v="190000"/>
    <s v="Virginia Retirement System"/>
    <x v="163"/>
    <s v="07"/>
    <s v="Trust And Agency"/>
    <s v="07: Trust And Agency"/>
    <s v="07420"/>
    <s v="LOD Death &amp; Hlth Benefits Trst"/>
    <x v="98"/>
    <s v="158.07420"/>
    <x v="4"/>
    <n v="500"/>
    <n v="10047362.25"/>
    <n v="13508950.17"/>
    <n v="14187999.640000001"/>
    <n v="14259314.98"/>
    <n v="13034106.4"/>
    <n v="13407612.550000001"/>
    <d v="2023-08-07T12:58:53"/>
    <n v="6933"/>
    <n v="1"/>
    <n v="1"/>
  </r>
  <r>
    <x v="15"/>
    <s v="Independent Agencies"/>
    <n v="17"/>
    <s v="Independent Agencies"/>
    <n v="17"/>
    <s v="Independent Agencies"/>
    <s v="Non-Executive Branch"/>
    <n v="998"/>
    <n v="158"/>
    <s v="190000"/>
    <s v="Virginia Retirement System"/>
    <x v="163"/>
    <s v="07"/>
    <s v="Trust And Agency"/>
    <s v="07: Trust And Agency"/>
    <s v="07531"/>
    <s v="Hybrid Plan Defined Cont"/>
    <x v="877"/>
    <s v="158.07531"/>
    <x v="4"/>
    <n v="500"/>
    <n v="153852795.75999999"/>
    <n v="175516435.56"/>
    <n v="276901469.77999997"/>
    <n v="573614521.6099999"/>
    <n v="215348226.45999995"/>
    <n v="560744453.87"/>
    <d v="2023-08-07T12:58:53"/>
    <n v="6934"/>
    <n v="1"/>
    <n v="1"/>
  </r>
  <r>
    <x v="15"/>
    <s v="Independent Agencies"/>
    <n v="17"/>
    <s v="Independent Agencies"/>
    <n v="17"/>
    <s v="Independent Agencies"/>
    <s v="Non-Executive Branch"/>
    <n v="998"/>
    <n v="158"/>
    <s v="190000"/>
    <s v="Virginia Retirement System"/>
    <x v="163"/>
    <s v="07"/>
    <s v="Trust And Agency"/>
    <s v="07: Trust And Agency"/>
    <s v="07541"/>
    <s v="VA Local Disability Pgm"/>
    <x v="878"/>
    <s v="158.07541"/>
    <x v="0"/>
    <n v="100"/>
    <n v="0"/>
    <n v="-11269.8"/>
    <n v="-12666.78"/>
    <n v="0"/>
    <n v="0"/>
    <n v="0"/>
    <d v="2023-08-07T12:58:53"/>
    <n v="6935"/>
    <n v="1"/>
    <n v="1"/>
  </r>
  <r>
    <x v="15"/>
    <s v="Independent Agencies"/>
    <n v="17"/>
    <s v="Independent Agencies"/>
    <n v="17"/>
    <s v="Independent Agencies"/>
    <s v="Non-Executive Branch"/>
    <n v="998"/>
    <n v="158"/>
    <s v="190000"/>
    <s v="Virginia Retirement System"/>
    <x v="163"/>
    <s v="07"/>
    <s v="Trust And Agency"/>
    <s v="07: Trust And Agency"/>
    <s v="07541"/>
    <s v="VA Local Disability Pgm"/>
    <x v="878"/>
    <s v="158.07541"/>
    <x v="4"/>
    <n v="500"/>
    <n v="3494800.44"/>
    <n v="3887204.49"/>
    <n v="4958067.05"/>
    <n v="6416089.5999999996"/>
    <n v="7087128.8999999994"/>
    <n v="9369032.75"/>
    <d v="2023-08-07T12:58:53"/>
    <n v="6936"/>
    <n v="1"/>
    <n v="1"/>
  </r>
  <r>
    <x v="15"/>
    <s v="Independent Agencies"/>
    <n v="17"/>
    <s v="Independent Agencies"/>
    <n v="17"/>
    <s v="Independent Agencies"/>
    <s v="Non-Executive Branch"/>
    <n v="998"/>
    <n v="191"/>
    <s v="191000"/>
    <s v="Virginia Workers' Compensation Commission"/>
    <x v="164"/>
    <s v="09"/>
    <s v="Dedicated Special Revenue"/>
    <s v="09: Dedicated Special Revenue"/>
    <s v="09030"/>
    <s v="Crime Victim Compensation"/>
    <x v="879"/>
    <s v="191.09030"/>
    <x v="0"/>
    <n v="100"/>
    <n v="16842982.783000004"/>
    <n v="15743715.18"/>
    <n v="13803079.102"/>
    <n v="10475008.92"/>
    <n v="9639804.0999999996"/>
    <n v="8772394.9199999999"/>
    <d v="2023-08-07T12:58:53"/>
    <n v="6937"/>
    <n v="1"/>
    <n v="1"/>
  </r>
  <r>
    <x v="15"/>
    <s v="Independent Agencies"/>
    <n v="17"/>
    <s v="Independent Agencies"/>
    <n v="17"/>
    <s v="Independent Agencies"/>
    <s v="Non-Executive Branch"/>
    <n v="998"/>
    <n v="191"/>
    <s v="191000"/>
    <s v="Virginia Workers' Compensation Commission"/>
    <x v="164"/>
    <s v="09"/>
    <s v="Dedicated Special Revenue"/>
    <s v="09: Dedicated Special Revenue"/>
    <s v="09030"/>
    <s v="Crime Victim Compensation"/>
    <x v="879"/>
    <s v="191.09030"/>
    <x v="1"/>
    <n v="135"/>
    <n v="7434116"/>
    <n v="7591125"/>
    <n v="7644575"/>
    <n v="7714494"/>
    <n v="7213918"/>
    <n v="9198556"/>
    <d v="2023-08-07T12:58:53"/>
    <n v="6938"/>
    <n v="1"/>
    <n v="1"/>
  </r>
  <r>
    <x v="15"/>
    <s v="Independent Agencies"/>
    <n v="17"/>
    <s v="Independent Agencies"/>
    <n v="17"/>
    <s v="Independent Agencies"/>
    <s v="Non-Executive Branch"/>
    <n v="998"/>
    <n v="191"/>
    <s v="191000"/>
    <s v="Virginia Workers' Compensation Commission"/>
    <x v="164"/>
    <s v="09"/>
    <s v="Dedicated Special Revenue"/>
    <s v="09: Dedicated Special Revenue"/>
    <s v="09030"/>
    <s v="Crime Victim Compensation"/>
    <x v="879"/>
    <s v="191.09030"/>
    <x v="5"/>
    <n v="137"/>
    <n v="0"/>
    <n v="0"/>
    <n v="0"/>
    <n v="0"/>
    <n v="0"/>
    <n v="49200"/>
    <d v="2023-08-07T12:58:53"/>
    <n v="6939"/>
    <n v="1"/>
    <n v="1"/>
  </r>
  <r>
    <x v="15"/>
    <s v="Independent Agencies"/>
    <n v="17"/>
    <s v="Independent Agencies"/>
    <n v="17"/>
    <s v="Independent Agencies"/>
    <s v="Non-Executive Branch"/>
    <n v="998"/>
    <n v="191"/>
    <s v="191000"/>
    <s v="Virginia Workers' Compensation Commission"/>
    <x v="164"/>
    <s v="09"/>
    <s v="Dedicated Special Revenue"/>
    <s v="09: Dedicated Special Revenue"/>
    <s v="09030"/>
    <s v="Crime Victim Compensation"/>
    <x v="879"/>
    <s v="191.09030"/>
    <x v="2"/>
    <n v="200"/>
    <n v="4919241.7270000009"/>
    <n v="6174376.3299999991"/>
    <n v="6222508.3879999993"/>
    <n v="7600679.3900000015"/>
    <n v="5148129.7800000031"/>
    <n v="7136420.6900000004"/>
    <d v="2023-08-07T12:58:53"/>
    <n v="6940"/>
    <n v="1"/>
    <n v="1"/>
  </r>
  <r>
    <x v="15"/>
    <s v="Independent Agencies"/>
    <n v="17"/>
    <s v="Independent Agencies"/>
    <n v="17"/>
    <s v="Independent Agencies"/>
    <s v="Non-Executive Branch"/>
    <n v="998"/>
    <n v="191"/>
    <s v="191000"/>
    <s v="Virginia Workers' Compensation Commission"/>
    <x v="164"/>
    <s v="09"/>
    <s v="Dedicated Special Revenue"/>
    <s v="09: Dedicated Special Revenue"/>
    <s v="09030"/>
    <s v="Crime Victim Compensation"/>
    <x v="879"/>
    <s v="191.09030"/>
    <x v="7"/>
    <n v="205"/>
    <n v="0"/>
    <n v="0"/>
    <n v="0"/>
    <n v="0"/>
    <n v="0"/>
    <n v="39769.050000000003"/>
    <d v="2023-08-07T12:58:53"/>
    <n v="6941"/>
    <n v="1"/>
    <n v="1"/>
  </r>
  <r>
    <x v="15"/>
    <s v="Independent Agencies"/>
    <n v="17"/>
    <s v="Independent Agencies"/>
    <n v="17"/>
    <s v="Independent Agencies"/>
    <s v="Non-Executive Branch"/>
    <n v="998"/>
    <n v="191"/>
    <s v="191000"/>
    <s v="Virginia Workers' Compensation Commission"/>
    <x v="164"/>
    <s v="09"/>
    <s v="Dedicated Special Revenue"/>
    <s v="09: Dedicated Special Revenue"/>
    <s v="09030"/>
    <s v="Crime Victim Compensation"/>
    <x v="879"/>
    <s v="191.09030"/>
    <x v="3"/>
    <n v="220"/>
    <n v="2514874.2729999991"/>
    <n v="1416748.6700000009"/>
    <n v="1422066.6120000007"/>
    <n v="113814.60999999847"/>
    <n v="2065788.2199999969"/>
    <n v="2062135.3099999996"/>
    <d v="2023-08-07T12:58:53"/>
    <n v="6942"/>
    <n v="1"/>
    <n v="1"/>
  </r>
  <r>
    <x v="15"/>
    <s v="Independent Agencies"/>
    <n v="17"/>
    <s v="Independent Agencies"/>
    <n v="17"/>
    <s v="Independent Agencies"/>
    <s v="Non-Executive Branch"/>
    <n v="998"/>
    <n v="191"/>
    <s v="191000"/>
    <s v="Virginia Workers' Compensation Commission"/>
    <x v="164"/>
    <s v="09"/>
    <s v="Dedicated Special Revenue"/>
    <s v="09: Dedicated Special Revenue"/>
    <s v="09030"/>
    <s v="Crime Victim Compensation"/>
    <x v="879"/>
    <s v="191.09030"/>
    <x v="6"/>
    <n v="222"/>
    <n v="0"/>
    <n v="0"/>
    <n v="0"/>
    <n v="0"/>
    <n v="0"/>
    <n v="9430.9499999999971"/>
    <d v="2023-08-07T12:58:53"/>
    <n v="6943"/>
    <n v="1"/>
    <n v="1"/>
  </r>
  <r>
    <x v="15"/>
    <s v="Independent Agencies"/>
    <n v="17"/>
    <s v="Independent Agencies"/>
    <n v="17"/>
    <s v="Independent Agencies"/>
    <s v="Non-Executive Branch"/>
    <n v="998"/>
    <n v="191"/>
    <s v="191000"/>
    <s v="Virginia Workers' Compensation Commission"/>
    <x v="164"/>
    <s v="09"/>
    <s v="Dedicated Special Revenue"/>
    <s v="09: Dedicated Special Revenue"/>
    <s v="09030"/>
    <s v="Crime Victim Compensation"/>
    <x v="879"/>
    <s v="191.09030"/>
    <x v="4"/>
    <n v="500"/>
    <n v="3261392.3800000018"/>
    <n v="3190108.7300000009"/>
    <n v="2396872.3099999991"/>
    <n v="2387609.2000000007"/>
    <n v="2303500.96"/>
    <n v="2755780.5600000005"/>
    <d v="2023-08-07T12:58:53"/>
    <n v="6944"/>
    <n v="1"/>
    <n v="1"/>
  </r>
  <r>
    <x v="15"/>
    <s v="Independent Agencies"/>
    <n v="17"/>
    <s v="Independent Agencies"/>
    <n v="17"/>
    <s v="Independent Agencies"/>
    <s v="Non-Executive Branch"/>
    <n v="998"/>
    <n v="191"/>
    <s v="191000"/>
    <s v="Virginia Workers' Compensation Commission"/>
    <x v="164"/>
    <s v="09"/>
    <s v="Dedicated Special Revenue"/>
    <s v="09: Dedicated Special Revenue"/>
    <s v="09191"/>
    <s v="Dedicated Special Revenue-VWC"/>
    <x v="880"/>
    <s v="191.09191"/>
    <x v="0"/>
    <n v="100"/>
    <n v="51191820.667000003"/>
    <n v="50527372.909999996"/>
    <n v="48892700.678000003"/>
    <n v="45884728.150000006"/>
    <n v="47248516.680000007"/>
    <n v="47165631.700000003"/>
    <d v="2023-08-07T12:58:53"/>
    <n v="6945"/>
    <n v="1"/>
    <n v="1"/>
  </r>
  <r>
    <x v="15"/>
    <s v="Independent Agencies"/>
    <n v="17"/>
    <s v="Independent Agencies"/>
    <n v="17"/>
    <s v="Independent Agencies"/>
    <s v="Non-Executive Branch"/>
    <n v="998"/>
    <n v="191"/>
    <s v="191000"/>
    <s v="Virginia Workers' Compensation Commission"/>
    <x v="164"/>
    <s v="09"/>
    <s v="Dedicated Special Revenue"/>
    <s v="09: Dedicated Special Revenue"/>
    <s v="09191"/>
    <s v="Dedicated Special Revenue-VWC"/>
    <x v="880"/>
    <s v="191.09191"/>
    <x v="1"/>
    <n v="135"/>
    <n v="35068879"/>
    <n v="35657113"/>
    <n v="36946302"/>
    <n v="37604113"/>
    <n v="37563113"/>
    <n v="39074637"/>
    <d v="2023-08-07T12:58:53"/>
    <n v="6946"/>
    <n v="1"/>
    <n v="1"/>
  </r>
  <r>
    <x v="15"/>
    <s v="Independent Agencies"/>
    <n v="17"/>
    <s v="Independent Agencies"/>
    <n v="17"/>
    <s v="Independent Agencies"/>
    <s v="Non-Executive Branch"/>
    <n v="998"/>
    <n v="191"/>
    <s v="191000"/>
    <s v="Virginia Workers' Compensation Commission"/>
    <x v="164"/>
    <s v="09"/>
    <s v="Dedicated Special Revenue"/>
    <s v="09: Dedicated Special Revenue"/>
    <s v="09191"/>
    <s v="Dedicated Special Revenue-VWC"/>
    <x v="880"/>
    <s v="191.09191"/>
    <x v="5"/>
    <n v="137"/>
    <n v="21283985"/>
    <n v="62179"/>
    <n v="57936.57"/>
    <n v="57936.57"/>
    <n v="57936.57"/>
    <n v="-49200"/>
    <d v="2023-08-07T12:58:53"/>
    <n v="6947"/>
    <n v="1"/>
    <n v="1"/>
  </r>
  <r>
    <x v="15"/>
    <s v="Independent Agencies"/>
    <n v="17"/>
    <s v="Independent Agencies"/>
    <n v="17"/>
    <s v="Independent Agencies"/>
    <s v="Non-Executive Branch"/>
    <n v="998"/>
    <n v="191"/>
    <s v="191000"/>
    <s v="Virginia Workers' Compensation Commission"/>
    <x v="164"/>
    <s v="09"/>
    <s v="Dedicated Special Revenue"/>
    <m/>
    <s v="09191"/>
    <s v="Dedicated Special Revenue-VWC"/>
    <x v="880"/>
    <s v="191.09191"/>
    <x v="5"/>
    <n v="137"/>
    <n v="0"/>
    <n v="0"/>
    <n v="0"/>
    <n v="0"/>
    <n v="0"/>
    <n v="1200000"/>
    <d v="2023-08-07T12:58:53"/>
    <n v="6948"/>
    <n v="1"/>
    <n v="1"/>
  </r>
  <r>
    <x v="15"/>
    <s v="Independent Agencies"/>
    <n v="17"/>
    <s v="Independent Agencies"/>
    <n v="17"/>
    <s v="Independent Agencies"/>
    <s v="Non-Executive Branch"/>
    <n v="998"/>
    <n v="191"/>
    <s v="191000"/>
    <s v="Virginia Workers' Compensation Commission"/>
    <x v="164"/>
    <s v="09"/>
    <s v="Dedicated Special Revenue"/>
    <s v="09: Dedicated Special Revenue"/>
    <s v="09191"/>
    <s v="Dedicated Special Revenue-VWC"/>
    <x v="880"/>
    <s v="191.09191"/>
    <x v="2"/>
    <n v="200"/>
    <n v="34740477.762999982"/>
    <n v="34159968.170000002"/>
    <n v="35123744.732000001"/>
    <n v="35004189.309999987"/>
    <n v="35909099.620000027"/>
    <n v="37967576.140000015"/>
    <d v="2023-08-07T12:58:53"/>
    <n v="6949"/>
    <n v="1"/>
    <n v="1"/>
  </r>
  <r>
    <x v="15"/>
    <s v="Independent Agencies"/>
    <n v="17"/>
    <s v="Independent Agencies"/>
    <n v="17"/>
    <s v="Independent Agencies"/>
    <s v="Non-Executive Branch"/>
    <n v="998"/>
    <n v="191"/>
    <s v="191000"/>
    <s v="Virginia Workers' Compensation Commission"/>
    <x v="164"/>
    <s v="09"/>
    <s v="Dedicated Special Revenue"/>
    <s v="09: Dedicated Special Revenue"/>
    <s v="09191"/>
    <s v="Dedicated Special Revenue-VWC"/>
    <x v="880"/>
    <s v="191.09191"/>
    <x v="7"/>
    <n v="205"/>
    <n v="21221806.239999998"/>
    <n v="4243.1000000000004"/>
    <n v="0"/>
    <n v="0"/>
    <n v="0"/>
    <n v="930207.95"/>
    <d v="2023-08-07T12:58:53"/>
    <n v="6950"/>
    <n v="1"/>
    <n v="1"/>
  </r>
  <r>
    <x v="15"/>
    <s v="Independent Agencies"/>
    <n v="17"/>
    <s v="Independent Agencies"/>
    <n v="17"/>
    <s v="Independent Agencies"/>
    <s v="Non-Executive Branch"/>
    <n v="998"/>
    <n v="191"/>
    <s v="191000"/>
    <s v="Virginia Workers' Compensation Commission"/>
    <x v="164"/>
    <s v="09"/>
    <s v="Dedicated Special Revenue"/>
    <s v="09: Dedicated Special Revenue"/>
    <s v="09191"/>
    <s v="Dedicated Special Revenue-VWC"/>
    <x v="880"/>
    <s v="191.09191"/>
    <x v="3"/>
    <n v="220"/>
    <n v="328401.23700001836"/>
    <n v="1497144.8299999982"/>
    <n v="1822557.2679999992"/>
    <n v="2599923.6900000125"/>
    <n v="1654013.3799999729"/>
    <n v="1107060.8599999845"/>
    <d v="2023-08-07T12:58:53"/>
    <n v="6951"/>
    <n v="1"/>
    <n v="1"/>
  </r>
  <r>
    <x v="15"/>
    <s v="Independent Agencies"/>
    <n v="17"/>
    <s v="Independent Agencies"/>
    <n v="17"/>
    <s v="Independent Agencies"/>
    <s v="Non-Executive Branch"/>
    <n v="998"/>
    <n v="191"/>
    <s v="191000"/>
    <s v="Virginia Workers' Compensation Commission"/>
    <x v="164"/>
    <s v="09"/>
    <s v="Dedicated Special Revenue"/>
    <s v="09: Dedicated Special Revenue"/>
    <s v="09191"/>
    <s v="Dedicated Special Revenue-VWC"/>
    <x v="880"/>
    <s v="191.09191"/>
    <x v="6"/>
    <n v="222"/>
    <n v="62178.760000001639"/>
    <n v="57935.9"/>
    <n v="57936.57"/>
    <n v="57936.57"/>
    <n v="57936.57"/>
    <n v="-979407.95"/>
    <d v="2023-08-07T12:58:53"/>
    <n v="6952"/>
    <n v="1"/>
    <n v="1"/>
  </r>
  <r>
    <x v="15"/>
    <s v="Independent Agencies"/>
    <n v="17"/>
    <s v="Independent Agencies"/>
    <n v="17"/>
    <s v="Independent Agencies"/>
    <s v="Non-Executive Branch"/>
    <n v="998"/>
    <n v="191"/>
    <s v="191000"/>
    <s v="Virginia Workers' Compensation Commission"/>
    <x v="164"/>
    <s v="09"/>
    <s v="Dedicated Special Revenue"/>
    <s v="09: Dedicated Special Revenue"/>
    <s v="09191"/>
    <s v="Dedicated Special Revenue-VWC"/>
    <x v="880"/>
    <s v="191.09191"/>
    <x v="4"/>
    <n v="500"/>
    <n v="42140758.759999998"/>
    <n v="33489763.510000002"/>
    <n v="33474072.5"/>
    <n v="31993216.779999997"/>
    <n v="37281888.149999999"/>
    <n v="38816899.109999999"/>
    <d v="2023-08-07T12:58:53"/>
    <n v="6953"/>
    <n v="1"/>
    <n v="1"/>
  </r>
  <r>
    <x v="15"/>
    <s v="Independent Agencies"/>
    <n v="17"/>
    <s v="Independent Agencies"/>
    <n v="17"/>
    <s v="Independent Agencies"/>
    <s v="Non-Executive Branch"/>
    <n v="998"/>
    <n v="191"/>
    <s v="191000"/>
    <s v="Virginia Workers' Compensation Commission"/>
    <x v="164"/>
    <s v="09"/>
    <s v="Dedicated Special Revenue"/>
    <s v="09: Dedicated Special Revenue"/>
    <s v="09202"/>
    <s v="Uninsured Employer's Fund"/>
    <x v="881"/>
    <s v="191.09202"/>
    <x v="0"/>
    <n v="100"/>
    <n v="5286762.51"/>
    <n v="5799784.79"/>
    <n v="4467843.3999999994"/>
    <n v="3175840.31"/>
    <n v="3305389.2100000004"/>
    <n v="3433905.99"/>
    <d v="2023-08-07T12:58:53"/>
    <n v="6954"/>
    <n v="1"/>
    <n v="1"/>
  </r>
  <r>
    <x v="15"/>
    <s v="Independent Agencies"/>
    <n v="17"/>
    <s v="Independent Agencies"/>
    <n v="17"/>
    <s v="Independent Agencies"/>
    <s v="Non-Executive Branch"/>
    <n v="998"/>
    <n v="191"/>
    <s v="191000"/>
    <s v="Virginia Workers' Compensation Commission"/>
    <x v="164"/>
    <s v="09"/>
    <s v="Dedicated Special Revenue"/>
    <s v="09: Dedicated Special Revenue"/>
    <s v="09202"/>
    <s v="Uninsured Employer's Fund"/>
    <x v="881"/>
    <s v="191.09202"/>
    <x v="1"/>
    <n v="135"/>
    <n v="4300000"/>
    <n v="4900000"/>
    <n v="4900000"/>
    <n v="4900000"/>
    <n v="4900000"/>
    <n v="4750000"/>
    <d v="2023-08-07T12:58:53"/>
    <n v="6955"/>
    <n v="1"/>
    <n v="1"/>
  </r>
  <r>
    <x v="15"/>
    <s v="Independent Agencies"/>
    <n v="17"/>
    <s v="Independent Agencies"/>
    <n v="17"/>
    <s v="Independent Agencies"/>
    <s v="Non-Executive Branch"/>
    <n v="998"/>
    <n v="191"/>
    <s v="191000"/>
    <s v="Virginia Workers' Compensation Commission"/>
    <x v="164"/>
    <s v="09"/>
    <s v="Dedicated Special Revenue"/>
    <s v="09: Dedicated Special Revenue"/>
    <s v="09202"/>
    <s v="Uninsured Employer's Fund"/>
    <x v="881"/>
    <s v="191.09202"/>
    <x v="2"/>
    <n v="200"/>
    <n v="2671079.81"/>
    <n v="3189485.05"/>
    <n v="2609566.1800000002"/>
    <n v="2381955.9700000002"/>
    <n v="2536575.44"/>
    <n v="2417355.2999999998"/>
    <d v="2023-08-07T12:58:53"/>
    <n v="6956"/>
    <n v="1"/>
    <n v="1"/>
  </r>
  <r>
    <x v="15"/>
    <s v="Independent Agencies"/>
    <n v="17"/>
    <s v="Independent Agencies"/>
    <n v="17"/>
    <s v="Independent Agencies"/>
    <s v="Non-Executive Branch"/>
    <n v="998"/>
    <n v="191"/>
    <s v="191000"/>
    <s v="Virginia Workers' Compensation Commission"/>
    <x v="164"/>
    <s v="09"/>
    <s v="Dedicated Special Revenue"/>
    <s v="09: Dedicated Special Revenue"/>
    <s v="09202"/>
    <s v="Uninsured Employer's Fund"/>
    <x v="881"/>
    <s v="191.09202"/>
    <x v="3"/>
    <n v="220"/>
    <n v="1628920.19"/>
    <n v="1710514.9500000002"/>
    <n v="2290433.8199999998"/>
    <n v="2518044.0299999998"/>
    <n v="2363424.56"/>
    <n v="2332644.7000000002"/>
    <d v="2023-08-07T12:58:53"/>
    <n v="6957"/>
    <n v="1"/>
    <n v="1"/>
  </r>
  <r>
    <x v="15"/>
    <s v="Independent Agencies"/>
    <n v="17"/>
    <s v="Independent Agencies"/>
    <n v="17"/>
    <s v="Independent Agencies"/>
    <s v="Non-Executive Branch"/>
    <n v="998"/>
    <n v="191"/>
    <s v="191000"/>
    <s v="Virginia Workers' Compensation Commission"/>
    <x v="164"/>
    <s v="09"/>
    <s v="Dedicated Special Revenue"/>
    <s v="09: Dedicated Special Revenue"/>
    <s v="09202"/>
    <s v="Uninsured Employer's Fund"/>
    <x v="881"/>
    <s v="191.09202"/>
    <x v="4"/>
    <n v="500"/>
    <n v="4347594.3099999996"/>
    <n v="3702531.33"/>
    <n v="1277108.79"/>
    <n v="1090732.8800000001"/>
    <n v="2666172.34"/>
    <n v="2545824.08"/>
    <d v="2023-08-07T12:58:53"/>
    <n v="6958"/>
    <n v="1"/>
    <n v="1"/>
  </r>
  <r>
    <x v="15"/>
    <s v="Independent Agencies"/>
    <n v="17"/>
    <s v="Independent Agencies"/>
    <n v="17"/>
    <s v="Independent Agencies"/>
    <s v="Non-Executive Branch"/>
    <n v="998"/>
    <n v="191"/>
    <s v="191000"/>
    <s v="Virginia Workers' Compensation Commission"/>
    <x v="164"/>
    <s v="09"/>
    <s v="Dedicated Special Revenue"/>
    <s v="09: Dedicated Special Revenue"/>
    <s v="09390"/>
    <s v="Crime Victim Comp-FOIA Exempt"/>
    <x v="882"/>
    <s v="191.09390"/>
    <x v="0"/>
    <n v="100"/>
    <n v="1675365.81"/>
    <n v="2365009.81"/>
    <n v="2458382.5299999998"/>
    <n v="2375467.73"/>
    <n v="3248642.6"/>
    <n v="4086305.51"/>
    <d v="2023-08-07T12:58:53"/>
    <n v="6959"/>
    <n v="1"/>
    <n v="1"/>
  </r>
  <r>
    <x v="15"/>
    <s v="Independent Agencies"/>
    <n v="17"/>
    <s v="Independent Agencies"/>
    <n v="17"/>
    <s v="Independent Agencies"/>
    <s v="Non-Executive Branch"/>
    <n v="998"/>
    <n v="191"/>
    <s v="191000"/>
    <s v="Virginia Workers' Compensation Commission"/>
    <x v="164"/>
    <s v="09"/>
    <s v="Dedicated Special Revenue"/>
    <s v="09: Dedicated Special Revenue"/>
    <s v="09390"/>
    <s v="Crime Victim Comp-FOIA Exempt"/>
    <x v="882"/>
    <s v="191.09390"/>
    <x v="1"/>
    <n v="135"/>
    <n v="901000"/>
    <n v="901000"/>
    <n v="901000"/>
    <n v="901000"/>
    <n v="432000"/>
    <n v="901000"/>
    <d v="2023-08-07T12:58:53"/>
    <n v="6960"/>
    <n v="1"/>
    <n v="1"/>
  </r>
  <r>
    <x v="15"/>
    <s v="Independent Agencies"/>
    <n v="17"/>
    <s v="Independent Agencies"/>
    <n v="17"/>
    <s v="Independent Agencies"/>
    <s v="Non-Executive Branch"/>
    <n v="998"/>
    <n v="191"/>
    <s v="191000"/>
    <s v="Virginia Workers' Compensation Commission"/>
    <x v="164"/>
    <s v="09"/>
    <s v="Dedicated Special Revenue"/>
    <s v="09: Dedicated Special Revenue"/>
    <s v="09390"/>
    <s v="Crime Victim Comp-FOIA Exempt"/>
    <x v="882"/>
    <s v="191.09390"/>
    <x v="2"/>
    <n v="200"/>
    <n v="189754.54"/>
    <n v="488921.21"/>
    <n v="784640.51"/>
    <n v="890341.55"/>
    <n v="305485.59999999998"/>
    <n v="452262.66"/>
    <d v="2023-08-07T12:58:53"/>
    <n v="6961"/>
    <n v="1"/>
    <n v="1"/>
  </r>
  <r>
    <x v="15"/>
    <s v="Independent Agencies"/>
    <n v="17"/>
    <s v="Independent Agencies"/>
    <n v="17"/>
    <s v="Independent Agencies"/>
    <s v="Non-Executive Branch"/>
    <n v="998"/>
    <n v="191"/>
    <s v="191000"/>
    <s v="Virginia Workers' Compensation Commission"/>
    <x v="164"/>
    <s v="09"/>
    <s v="Dedicated Special Revenue"/>
    <s v="09: Dedicated Special Revenue"/>
    <s v="09390"/>
    <s v="Crime Victim Comp-FOIA Exempt"/>
    <x v="882"/>
    <s v="191.09390"/>
    <x v="3"/>
    <n v="220"/>
    <n v="711245.46"/>
    <n v="412078.79"/>
    <n v="116359.48999999999"/>
    <n v="10658.449999999953"/>
    <n v="126514.40000000002"/>
    <n v="448737.34"/>
    <d v="2023-08-07T12:58:53"/>
    <n v="6962"/>
    <n v="1"/>
    <n v="1"/>
  </r>
  <r>
    <x v="15"/>
    <s v="Independent Agencies"/>
    <n v="17"/>
    <s v="Independent Agencies"/>
    <n v="17"/>
    <s v="Independent Agencies"/>
    <s v="Non-Executive Branch"/>
    <n v="998"/>
    <n v="191"/>
    <s v="191000"/>
    <s v="Virginia Workers' Compensation Commission"/>
    <x v="164"/>
    <s v="09"/>
    <s v="Dedicated Special Revenue"/>
    <s v="09: Dedicated Special Revenue"/>
    <s v="09390"/>
    <s v="Crime Victim Comp-FOIA Exempt"/>
    <x v="882"/>
    <s v="191.09390"/>
    <x v="4"/>
    <n v="500"/>
    <n v="748482.61"/>
    <n v="1178565.2100000002"/>
    <n v="878013.23"/>
    <n v="807426.75"/>
    <n v="1178660.47"/>
    <n v="1289925.57"/>
    <d v="2023-08-07T12:58:53"/>
    <n v="6963"/>
    <n v="1"/>
    <n v="1"/>
  </r>
  <r>
    <x v="15"/>
    <s v="Independent Agencies"/>
    <n v="17"/>
    <s v="Independent Agencies"/>
    <n v="17"/>
    <s v="Independent Agencies"/>
    <s v="Non-Executive Branch"/>
    <n v="998"/>
    <n v="191"/>
    <s v="191000"/>
    <s v="Virginia Workers' Compensation Commission"/>
    <x v="164"/>
    <s v="10"/>
    <s v="Federal Trust"/>
    <s v="10: Federal Trust"/>
    <s v="10000"/>
    <s v="Federal Trust"/>
    <x v="6"/>
    <s v="191.10000"/>
    <x v="1"/>
    <n v="135"/>
    <n v="1991000"/>
    <n v="1923000"/>
    <n v="2012000"/>
    <n v="2012000"/>
    <n v="3106000"/>
    <n v="2296000"/>
    <d v="2023-08-07T12:58:53"/>
    <n v="6964"/>
    <n v="1"/>
    <n v="1"/>
  </r>
  <r>
    <x v="15"/>
    <s v="Independent Agencies"/>
    <n v="17"/>
    <s v="Independent Agencies"/>
    <n v="17"/>
    <s v="Independent Agencies"/>
    <s v="Non-Executive Branch"/>
    <n v="998"/>
    <n v="191"/>
    <s v="191000"/>
    <s v="Virginia Workers' Compensation Commission"/>
    <x v="164"/>
    <s v="10"/>
    <s v="Federal Trust"/>
    <s v="10: Federal Trust"/>
    <s v="10000"/>
    <s v="Federal Trust"/>
    <x v="6"/>
    <s v="191.10000"/>
    <x v="2"/>
    <n v="200"/>
    <n v="1991000"/>
    <n v="1923000"/>
    <n v="2012000"/>
    <n v="1578000"/>
    <n v="3030242.89"/>
    <n v="2213732.21"/>
    <d v="2023-08-07T12:58:53"/>
    <n v="6965"/>
    <n v="1"/>
    <n v="1"/>
  </r>
  <r>
    <x v="15"/>
    <s v="Independent Agencies"/>
    <n v="17"/>
    <s v="Independent Agencies"/>
    <n v="17"/>
    <s v="Independent Agencies"/>
    <s v="Non-Executive Branch"/>
    <n v="998"/>
    <n v="191"/>
    <s v="191000"/>
    <s v="Virginia Workers' Compensation Commission"/>
    <x v="164"/>
    <s v="10"/>
    <s v="Federal Trust"/>
    <s v="10: Federal Trust"/>
    <s v="10000"/>
    <s v="Federal Trust"/>
    <x v="6"/>
    <s v="191.10000"/>
    <x v="3"/>
    <n v="220"/>
    <n v="0"/>
    <n v="0"/>
    <n v="0"/>
    <n v="434000"/>
    <n v="75757.10999999987"/>
    <n v="82267.790000000037"/>
    <d v="2023-08-07T12:58:53"/>
    <n v="6966"/>
    <n v="1"/>
    <n v="1"/>
  </r>
  <r>
    <x v="15"/>
    <s v="Independent Agencies"/>
    <n v="17"/>
    <s v="Independent Agencies"/>
    <n v="17"/>
    <s v="Independent Agencies"/>
    <s v="Non-Executive Branch"/>
    <n v="998"/>
    <n v="191"/>
    <s v="191000"/>
    <s v="Virginia Workers' Compensation Commission"/>
    <x v="164"/>
    <s v="10"/>
    <s v="Federal Trust"/>
    <s v="10: Federal Trust"/>
    <s v="10000"/>
    <s v="Federal Trust"/>
    <x v="6"/>
    <s v="191.10000"/>
    <x v="4"/>
    <n v="500"/>
    <n v="1991000"/>
    <n v="1923000"/>
    <n v="2012000"/>
    <n v="1578000"/>
    <n v="3030242.89"/>
    <n v="2145259.9500000002"/>
    <d v="2023-08-07T12:58:53"/>
    <n v="6967"/>
    <n v="1"/>
    <n v="1"/>
  </r>
  <r>
    <x v="15"/>
    <s v="Independent Agencies"/>
    <n v="17"/>
    <s v="Independent Agencies"/>
    <n v="17"/>
    <s v="Independent Agencies"/>
    <s v="Non-Executive Branch"/>
    <n v="998"/>
    <n v="191"/>
    <s v="191000"/>
    <s v="Virginia Workers' Compensation Commission"/>
    <x v="164"/>
    <s v="10"/>
    <s v="Federal Trust"/>
    <s v="10: Federal Trust"/>
    <s v="10110"/>
    <s v="CARESActRlfFd?General-COVID-19"/>
    <x v="2"/>
    <s v="191.10110"/>
    <x v="0"/>
    <n v="100"/>
    <n v="0"/>
    <n v="0"/>
    <n v="117646.84"/>
    <n v="0"/>
    <n v="0"/>
    <n v="0"/>
    <d v="2023-08-07T12:58:53"/>
    <n v="6968"/>
    <n v="1"/>
    <n v="1"/>
  </r>
  <r>
    <x v="15"/>
    <s v="Independent Agencies"/>
    <n v="17"/>
    <s v="Independent Agencies"/>
    <n v="17"/>
    <s v="Independent Agencies"/>
    <s v="Non-Executive Branch"/>
    <n v="998"/>
    <n v="191"/>
    <s v="191000"/>
    <s v="Virginia Workers' Compensation Commission"/>
    <x v="164"/>
    <s v="10"/>
    <s v="Federal Trust"/>
    <s v="10: Federal Trust"/>
    <s v="10110"/>
    <s v="CARESActRlfFd?General-COVID-19"/>
    <x v="2"/>
    <s v="191.10110"/>
    <x v="1"/>
    <n v="135"/>
    <n v="0"/>
    <n v="0"/>
    <n v="161500"/>
    <n v="117646.84"/>
    <n v="0"/>
    <n v="0"/>
    <d v="2023-08-07T12:58:53"/>
    <n v="6969"/>
    <n v="1"/>
    <n v="1"/>
  </r>
  <r>
    <x v="15"/>
    <s v="Independent Agencies"/>
    <n v="17"/>
    <s v="Independent Agencies"/>
    <n v="17"/>
    <s v="Independent Agencies"/>
    <s v="Non-Executive Branch"/>
    <n v="998"/>
    <n v="191"/>
    <s v="191000"/>
    <s v="Virginia Workers' Compensation Commission"/>
    <x v="164"/>
    <s v="10"/>
    <s v="Federal Trust"/>
    <s v="10: Federal Trust"/>
    <s v="10110"/>
    <s v="CARESActRlfFd?General-COVID-19"/>
    <x v="2"/>
    <s v="191.10110"/>
    <x v="2"/>
    <n v="200"/>
    <n v="0"/>
    <n v="0"/>
    <n v="43853.159999999996"/>
    <n v="117646.84000000001"/>
    <n v="0"/>
    <n v="0"/>
    <d v="2023-08-07T12:58:53"/>
    <n v="6970"/>
    <n v="1"/>
    <n v="1"/>
  </r>
  <r>
    <x v="15"/>
    <s v="Independent Agencies"/>
    <n v="17"/>
    <s v="Independent Agencies"/>
    <n v="17"/>
    <s v="Independent Agencies"/>
    <s v="Non-Executive Branch"/>
    <n v="998"/>
    <n v="191"/>
    <s v="191000"/>
    <s v="Virginia Workers' Compensation Commission"/>
    <x v="164"/>
    <s v="10"/>
    <s v="Federal Trust"/>
    <s v="10: Federal Trust"/>
    <s v="10110"/>
    <s v="CARESActRlfFd?General-COVID-19"/>
    <x v="2"/>
    <s v="191.10110"/>
    <x v="3"/>
    <n v="220"/>
    <n v="0"/>
    <n v="0"/>
    <n v="117646.84"/>
    <n v="-1.4551915228366852E-11"/>
    <n v="0"/>
    <n v="0"/>
    <d v="2023-08-07T12:58:53"/>
    <n v="6971"/>
    <n v="1"/>
    <n v="1"/>
  </r>
  <r>
    <x v="15"/>
    <s v="Independent Agencies"/>
    <n v="17"/>
    <s v="Independent Agencies"/>
    <n v="17"/>
    <s v="Independent Agencies"/>
    <s v="Non-Executive Branch"/>
    <n v="998"/>
    <n v="191"/>
    <s v="191000"/>
    <s v="Virginia Workers' Compensation Commission"/>
    <x v="164"/>
    <s v="10"/>
    <s v="Federal Trust"/>
    <s v="10: Federal Trust"/>
    <s v="10710"/>
    <s v="FEMA - State Agy - COVID-19"/>
    <x v="155"/>
    <s v="191.10710"/>
    <x v="1"/>
    <n v="135"/>
    <n v="0"/>
    <n v="0"/>
    <n v="0"/>
    <n v="0"/>
    <n v="232095.4"/>
    <n v="142073.20000000001"/>
    <d v="2023-08-07T12:58:53"/>
    <n v="6972"/>
    <n v="1"/>
    <n v="1"/>
  </r>
  <r>
    <x v="15"/>
    <s v="Independent Agencies"/>
    <n v="17"/>
    <s v="Independent Agencies"/>
    <n v="17"/>
    <s v="Independent Agencies"/>
    <s v="Non-Executive Branch"/>
    <n v="998"/>
    <n v="191"/>
    <s v="191000"/>
    <s v="Virginia Workers' Compensation Commission"/>
    <x v="164"/>
    <s v="10"/>
    <s v="Federal Trust"/>
    <s v="10: Federal Trust"/>
    <s v="10710"/>
    <s v="FEMA - State Agy - COVID-19"/>
    <x v="155"/>
    <s v="191.10710"/>
    <x v="2"/>
    <n v="200"/>
    <n v="0"/>
    <n v="0"/>
    <n v="0"/>
    <n v="0"/>
    <n v="232095.4"/>
    <n v="142073.20000000001"/>
    <d v="2023-08-07T12:58:53"/>
    <n v="6973"/>
    <n v="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513F11A-1C97-4B49-A5B5-6E24DBAD3EC7}" name="PivotTable1" cacheId="0"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location ref="B14:I8848" firstHeaderRow="0" firstDataRow="1" firstDataCol="1"/>
  <pivotFields count="31">
    <pivotField axis="axisRow" showAll="0" defaultSubtotal="0">
      <items count="17">
        <item x="3"/>
        <item x="4"/>
        <item x="14"/>
        <item x="5"/>
        <item x="6"/>
        <item x="2"/>
        <item x="7"/>
        <item x="8"/>
        <item x="15"/>
        <item x="1"/>
        <item x="9"/>
        <item x="0"/>
        <item x="10"/>
        <item x="11"/>
        <item m="1" x="16"/>
        <item x="12"/>
        <item x="13"/>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showAll="0" defaultSubtotal="0">
      <items count="180">
        <item x="1"/>
        <item x="0"/>
        <item x="20"/>
        <item x="6"/>
        <item x="9"/>
        <item x="5"/>
        <item x="13"/>
        <item x="14"/>
        <item x="22"/>
        <item x="16"/>
        <item x="17"/>
        <item x="18"/>
        <item x="19"/>
        <item x="25"/>
        <item m="1" x="179"/>
        <item x="27"/>
        <item x="100"/>
        <item x="156"/>
        <item x="15"/>
        <item x="136"/>
        <item x="35"/>
        <item x="38"/>
        <item x="2"/>
        <item x="39"/>
        <item x="135"/>
        <item x="28"/>
        <item x="12"/>
        <item x="29"/>
        <item x="84"/>
        <item x="31"/>
        <item x="85"/>
        <item x="36"/>
        <item x="98"/>
        <item x="102"/>
        <item x="145"/>
        <item x="103"/>
        <item x="140"/>
        <item x="33"/>
        <item x="163"/>
        <item x="24"/>
        <item x="101"/>
        <item x="99"/>
        <item x="37"/>
        <item x="46"/>
        <item x="30"/>
        <item m="1" x="176"/>
        <item x="160"/>
        <item x="161"/>
        <item x="162"/>
        <item x="32"/>
        <item x="122"/>
        <item x="124"/>
        <item x="125"/>
        <item m="1" x="165"/>
        <item m="1" x="174"/>
        <item x="142"/>
        <item x="131"/>
        <item m="1" x="173"/>
        <item x="96"/>
        <item x="164"/>
        <item x="44"/>
        <item m="1" x="177"/>
        <item x="34"/>
        <item m="1" x="171"/>
        <item x="56"/>
        <item x="126"/>
        <item x="104"/>
        <item x="55"/>
        <item x="83"/>
        <item x="115"/>
        <item x="60"/>
        <item x="70"/>
        <item x="76"/>
        <item x="71"/>
        <item x="75"/>
        <item x="78"/>
        <item x="66"/>
        <item x="65"/>
        <item x="69"/>
        <item x="64"/>
        <item x="68"/>
        <item x="57"/>
        <item x="67"/>
        <item x="123"/>
        <item x="107"/>
        <item x="97"/>
        <item x="77"/>
        <item x="21"/>
        <item x="79"/>
        <item x="73"/>
        <item x="86"/>
        <item x="80"/>
        <item x="61"/>
        <item x="59"/>
        <item x="94"/>
        <item x="58"/>
        <item x="72"/>
        <item x="63"/>
        <item x="74"/>
        <item x="114"/>
        <item x="120"/>
        <item x="62"/>
        <item x="87"/>
        <item x="40"/>
        <item x="42"/>
        <item x="52"/>
        <item x="50"/>
        <item x="45"/>
        <item x="51"/>
        <item m="1" x="172"/>
        <item x="48"/>
        <item x="49"/>
        <item x="130"/>
        <item x="128"/>
        <item x="43"/>
        <item x="152"/>
        <item x="47"/>
        <item x="41"/>
        <item x="3"/>
        <item x="81"/>
        <item x="129"/>
        <item x="82"/>
        <item x="127"/>
        <item x="153"/>
        <item x="149"/>
        <item x="150"/>
        <item x="147"/>
        <item x="151"/>
        <item x="143"/>
        <item x="148"/>
        <item x="146"/>
        <item x="106"/>
        <item x="108"/>
        <item x="118"/>
        <item x="119"/>
        <item x="109"/>
        <item x="105"/>
        <item x="116"/>
        <item x="141"/>
        <item x="139"/>
        <item x="138"/>
        <item x="110"/>
        <item x="111"/>
        <item x="112"/>
        <item x="113"/>
        <item x="134"/>
        <item x="7"/>
        <item m="1" x="167"/>
        <item x="26"/>
        <item x="11"/>
        <item x="144"/>
        <item m="1" x="178"/>
        <item m="1" x="166"/>
        <item x="8"/>
        <item m="1" x="175"/>
        <item x="23"/>
        <item x="53"/>
        <item x="117"/>
        <item x="121"/>
        <item x="10"/>
        <item m="1" x="170"/>
        <item m="1" x="168"/>
        <item x="89"/>
        <item x="154"/>
        <item x="155"/>
        <item x="54"/>
        <item x="90"/>
        <item x="91"/>
        <item x="88"/>
        <item x="95"/>
        <item x="92"/>
        <item x="158"/>
        <item x="159"/>
        <item x="132"/>
        <item x="137"/>
        <item x="4"/>
        <item m="1" x="169"/>
        <item x="93"/>
        <item x="157"/>
        <item x="133"/>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showAll="0" defaultSubtotal="0">
      <items count="961">
        <item x="21"/>
        <item x="34"/>
        <item x="488"/>
        <item x="0"/>
        <item x="380"/>
        <item x="160"/>
        <item x="353"/>
        <item x="698"/>
        <item x="117"/>
        <item x="161"/>
        <item x="181"/>
        <item x="588"/>
        <item x="430"/>
        <item x="431"/>
        <item x="351"/>
        <item x="512"/>
        <item x="103"/>
        <item x="88"/>
        <item x="699"/>
        <item x="162"/>
        <item x="193"/>
        <item x="432"/>
        <item x="43"/>
        <item x="259"/>
        <item x="631"/>
        <item x="567"/>
        <item x="433"/>
        <item x="473"/>
        <item x="513"/>
        <item x="477"/>
        <item x="434"/>
        <item m="1" x="891"/>
        <item x="655"/>
        <item x="700"/>
        <item x="65"/>
        <item x="701"/>
        <item x="194"/>
        <item x="435"/>
        <item x="163"/>
        <item x="260"/>
        <item x="19"/>
        <item x="164"/>
        <item x="436"/>
        <item x="381"/>
        <item x="354"/>
        <item x="514"/>
        <item x="165"/>
        <item x="382"/>
        <item x="44"/>
        <item x="568"/>
        <item x="845"/>
        <item x="107"/>
        <item x="4"/>
        <item x="702"/>
        <item x="478"/>
        <item x="12"/>
        <item x="18"/>
        <item x="11"/>
        <item x="437"/>
        <item x="355"/>
        <item x="28"/>
        <item x="732"/>
        <item x="40"/>
        <item x="379"/>
        <item x="836"/>
        <item x="141"/>
        <item x="166"/>
        <item x="685"/>
        <item x="827"/>
        <item m="1" x="929"/>
        <item x="438"/>
        <item x="104"/>
        <item x="3"/>
        <item x="671"/>
        <item x="45"/>
        <item x="195"/>
        <item x="54"/>
        <item x="383"/>
        <item x="703"/>
        <item x="338"/>
        <item x="58"/>
        <item x="340"/>
        <item x="589"/>
        <item x="439"/>
        <item x="686"/>
        <item x="409"/>
        <item x="569"/>
        <item x="733"/>
        <item x="425"/>
        <item x="704"/>
        <item x="118"/>
        <item x="218"/>
        <item x="142"/>
        <item x="182"/>
        <item x="167"/>
        <item x="515"/>
        <item x="440"/>
        <item x="846"/>
        <item x="847"/>
        <item x="119"/>
        <item x="143"/>
        <item x="548"/>
        <item x="552"/>
        <item x="196"/>
        <item m="1" x="911"/>
        <item m="1" x="934"/>
        <item x="566"/>
        <item x="656"/>
        <item x="441"/>
        <item x="66"/>
        <item x="332"/>
        <item x="245"/>
        <item x="570"/>
        <item x="705"/>
        <item x="236"/>
        <item x="336"/>
        <item x="511"/>
        <item x="157"/>
        <item x="848"/>
        <item x="410"/>
        <item x="479"/>
        <item x="672"/>
        <item x="706"/>
        <item x="308"/>
        <item x="256"/>
        <item x="707"/>
        <item x="549"/>
        <item x="384"/>
        <item x="637"/>
        <item x="31"/>
        <item x="480"/>
        <item x="343"/>
        <item x="333"/>
        <item x="687"/>
        <item x="261"/>
        <item x="673"/>
        <item x="442"/>
        <item m="1" x="922"/>
        <item x="497"/>
        <item x="547"/>
        <item x="120"/>
        <item x="708"/>
        <item x="89"/>
        <item x="158"/>
        <item x="709"/>
        <item m="1" x="885"/>
        <item x="46"/>
        <item x="657"/>
        <item x="121"/>
        <item x="385"/>
        <item x="638"/>
        <item x="710"/>
        <item m="1" x="912"/>
        <item x="647"/>
        <item x="658"/>
        <item x="590"/>
        <item x="639"/>
        <item x="711"/>
        <item x="144"/>
        <item x="219"/>
        <item x="90"/>
        <item m="1" x="947"/>
        <item x="516"/>
        <item x="35"/>
        <item x="220"/>
        <item x="712"/>
        <item x="517"/>
        <item m="1" x="944"/>
        <item x="474"/>
        <item x="518"/>
        <item x="47"/>
        <item x="640"/>
        <item x="616"/>
        <item x="159"/>
        <item x="816"/>
        <item x="197"/>
        <item x="571"/>
        <item x="145"/>
        <item x="5"/>
        <item x="334"/>
        <item m="1" x="897"/>
        <item x="632"/>
        <item x="335"/>
        <item x="221"/>
        <item x="591"/>
        <item m="1" x="932"/>
        <item m="1" x="938"/>
        <item x="41"/>
        <item x="592"/>
        <item x="222"/>
        <item x="386"/>
        <item x="823"/>
        <item x="641"/>
        <item x="7"/>
        <item x="198"/>
        <item x="443"/>
        <item x="617"/>
        <item x="91"/>
        <item x="67"/>
        <item x="752"/>
        <item x="387"/>
        <item x="146"/>
        <item x="13"/>
        <item x="713"/>
        <item x="22"/>
        <item x="659"/>
        <item x="361"/>
        <item x="660"/>
        <item x="593"/>
        <item x="550"/>
        <item x="68"/>
        <item x="444"/>
        <item x="481"/>
        <item x="714"/>
        <item x="69"/>
        <item x="70"/>
        <item x="572"/>
        <item x="147"/>
        <item x="573"/>
        <item x="148"/>
        <item x="715"/>
        <item x="574"/>
        <item x="223"/>
        <item x="262"/>
        <item x="734"/>
        <item x="1"/>
        <item x="661"/>
        <item x="543"/>
        <item m="1" x="902"/>
        <item x="316"/>
        <item x="29"/>
        <item x="662"/>
        <item x="317"/>
        <item x="519"/>
        <item x="237"/>
        <item x="663"/>
        <item x="489"/>
        <item x="429"/>
        <item m="1" x="940"/>
        <item x="292"/>
        <item x="664"/>
        <item x="520"/>
        <item x="665"/>
        <item x="688"/>
        <item x="696"/>
        <item x="362"/>
        <item x="666"/>
        <item x="23"/>
        <item x="224"/>
        <item x="8"/>
        <item x="16"/>
        <item x="55"/>
        <item x="39"/>
        <item x="642"/>
        <item x="17"/>
        <item x="32"/>
        <item m="1" x="936"/>
        <item x="149"/>
        <item x="667"/>
        <item x="33"/>
        <item x="668"/>
        <item x="122"/>
        <item x="48"/>
        <item x="828"/>
        <item x="829"/>
        <item x="830"/>
        <item m="1" x="920"/>
        <item x="831"/>
        <item x="347"/>
        <item x="346"/>
        <item x="349"/>
        <item x="348"/>
        <item x="842"/>
        <item x="648"/>
        <item x="695"/>
        <item x="71"/>
        <item x="310"/>
        <item m="1" x="954"/>
        <item x="267"/>
        <item x="268"/>
        <item x="318"/>
        <item x="298"/>
        <item x="269"/>
        <item x="270"/>
        <item x="296"/>
        <item x="330"/>
        <item x="271"/>
        <item x="272"/>
        <item x="273"/>
        <item x="311"/>
        <item x="301"/>
        <item x="274"/>
        <item x="302"/>
        <item x="285"/>
        <item x="303"/>
        <item x="319"/>
        <item x="275"/>
        <item x="286"/>
        <item x="276"/>
        <item x="312"/>
        <item x="293"/>
        <item x="299"/>
        <item x="294"/>
        <item x="300"/>
        <item x="304"/>
        <item x="320"/>
        <item x="307"/>
        <item x="321"/>
        <item x="277"/>
        <item x="278"/>
        <item x="279"/>
        <item x="280"/>
        <item x="297"/>
        <item x="322"/>
        <item x="323"/>
        <item x="289"/>
        <item x="305"/>
        <item x="313"/>
        <item m="1" x="906"/>
        <item x="281"/>
        <item x="282"/>
        <item x="295"/>
        <item x="324"/>
        <item m="1" x="925"/>
        <item x="325"/>
        <item x="326"/>
        <item x="327"/>
        <item x="314"/>
        <item x="288"/>
        <item x="283"/>
        <item x="284"/>
        <item x="309"/>
        <item x="290"/>
        <item x="287"/>
        <item x="315"/>
        <item m="1" x="952"/>
        <item x="766"/>
        <item x="388"/>
        <item x="753"/>
        <item x="767"/>
        <item x="754"/>
        <item x="246"/>
        <item m="1" x="904"/>
        <item x="30"/>
        <item x="768"/>
        <item x="769"/>
        <item x="755"/>
        <item x="770"/>
        <item x="389"/>
        <item x="735"/>
        <item x="736"/>
        <item x="771"/>
        <item x="772"/>
        <item x="773"/>
        <item x="756"/>
        <item x="757"/>
        <item x="758"/>
        <item m="1" x="957"/>
        <item x="774"/>
        <item x="775"/>
        <item x="776"/>
        <item x="777"/>
        <item x="778"/>
        <item x="779"/>
        <item x="765"/>
        <item x="780"/>
        <item x="781"/>
        <item x="782"/>
        <item x="783"/>
        <item x="784"/>
        <item x="737"/>
        <item x="738"/>
        <item x="739"/>
        <item x="740"/>
        <item x="727"/>
        <item x="728"/>
        <item x="741"/>
        <item x="411"/>
        <item x="817"/>
        <item x="42"/>
        <item x="759"/>
        <item x="818"/>
        <item x="729"/>
        <item x="785"/>
        <item x="786"/>
        <item x="787"/>
        <item x="788"/>
        <item x="789"/>
        <item x="760"/>
        <item x="761"/>
        <item x="726"/>
        <item x="762"/>
        <item x="819"/>
        <item x="742"/>
        <item x="730"/>
        <item x="649"/>
        <item x="72"/>
        <item x="73"/>
        <item x="74"/>
        <item x="594"/>
        <item x="853"/>
        <item x="856"/>
        <item x="857"/>
        <item x="858"/>
        <item x="859"/>
        <item x="101"/>
        <item x="92"/>
        <item x="344"/>
        <item x="650"/>
        <item x="651"/>
        <item x="652"/>
        <item m="1" x="955"/>
        <item x="93"/>
        <item x="854"/>
        <item x="653"/>
        <item x="544"/>
        <item x="94"/>
        <item x="75"/>
        <item m="1" x="928"/>
        <item x="60"/>
        <item x="76"/>
        <item x="77"/>
        <item x="78"/>
        <item x="79"/>
        <item x="80"/>
        <item x="81"/>
        <item x="357"/>
        <item x="358"/>
        <item x="82"/>
        <item m="1" x="895"/>
        <item x="95"/>
        <item x="61"/>
        <item x="108"/>
        <item x="359"/>
        <item x="109"/>
        <item x="83"/>
        <item x="102"/>
        <item m="1" x="890"/>
        <item x="96"/>
        <item m="1" x="960"/>
        <item m="1" x="919"/>
        <item m="1" x="946"/>
        <item x="247"/>
        <item x="238"/>
        <item x="84"/>
        <item x="328"/>
        <item m="1" x="933"/>
        <item x="554"/>
        <item x="555"/>
        <item x="556"/>
        <item x="557"/>
        <item x="105"/>
        <item x="675"/>
        <item x="225"/>
        <item x="558"/>
        <item x="559"/>
        <item x="560"/>
        <item x="49"/>
        <item x="412"/>
        <item x="790"/>
        <item x="50"/>
        <item x="676"/>
        <item x="824"/>
        <item x="363"/>
        <item x="860"/>
        <item x="743"/>
        <item x="62"/>
        <item x="123"/>
        <item x="364"/>
        <item x="595"/>
        <item x="861"/>
        <item x="862"/>
        <item x="390"/>
        <item x="124"/>
        <item x="561"/>
        <item x="20"/>
        <item x="863"/>
        <item m="1" x="900"/>
        <item m="1" x="905"/>
        <item x="391"/>
        <item x="392"/>
        <item x="864"/>
        <item m="1" x="892"/>
        <item x="97"/>
        <item x="865"/>
        <item x="866"/>
        <item x="51"/>
        <item m="1" x="886"/>
        <item m="1" x="924"/>
        <item x="545"/>
        <item x="413"/>
        <item x="226"/>
        <item x="744"/>
        <item m="1" x="921"/>
        <item x="716"/>
        <item x="867"/>
        <item x="868"/>
        <item x="125"/>
        <item x="393"/>
        <item x="365"/>
        <item x="849"/>
        <item x="869"/>
        <item x="562"/>
        <item x="791"/>
        <item x="792"/>
        <item m="1" x="898"/>
        <item x="793"/>
        <item x="794"/>
        <item x="870"/>
        <item x="366"/>
        <item x="563"/>
        <item x="331"/>
        <item x="367"/>
        <item x="871"/>
        <item x="368"/>
        <item x="369"/>
        <item x="263"/>
        <item x="872"/>
        <item x="745"/>
        <item x="564"/>
        <item x="475"/>
        <item x="126"/>
        <item x="717"/>
        <item x="183"/>
        <item x="199"/>
        <item x="394"/>
        <item m="1" x="915"/>
        <item x="395"/>
        <item x="127"/>
        <item x="873"/>
        <item x="874"/>
        <item x="128"/>
        <item x="52"/>
        <item x="718"/>
        <item x="306"/>
        <item x="719"/>
        <item x="200"/>
        <item x="875"/>
        <item x="876"/>
        <item x="201"/>
        <item x="202"/>
        <item x="203"/>
        <item x="396"/>
        <item x="490"/>
        <item x="414"/>
        <item x="618"/>
        <item x="204"/>
        <item x="415"/>
        <item x="150"/>
        <item x="98"/>
        <item x="99"/>
        <item x="100"/>
        <item x="416"/>
        <item x="417"/>
        <item x="370"/>
        <item x="418"/>
        <item x="746"/>
        <item x="419"/>
        <item x="420"/>
        <item x="596"/>
        <item x="421"/>
        <item x="422"/>
        <item x="205"/>
        <item x="206"/>
        <item m="1" x="939"/>
        <item x="207"/>
        <item x="877"/>
        <item x="208"/>
        <item x="878"/>
        <item x="597"/>
        <item x="209"/>
        <item m="1" x="903"/>
        <item x="248"/>
        <item m="1" x="908"/>
        <item x="795"/>
        <item x="796"/>
        <item x="797"/>
        <item x="371"/>
        <item x="798"/>
        <item x="799"/>
        <item x="372"/>
        <item x="800"/>
        <item x="373"/>
        <item m="1" x="959"/>
        <item x="482"/>
        <item x="801"/>
        <item x="802"/>
        <item x="803"/>
        <item x="669"/>
        <item m="1" x="943"/>
        <item x="804"/>
        <item x="805"/>
        <item x="806"/>
        <item x="807"/>
        <item m="1" x="907"/>
        <item x="184"/>
        <item x="843"/>
        <item x="809"/>
        <item m="1" x="909"/>
        <item m="1" x="958"/>
        <item x="565"/>
        <item m="1" x="956"/>
        <item m="1" x="896"/>
        <item x="825"/>
        <item m="1" x="945"/>
        <item x="840"/>
        <item x="14"/>
        <item x="227"/>
        <item x="837"/>
        <item x="445"/>
        <item x="345"/>
        <item x="151"/>
        <item x="129"/>
        <item x="291"/>
        <item x="677"/>
        <item x="446"/>
        <item x="168"/>
        <item x="619"/>
        <item x="850"/>
        <item x="598"/>
        <item x="851"/>
        <item x="643"/>
        <item x="689"/>
        <item x="24"/>
        <item x="879"/>
        <item x="720"/>
        <item x="483"/>
        <item x="697"/>
        <item x="678"/>
        <item x="599"/>
        <item x="575"/>
        <item x="633"/>
        <item x="397"/>
        <item x="398"/>
        <item x="56"/>
        <item x="600"/>
        <item x="620"/>
        <item x="15"/>
        <item x="169"/>
        <item x="130"/>
        <item x="521"/>
        <item x="25"/>
        <item x="110"/>
        <item x="621"/>
        <item x="747"/>
        <item x="852"/>
        <item x="601"/>
        <item x="374"/>
        <item x="170"/>
        <item x="131"/>
        <item x="399"/>
        <item x="171"/>
        <item x="132"/>
        <item x="249"/>
        <item x="53"/>
        <item x="602"/>
        <item x="400"/>
        <item x="264"/>
        <item x="576"/>
        <item x="491"/>
        <item x="495"/>
        <item x="423"/>
        <item m="1" x="941"/>
        <item x="133"/>
        <item x="265"/>
        <item m="1" x="917"/>
        <item x="250"/>
        <item x="447"/>
        <item x="174"/>
        <item x="341"/>
        <item x="111"/>
        <item x="484"/>
        <item x="635"/>
        <item x="577"/>
        <item x="603"/>
        <item x="622"/>
        <item x="498"/>
        <item x="522"/>
        <item x="36"/>
        <item x="37"/>
        <item x="679"/>
        <item x="266"/>
        <item x="175"/>
        <item x="623"/>
        <item x="523"/>
        <item x="176"/>
        <item x="721"/>
        <item x="604"/>
        <item x="499"/>
        <item x="360"/>
        <item x="748"/>
        <item x="426"/>
        <item x="722"/>
        <item x="177"/>
        <item x="644"/>
        <item x="401"/>
        <item x="63"/>
        <item x="838"/>
        <item x="185"/>
        <item x="578"/>
        <item x="855"/>
        <item x="579"/>
        <item x="605"/>
        <item x="880"/>
        <item m="1" x="918"/>
        <item x="580"/>
        <item x="624"/>
        <item x="134"/>
        <item x="881"/>
        <item x="820"/>
        <item x="749"/>
        <item x="625"/>
        <item x="551"/>
        <item x="476"/>
        <item x="448"/>
        <item x="581"/>
        <item x="352"/>
        <item m="1" x="926"/>
        <item x="723"/>
        <item m="1" x="931"/>
        <item x="402"/>
        <item x="449"/>
        <item x="186"/>
        <item x="582"/>
        <item x="524"/>
        <item m="1" x="923"/>
        <item x="375"/>
        <item x="583"/>
        <item x="152"/>
        <item x="135"/>
        <item x="636"/>
        <item x="187"/>
        <item x="64"/>
        <item x="112"/>
        <item x="136"/>
        <item x="680"/>
        <item x="137"/>
        <item x="228"/>
        <item x="156"/>
        <item x="251"/>
        <item x="113"/>
        <item x="450"/>
        <item x="114"/>
        <item x="451"/>
        <item x="234"/>
        <item m="1" x="888"/>
        <item x="188"/>
        <item m="1" x="937"/>
        <item x="584"/>
        <item x="452"/>
        <item x="681"/>
        <item x="585"/>
        <item x="229"/>
        <item x="586"/>
        <item x="376"/>
        <item x="626"/>
        <item x="424"/>
        <item x="453"/>
        <item x="882"/>
        <item x="178"/>
        <item x="138"/>
        <item x="645"/>
        <item x="627"/>
        <item x="682"/>
        <item x="210"/>
        <item x="832"/>
        <item x="235"/>
        <item x="540"/>
        <item x="230"/>
        <item x="179"/>
        <item x="454"/>
        <item x="826"/>
        <item x="350"/>
        <item m="1" x="942"/>
        <item m="1" x="913"/>
        <item x="821"/>
        <item x="841"/>
        <item x="485"/>
        <item x="180"/>
        <item x="211"/>
        <item x="233"/>
        <item m="1" x="951"/>
        <item m="1" x="930"/>
        <item m="1" x="953"/>
        <item x="212"/>
        <item x="26"/>
        <item x="57"/>
        <item x="153"/>
        <item x="231"/>
        <item x="810"/>
        <item x="154"/>
        <item x="213"/>
        <item x="455"/>
        <item x="811"/>
        <item x="214"/>
        <item x="606"/>
        <item x="257"/>
        <item x="525"/>
        <item x="27"/>
        <item x="377"/>
        <item x="378"/>
        <item x="628"/>
        <item x="724"/>
        <item x="403"/>
        <item x="404"/>
        <item x="683"/>
        <item x="684"/>
        <item x="486"/>
        <item x="487"/>
        <item x="405"/>
        <item m="1" x="948"/>
        <item x="406"/>
        <item x="407"/>
        <item m="1" x="893"/>
        <item x="750"/>
        <item x="629"/>
        <item x="751"/>
        <item x="38"/>
        <item x="630"/>
        <item x="59"/>
        <item x="833"/>
        <item x="725"/>
        <item x="844"/>
        <item x="812"/>
        <item m="1" x="887"/>
        <item x="6"/>
        <item x="813"/>
        <item x="654"/>
        <item x="822"/>
        <item x="541"/>
        <item m="1" x="899"/>
        <item m="1" x="916"/>
        <item x="85"/>
        <item x="239"/>
        <item x="115"/>
        <item x="500"/>
        <item x="342"/>
        <item x="456"/>
        <item m="1" x="950"/>
        <item x="9"/>
        <item x="457"/>
        <item x="458"/>
        <item x="252"/>
        <item x="459"/>
        <item x="86"/>
        <item x="106"/>
        <item x="139"/>
        <item x="501"/>
        <item x="502"/>
        <item x="503"/>
        <item x="504"/>
        <item x="240"/>
        <item x="526"/>
        <item x="763"/>
        <item x="428"/>
        <item x="527"/>
        <item x="460"/>
        <item x="528"/>
        <item x="461"/>
        <item x="529"/>
        <item x="241"/>
        <item x="462"/>
        <item m="1" x="914"/>
        <item x="834"/>
        <item x="463"/>
        <item x="189"/>
        <item x="530"/>
        <item x="531"/>
        <item x="258"/>
        <item x="242"/>
        <item x="116"/>
        <item m="1" x="884"/>
        <item x="839"/>
        <item x="505"/>
        <item x="155"/>
        <item x="690"/>
        <item x="464"/>
        <item x="691"/>
        <item x="692"/>
        <item x="693"/>
        <item x="542"/>
        <item x="506"/>
        <item x="465"/>
        <item x="492"/>
        <item x="215"/>
        <item x="329"/>
        <item m="1" x="927"/>
        <item x="532"/>
        <item m="1" x="889"/>
        <item x="670"/>
        <item x="493"/>
        <item x="466"/>
        <item x="216"/>
        <item m="1" x="935"/>
        <item x="10"/>
        <item x="190"/>
        <item x="191"/>
        <item x="494"/>
        <item x="533"/>
        <item x="467"/>
        <item x="468"/>
        <item x="546"/>
        <item x="496"/>
        <item x="534"/>
        <item x="535"/>
        <item x="536"/>
        <item x="243"/>
        <item x="339"/>
        <item x="537"/>
        <item x="538"/>
        <item x="192"/>
        <item x="607"/>
        <item x="835"/>
        <item x="539"/>
        <item x="253"/>
        <item x="254"/>
        <item x="731"/>
        <item x="646"/>
        <item x="140"/>
        <item x="507"/>
        <item m="1" x="901"/>
        <item x="508"/>
        <item x="509"/>
        <item x="608"/>
        <item x="469"/>
        <item x="244"/>
        <item x="255"/>
        <item x="510"/>
        <item m="1" x="949"/>
        <item x="609"/>
        <item x="611"/>
        <item x="612"/>
        <item x="613"/>
        <item x="614"/>
        <item x="615"/>
        <item x="87"/>
        <item x="694"/>
        <item x="764"/>
        <item x="217"/>
        <item m="1" x="910"/>
        <item x="814"/>
        <item x="815"/>
        <item x="427"/>
        <item m="1" x="894"/>
        <item m="1" x="883"/>
        <item x="2"/>
        <item x="232"/>
        <item x="337"/>
        <item x="356"/>
        <item x="408"/>
        <item x="553"/>
        <item x="808"/>
        <item x="470"/>
        <item x="471"/>
        <item x="472"/>
        <item x="610"/>
        <item x="634"/>
        <item x="674"/>
        <item x="172"/>
        <item x="173"/>
        <item x="587"/>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showAll="0" sortType="ascending" defaultSubtotal="0">
      <items count="8">
        <item x="5"/>
        <item x="1"/>
        <item x="0"/>
        <item x="7"/>
        <item x="2"/>
        <item x="4"/>
        <item x="6"/>
        <item x="3"/>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numFmtId="6" showAll="0" defaultSubtotal="0">
      <extLst>
        <ext xmlns:x14="http://schemas.microsoft.com/office/spreadsheetml/2009/9/main" uri="{2946ED86-A175-432a-8AC1-64E0C546D7DE}">
          <x14:pivotField fillDownLabels="1"/>
        </ext>
      </extLst>
    </pivotField>
    <pivotField dataField="1" numFmtId="6" showAll="0" defaultSubtotal="0">
      <extLst>
        <ext xmlns:x14="http://schemas.microsoft.com/office/spreadsheetml/2009/9/main" uri="{2946ED86-A175-432a-8AC1-64E0C546D7DE}">
          <x14:pivotField fillDownLabels="1"/>
        </ext>
      </extLst>
    </pivotField>
    <pivotField dataField="1" numFmtId="6" showAll="0" defaultSubtotal="0">
      <extLst>
        <ext xmlns:x14="http://schemas.microsoft.com/office/spreadsheetml/2009/9/main" uri="{2946ED86-A175-432a-8AC1-64E0C546D7DE}">
          <x14:pivotField fillDownLabels="1"/>
        </ext>
      </extLst>
    </pivotField>
    <pivotField dataField="1" numFmtId="6" showAll="0" defaultSubtotal="0">
      <extLst>
        <ext xmlns:x14="http://schemas.microsoft.com/office/spreadsheetml/2009/9/main" uri="{2946ED86-A175-432a-8AC1-64E0C546D7DE}">
          <x14:pivotField fillDownLabels="1"/>
        </ext>
      </extLst>
    </pivotField>
    <pivotField dataField="1" numFmtId="6" showAll="0" defaultSubtotal="0">
      <extLst>
        <ext xmlns:x14="http://schemas.microsoft.com/office/spreadsheetml/2009/9/main" uri="{2946ED86-A175-432a-8AC1-64E0C546D7DE}">
          <x14:pivotField fillDownLabels="1"/>
        </ext>
      </extLst>
    </pivotField>
    <pivotField dataField="1" numFmtId="6" showAll="0" defaultSubtotal="0">
      <extLst>
        <ext xmlns:x14="http://schemas.microsoft.com/office/spreadsheetml/2009/9/main" uri="{2946ED86-A175-432a-8AC1-64E0C546D7DE}">
          <x14:pivotField fillDownLabels="1"/>
        </ext>
      </extLst>
    </pivotField>
    <pivotField numFmtId="14" subtotalTop="0" showAll="0" defaultSubtotal="0">
      <extLst>
        <ext xmlns:x14="http://schemas.microsoft.com/office/spreadsheetml/2009/9/main" uri="{2946ED86-A175-432a-8AC1-64E0C546D7DE}">
          <x14:pivotField fillDownLabels="1"/>
        </ext>
      </extLst>
    </pivotField>
    <pivotField numFmtId="164" showAll="0" defaultSubtotal="0">
      <extLst>
        <ext xmlns:x14="http://schemas.microsoft.com/office/spreadsheetml/2009/9/main" uri="{2946ED86-A175-432a-8AC1-64E0C546D7DE}">
          <x14:pivotField fillDownLabels="1"/>
        </ext>
      </extLst>
    </pivotField>
    <pivotField numFmtId="164" showAll="0" defaultSubtotal="0">
      <extLst>
        <ext xmlns:x14="http://schemas.microsoft.com/office/spreadsheetml/2009/9/main" uri="{2946ED86-A175-432a-8AC1-64E0C546D7DE}">
          <x14:pivotField fillDownLabels="1"/>
        </ext>
      </extLst>
    </pivotField>
    <pivotField numFmtId="164" showAll="0" defaultSubtotal="0">
      <extLst>
        <ext xmlns:x14="http://schemas.microsoft.com/office/spreadsheetml/2009/9/main" uri="{2946ED86-A175-432a-8AC1-64E0C546D7DE}">
          <x14:pivotField fillDownLabels="1"/>
        </ext>
      </extLst>
    </pivotField>
  </pivotFields>
  <rowFields count="4">
    <field x="0"/>
    <field x="11"/>
    <field x="17"/>
    <field x="19"/>
  </rowFields>
  <rowItems count="8834">
    <i>
      <x/>
    </i>
    <i r="1">
      <x v="20"/>
    </i>
    <i r="2">
      <x v="17"/>
    </i>
    <i r="3">
      <x v="2"/>
    </i>
    <i r="3">
      <x v="1"/>
    </i>
    <i r="3">
      <x v="4"/>
    </i>
    <i r="3">
      <x v="7"/>
    </i>
    <i r="3">
      <x v="5"/>
    </i>
    <i r="2">
      <x v="142"/>
    </i>
    <i r="3">
      <x v="2"/>
    </i>
    <i r="3">
      <x v="1"/>
    </i>
    <i r="3">
      <x v="4"/>
    </i>
    <i r="3">
      <x v="7"/>
    </i>
    <i r="3">
      <x v="5"/>
    </i>
    <i r="2">
      <x v="160"/>
    </i>
    <i r="3">
      <x v="2"/>
    </i>
    <i r="3">
      <x v="1"/>
    </i>
    <i r="3">
      <x v="4"/>
    </i>
    <i r="3">
      <x v="7"/>
    </i>
    <i r="3">
      <x v="5"/>
    </i>
    <i r="2">
      <x v="197"/>
    </i>
    <i r="3">
      <x v="2"/>
    </i>
    <i r="3">
      <x v="1"/>
    </i>
    <i r="3">
      <x v="4"/>
    </i>
    <i r="3">
      <x v="7"/>
    </i>
    <i r="3">
      <x v="5"/>
    </i>
    <i r="2">
      <x v="225"/>
    </i>
    <i r="3">
      <x v="2"/>
    </i>
    <i r="2">
      <x v="406"/>
    </i>
    <i r="3">
      <x v="2"/>
    </i>
    <i r="3">
      <x v="1"/>
    </i>
    <i r="3">
      <x v="4"/>
    </i>
    <i r="3">
      <x v="7"/>
    </i>
    <i r="3">
      <x v="5"/>
    </i>
    <i r="2">
      <x v="412"/>
    </i>
    <i r="3">
      <x v="2"/>
    </i>
    <i r="3">
      <x v="1"/>
    </i>
    <i r="3">
      <x v="4"/>
    </i>
    <i r="3">
      <x v="7"/>
    </i>
    <i r="2">
      <x v="416"/>
    </i>
    <i r="3">
      <x v="1"/>
    </i>
    <i r="3">
      <x v="7"/>
    </i>
    <i r="2">
      <x v="430"/>
    </i>
    <i r="3">
      <x v="2"/>
    </i>
    <i r="3">
      <x v="1"/>
    </i>
    <i r="3">
      <x v="4"/>
    </i>
    <i r="3">
      <x v="7"/>
    </i>
    <i r="3">
      <x v="5"/>
    </i>
    <i r="2">
      <x v="438"/>
    </i>
    <i r="3">
      <x v="2"/>
    </i>
    <i r="3">
      <x v="1"/>
    </i>
    <i r="3">
      <x v="4"/>
    </i>
    <i r="3">
      <x v="7"/>
    </i>
    <i r="3">
      <x v="5"/>
    </i>
    <i r="2">
      <x v="483"/>
    </i>
    <i r="3">
      <x v="2"/>
    </i>
    <i r="3">
      <x v="1"/>
    </i>
    <i r="3">
      <x v="4"/>
    </i>
    <i r="3">
      <x v="7"/>
    </i>
    <i r="3">
      <x v="5"/>
    </i>
    <i r="2">
      <x v="549"/>
    </i>
    <i r="3">
      <x v="2"/>
    </i>
    <i r="3">
      <x v="5"/>
    </i>
    <i r="2">
      <x v="550"/>
    </i>
    <i r="3">
      <x v="2"/>
    </i>
    <i r="3">
      <x v="1"/>
    </i>
    <i r="3">
      <x v="4"/>
    </i>
    <i r="3">
      <x v="7"/>
    </i>
    <i r="3">
      <x v="5"/>
    </i>
    <i r="2">
      <x v="551"/>
    </i>
    <i r="3">
      <x v="1"/>
    </i>
    <i r="3">
      <x v="4"/>
    </i>
    <i r="3">
      <x v="7"/>
    </i>
    <i r="2">
      <x v="945"/>
    </i>
    <i r="3">
      <x v="2"/>
    </i>
    <i r="3">
      <x v="1"/>
    </i>
    <i r="3">
      <x v="4"/>
    </i>
    <i r="3">
      <x v="7"/>
    </i>
    <i r="1">
      <x v="21"/>
    </i>
    <i r="2">
      <x v="16"/>
    </i>
    <i r="3">
      <x v="2"/>
    </i>
    <i r="3">
      <x v="1"/>
    </i>
    <i r="3">
      <x v="7"/>
    </i>
    <i r="3">
      <x v="5"/>
    </i>
    <i r="2">
      <x v="71"/>
    </i>
    <i r="3">
      <x v="2"/>
    </i>
    <i r="3">
      <x v="5"/>
    </i>
    <i r="2">
      <x v="225"/>
    </i>
    <i r="3">
      <x v="2"/>
    </i>
    <i r="2">
      <x v="451"/>
    </i>
    <i r="3">
      <x v="2"/>
    </i>
    <i r="3">
      <x v="1"/>
    </i>
    <i r="3">
      <x v="4"/>
    </i>
    <i r="3">
      <x v="7"/>
    </i>
    <i r="3">
      <x v="5"/>
    </i>
    <i r="2">
      <x v="825"/>
    </i>
    <i r="3">
      <x v="2"/>
    </i>
    <i r="3">
      <x v="1"/>
    </i>
    <i r="3">
      <x v="4"/>
    </i>
    <i r="3">
      <x v="7"/>
    </i>
    <i r="3">
      <x v="5"/>
    </i>
    <i r="2">
      <x v="845"/>
    </i>
    <i r="3">
      <x v="2"/>
    </i>
    <i r="3">
      <x v="1"/>
    </i>
    <i r="3">
      <x v="4"/>
    </i>
    <i r="3">
      <x v="7"/>
    </i>
    <i r="3">
      <x v="5"/>
    </i>
    <i r="2">
      <x v="894"/>
    </i>
    <i r="3">
      <x v="2"/>
    </i>
    <i r="3">
      <x v="1"/>
    </i>
    <i r="3">
      <x v="4"/>
    </i>
    <i r="3">
      <x v="7"/>
    </i>
    <i r="2">
      <x v="945"/>
    </i>
    <i r="3">
      <x v="2"/>
    </i>
    <i r="3">
      <x v="1"/>
    </i>
    <i r="3">
      <x v="4"/>
    </i>
    <i r="3">
      <x v="7"/>
    </i>
    <i r="1">
      <x v="23"/>
    </i>
    <i r="2">
      <x v="51"/>
    </i>
    <i r="3">
      <x v="2"/>
    </i>
    <i r="3">
      <x v="1"/>
    </i>
    <i r="3">
      <x v="4"/>
    </i>
    <i r="3">
      <x v="7"/>
    </i>
    <i r="3">
      <x v="5"/>
    </i>
    <i r="2">
      <x v="431"/>
    </i>
    <i r="3">
      <x v="2"/>
    </i>
    <i r="3">
      <x v="1"/>
    </i>
    <i r="3">
      <x v="4"/>
    </i>
    <i r="3">
      <x v="7"/>
    </i>
    <i r="3">
      <x v="5"/>
    </i>
    <i r="2">
      <x v="432"/>
    </i>
    <i r="3">
      <x v="2"/>
    </i>
    <i r="3">
      <x v="1"/>
    </i>
    <i r="3">
      <x v="4"/>
    </i>
    <i r="3">
      <x v="7"/>
    </i>
    <i r="3">
      <x v="5"/>
    </i>
    <i r="2">
      <x v="434"/>
    </i>
    <i r="3">
      <x v="2"/>
    </i>
    <i r="3">
      <x v="1"/>
    </i>
    <i r="3">
      <x v="4"/>
    </i>
    <i r="3">
      <x v="7"/>
    </i>
    <i r="3">
      <x v="5"/>
    </i>
    <i r="2">
      <x v="642"/>
    </i>
    <i r="3">
      <x v="2"/>
    </i>
    <i r="3">
      <x v="1"/>
    </i>
    <i r="3">
      <x v="4"/>
    </i>
    <i r="3">
      <x v="7"/>
    </i>
    <i r="3">
      <x v="5"/>
    </i>
    <i r="2">
      <x v="670"/>
    </i>
    <i r="3">
      <x v="2"/>
    </i>
    <i r="2">
      <x v="733"/>
    </i>
    <i r="3">
      <x v="2"/>
    </i>
    <i r="3">
      <x v="1"/>
    </i>
    <i r="3">
      <x v="4"/>
    </i>
    <i r="3">
      <x v="7"/>
    </i>
    <i r="3">
      <x v="5"/>
    </i>
    <i r="2">
      <x v="740"/>
    </i>
    <i r="3">
      <x v="1"/>
    </i>
    <i r="3">
      <x v="7"/>
    </i>
    <i r="2">
      <x v="742"/>
    </i>
    <i r="3">
      <x v="2"/>
    </i>
    <i r="3">
      <x v="1"/>
    </i>
    <i r="3">
      <x v="4"/>
    </i>
    <i r="3">
      <x v="7"/>
    </i>
    <i r="3">
      <x v="5"/>
    </i>
    <i r="2">
      <x v="825"/>
    </i>
    <i r="3">
      <x v="1"/>
    </i>
    <i r="3">
      <x v="7"/>
    </i>
    <i r="2">
      <x v="834"/>
    </i>
    <i r="3">
      <x v="2"/>
    </i>
    <i r="2">
      <x v="870"/>
    </i>
    <i r="3">
      <x v="2"/>
    </i>
    <i r="1">
      <x v="31"/>
    </i>
    <i r="2">
      <x v="405"/>
    </i>
    <i r="3">
      <x v="2"/>
    </i>
    <i r="3">
      <x v="1"/>
    </i>
    <i r="3">
      <x v="4"/>
    </i>
    <i r="3">
      <x v="7"/>
    </i>
    <i r="3">
      <x v="5"/>
    </i>
    <i r="2">
      <x v="436"/>
    </i>
    <i r="3">
      <x v="2"/>
    </i>
    <i r="3">
      <x v="1"/>
    </i>
    <i r="3">
      <x v="4"/>
    </i>
    <i r="3">
      <x v="7"/>
    </i>
    <i r="3">
      <x v="5"/>
    </i>
    <i r="2">
      <x v="549"/>
    </i>
    <i r="3">
      <x v="2"/>
    </i>
    <i r="3">
      <x v="1"/>
    </i>
    <i r="3">
      <x v="4"/>
    </i>
    <i r="3">
      <x v="7"/>
    </i>
    <i r="3">
      <x v="5"/>
    </i>
    <i r="1">
      <x v="37"/>
    </i>
    <i r="2">
      <x v="225"/>
    </i>
    <i r="3">
      <x v="2"/>
    </i>
    <i r="2">
      <x v="466"/>
    </i>
    <i r="3">
      <x v="2"/>
    </i>
    <i r="3">
      <x v="1"/>
    </i>
    <i r="3">
      <x v="4"/>
    </i>
    <i r="3">
      <x v="7"/>
    </i>
    <i r="3">
      <x v="5"/>
    </i>
    <i r="2">
      <x v="696"/>
    </i>
    <i r="3">
      <x v="1"/>
    </i>
    <i r="3">
      <x v="4"/>
    </i>
    <i r="3">
      <x v="7"/>
    </i>
    <i r="2">
      <x v="732"/>
    </i>
    <i r="3">
      <x v="2"/>
    </i>
    <i r="3">
      <x v="1"/>
    </i>
    <i r="3">
      <x v="4"/>
    </i>
    <i r="3">
      <x v="7"/>
    </i>
    <i r="3">
      <x v="5"/>
    </i>
    <i r="2">
      <x v="825"/>
    </i>
    <i r="3">
      <x v="1"/>
    </i>
    <i r="3">
      <x v="7"/>
    </i>
    <i r="2">
      <x v="894"/>
    </i>
    <i r="3">
      <x v="2"/>
    </i>
    <i r="3">
      <x v="1"/>
    </i>
    <i r="3">
      <x v="4"/>
    </i>
    <i r="3">
      <x v="7"/>
    </i>
    <i r="2">
      <x v="945"/>
    </i>
    <i r="3">
      <x v="2"/>
    </i>
    <i r="3">
      <x v="1"/>
    </i>
    <i r="3">
      <x v="4"/>
    </i>
    <i r="3">
      <x v="7"/>
    </i>
    <i r="1">
      <x v="42"/>
    </i>
    <i r="2">
      <x v="225"/>
    </i>
    <i r="3">
      <x v="2"/>
    </i>
    <i r="1">
      <x v="49"/>
    </i>
    <i r="2">
      <x v="419"/>
    </i>
    <i r="3">
      <x v="2"/>
    </i>
    <i r="3">
      <x v="5"/>
    </i>
    <i r="2">
      <x v="431"/>
    </i>
    <i r="3">
      <x v="2"/>
    </i>
    <i r="3">
      <x v="1"/>
    </i>
    <i r="3">
      <x v="4"/>
    </i>
    <i r="3">
      <x v="7"/>
    </i>
    <i r="3">
      <x v="5"/>
    </i>
    <i r="1">
      <x v="62"/>
    </i>
    <i r="2">
      <x v="34"/>
    </i>
    <i r="3">
      <x v="2"/>
    </i>
    <i r="3">
      <x v="1"/>
    </i>
    <i r="3">
      <x v="4"/>
    </i>
    <i r="3">
      <x v="7"/>
    </i>
    <i r="3">
      <x v="5"/>
    </i>
    <i r="2">
      <x v="109"/>
    </i>
    <i r="3">
      <x v="2"/>
    </i>
    <i r="3">
      <x/>
    </i>
    <i r="3">
      <x v="6"/>
    </i>
    <i r="2">
      <x v="198"/>
    </i>
    <i r="3">
      <x v="2"/>
    </i>
    <i r="3">
      <x v="1"/>
    </i>
    <i r="3">
      <x v="4"/>
    </i>
    <i r="3">
      <x v="7"/>
    </i>
    <i r="2">
      <x v="210"/>
    </i>
    <i r="3">
      <x v="2"/>
    </i>
    <i r="3">
      <x v="5"/>
    </i>
    <i r="2">
      <x v="214"/>
    </i>
    <i r="3">
      <x v="2"/>
    </i>
    <i r="3">
      <x v="1"/>
    </i>
    <i r="3">
      <x v="4"/>
    </i>
    <i r="3">
      <x v="7"/>
    </i>
    <i r="3">
      <x v="5"/>
    </i>
    <i r="2">
      <x v="215"/>
    </i>
    <i r="3">
      <x v="2"/>
    </i>
    <i r="3">
      <x v="5"/>
    </i>
    <i r="2">
      <x v="225"/>
    </i>
    <i r="3">
      <x v="2"/>
    </i>
    <i r="3">
      <x v="1"/>
    </i>
    <i r="3">
      <x/>
    </i>
    <i r="3">
      <x v="4"/>
    </i>
    <i r="3">
      <x v="7"/>
    </i>
    <i r="3">
      <x v="6"/>
    </i>
    <i r="3">
      <x v="5"/>
    </i>
    <i r="2">
      <x v="275"/>
    </i>
    <i r="3">
      <x/>
    </i>
    <i r="3">
      <x v="6"/>
    </i>
    <i r="2">
      <x v="396"/>
    </i>
    <i r="3">
      <x v="2"/>
    </i>
    <i r="3">
      <x v="1"/>
    </i>
    <i r="3">
      <x v="4"/>
    </i>
    <i r="3">
      <x v="7"/>
    </i>
    <i r="3">
      <x v="5"/>
    </i>
    <i r="2">
      <x v="397"/>
    </i>
    <i r="3">
      <x v="2"/>
    </i>
    <i r="3">
      <x v="1"/>
    </i>
    <i r="3">
      <x v="4"/>
    </i>
    <i r="3">
      <x v="7"/>
    </i>
    <i r="3">
      <x v="5"/>
    </i>
    <i r="2">
      <x v="398"/>
    </i>
    <i r="3">
      <x v="2"/>
    </i>
    <i r="3">
      <x v="1"/>
    </i>
    <i r="3">
      <x v="4"/>
    </i>
    <i r="3">
      <x v="7"/>
    </i>
    <i r="3">
      <x v="5"/>
    </i>
    <i r="2">
      <x v="417"/>
    </i>
    <i r="3">
      <x v="2"/>
    </i>
    <i r="3">
      <x v="1"/>
    </i>
    <i r="3">
      <x v="4"/>
    </i>
    <i r="3">
      <x v="7"/>
    </i>
    <i r="3">
      <x v="5"/>
    </i>
    <i r="2">
      <x v="420"/>
    </i>
    <i r="3">
      <x v="2"/>
    </i>
    <i r="3">
      <x v="1"/>
    </i>
    <i r="3">
      <x v="4"/>
    </i>
    <i r="3">
      <x v="7"/>
    </i>
    <i r="3">
      <x v="5"/>
    </i>
    <i r="2">
      <x v="421"/>
    </i>
    <i r="3">
      <x v="2"/>
    </i>
    <i r="3">
      <x v="1"/>
    </i>
    <i r="3">
      <x v="4"/>
    </i>
    <i r="3">
      <x v="7"/>
    </i>
    <i r="3">
      <x v="5"/>
    </i>
    <i r="2">
      <x v="422"/>
    </i>
    <i r="3">
      <x v="2"/>
    </i>
    <i r="3">
      <x v="1"/>
    </i>
    <i r="3">
      <x/>
    </i>
    <i r="3">
      <x v="4"/>
    </i>
    <i r="3">
      <x v="7"/>
    </i>
    <i r="3">
      <x v="6"/>
    </i>
    <i r="3">
      <x v="5"/>
    </i>
    <i r="2">
      <x v="423"/>
    </i>
    <i r="3">
      <x v="2"/>
    </i>
    <i r="3">
      <x v="1"/>
    </i>
    <i r="3">
      <x v="4"/>
    </i>
    <i r="3">
      <x v="7"/>
    </i>
    <i r="3">
      <x v="5"/>
    </i>
    <i r="2">
      <x v="424"/>
    </i>
    <i r="3">
      <x v="2"/>
    </i>
    <i r="3">
      <x v="1"/>
    </i>
    <i r="3">
      <x v="4"/>
    </i>
    <i r="3">
      <x v="7"/>
    </i>
    <i r="3">
      <x v="5"/>
    </i>
    <i r="2">
      <x v="425"/>
    </i>
    <i r="3">
      <x v="2"/>
    </i>
    <i r="3">
      <x v="1"/>
    </i>
    <i r="3">
      <x v="4"/>
    </i>
    <i r="3">
      <x v="7"/>
    </i>
    <i r="3">
      <x v="5"/>
    </i>
    <i r="2">
      <x v="428"/>
    </i>
    <i r="3">
      <x v="2"/>
    </i>
    <i r="3">
      <x v="1"/>
    </i>
    <i r="3">
      <x v="4"/>
    </i>
    <i r="3">
      <x v="7"/>
    </i>
    <i r="3">
      <x v="5"/>
    </i>
    <i r="2">
      <x v="435"/>
    </i>
    <i r="3">
      <x v="2"/>
    </i>
    <i r="3">
      <x v="1"/>
    </i>
    <i r="3">
      <x v="4"/>
    </i>
    <i r="3">
      <x v="7"/>
    </i>
    <i r="3">
      <x v="5"/>
    </i>
    <i r="2">
      <x v="444"/>
    </i>
    <i r="3">
      <x v="5"/>
    </i>
    <i r="2">
      <x v="825"/>
    </i>
    <i r="3">
      <x v="2"/>
    </i>
    <i r="3">
      <x v="1"/>
    </i>
    <i r="3">
      <x v="4"/>
    </i>
    <i r="3">
      <x v="7"/>
    </i>
    <i r="3">
      <x v="5"/>
    </i>
    <i r="2">
      <x v="832"/>
    </i>
    <i r="3">
      <x v="2"/>
    </i>
    <i r="3">
      <x v="1"/>
    </i>
    <i r="3">
      <x v="4"/>
    </i>
    <i r="3">
      <x v="7"/>
    </i>
    <i r="2">
      <x v="844"/>
    </i>
    <i r="3">
      <x v="2"/>
    </i>
    <i r="3">
      <x v="1"/>
    </i>
    <i r="3">
      <x v="4"/>
    </i>
    <i r="3">
      <x v="7"/>
    </i>
    <i r="2">
      <x v="894"/>
    </i>
    <i r="3">
      <x v="2"/>
    </i>
    <i r="3">
      <x v="1"/>
    </i>
    <i r="3">
      <x v="4"/>
    </i>
    <i r="3">
      <x v="7"/>
    </i>
    <i r="2">
      <x v="935"/>
    </i>
    <i r="3">
      <x v="2"/>
    </i>
    <i r="3">
      <x v="1"/>
    </i>
    <i r="3">
      <x v="4"/>
    </i>
    <i r="3">
      <x v="7"/>
    </i>
    <i r="3">
      <x v="5"/>
    </i>
    <i r="2">
      <x v="945"/>
    </i>
    <i r="3">
      <x v="2"/>
    </i>
    <i r="3">
      <x v="1"/>
    </i>
    <i r="3">
      <x v="4"/>
    </i>
    <i r="3">
      <x v="7"/>
    </i>
    <i>
      <x v="1"/>
    </i>
    <i r="1">
      <x v="103"/>
    </i>
    <i r="2">
      <x v="8"/>
    </i>
    <i r="3">
      <x v="2"/>
    </i>
    <i r="3">
      <x v="1"/>
    </i>
    <i r="3">
      <x v="4"/>
    </i>
    <i r="3">
      <x v="7"/>
    </i>
    <i r="3">
      <x v="5"/>
    </i>
    <i r="2">
      <x v="90"/>
    </i>
    <i r="3">
      <x v="2"/>
    </i>
    <i r="3">
      <x v="1"/>
    </i>
    <i r="3">
      <x v="4"/>
    </i>
    <i r="3">
      <x v="7"/>
    </i>
    <i r="3">
      <x v="5"/>
    </i>
    <i r="2">
      <x v="99"/>
    </i>
    <i r="3">
      <x v="2"/>
    </i>
    <i r="3">
      <x v="1"/>
    </i>
    <i r="3">
      <x v="4"/>
    </i>
    <i r="3">
      <x v="7"/>
    </i>
    <i r="3">
      <x v="5"/>
    </i>
    <i r="2">
      <x v="140"/>
    </i>
    <i r="3">
      <x v="2"/>
    </i>
    <i r="3">
      <x v="1"/>
    </i>
    <i r="3">
      <x v="4"/>
    </i>
    <i r="3">
      <x v="7"/>
    </i>
    <i r="3">
      <x v="5"/>
    </i>
    <i r="2">
      <x v="146"/>
    </i>
    <i r="3">
      <x v="2"/>
    </i>
    <i r="3">
      <x v="5"/>
    </i>
    <i r="2">
      <x v="148"/>
    </i>
    <i r="3">
      <x v="2"/>
    </i>
    <i r="3">
      <x v="1"/>
    </i>
    <i r="3">
      <x/>
    </i>
    <i r="3">
      <x v="4"/>
    </i>
    <i r="3">
      <x v="3"/>
    </i>
    <i r="3">
      <x v="7"/>
    </i>
    <i r="3">
      <x v="6"/>
    </i>
    <i r="3">
      <x v="5"/>
    </i>
    <i r="2">
      <x v="193"/>
    </i>
    <i r="3">
      <x v="2"/>
    </i>
    <i r="2">
      <x v="225"/>
    </i>
    <i r="3">
      <x v="2"/>
    </i>
    <i r="2">
      <x v="230"/>
    </i>
    <i r="3">
      <x v="2"/>
    </i>
    <i r="3">
      <x v="5"/>
    </i>
    <i r="2">
      <x v="247"/>
    </i>
    <i r="3">
      <x v="2"/>
    </i>
    <i r="3">
      <x v="1"/>
    </i>
    <i r="3">
      <x v="4"/>
    </i>
    <i r="3">
      <x v="7"/>
    </i>
    <i r="3">
      <x v="5"/>
    </i>
    <i r="2">
      <x v="259"/>
    </i>
    <i r="3">
      <x v="2"/>
    </i>
    <i r="3">
      <x v="1"/>
    </i>
    <i r="3">
      <x v="4"/>
    </i>
    <i r="3">
      <x v="7"/>
    </i>
    <i r="3">
      <x v="5"/>
    </i>
    <i r="2">
      <x v="261"/>
    </i>
    <i r="3">
      <x v="2"/>
    </i>
    <i r="3">
      <x v="1"/>
    </i>
    <i r="3">
      <x v="4"/>
    </i>
    <i r="3">
      <x v="7"/>
    </i>
    <i r="3">
      <x v="5"/>
    </i>
    <i r="2">
      <x v="262"/>
    </i>
    <i r="3">
      <x v="2"/>
    </i>
    <i r="3">
      <x v="1"/>
    </i>
    <i r="3">
      <x/>
    </i>
    <i r="3">
      <x v="4"/>
    </i>
    <i r="3">
      <x v="3"/>
    </i>
    <i r="3">
      <x v="7"/>
    </i>
    <i r="3">
      <x v="6"/>
    </i>
    <i r="3">
      <x v="5"/>
    </i>
    <i r="2">
      <x v="467"/>
    </i>
    <i r="3">
      <x v="2"/>
    </i>
    <i r="3">
      <x v="5"/>
    </i>
    <i r="2">
      <x v="473"/>
    </i>
    <i r="3">
      <x v="2"/>
    </i>
    <i r="3">
      <x v="5"/>
    </i>
    <i r="2">
      <x v="497"/>
    </i>
    <i r="3">
      <x v="2"/>
    </i>
    <i r="3">
      <x v="1"/>
    </i>
    <i r="3">
      <x v="4"/>
    </i>
    <i r="3">
      <x v="7"/>
    </i>
    <i r="3">
      <x v="5"/>
    </i>
    <i r="2">
      <x v="521"/>
    </i>
    <i r="3">
      <x v="5"/>
    </i>
    <i r="2">
      <x v="528"/>
    </i>
    <i r="3">
      <x v="2"/>
    </i>
    <i r="3">
      <x v="1"/>
    </i>
    <i r="3">
      <x v="4"/>
    </i>
    <i r="3">
      <x v="7"/>
    </i>
    <i r="3">
      <x v="5"/>
    </i>
    <i r="2">
      <x v="531"/>
    </i>
    <i r="3">
      <x v="2"/>
    </i>
    <i r="2">
      <x v="612"/>
    </i>
    <i r="3">
      <x v="2"/>
    </i>
    <i r="3">
      <x v="1"/>
    </i>
    <i r="3">
      <x v="4"/>
    </i>
    <i r="3">
      <x v="7"/>
    </i>
    <i r="3">
      <x v="5"/>
    </i>
    <i r="2">
      <x v="639"/>
    </i>
    <i r="3">
      <x v="2"/>
    </i>
    <i r="3">
      <x v="1"/>
    </i>
    <i r="3">
      <x v="4"/>
    </i>
    <i r="3">
      <x v="7"/>
    </i>
    <i r="3">
      <x v="5"/>
    </i>
    <i r="2">
      <x v="649"/>
    </i>
    <i r="3">
      <x v="2"/>
    </i>
    <i r="3">
      <x v="1"/>
    </i>
    <i r="3">
      <x v="4"/>
    </i>
    <i r="3">
      <x v="7"/>
    </i>
    <i r="3">
      <x v="5"/>
    </i>
    <i r="2">
      <x v="652"/>
    </i>
    <i r="3">
      <x v="2"/>
    </i>
    <i r="3">
      <x v="1"/>
    </i>
    <i r="3">
      <x v="4"/>
    </i>
    <i r="3">
      <x v="7"/>
    </i>
    <i r="3">
      <x v="5"/>
    </i>
    <i r="2">
      <x v="663"/>
    </i>
    <i r="3">
      <x v="2"/>
    </i>
    <i r="3">
      <x v="1"/>
    </i>
    <i r="3">
      <x v="4"/>
    </i>
    <i r="3">
      <x v="7"/>
    </i>
    <i r="3">
      <x v="5"/>
    </i>
    <i r="2">
      <x v="707"/>
    </i>
    <i r="3">
      <x v="2"/>
    </i>
    <i r="3">
      <x v="1"/>
    </i>
    <i r="3">
      <x v="4"/>
    </i>
    <i r="3">
      <x v="7"/>
    </i>
    <i r="3">
      <x v="5"/>
    </i>
    <i r="2">
      <x v="729"/>
    </i>
    <i r="3">
      <x v="2"/>
    </i>
    <i r="3">
      <x v="1"/>
    </i>
    <i r="3">
      <x v="4"/>
    </i>
    <i r="3">
      <x v="7"/>
    </i>
    <i r="3">
      <x v="5"/>
    </i>
    <i r="2">
      <x v="734"/>
    </i>
    <i r="3">
      <x v="2"/>
    </i>
    <i r="3">
      <x v="1"/>
    </i>
    <i r="3">
      <x v="4"/>
    </i>
    <i r="3">
      <x v="7"/>
    </i>
    <i r="3">
      <x v="5"/>
    </i>
    <i r="2">
      <x v="736"/>
    </i>
    <i r="3">
      <x v="2"/>
    </i>
    <i r="3">
      <x v="1"/>
    </i>
    <i r="3">
      <x v="4"/>
    </i>
    <i r="3">
      <x v="7"/>
    </i>
    <i r="3">
      <x v="5"/>
    </i>
    <i r="2">
      <x v="760"/>
    </i>
    <i r="3">
      <x v="2"/>
    </i>
    <i r="3">
      <x v="1"/>
    </i>
    <i r="3">
      <x v="4"/>
    </i>
    <i r="3">
      <x v="7"/>
    </i>
    <i r="3">
      <x v="5"/>
    </i>
    <i r="2">
      <x v="825"/>
    </i>
    <i r="3">
      <x v="2"/>
    </i>
    <i r="3">
      <x v="1"/>
    </i>
    <i r="3">
      <x v="4"/>
    </i>
    <i r="3">
      <x v="7"/>
    </i>
    <i r="3">
      <x v="5"/>
    </i>
    <i r="2">
      <x v="846"/>
    </i>
    <i r="3">
      <x v="1"/>
    </i>
    <i r="3">
      <x v="4"/>
    </i>
    <i r="3">
      <x v="7"/>
    </i>
    <i r="3">
      <x v="5"/>
    </i>
    <i r="2">
      <x v="894"/>
    </i>
    <i r="3">
      <x v="2"/>
    </i>
    <i r="3">
      <x v="1"/>
    </i>
    <i r="3">
      <x v="4"/>
    </i>
    <i r="3">
      <x v="7"/>
    </i>
    <i r="3">
      <x v="5"/>
    </i>
    <i r="2">
      <x v="918"/>
    </i>
    <i r="3">
      <x v="1"/>
    </i>
    <i r="3">
      <x v="4"/>
    </i>
    <i r="3">
      <x v="7"/>
    </i>
    <i r="3">
      <x v="5"/>
    </i>
    <i r="2">
      <x v="945"/>
    </i>
    <i r="3">
      <x v="2"/>
    </i>
    <i r="3">
      <x v="1"/>
    </i>
    <i r="3">
      <x v="4"/>
    </i>
    <i r="3">
      <x v="7"/>
    </i>
    <i r="1">
      <x v="104"/>
    </i>
    <i r="2">
      <x v="738"/>
    </i>
    <i r="3">
      <x v="2"/>
    </i>
    <i r="3">
      <x v="1"/>
    </i>
    <i r="3">
      <x v="4"/>
    </i>
    <i r="3">
      <x v="7"/>
    </i>
    <i r="3">
      <x v="5"/>
    </i>
    <i r="1">
      <x v="114"/>
    </i>
    <i r="2">
      <x v="117"/>
    </i>
    <i r="3">
      <x v="2"/>
    </i>
    <i r="3">
      <x v="1"/>
    </i>
    <i r="3">
      <x v="4"/>
    </i>
    <i r="3">
      <x v="7"/>
    </i>
    <i r="3">
      <x v="5"/>
    </i>
    <i r="2">
      <x v="143"/>
    </i>
    <i r="3">
      <x v="2"/>
    </i>
    <i r="3">
      <x v="1"/>
    </i>
    <i r="3">
      <x v="4"/>
    </i>
    <i r="3">
      <x v="7"/>
    </i>
    <i r="3">
      <x v="5"/>
    </i>
    <i r="2">
      <x v="173"/>
    </i>
    <i r="3">
      <x v="2"/>
    </i>
    <i r="3">
      <x v="5"/>
    </i>
    <i r="2">
      <x v="457"/>
    </i>
    <i r="3">
      <x v="5"/>
    </i>
    <i r="1">
      <x v="117"/>
    </i>
    <i r="2">
      <x v="65"/>
    </i>
    <i r="3">
      <x v="2"/>
    </i>
    <i r="3">
      <x v="1"/>
    </i>
    <i r="3">
      <x v="4"/>
    </i>
    <i r="3">
      <x v="7"/>
    </i>
    <i r="3">
      <x v="5"/>
    </i>
    <i r="2">
      <x v="92"/>
    </i>
    <i r="3">
      <x v="2"/>
    </i>
    <i r="3">
      <x v="1"/>
    </i>
    <i r="3">
      <x v="4"/>
    </i>
    <i r="3">
      <x v="7"/>
    </i>
    <i r="3">
      <x v="5"/>
    </i>
    <i r="2">
      <x v="100"/>
    </i>
    <i r="3">
      <x v="2"/>
    </i>
    <i r="3">
      <x v="1"/>
    </i>
    <i r="3">
      <x v="4"/>
    </i>
    <i r="3">
      <x v="7"/>
    </i>
    <i r="2">
      <x v="158"/>
    </i>
    <i r="3">
      <x v="2"/>
    </i>
    <i r="3">
      <x v="1"/>
    </i>
    <i r="3">
      <x v="4"/>
    </i>
    <i r="3">
      <x v="7"/>
    </i>
    <i r="3">
      <x v="5"/>
    </i>
    <i r="2">
      <x v="177"/>
    </i>
    <i r="3">
      <x v="2"/>
    </i>
    <i r="3">
      <x v="1"/>
    </i>
    <i r="3">
      <x v="4"/>
    </i>
    <i r="3">
      <x v="3"/>
    </i>
    <i r="3">
      <x v="7"/>
    </i>
    <i r="3">
      <x v="6"/>
    </i>
    <i r="3">
      <x/>
    </i>
    <i r="3">
      <x v="5"/>
    </i>
    <i r="2">
      <x v="193"/>
    </i>
    <i r="3">
      <x v="1"/>
    </i>
    <i r="3">
      <x v="4"/>
    </i>
    <i r="3">
      <x v="7"/>
    </i>
    <i r="2">
      <x v="201"/>
    </i>
    <i r="3">
      <x v="2"/>
    </i>
    <i r="3">
      <x v="1"/>
    </i>
    <i r="3">
      <x v="4"/>
    </i>
    <i r="3">
      <x v="7"/>
    </i>
    <i r="3">
      <x v="5"/>
    </i>
    <i r="2">
      <x v="217"/>
    </i>
    <i r="3">
      <x v="2"/>
    </i>
    <i r="3">
      <x v="1"/>
    </i>
    <i r="3">
      <x/>
    </i>
    <i r="3">
      <x v="4"/>
    </i>
    <i r="3">
      <x v="7"/>
    </i>
    <i r="3">
      <x v="6"/>
    </i>
    <i r="3">
      <x v="5"/>
    </i>
    <i r="2">
      <x v="219"/>
    </i>
    <i r="3">
      <x v="5"/>
    </i>
    <i r="2">
      <x v="247"/>
    </i>
    <i r="3">
      <x v="2"/>
    </i>
    <i r="3">
      <x v="1"/>
    </i>
    <i r="3">
      <x v="4"/>
    </i>
    <i r="3">
      <x v="7"/>
    </i>
    <i r="3">
      <x v="5"/>
    </i>
    <i r="2">
      <x v="257"/>
    </i>
    <i r="3">
      <x v="2"/>
    </i>
    <i r="3">
      <x v="1"/>
    </i>
    <i r="3">
      <x v="4"/>
    </i>
    <i r="3">
      <x v="7"/>
    </i>
    <i r="3">
      <x v="5"/>
    </i>
    <i r="2">
      <x v="259"/>
    </i>
    <i r="3">
      <x v="2"/>
    </i>
    <i r="3">
      <x v="1"/>
    </i>
    <i r="3">
      <x v="4"/>
    </i>
    <i r="3">
      <x v="7"/>
    </i>
    <i r="3">
      <x v="5"/>
    </i>
    <i r="2">
      <x v="262"/>
    </i>
    <i r="3">
      <x v="2"/>
    </i>
    <i r="3">
      <x v="1"/>
    </i>
    <i r="3">
      <x v="4"/>
    </i>
    <i r="3">
      <x v="7"/>
    </i>
    <i r="3">
      <x v="5"/>
    </i>
    <i r="2">
      <x v="548"/>
    </i>
    <i r="3">
      <x v="2"/>
    </i>
    <i r="3">
      <x v="1"/>
    </i>
    <i r="3">
      <x/>
    </i>
    <i r="3">
      <x v="4"/>
    </i>
    <i r="3">
      <x v="3"/>
    </i>
    <i r="3">
      <x v="7"/>
    </i>
    <i r="3">
      <x v="6"/>
    </i>
    <i r="3">
      <x v="5"/>
    </i>
    <i r="2">
      <x v="611"/>
    </i>
    <i r="3">
      <x v="2"/>
    </i>
    <i r="3">
      <x v="1"/>
    </i>
    <i r="3">
      <x v="4"/>
    </i>
    <i r="3">
      <x v="7"/>
    </i>
    <i r="3">
      <x v="5"/>
    </i>
    <i r="2">
      <x v="728"/>
    </i>
    <i r="3">
      <x v="2"/>
    </i>
    <i r="3">
      <x v="1"/>
    </i>
    <i r="3">
      <x v="4"/>
    </i>
    <i r="3">
      <x v="7"/>
    </i>
    <i r="3">
      <x v="5"/>
    </i>
    <i r="2">
      <x v="787"/>
    </i>
    <i r="3">
      <x v="2"/>
    </i>
    <i r="3">
      <x v="3"/>
    </i>
    <i r="3">
      <x v="6"/>
    </i>
    <i r="3">
      <x/>
    </i>
    <i r="3">
      <x v="5"/>
    </i>
    <i r="2">
      <x v="790"/>
    </i>
    <i r="3">
      <x v="2"/>
    </i>
    <i r="3">
      <x v="1"/>
    </i>
    <i r="3">
      <x v="4"/>
    </i>
    <i r="3">
      <x v="7"/>
    </i>
    <i r="3">
      <x v="5"/>
    </i>
    <i r="2">
      <x v="825"/>
    </i>
    <i r="3">
      <x v="2"/>
    </i>
    <i r="3">
      <x v="1"/>
    </i>
    <i r="3">
      <x v="4"/>
    </i>
    <i r="3">
      <x v="3"/>
    </i>
    <i r="3">
      <x v="7"/>
    </i>
    <i r="3">
      <x v="6"/>
    </i>
    <i r="3">
      <x/>
    </i>
    <i r="3">
      <x v="5"/>
    </i>
    <i r="2">
      <x v="874"/>
    </i>
    <i r="3">
      <x v="1"/>
    </i>
    <i r="3">
      <x v="4"/>
    </i>
    <i r="2">
      <x v="945"/>
    </i>
    <i r="3">
      <x v="1"/>
    </i>
    <i r="3">
      <x v="4"/>
    </i>
    <i r="3">
      <x v="7"/>
    </i>
    <i>
      <x v="2"/>
    </i>
    <i r="1">
      <x v="171"/>
    </i>
    <i r="2">
      <x v="272"/>
    </i>
    <i r="3">
      <x v="6"/>
    </i>
    <i r="3">
      <x/>
    </i>
    <i r="2">
      <x v="278"/>
    </i>
    <i r="3">
      <x v="6"/>
    </i>
    <i r="3">
      <x/>
    </i>
    <i r="2">
      <x v="596"/>
    </i>
    <i r="3">
      <x/>
    </i>
    <i r="3">
      <x v="6"/>
    </i>
    <i r="2">
      <x v="796"/>
    </i>
    <i r="3">
      <x v="2"/>
    </i>
    <i r="3">
      <x v="6"/>
    </i>
    <i r="3">
      <x/>
    </i>
    <i r="2">
      <x v="822"/>
    </i>
    <i r="3">
      <x v="6"/>
    </i>
    <i r="3">
      <x/>
    </i>
    <i r="2">
      <x v="825"/>
    </i>
    <i r="3">
      <x v="6"/>
    </i>
    <i r="3">
      <x/>
    </i>
    <i r="1">
      <x v="172"/>
    </i>
    <i r="2">
      <x v="278"/>
    </i>
    <i r="3">
      <x/>
    </i>
    <i r="3">
      <x v="6"/>
    </i>
    <i r="1">
      <x v="178"/>
    </i>
    <i r="2">
      <x v="278"/>
    </i>
    <i r="3">
      <x v="1"/>
    </i>
    <i r="3">
      <x v="7"/>
    </i>
    <i r="2">
      <x v="543"/>
    </i>
    <i r="3">
      <x v="2"/>
    </i>
    <i r="3">
      <x v="5"/>
    </i>
    <i r="2">
      <x v="605"/>
    </i>
    <i r="3">
      <x v="1"/>
    </i>
    <i r="3">
      <x v="7"/>
    </i>
    <i r="2">
      <x v="776"/>
    </i>
    <i r="3">
      <x v="2"/>
    </i>
    <i r="3">
      <x v="1"/>
    </i>
    <i r="3">
      <x v="7"/>
    </i>
    <i r="3">
      <x v="5"/>
    </i>
    <i r="2">
      <x v="825"/>
    </i>
    <i r="3">
      <x v="1"/>
    </i>
    <i r="3">
      <x v="7"/>
    </i>
    <i r="2">
      <x v="894"/>
    </i>
    <i r="3">
      <x v="1"/>
    </i>
    <i r="3">
      <x v="7"/>
    </i>
    <i r="2">
      <x v="895"/>
    </i>
    <i r="3">
      <x v="1"/>
    </i>
    <i r="3">
      <x v="7"/>
    </i>
    <i>
      <x v="3"/>
    </i>
    <i r="1">
      <x v="43"/>
    </i>
    <i r="2">
      <x v="10"/>
    </i>
    <i r="3">
      <x v="2"/>
    </i>
    <i r="3">
      <x v="1"/>
    </i>
    <i r="3">
      <x v="4"/>
    </i>
    <i r="3">
      <x v="7"/>
    </i>
    <i r="3">
      <x v="5"/>
    </i>
    <i r="2">
      <x v="93"/>
    </i>
    <i r="3">
      <x v="2"/>
    </i>
    <i r="3">
      <x v="1"/>
    </i>
    <i r="3">
      <x v="4"/>
    </i>
    <i r="3">
      <x v="7"/>
    </i>
    <i r="3">
      <x v="5"/>
    </i>
    <i r="2">
      <x v="225"/>
    </i>
    <i r="3">
      <x v="2"/>
    </i>
    <i r="2">
      <x v="247"/>
    </i>
    <i r="3">
      <x v="2"/>
    </i>
    <i r="3">
      <x v="1"/>
    </i>
    <i r="3">
      <x v="4"/>
    </i>
    <i r="3">
      <x v="7"/>
    </i>
    <i r="3">
      <x v="5"/>
    </i>
    <i r="2">
      <x v="523"/>
    </i>
    <i r="3">
      <x v="2"/>
    </i>
    <i r="3">
      <x v="1"/>
    </i>
    <i r="3">
      <x v="4"/>
    </i>
    <i r="3">
      <x v="7"/>
    </i>
    <i r="3">
      <x v="5"/>
    </i>
    <i r="2">
      <x v="595"/>
    </i>
    <i r="3">
      <x v="2"/>
    </i>
    <i r="3">
      <x v="1"/>
    </i>
    <i r="3">
      <x v="4"/>
    </i>
    <i r="3">
      <x v="7"/>
    </i>
    <i r="3">
      <x v="5"/>
    </i>
    <i r="2">
      <x v="698"/>
    </i>
    <i r="3">
      <x v="2"/>
    </i>
    <i r="3">
      <x v="1"/>
    </i>
    <i r="3">
      <x v="4"/>
    </i>
    <i r="3">
      <x v="7"/>
    </i>
    <i r="3">
      <x v="5"/>
    </i>
    <i r="2">
      <x v="722"/>
    </i>
    <i r="3">
      <x v="2"/>
    </i>
    <i r="3">
      <x v="1"/>
    </i>
    <i r="3">
      <x v="4"/>
    </i>
    <i r="3">
      <x v="7"/>
    </i>
    <i r="3">
      <x v="5"/>
    </i>
    <i r="2">
      <x v="731"/>
    </i>
    <i r="3">
      <x v="2"/>
    </i>
    <i r="3">
      <x v="1"/>
    </i>
    <i r="3">
      <x v="4"/>
    </i>
    <i r="3">
      <x v="7"/>
    </i>
    <i r="3">
      <x v="5"/>
    </i>
    <i r="2">
      <x v="746"/>
    </i>
    <i r="3">
      <x v="2"/>
    </i>
    <i r="3">
      <x v="1"/>
    </i>
    <i r="3">
      <x v="4"/>
    </i>
    <i r="3">
      <x v="7"/>
    </i>
    <i r="3">
      <x v="5"/>
    </i>
    <i r="2">
      <x v="825"/>
    </i>
    <i r="3">
      <x v="2"/>
    </i>
    <i r="3">
      <x v="1"/>
    </i>
    <i r="3">
      <x v="4"/>
    </i>
    <i r="3">
      <x v="7"/>
    </i>
    <i r="3">
      <x v="5"/>
    </i>
    <i r="2">
      <x v="865"/>
    </i>
    <i r="3">
      <x v="2"/>
    </i>
    <i r="3">
      <x v="1"/>
    </i>
    <i r="3">
      <x v="4"/>
    </i>
    <i r="3">
      <x v="7"/>
    </i>
    <i r="3">
      <x v="5"/>
    </i>
    <i r="2">
      <x v="894"/>
    </i>
    <i r="3">
      <x v="2"/>
    </i>
    <i r="3">
      <x v="1"/>
    </i>
    <i r="3">
      <x v="4"/>
    </i>
    <i r="3">
      <x v="7"/>
    </i>
    <i r="2">
      <x v="895"/>
    </i>
    <i r="3">
      <x v="2"/>
    </i>
    <i r="3">
      <x v="1"/>
    </i>
    <i r="3">
      <x v="4"/>
    </i>
    <i r="3">
      <x v="7"/>
    </i>
    <i r="3">
      <x v="5"/>
    </i>
    <i r="2">
      <x v="896"/>
    </i>
    <i r="3">
      <x v="2"/>
    </i>
    <i r="3">
      <x v="1"/>
    </i>
    <i r="3">
      <x v="4"/>
    </i>
    <i r="3">
      <x v="7"/>
    </i>
    <i r="3">
      <x v="5"/>
    </i>
    <i r="2">
      <x v="910"/>
    </i>
    <i r="3">
      <x v="2"/>
    </i>
    <i r="3">
      <x v="1"/>
    </i>
    <i r="3">
      <x v="4"/>
    </i>
    <i r="3">
      <x v="7"/>
    </i>
    <i r="3">
      <x v="5"/>
    </i>
    <i r="2">
      <x v="945"/>
    </i>
    <i r="3">
      <x v="2"/>
    </i>
    <i r="3">
      <x v="1"/>
    </i>
    <i r="3">
      <x v="4"/>
    </i>
    <i r="3">
      <x v="7"/>
    </i>
    <i r="1">
      <x v="60"/>
    </i>
    <i r="2">
      <x v="5"/>
    </i>
    <i r="3">
      <x v="2"/>
    </i>
    <i r="3">
      <x v="1"/>
    </i>
    <i r="3">
      <x v="4"/>
    </i>
    <i r="3">
      <x v="7"/>
    </i>
    <i r="3">
      <x v="5"/>
    </i>
    <i r="2">
      <x v="9"/>
    </i>
    <i r="3">
      <x v="2"/>
    </i>
    <i r="3">
      <x v="1"/>
    </i>
    <i r="3">
      <x v="7"/>
    </i>
    <i r="3">
      <x v="5"/>
    </i>
    <i r="2">
      <x v="19"/>
    </i>
    <i r="3">
      <x v="2"/>
    </i>
    <i r="3">
      <x v="1"/>
    </i>
    <i r="3">
      <x v="4"/>
    </i>
    <i r="3">
      <x v="7"/>
    </i>
    <i r="3">
      <x v="5"/>
    </i>
    <i r="2">
      <x v="38"/>
    </i>
    <i r="3">
      <x v="2"/>
    </i>
    <i r="3">
      <x v="1"/>
    </i>
    <i r="3">
      <x v="4"/>
    </i>
    <i r="3">
      <x v="5"/>
    </i>
    <i r="2">
      <x v="41"/>
    </i>
    <i r="3">
      <x v="2"/>
    </i>
    <i r="3">
      <x v="1"/>
    </i>
    <i r="3">
      <x v="4"/>
    </i>
    <i r="3">
      <x v="7"/>
    </i>
    <i r="3">
      <x v="5"/>
    </i>
    <i r="2">
      <x v="46"/>
    </i>
    <i r="3">
      <x v="2"/>
    </i>
    <i r="3">
      <x v="1"/>
    </i>
    <i r="3">
      <x v="4"/>
    </i>
    <i r="3">
      <x v="7"/>
    </i>
    <i r="3">
      <x v="5"/>
    </i>
    <i r="2">
      <x v="66"/>
    </i>
    <i r="3">
      <x v="2"/>
    </i>
    <i r="3">
      <x v="1"/>
    </i>
    <i r="3">
      <x v="4"/>
    </i>
    <i r="3">
      <x v="7"/>
    </i>
    <i r="2">
      <x v="94"/>
    </i>
    <i r="3">
      <x v="2"/>
    </i>
    <i r="3">
      <x v="1"/>
    </i>
    <i r="3">
      <x v="4"/>
    </i>
    <i r="3">
      <x v="7"/>
    </i>
    <i r="2">
      <x v="616"/>
    </i>
    <i r="3">
      <x v="2"/>
    </i>
    <i r="3">
      <x v="1"/>
    </i>
    <i r="3">
      <x v="4"/>
    </i>
    <i r="3">
      <x v="7"/>
    </i>
    <i r="3">
      <x v="5"/>
    </i>
    <i r="2">
      <x v="638"/>
    </i>
    <i r="3">
      <x v="2"/>
    </i>
    <i r="3">
      <x v="1"/>
    </i>
    <i r="3">
      <x v="4"/>
    </i>
    <i r="3">
      <x v="5"/>
    </i>
    <i r="2">
      <x v="648"/>
    </i>
    <i r="3">
      <x v="2"/>
    </i>
    <i r="3">
      <x v="1"/>
    </i>
    <i r="3">
      <x v="4"/>
    </i>
    <i r="3">
      <x v="7"/>
    </i>
    <i r="3">
      <x v="5"/>
    </i>
    <i r="2">
      <x v="651"/>
    </i>
    <i r="3">
      <x v="2"/>
    </i>
    <i r="3">
      <x v="1"/>
    </i>
    <i r="3">
      <x v="4"/>
    </i>
    <i r="3">
      <x v="7"/>
    </i>
    <i r="2">
      <x v="668"/>
    </i>
    <i r="3">
      <x v="2"/>
    </i>
    <i r="3">
      <x v="1"/>
    </i>
    <i r="3">
      <x v="4"/>
    </i>
    <i r="3">
      <x v="7"/>
    </i>
    <i r="3">
      <x v="5"/>
    </i>
    <i r="2">
      <x v="682"/>
    </i>
    <i r="3">
      <x v="2"/>
    </i>
    <i r="3">
      <x v="5"/>
    </i>
    <i r="2">
      <x v="685"/>
    </i>
    <i r="3">
      <x v="2"/>
    </i>
    <i r="3">
      <x v="1"/>
    </i>
    <i r="3">
      <x v="7"/>
    </i>
    <i r="2">
      <x v="693"/>
    </i>
    <i r="3">
      <x v="2"/>
    </i>
    <i r="3">
      <x v="1"/>
    </i>
    <i r="3">
      <x v="4"/>
    </i>
    <i r="3">
      <x v="7"/>
    </i>
    <i r="3">
      <x v="5"/>
    </i>
    <i r="2">
      <x v="759"/>
    </i>
    <i r="3">
      <x v="2"/>
    </i>
    <i r="3">
      <x v="1"/>
    </i>
    <i r="3">
      <x v="4"/>
    </i>
    <i r="3">
      <x v="7"/>
    </i>
    <i r="3">
      <x v="5"/>
    </i>
    <i r="2">
      <x v="769"/>
    </i>
    <i r="3">
      <x v="2"/>
    </i>
    <i r="3">
      <x v="1"/>
    </i>
    <i r="3">
      <x v="4"/>
    </i>
    <i r="3">
      <x v="7"/>
    </i>
    <i r="2">
      <x v="778"/>
    </i>
    <i r="3">
      <x v="2"/>
    </i>
    <i r="3">
      <x v="1"/>
    </i>
    <i r="3">
      <x v="4"/>
    </i>
    <i r="3">
      <x v="7"/>
    </i>
    <i r="3">
      <x v="5"/>
    </i>
    <i r="2">
      <x v="958"/>
    </i>
    <i r="3">
      <x v="2"/>
    </i>
    <i r="3">
      <x v="1"/>
    </i>
    <i r="3">
      <x v="7"/>
    </i>
    <i r="3">
      <x v="5"/>
    </i>
    <i r="2">
      <x v="959"/>
    </i>
    <i r="3">
      <x v="2"/>
    </i>
    <i r="3">
      <x v="1"/>
    </i>
    <i r="3">
      <x v="7"/>
    </i>
    <i r="3">
      <x v="5"/>
    </i>
    <i r="1">
      <x v="105"/>
    </i>
    <i r="2">
      <x v="780"/>
    </i>
    <i r="3">
      <x v="1"/>
    </i>
    <i r="3">
      <x v="4"/>
    </i>
    <i r="2">
      <x v="946"/>
    </i>
    <i r="3">
      <x v="2"/>
    </i>
    <i r="3">
      <x v="1"/>
    </i>
    <i r="3">
      <x v="4"/>
    </i>
    <i r="1">
      <x v="106"/>
    </i>
    <i r="2">
      <x v="874"/>
    </i>
    <i r="3">
      <x v="1"/>
    </i>
    <i r="3">
      <x v="4"/>
    </i>
    <i r="1">
      <x v="107"/>
    </i>
    <i r="2">
      <x v="94"/>
    </i>
    <i r="3">
      <x v="1"/>
    </i>
    <i r="3">
      <x v="7"/>
    </i>
    <i r="2">
      <x v="616"/>
    </i>
    <i r="3">
      <x v="1"/>
    </i>
    <i r="3">
      <x v="7"/>
    </i>
    <i r="2">
      <x v="668"/>
    </i>
    <i r="3">
      <x v="2"/>
    </i>
    <i r="3">
      <x v="5"/>
    </i>
    <i r="2">
      <x v="682"/>
    </i>
    <i r="3">
      <x v="2"/>
    </i>
    <i r="3">
      <x v="5"/>
    </i>
    <i r="1">
      <x v="108"/>
    </i>
    <i r="2">
      <x v="894"/>
    </i>
    <i r="3">
      <x v="1"/>
    </i>
    <i r="3">
      <x v="4"/>
    </i>
    <i r="1">
      <x v="110"/>
    </i>
    <i r="2">
      <x v="91"/>
    </i>
    <i r="3">
      <x v="2"/>
    </i>
    <i r="3">
      <x v="1"/>
    </i>
    <i r="3">
      <x v="4"/>
    </i>
    <i r="3">
      <x v="7"/>
    </i>
    <i r="3">
      <x v="5"/>
    </i>
    <i r="2">
      <x v="159"/>
    </i>
    <i r="3">
      <x v="2"/>
    </i>
    <i r="3">
      <x v="1"/>
    </i>
    <i r="3">
      <x v="4"/>
    </i>
    <i r="3">
      <x v="7"/>
    </i>
    <i r="3">
      <x v="5"/>
    </i>
    <i r="2">
      <x v="164"/>
    </i>
    <i r="3">
      <x v="2"/>
    </i>
    <i r="3">
      <x v="1"/>
    </i>
    <i r="3">
      <x v="4"/>
    </i>
    <i r="3">
      <x v="7"/>
    </i>
    <i r="2">
      <x v="183"/>
    </i>
    <i r="3">
      <x v="2"/>
    </i>
    <i r="3">
      <x v="1"/>
    </i>
    <i r="3">
      <x v="7"/>
    </i>
    <i r="3">
      <x v="5"/>
    </i>
    <i r="2">
      <x v="189"/>
    </i>
    <i r="3">
      <x v="2"/>
    </i>
    <i r="3">
      <x v="1"/>
    </i>
    <i r="3">
      <x v="4"/>
    </i>
    <i r="3">
      <x v="7"/>
    </i>
    <i r="3">
      <x v="5"/>
    </i>
    <i r="2">
      <x v="222"/>
    </i>
    <i r="3">
      <x v="2"/>
    </i>
    <i r="3">
      <x v="5"/>
    </i>
    <i r="2">
      <x v="225"/>
    </i>
    <i r="3">
      <x v="2"/>
    </i>
    <i r="2">
      <x v="230"/>
    </i>
    <i r="3">
      <x v="2"/>
    </i>
    <i r="3">
      <x v="1"/>
    </i>
    <i r="3">
      <x v="4"/>
    </i>
    <i r="3">
      <x v="7"/>
    </i>
    <i r="2">
      <x v="248"/>
    </i>
    <i r="3">
      <x v="2"/>
    </i>
    <i r="3">
      <x v="1"/>
    </i>
    <i r="3">
      <x v="4"/>
    </i>
    <i r="3">
      <x v="7"/>
    </i>
    <i r="3">
      <x v="5"/>
    </i>
    <i r="2">
      <x v="343"/>
    </i>
    <i r="3">
      <x v="1"/>
    </i>
    <i r="3">
      <x v="4"/>
    </i>
    <i r="3">
      <x v="7"/>
    </i>
    <i r="2">
      <x v="453"/>
    </i>
    <i r="3">
      <x v="2"/>
    </i>
    <i r="2">
      <x v="491"/>
    </i>
    <i r="3">
      <x v="2"/>
    </i>
    <i r="3">
      <x v="1"/>
    </i>
    <i r="3">
      <x v="4"/>
    </i>
    <i r="3">
      <x v="7"/>
    </i>
    <i r="3">
      <x v="5"/>
    </i>
    <i r="2">
      <x v="607"/>
    </i>
    <i r="3">
      <x v="5"/>
    </i>
    <i r="2">
      <x v="679"/>
    </i>
    <i r="3">
      <x v="2"/>
    </i>
    <i r="3">
      <x v="1"/>
    </i>
    <i r="3">
      <x v="4"/>
    </i>
    <i r="3">
      <x v="7"/>
    </i>
    <i r="2">
      <x v="737"/>
    </i>
    <i r="3">
      <x v="2"/>
    </i>
    <i r="3">
      <x v="5"/>
    </i>
    <i r="2">
      <x v="752"/>
    </i>
    <i r="3">
      <x v="2"/>
    </i>
    <i r="3">
      <x v="1"/>
    </i>
    <i r="3">
      <x v="7"/>
    </i>
    <i r="3">
      <x v="5"/>
    </i>
    <i r="2">
      <x v="759"/>
    </i>
    <i r="3">
      <x v="2"/>
    </i>
    <i r="3">
      <x v="5"/>
    </i>
    <i r="2">
      <x v="768"/>
    </i>
    <i r="3">
      <x v="2"/>
    </i>
    <i r="3">
      <x v="5"/>
    </i>
    <i r="2">
      <x v="788"/>
    </i>
    <i r="3">
      <x v="2"/>
    </i>
    <i r="3">
      <x v="1"/>
    </i>
    <i r="3">
      <x v="4"/>
    </i>
    <i r="3">
      <x v="7"/>
    </i>
    <i r="3">
      <x v="5"/>
    </i>
    <i r="2">
      <x v="894"/>
    </i>
    <i r="3">
      <x v="2"/>
    </i>
    <i r="3">
      <x v="1"/>
    </i>
    <i r="3">
      <x v="4"/>
    </i>
    <i r="3">
      <x v="7"/>
    </i>
    <i r="2">
      <x v="945"/>
    </i>
    <i r="3">
      <x v="1"/>
    </i>
    <i r="3">
      <x v="4"/>
    </i>
    <i r="3">
      <x v="7"/>
    </i>
    <i r="1">
      <x v="111"/>
    </i>
    <i r="2">
      <x v="894"/>
    </i>
    <i r="3">
      <x v="2"/>
    </i>
    <i r="3">
      <x v="1"/>
    </i>
    <i r="3">
      <x v="4"/>
    </i>
    <i r="3">
      <x v="7"/>
    </i>
    <i r="1">
      <x v="116"/>
    </i>
    <i r="2">
      <x v="20"/>
    </i>
    <i r="3">
      <x v="2"/>
    </i>
    <i r="3">
      <x v="5"/>
    </i>
    <i r="2">
      <x v="36"/>
    </i>
    <i r="3">
      <x v="2"/>
    </i>
    <i r="3">
      <x v="5"/>
    </i>
    <i r="2">
      <x v="75"/>
    </i>
    <i r="3">
      <x v="2"/>
    </i>
    <i r="3">
      <x v="1"/>
    </i>
    <i r="3">
      <x v="4"/>
    </i>
    <i r="3">
      <x v="7"/>
    </i>
    <i r="3">
      <x v="5"/>
    </i>
    <i r="2">
      <x v="103"/>
    </i>
    <i r="3">
      <x v="2"/>
    </i>
    <i r="3">
      <x v="1"/>
    </i>
    <i r="3">
      <x v="4"/>
    </i>
    <i r="3">
      <x v="7"/>
    </i>
    <i r="3">
      <x v="5"/>
    </i>
    <i r="2">
      <x v="175"/>
    </i>
    <i r="3">
      <x v="2"/>
    </i>
    <i r="3">
      <x v="1"/>
    </i>
    <i r="3">
      <x v="4"/>
    </i>
    <i r="3">
      <x v="7"/>
    </i>
    <i r="3">
      <x v="5"/>
    </i>
    <i r="2">
      <x v="194"/>
    </i>
    <i r="3">
      <x v="2"/>
    </i>
    <i r="3">
      <x v="1"/>
    </i>
    <i r="3">
      <x v="7"/>
    </i>
    <i r="3">
      <x v="5"/>
    </i>
    <i r="2">
      <x v="225"/>
    </i>
    <i r="3">
      <x v="2"/>
    </i>
    <i r="2">
      <x v="247"/>
    </i>
    <i r="3">
      <x v="2"/>
    </i>
    <i r="3">
      <x v="1"/>
    </i>
    <i r="3">
      <x v="4"/>
    </i>
    <i r="3">
      <x v="7"/>
    </i>
    <i r="3">
      <x v="5"/>
    </i>
    <i r="2">
      <x v="261"/>
    </i>
    <i r="3">
      <x v="2"/>
    </i>
    <i r="3">
      <x v="1"/>
    </i>
    <i r="3">
      <x v="4"/>
    </i>
    <i r="3">
      <x v="7"/>
    </i>
    <i r="3">
      <x v="5"/>
    </i>
    <i r="2">
      <x v="524"/>
    </i>
    <i r="3">
      <x v="2"/>
    </i>
    <i r="3">
      <x v="1"/>
    </i>
    <i r="3">
      <x v="4"/>
    </i>
    <i r="3">
      <x v="7"/>
    </i>
    <i r="3">
      <x v="5"/>
    </i>
    <i r="2">
      <x v="536"/>
    </i>
    <i r="3">
      <x v="2"/>
    </i>
    <i r="2">
      <x v="539"/>
    </i>
    <i r="3">
      <x v="2"/>
    </i>
    <i r="3">
      <x v="5"/>
    </i>
    <i r="2">
      <x v="540"/>
    </i>
    <i r="3">
      <x v="2"/>
    </i>
    <i r="2">
      <x v="541"/>
    </i>
    <i r="3">
      <x v="2"/>
    </i>
    <i r="2">
      <x v="546"/>
    </i>
    <i r="3">
      <x v="2"/>
    </i>
    <i r="3">
      <x v="1"/>
    </i>
    <i r="3">
      <x v="4"/>
    </i>
    <i r="3">
      <x v="7"/>
    </i>
    <i r="2">
      <x v="562"/>
    </i>
    <i r="3">
      <x v="2"/>
    </i>
    <i r="2">
      <x v="563"/>
    </i>
    <i r="3">
      <x v="2"/>
    </i>
    <i r="2">
      <x v="565"/>
    </i>
    <i r="3">
      <x v="2"/>
    </i>
    <i r="3">
      <x v="5"/>
    </i>
    <i r="2">
      <x v="567"/>
    </i>
    <i r="3">
      <x v="2"/>
    </i>
    <i r="3">
      <x v="5"/>
    </i>
    <i r="2">
      <x v="570"/>
    </i>
    <i r="3">
      <x v="2"/>
    </i>
    <i r="3">
      <x v="5"/>
    </i>
    <i r="2">
      <x v="764"/>
    </i>
    <i r="3">
      <x v="2"/>
    </i>
    <i r="3">
      <x v="1"/>
    </i>
    <i r="3">
      <x v="4"/>
    </i>
    <i r="3">
      <x v="7"/>
    </i>
    <i r="3">
      <x v="5"/>
    </i>
    <i r="2">
      <x v="779"/>
    </i>
    <i r="3">
      <x v="2"/>
    </i>
    <i r="3">
      <x v="1"/>
    </i>
    <i r="3">
      <x v="4"/>
    </i>
    <i r="3">
      <x v="7"/>
    </i>
    <i r="3">
      <x v="5"/>
    </i>
    <i r="2">
      <x v="784"/>
    </i>
    <i r="3">
      <x v="2"/>
    </i>
    <i r="3">
      <x v="1"/>
    </i>
    <i r="3">
      <x v="4"/>
    </i>
    <i r="3">
      <x v="7"/>
    </i>
    <i r="3">
      <x v="5"/>
    </i>
    <i r="2">
      <x v="791"/>
    </i>
    <i r="3">
      <x v="2"/>
    </i>
    <i r="3">
      <x v="1"/>
    </i>
    <i r="3">
      <x v="4"/>
    </i>
    <i r="3">
      <x v="7"/>
    </i>
    <i r="2">
      <x v="794"/>
    </i>
    <i r="3">
      <x v="2"/>
    </i>
    <i r="3">
      <x v="1"/>
    </i>
    <i r="3">
      <x v="4"/>
    </i>
    <i r="3">
      <x v="7"/>
    </i>
    <i r="2">
      <x v="825"/>
    </i>
    <i r="3">
      <x v="2"/>
    </i>
    <i r="3">
      <x v="1"/>
    </i>
    <i r="3">
      <x v="4"/>
    </i>
    <i r="3">
      <x v="7"/>
    </i>
    <i r="3">
      <x v="5"/>
    </i>
    <i r="2">
      <x v="884"/>
    </i>
    <i r="3">
      <x v="2"/>
    </i>
    <i r="2">
      <x v="892"/>
    </i>
    <i r="3">
      <x v="2"/>
    </i>
    <i r="3">
      <x v="1"/>
    </i>
    <i r="3">
      <x/>
    </i>
    <i r="3">
      <x v="4"/>
    </i>
    <i r="3">
      <x v="3"/>
    </i>
    <i r="3">
      <x v="7"/>
    </i>
    <i r="3">
      <x v="6"/>
    </i>
    <i r="3">
      <x v="5"/>
    </i>
    <i r="2">
      <x v="938"/>
    </i>
    <i r="3">
      <x v="2"/>
    </i>
    <i r="3">
      <x v="5"/>
    </i>
    <i r="1">
      <x v="156"/>
    </i>
    <i r="2">
      <x v="744"/>
    </i>
    <i r="3">
      <x v="2"/>
    </i>
    <i r="3">
      <x v="1"/>
    </i>
    <i r="3">
      <x v="4"/>
    </i>
    <i r="3">
      <x v="7"/>
    </i>
    <i r="3">
      <x v="5"/>
    </i>
    <i r="2">
      <x v="766"/>
    </i>
    <i r="3">
      <x v="2"/>
    </i>
    <i r="3">
      <x v="1"/>
    </i>
    <i r="3">
      <x v="4"/>
    </i>
    <i r="3">
      <x v="7"/>
    </i>
    <i r="3">
      <x v="5"/>
    </i>
    <i r="1">
      <x v="165"/>
    </i>
    <i r="2">
      <x v="780"/>
    </i>
    <i r="3">
      <x v="2"/>
    </i>
    <i r="3">
      <x v="1"/>
    </i>
    <i r="3">
      <x v="4"/>
    </i>
    <i r="3">
      <x v="7"/>
    </i>
    <i r="3">
      <x v="5"/>
    </i>
    <i>
      <x v="4"/>
    </i>
    <i r="1">
      <x v="28"/>
    </i>
    <i r="2">
      <x v="79"/>
    </i>
    <i r="3">
      <x v="2"/>
    </i>
    <i r="3">
      <x v="1"/>
    </i>
    <i r="3">
      <x v="4"/>
    </i>
    <i r="3">
      <x v="3"/>
    </i>
    <i r="3">
      <x v="7"/>
    </i>
    <i r="3">
      <x v="6"/>
    </i>
    <i r="3">
      <x/>
    </i>
    <i r="3">
      <x v="5"/>
    </i>
    <i r="2">
      <x v="261"/>
    </i>
    <i r="3">
      <x v="2"/>
    </i>
    <i r="3">
      <x v="1"/>
    </i>
    <i r="3">
      <x v="4"/>
    </i>
    <i r="3">
      <x v="7"/>
    </i>
    <i r="3">
      <x v="5"/>
    </i>
    <i r="2">
      <x v="825"/>
    </i>
    <i r="3">
      <x v="2"/>
    </i>
    <i r="3">
      <x v="1"/>
    </i>
    <i r="3">
      <x v="4"/>
    </i>
    <i r="3">
      <x v="7"/>
    </i>
    <i r="3">
      <x v="5"/>
    </i>
    <i r="2">
      <x v="907"/>
    </i>
    <i r="3">
      <x v="1"/>
    </i>
    <i r="3">
      <x v="4"/>
    </i>
    <i r="3">
      <x v="5"/>
    </i>
    <i r="2">
      <x v="945"/>
    </i>
    <i r="3">
      <x v="1"/>
    </i>
    <i r="3">
      <x v="4"/>
    </i>
    <i r="1">
      <x v="30"/>
    </i>
    <i r="2">
      <x v="81"/>
    </i>
    <i r="3">
      <x v="2"/>
    </i>
    <i r="3">
      <x v="1"/>
    </i>
    <i r="3">
      <x v="4"/>
    </i>
    <i r="3">
      <x v="7"/>
    </i>
    <i r="3">
      <x v="5"/>
    </i>
    <i r="2">
      <x v="225"/>
    </i>
    <i r="3">
      <x v="2"/>
    </i>
    <i r="2">
      <x v="669"/>
    </i>
    <i r="3">
      <x v="2"/>
    </i>
    <i r="3">
      <x v="1"/>
    </i>
    <i r="3">
      <x v="4"/>
    </i>
    <i r="3">
      <x v="7"/>
    </i>
    <i r="3">
      <x v="5"/>
    </i>
    <i r="2">
      <x v="825"/>
    </i>
    <i r="3">
      <x v="2"/>
    </i>
    <i r="3">
      <x v="1"/>
    </i>
    <i r="3">
      <x v="4"/>
    </i>
    <i r="3">
      <x v="7"/>
    </i>
    <i r="3">
      <x v="5"/>
    </i>
    <i r="2">
      <x v="836"/>
    </i>
    <i r="3">
      <x v="1"/>
    </i>
    <i r="3">
      <x v="4"/>
    </i>
    <i r="3">
      <x v="7"/>
    </i>
    <i r="3">
      <x v="5"/>
    </i>
    <i r="1">
      <x v="64"/>
    </i>
    <i r="2">
      <x v="111"/>
    </i>
    <i r="3">
      <x v="2"/>
    </i>
    <i r="3">
      <x v="1"/>
    </i>
    <i r="3">
      <x v="4"/>
    </i>
    <i r="3">
      <x v="7"/>
    </i>
    <i r="3">
      <x v="5"/>
    </i>
    <i r="2">
      <x v="341"/>
    </i>
    <i r="3">
      <x v="2"/>
    </i>
    <i r="3">
      <x v="1"/>
    </i>
    <i r="3">
      <x v="4"/>
    </i>
    <i r="3">
      <x v="7"/>
    </i>
    <i r="3">
      <x v="5"/>
    </i>
    <i r="2">
      <x v="442"/>
    </i>
    <i r="3">
      <x v="2"/>
    </i>
    <i r="3">
      <x v="1"/>
    </i>
    <i r="3">
      <x v="7"/>
    </i>
    <i r="2">
      <x v="457"/>
    </i>
    <i r="3">
      <x v="1"/>
    </i>
    <i r="3">
      <x v="4"/>
    </i>
    <i r="3">
      <x v="7"/>
    </i>
    <i r="2">
      <x v="572"/>
    </i>
    <i r="3">
      <x v="2"/>
    </i>
    <i r="3">
      <x v="1"/>
    </i>
    <i r="3">
      <x v="4"/>
    </i>
    <i r="3">
      <x v="7"/>
    </i>
    <i r="3">
      <x v="5"/>
    </i>
    <i r="2">
      <x v="653"/>
    </i>
    <i r="3">
      <x v="2"/>
    </i>
    <i r="3">
      <x v="1"/>
    </i>
    <i r="3">
      <x v="4"/>
    </i>
    <i r="3">
      <x v="7"/>
    </i>
    <i r="3">
      <x v="5"/>
    </i>
    <i r="2">
      <x v="666"/>
    </i>
    <i r="3">
      <x v="2"/>
    </i>
    <i r="3">
      <x v="1"/>
    </i>
    <i r="3">
      <x v="7"/>
    </i>
    <i r="3">
      <x v="5"/>
    </i>
    <i r="2">
      <x v="679"/>
    </i>
    <i r="3">
      <x v="1"/>
    </i>
    <i r="3">
      <x v="4"/>
    </i>
    <i r="3">
      <x v="7"/>
    </i>
    <i r="2">
      <x v="739"/>
    </i>
    <i r="3">
      <x v="5"/>
    </i>
    <i r="2">
      <x v="825"/>
    </i>
    <i r="3">
      <x v="2"/>
    </i>
    <i r="3">
      <x v="1"/>
    </i>
    <i r="3">
      <x v="4"/>
    </i>
    <i r="3">
      <x v="7"/>
    </i>
    <i r="3">
      <x v="5"/>
    </i>
    <i r="2">
      <x v="832"/>
    </i>
    <i r="3">
      <x v="2"/>
    </i>
    <i r="3">
      <x v="1"/>
    </i>
    <i r="3">
      <x v="4"/>
    </i>
    <i r="3">
      <x v="7"/>
    </i>
    <i r="2">
      <x v="842"/>
    </i>
    <i r="3">
      <x v="2"/>
    </i>
    <i r="3">
      <x v="1"/>
    </i>
    <i r="3">
      <x v="4"/>
    </i>
    <i r="3">
      <x v="7"/>
    </i>
    <i r="3">
      <x v="5"/>
    </i>
    <i r="2">
      <x v="851"/>
    </i>
    <i r="3">
      <x v="2"/>
    </i>
    <i r="3">
      <x v="1"/>
    </i>
    <i r="3">
      <x v="4"/>
    </i>
    <i r="3">
      <x v="7"/>
    </i>
    <i r="3">
      <x v="5"/>
    </i>
    <i r="2">
      <x v="860"/>
    </i>
    <i r="3">
      <x v="2"/>
    </i>
    <i r="3">
      <x v="1"/>
    </i>
    <i r="3">
      <x v="4"/>
    </i>
    <i r="3">
      <x v="7"/>
    </i>
    <i r="3">
      <x v="5"/>
    </i>
    <i r="2">
      <x v="894"/>
    </i>
    <i r="3">
      <x v="2"/>
    </i>
    <i r="3">
      <x v="1"/>
    </i>
    <i r="3">
      <x v="4"/>
    </i>
    <i r="3">
      <x v="7"/>
    </i>
    <i r="2">
      <x v="914"/>
    </i>
    <i r="3">
      <x v="1"/>
    </i>
    <i r="3">
      <x v="4"/>
    </i>
    <i r="3">
      <x v="7"/>
    </i>
    <i r="3">
      <x v="5"/>
    </i>
    <i r="2">
      <x v="915"/>
    </i>
    <i r="3">
      <x v="1"/>
    </i>
    <i r="3">
      <x v="4"/>
    </i>
    <i r="3">
      <x v="7"/>
    </i>
    <i r="3">
      <x v="5"/>
    </i>
    <i r="2">
      <x v="926"/>
    </i>
    <i r="3">
      <x v="1"/>
    </i>
    <i r="3">
      <x v="7"/>
    </i>
    <i r="2">
      <x v="945"/>
    </i>
    <i r="3">
      <x v="1"/>
    </i>
    <i r="3">
      <x v="4"/>
    </i>
    <i r="3">
      <x v="7"/>
    </i>
    <i r="1">
      <x v="67"/>
    </i>
    <i r="2">
      <x v="114"/>
    </i>
    <i r="3">
      <x v="2"/>
    </i>
    <i r="3">
      <x v="1"/>
    </i>
    <i r="3">
      <x v="4"/>
    </i>
    <i r="3">
      <x v="7"/>
    </i>
    <i r="3">
      <x v="5"/>
    </i>
    <i r="2">
      <x v="225"/>
    </i>
    <i r="3">
      <x v="2"/>
    </i>
    <i r="2">
      <x v="234"/>
    </i>
    <i r="3">
      <x v="2"/>
    </i>
    <i r="3">
      <x v="1"/>
    </i>
    <i r="3">
      <x v="7"/>
    </i>
    <i r="3">
      <x v="5"/>
    </i>
    <i r="2">
      <x v="247"/>
    </i>
    <i r="3">
      <x v="2"/>
    </i>
    <i r="3">
      <x v="1"/>
    </i>
    <i r="3">
      <x v="4"/>
    </i>
    <i r="3">
      <x v="7"/>
    </i>
    <i r="3">
      <x v="5"/>
    </i>
    <i r="2">
      <x v="343"/>
    </i>
    <i r="3">
      <x v="1"/>
    </i>
    <i r="3">
      <x v="4"/>
    </i>
    <i r="3">
      <x v="7"/>
    </i>
    <i r="3">
      <x v="5"/>
    </i>
    <i r="2">
      <x v="443"/>
    </i>
    <i r="3">
      <x v="2"/>
    </i>
    <i r="3">
      <x v="1"/>
    </i>
    <i r="3">
      <x v="4"/>
    </i>
    <i r="3">
      <x v="7"/>
    </i>
    <i r="3">
      <x v="5"/>
    </i>
    <i r="2">
      <x v="825"/>
    </i>
    <i r="3">
      <x v="2"/>
    </i>
    <i r="3">
      <x v="1"/>
    </i>
    <i r="3">
      <x v="4"/>
    </i>
    <i r="3">
      <x v="7"/>
    </i>
    <i r="3">
      <x v="5"/>
    </i>
    <i r="2">
      <x v="832"/>
    </i>
    <i r="3">
      <x v="2"/>
    </i>
    <i r="3">
      <x v="1"/>
    </i>
    <i r="3">
      <x v="4"/>
    </i>
    <i r="3">
      <x v="7"/>
    </i>
    <i r="2">
      <x v="833"/>
    </i>
    <i r="3">
      <x v="2"/>
    </i>
    <i r="3">
      <x v="1"/>
    </i>
    <i r="3">
      <x v="4"/>
    </i>
    <i r="3">
      <x v="7"/>
    </i>
    <i r="3">
      <x v="5"/>
    </i>
    <i r="2">
      <x v="851"/>
    </i>
    <i r="3">
      <x v="2"/>
    </i>
    <i r="3">
      <x v="1"/>
    </i>
    <i r="3">
      <x v="4"/>
    </i>
    <i r="3">
      <x v="7"/>
    </i>
    <i r="3">
      <x v="5"/>
    </i>
    <i r="2">
      <x v="860"/>
    </i>
    <i r="3">
      <x v="2"/>
    </i>
    <i r="3">
      <x v="1"/>
    </i>
    <i r="3">
      <x v="4"/>
    </i>
    <i r="3">
      <x v="7"/>
    </i>
    <i r="3">
      <x v="5"/>
    </i>
    <i r="2">
      <x v="869"/>
    </i>
    <i r="3">
      <x v="2"/>
    </i>
    <i r="3">
      <x v="1"/>
    </i>
    <i r="3">
      <x v="7"/>
    </i>
    <i r="2">
      <x v="894"/>
    </i>
    <i r="3">
      <x v="2"/>
    </i>
    <i r="3">
      <x v="1"/>
    </i>
    <i r="3">
      <x v="4"/>
    </i>
    <i r="3">
      <x v="7"/>
    </i>
    <i r="2">
      <x v="906"/>
    </i>
    <i r="3">
      <x v="1"/>
    </i>
    <i r="3">
      <x v="4"/>
    </i>
    <i r="3">
      <x v="7"/>
    </i>
    <i r="3">
      <x v="5"/>
    </i>
    <i r="2">
      <x v="925"/>
    </i>
    <i r="3">
      <x v="1"/>
    </i>
    <i r="3">
      <x v="4"/>
    </i>
    <i r="3">
      <x v="7"/>
    </i>
    <i r="3">
      <x v="5"/>
    </i>
    <i r="1">
      <x v="68"/>
    </i>
    <i r="2">
      <x v="115"/>
    </i>
    <i r="3">
      <x v="2"/>
    </i>
    <i r="3">
      <x v="1"/>
    </i>
    <i r="3">
      <x v="4"/>
    </i>
    <i r="3">
      <x v="7"/>
    </i>
    <i r="3">
      <x v="5"/>
    </i>
    <i r="2">
      <x v="225"/>
    </i>
    <i r="3">
      <x v="2"/>
    </i>
    <i r="3">
      <x v="5"/>
    </i>
    <i r="2">
      <x v="825"/>
    </i>
    <i r="3">
      <x v="2"/>
    </i>
    <i r="3">
      <x v="1"/>
    </i>
    <i r="3">
      <x v="4"/>
    </i>
    <i r="3">
      <x v="7"/>
    </i>
    <i r="3">
      <x v="5"/>
    </i>
    <i r="2">
      <x v="851"/>
    </i>
    <i r="3">
      <x v="1"/>
    </i>
    <i r="3">
      <x v="4"/>
    </i>
    <i r="2">
      <x v="947"/>
    </i>
    <i r="3">
      <x v="2"/>
    </i>
    <i r="3">
      <x v="1"/>
    </i>
    <i r="3">
      <x v="4"/>
    </i>
    <i r="3">
      <x v="7"/>
    </i>
    <i r="3">
      <x v="5"/>
    </i>
    <i r="1">
      <x v="70"/>
    </i>
    <i r="2">
      <x v="278"/>
    </i>
    <i r="3">
      <x v="1"/>
    </i>
    <i r="3">
      <x v="4"/>
    </i>
    <i r="3">
      <x v="7"/>
    </i>
    <i r="2">
      <x v="279"/>
    </i>
    <i r="3">
      <x v="1"/>
    </i>
    <i r="3">
      <x v="4"/>
    </i>
    <i r="3">
      <x v="7"/>
    </i>
    <i r="2">
      <x v="282"/>
    </i>
    <i r="3">
      <x v="1"/>
    </i>
    <i r="3">
      <x/>
    </i>
    <i r="3">
      <x v="4"/>
    </i>
    <i r="3">
      <x v="3"/>
    </i>
    <i r="3">
      <x v="7"/>
    </i>
    <i r="3">
      <x v="6"/>
    </i>
    <i r="3">
      <x v="5"/>
    </i>
    <i r="2">
      <x v="283"/>
    </i>
    <i r="3">
      <x v="1"/>
    </i>
    <i r="3">
      <x/>
    </i>
    <i r="3">
      <x v="4"/>
    </i>
    <i r="3">
      <x v="7"/>
    </i>
    <i r="3">
      <x v="6"/>
    </i>
    <i r="2">
      <x v="286"/>
    </i>
    <i r="3">
      <x v="1"/>
    </i>
    <i r="3">
      <x/>
    </i>
    <i r="3">
      <x v="4"/>
    </i>
    <i r="3">
      <x v="3"/>
    </i>
    <i r="3">
      <x v="7"/>
    </i>
    <i r="3">
      <x v="6"/>
    </i>
    <i r="3">
      <x v="5"/>
    </i>
    <i r="2">
      <x v="288"/>
    </i>
    <i r="3">
      <x v="1"/>
    </i>
    <i r="3">
      <x v="4"/>
    </i>
    <i r="3">
      <x v="7"/>
    </i>
    <i r="2">
      <x v="293"/>
    </i>
    <i r="3">
      <x v="1"/>
    </i>
    <i r="3">
      <x v="4"/>
    </i>
    <i r="3">
      <x v="7"/>
    </i>
    <i r="2">
      <x v="296"/>
    </i>
    <i r="3">
      <x v="1"/>
    </i>
    <i r="3">
      <x v="4"/>
    </i>
    <i r="3">
      <x v="7"/>
    </i>
    <i r="2">
      <x v="297"/>
    </i>
    <i r="3">
      <x v="2"/>
    </i>
    <i r="3">
      <x v="1"/>
    </i>
    <i r="3">
      <x v="4"/>
    </i>
    <i r="3">
      <x v="7"/>
    </i>
    <i r="3">
      <x v="5"/>
    </i>
    <i r="2">
      <x v="298"/>
    </i>
    <i r="3">
      <x v="1"/>
    </i>
    <i r="3">
      <x v="4"/>
    </i>
    <i r="2">
      <x v="308"/>
    </i>
    <i r="3">
      <x v="1"/>
    </i>
    <i r="3">
      <x v="4"/>
    </i>
    <i r="2">
      <x v="309"/>
    </i>
    <i r="3">
      <x v="2"/>
    </i>
    <i r="3">
      <x v="1"/>
    </i>
    <i r="3">
      <x v="4"/>
    </i>
    <i r="3">
      <x v="7"/>
    </i>
    <i r="2">
      <x v="310"/>
    </i>
    <i r="3">
      <x v="1"/>
    </i>
    <i r="3">
      <x v="4"/>
    </i>
    <i r="3">
      <x v="7"/>
    </i>
    <i r="2">
      <x v="319"/>
    </i>
    <i r="3">
      <x v="1"/>
    </i>
    <i r="3">
      <x v="4"/>
    </i>
    <i r="3">
      <x v="7"/>
    </i>
    <i r="2">
      <x v="329"/>
    </i>
    <i r="3">
      <x v="1"/>
    </i>
    <i r="3">
      <x v="4"/>
    </i>
    <i r="3">
      <x v="7"/>
    </i>
    <i r="2">
      <x v="333"/>
    </i>
    <i r="3">
      <x v="1"/>
    </i>
    <i r="3">
      <x v="4"/>
    </i>
    <i r="3">
      <x v="7"/>
    </i>
    <i r="2">
      <x v="780"/>
    </i>
    <i r="3">
      <x v="2"/>
    </i>
    <i r="3">
      <x v="1"/>
    </i>
    <i r="3">
      <x v="4"/>
    </i>
    <i r="3">
      <x v="7"/>
    </i>
    <i r="2">
      <x v="946"/>
    </i>
    <i r="3">
      <x v="2"/>
    </i>
    <i r="3">
      <x v="1"/>
    </i>
    <i r="3">
      <x v="4"/>
    </i>
    <i r="3">
      <x v="7"/>
    </i>
    <i r="1">
      <x v="71"/>
    </i>
    <i r="2">
      <x v="276"/>
    </i>
    <i r="3">
      <x v="1"/>
    </i>
    <i r="3">
      <x v="4"/>
    </i>
    <i r="2">
      <x v="278"/>
    </i>
    <i r="3">
      <x v="1"/>
    </i>
    <i r="3">
      <x/>
    </i>
    <i r="3">
      <x v="4"/>
    </i>
    <i r="3">
      <x v="3"/>
    </i>
    <i r="3">
      <x v="7"/>
    </i>
    <i r="3">
      <x v="6"/>
    </i>
    <i r="2">
      <x v="279"/>
    </i>
    <i r="3">
      <x v="2"/>
    </i>
    <i r="3">
      <x v="1"/>
    </i>
    <i r="3">
      <x v="4"/>
    </i>
    <i r="3">
      <x v="7"/>
    </i>
    <i r="2">
      <x v="282"/>
    </i>
    <i r="3">
      <x v="2"/>
    </i>
    <i r="3">
      <x v="1"/>
    </i>
    <i r="3">
      <x/>
    </i>
    <i r="3">
      <x v="4"/>
    </i>
    <i r="3">
      <x v="3"/>
    </i>
    <i r="3">
      <x v="7"/>
    </i>
    <i r="3">
      <x v="6"/>
    </i>
    <i r="2">
      <x v="283"/>
    </i>
    <i r="3">
      <x v="1"/>
    </i>
    <i r="3">
      <x v="4"/>
    </i>
    <i r="3">
      <x v="7"/>
    </i>
    <i r="2">
      <x v="286"/>
    </i>
    <i r="3">
      <x v="1"/>
    </i>
    <i r="3">
      <x v="4"/>
    </i>
    <i r="3">
      <x v="7"/>
    </i>
    <i r="2">
      <x v="288"/>
    </i>
    <i r="3">
      <x v="1"/>
    </i>
    <i r="3">
      <x v="4"/>
    </i>
    <i r="3">
      <x v="7"/>
    </i>
    <i r="2">
      <x v="289"/>
    </i>
    <i r="3">
      <x v="1"/>
    </i>
    <i r="3">
      <x v="4"/>
    </i>
    <i r="3">
      <x v="7"/>
    </i>
    <i r="2">
      <x v="294"/>
    </i>
    <i r="3">
      <x v="1"/>
    </i>
    <i r="3">
      <x v="4"/>
    </i>
    <i r="3">
      <x v="7"/>
    </i>
    <i r="2">
      <x v="296"/>
    </i>
    <i r="3">
      <x v="1"/>
    </i>
    <i r="3">
      <x v="4"/>
    </i>
    <i r="3">
      <x v="7"/>
    </i>
    <i r="2">
      <x v="297"/>
    </i>
    <i r="3">
      <x v="2"/>
    </i>
    <i r="3">
      <x v="1"/>
    </i>
    <i r="3">
      <x v="4"/>
    </i>
    <i r="3">
      <x v="7"/>
    </i>
    <i r="3">
      <x v="5"/>
    </i>
    <i r="2">
      <x v="298"/>
    </i>
    <i r="3">
      <x v="1"/>
    </i>
    <i r="3">
      <x v="4"/>
    </i>
    <i r="3">
      <x v="7"/>
    </i>
    <i r="2">
      <x v="299"/>
    </i>
    <i r="3">
      <x v="1"/>
    </i>
    <i r="3">
      <x v="4"/>
    </i>
    <i r="3">
      <x v="7"/>
    </i>
    <i r="2">
      <x v="300"/>
    </i>
    <i r="3">
      <x v="2"/>
    </i>
    <i r="3">
      <x v="1"/>
    </i>
    <i r="3">
      <x v="7"/>
    </i>
    <i r="2">
      <x v="302"/>
    </i>
    <i r="3">
      <x v="2"/>
    </i>
    <i r="2">
      <x v="308"/>
    </i>
    <i r="3">
      <x v="1"/>
    </i>
    <i r="3">
      <x v="4"/>
    </i>
    <i r="2">
      <x v="309"/>
    </i>
    <i r="3">
      <x v="1"/>
    </i>
    <i r="3">
      <x v="4"/>
    </i>
    <i r="3">
      <x v="7"/>
    </i>
    <i r="2">
      <x v="310"/>
    </i>
    <i r="3">
      <x v="1"/>
    </i>
    <i r="3">
      <x v="4"/>
    </i>
    <i r="3">
      <x v="7"/>
    </i>
    <i r="2">
      <x v="317"/>
    </i>
    <i r="3">
      <x v="1"/>
    </i>
    <i r="3">
      <x v="4"/>
    </i>
    <i r="3">
      <x v="7"/>
    </i>
    <i r="2">
      <x v="319"/>
    </i>
    <i r="3">
      <x v="1"/>
    </i>
    <i r="3">
      <x v="4"/>
    </i>
    <i r="3">
      <x v="7"/>
    </i>
    <i r="2">
      <x v="328"/>
    </i>
    <i r="3">
      <x v="1"/>
    </i>
    <i r="3">
      <x v="4"/>
    </i>
    <i r="3">
      <x v="7"/>
    </i>
    <i r="2">
      <x v="329"/>
    </i>
    <i r="3">
      <x v="1"/>
    </i>
    <i r="3">
      <x v="7"/>
    </i>
    <i r="2">
      <x v="330"/>
    </i>
    <i r="3">
      <x v="1"/>
    </i>
    <i r="3">
      <x v="7"/>
    </i>
    <i r="2">
      <x v="780"/>
    </i>
    <i r="3">
      <x v="2"/>
    </i>
    <i r="2">
      <x v="946"/>
    </i>
    <i r="3">
      <x v="2"/>
    </i>
    <i r="3">
      <x v="1"/>
    </i>
    <i r="3">
      <x v="4"/>
    </i>
    <i r="3">
      <x v="7"/>
    </i>
    <i r="1">
      <x v="72"/>
    </i>
    <i r="2">
      <x v="278"/>
    </i>
    <i r="3">
      <x v="1"/>
    </i>
    <i r="3">
      <x v="4"/>
    </i>
    <i r="3">
      <x v="7"/>
    </i>
    <i r="2">
      <x v="279"/>
    </i>
    <i r="3">
      <x v="1"/>
    </i>
    <i r="3">
      <x v="4"/>
    </i>
    <i r="3">
      <x v="7"/>
    </i>
    <i r="2">
      <x v="282"/>
    </i>
    <i r="3">
      <x v="2"/>
    </i>
    <i r="3">
      <x v="1"/>
    </i>
    <i r="3">
      <x v="4"/>
    </i>
    <i r="3">
      <x v="3"/>
    </i>
    <i r="3">
      <x v="7"/>
    </i>
    <i r="3">
      <x v="6"/>
    </i>
    <i r="3">
      <x/>
    </i>
    <i r="2">
      <x v="283"/>
    </i>
    <i r="3">
      <x v="1"/>
    </i>
    <i r="3">
      <x/>
    </i>
    <i r="3">
      <x v="4"/>
    </i>
    <i r="3">
      <x v="3"/>
    </i>
    <i r="3">
      <x v="7"/>
    </i>
    <i r="3">
      <x v="6"/>
    </i>
    <i r="2">
      <x v="285"/>
    </i>
    <i r="3">
      <x v="1"/>
    </i>
    <i r="3">
      <x v="4"/>
    </i>
    <i r="3">
      <x v="7"/>
    </i>
    <i r="2">
      <x v="286"/>
    </i>
    <i r="3">
      <x v="1"/>
    </i>
    <i r="3">
      <x v="4"/>
    </i>
    <i r="3">
      <x v="3"/>
    </i>
    <i r="3">
      <x v="7"/>
    </i>
    <i r="3">
      <x v="6"/>
    </i>
    <i r="3">
      <x/>
    </i>
    <i r="2">
      <x v="288"/>
    </i>
    <i r="3">
      <x v="1"/>
    </i>
    <i r="3">
      <x v="4"/>
    </i>
    <i r="3">
      <x v="7"/>
    </i>
    <i r="2">
      <x v="291"/>
    </i>
    <i r="3">
      <x v="1"/>
    </i>
    <i r="3">
      <x v="7"/>
    </i>
    <i r="2">
      <x v="296"/>
    </i>
    <i r="3">
      <x v="1"/>
    </i>
    <i r="3">
      <x v="4"/>
    </i>
    <i r="3">
      <x v="7"/>
    </i>
    <i r="2">
      <x v="297"/>
    </i>
    <i r="3">
      <x v="2"/>
    </i>
    <i r="3">
      <x v="1"/>
    </i>
    <i r="3">
      <x v="4"/>
    </i>
    <i r="3">
      <x v="7"/>
    </i>
    <i r="3">
      <x v="5"/>
    </i>
    <i r="2">
      <x v="298"/>
    </i>
    <i r="3">
      <x v="1"/>
    </i>
    <i r="3">
      <x v="4"/>
    </i>
    <i r="2">
      <x v="301"/>
    </i>
    <i r="3">
      <x v="1"/>
    </i>
    <i r="3">
      <x v="4"/>
    </i>
    <i r="3">
      <x v="7"/>
    </i>
    <i r="2">
      <x v="302"/>
    </i>
    <i r="3">
      <x v="2"/>
    </i>
    <i r="2">
      <x v="305"/>
    </i>
    <i r="3">
      <x v="1"/>
    </i>
    <i r="3">
      <x v="4"/>
    </i>
    <i r="3">
      <x v="7"/>
    </i>
    <i r="2">
      <x v="308"/>
    </i>
    <i r="3">
      <x v="1"/>
    </i>
    <i r="3">
      <x v="4"/>
    </i>
    <i r="3">
      <x v="7"/>
    </i>
    <i r="2">
      <x v="309"/>
    </i>
    <i r="3">
      <x v="1"/>
    </i>
    <i r="3">
      <x v="4"/>
    </i>
    <i r="3">
      <x v="7"/>
    </i>
    <i r="2">
      <x v="310"/>
    </i>
    <i r="3">
      <x v="1"/>
    </i>
    <i r="3">
      <x v="4"/>
    </i>
    <i r="3">
      <x v="7"/>
    </i>
    <i r="2">
      <x v="312"/>
    </i>
    <i r="3">
      <x v="1"/>
    </i>
    <i r="3">
      <x v="7"/>
    </i>
    <i r="2">
      <x v="319"/>
    </i>
    <i r="3">
      <x v="1"/>
    </i>
    <i r="3">
      <x v="4"/>
    </i>
    <i r="3">
      <x v="7"/>
    </i>
    <i r="2">
      <x v="320"/>
    </i>
    <i r="3">
      <x v="1"/>
    </i>
    <i r="3">
      <x v="4"/>
    </i>
    <i r="3">
      <x v="7"/>
    </i>
    <i r="2">
      <x v="329"/>
    </i>
    <i r="3">
      <x v="1"/>
    </i>
    <i r="3">
      <x v="4"/>
    </i>
    <i r="3">
      <x v="7"/>
    </i>
    <i r="2">
      <x v="330"/>
    </i>
    <i r="3">
      <x v="1"/>
    </i>
    <i r="3">
      <x v="4"/>
    </i>
    <i r="3">
      <x v="7"/>
    </i>
    <i r="2">
      <x v="780"/>
    </i>
    <i r="3">
      <x v="1"/>
    </i>
    <i r="3">
      <x v="4"/>
    </i>
    <i r="3">
      <x v="7"/>
    </i>
    <i r="2">
      <x v="946"/>
    </i>
    <i r="3">
      <x v="2"/>
    </i>
    <i r="3">
      <x v="1"/>
    </i>
    <i r="3">
      <x v="4"/>
    </i>
    <i r="3">
      <x v="7"/>
    </i>
    <i r="1">
      <x v="73"/>
    </i>
    <i r="2">
      <x v="289"/>
    </i>
    <i r="3">
      <x v="1"/>
    </i>
    <i r="3">
      <x v="4"/>
    </i>
    <i r="3">
      <x v="7"/>
    </i>
    <i r="2">
      <x v="302"/>
    </i>
    <i r="3">
      <x v="2"/>
    </i>
    <i r="2">
      <x v="309"/>
    </i>
    <i r="3">
      <x v="1"/>
    </i>
    <i r="3">
      <x v="4"/>
    </i>
    <i r="3">
      <x v="7"/>
    </i>
    <i r="2">
      <x v="320"/>
    </i>
    <i r="3">
      <x v="1"/>
    </i>
    <i r="3">
      <x v="7"/>
    </i>
    <i r="1">
      <x v="74"/>
    </i>
    <i r="2">
      <x v="278"/>
    </i>
    <i r="3">
      <x v="2"/>
    </i>
    <i r="3">
      <x v="1"/>
    </i>
    <i r="3">
      <x/>
    </i>
    <i r="3">
      <x v="4"/>
    </i>
    <i r="3">
      <x v="3"/>
    </i>
    <i r="3">
      <x v="7"/>
    </i>
    <i r="3">
      <x v="6"/>
    </i>
    <i r="3">
      <x v="5"/>
    </i>
    <i r="2">
      <x v="279"/>
    </i>
    <i r="3">
      <x v="2"/>
    </i>
    <i r="3">
      <x v="1"/>
    </i>
    <i r="3">
      <x/>
    </i>
    <i r="3">
      <x v="4"/>
    </i>
    <i r="3">
      <x v="3"/>
    </i>
    <i r="3">
      <x v="7"/>
    </i>
    <i r="3">
      <x v="6"/>
    </i>
    <i r="3">
      <x v="5"/>
    </i>
    <i r="2">
      <x v="282"/>
    </i>
    <i r="3">
      <x v="2"/>
    </i>
    <i r="3">
      <x v="1"/>
    </i>
    <i r="3">
      <x v="4"/>
    </i>
    <i r="3">
      <x v="3"/>
    </i>
    <i r="3">
      <x v="7"/>
    </i>
    <i r="3">
      <x v="6"/>
    </i>
    <i r="3">
      <x/>
    </i>
    <i r="3">
      <x v="5"/>
    </i>
    <i r="2">
      <x v="283"/>
    </i>
    <i r="3">
      <x v="2"/>
    </i>
    <i r="3">
      <x v="1"/>
    </i>
    <i r="3">
      <x v="4"/>
    </i>
    <i r="3">
      <x v="7"/>
    </i>
    <i r="3">
      <x v="5"/>
    </i>
    <i r="2">
      <x v="285"/>
    </i>
    <i r="3">
      <x v="2"/>
    </i>
    <i r="3">
      <x v="1"/>
    </i>
    <i r="3">
      <x v="4"/>
    </i>
    <i r="3">
      <x v="7"/>
    </i>
    <i r="3">
      <x v="5"/>
    </i>
    <i r="2">
      <x v="286"/>
    </i>
    <i r="3">
      <x v="2"/>
    </i>
    <i r="3">
      <x v="1"/>
    </i>
    <i r="3">
      <x v="4"/>
    </i>
    <i r="3">
      <x v="3"/>
    </i>
    <i r="3">
      <x v="7"/>
    </i>
    <i r="3">
      <x v="6"/>
    </i>
    <i r="3">
      <x/>
    </i>
    <i r="3">
      <x v="5"/>
    </i>
    <i r="2">
      <x v="288"/>
    </i>
    <i r="3">
      <x v="1"/>
    </i>
    <i r="3">
      <x v="7"/>
    </i>
    <i r="2">
      <x v="291"/>
    </i>
    <i r="3">
      <x v="1"/>
    </i>
    <i r="3">
      <x v="7"/>
    </i>
    <i r="2">
      <x v="293"/>
    </i>
    <i r="3">
      <x v="2"/>
    </i>
    <i r="3">
      <x v="1"/>
    </i>
    <i r="3">
      <x v="4"/>
    </i>
    <i r="3">
      <x v="7"/>
    </i>
    <i r="3">
      <x v="5"/>
    </i>
    <i r="2">
      <x v="296"/>
    </i>
    <i r="3">
      <x v="2"/>
    </i>
    <i r="3">
      <x v="1"/>
    </i>
    <i r="3">
      <x v="4"/>
    </i>
    <i r="3">
      <x v="7"/>
    </i>
    <i r="2">
      <x v="298"/>
    </i>
    <i r="3">
      <x v="1"/>
    </i>
    <i r="3">
      <x v="7"/>
    </i>
    <i r="2">
      <x v="308"/>
    </i>
    <i r="3">
      <x v="2"/>
    </i>
    <i r="3">
      <x v="1"/>
    </i>
    <i r="3">
      <x v="4"/>
    </i>
    <i r="3">
      <x v="7"/>
    </i>
    <i r="3">
      <x v="5"/>
    </i>
    <i r="2">
      <x v="309"/>
    </i>
    <i r="3">
      <x v="2"/>
    </i>
    <i r="3">
      <x v="1"/>
    </i>
    <i r="3">
      <x v="4"/>
    </i>
    <i r="3">
      <x v="7"/>
    </i>
    <i r="2">
      <x v="310"/>
    </i>
    <i r="3">
      <x v="1"/>
    </i>
    <i r="3">
      <x v="4"/>
    </i>
    <i r="3">
      <x v="5"/>
    </i>
    <i r="2">
      <x v="319"/>
    </i>
    <i r="3">
      <x v="1"/>
    </i>
    <i r="3">
      <x v="4"/>
    </i>
    <i r="3">
      <x v="7"/>
    </i>
    <i r="3">
      <x v="5"/>
    </i>
    <i r="2">
      <x v="328"/>
    </i>
    <i r="3">
      <x v="2"/>
    </i>
    <i r="3">
      <x v="1"/>
    </i>
    <i r="3">
      <x v="7"/>
    </i>
    <i r="3">
      <x v="5"/>
    </i>
    <i r="2">
      <x v="330"/>
    </i>
    <i r="3">
      <x v="2"/>
    </i>
    <i r="3">
      <x v="1"/>
    </i>
    <i r="3">
      <x v="4"/>
    </i>
    <i r="3">
      <x v="7"/>
    </i>
    <i r="3">
      <x v="5"/>
    </i>
    <i r="2">
      <x v="332"/>
    </i>
    <i r="3">
      <x v="2"/>
    </i>
    <i r="3">
      <x v="1"/>
    </i>
    <i r="3">
      <x v="4"/>
    </i>
    <i r="3">
      <x v="7"/>
    </i>
    <i r="3">
      <x v="5"/>
    </i>
    <i r="2">
      <x v="796"/>
    </i>
    <i r="3">
      <x v="2"/>
    </i>
    <i r="3">
      <x/>
    </i>
    <i r="3">
      <x v="6"/>
    </i>
    <i r="1">
      <x v="75"/>
    </i>
    <i r="2">
      <x v="193"/>
    </i>
    <i r="3">
      <x v="1"/>
    </i>
    <i r="3">
      <x v="4"/>
    </i>
    <i r="3">
      <x v="7"/>
    </i>
    <i r="2">
      <x v="278"/>
    </i>
    <i r="3">
      <x v="2"/>
    </i>
    <i r="3">
      <x v="1"/>
    </i>
    <i r="3">
      <x v="4"/>
    </i>
    <i r="3">
      <x v="7"/>
    </i>
    <i r="3">
      <x v="5"/>
    </i>
    <i r="2">
      <x v="279"/>
    </i>
    <i r="3">
      <x v="2"/>
    </i>
    <i r="3">
      <x v="1"/>
    </i>
    <i r="3">
      <x/>
    </i>
    <i r="3">
      <x v="4"/>
    </i>
    <i r="3">
      <x v="3"/>
    </i>
    <i r="3">
      <x v="7"/>
    </i>
    <i r="3">
      <x v="6"/>
    </i>
    <i r="3">
      <x v="5"/>
    </i>
    <i r="2">
      <x v="282"/>
    </i>
    <i r="3">
      <x v="2"/>
    </i>
    <i r="3">
      <x v="1"/>
    </i>
    <i r="3">
      <x/>
    </i>
    <i r="3">
      <x v="4"/>
    </i>
    <i r="3">
      <x v="7"/>
    </i>
    <i r="3">
      <x v="5"/>
    </i>
    <i r="2">
      <x v="283"/>
    </i>
    <i r="3">
      <x v="2"/>
    </i>
    <i r="3">
      <x v="1"/>
    </i>
    <i r="3">
      <x/>
    </i>
    <i r="3">
      <x v="4"/>
    </i>
    <i r="3">
      <x v="7"/>
    </i>
    <i r="3">
      <x v="6"/>
    </i>
    <i r="3">
      <x v="5"/>
    </i>
    <i r="2">
      <x v="286"/>
    </i>
    <i r="3">
      <x v="2"/>
    </i>
    <i r="3">
      <x v="1"/>
    </i>
    <i r="3">
      <x/>
    </i>
    <i r="3">
      <x v="4"/>
    </i>
    <i r="3">
      <x v="3"/>
    </i>
    <i r="3">
      <x v="7"/>
    </i>
    <i r="3">
      <x v="6"/>
    </i>
    <i r="3">
      <x v="5"/>
    </i>
    <i r="2">
      <x v="288"/>
    </i>
    <i r="3">
      <x v="2"/>
    </i>
    <i r="3">
      <x v="1"/>
    </i>
    <i r="3">
      <x v="4"/>
    </i>
    <i r="3">
      <x v="7"/>
    </i>
    <i r="3">
      <x v="5"/>
    </i>
    <i r="2">
      <x v="290"/>
    </i>
    <i r="3">
      <x v="1"/>
    </i>
    <i r="3">
      <x v="4"/>
    </i>
    <i r="2">
      <x v="291"/>
    </i>
    <i r="3">
      <x v="1"/>
    </i>
    <i r="3">
      <x v="4"/>
    </i>
    <i r="2">
      <x v="293"/>
    </i>
    <i r="3">
      <x v="2"/>
    </i>
    <i r="3">
      <x v="1"/>
    </i>
    <i r="3">
      <x v="4"/>
    </i>
    <i r="3">
      <x v="7"/>
    </i>
    <i r="3">
      <x v="5"/>
    </i>
    <i r="2">
      <x v="294"/>
    </i>
    <i r="3">
      <x v="2"/>
    </i>
    <i r="3">
      <x v="1"/>
    </i>
    <i r="3">
      <x v="4"/>
    </i>
    <i r="3">
      <x v="7"/>
    </i>
    <i r="3">
      <x v="5"/>
    </i>
    <i r="2">
      <x v="296"/>
    </i>
    <i r="3">
      <x v="2"/>
    </i>
    <i r="3">
      <x v="1"/>
    </i>
    <i r="3">
      <x v="4"/>
    </i>
    <i r="3">
      <x v="7"/>
    </i>
    <i r="2">
      <x v="298"/>
    </i>
    <i r="3">
      <x v="2"/>
    </i>
    <i r="3">
      <x v="1"/>
    </i>
    <i r="3">
      <x v="4"/>
    </i>
    <i r="3">
      <x v="7"/>
    </i>
    <i r="3">
      <x v="5"/>
    </i>
    <i r="2">
      <x v="304"/>
    </i>
    <i r="3">
      <x v="2"/>
    </i>
    <i r="3">
      <x v="1"/>
    </i>
    <i r="3">
      <x v="4"/>
    </i>
    <i r="3">
      <x v="7"/>
    </i>
    <i r="3">
      <x v="5"/>
    </i>
    <i r="2">
      <x v="308"/>
    </i>
    <i r="3">
      <x v="2"/>
    </i>
    <i r="3">
      <x v="1"/>
    </i>
    <i r="3">
      <x v="4"/>
    </i>
    <i r="3">
      <x v="7"/>
    </i>
    <i r="3">
      <x v="5"/>
    </i>
    <i r="2">
      <x v="309"/>
    </i>
    <i r="3">
      <x v="2"/>
    </i>
    <i r="3">
      <x v="1"/>
    </i>
    <i r="3">
      <x v="4"/>
    </i>
    <i r="3">
      <x v="7"/>
    </i>
    <i r="2">
      <x v="310"/>
    </i>
    <i r="3">
      <x v="1"/>
    </i>
    <i r="3">
      <x v="4"/>
    </i>
    <i r="3">
      <x v="7"/>
    </i>
    <i r="3">
      <x v="5"/>
    </i>
    <i r="2">
      <x v="319"/>
    </i>
    <i r="3">
      <x v="2"/>
    </i>
    <i r="3">
      <x v="1"/>
    </i>
    <i r="3">
      <x v="4"/>
    </i>
    <i r="3">
      <x v="7"/>
    </i>
    <i r="3">
      <x v="5"/>
    </i>
    <i r="2">
      <x v="328"/>
    </i>
    <i r="3">
      <x v="2"/>
    </i>
    <i r="3">
      <x v="1"/>
    </i>
    <i r="3">
      <x v="4"/>
    </i>
    <i r="3">
      <x v="7"/>
    </i>
    <i r="3">
      <x v="5"/>
    </i>
    <i r="2">
      <x v="329"/>
    </i>
    <i r="3">
      <x v="2"/>
    </i>
    <i r="3">
      <x v="1"/>
    </i>
    <i r="3">
      <x v="4"/>
    </i>
    <i r="3">
      <x v="7"/>
    </i>
    <i r="3">
      <x v="5"/>
    </i>
    <i r="2">
      <x v="332"/>
    </i>
    <i r="3">
      <x v="2"/>
    </i>
    <i r="3">
      <x v="1"/>
    </i>
    <i r="3">
      <x v="4"/>
    </i>
    <i r="3">
      <x v="7"/>
    </i>
    <i r="3">
      <x v="5"/>
    </i>
    <i r="2">
      <x v="333"/>
    </i>
    <i r="3">
      <x v="1"/>
    </i>
    <i r="3">
      <x v="4"/>
    </i>
    <i r="3">
      <x v="7"/>
    </i>
    <i r="2">
      <x v="511"/>
    </i>
    <i r="3">
      <x v="2"/>
    </i>
    <i r="2">
      <x v="534"/>
    </i>
    <i r="3">
      <x v="5"/>
    </i>
    <i r="1">
      <x v="76"/>
    </i>
    <i r="2">
      <x v="278"/>
    </i>
    <i r="3">
      <x v="2"/>
    </i>
    <i r="3">
      <x v="1"/>
    </i>
    <i r="3">
      <x v="4"/>
    </i>
    <i r="3">
      <x v="3"/>
    </i>
    <i r="3">
      <x v="7"/>
    </i>
    <i r="3">
      <x v="6"/>
    </i>
    <i r="3">
      <x/>
    </i>
    <i r="3">
      <x v="5"/>
    </i>
    <i r="2">
      <x v="279"/>
    </i>
    <i r="3">
      <x v="2"/>
    </i>
    <i r="3">
      <x v="1"/>
    </i>
    <i r="3">
      <x v="4"/>
    </i>
    <i r="3">
      <x v="7"/>
    </i>
    <i r="3">
      <x v="5"/>
    </i>
    <i r="2">
      <x v="282"/>
    </i>
    <i r="3">
      <x v="2"/>
    </i>
    <i r="3">
      <x v="1"/>
    </i>
    <i r="3">
      <x v="4"/>
    </i>
    <i r="3">
      <x v="7"/>
    </i>
    <i r="3">
      <x v="5"/>
    </i>
    <i r="2">
      <x v="283"/>
    </i>
    <i r="3">
      <x v="2"/>
    </i>
    <i r="3">
      <x v="1"/>
    </i>
    <i r="3">
      <x v="4"/>
    </i>
    <i r="3">
      <x v="7"/>
    </i>
    <i r="3">
      <x v="5"/>
    </i>
    <i r="2">
      <x v="284"/>
    </i>
    <i r="3">
      <x v="2"/>
    </i>
    <i r="2">
      <x v="286"/>
    </i>
    <i r="3">
      <x v="2"/>
    </i>
    <i r="3">
      <x v="1"/>
    </i>
    <i r="3">
      <x v="4"/>
    </i>
    <i r="3">
      <x v="3"/>
    </i>
    <i r="3">
      <x v="7"/>
    </i>
    <i r="3">
      <x v="6"/>
    </i>
    <i r="3">
      <x/>
    </i>
    <i r="3">
      <x v="5"/>
    </i>
    <i r="2">
      <x v="287"/>
    </i>
    <i r="3">
      <x v="2"/>
    </i>
    <i r="3">
      <x v="5"/>
    </i>
    <i r="2">
      <x v="288"/>
    </i>
    <i r="3">
      <x v="2"/>
    </i>
    <i r="3">
      <x v="1"/>
    </i>
    <i r="3">
      <x v="4"/>
    </i>
    <i r="3">
      <x v="7"/>
    </i>
    <i r="3">
      <x v="5"/>
    </i>
    <i r="2">
      <x v="290"/>
    </i>
    <i r="3">
      <x v="1"/>
    </i>
    <i r="3">
      <x v="4"/>
    </i>
    <i r="3">
      <x v="7"/>
    </i>
    <i r="2">
      <x v="292"/>
    </i>
    <i r="3">
      <x v="1"/>
    </i>
    <i r="3">
      <x v="4"/>
    </i>
    <i r="3">
      <x v="7"/>
    </i>
    <i r="3">
      <x v="5"/>
    </i>
    <i r="2">
      <x v="294"/>
    </i>
    <i r="3">
      <x v="1"/>
    </i>
    <i r="3">
      <x v="4"/>
    </i>
    <i r="3">
      <x v="7"/>
    </i>
    <i r="3">
      <x v="5"/>
    </i>
    <i r="2">
      <x v="296"/>
    </i>
    <i r="3">
      <x v="2"/>
    </i>
    <i r="3">
      <x v="1"/>
    </i>
    <i r="3">
      <x v="4"/>
    </i>
    <i r="3">
      <x v="7"/>
    </i>
    <i r="2">
      <x v="298"/>
    </i>
    <i r="3">
      <x v="1"/>
    </i>
    <i r="3">
      <x v="4"/>
    </i>
    <i r="3">
      <x v="7"/>
    </i>
    <i r="3">
      <x v="5"/>
    </i>
    <i r="2">
      <x v="300"/>
    </i>
    <i r="3">
      <x v="2"/>
    </i>
    <i r="3">
      <x v="1"/>
    </i>
    <i r="3">
      <x v="7"/>
    </i>
    <i r="2">
      <x v="304"/>
    </i>
    <i r="3">
      <x v="1"/>
    </i>
    <i r="3">
      <x v="4"/>
    </i>
    <i r="3">
      <x v="7"/>
    </i>
    <i r="3">
      <x v="5"/>
    </i>
    <i r="2">
      <x v="308"/>
    </i>
    <i r="3">
      <x v="1"/>
    </i>
    <i r="3">
      <x v="4"/>
    </i>
    <i r="3">
      <x v="7"/>
    </i>
    <i r="3">
      <x v="5"/>
    </i>
    <i r="2">
      <x v="309"/>
    </i>
    <i r="3">
      <x v="2"/>
    </i>
    <i r="3">
      <x v="1"/>
    </i>
    <i r="3">
      <x v="4"/>
    </i>
    <i r="3">
      <x v="7"/>
    </i>
    <i r="2">
      <x v="310"/>
    </i>
    <i r="3">
      <x v="2"/>
    </i>
    <i r="3">
      <x v="1"/>
    </i>
    <i r="3">
      <x v="4"/>
    </i>
    <i r="3">
      <x v="7"/>
    </i>
    <i r="3">
      <x v="5"/>
    </i>
    <i r="2">
      <x v="316"/>
    </i>
    <i r="3">
      <x v="2"/>
    </i>
    <i r="2">
      <x v="319"/>
    </i>
    <i r="3">
      <x v="1"/>
    </i>
    <i r="3">
      <x v="4"/>
    </i>
    <i r="3">
      <x v="7"/>
    </i>
    <i r="3">
      <x v="5"/>
    </i>
    <i r="2">
      <x v="329"/>
    </i>
    <i r="3">
      <x v="2"/>
    </i>
    <i r="3">
      <x v="5"/>
    </i>
    <i r="2">
      <x v="332"/>
    </i>
    <i r="3">
      <x v="2"/>
    </i>
    <i r="3">
      <x v="1"/>
    </i>
    <i r="3">
      <x v="4"/>
    </i>
    <i r="3">
      <x v="7"/>
    </i>
    <i r="3">
      <x v="5"/>
    </i>
    <i r="2">
      <x v="534"/>
    </i>
    <i r="3">
      <x v="5"/>
    </i>
    <i r="2">
      <x v="796"/>
    </i>
    <i r="3">
      <x v="2"/>
    </i>
    <i r="3">
      <x/>
    </i>
    <i r="3">
      <x v="3"/>
    </i>
    <i r="3">
      <x v="6"/>
    </i>
    <i r="2">
      <x v="946"/>
    </i>
    <i r="3">
      <x v="2"/>
    </i>
    <i r="3">
      <x v="1"/>
    </i>
    <i r="3">
      <x v="4"/>
    </i>
    <i r="3">
      <x v="7"/>
    </i>
    <i r="3">
      <x v="5"/>
    </i>
    <i r="1">
      <x v="77"/>
    </i>
    <i r="2">
      <x v="278"/>
    </i>
    <i r="3">
      <x v="2"/>
    </i>
    <i r="3">
      <x v="1"/>
    </i>
    <i r="3">
      <x v="4"/>
    </i>
    <i r="3">
      <x v="7"/>
    </i>
    <i r="3">
      <x v="6"/>
    </i>
    <i r="3">
      <x/>
    </i>
    <i r="3">
      <x v="5"/>
    </i>
    <i r="2">
      <x v="279"/>
    </i>
    <i r="3">
      <x v="2"/>
    </i>
    <i r="3">
      <x v="1"/>
    </i>
    <i r="3">
      <x v="4"/>
    </i>
    <i r="3">
      <x v="7"/>
    </i>
    <i r="3">
      <x v="5"/>
    </i>
    <i r="2">
      <x v="281"/>
    </i>
    <i r="3">
      <x v="1"/>
    </i>
    <i r="3">
      <x v="4"/>
    </i>
    <i r="2">
      <x v="282"/>
    </i>
    <i r="3">
      <x v="2"/>
    </i>
    <i r="3">
      <x v="1"/>
    </i>
    <i r="3">
      <x/>
    </i>
    <i r="3">
      <x v="4"/>
    </i>
    <i r="3">
      <x v="3"/>
    </i>
    <i r="3">
      <x v="7"/>
    </i>
    <i r="3">
      <x v="6"/>
    </i>
    <i r="3">
      <x v="5"/>
    </i>
    <i r="2">
      <x v="283"/>
    </i>
    <i r="3">
      <x v="2"/>
    </i>
    <i r="3">
      <x v="1"/>
    </i>
    <i r="3">
      <x v="4"/>
    </i>
    <i r="3">
      <x v="7"/>
    </i>
    <i r="3">
      <x v="5"/>
    </i>
    <i r="2">
      <x v="286"/>
    </i>
    <i r="3">
      <x v="2"/>
    </i>
    <i r="3">
      <x v="1"/>
    </i>
    <i r="3">
      <x v="4"/>
    </i>
    <i r="3">
      <x v="3"/>
    </i>
    <i r="3">
      <x v="7"/>
    </i>
    <i r="3">
      <x v="6"/>
    </i>
    <i r="3">
      <x/>
    </i>
    <i r="3">
      <x v="5"/>
    </i>
    <i r="2">
      <x v="288"/>
    </i>
    <i r="3">
      <x v="2"/>
    </i>
    <i r="3">
      <x v="1"/>
    </i>
    <i r="3">
      <x v="4"/>
    </i>
    <i r="3">
      <x v="7"/>
    </i>
    <i r="3">
      <x v="5"/>
    </i>
    <i r="2">
      <x v="296"/>
    </i>
    <i r="3">
      <x v="2"/>
    </i>
    <i r="3">
      <x v="1"/>
    </i>
    <i r="3">
      <x v="4"/>
    </i>
    <i r="3">
      <x v="7"/>
    </i>
    <i r="2">
      <x v="298"/>
    </i>
    <i r="3">
      <x v="1"/>
    </i>
    <i r="3">
      <x v="4"/>
    </i>
    <i r="3">
      <x v="7"/>
    </i>
    <i r="3">
      <x v="5"/>
    </i>
    <i r="2">
      <x v="301"/>
    </i>
    <i r="3">
      <x v="1"/>
    </i>
    <i r="3">
      <x v="4"/>
    </i>
    <i r="3">
      <x v="5"/>
    </i>
    <i r="2">
      <x v="303"/>
    </i>
    <i r="3">
      <x v="1"/>
    </i>
    <i r="3">
      <x v="4"/>
    </i>
    <i r="3">
      <x v="7"/>
    </i>
    <i r="3">
      <x v="5"/>
    </i>
    <i r="2">
      <x v="308"/>
    </i>
    <i r="3">
      <x v="1"/>
    </i>
    <i r="3">
      <x v="4"/>
    </i>
    <i r="3">
      <x v="7"/>
    </i>
    <i r="3">
      <x v="5"/>
    </i>
    <i r="2">
      <x v="309"/>
    </i>
    <i r="3">
      <x v="2"/>
    </i>
    <i r="3">
      <x v="1"/>
    </i>
    <i r="3">
      <x v="4"/>
    </i>
    <i r="3">
      <x v="7"/>
    </i>
    <i r="2">
      <x v="310"/>
    </i>
    <i r="3">
      <x v="2"/>
    </i>
    <i r="3">
      <x v="1"/>
    </i>
    <i r="3">
      <x v="4"/>
    </i>
    <i r="3">
      <x v="7"/>
    </i>
    <i r="3">
      <x v="5"/>
    </i>
    <i r="2">
      <x v="319"/>
    </i>
    <i r="3">
      <x v="1"/>
    </i>
    <i r="3">
      <x v="4"/>
    </i>
    <i r="3">
      <x v="7"/>
    </i>
    <i r="3">
      <x v="5"/>
    </i>
    <i r="2">
      <x v="328"/>
    </i>
    <i r="3">
      <x v="2"/>
    </i>
    <i r="3">
      <x v="1"/>
    </i>
    <i r="3">
      <x v="4"/>
    </i>
    <i r="3">
      <x v="7"/>
    </i>
    <i r="3">
      <x v="5"/>
    </i>
    <i r="2">
      <x v="330"/>
    </i>
    <i r="3">
      <x v="2"/>
    </i>
    <i r="3">
      <x v="1"/>
    </i>
    <i r="3">
      <x v="4"/>
    </i>
    <i r="3">
      <x v="7"/>
    </i>
    <i r="3">
      <x v="5"/>
    </i>
    <i r="2">
      <x v="332"/>
    </i>
    <i r="3">
      <x v="2"/>
    </i>
    <i r="3">
      <x/>
    </i>
    <i r="3">
      <x v="3"/>
    </i>
    <i r="3">
      <x v="6"/>
    </i>
    <i r="3">
      <x v="5"/>
    </i>
    <i r="1">
      <x v="78"/>
    </i>
    <i r="2">
      <x v="123"/>
    </i>
    <i r="3">
      <x v="2"/>
    </i>
    <i r="3">
      <x v="1"/>
    </i>
    <i r="3">
      <x v="4"/>
    </i>
    <i r="3">
      <x v="7"/>
    </i>
    <i r="3">
      <x v="5"/>
    </i>
    <i r="2">
      <x v="193"/>
    </i>
    <i r="3">
      <x v="1"/>
    </i>
    <i r="3">
      <x v="4"/>
    </i>
    <i r="2">
      <x v="278"/>
    </i>
    <i r="3">
      <x v="2"/>
    </i>
    <i r="3">
      <x v="1"/>
    </i>
    <i r="3">
      <x v="4"/>
    </i>
    <i r="3">
      <x v="7"/>
    </i>
    <i r="3">
      <x v="6"/>
    </i>
    <i r="3">
      <x/>
    </i>
    <i r="3">
      <x v="5"/>
    </i>
    <i r="2">
      <x v="279"/>
    </i>
    <i r="3">
      <x v="2"/>
    </i>
    <i r="3">
      <x v="1"/>
    </i>
    <i r="3">
      <x v="4"/>
    </i>
    <i r="3">
      <x v="7"/>
    </i>
    <i r="3">
      <x v="5"/>
    </i>
    <i r="2">
      <x v="282"/>
    </i>
    <i r="3">
      <x v="2"/>
    </i>
    <i r="3">
      <x v="1"/>
    </i>
    <i r="3">
      <x/>
    </i>
    <i r="3">
      <x v="4"/>
    </i>
    <i r="3">
      <x v="3"/>
    </i>
    <i r="3">
      <x v="7"/>
    </i>
    <i r="3">
      <x v="6"/>
    </i>
    <i r="3">
      <x v="5"/>
    </i>
    <i r="2">
      <x v="286"/>
    </i>
    <i r="3">
      <x v="2"/>
    </i>
    <i r="3">
      <x v="1"/>
    </i>
    <i r="3">
      <x/>
    </i>
    <i r="3">
      <x v="4"/>
    </i>
    <i r="3">
      <x v="3"/>
    </i>
    <i r="3">
      <x v="7"/>
    </i>
    <i r="3">
      <x v="6"/>
    </i>
    <i r="3">
      <x v="5"/>
    </i>
    <i r="2">
      <x v="291"/>
    </i>
    <i r="3">
      <x v="1"/>
    </i>
    <i r="3">
      <x v="7"/>
    </i>
    <i r="2">
      <x v="296"/>
    </i>
    <i r="3">
      <x v="2"/>
    </i>
    <i r="3">
      <x v="1"/>
    </i>
    <i r="3">
      <x v="4"/>
    </i>
    <i r="3">
      <x v="7"/>
    </i>
    <i r="2">
      <x v="298"/>
    </i>
    <i r="3">
      <x v="1"/>
    </i>
    <i r="3">
      <x v="4"/>
    </i>
    <i r="3">
      <x v="7"/>
    </i>
    <i r="3">
      <x v="5"/>
    </i>
    <i r="2">
      <x v="300"/>
    </i>
    <i r="3">
      <x v="2"/>
    </i>
    <i r="3">
      <x v="1"/>
    </i>
    <i r="3">
      <x v="7"/>
    </i>
    <i r="2">
      <x v="302"/>
    </i>
    <i r="3">
      <x v="2"/>
    </i>
    <i r="2">
      <x v="308"/>
    </i>
    <i r="3">
      <x v="1"/>
    </i>
    <i r="3">
      <x v="7"/>
    </i>
    <i r="2">
      <x v="309"/>
    </i>
    <i r="3">
      <x v="1"/>
    </i>
    <i r="3">
      <x v="4"/>
    </i>
    <i r="3">
      <x v="7"/>
    </i>
    <i r="2">
      <x v="310"/>
    </i>
    <i r="3">
      <x v="1"/>
    </i>
    <i r="3">
      <x v="4"/>
    </i>
    <i r="3">
      <x v="7"/>
    </i>
    <i r="3">
      <x v="5"/>
    </i>
    <i r="2">
      <x v="312"/>
    </i>
    <i r="3">
      <x v="2"/>
    </i>
    <i r="3">
      <x v="1"/>
    </i>
    <i r="3">
      <x v="4"/>
    </i>
    <i r="3">
      <x v="7"/>
    </i>
    <i r="2">
      <x v="319"/>
    </i>
    <i r="3">
      <x v="1"/>
    </i>
    <i r="3">
      <x v="4"/>
    </i>
    <i r="3">
      <x v="7"/>
    </i>
    <i r="3">
      <x v="5"/>
    </i>
    <i r="2">
      <x v="320"/>
    </i>
    <i r="3">
      <x v="1"/>
    </i>
    <i r="3">
      <x v="4"/>
    </i>
    <i r="2">
      <x v="329"/>
    </i>
    <i r="3">
      <x v="2"/>
    </i>
    <i r="3">
      <x v="1"/>
    </i>
    <i r="3">
      <x v="4"/>
    </i>
    <i r="3">
      <x v="5"/>
    </i>
    <i r="2">
      <x v="331"/>
    </i>
    <i r="3">
      <x v="2"/>
    </i>
    <i r="3">
      <x v="1"/>
    </i>
    <i r="3">
      <x v="4"/>
    </i>
    <i r="3">
      <x v="7"/>
    </i>
    <i r="3">
      <x v="5"/>
    </i>
    <i r="2">
      <x v="796"/>
    </i>
    <i r="3">
      <x v="2"/>
    </i>
    <i r="3">
      <x/>
    </i>
    <i r="3">
      <x v="3"/>
    </i>
    <i r="3">
      <x v="6"/>
    </i>
    <i r="1">
      <x v="79"/>
    </i>
    <i r="2">
      <x v="278"/>
    </i>
    <i r="3">
      <x v="2"/>
    </i>
    <i r="3">
      <x v="1"/>
    </i>
    <i r="3">
      <x v="4"/>
    </i>
    <i r="3">
      <x v="3"/>
    </i>
    <i r="3">
      <x v="7"/>
    </i>
    <i r="3">
      <x v="6"/>
    </i>
    <i r="3">
      <x/>
    </i>
    <i r="3">
      <x v="5"/>
    </i>
    <i r="2">
      <x v="279"/>
    </i>
    <i r="3">
      <x v="2"/>
    </i>
    <i r="3">
      <x v="1"/>
    </i>
    <i r="3">
      <x v="4"/>
    </i>
    <i r="3">
      <x v="7"/>
    </i>
    <i r="3">
      <x v="5"/>
    </i>
    <i r="2">
      <x v="282"/>
    </i>
    <i r="3">
      <x v="2"/>
    </i>
    <i r="3">
      <x v="1"/>
    </i>
    <i r="3">
      <x/>
    </i>
    <i r="3">
      <x v="4"/>
    </i>
    <i r="3">
      <x v="3"/>
    </i>
    <i r="3">
      <x v="7"/>
    </i>
    <i r="3">
      <x v="6"/>
    </i>
    <i r="3">
      <x v="5"/>
    </i>
    <i r="2">
      <x v="283"/>
    </i>
    <i r="3">
      <x v="2"/>
    </i>
    <i r="3">
      <x v="1"/>
    </i>
    <i r="3">
      <x v="4"/>
    </i>
    <i r="3">
      <x v="7"/>
    </i>
    <i r="3">
      <x v="5"/>
    </i>
    <i r="2">
      <x v="284"/>
    </i>
    <i r="3">
      <x v="2"/>
    </i>
    <i r="2">
      <x v="286"/>
    </i>
    <i r="3">
      <x v="2"/>
    </i>
    <i r="3">
      <x v="1"/>
    </i>
    <i r="3">
      <x v="4"/>
    </i>
    <i r="3">
      <x v="3"/>
    </i>
    <i r="3">
      <x v="7"/>
    </i>
    <i r="3">
      <x v="6"/>
    </i>
    <i r="3">
      <x/>
    </i>
    <i r="3">
      <x v="5"/>
    </i>
    <i r="2">
      <x v="288"/>
    </i>
    <i r="3">
      <x v="1"/>
    </i>
    <i r="3">
      <x v="4"/>
    </i>
    <i r="3">
      <x v="7"/>
    </i>
    <i r="3">
      <x v="5"/>
    </i>
    <i r="2">
      <x v="291"/>
    </i>
    <i r="3">
      <x v="1"/>
    </i>
    <i r="3">
      <x v="4"/>
    </i>
    <i r="3">
      <x v="7"/>
    </i>
    <i r="3">
      <x v="5"/>
    </i>
    <i r="2">
      <x v="293"/>
    </i>
    <i r="3">
      <x v="2"/>
    </i>
    <i r="3">
      <x v="1"/>
    </i>
    <i r="3">
      <x v="4"/>
    </i>
    <i r="3">
      <x v="7"/>
    </i>
    <i r="3">
      <x v="5"/>
    </i>
    <i r="2">
      <x v="296"/>
    </i>
    <i r="3">
      <x v="2"/>
    </i>
    <i r="3">
      <x v="1"/>
    </i>
    <i r="3">
      <x v="4"/>
    </i>
    <i r="3">
      <x v="7"/>
    </i>
    <i r="2">
      <x v="298"/>
    </i>
    <i r="3">
      <x v="2"/>
    </i>
    <i r="3">
      <x v="1"/>
    </i>
    <i r="3">
      <x v="4"/>
    </i>
    <i r="3">
      <x v="7"/>
    </i>
    <i r="3">
      <x v="5"/>
    </i>
    <i r="2">
      <x v="308"/>
    </i>
    <i r="3">
      <x v="1"/>
    </i>
    <i r="3">
      <x v="4"/>
    </i>
    <i r="3">
      <x v="7"/>
    </i>
    <i r="3">
      <x v="5"/>
    </i>
    <i r="2">
      <x v="309"/>
    </i>
    <i r="3">
      <x v="1"/>
    </i>
    <i r="3">
      <x v="4"/>
    </i>
    <i r="3">
      <x v="7"/>
    </i>
    <i r="2">
      <x v="310"/>
    </i>
    <i r="3">
      <x v="1"/>
    </i>
    <i r="3">
      <x v="4"/>
    </i>
    <i r="3">
      <x v="5"/>
    </i>
    <i r="2">
      <x v="312"/>
    </i>
    <i r="3">
      <x v="2"/>
    </i>
    <i r="3">
      <x v="1"/>
    </i>
    <i r="3">
      <x v="7"/>
    </i>
    <i r="2">
      <x v="319"/>
    </i>
    <i r="3">
      <x v="1"/>
    </i>
    <i r="3">
      <x v="4"/>
    </i>
    <i r="3">
      <x v="5"/>
    </i>
    <i r="2">
      <x v="329"/>
    </i>
    <i r="3">
      <x v="2"/>
    </i>
    <i r="3">
      <x v="1"/>
    </i>
    <i r="3">
      <x v="4"/>
    </i>
    <i r="3">
      <x v="7"/>
    </i>
    <i r="3">
      <x v="5"/>
    </i>
    <i r="2">
      <x v="330"/>
    </i>
    <i r="3">
      <x v="2"/>
    </i>
    <i r="3">
      <x v="1"/>
    </i>
    <i r="3">
      <x v="4"/>
    </i>
    <i r="3">
      <x v="7"/>
    </i>
    <i r="3">
      <x v="5"/>
    </i>
    <i r="1">
      <x v="80"/>
    </i>
    <i r="2">
      <x v="278"/>
    </i>
    <i r="3">
      <x v="2"/>
    </i>
    <i r="3">
      <x v="1"/>
    </i>
    <i r="3">
      <x v="4"/>
    </i>
    <i r="3">
      <x v="7"/>
    </i>
    <i r="3">
      <x v="6"/>
    </i>
    <i r="3">
      <x/>
    </i>
    <i r="3">
      <x v="5"/>
    </i>
    <i r="2">
      <x v="279"/>
    </i>
    <i r="3">
      <x v="2"/>
    </i>
    <i r="3">
      <x v="1"/>
    </i>
    <i r="3">
      <x v="4"/>
    </i>
    <i r="3">
      <x v="7"/>
    </i>
    <i r="3">
      <x v="5"/>
    </i>
    <i r="2">
      <x v="282"/>
    </i>
    <i r="3">
      <x v="2"/>
    </i>
    <i r="3">
      <x v="1"/>
    </i>
    <i r="3">
      <x/>
    </i>
    <i r="3">
      <x v="4"/>
    </i>
    <i r="3">
      <x v="7"/>
    </i>
    <i r="3">
      <x v="6"/>
    </i>
    <i r="3">
      <x v="5"/>
    </i>
    <i r="2">
      <x v="283"/>
    </i>
    <i r="3">
      <x v="2"/>
    </i>
    <i r="3">
      <x v="1"/>
    </i>
    <i r="3">
      <x v="4"/>
    </i>
    <i r="3">
      <x v="7"/>
    </i>
    <i r="3">
      <x v="5"/>
    </i>
    <i r="2">
      <x v="284"/>
    </i>
    <i r="3">
      <x v="2"/>
    </i>
    <i r="2">
      <x v="286"/>
    </i>
    <i r="3">
      <x v="2"/>
    </i>
    <i r="3">
      <x v="1"/>
    </i>
    <i r="3">
      <x v="4"/>
    </i>
    <i r="3">
      <x v="3"/>
    </i>
    <i r="3">
      <x v="7"/>
    </i>
    <i r="3">
      <x v="6"/>
    </i>
    <i r="3">
      <x/>
    </i>
    <i r="3">
      <x v="5"/>
    </i>
    <i r="2">
      <x v="288"/>
    </i>
    <i r="3">
      <x v="1"/>
    </i>
    <i r="3">
      <x v="4"/>
    </i>
    <i r="3">
      <x v="7"/>
    </i>
    <i r="3">
      <x v="5"/>
    </i>
    <i r="2">
      <x v="291"/>
    </i>
    <i r="3">
      <x v="1"/>
    </i>
    <i r="3">
      <x v="7"/>
    </i>
    <i r="2">
      <x v="296"/>
    </i>
    <i r="3">
      <x v="2"/>
    </i>
    <i r="3">
      <x v="1"/>
    </i>
    <i r="3">
      <x v="7"/>
    </i>
    <i r="2">
      <x v="298"/>
    </i>
    <i r="3">
      <x v="1"/>
    </i>
    <i r="3">
      <x v="4"/>
    </i>
    <i r="3">
      <x v="5"/>
    </i>
    <i r="2">
      <x v="302"/>
    </i>
    <i r="3">
      <x v="2"/>
    </i>
    <i r="2">
      <x v="308"/>
    </i>
    <i r="3">
      <x v="1"/>
    </i>
    <i r="3">
      <x v="4"/>
    </i>
    <i r="3">
      <x v="7"/>
    </i>
    <i r="3">
      <x v="5"/>
    </i>
    <i r="2">
      <x v="309"/>
    </i>
    <i r="3">
      <x v="2"/>
    </i>
    <i r="3">
      <x v="1"/>
    </i>
    <i r="3">
      <x v="4"/>
    </i>
    <i r="3">
      <x v="7"/>
    </i>
    <i r="2">
      <x v="310"/>
    </i>
    <i r="3">
      <x v="1"/>
    </i>
    <i r="3">
      <x v="4"/>
    </i>
    <i r="3">
      <x v="7"/>
    </i>
    <i r="3">
      <x v="5"/>
    </i>
    <i r="2">
      <x v="319"/>
    </i>
    <i r="3">
      <x v="1"/>
    </i>
    <i r="3">
      <x v="4"/>
    </i>
    <i r="3">
      <x v="7"/>
    </i>
    <i r="3">
      <x v="5"/>
    </i>
    <i r="2">
      <x v="320"/>
    </i>
    <i r="3">
      <x v="1"/>
    </i>
    <i r="3">
      <x v="4"/>
    </i>
    <i r="3">
      <x v="5"/>
    </i>
    <i r="2">
      <x v="328"/>
    </i>
    <i r="3">
      <x v="2"/>
    </i>
    <i r="3">
      <x v="1"/>
    </i>
    <i r="3">
      <x v="4"/>
    </i>
    <i r="3">
      <x v="7"/>
    </i>
    <i r="3">
      <x v="5"/>
    </i>
    <i r="2">
      <x v="329"/>
    </i>
    <i r="3">
      <x v="2"/>
    </i>
    <i r="3">
      <x v="1"/>
    </i>
    <i r="3">
      <x v="4"/>
    </i>
    <i r="3">
      <x v="7"/>
    </i>
    <i r="3">
      <x v="5"/>
    </i>
    <i r="2">
      <x v="332"/>
    </i>
    <i r="3">
      <x v="2"/>
    </i>
    <i r="3">
      <x v="1"/>
    </i>
    <i r="3">
      <x v="4"/>
    </i>
    <i r="3">
      <x v="7"/>
    </i>
    <i r="3">
      <x v="5"/>
    </i>
    <i r="2">
      <x v="534"/>
    </i>
    <i r="3">
      <x v="5"/>
    </i>
    <i r="2">
      <x v="946"/>
    </i>
    <i r="3">
      <x v="2"/>
    </i>
    <i r="3">
      <x v="1"/>
    </i>
    <i r="3">
      <x v="4"/>
    </i>
    <i r="3">
      <x v="7"/>
    </i>
    <i r="3">
      <x v="5"/>
    </i>
    <i r="1">
      <x v="81"/>
    </i>
    <i r="2">
      <x v="124"/>
    </i>
    <i r="3">
      <x v="2"/>
    </i>
    <i r="3">
      <x v="1"/>
    </i>
    <i r="3">
      <x/>
    </i>
    <i r="3">
      <x v="4"/>
    </i>
    <i r="3">
      <x v="7"/>
    </i>
    <i r="3">
      <x v="6"/>
    </i>
    <i r="3">
      <x v="5"/>
    </i>
    <i r="2">
      <x v="257"/>
    </i>
    <i r="3">
      <x v="2"/>
    </i>
    <i r="3">
      <x v="1"/>
    </i>
    <i r="3">
      <x v="4"/>
    </i>
    <i r="3">
      <x v="7"/>
    </i>
    <i r="3">
      <x v="5"/>
    </i>
    <i r="2">
      <x v="259"/>
    </i>
    <i r="3">
      <x v="2"/>
    </i>
    <i r="3">
      <x v="1"/>
    </i>
    <i r="3">
      <x v="4"/>
    </i>
    <i r="3">
      <x v="7"/>
    </i>
    <i r="3">
      <x v="5"/>
    </i>
    <i r="2">
      <x v="262"/>
    </i>
    <i r="3">
      <x v="2"/>
    </i>
    <i r="3">
      <x/>
    </i>
    <i r="3">
      <x v="3"/>
    </i>
    <i r="3">
      <x v="6"/>
    </i>
    <i r="3">
      <x v="5"/>
    </i>
    <i r="2">
      <x v="796"/>
    </i>
    <i r="3">
      <x v="2"/>
    </i>
    <i r="3">
      <x/>
    </i>
    <i r="3">
      <x v="3"/>
    </i>
    <i r="3">
      <x v="6"/>
    </i>
    <i r="2">
      <x v="825"/>
    </i>
    <i r="3">
      <x v="2"/>
    </i>
    <i r="3">
      <x v="1"/>
    </i>
    <i r="3">
      <x v="4"/>
    </i>
    <i r="3">
      <x v="7"/>
    </i>
    <i r="3">
      <x v="5"/>
    </i>
    <i r="2">
      <x v="842"/>
    </i>
    <i r="3">
      <x v="2"/>
    </i>
    <i r="3">
      <x v="1"/>
    </i>
    <i r="3">
      <x v="4"/>
    </i>
    <i r="3">
      <x v="7"/>
    </i>
    <i r="2">
      <x v="851"/>
    </i>
    <i r="3">
      <x v="2"/>
    </i>
    <i r="3">
      <x v="1"/>
    </i>
    <i r="3">
      <x v="4"/>
    </i>
    <i r="3">
      <x v="7"/>
    </i>
    <i r="2">
      <x v="868"/>
    </i>
    <i r="3">
      <x v="2"/>
    </i>
    <i r="2">
      <x v="906"/>
    </i>
    <i r="3">
      <x v="1"/>
    </i>
    <i r="3">
      <x v="4"/>
    </i>
    <i r="2">
      <x v="945"/>
    </i>
    <i r="3">
      <x v="1"/>
    </i>
    <i r="3">
      <x v="4"/>
    </i>
    <i r="3">
      <x v="7"/>
    </i>
    <i r="1">
      <x v="82"/>
    </i>
    <i r="2">
      <x v="278"/>
    </i>
    <i r="3">
      <x v="2"/>
    </i>
    <i r="3">
      <x v="1"/>
    </i>
    <i r="3">
      <x v="4"/>
    </i>
    <i r="3">
      <x v="3"/>
    </i>
    <i r="3">
      <x v="7"/>
    </i>
    <i r="3">
      <x v="6"/>
    </i>
    <i r="3">
      <x/>
    </i>
    <i r="3">
      <x v="5"/>
    </i>
    <i r="2">
      <x v="279"/>
    </i>
    <i r="3">
      <x v="2"/>
    </i>
    <i r="3">
      <x v="1"/>
    </i>
    <i r="3">
      <x v="4"/>
    </i>
    <i r="3">
      <x v="7"/>
    </i>
    <i r="3">
      <x v="5"/>
    </i>
    <i r="2">
      <x v="282"/>
    </i>
    <i r="3">
      <x v="2"/>
    </i>
    <i r="3">
      <x v="1"/>
    </i>
    <i r="3">
      <x/>
    </i>
    <i r="3">
      <x v="4"/>
    </i>
    <i r="3">
      <x v="3"/>
    </i>
    <i r="3">
      <x v="7"/>
    </i>
    <i r="3">
      <x v="6"/>
    </i>
    <i r="3">
      <x v="5"/>
    </i>
    <i r="2">
      <x v="283"/>
    </i>
    <i r="3">
      <x v="2"/>
    </i>
    <i r="3">
      <x v="1"/>
    </i>
    <i r="3">
      <x v="4"/>
    </i>
    <i r="3">
      <x v="7"/>
    </i>
    <i r="2">
      <x v="284"/>
    </i>
    <i r="3">
      <x v="2"/>
    </i>
    <i r="2">
      <x v="286"/>
    </i>
    <i r="3">
      <x v="2"/>
    </i>
    <i r="3">
      <x v="1"/>
    </i>
    <i r="3">
      <x v="4"/>
    </i>
    <i r="3">
      <x v="3"/>
    </i>
    <i r="3">
      <x v="7"/>
    </i>
    <i r="3">
      <x v="6"/>
    </i>
    <i r="3">
      <x/>
    </i>
    <i r="3">
      <x v="5"/>
    </i>
    <i r="2">
      <x v="291"/>
    </i>
    <i r="3">
      <x v="1"/>
    </i>
    <i r="3">
      <x v="7"/>
    </i>
    <i r="2">
      <x v="296"/>
    </i>
    <i r="3">
      <x v="2"/>
    </i>
    <i r="3">
      <x v="1"/>
    </i>
    <i r="3">
      <x v="4"/>
    </i>
    <i r="3">
      <x v="7"/>
    </i>
    <i r="3">
      <x v="5"/>
    </i>
    <i r="2">
      <x v="298"/>
    </i>
    <i r="3">
      <x v="1"/>
    </i>
    <i r="3">
      <x v="7"/>
    </i>
    <i r="2">
      <x v="300"/>
    </i>
    <i r="3">
      <x v="2"/>
    </i>
    <i r="3">
      <x v="1"/>
    </i>
    <i r="3">
      <x v="4"/>
    </i>
    <i r="3">
      <x v="7"/>
    </i>
    <i r="2">
      <x v="302"/>
    </i>
    <i r="3">
      <x v="2"/>
    </i>
    <i r="2">
      <x v="306"/>
    </i>
    <i r="3">
      <x v="2"/>
    </i>
    <i r="3">
      <x v="1"/>
    </i>
    <i r="3">
      <x v="4"/>
    </i>
    <i r="3">
      <x v="7"/>
    </i>
    <i r="3">
      <x v="5"/>
    </i>
    <i r="2">
      <x v="308"/>
    </i>
    <i r="3">
      <x v="1"/>
    </i>
    <i r="3">
      <x v="4"/>
    </i>
    <i r="3">
      <x v="7"/>
    </i>
    <i r="3">
      <x v="5"/>
    </i>
    <i r="2">
      <x v="309"/>
    </i>
    <i r="3">
      <x v="2"/>
    </i>
    <i r="3">
      <x v="1"/>
    </i>
    <i r="3">
      <x v="4"/>
    </i>
    <i r="3">
      <x v="7"/>
    </i>
    <i r="2">
      <x v="310"/>
    </i>
    <i r="3">
      <x v="2"/>
    </i>
    <i r="3">
      <x v="1"/>
    </i>
    <i r="3">
      <x v="4"/>
    </i>
    <i r="3">
      <x v="7"/>
    </i>
    <i r="3">
      <x v="5"/>
    </i>
    <i r="2">
      <x v="312"/>
    </i>
    <i r="3">
      <x v="2"/>
    </i>
    <i r="3">
      <x v="1"/>
    </i>
    <i r="3">
      <x v="7"/>
    </i>
    <i r="2">
      <x v="319"/>
    </i>
    <i r="3">
      <x v="2"/>
    </i>
    <i r="3">
      <x v="1"/>
    </i>
    <i r="3">
      <x v="4"/>
    </i>
    <i r="3">
      <x v="7"/>
    </i>
    <i r="3">
      <x v="5"/>
    </i>
    <i r="2">
      <x v="333"/>
    </i>
    <i r="3">
      <x v="1"/>
    </i>
    <i r="3">
      <x v="7"/>
    </i>
    <i r="2">
      <x v="946"/>
    </i>
    <i r="3">
      <x v="2"/>
    </i>
    <i r="3">
      <x v="1"/>
    </i>
    <i r="3">
      <x v="4"/>
    </i>
    <i r="3">
      <x v="7"/>
    </i>
    <i r="1">
      <x v="86"/>
    </i>
    <i r="2">
      <x v="278"/>
    </i>
    <i r="3">
      <x v="1"/>
    </i>
    <i r="3">
      <x v="4"/>
    </i>
    <i r="3">
      <x v="7"/>
    </i>
    <i r="2">
      <x v="279"/>
    </i>
    <i r="3">
      <x v="1"/>
    </i>
    <i r="3">
      <x v="4"/>
    </i>
    <i r="3">
      <x v="7"/>
    </i>
    <i r="2">
      <x v="283"/>
    </i>
    <i r="3">
      <x/>
    </i>
    <i r="3">
      <x v="6"/>
    </i>
    <i r="2">
      <x v="309"/>
    </i>
    <i r="3">
      <x v="1"/>
    </i>
    <i r="3">
      <x v="4"/>
    </i>
    <i r="3">
      <x v="7"/>
    </i>
    <i r="1">
      <x v="88"/>
    </i>
    <i r="2">
      <x v="278"/>
    </i>
    <i r="3">
      <x v="1"/>
    </i>
    <i r="3">
      <x v="4"/>
    </i>
    <i r="3">
      <x v="7"/>
    </i>
    <i r="3">
      <x v="5"/>
    </i>
    <i r="2">
      <x v="279"/>
    </i>
    <i r="3">
      <x v="2"/>
    </i>
    <i r="3">
      <x v="1"/>
    </i>
    <i r="3">
      <x v="4"/>
    </i>
    <i r="3">
      <x v="7"/>
    </i>
    <i r="3">
      <x v="5"/>
    </i>
    <i r="2">
      <x v="796"/>
    </i>
    <i r="3">
      <x v="2"/>
    </i>
    <i r="3">
      <x/>
    </i>
    <i r="3">
      <x v="3"/>
    </i>
    <i r="3">
      <x v="6"/>
    </i>
    <i r="1">
      <x v="89"/>
    </i>
    <i r="2">
      <x v="278"/>
    </i>
    <i r="3">
      <x v="1"/>
    </i>
    <i r="3">
      <x v="4"/>
    </i>
    <i r="3">
      <x v="3"/>
    </i>
    <i r="3">
      <x v="7"/>
    </i>
    <i r="3">
      <x v="6"/>
    </i>
    <i r="3">
      <x/>
    </i>
    <i r="2">
      <x v="279"/>
    </i>
    <i r="3">
      <x v="1"/>
    </i>
    <i r="3">
      <x v="4"/>
    </i>
    <i r="3">
      <x v="7"/>
    </i>
    <i r="2">
      <x v="282"/>
    </i>
    <i r="3">
      <x v="1"/>
    </i>
    <i r="3">
      <x v="4"/>
    </i>
    <i r="3">
      <x v="3"/>
    </i>
    <i r="3">
      <x v="7"/>
    </i>
    <i r="3">
      <x v="6"/>
    </i>
    <i r="3">
      <x/>
    </i>
    <i r="2">
      <x v="283"/>
    </i>
    <i r="3">
      <x v="1"/>
    </i>
    <i r="3">
      <x/>
    </i>
    <i r="3">
      <x v="4"/>
    </i>
    <i r="3">
      <x v="3"/>
    </i>
    <i r="3">
      <x v="7"/>
    </i>
    <i r="3">
      <x v="6"/>
    </i>
    <i r="2">
      <x v="286"/>
    </i>
    <i r="3">
      <x v="1"/>
    </i>
    <i r="3">
      <x/>
    </i>
    <i r="3">
      <x v="4"/>
    </i>
    <i r="3">
      <x v="3"/>
    </i>
    <i r="3">
      <x v="7"/>
    </i>
    <i r="3">
      <x v="6"/>
    </i>
    <i r="2">
      <x v="288"/>
    </i>
    <i r="3">
      <x v="1"/>
    </i>
    <i r="3">
      <x v="4"/>
    </i>
    <i r="3">
      <x v="7"/>
    </i>
    <i r="2">
      <x v="289"/>
    </i>
    <i r="3">
      <x v="1"/>
    </i>
    <i r="3">
      <x/>
    </i>
    <i r="3">
      <x v="4"/>
    </i>
    <i r="3">
      <x v="3"/>
    </i>
    <i r="3">
      <x v="7"/>
    </i>
    <i r="3">
      <x v="6"/>
    </i>
    <i r="2">
      <x v="291"/>
    </i>
    <i r="3">
      <x v="1"/>
    </i>
    <i r="3">
      <x v="4"/>
    </i>
    <i r="3">
      <x v="7"/>
    </i>
    <i r="2">
      <x v="294"/>
    </i>
    <i r="3">
      <x v="1"/>
    </i>
    <i r="3">
      <x v="4"/>
    </i>
    <i r="3">
      <x v="7"/>
    </i>
    <i r="2">
      <x v="296"/>
    </i>
    <i r="3">
      <x v="1"/>
    </i>
    <i r="3">
      <x v="4"/>
    </i>
    <i r="3">
      <x v="7"/>
    </i>
    <i r="2">
      <x v="297"/>
    </i>
    <i r="3">
      <x v="2"/>
    </i>
    <i r="3">
      <x v="1"/>
    </i>
    <i r="3">
      <x v="4"/>
    </i>
    <i r="3">
      <x v="7"/>
    </i>
    <i r="3">
      <x v="5"/>
    </i>
    <i r="2">
      <x v="298"/>
    </i>
    <i r="3">
      <x v="1"/>
    </i>
    <i r="3">
      <x v="4"/>
    </i>
    <i r="2">
      <x v="300"/>
    </i>
    <i r="3">
      <x v="1"/>
    </i>
    <i r="3">
      <x v="4"/>
    </i>
    <i r="3">
      <x v="7"/>
    </i>
    <i r="2">
      <x v="308"/>
    </i>
    <i r="3">
      <x v="1"/>
    </i>
    <i r="3">
      <x v="7"/>
    </i>
    <i r="2">
      <x v="309"/>
    </i>
    <i r="3">
      <x v="1"/>
    </i>
    <i r="3">
      <x v="4"/>
    </i>
    <i r="2">
      <x v="310"/>
    </i>
    <i r="3">
      <x v="1"/>
    </i>
    <i r="3">
      <x v="4"/>
    </i>
    <i r="3">
      <x v="7"/>
    </i>
    <i r="2">
      <x v="319"/>
    </i>
    <i r="3">
      <x v="1"/>
    </i>
    <i r="3">
      <x v="4"/>
    </i>
    <i r="3">
      <x v="7"/>
    </i>
    <i r="2">
      <x v="327"/>
    </i>
    <i r="3">
      <x v="1"/>
    </i>
    <i r="3">
      <x v="4"/>
    </i>
    <i r="3">
      <x v="7"/>
    </i>
    <i r="2">
      <x v="334"/>
    </i>
    <i r="3">
      <x v="1"/>
    </i>
    <i r="3">
      <x v="4"/>
    </i>
    <i r="3">
      <x v="7"/>
    </i>
    <i r="2">
      <x v="780"/>
    </i>
    <i r="3">
      <x v="1"/>
    </i>
    <i r="3">
      <x v="4"/>
    </i>
    <i r="3">
      <x v="7"/>
    </i>
    <i r="2">
      <x v="946"/>
    </i>
    <i r="3">
      <x v="1"/>
    </i>
    <i r="3">
      <x v="4"/>
    </i>
    <i r="3">
      <x v="7"/>
    </i>
    <i r="1">
      <x v="90"/>
    </i>
    <i r="2">
      <x v="131"/>
    </i>
    <i r="3">
      <x v="2"/>
    </i>
    <i r="3">
      <x v="1"/>
    </i>
    <i r="3">
      <x/>
    </i>
    <i r="3">
      <x v="4"/>
    </i>
    <i r="3">
      <x v="3"/>
    </i>
    <i r="3">
      <x v="7"/>
    </i>
    <i r="3">
      <x v="6"/>
    </i>
    <i r="3">
      <x v="5"/>
    </i>
    <i r="2">
      <x v="193"/>
    </i>
    <i r="3">
      <x v="1"/>
    </i>
    <i r="3">
      <x v="4"/>
    </i>
    <i r="2">
      <x v="261"/>
    </i>
    <i r="3">
      <x v="2"/>
    </i>
    <i r="3">
      <x v="5"/>
    </i>
    <i r="2">
      <x v="407"/>
    </i>
    <i r="3">
      <x v="2"/>
    </i>
    <i r="3">
      <x v="1"/>
    </i>
    <i r="3">
      <x v="4"/>
    </i>
    <i r="3">
      <x v="7"/>
    </i>
    <i r="3">
      <x v="5"/>
    </i>
    <i r="2">
      <x v="610"/>
    </i>
    <i r="3">
      <x v="2"/>
    </i>
    <i r="3">
      <x v="1"/>
    </i>
    <i r="3">
      <x v="4"/>
    </i>
    <i r="3">
      <x v="3"/>
    </i>
    <i r="3">
      <x v="7"/>
    </i>
    <i r="3">
      <x v="6"/>
    </i>
    <i r="3">
      <x/>
    </i>
    <i r="3">
      <x v="5"/>
    </i>
    <i r="2">
      <x v="825"/>
    </i>
    <i r="3">
      <x v="2"/>
    </i>
    <i r="3">
      <x v="1"/>
    </i>
    <i r="3">
      <x v="4"/>
    </i>
    <i r="3">
      <x v="7"/>
    </i>
    <i r="3">
      <x v="5"/>
    </i>
    <i r="2">
      <x v="894"/>
    </i>
    <i r="3">
      <x v="2"/>
    </i>
    <i r="3">
      <x/>
    </i>
    <i r="3">
      <x v="3"/>
    </i>
    <i r="3">
      <x v="6"/>
    </i>
    <i r="2">
      <x v="945"/>
    </i>
    <i r="3">
      <x v="1"/>
    </i>
    <i r="3">
      <x v="4"/>
    </i>
    <i r="3">
      <x v="7"/>
    </i>
    <i r="1">
      <x v="91"/>
    </i>
    <i r="2">
      <x v="110"/>
    </i>
    <i r="3">
      <x v="2"/>
    </i>
    <i r="3">
      <x/>
    </i>
    <i r="3">
      <x v="6"/>
    </i>
    <i r="3">
      <x v="5"/>
    </i>
    <i r="2">
      <x v="132"/>
    </i>
    <i r="3">
      <x v="2"/>
    </i>
    <i r="3">
      <x v="1"/>
    </i>
    <i r="3">
      <x v="4"/>
    </i>
    <i r="3">
      <x v="7"/>
    </i>
    <i r="3">
      <x v="6"/>
    </i>
    <i r="3">
      <x/>
    </i>
    <i r="3">
      <x v="5"/>
    </i>
    <i r="2">
      <x v="259"/>
    </i>
    <i r="3">
      <x v="2"/>
    </i>
    <i r="3">
      <x v="1"/>
    </i>
    <i r="3">
      <x v="7"/>
    </i>
    <i r="3">
      <x v="5"/>
    </i>
    <i r="2">
      <x v="262"/>
    </i>
    <i r="3">
      <x v="2"/>
    </i>
    <i r="3">
      <x v="1"/>
    </i>
    <i r="3">
      <x v="7"/>
    </i>
    <i r="2">
      <x v="796"/>
    </i>
    <i r="3">
      <x v="2"/>
    </i>
    <i r="3">
      <x v="3"/>
    </i>
    <i r="3">
      <x v="6"/>
    </i>
    <i r="3">
      <x/>
    </i>
    <i r="3">
      <x v="5"/>
    </i>
    <i r="2">
      <x v="945"/>
    </i>
    <i r="3">
      <x v="2"/>
    </i>
    <i r="3">
      <x v="1"/>
    </i>
    <i r="3">
      <x v="4"/>
    </i>
    <i r="3">
      <x v="7"/>
    </i>
    <i r="1">
      <x v="92"/>
    </i>
    <i r="2">
      <x v="278"/>
    </i>
    <i r="3">
      <x v="2"/>
    </i>
    <i r="3">
      <x v="1"/>
    </i>
    <i r="3">
      <x v="4"/>
    </i>
    <i r="3">
      <x v="7"/>
    </i>
    <i r="3">
      <x v="5"/>
    </i>
    <i r="2">
      <x v="279"/>
    </i>
    <i r="3">
      <x v="2"/>
    </i>
    <i r="3">
      <x v="1"/>
    </i>
    <i r="3">
      <x v="4"/>
    </i>
    <i r="3">
      <x v="7"/>
    </i>
    <i r="3">
      <x v="5"/>
    </i>
    <i r="2">
      <x v="282"/>
    </i>
    <i r="3">
      <x v="2"/>
    </i>
    <i r="3">
      <x v="1"/>
    </i>
    <i r="3">
      <x v="4"/>
    </i>
    <i r="3">
      <x v="7"/>
    </i>
    <i r="3">
      <x v="5"/>
    </i>
    <i r="2">
      <x v="286"/>
    </i>
    <i r="3">
      <x v="2"/>
    </i>
    <i r="3">
      <x v="1"/>
    </i>
    <i r="3">
      <x/>
    </i>
    <i r="3">
      <x v="4"/>
    </i>
    <i r="3">
      <x v="7"/>
    </i>
    <i r="3">
      <x v="6"/>
    </i>
    <i r="3">
      <x v="5"/>
    </i>
    <i r="2">
      <x v="288"/>
    </i>
    <i r="3">
      <x v="2"/>
    </i>
    <i r="3">
      <x v="1"/>
    </i>
    <i r="3">
      <x v="4"/>
    </i>
    <i r="3">
      <x v="7"/>
    </i>
    <i r="3">
      <x v="5"/>
    </i>
    <i r="2">
      <x v="296"/>
    </i>
    <i r="3">
      <x v="2"/>
    </i>
    <i r="3">
      <x v="1"/>
    </i>
    <i r="3">
      <x v="4"/>
    </i>
    <i r="3">
      <x v="7"/>
    </i>
    <i r="2">
      <x v="298"/>
    </i>
    <i r="3">
      <x v="1"/>
    </i>
    <i r="3">
      <x v="7"/>
    </i>
    <i r="2">
      <x v="308"/>
    </i>
    <i r="3">
      <x v="2"/>
    </i>
    <i r="3">
      <x v="1"/>
    </i>
    <i r="3">
      <x v="4"/>
    </i>
    <i r="3">
      <x v="7"/>
    </i>
    <i r="3">
      <x v="5"/>
    </i>
    <i r="2">
      <x v="309"/>
    </i>
    <i r="3">
      <x v="2"/>
    </i>
    <i r="3">
      <x v="1"/>
    </i>
    <i r="3">
      <x v="4"/>
    </i>
    <i r="3">
      <x v="7"/>
    </i>
    <i r="2">
      <x v="310"/>
    </i>
    <i r="3">
      <x v="1"/>
    </i>
    <i r="3">
      <x v="4"/>
    </i>
    <i r="3">
      <x v="5"/>
    </i>
    <i r="2">
      <x v="319"/>
    </i>
    <i r="3">
      <x v="2"/>
    </i>
    <i r="3">
      <x v="1"/>
    </i>
    <i r="3">
      <x v="4"/>
    </i>
    <i r="3">
      <x v="7"/>
    </i>
    <i r="3">
      <x v="5"/>
    </i>
    <i r="2">
      <x v="328"/>
    </i>
    <i r="3">
      <x v="2"/>
    </i>
    <i r="3">
      <x v="5"/>
    </i>
    <i r="2">
      <x v="796"/>
    </i>
    <i r="3">
      <x v="2"/>
    </i>
    <i r="3">
      <x/>
    </i>
    <i r="3">
      <x v="3"/>
    </i>
    <i r="3">
      <x v="6"/>
    </i>
    <i r="3">
      <x v="5"/>
    </i>
    <i r="1">
      <x v="93"/>
    </i>
    <i r="2">
      <x v="278"/>
    </i>
    <i r="3">
      <x v="2"/>
    </i>
    <i r="3">
      <x v="1"/>
    </i>
    <i r="3">
      <x v="4"/>
    </i>
    <i r="3">
      <x v="7"/>
    </i>
    <i r="3">
      <x v="5"/>
    </i>
    <i r="2">
      <x v="279"/>
    </i>
    <i r="3">
      <x v="2"/>
    </i>
    <i r="3">
      <x v="1"/>
    </i>
    <i r="3">
      <x v="4"/>
    </i>
    <i r="3">
      <x v="7"/>
    </i>
    <i r="3">
      <x v="5"/>
    </i>
    <i r="2">
      <x v="282"/>
    </i>
    <i r="3">
      <x v="2"/>
    </i>
    <i r="3">
      <x v="1"/>
    </i>
    <i r="3">
      <x/>
    </i>
    <i r="3">
      <x v="4"/>
    </i>
    <i r="3">
      <x v="3"/>
    </i>
    <i r="3">
      <x v="7"/>
    </i>
    <i r="3">
      <x v="6"/>
    </i>
    <i r="3">
      <x v="5"/>
    </i>
    <i r="2">
      <x v="283"/>
    </i>
    <i r="3">
      <x v="2"/>
    </i>
    <i r="3">
      <x v="1"/>
    </i>
    <i r="3">
      <x v="4"/>
    </i>
    <i r="3">
      <x v="7"/>
    </i>
    <i r="3">
      <x v="5"/>
    </i>
    <i r="2">
      <x v="286"/>
    </i>
    <i r="3">
      <x v="2"/>
    </i>
    <i r="3">
      <x v="1"/>
    </i>
    <i r="3">
      <x v="4"/>
    </i>
    <i r="3">
      <x v="3"/>
    </i>
    <i r="3">
      <x v="7"/>
    </i>
    <i r="3">
      <x v="6"/>
    </i>
    <i r="3">
      <x/>
    </i>
    <i r="3">
      <x v="5"/>
    </i>
    <i r="2">
      <x v="287"/>
    </i>
    <i r="3">
      <x v="2"/>
    </i>
    <i r="3">
      <x v="1"/>
    </i>
    <i r="3">
      <x v="4"/>
    </i>
    <i r="3">
      <x v="7"/>
    </i>
    <i r="3">
      <x v="5"/>
    </i>
    <i r="2">
      <x v="288"/>
    </i>
    <i r="3">
      <x v="1"/>
    </i>
    <i r="3">
      <x v="4"/>
    </i>
    <i r="3">
      <x v="7"/>
    </i>
    <i r="3">
      <x v="5"/>
    </i>
    <i r="2">
      <x v="291"/>
    </i>
    <i r="3">
      <x v="1"/>
    </i>
    <i r="3">
      <x v="7"/>
    </i>
    <i r="2">
      <x v="296"/>
    </i>
    <i r="3">
      <x v="2"/>
    </i>
    <i r="3">
      <x v="1"/>
    </i>
    <i r="3">
      <x v="4"/>
    </i>
    <i r="3">
      <x v="7"/>
    </i>
    <i r="2">
      <x v="298"/>
    </i>
    <i r="3">
      <x v="1"/>
    </i>
    <i r="3">
      <x v="4"/>
    </i>
    <i r="3">
      <x v="7"/>
    </i>
    <i r="2">
      <x v="308"/>
    </i>
    <i r="3">
      <x v="1"/>
    </i>
    <i r="3">
      <x v="4"/>
    </i>
    <i r="2">
      <x v="309"/>
    </i>
    <i r="3">
      <x v="2"/>
    </i>
    <i r="3">
      <x v="1"/>
    </i>
    <i r="3">
      <x v="4"/>
    </i>
    <i r="3">
      <x v="7"/>
    </i>
    <i r="2">
      <x v="310"/>
    </i>
    <i r="3">
      <x v="1"/>
    </i>
    <i r="3">
      <x v="4"/>
    </i>
    <i r="3">
      <x v="7"/>
    </i>
    <i r="3">
      <x v="5"/>
    </i>
    <i r="2">
      <x v="311"/>
    </i>
    <i r="3">
      <x v="1"/>
    </i>
    <i r="3">
      <x v="4"/>
    </i>
    <i r="3">
      <x v="5"/>
    </i>
    <i r="2">
      <x v="319"/>
    </i>
    <i r="3">
      <x v="1"/>
    </i>
    <i r="3">
      <x v="4"/>
    </i>
    <i r="3">
      <x v="7"/>
    </i>
    <i r="3">
      <x v="5"/>
    </i>
    <i r="2">
      <x v="320"/>
    </i>
    <i r="3">
      <x v="1"/>
    </i>
    <i r="3">
      <x v="4"/>
    </i>
    <i r="3">
      <x v="7"/>
    </i>
    <i r="2">
      <x v="329"/>
    </i>
    <i r="3">
      <x v="2"/>
    </i>
    <i r="3">
      <x v="1"/>
    </i>
    <i r="3">
      <x v="7"/>
    </i>
    <i r="3">
      <x v="5"/>
    </i>
    <i r="2">
      <x v="330"/>
    </i>
    <i r="3">
      <x v="2"/>
    </i>
    <i r="2">
      <x v="946"/>
    </i>
    <i r="3">
      <x v="2"/>
    </i>
    <i r="3">
      <x v="1"/>
    </i>
    <i r="3">
      <x v="4"/>
    </i>
    <i r="3">
      <x v="7"/>
    </i>
    <i r="1">
      <x v="94"/>
    </i>
    <i r="2">
      <x v="894"/>
    </i>
    <i r="3">
      <x v="2"/>
    </i>
    <i r="3">
      <x v="1"/>
    </i>
    <i r="3">
      <x v="7"/>
    </i>
    <i r="1">
      <x v="95"/>
    </i>
    <i r="2">
      <x v="23"/>
    </i>
    <i r="3">
      <x v="2"/>
    </i>
    <i r="3">
      <x v="1"/>
    </i>
    <i r="3">
      <x v="7"/>
    </i>
    <i r="3">
      <x v="5"/>
    </i>
    <i r="2">
      <x v="39"/>
    </i>
    <i r="3">
      <x v="2"/>
    </i>
    <i r="3">
      <x v="1"/>
    </i>
    <i r="3">
      <x v="4"/>
    </i>
    <i r="3">
      <x v="7"/>
    </i>
    <i r="3">
      <x v="5"/>
    </i>
    <i r="2">
      <x v="134"/>
    </i>
    <i r="3">
      <x v="2"/>
    </i>
    <i r="3">
      <x v="1"/>
    </i>
    <i r="3">
      <x v="4"/>
    </i>
    <i r="3">
      <x v="7"/>
    </i>
    <i r="3">
      <x v="5"/>
    </i>
    <i r="2">
      <x v="223"/>
    </i>
    <i r="3">
      <x v="2"/>
    </i>
    <i r="3">
      <x v="1"/>
    </i>
    <i r="3">
      <x v="4"/>
    </i>
    <i r="3">
      <x v="7"/>
    </i>
    <i r="3">
      <x v="5"/>
    </i>
    <i r="2">
      <x v="225"/>
    </i>
    <i r="3">
      <x v="2"/>
    </i>
    <i r="2">
      <x v="247"/>
    </i>
    <i r="3">
      <x v="1"/>
    </i>
    <i r="3">
      <x v="4"/>
    </i>
    <i r="3">
      <x v="7"/>
    </i>
    <i r="3">
      <x v="5"/>
    </i>
    <i r="2">
      <x v="516"/>
    </i>
    <i r="3">
      <x v="2"/>
    </i>
    <i r="3">
      <x v="1"/>
    </i>
    <i r="3">
      <x v="4"/>
    </i>
    <i r="3">
      <x v="7"/>
    </i>
    <i r="3">
      <x v="5"/>
    </i>
    <i r="2">
      <x v="657"/>
    </i>
    <i r="3">
      <x v="2"/>
    </i>
    <i r="3">
      <x v="1"/>
    </i>
    <i r="3">
      <x v="4"/>
    </i>
    <i r="3">
      <x v="7"/>
    </i>
    <i r="3">
      <x v="5"/>
    </i>
    <i r="2">
      <x v="664"/>
    </i>
    <i r="3">
      <x v="2"/>
    </i>
    <i r="3">
      <x v="1"/>
    </i>
    <i r="3">
      <x v="7"/>
    </i>
    <i r="3">
      <x v="5"/>
    </i>
    <i r="2">
      <x v="681"/>
    </i>
    <i r="3">
      <x v="2"/>
    </i>
    <i r="3">
      <x v="1"/>
    </i>
    <i r="3">
      <x v="4"/>
    </i>
    <i r="3">
      <x v="7"/>
    </i>
    <i r="3">
      <x v="5"/>
    </i>
    <i r="2">
      <x v="825"/>
    </i>
    <i r="3">
      <x v="2"/>
    </i>
    <i r="3">
      <x v="1"/>
    </i>
    <i r="3">
      <x v="4"/>
    </i>
    <i r="3">
      <x v="7"/>
    </i>
    <i r="3">
      <x v="5"/>
    </i>
    <i r="2">
      <x v="894"/>
    </i>
    <i r="3">
      <x v="1"/>
    </i>
    <i r="3">
      <x v="4"/>
    </i>
    <i r="2">
      <x v="945"/>
    </i>
    <i r="3">
      <x v="1"/>
    </i>
    <i r="3">
      <x v="4"/>
    </i>
    <i r="2">
      <x v="946"/>
    </i>
    <i r="3">
      <x v="1"/>
    </i>
    <i r="3">
      <x v="4"/>
    </i>
    <i r="1">
      <x v="96"/>
    </i>
    <i r="2">
      <x v="278"/>
    </i>
    <i r="3">
      <x v="1"/>
    </i>
    <i r="3">
      <x v="4"/>
    </i>
    <i r="3">
      <x v="7"/>
    </i>
    <i r="3">
      <x v="5"/>
    </i>
    <i r="2">
      <x v="279"/>
    </i>
    <i r="3">
      <x v="2"/>
    </i>
    <i r="3">
      <x v="1"/>
    </i>
    <i r="3">
      <x v="4"/>
    </i>
    <i r="3">
      <x v="7"/>
    </i>
    <i r="2">
      <x v="282"/>
    </i>
    <i r="3">
      <x v="1"/>
    </i>
    <i r="3">
      <x/>
    </i>
    <i r="3">
      <x v="4"/>
    </i>
    <i r="3">
      <x v="7"/>
    </i>
    <i r="3">
      <x v="6"/>
    </i>
    <i r="2">
      <x v="283"/>
    </i>
    <i r="3">
      <x v="1"/>
    </i>
    <i r="3">
      <x v="4"/>
    </i>
    <i r="3">
      <x v="7"/>
    </i>
    <i r="2">
      <x v="286"/>
    </i>
    <i r="3">
      <x v="1"/>
    </i>
    <i r="3">
      <x/>
    </i>
    <i r="3">
      <x v="4"/>
    </i>
    <i r="3">
      <x v="3"/>
    </i>
    <i r="3">
      <x v="7"/>
    </i>
    <i r="3">
      <x v="6"/>
    </i>
    <i r="2">
      <x v="288"/>
    </i>
    <i r="3">
      <x v="1"/>
    </i>
    <i r="3">
      <x v="4"/>
    </i>
    <i r="3">
      <x v="7"/>
    </i>
    <i r="2">
      <x v="291"/>
    </i>
    <i r="3">
      <x v="1"/>
    </i>
    <i r="3">
      <x v="7"/>
    </i>
    <i r="2">
      <x v="294"/>
    </i>
    <i r="3">
      <x v="1"/>
    </i>
    <i r="3">
      <x v="4"/>
    </i>
    <i r="2">
      <x v="296"/>
    </i>
    <i r="3">
      <x v="1"/>
    </i>
    <i r="3">
      <x v="4"/>
    </i>
    <i r="3">
      <x v="7"/>
    </i>
    <i r="2">
      <x v="297"/>
    </i>
    <i r="3">
      <x v="2"/>
    </i>
    <i r="3">
      <x v="1"/>
    </i>
    <i r="3">
      <x v="4"/>
    </i>
    <i r="3">
      <x v="7"/>
    </i>
    <i r="3">
      <x v="5"/>
    </i>
    <i r="2">
      <x v="298"/>
    </i>
    <i r="3">
      <x v="1"/>
    </i>
    <i r="3">
      <x v="4"/>
    </i>
    <i r="3">
      <x v="7"/>
    </i>
    <i r="2">
      <x v="302"/>
    </i>
    <i r="3">
      <x v="2"/>
    </i>
    <i r="2">
      <x v="308"/>
    </i>
    <i r="3">
      <x v="1"/>
    </i>
    <i r="3">
      <x v="4"/>
    </i>
    <i r="2">
      <x v="309"/>
    </i>
    <i r="3">
      <x v="1"/>
    </i>
    <i r="3">
      <x v="4"/>
    </i>
    <i r="3">
      <x v="7"/>
    </i>
    <i r="2">
      <x v="310"/>
    </i>
    <i r="3">
      <x v="1"/>
    </i>
    <i r="3">
      <x v="4"/>
    </i>
    <i r="3">
      <x v="7"/>
    </i>
    <i r="2">
      <x v="312"/>
    </i>
    <i r="3">
      <x v="2"/>
    </i>
    <i r="3">
      <x v="1"/>
    </i>
    <i r="3">
      <x v="7"/>
    </i>
    <i r="2">
      <x v="319"/>
    </i>
    <i r="3">
      <x v="1"/>
    </i>
    <i r="3">
      <x v="4"/>
    </i>
    <i r="3">
      <x v="7"/>
    </i>
    <i r="2">
      <x v="330"/>
    </i>
    <i r="3">
      <x v="1"/>
    </i>
    <i r="3">
      <x v="4"/>
    </i>
    <i r="3">
      <x v="7"/>
    </i>
    <i r="2">
      <x v="796"/>
    </i>
    <i r="3">
      <x v="2"/>
    </i>
    <i r="3">
      <x/>
    </i>
    <i r="3">
      <x v="3"/>
    </i>
    <i r="3">
      <x v="6"/>
    </i>
    <i r="3">
      <x v="5"/>
    </i>
    <i r="1">
      <x v="97"/>
    </i>
    <i r="2">
      <x v="239"/>
    </i>
    <i r="3">
      <x v="2"/>
    </i>
    <i r="3">
      <x v="6"/>
    </i>
    <i r="3">
      <x/>
    </i>
    <i r="2">
      <x v="278"/>
    </i>
    <i r="3">
      <x v="2"/>
    </i>
    <i r="3">
      <x v="1"/>
    </i>
    <i r="3">
      <x v="4"/>
    </i>
    <i r="3">
      <x v="3"/>
    </i>
    <i r="3">
      <x v="7"/>
    </i>
    <i r="3">
      <x v="6"/>
    </i>
    <i r="3">
      <x/>
    </i>
    <i r="3">
      <x v="5"/>
    </i>
    <i r="2">
      <x v="279"/>
    </i>
    <i r="3">
      <x v="2"/>
    </i>
    <i r="3">
      <x v="1"/>
    </i>
    <i r="3">
      <x v="4"/>
    </i>
    <i r="3">
      <x v="7"/>
    </i>
    <i r="3">
      <x v="5"/>
    </i>
    <i r="2">
      <x v="282"/>
    </i>
    <i r="3">
      <x v="2"/>
    </i>
    <i r="3">
      <x v="1"/>
    </i>
    <i r="3">
      <x v="4"/>
    </i>
    <i r="3">
      <x v="3"/>
    </i>
    <i r="3">
      <x v="7"/>
    </i>
    <i r="3">
      <x v="6"/>
    </i>
    <i r="3">
      <x/>
    </i>
    <i r="3">
      <x v="5"/>
    </i>
    <i r="2">
      <x v="283"/>
    </i>
    <i r="3">
      <x v="2"/>
    </i>
    <i r="3">
      <x v="1"/>
    </i>
    <i r="3">
      <x/>
    </i>
    <i r="3">
      <x v="4"/>
    </i>
    <i r="3">
      <x v="3"/>
    </i>
    <i r="3">
      <x v="7"/>
    </i>
    <i r="3">
      <x v="6"/>
    </i>
    <i r="3">
      <x v="5"/>
    </i>
    <i r="2">
      <x v="286"/>
    </i>
    <i r="3">
      <x v="2"/>
    </i>
    <i r="3">
      <x v="1"/>
    </i>
    <i r="3">
      <x/>
    </i>
    <i r="3">
      <x v="4"/>
    </i>
    <i r="3">
      <x v="3"/>
    </i>
    <i r="3">
      <x v="7"/>
    </i>
    <i r="3">
      <x v="6"/>
    </i>
    <i r="3">
      <x v="5"/>
    </i>
    <i r="2">
      <x v="288"/>
    </i>
    <i r="3">
      <x v="2"/>
    </i>
    <i r="3">
      <x v="1"/>
    </i>
    <i r="3">
      <x v="4"/>
    </i>
    <i r="3">
      <x v="7"/>
    </i>
    <i r="3">
      <x v="5"/>
    </i>
    <i r="2">
      <x v="291"/>
    </i>
    <i r="3">
      <x v="1"/>
    </i>
    <i r="3">
      <x v="7"/>
    </i>
    <i r="2">
      <x v="296"/>
    </i>
    <i r="3">
      <x v="2"/>
    </i>
    <i r="3">
      <x v="1"/>
    </i>
    <i r="3">
      <x v="4"/>
    </i>
    <i r="3">
      <x v="7"/>
    </i>
    <i r="2">
      <x v="298"/>
    </i>
    <i r="3">
      <x v="1"/>
    </i>
    <i r="3">
      <x v="4"/>
    </i>
    <i r="3">
      <x v="7"/>
    </i>
    <i r="3">
      <x v="5"/>
    </i>
    <i r="2">
      <x v="300"/>
    </i>
    <i r="3">
      <x v="2"/>
    </i>
    <i r="3">
      <x v="1"/>
    </i>
    <i r="3">
      <x v="4"/>
    </i>
    <i r="3">
      <x v="7"/>
    </i>
    <i r="2">
      <x v="302"/>
    </i>
    <i r="3">
      <x v="2"/>
    </i>
    <i r="2">
      <x v="308"/>
    </i>
    <i r="3">
      <x v="2"/>
    </i>
    <i r="3">
      <x v="1"/>
    </i>
    <i r="3">
      <x v="4"/>
    </i>
    <i r="3">
      <x v="7"/>
    </i>
    <i r="3">
      <x v="5"/>
    </i>
    <i r="2">
      <x v="309"/>
    </i>
    <i r="3">
      <x v="2"/>
    </i>
    <i r="3">
      <x v="1"/>
    </i>
    <i r="3">
      <x v="4"/>
    </i>
    <i r="3">
      <x v="7"/>
    </i>
    <i r="2">
      <x v="310"/>
    </i>
    <i r="3">
      <x v="2"/>
    </i>
    <i r="3">
      <x v="1"/>
    </i>
    <i r="3">
      <x v="4"/>
    </i>
    <i r="3">
      <x v="7"/>
    </i>
    <i r="3">
      <x v="5"/>
    </i>
    <i r="2">
      <x v="319"/>
    </i>
    <i r="3">
      <x v="1"/>
    </i>
    <i r="3">
      <x v="4"/>
    </i>
    <i r="3">
      <x v="7"/>
    </i>
    <i r="3">
      <x v="5"/>
    </i>
    <i r="2">
      <x v="320"/>
    </i>
    <i r="3">
      <x v="1"/>
    </i>
    <i r="3">
      <x v="4"/>
    </i>
    <i r="3">
      <x v="5"/>
    </i>
    <i r="2">
      <x v="321"/>
    </i>
    <i r="3">
      <x v="2"/>
    </i>
    <i r="3">
      <x v="5"/>
    </i>
    <i r="2">
      <x v="329"/>
    </i>
    <i r="3">
      <x v="2"/>
    </i>
    <i r="3">
      <x v="5"/>
    </i>
    <i r="2">
      <x v="780"/>
    </i>
    <i r="3">
      <x v="2"/>
    </i>
    <i r="2">
      <x v="946"/>
    </i>
    <i r="3">
      <x v="2"/>
    </i>
    <i r="3">
      <x v="1"/>
    </i>
    <i r="3">
      <x v="4"/>
    </i>
    <i r="3">
      <x v="7"/>
    </i>
    <i r="3">
      <x v="5"/>
    </i>
    <i r="1">
      <x v="98"/>
    </i>
    <i r="2">
      <x v="193"/>
    </i>
    <i r="3">
      <x v="2"/>
    </i>
    <i r="3">
      <x v="1"/>
    </i>
    <i r="3">
      <x v="7"/>
    </i>
    <i r="2">
      <x v="229"/>
    </i>
    <i r="3">
      <x v="2"/>
    </i>
    <i r="2">
      <x v="232"/>
    </i>
    <i r="3">
      <x v="2"/>
    </i>
    <i r="3">
      <x v="5"/>
    </i>
    <i r="2">
      <x v="276"/>
    </i>
    <i r="3">
      <x/>
    </i>
    <i r="3">
      <x v="6"/>
    </i>
    <i r="2">
      <x v="278"/>
    </i>
    <i r="3">
      <x v="2"/>
    </i>
    <i r="3">
      <x v="1"/>
    </i>
    <i r="3">
      <x/>
    </i>
    <i r="3">
      <x v="4"/>
    </i>
    <i r="3">
      <x v="3"/>
    </i>
    <i r="3">
      <x v="7"/>
    </i>
    <i r="3">
      <x v="6"/>
    </i>
    <i r="3">
      <x v="5"/>
    </i>
    <i r="2">
      <x v="279"/>
    </i>
    <i r="3">
      <x v="2"/>
    </i>
    <i r="3">
      <x v="1"/>
    </i>
    <i r="3">
      <x v="4"/>
    </i>
    <i r="3">
      <x v="7"/>
    </i>
    <i r="3">
      <x v="5"/>
    </i>
    <i r="2">
      <x v="280"/>
    </i>
    <i r="3">
      <x v="1"/>
    </i>
    <i r="3">
      <x v="4"/>
    </i>
    <i r="3">
      <x v="7"/>
    </i>
    <i r="3">
      <x v="5"/>
    </i>
    <i r="2">
      <x v="282"/>
    </i>
    <i r="3">
      <x v="2"/>
    </i>
    <i r="3">
      <x v="1"/>
    </i>
    <i r="3">
      <x/>
    </i>
    <i r="3">
      <x v="4"/>
    </i>
    <i r="3">
      <x v="3"/>
    </i>
    <i r="3">
      <x v="7"/>
    </i>
    <i r="3">
      <x v="6"/>
    </i>
    <i r="3">
      <x v="5"/>
    </i>
    <i r="2">
      <x v="283"/>
    </i>
    <i r="3">
      <x v="2"/>
    </i>
    <i r="3">
      <x v="1"/>
    </i>
    <i r="3">
      <x v="4"/>
    </i>
    <i r="3">
      <x v="7"/>
    </i>
    <i r="3">
      <x v="5"/>
    </i>
    <i r="2">
      <x v="284"/>
    </i>
    <i r="3">
      <x v="2"/>
    </i>
    <i r="2">
      <x v="286"/>
    </i>
    <i r="3">
      <x v="2"/>
    </i>
    <i r="3">
      <x v="1"/>
    </i>
    <i r="3">
      <x/>
    </i>
    <i r="3">
      <x v="4"/>
    </i>
    <i r="3">
      <x v="3"/>
    </i>
    <i r="3">
      <x v="7"/>
    </i>
    <i r="3">
      <x v="6"/>
    </i>
    <i r="3">
      <x v="5"/>
    </i>
    <i r="2">
      <x v="288"/>
    </i>
    <i r="3">
      <x v="2"/>
    </i>
    <i r="3">
      <x v="1"/>
    </i>
    <i r="3">
      <x v="4"/>
    </i>
    <i r="3">
      <x v="7"/>
    </i>
    <i r="3">
      <x v="5"/>
    </i>
    <i r="2">
      <x v="294"/>
    </i>
    <i r="3">
      <x v="2"/>
    </i>
    <i r="3">
      <x v="1"/>
    </i>
    <i r="3">
      <x v="4"/>
    </i>
    <i r="3">
      <x v="7"/>
    </i>
    <i r="3">
      <x v="5"/>
    </i>
    <i r="2">
      <x v="295"/>
    </i>
    <i r="3">
      <x v="2"/>
    </i>
    <i r="3">
      <x v="1"/>
    </i>
    <i r="3">
      <x v="4"/>
    </i>
    <i r="3">
      <x v="7"/>
    </i>
    <i r="3">
      <x v="5"/>
    </i>
    <i r="2">
      <x v="296"/>
    </i>
    <i r="3">
      <x v="2"/>
    </i>
    <i r="3">
      <x v="1"/>
    </i>
    <i r="3">
      <x/>
    </i>
    <i r="3">
      <x v="4"/>
    </i>
    <i r="3">
      <x v="7"/>
    </i>
    <i r="3">
      <x v="6"/>
    </i>
    <i r="2">
      <x v="300"/>
    </i>
    <i r="3">
      <x v="2"/>
    </i>
    <i r="3">
      <x v="1"/>
    </i>
    <i r="3">
      <x v="4"/>
    </i>
    <i r="3">
      <x v="7"/>
    </i>
    <i r="2">
      <x v="305"/>
    </i>
    <i r="3">
      <x v="1"/>
    </i>
    <i r="3">
      <x v="7"/>
    </i>
    <i r="2">
      <x v="306"/>
    </i>
    <i r="3">
      <x v="2"/>
    </i>
    <i r="3">
      <x v="1"/>
    </i>
    <i r="3">
      <x v="4"/>
    </i>
    <i r="3">
      <x v="7"/>
    </i>
    <i r="3">
      <x v="5"/>
    </i>
    <i r="2">
      <x v="307"/>
    </i>
    <i r="3">
      <x v="2"/>
    </i>
    <i r="3">
      <x v="1"/>
    </i>
    <i r="3">
      <x v="4"/>
    </i>
    <i r="3">
      <x v="7"/>
    </i>
    <i r="3">
      <x v="5"/>
    </i>
    <i r="2">
      <x v="308"/>
    </i>
    <i r="3">
      <x v="2"/>
    </i>
    <i r="3">
      <x v="1"/>
    </i>
    <i r="3">
      <x v="4"/>
    </i>
    <i r="3">
      <x v="7"/>
    </i>
    <i r="2">
      <x v="309"/>
    </i>
    <i r="3">
      <x v="2"/>
    </i>
    <i r="3">
      <x v="1"/>
    </i>
    <i r="3">
      <x v="4"/>
    </i>
    <i r="3">
      <x v="7"/>
    </i>
    <i r="3">
      <x v="5"/>
    </i>
    <i r="2">
      <x v="310"/>
    </i>
    <i r="3">
      <x v="2"/>
    </i>
    <i r="3">
      <x v="1"/>
    </i>
    <i r="3">
      <x v="4"/>
    </i>
    <i r="3">
      <x v="7"/>
    </i>
    <i r="3">
      <x v="5"/>
    </i>
    <i r="2">
      <x v="312"/>
    </i>
    <i r="3">
      <x v="2"/>
    </i>
    <i r="3">
      <x v="1"/>
    </i>
    <i r="3">
      <x v="7"/>
    </i>
    <i r="2">
      <x v="313"/>
    </i>
    <i r="3">
      <x v="2"/>
    </i>
    <i r="3">
      <x v="5"/>
    </i>
    <i r="2">
      <x v="314"/>
    </i>
    <i r="3">
      <x v="2"/>
    </i>
    <i r="3">
      <x v="1"/>
    </i>
    <i r="3">
      <x v="4"/>
    </i>
    <i r="3">
      <x v="7"/>
    </i>
    <i r="2">
      <x v="319"/>
    </i>
    <i r="3">
      <x v="2"/>
    </i>
    <i r="3">
      <x v="1"/>
    </i>
    <i r="3">
      <x v="4"/>
    </i>
    <i r="3">
      <x v="7"/>
    </i>
    <i r="3">
      <x v="5"/>
    </i>
    <i r="2">
      <x v="320"/>
    </i>
    <i r="3">
      <x v="2"/>
    </i>
    <i r="3">
      <x v="1"/>
    </i>
    <i r="3">
      <x v="7"/>
    </i>
    <i r="2">
      <x v="322"/>
    </i>
    <i r="3">
      <x v="2"/>
    </i>
    <i r="3">
      <x v="5"/>
    </i>
    <i r="2">
      <x v="324"/>
    </i>
    <i r="3">
      <x v="2"/>
    </i>
    <i r="3">
      <x v="5"/>
    </i>
    <i r="2">
      <x v="325"/>
    </i>
    <i r="3">
      <x v="2"/>
    </i>
    <i r="3">
      <x v="1"/>
    </i>
    <i r="3">
      <x v="7"/>
    </i>
    <i r="3">
      <x v="5"/>
    </i>
    <i r="2">
      <x v="326"/>
    </i>
    <i r="3">
      <x v="2"/>
    </i>
    <i r="3">
      <x v="1"/>
    </i>
    <i r="3">
      <x v="7"/>
    </i>
    <i r="3">
      <x v="5"/>
    </i>
    <i r="2">
      <x v="328"/>
    </i>
    <i r="3">
      <x v="2"/>
    </i>
    <i r="3">
      <x v="1"/>
    </i>
    <i r="3">
      <x v="4"/>
    </i>
    <i r="3">
      <x v="7"/>
    </i>
    <i r="3">
      <x v="5"/>
    </i>
    <i r="2">
      <x v="329"/>
    </i>
    <i r="3">
      <x v="2"/>
    </i>
    <i r="3">
      <x v="1"/>
    </i>
    <i r="3">
      <x v="4"/>
    </i>
    <i r="3">
      <x v="7"/>
    </i>
    <i r="3">
      <x v="5"/>
    </i>
    <i r="2">
      <x v="330"/>
    </i>
    <i r="3">
      <x v="2"/>
    </i>
    <i r="3">
      <x v="1"/>
    </i>
    <i r="3">
      <x v="4"/>
    </i>
    <i r="3">
      <x v="7"/>
    </i>
    <i r="3">
      <x v="5"/>
    </i>
    <i r="2">
      <x v="331"/>
    </i>
    <i r="3">
      <x v="2"/>
    </i>
    <i r="3">
      <x v="5"/>
    </i>
    <i r="2">
      <x v="332"/>
    </i>
    <i r="3">
      <x v="2"/>
    </i>
    <i r="3">
      <x v="1"/>
    </i>
    <i r="3">
      <x/>
    </i>
    <i r="3">
      <x v="4"/>
    </i>
    <i r="3">
      <x v="7"/>
    </i>
    <i r="3">
      <x v="6"/>
    </i>
    <i r="3">
      <x v="5"/>
    </i>
    <i r="2">
      <x v="445"/>
    </i>
    <i r="3">
      <x/>
    </i>
    <i r="3">
      <x v="2"/>
    </i>
    <i r="3">
      <x v="3"/>
    </i>
    <i r="3">
      <x v="6"/>
    </i>
    <i r="3">
      <x v="5"/>
    </i>
    <i r="2">
      <x v="796"/>
    </i>
    <i r="3">
      <x v="2"/>
    </i>
    <i r="3">
      <x/>
    </i>
    <i r="3">
      <x v="3"/>
    </i>
    <i r="3">
      <x v="6"/>
    </i>
    <i r="3">
      <x v="5"/>
    </i>
    <i r="2">
      <x v="885"/>
    </i>
    <i r="3">
      <x v="2"/>
    </i>
    <i r="2">
      <x v="946"/>
    </i>
    <i r="3">
      <x v="2"/>
    </i>
    <i r="3">
      <x v="1"/>
    </i>
    <i r="3">
      <x v="4"/>
    </i>
    <i r="3">
      <x v="7"/>
    </i>
    <i r="3">
      <x v="5"/>
    </i>
    <i r="1">
      <x v="101"/>
    </i>
    <i r="2">
      <x v="278"/>
    </i>
    <i r="3">
      <x v="1"/>
    </i>
    <i r="3">
      <x v="4"/>
    </i>
    <i r="3">
      <x v="7"/>
    </i>
    <i r="2">
      <x v="279"/>
    </i>
    <i r="3">
      <x v="1"/>
    </i>
    <i r="3">
      <x/>
    </i>
    <i r="3">
      <x v="4"/>
    </i>
    <i r="3">
      <x v="7"/>
    </i>
    <i r="3">
      <x v="6"/>
    </i>
    <i r="2">
      <x v="282"/>
    </i>
    <i r="3">
      <x v="1"/>
    </i>
    <i r="3">
      <x/>
    </i>
    <i r="3">
      <x v="4"/>
    </i>
    <i r="3">
      <x v="3"/>
    </i>
    <i r="3">
      <x v="7"/>
    </i>
    <i r="3">
      <x v="6"/>
    </i>
    <i r="2">
      <x v="283"/>
    </i>
    <i r="3">
      <x v="1"/>
    </i>
    <i r="3">
      <x/>
    </i>
    <i r="3">
      <x v="4"/>
    </i>
    <i r="3">
      <x v="3"/>
    </i>
    <i r="3">
      <x v="7"/>
    </i>
    <i r="3">
      <x v="6"/>
    </i>
    <i r="2">
      <x v="291"/>
    </i>
    <i r="3">
      <x v="1"/>
    </i>
    <i r="3">
      <x v="4"/>
    </i>
    <i r="3">
      <x v="7"/>
    </i>
    <i r="2">
      <x v="293"/>
    </i>
    <i r="3">
      <x/>
    </i>
    <i r="3">
      <x v="3"/>
    </i>
    <i r="3">
      <x v="6"/>
    </i>
    <i r="2">
      <x v="309"/>
    </i>
    <i r="3">
      <x v="1"/>
    </i>
    <i r="3">
      <x v="4"/>
    </i>
    <i r="2">
      <x v="315"/>
    </i>
    <i r="3">
      <x v="2"/>
    </i>
    <i r="3">
      <x v="1"/>
    </i>
    <i r="3">
      <x v="4"/>
    </i>
    <i r="3">
      <x v="7"/>
    </i>
    <i r="2">
      <x v="320"/>
    </i>
    <i r="3">
      <x v="1"/>
    </i>
    <i r="3">
      <x v="4"/>
    </i>
    <i r="3">
      <x v="7"/>
    </i>
    <i r="2">
      <x v="329"/>
    </i>
    <i r="3">
      <x v="1"/>
    </i>
    <i r="3">
      <x v="4"/>
    </i>
    <i r="3">
      <x v="7"/>
    </i>
    <i r="2">
      <x v="332"/>
    </i>
    <i r="3">
      <x v="1"/>
    </i>
    <i r="3">
      <x v="4"/>
    </i>
    <i r="2">
      <x v="613"/>
    </i>
    <i r="3">
      <x v="2"/>
    </i>
    <i r="3">
      <x v="1"/>
    </i>
    <i r="3">
      <x v="7"/>
    </i>
    <i r="2">
      <x v="780"/>
    </i>
    <i r="3">
      <x v="1"/>
    </i>
    <i r="3">
      <x v="4"/>
    </i>
    <i r="3">
      <x v="7"/>
    </i>
    <i r="1">
      <x v="102"/>
    </i>
    <i r="2">
      <x v="945"/>
    </i>
    <i r="3">
      <x v="1"/>
    </i>
    <i r="3">
      <x v="4"/>
    </i>
    <i r="1">
      <x v="119"/>
    </i>
    <i r="2">
      <x v="179"/>
    </i>
    <i r="3">
      <x v="2"/>
    </i>
    <i r="3">
      <x v="1"/>
    </i>
    <i r="3">
      <x v="4"/>
    </i>
    <i r="3">
      <x v="7"/>
    </i>
    <i r="3">
      <x v="5"/>
    </i>
    <i r="2">
      <x v="796"/>
    </i>
    <i r="3">
      <x v="2"/>
    </i>
    <i r="3">
      <x/>
    </i>
    <i r="3">
      <x v="6"/>
    </i>
    <i r="2">
      <x v="825"/>
    </i>
    <i r="3">
      <x v="2"/>
    </i>
    <i r="2">
      <x v="945"/>
    </i>
    <i r="3">
      <x v="2"/>
    </i>
    <i r="3">
      <x v="1"/>
    </i>
    <i r="3">
      <x v="4"/>
    </i>
    <i r="3">
      <x v="7"/>
    </i>
    <i r="1">
      <x v="121"/>
    </i>
    <i r="2">
      <x v="182"/>
    </i>
    <i r="3">
      <x v="2"/>
    </i>
    <i r="3">
      <x v="1"/>
    </i>
    <i r="3">
      <x/>
    </i>
    <i r="3">
      <x v="4"/>
    </i>
    <i r="3">
      <x v="3"/>
    </i>
    <i r="3">
      <x v="7"/>
    </i>
    <i r="3">
      <x v="6"/>
    </i>
    <i r="3">
      <x v="5"/>
    </i>
    <i r="2">
      <x v="894"/>
    </i>
    <i r="3">
      <x v="2"/>
    </i>
    <i r="3">
      <x/>
    </i>
    <i r="3">
      <x v="3"/>
    </i>
    <i r="3">
      <x v="6"/>
    </i>
    <i r="2">
      <x v="945"/>
    </i>
    <i r="3">
      <x v="2"/>
    </i>
    <i r="3">
      <x v="1"/>
    </i>
    <i r="3">
      <x v="4"/>
    </i>
    <i r="3">
      <x v="7"/>
    </i>
    <i r="1">
      <x v="162"/>
    </i>
    <i r="2">
      <x v="860"/>
    </i>
    <i r="3">
      <x v="1"/>
    </i>
    <i r="3">
      <x v="4"/>
    </i>
    <i r="1">
      <x v="166"/>
    </i>
    <i r="2">
      <x v="860"/>
    </i>
    <i r="3">
      <x v="1"/>
    </i>
    <i r="3">
      <x v="4"/>
    </i>
    <i r="2">
      <x v="945"/>
    </i>
    <i r="3">
      <x v="1"/>
    </i>
    <i r="3">
      <x v="4"/>
    </i>
    <i r="1">
      <x v="167"/>
    </i>
    <i r="2">
      <x v="268"/>
    </i>
    <i r="3">
      <x v="2"/>
    </i>
    <i r="3">
      <x v="1"/>
    </i>
    <i r="3">
      <x v="4"/>
    </i>
    <i r="3">
      <x v="7"/>
    </i>
    <i r="3">
      <x v="5"/>
    </i>
    <i r="2">
      <x v="664"/>
    </i>
    <i r="3">
      <x v="2"/>
    </i>
    <i r="3">
      <x v="1"/>
    </i>
    <i r="3">
      <x v="7"/>
    </i>
    <i r="2">
      <x v="825"/>
    </i>
    <i r="3">
      <x v="2"/>
    </i>
    <i r="3">
      <x v="1"/>
    </i>
    <i r="3">
      <x v="4"/>
    </i>
    <i r="3">
      <x v="7"/>
    </i>
    <i r="3">
      <x v="5"/>
    </i>
    <i r="2">
      <x v="860"/>
    </i>
    <i r="3">
      <x v="1"/>
    </i>
    <i r="3">
      <x v="4"/>
    </i>
    <i r="3">
      <x v="5"/>
    </i>
    <i r="2">
      <x v="945"/>
    </i>
    <i r="3">
      <x v="1"/>
    </i>
    <i r="3">
      <x v="4"/>
    </i>
    <i r="1">
      <x v="168"/>
    </i>
    <i r="2">
      <x v="269"/>
    </i>
    <i r="3">
      <x v="2"/>
    </i>
    <i r="3">
      <x v="1"/>
    </i>
    <i r="3">
      <x v="4"/>
    </i>
    <i r="3">
      <x v="7"/>
    </i>
    <i r="3">
      <x v="5"/>
    </i>
    <i r="2">
      <x v="860"/>
    </i>
    <i r="3">
      <x v="1"/>
    </i>
    <i r="3">
      <x v="7"/>
    </i>
    <i r="2">
      <x v="945"/>
    </i>
    <i r="3">
      <x v="2"/>
    </i>
    <i r="3">
      <x v="1"/>
    </i>
    <i r="3">
      <x v="4"/>
    </i>
    <i r="3">
      <x v="7"/>
    </i>
    <i r="3">
      <x v="5"/>
    </i>
    <i r="1">
      <x v="169"/>
    </i>
    <i r="2">
      <x v="270"/>
    </i>
    <i r="3">
      <x v="2"/>
    </i>
    <i r="3">
      <x v="1"/>
    </i>
    <i r="3">
      <x v="4"/>
    </i>
    <i r="3">
      <x v="7"/>
    </i>
    <i r="3">
      <x v="5"/>
    </i>
    <i r="2">
      <x v="796"/>
    </i>
    <i r="3">
      <x v="2"/>
    </i>
    <i r="3">
      <x/>
    </i>
    <i r="3">
      <x v="3"/>
    </i>
    <i r="3">
      <x v="6"/>
    </i>
    <i r="2">
      <x v="825"/>
    </i>
    <i r="3">
      <x v="2"/>
    </i>
    <i r="3">
      <x v="1"/>
    </i>
    <i r="3">
      <x v="4"/>
    </i>
    <i r="3">
      <x v="7"/>
    </i>
    <i r="3">
      <x v="5"/>
    </i>
    <i r="2">
      <x v="945"/>
    </i>
    <i r="3">
      <x v="1"/>
    </i>
    <i r="3">
      <x v="4"/>
    </i>
    <i r="1">
      <x v="170"/>
    </i>
    <i r="2">
      <x v="271"/>
    </i>
    <i r="3">
      <x v="2"/>
    </i>
    <i r="3">
      <x v="1"/>
    </i>
    <i r="3">
      <x v="4"/>
    </i>
    <i r="3">
      <x v="7"/>
    </i>
    <i r="2">
      <x v="302"/>
    </i>
    <i r="3">
      <x v="2"/>
    </i>
    <i r="2">
      <x v="860"/>
    </i>
    <i r="3">
      <x v="1"/>
    </i>
    <i r="3">
      <x v="4"/>
    </i>
    <i r="2">
      <x v="945"/>
    </i>
    <i r="3">
      <x v="1"/>
    </i>
    <i r="3">
      <x v="4"/>
    </i>
    <i r="1">
      <x v="177"/>
    </i>
    <i r="2">
      <x v="946"/>
    </i>
    <i r="3">
      <x v="2"/>
    </i>
    <i r="3">
      <x v="1"/>
    </i>
    <i r="3">
      <x v="7"/>
    </i>
    <i r="3">
      <x v="5"/>
    </i>
    <i>
      <x v="5"/>
    </i>
    <i r="1">
      <x v="15"/>
    </i>
    <i r="2">
      <x v="62"/>
    </i>
    <i r="3">
      <x v="2"/>
    </i>
    <i r="3">
      <x v="1"/>
    </i>
    <i r="3">
      <x v="4"/>
    </i>
    <i r="3">
      <x v="7"/>
    </i>
    <i r="3">
      <x v="5"/>
    </i>
    <i r="2">
      <x v="187"/>
    </i>
    <i r="3">
      <x v="2"/>
    </i>
    <i r="3">
      <x v="1"/>
    </i>
    <i r="3">
      <x v="7"/>
    </i>
    <i r="3">
      <x v="5"/>
    </i>
    <i r="2">
      <x v="379"/>
    </i>
    <i r="3">
      <x v="1"/>
    </i>
    <i r="3">
      <x v="4"/>
    </i>
    <i r="3">
      <x v="7"/>
    </i>
    <i r="2">
      <x v="825"/>
    </i>
    <i r="3">
      <x v="2"/>
    </i>
    <i r="3">
      <x v="1"/>
    </i>
    <i r="3">
      <x v="4"/>
    </i>
    <i r="3">
      <x v="7"/>
    </i>
    <i r="2">
      <x v="894"/>
    </i>
    <i r="3">
      <x v="2"/>
    </i>
    <i r="3">
      <x v="1"/>
    </i>
    <i r="3">
      <x v="4"/>
    </i>
    <i r="3">
      <x v="7"/>
    </i>
    <i r="1">
      <x v="25"/>
    </i>
    <i r="2">
      <x v="22"/>
    </i>
    <i r="3">
      <x v="2"/>
    </i>
    <i r="3">
      <x v="1"/>
    </i>
    <i r="3">
      <x v="4"/>
    </i>
    <i r="3">
      <x v="7"/>
    </i>
    <i r="3">
      <x v="5"/>
    </i>
    <i r="2">
      <x v="48"/>
    </i>
    <i r="3">
      <x v="2"/>
    </i>
    <i r="3">
      <x v="5"/>
    </i>
    <i r="2">
      <x v="74"/>
    </i>
    <i r="3">
      <x v="2"/>
    </i>
    <i r="3">
      <x v="1"/>
    </i>
    <i r="3">
      <x v="4"/>
    </i>
    <i r="3">
      <x v="7"/>
    </i>
    <i r="3">
      <x v="5"/>
    </i>
    <i r="2">
      <x v="146"/>
    </i>
    <i r="3">
      <x v="2"/>
    </i>
    <i r="3">
      <x v="1"/>
    </i>
    <i r="3">
      <x v="4"/>
    </i>
    <i r="3">
      <x v="7"/>
    </i>
    <i r="3">
      <x v="5"/>
    </i>
    <i r="2">
      <x v="170"/>
    </i>
    <i r="3">
      <x v="2"/>
    </i>
    <i r="3">
      <x v="1"/>
    </i>
    <i r="3">
      <x v="4"/>
    </i>
    <i r="3">
      <x v="7"/>
    </i>
    <i r="3">
      <x v="5"/>
    </i>
    <i r="2">
      <x v="247"/>
    </i>
    <i r="3">
      <x v="2"/>
    </i>
    <i r="3">
      <x v="1"/>
    </i>
    <i r="3">
      <x v="4"/>
    </i>
    <i r="3">
      <x v="7"/>
    </i>
    <i r="3">
      <x v="5"/>
    </i>
    <i r="2">
      <x v="249"/>
    </i>
    <i r="3">
      <x v="2"/>
    </i>
    <i r="3">
      <x v="1"/>
    </i>
    <i r="3">
      <x v="4"/>
    </i>
    <i r="3">
      <x v="7"/>
    </i>
    <i r="3">
      <x v="5"/>
    </i>
    <i r="2">
      <x v="262"/>
    </i>
    <i r="3">
      <x v="1"/>
    </i>
    <i r="3">
      <x v="4"/>
    </i>
    <i r="3">
      <x v="5"/>
    </i>
    <i r="2">
      <x v="457"/>
    </i>
    <i r="3">
      <x v="5"/>
    </i>
    <i r="2">
      <x v="460"/>
    </i>
    <i r="3">
      <x v="2"/>
    </i>
    <i r="3">
      <x v="1"/>
    </i>
    <i r="3">
      <x v="4"/>
    </i>
    <i r="3">
      <x v="7"/>
    </i>
    <i r="3">
      <x v="5"/>
    </i>
    <i r="2">
      <x v="486"/>
    </i>
    <i r="3">
      <x v="2"/>
    </i>
    <i r="2">
      <x v="532"/>
    </i>
    <i r="3">
      <x v="2"/>
    </i>
    <i r="2">
      <x v="654"/>
    </i>
    <i r="3">
      <x v="2"/>
    </i>
    <i r="3">
      <x v="1"/>
    </i>
    <i r="3">
      <x v="4"/>
    </i>
    <i r="3">
      <x v="7"/>
    </i>
    <i r="2">
      <x v="825"/>
    </i>
    <i r="3">
      <x v="2"/>
    </i>
    <i r="3">
      <x v="1"/>
    </i>
    <i r="3">
      <x v="4"/>
    </i>
    <i r="3">
      <x v="7"/>
    </i>
    <i r="3">
      <x v="5"/>
    </i>
    <i r="2">
      <x v="894"/>
    </i>
    <i r="3">
      <x v="2"/>
    </i>
    <i r="3">
      <x v="1"/>
    </i>
    <i r="3">
      <x v="4"/>
    </i>
    <i r="3">
      <x v="7"/>
    </i>
    <i r="1">
      <x v="27"/>
    </i>
    <i r="2">
      <x v="76"/>
    </i>
    <i r="3">
      <x v="2"/>
    </i>
    <i r="3">
      <x v="1"/>
    </i>
    <i r="3">
      <x v="4"/>
    </i>
    <i r="3">
      <x v="7"/>
    </i>
    <i r="3">
      <x v="5"/>
    </i>
    <i r="2">
      <x v="251"/>
    </i>
    <i r="3">
      <x v="2"/>
    </i>
    <i r="3">
      <x v="1"/>
    </i>
    <i r="3">
      <x v="4"/>
    </i>
    <i r="3">
      <x v="7"/>
    </i>
    <i r="3">
      <x v="5"/>
    </i>
    <i r="2">
      <x v="634"/>
    </i>
    <i r="3">
      <x v="2"/>
    </i>
    <i r="1">
      <x v="29"/>
    </i>
    <i r="2">
      <x v="80"/>
    </i>
    <i r="3">
      <x v="2"/>
    </i>
    <i r="3">
      <x v="1"/>
    </i>
    <i r="3">
      <x v="4"/>
    </i>
    <i r="3">
      <x v="7"/>
    </i>
    <i r="3">
      <x v="5"/>
    </i>
    <i r="2">
      <x v="225"/>
    </i>
    <i r="3">
      <x v="2"/>
    </i>
    <i r="2">
      <x v="343"/>
    </i>
    <i r="3">
      <x v="2"/>
    </i>
    <i r="3">
      <x v="1"/>
    </i>
    <i r="3">
      <x v="4"/>
    </i>
    <i r="3">
      <x v="7"/>
    </i>
    <i r="2">
      <x v="819"/>
    </i>
    <i r="3">
      <x v="2"/>
    </i>
    <i r="3">
      <x v="1"/>
    </i>
    <i r="3">
      <x v="4"/>
    </i>
    <i r="3">
      <x v="7"/>
    </i>
    <i r="3">
      <x v="5"/>
    </i>
    <i r="2">
      <x v="825"/>
    </i>
    <i r="3">
      <x v="1"/>
    </i>
    <i r="3">
      <x v="4"/>
    </i>
    <i r="3">
      <x v="7"/>
    </i>
    <i r="3">
      <x v="5"/>
    </i>
    <i r="1">
      <x v="44"/>
    </i>
    <i r="2">
      <x v="786"/>
    </i>
    <i r="3">
      <x v="2"/>
    </i>
    <i r="3">
      <x v="1"/>
    </i>
    <i r="3">
      <x v="4"/>
    </i>
    <i r="3">
      <x v="7"/>
    </i>
    <i r="3">
      <x v="5"/>
    </i>
    <i r="1">
      <x v="148"/>
    </i>
    <i r="2">
      <x v="252"/>
    </i>
    <i r="3">
      <x v="2"/>
    </i>
    <i r="3">
      <x v="1"/>
    </i>
    <i r="3">
      <x v="4"/>
    </i>
    <i r="3">
      <x v="7"/>
    </i>
    <i r="3">
      <x v="5"/>
    </i>
    <i>
      <x v="6"/>
    </i>
    <i r="1">
      <x v="16"/>
    </i>
    <i r="2">
      <x v="63"/>
    </i>
    <i r="3">
      <x v="1"/>
    </i>
    <i r="3">
      <x v="7"/>
    </i>
    <i r="2">
      <x v="225"/>
    </i>
    <i r="3">
      <x v="2"/>
    </i>
    <i r="2">
      <x v="945"/>
    </i>
    <i r="3">
      <x v="1"/>
    </i>
    <i r="3">
      <x v="4"/>
    </i>
    <i r="1">
      <x v="32"/>
    </i>
    <i r="2">
      <x v="6"/>
    </i>
    <i r="3">
      <x v="1"/>
    </i>
    <i r="3">
      <x v="4"/>
    </i>
    <i r="3">
      <x v="7"/>
    </i>
    <i r="3">
      <x v="5"/>
    </i>
    <i r="2">
      <x v="44"/>
    </i>
    <i r="3">
      <x v="2"/>
    </i>
    <i r="3">
      <x v="1"/>
    </i>
    <i r="3">
      <x v="4"/>
    </i>
    <i r="3">
      <x v="7"/>
    </i>
    <i r="3">
      <x v="5"/>
    </i>
    <i r="2">
      <x v="59"/>
    </i>
    <i r="3">
      <x v="1"/>
    </i>
    <i r="3">
      <x v="4"/>
    </i>
    <i r="3">
      <x v="7"/>
    </i>
    <i r="3">
      <x v="5"/>
    </i>
    <i r="2">
      <x v="225"/>
    </i>
    <i r="3">
      <x v="2"/>
    </i>
    <i r="2">
      <x v="426"/>
    </i>
    <i r="3">
      <x v="2"/>
    </i>
    <i r="3">
      <x v="1"/>
    </i>
    <i r="3">
      <x v="4"/>
    </i>
    <i r="3">
      <x v="7"/>
    </i>
    <i r="3">
      <x v="5"/>
    </i>
    <i r="2">
      <x v="427"/>
    </i>
    <i r="3">
      <x v="2"/>
    </i>
    <i r="3">
      <x v="1"/>
    </i>
    <i r="3">
      <x v="4"/>
    </i>
    <i r="3">
      <x v="7"/>
    </i>
    <i r="3">
      <x v="5"/>
    </i>
    <i r="2">
      <x v="433"/>
    </i>
    <i r="3">
      <x v="2"/>
    </i>
    <i r="3">
      <x v="1"/>
    </i>
    <i r="3">
      <x v="4"/>
    </i>
    <i r="3">
      <x v="7"/>
    </i>
    <i r="3">
      <x v="5"/>
    </i>
    <i r="2">
      <x v="689"/>
    </i>
    <i r="3">
      <x v="2"/>
    </i>
    <i r="3">
      <x v="1"/>
    </i>
    <i r="3">
      <x v="4"/>
    </i>
    <i r="3">
      <x v="5"/>
    </i>
    <i r="2">
      <x v="894"/>
    </i>
    <i r="3">
      <x v="2"/>
    </i>
    <i r="3">
      <x v="1"/>
    </i>
    <i r="3">
      <x v="4"/>
    </i>
    <i r="3">
      <x v="7"/>
    </i>
    <i r="2">
      <x v="945"/>
    </i>
    <i r="3">
      <x v="1"/>
    </i>
    <i r="3">
      <x v="4"/>
    </i>
    <i r="2">
      <x v="948"/>
    </i>
    <i r="3">
      <x v="2"/>
    </i>
    <i r="3">
      <x v="1"/>
    </i>
    <i r="3">
      <x v="4"/>
    </i>
    <i r="3">
      <x v="7"/>
    </i>
    <i r="3">
      <x v="5"/>
    </i>
    <i r="1">
      <x v="33"/>
    </i>
    <i r="2">
      <x v="85"/>
    </i>
    <i r="3">
      <x v="2"/>
    </i>
    <i r="3">
      <x v="1"/>
    </i>
    <i r="3">
      <x v="4"/>
    </i>
    <i r="3">
      <x v="7"/>
    </i>
    <i r="3">
      <x v="5"/>
    </i>
    <i r="2">
      <x v="119"/>
    </i>
    <i r="3">
      <x v="2"/>
    </i>
    <i r="3">
      <x v="1"/>
    </i>
    <i r="3">
      <x v="4"/>
    </i>
    <i r="3">
      <x v="7"/>
    </i>
    <i r="3">
      <x v="5"/>
    </i>
    <i r="2">
      <x v="225"/>
    </i>
    <i r="3">
      <x v="2"/>
    </i>
    <i r="2">
      <x v="261"/>
    </i>
    <i r="3">
      <x v="2"/>
    </i>
    <i r="3">
      <x v="5"/>
    </i>
    <i r="2">
      <x v="377"/>
    </i>
    <i r="3">
      <x v="1"/>
    </i>
    <i r="3">
      <x v="4"/>
    </i>
    <i r="3">
      <x v="7"/>
    </i>
    <i r="2">
      <x v="457"/>
    </i>
    <i r="3">
      <x v="5"/>
    </i>
    <i r="2">
      <x v="458"/>
    </i>
    <i r="3">
      <x v="2"/>
    </i>
    <i r="3">
      <x v="1"/>
    </i>
    <i r="3">
      <x v="4"/>
    </i>
    <i r="3">
      <x v="7"/>
    </i>
    <i r="3">
      <x v="5"/>
    </i>
    <i r="2">
      <x v="490"/>
    </i>
    <i r="3">
      <x v="2"/>
    </i>
    <i r="3">
      <x v="1"/>
    </i>
    <i r="3">
      <x v="4"/>
    </i>
    <i r="3">
      <x v="7"/>
    </i>
    <i r="3">
      <x v="5"/>
    </i>
    <i r="2">
      <x v="544"/>
    </i>
    <i r="3">
      <x v="2"/>
    </i>
    <i r="3">
      <x v="1"/>
    </i>
    <i r="3">
      <x v="4"/>
    </i>
    <i r="3">
      <x v="7"/>
    </i>
    <i r="3">
      <x v="5"/>
    </i>
    <i r="2">
      <x v="547"/>
    </i>
    <i r="3">
      <x v="2"/>
    </i>
    <i r="3">
      <x v="1"/>
    </i>
    <i r="3">
      <x v="4"/>
    </i>
    <i r="3">
      <x v="7"/>
    </i>
    <i r="3">
      <x v="5"/>
    </i>
    <i r="2">
      <x v="552"/>
    </i>
    <i r="3">
      <x v="2"/>
    </i>
    <i r="3">
      <x v="1"/>
    </i>
    <i r="3">
      <x v="4"/>
    </i>
    <i r="3">
      <x v="7"/>
    </i>
    <i r="3">
      <x v="5"/>
    </i>
    <i r="2">
      <x v="553"/>
    </i>
    <i r="3">
      <x v="2"/>
    </i>
    <i r="3">
      <x v="1"/>
    </i>
    <i r="3">
      <x v="4"/>
    </i>
    <i r="3">
      <x v="7"/>
    </i>
    <i r="3">
      <x v="5"/>
    </i>
    <i r="2">
      <x v="555"/>
    </i>
    <i r="3">
      <x v="2"/>
    </i>
    <i r="3">
      <x v="5"/>
    </i>
    <i r="2">
      <x v="557"/>
    </i>
    <i r="3">
      <x v="2"/>
    </i>
    <i r="3">
      <x v="5"/>
    </i>
    <i r="2">
      <x v="558"/>
    </i>
    <i r="3">
      <x v="2"/>
    </i>
    <i r="3">
      <x v="5"/>
    </i>
    <i r="2">
      <x v="560"/>
    </i>
    <i r="3">
      <x v="2"/>
    </i>
    <i r="3">
      <x v="5"/>
    </i>
    <i r="2">
      <x v="561"/>
    </i>
    <i r="3">
      <x v="2"/>
    </i>
    <i r="3">
      <x v="5"/>
    </i>
    <i r="2">
      <x v="661"/>
    </i>
    <i r="3">
      <x v="2"/>
    </i>
    <i r="3">
      <x v="1"/>
    </i>
    <i r="3">
      <x v="4"/>
    </i>
    <i r="3">
      <x v="7"/>
    </i>
    <i r="3">
      <x v="5"/>
    </i>
    <i r="2">
      <x v="756"/>
    </i>
    <i r="3">
      <x v="2"/>
    </i>
    <i r="3">
      <x v="1"/>
    </i>
    <i r="3">
      <x v="4"/>
    </i>
    <i r="3">
      <x v="7"/>
    </i>
    <i r="2">
      <x v="894"/>
    </i>
    <i r="3">
      <x v="2"/>
    </i>
    <i r="3">
      <x v="5"/>
    </i>
    <i r="2">
      <x v="945"/>
    </i>
    <i r="3">
      <x v="2"/>
    </i>
    <i r="3">
      <x v="1"/>
    </i>
    <i r="3">
      <x v="4"/>
    </i>
    <i r="3">
      <x v="7"/>
    </i>
    <i r="3">
      <x v="5"/>
    </i>
    <i r="1">
      <x v="35"/>
    </i>
    <i r="2">
      <x v="88"/>
    </i>
    <i r="3">
      <x v="1"/>
    </i>
    <i r="3">
      <x v="4"/>
    </i>
    <i r="3">
      <x v="7"/>
    </i>
    <i r="3">
      <x v="5"/>
    </i>
    <i r="2">
      <x v="278"/>
    </i>
    <i r="3">
      <x v="1"/>
    </i>
    <i r="3">
      <x v="4"/>
    </i>
    <i r="3">
      <x v="5"/>
    </i>
    <i r="2">
      <x v="691"/>
    </i>
    <i r="3">
      <x v="1"/>
    </i>
    <i r="3">
      <x v="4"/>
    </i>
    <i r="2">
      <x v="825"/>
    </i>
    <i r="3">
      <x v="1"/>
    </i>
    <i r="3">
      <x v="7"/>
    </i>
    <i r="2">
      <x v="942"/>
    </i>
    <i r="3">
      <x v="2"/>
    </i>
    <i r="3">
      <x v="1"/>
    </i>
    <i r="3">
      <x v="4"/>
    </i>
    <i r="3">
      <x v="7"/>
    </i>
    <i r="3">
      <x v="5"/>
    </i>
    <i r="1">
      <x v="40"/>
    </i>
    <i r="2">
      <x v="4"/>
    </i>
    <i r="3">
      <x v="2"/>
    </i>
    <i r="3">
      <x v="1"/>
    </i>
    <i r="3">
      <x v="4"/>
    </i>
    <i r="3">
      <x v="7"/>
    </i>
    <i r="3">
      <x v="5"/>
    </i>
    <i r="2">
      <x v="43"/>
    </i>
    <i r="3">
      <x v="2"/>
    </i>
    <i r="3">
      <x v="1"/>
    </i>
    <i r="3">
      <x v="4"/>
    </i>
    <i r="3">
      <x v="7"/>
    </i>
    <i r="2">
      <x v="47"/>
    </i>
    <i r="3">
      <x v="2"/>
    </i>
    <i r="3">
      <x v="1"/>
    </i>
    <i r="3">
      <x v="4"/>
    </i>
    <i r="3">
      <x v="7"/>
    </i>
    <i r="2">
      <x v="77"/>
    </i>
    <i r="3">
      <x v="2"/>
    </i>
    <i r="3">
      <x v="1"/>
    </i>
    <i r="3">
      <x v="4"/>
    </i>
    <i r="3">
      <x v="7"/>
    </i>
    <i r="3">
      <x v="5"/>
    </i>
    <i r="2">
      <x v="92"/>
    </i>
    <i r="3">
      <x v="2"/>
    </i>
    <i r="3">
      <x v="1"/>
    </i>
    <i r="3">
      <x v="4"/>
    </i>
    <i r="3">
      <x v="7"/>
    </i>
    <i r="3">
      <x v="5"/>
    </i>
    <i r="2">
      <x v="127"/>
    </i>
    <i r="3">
      <x v="2"/>
    </i>
    <i r="3">
      <x v="1"/>
    </i>
    <i r="3">
      <x v="4"/>
    </i>
    <i r="3">
      <x v="7"/>
    </i>
    <i r="3">
      <x v="5"/>
    </i>
    <i r="2">
      <x v="149"/>
    </i>
    <i r="3">
      <x v="2"/>
    </i>
    <i r="3">
      <x v="1"/>
    </i>
    <i r="3">
      <x v="4"/>
    </i>
    <i r="3">
      <x v="7"/>
    </i>
    <i r="3">
      <x v="5"/>
    </i>
    <i r="2">
      <x v="190"/>
    </i>
    <i r="3">
      <x v="1"/>
    </i>
    <i r="3">
      <x v="4"/>
    </i>
    <i r="3">
      <x v="7"/>
    </i>
    <i r="3">
      <x v="5"/>
    </i>
    <i r="2">
      <x v="200"/>
    </i>
    <i r="3">
      <x v="2"/>
    </i>
    <i r="3">
      <x v="1"/>
    </i>
    <i r="3">
      <x v="4"/>
    </i>
    <i r="3">
      <x v="7"/>
    </i>
    <i r="3">
      <x v="5"/>
    </i>
    <i r="2">
      <x v="225"/>
    </i>
    <i r="3">
      <x v="2"/>
    </i>
    <i r="3">
      <x v="5"/>
    </i>
    <i r="2">
      <x v="337"/>
    </i>
    <i r="3">
      <x v="2"/>
    </i>
    <i r="3">
      <x v="5"/>
    </i>
    <i r="2">
      <x v="348"/>
    </i>
    <i r="3">
      <x v="2"/>
    </i>
    <i r="2">
      <x v="472"/>
    </i>
    <i r="3">
      <x v="2"/>
    </i>
    <i r="2">
      <x v="479"/>
    </i>
    <i r="3">
      <x v="2"/>
    </i>
    <i r="2">
      <x v="480"/>
    </i>
    <i r="3">
      <x v="5"/>
    </i>
    <i r="2">
      <x v="498"/>
    </i>
    <i r="3">
      <x v="2"/>
    </i>
    <i r="2">
      <x v="525"/>
    </i>
    <i r="3">
      <x v="2"/>
    </i>
    <i r="2">
      <x v="527"/>
    </i>
    <i r="3">
      <x v="2"/>
    </i>
    <i r="2">
      <x v="542"/>
    </i>
    <i r="3">
      <x v="2"/>
    </i>
    <i r="2">
      <x v="554"/>
    </i>
    <i r="3">
      <x v="2"/>
    </i>
    <i r="3">
      <x v="5"/>
    </i>
    <i r="2">
      <x v="616"/>
    </i>
    <i r="3">
      <x v="2"/>
    </i>
    <i r="3">
      <x v="5"/>
    </i>
    <i r="2">
      <x v="632"/>
    </i>
    <i r="3">
      <x v="2"/>
    </i>
    <i r="3">
      <x v="5"/>
    </i>
    <i r="2">
      <x v="633"/>
    </i>
    <i r="3">
      <x v="2"/>
    </i>
    <i r="3">
      <x v="1"/>
    </i>
    <i r="3">
      <x v="7"/>
    </i>
    <i r="3">
      <x v="5"/>
    </i>
    <i r="2">
      <x v="650"/>
    </i>
    <i r="3">
      <x v="2"/>
    </i>
    <i r="3">
      <x v="1"/>
    </i>
    <i r="3">
      <x v="4"/>
    </i>
    <i r="3">
      <x v="7"/>
    </i>
    <i r="3">
      <x v="5"/>
    </i>
    <i r="2">
      <x v="656"/>
    </i>
    <i r="3">
      <x v="2"/>
    </i>
    <i r="3">
      <x v="5"/>
    </i>
    <i r="2">
      <x v="679"/>
    </i>
    <i r="3">
      <x v="2"/>
    </i>
    <i r="3">
      <x v="5"/>
    </i>
    <i r="2">
      <x v="695"/>
    </i>
    <i r="3">
      <x v="5"/>
    </i>
    <i r="2">
      <x v="720"/>
    </i>
    <i r="3">
      <x v="5"/>
    </i>
    <i r="2">
      <x v="726"/>
    </i>
    <i r="3">
      <x v="2"/>
    </i>
    <i r="3">
      <x v="1"/>
    </i>
    <i r="3">
      <x v="4"/>
    </i>
    <i r="3">
      <x v="7"/>
    </i>
    <i r="3">
      <x v="5"/>
    </i>
    <i r="2">
      <x v="733"/>
    </i>
    <i r="3">
      <x v="2"/>
    </i>
    <i r="3">
      <x v="1"/>
    </i>
    <i r="3">
      <x v="4"/>
    </i>
    <i r="3">
      <x v="7"/>
    </i>
    <i r="3">
      <x v="5"/>
    </i>
    <i r="2">
      <x v="799"/>
    </i>
    <i r="3">
      <x v="2"/>
    </i>
    <i r="3">
      <x v="5"/>
    </i>
    <i r="2">
      <x v="800"/>
    </i>
    <i r="3">
      <x v="2"/>
    </i>
    <i r="3">
      <x v="5"/>
    </i>
    <i r="2">
      <x v="803"/>
    </i>
    <i r="3">
      <x v="2"/>
    </i>
    <i r="3">
      <x v="5"/>
    </i>
    <i r="2">
      <x v="804"/>
    </i>
    <i r="3">
      <x v="2"/>
    </i>
    <i r="3">
      <x v="5"/>
    </i>
    <i r="2">
      <x v="809"/>
    </i>
    <i r="3">
      <x v="2"/>
    </i>
    <i r="3">
      <x v="5"/>
    </i>
    <i r="2">
      <x v="811"/>
    </i>
    <i r="3">
      <x v="2"/>
    </i>
    <i r="3">
      <x v="5"/>
    </i>
    <i r="2">
      <x v="812"/>
    </i>
    <i r="3">
      <x v="5"/>
    </i>
    <i r="2">
      <x v="945"/>
    </i>
    <i r="3">
      <x v="2"/>
    </i>
    <i r="3">
      <x v="1"/>
    </i>
    <i r="3">
      <x v="4"/>
    </i>
    <i r="3">
      <x v="7"/>
    </i>
    <i r="2">
      <x v="949"/>
    </i>
    <i r="3">
      <x v="2"/>
    </i>
    <i r="3">
      <x v="5"/>
    </i>
    <i r="1">
      <x v="41"/>
    </i>
    <i r="2">
      <x v="206"/>
    </i>
    <i r="3">
      <x v="2"/>
    </i>
    <i r="3">
      <x v="1"/>
    </i>
    <i r="3">
      <x v="4"/>
    </i>
    <i r="3">
      <x v="7"/>
    </i>
    <i r="3">
      <x v="5"/>
    </i>
    <i r="2">
      <x v="225"/>
    </i>
    <i r="3">
      <x v="2"/>
    </i>
    <i r="2">
      <x v="245"/>
    </i>
    <i r="3">
      <x v="5"/>
    </i>
    <i r="2">
      <x v="463"/>
    </i>
    <i r="3">
      <x v="2"/>
    </i>
    <i r="3">
      <x v="1"/>
    </i>
    <i r="3">
      <x v="7"/>
    </i>
    <i r="3">
      <x v="5"/>
    </i>
    <i r="2">
      <x v="468"/>
    </i>
    <i r="3">
      <x v="2"/>
    </i>
    <i r="3">
      <x v="1"/>
    </i>
    <i r="3">
      <x v="4"/>
    </i>
    <i r="3">
      <x v="7"/>
    </i>
    <i r="3">
      <x v="5"/>
    </i>
    <i r="2">
      <x v="499"/>
    </i>
    <i r="3">
      <x v="2"/>
    </i>
    <i r="3">
      <x v="1"/>
    </i>
    <i r="3">
      <x v="7"/>
    </i>
    <i r="2">
      <x v="509"/>
    </i>
    <i r="3">
      <x v="2"/>
    </i>
    <i r="3">
      <x v="1"/>
    </i>
    <i r="3">
      <x v="4"/>
    </i>
    <i r="3">
      <x v="7"/>
    </i>
    <i r="3">
      <x v="5"/>
    </i>
    <i r="2">
      <x v="512"/>
    </i>
    <i r="3">
      <x v="2"/>
    </i>
    <i r="3">
      <x v="1"/>
    </i>
    <i r="3">
      <x v="4"/>
    </i>
    <i r="3">
      <x v="7"/>
    </i>
    <i r="3">
      <x v="5"/>
    </i>
    <i r="2">
      <x v="514"/>
    </i>
    <i r="3">
      <x v="2"/>
    </i>
    <i r="3">
      <x v="1"/>
    </i>
    <i r="3">
      <x v="4"/>
    </i>
    <i r="3">
      <x v="7"/>
    </i>
    <i r="3">
      <x v="5"/>
    </i>
    <i r="2">
      <x v="515"/>
    </i>
    <i r="3">
      <x v="2"/>
    </i>
    <i r="2">
      <x v="554"/>
    </i>
    <i r="3">
      <x v="1"/>
    </i>
    <i r="3">
      <x v="4"/>
    </i>
    <i r="3">
      <x v="7"/>
    </i>
    <i r="2">
      <x v="577"/>
    </i>
    <i r="3">
      <x v="2"/>
    </i>
    <i r="2">
      <x v="580"/>
    </i>
    <i r="3">
      <x v="2"/>
    </i>
    <i r="2">
      <x v="582"/>
    </i>
    <i r="3">
      <x v="2"/>
    </i>
    <i r="3">
      <x v="1"/>
    </i>
    <i r="3">
      <x v="7"/>
    </i>
    <i r="3">
      <x v="5"/>
    </i>
    <i r="2">
      <x v="647"/>
    </i>
    <i r="3">
      <x v="2"/>
    </i>
    <i r="3">
      <x v="1"/>
    </i>
    <i r="3">
      <x v="4"/>
    </i>
    <i r="3">
      <x v="7"/>
    </i>
    <i r="2">
      <x v="726"/>
    </i>
    <i r="3">
      <x v="1"/>
    </i>
    <i r="3">
      <x v="4"/>
    </i>
    <i r="3">
      <x v="7"/>
    </i>
    <i r="2">
      <x v="732"/>
    </i>
    <i r="3">
      <x v="1"/>
    </i>
    <i r="3">
      <x v="4"/>
    </i>
    <i r="3">
      <x v="7"/>
    </i>
    <i r="2">
      <x v="754"/>
    </i>
    <i r="3">
      <x v="2"/>
    </i>
    <i r="3">
      <x v="1"/>
    </i>
    <i r="3">
      <x v="4"/>
    </i>
    <i r="3">
      <x v="7"/>
    </i>
    <i r="3">
      <x v="5"/>
    </i>
    <i r="2">
      <x v="799"/>
    </i>
    <i r="3">
      <x v="2"/>
    </i>
    <i r="3">
      <x v="1"/>
    </i>
    <i r="3">
      <x v="4"/>
    </i>
    <i r="3">
      <x v="7"/>
    </i>
    <i r="3">
      <x v="5"/>
    </i>
    <i r="2">
      <x v="800"/>
    </i>
    <i r="3">
      <x v="1"/>
    </i>
    <i r="3">
      <x v="4"/>
    </i>
    <i r="3">
      <x v="7"/>
    </i>
    <i r="2">
      <x v="894"/>
    </i>
    <i r="3">
      <x v="2"/>
    </i>
    <i r="3">
      <x v="1"/>
    </i>
    <i r="3">
      <x v="4"/>
    </i>
    <i r="3">
      <x v="7"/>
    </i>
    <i r="3">
      <x v="5"/>
    </i>
    <i r="2">
      <x v="945"/>
    </i>
    <i r="3">
      <x v="2"/>
    </i>
    <i r="3">
      <x v="1"/>
    </i>
    <i r="3">
      <x v="4"/>
    </i>
    <i r="3">
      <x v="7"/>
    </i>
    <i r="3">
      <x v="5"/>
    </i>
    <i r="1">
      <x v="58"/>
    </i>
    <i r="2">
      <x v="772"/>
    </i>
    <i r="3">
      <x v="2"/>
    </i>
    <i r="3">
      <x v="5"/>
    </i>
    <i r="1">
      <x v="85"/>
    </i>
    <i r="2">
      <x v="14"/>
    </i>
    <i r="3">
      <x v="2"/>
    </i>
    <i r="3">
      <x v="5"/>
    </i>
    <i r="2">
      <x v="457"/>
    </i>
    <i r="3">
      <x v="5"/>
    </i>
    <i r="2">
      <x v="716"/>
    </i>
    <i r="3">
      <x v="2"/>
    </i>
    <i r="3">
      <x v="1"/>
    </i>
    <i r="3">
      <x v="4"/>
    </i>
    <i r="3">
      <x v="7"/>
    </i>
    <i r="3">
      <x v="5"/>
    </i>
    <i>
      <x v="7"/>
    </i>
    <i r="1">
      <x v="66"/>
    </i>
    <i r="2">
      <x v="825"/>
    </i>
    <i r="3">
      <x v="2"/>
    </i>
    <i r="3">
      <x v="1"/>
    </i>
    <i r="3">
      <x v="4"/>
    </i>
    <i r="2">
      <x v="854"/>
    </i>
    <i r="3">
      <x v="1"/>
    </i>
    <i r="3">
      <x v="4"/>
    </i>
    <i r="3">
      <x v="7"/>
    </i>
    <i r="1">
      <x v="69"/>
    </i>
    <i r="2">
      <x v="116"/>
    </i>
    <i r="3">
      <x v="2"/>
    </i>
    <i r="3">
      <x v="1"/>
    </i>
    <i r="3">
      <x v="4"/>
    </i>
    <i r="3">
      <x v="7"/>
    </i>
    <i r="3">
      <x v="5"/>
    </i>
    <i r="2">
      <x v="257"/>
    </i>
    <i r="3">
      <x v="2"/>
    </i>
    <i r="3">
      <x v="1"/>
    </i>
    <i r="3">
      <x v="7"/>
    </i>
    <i r="3">
      <x v="5"/>
    </i>
    <i r="2">
      <x v="262"/>
    </i>
    <i r="3">
      <x v="2"/>
    </i>
    <i r="3">
      <x v="1"/>
    </i>
    <i r="3">
      <x v="4"/>
    </i>
    <i r="3">
      <x v="5"/>
    </i>
    <i r="2">
      <x v="825"/>
    </i>
    <i r="3">
      <x v="2"/>
    </i>
    <i r="3">
      <x v="1"/>
    </i>
    <i r="3">
      <x v="4"/>
    </i>
    <i r="3">
      <x v="7"/>
    </i>
    <i r="3">
      <x v="5"/>
    </i>
    <i r="1">
      <x v="84"/>
    </i>
    <i r="2">
      <x v="27"/>
    </i>
    <i r="3">
      <x v="2"/>
    </i>
    <i r="3">
      <x v="1"/>
    </i>
    <i r="3">
      <x v="4"/>
    </i>
    <i r="3">
      <x v="7"/>
    </i>
    <i r="2">
      <x v="168"/>
    </i>
    <i r="3">
      <x v="2"/>
    </i>
    <i r="3">
      <x v="1"/>
    </i>
    <i r="3">
      <x v="4"/>
    </i>
    <i r="3">
      <x v="7"/>
    </i>
    <i r="3">
      <x v="5"/>
    </i>
    <i r="2">
      <x v="457"/>
    </i>
    <i r="3">
      <x v="5"/>
    </i>
    <i r="2">
      <x v="520"/>
    </i>
    <i r="3">
      <x v="2"/>
    </i>
    <i r="3">
      <x v="1"/>
    </i>
    <i r="3">
      <x v="4"/>
    </i>
    <i r="3">
      <x v="7"/>
    </i>
    <i r="3">
      <x v="5"/>
    </i>
    <i r="2">
      <x v="713"/>
    </i>
    <i r="3">
      <x v="2"/>
    </i>
    <i r="3">
      <x v="1"/>
    </i>
    <i r="3">
      <x v="4"/>
    </i>
    <i r="3">
      <x v="7"/>
    </i>
    <i r="3">
      <x v="5"/>
    </i>
    <i r="2">
      <x v="825"/>
    </i>
    <i r="3">
      <x v="2"/>
    </i>
    <i r="3">
      <x v="1"/>
    </i>
    <i r="3">
      <x v="4"/>
    </i>
    <i r="3">
      <x v="7"/>
    </i>
    <i r="1">
      <x v="99"/>
    </i>
    <i r="2">
      <x v="138"/>
    </i>
    <i r="3">
      <x v="2"/>
    </i>
    <i r="3">
      <x v="1"/>
    </i>
    <i r="3">
      <x v="4"/>
    </i>
    <i r="3">
      <x v="7"/>
    </i>
    <i r="3">
      <x v="5"/>
    </i>
    <i r="2">
      <x v="247"/>
    </i>
    <i r="3">
      <x v="2"/>
    </i>
    <i r="3">
      <x v="1"/>
    </i>
    <i r="3">
      <x v="4"/>
    </i>
    <i r="3">
      <x v="7"/>
    </i>
    <i r="3">
      <x v="5"/>
    </i>
    <i r="2">
      <x v="262"/>
    </i>
    <i r="3">
      <x v="1"/>
    </i>
    <i r="3">
      <x v="4"/>
    </i>
    <i r="3">
      <x v="7"/>
    </i>
    <i r="3">
      <x v="5"/>
    </i>
    <i r="2">
      <x v="676"/>
    </i>
    <i r="3">
      <x v="2"/>
    </i>
    <i r="3">
      <x v="1"/>
    </i>
    <i r="3">
      <x v="4"/>
    </i>
    <i r="3">
      <x v="7"/>
    </i>
    <i r="3">
      <x v="5"/>
    </i>
    <i r="2">
      <x v="688"/>
    </i>
    <i r="3">
      <x v="2"/>
    </i>
    <i r="3">
      <x v="1"/>
    </i>
    <i r="3">
      <x v="4"/>
    </i>
    <i r="3">
      <x v="7"/>
    </i>
    <i r="3">
      <x v="5"/>
    </i>
    <i r="2">
      <x v="825"/>
    </i>
    <i r="3">
      <x v="2"/>
    </i>
    <i r="3">
      <x v="1"/>
    </i>
    <i r="3">
      <x v="4"/>
    </i>
    <i r="3">
      <x v="7"/>
    </i>
    <i r="3">
      <x v="5"/>
    </i>
    <i r="2">
      <x v="835"/>
    </i>
    <i r="3">
      <x v="2"/>
    </i>
    <i r="3">
      <x v="1"/>
    </i>
    <i r="3">
      <x v="4"/>
    </i>
    <i r="3">
      <x v="7"/>
    </i>
    <i r="3">
      <x v="5"/>
    </i>
    <i r="2">
      <x v="847"/>
    </i>
    <i r="3">
      <x v="2"/>
    </i>
    <i r="3">
      <x v="1"/>
    </i>
    <i r="3">
      <x v="4"/>
    </i>
    <i r="3">
      <x v="7"/>
    </i>
    <i r="3">
      <x v="5"/>
    </i>
    <i r="2">
      <x v="848"/>
    </i>
    <i r="3">
      <x v="2"/>
    </i>
    <i r="3">
      <x v="1"/>
    </i>
    <i r="3">
      <x v="4"/>
    </i>
    <i r="3">
      <x v="7"/>
    </i>
    <i r="3">
      <x v="5"/>
    </i>
    <i r="2">
      <x v="849"/>
    </i>
    <i r="3">
      <x v="2"/>
    </i>
    <i r="3">
      <x v="1"/>
    </i>
    <i r="3">
      <x v="4"/>
    </i>
    <i r="3">
      <x v="7"/>
    </i>
    <i r="3">
      <x v="5"/>
    </i>
    <i r="2">
      <x v="850"/>
    </i>
    <i r="3">
      <x v="2"/>
    </i>
    <i r="3">
      <x v="1"/>
    </i>
    <i r="3">
      <x v="4"/>
    </i>
    <i r="3">
      <x v="7"/>
    </i>
    <i r="3">
      <x v="5"/>
    </i>
    <i r="2">
      <x v="873"/>
    </i>
    <i r="3">
      <x v="2"/>
    </i>
    <i r="3">
      <x v="1"/>
    </i>
    <i r="3">
      <x v="4"/>
    </i>
    <i r="3">
      <x v="7"/>
    </i>
    <i r="3">
      <x v="5"/>
    </i>
    <i r="2">
      <x v="881"/>
    </i>
    <i r="3">
      <x v="2"/>
    </i>
    <i r="3">
      <x v="1"/>
    </i>
    <i r="3">
      <x v="4"/>
    </i>
    <i r="3">
      <x v="7"/>
    </i>
    <i r="3">
      <x v="5"/>
    </i>
    <i r="2">
      <x v="894"/>
    </i>
    <i r="3">
      <x v="2"/>
    </i>
    <i r="3">
      <x v="1"/>
    </i>
    <i r="3">
      <x v="4"/>
    </i>
    <i r="3">
      <x v="7"/>
    </i>
    <i r="2">
      <x v="919"/>
    </i>
    <i r="3">
      <x v="1"/>
    </i>
    <i r="3">
      <x v="7"/>
    </i>
    <i r="2">
      <x v="921"/>
    </i>
    <i r="3">
      <x v="1"/>
    </i>
    <i r="3">
      <x v="4"/>
    </i>
    <i r="3">
      <x v="7"/>
    </i>
    <i r="3">
      <x v="5"/>
    </i>
    <i r="2">
      <x v="922"/>
    </i>
    <i r="3">
      <x v="1"/>
    </i>
    <i r="3">
      <x v="4"/>
    </i>
    <i r="3">
      <x v="7"/>
    </i>
    <i r="3">
      <x v="5"/>
    </i>
    <i r="2">
      <x v="927"/>
    </i>
    <i r="3">
      <x v="2"/>
    </i>
    <i r="3">
      <x v="5"/>
    </i>
    <i r="1">
      <x v="100"/>
    </i>
    <i r="2">
      <x v="139"/>
    </i>
    <i r="3">
      <x v="2"/>
    </i>
    <i r="3">
      <x v="1"/>
    </i>
    <i r="3">
      <x v="4"/>
    </i>
    <i r="3">
      <x v="7"/>
    </i>
    <i r="3">
      <x v="5"/>
    </i>
    <i r="2">
      <x v="247"/>
    </i>
    <i r="3">
      <x v="2"/>
    </i>
    <i r="3">
      <x v="1"/>
    </i>
    <i r="3">
      <x v="4"/>
    </i>
    <i r="3">
      <x v="7"/>
    </i>
    <i r="3">
      <x v="5"/>
    </i>
    <i r="2">
      <x v="415"/>
    </i>
    <i r="3">
      <x v="2"/>
    </i>
    <i r="3">
      <x v="1"/>
    </i>
    <i r="3">
      <x v="4"/>
    </i>
    <i r="3">
      <x v="7"/>
    </i>
    <i r="2">
      <x v="489"/>
    </i>
    <i r="3">
      <x v="2"/>
    </i>
    <i r="3">
      <x v="1"/>
    </i>
    <i r="3">
      <x v="4"/>
    </i>
    <i r="3">
      <x v="7"/>
    </i>
    <i r="2">
      <x v="825"/>
    </i>
    <i r="3">
      <x v="2"/>
    </i>
    <i r="3">
      <x v="1"/>
    </i>
    <i r="3">
      <x v="4"/>
    </i>
    <i r="3">
      <x v="7"/>
    </i>
    <i r="3">
      <x v="5"/>
    </i>
    <i r="2">
      <x v="945"/>
    </i>
    <i r="3">
      <x v="2"/>
    </i>
    <i r="3">
      <x v="1"/>
    </i>
    <i r="3">
      <x v="4"/>
    </i>
    <i r="3">
      <x v="7"/>
    </i>
    <i r="1">
      <x v="131"/>
    </i>
    <i r="2">
      <x v="12"/>
    </i>
    <i r="3">
      <x v="2"/>
    </i>
    <i r="3">
      <x v="1"/>
    </i>
    <i r="3">
      <x v="7"/>
    </i>
    <i r="2">
      <x v="13"/>
    </i>
    <i r="3">
      <x v="2"/>
    </i>
    <i r="3">
      <x v="1"/>
    </i>
    <i r="3">
      <x v="4"/>
    </i>
    <i r="3">
      <x v="7"/>
    </i>
    <i r="3">
      <x v="5"/>
    </i>
    <i r="2">
      <x v="21"/>
    </i>
    <i r="3">
      <x v="2"/>
    </i>
    <i r="3">
      <x v="1"/>
    </i>
    <i r="3">
      <x v="4"/>
    </i>
    <i r="3">
      <x v="7"/>
    </i>
    <i r="3">
      <x v="5"/>
    </i>
    <i r="2">
      <x v="26"/>
    </i>
    <i r="3">
      <x v="2"/>
    </i>
    <i r="3">
      <x v="1"/>
    </i>
    <i r="3">
      <x v="4"/>
    </i>
    <i r="3">
      <x v="7"/>
    </i>
    <i r="3">
      <x v="5"/>
    </i>
    <i r="2">
      <x v="30"/>
    </i>
    <i r="3">
      <x v="2"/>
    </i>
    <i r="3">
      <x v="1"/>
    </i>
    <i r="3">
      <x v="4"/>
    </i>
    <i r="3">
      <x v="7"/>
    </i>
    <i r="3">
      <x v="5"/>
    </i>
    <i r="2">
      <x v="37"/>
    </i>
    <i r="3">
      <x v="2"/>
    </i>
    <i r="3">
      <x v="1"/>
    </i>
    <i r="3">
      <x v="4"/>
    </i>
    <i r="3">
      <x v="7"/>
    </i>
    <i r="3">
      <x v="5"/>
    </i>
    <i r="2">
      <x v="42"/>
    </i>
    <i r="3">
      <x v="2"/>
    </i>
    <i r="3">
      <x v="1"/>
    </i>
    <i r="3">
      <x v="4"/>
    </i>
    <i r="3">
      <x v="7"/>
    </i>
    <i r="3">
      <x v="5"/>
    </i>
    <i r="2">
      <x v="48"/>
    </i>
    <i r="3">
      <x v="2"/>
    </i>
    <i r="3">
      <x v="1"/>
    </i>
    <i r="3">
      <x v="7"/>
    </i>
    <i r="3">
      <x v="5"/>
    </i>
    <i r="2">
      <x v="58"/>
    </i>
    <i r="3">
      <x v="2"/>
    </i>
    <i r="3">
      <x v="1"/>
    </i>
    <i r="3">
      <x v="4"/>
    </i>
    <i r="3">
      <x v="7"/>
    </i>
    <i r="3">
      <x v="5"/>
    </i>
    <i r="2">
      <x v="70"/>
    </i>
    <i r="3">
      <x v="2"/>
    </i>
    <i r="3">
      <x v="1"/>
    </i>
    <i r="3">
      <x v="4"/>
    </i>
    <i r="3">
      <x v="7"/>
    </i>
    <i r="3">
      <x v="5"/>
    </i>
    <i r="2">
      <x v="83"/>
    </i>
    <i r="3">
      <x v="2"/>
    </i>
    <i r="3">
      <x v="1"/>
    </i>
    <i r="3">
      <x v="4"/>
    </i>
    <i r="3">
      <x v="7"/>
    </i>
    <i r="3">
      <x v="5"/>
    </i>
    <i r="2">
      <x v="96"/>
    </i>
    <i r="3">
      <x v="2"/>
    </i>
    <i r="3">
      <x v="1"/>
    </i>
    <i r="3">
      <x v="4"/>
    </i>
    <i r="3">
      <x v="7"/>
    </i>
    <i r="3">
      <x v="5"/>
    </i>
    <i r="2">
      <x v="108"/>
    </i>
    <i r="3">
      <x v="2"/>
    </i>
    <i r="3">
      <x v="1"/>
    </i>
    <i r="3">
      <x v="4"/>
    </i>
    <i r="3">
      <x v="7"/>
    </i>
    <i r="3">
      <x v="5"/>
    </i>
    <i r="2">
      <x v="136"/>
    </i>
    <i r="3">
      <x v="2"/>
    </i>
    <i r="3">
      <x v="1"/>
    </i>
    <i r="3">
      <x v="4"/>
    </i>
    <i r="3">
      <x v="7"/>
    </i>
    <i r="3">
      <x v="5"/>
    </i>
    <i r="2">
      <x v="195"/>
    </i>
    <i r="3">
      <x v="2"/>
    </i>
    <i r="3">
      <x v="1"/>
    </i>
    <i r="3">
      <x v="4"/>
    </i>
    <i r="3">
      <x v="7"/>
    </i>
    <i r="3">
      <x v="5"/>
    </i>
    <i r="2">
      <x v="211"/>
    </i>
    <i r="3">
      <x v="2"/>
    </i>
    <i r="3">
      <x v="1"/>
    </i>
    <i r="3">
      <x v="4"/>
    </i>
    <i r="3">
      <x v="7"/>
    </i>
    <i r="3">
      <x v="5"/>
    </i>
    <i r="2">
      <x v="225"/>
    </i>
    <i r="3">
      <x v="2"/>
    </i>
    <i r="2">
      <x v="247"/>
    </i>
    <i r="3">
      <x v="2"/>
    </i>
    <i r="3">
      <x v="1"/>
    </i>
    <i r="3">
      <x v="4"/>
    </i>
    <i r="3">
      <x v="7"/>
    </i>
    <i r="3">
      <x v="5"/>
    </i>
    <i r="2">
      <x v="259"/>
    </i>
    <i r="3">
      <x v="2"/>
    </i>
    <i r="3">
      <x v="5"/>
    </i>
    <i r="2">
      <x v="609"/>
    </i>
    <i r="3">
      <x v="2"/>
    </i>
    <i r="3">
      <x v="1"/>
    </i>
    <i r="3">
      <x v="4"/>
    </i>
    <i r="3">
      <x v="7"/>
    </i>
    <i r="3">
      <x v="5"/>
    </i>
    <i r="2">
      <x v="615"/>
    </i>
    <i r="3">
      <x v="2"/>
    </i>
    <i r="3">
      <x v="1"/>
    </i>
    <i r="3">
      <x v="4"/>
    </i>
    <i r="3">
      <x v="7"/>
    </i>
    <i r="3">
      <x v="5"/>
    </i>
    <i r="2">
      <x v="667"/>
    </i>
    <i r="3">
      <x v="2"/>
    </i>
    <i r="3">
      <x v="1"/>
    </i>
    <i r="3">
      <x v="4"/>
    </i>
    <i r="3">
      <x v="7"/>
    </i>
    <i r="3">
      <x v="5"/>
    </i>
    <i r="2">
      <x v="714"/>
    </i>
    <i r="3">
      <x v="2"/>
    </i>
    <i r="3">
      <x v="1"/>
    </i>
    <i r="3">
      <x v="4"/>
    </i>
    <i r="3">
      <x v="7"/>
    </i>
    <i r="3">
      <x v="5"/>
    </i>
    <i r="2">
      <x v="721"/>
    </i>
    <i r="3">
      <x v="2"/>
    </i>
    <i r="3">
      <x v="1"/>
    </i>
    <i r="3">
      <x v="4"/>
    </i>
    <i r="3">
      <x v="7"/>
    </i>
    <i r="3">
      <x v="5"/>
    </i>
    <i r="2">
      <x v="741"/>
    </i>
    <i r="3">
      <x v="2"/>
    </i>
    <i r="3">
      <x v="1"/>
    </i>
    <i r="3">
      <x v="4"/>
    </i>
    <i r="3">
      <x v="7"/>
    </i>
    <i r="3">
      <x v="5"/>
    </i>
    <i r="2">
      <x v="743"/>
    </i>
    <i r="3">
      <x v="2"/>
    </i>
    <i r="3">
      <x v="1"/>
    </i>
    <i r="3">
      <x v="4"/>
    </i>
    <i r="3">
      <x v="7"/>
    </i>
    <i r="3">
      <x v="5"/>
    </i>
    <i r="2">
      <x v="749"/>
    </i>
    <i r="3">
      <x v="2"/>
    </i>
    <i r="3">
      <x v="1"/>
    </i>
    <i r="3">
      <x v="7"/>
    </i>
    <i r="3">
      <x v="5"/>
    </i>
    <i r="2">
      <x v="757"/>
    </i>
    <i r="3">
      <x v="2"/>
    </i>
    <i r="3">
      <x v="1"/>
    </i>
    <i r="3">
      <x v="4"/>
    </i>
    <i r="3">
      <x v="7"/>
    </i>
    <i r="3">
      <x v="5"/>
    </i>
    <i r="2">
      <x v="770"/>
    </i>
    <i r="3">
      <x v="2"/>
    </i>
    <i r="3">
      <x v="1"/>
    </i>
    <i r="3">
      <x v="4"/>
    </i>
    <i r="3">
      <x v="7"/>
    </i>
    <i r="3">
      <x v="5"/>
    </i>
    <i r="2">
      <x v="792"/>
    </i>
    <i r="3">
      <x v="2"/>
    </i>
    <i r="3">
      <x v="1"/>
    </i>
    <i r="3">
      <x v="4"/>
    </i>
    <i r="3">
      <x v="7"/>
    </i>
    <i r="3">
      <x v="5"/>
    </i>
    <i r="2">
      <x v="825"/>
    </i>
    <i r="3">
      <x v="2"/>
    </i>
    <i r="3">
      <x v="1"/>
    </i>
    <i r="3">
      <x v="4"/>
    </i>
    <i r="3">
      <x v="7"/>
    </i>
    <i r="3">
      <x v="5"/>
    </i>
    <i r="2">
      <x v="832"/>
    </i>
    <i r="3">
      <x v="2"/>
    </i>
    <i r="3">
      <x v="1"/>
    </i>
    <i r="3">
      <x v="4"/>
    </i>
    <i r="3">
      <x v="7"/>
    </i>
    <i r="3">
      <x v="5"/>
    </i>
    <i r="2">
      <x v="837"/>
    </i>
    <i r="3">
      <x v="1"/>
    </i>
    <i r="3">
      <x v="4"/>
    </i>
    <i r="3">
      <x v="7"/>
    </i>
    <i r="3">
      <x v="5"/>
    </i>
    <i r="2">
      <x v="840"/>
    </i>
    <i r="3">
      <x v="2"/>
    </i>
    <i r="3">
      <x v="1"/>
    </i>
    <i r="3">
      <x v="4"/>
    </i>
    <i r="3">
      <x v="7"/>
    </i>
    <i r="3">
      <x v="5"/>
    </i>
    <i r="2">
      <x v="841"/>
    </i>
    <i r="3">
      <x v="2"/>
    </i>
    <i r="3">
      <x v="1"/>
    </i>
    <i r="3">
      <x v="4"/>
    </i>
    <i r="3">
      <x v="7"/>
    </i>
    <i r="3">
      <x v="5"/>
    </i>
    <i r="2">
      <x v="842"/>
    </i>
    <i r="3">
      <x v="2"/>
    </i>
    <i r="3">
      <x v="1"/>
    </i>
    <i r="3">
      <x v="4"/>
    </i>
    <i r="3">
      <x v="7"/>
    </i>
    <i r="3">
      <x v="5"/>
    </i>
    <i r="2">
      <x v="843"/>
    </i>
    <i r="3">
      <x v="1"/>
    </i>
    <i r="3">
      <x v="4"/>
    </i>
    <i r="3">
      <x v="5"/>
    </i>
    <i r="2">
      <x v="844"/>
    </i>
    <i r="3">
      <x v="2"/>
    </i>
    <i r="3">
      <x v="1"/>
    </i>
    <i r="3">
      <x v="4"/>
    </i>
    <i r="3">
      <x v="7"/>
    </i>
    <i r="3">
      <x v="5"/>
    </i>
    <i r="2">
      <x v="856"/>
    </i>
    <i r="3">
      <x v="2"/>
    </i>
    <i r="3">
      <x v="1"/>
    </i>
    <i r="3">
      <x v="4"/>
    </i>
    <i r="3">
      <x v="7"/>
    </i>
    <i r="3">
      <x v="5"/>
    </i>
    <i r="2">
      <x v="858"/>
    </i>
    <i r="3">
      <x v="1"/>
    </i>
    <i r="3">
      <x v="4"/>
    </i>
    <i r="3">
      <x v="7"/>
    </i>
    <i r="3">
      <x v="5"/>
    </i>
    <i r="2">
      <x v="861"/>
    </i>
    <i r="3">
      <x v="2"/>
    </i>
    <i r="3">
      <x v="1"/>
    </i>
    <i r="3">
      <x v="4"/>
    </i>
    <i r="3">
      <x v="7"/>
    </i>
    <i r="3">
      <x v="5"/>
    </i>
    <i r="2">
      <x v="864"/>
    </i>
    <i r="3">
      <x v="2"/>
    </i>
    <i r="3">
      <x v="1"/>
    </i>
    <i r="3">
      <x v="4"/>
    </i>
    <i r="3">
      <x v="7"/>
    </i>
    <i r="3">
      <x v="5"/>
    </i>
    <i r="2">
      <x v="876"/>
    </i>
    <i r="3">
      <x v="2"/>
    </i>
    <i r="3">
      <x v="1"/>
    </i>
    <i r="3">
      <x v="4"/>
    </i>
    <i r="3">
      <x v="7"/>
    </i>
    <i r="2">
      <x v="882"/>
    </i>
    <i r="3">
      <x v="2"/>
    </i>
    <i r="3">
      <x v="1"/>
    </i>
    <i r="3">
      <x v="4"/>
    </i>
    <i r="3">
      <x v="7"/>
    </i>
    <i r="3">
      <x v="5"/>
    </i>
    <i r="2">
      <x v="891"/>
    </i>
    <i r="3">
      <x v="2"/>
    </i>
    <i r="3">
      <x v="1"/>
    </i>
    <i r="3">
      <x v="4"/>
    </i>
    <i r="3">
      <x v="7"/>
    </i>
    <i r="3">
      <x v="5"/>
    </i>
    <i r="2">
      <x v="894"/>
    </i>
    <i r="3">
      <x v="2"/>
    </i>
    <i r="3">
      <x v="1"/>
    </i>
    <i r="3">
      <x v="4"/>
    </i>
    <i r="3">
      <x v="7"/>
    </i>
    <i r="3">
      <x v="5"/>
    </i>
    <i r="2">
      <x v="899"/>
    </i>
    <i r="3">
      <x v="1"/>
    </i>
    <i r="3">
      <x v="4"/>
    </i>
    <i r="3">
      <x v="5"/>
    </i>
    <i r="2">
      <x v="900"/>
    </i>
    <i r="3">
      <x v="2"/>
    </i>
    <i r="3">
      <x v="1"/>
    </i>
    <i r="3">
      <x v="4"/>
    </i>
    <i r="3">
      <x v="7"/>
    </i>
    <i r="3">
      <x v="5"/>
    </i>
    <i r="2">
      <x v="906"/>
    </i>
    <i r="3">
      <x v="2"/>
    </i>
    <i r="3">
      <x v="1"/>
    </i>
    <i r="3">
      <x v="4"/>
    </i>
    <i r="3">
      <x v="7"/>
    </i>
    <i r="3">
      <x v="5"/>
    </i>
    <i r="2">
      <x v="924"/>
    </i>
    <i r="3">
      <x v="1"/>
    </i>
    <i r="3">
      <x v="4"/>
    </i>
    <i r="3">
      <x v="5"/>
    </i>
    <i r="2">
      <x v="945"/>
    </i>
    <i r="3">
      <x v="2"/>
    </i>
    <i r="3">
      <x v="1"/>
    </i>
    <i r="3">
      <x v="4"/>
    </i>
    <i r="3">
      <x v="7"/>
    </i>
    <i r="3">
      <x v="5"/>
    </i>
    <i r="2">
      <x v="952"/>
    </i>
    <i r="3">
      <x v="1"/>
    </i>
    <i r="3">
      <x v="7"/>
    </i>
    <i r="2">
      <x v="953"/>
    </i>
    <i r="3">
      <x v="1"/>
    </i>
    <i r="3">
      <x v="7"/>
    </i>
    <i r="2">
      <x v="954"/>
    </i>
    <i r="3">
      <x v="1"/>
    </i>
    <i r="3">
      <x v="7"/>
    </i>
    <i r="1">
      <x v="132"/>
    </i>
    <i r="2">
      <x v="29"/>
    </i>
    <i r="3">
      <x v="2"/>
    </i>
    <i r="3">
      <x v="5"/>
    </i>
    <i r="2">
      <x v="54"/>
    </i>
    <i r="3">
      <x v="2"/>
    </i>
    <i r="3">
      <x v="1"/>
    </i>
    <i r="3">
      <x v="4"/>
    </i>
    <i r="3">
      <x v="7"/>
    </i>
    <i r="3">
      <x v="5"/>
    </i>
    <i r="2">
      <x v="120"/>
    </i>
    <i r="3">
      <x v="2"/>
    </i>
    <i r="3">
      <x v="1"/>
    </i>
    <i r="3">
      <x v="4"/>
    </i>
    <i r="3">
      <x v="7"/>
    </i>
    <i r="3">
      <x v="5"/>
    </i>
    <i r="2">
      <x v="130"/>
    </i>
    <i r="3">
      <x v="2"/>
    </i>
    <i r="3">
      <x v="5"/>
    </i>
    <i r="2">
      <x v="212"/>
    </i>
    <i r="3">
      <x v="2"/>
    </i>
    <i r="3">
      <x v="1"/>
    </i>
    <i r="3">
      <x v="7"/>
    </i>
    <i r="3">
      <x v="5"/>
    </i>
    <i r="2">
      <x v="259"/>
    </i>
    <i r="3">
      <x v="2"/>
    </i>
    <i r="3">
      <x v="5"/>
    </i>
    <i r="2">
      <x v="584"/>
    </i>
    <i r="3">
      <x v="2"/>
    </i>
    <i r="2">
      <x v="626"/>
    </i>
    <i r="3">
      <x v="1"/>
    </i>
    <i r="3">
      <x v="4"/>
    </i>
    <i r="2">
      <x v="671"/>
    </i>
    <i r="3">
      <x v="2"/>
    </i>
    <i r="3">
      <x v="1"/>
    </i>
    <i r="3">
      <x v="4"/>
    </i>
    <i r="3">
      <x v="7"/>
    </i>
    <i r="3">
      <x v="5"/>
    </i>
    <i r="2">
      <x v="777"/>
    </i>
    <i r="3">
      <x v="2"/>
    </i>
    <i r="3">
      <x v="1"/>
    </i>
    <i r="3">
      <x v="4"/>
    </i>
    <i r="3">
      <x v="7"/>
    </i>
    <i r="3">
      <x v="5"/>
    </i>
    <i r="2">
      <x v="807"/>
    </i>
    <i r="3">
      <x v="2"/>
    </i>
    <i r="3">
      <x v="1"/>
    </i>
    <i r="3">
      <x v="4"/>
    </i>
    <i r="3">
      <x v="7"/>
    </i>
    <i r="3">
      <x v="5"/>
    </i>
    <i r="2">
      <x v="808"/>
    </i>
    <i r="3">
      <x v="2"/>
    </i>
    <i r="3">
      <x v="1"/>
    </i>
    <i r="3">
      <x v="4"/>
    </i>
    <i r="3">
      <x v="7"/>
    </i>
    <i r="3">
      <x v="5"/>
    </i>
    <i r="2">
      <x v="825"/>
    </i>
    <i r="3">
      <x v="2"/>
    </i>
    <i r="3">
      <x v="1"/>
    </i>
    <i r="3">
      <x v="4"/>
    </i>
    <i r="3">
      <x v="7"/>
    </i>
    <i r="3">
      <x v="5"/>
    </i>
    <i r="2">
      <x v="894"/>
    </i>
    <i r="3">
      <x v="2"/>
    </i>
    <i r="3">
      <x v="1"/>
    </i>
    <i r="3">
      <x v="4"/>
    </i>
    <i r="3">
      <x v="7"/>
    </i>
    <i r="2">
      <x v="945"/>
    </i>
    <i r="3">
      <x v="2"/>
    </i>
    <i r="3">
      <x v="1"/>
    </i>
    <i r="3">
      <x v="4"/>
    </i>
    <i r="3">
      <x v="7"/>
    </i>
    <i r="3">
      <x v="5"/>
    </i>
    <i r="1">
      <x v="133"/>
    </i>
    <i r="2">
      <x v="225"/>
    </i>
    <i r="3">
      <x v="2"/>
    </i>
    <i r="2">
      <x v="825"/>
    </i>
    <i r="3">
      <x v="2"/>
    </i>
    <i r="3">
      <x v="1"/>
    </i>
    <i r="3">
      <x v="4"/>
    </i>
    <i r="3">
      <x v="7"/>
    </i>
    <i r="3">
      <x v="5"/>
    </i>
    <i r="2">
      <x v="880"/>
    </i>
    <i r="3">
      <x v="2"/>
    </i>
    <i r="3">
      <x v="1"/>
    </i>
    <i r="3">
      <x v="4"/>
    </i>
    <i r="3">
      <x v="7"/>
    </i>
    <i r="3">
      <x v="5"/>
    </i>
    <i r="1">
      <x v="134"/>
    </i>
    <i r="2">
      <x v="227"/>
    </i>
    <i r="3">
      <x v="2"/>
    </i>
    <i r="3">
      <x v="1"/>
    </i>
    <i r="3">
      <x v="4"/>
    </i>
    <i r="3">
      <x v="7"/>
    </i>
    <i r="3">
      <x v="5"/>
    </i>
    <i r="2">
      <x v="230"/>
    </i>
    <i r="3">
      <x v="2"/>
    </i>
    <i r="2">
      <x v="247"/>
    </i>
    <i r="3">
      <x v="2"/>
    </i>
    <i r="3">
      <x v="1"/>
    </i>
    <i r="3">
      <x v="4"/>
    </i>
    <i r="3">
      <x v="7"/>
    </i>
    <i r="3">
      <x v="5"/>
    </i>
    <i r="2">
      <x v="262"/>
    </i>
    <i r="3">
      <x v="2"/>
    </i>
    <i r="3">
      <x v="1"/>
    </i>
    <i r="3">
      <x v="4"/>
    </i>
    <i r="3">
      <x v="7"/>
    </i>
    <i r="3">
      <x v="5"/>
    </i>
    <i r="2">
      <x v="415"/>
    </i>
    <i r="3">
      <x v="2"/>
    </i>
    <i r="3">
      <x v="1"/>
    </i>
    <i r="3">
      <x v="4"/>
    </i>
    <i r="3">
      <x v="7"/>
    </i>
    <i r="3">
      <x v="5"/>
    </i>
    <i r="2">
      <x v="489"/>
    </i>
    <i r="3">
      <x v="2"/>
    </i>
    <i r="3">
      <x v="1"/>
    </i>
    <i r="3">
      <x v="4"/>
    </i>
    <i r="3">
      <x v="7"/>
    </i>
    <i r="3">
      <x v="5"/>
    </i>
    <i r="2">
      <x v="796"/>
    </i>
    <i r="3">
      <x v="2"/>
    </i>
    <i r="3">
      <x/>
    </i>
    <i r="3">
      <x v="3"/>
    </i>
    <i r="3">
      <x v="6"/>
    </i>
    <i r="3">
      <x v="5"/>
    </i>
    <i r="2">
      <x v="825"/>
    </i>
    <i r="3">
      <x v="2"/>
    </i>
    <i r="3">
      <x v="1"/>
    </i>
    <i r="3">
      <x v="4"/>
    </i>
    <i r="3">
      <x v="7"/>
    </i>
    <i r="3">
      <x v="5"/>
    </i>
    <i r="2">
      <x v="894"/>
    </i>
    <i r="3">
      <x v="2"/>
    </i>
    <i r="3">
      <x/>
    </i>
    <i r="3">
      <x v="3"/>
    </i>
    <i r="3">
      <x v="6"/>
    </i>
    <i r="2">
      <x v="901"/>
    </i>
    <i r="3">
      <x v="1"/>
    </i>
    <i r="3">
      <x v="4"/>
    </i>
    <i r="3">
      <x v="5"/>
    </i>
    <i r="2">
      <x v="945"/>
    </i>
    <i r="3">
      <x v="2"/>
    </i>
    <i r="3">
      <x v="1"/>
    </i>
    <i r="3">
      <x v="4"/>
    </i>
    <i r="3">
      <x v="7"/>
    </i>
    <i r="1">
      <x v="135"/>
    </i>
    <i r="2">
      <x v="2"/>
    </i>
    <i r="3">
      <x v="2"/>
    </i>
    <i r="3">
      <x v="1"/>
    </i>
    <i r="3">
      <x/>
    </i>
    <i r="3">
      <x v="4"/>
    </i>
    <i r="3">
      <x v="3"/>
    </i>
    <i r="3">
      <x v="7"/>
    </i>
    <i r="3">
      <x v="6"/>
    </i>
    <i r="3">
      <x v="5"/>
    </i>
    <i r="2">
      <x v="193"/>
    </i>
    <i r="3">
      <x v="2"/>
    </i>
    <i r="3">
      <x v="1"/>
    </i>
    <i r="3">
      <x v="7"/>
    </i>
    <i r="2">
      <x v="225"/>
    </i>
    <i r="3">
      <x v="2"/>
    </i>
    <i r="2">
      <x v="236"/>
    </i>
    <i r="3">
      <x v="2"/>
    </i>
    <i r="3">
      <x v="1"/>
    </i>
    <i r="3">
      <x v="7"/>
    </i>
    <i r="3">
      <x v="5"/>
    </i>
    <i r="2">
      <x v="247"/>
    </i>
    <i r="3">
      <x v="2"/>
    </i>
    <i r="3">
      <x v="1"/>
    </i>
    <i r="3">
      <x v="4"/>
    </i>
    <i r="3">
      <x v="7"/>
    </i>
    <i r="3">
      <x v="5"/>
    </i>
    <i r="2">
      <x v="543"/>
    </i>
    <i r="3">
      <x v="2"/>
    </i>
    <i r="3">
      <x/>
    </i>
    <i r="3">
      <x v="6"/>
    </i>
    <i r="2">
      <x v="632"/>
    </i>
    <i r="3">
      <x v="2"/>
    </i>
    <i r="3">
      <x v="1"/>
    </i>
    <i r="3">
      <x v="4"/>
    </i>
    <i r="3">
      <x v="7"/>
    </i>
    <i r="3">
      <x v="5"/>
    </i>
    <i r="2">
      <x v="656"/>
    </i>
    <i r="3">
      <x v="2"/>
    </i>
    <i r="3">
      <x v="5"/>
    </i>
    <i r="2">
      <x v="659"/>
    </i>
    <i r="3">
      <x v="2"/>
    </i>
    <i r="3">
      <x v="1"/>
    </i>
    <i r="3">
      <x v="4"/>
    </i>
    <i r="3">
      <x v="7"/>
    </i>
    <i r="3">
      <x v="5"/>
    </i>
    <i r="2">
      <x v="796"/>
    </i>
    <i r="3">
      <x v="2"/>
    </i>
    <i r="3">
      <x/>
    </i>
    <i r="3">
      <x v="3"/>
    </i>
    <i r="3">
      <x v="6"/>
    </i>
    <i r="3">
      <x v="5"/>
    </i>
    <i r="2">
      <x v="825"/>
    </i>
    <i r="3">
      <x v="2"/>
    </i>
    <i r="3">
      <x v="1"/>
    </i>
    <i r="3">
      <x v="4"/>
    </i>
    <i r="3">
      <x v="7"/>
    </i>
    <i r="3">
      <x v="5"/>
    </i>
    <i r="2">
      <x v="844"/>
    </i>
    <i r="3">
      <x v="2"/>
    </i>
    <i r="3">
      <x v="1"/>
    </i>
    <i r="3">
      <x v="4"/>
    </i>
    <i r="3">
      <x v="7"/>
    </i>
    <i r="2">
      <x v="883"/>
    </i>
    <i r="3">
      <x v="2"/>
    </i>
    <i r="3">
      <x v="1"/>
    </i>
    <i r="3">
      <x v="4"/>
    </i>
    <i r="3">
      <x v="7"/>
    </i>
    <i r="3">
      <x v="5"/>
    </i>
    <i r="2">
      <x v="890"/>
    </i>
    <i r="3">
      <x v="2"/>
    </i>
    <i r="3">
      <x v="1"/>
    </i>
    <i r="3">
      <x v="4"/>
    </i>
    <i r="3">
      <x v="7"/>
    </i>
    <i r="3">
      <x v="5"/>
    </i>
    <i r="2">
      <x v="894"/>
    </i>
    <i r="3">
      <x v="2"/>
    </i>
    <i r="3">
      <x v="1"/>
    </i>
    <i r="3">
      <x/>
    </i>
    <i r="3">
      <x v="4"/>
    </i>
    <i r="3">
      <x v="3"/>
    </i>
    <i r="3">
      <x v="7"/>
    </i>
    <i r="3">
      <x v="6"/>
    </i>
    <i r="2">
      <x v="897"/>
    </i>
    <i r="3">
      <x v="2"/>
    </i>
    <i r="3">
      <x v="1"/>
    </i>
    <i r="3">
      <x v="4"/>
    </i>
    <i r="3">
      <x v="7"/>
    </i>
    <i r="3">
      <x v="5"/>
    </i>
    <i r="2">
      <x v="945"/>
    </i>
    <i r="3">
      <x v="2"/>
    </i>
    <i r="3">
      <x v="1"/>
    </i>
    <i r="3">
      <x v="4"/>
    </i>
    <i r="3">
      <x v="7"/>
    </i>
    <i r="1">
      <x v="136"/>
    </i>
    <i r="2">
      <x v="237"/>
    </i>
    <i r="3">
      <x v="2"/>
    </i>
    <i r="3">
      <x v="1"/>
    </i>
    <i r="3">
      <x v="4"/>
    </i>
    <i r="3">
      <x v="7"/>
    </i>
    <i r="3">
      <x v="5"/>
    </i>
    <i r="2">
      <x v="825"/>
    </i>
    <i r="3">
      <x v="2"/>
    </i>
    <i r="3">
      <x v="1"/>
    </i>
    <i r="3">
      <x v="4"/>
    </i>
    <i r="3">
      <x v="7"/>
    </i>
    <i r="3">
      <x v="5"/>
    </i>
    <i r="2">
      <x v="945"/>
    </i>
    <i r="3">
      <x v="2"/>
    </i>
    <i r="3">
      <x v="1"/>
    </i>
    <i r="3">
      <x v="4"/>
    </i>
    <i r="3">
      <x v="7"/>
    </i>
    <i r="1">
      <x v="137"/>
    </i>
    <i r="2">
      <x v="15"/>
    </i>
    <i r="3">
      <x v="2"/>
    </i>
    <i r="3">
      <x v="1"/>
    </i>
    <i r="3">
      <x v="4"/>
    </i>
    <i r="3">
      <x v="7"/>
    </i>
    <i r="3">
      <x v="5"/>
    </i>
    <i r="2">
      <x v="28"/>
    </i>
    <i r="3">
      <x v="2"/>
    </i>
    <i r="3">
      <x v="1"/>
    </i>
    <i r="3">
      <x v="4"/>
    </i>
    <i r="3">
      <x v="7"/>
    </i>
    <i r="3">
      <x v="5"/>
    </i>
    <i r="2">
      <x v="42"/>
    </i>
    <i r="3">
      <x v="2"/>
    </i>
    <i r="3">
      <x v="1"/>
    </i>
    <i r="3">
      <x v="4"/>
    </i>
    <i r="3">
      <x v="7"/>
    </i>
    <i r="3">
      <x v="5"/>
    </i>
    <i r="2">
      <x v="45"/>
    </i>
    <i r="3">
      <x v="2"/>
    </i>
    <i r="2">
      <x v="95"/>
    </i>
    <i r="3">
      <x v="2"/>
    </i>
    <i r="3">
      <x v="1"/>
    </i>
    <i r="3">
      <x v="4"/>
    </i>
    <i r="3">
      <x v="7"/>
    </i>
    <i r="3">
      <x v="5"/>
    </i>
    <i r="2">
      <x v="162"/>
    </i>
    <i r="3">
      <x v="2"/>
    </i>
    <i r="3">
      <x v="1"/>
    </i>
    <i r="3">
      <x v="4"/>
    </i>
    <i r="3">
      <x v="7"/>
    </i>
    <i r="3">
      <x v="5"/>
    </i>
    <i r="2">
      <x v="166"/>
    </i>
    <i r="3">
      <x v="2"/>
    </i>
    <i r="3">
      <x v="1"/>
    </i>
    <i r="3">
      <x v="4"/>
    </i>
    <i r="3">
      <x v="7"/>
    </i>
    <i r="3">
      <x v="5"/>
    </i>
    <i r="2">
      <x v="169"/>
    </i>
    <i r="3">
      <x v="2"/>
    </i>
    <i r="3">
      <x v="1"/>
    </i>
    <i r="3">
      <x v="4"/>
    </i>
    <i r="3">
      <x v="7"/>
    </i>
    <i r="3">
      <x v="5"/>
    </i>
    <i r="2">
      <x v="193"/>
    </i>
    <i r="3">
      <x v="2"/>
    </i>
    <i r="3">
      <x v="1"/>
    </i>
    <i r="3">
      <x v="7"/>
    </i>
    <i r="2">
      <x v="233"/>
    </i>
    <i r="3">
      <x v="1"/>
    </i>
    <i r="3">
      <x v="7"/>
    </i>
    <i r="2">
      <x v="234"/>
    </i>
    <i r="3">
      <x v="2"/>
    </i>
    <i r="3">
      <x v="1"/>
    </i>
    <i r="3">
      <x v="4"/>
    </i>
    <i r="3">
      <x v="7"/>
    </i>
    <i r="3">
      <x v="5"/>
    </i>
    <i r="2">
      <x v="241"/>
    </i>
    <i r="3">
      <x v="2"/>
    </i>
    <i r="3">
      <x v="1"/>
    </i>
    <i r="3">
      <x v="4"/>
    </i>
    <i r="3">
      <x v="7"/>
    </i>
    <i r="3">
      <x v="5"/>
    </i>
    <i r="2">
      <x v="259"/>
    </i>
    <i r="3">
      <x v="2"/>
    </i>
    <i r="3">
      <x v="5"/>
    </i>
    <i r="2">
      <x v="523"/>
    </i>
    <i r="3">
      <x v="2"/>
    </i>
    <i r="2">
      <x v="640"/>
    </i>
    <i r="3">
      <x v="2"/>
    </i>
    <i r="3">
      <x v="1"/>
    </i>
    <i r="3">
      <x v="4"/>
    </i>
    <i r="3">
      <x v="7"/>
    </i>
    <i r="3">
      <x v="5"/>
    </i>
    <i r="2">
      <x v="677"/>
    </i>
    <i r="3">
      <x v="2"/>
    </i>
    <i r="3">
      <x v="1"/>
    </i>
    <i r="3">
      <x v="4"/>
    </i>
    <i r="3">
      <x v="7"/>
    </i>
    <i r="3">
      <x v="5"/>
    </i>
    <i r="2">
      <x v="684"/>
    </i>
    <i r="3">
      <x v="2"/>
    </i>
    <i r="3">
      <x v="1"/>
    </i>
    <i r="3">
      <x v="4"/>
    </i>
    <i r="3">
      <x v="7"/>
    </i>
    <i r="3">
      <x v="5"/>
    </i>
    <i r="2">
      <x v="724"/>
    </i>
    <i r="3">
      <x v="2"/>
    </i>
    <i r="3">
      <x v="5"/>
    </i>
    <i r="2">
      <x v="797"/>
    </i>
    <i r="3">
      <x v="2"/>
    </i>
    <i r="3">
      <x v="1"/>
    </i>
    <i r="3">
      <x v="4"/>
    </i>
    <i r="3">
      <x v="7"/>
    </i>
    <i r="3">
      <x v="5"/>
    </i>
    <i r="2">
      <x v="807"/>
    </i>
    <i r="3">
      <x v="2"/>
    </i>
    <i r="3">
      <x v="1"/>
    </i>
    <i r="3">
      <x v="4"/>
    </i>
    <i r="3">
      <x v="7"/>
    </i>
    <i r="3">
      <x v="5"/>
    </i>
    <i r="2">
      <x v="825"/>
    </i>
    <i r="3">
      <x v="2"/>
    </i>
    <i r="3">
      <x v="1"/>
    </i>
    <i r="3">
      <x v="4"/>
    </i>
    <i r="3">
      <x v="7"/>
    </i>
    <i r="3">
      <x v="5"/>
    </i>
    <i r="2">
      <x v="833"/>
    </i>
    <i r="3">
      <x v="2"/>
    </i>
    <i r="3">
      <x v="1"/>
    </i>
    <i r="3">
      <x v="4"/>
    </i>
    <i r="3">
      <x v="7"/>
    </i>
    <i r="3">
      <x v="5"/>
    </i>
    <i r="2">
      <x v="844"/>
    </i>
    <i r="3">
      <x v="2"/>
    </i>
    <i r="3">
      <x v="1"/>
    </i>
    <i r="3">
      <x v="4"/>
    </i>
    <i r="3">
      <x v="7"/>
    </i>
    <i r="2">
      <x v="852"/>
    </i>
    <i r="3">
      <x v="2"/>
    </i>
    <i r="3">
      <x v="1"/>
    </i>
    <i r="3">
      <x v="4"/>
    </i>
    <i r="3">
      <x v="7"/>
    </i>
    <i r="3">
      <x v="5"/>
    </i>
    <i r="2">
      <x v="854"/>
    </i>
    <i r="3">
      <x v="2"/>
    </i>
    <i r="3">
      <x v="1"/>
    </i>
    <i r="3">
      <x v="4"/>
    </i>
    <i r="3">
      <x v="7"/>
    </i>
    <i r="3">
      <x v="5"/>
    </i>
    <i r="2">
      <x v="855"/>
    </i>
    <i r="3">
      <x v="2"/>
    </i>
    <i r="3">
      <x v="1"/>
    </i>
    <i r="3">
      <x v="4"/>
    </i>
    <i r="3">
      <x v="7"/>
    </i>
    <i r="3">
      <x v="5"/>
    </i>
    <i r="2">
      <x v="857"/>
    </i>
    <i r="3">
      <x v="2"/>
    </i>
    <i r="3">
      <x v="1"/>
    </i>
    <i r="3">
      <x v="4"/>
    </i>
    <i r="3">
      <x v="7"/>
    </i>
    <i r="3">
      <x v="5"/>
    </i>
    <i r="2">
      <x v="859"/>
    </i>
    <i r="3">
      <x v="2"/>
    </i>
    <i r="3">
      <x v="1"/>
    </i>
    <i r="3">
      <x v="4"/>
    </i>
    <i r="3">
      <x v="7"/>
    </i>
    <i r="3">
      <x v="5"/>
    </i>
    <i r="2">
      <x v="865"/>
    </i>
    <i r="3">
      <x v="2"/>
    </i>
    <i r="3">
      <x v="1"/>
    </i>
    <i r="3">
      <x v="4"/>
    </i>
    <i r="3">
      <x v="7"/>
    </i>
    <i r="3">
      <x v="5"/>
    </i>
    <i r="2">
      <x v="866"/>
    </i>
    <i r="3">
      <x v="2"/>
    </i>
    <i r="3">
      <x v="1"/>
    </i>
    <i r="3">
      <x v="4"/>
    </i>
    <i r="3">
      <x v="7"/>
    </i>
    <i r="3">
      <x v="5"/>
    </i>
    <i r="2">
      <x v="867"/>
    </i>
    <i r="3">
      <x v="2"/>
    </i>
    <i r="3">
      <x v="1"/>
    </i>
    <i r="3">
      <x v="4"/>
    </i>
    <i r="3">
      <x v="7"/>
    </i>
    <i r="3">
      <x v="5"/>
    </i>
    <i r="2">
      <x v="869"/>
    </i>
    <i r="3">
      <x v="2"/>
    </i>
    <i r="3">
      <x v="1"/>
    </i>
    <i r="3">
      <x v="4"/>
    </i>
    <i r="3">
      <x v="7"/>
    </i>
    <i r="3">
      <x v="5"/>
    </i>
    <i r="2">
      <x v="873"/>
    </i>
    <i r="3">
      <x v="2"/>
    </i>
    <i r="3">
      <x v="1"/>
    </i>
    <i r="3">
      <x v="4"/>
    </i>
    <i r="3">
      <x v="7"/>
    </i>
    <i r="2">
      <x v="887"/>
    </i>
    <i r="3">
      <x v="2"/>
    </i>
    <i r="2">
      <x v="894"/>
    </i>
    <i r="3">
      <x v="2"/>
    </i>
    <i r="3">
      <x v="1"/>
    </i>
    <i r="3">
      <x v="4"/>
    </i>
    <i r="3">
      <x v="7"/>
    </i>
    <i r="2">
      <x v="898"/>
    </i>
    <i r="3">
      <x v="2"/>
    </i>
    <i r="3">
      <x v="1"/>
    </i>
    <i r="3">
      <x v="4"/>
    </i>
    <i r="3">
      <x v="7"/>
    </i>
    <i r="3">
      <x v="5"/>
    </i>
    <i r="2">
      <x v="903"/>
    </i>
    <i r="3">
      <x v="2"/>
    </i>
    <i r="3">
      <x v="1"/>
    </i>
    <i r="3">
      <x v="4"/>
    </i>
    <i r="3">
      <x v="7"/>
    </i>
    <i r="3">
      <x v="5"/>
    </i>
    <i r="2">
      <x v="904"/>
    </i>
    <i r="3">
      <x v="2"/>
    </i>
    <i r="3">
      <x v="1"/>
    </i>
    <i r="3">
      <x v="4"/>
    </i>
    <i r="3">
      <x v="7"/>
    </i>
    <i r="3">
      <x v="5"/>
    </i>
    <i r="2">
      <x v="905"/>
    </i>
    <i r="3">
      <x v="1"/>
    </i>
    <i r="3">
      <x v="7"/>
    </i>
    <i r="2">
      <x v="908"/>
    </i>
    <i r="3">
      <x v="2"/>
    </i>
    <i r="3">
      <x v="1"/>
    </i>
    <i r="3">
      <x v="4"/>
    </i>
    <i r="3">
      <x v="7"/>
    </i>
    <i r="3">
      <x v="5"/>
    </i>
    <i r="2">
      <x v="909"/>
    </i>
    <i r="3">
      <x v="2"/>
    </i>
    <i r="3">
      <x v="1"/>
    </i>
    <i r="3">
      <x v="4"/>
    </i>
    <i r="3">
      <x v="7"/>
    </i>
    <i r="3">
      <x v="5"/>
    </i>
    <i r="2">
      <x v="913"/>
    </i>
    <i r="3">
      <x v="1"/>
    </i>
    <i r="3">
      <x v="7"/>
    </i>
    <i r="2">
      <x v="945"/>
    </i>
    <i r="3">
      <x v="2"/>
    </i>
    <i r="3">
      <x v="1"/>
    </i>
    <i r="3">
      <x v="4"/>
    </i>
    <i r="3">
      <x v="7"/>
    </i>
    <i r="1">
      <x v="141"/>
    </i>
    <i r="2">
      <x v="656"/>
    </i>
    <i r="3">
      <x v="2"/>
    </i>
    <i r="3">
      <x v="1"/>
    </i>
    <i r="3">
      <x v="4"/>
    </i>
    <i r="3">
      <x v="5"/>
    </i>
    <i r="2">
      <x v="660"/>
    </i>
    <i r="3">
      <x v="2"/>
    </i>
    <i r="3">
      <x v="1"/>
    </i>
    <i r="3">
      <x v="4"/>
    </i>
    <i r="3">
      <x v="7"/>
    </i>
    <i r="3">
      <x v="5"/>
    </i>
    <i r="2">
      <x v="825"/>
    </i>
    <i r="3">
      <x v="2"/>
    </i>
    <i r="3">
      <x v="1"/>
    </i>
    <i r="3">
      <x v="4"/>
    </i>
    <i r="3">
      <x v="7"/>
    </i>
    <i r="3">
      <x v="5"/>
    </i>
    <i r="2">
      <x v="883"/>
    </i>
    <i r="3">
      <x v="2"/>
    </i>
    <i r="3">
      <x v="1"/>
    </i>
    <i r="3">
      <x v="4"/>
    </i>
    <i r="3">
      <x v="7"/>
    </i>
    <i r="3">
      <x v="5"/>
    </i>
    <i r="2">
      <x v="890"/>
    </i>
    <i r="3">
      <x v="2"/>
    </i>
    <i r="3">
      <x v="1"/>
    </i>
    <i r="3">
      <x v="4"/>
    </i>
    <i r="3">
      <x v="7"/>
    </i>
    <i r="3">
      <x v="5"/>
    </i>
    <i r="2">
      <x v="894"/>
    </i>
    <i r="3">
      <x v="2"/>
    </i>
    <i r="3">
      <x v="1"/>
    </i>
    <i r="3">
      <x v="4"/>
    </i>
    <i r="3">
      <x v="7"/>
    </i>
    <i r="3">
      <x v="5"/>
    </i>
    <i r="2">
      <x v="897"/>
    </i>
    <i r="3">
      <x v="2"/>
    </i>
    <i r="3">
      <x v="1"/>
    </i>
    <i r="3">
      <x v="4"/>
    </i>
    <i r="3">
      <x v="7"/>
    </i>
    <i r="3">
      <x v="5"/>
    </i>
    <i r="2">
      <x v="902"/>
    </i>
    <i r="3">
      <x v="1"/>
    </i>
    <i r="3">
      <x v="4"/>
    </i>
    <i r="3">
      <x v="7"/>
    </i>
    <i r="3">
      <x v="5"/>
    </i>
    <i r="2">
      <x v="945"/>
    </i>
    <i r="3">
      <x v="2"/>
    </i>
    <i r="3">
      <x v="1"/>
    </i>
    <i r="3">
      <x v="4"/>
    </i>
    <i r="3">
      <x v="7"/>
    </i>
    <i r="1">
      <x v="142"/>
    </i>
    <i r="2">
      <x v="2"/>
    </i>
    <i r="3">
      <x v="2"/>
    </i>
    <i r="3">
      <x v="1"/>
    </i>
    <i r="3">
      <x v="4"/>
    </i>
    <i r="3">
      <x v="7"/>
    </i>
    <i r="3">
      <x v="5"/>
    </i>
    <i r="2">
      <x v="257"/>
    </i>
    <i r="3">
      <x v="2"/>
    </i>
    <i r="3">
      <x v="1"/>
    </i>
    <i r="3">
      <x v="4"/>
    </i>
    <i r="3">
      <x v="5"/>
    </i>
    <i r="2">
      <x v="259"/>
    </i>
    <i r="3">
      <x v="2"/>
    </i>
    <i r="3">
      <x v="1"/>
    </i>
    <i r="3">
      <x v="4"/>
    </i>
    <i r="3">
      <x v="5"/>
    </i>
    <i r="2">
      <x v="261"/>
    </i>
    <i r="3">
      <x v="2"/>
    </i>
    <i r="3">
      <x v="5"/>
    </i>
    <i r="2">
      <x v="262"/>
    </i>
    <i r="3">
      <x v="2"/>
    </i>
    <i r="3">
      <x v="1"/>
    </i>
    <i r="3">
      <x v="4"/>
    </i>
    <i r="3">
      <x v="7"/>
    </i>
    <i r="3">
      <x v="5"/>
    </i>
    <i r="2">
      <x v="825"/>
    </i>
    <i r="3">
      <x v="2"/>
    </i>
    <i r="3">
      <x v="1"/>
    </i>
    <i r="3">
      <x v="4"/>
    </i>
    <i r="3">
      <x v="7"/>
    </i>
    <i r="2">
      <x v="837"/>
    </i>
    <i r="3">
      <x v="2"/>
    </i>
    <i r="3">
      <x v="1"/>
    </i>
    <i r="3">
      <x v="4"/>
    </i>
    <i r="3">
      <x v="7"/>
    </i>
    <i r="3">
      <x v="5"/>
    </i>
    <i r="2">
      <x v="844"/>
    </i>
    <i r="3">
      <x v="2"/>
    </i>
    <i r="3">
      <x v="1"/>
    </i>
    <i r="3">
      <x v="4"/>
    </i>
    <i r="3">
      <x v="7"/>
    </i>
    <i r="2">
      <x v="894"/>
    </i>
    <i r="3">
      <x v="2"/>
    </i>
    <i r="3">
      <x v="1"/>
    </i>
    <i r="3">
      <x v="4"/>
    </i>
    <i r="3">
      <x v="7"/>
    </i>
    <i r="2">
      <x v="906"/>
    </i>
    <i r="3">
      <x v="1"/>
    </i>
    <i r="3">
      <x v="4"/>
    </i>
    <i r="2">
      <x v="945"/>
    </i>
    <i r="3">
      <x v="2"/>
    </i>
    <i r="3">
      <x v="1"/>
    </i>
    <i r="3">
      <x v="4"/>
    </i>
    <i r="3">
      <x v="7"/>
    </i>
    <i r="1">
      <x v="143"/>
    </i>
    <i r="2">
      <x v="2"/>
    </i>
    <i r="3">
      <x v="2"/>
    </i>
    <i r="3">
      <x v="1"/>
    </i>
    <i r="3">
      <x v="4"/>
    </i>
    <i r="3">
      <x v="7"/>
    </i>
    <i r="3">
      <x v="5"/>
    </i>
    <i r="2">
      <x v="257"/>
    </i>
    <i r="3">
      <x v="2"/>
    </i>
    <i r="3">
      <x v="5"/>
    </i>
    <i r="2">
      <x v="259"/>
    </i>
    <i r="3">
      <x v="2"/>
    </i>
    <i r="3">
      <x v="5"/>
    </i>
    <i r="2">
      <x v="262"/>
    </i>
    <i r="3">
      <x v="2"/>
    </i>
    <i r="2">
      <x v="825"/>
    </i>
    <i r="3">
      <x v="2"/>
    </i>
    <i r="3">
      <x v="1"/>
    </i>
    <i r="3">
      <x v="4"/>
    </i>
    <i r="3">
      <x v="7"/>
    </i>
    <i r="2">
      <x v="837"/>
    </i>
    <i r="3">
      <x v="2"/>
    </i>
    <i r="3">
      <x v="1"/>
    </i>
    <i r="3">
      <x v="4"/>
    </i>
    <i r="3">
      <x v="7"/>
    </i>
    <i r="3">
      <x v="5"/>
    </i>
    <i r="2">
      <x v="844"/>
    </i>
    <i r="3">
      <x v="2"/>
    </i>
    <i r="3">
      <x v="1"/>
    </i>
    <i r="3">
      <x v="4"/>
    </i>
    <i r="3">
      <x v="7"/>
    </i>
    <i r="2">
      <x v="894"/>
    </i>
    <i r="3">
      <x v="2"/>
    </i>
    <i r="3">
      <x v="1"/>
    </i>
    <i r="3">
      <x v="4"/>
    </i>
    <i r="3">
      <x v="7"/>
    </i>
    <i r="2">
      <x v="945"/>
    </i>
    <i r="3">
      <x v="2"/>
    </i>
    <i r="3">
      <x v="1"/>
    </i>
    <i r="3">
      <x v="4"/>
    </i>
    <i r="3">
      <x v="7"/>
    </i>
    <i r="1">
      <x v="144"/>
    </i>
    <i r="2">
      <x v="259"/>
    </i>
    <i r="3">
      <x v="2"/>
    </i>
    <i r="3">
      <x v="5"/>
    </i>
    <i r="2">
      <x v="262"/>
    </i>
    <i r="3">
      <x v="2"/>
    </i>
    <i r="3">
      <x v="5"/>
    </i>
    <i r="2">
      <x v="844"/>
    </i>
    <i r="3">
      <x v="2"/>
    </i>
    <i r="3">
      <x v="1"/>
    </i>
    <i r="3">
      <x v="7"/>
    </i>
    <i r="2">
      <x v="894"/>
    </i>
    <i r="3">
      <x v="2"/>
    </i>
    <i r="3">
      <x v="1"/>
    </i>
    <i r="3">
      <x v="4"/>
    </i>
    <i r="3">
      <x v="7"/>
    </i>
    <i r="2">
      <x v="945"/>
    </i>
    <i r="3">
      <x v="2"/>
    </i>
    <i r="3">
      <x v="1"/>
    </i>
    <i r="3">
      <x v="4"/>
    </i>
    <i r="1">
      <x v="157"/>
    </i>
    <i r="2">
      <x v="767"/>
    </i>
    <i r="3">
      <x v="2"/>
    </i>
    <i r="3">
      <x v="1"/>
    </i>
    <i r="3">
      <x v="4"/>
    </i>
    <i r="3">
      <x v="7"/>
    </i>
    <i r="3">
      <x v="5"/>
    </i>
    <i r="2">
      <x v="829"/>
    </i>
    <i r="3">
      <x v="2"/>
    </i>
    <i r="3">
      <x v="1"/>
    </i>
    <i r="3">
      <x v="4"/>
    </i>
    <i r="3">
      <x v="7"/>
    </i>
    <i r="2">
      <x v="890"/>
    </i>
    <i r="3">
      <x v="1"/>
    </i>
    <i r="3">
      <x v="4"/>
    </i>
    <i r="3">
      <x v="7"/>
    </i>
    <i r="1">
      <x v="158"/>
    </i>
    <i r="2">
      <x v="48"/>
    </i>
    <i r="3">
      <x v="2"/>
    </i>
    <i r="3">
      <x v="1"/>
    </i>
    <i r="3">
      <x v="4"/>
    </i>
    <i r="3">
      <x v="7"/>
    </i>
    <i r="3">
      <x v="5"/>
    </i>
    <i>
      <x v="8"/>
    </i>
    <i r="1">
      <x v="38"/>
    </i>
    <i r="2">
      <x v="464"/>
    </i>
    <i r="3">
      <x v="5"/>
    </i>
    <i r="2">
      <x v="470"/>
    </i>
    <i r="3">
      <x v="5"/>
    </i>
    <i r="2">
      <x v="471"/>
    </i>
    <i r="3">
      <x v="2"/>
    </i>
    <i r="3">
      <x v="5"/>
    </i>
    <i r="2">
      <x v="476"/>
    </i>
    <i r="3">
      <x v="5"/>
    </i>
    <i r="2">
      <x v="481"/>
    </i>
    <i r="3">
      <x v="5"/>
    </i>
    <i r="2">
      <x v="484"/>
    </i>
    <i r="3">
      <x v="5"/>
    </i>
    <i r="2">
      <x v="485"/>
    </i>
    <i r="3">
      <x v="5"/>
    </i>
    <i r="2">
      <x v="495"/>
    </i>
    <i r="3">
      <x v="2"/>
    </i>
    <i r="3">
      <x v="5"/>
    </i>
    <i r="2">
      <x v="496"/>
    </i>
    <i r="3">
      <x v="2"/>
    </i>
    <i r="2">
      <x v="501"/>
    </i>
    <i r="3">
      <x v="2"/>
    </i>
    <i r="3">
      <x v="1"/>
    </i>
    <i r="3">
      <x/>
    </i>
    <i r="3">
      <x v="4"/>
    </i>
    <i r="3">
      <x v="3"/>
    </i>
    <i r="3">
      <x v="7"/>
    </i>
    <i r="3">
      <x v="6"/>
    </i>
    <i r="3">
      <x v="5"/>
    </i>
    <i r="2">
      <x v="508"/>
    </i>
    <i r="3">
      <x v="5"/>
    </i>
    <i r="2">
      <x v="513"/>
    </i>
    <i r="3">
      <x v="5"/>
    </i>
    <i r="2">
      <x v="517"/>
    </i>
    <i r="3">
      <x v="2"/>
    </i>
    <i r="3">
      <x v="5"/>
    </i>
    <i r="2">
      <x v="529"/>
    </i>
    <i r="3">
      <x v="5"/>
    </i>
    <i r="2">
      <x v="530"/>
    </i>
    <i r="3">
      <x v="5"/>
    </i>
    <i r="2">
      <x v="537"/>
    </i>
    <i r="3">
      <x v="5"/>
    </i>
    <i r="2">
      <x v="538"/>
    </i>
    <i r="3">
      <x v="5"/>
    </i>
    <i r="2">
      <x v="549"/>
    </i>
    <i r="3">
      <x v="1"/>
    </i>
    <i r="3">
      <x v="4"/>
    </i>
    <i r="3">
      <x v="7"/>
    </i>
    <i r="3">
      <x v="5"/>
    </i>
    <i r="2">
      <x v="566"/>
    </i>
    <i r="3">
      <x v="5"/>
    </i>
    <i r="2">
      <x v="568"/>
    </i>
    <i r="3">
      <x v="2"/>
    </i>
    <i r="3">
      <x v="5"/>
    </i>
    <i r="1">
      <x v="46"/>
    </i>
    <i r="2">
      <x v="43"/>
    </i>
    <i r="3">
      <x v="2"/>
    </i>
    <i r="3">
      <x v="1"/>
    </i>
    <i r="3">
      <x v="4"/>
    </i>
    <i r="3">
      <x v="7"/>
    </i>
    <i r="3">
      <x v="6"/>
    </i>
    <i r="3">
      <x/>
    </i>
    <i r="3">
      <x v="5"/>
    </i>
    <i r="2">
      <x v="47"/>
    </i>
    <i r="3">
      <x v="2"/>
    </i>
    <i r="3">
      <x v="1"/>
    </i>
    <i r="3">
      <x v="4"/>
    </i>
    <i r="3">
      <x v="7"/>
    </i>
    <i r="3">
      <x v="6"/>
    </i>
    <i r="3">
      <x/>
    </i>
    <i r="3">
      <x v="5"/>
    </i>
    <i r="2">
      <x v="50"/>
    </i>
    <i r="3">
      <x v="2"/>
    </i>
    <i r="3">
      <x v="1"/>
    </i>
    <i r="3">
      <x v="4"/>
    </i>
    <i r="3">
      <x v="7"/>
    </i>
    <i r="3">
      <x v="6"/>
    </i>
    <i r="3">
      <x/>
    </i>
    <i r="3">
      <x v="5"/>
    </i>
    <i r="2">
      <x v="97"/>
    </i>
    <i r="3">
      <x v="2"/>
    </i>
    <i r="3">
      <x v="5"/>
    </i>
    <i r="2">
      <x v="98"/>
    </i>
    <i r="3">
      <x v="2"/>
    </i>
    <i r="3">
      <x v="1"/>
    </i>
    <i r="3">
      <x v="4"/>
    </i>
    <i r="3">
      <x v="7"/>
    </i>
    <i r="3">
      <x v="6"/>
    </i>
    <i r="3">
      <x/>
    </i>
    <i r="3">
      <x v="5"/>
    </i>
    <i r="2">
      <x v="100"/>
    </i>
    <i r="3">
      <x v="2"/>
    </i>
    <i r="3">
      <x v="5"/>
    </i>
    <i r="2">
      <x v="118"/>
    </i>
    <i r="3">
      <x v="2"/>
    </i>
    <i r="3">
      <x v="4"/>
    </i>
    <i r="3">
      <x v="7"/>
    </i>
    <i r="3">
      <x v="5"/>
    </i>
    <i r="2">
      <x v="225"/>
    </i>
    <i r="3">
      <x v="2"/>
    </i>
    <i r="2">
      <x v="261"/>
    </i>
    <i r="3">
      <x v="2"/>
    </i>
    <i r="2">
      <x v="457"/>
    </i>
    <i r="3">
      <x v="5"/>
    </i>
    <i r="2">
      <x v="500"/>
    </i>
    <i r="3">
      <x v="2"/>
    </i>
    <i r="3">
      <x v="1"/>
    </i>
    <i r="3">
      <x v="4"/>
    </i>
    <i r="3">
      <x v="7"/>
    </i>
    <i r="3">
      <x v="5"/>
    </i>
    <i r="2">
      <x v="618"/>
    </i>
    <i r="3">
      <x v="2"/>
    </i>
    <i r="3">
      <x v="1"/>
    </i>
    <i r="3">
      <x v="4"/>
    </i>
    <i r="3">
      <x v="7"/>
    </i>
    <i r="3">
      <x v="6"/>
    </i>
    <i r="3">
      <x/>
    </i>
    <i r="3">
      <x v="5"/>
    </i>
    <i r="2">
      <x v="620"/>
    </i>
    <i r="3">
      <x v="2"/>
    </i>
    <i r="3">
      <x v="1"/>
    </i>
    <i r="3">
      <x v="4"/>
    </i>
    <i r="3">
      <x v="7"/>
    </i>
    <i r="3">
      <x v="5"/>
    </i>
    <i r="2">
      <x v="645"/>
    </i>
    <i r="3">
      <x v="2"/>
    </i>
    <i r="3">
      <x v="5"/>
    </i>
    <i r="2">
      <x v="825"/>
    </i>
    <i r="3">
      <x v="2"/>
    </i>
    <i r="3">
      <x v="1"/>
    </i>
    <i r="3">
      <x v="4"/>
    </i>
    <i r="3">
      <x v="7"/>
    </i>
    <i r="3">
      <x v="5"/>
    </i>
    <i r="2">
      <x v="894"/>
    </i>
    <i r="3">
      <x v="2"/>
    </i>
    <i r="3">
      <x v="1"/>
    </i>
    <i r="3">
      <x v="4"/>
    </i>
    <i r="3">
      <x v="7"/>
    </i>
    <i r="3">
      <x v="5"/>
    </i>
    <i r="2">
      <x v="945"/>
    </i>
    <i r="3">
      <x v="2"/>
    </i>
    <i r="3">
      <x v="1"/>
    </i>
    <i r="3">
      <x v="4"/>
    </i>
    <i r="3">
      <x v="7"/>
    </i>
    <i r="3">
      <x v="5"/>
    </i>
    <i r="1">
      <x v="47"/>
    </i>
    <i r="2">
      <x v="400"/>
    </i>
    <i r="3">
      <x v="2"/>
    </i>
    <i r="3">
      <x v="1"/>
    </i>
    <i r="3">
      <x/>
    </i>
    <i r="3">
      <x v="4"/>
    </i>
    <i r="3">
      <x v="3"/>
    </i>
    <i r="3">
      <x v="7"/>
    </i>
    <i r="3">
      <x v="6"/>
    </i>
    <i r="3">
      <x v="5"/>
    </i>
    <i r="2">
      <x v="413"/>
    </i>
    <i r="3">
      <x v="5"/>
    </i>
    <i r="2">
      <x v="700"/>
    </i>
    <i r="3">
      <x v="2"/>
    </i>
    <i r="3">
      <x v="1"/>
    </i>
    <i r="3">
      <x v="4"/>
    </i>
    <i r="3">
      <x v="7"/>
    </i>
    <i r="3">
      <x v="5"/>
    </i>
    <i r="2">
      <x v="945"/>
    </i>
    <i r="3">
      <x v="1"/>
    </i>
    <i r="3">
      <x v="4"/>
    </i>
    <i r="1">
      <x v="48"/>
    </i>
    <i r="2">
      <x v="401"/>
    </i>
    <i r="3">
      <x v="2"/>
    </i>
    <i r="3">
      <x v="1"/>
    </i>
    <i r="3">
      <x v="4"/>
    </i>
    <i r="3">
      <x v="7"/>
    </i>
    <i r="3">
      <x v="5"/>
    </i>
    <i r="2">
      <x v="402"/>
    </i>
    <i r="3">
      <x v="1"/>
    </i>
    <i r="3">
      <x v="4"/>
    </i>
    <i r="3">
      <x v="7"/>
    </i>
    <i r="3">
      <x v="5"/>
    </i>
    <i r="2">
      <x v="403"/>
    </i>
    <i r="3">
      <x v="2"/>
    </i>
    <i r="3">
      <x v="1"/>
    </i>
    <i r="3">
      <x v="4"/>
    </i>
    <i r="3">
      <x v="7"/>
    </i>
    <i r="3">
      <x v="5"/>
    </i>
    <i r="2">
      <x v="404"/>
    </i>
    <i r="3">
      <x v="2"/>
    </i>
    <i r="3">
      <x v="1"/>
    </i>
    <i r="3">
      <x v="4"/>
    </i>
    <i r="3">
      <x v="7"/>
    </i>
    <i r="3">
      <x v="5"/>
    </i>
    <i r="1">
      <x v="59"/>
    </i>
    <i r="2">
      <x v="624"/>
    </i>
    <i r="3">
      <x v="2"/>
    </i>
    <i r="3">
      <x v="1"/>
    </i>
    <i r="3">
      <x/>
    </i>
    <i r="3">
      <x v="4"/>
    </i>
    <i r="3">
      <x v="3"/>
    </i>
    <i r="3">
      <x v="7"/>
    </i>
    <i r="3">
      <x v="6"/>
    </i>
    <i r="3">
      <x v="5"/>
    </i>
    <i r="2">
      <x v="703"/>
    </i>
    <i r="3">
      <x v="2"/>
    </i>
    <i r="3">
      <x v="1"/>
    </i>
    <i r="3">
      <x v="4"/>
    </i>
    <i r="3">
      <x v="3"/>
    </i>
    <i r="3">
      <x v="7"/>
    </i>
    <i r="3">
      <x v="6"/>
    </i>
    <i r="3">
      <x/>
    </i>
    <i r="3">
      <x v="5"/>
    </i>
    <i r="2">
      <x v="708"/>
    </i>
    <i r="3">
      <x v="2"/>
    </i>
    <i r="3">
      <x v="1"/>
    </i>
    <i r="3">
      <x v="4"/>
    </i>
    <i r="3">
      <x v="7"/>
    </i>
    <i r="3">
      <x v="5"/>
    </i>
    <i r="2">
      <x v="758"/>
    </i>
    <i r="3">
      <x v="2"/>
    </i>
    <i r="3">
      <x v="1"/>
    </i>
    <i r="3">
      <x v="4"/>
    </i>
    <i r="3">
      <x v="7"/>
    </i>
    <i r="3">
      <x v="5"/>
    </i>
    <i r="2">
      <x v="825"/>
    </i>
    <i r="3">
      <x v="1"/>
    </i>
    <i r="3">
      <x v="4"/>
    </i>
    <i r="3">
      <x v="7"/>
    </i>
    <i r="3">
      <x v="5"/>
    </i>
    <i r="2">
      <x v="874"/>
    </i>
    <i r="3">
      <x v="1"/>
    </i>
    <i r="3">
      <x v="4"/>
    </i>
    <i r="2">
      <x v="945"/>
    </i>
    <i r="3">
      <x v="2"/>
    </i>
    <i r="3">
      <x v="1"/>
    </i>
    <i r="3">
      <x v="4"/>
    </i>
    <i r="3">
      <x v="7"/>
    </i>
    <i>
      <x v="9"/>
    </i>
    <i r="1">
      <x v="2"/>
    </i>
    <i r="2">
      <x v="225"/>
    </i>
    <i r="3">
      <x v="2"/>
    </i>
    <i r="1">
      <x v="7"/>
    </i>
    <i r="2">
      <x/>
    </i>
    <i r="3">
      <x v="2"/>
    </i>
    <i r="3">
      <x v="1"/>
    </i>
    <i r="3">
      <x v="4"/>
    </i>
    <i r="3">
      <x v="7"/>
    </i>
    <i r="3">
      <x v="5"/>
    </i>
    <i r="2">
      <x v="204"/>
    </i>
    <i r="3">
      <x v="2"/>
    </i>
    <i r="3">
      <x v="1"/>
    </i>
    <i r="3">
      <x v="4"/>
    </i>
    <i r="3">
      <x v="7"/>
    </i>
    <i r="3">
      <x v="5"/>
    </i>
    <i r="2">
      <x v="225"/>
    </i>
    <i r="3">
      <x v="2"/>
    </i>
    <i r="2">
      <x v="247"/>
    </i>
    <i r="3">
      <x v="2"/>
    </i>
    <i r="3">
      <x v="1"/>
    </i>
    <i r="3">
      <x v="4"/>
    </i>
    <i r="3">
      <x v="7"/>
    </i>
    <i r="2">
      <x v="623"/>
    </i>
    <i r="3">
      <x v="2"/>
    </i>
    <i r="3">
      <x v="1"/>
    </i>
    <i r="3">
      <x v="4"/>
    </i>
    <i r="3">
      <x v="7"/>
    </i>
    <i r="3">
      <x v="5"/>
    </i>
    <i r="2">
      <x v="641"/>
    </i>
    <i r="3">
      <x v="2"/>
    </i>
    <i r="3">
      <x v="1"/>
    </i>
    <i r="3">
      <x v="4"/>
    </i>
    <i r="3">
      <x v="7"/>
    </i>
    <i r="3">
      <x v="5"/>
    </i>
    <i r="2">
      <x v="785"/>
    </i>
    <i r="3">
      <x v="2"/>
    </i>
    <i r="3">
      <x v="1"/>
    </i>
    <i r="3">
      <x v="4"/>
    </i>
    <i r="3">
      <x v="7"/>
    </i>
    <i r="2">
      <x v="798"/>
    </i>
    <i r="3">
      <x v="2"/>
    </i>
    <i r="3">
      <x v="1"/>
    </i>
    <i r="3">
      <x v="4"/>
    </i>
    <i r="3">
      <x v="7"/>
    </i>
    <i r="3">
      <x v="5"/>
    </i>
    <i r="2">
      <x v="825"/>
    </i>
    <i r="3">
      <x v="2"/>
    </i>
    <i r="3">
      <x v="1"/>
    </i>
    <i r="3">
      <x v="4"/>
    </i>
    <i r="3">
      <x v="7"/>
    </i>
    <i r="3">
      <x v="5"/>
    </i>
    <i r="2">
      <x v="945"/>
    </i>
    <i r="3">
      <x v="1"/>
    </i>
    <i r="3">
      <x v="4"/>
    </i>
    <i r="1">
      <x v="8"/>
    </i>
    <i r="2">
      <x v="225"/>
    </i>
    <i r="3">
      <x v="2"/>
    </i>
    <i r="1">
      <x v="9"/>
    </i>
    <i r="2">
      <x v="60"/>
    </i>
    <i r="3">
      <x v="1"/>
    </i>
    <i r="3">
      <x v="7"/>
    </i>
    <i r="2">
      <x v="225"/>
    </i>
    <i r="3">
      <x v="2"/>
    </i>
    <i r="2">
      <x v="230"/>
    </i>
    <i r="3">
      <x v="2"/>
    </i>
    <i r="3">
      <x v="5"/>
    </i>
    <i r="1">
      <x v="10"/>
    </i>
    <i r="2">
      <x v="225"/>
    </i>
    <i r="3">
      <x v="2"/>
    </i>
    <i r="2">
      <x v="343"/>
    </i>
    <i r="3">
      <x v="5"/>
    </i>
    <i r="1">
      <x v="11"/>
    </i>
    <i r="2">
      <x v="225"/>
    </i>
    <i r="3">
      <x v="2"/>
    </i>
    <i r="1">
      <x v="12"/>
    </i>
    <i r="2">
      <x v="225"/>
    </i>
    <i r="3">
      <x v="2"/>
    </i>
    <i r="1">
      <x v="13"/>
    </i>
    <i r="2">
      <x v="163"/>
    </i>
    <i r="3">
      <x v="2"/>
    </i>
    <i r="3">
      <x v="1"/>
    </i>
    <i r="3">
      <x v="4"/>
    </i>
    <i r="3">
      <x v="7"/>
    </i>
    <i r="3">
      <x v="5"/>
    </i>
    <i r="2">
      <x v="678"/>
    </i>
    <i r="3">
      <x v="2"/>
    </i>
    <i r="3">
      <x v="1"/>
    </i>
    <i r="3">
      <x v="4"/>
    </i>
    <i r="3">
      <x v="7"/>
    </i>
    <i r="3">
      <x v="5"/>
    </i>
    <i r="2">
      <x v="679"/>
    </i>
    <i r="3">
      <x v="1"/>
    </i>
    <i r="3">
      <x v="4"/>
    </i>
    <i r="3">
      <x v="7"/>
    </i>
    <i r="2">
      <x v="817"/>
    </i>
    <i r="3">
      <x v="2"/>
    </i>
    <i r="3">
      <x v="5"/>
    </i>
    <i r="2">
      <x v="894"/>
    </i>
    <i r="3">
      <x v="1"/>
    </i>
    <i r="3">
      <x v="4"/>
    </i>
    <i r="1">
      <x v="18"/>
    </i>
    <i r="2">
      <x v="225"/>
    </i>
    <i r="3">
      <x v="2"/>
    </i>
    <i r="1">
      <x v="39"/>
    </i>
    <i r="2">
      <x v="1"/>
    </i>
    <i r="3">
      <x v="2"/>
    </i>
    <i r="3">
      <x v="1"/>
    </i>
    <i r="3">
      <x v="4"/>
    </i>
    <i r="3">
      <x v="7"/>
    </i>
    <i r="3">
      <x v="5"/>
    </i>
    <i r="1">
      <x v="87"/>
    </i>
    <i r="2">
      <x v="129"/>
    </i>
    <i r="3">
      <x v="2"/>
    </i>
    <i r="3">
      <x v="1"/>
    </i>
    <i r="3">
      <x v="4"/>
    </i>
    <i r="3">
      <x v="7"/>
    </i>
    <i r="3">
      <x v="5"/>
    </i>
    <i r="1">
      <x v="155"/>
    </i>
    <i r="2">
      <x v="225"/>
    </i>
    <i r="3">
      <x v="2"/>
    </i>
    <i r="2">
      <x v="255"/>
    </i>
    <i r="3">
      <x v="2"/>
    </i>
    <i r="3">
      <x v="1"/>
    </i>
    <i r="3">
      <x v="4"/>
    </i>
    <i r="3">
      <x v="7"/>
    </i>
    <i r="3">
      <x v="5"/>
    </i>
    <i r="2">
      <x v="259"/>
    </i>
    <i r="3">
      <x v="2"/>
    </i>
    <i r="3">
      <x v="5"/>
    </i>
    <i r="2">
      <x v="825"/>
    </i>
    <i r="3">
      <x v="1"/>
    </i>
    <i r="3">
      <x v="4"/>
    </i>
    <i r="2">
      <x v="945"/>
    </i>
    <i r="3">
      <x v="2"/>
    </i>
    <i r="3">
      <x v="1"/>
    </i>
    <i r="3">
      <x v="4"/>
    </i>
    <i r="3">
      <x v="7"/>
    </i>
    <i>
      <x v="10"/>
    </i>
    <i r="1">
      <x v="50"/>
    </i>
    <i r="2">
      <x v="101"/>
    </i>
    <i r="3">
      <x v="2"/>
    </i>
    <i r="3">
      <x v="1"/>
    </i>
    <i r="3">
      <x v="4"/>
    </i>
    <i r="3">
      <x v="7"/>
    </i>
    <i r="3">
      <x v="5"/>
    </i>
    <i r="2">
      <x v="225"/>
    </i>
    <i r="3">
      <x v="2"/>
    </i>
    <i r="2">
      <x v="247"/>
    </i>
    <i r="3">
      <x v="2"/>
    </i>
    <i r="3">
      <x v="1"/>
    </i>
    <i r="3">
      <x v="4"/>
    </i>
    <i r="3">
      <x v="7"/>
    </i>
    <i r="3">
      <x v="5"/>
    </i>
    <i r="2">
      <x v="825"/>
    </i>
    <i r="3">
      <x v="2"/>
    </i>
    <i r="3">
      <x v="1"/>
    </i>
    <i r="3">
      <x v="4"/>
    </i>
    <i r="3">
      <x v="7"/>
    </i>
    <i r="3">
      <x v="5"/>
    </i>
    <i r="1">
      <x v="51"/>
    </i>
    <i r="2">
      <x v="102"/>
    </i>
    <i r="3">
      <x v="2"/>
    </i>
    <i r="3">
      <x v="1"/>
    </i>
    <i r="3">
      <x v="4"/>
    </i>
    <i r="3">
      <x v="3"/>
    </i>
    <i r="3">
      <x v="7"/>
    </i>
    <i r="3">
      <x v="6"/>
    </i>
    <i r="3">
      <x/>
    </i>
    <i r="3">
      <x v="5"/>
    </i>
    <i r="2">
      <x v="225"/>
    </i>
    <i r="3">
      <x v="2"/>
    </i>
    <i r="2">
      <x v="447"/>
    </i>
    <i r="3">
      <x v="2"/>
    </i>
    <i r="3">
      <x v="1"/>
    </i>
    <i r="3">
      <x v="4"/>
    </i>
    <i r="3">
      <x v="7"/>
    </i>
    <i r="3">
      <x v="5"/>
    </i>
    <i r="2">
      <x v="448"/>
    </i>
    <i r="3">
      <x v="2"/>
    </i>
    <i r="3">
      <x v="1"/>
    </i>
    <i r="3">
      <x v="4"/>
    </i>
    <i r="3">
      <x v="7"/>
    </i>
    <i r="3">
      <x v="5"/>
    </i>
    <i r="2">
      <x v="449"/>
    </i>
    <i r="3">
      <x v="1"/>
    </i>
    <i r="3">
      <x v="4"/>
    </i>
    <i r="3">
      <x v="7"/>
    </i>
    <i r="3">
      <x v="5"/>
    </i>
    <i r="2">
      <x v="450"/>
    </i>
    <i r="3">
      <x v="2"/>
    </i>
    <i r="3">
      <x v="1"/>
    </i>
    <i r="3">
      <x v="4"/>
    </i>
    <i r="3">
      <x v="7"/>
    </i>
    <i r="3">
      <x v="5"/>
    </i>
    <i r="2">
      <x v="454"/>
    </i>
    <i r="3">
      <x v="5"/>
    </i>
    <i r="2">
      <x v="455"/>
    </i>
    <i r="3">
      <x v="2"/>
    </i>
    <i r="3">
      <x v="1"/>
    </i>
    <i r="3">
      <x v="4"/>
    </i>
    <i r="3">
      <x v="7"/>
    </i>
    <i r="3">
      <x v="5"/>
    </i>
    <i r="2">
      <x v="456"/>
    </i>
    <i r="3">
      <x v="1"/>
    </i>
    <i r="3">
      <x v="4"/>
    </i>
    <i r="3">
      <x v="7"/>
    </i>
    <i r="3">
      <x v="5"/>
    </i>
    <i r="2">
      <x v="474"/>
    </i>
    <i r="3">
      <x v="2"/>
    </i>
    <i r="3">
      <x v="1"/>
    </i>
    <i r="3">
      <x v="4"/>
    </i>
    <i r="3">
      <x v="7"/>
    </i>
    <i r="3">
      <x v="5"/>
    </i>
    <i r="2">
      <x v="502"/>
    </i>
    <i r="3">
      <x v="2"/>
    </i>
    <i r="3">
      <x v="1"/>
    </i>
    <i r="3">
      <x v="4"/>
    </i>
    <i r="3">
      <x v="7"/>
    </i>
    <i r="3">
      <x v="5"/>
    </i>
    <i r="2">
      <x v="510"/>
    </i>
    <i r="3">
      <x v="2"/>
    </i>
    <i r="3">
      <x v="1"/>
    </i>
    <i r="3">
      <x v="4"/>
    </i>
    <i r="3">
      <x v="7"/>
    </i>
    <i r="3">
      <x v="5"/>
    </i>
    <i r="2">
      <x v="519"/>
    </i>
    <i r="3">
      <x v="2"/>
    </i>
    <i r="3">
      <x v="1"/>
    </i>
    <i r="3">
      <x v="4"/>
    </i>
    <i r="3">
      <x v="7"/>
    </i>
    <i r="3">
      <x v="5"/>
    </i>
    <i r="2">
      <x v="600"/>
    </i>
    <i r="3">
      <x v="2"/>
    </i>
    <i r="3">
      <x v="1"/>
    </i>
    <i r="3">
      <x v="7"/>
    </i>
    <i r="3">
      <x v="5"/>
    </i>
    <i r="2">
      <x v="874"/>
    </i>
    <i r="3">
      <x v="2"/>
    </i>
    <i r="3">
      <x v="1"/>
    </i>
    <i r="3">
      <x v="4"/>
    </i>
    <i r="3">
      <x v="7"/>
    </i>
    <i r="2">
      <x v="894"/>
    </i>
    <i r="3">
      <x v="2"/>
    </i>
    <i r="3">
      <x v="1"/>
    </i>
    <i r="3">
      <x v="4"/>
    </i>
    <i r="3">
      <x v="7"/>
    </i>
    <i r="2">
      <x v="945"/>
    </i>
    <i r="3">
      <x v="2"/>
    </i>
    <i r="3">
      <x v="1"/>
    </i>
    <i r="3">
      <x v="4"/>
    </i>
    <i r="3">
      <x v="7"/>
    </i>
    <i r="2">
      <x v="950"/>
    </i>
    <i r="3">
      <x v="2"/>
    </i>
    <i r="3">
      <x v="1"/>
    </i>
    <i r="3">
      <x v="4"/>
    </i>
    <i r="3">
      <x v="7"/>
    </i>
    <i r="3">
      <x v="5"/>
    </i>
    <i r="1">
      <x v="83"/>
    </i>
    <i r="2">
      <x v="126"/>
    </i>
    <i r="3">
      <x v="2"/>
    </i>
    <i r="3">
      <x v="1"/>
    </i>
    <i r="3">
      <x v="4"/>
    </i>
    <i r="3">
      <x v="7"/>
    </i>
    <i r="3">
      <x v="5"/>
    </i>
    <i r="2">
      <x v="209"/>
    </i>
    <i r="3">
      <x v="2"/>
    </i>
    <i r="3">
      <x v="1"/>
    </i>
    <i r="3">
      <x v="4"/>
    </i>
    <i r="3">
      <x v="7"/>
    </i>
    <i r="3">
      <x v="5"/>
    </i>
    <i r="2">
      <x v="457"/>
    </i>
    <i r="3">
      <x v="5"/>
    </i>
    <i r="2">
      <x v="712"/>
    </i>
    <i r="3">
      <x v="2"/>
    </i>
    <i r="3">
      <x v="1"/>
    </i>
    <i r="3">
      <x v="4"/>
    </i>
    <i r="3">
      <x v="7"/>
    </i>
    <i r="3">
      <x v="5"/>
    </i>
    <i r="2">
      <x v="825"/>
    </i>
    <i r="3">
      <x v="2"/>
    </i>
    <i r="3">
      <x v="1"/>
    </i>
    <i r="3">
      <x v="4"/>
    </i>
    <i r="3">
      <x v="7"/>
    </i>
    <i r="3">
      <x v="5"/>
    </i>
    <i>
      <x v="11"/>
    </i>
    <i r="1">
      <x/>
    </i>
    <i r="2">
      <x v="225"/>
    </i>
    <i r="3">
      <x v="2"/>
    </i>
    <i r="2">
      <x v="945"/>
    </i>
    <i r="3">
      <x v="1"/>
    </i>
    <i r="3">
      <x v="4"/>
    </i>
    <i r="3">
      <x v="7"/>
    </i>
    <i r="1">
      <x v="1"/>
    </i>
    <i r="2">
      <x v="3"/>
    </i>
    <i r="3">
      <x v="2"/>
    </i>
    <i r="3">
      <x v="1"/>
    </i>
    <i r="3">
      <x v="4"/>
    </i>
    <i r="3">
      <x v="7"/>
    </i>
    <i r="2">
      <x v="225"/>
    </i>
    <i r="3">
      <x v="2"/>
    </i>
    <i r="1">
      <x v="3"/>
    </i>
    <i r="2">
      <x v="3"/>
    </i>
    <i r="3">
      <x v="2"/>
    </i>
    <i r="3">
      <x v="1"/>
    </i>
    <i r="3">
      <x v="4"/>
    </i>
    <i r="3">
      <x v="7"/>
    </i>
    <i r="3">
      <x v="5"/>
    </i>
    <i r="2">
      <x v="55"/>
    </i>
    <i r="3">
      <x v="2"/>
    </i>
    <i r="3">
      <x v="1"/>
    </i>
    <i r="3">
      <x v="4"/>
    </i>
    <i r="3">
      <x v="7"/>
    </i>
    <i r="3">
      <x v="5"/>
    </i>
    <i r="2">
      <x v="202"/>
    </i>
    <i r="3">
      <x v="2"/>
    </i>
    <i r="3">
      <x v="1"/>
    </i>
    <i r="3">
      <x v="4"/>
    </i>
    <i r="3">
      <x v="7"/>
    </i>
    <i r="3">
      <x v="5"/>
    </i>
    <i r="2">
      <x v="606"/>
    </i>
    <i r="3">
      <x v="1"/>
    </i>
    <i r="3">
      <x v="7"/>
    </i>
    <i r="2">
      <x v="637"/>
    </i>
    <i r="3">
      <x v="2"/>
    </i>
    <i r="3">
      <x v="5"/>
    </i>
    <i r="1">
      <x v="4"/>
    </i>
    <i r="2">
      <x v="56"/>
    </i>
    <i r="3">
      <x v="2"/>
    </i>
    <i r="3">
      <x v="1"/>
    </i>
    <i r="3">
      <x v="4"/>
    </i>
    <i r="3">
      <x v="7"/>
    </i>
    <i r="3">
      <x v="5"/>
    </i>
    <i r="1">
      <x v="5"/>
    </i>
    <i r="2">
      <x v="57"/>
    </i>
    <i r="3">
      <x v="2"/>
    </i>
    <i r="3">
      <x v="1"/>
    </i>
    <i r="3">
      <x v="4"/>
    </i>
    <i r="3">
      <x v="7"/>
    </i>
    <i r="3">
      <x v="5"/>
    </i>
    <i r="1">
      <x v="6"/>
    </i>
    <i r="2">
      <x v="475"/>
    </i>
    <i r="3">
      <x v="1"/>
    </i>
    <i r="3">
      <x v="4"/>
    </i>
    <i r="3">
      <x v="7"/>
    </i>
    <i r="3">
      <x v="5"/>
    </i>
    <i r="1">
      <x v="22"/>
    </i>
    <i r="2">
      <x v="72"/>
    </i>
    <i r="3">
      <x v="2"/>
    </i>
    <i r="3">
      <x v="1"/>
    </i>
    <i r="3">
      <x v="4"/>
    </i>
    <i r="3">
      <x v="7"/>
    </i>
    <i r="3">
      <x v="5"/>
    </i>
    <i r="2">
      <x v="225"/>
    </i>
    <i r="3">
      <x v="2"/>
    </i>
    <i r="1">
      <x v="26"/>
    </i>
    <i r="2">
      <x v="825"/>
    </i>
    <i r="3">
      <x v="2"/>
    </i>
    <i r="3">
      <x v="1"/>
    </i>
    <i r="3">
      <x v="7"/>
    </i>
    <i r="1">
      <x v="118"/>
    </i>
    <i r="2">
      <x v="52"/>
    </i>
    <i r="3">
      <x v="2"/>
    </i>
    <i r="3">
      <x v="1"/>
    </i>
    <i r="3">
      <x v="4"/>
    </i>
    <i r="2">
      <x v="178"/>
    </i>
    <i r="3">
      <x v="2"/>
    </i>
    <i r="3">
      <x v="1"/>
    </i>
    <i r="3">
      <x v="4"/>
    </i>
    <i r="3">
      <x v="7"/>
    </i>
    <i r="3">
      <x v="5"/>
    </i>
    <i r="2">
      <x v="825"/>
    </i>
    <i r="3">
      <x v="2"/>
    </i>
    <i r="3">
      <x v="1"/>
    </i>
    <i r="3">
      <x v="4"/>
    </i>
    <i r="3">
      <x v="7"/>
    </i>
    <i r="1">
      <x v="146"/>
    </i>
    <i r="2">
      <x v="250"/>
    </i>
    <i r="3">
      <x v="2"/>
    </i>
    <i r="1">
      <x v="149"/>
    </i>
    <i r="2">
      <x v="825"/>
    </i>
    <i r="3">
      <x v="2"/>
    </i>
    <i r="1">
      <x v="153"/>
    </i>
    <i r="2">
      <x v="254"/>
    </i>
    <i r="3">
      <x v="2"/>
    </i>
    <i r="3">
      <x v="1"/>
    </i>
    <i r="3">
      <x v="4"/>
    </i>
    <i r="3">
      <x v="7"/>
    </i>
    <i r="3">
      <x v="5"/>
    </i>
    <i r="1">
      <x v="159"/>
    </i>
    <i r="2">
      <x v="40"/>
    </i>
    <i r="3">
      <x v="2"/>
    </i>
    <i r="3">
      <x v="1"/>
    </i>
    <i r="3">
      <x v="4"/>
    </i>
    <i r="3">
      <x v="7"/>
    </i>
    <i r="3">
      <x v="5"/>
    </i>
    <i r="1">
      <x v="175"/>
    </i>
    <i r="2">
      <x v="193"/>
    </i>
    <i r="3">
      <x v="1"/>
    </i>
    <i r="3">
      <x v="4"/>
    </i>
    <i r="2">
      <x v="249"/>
    </i>
    <i r="3">
      <x v="2"/>
    </i>
    <i r="3">
      <x v="1"/>
    </i>
    <i r="3">
      <x v="4"/>
    </i>
    <i r="3">
      <x v="7"/>
    </i>
    <i r="3">
      <x v="5"/>
    </i>
    <i r="2">
      <x v="825"/>
    </i>
    <i r="3">
      <x v="2"/>
    </i>
    <i r="3">
      <x v="1"/>
    </i>
    <i r="3">
      <x v="4"/>
    </i>
    <i r="3">
      <x v="7"/>
    </i>
    <i r="2">
      <x v="839"/>
    </i>
    <i r="3">
      <x v="1"/>
    </i>
    <i r="3">
      <x v="4"/>
    </i>
    <i r="2">
      <x v="894"/>
    </i>
    <i r="3">
      <x v="2"/>
    </i>
    <i r="3">
      <x v="1"/>
    </i>
    <i r="3">
      <x v="4"/>
    </i>
    <i r="3">
      <x v="7"/>
    </i>
    <i r="2">
      <x v="945"/>
    </i>
    <i r="3">
      <x v="2"/>
    </i>
    <i r="3">
      <x v="1"/>
    </i>
    <i r="3">
      <x v="4"/>
    </i>
    <i r="3">
      <x v="7"/>
    </i>
    <i>
      <x v="12"/>
    </i>
    <i r="1">
      <x v="52"/>
    </i>
    <i r="2">
      <x v="106"/>
    </i>
    <i r="3">
      <x v="2"/>
    </i>
    <i r="3">
      <x v="1"/>
    </i>
    <i r="3">
      <x v="4"/>
    </i>
    <i r="3">
      <x v="7"/>
    </i>
    <i r="3">
      <x v="5"/>
    </i>
    <i r="2">
      <x v="606"/>
    </i>
    <i r="3">
      <x v="2"/>
    </i>
    <i r="3">
      <x v="5"/>
    </i>
    <i r="2">
      <x v="825"/>
    </i>
    <i r="3">
      <x v="2"/>
    </i>
    <i r="3">
      <x v="1"/>
    </i>
    <i r="3">
      <x v="4"/>
    </i>
    <i r="3">
      <x v="7"/>
    </i>
    <i r="1">
      <x v="65"/>
    </i>
    <i r="2">
      <x v="25"/>
    </i>
    <i r="3">
      <x v="2"/>
    </i>
    <i r="3">
      <x v="1"/>
    </i>
    <i r="3">
      <x v="4"/>
    </i>
    <i r="3">
      <x v="7"/>
    </i>
    <i r="3">
      <x v="5"/>
    </i>
    <i r="2">
      <x v="49"/>
    </i>
    <i r="3">
      <x v="2"/>
    </i>
    <i r="3">
      <x v="1"/>
    </i>
    <i r="3">
      <x v="7"/>
    </i>
    <i r="3">
      <x v="5"/>
    </i>
    <i r="2">
      <x v="86"/>
    </i>
    <i r="3">
      <x v="2"/>
    </i>
    <i r="3">
      <x v="1"/>
    </i>
    <i r="3">
      <x v="4"/>
    </i>
    <i r="3">
      <x v="3"/>
    </i>
    <i r="3">
      <x v="7"/>
    </i>
    <i r="3">
      <x v="6"/>
    </i>
    <i r="3">
      <x/>
    </i>
    <i r="3">
      <x v="5"/>
    </i>
    <i r="2">
      <x v="92"/>
    </i>
    <i r="3">
      <x v="2"/>
    </i>
    <i r="3">
      <x v="1"/>
    </i>
    <i r="3">
      <x v="4"/>
    </i>
    <i r="3">
      <x v="7"/>
    </i>
    <i r="3">
      <x v="5"/>
    </i>
    <i r="2">
      <x v="112"/>
    </i>
    <i r="3">
      <x v="2"/>
    </i>
    <i r="3">
      <x v="1"/>
    </i>
    <i r="3">
      <x v="4"/>
    </i>
    <i r="3">
      <x v="7"/>
    </i>
    <i r="3">
      <x v="5"/>
    </i>
    <i r="2">
      <x v="176"/>
    </i>
    <i r="3">
      <x v="2"/>
    </i>
    <i r="3">
      <x v="1"/>
    </i>
    <i r="3">
      <x v="4"/>
    </i>
    <i r="3">
      <x v="7"/>
    </i>
    <i r="3">
      <x v="5"/>
    </i>
    <i r="2">
      <x v="193"/>
    </i>
    <i r="3">
      <x v="2"/>
    </i>
    <i r="3">
      <x v="1"/>
    </i>
    <i r="3">
      <x v="7"/>
    </i>
    <i r="2">
      <x v="202"/>
    </i>
    <i r="3">
      <x v="1"/>
    </i>
    <i r="3">
      <x v="7"/>
    </i>
    <i r="3">
      <x v="5"/>
    </i>
    <i r="2">
      <x v="216"/>
    </i>
    <i r="3">
      <x v="2"/>
    </i>
    <i r="3">
      <x v="1"/>
    </i>
    <i r="3">
      <x/>
    </i>
    <i r="3">
      <x v="4"/>
    </i>
    <i r="3">
      <x v="3"/>
    </i>
    <i r="3">
      <x v="7"/>
    </i>
    <i r="3">
      <x v="6"/>
    </i>
    <i r="3">
      <x v="5"/>
    </i>
    <i r="2">
      <x v="218"/>
    </i>
    <i r="3">
      <x v="2"/>
    </i>
    <i r="3">
      <x v="1"/>
    </i>
    <i r="3">
      <x v="4"/>
    </i>
    <i r="3">
      <x v="3"/>
    </i>
    <i r="3">
      <x v="7"/>
    </i>
    <i r="3">
      <x v="6"/>
    </i>
    <i r="3">
      <x/>
    </i>
    <i r="3">
      <x v="5"/>
    </i>
    <i r="2">
      <x v="221"/>
    </i>
    <i r="3">
      <x v="2"/>
    </i>
    <i r="3">
      <x v="1"/>
    </i>
    <i r="3">
      <x v="4"/>
    </i>
    <i r="3">
      <x v="3"/>
    </i>
    <i r="3">
      <x v="7"/>
    </i>
    <i r="3">
      <x v="6"/>
    </i>
    <i r="3">
      <x/>
    </i>
    <i r="3">
      <x v="5"/>
    </i>
    <i r="2">
      <x v="225"/>
    </i>
    <i r="3">
      <x v="2"/>
    </i>
    <i r="2">
      <x v="236"/>
    </i>
    <i r="3">
      <x v="1"/>
    </i>
    <i r="3">
      <x v="7"/>
    </i>
    <i r="2">
      <x v="247"/>
    </i>
    <i r="3">
      <x v="2"/>
    </i>
    <i r="3">
      <x v="1"/>
    </i>
    <i r="3">
      <x v="4"/>
    </i>
    <i r="3">
      <x v="7"/>
    </i>
    <i r="3">
      <x v="5"/>
    </i>
    <i r="2">
      <x v="257"/>
    </i>
    <i r="3">
      <x v="2"/>
    </i>
    <i r="3">
      <x v="1"/>
    </i>
    <i r="3">
      <x v="4"/>
    </i>
    <i r="3">
      <x v="7"/>
    </i>
    <i r="3">
      <x v="5"/>
    </i>
    <i r="2">
      <x v="259"/>
    </i>
    <i r="3">
      <x v="2"/>
    </i>
    <i r="3">
      <x v="1"/>
    </i>
    <i r="3">
      <x v="4"/>
    </i>
    <i r="3">
      <x v="7"/>
    </i>
    <i r="3">
      <x v="5"/>
    </i>
    <i r="2">
      <x v="262"/>
    </i>
    <i r="3">
      <x v="2"/>
    </i>
    <i r="3">
      <x v="1"/>
    </i>
    <i r="3">
      <x/>
    </i>
    <i r="3">
      <x v="4"/>
    </i>
    <i r="3">
      <x v="7"/>
    </i>
    <i r="3">
      <x v="6"/>
    </i>
    <i r="3">
      <x v="5"/>
    </i>
    <i r="2">
      <x v="630"/>
    </i>
    <i r="3">
      <x v="2"/>
    </i>
    <i r="3">
      <x v="1"/>
    </i>
    <i r="3">
      <x v="4"/>
    </i>
    <i r="3">
      <x v="7"/>
    </i>
    <i r="3">
      <x v="5"/>
    </i>
    <i r="2">
      <x v="658"/>
    </i>
    <i r="3">
      <x v="2"/>
    </i>
    <i r="3">
      <x v="1"/>
    </i>
    <i r="3">
      <x v="4"/>
    </i>
    <i r="3">
      <x v="7"/>
    </i>
    <i r="2">
      <x v="673"/>
    </i>
    <i r="3">
      <x v="2"/>
    </i>
    <i r="3">
      <x v="1"/>
    </i>
    <i r="3">
      <x v="4"/>
    </i>
    <i r="3">
      <x v="7"/>
    </i>
    <i r="3">
      <x v="5"/>
    </i>
    <i r="2">
      <x v="699"/>
    </i>
    <i r="3">
      <x v="2"/>
    </i>
    <i r="3">
      <x v="1"/>
    </i>
    <i r="3">
      <x v="4"/>
    </i>
    <i r="3">
      <x v="7"/>
    </i>
    <i r="3">
      <x v="5"/>
    </i>
    <i r="2">
      <x v="701"/>
    </i>
    <i r="3">
      <x v="2"/>
    </i>
    <i r="3">
      <x v="1"/>
    </i>
    <i r="3">
      <x v="4"/>
    </i>
    <i r="3">
      <x v="3"/>
    </i>
    <i r="3">
      <x v="7"/>
    </i>
    <i r="3">
      <x v="6"/>
    </i>
    <i r="3">
      <x/>
    </i>
    <i r="3">
      <x v="5"/>
    </i>
    <i r="2">
      <x v="705"/>
    </i>
    <i r="3">
      <x v="2"/>
    </i>
    <i r="3">
      <x v="1"/>
    </i>
    <i r="3">
      <x v="4"/>
    </i>
    <i r="3">
      <x v="7"/>
    </i>
    <i r="3">
      <x v="6"/>
    </i>
    <i r="3">
      <x/>
    </i>
    <i r="3">
      <x v="5"/>
    </i>
    <i r="2">
      <x v="715"/>
    </i>
    <i r="3">
      <x v="2"/>
    </i>
    <i r="2">
      <x v="723"/>
    </i>
    <i r="3">
      <x v="2"/>
    </i>
    <i r="3">
      <x v="1"/>
    </i>
    <i r="3">
      <x v="4"/>
    </i>
    <i r="3">
      <x v="7"/>
    </i>
    <i r="3">
      <x v="5"/>
    </i>
    <i r="2">
      <x v="727"/>
    </i>
    <i r="3">
      <x v="2"/>
    </i>
    <i r="3">
      <x v="1"/>
    </i>
    <i r="3">
      <x v="4"/>
    </i>
    <i r="3">
      <x v="7"/>
    </i>
    <i r="3">
      <x v="5"/>
    </i>
    <i r="2">
      <x v="748"/>
    </i>
    <i r="3">
      <x v="2"/>
    </i>
    <i r="3">
      <x v="1"/>
    </i>
    <i r="3">
      <x v="4"/>
    </i>
    <i r="3">
      <x v="7"/>
    </i>
    <i r="3">
      <x v="5"/>
    </i>
    <i r="2">
      <x v="751"/>
    </i>
    <i r="3">
      <x v="2"/>
    </i>
    <i r="3">
      <x v="1"/>
    </i>
    <i r="3">
      <x v="7"/>
    </i>
    <i r="3">
      <x v="5"/>
    </i>
    <i r="2">
      <x v="753"/>
    </i>
    <i r="3">
      <x v="2"/>
    </i>
    <i r="3">
      <x v="1"/>
    </i>
    <i r="3">
      <x v="4"/>
    </i>
    <i r="3">
      <x v="7"/>
    </i>
    <i r="3">
      <x v="5"/>
    </i>
    <i r="2">
      <x v="796"/>
    </i>
    <i r="3">
      <x/>
    </i>
    <i r="3">
      <x v="6"/>
    </i>
    <i r="3">
      <x v="5"/>
    </i>
    <i r="2">
      <x v="825"/>
    </i>
    <i r="3">
      <x v="2"/>
    </i>
    <i r="3">
      <x v="1"/>
    </i>
    <i r="3">
      <x v="4"/>
    </i>
    <i r="3">
      <x v="3"/>
    </i>
    <i r="3">
      <x v="7"/>
    </i>
    <i r="3">
      <x v="6"/>
    </i>
    <i r="3">
      <x/>
    </i>
    <i r="3">
      <x v="5"/>
    </i>
    <i r="2">
      <x v="894"/>
    </i>
    <i r="3">
      <x v="2"/>
    </i>
    <i r="3">
      <x v="1"/>
    </i>
    <i r="3">
      <x/>
    </i>
    <i r="3">
      <x v="3"/>
    </i>
    <i r="3">
      <x v="7"/>
    </i>
    <i r="3">
      <x v="6"/>
    </i>
    <i r="2">
      <x v="908"/>
    </i>
    <i r="3">
      <x v="1"/>
    </i>
    <i r="3">
      <x v="4"/>
    </i>
    <i r="2">
      <x v="945"/>
    </i>
    <i r="3">
      <x v="2"/>
    </i>
    <i r="3">
      <x v="1"/>
    </i>
    <i r="3">
      <x v="4"/>
    </i>
    <i r="3">
      <x v="7"/>
    </i>
    <i r="2">
      <x v="960"/>
    </i>
    <i r="3">
      <x v="1"/>
    </i>
    <i r="3">
      <x v="4"/>
    </i>
    <i r="3">
      <x v="5"/>
    </i>
    <i r="1">
      <x v="112"/>
    </i>
    <i r="2">
      <x v="128"/>
    </i>
    <i r="3">
      <x v="2"/>
    </i>
    <i r="3">
      <x v="1"/>
    </i>
    <i r="3">
      <x v="4"/>
    </i>
    <i r="3">
      <x v="7"/>
    </i>
    <i r="3">
      <x v="5"/>
    </i>
    <i r="2">
      <x v="146"/>
    </i>
    <i r="3">
      <x v="2"/>
    </i>
    <i r="3">
      <x v="5"/>
    </i>
    <i r="2">
      <x v="150"/>
    </i>
    <i r="3">
      <x v="2"/>
    </i>
    <i r="3">
      <x v="1"/>
    </i>
    <i r="3">
      <x v="4"/>
    </i>
    <i r="3">
      <x v="7"/>
    </i>
    <i r="2">
      <x v="156"/>
    </i>
    <i r="3">
      <x v="2"/>
    </i>
    <i r="3">
      <x v="1"/>
    </i>
    <i r="3">
      <x v="4"/>
    </i>
    <i r="3">
      <x v="7"/>
    </i>
    <i r="2">
      <x v="171"/>
    </i>
    <i r="3">
      <x v="2"/>
    </i>
    <i r="3">
      <x v="1"/>
    </i>
    <i r="3">
      <x v="4"/>
    </i>
    <i r="3">
      <x v="7"/>
    </i>
    <i r="3">
      <x v="5"/>
    </i>
    <i r="2">
      <x v="192"/>
    </i>
    <i r="3">
      <x v="2"/>
    </i>
    <i r="3">
      <x v="1"/>
    </i>
    <i r="3">
      <x v="4"/>
    </i>
    <i r="3">
      <x v="7"/>
    </i>
    <i r="3">
      <x v="5"/>
    </i>
    <i r="2">
      <x v="196"/>
    </i>
    <i r="3">
      <x v="2"/>
    </i>
    <i r="3">
      <x v="1"/>
    </i>
    <i r="3">
      <x v="4"/>
    </i>
    <i r="3">
      <x v="7"/>
    </i>
    <i r="3">
      <x v="5"/>
    </i>
    <i r="2">
      <x v="230"/>
    </i>
    <i r="3">
      <x v="2"/>
    </i>
    <i r="3">
      <x v="5"/>
    </i>
    <i r="2">
      <x v="247"/>
    </i>
    <i r="3">
      <x v="2"/>
    </i>
    <i r="3">
      <x v="1"/>
    </i>
    <i r="3">
      <x v="4"/>
    </i>
    <i r="3">
      <x v="7"/>
    </i>
    <i r="3">
      <x v="5"/>
    </i>
    <i r="2">
      <x v="253"/>
    </i>
    <i r="3">
      <x v="2"/>
    </i>
    <i r="3">
      <x v="5"/>
    </i>
    <i r="2">
      <x v="261"/>
    </i>
    <i r="3">
      <x v="2"/>
    </i>
    <i r="3">
      <x v="1"/>
    </i>
    <i r="3">
      <x v="4"/>
    </i>
    <i r="3">
      <x v="7"/>
    </i>
    <i r="3">
      <x v="5"/>
    </i>
    <i r="2">
      <x v="262"/>
    </i>
    <i r="3">
      <x v="2"/>
    </i>
    <i r="3">
      <x v="1"/>
    </i>
    <i r="3">
      <x v="4"/>
    </i>
    <i r="3">
      <x v="7"/>
    </i>
    <i r="3">
      <x v="5"/>
    </i>
    <i r="2">
      <x v="457"/>
    </i>
    <i r="3">
      <x v="5"/>
    </i>
    <i r="2">
      <x v="606"/>
    </i>
    <i r="3">
      <x v="2"/>
    </i>
    <i r="3">
      <x v="1"/>
    </i>
    <i r="3">
      <x v="4"/>
    </i>
    <i r="3">
      <x v="7"/>
    </i>
    <i r="3">
      <x v="5"/>
    </i>
    <i r="2">
      <x v="621"/>
    </i>
    <i r="3">
      <x v="2"/>
    </i>
    <i r="3">
      <x v="1"/>
    </i>
    <i r="3">
      <x v="4"/>
    </i>
    <i r="3">
      <x v="7"/>
    </i>
    <i r="3">
      <x v="5"/>
    </i>
    <i r="2">
      <x v="694"/>
    </i>
    <i r="3">
      <x v="2"/>
    </i>
    <i r="3">
      <x v="1"/>
    </i>
    <i r="3">
      <x/>
    </i>
    <i r="3">
      <x v="4"/>
    </i>
    <i r="3">
      <x v="3"/>
    </i>
    <i r="3">
      <x v="7"/>
    </i>
    <i r="3">
      <x v="6"/>
    </i>
    <i r="3">
      <x v="5"/>
    </i>
    <i r="2">
      <x v="761"/>
    </i>
    <i r="3">
      <x v="2"/>
    </i>
    <i r="3">
      <x v="1"/>
    </i>
    <i r="3">
      <x v="4"/>
    </i>
    <i r="3">
      <x v="7"/>
    </i>
    <i r="3">
      <x v="5"/>
    </i>
    <i r="2">
      <x v="825"/>
    </i>
    <i r="3">
      <x v="2"/>
    </i>
    <i r="3">
      <x v="1"/>
    </i>
    <i r="3">
      <x v="4"/>
    </i>
    <i r="3">
      <x v="7"/>
    </i>
    <i r="3">
      <x v="5"/>
    </i>
    <i r="2">
      <x v="917"/>
    </i>
    <i r="3">
      <x v="2"/>
    </i>
    <i r="3">
      <x v="1"/>
    </i>
    <i r="3">
      <x v="4"/>
    </i>
    <i r="3">
      <x v="7"/>
    </i>
    <i r="3">
      <x v="5"/>
    </i>
    <i r="2">
      <x v="945"/>
    </i>
    <i r="3">
      <x v="2"/>
    </i>
    <i r="3">
      <x v="1"/>
    </i>
    <i r="3">
      <x v="4"/>
    </i>
    <i r="3">
      <x v="7"/>
    </i>
    <i r="1">
      <x v="113"/>
    </i>
    <i r="2">
      <x v="172"/>
    </i>
    <i r="3">
      <x v="2"/>
    </i>
    <i r="2">
      <x v="193"/>
    </i>
    <i r="3">
      <x v="2"/>
    </i>
    <i r="3">
      <x v="1"/>
    </i>
    <i r="3">
      <x v="7"/>
    </i>
    <i r="2">
      <x v="196"/>
    </i>
    <i r="3">
      <x v="2"/>
    </i>
    <i r="2">
      <x v="217"/>
    </i>
    <i r="3">
      <x v="2"/>
    </i>
    <i r="2">
      <x v="545"/>
    </i>
    <i r="3">
      <x v="2"/>
    </i>
    <i r="3">
      <x v="5"/>
    </i>
    <i r="2">
      <x v="617"/>
    </i>
    <i r="3">
      <x v="2"/>
    </i>
    <i r="3">
      <x v="1"/>
    </i>
    <i r="3">
      <x v="4"/>
    </i>
    <i r="3">
      <x v="3"/>
    </i>
    <i r="3">
      <x v="7"/>
    </i>
    <i r="3">
      <x v="6"/>
    </i>
    <i r="3">
      <x/>
    </i>
    <i r="3">
      <x v="5"/>
    </i>
    <i r="2">
      <x v="636"/>
    </i>
    <i r="3">
      <x v="2"/>
    </i>
    <i r="3">
      <x v="1"/>
    </i>
    <i r="3">
      <x v="4"/>
    </i>
    <i r="3">
      <x v="7"/>
    </i>
    <i r="3">
      <x v="5"/>
    </i>
    <i r="2">
      <x v="643"/>
    </i>
    <i r="3">
      <x v="2"/>
    </i>
    <i r="3">
      <x v="1"/>
    </i>
    <i r="3">
      <x/>
    </i>
    <i r="3">
      <x v="4"/>
    </i>
    <i r="3">
      <x v="3"/>
    </i>
    <i r="3">
      <x v="7"/>
    </i>
    <i r="3">
      <x v="6"/>
    </i>
    <i r="3">
      <x v="5"/>
    </i>
    <i r="2">
      <x v="675"/>
    </i>
    <i r="3">
      <x v="2"/>
    </i>
    <i r="3">
      <x v="1"/>
    </i>
    <i r="3">
      <x v="4"/>
    </i>
    <i r="3">
      <x v="7"/>
    </i>
    <i r="3">
      <x v="5"/>
    </i>
    <i r="2">
      <x v="683"/>
    </i>
    <i r="3">
      <x v="2"/>
    </i>
    <i r="3">
      <x v="5"/>
    </i>
    <i r="2">
      <x v="706"/>
    </i>
    <i r="3">
      <x v="2"/>
    </i>
    <i r="3">
      <x/>
    </i>
    <i r="3">
      <x v="6"/>
    </i>
    <i r="3">
      <x v="5"/>
    </i>
    <i r="2">
      <x v="711"/>
    </i>
    <i r="3">
      <x v="2"/>
    </i>
    <i r="3">
      <x v="1"/>
    </i>
    <i r="3">
      <x v="4"/>
    </i>
    <i r="3">
      <x v="7"/>
    </i>
    <i r="3">
      <x v="5"/>
    </i>
    <i r="2">
      <x v="755"/>
    </i>
    <i r="3">
      <x v="2"/>
    </i>
    <i r="3">
      <x v="1"/>
    </i>
    <i r="3">
      <x v="4"/>
    </i>
    <i r="3">
      <x v="7"/>
    </i>
    <i r="3">
      <x v="5"/>
    </i>
    <i r="2">
      <x v="762"/>
    </i>
    <i r="3">
      <x v="2"/>
    </i>
    <i r="3">
      <x v="1"/>
    </i>
    <i r="3">
      <x v="4"/>
    </i>
    <i r="3">
      <x v="3"/>
    </i>
    <i r="3">
      <x v="7"/>
    </i>
    <i r="3">
      <x v="6"/>
    </i>
    <i r="3">
      <x/>
    </i>
    <i r="3">
      <x v="5"/>
    </i>
    <i r="2">
      <x v="801"/>
    </i>
    <i r="3">
      <x v="2"/>
    </i>
    <i r="2">
      <x v="815"/>
    </i>
    <i r="3">
      <x v="2"/>
    </i>
    <i r="3">
      <x v="5"/>
    </i>
    <i r="2">
      <x v="817"/>
    </i>
    <i r="3">
      <x v="2"/>
    </i>
    <i r="3">
      <x v="1"/>
    </i>
    <i r="3">
      <x v="4"/>
    </i>
    <i r="3">
      <x v="7"/>
    </i>
    <i r="3">
      <x v="5"/>
    </i>
    <i r="2">
      <x v="818"/>
    </i>
    <i r="3">
      <x v="2"/>
    </i>
    <i r="3">
      <x v="5"/>
    </i>
    <i r="2">
      <x v="825"/>
    </i>
    <i r="3">
      <x v="2"/>
    </i>
    <i r="3">
      <x v="1"/>
    </i>
    <i r="3">
      <x v="4"/>
    </i>
    <i r="3">
      <x v="3"/>
    </i>
    <i r="3">
      <x v="7"/>
    </i>
    <i r="3">
      <x v="6"/>
    </i>
    <i r="3">
      <x/>
    </i>
    <i r="3">
      <x v="5"/>
    </i>
    <i r="2">
      <x v="874"/>
    </i>
    <i r="3">
      <x v="1"/>
    </i>
    <i r="3">
      <x v="4"/>
    </i>
    <i r="1">
      <x v="120"/>
    </i>
    <i r="2">
      <x v="24"/>
    </i>
    <i r="3">
      <x v="2"/>
    </i>
    <i r="3">
      <x v="1"/>
    </i>
    <i r="3">
      <x v="4"/>
    </i>
    <i r="3">
      <x v="7"/>
    </i>
    <i r="3">
      <x v="5"/>
    </i>
    <i r="2">
      <x v="181"/>
    </i>
    <i r="3">
      <x v="2"/>
    </i>
    <i r="3">
      <x v="1"/>
    </i>
    <i r="3">
      <x v="4"/>
    </i>
    <i r="3">
      <x v="7"/>
    </i>
    <i r="3">
      <x v="5"/>
    </i>
    <i r="2">
      <x v="247"/>
    </i>
    <i r="3">
      <x v="2"/>
    </i>
    <i r="3">
      <x v="1"/>
    </i>
    <i r="3">
      <x v="4"/>
    </i>
    <i r="3">
      <x v="7"/>
    </i>
    <i r="3">
      <x v="5"/>
    </i>
    <i r="2">
      <x v="262"/>
    </i>
    <i r="3">
      <x v="2"/>
    </i>
    <i r="3">
      <x v="1"/>
    </i>
    <i r="3">
      <x v="4"/>
    </i>
    <i r="3">
      <x v="3"/>
    </i>
    <i r="3">
      <x v="7"/>
    </i>
    <i r="3">
      <x v="6"/>
    </i>
    <i r="3">
      <x/>
    </i>
    <i r="3">
      <x v="5"/>
    </i>
    <i r="2">
      <x v="343"/>
    </i>
    <i r="3">
      <x v="1"/>
    </i>
    <i r="3">
      <x v="4"/>
    </i>
    <i r="3">
      <x v="7"/>
    </i>
    <i r="2">
      <x v="631"/>
    </i>
    <i r="3">
      <x v="2"/>
    </i>
    <i r="3">
      <x v="1"/>
    </i>
    <i r="3">
      <x v="4"/>
    </i>
    <i r="3">
      <x v="7"/>
    </i>
    <i r="3">
      <x v="5"/>
    </i>
    <i r="2">
      <x v="672"/>
    </i>
    <i r="3">
      <x v="2"/>
    </i>
    <i r="3">
      <x v="1"/>
    </i>
    <i r="3">
      <x/>
    </i>
    <i r="3">
      <x v="4"/>
    </i>
    <i r="3">
      <x v="7"/>
    </i>
    <i r="3">
      <x v="6"/>
    </i>
    <i r="3">
      <x v="5"/>
    </i>
    <i r="2">
      <x v="730"/>
    </i>
    <i r="3">
      <x v="2"/>
    </i>
    <i r="3">
      <x v="1"/>
    </i>
    <i r="3">
      <x v="4"/>
    </i>
    <i r="3">
      <x v="7"/>
    </i>
    <i r="3">
      <x v="5"/>
    </i>
    <i r="2">
      <x v="825"/>
    </i>
    <i r="3">
      <x v="2"/>
    </i>
    <i r="3">
      <x v="1"/>
    </i>
    <i r="3">
      <x v="4"/>
    </i>
    <i r="3">
      <x v="7"/>
    </i>
    <i r="3">
      <x v="5"/>
    </i>
    <i r="2">
      <x v="874"/>
    </i>
    <i r="3">
      <x v="1"/>
    </i>
    <i r="3">
      <x v="4"/>
    </i>
    <i r="3">
      <x v="7"/>
    </i>
    <i r="2">
      <x v="894"/>
    </i>
    <i r="3">
      <x v="2"/>
    </i>
    <i r="3">
      <x v="1"/>
    </i>
    <i r="3">
      <x v="4"/>
    </i>
    <i r="3">
      <x v="7"/>
    </i>
    <i r="2">
      <x v="956"/>
    </i>
    <i r="3">
      <x v="2"/>
    </i>
    <i r="3">
      <x v="1"/>
    </i>
    <i r="3">
      <x v="7"/>
    </i>
    <i r="3">
      <x v="5"/>
    </i>
    <i r="1">
      <x v="122"/>
    </i>
    <i r="2">
      <x v="11"/>
    </i>
    <i r="3">
      <x v="2"/>
    </i>
    <i r="3">
      <x v="1"/>
    </i>
    <i r="3">
      <x v="4"/>
    </i>
    <i r="3">
      <x v="7"/>
    </i>
    <i r="3">
      <x v="5"/>
    </i>
    <i r="2">
      <x v="82"/>
    </i>
    <i r="3">
      <x v="2"/>
    </i>
    <i r="3">
      <x v="1"/>
    </i>
    <i r="3">
      <x v="4"/>
    </i>
    <i r="3">
      <x v="7"/>
    </i>
    <i r="3">
      <x v="5"/>
    </i>
    <i r="2">
      <x v="155"/>
    </i>
    <i r="3">
      <x v="2"/>
    </i>
    <i r="3">
      <x v="1"/>
    </i>
    <i r="3">
      <x v="4"/>
    </i>
    <i r="3">
      <x v="7"/>
    </i>
    <i r="3">
      <x v="5"/>
    </i>
    <i r="2">
      <x v="184"/>
    </i>
    <i r="3">
      <x v="2"/>
    </i>
    <i r="3">
      <x v="1"/>
    </i>
    <i r="3">
      <x v="4"/>
    </i>
    <i r="3">
      <x v="7"/>
    </i>
    <i r="3">
      <x v="5"/>
    </i>
    <i r="2">
      <x v="188"/>
    </i>
    <i r="3">
      <x v="2"/>
    </i>
    <i r="3">
      <x v="1"/>
    </i>
    <i r="3">
      <x v="4"/>
    </i>
    <i r="3">
      <x v="7"/>
    </i>
    <i r="3">
      <x v="5"/>
    </i>
    <i r="2">
      <x v="208"/>
    </i>
    <i r="3">
      <x v="2"/>
    </i>
    <i r="3">
      <x v="1"/>
    </i>
    <i r="3">
      <x v="4"/>
    </i>
    <i r="3">
      <x v="7"/>
    </i>
    <i r="3">
      <x v="5"/>
    </i>
    <i r="2">
      <x v="247"/>
    </i>
    <i r="3">
      <x v="2"/>
    </i>
    <i r="3">
      <x v="1"/>
    </i>
    <i r="3">
      <x v="4"/>
    </i>
    <i r="3">
      <x v="7"/>
    </i>
    <i r="3">
      <x v="5"/>
    </i>
    <i r="2">
      <x v="259"/>
    </i>
    <i r="3">
      <x v="2"/>
    </i>
    <i r="3">
      <x v="1"/>
    </i>
    <i r="3">
      <x v="4"/>
    </i>
    <i r="3">
      <x v="7"/>
    </i>
    <i r="3">
      <x v="5"/>
    </i>
    <i r="2">
      <x v="399"/>
    </i>
    <i r="3">
      <x v="2"/>
    </i>
    <i r="3">
      <x v="1"/>
    </i>
    <i r="3">
      <x v="4"/>
    </i>
    <i r="3">
      <x v="7"/>
    </i>
    <i r="3">
      <x v="5"/>
    </i>
    <i r="2">
      <x v="469"/>
    </i>
    <i r="3">
      <x v="1"/>
    </i>
    <i r="3">
      <x v="4"/>
    </i>
    <i r="3">
      <x v="7"/>
    </i>
    <i r="2">
      <x v="559"/>
    </i>
    <i r="3">
      <x v="2"/>
    </i>
    <i r="3">
      <x v="1"/>
    </i>
    <i r="3">
      <x v="4"/>
    </i>
    <i r="3">
      <x v="7"/>
    </i>
    <i r="3">
      <x v="5"/>
    </i>
    <i r="2">
      <x v="569"/>
    </i>
    <i r="3">
      <x v="2"/>
    </i>
    <i r="3">
      <x v="1"/>
    </i>
    <i r="3">
      <x v="4"/>
    </i>
    <i r="3">
      <x v="7"/>
    </i>
    <i r="3">
      <x v="5"/>
    </i>
    <i r="2">
      <x v="606"/>
    </i>
    <i r="3">
      <x v="2"/>
    </i>
    <i r="3">
      <x v="1"/>
    </i>
    <i r="3">
      <x v="4"/>
    </i>
    <i r="3">
      <x v="7"/>
    </i>
    <i r="2">
      <x v="619"/>
    </i>
    <i r="3">
      <x v="2"/>
    </i>
    <i r="3">
      <x v="1"/>
    </i>
    <i r="3">
      <x v="4"/>
    </i>
    <i r="3">
      <x v="7"/>
    </i>
    <i r="3">
      <x v="5"/>
    </i>
    <i r="2">
      <x v="629"/>
    </i>
    <i r="3">
      <x v="2"/>
    </i>
    <i r="3">
      <x v="1"/>
    </i>
    <i r="3">
      <x v="4"/>
    </i>
    <i r="3">
      <x v="7"/>
    </i>
    <i r="3">
      <x v="5"/>
    </i>
    <i r="2">
      <x v="635"/>
    </i>
    <i r="3">
      <x v="2"/>
    </i>
    <i r="3">
      <x v="1"/>
    </i>
    <i r="3">
      <x v="4"/>
    </i>
    <i r="3">
      <x v="7"/>
    </i>
    <i r="3">
      <x v="5"/>
    </i>
    <i r="2">
      <x v="646"/>
    </i>
    <i r="3">
      <x v="2"/>
    </i>
    <i r="3">
      <x v="1"/>
    </i>
    <i r="3">
      <x v="7"/>
    </i>
    <i r="3">
      <x v="5"/>
    </i>
    <i r="2">
      <x v="650"/>
    </i>
    <i r="3">
      <x v="2"/>
    </i>
    <i r="3">
      <x v="1"/>
    </i>
    <i r="3">
      <x v="4"/>
    </i>
    <i r="3">
      <x v="7"/>
    </i>
    <i r="3">
      <x v="5"/>
    </i>
    <i r="2">
      <x v="655"/>
    </i>
    <i r="3">
      <x v="2"/>
    </i>
    <i r="3">
      <x v="1"/>
    </i>
    <i r="3">
      <x/>
    </i>
    <i r="3">
      <x v="4"/>
    </i>
    <i r="3">
      <x v="7"/>
    </i>
    <i r="3">
      <x v="6"/>
    </i>
    <i r="3">
      <x v="5"/>
    </i>
    <i r="2">
      <x v="658"/>
    </i>
    <i r="3">
      <x v="2"/>
    </i>
    <i r="3">
      <x v="1"/>
    </i>
    <i r="3">
      <x v="4"/>
    </i>
    <i r="3">
      <x v="7"/>
    </i>
    <i r="3">
      <x v="5"/>
    </i>
    <i r="2">
      <x v="674"/>
    </i>
    <i r="3">
      <x v="2"/>
    </i>
    <i r="3">
      <x v="1"/>
    </i>
    <i r="3">
      <x v="4"/>
    </i>
    <i r="3">
      <x v="7"/>
    </i>
    <i r="3">
      <x v="5"/>
    </i>
    <i r="2">
      <x v="687"/>
    </i>
    <i r="3">
      <x v="2"/>
    </i>
    <i r="3">
      <x v="1"/>
    </i>
    <i r="3">
      <x v="4"/>
    </i>
    <i r="3">
      <x v="7"/>
    </i>
    <i r="3">
      <x v="5"/>
    </i>
    <i r="2">
      <x v="702"/>
    </i>
    <i r="3">
      <x v="2"/>
    </i>
    <i r="3">
      <x v="1"/>
    </i>
    <i r="3">
      <x v="4"/>
    </i>
    <i r="3">
      <x v="7"/>
    </i>
    <i r="3">
      <x v="5"/>
    </i>
    <i r="2">
      <x v="720"/>
    </i>
    <i r="3">
      <x v="2"/>
    </i>
    <i r="3">
      <x v="1"/>
    </i>
    <i r="3">
      <x v="4"/>
    </i>
    <i r="3">
      <x v="7"/>
    </i>
    <i r="3">
      <x v="5"/>
    </i>
    <i r="2">
      <x v="748"/>
    </i>
    <i r="3">
      <x v="2"/>
    </i>
    <i r="3">
      <x v="1"/>
    </i>
    <i r="3">
      <x v="4"/>
    </i>
    <i r="3">
      <x v="7"/>
    </i>
    <i r="3">
      <x v="5"/>
    </i>
    <i r="2">
      <x v="751"/>
    </i>
    <i r="3">
      <x v="2"/>
    </i>
    <i r="3">
      <x v="5"/>
    </i>
    <i r="2">
      <x v="795"/>
    </i>
    <i r="3">
      <x v="2"/>
    </i>
    <i r="3">
      <x v="1"/>
    </i>
    <i r="3">
      <x v="4"/>
    </i>
    <i r="3">
      <x v="7"/>
    </i>
    <i r="3">
      <x v="5"/>
    </i>
    <i r="2">
      <x v="825"/>
    </i>
    <i r="3">
      <x v="2"/>
    </i>
    <i r="3">
      <x v="1"/>
    </i>
    <i r="3">
      <x v="4"/>
    </i>
    <i r="3">
      <x v="7"/>
    </i>
    <i r="3">
      <x v="5"/>
    </i>
    <i r="2">
      <x v="874"/>
    </i>
    <i r="3">
      <x v="1"/>
    </i>
    <i r="3">
      <x v="4"/>
    </i>
    <i r="2">
      <x v="894"/>
    </i>
    <i r="3">
      <x v="2"/>
    </i>
    <i r="3">
      <x v="1"/>
    </i>
    <i r="3">
      <x v="7"/>
    </i>
    <i r="2">
      <x v="911"/>
    </i>
    <i r="3">
      <x v="1"/>
    </i>
    <i r="3">
      <x v="4"/>
    </i>
    <i r="3">
      <x v="7"/>
    </i>
    <i r="3">
      <x v="5"/>
    </i>
    <i r="2">
      <x v="923"/>
    </i>
    <i r="3">
      <x v="1"/>
    </i>
    <i r="3">
      <x v="7"/>
    </i>
    <i r="2">
      <x v="929"/>
    </i>
    <i r="3">
      <x v="1"/>
    </i>
    <i r="3">
      <x v="7"/>
    </i>
    <i r="2">
      <x v="930"/>
    </i>
    <i r="3">
      <x v="1"/>
    </i>
    <i r="3">
      <x v="7"/>
    </i>
    <i r="2">
      <x v="931"/>
    </i>
    <i r="3">
      <x v="1"/>
    </i>
    <i r="3">
      <x v="4"/>
    </i>
    <i r="3">
      <x v="7"/>
    </i>
    <i r="3">
      <x v="5"/>
    </i>
    <i r="2">
      <x v="932"/>
    </i>
    <i r="3">
      <x v="1"/>
    </i>
    <i r="3">
      <x v="7"/>
    </i>
    <i r="2">
      <x v="933"/>
    </i>
    <i r="3">
      <x v="1"/>
    </i>
    <i r="3">
      <x v="7"/>
    </i>
    <i r="2">
      <x v="934"/>
    </i>
    <i r="3">
      <x v="1"/>
    </i>
    <i r="3">
      <x v="7"/>
    </i>
    <i r="2">
      <x v="945"/>
    </i>
    <i r="3">
      <x v="2"/>
    </i>
    <i r="3">
      <x v="1"/>
    </i>
    <i r="3">
      <x v="4"/>
    </i>
    <i r="3">
      <x v="7"/>
    </i>
    <i r="2">
      <x v="955"/>
    </i>
    <i r="3">
      <x v="1"/>
    </i>
    <i r="3">
      <x v="4"/>
    </i>
    <i r="3">
      <x v="5"/>
    </i>
    <i>
      <x v="13"/>
    </i>
    <i r="1">
      <x v="19"/>
    </i>
    <i r="2">
      <x v="12"/>
    </i>
    <i r="3">
      <x v="2"/>
    </i>
    <i r="3">
      <x v="1"/>
    </i>
    <i r="3">
      <x v="4"/>
    </i>
    <i r="3">
      <x v="7"/>
    </i>
    <i r="2">
      <x v="67"/>
    </i>
    <i r="3">
      <x v="2"/>
    </i>
    <i r="3">
      <x v="1"/>
    </i>
    <i r="3">
      <x v="4"/>
    </i>
    <i r="3">
      <x v="7"/>
    </i>
    <i r="3">
      <x v="5"/>
    </i>
    <i r="2">
      <x v="84"/>
    </i>
    <i r="3">
      <x v="2"/>
    </i>
    <i r="3">
      <x v="1"/>
    </i>
    <i r="3">
      <x v="4"/>
    </i>
    <i r="3">
      <x v="7"/>
    </i>
    <i r="3">
      <x v="5"/>
    </i>
    <i r="2">
      <x v="100"/>
    </i>
    <i r="3">
      <x v="2"/>
    </i>
    <i r="3">
      <x v="1"/>
    </i>
    <i r="3">
      <x v="4"/>
    </i>
    <i r="3">
      <x v="7"/>
    </i>
    <i r="3">
      <x v="5"/>
    </i>
    <i r="2">
      <x v="133"/>
    </i>
    <i r="3">
      <x v="2"/>
    </i>
    <i r="3">
      <x v="1"/>
    </i>
    <i r="3">
      <x v="4"/>
    </i>
    <i r="3">
      <x v="7"/>
    </i>
    <i r="3">
      <x v="5"/>
    </i>
    <i r="2">
      <x v="193"/>
    </i>
    <i r="3">
      <x v="2"/>
    </i>
    <i r="3">
      <x v="1"/>
    </i>
    <i r="3">
      <x v="4"/>
    </i>
    <i r="3">
      <x v="7"/>
    </i>
    <i r="3">
      <x v="5"/>
    </i>
    <i r="2">
      <x v="243"/>
    </i>
    <i r="3">
      <x v="2"/>
    </i>
    <i r="3">
      <x v="1"/>
    </i>
    <i r="3">
      <x v="4"/>
    </i>
    <i r="3">
      <x v="7"/>
    </i>
    <i r="3">
      <x v="5"/>
    </i>
    <i r="2">
      <x v="245"/>
    </i>
    <i r="3">
      <x v="2"/>
    </i>
    <i r="3">
      <x v="1"/>
    </i>
    <i r="3">
      <x v="4"/>
    </i>
    <i r="3">
      <x v="7"/>
    </i>
    <i r="3">
      <x v="5"/>
    </i>
    <i r="2">
      <x v="257"/>
    </i>
    <i r="3">
      <x v="2"/>
    </i>
    <i r="3">
      <x v="1"/>
    </i>
    <i r="3">
      <x v="4"/>
    </i>
    <i r="3">
      <x v="7"/>
    </i>
    <i r="3">
      <x v="5"/>
    </i>
    <i r="2">
      <x v="259"/>
    </i>
    <i r="3">
      <x v="2"/>
    </i>
    <i r="3">
      <x v="1"/>
    </i>
    <i r="3">
      <x v="4"/>
    </i>
    <i r="3">
      <x v="7"/>
    </i>
    <i r="3">
      <x v="5"/>
    </i>
    <i r="2">
      <x v="261"/>
    </i>
    <i r="3">
      <x v="2"/>
    </i>
    <i r="3">
      <x v="1"/>
    </i>
    <i r="3">
      <x v="4"/>
    </i>
    <i r="3">
      <x v="7"/>
    </i>
    <i r="2">
      <x v="343"/>
    </i>
    <i r="3">
      <x v="2"/>
    </i>
    <i r="3">
      <x v="1"/>
    </i>
    <i r="3">
      <x v="4"/>
    </i>
    <i r="3">
      <x v="7"/>
    </i>
    <i r="3">
      <x v="5"/>
    </i>
    <i r="2">
      <x v="622"/>
    </i>
    <i r="3">
      <x v="2"/>
    </i>
    <i r="3">
      <x v="1"/>
    </i>
    <i r="3">
      <x v="4"/>
    </i>
    <i r="3">
      <x v="7"/>
    </i>
    <i r="3">
      <x v="5"/>
    </i>
    <i r="2">
      <x v="642"/>
    </i>
    <i r="3">
      <x v="2"/>
    </i>
    <i r="3">
      <x v="1"/>
    </i>
    <i r="3">
      <x v="4"/>
    </i>
    <i r="3">
      <x v="7"/>
    </i>
    <i r="3">
      <x v="5"/>
    </i>
    <i r="2">
      <x v="733"/>
    </i>
    <i r="3">
      <x v="2"/>
    </i>
    <i r="3">
      <x v="1"/>
    </i>
    <i r="3">
      <x v="4"/>
    </i>
    <i r="3">
      <x v="7"/>
    </i>
    <i r="3">
      <x v="5"/>
    </i>
    <i r="2">
      <x v="825"/>
    </i>
    <i r="3">
      <x v="2"/>
    </i>
    <i r="3">
      <x v="1"/>
    </i>
    <i r="3">
      <x v="4"/>
    </i>
    <i r="3">
      <x v="7"/>
    </i>
    <i r="3">
      <x v="5"/>
    </i>
    <i r="2">
      <x v="874"/>
    </i>
    <i r="3">
      <x v="1"/>
    </i>
    <i r="3">
      <x v="4"/>
    </i>
    <i r="3">
      <x v="7"/>
    </i>
    <i r="3">
      <x v="5"/>
    </i>
    <i r="2">
      <x v="875"/>
    </i>
    <i r="3">
      <x v="2"/>
    </i>
    <i r="3">
      <x v="1"/>
    </i>
    <i r="3">
      <x v="4"/>
    </i>
    <i r="3">
      <x v="7"/>
    </i>
    <i r="3">
      <x v="5"/>
    </i>
    <i r="2">
      <x v="876"/>
    </i>
    <i r="3">
      <x v="1"/>
    </i>
    <i r="3">
      <x v="7"/>
    </i>
    <i r="3">
      <x v="5"/>
    </i>
    <i r="2">
      <x v="877"/>
    </i>
    <i r="3">
      <x v="2"/>
    </i>
    <i r="3">
      <x v="1"/>
    </i>
    <i r="3">
      <x v="4"/>
    </i>
    <i r="3">
      <x v="7"/>
    </i>
    <i r="3">
      <x v="5"/>
    </i>
    <i r="2">
      <x v="878"/>
    </i>
    <i r="3">
      <x v="1"/>
    </i>
    <i r="3">
      <x v="4"/>
    </i>
    <i r="3">
      <x v="7"/>
    </i>
    <i r="3">
      <x v="5"/>
    </i>
    <i r="2">
      <x v="879"/>
    </i>
    <i r="3">
      <x v="1"/>
    </i>
    <i r="3">
      <x v="4"/>
    </i>
    <i r="3">
      <x v="5"/>
    </i>
    <i r="2">
      <x v="894"/>
    </i>
    <i r="3">
      <x v="2"/>
    </i>
    <i r="3">
      <x v="1"/>
    </i>
    <i r="3">
      <x v="4"/>
    </i>
    <i r="3">
      <x v="7"/>
    </i>
    <i r="2">
      <x v="936"/>
    </i>
    <i r="3">
      <x v="1"/>
    </i>
    <i r="3">
      <x v="7"/>
    </i>
    <i r="2">
      <x v="945"/>
    </i>
    <i r="3">
      <x v="2"/>
    </i>
    <i r="3">
      <x v="1"/>
    </i>
    <i r="3">
      <x v="4"/>
    </i>
    <i r="3">
      <x v="7"/>
    </i>
    <i r="3">
      <x v="5"/>
    </i>
    <i r="1">
      <x v="24"/>
    </i>
    <i r="2">
      <x v="73"/>
    </i>
    <i r="3">
      <x v="2"/>
    </i>
    <i r="3">
      <x v="1"/>
    </i>
    <i r="3">
      <x v="4"/>
    </i>
    <i r="3">
      <x v="7"/>
    </i>
    <i r="3">
      <x v="5"/>
    </i>
    <i r="2">
      <x v="121"/>
    </i>
    <i r="3">
      <x v="2"/>
    </i>
    <i r="3">
      <x v="1"/>
    </i>
    <i r="3">
      <x v="4"/>
    </i>
    <i r="3">
      <x v="7"/>
    </i>
    <i r="3">
      <x v="5"/>
    </i>
    <i r="2">
      <x v="135"/>
    </i>
    <i r="3">
      <x v="2"/>
    </i>
    <i r="3">
      <x v="1"/>
    </i>
    <i r="3">
      <x v="4"/>
    </i>
    <i r="3">
      <x v="7"/>
    </i>
    <i r="3">
      <x v="5"/>
    </i>
    <i r="2">
      <x v="225"/>
    </i>
    <i r="3">
      <x v="2"/>
    </i>
    <i r="2">
      <x v="247"/>
    </i>
    <i r="3">
      <x v="2"/>
    </i>
    <i r="3">
      <x v="1"/>
    </i>
    <i r="3">
      <x v="4"/>
    </i>
    <i r="3">
      <x v="7"/>
    </i>
    <i r="3">
      <x v="5"/>
    </i>
    <i r="2">
      <x v="249"/>
    </i>
    <i r="3">
      <x v="2"/>
    </i>
    <i r="3">
      <x v="1"/>
    </i>
    <i r="3">
      <x v="4"/>
    </i>
    <i r="3">
      <x v="7"/>
    </i>
    <i r="3">
      <x v="5"/>
    </i>
    <i r="2">
      <x v="452"/>
    </i>
    <i r="3">
      <x v="2"/>
    </i>
    <i r="3">
      <x v="1"/>
    </i>
    <i r="3">
      <x v="4"/>
    </i>
    <i r="3">
      <x v="7"/>
    </i>
    <i r="3">
      <x v="5"/>
    </i>
    <i r="2">
      <x v="457"/>
    </i>
    <i r="3">
      <x v="5"/>
    </i>
    <i r="2">
      <x v="461"/>
    </i>
    <i r="3">
      <x v="2"/>
    </i>
    <i r="3">
      <x v="1"/>
    </i>
    <i r="3">
      <x v="4"/>
    </i>
    <i r="3">
      <x v="7"/>
    </i>
    <i r="3">
      <x v="5"/>
    </i>
    <i r="2">
      <x v="614"/>
    </i>
    <i r="3">
      <x v="2"/>
    </i>
    <i r="3">
      <x v="5"/>
    </i>
    <i r="2">
      <x v="628"/>
    </i>
    <i r="3">
      <x v="2"/>
    </i>
    <i r="3">
      <x v="1"/>
    </i>
    <i r="3">
      <x v="4"/>
    </i>
    <i r="3">
      <x v="7"/>
    </i>
    <i r="3">
      <x v="5"/>
    </i>
    <i r="2">
      <x v="654"/>
    </i>
    <i r="3">
      <x v="2"/>
    </i>
    <i r="3">
      <x v="1"/>
    </i>
    <i r="3">
      <x v="4"/>
    </i>
    <i r="3">
      <x v="7"/>
    </i>
    <i r="3">
      <x v="5"/>
    </i>
    <i r="2">
      <x v="680"/>
    </i>
    <i r="3">
      <x v="2"/>
    </i>
    <i r="3">
      <x v="1"/>
    </i>
    <i r="3">
      <x v="4"/>
    </i>
    <i r="3">
      <x v="7"/>
    </i>
    <i r="3">
      <x v="5"/>
    </i>
    <i r="2">
      <x v="735"/>
    </i>
    <i r="3">
      <x v="2"/>
    </i>
    <i r="3">
      <x v="1"/>
    </i>
    <i r="3">
      <x v="4"/>
    </i>
    <i r="3">
      <x v="7"/>
    </i>
    <i r="3">
      <x v="5"/>
    </i>
    <i r="2">
      <x v="750"/>
    </i>
    <i r="3">
      <x v="5"/>
    </i>
    <i r="2">
      <x v="763"/>
    </i>
    <i r="3">
      <x v="2"/>
    </i>
    <i r="3">
      <x v="1"/>
    </i>
    <i r="3">
      <x v="4"/>
    </i>
    <i r="3">
      <x v="7"/>
    </i>
    <i r="3">
      <x v="5"/>
    </i>
    <i r="2">
      <x v="797"/>
    </i>
    <i r="3">
      <x v="2"/>
    </i>
    <i r="3">
      <x v="1"/>
    </i>
    <i r="3">
      <x v="4"/>
    </i>
    <i r="3">
      <x v="7"/>
    </i>
    <i r="3">
      <x v="5"/>
    </i>
    <i r="2">
      <x v="805"/>
    </i>
    <i r="3">
      <x v="2"/>
    </i>
    <i r="3">
      <x v="5"/>
    </i>
    <i r="2">
      <x v="806"/>
    </i>
    <i r="3">
      <x v="2"/>
    </i>
    <i r="3">
      <x v="1"/>
    </i>
    <i r="3">
      <x v="4"/>
    </i>
    <i r="3">
      <x v="7"/>
    </i>
    <i r="3">
      <x v="5"/>
    </i>
    <i r="2">
      <x v="825"/>
    </i>
    <i r="3">
      <x v="2"/>
    </i>
    <i r="3">
      <x v="1"/>
    </i>
    <i r="3">
      <x v="4"/>
    </i>
    <i r="3">
      <x v="7"/>
    </i>
    <i r="3">
      <x v="5"/>
    </i>
    <i r="2">
      <x v="839"/>
    </i>
    <i r="3">
      <x v="2"/>
    </i>
    <i r="3">
      <x v="1"/>
    </i>
    <i r="3">
      <x v="4"/>
    </i>
    <i r="3">
      <x v="7"/>
    </i>
    <i r="3">
      <x v="5"/>
    </i>
    <i r="2">
      <x v="890"/>
    </i>
    <i r="3">
      <x v="2"/>
    </i>
    <i r="3">
      <x v="1"/>
    </i>
    <i r="3">
      <x v="4"/>
    </i>
    <i r="3">
      <x v="7"/>
    </i>
    <i r="2">
      <x v="894"/>
    </i>
    <i r="3">
      <x v="2"/>
    </i>
    <i r="3">
      <x v="1"/>
    </i>
    <i r="3">
      <x v="4"/>
    </i>
    <i r="3">
      <x v="7"/>
    </i>
    <i r="3">
      <x v="5"/>
    </i>
    <i r="2">
      <x v="945"/>
    </i>
    <i r="3">
      <x v="2"/>
    </i>
    <i r="3">
      <x v="1"/>
    </i>
    <i r="3">
      <x v="4"/>
    </i>
    <i r="3">
      <x v="7"/>
    </i>
    <i r="2">
      <x v="957"/>
    </i>
    <i r="3">
      <x v="2"/>
    </i>
    <i r="3">
      <x v="1"/>
    </i>
    <i r="3">
      <x v="7"/>
    </i>
    <i r="3">
      <x v="5"/>
    </i>
    <i r="1">
      <x v="36"/>
    </i>
    <i r="2">
      <x v="7"/>
    </i>
    <i r="3">
      <x v="2"/>
    </i>
    <i r="3">
      <x v="5"/>
    </i>
    <i r="2">
      <x v="18"/>
    </i>
    <i r="3">
      <x v="2"/>
    </i>
    <i r="3">
      <x v="1"/>
    </i>
    <i r="3">
      <x v="4"/>
    </i>
    <i r="3">
      <x v="7"/>
    </i>
    <i r="3">
      <x v="5"/>
    </i>
    <i r="2">
      <x v="33"/>
    </i>
    <i r="3">
      <x v="2"/>
    </i>
    <i r="3">
      <x v="1"/>
    </i>
    <i r="3">
      <x v="4"/>
    </i>
    <i r="3">
      <x v="7"/>
    </i>
    <i r="3">
      <x v="5"/>
    </i>
    <i r="2">
      <x v="35"/>
    </i>
    <i r="3">
      <x v="2"/>
    </i>
    <i r="3">
      <x v="1"/>
    </i>
    <i r="3">
      <x v="4"/>
    </i>
    <i r="3">
      <x v="7"/>
    </i>
    <i r="3">
      <x v="5"/>
    </i>
    <i r="2">
      <x v="53"/>
    </i>
    <i r="3">
      <x v="2"/>
    </i>
    <i r="3">
      <x v="1"/>
    </i>
    <i r="3">
      <x v="4"/>
    </i>
    <i r="3">
      <x v="7"/>
    </i>
    <i r="2">
      <x v="78"/>
    </i>
    <i r="3">
      <x v="1"/>
    </i>
    <i r="3">
      <x v="4"/>
    </i>
    <i r="2">
      <x v="89"/>
    </i>
    <i r="3">
      <x v="2"/>
    </i>
    <i r="3">
      <x v="1"/>
    </i>
    <i r="3">
      <x/>
    </i>
    <i r="3">
      <x v="4"/>
    </i>
    <i r="3">
      <x v="7"/>
    </i>
    <i r="3">
      <x v="6"/>
    </i>
    <i r="3">
      <x v="5"/>
    </i>
    <i r="2">
      <x v="113"/>
    </i>
    <i r="3">
      <x v="2"/>
    </i>
    <i r="3">
      <x v="5"/>
    </i>
    <i r="2">
      <x v="122"/>
    </i>
    <i r="3">
      <x v="2"/>
    </i>
    <i r="3">
      <x v="1"/>
    </i>
    <i r="3">
      <x v="4"/>
    </i>
    <i r="3">
      <x v="7"/>
    </i>
    <i r="3">
      <x v="5"/>
    </i>
    <i r="2">
      <x v="125"/>
    </i>
    <i r="3">
      <x v="2"/>
    </i>
    <i r="3">
      <x v="1"/>
    </i>
    <i r="3">
      <x v="4"/>
    </i>
    <i r="3">
      <x v="7"/>
    </i>
    <i r="3">
      <x v="5"/>
    </i>
    <i r="2">
      <x v="141"/>
    </i>
    <i r="3">
      <x v="2"/>
    </i>
    <i r="3">
      <x v="1"/>
    </i>
    <i r="3">
      <x v="4"/>
    </i>
    <i r="3">
      <x v="7"/>
    </i>
    <i r="3">
      <x v="5"/>
    </i>
    <i r="2">
      <x v="144"/>
    </i>
    <i r="3">
      <x v="2"/>
    </i>
    <i r="3">
      <x v="1"/>
    </i>
    <i r="3">
      <x/>
    </i>
    <i r="3">
      <x v="4"/>
    </i>
    <i r="3">
      <x v="7"/>
    </i>
    <i r="3">
      <x v="6"/>
    </i>
    <i r="3">
      <x v="5"/>
    </i>
    <i r="2">
      <x v="146"/>
    </i>
    <i r="3">
      <x v="2"/>
    </i>
    <i r="3">
      <x v="1"/>
    </i>
    <i r="3">
      <x/>
    </i>
    <i r="3">
      <x v="4"/>
    </i>
    <i r="3">
      <x v="3"/>
    </i>
    <i r="3">
      <x v="7"/>
    </i>
    <i r="3">
      <x v="6"/>
    </i>
    <i r="3">
      <x v="5"/>
    </i>
    <i r="2">
      <x v="151"/>
    </i>
    <i r="3">
      <x v="1"/>
    </i>
    <i r="3">
      <x v="4"/>
    </i>
    <i r="3">
      <x v="7"/>
    </i>
    <i r="2">
      <x v="157"/>
    </i>
    <i r="3">
      <x v="2"/>
    </i>
    <i r="3">
      <x v="1"/>
    </i>
    <i r="3">
      <x v="7"/>
    </i>
    <i r="3">
      <x v="5"/>
    </i>
    <i r="2">
      <x v="165"/>
    </i>
    <i r="3">
      <x v="2"/>
    </i>
    <i r="3">
      <x v="1"/>
    </i>
    <i r="3">
      <x v="4"/>
    </i>
    <i r="3">
      <x v="7"/>
    </i>
    <i r="3">
      <x v="5"/>
    </i>
    <i r="2">
      <x v="193"/>
    </i>
    <i r="3">
      <x v="2"/>
    </i>
    <i r="3">
      <x v="1"/>
    </i>
    <i r="3">
      <x v="4"/>
    </i>
    <i r="3">
      <x v="7"/>
    </i>
    <i r="2">
      <x v="203"/>
    </i>
    <i r="3">
      <x v="2"/>
    </i>
    <i r="3">
      <x v="1"/>
    </i>
    <i r="3">
      <x v="4"/>
    </i>
    <i r="3">
      <x v="7"/>
    </i>
    <i r="3">
      <x v="5"/>
    </i>
    <i r="2">
      <x v="213"/>
    </i>
    <i r="3">
      <x v="2"/>
    </i>
    <i r="3">
      <x v="1"/>
    </i>
    <i r="3">
      <x v="4"/>
    </i>
    <i r="3">
      <x v="7"/>
    </i>
    <i r="3">
      <x v="5"/>
    </i>
    <i r="2">
      <x v="220"/>
    </i>
    <i r="3">
      <x v="1"/>
    </i>
    <i r="3">
      <x v="4"/>
    </i>
    <i r="2">
      <x v="247"/>
    </i>
    <i r="3">
      <x v="2"/>
    </i>
    <i r="3">
      <x v="1"/>
    </i>
    <i r="3">
      <x/>
    </i>
    <i r="3">
      <x v="4"/>
    </i>
    <i r="3">
      <x v="3"/>
    </i>
    <i r="3">
      <x v="7"/>
    </i>
    <i r="3">
      <x v="6"/>
    </i>
    <i r="3">
      <x v="5"/>
    </i>
    <i r="2">
      <x v="249"/>
    </i>
    <i r="3">
      <x v="2"/>
    </i>
    <i r="3">
      <x v="1"/>
    </i>
    <i r="3">
      <x/>
    </i>
    <i r="3">
      <x v="4"/>
    </i>
    <i r="3">
      <x v="3"/>
    </i>
    <i r="3">
      <x v="7"/>
    </i>
    <i r="3">
      <x v="6"/>
    </i>
    <i r="3">
      <x v="5"/>
    </i>
    <i r="2">
      <x v="257"/>
    </i>
    <i r="3">
      <x v="2"/>
    </i>
    <i r="3">
      <x v="1"/>
    </i>
    <i r="3">
      <x v="4"/>
    </i>
    <i r="3">
      <x v="7"/>
    </i>
    <i r="3">
      <x v="5"/>
    </i>
    <i r="2">
      <x v="259"/>
    </i>
    <i r="3">
      <x v="2"/>
    </i>
    <i r="3">
      <x v="1"/>
    </i>
    <i r="3">
      <x v="4"/>
    </i>
    <i r="3">
      <x v="7"/>
    </i>
    <i r="3">
      <x v="5"/>
    </i>
    <i r="2">
      <x v="262"/>
    </i>
    <i r="3">
      <x v="2"/>
    </i>
    <i r="3">
      <x v="1"/>
    </i>
    <i r="3">
      <x v="4"/>
    </i>
    <i r="3">
      <x v="7"/>
    </i>
    <i r="3">
      <x v="5"/>
    </i>
    <i r="2">
      <x v="343"/>
    </i>
    <i r="3">
      <x v="2"/>
    </i>
    <i r="3">
      <x v="1"/>
    </i>
    <i r="3">
      <x v="4"/>
    </i>
    <i r="3">
      <x v="7"/>
    </i>
    <i r="2">
      <x v="494"/>
    </i>
    <i r="3">
      <x v="2"/>
    </i>
    <i r="3">
      <x v="1"/>
    </i>
    <i r="3">
      <x v="7"/>
    </i>
    <i r="2">
      <x v="522"/>
    </i>
    <i r="3">
      <x v="2"/>
    </i>
    <i r="3">
      <x v="5"/>
    </i>
    <i r="2">
      <x v="533"/>
    </i>
    <i r="3">
      <x v="2"/>
    </i>
    <i r="2">
      <x v="535"/>
    </i>
    <i r="3">
      <x v="2"/>
    </i>
    <i r="3">
      <x v="5"/>
    </i>
    <i r="2">
      <x v="625"/>
    </i>
    <i r="3">
      <x v="2"/>
    </i>
    <i r="3">
      <x v="1"/>
    </i>
    <i r="3">
      <x v="4"/>
    </i>
    <i r="3">
      <x v="7"/>
    </i>
    <i r="3">
      <x v="5"/>
    </i>
    <i r="2">
      <x v="686"/>
    </i>
    <i r="3">
      <x v="2"/>
    </i>
    <i r="3">
      <x v="1"/>
    </i>
    <i r="3">
      <x v="4"/>
    </i>
    <i r="3">
      <x v="7"/>
    </i>
    <i r="3">
      <x v="5"/>
    </i>
    <i r="2">
      <x v="692"/>
    </i>
    <i r="3">
      <x v="2"/>
    </i>
    <i r="3">
      <x v="1"/>
    </i>
    <i r="3">
      <x v="4"/>
    </i>
    <i r="3">
      <x v="7"/>
    </i>
    <i r="3">
      <x v="5"/>
    </i>
    <i r="2">
      <x v="696"/>
    </i>
    <i r="3">
      <x v="2"/>
    </i>
    <i r="3">
      <x v="1"/>
    </i>
    <i r="3">
      <x/>
    </i>
    <i r="3">
      <x v="4"/>
    </i>
    <i r="3">
      <x v="7"/>
    </i>
    <i r="3">
      <x v="6"/>
    </i>
    <i r="3">
      <x v="5"/>
    </i>
    <i r="2">
      <x v="718"/>
    </i>
    <i r="3">
      <x v="2"/>
    </i>
    <i r="3">
      <x v="1"/>
    </i>
    <i r="3">
      <x v="4"/>
    </i>
    <i r="3">
      <x v="7"/>
    </i>
    <i r="3">
      <x v="5"/>
    </i>
    <i r="2">
      <x v="732"/>
    </i>
    <i r="3">
      <x v="2"/>
    </i>
    <i r="3">
      <x v="1"/>
    </i>
    <i r="3">
      <x v="4"/>
    </i>
    <i r="3">
      <x v="7"/>
    </i>
    <i r="3">
      <x v="5"/>
    </i>
    <i r="2">
      <x v="796"/>
    </i>
    <i r="3">
      <x v="2"/>
    </i>
    <i r="3">
      <x/>
    </i>
    <i r="3">
      <x v="3"/>
    </i>
    <i r="3">
      <x v="6"/>
    </i>
    <i r="2">
      <x v="797"/>
    </i>
    <i r="3">
      <x v="2"/>
    </i>
    <i r="3">
      <x v="1"/>
    </i>
    <i r="3">
      <x v="4"/>
    </i>
    <i r="3">
      <x v="7"/>
    </i>
    <i r="3">
      <x v="5"/>
    </i>
    <i r="2">
      <x v="802"/>
    </i>
    <i r="3">
      <x v="2"/>
    </i>
    <i r="3">
      <x v="1"/>
    </i>
    <i r="3">
      <x v="4"/>
    </i>
    <i r="3">
      <x v="7"/>
    </i>
    <i r="3">
      <x v="5"/>
    </i>
    <i r="2">
      <x v="821"/>
    </i>
    <i r="3">
      <x v="2"/>
    </i>
    <i r="3">
      <x v="1"/>
    </i>
    <i r="3">
      <x v="4"/>
    </i>
    <i r="3">
      <x v="7"/>
    </i>
    <i r="3">
      <x v="5"/>
    </i>
    <i r="2">
      <x v="825"/>
    </i>
    <i r="3">
      <x v="2"/>
    </i>
    <i r="3">
      <x v="1"/>
    </i>
    <i r="3">
      <x v="4"/>
    </i>
    <i r="3">
      <x v="7"/>
    </i>
    <i r="3">
      <x v="5"/>
    </i>
    <i r="2">
      <x v="839"/>
    </i>
    <i r="3">
      <x v="1"/>
    </i>
    <i r="3">
      <x v="4"/>
    </i>
    <i r="2">
      <x v="874"/>
    </i>
    <i r="3">
      <x v="1"/>
    </i>
    <i r="3">
      <x v="4"/>
    </i>
    <i r="3">
      <x v="7"/>
    </i>
    <i r="2">
      <x v="894"/>
    </i>
    <i r="3">
      <x v="2"/>
    </i>
    <i r="3">
      <x v="1"/>
    </i>
    <i r="3">
      <x v="4"/>
    </i>
    <i r="3">
      <x v="7"/>
    </i>
    <i r="2">
      <x v="945"/>
    </i>
    <i r="3">
      <x v="1"/>
    </i>
    <i r="3">
      <x v="4"/>
    </i>
    <i r="1">
      <x v="56"/>
    </i>
    <i r="2">
      <x v="225"/>
    </i>
    <i r="3">
      <x v="2"/>
    </i>
    <i r="2">
      <x v="825"/>
    </i>
    <i r="3">
      <x v="2"/>
    </i>
    <i r="3">
      <x v="1"/>
    </i>
    <i r="3">
      <x v="4"/>
    </i>
    <i r="3">
      <x v="7"/>
    </i>
    <i r="1">
      <x v="138"/>
    </i>
    <i r="2">
      <x v="825"/>
    </i>
    <i r="3">
      <x v="2"/>
    </i>
    <i r="3">
      <x v="1"/>
    </i>
    <i r="3">
      <x v="4"/>
    </i>
    <i r="3">
      <x v="7"/>
    </i>
    <i r="1">
      <x v="139"/>
    </i>
    <i r="2">
      <x v="225"/>
    </i>
    <i r="3">
      <x v="1"/>
    </i>
    <i r="3">
      <x v="7"/>
    </i>
    <i r="2">
      <x v="244"/>
    </i>
    <i r="3">
      <x v="2"/>
    </i>
    <i r="3">
      <x v="1"/>
    </i>
    <i r="3">
      <x v="4"/>
    </i>
    <i r="3">
      <x v="7"/>
    </i>
    <i r="3">
      <x v="5"/>
    </i>
    <i r="2">
      <x v="247"/>
    </i>
    <i r="3">
      <x v="2"/>
    </i>
    <i r="3">
      <x v="1"/>
    </i>
    <i r="3">
      <x v="7"/>
    </i>
    <i r="2">
      <x v="259"/>
    </i>
    <i r="3">
      <x v="2"/>
    </i>
    <i r="3">
      <x v="5"/>
    </i>
    <i r="2">
      <x v="627"/>
    </i>
    <i r="3">
      <x v="2"/>
    </i>
    <i r="3">
      <x v="1"/>
    </i>
    <i r="3">
      <x v="7"/>
    </i>
    <i r="3">
      <x v="5"/>
    </i>
    <i r="2">
      <x v="796"/>
    </i>
    <i r="3">
      <x/>
    </i>
    <i r="3">
      <x v="6"/>
    </i>
    <i r="2">
      <x v="825"/>
    </i>
    <i r="3">
      <x v="2"/>
    </i>
    <i r="3">
      <x v="1"/>
    </i>
    <i r="3">
      <x v="4"/>
    </i>
    <i r="3">
      <x v="7"/>
    </i>
    <i r="3">
      <x v="5"/>
    </i>
    <i r="2">
      <x v="839"/>
    </i>
    <i r="3">
      <x v="2"/>
    </i>
    <i r="3">
      <x v="1"/>
    </i>
    <i r="3">
      <x v="4"/>
    </i>
    <i r="3">
      <x v="7"/>
    </i>
    <i r="2">
      <x v="842"/>
    </i>
    <i r="3">
      <x v="2"/>
    </i>
    <i r="3">
      <x v="1"/>
    </i>
    <i r="3">
      <x v="7"/>
    </i>
    <i r="2">
      <x v="851"/>
    </i>
    <i r="3">
      <x v="2"/>
    </i>
    <i r="3">
      <x v="1"/>
    </i>
    <i r="3">
      <x v="4"/>
    </i>
    <i r="3">
      <x v="7"/>
    </i>
    <i r="2">
      <x v="894"/>
    </i>
    <i r="3">
      <x v="2"/>
    </i>
    <i r="3">
      <x v="1"/>
    </i>
    <i r="3">
      <x v="4"/>
    </i>
    <i r="3">
      <x v="7"/>
    </i>
    <i r="2">
      <x v="906"/>
    </i>
    <i r="3">
      <x v="2"/>
    </i>
    <i r="2">
      <x v="945"/>
    </i>
    <i r="3">
      <x v="2"/>
    </i>
    <i r="3">
      <x v="1"/>
    </i>
    <i r="3">
      <x v="4"/>
    </i>
    <i r="3">
      <x v="7"/>
    </i>
    <i r="1">
      <x v="140"/>
    </i>
    <i r="2">
      <x v="249"/>
    </i>
    <i r="3">
      <x v="2"/>
    </i>
    <i r="3">
      <x v="5"/>
    </i>
    <i r="2">
      <x v="259"/>
    </i>
    <i r="3">
      <x v="2"/>
    </i>
    <i r="3">
      <x v="5"/>
    </i>
    <i r="2">
      <x v="796"/>
    </i>
    <i r="3">
      <x/>
    </i>
    <i r="3">
      <x v="6"/>
    </i>
    <i r="3">
      <x v="5"/>
    </i>
    <i r="2">
      <x v="825"/>
    </i>
    <i r="3">
      <x v="2"/>
    </i>
    <i r="3">
      <x v="1"/>
    </i>
    <i r="3">
      <x v="4"/>
    </i>
    <i r="3">
      <x v="7"/>
    </i>
    <i r="3">
      <x v="5"/>
    </i>
    <i r="2">
      <x v="839"/>
    </i>
    <i r="3">
      <x v="1"/>
    </i>
    <i r="3">
      <x v="4"/>
    </i>
    <i r="3">
      <x v="7"/>
    </i>
    <i r="2">
      <x v="894"/>
    </i>
    <i r="3">
      <x v="2"/>
    </i>
    <i r="3">
      <x v="1"/>
    </i>
    <i r="3">
      <x v="4"/>
    </i>
    <i r="3">
      <x v="7"/>
    </i>
    <i r="3">
      <x v="5"/>
    </i>
    <i r="2">
      <x v="945"/>
    </i>
    <i r="3">
      <x v="2"/>
    </i>
    <i r="3">
      <x v="1"/>
    </i>
    <i r="3">
      <x v="4"/>
    </i>
    <i r="3">
      <x v="7"/>
    </i>
    <i r="1">
      <x v="145"/>
    </i>
    <i r="2">
      <x v="32"/>
    </i>
    <i r="3">
      <x v="2"/>
    </i>
    <i r="3">
      <x v="1"/>
    </i>
    <i r="3">
      <x v="4"/>
    </i>
    <i r="3">
      <x v="7"/>
    </i>
    <i r="3">
      <x v="5"/>
    </i>
    <i r="2">
      <x v="107"/>
    </i>
    <i r="3">
      <x v="2"/>
    </i>
    <i r="3">
      <x v="1"/>
    </i>
    <i r="3">
      <x v="4"/>
    </i>
    <i r="3">
      <x v="7"/>
    </i>
    <i r="3">
      <x v="5"/>
    </i>
    <i r="2">
      <x v="147"/>
    </i>
    <i r="3">
      <x v="2"/>
    </i>
    <i r="3">
      <x v="1"/>
    </i>
    <i r="3">
      <x/>
    </i>
    <i r="3">
      <x v="3"/>
    </i>
    <i r="3">
      <x v="7"/>
    </i>
    <i r="3">
      <x v="6"/>
    </i>
    <i r="3">
      <x v="5"/>
    </i>
    <i r="2">
      <x v="154"/>
    </i>
    <i r="3">
      <x v="2"/>
    </i>
    <i r="3">
      <x v="1"/>
    </i>
    <i r="3">
      <x/>
    </i>
    <i r="3">
      <x v="4"/>
    </i>
    <i r="3">
      <x v="7"/>
    </i>
    <i r="3">
      <x v="6"/>
    </i>
    <i r="3">
      <x v="5"/>
    </i>
    <i r="2">
      <x v="193"/>
    </i>
    <i r="3">
      <x v="2"/>
    </i>
    <i r="3">
      <x v="1"/>
    </i>
    <i r="3">
      <x v="4"/>
    </i>
    <i r="2">
      <x v="205"/>
    </i>
    <i r="3">
      <x v="2"/>
    </i>
    <i r="3">
      <x v="1"/>
    </i>
    <i r="3">
      <x v="4"/>
    </i>
    <i r="3">
      <x v="7"/>
    </i>
    <i r="3">
      <x v="5"/>
    </i>
    <i r="2">
      <x v="207"/>
    </i>
    <i r="3">
      <x v="2"/>
    </i>
    <i r="3">
      <x v="1"/>
    </i>
    <i r="3">
      <x/>
    </i>
    <i r="3">
      <x v="4"/>
    </i>
    <i r="3">
      <x v="7"/>
    </i>
    <i r="3">
      <x v="6"/>
    </i>
    <i r="3">
      <x v="5"/>
    </i>
    <i r="2">
      <x v="225"/>
    </i>
    <i r="3">
      <x v="5"/>
    </i>
    <i r="2">
      <x v="226"/>
    </i>
    <i r="3">
      <x v="2"/>
    </i>
    <i r="3">
      <x v="4"/>
    </i>
    <i r="3">
      <x v="7"/>
    </i>
    <i r="3">
      <x v="5"/>
    </i>
    <i r="2">
      <x v="230"/>
    </i>
    <i r="3">
      <x v="2"/>
    </i>
    <i r="3">
      <x v="1"/>
    </i>
    <i r="3">
      <x v="4"/>
    </i>
    <i r="3">
      <x v="7"/>
    </i>
    <i r="3">
      <x v="5"/>
    </i>
    <i r="2">
      <x v="231"/>
    </i>
    <i r="3">
      <x v="2"/>
    </i>
    <i r="3">
      <x v="4"/>
    </i>
    <i r="3">
      <x v="7"/>
    </i>
    <i r="3">
      <x v="5"/>
    </i>
    <i r="2">
      <x v="235"/>
    </i>
    <i r="3">
      <x v="2"/>
    </i>
    <i r="3">
      <x v="4"/>
    </i>
    <i r="3">
      <x v="7"/>
    </i>
    <i r="3">
      <x v="5"/>
    </i>
    <i r="2">
      <x v="236"/>
    </i>
    <i r="3">
      <x v="2"/>
    </i>
    <i r="3">
      <x v="1"/>
    </i>
    <i r="3">
      <x v="4"/>
    </i>
    <i r="2">
      <x v="240"/>
    </i>
    <i r="3">
      <x v="2"/>
    </i>
    <i r="3">
      <x v="4"/>
    </i>
    <i r="3">
      <x v="7"/>
    </i>
    <i r="3">
      <x v="5"/>
    </i>
    <i r="2">
      <x v="242"/>
    </i>
    <i r="3">
      <x v="2"/>
    </i>
    <i r="3">
      <x v="4"/>
    </i>
    <i r="3">
      <x v="7"/>
    </i>
    <i r="3">
      <x v="5"/>
    </i>
    <i r="2">
      <x v="246"/>
    </i>
    <i r="3">
      <x v="2"/>
    </i>
    <i r="3">
      <x v="1"/>
    </i>
    <i r="3">
      <x/>
    </i>
    <i r="3">
      <x v="7"/>
    </i>
    <i r="3">
      <x v="6"/>
    </i>
    <i r="2">
      <x v="253"/>
    </i>
    <i r="3">
      <x v="2"/>
    </i>
    <i r="3">
      <x v="1"/>
    </i>
    <i r="3">
      <x v="4"/>
    </i>
    <i r="3">
      <x v="7"/>
    </i>
    <i r="3">
      <x v="5"/>
    </i>
    <i r="2">
      <x v="257"/>
    </i>
    <i r="3">
      <x v="2"/>
    </i>
    <i r="3">
      <x v="1"/>
    </i>
    <i r="3">
      <x v="7"/>
    </i>
    <i r="3">
      <x v="5"/>
    </i>
    <i r="2">
      <x v="258"/>
    </i>
    <i r="3">
      <x v="2"/>
    </i>
    <i r="3">
      <x v="4"/>
    </i>
    <i r="3">
      <x v="7"/>
    </i>
    <i r="2">
      <x v="259"/>
    </i>
    <i r="3">
      <x v="2"/>
    </i>
    <i r="3">
      <x v="1"/>
    </i>
    <i r="3">
      <x v="4"/>
    </i>
    <i r="3">
      <x v="7"/>
    </i>
    <i r="3">
      <x v="5"/>
    </i>
    <i r="2">
      <x v="260"/>
    </i>
    <i r="3">
      <x v="2"/>
    </i>
    <i r="3">
      <x v="4"/>
    </i>
    <i r="3">
      <x v="7"/>
    </i>
    <i r="3">
      <x v="5"/>
    </i>
    <i r="2">
      <x v="261"/>
    </i>
    <i r="3">
      <x v="2"/>
    </i>
    <i r="3">
      <x v="1"/>
    </i>
    <i r="3">
      <x v="4"/>
    </i>
    <i r="3">
      <x v="7"/>
    </i>
    <i r="3">
      <x v="5"/>
    </i>
    <i r="2">
      <x v="262"/>
    </i>
    <i r="3">
      <x v="2"/>
    </i>
    <i r="3">
      <x v="1"/>
    </i>
    <i r="3">
      <x v="4"/>
    </i>
    <i r="3">
      <x v="7"/>
    </i>
    <i r="3">
      <x v="5"/>
    </i>
    <i r="2">
      <x v="543"/>
    </i>
    <i r="3">
      <x v="2"/>
    </i>
    <i r="2">
      <x v="588"/>
    </i>
    <i r="3">
      <x v="2"/>
    </i>
    <i r="3">
      <x v="3"/>
    </i>
    <i r="3">
      <x v="6"/>
    </i>
    <i r="3">
      <x/>
    </i>
    <i r="3">
      <x v="5"/>
    </i>
    <i r="2">
      <x v="748"/>
    </i>
    <i r="3">
      <x v="2"/>
    </i>
    <i r="3">
      <x v="5"/>
    </i>
    <i r="2">
      <x v="785"/>
    </i>
    <i r="3">
      <x v="2"/>
    </i>
    <i r="3">
      <x v="1"/>
    </i>
    <i r="3">
      <x v="4"/>
    </i>
    <i r="3">
      <x v="7"/>
    </i>
    <i r="2">
      <x v="796"/>
    </i>
    <i r="3">
      <x v="2"/>
    </i>
    <i r="3">
      <x/>
    </i>
    <i r="3">
      <x v="3"/>
    </i>
    <i r="3">
      <x v="6"/>
    </i>
    <i r="3">
      <x v="5"/>
    </i>
    <i r="2">
      <x v="825"/>
    </i>
    <i r="3">
      <x v="2"/>
    </i>
    <i r="3">
      <x v="1"/>
    </i>
    <i r="3">
      <x v="4"/>
    </i>
    <i r="3">
      <x v="7"/>
    </i>
    <i r="3">
      <x v="5"/>
    </i>
    <i r="2">
      <x v="889"/>
    </i>
    <i r="3">
      <x v="2"/>
    </i>
    <i r="3">
      <x/>
    </i>
    <i r="3">
      <x v="3"/>
    </i>
    <i r="3">
      <x v="6"/>
    </i>
    <i r="2">
      <x v="894"/>
    </i>
    <i r="3">
      <x v="2"/>
    </i>
    <i r="3">
      <x v="1"/>
    </i>
    <i r="3">
      <x/>
    </i>
    <i r="3">
      <x v="4"/>
    </i>
    <i r="3">
      <x v="3"/>
    </i>
    <i r="3">
      <x v="7"/>
    </i>
    <i r="3">
      <x v="6"/>
    </i>
    <i r="2">
      <x v="945"/>
    </i>
    <i r="3">
      <x v="2"/>
    </i>
    <i r="3">
      <x v="1"/>
    </i>
    <i r="3">
      <x v="4"/>
    </i>
    <i r="3">
      <x v="7"/>
    </i>
    <i r="1">
      <x v="173"/>
    </i>
    <i r="2">
      <x v="153"/>
    </i>
    <i r="3">
      <x v="2"/>
    </i>
    <i r="3">
      <x v="1"/>
    </i>
    <i r="3">
      <x v="4"/>
    </i>
    <i r="3">
      <x v="7"/>
    </i>
    <i r="3">
      <x v="5"/>
    </i>
    <i r="2">
      <x v="249"/>
    </i>
    <i r="3">
      <x v="2"/>
    </i>
    <i r="3">
      <x v="5"/>
    </i>
    <i r="2">
      <x v="273"/>
    </i>
    <i r="3">
      <x v="2"/>
    </i>
    <i r="3">
      <x v="1"/>
    </i>
    <i r="3">
      <x v="4"/>
    </i>
    <i r="3">
      <x v="7"/>
    </i>
    <i r="3">
      <x v="5"/>
    </i>
    <i r="2">
      <x v="825"/>
    </i>
    <i r="3">
      <x v="2"/>
    </i>
    <i r="3">
      <x v="1"/>
    </i>
    <i r="3">
      <x v="4"/>
    </i>
    <i r="3">
      <x v="7"/>
    </i>
    <i r="3">
      <x v="5"/>
    </i>
    <i r="1">
      <x v="174"/>
    </i>
    <i r="2">
      <x v="100"/>
    </i>
    <i r="3">
      <x v="2"/>
    </i>
    <i r="3">
      <x v="1"/>
    </i>
    <i r="3">
      <x v="4"/>
    </i>
    <i r="3">
      <x v="7"/>
    </i>
    <i r="3">
      <x v="5"/>
    </i>
    <i r="2">
      <x v="230"/>
    </i>
    <i r="3">
      <x v="2"/>
    </i>
    <i r="3">
      <x v="1"/>
    </i>
    <i r="3">
      <x v="4"/>
    </i>
    <i r="3">
      <x v="5"/>
    </i>
    <i r="2">
      <x v="274"/>
    </i>
    <i r="3">
      <x v="2"/>
    </i>
    <i r="3">
      <x v="1"/>
    </i>
    <i r="3">
      <x v="4"/>
    </i>
    <i r="3">
      <x v="7"/>
    </i>
    <i r="3">
      <x v="5"/>
    </i>
    <i r="2">
      <x v="825"/>
    </i>
    <i r="3">
      <x v="2"/>
    </i>
    <i r="3">
      <x v="1"/>
    </i>
    <i r="3">
      <x v="4"/>
    </i>
    <i r="3">
      <x v="7"/>
    </i>
    <i r="3">
      <x v="5"/>
    </i>
    <i r="2">
      <x v="945"/>
    </i>
    <i r="3">
      <x v="2"/>
    </i>
    <i r="3">
      <x v="1"/>
    </i>
    <i r="3">
      <x v="4"/>
    </i>
    <i r="3">
      <x v="7"/>
    </i>
    <i r="3">
      <x v="5"/>
    </i>
    <i r="1">
      <x v="179"/>
    </i>
    <i r="2">
      <x v="395"/>
    </i>
    <i r="3">
      <x v="2"/>
    </i>
    <i r="3">
      <x v="1"/>
    </i>
    <i r="3">
      <x/>
    </i>
    <i r="3">
      <x v="4"/>
    </i>
    <i r="3">
      <x v="7"/>
    </i>
    <i r="3">
      <x v="6"/>
    </i>
    <i r="3">
      <x v="5"/>
    </i>
    <i r="2">
      <x v="408"/>
    </i>
    <i r="3">
      <x v="2"/>
    </i>
    <i r="3">
      <x v="1"/>
    </i>
    <i r="3">
      <x v="4"/>
    </i>
    <i r="3">
      <x v="7"/>
    </i>
    <i r="3">
      <x v="5"/>
    </i>
    <i r="2">
      <x v="409"/>
    </i>
    <i r="3">
      <x v="2"/>
    </i>
    <i r="3">
      <x v="1"/>
    </i>
    <i r="3">
      <x v="4"/>
    </i>
    <i r="3">
      <x v="7"/>
    </i>
    <i r="3">
      <x v="5"/>
    </i>
    <i r="2">
      <x v="410"/>
    </i>
    <i r="3">
      <x v="2"/>
    </i>
    <i r="3">
      <x v="1"/>
    </i>
    <i r="3">
      <x v="4"/>
    </i>
    <i r="3">
      <x v="7"/>
    </i>
    <i r="3">
      <x v="5"/>
    </i>
    <i r="2">
      <x v="414"/>
    </i>
    <i r="3">
      <x v="2"/>
    </i>
    <i r="3">
      <x v="5"/>
    </i>
    <i r="2">
      <x v="457"/>
    </i>
    <i r="3">
      <x v="5"/>
    </i>
    <i r="2">
      <x v="679"/>
    </i>
    <i r="3">
      <x v="2"/>
    </i>
    <i r="3">
      <x v="5"/>
    </i>
    <i r="2">
      <x v="827"/>
    </i>
    <i r="3">
      <x v="1"/>
    </i>
    <i r="3">
      <x v="4"/>
    </i>
    <i r="3">
      <x v="7"/>
    </i>
    <i r="3">
      <x v="5"/>
    </i>
    <i r="2">
      <x v="874"/>
    </i>
    <i r="3">
      <x v="1"/>
    </i>
    <i r="3">
      <x v="4"/>
    </i>
    <i r="2">
      <x v="945"/>
    </i>
    <i r="3">
      <x v="2"/>
    </i>
    <i r="3">
      <x v="1"/>
    </i>
    <i r="3">
      <x v="4"/>
    </i>
    <i r="3">
      <x v="7"/>
    </i>
    <i>
      <x v="15"/>
    </i>
    <i r="1">
      <x v="34"/>
    </i>
    <i r="2">
      <x v="61"/>
    </i>
    <i r="3">
      <x v="2"/>
    </i>
    <i r="3">
      <x v="5"/>
    </i>
    <i r="2">
      <x v="70"/>
    </i>
    <i r="3">
      <x v="2"/>
    </i>
    <i r="3">
      <x v="5"/>
    </i>
    <i r="2">
      <x v="87"/>
    </i>
    <i r="3">
      <x v="2"/>
    </i>
    <i r="3">
      <x v="5"/>
    </i>
    <i r="2">
      <x v="224"/>
    </i>
    <i r="3">
      <x v="2"/>
    </i>
    <i r="3">
      <x v="5"/>
    </i>
    <i r="2">
      <x v="337"/>
    </i>
    <i r="3">
      <x v="2"/>
    </i>
    <i r="2">
      <x v="341"/>
    </i>
    <i r="3">
      <x v="2"/>
    </i>
    <i r="3">
      <x v="5"/>
    </i>
    <i r="2">
      <x v="343"/>
    </i>
    <i r="3">
      <x v="2"/>
    </i>
    <i r="3">
      <x v="1"/>
    </i>
    <i r="3">
      <x/>
    </i>
    <i r="3">
      <x v="4"/>
    </i>
    <i r="3">
      <x v="3"/>
    </i>
    <i r="3">
      <x v="7"/>
    </i>
    <i r="3">
      <x v="6"/>
    </i>
    <i r="2">
      <x v="349"/>
    </i>
    <i r="3">
      <x v="2"/>
    </i>
    <i r="3">
      <x v="1"/>
    </i>
    <i r="3">
      <x v="4"/>
    </i>
    <i r="3">
      <x v="7"/>
    </i>
    <i r="3">
      <x v="5"/>
    </i>
    <i r="2">
      <x v="350"/>
    </i>
    <i r="3">
      <x v="2"/>
    </i>
    <i r="3">
      <x v="1"/>
    </i>
    <i r="3">
      <x v="7"/>
    </i>
    <i r="3">
      <x v="5"/>
    </i>
    <i r="2">
      <x v="370"/>
    </i>
    <i r="3">
      <x v="2"/>
    </i>
    <i r="3">
      <x v="1"/>
    </i>
    <i r="3">
      <x v="4"/>
    </i>
    <i r="3">
      <x v="7"/>
    </i>
    <i r="3">
      <x v="5"/>
    </i>
    <i r="2">
      <x v="371"/>
    </i>
    <i r="3">
      <x v="2"/>
    </i>
    <i r="3">
      <x v="1"/>
    </i>
    <i r="3">
      <x v="4"/>
    </i>
    <i r="3">
      <x v="3"/>
    </i>
    <i r="3">
      <x v="7"/>
    </i>
    <i r="3">
      <x v="6"/>
    </i>
    <i r="3">
      <x/>
    </i>
    <i r="3">
      <x v="5"/>
    </i>
    <i r="2">
      <x v="372"/>
    </i>
    <i r="3">
      <x v="2"/>
    </i>
    <i r="3">
      <x v="1"/>
    </i>
    <i r="3">
      <x v="4"/>
    </i>
    <i r="3">
      <x v="7"/>
    </i>
    <i r="3">
      <x v="5"/>
    </i>
    <i r="2">
      <x v="373"/>
    </i>
    <i r="3">
      <x v="2"/>
    </i>
    <i r="3">
      <x v="5"/>
    </i>
    <i r="2">
      <x v="374"/>
    </i>
    <i r="3">
      <x v="2"/>
    </i>
    <i r="3">
      <x v="5"/>
    </i>
    <i r="2">
      <x v="376"/>
    </i>
    <i r="3">
      <x v="2"/>
    </i>
    <i r="3">
      <x v="1"/>
    </i>
    <i r="3">
      <x v="4"/>
    </i>
    <i r="3">
      <x v="7"/>
    </i>
    <i r="3">
      <x v="5"/>
    </i>
    <i r="2">
      <x v="393"/>
    </i>
    <i r="3">
      <x v="2"/>
    </i>
    <i r="3">
      <x v="1"/>
    </i>
    <i r="3">
      <x v="4"/>
    </i>
    <i r="3">
      <x v="7"/>
    </i>
    <i r="3">
      <x v="5"/>
    </i>
    <i r="2">
      <x v="394"/>
    </i>
    <i r="3">
      <x v="2"/>
    </i>
    <i r="3">
      <x v="1"/>
    </i>
    <i r="3">
      <x v="4"/>
    </i>
    <i r="3">
      <x v="7"/>
    </i>
    <i r="3">
      <x v="5"/>
    </i>
    <i r="2">
      <x v="457"/>
    </i>
    <i r="3">
      <x v="2"/>
    </i>
    <i r="3">
      <x v="5"/>
    </i>
    <i r="2">
      <x v="465"/>
    </i>
    <i r="3">
      <x v="2"/>
    </i>
    <i r="3">
      <x v="5"/>
    </i>
    <i r="2">
      <x v="492"/>
    </i>
    <i r="3">
      <x v="2"/>
    </i>
    <i r="3">
      <x v="1"/>
    </i>
    <i r="3">
      <x v="4"/>
    </i>
    <i r="3">
      <x v="7"/>
    </i>
    <i r="3">
      <x v="5"/>
    </i>
    <i r="2">
      <x v="498"/>
    </i>
    <i r="3">
      <x v="2"/>
    </i>
    <i r="2">
      <x v="518"/>
    </i>
    <i r="3">
      <x v="2"/>
    </i>
    <i r="3">
      <x v="5"/>
    </i>
    <i r="2">
      <x v="556"/>
    </i>
    <i r="3">
      <x v="2"/>
    </i>
    <i r="3">
      <x v="5"/>
    </i>
    <i r="2">
      <x v="559"/>
    </i>
    <i r="3">
      <x v="2"/>
    </i>
    <i r="3">
      <x v="5"/>
    </i>
    <i r="2">
      <x v="615"/>
    </i>
    <i r="3">
      <x v="2"/>
    </i>
    <i r="3">
      <x v="5"/>
    </i>
    <i r="2">
      <x v="633"/>
    </i>
    <i r="3">
      <x v="2"/>
    </i>
    <i r="3">
      <x v="5"/>
    </i>
    <i r="2">
      <x v="644"/>
    </i>
    <i r="3">
      <x v="2"/>
    </i>
    <i r="3">
      <x v="5"/>
    </i>
    <i r="2">
      <x v="667"/>
    </i>
    <i r="3">
      <x v="2"/>
    </i>
    <i r="3">
      <x v="5"/>
    </i>
    <i r="2">
      <x v="688"/>
    </i>
    <i r="3">
      <x v="2"/>
    </i>
    <i r="3">
      <x v="5"/>
    </i>
    <i r="2">
      <x v="690"/>
    </i>
    <i r="3">
      <x v="2"/>
    </i>
    <i r="3">
      <x v="5"/>
    </i>
    <i r="2">
      <x v="702"/>
    </i>
    <i r="3">
      <x v="2"/>
    </i>
    <i r="3">
      <x v="5"/>
    </i>
    <i r="2">
      <x v="710"/>
    </i>
    <i r="3">
      <x v="2"/>
    </i>
    <i r="3">
      <x v="5"/>
    </i>
    <i r="2">
      <x v="799"/>
    </i>
    <i r="3">
      <x v="2"/>
    </i>
    <i r="3">
      <x v="1"/>
    </i>
    <i r="3">
      <x v="4"/>
    </i>
    <i r="3">
      <x v="7"/>
    </i>
    <i r="3">
      <x v="5"/>
    </i>
    <i r="2">
      <x v="800"/>
    </i>
    <i r="3">
      <x v="2"/>
    </i>
    <i r="3">
      <x v="1"/>
    </i>
    <i r="3">
      <x v="4"/>
    </i>
    <i r="3">
      <x v="7"/>
    </i>
    <i r="3">
      <x v="5"/>
    </i>
    <i r="2">
      <x v="803"/>
    </i>
    <i r="3">
      <x v="2"/>
    </i>
    <i r="3">
      <x v="5"/>
    </i>
    <i r="2">
      <x v="809"/>
    </i>
    <i r="3">
      <x v="2"/>
    </i>
    <i r="3">
      <x v="5"/>
    </i>
    <i r="2">
      <x v="811"/>
    </i>
    <i r="3">
      <x v="2"/>
    </i>
    <i r="3">
      <x v="5"/>
    </i>
    <i r="2">
      <x v="814"/>
    </i>
    <i r="3">
      <x v="2"/>
    </i>
    <i r="3">
      <x v="5"/>
    </i>
    <i r="2">
      <x v="816"/>
    </i>
    <i r="3">
      <x v="2"/>
    </i>
    <i r="2">
      <x v="825"/>
    </i>
    <i r="3">
      <x v="1"/>
    </i>
    <i r="3">
      <x v="4"/>
    </i>
    <i r="3">
      <x v="7"/>
    </i>
    <i r="2">
      <x v="945"/>
    </i>
    <i r="3">
      <x v="2"/>
    </i>
    <i r="3">
      <x v="1"/>
    </i>
    <i r="3">
      <x v="4"/>
    </i>
    <i r="3">
      <x v="7"/>
    </i>
    <i r="1">
      <x v="55"/>
    </i>
    <i r="2">
      <x v="343"/>
    </i>
    <i r="3">
      <x v="1"/>
    </i>
    <i r="3">
      <x v="4"/>
    </i>
    <i r="3">
      <x v="7"/>
    </i>
    <i r="1">
      <x v="115"/>
    </i>
    <i r="2">
      <x v="174"/>
    </i>
    <i r="3">
      <x v="2"/>
    </i>
    <i r="3">
      <x v="1"/>
    </i>
    <i r="3">
      <x v="4"/>
    </i>
    <i r="3">
      <x v="3"/>
    </i>
    <i r="3">
      <x v="7"/>
    </i>
    <i r="3">
      <x v="6"/>
    </i>
    <i r="3">
      <x/>
    </i>
    <i r="3">
      <x v="5"/>
    </i>
    <i r="2">
      <x v="378"/>
    </i>
    <i r="3">
      <x v="5"/>
    </i>
    <i r="2">
      <x v="381"/>
    </i>
    <i r="3">
      <x v="2"/>
    </i>
    <i r="3">
      <x v="1"/>
    </i>
    <i r="3">
      <x v="4"/>
    </i>
    <i r="3">
      <x v="3"/>
    </i>
    <i r="3">
      <x v="7"/>
    </i>
    <i r="3">
      <x v="6"/>
    </i>
    <i r="3">
      <x/>
    </i>
    <i r="3">
      <x v="5"/>
    </i>
    <i r="2">
      <x v="392"/>
    </i>
    <i r="3">
      <x v="2"/>
    </i>
    <i r="3">
      <x v="5"/>
    </i>
    <i r="2">
      <x v="709"/>
    </i>
    <i r="3">
      <x v="2"/>
    </i>
    <i r="3">
      <x v="1"/>
    </i>
    <i r="3">
      <x v="4"/>
    </i>
    <i r="3">
      <x v="7"/>
    </i>
    <i r="3">
      <x v="5"/>
    </i>
    <i r="2">
      <x v="775"/>
    </i>
    <i r="3">
      <x v="2"/>
    </i>
    <i r="3">
      <x v="1"/>
    </i>
    <i r="3">
      <x v="4"/>
    </i>
    <i r="3">
      <x v="7"/>
    </i>
    <i r="3">
      <x v="5"/>
    </i>
    <i r="2">
      <x v="828"/>
    </i>
    <i r="3">
      <x v="2"/>
    </i>
    <i r="3">
      <x v="1"/>
    </i>
    <i r="3">
      <x v="4"/>
    </i>
    <i r="3">
      <x v="3"/>
    </i>
    <i r="3">
      <x v="7"/>
    </i>
    <i r="3">
      <x v="6"/>
    </i>
    <i r="3">
      <x/>
    </i>
    <i r="3">
      <x v="5"/>
    </i>
    <i r="2">
      <x v="874"/>
    </i>
    <i r="3">
      <x v="2"/>
    </i>
    <i r="3">
      <x v="1"/>
    </i>
    <i r="3">
      <x v="4"/>
    </i>
    <i r="3">
      <x v="7"/>
    </i>
    <i r="1">
      <x v="124"/>
    </i>
    <i r="2">
      <x v="336"/>
    </i>
    <i r="3">
      <x v="2"/>
    </i>
    <i r="3">
      <x v="1"/>
    </i>
    <i r="3">
      <x v="4"/>
    </i>
    <i r="3">
      <x v="7"/>
    </i>
    <i r="3">
      <x v="5"/>
    </i>
    <i r="2">
      <x v="338"/>
    </i>
    <i r="3">
      <x v="1"/>
    </i>
    <i r="3">
      <x v="4"/>
    </i>
    <i r="3">
      <x v="7"/>
    </i>
    <i r="3">
      <x v="5"/>
    </i>
    <i r="2">
      <x v="339"/>
    </i>
    <i r="3">
      <x v="2"/>
    </i>
    <i r="3">
      <x v="1"/>
    </i>
    <i r="3">
      <x v="4"/>
    </i>
    <i r="3">
      <x v="7"/>
    </i>
    <i r="3">
      <x v="5"/>
    </i>
    <i r="2">
      <x v="343"/>
    </i>
    <i r="3">
      <x v="2"/>
    </i>
    <i r="3">
      <x v="1"/>
    </i>
    <i r="3">
      <x v="4"/>
    </i>
    <i r="3">
      <x v="7"/>
    </i>
    <i r="3">
      <x v="5"/>
    </i>
    <i r="2">
      <x v="344"/>
    </i>
    <i r="3">
      <x v="2"/>
    </i>
    <i r="3">
      <x v="1"/>
    </i>
    <i r="3">
      <x v="4"/>
    </i>
    <i r="3">
      <x v="7"/>
    </i>
    <i r="3">
      <x v="5"/>
    </i>
    <i r="2">
      <x v="345"/>
    </i>
    <i r="3">
      <x v="2"/>
    </i>
    <i r="3">
      <x v="1"/>
    </i>
    <i r="3">
      <x v="4"/>
    </i>
    <i r="3">
      <x v="7"/>
    </i>
    <i r="3">
      <x v="5"/>
    </i>
    <i r="2">
      <x v="347"/>
    </i>
    <i r="3">
      <x v="2"/>
    </i>
    <i r="3">
      <x v="1"/>
    </i>
    <i r="3">
      <x v="4"/>
    </i>
    <i r="3">
      <x v="7"/>
    </i>
    <i r="3">
      <x v="5"/>
    </i>
    <i r="2">
      <x v="351"/>
    </i>
    <i r="3">
      <x v="2"/>
    </i>
    <i r="3">
      <x v="5"/>
    </i>
    <i r="2">
      <x v="352"/>
    </i>
    <i r="3">
      <x v="2"/>
    </i>
    <i r="3">
      <x v="1"/>
    </i>
    <i r="3">
      <x v="4"/>
    </i>
    <i r="3">
      <x v="7"/>
    </i>
    <i r="3">
      <x v="5"/>
    </i>
    <i r="2">
      <x v="353"/>
    </i>
    <i r="3">
      <x v="2"/>
    </i>
    <i r="3">
      <x v="1"/>
    </i>
    <i r="3">
      <x v="4"/>
    </i>
    <i r="3">
      <x v="7"/>
    </i>
    <i r="3">
      <x v="5"/>
    </i>
    <i r="2">
      <x v="355"/>
    </i>
    <i r="3">
      <x v="2"/>
    </i>
    <i r="3">
      <x v="1"/>
    </i>
    <i r="3">
      <x v="4"/>
    </i>
    <i r="3">
      <x v="7"/>
    </i>
    <i r="3">
      <x v="5"/>
    </i>
    <i r="2">
      <x v="356"/>
    </i>
    <i r="3">
      <x v="2"/>
    </i>
    <i r="3">
      <x v="1"/>
    </i>
    <i r="3">
      <x v="4"/>
    </i>
    <i r="3">
      <x v="7"/>
    </i>
    <i r="3">
      <x v="5"/>
    </i>
    <i r="2">
      <x v="358"/>
    </i>
    <i r="3">
      <x v="2"/>
    </i>
    <i r="3">
      <x v="1"/>
    </i>
    <i r="3">
      <x v="4"/>
    </i>
    <i r="3">
      <x v="7"/>
    </i>
    <i r="3">
      <x v="5"/>
    </i>
    <i r="2">
      <x v="359"/>
    </i>
    <i r="3">
      <x v="2"/>
    </i>
    <i r="3">
      <x v="1"/>
    </i>
    <i r="3">
      <x v="4"/>
    </i>
    <i r="3">
      <x v="7"/>
    </i>
    <i r="2">
      <x v="360"/>
    </i>
    <i r="3">
      <x v="1"/>
    </i>
    <i r="3">
      <x v="4"/>
    </i>
    <i r="3">
      <x v="7"/>
    </i>
    <i r="2">
      <x v="361"/>
    </i>
    <i r="3">
      <x v="2"/>
    </i>
    <i r="3">
      <x v="1"/>
    </i>
    <i r="3">
      <x v="4"/>
    </i>
    <i r="3">
      <x v="7"/>
    </i>
    <i r="3">
      <x v="5"/>
    </i>
    <i r="2">
      <x v="362"/>
    </i>
    <i r="3">
      <x v="2"/>
    </i>
    <i r="3">
      <x v="1"/>
    </i>
    <i r="3">
      <x v="4"/>
    </i>
    <i r="3">
      <x v="7"/>
    </i>
    <i r="2">
      <x v="363"/>
    </i>
    <i r="3">
      <x v="2"/>
    </i>
    <i r="3">
      <x v="1"/>
    </i>
    <i r="3">
      <x v="4"/>
    </i>
    <i r="3">
      <x v="7"/>
    </i>
    <i r="2">
      <x v="364"/>
    </i>
    <i r="3">
      <x v="2"/>
    </i>
    <i r="3">
      <x v="1"/>
    </i>
    <i r="3">
      <x v="4"/>
    </i>
    <i r="3">
      <x v="7"/>
    </i>
    <i r="3">
      <x v="5"/>
    </i>
    <i r="2">
      <x v="365"/>
    </i>
    <i r="3">
      <x v="2"/>
    </i>
    <i r="3">
      <x v="1"/>
    </i>
    <i r="3">
      <x v="7"/>
    </i>
    <i r="2">
      <x v="366"/>
    </i>
    <i r="3">
      <x v="2"/>
    </i>
    <i r="3">
      <x v="1"/>
    </i>
    <i r="3">
      <x v="4"/>
    </i>
    <i r="3">
      <x v="7"/>
    </i>
    <i r="3">
      <x v="5"/>
    </i>
    <i r="2">
      <x v="367"/>
    </i>
    <i r="3">
      <x v="2"/>
    </i>
    <i r="3">
      <x v="1"/>
    </i>
    <i r="3">
      <x v="4"/>
    </i>
    <i r="3">
      <x v="7"/>
    </i>
    <i r="3">
      <x v="5"/>
    </i>
    <i r="2">
      <x v="368"/>
    </i>
    <i r="3">
      <x v="2"/>
    </i>
    <i r="2">
      <x v="369"/>
    </i>
    <i r="3">
      <x v="2"/>
    </i>
    <i r="3">
      <x v="1"/>
    </i>
    <i r="3">
      <x v="4"/>
    </i>
    <i r="3">
      <x v="7"/>
    </i>
    <i r="3">
      <x v="5"/>
    </i>
    <i r="2">
      <x v="377"/>
    </i>
    <i r="3">
      <x v="2"/>
    </i>
    <i r="3">
      <x v="1"/>
    </i>
    <i r="3">
      <x v="4"/>
    </i>
    <i r="3">
      <x v="7"/>
    </i>
    <i r="3">
      <x v="5"/>
    </i>
    <i r="2">
      <x v="379"/>
    </i>
    <i r="3">
      <x v="2"/>
    </i>
    <i r="3">
      <x v="1"/>
    </i>
    <i r="3">
      <x v="4"/>
    </i>
    <i r="3">
      <x v="3"/>
    </i>
    <i r="3">
      <x v="7"/>
    </i>
    <i r="3">
      <x v="6"/>
    </i>
    <i r="3">
      <x/>
    </i>
    <i r="3">
      <x v="5"/>
    </i>
    <i r="2">
      <x v="380"/>
    </i>
    <i r="3">
      <x v="2"/>
    </i>
    <i r="3">
      <x v="1"/>
    </i>
    <i r="3">
      <x v="4"/>
    </i>
    <i r="3">
      <x v="7"/>
    </i>
    <i r="3">
      <x v="5"/>
    </i>
    <i r="2">
      <x v="383"/>
    </i>
    <i r="3">
      <x v="2"/>
    </i>
    <i r="3">
      <x v="5"/>
    </i>
    <i r="2">
      <x v="384"/>
    </i>
    <i r="3">
      <x v="2"/>
    </i>
    <i r="3">
      <x v="1"/>
    </i>
    <i r="3">
      <x v="4"/>
    </i>
    <i r="3">
      <x v="7"/>
    </i>
    <i r="3">
      <x v="5"/>
    </i>
    <i r="2">
      <x v="385"/>
    </i>
    <i r="3">
      <x v="2"/>
    </i>
    <i r="2">
      <x v="386"/>
    </i>
    <i r="3">
      <x v="2"/>
    </i>
    <i r="2">
      <x v="387"/>
    </i>
    <i r="3">
      <x v="2"/>
    </i>
    <i r="3">
      <x v="1"/>
    </i>
    <i r="3">
      <x v="4"/>
    </i>
    <i r="3">
      <x v="7"/>
    </i>
    <i r="3">
      <x v="5"/>
    </i>
    <i r="2">
      <x v="390"/>
    </i>
    <i r="3">
      <x v="2"/>
    </i>
    <i r="3">
      <x v="5"/>
    </i>
    <i r="2">
      <x v="393"/>
    </i>
    <i r="3">
      <x v="5"/>
    </i>
    <i r="2">
      <x v="394"/>
    </i>
    <i r="3">
      <x v="5"/>
    </i>
    <i r="2">
      <x v="459"/>
    </i>
    <i r="3">
      <x v="2"/>
    </i>
    <i r="2">
      <x v="503"/>
    </i>
    <i r="3">
      <x v="2"/>
    </i>
    <i r="3">
      <x v="1"/>
    </i>
    <i r="3">
      <x v="4"/>
    </i>
    <i r="3">
      <x v="7"/>
    </i>
    <i r="3">
      <x v="5"/>
    </i>
    <i r="2">
      <x v="504"/>
    </i>
    <i r="3">
      <x v="2"/>
    </i>
    <i r="3">
      <x v="1"/>
    </i>
    <i r="3">
      <x v="4"/>
    </i>
    <i r="3">
      <x v="7"/>
    </i>
    <i r="3">
      <x v="5"/>
    </i>
    <i r="2">
      <x v="506"/>
    </i>
    <i r="3">
      <x v="2"/>
    </i>
    <i r="3">
      <x v="1"/>
    </i>
    <i r="3">
      <x v="4"/>
    </i>
    <i r="3">
      <x v="7"/>
    </i>
    <i r="3">
      <x v="5"/>
    </i>
    <i r="2">
      <x v="507"/>
    </i>
    <i r="3">
      <x v="2"/>
    </i>
    <i r="3">
      <x v="5"/>
    </i>
    <i r="2">
      <x v="574"/>
    </i>
    <i r="3">
      <x v="2"/>
    </i>
    <i r="3">
      <x v="5"/>
    </i>
    <i r="2">
      <x v="575"/>
    </i>
    <i r="3">
      <x v="2"/>
    </i>
    <i r="3">
      <x v="1"/>
    </i>
    <i r="3">
      <x v="4"/>
    </i>
    <i r="3">
      <x v="7"/>
    </i>
    <i r="3">
      <x v="5"/>
    </i>
    <i r="2">
      <x v="576"/>
    </i>
    <i r="3">
      <x v="1"/>
    </i>
    <i r="3">
      <x v="4"/>
    </i>
    <i r="3">
      <x v="7"/>
    </i>
    <i r="3">
      <x v="5"/>
    </i>
    <i r="2">
      <x v="577"/>
    </i>
    <i r="3">
      <x v="2"/>
    </i>
    <i r="3">
      <x v="5"/>
    </i>
    <i r="2">
      <x v="578"/>
    </i>
    <i r="3">
      <x v="1"/>
    </i>
    <i r="3">
      <x v="4"/>
    </i>
    <i r="3">
      <x v="7"/>
    </i>
    <i r="3">
      <x v="5"/>
    </i>
    <i r="2">
      <x v="579"/>
    </i>
    <i r="3">
      <x v="1"/>
    </i>
    <i r="3">
      <x v="4"/>
    </i>
    <i r="3">
      <x v="7"/>
    </i>
    <i r="3">
      <x v="5"/>
    </i>
    <i r="2">
      <x v="580"/>
    </i>
    <i r="3">
      <x v="2"/>
    </i>
    <i r="3">
      <x v="1"/>
    </i>
    <i r="3">
      <x v="4"/>
    </i>
    <i r="3">
      <x v="7"/>
    </i>
    <i r="3">
      <x v="5"/>
    </i>
    <i r="2">
      <x v="581"/>
    </i>
    <i r="3">
      <x v="1"/>
    </i>
    <i r="3">
      <x v="4"/>
    </i>
    <i r="3">
      <x v="7"/>
    </i>
    <i r="3">
      <x v="5"/>
    </i>
    <i r="2">
      <x v="585"/>
    </i>
    <i r="3">
      <x v="2"/>
    </i>
    <i r="3">
      <x v="5"/>
    </i>
    <i r="2">
      <x v="586"/>
    </i>
    <i r="3">
      <x v="2"/>
    </i>
    <i r="3">
      <x v="5"/>
    </i>
    <i r="2">
      <x v="587"/>
    </i>
    <i r="3">
      <x v="1"/>
    </i>
    <i r="3">
      <x v="4"/>
    </i>
    <i r="3">
      <x v="7"/>
    </i>
    <i r="3">
      <x v="5"/>
    </i>
    <i r="2">
      <x v="590"/>
    </i>
    <i r="3">
      <x v="2"/>
    </i>
    <i r="3">
      <x v="1"/>
    </i>
    <i r="3">
      <x v="4"/>
    </i>
    <i r="3">
      <x v="7"/>
    </i>
    <i r="3">
      <x v="5"/>
    </i>
    <i r="2">
      <x v="591"/>
    </i>
    <i r="3">
      <x v="2"/>
    </i>
    <i r="3">
      <x v="1"/>
    </i>
    <i r="3">
      <x v="4"/>
    </i>
    <i r="3">
      <x v="7"/>
    </i>
    <i r="3">
      <x v="5"/>
    </i>
    <i r="2">
      <x v="592"/>
    </i>
    <i r="3">
      <x v="1"/>
    </i>
    <i r="3">
      <x v="4"/>
    </i>
    <i r="3">
      <x v="7"/>
    </i>
    <i r="3">
      <x v="5"/>
    </i>
    <i r="2">
      <x v="593"/>
    </i>
    <i r="3">
      <x v="2"/>
    </i>
    <i r="3">
      <x v="1"/>
    </i>
    <i r="3">
      <x v="4"/>
    </i>
    <i r="3">
      <x v="7"/>
    </i>
    <i r="3">
      <x v="5"/>
    </i>
    <i r="2">
      <x v="597"/>
    </i>
    <i r="3">
      <x v="2"/>
    </i>
    <i r="3">
      <x v="5"/>
    </i>
    <i r="2">
      <x v="789"/>
    </i>
    <i r="3">
      <x v="2"/>
    </i>
    <i r="3">
      <x v="1"/>
    </i>
    <i r="3">
      <x v="4"/>
    </i>
    <i r="3">
      <x v="7"/>
    </i>
    <i r="3">
      <x v="5"/>
    </i>
    <i r="2">
      <x v="793"/>
    </i>
    <i r="3">
      <x v="2"/>
    </i>
    <i r="3">
      <x v="5"/>
    </i>
    <i r="2">
      <x v="803"/>
    </i>
    <i r="3">
      <x v="2"/>
    </i>
    <i r="3">
      <x v="1"/>
    </i>
    <i r="3">
      <x v="4"/>
    </i>
    <i r="3">
      <x v="7"/>
    </i>
    <i r="3">
      <x v="5"/>
    </i>
    <i r="2">
      <x v="804"/>
    </i>
    <i r="3">
      <x v="2"/>
    </i>
    <i r="3">
      <x v="1"/>
    </i>
    <i r="3">
      <x v="4"/>
    </i>
    <i r="3">
      <x v="7"/>
    </i>
    <i r="3">
      <x v="5"/>
    </i>
    <i r="2">
      <x v="809"/>
    </i>
    <i r="3">
      <x v="2"/>
    </i>
    <i r="3">
      <x v="1"/>
    </i>
    <i r="3">
      <x v="4"/>
    </i>
    <i r="3">
      <x v="7"/>
    </i>
    <i r="3">
      <x v="5"/>
    </i>
    <i r="2">
      <x v="811"/>
    </i>
    <i r="3">
      <x v="2"/>
    </i>
    <i r="3">
      <x v="1"/>
    </i>
    <i r="3">
      <x v="4"/>
    </i>
    <i r="3">
      <x v="7"/>
    </i>
    <i r="3">
      <x v="5"/>
    </i>
    <i r="2">
      <x v="812"/>
    </i>
    <i r="3">
      <x v="2"/>
    </i>
    <i r="3">
      <x v="5"/>
    </i>
    <i r="2">
      <x v="816"/>
    </i>
    <i r="3">
      <x v="2"/>
    </i>
    <i r="3">
      <x v="1"/>
    </i>
    <i r="3">
      <x v="4"/>
    </i>
    <i r="3">
      <x v="7"/>
    </i>
    <i r="3">
      <x v="5"/>
    </i>
    <i r="2">
      <x v="823"/>
    </i>
    <i r="3">
      <x v="1"/>
    </i>
    <i r="3">
      <x v="7"/>
    </i>
    <i r="2">
      <x v="826"/>
    </i>
    <i r="3">
      <x v="1"/>
    </i>
    <i r="3">
      <x v="7"/>
    </i>
    <i r="2">
      <x v="874"/>
    </i>
    <i r="3">
      <x v="1"/>
    </i>
    <i r="3">
      <x v="4"/>
    </i>
    <i r="2">
      <x v="940"/>
    </i>
    <i r="3">
      <x v="1"/>
    </i>
    <i r="3">
      <x v="4"/>
    </i>
    <i r="3">
      <x v="7"/>
    </i>
    <i r="3">
      <x v="5"/>
    </i>
    <i r="2">
      <x v="941"/>
    </i>
    <i r="3">
      <x v="1"/>
    </i>
    <i r="3">
      <x v="4"/>
    </i>
    <i r="3">
      <x v="7"/>
    </i>
    <i r="3">
      <x v="5"/>
    </i>
    <i r="2">
      <x v="945"/>
    </i>
    <i r="3">
      <x v="1"/>
    </i>
    <i r="3">
      <x v="4"/>
    </i>
    <i r="3">
      <x v="7"/>
    </i>
    <i r="2">
      <x v="949"/>
    </i>
    <i r="3">
      <x v="2"/>
    </i>
    <i r="3">
      <x v="5"/>
    </i>
    <i r="2">
      <x v="951"/>
    </i>
    <i r="3">
      <x v="1"/>
    </i>
    <i r="3">
      <x v="4"/>
    </i>
    <i r="3">
      <x v="7"/>
    </i>
    <i r="3">
      <x v="5"/>
    </i>
    <i r="1">
      <x v="125"/>
    </i>
    <i r="2">
      <x v="803"/>
    </i>
    <i r="3">
      <x v="2"/>
    </i>
    <i r="3">
      <x v="1"/>
    </i>
    <i r="3">
      <x v="4"/>
    </i>
    <i r="3">
      <x v="7"/>
    </i>
    <i r="3">
      <x v="5"/>
    </i>
    <i r="2">
      <x v="804"/>
    </i>
    <i r="3">
      <x v="2"/>
    </i>
    <i r="3">
      <x v="1"/>
    </i>
    <i r="3">
      <x v="4"/>
    </i>
    <i r="3">
      <x v="7"/>
    </i>
    <i r="3">
      <x v="5"/>
    </i>
    <i r="2">
      <x v="809"/>
    </i>
    <i r="3">
      <x v="2"/>
    </i>
    <i r="3">
      <x v="1"/>
    </i>
    <i r="3">
      <x v="4"/>
    </i>
    <i r="3">
      <x v="7"/>
    </i>
    <i r="3">
      <x v="5"/>
    </i>
    <i r="2">
      <x v="811"/>
    </i>
    <i r="3">
      <x v="2"/>
    </i>
    <i r="3">
      <x v="1"/>
    </i>
    <i r="3">
      <x v="4"/>
    </i>
    <i r="3">
      <x v="7"/>
    </i>
    <i r="3">
      <x v="5"/>
    </i>
    <i r="1">
      <x v="126"/>
    </i>
    <i r="2">
      <x v="199"/>
    </i>
    <i r="3">
      <x v="2"/>
    </i>
    <i r="3">
      <x v="1"/>
    </i>
    <i r="3">
      <x v="4"/>
    </i>
    <i r="3">
      <x v="7"/>
    </i>
    <i r="3">
      <x v="5"/>
    </i>
    <i r="2">
      <x v="338"/>
    </i>
    <i r="3">
      <x v="2"/>
    </i>
    <i r="3">
      <x v="1"/>
    </i>
    <i r="3">
      <x v="4"/>
    </i>
    <i r="3">
      <x v="7"/>
    </i>
    <i r="3">
      <x v="5"/>
    </i>
    <i r="2">
      <x v="340"/>
    </i>
    <i r="3">
      <x v="1"/>
    </i>
    <i r="3">
      <x v="4"/>
    </i>
    <i r="3">
      <x v="7"/>
    </i>
    <i r="3">
      <x v="5"/>
    </i>
    <i r="2">
      <x v="346"/>
    </i>
    <i r="3">
      <x v="2"/>
    </i>
    <i r="3">
      <x v="1"/>
    </i>
    <i r="3">
      <x v="4"/>
    </i>
    <i r="3">
      <x v="7"/>
    </i>
    <i r="3">
      <x v="5"/>
    </i>
    <i r="2">
      <x v="348"/>
    </i>
    <i r="3">
      <x v="2"/>
    </i>
    <i r="3">
      <x v="1"/>
    </i>
    <i r="3">
      <x v="4"/>
    </i>
    <i r="3">
      <x v="7"/>
    </i>
    <i r="3">
      <x v="5"/>
    </i>
    <i r="2">
      <x v="354"/>
    </i>
    <i r="3">
      <x v="2"/>
    </i>
    <i r="3">
      <x v="1"/>
    </i>
    <i r="3">
      <x v="4"/>
    </i>
    <i r="3">
      <x v="7"/>
    </i>
    <i r="3">
      <x v="5"/>
    </i>
    <i r="2">
      <x v="355"/>
    </i>
    <i r="3">
      <x v="2"/>
    </i>
    <i r="3">
      <x v="1"/>
    </i>
    <i r="3">
      <x v="4"/>
    </i>
    <i r="3">
      <x v="7"/>
    </i>
    <i r="2">
      <x v="356"/>
    </i>
    <i r="3">
      <x v="2"/>
    </i>
    <i r="3">
      <x v="1"/>
    </i>
    <i r="3">
      <x v="4"/>
    </i>
    <i r="3">
      <x v="7"/>
    </i>
    <i r="3">
      <x v="5"/>
    </i>
    <i r="2">
      <x v="377"/>
    </i>
    <i r="3">
      <x v="5"/>
    </i>
    <i r="2">
      <x v="379"/>
    </i>
    <i r="3">
      <x v="2"/>
    </i>
    <i r="3">
      <x v="1"/>
    </i>
    <i r="3">
      <x v="4"/>
    </i>
    <i r="3">
      <x v="7"/>
    </i>
    <i r="3">
      <x v="5"/>
    </i>
    <i r="2">
      <x v="380"/>
    </i>
    <i r="3">
      <x v="2"/>
    </i>
    <i r="3">
      <x v="1"/>
    </i>
    <i r="3">
      <x v="4"/>
    </i>
    <i r="3">
      <x v="7"/>
    </i>
    <i r="2">
      <x v="388"/>
    </i>
    <i r="3">
      <x v="2"/>
    </i>
    <i r="3">
      <x v="1"/>
    </i>
    <i r="3">
      <x v="4"/>
    </i>
    <i r="3">
      <x v="7"/>
    </i>
    <i r="3">
      <x v="5"/>
    </i>
    <i r="2">
      <x v="389"/>
    </i>
    <i r="3">
      <x v="2"/>
    </i>
    <i r="3">
      <x v="1"/>
    </i>
    <i r="3">
      <x v="4"/>
    </i>
    <i r="3">
      <x v="7"/>
    </i>
    <i r="3">
      <x v="5"/>
    </i>
    <i r="2">
      <x v="391"/>
    </i>
    <i r="3">
      <x v="2"/>
    </i>
    <i r="3">
      <x v="1"/>
    </i>
    <i r="3">
      <x v="4"/>
    </i>
    <i r="3">
      <x v="7"/>
    </i>
    <i r="3">
      <x v="5"/>
    </i>
    <i r="2">
      <x v="577"/>
    </i>
    <i r="3">
      <x v="2"/>
    </i>
    <i r="3">
      <x v="1"/>
    </i>
    <i r="3">
      <x v="4"/>
    </i>
    <i r="3">
      <x v="7"/>
    </i>
    <i r="3">
      <x v="5"/>
    </i>
    <i r="2">
      <x v="812"/>
    </i>
    <i r="3">
      <x v="2"/>
    </i>
    <i r="3">
      <x v="1"/>
    </i>
    <i r="3">
      <x v="4"/>
    </i>
    <i r="3">
      <x v="7"/>
    </i>
    <i r="3">
      <x v="5"/>
    </i>
    <i r="2">
      <x v="853"/>
    </i>
    <i r="3">
      <x v="2"/>
    </i>
    <i r="3">
      <x v="1"/>
    </i>
    <i r="3">
      <x v="4"/>
    </i>
    <i r="3">
      <x v="7"/>
    </i>
    <i r="3">
      <x v="5"/>
    </i>
    <i r="2">
      <x v="874"/>
    </i>
    <i r="3">
      <x v="1"/>
    </i>
    <i r="3">
      <x v="4"/>
    </i>
    <i r="2">
      <x v="937"/>
    </i>
    <i r="3">
      <x v="1"/>
    </i>
    <i r="3">
      <x v="4"/>
    </i>
    <i r="3">
      <x v="7"/>
    </i>
    <i r="3">
      <x v="5"/>
    </i>
    <i r="2">
      <x v="949"/>
    </i>
    <i r="3">
      <x v="2"/>
    </i>
    <i r="3">
      <x v="1"/>
    </i>
    <i r="3">
      <x v="4"/>
    </i>
    <i r="3">
      <x v="7"/>
    </i>
    <i r="3">
      <x v="5"/>
    </i>
    <i r="1">
      <x v="127"/>
    </i>
    <i r="2">
      <x v="61"/>
    </i>
    <i r="3">
      <x v="2"/>
    </i>
    <i r="3">
      <x v="1"/>
    </i>
    <i r="3">
      <x v="4"/>
    </i>
    <i r="3">
      <x v="7"/>
    </i>
    <i r="3">
      <x v="5"/>
    </i>
    <i r="2">
      <x v="465"/>
    </i>
    <i r="3">
      <x v="2"/>
    </i>
    <i r="3">
      <x v="5"/>
    </i>
    <i r="1">
      <x v="128"/>
    </i>
    <i r="2">
      <x v="337"/>
    </i>
    <i r="3">
      <x v="3"/>
    </i>
    <i r="3">
      <x v="6"/>
    </i>
    <i r="3">
      <x/>
    </i>
    <i r="2">
      <x v="390"/>
    </i>
    <i r="3">
      <x v="2"/>
    </i>
    <i r="3">
      <x v="1"/>
    </i>
    <i r="3">
      <x v="4"/>
    </i>
    <i r="3">
      <x v="7"/>
    </i>
    <i r="3">
      <x v="5"/>
    </i>
    <i r="1">
      <x v="129"/>
    </i>
    <i r="2">
      <x v="356"/>
    </i>
    <i r="3">
      <x v="1"/>
    </i>
    <i r="3">
      <x v="4"/>
    </i>
    <i r="3">
      <x v="7"/>
    </i>
    <i r="3">
      <x v="5"/>
    </i>
    <i r="2">
      <x v="364"/>
    </i>
    <i r="3">
      <x v="1"/>
    </i>
    <i r="3">
      <x v="4"/>
    </i>
    <i r="2">
      <x v="379"/>
    </i>
    <i r="3">
      <x v="1"/>
    </i>
    <i r="3">
      <x v="4"/>
    </i>
    <i r="2">
      <x v="380"/>
    </i>
    <i r="3">
      <x v="1"/>
    </i>
    <i r="3">
      <x v="4"/>
    </i>
    <i r="3">
      <x v="7"/>
    </i>
    <i r="2">
      <x v="391"/>
    </i>
    <i r="3">
      <x v="2"/>
    </i>
    <i r="3">
      <x v="1"/>
    </i>
    <i r="3">
      <x v="4"/>
    </i>
    <i r="3">
      <x v="7"/>
    </i>
    <i r="3">
      <x v="5"/>
    </i>
    <i r="1">
      <x v="130"/>
    </i>
    <i r="2">
      <x v="371"/>
    </i>
    <i r="3">
      <x v="2"/>
    </i>
    <i r="3">
      <x v="1"/>
    </i>
    <i r="3">
      <x v="4"/>
    </i>
    <i r="3">
      <x v="7"/>
    </i>
    <i r="3">
      <x v="5"/>
    </i>
    <i r="2">
      <x v="556"/>
    </i>
    <i r="3">
      <x v="2"/>
    </i>
    <i r="3">
      <x v="1"/>
    </i>
    <i r="3">
      <x v="4"/>
    </i>
    <i r="3">
      <x v="7"/>
    </i>
    <i r="3">
      <x v="5"/>
    </i>
    <i r="2">
      <x v="633"/>
    </i>
    <i r="3">
      <x v="2"/>
    </i>
    <i r="3">
      <x v="1"/>
    </i>
    <i r="3">
      <x v="4"/>
    </i>
    <i r="3">
      <x v="7"/>
    </i>
    <i r="3">
      <x v="5"/>
    </i>
    <i r="2">
      <x v="814"/>
    </i>
    <i r="3">
      <x v="2"/>
    </i>
    <i r="3">
      <x v="1"/>
    </i>
    <i r="3">
      <x v="4"/>
    </i>
    <i r="3">
      <x v="7"/>
    </i>
    <i r="3">
      <x v="5"/>
    </i>
    <i r="2">
      <x v="825"/>
    </i>
    <i r="3">
      <x v="1"/>
    </i>
    <i r="3">
      <x v="4"/>
    </i>
    <i r="3">
      <x v="7"/>
    </i>
    <i r="3">
      <x v="5"/>
    </i>
    <i r="1">
      <x v="150"/>
    </i>
    <i r="2">
      <x v="374"/>
    </i>
    <i r="3">
      <x v="2"/>
    </i>
    <i r="3">
      <x v="1"/>
    </i>
    <i r="3">
      <x v="4"/>
    </i>
    <i r="3">
      <x v="7"/>
    </i>
    <i r="3">
      <x v="5"/>
    </i>
    <i r="2">
      <x v="375"/>
    </i>
    <i r="3">
      <x v="1"/>
    </i>
    <i r="3">
      <x v="4"/>
    </i>
    <i r="3">
      <x v="7"/>
    </i>
    <i r="3">
      <x v="5"/>
    </i>
    <i r="2">
      <x v="377"/>
    </i>
    <i r="3">
      <x v="5"/>
    </i>
    <i r="2">
      <x v="382"/>
    </i>
    <i r="3">
      <x v="2"/>
    </i>
    <i r="3">
      <x v="1"/>
    </i>
    <i r="3">
      <x v="4"/>
    </i>
    <i r="3">
      <x v="7"/>
    </i>
    <i r="3">
      <x v="5"/>
    </i>
    <i r="2">
      <x v="394"/>
    </i>
    <i r="3">
      <x v="2"/>
    </i>
    <i r="3">
      <x v="5"/>
    </i>
    <i r="2">
      <x v="825"/>
    </i>
    <i r="3">
      <x v="2"/>
    </i>
    <i r="3">
      <x v="1"/>
    </i>
    <i r="3">
      <x v="4"/>
    </i>
    <i r="3">
      <x v="7"/>
    </i>
    <i r="3">
      <x v="5"/>
    </i>
    <i r="2">
      <x v="916"/>
    </i>
    <i r="3">
      <x v="1"/>
    </i>
    <i r="3">
      <x v="4"/>
    </i>
    <i r="3">
      <x v="7"/>
    </i>
    <i r="3">
      <x v="5"/>
    </i>
    <i r="2">
      <x v="945"/>
    </i>
    <i r="3">
      <x v="1"/>
    </i>
    <i r="3">
      <x v="4"/>
    </i>
    <i>
      <x v="16"/>
    </i>
    <i r="1">
      <x v="17"/>
    </i>
    <i r="2">
      <x v="64"/>
    </i>
    <i r="3">
      <x v="2"/>
    </i>
    <i r="3">
      <x v="1"/>
    </i>
    <i r="3">
      <x/>
    </i>
    <i r="3">
      <x v="4"/>
    </i>
    <i r="3">
      <x v="7"/>
    </i>
    <i r="3">
      <x v="6"/>
    </i>
    <i r="3">
      <x v="5"/>
    </i>
    <i r="2">
      <x v="193"/>
    </i>
    <i r="3">
      <x v="2"/>
    </i>
    <i r="3">
      <x v="1"/>
    </i>
    <i r="3">
      <x v="4"/>
    </i>
    <i r="3">
      <x v="7"/>
    </i>
    <i r="3">
      <x v="5"/>
    </i>
    <i r="2">
      <x v="259"/>
    </i>
    <i r="3">
      <x v="2"/>
    </i>
    <i r="3">
      <x v="5"/>
    </i>
    <i r="2">
      <x v="262"/>
    </i>
    <i r="3">
      <x v="2"/>
    </i>
    <i r="3">
      <x v="5"/>
    </i>
    <i r="2">
      <x v="462"/>
    </i>
    <i r="3">
      <x v="2"/>
    </i>
    <i r="3">
      <x/>
    </i>
    <i r="3">
      <x v="3"/>
    </i>
    <i r="3">
      <x v="6"/>
    </i>
    <i r="3">
      <x v="5"/>
    </i>
    <i r="2">
      <x v="608"/>
    </i>
    <i r="3">
      <x v="2"/>
    </i>
    <i r="3">
      <x v="1"/>
    </i>
    <i r="3">
      <x/>
    </i>
    <i r="3">
      <x v="4"/>
    </i>
    <i r="3">
      <x v="3"/>
    </i>
    <i r="3">
      <x v="7"/>
    </i>
    <i r="3">
      <x v="6"/>
    </i>
    <i r="3">
      <x v="5"/>
    </i>
    <i r="2">
      <x v="697"/>
    </i>
    <i r="3">
      <x v="2"/>
    </i>
    <i r="3">
      <x v="1"/>
    </i>
    <i r="3">
      <x v="4"/>
    </i>
    <i r="3">
      <x v="7"/>
    </i>
    <i r="3">
      <x v="5"/>
    </i>
    <i r="2">
      <x v="796"/>
    </i>
    <i r="3">
      <x v="2"/>
    </i>
    <i r="3">
      <x/>
    </i>
    <i r="3">
      <x v="3"/>
    </i>
    <i r="3">
      <x v="6"/>
    </i>
    <i r="3">
      <x v="5"/>
    </i>
    <i r="2">
      <x v="825"/>
    </i>
    <i r="3">
      <x v="2"/>
    </i>
    <i r="3">
      <x v="1"/>
    </i>
    <i r="3">
      <x v="4"/>
    </i>
    <i r="3">
      <x v="3"/>
    </i>
    <i r="3">
      <x v="7"/>
    </i>
    <i r="3">
      <x v="6"/>
    </i>
    <i r="3">
      <x/>
    </i>
    <i r="3">
      <x v="5"/>
    </i>
    <i r="2">
      <x v="842"/>
    </i>
    <i r="3">
      <x v="2"/>
    </i>
    <i r="3">
      <x v="1"/>
    </i>
    <i r="3">
      <x v="7"/>
    </i>
    <i r="2">
      <x v="872"/>
    </i>
    <i r="3">
      <x v="2"/>
    </i>
    <i r="3">
      <x v="1"/>
    </i>
    <i r="3">
      <x v="4"/>
    </i>
    <i r="3">
      <x v="7"/>
    </i>
    <i r="3">
      <x v="5"/>
    </i>
    <i r="2">
      <x v="894"/>
    </i>
    <i r="3">
      <x v="2"/>
    </i>
    <i r="3">
      <x v="1"/>
    </i>
    <i r="3">
      <x/>
    </i>
    <i r="3">
      <x v="4"/>
    </i>
    <i r="3">
      <x v="3"/>
    </i>
    <i r="3">
      <x v="7"/>
    </i>
    <i r="3">
      <x v="6"/>
    </i>
    <i r="2">
      <x v="906"/>
    </i>
    <i r="3">
      <x v="2"/>
    </i>
    <i r="3">
      <x v="1"/>
    </i>
    <i r="3">
      <x v="7"/>
    </i>
    <i r="2">
      <x v="945"/>
    </i>
    <i r="3">
      <x v="1"/>
    </i>
    <i r="3">
      <x v="4"/>
    </i>
    <i r="3">
      <x v="7"/>
    </i>
    <i r="1">
      <x v="123"/>
    </i>
    <i r="2">
      <x v="191"/>
    </i>
    <i r="3">
      <x v="2"/>
    </i>
    <i r="3">
      <x v="1"/>
    </i>
    <i r="3">
      <x v="7"/>
    </i>
    <i r="3">
      <x v="5"/>
    </i>
    <i r="2">
      <x v="462"/>
    </i>
    <i r="3">
      <x v="1"/>
    </i>
    <i r="3">
      <x v="7"/>
    </i>
    <i r="2">
      <x v="603"/>
    </i>
    <i r="3">
      <x v="1"/>
    </i>
    <i r="3">
      <x v="7"/>
    </i>
    <i r="2">
      <x v="771"/>
    </i>
    <i r="3">
      <x v="1"/>
    </i>
    <i r="3">
      <x v="4"/>
    </i>
    <i r="3">
      <x v="7"/>
    </i>
    <i r="2">
      <x v="825"/>
    </i>
    <i r="3">
      <x v="2"/>
    </i>
    <i r="3">
      <x v="1"/>
    </i>
    <i r="3">
      <x v="4"/>
    </i>
    <i r="3">
      <x v="7"/>
    </i>
    <i r="1">
      <x v="163"/>
    </i>
    <i r="2">
      <x v="68"/>
    </i>
    <i r="3">
      <x v="2"/>
    </i>
    <i r="3">
      <x v="1"/>
    </i>
    <i r="3">
      <x v="4"/>
    </i>
    <i r="3">
      <x v="7"/>
    </i>
    <i r="3">
      <x v="5"/>
    </i>
    <i r="2">
      <x v="263"/>
    </i>
    <i r="3">
      <x v="2"/>
    </i>
    <i r="3">
      <x v="1"/>
    </i>
    <i r="3">
      <x v="4"/>
    </i>
    <i r="3">
      <x v="7"/>
    </i>
    <i r="2">
      <x v="264"/>
    </i>
    <i r="3">
      <x v="2"/>
    </i>
    <i r="3">
      <x v="1"/>
    </i>
    <i r="3">
      <x v="4"/>
    </i>
    <i r="3">
      <x v="7"/>
    </i>
    <i r="2">
      <x v="265"/>
    </i>
    <i r="3">
      <x v="2"/>
    </i>
    <i r="3">
      <x v="1"/>
    </i>
    <i r="3">
      <x/>
    </i>
    <i r="3">
      <x v="4"/>
    </i>
    <i r="3">
      <x v="7"/>
    </i>
    <i r="3">
      <x v="6"/>
    </i>
    <i r="3">
      <x v="5"/>
    </i>
    <i r="2">
      <x v="267"/>
    </i>
    <i r="3">
      <x v="2"/>
    </i>
    <i r="3">
      <x v="1"/>
    </i>
    <i r="3">
      <x v="4"/>
    </i>
    <i r="3">
      <x v="7"/>
    </i>
    <i r="3">
      <x v="5"/>
    </i>
    <i r="2">
      <x v="765"/>
    </i>
    <i r="3">
      <x v="2"/>
    </i>
    <i r="3">
      <x v="1"/>
    </i>
    <i r="3">
      <x v="4"/>
    </i>
    <i r="3">
      <x v="7"/>
    </i>
    <i r="3">
      <x v="5"/>
    </i>
    <i r="2">
      <x v="820"/>
    </i>
    <i r="3">
      <x v="2"/>
    </i>
    <i r="3">
      <x/>
    </i>
    <i r="3">
      <x v="3"/>
    </i>
    <i r="3">
      <x v="6"/>
    </i>
    <i r="3">
      <x v="5"/>
    </i>
    <i r="2">
      <x v="825"/>
    </i>
    <i r="3">
      <x v="2"/>
    </i>
    <i r="3">
      <x v="1"/>
    </i>
    <i r="3">
      <x v="4"/>
    </i>
    <i r="3">
      <x v="3"/>
    </i>
    <i r="3">
      <x v="7"/>
    </i>
    <i r="3">
      <x v="6"/>
    </i>
    <i r="3">
      <x/>
    </i>
    <i r="3">
      <x v="5"/>
    </i>
    <i r="2">
      <x v="863"/>
    </i>
    <i r="3">
      <x/>
    </i>
    <i r="3">
      <x v="6"/>
    </i>
    <i r="2">
      <x v="894"/>
    </i>
    <i r="3">
      <x v="2"/>
    </i>
    <i r="3">
      <x v="1"/>
    </i>
    <i r="3">
      <x v="4"/>
    </i>
    <i r="3">
      <x v="7"/>
    </i>
    <i r="2">
      <x v="912"/>
    </i>
    <i r="3">
      <x v="2"/>
    </i>
    <i r="3">
      <x/>
    </i>
    <i r="3">
      <x v="3"/>
    </i>
    <i r="3">
      <x v="6"/>
    </i>
    <i r="2">
      <x v="945"/>
    </i>
    <i r="3">
      <x v="2"/>
    </i>
    <i r="3">
      <x v="1"/>
    </i>
    <i r="3">
      <x v="4"/>
    </i>
    <i r="3">
      <x v="7"/>
    </i>
    <i r="1">
      <x v="164"/>
    </i>
    <i r="2">
      <x v="765"/>
    </i>
    <i r="3">
      <x v="2"/>
    </i>
    <i r="3">
      <x v="1"/>
    </i>
    <i r="3">
      <x v="4"/>
    </i>
    <i r="3">
      <x v="7"/>
    </i>
    <i r="3">
      <x v="5"/>
    </i>
  </rowItems>
  <colFields count="1">
    <field x="-2"/>
  </colFields>
  <colItems count="7">
    <i>
      <x/>
    </i>
    <i i="1">
      <x v="1"/>
    </i>
    <i i="2">
      <x v="2"/>
    </i>
    <i i="3">
      <x v="3"/>
    </i>
    <i i="4">
      <x v="4"/>
    </i>
    <i i="5">
      <x v="5"/>
    </i>
    <i i="6">
      <x v="6"/>
    </i>
  </colItems>
  <dataFields count="7">
    <dataField name="RowTypeSort" fld="20" baseField="19" baseItem="2"/>
    <dataField name="2018" fld="21" baseField="0" baseItem="0"/>
    <dataField name="2019" fld="22" baseField="0" baseItem="0"/>
    <dataField name="2020" fld="23" baseField="0" baseItem="0"/>
    <dataField name="2021" fld="24" baseField="0" baseItem="0"/>
    <dataField name="2022" fld="25" baseField="0" baseItem="0"/>
    <dataField name="2023" fld="26" baseField="0" baseItem="0"/>
  </dataFields>
  <formats count="1969">
    <format dxfId="2023">
      <pivotArea dataOnly="0" labelOnly="1" outline="0" fieldPosition="0">
        <references count="1">
          <reference field="4294967294" count="6">
            <x v="1"/>
            <x v="2"/>
            <x v="3"/>
            <x v="4"/>
            <x v="5"/>
            <x v="6"/>
          </reference>
        </references>
      </pivotArea>
    </format>
    <format dxfId="2022">
      <pivotArea dataOnly="0" outline="0" fieldPosition="0">
        <references count="1">
          <reference field="4294967294" count="6">
            <x v="1"/>
            <x v="2"/>
            <x v="3"/>
            <x v="4"/>
            <x v="5"/>
            <x v="6"/>
          </reference>
        </references>
      </pivotArea>
    </format>
    <format dxfId="2021">
      <pivotArea type="all" dataOnly="0" outline="0" fieldPosition="0"/>
    </format>
    <format dxfId="2020">
      <pivotArea outline="0" collapsedLevelsAreSubtotals="1" fieldPosition="0"/>
    </format>
    <format dxfId="2019">
      <pivotArea field="0" type="button" dataOnly="0" labelOnly="1" outline="0" axis="axisRow" fieldPosition="0"/>
    </format>
    <format dxfId="2018">
      <pivotArea dataOnly="0" labelOnly="1" fieldPosition="0">
        <references count="1">
          <reference field="0" count="0"/>
        </references>
      </pivotArea>
    </format>
    <format dxfId="2017">
      <pivotArea dataOnly="0" labelOnly="1" fieldPosition="0">
        <references count="2">
          <reference field="0" count="1" selected="0">
            <x v="0"/>
          </reference>
          <reference field="11" count="8">
            <x v="20"/>
            <x v="21"/>
            <x v="23"/>
            <x v="31"/>
            <x v="37"/>
            <x v="42"/>
            <x v="49"/>
            <x v="62"/>
          </reference>
        </references>
      </pivotArea>
    </format>
    <format dxfId="2016">
      <pivotArea dataOnly="0" labelOnly="1" fieldPosition="0">
        <references count="2">
          <reference field="0" count="1" selected="0">
            <x v="1"/>
          </reference>
          <reference field="11" count="5">
            <x v="61"/>
            <x v="103"/>
            <x v="104"/>
            <x v="114"/>
            <x v="117"/>
          </reference>
        </references>
      </pivotArea>
    </format>
    <format dxfId="2015">
      <pivotArea dataOnly="0" labelOnly="1" fieldPosition="0">
        <references count="2">
          <reference field="0" count="1" selected="0">
            <x v="2"/>
          </reference>
          <reference field="11" count="3">
            <x v="171"/>
            <x v="172"/>
            <x v="178"/>
          </reference>
        </references>
      </pivotArea>
    </format>
    <format dxfId="2014">
      <pivotArea dataOnly="0" labelOnly="1" fieldPosition="0">
        <references count="2">
          <reference field="0" count="1" selected="0">
            <x v="3"/>
          </reference>
          <reference field="11" count="11">
            <x v="43"/>
            <x v="60"/>
            <x v="105"/>
            <x v="106"/>
            <x v="107"/>
            <x v="108"/>
            <x v="110"/>
            <x v="111"/>
            <x v="116"/>
            <x v="156"/>
            <x v="165"/>
          </reference>
        </references>
      </pivotArea>
    </format>
    <format dxfId="2013">
      <pivotArea dataOnly="0" labelOnly="1" fieldPosition="0">
        <references count="2">
          <reference field="0" count="1" selected="0">
            <x v="4"/>
          </reference>
          <reference field="11" count="42">
            <x v="28"/>
            <x v="30"/>
            <x v="54"/>
            <x v="64"/>
            <x v="67"/>
            <x v="68"/>
            <x v="70"/>
            <x v="71"/>
            <x v="72"/>
            <x v="73"/>
            <x v="74"/>
            <x v="75"/>
            <x v="76"/>
            <x v="77"/>
            <x v="78"/>
            <x v="79"/>
            <x v="80"/>
            <x v="81"/>
            <x v="82"/>
            <x v="86"/>
            <x v="88"/>
            <x v="89"/>
            <x v="90"/>
            <x v="91"/>
            <x v="92"/>
            <x v="93"/>
            <x v="94"/>
            <x v="95"/>
            <x v="96"/>
            <x v="97"/>
            <x v="98"/>
            <x v="101"/>
            <x v="102"/>
            <x v="119"/>
            <x v="121"/>
            <x v="162"/>
            <x v="166"/>
            <x v="167"/>
            <x v="168"/>
            <x v="169"/>
            <x v="170"/>
            <x v="177"/>
          </reference>
        </references>
      </pivotArea>
    </format>
    <format dxfId="2012">
      <pivotArea dataOnly="0" labelOnly="1" fieldPosition="0">
        <references count="2">
          <reference field="0" count="1" selected="0">
            <x v="5"/>
          </reference>
          <reference field="11" count="7">
            <x v="14"/>
            <x v="15"/>
            <x v="25"/>
            <x v="27"/>
            <x v="29"/>
            <x v="44"/>
            <x v="148"/>
          </reference>
        </references>
      </pivotArea>
    </format>
    <format dxfId="2011">
      <pivotArea dataOnly="0" labelOnly="1" fieldPosition="0">
        <references count="2">
          <reference field="0" count="1" selected="0">
            <x v="6"/>
          </reference>
          <reference field="11" count="8">
            <x v="16"/>
            <x v="32"/>
            <x v="33"/>
            <x v="35"/>
            <x v="40"/>
            <x v="41"/>
            <x v="58"/>
            <x v="85"/>
          </reference>
        </references>
      </pivotArea>
    </format>
    <format dxfId="2010">
      <pivotArea dataOnly="0" labelOnly="1" fieldPosition="0">
        <references count="2">
          <reference field="0" count="1" selected="0">
            <x v="7"/>
          </reference>
          <reference field="11" count="19">
            <x v="57"/>
            <x v="66"/>
            <x v="69"/>
            <x v="84"/>
            <x v="99"/>
            <x v="100"/>
            <x v="131"/>
            <x v="132"/>
            <x v="133"/>
            <x v="134"/>
            <x v="135"/>
            <x v="136"/>
            <x v="137"/>
            <x v="141"/>
            <x v="142"/>
            <x v="143"/>
            <x v="144"/>
            <x v="157"/>
            <x v="158"/>
          </reference>
        </references>
      </pivotArea>
    </format>
    <format dxfId="2009">
      <pivotArea dataOnly="0" labelOnly="1" fieldPosition="0">
        <references count="2">
          <reference field="0" count="1" selected="0">
            <x v="8"/>
          </reference>
          <reference field="11" count="5">
            <x v="38"/>
            <x v="46"/>
            <x v="47"/>
            <x v="48"/>
            <x v="59"/>
          </reference>
        </references>
      </pivotArea>
    </format>
    <format dxfId="2008">
      <pivotArea dataOnly="0" labelOnly="1" fieldPosition="0">
        <references count="2">
          <reference field="0" count="1" selected="0">
            <x v="9"/>
          </reference>
          <reference field="11" count="12">
            <x v="2"/>
            <x v="7"/>
            <x v="8"/>
            <x v="9"/>
            <x v="10"/>
            <x v="11"/>
            <x v="12"/>
            <x v="13"/>
            <x v="18"/>
            <x v="39"/>
            <x v="87"/>
            <x v="155"/>
          </reference>
        </references>
      </pivotArea>
    </format>
    <format dxfId="2007">
      <pivotArea dataOnly="0" labelOnly="1" fieldPosition="0">
        <references count="2">
          <reference field="0" count="1" selected="0">
            <x v="10"/>
          </reference>
          <reference field="11" count="4">
            <x v="50"/>
            <x v="51"/>
            <x v="63"/>
            <x v="83"/>
          </reference>
        </references>
      </pivotArea>
    </format>
    <format dxfId="2006">
      <pivotArea dataOnly="0" labelOnly="1" fieldPosition="0">
        <references count="2">
          <reference field="0" count="1" selected="0">
            <x v="11"/>
          </reference>
          <reference field="11" count="20">
            <x v="0"/>
            <x v="1"/>
            <x v="3"/>
            <x v="4"/>
            <x v="5"/>
            <x v="6"/>
            <x v="22"/>
            <x v="26"/>
            <x v="118"/>
            <x v="146"/>
            <x v="147"/>
            <x v="149"/>
            <x v="151"/>
            <x v="152"/>
            <x v="153"/>
            <x v="154"/>
            <x v="159"/>
            <x v="160"/>
            <x v="161"/>
            <x v="175"/>
          </reference>
        </references>
      </pivotArea>
    </format>
    <format dxfId="2005">
      <pivotArea dataOnly="0" labelOnly="1" fieldPosition="0">
        <references count="2">
          <reference field="0" count="1" selected="0">
            <x v="12"/>
          </reference>
          <reference field="11" count="6">
            <x v="52"/>
            <x v="65"/>
            <x v="112"/>
            <x v="113"/>
            <x v="120"/>
            <x v="122"/>
          </reference>
        </references>
      </pivotArea>
    </format>
    <format dxfId="2004">
      <pivotArea dataOnly="0" labelOnly="1" fieldPosition="0">
        <references count="2">
          <reference field="0" count="1" selected="0">
            <x v="13"/>
          </reference>
          <reference field="11" count="11">
            <x v="19"/>
            <x v="24"/>
            <x v="36"/>
            <x v="56"/>
            <x v="138"/>
            <x v="139"/>
            <x v="140"/>
            <x v="145"/>
            <x v="173"/>
            <x v="174"/>
            <x v="179"/>
          </reference>
        </references>
      </pivotArea>
    </format>
    <format dxfId="2003">
      <pivotArea dataOnly="0" labelOnly="1" fieldPosition="0">
        <references count="2">
          <reference field="0" count="1" selected="0">
            <x v="15"/>
          </reference>
          <reference field="11" count="11">
            <x v="34"/>
            <x v="55"/>
            <x v="115"/>
            <x v="124"/>
            <x v="125"/>
            <x v="126"/>
            <x v="127"/>
            <x v="128"/>
            <x v="129"/>
            <x v="130"/>
            <x v="150"/>
          </reference>
        </references>
      </pivotArea>
    </format>
    <format dxfId="2002">
      <pivotArea dataOnly="0" labelOnly="1" fieldPosition="0">
        <references count="2">
          <reference field="0" count="1" selected="0">
            <x v="16"/>
          </reference>
          <reference field="11" count="4">
            <x v="17"/>
            <x v="123"/>
            <x v="163"/>
            <x v="164"/>
          </reference>
        </references>
      </pivotArea>
    </format>
    <format dxfId="2001">
      <pivotArea dataOnly="0" labelOnly="1" fieldPosition="0">
        <references count="3">
          <reference field="0" count="1" selected="0">
            <x v="0"/>
          </reference>
          <reference field="11" count="1" selected="0">
            <x v="20"/>
          </reference>
          <reference field="17" count="15">
            <x v="17"/>
            <x v="142"/>
            <x v="160"/>
            <x v="197"/>
            <x v="225"/>
            <x v="406"/>
            <x v="412"/>
            <x v="416"/>
            <x v="430"/>
            <x v="438"/>
            <x v="483"/>
            <x v="549"/>
            <x v="550"/>
            <x v="551"/>
            <x v="945"/>
          </reference>
        </references>
      </pivotArea>
    </format>
    <format dxfId="2000">
      <pivotArea dataOnly="0" labelOnly="1" fieldPosition="0">
        <references count="3">
          <reference field="0" count="1" selected="0">
            <x v="0"/>
          </reference>
          <reference field="11" count="1" selected="0">
            <x v="21"/>
          </reference>
          <reference field="17" count="8">
            <x v="16"/>
            <x v="71"/>
            <x v="225"/>
            <x v="451"/>
            <x v="825"/>
            <x v="845"/>
            <x v="894"/>
            <x v="945"/>
          </reference>
        </references>
      </pivotArea>
    </format>
    <format dxfId="1999">
      <pivotArea dataOnly="0" labelOnly="1" fieldPosition="0">
        <references count="3">
          <reference field="0" count="1" selected="0">
            <x v="0"/>
          </reference>
          <reference field="11" count="1" selected="0">
            <x v="23"/>
          </reference>
          <reference field="17" count="13">
            <x v="51"/>
            <x v="225"/>
            <x v="431"/>
            <x v="432"/>
            <x v="434"/>
            <x v="642"/>
            <x v="670"/>
            <x v="733"/>
            <x v="740"/>
            <x v="742"/>
            <x v="825"/>
            <x v="834"/>
            <x v="870"/>
          </reference>
        </references>
      </pivotArea>
    </format>
    <format dxfId="1998">
      <pivotArea dataOnly="0" labelOnly="1" fieldPosition="0">
        <references count="3">
          <reference field="0" count="1" selected="0">
            <x v="0"/>
          </reference>
          <reference field="11" count="1" selected="0">
            <x v="31"/>
          </reference>
          <reference field="17" count="3">
            <x v="405"/>
            <x v="436"/>
            <x v="549"/>
          </reference>
        </references>
      </pivotArea>
    </format>
    <format dxfId="1997">
      <pivotArea dataOnly="0" labelOnly="1" fieldPosition="0">
        <references count="3">
          <reference field="0" count="1" selected="0">
            <x v="0"/>
          </reference>
          <reference field="11" count="1" selected="0">
            <x v="37"/>
          </reference>
          <reference field="17" count="7">
            <x v="225"/>
            <x v="466"/>
            <x v="696"/>
            <x v="732"/>
            <x v="825"/>
            <x v="894"/>
            <x v="945"/>
          </reference>
        </references>
      </pivotArea>
    </format>
    <format dxfId="1996">
      <pivotArea dataOnly="0" labelOnly="1" fieldPosition="0">
        <references count="3">
          <reference field="0" count="1" selected="0">
            <x v="0"/>
          </reference>
          <reference field="11" count="1" selected="0">
            <x v="42"/>
          </reference>
          <reference field="17" count="1">
            <x v="225"/>
          </reference>
        </references>
      </pivotArea>
    </format>
    <format dxfId="1995">
      <pivotArea dataOnly="0" labelOnly="1" fieldPosition="0">
        <references count="3">
          <reference field="0" count="1" selected="0">
            <x v="0"/>
          </reference>
          <reference field="11" count="1" selected="0">
            <x v="49"/>
          </reference>
          <reference field="17" count="3">
            <x v="225"/>
            <x v="419"/>
            <x v="431"/>
          </reference>
        </references>
      </pivotArea>
    </format>
    <format dxfId="1994">
      <pivotArea dataOnly="0" labelOnly="1" fieldPosition="0">
        <references count="3">
          <reference field="0" count="1" selected="0">
            <x v="0"/>
          </reference>
          <reference field="11" count="1" selected="0">
            <x v="62"/>
          </reference>
          <reference field="17" count="27">
            <x v="34"/>
            <x v="109"/>
            <x v="198"/>
            <x v="210"/>
            <x v="214"/>
            <x v="215"/>
            <x v="225"/>
            <x v="275"/>
            <x v="396"/>
            <x v="397"/>
            <x v="398"/>
            <x v="417"/>
            <x v="420"/>
            <x v="421"/>
            <x v="422"/>
            <x v="423"/>
            <x v="424"/>
            <x v="425"/>
            <x v="428"/>
            <x v="435"/>
            <x v="444"/>
            <x v="825"/>
            <x v="832"/>
            <x v="844"/>
            <x v="894"/>
            <x v="935"/>
            <x v="945"/>
          </reference>
        </references>
      </pivotArea>
    </format>
    <format dxfId="1993">
      <pivotArea dataOnly="0" labelOnly="1" fieldPosition="0">
        <references count="3">
          <reference field="0" count="1" selected="0">
            <x v="1"/>
          </reference>
          <reference field="11" count="1" selected="0">
            <x v="61"/>
          </reference>
          <reference field="17" count="1">
            <x v="225"/>
          </reference>
        </references>
      </pivotArea>
    </format>
    <format dxfId="1992">
      <pivotArea dataOnly="0" labelOnly="1" fieldPosition="0">
        <references count="3">
          <reference field="0" count="1" selected="0">
            <x v="1"/>
          </reference>
          <reference field="11" count="1" selected="0">
            <x v="103"/>
          </reference>
          <reference field="17" count="34">
            <x v="8"/>
            <x v="90"/>
            <x v="99"/>
            <x v="140"/>
            <x v="146"/>
            <x v="148"/>
            <x v="193"/>
            <x v="225"/>
            <x v="230"/>
            <x v="247"/>
            <x v="259"/>
            <x v="261"/>
            <x v="262"/>
            <x v="467"/>
            <x v="473"/>
            <x v="497"/>
            <x v="521"/>
            <x v="528"/>
            <x v="531"/>
            <x v="612"/>
            <x v="639"/>
            <x v="649"/>
            <x v="652"/>
            <x v="663"/>
            <x v="707"/>
            <x v="729"/>
            <x v="734"/>
            <x v="736"/>
            <x v="760"/>
            <x v="825"/>
            <x v="846"/>
            <x v="894"/>
            <x v="918"/>
            <x v="945"/>
          </reference>
        </references>
      </pivotArea>
    </format>
    <format dxfId="1991">
      <pivotArea dataOnly="0" labelOnly="1" fieldPosition="0">
        <references count="3">
          <reference field="0" count="1" selected="0">
            <x v="1"/>
          </reference>
          <reference field="11" count="1" selected="0">
            <x v="104"/>
          </reference>
          <reference field="17" count="1">
            <x v="738"/>
          </reference>
        </references>
      </pivotArea>
    </format>
    <format dxfId="1990">
      <pivotArea dataOnly="0" labelOnly="1" fieldPosition="0">
        <references count="3">
          <reference field="0" count="1" selected="0">
            <x v="1"/>
          </reference>
          <reference field="11" count="1" selected="0">
            <x v="114"/>
          </reference>
          <reference field="17" count="4">
            <x v="117"/>
            <x v="143"/>
            <x v="173"/>
            <x v="457"/>
          </reference>
        </references>
      </pivotArea>
    </format>
    <format dxfId="1989">
      <pivotArea dataOnly="0" labelOnly="1" fieldPosition="0">
        <references count="3">
          <reference field="0" count="1" selected="0">
            <x v="1"/>
          </reference>
          <reference field="11" count="1" selected="0">
            <x v="117"/>
          </reference>
          <reference field="17" count="21">
            <x v="65"/>
            <x v="92"/>
            <x v="100"/>
            <x v="158"/>
            <x v="177"/>
            <x v="193"/>
            <x v="201"/>
            <x v="217"/>
            <x v="219"/>
            <x v="247"/>
            <x v="257"/>
            <x v="259"/>
            <x v="262"/>
            <x v="548"/>
            <x v="611"/>
            <x v="728"/>
            <x v="787"/>
            <x v="790"/>
            <x v="825"/>
            <x v="874"/>
            <x v="945"/>
          </reference>
        </references>
      </pivotArea>
    </format>
    <format dxfId="1988">
      <pivotArea dataOnly="0" labelOnly="1" fieldPosition="0">
        <references count="3">
          <reference field="0" count="1" selected="0">
            <x v="2"/>
          </reference>
          <reference field="11" count="1" selected="0">
            <x v="171"/>
          </reference>
          <reference field="17" count="6">
            <x v="272"/>
            <x v="278"/>
            <x v="596"/>
            <x v="796"/>
            <x v="822"/>
            <x v="825"/>
          </reference>
        </references>
      </pivotArea>
    </format>
    <format dxfId="1987">
      <pivotArea dataOnly="0" labelOnly="1" fieldPosition="0">
        <references count="3">
          <reference field="0" count="1" selected="0">
            <x v="2"/>
          </reference>
          <reference field="11" count="1" selected="0">
            <x v="172"/>
          </reference>
          <reference field="17" count="1">
            <x v="278"/>
          </reference>
        </references>
      </pivotArea>
    </format>
    <format dxfId="1986">
      <pivotArea dataOnly="0" labelOnly="1" fieldPosition="0">
        <references count="3">
          <reference field="0" count="1" selected="0">
            <x v="2"/>
          </reference>
          <reference field="11" count="1" selected="0">
            <x v="178"/>
          </reference>
          <reference field="17" count="7">
            <x v="278"/>
            <x v="543"/>
            <x v="605"/>
            <x v="776"/>
            <x v="825"/>
            <x v="894"/>
            <x v="895"/>
          </reference>
        </references>
      </pivotArea>
    </format>
    <format dxfId="1985">
      <pivotArea dataOnly="0" labelOnly="1" fieldPosition="0">
        <references count="3">
          <reference field="0" count="1" selected="0">
            <x v="3"/>
          </reference>
          <reference field="11" count="1" selected="0">
            <x v="43"/>
          </reference>
          <reference field="17" count="17">
            <x v="10"/>
            <x v="93"/>
            <x v="225"/>
            <x v="247"/>
            <x v="523"/>
            <x v="595"/>
            <x v="698"/>
            <x v="722"/>
            <x v="731"/>
            <x v="746"/>
            <x v="825"/>
            <x v="865"/>
            <x v="894"/>
            <x v="895"/>
            <x v="896"/>
            <x v="910"/>
            <x v="945"/>
          </reference>
        </references>
      </pivotArea>
    </format>
    <format dxfId="1984">
      <pivotArea dataOnly="0" labelOnly="1" fieldPosition="0">
        <references count="3">
          <reference field="0" count="1" selected="0">
            <x v="3"/>
          </reference>
          <reference field="11" count="1" selected="0">
            <x v="60"/>
          </reference>
          <reference field="17" count="20">
            <x v="5"/>
            <x v="9"/>
            <x v="19"/>
            <x v="38"/>
            <x v="41"/>
            <x v="46"/>
            <x v="66"/>
            <x v="94"/>
            <x v="225"/>
            <x v="616"/>
            <x v="638"/>
            <x v="648"/>
            <x v="651"/>
            <x v="668"/>
            <x v="682"/>
            <x v="685"/>
            <x v="693"/>
            <x v="759"/>
            <x v="769"/>
            <x v="778"/>
          </reference>
        </references>
      </pivotArea>
    </format>
    <format dxfId="1983">
      <pivotArea dataOnly="0" labelOnly="1" fieldPosition="0">
        <references count="3">
          <reference field="0" count="1" selected="0">
            <x v="3"/>
          </reference>
          <reference field="11" count="1" selected="0">
            <x v="105"/>
          </reference>
          <reference field="17" count="2">
            <x v="780"/>
            <x v="946"/>
          </reference>
        </references>
      </pivotArea>
    </format>
    <format dxfId="1982">
      <pivotArea dataOnly="0" labelOnly="1" fieldPosition="0">
        <references count="3">
          <reference field="0" count="1" selected="0">
            <x v="3"/>
          </reference>
          <reference field="11" count="1" selected="0">
            <x v="106"/>
          </reference>
          <reference field="17" count="1">
            <x v="874"/>
          </reference>
        </references>
      </pivotArea>
    </format>
    <format dxfId="1981">
      <pivotArea dataOnly="0" labelOnly="1" fieldPosition="0">
        <references count="3">
          <reference field="0" count="1" selected="0">
            <x v="3"/>
          </reference>
          <reference field="11" count="1" selected="0">
            <x v="107"/>
          </reference>
          <reference field="17" count="4">
            <x v="94"/>
            <x v="616"/>
            <x v="668"/>
            <x v="682"/>
          </reference>
        </references>
      </pivotArea>
    </format>
    <format dxfId="1980">
      <pivotArea dataOnly="0" labelOnly="1" fieldPosition="0">
        <references count="3">
          <reference field="0" count="1" selected="0">
            <x v="3"/>
          </reference>
          <reference field="11" count="1" selected="0">
            <x v="108"/>
          </reference>
          <reference field="17" count="1">
            <x v="894"/>
          </reference>
        </references>
      </pivotArea>
    </format>
    <format dxfId="1979">
      <pivotArea dataOnly="0" labelOnly="1" fieldPosition="0">
        <references count="3">
          <reference field="0" count="1" selected="0">
            <x v="3"/>
          </reference>
          <reference field="11" count="1" selected="0">
            <x v="110"/>
          </reference>
          <reference field="17" count="21">
            <x v="91"/>
            <x v="159"/>
            <x v="164"/>
            <x v="183"/>
            <x v="189"/>
            <x v="222"/>
            <x v="225"/>
            <x v="230"/>
            <x v="248"/>
            <x v="343"/>
            <x v="453"/>
            <x v="491"/>
            <x v="607"/>
            <x v="679"/>
            <x v="737"/>
            <x v="752"/>
            <x v="759"/>
            <x v="768"/>
            <x v="788"/>
            <x v="894"/>
            <x v="945"/>
          </reference>
        </references>
      </pivotArea>
    </format>
    <format dxfId="1978">
      <pivotArea dataOnly="0" labelOnly="1" fieldPosition="0">
        <references count="3">
          <reference field="0" count="1" selected="0">
            <x v="3"/>
          </reference>
          <reference field="11" count="1" selected="0">
            <x v="111"/>
          </reference>
          <reference field="17" count="1">
            <x v="894"/>
          </reference>
        </references>
      </pivotArea>
    </format>
    <format dxfId="1977">
      <pivotArea dataOnly="0" labelOnly="1" fieldPosition="0">
        <references count="3">
          <reference field="0" count="1" selected="0">
            <x v="3"/>
          </reference>
          <reference field="11" count="1" selected="0">
            <x v="116"/>
          </reference>
          <reference field="17" count="29">
            <x v="20"/>
            <x v="36"/>
            <x v="75"/>
            <x v="103"/>
            <x v="175"/>
            <x v="194"/>
            <x v="225"/>
            <x v="247"/>
            <x v="261"/>
            <x v="524"/>
            <x v="536"/>
            <x v="539"/>
            <x v="540"/>
            <x v="541"/>
            <x v="546"/>
            <x v="562"/>
            <x v="563"/>
            <x v="565"/>
            <x v="567"/>
            <x v="570"/>
            <x v="764"/>
            <x v="779"/>
            <x v="784"/>
            <x v="791"/>
            <x v="794"/>
            <x v="825"/>
            <x v="884"/>
            <x v="892"/>
            <x v="938"/>
          </reference>
        </references>
      </pivotArea>
    </format>
    <format dxfId="1976">
      <pivotArea dataOnly="0" labelOnly="1" fieldPosition="0">
        <references count="3">
          <reference field="0" count="1" selected="0">
            <x v="3"/>
          </reference>
          <reference field="11" count="1" selected="0">
            <x v="156"/>
          </reference>
          <reference field="17" count="2">
            <x v="744"/>
            <x v="766"/>
          </reference>
        </references>
      </pivotArea>
    </format>
    <format dxfId="1975">
      <pivotArea dataOnly="0" labelOnly="1" fieldPosition="0">
        <references count="3">
          <reference field="0" count="1" selected="0">
            <x v="3"/>
          </reference>
          <reference field="11" count="1" selected="0">
            <x v="165"/>
          </reference>
          <reference field="17" count="1">
            <x v="780"/>
          </reference>
        </references>
      </pivotArea>
    </format>
    <format dxfId="1974">
      <pivotArea dataOnly="0" labelOnly="1" fieldPosition="0">
        <references count="3">
          <reference field="0" count="1" selected="0">
            <x v="4"/>
          </reference>
          <reference field="11" count="1" selected="0">
            <x v="28"/>
          </reference>
          <reference field="17" count="5">
            <x v="79"/>
            <x v="261"/>
            <x v="825"/>
            <x v="907"/>
            <x v="945"/>
          </reference>
        </references>
      </pivotArea>
    </format>
    <format dxfId="1973">
      <pivotArea dataOnly="0" labelOnly="1" fieldPosition="0">
        <references count="3">
          <reference field="0" count="1" selected="0">
            <x v="4"/>
          </reference>
          <reference field="11" count="1" selected="0">
            <x v="30"/>
          </reference>
          <reference field="17" count="5">
            <x v="81"/>
            <x v="225"/>
            <x v="669"/>
            <x v="825"/>
            <x v="836"/>
          </reference>
        </references>
      </pivotArea>
    </format>
    <format dxfId="1972">
      <pivotArea dataOnly="0" labelOnly="1" fieldPosition="0">
        <references count="3">
          <reference field="0" count="1" selected="0">
            <x v="4"/>
          </reference>
          <reference field="11" count="1" selected="0">
            <x v="54"/>
          </reference>
          <reference field="17" count="1">
            <x v="225"/>
          </reference>
        </references>
      </pivotArea>
    </format>
    <format dxfId="1971">
      <pivotArea dataOnly="0" labelOnly="1" fieldPosition="0">
        <references count="3">
          <reference field="0" count="1" selected="0">
            <x v="4"/>
          </reference>
          <reference field="11" count="1" selected="0">
            <x v="64"/>
          </reference>
          <reference field="17" count="19">
            <x v="111"/>
            <x v="341"/>
            <x v="442"/>
            <x v="457"/>
            <x v="572"/>
            <x v="653"/>
            <x v="666"/>
            <x v="679"/>
            <x v="739"/>
            <x v="825"/>
            <x v="832"/>
            <x v="842"/>
            <x v="851"/>
            <x v="860"/>
            <x v="894"/>
            <x v="914"/>
            <x v="915"/>
            <x v="926"/>
            <x v="945"/>
          </reference>
        </references>
      </pivotArea>
    </format>
    <format dxfId="1970">
      <pivotArea dataOnly="0" labelOnly="1" fieldPosition="0">
        <references count="3">
          <reference field="0" count="1" selected="0">
            <x v="4"/>
          </reference>
          <reference field="11" count="1" selected="0">
            <x v="67"/>
          </reference>
          <reference field="17" count="15">
            <x v="114"/>
            <x v="225"/>
            <x v="234"/>
            <x v="247"/>
            <x v="343"/>
            <x v="443"/>
            <x v="825"/>
            <x v="832"/>
            <x v="833"/>
            <x v="851"/>
            <x v="860"/>
            <x v="869"/>
            <x v="894"/>
            <x v="906"/>
            <x v="925"/>
          </reference>
        </references>
      </pivotArea>
    </format>
    <format dxfId="1969">
      <pivotArea dataOnly="0" labelOnly="1" fieldPosition="0">
        <references count="3">
          <reference field="0" count="1" selected="0">
            <x v="4"/>
          </reference>
          <reference field="11" count="1" selected="0">
            <x v="68"/>
          </reference>
          <reference field="17" count="5">
            <x v="115"/>
            <x v="225"/>
            <x v="825"/>
            <x v="851"/>
            <x v="947"/>
          </reference>
        </references>
      </pivotArea>
    </format>
    <format dxfId="1968">
      <pivotArea dataOnly="0" labelOnly="1" fieldPosition="0">
        <references count="3">
          <reference field="0" count="1" selected="0">
            <x v="4"/>
          </reference>
          <reference field="11" count="1" selected="0">
            <x v="70"/>
          </reference>
          <reference field="17" count="19">
            <x v="278"/>
            <x v="279"/>
            <x v="282"/>
            <x v="283"/>
            <x v="286"/>
            <x v="288"/>
            <x v="293"/>
            <x v="296"/>
            <x v="297"/>
            <x v="298"/>
            <x v="302"/>
            <x v="308"/>
            <x v="309"/>
            <x v="310"/>
            <x v="319"/>
            <x v="329"/>
            <x v="333"/>
            <x v="780"/>
            <x v="946"/>
          </reference>
        </references>
      </pivotArea>
    </format>
    <format dxfId="1967">
      <pivotArea dataOnly="0" labelOnly="1" fieldPosition="0">
        <references count="3">
          <reference field="0" count="1" selected="0">
            <x v="4"/>
          </reference>
          <reference field="11" count="1" selected="0">
            <x v="71"/>
          </reference>
          <reference field="17" count="25">
            <x v="276"/>
            <x v="278"/>
            <x v="279"/>
            <x v="282"/>
            <x v="283"/>
            <x v="286"/>
            <x v="288"/>
            <x v="289"/>
            <x v="294"/>
            <x v="296"/>
            <x v="297"/>
            <x v="298"/>
            <x v="299"/>
            <x v="300"/>
            <x v="302"/>
            <x v="308"/>
            <x v="309"/>
            <x v="310"/>
            <x v="317"/>
            <x v="319"/>
            <x v="328"/>
            <x v="329"/>
            <x v="330"/>
            <x v="780"/>
            <x v="946"/>
          </reference>
        </references>
      </pivotArea>
    </format>
    <format dxfId="1966">
      <pivotArea dataOnly="0" labelOnly="1" fieldPosition="0">
        <references count="3">
          <reference field="0" count="1" selected="0">
            <x v="4"/>
          </reference>
          <reference field="11" count="1" selected="0">
            <x v="72"/>
          </reference>
          <reference field="17" count="23">
            <x v="278"/>
            <x v="279"/>
            <x v="282"/>
            <x v="283"/>
            <x v="285"/>
            <x v="286"/>
            <x v="288"/>
            <x v="291"/>
            <x v="296"/>
            <x v="297"/>
            <x v="298"/>
            <x v="301"/>
            <x v="302"/>
            <x v="305"/>
            <x v="308"/>
            <x v="309"/>
            <x v="310"/>
            <x v="319"/>
            <x v="320"/>
            <x v="329"/>
            <x v="330"/>
            <x v="780"/>
            <x v="946"/>
          </reference>
        </references>
      </pivotArea>
    </format>
    <format dxfId="1965">
      <pivotArea dataOnly="0" labelOnly="1" fieldPosition="0">
        <references count="3">
          <reference field="0" count="1" selected="0">
            <x v="4"/>
          </reference>
          <reference field="11" count="1" selected="0">
            <x v="73"/>
          </reference>
          <reference field="17" count="4">
            <x v="289"/>
            <x v="302"/>
            <x v="309"/>
            <x v="320"/>
          </reference>
        </references>
      </pivotArea>
    </format>
    <format dxfId="1964">
      <pivotArea dataOnly="0" labelOnly="1" fieldPosition="0">
        <references count="3">
          <reference field="0" count="1" selected="0">
            <x v="4"/>
          </reference>
          <reference field="11" count="1" selected="0">
            <x v="74"/>
          </reference>
          <reference field="17" count="19">
            <x v="278"/>
            <x v="279"/>
            <x v="282"/>
            <x v="283"/>
            <x v="285"/>
            <x v="286"/>
            <x v="288"/>
            <x v="291"/>
            <x v="293"/>
            <x v="296"/>
            <x v="298"/>
            <x v="308"/>
            <x v="309"/>
            <x v="310"/>
            <x v="319"/>
            <x v="328"/>
            <x v="330"/>
            <x v="332"/>
            <x v="796"/>
          </reference>
        </references>
      </pivotArea>
    </format>
    <format dxfId="1963">
      <pivotArea dataOnly="0" labelOnly="1" fieldPosition="0">
        <references count="3">
          <reference field="0" count="1" selected="0">
            <x v="4"/>
          </reference>
          <reference field="11" count="1" selected="0">
            <x v="75"/>
          </reference>
          <reference field="17" count="23">
            <x v="278"/>
            <x v="279"/>
            <x v="282"/>
            <x v="283"/>
            <x v="286"/>
            <x v="288"/>
            <x v="290"/>
            <x v="291"/>
            <x v="293"/>
            <x v="294"/>
            <x v="296"/>
            <x v="298"/>
            <x v="304"/>
            <x v="308"/>
            <x v="309"/>
            <x v="310"/>
            <x v="319"/>
            <x v="328"/>
            <x v="329"/>
            <x v="332"/>
            <x v="333"/>
            <x v="511"/>
            <x v="534"/>
          </reference>
        </references>
      </pivotArea>
    </format>
    <format dxfId="1962">
      <pivotArea dataOnly="0" labelOnly="1" fieldPosition="0">
        <references count="3">
          <reference field="0" count="1" selected="0">
            <x v="4"/>
          </reference>
          <reference field="11" count="1" selected="0">
            <x v="76"/>
          </reference>
          <reference field="17" count="25">
            <x v="278"/>
            <x v="279"/>
            <x v="282"/>
            <x v="283"/>
            <x v="284"/>
            <x v="286"/>
            <x v="287"/>
            <x v="288"/>
            <x v="290"/>
            <x v="292"/>
            <x v="294"/>
            <x v="296"/>
            <x v="298"/>
            <x v="300"/>
            <x v="304"/>
            <x v="308"/>
            <x v="309"/>
            <x v="310"/>
            <x v="316"/>
            <x v="319"/>
            <x v="329"/>
            <x v="332"/>
            <x v="534"/>
            <x v="796"/>
            <x v="946"/>
          </reference>
        </references>
      </pivotArea>
    </format>
    <format dxfId="1961">
      <pivotArea dataOnly="0" labelOnly="1" fieldPosition="0">
        <references count="3">
          <reference field="0" count="1" selected="0">
            <x v="4"/>
          </reference>
          <reference field="11" count="1" selected="0">
            <x v="77"/>
          </reference>
          <reference field="17" count="18">
            <x v="278"/>
            <x v="279"/>
            <x v="281"/>
            <x v="282"/>
            <x v="283"/>
            <x v="286"/>
            <x v="288"/>
            <x v="296"/>
            <x v="298"/>
            <x v="301"/>
            <x v="303"/>
            <x v="308"/>
            <x v="309"/>
            <x v="310"/>
            <x v="319"/>
            <x v="328"/>
            <x v="330"/>
            <x v="332"/>
          </reference>
        </references>
      </pivotArea>
    </format>
    <format dxfId="1960">
      <pivotArea dataOnly="0" labelOnly="1" fieldPosition="0">
        <references count="3">
          <reference field="0" count="1" selected="0">
            <x v="4"/>
          </reference>
          <reference field="11" count="1" selected="0">
            <x v="78"/>
          </reference>
          <reference field="17" count="21">
            <x v="123"/>
            <x v="193"/>
            <x v="278"/>
            <x v="279"/>
            <x v="282"/>
            <x v="286"/>
            <x v="288"/>
            <x v="291"/>
            <x v="296"/>
            <x v="298"/>
            <x v="300"/>
            <x v="302"/>
            <x v="308"/>
            <x v="309"/>
            <x v="310"/>
            <x v="312"/>
            <x v="319"/>
            <x v="320"/>
            <x v="329"/>
            <x v="331"/>
            <x v="796"/>
          </reference>
        </references>
      </pivotArea>
    </format>
    <format dxfId="1959">
      <pivotArea dataOnly="0" labelOnly="1" fieldPosition="0">
        <references count="3">
          <reference field="0" count="1" selected="0">
            <x v="4"/>
          </reference>
          <reference field="11" count="1" selected="0">
            <x v="79"/>
          </reference>
          <reference field="17" count="18">
            <x v="278"/>
            <x v="279"/>
            <x v="282"/>
            <x v="283"/>
            <x v="284"/>
            <x v="286"/>
            <x v="288"/>
            <x v="291"/>
            <x v="293"/>
            <x v="296"/>
            <x v="298"/>
            <x v="302"/>
            <x v="308"/>
            <x v="309"/>
            <x v="310"/>
            <x v="319"/>
            <x v="329"/>
            <x v="330"/>
          </reference>
        </references>
      </pivotArea>
    </format>
    <format dxfId="1958">
      <pivotArea dataOnly="0" labelOnly="1" fieldPosition="0">
        <references count="3">
          <reference field="0" count="1" selected="0">
            <x v="4"/>
          </reference>
          <reference field="11" count="1" selected="0">
            <x v="80"/>
          </reference>
          <reference field="17" count="21">
            <x v="278"/>
            <x v="279"/>
            <x v="282"/>
            <x v="283"/>
            <x v="284"/>
            <x v="286"/>
            <x v="288"/>
            <x v="291"/>
            <x v="296"/>
            <x v="298"/>
            <x v="302"/>
            <x v="308"/>
            <x v="309"/>
            <x v="310"/>
            <x v="319"/>
            <x v="320"/>
            <x v="328"/>
            <x v="329"/>
            <x v="332"/>
            <x v="534"/>
            <x v="946"/>
          </reference>
        </references>
      </pivotArea>
    </format>
    <format dxfId="1957">
      <pivotArea dataOnly="0" labelOnly="1" fieldPosition="0">
        <references count="3">
          <reference field="0" count="1" selected="0">
            <x v="4"/>
          </reference>
          <reference field="11" count="1" selected="0">
            <x v="81"/>
          </reference>
          <reference field="17" count="11">
            <x v="124"/>
            <x v="257"/>
            <x v="259"/>
            <x v="262"/>
            <x v="796"/>
            <x v="825"/>
            <x v="842"/>
            <x v="851"/>
            <x v="868"/>
            <x v="906"/>
            <x v="945"/>
          </reference>
        </references>
      </pivotArea>
    </format>
    <format dxfId="1956">
      <pivotArea dataOnly="0" labelOnly="1" fieldPosition="0">
        <references count="3">
          <reference field="0" count="1" selected="0">
            <x v="4"/>
          </reference>
          <reference field="11" count="1" selected="0">
            <x v="82"/>
          </reference>
          <reference field="17" count="19">
            <x v="278"/>
            <x v="279"/>
            <x v="282"/>
            <x v="283"/>
            <x v="284"/>
            <x v="286"/>
            <x v="291"/>
            <x v="296"/>
            <x v="298"/>
            <x v="300"/>
            <x v="302"/>
            <x v="306"/>
            <x v="308"/>
            <x v="309"/>
            <x v="310"/>
            <x v="312"/>
            <x v="319"/>
            <x v="333"/>
            <x v="946"/>
          </reference>
        </references>
      </pivotArea>
    </format>
    <format dxfId="1955">
      <pivotArea dataOnly="0" labelOnly="1" fieldPosition="0">
        <references count="3">
          <reference field="0" count="1" selected="0">
            <x v="4"/>
          </reference>
          <reference field="11" count="1" selected="0">
            <x v="86"/>
          </reference>
          <reference field="17" count="5">
            <x v="278"/>
            <x v="279"/>
            <x v="283"/>
            <x v="302"/>
            <x v="309"/>
          </reference>
        </references>
      </pivotArea>
    </format>
    <format dxfId="1954">
      <pivotArea dataOnly="0" labelOnly="1" fieldPosition="0">
        <references count="3">
          <reference field="0" count="1" selected="0">
            <x v="4"/>
          </reference>
          <reference field="11" count="1" selected="0">
            <x v="88"/>
          </reference>
          <reference field="17" count="3">
            <x v="278"/>
            <x v="279"/>
            <x v="796"/>
          </reference>
        </references>
      </pivotArea>
    </format>
    <format dxfId="1953">
      <pivotArea dataOnly="0" labelOnly="1" fieldPosition="0">
        <references count="3">
          <reference field="0" count="1" selected="0">
            <x v="4"/>
          </reference>
          <reference field="11" count="1" selected="0">
            <x v="89"/>
          </reference>
          <reference field="17" count="21">
            <x v="278"/>
            <x v="279"/>
            <x v="282"/>
            <x v="283"/>
            <x v="286"/>
            <x v="288"/>
            <x v="289"/>
            <x v="291"/>
            <x v="294"/>
            <x v="296"/>
            <x v="297"/>
            <x v="298"/>
            <x v="300"/>
            <x v="308"/>
            <x v="309"/>
            <x v="310"/>
            <x v="319"/>
            <x v="327"/>
            <x v="334"/>
            <x v="780"/>
            <x v="946"/>
          </reference>
        </references>
      </pivotArea>
    </format>
    <format dxfId="1952">
      <pivotArea dataOnly="0" labelOnly="1" fieldPosition="0">
        <references count="3">
          <reference field="0" count="1" selected="0">
            <x v="4"/>
          </reference>
          <reference field="11" count="1" selected="0">
            <x v="90"/>
          </reference>
          <reference field="17" count="8">
            <x v="131"/>
            <x v="193"/>
            <x v="261"/>
            <x v="407"/>
            <x v="610"/>
            <x v="825"/>
            <x v="894"/>
            <x v="945"/>
          </reference>
        </references>
      </pivotArea>
    </format>
    <format dxfId="1951">
      <pivotArea dataOnly="0" labelOnly="1" fieldPosition="0">
        <references count="3">
          <reference field="0" count="1" selected="0">
            <x v="4"/>
          </reference>
          <reference field="11" count="1" selected="0">
            <x v="91"/>
          </reference>
          <reference field="17" count="6">
            <x v="110"/>
            <x v="132"/>
            <x v="259"/>
            <x v="262"/>
            <x v="796"/>
            <x v="945"/>
          </reference>
        </references>
      </pivotArea>
    </format>
    <format dxfId="1950">
      <pivotArea dataOnly="0" labelOnly="1" fieldPosition="0">
        <references count="3">
          <reference field="0" count="1" selected="0">
            <x v="4"/>
          </reference>
          <reference field="11" count="1" selected="0">
            <x v="92"/>
          </reference>
          <reference field="17" count="13">
            <x v="278"/>
            <x v="279"/>
            <x v="282"/>
            <x v="286"/>
            <x v="288"/>
            <x v="296"/>
            <x v="298"/>
            <x v="308"/>
            <x v="309"/>
            <x v="310"/>
            <x v="319"/>
            <x v="328"/>
            <x v="796"/>
          </reference>
        </references>
      </pivotArea>
    </format>
    <format dxfId="1949">
      <pivotArea dataOnly="0" labelOnly="1" fieldPosition="0">
        <references count="3">
          <reference field="0" count="1" selected="0">
            <x v="4"/>
          </reference>
          <reference field="11" count="1" selected="0">
            <x v="93"/>
          </reference>
          <reference field="17" count="19">
            <x v="278"/>
            <x v="279"/>
            <x v="282"/>
            <x v="283"/>
            <x v="286"/>
            <x v="287"/>
            <x v="288"/>
            <x v="291"/>
            <x v="296"/>
            <x v="298"/>
            <x v="308"/>
            <x v="309"/>
            <x v="310"/>
            <x v="311"/>
            <x v="319"/>
            <x v="320"/>
            <x v="329"/>
            <x v="330"/>
            <x v="946"/>
          </reference>
        </references>
      </pivotArea>
    </format>
    <format dxfId="1948">
      <pivotArea dataOnly="0" labelOnly="1" fieldPosition="0">
        <references count="3">
          <reference field="0" count="1" selected="0">
            <x v="4"/>
          </reference>
          <reference field="11" count="1" selected="0">
            <x v="94"/>
          </reference>
          <reference field="17" count="1">
            <x v="894"/>
          </reference>
        </references>
      </pivotArea>
    </format>
    <format dxfId="1947">
      <pivotArea dataOnly="0" labelOnly="1" fieldPosition="0">
        <references count="3">
          <reference field="0" count="1" selected="0">
            <x v="4"/>
          </reference>
          <reference field="11" count="1" selected="0">
            <x v="95"/>
          </reference>
          <reference field="17" count="14">
            <x v="23"/>
            <x v="39"/>
            <x v="134"/>
            <x v="223"/>
            <x v="225"/>
            <x v="247"/>
            <x v="516"/>
            <x v="657"/>
            <x v="664"/>
            <x v="681"/>
            <x v="825"/>
            <x v="894"/>
            <x v="945"/>
            <x v="946"/>
          </reference>
        </references>
      </pivotArea>
    </format>
    <format dxfId="1946">
      <pivotArea dataOnly="0" labelOnly="1" fieldPosition="0">
        <references count="3">
          <reference field="0" count="1" selected="0">
            <x v="4"/>
          </reference>
          <reference field="11" count="1" selected="0">
            <x v="96"/>
          </reference>
          <reference field="17" count="19">
            <x v="278"/>
            <x v="279"/>
            <x v="282"/>
            <x v="283"/>
            <x v="286"/>
            <x v="288"/>
            <x v="291"/>
            <x v="294"/>
            <x v="296"/>
            <x v="297"/>
            <x v="298"/>
            <x v="302"/>
            <x v="308"/>
            <x v="309"/>
            <x v="310"/>
            <x v="312"/>
            <x v="319"/>
            <x v="330"/>
            <x v="796"/>
          </reference>
        </references>
      </pivotArea>
    </format>
    <format dxfId="1945">
      <pivotArea dataOnly="0" labelOnly="1" fieldPosition="0">
        <references count="3">
          <reference field="0" count="1" selected="0">
            <x v="4"/>
          </reference>
          <reference field="11" count="1" selected="0">
            <x v="97"/>
          </reference>
          <reference field="17" count="21">
            <x v="239"/>
            <x v="278"/>
            <x v="279"/>
            <x v="282"/>
            <x v="283"/>
            <x v="286"/>
            <x v="288"/>
            <x v="291"/>
            <x v="296"/>
            <x v="298"/>
            <x v="300"/>
            <x v="302"/>
            <x v="308"/>
            <x v="309"/>
            <x v="310"/>
            <x v="319"/>
            <x v="320"/>
            <x v="321"/>
            <x v="329"/>
            <x v="780"/>
            <x v="946"/>
          </reference>
        </references>
      </pivotArea>
    </format>
    <format dxfId="1944">
      <pivotArea dataOnly="0" labelOnly="1" fieldPosition="0">
        <references count="3">
          <reference field="0" count="1" selected="0">
            <x v="4"/>
          </reference>
          <reference field="11" count="1" selected="0">
            <x v="98"/>
          </reference>
          <reference field="17" count="39">
            <x v="193"/>
            <x v="229"/>
            <x v="232"/>
            <x v="276"/>
            <x v="278"/>
            <x v="279"/>
            <x v="280"/>
            <x v="282"/>
            <x v="283"/>
            <x v="286"/>
            <x v="288"/>
            <x v="294"/>
            <x v="295"/>
            <x v="296"/>
            <x v="300"/>
            <x v="305"/>
            <x v="306"/>
            <x v="307"/>
            <x v="308"/>
            <x v="309"/>
            <x v="310"/>
            <x v="312"/>
            <x v="313"/>
            <x v="314"/>
            <x v="319"/>
            <x v="320"/>
            <x v="322"/>
            <x v="324"/>
            <x v="325"/>
            <x v="326"/>
            <x v="328"/>
            <x v="329"/>
            <x v="330"/>
            <x v="331"/>
            <x v="332"/>
            <x v="445"/>
            <x v="796"/>
            <x v="885"/>
            <x v="946"/>
          </reference>
        </references>
      </pivotArea>
    </format>
    <format dxfId="1943">
      <pivotArea dataOnly="0" labelOnly="1" fieldPosition="0">
        <references count="3">
          <reference field="0" count="1" selected="0">
            <x v="4"/>
          </reference>
          <reference field="11" count="1" selected="0">
            <x v="101"/>
          </reference>
          <reference field="17" count="13">
            <x v="278"/>
            <x v="279"/>
            <x v="282"/>
            <x v="283"/>
            <x v="291"/>
            <x v="293"/>
            <x v="309"/>
            <x v="315"/>
            <x v="320"/>
            <x v="329"/>
            <x v="332"/>
            <x v="613"/>
            <x v="780"/>
          </reference>
        </references>
      </pivotArea>
    </format>
    <format dxfId="1942">
      <pivotArea dataOnly="0" labelOnly="1" fieldPosition="0">
        <references count="3">
          <reference field="0" count="1" selected="0">
            <x v="4"/>
          </reference>
          <reference field="11" count="1" selected="0">
            <x v="102"/>
          </reference>
          <reference field="17" count="1">
            <x v="945"/>
          </reference>
        </references>
      </pivotArea>
    </format>
    <format dxfId="1941">
      <pivotArea dataOnly="0" labelOnly="1" fieldPosition="0">
        <references count="3">
          <reference field="0" count="1" selected="0">
            <x v="4"/>
          </reference>
          <reference field="11" count="1" selected="0">
            <x v="119"/>
          </reference>
          <reference field="17" count="4">
            <x v="179"/>
            <x v="796"/>
            <x v="825"/>
            <x v="945"/>
          </reference>
        </references>
      </pivotArea>
    </format>
    <format dxfId="1940">
      <pivotArea dataOnly="0" labelOnly="1" fieldPosition="0">
        <references count="3">
          <reference field="0" count="1" selected="0">
            <x v="4"/>
          </reference>
          <reference field="11" count="1" selected="0">
            <x v="121"/>
          </reference>
          <reference field="17" count="3">
            <x v="182"/>
            <x v="894"/>
            <x v="945"/>
          </reference>
        </references>
      </pivotArea>
    </format>
    <format dxfId="1939">
      <pivotArea dataOnly="0" labelOnly="1" fieldPosition="0">
        <references count="3">
          <reference field="0" count="1" selected="0">
            <x v="4"/>
          </reference>
          <reference field="11" count="1" selected="0">
            <x v="162"/>
          </reference>
          <reference field="17" count="1">
            <x v="860"/>
          </reference>
        </references>
      </pivotArea>
    </format>
    <format dxfId="1938">
      <pivotArea dataOnly="0" labelOnly="1" fieldPosition="0">
        <references count="3">
          <reference field="0" count="1" selected="0">
            <x v="4"/>
          </reference>
          <reference field="11" count="1" selected="0">
            <x v="166"/>
          </reference>
          <reference field="17" count="2">
            <x v="860"/>
            <x v="945"/>
          </reference>
        </references>
      </pivotArea>
    </format>
    <format dxfId="1937">
      <pivotArea dataOnly="0" labelOnly="1" fieldPosition="0">
        <references count="3">
          <reference field="0" count="1" selected="0">
            <x v="4"/>
          </reference>
          <reference field="11" count="1" selected="0">
            <x v="167"/>
          </reference>
          <reference field="17" count="5">
            <x v="268"/>
            <x v="664"/>
            <x v="825"/>
            <x v="860"/>
            <x v="945"/>
          </reference>
        </references>
      </pivotArea>
    </format>
    <format dxfId="1936">
      <pivotArea dataOnly="0" labelOnly="1" fieldPosition="0">
        <references count="3">
          <reference field="0" count="1" selected="0">
            <x v="4"/>
          </reference>
          <reference field="11" count="1" selected="0">
            <x v="168"/>
          </reference>
          <reference field="17" count="3">
            <x v="269"/>
            <x v="860"/>
            <x v="945"/>
          </reference>
        </references>
      </pivotArea>
    </format>
    <format dxfId="1935">
      <pivotArea dataOnly="0" labelOnly="1" fieldPosition="0">
        <references count="3">
          <reference field="0" count="1" selected="0">
            <x v="4"/>
          </reference>
          <reference field="11" count="1" selected="0">
            <x v="169"/>
          </reference>
          <reference field="17" count="4">
            <x v="270"/>
            <x v="796"/>
            <x v="825"/>
            <x v="945"/>
          </reference>
        </references>
      </pivotArea>
    </format>
    <format dxfId="1934">
      <pivotArea dataOnly="0" labelOnly="1" fieldPosition="0">
        <references count="3">
          <reference field="0" count="1" selected="0">
            <x v="4"/>
          </reference>
          <reference field="11" count="1" selected="0">
            <x v="170"/>
          </reference>
          <reference field="17" count="4">
            <x v="271"/>
            <x v="302"/>
            <x v="860"/>
            <x v="945"/>
          </reference>
        </references>
      </pivotArea>
    </format>
    <format dxfId="1933">
      <pivotArea dataOnly="0" labelOnly="1" fieldPosition="0">
        <references count="3">
          <reference field="0" count="1" selected="0">
            <x v="4"/>
          </reference>
          <reference field="11" count="1" selected="0">
            <x v="177"/>
          </reference>
          <reference field="17" count="1">
            <x v="946"/>
          </reference>
        </references>
      </pivotArea>
    </format>
    <format dxfId="1932">
      <pivotArea dataOnly="0" labelOnly="1" fieldPosition="0">
        <references count="3">
          <reference field="0" count="1" selected="0">
            <x v="5"/>
          </reference>
          <reference field="11" count="1" selected="0">
            <x v="14"/>
          </reference>
          <reference field="17" count="1">
            <x v="225"/>
          </reference>
        </references>
      </pivotArea>
    </format>
    <format dxfId="1931">
      <pivotArea dataOnly="0" labelOnly="1" fieldPosition="0">
        <references count="3">
          <reference field="0" count="1" selected="0">
            <x v="5"/>
          </reference>
          <reference field="11" count="1" selected="0">
            <x v="15"/>
          </reference>
          <reference field="17" count="6">
            <x v="62"/>
            <x v="187"/>
            <x v="225"/>
            <x v="379"/>
            <x v="825"/>
            <x v="894"/>
          </reference>
        </references>
      </pivotArea>
    </format>
    <format dxfId="1930">
      <pivotArea dataOnly="0" labelOnly="1" fieldPosition="0">
        <references count="3">
          <reference field="0" count="1" selected="0">
            <x v="5"/>
          </reference>
          <reference field="11" count="1" selected="0">
            <x v="25"/>
          </reference>
          <reference field="17" count="15">
            <x v="22"/>
            <x v="48"/>
            <x v="74"/>
            <x v="146"/>
            <x v="170"/>
            <x v="225"/>
            <x v="247"/>
            <x v="249"/>
            <x v="262"/>
            <x v="457"/>
            <x v="460"/>
            <x v="486"/>
            <x v="532"/>
            <x v="825"/>
            <x v="894"/>
          </reference>
        </references>
      </pivotArea>
    </format>
    <format dxfId="1929">
      <pivotArea dataOnly="0" labelOnly="1" fieldPosition="0">
        <references count="3">
          <reference field="0" count="1" selected="0">
            <x v="5"/>
          </reference>
          <reference field="11" count="1" selected="0">
            <x v="27"/>
          </reference>
          <reference field="17" count="4">
            <x v="76"/>
            <x v="225"/>
            <x v="251"/>
            <x v="634"/>
          </reference>
        </references>
      </pivotArea>
    </format>
    <format dxfId="1928">
      <pivotArea dataOnly="0" labelOnly="1" fieldPosition="0">
        <references count="3">
          <reference field="0" count="1" selected="0">
            <x v="5"/>
          </reference>
          <reference field="11" count="1" selected="0">
            <x v="29"/>
          </reference>
          <reference field="17" count="5">
            <x v="80"/>
            <x v="225"/>
            <x v="343"/>
            <x v="819"/>
            <x v="825"/>
          </reference>
        </references>
      </pivotArea>
    </format>
    <format dxfId="1927">
      <pivotArea dataOnly="0" labelOnly="1" fieldPosition="0">
        <references count="3">
          <reference field="0" count="1" selected="0">
            <x v="5"/>
          </reference>
          <reference field="11" count="1" selected="0">
            <x v="44"/>
          </reference>
          <reference field="17" count="2">
            <x v="225"/>
            <x v="786"/>
          </reference>
        </references>
      </pivotArea>
    </format>
    <format dxfId="1926">
      <pivotArea dataOnly="0" labelOnly="1" fieldPosition="0">
        <references count="3">
          <reference field="0" count="1" selected="0">
            <x v="5"/>
          </reference>
          <reference field="11" count="1" selected="0">
            <x v="148"/>
          </reference>
          <reference field="17" count="1">
            <x v="252"/>
          </reference>
        </references>
      </pivotArea>
    </format>
    <format dxfId="1925">
      <pivotArea dataOnly="0" labelOnly="1" fieldPosition="0">
        <references count="3">
          <reference field="0" count="1" selected="0">
            <x v="6"/>
          </reference>
          <reference field="11" count="1" selected="0">
            <x v="16"/>
          </reference>
          <reference field="17" count="3">
            <x v="63"/>
            <x v="225"/>
            <x v="945"/>
          </reference>
        </references>
      </pivotArea>
    </format>
    <format dxfId="1924">
      <pivotArea dataOnly="0" labelOnly="1" fieldPosition="0">
        <references count="3">
          <reference field="0" count="1" selected="0">
            <x v="6"/>
          </reference>
          <reference field="11" count="1" selected="0">
            <x v="32"/>
          </reference>
          <reference field="17" count="11">
            <x v="6"/>
            <x v="44"/>
            <x v="59"/>
            <x v="225"/>
            <x v="426"/>
            <x v="427"/>
            <x v="433"/>
            <x v="689"/>
            <x v="894"/>
            <x v="945"/>
            <x v="948"/>
          </reference>
        </references>
      </pivotArea>
    </format>
    <format dxfId="1923">
      <pivotArea dataOnly="0" labelOnly="1" fieldPosition="0">
        <references count="3">
          <reference field="0" count="1" selected="0">
            <x v="6"/>
          </reference>
          <reference field="11" count="1" selected="0">
            <x v="33"/>
          </reference>
          <reference field="17" count="21">
            <x v="85"/>
            <x v="119"/>
            <x v="225"/>
            <x v="261"/>
            <x v="377"/>
            <x v="457"/>
            <x v="458"/>
            <x v="490"/>
            <x v="544"/>
            <x v="547"/>
            <x v="552"/>
            <x v="553"/>
            <x v="555"/>
            <x v="557"/>
            <x v="558"/>
            <x v="560"/>
            <x v="561"/>
            <x v="661"/>
            <x v="756"/>
            <x v="894"/>
            <x v="945"/>
          </reference>
        </references>
      </pivotArea>
    </format>
    <format dxfId="1922">
      <pivotArea dataOnly="0" labelOnly="1" fieldPosition="0">
        <references count="3">
          <reference field="0" count="1" selected="0">
            <x v="6"/>
          </reference>
          <reference field="11" count="1" selected="0">
            <x v="35"/>
          </reference>
          <reference field="17" count="5">
            <x v="88"/>
            <x v="278"/>
            <x v="691"/>
            <x v="825"/>
            <x v="942"/>
          </reference>
        </references>
      </pivotArea>
    </format>
    <format dxfId="1921">
      <pivotArea dataOnly="0" labelOnly="1" fieldPosition="0">
        <references count="3">
          <reference field="0" count="1" selected="0">
            <x v="6"/>
          </reference>
          <reference field="11" count="1" selected="0">
            <x v="40"/>
          </reference>
          <reference field="17" count="41">
            <x v="4"/>
            <x v="43"/>
            <x v="47"/>
            <x v="77"/>
            <x v="92"/>
            <x v="127"/>
            <x v="149"/>
            <x v="161"/>
            <x v="190"/>
            <x v="200"/>
            <x v="225"/>
            <x v="337"/>
            <x v="348"/>
            <x v="374"/>
            <x v="472"/>
            <x v="479"/>
            <x v="480"/>
            <x v="498"/>
            <x v="525"/>
            <x v="527"/>
            <x v="542"/>
            <x v="554"/>
            <x v="616"/>
            <x v="632"/>
            <x v="633"/>
            <x v="650"/>
            <x v="656"/>
            <x v="679"/>
            <x v="695"/>
            <x v="720"/>
            <x v="726"/>
            <x v="733"/>
            <x v="799"/>
            <x v="800"/>
            <x v="803"/>
            <x v="804"/>
            <x v="809"/>
            <x v="811"/>
            <x v="812"/>
            <x v="945"/>
            <x v="949"/>
          </reference>
        </references>
      </pivotArea>
    </format>
    <format dxfId="1920">
      <pivotArea dataOnly="0" labelOnly="1" fieldPosition="0">
        <references count="3">
          <reference field="0" count="1" selected="0">
            <x v="6"/>
          </reference>
          <reference field="11" count="1" selected="0">
            <x v="41"/>
          </reference>
          <reference field="17" count="22">
            <x v="206"/>
            <x v="225"/>
            <x v="245"/>
            <x v="463"/>
            <x v="468"/>
            <x v="499"/>
            <x v="509"/>
            <x v="512"/>
            <x v="514"/>
            <x v="515"/>
            <x v="554"/>
            <x v="577"/>
            <x v="580"/>
            <x v="582"/>
            <x v="647"/>
            <x v="726"/>
            <x v="732"/>
            <x v="754"/>
            <x v="799"/>
            <x v="800"/>
            <x v="894"/>
            <x v="945"/>
          </reference>
        </references>
      </pivotArea>
    </format>
    <format dxfId="1919">
      <pivotArea dataOnly="0" labelOnly="1" fieldPosition="0">
        <references count="3">
          <reference field="0" count="1" selected="0">
            <x v="6"/>
          </reference>
          <reference field="11" count="1" selected="0">
            <x v="58"/>
          </reference>
          <reference field="17" count="2">
            <x v="225"/>
            <x v="772"/>
          </reference>
        </references>
      </pivotArea>
    </format>
    <format dxfId="1918">
      <pivotArea dataOnly="0" labelOnly="1" fieldPosition="0">
        <references count="3">
          <reference field="0" count="1" selected="0">
            <x v="6"/>
          </reference>
          <reference field="11" count="1" selected="0">
            <x v="85"/>
          </reference>
          <reference field="17" count="3">
            <x v="14"/>
            <x v="457"/>
            <x v="716"/>
          </reference>
        </references>
      </pivotArea>
    </format>
    <format dxfId="1917">
      <pivotArea dataOnly="0" labelOnly="1" fieldPosition="0">
        <references count="3">
          <reference field="0" count="1" selected="0">
            <x v="7"/>
          </reference>
          <reference field="11" count="1" selected="0">
            <x v="57"/>
          </reference>
          <reference field="17" count="1">
            <x v="225"/>
          </reference>
        </references>
      </pivotArea>
    </format>
    <format dxfId="1916">
      <pivotArea dataOnly="0" labelOnly="1" fieldPosition="0">
        <references count="3">
          <reference field="0" count="1" selected="0">
            <x v="7"/>
          </reference>
          <reference field="11" count="1" selected="0">
            <x v="66"/>
          </reference>
          <reference field="17" count="2">
            <x v="825"/>
            <x v="854"/>
          </reference>
        </references>
      </pivotArea>
    </format>
    <format dxfId="1915">
      <pivotArea dataOnly="0" labelOnly="1" fieldPosition="0">
        <references count="3">
          <reference field="0" count="1" selected="0">
            <x v="7"/>
          </reference>
          <reference field="11" count="1" selected="0">
            <x v="69"/>
          </reference>
          <reference field="17" count="4">
            <x v="116"/>
            <x v="257"/>
            <x v="262"/>
            <x v="825"/>
          </reference>
        </references>
      </pivotArea>
    </format>
    <format dxfId="1914">
      <pivotArea dataOnly="0" labelOnly="1" fieldPosition="0">
        <references count="3">
          <reference field="0" count="1" selected="0">
            <x v="7"/>
          </reference>
          <reference field="11" count="1" selected="0">
            <x v="84"/>
          </reference>
          <reference field="17" count="6">
            <x v="27"/>
            <x v="168"/>
            <x v="457"/>
            <x v="520"/>
            <x v="713"/>
            <x v="825"/>
          </reference>
        </references>
      </pivotArea>
    </format>
    <format dxfId="1913">
      <pivotArea dataOnly="0" labelOnly="1" fieldPosition="0">
        <references count="3">
          <reference field="0" count="1" selected="0">
            <x v="7"/>
          </reference>
          <reference field="11" count="1" selected="0">
            <x v="99"/>
          </reference>
          <reference field="17" count="18">
            <x v="138"/>
            <x v="247"/>
            <x v="262"/>
            <x v="676"/>
            <x v="688"/>
            <x v="825"/>
            <x v="835"/>
            <x v="847"/>
            <x v="848"/>
            <x v="849"/>
            <x v="850"/>
            <x v="873"/>
            <x v="881"/>
            <x v="894"/>
            <x v="919"/>
            <x v="921"/>
            <x v="922"/>
            <x v="927"/>
          </reference>
        </references>
      </pivotArea>
    </format>
    <format dxfId="1912">
      <pivotArea dataOnly="0" labelOnly="1" fieldPosition="0">
        <references count="3">
          <reference field="0" count="1" selected="0">
            <x v="7"/>
          </reference>
          <reference field="11" count="1" selected="0">
            <x v="100"/>
          </reference>
          <reference field="17" count="6">
            <x v="139"/>
            <x v="247"/>
            <x v="415"/>
            <x v="489"/>
            <x v="825"/>
            <x v="945"/>
          </reference>
        </references>
      </pivotArea>
    </format>
    <format dxfId="1911">
      <pivotArea dataOnly="0" labelOnly="1" fieldPosition="0">
        <references count="3">
          <reference field="0" count="1" selected="0">
            <x v="7"/>
          </reference>
          <reference field="11" count="1" selected="0">
            <x v="131"/>
          </reference>
          <reference field="17" count="50">
            <x v="12"/>
            <x v="13"/>
            <x v="21"/>
            <x v="26"/>
            <x v="30"/>
            <x v="37"/>
            <x v="42"/>
            <x v="48"/>
            <x v="58"/>
            <x v="70"/>
            <x v="83"/>
            <x v="96"/>
            <x v="108"/>
            <x v="136"/>
            <x v="195"/>
            <x v="211"/>
            <x v="225"/>
            <x v="247"/>
            <x v="259"/>
            <x v="261"/>
            <x v="609"/>
            <x v="615"/>
            <x v="667"/>
            <x v="714"/>
            <x v="721"/>
            <x v="741"/>
            <x v="743"/>
            <x v="749"/>
            <x v="757"/>
            <x v="770"/>
            <x v="792"/>
            <x v="825"/>
            <x v="832"/>
            <x v="837"/>
            <x v="840"/>
            <x v="841"/>
            <x v="842"/>
            <x v="843"/>
            <x v="844"/>
            <x v="856"/>
            <x v="858"/>
            <x v="861"/>
            <x v="864"/>
            <x v="876"/>
            <x v="882"/>
            <x v="891"/>
            <x v="894"/>
            <x v="899"/>
            <x v="900"/>
            <x v="906"/>
          </reference>
        </references>
      </pivotArea>
    </format>
    <format dxfId="1910">
      <pivotArea dataOnly="0" labelOnly="1" fieldPosition="0">
        <references count="3">
          <reference field="0" count="1" selected="0">
            <x v="7"/>
          </reference>
          <reference field="11" count="1" selected="0">
            <x v="131"/>
          </reference>
          <reference field="17" count="2">
            <x v="924"/>
            <x v="945"/>
          </reference>
        </references>
      </pivotArea>
    </format>
    <format dxfId="1909">
      <pivotArea dataOnly="0" labelOnly="1" fieldPosition="0">
        <references count="3">
          <reference field="0" count="1" selected="0">
            <x v="7"/>
          </reference>
          <reference field="11" count="1" selected="0">
            <x v="132"/>
          </reference>
          <reference field="17" count="15">
            <x v="29"/>
            <x v="54"/>
            <x v="120"/>
            <x v="130"/>
            <x v="212"/>
            <x v="225"/>
            <x v="584"/>
            <x v="626"/>
            <x v="671"/>
            <x v="777"/>
            <x v="807"/>
            <x v="808"/>
            <x v="825"/>
            <x v="894"/>
            <x v="945"/>
          </reference>
        </references>
      </pivotArea>
    </format>
    <format dxfId="1908">
      <pivotArea dataOnly="0" labelOnly="1" fieldPosition="0">
        <references count="3">
          <reference field="0" count="1" selected="0">
            <x v="7"/>
          </reference>
          <reference field="11" count="1" selected="0">
            <x v="133"/>
          </reference>
          <reference field="17" count="3">
            <x v="225"/>
            <x v="825"/>
            <x v="880"/>
          </reference>
        </references>
      </pivotArea>
    </format>
    <format dxfId="1907">
      <pivotArea dataOnly="0" labelOnly="1" fieldPosition="0">
        <references count="3">
          <reference field="0" count="1" selected="0">
            <x v="7"/>
          </reference>
          <reference field="11" count="1" selected="0">
            <x v="134"/>
          </reference>
          <reference field="17" count="11">
            <x v="227"/>
            <x v="230"/>
            <x v="247"/>
            <x v="262"/>
            <x v="415"/>
            <x v="489"/>
            <x v="796"/>
            <x v="825"/>
            <x v="894"/>
            <x v="901"/>
            <x v="945"/>
          </reference>
        </references>
      </pivotArea>
    </format>
    <format dxfId="1906">
      <pivotArea dataOnly="0" labelOnly="1" fieldPosition="0">
        <references count="3">
          <reference field="0" count="1" selected="0">
            <x v="7"/>
          </reference>
          <reference field="11" count="1" selected="0">
            <x v="135"/>
          </reference>
          <reference field="17" count="16">
            <x v="2"/>
            <x v="225"/>
            <x v="236"/>
            <x v="247"/>
            <x v="543"/>
            <x v="632"/>
            <x v="656"/>
            <x v="659"/>
            <x v="796"/>
            <x v="825"/>
            <x v="844"/>
            <x v="883"/>
            <x v="890"/>
            <x v="894"/>
            <x v="897"/>
            <x v="945"/>
          </reference>
        </references>
      </pivotArea>
    </format>
    <format dxfId="1905">
      <pivotArea dataOnly="0" labelOnly="1" fieldPosition="0">
        <references count="3">
          <reference field="0" count="1" selected="0">
            <x v="7"/>
          </reference>
          <reference field="11" count="1" selected="0">
            <x v="136"/>
          </reference>
          <reference field="17" count="3">
            <x v="237"/>
            <x v="825"/>
            <x v="945"/>
          </reference>
        </references>
      </pivotArea>
    </format>
    <format dxfId="1904">
      <pivotArea dataOnly="0" labelOnly="1" fieldPosition="0">
        <references count="3">
          <reference field="0" count="1" selected="0">
            <x v="7"/>
          </reference>
          <reference field="11" count="1" selected="0">
            <x v="137"/>
          </reference>
          <reference field="17" count="44">
            <x v="15"/>
            <x v="28"/>
            <x v="42"/>
            <x v="45"/>
            <x v="95"/>
            <x v="162"/>
            <x v="166"/>
            <x v="169"/>
            <x v="193"/>
            <x v="225"/>
            <x v="233"/>
            <x v="234"/>
            <x v="241"/>
            <x v="259"/>
            <x v="523"/>
            <x v="640"/>
            <x v="677"/>
            <x v="684"/>
            <x v="724"/>
            <x v="797"/>
            <x v="807"/>
            <x v="825"/>
            <x v="833"/>
            <x v="844"/>
            <x v="852"/>
            <x v="854"/>
            <x v="855"/>
            <x v="857"/>
            <x v="859"/>
            <x v="865"/>
            <x v="866"/>
            <x v="867"/>
            <x v="869"/>
            <x v="873"/>
            <x v="887"/>
            <x v="894"/>
            <x v="898"/>
            <x v="903"/>
            <x v="904"/>
            <x v="905"/>
            <x v="908"/>
            <x v="909"/>
            <x v="913"/>
            <x v="945"/>
          </reference>
        </references>
      </pivotArea>
    </format>
    <format dxfId="1903">
      <pivotArea dataOnly="0" labelOnly="1" fieldPosition="0">
        <references count="3">
          <reference field="0" count="1" selected="0">
            <x v="7"/>
          </reference>
          <reference field="11" count="1" selected="0">
            <x v="141"/>
          </reference>
          <reference field="17" count="9">
            <x v="656"/>
            <x v="660"/>
            <x v="825"/>
            <x v="883"/>
            <x v="890"/>
            <x v="894"/>
            <x v="897"/>
            <x v="902"/>
            <x v="945"/>
          </reference>
        </references>
      </pivotArea>
    </format>
    <format dxfId="1902">
      <pivotArea dataOnly="0" labelOnly="1" fieldPosition="0">
        <references count="3">
          <reference field="0" count="1" selected="0">
            <x v="7"/>
          </reference>
          <reference field="11" count="1" selected="0">
            <x v="142"/>
          </reference>
          <reference field="17" count="11">
            <x v="2"/>
            <x v="257"/>
            <x v="259"/>
            <x v="261"/>
            <x v="262"/>
            <x v="825"/>
            <x v="837"/>
            <x v="844"/>
            <x v="894"/>
            <x v="906"/>
            <x v="945"/>
          </reference>
        </references>
      </pivotArea>
    </format>
    <format dxfId="1901">
      <pivotArea dataOnly="0" labelOnly="1" fieldPosition="0">
        <references count="3">
          <reference field="0" count="1" selected="0">
            <x v="7"/>
          </reference>
          <reference field="11" count="1" selected="0">
            <x v="143"/>
          </reference>
          <reference field="17" count="9">
            <x v="2"/>
            <x v="257"/>
            <x v="259"/>
            <x v="262"/>
            <x v="825"/>
            <x v="837"/>
            <x v="844"/>
            <x v="894"/>
            <x v="945"/>
          </reference>
        </references>
      </pivotArea>
    </format>
    <format dxfId="1900">
      <pivotArea dataOnly="0" labelOnly="1" fieldPosition="0">
        <references count="3">
          <reference field="0" count="1" selected="0">
            <x v="7"/>
          </reference>
          <reference field="11" count="1" selected="0">
            <x v="144"/>
          </reference>
          <reference field="17" count="5">
            <x v="259"/>
            <x v="262"/>
            <x v="844"/>
            <x v="894"/>
            <x v="945"/>
          </reference>
        </references>
      </pivotArea>
    </format>
    <format dxfId="1899">
      <pivotArea dataOnly="0" labelOnly="1" fieldPosition="0">
        <references count="3">
          <reference field="0" count="1" selected="0">
            <x v="7"/>
          </reference>
          <reference field="11" count="1" selected="0">
            <x v="157"/>
          </reference>
          <reference field="17" count="3">
            <x v="767"/>
            <x v="829"/>
            <x v="890"/>
          </reference>
        </references>
      </pivotArea>
    </format>
    <format dxfId="1898">
      <pivotArea dataOnly="0" labelOnly="1" fieldPosition="0">
        <references count="3">
          <reference field="0" count="1" selected="0">
            <x v="7"/>
          </reference>
          <reference field="11" count="1" selected="0">
            <x v="158"/>
          </reference>
          <reference field="17" count="1">
            <x v="48"/>
          </reference>
        </references>
      </pivotArea>
    </format>
    <format dxfId="1897">
      <pivotArea dataOnly="0" labelOnly="1" fieldPosition="0">
        <references count="3">
          <reference field="0" count="1" selected="0">
            <x v="8"/>
          </reference>
          <reference field="11" count="1" selected="0">
            <x v="38"/>
          </reference>
          <reference field="17" count="20">
            <x v="464"/>
            <x v="470"/>
            <x v="471"/>
            <x v="476"/>
            <x v="481"/>
            <x v="484"/>
            <x v="485"/>
            <x v="495"/>
            <x v="496"/>
            <x v="501"/>
            <x v="508"/>
            <x v="513"/>
            <x v="517"/>
            <x v="529"/>
            <x v="530"/>
            <x v="537"/>
            <x v="538"/>
            <x v="549"/>
            <x v="566"/>
            <x v="568"/>
          </reference>
        </references>
      </pivotArea>
    </format>
    <format dxfId="1896">
      <pivotArea dataOnly="0" labelOnly="1" fieldPosition="0">
        <references count="3">
          <reference field="0" count="1" selected="0">
            <x v="8"/>
          </reference>
          <reference field="11" count="1" selected="0">
            <x v="46"/>
          </reference>
          <reference field="17" count="17">
            <x v="43"/>
            <x v="47"/>
            <x v="50"/>
            <x v="97"/>
            <x v="98"/>
            <x v="100"/>
            <x v="118"/>
            <x v="225"/>
            <x v="261"/>
            <x v="457"/>
            <x v="500"/>
            <x v="618"/>
            <x v="620"/>
            <x v="645"/>
            <x v="825"/>
            <x v="894"/>
            <x v="945"/>
          </reference>
        </references>
      </pivotArea>
    </format>
    <format dxfId="1895">
      <pivotArea dataOnly="0" labelOnly="1" fieldPosition="0">
        <references count="3">
          <reference field="0" count="1" selected="0">
            <x v="8"/>
          </reference>
          <reference field="11" count="1" selected="0">
            <x v="47"/>
          </reference>
          <reference field="17" count="5">
            <x v="228"/>
            <x v="400"/>
            <x v="413"/>
            <x v="700"/>
            <x v="945"/>
          </reference>
        </references>
      </pivotArea>
    </format>
    <format dxfId="1894">
      <pivotArea dataOnly="0" labelOnly="1" fieldPosition="0">
        <references count="3">
          <reference field="0" count="1" selected="0">
            <x v="8"/>
          </reference>
          <reference field="11" count="1" selected="0">
            <x v="48"/>
          </reference>
          <reference field="17" count="4">
            <x v="401"/>
            <x v="402"/>
            <x v="403"/>
            <x v="404"/>
          </reference>
        </references>
      </pivotArea>
    </format>
    <format dxfId="1893">
      <pivotArea dataOnly="0" labelOnly="1" fieldPosition="0">
        <references count="3">
          <reference field="0" count="1" selected="0">
            <x v="8"/>
          </reference>
          <reference field="11" count="1" selected="0">
            <x v="59"/>
          </reference>
          <reference field="17" count="7">
            <x v="624"/>
            <x v="703"/>
            <x v="708"/>
            <x v="758"/>
            <x v="825"/>
            <x v="874"/>
            <x v="945"/>
          </reference>
        </references>
      </pivotArea>
    </format>
    <format dxfId="1892">
      <pivotArea dataOnly="0" labelOnly="1" fieldPosition="0">
        <references count="3">
          <reference field="0" count="1" selected="0">
            <x v="9"/>
          </reference>
          <reference field="11" count="1" selected="0">
            <x v="2"/>
          </reference>
          <reference field="17" count="1">
            <x v="225"/>
          </reference>
        </references>
      </pivotArea>
    </format>
    <format dxfId="1891">
      <pivotArea dataOnly="0" labelOnly="1" fieldPosition="0">
        <references count="3">
          <reference field="0" count="1" selected="0">
            <x v="9"/>
          </reference>
          <reference field="11" count="1" selected="0">
            <x v="7"/>
          </reference>
          <reference field="17" count="10">
            <x v="0"/>
            <x v="204"/>
            <x v="225"/>
            <x v="247"/>
            <x v="623"/>
            <x v="641"/>
            <x v="785"/>
            <x v="798"/>
            <x v="825"/>
            <x v="945"/>
          </reference>
        </references>
      </pivotArea>
    </format>
    <format dxfId="1890">
      <pivotArea dataOnly="0" labelOnly="1" fieldPosition="0">
        <references count="3">
          <reference field="0" count="1" selected="0">
            <x v="9"/>
          </reference>
          <reference field="11" count="1" selected="0">
            <x v="8"/>
          </reference>
          <reference field="17" count="1">
            <x v="225"/>
          </reference>
        </references>
      </pivotArea>
    </format>
    <format dxfId="1889">
      <pivotArea dataOnly="0" labelOnly="1" fieldPosition="0">
        <references count="3">
          <reference field="0" count="1" selected="0">
            <x v="9"/>
          </reference>
          <reference field="11" count="1" selected="0">
            <x v="9"/>
          </reference>
          <reference field="17" count="3">
            <x v="60"/>
            <x v="225"/>
            <x v="230"/>
          </reference>
        </references>
      </pivotArea>
    </format>
    <format dxfId="1888">
      <pivotArea dataOnly="0" labelOnly="1" fieldPosition="0">
        <references count="3">
          <reference field="0" count="1" selected="0">
            <x v="9"/>
          </reference>
          <reference field="11" count="1" selected="0">
            <x v="10"/>
          </reference>
          <reference field="17" count="2">
            <x v="225"/>
            <x v="343"/>
          </reference>
        </references>
      </pivotArea>
    </format>
    <format dxfId="1887">
      <pivotArea dataOnly="0" labelOnly="1" fieldPosition="0">
        <references count="3">
          <reference field="0" count="1" selected="0">
            <x v="9"/>
          </reference>
          <reference field="11" count="1" selected="0">
            <x v="11"/>
          </reference>
          <reference field="17" count="1">
            <x v="225"/>
          </reference>
        </references>
      </pivotArea>
    </format>
    <format dxfId="1886">
      <pivotArea dataOnly="0" labelOnly="1" fieldPosition="0">
        <references count="3">
          <reference field="0" count="1" selected="0">
            <x v="9"/>
          </reference>
          <reference field="11" count="1" selected="0">
            <x v="12"/>
          </reference>
          <reference field="17" count="2">
            <x v="225"/>
            <x v="343"/>
          </reference>
        </references>
      </pivotArea>
    </format>
    <format dxfId="1885">
      <pivotArea dataOnly="0" labelOnly="1" fieldPosition="0">
        <references count="3">
          <reference field="0" count="1" selected="0">
            <x v="9"/>
          </reference>
          <reference field="11" count="1" selected="0">
            <x v="13"/>
          </reference>
          <reference field="17" count="5">
            <x v="163"/>
            <x v="678"/>
            <x v="679"/>
            <x v="817"/>
            <x v="894"/>
          </reference>
        </references>
      </pivotArea>
    </format>
    <format dxfId="1884">
      <pivotArea dataOnly="0" labelOnly="1" fieldPosition="0">
        <references count="3">
          <reference field="0" count="1" selected="0">
            <x v="9"/>
          </reference>
          <reference field="11" count="1" selected="0">
            <x v="18"/>
          </reference>
          <reference field="17" count="1">
            <x v="225"/>
          </reference>
        </references>
      </pivotArea>
    </format>
    <format dxfId="1883">
      <pivotArea dataOnly="0" labelOnly="1" fieldPosition="0">
        <references count="3">
          <reference field="0" count="1" selected="0">
            <x v="9"/>
          </reference>
          <reference field="11" count="1" selected="0">
            <x v="39"/>
          </reference>
          <reference field="17" count="1">
            <x v="1"/>
          </reference>
        </references>
      </pivotArea>
    </format>
    <format dxfId="1882">
      <pivotArea dataOnly="0" labelOnly="1" fieldPosition="0">
        <references count="3">
          <reference field="0" count="1" selected="0">
            <x v="9"/>
          </reference>
          <reference field="11" count="1" selected="0">
            <x v="87"/>
          </reference>
          <reference field="17" count="1">
            <x v="129"/>
          </reference>
        </references>
      </pivotArea>
    </format>
    <format dxfId="1881">
      <pivotArea dataOnly="0" labelOnly="1" fieldPosition="0">
        <references count="3">
          <reference field="0" count="1" selected="0">
            <x v="9"/>
          </reference>
          <reference field="11" count="1" selected="0">
            <x v="155"/>
          </reference>
          <reference field="17" count="5">
            <x v="225"/>
            <x v="255"/>
            <x v="259"/>
            <x v="825"/>
            <x v="945"/>
          </reference>
        </references>
      </pivotArea>
    </format>
    <format dxfId="1880">
      <pivotArea dataOnly="0" labelOnly="1" fieldPosition="0">
        <references count="3">
          <reference field="0" count="1" selected="0">
            <x v="10"/>
          </reference>
          <reference field="11" count="1" selected="0">
            <x v="50"/>
          </reference>
          <reference field="17" count="4">
            <x v="101"/>
            <x v="225"/>
            <x v="247"/>
            <x v="825"/>
          </reference>
        </references>
      </pivotArea>
    </format>
    <format dxfId="1879">
      <pivotArea dataOnly="0" labelOnly="1" fieldPosition="0">
        <references count="3">
          <reference field="0" count="1" selected="0">
            <x v="10"/>
          </reference>
          <reference field="11" count="1" selected="0">
            <x v="51"/>
          </reference>
          <reference field="17" count="18">
            <x v="102"/>
            <x v="225"/>
            <x v="447"/>
            <x v="448"/>
            <x v="449"/>
            <x v="450"/>
            <x v="454"/>
            <x v="455"/>
            <x v="456"/>
            <x v="474"/>
            <x v="502"/>
            <x v="510"/>
            <x v="519"/>
            <x v="600"/>
            <x v="874"/>
            <x v="894"/>
            <x v="945"/>
            <x v="950"/>
          </reference>
        </references>
      </pivotArea>
    </format>
    <format dxfId="1878">
      <pivotArea dataOnly="0" labelOnly="1" fieldPosition="0">
        <references count="3">
          <reference field="0" count="1" selected="0">
            <x v="10"/>
          </reference>
          <reference field="11" count="1" selected="0">
            <x v="63"/>
          </reference>
          <reference field="17" count="1">
            <x v="225"/>
          </reference>
        </references>
      </pivotArea>
    </format>
    <format dxfId="1877">
      <pivotArea dataOnly="0" labelOnly="1" fieldPosition="0">
        <references count="3">
          <reference field="0" count="1" selected="0">
            <x v="10"/>
          </reference>
          <reference field="11" count="1" selected="0">
            <x v="83"/>
          </reference>
          <reference field="17" count="5">
            <x v="126"/>
            <x v="209"/>
            <x v="457"/>
            <x v="712"/>
            <x v="825"/>
          </reference>
        </references>
      </pivotArea>
    </format>
    <format dxfId="1876">
      <pivotArea dataOnly="0" labelOnly="1" fieldPosition="0">
        <references count="3">
          <reference field="0" count="1" selected="0">
            <x v="11"/>
          </reference>
          <reference field="11" count="1" selected="0">
            <x v="0"/>
          </reference>
          <reference field="17" count="2">
            <x v="225"/>
            <x v="945"/>
          </reference>
        </references>
      </pivotArea>
    </format>
    <format dxfId="1875">
      <pivotArea dataOnly="0" labelOnly="1" fieldPosition="0">
        <references count="3">
          <reference field="0" count="1" selected="0">
            <x v="11"/>
          </reference>
          <reference field="11" count="1" selected="0">
            <x v="1"/>
          </reference>
          <reference field="17" count="2">
            <x v="3"/>
            <x v="225"/>
          </reference>
        </references>
      </pivotArea>
    </format>
    <format dxfId="1874">
      <pivotArea dataOnly="0" labelOnly="1" fieldPosition="0">
        <references count="3">
          <reference field="0" count="1" selected="0">
            <x v="11"/>
          </reference>
          <reference field="11" count="1" selected="0">
            <x v="3"/>
          </reference>
          <reference field="17" count="6">
            <x v="3"/>
            <x v="55"/>
            <x v="202"/>
            <x v="225"/>
            <x v="606"/>
            <x v="637"/>
          </reference>
        </references>
      </pivotArea>
    </format>
    <format dxfId="1873">
      <pivotArea dataOnly="0" labelOnly="1" fieldPosition="0">
        <references count="3">
          <reference field="0" count="1" selected="0">
            <x v="11"/>
          </reference>
          <reference field="11" count="1" selected="0">
            <x v="4"/>
          </reference>
          <reference field="17" count="1">
            <x v="56"/>
          </reference>
        </references>
      </pivotArea>
    </format>
    <format dxfId="1872">
      <pivotArea dataOnly="0" labelOnly="1" fieldPosition="0">
        <references count="3">
          <reference field="0" count="1" selected="0">
            <x v="11"/>
          </reference>
          <reference field="11" count="1" selected="0">
            <x v="5"/>
          </reference>
          <reference field="17" count="1">
            <x v="57"/>
          </reference>
        </references>
      </pivotArea>
    </format>
    <format dxfId="1871">
      <pivotArea dataOnly="0" labelOnly="1" fieldPosition="0">
        <references count="3">
          <reference field="0" count="1" selected="0">
            <x v="11"/>
          </reference>
          <reference field="11" count="1" selected="0">
            <x v="6"/>
          </reference>
          <reference field="17" count="2">
            <x v="225"/>
            <x v="475"/>
          </reference>
        </references>
      </pivotArea>
    </format>
    <format dxfId="1870">
      <pivotArea dataOnly="0" labelOnly="1" fieldPosition="0">
        <references count="3">
          <reference field="0" count="1" selected="0">
            <x v="11"/>
          </reference>
          <reference field="11" count="1" selected="0">
            <x v="22"/>
          </reference>
          <reference field="17" count="2">
            <x v="72"/>
            <x v="225"/>
          </reference>
        </references>
      </pivotArea>
    </format>
    <format dxfId="1869">
      <pivotArea dataOnly="0" labelOnly="1" fieldPosition="0">
        <references count="3">
          <reference field="0" count="1" selected="0">
            <x v="11"/>
          </reference>
          <reference field="11" count="1" selected="0">
            <x v="26"/>
          </reference>
          <reference field="17" count="1">
            <x v="825"/>
          </reference>
        </references>
      </pivotArea>
    </format>
    <format dxfId="1868">
      <pivotArea dataOnly="0" labelOnly="1" fieldPosition="0">
        <references count="3">
          <reference field="0" count="1" selected="0">
            <x v="11"/>
          </reference>
          <reference field="11" count="1" selected="0">
            <x v="118"/>
          </reference>
          <reference field="17" count="3">
            <x v="52"/>
            <x v="178"/>
            <x v="825"/>
          </reference>
        </references>
      </pivotArea>
    </format>
    <format dxfId="1867">
      <pivotArea dataOnly="0" labelOnly="1" fieldPosition="0">
        <references count="3">
          <reference field="0" count="1" selected="0">
            <x v="11"/>
          </reference>
          <reference field="11" count="1" selected="0">
            <x v="146"/>
          </reference>
          <reference field="17" count="1">
            <x v="250"/>
          </reference>
        </references>
      </pivotArea>
    </format>
    <format dxfId="1866">
      <pivotArea dataOnly="0" labelOnly="1" fieldPosition="0">
        <references count="3">
          <reference field="0" count="1" selected="0">
            <x v="11"/>
          </reference>
          <reference field="11" count="1" selected="0">
            <x v="147"/>
          </reference>
          <reference field="17" count="1">
            <x v="225"/>
          </reference>
        </references>
      </pivotArea>
    </format>
    <format dxfId="1865">
      <pivotArea dataOnly="0" labelOnly="1" fieldPosition="0">
        <references count="3">
          <reference field="0" count="1" selected="0">
            <x v="11"/>
          </reference>
          <reference field="11" count="1" selected="0">
            <x v="149"/>
          </reference>
          <reference field="17" count="1">
            <x v="825"/>
          </reference>
        </references>
      </pivotArea>
    </format>
    <format dxfId="1864">
      <pivotArea dataOnly="0" labelOnly="1" fieldPosition="0">
        <references count="3">
          <reference field="0" count="1" selected="0">
            <x v="11"/>
          </reference>
          <reference field="11" count="1" selected="0">
            <x v="151"/>
          </reference>
          <reference field="17" count="1">
            <x v="225"/>
          </reference>
        </references>
      </pivotArea>
    </format>
    <format dxfId="1863">
      <pivotArea dataOnly="0" labelOnly="1" fieldPosition="0">
        <references count="3">
          <reference field="0" count="1" selected="0">
            <x v="11"/>
          </reference>
          <reference field="11" count="1" selected="0">
            <x v="152"/>
          </reference>
          <reference field="17" count="1">
            <x v="225"/>
          </reference>
        </references>
      </pivotArea>
    </format>
    <format dxfId="1862">
      <pivotArea dataOnly="0" labelOnly="1" fieldPosition="0">
        <references count="3">
          <reference field="0" count="1" selected="0">
            <x v="11"/>
          </reference>
          <reference field="11" count="1" selected="0">
            <x v="153"/>
          </reference>
          <reference field="17" count="1">
            <x v="254"/>
          </reference>
        </references>
      </pivotArea>
    </format>
    <format dxfId="1861">
      <pivotArea dataOnly="0" labelOnly="1" fieldPosition="0">
        <references count="3">
          <reference field="0" count="1" selected="0">
            <x v="11"/>
          </reference>
          <reference field="11" count="1" selected="0">
            <x v="154"/>
          </reference>
          <reference field="17" count="1">
            <x v="225"/>
          </reference>
        </references>
      </pivotArea>
    </format>
    <format dxfId="1860">
      <pivotArea dataOnly="0" labelOnly="1" fieldPosition="0">
        <references count="3">
          <reference field="0" count="1" selected="0">
            <x v="11"/>
          </reference>
          <reference field="11" count="1" selected="0">
            <x v="159"/>
          </reference>
          <reference field="17" count="1">
            <x v="40"/>
          </reference>
        </references>
      </pivotArea>
    </format>
    <format dxfId="1859">
      <pivotArea dataOnly="0" labelOnly="1" fieldPosition="0">
        <references count="3">
          <reference field="0" count="1" selected="0">
            <x v="11"/>
          </reference>
          <reference field="11" count="1" selected="0">
            <x v="160"/>
          </reference>
          <reference field="17" count="1">
            <x v="225"/>
          </reference>
        </references>
      </pivotArea>
    </format>
    <format dxfId="1858">
      <pivotArea dataOnly="0" labelOnly="1" fieldPosition="0">
        <references count="3">
          <reference field="0" count="1" selected="0">
            <x v="11"/>
          </reference>
          <reference field="11" count="1" selected="0">
            <x v="161"/>
          </reference>
          <reference field="17" count="1">
            <x v="225"/>
          </reference>
        </references>
      </pivotArea>
    </format>
    <format dxfId="1857">
      <pivotArea dataOnly="0" labelOnly="1" fieldPosition="0">
        <references count="3">
          <reference field="0" count="1" selected="0">
            <x v="11"/>
          </reference>
          <reference field="11" count="1" selected="0">
            <x v="175"/>
          </reference>
          <reference field="17" count="7">
            <x v="193"/>
            <x v="225"/>
            <x v="249"/>
            <x v="825"/>
            <x v="839"/>
            <x v="894"/>
            <x v="945"/>
          </reference>
        </references>
      </pivotArea>
    </format>
    <format dxfId="1856">
      <pivotArea dataOnly="0" labelOnly="1" fieldPosition="0">
        <references count="3">
          <reference field="0" count="1" selected="0">
            <x v="12"/>
          </reference>
          <reference field="11" count="1" selected="0">
            <x v="52"/>
          </reference>
          <reference field="17" count="4">
            <x v="106"/>
            <x v="225"/>
            <x v="606"/>
            <x v="825"/>
          </reference>
        </references>
      </pivotArea>
    </format>
    <format dxfId="1855">
      <pivotArea dataOnly="0" labelOnly="1" fieldPosition="0">
        <references count="3">
          <reference field="0" count="1" selected="0">
            <x v="12"/>
          </reference>
          <reference field="11" count="1" selected="0">
            <x v="65"/>
          </reference>
          <reference field="17" count="34">
            <x v="25"/>
            <x v="49"/>
            <x v="86"/>
            <x v="92"/>
            <x v="112"/>
            <x v="176"/>
            <x v="193"/>
            <x v="202"/>
            <x v="216"/>
            <x v="218"/>
            <x v="221"/>
            <x v="225"/>
            <x v="236"/>
            <x v="247"/>
            <x v="257"/>
            <x v="259"/>
            <x v="262"/>
            <x v="630"/>
            <x v="658"/>
            <x v="673"/>
            <x v="699"/>
            <x v="701"/>
            <x v="705"/>
            <x v="715"/>
            <x v="723"/>
            <x v="727"/>
            <x v="748"/>
            <x v="751"/>
            <x v="753"/>
            <x v="796"/>
            <x v="825"/>
            <x v="894"/>
            <x v="908"/>
            <x v="945"/>
          </reference>
        </references>
      </pivotArea>
    </format>
    <format dxfId="1854">
      <pivotArea dataOnly="0" labelOnly="1" fieldPosition="0">
        <references count="3">
          <reference field="0" count="1" selected="0">
            <x v="12"/>
          </reference>
          <reference field="11" count="1" selected="0">
            <x v="112"/>
          </reference>
          <reference field="17" count="21">
            <x v="128"/>
            <x v="146"/>
            <x v="150"/>
            <x v="156"/>
            <x v="171"/>
            <x v="192"/>
            <x v="196"/>
            <x v="230"/>
            <x v="247"/>
            <x v="253"/>
            <x v="261"/>
            <x v="262"/>
            <x v="343"/>
            <x v="457"/>
            <x v="606"/>
            <x v="621"/>
            <x v="694"/>
            <x v="761"/>
            <x v="825"/>
            <x v="917"/>
            <x v="945"/>
          </reference>
        </references>
      </pivotArea>
    </format>
    <format dxfId="1853">
      <pivotArea dataOnly="0" labelOnly="1" fieldPosition="0">
        <references count="3">
          <reference field="0" count="1" selected="0">
            <x v="12"/>
          </reference>
          <reference field="11" count="1" selected="0">
            <x v="113"/>
          </reference>
          <reference field="17" count="19">
            <x v="172"/>
            <x v="196"/>
            <x v="217"/>
            <x v="545"/>
            <x v="617"/>
            <x v="636"/>
            <x v="643"/>
            <x v="675"/>
            <x v="683"/>
            <x v="706"/>
            <x v="711"/>
            <x v="755"/>
            <x v="762"/>
            <x v="801"/>
            <x v="815"/>
            <x v="817"/>
            <x v="818"/>
            <x v="825"/>
            <x v="874"/>
          </reference>
        </references>
      </pivotArea>
    </format>
    <format dxfId="1852">
      <pivotArea dataOnly="0" labelOnly="1" fieldPosition="0">
        <references count="3">
          <reference field="0" count="1" selected="0">
            <x v="12"/>
          </reference>
          <reference field="11" count="1" selected="0">
            <x v="120"/>
          </reference>
          <reference field="17" count="11">
            <x v="24"/>
            <x v="181"/>
            <x v="247"/>
            <x v="262"/>
            <x v="343"/>
            <x v="631"/>
            <x v="672"/>
            <x v="730"/>
            <x v="825"/>
            <x v="874"/>
            <x v="894"/>
          </reference>
        </references>
      </pivotArea>
    </format>
    <format dxfId="1851">
      <pivotArea dataOnly="0" labelOnly="1" fieldPosition="0">
        <references count="3">
          <reference field="0" count="1" selected="0">
            <x v="12"/>
          </reference>
          <reference field="11" count="1" selected="0">
            <x v="122"/>
          </reference>
          <reference field="17" count="39">
            <x v="11"/>
            <x v="82"/>
            <x v="155"/>
            <x v="184"/>
            <x v="188"/>
            <x v="208"/>
            <x v="247"/>
            <x v="259"/>
            <x v="399"/>
            <x v="469"/>
            <x v="559"/>
            <x v="569"/>
            <x v="606"/>
            <x v="619"/>
            <x v="629"/>
            <x v="635"/>
            <x v="646"/>
            <x v="650"/>
            <x v="655"/>
            <x v="658"/>
            <x v="674"/>
            <x v="687"/>
            <x v="702"/>
            <x v="720"/>
            <x v="748"/>
            <x v="751"/>
            <x v="795"/>
            <x v="825"/>
            <x v="874"/>
            <x v="894"/>
            <x v="911"/>
            <x v="923"/>
            <x v="929"/>
            <x v="930"/>
            <x v="931"/>
            <x v="932"/>
            <x v="933"/>
            <x v="934"/>
            <x v="945"/>
          </reference>
        </references>
      </pivotArea>
    </format>
    <format dxfId="1850">
      <pivotArea dataOnly="0" labelOnly="1" fieldPosition="0">
        <references count="3">
          <reference field="0" count="1" selected="0">
            <x v="13"/>
          </reference>
          <reference field="11" count="1" selected="0">
            <x v="19"/>
          </reference>
          <reference field="17" count="25">
            <x v="12"/>
            <x v="67"/>
            <x v="84"/>
            <x v="100"/>
            <x v="133"/>
            <x v="193"/>
            <x v="243"/>
            <x v="245"/>
            <x v="257"/>
            <x v="259"/>
            <x v="261"/>
            <x v="343"/>
            <x v="622"/>
            <x v="642"/>
            <x v="733"/>
            <x v="825"/>
            <x v="874"/>
            <x v="875"/>
            <x v="876"/>
            <x v="877"/>
            <x v="878"/>
            <x v="879"/>
            <x v="894"/>
            <x v="936"/>
            <x v="945"/>
          </reference>
        </references>
      </pivotArea>
    </format>
    <format dxfId="1849">
      <pivotArea dataOnly="0" labelOnly="1" fieldPosition="0">
        <references count="3">
          <reference field="0" count="1" selected="0">
            <x v="13"/>
          </reference>
          <reference field="11" count="1" selected="0">
            <x v="24"/>
          </reference>
          <reference field="17" count="23">
            <x v="73"/>
            <x v="121"/>
            <x v="135"/>
            <x v="225"/>
            <x v="247"/>
            <x v="249"/>
            <x v="452"/>
            <x v="457"/>
            <x v="461"/>
            <x v="614"/>
            <x v="628"/>
            <x v="654"/>
            <x v="680"/>
            <x v="735"/>
            <x v="750"/>
            <x v="763"/>
            <x v="797"/>
            <x v="805"/>
            <x v="806"/>
            <x v="825"/>
            <x v="839"/>
            <x v="894"/>
            <x v="945"/>
          </reference>
        </references>
      </pivotArea>
    </format>
    <format dxfId="1848">
      <pivotArea dataOnly="0" labelOnly="1" fieldPosition="0">
        <references count="3">
          <reference field="0" count="1" selected="0">
            <x v="13"/>
          </reference>
          <reference field="11" count="1" selected="0">
            <x v="36"/>
          </reference>
          <reference field="17" count="44">
            <x v="7"/>
            <x v="18"/>
            <x v="33"/>
            <x v="35"/>
            <x v="53"/>
            <x v="78"/>
            <x v="89"/>
            <x v="113"/>
            <x v="122"/>
            <x v="125"/>
            <x v="141"/>
            <x v="144"/>
            <x v="146"/>
            <x v="151"/>
            <x v="157"/>
            <x v="165"/>
            <x v="193"/>
            <x v="203"/>
            <x v="213"/>
            <x v="220"/>
            <x v="247"/>
            <x v="249"/>
            <x v="257"/>
            <x v="259"/>
            <x v="262"/>
            <x v="343"/>
            <x v="494"/>
            <x v="522"/>
            <x v="533"/>
            <x v="535"/>
            <x v="625"/>
            <x v="686"/>
            <x v="692"/>
            <x v="696"/>
            <x v="718"/>
            <x v="732"/>
            <x v="796"/>
            <x v="797"/>
            <x v="802"/>
            <x v="821"/>
            <x v="825"/>
            <x v="839"/>
            <x v="894"/>
            <x v="945"/>
          </reference>
        </references>
      </pivotArea>
    </format>
    <format dxfId="1847">
      <pivotArea dataOnly="0" labelOnly="1" fieldPosition="0">
        <references count="3">
          <reference field="0" count="1" selected="0">
            <x v="13"/>
          </reference>
          <reference field="11" count="1" selected="0">
            <x v="56"/>
          </reference>
          <reference field="17" count="2">
            <x v="225"/>
            <x v="825"/>
          </reference>
        </references>
      </pivotArea>
    </format>
    <format dxfId="1846">
      <pivotArea dataOnly="0" labelOnly="1" fieldPosition="0">
        <references count="3">
          <reference field="0" count="1" selected="0">
            <x v="13"/>
          </reference>
          <reference field="11" count="1" selected="0">
            <x v="138"/>
          </reference>
          <reference field="17" count="1">
            <x v="825"/>
          </reference>
        </references>
      </pivotArea>
    </format>
    <format dxfId="1845">
      <pivotArea dataOnly="0" labelOnly="1" fieldPosition="0">
        <references count="3">
          <reference field="0" count="1" selected="0">
            <x v="13"/>
          </reference>
          <reference field="11" count="1" selected="0">
            <x v="139"/>
          </reference>
          <reference field="17" count="13">
            <x v="225"/>
            <x v="244"/>
            <x v="247"/>
            <x v="259"/>
            <x v="627"/>
            <x v="796"/>
            <x v="825"/>
            <x v="839"/>
            <x v="842"/>
            <x v="851"/>
            <x v="894"/>
            <x v="906"/>
            <x v="945"/>
          </reference>
        </references>
      </pivotArea>
    </format>
    <format dxfId="1844">
      <pivotArea dataOnly="0" labelOnly="1" fieldPosition="0">
        <references count="3">
          <reference field="0" count="1" selected="0">
            <x v="13"/>
          </reference>
          <reference field="11" count="1" selected="0">
            <x v="140"/>
          </reference>
          <reference field="17" count="7">
            <x v="249"/>
            <x v="259"/>
            <x v="796"/>
            <x v="825"/>
            <x v="839"/>
            <x v="894"/>
            <x v="945"/>
          </reference>
        </references>
      </pivotArea>
    </format>
    <format dxfId="1843">
      <pivotArea dataOnly="0" labelOnly="1" fieldPosition="0">
        <references count="3">
          <reference field="0" count="1" selected="0">
            <x v="13"/>
          </reference>
          <reference field="11" count="1" selected="0">
            <x v="145"/>
          </reference>
          <reference field="17" count="31">
            <x v="32"/>
            <x v="107"/>
            <x v="147"/>
            <x v="154"/>
            <x v="193"/>
            <x v="205"/>
            <x v="207"/>
            <x v="226"/>
            <x v="230"/>
            <x v="231"/>
            <x v="235"/>
            <x v="236"/>
            <x v="240"/>
            <x v="242"/>
            <x v="246"/>
            <x v="253"/>
            <x v="257"/>
            <x v="258"/>
            <x v="259"/>
            <x v="260"/>
            <x v="261"/>
            <x v="262"/>
            <x v="543"/>
            <x v="588"/>
            <x v="748"/>
            <x v="785"/>
            <x v="796"/>
            <x v="825"/>
            <x v="889"/>
            <x v="894"/>
            <x v="945"/>
          </reference>
        </references>
      </pivotArea>
    </format>
    <format dxfId="1842">
      <pivotArea dataOnly="0" labelOnly="1" fieldPosition="0">
        <references count="3">
          <reference field="0" count="1" selected="0">
            <x v="13"/>
          </reference>
          <reference field="11" count="1" selected="0">
            <x v="173"/>
          </reference>
          <reference field="17" count="4">
            <x v="153"/>
            <x v="249"/>
            <x v="273"/>
            <x v="825"/>
          </reference>
        </references>
      </pivotArea>
    </format>
    <format dxfId="1841">
      <pivotArea dataOnly="0" labelOnly="1" fieldPosition="0">
        <references count="3">
          <reference field="0" count="1" selected="0">
            <x v="13"/>
          </reference>
          <reference field="11" count="1" selected="0">
            <x v="174"/>
          </reference>
          <reference field="17" count="5">
            <x v="100"/>
            <x v="230"/>
            <x v="274"/>
            <x v="825"/>
            <x v="945"/>
          </reference>
        </references>
      </pivotArea>
    </format>
    <format dxfId="1840">
      <pivotArea dataOnly="0" labelOnly="1" fieldPosition="0">
        <references count="3">
          <reference field="0" count="1" selected="0">
            <x v="13"/>
          </reference>
          <reference field="11" count="1" selected="0">
            <x v="179"/>
          </reference>
          <reference field="17" count="10">
            <x v="395"/>
            <x v="408"/>
            <x v="409"/>
            <x v="410"/>
            <x v="414"/>
            <x v="457"/>
            <x v="679"/>
            <x v="827"/>
            <x v="874"/>
            <x v="945"/>
          </reference>
        </references>
      </pivotArea>
    </format>
    <format dxfId="1839">
      <pivotArea dataOnly="0" labelOnly="1" fieldPosition="0">
        <references count="3">
          <reference field="0" count="1" selected="0">
            <x v="15"/>
          </reference>
          <reference field="11" count="1" selected="0">
            <x v="34"/>
          </reference>
          <reference field="17" count="42">
            <x v="61"/>
            <x v="70"/>
            <x v="87"/>
            <x v="224"/>
            <x v="337"/>
            <x v="341"/>
            <x v="343"/>
            <x v="349"/>
            <x v="350"/>
            <x v="370"/>
            <x v="371"/>
            <x v="372"/>
            <x v="373"/>
            <x v="374"/>
            <x v="376"/>
            <x v="377"/>
            <x v="393"/>
            <x v="394"/>
            <x v="457"/>
            <x v="465"/>
            <x v="492"/>
            <x v="498"/>
            <x v="518"/>
            <x v="556"/>
            <x v="559"/>
            <x v="615"/>
            <x v="633"/>
            <x v="644"/>
            <x v="667"/>
            <x v="688"/>
            <x v="690"/>
            <x v="702"/>
            <x v="710"/>
            <x v="799"/>
            <x v="800"/>
            <x v="803"/>
            <x v="809"/>
            <x v="811"/>
            <x v="814"/>
            <x v="816"/>
            <x v="825"/>
            <x v="945"/>
          </reference>
        </references>
      </pivotArea>
    </format>
    <format dxfId="1838">
      <pivotArea dataOnly="0" labelOnly="1" fieldPosition="0">
        <references count="3">
          <reference field="0" count="1" selected="0">
            <x v="15"/>
          </reference>
          <reference field="11" count="1" selected="0">
            <x v="55"/>
          </reference>
          <reference field="17" count="2">
            <x v="225"/>
            <x v="343"/>
          </reference>
        </references>
      </pivotArea>
    </format>
    <format dxfId="1837">
      <pivotArea dataOnly="0" labelOnly="1" fieldPosition="0">
        <references count="3">
          <reference field="0" count="1" selected="0">
            <x v="15"/>
          </reference>
          <reference field="11" count="1" selected="0">
            <x v="115"/>
          </reference>
          <reference field="17" count="8">
            <x v="174"/>
            <x v="378"/>
            <x v="381"/>
            <x v="392"/>
            <x v="709"/>
            <x v="775"/>
            <x v="828"/>
            <x v="874"/>
          </reference>
        </references>
      </pivotArea>
    </format>
    <format dxfId="1836">
      <pivotArea dataOnly="0" labelOnly="1" fieldPosition="0">
        <references count="3">
          <reference field="0" count="1" selected="0">
            <x v="15"/>
          </reference>
          <reference field="11" count="1" selected="0">
            <x v="124"/>
          </reference>
          <reference field="17" count="50">
            <x v="225"/>
            <x v="336"/>
            <x v="338"/>
            <x v="339"/>
            <x v="343"/>
            <x v="344"/>
            <x v="345"/>
            <x v="347"/>
            <x v="351"/>
            <x v="352"/>
            <x v="353"/>
            <x v="355"/>
            <x v="356"/>
            <x v="358"/>
            <x v="359"/>
            <x v="360"/>
            <x v="361"/>
            <x v="362"/>
            <x v="363"/>
            <x v="364"/>
            <x v="365"/>
            <x v="366"/>
            <x v="367"/>
            <x v="368"/>
            <x v="369"/>
            <x v="377"/>
            <x v="379"/>
            <x v="380"/>
            <x v="383"/>
            <x v="384"/>
            <x v="385"/>
            <x v="386"/>
            <x v="387"/>
            <x v="390"/>
            <x v="393"/>
            <x v="394"/>
            <x v="459"/>
            <x v="503"/>
            <x v="504"/>
            <x v="506"/>
            <x v="507"/>
            <x v="574"/>
            <x v="575"/>
            <x v="576"/>
            <x v="577"/>
            <x v="578"/>
            <x v="579"/>
            <x v="580"/>
            <x v="581"/>
            <x v="585"/>
          </reference>
        </references>
      </pivotArea>
    </format>
    <format dxfId="1835">
      <pivotArea dataOnly="0" labelOnly="1" fieldPosition="0">
        <references count="3">
          <reference field="0" count="1" selected="0">
            <x v="15"/>
          </reference>
          <reference field="11" count="1" selected="0">
            <x v="124"/>
          </reference>
          <reference field="17" count="23">
            <x v="586"/>
            <x v="587"/>
            <x v="590"/>
            <x v="591"/>
            <x v="592"/>
            <x v="593"/>
            <x v="597"/>
            <x v="789"/>
            <x v="793"/>
            <x v="803"/>
            <x v="804"/>
            <x v="809"/>
            <x v="811"/>
            <x v="812"/>
            <x v="816"/>
            <x v="823"/>
            <x v="826"/>
            <x v="874"/>
            <x v="940"/>
            <x v="941"/>
            <x v="945"/>
            <x v="949"/>
            <x v="951"/>
          </reference>
        </references>
      </pivotArea>
    </format>
    <format dxfId="1834">
      <pivotArea dataOnly="0" labelOnly="1" fieldPosition="0">
        <references count="3">
          <reference field="0" count="1" selected="0">
            <x v="15"/>
          </reference>
          <reference field="11" count="1" selected="0">
            <x v="125"/>
          </reference>
          <reference field="17" count="4">
            <x v="803"/>
            <x v="804"/>
            <x v="809"/>
            <x v="811"/>
          </reference>
        </references>
      </pivotArea>
    </format>
    <format dxfId="1833">
      <pivotArea dataOnly="0" labelOnly="1" fieldPosition="0">
        <references count="3">
          <reference field="0" count="1" selected="0">
            <x v="15"/>
          </reference>
          <reference field="11" count="1" selected="0">
            <x v="126"/>
          </reference>
          <reference field="17" count="20">
            <x v="199"/>
            <x v="338"/>
            <x v="340"/>
            <x v="346"/>
            <x v="348"/>
            <x v="354"/>
            <x v="355"/>
            <x v="356"/>
            <x v="377"/>
            <x v="379"/>
            <x v="380"/>
            <x v="388"/>
            <x v="389"/>
            <x v="391"/>
            <x v="577"/>
            <x v="812"/>
            <x v="853"/>
            <x v="874"/>
            <x v="937"/>
            <x v="949"/>
          </reference>
        </references>
      </pivotArea>
    </format>
    <format dxfId="1832">
      <pivotArea dataOnly="0" labelOnly="1" fieldPosition="0">
        <references count="3">
          <reference field="0" count="1" selected="0">
            <x v="15"/>
          </reference>
          <reference field="11" count="1" selected="0">
            <x v="127"/>
          </reference>
          <reference field="17" count="2">
            <x v="61"/>
            <x v="465"/>
          </reference>
        </references>
      </pivotArea>
    </format>
    <format dxfId="1831">
      <pivotArea dataOnly="0" labelOnly="1" fieldPosition="0">
        <references count="3">
          <reference field="0" count="1" selected="0">
            <x v="15"/>
          </reference>
          <reference field="11" count="1" selected="0">
            <x v="128"/>
          </reference>
          <reference field="17" count="2">
            <x v="337"/>
            <x v="390"/>
          </reference>
        </references>
      </pivotArea>
    </format>
    <format dxfId="1830">
      <pivotArea dataOnly="0" labelOnly="1" fieldPosition="0">
        <references count="3">
          <reference field="0" count="1" selected="0">
            <x v="15"/>
          </reference>
          <reference field="11" count="1" selected="0">
            <x v="129"/>
          </reference>
          <reference field="17" count="5">
            <x v="356"/>
            <x v="363"/>
            <x v="379"/>
            <x v="380"/>
            <x v="391"/>
          </reference>
        </references>
      </pivotArea>
    </format>
    <format dxfId="1829">
      <pivotArea dataOnly="0" labelOnly="1" fieldPosition="0">
        <references count="3">
          <reference field="0" count="1" selected="0">
            <x v="15"/>
          </reference>
          <reference field="11" count="1" selected="0">
            <x v="130"/>
          </reference>
          <reference field="17" count="5">
            <x v="371"/>
            <x v="556"/>
            <x v="633"/>
            <x v="814"/>
            <x v="825"/>
          </reference>
        </references>
      </pivotArea>
    </format>
    <format dxfId="1828">
      <pivotArea dataOnly="0" labelOnly="1" fieldPosition="0">
        <references count="3">
          <reference field="0" count="1" selected="0">
            <x v="15"/>
          </reference>
          <reference field="11" count="1" selected="0">
            <x v="150"/>
          </reference>
          <reference field="17" count="8">
            <x v="374"/>
            <x v="375"/>
            <x v="377"/>
            <x v="382"/>
            <x v="394"/>
            <x v="825"/>
            <x v="916"/>
            <x v="945"/>
          </reference>
        </references>
      </pivotArea>
    </format>
    <format dxfId="1827">
      <pivotArea dataOnly="0" labelOnly="1" fieldPosition="0">
        <references count="3">
          <reference field="0" count="1" selected="0">
            <x v="16"/>
          </reference>
          <reference field="11" count="1" selected="0">
            <x v="17"/>
          </reference>
          <reference field="17" count="13">
            <x v="64"/>
            <x v="193"/>
            <x v="259"/>
            <x v="462"/>
            <x v="608"/>
            <x v="697"/>
            <x v="796"/>
            <x v="825"/>
            <x v="842"/>
            <x v="872"/>
            <x v="894"/>
            <x v="906"/>
            <x v="945"/>
          </reference>
        </references>
      </pivotArea>
    </format>
    <format dxfId="1826">
      <pivotArea dataOnly="0" labelOnly="1" fieldPosition="0">
        <references count="3">
          <reference field="0" count="1" selected="0">
            <x v="16"/>
          </reference>
          <reference field="11" count="1" selected="0">
            <x v="123"/>
          </reference>
          <reference field="17" count="6">
            <x v="191"/>
            <x v="225"/>
            <x v="462"/>
            <x v="603"/>
            <x v="771"/>
            <x v="825"/>
          </reference>
        </references>
      </pivotArea>
    </format>
    <format dxfId="1825">
      <pivotArea dataOnly="0" labelOnly="1" fieldPosition="0">
        <references count="3">
          <reference field="0" count="1" selected="0">
            <x v="16"/>
          </reference>
          <reference field="11" count="1" selected="0">
            <x v="163"/>
          </reference>
          <reference field="17" count="13">
            <x v="68"/>
            <x v="225"/>
            <x v="263"/>
            <x v="264"/>
            <x v="265"/>
            <x v="267"/>
            <x v="765"/>
            <x v="820"/>
            <x v="825"/>
            <x v="863"/>
            <x v="894"/>
            <x v="912"/>
            <x v="945"/>
          </reference>
        </references>
      </pivotArea>
    </format>
    <format dxfId="1824">
      <pivotArea dataOnly="0" labelOnly="1" fieldPosition="0">
        <references count="3">
          <reference field="0" count="1" selected="0">
            <x v="16"/>
          </reference>
          <reference field="11" count="1" selected="0">
            <x v="164"/>
          </reference>
          <reference field="17" count="2">
            <x v="225"/>
            <x v="765"/>
          </reference>
        </references>
      </pivotArea>
    </format>
    <format dxfId="1823">
      <pivotArea dataOnly="0" labelOnly="1" fieldPosition="0">
        <references count="4">
          <reference field="0" count="1" selected="0">
            <x v="0"/>
          </reference>
          <reference field="11" count="1" selected="0">
            <x v="20"/>
          </reference>
          <reference field="17" count="1" selected="0">
            <x v="17"/>
          </reference>
          <reference field="19" count="5">
            <x v="1"/>
            <x v="2"/>
            <x v="4"/>
            <x v="5"/>
            <x v="7"/>
          </reference>
        </references>
      </pivotArea>
    </format>
    <format dxfId="1822">
      <pivotArea dataOnly="0" labelOnly="1" fieldPosition="0">
        <references count="4">
          <reference field="0" count="1" selected="0">
            <x v="0"/>
          </reference>
          <reference field="11" count="1" selected="0">
            <x v="20"/>
          </reference>
          <reference field="17" count="1" selected="0">
            <x v="142"/>
          </reference>
          <reference field="19" count="5">
            <x v="1"/>
            <x v="2"/>
            <x v="4"/>
            <x v="5"/>
            <x v="7"/>
          </reference>
        </references>
      </pivotArea>
    </format>
    <format dxfId="1821">
      <pivotArea dataOnly="0" labelOnly="1" fieldPosition="0">
        <references count="4">
          <reference field="0" count="1" selected="0">
            <x v="0"/>
          </reference>
          <reference field="11" count="1" selected="0">
            <x v="20"/>
          </reference>
          <reference field="17" count="1" selected="0">
            <x v="160"/>
          </reference>
          <reference field="19" count="5">
            <x v="1"/>
            <x v="2"/>
            <x v="4"/>
            <x v="5"/>
            <x v="7"/>
          </reference>
        </references>
      </pivotArea>
    </format>
    <format dxfId="1820">
      <pivotArea dataOnly="0" labelOnly="1" fieldPosition="0">
        <references count="4">
          <reference field="0" count="1" selected="0">
            <x v="0"/>
          </reference>
          <reference field="11" count="1" selected="0">
            <x v="20"/>
          </reference>
          <reference field="17" count="1" selected="0">
            <x v="197"/>
          </reference>
          <reference field="19" count="5">
            <x v="1"/>
            <x v="2"/>
            <x v="4"/>
            <x v="5"/>
            <x v="7"/>
          </reference>
        </references>
      </pivotArea>
    </format>
    <format dxfId="1819">
      <pivotArea dataOnly="0" labelOnly="1" fieldPosition="0">
        <references count="4">
          <reference field="0" count="1" selected="0">
            <x v="0"/>
          </reference>
          <reference field="11" count="1" selected="0">
            <x v="20"/>
          </reference>
          <reference field="17" count="1" selected="0">
            <x v="225"/>
          </reference>
          <reference field="19" count="1">
            <x v="2"/>
          </reference>
        </references>
      </pivotArea>
    </format>
    <format dxfId="1818">
      <pivotArea dataOnly="0" labelOnly="1" fieldPosition="0">
        <references count="4">
          <reference field="0" count="1" selected="0">
            <x v="0"/>
          </reference>
          <reference field="11" count="1" selected="0">
            <x v="20"/>
          </reference>
          <reference field="17" count="1" selected="0">
            <x v="406"/>
          </reference>
          <reference field="19" count="5">
            <x v="1"/>
            <x v="2"/>
            <x v="4"/>
            <x v="5"/>
            <x v="7"/>
          </reference>
        </references>
      </pivotArea>
    </format>
    <format dxfId="1817">
      <pivotArea dataOnly="0" labelOnly="1" fieldPosition="0">
        <references count="4">
          <reference field="0" count="1" selected="0">
            <x v="0"/>
          </reference>
          <reference field="11" count="1" selected="0">
            <x v="20"/>
          </reference>
          <reference field="17" count="1" selected="0">
            <x v="412"/>
          </reference>
          <reference field="19" count="4">
            <x v="1"/>
            <x v="2"/>
            <x v="4"/>
            <x v="7"/>
          </reference>
        </references>
      </pivotArea>
    </format>
    <format dxfId="1816">
      <pivotArea dataOnly="0" labelOnly="1" fieldPosition="0">
        <references count="4">
          <reference field="0" count="1" selected="0">
            <x v="0"/>
          </reference>
          <reference field="11" count="1" selected="0">
            <x v="20"/>
          </reference>
          <reference field="17" count="1" selected="0">
            <x v="416"/>
          </reference>
          <reference field="19" count="2">
            <x v="1"/>
            <x v="7"/>
          </reference>
        </references>
      </pivotArea>
    </format>
    <format dxfId="1815">
      <pivotArea dataOnly="0" labelOnly="1" fieldPosition="0">
        <references count="4">
          <reference field="0" count="1" selected="0">
            <x v="0"/>
          </reference>
          <reference field="11" count="1" selected="0">
            <x v="20"/>
          </reference>
          <reference field="17" count="1" selected="0">
            <x v="430"/>
          </reference>
          <reference field="19" count="5">
            <x v="1"/>
            <x v="2"/>
            <x v="4"/>
            <x v="5"/>
            <x v="7"/>
          </reference>
        </references>
      </pivotArea>
    </format>
    <format dxfId="1814">
      <pivotArea dataOnly="0" labelOnly="1" fieldPosition="0">
        <references count="4">
          <reference field="0" count="1" selected="0">
            <x v="0"/>
          </reference>
          <reference field="11" count="1" selected="0">
            <x v="20"/>
          </reference>
          <reference field="17" count="1" selected="0">
            <x v="438"/>
          </reference>
          <reference field="19" count="5">
            <x v="1"/>
            <x v="2"/>
            <x v="4"/>
            <x v="5"/>
            <x v="7"/>
          </reference>
        </references>
      </pivotArea>
    </format>
    <format dxfId="1813">
      <pivotArea dataOnly="0" labelOnly="1" fieldPosition="0">
        <references count="4">
          <reference field="0" count="1" selected="0">
            <x v="0"/>
          </reference>
          <reference field="11" count="1" selected="0">
            <x v="20"/>
          </reference>
          <reference field="17" count="1" selected="0">
            <x v="483"/>
          </reference>
          <reference field="19" count="5">
            <x v="1"/>
            <x v="2"/>
            <x v="4"/>
            <x v="5"/>
            <x v="7"/>
          </reference>
        </references>
      </pivotArea>
    </format>
    <format dxfId="1812">
      <pivotArea dataOnly="0" labelOnly="1" fieldPosition="0">
        <references count="4">
          <reference field="0" count="1" selected="0">
            <x v="0"/>
          </reference>
          <reference field="11" count="1" selected="0">
            <x v="20"/>
          </reference>
          <reference field="17" count="1" selected="0">
            <x v="549"/>
          </reference>
          <reference field="19" count="2">
            <x v="2"/>
            <x v="5"/>
          </reference>
        </references>
      </pivotArea>
    </format>
    <format dxfId="1811">
      <pivotArea dataOnly="0" labelOnly="1" fieldPosition="0">
        <references count="4">
          <reference field="0" count="1" selected="0">
            <x v="0"/>
          </reference>
          <reference field="11" count="1" selected="0">
            <x v="20"/>
          </reference>
          <reference field="17" count="1" selected="0">
            <x v="550"/>
          </reference>
          <reference field="19" count="5">
            <x v="1"/>
            <x v="2"/>
            <x v="4"/>
            <x v="5"/>
            <x v="7"/>
          </reference>
        </references>
      </pivotArea>
    </format>
    <format dxfId="1810">
      <pivotArea dataOnly="0" labelOnly="1" fieldPosition="0">
        <references count="4">
          <reference field="0" count="1" selected="0">
            <x v="0"/>
          </reference>
          <reference field="11" count="1" selected="0">
            <x v="20"/>
          </reference>
          <reference field="17" count="1" selected="0">
            <x v="551"/>
          </reference>
          <reference field="19" count="4">
            <x v="1"/>
            <x v="2"/>
            <x v="4"/>
            <x v="7"/>
          </reference>
        </references>
      </pivotArea>
    </format>
    <format dxfId="1809">
      <pivotArea dataOnly="0" labelOnly="1" fieldPosition="0">
        <references count="4">
          <reference field="0" count="1" selected="0">
            <x v="0"/>
          </reference>
          <reference field="11" count="1" selected="0">
            <x v="20"/>
          </reference>
          <reference field="17" count="1" selected="0">
            <x v="945"/>
          </reference>
          <reference field="19" count="4">
            <x v="1"/>
            <x v="2"/>
            <x v="4"/>
            <x v="7"/>
          </reference>
        </references>
      </pivotArea>
    </format>
    <format dxfId="1808">
      <pivotArea dataOnly="0" labelOnly="1" fieldPosition="0">
        <references count="4">
          <reference field="0" count="1" selected="0">
            <x v="0"/>
          </reference>
          <reference field="11" count="1" selected="0">
            <x v="21"/>
          </reference>
          <reference field="17" count="1" selected="0">
            <x v="16"/>
          </reference>
          <reference field="19" count="4">
            <x v="1"/>
            <x v="2"/>
            <x v="5"/>
            <x v="7"/>
          </reference>
        </references>
      </pivotArea>
    </format>
    <format dxfId="1807">
      <pivotArea dataOnly="0" labelOnly="1" fieldPosition="0">
        <references count="4">
          <reference field="0" count="1" selected="0">
            <x v="0"/>
          </reference>
          <reference field="11" count="1" selected="0">
            <x v="21"/>
          </reference>
          <reference field="17" count="1" selected="0">
            <x v="71"/>
          </reference>
          <reference field="19" count="2">
            <x v="2"/>
            <x v="5"/>
          </reference>
        </references>
      </pivotArea>
    </format>
    <format dxfId="1806">
      <pivotArea dataOnly="0" labelOnly="1" fieldPosition="0">
        <references count="4">
          <reference field="0" count="1" selected="0">
            <x v="0"/>
          </reference>
          <reference field="11" count="1" selected="0">
            <x v="21"/>
          </reference>
          <reference field="17" count="1" selected="0">
            <x v="225"/>
          </reference>
          <reference field="19" count="1">
            <x v="2"/>
          </reference>
        </references>
      </pivotArea>
    </format>
    <format dxfId="1805">
      <pivotArea dataOnly="0" labelOnly="1" fieldPosition="0">
        <references count="4">
          <reference field="0" count="1" selected="0">
            <x v="0"/>
          </reference>
          <reference field="11" count="1" selected="0">
            <x v="21"/>
          </reference>
          <reference field="17" count="1" selected="0">
            <x v="451"/>
          </reference>
          <reference field="19" count="5">
            <x v="1"/>
            <x v="2"/>
            <x v="4"/>
            <x v="5"/>
            <x v="7"/>
          </reference>
        </references>
      </pivotArea>
    </format>
    <format dxfId="1804">
      <pivotArea dataOnly="0" labelOnly="1" fieldPosition="0">
        <references count="4">
          <reference field="0" count="1" selected="0">
            <x v="0"/>
          </reference>
          <reference field="11" count="1" selected="0">
            <x v="21"/>
          </reference>
          <reference field="17" count="1" selected="0">
            <x v="825"/>
          </reference>
          <reference field="19" count="5">
            <x v="1"/>
            <x v="2"/>
            <x v="4"/>
            <x v="5"/>
            <x v="7"/>
          </reference>
        </references>
      </pivotArea>
    </format>
    <format dxfId="1803">
      <pivotArea dataOnly="0" labelOnly="1" fieldPosition="0">
        <references count="4">
          <reference field="0" count="1" selected="0">
            <x v="0"/>
          </reference>
          <reference field="11" count="1" selected="0">
            <x v="21"/>
          </reference>
          <reference field="17" count="1" selected="0">
            <x v="845"/>
          </reference>
          <reference field="19" count="5">
            <x v="1"/>
            <x v="2"/>
            <x v="4"/>
            <x v="5"/>
            <x v="7"/>
          </reference>
        </references>
      </pivotArea>
    </format>
    <format dxfId="1802">
      <pivotArea dataOnly="0" labelOnly="1" fieldPosition="0">
        <references count="4">
          <reference field="0" count="1" selected="0">
            <x v="0"/>
          </reference>
          <reference field="11" count="1" selected="0">
            <x v="21"/>
          </reference>
          <reference field="17" count="1" selected="0">
            <x v="894"/>
          </reference>
          <reference field="19" count="4">
            <x v="1"/>
            <x v="2"/>
            <x v="4"/>
            <x v="7"/>
          </reference>
        </references>
      </pivotArea>
    </format>
    <format dxfId="1801">
      <pivotArea dataOnly="0" labelOnly="1" fieldPosition="0">
        <references count="4">
          <reference field="0" count="1" selected="0">
            <x v="0"/>
          </reference>
          <reference field="11" count="1" selected="0">
            <x v="21"/>
          </reference>
          <reference field="17" count="1" selected="0">
            <x v="945"/>
          </reference>
          <reference field="19" count="4">
            <x v="1"/>
            <x v="2"/>
            <x v="4"/>
            <x v="7"/>
          </reference>
        </references>
      </pivotArea>
    </format>
    <format dxfId="1800">
      <pivotArea dataOnly="0" labelOnly="1" fieldPosition="0">
        <references count="4">
          <reference field="0" count="1" selected="0">
            <x v="0"/>
          </reference>
          <reference field="11" count="1" selected="0">
            <x v="23"/>
          </reference>
          <reference field="17" count="1" selected="0">
            <x v="51"/>
          </reference>
          <reference field="19" count="5">
            <x v="1"/>
            <x v="2"/>
            <x v="4"/>
            <x v="5"/>
            <x v="7"/>
          </reference>
        </references>
      </pivotArea>
    </format>
    <format dxfId="1799">
      <pivotArea dataOnly="0" labelOnly="1" fieldPosition="0">
        <references count="4">
          <reference field="0" count="1" selected="0">
            <x v="0"/>
          </reference>
          <reference field="11" count="1" selected="0">
            <x v="23"/>
          </reference>
          <reference field="17" count="1" selected="0">
            <x v="225"/>
          </reference>
          <reference field="19" count="1">
            <x v="2"/>
          </reference>
        </references>
      </pivotArea>
    </format>
    <format dxfId="1798">
      <pivotArea dataOnly="0" labelOnly="1" fieldPosition="0">
        <references count="4">
          <reference field="0" count="1" selected="0">
            <x v="0"/>
          </reference>
          <reference field="11" count="1" selected="0">
            <x v="23"/>
          </reference>
          <reference field="17" count="1" selected="0">
            <x v="431"/>
          </reference>
          <reference field="19" count="5">
            <x v="1"/>
            <x v="2"/>
            <x v="4"/>
            <x v="5"/>
            <x v="7"/>
          </reference>
        </references>
      </pivotArea>
    </format>
    <format dxfId="1797">
      <pivotArea dataOnly="0" labelOnly="1" fieldPosition="0">
        <references count="4">
          <reference field="0" count="1" selected="0">
            <x v="0"/>
          </reference>
          <reference field="11" count="1" selected="0">
            <x v="23"/>
          </reference>
          <reference field="17" count="1" selected="0">
            <x v="432"/>
          </reference>
          <reference field="19" count="5">
            <x v="1"/>
            <x v="2"/>
            <x v="4"/>
            <x v="5"/>
            <x v="7"/>
          </reference>
        </references>
      </pivotArea>
    </format>
    <format dxfId="1796">
      <pivotArea dataOnly="0" labelOnly="1" fieldPosition="0">
        <references count="4">
          <reference field="0" count="1" selected="0">
            <x v="0"/>
          </reference>
          <reference field="11" count="1" selected="0">
            <x v="23"/>
          </reference>
          <reference field="17" count="1" selected="0">
            <x v="434"/>
          </reference>
          <reference field="19" count="5">
            <x v="1"/>
            <x v="2"/>
            <x v="4"/>
            <x v="5"/>
            <x v="7"/>
          </reference>
        </references>
      </pivotArea>
    </format>
    <format dxfId="1795">
      <pivotArea dataOnly="0" labelOnly="1" fieldPosition="0">
        <references count="4">
          <reference field="0" count="1" selected="0">
            <x v="0"/>
          </reference>
          <reference field="11" count="1" selected="0">
            <x v="23"/>
          </reference>
          <reference field="17" count="1" selected="0">
            <x v="642"/>
          </reference>
          <reference field="19" count="5">
            <x v="1"/>
            <x v="2"/>
            <x v="4"/>
            <x v="5"/>
            <x v="7"/>
          </reference>
        </references>
      </pivotArea>
    </format>
    <format dxfId="1794">
      <pivotArea dataOnly="0" labelOnly="1" fieldPosition="0">
        <references count="4">
          <reference field="0" count="1" selected="0">
            <x v="0"/>
          </reference>
          <reference field="11" count="1" selected="0">
            <x v="23"/>
          </reference>
          <reference field="17" count="1" selected="0">
            <x v="670"/>
          </reference>
          <reference field="19" count="1">
            <x v="2"/>
          </reference>
        </references>
      </pivotArea>
    </format>
    <format dxfId="1793">
      <pivotArea dataOnly="0" labelOnly="1" fieldPosition="0">
        <references count="4">
          <reference field="0" count="1" selected="0">
            <x v="0"/>
          </reference>
          <reference field="11" count="1" selected="0">
            <x v="23"/>
          </reference>
          <reference field="17" count="1" selected="0">
            <x v="733"/>
          </reference>
          <reference field="19" count="5">
            <x v="1"/>
            <x v="2"/>
            <x v="4"/>
            <x v="5"/>
            <x v="7"/>
          </reference>
        </references>
      </pivotArea>
    </format>
    <format dxfId="1792">
      <pivotArea dataOnly="0" labelOnly="1" fieldPosition="0">
        <references count="4">
          <reference field="0" count="1" selected="0">
            <x v="0"/>
          </reference>
          <reference field="11" count="1" selected="0">
            <x v="23"/>
          </reference>
          <reference field="17" count="1" selected="0">
            <x v="740"/>
          </reference>
          <reference field="19" count="2">
            <x v="1"/>
            <x v="7"/>
          </reference>
        </references>
      </pivotArea>
    </format>
    <format dxfId="1791">
      <pivotArea dataOnly="0" labelOnly="1" fieldPosition="0">
        <references count="4">
          <reference field="0" count="1" selected="0">
            <x v="0"/>
          </reference>
          <reference field="11" count="1" selected="0">
            <x v="23"/>
          </reference>
          <reference field="17" count="1" selected="0">
            <x v="742"/>
          </reference>
          <reference field="19" count="5">
            <x v="1"/>
            <x v="2"/>
            <x v="4"/>
            <x v="5"/>
            <x v="7"/>
          </reference>
        </references>
      </pivotArea>
    </format>
    <format dxfId="1790">
      <pivotArea dataOnly="0" labelOnly="1" fieldPosition="0">
        <references count="4">
          <reference field="0" count="1" selected="0">
            <x v="0"/>
          </reference>
          <reference field="11" count="1" selected="0">
            <x v="23"/>
          </reference>
          <reference field="17" count="1" selected="0">
            <x v="825"/>
          </reference>
          <reference field="19" count="2">
            <x v="1"/>
            <x v="7"/>
          </reference>
        </references>
      </pivotArea>
    </format>
    <format dxfId="1789">
      <pivotArea dataOnly="0" labelOnly="1" fieldPosition="0">
        <references count="4">
          <reference field="0" count="1" selected="0">
            <x v="0"/>
          </reference>
          <reference field="11" count="1" selected="0">
            <x v="23"/>
          </reference>
          <reference field="17" count="1" selected="0">
            <x v="834"/>
          </reference>
          <reference field="19" count="1">
            <x v="2"/>
          </reference>
        </references>
      </pivotArea>
    </format>
    <format dxfId="1788">
      <pivotArea dataOnly="0" labelOnly="1" fieldPosition="0">
        <references count="4">
          <reference field="0" count="1" selected="0">
            <x v="0"/>
          </reference>
          <reference field="11" count="1" selected="0">
            <x v="23"/>
          </reference>
          <reference field="17" count="1" selected="0">
            <x v="870"/>
          </reference>
          <reference field="19" count="1">
            <x v="2"/>
          </reference>
        </references>
      </pivotArea>
    </format>
    <format dxfId="1787">
      <pivotArea dataOnly="0" labelOnly="1" fieldPosition="0">
        <references count="4">
          <reference field="0" count="1" selected="0">
            <x v="0"/>
          </reference>
          <reference field="11" count="1" selected="0">
            <x v="31"/>
          </reference>
          <reference field="17" count="1" selected="0">
            <x v="405"/>
          </reference>
          <reference field="19" count="5">
            <x v="1"/>
            <x v="2"/>
            <x v="4"/>
            <x v="5"/>
            <x v="7"/>
          </reference>
        </references>
      </pivotArea>
    </format>
    <format dxfId="1786">
      <pivotArea dataOnly="0" labelOnly="1" fieldPosition="0">
        <references count="4">
          <reference field="0" count="1" selected="0">
            <x v="0"/>
          </reference>
          <reference field="11" count="1" selected="0">
            <x v="31"/>
          </reference>
          <reference field="17" count="1" selected="0">
            <x v="436"/>
          </reference>
          <reference field="19" count="5">
            <x v="1"/>
            <x v="2"/>
            <x v="4"/>
            <x v="5"/>
            <x v="7"/>
          </reference>
        </references>
      </pivotArea>
    </format>
    <format dxfId="1785">
      <pivotArea dataOnly="0" labelOnly="1" fieldPosition="0">
        <references count="4">
          <reference field="0" count="1" selected="0">
            <x v="0"/>
          </reference>
          <reference field="11" count="1" selected="0">
            <x v="31"/>
          </reference>
          <reference field="17" count="1" selected="0">
            <x v="549"/>
          </reference>
          <reference field="19" count="5">
            <x v="1"/>
            <x v="2"/>
            <x v="4"/>
            <x v="5"/>
            <x v="7"/>
          </reference>
        </references>
      </pivotArea>
    </format>
    <format dxfId="1784">
      <pivotArea dataOnly="0" labelOnly="1" fieldPosition="0">
        <references count="4">
          <reference field="0" count="1" selected="0">
            <x v="0"/>
          </reference>
          <reference field="11" count="1" selected="0">
            <x v="37"/>
          </reference>
          <reference field="17" count="1" selected="0">
            <x v="225"/>
          </reference>
          <reference field="19" count="1">
            <x v="2"/>
          </reference>
        </references>
      </pivotArea>
    </format>
    <format dxfId="1783">
      <pivotArea dataOnly="0" labelOnly="1" fieldPosition="0">
        <references count="4">
          <reference field="0" count="1" selected="0">
            <x v="0"/>
          </reference>
          <reference field="11" count="1" selected="0">
            <x v="37"/>
          </reference>
          <reference field="17" count="1" selected="0">
            <x v="466"/>
          </reference>
          <reference field="19" count="5">
            <x v="1"/>
            <x v="2"/>
            <x v="4"/>
            <x v="5"/>
            <x v="7"/>
          </reference>
        </references>
      </pivotArea>
    </format>
    <format dxfId="1782">
      <pivotArea dataOnly="0" labelOnly="1" fieldPosition="0">
        <references count="4">
          <reference field="0" count="1" selected="0">
            <x v="0"/>
          </reference>
          <reference field="11" count="1" selected="0">
            <x v="37"/>
          </reference>
          <reference field="17" count="1" selected="0">
            <x v="696"/>
          </reference>
          <reference field="19" count="3">
            <x v="1"/>
            <x v="4"/>
            <x v="7"/>
          </reference>
        </references>
      </pivotArea>
    </format>
    <format dxfId="1781">
      <pivotArea dataOnly="0" labelOnly="1" fieldPosition="0">
        <references count="4">
          <reference field="0" count="1" selected="0">
            <x v="0"/>
          </reference>
          <reference field="11" count="1" selected="0">
            <x v="37"/>
          </reference>
          <reference field="17" count="1" selected="0">
            <x v="732"/>
          </reference>
          <reference field="19" count="5">
            <x v="1"/>
            <x v="2"/>
            <x v="4"/>
            <x v="5"/>
            <x v="7"/>
          </reference>
        </references>
      </pivotArea>
    </format>
    <format dxfId="1780">
      <pivotArea dataOnly="0" labelOnly="1" fieldPosition="0">
        <references count="4">
          <reference field="0" count="1" selected="0">
            <x v="0"/>
          </reference>
          <reference field="11" count="1" selected="0">
            <x v="37"/>
          </reference>
          <reference field="17" count="1" selected="0">
            <x v="825"/>
          </reference>
          <reference field="19" count="2">
            <x v="1"/>
            <x v="7"/>
          </reference>
        </references>
      </pivotArea>
    </format>
    <format dxfId="1779">
      <pivotArea dataOnly="0" labelOnly="1" fieldPosition="0">
        <references count="4">
          <reference field="0" count="1" selected="0">
            <x v="0"/>
          </reference>
          <reference field="11" count="1" selected="0">
            <x v="37"/>
          </reference>
          <reference field="17" count="1" selected="0">
            <x v="894"/>
          </reference>
          <reference field="19" count="4">
            <x v="1"/>
            <x v="2"/>
            <x v="4"/>
            <x v="7"/>
          </reference>
        </references>
      </pivotArea>
    </format>
    <format dxfId="1778">
      <pivotArea dataOnly="0" labelOnly="1" fieldPosition="0">
        <references count="4">
          <reference field="0" count="1" selected="0">
            <x v="0"/>
          </reference>
          <reference field="11" count="1" selected="0">
            <x v="37"/>
          </reference>
          <reference field="17" count="1" selected="0">
            <x v="945"/>
          </reference>
          <reference field="19" count="4">
            <x v="1"/>
            <x v="2"/>
            <x v="4"/>
            <x v="7"/>
          </reference>
        </references>
      </pivotArea>
    </format>
    <format dxfId="1777">
      <pivotArea dataOnly="0" labelOnly="1" fieldPosition="0">
        <references count="4">
          <reference field="0" count="1" selected="0">
            <x v="0"/>
          </reference>
          <reference field="11" count="1" selected="0">
            <x v="42"/>
          </reference>
          <reference field="17" count="1" selected="0">
            <x v="225"/>
          </reference>
          <reference field="19" count="1">
            <x v="2"/>
          </reference>
        </references>
      </pivotArea>
    </format>
    <format dxfId="1776">
      <pivotArea dataOnly="0" labelOnly="1" fieldPosition="0">
        <references count="4">
          <reference field="0" count="1" selected="0">
            <x v="0"/>
          </reference>
          <reference field="11" count="1" selected="0">
            <x v="49"/>
          </reference>
          <reference field="17" count="1" selected="0">
            <x v="225"/>
          </reference>
          <reference field="19" count="1">
            <x v="2"/>
          </reference>
        </references>
      </pivotArea>
    </format>
    <format dxfId="1775">
      <pivotArea dataOnly="0" labelOnly="1" fieldPosition="0">
        <references count="4">
          <reference field="0" count="1" selected="0">
            <x v="0"/>
          </reference>
          <reference field="11" count="1" selected="0">
            <x v="49"/>
          </reference>
          <reference field="17" count="1" selected="0">
            <x v="419"/>
          </reference>
          <reference field="19" count="2">
            <x v="2"/>
            <x v="5"/>
          </reference>
        </references>
      </pivotArea>
    </format>
    <format dxfId="1774">
      <pivotArea dataOnly="0" labelOnly="1" fieldPosition="0">
        <references count="4">
          <reference field="0" count="1" selected="0">
            <x v="0"/>
          </reference>
          <reference field="11" count="1" selected="0">
            <x v="49"/>
          </reference>
          <reference field="17" count="1" selected="0">
            <x v="431"/>
          </reference>
          <reference field="19" count="5">
            <x v="1"/>
            <x v="2"/>
            <x v="4"/>
            <x v="5"/>
            <x v="7"/>
          </reference>
        </references>
      </pivotArea>
    </format>
    <format dxfId="1773">
      <pivotArea dataOnly="0" labelOnly="1" fieldPosition="0">
        <references count="4">
          <reference field="0" count="1" selected="0">
            <x v="0"/>
          </reference>
          <reference field="11" count="1" selected="0">
            <x v="62"/>
          </reference>
          <reference field="17" count="1" selected="0">
            <x v="34"/>
          </reference>
          <reference field="19" count="5">
            <x v="1"/>
            <x v="2"/>
            <x v="4"/>
            <x v="5"/>
            <x v="7"/>
          </reference>
        </references>
      </pivotArea>
    </format>
    <format dxfId="1772">
      <pivotArea dataOnly="0" labelOnly="1" fieldPosition="0">
        <references count="4">
          <reference field="0" count="1" selected="0">
            <x v="0"/>
          </reference>
          <reference field="11" count="1" selected="0">
            <x v="62"/>
          </reference>
          <reference field="17" count="1" selected="0">
            <x v="109"/>
          </reference>
          <reference field="19" count="3">
            <x v="0"/>
            <x v="2"/>
            <x v="6"/>
          </reference>
        </references>
      </pivotArea>
    </format>
    <format dxfId="1771">
      <pivotArea dataOnly="0" labelOnly="1" fieldPosition="0">
        <references count="4">
          <reference field="0" count="1" selected="0">
            <x v="0"/>
          </reference>
          <reference field="11" count="1" selected="0">
            <x v="62"/>
          </reference>
          <reference field="17" count="1" selected="0">
            <x v="198"/>
          </reference>
          <reference field="19" count="4">
            <x v="1"/>
            <x v="2"/>
            <x v="4"/>
            <x v="7"/>
          </reference>
        </references>
      </pivotArea>
    </format>
    <format dxfId="1770">
      <pivotArea dataOnly="0" labelOnly="1" fieldPosition="0">
        <references count="4">
          <reference field="0" count="1" selected="0">
            <x v="0"/>
          </reference>
          <reference field="11" count="1" selected="0">
            <x v="62"/>
          </reference>
          <reference field="17" count="1" selected="0">
            <x v="210"/>
          </reference>
          <reference field="19" count="2">
            <x v="2"/>
            <x v="5"/>
          </reference>
        </references>
      </pivotArea>
    </format>
    <format dxfId="1769">
      <pivotArea dataOnly="0" labelOnly="1" fieldPosition="0">
        <references count="4">
          <reference field="0" count="1" selected="0">
            <x v="0"/>
          </reference>
          <reference field="11" count="1" selected="0">
            <x v="62"/>
          </reference>
          <reference field="17" count="1" selected="0">
            <x v="214"/>
          </reference>
          <reference field="19" count="5">
            <x v="1"/>
            <x v="2"/>
            <x v="4"/>
            <x v="5"/>
            <x v="7"/>
          </reference>
        </references>
      </pivotArea>
    </format>
    <format dxfId="1768">
      <pivotArea dataOnly="0" labelOnly="1" fieldPosition="0">
        <references count="4">
          <reference field="0" count="1" selected="0">
            <x v="0"/>
          </reference>
          <reference field="11" count="1" selected="0">
            <x v="62"/>
          </reference>
          <reference field="17" count="1" selected="0">
            <x v="215"/>
          </reference>
          <reference field="19" count="2">
            <x v="2"/>
            <x v="5"/>
          </reference>
        </references>
      </pivotArea>
    </format>
    <format dxfId="1767">
      <pivotArea dataOnly="0" labelOnly="1" fieldPosition="0">
        <references count="4">
          <reference field="0" count="1" selected="0">
            <x v="0"/>
          </reference>
          <reference field="11" count="1" selected="0">
            <x v="62"/>
          </reference>
          <reference field="17" count="1" selected="0">
            <x v="225"/>
          </reference>
          <reference field="19" count="7">
            <x v="0"/>
            <x v="1"/>
            <x v="2"/>
            <x v="4"/>
            <x v="5"/>
            <x v="6"/>
            <x v="7"/>
          </reference>
        </references>
      </pivotArea>
    </format>
    <format dxfId="1766">
      <pivotArea dataOnly="0" labelOnly="1" fieldPosition="0">
        <references count="4">
          <reference field="0" count="1" selected="0">
            <x v="0"/>
          </reference>
          <reference field="11" count="1" selected="0">
            <x v="62"/>
          </reference>
          <reference field="17" count="1" selected="0">
            <x v="275"/>
          </reference>
          <reference field="19" count="2">
            <x v="0"/>
            <x v="6"/>
          </reference>
        </references>
      </pivotArea>
    </format>
    <format dxfId="1765">
      <pivotArea dataOnly="0" labelOnly="1" fieldPosition="0">
        <references count="4">
          <reference field="0" count="1" selected="0">
            <x v="0"/>
          </reference>
          <reference field="11" count="1" selected="0">
            <x v="62"/>
          </reference>
          <reference field="17" count="1" selected="0">
            <x v="396"/>
          </reference>
          <reference field="19" count="5">
            <x v="1"/>
            <x v="2"/>
            <x v="4"/>
            <x v="5"/>
            <x v="7"/>
          </reference>
        </references>
      </pivotArea>
    </format>
    <format dxfId="1764">
      <pivotArea dataOnly="0" labelOnly="1" fieldPosition="0">
        <references count="4">
          <reference field="0" count="1" selected="0">
            <x v="0"/>
          </reference>
          <reference field="11" count="1" selected="0">
            <x v="62"/>
          </reference>
          <reference field="17" count="1" selected="0">
            <x v="397"/>
          </reference>
          <reference field="19" count="5">
            <x v="1"/>
            <x v="2"/>
            <x v="4"/>
            <x v="5"/>
            <x v="7"/>
          </reference>
        </references>
      </pivotArea>
    </format>
    <format dxfId="1763">
      <pivotArea dataOnly="0" labelOnly="1" fieldPosition="0">
        <references count="4">
          <reference field="0" count="1" selected="0">
            <x v="0"/>
          </reference>
          <reference field="11" count="1" selected="0">
            <x v="62"/>
          </reference>
          <reference field="17" count="1" selected="0">
            <x v="398"/>
          </reference>
          <reference field="19" count="5">
            <x v="1"/>
            <x v="2"/>
            <x v="4"/>
            <x v="5"/>
            <x v="7"/>
          </reference>
        </references>
      </pivotArea>
    </format>
    <format dxfId="1762">
      <pivotArea dataOnly="0" labelOnly="1" fieldPosition="0">
        <references count="4">
          <reference field="0" count="1" selected="0">
            <x v="0"/>
          </reference>
          <reference field="11" count="1" selected="0">
            <x v="62"/>
          </reference>
          <reference field="17" count="1" selected="0">
            <x v="417"/>
          </reference>
          <reference field="19" count="5">
            <x v="1"/>
            <x v="2"/>
            <x v="4"/>
            <x v="5"/>
            <x v="7"/>
          </reference>
        </references>
      </pivotArea>
    </format>
    <format dxfId="1761">
      <pivotArea dataOnly="0" labelOnly="1" fieldPosition="0">
        <references count="4">
          <reference field="0" count="1" selected="0">
            <x v="0"/>
          </reference>
          <reference field="11" count="1" selected="0">
            <x v="62"/>
          </reference>
          <reference field="17" count="1" selected="0">
            <x v="420"/>
          </reference>
          <reference field="19" count="5">
            <x v="1"/>
            <x v="2"/>
            <x v="4"/>
            <x v="5"/>
            <x v="7"/>
          </reference>
        </references>
      </pivotArea>
    </format>
    <format dxfId="1760">
      <pivotArea dataOnly="0" labelOnly="1" fieldPosition="0">
        <references count="4">
          <reference field="0" count="1" selected="0">
            <x v="0"/>
          </reference>
          <reference field="11" count="1" selected="0">
            <x v="62"/>
          </reference>
          <reference field="17" count="1" selected="0">
            <x v="421"/>
          </reference>
          <reference field="19" count="5">
            <x v="1"/>
            <x v="2"/>
            <x v="4"/>
            <x v="5"/>
            <x v="7"/>
          </reference>
        </references>
      </pivotArea>
    </format>
    <format dxfId="1759">
      <pivotArea dataOnly="0" labelOnly="1" fieldPosition="0">
        <references count="4">
          <reference field="0" count="1" selected="0">
            <x v="0"/>
          </reference>
          <reference field="11" count="1" selected="0">
            <x v="62"/>
          </reference>
          <reference field="17" count="1" selected="0">
            <x v="422"/>
          </reference>
          <reference field="19" count="7">
            <x v="0"/>
            <x v="1"/>
            <x v="2"/>
            <x v="4"/>
            <x v="5"/>
            <x v="6"/>
            <x v="7"/>
          </reference>
        </references>
      </pivotArea>
    </format>
    <format dxfId="1758">
      <pivotArea dataOnly="0" labelOnly="1" fieldPosition="0">
        <references count="4">
          <reference field="0" count="1" selected="0">
            <x v="0"/>
          </reference>
          <reference field="11" count="1" selected="0">
            <x v="62"/>
          </reference>
          <reference field="17" count="1" selected="0">
            <x v="423"/>
          </reference>
          <reference field="19" count="5">
            <x v="1"/>
            <x v="2"/>
            <x v="4"/>
            <x v="5"/>
            <x v="7"/>
          </reference>
        </references>
      </pivotArea>
    </format>
    <format dxfId="1757">
      <pivotArea dataOnly="0" labelOnly="1" fieldPosition="0">
        <references count="4">
          <reference field="0" count="1" selected="0">
            <x v="0"/>
          </reference>
          <reference field="11" count="1" selected="0">
            <x v="62"/>
          </reference>
          <reference field="17" count="1" selected="0">
            <x v="424"/>
          </reference>
          <reference field="19" count="5">
            <x v="1"/>
            <x v="2"/>
            <x v="4"/>
            <x v="5"/>
            <x v="7"/>
          </reference>
        </references>
      </pivotArea>
    </format>
    <format dxfId="1756">
      <pivotArea dataOnly="0" labelOnly="1" fieldPosition="0">
        <references count="4">
          <reference field="0" count="1" selected="0">
            <x v="0"/>
          </reference>
          <reference field="11" count="1" selected="0">
            <x v="62"/>
          </reference>
          <reference field="17" count="1" selected="0">
            <x v="425"/>
          </reference>
          <reference field="19" count="5">
            <x v="1"/>
            <x v="2"/>
            <x v="4"/>
            <x v="5"/>
            <x v="7"/>
          </reference>
        </references>
      </pivotArea>
    </format>
    <format dxfId="1755">
      <pivotArea dataOnly="0" labelOnly="1" fieldPosition="0">
        <references count="4">
          <reference field="0" count="1" selected="0">
            <x v="0"/>
          </reference>
          <reference field="11" count="1" selected="0">
            <x v="62"/>
          </reference>
          <reference field="17" count="1" selected="0">
            <x v="428"/>
          </reference>
          <reference field="19" count="5">
            <x v="1"/>
            <x v="2"/>
            <x v="4"/>
            <x v="5"/>
            <x v="7"/>
          </reference>
        </references>
      </pivotArea>
    </format>
    <format dxfId="1754">
      <pivotArea dataOnly="0" labelOnly="1" fieldPosition="0">
        <references count="4">
          <reference field="0" count="1" selected="0">
            <x v="0"/>
          </reference>
          <reference field="11" count="1" selected="0">
            <x v="62"/>
          </reference>
          <reference field="17" count="1" selected="0">
            <x v="435"/>
          </reference>
          <reference field="19" count="5">
            <x v="1"/>
            <x v="2"/>
            <x v="4"/>
            <x v="5"/>
            <x v="7"/>
          </reference>
        </references>
      </pivotArea>
    </format>
    <format dxfId="1753">
      <pivotArea dataOnly="0" labelOnly="1" fieldPosition="0">
        <references count="4">
          <reference field="0" count="1" selected="0">
            <x v="0"/>
          </reference>
          <reference field="11" count="1" selected="0">
            <x v="62"/>
          </reference>
          <reference field="17" count="1" selected="0">
            <x v="444"/>
          </reference>
          <reference field="19" count="1">
            <x v="5"/>
          </reference>
        </references>
      </pivotArea>
    </format>
    <format dxfId="1752">
      <pivotArea dataOnly="0" labelOnly="1" fieldPosition="0">
        <references count="4">
          <reference field="0" count="1" selected="0">
            <x v="0"/>
          </reference>
          <reference field="11" count="1" selected="0">
            <x v="62"/>
          </reference>
          <reference field="17" count="1" selected="0">
            <x v="825"/>
          </reference>
          <reference field="19" count="5">
            <x v="1"/>
            <x v="2"/>
            <x v="4"/>
            <x v="5"/>
            <x v="7"/>
          </reference>
        </references>
      </pivotArea>
    </format>
    <format dxfId="1751">
      <pivotArea dataOnly="0" labelOnly="1" fieldPosition="0">
        <references count="4">
          <reference field="0" count="1" selected="0">
            <x v="0"/>
          </reference>
          <reference field="11" count="1" selected="0">
            <x v="62"/>
          </reference>
          <reference field="17" count="1" selected="0">
            <x v="832"/>
          </reference>
          <reference field="19" count="4">
            <x v="1"/>
            <x v="2"/>
            <x v="4"/>
            <x v="7"/>
          </reference>
        </references>
      </pivotArea>
    </format>
    <format dxfId="1750">
      <pivotArea dataOnly="0" labelOnly="1" fieldPosition="0">
        <references count="4">
          <reference field="0" count="1" selected="0">
            <x v="0"/>
          </reference>
          <reference field="11" count="1" selected="0">
            <x v="62"/>
          </reference>
          <reference field="17" count="1" selected="0">
            <x v="844"/>
          </reference>
          <reference field="19" count="4">
            <x v="1"/>
            <x v="2"/>
            <x v="4"/>
            <x v="7"/>
          </reference>
        </references>
      </pivotArea>
    </format>
    <format dxfId="1749">
      <pivotArea dataOnly="0" labelOnly="1" fieldPosition="0">
        <references count="4">
          <reference field="0" count="1" selected="0">
            <x v="0"/>
          </reference>
          <reference field="11" count="1" selected="0">
            <x v="62"/>
          </reference>
          <reference field="17" count="1" selected="0">
            <x v="894"/>
          </reference>
          <reference field="19" count="4">
            <x v="1"/>
            <x v="2"/>
            <x v="4"/>
            <x v="7"/>
          </reference>
        </references>
      </pivotArea>
    </format>
    <format dxfId="1748">
      <pivotArea dataOnly="0" labelOnly="1" fieldPosition="0">
        <references count="4">
          <reference field="0" count="1" selected="0">
            <x v="0"/>
          </reference>
          <reference field="11" count="1" selected="0">
            <x v="62"/>
          </reference>
          <reference field="17" count="1" selected="0">
            <x v="935"/>
          </reference>
          <reference field="19" count="5">
            <x v="1"/>
            <x v="2"/>
            <x v="4"/>
            <x v="5"/>
            <x v="7"/>
          </reference>
        </references>
      </pivotArea>
    </format>
    <format dxfId="1747">
      <pivotArea dataOnly="0" labelOnly="1" fieldPosition="0">
        <references count="4">
          <reference field="0" count="1" selected="0">
            <x v="0"/>
          </reference>
          <reference field="11" count="1" selected="0">
            <x v="62"/>
          </reference>
          <reference field="17" count="1" selected="0">
            <x v="945"/>
          </reference>
          <reference field="19" count="4">
            <x v="1"/>
            <x v="2"/>
            <x v="4"/>
            <x v="7"/>
          </reference>
        </references>
      </pivotArea>
    </format>
    <format dxfId="1746">
      <pivotArea dataOnly="0" labelOnly="1" fieldPosition="0">
        <references count="4">
          <reference field="0" count="1" selected="0">
            <x v="1"/>
          </reference>
          <reference field="11" count="1" selected="0">
            <x v="61"/>
          </reference>
          <reference field="17" count="1" selected="0">
            <x v="225"/>
          </reference>
          <reference field="19" count="1">
            <x v="2"/>
          </reference>
        </references>
      </pivotArea>
    </format>
    <format dxfId="1745">
      <pivotArea dataOnly="0" labelOnly="1" fieldPosition="0">
        <references count="4">
          <reference field="0" count="1" selected="0">
            <x v="1"/>
          </reference>
          <reference field="11" count="1" selected="0">
            <x v="103"/>
          </reference>
          <reference field="17" count="1" selected="0">
            <x v="8"/>
          </reference>
          <reference field="19" count="5">
            <x v="1"/>
            <x v="2"/>
            <x v="4"/>
            <x v="5"/>
            <x v="7"/>
          </reference>
        </references>
      </pivotArea>
    </format>
    <format dxfId="1744">
      <pivotArea dataOnly="0" labelOnly="1" fieldPosition="0">
        <references count="4">
          <reference field="0" count="1" selected="0">
            <x v="1"/>
          </reference>
          <reference field="11" count="1" selected="0">
            <x v="103"/>
          </reference>
          <reference field="17" count="1" selected="0">
            <x v="90"/>
          </reference>
          <reference field="19" count="5">
            <x v="1"/>
            <x v="2"/>
            <x v="4"/>
            <x v="5"/>
            <x v="7"/>
          </reference>
        </references>
      </pivotArea>
    </format>
    <format dxfId="1743">
      <pivotArea dataOnly="0" labelOnly="1" fieldPosition="0">
        <references count="4">
          <reference field="0" count="1" selected="0">
            <x v="1"/>
          </reference>
          <reference field="11" count="1" selected="0">
            <x v="103"/>
          </reference>
          <reference field="17" count="1" selected="0">
            <x v="99"/>
          </reference>
          <reference field="19" count="5">
            <x v="1"/>
            <x v="2"/>
            <x v="4"/>
            <x v="5"/>
            <x v="7"/>
          </reference>
        </references>
      </pivotArea>
    </format>
    <format dxfId="1742">
      <pivotArea dataOnly="0" labelOnly="1" fieldPosition="0">
        <references count="4">
          <reference field="0" count="1" selected="0">
            <x v="1"/>
          </reference>
          <reference field="11" count="1" selected="0">
            <x v="103"/>
          </reference>
          <reference field="17" count="1" selected="0">
            <x v="140"/>
          </reference>
          <reference field="19" count="5">
            <x v="1"/>
            <x v="2"/>
            <x v="4"/>
            <x v="5"/>
            <x v="7"/>
          </reference>
        </references>
      </pivotArea>
    </format>
    <format dxfId="1741">
      <pivotArea dataOnly="0" labelOnly="1" fieldPosition="0">
        <references count="4">
          <reference field="0" count="1" selected="0">
            <x v="1"/>
          </reference>
          <reference field="11" count="1" selected="0">
            <x v="103"/>
          </reference>
          <reference field="17" count="1" selected="0">
            <x v="146"/>
          </reference>
          <reference field="19" count="2">
            <x v="2"/>
            <x v="5"/>
          </reference>
        </references>
      </pivotArea>
    </format>
    <format dxfId="1740">
      <pivotArea dataOnly="0" labelOnly="1" fieldPosition="0">
        <references count="4">
          <reference field="0" count="1" selected="0">
            <x v="1"/>
          </reference>
          <reference field="11" count="1" selected="0">
            <x v="103"/>
          </reference>
          <reference field="17" count="1" selected="0">
            <x v="148"/>
          </reference>
          <reference field="19" count="0"/>
        </references>
      </pivotArea>
    </format>
    <format dxfId="1739">
      <pivotArea dataOnly="0" labelOnly="1" fieldPosition="0">
        <references count="4">
          <reference field="0" count="1" selected="0">
            <x v="1"/>
          </reference>
          <reference field="11" count="1" selected="0">
            <x v="103"/>
          </reference>
          <reference field="17" count="1" selected="0">
            <x v="193"/>
          </reference>
          <reference field="19" count="1">
            <x v="2"/>
          </reference>
        </references>
      </pivotArea>
    </format>
    <format dxfId="1738">
      <pivotArea dataOnly="0" labelOnly="1" fieldPosition="0">
        <references count="4">
          <reference field="0" count="1" selected="0">
            <x v="1"/>
          </reference>
          <reference field="11" count="1" selected="0">
            <x v="103"/>
          </reference>
          <reference field="17" count="1" selected="0">
            <x v="225"/>
          </reference>
          <reference field="19" count="1">
            <x v="2"/>
          </reference>
        </references>
      </pivotArea>
    </format>
    <format dxfId="1737">
      <pivotArea dataOnly="0" labelOnly="1" fieldPosition="0">
        <references count="4">
          <reference field="0" count="1" selected="0">
            <x v="1"/>
          </reference>
          <reference field="11" count="1" selected="0">
            <x v="103"/>
          </reference>
          <reference field="17" count="1" selected="0">
            <x v="230"/>
          </reference>
          <reference field="19" count="2">
            <x v="2"/>
            <x v="5"/>
          </reference>
        </references>
      </pivotArea>
    </format>
    <format dxfId="1736">
      <pivotArea dataOnly="0" labelOnly="1" fieldPosition="0">
        <references count="4">
          <reference field="0" count="1" selected="0">
            <x v="1"/>
          </reference>
          <reference field="11" count="1" selected="0">
            <x v="103"/>
          </reference>
          <reference field="17" count="1" selected="0">
            <x v="247"/>
          </reference>
          <reference field="19" count="5">
            <x v="1"/>
            <x v="2"/>
            <x v="4"/>
            <x v="5"/>
            <x v="7"/>
          </reference>
        </references>
      </pivotArea>
    </format>
    <format dxfId="1735">
      <pivotArea dataOnly="0" labelOnly="1" fieldPosition="0">
        <references count="4">
          <reference field="0" count="1" selected="0">
            <x v="1"/>
          </reference>
          <reference field="11" count="1" selected="0">
            <x v="103"/>
          </reference>
          <reference field="17" count="1" selected="0">
            <x v="259"/>
          </reference>
          <reference field="19" count="5">
            <x v="1"/>
            <x v="2"/>
            <x v="4"/>
            <x v="5"/>
            <x v="7"/>
          </reference>
        </references>
      </pivotArea>
    </format>
    <format dxfId="1734">
      <pivotArea dataOnly="0" labelOnly="1" fieldPosition="0">
        <references count="4">
          <reference field="0" count="1" selected="0">
            <x v="1"/>
          </reference>
          <reference field="11" count="1" selected="0">
            <x v="103"/>
          </reference>
          <reference field="17" count="1" selected="0">
            <x v="261"/>
          </reference>
          <reference field="19" count="5">
            <x v="1"/>
            <x v="2"/>
            <x v="4"/>
            <x v="5"/>
            <x v="7"/>
          </reference>
        </references>
      </pivotArea>
    </format>
    <format dxfId="1733">
      <pivotArea dataOnly="0" labelOnly="1" fieldPosition="0">
        <references count="4">
          <reference field="0" count="1" selected="0">
            <x v="1"/>
          </reference>
          <reference field="11" count="1" selected="0">
            <x v="103"/>
          </reference>
          <reference field="17" count="1" selected="0">
            <x v="262"/>
          </reference>
          <reference field="19" count="0"/>
        </references>
      </pivotArea>
    </format>
    <format dxfId="1732">
      <pivotArea dataOnly="0" labelOnly="1" fieldPosition="0">
        <references count="4">
          <reference field="0" count="1" selected="0">
            <x v="1"/>
          </reference>
          <reference field="11" count="1" selected="0">
            <x v="103"/>
          </reference>
          <reference field="17" count="1" selected="0">
            <x v="467"/>
          </reference>
          <reference field="19" count="2">
            <x v="2"/>
            <x v="5"/>
          </reference>
        </references>
      </pivotArea>
    </format>
    <format dxfId="1731">
      <pivotArea dataOnly="0" labelOnly="1" fieldPosition="0">
        <references count="4">
          <reference field="0" count="1" selected="0">
            <x v="1"/>
          </reference>
          <reference field="11" count="1" selected="0">
            <x v="103"/>
          </reference>
          <reference field="17" count="1" selected="0">
            <x v="473"/>
          </reference>
          <reference field="19" count="2">
            <x v="2"/>
            <x v="5"/>
          </reference>
        </references>
      </pivotArea>
    </format>
    <format dxfId="1730">
      <pivotArea dataOnly="0" labelOnly="1" fieldPosition="0">
        <references count="4">
          <reference field="0" count="1" selected="0">
            <x v="1"/>
          </reference>
          <reference field="11" count="1" selected="0">
            <x v="103"/>
          </reference>
          <reference field="17" count="1" selected="0">
            <x v="497"/>
          </reference>
          <reference field="19" count="5">
            <x v="1"/>
            <x v="2"/>
            <x v="4"/>
            <x v="5"/>
            <x v="7"/>
          </reference>
        </references>
      </pivotArea>
    </format>
    <format dxfId="1729">
      <pivotArea dataOnly="0" labelOnly="1" fieldPosition="0">
        <references count="4">
          <reference field="0" count="1" selected="0">
            <x v="1"/>
          </reference>
          <reference field="11" count="1" selected="0">
            <x v="103"/>
          </reference>
          <reference field="17" count="1" selected="0">
            <x v="521"/>
          </reference>
          <reference field="19" count="1">
            <x v="5"/>
          </reference>
        </references>
      </pivotArea>
    </format>
    <format dxfId="1728">
      <pivotArea dataOnly="0" labelOnly="1" fieldPosition="0">
        <references count="4">
          <reference field="0" count="1" selected="0">
            <x v="1"/>
          </reference>
          <reference field="11" count="1" selected="0">
            <x v="103"/>
          </reference>
          <reference field="17" count="1" selected="0">
            <x v="528"/>
          </reference>
          <reference field="19" count="5">
            <x v="1"/>
            <x v="2"/>
            <x v="4"/>
            <x v="5"/>
            <x v="7"/>
          </reference>
        </references>
      </pivotArea>
    </format>
    <format dxfId="1727">
      <pivotArea dataOnly="0" labelOnly="1" fieldPosition="0">
        <references count="4">
          <reference field="0" count="1" selected="0">
            <x v="1"/>
          </reference>
          <reference field="11" count="1" selected="0">
            <x v="103"/>
          </reference>
          <reference field="17" count="1" selected="0">
            <x v="531"/>
          </reference>
          <reference field="19" count="1">
            <x v="2"/>
          </reference>
        </references>
      </pivotArea>
    </format>
    <format dxfId="1726">
      <pivotArea dataOnly="0" labelOnly="1" fieldPosition="0">
        <references count="4">
          <reference field="0" count="1" selected="0">
            <x v="1"/>
          </reference>
          <reference field="11" count="1" selected="0">
            <x v="103"/>
          </reference>
          <reference field="17" count="1" selected="0">
            <x v="612"/>
          </reference>
          <reference field="19" count="5">
            <x v="1"/>
            <x v="2"/>
            <x v="4"/>
            <x v="5"/>
            <x v="7"/>
          </reference>
        </references>
      </pivotArea>
    </format>
    <format dxfId="1725">
      <pivotArea dataOnly="0" labelOnly="1" fieldPosition="0">
        <references count="4">
          <reference field="0" count="1" selected="0">
            <x v="1"/>
          </reference>
          <reference field="11" count="1" selected="0">
            <x v="103"/>
          </reference>
          <reference field="17" count="1" selected="0">
            <x v="639"/>
          </reference>
          <reference field="19" count="5">
            <x v="1"/>
            <x v="2"/>
            <x v="4"/>
            <x v="5"/>
            <x v="7"/>
          </reference>
        </references>
      </pivotArea>
    </format>
    <format dxfId="1724">
      <pivotArea dataOnly="0" labelOnly="1" fieldPosition="0">
        <references count="4">
          <reference field="0" count="1" selected="0">
            <x v="1"/>
          </reference>
          <reference field="11" count="1" selected="0">
            <x v="103"/>
          </reference>
          <reference field="17" count="1" selected="0">
            <x v="649"/>
          </reference>
          <reference field="19" count="5">
            <x v="1"/>
            <x v="2"/>
            <x v="4"/>
            <x v="5"/>
            <x v="7"/>
          </reference>
        </references>
      </pivotArea>
    </format>
    <format dxfId="1723">
      <pivotArea dataOnly="0" labelOnly="1" fieldPosition="0">
        <references count="4">
          <reference field="0" count="1" selected="0">
            <x v="1"/>
          </reference>
          <reference field="11" count="1" selected="0">
            <x v="103"/>
          </reference>
          <reference field="17" count="1" selected="0">
            <x v="652"/>
          </reference>
          <reference field="19" count="5">
            <x v="1"/>
            <x v="2"/>
            <x v="4"/>
            <x v="5"/>
            <x v="7"/>
          </reference>
        </references>
      </pivotArea>
    </format>
    <format dxfId="1722">
      <pivotArea dataOnly="0" labelOnly="1" fieldPosition="0">
        <references count="4">
          <reference field="0" count="1" selected="0">
            <x v="1"/>
          </reference>
          <reference field="11" count="1" selected="0">
            <x v="103"/>
          </reference>
          <reference field="17" count="1" selected="0">
            <x v="663"/>
          </reference>
          <reference field="19" count="5">
            <x v="1"/>
            <x v="2"/>
            <x v="4"/>
            <x v="5"/>
            <x v="7"/>
          </reference>
        </references>
      </pivotArea>
    </format>
    <format dxfId="1721">
      <pivotArea dataOnly="0" labelOnly="1" fieldPosition="0">
        <references count="4">
          <reference field="0" count="1" selected="0">
            <x v="1"/>
          </reference>
          <reference field="11" count="1" selected="0">
            <x v="103"/>
          </reference>
          <reference field="17" count="1" selected="0">
            <x v="707"/>
          </reference>
          <reference field="19" count="5">
            <x v="1"/>
            <x v="2"/>
            <x v="4"/>
            <x v="5"/>
            <x v="7"/>
          </reference>
        </references>
      </pivotArea>
    </format>
    <format dxfId="1720">
      <pivotArea dataOnly="0" labelOnly="1" fieldPosition="0">
        <references count="4">
          <reference field="0" count="1" selected="0">
            <x v="1"/>
          </reference>
          <reference field="11" count="1" selected="0">
            <x v="103"/>
          </reference>
          <reference field="17" count="1" selected="0">
            <x v="729"/>
          </reference>
          <reference field="19" count="5">
            <x v="1"/>
            <x v="2"/>
            <x v="4"/>
            <x v="5"/>
            <x v="7"/>
          </reference>
        </references>
      </pivotArea>
    </format>
    <format dxfId="1719">
      <pivotArea dataOnly="0" labelOnly="1" fieldPosition="0">
        <references count="4">
          <reference field="0" count="1" selected="0">
            <x v="1"/>
          </reference>
          <reference field="11" count="1" selected="0">
            <x v="103"/>
          </reference>
          <reference field="17" count="1" selected="0">
            <x v="734"/>
          </reference>
          <reference field="19" count="5">
            <x v="1"/>
            <x v="2"/>
            <x v="4"/>
            <x v="5"/>
            <x v="7"/>
          </reference>
        </references>
      </pivotArea>
    </format>
    <format dxfId="1718">
      <pivotArea dataOnly="0" labelOnly="1" fieldPosition="0">
        <references count="4">
          <reference field="0" count="1" selected="0">
            <x v="1"/>
          </reference>
          <reference field="11" count="1" selected="0">
            <x v="103"/>
          </reference>
          <reference field="17" count="1" selected="0">
            <x v="736"/>
          </reference>
          <reference field="19" count="5">
            <x v="1"/>
            <x v="2"/>
            <x v="4"/>
            <x v="5"/>
            <x v="7"/>
          </reference>
        </references>
      </pivotArea>
    </format>
    <format dxfId="1717">
      <pivotArea dataOnly="0" labelOnly="1" fieldPosition="0">
        <references count="4">
          <reference field="0" count="1" selected="0">
            <x v="1"/>
          </reference>
          <reference field="11" count="1" selected="0">
            <x v="103"/>
          </reference>
          <reference field="17" count="1" selected="0">
            <x v="760"/>
          </reference>
          <reference field="19" count="5">
            <x v="1"/>
            <x v="2"/>
            <x v="4"/>
            <x v="5"/>
            <x v="7"/>
          </reference>
        </references>
      </pivotArea>
    </format>
    <format dxfId="1716">
      <pivotArea dataOnly="0" labelOnly="1" fieldPosition="0">
        <references count="4">
          <reference field="0" count="1" selected="0">
            <x v="1"/>
          </reference>
          <reference field="11" count="1" selected="0">
            <x v="103"/>
          </reference>
          <reference field="17" count="1" selected="0">
            <x v="825"/>
          </reference>
          <reference field="19" count="5">
            <x v="1"/>
            <x v="2"/>
            <x v="4"/>
            <x v="5"/>
            <x v="7"/>
          </reference>
        </references>
      </pivotArea>
    </format>
    <format dxfId="1715">
      <pivotArea dataOnly="0" labelOnly="1" fieldPosition="0">
        <references count="4">
          <reference field="0" count="1" selected="0">
            <x v="1"/>
          </reference>
          <reference field="11" count="1" selected="0">
            <x v="103"/>
          </reference>
          <reference field="17" count="1" selected="0">
            <x v="846"/>
          </reference>
          <reference field="19" count="5">
            <x v="1"/>
            <x v="2"/>
            <x v="4"/>
            <x v="5"/>
            <x v="7"/>
          </reference>
        </references>
      </pivotArea>
    </format>
    <format dxfId="1714">
      <pivotArea dataOnly="0" labelOnly="1" fieldPosition="0">
        <references count="4">
          <reference field="0" count="1" selected="0">
            <x v="1"/>
          </reference>
          <reference field="11" count="1" selected="0">
            <x v="103"/>
          </reference>
          <reference field="17" count="1" selected="0">
            <x v="894"/>
          </reference>
          <reference field="19" count="5">
            <x v="1"/>
            <x v="2"/>
            <x v="4"/>
            <x v="5"/>
            <x v="7"/>
          </reference>
        </references>
      </pivotArea>
    </format>
    <format dxfId="1713">
      <pivotArea dataOnly="0" labelOnly="1" fieldPosition="0">
        <references count="4">
          <reference field="0" count="1" selected="0">
            <x v="1"/>
          </reference>
          <reference field="11" count="1" selected="0">
            <x v="103"/>
          </reference>
          <reference field="17" count="1" selected="0">
            <x v="918"/>
          </reference>
          <reference field="19" count="2">
            <x v="1"/>
            <x v="7"/>
          </reference>
        </references>
      </pivotArea>
    </format>
    <format dxfId="1712">
      <pivotArea dataOnly="0" labelOnly="1" fieldPosition="0">
        <references count="4">
          <reference field="0" count="1" selected="0">
            <x v="1"/>
          </reference>
          <reference field="11" count="1" selected="0">
            <x v="103"/>
          </reference>
          <reference field="17" count="1" selected="0">
            <x v="945"/>
          </reference>
          <reference field="19" count="4">
            <x v="1"/>
            <x v="2"/>
            <x v="4"/>
            <x v="7"/>
          </reference>
        </references>
      </pivotArea>
    </format>
    <format dxfId="1711">
      <pivotArea dataOnly="0" labelOnly="1" fieldPosition="0">
        <references count="4">
          <reference field="0" count="1" selected="0">
            <x v="1"/>
          </reference>
          <reference field="11" count="1" selected="0">
            <x v="104"/>
          </reference>
          <reference field="17" count="1" selected="0">
            <x v="738"/>
          </reference>
          <reference field="19" count="5">
            <x v="1"/>
            <x v="2"/>
            <x v="4"/>
            <x v="5"/>
            <x v="7"/>
          </reference>
        </references>
      </pivotArea>
    </format>
    <format dxfId="1710">
      <pivotArea dataOnly="0" labelOnly="1" fieldPosition="0">
        <references count="4">
          <reference field="0" count="1" selected="0">
            <x v="1"/>
          </reference>
          <reference field="11" count="1" selected="0">
            <x v="114"/>
          </reference>
          <reference field="17" count="1" selected="0">
            <x v="117"/>
          </reference>
          <reference field="19" count="5">
            <x v="1"/>
            <x v="2"/>
            <x v="4"/>
            <x v="5"/>
            <x v="7"/>
          </reference>
        </references>
      </pivotArea>
    </format>
    <format dxfId="1709">
      <pivotArea dataOnly="0" labelOnly="1" fieldPosition="0">
        <references count="4">
          <reference field="0" count="1" selected="0">
            <x v="1"/>
          </reference>
          <reference field="11" count="1" selected="0">
            <x v="114"/>
          </reference>
          <reference field="17" count="1" selected="0">
            <x v="143"/>
          </reference>
          <reference field="19" count="5">
            <x v="1"/>
            <x v="2"/>
            <x v="4"/>
            <x v="5"/>
            <x v="7"/>
          </reference>
        </references>
      </pivotArea>
    </format>
    <format dxfId="1708">
      <pivotArea dataOnly="0" labelOnly="1" fieldPosition="0">
        <references count="4">
          <reference field="0" count="1" selected="0">
            <x v="1"/>
          </reference>
          <reference field="11" count="1" selected="0">
            <x v="114"/>
          </reference>
          <reference field="17" count="1" selected="0">
            <x v="173"/>
          </reference>
          <reference field="19" count="2">
            <x v="2"/>
            <x v="5"/>
          </reference>
        </references>
      </pivotArea>
    </format>
    <format dxfId="1707">
      <pivotArea dataOnly="0" labelOnly="1" fieldPosition="0">
        <references count="4">
          <reference field="0" count="1" selected="0">
            <x v="1"/>
          </reference>
          <reference field="11" count="1" selected="0">
            <x v="114"/>
          </reference>
          <reference field="17" count="1" selected="0">
            <x v="457"/>
          </reference>
          <reference field="19" count="2">
            <x v="2"/>
            <x v="5"/>
          </reference>
        </references>
      </pivotArea>
    </format>
    <format dxfId="1706">
      <pivotArea dataOnly="0" labelOnly="1" fieldPosition="0">
        <references count="4">
          <reference field="0" count="1" selected="0">
            <x v="1"/>
          </reference>
          <reference field="11" count="1" selected="0">
            <x v="117"/>
          </reference>
          <reference field="17" count="1" selected="0">
            <x v="65"/>
          </reference>
          <reference field="19" count="5">
            <x v="1"/>
            <x v="2"/>
            <x v="4"/>
            <x v="5"/>
            <x v="7"/>
          </reference>
        </references>
      </pivotArea>
    </format>
    <format dxfId="1705">
      <pivotArea dataOnly="0" labelOnly="1" fieldPosition="0">
        <references count="4">
          <reference field="0" count="1" selected="0">
            <x v="1"/>
          </reference>
          <reference field="11" count="1" selected="0">
            <x v="117"/>
          </reference>
          <reference field="17" count="1" selected="0">
            <x v="92"/>
          </reference>
          <reference field="19" count="5">
            <x v="1"/>
            <x v="2"/>
            <x v="4"/>
            <x v="5"/>
            <x v="7"/>
          </reference>
        </references>
      </pivotArea>
    </format>
    <format dxfId="1704">
      <pivotArea dataOnly="0" labelOnly="1" fieldPosition="0">
        <references count="4">
          <reference field="0" count="1" selected="0">
            <x v="1"/>
          </reference>
          <reference field="11" count="1" selected="0">
            <x v="117"/>
          </reference>
          <reference field="17" count="1" selected="0">
            <x v="100"/>
          </reference>
          <reference field="19" count="4">
            <x v="1"/>
            <x v="2"/>
            <x v="4"/>
            <x v="7"/>
          </reference>
        </references>
      </pivotArea>
    </format>
    <format dxfId="1703">
      <pivotArea dataOnly="0" labelOnly="1" fieldPosition="0">
        <references count="4">
          <reference field="0" count="1" selected="0">
            <x v="1"/>
          </reference>
          <reference field="11" count="1" selected="0">
            <x v="117"/>
          </reference>
          <reference field="17" count="1" selected="0">
            <x v="158"/>
          </reference>
          <reference field="19" count="5">
            <x v="1"/>
            <x v="2"/>
            <x v="4"/>
            <x v="5"/>
            <x v="7"/>
          </reference>
        </references>
      </pivotArea>
    </format>
    <format dxfId="1702">
      <pivotArea dataOnly="0" labelOnly="1" fieldPosition="0">
        <references count="4">
          <reference field="0" count="1" selected="0">
            <x v="1"/>
          </reference>
          <reference field="11" count="1" selected="0">
            <x v="117"/>
          </reference>
          <reference field="17" count="1" selected="0">
            <x v="177"/>
          </reference>
          <reference field="19" count="0"/>
        </references>
      </pivotArea>
    </format>
    <format dxfId="1701">
      <pivotArea dataOnly="0" labelOnly="1" fieldPosition="0">
        <references count="4">
          <reference field="0" count="1" selected="0">
            <x v="1"/>
          </reference>
          <reference field="11" count="1" selected="0">
            <x v="117"/>
          </reference>
          <reference field="17" count="1" selected="0">
            <x v="193"/>
          </reference>
          <reference field="19" count="2">
            <x v="1"/>
            <x v="7"/>
          </reference>
        </references>
      </pivotArea>
    </format>
    <format dxfId="1700">
      <pivotArea dataOnly="0" labelOnly="1" fieldPosition="0">
        <references count="4">
          <reference field="0" count="1" selected="0">
            <x v="1"/>
          </reference>
          <reference field="11" count="1" selected="0">
            <x v="117"/>
          </reference>
          <reference field="17" count="1" selected="0">
            <x v="201"/>
          </reference>
          <reference field="19" count="5">
            <x v="1"/>
            <x v="2"/>
            <x v="4"/>
            <x v="5"/>
            <x v="7"/>
          </reference>
        </references>
      </pivotArea>
    </format>
    <format dxfId="1699">
      <pivotArea dataOnly="0" labelOnly="1" fieldPosition="0">
        <references count="4">
          <reference field="0" count="1" selected="0">
            <x v="1"/>
          </reference>
          <reference field="11" count="1" selected="0">
            <x v="117"/>
          </reference>
          <reference field="17" count="1" selected="0">
            <x v="217"/>
          </reference>
          <reference field="19" count="7">
            <x v="0"/>
            <x v="1"/>
            <x v="2"/>
            <x v="4"/>
            <x v="5"/>
            <x v="6"/>
            <x v="7"/>
          </reference>
        </references>
      </pivotArea>
    </format>
    <format dxfId="1698">
      <pivotArea dataOnly="0" labelOnly="1" fieldPosition="0">
        <references count="4">
          <reference field="0" count="1" selected="0">
            <x v="1"/>
          </reference>
          <reference field="11" count="1" selected="0">
            <x v="117"/>
          </reference>
          <reference field="17" count="1" selected="0">
            <x v="219"/>
          </reference>
          <reference field="19" count="1">
            <x v="5"/>
          </reference>
        </references>
      </pivotArea>
    </format>
    <format dxfId="1697">
      <pivotArea dataOnly="0" labelOnly="1" fieldPosition="0">
        <references count="4">
          <reference field="0" count="1" selected="0">
            <x v="1"/>
          </reference>
          <reference field="11" count="1" selected="0">
            <x v="117"/>
          </reference>
          <reference field="17" count="1" selected="0">
            <x v="247"/>
          </reference>
          <reference field="19" count="5">
            <x v="1"/>
            <x v="2"/>
            <x v="4"/>
            <x v="5"/>
            <x v="7"/>
          </reference>
        </references>
      </pivotArea>
    </format>
    <format dxfId="1696">
      <pivotArea dataOnly="0" labelOnly="1" fieldPosition="0">
        <references count="4">
          <reference field="0" count="1" selected="0">
            <x v="1"/>
          </reference>
          <reference field="11" count="1" selected="0">
            <x v="117"/>
          </reference>
          <reference field="17" count="1" selected="0">
            <x v="257"/>
          </reference>
          <reference field="19" count="5">
            <x v="1"/>
            <x v="2"/>
            <x v="4"/>
            <x v="5"/>
            <x v="7"/>
          </reference>
        </references>
      </pivotArea>
    </format>
    <format dxfId="1695">
      <pivotArea dataOnly="0" labelOnly="1" fieldPosition="0">
        <references count="4">
          <reference field="0" count="1" selected="0">
            <x v="1"/>
          </reference>
          <reference field="11" count="1" selected="0">
            <x v="117"/>
          </reference>
          <reference field="17" count="1" selected="0">
            <x v="259"/>
          </reference>
          <reference field="19" count="5">
            <x v="1"/>
            <x v="2"/>
            <x v="4"/>
            <x v="5"/>
            <x v="7"/>
          </reference>
        </references>
      </pivotArea>
    </format>
    <format dxfId="1694">
      <pivotArea dataOnly="0" labelOnly="1" fieldPosition="0">
        <references count="4">
          <reference field="0" count="1" selected="0">
            <x v="1"/>
          </reference>
          <reference field="11" count="1" selected="0">
            <x v="117"/>
          </reference>
          <reference field="17" count="1" selected="0">
            <x v="262"/>
          </reference>
          <reference field="19" count="5">
            <x v="1"/>
            <x v="2"/>
            <x v="4"/>
            <x v="5"/>
            <x v="7"/>
          </reference>
        </references>
      </pivotArea>
    </format>
    <format dxfId="1693">
      <pivotArea dataOnly="0" labelOnly="1" fieldPosition="0">
        <references count="4">
          <reference field="0" count="1" selected="0">
            <x v="1"/>
          </reference>
          <reference field="11" count="1" selected="0">
            <x v="117"/>
          </reference>
          <reference field="17" count="1" selected="0">
            <x v="548"/>
          </reference>
          <reference field="19" count="0"/>
        </references>
      </pivotArea>
    </format>
    <format dxfId="1692">
      <pivotArea dataOnly="0" labelOnly="1" fieldPosition="0">
        <references count="4">
          <reference field="0" count="1" selected="0">
            <x v="1"/>
          </reference>
          <reference field="11" count="1" selected="0">
            <x v="117"/>
          </reference>
          <reference field="17" count="1" selected="0">
            <x v="611"/>
          </reference>
          <reference field="19" count="5">
            <x v="1"/>
            <x v="2"/>
            <x v="4"/>
            <x v="5"/>
            <x v="7"/>
          </reference>
        </references>
      </pivotArea>
    </format>
    <format dxfId="1691">
      <pivotArea dataOnly="0" labelOnly="1" fieldPosition="0">
        <references count="4">
          <reference field="0" count="1" selected="0">
            <x v="1"/>
          </reference>
          <reference field="11" count="1" selected="0">
            <x v="117"/>
          </reference>
          <reference field="17" count="1" selected="0">
            <x v="728"/>
          </reference>
          <reference field="19" count="5">
            <x v="1"/>
            <x v="2"/>
            <x v="4"/>
            <x v="5"/>
            <x v="7"/>
          </reference>
        </references>
      </pivotArea>
    </format>
    <format dxfId="1690">
      <pivotArea dataOnly="0" labelOnly="1" fieldPosition="0">
        <references count="4">
          <reference field="0" count="1" selected="0">
            <x v="1"/>
          </reference>
          <reference field="11" count="1" selected="0">
            <x v="117"/>
          </reference>
          <reference field="17" count="1" selected="0">
            <x v="787"/>
          </reference>
          <reference field="19" count="5">
            <x v="0"/>
            <x v="2"/>
            <x v="3"/>
            <x v="5"/>
            <x v="6"/>
          </reference>
        </references>
      </pivotArea>
    </format>
    <format dxfId="1689">
      <pivotArea dataOnly="0" labelOnly="1" fieldPosition="0">
        <references count="4">
          <reference field="0" count="1" selected="0">
            <x v="1"/>
          </reference>
          <reference field="11" count="1" selected="0">
            <x v="117"/>
          </reference>
          <reference field="17" count="1" selected="0">
            <x v="790"/>
          </reference>
          <reference field="19" count="5">
            <x v="1"/>
            <x v="2"/>
            <x v="4"/>
            <x v="5"/>
            <x v="7"/>
          </reference>
        </references>
      </pivotArea>
    </format>
    <format dxfId="1688">
      <pivotArea dataOnly="0" labelOnly="1" fieldPosition="0">
        <references count="4">
          <reference field="0" count="1" selected="0">
            <x v="1"/>
          </reference>
          <reference field="11" count="1" selected="0">
            <x v="117"/>
          </reference>
          <reference field="17" count="1" selected="0">
            <x v="825"/>
          </reference>
          <reference field="19" count="0"/>
        </references>
      </pivotArea>
    </format>
    <format dxfId="1687">
      <pivotArea dataOnly="0" labelOnly="1" fieldPosition="0">
        <references count="4">
          <reference field="0" count="1" selected="0">
            <x v="1"/>
          </reference>
          <reference field="11" count="1" selected="0">
            <x v="117"/>
          </reference>
          <reference field="17" count="1" selected="0">
            <x v="874"/>
          </reference>
          <reference field="19" count="2">
            <x v="1"/>
            <x v="4"/>
          </reference>
        </references>
      </pivotArea>
    </format>
    <format dxfId="1686">
      <pivotArea dataOnly="0" labelOnly="1" fieldPosition="0">
        <references count="4">
          <reference field="0" count="1" selected="0">
            <x v="1"/>
          </reference>
          <reference field="11" count="1" selected="0">
            <x v="117"/>
          </reference>
          <reference field="17" count="1" selected="0">
            <x v="945"/>
          </reference>
          <reference field="19" count="3">
            <x v="1"/>
            <x v="4"/>
            <x v="7"/>
          </reference>
        </references>
      </pivotArea>
    </format>
    <format dxfId="1685">
      <pivotArea dataOnly="0" labelOnly="1" fieldPosition="0">
        <references count="4">
          <reference field="0" count="1" selected="0">
            <x v="2"/>
          </reference>
          <reference field="11" count="1" selected="0">
            <x v="171"/>
          </reference>
          <reference field="17" count="1" selected="0">
            <x v="272"/>
          </reference>
          <reference field="19" count="2">
            <x v="0"/>
            <x v="6"/>
          </reference>
        </references>
      </pivotArea>
    </format>
    <format dxfId="1684">
      <pivotArea dataOnly="0" labelOnly="1" fieldPosition="0">
        <references count="4">
          <reference field="0" count="1" selected="0">
            <x v="2"/>
          </reference>
          <reference field="11" count="1" selected="0">
            <x v="171"/>
          </reference>
          <reference field="17" count="1" selected="0">
            <x v="278"/>
          </reference>
          <reference field="19" count="2">
            <x v="0"/>
            <x v="6"/>
          </reference>
        </references>
      </pivotArea>
    </format>
    <format dxfId="1683">
      <pivotArea dataOnly="0" labelOnly="1" fieldPosition="0">
        <references count="4">
          <reference field="0" count="1" selected="0">
            <x v="2"/>
          </reference>
          <reference field="11" count="1" selected="0">
            <x v="171"/>
          </reference>
          <reference field="17" count="1" selected="0">
            <x v="596"/>
          </reference>
          <reference field="19" count="2">
            <x v="0"/>
            <x v="6"/>
          </reference>
        </references>
      </pivotArea>
    </format>
    <format dxfId="1682">
      <pivotArea dataOnly="0" labelOnly="1" fieldPosition="0">
        <references count="4">
          <reference field="0" count="1" selected="0">
            <x v="2"/>
          </reference>
          <reference field="11" count="1" selected="0">
            <x v="171"/>
          </reference>
          <reference field="17" count="1" selected="0">
            <x v="796"/>
          </reference>
          <reference field="19" count="3">
            <x v="0"/>
            <x v="2"/>
            <x v="6"/>
          </reference>
        </references>
      </pivotArea>
    </format>
    <format dxfId="1681">
      <pivotArea dataOnly="0" labelOnly="1" fieldPosition="0">
        <references count="4">
          <reference field="0" count="1" selected="0">
            <x v="2"/>
          </reference>
          <reference field="11" count="1" selected="0">
            <x v="171"/>
          </reference>
          <reference field="17" count="1" selected="0">
            <x v="822"/>
          </reference>
          <reference field="19" count="2">
            <x v="0"/>
            <x v="6"/>
          </reference>
        </references>
      </pivotArea>
    </format>
    <format dxfId="1680">
      <pivotArea dataOnly="0" labelOnly="1" fieldPosition="0">
        <references count="4">
          <reference field="0" count="1" selected="0">
            <x v="2"/>
          </reference>
          <reference field="11" count="1" selected="0">
            <x v="171"/>
          </reference>
          <reference field="17" count="1" selected="0">
            <x v="825"/>
          </reference>
          <reference field="19" count="2">
            <x v="0"/>
            <x v="6"/>
          </reference>
        </references>
      </pivotArea>
    </format>
    <format dxfId="1679">
      <pivotArea dataOnly="0" labelOnly="1" fieldPosition="0">
        <references count="4">
          <reference field="0" count="1" selected="0">
            <x v="2"/>
          </reference>
          <reference field="11" count="1" selected="0">
            <x v="172"/>
          </reference>
          <reference field="17" count="1" selected="0">
            <x v="278"/>
          </reference>
          <reference field="19" count="2">
            <x v="0"/>
            <x v="6"/>
          </reference>
        </references>
      </pivotArea>
    </format>
    <format dxfId="1678">
      <pivotArea dataOnly="0" labelOnly="1" fieldPosition="0">
        <references count="4">
          <reference field="0" count="1" selected="0">
            <x v="2"/>
          </reference>
          <reference field="11" count="1" selected="0">
            <x v="178"/>
          </reference>
          <reference field="17" count="1" selected="0">
            <x v="278"/>
          </reference>
          <reference field="19" count="2">
            <x v="1"/>
            <x v="7"/>
          </reference>
        </references>
      </pivotArea>
    </format>
    <format dxfId="1677">
      <pivotArea dataOnly="0" labelOnly="1" fieldPosition="0">
        <references count="4">
          <reference field="0" count="1" selected="0">
            <x v="2"/>
          </reference>
          <reference field="11" count="1" selected="0">
            <x v="178"/>
          </reference>
          <reference field="17" count="1" selected="0">
            <x v="543"/>
          </reference>
          <reference field="19" count="2">
            <x v="2"/>
            <x v="5"/>
          </reference>
        </references>
      </pivotArea>
    </format>
    <format dxfId="1676">
      <pivotArea dataOnly="0" labelOnly="1" fieldPosition="0">
        <references count="4">
          <reference field="0" count="1" selected="0">
            <x v="2"/>
          </reference>
          <reference field="11" count="1" selected="0">
            <x v="178"/>
          </reference>
          <reference field="17" count="1" selected="0">
            <x v="605"/>
          </reference>
          <reference field="19" count="2">
            <x v="1"/>
            <x v="7"/>
          </reference>
        </references>
      </pivotArea>
    </format>
    <format dxfId="1675">
      <pivotArea dataOnly="0" labelOnly="1" fieldPosition="0">
        <references count="4">
          <reference field="0" count="1" selected="0">
            <x v="2"/>
          </reference>
          <reference field="11" count="1" selected="0">
            <x v="178"/>
          </reference>
          <reference field="17" count="1" selected="0">
            <x v="776"/>
          </reference>
          <reference field="19" count="4">
            <x v="1"/>
            <x v="2"/>
            <x v="5"/>
            <x v="7"/>
          </reference>
        </references>
      </pivotArea>
    </format>
    <format dxfId="1674">
      <pivotArea dataOnly="0" labelOnly="1" fieldPosition="0">
        <references count="4">
          <reference field="0" count="1" selected="0">
            <x v="2"/>
          </reference>
          <reference field="11" count="1" selected="0">
            <x v="178"/>
          </reference>
          <reference field="17" count="1" selected="0">
            <x v="825"/>
          </reference>
          <reference field="19" count="2">
            <x v="1"/>
            <x v="7"/>
          </reference>
        </references>
      </pivotArea>
    </format>
    <format dxfId="1673">
      <pivotArea dataOnly="0" labelOnly="1" fieldPosition="0">
        <references count="4">
          <reference field="0" count="1" selected="0">
            <x v="2"/>
          </reference>
          <reference field="11" count="1" selected="0">
            <x v="178"/>
          </reference>
          <reference field="17" count="1" selected="0">
            <x v="894"/>
          </reference>
          <reference field="19" count="2">
            <x v="1"/>
            <x v="7"/>
          </reference>
        </references>
      </pivotArea>
    </format>
    <format dxfId="1672">
      <pivotArea dataOnly="0" labelOnly="1" fieldPosition="0">
        <references count="4">
          <reference field="0" count="1" selected="0">
            <x v="2"/>
          </reference>
          <reference field="11" count="1" selected="0">
            <x v="178"/>
          </reference>
          <reference field="17" count="1" selected="0">
            <x v="895"/>
          </reference>
          <reference field="19" count="2">
            <x v="1"/>
            <x v="7"/>
          </reference>
        </references>
      </pivotArea>
    </format>
    <format dxfId="1671">
      <pivotArea dataOnly="0" labelOnly="1" fieldPosition="0">
        <references count="4">
          <reference field="0" count="1" selected="0">
            <x v="3"/>
          </reference>
          <reference field="11" count="1" selected="0">
            <x v="43"/>
          </reference>
          <reference field="17" count="1" selected="0">
            <x v="10"/>
          </reference>
          <reference field="19" count="5">
            <x v="1"/>
            <x v="2"/>
            <x v="4"/>
            <x v="5"/>
            <x v="7"/>
          </reference>
        </references>
      </pivotArea>
    </format>
    <format dxfId="1670">
      <pivotArea dataOnly="0" labelOnly="1" fieldPosition="0">
        <references count="4">
          <reference field="0" count="1" selected="0">
            <x v="3"/>
          </reference>
          <reference field="11" count="1" selected="0">
            <x v="43"/>
          </reference>
          <reference field="17" count="1" selected="0">
            <x v="93"/>
          </reference>
          <reference field="19" count="5">
            <x v="1"/>
            <x v="2"/>
            <x v="4"/>
            <x v="5"/>
            <x v="7"/>
          </reference>
        </references>
      </pivotArea>
    </format>
    <format dxfId="1669">
      <pivotArea dataOnly="0" labelOnly="1" fieldPosition="0">
        <references count="4">
          <reference field="0" count="1" selected="0">
            <x v="3"/>
          </reference>
          <reference field="11" count="1" selected="0">
            <x v="43"/>
          </reference>
          <reference field="17" count="1" selected="0">
            <x v="225"/>
          </reference>
          <reference field="19" count="1">
            <x v="2"/>
          </reference>
        </references>
      </pivotArea>
    </format>
    <format dxfId="1668">
      <pivotArea dataOnly="0" labelOnly="1" fieldPosition="0">
        <references count="4">
          <reference field="0" count="1" selected="0">
            <x v="3"/>
          </reference>
          <reference field="11" count="1" selected="0">
            <x v="43"/>
          </reference>
          <reference field="17" count="1" selected="0">
            <x v="247"/>
          </reference>
          <reference field="19" count="5">
            <x v="1"/>
            <x v="2"/>
            <x v="4"/>
            <x v="5"/>
            <x v="7"/>
          </reference>
        </references>
      </pivotArea>
    </format>
    <format dxfId="1667">
      <pivotArea dataOnly="0" labelOnly="1" fieldPosition="0">
        <references count="4">
          <reference field="0" count="1" selected="0">
            <x v="3"/>
          </reference>
          <reference field="11" count="1" selected="0">
            <x v="43"/>
          </reference>
          <reference field="17" count="1" selected="0">
            <x v="523"/>
          </reference>
          <reference field="19" count="5">
            <x v="1"/>
            <x v="2"/>
            <x v="4"/>
            <x v="5"/>
            <x v="7"/>
          </reference>
        </references>
      </pivotArea>
    </format>
    <format dxfId="1666">
      <pivotArea dataOnly="0" labelOnly="1" fieldPosition="0">
        <references count="4">
          <reference field="0" count="1" selected="0">
            <x v="3"/>
          </reference>
          <reference field="11" count="1" selected="0">
            <x v="43"/>
          </reference>
          <reference field="17" count="1" selected="0">
            <x v="595"/>
          </reference>
          <reference field="19" count="5">
            <x v="1"/>
            <x v="2"/>
            <x v="4"/>
            <x v="5"/>
            <x v="7"/>
          </reference>
        </references>
      </pivotArea>
    </format>
    <format dxfId="1665">
      <pivotArea dataOnly="0" labelOnly="1" fieldPosition="0">
        <references count="4">
          <reference field="0" count="1" selected="0">
            <x v="3"/>
          </reference>
          <reference field="11" count="1" selected="0">
            <x v="43"/>
          </reference>
          <reference field="17" count="1" selected="0">
            <x v="698"/>
          </reference>
          <reference field="19" count="5">
            <x v="1"/>
            <x v="2"/>
            <x v="4"/>
            <x v="5"/>
            <x v="7"/>
          </reference>
        </references>
      </pivotArea>
    </format>
    <format dxfId="1664">
      <pivotArea dataOnly="0" labelOnly="1" fieldPosition="0">
        <references count="4">
          <reference field="0" count="1" selected="0">
            <x v="3"/>
          </reference>
          <reference field="11" count="1" selected="0">
            <x v="43"/>
          </reference>
          <reference field="17" count="1" selected="0">
            <x v="722"/>
          </reference>
          <reference field="19" count="5">
            <x v="1"/>
            <x v="2"/>
            <x v="4"/>
            <x v="5"/>
            <x v="7"/>
          </reference>
        </references>
      </pivotArea>
    </format>
    <format dxfId="1663">
      <pivotArea dataOnly="0" labelOnly="1" fieldPosition="0">
        <references count="4">
          <reference field="0" count="1" selected="0">
            <x v="3"/>
          </reference>
          <reference field="11" count="1" selected="0">
            <x v="43"/>
          </reference>
          <reference field="17" count="1" selected="0">
            <x v="731"/>
          </reference>
          <reference field="19" count="5">
            <x v="1"/>
            <x v="2"/>
            <x v="4"/>
            <x v="5"/>
            <x v="7"/>
          </reference>
        </references>
      </pivotArea>
    </format>
    <format dxfId="1662">
      <pivotArea dataOnly="0" labelOnly="1" fieldPosition="0">
        <references count="4">
          <reference field="0" count="1" selected="0">
            <x v="3"/>
          </reference>
          <reference field="11" count="1" selected="0">
            <x v="43"/>
          </reference>
          <reference field="17" count="1" selected="0">
            <x v="746"/>
          </reference>
          <reference field="19" count="5">
            <x v="1"/>
            <x v="2"/>
            <x v="4"/>
            <x v="5"/>
            <x v="7"/>
          </reference>
        </references>
      </pivotArea>
    </format>
    <format dxfId="1661">
      <pivotArea dataOnly="0" labelOnly="1" fieldPosition="0">
        <references count="4">
          <reference field="0" count="1" selected="0">
            <x v="3"/>
          </reference>
          <reference field="11" count="1" selected="0">
            <x v="43"/>
          </reference>
          <reference field="17" count="1" selected="0">
            <x v="825"/>
          </reference>
          <reference field="19" count="5">
            <x v="1"/>
            <x v="2"/>
            <x v="4"/>
            <x v="5"/>
            <x v="7"/>
          </reference>
        </references>
      </pivotArea>
    </format>
    <format dxfId="1660">
      <pivotArea dataOnly="0" labelOnly="1" fieldPosition="0">
        <references count="4">
          <reference field="0" count="1" selected="0">
            <x v="3"/>
          </reference>
          <reference field="11" count="1" selected="0">
            <x v="43"/>
          </reference>
          <reference field="17" count="1" selected="0">
            <x v="865"/>
          </reference>
          <reference field="19" count="5">
            <x v="1"/>
            <x v="2"/>
            <x v="4"/>
            <x v="5"/>
            <x v="7"/>
          </reference>
        </references>
      </pivotArea>
    </format>
    <format dxfId="1659">
      <pivotArea dataOnly="0" labelOnly="1" fieldPosition="0">
        <references count="4">
          <reference field="0" count="1" selected="0">
            <x v="3"/>
          </reference>
          <reference field="11" count="1" selected="0">
            <x v="43"/>
          </reference>
          <reference field="17" count="1" selected="0">
            <x v="894"/>
          </reference>
          <reference field="19" count="4">
            <x v="1"/>
            <x v="2"/>
            <x v="4"/>
            <x v="7"/>
          </reference>
        </references>
      </pivotArea>
    </format>
    <format dxfId="1658">
      <pivotArea dataOnly="0" labelOnly="1" fieldPosition="0">
        <references count="4">
          <reference field="0" count="1" selected="0">
            <x v="3"/>
          </reference>
          <reference field="11" count="1" selected="0">
            <x v="43"/>
          </reference>
          <reference field="17" count="1" selected="0">
            <x v="895"/>
          </reference>
          <reference field="19" count="5">
            <x v="1"/>
            <x v="2"/>
            <x v="4"/>
            <x v="5"/>
            <x v="7"/>
          </reference>
        </references>
      </pivotArea>
    </format>
    <format dxfId="1657">
      <pivotArea dataOnly="0" labelOnly="1" fieldPosition="0">
        <references count="4">
          <reference field="0" count="1" selected="0">
            <x v="3"/>
          </reference>
          <reference field="11" count="1" selected="0">
            <x v="43"/>
          </reference>
          <reference field="17" count="1" selected="0">
            <x v="896"/>
          </reference>
          <reference field="19" count="5">
            <x v="1"/>
            <x v="2"/>
            <x v="4"/>
            <x v="5"/>
            <x v="7"/>
          </reference>
        </references>
      </pivotArea>
    </format>
    <format dxfId="1656">
      <pivotArea dataOnly="0" labelOnly="1" fieldPosition="0">
        <references count="4">
          <reference field="0" count="1" selected="0">
            <x v="3"/>
          </reference>
          <reference field="11" count="1" selected="0">
            <x v="43"/>
          </reference>
          <reference field="17" count="1" selected="0">
            <x v="910"/>
          </reference>
          <reference field="19" count="5">
            <x v="1"/>
            <x v="2"/>
            <x v="4"/>
            <x v="5"/>
            <x v="7"/>
          </reference>
        </references>
      </pivotArea>
    </format>
    <format dxfId="1655">
      <pivotArea dataOnly="0" labelOnly="1" fieldPosition="0">
        <references count="4">
          <reference field="0" count="1" selected="0">
            <x v="3"/>
          </reference>
          <reference field="11" count="1" selected="0">
            <x v="43"/>
          </reference>
          <reference field="17" count="1" selected="0">
            <x v="945"/>
          </reference>
          <reference field="19" count="4">
            <x v="1"/>
            <x v="2"/>
            <x v="4"/>
            <x v="7"/>
          </reference>
        </references>
      </pivotArea>
    </format>
    <format dxfId="1654">
      <pivotArea dataOnly="0" labelOnly="1" fieldPosition="0">
        <references count="4">
          <reference field="0" count="1" selected="0">
            <x v="3"/>
          </reference>
          <reference field="11" count="1" selected="0">
            <x v="60"/>
          </reference>
          <reference field="17" count="1" selected="0">
            <x v="5"/>
          </reference>
          <reference field="19" count="4">
            <x v="1"/>
            <x v="2"/>
            <x v="4"/>
            <x v="5"/>
          </reference>
        </references>
      </pivotArea>
    </format>
    <format dxfId="1653">
      <pivotArea dataOnly="0" labelOnly="1" fieldPosition="0">
        <references count="4">
          <reference field="0" count="1" selected="0">
            <x v="3"/>
          </reference>
          <reference field="11" count="1" selected="0">
            <x v="60"/>
          </reference>
          <reference field="17" count="1" selected="0">
            <x v="9"/>
          </reference>
          <reference field="19" count="4">
            <x v="1"/>
            <x v="2"/>
            <x v="5"/>
            <x v="7"/>
          </reference>
        </references>
      </pivotArea>
    </format>
    <format dxfId="1652">
      <pivotArea dataOnly="0" labelOnly="1" fieldPosition="0">
        <references count="4">
          <reference field="0" count="1" selected="0">
            <x v="3"/>
          </reference>
          <reference field="11" count="1" selected="0">
            <x v="60"/>
          </reference>
          <reference field="17" count="1" selected="0">
            <x v="19"/>
          </reference>
          <reference field="19" count="5">
            <x v="1"/>
            <x v="2"/>
            <x v="4"/>
            <x v="5"/>
            <x v="7"/>
          </reference>
        </references>
      </pivotArea>
    </format>
    <format dxfId="1651">
      <pivotArea dataOnly="0" labelOnly="1" fieldPosition="0">
        <references count="4">
          <reference field="0" count="1" selected="0">
            <x v="3"/>
          </reference>
          <reference field="11" count="1" selected="0">
            <x v="60"/>
          </reference>
          <reference field="17" count="1" selected="0">
            <x v="38"/>
          </reference>
          <reference field="19" count="4">
            <x v="1"/>
            <x v="2"/>
            <x v="4"/>
            <x v="5"/>
          </reference>
        </references>
      </pivotArea>
    </format>
    <format dxfId="1650">
      <pivotArea dataOnly="0" labelOnly="1" fieldPosition="0">
        <references count="4">
          <reference field="0" count="1" selected="0">
            <x v="3"/>
          </reference>
          <reference field="11" count="1" selected="0">
            <x v="60"/>
          </reference>
          <reference field="17" count="1" selected="0">
            <x v="41"/>
          </reference>
          <reference field="19" count="4">
            <x v="1"/>
            <x v="2"/>
            <x v="4"/>
            <x v="5"/>
          </reference>
        </references>
      </pivotArea>
    </format>
    <format dxfId="1649">
      <pivotArea dataOnly="0" labelOnly="1" fieldPosition="0">
        <references count="4">
          <reference field="0" count="1" selected="0">
            <x v="3"/>
          </reference>
          <reference field="11" count="1" selected="0">
            <x v="60"/>
          </reference>
          <reference field="17" count="1" selected="0">
            <x v="46"/>
          </reference>
          <reference field="19" count="5">
            <x v="1"/>
            <x v="2"/>
            <x v="4"/>
            <x v="5"/>
            <x v="7"/>
          </reference>
        </references>
      </pivotArea>
    </format>
    <format dxfId="1648">
      <pivotArea dataOnly="0" labelOnly="1" fieldPosition="0">
        <references count="4">
          <reference field="0" count="1" selected="0">
            <x v="3"/>
          </reference>
          <reference field="11" count="1" selected="0">
            <x v="60"/>
          </reference>
          <reference field="17" count="1" selected="0">
            <x v="66"/>
          </reference>
          <reference field="19" count="4">
            <x v="1"/>
            <x v="2"/>
            <x v="4"/>
            <x v="7"/>
          </reference>
        </references>
      </pivotArea>
    </format>
    <format dxfId="1647">
      <pivotArea dataOnly="0" labelOnly="1" fieldPosition="0">
        <references count="4">
          <reference field="0" count="1" selected="0">
            <x v="3"/>
          </reference>
          <reference field="11" count="1" selected="0">
            <x v="60"/>
          </reference>
          <reference field="17" count="1" selected="0">
            <x v="94"/>
          </reference>
          <reference field="19" count="4">
            <x v="1"/>
            <x v="2"/>
            <x v="4"/>
            <x v="7"/>
          </reference>
        </references>
      </pivotArea>
    </format>
    <format dxfId="1646">
      <pivotArea dataOnly="0" labelOnly="1" fieldPosition="0">
        <references count="4">
          <reference field="0" count="1" selected="0">
            <x v="3"/>
          </reference>
          <reference field="11" count="1" selected="0">
            <x v="60"/>
          </reference>
          <reference field="17" count="1" selected="0">
            <x v="225"/>
          </reference>
          <reference field="19" count="1">
            <x v="2"/>
          </reference>
        </references>
      </pivotArea>
    </format>
    <format dxfId="1645">
      <pivotArea dataOnly="0" labelOnly="1" fieldPosition="0">
        <references count="4">
          <reference field="0" count="1" selected="0">
            <x v="3"/>
          </reference>
          <reference field="11" count="1" selected="0">
            <x v="60"/>
          </reference>
          <reference field="17" count="1" selected="0">
            <x v="616"/>
          </reference>
          <reference field="19" count="5">
            <x v="1"/>
            <x v="2"/>
            <x v="4"/>
            <x v="5"/>
            <x v="7"/>
          </reference>
        </references>
      </pivotArea>
    </format>
    <format dxfId="1644">
      <pivotArea dataOnly="0" labelOnly="1" fieldPosition="0">
        <references count="4">
          <reference field="0" count="1" selected="0">
            <x v="3"/>
          </reference>
          <reference field="11" count="1" selected="0">
            <x v="60"/>
          </reference>
          <reference field="17" count="1" selected="0">
            <x v="638"/>
          </reference>
          <reference field="19" count="4">
            <x v="1"/>
            <x v="2"/>
            <x v="4"/>
            <x v="5"/>
          </reference>
        </references>
      </pivotArea>
    </format>
    <format dxfId="1643">
      <pivotArea dataOnly="0" labelOnly="1" fieldPosition="0">
        <references count="4">
          <reference field="0" count="1" selected="0">
            <x v="3"/>
          </reference>
          <reference field="11" count="1" selected="0">
            <x v="60"/>
          </reference>
          <reference field="17" count="1" selected="0">
            <x v="648"/>
          </reference>
          <reference field="19" count="5">
            <x v="1"/>
            <x v="2"/>
            <x v="4"/>
            <x v="5"/>
            <x v="7"/>
          </reference>
        </references>
      </pivotArea>
    </format>
    <format dxfId="1642">
      <pivotArea dataOnly="0" labelOnly="1" fieldPosition="0">
        <references count="4">
          <reference field="0" count="1" selected="0">
            <x v="3"/>
          </reference>
          <reference field="11" count="1" selected="0">
            <x v="60"/>
          </reference>
          <reference field="17" count="1" selected="0">
            <x v="651"/>
          </reference>
          <reference field="19" count="4">
            <x v="1"/>
            <x v="2"/>
            <x v="4"/>
            <x v="7"/>
          </reference>
        </references>
      </pivotArea>
    </format>
    <format dxfId="1641">
      <pivotArea dataOnly="0" labelOnly="1" fieldPosition="0">
        <references count="4">
          <reference field="0" count="1" selected="0">
            <x v="3"/>
          </reference>
          <reference field="11" count="1" selected="0">
            <x v="60"/>
          </reference>
          <reference field="17" count="1" selected="0">
            <x v="668"/>
          </reference>
          <reference field="19" count="5">
            <x v="1"/>
            <x v="2"/>
            <x v="4"/>
            <x v="5"/>
            <x v="7"/>
          </reference>
        </references>
      </pivotArea>
    </format>
    <format dxfId="1640">
      <pivotArea dataOnly="0" labelOnly="1" fieldPosition="0">
        <references count="4">
          <reference field="0" count="1" selected="0">
            <x v="3"/>
          </reference>
          <reference field="11" count="1" selected="0">
            <x v="60"/>
          </reference>
          <reference field="17" count="1" selected="0">
            <x v="682"/>
          </reference>
          <reference field="19" count="2">
            <x v="2"/>
            <x v="5"/>
          </reference>
        </references>
      </pivotArea>
    </format>
    <format dxfId="1639">
      <pivotArea dataOnly="0" labelOnly="1" fieldPosition="0">
        <references count="4">
          <reference field="0" count="1" selected="0">
            <x v="3"/>
          </reference>
          <reference field="11" count="1" selected="0">
            <x v="60"/>
          </reference>
          <reference field="17" count="1" selected="0">
            <x v="685"/>
          </reference>
          <reference field="19" count="3">
            <x v="1"/>
            <x v="2"/>
            <x v="7"/>
          </reference>
        </references>
      </pivotArea>
    </format>
    <format dxfId="1638">
      <pivotArea dataOnly="0" labelOnly="1" fieldPosition="0">
        <references count="4">
          <reference field="0" count="1" selected="0">
            <x v="3"/>
          </reference>
          <reference field="11" count="1" selected="0">
            <x v="60"/>
          </reference>
          <reference field="17" count="1" selected="0">
            <x v="693"/>
          </reference>
          <reference field="19" count="5">
            <x v="1"/>
            <x v="2"/>
            <x v="4"/>
            <x v="5"/>
            <x v="7"/>
          </reference>
        </references>
      </pivotArea>
    </format>
    <format dxfId="1637">
      <pivotArea dataOnly="0" labelOnly="1" fieldPosition="0">
        <references count="4">
          <reference field="0" count="1" selected="0">
            <x v="3"/>
          </reference>
          <reference field="11" count="1" selected="0">
            <x v="60"/>
          </reference>
          <reference field="17" count="1" selected="0">
            <x v="759"/>
          </reference>
          <reference field="19" count="5">
            <x v="1"/>
            <x v="2"/>
            <x v="4"/>
            <x v="5"/>
            <x v="7"/>
          </reference>
        </references>
      </pivotArea>
    </format>
    <format dxfId="1636">
      <pivotArea dataOnly="0" labelOnly="1" fieldPosition="0">
        <references count="4">
          <reference field="0" count="1" selected="0">
            <x v="3"/>
          </reference>
          <reference field="11" count="1" selected="0">
            <x v="60"/>
          </reference>
          <reference field="17" count="1" selected="0">
            <x v="769"/>
          </reference>
          <reference field="19" count="4">
            <x v="1"/>
            <x v="2"/>
            <x v="4"/>
            <x v="7"/>
          </reference>
        </references>
      </pivotArea>
    </format>
    <format dxfId="1635">
      <pivotArea dataOnly="0" labelOnly="1" fieldPosition="0">
        <references count="4">
          <reference field="0" count="1" selected="0">
            <x v="3"/>
          </reference>
          <reference field="11" count="1" selected="0">
            <x v="60"/>
          </reference>
          <reference field="17" count="1" selected="0">
            <x v="778"/>
          </reference>
          <reference field="19" count="5">
            <x v="1"/>
            <x v="2"/>
            <x v="4"/>
            <x v="5"/>
            <x v="7"/>
          </reference>
        </references>
      </pivotArea>
    </format>
    <format dxfId="1634">
      <pivotArea dataOnly="0" labelOnly="1" fieldPosition="0">
        <references count="4">
          <reference field="0" count="1" selected="0">
            <x v="3"/>
          </reference>
          <reference field="11" count="1" selected="0">
            <x v="105"/>
          </reference>
          <reference field="17" count="1" selected="0">
            <x v="780"/>
          </reference>
          <reference field="19" count="2">
            <x v="1"/>
            <x v="4"/>
          </reference>
        </references>
      </pivotArea>
    </format>
    <format dxfId="1633">
      <pivotArea dataOnly="0" labelOnly="1" fieldPosition="0">
        <references count="4">
          <reference field="0" count="1" selected="0">
            <x v="3"/>
          </reference>
          <reference field="11" count="1" selected="0">
            <x v="105"/>
          </reference>
          <reference field="17" count="1" selected="0">
            <x v="946"/>
          </reference>
          <reference field="19" count="4">
            <x v="1"/>
            <x v="2"/>
            <x v="4"/>
            <x v="7"/>
          </reference>
        </references>
      </pivotArea>
    </format>
    <format dxfId="1632">
      <pivotArea dataOnly="0" labelOnly="1" fieldPosition="0">
        <references count="4">
          <reference field="0" count="1" selected="0">
            <x v="3"/>
          </reference>
          <reference field="11" count="1" selected="0">
            <x v="106"/>
          </reference>
          <reference field="17" count="1" selected="0">
            <x v="874"/>
          </reference>
          <reference field="19" count="2">
            <x v="1"/>
            <x v="4"/>
          </reference>
        </references>
      </pivotArea>
    </format>
    <format dxfId="1631">
      <pivotArea dataOnly="0" labelOnly="1" fieldPosition="0">
        <references count="4">
          <reference field="0" count="1" selected="0">
            <x v="3"/>
          </reference>
          <reference field="11" count="1" selected="0">
            <x v="107"/>
          </reference>
          <reference field="17" count="1" selected="0">
            <x v="94"/>
          </reference>
          <reference field="19" count="2">
            <x v="1"/>
            <x v="7"/>
          </reference>
        </references>
      </pivotArea>
    </format>
    <format dxfId="1630">
      <pivotArea dataOnly="0" labelOnly="1" fieldPosition="0">
        <references count="4">
          <reference field="0" count="1" selected="0">
            <x v="3"/>
          </reference>
          <reference field="11" count="1" selected="0">
            <x v="107"/>
          </reference>
          <reference field="17" count="1" selected="0">
            <x v="616"/>
          </reference>
          <reference field="19" count="2">
            <x v="1"/>
            <x v="7"/>
          </reference>
        </references>
      </pivotArea>
    </format>
    <format dxfId="1629">
      <pivotArea dataOnly="0" labelOnly="1" fieldPosition="0">
        <references count="4">
          <reference field="0" count="1" selected="0">
            <x v="3"/>
          </reference>
          <reference field="11" count="1" selected="0">
            <x v="107"/>
          </reference>
          <reference field="17" count="1" selected="0">
            <x v="668"/>
          </reference>
          <reference field="19" count="2">
            <x v="2"/>
            <x v="5"/>
          </reference>
        </references>
      </pivotArea>
    </format>
    <format dxfId="1628">
      <pivotArea dataOnly="0" labelOnly="1" fieldPosition="0">
        <references count="4">
          <reference field="0" count="1" selected="0">
            <x v="3"/>
          </reference>
          <reference field="11" count="1" selected="0">
            <x v="107"/>
          </reference>
          <reference field="17" count="1" selected="0">
            <x v="682"/>
          </reference>
          <reference field="19" count="2">
            <x v="2"/>
            <x v="5"/>
          </reference>
        </references>
      </pivotArea>
    </format>
    <format dxfId="1627">
      <pivotArea dataOnly="0" labelOnly="1" fieldPosition="0">
        <references count="4">
          <reference field="0" count="1" selected="0">
            <x v="3"/>
          </reference>
          <reference field="11" count="1" selected="0">
            <x v="108"/>
          </reference>
          <reference field="17" count="1" selected="0">
            <x v="894"/>
          </reference>
          <reference field="19" count="2">
            <x v="1"/>
            <x v="4"/>
          </reference>
        </references>
      </pivotArea>
    </format>
    <format dxfId="1626">
      <pivotArea dataOnly="0" labelOnly="1" fieldPosition="0">
        <references count="4">
          <reference field="0" count="1" selected="0">
            <x v="3"/>
          </reference>
          <reference field="11" count="1" selected="0">
            <x v="110"/>
          </reference>
          <reference field="17" count="1" selected="0">
            <x v="91"/>
          </reference>
          <reference field="19" count="5">
            <x v="1"/>
            <x v="2"/>
            <x v="4"/>
            <x v="5"/>
            <x v="7"/>
          </reference>
        </references>
      </pivotArea>
    </format>
    <format dxfId="1625">
      <pivotArea dataOnly="0" labelOnly="1" fieldPosition="0">
        <references count="4">
          <reference field="0" count="1" selected="0">
            <x v="3"/>
          </reference>
          <reference field="11" count="1" selected="0">
            <x v="110"/>
          </reference>
          <reference field="17" count="1" selected="0">
            <x v="159"/>
          </reference>
          <reference field="19" count="5">
            <x v="1"/>
            <x v="2"/>
            <x v="4"/>
            <x v="5"/>
            <x v="7"/>
          </reference>
        </references>
      </pivotArea>
    </format>
    <format dxfId="1624">
      <pivotArea dataOnly="0" labelOnly="1" fieldPosition="0">
        <references count="4">
          <reference field="0" count="1" selected="0">
            <x v="3"/>
          </reference>
          <reference field="11" count="1" selected="0">
            <x v="110"/>
          </reference>
          <reference field="17" count="1" selected="0">
            <x v="164"/>
          </reference>
          <reference field="19" count="4">
            <x v="1"/>
            <x v="2"/>
            <x v="4"/>
            <x v="7"/>
          </reference>
        </references>
      </pivotArea>
    </format>
    <format dxfId="1623">
      <pivotArea dataOnly="0" labelOnly="1" fieldPosition="0">
        <references count="4">
          <reference field="0" count="1" selected="0">
            <x v="3"/>
          </reference>
          <reference field="11" count="1" selected="0">
            <x v="110"/>
          </reference>
          <reference field="17" count="1" selected="0">
            <x v="183"/>
          </reference>
          <reference field="19" count="4">
            <x v="1"/>
            <x v="2"/>
            <x v="5"/>
            <x v="7"/>
          </reference>
        </references>
      </pivotArea>
    </format>
    <format dxfId="1622">
      <pivotArea dataOnly="0" labelOnly="1" fieldPosition="0">
        <references count="4">
          <reference field="0" count="1" selected="0">
            <x v="3"/>
          </reference>
          <reference field="11" count="1" selected="0">
            <x v="110"/>
          </reference>
          <reference field="17" count="1" selected="0">
            <x v="189"/>
          </reference>
          <reference field="19" count="5">
            <x v="1"/>
            <x v="2"/>
            <x v="4"/>
            <x v="5"/>
            <x v="7"/>
          </reference>
        </references>
      </pivotArea>
    </format>
    <format dxfId="1621">
      <pivotArea dataOnly="0" labelOnly="1" fieldPosition="0">
        <references count="4">
          <reference field="0" count="1" selected="0">
            <x v="3"/>
          </reference>
          <reference field="11" count="1" selected="0">
            <x v="110"/>
          </reference>
          <reference field="17" count="1" selected="0">
            <x v="222"/>
          </reference>
          <reference field="19" count="2">
            <x v="2"/>
            <x v="5"/>
          </reference>
        </references>
      </pivotArea>
    </format>
    <format dxfId="1620">
      <pivotArea dataOnly="0" labelOnly="1" fieldPosition="0">
        <references count="4">
          <reference field="0" count="1" selected="0">
            <x v="3"/>
          </reference>
          <reference field="11" count="1" selected="0">
            <x v="110"/>
          </reference>
          <reference field="17" count="1" selected="0">
            <x v="225"/>
          </reference>
          <reference field="19" count="1">
            <x v="2"/>
          </reference>
        </references>
      </pivotArea>
    </format>
    <format dxfId="1619">
      <pivotArea dataOnly="0" labelOnly="1" fieldPosition="0">
        <references count="4">
          <reference field="0" count="1" selected="0">
            <x v="3"/>
          </reference>
          <reference field="11" count="1" selected="0">
            <x v="110"/>
          </reference>
          <reference field="17" count="1" selected="0">
            <x v="230"/>
          </reference>
          <reference field="19" count="4">
            <x v="1"/>
            <x v="2"/>
            <x v="4"/>
            <x v="7"/>
          </reference>
        </references>
      </pivotArea>
    </format>
    <format dxfId="1618">
      <pivotArea dataOnly="0" labelOnly="1" fieldPosition="0">
        <references count="4">
          <reference field="0" count="1" selected="0">
            <x v="3"/>
          </reference>
          <reference field="11" count="1" selected="0">
            <x v="110"/>
          </reference>
          <reference field="17" count="1" selected="0">
            <x v="248"/>
          </reference>
          <reference field="19" count="5">
            <x v="1"/>
            <x v="2"/>
            <x v="4"/>
            <x v="5"/>
            <x v="7"/>
          </reference>
        </references>
      </pivotArea>
    </format>
    <format dxfId="1617">
      <pivotArea dataOnly="0" labelOnly="1" fieldPosition="0">
        <references count="4">
          <reference field="0" count="1" selected="0">
            <x v="3"/>
          </reference>
          <reference field="11" count="1" selected="0">
            <x v="110"/>
          </reference>
          <reference field="17" count="1" selected="0">
            <x v="343"/>
          </reference>
          <reference field="19" count="4">
            <x v="1"/>
            <x v="2"/>
            <x v="4"/>
            <x v="7"/>
          </reference>
        </references>
      </pivotArea>
    </format>
    <format dxfId="1616">
      <pivotArea dataOnly="0" labelOnly="1" fieldPosition="0">
        <references count="4">
          <reference field="0" count="1" selected="0">
            <x v="3"/>
          </reference>
          <reference field="11" count="1" selected="0">
            <x v="110"/>
          </reference>
          <reference field="17" count="1" selected="0">
            <x v="453"/>
          </reference>
          <reference field="19" count="1">
            <x v="2"/>
          </reference>
        </references>
      </pivotArea>
    </format>
    <format dxfId="1615">
      <pivotArea dataOnly="0" labelOnly="1" fieldPosition="0">
        <references count="4">
          <reference field="0" count="1" selected="0">
            <x v="3"/>
          </reference>
          <reference field="11" count="1" selected="0">
            <x v="110"/>
          </reference>
          <reference field="17" count="1" selected="0">
            <x v="491"/>
          </reference>
          <reference field="19" count="5">
            <x v="1"/>
            <x v="2"/>
            <x v="4"/>
            <x v="5"/>
            <x v="7"/>
          </reference>
        </references>
      </pivotArea>
    </format>
    <format dxfId="1614">
      <pivotArea dataOnly="0" labelOnly="1" fieldPosition="0">
        <references count="4">
          <reference field="0" count="1" selected="0">
            <x v="3"/>
          </reference>
          <reference field="11" count="1" selected="0">
            <x v="110"/>
          </reference>
          <reference field="17" count="1" selected="0">
            <x v="607"/>
          </reference>
          <reference field="19" count="1">
            <x v="5"/>
          </reference>
        </references>
      </pivotArea>
    </format>
    <format dxfId="1613">
      <pivotArea dataOnly="0" labelOnly="1" fieldPosition="0">
        <references count="4">
          <reference field="0" count="1" selected="0">
            <x v="3"/>
          </reference>
          <reference field="11" count="1" selected="0">
            <x v="110"/>
          </reference>
          <reference field="17" count="1" selected="0">
            <x v="679"/>
          </reference>
          <reference field="19" count="4">
            <x v="1"/>
            <x v="2"/>
            <x v="4"/>
            <x v="7"/>
          </reference>
        </references>
      </pivotArea>
    </format>
    <format dxfId="1612">
      <pivotArea dataOnly="0" labelOnly="1" fieldPosition="0">
        <references count="4">
          <reference field="0" count="1" selected="0">
            <x v="3"/>
          </reference>
          <reference field="11" count="1" selected="0">
            <x v="110"/>
          </reference>
          <reference field="17" count="1" selected="0">
            <x v="737"/>
          </reference>
          <reference field="19" count="2">
            <x v="2"/>
            <x v="5"/>
          </reference>
        </references>
      </pivotArea>
    </format>
    <format dxfId="1611">
      <pivotArea dataOnly="0" labelOnly="1" fieldPosition="0">
        <references count="4">
          <reference field="0" count="1" selected="0">
            <x v="3"/>
          </reference>
          <reference field="11" count="1" selected="0">
            <x v="110"/>
          </reference>
          <reference field="17" count="1" selected="0">
            <x v="752"/>
          </reference>
          <reference field="19" count="4">
            <x v="1"/>
            <x v="2"/>
            <x v="5"/>
            <x v="7"/>
          </reference>
        </references>
      </pivotArea>
    </format>
    <format dxfId="1610">
      <pivotArea dataOnly="0" labelOnly="1" fieldPosition="0">
        <references count="4">
          <reference field="0" count="1" selected="0">
            <x v="3"/>
          </reference>
          <reference field="11" count="1" selected="0">
            <x v="110"/>
          </reference>
          <reference field="17" count="1" selected="0">
            <x v="759"/>
          </reference>
          <reference field="19" count="2">
            <x v="2"/>
            <x v="5"/>
          </reference>
        </references>
      </pivotArea>
    </format>
    <format dxfId="1609">
      <pivotArea dataOnly="0" labelOnly="1" fieldPosition="0">
        <references count="4">
          <reference field="0" count="1" selected="0">
            <x v="3"/>
          </reference>
          <reference field="11" count="1" selected="0">
            <x v="110"/>
          </reference>
          <reference field="17" count="1" selected="0">
            <x v="768"/>
          </reference>
          <reference field="19" count="2">
            <x v="2"/>
            <x v="5"/>
          </reference>
        </references>
      </pivotArea>
    </format>
    <format dxfId="1608">
      <pivotArea dataOnly="0" labelOnly="1" fieldPosition="0">
        <references count="4">
          <reference field="0" count="1" selected="0">
            <x v="3"/>
          </reference>
          <reference field="11" count="1" selected="0">
            <x v="110"/>
          </reference>
          <reference field="17" count="1" selected="0">
            <x v="788"/>
          </reference>
          <reference field="19" count="5">
            <x v="1"/>
            <x v="2"/>
            <x v="4"/>
            <x v="5"/>
            <x v="7"/>
          </reference>
        </references>
      </pivotArea>
    </format>
    <format dxfId="1607">
      <pivotArea dataOnly="0" labelOnly="1" fieldPosition="0">
        <references count="4">
          <reference field="0" count="1" selected="0">
            <x v="3"/>
          </reference>
          <reference field="11" count="1" selected="0">
            <x v="110"/>
          </reference>
          <reference field="17" count="1" selected="0">
            <x v="894"/>
          </reference>
          <reference field="19" count="4">
            <x v="1"/>
            <x v="2"/>
            <x v="4"/>
            <x v="7"/>
          </reference>
        </references>
      </pivotArea>
    </format>
    <format dxfId="1606">
      <pivotArea dataOnly="0" labelOnly="1" fieldPosition="0">
        <references count="4">
          <reference field="0" count="1" selected="0">
            <x v="3"/>
          </reference>
          <reference field="11" count="1" selected="0">
            <x v="110"/>
          </reference>
          <reference field="17" count="1" selected="0">
            <x v="945"/>
          </reference>
          <reference field="19" count="3">
            <x v="1"/>
            <x v="4"/>
            <x v="7"/>
          </reference>
        </references>
      </pivotArea>
    </format>
    <format dxfId="1605">
      <pivotArea dataOnly="0" labelOnly="1" fieldPosition="0">
        <references count="4">
          <reference field="0" count="1" selected="0">
            <x v="3"/>
          </reference>
          <reference field="11" count="1" selected="0">
            <x v="111"/>
          </reference>
          <reference field="17" count="1" selected="0">
            <x v="894"/>
          </reference>
          <reference field="19" count="4">
            <x v="1"/>
            <x v="2"/>
            <x v="4"/>
            <x v="7"/>
          </reference>
        </references>
      </pivotArea>
    </format>
    <format dxfId="1604">
      <pivotArea dataOnly="0" labelOnly="1" fieldPosition="0">
        <references count="4">
          <reference field="0" count="1" selected="0">
            <x v="3"/>
          </reference>
          <reference field="11" count="1" selected="0">
            <x v="116"/>
          </reference>
          <reference field="17" count="1" selected="0">
            <x v="20"/>
          </reference>
          <reference field="19" count="2">
            <x v="2"/>
            <x v="5"/>
          </reference>
        </references>
      </pivotArea>
    </format>
    <format dxfId="1603">
      <pivotArea dataOnly="0" labelOnly="1" fieldPosition="0">
        <references count="4">
          <reference field="0" count="1" selected="0">
            <x v="3"/>
          </reference>
          <reference field="11" count="1" selected="0">
            <x v="116"/>
          </reference>
          <reference field="17" count="1" selected="0">
            <x v="36"/>
          </reference>
          <reference field="19" count="2">
            <x v="2"/>
            <x v="5"/>
          </reference>
        </references>
      </pivotArea>
    </format>
    <format dxfId="1602">
      <pivotArea dataOnly="0" labelOnly="1" fieldPosition="0">
        <references count="4">
          <reference field="0" count="1" selected="0">
            <x v="3"/>
          </reference>
          <reference field="11" count="1" selected="0">
            <x v="116"/>
          </reference>
          <reference field="17" count="1" selected="0">
            <x v="75"/>
          </reference>
          <reference field="19" count="5">
            <x v="1"/>
            <x v="2"/>
            <x v="4"/>
            <x v="5"/>
            <x v="7"/>
          </reference>
        </references>
      </pivotArea>
    </format>
    <format dxfId="1601">
      <pivotArea dataOnly="0" labelOnly="1" fieldPosition="0">
        <references count="4">
          <reference field="0" count="1" selected="0">
            <x v="3"/>
          </reference>
          <reference field="11" count="1" selected="0">
            <x v="116"/>
          </reference>
          <reference field="17" count="1" selected="0">
            <x v="103"/>
          </reference>
          <reference field="19" count="5">
            <x v="1"/>
            <x v="2"/>
            <x v="4"/>
            <x v="5"/>
            <x v="7"/>
          </reference>
        </references>
      </pivotArea>
    </format>
    <format dxfId="1600">
      <pivotArea dataOnly="0" labelOnly="1" fieldPosition="0">
        <references count="4">
          <reference field="0" count="1" selected="0">
            <x v="3"/>
          </reference>
          <reference field="11" count="1" selected="0">
            <x v="116"/>
          </reference>
          <reference field="17" count="1" selected="0">
            <x v="175"/>
          </reference>
          <reference field="19" count="5">
            <x v="1"/>
            <x v="2"/>
            <x v="4"/>
            <x v="5"/>
            <x v="7"/>
          </reference>
        </references>
      </pivotArea>
    </format>
    <format dxfId="1599">
      <pivotArea dataOnly="0" labelOnly="1" fieldPosition="0">
        <references count="4">
          <reference field="0" count="1" selected="0">
            <x v="3"/>
          </reference>
          <reference field="11" count="1" selected="0">
            <x v="116"/>
          </reference>
          <reference field="17" count="1" selected="0">
            <x v="194"/>
          </reference>
          <reference field="19" count="4">
            <x v="1"/>
            <x v="2"/>
            <x v="5"/>
            <x v="7"/>
          </reference>
        </references>
      </pivotArea>
    </format>
    <format dxfId="1598">
      <pivotArea dataOnly="0" labelOnly="1" fieldPosition="0">
        <references count="4">
          <reference field="0" count="1" selected="0">
            <x v="3"/>
          </reference>
          <reference field="11" count="1" selected="0">
            <x v="116"/>
          </reference>
          <reference field="17" count="1" selected="0">
            <x v="225"/>
          </reference>
          <reference field="19" count="1">
            <x v="2"/>
          </reference>
        </references>
      </pivotArea>
    </format>
    <format dxfId="1597">
      <pivotArea dataOnly="0" labelOnly="1" fieldPosition="0">
        <references count="4">
          <reference field="0" count="1" selected="0">
            <x v="3"/>
          </reference>
          <reference field="11" count="1" selected="0">
            <x v="116"/>
          </reference>
          <reference field="17" count="1" selected="0">
            <x v="247"/>
          </reference>
          <reference field="19" count="5">
            <x v="1"/>
            <x v="2"/>
            <x v="4"/>
            <x v="5"/>
            <x v="7"/>
          </reference>
        </references>
      </pivotArea>
    </format>
    <format dxfId="1596">
      <pivotArea dataOnly="0" labelOnly="1" fieldPosition="0">
        <references count="4">
          <reference field="0" count="1" selected="0">
            <x v="3"/>
          </reference>
          <reference field="11" count="1" selected="0">
            <x v="116"/>
          </reference>
          <reference field="17" count="1" selected="0">
            <x v="261"/>
          </reference>
          <reference field="19" count="5">
            <x v="1"/>
            <x v="2"/>
            <x v="4"/>
            <x v="5"/>
            <x v="7"/>
          </reference>
        </references>
      </pivotArea>
    </format>
    <format dxfId="1595">
      <pivotArea dataOnly="0" labelOnly="1" fieldPosition="0">
        <references count="4">
          <reference field="0" count="1" selected="0">
            <x v="3"/>
          </reference>
          <reference field="11" count="1" selected="0">
            <x v="116"/>
          </reference>
          <reference field="17" count="1" selected="0">
            <x v="524"/>
          </reference>
          <reference field="19" count="5">
            <x v="1"/>
            <x v="2"/>
            <x v="4"/>
            <x v="5"/>
            <x v="7"/>
          </reference>
        </references>
      </pivotArea>
    </format>
    <format dxfId="1594">
      <pivotArea dataOnly="0" labelOnly="1" fieldPosition="0">
        <references count="4">
          <reference field="0" count="1" selected="0">
            <x v="3"/>
          </reference>
          <reference field="11" count="1" selected="0">
            <x v="116"/>
          </reference>
          <reference field="17" count="1" selected="0">
            <x v="536"/>
          </reference>
          <reference field="19" count="1">
            <x v="2"/>
          </reference>
        </references>
      </pivotArea>
    </format>
    <format dxfId="1593">
      <pivotArea dataOnly="0" labelOnly="1" fieldPosition="0">
        <references count="4">
          <reference field="0" count="1" selected="0">
            <x v="3"/>
          </reference>
          <reference field="11" count="1" selected="0">
            <x v="116"/>
          </reference>
          <reference field="17" count="1" selected="0">
            <x v="539"/>
          </reference>
          <reference field="19" count="2">
            <x v="2"/>
            <x v="5"/>
          </reference>
        </references>
      </pivotArea>
    </format>
    <format dxfId="1592">
      <pivotArea dataOnly="0" labelOnly="1" fieldPosition="0">
        <references count="4">
          <reference field="0" count="1" selected="0">
            <x v="3"/>
          </reference>
          <reference field="11" count="1" selected="0">
            <x v="116"/>
          </reference>
          <reference field="17" count="1" selected="0">
            <x v="540"/>
          </reference>
          <reference field="19" count="1">
            <x v="2"/>
          </reference>
        </references>
      </pivotArea>
    </format>
    <format dxfId="1591">
      <pivotArea dataOnly="0" labelOnly="1" fieldPosition="0">
        <references count="4">
          <reference field="0" count="1" selected="0">
            <x v="3"/>
          </reference>
          <reference field="11" count="1" selected="0">
            <x v="116"/>
          </reference>
          <reference field="17" count="1" selected="0">
            <x v="541"/>
          </reference>
          <reference field="19" count="1">
            <x v="2"/>
          </reference>
        </references>
      </pivotArea>
    </format>
    <format dxfId="1590">
      <pivotArea dataOnly="0" labelOnly="1" fieldPosition="0">
        <references count="4">
          <reference field="0" count="1" selected="0">
            <x v="3"/>
          </reference>
          <reference field="11" count="1" selected="0">
            <x v="116"/>
          </reference>
          <reference field="17" count="1" selected="0">
            <x v="546"/>
          </reference>
          <reference field="19" count="4">
            <x v="1"/>
            <x v="2"/>
            <x v="4"/>
            <x v="7"/>
          </reference>
        </references>
      </pivotArea>
    </format>
    <format dxfId="1589">
      <pivotArea dataOnly="0" labelOnly="1" fieldPosition="0">
        <references count="4">
          <reference field="0" count="1" selected="0">
            <x v="3"/>
          </reference>
          <reference field="11" count="1" selected="0">
            <x v="116"/>
          </reference>
          <reference field="17" count="1" selected="0">
            <x v="562"/>
          </reference>
          <reference field="19" count="1">
            <x v="2"/>
          </reference>
        </references>
      </pivotArea>
    </format>
    <format dxfId="1588">
      <pivotArea dataOnly="0" labelOnly="1" fieldPosition="0">
        <references count="4">
          <reference field="0" count="1" selected="0">
            <x v="3"/>
          </reference>
          <reference field="11" count="1" selected="0">
            <x v="116"/>
          </reference>
          <reference field="17" count="1" selected="0">
            <x v="563"/>
          </reference>
          <reference field="19" count="1">
            <x v="2"/>
          </reference>
        </references>
      </pivotArea>
    </format>
    <format dxfId="1587">
      <pivotArea dataOnly="0" labelOnly="1" fieldPosition="0">
        <references count="4">
          <reference field="0" count="1" selected="0">
            <x v="3"/>
          </reference>
          <reference field="11" count="1" selected="0">
            <x v="116"/>
          </reference>
          <reference field="17" count="1" selected="0">
            <x v="565"/>
          </reference>
          <reference field="19" count="2">
            <x v="2"/>
            <x v="5"/>
          </reference>
        </references>
      </pivotArea>
    </format>
    <format dxfId="1586">
      <pivotArea dataOnly="0" labelOnly="1" fieldPosition="0">
        <references count="4">
          <reference field="0" count="1" selected="0">
            <x v="3"/>
          </reference>
          <reference field="11" count="1" selected="0">
            <x v="116"/>
          </reference>
          <reference field="17" count="1" selected="0">
            <x v="567"/>
          </reference>
          <reference field="19" count="2">
            <x v="2"/>
            <x v="5"/>
          </reference>
        </references>
      </pivotArea>
    </format>
    <format dxfId="1585">
      <pivotArea dataOnly="0" labelOnly="1" fieldPosition="0">
        <references count="4">
          <reference field="0" count="1" selected="0">
            <x v="3"/>
          </reference>
          <reference field="11" count="1" selected="0">
            <x v="116"/>
          </reference>
          <reference field="17" count="1" selected="0">
            <x v="570"/>
          </reference>
          <reference field="19" count="2">
            <x v="2"/>
            <x v="5"/>
          </reference>
        </references>
      </pivotArea>
    </format>
    <format dxfId="1584">
      <pivotArea dataOnly="0" labelOnly="1" fieldPosition="0">
        <references count="4">
          <reference field="0" count="1" selected="0">
            <x v="3"/>
          </reference>
          <reference field="11" count="1" selected="0">
            <x v="116"/>
          </reference>
          <reference field="17" count="1" selected="0">
            <x v="764"/>
          </reference>
          <reference field="19" count="5">
            <x v="1"/>
            <x v="2"/>
            <x v="4"/>
            <x v="5"/>
            <x v="7"/>
          </reference>
        </references>
      </pivotArea>
    </format>
    <format dxfId="1583">
      <pivotArea dataOnly="0" labelOnly="1" fieldPosition="0">
        <references count="4">
          <reference field="0" count="1" selected="0">
            <x v="3"/>
          </reference>
          <reference field="11" count="1" selected="0">
            <x v="116"/>
          </reference>
          <reference field="17" count="1" selected="0">
            <x v="779"/>
          </reference>
          <reference field="19" count="5">
            <x v="1"/>
            <x v="2"/>
            <x v="4"/>
            <x v="5"/>
            <x v="7"/>
          </reference>
        </references>
      </pivotArea>
    </format>
    <format dxfId="1582">
      <pivotArea dataOnly="0" labelOnly="1" fieldPosition="0">
        <references count="4">
          <reference field="0" count="1" selected="0">
            <x v="3"/>
          </reference>
          <reference field="11" count="1" selected="0">
            <x v="116"/>
          </reference>
          <reference field="17" count="1" selected="0">
            <x v="784"/>
          </reference>
          <reference field="19" count="5">
            <x v="1"/>
            <x v="2"/>
            <x v="4"/>
            <x v="5"/>
            <x v="7"/>
          </reference>
        </references>
      </pivotArea>
    </format>
    <format dxfId="1581">
      <pivotArea dataOnly="0" labelOnly="1" fieldPosition="0">
        <references count="4">
          <reference field="0" count="1" selected="0">
            <x v="3"/>
          </reference>
          <reference field="11" count="1" selected="0">
            <x v="116"/>
          </reference>
          <reference field="17" count="1" selected="0">
            <x v="791"/>
          </reference>
          <reference field="19" count="4">
            <x v="1"/>
            <x v="2"/>
            <x v="4"/>
            <x v="7"/>
          </reference>
        </references>
      </pivotArea>
    </format>
    <format dxfId="1580">
      <pivotArea dataOnly="0" labelOnly="1" fieldPosition="0">
        <references count="4">
          <reference field="0" count="1" selected="0">
            <x v="3"/>
          </reference>
          <reference field="11" count="1" selected="0">
            <x v="116"/>
          </reference>
          <reference field="17" count="1" selected="0">
            <x v="794"/>
          </reference>
          <reference field="19" count="4">
            <x v="1"/>
            <x v="2"/>
            <x v="4"/>
            <x v="7"/>
          </reference>
        </references>
      </pivotArea>
    </format>
    <format dxfId="1579">
      <pivotArea dataOnly="0" labelOnly="1" fieldPosition="0">
        <references count="4">
          <reference field="0" count="1" selected="0">
            <x v="3"/>
          </reference>
          <reference field="11" count="1" selected="0">
            <x v="116"/>
          </reference>
          <reference field="17" count="1" selected="0">
            <x v="825"/>
          </reference>
          <reference field="19" count="5">
            <x v="1"/>
            <x v="2"/>
            <x v="4"/>
            <x v="5"/>
            <x v="7"/>
          </reference>
        </references>
      </pivotArea>
    </format>
    <format dxfId="1578">
      <pivotArea dataOnly="0" labelOnly="1" fieldPosition="0">
        <references count="4">
          <reference field="0" count="1" selected="0">
            <x v="3"/>
          </reference>
          <reference field="11" count="1" selected="0">
            <x v="116"/>
          </reference>
          <reference field="17" count="1" selected="0">
            <x v="884"/>
          </reference>
          <reference field="19" count="1">
            <x v="2"/>
          </reference>
        </references>
      </pivotArea>
    </format>
    <format dxfId="1577">
      <pivotArea dataOnly="0" labelOnly="1" fieldPosition="0">
        <references count="4">
          <reference field="0" count="1" selected="0">
            <x v="3"/>
          </reference>
          <reference field="11" count="1" selected="0">
            <x v="116"/>
          </reference>
          <reference field="17" count="1" selected="0">
            <x v="892"/>
          </reference>
          <reference field="19" count="0"/>
        </references>
      </pivotArea>
    </format>
    <format dxfId="1576">
      <pivotArea dataOnly="0" labelOnly="1" fieldPosition="0">
        <references count="4">
          <reference field="0" count="1" selected="0">
            <x v="3"/>
          </reference>
          <reference field="11" count="1" selected="0">
            <x v="116"/>
          </reference>
          <reference field="17" count="1" selected="0">
            <x v="938"/>
          </reference>
          <reference field="19" count="2">
            <x v="2"/>
            <x v="5"/>
          </reference>
        </references>
      </pivotArea>
    </format>
    <format dxfId="1575">
      <pivotArea dataOnly="0" labelOnly="1" fieldPosition="0">
        <references count="4">
          <reference field="0" count="1" selected="0">
            <x v="3"/>
          </reference>
          <reference field="11" count="1" selected="0">
            <x v="156"/>
          </reference>
          <reference field="17" count="1" selected="0">
            <x v="744"/>
          </reference>
          <reference field="19" count="5">
            <x v="1"/>
            <x v="2"/>
            <x v="4"/>
            <x v="5"/>
            <x v="7"/>
          </reference>
        </references>
      </pivotArea>
    </format>
    <format dxfId="1574">
      <pivotArea dataOnly="0" labelOnly="1" fieldPosition="0">
        <references count="4">
          <reference field="0" count="1" selected="0">
            <x v="3"/>
          </reference>
          <reference field="11" count="1" selected="0">
            <x v="156"/>
          </reference>
          <reference field="17" count="1" selected="0">
            <x v="766"/>
          </reference>
          <reference field="19" count="5">
            <x v="1"/>
            <x v="2"/>
            <x v="4"/>
            <x v="5"/>
            <x v="7"/>
          </reference>
        </references>
      </pivotArea>
    </format>
    <format dxfId="1573">
      <pivotArea dataOnly="0" labelOnly="1" fieldPosition="0">
        <references count="4">
          <reference field="0" count="1" selected="0">
            <x v="3"/>
          </reference>
          <reference field="11" count="1" selected="0">
            <x v="165"/>
          </reference>
          <reference field="17" count="1" selected="0">
            <x v="780"/>
          </reference>
          <reference field="19" count="5">
            <x v="1"/>
            <x v="2"/>
            <x v="4"/>
            <x v="5"/>
            <x v="7"/>
          </reference>
        </references>
      </pivotArea>
    </format>
    <format dxfId="1572">
      <pivotArea dataOnly="0" labelOnly="1" fieldPosition="0">
        <references count="4">
          <reference field="0" count="1" selected="0">
            <x v="4"/>
          </reference>
          <reference field="11" count="1" selected="0">
            <x v="28"/>
          </reference>
          <reference field="17" count="1" selected="0">
            <x v="79"/>
          </reference>
          <reference field="19" count="0"/>
        </references>
      </pivotArea>
    </format>
    <format dxfId="1571">
      <pivotArea dataOnly="0" labelOnly="1" fieldPosition="0">
        <references count="4">
          <reference field="0" count="1" selected="0">
            <x v="4"/>
          </reference>
          <reference field="11" count="1" selected="0">
            <x v="28"/>
          </reference>
          <reference field="17" count="1" selected="0">
            <x v="261"/>
          </reference>
          <reference field="19" count="5">
            <x v="1"/>
            <x v="2"/>
            <x v="4"/>
            <x v="5"/>
            <x v="7"/>
          </reference>
        </references>
      </pivotArea>
    </format>
    <format dxfId="1570">
      <pivotArea dataOnly="0" labelOnly="1" fieldPosition="0">
        <references count="4">
          <reference field="0" count="1" selected="0">
            <x v="4"/>
          </reference>
          <reference field="11" count="1" selected="0">
            <x v="28"/>
          </reference>
          <reference field="17" count="1" selected="0">
            <x v="825"/>
          </reference>
          <reference field="19" count="5">
            <x v="1"/>
            <x v="2"/>
            <x v="4"/>
            <x v="5"/>
            <x v="7"/>
          </reference>
        </references>
      </pivotArea>
    </format>
    <format dxfId="1569">
      <pivotArea dataOnly="0" labelOnly="1" fieldPosition="0">
        <references count="4">
          <reference field="0" count="1" selected="0">
            <x v="4"/>
          </reference>
          <reference field="11" count="1" selected="0">
            <x v="28"/>
          </reference>
          <reference field="17" count="1" selected="0">
            <x v="907"/>
          </reference>
          <reference field="19" count="3">
            <x v="1"/>
            <x v="4"/>
            <x v="5"/>
          </reference>
        </references>
      </pivotArea>
    </format>
    <format dxfId="1568">
      <pivotArea dataOnly="0" labelOnly="1" fieldPosition="0">
        <references count="4">
          <reference field="0" count="1" selected="0">
            <x v="4"/>
          </reference>
          <reference field="11" count="1" selected="0">
            <x v="28"/>
          </reference>
          <reference field="17" count="1" selected="0">
            <x v="945"/>
          </reference>
          <reference field="19" count="2">
            <x v="1"/>
            <x v="4"/>
          </reference>
        </references>
      </pivotArea>
    </format>
    <format dxfId="1567">
      <pivotArea dataOnly="0" labelOnly="1" fieldPosition="0">
        <references count="4">
          <reference field="0" count="1" selected="0">
            <x v="4"/>
          </reference>
          <reference field="11" count="1" selected="0">
            <x v="30"/>
          </reference>
          <reference field="17" count="1" selected="0">
            <x v="81"/>
          </reference>
          <reference field="19" count="5">
            <x v="1"/>
            <x v="2"/>
            <x v="4"/>
            <x v="5"/>
            <x v="7"/>
          </reference>
        </references>
      </pivotArea>
    </format>
    <format dxfId="1566">
      <pivotArea dataOnly="0" labelOnly="1" fieldPosition="0">
        <references count="4">
          <reference field="0" count="1" selected="0">
            <x v="4"/>
          </reference>
          <reference field="11" count="1" selected="0">
            <x v="30"/>
          </reference>
          <reference field="17" count="1" selected="0">
            <x v="225"/>
          </reference>
          <reference field="19" count="1">
            <x v="2"/>
          </reference>
        </references>
      </pivotArea>
    </format>
    <format dxfId="1565">
      <pivotArea dataOnly="0" labelOnly="1" fieldPosition="0">
        <references count="4">
          <reference field="0" count="1" selected="0">
            <x v="4"/>
          </reference>
          <reference field="11" count="1" selected="0">
            <x v="30"/>
          </reference>
          <reference field="17" count="1" selected="0">
            <x v="669"/>
          </reference>
          <reference field="19" count="5">
            <x v="1"/>
            <x v="2"/>
            <x v="4"/>
            <x v="5"/>
            <x v="7"/>
          </reference>
        </references>
      </pivotArea>
    </format>
    <format dxfId="1564">
      <pivotArea dataOnly="0" labelOnly="1" fieldPosition="0">
        <references count="4">
          <reference field="0" count="1" selected="0">
            <x v="4"/>
          </reference>
          <reference field="11" count="1" selected="0">
            <x v="30"/>
          </reference>
          <reference field="17" count="1" selected="0">
            <x v="825"/>
          </reference>
          <reference field="19" count="5">
            <x v="1"/>
            <x v="2"/>
            <x v="4"/>
            <x v="5"/>
            <x v="7"/>
          </reference>
        </references>
      </pivotArea>
    </format>
    <format dxfId="1563">
      <pivotArea dataOnly="0" labelOnly="1" fieldPosition="0">
        <references count="4">
          <reference field="0" count="1" selected="0">
            <x v="4"/>
          </reference>
          <reference field="11" count="1" selected="0">
            <x v="30"/>
          </reference>
          <reference field="17" count="1" selected="0">
            <x v="836"/>
          </reference>
          <reference field="19" count="4">
            <x v="1"/>
            <x v="4"/>
            <x v="5"/>
            <x v="7"/>
          </reference>
        </references>
      </pivotArea>
    </format>
    <format dxfId="1562">
      <pivotArea dataOnly="0" labelOnly="1" fieldPosition="0">
        <references count="4">
          <reference field="0" count="1" selected="0">
            <x v="4"/>
          </reference>
          <reference field="11" count="1" selected="0">
            <x v="54"/>
          </reference>
          <reference field="17" count="1" selected="0">
            <x v="225"/>
          </reference>
          <reference field="19" count="1">
            <x v="2"/>
          </reference>
        </references>
      </pivotArea>
    </format>
    <format dxfId="1561">
      <pivotArea dataOnly="0" labelOnly="1" fieldPosition="0">
        <references count="4">
          <reference field="0" count="1" selected="0">
            <x v="4"/>
          </reference>
          <reference field="11" count="1" selected="0">
            <x v="64"/>
          </reference>
          <reference field="17" count="1" selected="0">
            <x v="111"/>
          </reference>
          <reference field="19" count="5">
            <x v="1"/>
            <x v="2"/>
            <x v="4"/>
            <x v="5"/>
            <x v="7"/>
          </reference>
        </references>
      </pivotArea>
    </format>
    <format dxfId="1560">
      <pivotArea dataOnly="0" labelOnly="1" fieldPosition="0">
        <references count="4">
          <reference field="0" count="1" selected="0">
            <x v="4"/>
          </reference>
          <reference field="11" count="1" selected="0">
            <x v="64"/>
          </reference>
          <reference field="17" count="1" selected="0">
            <x v="341"/>
          </reference>
          <reference field="19" count="5">
            <x v="1"/>
            <x v="2"/>
            <x v="4"/>
            <x v="5"/>
            <x v="7"/>
          </reference>
        </references>
      </pivotArea>
    </format>
    <format dxfId="1559">
      <pivotArea dataOnly="0" labelOnly="1" fieldPosition="0">
        <references count="4">
          <reference field="0" count="1" selected="0">
            <x v="4"/>
          </reference>
          <reference field="11" count="1" selected="0">
            <x v="64"/>
          </reference>
          <reference field="17" count="1" selected="0">
            <x v="442"/>
          </reference>
          <reference field="19" count="3">
            <x v="1"/>
            <x v="2"/>
            <x v="7"/>
          </reference>
        </references>
      </pivotArea>
    </format>
    <format dxfId="1558">
      <pivotArea dataOnly="0" labelOnly="1" fieldPosition="0">
        <references count="4">
          <reference field="0" count="1" selected="0">
            <x v="4"/>
          </reference>
          <reference field="11" count="1" selected="0">
            <x v="64"/>
          </reference>
          <reference field="17" count="1" selected="0">
            <x v="457"/>
          </reference>
          <reference field="19" count="3">
            <x v="1"/>
            <x v="4"/>
            <x v="7"/>
          </reference>
        </references>
      </pivotArea>
    </format>
    <format dxfId="1557">
      <pivotArea dataOnly="0" labelOnly="1" fieldPosition="0">
        <references count="4">
          <reference field="0" count="1" selected="0">
            <x v="4"/>
          </reference>
          <reference field="11" count="1" selected="0">
            <x v="64"/>
          </reference>
          <reference field="17" count="1" selected="0">
            <x v="572"/>
          </reference>
          <reference field="19" count="5">
            <x v="1"/>
            <x v="2"/>
            <x v="4"/>
            <x v="5"/>
            <x v="7"/>
          </reference>
        </references>
      </pivotArea>
    </format>
    <format dxfId="1556">
      <pivotArea dataOnly="0" labelOnly="1" fieldPosition="0">
        <references count="4">
          <reference field="0" count="1" selected="0">
            <x v="4"/>
          </reference>
          <reference field="11" count="1" selected="0">
            <x v="64"/>
          </reference>
          <reference field="17" count="1" selected="0">
            <x v="653"/>
          </reference>
          <reference field="19" count="5">
            <x v="1"/>
            <x v="2"/>
            <x v="4"/>
            <x v="5"/>
            <x v="7"/>
          </reference>
        </references>
      </pivotArea>
    </format>
    <format dxfId="1555">
      <pivotArea dataOnly="0" labelOnly="1" fieldPosition="0">
        <references count="4">
          <reference field="0" count="1" selected="0">
            <x v="4"/>
          </reference>
          <reference field="11" count="1" selected="0">
            <x v="64"/>
          </reference>
          <reference field="17" count="1" selected="0">
            <x v="666"/>
          </reference>
          <reference field="19" count="3">
            <x v="1"/>
            <x v="2"/>
            <x v="7"/>
          </reference>
        </references>
      </pivotArea>
    </format>
    <format dxfId="1554">
      <pivotArea dataOnly="0" labelOnly="1" fieldPosition="0">
        <references count="4">
          <reference field="0" count="1" selected="0">
            <x v="4"/>
          </reference>
          <reference field="11" count="1" selected="0">
            <x v="64"/>
          </reference>
          <reference field="17" count="1" selected="0">
            <x v="679"/>
          </reference>
          <reference field="19" count="3">
            <x v="1"/>
            <x v="4"/>
            <x v="7"/>
          </reference>
        </references>
      </pivotArea>
    </format>
    <format dxfId="1553">
      <pivotArea dataOnly="0" labelOnly="1" fieldPosition="0">
        <references count="4">
          <reference field="0" count="1" selected="0">
            <x v="4"/>
          </reference>
          <reference field="11" count="1" selected="0">
            <x v="64"/>
          </reference>
          <reference field="17" count="1" selected="0">
            <x v="739"/>
          </reference>
          <reference field="19" count="1">
            <x v="5"/>
          </reference>
        </references>
      </pivotArea>
    </format>
    <format dxfId="1552">
      <pivotArea dataOnly="0" labelOnly="1" fieldPosition="0">
        <references count="4">
          <reference field="0" count="1" selected="0">
            <x v="4"/>
          </reference>
          <reference field="11" count="1" selected="0">
            <x v="64"/>
          </reference>
          <reference field="17" count="1" selected="0">
            <x v="825"/>
          </reference>
          <reference field="19" count="5">
            <x v="1"/>
            <x v="2"/>
            <x v="4"/>
            <x v="5"/>
            <x v="7"/>
          </reference>
        </references>
      </pivotArea>
    </format>
    <format dxfId="1551">
      <pivotArea dataOnly="0" labelOnly="1" fieldPosition="0">
        <references count="4">
          <reference field="0" count="1" selected="0">
            <x v="4"/>
          </reference>
          <reference field="11" count="1" selected="0">
            <x v="64"/>
          </reference>
          <reference field="17" count="1" selected="0">
            <x v="832"/>
          </reference>
          <reference field="19" count="4">
            <x v="1"/>
            <x v="2"/>
            <x v="4"/>
            <x v="7"/>
          </reference>
        </references>
      </pivotArea>
    </format>
    <format dxfId="1550">
      <pivotArea dataOnly="0" labelOnly="1" fieldPosition="0">
        <references count="4">
          <reference field="0" count="1" selected="0">
            <x v="4"/>
          </reference>
          <reference field="11" count="1" selected="0">
            <x v="64"/>
          </reference>
          <reference field="17" count="1" selected="0">
            <x v="842"/>
          </reference>
          <reference field="19" count="5">
            <x v="1"/>
            <x v="2"/>
            <x v="4"/>
            <x v="5"/>
            <x v="7"/>
          </reference>
        </references>
      </pivotArea>
    </format>
    <format dxfId="1549">
      <pivotArea dataOnly="0" labelOnly="1" fieldPosition="0">
        <references count="4">
          <reference field="0" count="1" selected="0">
            <x v="4"/>
          </reference>
          <reference field="11" count="1" selected="0">
            <x v="64"/>
          </reference>
          <reference field="17" count="1" selected="0">
            <x v="851"/>
          </reference>
          <reference field="19" count="5">
            <x v="1"/>
            <x v="2"/>
            <x v="4"/>
            <x v="5"/>
            <x v="7"/>
          </reference>
        </references>
      </pivotArea>
    </format>
    <format dxfId="1548">
      <pivotArea dataOnly="0" labelOnly="1" fieldPosition="0">
        <references count="4">
          <reference field="0" count="1" selected="0">
            <x v="4"/>
          </reference>
          <reference field="11" count="1" selected="0">
            <x v="64"/>
          </reference>
          <reference field="17" count="1" selected="0">
            <x v="860"/>
          </reference>
          <reference field="19" count="5">
            <x v="1"/>
            <x v="2"/>
            <x v="4"/>
            <x v="5"/>
            <x v="7"/>
          </reference>
        </references>
      </pivotArea>
    </format>
    <format dxfId="1547">
      <pivotArea dataOnly="0" labelOnly="1" fieldPosition="0">
        <references count="4">
          <reference field="0" count="1" selected="0">
            <x v="4"/>
          </reference>
          <reference field="11" count="1" selected="0">
            <x v="64"/>
          </reference>
          <reference field="17" count="1" selected="0">
            <x v="894"/>
          </reference>
          <reference field="19" count="4">
            <x v="1"/>
            <x v="2"/>
            <x v="4"/>
            <x v="7"/>
          </reference>
        </references>
      </pivotArea>
    </format>
    <format dxfId="1546">
      <pivotArea dataOnly="0" labelOnly="1" fieldPosition="0">
        <references count="4">
          <reference field="0" count="1" selected="0">
            <x v="4"/>
          </reference>
          <reference field="11" count="1" selected="0">
            <x v="64"/>
          </reference>
          <reference field="17" count="1" selected="0">
            <x v="914"/>
          </reference>
          <reference field="19" count="5">
            <x v="1"/>
            <x v="2"/>
            <x v="4"/>
            <x v="5"/>
            <x v="7"/>
          </reference>
        </references>
      </pivotArea>
    </format>
    <format dxfId="1545">
      <pivotArea dataOnly="0" labelOnly="1" fieldPosition="0">
        <references count="4">
          <reference field="0" count="1" selected="0">
            <x v="4"/>
          </reference>
          <reference field="11" count="1" selected="0">
            <x v="64"/>
          </reference>
          <reference field="17" count="1" selected="0">
            <x v="915"/>
          </reference>
          <reference field="19" count="5">
            <x v="1"/>
            <x v="2"/>
            <x v="4"/>
            <x v="5"/>
            <x v="7"/>
          </reference>
        </references>
      </pivotArea>
    </format>
    <format dxfId="1544">
      <pivotArea dataOnly="0" labelOnly="1" fieldPosition="0">
        <references count="4">
          <reference field="0" count="1" selected="0">
            <x v="4"/>
          </reference>
          <reference field="11" count="1" selected="0">
            <x v="64"/>
          </reference>
          <reference field="17" count="1" selected="0">
            <x v="926"/>
          </reference>
          <reference field="19" count="2">
            <x v="1"/>
            <x v="7"/>
          </reference>
        </references>
      </pivotArea>
    </format>
    <format dxfId="1543">
      <pivotArea dataOnly="0" labelOnly="1" fieldPosition="0">
        <references count="4">
          <reference field="0" count="1" selected="0">
            <x v="4"/>
          </reference>
          <reference field="11" count="1" selected="0">
            <x v="64"/>
          </reference>
          <reference field="17" count="1" selected="0">
            <x v="945"/>
          </reference>
          <reference field="19" count="3">
            <x v="1"/>
            <x v="4"/>
            <x v="7"/>
          </reference>
        </references>
      </pivotArea>
    </format>
    <format dxfId="1542">
      <pivotArea dataOnly="0" labelOnly="1" fieldPosition="0">
        <references count="4">
          <reference field="0" count="1" selected="0">
            <x v="4"/>
          </reference>
          <reference field="11" count="1" selected="0">
            <x v="67"/>
          </reference>
          <reference field="17" count="1" selected="0">
            <x v="114"/>
          </reference>
          <reference field="19" count="5">
            <x v="1"/>
            <x v="2"/>
            <x v="4"/>
            <x v="5"/>
            <x v="7"/>
          </reference>
        </references>
      </pivotArea>
    </format>
    <format dxfId="1541">
      <pivotArea dataOnly="0" labelOnly="1" fieldPosition="0">
        <references count="4">
          <reference field="0" count="1" selected="0">
            <x v="4"/>
          </reference>
          <reference field="11" count="1" selected="0">
            <x v="67"/>
          </reference>
          <reference field="17" count="1" selected="0">
            <x v="225"/>
          </reference>
          <reference field="19" count="1">
            <x v="2"/>
          </reference>
        </references>
      </pivotArea>
    </format>
    <format dxfId="1540">
      <pivotArea dataOnly="0" labelOnly="1" fieldPosition="0">
        <references count="4">
          <reference field="0" count="1" selected="0">
            <x v="4"/>
          </reference>
          <reference field="11" count="1" selected="0">
            <x v="67"/>
          </reference>
          <reference field="17" count="1" selected="0">
            <x v="234"/>
          </reference>
          <reference field="19" count="4">
            <x v="1"/>
            <x v="2"/>
            <x v="5"/>
            <x v="7"/>
          </reference>
        </references>
      </pivotArea>
    </format>
    <format dxfId="1539">
      <pivotArea dataOnly="0" labelOnly="1" fieldPosition="0">
        <references count="4">
          <reference field="0" count="1" selected="0">
            <x v="4"/>
          </reference>
          <reference field="11" count="1" selected="0">
            <x v="67"/>
          </reference>
          <reference field="17" count="1" selected="0">
            <x v="247"/>
          </reference>
          <reference field="19" count="5">
            <x v="1"/>
            <x v="2"/>
            <x v="4"/>
            <x v="5"/>
            <x v="7"/>
          </reference>
        </references>
      </pivotArea>
    </format>
    <format dxfId="1538">
      <pivotArea dataOnly="0" labelOnly="1" fieldPosition="0">
        <references count="4">
          <reference field="0" count="1" selected="0">
            <x v="4"/>
          </reference>
          <reference field="11" count="1" selected="0">
            <x v="67"/>
          </reference>
          <reference field="17" count="1" selected="0">
            <x v="343"/>
          </reference>
          <reference field="19" count="5">
            <x v="1"/>
            <x v="2"/>
            <x v="4"/>
            <x v="5"/>
            <x v="7"/>
          </reference>
        </references>
      </pivotArea>
    </format>
    <format dxfId="1537">
      <pivotArea dataOnly="0" labelOnly="1" fieldPosition="0">
        <references count="4">
          <reference field="0" count="1" selected="0">
            <x v="4"/>
          </reference>
          <reference field="11" count="1" selected="0">
            <x v="67"/>
          </reference>
          <reference field="17" count="1" selected="0">
            <x v="443"/>
          </reference>
          <reference field="19" count="5">
            <x v="1"/>
            <x v="2"/>
            <x v="4"/>
            <x v="5"/>
            <x v="7"/>
          </reference>
        </references>
      </pivotArea>
    </format>
    <format dxfId="1536">
      <pivotArea dataOnly="0" labelOnly="1" fieldPosition="0">
        <references count="4">
          <reference field="0" count="1" selected="0">
            <x v="4"/>
          </reference>
          <reference field="11" count="1" selected="0">
            <x v="67"/>
          </reference>
          <reference field="17" count="1" selected="0">
            <x v="825"/>
          </reference>
          <reference field="19" count="5">
            <x v="1"/>
            <x v="2"/>
            <x v="4"/>
            <x v="5"/>
            <x v="7"/>
          </reference>
        </references>
      </pivotArea>
    </format>
    <format dxfId="1535">
      <pivotArea dataOnly="0" labelOnly="1" fieldPosition="0">
        <references count="4">
          <reference field="0" count="1" selected="0">
            <x v="4"/>
          </reference>
          <reference field="11" count="1" selected="0">
            <x v="67"/>
          </reference>
          <reference field="17" count="1" selected="0">
            <x v="832"/>
          </reference>
          <reference field="19" count="4">
            <x v="1"/>
            <x v="2"/>
            <x v="4"/>
            <x v="7"/>
          </reference>
        </references>
      </pivotArea>
    </format>
    <format dxfId="1534">
      <pivotArea dataOnly="0" labelOnly="1" fieldPosition="0">
        <references count="4">
          <reference field="0" count="1" selected="0">
            <x v="4"/>
          </reference>
          <reference field="11" count="1" selected="0">
            <x v="67"/>
          </reference>
          <reference field="17" count="1" selected="0">
            <x v="833"/>
          </reference>
          <reference field="19" count="5">
            <x v="1"/>
            <x v="2"/>
            <x v="4"/>
            <x v="5"/>
            <x v="7"/>
          </reference>
        </references>
      </pivotArea>
    </format>
    <format dxfId="1533">
      <pivotArea dataOnly="0" labelOnly="1" fieldPosition="0">
        <references count="4">
          <reference field="0" count="1" selected="0">
            <x v="4"/>
          </reference>
          <reference field="11" count="1" selected="0">
            <x v="67"/>
          </reference>
          <reference field="17" count="1" selected="0">
            <x v="851"/>
          </reference>
          <reference field="19" count="5">
            <x v="1"/>
            <x v="2"/>
            <x v="4"/>
            <x v="5"/>
            <x v="7"/>
          </reference>
        </references>
      </pivotArea>
    </format>
    <format dxfId="1532">
      <pivotArea dataOnly="0" labelOnly="1" fieldPosition="0">
        <references count="4">
          <reference field="0" count="1" selected="0">
            <x v="4"/>
          </reference>
          <reference field="11" count="1" selected="0">
            <x v="67"/>
          </reference>
          <reference field="17" count="1" selected="0">
            <x v="860"/>
          </reference>
          <reference field="19" count="5">
            <x v="1"/>
            <x v="2"/>
            <x v="4"/>
            <x v="5"/>
            <x v="7"/>
          </reference>
        </references>
      </pivotArea>
    </format>
    <format dxfId="1531">
      <pivotArea dataOnly="0" labelOnly="1" fieldPosition="0">
        <references count="4">
          <reference field="0" count="1" selected="0">
            <x v="4"/>
          </reference>
          <reference field="11" count="1" selected="0">
            <x v="67"/>
          </reference>
          <reference field="17" count="1" selected="0">
            <x v="869"/>
          </reference>
          <reference field="19" count="3">
            <x v="1"/>
            <x v="2"/>
            <x v="7"/>
          </reference>
        </references>
      </pivotArea>
    </format>
    <format dxfId="1530">
      <pivotArea dataOnly="0" labelOnly="1" fieldPosition="0">
        <references count="4">
          <reference field="0" count="1" selected="0">
            <x v="4"/>
          </reference>
          <reference field="11" count="1" selected="0">
            <x v="67"/>
          </reference>
          <reference field="17" count="1" selected="0">
            <x v="894"/>
          </reference>
          <reference field="19" count="4">
            <x v="1"/>
            <x v="2"/>
            <x v="4"/>
            <x v="7"/>
          </reference>
        </references>
      </pivotArea>
    </format>
    <format dxfId="1529">
      <pivotArea dataOnly="0" labelOnly="1" fieldPosition="0">
        <references count="4">
          <reference field="0" count="1" selected="0">
            <x v="4"/>
          </reference>
          <reference field="11" count="1" selected="0">
            <x v="67"/>
          </reference>
          <reference field="17" count="1" selected="0">
            <x v="906"/>
          </reference>
          <reference field="19" count="4">
            <x v="1"/>
            <x v="4"/>
            <x v="5"/>
            <x v="7"/>
          </reference>
        </references>
      </pivotArea>
    </format>
    <format dxfId="1528">
      <pivotArea dataOnly="0" labelOnly="1" fieldPosition="0">
        <references count="4">
          <reference field="0" count="1" selected="0">
            <x v="4"/>
          </reference>
          <reference field="11" count="1" selected="0">
            <x v="67"/>
          </reference>
          <reference field="17" count="1" selected="0">
            <x v="925"/>
          </reference>
          <reference field="19" count="2">
            <x v="1"/>
            <x v="7"/>
          </reference>
        </references>
      </pivotArea>
    </format>
    <format dxfId="1527">
      <pivotArea dataOnly="0" labelOnly="1" fieldPosition="0">
        <references count="4">
          <reference field="0" count="1" selected="0">
            <x v="4"/>
          </reference>
          <reference field="11" count="1" selected="0">
            <x v="68"/>
          </reference>
          <reference field="17" count="1" selected="0">
            <x v="115"/>
          </reference>
          <reference field="19" count="5">
            <x v="1"/>
            <x v="2"/>
            <x v="4"/>
            <x v="5"/>
            <x v="7"/>
          </reference>
        </references>
      </pivotArea>
    </format>
    <format dxfId="1526">
      <pivotArea dataOnly="0" labelOnly="1" fieldPosition="0">
        <references count="4">
          <reference field="0" count="1" selected="0">
            <x v="4"/>
          </reference>
          <reference field="11" count="1" selected="0">
            <x v="68"/>
          </reference>
          <reference field="17" count="1" selected="0">
            <x v="225"/>
          </reference>
          <reference field="19" count="2">
            <x v="2"/>
            <x v="5"/>
          </reference>
        </references>
      </pivotArea>
    </format>
    <format dxfId="1525">
      <pivotArea dataOnly="0" labelOnly="1" fieldPosition="0">
        <references count="4">
          <reference field="0" count="1" selected="0">
            <x v="4"/>
          </reference>
          <reference field="11" count="1" selected="0">
            <x v="68"/>
          </reference>
          <reference field="17" count="1" selected="0">
            <x v="825"/>
          </reference>
          <reference field="19" count="5">
            <x v="1"/>
            <x v="2"/>
            <x v="4"/>
            <x v="5"/>
            <x v="7"/>
          </reference>
        </references>
      </pivotArea>
    </format>
    <format dxfId="1524">
      <pivotArea dataOnly="0" labelOnly="1" fieldPosition="0">
        <references count="4">
          <reference field="0" count="1" selected="0">
            <x v="4"/>
          </reference>
          <reference field="11" count="1" selected="0">
            <x v="68"/>
          </reference>
          <reference field="17" count="1" selected="0">
            <x v="851"/>
          </reference>
          <reference field="19" count="2">
            <x v="1"/>
            <x v="4"/>
          </reference>
        </references>
      </pivotArea>
    </format>
    <format dxfId="1523">
      <pivotArea dataOnly="0" labelOnly="1" fieldPosition="0">
        <references count="4">
          <reference field="0" count="1" selected="0">
            <x v="4"/>
          </reference>
          <reference field="11" count="1" selected="0">
            <x v="68"/>
          </reference>
          <reference field="17" count="1" selected="0">
            <x v="947"/>
          </reference>
          <reference field="19" count="5">
            <x v="1"/>
            <x v="2"/>
            <x v="4"/>
            <x v="5"/>
            <x v="7"/>
          </reference>
        </references>
      </pivotArea>
    </format>
    <format dxfId="1522">
      <pivotArea dataOnly="0" labelOnly="1" fieldPosition="0">
        <references count="4">
          <reference field="0" count="1" selected="0">
            <x v="4"/>
          </reference>
          <reference field="11" count="1" selected="0">
            <x v="70"/>
          </reference>
          <reference field="17" count="1" selected="0">
            <x v="278"/>
          </reference>
          <reference field="19" count="4">
            <x v="1"/>
            <x v="2"/>
            <x v="4"/>
            <x v="7"/>
          </reference>
        </references>
      </pivotArea>
    </format>
    <format dxfId="1521">
      <pivotArea dataOnly="0" labelOnly="1" fieldPosition="0">
        <references count="4">
          <reference field="0" count="1" selected="0">
            <x v="4"/>
          </reference>
          <reference field="11" count="1" selected="0">
            <x v="70"/>
          </reference>
          <reference field="17" count="1" selected="0">
            <x v="279"/>
          </reference>
          <reference field="19" count="3">
            <x v="1"/>
            <x v="4"/>
            <x v="7"/>
          </reference>
        </references>
      </pivotArea>
    </format>
    <format dxfId="1520">
      <pivotArea dataOnly="0" labelOnly="1" fieldPosition="0">
        <references count="4">
          <reference field="0" count="1" selected="0">
            <x v="4"/>
          </reference>
          <reference field="11" count="1" selected="0">
            <x v="70"/>
          </reference>
          <reference field="17" count="1" selected="0">
            <x v="282"/>
          </reference>
          <reference field="19" count="6">
            <x v="0"/>
            <x v="1"/>
            <x v="3"/>
            <x v="4"/>
            <x v="6"/>
            <x v="7"/>
          </reference>
        </references>
      </pivotArea>
    </format>
    <format dxfId="1519">
      <pivotArea dataOnly="0" labelOnly="1" fieldPosition="0">
        <references count="4">
          <reference field="0" count="1" selected="0">
            <x v="4"/>
          </reference>
          <reference field="11" count="1" selected="0">
            <x v="70"/>
          </reference>
          <reference field="17" count="1" selected="0">
            <x v="283"/>
          </reference>
          <reference field="19" count="5">
            <x v="0"/>
            <x v="1"/>
            <x v="4"/>
            <x v="6"/>
            <x v="7"/>
          </reference>
        </references>
      </pivotArea>
    </format>
    <format dxfId="1518">
      <pivotArea dataOnly="0" labelOnly="1" fieldPosition="0">
        <references count="4">
          <reference field="0" count="1" selected="0">
            <x v="4"/>
          </reference>
          <reference field="11" count="1" selected="0">
            <x v="70"/>
          </reference>
          <reference field="17" count="1" selected="0">
            <x v="286"/>
          </reference>
          <reference field="19" count="7">
            <x v="0"/>
            <x v="1"/>
            <x v="3"/>
            <x v="4"/>
            <x v="5"/>
            <x v="6"/>
            <x v="7"/>
          </reference>
        </references>
      </pivotArea>
    </format>
    <format dxfId="1517">
      <pivotArea dataOnly="0" labelOnly="1" fieldPosition="0">
        <references count="4">
          <reference field="0" count="1" selected="0">
            <x v="4"/>
          </reference>
          <reference field="11" count="1" selected="0">
            <x v="70"/>
          </reference>
          <reference field="17" count="1" selected="0">
            <x v="288"/>
          </reference>
          <reference field="19" count="3">
            <x v="1"/>
            <x v="4"/>
            <x v="7"/>
          </reference>
        </references>
      </pivotArea>
    </format>
    <format dxfId="1516">
      <pivotArea dataOnly="0" labelOnly="1" fieldPosition="0">
        <references count="4">
          <reference field="0" count="1" selected="0">
            <x v="4"/>
          </reference>
          <reference field="11" count="1" selected="0">
            <x v="70"/>
          </reference>
          <reference field="17" count="1" selected="0">
            <x v="293"/>
          </reference>
          <reference field="19" count="3">
            <x v="1"/>
            <x v="4"/>
            <x v="7"/>
          </reference>
        </references>
      </pivotArea>
    </format>
    <format dxfId="1515">
      <pivotArea dataOnly="0" labelOnly="1" fieldPosition="0">
        <references count="4">
          <reference field="0" count="1" selected="0">
            <x v="4"/>
          </reference>
          <reference field="11" count="1" selected="0">
            <x v="70"/>
          </reference>
          <reference field="17" count="1" selected="0">
            <x v="296"/>
          </reference>
          <reference field="19" count="3">
            <x v="1"/>
            <x v="4"/>
            <x v="7"/>
          </reference>
        </references>
      </pivotArea>
    </format>
    <format dxfId="1514">
      <pivotArea dataOnly="0" labelOnly="1" fieldPosition="0">
        <references count="4">
          <reference field="0" count="1" selected="0">
            <x v="4"/>
          </reference>
          <reference field="11" count="1" selected="0">
            <x v="70"/>
          </reference>
          <reference field="17" count="1" selected="0">
            <x v="297"/>
          </reference>
          <reference field="19" count="5">
            <x v="1"/>
            <x v="2"/>
            <x v="4"/>
            <x v="5"/>
            <x v="7"/>
          </reference>
        </references>
      </pivotArea>
    </format>
    <format dxfId="1513">
      <pivotArea dataOnly="0" labelOnly="1" fieldPosition="0">
        <references count="4">
          <reference field="0" count="1" selected="0">
            <x v="4"/>
          </reference>
          <reference field="11" count="1" selected="0">
            <x v="70"/>
          </reference>
          <reference field="17" count="1" selected="0">
            <x v="298"/>
          </reference>
          <reference field="19" count="2">
            <x v="1"/>
            <x v="4"/>
          </reference>
        </references>
      </pivotArea>
    </format>
    <format dxfId="1512">
      <pivotArea dataOnly="0" labelOnly="1" fieldPosition="0">
        <references count="4">
          <reference field="0" count="1" selected="0">
            <x v="4"/>
          </reference>
          <reference field="11" count="1" selected="0">
            <x v="70"/>
          </reference>
          <reference field="17" count="1" selected="0">
            <x v="302"/>
          </reference>
          <reference field="19" count="1">
            <x v="2"/>
          </reference>
        </references>
      </pivotArea>
    </format>
    <format dxfId="1511">
      <pivotArea dataOnly="0" labelOnly="1" fieldPosition="0">
        <references count="4">
          <reference field="0" count="1" selected="0">
            <x v="4"/>
          </reference>
          <reference field="11" count="1" selected="0">
            <x v="70"/>
          </reference>
          <reference field="17" count="1" selected="0">
            <x v="308"/>
          </reference>
          <reference field="19" count="2">
            <x v="1"/>
            <x v="4"/>
          </reference>
        </references>
      </pivotArea>
    </format>
    <format dxfId="1510">
      <pivotArea dataOnly="0" labelOnly="1" fieldPosition="0">
        <references count="4">
          <reference field="0" count="1" selected="0">
            <x v="4"/>
          </reference>
          <reference field="11" count="1" selected="0">
            <x v="70"/>
          </reference>
          <reference field="17" count="1" selected="0">
            <x v="309"/>
          </reference>
          <reference field="19" count="4">
            <x v="1"/>
            <x v="2"/>
            <x v="4"/>
            <x v="7"/>
          </reference>
        </references>
      </pivotArea>
    </format>
    <format dxfId="1509">
      <pivotArea dataOnly="0" labelOnly="1" fieldPosition="0">
        <references count="4">
          <reference field="0" count="1" selected="0">
            <x v="4"/>
          </reference>
          <reference field="11" count="1" selected="0">
            <x v="70"/>
          </reference>
          <reference field="17" count="1" selected="0">
            <x v="310"/>
          </reference>
          <reference field="19" count="3">
            <x v="1"/>
            <x v="4"/>
            <x v="7"/>
          </reference>
        </references>
      </pivotArea>
    </format>
    <format dxfId="1508">
      <pivotArea dataOnly="0" labelOnly="1" fieldPosition="0">
        <references count="4">
          <reference field="0" count="1" selected="0">
            <x v="4"/>
          </reference>
          <reference field="11" count="1" selected="0">
            <x v="70"/>
          </reference>
          <reference field="17" count="1" selected="0">
            <x v="319"/>
          </reference>
          <reference field="19" count="3">
            <x v="1"/>
            <x v="4"/>
            <x v="7"/>
          </reference>
        </references>
      </pivotArea>
    </format>
    <format dxfId="1507">
      <pivotArea dataOnly="0" labelOnly="1" fieldPosition="0">
        <references count="4">
          <reference field="0" count="1" selected="0">
            <x v="4"/>
          </reference>
          <reference field="11" count="1" selected="0">
            <x v="70"/>
          </reference>
          <reference field="17" count="1" selected="0">
            <x v="329"/>
          </reference>
          <reference field="19" count="3">
            <x v="1"/>
            <x v="4"/>
            <x v="7"/>
          </reference>
        </references>
      </pivotArea>
    </format>
    <format dxfId="1506">
      <pivotArea dataOnly="0" labelOnly="1" fieldPosition="0">
        <references count="4">
          <reference field="0" count="1" selected="0">
            <x v="4"/>
          </reference>
          <reference field="11" count="1" selected="0">
            <x v="70"/>
          </reference>
          <reference field="17" count="1" selected="0">
            <x v="333"/>
          </reference>
          <reference field="19" count="3">
            <x v="1"/>
            <x v="4"/>
            <x v="7"/>
          </reference>
        </references>
      </pivotArea>
    </format>
    <format dxfId="1505">
      <pivotArea dataOnly="0" labelOnly="1" fieldPosition="0">
        <references count="4">
          <reference field="0" count="1" selected="0">
            <x v="4"/>
          </reference>
          <reference field="11" count="1" selected="0">
            <x v="70"/>
          </reference>
          <reference field="17" count="1" selected="0">
            <x v="780"/>
          </reference>
          <reference field="19" count="4">
            <x v="1"/>
            <x v="2"/>
            <x v="4"/>
            <x v="7"/>
          </reference>
        </references>
      </pivotArea>
    </format>
    <format dxfId="1504">
      <pivotArea dataOnly="0" labelOnly="1" fieldPosition="0">
        <references count="4">
          <reference field="0" count="1" selected="0">
            <x v="4"/>
          </reference>
          <reference field="11" count="1" selected="0">
            <x v="70"/>
          </reference>
          <reference field="17" count="1" selected="0">
            <x v="946"/>
          </reference>
          <reference field="19" count="4">
            <x v="1"/>
            <x v="2"/>
            <x v="4"/>
            <x v="7"/>
          </reference>
        </references>
      </pivotArea>
    </format>
    <format dxfId="1503">
      <pivotArea dataOnly="0" labelOnly="1" fieldPosition="0">
        <references count="4">
          <reference field="0" count="1" selected="0">
            <x v="4"/>
          </reference>
          <reference field="11" count="1" selected="0">
            <x v="71"/>
          </reference>
          <reference field="17" count="1" selected="0">
            <x v="276"/>
          </reference>
          <reference field="19" count="2">
            <x v="1"/>
            <x v="4"/>
          </reference>
        </references>
      </pivotArea>
    </format>
    <format dxfId="1502">
      <pivotArea dataOnly="0" labelOnly="1" fieldPosition="0">
        <references count="4">
          <reference field="0" count="1" selected="0">
            <x v="4"/>
          </reference>
          <reference field="11" count="1" selected="0">
            <x v="71"/>
          </reference>
          <reference field="17" count="1" selected="0">
            <x v="278"/>
          </reference>
          <reference field="19" count="7">
            <x v="0"/>
            <x v="1"/>
            <x v="2"/>
            <x v="3"/>
            <x v="4"/>
            <x v="6"/>
            <x v="7"/>
          </reference>
        </references>
      </pivotArea>
    </format>
    <format dxfId="1501">
      <pivotArea dataOnly="0" labelOnly="1" fieldPosition="0">
        <references count="4">
          <reference field="0" count="1" selected="0">
            <x v="4"/>
          </reference>
          <reference field="11" count="1" selected="0">
            <x v="71"/>
          </reference>
          <reference field="17" count="1" selected="0">
            <x v="279"/>
          </reference>
          <reference field="19" count="4">
            <x v="1"/>
            <x v="2"/>
            <x v="4"/>
            <x v="7"/>
          </reference>
        </references>
      </pivotArea>
    </format>
    <format dxfId="1500">
      <pivotArea dataOnly="0" labelOnly="1" fieldPosition="0">
        <references count="4">
          <reference field="0" count="1" selected="0">
            <x v="4"/>
          </reference>
          <reference field="11" count="1" selected="0">
            <x v="71"/>
          </reference>
          <reference field="17" count="1" selected="0">
            <x v="282"/>
          </reference>
          <reference field="19" count="7">
            <x v="0"/>
            <x v="1"/>
            <x v="2"/>
            <x v="3"/>
            <x v="4"/>
            <x v="6"/>
            <x v="7"/>
          </reference>
        </references>
      </pivotArea>
    </format>
    <format dxfId="1499">
      <pivotArea dataOnly="0" labelOnly="1" fieldPosition="0">
        <references count="4">
          <reference field="0" count="1" selected="0">
            <x v="4"/>
          </reference>
          <reference field="11" count="1" selected="0">
            <x v="71"/>
          </reference>
          <reference field="17" count="1" selected="0">
            <x v="283"/>
          </reference>
          <reference field="19" count="3">
            <x v="1"/>
            <x v="4"/>
            <x v="7"/>
          </reference>
        </references>
      </pivotArea>
    </format>
    <format dxfId="1498">
      <pivotArea dataOnly="0" labelOnly="1" fieldPosition="0">
        <references count="4">
          <reference field="0" count="1" selected="0">
            <x v="4"/>
          </reference>
          <reference field="11" count="1" selected="0">
            <x v="71"/>
          </reference>
          <reference field="17" count="1" selected="0">
            <x v="286"/>
          </reference>
          <reference field="19" count="3">
            <x v="1"/>
            <x v="4"/>
            <x v="7"/>
          </reference>
        </references>
      </pivotArea>
    </format>
    <format dxfId="1497">
      <pivotArea dataOnly="0" labelOnly="1" fieldPosition="0">
        <references count="4">
          <reference field="0" count="1" selected="0">
            <x v="4"/>
          </reference>
          <reference field="11" count="1" selected="0">
            <x v="71"/>
          </reference>
          <reference field="17" count="1" selected="0">
            <x v="288"/>
          </reference>
          <reference field="19" count="3">
            <x v="1"/>
            <x v="4"/>
            <x v="7"/>
          </reference>
        </references>
      </pivotArea>
    </format>
    <format dxfId="1496">
      <pivotArea dataOnly="0" labelOnly="1" fieldPosition="0">
        <references count="4">
          <reference field="0" count="1" selected="0">
            <x v="4"/>
          </reference>
          <reference field="11" count="1" selected="0">
            <x v="71"/>
          </reference>
          <reference field="17" count="1" selected="0">
            <x v="289"/>
          </reference>
          <reference field="19" count="3">
            <x v="1"/>
            <x v="4"/>
            <x v="7"/>
          </reference>
        </references>
      </pivotArea>
    </format>
    <format dxfId="1495">
      <pivotArea dataOnly="0" labelOnly="1" fieldPosition="0">
        <references count="4">
          <reference field="0" count="1" selected="0">
            <x v="4"/>
          </reference>
          <reference field="11" count="1" selected="0">
            <x v="71"/>
          </reference>
          <reference field="17" count="1" selected="0">
            <x v="294"/>
          </reference>
          <reference field="19" count="3">
            <x v="1"/>
            <x v="4"/>
            <x v="7"/>
          </reference>
        </references>
      </pivotArea>
    </format>
    <format dxfId="1494">
      <pivotArea dataOnly="0" labelOnly="1" fieldPosition="0">
        <references count="4">
          <reference field="0" count="1" selected="0">
            <x v="4"/>
          </reference>
          <reference field="11" count="1" selected="0">
            <x v="71"/>
          </reference>
          <reference field="17" count="1" selected="0">
            <x v="296"/>
          </reference>
          <reference field="19" count="2">
            <x v="1"/>
            <x v="7"/>
          </reference>
        </references>
      </pivotArea>
    </format>
    <format dxfId="1493">
      <pivotArea dataOnly="0" labelOnly="1" fieldPosition="0">
        <references count="4">
          <reference field="0" count="1" selected="0">
            <x v="4"/>
          </reference>
          <reference field="11" count="1" selected="0">
            <x v="71"/>
          </reference>
          <reference field="17" count="1" selected="0">
            <x v="297"/>
          </reference>
          <reference field="19" count="5">
            <x v="1"/>
            <x v="2"/>
            <x v="4"/>
            <x v="5"/>
            <x v="7"/>
          </reference>
        </references>
      </pivotArea>
    </format>
    <format dxfId="1492">
      <pivotArea dataOnly="0" labelOnly="1" fieldPosition="0">
        <references count="4">
          <reference field="0" count="1" selected="0">
            <x v="4"/>
          </reference>
          <reference field="11" count="1" selected="0">
            <x v="71"/>
          </reference>
          <reference field="17" count="1" selected="0">
            <x v="298"/>
          </reference>
          <reference field="19" count="3">
            <x v="1"/>
            <x v="4"/>
            <x v="7"/>
          </reference>
        </references>
      </pivotArea>
    </format>
    <format dxfId="1491">
      <pivotArea dataOnly="0" labelOnly="1" fieldPosition="0">
        <references count="4">
          <reference field="0" count="1" selected="0">
            <x v="4"/>
          </reference>
          <reference field="11" count="1" selected="0">
            <x v="71"/>
          </reference>
          <reference field="17" count="1" selected="0">
            <x v="299"/>
          </reference>
          <reference field="19" count="3">
            <x v="1"/>
            <x v="4"/>
            <x v="7"/>
          </reference>
        </references>
      </pivotArea>
    </format>
    <format dxfId="1490">
      <pivotArea dataOnly="0" labelOnly="1" fieldPosition="0">
        <references count="4">
          <reference field="0" count="1" selected="0">
            <x v="4"/>
          </reference>
          <reference field="11" count="1" selected="0">
            <x v="71"/>
          </reference>
          <reference field="17" count="1" selected="0">
            <x v="300"/>
          </reference>
          <reference field="19" count="3">
            <x v="1"/>
            <x v="2"/>
            <x v="7"/>
          </reference>
        </references>
      </pivotArea>
    </format>
    <format dxfId="1489">
      <pivotArea dataOnly="0" labelOnly="1" fieldPosition="0">
        <references count="4">
          <reference field="0" count="1" selected="0">
            <x v="4"/>
          </reference>
          <reference field="11" count="1" selected="0">
            <x v="71"/>
          </reference>
          <reference field="17" count="1" selected="0">
            <x v="302"/>
          </reference>
          <reference field="19" count="1">
            <x v="2"/>
          </reference>
        </references>
      </pivotArea>
    </format>
    <format dxfId="1488">
      <pivotArea dataOnly="0" labelOnly="1" fieldPosition="0">
        <references count="4">
          <reference field="0" count="1" selected="0">
            <x v="4"/>
          </reference>
          <reference field="11" count="1" selected="0">
            <x v="71"/>
          </reference>
          <reference field="17" count="1" selected="0">
            <x v="308"/>
          </reference>
          <reference field="19" count="2">
            <x v="1"/>
            <x v="4"/>
          </reference>
        </references>
      </pivotArea>
    </format>
    <format dxfId="1487">
      <pivotArea dataOnly="0" labelOnly="1" fieldPosition="0">
        <references count="4">
          <reference field="0" count="1" selected="0">
            <x v="4"/>
          </reference>
          <reference field="11" count="1" selected="0">
            <x v="71"/>
          </reference>
          <reference field="17" count="1" selected="0">
            <x v="309"/>
          </reference>
          <reference field="19" count="3">
            <x v="1"/>
            <x v="4"/>
            <x v="7"/>
          </reference>
        </references>
      </pivotArea>
    </format>
    <format dxfId="1486">
      <pivotArea dataOnly="0" labelOnly="1" fieldPosition="0">
        <references count="4">
          <reference field="0" count="1" selected="0">
            <x v="4"/>
          </reference>
          <reference field="11" count="1" selected="0">
            <x v="71"/>
          </reference>
          <reference field="17" count="1" selected="0">
            <x v="310"/>
          </reference>
          <reference field="19" count="3">
            <x v="1"/>
            <x v="4"/>
            <x v="7"/>
          </reference>
        </references>
      </pivotArea>
    </format>
    <format dxfId="1485">
      <pivotArea dataOnly="0" labelOnly="1" fieldPosition="0">
        <references count="4">
          <reference field="0" count="1" selected="0">
            <x v="4"/>
          </reference>
          <reference field="11" count="1" selected="0">
            <x v="71"/>
          </reference>
          <reference field="17" count="1" selected="0">
            <x v="317"/>
          </reference>
          <reference field="19" count="3">
            <x v="1"/>
            <x v="4"/>
            <x v="7"/>
          </reference>
        </references>
      </pivotArea>
    </format>
    <format dxfId="1484">
      <pivotArea dataOnly="0" labelOnly="1" fieldPosition="0">
        <references count="4">
          <reference field="0" count="1" selected="0">
            <x v="4"/>
          </reference>
          <reference field="11" count="1" selected="0">
            <x v="71"/>
          </reference>
          <reference field="17" count="1" selected="0">
            <x v="319"/>
          </reference>
          <reference field="19" count="3">
            <x v="1"/>
            <x v="4"/>
            <x v="7"/>
          </reference>
        </references>
      </pivotArea>
    </format>
    <format dxfId="1483">
      <pivotArea dataOnly="0" labelOnly="1" fieldPosition="0">
        <references count="4">
          <reference field="0" count="1" selected="0">
            <x v="4"/>
          </reference>
          <reference field="11" count="1" selected="0">
            <x v="71"/>
          </reference>
          <reference field="17" count="1" selected="0">
            <x v="328"/>
          </reference>
          <reference field="19" count="3">
            <x v="1"/>
            <x v="4"/>
            <x v="7"/>
          </reference>
        </references>
      </pivotArea>
    </format>
    <format dxfId="1482">
      <pivotArea dataOnly="0" labelOnly="1" fieldPosition="0">
        <references count="4">
          <reference field="0" count="1" selected="0">
            <x v="4"/>
          </reference>
          <reference field="11" count="1" selected="0">
            <x v="71"/>
          </reference>
          <reference field="17" count="1" selected="0">
            <x v="329"/>
          </reference>
          <reference field="19" count="2">
            <x v="1"/>
            <x v="7"/>
          </reference>
        </references>
      </pivotArea>
    </format>
    <format dxfId="1481">
      <pivotArea dataOnly="0" labelOnly="1" fieldPosition="0">
        <references count="4">
          <reference field="0" count="1" selected="0">
            <x v="4"/>
          </reference>
          <reference field="11" count="1" selected="0">
            <x v="71"/>
          </reference>
          <reference field="17" count="1" selected="0">
            <x v="330"/>
          </reference>
          <reference field="19" count="2">
            <x v="1"/>
            <x v="7"/>
          </reference>
        </references>
      </pivotArea>
    </format>
    <format dxfId="1480">
      <pivotArea dataOnly="0" labelOnly="1" fieldPosition="0">
        <references count="4">
          <reference field="0" count="1" selected="0">
            <x v="4"/>
          </reference>
          <reference field="11" count="1" selected="0">
            <x v="71"/>
          </reference>
          <reference field="17" count="1" selected="0">
            <x v="780"/>
          </reference>
          <reference field="19" count="1">
            <x v="2"/>
          </reference>
        </references>
      </pivotArea>
    </format>
    <format dxfId="1479">
      <pivotArea dataOnly="0" labelOnly="1" fieldPosition="0">
        <references count="4">
          <reference field="0" count="1" selected="0">
            <x v="4"/>
          </reference>
          <reference field="11" count="1" selected="0">
            <x v="71"/>
          </reference>
          <reference field="17" count="1" selected="0">
            <x v="946"/>
          </reference>
          <reference field="19" count="4">
            <x v="1"/>
            <x v="2"/>
            <x v="4"/>
            <x v="7"/>
          </reference>
        </references>
      </pivotArea>
    </format>
    <format dxfId="1478">
      <pivotArea dataOnly="0" labelOnly="1" fieldPosition="0">
        <references count="4">
          <reference field="0" count="1" selected="0">
            <x v="4"/>
          </reference>
          <reference field="11" count="1" selected="0">
            <x v="72"/>
          </reference>
          <reference field="17" count="1" selected="0">
            <x v="278"/>
          </reference>
          <reference field="19" count="4">
            <x v="1"/>
            <x v="2"/>
            <x v="4"/>
            <x v="7"/>
          </reference>
        </references>
      </pivotArea>
    </format>
    <format dxfId="1477">
      <pivotArea dataOnly="0" labelOnly="1" fieldPosition="0">
        <references count="4">
          <reference field="0" count="1" selected="0">
            <x v="4"/>
          </reference>
          <reference field="11" count="1" selected="0">
            <x v="72"/>
          </reference>
          <reference field="17" count="1" selected="0">
            <x v="279"/>
          </reference>
          <reference field="19" count="3">
            <x v="1"/>
            <x v="4"/>
            <x v="7"/>
          </reference>
        </references>
      </pivotArea>
    </format>
    <format dxfId="1476">
      <pivotArea dataOnly="0" labelOnly="1" fieldPosition="0">
        <references count="4">
          <reference field="0" count="1" selected="0">
            <x v="4"/>
          </reference>
          <reference field="11" count="1" selected="0">
            <x v="72"/>
          </reference>
          <reference field="17" count="1" selected="0">
            <x v="282"/>
          </reference>
          <reference field="19" count="7">
            <x v="0"/>
            <x v="1"/>
            <x v="2"/>
            <x v="3"/>
            <x v="4"/>
            <x v="6"/>
            <x v="7"/>
          </reference>
        </references>
      </pivotArea>
    </format>
    <format dxfId="1475">
      <pivotArea dataOnly="0" labelOnly="1" fieldPosition="0">
        <references count="4">
          <reference field="0" count="1" selected="0">
            <x v="4"/>
          </reference>
          <reference field="11" count="1" selected="0">
            <x v="72"/>
          </reference>
          <reference field="17" count="1" selected="0">
            <x v="283"/>
          </reference>
          <reference field="19" count="6">
            <x v="0"/>
            <x v="1"/>
            <x v="3"/>
            <x v="4"/>
            <x v="6"/>
            <x v="7"/>
          </reference>
        </references>
      </pivotArea>
    </format>
    <format dxfId="1474">
      <pivotArea dataOnly="0" labelOnly="1" fieldPosition="0">
        <references count="4">
          <reference field="0" count="1" selected="0">
            <x v="4"/>
          </reference>
          <reference field="11" count="1" selected="0">
            <x v="72"/>
          </reference>
          <reference field="17" count="1" selected="0">
            <x v="285"/>
          </reference>
          <reference field="19" count="4">
            <x v="1"/>
            <x v="2"/>
            <x v="4"/>
            <x v="7"/>
          </reference>
        </references>
      </pivotArea>
    </format>
    <format dxfId="1473">
      <pivotArea dataOnly="0" labelOnly="1" fieldPosition="0">
        <references count="4">
          <reference field="0" count="1" selected="0">
            <x v="4"/>
          </reference>
          <reference field="11" count="1" selected="0">
            <x v="72"/>
          </reference>
          <reference field="17" count="1" selected="0">
            <x v="286"/>
          </reference>
          <reference field="19" count="6">
            <x v="0"/>
            <x v="1"/>
            <x v="3"/>
            <x v="4"/>
            <x v="6"/>
            <x v="7"/>
          </reference>
        </references>
      </pivotArea>
    </format>
    <format dxfId="1472">
      <pivotArea dataOnly="0" labelOnly="1" fieldPosition="0">
        <references count="4">
          <reference field="0" count="1" selected="0">
            <x v="4"/>
          </reference>
          <reference field="11" count="1" selected="0">
            <x v="72"/>
          </reference>
          <reference field="17" count="1" selected="0">
            <x v="288"/>
          </reference>
          <reference field="19" count="3">
            <x v="1"/>
            <x v="4"/>
            <x v="7"/>
          </reference>
        </references>
      </pivotArea>
    </format>
    <format dxfId="1471">
      <pivotArea dataOnly="0" labelOnly="1" fieldPosition="0">
        <references count="4">
          <reference field="0" count="1" selected="0">
            <x v="4"/>
          </reference>
          <reference field="11" count="1" selected="0">
            <x v="72"/>
          </reference>
          <reference field="17" count="1" selected="0">
            <x v="291"/>
          </reference>
          <reference field="19" count="2">
            <x v="1"/>
            <x v="7"/>
          </reference>
        </references>
      </pivotArea>
    </format>
    <format dxfId="1470">
      <pivotArea dataOnly="0" labelOnly="1" fieldPosition="0">
        <references count="4">
          <reference field="0" count="1" selected="0">
            <x v="4"/>
          </reference>
          <reference field="11" count="1" selected="0">
            <x v="72"/>
          </reference>
          <reference field="17" count="1" selected="0">
            <x v="296"/>
          </reference>
          <reference field="19" count="3">
            <x v="1"/>
            <x v="4"/>
            <x v="7"/>
          </reference>
        </references>
      </pivotArea>
    </format>
    <format dxfId="1469">
      <pivotArea dataOnly="0" labelOnly="1" fieldPosition="0">
        <references count="4">
          <reference field="0" count="1" selected="0">
            <x v="4"/>
          </reference>
          <reference field="11" count="1" selected="0">
            <x v="72"/>
          </reference>
          <reference field="17" count="1" selected="0">
            <x v="297"/>
          </reference>
          <reference field="19" count="5">
            <x v="1"/>
            <x v="2"/>
            <x v="4"/>
            <x v="5"/>
            <x v="7"/>
          </reference>
        </references>
      </pivotArea>
    </format>
    <format dxfId="1468">
      <pivotArea dataOnly="0" labelOnly="1" fieldPosition="0">
        <references count="4">
          <reference field="0" count="1" selected="0">
            <x v="4"/>
          </reference>
          <reference field="11" count="1" selected="0">
            <x v="72"/>
          </reference>
          <reference field="17" count="1" selected="0">
            <x v="298"/>
          </reference>
          <reference field="19" count="2">
            <x v="1"/>
            <x v="4"/>
          </reference>
        </references>
      </pivotArea>
    </format>
    <format dxfId="1467">
      <pivotArea dataOnly="0" labelOnly="1" fieldPosition="0">
        <references count="4">
          <reference field="0" count="1" selected="0">
            <x v="4"/>
          </reference>
          <reference field="11" count="1" selected="0">
            <x v="72"/>
          </reference>
          <reference field="17" count="1" selected="0">
            <x v="301"/>
          </reference>
          <reference field="19" count="3">
            <x v="1"/>
            <x v="4"/>
            <x v="7"/>
          </reference>
        </references>
      </pivotArea>
    </format>
    <format dxfId="1466">
      <pivotArea dataOnly="0" labelOnly="1" fieldPosition="0">
        <references count="4">
          <reference field="0" count="1" selected="0">
            <x v="4"/>
          </reference>
          <reference field="11" count="1" selected="0">
            <x v="72"/>
          </reference>
          <reference field="17" count="1" selected="0">
            <x v="302"/>
          </reference>
          <reference field="19" count="1">
            <x v="2"/>
          </reference>
        </references>
      </pivotArea>
    </format>
    <format dxfId="1465">
      <pivotArea dataOnly="0" labelOnly="1" fieldPosition="0">
        <references count="4">
          <reference field="0" count="1" selected="0">
            <x v="4"/>
          </reference>
          <reference field="11" count="1" selected="0">
            <x v="72"/>
          </reference>
          <reference field="17" count="1" selected="0">
            <x v="305"/>
          </reference>
          <reference field="19" count="3">
            <x v="1"/>
            <x v="4"/>
            <x v="7"/>
          </reference>
        </references>
      </pivotArea>
    </format>
    <format dxfId="1464">
      <pivotArea dataOnly="0" labelOnly="1" fieldPosition="0">
        <references count="4">
          <reference field="0" count="1" selected="0">
            <x v="4"/>
          </reference>
          <reference field="11" count="1" selected="0">
            <x v="72"/>
          </reference>
          <reference field="17" count="1" selected="0">
            <x v="308"/>
          </reference>
          <reference field="19" count="3">
            <x v="1"/>
            <x v="4"/>
            <x v="7"/>
          </reference>
        </references>
      </pivotArea>
    </format>
    <format dxfId="1463">
      <pivotArea dataOnly="0" labelOnly="1" fieldPosition="0">
        <references count="4">
          <reference field="0" count="1" selected="0">
            <x v="4"/>
          </reference>
          <reference field="11" count="1" selected="0">
            <x v="72"/>
          </reference>
          <reference field="17" count="1" selected="0">
            <x v="309"/>
          </reference>
          <reference field="19" count="3">
            <x v="1"/>
            <x v="4"/>
            <x v="7"/>
          </reference>
        </references>
      </pivotArea>
    </format>
    <format dxfId="1462">
      <pivotArea dataOnly="0" labelOnly="1" fieldPosition="0">
        <references count="4">
          <reference field="0" count="1" selected="0">
            <x v="4"/>
          </reference>
          <reference field="11" count="1" selected="0">
            <x v="72"/>
          </reference>
          <reference field="17" count="1" selected="0">
            <x v="310"/>
          </reference>
          <reference field="19" count="3">
            <x v="1"/>
            <x v="4"/>
            <x v="7"/>
          </reference>
        </references>
      </pivotArea>
    </format>
    <format dxfId="1461">
      <pivotArea dataOnly="0" labelOnly="1" fieldPosition="0">
        <references count="4">
          <reference field="0" count="1" selected="0">
            <x v="4"/>
          </reference>
          <reference field="11" count="1" selected="0">
            <x v="72"/>
          </reference>
          <reference field="17" count="1" selected="0">
            <x v="319"/>
          </reference>
          <reference field="19" count="3">
            <x v="1"/>
            <x v="4"/>
            <x v="7"/>
          </reference>
        </references>
      </pivotArea>
    </format>
    <format dxfId="1460">
      <pivotArea dataOnly="0" labelOnly="1" fieldPosition="0">
        <references count="4">
          <reference field="0" count="1" selected="0">
            <x v="4"/>
          </reference>
          <reference field="11" count="1" selected="0">
            <x v="72"/>
          </reference>
          <reference field="17" count="1" selected="0">
            <x v="320"/>
          </reference>
          <reference field="19" count="3">
            <x v="1"/>
            <x v="4"/>
            <x v="7"/>
          </reference>
        </references>
      </pivotArea>
    </format>
    <format dxfId="1459">
      <pivotArea dataOnly="0" labelOnly="1" fieldPosition="0">
        <references count="4">
          <reference field="0" count="1" selected="0">
            <x v="4"/>
          </reference>
          <reference field="11" count="1" selected="0">
            <x v="72"/>
          </reference>
          <reference field="17" count="1" selected="0">
            <x v="329"/>
          </reference>
          <reference field="19" count="3">
            <x v="1"/>
            <x v="4"/>
            <x v="7"/>
          </reference>
        </references>
      </pivotArea>
    </format>
    <format dxfId="1458">
      <pivotArea dataOnly="0" labelOnly="1" fieldPosition="0">
        <references count="4">
          <reference field="0" count="1" selected="0">
            <x v="4"/>
          </reference>
          <reference field="11" count="1" selected="0">
            <x v="72"/>
          </reference>
          <reference field="17" count="1" selected="0">
            <x v="330"/>
          </reference>
          <reference field="19" count="3">
            <x v="1"/>
            <x v="4"/>
            <x v="7"/>
          </reference>
        </references>
      </pivotArea>
    </format>
    <format dxfId="1457">
      <pivotArea dataOnly="0" labelOnly="1" fieldPosition="0">
        <references count="4">
          <reference field="0" count="1" selected="0">
            <x v="4"/>
          </reference>
          <reference field="11" count="1" selected="0">
            <x v="72"/>
          </reference>
          <reference field="17" count="1" selected="0">
            <x v="780"/>
          </reference>
          <reference field="19" count="3">
            <x v="1"/>
            <x v="4"/>
            <x v="7"/>
          </reference>
        </references>
      </pivotArea>
    </format>
    <format dxfId="1456">
      <pivotArea dataOnly="0" labelOnly="1" fieldPosition="0">
        <references count="4">
          <reference field="0" count="1" selected="0">
            <x v="4"/>
          </reference>
          <reference field="11" count="1" selected="0">
            <x v="72"/>
          </reference>
          <reference field="17" count="1" selected="0">
            <x v="946"/>
          </reference>
          <reference field="19" count="4">
            <x v="1"/>
            <x v="2"/>
            <x v="4"/>
            <x v="7"/>
          </reference>
        </references>
      </pivotArea>
    </format>
    <format dxfId="1455">
      <pivotArea dataOnly="0" labelOnly="1" fieldPosition="0">
        <references count="4">
          <reference field="0" count="1" selected="0">
            <x v="4"/>
          </reference>
          <reference field="11" count="1" selected="0">
            <x v="73"/>
          </reference>
          <reference field="17" count="1" selected="0">
            <x v="289"/>
          </reference>
          <reference field="19" count="3">
            <x v="1"/>
            <x v="4"/>
            <x v="7"/>
          </reference>
        </references>
      </pivotArea>
    </format>
    <format dxfId="1454">
      <pivotArea dataOnly="0" labelOnly="1" fieldPosition="0">
        <references count="4">
          <reference field="0" count="1" selected="0">
            <x v="4"/>
          </reference>
          <reference field="11" count="1" selected="0">
            <x v="73"/>
          </reference>
          <reference field="17" count="1" selected="0">
            <x v="302"/>
          </reference>
          <reference field="19" count="1">
            <x v="2"/>
          </reference>
        </references>
      </pivotArea>
    </format>
    <format dxfId="1453">
      <pivotArea dataOnly="0" labelOnly="1" fieldPosition="0">
        <references count="4">
          <reference field="0" count="1" selected="0">
            <x v="4"/>
          </reference>
          <reference field="11" count="1" selected="0">
            <x v="73"/>
          </reference>
          <reference field="17" count="1" selected="0">
            <x v="309"/>
          </reference>
          <reference field="19" count="3">
            <x v="1"/>
            <x v="4"/>
            <x v="7"/>
          </reference>
        </references>
      </pivotArea>
    </format>
    <format dxfId="1452">
      <pivotArea dataOnly="0" labelOnly="1" fieldPosition="0">
        <references count="4">
          <reference field="0" count="1" selected="0">
            <x v="4"/>
          </reference>
          <reference field="11" count="1" selected="0">
            <x v="73"/>
          </reference>
          <reference field="17" count="1" selected="0">
            <x v="320"/>
          </reference>
          <reference field="19" count="2">
            <x v="1"/>
            <x v="7"/>
          </reference>
        </references>
      </pivotArea>
    </format>
    <format dxfId="1451">
      <pivotArea dataOnly="0" labelOnly="1" fieldPosition="0">
        <references count="4">
          <reference field="0" count="1" selected="0">
            <x v="4"/>
          </reference>
          <reference field="11" count="1" selected="0">
            <x v="74"/>
          </reference>
          <reference field="17" count="1" selected="0">
            <x v="278"/>
          </reference>
          <reference field="19" count="0"/>
        </references>
      </pivotArea>
    </format>
    <format dxfId="1450">
      <pivotArea dataOnly="0" labelOnly="1" fieldPosition="0">
        <references count="4">
          <reference field="0" count="1" selected="0">
            <x v="4"/>
          </reference>
          <reference field="11" count="1" selected="0">
            <x v="74"/>
          </reference>
          <reference field="17" count="1" selected="0">
            <x v="279"/>
          </reference>
          <reference field="19" count="0"/>
        </references>
      </pivotArea>
    </format>
    <format dxfId="1449">
      <pivotArea dataOnly="0" labelOnly="1" fieldPosition="0">
        <references count="4">
          <reference field="0" count="1" selected="0">
            <x v="4"/>
          </reference>
          <reference field="11" count="1" selected="0">
            <x v="74"/>
          </reference>
          <reference field="17" count="1" selected="0">
            <x v="282"/>
          </reference>
          <reference field="19" count="0"/>
        </references>
      </pivotArea>
    </format>
    <format dxfId="1448">
      <pivotArea dataOnly="0" labelOnly="1" fieldPosition="0">
        <references count="4">
          <reference field="0" count="1" selected="0">
            <x v="4"/>
          </reference>
          <reference field="11" count="1" selected="0">
            <x v="74"/>
          </reference>
          <reference field="17" count="1" selected="0">
            <x v="283"/>
          </reference>
          <reference field="19" count="5">
            <x v="1"/>
            <x v="2"/>
            <x v="4"/>
            <x v="5"/>
            <x v="7"/>
          </reference>
        </references>
      </pivotArea>
    </format>
    <format dxfId="1447">
      <pivotArea dataOnly="0" labelOnly="1" fieldPosition="0">
        <references count="4">
          <reference field="0" count="1" selected="0">
            <x v="4"/>
          </reference>
          <reference field="11" count="1" selected="0">
            <x v="74"/>
          </reference>
          <reference field="17" count="1" selected="0">
            <x v="285"/>
          </reference>
          <reference field="19" count="5">
            <x v="1"/>
            <x v="2"/>
            <x v="4"/>
            <x v="5"/>
            <x v="7"/>
          </reference>
        </references>
      </pivotArea>
    </format>
    <format dxfId="1446">
      <pivotArea dataOnly="0" labelOnly="1" fieldPosition="0">
        <references count="4">
          <reference field="0" count="1" selected="0">
            <x v="4"/>
          </reference>
          <reference field="11" count="1" selected="0">
            <x v="74"/>
          </reference>
          <reference field="17" count="1" selected="0">
            <x v="286"/>
          </reference>
          <reference field="19" count="0"/>
        </references>
      </pivotArea>
    </format>
    <format dxfId="1445">
      <pivotArea dataOnly="0" labelOnly="1" fieldPosition="0">
        <references count="4">
          <reference field="0" count="1" selected="0">
            <x v="4"/>
          </reference>
          <reference field="11" count="1" selected="0">
            <x v="74"/>
          </reference>
          <reference field="17" count="1" selected="0">
            <x v="288"/>
          </reference>
          <reference field="19" count="2">
            <x v="1"/>
            <x v="7"/>
          </reference>
        </references>
      </pivotArea>
    </format>
    <format dxfId="1444">
      <pivotArea dataOnly="0" labelOnly="1" fieldPosition="0">
        <references count="4">
          <reference field="0" count="1" selected="0">
            <x v="4"/>
          </reference>
          <reference field="11" count="1" selected="0">
            <x v="74"/>
          </reference>
          <reference field="17" count="1" selected="0">
            <x v="291"/>
          </reference>
          <reference field="19" count="2">
            <x v="1"/>
            <x v="7"/>
          </reference>
        </references>
      </pivotArea>
    </format>
    <format dxfId="1443">
      <pivotArea dataOnly="0" labelOnly="1" fieldPosition="0">
        <references count="4">
          <reference field="0" count="1" selected="0">
            <x v="4"/>
          </reference>
          <reference field="11" count="1" selected="0">
            <x v="74"/>
          </reference>
          <reference field="17" count="1" selected="0">
            <x v="293"/>
          </reference>
          <reference field="19" count="2">
            <x v="1"/>
            <x v="7"/>
          </reference>
        </references>
      </pivotArea>
    </format>
    <format dxfId="1442">
      <pivotArea dataOnly="0" labelOnly="1" fieldPosition="0">
        <references count="4">
          <reference field="0" count="1" selected="0">
            <x v="4"/>
          </reference>
          <reference field="11" count="1" selected="0">
            <x v="74"/>
          </reference>
          <reference field="17" count="1" selected="0">
            <x v="296"/>
          </reference>
          <reference field="19" count="4">
            <x v="1"/>
            <x v="2"/>
            <x v="4"/>
            <x v="7"/>
          </reference>
        </references>
      </pivotArea>
    </format>
    <format dxfId="1441">
      <pivotArea dataOnly="0" labelOnly="1" fieldPosition="0">
        <references count="4">
          <reference field="0" count="1" selected="0">
            <x v="4"/>
          </reference>
          <reference field="11" count="1" selected="0">
            <x v="74"/>
          </reference>
          <reference field="17" count="1" selected="0">
            <x v="298"/>
          </reference>
          <reference field="19" count="2">
            <x v="1"/>
            <x v="7"/>
          </reference>
        </references>
      </pivotArea>
    </format>
    <format dxfId="1440">
      <pivotArea dataOnly="0" labelOnly="1" fieldPosition="0">
        <references count="4">
          <reference field="0" count="1" selected="0">
            <x v="4"/>
          </reference>
          <reference field="11" count="1" selected="0">
            <x v="74"/>
          </reference>
          <reference field="17" count="1" selected="0">
            <x v="308"/>
          </reference>
          <reference field="19" count="5">
            <x v="1"/>
            <x v="2"/>
            <x v="4"/>
            <x v="5"/>
            <x v="7"/>
          </reference>
        </references>
      </pivotArea>
    </format>
    <format dxfId="1439">
      <pivotArea dataOnly="0" labelOnly="1" fieldPosition="0">
        <references count="4">
          <reference field="0" count="1" selected="0">
            <x v="4"/>
          </reference>
          <reference field="11" count="1" selected="0">
            <x v="74"/>
          </reference>
          <reference field="17" count="1" selected="0">
            <x v="309"/>
          </reference>
          <reference field="19" count="4">
            <x v="1"/>
            <x v="2"/>
            <x v="4"/>
            <x v="7"/>
          </reference>
        </references>
      </pivotArea>
    </format>
    <format dxfId="1438">
      <pivotArea dataOnly="0" labelOnly="1" fieldPosition="0">
        <references count="4">
          <reference field="0" count="1" selected="0">
            <x v="4"/>
          </reference>
          <reference field="11" count="1" selected="0">
            <x v="74"/>
          </reference>
          <reference field="17" count="1" selected="0">
            <x v="310"/>
          </reference>
          <reference field="19" count="4">
            <x v="1"/>
            <x v="4"/>
            <x v="5"/>
            <x v="7"/>
          </reference>
        </references>
      </pivotArea>
    </format>
    <format dxfId="1437">
      <pivotArea dataOnly="0" labelOnly="1" fieldPosition="0">
        <references count="4">
          <reference field="0" count="1" selected="0">
            <x v="4"/>
          </reference>
          <reference field="11" count="1" selected="0">
            <x v="74"/>
          </reference>
          <reference field="17" count="1" selected="0">
            <x v="319"/>
          </reference>
          <reference field="19" count="4">
            <x v="1"/>
            <x v="4"/>
            <x v="5"/>
            <x v="7"/>
          </reference>
        </references>
      </pivotArea>
    </format>
    <format dxfId="1436">
      <pivotArea dataOnly="0" labelOnly="1" fieldPosition="0">
        <references count="4">
          <reference field="0" count="1" selected="0">
            <x v="4"/>
          </reference>
          <reference field="11" count="1" selected="0">
            <x v="74"/>
          </reference>
          <reference field="17" count="1" selected="0">
            <x v="328"/>
          </reference>
          <reference field="19" count="4">
            <x v="1"/>
            <x v="2"/>
            <x v="5"/>
            <x v="7"/>
          </reference>
        </references>
      </pivotArea>
    </format>
    <format dxfId="1435">
      <pivotArea dataOnly="0" labelOnly="1" fieldPosition="0">
        <references count="4">
          <reference field="0" count="1" selected="0">
            <x v="4"/>
          </reference>
          <reference field="11" count="1" selected="0">
            <x v="74"/>
          </reference>
          <reference field="17" count="1" selected="0">
            <x v="330"/>
          </reference>
          <reference field="19" count="5">
            <x v="1"/>
            <x v="2"/>
            <x v="4"/>
            <x v="5"/>
            <x v="7"/>
          </reference>
        </references>
      </pivotArea>
    </format>
    <format dxfId="1434">
      <pivotArea dataOnly="0" labelOnly="1" fieldPosition="0">
        <references count="4">
          <reference field="0" count="1" selected="0">
            <x v="4"/>
          </reference>
          <reference field="11" count="1" selected="0">
            <x v="74"/>
          </reference>
          <reference field="17" count="1" selected="0">
            <x v="332"/>
          </reference>
          <reference field="19" count="5">
            <x v="1"/>
            <x v="2"/>
            <x v="4"/>
            <x v="5"/>
            <x v="7"/>
          </reference>
        </references>
      </pivotArea>
    </format>
    <format dxfId="1433">
      <pivotArea dataOnly="0" labelOnly="1" fieldPosition="0">
        <references count="4">
          <reference field="0" count="1" selected="0">
            <x v="4"/>
          </reference>
          <reference field="11" count="1" selected="0">
            <x v="74"/>
          </reference>
          <reference field="17" count="1" selected="0">
            <x v="796"/>
          </reference>
          <reference field="19" count="3">
            <x v="0"/>
            <x v="2"/>
            <x v="6"/>
          </reference>
        </references>
      </pivotArea>
    </format>
    <format dxfId="1432">
      <pivotArea dataOnly="0" labelOnly="1" fieldPosition="0">
        <references count="4">
          <reference field="0" count="1" selected="0">
            <x v="4"/>
          </reference>
          <reference field="11" count="1" selected="0">
            <x v="75"/>
          </reference>
          <reference field="17" count="1" selected="0">
            <x v="278"/>
          </reference>
          <reference field="19" count="5">
            <x v="1"/>
            <x v="2"/>
            <x v="4"/>
            <x v="5"/>
            <x v="7"/>
          </reference>
        </references>
      </pivotArea>
    </format>
    <format dxfId="1431">
      <pivotArea dataOnly="0" labelOnly="1" fieldPosition="0">
        <references count="4">
          <reference field="0" count="1" selected="0">
            <x v="4"/>
          </reference>
          <reference field="11" count="1" selected="0">
            <x v="75"/>
          </reference>
          <reference field="17" count="1" selected="0">
            <x v="279"/>
          </reference>
          <reference field="19" count="0"/>
        </references>
      </pivotArea>
    </format>
    <format dxfId="1430">
      <pivotArea dataOnly="0" labelOnly="1" fieldPosition="0">
        <references count="4">
          <reference field="0" count="1" selected="0">
            <x v="4"/>
          </reference>
          <reference field="11" count="1" selected="0">
            <x v="75"/>
          </reference>
          <reference field="17" count="1" selected="0">
            <x v="282"/>
          </reference>
          <reference field="19" count="6">
            <x v="0"/>
            <x v="1"/>
            <x v="2"/>
            <x v="4"/>
            <x v="5"/>
            <x v="7"/>
          </reference>
        </references>
      </pivotArea>
    </format>
    <format dxfId="1429">
      <pivotArea dataOnly="0" labelOnly="1" fieldPosition="0">
        <references count="4">
          <reference field="0" count="1" selected="0">
            <x v="4"/>
          </reference>
          <reference field="11" count="1" selected="0">
            <x v="75"/>
          </reference>
          <reference field="17" count="1" selected="0">
            <x v="283"/>
          </reference>
          <reference field="19" count="7">
            <x v="0"/>
            <x v="1"/>
            <x v="2"/>
            <x v="4"/>
            <x v="5"/>
            <x v="6"/>
            <x v="7"/>
          </reference>
        </references>
      </pivotArea>
    </format>
    <format dxfId="1428">
      <pivotArea dataOnly="0" labelOnly="1" fieldPosition="0">
        <references count="4">
          <reference field="0" count="1" selected="0">
            <x v="4"/>
          </reference>
          <reference field="11" count="1" selected="0">
            <x v="75"/>
          </reference>
          <reference field="17" count="1" selected="0">
            <x v="286"/>
          </reference>
          <reference field="19" count="0"/>
        </references>
      </pivotArea>
    </format>
    <format dxfId="1427">
      <pivotArea dataOnly="0" labelOnly="1" fieldPosition="0">
        <references count="4">
          <reference field="0" count="1" selected="0">
            <x v="4"/>
          </reference>
          <reference field="11" count="1" selected="0">
            <x v="75"/>
          </reference>
          <reference field="17" count="1" selected="0">
            <x v="288"/>
          </reference>
          <reference field="19" count="5">
            <x v="1"/>
            <x v="2"/>
            <x v="4"/>
            <x v="5"/>
            <x v="7"/>
          </reference>
        </references>
      </pivotArea>
    </format>
    <format dxfId="1426">
      <pivotArea dataOnly="0" labelOnly="1" fieldPosition="0">
        <references count="4">
          <reference field="0" count="1" selected="0">
            <x v="4"/>
          </reference>
          <reference field="11" count="1" selected="0">
            <x v="75"/>
          </reference>
          <reference field="17" count="1" selected="0">
            <x v="290"/>
          </reference>
          <reference field="19" count="3">
            <x v="1"/>
            <x v="4"/>
            <x v="7"/>
          </reference>
        </references>
      </pivotArea>
    </format>
    <format dxfId="1425">
      <pivotArea dataOnly="0" labelOnly="1" fieldPosition="0">
        <references count="4">
          <reference field="0" count="1" selected="0">
            <x v="4"/>
          </reference>
          <reference field="11" count="1" selected="0">
            <x v="75"/>
          </reference>
          <reference field="17" count="1" selected="0">
            <x v="291"/>
          </reference>
          <reference field="19" count="2">
            <x v="1"/>
            <x v="4"/>
          </reference>
        </references>
      </pivotArea>
    </format>
    <format dxfId="1424">
      <pivotArea dataOnly="0" labelOnly="1" fieldPosition="0">
        <references count="4">
          <reference field="0" count="1" selected="0">
            <x v="4"/>
          </reference>
          <reference field="11" count="1" selected="0">
            <x v="75"/>
          </reference>
          <reference field="17" count="1" selected="0">
            <x v="293"/>
          </reference>
          <reference field="19" count="5">
            <x v="1"/>
            <x v="2"/>
            <x v="4"/>
            <x v="5"/>
            <x v="7"/>
          </reference>
        </references>
      </pivotArea>
    </format>
    <format dxfId="1423">
      <pivotArea dataOnly="0" labelOnly="1" fieldPosition="0">
        <references count="4">
          <reference field="0" count="1" selected="0">
            <x v="4"/>
          </reference>
          <reference field="11" count="1" selected="0">
            <x v="75"/>
          </reference>
          <reference field="17" count="1" selected="0">
            <x v="294"/>
          </reference>
          <reference field="19" count="5">
            <x v="1"/>
            <x v="2"/>
            <x v="4"/>
            <x v="5"/>
            <x v="7"/>
          </reference>
        </references>
      </pivotArea>
    </format>
    <format dxfId="1422">
      <pivotArea dataOnly="0" labelOnly="1" fieldPosition="0">
        <references count="4">
          <reference field="0" count="1" selected="0">
            <x v="4"/>
          </reference>
          <reference field="11" count="1" selected="0">
            <x v="75"/>
          </reference>
          <reference field="17" count="1" selected="0">
            <x v="296"/>
          </reference>
          <reference field="19" count="4">
            <x v="1"/>
            <x v="2"/>
            <x v="4"/>
            <x v="7"/>
          </reference>
        </references>
      </pivotArea>
    </format>
    <format dxfId="1421">
      <pivotArea dataOnly="0" labelOnly="1" fieldPosition="0">
        <references count="4">
          <reference field="0" count="1" selected="0">
            <x v="4"/>
          </reference>
          <reference field="11" count="1" selected="0">
            <x v="75"/>
          </reference>
          <reference field="17" count="1" selected="0">
            <x v="298"/>
          </reference>
          <reference field="19" count="5">
            <x v="1"/>
            <x v="2"/>
            <x v="4"/>
            <x v="5"/>
            <x v="7"/>
          </reference>
        </references>
      </pivotArea>
    </format>
    <format dxfId="1420">
      <pivotArea dataOnly="0" labelOnly="1" fieldPosition="0">
        <references count="4">
          <reference field="0" count="1" selected="0">
            <x v="4"/>
          </reference>
          <reference field="11" count="1" selected="0">
            <x v="75"/>
          </reference>
          <reference field="17" count="1" selected="0">
            <x v="304"/>
          </reference>
          <reference field="19" count="5">
            <x v="1"/>
            <x v="2"/>
            <x v="4"/>
            <x v="5"/>
            <x v="7"/>
          </reference>
        </references>
      </pivotArea>
    </format>
    <format dxfId="1419">
      <pivotArea dataOnly="0" labelOnly="1" fieldPosition="0">
        <references count="4">
          <reference field="0" count="1" selected="0">
            <x v="4"/>
          </reference>
          <reference field="11" count="1" selected="0">
            <x v="75"/>
          </reference>
          <reference field="17" count="1" selected="0">
            <x v="308"/>
          </reference>
          <reference field="19" count="5">
            <x v="1"/>
            <x v="2"/>
            <x v="4"/>
            <x v="5"/>
            <x v="7"/>
          </reference>
        </references>
      </pivotArea>
    </format>
    <format dxfId="1418">
      <pivotArea dataOnly="0" labelOnly="1" fieldPosition="0">
        <references count="4">
          <reference field="0" count="1" selected="0">
            <x v="4"/>
          </reference>
          <reference field="11" count="1" selected="0">
            <x v="75"/>
          </reference>
          <reference field="17" count="1" selected="0">
            <x v="309"/>
          </reference>
          <reference field="19" count="4">
            <x v="1"/>
            <x v="2"/>
            <x v="4"/>
            <x v="7"/>
          </reference>
        </references>
      </pivotArea>
    </format>
    <format dxfId="1417">
      <pivotArea dataOnly="0" labelOnly="1" fieldPosition="0">
        <references count="4">
          <reference field="0" count="1" selected="0">
            <x v="4"/>
          </reference>
          <reference field="11" count="1" selected="0">
            <x v="75"/>
          </reference>
          <reference field="17" count="1" selected="0">
            <x v="310"/>
          </reference>
          <reference field="19" count="4">
            <x v="1"/>
            <x v="4"/>
            <x v="5"/>
            <x v="7"/>
          </reference>
        </references>
      </pivotArea>
    </format>
    <format dxfId="1416">
      <pivotArea dataOnly="0" labelOnly="1" fieldPosition="0">
        <references count="4">
          <reference field="0" count="1" selected="0">
            <x v="4"/>
          </reference>
          <reference field="11" count="1" selected="0">
            <x v="75"/>
          </reference>
          <reference field="17" count="1" selected="0">
            <x v="319"/>
          </reference>
          <reference field="19" count="5">
            <x v="1"/>
            <x v="2"/>
            <x v="4"/>
            <x v="5"/>
            <x v="7"/>
          </reference>
        </references>
      </pivotArea>
    </format>
    <format dxfId="1415">
      <pivotArea dataOnly="0" labelOnly="1" fieldPosition="0">
        <references count="4">
          <reference field="0" count="1" selected="0">
            <x v="4"/>
          </reference>
          <reference field="11" count="1" selected="0">
            <x v="75"/>
          </reference>
          <reference field="17" count="1" selected="0">
            <x v="328"/>
          </reference>
          <reference field="19" count="4">
            <x v="1"/>
            <x v="2"/>
            <x v="5"/>
            <x v="7"/>
          </reference>
        </references>
      </pivotArea>
    </format>
    <format dxfId="1414">
      <pivotArea dataOnly="0" labelOnly="1" fieldPosition="0">
        <references count="4">
          <reference field="0" count="1" selected="0">
            <x v="4"/>
          </reference>
          <reference field="11" count="1" selected="0">
            <x v="75"/>
          </reference>
          <reference field="17" count="1" selected="0">
            <x v="329"/>
          </reference>
          <reference field="19" count="5">
            <x v="1"/>
            <x v="2"/>
            <x v="4"/>
            <x v="5"/>
            <x v="7"/>
          </reference>
        </references>
      </pivotArea>
    </format>
    <format dxfId="1413">
      <pivotArea dataOnly="0" labelOnly="1" fieldPosition="0">
        <references count="4">
          <reference field="0" count="1" selected="0">
            <x v="4"/>
          </reference>
          <reference field="11" count="1" selected="0">
            <x v="75"/>
          </reference>
          <reference field="17" count="1" selected="0">
            <x v="332"/>
          </reference>
          <reference field="19" count="5">
            <x v="1"/>
            <x v="2"/>
            <x v="4"/>
            <x v="5"/>
            <x v="7"/>
          </reference>
        </references>
      </pivotArea>
    </format>
    <format dxfId="1412">
      <pivotArea dataOnly="0" labelOnly="1" fieldPosition="0">
        <references count="4">
          <reference field="0" count="1" selected="0">
            <x v="4"/>
          </reference>
          <reference field="11" count="1" selected="0">
            <x v="75"/>
          </reference>
          <reference field="17" count="1" selected="0">
            <x v="333"/>
          </reference>
          <reference field="19" count="3">
            <x v="1"/>
            <x v="4"/>
            <x v="7"/>
          </reference>
        </references>
      </pivotArea>
    </format>
    <format dxfId="1411">
      <pivotArea dataOnly="0" labelOnly="1" fieldPosition="0">
        <references count="4">
          <reference field="0" count="1" selected="0">
            <x v="4"/>
          </reference>
          <reference field="11" count="1" selected="0">
            <x v="75"/>
          </reference>
          <reference field="17" count="1" selected="0">
            <x v="511"/>
          </reference>
          <reference field="19" count="1">
            <x v="2"/>
          </reference>
        </references>
      </pivotArea>
    </format>
    <format dxfId="1410">
      <pivotArea dataOnly="0" labelOnly="1" fieldPosition="0">
        <references count="4">
          <reference field="0" count="1" selected="0">
            <x v="4"/>
          </reference>
          <reference field="11" count="1" selected="0">
            <x v="75"/>
          </reference>
          <reference field="17" count="1" selected="0">
            <x v="534"/>
          </reference>
          <reference field="19" count="1">
            <x v="5"/>
          </reference>
        </references>
      </pivotArea>
    </format>
    <format dxfId="1409">
      <pivotArea dataOnly="0" labelOnly="1" fieldPosition="0">
        <references count="4">
          <reference field="0" count="1" selected="0">
            <x v="4"/>
          </reference>
          <reference field="11" count="1" selected="0">
            <x v="76"/>
          </reference>
          <reference field="17" count="1" selected="0">
            <x v="278"/>
          </reference>
          <reference field="19" count="0"/>
        </references>
      </pivotArea>
    </format>
    <format dxfId="1408">
      <pivotArea dataOnly="0" labelOnly="1" fieldPosition="0">
        <references count="4">
          <reference field="0" count="1" selected="0">
            <x v="4"/>
          </reference>
          <reference field="11" count="1" selected="0">
            <x v="76"/>
          </reference>
          <reference field="17" count="1" selected="0">
            <x v="279"/>
          </reference>
          <reference field="19" count="5">
            <x v="1"/>
            <x v="2"/>
            <x v="4"/>
            <x v="5"/>
            <x v="7"/>
          </reference>
        </references>
      </pivotArea>
    </format>
    <format dxfId="1407">
      <pivotArea dataOnly="0" labelOnly="1" fieldPosition="0">
        <references count="4">
          <reference field="0" count="1" selected="0">
            <x v="4"/>
          </reference>
          <reference field="11" count="1" selected="0">
            <x v="76"/>
          </reference>
          <reference field="17" count="1" selected="0">
            <x v="282"/>
          </reference>
          <reference field="19" count="5">
            <x v="1"/>
            <x v="2"/>
            <x v="4"/>
            <x v="5"/>
            <x v="7"/>
          </reference>
        </references>
      </pivotArea>
    </format>
    <format dxfId="1406">
      <pivotArea dataOnly="0" labelOnly="1" fieldPosition="0">
        <references count="4">
          <reference field="0" count="1" selected="0">
            <x v="4"/>
          </reference>
          <reference field="11" count="1" selected="0">
            <x v="76"/>
          </reference>
          <reference field="17" count="1" selected="0">
            <x v="283"/>
          </reference>
          <reference field="19" count="5">
            <x v="1"/>
            <x v="2"/>
            <x v="4"/>
            <x v="5"/>
            <x v="7"/>
          </reference>
        </references>
      </pivotArea>
    </format>
    <format dxfId="1405">
      <pivotArea dataOnly="0" labelOnly="1" fieldPosition="0">
        <references count="4">
          <reference field="0" count="1" selected="0">
            <x v="4"/>
          </reference>
          <reference field="11" count="1" selected="0">
            <x v="76"/>
          </reference>
          <reference field="17" count="1" selected="0">
            <x v="284"/>
          </reference>
          <reference field="19" count="1">
            <x v="2"/>
          </reference>
        </references>
      </pivotArea>
    </format>
    <format dxfId="1404">
      <pivotArea dataOnly="0" labelOnly="1" fieldPosition="0">
        <references count="4">
          <reference field="0" count="1" selected="0">
            <x v="4"/>
          </reference>
          <reference field="11" count="1" selected="0">
            <x v="76"/>
          </reference>
          <reference field="17" count="1" selected="0">
            <x v="286"/>
          </reference>
          <reference field="19" count="0"/>
        </references>
      </pivotArea>
    </format>
    <format dxfId="1403">
      <pivotArea dataOnly="0" labelOnly="1" fieldPosition="0">
        <references count="4">
          <reference field="0" count="1" selected="0">
            <x v="4"/>
          </reference>
          <reference field="11" count="1" selected="0">
            <x v="76"/>
          </reference>
          <reference field="17" count="1" selected="0">
            <x v="287"/>
          </reference>
          <reference field="19" count="2">
            <x v="2"/>
            <x v="5"/>
          </reference>
        </references>
      </pivotArea>
    </format>
    <format dxfId="1402">
      <pivotArea dataOnly="0" labelOnly="1" fieldPosition="0">
        <references count="4">
          <reference field="0" count="1" selected="0">
            <x v="4"/>
          </reference>
          <reference field="11" count="1" selected="0">
            <x v="76"/>
          </reference>
          <reference field="17" count="1" selected="0">
            <x v="288"/>
          </reference>
          <reference field="19" count="5">
            <x v="1"/>
            <x v="2"/>
            <x v="4"/>
            <x v="5"/>
            <x v="7"/>
          </reference>
        </references>
      </pivotArea>
    </format>
    <format dxfId="1401">
      <pivotArea dataOnly="0" labelOnly="1" fieldPosition="0">
        <references count="4">
          <reference field="0" count="1" selected="0">
            <x v="4"/>
          </reference>
          <reference field="11" count="1" selected="0">
            <x v="76"/>
          </reference>
          <reference field="17" count="1" selected="0">
            <x v="290"/>
          </reference>
          <reference field="19" count="4">
            <x v="1"/>
            <x v="2"/>
            <x v="4"/>
            <x v="7"/>
          </reference>
        </references>
      </pivotArea>
    </format>
    <format dxfId="1400">
      <pivotArea dataOnly="0" labelOnly="1" fieldPosition="0">
        <references count="4">
          <reference field="0" count="1" selected="0">
            <x v="4"/>
          </reference>
          <reference field="11" count="1" selected="0">
            <x v="76"/>
          </reference>
          <reference field="17" count="1" selected="0">
            <x v="292"/>
          </reference>
          <reference field="19" count="5">
            <x v="1"/>
            <x v="2"/>
            <x v="4"/>
            <x v="5"/>
            <x v="7"/>
          </reference>
        </references>
      </pivotArea>
    </format>
    <format dxfId="1399">
      <pivotArea dataOnly="0" labelOnly="1" fieldPosition="0">
        <references count="4">
          <reference field="0" count="1" selected="0">
            <x v="4"/>
          </reference>
          <reference field="11" count="1" selected="0">
            <x v="76"/>
          </reference>
          <reference field="17" count="1" selected="0">
            <x v="294"/>
          </reference>
          <reference field="19" count="5">
            <x v="1"/>
            <x v="2"/>
            <x v="4"/>
            <x v="5"/>
            <x v="7"/>
          </reference>
        </references>
      </pivotArea>
    </format>
    <format dxfId="1398">
      <pivotArea dataOnly="0" labelOnly="1" fieldPosition="0">
        <references count="4">
          <reference field="0" count="1" selected="0">
            <x v="4"/>
          </reference>
          <reference field="11" count="1" selected="0">
            <x v="76"/>
          </reference>
          <reference field="17" count="1" selected="0">
            <x v="296"/>
          </reference>
          <reference field="19" count="4">
            <x v="1"/>
            <x v="2"/>
            <x v="4"/>
            <x v="7"/>
          </reference>
        </references>
      </pivotArea>
    </format>
    <format dxfId="1397">
      <pivotArea dataOnly="0" labelOnly="1" fieldPosition="0">
        <references count="4">
          <reference field="0" count="1" selected="0">
            <x v="4"/>
          </reference>
          <reference field="11" count="1" selected="0">
            <x v="76"/>
          </reference>
          <reference field="17" count="1" selected="0">
            <x v="298"/>
          </reference>
          <reference field="19" count="4">
            <x v="1"/>
            <x v="4"/>
            <x v="5"/>
            <x v="7"/>
          </reference>
        </references>
      </pivotArea>
    </format>
    <format dxfId="1396">
      <pivotArea dataOnly="0" labelOnly="1" fieldPosition="0">
        <references count="4">
          <reference field="0" count="1" selected="0">
            <x v="4"/>
          </reference>
          <reference field="11" count="1" selected="0">
            <x v="76"/>
          </reference>
          <reference field="17" count="1" selected="0">
            <x v="300"/>
          </reference>
          <reference field="19" count="3">
            <x v="1"/>
            <x v="2"/>
            <x v="7"/>
          </reference>
        </references>
      </pivotArea>
    </format>
    <format dxfId="1395">
      <pivotArea dataOnly="0" labelOnly="1" fieldPosition="0">
        <references count="4">
          <reference field="0" count="1" selected="0">
            <x v="4"/>
          </reference>
          <reference field="11" count="1" selected="0">
            <x v="76"/>
          </reference>
          <reference field="17" count="1" selected="0">
            <x v="304"/>
          </reference>
          <reference field="19" count="5">
            <x v="1"/>
            <x v="2"/>
            <x v="4"/>
            <x v="5"/>
            <x v="7"/>
          </reference>
        </references>
      </pivotArea>
    </format>
    <format dxfId="1394">
      <pivotArea dataOnly="0" labelOnly="1" fieldPosition="0">
        <references count="4">
          <reference field="0" count="1" selected="0">
            <x v="4"/>
          </reference>
          <reference field="11" count="1" selected="0">
            <x v="76"/>
          </reference>
          <reference field="17" count="1" selected="0">
            <x v="308"/>
          </reference>
          <reference field="19" count="5">
            <x v="1"/>
            <x v="2"/>
            <x v="4"/>
            <x v="5"/>
            <x v="7"/>
          </reference>
        </references>
      </pivotArea>
    </format>
    <format dxfId="1393">
      <pivotArea dataOnly="0" labelOnly="1" fieldPosition="0">
        <references count="4">
          <reference field="0" count="1" selected="0">
            <x v="4"/>
          </reference>
          <reference field="11" count="1" selected="0">
            <x v="76"/>
          </reference>
          <reference field="17" count="1" selected="0">
            <x v="309"/>
          </reference>
          <reference field="19" count="4">
            <x v="1"/>
            <x v="2"/>
            <x v="4"/>
            <x v="7"/>
          </reference>
        </references>
      </pivotArea>
    </format>
    <format dxfId="1392">
      <pivotArea dataOnly="0" labelOnly="1" fieldPosition="0">
        <references count="4">
          <reference field="0" count="1" selected="0">
            <x v="4"/>
          </reference>
          <reference field="11" count="1" selected="0">
            <x v="76"/>
          </reference>
          <reference field="17" count="1" selected="0">
            <x v="310"/>
          </reference>
          <reference field="19" count="5">
            <x v="1"/>
            <x v="2"/>
            <x v="4"/>
            <x v="5"/>
            <x v="7"/>
          </reference>
        </references>
      </pivotArea>
    </format>
    <format dxfId="1391">
      <pivotArea dataOnly="0" labelOnly="1" fieldPosition="0">
        <references count="4">
          <reference field="0" count="1" selected="0">
            <x v="4"/>
          </reference>
          <reference field="11" count="1" selected="0">
            <x v="76"/>
          </reference>
          <reference field="17" count="1" selected="0">
            <x v="316"/>
          </reference>
          <reference field="19" count="1">
            <x v="2"/>
          </reference>
        </references>
      </pivotArea>
    </format>
    <format dxfId="1390">
      <pivotArea dataOnly="0" labelOnly="1" fieldPosition="0">
        <references count="4">
          <reference field="0" count="1" selected="0">
            <x v="4"/>
          </reference>
          <reference field="11" count="1" selected="0">
            <x v="76"/>
          </reference>
          <reference field="17" count="1" selected="0">
            <x v="319"/>
          </reference>
          <reference field="19" count="4">
            <x v="1"/>
            <x v="4"/>
            <x v="5"/>
            <x v="7"/>
          </reference>
        </references>
      </pivotArea>
    </format>
    <format dxfId="1389">
      <pivotArea dataOnly="0" labelOnly="1" fieldPosition="0">
        <references count="4">
          <reference field="0" count="1" selected="0">
            <x v="4"/>
          </reference>
          <reference field="11" count="1" selected="0">
            <x v="76"/>
          </reference>
          <reference field="17" count="1" selected="0">
            <x v="329"/>
          </reference>
          <reference field="19" count="2">
            <x v="2"/>
            <x v="5"/>
          </reference>
        </references>
      </pivotArea>
    </format>
    <format dxfId="1388">
      <pivotArea dataOnly="0" labelOnly="1" fieldPosition="0">
        <references count="4">
          <reference field="0" count="1" selected="0">
            <x v="4"/>
          </reference>
          <reference field="11" count="1" selected="0">
            <x v="76"/>
          </reference>
          <reference field="17" count="1" selected="0">
            <x v="332"/>
          </reference>
          <reference field="19" count="5">
            <x v="1"/>
            <x v="2"/>
            <x v="4"/>
            <x v="5"/>
            <x v="7"/>
          </reference>
        </references>
      </pivotArea>
    </format>
    <format dxfId="1387">
      <pivotArea dataOnly="0" labelOnly="1" fieldPosition="0">
        <references count="4">
          <reference field="0" count="1" selected="0">
            <x v="4"/>
          </reference>
          <reference field="11" count="1" selected="0">
            <x v="76"/>
          </reference>
          <reference field="17" count="1" selected="0">
            <x v="534"/>
          </reference>
          <reference field="19" count="1">
            <x v="5"/>
          </reference>
        </references>
      </pivotArea>
    </format>
    <format dxfId="1386">
      <pivotArea dataOnly="0" labelOnly="1" fieldPosition="0">
        <references count="4">
          <reference field="0" count="1" selected="0">
            <x v="4"/>
          </reference>
          <reference field="11" count="1" selected="0">
            <x v="76"/>
          </reference>
          <reference field="17" count="1" selected="0">
            <x v="796"/>
          </reference>
          <reference field="19" count="4">
            <x v="0"/>
            <x v="2"/>
            <x v="3"/>
            <x v="6"/>
          </reference>
        </references>
      </pivotArea>
    </format>
    <format dxfId="1385">
      <pivotArea dataOnly="0" labelOnly="1" fieldPosition="0">
        <references count="4">
          <reference field="0" count="1" selected="0">
            <x v="4"/>
          </reference>
          <reference field="11" count="1" selected="0">
            <x v="76"/>
          </reference>
          <reference field="17" count="1" selected="0">
            <x v="946"/>
          </reference>
          <reference field="19" count="5">
            <x v="1"/>
            <x v="2"/>
            <x v="4"/>
            <x v="5"/>
            <x v="7"/>
          </reference>
        </references>
      </pivotArea>
    </format>
    <format dxfId="1384">
      <pivotArea dataOnly="0" labelOnly="1" fieldPosition="0">
        <references count="4">
          <reference field="0" count="1" selected="0">
            <x v="4"/>
          </reference>
          <reference field="11" count="1" selected="0">
            <x v="77"/>
          </reference>
          <reference field="17" count="1" selected="0">
            <x v="278"/>
          </reference>
          <reference field="19" count="7">
            <x v="0"/>
            <x v="1"/>
            <x v="2"/>
            <x v="4"/>
            <x v="5"/>
            <x v="6"/>
            <x v="7"/>
          </reference>
        </references>
      </pivotArea>
    </format>
    <format dxfId="1383">
      <pivotArea dataOnly="0" labelOnly="1" fieldPosition="0">
        <references count="4">
          <reference field="0" count="1" selected="0">
            <x v="4"/>
          </reference>
          <reference field="11" count="1" selected="0">
            <x v="77"/>
          </reference>
          <reference field="17" count="1" selected="0">
            <x v="279"/>
          </reference>
          <reference field="19" count="5">
            <x v="1"/>
            <x v="2"/>
            <x v="4"/>
            <x v="5"/>
            <x v="7"/>
          </reference>
        </references>
      </pivotArea>
    </format>
    <format dxfId="1382">
      <pivotArea dataOnly="0" labelOnly="1" fieldPosition="0">
        <references count="4">
          <reference field="0" count="1" selected="0">
            <x v="4"/>
          </reference>
          <reference field="11" count="1" selected="0">
            <x v="77"/>
          </reference>
          <reference field="17" count="1" selected="0">
            <x v="281"/>
          </reference>
          <reference field="19" count="2">
            <x v="1"/>
            <x v="4"/>
          </reference>
        </references>
      </pivotArea>
    </format>
    <format dxfId="1381">
      <pivotArea dataOnly="0" labelOnly="1" fieldPosition="0">
        <references count="4">
          <reference field="0" count="1" selected="0">
            <x v="4"/>
          </reference>
          <reference field="11" count="1" selected="0">
            <x v="77"/>
          </reference>
          <reference field="17" count="1" selected="0">
            <x v="282"/>
          </reference>
          <reference field="19" count="0"/>
        </references>
      </pivotArea>
    </format>
    <format dxfId="1380">
      <pivotArea dataOnly="0" labelOnly="1" fieldPosition="0">
        <references count="4">
          <reference field="0" count="1" selected="0">
            <x v="4"/>
          </reference>
          <reference field="11" count="1" selected="0">
            <x v="77"/>
          </reference>
          <reference field="17" count="1" selected="0">
            <x v="283"/>
          </reference>
          <reference field="19" count="5">
            <x v="1"/>
            <x v="2"/>
            <x v="4"/>
            <x v="5"/>
            <x v="7"/>
          </reference>
        </references>
      </pivotArea>
    </format>
    <format dxfId="1379">
      <pivotArea dataOnly="0" labelOnly="1" fieldPosition="0">
        <references count="4">
          <reference field="0" count="1" selected="0">
            <x v="4"/>
          </reference>
          <reference field="11" count="1" selected="0">
            <x v="77"/>
          </reference>
          <reference field="17" count="1" selected="0">
            <x v="286"/>
          </reference>
          <reference field="19" count="0"/>
        </references>
      </pivotArea>
    </format>
    <format dxfId="1378">
      <pivotArea dataOnly="0" labelOnly="1" fieldPosition="0">
        <references count="4">
          <reference field="0" count="1" selected="0">
            <x v="4"/>
          </reference>
          <reference field="11" count="1" selected="0">
            <x v="77"/>
          </reference>
          <reference field="17" count="1" selected="0">
            <x v="288"/>
          </reference>
          <reference field="19" count="5">
            <x v="1"/>
            <x v="2"/>
            <x v="4"/>
            <x v="5"/>
            <x v="7"/>
          </reference>
        </references>
      </pivotArea>
    </format>
    <format dxfId="1377">
      <pivotArea dataOnly="0" labelOnly="1" fieldPosition="0">
        <references count="4">
          <reference field="0" count="1" selected="0">
            <x v="4"/>
          </reference>
          <reference field="11" count="1" selected="0">
            <x v="77"/>
          </reference>
          <reference field="17" count="1" selected="0">
            <x v="296"/>
          </reference>
          <reference field="19" count="4">
            <x v="1"/>
            <x v="2"/>
            <x v="4"/>
            <x v="7"/>
          </reference>
        </references>
      </pivotArea>
    </format>
    <format dxfId="1376">
      <pivotArea dataOnly="0" labelOnly="1" fieldPosition="0">
        <references count="4">
          <reference field="0" count="1" selected="0">
            <x v="4"/>
          </reference>
          <reference field="11" count="1" selected="0">
            <x v="77"/>
          </reference>
          <reference field="17" count="1" selected="0">
            <x v="298"/>
          </reference>
          <reference field="19" count="4">
            <x v="1"/>
            <x v="4"/>
            <x v="5"/>
            <x v="7"/>
          </reference>
        </references>
      </pivotArea>
    </format>
    <format dxfId="1375">
      <pivotArea dataOnly="0" labelOnly="1" fieldPosition="0">
        <references count="4">
          <reference field="0" count="1" selected="0">
            <x v="4"/>
          </reference>
          <reference field="11" count="1" selected="0">
            <x v="77"/>
          </reference>
          <reference field="17" count="1" selected="0">
            <x v="301"/>
          </reference>
          <reference field="19" count="3">
            <x v="1"/>
            <x v="4"/>
            <x v="5"/>
          </reference>
        </references>
      </pivotArea>
    </format>
    <format dxfId="1374">
      <pivotArea dataOnly="0" labelOnly="1" fieldPosition="0">
        <references count="4">
          <reference field="0" count="1" selected="0">
            <x v="4"/>
          </reference>
          <reference field="11" count="1" selected="0">
            <x v="77"/>
          </reference>
          <reference field="17" count="1" selected="0">
            <x v="303"/>
          </reference>
          <reference field="19" count="4">
            <x v="1"/>
            <x v="4"/>
            <x v="5"/>
            <x v="7"/>
          </reference>
        </references>
      </pivotArea>
    </format>
    <format dxfId="1373">
      <pivotArea dataOnly="0" labelOnly="1" fieldPosition="0">
        <references count="4">
          <reference field="0" count="1" selected="0">
            <x v="4"/>
          </reference>
          <reference field="11" count="1" selected="0">
            <x v="77"/>
          </reference>
          <reference field="17" count="1" selected="0">
            <x v="308"/>
          </reference>
          <reference field="19" count="4">
            <x v="1"/>
            <x v="4"/>
            <x v="5"/>
            <x v="7"/>
          </reference>
        </references>
      </pivotArea>
    </format>
    <format dxfId="1372">
      <pivotArea dataOnly="0" labelOnly="1" fieldPosition="0">
        <references count="4">
          <reference field="0" count="1" selected="0">
            <x v="4"/>
          </reference>
          <reference field="11" count="1" selected="0">
            <x v="77"/>
          </reference>
          <reference field="17" count="1" selected="0">
            <x v="309"/>
          </reference>
          <reference field="19" count="4">
            <x v="1"/>
            <x v="2"/>
            <x v="4"/>
            <x v="7"/>
          </reference>
        </references>
      </pivotArea>
    </format>
    <format dxfId="1371">
      <pivotArea dataOnly="0" labelOnly="1" fieldPosition="0">
        <references count="4">
          <reference field="0" count="1" selected="0">
            <x v="4"/>
          </reference>
          <reference field="11" count="1" selected="0">
            <x v="77"/>
          </reference>
          <reference field="17" count="1" selected="0">
            <x v="310"/>
          </reference>
          <reference field="19" count="5">
            <x v="1"/>
            <x v="2"/>
            <x v="4"/>
            <x v="5"/>
            <x v="7"/>
          </reference>
        </references>
      </pivotArea>
    </format>
    <format dxfId="1370">
      <pivotArea dataOnly="0" labelOnly="1" fieldPosition="0">
        <references count="4">
          <reference field="0" count="1" selected="0">
            <x v="4"/>
          </reference>
          <reference field="11" count="1" selected="0">
            <x v="77"/>
          </reference>
          <reference field="17" count="1" selected="0">
            <x v="319"/>
          </reference>
          <reference field="19" count="4">
            <x v="1"/>
            <x v="4"/>
            <x v="5"/>
            <x v="7"/>
          </reference>
        </references>
      </pivotArea>
    </format>
    <format dxfId="1369">
      <pivotArea dataOnly="0" labelOnly="1" fieldPosition="0">
        <references count="4">
          <reference field="0" count="1" selected="0">
            <x v="4"/>
          </reference>
          <reference field="11" count="1" selected="0">
            <x v="77"/>
          </reference>
          <reference field="17" count="1" selected="0">
            <x v="328"/>
          </reference>
          <reference field="19" count="5">
            <x v="1"/>
            <x v="2"/>
            <x v="4"/>
            <x v="5"/>
            <x v="7"/>
          </reference>
        </references>
      </pivotArea>
    </format>
    <format dxfId="1368">
      <pivotArea dataOnly="0" labelOnly="1" fieldPosition="0">
        <references count="4">
          <reference field="0" count="1" selected="0">
            <x v="4"/>
          </reference>
          <reference field="11" count="1" selected="0">
            <x v="77"/>
          </reference>
          <reference field="17" count="1" selected="0">
            <x v="330"/>
          </reference>
          <reference field="19" count="5">
            <x v="1"/>
            <x v="2"/>
            <x v="4"/>
            <x v="5"/>
            <x v="7"/>
          </reference>
        </references>
      </pivotArea>
    </format>
    <format dxfId="1367">
      <pivotArea dataOnly="0" labelOnly="1" fieldPosition="0">
        <references count="4">
          <reference field="0" count="1" selected="0">
            <x v="4"/>
          </reference>
          <reference field="11" count="1" selected="0">
            <x v="77"/>
          </reference>
          <reference field="17" count="1" selected="0">
            <x v="332"/>
          </reference>
          <reference field="19" count="5">
            <x v="0"/>
            <x v="2"/>
            <x v="3"/>
            <x v="5"/>
            <x v="6"/>
          </reference>
        </references>
      </pivotArea>
    </format>
    <format dxfId="1366">
      <pivotArea dataOnly="0" labelOnly="1" fieldPosition="0">
        <references count="4">
          <reference field="0" count="1" selected="0">
            <x v="4"/>
          </reference>
          <reference field="11" count="1" selected="0">
            <x v="78"/>
          </reference>
          <reference field="17" count="1" selected="0">
            <x v="123"/>
          </reference>
          <reference field="19" count="5">
            <x v="1"/>
            <x v="2"/>
            <x v="4"/>
            <x v="5"/>
            <x v="7"/>
          </reference>
        </references>
      </pivotArea>
    </format>
    <format dxfId="1365">
      <pivotArea dataOnly="0" labelOnly="1" fieldPosition="0">
        <references count="4">
          <reference field="0" count="1" selected="0">
            <x v="4"/>
          </reference>
          <reference field="11" count="1" selected="0">
            <x v="78"/>
          </reference>
          <reference field="17" count="1" selected="0">
            <x v="193"/>
          </reference>
          <reference field="19" count="2">
            <x v="1"/>
            <x v="7"/>
          </reference>
        </references>
      </pivotArea>
    </format>
    <format dxfId="1364">
      <pivotArea dataOnly="0" labelOnly="1" fieldPosition="0">
        <references count="4">
          <reference field="0" count="1" selected="0">
            <x v="4"/>
          </reference>
          <reference field="11" count="1" selected="0">
            <x v="78"/>
          </reference>
          <reference field="17" count="1" selected="0">
            <x v="278"/>
          </reference>
          <reference field="19" count="7">
            <x v="0"/>
            <x v="1"/>
            <x v="2"/>
            <x v="4"/>
            <x v="5"/>
            <x v="6"/>
            <x v="7"/>
          </reference>
        </references>
      </pivotArea>
    </format>
    <format dxfId="1363">
      <pivotArea dataOnly="0" labelOnly="1" fieldPosition="0">
        <references count="4">
          <reference field="0" count="1" selected="0">
            <x v="4"/>
          </reference>
          <reference field="11" count="1" selected="0">
            <x v="78"/>
          </reference>
          <reference field="17" count="1" selected="0">
            <x v="279"/>
          </reference>
          <reference field="19" count="5">
            <x v="1"/>
            <x v="2"/>
            <x v="4"/>
            <x v="5"/>
            <x v="7"/>
          </reference>
        </references>
      </pivotArea>
    </format>
    <format dxfId="1362">
      <pivotArea dataOnly="0" labelOnly="1" fieldPosition="0">
        <references count="4">
          <reference field="0" count="1" selected="0">
            <x v="4"/>
          </reference>
          <reference field="11" count="1" selected="0">
            <x v="78"/>
          </reference>
          <reference field="17" count="1" selected="0">
            <x v="282"/>
          </reference>
          <reference field="19" count="0"/>
        </references>
      </pivotArea>
    </format>
    <format dxfId="1361">
      <pivotArea dataOnly="0" labelOnly="1" fieldPosition="0">
        <references count="4">
          <reference field="0" count="1" selected="0">
            <x v="4"/>
          </reference>
          <reference field="11" count="1" selected="0">
            <x v="78"/>
          </reference>
          <reference field="17" count="1" selected="0">
            <x v="286"/>
          </reference>
          <reference field="19" count="0"/>
        </references>
      </pivotArea>
    </format>
    <format dxfId="1360">
      <pivotArea dataOnly="0" labelOnly="1" fieldPosition="0">
        <references count="4">
          <reference field="0" count="1" selected="0">
            <x v="4"/>
          </reference>
          <reference field="11" count="1" selected="0">
            <x v="78"/>
          </reference>
          <reference field="17" count="1" selected="0">
            <x v="288"/>
          </reference>
          <reference field="19" count="2">
            <x v="2"/>
            <x v="5"/>
          </reference>
        </references>
      </pivotArea>
    </format>
    <format dxfId="1359">
      <pivotArea dataOnly="0" labelOnly="1" fieldPosition="0">
        <references count="4">
          <reference field="0" count="1" selected="0">
            <x v="4"/>
          </reference>
          <reference field="11" count="1" selected="0">
            <x v="78"/>
          </reference>
          <reference field="17" count="1" selected="0">
            <x v="291"/>
          </reference>
          <reference field="19" count="2">
            <x v="1"/>
            <x v="7"/>
          </reference>
        </references>
      </pivotArea>
    </format>
    <format dxfId="1358">
      <pivotArea dataOnly="0" labelOnly="1" fieldPosition="0">
        <references count="4">
          <reference field="0" count="1" selected="0">
            <x v="4"/>
          </reference>
          <reference field="11" count="1" selected="0">
            <x v="78"/>
          </reference>
          <reference field="17" count="1" selected="0">
            <x v="296"/>
          </reference>
          <reference field="19" count="4">
            <x v="1"/>
            <x v="2"/>
            <x v="4"/>
            <x v="7"/>
          </reference>
        </references>
      </pivotArea>
    </format>
    <format dxfId="1357">
      <pivotArea dataOnly="0" labelOnly="1" fieldPosition="0">
        <references count="4">
          <reference field="0" count="1" selected="0">
            <x v="4"/>
          </reference>
          <reference field="11" count="1" selected="0">
            <x v="78"/>
          </reference>
          <reference field="17" count="1" selected="0">
            <x v="298"/>
          </reference>
          <reference field="19" count="4">
            <x v="1"/>
            <x v="4"/>
            <x v="5"/>
            <x v="7"/>
          </reference>
        </references>
      </pivotArea>
    </format>
    <format dxfId="1356">
      <pivotArea dataOnly="0" labelOnly="1" fieldPosition="0">
        <references count="4">
          <reference field="0" count="1" selected="0">
            <x v="4"/>
          </reference>
          <reference field="11" count="1" selected="0">
            <x v="78"/>
          </reference>
          <reference field="17" count="1" selected="0">
            <x v="300"/>
          </reference>
          <reference field="19" count="3">
            <x v="1"/>
            <x v="2"/>
            <x v="7"/>
          </reference>
        </references>
      </pivotArea>
    </format>
    <format dxfId="1355">
      <pivotArea dataOnly="0" labelOnly="1" fieldPosition="0">
        <references count="4">
          <reference field="0" count="1" selected="0">
            <x v="4"/>
          </reference>
          <reference field="11" count="1" selected="0">
            <x v="78"/>
          </reference>
          <reference field="17" count="1" selected="0">
            <x v="302"/>
          </reference>
          <reference field="19" count="1">
            <x v="2"/>
          </reference>
        </references>
      </pivotArea>
    </format>
    <format dxfId="1354">
      <pivotArea dataOnly="0" labelOnly="1" fieldPosition="0">
        <references count="4">
          <reference field="0" count="1" selected="0">
            <x v="4"/>
          </reference>
          <reference field="11" count="1" selected="0">
            <x v="78"/>
          </reference>
          <reference field="17" count="1" selected="0">
            <x v="308"/>
          </reference>
          <reference field="19" count="2">
            <x v="1"/>
            <x v="7"/>
          </reference>
        </references>
      </pivotArea>
    </format>
    <format dxfId="1353">
      <pivotArea dataOnly="0" labelOnly="1" fieldPosition="0">
        <references count="4">
          <reference field="0" count="1" selected="0">
            <x v="4"/>
          </reference>
          <reference field="11" count="1" selected="0">
            <x v="78"/>
          </reference>
          <reference field="17" count="1" selected="0">
            <x v="309"/>
          </reference>
          <reference field="19" count="2">
            <x v="1"/>
            <x v="4"/>
          </reference>
        </references>
      </pivotArea>
    </format>
    <format dxfId="1352">
      <pivotArea dataOnly="0" labelOnly="1" fieldPosition="0">
        <references count="4">
          <reference field="0" count="1" selected="0">
            <x v="4"/>
          </reference>
          <reference field="11" count="1" selected="0">
            <x v="78"/>
          </reference>
          <reference field="17" count="1" selected="0">
            <x v="310"/>
          </reference>
          <reference field="19" count="4">
            <x v="1"/>
            <x v="4"/>
            <x v="5"/>
            <x v="7"/>
          </reference>
        </references>
      </pivotArea>
    </format>
    <format dxfId="1351">
      <pivotArea dataOnly="0" labelOnly="1" fieldPosition="0">
        <references count="4">
          <reference field="0" count="1" selected="0">
            <x v="4"/>
          </reference>
          <reference field="11" count="1" selected="0">
            <x v="78"/>
          </reference>
          <reference field="17" count="1" selected="0">
            <x v="312"/>
          </reference>
          <reference field="19" count="3">
            <x v="1"/>
            <x v="2"/>
            <x v="7"/>
          </reference>
        </references>
      </pivotArea>
    </format>
    <format dxfId="1350">
      <pivotArea dataOnly="0" labelOnly="1" fieldPosition="0">
        <references count="4">
          <reference field="0" count="1" selected="0">
            <x v="4"/>
          </reference>
          <reference field="11" count="1" selected="0">
            <x v="78"/>
          </reference>
          <reference field="17" count="1" selected="0">
            <x v="319"/>
          </reference>
          <reference field="19" count="4">
            <x v="1"/>
            <x v="4"/>
            <x v="5"/>
            <x v="7"/>
          </reference>
        </references>
      </pivotArea>
    </format>
    <format dxfId="1349">
      <pivotArea dataOnly="0" labelOnly="1" fieldPosition="0">
        <references count="4">
          <reference field="0" count="1" selected="0">
            <x v="4"/>
          </reference>
          <reference field="11" count="1" selected="0">
            <x v="78"/>
          </reference>
          <reference field="17" count="1" selected="0">
            <x v="320"/>
          </reference>
          <reference field="19" count="2">
            <x v="1"/>
            <x v="4"/>
          </reference>
        </references>
      </pivotArea>
    </format>
    <format dxfId="1348">
      <pivotArea dataOnly="0" labelOnly="1" fieldPosition="0">
        <references count="4">
          <reference field="0" count="1" selected="0">
            <x v="4"/>
          </reference>
          <reference field="11" count="1" selected="0">
            <x v="78"/>
          </reference>
          <reference field="17" count="1" selected="0">
            <x v="329"/>
          </reference>
          <reference field="19" count="4">
            <x v="1"/>
            <x v="2"/>
            <x v="4"/>
            <x v="5"/>
          </reference>
        </references>
      </pivotArea>
    </format>
    <format dxfId="1347">
      <pivotArea dataOnly="0" labelOnly="1" fieldPosition="0">
        <references count="4">
          <reference field="0" count="1" selected="0">
            <x v="4"/>
          </reference>
          <reference field="11" count="1" selected="0">
            <x v="78"/>
          </reference>
          <reference field="17" count="1" selected="0">
            <x v="331"/>
          </reference>
          <reference field="19" count="5">
            <x v="1"/>
            <x v="2"/>
            <x v="4"/>
            <x v="5"/>
            <x v="7"/>
          </reference>
        </references>
      </pivotArea>
    </format>
    <format dxfId="1346">
      <pivotArea dataOnly="0" labelOnly="1" fieldPosition="0">
        <references count="4">
          <reference field="0" count="1" selected="0">
            <x v="4"/>
          </reference>
          <reference field="11" count="1" selected="0">
            <x v="78"/>
          </reference>
          <reference field="17" count="1" selected="0">
            <x v="796"/>
          </reference>
          <reference field="19" count="4">
            <x v="0"/>
            <x v="2"/>
            <x v="3"/>
            <x v="6"/>
          </reference>
        </references>
      </pivotArea>
    </format>
    <format dxfId="1345">
      <pivotArea dataOnly="0" labelOnly="1" fieldPosition="0">
        <references count="4">
          <reference field="0" count="1" selected="0">
            <x v="4"/>
          </reference>
          <reference field="11" count="1" selected="0">
            <x v="79"/>
          </reference>
          <reference field="17" count="1" selected="0">
            <x v="278"/>
          </reference>
          <reference field="19" count="0"/>
        </references>
      </pivotArea>
    </format>
    <format dxfId="1344">
      <pivotArea dataOnly="0" labelOnly="1" fieldPosition="0">
        <references count="4">
          <reference field="0" count="1" selected="0">
            <x v="4"/>
          </reference>
          <reference field="11" count="1" selected="0">
            <x v="79"/>
          </reference>
          <reference field="17" count="1" selected="0">
            <x v="279"/>
          </reference>
          <reference field="19" count="5">
            <x v="1"/>
            <x v="2"/>
            <x v="4"/>
            <x v="5"/>
            <x v="7"/>
          </reference>
        </references>
      </pivotArea>
    </format>
    <format dxfId="1343">
      <pivotArea dataOnly="0" labelOnly="1" fieldPosition="0">
        <references count="4">
          <reference field="0" count="1" selected="0">
            <x v="4"/>
          </reference>
          <reference field="11" count="1" selected="0">
            <x v="79"/>
          </reference>
          <reference field="17" count="1" selected="0">
            <x v="282"/>
          </reference>
          <reference field="19" count="0"/>
        </references>
      </pivotArea>
    </format>
    <format dxfId="1342">
      <pivotArea dataOnly="0" labelOnly="1" fieldPosition="0">
        <references count="4">
          <reference field="0" count="1" selected="0">
            <x v="4"/>
          </reference>
          <reference field="11" count="1" selected="0">
            <x v="79"/>
          </reference>
          <reference field="17" count="1" selected="0">
            <x v="283"/>
          </reference>
          <reference field="19" count="5">
            <x v="1"/>
            <x v="2"/>
            <x v="4"/>
            <x v="5"/>
            <x v="7"/>
          </reference>
        </references>
      </pivotArea>
    </format>
    <format dxfId="1341">
      <pivotArea dataOnly="0" labelOnly="1" fieldPosition="0">
        <references count="4">
          <reference field="0" count="1" selected="0">
            <x v="4"/>
          </reference>
          <reference field="11" count="1" selected="0">
            <x v="79"/>
          </reference>
          <reference field="17" count="1" selected="0">
            <x v="284"/>
          </reference>
          <reference field="19" count="1">
            <x v="2"/>
          </reference>
        </references>
      </pivotArea>
    </format>
    <format dxfId="1340">
      <pivotArea dataOnly="0" labelOnly="1" fieldPosition="0">
        <references count="4">
          <reference field="0" count="1" selected="0">
            <x v="4"/>
          </reference>
          <reference field="11" count="1" selected="0">
            <x v="79"/>
          </reference>
          <reference field="17" count="1" selected="0">
            <x v="286"/>
          </reference>
          <reference field="19" count="0"/>
        </references>
      </pivotArea>
    </format>
    <format dxfId="1339">
      <pivotArea dataOnly="0" labelOnly="1" fieldPosition="0">
        <references count="4">
          <reference field="0" count="1" selected="0">
            <x v="4"/>
          </reference>
          <reference field="11" count="1" selected="0">
            <x v="79"/>
          </reference>
          <reference field="17" count="1" selected="0">
            <x v="288"/>
          </reference>
          <reference field="19" count="4">
            <x v="1"/>
            <x v="4"/>
            <x v="5"/>
            <x v="7"/>
          </reference>
        </references>
      </pivotArea>
    </format>
    <format dxfId="1338">
      <pivotArea dataOnly="0" labelOnly="1" fieldPosition="0">
        <references count="4">
          <reference field="0" count="1" selected="0">
            <x v="4"/>
          </reference>
          <reference field="11" count="1" selected="0">
            <x v="79"/>
          </reference>
          <reference field="17" count="1" selected="0">
            <x v="291"/>
          </reference>
          <reference field="19" count="4">
            <x v="1"/>
            <x v="4"/>
            <x v="5"/>
            <x v="7"/>
          </reference>
        </references>
      </pivotArea>
    </format>
    <format dxfId="1337">
      <pivotArea dataOnly="0" labelOnly="1" fieldPosition="0">
        <references count="4">
          <reference field="0" count="1" selected="0">
            <x v="4"/>
          </reference>
          <reference field="11" count="1" selected="0">
            <x v="79"/>
          </reference>
          <reference field="17" count="1" selected="0">
            <x v="293"/>
          </reference>
          <reference field="19" count="5">
            <x v="1"/>
            <x v="2"/>
            <x v="4"/>
            <x v="5"/>
            <x v="7"/>
          </reference>
        </references>
      </pivotArea>
    </format>
    <format dxfId="1336">
      <pivotArea dataOnly="0" labelOnly="1" fieldPosition="0">
        <references count="4">
          <reference field="0" count="1" selected="0">
            <x v="4"/>
          </reference>
          <reference field="11" count="1" selected="0">
            <x v="79"/>
          </reference>
          <reference field="17" count="1" selected="0">
            <x v="296"/>
          </reference>
          <reference field="19" count="4">
            <x v="1"/>
            <x v="2"/>
            <x v="4"/>
            <x v="7"/>
          </reference>
        </references>
      </pivotArea>
    </format>
    <format dxfId="1335">
      <pivotArea dataOnly="0" labelOnly="1" fieldPosition="0">
        <references count="4">
          <reference field="0" count="1" selected="0">
            <x v="4"/>
          </reference>
          <reference field="11" count="1" selected="0">
            <x v="79"/>
          </reference>
          <reference field="17" count="1" selected="0">
            <x v="298"/>
          </reference>
          <reference field="19" count="5">
            <x v="1"/>
            <x v="2"/>
            <x v="4"/>
            <x v="5"/>
            <x v="7"/>
          </reference>
        </references>
      </pivotArea>
    </format>
    <format dxfId="1334">
      <pivotArea dataOnly="0" labelOnly="1" fieldPosition="0">
        <references count="4">
          <reference field="0" count="1" selected="0">
            <x v="4"/>
          </reference>
          <reference field="11" count="1" selected="0">
            <x v="79"/>
          </reference>
          <reference field="17" count="1" selected="0">
            <x v="302"/>
          </reference>
          <reference field="19" count="1">
            <x v="2"/>
          </reference>
        </references>
      </pivotArea>
    </format>
    <format dxfId="1333">
      <pivotArea dataOnly="0" labelOnly="1" fieldPosition="0">
        <references count="4">
          <reference field="0" count="1" selected="0">
            <x v="4"/>
          </reference>
          <reference field="11" count="1" selected="0">
            <x v="79"/>
          </reference>
          <reference field="17" count="1" selected="0">
            <x v="308"/>
          </reference>
          <reference field="19" count="5">
            <x v="1"/>
            <x v="2"/>
            <x v="4"/>
            <x v="5"/>
            <x v="7"/>
          </reference>
        </references>
      </pivotArea>
    </format>
    <format dxfId="1332">
      <pivotArea dataOnly="0" labelOnly="1" fieldPosition="0">
        <references count="4">
          <reference field="0" count="1" selected="0">
            <x v="4"/>
          </reference>
          <reference field="11" count="1" selected="0">
            <x v="79"/>
          </reference>
          <reference field="17" count="1" selected="0">
            <x v="309"/>
          </reference>
          <reference field="19" count="3">
            <x v="1"/>
            <x v="4"/>
            <x v="7"/>
          </reference>
        </references>
      </pivotArea>
    </format>
    <format dxfId="1331">
      <pivotArea dataOnly="0" labelOnly="1" fieldPosition="0">
        <references count="4">
          <reference field="0" count="1" selected="0">
            <x v="4"/>
          </reference>
          <reference field="11" count="1" selected="0">
            <x v="79"/>
          </reference>
          <reference field="17" count="1" selected="0">
            <x v="310"/>
          </reference>
          <reference field="19" count="3">
            <x v="1"/>
            <x v="4"/>
            <x v="5"/>
          </reference>
        </references>
      </pivotArea>
    </format>
    <format dxfId="1330">
      <pivotArea dataOnly="0" labelOnly="1" fieldPosition="0">
        <references count="4">
          <reference field="0" count="1" selected="0">
            <x v="4"/>
          </reference>
          <reference field="11" count="1" selected="0">
            <x v="79"/>
          </reference>
          <reference field="17" count="1" selected="0">
            <x v="319"/>
          </reference>
          <reference field="19" count="3">
            <x v="1"/>
            <x v="4"/>
            <x v="5"/>
          </reference>
        </references>
      </pivotArea>
    </format>
    <format dxfId="1329">
      <pivotArea dataOnly="0" labelOnly="1" fieldPosition="0">
        <references count="4">
          <reference field="0" count="1" selected="0">
            <x v="4"/>
          </reference>
          <reference field="11" count="1" selected="0">
            <x v="79"/>
          </reference>
          <reference field="17" count="1" selected="0">
            <x v="329"/>
          </reference>
          <reference field="19" count="5">
            <x v="1"/>
            <x v="2"/>
            <x v="4"/>
            <x v="5"/>
            <x v="7"/>
          </reference>
        </references>
      </pivotArea>
    </format>
    <format dxfId="1328">
      <pivotArea dataOnly="0" labelOnly="1" fieldPosition="0">
        <references count="4">
          <reference field="0" count="1" selected="0">
            <x v="4"/>
          </reference>
          <reference field="11" count="1" selected="0">
            <x v="79"/>
          </reference>
          <reference field="17" count="1" selected="0">
            <x v="330"/>
          </reference>
          <reference field="19" count="5">
            <x v="1"/>
            <x v="2"/>
            <x v="4"/>
            <x v="5"/>
            <x v="7"/>
          </reference>
        </references>
      </pivotArea>
    </format>
    <format dxfId="1327">
      <pivotArea dataOnly="0" labelOnly="1" fieldPosition="0">
        <references count="4">
          <reference field="0" count="1" selected="0">
            <x v="4"/>
          </reference>
          <reference field="11" count="1" selected="0">
            <x v="80"/>
          </reference>
          <reference field="17" count="1" selected="0">
            <x v="278"/>
          </reference>
          <reference field="19" count="7">
            <x v="0"/>
            <x v="1"/>
            <x v="2"/>
            <x v="4"/>
            <x v="5"/>
            <x v="6"/>
            <x v="7"/>
          </reference>
        </references>
      </pivotArea>
    </format>
    <format dxfId="1326">
      <pivotArea dataOnly="0" labelOnly="1" fieldPosition="0">
        <references count="4">
          <reference field="0" count="1" selected="0">
            <x v="4"/>
          </reference>
          <reference field="11" count="1" selected="0">
            <x v="80"/>
          </reference>
          <reference field="17" count="1" selected="0">
            <x v="279"/>
          </reference>
          <reference field="19" count="5">
            <x v="1"/>
            <x v="2"/>
            <x v="4"/>
            <x v="5"/>
            <x v="7"/>
          </reference>
        </references>
      </pivotArea>
    </format>
    <format dxfId="1325">
      <pivotArea dataOnly="0" labelOnly="1" fieldPosition="0">
        <references count="4">
          <reference field="0" count="1" selected="0">
            <x v="4"/>
          </reference>
          <reference field="11" count="1" selected="0">
            <x v="80"/>
          </reference>
          <reference field="17" count="1" selected="0">
            <x v="282"/>
          </reference>
          <reference field="19" count="7">
            <x v="0"/>
            <x v="1"/>
            <x v="2"/>
            <x v="4"/>
            <x v="5"/>
            <x v="6"/>
            <x v="7"/>
          </reference>
        </references>
      </pivotArea>
    </format>
    <format dxfId="1324">
      <pivotArea dataOnly="0" labelOnly="1" fieldPosition="0">
        <references count="4">
          <reference field="0" count="1" selected="0">
            <x v="4"/>
          </reference>
          <reference field="11" count="1" selected="0">
            <x v="80"/>
          </reference>
          <reference field="17" count="1" selected="0">
            <x v="283"/>
          </reference>
          <reference field="19" count="5">
            <x v="1"/>
            <x v="2"/>
            <x v="4"/>
            <x v="5"/>
            <x v="7"/>
          </reference>
        </references>
      </pivotArea>
    </format>
    <format dxfId="1323">
      <pivotArea dataOnly="0" labelOnly="1" fieldPosition="0">
        <references count="4">
          <reference field="0" count="1" selected="0">
            <x v="4"/>
          </reference>
          <reference field="11" count="1" selected="0">
            <x v="80"/>
          </reference>
          <reference field="17" count="1" selected="0">
            <x v="284"/>
          </reference>
          <reference field="19" count="1">
            <x v="2"/>
          </reference>
        </references>
      </pivotArea>
    </format>
    <format dxfId="1322">
      <pivotArea dataOnly="0" labelOnly="1" fieldPosition="0">
        <references count="4">
          <reference field="0" count="1" selected="0">
            <x v="4"/>
          </reference>
          <reference field="11" count="1" selected="0">
            <x v="80"/>
          </reference>
          <reference field="17" count="1" selected="0">
            <x v="286"/>
          </reference>
          <reference field="19" count="0"/>
        </references>
      </pivotArea>
    </format>
    <format dxfId="1321">
      <pivotArea dataOnly="0" labelOnly="1" fieldPosition="0">
        <references count="4">
          <reference field="0" count="1" selected="0">
            <x v="4"/>
          </reference>
          <reference field="11" count="1" selected="0">
            <x v="80"/>
          </reference>
          <reference field="17" count="1" selected="0">
            <x v="288"/>
          </reference>
          <reference field="19" count="4">
            <x v="1"/>
            <x v="4"/>
            <x v="5"/>
            <x v="7"/>
          </reference>
        </references>
      </pivotArea>
    </format>
    <format dxfId="1320">
      <pivotArea dataOnly="0" labelOnly="1" fieldPosition="0">
        <references count="4">
          <reference field="0" count="1" selected="0">
            <x v="4"/>
          </reference>
          <reference field="11" count="1" selected="0">
            <x v="80"/>
          </reference>
          <reference field="17" count="1" selected="0">
            <x v="291"/>
          </reference>
          <reference field="19" count="2">
            <x v="1"/>
            <x v="7"/>
          </reference>
        </references>
      </pivotArea>
    </format>
    <format dxfId="1319">
      <pivotArea dataOnly="0" labelOnly="1" fieldPosition="0">
        <references count="4">
          <reference field="0" count="1" selected="0">
            <x v="4"/>
          </reference>
          <reference field="11" count="1" selected="0">
            <x v="80"/>
          </reference>
          <reference field="17" count="1" selected="0">
            <x v="296"/>
          </reference>
          <reference field="19" count="3">
            <x v="1"/>
            <x v="2"/>
            <x v="7"/>
          </reference>
        </references>
      </pivotArea>
    </format>
    <format dxfId="1318">
      <pivotArea dataOnly="0" labelOnly="1" fieldPosition="0">
        <references count="4">
          <reference field="0" count="1" selected="0">
            <x v="4"/>
          </reference>
          <reference field="11" count="1" selected="0">
            <x v="80"/>
          </reference>
          <reference field="17" count="1" selected="0">
            <x v="298"/>
          </reference>
          <reference field="19" count="3">
            <x v="1"/>
            <x v="4"/>
            <x v="5"/>
          </reference>
        </references>
      </pivotArea>
    </format>
    <format dxfId="1317">
      <pivotArea dataOnly="0" labelOnly="1" fieldPosition="0">
        <references count="4">
          <reference field="0" count="1" selected="0">
            <x v="4"/>
          </reference>
          <reference field="11" count="1" selected="0">
            <x v="80"/>
          </reference>
          <reference field="17" count="1" selected="0">
            <x v="302"/>
          </reference>
          <reference field="19" count="1">
            <x v="2"/>
          </reference>
        </references>
      </pivotArea>
    </format>
    <format dxfId="1316">
      <pivotArea dataOnly="0" labelOnly="1" fieldPosition="0">
        <references count="4">
          <reference field="0" count="1" selected="0">
            <x v="4"/>
          </reference>
          <reference field="11" count="1" selected="0">
            <x v="80"/>
          </reference>
          <reference field="17" count="1" selected="0">
            <x v="308"/>
          </reference>
          <reference field="19" count="4">
            <x v="1"/>
            <x v="4"/>
            <x v="5"/>
            <x v="7"/>
          </reference>
        </references>
      </pivotArea>
    </format>
    <format dxfId="1315">
      <pivotArea dataOnly="0" labelOnly="1" fieldPosition="0">
        <references count="4">
          <reference field="0" count="1" selected="0">
            <x v="4"/>
          </reference>
          <reference field="11" count="1" selected="0">
            <x v="80"/>
          </reference>
          <reference field="17" count="1" selected="0">
            <x v="309"/>
          </reference>
          <reference field="19" count="4">
            <x v="1"/>
            <x v="2"/>
            <x v="4"/>
            <x v="7"/>
          </reference>
        </references>
      </pivotArea>
    </format>
    <format dxfId="1314">
      <pivotArea dataOnly="0" labelOnly="1" fieldPosition="0">
        <references count="4">
          <reference field="0" count="1" selected="0">
            <x v="4"/>
          </reference>
          <reference field="11" count="1" selected="0">
            <x v="80"/>
          </reference>
          <reference field="17" count="1" selected="0">
            <x v="310"/>
          </reference>
          <reference field="19" count="4">
            <x v="1"/>
            <x v="4"/>
            <x v="5"/>
            <x v="7"/>
          </reference>
        </references>
      </pivotArea>
    </format>
    <format dxfId="1313">
      <pivotArea dataOnly="0" labelOnly="1" fieldPosition="0">
        <references count="4">
          <reference field="0" count="1" selected="0">
            <x v="4"/>
          </reference>
          <reference field="11" count="1" selected="0">
            <x v="80"/>
          </reference>
          <reference field="17" count="1" selected="0">
            <x v="319"/>
          </reference>
          <reference field="19" count="4">
            <x v="1"/>
            <x v="4"/>
            <x v="5"/>
            <x v="7"/>
          </reference>
        </references>
      </pivotArea>
    </format>
    <format dxfId="1312">
      <pivotArea dataOnly="0" labelOnly="1" fieldPosition="0">
        <references count="4">
          <reference field="0" count="1" selected="0">
            <x v="4"/>
          </reference>
          <reference field="11" count="1" selected="0">
            <x v="80"/>
          </reference>
          <reference field="17" count="1" selected="0">
            <x v="320"/>
          </reference>
          <reference field="19" count="3">
            <x v="1"/>
            <x v="4"/>
            <x v="5"/>
          </reference>
        </references>
      </pivotArea>
    </format>
    <format dxfId="1311">
      <pivotArea dataOnly="0" labelOnly="1" fieldPosition="0">
        <references count="4">
          <reference field="0" count="1" selected="0">
            <x v="4"/>
          </reference>
          <reference field="11" count="1" selected="0">
            <x v="80"/>
          </reference>
          <reference field="17" count="1" selected="0">
            <x v="328"/>
          </reference>
          <reference field="19" count="5">
            <x v="1"/>
            <x v="2"/>
            <x v="4"/>
            <x v="5"/>
            <x v="7"/>
          </reference>
        </references>
      </pivotArea>
    </format>
    <format dxfId="1310">
      <pivotArea dataOnly="0" labelOnly="1" fieldPosition="0">
        <references count="4">
          <reference field="0" count="1" selected="0">
            <x v="4"/>
          </reference>
          <reference field="11" count="1" selected="0">
            <x v="80"/>
          </reference>
          <reference field="17" count="1" selected="0">
            <x v="329"/>
          </reference>
          <reference field="19" count="5">
            <x v="1"/>
            <x v="2"/>
            <x v="4"/>
            <x v="5"/>
            <x v="7"/>
          </reference>
        </references>
      </pivotArea>
    </format>
    <format dxfId="1309">
      <pivotArea dataOnly="0" labelOnly="1" fieldPosition="0">
        <references count="4">
          <reference field="0" count="1" selected="0">
            <x v="4"/>
          </reference>
          <reference field="11" count="1" selected="0">
            <x v="80"/>
          </reference>
          <reference field="17" count="1" selected="0">
            <x v="332"/>
          </reference>
          <reference field="19" count="5">
            <x v="1"/>
            <x v="2"/>
            <x v="4"/>
            <x v="5"/>
            <x v="7"/>
          </reference>
        </references>
      </pivotArea>
    </format>
    <format dxfId="1308">
      <pivotArea dataOnly="0" labelOnly="1" fieldPosition="0">
        <references count="4">
          <reference field="0" count="1" selected="0">
            <x v="4"/>
          </reference>
          <reference field="11" count="1" selected="0">
            <x v="80"/>
          </reference>
          <reference field="17" count="1" selected="0">
            <x v="534"/>
          </reference>
          <reference field="19" count="1">
            <x v="5"/>
          </reference>
        </references>
      </pivotArea>
    </format>
    <format dxfId="1307">
      <pivotArea dataOnly="0" labelOnly="1" fieldPosition="0">
        <references count="4">
          <reference field="0" count="1" selected="0">
            <x v="4"/>
          </reference>
          <reference field="11" count="1" selected="0">
            <x v="80"/>
          </reference>
          <reference field="17" count="1" selected="0">
            <x v="946"/>
          </reference>
          <reference field="19" count="5">
            <x v="1"/>
            <x v="2"/>
            <x v="4"/>
            <x v="5"/>
            <x v="7"/>
          </reference>
        </references>
      </pivotArea>
    </format>
    <format dxfId="1306">
      <pivotArea dataOnly="0" labelOnly="1" fieldPosition="0">
        <references count="4">
          <reference field="0" count="1" selected="0">
            <x v="4"/>
          </reference>
          <reference field="11" count="1" selected="0">
            <x v="81"/>
          </reference>
          <reference field="17" count="1" selected="0">
            <x v="124"/>
          </reference>
          <reference field="19" count="7">
            <x v="0"/>
            <x v="1"/>
            <x v="2"/>
            <x v="4"/>
            <x v="5"/>
            <x v="6"/>
            <x v="7"/>
          </reference>
        </references>
      </pivotArea>
    </format>
    <format dxfId="1305">
      <pivotArea dataOnly="0" labelOnly="1" fieldPosition="0">
        <references count="4">
          <reference field="0" count="1" selected="0">
            <x v="4"/>
          </reference>
          <reference field="11" count="1" selected="0">
            <x v="81"/>
          </reference>
          <reference field="17" count="1" selected="0">
            <x v="257"/>
          </reference>
          <reference field="19" count="5">
            <x v="1"/>
            <x v="2"/>
            <x v="4"/>
            <x v="5"/>
            <x v="7"/>
          </reference>
        </references>
      </pivotArea>
    </format>
    <format dxfId="1304">
      <pivotArea dataOnly="0" labelOnly="1" fieldPosition="0">
        <references count="4">
          <reference field="0" count="1" selected="0">
            <x v="4"/>
          </reference>
          <reference field="11" count="1" selected="0">
            <x v="81"/>
          </reference>
          <reference field="17" count="1" selected="0">
            <x v="259"/>
          </reference>
          <reference field="19" count="5">
            <x v="1"/>
            <x v="2"/>
            <x v="4"/>
            <x v="5"/>
            <x v="7"/>
          </reference>
        </references>
      </pivotArea>
    </format>
    <format dxfId="1303">
      <pivotArea dataOnly="0" labelOnly="1" fieldPosition="0">
        <references count="4">
          <reference field="0" count="1" selected="0">
            <x v="4"/>
          </reference>
          <reference field="11" count="1" selected="0">
            <x v="81"/>
          </reference>
          <reference field="17" count="1" selected="0">
            <x v="262"/>
          </reference>
          <reference field="19" count="5">
            <x v="0"/>
            <x v="2"/>
            <x v="3"/>
            <x v="5"/>
            <x v="6"/>
          </reference>
        </references>
      </pivotArea>
    </format>
    <format dxfId="1302">
      <pivotArea dataOnly="0" labelOnly="1" fieldPosition="0">
        <references count="4">
          <reference field="0" count="1" selected="0">
            <x v="4"/>
          </reference>
          <reference field="11" count="1" selected="0">
            <x v="81"/>
          </reference>
          <reference field="17" count="1" selected="0">
            <x v="796"/>
          </reference>
          <reference field="19" count="4">
            <x v="0"/>
            <x v="2"/>
            <x v="3"/>
            <x v="6"/>
          </reference>
        </references>
      </pivotArea>
    </format>
    <format dxfId="1301">
      <pivotArea dataOnly="0" labelOnly="1" fieldPosition="0">
        <references count="4">
          <reference field="0" count="1" selected="0">
            <x v="4"/>
          </reference>
          <reference field="11" count="1" selected="0">
            <x v="81"/>
          </reference>
          <reference field="17" count="1" selected="0">
            <x v="825"/>
          </reference>
          <reference field="19" count="5">
            <x v="1"/>
            <x v="2"/>
            <x v="4"/>
            <x v="5"/>
            <x v="7"/>
          </reference>
        </references>
      </pivotArea>
    </format>
    <format dxfId="1300">
      <pivotArea dataOnly="0" labelOnly="1" fieldPosition="0">
        <references count="4">
          <reference field="0" count="1" selected="0">
            <x v="4"/>
          </reference>
          <reference field="11" count="1" selected="0">
            <x v="81"/>
          </reference>
          <reference field="17" count="1" selected="0">
            <x v="842"/>
          </reference>
          <reference field="19" count="4">
            <x v="1"/>
            <x v="2"/>
            <x v="4"/>
            <x v="7"/>
          </reference>
        </references>
      </pivotArea>
    </format>
    <format dxfId="1299">
      <pivotArea dataOnly="0" labelOnly="1" fieldPosition="0">
        <references count="4">
          <reference field="0" count="1" selected="0">
            <x v="4"/>
          </reference>
          <reference field="11" count="1" selected="0">
            <x v="81"/>
          </reference>
          <reference field="17" count="1" selected="0">
            <x v="851"/>
          </reference>
          <reference field="19" count="4">
            <x v="1"/>
            <x v="2"/>
            <x v="4"/>
            <x v="7"/>
          </reference>
        </references>
      </pivotArea>
    </format>
    <format dxfId="1298">
      <pivotArea dataOnly="0" labelOnly="1" fieldPosition="0">
        <references count="4">
          <reference field="0" count="1" selected="0">
            <x v="4"/>
          </reference>
          <reference field="11" count="1" selected="0">
            <x v="81"/>
          </reference>
          <reference field="17" count="1" selected="0">
            <x v="868"/>
          </reference>
          <reference field="19" count="1">
            <x v="2"/>
          </reference>
        </references>
      </pivotArea>
    </format>
    <format dxfId="1297">
      <pivotArea dataOnly="0" labelOnly="1" fieldPosition="0">
        <references count="4">
          <reference field="0" count="1" selected="0">
            <x v="4"/>
          </reference>
          <reference field="11" count="1" selected="0">
            <x v="81"/>
          </reference>
          <reference field="17" count="1" selected="0">
            <x v="906"/>
          </reference>
          <reference field="19" count="2">
            <x v="1"/>
            <x v="4"/>
          </reference>
        </references>
      </pivotArea>
    </format>
    <format dxfId="1296">
      <pivotArea dataOnly="0" labelOnly="1" fieldPosition="0">
        <references count="4">
          <reference field="0" count="1" selected="0">
            <x v="4"/>
          </reference>
          <reference field="11" count="1" selected="0">
            <x v="81"/>
          </reference>
          <reference field="17" count="1" selected="0">
            <x v="945"/>
          </reference>
          <reference field="19" count="3">
            <x v="1"/>
            <x v="4"/>
            <x v="7"/>
          </reference>
        </references>
      </pivotArea>
    </format>
    <format dxfId="1295">
      <pivotArea dataOnly="0" labelOnly="1" fieldPosition="0">
        <references count="4">
          <reference field="0" count="1" selected="0">
            <x v="4"/>
          </reference>
          <reference field="11" count="1" selected="0">
            <x v="82"/>
          </reference>
          <reference field="17" count="1" selected="0">
            <x v="278"/>
          </reference>
          <reference field="19" count="0"/>
        </references>
      </pivotArea>
    </format>
    <format dxfId="1294">
      <pivotArea dataOnly="0" labelOnly="1" fieldPosition="0">
        <references count="4">
          <reference field="0" count="1" selected="0">
            <x v="4"/>
          </reference>
          <reference field="11" count="1" selected="0">
            <x v="82"/>
          </reference>
          <reference field="17" count="1" selected="0">
            <x v="279"/>
          </reference>
          <reference field="19" count="5">
            <x v="1"/>
            <x v="2"/>
            <x v="4"/>
            <x v="5"/>
            <x v="7"/>
          </reference>
        </references>
      </pivotArea>
    </format>
    <format dxfId="1293">
      <pivotArea dataOnly="0" labelOnly="1" fieldPosition="0">
        <references count="4">
          <reference field="0" count="1" selected="0">
            <x v="4"/>
          </reference>
          <reference field="11" count="1" selected="0">
            <x v="82"/>
          </reference>
          <reference field="17" count="1" selected="0">
            <x v="282"/>
          </reference>
          <reference field="19" count="0"/>
        </references>
      </pivotArea>
    </format>
    <format dxfId="1292">
      <pivotArea dataOnly="0" labelOnly="1" fieldPosition="0">
        <references count="4">
          <reference field="0" count="1" selected="0">
            <x v="4"/>
          </reference>
          <reference field="11" count="1" selected="0">
            <x v="82"/>
          </reference>
          <reference field="17" count="1" selected="0">
            <x v="283"/>
          </reference>
          <reference field="19" count="4">
            <x v="1"/>
            <x v="2"/>
            <x v="4"/>
            <x v="7"/>
          </reference>
        </references>
      </pivotArea>
    </format>
    <format dxfId="1291">
      <pivotArea dataOnly="0" labelOnly="1" fieldPosition="0">
        <references count="4">
          <reference field="0" count="1" selected="0">
            <x v="4"/>
          </reference>
          <reference field="11" count="1" selected="0">
            <x v="82"/>
          </reference>
          <reference field="17" count="1" selected="0">
            <x v="284"/>
          </reference>
          <reference field="19" count="1">
            <x v="2"/>
          </reference>
        </references>
      </pivotArea>
    </format>
    <format dxfId="1290">
      <pivotArea dataOnly="0" labelOnly="1" fieldPosition="0">
        <references count="4">
          <reference field="0" count="1" selected="0">
            <x v="4"/>
          </reference>
          <reference field="11" count="1" selected="0">
            <x v="82"/>
          </reference>
          <reference field="17" count="1" selected="0">
            <x v="286"/>
          </reference>
          <reference field="19" count="0"/>
        </references>
      </pivotArea>
    </format>
    <format dxfId="1289">
      <pivotArea dataOnly="0" labelOnly="1" fieldPosition="0">
        <references count="4">
          <reference field="0" count="1" selected="0">
            <x v="4"/>
          </reference>
          <reference field="11" count="1" selected="0">
            <x v="82"/>
          </reference>
          <reference field="17" count="1" selected="0">
            <x v="291"/>
          </reference>
          <reference field="19" count="2">
            <x v="1"/>
            <x v="7"/>
          </reference>
        </references>
      </pivotArea>
    </format>
    <format dxfId="1288">
      <pivotArea dataOnly="0" labelOnly="1" fieldPosition="0">
        <references count="4">
          <reference field="0" count="1" selected="0">
            <x v="4"/>
          </reference>
          <reference field="11" count="1" selected="0">
            <x v="82"/>
          </reference>
          <reference field="17" count="1" selected="0">
            <x v="296"/>
          </reference>
          <reference field="19" count="5">
            <x v="1"/>
            <x v="2"/>
            <x v="4"/>
            <x v="5"/>
            <x v="7"/>
          </reference>
        </references>
      </pivotArea>
    </format>
    <format dxfId="1287">
      <pivotArea dataOnly="0" labelOnly="1" fieldPosition="0">
        <references count="4">
          <reference field="0" count="1" selected="0">
            <x v="4"/>
          </reference>
          <reference field="11" count="1" selected="0">
            <x v="82"/>
          </reference>
          <reference field="17" count="1" selected="0">
            <x v="298"/>
          </reference>
          <reference field="19" count="2">
            <x v="1"/>
            <x v="7"/>
          </reference>
        </references>
      </pivotArea>
    </format>
    <format dxfId="1286">
      <pivotArea dataOnly="0" labelOnly="1" fieldPosition="0">
        <references count="4">
          <reference field="0" count="1" selected="0">
            <x v="4"/>
          </reference>
          <reference field="11" count="1" selected="0">
            <x v="82"/>
          </reference>
          <reference field="17" count="1" selected="0">
            <x v="300"/>
          </reference>
          <reference field="19" count="3">
            <x v="1"/>
            <x v="2"/>
            <x v="7"/>
          </reference>
        </references>
      </pivotArea>
    </format>
    <format dxfId="1285">
      <pivotArea dataOnly="0" labelOnly="1" fieldPosition="0">
        <references count="4">
          <reference field="0" count="1" selected="0">
            <x v="4"/>
          </reference>
          <reference field="11" count="1" selected="0">
            <x v="82"/>
          </reference>
          <reference field="17" count="1" selected="0">
            <x v="302"/>
          </reference>
          <reference field="19" count="1">
            <x v="2"/>
          </reference>
        </references>
      </pivotArea>
    </format>
    <format dxfId="1284">
      <pivotArea dataOnly="0" labelOnly="1" fieldPosition="0">
        <references count="4">
          <reference field="0" count="1" selected="0">
            <x v="4"/>
          </reference>
          <reference field="11" count="1" selected="0">
            <x v="82"/>
          </reference>
          <reference field="17" count="1" selected="0">
            <x v="306"/>
          </reference>
          <reference field="19" count="5">
            <x v="1"/>
            <x v="2"/>
            <x v="4"/>
            <x v="5"/>
            <x v="7"/>
          </reference>
        </references>
      </pivotArea>
    </format>
    <format dxfId="1283">
      <pivotArea dataOnly="0" labelOnly="1" fieldPosition="0">
        <references count="4">
          <reference field="0" count="1" selected="0">
            <x v="4"/>
          </reference>
          <reference field="11" count="1" selected="0">
            <x v="82"/>
          </reference>
          <reference field="17" count="1" selected="0">
            <x v="308"/>
          </reference>
          <reference field="19" count="4">
            <x v="1"/>
            <x v="4"/>
            <x v="5"/>
            <x v="7"/>
          </reference>
        </references>
      </pivotArea>
    </format>
    <format dxfId="1282">
      <pivotArea dataOnly="0" labelOnly="1" fieldPosition="0">
        <references count="4">
          <reference field="0" count="1" selected="0">
            <x v="4"/>
          </reference>
          <reference field="11" count="1" selected="0">
            <x v="82"/>
          </reference>
          <reference field="17" count="1" selected="0">
            <x v="309"/>
          </reference>
          <reference field="19" count="4">
            <x v="1"/>
            <x v="2"/>
            <x v="4"/>
            <x v="7"/>
          </reference>
        </references>
      </pivotArea>
    </format>
    <format dxfId="1281">
      <pivotArea dataOnly="0" labelOnly="1" fieldPosition="0">
        <references count="4">
          <reference field="0" count="1" selected="0">
            <x v="4"/>
          </reference>
          <reference field="11" count="1" selected="0">
            <x v="82"/>
          </reference>
          <reference field="17" count="1" selected="0">
            <x v="310"/>
          </reference>
          <reference field="19" count="5">
            <x v="1"/>
            <x v="2"/>
            <x v="4"/>
            <x v="5"/>
            <x v="7"/>
          </reference>
        </references>
      </pivotArea>
    </format>
    <format dxfId="1280">
      <pivotArea dataOnly="0" labelOnly="1" fieldPosition="0">
        <references count="4">
          <reference field="0" count="1" selected="0">
            <x v="4"/>
          </reference>
          <reference field="11" count="1" selected="0">
            <x v="82"/>
          </reference>
          <reference field="17" count="1" selected="0">
            <x v="312"/>
          </reference>
          <reference field="19" count="3">
            <x v="1"/>
            <x v="2"/>
            <x v="7"/>
          </reference>
        </references>
      </pivotArea>
    </format>
    <format dxfId="1279">
      <pivotArea dataOnly="0" labelOnly="1" fieldPosition="0">
        <references count="4">
          <reference field="0" count="1" selected="0">
            <x v="4"/>
          </reference>
          <reference field="11" count="1" selected="0">
            <x v="82"/>
          </reference>
          <reference field="17" count="1" selected="0">
            <x v="319"/>
          </reference>
          <reference field="19" count="5">
            <x v="1"/>
            <x v="2"/>
            <x v="4"/>
            <x v="5"/>
            <x v="7"/>
          </reference>
        </references>
      </pivotArea>
    </format>
    <format dxfId="1278">
      <pivotArea dataOnly="0" labelOnly="1" fieldPosition="0">
        <references count="4">
          <reference field="0" count="1" selected="0">
            <x v="4"/>
          </reference>
          <reference field="11" count="1" selected="0">
            <x v="82"/>
          </reference>
          <reference field="17" count="1" selected="0">
            <x v="333"/>
          </reference>
          <reference field="19" count="2">
            <x v="1"/>
            <x v="7"/>
          </reference>
        </references>
      </pivotArea>
    </format>
    <format dxfId="1277">
      <pivotArea dataOnly="0" labelOnly="1" fieldPosition="0">
        <references count="4">
          <reference field="0" count="1" selected="0">
            <x v="4"/>
          </reference>
          <reference field="11" count="1" selected="0">
            <x v="82"/>
          </reference>
          <reference field="17" count="1" selected="0">
            <x v="946"/>
          </reference>
          <reference field="19" count="4">
            <x v="1"/>
            <x v="2"/>
            <x v="4"/>
            <x v="7"/>
          </reference>
        </references>
      </pivotArea>
    </format>
    <format dxfId="1276">
      <pivotArea dataOnly="0" labelOnly="1" fieldPosition="0">
        <references count="4">
          <reference field="0" count="1" selected="0">
            <x v="4"/>
          </reference>
          <reference field="11" count="1" selected="0">
            <x v="86"/>
          </reference>
          <reference field="17" count="1" selected="0">
            <x v="278"/>
          </reference>
          <reference field="19" count="4">
            <x v="1"/>
            <x v="2"/>
            <x v="4"/>
            <x v="7"/>
          </reference>
        </references>
      </pivotArea>
    </format>
    <format dxfId="1275">
      <pivotArea dataOnly="0" labelOnly="1" fieldPosition="0">
        <references count="4">
          <reference field="0" count="1" selected="0">
            <x v="4"/>
          </reference>
          <reference field="11" count="1" selected="0">
            <x v="86"/>
          </reference>
          <reference field="17" count="1" selected="0">
            <x v="279"/>
          </reference>
          <reference field="19" count="3">
            <x v="1"/>
            <x v="4"/>
            <x v="7"/>
          </reference>
        </references>
      </pivotArea>
    </format>
    <format dxfId="1274">
      <pivotArea dataOnly="0" labelOnly="1" fieldPosition="0">
        <references count="4">
          <reference field="0" count="1" selected="0">
            <x v="4"/>
          </reference>
          <reference field="11" count="1" selected="0">
            <x v="86"/>
          </reference>
          <reference field="17" count="1" selected="0">
            <x v="283"/>
          </reference>
          <reference field="19" count="2">
            <x v="0"/>
            <x v="6"/>
          </reference>
        </references>
      </pivotArea>
    </format>
    <format dxfId="1273">
      <pivotArea dataOnly="0" labelOnly="1" fieldPosition="0">
        <references count="4">
          <reference field="0" count="1" selected="0">
            <x v="4"/>
          </reference>
          <reference field="11" count="1" selected="0">
            <x v="86"/>
          </reference>
          <reference field="17" count="1" selected="0">
            <x v="302"/>
          </reference>
          <reference field="19" count="1">
            <x v="2"/>
          </reference>
        </references>
      </pivotArea>
    </format>
    <format dxfId="1272">
      <pivotArea dataOnly="0" labelOnly="1" fieldPosition="0">
        <references count="4">
          <reference field="0" count="1" selected="0">
            <x v="4"/>
          </reference>
          <reference field="11" count="1" selected="0">
            <x v="86"/>
          </reference>
          <reference field="17" count="1" selected="0">
            <x v="309"/>
          </reference>
          <reference field="19" count="3">
            <x v="1"/>
            <x v="4"/>
            <x v="7"/>
          </reference>
        </references>
      </pivotArea>
    </format>
    <format dxfId="1271">
      <pivotArea dataOnly="0" labelOnly="1" fieldPosition="0">
        <references count="4">
          <reference field="0" count="1" selected="0">
            <x v="4"/>
          </reference>
          <reference field="11" count="1" selected="0">
            <x v="88"/>
          </reference>
          <reference field="17" count="1" selected="0">
            <x v="278"/>
          </reference>
          <reference field="19" count="5">
            <x v="1"/>
            <x v="2"/>
            <x v="4"/>
            <x v="5"/>
            <x v="7"/>
          </reference>
        </references>
      </pivotArea>
    </format>
    <format dxfId="1270">
      <pivotArea dataOnly="0" labelOnly="1" fieldPosition="0">
        <references count="4">
          <reference field="0" count="1" selected="0">
            <x v="4"/>
          </reference>
          <reference field="11" count="1" selected="0">
            <x v="88"/>
          </reference>
          <reference field="17" count="1" selected="0">
            <x v="279"/>
          </reference>
          <reference field="19" count="5">
            <x v="1"/>
            <x v="2"/>
            <x v="4"/>
            <x v="5"/>
            <x v="7"/>
          </reference>
        </references>
      </pivotArea>
    </format>
    <format dxfId="1269">
      <pivotArea dataOnly="0" labelOnly="1" fieldPosition="0">
        <references count="4">
          <reference field="0" count="1" selected="0">
            <x v="4"/>
          </reference>
          <reference field="11" count="1" selected="0">
            <x v="88"/>
          </reference>
          <reference field="17" count="1" selected="0">
            <x v="796"/>
          </reference>
          <reference field="19" count="4">
            <x v="0"/>
            <x v="2"/>
            <x v="3"/>
            <x v="6"/>
          </reference>
        </references>
      </pivotArea>
    </format>
    <format dxfId="1268">
      <pivotArea dataOnly="0" labelOnly="1" fieldPosition="0">
        <references count="4">
          <reference field="0" count="1" selected="0">
            <x v="4"/>
          </reference>
          <reference field="11" count="1" selected="0">
            <x v="89"/>
          </reference>
          <reference field="17" count="1" selected="0">
            <x v="278"/>
          </reference>
          <reference field="19" count="7">
            <x v="0"/>
            <x v="1"/>
            <x v="2"/>
            <x v="3"/>
            <x v="4"/>
            <x v="6"/>
            <x v="7"/>
          </reference>
        </references>
      </pivotArea>
    </format>
    <format dxfId="1267">
      <pivotArea dataOnly="0" labelOnly="1" fieldPosition="0">
        <references count="4">
          <reference field="0" count="1" selected="0">
            <x v="4"/>
          </reference>
          <reference field="11" count="1" selected="0">
            <x v="89"/>
          </reference>
          <reference field="17" count="1" selected="0">
            <x v="279"/>
          </reference>
          <reference field="19" count="3">
            <x v="1"/>
            <x v="4"/>
            <x v="7"/>
          </reference>
        </references>
      </pivotArea>
    </format>
    <format dxfId="1266">
      <pivotArea dataOnly="0" labelOnly="1" fieldPosition="0">
        <references count="4">
          <reference field="0" count="1" selected="0">
            <x v="4"/>
          </reference>
          <reference field="11" count="1" selected="0">
            <x v="89"/>
          </reference>
          <reference field="17" count="1" selected="0">
            <x v="282"/>
          </reference>
          <reference field="19" count="6">
            <x v="0"/>
            <x v="1"/>
            <x v="3"/>
            <x v="4"/>
            <x v="6"/>
            <x v="7"/>
          </reference>
        </references>
      </pivotArea>
    </format>
    <format dxfId="1265">
      <pivotArea dataOnly="0" labelOnly="1" fieldPosition="0">
        <references count="4">
          <reference field="0" count="1" selected="0">
            <x v="4"/>
          </reference>
          <reference field="11" count="1" selected="0">
            <x v="89"/>
          </reference>
          <reference field="17" count="1" selected="0">
            <x v="283"/>
          </reference>
          <reference field="19" count="6">
            <x v="0"/>
            <x v="1"/>
            <x v="3"/>
            <x v="4"/>
            <x v="6"/>
            <x v="7"/>
          </reference>
        </references>
      </pivotArea>
    </format>
    <format dxfId="1264">
      <pivotArea dataOnly="0" labelOnly="1" fieldPosition="0">
        <references count="4">
          <reference field="0" count="1" selected="0">
            <x v="4"/>
          </reference>
          <reference field="11" count="1" selected="0">
            <x v="89"/>
          </reference>
          <reference field="17" count="1" selected="0">
            <x v="286"/>
          </reference>
          <reference field="19" count="6">
            <x v="0"/>
            <x v="1"/>
            <x v="3"/>
            <x v="4"/>
            <x v="6"/>
            <x v="7"/>
          </reference>
        </references>
      </pivotArea>
    </format>
    <format dxfId="1263">
      <pivotArea dataOnly="0" labelOnly="1" fieldPosition="0">
        <references count="4">
          <reference field="0" count="1" selected="0">
            <x v="4"/>
          </reference>
          <reference field="11" count="1" selected="0">
            <x v="89"/>
          </reference>
          <reference field="17" count="1" selected="0">
            <x v="288"/>
          </reference>
          <reference field="19" count="3">
            <x v="1"/>
            <x v="4"/>
            <x v="7"/>
          </reference>
        </references>
      </pivotArea>
    </format>
    <format dxfId="1262">
      <pivotArea dataOnly="0" labelOnly="1" fieldPosition="0">
        <references count="4">
          <reference field="0" count="1" selected="0">
            <x v="4"/>
          </reference>
          <reference field="11" count="1" selected="0">
            <x v="89"/>
          </reference>
          <reference field="17" count="1" selected="0">
            <x v="289"/>
          </reference>
          <reference field="19" count="6">
            <x v="0"/>
            <x v="1"/>
            <x v="3"/>
            <x v="4"/>
            <x v="6"/>
            <x v="7"/>
          </reference>
        </references>
      </pivotArea>
    </format>
    <format dxfId="1261">
      <pivotArea dataOnly="0" labelOnly="1" fieldPosition="0">
        <references count="4">
          <reference field="0" count="1" selected="0">
            <x v="4"/>
          </reference>
          <reference field="11" count="1" selected="0">
            <x v="89"/>
          </reference>
          <reference field="17" count="1" selected="0">
            <x v="291"/>
          </reference>
          <reference field="19" count="3">
            <x v="1"/>
            <x v="4"/>
            <x v="7"/>
          </reference>
        </references>
      </pivotArea>
    </format>
    <format dxfId="1260">
      <pivotArea dataOnly="0" labelOnly="1" fieldPosition="0">
        <references count="4">
          <reference field="0" count="1" selected="0">
            <x v="4"/>
          </reference>
          <reference field="11" count="1" selected="0">
            <x v="89"/>
          </reference>
          <reference field="17" count="1" selected="0">
            <x v="294"/>
          </reference>
          <reference field="19" count="3">
            <x v="1"/>
            <x v="4"/>
            <x v="7"/>
          </reference>
        </references>
      </pivotArea>
    </format>
    <format dxfId="1259">
      <pivotArea dataOnly="0" labelOnly="1" fieldPosition="0">
        <references count="4">
          <reference field="0" count="1" selected="0">
            <x v="4"/>
          </reference>
          <reference field="11" count="1" selected="0">
            <x v="89"/>
          </reference>
          <reference field="17" count="1" selected="0">
            <x v="296"/>
          </reference>
          <reference field="19" count="3">
            <x v="1"/>
            <x v="4"/>
            <x v="7"/>
          </reference>
        </references>
      </pivotArea>
    </format>
    <format dxfId="1258">
      <pivotArea dataOnly="0" labelOnly="1" fieldPosition="0">
        <references count="4">
          <reference field="0" count="1" selected="0">
            <x v="4"/>
          </reference>
          <reference field="11" count="1" selected="0">
            <x v="89"/>
          </reference>
          <reference field="17" count="1" selected="0">
            <x v="297"/>
          </reference>
          <reference field="19" count="5">
            <x v="1"/>
            <x v="2"/>
            <x v="4"/>
            <x v="5"/>
            <x v="7"/>
          </reference>
        </references>
      </pivotArea>
    </format>
    <format dxfId="1257">
      <pivotArea dataOnly="0" labelOnly="1" fieldPosition="0">
        <references count="4">
          <reference field="0" count="1" selected="0">
            <x v="4"/>
          </reference>
          <reference field="11" count="1" selected="0">
            <x v="89"/>
          </reference>
          <reference field="17" count="1" selected="0">
            <x v="298"/>
          </reference>
          <reference field="19" count="2">
            <x v="1"/>
            <x v="4"/>
          </reference>
        </references>
      </pivotArea>
    </format>
    <format dxfId="1256">
      <pivotArea dataOnly="0" labelOnly="1" fieldPosition="0">
        <references count="4">
          <reference field="0" count="1" selected="0">
            <x v="4"/>
          </reference>
          <reference field="11" count="1" selected="0">
            <x v="89"/>
          </reference>
          <reference field="17" count="1" selected="0">
            <x v="300"/>
          </reference>
          <reference field="19" count="2">
            <x v="1"/>
            <x v="4"/>
          </reference>
        </references>
      </pivotArea>
    </format>
    <format dxfId="1255">
      <pivotArea dataOnly="0" labelOnly="1" fieldPosition="0">
        <references count="4">
          <reference field="0" count="1" selected="0">
            <x v="4"/>
          </reference>
          <reference field="11" count="1" selected="0">
            <x v="89"/>
          </reference>
          <reference field="17" count="1" selected="0">
            <x v="308"/>
          </reference>
          <reference field="19" count="2">
            <x v="1"/>
            <x v="7"/>
          </reference>
        </references>
      </pivotArea>
    </format>
    <format dxfId="1254">
      <pivotArea dataOnly="0" labelOnly="1" fieldPosition="0">
        <references count="4">
          <reference field="0" count="1" selected="0">
            <x v="4"/>
          </reference>
          <reference field="11" count="1" selected="0">
            <x v="89"/>
          </reference>
          <reference field="17" count="1" selected="0">
            <x v="309"/>
          </reference>
          <reference field="19" count="2">
            <x v="1"/>
            <x v="4"/>
          </reference>
        </references>
      </pivotArea>
    </format>
    <format dxfId="1253">
      <pivotArea dataOnly="0" labelOnly="1" fieldPosition="0">
        <references count="4">
          <reference field="0" count="1" selected="0">
            <x v="4"/>
          </reference>
          <reference field="11" count="1" selected="0">
            <x v="89"/>
          </reference>
          <reference field="17" count="1" selected="0">
            <x v="310"/>
          </reference>
          <reference field="19" count="3">
            <x v="1"/>
            <x v="4"/>
            <x v="7"/>
          </reference>
        </references>
      </pivotArea>
    </format>
    <format dxfId="1252">
      <pivotArea dataOnly="0" labelOnly="1" fieldPosition="0">
        <references count="4">
          <reference field="0" count="1" selected="0">
            <x v="4"/>
          </reference>
          <reference field="11" count="1" selected="0">
            <x v="89"/>
          </reference>
          <reference field="17" count="1" selected="0">
            <x v="319"/>
          </reference>
          <reference field="19" count="3">
            <x v="1"/>
            <x v="4"/>
            <x v="7"/>
          </reference>
        </references>
      </pivotArea>
    </format>
    <format dxfId="1251">
      <pivotArea dataOnly="0" labelOnly="1" fieldPosition="0">
        <references count="4">
          <reference field="0" count="1" selected="0">
            <x v="4"/>
          </reference>
          <reference field="11" count="1" selected="0">
            <x v="89"/>
          </reference>
          <reference field="17" count="1" selected="0">
            <x v="327"/>
          </reference>
          <reference field="19" count="3">
            <x v="1"/>
            <x v="4"/>
            <x v="7"/>
          </reference>
        </references>
      </pivotArea>
    </format>
    <format dxfId="1250">
      <pivotArea dataOnly="0" labelOnly="1" fieldPosition="0">
        <references count="4">
          <reference field="0" count="1" selected="0">
            <x v="4"/>
          </reference>
          <reference field="11" count="1" selected="0">
            <x v="89"/>
          </reference>
          <reference field="17" count="1" selected="0">
            <x v="334"/>
          </reference>
          <reference field="19" count="3">
            <x v="1"/>
            <x v="4"/>
            <x v="7"/>
          </reference>
        </references>
      </pivotArea>
    </format>
    <format dxfId="1249">
      <pivotArea dataOnly="0" labelOnly="1" fieldPosition="0">
        <references count="4">
          <reference field="0" count="1" selected="0">
            <x v="4"/>
          </reference>
          <reference field="11" count="1" selected="0">
            <x v="89"/>
          </reference>
          <reference field="17" count="1" selected="0">
            <x v="780"/>
          </reference>
          <reference field="19" count="3">
            <x v="1"/>
            <x v="4"/>
            <x v="7"/>
          </reference>
        </references>
      </pivotArea>
    </format>
    <format dxfId="1248">
      <pivotArea dataOnly="0" labelOnly="1" fieldPosition="0">
        <references count="4">
          <reference field="0" count="1" selected="0">
            <x v="4"/>
          </reference>
          <reference field="11" count="1" selected="0">
            <x v="89"/>
          </reference>
          <reference field="17" count="1" selected="0">
            <x v="946"/>
          </reference>
          <reference field="19" count="3">
            <x v="1"/>
            <x v="4"/>
            <x v="7"/>
          </reference>
        </references>
      </pivotArea>
    </format>
    <format dxfId="1247">
      <pivotArea dataOnly="0" labelOnly="1" fieldPosition="0">
        <references count="4">
          <reference field="0" count="1" selected="0">
            <x v="4"/>
          </reference>
          <reference field="11" count="1" selected="0">
            <x v="90"/>
          </reference>
          <reference field="17" count="1" selected="0">
            <x v="131"/>
          </reference>
          <reference field="19" count="0"/>
        </references>
      </pivotArea>
    </format>
    <format dxfId="1246">
      <pivotArea dataOnly="0" labelOnly="1" fieldPosition="0">
        <references count="4">
          <reference field="0" count="1" selected="0">
            <x v="4"/>
          </reference>
          <reference field="11" count="1" selected="0">
            <x v="90"/>
          </reference>
          <reference field="17" count="1" selected="0">
            <x v="193"/>
          </reference>
          <reference field="19" count="2">
            <x v="1"/>
            <x v="4"/>
          </reference>
        </references>
      </pivotArea>
    </format>
    <format dxfId="1245">
      <pivotArea dataOnly="0" labelOnly="1" fieldPosition="0">
        <references count="4">
          <reference field="0" count="1" selected="0">
            <x v="4"/>
          </reference>
          <reference field="11" count="1" selected="0">
            <x v="90"/>
          </reference>
          <reference field="17" count="1" selected="0">
            <x v="261"/>
          </reference>
          <reference field="19" count="2">
            <x v="2"/>
            <x v="5"/>
          </reference>
        </references>
      </pivotArea>
    </format>
    <format dxfId="1244">
      <pivotArea dataOnly="0" labelOnly="1" fieldPosition="0">
        <references count="4">
          <reference field="0" count="1" selected="0">
            <x v="4"/>
          </reference>
          <reference field="11" count="1" selected="0">
            <x v="90"/>
          </reference>
          <reference field="17" count="1" selected="0">
            <x v="407"/>
          </reference>
          <reference field="19" count="5">
            <x v="1"/>
            <x v="2"/>
            <x v="4"/>
            <x v="5"/>
            <x v="7"/>
          </reference>
        </references>
      </pivotArea>
    </format>
    <format dxfId="1243">
      <pivotArea dataOnly="0" labelOnly="1" fieldPosition="0">
        <references count="4">
          <reference field="0" count="1" selected="0">
            <x v="4"/>
          </reference>
          <reference field="11" count="1" selected="0">
            <x v="90"/>
          </reference>
          <reference field="17" count="1" selected="0">
            <x v="610"/>
          </reference>
          <reference field="19" count="0"/>
        </references>
      </pivotArea>
    </format>
    <format dxfId="1242">
      <pivotArea dataOnly="0" labelOnly="1" fieldPosition="0">
        <references count="4">
          <reference field="0" count="1" selected="0">
            <x v="4"/>
          </reference>
          <reference field="11" count="1" selected="0">
            <x v="90"/>
          </reference>
          <reference field="17" count="1" selected="0">
            <x v="825"/>
          </reference>
          <reference field="19" count="5">
            <x v="1"/>
            <x v="2"/>
            <x v="4"/>
            <x v="5"/>
            <x v="7"/>
          </reference>
        </references>
      </pivotArea>
    </format>
    <format dxfId="1241">
      <pivotArea dataOnly="0" labelOnly="1" fieldPosition="0">
        <references count="4">
          <reference field="0" count="1" selected="0">
            <x v="4"/>
          </reference>
          <reference field="11" count="1" selected="0">
            <x v="90"/>
          </reference>
          <reference field="17" count="1" selected="0">
            <x v="894"/>
          </reference>
          <reference field="19" count="4">
            <x v="0"/>
            <x v="2"/>
            <x v="3"/>
            <x v="6"/>
          </reference>
        </references>
      </pivotArea>
    </format>
    <format dxfId="1240">
      <pivotArea dataOnly="0" labelOnly="1" fieldPosition="0">
        <references count="4">
          <reference field="0" count="1" selected="0">
            <x v="4"/>
          </reference>
          <reference field="11" count="1" selected="0">
            <x v="90"/>
          </reference>
          <reference field="17" count="1" selected="0">
            <x v="945"/>
          </reference>
          <reference field="19" count="3">
            <x v="1"/>
            <x v="4"/>
            <x v="7"/>
          </reference>
        </references>
      </pivotArea>
    </format>
    <format dxfId="1239">
      <pivotArea dataOnly="0" labelOnly="1" fieldPosition="0">
        <references count="4">
          <reference field="0" count="1" selected="0">
            <x v="4"/>
          </reference>
          <reference field="11" count="1" selected="0">
            <x v="91"/>
          </reference>
          <reference field="17" count="1" selected="0">
            <x v="110"/>
          </reference>
          <reference field="19" count="4">
            <x v="0"/>
            <x v="2"/>
            <x v="5"/>
            <x v="6"/>
          </reference>
        </references>
      </pivotArea>
    </format>
    <format dxfId="1238">
      <pivotArea dataOnly="0" labelOnly="1" fieldPosition="0">
        <references count="4">
          <reference field="0" count="1" selected="0">
            <x v="4"/>
          </reference>
          <reference field="11" count="1" selected="0">
            <x v="91"/>
          </reference>
          <reference field="17" count="1" selected="0">
            <x v="132"/>
          </reference>
          <reference field="19" count="7">
            <x v="0"/>
            <x v="1"/>
            <x v="2"/>
            <x v="4"/>
            <x v="5"/>
            <x v="6"/>
            <x v="7"/>
          </reference>
        </references>
      </pivotArea>
    </format>
    <format dxfId="1237">
      <pivotArea dataOnly="0" labelOnly="1" fieldPosition="0">
        <references count="4">
          <reference field="0" count="1" selected="0">
            <x v="4"/>
          </reference>
          <reference field="11" count="1" selected="0">
            <x v="91"/>
          </reference>
          <reference field="17" count="1" selected="0">
            <x v="259"/>
          </reference>
          <reference field="19" count="4">
            <x v="1"/>
            <x v="2"/>
            <x v="5"/>
            <x v="7"/>
          </reference>
        </references>
      </pivotArea>
    </format>
    <format dxfId="1236">
      <pivotArea dataOnly="0" labelOnly="1" fieldPosition="0">
        <references count="4">
          <reference field="0" count="1" selected="0">
            <x v="4"/>
          </reference>
          <reference field="11" count="1" selected="0">
            <x v="91"/>
          </reference>
          <reference field="17" count="1" selected="0">
            <x v="262"/>
          </reference>
          <reference field="19" count="3">
            <x v="1"/>
            <x v="2"/>
            <x v="7"/>
          </reference>
        </references>
      </pivotArea>
    </format>
    <format dxfId="1235">
      <pivotArea dataOnly="0" labelOnly="1" fieldPosition="0">
        <references count="4">
          <reference field="0" count="1" selected="0">
            <x v="4"/>
          </reference>
          <reference field="11" count="1" selected="0">
            <x v="91"/>
          </reference>
          <reference field="17" count="1" selected="0">
            <x v="796"/>
          </reference>
          <reference field="19" count="5">
            <x v="0"/>
            <x v="2"/>
            <x v="3"/>
            <x v="5"/>
            <x v="6"/>
          </reference>
        </references>
      </pivotArea>
    </format>
    <format dxfId="1234">
      <pivotArea dataOnly="0" labelOnly="1" fieldPosition="0">
        <references count="4">
          <reference field="0" count="1" selected="0">
            <x v="4"/>
          </reference>
          <reference field="11" count="1" selected="0">
            <x v="91"/>
          </reference>
          <reference field="17" count="1" selected="0">
            <x v="945"/>
          </reference>
          <reference field="19" count="4">
            <x v="1"/>
            <x v="2"/>
            <x v="4"/>
            <x v="7"/>
          </reference>
        </references>
      </pivotArea>
    </format>
    <format dxfId="1233">
      <pivotArea dataOnly="0" labelOnly="1" fieldPosition="0">
        <references count="4">
          <reference field="0" count="1" selected="0">
            <x v="4"/>
          </reference>
          <reference field="11" count="1" selected="0">
            <x v="92"/>
          </reference>
          <reference field="17" count="1" selected="0">
            <x v="278"/>
          </reference>
          <reference field="19" count="5">
            <x v="1"/>
            <x v="2"/>
            <x v="4"/>
            <x v="5"/>
            <x v="7"/>
          </reference>
        </references>
      </pivotArea>
    </format>
    <format dxfId="1232">
      <pivotArea dataOnly="0" labelOnly="1" fieldPosition="0">
        <references count="4">
          <reference field="0" count="1" selected="0">
            <x v="4"/>
          </reference>
          <reference field="11" count="1" selected="0">
            <x v="92"/>
          </reference>
          <reference field="17" count="1" selected="0">
            <x v="279"/>
          </reference>
          <reference field="19" count="5">
            <x v="1"/>
            <x v="2"/>
            <x v="4"/>
            <x v="5"/>
            <x v="7"/>
          </reference>
        </references>
      </pivotArea>
    </format>
    <format dxfId="1231">
      <pivotArea dataOnly="0" labelOnly="1" fieldPosition="0">
        <references count="4">
          <reference field="0" count="1" selected="0">
            <x v="4"/>
          </reference>
          <reference field="11" count="1" selected="0">
            <x v="92"/>
          </reference>
          <reference field="17" count="1" selected="0">
            <x v="282"/>
          </reference>
          <reference field="19" count="5">
            <x v="1"/>
            <x v="2"/>
            <x v="4"/>
            <x v="5"/>
            <x v="7"/>
          </reference>
        </references>
      </pivotArea>
    </format>
    <format dxfId="1230">
      <pivotArea dataOnly="0" labelOnly="1" fieldPosition="0">
        <references count="4">
          <reference field="0" count="1" selected="0">
            <x v="4"/>
          </reference>
          <reference field="11" count="1" selected="0">
            <x v="92"/>
          </reference>
          <reference field="17" count="1" selected="0">
            <x v="286"/>
          </reference>
          <reference field="19" count="7">
            <x v="0"/>
            <x v="1"/>
            <x v="2"/>
            <x v="4"/>
            <x v="5"/>
            <x v="6"/>
            <x v="7"/>
          </reference>
        </references>
      </pivotArea>
    </format>
    <format dxfId="1229">
      <pivotArea dataOnly="0" labelOnly="1" fieldPosition="0">
        <references count="4">
          <reference field="0" count="1" selected="0">
            <x v="4"/>
          </reference>
          <reference field="11" count="1" selected="0">
            <x v="92"/>
          </reference>
          <reference field="17" count="1" selected="0">
            <x v="288"/>
          </reference>
          <reference field="19" count="5">
            <x v="1"/>
            <x v="2"/>
            <x v="4"/>
            <x v="5"/>
            <x v="7"/>
          </reference>
        </references>
      </pivotArea>
    </format>
    <format dxfId="1228">
      <pivotArea dataOnly="0" labelOnly="1" fieldPosition="0">
        <references count="4">
          <reference field="0" count="1" selected="0">
            <x v="4"/>
          </reference>
          <reference field="11" count="1" selected="0">
            <x v="92"/>
          </reference>
          <reference field="17" count="1" selected="0">
            <x v="296"/>
          </reference>
          <reference field="19" count="4">
            <x v="1"/>
            <x v="2"/>
            <x v="4"/>
            <x v="7"/>
          </reference>
        </references>
      </pivotArea>
    </format>
    <format dxfId="1227">
      <pivotArea dataOnly="0" labelOnly="1" fieldPosition="0">
        <references count="4">
          <reference field="0" count="1" selected="0">
            <x v="4"/>
          </reference>
          <reference field="11" count="1" selected="0">
            <x v="92"/>
          </reference>
          <reference field="17" count="1" selected="0">
            <x v="298"/>
          </reference>
          <reference field="19" count="2">
            <x v="1"/>
            <x v="7"/>
          </reference>
        </references>
      </pivotArea>
    </format>
    <format dxfId="1226">
      <pivotArea dataOnly="0" labelOnly="1" fieldPosition="0">
        <references count="4">
          <reference field="0" count="1" selected="0">
            <x v="4"/>
          </reference>
          <reference field="11" count="1" selected="0">
            <x v="92"/>
          </reference>
          <reference field="17" count="1" selected="0">
            <x v="308"/>
          </reference>
          <reference field="19" count="5">
            <x v="1"/>
            <x v="2"/>
            <x v="4"/>
            <x v="5"/>
            <x v="7"/>
          </reference>
        </references>
      </pivotArea>
    </format>
    <format dxfId="1225">
      <pivotArea dataOnly="0" labelOnly="1" fieldPosition="0">
        <references count="4">
          <reference field="0" count="1" selected="0">
            <x v="4"/>
          </reference>
          <reference field="11" count="1" selected="0">
            <x v="92"/>
          </reference>
          <reference field="17" count="1" selected="0">
            <x v="309"/>
          </reference>
          <reference field="19" count="4">
            <x v="1"/>
            <x v="2"/>
            <x v="4"/>
            <x v="7"/>
          </reference>
        </references>
      </pivotArea>
    </format>
    <format dxfId="1224">
      <pivotArea dataOnly="0" labelOnly="1" fieldPosition="0">
        <references count="4">
          <reference field="0" count="1" selected="0">
            <x v="4"/>
          </reference>
          <reference field="11" count="1" selected="0">
            <x v="92"/>
          </reference>
          <reference field="17" count="1" selected="0">
            <x v="310"/>
          </reference>
          <reference field="19" count="3">
            <x v="1"/>
            <x v="4"/>
            <x v="5"/>
          </reference>
        </references>
      </pivotArea>
    </format>
    <format dxfId="1223">
      <pivotArea dataOnly="0" labelOnly="1" fieldPosition="0">
        <references count="4">
          <reference field="0" count="1" selected="0">
            <x v="4"/>
          </reference>
          <reference field="11" count="1" selected="0">
            <x v="92"/>
          </reference>
          <reference field="17" count="1" selected="0">
            <x v="319"/>
          </reference>
          <reference field="19" count="5">
            <x v="1"/>
            <x v="2"/>
            <x v="4"/>
            <x v="5"/>
            <x v="7"/>
          </reference>
        </references>
      </pivotArea>
    </format>
    <format dxfId="1222">
      <pivotArea dataOnly="0" labelOnly="1" fieldPosition="0">
        <references count="4">
          <reference field="0" count="1" selected="0">
            <x v="4"/>
          </reference>
          <reference field="11" count="1" selected="0">
            <x v="92"/>
          </reference>
          <reference field="17" count="1" selected="0">
            <x v="328"/>
          </reference>
          <reference field="19" count="2">
            <x v="2"/>
            <x v="5"/>
          </reference>
        </references>
      </pivotArea>
    </format>
    <format dxfId="1221">
      <pivotArea dataOnly="0" labelOnly="1" fieldPosition="0">
        <references count="4">
          <reference field="0" count="1" selected="0">
            <x v="4"/>
          </reference>
          <reference field="11" count="1" selected="0">
            <x v="92"/>
          </reference>
          <reference field="17" count="1" selected="0">
            <x v="796"/>
          </reference>
          <reference field="19" count="5">
            <x v="0"/>
            <x v="2"/>
            <x v="3"/>
            <x v="5"/>
            <x v="6"/>
          </reference>
        </references>
      </pivotArea>
    </format>
    <format dxfId="1220">
      <pivotArea dataOnly="0" labelOnly="1" fieldPosition="0">
        <references count="4">
          <reference field="0" count="1" selected="0">
            <x v="4"/>
          </reference>
          <reference field="11" count="1" selected="0">
            <x v="93"/>
          </reference>
          <reference field="17" count="1" selected="0">
            <x v="278"/>
          </reference>
          <reference field="19" count="5">
            <x v="1"/>
            <x v="2"/>
            <x v="4"/>
            <x v="5"/>
            <x v="7"/>
          </reference>
        </references>
      </pivotArea>
    </format>
    <format dxfId="1219">
      <pivotArea dataOnly="0" labelOnly="1" fieldPosition="0">
        <references count="4">
          <reference field="0" count="1" selected="0">
            <x v="4"/>
          </reference>
          <reference field="11" count="1" selected="0">
            <x v="93"/>
          </reference>
          <reference field="17" count="1" selected="0">
            <x v="279"/>
          </reference>
          <reference field="19" count="5">
            <x v="1"/>
            <x v="2"/>
            <x v="4"/>
            <x v="5"/>
            <x v="7"/>
          </reference>
        </references>
      </pivotArea>
    </format>
    <format dxfId="1218">
      <pivotArea dataOnly="0" labelOnly="1" fieldPosition="0">
        <references count="4">
          <reference field="0" count="1" selected="0">
            <x v="4"/>
          </reference>
          <reference field="11" count="1" selected="0">
            <x v="93"/>
          </reference>
          <reference field="17" count="1" selected="0">
            <x v="282"/>
          </reference>
          <reference field="19" count="0"/>
        </references>
      </pivotArea>
    </format>
    <format dxfId="1217">
      <pivotArea dataOnly="0" labelOnly="1" fieldPosition="0">
        <references count="4">
          <reference field="0" count="1" selected="0">
            <x v="4"/>
          </reference>
          <reference field="11" count="1" selected="0">
            <x v="93"/>
          </reference>
          <reference field="17" count="1" selected="0">
            <x v="283"/>
          </reference>
          <reference field="19" count="5">
            <x v="1"/>
            <x v="2"/>
            <x v="4"/>
            <x v="5"/>
            <x v="7"/>
          </reference>
        </references>
      </pivotArea>
    </format>
    <format dxfId="1216">
      <pivotArea dataOnly="0" labelOnly="1" fieldPosition="0">
        <references count="4">
          <reference field="0" count="1" selected="0">
            <x v="4"/>
          </reference>
          <reference field="11" count="1" selected="0">
            <x v="93"/>
          </reference>
          <reference field="17" count="1" selected="0">
            <x v="286"/>
          </reference>
          <reference field="19" count="0"/>
        </references>
      </pivotArea>
    </format>
    <format dxfId="1215">
      <pivotArea dataOnly="0" labelOnly="1" fieldPosition="0">
        <references count="4">
          <reference field="0" count="1" selected="0">
            <x v="4"/>
          </reference>
          <reference field="11" count="1" selected="0">
            <x v="93"/>
          </reference>
          <reference field="17" count="1" selected="0">
            <x v="287"/>
          </reference>
          <reference field="19" count="5">
            <x v="1"/>
            <x v="2"/>
            <x v="4"/>
            <x v="5"/>
            <x v="7"/>
          </reference>
        </references>
      </pivotArea>
    </format>
    <format dxfId="1214">
      <pivotArea dataOnly="0" labelOnly="1" fieldPosition="0">
        <references count="4">
          <reference field="0" count="1" selected="0">
            <x v="4"/>
          </reference>
          <reference field="11" count="1" selected="0">
            <x v="93"/>
          </reference>
          <reference field="17" count="1" selected="0">
            <x v="288"/>
          </reference>
          <reference field="19" count="5">
            <x v="1"/>
            <x v="2"/>
            <x v="4"/>
            <x v="5"/>
            <x v="7"/>
          </reference>
        </references>
      </pivotArea>
    </format>
    <format dxfId="1213">
      <pivotArea dataOnly="0" labelOnly="1" fieldPosition="0">
        <references count="4">
          <reference field="0" count="1" selected="0">
            <x v="4"/>
          </reference>
          <reference field="11" count="1" selected="0">
            <x v="93"/>
          </reference>
          <reference field="17" count="1" selected="0">
            <x v="291"/>
          </reference>
          <reference field="19" count="2">
            <x v="1"/>
            <x v="7"/>
          </reference>
        </references>
      </pivotArea>
    </format>
    <format dxfId="1212">
      <pivotArea dataOnly="0" labelOnly="1" fieldPosition="0">
        <references count="4">
          <reference field="0" count="1" selected="0">
            <x v="4"/>
          </reference>
          <reference field="11" count="1" selected="0">
            <x v="93"/>
          </reference>
          <reference field="17" count="1" selected="0">
            <x v="296"/>
          </reference>
          <reference field="19" count="4">
            <x v="1"/>
            <x v="2"/>
            <x v="4"/>
            <x v="7"/>
          </reference>
        </references>
      </pivotArea>
    </format>
    <format dxfId="1211">
      <pivotArea dataOnly="0" labelOnly="1" fieldPosition="0">
        <references count="4">
          <reference field="0" count="1" selected="0">
            <x v="4"/>
          </reference>
          <reference field="11" count="1" selected="0">
            <x v="93"/>
          </reference>
          <reference field="17" count="1" selected="0">
            <x v="298"/>
          </reference>
          <reference field="19" count="3">
            <x v="1"/>
            <x v="4"/>
            <x v="7"/>
          </reference>
        </references>
      </pivotArea>
    </format>
    <format dxfId="1210">
      <pivotArea dataOnly="0" labelOnly="1" fieldPosition="0">
        <references count="4">
          <reference field="0" count="1" selected="0">
            <x v="4"/>
          </reference>
          <reference field="11" count="1" selected="0">
            <x v="93"/>
          </reference>
          <reference field="17" count="1" selected="0">
            <x v="308"/>
          </reference>
          <reference field="19" count="2">
            <x v="1"/>
            <x v="4"/>
          </reference>
        </references>
      </pivotArea>
    </format>
    <format dxfId="1209">
      <pivotArea dataOnly="0" labelOnly="1" fieldPosition="0">
        <references count="4">
          <reference field="0" count="1" selected="0">
            <x v="4"/>
          </reference>
          <reference field="11" count="1" selected="0">
            <x v="93"/>
          </reference>
          <reference field="17" count="1" selected="0">
            <x v="309"/>
          </reference>
          <reference field="19" count="4">
            <x v="1"/>
            <x v="2"/>
            <x v="4"/>
            <x v="7"/>
          </reference>
        </references>
      </pivotArea>
    </format>
    <format dxfId="1208">
      <pivotArea dataOnly="0" labelOnly="1" fieldPosition="0">
        <references count="4">
          <reference field="0" count="1" selected="0">
            <x v="4"/>
          </reference>
          <reference field="11" count="1" selected="0">
            <x v="93"/>
          </reference>
          <reference field="17" count="1" selected="0">
            <x v="310"/>
          </reference>
          <reference field="19" count="4">
            <x v="1"/>
            <x v="4"/>
            <x v="5"/>
            <x v="7"/>
          </reference>
        </references>
      </pivotArea>
    </format>
    <format dxfId="1207">
      <pivotArea dataOnly="0" labelOnly="1" fieldPosition="0">
        <references count="4">
          <reference field="0" count="1" selected="0">
            <x v="4"/>
          </reference>
          <reference field="11" count="1" selected="0">
            <x v="93"/>
          </reference>
          <reference field="17" count="1" selected="0">
            <x v="311"/>
          </reference>
          <reference field="19" count="3">
            <x v="1"/>
            <x v="4"/>
            <x v="5"/>
          </reference>
        </references>
      </pivotArea>
    </format>
    <format dxfId="1206">
      <pivotArea dataOnly="0" labelOnly="1" fieldPosition="0">
        <references count="4">
          <reference field="0" count="1" selected="0">
            <x v="4"/>
          </reference>
          <reference field="11" count="1" selected="0">
            <x v="93"/>
          </reference>
          <reference field="17" count="1" selected="0">
            <x v="319"/>
          </reference>
          <reference field="19" count="4">
            <x v="1"/>
            <x v="4"/>
            <x v="5"/>
            <x v="7"/>
          </reference>
        </references>
      </pivotArea>
    </format>
    <format dxfId="1205">
      <pivotArea dataOnly="0" labelOnly="1" fieldPosition="0">
        <references count="4">
          <reference field="0" count="1" selected="0">
            <x v="4"/>
          </reference>
          <reference field="11" count="1" selected="0">
            <x v="93"/>
          </reference>
          <reference field="17" count="1" selected="0">
            <x v="320"/>
          </reference>
          <reference field="19" count="3">
            <x v="1"/>
            <x v="4"/>
            <x v="7"/>
          </reference>
        </references>
      </pivotArea>
    </format>
    <format dxfId="1204">
      <pivotArea dataOnly="0" labelOnly="1" fieldPosition="0">
        <references count="4">
          <reference field="0" count="1" selected="0">
            <x v="4"/>
          </reference>
          <reference field="11" count="1" selected="0">
            <x v="93"/>
          </reference>
          <reference field="17" count="1" selected="0">
            <x v="329"/>
          </reference>
          <reference field="19" count="4">
            <x v="1"/>
            <x v="2"/>
            <x v="5"/>
            <x v="7"/>
          </reference>
        </references>
      </pivotArea>
    </format>
    <format dxfId="1203">
      <pivotArea dataOnly="0" labelOnly="1" fieldPosition="0">
        <references count="4">
          <reference field="0" count="1" selected="0">
            <x v="4"/>
          </reference>
          <reference field="11" count="1" selected="0">
            <x v="93"/>
          </reference>
          <reference field="17" count="1" selected="0">
            <x v="330"/>
          </reference>
          <reference field="19" count="1">
            <x v="2"/>
          </reference>
        </references>
      </pivotArea>
    </format>
    <format dxfId="1202">
      <pivotArea dataOnly="0" labelOnly="1" fieldPosition="0">
        <references count="4">
          <reference field="0" count="1" selected="0">
            <x v="4"/>
          </reference>
          <reference field="11" count="1" selected="0">
            <x v="93"/>
          </reference>
          <reference field="17" count="1" selected="0">
            <x v="946"/>
          </reference>
          <reference field="19" count="4">
            <x v="1"/>
            <x v="2"/>
            <x v="4"/>
            <x v="7"/>
          </reference>
        </references>
      </pivotArea>
    </format>
    <format dxfId="1201">
      <pivotArea dataOnly="0" labelOnly="1" fieldPosition="0">
        <references count="4">
          <reference field="0" count="1" selected="0">
            <x v="4"/>
          </reference>
          <reference field="11" count="1" selected="0">
            <x v="94"/>
          </reference>
          <reference field="17" count="1" selected="0">
            <x v="894"/>
          </reference>
          <reference field="19" count="3">
            <x v="1"/>
            <x v="2"/>
            <x v="7"/>
          </reference>
        </references>
      </pivotArea>
    </format>
    <format dxfId="1200">
      <pivotArea dataOnly="0" labelOnly="1" fieldPosition="0">
        <references count="4">
          <reference field="0" count="1" selected="0">
            <x v="4"/>
          </reference>
          <reference field="11" count="1" selected="0">
            <x v="95"/>
          </reference>
          <reference field="17" count="1" selected="0">
            <x v="23"/>
          </reference>
          <reference field="19" count="4">
            <x v="1"/>
            <x v="2"/>
            <x v="5"/>
            <x v="7"/>
          </reference>
        </references>
      </pivotArea>
    </format>
    <format dxfId="1199">
      <pivotArea dataOnly="0" labelOnly="1" fieldPosition="0">
        <references count="4">
          <reference field="0" count="1" selected="0">
            <x v="4"/>
          </reference>
          <reference field="11" count="1" selected="0">
            <x v="95"/>
          </reference>
          <reference field="17" count="1" selected="0">
            <x v="39"/>
          </reference>
          <reference field="19" count="5">
            <x v="1"/>
            <x v="2"/>
            <x v="4"/>
            <x v="5"/>
            <x v="7"/>
          </reference>
        </references>
      </pivotArea>
    </format>
    <format dxfId="1198">
      <pivotArea dataOnly="0" labelOnly="1" fieldPosition="0">
        <references count="4">
          <reference field="0" count="1" selected="0">
            <x v="4"/>
          </reference>
          <reference field="11" count="1" selected="0">
            <x v="95"/>
          </reference>
          <reference field="17" count="1" selected="0">
            <x v="134"/>
          </reference>
          <reference field="19" count="5">
            <x v="1"/>
            <x v="2"/>
            <x v="4"/>
            <x v="5"/>
            <x v="7"/>
          </reference>
        </references>
      </pivotArea>
    </format>
    <format dxfId="1197">
      <pivotArea dataOnly="0" labelOnly="1" fieldPosition="0">
        <references count="4">
          <reference field="0" count="1" selected="0">
            <x v="4"/>
          </reference>
          <reference field="11" count="1" selected="0">
            <x v="95"/>
          </reference>
          <reference field="17" count="1" selected="0">
            <x v="223"/>
          </reference>
          <reference field="19" count="5">
            <x v="1"/>
            <x v="2"/>
            <x v="4"/>
            <x v="5"/>
            <x v="7"/>
          </reference>
        </references>
      </pivotArea>
    </format>
    <format dxfId="1196">
      <pivotArea dataOnly="0" labelOnly="1" fieldPosition="0">
        <references count="4">
          <reference field="0" count="1" selected="0">
            <x v="4"/>
          </reference>
          <reference field="11" count="1" selected="0">
            <x v="95"/>
          </reference>
          <reference field="17" count="1" selected="0">
            <x v="225"/>
          </reference>
          <reference field="19" count="1">
            <x v="2"/>
          </reference>
        </references>
      </pivotArea>
    </format>
    <format dxfId="1195">
      <pivotArea dataOnly="0" labelOnly="1" fieldPosition="0">
        <references count="4">
          <reference field="0" count="1" selected="0">
            <x v="4"/>
          </reference>
          <reference field="11" count="1" selected="0">
            <x v="95"/>
          </reference>
          <reference field="17" count="1" selected="0">
            <x v="247"/>
          </reference>
          <reference field="19" count="5">
            <x v="1"/>
            <x v="2"/>
            <x v="4"/>
            <x v="5"/>
            <x v="7"/>
          </reference>
        </references>
      </pivotArea>
    </format>
    <format dxfId="1194">
      <pivotArea dataOnly="0" labelOnly="1" fieldPosition="0">
        <references count="4">
          <reference field="0" count="1" selected="0">
            <x v="4"/>
          </reference>
          <reference field="11" count="1" selected="0">
            <x v="95"/>
          </reference>
          <reference field="17" count="1" selected="0">
            <x v="516"/>
          </reference>
          <reference field="19" count="5">
            <x v="1"/>
            <x v="2"/>
            <x v="4"/>
            <x v="5"/>
            <x v="7"/>
          </reference>
        </references>
      </pivotArea>
    </format>
    <format dxfId="1193">
      <pivotArea dataOnly="0" labelOnly="1" fieldPosition="0">
        <references count="4">
          <reference field="0" count="1" selected="0">
            <x v="4"/>
          </reference>
          <reference field="11" count="1" selected="0">
            <x v="95"/>
          </reference>
          <reference field="17" count="1" selected="0">
            <x v="657"/>
          </reference>
          <reference field="19" count="4">
            <x v="1"/>
            <x v="2"/>
            <x v="4"/>
            <x v="7"/>
          </reference>
        </references>
      </pivotArea>
    </format>
    <format dxfId="1192">
      <pivotArea dataOnly="0" labelOnly="1" fieldPosition="0">
        <references count="4">
          <reference field="0" count="1" selected="0">
            <x v="4"/>
          </reference>
          <reference field="11" count="1" selected="0">
            <x v="95"/>
          </reference>
          <reference field="17" count="1" selected="0">
            <x v="664"/>
          </reference>
          <reference field="19" count="3">
            <x v="1"/>
            <x v="2"/>
            <x v="7"/>
          </reference>
        </references>
      </pivotArea>
    </format>
    <format dxfId="1191">
      <pivotArea dataOnly="0" labelOnly="1" fieldPosition="0">
        <references count="4">
          <reference field="0" count="1" selected="0">
            <x v="4"/>
          </reference>
          <reference field="11" count="1" selected="0">
            <x v="95"/>
          </reference>
          <reference field="17" count="1" selected="0">
            <x v="681"/>
          </reference>
          <reference field="19" count="5">
            <x v="1"/>
            <x v="2"/>
            <x v="4"/>
            <x v="5"/>
            <x v="7"/>
          </reference>
        </references>
      </pivotArea>
    </format>
    <format dxfId="1190">
      <pivotArea dataOnly="0" labelOnly="1" fieldPosition="0">
        <references count="4">
          <reference field="0" count="1" selected="0">
            <x v="4"/>
          </reference>
          <reference field="11" count="1" selected="0">
            <x v="95"/>
          </reference>
          <reference field="17" count="1" selected="0">
            <x v="825"/>
          </reference>
          <reference field="19" count="5">
            <x v="1"/>
            <x v="2"/>
            <x v="4"/>
            <x v="5"/>
            <x v="7"/>
          </reference>
        </references>
      </pivotArea>
    </format>
    <format dxfId="1189">
      <pivotArea dataOnly="0" labelOnly="1" fieldPosition="0">
        <references count="4">
          <reference field="0" count="1" selected="0">
            <x v="4"/>
          </reference>
          <reference field="11" count="1" selected="0">
            <x v="95"/>
          </reference>
          <reference field="17" count="1" selected="0">
            <x v="894"/>
          </reference>
          <reference field="19" count="2">
            <x v="1"/>
            <x v="4"/>
          </reference>
        </references>
      </pivotArea>
    </format>
    <format dxfId="1188">
      <pivotArea dataOnly="0" labelOnly="1" fieldPosition="0">
        <references count="4">
          <reference field="0" count="1" selected="0">
            <x v="4"/>
          </reference>
          <reference field="11" count="1" selected="0">
            <x v="95"/>
          </reference>
          <reference field="17" count="1" selected="0">
            <x v="945"/>
          </reference>
          <reference field="19" count="2">
            <x v="1"/>
            <x v="4"/>
          </reference>
        </references>
      </pivotArea>
    </format>
    <format dxfId="1187">
      <pivotArea dataOnly="0" labelOnly="1" fieldPosition="0">
        <references count="4">
          <reference field="0" count="1" selected="0">
            <x v="4"/>
          </reference>
          <reference field="11" count="1" selected="0">
            <x v="95"/>
          </reference>
          <reference field="17" count="1" selected="0">
            <x v="946"/>
          </reference>
          <reference field="19" count="2">
            <x v="1"/>
            <x v="4"/>
          </reference>
        </references>
      </pivotArea>
    </format>
    <format dxfId="1186">
      <pivotArea dataOnly="0" labelOnly="1" fieldPosition="0">
        <references count="4">
          <reference field="0" count="1" selected="0">
            <x v="4"/>
          </reference>
          <reference field="11" count="1" selected="0">
            <x v="96"/>
          </reference>
          <reference field="17" count="1" selected="0">
            <x v="278"/>
          </reference>
          <reference field="19" count="5">
            <x v="1"/>
            <x v="2"/>
            <x v="4"/>
            <x v="5"/>
            <x v="7"/>
          </reference>
        </references>
      </pivotArea>
    </format>
    <format dxfId="1185">
      <pivotArea dataOnly="0" labelOnly="1" fieldPosition="0">
        <references count="4">
          <reference field="0" count="1" selected="0">
            <x v="4"/>
          </reference>
          <reference field="11" count="1" selected="0">
            <x v="96"/>
          </reference>
          <reference field="17" count="1" selected="0">
            <x v="279"/>
          </reference>
          <reference field="19" count="4">
            <x v="1"/>
            <x v="2"/>
            <x v="4"/>
            <x v="7"/>
          </reference>
        </references>
      </pivotArea>
    </format>
    <format dxfId="1184">
      <pivotArea dataOnly="0" labelOnly="1" fieldPosition="0">
        <references count="4">
          <reference field="0" count="1" selected="0">
            <x v="4"/>
          </reference>
          <reference field="11" count="1" selected="0">
            <x v="96"/>
          </reference>
          <reference field="17" count="1" selected="0">
            <x v="282"/>
          </reference>
          <reference field="19" count="5">
            <x v="0"/>
            <x v="1"/>
            <x v="4"/>
            <x v="6"/>
            <x v="7"/>
          </reference>
        </references>
      </pivotArea>
    </format>
    <format dxfId="1183">
      <pivotArea dataOnly="0" labelOnly="1" fieldPosition="0">
        <references count="4">
          <reference field="0" count="1" selected="0">
            <x v="4"/>
          </reference>
          <reference field="11" count="1" selected="0">
            <x v="96"/>
          </reference>
          <reference field="17" count="1" selected="0">
            <x v="283"/>
          </reference>
          <reference field="19" count="3">
            <x v="1"/>
            <x v="4"/>
            <x v="7"/>
          </reference>
        </references>
      </pivotArea>
    </format>
    <format dxfId="1182">
      <pivotArea dataOnly="0" labelOnly="1" fieldPosition="0">
        <references count="4">
          <reference field="0" count="1" selected="0">
            <x v="4"/>
          </reference>
          <reference field="11" count="1" selected="0">
            <x v="96"/>
          </reference>
          <reference field="17" count="1" selected="0">
            <x v="286"/>
          </reference>
          <reference field="19" count="6">
            <x v="0"/>
            <x v="1"/>
            <x v="3"/>
            <x v="4"/>
            <x v="6"/>
            <x v="7"/>
          </reference>
        </references>
      </pivotArea>
    </format>
    <format dxfId="1181">
      <pivotArea dataOnly="0" labelOnly="1" fieldPosition="0">
        <references count="4">
          <reference field="0" count="1" selected="0">
            <x v="4"/>
          </reference>
          <reference field="11" count="1" selected="0">
            <x v="96"/>
          </reference>
          <reference field="17" count="1" selected="0">
            <x v="288"/>
          </reference>
          <reference field="19" count="3">
            <x v="1"/>
            <x v="4"/>
            <x v="7"/>
          </reference>
        </references>
      </pivotArea>
    </format>
    <format dxfId="1180">
      <pivotArea dataOnly="0" labelOnly="1" fieldPosition="0">
        <references count="4">
          <reference field="0" count="1" selected="0">
            <x v="4"/>
          </reference>
          <reference field="11" count="1" selected="0">
            <x v="96"/>
          </reference>
          <reference field="17" count="1" selected="0">
            <x v="291"/>
          </reference>
          <reference field="19" count="2">
            <x v="1"/>
            <x v="7"/>
          </reference>
        </references>
      </pivotArea>
    </format>
    <format dxfId="1179">
      <pivotArea dataOnly="0" labelOnly="1" fieldPosition="0">
        <references count="4">
          <reference field="0" count="1" selected="0">
            <x v="4"/>
          </reference>
          <reference field="11" count="1" selected="0">
            <x v="96"/>
          </reference>
          <reference field="17" count="1" selected="0">
            <x v="294"/>
          </reference>
          <reference field="19" count="2">
            <x v="1"/>
            <x v="4"/>
          </reference>
        </references>
      </pivotArea>
    </format>
    <format dxfId="1178">
      <pivotArea dataOnly="0" labelOnly="1" fieldPosition="0">
        <references count="4">
          <reference field="0" count="1" selected="0">
            <x v="4"/>
          </reference>
          <reference field="11" count="1" selected="0">
            <x v="96"/>
          </reference>
          <reference field="17" count="1" selected="0">
            <x v="296"/>
          </reference>
          <reference field="19" count="2">
            <x v="1"/>
            <x v="7"/>
          </reference>
        </references>
      </pivotArea>
    </format>
    <format dxfId="1177">
      <pivotArea dataOnly="0" labelOnly="1" fieldPosition="0">
        <references count="4">
          <reference field="0" count="1" selected="0">
            <x v="4"/>
          </reference>
          <reference field="11" count="1" selected="0">
            <x v="96"/>
          </reference>
          <reference field="17" count="1" selected="0">
            <x v="297"/>
          </reference>
          <reference field="19" count="5">
            <x v="1"/>
            <x v="2"/>
            <x v="4"/>
            <x v="5"/>
            <x v="7"/>
          </reference>
        </references>
      </pivotArea>
    </format>
    <format dxfId="1176">
      <pivotArea dataOnly="0" labelOnly="1" fieldPosition="0">
        <references count="4">
          <reference field="0" count="1" selected="0">
            <x v="4"/>
          </reference>
          <reference field="11" count="1" selected="0">
            <x v="96"/>
          </reference>
          <reference field="17" count="1" selected="0">
            <x v="298"/>
          </reference>
          <reference field="19" count="3">
            <x v="1"/>
            <x v="4"/>
            <x v="7"/>
          </reference>
        </references>
      </pivotArea>
    </format>
    <format dxfId="1175">
      <pivotArea dataOnly="0" labelOnly="1" fieldPosition="0">
        <references count="4">
          <reference field="0" count="1" selected="0">
            <x v="4"/>
          </reference>
          <reference field="11" count="1" selected="0">
            <x v="96"/>
          </reference>
          <reference field="17" count="1" selected="0">
            <x v="302"/>
          </reference>
          <reference field="19" count="1">
            <x v="2"/>
          </reference>
        </references>
      </pivotArea>
    </format>
    <format dxfId="1174">
      <pivotArea dataOnly="0" labelOnly="1" fieldPosition="0">
        <references count="4">
          <reference field="0" count="1" selected="0">
            <x v="4"/>
          </reference>
          <reference field="11" count="1" selected="0">
            <x v="96"/>
          </reference>
          <reference field="17" count="1" selected="0">
            <x v="308"/>
          </reference>
          <reference field="19" count="2">
            <x v="1"/>
            <x v="4"/>
          </reference>
        </references>
      </pivotArea>
    </format>
    <format dxfId="1173">
      <pivotArea dataOnly="0" labelOnly="1" fieldPosition="0">
        <references count="4">
          <reference field="0" count="1" selected="0">
            <x v="4"/>
          </reference>
          <reference field="11" count="1" selected="0">
            <x v="96"/>
          </reference>
          <reference field="17" count="1" selected="0">
            <x v="309"/>
          </reference>
          <reference field="19" count="3">
            <x v="1"/>
            <x v="4"/>
            <x v="7"/>
          </reference>
        </references>
      </pivotArea>
    </format>
    <format dxfId="1172">
      <pivotArea dataOnly="0" labelOnly="1" fieldPosition="0">
        <references count="4">
          <reference field="0" count="1" selected="0">
            <x v="4"/>
          </reference>
          <reference field="11" count="1" selected="0">
            <x v="96"/>
          </reference>
          <reference field="17" count="1" selected="0">
            <x v="310"/>
          </reference>
          <reference field="19" count="3">
            <x v="1"/>
            <x v="4"/>
            <x v="7"/>
          </reference>
        </references>
      </pivotArea>
    </format>
    <format dxfId="1171">
      <pivotArea dataOnly="0" labelOnly="1" fieldPosition="0">
        <references count="4">
          <reference field="0" count="1" selected="0">
            <x v="4"/>
          </reference>
          <reference field="11" count="1" selected="0">
            <x v="96"/>
          </reference>
          <reference field="17" count="1" selected="0">
            <x v="312"/>
          </reference>
          <reference field="19" count="3">
            <x v="1"/>
            <x v="2"/>
            <x v="7"/>
          </reference>
        </references>
      </pivotArea>
    </format>
    <format dxfId="1170">
      <pivotArea dataOnly="0" labelOnly="1" fieldPosition="0">
        <references count="4">
          <reference field="0" count="1" selected="0">
            <x v="4"/>
          </reference>
          <reference field="11" count="1" selected="0">
            <x v="96"/>
          </reference>
          <reference field="17" count="1" selected="0">
            <x v="319"/>
          </reference>
          <reference field="19" count="3">
            <x v="1"/>
            <x v="4"/>
            <x v="7"/>
          </reference>
        </references>
      </pivotArea>
    </format>
    <format dxfId="1169">
      <pivotArea dataOnly="0" labelOnly="1" fieldPosition="0">
        <references count="4">
          <reference field="0" count="1" selected="0">
            <x v="4"/>
          </reference>
          <reference field="11" count="1" selected="0">
            <x v="96"/>
          </reference>
          <reference field="17" count="1" selected="0">
            <x v="330"/>
          </reference>
          <reference field="19" count="3">
            <x v="1"/>
            <x v="4"/>
            <x v="7"/>
          </reference>
        </references>
      </pivotArea>
    </format>
    <format dxfId="1168">
      <pivotArea dataOnly="0" labelOnly="1" fieldPosition="0">
        <references count="4">
          <reference field="0" count="1" selected="0">
            <x v="4"/>
          </reference>
          <reference field="11" count="1" selected="0">
            <x v="96"/>
          </reference>
          <reference field="17" count="1" selected="0">
            <x v="796"/>
          </reference>
          <reference field="19" count="5">
            <x v="0"/>
            <x v="2"/>
            <x v="3"/>
            <x v="5"/>
            <x v="6"/>
          </reference>
        </references>
      </pivotArea>
    </format>
    <format dxfId="1167">
      <pivotArea dataOnly="0" labelOnly="1" fieldPosition="0">
        <references count="4">
          <reference field="0" count="1" selected="0">
            <x v="4"/>
          </reference>
          <reference field="11" count="1" selected="0">
            <x v="97"/>
          </reference>
          <reference field="17" count="1" selected="0">
            <x v="239"/>
          </reference>
          <reference field="19" count="3">
            <x v="0"/>
            <x v="2"/>
            <x v="6"/>
          </reference>
        </references>
      </pivotArea>
    </format>
    <format dxfId="1166">
      <pivotArea dataOnly="0" labelOnly="1" fieldPosition="0">
        <references count="4">
          <reference field="0" count="1" selected="0">
            <x v="4"/>
          </reference>
          <reference field="11" count="1" selected="0">
            <x v="97"/>
          </reference>
          <reference field="17" count="1" selected="0">
            <x v="278"/>
          </reference>
          <reference field="19" count="0"/>
        </references>
      </pivotArea>
    </format>
    <format dxfId="1165">
      <pivotArea dataOnly="0" labelOnly="1" fieldPosition="0">
        <references count="4">
          <reference field="0" count="1" selected="0">
            <x v="4"/>
          </reference>
          <reference field="11" count="1" selected="0">
            <x v="97"/>
          </reference>
          <reference field="17" count="1" selected="0">
            <x v="279"/>
          </reference>
          <reference field="19" count="5">
            <x v="1"/>
            <x v="2"/>
            <x v="4"/>
            <x v="5"/>
            <x v="7"/>
          </reference>
        </references>
      </pivotArea>
    </format>
    <format dxfId="1164">
      <pivotArea dataOnly="0" labelOnly="1" fieldPosition="0">
        <references count="4">
          <reference field="0" count="1" selected="0">
            <x v="4"/>
          </reference>
          <reference field="11" count="1" selected="0">
            <x v="97"/>
          </reference>
          <reference field="17" count="1" selected="0">
            <x v="282"/>
          </reference>
          <reference field="19" count="0"/>
        </references>
      </pivotArea>
    </format>
    <format dxfId="1163">
      <pivotArea dataOnly="0" labelOnly="1" fieldPosition="0">
        <references count="4">
          <reference field="0" count="1" selected="0">
            <x v="4"/>
          </reference>
          <reference field="11" count="1" selected="0">
            <x v="97"/>
          </reference>
          <reference field="17" count="1" selected="0">
            <x v="283"/>
          </reference>
          <reference field="19" count="0"/>
        </references>
      </pivotArea>
    </format>
    <format dxfId="1162">
      <pivotArea dataOnly="0" labelOnly="1" fieldPosition="0">
        <references count="4">
          <reference field="0" count="1" selected="0">
            <x v="4"/>
          </reference>
          <reference field="11" count="1" selected="0">
            <x v="97"/>
          </reference>
          <reference field="17" count="1" selected="0">
            <x v="286"/>
          </reference>
          <reference field="19" count="0"/>
        </references>
      </pivotArea>
    </format>
    <format dxfId="1161">
      <pivotArea dataOnly="0" labelOnly="1" fieldPosition="0">
        <references count="4">
          <reference field="0" count="1" selected="0">
            <x v="4"/>
          </reference>
          <reference field="11" count="1" selected="0">
            <x v="97"/>
          </reference>
          <reference field="17" count="1" selected="0">
            <x v="288"/>
          </reference>
          <reference field="19" count="5">
            <x v="1"/>
            <x v="2"/>
            <x v="4"/>
            <x v="5"/>
            <x v="7"/>
          </reference>
        </references>
      </pivotArea>
    </format>
    <format dxfId="1160">
      <pivotArea dataOnly="0" labelOnly="1" fieldPosition="0">
        <references count="4">
          <reference field="0" count="1" selected="0">
            <x v="4"/>
          </reference>
          <reference field="11" count="1" selected="0">
            <x v="97"/>
          </reference>
          <reference field="17" count="1" selected="0">
            <x v="291"/>
          </reference>
          <reference field="19" count="2">
            <x v="1"/>
            <x v="7"/>
          </reference>
        </references>
      </pivotArea>
    </format>
    <format dxfId="1159">
      <pivotArea dataOnly="0" labelOnly="1" fieldPosition="0">
        <references count="4">
          <reference field="0" count="1" selected="0">
            <x v="4"/>
          </reference>
          <reference field="11" count="1" selected="0">
            <x v="97"/>
          </reference>
          <reference field="17" count="1" selected="0">
            <x v="296"/>
          </reference>
          <reference field="19" count="5">
            <x v="1"/>
            <x v="2"/>
            <x v="4"/>
            <x v="5"/>
            <x v="7"/>
          </reference>
        </references>
      </pivotArea>
    </format>
    <format dxfId="1158">
      <pivotArea dataOnly="0" labelOnly="1" fieldPosition="0">
        <references count="4">
          <reference field="0" count="1" selected="0">
            <x v="4"/>
          </reference>
          <reference field="11" count="1" selected="0">
            <x v="97"/>
          </reference>
          <reference field="17" count="1" selected="0">
            <x v="298"/>
          </reference>
          <reference field="19" count="5">
            <x v="1"/>
            <x v="2"/>
            <x v="4"/>
            <x v="5"/>
            <x v="7"/>
          </reference>
        </references>
      </pivotArea>
    </format>
    <format dxfId="1157">
      <pivotArea dataOnly="0" labelOnly="1" fieldPosition="0">
        <references count="4">
          <reference field="0" count="1" selected="0">
            <x v="4"/>
          </reference>
          <reference field="11" count="1" selected="0">
            <x v="97"/>
          </reference>
          <reference field="17" count="1" selected="0">
            <x v="300"/>
          </reference>
          <reference field="19" count="3">
            <x v="1"/>
            <x v="2"/>
            <x v="7"/>
          </reference>
        </references>
      </pivotArea>
    </format>
    <format dxfId="1156">
      <pivotArea dataOnly="0" labelOnly="1" fieldPosition="0">
        <references count="4">
          <reference field="0" count="1" selected="0">
            <x v="4"/>
          </reference>
          <reference field="11" count="1" selected="0">
            <x v="97"/>
          </reference>
          <reference field="17" count="1" selected="0">
            <x v="302"/>
          </reference>
          <reference field="19" count="1">
            <x v="2"/>
          </reference>
        </references>
      </pivotArea>
    </format>
    <format dxfId="1155">
      <pivotArea dataOnly="0" labelOnly="1" fieldPosition="0">
        <references count="4">
          <reference field="0" count="1" selected="0">
            <x v="4"/>
          </reference>
          <reference field="11" count="1" selected="0">
            <x v="97"/>
          </reference>
          <reference field="17" count="1" selected="0">
            <x v="308"/>
          </reference>
          <reference field="19" count="5">
            <x v="1"/>
            <x v="2"/>
            <x v="4"/>
            <x v="5"/>
            <x v="7"/>
          </reference>
        </references>
      </pivotArea>
    </format>
    <format dxfId="1154">
      <pivotArea dataOnly="0" labelOnly="1" fieldPosition="0">
        <references count="4">
          <reference field="0" count="1" selected="0">
            <x v="4"/>
          </reference>
          <reference field="11" count="1" selected="0">
            <x v="97"/>
          </reference>
          <reference field="17" count="1" selected="0">
            <x v="309"/>
          </reference>
          <reference field="19" count="4">
            <x v="1"/>
            <x v="2"/>
            <x v="4"/>
            <x v="7"/>
          </reference>
        </references>
      </pivotArea>
    </format>
    <format dxfId="1153">
      <pivotArea dataOnly="0" labelOnly="1" fieldPosition="0">
        <references count="4">
          <reference field="0" count="1" selected="0">
            <x v="4"/>
          </reference>
          <reference field="11" count="1" selected="0">
            <x v="97"/>
          </reference>
          <reference field="17" count="1" selected="0">
            <x v="310"/>
          </reference>
          <reference field="19" count="5">
            <x v="1"/>
            <x v="2"/>
            <x v="4"/>
            <x v="5"/>
            <x v="7"/>
          </reference>
        </references>
      </pivotArea>
    </format>
    <format dxfId="1152">
      <pivotArea dataOnly="0" labelOnly="1" fieldPosition="0">
        <references count="4">
          <reference field="0" count="1" selected="0">
            <x v="4"/>
          </reference>
          <reference field="11" count="1" selected="0">
            <x v="97"/>
          </reference>
          <reference field="17" count="1" selected="0">
            <x v="319"/>
          </reference>
          <reference field="19" count="4">
            <x v="1"/>
            <x v="4"/>
            <x v="5"/>
            <x v="7"/>
          </reference>
        </references>
      </pivotArea>
    </format>
    <format dxfId="1151">
      <pivotArea dataOnly="0" labelOnly="1" fieldPosition="0">
        <references count="4">
          <reference field="0" count="1" selected="0">
            <x v="4"/>
          </reference>
          <reference field="11" count="1" selected="0">
            <x v="97"/>
          </reference>
          <reference field="17" count="1" selected="0">
            <x v="320"/>
          </reference>
          <reference field="19" count="3">
            <x v="1"/>
            <x v="4"/>
            <x v="5"/>
          </reference>
        </references>
      </pivotArea>
    </format>
    <format dxfId="1150">
      <pivotArea dataOnly="0" labelOnly="1" fieldPosition="0">
        <references count="4">
          <reference field="0" count="1" selected="0">
            <x v="4"/>
          </reference>
          <reference field="11" count="1" selected="0">
            <x v="97"/>
          </reference>
          <reference field="17" count="1" selected="0">
            <x v="321"/>
          </reference>
          <reference field="19" count="2">
            <x v="2"/>
            <x v="5"/>
          </reference>
        </references>
      </pivotArea>
    </format>
    <format dxfId="1149">
      <pivotArea dataOnly="0" labelOnly="1" fieldPosition="0">
        <references count="4">
          <reference field="0" count="1" selected="0">
            <x v="4"/>
          </reference>
          <reference field="11" count="1" selected="0">
            <x v="97"/>
          </reference>
          <reference field="17" count="1" selected="0">
            <x v="329"/>
          </reference>
          <reference field="19" count="2">
            <x v="2"/>
            <x v="5"/>
          </reference>
        </references>
      </pivotArea>
    </format>
    <format dxfId="1148">
      <pivotArea dataOnly="0" labelOnly="1" fieldPosition="0">
        <references count="4">
          <reference field="0" count="1" selected="0">
            <x v="4"/>
          </reference>
          <reference field="11" count="1" selected="0">
            <x v="97"/>
          </reference>
          <reference field="17" count="1" selected="0">
            <x v="780"/>
          </reference>
          <reference field="19" count="1">
            <x v="2"/>
          </reference>
        </references>
      </pivotArea>
    </format>
    <format dxfId="1147">
      <pivotArea dataOnly="0" labelOnly="1" fieldPosition="0">
        <references count="4">
          <reference field="0" count="1" selected="0">
            <x v="4"/>
          </reference>
          <reference field="11" count="1" selected="0">
            <x v="97"/>
          </reference>
          <reference field="17" count="1" selected="0">
            <x v="946"/>
          </reference>
          <reference field="19" count="5">
            <x v="1"/>
            <x v="2"/>
            <x v="4"/>
            <x v="5"/>
            <x v="7"/>
          </reference>
        </references>
      </pivotArea>
    </format>
    <format dxfId="1146">
      <pivotArea dataOnly="0" labelOnly="1" fieldPosition="0">
        <references count="4">
          <reference field="0" count="1" selected="0">
            <x v="4"/>
          </reference>
          <reference field="11" count="1" selected="0">
            <x v="98"/>
          </reference>
          <reference field="17" count="1" selected="0">
            <x v="193"/>
          </reference>
          <reference field="19" count="3">
            <x v="1"/>
            <x v="2"/>
            <x v="7"/>
          </reference>
        </references>
      </pivotArea>
    </format>
    <format dxfId="1145">
      <pivotArea dataOnly="0" labelOnly="1" fieldPosition="0">
        <references count="4">
          <reference field="0" count="1" selected="0">
            <x v="4"/>
          </reference>
          <reference field="11" count="1" selected="0">
            <x v="98"/>
          </reference>
          <reference field="17" count="1" selected="0">
            <x v="229"/>
          </reference>
          <reference field="19" count="1">
            <x v="2"/>
          </reference>
        </references>
      </pivotArea>
    </format>
    <format dxfId="1144">
      <pivotArea dataOnly="0" labelOnly="1" fieldPosition="0">
        <references count="4">
          <reference field="0" count="1" selected="0">
            <x v="4"/>
          </reference>
          <reference field="11" count="1" selected="0">
            <x v="98"/>
          </reference>
          <reference field="17" count="1" selected="0">
            <x v="232"/>
          </reference>
          <reference field="19" count="2">
            <x v="2"/>
            <x v="5"/>
          </reference>
        </references>
      </pivotArea>
    </format>
    <format dxfId="1143">
      <pivotArea dataOnly="0" labelOnly="1" fieldPosition="0">
        <references count="4">
          <reference field="0" count="1" selected="0">
            <x v="4"/>
          </reference>
          <reference field="11" count="1" selected="0">
            <x v="98"/>
          </reference>
          <reference field="17" count="1" selected="0">
            <x v="276"/>
          </reference>
          <reference field="19" count="2">
            <x v="0"/>
            <x v="6"/>
          </reference>
        </references>
      </pivotArea>
    </format>
    <format dxfId="1142">
      <pivotArea dataOnly="0" labelOnly="1" fieldPosition="0">
        <references count="4">
          <reference field="0" count="1" selected="0">
            <x v="4"/>
          </reference>
          <reference field="11" count="1" selected="0">
            <x v="98"/>
          </reference>
          <reference field="17" count="1" selected="0">
            <x v="278"/>
          </reference>
          <reference field="19" count="0"/>
        </references>
      </pivotArea>
    </format>
    <format dxfId="1141">
      <pivotArea dataOnly="0" labelOnly="1" fieldPosition="0">
        <references count="4">
          <reference field="0" count="1" selected="0">
            <x v="4"/>
          </reference>
          <reference field="11" count="1" selected="0">
            <x v="98"/>
          </reference>
          <reference field="17" count="1" selected="0">
            <x v="279"/>
          </reference>
          <reference field="19" count="5">
            <x v="1"/>
            <x v="2"/>
            <x v="4"/>
            <x v="5"/>
            <x v="7"/>
          </reference>
        </references>
      </pivotArea>
    </format>
    <format dxfId="1140">
      <pivotArea dataOnly="0" labelOnly="1" fieldPosition="0">
        <references count="4">
          <reference field="0" count="1" selected="0">
            <x v="4"/>
          </reference>
          <reference field="11" count="1" selected="0">
            <x v="98"/>
          </reference>
          <reference field="17" count="1" selected="0">
            <x v="280"/>
          </reference>
          <reference field="19" count="4">
            <x v="1"/>
            <x v="4"/>
            <x v="5"/>
            <x v="7"/>
          </reference>
        </references>
      </pivotArea>
    </format>
    <format dxfId="1139">
      <pivotArea dataOnly="0" labelOnly="1" fieldPosition="0">
        <references count="4">
          <reference field="0" count="1" selected="0">
            <x v="4"/>
          </reference>
          <reference field="11" count="1" selected="0">
            <x v="98"/>
          </reference>
          <reference field="17" count="1" selected="0">
            <x v="282"/>
          </reference>
          <reference field="19" count="0"/>
        </references>
      </pivotArea>
    </format>
    <format dxfId="1138">
      <pivotArea dataOnly="0" labelOnly="1" fieldPosition="0">
        <references count="4">
          <reference field="0" count="1" selected="0">
            <x v="4"/>
          </reference>
          <reference field="11" count="1" selected="0">
            <x v="98"/>
          </reference>
          <reference field="17" count="1" selected="0">
            <x v="283"/>
          </reference>
          <reference field="19" count="5">
            <x v="1"/>
            <x v="2"/>
            <x v="4"/>
            <x v="5"/>
            <x v="7"/>
          </reference>
        </references>
      </pivotArea>
    </format>
    <format dxfId="1137">
      <pivotArea dataOnly="0" labelOnly="1" fieldPosition="0">
        <references count="4">
          <reference field="0" count="1" selected="0">
            <x v="4"/>
          </reference>
          <reference field="11" count="1" selected="0">
            <x v="98"/>
          </reference>
          <reference field="17" count="1" selected="0">
            <x v="286"/>
          </reference>
          <reference field="19" count="0"/>
        </references>
      </pivotArea>
    </format>
    <format dxfId="1136">
      <pivotArea dataOnly="0" labelOnly="1" fieldPosition="0">
        <references count="4">
          <reference field="0" count="1" selected="0">
            <x v="4"/>
          </reference>
          <reference field="11" count="1" selected="0">
            <x v="98"/>
          </reference>
          <reference field="17" count="1" selected="0">
            <x v="288"/>
          </reference>
          <reference field="19" count="5">
            <x v="1"/>
            <x v="2"/>
            <x v="4"/>
            <x v="5"/>
            <x v="7"/>
          </reference>
        </references>
      </pivotArea>
    </format>
    <format dxfId="1135">
      <pivotArea dataOnly="0" labelOnly="1" fieldPosition="0">
        <references count="4">
          <reference field="0" count="1" selected="0">
            <x v="4"/>
          </reference>
          <reference field="11" count="1" selected="0">
            <x v="98"/>
          </reference>
          <reference field="17" count="1" selected="0">
            <x v="294"/>
          </reference>
          <reference field="19" count="5">
            <x v="1"/>
            <x v="2"/>
            <x v="4"/>
            <x v="5"/>
            <x v="7"/>
          </reference>
        </references>
      </pivotArea>
    </format>
    <format dxfId="1134">
      <pivotArea dataOnly="0" labelOnly="1" fieldPosition="0">
        <references count="4">
          <reference field="0" count="1" selected="0">
            <x v="4"/>
          </reference>
          <reference field="11" count="1" selected="0">
            <x v="98"/>
          </reference>
          <reference field="17" count="1" selected="0">
            <x v="295"/>
          </reference>
          <reference field="19" count="5">
            <x v="1"/>
            <x v="2"/>
            <x v="4"/>
            <x v="5"/>
            <x v="7"/>
          </reference>
        </references>
      </pivotArea>
    </format>
    <format dxfId="1133">
      <pivotArea dataOnly="0" labelOnly="1" fieldPosition="0">
        <references count="4">
          <reference field="0" count="1" selected="0">
            <x v="4"/>
          </reference>
          <reference field="11" count="1" selected="0">
            <x v="98"/>
          </reference>
          <reference field="17" count="1" selected="0">
            <x v="296"/>
          </reference>
          <reference field="19" count="6">
            <x v="0"/>
            <x v="1"/>
            <x v="2"/>
            <x v="4"/>
            <x v="6"/>
            <x v="7"/>
          </reference>
        </references>
      </pivotArea>
    </format>
    <format dxfId="1132">
      <pivotArea dataOnly="0" labelOnly="1" fieldPosition="0">
        <references count="4">
          <reference field="0" count="1" selected="0">
            <x v="4"/>
          </reference>
          <reference field="11" count="1" selected="0">
            <x v="98"/>
          </reference>
          <reference field="17" count="1" selected="0">
            <x v="300"/>
          </reference>
          <reference field="19" count="3">
            <x v="1"/>
            <x v="2"/>
            <x v="7"/>
          </reference>
        </references>
      </pivotArea>
    </format>
    <format dxfId="1131">
      <pivotArea dataOnly="0" labelOnly="1" fieldPosition="0">
        <references count="4">
          <reference field="0" count="1" selected="0">
            <x v="4"/>
          </reference>
          <reference field="11" count="1" selected="0">
            <x v="98"/>
          </reference>
          <reference field="17" count="1" selected="0">
            <x v="305"/>
          </reference>
          <reference field="19" count="2">
            <x v="1"/>
            <x v="7"/>
          </reference>
        </references>
      </pivotArea>
    </format>
    <format dxfId="1130">
      <pivotArea dataOnly="0" labelOnly="1" fieldPosition="0">
        <references count="4">
          <reference field="0" count="1" selected="0">
            <x v="4"/>
          </reference>
          <reference field="11" count="1" selected="0">
            <x v="98"/>
          </reference>
          <reference field="17" count="1" selected="0">
            <x v="306"/>
          </reference>
          <reference field="19" count="5">
            <x v="1"/>
            <x v="2"/>
            <x v="4"/>
            <x v="5"/>
            <x v="7"/>
          </reference>
        </references>
      </pivotArea>
    </format>
    <format dxfId="1129">
      <pivotArea dataOnly="0" labelOnly="1" fieldPosition="0">
        <references count="4">
          <reference field="0" count="1" selected="0">
            <x v="4"/>
          </reference>
          <reference field="11" count="1" selected="0">
            <x v="98"/>
          </reference>
          <reference field="17" count="1" selected="0">
            <x v="307"/>
          </reference>
          <reference field="19" count="5">
            <x v="1"/>
            <x v="2"/>
            <x v="4"/>
            <x v="5"/>
            <x v="7"/>
          </reference>
        </references>
      </pivotArea>
    </format>
    <format dxfId="1128">
      <pivotArea dataOnly="0" labelOnly="1" fieldPosition="0">
        <references count="4">
          <reference field="0" count="1" selected="0">
            <x v="4"/>
          </reference>
          <reference field="11" count="1" selected="0">
            <x v="98"/>
          </reference>
          <reference field="17" count="1" selected="0">
            <x v="308"/>
          </reference>
          <reference field="19" count="4">
            <x v="1"/>
            <x v="2"/>
            <x v="4"/>
            <x v="7"/>
          </reference>
        </references>
      </pivotArea>
    </format>
    <format dxfId="1127">
      <pivotArea dataOnly="0" labelOnly="1" fieldPosition="0">
        <references count="4">
          <reference field="0" count="1" selected="0">
            <x v="4"/>
          </reference>
          <reference field="11" count="1" selected="0">
            <x v="98"/>
          </reference>
          <reference field="17" count="1" selected="0">
            <x v="309"/>
          </reference>
          <reference field="19" count="5">
            <x v="1"/>
            <x v="2"/>
            <x v="4"/>
            <x v="5"/>
            <x v="7"/>
          </reference>
        </references>
      </pivotArea>
    </format>
    <format dxfId="1126">
      <pivotArea dataOnly="0" labelOnly="1" fieldPosition="0">
        <references count="4">
          <reference field="0" count="1" selected="0">
            <x v="4"/>
          </reference>
          <reference field="11" count="1" selected="0">
            <x v="98"/>
          </reference>
          <reference field="17" count="1" selected="0">
            <x v="310"/>
          </reference>
          <reference field="19" count="5">
            <x v="1"/>
            <x v="2"/>
            <x v="4"/>
            <x v="5"/>
            <x v="7"/>
          </reference>
        </references>
      </pivotArea>
    </format>
    <format dxfId="1125">
      <pivotArea dataOnly="0" labelOnly="1" fieldPosition="0">
        <references count="4">
          <reference field="0" count="1" selected="0">
            <x v="4"/>
          </reference>
          <reference field="11" count="1" selected="0">
            <x v="98"/>
          </reference>
          <reference field="17" count="1" selected="0">
            <x v="312"/>
          </reference>
          <reference field="19" count="3">
            <x v="1"/>
            <x v="2"/>
            <x v="7"/>
          </reference>
        </references>
      </pivotArea>
    </format>
    <format dxfId="1124">
      <pivotArea dataOnly="0" labelOnly="1" fieldPosition="0">
        <references count="4">
          <reference field="0" count="1" selected="0">
            <x v="4"/>
          </reference>
          <reference field="11" count="1" selected="0">
            <x v="98"/>
          </reference>
          <reference field="17" count="1" selected="0">
            <x v="313"/>
          </reference>
          <reference field="19" count="2">
            <x v="2"/>
            <x v="5"/>
          </reference>
        </references>
      </pivotArea>
    </format>
    <format dxfId="1123">
      <pivotArea dataOnly="0" labelOnly="1" fieldPosition="0">
        <references count="4">
          <reference field="0" count="1" selected="0">
            <x v="4"/>
          </reference>
          <reference field="11" count="1" selected="0">
            <x v="98"/>
          </reference>
          <reference field="17" count="1" selected="0">
            <x v="314"/>
          </reference>
          <reference field="19" count="3">
            <x v="1"/>
            <x v="2"/>
            <x v="7"/>
          </reference>
        </references>
      </pivotArea>
    </format>
    <format dxfId="1122">
      <pivotArea dataOnly="0" labelOnly="1" fieldPosition="0">
        <references count="4">
          <reference field="0" count="1" selected="0">
            <x v="4"/>
          </reference>
          <reference field="11" count="1" selected="0">
            <x v="98"/>
          </reference>
          <reference field="17" count="1" selected="0">
            <x v="319"/>
          </reference>
          <reference field="19" count="5">
            <x v="1"/>
            <x v="2"/>
            <x v="4"/>
            <x v="5"/>
            <x v="7"/>
          </reference>
        </references>
      </pivotArea>
    </format>
    <format dxfId="1121">
      <pivotArea dataOnly="0" labelOnly="1" fieldPosition="0">
        <references count="4">
          <reference field="0" count="1" selected="0">
            <x v="4"/>
          </reference>
          <reference field="11" count="1" selected="0">
            <x v="98"/>
          </reference>
          <reference field="17" count="1" selected="0">
            <x v="320"/>
          </reference>
          <reference field="19" count="3">
            <x v="1"/>
            <x v="2"/>
            <x v="7"/>
          </reference>
        </references>
      </pivotArea>
    </format>
    <format dxfId="1120">
      <pivotArea dataOnly="0" labelOnly="1" fieldPosition="0">
        <references count="4">
          <reference field="0" count="1" selected="0">
            <x v="4"/>
          </reference>
          <reference field="11" count="1" selected="0">
            <x v="98"/>
          </reference>
          <reference field="17" count="1" selected="0">
            <x v="322"/>
          </reference>
          <reference field="19" count="2">
            <x v="2"/>
            <x v="5"/>
          </reference>
        </references>
      </pivotArea>
    </format>
    <format dxfId="1119">
      <pivotArea dataOnly="0" labelOnly="1" fieldPosition="0">
        <references count="4">
          <reference field="0" count="1" selected="0">
            <x v="4"/>
          </reference>
          <reference field="11" count="1" selected="0">
            <x v="98"/>
          </reference>
          <reference field="17" count="1" selected="0">
            <x v="324"/>
          </reference>
          <reference field="19" count="2">
            <x v="2"/>
            <x v="5"/>
          </reference>
        </references>
      </pivotArea>
    </format>
    <format dxfId="1118">
      <pivotArea dataOnly="0" labelOnly="1" fieldPosition="0">
        <references count="4">
          <reference field="0" count="1" selected="0">
            <x v="4"/>
          </reference>
          <reference field="11" count="1" selected="0">
            <x v="98"/>
          </reference>
          <reference field="17" count="1" selected="0">
            <x v="325"/>
          </reference>
          <reference field="19" count="4">
            <x v="1"/>
            <x v="2"/>
            <x v="5"/>
            <x v="7"/>
          </reference>
        </references>
      </pivotArea>
    </format>
    <format dxfId="1117">
      <pivotArea dataOnly="0" labelOnly="1" fieldPosition="0">
        <references count="4">
          <reference field="0" count="1" selected="0">
            <x v="4"/>
          </reference>
          <reference field="11" count="1" selected="0">
            <x v="98"/>
          </reference>
          <reference field="17" count="1" selected="0">
            <x v="326"/>
          </reference>
          <reference field="19" count="4">
            <x v="1"/>
            <x v="2"/>
            <x v="5"/>
            <x v="7"/>
          </reference>
        </references>
      </pivotArea>
    </format>
    <format dxfId="1116">
      <pivotArea dataOnly="0" labelOnly="1" fieldPosition="0">
        <references count="4">
          <reference field="0" count="1" selected="0">
            <x v="4"/>
          </reference>
          <reference field="11" count="1" selected="0">
            <x v="98"/>
          </reference>
          <reference field="17" count="1" selected="0">
            <x v="328"/>
          </reference>
          <reference field="19" count="5">
            <x v="1"/>
            <x v="2"/>
            <x v="4"/>
            <x v="5"/>
            <x v="7"/>
          </reference>
        </references>
      </pivotArea>
    </format>
    <format dxfId="1115">
      <pivotArea dataOnly="0" labelOnly="1" fieldPosition="0">
        <references count="4">
          <reference field="0" count="1" selected="0">
            <x v="4"/>
          </reference>
          <reference field="11" count="1" selected="0">
            <x v="98"/>
          </reference>
          <reference field="17" count="1" selected="0">
            <x v="329"/>
          </reference>
          <reference field="19" count="5">
            <x v="1"/>
            <x v="2"/>
            <x v="4"/>
            <x v="5"/>
            <x v="7"/>
          </reference>
        </references>
      </pivotArea>
    </format>
    <format dxfId="1114">
      <pivotArea dataOnly="0" labelOnly="1" fieldPosition="0">
        <references count="4">
          <reference field="0" count="1" selected="0">
            <x v="4"/>
          </reference>
          <reference field="11" count="1" selected="0">
            <x v="98"/>
          </reference>
          <reference field="17" count="1" selected="0">
            <x v="330"/>
          </reference>
          <reference field="19" count="5">
            <x v="1"/>
            <x v="2"/>
            <x v="4"/>
            <x v="5"/>
            <x v="7"/>
          </reference>
        </references>
      </pivotArea>
    </format>
    <format dxfId="1113">
      <pivotArea dataOnly="0" labelOnly="1" fieldPosition="0">
        <references count="4">
          <reference field="0" count="1" selected="0">
            <x v="4"/>
          </reference>
          <reference field="11" count="1" selected="0">
            <x v="98"/>
          </reference>
          <reference field="17" count="1" selected="0">
            <x v="331"/>
          </reference>
          <reference field="19" count="2">
            <x v="2"/>
            <x v="5"/>
          </reference>
        </references>
      </pivotArea>
    </format>
    <format dxfId="1112">
      <pivotArea dataOnly="0" labelOnly="1" fieldPosition="0">
        <references count="4">
          <reference field="0" count="1" selected="0">
            <x v="4"/>
          </reference>
          <reference field="11" count="1" selected="0">
            <x v="98"/>
          </reference>
          <reference field="17" count="1" selected="0">
            <x v="332"/>
          </reference>
          <reference field="19" count="7">
            <x v="0"/>
            <x v="1"/>
            <x v="2"/>
            <x v="4"/>
            <x v="5"/>
            <x v="6"/>
            <x v="7"/>
          </reference>
        </references>
      </pivotArea>
    </format>
    <format dxfId="1111">
      <pivotArea dataOnly="0" labelOnly="1" fieldPosition="0">
        <references count="4">
          <reference field="0" count="1" selected="0">
            <x v="4"/>
          </reference>
          <reference field="11" count="1" selected="0">
            <x v="98"/>
          </reference>
          <reference field="17" count="1" selected="0">
            <x v="445"/>
          </reference>
          <reference field="19" count="5">
            <x v="0"/>
            <x v="2"/>
            <x v="3"/>
            <x v="5"/>
            <x v="6"/>
          </reference>
        </references>
      </pivotArea>
    </format>
    <format dxfId="1110">
      <pivotArea dataOnly="0" labelOnly="1" fieldPosition="0">
        <references count="4">
          <reference field="0" count="1" selected="0">
            <x v="4"/>
          </reference>
          <reference field="11" count="1" selected="0">
            <x v="98"/>
          </reference>
          <reference field="17" count="1" selected="0">
            <x v="796"/>
          </reference>
          <reference field="19" count="5">
            <x v="0"/>
            <x v="2"/>
            <x v="3"/>
            <x v="5"/>
            <x v="6"/>
          </reference>
        </references>
      </pivotArea>
    </format>
    <format dxfId="1109">
      <pivotArea dataOnly="0" labelOnly="1" fieldPosition="0">
        <references count="4">
          <reference field="0" count="1" selected="0">
            <x v="4"/>
          </reference>
          <reference field="11" count="1" selected="0">
            <x v="98"/>
          </reference>
          <reference field="17" count="1" selected="0">
            <x v="885"/>
          </reference>
          <reference field="19" count="1">
            <x v="2"/>
          </reference>
        </references>
      </pivotArea>
    </format>
    <format dxfId="1108">
      <pivotArea dataOnly="0" labelOnly="1" fieldPosition="0">
        <references count="4">
          <reference field="0" count="1" selected="0">
            <x v="4"/>
          </reference>
          <reference field="11" count="1" selected="0">
            <x v="98"/>
          </reference>
          <reference field="17" count="1" selected="0">
            <x v="946"/>
          </reference>
          <reference field="19" count="5">
            <x v="1"/>
            <x v="2"/>
            <x v="4"/>
            <x v="5"/>
            <x v="7"/>
          </reference>
        </references>
      </pivotArea>
    </format>
    <format dxfId="1107">
      <pivotArea dataOnly="0" labelOnly="1" fieldPosition="0">
        <references count="4">
          <reference field="0" count="1" selected="0">
            <x v="4"/>
          </reference>
          <reference field="11" count="1" selected="0">
            <x v="101"/>
          </reference>
          <reference field="17" count="1" selected="0">
            <x v="278"/>
          </reference>
          <reference field="19" count="4">
            <x v="1"/>
            <x v="2"/>
            <x v="4"/>
            <x v="7"/>
          </reference>
        </references>
      </pivotArea>
    </format>
    <format dxfId="1106">
      <pivotArea dataOnly="0" labelOnly="1" fieldPosition="0">
        <references count="4">
          <reference field="0" count="1" selected="0">
            <x v="4"/>
          </reference>
          <reference field="11" count="1" selected="0">
            <x v="101"/>
          </reference>
          <reference field="17" count="1" selected="0">
            <x v="279"/>
          </reference>
          <reference field="19" count="5">
            <x v="0"/>
            <x v="1"/>
            <x v="4"/>
            <x v="6"/>
            <x v="7"/>
          </reference>
        </references>
      </pivotArea>
    </format>
    <format dxfId="1105">
      <pivotArea dataOnly="0" labelOnly="1" fieldPosition="0">
        <references count="4">
          <reference field="0" count="1" selected="0">
            <x v="4"/>
          </reference>
          <reference field="11" count="1" selected="0">
            <x v="101"/>
          </reference>
          <reference field="17" count="1" selected="0">
            <x v="282"/>
          </reference>
          <reference field="19" count="6">
            <x v="0"/>
            <x v="1"/>
            <x v="3"/>
            <x v="4"/>
            <x v="6"/>
            <x v="7"/>
          </reference>
        </references>
      </pivotArea>
    </format>
    <format dxfId="1104">
      <pivotArea dataOnly="0" labelOnly="1" fieldPosition="0">
        <references count="4">
          <reference field="0" count="1" selected="0">
            <x v="4"/>
          </reference>
          <reference field="11" count="1" selected="0">
            <x v="101"/>
          </reference>
          <reference field="17" count="1" selected="0">
            <x v="283"/>
          </reference>
          <reference field="19" count="6">
            <x v="0"/>
            <x v="1"/>
            <x v="3"/>
            <x v="4"/>
            <x v="6"/>
            <x v="7"/>
          </reference>
        </references>
      </pivotArea>
    </format>
    <format dxfId="1103">
      <pivotArea dataOnly="0" labelOnly="1" fieldPosition="0">
        <references count="4">
          <reference field="0" count="1" selected="0">
            <x v="4"/>
          </reference>
          <reference field="11" count="1" selected="0">
            <x v="101"/>
          </reference>
          <reference field="17" count="1" selected="0">
            <x v="291"/>
          </reference>
          <reference field="19" count="3">
            <x v="1"/>
            <x v="4"/>
            <x v="7"/>
          </reference>
        </references>
      </pivotArea>
    </format>
    <format dxfId="1102">
      <pivotArea dataOnly="0" labelOnly="1" fieldPosition="0">
        <references count="4">
          <reference field="0" count="1" selected="0">
            <x v="4"/>
          </reference>
          <reference field="11" count="1" selected="0">
            <x v="101"/>
          </reference>
          <reference field="17" count="1" selected="0">
            <x v="293"/>
          </reference>
          <reference field="19" count="3">
            <x v="0"/>
            <x v="3"/>
            <x v="6"/>
          </reference>
        </references>
      </pivotArea>
    </format>
    <format dxfId="1101">
      <pivotArea dataOnly="0" labelOnly="1" fieldPosition="0">
        <references count="4">
          <reference field="0" count="1" selected="0">
            <x v="4"/>
          </reference>
          <reference field="11" count="1" selected="0">
            <x v="101"/>
          </reference>
          <reference field="17" count="1" selected="0">
            <x v="309"/>
          </reference>
          <reference field="19" count="3">
            <x v="1"/>
            <x v="4"/>
            <x v="7"/>
          </reference>
        </references>
      </pivotArea>
    </format>
    <format dxfId="1100">
      <pivotArea dataOnly="0" labelOnly="1" fieldPosition="0">
        <references count="4">
          <reference field="0" count="1" selected="0">
            <x v="4"/>
          </reference>
          <reference field="11" count="1" selected="0">
            <x v="101"/>
          </reference>
          <reference field="17" count="1" selected="0">
            <x v="315"/>
          </reference>
          <reference field="19" count="4">
            <x v="1"/>
            <x v="2"/>
            <x v="4"/>
            <x v="7"/>
          </reference>
        </references>
      </pivotArea>
    </format>
    <format dxfId="1099">
      <pivotArea dataOnly="0" labelOnly="1" fieldPosition="0">
        <references count="4">
          <reference field="0" count="1" selected="0">
            <x v="4"/>
          </reference>
          <reference field="11" count="1" selected="0">
            <x v="101"/>
          </reference>
          <reference field="17" count="1" selected="0">
            <x v="320"/>
          </reference>
          <reference field="19" count="3">
            <x v="1"/>
            <x v="4"/>
            <x v="7"/>
          </reference>
        </references>
      </pivotArea>
    </format>
    <format dxfId="1098">
      <pivotArea dataOnly="0" labelOnly="1" fieldPosition="0">
        <references count="4">
          <reference field="0" count="1" selected="0">
            <x v="4"/>
          </reference>
          <reference field="11" count="1" selected="0">
            <x v="101"/>
          </reference>
          <reference field="17" count="1" selected="0">
            <x v="329"/>
          </reference>
          <reference field="19" count="3">
            <x v="1"/>
            <x v="4"/>
            <x v="7"/>
          </reference>
        </references>
      </pivotArea>
    </format>
    <format dxfId="1097">
      <pivotArea dataOnly="0" labelOnly="1" fieldPosition="0">
        <references count="4">
          <reference field="0" count="1" selected="0">
            <x v="4"/>
          </reference>
          <reference field="11" count="1" selected="0">
            <x v="101"/>
          </reference>
          <reference field="17" count="1" selected="0">
            <x v="332"/>
          </reference>
          <reference field="19" count="2">
            <x v="1"/>
            <x v="4"/>
          </reference>
        </references>
      </pivotArea>
    </format>
    <format dxfId="1096">
      <pivotArea dataOnly="0" labelOnly="1" fieldPosition="0">
        <references count="4">
          <reference field="0" count="1" selected="0">
            <x v="4"/>
          </reference>
          <reference field="11" count="1" selected="0">
            <x v="101"/>
          </reference>
          <reference field="17" count="1" selected="0">
            <x v="613"/>
          </reference>
          <reference field="19" count="3">
            <x v="1"/>
            <x v="2"/>
            <x v="7"/>
          </reference>
        </references>
      </pivotArea>
    </format>
    <format dxfId="1095">
      <pivotArea dataOnly="0" labelOnly="1" fieldPosition="0">
        <references count="4">
          <reference field="0" count="1" selected="0">
            <x v="4"/>
          </reference>
          <reference field="11" count="1" selected="0">
            <x v="101"/>
          </reference>
          <reference field="17" count="1" selected="0">
            <x v="780"/>
          </reference>
          <reference field="19" count="3">
            <x v="1"/>
            <x v="4"/>
            <x v="7"/>
          </reference>
        </references>
      </pivotArea>
    </format>
    <format dxfId="1094">
      <pivotArea dataOnly="0" labelOnly="1" fieldPosition="0">
        <references count="4">
          <reference field="0" count="1" selected="0">
            <x v="4"/>
          </reference>
          <reference field="11" count="1" selected="0">
            <x v="102"/>
          </reference>
          <reference field="17" count="1" selected="0">
            <x v="945"/>
          </reference>
          <reference field="19" count="2">
            <x v="1"/>
            <x v="4"/>
          </reference>
        </references>
      </pivotArea>
    </format>
    <format dxfId="1093">
      <pivotArea dataOnly="0" labelOnly="1" fieldPosition="0">
        <references count="4">
          <reference field="0" count="1" selected="0">
            <x v="4"/>
          </reference>
          <reference field="11" count="1" selected="0">
            <x v="119"/>
          </reference>
          <reference field="17" count="1" selected="0">
            <x v="179"/>
          </reference>
          <reference field="19" count="5">
            <x v="1"/>
            <x v="2"/>
            <x v="4"/>
            <x v="5"/>
            <x v="7"/>
          </reference>
        </references>
      </pivotArea>
    </format>
    <format dxfId="1092">
      <pivotArea dataOnly="0" labelOnly="1" fieldPosition="0">
        <references count="4">
          <reference field="0" count="1" selected="0">
            <x v="4"/>
          </reference>
          <reference field="11" count="1" selected="0">
            <x v="119"/>
          </reference>
          <reference field="17" count="1" selected="0">
            <x v="796"/>
          </reference>
          <reference field="19" count="3">
            <x v="0"/>
            <x v="2"/>
            <x v="6"/>
          </reference>
        </references>
      </pivotArea>
    </format>
    <format dxfId="1091">
      <pivotArea dataOnly="0" labelOnly="1" fieldPosition="0">
        <references count="4">
          <reference field="0" count="1" selected="0">
            <x v="4"/>
          </reference>
          <reference field="11" count="1" selected="0">
            <x v="119"/>
          </reference>
          <reference field="17" count="1" selected="0">
            <x v="825"/>
          </reference>
          <reference field="19" count="1">
            <x v="2"/>
          </reference>
        </references>
      </pivotArea>
    </format>
    <format dxfId="1090">
      <pivotArea dataOnly="0" labelOnly="1" fieldPosition="0">
        <references count="4">
          <reference field="0" count="1" selected="0">
            <x v="4"/>
          </reference>
          <reference field="11" count="1" selected="0">
            <x v="119"/>
          </reference>
          <reference field="17" count="1" selected="0">
            <x v="945"/>
          </reference>
          <reference field="19" count="4">
            <x v="1"/>
            <x v="2"/>
            <x v="4"/>
            <x v="7"/>
          </reference>
        </references>
      </pivotArea>
    </format>
    <format dxfId="1089">
      <pivotArea dataOnly="0" labelOnly="1" fieldPosition="0">
        <references count="4">
          <reference field="0" count="1" selected="0">
            <x v="4"/>
          </reference>
          <reference field="11" count="1" selected="0">
            <x v="121"/>
          </reference>
          <reference field="17" count="1" selected="0">
            <x v="182"/>
          </reference>
          <reference field="19" count="0"/>
        </references>
      </pivotArea>
    </format>
    <format dxfId="1088">
      <pivotArea dataOnly="0" labelOnly="1" fieldPosition="0">
        <references count="4">
          <reference field="0" count="1" selected="0">
            <x v="4"/>
          </reference>
          <reference field="11" count="1" selected="0">
            <x v="121"/>
          </reference>
          <reference field="17" count="1" selected="0">
            <x v="894"/>
          </reference>
          <reference field="19" count="4">
            <x v="0"/>
            <x v="2"/>
            <x v="3"/>
            <x v="6"/>
          </reference>
        </references>
      </pivotArea>
    </format>
    <format dxfId="1087">
      <pivotArea dataOnly="0" labelOnly="1" fieldPosition="0">
        <references count="4">
          <reference field="0" count="1" selected="0">
            <x v="4"/>
          </reference>
          <reference field="11" count="1" selected="0">
            <x v="121"/>
          </reference>
          <reference field="17" count="1" selected="0">
            <x v="945"/>
          </reference>
          <reference field="19" count="4">
            <x v="1"/>
            <x v="2"/>
            <x v="4"/>
            <x v="7"/>
          </reference>
        </references>
      </pivotArea>
    </format>
    <format dxfId="1086">
      <pivotArea dataOnly="0" labelOnly="1" fieldPosition="0">
        <references count="4">
          <reference field="0" count="1" selected="0">
            <x v="4"/>
          </reference>
          <reference field="11" count="1" selected="0">
            <x v="162"/>
          </reference>
          <reference field="17" count="1" selected="0">
            <x v="860"/>
          </reference>
          <reference field="19" count="2">
            <x v="1"/>
            <x v="4"/>
          </reference>
        </references>
      </pivotArea>
    </format>
    <format dxfId="1085">
      <pivotArea dataOnly="0" labelOnly="1" fieldPosition="0">
        <references count="4">
          <reference field="0" count="1" selected="0">
            <x v="4"/>
          </reference>
          <reference field="11" count="1" selected="0">
            <x v="166"/>
          </reference>
          <reference field="17" count="1" selected="0">
            <x v="860"/>
          </reference>
          <reference field="19" count="2">
            <x v="1"/>
            <x v="4"/>
          </reference>
        </references>
      </pivotArea>
    </format>
    <format dxfId="1084">
      <pivotArea dataOnly="0" labelOnly="1" fieldPosition="0">
        <references count="4">
          <reference field="0" count="1" selected="0">
            <x v="4"/>
          </reference>
          <reference field="11" count="1" selected="0">
            <x v="166"/>
          </reference>
          <reference field="17" count="1" selected="0">
            <x v="945"/>
          </reference>
          <reference field="19" count="2">
            <x v="1"/>
            <x v="4"/>
          </reference>
        </references>
      </pivotArea>
    </format>
    <format dxfId="1083">
      <pivotArea dataOnly="0" labelOnly="1" fieldPosition="0">
        <references count="4">
          <reference field="0" count="1" selected="0">
            <x v="4"/>
          </reference>
          <reference field="11" count="1" selected="0">
            <x v="167"/>
          </reference>
          <reference field="17" count="1" selected="0">
            <x v="268"/>
          </reference>
          <reference field="19" count="5">
            <x v="1"/>
            <x v="2"/>
            <x v="4"/>
            <x v="5"/>
            <x v="7"/>
          </reference>
        </references>
      </pivotArea>
    </format>
    <format dxfId="1082">
      <pivotArea dataOnly="0" labelOnly="1" fieldPosition="0">
        <references count="4">
          <reference field="0" count="1" selected="0">
            <x v="4"/>
          </reference>
          <reference field="11" count="1" selected="0">
            <x v="167"/>
          </reference>
          <reference field="17" count="1" selected="0">
            <x v="664"/>
          </reference>
          <reference field="19" count="3">
            <x v="1"/>
            <x v="2"/>
            <x v="7"/>
          </reference>
        </references>
      </pivotArea>
    </format>
    <format dxfId="1081">
      <pivotArea dataOnly="0" labelOnly="1" fieldPosition="0">
        <references count="4">
          <reference field="0" count="1" selected="0">
            <x v="4"/>
          </reference>
          <reference field="11" count="1" selected="0">
            <x v="167"/>
          </reference>
          <reference field="17" count="1" selected="0">
            <x v="825"/>
          </reference>
          <reference field="19" count="5">
            <x v="1"/>
            <x v="2"/>
            <x v="4"/>
            <x v="5"/>
            <x v="7"/>
          </reference>
        </references>
      </pivotArea>
    </format>
    <format dxfId="1080">
      <pivotArea dataOnly="0" labelOnly="1" fieldPosition="0">
        <references count="4">
          <reference field="0" count="1" selected="0">
            <x v="4"/>
          </reference>
          <reference field="11" count="1" selected="0">
            <x v="167"/>
          </reference>
          <reference field="17" count="1" selected="0">
            <x v="860"/>
          </reference>
          <reference field="19" count="3">
            <x v="1"/>
            <x v="4"/>
            <x v="5"/>
          </reference>
        </references>
      </pivotArea>
    </format>
    <format dxfId="1079">
      <pivotArea dataOnly="0" labelOnly="1" fieldPosition="0">
        <references count="4">
          <reference field="0" count="1" selected="0">
            <x v="4"/>
          </reference>
          <reference field="11" count="1" selected="0">
            <x v="167"/>
          </reference>
          <reference field="17" count="1" selected="0">
            <x v="945"/>
          </reference>
          <reference field="19" count="2">
            <x v="1"/>
            <x v="4"/>
          </reference>
        </references>
      </pivotArea>
    </format>
    <format dxfId="1078">
      <pivotArea dataOnly="0" labelOnly="1" fieldPosition="0">
        <references count="4">
          <reference field="0" count="1" selected="0">
            <x v="4"/>
          </reference>
          <reference field="11" count="1" selected="0">
            <x v="168"/>
          </reference>
          <reference field="17" count="1" selected="0">
            <x v="269"/>
          </reference>
          <reference field="19" count="5">
            <x v="1"/>
            <x v="2"/>
            <x v="4"/>
            <x v="5"/>
            <x v="7"/>
          </reference>
        </references>
      </pivotArea>
    </format>
    <format dxfId="1077">
      <pivotArea dataOnly="0" labelOnly="1" fieldPosition="0">
        <references count="4">
          <reference field="0" count="1" selected="0">
            <x v="4"/>
          </reference>
          <reference field="11" count="1" selected="0">
            <x v="168"/>
          </reference>
          <reference field="17" count="1" selected="0">
            <x v="860"/>
          </reference>
          <reference field="19" count="2">
            <x v="1"/>
            <x v="7"/>
          </reference>
        </references>
      </pivotArea>
    </format>
    <format dxfId="1076">
      <pivotArea dataOnly="0" labelOnly="1" fieldPosition="0">
        <references count="4">
          <reference field="0" count="1" selected="0">
            <x v="4"/>
          </reference>
          <reference field="11" count="1" selected="0">
            <x v="168"/>
          </reference>
          <reference field="17" count="1" selected="0">
            <x v="945"/>
          </reference>
          <reference field="19" count="5">
            <x v="1"/>
            <x v="2"/>
            <x v="4"/>
            <x v="5"/>
            <x v="7"/>
          </reference>
        </references>
      </pivotArea>
    </format>
    <format dxfId="1075">
      <pivotArea dataOnly="0" labelOnly="1" fieldPosition="0">
        <references count="4">
          <reference field="0" count="1" selected="0">
            <x v="4"/>
          </reference>
          <reference field="11" count="1" selected="0">
            <x v="169"/>
          </reference>
          <reference field="17" count="1" selected="0">
            <x v="270"/>
          </reference>
          <reference field="19" count="5">
            <x v="1"/>
            <x v="2"/>
            <x v="4"/>
            <x v="5"/>
            <x v="7"/>
          </reference>
        </references>
      </pivotArea>
    </format>
    <format dxfId="1074">
      <pivotArea dataOnly="0" labelOnly="1" fieldPosition="0">
        <references count="4">
          <reference field="0" count="1" selected="0">
            <x v="4"/>
          </reference>
          <reference field="11" count="1" selected="0">
            <x v="169"/>
          </reference>
          <reference field="17" count="1" selected="0">
            <x v="796"/>
          </reference>
          <reference field="19" count="4">
            <x v="0"/>
            <x v="2"/>
            <x v="3"/>
            <x v="6"/>
          </reference>
        </references>
      </pivotArea>
    </format>
    <format dxfId="1073">
      <pivotArea dataOnly="0" labelOnly="1" fieldPosition="0">
        <references count="4">
          <reference field="0" count="1" selected="0">
            <x v="4"/>
          </reference>
          <reference field="11" count="1" selected="0">
            <x v="169"/>
          </reference>
          <reference field="17" count="1" selected="0">
            <x v="825"/>
          </reference>
          <reference field="19" count="5">
            <x v="1"/>
            <x v="2"/>
            <x v="4"/>
            <x v="5"/>
            <x v="7"/>
          </reference>
        </references>
      </pivotArea>
    </format>
    <format dxfId="1072">
      <pivotArea dataOnly="0" labelOnly="1" fieldPosition="0">
        <references count="4">
          <reference field="0" count="1" selected="0">
            <x v="4"/>
          </reference>
          <reference field="11" count="1" selected="0">
            <x v="169"/>
          </reference>
          <reference field="17" count="1" selected="0">
            <x v="945"/>
          </reference>
          <reference field="19" count="2">
            <x v="1"/>
            <x v="4"/>
          </reference>
        </references>
      </pivotArea>
    </format>
    <format dxfId="1071">
      <pivotArea dataOnly="0" labelOnly="1" fieldPosition="0">
        <references count="4">
          <reference field="0" count="1" selected="0">
            <x v="4"/>
          </reference>
          <reference field="11" count="1" selected="0">
            <x v="170"/>
          </reference>
          <reference field="17" count="1" selected="0">
            <x v="271"/>
          </reference>
          <reference field="19" count="4">
            <x v="1"/>
            <x v="2"/>
            <x v="4"/>
            <x v="7"/>
          </reference>
        </references>
      </pivotArea>
    </format>
    <format dxfId="1070">
      <pivotArea dataOnly="0" labelOnly="1" fieldPosition="0">
        <references count="4">
          <reference field="0" count="1" selected="0">
            <x v="4"/>
          </reference>
          <reference field="11" count="1" selected="0">
            <x v="170"/>
          </reference>
          <reference field="17" count="1" selected="0">
            <x v="302"/>
          </reference>
          <reference field="19" count="1">
            <x v="2"/>
          </reference>
        </references>
      </pivotArea>
    </format>
    <format dxfId="1069">
      <pivotArea dataOnly="0" labelOnly="1" fieldPosition="0">
        <references count="4">
          <reference field="0" count="1" selected="0">
            <x v="4"/>
          </reference>
          <reference field="11" count="1" selected="0">
            <x v="170"/>
          </reference>
          <reference field="17" count="1" selected="0">
            <x v="860"/>
          </reference>
          <reference field="19" count="2">
            <x v="1"/>
            <x v="4"/>
          </reference>
        </references>
      </pivotArea>
    </format>
    <format dxfId="1068">
      <pivotArea dataOnly="0" labelOnly="1" fieldPosition="0">
        <references count="4">
          <reference field="0" count="1" selected="0">
            <x v="4"/>
          </reference>
          <reference field="11" count="1" selected="0">
            <x v="170"/>
          </reference>
          <reference field="17" count="1" selected="0">
            <x v="945"/>
          </reference>
          <reference field="19" count="2">
            <x v="1"/>
            <x v="4"/>
          </reference>
        </references>
      </pivotArea>
    </format>
    <format dxfId="1067">
      <pivotArea dataOnly="0" labelOnly="1" fieldPosition="0">
        <references count="4">
          <reference field="0" count="1" selected="0">
            <x v="4"/>
          </reference>
          <reference field="11" count="1" selected="0">
            <x v="177"/>
          </reference>
          <reference field="17" count="1" selected="0">
            <x v="946"/>
          </reference>
          <reference field="19" count="4">
            <x v="1"/>
            <x v="2"/>
            <x v="5"/>
            <x v="7"/>
          </reference>
        </references>
      </pivotArea>
    </format>
    <format dxfId="1066">
      <pivotArea dataOnly="0" labelOnly="1" fieldPosition="0">
        <references count="4">
          <reference field="0" count="1" selected="0">
            <x v="5"/>
          </reference>
          <reference field="11" count="1" selected="0">
            <x v="14"/>
          </reference>
          <reference field="17" count="1" selected="0">
            <x v="225"/>
          </reference>
          <reference field="19" count="1">
            <x v="2"/>
          </reference>
        </references>
      </pivotArea>
    </format>
    <format dxfId="1065">
      <pivotArea dataOnly="0" labelOnly="1" fieldPosition="0">
        <references count="4">
          <reference field="0" count="1" selected="0">
            <x v="5"/>
          </reference>
          <reference field="11" count="1" selected="0">
            <x v="15"/>
          </reference>
          <reference field="17" count="1" selected="0">
            <x v="62"/>
          </reference>
          <reference field="19" count="5">
            <x v="1"/>
            <x v="2"/>
            <x v="4"/>
            <x v="5"/>
            <x v="7"/>
          </reference>
        </references>
      </pivotArea>
    </format>
    <format dxfId="1064">
      <pivotArea dataOnly="0" labelOnly="1" fieldPosition="0">
        <references count="4">
          <reference field="0" count="1" selected="0">
            <x v="5"/>
          </reference>
          <reference field="11" count="1" selected="0">
            <x v="15"/>
          </reference>
          <reference field="17" count="1" selected="0">
            <x v="187"/>
          </reference>
          <reference field="19" count="4">
            <x v="1"/>
            <x v="2"/>
            <x v="5"/>
            <x v="7"/>
          </reference>
        </references>
      </pivotArea>
    </format>
    <format dxfId="1063">
      <pivotArea dataOnly="0" labelOnly="1" fieldPosition="0">
        <references count="4">
          <reference field="0" count="1" selected="0">
            <x v="5"/>
          </reference>
          <reference field="11" count="1" selected="0">
            <x v="15"/>
          </reference>
          <reference field="17" count="1" selected="0">
            <x v="225"/>
          </reference>
          <reference field="19" count="1">
            <x v="2"/>
          </reference>
        </references>
      </pivotArea>
    </format>
    <format dxfId="1062">
      <pivotArea dataOnly="0" labelOnly="1" fieldPosition="0">
        <references count="4">
          <reference field="0" count="1" selected="0">
            <x v="5"/>
          </reference>
          <reference field="11" count="1" selected="0">
            <x v="15"/>
          </reference>
          <reference field="17" count="1" selected="0">
            <x v="379"/>
          </reference>
          <reference field="19" count="4">
            <x v="1"/>
            <x v="2"/>
            <x v="4"/>
            <x v="7"/>
          </reference>
        </references>
      </pivotArea>
    </format>
    <format dxfId="1061">
      <pivotArea dataOnly="0" labelOnly="1" fieldPosition="0">
        <references count="4">
          <reference field="0" count="1" selected="0">
            <x v="5"/>
          </reference>
          <reference field="11" count="1" selected="0">
            <x v="15"/>
          </reference>
          <reference field="17" count="1" selected="0">
            <x v="825"/>
          </reference>
          <reference field="19" count="4">
            <x v="1"/>
            <x v="2"/>
            <x v="4"/>
            <x v="7"/>
          </reference>
        </references>
      </pivotArea>
    </format>
    <format dxfId="1060">
      <pivotArea dataOnly="0" labelOnly="1" fieldPosition="0">
        <references count="4">
          <reference field="0" count="1" selected="0">
            <x v="5"/>
          </reference>
          <reference field="11" count="1" selected="0">
            <x v="15"/>
          </reference>
          <reference field="17" count="1" selected="0">
            <x v="894"/>
          </reference>
          <reference field="19" count="4">
            <x v="1"/>
            <x v="2"/>
            <x v="4"/>
            <x v="7"/>
          </reference>
        </references>
      </pivotArea>
    </format>
    <format dxfId="1059">
      <pivotArea dataOnly="0" labelOnly="1" fieldPosition="0">
        <references count="4">
          <reference field="0" count="1" selected="0">
            <x v="5"/>
          </reference>
          <reference field="11" count="1" selected="0">
            <x v="25"/>
          </reference>
          <reference field="17" count="1" selected="0">
            <x v="22"/>
          </reference>
          <reference field="19" count="5">
            <x v="1"/>
            <x v="2"/>
            <x v="4"/>
            <x v="5"/>
            <x v="7"/>
          </reference>
        </references>
      </pivotArea>
    </format>
    <format dxfId="1058">
      <pivotArea dataOnly="0" labelOnly="1" fieldPosition="0">
        <references count="4">
          <reference field="0" count="1" selected="0">
            <x v="5"/>
          </reference>
          <reference field="11" count="1" selected="0">
            <x v="25"/>
          </reference>
          <reference field="17" count="1" selected="0">
            <x v="48"/>
          </reference>
          <reference field="19" count="2">
            <x v="2"/>
            <x v="5"/>
          </reference>
        </references>
      </pivotArea>
    </format>
    <format dxfId="1057">
      <pivotArea dataOnly="0" labelOnly="1" fieldPosition="0">
        <references count="4">
          <reference field="0" count="1" selected="0">
            <x v="5"/>
          </reference>
          <reference field="11" count="1" selected="0">
            <x v="25"/>
          </reference>
          <reference field="17" count="1" selected="0">
            <x v="74"/>
          </reference>
          <reference field="19" count="5">
            <x v="1"/>
            <x v="2"/>
            <x v="4"/>
            <x v="5"/>
            <x v="7"/>
          </reference>
        </references>
      </pivotArea>
    </format>
    <format dxfId="1056">
      <pivotArea dataOnly="0" labelOnly="1" fieldPosition="0">
        <references count="4">
          <reference field="0" count="1" selected="0">
            <x v="5"/>
          </reference>
          <reference field="11" count="1" selected="0">
            <x v="25"/>
          </reference>
          <reference field="17" count="1" selected="0">
            <x v="146"/>
          </reference>
          <reference field="19" count="5">
            <x v="1"/>
            <x v="2"/>
            <x v="4"/>
            <x v="5"/>
            <x v="7"/>
          </reference>
        </references>
      </pivotArea>
    </format>
    <format dxfId="1055">
      <pivotArea dataOnly="0" labelOnly="1" fieldPosition="0">
        <references count="4">
          <reference field="0" count="1" selected="0">
            <x v="5"/>
          </reference>
          <reference field="11" count="1" selected="0">
            <x v="25"/>
          </reference>
          <reference field="17" count="1" selected="0">
            <x v="170"/>
          </reference>
          <reference field="19" count="5">
            <x v="1"/>
            <x v="2"/>
            <x v="4"/>
            <x v="5"/>
            <x v="7"/>
          </reference>
        </references>
      </pivotArea>
    </format>
    <format dxfId="1054">
      <pivotArea dataOnly="0" labelOnly="1" fieldPosition="0">
        <references count="4">
          <reference field="0" count="1" selected="0">
            <x v="5"/>
          </reference>
          <reference field="11" count="1" selected="0">
            <x v="25"/>
          </reference>
          <reference field="17" count="1" selected="0">
            <x v="225"/>
          </reference>
          <reference field="19" count="1">
            <x v="2"/>
          </reference>
        </references>
      </pivotArea>
    </format>
    <format dxfId="1053">
      <pivotArea dataOnly="0" labelOnly="1" fieldPosition="0">
        <references count="4">
          <reference field="0" count="1" selected="0">
            <x v="5"/>
          </reference>
          <reference field="11" count="1" selected="0">
            <x v="25"/>
          </reference>
          <reference field="17" count="1" selected="0">
            <x v="247"/>
          </reference>
          <reference field="19" count="5">
            <x v="1"/>
            <x v="2"/>
            <x v="4"/>
            <x v="5"/>
            <x v="7"/>
          </reference>
        </references>
      </pivotArea>
    </format>
    <format dxfId="1052">
      <pivotArea dataOnly="0" labelOnly="1" fieldPosition="0">
        <references count="4">
          <reference field="0" count="1" selected="0">
            <x v="5"/>
          </reference>
          <reference field="11" count="1" selected="0">
            <x v="25"/>
          </reference>
          <reference field="17" count="1" selected="0">
            <x v="249"/>
          </reference>
          <reference field="19" count="5">
            <x v="1"/>
            <x v="2"/>
            <x v="4"/>
            <x v="5"/>
            <x v="7"/>
          </reference>
        </references>
      </pivotArea>
    </format>
    <format dxfId="1051">
      <pivotArea dataOnly="0" labelOnly="1" fieldPosition="0">
        <references count="4">
          <reference field="0" count="1" selected="0">
            <x v="5"/>
          </reference>
          <reference field="11" count="1" selected="0">
            <x v="25"/>
          </reference>
          <reference field="17" count="1" selected="0">
            <x v="262"/>
          </reference>
          <reference field="19" count="3">
            <x v="1"/>
            <x v="4"/>
            <x v="5"/>
          </reference>
        </references>
      </pivotArea>
    </format>
    <format dxfId="1050">
      <pivotArea dataOnly="0" labelOnly="1" fieldPosition="0">
        <references count="4">
          <reference field="0" count="1" selected="0">
            <x v="5"/>
          </reference>
          <reference field="11" count="1" selected="0">
            <x v="25"/>
          </reference>
          <reference field="17" count="1" selected="0">
            <x v="457"/>
          </reference>
          <reference field="19" count="1">
            <x v="5"/>
          </reference>
        </references>
      </pivotArea>
    </format>
    <format dxfId="1049">
      <pivotArea dataOnly="0" labelOnly="1" fieldPosition="0">
        <references count="4">
          <reference field="0" count="1" selected="0">
            <x v="5"/>
          </reference>
          <reference field="11" count="1" selected="0">
            <x v="25"/>
          </reference>
          <reference field="17" count="1" selected="0">
            <x v="460"/>
          </reference>
          <reference field="19" count="5">
            <x v="1"/>
            <x v="2"/>
            <x v="4"/>
            <x v="5"/>
            <x v="7"/>
          </reference>
        </references>
      </pivotArea>
    </format>
    <format dxfId="1048">
      <pivotArea dataOnly="0" labelOnly="1" fieldPosition="0">
        <references count="4">
          <reference field="0" count="1" selected="0">
            <x v="5"/>
          </reference>
          <reference field="11" count="1" selected="0">
            <x v="25"/>
          </reference>
          <reference field="17" count="1" selected="0">
            <x v="486"/>
          </reference>
          <reference field="19" count="1">
            <x v="2"/>
          </reference>
        </references>
      </pivotArea>
    </format>
    <format dxfId="1047">
      <pivotArea dataOnly="0" labelOnly="1" fieldPosition="0">
        <references count="4">
          <reference field="0" count="1" selected="0">
            <x v="5"/>
          </reference>
          <reference field="11" count="1" selected="0">
            <x v="25"/>
          </reference>
          <reference field="17" count="1" selected="0">
            <x v="532"/>
          </reference>
          <reference field="19" count="1">
            <x v="2"/>
          </reference>
        </references>
      </pivotArea>
    </format>
    <format dxfId="1046">
      <pivotArea dataOnly="0" labelOnly="1" fieldPosition="0">
        <references count="4">
          <reference field="0" count="1" selected="0">
            <x v="5"/>
          </reference>
          <reference field="11" count="1" selected="0">
            <x v="25"/>
          </reference>
          <reference field="17" count="1" selected="0">
            <x v="825"/>
          </reference>
          <reference field="19" count="5">
            <x v="1"/>
            <x v="2"/>
            <x v="4"/>
            <x v="5"/>
            <x v="7"/>
          </reference>
        </references>
      </pivotArea>
    </format>
    <format dxfId="1045">
      <pivotArea dataOnly="0" labelOnly="1" fieldPosition="0">
        <references count="4">
          <reference field="0" count="1" selected="0">
            <x v="5"/>
          </reference>
          <reference field="11" count="1" selected="0">
            <x v="25"/>
          </reference>
          <reference field="17" count="1" selected="0">
            <x v="894"/>
          </reference>
          <reference field="19" count="4">
            <x v="1"/>
            <x v="2"/>
            <x v="4"/>
            <x v="7"/>
          </reference>
        </references>
      </pivotArea>
    </format>
    <format dxfId="1044">
      <pivotArea dataOnly="0" labelOnly="1" fieldPosition="0">
        <references count="4">
          <reference field="0" count="1" selected="0">
            <x v="5"/>
          </reference>
          <reference field="11" count="1" selected="0">
            <x v="27"/>
          </reference>
          <reference field="17" count="1" selected="0">
            <x v="76"/>
          </reference>
          <reference field="19" count="5">
            <x v="1"/>
            <x v="2"/>
            <x v="4"/>
            <x v="5"/>
            <x v="7"/>
          </reference>
        </references>
      </pivotArea>
    </format>
    <format dxfId="1043">
      <pivotArea dataOnly="0" labelOnly="1" fieldPosition="0">
        <references count="4">
          <reference field="0" count="1" selected="0">
            <x v="5"/>
          </reference>
          <reference field="11" count="1" selected="0">
            <x v="27"/>
          </reference>
          <reference field="17" count="1" selected="0">
            <x v="225"/>
          </reference>
          <reference field="19" count="1">
            <x v="2"/>
          </reference>
        </references>
      </pivotArea>
    </format>
    <format dxfId="1042">
      <pivotArea dataOnly="0" labelOnly="1" fieldPosition="0">
        <references count="4">
          <reference field="0" count="1" selected="0">
            <x v="5"/>
          </reference>
          <reference field="11" count="1" selected="0">
            <x v="27"/>
          </reference>
          <reference field="17" count="1" selected="0">
            <x v="251"/>
          </reference>
          <reference field="19" count="5">
            <x v="1"/>
            <x v="2"/>
            <x v="4"/>
            <x v="5"/>
            <x v="7"/>
          </reference>
        </references>
      </pivotArea>
    </format>
    <format dxfId="1041">
      <pivotArea dataOnly="0" labelOnly="1" fieldPosition="0">
        <references count="4">
          <reference field="0" count="1" selected="0">
            <x v="5"/>
          </reference>
          <reference field="11" count="1" selected="0">
            <x v="27"/>
          </reference>
          <reference field="17" count="1" selected="0">
            <x v="634"/>
          </reference>
          <reference field="19" count="1">
            <x v="2"/>
          </reference>
        </references>
      </pivotArea>
    </format>
    <format dxfId="1040">
      <pivotArea dataOnly="0" labelOnly="1" fieldPosition="0">
        <references count="4">
          <reference field="0" count="1" selected="0">
            <x v="5"/>
          </reference>
          <reference field="11" count="1" selected="0">
            <x v="29"/>
          </reference>
          <reference field="17" count="1" selected="0">
            <x v="80"/>
          </reference>
          <reference field="19" count="5">
            <x v="1"/>
            <x v="2"/>
            <x v="4"/>
            <x v="5"/>
            <x v="7"/>
          </reference>
        </references>
      </pivotArea>
    </format>
    <format dxfId="1039">
      <pivotArea dataOnly="0" labelOnly="1" fieldPosition="0">
        <references count="4">
          <reference field="0" count="1" selected="0">
            <x v="5"/>
          </reference>
          <reference field="11" count="1" selected="0">
            <x v="29"/>
          </reference>
          <reference field="17" count="1" selected="0">
            <x v="225"/>
          </reference>
          <reference field="19" count="1">
            <x v="2"/>
          </reference>
        </references>
      </pivotArea>
    </format>
    <format dxfId="1038">
      <pivotArea dataOnly="0" labelOnly="1" fieldPosition="0">
        <references count="4">
          <reference field="0" count="1" selected="0">
            <x v="5"/>
          </reference>
          <reference field="11" count="1" selected="0">
            <x v="29"/>
          </reference>
          <reference field="17" count="1" selected="0">
            <x v="343"/>
          </reference>
          <reference field="19" count="4">
            <x v="1"/>
            <x v="2"/>
            <x v="4"/>
            <x v="7"/>
          </reference>
        </references>
      </pivotArea>
    </format>
    <format dxfId="1037">
      <pivotArea dataOnly="0" labelOnly="1" fieldPosition="0">
        <references count="4">
          <reference field="0" count="1" selected="0">
            <x v="5"/>
          </reference>
          <reference field="11" count="1" selected="0">
            <x v="29"/>
          </reference>
          <reference field="17" count="1" selected="0">
            <x v="819"/>
          </reference>
          <reference field="19" count="5">
            <x v="1"/>
            <x v="2"/>
            <x v="4"/>
            <x v="5"/>
            <x v="7"/>
          </reference>
        </references>
      </pivotArea>
    </format>
    <format dxfId="1036">
      <pivotArea dataOnly="0" labelOnly="1" fieldPosition="0">
        <references count="4">
          <reference field="0" count="1" selected="0">
            <x v="5"/>
          </reference>
          <reference field="11" count="1" selected="0">
            <x v="29"/>
          </reference>
          <reference field="17" count="1" selected="0">
            <x v="825"/>
          </reference>
          <reference field="19" count="4">
            <x v="1"/>
            <x v="4"/>
            <x v="5"/>
            <x v="7"/>
          </reference>
        </references>
      </pivotArea>
    </format>
    <format dxfId="1035">
      <pivotArea dataOnly="0" labelOnly="1" fieldPosition="0">
        <references count="4">
          <reference field="0" count="1" selected="0">
            <x v="5"/>
          </reference>
          <reference field="11" count="1" selected="0">
            <x v="44"/>
          </reference>
          <reference field="17" count="1" selected="0">
            <x v="225"/>
          </reference>
          <reference field="19" count="1">
            <x v="2"/>
          </reference>
        </references>
      </pivotArea>
    </format>
    <format dxfId="1034">
      <pivotArea dataOnly="0" labelOnly="1" fieldPosition="0">
        <references count="4">
          <reference field="0" count="1" selected="0">
            <x v="5"/>
          </reference>
          <reference field="11" count="1" selected="0">
            <x v="44"/>
          </reference>
          <reference field="17" count="1" selected="0">
            <x v="786"/>
          </reference>
          <reference field="19" count="5">
            <x v="1"/>
            <x v="2"/>
            <x v="4"/>
            <x v="5"/>
            <x v="7"/>
          </reference>
        </references>
      </pivotArea>
    </format>
    <format dxfId="1033">
      <pivotArea dataOnly="0" labelOnly="1" fieldPosition="0">
        <references count="4">
          <reference field="0" count="1" selected="0">
            <x v="5"/>
          </reference>
          <reference field="11" count="1" selected="0">
            <x v="148"/>
          </reference>
          <reference field="17" count="1" selected="0">
            <x v="252"/>
          </reference>
          <reference field="19" count="5">
            <x v="1"/>
            <x v="2"/>
            <x v="4"/>
            <x v="5"/>
            <x v="7"/>
          </reference>
        </references>
      </pivotArea>
    </format>
    <format dxfId="1032">
      <pivotArea dataOnly="0" labelOnly="1" fieldPosition="0">
        <references count="4">
          <reference field="0" count="1" selected="0">
            <x v="6"/>
          </reference>
          <reference field="11" count="1" selected="0">
            <x v="16"/>
          </reference>
          <reference field="17" count="1" selected="0">
            <x v="63"/>
          </reference>
          <reference field="19" count="2">
            <x v="1"/>
            <x v="7"/>
          </reference>
        </references>
      </pivotArea>
    </format>
    <format dxfId="1031">
      <pivotArea dataOnly="0" labelOnly="1" fieldPosition="0">
        <references count="4">
          <reference field="0" count="1" selected="0">
            <x v="6"/>
          </reference>
          <reference field="11" count="1" selected="0">
            <x v="16"/>
          </reference>
          <reference field="17" count="1" selected="0">
            <x v="225"/>
          </reference>
          <reference field="19" count="1">
            <x v="2"/>
          </reference>
        </references>
      </pivotArea>
    </format>
    <format dxfId="1030">
      <pivotArea dataOnly="0" labelOnly="1" fieldPosition="0">
        <references count="4">
          <reference field="0" count="1" selected="0">
            <x v="6"/>
          </reference>
          <reference field="11" count="1" selected="0">
            <x v="16"/>
          </reference>
          <reference field="17" count="1" selected="0">
            <x v="945"/>
          </reference>
          <reference field="19" count="2">
            <x v="1"/>
            <x v="4"/>
          </reference>
        </references>
      </pivotArea>
    </format>
    <format dxfId="1029">
      <pivotArea dataOnly="0" labelOnly="1" fieldPosition="0">
        <references count="4">
          <reference field="0" count="1" selected="0">
            <x v="6"/>
          </reference>
          <reference field="11" count="1" selected="0">
            <x v="32"/>
          </reference>
          <reference field="17" count="1" selected="0">
            <x v="6"/>
          </reference>
          <reference field="19" count="4">
            <x v="1"/>
            <x v="4"/>
            <x v="5"/>
            <x v="7"/>
          </reference>
        </references>
      </pivotArea>
    </format>
    <format dxfId="1028">
      <pivotArea dataOnly="0" labelOnly="1" fieldPosition="0">
        <references count="4">
          <reference field="0" count="1" selected="0">
            <x v="6"/>
          </reference>
          <reference field="11" count="1" selected="0">
            <x v="32"/>
          </reference>
          <reference field="17" count="1" selected="0">
            <x v="44"/>
          </reference>
          <reference field="19" count="5">
            <x v="1"/>
            <x v="2"/>
            <x v="4"/>
            <x v="5"/>
            <x v="7"/>
          </reference>
        </references>
      </pivotArea>
    </format>
    <format dxfId="1027">
      <pivotArea dataOnly="0" labelOnly="1" fieldPosition="0">
        <references count="4">
          <reference field="0" count="1" selected="0">
            <x v="6"/>
          </reference>
          <reference field="11" count="1" selected="0">
            <x v="32"/>
          </reference>
          <reference field="17" count="1" selected="0">
            <x v="59"/>
          </reference>
          <reference field="19" count="5">
            <x v="1"/>
            <x v="2"/>
            <x v="4"/>
            <x v="5"/>
            <x v="7"/>
          </reference>
        </references>
      </pivotArea>
    </format>
    <format dxfId="1026">
      <pivotArea dataOnly="0" labelOnly="1" fieldPosition="0">
        <references count="4">
          <reference field="0" count="1" selected="0">
            <x v="6"/>
          </reference>
          <reference field="11" count="1" selected="0">
            <x v="32"/>
          </reference>
          <reference field="17" count="1" selected="0">
            <x v="225"/>
          </reference>
          <reference field="19" count="1">
            <x v="2"/>
          </reference>
        </references>
      </pivotArea>
    </format>
    <format dxfId="1025">
      <pivotArea dataOnly="0" labelOnly="1" fieldPosition="0">
        <references count="4">
          <reference field="0" count="1" selected="0">
            <x v="6"/>
          </reference>
          <reference field="11" count="1" selected="0">
            <x v="32"/>
          </reference>
          <reference field="17" count="1" selected="0">
            <x v="426"/>
          </reference>
          <reference field="19" count="5">
            <x v="1"/>
            <x v="2"/>
            <x v="4"/>
            <x v="5"/>
            <x v="7"/>
          </reference>
        </references>
      </pivotArea>
    </format>
    <format dxfId="1024">
      <pivotArea dataOnly="0" labelOnly="1" fieldPosition="0">
        <references count="4">
          <reference field="0" count="1" selected="0">
            <x v="6"/>
          </reference>
          <reference field="11" count="1" selected="0">
            <x v="32"/>
          </reference>
          <reference field="17" count="1" selected="0">
            <x v="427"/>
          </reference>
          <reference field="19" count="5">
            <x v="1"/>
            <x v="2"/>
            <x v="4"/>
            <x v="5"/>
            <x v="7"/>
          </reference>
        </references>
      </pivotArea>
    </format>
    <format dxfId="1023">
      <pivotArea dataOnly="0" labelOnly="1" fieldPosition="0">
        <references count="4">
          <reference field="0" count="1" selected="0">
            <x v="6"/>
          </reference>
          <reference field="11" count="1" selected="0">
            <x v="32"/>
          </reference>
          <reference field="17" count="1" selected="0">
            <x v="433"/>
          </reference>
          <reference field="19" count="5">
            <x v="1"/>
            <x v="2"/>
            <x v="4"/>
            <x v="5"/>
            <x v="7"/>
          </reference>
        </references>
      </pivotArea>
    </format>
    <format dxfId="1022">
      <pivotArea dataOnly="0" labelOnly="1" fieldPosition="0">
        <references count="4">
          <reference field="0" count="1" selected="0">
            <x v="6"/>
          </reference>
          <reference field="11" count="1" selected="0">
            <x v="32"/>
          </reference>
          <reference field="17" count="1" selected="0">
            <x v="689"/>
          </reference>
          <reference field="19" count="4">
            <x v="1"/>
            <x v="2"/>
            <x v="4"/>
            <x v="5"/>
          </reference>
        </references>
      </pivotArea>
    </format>
    <format dxfId="1021">
      <pivotArea dataOnly="0" labelOnly="1" fieldPosition="0">
        <references count="4">
          <reference field="0" count="1" selected="0">
            <x v="6"/>
          </reference>
          <reference field="11" count="1" selected="0">
            <x v="32"/>
          </reference>
          <reference field="17" count="1" selected="0">
            <x v="894"/>
          </reference>
          <reference field="19" count="4">
            <x v="1"/>
            <x v="2"/>
            <x v="4"/>
            <x v="7"/>
          </reference>
        </references>
      </pivotArea>
    </format>
    <format dxfId="1020">
      <pivotArea dataOnly="0" labelOnly="1" fieldPosition="0">
        <references count="4">
          <reference field="0" count="1" selected="0">
            <x v="6"/>
          </reference>
          <reference field="11" count="1" selected="0">
            <x v="32"/>
          </reference>
          <reference field="17" count="1" selected="0">
            <x v="945"/>
          </reference>
          <reference field="19" count="2">
            <x v="1"/>
            <x v="4"/>
          </reference>
        </references>
      </pivotArea>
    </format>
    <format dxfId="1019">
      <pivotArea dataOnly="0" labelOnly="1" fieldPosition="0">
        <references count="4">
          <reference field="0" count="1" selected="0">
            <x v="6"/>
          </reference>
          <reference field="11" count="1" selected="0">
            <x v="32"/>
          </reference>
          <reference field="17" count="1" selected="0">
            <x v="948"/>
          </reference>
          <reference field="19" count="5">
            <x v="1"/>
            <x v="2"/>
            <x v="4"/>
            <x v="5"/>
            <x v="7"/>
          </reference>
        </references>
      </pivotArea>
    </format>
    <format dxfId="1018">
      <pivotArea dataOnly="0" labelOnly="1" fieldPosition="0">
        <references count="4">
          <reference field="0" count="1" selected="0">
            <x v="6"/>
          </reference>
          <reference field="11" count="1" selected="0">
            <x v="33"/>
          </reference>
          <reference field="17" count="1" selected="0">
            <x v="85"/>
          </reference>
          <reference field="19" count="5">
            <x v="1"/>
            <x v="2"/>
            <x v="4"/>
            <x v="5"/>
            <x v="7"/>
          </reference>
        </references>
      </pivotArea>
    </format>
    <format dxfId="1017">
      <pivotArea dataOnly="0" labelOnly="1" fieldPosition="0">
        <references count="4">
          <reference field="0" count="1" selected="0">
            <x v="6"/>
          </reference>
          <reference field="11" count="1" selected="0">
            <x v="33"/>
          </reference>
          <reference field="17" count="1" selected="0">
            <x v="119"/>
          </reference>
          <reference field="19" count="5">
            <x v="1"/>
            <x v="2"/>
            <x v="4"/>
            <x v="5"/>
            <x v="7"/>
          </reference>
        </references>
      </pivotArea>
    </format>
    <format dxfId="1016">
      <pivotArea dataOnly="0" labelOnly="1" fieldPosition="0">
        <references count="4">
          <reference field="0" count="1" selected="0">
            <x v="6"/>
          </reference>
          <reference field="11" count="1" selected="0">
            <x v="33"/>
          </reference>
          <reference field="17" count="1" selected="0">
            <x v="225"/>
          </reference>
          <reference field="19" count="1">
            <x v="2"/>
          </reference>
        </references>
      </pivotArea>
    </format>
    <format dxfId="1015">
      <pivotArea dataOnly="0" labelOnly="1" fieldPosition="0">
        <references count="4">
          <reference field="0" count="1" selected="0">
            <x v="6"/>
          </reference>
          <reference field="11" count="1" selected="0">
            <x v="33"/>
          </reference>
          <reference field="17" count="1" selected="0">
            <x v="261"/>
          </reference>
          <reference field="19" count="2">
            <x v="2"/>
            <x v="5"/>
          </reference>
        </references>
      </pivotArea>
    </format>
    <format dxfId="1014">
      <pivotArea dataOnly="0" labelOnly="1" fieldPosition="0">
        <references count="4">
          <reference field="0" count="1" selected="0">
            <x v="6"/>
          </reference>
          <reference field="11" count="1" selected="0">
            <x v="33"/>
          </reference>
          <reference field="17" count="1" selected="0">
            <x v="377"/>
          </reference>
          <reference field="19" count="4">
            <x v="1"/>
            <x v="2"/>
            <x v="4"/>
            <x v="7"/>
          </reference>
        </references>
      </pivotArea>
    </format>
    <format dxfId="1013">
      <pivotArea dataOnly="0" labelOnly="1" fieldPosition="0">
        <references count="4">
          <reference field="0" count="1" selected="0">
            <x v="6"/>
          </reference>
          <reference field="11" count="1" selected="0">
            <x v="33"/>
          </reference>
          <reference field="17" count="1" selected="0">
            <x v="457"/>
          </reference>
          <reference field="19" count="1">
            <x v="5"/>
          </reference>
        </references>
      </pivotArea>
    </format>
    <format dxfId="1012">
      <pivotArea dataOnly="0" labelOnly="1" fieldPosition="0">
        <references count="4">
          <reference field="0" count="1" selected="0">
            <x v="6"/>
          </reference>
          <reference field="11" count="1" selected="0">
            <x v="33"/>
          </reference>
          <reference field="17" count="1" selected="0">
            <x v="458"/>
          </reference>
          <reference field="19" count="5">
            <x v="1"/>
            <x v="2"/>
            <x v="4"/>
            <x v="5"/>
            <x v="7"/>
          </reference>
        </references>
      </pivotArea>
    </format>
    <format dxfId="1011">
      <pivotArea dataOnly="0" labelOnly="1" fieldPosition="0">
        <references count="4">
          <reference field="0" count="1" selected="0">
            <x v="6"/>
          </reference>
          <reference field="11" count="1" selected="0">
            <x v="33"/>
          </reference>
          <reference field="17" count="1" selected="0">
            <x v="490"/>
          </reference>
          <reference field="19" count="5">
            <x v="1"/>
            <x v="2"/>
            <x v="4"/>
            <x v="5"/>
            <x v="7"/>
          </reference>
        </references>
      </pivotArea>
    </format>
    <format dxfId="1010">
      <pivotArea dataOnly="0" labelOnly="1" fieldPosition="0">
        <references count="4">
          <reference field="0" count="1" selected="0">
            <x v="6"/>
          </reference>
          <reference field="11" count="1" selected="0">
            <x v="33"/>
          </reference>
          <reference field="17" count="1" selected="0">
            <x v="544"/>
          </reference>
          <reference field="19" count="5">
            <x v="1"/>
            <x v="2"/>
            <x v="4"/>
            <x v="5"/>
            <x v="7"/>
          </reference>
        </references>
      </pivotArea>
    </format>
    <format dxfId="1009">
      <pivotArea dataOnly="0" labelOnly="1" fieldPosition="0">
        <references count="4">
          <reference field="0" count="1" selected="0">
            <x v="6"/>
          </reference>
          <reference field="11" count="1" selected="0">
            <x v="33"/>
          </reference>
          <reference field="17" count="1" selected="0">
            <x v="547"/>
          </reference>
          <reference field="19" count="5">
            <x v="1"/>
            <x v="2"/>
            <x v="4"/>
            <x v="5"/>
            <x v="7"/>
          </reference>
        </references>
      </pivotArea>
    </format>
    <format dxfId="1008">
      <pivotArea dataOnly="0" labelOnly="1" fieldPosition="0">
        <references count="4">
          <reference field="0" count="1" selected="0">
            <x v="6"/>
          </reference>
          <reference field="11" count="1" selected="0">
            <x v="33"/>
          </reference>
          <reference field="17" count="1" selected="0">
            <x v="552"/>
          </reference>
          <reference field="19" count="5">
            <x v="1"/>
            <x v="2"/>
            <x v="4"/>
            <x v="5"/>
            <x v="7"/>
          </reference>
        </references>
      </pivotArea>
    </format>
    <format dxfId="1007">
      <pivotArea dataOnly="0" labelOnly="1" fieldPosition="0">
        <references count="4">
          <reference field="0" count="1" selected="0">
            <x v="6"/>
          </reference>
          <reference field="11" count="1" selected="0">
            <x v="33"/>
          </reference>
          <reference field="17" count="1" selected="0">
            <x v="553"/>
          </reference>
          <reference field="19" count="5">
            <x v="1"/>
            <x v="2"/>
            <x v="4"/>
            <x v="5"/>
            <x v="7"/>
          </reference>
        </references>
      </pivotArea>
    </format>
    <format dxfId="1006">
      <pivotArea dataOnly="0" labelOnly="1" fieldPosition="0">
        <references count="4">
          <reference field="0" count="1" selected="0">
            <x v="6"/>
          </reference>
          <reference field="11" count="1" selected="0">
            <x v="33"/>
          </reference>
          <reference field="17" count="1" selected="0">
            <x v="555"/>
          </reference>
          <reference field="19" count="2">
            <x v="2"/>
            <x v="5"/>
          </reference>
        </references>
      </pivotArea>
    </format>
    <format dxfId="1005">
      <pivotArea dataOnly="0" labelOnly="1" fieldPosition="0">
        <references count="4">
          <reference field="0" count="1" selected="0">
            <x v="6"/>
          </reference>
          <reference field="11" count="1" selected="0">
            <x v="33"/>
          </reference>
          <reference field="17" count="1" selected="0">
            <x v="557"/>
          </reference>
          <reference field="19" count="2">
            <x v="2"/>
            <x v="5"/>
          </reference>
        </references>
      </pivotArea>
    </format>
    <format dxfId="1004">
      <pivotArea dataOnly="0" labelOnly="1" fieldPosition="0">
        <references count="4">
          <reference field="0" count="1" selected="0">
            <x v="6"/>
          </reference>
          <reference field="11" count="1" selected="0">
            <x v="33"/>
          </reference>
          <reference field="17" count="1" selected="0">
            <x v="558"/>
          </reference>
          <reference field="19" count="2">
            <x v="2"/>
            <x v="5"/>
          </reference>
        </references>
      </pivotArea>
    </format>
    <format dxfId="1003">
      <pivotArea dataOnly="0" labelOnly="1" fieldPosition="0">
        <references count="4">
          <reference field="0" count="1" selected="0">
            <x v="6"/>
          </reference>
          <reference field="11" count="1" selected="0">
            <x v="33"/>
          </reference>
          <reference field="17" count="1" selected="0">
            <x v="560"/>
          </reference>
          <reference field="19" count="2">
            <x v="2"/>
            <x v="5"/>
          </reference>
        </references>
      </pivotArea>
    </format>
    <format dxfId="1002">
      <pivotArea dataOnly="0" labelOnly="1" fieldPosition="0">
        <references count="4">
          <reference field="0" count="1" selected="0">
            <x v="6"/>
          </reference>
          <reference field="11" count="1" selected="0">
            <x v="33"/>
          </reference>
          <reference field="17" count="1" selected="0">
            <x v="561"/>
          </reference>
          <reference field="19" count="2">
            <x v="2"/>
            <x v="5"/>
          </reference>
        </references>
      </pivotArea>
    </format>
    <format dxfId="1001">
      <pivotArea dataOnly="0" labelOnly="1" fieldPosition="0">
        <references count="4">
          <reference field="0" count="1" selected="0">
            <x v="6"/>
          </reference>
          <reference field="11" count="1" selected="0">
            <x v="33"/>
          </reference>
          <reference field="17" count="1" selected="0">
            <x v="661"/>
          </reference>
          <reference field="19" count="5">
            <x v="1"/>
            <x v="2"/>
            <x v="4"/>
            <x v="5"/>
            <x v="7"/>
          </reference>
        </references>
      </pivotArea>
    </format>
    <format dxfId="1000">
      <pivotArea dataOnly="0" labelOnly="1" fieldPosition="0">
        <references count="4">
          <reference field="0" count="1" selected="0">
            <x v="6"/>
          </reference>
          <reference field="11" count="1" selected="0">
            <x v="33"/>
          </reference>
          <reference field="17" count="1" selected="0">
            <x v="756"/>
          </reference>
          <reference field="19" count="4">
            <x v="1"/>
            <x v="2"/>
            <x v="4"/>
            <x v="7"/>
          </reference>
        </references>
      </pivotArea>
    </format>
    <format dxfId="999">
      <pivotArea dataOnly="0" labelOnly="1" fieldPosition="0">
        <references count="4">
          <reference field="0" count="1" selected="0">
            <x v="6"/>
          </reference>
          <reference field="11" count="1" selected="0">
            <x v="33"/>
          </reference>
          <reference field="17" count="1" selected="0">
            <x v="894"/>
          </reference>
          <reference field="19" count="2">
            <x v="2"/>
            <x v="5"/>
          </reference>
        </references>
      </pivotArea>
    </format>
    <format dxfId="998">
      <pivotArea dataOnly="0" labelOnly="1" fieldPosition="0">
        <references count="4">
          <reference field="0" count="1" selected="0">
            <x v="6"/>
          </reference>
          <reference field="11" count="1" selected="0">
            <x v="33"/>
          </reference>
          <reference field="17" count="1" selected="0">
            <x v="945"/>
          </reference>
          <reference field="19" count="5">
            <x v="1"/>
            <x v="2"/>
            <x v="4"/>
            <x v="5"/>
            <x v="7"/>
          </reference>
        </references>
      </pivotArea>
    </format>
    <format dxfId="997">
      <pivotArea dataOnly="0" labelOnly="1" fieldPosition="0">
        <references count="4">
          <reference field="0" count="1" selected="0">
            <x v="6"/>
          </reference>
          <reference field="11" count="1" selected="0">
            <x v="35"/>
          </reference>
          <reference field="17" count="1" selected="0">
            <x v="88"/>
          </reference>
          <reference field="19" count="4">
            <x v="1"/>
            <x v="4"/>
            <x v="5"/>
            <x v="7"/>
          </reference>
        </references>
      </pivotArea>
    </format>
    <format dxfId="996">
      <pivotArea dataOnly="0" labelOnly="1" fieldPosition="0">
        <references count="4">
          <reference field="0" count="1" selected="0">
            <x v="6"/>
          </reference>
          <reference field="11" count="1" selected="0">
            <x v="35"/>
          </reference>
          <reference field="17" count="1" selected="0">
            <x v="278"/>
          </reference>
          <reference field="19" count="3">
            <x v="1"/>
            <x v="4"/>
            <x v="5"/>
          </reference>
        </references>
      </pivotArea>
    </format>
    <format dxfId="995">
      <pivotArea dataOnly="0" labelOnly="1" fieldPosition="0">
        <references count="4">
          <reference field="0" count="1" selected="0">
            <x v="6"/>
          </reference>
          <reference field="11" count="1" selected="0">
            <x v="35"/>
          </reference>
          <reference field="17" count="1" selected="0">
            <x v="691"/>
          </reference>
          <reference field="19" count="4">
            <x v="1"/>
            <x v="2"/>
            <x v="4"/>
            <x v="7"/>
          </reference>
        </references>
      </pivotArea>
    </format>
    <format dxfId="994">
      <pivotArea dataOnly="0" labelOnly="1" fieldPosition="0">
        <references count="4">
          <reference field="0" count="1" selected="0">
            <x v="6"/>
          </reference>
          <reference field="11" count="1" selected="0">
            <x v="35"/>
          </reference>
          <reference field="17" count="1" selected="0">
            <x v="825"/>
          </reference>
          <reference field="19" count="2">
            <x v="1"/>
            <x v="7"/>
          </reference>
        </references>
      </pivotArea>
    </format>
    <format dxfId="993">
      <pivotArea dataOnly="0" labelOnly="1" fieldPosition="0">
        <references count="4">
          <reference field="0" count="1" selected="0">
            <x v="6"/>
          </reference>
          <reference field="11" count="1" selected="0">
            <x v="35"/>
          </reference>
          <reference field="17" count="1" selected="0">
            <x v="942"/>
          </reference>
          <reference field="19" count="5">
            <x v="1"/>
            <x v="2"/>
            <x v="4"/>
            <x v="5"/>
            <x v="7"/>
          </reference>
        </references>
      </pivotArea>
    </format>
    <format dxfId="992">
      <pivotArea dataOnly="0" labelOnly="1" fieldPosition="0">
        <references count="4">
          <reference field="0" count="1" selected="0">
            <x v="6"/>
          </reference>
          <reference field="11" count="1" selected="0">
            <x v="40"/>
          </reference>
          <reference field="17" count="1" selected="0">
            <x v="4"/>
          </reference>
          <reference field="19" count="5">
            <x v="1"/>
            <x v="2"/>
            <x v="4"/>
            <x v="5"/>
            <x v="7"/>
          </reference>
        </references>
      </pivotArea>
    </format>
    <format dxfId="991">
      <pivotArea dataOnly="0" labelOnly="1" fieldPosition="0">
        <references count="4">
          <reference field="0" count="1" selected="0">
            <x v="6"/>
          </reference>
          <reference field="11" count="1" selected="0">
            <x v="40"/>
          </reference>
          <reference field="17" count="1" selected="0">
            <x v="43"/>
          </reference>
          <reference field="19" count="4">
            <x v="1"/>
            <x v="2"/>
            <x v="4"/>
            <x v="7"/>
          </reference>
        </references>
      </pivotArea>
    </format>
    <format dxfId="990">
      <pivotArea dataOnly="0" labelOnly="1" fieldPosition="0">
        <references count="4">
          <reference field="0" count="1" selected="0">
            <x v="6"/>
          </reference>
          <reference field="11" count="1" selected="0">
            <x v="40"/>
          </reference>
          <reference field="17" count="1" selected="0">
            <x v="47"/>
          </reference>
          <reference field="19" count="4">
            <x v="1"/>
            <x v="2"/>
            <x v="4"/>
            <x v="7"/>
          </reference>
        </references>
      </pivotArea>
    </format>
    <format dxfId="989">
      <pivotArea dataOnly="0" labelOnly="1" fieldPosition="0">
        <references count="4">
          <reference field="0" count="1" selected="0">
            <x v="6"/>
          </reference>
          <reference field="11" count="1" selected="0">
            <x v="40"/>
          </reference>
          <reference field="17" count="1" selected="0">
            <x v="77"/>
          </reference>
          <reference field="19" count="5">
            <x v="1"/>
            <x v="2"/>
            <x v="4"/>
            <x v="5"/>
            <x v="7"/>
          </reference>
        </references>
      </pivotArea>
    </format>
    <format dxfId="988">
      <pivotArea dataOnly="0" labelOnly="1" fieldPosition="0">
        <references count="4">
          <reference field="0" count="1" selected="0">
            <x v="6"/>
          </reference>
          <reference field="11" count="1" selected="0">
            <x v="40"/>
          </reference>
          <reference field="17" count="1" selected="0">
            <x v="92"/>
          </reference>
          <reference field="19" count="5">
            <x v="1"/>
            <x v="2"/>
            <x v="4"/>
            <x v="5"/>
            <x v="7"/>
          </reference>
        </references>
      </pivotArea>
    </format>
    <format dxfId="987">
      <pivotArea dataOnly="0" labelOnly="1" fieldPosition="0">
        <references count="4">
          <reference field="0" count="1" selected="0">
            <x v="6"/>
          </reference>
          <reference field="11" count="1" selected="0">
            <x v="40"/>
          </reference>
          <reference field="17" count="1" selected="0">
            <x v="127"/>
          </reference>
          <reference field="19" count="5">
            <x v="1"/>
            <x v="2"/>
            <x v="4"/>
            <x v="5"/>
            <x v="7"/>
          </reference>
        </references>
      </pivotArea>
    </format>
    <format dxfId="986">
      <pivotArea dataOnly="0" labelOnly="1" fieldPosition="0">
        <references count="4">
          <reference field="0" count="1" selected="0">
            <x v="6"/>
          </reference>
          <reference field="11" count="1" selected="0">
            <x v="40"/>
          </reference>
          <reference field="17" count="1" selected="0">
            <x v="149"/>
          </reference>
          <reference field="19" count="5">
            <x v="1"/>
            <x v="2"/>
            <x v="4"/>
            <x v="5"/>
            <x v="7"/>
          </reference>
        </references>
      </pivotArea>
    </format>
    <format dxfId="985">
      <pivotArea dataOnly="0" labelOnly="1" fieldPosition="0">
        <references count="4">
          <reference field="0" count="1" selected="0">
            <x v="6"/>
          </reference>
          <reference field="11" count="1" selected="0">
            <x v="40"/>
          </reference>
          <reference field="17" count="1" selected="0">
            <x v="161"/>
          </reference>
          <reference field="19" count="2">
            <x v="2"/>
            <x v="5"/>
          </reference>
        </references>
      </pivotArea>
    </format>
    <format dxfId="984">
      <pivotArea dataOnly="0" labelOnly="1" fieldPosition="0">
        <references count="4">
          <reference field="0" count="1" selected="0">
            <x v="6"/>
          </reference>
          <reference field="11" count="1" selected="0">
            <x v="40"/>
          </reference>
          <reference field="17" count="1" selected="0">
            <x v="190"/>
          </reference>
          <reference field="19" count="4">
            <x v="1"/>
            <x v="4"/>
            <x v="5"/>
            <x v="7"/>
          </reference>
        </references>
      </pivotArea>
    </format>
    <format dxfId="983">
      <pivotArea dataOnly="0" labelOnly="1" fieldPosition="0">
        <references count="4">
          <reference field="0" count="1" selected="0">
            <x v="6"/>
          </reference>
          <reference field="11" count="1" selected="0">
            <x v="40"/>
          </reference>
          <reference field="17" count="1" selected="0">
            <x v="200"/>
          </reference>
          <reference field="19" count="5">
            <x v="1"/>
            <x v="2"/>
            <x v="4"/>
            <x v="5"/>
            <x v="7"/>
          </reference>
        </references>
      </pivotArea>
    </format>
    <format dxfId="982">
      <pivotArea dataOnly="0" labelOnly="1" fieldPosition="0">
        <references count="4">
          <reference field="0" count="1" selected="0">
            <x v="6"/>
          </reference>
          <reference field="11" count="1" selected="0">
            <x v="40"/>
          </reference>
          <reference field="17" count="1" selected="0">
            <x v="225"/>
          </reference>
          <reference field="19" count="2">
            <x v="2"/>
            <x v="5"/>
          </reference>
        </references>
      </pivotArea>
    </format>
    <format dxfId="981">
      <pivotArea dataOnly="0" labelOnly="1" fieldPosition="0">
        <references count="4">
          <reference field="0" count="1" selected="0">
            <x v="6"/>
          </reference>
          <reference field="11" count="1" selected="0">
            <x v="40"/>
          </reference>
          <reference field="17" count="1" selected="0">
            <x v="337"/>
          </reference>
          <reference field="19" count="2">
            <x v="2"/>
            <x v="5"/>
          </reference>
        </references>
      </pivotArea>
    </format>
    <format dxfId="980">
      <pivotArea dataOnly="0" labelOnly="1" fieldPosition="0">
        <references count="4">
          <reference field="0" count="1" selected="0">
            <x v="6"/>
          </reference>
          <reference field="11" count="1" selected="0">
            <x v="40"/>
          </reference>
          <reference field="17" count="1" selected="0">
            <x v="348"/>
          </reference>
          <reference field="19" count="1">
            <x v="2"/>
          </reference>
        </references>
      </pivotArea>
    </format>
    <format dxfId="979">
      <pivotArea dataOnly="0" labelOnly="1" fieldPosition="0">
        <references count="4">
          <reference field="0" count="1" selected="0">
            <x v="6"/>
          </reference>
          <reference field="11" count="1" selected="0">
            <x v="40"/>
          </reference>
          <reference field="17" count="1" selected="0">
            <x v="374"/>
          </reference>
          <reference field="19" count="2">
            <x v="2"/>
            <x v="5"/>
          </reference>
        </references>
      </pivotArea>
    </format>
    <format dxfId="978">
      <pivotArea dataOnly="0" labelOnly="1" fieldPosition="0">
        <references count="4">
          <reference field="0" count="1" selected="0">
            <x v="6"/>
          </reference>
          <reference field="11" count="1" selected="0">
            <x v="40"/>
          </reference>
          <reference field="17" count="1" selected="0">
            <x v="472"/>
          </reference>
          <reference field="19" count="1">
            <x v="2"/>
          </reference>
        </references>
      </pivotArea>
    </format>
    <format dxfId="977">
      <pivotArea dataOnly="0" labelOnly="1" fieldPosition="0">
        <references count="4">
          <reference field="0" count="1" selected="0">
            <x v="6"/>
          </reference>
          <reference field="11" count="1" selected="0">
            <x v="40"/>
          </reference>
          <reference field="17" count="1" selected="0">
            <x v="479"/>
          </reference>
          <reference field="19" count="1">
            <x v="2"/>
          </reference>
        </references>
      </pivotArea>
    </format>
    <format dxfId="976">
      <pivotArea dataOnly="0" labelOnly="1" fieldPosition="0">
        <references count="4">
          <reference field="0" count="1" selected="0">
            <x v="6"/>
          </reference>
          <reference field="11" count="1" selected="0">
            <x v="40"/>
          </reference>
          <reference field="17" count="1" selected="0">
            <x v="480"/>
          </reference>
          <reference field="19" count="2">
            <x v="2"/>
            <x v="5"/>
          </reference>
        </references>
      </pivotArea>
    </format>
    <format dxfId="975">
      <pivotArea dataOnly="0" labelOnly="1" fieldPosition="0">
        <references count="4">
          <reference field="0" count="1" selected="0">
            <x v="6"/>
          </reference>
          <reference field="11" count="1" selected="0">
            <x v="40"/>
          </reference>
          <reference field="17" count="1" selected="0">
            <x v="498"/>
          </reference>
          <reference field="19" count="1">
            <x v="2"/>
          </reference>
        </references>
      </pivotArea>
    </format>
    <format dxfId="974">
      <pivotArea dataOnly="0" labelOnly="1" fieldPosition="0">
        <references count="4">
          <reference field="0" count="1" selected="0">
            <x v="6"/>
          </reference>
          <reference field="11" count="1" selected="0">
            <x v="40"/>
          </reference>
          <reference field="17" count="1" selected="0">
            <x v="525"/>
          </reference>
          <reference field="19" count="1">
            <x v="2"/>
          </reference>
        </references>
      </pivotArea>
    </format>
    <format dxfId="973">
      <pivotArea dataOnly="0" labelOnly="1" fieldPosition="0">
        <references count="4">
          <reference field="0" count="1" selected="0">
            <x v="6"/>
          </reference>
          <reference field="11" count="1" selected="0">
            <x v="40"/>
          </reference>
          <reference field="17" count="1" selected="0">
            <x v="527"/>
          </reference>
          <reference field="19" count="1">
            <x v="2"/>
          </reference>
        </references>
      </pivotArea>
    </format>
    <format dxfId="972">
      <pivotArea dataOnly="0" labelOnly="1" fieldPosition="0">
        <references count="4">
          <reference field="0" count="1" selected="0">
            <x v="6"/>
          </reference>
          <reference field="11" count="1" selected="0">
            <x v="40"/>
          </reference>
          <reference field="17" count="1" selected="0">
            <x v="542"/>
          </reference>
          <reference field="19" count="1">
            <x v="2"/>
          </reference>
        </references>
      </pivotArea>
    </format>
    <format dxfId="971">
      <pivotArea dataOnly="0" labelOnly="1" fieldPosition="0">
        <references count="4">
          <reference field="0" count="1" selected="0">
            <x v="6"/>
          </reference>
          <reference field="11" count="1" selected="0">
            <x v="40"/>
          </reference>
          <reference field="17" count="1" selected="0">
            <x v="554"/>
          </reference>
          <reference field="19" count="2">
            <x v="2"/>
            <x v="5"/>
          </reference>
        </references>
      </pivotArea>
    </format>
    <format dxfId="970">
      <pivotArea dataOnly="0" labelOnly="1" fieldPosition="0">
        <references count="4">
          <reference field="0" count="1" selected="0">
            <x v="6"/>
          </reference>
          <reference field="11" count="1" selected="0">
            <x v="40"/>
          </reference>
          <reference field="17" count="1" selected="0">
            <x v="616"/>
          </reference>
          <reference field="19" count="2">
            <x v="2"/>
            <x v="5"/>
          </reference>
        </references>
      </pivotArea>
    </format>
    <format dxfId="969">
      <pivotArea dataOnly="0" labelOnly="1" fieldPosition="0">
        <references count="4">
          <reference field="0" count="1" selected="0">
            <x v="6"/>
          </reference>
          <reference field="11" count="1" selected="0">
            <x v="40"/>
          </reference>
          <reference field="17" count="1" selected="0">
            <x v="632"/>
          </reference>
          <reference field="19" count="2">
            <x v="2"/>
            <x v="5"/>
          </reference>
        </references>
      </pivotArea>
    </format>
    <format dxfId="968">
      <pivotArea dataOnly="0" labelOnly="1" fieldPosition="0">
        <references count="4">
          <reference field="0" count="1" selected="0">
            <x v="6"/>
          </reference>
          <reference field="11" count="1" selected="0">
            <x v="40"/>
          </reference>
          <reference field="17" count="1" selected="0">
            <x v="633"/>
          </reference>
          <reference field="19" count="4">
            <x v="1"/>
            <x v="2"/>
            <x v="5"/>
            <x v="7"/>
          </reference>
        </references>
      </pivotArea>
    </format>
    <format dxfId="967">
      <pivotArea dataOnly="0" labelOnly="1" fieldPosition="0">
        <references count="4">
          <reference field="0" count="1" selected="0">
            <x v="6"/>
          </reference>
          <reference field="11" count="1" selected="0">
            <x v="40"/>
          </reference>
          <reference field="17" count="1" selected="0">
            <x v="650"/>
          </reference>
          <reference field="19" count="5">
            <x v="1"/>
            <x v="2"/>
            <x v="4"/>
            <x v="5"/>
            <x v="7"/>
          </reference>
        </references>
      </pivotArea>
    </format>
    <format dxfId="966">
      <pivotArea dataOnly="0" labelOnly="1" fieldPosition="0">
        <references count="4">
          <reference field="0" count="1" selected="0">
            <x v="6"/>
          </reference>
          <reference field="11" count="1" selected="0">
            <x v="40"/>
          </reference>
          <reference field="17" count="1" selected="0">
            <x v="656"/>
          </reference>
          <reference field="19" count="2">
            <x v="2"/>
            <x v="5"/>
          </reference>
        </references>
      </pivotArea>
    </format>
    <format dxfId="965">
      <pivotArea dataOnly="0" labelOnly="1" fieldPosition="0">
        <references count="4">
          <reference field="0" count="1" selected="0">
            <x v="6"/>
          </reference>
          <reference field="11" count="1" selected="0">
            <x v="40"/>
          </reference>
          <reference field="17" count="1" selected="0">
            <x v="679"/>
          </reference>
          <reference field="19" count="2">
            <x v="2"/>
            <x v="5"/>
          </reference>
        </references>
      </pivotArea>
    </format>
    <format dxfId="964">
      <pivotArea dataOnly="0" labelOnly="1" fieldPosition="0">
        <references count="4">
          <reference field="0" count="1" selected="0">
            <x v="6"/>
          </reference>
          <reference field="11" count="1" selected="0">
            <x v="40"/>
          </reference>
          <reference field="17" count="1" selected="0">
            <x v="695"/>
          </reference>
          <reference field="19" count="2">
            <x v="2"/>
            <x v="5"/>
          </reference>
        </references>
      </pivotArea>
    </format>
    <format dxfId="963">
      <pivotArea dataOnly="0" labelOnly="1" fieldPosition="0">
        <references count="4">
          <reference field="0" count="1" selected="0">
            <x v="6"/>
          </reference>
          <reference field="11" count="1" selected="0">
            <x v="40"/>
          </reference>
          <reference field="17" count="1" selected="0">
            <x v="720"/>
          </reference>
          <reference field="19" count="2">
            <x v="2"/>
            <x v="5"/>
          </reference>
        </references>
      </pivotArea>
    </format>
    <format dxfId="962">
      <pivotArea dataOnly="0" labelOnly="1" fieldPosition="0">
        <references count="4">
          <reference field="0" count="1" selected="0">
            <x v="6"/>
          </reference>
          <reference field="11" count="1" selected="0">
            <x v="40"/>
          </reference>
          <reference field="17" count="1" selected="0">
            <x v="726"/>
          </reference>
          <reference field="19" count="5">
            <x v="1"/>
            <x v="2"/>
            <x v="4"/>
            <x v="5"/>
            <x v="7"/>
          </reference>
        </references>
      </pivotArea>
    </format>
    <format dxfId="961">
      <pivotArea dataOnly="0" labelOnly="1" fieldPosition="0">
        <references count="4">
          <reference field="0" count="1" selected="0">
            <x v="6"/>
          </reference>
          <reference field="11" count="1" selected="0">
            <x v="40"/>
          </reference>
          <reference field="17" count="1" selected="0">
            <x v="733"/>
          </reference>
          <reference field="19" count="5">
            <x v="1"/>
            <x v="2"/>
            <x v="4"/>
            <x v="5"/>
            <x v="7"/>
          </reference>
        </references>
      </pivotArea>
    </format>
    <format dxfId="960">
      <pivotArea dataOnly="0" labelOnly="1" fieldPosition="0">
        <references count="4">
          <reference field="0" count="1" selected="0">
            <x v="6"/>
          </reference>
          <reference field="11" count="1" selected="0">
            <x v="40"/>
          </reference>
          <reference field="17" count="1" selected="0">
            <x v="799"/>
          </reference>
          <reference field="19" count="2">
            <x v="2"/>
            <x v="5"/>
          </reference>
        </references>
      </pivotArea>
    </format>
    <format dxfId="959">
      <pivotArea dataOnly="0" labelOnly="1" fieldPosition="0">
        <references count="4">
          <reference field="0" count="1" selected="0">
            <x v="6"/>
          </reference>
          <reference field="11" count="1" selected="0">
            <x v="40"/>
          </reference>
          <reference field="17" count="1" selected="0">
            <x v="800"/>
          </reference>
          <reference field="19" count="2">
            <x v="2"/>
            <x v="5"/>
          </reference>
        </references>
      </pivotArea>
    </format>
    <format dxfId="958">
      <pivotArea dataOnly="0" labelOnly="1" fieldPosition="0">
        <references count="4">
          <reference field="0" count="1" selected="0">
            <x v="6"/>
          </reference>
          <reference field="11" count="1" selected="0">
            <x v="40"/>
          </reference>
          <reference field="17" count="1" selected="0">
            <x v="803"/>
          </reference>
          <reference field="19" count="2">
            <x v="2"/>
            <x v="5"/>
          </reference>
        </references>
      </pivotArea>
    </format>
    <format dxfId="957">
      <pivotArea dataOnly="0" labelOnly="1" fieldPosition="0">
        <references count="4">
          <reference field="0" count="1" selected="0">
            <x v="6"/>
          </reference>
          <reference field="11" count="1" selected="0">
            <x v="40"/>
          </reference>
          <reference field="17" count="1" selected="0">
            <x v="804"/>
          </reference>
          <reference field="19" count="2">
            <x v="2"/>
            <x v="5"/>
          </reference>
        </references>
      </pivotArea>
    </format>
    <format dxfId="956">
      <pivotArea dataOnly="0" labelOnly="1" fieldPosition="0">
        <references count="4">
          <reference field="0" count="1" selected="0">
            <x v="6"/>
          </reference>
          <reference field="11" count="1" selected="0">
            <x v="40"/>
          </reference>
          <reference field="17" count="1" selected="0">
            <x v="809"/>
          </reference>
          <reference field="19" count="2">
            <x v="2"/>
            <x v="5"/>
          </reference>
        </references>
      </pivotArea>
    </format>
    <format dxfId="955">
      <pivotArea dataOnly="0" labelOnly="1" fieldPosition="0">
        <references count="4">
          <reference field="0" count="1" selected="0">
            <x v="6"/>
          </reference>
          <reference field="11" count="1" selected="0">
            <x v="40"/>
          </reference>
          <reference field="17" count="1" selected="0">
            <x v="811"/>
          </reference>
          <reference field="19" count="2">
            <x v="2"/>
            <x v="5"/>
          </reference>
        </references>
      </pivotArea>
    </format>
    <format dxfId="954">
      <pivotArea dataOnly="0" labelOnly="1" fieldPosition="0">
        <references count="4">
          <reference field="0" count="1" selected="0">
            <x v="6"/>
          </reference>
          <reference field="11" count="1" selected="0">
            <x v="40"/>
          </reference>
          <reference field="17" count="1" selected="0">
            <x v="812"/>
          </reference>
          <reference field="19" count="2">
            <x v="2"/>
            <x v="5"/>
          </reference>
        </references>
      </pivotArea>
    </format>
    <format dxfId="953">
      <pivotArea dataOnly="0" labelOnly="1" fieldPosition="0">
        <references count="4">
          <reference field="0" count="1" selected="0">
            <x v="6"/>
          </reference>
          <reference field="11" count="1" selected="0">
            <x v="40"/>
          </reference>
          <reference field="17" count="1" selected="0">
            <x v="945"/>
          </reference>
          <reference field="19" count="4">
            <x v="1"/>
            <x v="2"/>
            <x v="4"/>
            <x v="7"/>
          </reference>
        </references>
      </pivotArea>
    </format>
    <format dxfId="952">
      <pivotArea dataOnly="0" labelOnly="1" fieldPosition="0">
        <references count="4">
          <reference field="0" count="1" selected="0">
            <x v="6"/>
          </reference>
          <reference field="11" count="1" selected="0">
            <x v="40"/>
          </reference>
          <reference field="17" count="1" selected="0">
            <x v="949"/>
          </reference>
          <reference field="19" count="2">
            <x v="2"/>
            <x v="5"/>
          </reference>
        </references>
      </pivotArea>
    </format>
    <format dxfId="951">
      <pivotArea dataOnly="0" labelOnly="1" fieldPosition="0">
        <references count="4">
          <reference field="0" count="1" selected="0">
            <x v="6"/>
          </reference>
          <reference field="11" count="1" selected="0">
            <x v="41"/>
          </reference>
          <reference field="17" count="1" selected="0">
            <x v="206"/>
          </reference>
          <reference field="19" count="5">
            <x v="1"/>
            <x v="2"/>
            <x v="4"/>
            <x v="5"/>
            <x v="7"/>
          </reference>
        </references>
      </pivotArea>
    </format>
    <format dxfId="950">
      <pivotArea dataOnly="0" labelOnly="1" fieldPosition="0">
        <references count="4">
          <reference field="0" count="1" selected="0">
            <x v="6"/>
          </reference>
          <reference field="11" count="1" selected="0">
            <x v="41"/>
          </reference>
          <reference field="17" count="1" selected="0">
            <x v="225"/>
          </reference>
          <reference field="19" count="1">
            <x v="2"/>
          </reference>
        </references>
      </pivotArea>
    </format>
    <format dxfId="949">
      <pivotArea dataOnly="0" labelOnly="1" fieldPosition="0">
        <references count="4">
          <reference field="0" count="1" selected="0">
            <x v="6"/>
          </reference>
          <reference field="11" count="1" selected="0">
            <x v="41"/>
          </reference>
          <reference field="17" count="1" selected="0">
            <x v="245"/>
          </reference>
          <reference field="19" count="1">
            <x v="5"/>
          </reference>
        </references>
      </pivotArea>
    </format>
    <format dxfId="948">
      <pivotArea dataOnly="0" labelOnly="1" fieldPosition="0">
        <references count="4">
          <reference field="0" count="1" selected="0">
            <x v="6"/>
          </reference>
          <reference field="11" count="1" selected="0">
            <x v="41"/>
          </reference>
          <reference field="17" count="1" selected="0">
            <x v="463"/>
          </reference>
          <reference field="19" count="4">
            <x v="1"/>
            <x v="2"/>
            <x v="5"/>
            <x v="7"/>
          </reference>
        </references>
      </pivotArea>
    </format>
    <format dxfId="947">
      <pivotArea dataOnly="0" labelOnly="1" fieldPosition="0">
        <references count="4">
          <reference field="0" count="1" selected="0">
            <x v="6"/>
          </reference>
          <reference field="11" count="1" selected="0">
            <x v="41"/>
          </reference>
          <reference field="17" count="1" selected="0">
            <x v="468"/>
          </reference>
          <reference field="19" count="5">
            <x v="1"/>
            <x v="2"/>
            <x v="4"/>
            <x v="5"/>
            <x v="7"/>
          </reference>
        </references>
      </pivotArea>
    </format>
    <format dxfId="946">
      <pivotArea dataOnly="0" labelOnly="1" fieldPosition="0">
        <references count="4">
          <reference field="0" count="1" selected="0">
            <x v="6"/>
          </reference>
          <reference field="11" count="1" selected="0">
            <x v="41"/>
          </reference>
          <reference field="17" count="1" selected="0">
            <x v="499"/>
          </reference>
          <reference field="19" count="3">
            <x v="1"/>
            <x v="2"/>
            <x v="7"/>
          </reference>
        </references>
      </pivotArea>
    </format>
    <format dxfId="945">
      <pivotArea dataOnly="0" labelOnly="1" fieldPosition="0">
        <references count="4">
          <reference field="0" count="1" selected="0">
            <x v="6"/>
          </reference>
          <reference field="11" count="1" selected="0">
            <x v="41"/>
          </reference>
          <reference field="17" count="1" selected="0">
            <x v="509"/>
          </reference>
          <reference field="19" count="5">
            <x v="1"/>
            <x v="2"/>
            <x v="4"/>
            <x v="5"/>
            <x v="7"/>
          </reference>
        </references>
      </pivotArea>
    </format>
    <format dxfId="944">
      <pivotArea dataOnly="0" labelOnly="1" fieldPosition="0">
        <references count="4">
          <reference field="0" count="1" selected="0">
            <x v="6"/>
          </reference>
          <reference field="11" count="1" selected="0">
            <x v="41"/>
          </reference>
          <reference field="17" count="1" selected="0">
            <x v="512"/>
          </reference>
          <reference field="19" count="5">
            <x v="1"/>
            <x v="2"/>
            <x v="4"/>
            <x v="5"/>
            <x v="7"/>
          </reference>
        </references>
      </pivotArea>
    </format>
    <format dxfId="943">
      <pivotArea dataOnly="0" labelOnly="1" fieldPosition="0">
        <references count="4">
          <reference field="0" count="1" selected="0">
            <x v="6"/>
          </reference>
          <reference field="11" count="1" selected="0">
            <x v="41"/>
          </reference>
          <reference field="17" count="1" selected="0">
            <x v="514"/>
          </reference>
          <reference field="19" count="5">
            <x v="1"/>
            <x v="2"/>
            <x v="4"/>
            <x v="5"/>
            <x v="7"/>
          </reference>
        </references>
      </pivotArea>
    </format>
    <format dxfId="942">
      <pivotArea dataOnly="0" labelOnly="1" fieldPosition="0">
        <references count="4">
          <reference field="0" count="1" selected="0">
            <x v="6"/>
          </reference>
          <reference field="11" count="1" selected="0">
            <x v="41"/>
          </reference>
          <reference field="17" count="1" selected="0">
            <x v="515"/>
          </reference>
          <reference field="19" count="1">
            <x v="2"/>
          </reference>
        </references>
      </pivotArea>
    </format>
    <format dxfId="941">
      <pivotArea dataOnly="0" labelOnly="1" fieldPosition="0">
        <references count="4">
          <reference field="0" count="1" selected="0">
            <x v="6"/>
          </reference>
          <reference field="11" count="1" selected="0">
            <x v="41"/>
          </reference>
          <reference field="17" count="1" selected="0">
            <x v="554"/>
          </reference>
          <reference field="19" count="3">
            <x v="1"/>
            <x v="4"/>
            <x v="7"/>
          </reference>
        </references>
      </pivotArea>
    </format>
    <format dxfId="940">
      <pivotArea dataOnly="0" labelOnly="1" fieldPosition="0">
        <references count="4">
          <reference field="0" count="1" selected="0">
            <x v="6"/>
          </reference>
          <reference field="11" count="1" selected="0">
            <x v="41"/>
          </reference>
          <reference field="17" count="1" selected="0">
            <x v="577"/>
          </reference>
          <reference field="19" count="1">
            <x v="2"/>
          </reference>
        </references>
      </pivotArea>
    </format>
    <format dxfId="939">
      <pivotArea dataOnly="0" labelOnly="1" fieldPosition="0">
        <references count="4">
          <reference field="0" count="1" selected="0">
            <x v="6"/>
          </reference>
          <reference field="11" count="1" selected="0">
            <x v="41"/>
          </reference>
          <reference field="17" count="1" selected="0">
            <x v="580"/>
          </reference>
          <reference field="19" count="1">
            <x v="2"/>
          </reference>
        </references>
      </pivotArea>
    </format>
    <format dxfId="938">
      <pivotArea dataOnly="0" labelOnly="1" fieldPosition="0">
        <references count="4">
          <reference field="0" count="1" selected="0">
            <x v="6"/>
          </reference>
          <reference field="11" count="1" selected="0">
            <x v="41"/>
          </reference>
          <reference field="17" count="1" selected="0">
            <x v="582"/>
          </reference>
          <reference field="19" count="4">
            <x v="1"/>
            <x v="2"/>
            <x v="5"/>
            <x v="7"/>
          </reference>
        </references>
      </pivotArea>
    </format>
    <format dxfId="937">
      <pivotArea dataOnly="0" labelOnly="1" fieldPosition="0">
        <references count="4">
          <reference field="0" count="1" selected="0">
            <x v="6"/>
          </reference>
          <reference field="11" count="1" selected="0">
            <x v="41"/>
          </reference>
          <reference field="17" count="1" selected="0">
            <x v="647"/>
          </reference>
          <reference field="19" count="4">
            <x v="1"/>
            <x v="2"/>
            <x v="4"/>
            <x v="7"/>
          </reference>
        </references>
      </pivotArea>
    </format>
    <format dxfId="936">
      <pivotArea dataOnly="0" labelOnly="1" fieldPosition="0">
        <references count="4">
          <reference field="0" count="1" selected="0">
            <x v="6"/>
          </reference>
          <reference field="11" count="1" selected="0">
            <x v="41"/>
          </reference>
          <reference field="17" count="1" selected="0">
            <x v="726"/>
          </reference>
          <reference field="19" count="3">
            <x v="1"/>
            <x v="4"/>
            <x v="7"/>
          </reference>
        </references>
      </pivotArea>
    </format>
    <format dxfId="935">
      <pivotArea dataOnly="0" labelOnly="1" fieldPosition="0">
        <references count="4">
          <reference field="0" count="1" selected="0">
            <x v="6"/>
          </reference>
          <reference field="11" count="1" selected="0">
            <x v="41"/>
          </reference>
          <reference field="17" count="1" selected="0">
            <x v="732"/>
          </reference>
          <reference field="19" count="3">
            <x v="1"/>
            <x v="4"/>
            <x v="7"/>
          </reference>
        </references>
      </pivotArea>
    </format>
    <format dxfId="934">
      <pivotArea dataOnly="0" labelOnly="1" fieldPosition="0">
        <references count="4">
          <reference field="0" count="1" selected="0">
            <x v="6"/>
          </reference>
          <reference field="11" count="1" selected="0">
            <x v="41"/>
          </reference>
          <reference field="17" count="1" selected="0">
            <x v="754"/>
          </reference>
          <reference field="19" count="5">
            <x v="1"/>
            <x v="2"/>
            <x v="4"/>
            <x v="5"/>
            <x v="7"/>
          </reference>
        </references>
      </pivotArea>
    </format>
    <format dxfId="933">
      <pivotArea dataOnly="0" labelOnly="1" fieldPosition="0">
        <references count="4">
          <reference field="0" count="1" selected="0">
            <x v="6"/>
          </reference>
          <reference field="11" count="1" selected="0">
            <x v="41"/>
          </reference>
          <reference field="17" count="1" selected="0">
            <x v="799"/>
          </reference>
          <reference field="19" count="5">
            <x v="1"/>
            <x v="2"/>
            <x v="4"/>
            <x v="5"/>
            <x v="7"/>
          </reference>
        </references>
      </pivotArea>
    </format>
    <format dxfId="932">
      <pivotArea dataOnly="0" labelOnly="1" fieldPosition="0">
        <references count="4">
          <reference field="0" count="1" selected="0">
            <x v="6"/>
          </reference>
          <reference field="11" count="1" selected="0">
            <x v="41"/>
          </reference>
          <reference field="17" count="1" selected="0">
            <x v="800"/>
          </reference>
          <reference field="19" count="3">
            <x v="1"/>
            <x v="4"/>
            <x v="7"/>
          </reference>
        </references>
      </pivotArea>
    </format>
    <format dxfId="931">
      <pivotArea dataOnly="0" labelOnly="1" fieldPosition="0">
        <references count="4">
          <reference field="0" count="1" selected="0">
            <x v="6"/>
          </reference>
          <reference field="11" count="1" selected="0">
            <x v="41"/>
          </reference>
          <reference field="17" count="1" selected="0">
            <x v="894"/>
          </reference>
          <reference field="19" count="5">
            <x v="1"/>
            <x v="2"/>
            <x v="4"/>
            <x v="5"/>
            <x v="7"/>
          </reference>
        </references>
      </pivotArea>
    </format>
    <format dxfId="930">
      <pivotArea dataOnly="0" labelOnly="1" fieldPosition="0">
        <references count="4">
          <reference field="0" count="1" selected="0">
            <x v="6"/>
          </reference>
          <reference field="11" count="1" selected="0">
            <x v="41"/>
          </reference>
          <reference field="17" count="1" selected="0">
            <x v="945"/>
          </reference>
          <reference field="19" count="5">
            <x v="1"/>
            <x v="2"/>
            <x v="4"/>
            <x v="5"/>
            <x v="7"/>
          </reference>
        </references>
      </pivotArea>
    </format>
    <format dxfId="929">
      <pivotArea dataOnly="0" labelOnly="1" fieldPosition="0">
        <references count="4">
          <reference field="0" count="1" selected="0">
            <x v="6"/>
          </reference>
          <reference field="11" count="1" selected="0">
            <x v="58"/>
          </reference>
          <reference field="17" count="1" selected="0">
            <x v="225"/>
          </reference>
          <reference field="19" count="1">
            <x v="2"/>
          </reference>
        </references>
      </pivotArea>
    </format>
    <format dxfId="928">
      <pivotArea dataOnly="0" labelOnly="1" fieldPosition="0">
        <references count="4">
          <reference field="0" count="1" selected="0">
            <x v="6"/>
          </reference>
          <reference field="11" count="1" selected="0">
            <x v="58"/>
          </reference>
          <reference field="17" count="1" selected="0">
            <x v="772"/>
          </reference>
          <reference field="19" count="2">
            <x v="2"/>
            <x v="5"/>
          </reference>
        </references>
      </pivotArea>
    </format>
    <format dxfId="927">
      <pivotArea dataOnly="0" labelOnly="1" fieldPosition="0">
        <references count="4">
          <reference field="0" count="1" selected="0">
            <x v="6"/>
          </reference>
          <reference field="11" count="1" selected="0">
            <x v="85"/>
          </reference>
          <reference field="17" count="1" selected="0">
            <x v="14"/>
          </reference>
          <reference field="19" count="2">
            <x v="2"/>
            <x v="5"/>
          </reference>
        </references>
      </pivotArea>
    </format>
    <format dxfId="926">
      <pivotArea dataOnly="0" labelOnly="1" fieldPosition="0">
        <references count="4">
          <reference field="0" count="1" selected="0">
            <x v="6"/>
          </reference>
          <reference field="11" count="1" selected="0">
            <x v="85"/>
          </reference>
          <reference field="17" count="1" selected="0">
            <x v="457"/>
          </reference>
          <reference field="19" count="2">
            <x v="2"/>
            <x v="5"/>
          </reference>
        </references>
      </pivotArea>
    </format>
    <format dxfId="925">
      <pivotArea dataOnly="0" labelOnly="1" fieldPosition="0">
        <references count="4">
          <reference field="0" count="1" selected="0">
            <x v="6"/>
          </reference>
          <reference field="11" count="1" selected="0">
            <x v="85"/>
          </reference>
          <reference field="17" count="1" selected="0">
            <x v="716"/>
          </reference>
          <reference field="19" count="5">
            <x v="1"/>
            <x v="2"/>
            <x v="4"/>
            <x v="5"/>
            <x v="7"/>
          </reference>
        </references>
      </pivotArea>
    </format>
    <format dxfId="924">
      <pivotArea dataOnly="0" labelOnly="1" fieldPosition="0">
        <references count="4">
          <reference field="0" count="1" selected="0">
            <x v="7"/>
          </reference>
          <reference field="11" count="1" selected="0">
            <x v="57"/>
          </reference>
          <reference field="17" count="1" selected="0">
            <x v="225"/>
          </reference>
          <reference field="19" count="1">
            <x v="2"/>
          </reference>
        </references>
      </pivotArea>
    </format>
    <format dxfId="923">
      <pivotArea dataOnly="0" labelOnly="1" fieldPosition="0">
        <references count="4">
          <reference field="0" count="1" selected="0">
            <x v="7"/>
          </reference>
          <reference field="11" count="1" selected="0">
            <x v="66"/>
          </reference>
          <reference field="17" count="1" selected="0">
            <x v="825"/>
          </reference>
          <reference field="19" count="4">
            <x v="1"/>
            <x v="2"/>
            <x v="4"/>
            <x v="7"/>
          </reference>
        </references>
      </pivotArea>
    </format>
    <format dxfId="922">
      <pivotArea dataOnly="0" labelOnly="1" fieldPosition="0">
        <references count="4">
          <reference field="0" count="1" selected="0">
            <x v="7"/>
          </reference>
          <reference field="11" count="1" selected="0">
            <x v="66"/>
          </reference>
          <reference field="17" count="1" selected="0">
            <x v="854"/>
          </reference>
          <reference field="19" count="3">
            <x v="1"/>
            <x v="4"/>
            <x v="7"/>
          </reference>
        </references>
      </pivotArea>
    </format>
    <format dxfId="921">
      <pivotArea dataOnly="0" labelOnly="1" fieldPosition="0">
        <references count="4">
          <reference field="0" count="1" selected="0">
            <x v="7"/>
          </reference>
          <reference field="11" count="1" selected="0">
            <x v="69"/>
          </reference>
          <reference field="17" count="1" selected="0">
            <x v="116"/>
          </reference>
          <reference field="19" count="5">
            <x v="1"/>
            <x v="2"/>
            <x v="4"/>
            <x v="5"/>
            <x v="7"/>
          </reference>
        </references>
      </pivotArea>
    </format>
    <format dxfId="920">
      <pivotArea dataOnly="0" labelOnly="1" fieldPosition="0">
        <references count="4">
          <reference field="0" count="1" selected="0">
            <x v="7"/>
          </reference>
          <reference field="11" count="1" selected="0">
            <x v="69"/>
          </reference>
          <reference field="17" count="1" selected="0">
            <x v="257"/>
          </reference>
          <reference field="19" count="4">
            <x v="1"/>
            <x v="2"/>
            <x v="5"/>
            <x v="7"/>
          </reference>
        </references>
      </pivotArea>
    </format>
    <format dxfId="919">
      <pivotArea dataOnly="0" labelOnly="1" fieldPosition="0">
        <references count="4">
          <reference field="0" count="1" selected="0">
            <x v="7"/>
          </reference>
          <reference field="11" count="1" selected="0">
            <x v="69"/>
          </reference>
          <reference field="17" count="1" selected="0">
            <x v="262"/>
          </reference>
          <reference field="19" count="4">
            <x v="1"/>
            <x v="2"/>
            <x v="4"/>
            <x v="5"/>
          </reference>
        </references>
      </pivotArea>
    </format>
    <format dxfId="918">
      <pivotArea dataOnly="0" labelOnly="1" fieldPosition="0">
        <references count="4">
          <reference field="0" count="1" selected="0">
            <x v="7"/>
          </reference>
          <reference field="11" count="1" selected="0">
            <x v="69"/>
          </reference>
          <reference field="17" count="1" selected="0">
            <x v="825"/>
          </reference>
          <reference field="19" count="5">
            <x v="1"/>
            <x v="2"/>
            <x v="4"/>
            <x v="5"/>
            <x v="7"/>
          </reference>
        </references>
      </pivotArea>
    </format>
    <format dxfId="917">
      <pivotArea dataOnly="0" labelOnly="1" fieldPosition="0">
        <references count="4">
          <reference field="0" count="1" selected="0">
            <x v="7"/>
          </reference>
          <reference field="11" count="1" selected="0">
            <x v="84"/>
          </reference>
          <reference field="17" count="1" selected="0">
            <x v="27"/>
          </reference>
          <reference field="19" count="4">
            <x v="1"/>
            <x v="2"/>
            <x v="4"/>
            <x v="7"/>
          </reference>
        </references>
      </pivotArea>
    </format>
    <format dxfId="916">
      <pivotArea dataOnly="0" labelOnly="1" fieldPosition="0">
        <references count="4">
          <reference field="0" count="1" selected="0">
            <x v="7"/>
          </reference>
          <reference field="11" count="1" selected="0">
            <x v="84"/>
          </reference>
          <reference field="17" count="1" selected="0">
            <x v="168"/>
          </reference>
          <reference field="19" count="5">
            <x v="1"/>
            <x v="2"/>
            <x v="4"/>
            <x v="5"/>
            <x v="7"/>
          </reference>
        </references>
      </pivotArea>
    </format>
    <format dxfId="915">
      <pivotArea dataOnly="0" labelOnly="1" fieldPosition="0">
        <references count="4">
          <reference field="0" count="1" selected="0">
            <x v="7"/>
          </reference>
          <reference field="11" count="1" selected="0">
            <x v="84"/>
          </reference>
          <reference field="17" count="1" selected="0">
            <x v="457"/>
          </reference>
          <reference field="19" count="2">
            <x v="2"/>
            <x v="5"/>
          </reference>
        </references>
      </pivotArea>
    </format>
    <format dxfId="914">
      <pivotArea dataOnly="0" labelOnly="1" fieldPosition="0">
        <references count="4">
          <reference field="0" count="1" selected="0">
            <x v="7"/>
          </reference>
          <reference field="11" count="1" selected="0">
            <x v="84"/>
          </reference>
          <reference field="17" count="1" selected="0">
            <x v="520"/>
          </reference>
          <reference field="19" count="5">
            <x v="1"/>
            <x v="2"/>
            <x v="4"/>
            <x v="5"/>
            <x v="7"/>
          </reference>
        </references>
      </pivotArea>
    </format>
    <format dxfId="913">
      <pivotArea dataOnly="0" labelOnly="1" fieldPosition="0">
        <references count="4">
          <reference field="0" count="1" selected="0">
            <x v="7"/>
          </reference>
          <reference field="11" count="1" selected="0">
            <x v="84"/>
          </reference>
          <reference field="17" count="1" selected="0">
            <x v="713"/>
          </reference>
          <reference field="19" count="5">
            <x v="1"/>
            <x v="2"/>
            <x v="4"/>
            <x v="5"/>
            <x v="7"/>
          </reference>
        </references>
      </pivotArea>
    </format>
    <format dxfId="912">
      <pivotArea dataOnly="0" labelOnly="1" fieldPosition="0">
        <references count="4">
          <reference field="0" count="1" selected="0">
            <x v="7"/>
          </reference>
          <reference field="11" count="1" selected="0">
            <x v="84"/>
          </reference>
          <reference field="17" count="1" selected="0">
            <x v="825"/>
          </reference>
          <reference field="19" count="4">
            <x v="1"/>
            <x v="2"/>
            <x v="4"/>
            <x v="7"/>
          </reference>
        </references>
      </pivotArea>
    </format>
    <format dxfId="911">
      <pivotArea dataOnly="0" labelOnly="1" fieldPosition="0">
        <references count="4">
          <reference field="0" count="1" selected="0">
            <x v="7"/>
          </reference>
          <reference field="11" count="1" selected="0">
            <x v="99"/>
          </reference>
          <reference field="17" count="1" selected="0">
            <x v="138"/>
          </reference>
          <reference field="19" count="5">
            <x v="1"/>
            <x v="2"/>
            <x v="4"/>
            <x v="5"/>
            <x v="7"/>
          </reference>
        </references>
      </pivotArea>
    </format>
    <format dxfId="910">
      <pivotArea dataOnly="0" labelOnly="1" fieldPosition="0">
        <references count="4">
          <reference field="0" count="1" selected="0">
            <x v="7"/>
          </reference>
          <reference field="11" count="1" selected="0">
            <x v="99"/>
          </reference>
          <reference field="17" count="1" selected="0">
            <x v="247"/>
          </reference>
          <reference field="19" count="5">
            <x v="1"/>
            <x v="2"/>
            <x v="4"/>
            <x v="5"/>
            <x v="7"/>
          </reference>
        </references>
      </pivotArea>
    </format>
    <format dxfId="909">
      <pivotArea dataOnly="0" labelOnly="1" fieldPosition="0">
        <references count="4">
          <reference field="0" count="1" selected="0">
            <x v="7"/>
          </reference>
          <reference field="11" count="1" selected="0">
            <x v="99"/>
          </reference>
          <reference field="17" count="1" selected="0">
            <x v="262"/>
          </reference>
          <reference field="19" count="4">
            <x v="1"/>
            <x v="4"/>
            <x v="5"/>
            <x v="7"/>
          </reference>
        </references>
      </pivotArea>
    </format>
    <format dxfId="908">
      <pivotArea dataOnly="0" labelOnly="1" fieldPosition="0">
        <references count="4">
          <reference field="0" count="1" selected="0">
            <x v="7"/>
          </reference>
          <reference field="11" count="1" selected="0">
            <x v="99"/>
          </reference>
          <reference field="17" count="1" selected="0">
            <x v="676"/>
          </reference>
          <reference field="19" count="5">
            <x v="1"/>
            <x v="2"/>
            <x v="4"/>
            <x v="5"/>
            <x v="7"/>
          </reference>
        </references>
      </pivotArea>
    </format>
    <format dxfId="907">
      <pivotArea dataOnly="0" labelOnly="1" fieldPosition="0">
        <references count="4">
          <reference field="0" count="1" selected="0">
            <x v="7"/>
          </reference>
          <reference field="11" count="1" selected="0">
            <x v="99"/>
          </reference>
          <reference field="17" count="1" selected="0">
            <x v="688"/>
          </reference>
          <reference field="19" count="5">
            <x v="1"/>
            <x v="2"/>
            <x v="4"/>
            <x v="5"/>
            <x v="7"/>
          </reference>
        </references>
      </pivotArea>
    </format>
    <format dxfId="906">
      <pivotArea dataOnly="0" labelOnly="1" fieldPosition="0">
        <references count="4">
          <reference field="0" count="1" selected="0">
            <x v="7"/>
          </reference>
          <reference field="11" count="1" selected="0">
            <x v="99"/>
          </reference>
          <reference field="17" count="1" selected="0">
            <x v="825"/>
          </reference>
          <reference field="19" count="5">
            <x v="1"/>
            <x v="2"/>
            <x v="4"/>
            <x v="5"/>
            <x v="7"/>
          </reference>
        </references>
      </pivotArea>
    </format>
    <format dxfId="905">
      <pivotArea dataOnly="0" labelOnly="1" fieldPosition="0">
        <references count="4">
          <reference field="0" count="1" selected="0">
            <x v="7"/>
          </reference>
          <reference field="11" count="1" selected="0">
            <x v="99"/>
          </reference>
          <reference field="17" count="1" selected="0">
            <x v="835"/>
          </reference>
          <reference field="19" count="5">
            <x v="1"/>
            <x v="2"/>
            <x v="4"/>
            <x v="5"/>
            <x v="7"/>
          </reference>
        </references>
      </pivotArea>
    </format>
    <format dxfId="904">
      <pivotArea dataOnly="0" labelOnly="1" fieldPosition="0">
        <references count="4">
          <reference field="0" count="1" selected="0">
            <x v="7"/>
          </reference>
          <reference field="11" count="1" selected="0">
            <x v="99"/>
          </reference>
          <reference field="17" count="1" selected="0">
            <x v="847"/>
          </reference>
          <reference field="19" count="5">
            <x v="1"/>
            <x v="2"/>
            <x v="4"/>
            <x v="5"/>
            <x v="7"/>
          </reference>
        </references>
      </pivotArea>
    </format>
    <format dxfId="903">
      <pivotArea dataOnly="0" labelOnly="1" fieldPosition="0">
        <references count="4">
          <reference field="0" count="1" selected="0">
            <x v="7"/>
          </reference>
          <reference field="11" count="1" selected="0">
            <x v="99"/>
          </reference>
          <reference field="17" count="1" selected="0">
            <x v="848"/>
          </reference>
          <reference field="19" count="5">
            <x v="1"/>
            <x v="2"/>
            <x v="4"/>
            <x v="5"/>
            <x v="7"/>
          </reference>
        </references>
      </pivotArea>
    </format>
    <format dxfId="902">
      <pivotArea dataOnly="0" labelOnly="1" fieldPosition="0">
        <references count="4">
          <reference field="0" count="1" selected="0">
            <x v="7"/>
          </reference>
          <reference field="11" count="1" selected="0">
            <x v="99"/>
          </reference>
          <reference field="17" count="1" selected="0">
            <x v="849"/>
          </reference>
          <reference field="19" count="5">
            <x v="1"/>
            <x v="2"/>
            <x v="4"/>
            <x v="5"/>
            <x v="7"/>
          </reference>
        </references>
      </pivotArea>
    </format>
    <format dxfId="901">
      <pivotArea dataOnly="0" labelOnly="1" fieldPosition="0">
        <references count="4">
          <reference field="0" count="1" selected="0">
            <x v="7"/>
          </reference>
          <reference field="11" count="1" selected="0">
            <x v="99"/>
          </reference>
          <reference field="17" count="1" selected="0">
            <x v="850"/>
          </reference>
          <reference field="19" count="5">
            <x v="1"/>
            <x v="2"/>
            <x v="4"/>
            <x v="5"/>
            <x v="7"/>
          </reference>
        </references>
      </pivotArea>
    </format>
    <format dxfId="900">
      <pivotArea dataOnly="0" labelOnly="1" fieldPosition="0">
        <references count="4">
          <reference field="0" count="1" selected="0">
            <x v="7"/>
          </reference>
          <reference field="11" count="1" selected="0">
            <x v="99"/>
          </reference>
          <reference field="17" count="1" selected="0">
            <x v="873"/>
          </reference>
          <reference field="19" count="5">
            <x v="1"/>
            <x v="2"/>
            <x v="4"/>
            <x v="5"/>
            <x v="7"/>
          </reference>
        </references>
      </pivotArea>
    </format>
    <format dxfId="899">
      <pivotArea dataOnly="0" labelOnly="1" fieldPosition="0">
        <references count="4">
          <reference field="0" count="1" selected="0">
            <x v="7"/>
          </reference>
          <reference field="11" count="1" selected="0">
            <x v="99"/>
          </reference>
          <reference field="17" count="1" selected="0">
            <x v="881"/>
          </reference>
          <reference field="19" count="5">
            <x v="1"/>
            <x v="2"/>
            <x v="4"/>
            <x v="5"/>
            <x v="7"/>
          </reference>
        </references>
      </pivotArea>
    </format>
    <format dxfId="898">
      <pivotArea dataOnly="0" labelOnly="1" fieldPosition="0">
        <references count="4">
          <reference field="0" count="1" selected="0">
            <x v="7"/>
          </reference>
          <reference field="11" count="1" selected="0">
            <x v="99"/>
          </reference>
          <reference field="17" count="1" selected="0">
            <x v="894"/>
          </reference>
          <reference field="19" count="4">
            <x v="1"/>
            <x v="2"/>
            <x v="4"/>
            <x v="7"/>
          </reference>
        </references>
      </pivotArea>
    </format>
    <format dxfId="897">
      <pivotArea dataOnly="0" labelOnly="1" fieldPosition="0">
        <references count="4">
          <reference field="0" count="1" selected="0">
            <x v="7"/>
          </reference>
          <reference field="11" count="1" selected="0">
            <x v="99"/>
          </reference>
          <reference field="17" count="1" selected="0">
            <x v="919"/>
          </reference>
          <reference field="19" count="2">
            <x v="1"/>
            <x v="7"/>
          </reference>
        </references>
      </pivotArea>
    </format>
    <format dxfId="896">
      <pivotArea dataOnly="0" labelOnly="1" fieldPosition="0">
        <references count="4">
          <reference field="0" count="1" selected="0">
            <x v="7"/>
          </reference>
          <reference field="11" count="1" selected="0">
            <x v="99"/>
          </reference>
          <reference field="17" count="1" selected="0">
            <x v="921"/>
          </reference>
          <reference field="19" count="4">
            <x v="1"/>
            <x v="4"/>
            <x v="5"/>
            <x v="7"/>
          </reference>
        </references>
      </pivotArea>
    </format>
    <format dxfId="895">
      <pivotArea dataOnly="0" labelOnly="1" fieldPosition="0">
        <references count="4">
          <reference field="0" count="1" selected="0">
            <x v="7"/>
          </reference>
          <reference field="11" count="1" selected="0">
            <x v="99"/>
          </reference>
          <reference field="17" count="1" selected="0">
            <x v="922"/>
          </reference>
          <reference field="19" count="5">
            <x v="1"/>
            <x v="2"/>
            <x v="4"/>
            <x v="5"/>
            <x v="7"/>
          </reference>
        </references>
      </pivotArea>
    </format>
    <format dxfId="894">
      <pivotArea dataOnly="0" labelOnly="1" fieldPosition="0">
        <references count="4">
          <reference field="0" count="1" selected="0">
            <x v="7"/>
          </reference>
          <reference field="11" count="1" selected="0">
            <x v="99"/>
          </reference>
          <reference field="17" count="1" selected="0">
            <x v="927"/>
          </reference>
          <reference field="19" count="2">
            <x v="2"/>
            <x v="5"/>
          </reference>
        </references>
      </pivotArea>
    </format>
    <format dxfId="893">
      <pivotArea dataOnly="0" labelOnly="1" fieldPosition="0">
        <references count="4">
          <reference field="0" count="1" selected="0">
            <x v="7"/>
          </reference>
          <reference field="11" count="1" selected="0">
            <x v="100"/>
          </reference>
          <reference field="17" count="1" selected="0">
            <x v="139"/>
          </reference>
          <reference field="19" count="5">
            <x v="1"/>
            <x v="2"/>
            <x v="4"/>
            <x v="5"/>
            <x v="7"/>
          </reference>
        </references>
      </pivotArea>
    </format>
    <format dxfId="892">
      <pivotArea dataOnly="0" labelOnly="1" fieldPosition="0">
        <references count="4">
          <reference field="0" count="1" selected="0">
            <x v="7"/>
          </reference>
          <reference field="11" count="1" selected="0">
            <x v="100"/>
          </reference>
          <reference field="17" count="1" selected="0">
            <x v="247"/>
          </reference>
          <reference field="19" count="5">
            <x v="1"/>
            <x v="2"/>
            <x v="4"/>
            <x v="5"/>
            <x v="7"/>
          </reference>
        </references>
      </pivotArea>
    </format>
    <format dxfId="891">
      <pivotArea dataOnly="0" labelOnly="1" fieldPosition="0">
        <references count="4">
          <reference field="0" count="1" selected="0">
            <x v="7"/>
          </reference>
          <reference field="11" count="1" selected="0">
            <x v="100"/>
          </reference>
          <reference field="17" count="1" selected="0">
            <x v="415"/>
          </reference>
          <reference field="19" count="4">
            <x v="1"/>
            <x v="2"/>
            <x v="4"/>
            <x v="7"/>
          </reference>
        </references>
      </pivotArea>
    </format>
    <format dxfId="890">
      <pivotArea dataOnly="0" labelOnly="1" fieldPosition="0">
        <references count="4">
          <reference field="0" count="1" selected="0">
            <x v="7"/>
          </reference>
          <reference field="11" count="1" selected="0">
            <x v="100"/>
          </reference>
          <reference field="17" count="1" selected="0">
            <x v="489"/>
          </reference>
          <reference field="19" count="4">
            <x v="1"/>
            <x v="2"/>
            <x v="4"/>
            <x v="7"/>
          </reference>
        </references>
      </pivotArea>
    </format>
    <format dxfId="889">
      <pivotArea dataOnly="0" labelOnly="1" fieldPosition="0">
        <references count="4">
          <reference field="0" count="1" selected="0">
            <x v="7"/>
          </reference>
          <reference field="11" count="1" selected="0">
            <x v="100"/>
          </reference>
          <reference field="17" count="1" selected="0">
            <x v="825"/>
          </reference>
          <reference field="19" count="5">
            <x v="1"/>
            <x v="2"/>
            <x v="4"/>
            <x v="5"/>
            <x v="7"/>
          </reference>
        </references>
      </pivotArea>
    </format>
    <format dxfId="888">
      <pivotArea dataOnly="0" labelOnly="1" fieldPosition="0">
        <references count="4">
          <reference field="0" count="1" selected="0">
            <x v="7"/>
          </reference>
          <reference field="11" count="1" selected="0">
            <x v="100"/>
          </reference>
          <reference field="17" count="1" selected="0">
            <x v="945"/>
          </reference>
          <reference field="19" count="4">
            <x v="1"/>
            <x v="2"/>
            <x v="4"/>
            <x v="7"/>
          </reference>
        </references>
      </pivotArea>
    </format>
    <format dxfId="887">
      <pivotArea dataOnly="0" labelOnly="1" fieldPosition="0">
        <references count="4">
          <reference field="0" count="1" selected="0">
            <x v="7"/>
          </reference>
          <reference field="11" count="1" selected="0">
            <x v="131"/>
          </reference>
          <reference field="17" count="1" selected="0">
            <x v="12"/>
          </reference>
          <reference field="19" count="3">
            <x v="1"/>
            <x v="2"/>
            <x v="7"/>
          </reference>
        </references>
      </pivotArea>
    </format>
    <format dxfId="886">
      <pivotArea dataOnly="0" labelOnly="1" fieldPosition="0">
        <references count="4">
          <reference field="0" count="1" selected="0">
            <x v="7"/>
          </reference>
          <reference field="11" count="1" selected="0">
            <x v="131"/>
          </reference>
          <reference field="17" count="1" selected="0">
            <x v="13"/>
          </reference>
          <reference field="19" count="5">
            <x v="1"/>
            <x v="2"/>
            <x v="4"/>
            <x v="5"/>
            <x v="7"/>
          </reference>
        </references>
      </pivotArea>
    </format>
    <format dxfId="885">
      <pivotArea dataOnly="0" labelOnly="1" fieldPosition="0">
        <references count="4">
          <reference field="0" count="1" selected="0">
            <x v="7"/>
          </reference>
          <reference field="11" count="1" selected="0">
            <x v="131"/>
          </reference>
          <reference field="17" count="1" selected="0">
            <x v="21"/>
          </reference>
          <reference field="19" count="5">
            <x v="1"/>
            <x v="2"/>
            <x v="4"/>
            <x v="5"/>
            <x v="7"/>
          </reference>
        </references>
      </pivotArea>
    </format>
    <format dxfId="884">
      <pivotArea dataOnly="0" labelOnly="1" fieldPosition="0">
        <references count="4">
          <reference field="0" count="1" selected="0">
            <x v="7"/>
          </reference>
          <reference field="11" count="1" selected="0">
            <x v="131"/>
          </reference>
          <reference field="17" count="1" selected="0">
            <x v="26"/>
          </reference>
          <reference field="19" count="5">
            <x v="1"/>
            <x v="2"/>
            <x v="4"/>
            <x v="5"/>
            <x v="7"/>
          </reference>
        </references>
      </pivotArea>
    </format>
    <format dxfId="883">
      <pivotArea dataOnly="0" labelOnly="1" fieldPosition="0">
        <references count="4">
          <reference field="0" count="1" selected="0">
            <x v="7"/>
          </reference>
          <reference field="11" count="1" selected="0">
            <x v="131"/>
          </reference>
          <reference field="17" count="1" selected="0">
            <x v="30"/>
          </reference>
          <reference field="19" count="5">
            <x v="1"/>
            <x v="2"/>
            <x v="4"/>
            <x v="5"/>
            <x v="7"/>
          </reference>
        </references>
      </pivotArea>
    </format>
    <format dxfId="882">
      <pivotArea dataOnly="0" labelOnly="1" fieldPosition="0">
        <references count="4">
          <reference field="0" count="1" selected="0">
            <x v="7"/>
          </reference>
          <reference field="11" count="1" selected="0">
            <x v="131"/>
          </reference>
          <reference field="17" count="1" selected="0">
            <x v="37"/>
          </reference>
          <reference field="19" count="5">
            <x v="1"/>
            <x v="2"/>
            <x v="4"/>
            <x v="5"/>
            <x v="7"/>
          </reference>
        </references>
      </pivotArea>
    </format>
    <format dxfId="881">
      <pivotArea dataOnly="0" labelOnly="1" fieldPosition="0">
        <references count="4">
          <reference field="0" count="1" selected="0">
            <x v="7"/>
          </reference>
          <reference field="11" count="1" selected="0">
            <x v="131"/>
          </reference>
          <reference field="17" count="1" selected="0">
            <x v="42"/>
          </reference>
          <reference field="19" count="5">
            <x v="1"/>
            <x v="2"/>
            <x v="4"/>
            <x v="5"/>
            <x v="7"/>
          </reference>
        </references>
      </pivotArea>
    </format>
    <format dxfId="880">
      <pivotArea dataOnly="0" labelOnly="1" fieldPosition="0">
        <references count="4">
          <reference field="0" count="1" selected="0">
            <x v="7"/>
          </reference>
          <reference field="11" count="1" selected="0">
            <x v="131"/>
          </reference>
          <reference field="17" count="1" selected="0">
            <x v="48"/>
          </reference>
          <reference field="19" count="4">
            <x v="1"/>
            <x v="2"/>
            <x v="5"/>
            <x v="7"/>
          </reference>
        </references>
      </pivotArea>
    </format>
    <format dxfId="879">
      <pivotArea dataOnly="0" labelOnly="1" fieldPosition="0">
        <references count="4">
          <reference field="0" count="1" selected="0">
            <x v="7"/>
          </reference>
          <reference field="11" count="1" selected="0">
            <x v="131"/>
          </reference>
          <reference field="17" count="1" selected="0">
            <x v="58"/>
          </reference>
          <reference field="19" count="5">
            <x v="1"/>
            <x v="2"/>
            <x v="4"/>
            <x v="5"/>
            <x v="7"/>
          </reference>
        </references>
      </pivotArea>
    </format>
    <format dxfId="878">
      <pivotArea dataOnly="0" labelOnly="1" fieldPosition="0">
        <references count="4">
          <reference field="0" count="1" selected="0">
            <x v="7"/>
          </reference>
          <reference field="11" count="1" selected="0">
            <x v="131"/>
          </reference>
          <reference field="17" count="1" selected="0">
            <x v="70"/>
          </reference>
          <reference field="19" count="5">
            <x v="1"/>
            <x v="2"/>
            <x v="4"/>
            <x v="5"/>
            <x v="7"/>
          </reference>
        </references>
      </pivotArea>
    </format>
    <format dxfId="877">
      <pivotArea dataOnly="0" labelOnly="1" fieldPosition="0">
        <references count="4">
          <reference field="0" count="1" selected="0">
            <x v="7"/>
          </reference>
          <reference field="11" count="1" selected="0">
            <x v="131"/>
          </reference>
          <reference field="17" count="1" selected="0">
            <x v="83"/>
          </reference>
          <reference field="19" count="5">
            <x v="1"/>
            <x v="2"/>
            <x v="4"/>
            <x v="5"/>
            <x v="7"/>
          </reference>
        </references>
      </pivotArea>
    </format>
    <format dxfId="876">
      <pivotArea dataOnly="0" labelOnly="1" fieldPosition="0">
        <references count="4">
          <reference field="0" count="1" selected="0">
            <x v="7"/>
          </reference>
          <reference field="11" count="1" selected="0">
            <x v="131"/>
          </reference>
          <reference field="17" count="1" selected="0">
            <x v="96"/>
          </reference>
          <reference field="19" count="5">
            <x v="1"/>
            <x v="2"/>
            <x v="4"/>
            <x v="5"/>
            <x v="7"/>
          </reference>
        </references>
      </pivotArea>
    </format>
    <format dxfId="875">
      <pivotArea dataOnly="0" labelOnly="1" fieldPosition="0">
        <references count="4">
          <reference field="0" count="1" selected="0">
            <x v="7"/>
          </reference>
          <reference field="11" count="1" selected="0">
            <x v="131"/>
          </reference>
          <reference field="17" count="1" selected="0">
            <x v="108"/>
          </reference>
          <reference field="19" count="5">
            <x v="1"/>
            <x v="2"/>
            <x v="4"/>
            <x v="5"/>
            <x v="7"/>
          </reference>
        </references>
      </pivotArea>
    </format>
    <format dxfId="874">
      <pivotArea dataOnly="0" labelOnly="1" fieldPosition="0">
        <references count="4">
          <reference field="0" count="1" selected="0">
            <x v="7"/>
          </reference>
          <reference field="11" count="1" selected="0">
            <x v="131"/>
          </reference>
          <reference field="17" count="1" selected="0">
            <x v="136"/>
          </reference>
          <reference field="19" count="5">
            <x v="1"/>
            <x v="2"/>
            <x v="4"/>
            <x v="5"/>
            <x v="7"/>
          </reference>
        </references>
      </pivotArea>
    </format>
    <format dxfId="873">
      <pivotArea dataOnly="0" labelOnly="1" fieldPosition="0">
        <references count="4">
          <reference field="0" count="1" selected="0">
            <x v="7"/>
          </reference>
          <reference field="11" count="1" selected="0">
            <x v="131"/>
          </reference>
          <reference field="17" count="1" selected="0">
            <x v="195"/>
          </reference>
          <reference field="19" count="5">
            <x v="1"/>
            <x v="2"/>
            <x v="4"/>
            <x v="5"/>
            <x v="7"/>
          </reference>
        </references>
      </pivotArea>
    </format>
    <format dxfId="872">
      <pivotArea dataOnly="0" labelOnly="1" fieldPosition="0">
        <references count="4">
          <reference field="0" count="1" selected="0">
            <x v="7"/>
          </reference>
          <reference field="11" count="1" selected="0">
            <x v="131"/>
          </reference>
          <reference field="17" count="1" selected="0">
            <x v="211"/>
          </reference>
          <reference field="19" count="5">
            <x v="1"/>
            <x v="2"/>
            <x v="4"/>
            <x v="5"/>
            <x v="7"/>
          </reference>
        </references>
      </pivotArea>
    </format>
    <format dxfId="871">
      <pivotArea dataOnly="0" labelOnly="1" fieldPosition="0">
        <references count="4">
          <reference field="0" count="1" selected="0">
            <x v="7"/>
          </reference>
          <reference field="11" count="1" selected="0">
            <x v="131"/>
          </reference>
          <reference field="17" count="1" selected="0">
            <x v="225"/>
          </reference>
          <reference field="19" count="2">
            <x v="2"/>
            <x v="5"/>
          </reference>
        </references>
      </pivotArea>
    </format>
    <format dxfId="870">
      <pivotArea dataOnly="0" labelOnly="1" fieldPosition="0">
        <references count="4">
          <reference field="0" count="1" selected="0">
            <x v="7"/>
          </reference>
          <reference field="11" count="1" selected="0">
            <x v="131"/>
          </reference>
          <reference field="17" count="1" selected="0">
            <x v="247"/>
          </reference>
          <reference field="19" count="5">
            <x v="1"/>
            <x v="2"/>
            <x v="4"/>
            <x v="5"/>
            <x v="7"/>
          </reference>
        </references>
      </pivotArea>
    </format>
    <format dxfId="869">
      <pivotArea dataOnly="0" labelOnly="1" fieldPosition="0">
        <references count="4">
          <reference field="0" count="1" selected="0">
            <x v="7"/>
          </reference>
          <reference field="11" count="1" selected="0">
            <x v="131"/>
          </reference>
          <reference field="17" count="1" selected="0">
            <x v="259"/>
          </reference>
          <reference field="19" count="2">
            <x v="2"/>
            <x v="5"/>
          </reference>
        </references>
      </pivotArea>
    </format>
    <format dxfId="868">
      <pivotArea dataOnly="0" labelOnly="1" fieldPosition="0">
        <references count="4">
          <reference field="0" count="1" selected="0">
            <x v="7"/>
          </reference>
          <reference field="11" count="1" selected="0">
            <x v="131"/>
          </reference>
          <reference field="17" count="1" selected="0">
            <x v="261"/>
          </reference>
          <reference field="19" count="2">
            <x v="2"/>
            <x v="5"/>
          </reference>
        </references>
      </pivotArea>
    </format>
    <format dxfId="867">
      <pivotArea dataOnly="0" labelOnly="1" fieldPosition="0">
        <references count="4">
          <reference field="0" count="1" selected="0">
            <x v="7"/>
          </reference>
          <reference field="11" count="1" selected="0">
            <x v="131"/>
          </reference>
          <reference field="17" count="1" selected="0">
            <x v="609"/>
          </reference>
          <reference field="19" count="5">
            <x v="1"/>
            <x v="2"/>
            <x v="4"/>
            <x v="5"/>
            <x v="7"/>
          </reference>
        </references>
      </pivotArea>
    </format>
    <format dxfId="866">
      <pivotArea dataOnly="0" labelOnly="1" fieldPosition="0">
        <references count="4">
          <reference field="0" count="1" selected="0">
            <x v="7"/>
          </reference>
          <reference field="11" count="1" selected="0">
            <x v="131"/>
          </reference>
          <reference field="17" count="1" selected="0">
            <x v="615"/>
          </reference>
          <reference field="19" count="5">
            <x v="1"/>
            <x v="2"/>
            <x v="4"/>
            <x v="5"/>
            <x v="7"/>
          </reference>
        </references>
      </pivotArea>
    </format>
    <format dxfId="865">
      <pivotArea dataOnly="0" labelOnly="1" fieldPosition="0">
        <references count="4">
          <reference field="0" count="1" selected="0">
            <x v="7"/>
          </reference>
          <reference field="11" count="1" selected="0">
            <x v="131"/>
          </reference>
          <reference field="17" count="1" selected="0">
            <x v="667"/>
          </reference>
          <reference field="19" count="5">
            <x v="1"/>
            <x v="2"/>
            <x v="4"/>
            <x v="5"/>
            <x v="7"/>
          </reference>
        </references>
      </pivotArea>
    </format>
    <format dxfId="864">
      <pivotArea dataOnly="0" labelOnly="1" fieldPosition="0">
        <references count="4">
          <reference field="0" count="1" selected="0">
            <x v="7"/>
          </reference>
          <reference field="11" count="1" selected="0">
            <x v="131"/>
          </reference>
          <reference field="17" count="1" selected="0">
            <x v="714"/>
          </reference>
          <reference field="19" count="5">
            <x v="1"/>
            <x v="2"/>
            <x v="4"/>
            <x v="5"/>
            <x v="7"/>
          </reference>
        </references>
      </pivotArea>
    </format>
    <format dxfId="863">
      <pivotArea dataOnly="0" labelOnly="1" fieldPosition="0">
        <references count="4">
          <reference field="0" count="1" selected="0">
            <x v="7"/>
          </reference>
          <reference field="11" count="1" selected="0">
            <x v="131"/>
          </reference>
          <reference field="17" count="1" selected="0">
            <x v="721"/>
          </reference>
          <reference field="19" count="5">
            <x v="1"/>
            <x v="2"/>
            <x v="4"/>
            <x v="5"/>
            <x v="7"/>
          </reference>
        </references>
      </pivotArea>
    </format>
    <format dxfId="862">
      <pivotArea dataOnly="0" labelOnly="1" fieldPosition="0">
        <references count="4">
          <reference field="0" count="1" selected="0">
            <x v="7"/>
          </reference>
          <reference field="11" count="1" selected="0">
            <x v="131"/>
          </reference>
          <reference field="17" count="1" selected="0">
            <x v="741"/>
          </reference>
          <reference field="19" count="5">
            <x v="1"/>
            <x v="2"/>
            <x v="4"/>
            <x v="5"/>
            <x v="7"/>
          </reference>
        </references>
      </pivotArea>
    </format>
    <format dxfId="861">
      <pivotArea dataOnly="0" labelOnly="1" fieldPosition="0">
        <references count="4">
          <reference field="0" count="1" selected="0">
            <x v="7"/>
          </reference>
          <reference field="11" count="1" selected="0">
            <x v="131"/>
          </reference>
          <reference field="17" count="1" selected="0">
            <x v="743"/>
          </reference>
          <reference field="19" count="5">
            <x v="1"/>
            <x v="2"/>
            <x v="4"/>
            <x v="5"/>
            <x v="7"/>
          </reference>
        </references>
      </pivotArea>
    </format>
    <format dxfId="860">
      <pivotArea dataOnly="0" labelOnly="1" fieldPosition="0">
        <references count="4">
          <reference field="0" count="1" selected="0">
            <x v="7"/>
          </reference>
          <reference field="11" count="1" selected="0">
            <x v="131"/>
          </reference>
          <reference field="17" count="1" selected="0">
            <x v="749"/>
          </reference>
          <reference field="19" count="4">
            <x v="1"/>
            <x v="2"/>
            <x v="5"/>
            <x v="7"/>
          </reference>
        </references>
      </pivotArea>
    </format>
    <format dxfId="859">
      <pivotArea dataOnly="0" labelOnly="1" fieldPosition="0">
        <references count="4">
          <reference field="0" count="1" selected="0">
            <x v="7"/>
          </reference>
          <reference field="11" count="1" selected="0">
            <x v="131"/>
          </reference>
          <reference field="17" count="1" selected="0">
            <x v="757"/>
          </reference>
          <reference field="19" count="5">
            <x v="1"/>
            <x v="2"/>
            <x v="4"/>
            <x v="5"/>
            <x v="7"/>
          </reference>
        </references>
      </pivotArea>
    </format>
    <format dxfId="858">
      <pivotArea dataOnly="0" labelOnly="1" fieldPosition="0">
        <references count="4">
          <reference field="0" count="1" selected="0">
            <x v="7"/>
          </reference>
          <reference field="11" count="1" selected="0">
            <x v="131"/>
          </reference>
          <reference field="17" count="1" selected="0">
            <x v="770"/>
          </reference>
          <reference field="19" count="5">
            <x v="1"/>
            <x v="2"/>
            <x v="4"/>
            <x v="5"/>
            <x v="7"/>
          </reference>
        </references>
      </pivotArea>
    </format>
    <format dxfId="857">
      <pivotArea dataOnly="0" labelOnly="1" fieldPosition="0">
        <references count="4">
          <reference field="0" count="1" selected="0">
            <x v="7"/>
          </reference>
          <reference field="11" count="1" selected="0">
            <x v="131"/>
          </reference>
          <reference field="17" count="1" selected="0">
            <x v="792"/>
          </reference>
          <reference field="19" count="5">
            <x v="1"/>
            <x v="2"/>
            <x v="4"/>
            <x v="5"/>
            <x v="7"/>
          </reference>
        </references>
      </pivotArea>
    </format>
    <format dxfId="856">
      <pivotArea dataOnly="0" labelOnly="1" fieldPosition="0">
        <references count="4">
          <reference field="0" count="1" selected="0">
            <x v="7"/>
          </reference>
          <reference field="11" count="1" selected="0">
            <x v="131"/>
          </reference>
          <reference field="17" count="1" selected="0">
            <x v="825"/>
          </reference>
          <reference field="19" count="5">
            <x v="1"/>
            <x v="2"/>
            <x v="4"/>
            <x v="5"/>
            <x v="7"/>
          </reference>
        </references>
      </pivotArea>
    </format>
    <format dxfId="855">
      <pivotArea dataOnly="0" labelOnly="1" fieldPosition="0">
        <references count="4">
          <reference field="0" count="1" selected="0">
            <x v="7"/>
          </reference>
          <reference field="11" count="1" selected="0">
            <x v="131"/>
          </reference>
          <reference field="17" count="1" selected="0">
            <x v="832"/>
          </reference>
          <reference field="19" count="5">
            <x v="1"/>
            <x v="2"/>
            <x v="4"/>
            <x v="5"/>
            <x v="7"/>
          </reference>
        </references>
      </pivotArea>
    </format>
    <format dxfId="854">
      <pivotArea dataOnly="0" labelOnly="1" fieldPosition="0">
        <references count="4">
          <reference field="0" count="1" selected="0">
            <x v="7"/>
          </reference>
          <reference field="11" count="1" selected="0">
            <x v="131"/>
          </reference>
          <reference field="17" count="1" selected="0">
            <x v="837"/>
          </reference>
          <reference field="19" count="4">
            <x v="1"/>
            <x v="4"/>
            <x v="5"/>
            <x v="7"/>
          </reference>
        </references>
      </pivotArea>
    </format>
    <format dxfId="853">
      <pivotArea dataOnly="0" labelOnly="1" fieldPosition="0">
        <references count="4">
          <reference field="0" count="1" selected="0">
            <x v="7"/>
          </reference>
          <reference field="11" count="1" selected="0">
            <x v="131"/>
          </reference>
          <reference field="17" count="1" selected="0">
            <x v="840"/>
          </reference>
          <reference field="19" count="5">
            <x v="1"/>
            <x v="2"/>
            <x v="4"/>
            <x v="5"/>
            <x v="7"/>
          </reference>
        </references>
      </pivotArea>
    </format>
    <format dxfId="852">
      <pivotArea dataOnly="0" labelOnly="1" fieldPosition="0">
        <references count="4">
          <reference field="0" count="1" selected="0">
            <x v="7"/>
          </reference>
          <reference field="11" count="1" selected="0">
            <x v="131"/>
          </reference>
          <reference field="17" count="1" selected="0">
            <x v="841"/>
          </reference>
          <reference field="19" count="5">
            <x v="1"/>
            <x v="2"/>
            <x v="4"/>
            <x v="5"/>
            <x v="7"/>
          </reference>
        </references>
      </pivotArea>
    </format>
    <format dxfId="851">
      <pivotArea dataOnly="0" labelOnly="1" fieldPosition="0">
        <references count="4">
          <reference field="0" count="1" selected="0">
            <x v="7"/>
          </reference>
          <reference field="11" count="1" selected="0">
            <x v="131"/>
          </reference>
          <reference field="17" count="1" selected="0">
            <x v="842"/>
          </reference>
          <reference field="19" count="5">
            <x v="1"/>
            <x v="2"/>
            <x v="4"/>
            <x v="5"/>
            <x v="7"/>
          </reference>
        </references>
      </pivotArea>
    </format>
    <format dxfId="850">
      <pivotArea dataOnly="0" labelOnly="1" fieldPosition="0">
        <references count="4">
          <reference field="0" count="1" selected="0">
            <x v="7"/>
          </reference>
          <reference field="11" count="1" selected="0">
            <x v="131"/>
          </reference>
          <reference field="17" count="1" selected="0">
            <x v="843"/>
          </reference>
          <reference field="19" count="3">
            <x v="1"/>
            <x v="4"/>
            <x v="5"/>
          </reference>
        </references>
      </pivotArea>
    </format>
    <format dxfId="849">
      <pivotArea dataOnly="0" labelOnly="1" fieldPosition="0">
        <references count="4">
          <reference field="0" count="1" selected="0">
            <x v="7"/>
          </reference>
          <reference field="11" count="1" selected="0">
            <x v="131"/>
          </reference>
          <reference field="17" count="1" selected="0">
            <x v="844"/>
          </reference>
          <reference field="19" count="5">
            <x v="1"/>
            <x v="2"/>
            <x v="4"/>
            <x v="5"/>
            <x v="7"/>
          </reference>
        </references>
      </pivotArea>
    </format>
    <format dxfId="848">
      <pivotArea dataOnly="0" labelOnly="1" fieldPosition="0">
        <references count="4">
          <reference field="0" count="1" selected="0">
            <x v="7"/>
          </reference>
          <reference field="11" count="1" selected="0">
            <x v="131"/>
          </reference>
          <reference field="17" count="1" selected="0">
            <x v="856"/>
          </reference>
          <reference field="19" count="5">
            <x v="1"/>
            <x v="2"/>
            <x v="4"/>
            <x v="5"/>
            <x v="7"/>
          </reference>
        </references>
      </pivotArea>
    </format>
    <format dxfId="847">
      <pivotArea dataOnly="0" labelOnly="1" fieldPosition="0">
        <references count="4">
          <reference field="0" count="1" selected="0">
            <x v="7"/>
          </reference>
          <reference field="11" count="1" selected="0">
            <x v="131"/>
          </reference>
          <reference field="17" count="1" selected="0">
            <x v="858"/>
          </reference>
          <reference field="19" count="4">
            <x v="1"/>
            <x v="4"/>
            <x v="5"/>
            <x v="7"/>
          </reference>
        </references>
      </pivotArea>
    </format>
    <format dxfId="846">
      <pivotArea dataOnly="0" labelOnly="1" fieldPosition="0">
        <references count="4">
          <reference field="0" count="1" selected="0">
            <x v="7"/>
          </reference>
          <reference field="11" count="1" selected="0">
            <x v="131"/>
          </reference>
          <reference field="17" count="1" selected="0">
            <x v="861"/>
          </reference>
          <reference field="19" count="5">
            <x v="1"/>
            <x v="2"/>
            <x v="4"/>
            <x v="5"/>
            <x v="7"/>
          </reference>
        </references>
      </pivotArea>
    </format>
    <format dxfId="845">
      <pivotArea dataOnly="0" labelOnly="1" fieldPosition="0">
        <references count="4">
          <reference field="0" count="1" selected="0">
            <x v="7"/>
          </reference>
          <reference field="11" count="1" selected="0">
            <x v="131"/>
          </reference>
          <reference field="17" count="1" selected="0">
            <x v="864"/>
          </reference>
          <reference field="19" count="5">
            <x v="1"/>
            <x v="2"/>
            <x v="4"/>
            <x v="5"/>
            <x v="7"/>
          </reference>
        </references>
      </pivotArea>
    </format>
    <format dxfId="844">
      <pivotArea dataOnly="0" labelOnly="1" fieldPosition="0">
        <references count="4">
          <reference field="0" count="1" selected="0">
            <x v="7"/>
          </reference>
          <reference field="11" count="1" selected="0">
            <x v="131"/>
          </reference>
          <reference field="17" count="1" selected="0">
            <x v="876"/>
          </reference>
          <reference field="19" count="4">
            <x v="1"/>
            <x v="2"/>
            <x v="4"/>
            <x v="7"/>
          </reference>
        </references>
      </pivotArea>
    </format>
    <format dxfId="843">
      <pivotArea dataOnly="0" labelOnly="1" fieldPosition="0">
        <references count="4">
          <reference field="0" count="1" selected="0">
            <x v="7"/>
          </reference>
          <reference field="11" count="1" selected="0">
            <x v="131"/>
          </reference>
          <reference field="17" count="1" selected="0">
            <x v="882"/>
          </reference>
          <reference field="19" count="5">
            <x v="1"/>
            <x v="2"/>
            <x v="4"/>
            <x v="5"/>
            <x v="7"/>
          </reference>
        </references>
      </pivotArea>
    </format>
    <format dxfId="842">
      <pivotArea dataOnly="0" labelOnly="1" fieldPosition="0">
        <references count="4">
          <reference field="0" count="1" selected="0">
            <x v="7"/>
          </reference>
          <reference field="11" count="1" selected="0">
            <x v="131"/>
          </reference>
          <reference field="17" count="1" selected="0">
            <x v="891"/>
          </reference>
          <reference field="19" count="5">
            <x v="1"/>
            <x v="2"/>
            <x v="4"/>
            <x v="5"/>
            <x v="7"/>
          </reference>
        </references>
      </pivotArea>
    </format>
    <format dxfId="841">
      <pivotArea dataOnly="0" labelOnly="1" fieldPosition="0">
        <references count="4">
          <reference field="0" count="1" selected="0">
            <x v="7"/>
          </reference>
          <reference field="11" count="1" selected="0">
            <x v="131"/>
          </reference>
          <reference field="17" count="1" selected="0">
            <x v="894"/>
          </reference>
          <reference field="19" count="5">
            <x v="1"/>
            <x v="2"/>
            <x v="4"/>
            <x v="5"/>
            <x v="7"/>
          </reference>
        </references>
      </pivotArea>
    </format>
    <format dxfId="840">
      <pivotArea dataOnly="0" labelOnly="1" fieldPosition="0">
        <references count="4">
          <reference field="0" count="1" selected="0">
            <x v="7"/>
          </reference>
          <reference field="11" count="1" selected="0">
            <x v="131"/>
          </reference>
          <reference field="17" count="1" selected="0">
            <x v="899"/>
          </reference>
          <reference field="19" count="3">
            <x v="1"/>
            <x v="4"/>
            <x v="5"/>
          </reference>
        </references>
      </pivotArea>
    </format>
    <format dxfId="839">
      <pivotArea dataOnly="0" labelOnly="1" fieldPosition="0">
        <references count="4">
          <reference field="0" count="1" selected="0">
            <x v="7"/>
          </reference>
          <reference field="11" count="1" selected="0">
            <x v="131"/>
          </reference>
          <reference field="17" count="1" selected="0">
            <x v="900"/>
          </reference>
          <reference field="19" count="5">
            <x v="1"/>
            <x v="2"/>
            <x v="4"/>
            <x v="5"/>
            <x v="7"/>
          </reference>
        </references>
      </pivotArea>
    </format>
    <format dxfId="838">
      <pivotArea dataOnly="0" labelOnly="1" fieldPosition="0">
        <references count="4">
          <reference field="0" count="1" selected="0">
            <x v="7"/>
          </reference>
          <reference field="11" count="1" selected="0">
            <x v="131"/>
          </reference>
          <reference field="17" count="1" selected="0">
            <x v="906"/>
          </reference>
          <reference field="19" count="5">
            <x v="1"/>
            <x v="2"/>
            <x v="4"/>
            <x v="5"/>
            <x v="7"/>
          </reference>
        </references>
      </pivotArea>
    </format>
    <format dxfId="837">
      <pivotArea dataOnly="0" labelOnly="1" fieldPosition="0">
        <references count="4">
          <reference field="0" count="1" selected="0">
            <x v="7"/>
          </reference>
          <reference field="11" count="1" selected="0">
            <x v="131"/>
          </reference>
          <reference field="17" count="1" selected="0">
            <x v="924"/>
          </reference>
          <reference field="19" count="3">
            <x v="1"/>
            <x v="4"/>
            <x v="5"/>
          </reference>
        </references>
      </pivotArea>
    </format>
    <format dxfId="836">
      <pivotArea dataOnly="0" labelOnly="1" fieldPosition="0">
        <references count="4">
          <reference field="0" count="1" selected="0">
            <x v="7"/>
          </reference>
          <reference field="11" count="1" selected="0">
            <x v="131"/>
          </reference>
          <reference field="17" count="1" selected="0">
            <x v="945"/>
          </reference>
          <reference field="19" count="5">
            <x v="1"/>
            <x v="2"/>
            <x v="4"/>
            <x v="5"/>
            <x v="7"/>
          </reference>
        </references>
      </pivotArea>
    </format>
    <format dxfId="835">
      <pivotArea dataOnly="0" labelOnly="1" fieldPosition="0">
        <references count="4">
          <reference field="0" count="1" selected="0">
            <x v="7"/>
          </reference>
          <reference field="11" count="1" selected="0">
            <x v="132"/>
          </reference>
          <reference field="17" count="1" selected="0">
            <x v="29"/>
          </reference>
          <reference field="19" count="2">
            <x v="2"/>
            <x v="5"/>
          </reference>
        </references>
      </pivotArea>
    </format>
    <format dxfId="834">
      <pivotArea dataOnly="0" labelOnly="1" fieldPosition="0">
        <references count="4">
          <reference field="0" count="1" selected="0">
            <x v="7"/>
          </reference>
          <reference field="11" count="1" selected="0">
            <x v="132"/>
          </reference>
          <reference field="17" count="1" selected="0">
            <x v="54"/>
          </reference>
          <reference field="19" count="5">
            <x v="1"/>
            <x v="2"/>
            <x v="4"/>
            <x v="5"/>
            <x v="7"/>
          </reference>
        </references>
      </pivotArea>
    </format>
    <format dxfId="833">
      <pivotArea dataOnly="0" labelOnly="1" fieldPosition="0">
        <references count="4">
          <reference field="0" count="1" selected="0">
            <x v="7"/>
          </reference>
          <reference field="11" count="1" selected="0">
            <x v="132"/>
          </reference>
          <reference field="17" count="1" selected="0">
            <x v="120"/>
          </reference>
          <reference field="19" count="5">
            <x v="1"/>
            <x v="2"/>
            <x v="4"/>
            <x v="5"/>
            <x v="7"/>
          </reference>
        </references>
      </pivotArea>
    </format>
    <format dxfId="832">
      <pivotArea dataOnly="0" labelOnly="1" fieldPosition="0">
        <references count="4">
          <reference field="0" count="1" selected="0">
            <x v="7"/>
          </reference>
          <reference field="11" count="1" selected="0">
            <x v="132"/>
          </reference>
          <reference field="17" count="1" selected="0">
            <x v="130"/>
          </reference>
          <reference field="19" count="2">
            <x v="2"/>
            <x v="5"/>
          </reference>
        </references>
      </pivotArea>
    </format>
    <format dxfId="831">
      <pivotArea dataOnly="0" labelOnly="1" fieldPosition="0">
        <references count="4">
          <reference field="0" count="1" selected="0">
            <x v="7"/>
          </reference>
          <reference field="11" count="1" selected="0">
            <x v="132"/>
          </reference>
          <reference field="17" count="1" selected="0">
            <x v="212"/>
          </reference>
          <reference field="19" count="4">
            <x v="1"/>
            <x v="2"/>
            <x v="5"/>
            <x v="7"/>
          </reference>
        </references>
      </pivotArea>
    </format>
    <format dxfId="830">
      <pivotArea dataOnly="0" labelOnly="1" fieldPosition="0">
        <references count="4">
          <reference field="0" count="1" selected="0">
            <x v="7"/>
          </reference>
          <reference field="11" count="1" selected="0">
            <x v="132"/>
          </reference>
          <reference field="17" count="1" selected="0">
            <x v="225"/>
          </reference>
          <reference field="19" count="1">
            <x v="2"/>
          </reference>
        </references>
      </pivotArea>
    </format>
    <format dxfId="829">
      <pivotArea dataOnly="0" labelOnly="1" fieldPosition="0">
        <references count="4">
          <reference field="0" count="1" selected="0">
            <x v="7"/>
          </reference>
          <reference field="11" count="1" selected="0">
            <x v="132"/>
          </reference>
          <reference field="17" count="1" selected="0">
            <x v="584"/>
          </reference>
          <reference field="19" count="1">
            <x v="2"/>
          </reference>
        </references>
      </pivotArea>
    </format>
    <format dxfId="828">
      <pivotArea dataOnly="0" labelOnly="1" fieldPosition="0">
        <references count="4">
          <reference field="0" count="1" selected="0">
            <x v="7"/>
          </reference>
          <reference field="11" count="1" selected="0">
            <x v="132"/>
          </reference>
          <reference field="17" count="1" selected="0">
            <x v="626"/>
          </reference>
          <reference field="19" count="3">
            <x v="1"/>
            <x v="4"/>
            <x v="7"/>
          </reference>
        </references>
      </pivotArea>
    </format>
    <format dxfId="827">
      <pivotArea dataOnly="0" labelOnly="1" fieldPosition="0">
        <references count="4">
          <reference field="0" count="1" selected="0">
            <x v="7"/>
          </reference>
          <reference field="11" count="1" selected="0">
            <x v="132"/>
          </reference>
          <reference field="17" count="1" selected="0">
            <x v="671"/>
          </reference>
          <reference field="19" count="5">
            <x v="1"/>
            <x v="2"/>
            <x v="4"/>
            <x v="5"/>
            <x v="7"/>
          </reference>
        </references>
      </pivotArea>
    </format>
    <format dxfId="826">
      <pivotArea dataOnly="0" labelOnly="1" fieldPosition="0">
        <references count="4">
          <reference field="0" count="1" selected="0">
            <x v="7"/>
          </reference>
          <reference field="11" count="1" selected="0">
            <x v="132"/>
          </reference>
          <reference field="17" count="1" selected="0">
            <x v="777"/>
          </reference>
          <reference field="19" count="5">
            <x v="1"/>
            <x v="2"/>
            <x v="4"/>
            <x v="5"/>
            <x v="7"/>
          </reference>
        </references>
      </pivotArea>
    </format>
    <format dxfId="825">
      <pivotArea dataOnly="0" labelOnly="1" fieldPosition="0">
        <references count="4">
          <reference field="0" count="1" selected="0">
            <x v="7"/>
          </reference>
          <reference field="11" count="1" selected="0">
            <x v="132"/>
          </reference>
          <reference field="17" count="1" selected="0">
            <x v="807"/>
          </reference>
          <reference field="19" count="5">
            <x v="1"/>
            <x v="2"/>
            <x v="4"/>
            <x v="5"/>
            <x v="7"/>
          </reference>
        </references>
      </pivotArea>
    </format>
    <format dxfId="824">
      <pivotArea dataOnly="0" labelOnly="1" fieldPosition="0">
        <references count="4">
          <reference field="0" count="1" selected="0">
            <x v="7"/>
          </reference>
          <reference field="11" count="1" selected="0">
            <x v="132"/>
          </reference>
          <reference field="17" count="1" selected="0">
            <x v="808"/>
          </reference>
          <reference field="19" count="5">
            <x v="1"/>
            <x v="2"/>
            <x v="4"/>
            <x v="5"/>
            <x v="7"/>
          </reference>
        </references>
      </pivotArea>
    </format>
    <format dxfId="823">
      <pivotArea dataOnly="0" labelOnly="1" fieldPosition="0">
        <references count="4">
          <reference field="0" count="1" selected="0">
            <x v="7"/>
          </reference>
          <reference field="11" count="1" selected="0">
            <x v="132"/>
          </reference>
          <reference field="17" count="1" selected="0">
            <x v="825"/>
          </reference>
          <reference field="19" count="5">
            <x v="1"/>
            <x v="2"/>
            <x v="4"/>
            <x v="5"/>
            <x v="7"/>
          </reference>
        </references>
      </pivotArea>
    </format>
    <format dxfId="822">
      <pivotArea dataOnly="0" labelOnly="1" fieldPosition="0">
        <references count="4">
          <reference field="0" count="1" selected="0">
            <x v="7"/>
          </reference>
          <reference field="11" count="1" selected="0">
            <x v="132"/>
          </reference>
          <reference field="17" count="1" selected="0">
            <x v="894"/>
          </reference>
          <reference field="19" count="4">
            <x v="1"/>
            <x v="2"/>
            <x v="4"/>
            <x v="7"/>
          </reference>
        </references>
      </pivotArea>
    </format>
    <format dxfId="821">
      <pivotArea dataOnly="0" labelOnly="1" fieldPosition="0">
        <references count="4">
          <reference field="0" count="1" selected="0">
            <x v="7"/>
          </reference>
          <reference field="11" count="1" selected="0">
            <x v="132"/>
          </reference>
          <reference field="17" count="1" selected="0">
            <x v="945"/>
          </reference>
          <reference field="19" count="5">
            <x v="1"/>
            <x v="2"/>
            <x v="4"/>
            <x v="5"/>
            <x v="7"/>
          </reference>
        </references>
      </pivotArea>
    </format>
    <format dxfId="820">
      <pivotArea dataOnly="0" labelOnly="1" fieldPosition="0">
        <references count="4">
          <reference field="0" count="1" selected="0">
            <x v="7"/>
          </reference>
          <reference field="11" count="1" selected="0">
            <x v="133"/>
          </reference>
          <reference field="17" count="1" selected="0">
            <x v="225"/>
          </reference>
          <reference field="19" count="1">
            <x v="2"/>
          </reference>
        </references>
      </pivotArea>
    </format>
    <format dxfId="819">
      <pivotArea dataOnly="0" labelOnly="1" fieldPosition="0">
        <references count="4">
          <reference field="0" count="1" selected="0">
            <x v="7"/>
          </reference>
          <reference field="11" count="1" selected="0">
            <x v="133"/>
          </reference>
          <reference field="17" count="1" selected="0">
            <x v="825"/>
          </reference>
          <reference field="19" count="5">
            <x v="1"/>
            <x v="2"/>
            <x v="4"/>
            <x v="5"/>
            <x v="7"/>
          </reference>
        </references>
      </pivotArea>
    </format>
    <format dxfId="818">
      <pivotArea dataOnly="0" labelOnly="1" fieldPosition="0">
        <references count="4">
          <reference field="0" count="1" selected="0">
            <x v="7"/>
          </reference>
          <reference field="11" count="1" selected="0">
            <x v="133"/>
          </reference>
          <reference field="17" count="1" selected="0">
            <x v="880"/>
          </reference>
          <reference field="19" count="5">
            <x v="1"/>
            <x v="2"/>
            <x v="4"/>
            <x v="5"/>
            <x v="7"/>
          </reference>
        </references>
      </pivotArea>
    </format>
    <format dxfId="817">
      <pivotArea dataOnly="0" labelOnly="1" fieldPosition="0">
        <references count="4">
          <reference field="0" count="1" selected="0">
            <x v="7"/>
          </reference>
          <reference field="11" count="1" selected="0">
            <x v="134"/>
          </reference>
          <reference field="17" count="1" selected="0">
            <x v="227"/>
          </reference>
          <reference field="19" count="5">
            <x v="1"/>
            <x v="2"/>
            <x v="4"/>
            <x v="5"/>
            <x v="7"/>
          </reference>
        </references>
      </pivotArea>
    </format>
    <format dxfId="816">
      <pivotArea dataOnly="0" labelOnly="1" fieldPosition="0">
        <references count="4">
          <reference field="0" count="1" selected="0">
            <x v="7"/>
          </reference>
          <reference field="11" count="1" selected="0">
            <x v="134"/>
          </reference>
          <reference field="17" count="1" selected="0">
            <x v="230"/>
          </reference>
          <reference field="19" count="1">
            <x v="2"/>
          </reference>
        </references>
      </pivotArea>
    </format>
    <format dxfId="815">
      <pivotArea dataOnly="0" labelOnly="1" fieldPosition="0">
        <references count="4">
          <reference field="0" count="1" selected="0">
            <x v="7"/>
          </reference>
          <reference field="11" count="1" selected="0">
            <x v="134"/>
          </reference>
          <reference field="17" count="1" selected="0">
            <x v="247"/>
          </reference>
          <reference field="19" count="5">
            <x v="1"/>
            <x v="2"/>
            <x v="4"/>
            <x v="5"/>
            <x v="7"/>
          </reference>
        </references>
      </pivotArea>
    </format>
    <format dxfId="814">
      <pivotArea dataOnly="0" labelOnly="1" fieldPosition="0">
        <references count="4">
          <reference field="0" count="1" selected="0">
            <x v="7"/>
          </reference>
          <reference field="11" count="1" selected="0">
            <x v="134"/>
          </reference>
          <reference field="17" count="1" selected="0">
            <x v="262"/>
          </reference>
          <reference field="19" count="5">
            <x v="1"/>
            <x v="2"/>
            <x v="4"/>
            <x v="5"/>
            <x v="7"/>
          </reference>
        </references>
      </pivotArea>
    </format>
    <format dxfId="813">
      <pivotArea dataOnly="0" labelOnly="1" fieldPosition="0">
        <references count="4">
          <reference field="0" count="1" selected="0">
            <x v="7"/>
          </reference>
          <reference field="11" count="1" selected="0">
            <x v="134"/>
          </reference>
          <reference field="17" count="1" selected="0">
            <x v="415"/>
          </reference>
          <reference field="19" count="5">
            <x v="1"/>
            <x v="2"/>
            <x v="4"/>
            <x v="5"/>
            <x v="7"/>
          </reference>
        </references>
      </pivotArea>
    </format>
    <format dxfId="812">
      <pivotArea dataOnly="0" labelOnly="1" fieldPosition="0">
        <references count="4">
          <reference field="0" count="1" selected="0">
            <x v="7"/>
          </reference>
          <reference field="11" count="1" selected="0">
            <x v="134"/>
          </reference>
          <reference field="17" count="1" selected="0">
            <x v="489"/>
          </reference>
          <reference field="19" count="5">
            <x v="1"/>
            <x v="2"/>
            <x v="4"/>
            <x v="5"/>
            <x v="7"/>
          </reference>
        </references>
      </pivotArea>
    </format>
    <format dxfId="811">
      <pivotArea dataOnly="0" labelOnly="1" fieldPosition="0">
        <references count="4">
          <reference field="0" count="1" selected="0">
            <x v="7"/>
          </reference>
          <reference field="11" count="1" selected="0">
            <x v="134"/>
          </reference>
          <reference field="17" count="1" selected="0">
            <x v="796"/>
          </reference>
          <reference field="19" count="5">
            <x v="0"/>
            <x v="2"/>
            <x v="3"/>
            <x v="5"/>
            <x v="6"/>
          </reference>
        </references>
      </pivotArea>
    </format>
    <format dxfId="810">
      <pivotArea dataOnly="0" labelOnly="1" fieldPosition="0">
        <references count="4">
          <reference field="0" count="1" selected="0">
            <x v="7"/>
          </reference>
          <reference field="11" count="1" selected="0">
            <x v="134"/>
          </reference>
          <reference field="17" count="1" selected="0">
            <x v="825"/>
          </reference>
          <reference field="19" count="5">
            <x v="1"/>
            <x v="2"/>
            <x v="4"/>
            <x v="5"/>
            <x v="7"/>
          </reference>
        </references>
      </pivotArea>
    </format>
    <format dxfId="809">
      <pivotArea dataOnly="0" labelOnly="1" fieldPosition="0">
        <references count="4">
          <reference field="0" count="1" selected="0">
            <x v="7"/>
          </reference>
          <reference field="11" count="1" selected="0">
            <x v="134"/>
          </reference>
          <reference field="17" count="1" selected="0">
            <x v="894"/>
          </reference>
          <reference field="19" count="4">
            <x v="0"/>
            <x v="2"/>
            <x v="3"/>
            <x v="6"/>
          </reference>
        </references>
      </pivotArea>
    </format>
    <format dxfId="808">
      <pivotArea dataOnly="0" labelOnly="1" fieldPosition="0">
        <references count="4">
          <reference field="0" count="1" selected="0">
            <x v="7"/>
          </reference>
          <reference field="11" count="1" selected="0">
            <x v="134"/>
          </reference>
          <reference field="17" count="1" selected="0">
            <x v="901"/>
          </reference>
          <reference field="19" count="3">
            <x v="1"/>
            <x v="4"/>
            <x v="5"/>
          </reference>
        </references>
      </pivotArea>
    </format>
    <format dxfId="807">
      <pivotArea dataOnly="0" labelOnly="1" fieldPosition="0">
        <references count="4">
          <reference field="0" count="1" selected="0">
            <x v="7"/>
          </reference>
          <reference field="11" count="1" selected="0">
            <x v="134"/>
          </reference>
          <reference field="17" count="1" selected="0">
            <x v="945"/>
          </reference>
          <reference field="19" count="4">
            <x v="1"/>
            <x v="2"/>
            <x v="4"/>
            <x v="7"/>
          </reference>
        </references>
      </pivotArea>
    </format>
    <format dxfId="806">
      <pivotArea dataOnly="0" labelOnly="1" fieldPosition="0">
        <references count="4">
          <reference field="0" count="1" selected="0">
            <x v="7"/>
          </reference>
          <reference field="11" count="1" selected="0">
            <x v="135"/>
          </reference>
          <reference field="17" count="1" selected="0">
            <x v="2"/>
          </reference>
          <reference field="19" count="0"/>
        </references>
      </pivotArea>
    </format>
    <format dxfId="805">
      <pivotArea dataOnly="0" labelOnly="1" fieldPosition="0">
        <references count="4">
          <reference field="0" count="1" selected="0">
            <x v="7"/>
          </reference>
          <reference field="11" count="1" selected="0">
            <x v="135"/>
          </reference>
          <reference field="17" count="1" selected="0">
            <x v="225"/>
          </reference>
          <reference field="19" count="1">
            <x v="2"/>
          </reference>
        </references>
      </pivotArea>
    </format>
    <format dxfId="804">
      <pivotArea dataOnly="0" labelOnly="1" fieldPosition="0">
        <references count="4">
          <reference field="0" count="1" selected="0">
            <x v="7"/>
          </reference>
          <reference field="11" count="1" selected="0">
            <x v="135"/>
          </reference>
          <reference field="17" count="1" selected="0">
            <x v="236"/>
          </reference>
          <reference field="19" count="4">
            <x v="1"/>
            <x v="2"/>
            <x v="5"/>
            <x v="7"/>
          </reference>
        </references>
      </pivotArea>
    </format>
    <format dxfId="803">
      <pivotArea dataOnly="0" labelOnly="1" fieldPosition="0">
        <references count="4">
          <reference field="0" count="1" selected="0">
            <x v="7"/>
          </reference>
          <reference field="11" count="1" selected="0">
            <x v="135"/>
          </reference>
          <reference field="17" count="1" selected="0">
            <x v="247"/>
          </reference>
          <reference field="19" count="5">
            <x v="1"/>
            <x v="2"/>
            <x v="4"/>
            <x v="5"/>
            <x v="7"/>
          </reference>
        </references>
      </pivotArea>
    </format>
    <format dxfId="802">
      <pivotArea dataOnly="0" labelOnly="1" fieldPosition="0">
        <references count="4">
          <reference field="0" count="1" selected="0">
            <x v="7"/>
          </reference>
          <reference field="11" count="1" selected="0">
            <x v="135"/>
          </reference>
          <reference field="17" count="1" selected="0">
            <x v="543"/>
          </reference>
          <reference field="19" count="3">
            <x v="0"/>
            <x v="2"/>
            <x v="6"/>
          </reference>
        </references>
      </pivotArea>
    </format>
    <format dxfId="801">
      <pivotArea dataOnly="0" labelOnly="1" fieldPosition="0">
        <references count="4">
          <reference field="0" count="1" selected="0">
            <x v="7"/>
          </reference>
          <reference field="11" count="1" selected="0">
            <x v="135"/>
          </reference>
          <reference field="17" count="1" selected="0">
            <x v="632"/>
          </reference>
          <reference field="19" count="5">
            <x v="1"/>
            <x v="2"/>
            <x v="4"/>
            <x v="5"/>
            <x v="7"/>
          </reference>
        </references>
      </pivotArea>
    </format>
    <format dxfId="800">
      <pivotArea dataOnly="0" labelOnly="1" fieldPosition="0">
        <references count="4">
          <reference field="0" count="1" selected="0">
            <x v="7"/>
          </reference>
          <reference field="11" count="1" selected="0">
            <x v="135"/>
          </reference>
          <reference field="17" count="1" selected="0">
            <x v="656"/>
          </reference>
          <reference field="19" count="2">
            <x v="2"/>
            <x v="5"/>
          </reference>
        </references>
      </pivotArea>
    </format>
    <format dxfId="799">
      <pivotArea dataOnly="0" labelOnly="1" fieldPosition="0">
        <references count="4">
          <reference field="0" count="1" selected="0">
            <x v="7"/>
          </reference>
          <reference field="11" count="1" selected="0">
            <x v="135"/>
          </reference>
          <reference field="17" count="1" selected="0">
            <x v="659"/>
          </reference>
          <reference field="19" count="5">
            <x v="1"/>
            <x v="2"/>
            <x v="4"/>
            <x v="5"/>
            <x v="7"/>
          </reference>
        </references>
      </pivotArea>
    </format>
    <format dxfId="798">
      <pivotArea dataOnly="0" labelOnly="1" fieldPosition="0">
        <references count="4">
          <reference field="0" count="1" selected="0">
            <x v="7"/>
          </reference>
          <reference field="11" count="1" selected="0">
            <x v="135"/>
          </reference>
          <reference field="17" count="1" selected="0">
            <x v="796"/>
          </reference>
          <reference field="19" count="5">
            <x v="0"/>
            <x v="2"/>
            <x v="3"/>
            <x v="5"/>
            <x v="6"/>
          </reference>
        </references>
      </pivotArea>
    </format>
    <format dxfId="797">
      <pivotArea dataOnly="0" labelOnly="1" fieldPosition="0">
        <references count="4">
          <reference field="0" count="1" selected="0">
            <x v="7"/>
          </reference>
          <reference field="11" count="1" selected="0">
            <x v="135"/>
          </reference>
          <reference field="17" count="1" selected="0">
            <x v="825"/>
          </reference>
          <reference field="19" count="5">
            <x v="1"/>
            <x v="2"/>
            <x v="4"/>
            <x v="5"/>
            <x v="7"/>
          </reference>
        </references>
      </pivotArea>
    </format>
    <format dxfId="796">
      <pivotArea dataOnly="0" labelOnly="1" fieldPosition="0">
        <references count="4">
          <reference field="0" count="1" selected="0">
            <x v="7"/>
          </reference>
          <reference field="11" count="1" selected="0">
            <x v="135"/>
          </reference>
          <reference field="17" count="1" selected="0">
            <x v="844"/>
          </reference>
          <reference field="19" count="4">
            <x v="1"/>
            <x v="2"/>
            <x v="4"/>
            <x v="7"/>
          </reference>
        </references>
      </pivotArea>
    </format>
    <format dxfId="795">
      <pivotArea dataOnly="0" labelOnly="1" fieldPosition="0">
        <references count="4">
          <reference field="0" count="1" selected="0">
            <x v="7"/>
          </reference>
          <reference field="11" count="1" selected="0">
            <x v="135"/>
          </reference>
          <reference field="17" count="1" selected="0">
            <x v="883"/>
          </reference>
          <reference field="19" count="5">
            <x v="1"/>
            <x v="2"/>
            <x v="4"/>
            <x v="5"/>
            <x v="7"/>
          </reference>
        </references>
      </pivotArea>
    </format>
    <format dxfId="794">
      <pivotArea dataOnly="0" labelOnly="1" fieldPosition="0">
        <references count="4">
          <reference field="0" count="1" selected="0">
            <x v="7"/>
          </reference>
          <reference field="11" count="1" selected="0">
            <x v="135"/>
          </reference>
          <reference field="17" count="1" selected="0">
            <x v="890"/>
          </reference>
          <reference field="19" count="5">
            <x v="1"/>
            <x v="2"/>
            <x v="4"/>
            <x v="5"/>
            <x v="7"/>
          </reference>
        </references>
      </pivotArea>
    </format>
    <format dxfId="793">
      <pivotArea dataOnly="0" labelOnly="1" fieldPosition="0">
        <references count="4">
          <reference field="0" count="1" selected="0">
            <x v="7"/>
          </reference>
          <reference field="11" count="1" selected="0">
            <x v="135"/>
          </reference>
          <reference field="17" count="1" selected="0">
            <x v="894"/>
          </reference>
          <reference field="19" count="7">
            <x v="0"/>
            <x v="1"/>
            <x v="2"/>
            <x v="3"/>
            <x v="4"/>
            <x v="6"/>
            <x v="7"/>
          </reference>
        </references>
      </pivotArea>
    </format>
    <format dxfId="792">
      <pivotArea dataOnly="0" labelOnly="1" fieldPosition="0">
        <references count="4">
          <reference field="0" count="1" selected="0">
            <x v="7"/>
          </reference>
          <reference field="11" count="1" selected="0">
            <x v="135"/>
          </reference>
          <reference field="17" count="1" selected="0">
            <x v="897"/>
          </reference>
          <reference field="19" count="5">
            <x v="1"/>
            <x v="2"/>
            <x v="4"/>
            <x v="5"/>
            <x v="7"/>
          </reference>
        </references>
      </pivotArea>
    </format>
    <format dxfId="791">
      <pivotArea dataOnly="0" labelOnly="1" fieldPosition="0">
        <references count="4">
          <reference field="0" count="1" selected="0">
            <x v="7"/>
          </reference>
          <reference field="11" count="1" selected="0">
            <x v="135"/>
          </reference>
          <reference field="17" count="1" selected="0">
            <x v="945"/>
          </reference>
          <reference field="19" count="4">
            <x v="1"/>
            <x v="2"/>
            <x v="4"/>
            <x v="7"/>
          </reference>
        </references>
      </pivotArea>
    </format>
    <format dxfId="790">
      <pivotArea dataOnly="0" labelOnly="1" fieldPosition="0">
        <references count="4">
          <reference field="0" count="1" selected="0">
            <x v="7"/>
          </reference>
          <reference field="11" count="1" selected="0">
            <x v="136"/>
          </reference>
          <reference field="17" count="1" selected="0">
            <x v="237"/>
          </reference>
          <reference field="19" count="5">
            <x v="1"/>
            <x v="2"/>
            <x v="4"/>
            <x v="5"/>
            <x v="7"/>
          </reference>
        </references>
      </pivotArea>
    </format>
    <format dxfId="789">
      <pivotArea dataOnly="0" labelOnly="1" fieldPosition="0">
        <references count="4">
          <reference field="0" count="1" selected="0">
            <x v="7"/>
          </reference>
          <reference field="11" count="1" selected="0">
            <x v="136"/>
          </reference>
          <reference field="17" count="1" selected="0">
            <x v="825"/>
          </reference>
          <reference field="19" count="5">
            <x v="1"/>
            <x v="2"/>
            <x v="4"/>
            <x v="5"/>
            <x v="7"/>
          </reference>
        </references>
      </pivotArea>
    </format>
    <format dxfId="788">
      <pivotArea dataOnly="0" labelOnly="1" fieldPosition="0">
        <references count="4">
          <reference field="0" count="1" selected="0">
            <x v="7"/>
          </reference>
          <reference field="11" count="1" selected="0">
            <x v="136"/>
          </reference>
          <reference field="17" count="1" selected="0">
            <x v="945"/>
          </reference>
          <reference field="19" count="4">
            <x v="1"/>
            <x v="2"/>
            <x v="4"/>
            <x v="7"/>
          </reference>
        </references>
      </pivotArea>
    </format>
    <format dxfId="787">
      <pivotArea dataOnly="0" labelOnly="1" fieldPosition="0">
        <references count="4">
          <reference field="0" count="1" selected="0">
            <x v="7"/>
          </reference>
          <reference field="11" count="1" selected="0">
            <x v="137"/>
          </reference>
          <reference field="17" count="1" selected="0">
            <x v="15"/>
          </reference>
          <reference field="19" count="5">
            <x v="1"/>
            <x v="2"/>
            <x v="4"/>
            <x v="5"/>
            <x v="7"/>
          </reference>
        </references>
      </pivotArea>
    </format>
    <format dxfId="786">
      <pivotArea dataOnly="0" labelOnly="1" fieldPosition="0">
        <references count="4">
          <reference field="0" count="1" selected="0">
            <x v="7"/>
          </reference>
          <reference field="11" count="1" selected="0">
            <x v="137"/>
          </reference>
          <reference field="17" count="1" selected="0">
            <x v="28"/>
          </reference>
          <reference field="19" count="5">
            <x v="1"/>
            <x v="2"/>
            <x v="4"/>
            <x v="5"/>
            <x v="7"/>
          </reference>
        </references>
      </pivotArea>
    </format>
    <format dxfId="785">
      <pivotArea dataOnly="0" labelOnly="1" fieldPosition="0">
        <references count="4">
          <reference field="0" count="1" selected="0">
            <x v="7"/>
          </reference>
          <reference field="11" count="1" selected="0">
            <x v="137"/>
          </reference>
          <reference field="17" count="1" selected="0">
            <x v="42"/>
          </reference>
          <reference field="19" count="5">
            <x v="1"/>
            <x v="2"/>
            <x v="4"/>
            <x v="5"/>
            <x v="7"/>
          </reference>
        </references>
      </pivotArea>
    </format>
    <format dxfId="784">
      <pivotArea dataOnly="0" labelOnly="1" fieldPosition="0">
        <references count="4">
          <reference field="0" count="1" selected="0">
            <x v="7"/>
          </reference>
          <reference field="11" count="1" selected="0">
            <x v="137"/>
          </reference>
          <reference field="17" count="1" selected="0">
            <x v="45"/>
          </reference>
          <reference field="19" count="1">
            <x v="2"/>
          </reference>
        </references>
      </pivotArea>
    </format>
    <format dxfId="783">
      <pivotArea dataOnly="0" labelOnly="1" fieldPosition="0">
        <references count="4">
          <reference field="0" count="1" selected="0">
            <x v="7"/>
          </reference>
          <reference field="11" count="1" selected="0">
            <x v="137"/>
          </reference>
          <reference field="17" count="1" selected="0">
            <x v="95"/>
          </reference>
          <reference field="19" count="5">
            <x v="1"/>
            <x v="2"/>
            <x v="4"/>
            <x v="5"/>
            <x v="7"/>
          </reference>
        </references>
      </pivotArea>
    </format>
    <format dxfId="782">
      <pivotArea dataOnly="0" labelOnly="1" fieldPosition="0">
        <references count="4">
          <reference field="0" count="1" selected="0">
            <x v="7"/>
          </reference>
          <reference field="11" count="1" selected="0">
            <x v="137"/>
          </reference>
          <reference field="17" count="1" selected="0">
            <x v="162"/>
          </reference>
          <reference field="19" count="5">
            <x v="1"/>
            <x v="2"/>
            <x v="4"/>
            <x v="5"/>
            <x v="7"/>
          </reference>
        </references>
      </pivotArea>
    </format>
    <format dxfId="781">
      <pivotArea dataOnly="0" labelOnly="1" fieldPosition="0">
        <references count="4">
          <reference field="0" count="1" selected="0">
            <x v="7"/>
          </reference>
          <reference field="11" count="1" selected="0">
            <x v="137"/>
          </reference>
          <reference field="17" count="1" selected="0">
            <x v="166"/>
          </reference>
          <reference field="19" count="5">
            <x v="1"/>
            <x v="2"/>
            <x v="4"/>
            <x v="5"/>
            <x v="7"/>
          </reference>
        </references>
      </pivotArea>
    </format>
    <format dxfId="780">
      <pivotArea dataOnly="0" labelOnly="1" fieldPosition="0">
        <references count="4">
          <reference field="0" count="1" selected="0">
            <x v="7"/>
          </reference>
          <reference field="11" count="1" selected="0">
            <x v="137"/>
          </reference>
          <reference field="17" count="1" selected="0">
            <x v="169"/>
          </reference>
          <reference field="19" count="5">
            <x v="1"/>
            <x v="2"/>
            <x v="4"/>
            <x v="5"/>
            <x v="7"/>
          </reference>
        </references>
      </pivotArea>
    </format>
    <format dxfId="779">
      <pivotArea dataOnly="0" labelOnly="1" fieldPosition="0">
        <references count="4">
          <reference field="0" count="1" selected="0">
            <x v="7"/>
          </reference>
          <reference field="11" count="1" selected="0">
            <x v="137"/>
          </reference>
          <reference field="17" count="1" selected="0">
            <x v="193"/>
          </reference>
          <reference field="19" count="3">
            <x v="1"/>
            <x v="2"/>
            <x v="7"/>
          </reference>
        </references>
      </pivotArea>
    </format>
    <format dxfId="778">
      <pivotArea dataOnly="0" labelOnly="1" fieldPosition="0">
        <references count="4">
          <reference field="0" count="1" selected="0">
            <x v="7"/>
          </reference>
          <reference field="11" count="1" selected="0">
            <x v="137"/>
          </reference>
          <reference field="17" count="1" selected="0">
            <x v="225"/>
          </reference>
          <reference field="19" count="1">
            <x v="2"/>
          </reference>
        </references>
      </pivotArea>
    </format>
    <format dxfId="777">
      <pivotArea dataOnly="0" labelOnly="1" fieldPosition="0">
        <references count="4">
          <reference field="0" count="1" selected="0">
            <x v="7"/>
          </reference>
          <reference field="11" count="1" selected="0">
            <x v="137"/>
          </reference>
          <reference field="17" count="1" selected="0">
            <x v="233"/>
          </reference>
          <reference field="19" count="2">
            <x v="1"/>
            <x v="7"/>
          </reference>
        </references>
      </pivotArea>
    </format>
    <format dxfId="776">
      <pivotArea dataOnly="0" labelOnly="1" fieldPosition="0">
        <references count="4">
          <reference field="0" count="1" selected="0">
            <x v="7"/>
          </reference>
          <reference field="11" count="1" selected="0">
            <x v="137"/>
          </reference>
          <reference field="17" count="1" selected="0">
            <x v="234"/>
          </reference>
          <reference field="19" count="5">
            <x v="1"/>
            <x v="2"/>
            <x v="4"/>
            <x v="5"/>
            <x v="7"/>
          </reference>
        </references>
      </pivotArea>
    </format>
    <format dxfId="775">
      <pivotArea dataOnly="0" labelOnly="1" fieldPosition="0">
        <references count="4">
          <reference field="0" count="1" selected="0">
            <x v="7"/>
          </reference>
          <reference field="11" count="1" selected="0">
            <x v="137"/>
          </reference>
          <reference field="17" count="1" selected="0">
            <x v="241"/>
          </reference>
          <reference field="19" count="5">
            <x v="1"/>
            <x v="2"/>
            <x v="4"/>
            <x v="5"/>
            <x v="7"/>
          </reference>
        </references>
      </pivotArea>
    </format>
    <format dxfId="774">
      <pivotArea dataOnly="0" labelOnly="1" fieldPosition="0">
        <references count="4">
          <reference field="0" count="1" selected="0">
            <x v="7"/>
          </reference>
          <reference field="11" count="1" selected="0">
            <x v="137"/>
          </reference>
          <reference field="17" count="1" selected="0">
            <x v="259"/>
          </reference>
          <reference field="19" count="2">
            <x v="2"/>
            <x v="5"/>
          </reference>
        </references>
      </pivotArea>
    </format>
    <format dxfId="773">
      <pivotArea dataOnly="0" labelOnly="1" fieldPosition="0">
        <references count="4">
          <reference field="0" count="1" selected="0">
            <x v="7"/>
          </reference>
          <reference field="11" count="1" selected="0">
            <x v="137"/>
          </reference>
          <reference field="17" count="1" selected="0">
            <x v="523"/>
          </reference>
          <reference field="19" count="1">
            <x v="2"/>
          </reference>
        </references>
      </pivotArea>
    </format>
    <format dxfId="772">
      <pivotArea dataOnly="0" labelOnly="1" fieldPosition="0">
        <references count="4">
          <reference field="0" count="1" selected="0">
            <x v="7"/>
          </reference>
          <reference field="11" count="1" selected="0">
            <x v="137"/>
          </reference>
          <reference field="17" count="1" selected="0">
            <x v="640"/>
          </reference>
          <reference field="19" count="5">
            <x v="1"/>
            <x v="2"/>
            <x v="4"/>
            <x v="5"/>
            <x v="7"/>
          </reference>
        </references>
      </pivotArea>
    </format>
    <format dxfId="771">
      <pivotArea dataOnly="0" labelOnly="1" fieldPosition="0">
        <references count="4">
          <reference field="0" count="1" selected="0">
            <x v="7"/>
          </reference>
          <reference field="11" count="1" selected="0">
            <x v="137"/>
          </reference>
          <reference field="17" count="1" selected="0">
            <x v="677"/>
          </reference>
          <reference field="19" count="5">
            <x v="1"/>
            <x v="2"/>
            <x v="4"/>
            <x v="5"/>
            <x v="7"/>
          </reference>
        </references>
      </pivotArea>
    </format>
    <format dxfId="770">
      <pivotArea dataOnly="0" labelOnly="1" fieldPosition="0">
        <references count="4">
          <reference field="0" count="1" selected="0">
            <x v="7"/>
          </reference>
          <reference field="11" count="1" selected="0">
            <x v="137"/>
          </reference>
          <reference field="17" count="1" selected="0">
            <x v="684"/>
          </reference>
          <reference field="19" count="5">
            <x v="1"/>
            <x v="2"/>
            <x v="4"/>
            <x v="5"/>
            <x v="7"/>
          </reference>
        </references>
      </pivotArea>
    </format>
    <format dxfId="769">
      <pivotArea dataOnly="0" labelOnly="1" fieldPosition="0">
        <references count="4">
          <reference field="0" count="1" selected="0">
            <x v="7"/>
          </reference>
          <reference field="11" count="1" selected="0">
            <x v="137"/>
          </reference>
          <reference field="17" count="1" selected="0">
            <x v="724"/>
          </reference>
          <reference field="19" count="2">
            <x v="2"/>
            <x v="5"/>
          </reference>
        </references>
      </pivotArea>
    </format>
    <format dxfId="768">
      <pivotArea dataOnly="0" labelOnly="1" fieldPosition="0">
        <references count="4">
          <reference field="0" count="1" selected="0">
            <x v="7"/>
          </reference>
          <reference field="11" count="1" selected="0">
            <x v="137"/>
          </reference>
          <reference field="17" count="1" selected="0">
            <x v="797"/>
          </reference>
          <reference field="19" count="5">
            <x v="1"/>
            <x v="2"/>
            <x v="4"/>
            <x v="5"/>
            <x v="7"/>
          </reference>
        </references>
      </pivotArea>
    </format>
    <format dxfId="767">
      <pivotArea dataOnly="0" labelOnly="1" fieldPosition="0">
        <references count="4">
          <reference field="0" count="1" selected="0">
            <x v="7"/>
          </reference>
          <reference field="11" count="1" selected="0">
            <x v="137"/>
          </reference>
          <reference field="17" count="1" selected="0">
            <x v="807"/>
          </reference>
          <reference field="19" count="5">
            <x v="1"/>
            <x v="2"/>
            <x v="4"/>
            <x v="5"/>
            <x v="7"/>
          </reference>
        </references>
      </pivotArea>
    </format>
    <format dxfId="766">
      <pivotArea dataOnly="0" labelOnly="1" fieldPosition="0">
        <references count="4">
          <reference field="0" count="1" selected="0">
            <x v="7"/>
          </reference>
          <reference field="11" count="1" selected="0">
            <x v="137"/>
          </reference>
          <reference field="17" count="1" selected="0">
            <x v="825"/>
          </reference>
          <reference field="19" count="5">
            <x v="1"/>
            <x v="2"/>
            <x v="4"/>
            <x v="5"/>
            <x v="7"/>
          </reference>
        </references>
      </pivotArea>
    </format>
    <format dxfId="765">
      <pivotArea dataOnly="0" labelOnly="1" fieldPosition="0">
        <references count="4">
          <reference field="0" count="1" selected="0">
            <x v="7"/>
          </reference>
          <reference field="11" count="1" selected="0">
            <x v="137"/>
          </reference>
          <reference field="17" count="1" selected="0">
            <x v="833"/>
          </reference>
          <reference field="19" count="5">
            <x v="1"/>
            <x v="2"/>
            <x v="4"/>
            <x v="5"/>
            <x v="7"/>
          </reference>
        </references>
      </pivotArea>
    </format>
    <format dxfId="764">
      <pivotArea dataOnly="0" labelOnly="1" fieldPosition="0">
        <references count="4">
          <reference field="0" count="1" selected="0">
            <x v="7"/>
          </reference>
          <reference field="11" count="1" selected="0">
            <x v="137"/>
          </reference>
          <reference field="17" count="1" selected="0">
            <x v="844"/>
          </reference>
          <reference field="19" count="4">
            <x v="1"/>
            <x v="2"/>
            <x v="4"/>
            <x v="7"/>
          </reference>
        </references>
      </pivotArea>
    </format>
    <format dxfId="763">
      <pivotArea dataOnly="0" labelOnly="1" fieldPosition="0">
        <references count="4">
          <reference field="0" count="1" selected="0">
            <x v="7"/>
          </reference>
          <reference field="11" count="1" selected="0">
            <x v="137"/>
          </reference>
          <reference field="17" count="1" selected="0">
            <x v="852"/>
          </reference>
          <reference field="19" count="5">
            <x v="1"/>
            <x v="2"/>
            <x v="4"/>
            <x v="5"/>
            <x v="7"/>
          </reference>
        </references>
      </pivotArea>
    </format>
    <format dxfId="762">
      <pivotArea dataOnly="0" labelOnly="1" fieldPosition="0">
        <references count="4">
          <reference field="0" count="1" selected="0">
            <x v="7"/>
          </reference>
          <reference field="11" count="1" selected="0">
            <x v="137"/>
          </reference>
          <reference field="17" count="1" selected="0">
            <x v="854"/>
          </reference>
          <reference field="19" count="5">
            <x v="1"/>
            <x v="2"/>
            <x v="4"/>
            <x v="5"/>
            <x v="7"/>
          </reference>
        </references>
      </pivotArea>
    </format>
    <format dxfId="761">
      <pivotArea dataOnly="0" labelOnly="1" fieldPosition="0">
        <references count="4">
          <reference field="0" count="1" selected="0">
            <x v="7"/>
          </reference>
          <reference field="11" count="1" selected="0">
            <x v="137"/>
          </reference>
          <reference field="17" count="1" selected="0">
            <x v="855"/>
          </reference>
          <reference field="19" count="5">
            <x v="1"/>
            <x v="2"/>
            <x v="4"/>
            <x v="5"/>
            <x v="7"/>
          </reference>
        </references>
      </pivotArea>
    </format>
    <format dxfId="760">
      <pivotArea dataOnly="0" labelOnly="1" fieldPosition="0">
        <references count="4">
          <reference field="0" count="1" selected="0">
            <x v="7"/>
          </reference>
          <reference field="11" count="1" selected="0">
            <x v="137"/>
          </reference>
          <reference field="17" count="1" selected="0">
            <x v="857"/>
          </reference>
          <reference field="19" count="5">
            <x v="1"/>
            <x v="2"/>
            <x v="4"/>
            <x v="5"/>
            <x v="7"/>
          </reference>
        </references>
      </pivotArea>
    </format>
    <format dxfId="759">
      <pivotArea dataOnly="0" labelOnly="1" fieldPosition="0">
        <references count="4">
          <reference field="0" count="1" selected="0">
            <x v="7"/>
          </reference>
          <reference field="11" count="1" selected="0">
            <x v="137"/>
          </reference>
          <reference field="17" count="1" selected="0">
            <x v="859"/>
          </reference>
          <reference field="19" count="5">
            <x v="1"/>
            <x v="2"/>
            <x v="4"/>
            <x v="5"/>
            <x v="7"/>
          </reference>
        </references>
      </pivotArea>
    </format>
    <format dxfId="758">
      <pivotArea dataOnly="0" labelOnly="1" fieldPosition="0">
        <references count="4">
          <reference field="0" count="1" selected="0">
            <x v="7"/>
          </reference>
          <reference field="11" count="1" selected="0">
            <x v="137"/>
          </reference>
          <reference field="17" count="1" selected="0">
            <x v="865"/>
          </reference>
          <reference field="19" count="5">
            <x v="1"/>
            <x v="2"/>
            <x v="4"/>
            <x v="5"/>
            <x v="7"/>
          </reference>
        </references>
      </pivotArea>
    </format>
    <format dxfId="757">
      <pivotArea dataOnly="0" labelOnly="1" fieldPosition="0">
        <references count="4">
          <reference field="0" count="1" selected="0">
            <x v="7"/>
          </reference>
          <reference field="11" count="1" selected="0">
            <x v="137"/>
          </reference>
          <reference field="17" count="1" selected="0">
            <x v="866"/>
          </reference>
          <reference field="19" count="5">
            <x v="1"/>
            <x v="2"/>
            <x v="4"/>
            <x v="5"/>
            <x v="7"/>
          </reference>
        </references>
      </pivotArea>
    </format>
    <format dxfId="756">
      <pivotArea dataOnly="0" labelOnly="1" fieldPosition="0">
        <references count="4">
          <reference field="0" count="1" selected="0">
            <x v="7"/>
          </reference>
          <reference field="11" count="1" selected="0">
            <x v="137"/>
          </reference>
          <reference field="17" count="1" selected="0">
            <x v="867"/>
          </reference>
          <reference field="19" count="5">
            <x v="1"/>
            <x v="2"/>
            <x v="4"/>
            <x v="5"/>
            <x v="7"/>
          </reference>
        </references>
      </pivotArea>
    </format>
    <format dxfId="755">
      <pivotArea dataOnly="0" labelOnly="1" fieldPosition="0">
        <references count="4">
          <reference field="0" count="1" selected="0">
            <x v="7"/>
          </reference>
          <reference field="11" count="1" selected="0">
            <x v="137"/>
          </reference>
          <reference field="17" count="1" selected="0">
            <x v="869"/>
          </reference>
          <reference field="19" count="5">
            <x v="1"/>
            <x v="2"/>
            <x v="4"/>
            <x v="5"/>
            <x v="7"/>
          </reference>
        </references>
      </pivotArea>
    </format>
    <format dxfId="754">
      <pivotArea dataOnly="0" labelOnly="1" fieldPosition="0">
        <references count="4">
          <reference field="0" count="1" selected="0">
            <x v="7"/>
          </reference>
          <reference field="11" count="1" selected="0">
            <x v="137"/>
          </reference>
          <reference field="17" count="1" selected="0">
            <x v="873"/>
          </reference>
          <reference field="19" count="4">
            <x v="1"/>
            <x v="2"/>
            <x v="4"/>
            <x v="7"/>
          </reference>
        </references>
      </pivotArea>
    </format>
    <format dxfId="753">
      <pivotArea dataOnly="0" labelOnly="1" fieldPosition="0">
        <references count="4">
          <reference field="0" count="1" selected="0">
            <x v="7"/>
          </reference>
          <reference field="11" count="1" selected="0">
            <x v="137"/>
          </reference>
          <reference field="17" count="1" selected="0">
            <x v="887"/>
          </reference>
          <reference field="19" count="1">
            <x v="2"/>
          </reference>
        </references>
      </pivotArea>
    </format>
    <format dxfId="752">
      <pivotArea dataOnly="0" labelOnly="1" fieldPosition="0">
        <references count="4">
          <reference field="0" count="1" selected="0">
            <x v="7"/>
          </reference>
          <reference field="11" count="1" selected="0">
            <x v="137"/>
          </reference>
          <reference field="17" count="1" selected="0">
            <x v="894"/>
          </reference>
          <reference field="19" count="4">
            <x v="1"/>
            <x v="2"/>
            <x v="4"/>
            <x v="7"/>
          </reference>
        </references>
      </pivotArea>
    </format>
    <format dxfId="751">
      <pivotArea dataOnly="0" labelOnly="1" fieldPosition="0">
        <references count="4">
          <reference field="0" count="1" selected="0">
            <x v="7"/>
          </reference>
          <reference field="11" count="1" selected="0">
            <x v="137"/>
          </reference>
          <reference field="17" count="1" selected="0">
            <x v="898"/>
          </reference>
          <reference field="19" count="5">
            <x v="1"/>
            <x v="2"/>
            <x v="4"/>
            <x v="5"/>
            <x v="7"/>
          </reference>
        </references>
      </pivotArea>
    </format>
    <format dxfId="750">
      <pivotArea dataOnly="0" labelOnly="1" fieldPosition="0">
        <references count="4">
          <reference field="0" count="1" selected="0">
            <x v="7"/>
          </reference>
          <reference field="11" count="1" selected="0">
            <x v="137"/>
          </reference>
          <reference field="17" count="1" selected="0">
            <x v="903"/>
          </reference>
          <reference field="19" count="5">
            <x v="1"/>
            <x v="2"/>
            <x v="4"/>
            <x v="5"/>
            <x v="7"/>
          </reference>
        </references>
      </pivotArea>
    </format>
    <format dxfId="749">
      <pivotArea dataOnly="0" labelOnly="1" fieldPosition="0">
        <references count="4">
          <reference field="0" count="1" selected="0">
            <x v="7"/>
          </reference>
          <reference field="11" count="1" selected="0">
            <x v="137"/>
          </reference>
          <reference field="17" count="1" selected="0">
            <x v="904"/>
          </reference>
          <reference field="19" count="5">
            <x v="1"/>
            <x v="2"/>
            <x v="4"/>
            <x v="5"/>
            <x v="7"/>
          </reference>
        </references>
      </pivotArea>
    </format>
    <format dxfId="748">
      <pivotArea dataOnly="0" labelOnly="1" fieldPosition="0">
        <references count="4">
          <reference field="0" count="1" selected="0">
            <x v="7"/>
          </reference>
          <reference field="11" count="1" selected="0">
            <x v="137"/>
          </reference>
          <reference field="17" count="1" selected="0">
            <x v="905"/>
          </reference>
          <reference field="19" count="2">
            <x v="1"/>
            <x v="7"/>
          </reference>
        </references>
      </pivotArea>
    </format>
    <format dxfId="747">
      <pivotArea dataOnly="0" labelOnly="1" fieldPosition="0">
        <references count="4">
          <reference field="0" count="1" selected="0">
            <x v="7"/>
          </reference>
          <reference field="11" count="1" selected="0">
            <x v="137"/>
          </reference>
          <reference field="17" count="1" selected="0">
            <x v="908"/>
          </reference>
          <reference field="19" count="4">
            <x v="1"/>
            <x v="4"/>
            <x v="5"/>
            <x v="7"/>
          </reference>
        </references>
      </pivotArea>
    </format>
    <format dxfId="746">
      <pivotArea dataOnly="0" labelOnly="1" fieldPosition="0">
        <references count="4">
          <reference field="0" count="1" selected="0">
            <x v="7"/>
          </reference>
          <reference field="11" count="1" selected="0">
            <x v="137"/>
          </reference>
          <reference field="17" count="1" selected="0">
            <x v="909"/>
          </reference>
          <reference field="19" count="5">
            <x v="1"/>
            <x v="2"/>
            <x v="4"/>
            <x v="5"/>
            <x v="7"/>
          </reference>
        </references>
      </pivotArea>
    </format>
    <format dxfId="745">
      <pivotArea dataOnly="0" labelOnly="1" fieldPosition="0">
        <references count="4">
          <reference field="0" count="1" selected="0">
            <x v="7"/>
          </reference>
          <reference field="11" count="1" selected="0">
            <x v="137"/>
          </reference>
          <reference field="17" count="1" selected="0">
            <x v="913"/>
          </reference>
          <reference field="19" count="2">
            <x v="1"/>
            <x v="7"/>
          </reference>
        </references>
      </pivotArea>
    </format>
    <format dxfId="744">
      <pivotArea dataOnly="0" labelOnly="1" fieldPosition="0">
        <references count="4">
          <reference field="0" count="1" selected="0">
            <x v="7"/>
          </reference>
          <reference field="11" count="1" selected="0">
            <x v="137"/>
          </reference>
          <reference field="17" count="1" selected="0">
            <x v="945"/>
          </reference>
          <reference field="19" count="4">
            <x v="1"/>
            <x v="2"/>
            <x v="4"/>
            <x v="7"/>
          </reference>
        </references>
      </pivotArea>
    </format>
    <format dxfId="743">
      <pivotArea dataOnly="0" labelOnly="1" fieldPosition="0">
        <references count="4">
          <reference field="0" count="1" selected="0">
            <x v="7"/>
          </reference>
          <reference field="11" count="1" selected="0">
            <x v="141"/>
          </reference>
          <reference field="17" count="1" selected="0">
            <x v="656"/>
          </reference>
          <reference field="19" count="5">
            <x v="1"/>
            <x v="2"/>
            <x v="4"/>
            <x v="5"/>
            <x v="7"/>
          </reference>
        </references>
      </pivotArea>
    </format>
    <format dxfId="742">
      <pivotArea dataOnly="0" labelOnly="1" fieldPosition="0">
        <references count="4">
          <reference field="0" count="1" selected="0">
            <x v="7"/>
          </reference>
          <reference field="11" count="1" selected="0">
            <x v="141"/>
          </reference>
          <reference field="17" count="1" selected="0">
            <x v="660"/>
          </reference>
          <reference field="19" count="5">
            <x v="1"/>
            <x v="2"/>
            <x v="4"/>
            <x v="5"/>
            <x v="7"/>
          </reference>
        </references>
      </pivotArea>
    </format>
    <format dxfId="741">
      <pivotArea dataOnly="0" labelOnly="1" fieldPosition="0">
        <references count="4">
          <reference field="0" count="1" selected="0">
            <x v="7"/>
          </reference>
          <reference field="11" count="1" selected="0">
            <x v="141"/>
          </reference>
          <reference field="17" count="1" selected="0">
            <x v="825"/>
          </reference>
          <reference field="19" count="5">
            <x v="1"/>
            <x v="2"/>
            <x v="4"/>
            <x v="5"/>
            <x v="7"/>
          </reference>
        </references>
      </pivotArea>
    </format>
    <format dxfId="740">
      <pivotArea dataOnly="0" labelOnly="1" fieldPosition="0">
        <references count="4">
          <reference field="0" count="1" selected="0">
            <x v="7"/>
          </reference>
          <reference field="11" count="1" selected="0">
            <x v="141"/>
          </reference>
          <reference field="17" count="1" selected="0">
            <x v="883"/>
          </reference>
          <reference field="19" count="5">
            <x v="1"/>
            <x v="2"/>
            <x v="4"/>
            <x v="5"/>
            <x v="7"/>
          </reference>
        </references>
      </pivotArea>
    </format>
    <format dxfId="739">
      <pivotArea dataOnly="0" labelOnly="1" fieldPosition="0">
        <references count="4">
          <reference field="0" count="1" selected="0">
            <x v="7"/>
          </reference>
          <reference field="11" count="1" selected="0">
            <x v="141"/>
          </reference>
          <reference field="17" count="1" selected="0">
            <x v="890"/>
          </reference>
          <reference field="19" count="5">
            <x v="1"/>
            <x v="2"/>
            <x v="4"/>
            <x v="5"/>
            <x v="7"/>
          </reference>
        </references>
      </pivotArea>
    </format>
    <format dxfId="738">
      <pivotArea dataOnly="0" labelOnly="1" fieldPosition="0">
        <references count="4">
          <reference field="0" count="1" selected="0">
            <x v="7"/>
          </reference>
          <reference field="11" count="1" selected="0">
            <x v="141"/>
          </reference>
          <reference field="17" count="1" selected="0">
            <x v="894"/>
          </reference>
          <reference field="19" count="5">
            <x v="1"/>
            <x v="2"/>
            <x v="4"/>
            <x v="5"/>
            <x v="7"/>
          </reference>
        </references>
      </pivotArea>
    </format>
    <format dxfId="737">
      <pivotArea dataOnly="0" labelOnly="1" fieldPosition="0">
        <references count="4">
          <reference field="0" count="1" selected="0">
            <x v="7"/>
          </reference>
          <reference field="11" count="1" selected="0">
            <x v="141"/>
          </reference>
          <reference field="17" count="1" selected="0">
            <x v="897"/>
          </reference>
          <reference field="19" count="4">
            <x v="1"/>
            <x v="4"/>
            <x v="5"/>
            <x v="7"/>
          </reference>
        </references>
      </pivotArea>
    </format>
    <format dxfId="736">
      <pivotArea dataOnly="0" labelOnly="1" fieldPosition="0">
        <references count="4">
          <reference field="0" count="1" selected="0">
            <x v="7"/>
          </reference>
          <reference field="11" count="1" selected="0">
            <x v="141"/>
          </reference>
          <reference field="17" count="1" selected="0">
            <x v="902"/>
          </reference>
          <reference field="19" count="4">
            <x v="1"/>
            <x v="4"/>
            <x v="5"/>
            <x v="7"/>
          </reference>
        </references>
      </pivotArea>
    </format>
    <format dxfId="735">
      <pivotArea dataOnly="0" labelOnly="1" fieldPosition="0">
        <references count="4">
          <reference field="0" count="1" selected="0">
            <x v="7"/>
          </reference>
          <reference field="11" count="1" selected="0">
            <x v="141"/>
          </reference>
          <reference field="17" count="1" selected="0">
            <x v="945"/>
          </reference>
          <reference field="19" count="4">
            <x v="1"/>
            <x v="2"/>
            <x v="4"/>
            <x v="7"/>
          </reference>
        </references>
      </pivotArea>
    </format>
    <format dxfId="734">
      <pivotArea dataOnly="0" labelOnly="1" fieldPosition="0">
        <references count="4">
          <reference field="0" count="1" selected="0">
            <x v="7"/>
          </reference>
          <reference field="11" count="1" selected="0">
            <x v="142"/>
          </reference>
          <reference field="17" count="1" selected="0">
            <x v="2"/>
          </reference>
          <reference field="19" count="5">
            <x v="1"/>
            <x v="2"/>
            <x v="4"/>
            <x v="5"/>
            <x v="7"/>
          </reference>
        </references>
      </pivotArea>
    </format>
    <format dxfId="733">
      <pivotArea dataOnly="0" labelOnly="1" fieldPosition="0">
        <references count="4">
          <reference field="0" count="1" selected="0">
            <x v="7"/>
          </reference>
          <reference field="11" count="1" selected="0">
            <x v="142"/>
          </reference>
          <reference field="17" count="1" selected="0">
            <x v="257"/>
          </reference>
          <reference field="19" count="4">
            <x v="1"/>
            <x v="2"/>
            <x v="4"/>
            <x v="5"/>
          </reference>
        </references>
      </pivotArea>
    </format>
    <format dxfId="732">
      <pivotArea dataOnly="0" labelOnly="1" fieldPosition="0">
        <references count="4">
          <reference field="0" count="1" selected="0">
            <x v="7"/>
          </reference>
          <reference field="11" count="1" selected="0">
            <x v="142"/>
          </reference>
          <reference field="17" count="1" selected="0">
            <x v="259"/>
          </reference>
          <reference field="19" count="4">
            <x v="1"/>
            <x v="2"/>
            <x v="4"/>
            <x v="5"/>
          </reference>
        </references>
      </pivotArea>
    </format>
    <format dxfId="731">
      <pivotArea dataOnly="0" labelOnly="1" fieldPosition="0">
        <references count="4">
          <reference field="0" count="1" selected="0">
            <x v="7"/>
          </reference>
          <reference field="11" count="1" selected="0">
            <x v="142"/>
          </reference>
          <reference field="17" count="1" selected="0">
            <x v="261"/>
          </reference>
          <reference field="19" count="2">
            <x v="2"/>
            <x v="5"/>
          </reference>
        </references>
      </pivotArea>
    </format>
    <format dxfId="730">
      <pivotArea dataOnly="0" labelOnly="1" fieldPosition="0">
        <references count="4">
          <reference field="0" count="1" selected="0">
            <x v="7"/>
          </reference>
          <reference field="11" count="1" selected="0">
            <x v="142"/>
          </reference>
          <reference field="17" count="1" selected="0">
            <x v="262"/>
          </reference>
          <reference field="19" count="5">
            <x v="1"/>
            <x v="2"/>
            <x v="4"/>
            <x v="5"/>
            <x v="7"/>
          </reference>
        </references>
      </pivotArea>
    </format>
    <format dxfId="729">
      <pivotArea dataOnly="0" labelOnly="1" fieldPosition="0">
        <references count="4">
          <reference field="0" count="1" selected="0">
            <x v="7"/>
          </reference>
          <reference field="11" count="1" selected="0">
            <x v="142"/>
          </reference>
          <reference field="17" count="1" selected="0">
            <x v="825"/>
          </reference>
          <reference field="19" count="4">
            <x v="1"/>
            <x v="2"/>
            <x v="4"/>
            <x v="7"/>
          </reference>
        </references>
      </pivotArea>
    </format>
    <format dxfId="728">
      <pivotArea dataOnly="0" labelOnly="1" fieldPosition="0">
        <references count="4">
          <reference field="0" count="1" selected="0">
            <x v="7"/>
          </reference>
          <reference field="11" count="1" selected="0">
            <x v="142"/>
          </reference>
          <reference field="17" count="1" selected="0">
            <x v="837"/>
          </reference>
          <reference field="19" count="5">
            <x v="1"/>
            <x v="2"/>
            <x v="4"/>
            <x v="5"/>
            <x v="7"/>
          </reference>
        </references>
      </pivotArea>
    </format>
    <format dxfId="727">
      <pivotArea dataOnly="0" labelOnly="1" fieldPosition="0">
        <references count="4">
          <reference field="0" count="1" selected="0">
            <x v="7"/>
          </reference>
          <reference field="11" count="1" selected="0">
            <x v="142"/>
          </reference>
          <reference field="17" count="1" selected="0">
            <x v="844"/>
          </reference>
          <reference field="19" count="4">
            <x v="1"/>
            <x v="2"/>
            <x v="4"/>
            <x v="7"/>
          </reference>
        </references>
      </pivotArea>
    </format>
    <format dxfId="726">
      <pivotArea dataOnly="0" labelOnly="1" fieldPosition="0">
        <references count="4">
          <reference field="0" count="1" selected="0">
            <x v="7"/>
          </reference>
          <reference field="11" count="1" selected="0">
            <x v="142"/>
          </reference>
          <reference field="17" count="1" selected="0">
            <x v="894"/>
          </reference>
          <reference field="19" count="4">
            <x v="1"/>
            <x v="2"/>
            <x v="4"/>
            <x v="7"/>
          </reference>
        </references>
      </pivotArea>
    </format>
    <format dxfId="725">
      <pivotArea dataOnly="0" labelOnly="1" fieldPosition="0">
        <references count="4">
          <reference field="0" count="1" selected="0">
            <x v="7"/>
          </reference>
          <reference field="11" count="1" selected="0">
            <x v="142"/>
          </reference>
          <reference field="17" count="1" selected="0">
            <x v="906"/>
          </reference>
          <reference field="19" count="2">
            <x v="1"/>
            <x v="4"/>
          </reference>
        </references>
      </pivotArea>
    </format>
    <format dxfId="724">
      <pivotArea dataOnly="0" labelOnly="1" fieldPosition="0">
        <references count="4">
          <reference field="0" count="1" selected="0">
            <x v="7"/>
          </reference>
          <reference field="11" count="1" selected="0">
            <x v="142"/>
          </reference>
          <reference field="17" count="1" selected="0">
            <x v="945"/>
          </reference>
          <reference field="19" count="4">
            <x v="1"/>
            <x v="2"/>
            <x v="4"/>
            <x v="7"/>
          </reference>
        </references>
      </pivotArea>
    </format>
    <format dxfId="723">
      <pivotArea dataOnly="0" labelOnly="1" fieldPosition="0">
        <references count="4">
          <reference field="0" count="1" selected="0">
            <x v="7"/>
          </reference>
          <reference field="11" count="1" selected="0">
            <x v="143"/>
          </reference>
          <reference field="17" count="1" selected="0">
            <x v="2"/>
          </reference>
          <reference field="19" count="5">
            <x v="1"/>
            <x v="2"/>
            <x v="4"/>
            <x v="5"/>
            <x v="7"/>
          </reference>
        </references>
      </pivotArea>
    </format>
    <format dxfId="722">
      <pivotArea dataOnly="0" labelOnly="1" fieldPosition="0">
        <references count="4">
          <reference field="0" count="1" selected="0">
            <x v="7"/>
          </reference>
          <reference field="11" count="1" selected="0">
            <x v="143"/>
          </reference>
          <reference field="17" count="1" selected="0">
            <x v="257"/>
          </reference>
          <reference field="19" count="2">
            <x v="2"/>
            <x v="5"/>
          </reference>
        </references>
      </pivotArea>
    </format>
    <format dxfId="721">
      <pivotArea dataOnly="0" labelOnly="1" fieldPosition="0">
        <references count="4">
          <reference field="0" count="1" selected="0">
            <x v="7"/>
          </reference>
          <reference field="11" count="1" selected="0">
            <x v="143"/>
          </reference>
          <reference field="17" count="1" selected="0">
            <x v="259"/>
          </reference>
          <reference field="19" count="2">
            <x v="2"/>
            <x v="5"/>
          </reference>
        </references>
      </pivotArea>
    </format>
    <format dxfId="720">
      <pivotArea dataOnly="0" labelOnly="1" fieldPosition="0">
        <references count="4">
          <reference field="0" count="1" selected="0">
            <x v="7"/>
          </reference>
          <reference field="11" count="1" selected="0">
            <x v="143"/>
          </reference>
          <reference field="17" count="1" selected="0">
            <x v="262"/>
          </reference>
          <reference field="19" count="1">
            <x v="2"/>
          </reference>
        </references>
      </pivotArea>
    </format>
    <format dxfId="719">
      <pivotArea dataOnly="0" labelOnly="1" fieldPosition="0">
        <references count="4">
          <reference field="0" count="1" selected="0">
            <x v="7"/>
          </reference>
          <reference field="11" count="1" selected="0">
            <x v="143"/>
          </reference>
          <reference field="17" count="1" selected="0">
            <x v="825"/>
          </reference>
          <reference field="19" count="4">
            <x v="1"/>
            <x v="2"/>
            <x v="4"/>
            <x v="7"/>
          </reference>
        </references>
      </pivotArea>
    </format>
    <format dxfId="718">
      <pivotArea dataOnly="0" labelOnly="1" fieldPosition="0">
        <references count="4">
          <reference field="0" count="1" selected="0">
            <x v="7"/>
          </reference>
          <reference field="11" count="1" selected="0">
            <x v="143"/>
          </reference>
          <reference field="17" count="1" selected="0">
            <x v="837"/>
          </reference>
          <reference field="19" count="5">
            <x v="1"/>
            <x v="2"/>
            <x v="4"/>
            <x v="5"/>
            <x v="7"/>
          </reference>
        </references>
      </pivotArea>
    </format>
    <format dxfId="717">
      <pivotArea dataOnly="0" labelOnly="1" fieldPosition="0">
        <references count="4">
          <reference field="0" count="1" selected="0">
            <x v="7"/>
          </reference>
          <reference field="11" count="1" selected="0">
            <x v="143"/>
          </reference>
          <reference field="17" count="1" selected="0">
            <x v="844"/>
          </reference>
          <reference field="19" count="4">
            <x v="1"/>
            <x v="2"/>
            <x v="4"/>
            <x v="7"/>
          </reference>
        </references>
      </pivotArea>
    </format>
    <format dxfId="716">
      <pivotArea dataOnly="0" labelOnly="1" fieldPosition="0">
        <references count="4">
          <reference field="0" count="1" selected="0">
            <x v="7"/>
          </reference>
          <reference field="11" count="1" selected="0">
            <x v="143"/>
          </reference>
          <reference field="17" count="1" selected="0">
            <x v="894"/>
          </reference>
          <reference field="19" count="4">
            <x v="1"/>
            <x v="2"/>
            <x v="4"/>
            <x v="7"/>
          </reference>
        </references>
      </pivotArea>
    </format>
    <format dxfId="715">
      <pivotArea dataOnly="0" labelOnly="1" fieldPosition="0">
        <references count="4">
          <reference field="0" count="1" selected="0">
            <x v="7"/>
          </reference>
          <reference field="11" count="1" selected="0">
            <x v="143"/>
          </reference>
          <reference field="17" count="1" selected="0">
            <x v="945"/>
          </reference>
          <reference field="19" count="4">
            <x v="1"/>
            <x v="2"/>
            <x v="4"/>
            <x v="7"/>
          </reference>
        </references>
      </pivotArea>
    </format>
    <format dxfId="714">
      <pivotArea dataOnly="0" labelOnly="1" fieldPosition="0">
        <references count="4">
          <reference field="0" count="1" selected="0">
            <x v="7"/>
          </reference>
          <reference field="11" count="1" selected="0">
            <x v="144"/>
          </reference>
          <reference field="17" count="1" selected="0">
            <x v="259"/>
          </reference>
          <reference field="19" count="2">
            <x v="2"/>
            <x v="5"/>
          </reference>
        </references>
      </pivotArea>
    </format>
    <format dxfId="713">
      <pivotArea dataOnly="0" labelOnly="1" fieldPosition="0">
        <references count="4">
          <reference field="0" count="1" selected="0">
            <x v="7"/>
          </reference>
          <reference field="11" count="1" selected="0">
            <x v="144"/>
          </reference>
          <reference field="17" count="1" selected="0">
            <x v="262"/>
          </reference>
          <reference field="19" count="2">
            <x v="2"/>
            <x v="5"/>
          </reference>
        </references>
      </pivotArea>
    </format>
    <format dxfId="712">
      <pivotArea dataOnly="0" labelOnly="1" fieldPosition="0">
        <references count="4">
          <reference field="0" count="1" selected="0">
            <x v="7"/>
          </reference>
          <reference field="11" count="1" selected="0">
            <x v="144"/>
          </reference>
          <reference field="17" count="1" selected="0">
            <x v="844"/>
          </reference>
          <reference field="19" count="3">
            <x v="1"/>
            <x v="2"/>
            <x v="7"/>
          </reference>
        </references>
      </pivotArea>
    </format>
    <format dxfId="711">
      <pivotArea dataOnly="0" labelOnly="1" fieldPosition="0">
        <references count="4">
          <reference field="0" count="1" selected="0">
            <x v="7"/>
          </reference>
          <reference field="11" count="1" selected="0">
            <x v="144"/>
          </reference>
          <reference field="17" count="1" selected="0">
            <x v="894"/>
          </reference>
          <reference field="19" count="4">
            <x v="1"/>
            <x v="2"/>
            <x v="4"/>
            <x v="7"/>
          </reference>
        </references>
      </pivotArea>
    </format>
    <format dxfId="710">
      <pivotArea dataOnly="0" labelOnly="1" fieldPosition="0">
        <references count="4">
          <reference field="0" count="1" selected="0">
            <x v="7"/>
          </reference>
          <reference field="11" count="1" selected="0">
            <x v="144"/>
          </reference>
          <reference field="17" count="1" selected="0">
            <x v="945"/>
          </reference>
          <reference field="19" count="3">
            <x v="1"/>
            <x v="2"/>
            <x v="4"/>
          </reference>
        </references>
      </pivotArea>
    </format>
    <format dxfId="709">
      <pivotArea dataOnly="0" labelOnly="1" fieldPosition="0">
        <references count="4">
          <reference field="0" count="1" selected="0">
            <x v="7"/>
          </reference>
          <reference field="11" count="1" selected="0">
            <x v="157"/>
          </reference>
          <reference field="17" count="1" selected="0">
            <x v="767"/>
          </reference>
          <reference field="19" count="5">
            <x v="1"/>
            <x v="2"/>
            <x v="4"/>
            <x v="5"/>
            <x v="7"/>
          </reference>
        </references>
      </pivotArea>
    </format>
    <format dxfId="708">
      <pivotArea dataOnly="0" labelOnly="1" fieldPosition="0">
        <references count="4">
          <reference field="0" count="1" selected="0">
            <x v="7"/>
          </reference>
          <reference field="11" count="1" selected="0">
            <x v="157"/>
          </reference>
          <reference field="17" count="1" selected="0">
            <x v="829"/>
          </reference>
          <reference field="19" count="4">
            <x v="1"/>
            <x v="2"/>
            <x v="4"/>
            <x v="7"/>
          </reference>
        </references>
      </pivotArea>
    </format>
    <format dxfId="707">
      <pivotArea dataOnly="0" labelOnly="1" fieldPosition="0">
        <references count="4">
          <reference field="0" count="1" selected="0">
            <x v="7"/>
          </reference>
          <reference field="11" count="1" selected="0">
            <x v="157"/>
          </reference>
          <reference field="17" count="1" selected="0">
            <x v="890"/>
          </reference>
          <reference field="19" count="3">
            <x v="1"/>
            <x v="4"/>
            <x v="7"/>
          </reference>
        </references>
      </pivotArea>
    </format>
    <format dxfId="706">
      <pivotArea dataOnly="0" labelOnly="1" fieldPosition="0">
        <references count="4">
          <reference field="0" count="1" selected="0">
            <x v="7"/>
          </reference>
          <reference field="11" count="1" selected="0">
            <x v="158"/>
          </reference>
          <reference field="17" count="1" selected="0">
            <x v="48"/>
          </reference>
          <reference field="19" count="5">
            <x v="1"/>
            <x v="2"/>
            <x v="4"/>
            <x v="5"/>
            <x v="7"/>
          </reference>
        </references>
      </pivotArea>
    </format>
    <format dxfId="705">
      <pivotArea dataOnly="0" labelOnly="1" fieldPosition="0">
        <references count="4">
          <reference field="0" count="1" selected="0">
            <x v="8"/>
          </reference>
          <reference field="11" count="1" selected="0">
            <x v="38"/>
          </reference>
          <reference field="17" count="1" selected="0">
            <x v="464"/>
          </reference>
          <reference field="19" count="2">
            <x v="2"/>
            <x v="5"/>
          </reference>
        </references>
      </pivotArea>
    </format>
    <format dxfId="704">
      <pivotArea dataOnly="0" labelOnly="1" fieldPosition="0">
        <references count="4">
          <reference field="0" count="1" selected="0">
            <x v="8"/>
          </reference>
          <reference field="11" count="1" selected="0">
            <x v="38"/>
          </reference>
          <reference field="17" count="1" selected="0">
            <x v="470"/>
          </reference>
          <reference field="19" count="1">
            <x v="5"/>
          </reference>
        </references>
      </pivotArea>
    </format>
    <format dxfId="703">
      <pivotArea dataOnly="0" labelOnly="1" fieldPosition="0">
        <references count="4">
          <reference field="0" count="1" selected="0">
            <x v="8"/>
          </reference>
          <reference field="11" count="1" selected="0">
            <x v="38"/>
          </reference>
          <reference field="17" count="1" selected="0">
            <x v="471"/>
          </reference>
          <reference field="19" count="2">
            <x v="2"/>
            <x v="5"/>
          </reference>
        </references>
      </pivotArea>
    </format>
    <format dxfId="702">
      <pivotArea dataOnly="0" labelOnly="1" fieldPosition="0">
        <references count="4">
          <reference field="0" count="1" selected="0">
            <x v="8"/>
          </reference>
          <reference field="11" count="1" selected="0">
            <x v="38"/>
          </reference>
          <reference field="17" count="1" selected="0">
            <x v="476"/>
          </reference>
          <reference field="19" count="1">
            <x v="5"/>
          </reference>
        </references>
      </pivotArea>
    </format>
    <format dxfId="701">
      <pivotArea dataOnly="0" labelOnly="1" fieldPosition="0">
        <references count="4">
          <reference field="0" count="1" selected="0">
            <x v="8"/>
          </reference>
          <reference field="11" count="1" selected="0">
            <x v="38"/>
          </reference>
          <reference field="17" count="1" selected="0">
            <x v="481"/>
          </reference>
          <reference field="19" count="2">
            <x v="2"/>
            <x v="5"/>
          </reference>
        </references>
      </pivotArea>
    </format>
    <format dxfId="700">
      <pivotArea dataOnly="0" labelOnly="1" fieldPosition="0">
        <references count="4">
          <reference field="0" count="1" selected="0">
            <x v="8"/>
          </reference>
          <reference field="11" count="1" selected="0">
            <x v="38"/>
          </reference>
          <reference field="17" count="1" selected="0">
            <x v="484"/>
          </reference>
          <reference field="19" count="1">
            <x v="5"/>
          </reference>
        </references>
      </pivotArea>
    </format>
    <format dxfId="699">
      <pivotArea dataOnly="0" labelOnly="1" fieldPosition="0">
        <references count="4">
          <reference field="0" count="1" selected="0">
            <x v="8"/>
          </reference>
          <reference field="11" count="1" selected="0">
            <x v="38"/>
          </reference>
          <reference field="17" count="1" selected="0">
            <x v="485"/>
          </reference>
          <reference field="19" count="1">
            <x v="5"/>
          </reference>
        </references>
      </pivotArea>
    </format>
    <format dxfId="698">
      <pivotArea dataOnly="0" labelOnly="1" fieldPosition="0">
        <references count="4">
          <reference field="0" count="1" selected="0">
            <x v="8"/>
          </reference>
          <reference field="11" count="1" selected="0">
            <x v="38"/>
          </reference>
          <reference field="17" count="1" selected="0">
            <x v="495"/>
          </reference>
          <reference field="19" count="2">
            <x v="2"/>
            <x v="5"/>
          </reference>
        </references>
      </pivotArea>
    </format>
    <format dxfId="697">
      <pivotArea dataOnly="0" labelOnly="1" fieldPosition="0">
        <references count="4">
          <reference field="0" count="1" selected="0">
            <x v="8"/>
          </reference>
          <reference field="11" count="1" selected="0">
            <x v="38"/>
          </reference>
          <reference field="17" count="1" selected="0">
            <x v="496"/>
          </reference>
          <reference field="19" count="1">
            <x v="2"/>
          </reference>
        </references>
      </pivotArea>
    </format>
    <format dxfId="696">
      <pivotArea dataOnly="0" labelOnly="1" fieldPosition="0">
        <references count="4">
          <reference field="0" count="1" selected="0">
            <x v="8"/>
          </reference>
          <reference field="11" count="1" selected="0">
            <x v="38"/>
          </reference>
          <reference field="17" count="1" selected="0">
            <x v="501"/>
          </reference>
          <reference field="19" count="0"/>
        </references>
      </pivotArea>
    </format>
    <format dxfId="695">
      <pivotArea dataOnly="0" labelOnly="1" fieldPosition="0">
        <references count="4">
          <reference field="0" count="1" selected="0">
            <x v="8"/>
          </reference>
          <reference field="11" count="1" selected="0">
            <x v="38"/>
          </reference>
          <reference field="17" count="1" selected="0">
            <x v="508"/>
          </reference>
          <reference field="19" count="1">
            <x v="5"/>
          </reference>
        </references>
      </pivotArea>
    </format>
    <format dxfId="694">
      <pivotArea dataOnly="0" labelOnly="1" fieldPosition="0">
        <references count="4">
          <reference field="0" count="1" selected="0">
            <x v="8"/>
          </reference>
          <reference field="11" count="1" selected="0">
            <x v="38"/>
          </reference>
          <reference field="17" count="1" selected="0">
            <x v="513"/>
          </reference>
          <reference field="19" count="2">
            <x v="2"/>
            <x v="5"/>
          </reference>
        </references>
      </pivotArea>
    </format>
    <format dxfId="693">
      <pivotArea dataOnly="0" labelOnly="1" fieldPosition="0">
        <references count="4">
          <reference field="0" count="1" selected="0">
            <x v="8"/>
          </reference>
          <reference field="11" count="1" selected="0">
            <x v="38"/>
          </reference>
          <reference field="17" count="1" selected="0">
            <x v="517"/>
          </reference>
          <reference field="19" count="2">
            <x v="2"/>
            <x v="5"/>
          </reference>
        </references>
      </pivotArea>
    </format>
    <format dxfId="692">
      <pivotArea dataOnly="0" labelOnly="1" fieldPosition="0">
        <references count="4">
          <reference field="0" count="1" selected="0">
            <x v="8"/>
          </reference>
          <reference field="11" count="1" selected="0">
            <x v="38"/>
          </reference>
          <reference field="17" count="1" selected="0">
            <x v="529"/>
          </reference>
          <reference field="19" count="1">
            <x v="5"/>
          </reference>
        </references>
      </pivotArea>
    </format>
    <format dxfId="691">
      <pivotArea dataOnly="0" labelOnly="1" fieldPosition="0">
        <references count="4">
          <reference field="0" count="1" selected="0">
            <x v="8"/>
          </reference>
          <reference field="11" count="1" selected="0">
            <x v="38"/>
          </reference>
          <reference field="17" count="1" selected="0">
            <x v="530"/>
          </reference>
          <reference field="19" count="2">
            <x v="2"/>
            <x v="5"/>
          </reference>
        </references>
      </pivotArea>
    </format>
    <format dxfId="690">
      <pivotArea dataOnly="0" labelOnly="1" fieldPosition="0">
        <references count="4">
          <reference field="0" count="1" selected="0">
            <x v="8"/>
          </reference>
          <reference field="11" count="1" selected="0">
            <x v="38"/>
          </reference>
          <reference field="17" count="1" selected="0">
            <x v="537"/>
          </reference>
          <reference field="19" count="1">
            <x v="5"/>
          </reference>
        </references>
      </pivotArea>
    </format>
    <format dxfId="689">
      <pivotArea dataOnly="0" labelOnly="1" fieldPosition="0">
        <references count="4">
          <reference field="0" count="1" selected="0">
            <x v="8"/>
          </reference>
          <reference field="11" count="1" selected="0">
            <x v="38"/>
          </reference>
          <reference field="17" count="1" selected="0">
            <x v="538"/>
          </reference>
          <reference field="19" count="1">
            <x v="5"/>
          </reference>
        </references>
      </pivotArea>
    </format>
    <format dxfId="688">
      <pivotArea dataOnly="0" labelOnly="1" fieldPosition="0">
        <references count="4">
          <reference field="0" count="1" selected="0">
            <x v="8"/>
          </reference>
          <reference field="11" count="1" selected="0">
            <x v="38"/>
          </reference>
          <reference field="17" count="1" selected="0">
            <x v="549"/>
          </reference>
          <reference field="19" count="4">
            <x v="1"/>
            <x v="4"/>
            <x v="5"/>
            <x v="7"/>
          </reference>
        </references>
      </pivotArea>
    </format>
    <format dxfId="687">
      <pivotArea dataOnly="0" labelOnly="1" fieldPosition="0">
        <references count="4">
          <reference field="0" count="1" selected="0">
            <x v="8"/>
          </reference>
          <reference field="11" count="1" selected="0">
            <x v="38"/>
          </reference>
          <reference field="17" count="1" selected="0">
            <x v="566"/>
          </reference>
          <reference field="19" count="1">
            <x v="5"/>
          </reference>
        </references>
      </pivotArea>
    </format>
    <format dxfId="686">
      <pivotArea dataOnly="0" labelOnly="1" fieldPosition="0">
        <references count="4">
          <reference field="0" count="1" selected="0">
            <x v="8"/>
          </reference>
          <reference field="11" count="1" selected="0">
            <x v="38"/>
          </reference>
          <reference field="17" count="1" selected="0">
            <x v="568"/>
          </reference>
          <reference field="19" count="2">
            <x v="2"/>
            <x v="5"/>
          </reference>
        </references>
      </pivotArea>
    </format>
    <format dxfId="685">
      <pivotArea dataOnly="0" labelOnly="1" fieldPosition="0">
        <references count="4">
          <reference field="0" count="1" selected="0">
            <x v="8"/>
          </reference>
          <reference field="11" count="1" selected="0">
            <x v="46"/>
          </reference>
          <reference field="17" count="1" selected="0">
            <x v="43"/>
          </reference>
          <reference field="19" count="7">
            <x v="0"/>
            <x v="1"/>
            <x v="2"/>
            <x v="4"/>
            <x v="5"/>
            <x v="6"/>
            <x v="7"/>
          </reference>
        </references>
      </pivotArea>
    </format>
    <format dxfId="684">
      <pivotArea dataOnly="0" labelOnly="1" fieldPosition="0">
        <references count="4">
          <reference field="0" count="1" selected="0">
            <x v="8"/>
          </reference>
          <reference field="11" count="1" selected="0">
            <x v="46"/>
          </reference>
          <reference field="17" count="1" selected="0">
            <x v="47"/>
          </reference>
          <reference field="19" count="7">
            <x v="0"/>
            <x v="1"/>
            <x v="2"/>
            <x v="4"/>
            <x v="5"/>
            <x v="6"/>
            <x v="7"/>
          </reference>
        </references>
      </pivotArea>
    </format>
    <format dxfId="683">
      <pivotArea dataOnly="0" labelOnly="1" fieldPosition="0">
        <references count="4">
          <reference field="0" count="1" selected="0">
            <x v="8"/>
          </reference>
          <reference field="11" count="1" selected="0">
            <x v="46"/>
          </reference>
          <reference field="17" count="1" selected="0">
            <x v="50"/>
          </reference>
          <reference field="19" count="7">
            <x v="0"/>
            <x v="1"/>
            <x v="2"/>
            <x v="4"/>
            <x v="5"/>
            <x v="6"/>
            <x v="7"/>
          </reference>
        </references>
      </pivotArea>
    </format>
    <format dxfId="682">
      <pivotArea dataOnly="0" labelOnly="1" fieldPosition="0">
        <references count="4">
          <reference field="0" count="1" selected="0">
            <x v="8"/>
          </reference>
          <reference field="11" count="1" selected="0">
            <x v="46"/>
          </reference>
          <reference field="17" count="1" selected="0">
            <x v="97"/>
          </reference>
          <reference field="19" count="2">
            <x v="2"/>
            <x v="5"/>
          </reference>
        </references>
      </pivotArea>
    </format>
    <format dxfId="681">
      <pivotArea dataOnly="0" labelOnly="1" fieldPosition="0">
        <references count="4">
          <reference field="0" count="1" selected="0">
            <x v="8"/>
          </reference>
          <reference field="11" count="1" selected="0">
            <x v="46"/>
          </reference>
          <reference field="17" count="1" selected="0">
            <x v="98"/>
          </reference>
          <reference field="19" count="7">
            <x v="0"/>
            <x v="1"/>
            <x v="2"/>
            <x v="4"/>
            <x v="5"/>
            <x v="6"/>
            <x v="7"/>
          </reference>
        </references>
      </pivotArea>
    </format>
    <format dxfId="680">
      <pivotArea dataOnly="0" labelOnly="1" fieldPosition="0">
        <references count="4">
          <reference field="0" count="1" selected="0">
            <x v="8"/>
          </reference>
          <reference field="11" count="1" selected="0">
            <x v="46"/>
          </reference>
          <reference field="17" count="1" selected="0">
            <x v="100"/>
          </reference>
          <reference field="19" count="2">
            <x v="2"/>
            <x v="5"/>
          </reference>
        </references>
      </pivotArea>
    </format>
    <format dxfId="679">
      <pivotArea dataOnly="0" labelOnly="1" fieldPosition="0">
        <references count="4">
          <reference field="0" count="1" selected="0">
            <x v="8"/>
          </reference>
          <reference field="11" count="1" selected="0">
            <x v="46"/>
          </reference>
          <reference field="17" count="1" selected="0">
            <x v="118"/>
          </reference>
          <reference field="19" count="4">
            <x v="2"/>
            <x v="4"/>
            <x v="5"/>
            <x v="7"/>
          </reference>
        </references>
      </pivotArea>
    </format>
    <format dxfId="678">
      <pivotArea dataOnly="0" labelOnly="1" fieldPosition="0">
        <references count="4">
          <reference field="0" count="1" selected="0">
            <x v="8"/>
          </reference>
          <reference field="11" count="1" selected="0">
            <x v="46"/>
          </reference>
          <reference field="17" count="1" selected="0">
            <x v="225"/>
          </reference>
          <reference field="19" count="1">
            <x v="2"/>
          </reference>
        </references>
      </pivotArea>
    </format>
    <format dxfId="677">
      <pivotArea dataOnly="0" labelOnly="1" fieldPosition="0">
        <references count="4">
          <reference field="0" count="1" selected="0">
            <x v="8"/>
          </reference>
          <reference field="11" count="1" selected="0">
            <x v="46"/>
          </reference>
          <reference field="17" count="1" selected="0">
            <x v="261"/>
          </reference>
          <reference field="19" count="1">
            <x v="2"/>
          </reference>
        </references>
      </pivotArea>
    </format>
    <format dxfId="676">
      <pivotArea dataOnly="0" labelOnly="1" fieldPosition="0">
        <references count="4">
          <reference field="0" count="1" selected="0">
            <x v="8"/>
          </reference>
          <reference field="11" count="1" selected="0">
            <x v="46"/>
          </reference>
          <reference field="17" count="1" selected="0">
            <x v="457"/>
          </reference>
          <reference field="19" count="2">
            <x v="2"/>
            <x v="5"/>
          </reference>
        </references>
      </pivotArea>
    </format>
    <format dxfId="675">
      <pivotArea dataOnly="0" labelOnly="1" fieldPosition="0">
        <references count="4">
          <reference field="0" count="1" selected="0">
            <x v="8"/>
          </reference>
          <reference field="11" count="1" selected="0">
            <x v="46"/>
          </reference>
          <reference field="17" count="1" selected="0">
            <x v="500"/>
          </reference>
          <reference field="19" count="5">
            <x v="1"/>
            <x v="2"/>
            <x v="4"/>
            <x v="5"/>
            <x v="7"/>
          </reference>
        </references>
      </pivotArea>
    </format>
    <format dxfId="674">
      <pivotArea dataOnly="0" labelOnly="1" fieldPosition="0">
        <references count="4">
          <reference field="0" count="1" selected="0">
            <x v="8"/>
          </reference>
          <reference field="11" count="1" selected="0">
            <x v="46"/>
          </reference>
          <reference field="17" count="1" selected="0">
            <x v="618"/>
          </reference>
          <reference field="19" count="7">
            <x v="0"/>
            <x v="1"/>
            <x v="2"/>
            <x v="4"/>
            <x v="5"/>
            <x v="6"/>
            <x v="7"/>
          </reference>
        </references>
      </pivotArea>
    </format>
    <format dxfId="673">
      <pivotArea dataOnly="0" labelOnly="1" fieldPosition="0">
        <references count="4">
          <reference field="0" count="1" selected="0">
            <x v="8"/>
          </reference>
          <reference field="11" count="1" selected="0">
            <x v="46"/>
          </reference>
          <reference field="17" count="1" selected="0">
            <x v="620"/>
          </reference>
          <reference field="19" count="5">
            <x v="1"/>
            <x v="2"/>
            <x v="4"/>
            <x v="5"/>
            <x v="7"/>
          </reference>
        </references>
      </pivotArea>
    </format>
    <format dxfId="672">
      <pivotArea dataOnly="0" labelOnly="1" fieldPosition="0">
        <references count="4">
          <reference field="0" count="1" selected="0">
            <x v="8"/>
          </reference>
          <reference field="11" count="1" selected="0">
            <x v="46"/>
          </reference>
          <reference field="17" count="1" selected="0">
            <x v="645"/>
          </reference>
          <reference field="19" count="2">
            <x v="2"/>
            <x v="5"/>
          </reference>
        </references>
      </pivotArea>
    </format>
    <format dxfId="671">
      <pivotArea dataOnly="0" labelOnly="1" fieldPosition="0">
        <references count="4">
          <reference field="0" count="1" selected="0">
            <x v="8"/>
          </reference>
          <reference field="11" count="1" selected="0">
            <x v="46"/>
          </reference>
          <reference field="17" count="1" selected="0">
            <x v="825"/>
          </reference>
          <reference field="19" count="5">
            <x v="1"/>
            <x v="2"/>
            <x v="4"/>
            <x v="5"/>
            <x v="7"/>
          </reference>
        </references>
      </pivotArea>
    </format>
    <format dxfId="670">
      <pivotArea dataOnly="0" labelOnly="1" fieldPosition="0">
        <references count="4">
          <reference field="0" count="1" selected="0">
            <x v="8"/>
          </reference>
          <reference field="11" count="1" selected="0">
            <x v="46"/>
          </reference>
          <reference field="17" count="1" selected="0">
            <x v="894"/>
          </reference>
          <reference field="19" count="5">
            <x v="1"/>
            <x v="2"/>
            <x v="4"/>
            <x v="5"/>
            <x v="7"/>
          </reference>
        </references>
      </pivotArea>
    </format>
    <format dxfId="669">
      <pivotArea dataOnly="0" labelOnly="1" fieldPosition="0">
        <references count="4">
          <reference field="0" count="1" selected="0">
            <x v="8"/>
          </reference>
          <reference field="11" count="1" selected="0">
            <x v="46"/>
          </reference>
          <reference field="17" count="1" selected="0">
            <x v="945"/>
          </reference>
          <reference field="19" count="5">
            <x v="1"/>
            <x v="2"/>
            <x v="4"/>
            <x v="5"/>
            <x v="7"/>
          </reference>
        </references>
      </pivotArea>
    </format>
    <format dxfId="668">
      <pivotArea dataOnly="0" labelOnly="1" fieldPosition="0">
        <references count="4">
          <reference field="0" count="1" selected="0">
            <x v="8"/>
          </reference>
          <reference field="11" count="1" selected="0">
            <x v="47"/>
          </reference>
          <reference field="17" count="1" selected="0">
            <x v="228"/>
          </reference>
          <reference field="19" count="1">
            <x v="2"/>
          </reference>
        </references>
      </pivotArea>
    </format>
    <format dxfId="667">
      <pivotArea dataOnly="0" labelOnly="1" fieldPosition="0">
        <references count="4">
          <reference field="0" count="1" selected="0">
            <x v="8"/>
          </reference>
          <reference field="11" count="1" selected="0">
            <x v="47"/>
          </reference>
          <reference field="17" count="1" selected="0">
            <x v="400"/>
          </reference>
          <reference field="19" count="0"/>
        </references>
      </pivotArea>
    </format>
    <format dxfId="666">
      <pivotArea dataOnly="0" labelOnly="1" fieldPosition="0">
        <references count="4">
          <reference field="0" count="1" selected="0">
            <x v="8"/>
          </reference>
          <reference field="11" count="1" selected="0">
            <x v="47"/>
          </reference>
          <reference field="17" count="1" selected="0">
            <x v="413"/>
          </reference>
          <reference field="19" count="1">
            <x v="5"/>
          </reference>
        </references>
      </pivotArea>
    </format>
    <format dxfId="665">
      <pivotArea dataOnly="0" labelOnly="1" fieldPosition="0">
        <references count="4">
          <reference field="0" count="1" selected="0">
            <x v="8"/>
          </reference>
          <reference field="11" count="1" selected="0">
            <x v="47"/>
          </reference>
          <reference field="17" count="1" selected="0">
            <x v="700"/>
          </reference>
          <reference field="19" count="5">
            <x v="1"/>
            <x v="2"/>
            <x v="4"/>
            <x v="5"/>
            <x v="7"/>
          </reference>
        </references>
      </pivotArea>
    </format>
    <format dxfId="664">
      <pivotArea dataOnly="0" labelOnly="1" fieldPosition="0">
        <references count="4">
          <reference field="0" count="1" selected="0">
            <x v="8"/>
          </reference>
          <reference field="11" count="1" selected="0">
            <x v="47"/>
          </reference>
          <reference field="17" count="1" selected="0">
            <x v="945"/>
          </reference>
          <reference field="19" count="2">
            <x v="1"/>
            <x v="4"/>
          </reference>
        </references>
      </pivotArea>
    </format>
    <format dxfId="663">
      <pivotArea dataOnly="0" labelOnly="1" fieldPosition="0">
        <references count="4">
          <reference field="0" count="1" selected="0">
            <x v="8"/>
          </reference>
          <reference field="11" count="1" selected="0">
            <x v="48"/>
          </reference>
          <reference field="17" count="1" selected="0">
            <x v="401"/>
          </reference>
          <reference field="19" count="5">
            <x v="1"/>
            <x v="2"/>
            <x v="4"/>
            <x v="5"/>
            <x v="7"/>
          </reference>
        </references>
      </pivotArea>
    </format>
    <format dxfId="662">
      <pivotArea dataOnly="0" labelOnly="1" fieldPosition="0">
        <references count="4">
          <reference field="0" count="1" selected="0">
            <x v="8"/>
          </reference>
          <reference field="11" count="1" selected="0">
            <x v="48"/>
          </reference>
          <reference field="17" count="1" selected="0">
            <x v="402"/>
          </reference>
          <reference field="19" count="4">
            <x v="1"/>
            <x v="4"/>
            <x v="5"/>
            <x v="7"/>
          </reference>
        </references>
      </pivotArea>
    </format>
    <format dxfId="661">
      <pivotArea dataOnly="0" labelOnly="1" fieldPosition="0">
        <references count="4">
          <reference field="0" count="1" selected="0">
            <x v="8"/>
          </reference>
          <reference field="11" count="1" selected="0">
            <x v="48"/>
          </reference>
          <reference field="17" count="1" selected="0">
            <x v="403"/>
          </reference>
          <reference field="19" count="5">
            <x v="1"/>
            <x v="2"/>
            <x v="4"/>
            <x v="5"/>
            <x v="7"/>
          </reference>
        </references>
      </pivotArea>
    </format>
    <format dxfId="660">
      <pivotArea dataOnly="0" labelOnly="1" fieldPosition="0">
        <references count="4">
          <reference field="0" count="1" selected="0">
            <x v="8"/>
          </reference>
          <reference field="11" count="1" selected="0">
            <x v="48"/>
          </reference>
          <reference field="17" count="1" selected="0">
            <x v="404"/>
          </reference>
          <reference field="19" count="5">
            <x v="1"/>
            <x v="2"/>
            <x v="4"/>
            <x v="5"/>
            <x v="7"/>
          </reference>
        </references>
      </pivotArea>
    </format>
    <format dxfId="659">
      <pivotArea dataOnly="0" labelOnly="1" fieldPosition="0">
        <references count="4">
          <reference field="0" count="1" selected="0">
            <x v="8"/>
          </reference>
          <reference field="11" count="1" selected="0">
            <x v="59"/>
          </reference>
          <reference field="17" count="1" selected="0">
            <x v="624"/>
          </reference>
          <reference field="19" count="0"/>
        </references>
      </pivotArea>
    </format>
    <format dxfId="658">
      <pivotArea dataOnly="0" labelOnly="1" fieldPosition="0">
        <references count="4">
          <reference field="0" count="1" selected="0">
            <x v="8"/>
          </reference>
          <reference field="11" count="1" selected="0">
            <x v="59"/>
          </reference>
          <reference field="17" count="1" selected="0">
            <x v="703"/>
          </reference>
          <reference field="19" count="0"/>
        </references>
      </pivotArea>
    </format>
    <format dxfId="657">
      <pivotArea dataOnly="0" labelOnly="1" fieldPosition="0">
        <references count="4">
          <reference field="0" count="1" selected="0">
            <x v="8"/>
          </reference>
          <reference field="11" count="1" selected="0">
            <x v="59"/>
          </reference>
          <reference field="17" count="1" selected="0">
            <x v="708"/>
          </reference>
          <reference field="19" count="5">
            <x v="1"/>
            <x v="2"/>
            <x v="4"/>
            <x v="5"/>
            <x v="7"/>
          </reference>
        </references>
      </pivotArea>
    </format>
    <format dxfId="656">
      <pivotArea dataOnly="0" labelOnly="1" fieldPosition="0">
        <references count="4">
          <reference field="0" count="1" selected="0">
            <x v="8"/>
          </reference>
          <reference field="11" count="1" selected="0">
            <x v="59"/>
          </reference>
          <reference field="17" count="1" selected="0">
            <x v="758"/>
          </reference>
          <reference field="19" count="5">
            <x v="1"/>
            <x v="2"/>
            <x v="4"/>
            <x v="5"/>
            <x v="7"/>
          </reference>
        </references>
      </pivotArea>
    </format>
    <format dxfId="655">
      <pivotArea dataOnly="0" labelOnly="1" fieldPosition="0">
        <references count="4">
          <reference field="0" count="1" selected="0">
            <x v="8"/>
          </reference>
          <reference field="11" count="1" selected="0">
            <x v="59"/>
          </reference>
          <reference field="17" count="1" selected="0">
            <x v="825"/>
          </reference>
          <reference field="19" count="4">
            <x v="1"/>
            <x v="4"/>
            <x v="5"/>
            <x v="7"/>
          </reference>
        </references>
      </pivotArea>
    </format>
    <format dxfId="654">
      <pivotArea dataOnly="0" labelOnly="1" fieldPosition="0">
        <references count="4">
          <reference field="0" count="1" selected="0">
            <x v="8"/>
          </reference>
          <reference field="11" count="1" selected="0">
            <x v="59"/>
          </reference>
          <reference field="17" count="1" selected="0">
            <x v="874"/>
          </reference>
          <reference field="19" count="3">
            <x v="1"/>
            <x v="4"/>
            <x v="7"/>
          </reference>
        </references>
      </pivotArea>
    </format>
    <format dxfId="653">
      <pivotArea dataOnly="0" labelOnly="1" fieldPosition="0">
        <references count="4">
          <reference field="0" count="1" selected="0">
            <x v="8"/>
          </reference>
          <reference field="11" count="1" selected="0">
            <x v="59"/>
          </reference>
          <reference field="17" count="1" selected="0">
            <x v="945"/>
          </reference>
          <reference field="19" count="4">
            <x v="1"/>
            <x v="2"/>
            <x v="4"/>
            <x v="7"/>
          </reference>
        </references>
      </pivotArea>
    </format>
    <format dxfId="652">
      <pivotArea dataOnly="0" labelOnly="1" fieldPosition="0">
        <references count="4">
          <reference field="0" count="1" selected="0">
            <x v="9"/>
          </reference>
          <reference field="11" count="1" selected="0">
            <x v="2"/>
          </reference>
          <reference field="17" count="1" selected="0">
            <x v="225"/>
          </reference>
          <reference field="19" count="1">
            <x v="2"/>
          </reference>
        </references>
      </pivotArea>
    </format>
    <format dxfId="651">
      <pivotArea dataOnly="0" labelOnly="1" fieldPosition="0">
        <references count="4">
          <reference field="0" count="1" selected="0">
            <x v="9"/>
          </reference>
          <reference field="11" count="1" selected="0">
            <x v="7"/>
          </reference>
          <reference field="17" count="1" selected="0">
            <x v="0"/>
          </reference>
          <reference field="19" count="5">
            <x v="1"/>
            <x v="2"/>
            <x v="4"/>
            <x v="5"/>
            <x v="7"/>
          </reference>
        </references>
      </pivotArea>
    </format>
    <format dxfId="650">
      <pivotArea dataOnly="0" labelOnly="1" fieldPosition="0">
        <references count="4">
          <reference field="0" count="1" selected="0">
            <x v="9"/>
          </reference>
          <reference field="11" count="1" selected="0">
            <x v="7"/>
          </reference>
          <reference field="17" count="1" selected="0">
            <x v="204"/>
          </reference>
          <reference field="19" count="5">
            <x v="1"/>
            <x v="2"/>
            <x v="4"/>
            <x v="5"/>
            <x v="7"/>
          </reference>
        </references>
      </pivotArea>
    </format>
    <format dxfId="649">
      <pivotArea dataOnly="0" labelOnly="1" fieldPosition="0">
        <references count="4">
          <reference field="0" count="1" selected="0">
            <x v="9"/>
          </reference>
          <reference field="11" count="1" selected="0">
            <x v="7"/>
          </reference>
          <reference field="17" count="1" selected="0">
            <x v="225"/>
          </reference>
          <reference field="19" count="1">
            <x v="2"/>
          </reference>
        </references>
      </pivotArea>
    </format>
    <format dxfId="648">
      <pivotArea dataOnly="0" labelOnly="1" fieldPosition="0">
        <references count="4">
          <reference field="0" count="1" selected="0">
            <x v="9"/>
          </reference>
          <reference field="11" count="1" selected="0">
            <x v="7"/>
          </reference>
          <reference field="17" count="1" selected="0">
            <x v="247"/>
          </reference>
          <reference field="19" count="4">
            <x v="1"/>
            <x v="2"/>
            <x v="4"/>
            <x v="7"/>
          </reference>
        </references>
      </pivotArea>
    </format>
    <format dxfId="647">
      <pivotArea dataOnly="0" labelOnly="1" fieldPosition="0">
        <references count="4">
          <reference field="0" count="1" selected="0">
            <x v="9"/>
          </reference>
          <reference field="11" count="1" selected="0">
            <x v="7"/>
          </reference>
          <reference field="17" count="1" selected="0">
            <x v="623"/>
          </reference>
          <reference field="19" count="5">
            <x v="1"/>
            <x v="2"/>
            <x v="4"/>
            <x v="5"/>
            <x v="7"/>
          </reference>
        </references>
      </pivotArea>
    </format>
    <format dxfId="646">
      <pivotArea dataOnly="0" labelOnly="1" fieldPosition="0">
        <references count="4">
          <reference field="0" count="1" selected="0">
            <x v="9"/>
          </reference>
          <reference field="11" count="1" selected="0">
            <x v="7"/>
          </reference>
          <reference field="17" count="1" selected="0">
            <x v="641"/>
          </reference>
          <reference field="19" count="5">
            <x v="1"/>
            <x v="2"/>
            <x v="4"/>
            <x v="5"/>
            <x v="7"/>
          </reference>
        </references>
      </pivotArea>
    </format>
    <format dxfId="645">
      <pivotArea dataOnly="0" labelOnly="1" fieldPosition="0">
        <references count="4">
          <reference field="0" count="1" selected="0">
            <x v="9"/>
          </reference>
          <reference field="11" count="1" selected="0">
            <x v="7"/>
          </reference>
          <reference field="17" count="1" selected="0">
            <x v="785"/>
          </reference>
          <reference field="19" count="4">
            <x v="1"/>
            <x v="2"/>
            <x v="4"/>
            <x v="7"/>
          </reference>
        </references>
      </pivotArea>
    </format>
    <format dxfId="644">
      <pivotArea dataOnly="0" labelOnly="1" fieldPosition="0">
        <references count="4">
          <reference field="0" count="1" selected="0">
            <x v="9"/>
          </reference>
          <reference field="11" count="1" selected="0">
            <x v="7"/>
          </reference>
          <reference field="17" count="1" selected="0">
            <x v="798"/>
          </reference>
          <reference field="19" count="5">
            <x v="1"/>
            <x v="2"/>
            <x v="4"/>
            <x v="5"/>
            <x v="7"/>
          </reference>
        </references>
      </pivotArea>
    </format>
    <format dxfId="643">
      <pivotArea dataOnly="0" labelOnly="1" fieldPosition="0">
        <references count="4">
          <reference field="0" count="1" selected="0">
            <x v="9"/>
          </reference>
          <reference field="11" count="1" selected="0">
            <x v="7"/>
          </reference>
          <reference field="17" count="1" selected="0">
            <x v="825"/>
          </reference>
          <reference field="19" count="5">
            <x v="1"/>
            <x v="2"/>
            <x v="4"/>
            <x v="5"/>
            <x v="7"/>
          </reference>
        </references>
      </pivotArea>
    </format>
    <format dxfId="642">
      <pivotArea dataOnly="0" labelOnly="1" fieldPosition="0">
        <references count="4">
          <reference field="0" count="1" selected="0">
            <x v="9"/>
          </reference>
          <reference field="11" count="1" selected="0">
            <x v="7"/>
          </reference>
          <reference field="17" count="1" selected="0">
            <x v="945"/>
          </reference>
          <reference field="19" count="2">
            <x v="1"/>
            <x v="4"/>
          </reference>
        </references>
      </pivotArea>
    </format>
    <format dxfId="641">
      <pivotArea dataOnly="0" labelOnly="1" fieldPosition="0">
        <references count="4">
          <reference field="0" count="1" selected="0">
            <x v="9"/>
          </reference>
          <reference field="11" count="1" selected="0">
            <x v="8"/>
          </reference>
          <reference field="17" count="1" selected="0">
            <x v="225"/>
          </reference>
          <reference field="19" count="1">
            <x v="2"/>
          </reference>
        </references>
      </pivotArea>
    </format>
    <format dxfId="640">
      <pivotArea dataOnly="0" labelOnly="1" fieldPosition="0">
        <references count="4">
          <reference field="0" count="1" selected="0">
            <x v="9"/>
          </reference>
          <reference field="11" count="1" selected="0">
            <x v="9"/>
          </reference>
          <reference field="17" count="1" selected="0">
            <x v="60"/>
          </reference>
          <reference field="19" count="2">
            <x v="1"/>
            <x v="7"/>
          </reference>
        </references>
      </pivotArea>
    </format>
    <format dxfId="639">
      <pivotArea dataOnly="0" labelOnly="1" fieldPosition="0">
        <references count="4">
          <reference field="0" count="1" selected="0">
            <x v="9"/>
          </reference>
          <reference field="11" count="1" selected="0">
            <x v="9"/>
          </reference>
          <reference field="17" count="1" selected="0">
            <x v="225"/>
          </reference>
          <reference field="19" count="1">
            <x v="2"/>
          </reference>
        </references>
      </pivotArea>
    </format>
    <format dxfId="638">
      <pivotArea dataOnly="0" labelOnly="1" fieldPosition="0">
        <references count="4">
          <reference field="0" count="1" selected="0">
            <x v="9"/>
          </reference>
          <reference field="11" count="1" selected="0">
            <x v="9"/>
          </reference>
          <reference field="17" count="1" selected="0">
            <x v="230"/>
          </reference>
          <reference field="19" count="2">
            <x v="2"/>
            <x v="5"/>
          </reference>
        </references>
      </pivotArea>
    </format>
    <format dxfId="637">
      <pivotArea dataOnly="0" labelOnly="1" fieldPosition="0">
        <references count="4">
          <reference field="0" count="1" selected="0">
            <x v="9"/>
          </reference>
          <reference field="11" count="1" selected="0">
            <x v="10"/>
          </reference>
          <reference field="17" count="1" selected="0">
            <x v="225"/>
          </reference>
          <reference field="19" count="1">
            <x v="2"/>
          </reference>
        </references>
      </pivotArea>
    </format>
    <format dxfId="636">
      <pivotArea dataOnly="0" labelOnly="1" fieldPosition="0">
        <references count="4">
          <reference field="0" count="1" selected="0">
            <x v="9"/>
          </reference>
          <reference field="11" count="1" selected="0">
            <x v="10"/>
          </reference>
          <reference field="17" count="1" selected="0">
            <x v="343"/>
          </reference>
          <reference field="19" count="2">
            <x v="2"/>
            <x v="5"/>
          </reference>
        </references>
      </pivotArea>
    </format>
    <format dxfId="635">
      <pivotArea dataOnly="0" labelOnly="1" fieldPosition="0">
        <references count="4">
          <reference field="0" count="1" selected="0">
            <x v="9"/>
          </reference>
          <reference field="11" count="1" selected="0">
            <x v="11"/>
          </reference>
          <reference field="17" count="1" selected="0">
            <x v="225"/>
          </reference>
          <reference field="19" count="1">
            <x v="2"/>
          </reference>
        </references>
      </pivotArea>
    </format>
    <format dxfId="634">
      <pivotArea dataOnly="0" labelOnly="1" fieldPosition="0">
        <references count="4">
          <reference field="0" count="1" selected="0">
            <x v="9"/>
          </reference>
          <reference field="11" count="1" selected="0">
            <x v="12"/>
          </reference>
          <reference field="17" count="1" selected="0">
            <x v="225"/>
          </reference>
          <reference field="19" count="1">
            <x v="2"/>
          </reference>
        </references>
      </pivotArea>
    </format>
    <format dxfId="633">
      <pivotArea dataOnly="0" labelOnly="1" fieldPosition="0">
        <references count="4">
          <reference field="0" count="1" selected="0">
            <x v="9"/>
          </reference>
          <reference field="11" count="1" selected="0">
            <x v="12"/>
          </reference>
          <reference field="17" count="1" selected="0">
            <x v="343"/>
          </reference>
          <reference field="19" count="2">
            <x v="2"/>
            <x v="5"/>
          </reference>
        </references>
      </pivotArea>
    </format>
    <format dxfId="632">
      <pivotArea dataOnly="0" labelOnly="1" fieldPosition="0">
        <references count="4">
          <reference field="0" count="1" selected="0">
            <x v="9"/>
          </reference>
          <reference field="11" count="1" selected="0">
            <x v="13"/>
          </reference>
          <reference field="17" count="1" selected="0">
            <x v="163"/>
          </reference>
          <reference field="19" count="5">
            <x v="1"/>
            <x v="2"/>
            <x v="4"/>
            <x v="5"/>
            <x v="7"/>
          </reference>
        </references>
      </pivotArea>
    </format>
    <format dxfId="631">
      <pivotArea dataOnly="0" labelOnly="1" fieldPosition="0">
        <references count="4">
          <reference field="0" count="1" selected="0">
            <x v="9"/>
          </reference>
          <reference field="11" count="1" selected="0">
            <x v="13"/>
          </reference>
          <reference field="17" count="1" selected="0">
            <x v="678"/>
          </reference>
          <reference field="19" count="5">
            <x v="1"/>
            <x v="2"/>
            <x v="4"/>
            <x v="5"/>
            <x v="7"/>
          </reference>
        </references>
      </pivotArea>
    </format>
    <format dxfId="630">
      <pivotArea dataOnly="0" labelOnly="1" fieldPosition="0">
        <references count="4">
          <reference field="0" count="1" selected="0">
            <x v="9"/>
          </reference>
          <reference field="11" count="1" selected="0">
            <x v="13"/>
          </reference>
          <reference field="17" count="1" selected="0">
            <x v="679"/>
          </reference>
          <reference field="19" count="3">
            <x v="1"/>
            <x v="4"/>
            <x v="7"/>
          </reference>
        </references>
      </pivotArea>
    </format>
    <format dxfId="629">
      <pivotArea dataOnly="0" labelOnly="1" fieldPosition="0">
        <references count="4">
          <reference field="0" count="1" selected="0">
            <x v="9"/>
          </reference>
          <reference field="11" count="1" selected="0">
            <x v="13"/>
          </reference>
          <reference field="17" count="1" selected="0">
            <x v="817"/>
          </reference>
          <reference field="19" count="2">
            <x v="2"/>
            <x v="5"/>
          </reference>
        </references>
      </pivotArea>
    </format>
    <format dxfId="628">
      <pivotArea dataOnly="0" labelOnly="1" fieldPosition="0">
        <references count="4">
          <reference field="0" count="1" selected="0">
            <x v="9"/>
          </reference>
          <reference field="11" count="1" selected="0">
            <x v="13"/>
          </reference>
          <reference field="17" count="1" selected="0">
            <x v="894"/>
          </reference>
          <reference field="19" count="2">
            <x v="1"/>
            <x v="4"/>
          </reference>
        </references>
      </pivotArea>
    </format>
    <format dxfId="627">
      <pivotArea dataOnly="0" labelOnly="1" fieldPosition="0">
        <references count="4">
          <reference field="0" count="1" selected="0">
            <x v="9"/>
          </reference>
          <reference field="11" count="1" selected="0">
            <x v="18"/>
          </reference>
          <reference field="17" count="1" selected="0">
            <x v="225"/>
          </reference>
          <reference field="19" count="1">
            <x v="2"/>
          </reference>
        </references>
      </pivotArea>
    </format>
    <format dxfId="626">
      <pivotArea dataOnly="0" labelOnly="1" fieldPosition="0">
        <references count="4">
          <reference field="0" count="1" selected="0">
            <x v="9"/>
          </reference>
          <reference field="11" count="1" selected="0">
            <x v="39"/>
          </reference>
          <reference field="17" count="1" selected="0">
            <x v="1"/>
          </reference>
          <reference field="19" count="5">
            <x v="1"/>
            <x v="2"/>
            <x v="4"/>
            <x v="5"/>
            <x v="7"/>
          </reference>
        </references>
      </pivotArea>
    </format>
    <format dxfId="625">
      <pivotArea dataOnly="0" labelOnly="1" fieldPosition="0">
        <references count="4">
          <reference field="0" count="1" selected="0">
            <x v="9"/>
          </reference>
          <reference field="11" count="1" selected="0">
            <x v="87"/>
          </reference>
          <reference field="17" count="1" selected="0">
            <x v="129"/>
          </reference>
          <reference field="19" count="5">
            <x v="1"/>
            <x v="2"/>
            <x v="4"/>
            <x v="5"/>
            <x v="7"/>
          </reference>
        </references>
      </pivotArea>
    </format>
    <format dxfId="624">
      <pivotArea dataOnly="0" labelOnly="1" fieldPosition="0">
        <references count="4">
          <reference field="0" count="1" selected="0">
            <x v="9"/>
          </reference>
          <reference field="11" count="1" selected="0">
            <x v="155"/>
          </reference>
          <reference field="17" count="1" selected="0">
            <x v="225"/>
          </reference>
          <reference field="19" count="1">
            <x v="2"/>
          </reference>
        </references>
      </pivotArea>
    </format>
    <format dxfId="623">
      <pivotArea dataOnly="0" labelOnly="1" fieldPosition="0">
        <references count="4">
          <reference field="0" count="1" selected="0">
            <x v="9"/>
          </reference>
          <reference field="11" count="1" selected="0">
            <x v="155"/>
          </reference>
          <reference field="17" count="1" selected="0">
            <x v="255"/>
          </reference>
          <reference field="19" count="5">
            <x v="1"/>
            <x v="2"/>
            <x v="4"/>
            <x v="5"/>
            <x v="7"/>
          </reference>
        </references>
      </pivotArea>
    </format>
    <format dxfId="622">
      <pivotArea dataOnly="0" labelOnly="1" fieldPosition="0">
        <references count="4">
          <reference field="0" count="1" selected="0">
            <x v="9"/>
          </reference>
          <reference field="11" count="1" selected="0">
            <x v="155"/>
          </reference>
          <reference field="17" count="1" selected="0">
            <x v="259"/>
          </reference>
          <reference field="19" count="2">
            <x v="2"/>
            <x v="5"/>
          </reference>
        </references>
      </pivotArea>
    </format>
    <format dxfId="621">
      <pivotArea dataOnly="0" labelOnly="1" fieldPosition="0">
        <references count="4">
          <reference field="0" count="1" selected="0">
            <x v="9"/>
          </reference>
          <reference field="11" count="1" selected="0">
            <x v="155"/>
          </reference>
          <reference field="17" count="1" selected="0">
            <x v="825"/>
          </reference>
          <reference field="19" count="2">
            <x v="1"/>
            <x v="4"/>
          </reference>
        </references>
      </pivotArea>
    </format>
    <format dxfId="620">
      <pivotArea dataOnly="0" labelOnly="1" fieldPosition="0">
        <references count="4">
          <reference field="0" count="1" selected="0">
            <x v="9"/>
          </reference>
          <reference field="11" count="1" selected="0">
            <x v="155"/>
          </reference>
          <reference field="17" count="1" selected="0">
            <x v="945"/>
          </reference>
          <reference field="19" count="4">
            <x v="1"/>
            <x v="2"/>
            <x v="4"/>
            <x v="7"/>
          </reference>
        </references>
      </pivotArea>
    </format>
    <format dxfId="619">
      <pivotArea dataOnly="0" labelOnly="1" fieldPosition="0">
        <references count="4">
          <reference field="0" count="1" selected="0">
            <x v="10"/>
          </reference>
          <reference field="11" count="1" selected="0">
            <x v="50"/>
          </reference>
          <reference field="17" count="1" selected="0">
            <x v="101"/>
          </reference>
          <reference field="19" count="5">
            <x v="1"/>
            <x v="2"/>
            <x v="4"/>
            <x v="5"/>
            <x v="7"/>
          </reference>
        </references>
      </pivotArea>
    </format>
    <format dxfId="618">
      <pivotArea dataOnly="0" labelOnly="1" fieldPosition="0">
        <references count="4">
          <reference field="0" count="1" selected="0">
            <x v="10"/>
          </reference>
          <reference field="11" count="1" selected="0">
            <x v="50"/>
          </reference>
          <reference field="17" count="1" selected="0">
            <x v="225"/>
          </reference>
          <reference field="19" count="1">
            <x v="2"/>
          </reference>
        </references>
      </pivotArea>
    </format>
    <format dxfId="617">
      <pivotArea dataOnly="0" labelOnly="1" fieldPosition="0">
        <references count="4">
          <reference field="0" count="1" selected="0">
            <x v="10"/>
          </reference>
          <reference field="11" count="1" selected="0">
            <x v="50"/>
          </reference>
          <reference field="17" count="1" selected="0">
            <x v="247"/>
          </reference>
          <reference field="19" count="5">
            <x v="1"/>
            <x v="2"/>
            <x v="4"/>
            <x v="5"/>
            <x v="7"/>
          </reference>
        </references>
      </pivotArea>
    </format>
    <format dxfId="616">
      <pivotArea dataOnly="0" labelOnly="1" fieldPosition="0">
        <references count="4">
          <reference field="0" count="1" selected="0">
            <x v="10"/>
          </reference>
          <reference field="11" count="1" selected="0">
            <x v="50"/>
          </reference>
          <reference field="17" count="1" selected="0">
            <x v="825"/>
          </reference>
          <reference field="19" count="5">
            <x v="1"/>
            <x v="2"/>
            <x v="4"/>
            <x v="5"/>
            <x v="7"/>
          </reference>
        </references>
      </pivotArea>
    </format>
    <format dxfId="615">
      <pivotArea dataOnly="0" labelOnly="1" fieldPosition="0">
        <references count="4">
          <reference field="0" count="1" selected="0">
            <x v="10"/>
          </reference>
          <reference field="11" count="1" selected="0">
            <x v="51"/>
          </reference>
          <reference field="17" count="1" selected="0">
            <x v="102"/>
          </reference>
          <reference field="19" count="0"/>
        </references>
      </pivotArea>
    </format>
    <format dxfId="614">
      <pivotArea dataOnly="0" labelOnly="1" fieldPosition="0">
        <references count="4">
          <reference field="0" count="1" selected="0">
            <x v="10"/>
          </reference>
          <reference field="11" count="1" selected="0">
            <x v="51"/>
          </reference>
          <reference field="17" count="1" selected="0">
            <x v="225"/>
          </reference>
          <reference field="19" count="1">
            <x v="2"/>
          </reference>
        </references>
      </pivotArea>
    </format>
    <format dxfId="613">
      <pivotArea dataOnly="0" labelOnly="1" fieldPosition="0">
        <references count="4">
          <reference field="0" count="1" selected="0">
            <x v="10"/>
          </reference>
          <reference field="11" count="1" selected="0">
            <x v="51"/>
          </reference>
          <reference field="17" count="1" selected="0">
            <x v="447"/>
          </reference>
          <reference field="19" count="5">
            <x v="1"/>
            <x v="2"/>
            <x v="4"/>
            <x v="5"/>
            <x v="7"/>
          </reference>
        </references>
      </pivotArea>
    </format>
    <format dxfId="612">
      <pivotArea dataOnly="0" labelOnly="1" fieldPosition="0">
        <references count="4">
          <reference field="0" count="1" selected="0">
            <x v="10"/>
          </reference>
          <reference field="11" count="1" selected="0">
            <x v="51"/>
          </reference>
          <reference field="17" count="1" selected="0">
            <x v="448"/>
          </reference>
          <reference field="19" count="5">
            <x v="1"/>
            <x v="2"/>
            <x v="4"/>
            <x v="5"/>
            <x v="7"/>
          </reference>
        </references>
      </pivotArea>
    </format>
    <format dxfId="611">
      <pivotArea dataOnly="0" labelOnly="1" fieldPosition="0">
        <references count="4">
          <reference field="0" count="1" selected="0">
            <x v="10"/>
          </reference>
          <reference field="11" count="1" selected="0">
            <x v="51"/>
          </reference>
          <reference field="17" count="1" selected="0">
            <x v="449"/>
          </reference>
          <reference field="19" count="4">
            <x v="1"/>
            <x v="4"/>
            <x v="5"/>
            <x v="7"/>
          </reference>
        </references>
      </pivotArea>
    </format>
    <format dxfId="610">
      <pivotArea dataOnly="0" labelOnly="1" fieldPosition="0">
        <references count="4">
          <reference field="0" count="1" selected="0">
            <x v="10"/>
          </reference>
          <reference field="11" count="1" selected="0">
            <x v="51"/>
          </reference>
          <reference field="17" count="1" selected="0">
            <x v="450"/>
          </reference>
          <reference field="19" count="5">
            <x v="1"/>
            <x v="2"/>
            <x v="4"/>
            <x v="5"/>
            <x v="7"/>
          </reference>
        </references>
      </pivotArea>
    </format>
    <format dxfId="609">
      <pivotArea dataOnly="0" labelOnly="1" fieldPosition="0">
        <references count="4">
          <reference field="0" count="1" selected="0">
            <x v="10"/>
          </reference>
          <reference field="11" count="1" selected="0">
            <x v="51"/>
          </reference>
          <reference field="17" count="1" selected="0">
            <x v="454"/>
          </reference>
          <reference field="19" count="1">
            <x v="5"/>
          </reference>
        </references>
      </pivotArea>
    </format>
    <format dxfId="608">
      <pivotArea dataOnly="0" labelOnly="1" fieldPosition="0">
        <references count="4">
          <reference field="0" count="1" selected="0">
            <x v="10"/>
          </reference>
          <reference field="11" count="1" selected="0">
            <x v="51"/>
          </reference>
          <reference field="17" count="1" selected="0">
            <x v="455"/>
          </reference>
          <reference field="19" count="5">
            <x v="1"/>
            <x v="2"/>
            <x v="4"/>
            <x v="5"/>
            <x v="7"/>
          </reference>
        </references>
      </pivotArea>
    </format>
    <format dxfId="607">
      <pivotArea dataOnly="0" labelOnly="1" fieldPosition="0">
        <references count="4">
          <reference field="0" count="1" selected="0">
            <x v="10"/>
          </reference>
          <reference field="11" count="1" selected="0">
            <x v="51"/>
          </reference>
          <reference field="17" count="1" selected="0">
            <x v="456"/>
          </reference>
          <reference field="19" count="4">
            <x v="1"/>
            <x v="4"/>
            <x v="5"/>
            <x v="7"/>
          </reference>
        </references>
      </pivotArea>
    </format>
    <format dxfId="606">
      <pivotArea dataOnly="0" labelOnly="1" fieldPosition="0">
        <references count="4">
          <reference field="0" count="1" selected="0">
            <x v="10"/>
          </reference>
          <reference field="11" count="1" selected="0">
            <x v="51"/>
          </reference>
          <reference field="17" count="1" selected="0">
            <x v="474"/>
          </reference>
          <reference field="19" count="5">
            <x v="1"/>
            <x v="2"/>
            <x v="4"/>
            <x v="5"/>
            <x v="7"/>
          </reference>
        </references>
      </pivotArea>
    </format>
    <format dxfId="605">
      <pivotArea dataOnly="0" labelOnly="1" fieldPosition="0">
        <references count="4">
          <reference field="0" count="1" selected="0">
            <x v="10"/>
          </reference>
          <reference field="11" count="1" selected="0">
            <x v="51"/>
          </reference>
          <reference field="17" count="1" selected="0">
            <x v="502"/>
          </reference>
          <reference field="19" count="5">
            <x v="1"/>
            <x v="2"/>
            <x v="4"/>
            <x v="5"/>
            <x v="7"/>
          </reference>
        </references>
      </pivotArea>
    </format>
    <format dxfId="604">
      <pivotArea dataOnly="0" labelOnly="1" fieldPosition="0">
        <references count="4">
          <reference field="0" count="1" selected="0">
            <x v="10"/>
          </reference>
          <reference field="11" count="1" selected="0">
            <x v="51"/>
          </reference>
          <reference field="17" count="1" selected="0">
            <x v="510"/>
          </reference>
          <reference field="19" count="5">
            <x v="1"/>
            <x v="2"/>
            <x v="4"/>
            <x v="5"/>
            <x v="7"/>
          </reference>
        </references>
      </pivotArea>
    </format>
    <format dxfId="603">
      <pivotArea dataOnly="0" labelOnly="1" fieldPosition="0">
        <references count="4">
          <reference field="0" count="1" selected="0">
            <x v="10"/>
          </reference>
          <reference field="11" count="1" selected="0">
            <x v="51"/>
          </reference>
          <reference field="17" count="1" selected="0">
            <x v="519"/>
          </reference>
          <reference field="19" count="5">
            <x v="1"/>
            <x v="2"/>
            <x v="4"/>
            <x v="5"/>
            <x v="7"/>
          </reference>
        </references>
      </pivotArea>
    </format>
    <format dxfId="602">
      <pivotArea dataOnly="0" labelOnly="1" fieldPosition="0">
        <references count="4">
          <reference field="0" count="1" selected="0">
            <x v="10"/>
          </reference>
          <reference field="11" count="1" selected="0">
            <x v="51"/>
          </reference>
          <reference field="17" count="1" selected="0">
            <x v="600"/>
          </reference>
          <reference field="19" count="4">
            <x v="1"/>
            <x v="2"/>
            <x v="5"/>
            <x v="7"/>
          </reference>
        </references>
      </pivotArea>
    </format>
    <format dxfId="601">
      <pivotArea dataOnly="0" labelOnly="1" fieldPosition="0">
        <references count="4">
          <reference field="0" count="1" selected="0">
            <x v="10"/>
          </reference>
          <reference field="11" count="1" selected="0">
            <x v="51"/>
          </reference>
          <reference field="17" count="1" selected="0">
            <x v="874"/>
          </reference>
          <reference field="19" count="4">
            <x v="1"/>
            <x v="2"/>
            <x v="4"/>
            <x v="7"/>
          </reference>
        </references>
      </pivotArea>
    </format>
    <format dxfId="600">
      <pivotArea dataOnly="0" labelOnly="1" fieldPosition="0">
        <references count="4">
          <reference field="0" count="1" selected="0">
            <x v="10"/>
          </reference>
          <reference field="11" count="1" selected="0">
            <x v="51"/>
          </reference>
          <reference field="17" count="1" selected="0">
            <x v="894"/>
          </reference>
          <reference field="19" count="4">
            <x v="1"/>
            <x v="2"/>
            <x v="4"/>
            <x v="7"/>
          </reference>
        </references>
      </pivotArea>
    </format>
    <format dxfId="599">
      <pivotArea dataOnly="0" labelOnly="1" fieldPosition="0">
        <references count="4">
          <reference field="0" count="1" selected="0">
            <x v="10"/>
          </reference>
          <reference field="11" count="1" selected="0">
            <x v="51"/>
          </reference>
          <reference field="17" count="1" selected="0">
            <x v="945"/>
          </reference>
          <reference field="19" count="4">
            <x v="1"/>
            <x v="2"/>
            <x v="4"/>
            <x v="7"/>
          </reference>
        </references>
      </pivotArea>
    </format>
    <format dxfId="598">
      <pivotArea dataOnly="0" labelOnly="1" fieldPosition="0">
        <references count="4">
          <reference field="0" count="1" selected="0">
            <x v="10"/>
          </reference>
          <reference field="11" count="1" selected="0">
            <x v="51"/>
          </reference>
          <reference field="17" count="1" selected="0">
            <x v="950"/>
          </reference>
          <reference field="19" count="5">
            <x v="1"/>
            <x v="2"/>
            <x v="4"/>
            <x v="5"/>
            <x v="7"/>
          </reference>
        </references>
      </pivotArea>
    </format>
    <format dxfId="597">
      <pivotArea dataOnly="0" labelOnly="1" fieldPosition="0">
        <references count="4">
          <reference field="0" count="1" selected="0">
            <x v="10"/>
          </reference>
          <reference field="11" count="1" selected="0">
            <x v="63"/>
          </reference>
          <reference field="17" count="1" selected="0">
            <x v="225"/>
          </reference>
          <reference field="19" count="1">
            <x v="2"/>
          </reference>
        </references>
      </pivotArea>
    </format>
    <format dxfId="596">
      <pivotArea dataOnly="0" labelOnly="1" fieldPosition="0">
        <references count="4">
          <reference field="0" count="1" selected="0">
            <x v="10"/>
          </reference>
          <reference field="11" count="1" selected="0">
            <x v="83"/>
          </reference>
          <reference field="17" count="1" selected="0">
            <x v="126"/>
          </reference>
          <reference field="19" count="5">
            <x v="1"/>
            <x v="2"/>
            <x v="4"/>
            <x v="5"/>
            <x v="7"/>
          </reference>
        </references>
      </pivotArea>
    </format>
    <format dxfId="595">
      <pivotArea dataOnly="0" labelOnly="1" fieldPosition="0">
        <references count="4">
          <reference field="0" count="1" selected="0">
            <x v="10"/>
          </reference>
          <reference field="11" count="1" selected="0">
            <x v="83"/>
          </reference>
          <reference field="17" count="1" selected="0">
            <x v="209"/>
          </reference>
          <reference field="19" count="5">
            <x v="1"/>
            <x v="2"/>
            <x v="4"/>
            <x v="5"/>
            <x v="7"/>
          </reference>
        </references>
      </pivotArea>
    </format>
    <format dxfId="594">
      <pivotArea dataOnly="0" labelOnly="1" fieldPosition="0">
        <references count="4">
          <reference field="0" count="1" selected="0">
            <x v="10"/>
          </reference>
          <reference field="11" count="1" selected="0">
            <x v="83"/>
          </reference>
          <reference field="17" count="1" selected="0">
            <x v="457"/>
          </reference>
          <reference field="19" count="2">
            <x v="2"/>
            <x v="5"/>
          </reference>
        </references>
      </pivotArea>
    </format>
    <format dxfId="593">
      <pivotArea dataOnly="0" labelOnly="1" fieldPosition="0">
        <references count="4">
          <reference field="0" count="1" selected="0">
            <x v="10"/>
          </reference>
          <reference field="11" count="1" selected="0">
            <x v="83"/>
          </reference>
          <reference field="17" count="1" selected="0">
            <x v="712"/>
          </reference>
          <reference field="19" count="5">
            <x v="1"/>
            <x v="2"/>
            <x v="4"/>
            <x v="5"/>
            <x v="7"/>
          </reference>
        </references>
      </pivotArea>
    </format>
    <format dxfId="592">
      <pivotArea dataOnly="0" labelOnly="1" fieldPosition="0">
        <references count="4">
          <reference field="0" count="1" selected="0">
            <x v="10"/>
          </reference>
          <reference field="11" count="1" selected="0">
            <x v="83"/>
          </reference>
          <reference field="17" count="1" selected="0">
            <x v="825"/>
          </reference>
          <reference field="19" count="5">
            <x v="1"/>
            <x v="2"/>
            <x v="4"/>
            <x v="5"/>
            <x v="7"/>
          </reference>
        </references>
      </pivotArea>
    </format>
    <format dxfId="591">
      <pivotArea dataOnly="0" labelOnly="1" fieldPosition="0">
        <references count="4">
          <reference field="0" count="1" selected="0">
            <x v="11"/>
          </reference>
          <reference field="11" count="1" selected="0">
            <x v="0"/>
          </reference>
          <reference field="17" count="1" selected="0">
            <x v="225"/>
          </reference>
          <reference field="19" count="1">
            <x v="2"/>
          </reference>
        </references>
      </pivotArea>
    </format>
    <format dxfId="590">
      <pivotArea dataOnly="0" labelOnly="1" fieldPosition="0">
        <references count="4">
          <reference field="0" count="1" selected="0">
            <x v="11"/>
          </reference>
          <reference field="11" count="1" selected="0">
            <x v="0"/>
          </reference>
          <reference field="17" count="1" selected="0">
            <x v="945"/>
          </reference>
          <reference field="19" count="3">
            <x v="1"/>
            <x v="4"/>
            <x v="7"/>
          </reference>
        </references>
      </pivotArea>
    </format>
    <format dxfId="589">
      <pivotArea dataOnly="0" labelOnly="1" fieldPosition="0">
        <references count="4">
          <reference field="0" count="1" selected="0">
            <x v="11"/>
          </reference>
          <reference field="11" count="1" selected="0">
            <x v="1"/>
          </reference>
          <reference field="17" count="1" selected="0">
            <x v="3"/>
          </reference>
          <reference field="19" count="4">
            <x v="1"/>
            <x v="2"/>
            <x v="4"/>
            <x v="7"/>
          </reference>
        </references>
      </pivotArea>
    </format>
    <format dxfId="588">
      <pivotArea dataOnly="0" labelOnly="1" fieldPosition="0">
        <references count="4">
          <reference field="0" count="1" selected="0">
            <x v="11"/>
          </reference>
          <reference field="11" count="1" selected="0">
            <x v="1"/>
          </reference>
          <reference field="17" count="1" selected="0">
            <x v="225"/>
          </reference>
          <reference field="19" count="1">
            <x v="2"/>
          </reference>
        </references>
      </pivotArea>
    </format>
    <format dxfId="587">
      <pivotArea dataOnly="0" labelOnly="1" fieldPosition="0">
        <references count="4">
          <reference field="0" count="1" selected="0">
            <x v="11"/>
          </reference>
          <reference field="11" count="1" selected="0">
            <x v="3"/>
          </reference>
          <reference field="17" count="1" selected="0">
            <x v="3"/>
          </reference>
          <reference field="19" count="5">
            <x v="1"/>
            <x v="2"/>
            <x v="4"/>
            <x v="5"/>
            <x v="7"/>
          </reference>
        </references>
      </pivotArea>
    </format>
    <format dxfId="586">
      <pivotArea dataOnly="0" labelOnly="1" fieldPosition="0">
        <references count="4">
          <reference field="0" count="1" selected="0">
            <x v="11"/>
          </reference>
          <reference field="11" count="1" selected="0">
            <x v="3"/>
          </reference>
          <reference field="17" count="1" selected="0">
            <x v="55"/>
          </reference>
          <reference field="19" count="5">
            <x v="1"/>
            <x v="2"/>
            <x v="4"/>
            <x v="5"/>
            <x v="7"/>
          </reference>
        </references>
      </pivotArea>
    </format>
    <format dxfId="585">
      <pivotArea dataOnly="0" labelOnly="1" fieldPosition="0">
        <references count="4">
          <reference field="0" count="1" selected="0">
            <x v="11"/>
          </reference>
          <reference field="11" count="1" selected="0">
            <x v="3"/>
          </reference>
          <reference field="17" count="1" selected="0">
            <x v="202"/>
          </reference>
          <reference field="19" count="5">
            <x v="1"/>
            <x v="2"/>
            <x v="4"/>
            <x v="5"/>
            <x v="7"/>
          </reference>
        </references>
      </pivotArea>
    </format>
    <format dxfId="584">
      <pivotArea dataOnly="0" labelOnly="1" fieldPosition="0">
        <references count="4">
          <reference field="0" count="1" selected="0">
            <x v="11"/>
          </reference>
          <reference field="11" count="1" selected="0">
            <x v="3"/>
          </reference>
          <reference field="17" count="1" selected="0">
            <x v="225"/>
          </reference>
          <reference field="19" count="1">
            <x v="2"/>
          </reference>
        </references>
      </pivotArea>
    </format>
    <format dxfId="583">
      <pivotArea dataOnly="0" labelOnly="1" fieldPosition="0">
        <references count="4">
          <reference field="0" count="1" selected="0">
            <x v="11"/>
          </reference>
          <reference field="11" count="1" selected="0">
            <x v="3"/>
          </reference>
          <reference field="17" count="1" selected="0">
            <x v="606"/>
          </reference>
          <reference field="19" count="2">
            <x v="1"/>
            <x v="7"/>
          </reference>
        </references>
      </pivotArea>
    </format>
    <format dxfId="582">
      <pivotArea dataOnly="0" labelOnly="1" fieldPosition="0">
        <references count="4">
          <reference field="0" count="1" selected="0">
            <x v="11"/>
          </reference>
          <reference field="11" count="1" selected="0">
            <x v="3"/>
          </reference>
          <reference field="17" count="1" selected="0">
            <x v="637"/>
          </reference>
          <reference field="19" count="2">
            <x v="2"/>
            <x v="5"/>
          </reference>
        </references>
      </pivotArea>
    </format>
    <format dxfId="581">
      <pivotArea dataOnly="0" labelOnly="1" fieldPosition="0">
        <references count="4">
          <reference field="0" count="1" selected="0">
            <x v="11"/>
          </reference>
          <reference field="11" count="1" selected="0">
            <x v="4"/>
          </reference>
          <reference field="17" count="1" selected="0">
            <x v="56"/>
          </reference>
          <reference field="19" count="5">
            <x v="1"/>
            <x v="2"/>
            <x v="4"/>
            <x v="5"/>
            <x v="7"/>
          </reference>
        </references>
      </pivotArea>
    </format>
    <format dxfId="580">
      <pivotArea dataOnly="0" labelOnly="1" fieldPosition="0">
        <references count="4">
          <reference field="0" count="1" selected="0">
            <x v="11"/>
          </reference>
          <reference field="11" count="1" selected="0">
            <x v="5"/>
          </reference>
          <reference field="17" count="1" selected="0">
            <x v="57"/>
          </reference>
          <reference field="19" count="5">
            <x v="1"/>
            <x v="2"/>
            <x v="4"/>
            <x v="5"/>
            <x v="7"/>
          </reference>
        </references>
      </pivotArea>
    </format>
    <format dxfId="579">
      <pivotArea dataOnly="0" labelOnly="1" fieldPosition="0">
        <references count="4">
          <reference field="0" count="1" selected="0">
            <x v="11"/>
          </reference>
          <reference field="11" count="1" selected="0">
            <x v="6"/>
          </reference>
          <reference field="17" count="1" selected="0">
            <x v="225"/>
          </reference>
          <reference field="19" count="1">
            <x v="2"/>
          </reference>
        </references>
      </pivotArea>
    </format>
    <format dxfId="578">
      <pivotArea dataOnly="0" labelOnly="1" fieldPosition="0">
        <references count="4">
          <reference field="0" count="1" selected="0">
            <x v="11"/>
          </reference>
          <reference field="11" count="1" selected="0">
            <x v="6"/>
          </reference>
          <reference field="17" count="1" selected="0">
            <x v="475"/>
          </reference>
          <reference field="19" count="5">
            <x v="1"/>
            <x v="2"/>
            <x v="4"/>
            <x v="5"/>
            <x v="7"/>
          </reference>
        </references>
      </pivotArea>
    </format>
    <format dxfId="577">
      <pivotArea dataOnly="0" labelOnly="1" fieldPosition="0">
        <references count="4">
          <reference field="0" count="1" selected="0">
            <x v="11"/>
          </reference>
          <reference field="11" count="1" selected="0">
            <x v="22"/>
          </reference>
          <reference field="17" count="1" selected="0">
            <x v="72"/>
          </reference>
          <reference field="19" count="5">
            <x v="1"/>
            <x v="2"/>
            <x v="4"/>
            <x v="5"/>
            <x v="7"/>
          </reference>
        </references>
      </pivotArea>
    </format>
    <format dxfId="576">
      <pivotArea dataOnly="0" labelOnly="1" fieldPosition="0">
        <references count="4">
          <reference field="0" count="1" selected="0">
            <x v="11"/>
          </reference>
          <reference field="11" count="1" selected="0">
            <x v="22"/>
          </reference>
          <reference field="17" count="1" selected="0">
            <x v="225"/>
          </reference>
          <reference field="19" count="1">
            <x v="2"/>
          </reference>
        </references>
      </pivotArea>
    </format>
    <format dxfId="575">
      <pivotArea dataOnly="0" labelOnly="1" fieldPosition="0">
        <references count="4">
          <reference field="0" count="1" selected="0">
            <x v="11"/>
          </reference>
          <reference field="11" count="1" selected="0">
            <x v="26"/>
          </reference>
          <reference field="17" count="1" selected="0">
            <x v="825"/>
          </reference>
          <reference field="19" count="3">
            <x v="1"/>
            <x v="2"/>
            <x v="7"/>
          </reference>
        </references>
      </pivotArea>
    </format>
    <format dxfId="574">
      <pivotArea dataOnly="0" labelOnly="1" fieldPosition="0">
        <references count="4">
          <reference field="0" count="1" selected="0">
            <x v="11"/>
          </reference>
          <reference field="11" count="1" selected="0">
            <x v="118"/>
          </reference>
          <reference field="17" count="1" selected="0">
            <x v="52"/>
          </reference>
          <reference field="19" count="3">
            <x v="1"/>
            <x v="2"/>
            <x v="4"/>
          </reference>
        </references>
      </pivotArea>
    </format>
    <format dxfId="573">
      <pivotArea dataOnly="0" labelOnly="1" fieldPosition="0">
        <references count="4">
          <reference field="0" count="1" selected="0">
            <x v="11"/>
          </reference>
          <reference field="11" count="1" selected="0">
            <x v="118"/>
          </reference>
          <reference field="17" count="1" selected="0">
            <x v="178"/>
          </reference>
          <reference field="19" count="5">
            <x v="1"/>
            <x v="2"/>
            <x v="4"/>
            <x v="5"/>
            <x v="7"/>
          </reference>
        </references>
      </pivotArea>
    </format>
    <format dxfId="572">
      <pivotArea dataOnly="0" labelOnly="1" fieldPosition="0">
        <references count="4">
          <reference field="0" count="1" selected="0">
            <x v="11"/>
          </reference>
          <reference field="11" count="1" selected="0">
            <x v="118"/>
          </reference>
          <reference field="17" count="1" selected="0">
            <x v="825"/>
          </reference>
          <reference field="19" count="4">
            <x v="1"/>
            <x v="2"/>
            <x v="4"/>
            <x v="7"/>
          </reference>
        </references>
      </pivotArea>
    </format>
    <format dxfId="571">
      <pivotArea dataOnly="0" labelOnly="1" fieldPosition="0">
        <references count="4">
          <reference field="0" count="1" selected="0">
            <x v="11"/>
          </reference>
          <reference field="11" count="1" selected="0">
            <x v="146"/>
          </reference>
          <reference field="17" count="1" selected="0">
            <x v="250"/>
          </reference>
          <reference field="19" count="1">
            <x v="2"/>
          </reference>
        </references>
      </pivotArea>
    </format>
    <format dxfId="570">
      <pivotArea dataOnly="0" labelOnly="1" fieldPosition="0">
        <references count="4">
          <reference field="0" count="1" selected="0">
            <x v="11"/>
          </reference>
          <reference field="11" count="1" selected="0">
            <x v="147"/>
          </reference>
          <reference field="17" count="1" selected="0">
            <x v="225"/>
          </reference>
          <reference field="19" count="1">
            <x v="2"/>
          </reference>
        </references>
      </pivotArea>
    </format>
    <format dxfId="569">
      <pivotArea dataOnly="0" labelOnly="1" fieldPosition="0">
        <references count="4">
          <reference field="0" count="1" selected="0">
            <x v="11"/>
          </reference>
          <reference field="11" count="1" selected="0">
            <x v="149"/>
          </reference>
          <reference field="17" count="1" selected="0">
            <x v="825"/>
          </reference>
          <reference field="19" count="1">
            <x v="2"/>
          </reference>
        </references>
      </pivotArea>
    </format>
    <format dxfId="568">
      <pivotArea dataOnly="0" labelOnly="1" fieldPosition="0">
        <references count="4">
          <reference field="0" count="1" selected="0">
            <x v="11"/>
          </reference>
          <reference field="11" count="1" selected="0">
            <x v="151"/>
          </reference>
          <reference field="17" count="1" selected="0">
            <x v="225"/>
          </reference>
          <reference field="19" count="1">
            <x v="2"/>
          </reference>
        </references>
      </pivotArea>
    </format>
    <format dxfId="567">
      <pivotArea dataOnly="0" labelOnly="1" fieldPosition="0">
        <references count="4">
          <reference field="0" count="1" selected="0">
            <x v="11"/>
          </reference>
          <reference field="11" count="1" selected="0">
            <x v="152"/>
          </reference>
          <reference field="17" count="1" selected="0">
            <x v="225"/>
          </reference>
          <reference field="19" count="1">
            <x v="2"/>
          </reference>
        </references>
      </pivotArea>
    </format>
    <format dxfId="566">
      <pivotArea dataOnly="0" labelOnly="1" fieldPosition="0">
        <references count="4">
          <reference field="0" count="1" selected="0">
            <x v="11"/>
          </reference>
          <reference field="11" count="1" selected="0">
            <x v="153"/>
          </reference>
          <reference field="17" count="1" selected="0">
            <x v="254"/>
          </reference>
          <reference field="19" count="5">
            <x v="1"/>
            <x v="2"/>
            <x v="4"/>
            <x v="5"/>
            <x v="7"/>
          </reference>
        </references>
      </pivotArea>
    </format>
    <format dxfId="565">
      <pivotArea dataOnly="0" labelOnly="1" fieldPosition="0">
        <references count="4">
          <reference field="0" count="1" selected="0">
            <x v="11"/>
          </reference>
          <reference field="11" count="1" selected="0">
            <x v="154"/>
          </reference>
          <reference field="17" count="1" selected="0">
            <x v="225"/>
          </reference>
          <reference field="19" count="1">
            <x v="2"/>
          </reference>
        </references>
      </pivotArea>
    </format>
    <format dxfId="564">
      <pivotArea dataOnly="0" labelOnly="1" fieldPosition="0">
        <references count="4">
          <reference field="0" count="1" selected="0">
            <x v="11"/>
          </reference>
          <reference field="11" count="1" selected="0">
            <x v="159"/>
          </reference>
          <reference field="17" count="1" selected="0">
            <x v="40"/>
          </reference>
          <reference field="19" count="5">
            <x v="1"/>
            <x v="2"/>
            <x v="4"/>
            <x v="5"/>
            <x v="7"/>
          </reference>
        </references>
      </pivotArea>
    </format>
    <format dxfId="563">
      <pivotArea dataOnly="0" labelOnly="1" fieldPosition="0">
        <references count="4">
          <reference field="0" count="1" selected="0">
            <x v="11"/>
          </reference>
          <reference field="11" count="1" selected="0">
            <x v="160"/>
          </reference>
          <reference field="17" count="1" selected="0">
            <x v="225"/>
          </reference>
          <reference field="19" count="1">
            <x v="2"/>
          </reference>
        </references>
      </pivotArea>
    </format>
    <format dxfId="562">
      <pivotArea dataOnly="0" labelOnly="1" fieldPosition="0">
        <references count="4">
          <reference field="0" count="1" selected="0">
            <x v="11"/>
          </reference>
          <reference field="11" count="1" selected="0">
            <x v="161"/>
          </reference>
          <reference field="17" count="1" selected="0">
            <x v="225"/>
          </reference>
          <reference field="19" count="1">
            <x v="2"/>
          </reference>
        </references>
      </pivotArea>
    </format>
    <format dxfId="561">
      <pivotArea dataOnly="0" labelOnly="1" fieldPosition="0">
        <references count="4">
          <reference field="0" count="1" selected="0">
            <x v="11"/>
          </reference>
          <reference field="11" count="1" selected="0">
            <x v="175"/>
          </reference>
          <reference field="17" count="1" selected="0">
            <x v="193"/>
          </reference>
          <reference field="19" count="2">
            <x v="1"/>
            <x v="4"/>
          </reference>
        </references>
      </pivotArea>
    </format>
    <format dxfId="560">
      <pivotArea dataOnly="0" labelOnly="1" fieldPosition="0">
        <references count="4">
          <reference field="0" count="1" selected="0">
            <x v="11"/>
          </reference>
          <reference field="11" count="1" selected="0">
            <x v="175"/>
          </reference>
          <reference field="17" count="1" selected="0">
            <x v="225"/>
          </reference>
          <reference field="19" count="1">
            <x v="2"/>
          </reference>
        </references>
      </pivotArea>
    </format>
    <format dxfId="559">
      <pivotArea dataOnly="0" labelOnly="1" fieldPosition="0">
        <references count="4">
          <reference field="0" count="1" selected="0">
            <x v="11"/>
          </reference>
          <reference field="11" count="1" selected="0">
            <x v="175"/>
          </reference>
          <reference field="17" count="1" selected="0">
            <x v="249"/>
          </reference>
          <reference field="19" count="5">
            <x v="1"/>
            <x v="2"/>
            <x v="4"/>
            <x v="5"/>
            <x v="7"/>
          </reference>
        </references>
      </pivotArea>
    </format>
    <format dxfId="558">
      <pivotArea dataOnly="0" labelOnly="1" fieldPosition="0">
        <references count="4">
          <reference field="0" count="1" selected="0">
            <x v="11"/>
          </reference>
          <reference field="11" count="1" selected="0">
            <x v="175"/>
          </reference>
          <reference field="17" count="1" selected="0">
            <x v="825"/>
          </reference>
          <reference field="19" count="4">
            <x v="1"/>
            <x v="2"/>
            <x v="4"/>
            <x v="7"/>
          </reference>
        </references>
      </pivotArea>
    </format>
    <format dxfId="557">
      <pivotArea dataOnly="0" labelOnly="1" fieldPosition="0">
        <references count="4">
          <reference field="0" count="1" selected="0">
            <x v="11"/>
          </reference>
          <reference field="11" count="1" selected="0">
            <x v="175"/>
          </reference>
          <reference field="17" count="1" selected="0">
            <x v="839"/>
          </reference>
          <reference field="19" count="2">
            <x v="1"/>
            <x v="4"/>
          </reference>
        </references>
      </pivotArea>
    </format>
    <format dxfId="556">
      <pivotArea dataOnly="0" labelOnly="1" fieldPosition="0">
        <references count="4">
          <reference field="0" count="1" selected="0">
            <x v="11"/>
          </reference>
          <reference field="11" count="1" selected="0">
            <x v="175"/>
          </reference>
          <reference field="17" count="1" selected="0">
            <x v="894"/>
          </reference>
          <reference field="19" count="4">
            <x v="1"/>
            <x v="2"/>
            <x v="4"/>
            <x v="7"/>
          </reference>
        </references>
      </pivotArea>
    </format>
    <format dxfId="555">
      <pivotArea dataOnly="0" labelOnly="1" fieldPosition="0">
        <references count="4">
          <reference field="0" count="1" selected="0">
            <x v="11"/>
          </reference>
          <reference field="11" count="1" selected="0">
            <x v="175"/>
          </reference>
          <reference field="17" count="1" selected="0">
            <x v="945"/>
          </reference>
          <reference field="19" count="4">
            <x v="1"/>
            <x v="2"/>
            <x v="4"/>
            <x v="7"/>
          </reference>
        </references>
      </pivotArea>
    </format>
    <format dxfId="554">
      <pivotArea dataOnly="0" labelOnly="1" fieldPosition="0">
        <references count="4">
          <reference field="0" count="1" selected="0">
            <x v="12"/>
          </reference>
          <reference field="11" count="1" selected="0">
            <x v="52"/>
          </reference>
          <reference field="17" count="1" selected="0">
            <x v="106"/>
          </reference>
          <reference field="19" count="5">
            <x v="1"/>
            <x v="2"/>
            <x v="4"/>
            <x v="5"/>
            <x v="7"/>
          </reference>
        </references>
      </pivotArea>
    </format>
    <format dxfId="553">
      <pivotArea dataOnly="0" labelOnly="1" fieldPosition="0">
        <references count="4">
          <reference field="0" count="1" selected="0">
            <x v="12"/>
          </reference>
          <reference field="11" count="1" selected="0">
            <x v="52"/>
          </reference>
          <reference field="17" count="1" selected="0">
            <x v="225"/>
          </reference>
          <reference field="19" count="1">
            <x v="2"/>
          </reference>
        </references>
      </pivotArea>
    </format>
    <format dxfId="552">
      <pivotArea dataOnly="0" labelOnly="1" fieldPosition="0">
        <references count="4">
          <reference field="0" count="1" selected="0">
            <x v="12"/>
          </reference>
          <reference field="11" count="1" selected="0">
            <x v="52"/>
          </reference>
          <reference field="17" count="1" selected="0">
            <x v="606"/>
          </reference>
          <reference field="19" count="2">
            <x v="2"/>
            <x v="5"/>
          </reference>
        </references>
      </pivotArea>
    </format>
    <format dxfId="551">
      <pivotArea dataOnly="0" labelOnly="1" fieldPosition="0">
        <references count="4">
          <reference field="0" count="1" selected="0">
            <x v="12"/>
          </reference>
          <reference field="11" count="1" selected="0">
            <x v="52"/>
          </reference>
          <reference field="17" count="1" selected="0">
            <x v="825"/>
          </reference>
          <reference field="19" count="4">
            <x v="1"/>
            <x v="2"/>
            <x v="4"/>
            <x v="7"/>
          </reference>
        </references>
      </pivotArea>
    </format>
    <format dxfId="550">
      <pivotArea dataOnly="0" labelOnly="1" fieldPosition="0">
        <references count="4">
          <reference field="0" count="1" selected="0">
            <x v="12"/>
          </reference>
          <reference field="11" count="1" selected="0">
            <x v="65"/>
          </reference>
          <reference field="17" count="1" selected="0">
            <x v="25"/>
          </reference>
          <reference field="19" count="5">
            <x v="1"/>
            <x v="2"/>
            <x v="4"/>
            <x v="5"/>
            <x v="7"/>
          </reference>
        </references>
      </pivotArea>
    </format>
    <format dxfId="549">
      <pivotArea dataOnly="0" labelOnly="1" fieldPosition="0">
        <references count="4">
          <reference field="0" count="1" selected="0">
            <x v="12"/>
          </reference>
          <reference field="11" count="1" selected="0">
            <x v="65"/>
          </reference>
          <reference field="17" count="1" selected="0">
            <x v="49"/>
          </reference>
          <reference field="19" count="4">
            <x v="1"/>
            <x v="2"/>
            <x v="5"/>
            <x v="7"/>
          </reference>
        </references>
      </pivotArea>
    </format>
    <format dxfId="548">
      <pivotArea dataOnly="0" labelOnly="1" fieldPosition="0">
        <references count="4">
          <reference field="0" count="1" selected="0">
            <x v="12"/>
          </reference>
          <reference field="11" count="1" selected="0">
            <x v="65"/>
          </reference>
          <reference field="17" count="1" selected="0">
            <x v="86"/>
          </reference>
          <reference field="19" count="0"/>
        </references>
      </pivotArea>
    </format>
    <format dxfId="547">
      <pivotArea dataOnly="0" labelOnly="1" fieldPosition="0">
        <references count="4">
          <reference field="0" count="1" selected="0">
            <x v="12"/>
          </reference>
          <reference field="11" count="1" selected="0">
            <x v="65"/>
          </reference>
          <reference field="17" count="1" selected="0">
            <x v="92"/>
          </reference>
          <reference field="19" count="5">
            <x v="1"/>
            <x v="2"/>
            <x v="4"/>
            <x v="5"/>
            <x v="7"/>
          </reference>
        </references>
      </pivotArea>
    </format>
    <format dxfId="546">
      <pivotArea dataOnly="0" labelOnly="1" fieldPosition="0">
        <references count="4">
          <reference field="0" count="1" selected="0">
            <x v="12"/>
          </reference>
          <reference field="11" count="1" selected="0">
            <x v="65"/>
          </reference>
          <reference field="17" count="1" selected="0">
            <x v="112"/>
          </reference>
          <reference field="19" count="5">
            <x v="1"/>
            <x v="2"/>
            <x v="4"/>
            <x v="5"/>
            <x v="7"/>
          </reference>
        </references>
      </pivotArea>
    </format>
    <format dxfId="545">
      <pivotArea dataOnly="0" labelOnly="1" fieldPosition="0">
        <references count="4">
          <reference field="0" count="1" selected="0">
            <x v="12"/>
          </reference>
          <reference field="11" count="1" selected="0">
            <x v="65"/>
          </reference>
          <reference field="17" count="1" selected="0">
            <x v="176"/>
          </reference>
          <reference field="19" count="5">
            <x v="1"/>
            <x v="2"/>
            <x v="4"/>
            <x v="5"/>
            <x v="7"/>
          </reference>
        </references>
      </pivotArea>
    </format>
    <format dxfId="544">
      <pivotArea dataOnly="0" labelOnly="1" fieldPosition="0">
        <references count="4">
          <reference field="0" count="1" selected="0">
            <x v="12"/>
          </reference>
          <reference field="11" count="1" selected="0">
            <x v="65"/>
          </reference>
          <reference field="17" count="1" selected="0">
            <x v="193"/>
          </reference>
          <reference field="19" count="3">
            <x v="1"/>
            <x v="2"/>
            <x v="7"/>
          </reference>
        </references>
      </pivotArea>
    </format>
    <format dxfId="543">
      <pivotArea dataOnly="0" labelOnly="1" fieldPosition="0">
        <references count="4">
          <reference field="0" count="1" selected="0">
            <x v="12"/>
          </reference>
          <reference field="11" count="1" selected="0">
            <x v="65"/>
          </reference>
          <reference field="17" count="1" selected="0">
            <x v="202"/>
          </reference>
          <reference field="19" count="3">
            <x v="1"/>
            <x v="5"/>
            <x v="7"/>
          </reference>
        </references>
      </pivotArea>
    </format>
    <format dxfId="542">
      <pivotArea dataOnly="0" labelOnly="1" fieldPosition="0">
        <references count="4">
          <reference field="0" count="1" selected="0">
            <x v="12"/>
          </reference>
          <reference field="11" count="1" selected="0">
            <x v="65"/>
          </reference>
          <reference field="17" count="1" selected="0">
            <x v="216"/>
          </reference>
          <reference field="19" count="0"/>
        </references>
      </pivotArea>
    </format>
    <format dxfId="541">
      <pivotArea dataOnly="0" labelOnly="1" fieldPosition="0">
        <references count="4">
          <reference field="0" count="1" selected="0">
            <x v="12"/>
          </reference>
          <reference field="11" count="1" selected="0">
            <x v="65"/>
          </reference>
          <reference field="17" count="1" selected="0">
            <x v="218"/>
          </reference>
          <reference field="19" count="0"/>
        </references>
      </pivotArea>
    </format>
    <format dxfId="540">
      <pivotArea dataOnly="0" labelOnly="1" fieldPosition="0">
        <references count="4">
          <reference field="0" count="1" selected="0">
            <x v="12"/>
          </reference>
          <reference field="11" count="1" selected="0">
            <x v="65"/>
          </reference>
          <reference field="17" count="1" selected="0">
            <x v="221"/>
          </reference>
          <reference field="19" count="0"/>
        </references>
      </pivotArea>
    </format>
    <format dxfId="539">
      <pivotArea dataOnly="0" labelOnly="1" fieldPosition="0">
        <references count="4">
          <reference field="0" count="1" selected="0">
            <x v="12"/>
          </reference>
          <reference field="11" count="1" selected="0">
            <x v="65"/>
          </reference>
          <reference field="17" count="1" selected="0">
            <x v="225"/>
          </reference>
          <reference field="19" count="1">
            <x v="2"/>
          </reference>
        </references>
      </pivotArea>
    </format>
    <format dxfId="538">
      <pivotArea dataOnly="0" labelOnly="1" fieldPosition="0">
        <references count="4">
          <reference field="0" count="1" selected="0">
            <x v="12"/>
          </reference>
          <reference field="11" count="1" selected="0">
            <x v="65"/>
          </reference>
          <reference field="17" count="1" selected="0">
            <x v="236"/>
          </reference>
          <reference field="19" count="2">
            <x v="1"/>
            <x v="7"/>
          </reference>
        </references>
      </pivotArea>
    </format>
    <format dxfId="537">
      <pivotArea dataOnly="0" labelOnly="1" fieldPosition="0">
        <references count="4">
          <reference field="0" count="1" selected="0">
            <x v="12"/>
          </reference>
          <reference field="11" count="1" selected="0">
            <x v="65"/>
          </reference>
          <reference field="17" count="1" selected="0">
            <x v="247"/>
          </reference>
          <reference field="19" count="5">
            <x v="1"/>
            <x v="2"/>
            <x v="4"/>
            <x v="5"/>
            <x v="7"/>
          </reference>
        </references>
      </pivotArea>
    </format>
    <format dxfId="536">
      <pivotArea dataOnly="0" labelOnly="1" fieldPosition="0">
        <references count="4">
          <reference field="0" count="1" selected="0">
            <x v="12"/>
          </reference>
          <reference field="11" count="1" selected="0">
            <x v="65"/>
          </reference>
          <reference field="17" count="1" selected="0">
            <x v="257"/>
          </reference>
          <reference field="19" count="5">
            <x v="1"/>
            <x v="2"/>
            <x v="4"/>
            <x v="5"/>
            <x v="7"/>
          </reference>
        </references>
      </pivotArea>
    </format>
    <format dxfId="535">
      <pivotArea dataOnly="0" labelOnly="1" fieldPosition="0">
        <references count="4">
          <reference field="0" count="1" selected="0">
            <x v="12"/>
          </reference>
          <reference field="11" count="1" selected="0">
            <x v="65"/>
          </reference>
          <reference field="17" count="1" selected="0">
            <x v="259"/>
          </reference>
          <reference field="19" count="5">
            <x v="1"/>
            <x v="2"/>
            <x v="4"/>
            <x v="5"/>
            <x v="7"/>
          </reference>
        </references>
      </pivotArea>
    </format>
    <format dxfId="534">
      <pivotArea dataOnly="0" labelOnly="1" fieldPosition="0">
        <references count="4">
          <reference field="0" count="1" selected="0">
            <x v="12"/>
          </reference>
          <reference field="11" count="1" selected="0">
            <x v="65"/>
          </reference>
          <reference field="17" count="1" selected="0">
            <x v="262"/>
          </reference>
          <reference field="19" count="7">
            <x v="0"/>
            <x v="1"/>
            <x v="2"/>
            <x v="4"/>
            <x v="5"/>
            <x v="6"/>
            <x v="7"/>
          </reference>
        </references>
      </pivotArea>
    </format>
    <format dxfId="533">
      <pivotArea dataOnly="0" labelOnly="1" fieldPosition="0">
        <references count="4">
          <reference field="0" count="1" selected="0">
            <x v="12"/>
          </reference>
          <reference field="11" count="1" selected="0">
            <x v="65"/>
          </reference>
          <reference field="17" count="1" selected="0">
            <x v="630"/>
          </reference>
          <reference field="19" count="5">
            <x v="1"/>
            <x v="2"/>
            <x v="4"/>
            <x v="5"/>
            <x v="7"/>
          </reference>
        </references>
      </pivotArea>
    </format>
    <format dxfId="532">
      <pivotArea dataOnly="0" labelOnly="1" fieldPosition="0">
        <references count="4">
          <reference field="0" count="1" selected="0">
            <x v="12"/>
          </reference>
          <reference field="11" count="1" selected="0">
            <x v="65"/>
          </reference>
          <reference field="17" count="1" selected="0">
            <x v="658"/>
          </reference>
          <reference field="19" count="5">
            <x v="1"/>
            <x v="2"/>
            <x v="4"/>
            <x v="5"/>
            <x v="7"/>
          </reference>
        </references>
      </pivotArea>
    </format>
    <format dxfId="531">
      <pivotArea dataOnly="0" labelOnly="1" fieldPosition="0">
        <references count="4">
          <reference field="0" count="1" selected="0">
            <x v="12"/>
          </reference>
          <reference field="11" count="1" selected="0">
            <x v="65"/>
          </reference>
          <reference field="17" count="1" selected="0">
            <x v="673"/>
          </reference>
          <reference field="19" count="5">
            <x v="1"/>
            <x v="2"/>
            <x v="4"/>
            <x v="5"/>
            <x v="7"/>
          </reference>
        </references>
      </pivotArea>
    </format>
    <format dxfId="530">
      <pivotArea dataOnly="0" labelOnly="1" fieldPosition="0">
        <references count="4">
          <reference field="0" count="1" selected="0">
            <x v="12"/>
          </reference>
          <reference field="11" count="1" selected="0">
            <x v="65"/>
          </reference>
          <reference field="17" count="1" selected="0">
            <x v="699"/>
          </reference>
          <reference field="19" count="5">
            <x v="1"/>
            <x v="2"/>
            <x v="4"/>
            <x v="5"/>
            <x v="7"/>
          </reference>
        </references>
      </pivotArea>
    </format>
    <format dxfId="529">
      <pivotArea dataOnly="0" labelOnly="1" fieldPosition="0">
        <references count="4">
          <reference field="0" count="1" selected="0">
            <x v="12"/>
          </reference>
          <reference field="11" count="1" selected="0">
            <x v="65"/>
          </reference>
          <reference field="17" count="1" selected="0">
            <x v="701"/>
          </reference>
          <reference field="19" count="0"/>
        </references>
      </pivotArea>
    </format>
    <format dxfId="528">
      <pivotArea dataOnly="0" labelOnly="1" fieldPosition="0">
        <references count="4">
          <reference field="0" count="1" selected="0">
            <x v="12"/>
          </reference>
          <reference field="11" count="1" selected="0">
            <x v="65"/>
          </reference>
          <reference field="17" count="1" selected="0">
            <x v="705"/>
          </reference>
          <reference field="19" count="7">
            <x v="0"/>
            <x v="1"/>
            <x v="2"/>
            <x v="4"/>
            <x v="5"/>
            <x v="6"/>
            <x v="7"/>
          </reference>
        </references>
      </pivotArea>
    </format>
    <format dxfId="527">
      <pivotArea dataOnly="0" labelOnly="1" fieldPosition="0">
        <references count="4">
          <reference field="0" count="1" selected="0">
            <x v="12"/>
          </reference>
          <reference field="11" count="1" selected="0">
            <x v="65"/>
          </reference>
          <reference field="17" count="1" selected="0">
            <x v="715"/>
          </reference>
          <reference field="19" count="1">
            <x v="2"/>
          </reference>
        </references>
      </pivotArea>
    </format>
    <format dxfId="526">
      <pivotArea dataOnly="0" labelOnly="1" fieldPosition="0">
        <references count="4">
          <reference field="0" count="1" selected="0">
            <x v="12"/>
          </reference>
          <reference field="11" count="1" selected="0">
            <x v="65"/>
          </reference>
          <reference field="17" count="1" selected="0">
            <x v="723"/>
          </reference>
          <reference field="19" count="5">
            <x v="1"/>
            <x v="2"/>
            <x v="4"/>
            <x v="5"/>
            <x v="7"/>
          </reference>
        </references>
      </pivotArea>
    </format>
    <format dxfId="525">
      <pivotArea dataOnly="0" labelOnly="1" fieldPosition="0">
        <references count="4">
          <reference field="0" count="1" selected="0">
            <x v="12"/>
          </reference>
          <reference field="11" count="1" selected="0">
            <x v="65"/>
          </reference>
          <reference field="17" count="1" selected="0">
            <x v="727"/>
          </reference>
          <reference field="19" count="5">
            <x v="1"/>
            <x v="2"/>
            <x v="4"/>
            <x v="5"/>
            <x v="7"/>
          </reference>
        </references>
      </pivotArea>
    </format>
    <format dxfId="524">
      <pivotArea dataOnly="0" labelOnly="1" fieldPosition="0">
        <references count="4">
          <reference field="0" count="1" selected="0">
            <x v="12"/>
          </reference>
          <reference field="11" count="1" selected="0">
            <x v="65"/>
          </reference>
          <reference field="17" count="1" selected="0">
            <x v="748"/>
          </reference>
          <reference field="19" count="5">
            <x v="1"/>
            <x v="2"/>
            <x v="4"/>
            <x v="5"/>
            <x v="7"/>
          </reference>
        </references>
      </pivotArea>
    </format>
    <format dxfId="523">
      <pivotArea dataOnly="0" labelOnly="1" fieldPosition="0">
        <references count="4">
          <reference field="0" count="1" selected="0">
            <x v="12"/>
          </reference>
          <reference field="11" count="1" selected="0">
            <x v="65"/>
          </reference>
          <reference field="17" count="1" selected="0">
            <x v="751"/>
          </reference>
          <reference field="19" count="4">
            <x v="1"/>
            <x v="2"/>
            <x v="5"/>
            <x v="7"/>
          </reference>
        </references>
      </pivotArea>
    </format>
    <format dxfId="522">
      <pivotArea dataOnly="0" labelOnly="1" fieldPosition="0">
        <references count="4">
          <reference field="0" count="1" selected="0">
            <x v="12"/>
          </reference>
          <reference field="11" count="1" selected="0">
            <x v="65"/>
          </reference>
          <reference field="17" count="1" selected="0">
            <x v="753"/>
          </reference>
          <reference field="19" count="5">
            <x v="1"/>
            <x v="2"/>
            <x v="4"/>
            <x v="5"/>
            <x v="7"/>
          </reference>
        </references>
      </pivotArea>
    </format>
    <format dxfId="521">
      <pivotArea dataOnly="0" labelOnly="1" fieldPosition="0">
        <references count="4">
          <reference field="0" count="1" selected="0">
            <x v="12"/>
          </reference>
          <reference field="11" count="1" selected="0">
            <x v="65"/>
          </reference>
          <reference field="17" count="1" selected="0">
            <x v="796"/>
          </reference>
          <reference field="19" count="3">
            <x v="0"/>
            <x v="5"/>
            <x v="6"/>
          </reference>
        </references>
      </pivotArea>
    </format>
    <format dxfId="520">
      <pivotArea dataOnly="0" labelOnly="1" fieldPosition="0">
        <references count="4">
          <reference field="0" count="1" selected="0">
            <x v="12"/>
          </reference>
          <reference field="11" count="1" selected="0">
            <x v="65"/>
          </reference>
          <reference field="17" count="1" selected="0">
            <x v="825"/>
          </reference>
          <reference field="19" count="0"/>
        </references>
      </pivotArea>
    </format>
    <format dxfId="519">
      <pivotArea dataOnly="0" labelOnly="1" fieldPosition="0">
        <references count="4">
          <reference field="0" count="1" selected="0">
            <x v="12"/>
          </reference>
          <reference field="11" count="1" selected="0">
            <x v="65"/>
          </reference>
          <reference field="17" count="1" selected="0">
            <x v="894"/>
          </reference>
          <reference field="19" count="6">
            <x v="0"/>
            <x v="1"/>
            <x v="2"/>
            <x v="3"/>
            <x v="6"/>
            <x v="7"/>
          </reference>
        </references>
      </pivotArea>
    </format>
    <format dxfId="518">
      <pivotArea dataOnly="0" labelOnly="1" fieldPosition="0">
        <references count="4">
          <reference field="0" count="1" selected="0">
            <x v="12"/>
          </reference>
          <reference field="11" count="1" selected="0">
            <x v="65"/>
          </reference>
          <reference field="17" count="1" selected="0">
            <x v="908"/>
          </reference>
          <reference field="19" count="3">
            <x v="1"/>
            <x v="2"/>
            <x v="7"/>
          </reference>
        </references>
      </pivotArea>
    </format>
    <format dxfId="517">
      <pivotArea dataOnly="0" labelOnly="1" fieldPosition="0">
        <references count="4">
          <reference field="0" count="1" selected="0">
            <x v="12"/>
          </reference>
          <reference field="11" count="1" selected="0">
            <x v="65"/>
          </reference>
          <reference field="17" count="1" selected="0">
            <x v="945"/>
          </reference>
          <reference field="19" count="4">
            <x v="1"/>
            <x v="2"/>
            <x v="4"/>
            <x v="7"/>
          </reference>
        </references>
      </pivotArea>
    </format>
    <format dxfId="516">
      <pivotArea dataOnly="0" labelOnly="1" fieldPosition="0">
        <references count="4">
          <reference field="0" count="1" selected="0">
            <x v="12"/>
          </reference>
          <reference field="11" count="1" selected="0">
            <x v="112"/>
          </reference>
          <reference field="17" count="1" selected="0">
            <x v="128"/>
          </reference>
          <reference field="19" count="5">
            <x v="1"/>
            <x v="2"/>
            <x v="4"/>
            <x v="5"/>
            <x v="7"/>
          </reference>
        </references>
      </pivotArea>
    </format>
    <format dxfId="515">
      <pivotArea dataOnly="0" labelOnly="1" fieldPosition="0">
        <references count="4">
          <reference field="0" count="1" selected="0">
            <x v="12"/>
          </reference>
          <reference field="11" count="1" selected="0">
            <x v="112"/>
          </reference>
          <reference field="17" count="1" selected="0">
            <x v="146"/>
          </reference>
          <reference field="19" count="2">
            <x v="2"/>
            <x v="5"/>
          </reference>
        </references>
      </pivotArea>
    </format>
    <format dxfId="514">
      <pivotArea dataOnly="0" labelOnly="1" fieldPosition="0">
        <references count="4">
          <reference field="0" count="1" selected="0">
            <x v="12"/>
          </reference>
          <reference field="11" count="1" selected="0">
            <x v="112"/>
          </reference>
          <reference field="17" count="1" selected="0">
            <x v="150"/>
          </reference>
          <reference field="19" count="4">
            <x v="1"/>
            <x v="2"/>
            <x v="4"/>
            <x v="7"/>
          </reference>
        </references>
      </pivotArea>
    </format>
    <format dxfId="513">
      <pivotArea dataOnly="0" labelOnly="1" fieldPosition="0">
        <references count="4">
          <reference field="0" count="1" selected="0">
            <x v="12"/>
          </reference>
          <reference field="11" count="1" selected="0">
            <x v="112"/>
          </reference>
          <reference field="17" count="1" selected="0">
            <x v="156"/>
          </reference>
          <reference field="19" count="4">
            <x v="1"/>
            <x v="2"/>
            <x v="4"/>
            <x v="7"/>
          </reference>
        </references>
      </pivotArea>
    </format>
    <format dxfId="512">
      <pivotArea dataOnly="0" labelOnly="1" fieldPosition="0">
        <references count="4">
          <reference field="0" count="1" selected="0">
            <x v="12"/>
          </reference>
          <reference field="11" count="1" selected="0">
            <x v="112"/>
          </reference>
          <reference field="17" count="1" selected="0">
            <x v="171"/>
          </reference>
          <reference field="19" count="5">
            <x v="1"/>
            <x v="2"/>
            <x v="4"/>
            <x v="5"/>
            <x v="7"/>
          </reference>
        </references>
      </pivotArea>
    </format>
    <format dxfId="511">
      <pivotArea dataOnly="0" labelOnly="1" fieldPosition="0">
        <references count="4">
          <reference field="0" count="1" selected="0">
            <x v="12"/>
          </reference>
          <reference field="11" count="1" selected="0">
            <x v="112"/>
          </reference>
          <reference field="17" count="1" selected="0">
            <x v="192"/>
          </reference>
          <reference field="19" count="5">
            <x v="1"/>
            <x v="2"/>
            <x v="4"/>
            <x v="5"/>
            <x v="7"/>
          </reference>
        </references>
      </pivotArea>
    </format>
    <format dxfId="510">
      <pivotArea dataOnly="0" labelOnly="1" fieldPosition="0">
        <references count="4">
          <reference field="0" count="1" selected="0">
            <x v="12"/>
          </reference>
          <reference field="11" count="1" selected="0">
            <x v="112"/>
          </reference>
          <reference field="17" count="1" selected="0">
            <x v="196"/>
          </reference>
          <reference field="19" count="5">
            <x v="1"/>
            <x v="2"/>
            <x v="4"/>
            <x v="5"/>
            <x v="7"/>
          </reference>
        </references>
      </pivotArea>
    </format>
    <format dxfId="509">
      <pivotArea dataOnly="0" labelOnly="1" fieldPosition="0">
        <references count="4">
          <reference field="0" count="1" selected="0">
            <x v="12"/>
          </reference>
          <reference field="11" count="1" selected="0">
            <x v="112"/>
          </reference>
          <reference field="17" count="1" selected="0">
            <x v="230"/>
          </reference>
          <reference field="19" count="2">
            <x v="2"/>
            <x v="5"/>
          </reference>
        </references>
      </pivotArea>
    </format>
    <format dxfId="508">
      <pivotArea dataOnly="0" labelOnly="1" fieldPosition="0">
        <references count="4">
          <reference field="0" count="1" selected="0">
            <x v="12"/>
          </reference>
          <reference field="11" count="1" selected="0">
            <x v="112"/>
          </reference>
          <reference field="17" count="1" selected="0">
            <x v="247"/>
          </reference>
          <reference field="19" count="5">
            <x v="1"/>
            <x v="2"/>
            <x v="4"/>
            <x v="5"/>
            <x v="7"/>
          </reference>
        </references>
      </pivotArea>
    </format>
    <format dxfId="507">
      <pivotArea dataOnly="0" labelOnly="1" fieldPosition="0">
        <references count="4">
          <reference field="0" count="1" selected="0">
            <x v="12"/>
          </reference>
          <reference field="11" count="1" selected="0">
            <x v="112"/>
          </reference>
          <reference field="17" count="1" selected="0">
            <x v="253"/>
          </reference>
          <reference field="19" count="2">
            <x v="2"/>
            <x v="5"/>
          </reference>
        </references>
      </pivotArea>
    </format>
    <format dxfId="506">
      <pivotArea dataOnly="0" labelOnly="1" fieldPosition="0">
        <references count="4">
          <reference field="0" count="1" selected="0">
            <x v="12"/>
          </reference>
          <reference field="11" count="1" selected="0">
            <x v="112"/>
          </reference>
          <reference field="17" count="1" selected="0">
            <x v="261"/>
          </reference>
          <reference field="19" count="5">
            <x v="1"/>
            <x v="2"/>
            <x v="4"/>
            <x v="5"/>
            <x v="7"/>
          </reference>
        </references>
      </pivotArea>
    </format>
    <format dxfId="505">
      <pivotArea dataOnly="0" labelOnly="1" fieldPosition="0">
        <references count="4">
          <reference field="0" count="1" selected="0">
            <x v="12"/>
          </reference>
          <reference field="11" count="1" selected="0">
            <x v="112"/>
          </reference>
          <reference field="17" count="1" selected="0">
            <x v="262"/>
          </reference>
          <reference field="19" count="5">
            <x v="1"/>
            <x v="2"/>
            <x v="4"/>
            <x v="5"/>
            <x v="7"/>
          </reference>
        </references>
      </pivotArea>
    </format>
    <format dxfId="504">
      <pivotArea dataOnly="0" labelOnly="1" fieldPosition="0">
        <references count="4">
          <reference field="0" count="1" selected="0">
            <x v="12"/>
          </reference>
          <reference field="11" count="1" selected="0">
            <x v="112"/>
          </reference>
          <reference field="17" count="1" selected="0">
            <x v="343"/>
          </reference>
          <reference field="19" count="1">
            <x v="2"/>
          </reference>
        </references>
      </pivotArea>
    </format>
    <format dxfId="503">
      <pivotArea dataOnly="0" labelOnly="1" fieldPosition="0">
        <references count="4">
          <reference field="0" count="1" selected="0">
            <x v="12"/>
          </reference>
          <reference field="11" count="1" selected="0">
            <x v="112"/>
          </reference>
          <reference field="17" count="1" selected="0">
            <x v="457"/>
          </reference>
          <reference field="19" count="2">
            <x v="2"/>
            <x v="5"/>
          </reference>
        </references>
      </pivotArea>
    </format>
    <format dxfId="502">
      <pivotArea dataOnly="0" labelOnly="1" fieldPosition="0">
        <references count="4">
          <reference field="0" count="1" selected="0">
            <x v="12"/>
          </reference>
          <reference field="11" count="1" selected="0">
            <x v="112"/>
          </reference>
          <reference field="17" count="1" selected="0">
            <x v="606"/>
          </reference>
          <reference field="19" count="5">
            <x v="1"/>
            <x v="2"/>
            <x v="4"/>
            <x v="5"/>
            <x v="7"/>
          </reference>
        </references>
      </pivotArea>
    </format>
    <format dxfId="501">
      <pivotArea dataOnly="0" labelOnly="1" fieldPosition="0">
        <references count="4">
          <reference field="0" count="1" selected="0">
            <x v="12"/>
          </reference>
          <reference field="11" count="1" selected="0">
            <x v="112"/>
          </reference>
          <reference field="17" count="1" selected="0">
            <x v="621"/>
          </reference>
          <reference field="19" count="5">
            <x v="1"/>
            <x v="2"/>
            <x v="4"/>
            <x v="5"/>
            <x v="7"/>
          </reference>
        </references>
      </pivotArea>
    </format>
    <format dxfId="500">
      <pivotArea dataOnly="0" labelOnly="1" fieldPosition="0">
        <references count="4">
          <reference field="0" count="1" selected="0">
            <x v="12"/>
          </reference>
          <reference field="11" count="1" selected="0">
            <x v="112"/>
          </reference>
          <reference field="17" count="1" selected="0">
            <x v="694"/>
          </reference>
          <reference field="19" count="0"/>
        </references>
      </pivotArea>
    </format>
    <format dxfId="499">
      <pivotArea dataOnly="0" labelOnly="1" fieldPosition="0">
        <references count="4">
          <reference field="0" count="1" selected="0">
            <x v="12"/>
          </reference>
          <reference field="11" count="1" selected="0">
            <x v="112"/>
          </reference>
          <reference field="17" count="1" selected="0">
            <x v="761"/>
          </reference>
          <reference field="19" count="5">
            <x v="1"/>
            <x v="2"/>
            <x v="4"/>
            <x v="5"/>
            <x v="7"/>
          </reference>
        </references>
      </pivotArea>
    </format>
    <format dxfId="498">
      <pivotArea dataOnly="0" labelOnly="1" fieldPosition="0">
        <references count="4">
          <reference field="0" count="1" selected="0">
            <x v="12"/>
          </reference>
          <reference field="11" count="1" selected="0">
            <x v="112"/>
          </reference>
          <reference field="17" count="1" selected="0">
            <x v="825"/>
          </reference>
          <reference field="19" count="5">
            <x v="1"/>
            <x v="2"/>
            <x v="4"/>
            <x v="5"/>
            <x v="7"/>
          </reference>
        </references>
      </pivotArea>
    </format>
    <format dxfId="497">
      <pivotArea dataOnly="0" labelOnly="1" fieldPosition="0">
        <references count="4">
          <reference field="0" count="1" selected="0">
            <x v="12"/>
          </reference>
          <reference field="11" count="1" selected="0">
            <x v="112"/>
          </reference>
          <reference field="17" count="1" selected="0">
            <x v="917"/>
          </reference>
          <reference field="19" count="5">
            <x v="1"/>
            <x v="2"/>
            <x v="4"/>
            <x v="5"/>
            <x v="7"/>
          </reference>
        </references>
      </pivotArea>
    </format>
    <format dxfId="496">
      <pivotArea dataOnly="0" labelOnly="1" fieldPosition="0">
        <references count="4">
          <reference field="0" count="1" selected="0">
            <x v="12"/>
          </reference>
          <reference field="11" count="1" selected="0">
            <x v="112"/>
          </reference>
          <reference field="17" count="1" selected="0">
            <x v="945"/>
          </reference>
          <reference field="19" count="4">
            <x v="1"/>
            <x v="2"/>
            <x v="4"/>
            <x v="7"/>
          </reference>
        </references>
      </pivotArea>
    </format>
    <format dxfId="495">
      <pivotArea dataOnly="0" labelOnly="1" fieldPosition="0">
        <references count="4">
          <reference field="0" count="1" selected="0">
            <x v="12"/>
          </reference>
          <reference field="11" count="1" selected="0">
            <x v="113"/>
          </reference>
          <reference field="17" count="1" selected="0">
            <x v="172"/>
          </reference>
          <reference field="19" count="2">
            <x v="2"/>
            <x v="5"/>
          </reference>
        </references>
      </pivotArea>
    </format>
    <format dxfId="494">
      <pivotArea dataOnly="0" labelOnly="1" fieldPosition="0">
        <references count="4">
          <reference field="0" count="1" selected="0">
            <x v="12"/>
          </reference>
          <reference field="11" count="1" selected="0">
            <x v="113"/>
          </reference>
          <reference field="17" count="1" selected="0">
            <x v="196"/>
          </reference>
          <reference field="19" count="2">
            <x v="2"/>
            <x v="5"/>
          </reference>
        </references>
      </pivotArea>
    </format>
    <format dxfId="493">
      <pivotArea dataOnly="0" labelOnly="1" fieldPosition="0">
        <references count="4">
          <reference field="0" count="1" selected="0">
            <x v="12"/>
          </reference>
          <reference field="11" count="1" selected="0">
            <x v="113"/>
          </reference>
          <reference field="17" count="1" selected="0">
            <x v="217"/>
          </reference>
          <reference field="19" count="2">
            <x v="2"/>
            <x v="5"/>
          </reference>
        </references>
      </pivotArea>
    </format>
    <format dxfId="492">
      <pivotArea dataOnly="0" labelOnly="1" fieldPosition="0">
        <references count="4">
          <reference field="0" count="1" selected="0">
            <x v="12"/>
          </reference>
          <reference field="11" count="1" selected="0">
            <x v="113"/>
          </reference>
          <reference field="17" count="1" selected="0">
            <x v="545"/>
          </reference>
          <reference field="19" count="2">
            <x v="2"/>
            <x v="5"/>
          </reference>
        </references>
      </pivotArea>
    </format>
    <format dxfId="491">
      <pivotArea dataOnly="0" labelOnly="1" fieldPosition="0">
        <references count="4">
          <reference field="0" count="1" selected="0">
            <x v="12"/>
          </reference>
          <reference field="11" count="1" selected="0">
            <x v="113"/>
          </reference>
          <reference field="17" count="1" selected="0">
            <x v="617"/>
          </reference>
          <reference field="19" count="0"/>
        </references>
      </pivotArea>
    </format>
    <format dxfId="490">
      <pivotArea dataOnly="0" labelOnly="1" fieldPosition="0">
        <references count="4">
          <reference field="0" count="1" selected="0">
            <x v="12"/>
          </reference>
          <reference field="11" count="1" selected="0">
            <x v="113"/>
          </reference>
          <reference field="17" count="1" selected="0">
            <x v="636"/>
          </reference>
          <reference field="19" count="5">
            <x v="1"/>
            <x v="2"/>
            <x v="4"/>
            <x v="5"/>
            <x v="7"/>
          </reference>
        </references>
      </pivotArea>
    </format>
    <format dxfId="489">
      <pivotArea dataOnly="0" labelOnly="1" fieldPosition="0">
        <references count="4">
          <reference field="0" count="1" selected="0">
            <x v="12"/>
          </reference>
          <reference field="11" count="1" selected="0">
            <x v="113"/>
          </reference>
          <reference field="17" count="1" selected="0">
            <x v="643"/>
          </reference>
          <reference field="19" count="0"/>
        </references>
      </pivotArea>
    </format>
    <format dxfId="488">
      <pivotArea dataOnly="0" labelOnly="1" fieldPosition="0">
        <references count="4">
          <reference field="0" count="1" selected="0">
            <x v="12"/>
          </reference>
          <reference field="11" count="1" selected="0">
            <x v="113"/>
          </reference>
          <reference field="17" count="1" selected="0">
            <x v="675"/>
          </reference>
          <reference field="19" count="5">
            <x v="1"/>
            <x v="2"/>
            <x v="4"/>
            <x v="5"/>
            <x v="7"/>
          </reference>
        </references>
      </pivotArea>
    </format>
    <format dxfId="487">
      <pivotArea dataOnly="0" labelOnly="1" fieldPosition="0">
        <references count="4">
          <reference field="0" count="1" selected="0">
            <x v="12"/>
          </reference>
          <reference field="11" count="1" selected="0">
            <x v="113"/>
          </reference>
          <reference field="17" count="1" selected="0">
            <x v="683"/>
          </reference>
          <reference field="19" count="2">
            <x v="2"/>
            <x v="5"/>
          </reference>
        </references>
      </pivotArea>
    </format>
    <format dxfId="486">
      <pivotArea dataOnly="0" labelOnly="1" fieldPosition="0">
        <references count="4">
          <reference field="0" count="1" selected="0">
            <x v="12"/>
          </reference>
          <reference field="11" count="1" selected="0">
            <x v="113"/>
          </reference>
          <reference field="17" count="1" selected="0">
            <x v="706"/>
          </reference>
          <reference field="19" count="4">
            <x v="0"/>
            <x v="2"/>
            <x v="5"/>
            <x v="6"/>
          </reference>
        </references>
      </pivotArea>
    </format>
    <format dxfId="485">
      <pivotArea dataOnly="0" labelOnly="1" fieldPosition="0">
        <references count="4">
          <reference field="0" count="1" selected="0">
            <x v="12"/>
          </reference>
          <reference field="11" count="1" selected="0">
            <x v="113"/>
          </reference>
          <reference field="17" count="1" selected="0">
            <x v="711"/>
          </reference>
          <reference field="19" count="4">
            <x v="1"/>
            <x v="2"/>
            <x v="5"/>
            <x v="7"/>
          </reference>
        </references>
      </pivotArea>
    </format>
    <format dxfId="484">
      <pivotArea dataOnly="0" labelOnly="1" fieldPosition="0">
        <references count="4">
          <reference field="0" count="1" selected="0">
            <x v="12"/>
          </reference>
          <reference field="11" count="1" selected="0">
            <x v="113"/>
          </reference>
          <reference field="17" count="1" selected="0">
            <x v="755"/>
          </reference>
          <reference field="19" count="5">
            <x v="1"/>
            <x v="2"/>
            <x v="4"/>
            <x v="5"/>
            <x v="7"/>
          </reference>
        </references>
      </pivotArea>
    </format>
    <format dxfId="483">
      <pivotArea dataOnly="0" labelOnly="1" fieldPosition="0">
        <references count="4">
          <reference field="0" count="1" selected="0">
            <x v="12"/>
          </reference>
          <reference field="11" count="1" selected="0">
            <x v="113"/>
          </reference>
          <reference field="17" count="1" selected="0">
            <x v="762"/>
          </reference>
          <reference field="19" count="0"/>
        </references>
      </pivotArea>
    </format>
    <format dxfId="482">
      <pivotArea dataOnly="0" labelOnly="1" fieldPosition="0">
        <references count="4">
          <reference field="0" count="1" selected="0">
            <x v="12"/>
          </reference>
          <reference field="11" count="1" selected="0">
            <x v="113"/>
          </reference>
          <reference field="17" count="1" selected="0">
            <x v="801"/>
          </reference>
          <reference field="19" count="1">
            <x v="2"/>
          </reference>
        </references>
      </pivotArea>
    </format>
    <format dxfId="481">
      <pivotArea dataOnly="0" labelOnly="1" fieldPosition="0">
        <references count="4">
          <reference field="0" count="1" selected="0">
            <x v="12"/>
          </reference>
          <reference field="11" count="1" selected="0">
            <x v="113"/>
          </reference>
          <reference field="17" count="1" selected="0">
            <x v="815"/>
          </reference>
          <reference field="19" count="2">
            <x v="2"/>
            <x v="5"/>
          </reference>
        </references>
      </pivotArea>
    </format>
    <format dxfId="480">
      <pivotArea dataOnly="0" labelOnly="1" fieldPosition="0">
        <references count="4">
          <reference field="0" count="1" selected="0">
            <x v="12"/>
          </reference>
          <reference field="11" count="1" selected="0">
            <x v="113"/>
          </reference>
          <reference field="17" count="1" selected="0">
            <x v="817"/>
          </reference>
          <reference field="19" count="5">
            <x v="1"/>
            <x v="2"/>
            <x v="4"/>
            <x v="5"/>
            <x v="7"/>
          </reference>
        </references>
      </pivotArea>
    </format>
    <format dxfId="479">
      <pivotArea dataOnly="0" labelOnly="1" fieldPosition="0">
        <references count="4">
          <reference field="0" count="1" selected="0">
            <x v="12"/>
          </reference>
          <reference field="11" count="1" selected="0">
            <x v="113"/>
          </reference>
          <reference field="17" count="1" selected="0">
            <x v="818"/>
          </reference>
          <reference field="19" count="2">
            <x v="2"/>
            <x v="5"/>
          </reference>
        </references>
      </pivotArea>
    </format>
    <format dxfId="478">
      <pivotArea dataOnly="0" labelOnly="1" fieldPosition="0">
        <references count="4">
          <reference field="0" count="1" selected="0">
            <x v="12"/>
          </reference>
          <reference field="11" count="1" selected="0">
            <x v="113"/>
          </reference>
          <reference field="17" count="1" selected="0">
            <x v="825"/>
          </reference>
          <reference field="19" count="0"/>
        </references>
      </pivotArea>
    </format>
    <format dxfId="477">
      <pivotArea dataOnly="0" labelOnly="1" fieldPosition="0">
        <references count="4">
          <reference field="0" count="1" selected="0">
            <x v="12"/>
          </reference>
          <reference field="11" count="1" selected="0">
            <x v="113"/>
          </reference>
          <reference field="17" count="1" selected="0">
            <x v="874"/>
          </reference>
          <reference field="19" count="2">
            <x v="1"/>
            <x v="4"/>
          </reference>
        </references>
      </pivotArea>
    </format>
    <format dxfId="476">
      <pivotArea dataOnly="0" labelOnly="1" fieldPosition="0">
        <references count="4">
          <reference field="0" count="1" selected="0">
            <x v="12"/>
          </reference>
          <reference field="11" count="1" selected="0">
            <x v="120"/>
          </reference>
          <reference field="17" count="1" selected="0">
            <x v="24"/>
          </reference>
          <reference field="19" count="5">
            <x v="1"/>
            <x v="2"/>
            <x v="4"/>
            <x v="5"/>
            <x v="7"/>
          </reference>
        </references>
      </pivotArea>
    </format>
    <format dxfId="475">
      <pivotArea dataOnly="0" labelOnly="1" fieldPosition="0">
        <references count="4">
          <reference field="0" count="1" selected="0">
            <x v="12"/>
          </reference>
          <reference field="11" count="1" selected="0">
            <x v="120"/>
          </reference>
          <reference field="17" count="1" selected="0">
            <x v="181"/>
          </reference>
          <reference field="19" count="5">
            <x v="1"/>
            <x v="2"/>
            <x v="4"/>
            <x v="5"/>
            <x v="7"/>
          </reference>
        </references>
      </pivotArea>
    </format>
    <format dxfId="474">
      <pivotArea dataOnly="0" labelOnly="1" fieldPosition="0">
        <references count="4">
          <reference field="0" count="1" selected="0">
            <x v="12"/>
          </reference>
          <reference field="11" count="1" selected="0">
            <x v="120"/>
          </reference>
          <reference field="17" count="1" selected="0">
            <x v="247"/>
          </reference>
          <reference field="19" count="5">
            <x v="1"/>
            <x v="2"/>
            <x v="4"/>
            <x v="5"/>
            <x v="7"/>
          </reference>
        </references>
      </pivotArea>
    </format>
    <format dxfId="473">
      <pivotArea dataOnly="0" labelOnly="1" fieldPosition="0">
        <references count="4">
          <reference field="0" count="1" selected="0">
            <x v="12"/>
          </reference>
          <reference field="11" count="1" selected="0">
            <x v="120"/>
          </reference>
          <reference field="17" count="1" selected="0">
            <x v="262"/>
          </reference>
          <reference field="19" count="7">
            <x v="0"/>
            <x v="1"/>
            <x v="2"/>
            <x v="4"/>
            <x v="5"/>
            <x v="6"/>
            <x v="7"/>
          </reference>
        </references>
      </pivotArea>
    </format>
    <format dxfId="472">
      <pivotArea dataOnly="0" labelOnly="1" fieldPosition="0">
        <references count="4">
          <reference field="0" count="1" selected="0">
            <x v="12"/>
          </reference>
          <reference field="11" count="1" selected="0">
            <x v="120"/>
          </reference>
          <reference field="17" count="1" selected="0">
            <x v="343"/>
          </reference>
          <reference field="19" count="4">
            <x v="1"/>
            <x v="2"/>
            <x v="4"/>
            <x v="7"/>
          </reference>
        </references>
      </pivotArea>
    </format>
    <format dxfId="471">
      <pivotArea dataOnly="0" labelOnly="1" fieldPosition="0">
        <references count="4">
          <reference field="0" count="1" selected="0">
            <x v="12"/>
          </reference>
          <reference field="11" count="1" selected="0">
            <x v="120"/>
          </reference>
          <reference field="17" count="1" selected="0">
            <x v="631"/>
          </reference>
          <reference field="19" count="5">
            <x v="1"/>
            <x v="2"/>
            <x v="4"/>
            <x v="5"/>
            <x v="7"/>
          </reference>
        </references>
      </pivotArea>
    </format>
    <format dxfId="470">
      <pivotArea dataOnly="0" labelOnly="1" fieldPosition="0">
        <references count="4">
          <reference field="0" count="1" selected="0">
            <x v="12"/>
          </reference>
          <reference field="11" count="1" selected="0">
            <x v="120"/>
          </reference>
          <reference field="17" count="1" selected="0">
            <x v="672"/>
          </reference>
          <reference field="19" count="7">
            <x v="0"/>
            <x v="1"/>
            <x v="2"/>
            <x v="4"/>
            <x v="5"/>
            <x v="6"/>
            <x v="7"/>
          </reference>
        </references>
      </pivotArea>
    </format>
    <format dxfId="469">
      <pivotArea dataOnly="0" labelOnly="1" fieldPosition="0">
        <references count="4">
          <reference field="0" count="1" selected="0">
            <x v="12"/>
          </reference>
          <reference field="11" count="1" selected="0">
            <x v="120"/>
          </reference>
          <reference field="17" count="1" selected="0">
            <x v="730"/>
          </reference>
          <reference field="19" count="5">
            <x v="1"/>
            <x v="2"/>
            <x v="4"/>
            <x v="5"/>
            <x v="7"/>
          </reference>
        </references>
      </pivotArea>
    </format>
    <format dxfId="468">
      <pivotArea dataOnly="0" labelOnly="1" fieldPosition="0">
        <references count="4">
          <reference field="0" count="1" selected="0">
            <x v="12"/>
          </reference>
          <reference field="11" count="1" selected="0">
            <x v="120"/>
          </reference>
          <reference field="17" count="1" selected="0">
            <x v="825"/>
          </reference>
          <reference field="19" count="5">
            <x v="1"/>
            <x v="2"/>
            <x v="4"/>
            <x v="5"/>
            <x v="7"/>
          </reference>
        </references>
      </pivotArea>
    </format>
    <format dxfId="467">
      <pivotArea dataOnly="0" labelOnly="1" fieldPosition="0">
        <references count="4">
          <reference field="0" count="1" selected="0">
            <x v="12"/>
          </reference>
          <reference field="11" count="1" selected="0">
            <x v="120"/>
          </reference>
          <reference field="17" count="1" selected="0">
            <x v="874"/>
          </reference>
          <reference field="19" count="3">
            <x v="1"/>
            <x v="4"/>
            <x v="7"/>
          </reference>
        </references>
      </pivotArea>
    </format>
    <format dxfId="466">
      <pivotArea dataOnly="0" labelOnly="1" fieldPosition="0">
        <references count="4">
          <reference field="0" count="1" selected="0">
            <x v="12"/>
          </reference>
          <reference field="11" count="1" selected="0">
            <x v="120"/>
          </reference>
          <reference field="17" count="1" selected="0">
            <x v="894"/>
          </reference>
          <reference field="19" count="4">
            <x v="1"/>
            <x v="2"/>
            <x v="4"/>
            <x v="7"/>
          </reference>
        </references>
      </pivotArea>
    </format>
    <format dxfId="465">
      <pivotArea dataOnly="0" labelOnly="1" fieldPosition="0">
        <references count="4">
          <reference field="0" count="1" selected="0">
            <x v="12"/>
          </reference>
          <reference field="11" count="1" selected="0">
            <x v="122"/>
          </reference>
          <reference field="17" count="1" selected="0">
            <x v="11"/>
          </reference>
          <reference field="19" count="5">
            <x v="1"/>
            <x v="2"/>
            <x v="4"/>
            <x v="5"/>
            <x v="7"/>
          </reference>
        </references>
      </pivotArea>
    </format>
    <format dxfId="464">
      <pivotArea dataOnly="0" labelOnly="1" fieldPosition="0">
        <references count="4">
          <reference field="0" count="1" selected="0">
            <x v="12"/>
          </reference>
          <reference field="11" count="1" selected="0">
            <x v="122"/>
          </reference>
          <reference field="17" count="1" selected="0">
            <x v="82"/>
          </reference>
          <reference field="19" count="5">
            <x v="1"/>
            <x v="2"/>
            <x v="4"/>
            <x v="5"/>
            <x v="7"/>
          </reference>
        </references>
      </pivotArea>
    </format>
    <format dxfId="463">
      <pivotArea dataOnly="0" labelOnly="1" fieldPosition="0">
        <references count="4">
          <reference field="0" count="1" selected="0">
            <x v="12"/>
          </reference>
          <reference field="11" count="1" selected="0">
            <x v="122"/>
          </reference>
          <reference field="17" count="1" selected="0">
            <x v="155"/>
          </reference>
          <reference field="19" count="5">
            <x v="1"/>
            <x v="2"/>
            <x v="4"/>
            <x v="5"/>
            <x v="7"/>
          </reference>
        </references>
      </pivotArea>
    </format>
    <format dxfId="462">
      <pivotArea dataOnly="0" labelOnly="1" fieldPosition="0">
        <references count="4">
          <reference field="0" count="1" selected="0">
            <x v="12"/>
          </reference>
          <reference field="11" count="1" selected="0">
            <x v="122"/>
          </reference>
          <reference field="17" count="1" selected="0">
            <x v="184"/>
          </reference>
          <reference field="19" count="5">
            <x v="1"/>
            <x v="2"/>
            <x v="4"/>
            <x v="5"/>
            <x v="7"/>
          </reference>
        </references>
      </pivotArea>
    </format>
    <format dxfId="461">
      <pivotArea dataOnly="0" labelOnly="1" fieldPosition="0">
        <references count="4">
          <reference field="0" count="1" selected="0">
            <x v="12"/>
          </reference>
          <reference field="11" count="1" selected="0">
            <x v="122"/>
          </reference>
          <reference field="17" count="1" selected="0">
            <x v="188"/>
          </reference>
          <reference field="19" count="5">
            <x v="1"/>
            <x v="2"/>
            <x v="4"/>
            <x v="5"/>
            <x v="7"/>
          </reference>
        </references>
      </pivotArea>
    </format>
    <format dxfId="460">
      <pivotArea dataOnly="0" labelOnly="1" fieldPosition="0">
        <references count="4">
          <reference field="0" count="1" selected="0">
            <x v="12"/>
          </reference>
          <reference field="11" count="1" selected="0">
            <x v="122"/>
          </reference>
          <reference field="17" count="1" selected="0">
            <x v="208"/>
          </reference>
          <reference field="19" count="5">
            <x v="1"/>
            <x v="2"/>
            <x v="4"/>
            <x v="5"/>
            <x v="7"/>
          </reference>
        </references>
      </pivotArea>
    </format>
    <format dxfId="459">
      <pivotArea dataOnly="0" labelOnly="1" fieldPosition="0">
        <references count="4">
          <reference field="0" count="1" selected="0">
            <x v="12"/>
          </reference>
          <reference field="11" count="1" selected="0">
            <x v="122"/>
          </reference>
          <reference field="17" count="1" selected="0">
            <x v="247"/>
          </reference>
          <reference field="19" count="5">
            <x v="1"/>
            <x v="2"/>
            <x v="4"/>
            <x v="5"/>
            <x v="7"/>
          </reference>
        </references>
      </pivotArea>
    </format>
    <format dxfId="458">
      <pivotArea dataOnly="0" labelOnly="1" fieldPosition="0">
        <references count="4">
          <reference field="0" count="1" selected="0">
            <x v="12"/>
          </reference>
          <reference field="11" count="1" selected="0">
            <x v="122"/>
          </reference>
          <reference field="17" count="1" selected="0">
            <x v="259"/>
          </reference>
          <reference field="19" count="5">
            <x v="1"/>
            <x v="2"/>
            <x v="4"/>
            <x v="5"/>
            <x v="7"/>
          </reference>
        </references>
      </pivotArea>
    </format>
    <format dxfId="457">
      <pivotArea dataOnly="0" labelOnly="1" fieldPosition="0">
        <references count="4">
          <reference field="0" count="1" selected="0">
            <x v="12"/>
          </reference>
          <reference field="11" count="1" selected="0">
            <x v="122"/>
          </reference>
          <reference field="17" count="1" selected="0">
            <x v="399"/>
          </reference>
          <reference field="19" count="5">
            <x v="1"/>
            <x v="2"/>
            <x v="4"/>
            <x v="5"/>
            <x v="7"/>
          </reference>
        </references>
      </pivotArea>
    </format>
    <format dxfId="456">
      <pivotArea dataOnly="0" labelOnly="1" fieldPosition="0">
        <references count="4">
          <reference field="0" count="1" selected="0">
            <x v="12"/>
          </reference>
          <reference field="11" count="1" selected="0">
            <x v="122"/>
          </reference>
          <reference field="17" count="1" selected="0">
            <x v="469"/>
          </reference>
          <reference field="19" count="3">
            <x v="1"/>
            <x v="4"/>
            <x v="7"/>
          </reference>
        </references>
      </pivotArea>
    </format>
    <format dxfId="455">
      <pivotArea dataOnly="0" labelOnly="1" fieldPosition="0">
        <references count="4">
          <reference field="0" count="1" selected="0">
            <x v="12"/>
          </reference>
          <reference field="11" count="1" selected="0">
            <x v="122"/>
          </reference>
          <reference field="17" count="1" selected="0">
            <x v="559"/>
          </reference>
          <reference field="19" count="5">
            <x v="1"/>
            <x v="2"/>
            <x v="4"/>
            <x v="5"/>
            <x v="7"/>
          </reference>
        </references>
      </pivotArea>
    </format>
    <format dxfId="454">
      <pivotArea dataOnly="0" labelOnly="1" fieldPosition="0">
        <references count="4">
          <reference field="0" count="1" selected="0">
            <x v="12"/>
          </reference>
          <reference field="11" count="1" selected="0">
            <x v="122"/>
          </reference>
          <reference field="17" count="1" selected="0">
            <x v="569"/>
          </reference>
          <reference field="19" count="5">
            <x v="1"/>
            <x v="2"/>
            <x v="4"/>
            <x v="5"/>
            <x v="7"/>
          </reference>
        </references>
      </pivotArea>
    </format>
    <format dxfId="453">
      <pivotArea dataOnly="0" labelOnly="1" fieldPosition="0">
        <references count="4">
          <reference field="0" count="1" selected="0">
            <x v="12"/>
          </reference>
          <reference field="11" count="1" selected="0">
            <x v="122"/>
          </reference>
          <reference field="17" count="1" selected="0">
            <x v="606"/>
          </reference>
          <reference field="19" count="4">
            <x v="1"/>
            <x v="2"/>
            <x v="4"/>
            <x v="7"/>
          </reference>
        </references>
      </pivotArea>
    </format>
    <format dxfId="452">
      <pivotArea dataOnly="0" labelOnly="1" fieldPosition="0">
        <references count="4">
          <reference field="0" count="1" selected="0">
            <x v="12"/>
          </reference>
          <reference field="11" count="1" selected="0">
            <x v="122"/>
          </reference>
          <reference field="17" count="1" selected="0">
            <x v="619"/>
          </reference>
          <reference field="19" count="5">
            <x v="1"/>
            <x v="2"/>
            <x v="4"/>
            <x v="5"/>
            <x v="7"/>
          </reference>
        </references>
      </pivotArea>
    </format>
    <format dxfId="451">
      <pivotArea dataOnly="0" labelOnly="1" fieldPosition="0">
        <references count="4">
          <reference field="0" count="1" selected="0">
            <x v="12"/>
          </reference>
          <reference field="11" count="1" selected="0">
            <x v="122"/>
          </reference>
          <reference field="17" count="1" selected="0">
            <x v="629"/>
          </reference>
          <reference field="19" count="5">
            <x v="1"/>
            <x v="2"/>
            <x v="4"/>
            <x v="5"/>
            <x v="7"/>
          </reference>
        </references>
      </pivotArea>
    </format>
    <format dxfId="450">
      <pivotArea dataOnly="0" labelOnly="1" fieldPosition="0">
        <references count="4">
          <reference field="0" count="1" selected="0">
            <x v="12"/>
          </reference>
          <reference field="11" count="1" selected="0">
            <x v="122"/>
          </reference>
          <reference field="17" count="1" selected="0">
            <x v="635"/>
          </reference>
          <reference field="19" count="5">
            <x v="1"/>
            <x v="2"/>
            <x v="4"/>
            <x v="5"/>
            <x v="7"/>
          </reference>
        </references>
      </pivotArea>
    </format>
    <format dxfId="449">
      <pivotArea dataOnly="0" labelOnly="1" fieldPosition="0">
        <references count="4">
          <reference field="0" count="1" selected="0">
            <x v="12"/>
          </reference>
          <reference field="11" count="1" selected="0">
            <x v="122"/>
          </reference>
          <reference field="17" count="1" selected="0">
            <x v="646"/>
          </reference>
          <reference field="19" count="4">
            <x v="1"/>
            <x v="2"/>
            <x v="5"/>
            <x v="7"/>
          </reference>
        </references>
      </pivotArea>
    </format>
    <format dxfId="448">
      <pivotArea dataOnly="0" labelOnly="1" fieldPosition="0">
        <references count="4">
          <reference field="0" count="1" selected="0">
            <x v="12"/>
          </reference>
          <reference field="11" count="1" selected="0">
            <x v="122"/>
          </reference>
          <reference field="17" count="1" selected="0">
            <x v="650"/>
          </reference>
          <reference field="19" count="5">
            <x v="1"/>
            <x v="2"/>
            <x v="4"/>
            <x v="5"/>
            <x v="7"/>
          </reference>
        </references>
      </pivotArea>
    </format>
    <format dxfId="447">
      <pivotArea dataOnly="0" labelOnly="1" fieldPosition="0">
        <references count="4">
          <reference field="0" count="1" selected="0">
            <x v="12"/>
          </reference>
          <reference field="11" count="1" selected="0">
            <x v="122"/>
          </reference>
          <reference field="17" count="1" selected="0">
            <x v="655"/>
          </reference>
          <reference field="19" count="7">
            <x v="0"/>
            <x v="1"/>
            <x v="2"/>
            <x v="4"/>
            <x v="5"/>
            <x v="6"/>
            <x v="7"/>
          </reference>
        </references>
      </pivotArea>
    </format>
    <format dxfId="446">
      <pivotArea dataOnly="0" labelOnly="1" fieldPosition="0">
        <references count="4">
          <reference field="0" count="1" selected="0">
            <x v="12"/>
          </reference>
          <reference field="11" count="1" selected="0">
            <x v="122"/>
          </reference>
          <reference field="17" count="1" selected="0">
            <x v="658"/>
          </reference>
          <reference field="19" count="5">
            <x v="1"/>
            <x v="2"/>
            <x v="4"/>
            <x v="5"/>
            <x v="7"/>
          </reference>
        </references>
      </pivotArea>
    </format>
    <format dxfId="445">
      <pivotArea dataOnly="0" labelOnly="1" fieldPosition="0">
        <references count="4">
          <reference field="0" count="1" selected="0">
            <x v="12"/>
          </reference>
          <reference field="11" count="1" selected="0">
            <x v="122"/>
          </reference>
          <reference field="17" count="1" selected="0">
            <x v="674"/>
          </reference>
          <reference field="19" count="5">
            <x v="1"/>
            <x v="2"/>
            <x v="4"/>
            <x v="5"/>
            <x v="7"/>
          </reference>
        </references>
      </pivotArea>
    </format>
    <format dxfId="444">
      <pivotArea dataOnly="0" labelOnly="1" fieldPosition="0">
        <references count="4">
          <reference field="0" count="1" selected="0">
            <x v="12"/>
          </reference>
          <reference field="11" count="1" selected="0">
            <x v="122"/>
          </reference>
          <reference field="17" count="1" selected="0">
            <x v="687"/>
          </reference>
          <reference field="19" count="5">
            <x v="1"/>
            <x v="2"/>
            <x v="4"/>
            <x v="5"/>
            <x v="7"/>
          </reference>
        </references>
      </pivotArea>
    </format>
    <format dxfId="443">
      <pivotArea dataOnly="0" labelOnly="1" fieldPosition="0">
        <references count="4">
          <reference field="0" count="1" selected="0">
            <x v="12"/>
          </reference>
          <reference field="11" count="1" selected="0">
            <x v="122"/>
          </reference>
          <reference field="17" count="1" selected="0">
            <x v="702"/>
          </reference>
          <reference field="19" count="5">
            <x v="1"/>
            <x v="2"/>
            <x v="4"/>
            <x v="5"/>
            <x v="7"/>
          </reference>
        </references>
      </pivotArea>
    </format>
    <format dxfId="442">
      <pivotArea dataOnly="0" labelOnly="1" fieldPosition="0">
        <references count="4">
          <reference field="0" count="1" selected="0">
            <x v="12"/>
          </reference>
          <reference field="11" count="1" selected="0">
            <x v="122"/>
          </reference>
          <reference field="17" count="1" selected="0">
            <x v="720"/>
          </reference>
          <reference field="19" count="5">
            <x v="1"/>
            <x v="2"/>
            <x v="4"/>
            <x v="5"/>
            <x v="7"/>
          </reference>
        </references>
      </pivotArea>
    </format>
    <format dxfId="441">
      <pivotArea dataOnly="0" labelOnly="1" fieldPosition="0">
        <references count="4">
          <reference field="0" count="1" selected="0">
            <x v="12"/>
          </reference>
          <reference field="11" count="1" selected="0">
            <x v="122"/>
          </reference>
          <reference field="17" count="1" selected="0">
            <x v="748"/>
          </reference>
          <reference field="19" count="5">
            <x v="1"/>
            <x v="2"/>
            <x v="4"/>
            <x v="5"/>
            <x v="7"/>
          </reference>
        </references>
      </pivotArea>
    </format>
    <format dxfId="440">
      <pivotArea dataOnly="0" labelOnly="1" fieldPosition="0">
        <references count="4">
          <reference field="0" count="1" selected="0">
            <x v="12"/>
          </reference>
          <reference field="11" count="1" selected="0">
            <x v="122"/>
          </reference>
          <reference field="17" count="1" selected="0">
            <x v="751"/>
          </reference>
          <reference field="19" count="2">
            <x v="2"/>
            <x v="5"/>
          </reference>
        </references>
      </pivotArea>
    </format>
    <format dxfId="439">
      <pivotArea dataOnly="0" labelOnly="1" fieldPosition="0">
        <references count="4">
          <reference field="0" count="1" selected="0">
            <x v="12"/>
          </reference>
          <reference field="11" count="1" selected="0">
            <x v="122"/>
          </reference>
          <reference field="17" count="1" selected="0">
            <x v="795"/>
          </reference>
          <reference field="19" count="5">
            <x v="1"/>
            <x v="2"/>
            <x v="4"/>
            <x v="5"/>
            <x v="7"/>
          </reference>
        </references>
      </pivotArea>
    </format>
    <format dxfId="438">
      <pivotArea dataOnly="0" labelOnly="1" fieldPosition="0">
        <references count="4">
          <reference field="0" count="1" selected="0">
            <x v="12"/>
          </reference>
          <reference field="11" count="1" selected="0">
            <x v="122"/>
          </reference>
          <reference field="17" count="1" selected="0">
            <x v="825"/>
          </reference>
          <reference field="19" count="5">
            <x v="1"/>
            <x v="2"/>
            <x v="4"/>
            <x v="5"/>
            <x v="7"/>
          </reference>
        </references>
      </pivotArea>
    </format>
    <format dxfId="437">
      <pivotArea dataOnly="0" labelOnly="1" fieldPosition="0">
        <references count="4">
          <reference field="0" count="1" selected="0">
            <x v="12"/>
          </reference>
          <reference field="11" count="1" selected="0">
            <x v="122"/>
          </reference>
          <reference field="17" count="1" selected="0">
            <x v="874"/>
          </reference>
          <reference field="19" count="2">
            <x v="1"/>
            <x v="4"/>
          </reference>
        </references>
      </pivotArea>
    </format>
    <format dxfId="436">
      <pivotArea dataOnly="0" labelOnly="1" fieldPosition="0">
        <references count="4">
          <reference field="0" count="1" selected="0">
            <x v="12"/>
          </reference>
          <reference field="11" count="1" selected="0">
            <x v="122"/>
          </reference>
          <reference field="17" count="1" selected="0">
            <x v="894"/>
          </reference>
          <reference field="19" count="3">
            <x v="1"/>
            <x v="2"/>
            <x v="7"/>
          </reference>
        </references>
      </pivotArea>
    </format>
    <format dxfId="435">
      <pivotArea dataOnly="0" labelOnly="1" fieldPosition="0">
        <references count="4">
          <reference field="0" count="1" selected="0">
            <x v="12"/>
          </reference>
          <reference field="11" count="1" selected="0">
            <x v="122"/>
          </reference>
          <reference field="17" count="1" selected="0">
            <x v="911"/>
          </reference>
          <reference field="19" count="4">
            <x v="1"/>
            <x v="4"/>
            <x v="5"/>
            <x v="7"/>
          </reference>
        </references>
      </pivotArea>
    </format>
    <format dxfId="434">
      <pivotArea dataOnly="0" labelOnly="1" fieldPosition="0">
        <references count="4">
          <reference field="0" count="1" selected="0">
            <x v="12"/>
          </reference>
          <reference field="11" count="1" selected="0">
            <x v="122"/>
          </reference>
          <reference field="17" count="1" selected="0">
            <x v="923"/>
          </reference>
          <reference field="19" count="2">
            <x v="1"/>
            <x v="7"/>
          </reference>
        </references>
      </pivotArea>
    </format>
    <format dxfId="433">
      <pivotArea dataOnly="0" labelOnly="1" fieldPosition="0">
        <references count="4">
          <reference field="0" count="1" selected="0">
            <x v="12"/>
          </reference>
          <reference field="11" count="1" selected="0">
            <x v="122"/>
          </reference>
          <reference field="17" count="1" selected="0">
            <x v="929"/>
          </reference>
          <reference field="19" count="2">
            <x v="1"/>
            <x v="7"/>
          </reference>
        </references>
      </pivotArea>
    </format>
    <format dxfId="432">
      <pivotArea dataOnly="0" labelOnly="1" fieldPosition="0">
        <references count="4">
          <reference field="0" count="1" selected="0">
            <x v="12"/>
          </reference>
          <reference field="11" count="1" selected="0">
            <x v="122"/>
          </reference>
          <reference field="17" count="1" selected="0">
            <x v="930"/>
          </reference>
          <reference field="19" count="2">
            <x v="1"/>
            <x v="7"/>
          </reference>
        </references>
      </pivotArea>
    </format>
    <format dxfId="431">
      <pivotArea dataOnly="0" labelOnly="1" fieldPosition="0">
        <references count="4">
          <reference field="0" count="1" selected="0">
            <x v="12"/>
          </reference>
          <reference field="11" count="1" selected="0">
            <x v="122"/>
          </reference>
          <reference field="17" count="1" selected="0">
            <x v="931"/>
          </reference>
          <reference field="19" count="4">
            <x v="1"/>
            <x v="2"/>
            <x v="4"/>
            <x v="7"/>
          </reference>
        </references>
      </pivotArea>
    </format>
    <format dxfId="430">
      <pivotArea dataOnly="0" labelOnly="1" fieldPosition="0">
        <references count="4">
          <reference field="0" count="1" selected="0">
            <x v="12"/>
          </reference>
          <reference field="11" count="1" selected="0">
            <x v="122"/>
          </reference>
          <reference field="17" count="1" selected="0">
            <x v="932"/>
          </reference>
          <reference field="19" count="2">
            <x v="1"/>
            <x v="7"/>
          </reference>
        </references>
      </pivotArea>
    </format>
    <format dxfId="429">
      <pivotArea dataOnly="0" labelOnly="1" fieldPosition="0">
        <references count="4">
          <reference field="0" count="1" selected="0">
            <x v="12"/>
          </reference>
          <reference field="11" count="1" selected="0">
            <x v="122"/>
          </reference>
          <reference field="17" count="1" selected="0">
            <x v="933"/>
          </reference>
          <reference field="19" count="2">
            <x v="1"/>
            <x v="7"/>
          </reference>
        </references>
      </pivotArea>
    </format>
    <format dxfId="428">
      <pivotArea dataOnly="0" labelOnly="1" fieldPosition="0">
        <references count="4">
          <reference field="0" count="1" selected="0">
            <x v="12"/>
          </reference>
          <reference field="11" count="1" selected="0">
            <x v="122"/>
          </reference>
          <reference field="17" count="1" selected="0">
            <x v="934"/>
          </reference>
          <reference field="19" count="2">
            <x v="1"/>
            <x v="7"/>
          </reference>
        </references>
      </pivotArea>
    </format>
    <format dxfId="427">
      <pivotArea dataOnly="0" labelOnly="1" fieldPosition="0">
        <references count="4">
          <reference field="0" count="1" selected="0">
            <x v="12"/>
          </reference>
          <reference field="11" count="1" selected="0">
            <x v="122"/>
          </reference>
          <reference field="17" count="1" selected="0">
            <x v="945"/>
          </reference>
          <reference field="19" count="4">
            <x v="1"/>
            <x v="2"/>
            <x v="4"/>
            <x v="7"/>
          </reference>
        </references>
      </pivotArea>
    </format>
    <format dxfId="426">
      <pivotArea dataOnly="0" labelOnly="1" fieldPosition="0">
        <references count="4">
          <reference field="0" count="1" selected="0">
            <x v="13"/>
          </reference>
          <reference field="11" count="1" selected="0">
            <x v="19"/>
          </reference>
          <reference field="17" count="1" selected="0">
            <x v="12"/>
          </reference>
          <reference field="19" count="4">
            <x v="1"/>
            <x v="2"/>
            <x v="4"/>
            <x v="7"/>
          </reference>
        </references>
      </pivotArea>
    </format>
    <format dxfId="425">
      <pivotArea dataOnly="0" labelOnly="1" fieldPosition="0">
        <references count="4">
          <reference field="0" count="1" selected="0">
            <x v="13"/>
          </reference>
          <reference field="11" count="1" selected="0">
            <x v="19"/>
          </reference>
          <reference field="17" count="1" selected="0">
            <x v="67"/>
          </reference>
          <reference field="19" count="5">
            <x v="1"/>
            <x v="2"/>
            <x v="4"/>
            <x v="5"/>
            <x v="7"/>
          </reference>
        </references>
      </pivotArea>
    </format>
    <format dxfId="424">
      <pivotArea dataOnly="0" labelOnly="1" fieldPosition="0">
        <references count="4">
          <reference field="0" count="1" selected="0">
            <x v="13"/>
          </reference>
          <reference field="11" count="1" selected="0">
            <x v="19"/>
          </reference>
          <reference field="17" count="1" selected="0">
            <x v="84"/>
          </reference>
          <reference field="19" count="5">
            <x v="1"/>
            <x v="2"/>
            <x v="4"/>
            <x v="5"/>
            <x v="7"/>
          </reference>
        </references>
      </pivotArea>
    </format>
    <format dxfId="423">
      <pivotArea dataOnly="0" labelOnly="1" fieldPosition="0">
        <references count="4">
          <reference field="0" count="1" selected="0">
            <x v="13"/>
          </reference>
          <reference field="11" count="1" selected="0">
            <x v="19"/>
          </reference>
          <reference field="17" count="1" selected="0">
            <x v="100"/>
          </reference>
          <reference field="19" count="5">
            <x v="1"/>
            <x v="2"/>
            <x v="4"/>
            <x v="5"/>
            <x v="7"/>
          </reference>
        </references>
      </pivotArea>
    </format>
    <format dxfId="422">
      <pivotArea dataOnly="0" labelOnly="1" fieldPosition="0">
        <references count="4">
          <reference field="0" count="1" selected="0">
            <x v="13"/>
          </reference>
          <reference field="11" count="1" selected="0">
            <x v="19"/>
          </reference>
          <reference field="17" count="1" selected="0">
            <x v="133"/>
          </reference>
          <reference field="19" count="5">
            <x v="1"/>
            <x v="2"/>
            <x v="4"/>
            <x v="5"/>
            <x v="7"/>
          </reference>
        </references>
      </pivotArea>
    </format>
    <format dxfId="421">
      <pivotArea dataOnly="0" labelOnly="1" fieldPosition="0">
        <references count="4">
          <reference field="0" count="1" selected="0">
            <x v="13"/>
          </reference>
          <reference field="11" count="1" selected="0">
            <x v="19"/>
          </reference>
          <reference field="17" count="1" selected="0">
            <x v="193"/>
          </reference>
          <reference field="19" count="5">
            <x v="1"/>
            <x v="2"/>
            <x v="4"/>
            <x v="5"/>
            <x v="7"/>
          </reference>
        </references>
      </pivotArea>
    </format>
    <format dxfId="420">
      <pivotArea dataOnly="0" labelOnly="1" fieldPosition="0">
        <references count="4">
          <reference field="0" count="1" selected="0">
            <x v="13"/>
          </reference>
          <reference field="11" count="1" selected="0">
            <x v="19"/>
          </reference>
          <reference field="17" count="1" selected="0">
            <x v="243"/>
          </reference>
          <reference field="19" count="5">
            <x v="1"/>
            <x v="2"/>
            <x v="4"/>
            <x v="5"/>
            <x v="7"/>
          </reference>
        </references>
      </pivotArea>
    </format>
    <format dxfId="419">
      <pivotArea dataOnly="0" labelOnly="1" fieldPosition="0">
        <references count="4">
          <reference field="0" count="1" selected="0">
            <x v="13"/>
          </reference>
          <reference field="11" count="1" selected="0">
            <x v="19"/>
          </reference>
          <reference field="17" count="1" selected="0">
            <x v="245"/>
          </reference>
          <reference field="19" count="5">
            <x v="1"/>
            <x v="2"/>
            <x v="4"/>
            <x v="5"/>
            <x v="7"/>
          </reference>
        </references>
      </pivotArea>
    </format>
    <format dxfId="418">
      <pivotArea dataOnly="0" labelOnly="1" fieldPosition="0">
        <references count="4">
          <reference field="0" count="1" selected="0">
            <x v="13"/>
          </reference>
          <reference field="11" count="1" selected="0">
            <x v="19"/>
          </reference>
          <reference field="17" count="1" selected="0">
            <x v="257"/>
          </reference>
          <reference field="19" count="5">
            <x v="1"/>
            <x v="2"/>
            <x v="4"/>
            <x v="5"/>
            <x v="7"/>
          </reference>
        </references>
      </pivotArea>
    </format>
    <format dxfId="417">
      <pivotArea dataOnly="0" labelOnly="1" fieldPosition="0">
        <references count="4">
          <reference field="0" count="1" selected="0">
            <x v="13"/>
          </reference>
          <reference field="11" count="1" selected="0">
            <x v="19"/>
          </reference>
          <reference field="17" count="1" selected="0">
            <x v="259"/>
          </reference>
          <reference field="19" count="5">
            <x v="1"/>
            <x v="2"/>
            <x v="4"/>
            <x v="5"/>
            <x v="7"/>
          </reference>
        </references>
      </pivotArea>
    </format>
    <format dxfId="416">
      <pivotArea dataOnly="0" labelOnly="1" fieldPosition="0">
        <references count="4">
          <reference field="0" count="1" selected="0">
            <x v="13"/>
          </reference>
          <reference field="11" count="1" selected="0">
            <x v="19"/>
          </reference>
          <reference field="17" count="1" selected="0">
            <x v="261"/>
          </reference>
          <reference field="19" count="4">
            <x v="1"/>
            <x v="2"/>
            <x v="4"/>
            <x v="7"/>
          </reference>
        </references>
      </pivotArea>
    </format>
    <format dxfId="415">
      <pivotArea dataOnly="0" labelOnly="1" fieldPosition="0">
        <references count="4">
          <reference field="0" count="1" selected="0">
            <x v="13"/>
          </reference>
          <reference field="11" count="1" selected="0">
            <x v="19"/>
          </reference>
          <reference field="17" count="1" selected="0">
            <x v="343"/>
          </reference>
          <reference field="19" count="5">
            <x v="1"/>
            <x v="2"/>
            <x v="4"/>
            <x v="5"/>
            <x v="7"/>
          </reference>
        </references>
      </pivotArea>
    </format>
    <format dxfId="414">
      <pivotArea dataOnly="0" labelOnly="1" fieldPosition="0">
        <references count="4">
          <reference field="0" count="1" selected="0">
            <x v="13"/>
          </reference>
          <reference field="11" count="1" selected="0">
            <x v="19"/>
          </reference>
          <reference field="17" count="1" selected="0">
            <x v="622"/>
          </reference>
          <reference field="19" count="5">
            <x v="1"/>
            <x v="2"/>
            <x v="4"/>
            <x v="5"/>
            <x v="7"/>
          </reference>
        </references>
      </pivotArea>
    </format>
    <format dxfId="413">
      <pivotArea dataOnly="0" labelOnly="1" fieldPosition="0">
        <references count="4">
          <reference field="0" count="1" selected="0">
            <x v="13"/>
          </reference>
          <reference field="11" count="1" selected="0">
            <x v="19"/>
          </reference>
          <reference field="17" count="1" selected="0">
            <x v="642"/>
          </reference>
          <reference field="19" count="5">
            <x v="1"/>
            <x v="2"/>
            <x v="4"/>
            <x v="5"/>
            <x v="7"/>
          </reference>
        </references>
      </pivotArea>
    </format>
    <format dxfId="412">
      <pivotArea dataOnly="0" labelOnly="1" fieldPosition="0">
        <references count="4">
          <reference field="0" count="1" selected="0">
            <x v="13"/>
          </reference>
          <reference field="11" count="1" selected="0">
            <x v="19"/>
          </reference>
          <reference field="17" count="1" selected="0">
            <x v="733"/>
          </reference>
          <reference field="19" count="5">
            <x v="1"/>
            <x v="2"/>
            <x v="4"/>
            <x v="5"/>
            <x v="7"/>
          </reference>
        </references>
      </pivotArea>
    </format>
    <format dxfId="411">
      <pivotArea dataOnly="0" labelOnly="1" fieldPosition="0">
        <references count="4">
          <reference field="0" count="1" selected="0">
            <x v="13"/>
          </reference>
          <reference field="11" count="1" selected="0">
            <x v="19"/>
          </reference>
          <reference field="17" count="1" selected="0">
            <x v="825"/>
          </reference>
          <reference field="19" count="5">
            <x v="1"/>
            <x v="2"/>
            <x v="4"/>
            <x v="5"/>
            <x v="7"/>
          </reference>
        </references>
      </pivotArea>
    </format>
    <format dxfId="410">
      <pivotArea dataOnly="0" labelOnly="1" fieldPosition="0">
        <references count="4">
          <reference field="0" count="1" selected="0">
            <x v="13"/>
          </reference>
          <reference field="11" count="1" selected="0">
            <x v="19"/>
          </reference>
          <reference field="17" count="1" selected="0">
            <x v="874"/>
          </reference>
          <reference field="19" count="5">
            <x v="1"/>
            <x v="2"/>
            <x v="4"/>
            <x v="5"/>
            <x v="7"/>
          </reference>
        </references>
      </pivotArea>
    </format>
    <format dxfId="409">
      <pivotArea dataOnly="0" labelOnly="1" fieldPosition="0">
        <references count="4">
          <reference field="0" count="1" selected="0">
            <x v="13"/>
          </reference>
          <reference field="11" count="1" selected="0">
            <x v="19"/>
          </reference>
          <reference field="17" count="1" selected="0">
            <x v="875"/>
          </reference>
          <reference field="19" count="5">
            <x v="1"/>
            <x v="2"/>
            <x v="4"/>
            <x v="5"/>
            <x v="7"/>
          </reference>
        </references>
      </pivotArea>
    </format>
    <format dxfId="408">
      <pivotArea dataOnly="0" labelOnly="1" fieldPosition="0">
        <references count="4">
          <reference field="0" count="1" selected="0">
            <x v="13"/>
          </reference>
          <reference field="11" count="1" selected="0">
            <x v="19"/>
          </reference>
          <reference field="17" count="1" selected="0">
            <x v="876"/>
          </reference>
          <reference field="19" count="4">
            <x v="1"/>
            <x v="2"/>
            <x v="5"/>
            <x v="7"/>
          </reference>
        </references>
      </pivotArea>
    </format>
    <format dxfId="407">
      <pivotArea dataOnly="0" labelOnly="1" fieldPosition="0">
        <references count="4">
          <reference field="0" count="1" selected="0">
            <x v="13"/>
          </reference>
          <reference field="11" count="1" selected="0">
            <x v="19"/>
          </reference>
          <reference field="17" count="1" selected="0">
            <x v="877"/>
          </reference>
          <reference field="19" count="4">
            <x v="1"/>
            <x v="4"/>
            <x v="5"/>
            <x v="7"/>
          </reference>
        </references>
      </pivotArea>
    </format>
    <format dxfId="406">
      <pivotArea dataOnly="0" labelOnly="1" fieldPosition="0">
        <references count="4">
          <reference field="0" count="1" selected="0">
            <x v="13"/>
          </reference>
          <reference field="11" count="1" selected="0">
            <x v="19"/>
          </reference>
          <reference field="17" count="1" selected="0">
            <x v="878"/>
          </reference>
          <reference field="19" count="4">
            <x v="1"/>
            <x v="4"/>
            <x v="5"/>
            <x v="7"/>
          </reference>
        </references>
      </pivotArea>
    </format>
    <format dxfId="405">
      <pivotArea dataOnly="0" labelOnly="1" fieldPosition="0">
        <references count="4">
          <reference field="0" count="1" selected="0">
            <x v="13"/>
          </reference>
          <reference field="11" count="1" selected="0">
            <x v="19"/>
          </reference>
          <reference field="17" count="1" selected="0">
            <x v="879"/>
          </reference>
          <reference field="19" count="3">
            <x v="1"/>
            <x v="4"/>
            <x v="5"/>
          </reference>
        </references>
      </pivotArea>
    </format>
    <format dxfId="404">
      <pivotArea dataOnly="0" labelOnly="1" fieldPosition="0">
        <references count="4">
          <reference field="0" count="1" selected="0">
            <x v="13"/>
          </reference>
          <reference field="11" count="1" selected="0">
            <x v="19"/>
          </reference>
          <reference field="17" count="1" selected="0">
            <x v="894"/>
          </reference>
          <reference field="19" count="4">
            <x v="1"/>
            <x v="2"/>
            <x v="4"/>
            <x v="7"/>
          </reference>
        </references>
      </pivotArea>
    </format>
    <format dxfId="403">
      <pivotArea dataOnly="0" labelOnly="1" fieldPosition="0">
        <references count="4">
          <reference field="0" count="1" selected="0">
            <x v="13"/>
          </reference>
          <reference field="11" count="1" selected="0">
            <x v="19"/>
          </reference>
          <reference field="17" count="1" selected="0">
            <x v="936"/>
          </reference>
          <reference field="19" count="2">
            <x v="1"/>
            <x v="7"/>
          </reference>
        </references>
      </pivotArea>
    </format>
    <format dxfId="402">
      <pivotArea dataOnly="0" labelOnly="1" fieldPosition="0">
        <references count="4">
          <reference field="0" count="1" selected="0">
            <x v="13"/>
          </reference>
          <reference field="11" count="1" selected="0">
            <x v="19"/>
          </reference>
          <reference field="17" count="1" selected="0">
            <x v="945"/>
          </reference>
          <reference field="19" count="5">
            <x v="1"/>
            <x v="2"/>
            <x v="4"/>
            <x v="5"/>
            <x v="7"/>
          </reference>
        </references>
      </pivotArea>
    </format>
    <format dxfId="401">
      <pivotArea dataOnly="0" labelOnly="1" fieldPosition="0">
        <references count="4">
          <reference field="0" count="1" selected="0">
            <x v="13"/>
          </reference>
          <reference field="11" count="1" selected="0">
            <x v="24"/>
          </reference>
          <reference field="17" count="1" selected="0">
            <x v="73"/>
          </reference>
          <reference field="19" count="5">
            <x v="1"/>
            <x v="2"/>
            <x v="4"/>
            <x v="5"/>
            <x v="7"/>
          </reference>
        </references>
      </pivotArea>
    </format>
    <format dxfId="400">
      <pivotArea dataOnly="0" labelOnly="1" fieldPosition="0">
        <references count="4">
          <reference field="0" count="1" selected="0">
            <x v="13"/>
          </reference>
          <reference field="11" count="1" selected="0">
            <x v="24"/>
          </reference>
          <reference field="17" count="1" selected="0">
            <x v="121"/>
          </reference>
          <reference field="19" count="5">
            <x v="1"/>
            <x v="2"/>
            <x v="4"/>
            <x v="5"/>
            <x v="7"/>
          </reference>
        </references>
      </pivotArea>
    </format>
    <format dxfId="399">
      <pivotArea dataOnly="0" labelOnly="1" fieldPosition="0">
        <references count="4">
          <reference field="0" count="1" selected="0">
            <x v="13"/>
          </reference>
          <reference field="11" count="1" selected="0">
            <x v="24"/>
          </reference>
          <reference field="17" count="1" selected="0">
            <x v="135"/>
          </reference>
          <reference field="19" count="5">
            <x v="1"/>
            <x v="2"/>
            <x v="4"/>
            <x v="5"/>
            <x v="7"/>
          </reference>
        </references>
      </pivotArea>
    </format>
    <format dxfId="398">
      <pivotArea dataOnly="0" labelOnly="1" fieldPosition="0">
        <references count="4">
          <reference field="0" count="1" selected="0">
            <x v="13"/>
          </reference>
          <reference field="11" count="1" selected="0">
            <x v="24"/>
          </reference>
          <reference field="17" count="1" selected="0">
            <x v="225"/>
          </reference>
          <reference field="19" count="1">
            <x v="2"/>
          </reference>
        </references>
      </pivotArea>
    </format>
    <format dxfId="397">
      <pivotArea dataOnly="0" labelOnly="1" fieldPosition="0">
        <references count="4">
          <reference field="0" count="1" selected="0">
            <x v="13"/>
          </reference>
          <reference field="11" count="1" selected="0">
            <x v="24"/>
          </reference>
          <reference field="17" count="1" selected="0">
            <x v="247"/>
          </reference>
          <reference field="19" count="5">
            <x v="1"/>
            <x v="2"/>
            <x v="4"/>
            <x v="5"/>
            <x v="7"/>
          </reference>
        </references>
      </pivotArea>
    </format>
    <format dxfId="396">
      <pivotArea dataOnly="0" labelOnly="1" fieldPosition="0">
        <references count="4">
          <reference field="0" count="1" selected="0">
            <x v="13"/>
          </reference>
          <reference field="11" count="1" selected="0">
            <x v="24"/>
          </reference>
          <reference field="17" count="1" selected="0">
            <x v="249"/>
          </reference>
          <reference field="19" count="5">
            <x v="1"/>
            <x v="2"/>
            <x v="4"/>
            <x v="5"/>
            <x v="7"/>
          </reference>
        </references>
      </pivotArea>
    </format>
    <format dxfId="395">
      <pivotArea dataOnly="0" labelOnly="1" fieldPosition="0">
        <references count="4">
          <reference field="0" count="1" selected="0">
            <x v="13"/>
          </reference>
          <reference field="11" count="1" selected="0">
            <x v="24"/>
          </reference>
          <reference field="17" count="1" selected="0">
            <x v="452"/>
          </reference>
          <reference field="19" count="5">
            <x v="1"/>
            <x v="2"/>
            <x v="4"/>
            <x v="5"/>
            <x v="7"/>
          </reference>
        </references>
      </pivotArea>
    </format>
    <format dxfId="394">
      <pivotArea dataOnly="0" labelOnly="1" fieldPosition="0">
        <references count="4">
          <reference field="0" count="1" selected="0">
            <x v="13"/>
          </reference>
          <reference field="11" count="1" selected="0">
            <x v="24"/>
          </reference>
          <reference field="17" count="1" selected="0">
            <x v="457"/>
          </reference>
          <reference field="19" count="2">
            <x v="2"/>
            <x v="5"/>
          </reference>
        </references>
      </pivotArea>
    </format>
    <format dxfId="393">
      <pivotArea dataOnly="0" labelOnly="1" fieldPosition="0">
        <references count="4">
          <reference field="0" count="1" selected="0">
            <x v="13"/>
          </reference>
          <reference field="11" count="1" selected="0">
            <x v="24"/>
          </reference>
          <reference field="17" count="1" selected="0">
            <x v="461"/>
          </reference>
          <reference field="19" count="5">
            <x v="1"/>
            <x v="2"/>
            <x v="4"/>
            <x v="5"/>
            <x v="7"/>
          </reference>
        </references>
      </pivotArea>
    </format>
    <format dxfId="392">
      <pivotArea dataOnly="0" labelOnly="1" fieldPosition="0">
        <references count="4">
          <reference field="0" count="1" selected="0">
            <x v="13"/>
          </reference>
          <reference field="11" count="1" selected="0">
            <x v="24"/>
          </reference>
          <reference field="17" count="1" selected="0">
            <x v="614"/>
          </reference>
          <reference field="19" count="2">
            <x v="2"/>
            <x v="5"/>
          </reference>
        </references>
      </pivotArea>
    </format>
    <format dxfId="391">
      <pivotArea dataOnly="0" labelOnly="1" fieldPosition="0">
        <references count="4">
          <reference field="0" count="1" selected="0">
            <x v="13"/>
          </reference>
          <reference field="11" count="1" selected="0">
            <x v="24"/>
          </reference>
          <reference field="17" count="1" selected="0">
            <x v="628"/>
          </reference>
          <reference field="19" count="5">
            <x v="1"/>
            <x v="2"/>
            <x v="4"/>
            <x v="5"/>
            <x v="7"/>
          </reference>
        </references>
      </pivotArea>
    </format>
    <format dxfId="390">
      <pivotArea dataOnly="0" labelOnly="1" fieldPosition="0">
        <references count="4">
          <reference field="0" count="1" selected="0">
            <x v="13"/>
          </reference>
          <reference field="11" count="1" selected="0">
            <x v="24"/>
          </reference>
          <reference field="17" count="1" selected="0">
            <x v="654"/>
          </reference>
          <reference field="19" count="5">
            <x v="1"/>
            <x v="2"/>
            <x v="4"/>
            <x v="5"/>
            <x v="7"/>
          </reference>
        </references>
      </pivotArea>
    </format>
    <format dxfId="389">
      <pivotArea dataOnly="0" labelOnly="1" fieldPosition="0">
        <references count="4">
          <reference field="0" count="1" selected="0">
            <x v="13"/>
          </reference>
          <reference field="11" count="1" selected="0">
            <x v="24"/>
          </reference>
          <reference field="17" count="1" selected="0">
            <x v="680"/>
          </reference>
          <reference field="19" count="5">
            <x v="1"/>
            <x v="2"/>
            <x v="4"/>
            <x v="5"/>
            <x v="7"/>
          </reference>
        </references>
      </pivotArea>
    </format>
    <format dxfId="388">
      <pivotArea dataOnly="0" labelOnly="1" fieldPosition="0">
        <references count="4">
          <reference field="0" count="1" selected="0">
            <x v="13"/>
          </reference>
          <reference field="11" count="1" selected="0">
            <x v="24"/>
          </reference>
          <reference field="17" count="1" selected="0">
            <x v="735"/>
          </reference>
          <reference field="19" count="5">
            <x v="1"/>
            <x v="2"/>
            <x v="4"/>
            <x v="5"/>
            <x v="7"/>
          </reference>
        </references>
      </pivotArea>
    </format>
    <format dxfId="387">
      <pivotArea dataOnly="0" labelOnly="1" fieldPosition="0">
        <references count="4">
          <reference field="0" count="1" selected="0">
            <x v="13"/>
          </reference>
          <reference field="11" count="1" selected="0">
            <x v="24"/>
          </reference>
          <reference field="17" count="1" selected="0">
            <x v="750"/>
          </reference>
          <reference field="19" count="2">
            <x v="2"/>
            <x v="5"/>
          </reference>
        </references>
      </pivotArea>
    </format>
    <format dxfId="386">
      <pivotArea dataOnly="0" labelOnly="1" fieldPosition="0">
        <references count="4">
          <reference field="0" count="1" selected="0">
            <x v="13"/>
          </reference>
          <reference field="11" count="1" selected="0">
            <x v="24"/>
          </reference>
          <reference field="17" count="1" selected="0">
            <x v="763"/>
          </reference>
          <reference field="19" count="5">
            <x v="1"/>
            <x v="2"/>
            <x v="4"/>
            <x v="5"/>
            <x v="7"/>
          </reference>
        </references>
      </pivotArea>
    </format>
    <format dxfId="385">
      <pivotArea dataOnly="0" labelOnly="1" fieldPosition="0">
        <references count="4">
          <reference field="0" count="1" selected="0">
            <x v="13"/>
          </reference>
          <reference field="11" count="1" selected="0">
            <x v="24"/>
          </reference>
          <reference field="17" count="1" selected="0">
            <x v="797"/>
          </reference>
          <reference field="19" count="5">
            <x v="1"/>
            <x v="2"/>
            <x v="4"/>
            <x v="5"/>
            <x v="7"/>
          </reference>
        </references>
      </pivotArea>
    </format>
    <format dxfId="384">
      <pivotArea dataOnly="0" labelOnly="1" fieldPosition="0">
        <references count="4">
          <reference field="0" count="1" selected="0">
            <x v="13"/>
          </reference>
          <reference field="11" count="1" selected="0">
            <x v="24"/>
          </reference>
          <reference field="17" count="1" selected="0">
            <x v="805"/>
          </reference>
          <reference field="19" count="2">
            <x v="2"/>
            <x v="5"/>
          </reference>
        </references>
      </pivotArea>
    </format>
    <format dxfId="383">
      <pivotArea dataOnly="0" labelOnly="1" fieldPosition="0">
        <references count="4">
          <reference field="0" count="1" selected="0">
            <x v="13"/>
          </reference>
          <reference field="11" count="1" selected="0">
            <x v="24"/>
          </reference>
          <reference field="17" count="1" selected="0">
            <x v="806"/>
          </reference>
          <reference field="19" count="5">
            <x v="1"/>
            <x v="2"/>
            <x v="4"/>
            <x v="5"/>
            <x v="7"/>
          </reference>
        </references>
      </pivotArea>
    </format>
    <format dxfId="382">
      <pivotArea dataOnly="0" labelOnly="1" fieldPosition="0">
        <references count="4">
          <reference field="0" count="1" selected="0">
            <x v="13"/>
          </reference>
          <reference field="11" count="1" selected="0">
            <x v="24"/>
          </reference>
          <reference field="17" count="1" selected="0">
            <x v="825"/>
          </reference>
          <reference field="19" count="5">
            <x v="1"/>
            <x v="2"/>
            <x v="4"/>
            <x v="5"/>
            <x v="7"/>
          </reference>
        </references>
      </pivotArea>
    </format>
    <format dxfId="381">
      <pivotArea dataOnly="0" labelOnly="1" fieldPosition="0">
        <references count="4">
          <reference field="0" count="1" selected="0">
            <x v="13"/>
          </reference>
          <reference field="11" count="1" selected="0">
            <x v="24"/>
          </reference>
          <reference field="17" count="1" selected="0">
            <x v="839"/>
          </reference>
          <reference field="19" count="5">
            <x v="1"/>
            <x v="2"/>
            <x v="4"/>
            <x v="5"/>
            <x v="7"/>
          </reference>
        </references>
      </pivotArea>
    </format>
    <format dxfId="380">
      <pivotArea dataOnly="0" labelOnly="1" fieldPosition="0">
        <references count="4">
          <reference field="0" count="1" selected="0">
            <x v="13"/>
          </reference>
          <reference field="11" count="1" selected="0">
            <x v="24"/>
          </reference>
          <reference field="17" count="1" selected="0">
            <x v="894"/>
          </reference>
          <reference field="19" count="5">
            <x v="1"/>
            <x v="2"/>
            <x v="4"/>
            <x v="5"/>
            <x v="7"/>
          </reference>
        </references>
      </pivotArea>
    </format>
    <format dxfId="379">
      <pivotArea dataOnly="0" labelOnly="1" fieldPosition="0">
        <references count="4">
          <reference field="0" count="1" selected="0">
            <x v="13"/>
          </reference>
          <reference field="11" count="1" selected="0">
            <x v="24"/>
          </reference>
          <reference field="17" count="1" selected="0">
            <x v="945"/>
          </reference>
          <reference field="19" count="4">
            <x v="1"/>
            <x v="2"/>
            <x v="4"/>
            <x v="7"/>
          </reference>
        </references>
      </pivotArea>
    </format>
    <format dxfId="378">
      <pivotArea dataOnly="0" labelOnly="1" fieldPosition="0">
        <references count="4">
          <reference field="0" count="1" selected="0">
            <x v="13"/>
          </reference>
          <reference field="11" count="1" selected="0">
            <x v="36"/>
          </reference>
          <reference field="17" count="1" selected="0">
            <x v="7"/>
          </reference>
          <reference field="19" count="2">
            <x v="2"/>
            <x v="5"/>
          </reference>
        </references>
      </pivotArea>
    </format>
    <format dxfId="377">
      <pivotArea dataOnly="0" labelOnly="1" fieldPosition="0">
        <references count="4">
          <reference field="0" count="1" selected="0">
            <x v="13"/>
          </reference>
          <reference field="11" count="1" selected="0">
            <x v="36"/>
          </reference>
          <reference field="17" count="1" selected="0">
            <x v="18"/>
          </reference>
          <reference field="19" count="5">
            <x v="1"/>
            <x v="2"/>
            <x v="4"/>
            <x v="5"/>
            <x v="7"/>
          </reference>
        </references>
      </pivotArea>
    </format>
    <format dxfId="376">
      <pivotArea dataOnly="0" labelOnly="1" fieldPosition="0">
        <references count="4">
          <reference field="0" count="1" selected="0">
            <x v="13"/>
          </reference>
          <reference field="11" count="1" selected="0">
            <x v="36"/>
          </reference>
          <reference field="17" count="1" selected="0">
            <x v="33"/>
          </reference>
          <reference field="19" count="5">
            <x v="1"/>
            <x v="2"/>
            <x v="4"/>
            <x v="5"/>
            <x v="7"/>
          </reference>
        </references>
      </pivotArea>
    </format>
    <format dxfId="375">
      <pivotArea dataOnly="0" labelOnly="1" fieldPosition="0">
        <references count="4">
          <reference field="0" count="1" selected="0">
            <x v="13"/>
          </reference>
          <reference field="11" count="1" selected="0">
            <x v="36"/>
          </reference>
          <reference field="17" count="1" selected="0">
            <x v="35"/>
          </reference>
          <reference field="19" count="5">
            <x v="1"/>
            <x v="2"/>
            <x v="4"/>
            <x v="5"/>
            <x v="7"/>
          </reference>
        </references>
      </pivotArea>
    </format>
    <format dxfId="374">
      <pivotArea dataOnly="0" labelOnly="1" fieldPosition="0">
        <references count="4">
          <reference field="0" count="1" selected="0">
            <x v="13"/>
          </reference>
          <reference field="11" count="1" selected="0">
            <x v="36"/>
          </reference>
          <reference field="17" count="1" selected="0">
            <x v="53"/>
          </reference>
          <reference field="19" count="4">
            <x v="1"/>
            <x v="2"/>
            <x v="4"/>
            <x v="7"/>
          </reference>
        </references>
      </pivotArea>
    </format>
    <format dxfId="373">
      <pivotArea dataOnly="0" labelOnly="1" fieldPosition="0">
        <references count="4">
          <reference field="0" count="1" selected="0">
            <x v="13"/>
          </reference>
          <reference field="11" count="1" selected="0">
            <x v="36"/>
          </reference>
          <reference field="17" count="1" selected="0">
            <x v="78"/>
          </reference>
          <reference field="19" count="2">
            <x v="1"/>
            <x v="4"/>
          </reference>
        </references>
      </pivotArea>
    </format>
    <format dxfId="372">
      <pivotArea dataOnly="0" labelOnly="1" fieldPosition="0">
        <references count="4">
          <reference field="0" count="1" selected="0">
            <x v="13"/>
          </reference>
          <reference field="11" count="1" selected="0">
            <x v="36"/>
          </reference>
          <reference field="17" count="1" selected="0">
            <x v="89"/>
          </reference>
          <reference field="19" count="7">
            <x v="0"/>
            <x v="1"/>
            <x v="2"/>
            <x v="4"/>
            <x v="5"/>
            <x v="6"/>
            <x v="7"/>
          </reference>
        </references>
      </pivotArea>
    </format>
    <format dxfId="371">
      <pivotArea dataOnly="0" labelOnly="1" fieldPosition="0">
        <references count="4">
          <reference field="0" count="1" selected="0">
            <x v="13"/>
          </reference>
          <reference field="11" count="1" selected="0">
            <x v="36"/>
          </reference>
          <reference field="17" count="1" selected="0">
            <x v="113"/>
          </reference>
          <reference field="19" count="2">
            <x v="2"/>
            <x v="5"/>
          </reference>
        </references>
      </pivotArea>
    </format>
    <format dxfId="370">
      <pivotArea dataOnly="0" labelOnly="1" fieldPosition="0">
        <references count="4">
          <reference field="0" count="1" selected="0">
            <x v="13"/>
          </reference>
          <reference field="11" count="1" selected="0">
            <x v="36"/>
          </reference>
          <reference field="17" count="1" selected="0">
            <x v="122"/>
          </reference>
          <reference field="19" count="5">
            <x v="1"/>
            <x v="2"/>
            <x v="4"/>
            <x v="5"/>
            <x v="7"/>
          </reference>
        </references>
      </pivotArea>
    </format>
    <format dxfId="369">
      <pivotArea dataOnly="0" labelOnly="1" fieldPosition="0">
        <references count="4">
          <reference field="0" count="1" selected="0">
            <x v="13"/>
          </reference>
          <reference field="11" count="1" selected="0">
            <x v="36"/>
          </reference>
          <reference field="17" count="1" selected="0">
            <x v="125"/>
          </reference>
          <reference field="19" count="5">
            <x v="1"/>
            <x v="2"/>
            <x v="4"/>
            <x v="5"/>
            <x v="7"/>
          </reference>
        </references>
      </pivotArea>
    </format>
    <format dxfId="368">
      <pivotArea dataOnly="0" labelOnly="1" fieldPosition="0">
        <references count="4">
          <reference field="0" count="1" selected="0">
            <x v="13"/>
          </reference>
          <reference field="11" count="1" selected="0">
            <x v="36"/>
          </reference>
          <reference field="17" count="1" selected="0">
            <x v="141"/>
          </reference>
          <reference field="19" count="5">
            <x v="1"/>
            <x v="2"/>
            <x v="4"/>
            <x v="5"/>
            <x v="7"/>
          </reference>
        </references>
      </pivotArea>
    </format>
    <format dxfId="367">
      <pivotArea dataOnly="0" labelOnly="1" fieldPosition="0">
        <references count="4">
          <reference field="0" count="1" selected="0">
            <x v="13"/>
          </reference>
          <reference field="11" count="1" selected="0">
            <x v="36"/>
          </reference>
          <reference field="17" count="1" selected="0">
            <x v="144"/>
          </reference>
          <reference field="19" count="7">
            <x v="0"/>
            <x v="1"/>
            <x v="2"/>
            <x v="4"/>
            <x v="5"/>
            <x v="6"/>
            <x v="7"/>
          </reference>
        </references>
      </pivotArea>
    </format>
    <format dxfId="366">
      <pivotArea dataOnly="0" labelOnly="1" fieldPosition="0">
        <references count="4">
          <reference field="0" count="1" selected="0">
            <x v="13"/>
          </reference>
          <reference field="11" count="1" selected="0">
            <x v="36"/>
          </reference>
          <reference field="17" count="1" selected="0">
            <x v="146"/>
          </reference>
          <reference field="19" count="0"/>
        </references>
      </pivotArea>
    </format>
    <format dxfId="365">
      <pivotArea dataOnly="0" labelOnly="1" fieldPosition="0">
        <references count="4">
          <reference field="0" count="1" selected="0">
            <x v="13"/>
          </reference>
          <reference field="11" count="1" selected="0">
            <x v="36"/>
          </reference>
          <reference field="17" count="1" selected="0">
            <x v="151"/>
          </reference>
          <reference field="19" count="3">
            <x v="1"/>
            <x v="4"/>
            <x v="7"/>
          </reference>
        </references>
      </pivotArea>
    </format>
    <format dxfId="364">
      <pivotArea dataOnly="0" labelOnly="1" fieldPosition="0">
        <references count="4">
          <reference field="0" count="1" selected="0">
            <x v="13"/>
          </reference>
          <reference field="11" count="1" selected="0">
            <x v="36"/>
          </reference>
          <reference field="17" count="1" selected="0">
            <x v="157"/>
          </reference>
          <reference field="19" count="4">
            <x v="1"/>
            <x v="2"/>
            <x v="5"/>
            <x v="7"/>
          </reference>
        </references>
      </pivotArea>
    </format>
    <format dxfId="363">
      <pivotArea dataOnly="0" labelOnly="1" fieldPosition="0">
        <references count="4">
          <reference field="0" count="1" selected="0">
            <x v="13"/>
          </reference>
          <reference field="11" count="1" selected="0">
            <x v="36"/>
          </reference>
          <reference field="17" count="1" selected="0">
            <x v="165"/>
          </reference>
          <reference field="19" count="5">
            <x v="1"/>
            <x v="2"/>
            <x v="4"/>
            <x v="5"/>
            <x v="7"/>
          </reference>
        </references>
      </pivotArea>
    </format>
    <format dxfId="362">
      <pivotArea dataOnly="0" labelOnly="1" fieldPosition="0">
        <references count="4">
          <reference field="0" count="1" selected="0">
            <x v="13"/>
          </reference>
          <reference field="11" count="1" selected="0">
            <x v="36"/>
          </reference>
          <reference field="17" count="1" selected="0">
            <x v="193"/>
          </reference>
          <reference field="19" count="4">
            <x v="1"/>
            <x v="2"/>
            <x v="4"/>
            <x v="7"/>
          </reference>
        </references>
      </pivotArea>
    </format>
    <format dxfId="361">
      <pivotArea dataOnly="0" labelOnly="1" fieldPosition="0">
        <references count="4">
          <reference field="0" count="1" selected="0">
            <x v="13"/>
          </reference>
          <reference field="11" count="1" selected="0">
            <x v="36"/>
          </reference>
          <reference field="17" count="1" selected="0">
            <x v="203"/>
          </reference>
          <reference field="19" count="5">
            <x v="1"/>
            <x v="2"/>
            <x v="4"/>
            <x v="5"/>
            <x v="7"/>
          </reference>
        </references>
      </pivotArea>
    </format>
    <format dxfId="360">
      <pivotArea dataOnly="0" labelOnly="1" fieldPosition="0">
        <references count="4">
          <reference field="0" count="1" selected="0">
            <x v="13"/>
          </reference>
          <reference field="11" count="1" selected="0">
            <x v="36"/>
          </reference>
          <reference field="17" count="1" selected="0">
            <x v="213"/>
          </reference>
          <reference field="19" count="5">
            <x v="1"/>
            <x v="2"/>
            <x v="4"/>
            <x v="5"/>
            <x v="7"/>
          </reference>
        </references>
      </pivotArea>
    </format>
    <format dxfId="359">
      <pivotArea dataOnly="0" labelOnly="1" fieldPosition="0">
        <references count="4">
          <reference field="0" count="1" selected="0">
            <x v="13"/>
          </reference>
          <reference field="11" count="1" selected="0">
            <x v="36"/>
          </reference>
          <reference field="17" count="1" selected="0">
            <x v="220"/>
          </reference>
          <reference field="19" count="2">
            <x v="1"/>
            <x v="4"/>
          </reference>
        </references>
      </pivotArea>
    </format>
    <format dxfId="358">
      <pivotArea dataOnly="0" labelOnly="1" fieldPosition="0">
        <references count="4">
          <reference field="0" count="1" selected="0">
            <x v="13"/>
          </reference>
          <reference field="11" count="1" selected="0">
            <x v="36"/>
          </reference>
          <reference field="17" count="1" selected="0">
            <x v="247"/>
          </reference>
          <reference field="19" count="0"/>
        </references>
      </pivotArea>
    </format>
    <format dxfId="357">
      <pivotArea dataOnly="0" labelOnly="1" fieldPosition="0">
        <references count="4">
          <reference field="0" count="1" selected="0">
            <x v="13"/>
          </reference>
          <reference field="11" count="1" selected="0">
            <x v="36"/>
          </reference>
          <reference field="17" count="1" selected="0">
            <x v="249"/>
          </reference>
          <reference field="19" count="0"/>
        </references>
      </pivotArea>
    </format>
    <format dxfId="356">
      <pivotArea dataOnly="0" labelOnly="1" fieldPosition="0">
        <references count="4">
          <reference field="0" count="1" selected="0">
            <x v="13"/>
          </reference>
          <reference field="11" count="1" selected="0">
            <x v="36"/>
          </reference>
          <reference field="17" count="1" selected="0">
            <x v="257"/>
          </reference>
          <reference field="19" count="5">
            <x v="1"/>
            <x v="2"/>
            <x v="4"/>
            <x v="5"/>
            <x v="7"/>
          </reference>
        </references>
      </pivotArea>
    </format>
    <format dxfId="355">
      <pivotArea dataOnly="0" labelOnly="1" fieldPosition="0">
        <references count="4">
          <reference field="0" count="1" selected="0">
            <x v="13"/>
          </reference>
          <reference field="11" count="1" selected="0">
            <x v="36"/>
          </reference>
          <reference field="17" count="1" selected="0">
            <x v="259"/>
          </reference>
          <reference field="19" count="5">
            <x v="1"/>
            <x v="2"/>
            <x v="4"/>
            <x v="5"/>
            <x v="7"/>
          </reference>
        </references>
      </pivotArea>
    </format>
    <format dxfId="354">
      <pivotArea dataOnly="0" labelOnly="1" fieldPosition="0">
        <references count="4">
          <reference field="0" count="1" selected="0">
            <x v="13"/>
          </reference>
          <reference field="11" count="1" selected="0">
            <x v="36"/>
          </reference>
          <reference field="17" count="1" selected="0">
            <x v="262"/>
          </reference>
          <reference field="19" count="5">
            <x v="1"/>
            <x v="2"/>
            <x v="4"/>
            <x v="5"/>
            <x v="7"/>
          </reference>
        </references>
      </pivotArea>
    </format>
    <format dxfId="353">
      <pivotArea dataOnly="0" labelOnly="1" fieldPosition="0">
        <references count="4">
          <reference field="0" count="1" selected="0">
            <x v="13"/>
          </reference>
          <reference field="11" count="1" selected="0">
            <x v="36"/>
          </reference>
          <reference field="17" count="1" selected="0">
            <x v="343"/>
          </reference>
          <reference field="19" count="4">
            <x v="1"/>
            <x v="2"/>
            <x v="4"/>
            <x v="7"/>
          </reference>
        </references>
      </pivotArea>
    </format>
    <format dxfId="352">
      <pivotArea dataOnly="0" labelOnly="1" fieldPosition="0">
        <references count="4">
          <reference field="0" count="1" selected="0">
            <x v="13"/>
          </reference>
          <reference field="11" count="1" selected="0">
            <x v="36"/>
          </reference>
          <reference field="17" count="1" selected="0">
            <x v="494"/>
          </reference>
          <reference field="19" count="3">
            <x v="1"/>
            <x v="2"/>
            <x v="7"/>
          </reference>
        </references>
      </pivotArea>
    </format>
    <format dxfId="351">
      <pivotArea dataOnly="0" labelOnly="1" fieldPosition="0">
        <references count="4">
          <reference field="0" count="1" selected="0">
            <x v="13"/>
          </reference>
          <reference field="11" count="1" selected="0">
            <x v="36"/>
          </reference>
          <reference field="17" count="1" selected="0">
            <x v="522"/>
          </reference>
          <reference field="19" count="2">
            <x v="2"/>
            <x v="5"/>
          </reference>
        </references>
      </pivotArea>
    </format>
    <format dxfId="350">
      <pivotArea dataOnly="0" labelOnly="1" fieldPosition="0">
        <references count="4">
          <reference field="0" count="1" selected="0">
            <x v="13"/>
          </reference>
          <reference field="11" count="1" selected="0">
            <x v="36"/>
          </reference>
          <reference field="17" count="1" selected="0">
            <x v="533"/>
          </reference>
          <reference field="19" count="1">
            <x v="2"/>
          </reference>
        </references>
      </pivotArea>
    </format>
    <format dxfId="349">
      <pivotArea dataOnly="0" labelOnly="1" fieldPosition="0">
        <references count="4">
          <reference field="0" count="1" selected="0">
            <x v="13"/>
          </reference>
          <reference field="11" count="1" selected="0">
            <x v="36"/>
          </reference>
          <reference field="17" count="1" selected="0">
            <x v="535"/>
          </reference>
          <reference field="19" count="2">
            <x v="2"/>
            <x v="5"/>
          </reference>
        </references>
      </pivotArea>
    </format>
    <format dxfId="348">
      <pivotArea dataOnly="0" labelOnly="1" fieldPosition="0">
        <references count="4">
          <reference field="0" count="1" selected="0">
            <x v="13"/>
          </reference>
          <reference field="11" count="1" selected="0">
            <x v="36"/>
          </reference>
          <reference field="17" count="1" selected="0">
            <x v="625"/>
          </reference>
          <reference field="19" count="5">
            <x v="1"/>
            <x v="2"/>
            <x v="4"/>
            <x v="5"/>
            <x v="7"/>
          </reference>
        </references>
      </pivotArea>
    </format>
    <format dxfId="347">
      <pivotArea dataOnly="0" labelOnly="1" fieldPosition="0">
        <references count="4">
          <reference field="0" count="1" selected="0">
            <x v="13"/>
          </reference>
          <reference field="11" count="1" selected="0">
            <x v="36"/>
          </reference>
          <reference field="17" count="1" selected="0">
            <x v="686"/>
          </reference>
          <reference field="19" count="5">
            <x v="1"/>
            <x v="2"/>
            <x v="4"/>
            <x v="5"/>
            <x v="7"/>
          </reference>
        </references>
      </pivotArea>
    </format>
    <format dxfId="346">
      <pivotArea dataOnly="0" labelOnly="1" fieldPosition="0">
        <references count="4">
          <reference field="0" count="1" selected="0">
            <x v="13"/>
          </reference>
          <reference field="11" count="1" selected="0">
            <x v="36"/>
          </reference>
          <reference field="17" count="1" selected="0">
            <x v="692"/>
          </reference>
          <reference field="19" count="5">
            <x v="1"/>
            <x v="2"/>
            <x v="4"/>
            <x v="5"/>
            <x v="7"/>
          </reference>
        </references>
      </pivotArea>
    </format>
    <format dxfId="345">
      <pivotArea dataOnly="0" labelOnly="1" fieldPosition="0">
        <references count="4">
          <reference field="0" count="1" selected="0">
            <x v="13"/>
          </reference>
          <reference field="11" count="1" selected="0">
            <x v="36"/>
          </reference>
          <reference field="17" count="1" selected="0">
            <x v="696"/>
          </reference>
          <reference field="19" count="7">
            <x v="0"/>
            <x v="1"/>
            <x v="2"/>
            <x v="4"/>
            <x v="5"/>
            <x v="6"/>
            <x v="7"/>
          </reference>
        </references>
      </pivotArea>
    </format>
    <format dxfId="344">
      <pivotArea dataOnly="0" labelOnly="1" fieldPosition="0">
        <references count="4">
          <reference field="0" count="1" selected="0">
            <x v="13"/>
          </reference>
          <reference field="11" count="1" selected="0">
            <x v="36"/>
          </reference>
          <reference field="17" count="1" selected="0">
            <x v="718"/>
          </reference>
          <reference field="19" count="5">
            <x v="1"/>
            <x v="2"/>
            <x v="4"/>
            <x v="5"/>
            <x v="7"/>
          </reference>
        </references>
      </pivotArea>
    </format>
    <format dxfId="343">
      <pivotArea dataOnly="0" labelOnly="1" fieldPosition="0">
        <references count="4">
          <reference field="0" count="1" selected="0">
            <x v="13"/>
          </reference>
          <reference field="11" count="1" selected="0">
            <x v="36"/>
          </reference>
          <reference field="17" count="1" selected="0">
            <x v="732"/>
          </reference>
          <reference field="19" count="5">
            <x v="1"/>
            <x v="2"/>
            <x v="4"/>
            <x v="5"/>
            <x v="7"/>
          </reference>
        </references>
      </pivotArea>
    </format>
    <format dxfId="342">
      <pivotArea dataOnly="0" labelOnly="1" fieldPosition="0">
        <references count="4">
          <reference field="0" count="1" selected="0">
            <x v="13"/>
          </reference>
          <reference field="11" count="1" selected="0">
            <x v="36"/>
          </reference>
          <reference field="17" count="1" selected="0">
            <x v="796"/>
          </reference>
          <reference field="19" count="4">
            <x v="0"/>
            <x v="2"/>
            <x v="3"/>
            <x v="6"/>
          </reference>
        </references>
      </pivotArea>
    </format>
    <format dxfId="341">
      <pivotArea dataOnly="0" labelOnly="1" fieldPosition="0">
        <references count="4">
          <reference field="0" count="1" selected="0">
            <x v="13"/>
          </reference>
          <reference field="11" count="1" selected="0">
            <x v="36"/>
          </reference>
          <reference field="17" count="1" selected="0">
            <x v="797"/>
          </reference>
          <reference field="19" count="5">
            <x v="1"/>
            <x v="2"/>
            <x v="4"/>
            <x v="5"/>
            <x v="7"/>
          </reference>
        </references>
      </pivotArea>
    </format>
    <format dxfId="340">
      <pivotArea dataOnly="0" labelOnly="1" fieldPosition="0">
        <references count="4">
          <reference field="0" count="1" selected="0">
            <x v="13"/>
          </reference>
          <reference field="11" count="1" selected="0">
            <x v="36"/>
          </reference>
          <reference field="17" count="1" selected="0">
            <x v="802"/>
          </reference>
          <reference field="19" count="5">
            <x v="1"/>
            <x v="2"/>
            <x v="4"/>
            <x v="5"/>
            <x v="7"/>
          </reference>
        </references>
      </pivotArea>
    </format>
    <format dxfId="339">
      <pivotArea dataOnly="0" labelOnly="1" fieldPosition="0">
        <references count="4">
          <reference field="0" count="1" selected="0">
            <x v="13"/>
          </reference>
          <reference field="11" count="1" selected="0">
            <x v="36"/>
          </reference>
          <reference field="17" count="1" selected="0">
            <x v="821"/>
          </reference>
          <reference field="19" count="5">
            <x v="1"/>
            <x v="2"/>
            <x v="4"/>
            <x v="5"/>
            <x v="7"/>
          </reference>
        </references>
      </pivotArea>
    </format>
    <format dxfId="338">
      <pivotArea dataOnly="0" labelOnly="1" fieldPosition="0">
        <references count="4">
          <reference field="0" count="1" selected="0">
            <x v="13"/>
          </reference>
          <reference field="11" count="1" selected="0">
            <x v="36"/>
          </reference>
          <reference field="17" count="1" selected="0">
            <x v="825"/>
          </reference>
          <reference field="19" count="5">
            <x v="1"/>
            <x v="2"/>
            <x v="4"/>
            <x v="5"/>
            <x v="7"/>
          </reference>
        </references>
      </pivotArea>
    </format>
    <format dxfId="337">
      <pivotArea dataOnly="0" labelOnly="1" fieldPosition="0">
        <references count="4">
          <reference field="0" count="1" selected="0">
            <x v="13"/>
          </reference>
          <reference field="11" count="1" selected="0">
            <x v="36"/>
          </reference>
          <reference field="17" count="1" selected="0">
            <x v="839"/>
          </reference>
          <reference field="19" count="2">
            <x v="1"/>
            <x v="4"/>
          </reference>
        </references>
      </pivotArea>
    </format>
    <format dxfId="336">
      <pivotArea dataOnly="0" labelOnly="1" fieldPosition="0">
        <references count="4">
          <reference field="0" count="1" selected="0">
            <x v="13"/>
          </reference>
          <reference field="11" count="1" selected="0">
            <x v="36"/>
          </reference>
          <reference field="17" count="1" selected="0">
            <x v="894"/>
          </reference>
          <reference field="19" count="4">
            <x v="1"/>
            <x v="2"/>
            <x v="4"/>
            <x v="7"/>
          </reference>
        </references>
      </pivotArea>
    </format>
    <format dxfId="335">
      <pivotArea dataOnly="0" labelOnly="1" fieldPosition="0">
        <references count="4">
          <reference field="0" count="1" selected="0">
            <x v="13"/>
          </reference>
          <reference field="11" count="1" selected="0">
            <x v="36"/>
          </reference>
          <reference field="17" count="1" selected="0">
            <x v="945"/>
          </reference>
          <reference field="19" count="3">
            <x v="1"/>
            <x v="4"/>
            <x v="7"/>
          </reference>
        </references>
      </pivotArea>
    </format>
    <format dxfId="334">
      <pivotArea dataOnly="0" labelOnly="1" fieldPosition="0">
        <references count="4">
          <reference field="0" count="1" selected="0">
            <x v="13"/>
          </reference>
          <reference field="11" count="1" selected="0">
            <x v="56"/>
          </reference>
          <reference field="17" count="1" selected="0">
            <x v="225"/>
          </reference>
          <reference field="19" count="1">
            <x v="2"/>
          </reference>
        </references>
      </pivotArea>
    </format>
    <format dxfId="333">
      <pivotArea dataOnly="0" labelOnly="1" fieldPosition="0">
        <references count="4">
          <reference field="0" count="1" selected="0">
            <x v="13"/>
          </reference>
          <reference field="11" count="1" selected="0">
            <x v="56"/>
          </reference>
          <reference field="17" count="1" selected="0">
            <x v="825"/>
          </reference>
          <reference field="19" count="4">
            <x v="1"/>
            <x v="2"/>
            <x v="4"/>
            <x v="7"/>
          </reference>
        </references>
      </pivotArea>
    </format>
    <format dxfId="332">
      <pivotArea dataOnly="0" labelOnly="1" fieldPosition="0">
        <references count="4">
          <reference field="0" count="1" selected="0">
            <x v="13"/>
          </reference>
          <reference field="11" count="1" selected="0">
            <x v="138"/>
          </reference>
          <reference field="17" count="1" selected="0">
            <x v="825"/>
          </reference>
          <reference field="19" count="4">
            <x v="1"/>
            <x v="2"/>
            <x v="4"/>
            <x v="7"/>
          </reference>
        </references>
      </pivotArea>
    </format>
    <format dxfId="331">
      <pivotArea dataOnly="0" labelOnly="1" fieldPosition="0">
        <references count="4">
          <reference field="0" count="1" selected="0">
            <x v="13"/>
          </reference>
          <reference field="11" count="1" selected="0">
            <x v="139"/>
          </reference>
          <reference field="17" count="1" selected="0">
            <x v="225"/>
          </reference>
          <reference field="19" count="2">
            <x v="1"/>
            <x v="7"/>
          </reference>
        </references>
      </pivotArea>
    </format>
    <format dxfId="330">
      <pivotArea dataOnly="0" labelOnly="1" fieldPosition="0">
        <references count="4">
          <reference field="0" count="1" selected="0">
            <x v="13"/>
          </reference>
          <reference field="11" count="1" selected="0">
            <x v="139"/>
          </reference>
          <reference field="17" count="1" selected="0">
            <x v="244"/>
          </reference>
          <reference field="19" count="5">
            <x v="1"/>
            <x v="2"/>
            <x v="4"/>
            <x v="5"/>
            <x v="7"/>
          </reference>
        </references>
      </pivotArea>
    </format>
    <format dxfId="329">
      <pivotArea dataOnly="0" labelOnly="1" fieldPosition="0">
        <references count="4">
          <reference field="0" count="1" selected="0">
            <x v="13"/>
          </reference>
          <reference field="11" count="1" selected="0">
            <x v="139"/>
          </reference>
          <reference field="17" count="1" selected="0">
            <x v="247"/>
          </reference>
          <reference field="19" count="3">
            <x v="1"/>
            <x v="2"/>
            <x v="7"/>
          </reference>
        </references>
      </pivotArea>
    </format>
    <format dxfId="328">
      <pivotArea dataOnly="0" labelOnly="1" fieldPosition="0">
        <references count="4">
          <reference field="0" count="1" selected="0">
            <x v="13"/>
          </reference>
          <reference field="11" count="1" selected="0">
            <x v="139"/>
          </reference>
          <reference field="17" count="1" selected="0">
            <x v="259"/>
          </reference>
          <reference field="19" count="2">
            <x v="2"/>
            <x v="5"/>
          </reference>
        </references>
      </pivotArea>
    </format>
    <format dxfId="327">
      <pivotArea dataOnly="0" labelOnly="1" fieldPosition="0">
        <references count="4">
          <reference field="0" count="1" selected="0">
            <x v="13"/>
          </reference>
          <reference field="11" count="1" selected="0">
            <x v="139"/>
          </reference>
          <reference field="17" count="1" selected="0">
            <x v="627"/>
          </reference>
          <reference field="19" count="4">
            <x v="1"/>
            <x v="2"/>
            <x v="5"/>
            <x v="7"/>
          </reference>
        </references>
      </pivotArea>
    </format>
    <format dxfId="326">
      <pivotArea dataOnly="0" labelOnly="1" fieldPosition="0">
        <references count="4">
          <reference field="0" count="1" selected="0">
            <x v="13"/>
          </reference>
          <reference field="11" count="1" selected="0">
            <x v="139"/>
          </reference>
          <reference field="17" count="1" selected="0">
            <x v="796"/>
          </reference>
          <reference field="19" count="2">
            <x v="0"/>
            <x v="6"/>
          </reference>
        </references>
      </pivotArea>
    </format>
    <format dxfId="325">
      <pivotArea dataOnly="0" labelOnly="1" fieldPosition="0">
        <references count="4">
          <reference field="0" count="1" selected="0">
            <x v="13"/>
          </reference>
          <reference field="11" count="1" selected="0">
            <x v="139"/>
          </reference>
          <reference field="17" count="1" selected="0">
            <x v="825"/>
          </reference>
          <reference field="19" count="5">
            <x v="1"/>
            <x v="2"/>
            <x v="4"/>
            <x v="5"/>
            <x v="7"/>
          </reference>
        </references>
      </pivotArea>
    </format>
    <format dxfId="324">
      <pivotArea dataOnly="0" labelOnly="1" fieldPosition="0">
        <references count="4">
          <reference field="0" count="1" selected="0">
            <x v="13"/>
          </reference>
          <reference field="11" count="1" selected="0">
            <x v="139"/>
          </reference>
          <reference field="17" count="1" selected="0">
            <x v="839"/>
          </reference>
          <reference field="19" count="4">
            <x v="1"/>
            <x v="2"/>
            <x v="4"/>
            <x v="7"/>
          </reference>
        </references>
      </pivotArea>
    </format>
    <format dxfId="323">
      <pivotArea dataOnly="0" labelOnly="1" fieldPosition="0">
        <references count="4">
          <reference field="0" count="1" selected="0">
            <x v="13"/>
          </reference>
          <reference field="11" count="1" selected="0">
            <x v="139"/>
          </reference>
          <reference field="17" count="1" selected="0">
            <x v="842"/>
          </reference>
          <reference field="19" count="3">
            <x v="1"/>
            <x v="2"/>
            <x v="7"/>
          </reference>
        </references>
      </pivotArea>
    </format>
    <format dxfId="322">
      <pivotArea dataOnly="0" labelOnly="1" fieldPosition="0">
        <references count="4">
          <reference field="0" count="1" selected="0">
            <x v="13"/>
          </reference>
          <reference field="11" count="1" selected="0">
            <x v="139"/>
          </reference>
          <reference field="17" count="1" selected="0">
            <x v="851"/>
          </reference>
          <reference field="19" count="4">
            <x v="1"/>
            <x v="2"/>
            <x v="4"/>
            <x v="7"/>
          </reference>
        </references>
      </pivotArea>
    </format>
    <format dxfId="321">
      <pivotArea dataOnly="0" labelOnly="1" fieldPosition="0">
        <references count="4">
          <reference field="0" count="1" selected="0">
            <x v="13"/>
          </reference>
          <reference field="11" count="1" selected="0">
            <x v="139"/>
          </reference>
          <reference field="17" count="1" selected="0">
            <x v="894"/>
          </reference>
          <reference field="19" count="4">
            <x v="1"/>
            <x v="2"/>
            <x v="4"/>
            <x v="7"/>
          </reference>
        </references>
      </pivotArea>
    </format>
    <format dxfId="320">
      <pivotArea dataOnly="0" labelOnly="1" fieldPosition="0">
        <references count="4">
          <reference field="0" count="1" selected="0">
            <x v="13"/>
          </reference>
          <reference field="11" count="1" selected="0">
            <x v="139"/>
          </reference>
          <reference field="17" count="1" selected="0">
            <x v="906"/>
          </reference>
          <reference field="19" count="1">
            <x v="2"/>
          </reference>
        </references>
      </pivotArea>
    </format>
    <format dxfId="319">
      <pivotArea dataOnly="0" labelOnly="1" fieldPosition="0">
        <references count="4">
          <reference field="0" count="1" selected="0">
            <x v="13"/>
          </reference>
          <reference field="11" count="1" selected="0">
            <x v="139"/>
          </reference>
          <reference field="17" count="1" selected="0">
            <x v="945"/>
          </reference>
          <reference field="19" count="4">
            <x v="1"/>
            <x v="2"/>
            <x v="4"/>
            <x v="7"/>
          </reference>
        </references>
      </pivotArea>
    </format>
    <format dxfId="318">
      <pivotArea dataOnly="0" labelOnly="1" fieldPosition="0">
        <references count="4">
          <reference field="0" count="1" selected="0">
            <x v="13"/>
          </reference>
          <reference field="11" count="1" selected="0">
            <x v="140"/>
          </reference>
          <reference field="17" count="1" selected="0">
            <x v="249"/>
          </reference>
          <reference field="19" count="2">
            <x v="2"/>
            <x v="5"/>
          </reference>
        </references>
      </pivotArea>
    </format>
    <format dxfId="317">
      <pivotArea dataOnly="0" labelOnly="1" fieldPosition="0">
        <references count="4">
          <reference field="0" count="1" selected="0">
            <x v="13"/>
          </reference>
          <reference field="11" count="1" selected="0">
            <x v="140"/>
          </reference>
          <reference field="17" count="1" selected="0">
            <x v="259"/>
          </reference>
          <reference field="19" count="2">
            <x v="2"/>
            <x v="5"/>
          </reference>
        </references>
      </pivotArea>
    </format>
    <format dxfId="316">
      <pivotArea dataOnly="0" labelOnly="1" fieldPosition="0">
        <references count="4">
          <reference field="0" count="1" selected="0">
            <x v="13"/>
          </reference>
          <reference field="11" count="1" selected="0">
            <x v="140"/>
          </reference>
          <reference field="17" count="1" selected="0">
            <x v="796"/>
          </reference>
          <reference field="19" count="3">
            <x v="0"/>
            <x v="5"/>
            <x v="6"/>
          </reference>
        </references>
      </pivotArea>
    </format>
    <format dxfId="315">
      <pivotArea dataOnly="0" labelOnly="1" fieldPosition="0">
        <references count="4">
          <reference field="0" count="1" selected="0">
            <x v="13"/>
          </reference>
          <reference field="11" count="1" selected="0">
            <x v="140"/>
          </reference>
          <reference field="17" count="1" selected="0">
            <x v="825"/>
          </reference>
          <reference field="19" count="5">
            <x v="1"/>
            <x v="2"/>
            <x v="4"/>
            <x v="5"/>
            <x v="7"/>
          </reference>
        </references>
      </pivotArea>
    </format>
    <format dxfId="314">
      <pivotArea dataOnly="0" labelOnly="1" fieldPosition="0">
        <references count="4">
          <reference field="0" count="1" selected="0">
            <x v="13"/>
          </reference>
          <reference field="11" count="1" selected="0">
            <x v="140"/>
          </reference>
          <reference field="17" count="1" selected="0">
            <x v="839"/>
          </reference>
          <reference field="19" count="3">
            <x v="1"/>
            <x v="4"/>
            <x v="7"/>
          </reference>
        </references>
      </pivotArea>
    </format>
    <format dxfId="313">
      <pivotArea dataOnly="0" labelOnly="1" fieldPosition="0">
        <references count="4">
          <reference field="0" count="1" selected="0">
            <x v="13"/>
          </reference>
          <reference field="11" count="1" selected="0">
            <x v="140"/>
          </reference>
          <reference field="17" count="1" selected="0">
            <x v="894"/>
          </reference>
          <reference field="19" count="5">
            <x v="1"/>
            <x v="2"/>
            <x v="4"/>
            <x v="5"/>
            <x v="7"/>
          </reference>
        </references>
      </pivotArea>
    </format>
    <format dxfId="312">
      <pivotArea dataOnly="0" labelOnly="1" fieldPosition="0">
        <references count="4">
          <reference field="0" count="1" selected="0">
            <x v="13"/>
          </reference>
          <reference field="11" count="1" selected="0">
            <x v="140"/>
          </reference>
          <reference field="17" count="1" selected="0">
            <x v="945"/>
          </reference>
          <reference field="19" count="4">
            <x v="1"/>
            <x v="2"/>
            <x v="4"/>
            <x v="7"/>
          </reference>
        </references>
      </pivotArea>
    </format>
    <format dxfId="311">
      <pivotArea dataOnly="0" labelOnly="1" fieldPosition="0">
        <references count="4">
          <reference field="0" count="1" selected="0">
            <x v="13"/>
          </reference>
          <reference field="11" count="1" selected="0">
            <x v="145"/>
          </reference>
          <reference field="17" count="1" selected="0">
            <x v="32"/>
          </reference>
          <reference field="19" count="5">
            <x v="1"/>
            <x v="2"/>
            <x v="4"/>
            <x v="5"/>
            <x v="7"/>
          </reference>
        </references>
      </pivotArea>
    </format>
    <format dxfId="310">
      <pivotArea dataOnly="0" labelOnly="1" fieldPosition="0">
        <references count="4">
          <reference field="0" count="1" selected="0">
            <x v="13"/>
          </reference>
          <reference field="11" count="1" selected="0">
            <x v="145"/>
          </reference>
          <reference field="17" count="1" selected="0">
            <x v="107"/>
          </reference>
          <reference field="19" count="5">
            <x v="1"/>
            <x v="2"/>
            <x v="4"/>
            <x v="5"/>
            <x v="7"/>
          </reference>
        </references>
      </pivotArea>
    </format>
    <format dxfId="309">
      <pivotArea dataOnly="0" labelOnly="1" fieldPosition="0">
        <references count="4">
          <reference field="0" count="1" selected="0">
            <x v="13"/>
          </reference>
          <reference field="11" count="1" selected="0">
            <x v="145"/>
          </reference>
          <reference field="17" count="1" selected="0">
            <x v="147"/>
          </reference>
          <reference field="19" count="7">
            <x v="0"/>
            <x v="1"/>
            <x v="2"/>
            <x v="3"/>
            <x v="5"/>
            <x v="6"/>
            <x v="7"/>
          </reference>
        </references>
      </pivotArea>
    </format>
    <format dxfId="308">
      <pivotArea dataOnly="0" labelOnly="1" fieldPosition="0">
        <references count="4">
          <reference field="0" count="1" selected="0">
            <x v="13"/>
          </reference>
          <reference field="11" count="1" selected="0">
            <x v="145"/>
          </reference>
          <reference field="17" count="1" selected="0">
            <x v="154"/>
          </reference>
          <reference field="19" count="7">
            <x v="0"/>
            <x v="1"/>
            <x v="2"/>
            <x v="4"/>
            <x v="5"/>
            <x v="6"/>
            <x v="7"/>
          </reference>
        </references>
      </pivotArea>
    </format>
    <format dxfId="307">
      <pivotArea dataOnly="0" labelOnly="1" fieldPosition="0">
        <references count="4">
          <reference field="0" count="1" selected="0">
            <x v="13"/>
          </reference>
          <reference field="11" count="1" selected="0">
            <x v="145"/>
          </reference>
          <reference field="17" count="1" selected="0">
            <x v="193"/>
          </reference>
          <reference field="19" count="3">
            <x v="1"/>
            <x v="2"/>
            <x v="4"/>
          </reference>
        </references>
      </pivotArea>
    </format>
    <format dxfId="306">
      <pivotArea dataOnly="0" labelOnly="1" fieldPosition="0">
        <references count="4">
          <reference field="0" count="1" selected="0">
            <x v="13"/>
          </reference>
          <reference field="11" count="1" selected="0">
            <x v="145"/>
          </reference>
          <reference field="17" count="1" selected="0">
            <x v="205"/>
          </reference>
          <reference field="19" count="5">
            <x v="1"/>
            <x v="2"/>
            <x v="4"/>
            <x v="5"/>
            <x v="7"/>
          </reference>
        </references>
      </pivotArea>
    </format>
    <format dxfId="305">
      <pivotArea dataOnly="0" labelOnly="1" fieldPosition="0">
        <references count="4">
          <reference field="0" count="1" selected="0">
            <x v="13"/>
          </reference>
          <reference field="11" count="1" selected="0">
            <x v="145"/>
          </reference>
          <reference field="17" count="1" selected="0">
            <x v="207"/>
          </reference>
          <reference field="19" count="7">
            <x v="0"/>
            <x v="1"/>
            <x v="2"/>
            <x v="4"/>
            <x v="5"/>
            <x v="6"/>
            <x v="7"/>
          </reference>
        </references>
      </pivotArea>
    </format>
    <format dxfId="304">
      <pivotArea dataOnly="0" labelOnly="1" fieldPosition="0">
        <references count="4">
          <reference field="0" count="1" selected="0">
            <x v="13"/>
          </reference>
          <reference field="11" count="1" selected="0">
            <x v="145"/>
          </reference>
          <reference field="17" count="1" selected="0">
            <x v="226"/>
          </reference>
          <reference field="19" count="4">
            <x v="2"/>
            <x v="4"/>
            <x v="5"/>
            <x v="7"/>
          </reference>
        </references>
      </pivotArea>
    </format>
    <format dxfId="303">
      <pivotArea dataOnly="0" labelOnly="1" fieldPosition="0">
        <references count="4">
          <reference field="0" count="1" selected="0">
            <x v="13"/>
          </reference>
          <reference field="11" count="1" selected="0">
            <x v="145"/>
          </reference>
          <reference field="17" count="1" selected="0">
            <x v="230"/>
          </reference>
          <reference field="19" count="5">
            <x v="1"/>
            <x v="2"/>
            <x v="4"/>
            <x v="5"/>
            <x v="7"/>
          </reference>
        </references>
      </pivotArea>
    </format>
    <format dxfId="302">
      <pivotArea dataOnly="0" labelOnly="1" fieldPosition="0">
        <references count="4">
          <reference field="0" count="1" selected="0">
            <x v="13"/>
          </reference>
          <reference field="11" count="1" selected="0">
            <x v="145"/>
          </reference>
          <reference field="17" count="1" selected="0">
            <x v="231"/>
          </reference>
          <reference field="19" count="4">
            <x v="2"/>
            <x v="4"/>
            <x v="5"/>
            <x v="7"/>
          </reference>
        </references>
      </pivotArea>
    </format>
    <format dxfId="301">
      <pivotArea dataOnly="0" labelOnly="1" fieldPosition="0">
        <references count="4">
          <reference field="0" count="1" selected="0">
            <x v="13"/>
          </reference>
          <reference field="11" count="1" selected="0">
            <x v="145"/>
          </reference>
          <reference field="17" count="1" selected="0">
            <x v="235"/>
          </reference>
          <reference field="19" count="4">
            <x v="2"/>
            <x v="4"/>
            <x v="5"/>
            <x v="7"/>
          </reference>
        </references>
      </pivotArea>
    </format>
    <format dxfId="300">
      <pivotArea dataOnly="0" labelOnly="1" fieldPosition="0">
        <references count="4">
          <reference field="0" count="1" selected="0">
            <x v="13"/>
          </reference>
          <reference field="11" count="1" selected="0">
            <x v="145"/>
          </reference>
          <reference field="17" count="1" selected="0">
            <x v="236"/>
          </reference>
          <reference field="19" count="3">
            <x v="1"/>
            <x v="2"/>
            <x v="4"/>
          </reference>
        </references>
      </pivotArea>
    </format>
    <format dxfId="299">
      <pivotArea dataOnly="0" labelOnly="1" fieldPosition="0">
        <references count="4">
          <reference field="0" count="1" selected="0">
            <x v="13"/>
          </reference>
          <reference field="11" count="1" selected="0">
            <x v="145"/>
          </reference>
          <reference field="17" count="1" selected="0">
            <x v="240"/>
          </reference>
          <reference field="19" count="4">
            <x v="2"/>
            <x v="4"/>
            <x v="5"/>
            <x v="7"/>
          </reference>
        </references>
      </pivotArea>
    </format>
    <format dxfId="298">
      <pivotArea dataOnly="0" labelOnly="1" fieldPosition="0">
        <references count="4">
          <reference field="0" count="1" selected="0">
            <x v="13"/>
          </reference>
          <reference field="11" count="1" selected="0">
            <x v="145"/>
          </reference>
          <reference field="17" count="1" selected="0">
            <x v="242"/>
          </reference>
          <reference field="19" count="4">
            <x v="2"/>
            <x v="4"/>
            <x v="5"/>
            <x v="7"/>
          </reference>
        </references>
      </pivotArea>
    </format>
    <format dxfId="297">
      <pivotArea dataOnly="0" labelOnly="1" fieldPosition="0">
        <references count="4">
          <reference field="0" count="1" selected="0">
            <x v="13"/>
          </reference>
          <reference field="11" count="1" selected="0">
            <x v="145"/>
          </reference>
          <reference field="17" count="1" selected="0">
            <x v="246"/>
          </reference>
          <reference field="19" count="5">
            <x v="0"/>
            <x v="1"/>
            <x v="2"/>
            <x v="6"/>
            <x v="7"/>
          </reference>
        </references>
      </pivotArea>
    </format>
    <format dxfId="296">
      <pivotArea dataOnly="0" labelOnly="1" fieldPosition="0">
        <references count="4">
          <reference field="0" count="1" selected="0">
            <x v="13"/>
          </reference>
          <reference field="11" count="1" selected="0">
            <x v="145"/>
          </reference>
          <reference field="17" count="1" selected="0">
            <x v="253"/>
          </reference>
          <reference field="19" count="5">
            <x v="1"/>
            <x v="2"/>
            <x v="4"/>
            <x v="5"/>
            <x v="7"/>
          </reference>
        </references>
      </pivotArea>
    </format>
    <format dxfId="295">
      <pivotArea dataOnly="0" labelOnly="1" fieldPosition="0">
        <references count="4">
          <reference field="0" count="1" selected="0">
            <x v="13"/>
          </reference>
          <reference field="11" count="1" selected="0">
            <x v="145"/>
          </reference>
          <reference field="17" count="1" selected="0">
            <x v="257"/>
          </reference>
          <reference field="19" count="4">
            <x v="1"/>
            <x v="2"/>
            <x v="5"/>
            <x v="7"/>
          </reference>
        </references>
      </pivotArea>
    </format>
    <format dxfId="294">
      <pivotArea dataOnly="0" labelOnly="1" fieldPosition="0">
        <references count="4">
          <reference field="0" count="1" selected="0">
            <x v="13"/>
          </reference>
          <reference field="11" count="1" selected="0">
            <x v="145"/>
          </reference>
          <reference field="17" count="1" selected="0">
            <x v="258"/>
          </reference>
          <reference field="19" count="3">
            <x v="2"/>
            <x v="4"/>
            <x v="7"/>
          </reference>
        </references>
      </pivotArea>
    </format>
    <format dxfId="293">
      <pivotArea dataOnly="0" labelOnly="1" fieldPosition="0">
        <references count="4">
          <reference field="0" count="1" selected="0">
            <x v="13"/>
          </reference>
          <reference field="11" count="1" selected="0">
            <x v="145"/>
          </reference>
          <reference field="17" count="1" selected="0">
            <x v="259"/>
          </reference>
          <reference field="19" count="5">
            <x v="1"/>
            <x v="2"/>
            <x v="4"/>
            <x v="5"/>
            <x v="7"/>
          </reference>
        </references>
      </pivotArea>
    </format>
    <format dxfId="292">
      <pivotArea dataOnly="0" labelOnly="1" fieldPosition="0">
        <references count="4">
          <reference field="0" count="1" selected="0">
            <x v="13"/>
          </reference>
          <reference field="11" count="1" selected="0">
            <x v="145"/>
          </reference>
          <reference field="17" count="1" selected="0">
            <x v="260"/>
          </reference>
          <reference field="19" count="4">
            <x v="2"/>
            <x v="4"/>
            <x v="5"/>
            <x v="7"/>
          </reference>
        </references>
      </pivotArea>
    </format>
    <format dxfId="291">
      <pivotArea dataOnly="0" labelOnly="1" fieldPosition="0">
        <references count="4">
          <reference field="0" count="1" selected="0">
            <x v="13"/>
          </reference>
          <reference field="11" count="1" selected="0">
            <x v="145"/>
          </reference>
          <reference field="17" count="1" selected="0">
            <x v="261"/>
          </reference>
          <reference field="19" count="5">
            <x v="1"/>
            <x v="2"/>
            <x v="4"/>
            <x v="5"/>
            <x v="7"/>
          </reference>
        </references>
      </pivotArea>
    </format>
    <format dxfId="290">
      <pivotArea dataOnly="0" labelOnly="1" fieldPosition="0">
        <references count="4">
          <reference field="0" count="1" selected="0">
            <x v="13"/>
          </reference>
          <reference field="11" count="1" selected="0">
            <x v="145"/>
          </reference>
          <reference field="17" count="1" selected="0">
            <x v="262"/>
          </reference>
          <reference field="19" count="5">
            <x v="1"/>
            <x v="2"/>
            <x v="4"/>
            <x v="5"/>
            <x v="7"/>
          </reference>
        </references>
      </pivotArea>
    </format>
    <format dxfId="289">
      <pivotArea dataOnly="0" labelOnly="1" fieldPosition="0">
        <references count="4">
          <reference field="0" count="1" selected="0">
            <x v="13"/>
          </reference>
          <reference field="11" count="1" selected="0">
            <x v="145"/>
          </reference>
          <reference field="17" count="1" selected="0">
            <x v="543"/>
          </reference>
          <reference field="19" count="1">
            <x v="2"/>
          </reference>
        </references>
      </pivotArea>
    </format>
    <format dxfId="288">
      <pivotArea dataOnly="0" labelOnly="1" fieldPosition="0">
        <references count="4">
          <reference field="0" count="1" selected="0">
            <x v="13"/>
          </reference>
          <reference field="11" count="1" selected="0">
            <x v="145"/>
          </reference>
          <reference field="17" count="1" selected="0">
            <x v="588"/>
          </reference>
          <reference field="19" count="5">
            <x v="0"/>
            <x v="2"/>
            <x v="3"/>
            <x v="5"/>
            <x v="6"/>
          </reference>
        </references>
      </pivotArea>
    </format>
    <format dxfId="287">
      <pivotArea dataOnly="0" labelOnly="1" fieldPosition="0">
        <references count="4">
          <reference field="0" count="1" selected="0">
            <x v="13"/>
          </reference>
          <reference field="11" count="1" selected="0">
            <x v="145"/>
          </reference>
          <reference field="17" count="1" selected="0">
            <x v="748"/>
          </reference>
          <reference field="19" count="2">
            <x v="2"/>
            <x v="5"/>
          </reference>
        </references>
      </pivotArea>
    </format>
    <format dxfId="286">
      <pivotArea dataOnly="0" labelOnly="1" fieldPosition="0">
        <references count="4">
          <reference field="0" count="1" selected="0">
            <x v="13"/>
          </reference>
          <reference field="11" count="1" selected="0">
            <x v="145"/>
          </reference>
          <reference field="17" count="1" selected="0">
            <x v="785"/>
          </reference>
          <reference field="19" count="4">
            <x v="1"/>
            <x v="2"/>
            <x v="4"/>
            <x v="7"/>
          </reference>
        </references>
      </pivotArea>
    </format>
    <format dxfId="285">
      <pivotArea dataOnly="0" labelOnly="1" fieldPosition="0">
        <references count="4">
          <reference field="0" count="1" selected="0">
            <x v="13"/>
          </reference>
          <reference field="11" count="1" selected="0">
            <x v="145"/>
          </reference>
          <reference field="17" count="1" selected="0">
            <x v="796"/>
          </reference>
          <reference field="19" count="5">
            <x v="0"/>
            <x v="2"/>
            <x v="3"/>
            <x v="5"/>
            <x v="6"/>
          </reference>
        </references>
      </pivotArea>
    </format>
    <format dxfId="284">
      <pivotArea dataOnly="0" labelOnly="1" fieldPosition="0">
        <references count="4">
          <reference field="0" count="1" selected="0">
            <x v="13"/>
          </reference>
          <reference field="11" count="1" selected="0">
            <x v="145"/>
          </reference>
          <reference field="17" count="1" selected="0">
            <x v="825"/>
          </reference>
          <reference field="19" count="5">
            <x v="1"/>
            <x v="2"/>
            <x v="4"/>
            <x v="5"/>
            <x v="7"/>
          </reference>
        </references>
      </pivotArea>
    </format>
    <format dxfId="283">
      <pivotArea dataOnly="0" labelOnly="1" fieldPosition="0">
        <references count="4">
          <reference field="0" count="1" selected="0">
            <x v="13"/>
          </reference>
          <reference field="11" count="1" selected="0">
            <x v="145"/>
          </reference>
          <reference field="17" count="1" selected="0">
            <x v="889"/>
          </reference>
          <reference field="19" count="4">
            <x v="0"/>
            <x v="2"/>
            <x v="3"/>
            <x v="6"/>
          </reference>
        </references>
      </pivotArea>
    </format>
    <format dxfId="282">
      <pivotArea dataOnly="0" labelOnly="1" fieldPosition="0">
        <references count="4">
          <reference field="0" count="1" selected="0">
            <x v="13"/>
          </reference>
          <reference field="11" count="1" selected="0">
            <x v="145"/>
          </reference>
          <reference field="17" count="1" selected="0">
            <x v="894"/>
          </reference>
          <reference field="19" count="6">
            <x v="0"/>
            <x v="1"/>
            <x v="2"/>
            <x v="4"/>
            <x v="6"/>
            <x v="7"/>
          </reference>
        </references>
      </pivotArea>
    </format>
    <format dxfId="281">
      <pivotArea dataOnly="0" labelOnly="1" fieldPosition="0">
        <references count="4">
          <reference field="0" count="1" selected="0">
            <x v="13"/>
          </reference>
          <reference field="11" count="1" selected="0">
            <x v="145"/>
          </reference>
          <reference field="17" count="1" selected="0">
            <x v="945"/>
          </reference>
          <reference field="19" count="4">
            <x v="1"/>
            <x v="2"/>
            <x v="4"/>
            <x v="7"/>
          </reference>
        </references>
      </pivotArea>
    </format>
    <format dxfId="280">
      <pivotArea dataOnly="0" labelOnly="1" fieldPosition="0">
        <references count="4">
          <reference field="0" count="1" selected="0">
            <x v="13"/>
          </reference>
          <reference field="11" count="1" selected="0">
            <x v="173"/>
          </reference>
          <reference field="17" count="1" selected="0">
            <x v="153"/>
          </reference>
          <reference field="19" count="5">
            <x v="1"/>
            <x v="2"/>
            <x v="4"/>
            <x v="5"/>
            <x v="7"/>
          </reference>
        </references>
      </pivotArea>
    </format>
    <format dxfId="279">
      <pivotArea dataOnly="0" labelOnly="1" fieldPosition="0">
        <references count="4">
          <reference field="0" count="1" selected="0">
            <x v="13"/>
          </reference>
          <reference field="11" count="1" selected="0">
            <x v="173"/>
          </reference>
          <reference field="17" count="1" selected="0">
            <x v="249"/>
          </reference>
          <reference field="19" count="2">
            <x v="2"/>
            <x v="5"/>
          </reference>
        </references>
      </pivotArea>
    </format>
    <format dxfId="278">
      <pivotArea dataOnly="0" labelOnly="1" fieldPosition="0">
        <references count="4">
          <reference field="0" count="1" selected="0">
            <x v="13"/>
          </reference>
          <reference field="11" count="1" selected="0">
            <x v="173"/>
          </reference>
          <reference field="17" count="1" selected="0">
            <x v="273"/>
          </reference>
          <reference field="19" count="5">
            <x v="1"/>
            <x v="2"/>
            <x v="4"/>
            <x v="5"/>
            <x v="7"/>
          </reference>
        </references>
      </pivotArea>
    </format>
    <format dxfId="277">
      <pivotArea dataOnly="0" labelOnly="1" fieldPosition="0">
        <references count="4">
          <reference field="0" count="1" selected="0">
            <x v="13"/>
          </reference>
          <reference field="11" count="1" selected="0">
            <x v="173"/>
          </reference>
          <reference field="17" count="1" selected="0">
            <x v="825"/>
          </reference>
          <reference field="19" count="5">
            <x v="1"/>
            <x v="2"/>
            <x v="4"/>
            <x v="5"/>
            <x v="7"/>
          </reference>
        </references>
      </pivotArea>
    </format>
    <format dxfId="276">
      <pivotArea dataOnly="0" labelOnly="1" fieldPosition="0">
        <references count="4">
          <reference field="0" count="1" selected="0">
            <x v="13"/>
          </reference>
          <reference field="11" count="1" selected="0">
            <x v="174"/>
          </reference>
          <reference field="17" count="1" selected="0">
            <x v="100"/>
          </reference>
          <reference field="19" count="5">
            <x v="1"/>
            <x v="2"/>
            <x v="4"/>
            <x v="5"/>
            <x v="7"/>
          </reference>
        </references>
      </pivotArea>
    </format>
    <format dxfId="275">
      <pivotArea dataOnly="0" labelOnly="1" fieldPosition="0">
        <references count="4">
          <reference field="0" count="1" selected="0">
            <x v="13"/>
          </reference>
          <reference field="11" count="1" selected="0">
            <x v="174"/>
          </reference>
          <reference field="17" count="1" selected="0">
            <x v="230"/>
          </reference>
          <reference field="19" count="4">
            <x v="1"/>
            <x v="2"/>
            <x v="4"/>
            <x v="5"/>
          </reference>
        </references>
      </pivotArea>
    </format>
    <format dxfId="274">
      <pivotArea dataOnly="0" labelOnly="1" fieldPosition="0">
        <references count="4">
          <reference field="0" count="1" selected="0">
            <x v="13"/>
          </reference>
          <reference field="11" count="1" selected="0">
            <x v="174"/>
          </reference>
          <reference field="17" count="1" selected="0">
            <x v="274"/>
          </reference>
          <reference field="19" count="5">
            <x v="1"/>
            <x v="2"/>
            <x v="4"/>
            <x v="5"/>
            <x v="7"/>
          </reference>
        </references>
      </pivotArea>
    </format>
    <format dxfId="273">
      <pivotArea dataOnly="0" labelOnly="1" fieldPosition="0">
        <references count="4">
          <reference field="0" count="1" selected="0">
            <x v="13"/>
          </reference>
          <reference field="11" count="1" selected="0">
            <x v="174"/>
          </reference>
          <reference field="17" count="1" selected="0">
            <x v="825"/>
          </reference>
          <reference field="19" count="5">
            <x v="1"/>
            <x v="2"/>
            <x v="4"/>
            <x v="5"/>
            <x v="7"/>
          </reference>
        </references>
      </pivotArea>
    </format>
    <format dxfId="272">
      <pivotArea dataOnly="0" labelOnly="1" fieldPosition="0">
        <references count="4">
          <reference field="0" count="1" selected="0">
            <x v="13"/>
          </reference>
          <reference field="11" count="1" selected="0">
            <x v="174"/>
          </reference>
          <reference field="17" count="1" selected="0">
            <x v="945"/>
          </reference>
          <reference field="19" count="5">
            <x v="1"/>
            <x v="2"/>
            <x v="4"/>
            <x v="5"/>
            <x v="7"/>
          </reference>
        </references>
      </pivotArea>
    </format>
    <format dxfId="271">
      <pivotArea dataOnly="0" labelOnly="1" fieldPosition="0">
        <references count="4">
          <reference field="0" count="1" selected="0">
            <x v="13"/>
          </reference>
          <reference field="11" count="1" selected="0">
            <x v="179"/>
          </reference>
          <reference field="17" count="1" selected="0">
            <x v="395"/>
          </reference>
          <reference field="19" count="7">
            <x v="0"/>
            <x v="1"/>
            <x v="2"/>
            <x v="4"/>
            <x v="5"/>
            <x v="6"/>
            <x v="7"/>
          </reference>
        </references>
      </pivotArea>
    </format>
    <format dxfId="270">
      <pivotArea dataOnly="0" labelOnly="1" fieldPosition="0">
        <references count="4">
          <reference field="0" count="1" selected="0">
            <x v="13"/>
          </reference>
          <reference field="11" count="1" selected="0">
            <x v="179"/>
          </reference>
          <reference field="17" count="1" selected="0">
            <x v="408"/>
          </reference>
          <reference field="19" count="5">
            <x v="1"/>
            <x v="2"/>
            <x v="4"/>
            <x v="5"/>
            <x v="7"/>
          </reference>
        </references>
      </pivotArea>
    </format>
    <format dxfId="269">
      <pivotArea dataOnly="0" labelOnly="1" fieldPosition="0">
        <references count="4">
          <reference field="0" count="1" selected="0">
            <x v="13"/>
          </reference>
          <reference field="11" count="1" selected="0">
            <x v="179"/>
          </reference>
          <reference field="17" count="1" selected="0">
            <x v="409"/>
          </reference>
          <reference field="19" count="5">
            <x v="1"/>
            <x v="2"/>
            <x v="4"/>
            <x v="5"/>
            <x v="7"/>
          </reference>
        </references>
      </pivotArea>
    </format>
    <format dxfId="268">
      <pivotArea dataOnly="0" labelOnly="1" fieldPosition="0">
        <references count="4">
          <reference field="0" count="1" selected="0">
            <x v="13"/>
          </reference>
          <reference field="11" count="1" selected="0">
            <x v="179"/>
          </reference>
          <reference field="17" count="1" selected="0">
            <x v="410"/>
          </reference>
          <reference field="19" count="5">
            <x v="1"/>
            <x v="2"/>
            <x v="4"/>
            <x v="5"/>
            <x v="7"/>
          </reference>
        </references>
      </pivotArea>
    </format>
    <format dxfId="267">
      <pivotArea dataOnly="0" labelOnly="1" fieldPosition="0">
        <references count="4">
          <reference field="0" count="1" selected="0">
            <x v="13"/>
          </reference>
          <reference field="11" count="1" selected="0">
            <x v="179"/>
          </reference>
          <reference field="17" count="1" selected="0">
            <x v="414"/>
          </reference>
          <reference field="19" count="2">
            <x v="2"/>
            <x v="5"/>
          </reference>
        </references>
      </pivotArea>
    </format>
    <format dxfId="266">
      <pivotArea dataOnly="0" labelOnly="1" fieldPosition="0">
        <references count="4">
          <reference field="0" count="1" selected="0">
            <x v="13"/>
          </reference>
          <reference field="11" count="1" selected="0">
            <x v="179"/>
          </reference>
          <reference field="17" count="1" selected="0">
            <x v="457"/>
          </reference>
          <reference field="19" count="1">
            <x v="5"/>
          </reference>
        </references>
      </pivotArea>
    </format>
    <format dxfId="265">
      <pivotArea dataOnly="0" labelOnly="1" fieldPosition="0">
        <references count="4">
          <reference field="0" count="1" selected="0">
            <x v="13"/>
          </reference>
          <reference field="11" count="1" selected="0">
            <x v="179"/>
          </reference>
          <reference field="17" count="1" selected="0">
            <x v="679"/>
          </reference>
          <reference field="19" count="2">
            <x v="2"/>
            <x v="5"/>
          </reference>
        </references>
      </pivotArea>
    </format>
    <format dxfId="264">
      <pivotArea dataOnly="0" labelOnly="1" fieldPosition="0">
        <references count="4">
          <reference field="0" count="1" selected="0">
            <x v="13"/>
          </reference>
          <reference field="11" count="1" selected="0">
            <x v="179"/>
          </reference>
          <reference field="17" count="1" selected="0">
            <x v="827"/>
          </reference>
          <reference field="19" count="5">
            <x v="1"/>
            <x v="2"/>
            <x v="4"/>
            <x v="5"/>
            <x v="7"/>
          </reference>
        </references>
      </pivotArea>
    </format>
    <format dxfId="263">
      <pivotArea dataOnly="0" labelOnly="1" fieldPosition="0">
        <references count="4">
          <reference field="0" count="1" selected="0">
            <x v="13"/>
          </reference>
          <reference field="11" count="1" selected="0">
            <x v="179"/>
          </reference>
          <reference field="17" count="1" selected="0">
            <x v="874"/>
          </reference>
          <reference field="19" count="2">
            <x v="1"/>
            <x v="4"/>
          </reference>
        </references>
      </pivotArea>
    </format>
    <format dxfId="262">
      <pivotArea dataOnly="0" labelOnly="1" fieldPosition="0">
        <references count="4">
          <reference field="0" count="1" selected="0">
            <x v="13"/>
          </reference>
          <reference field="11" count="1" selected="0">
            <x v="179"/>
          </reference>
          <reference field="17" count="1" selected="0">
            <x v="945"/>
          </reference>
          <reference field="19" count="4">
            <x v="1"/>
            <x v="2"/>
            <x v="4"/>
            <x v="7"/>
          </reference>
        </references>
      </pivotArea>
    </format>
    <format dxfId="261">
      <pivotArea dataOnly="0" labelOnly="1" fieldPosition="0">
        <references count="4">
          <reference field="0" count="1" selected="0">
            <x v="15"/>
          </reference>
          <reference field="11" count="1" selected="0">
            <x v="34"/>
          </reference>
          <reference field="17" count="1" selected="0">
            <x v="61"/>
          </reference>
          <reference field="19" count="2">
            <x v="2"/>
            <x v="5"/>
          </reference>
        </references>
      </pivotArea>
    </format>
    <format dxfId="260">
      <pivotArea dataOnly="0" labelOnly="1" fieldPosition="0">
        <references count="4">
          <reference field="0" count="1" selected="0">
            <x v="15"/>
          </reference>
          <reference field="11" count="1" selected="0">
            <x v="34"/>
          </reference>
          <reference field="17" count="1" selected="0">
            <x v="70"/>
          </reference>
          <reference field="19" count="2">
            <x v="2"/>
            <x v="5"/>
          </reference>
        </references>
      </pivotArea>
    </format>
    <format dxfId="259">
      <pivotArea dataOnly="0" labelOnly="1" fieldPosition="0">
        <references count="4">
          <reference field="0" count="1" selected="0">
            <x v="15"/>
          </reference>
          <reference field="11" count="1" selected="0">
            <x v="34"/>
          </reference>
          <reference field="17" count="1" selected="0">
            <x v="87"/>
          </reference>
          <reference field="19" count="2">
            <x v="2"/>
            <x v="5"/>
          </reference>
        </references>
      </pivotArea>
    </format>
    <format dxfId="258">
      <pivotArea dataOnly="0" labelOnly="1" fieldPosition="0">
        <references count="4">
          <reference field="0" count="1" selected="0">
            <x v="15"/>
          </reference>
          <reference field="11" count="1" selected="0">
            <x v="34"/>
          </reference>
          <reference field="17" count="1" selected="0">
            <x v="224"/>
          </reference>
          <reference field="19" count="2">
            <x v="2"/>
            <x v="5"/>
          </reference>
        </references>
      </pivotArea>
    </format>
    <format dxfId="257">
      <pivotArea dataOnly="0" labelOnly="1" fieldPosition="0">
        <references count="4">
          <reference field="0" count="1" selected="0">
            <x v="15"/>
          </reference>
          <reference field="11" count="1" selected="0">
            <x v="34"/>
          </reference>
          <reference field="17" count="1" selected="0">
            <x v="337"/>
          </reference>
          <reference field="19" count="2">
            <x v="2"/>
            <x v="5"/>
          </reference>
        </references>
      </pivotArea>
    </format>
    <format dxfId="256">
      <pivotArea dataOnly="0" labelOnly="1" fieldPosition="0">
        <references count="4">
          <reference field="0" count="1" selected="0">
            <x v="15"/>
          </reference>
          <reference field="11" count="1" selected="0">
            <x v="34"/>
          </reference>
          <reference field="17" count="1" selected="0">
            <x v="341"/>
          </reference>
          <reference field="19" count="2">
            <x v="2"/>
            <x v="5"/>
          </reference>
        </references>
      </pivotArea>
    </format>
    <format dxfId="255">
      <pivotArea dataOnly="0" labelOnly="1" fieldPosition="0">
        <references count="4">
          <reference field="0" count="1" selected="0">
            <x v="15"/>
          </reference>
          <reference field="11" count="1" selected="0">
            <x v="34"/>
          </reference>
          <reference field="17" count="1" selected="0">
            <x v="343"/>
          </reference>
          <reference field="19" count="0"/>
        </references>
      </pivotArea>
    </format>
    <format dxfId="254">
      <pivotArea dataOnly="0" labelOnly="1" fieldPosition="0">
        <references count="4">
          <reference field="0" count="1" selected="0">
            <x v="15"/>
          </reference>
          <reference field="11" count="1" selected="0">
            <x v="34"/>
          </reference>
          <reference field="17" count="1" selected="0">
            <x v="349"/>
          </reference>
          <reference field="19" count="5">
            <x v="1"/>
            <x v="2"/>
            <x v="4"/>
            <x v="5"/>
            <x v="7"/>
          </reference>
        </references>
      </pivotArea>
    </format>
    <format dxfId="253">
      <pivotArea dataOnly="0" labelOnly="1" fieldPosition="0">
        <references count="4">
          <reference field="0" count="1" selected="0">
            <x v="15"/>
          </reference>
          <reference field="11" count="1" selected="0">
            <x v="34"/>
          </reference>
          <reference field="17" count="1" selected="0">
            <x v="350"/>
          </reference>
          <reference field="19" count="4">
            <x v="1"/>
            <x v="2"/>
            <x v="5"/>
            <x v="7"/>
          </reference>
        </references>
      </pivotArea>
    </format>
    <format dxfId="252">
      <pivotArea dataOnly="0" labelOnly="1" fieldPosition="0">
        <references count="4">
          <reference field="0" count="1" selected="0">
            <x v="15"/>
          </reference>
          <reference field="11" count="1" selected="0">
            <x v="34"/>
          </reference>
          <reference field="17" count="1" selected="0">
            <x v="370"/>
          </reference>
          <reference field="19" count="5">
            <x v="1"/>
            <x v="2"/>
            <x v="4"/>
            <x v="5"/>
            <x v="7"/>
          </reference>
        </references>
      </pivotArea>
    </format>
    <format dxfId="251">
      <pivotArea dataOnly="0" labelOnly="1" fieldPosition="0">
        <references count="4">
          <reference field="0" count="1" selected="0">
            <x v="15"/>
          </reference>
          <reference field="11" count="1" selected="0">
            <x v="34"/>
          </reference>
          <reference field="17" count="1" selected="0">
            <x v="371"/>
          </reference>
          <reference field="19" count="0"/>
        </references>
      </pivotArea>
    </format>
    <format dxfId="250">
      <pivotArea dataOnly="0" labelOnly="1" fieldPosition="0">
        <references count="4">
          <reference field="0" count="1" selected="0">
            <x v="15"/>
          </reference>
          <reference field="11" count="1" selected="0">
            <x v="34"/>
          </reference>
          <reference field="17" count="1" selected="0">
            <x v="372"/>
          </reference>
          <reference field="19" count="5">
            <x v="1"/>
            <x v="2"/>
            <x v="4"/>
            <x v="5"/>
            <x v="7"/>
          </reference>
        </references>
      </pivotArea>
    </format>
    <format dxfId="249">
      <pivotArea dataOnly="0" labelOnly="1" fieldPosition="0">
        <references count="4">
          <reference field="0" count="1" selected="0">
            <x v="15"/>
          </reference>
          <reference field="11" count="1" selected="0">
            <x v="34"/>
          </reference>
          <reference field="17" count="1" selected="0">
            <x v="373"/>
          </reference>
          <reference field="19" count="2">
            <x v="2"/>
            <x v="5"/>
          </reference>
        </references>
      </pivotArea>
    </format>
    <format dxfId="248">
      <pivotArea dataOnly="0" labelOnly="1" fieldPosition="0">
        <references count="4">
          <reference field="0" count="1" selected="0">
            <x v="15"/>
          </reference>
          <reference field="11" count="1" selected="0">
            <x v="34"/>
          </reference>
          <reference field="17" count="1" selected="0">
            <x v="374"/>
          </reference>
          <reference field="19" count="2">
            <x v="2"/>
            <x v="5"/>
          </reference>
        </references>
      </pivotArea>
    </format>
    <format dxfId="247">
      <pivotArea dataOnly="0" labelOnly="1" fieldPosition="0">
        <references count="4">
          <reference field="0" count="1" selected="0">
            <x v="15"/>
          </reference>
          <reference field="11" count="1" selected="0">
            <x v="34"/>
          </reference>
          <reference field="17" count="1" selected="0">
            <x v="376"/>
          </reference>
          <reference field="19" count="5">
            <x v="1"/>
            <x v="2"/>
            <x v="4"/>
            <x v="5"/>
            <x v="7"/>
          </reference>
        </references>
      </pivotArea>
    </format>
    <format dxfId="246">
      <pivotArea dataOnly="0" labelOnly="1" fieldPosition="0">
        <references count="4">
          <reference field="0" count="1" selected="0">
            <x v="15"/>
          </reference>
          <reference field="11" count="1" selected="0">
            <x v="34"/>
          </reference>
          <reference field="17" count="1" selected="0">
            <x v="377"/>
          </reference>
          <reference field="19" count="2">
            <x v="2"/>
            <x v="5"/>
          </reference>
        </references>
      </pivotArea>
    </format>
    <format dxfId="245">
      <pivotArea dataOnly="0" labelOnly="1" fieldPosition="0">
        <references count="4">
          <reference field="0" count="1" selected="0">
            <x v="15"/>
          </reference>
          <reference field="11" count="1" selected="0">
            <x v="34"/>
          </reference>
          <reference field="17" count="1" selected="0">
            <x v="393"/>
          </reference>
          <reference field="19" count="5">
            <x v="1"/>
            <x v="2"/>
            <x v="4"/>
            <x v="5"/>
            <x v="7"/>
          </reference>
        </references>
      </pivotArea>
    </format>
    <format dxfId="244">
      <pivotArea dataOnly="0" labelOnly="1" fieldPosition="0">
        <references count="4">
          <reference field="0" count="1" selected="0">
            <x v="15"/>
          </reference>
          <reference field="11" count="1" selected="0">
            <x v="34"/>
          </reference>
          <reference field="17" count="1" selected="0">
            <x v="394"/>
          </reference>
          <reference field="19" count="5">
            <x v="1"/>
            <x v="2"/>
            <x v="4"/>
            <x v="5"/>
            <x v="7"/>
          </reference>
        </references>
      </pivotArea>
    </format>
    <format dxfId="243">
      <pivotArea dataOnly="0" labelOnly="1" fieldPosition="0">
        <references count="4">
          <reference field="0" count="1" selected="0">
            <x v="15"/>
          </reference>
          <reference field="11" count="1" selected="0">
            <x v="34"/>
          </reference>
          <reference field="17" count="1" selected="0">
            <x v="457"/>
          </reference>
          <reference field="19" count="2">
            <x v="2"/>
            <x v="5"/>
          </reference>
        </references>
      </pivotArea>
    </format>
    <format dxfId="242">
      <pivotArea dataOnly="0" labelOnly="1" fieldPosition="0">
        <references count="4">
          <reference field="0" count="1" selected="0">
            <x v="15"/>
          </reference>
          <reference field="11" count="1" selected="0">
            <x v="34"/>
          </reference>
          <reference field="17" count="1" selected="0">
            <x v="465"/>
          </reference>
          <reference field="19" count="2">
            <x v="2"/>
            <x v="5"/>
          </reference>
        </references>
      </pivotArea>
    </format>
    <format dxfId="241">
      <pivotArea dataOnly="0" labelOnly="1" fieldPosition="0">
        <references count="4">
          <reference field="0" count="1" selected="0">
            <x v="15"/>
          </reference>
          <reference field="11" count="1" selected="0">
            <x v="34"/>
          </reference>
          <reference field="17" count="1" selected="0">
            <x v="492"/>
          </reference>
          <reference field="19" count="5">
            <x v="1"/>
            <x v="2"/>
            <x v="4"/>
            <x v="5"/>
            <x v="7"/>
          </reference>
        </references>
      </pivotArea>
    </format>
    <format dxfId="240">
      <pivotArea dataOnly="0" labelOnly="1" fieldPosition="0">
        <references count="4">
          <reference field="0" count="1" selected="0">
            <x v="15"/>
          </reference>
          <reference field="11" count="1" selected="0">
            <x v="34"/>
          </reference>
          <reference field="17" count="1" selected="0">
            <x v="498"/>
          </reference>
          <reference field="19" count="1">
            <x v="2"/>
          </reference>
        </references>
      </pivotArea>
    </format>
    <format dxfId="239">
      <pivotArea dataOnly="0" labelOnly="1" fieldPosition="0">
        <references count="4">
          <reference field="0" count="1" selected="0">
            <x v="15"/>
          </reference>
          <reference field="11" count="1" selected="0">
            <x v="34"/>
          </reference>
          <reference field="17" count="1" selected="0">
            <x v="518"/>
          </reference>
          <reference field="19" count="2">
            <x v="2"/>
            <x v="5"/>
          </reference>
        </references>
      </pivotArea>
    </format>
    <format dxfId="238">
      <pivotArea dataOnly="0" labelOnly="1" fieldPosition="0">
        <references count="4">
          <reference field="0" count="1" selected="0">
            <x v="15"/>
          </reference>
          <reference field="11" count="1" selected="0">
            <x v="34"/>
          </reference>
          <reference field="17" count="1" selected="0">
            <x v="556"/>
          </reference>
          <reference field="19" count="2">
            <x v="2"/>
            <x v="5"/>
          </reference>
        </references>
      </pivotArea>
    </format>
    <format dxfId="237">
      <pivotArea dataOnly="0" labelOnly="1" fieldPosition="0">
        <references count="4">
          <reference field="0" count="1" selected="0">
            <x v="15"/>
          </reference>
          <reference field="11" count="1" selected="0">
            <x v="34"/>
          </reference>
          <reference field="17" count="1" selected="0">
            <x v="559"/>
          </reference>
          <reference field="19" count="2">
            <x v="2"/>
            <x v="5"/>
          </reference>
        </references>
      </pivotArea>
    </format>
    <format dxfId="236">
      <pivotArea dataOnly="0" labelOnly="1" fieldPosition="0">
        <references count="4">
          <reference field="0" count="1" selected="0">
            <x v="15"/>
          </reference>
          <reference field="11" count="1" selected="0">
            <x v="34"/>
          </reference>
          <reference field="17" count="1" selected="0">
            <x v="615"/>
          </reference>
          <reference field="19" count="2">
            <x v="2"/>
            <x v="5"/>
          </reference>
        </references>
      </pivotArea>
    </format>
    <format dxfId="235">
      <pivotArea dataOnly="0" labelOnly="1" fieldPosition="0">
        <references count="4">
          <reference field="0" count="1" selected="0">
            <x v="15"/>
          </reference>
          <reference field="11" count="1" selected="0">
            <x v="34"/>
          </reference>
          <reference field="17" count="1" selected="0">
            <x v="633"/>
          </reference>
          <reference field="19" count="2">
            <x v="2"/>
            <x v="5"/>
          </reference>
        </references>
      </pivotArea>
    </format>
    <format dxfId="234">
      <pivotArea dataOnly="0" labelOnly="1" fieldPosition="0">
        <references count="4">
          <reference field="0" count="1" selected="0">
            <x v="15"/>
          </reference>
          <reference field="11" count="1" selected="0">
            <x v="34"/>
          </reference>
          <reference field="17" count="1" selected="0">
            <x v="644"/>
          </reference>
          <reference field="19" count="2">
            <x v="2"/>
            <x v="5"/>
          </reference>
        </references>
      </pivotArea>
    </format>
    <format dxfId="233">
      <pivotArea dataOnly="0" labelOnly="1" fieldPosition="0">
        <references count="4">
          <reference field="0" count="1" selected="0">
            <x v="15"/>
          </reference>
          <reference field="11" count="1" selected="0">
            <x v="34"/>
          </reference>
          <reference field="17" count="1" selected="0">
            <x v="667"/>
          </reference>
          <reference field="19" count="2">
            <x v="2"/>
            <x v="5"/>
          </reference>
        </references>
      </pivotArea>
    </format>
    <format dxfId="232">
      <pivotArea dataOnly="0" labelOnly="1" fieldPosition="0">
        <references count="4">
          <reference field="0" count="1" selected="0">
            <x v="15"/>
          </reference>
          <reference field="11" count="1" selected="0">
            <x v="34"/>
          </reference>
          <reference field="17" count="1" selected="0">
            <x v="688"/>
          </reference>
          <reference field="19" count="2">
            <x v="2"/>
            <x v="5"/>
          </reference>
        </references>
      </pivotArea>
    </format>
    <format dxfId="231">
      <pivotArea dataOnly="0" labelOnly="1" fieldPosition="0">
        <references count="4">
          <reference field="0" count="1" selected="0">
            <x v="15"/>
          </reference>
          <reference field="11" count="1" selected="0">
            <x v="34"/>
          </reference>
          <reference field="17" count="1" selected="0">
            <x v="690"/>
          </reference>
          <reference field="19" count="2">
            <x v="2"/>
            <x v="5"/>
          </reference>
        </references>
      </pivotArea>
    </format>
    <format dxfId="230">
      <pivotArea dataOnly="0" labelOnly="1" fieldPosition="0">
        <references count="4">
          <reference field="0" count="1" selected="0">
            <x v="15"/>
          </reference>
          <reference field="11" count="1" selected="0">
            <x v="34"/>
          </reference>
          <reference field="17" count="1" selected="0">
            <x v="702"/>
          </reference>
          <reference field="19" count="2">
            <x v="2"/>
            <x v="5"/>
          </reference>
        </references>
      </pivotArea>
    </format>
    <format dxfId="229">
      <pivotArea dataOnly="0" labelOnly="1" fieldPosition="0">
        <references count="4">
          <reference field="0" count="1" selected="0">
            <x v="15"/>
          </reference>
          <reference field="11" count="1" selected="0">
            <x v="34"/>
          </reference>
          <reference field="17" count="1" selected="0">
            <x v="710"/>
          </reference>
          <reference field="19" count="2">
            <x v="2"/>
            <x v="5"/>
          </reference>
        </references>
      </pivotArea>
    </format>
    <format dxfId="228">
      <pivotArea dataOnly="0" labelOnly="1" fieldPosition="0">
        <references count="4">
          <reference field="0" count="1" selected="0">
            <x v="15"/>
          </reference>
          <reference field="11" count="1" selected="0">
            <x v="34"/>
          </reference>
          <reference field="17" count="1" selected="0">
            <x v="799"/>
          </reference>
          <reference field="19" count="5">
            <x v="1"/>
            <x v="2"/>
            <x v="4"/>
            <x v="5"/>
            <x v="7"/>
          </reference>
        </references>
      </pivotArea>
    </format>
    <format dxfId="227">
      <pivotArea dataOnly="0" labelOnly="1" fieldPosition="0">
        <references count="4">
          <reference field="0" count="1" selected="0">
            <x v="15"/>
          </reference>
          <reference field="11" count="1" selected="0">
            <x v="34"/>
          </reference>
          <reference field="17" count="1" selected="0">
            <x v="800"/>
          </reference>
          <reference field="19" count="5">
            <x v="1"/>
            <x v="2"/>
            <x v="4"/>
            <x v="5"/>
            <x v="7"/>
          </reference>
        </references>
      </pivotArea>
    </format>
    <format dxfId="226">
      <pivotArea dataOnly="0" labelOnly="1" fieldPosition="0">
        <references count="4">
          <reference field="0" count="1" selected="0">
            <x v="15"/>
          </reference>
          <reference field="11" count="1" selected="0">
            <x v="34"/>
          </reference>
          <reference field="17" count="1" selected="0">
            <x v="803"/>
          </reference>
          <reference field="19" count="2">
            <x v="2"/>
            <x v="5"/>
          </reference>
        </references>
      </pivotArea>
    </format>
    <format dxfId="225">
      <pivotArea dataOnly="0" labelOnly="1" fieldPosition="0">
        <references count="4">
          <reference field="0" count="1" selected="0">
            <x v="15"/>
          </reference>
          <reference field="11" count="1" selected="0">
            <x v="34"/>
          </reference>
          <reference field="17" count="1" selected="0">
            <x v="809"/>
          </reference>
          <reference field="19" count="2">
            <x v="2"/>
            <x v="5"/>
          </reference>
        </references>
      </pivotArea>
    </format>
    <format dxfId="224">
      <pivotArea dataOnly="0" labelOnly="1" fieldPosition="0">
        <references count="4">
          <reference field="0" count="1" selected="0">
            <x v="15"/>
          </reference>
          <reference field="11" count="1" selected="0">
            <x v="34"/>
          </reference>
          <reference field="17" count="1" selected="0">
            <x v="811"/>
          </reference>
          <reference field="19" count="2">
            <x v="2"/>
            <x v="5"/>
          </reference>
        </references>
      </pivotArea>
    </format>
    <format dxfId="223">
      <pivotArea dataOnly="0" labelOnly="1" fieldPosition="0">
        <references count="4">
          <reference field="0" count="1" selected="0">
            <x v="15"/>
          </reference>
          <reference field="11" count="1" selected="0">
            <x v="34"/>
          </reference>
          <reference field="17" count="1" selected="0">
            <x v="814"/>
          </reference>
          <reference field="19" count="2">
            <x v="2"/>
            <x v="5"/>
          </reference>
        </references>
      </pivotArea>
    </format>
    <format dxfId="222">
      <pivotArea dataOnly="0" labelOnly="1" fieldPosition="0">
        <references count="4">
          <reference field="0" count="1" selected="0">
            <x v="15"/>
          </reference>
          <reference field="11" count="1" selected="0">
            <x v="34"/>
          </reference>
          <reference field="17" count="1" selected="0">
            <x v="816"/>
          </reference>
          <reference field="19" count="2">
            <x v="2"/>
            <x v="5"/>
          </reference>
        </references>
      </pivotArea>
    </format>
    <format dxfId="221">
      <pivotArea dataOnly="0" labelOnly="1" fieldPosition="0">
        <references count="4">
          <reference field="0" count="1" selected="0">
            <x v="15"/>
          </reference>
          <reference field="11" count="1" selected="0">
            <x v="34"/>
          </reference>
          <reference field="17" count="1" selected="0">
            <x v="825"/>
          </reference>
          <reference field="19" count="3">
            <x v="1"/>
            <x v="4"/>
            <x v="7"/>
          </reference>
        </references>
      </pivotArea>
    </format>
    <format dxfId="220">
      <pivotArea dataOnly="0" labelOnly="1" fieldPosition="0">
        <references count="4">
          <reference field="0" count="1" selected="0">
            <x v="15"/>
          </reference>
          <reference field="11" count="1" selected="0">
            <x v="34"/>
          </reference>
          <reference field="17" count="1" selected="0">
            <x v="945"/>
          </reference>
          <reference field="19" count="4">
            <x v="1"/>
            <x v="2"/>
            <x v="4"/>
            <x v="7"/>
          </reference>
        </references>
      </pivotArea>
    </format>
    <format dxfId="219">
      <pivotArea dataOnly="0" labelOnly="1" fieldPosition="0">
        <references count="4">
          <reference field="0" count="1" selected="0">
            <x v="15"/>
          </reference>
          <reference field="11" count="1" selected="0">
            <x v="55"/>
          </reference>
          <reference field="17" count="1" selected="0">
            <x v="225"/>
          </reference>
          <reference field="19" count="1">
            <x v="2"/>
          </reference>
        </references>
      </pivotArea>
    </format>
    <format dxfId="218">
      <pivotArea dataOnly="0" labelOnly="1" fieldPosition="0">
        <references count="4">
          <reference field="0" count="1" selected="0">
            <x v="15"/>
          </reference>
          <reference field="11" count="1" selected="0">
            <x v="55"/>
          </reference>
          <reference field="17" count="1" selected="0">
            <x v="343"/>
          </reference>
          <reference field="19" count="4">
            <x v="1"/>
            <x v="2"/>
            <x v="4"/>
            <x v="7"/>
          </reference>
        </references>
      </pivotArea>
    </format>
    <format dxfId="217">
      <pivotArea dataOnly="0" labelOnly="1" fieldPosition="0">
        <references count="4">
          <reference field="0" count="1" selected="0">
            <x v="15"/>
          </reference>
          <reference field="11" count="1" selected="0">
            <x v="115"/>
          </reference>
          <reference field="17" count="1" selected="0">
            <x v="174"/>
          </reference>
          <reference field="19" count="0"/>
        </references>
      </pivotArea>
    </format>
    <format dxfId="216">
      <pivotArea dataOnly="0" labelOnly="1" fieldPosition="0">
        <references count="4">
          <reference field="0" count="1" selected="0">
            <x v="15"/>
          </reference>
          <reference field="11" count="1" selected="0">
            <x v="115"/>
          </reference>
          <reference field="17" count="1" selected="0">
            <x v="378"/>
          </reference>
          <reference field="19" count="1">
            <x v="5"/>
          </reference>
        </references>
      </pivotArea>
    </format>
    <format dxfId="215">
      <pivotArea dataOnly="0" labelOnly="1" fieldPosition="0">
        <references count="4">
          <reference field="0" count="1" selected="0">
            <x v="15"/>
          </reference>
          <reference field="11" count="1" selected="0">
            <x v="115"/>
          </reference>
          <reference field="17" count="1" selected="0">
            <x v="381"/>
          </reference>
          <reference field="19" count="0"/>
        </references>
      </pivotArea>
    </format>
    <format dxfId="214">
      <pivotArea dataOnly="0" labelOnly="1" fieldPosition="0">
        <references count="4">
          <reference field="0" count="1" selected="0">
            <x v="15"/>
          </reference>
          <reference field="11" count="1" selected="0">
            <x v="115"/>
          </reference>
          <reference field="17" count="1" selected="0">
            <x v="392"/>
          </reference>
          <reference field="19" count="2">
            <x v="2"/>
            <x v="5"/>
          </reference>
        </references>
      </pivotArea>
    </format>
    <format dxfId="213">
      <pivotArea dataOnly="0" labelOnly="1" fieldPosition="0">
        <references count="4">
          <reference field="0" count="1" selected="0">
            <x v="15"/>
          </reference>
          <reference field="11" count="1" selected="0">
            <x v="115"/>
          </reference>
          <reference field="17" count="1" selected="0">
            <x v="709"/>
          </reference>
          <reference field="19" count="5">
            <x v="1"/>
            <x v="2"/>
            <x v="4"/>
            <x v="5"/>
            <x v="7"/>
          </reference>
        </references>
      </pivotArea>
    </format>
    <format dxfId="212">
      <pivotArea dataOnly="0" labelOnly="1" fieldPosition="0">
        <references count="4">
          <reference field="0" count="1" selected="0">
            <x v="15"/>
          </reference>
          <reference field="11" count="1" selected="0">
            <x v="115"/>
          </reference>
          <reference field="17" count="1" selected="0">
            <x v="775"/>
          </reference>
          <reference field="19" count="5">
            <x v="1"/>
            <x v="2"/>
            <x v="4"/>
            <x v="5"/>
            <x v="7"/>
          </reference>
        </references>
      </pivotArea>
    </format>
    <format dxfId="211">
      <pivotArea dataOnly="0" labelOnly="1" fieldPosition="0">
        <references count="4">
          <reference field="0" count="1" selected="0">
            <x v="15"/>
          </reference>
          <reference field="11" count="1" selected="0">
            <x v="115"/>
          </reference>
          <reference field="17" count="1" selected="0">
            <x v="828"/>
          </reference>
          <reference field="19" count="0"/>
        </references>
      </pivotArea>
    </format>
    <format dxfId="210">
      <pivotArea dataOnly="0" labelOnly="1" fieldPosition="0">
        <references count="4">
          <reference field="0" count="1" selected="0">
            <x v="15"/>
          </reference>
          <reference field="11" count="1" selected="0">
            <x v="115"/>
          </reference>
          <reference field="17" count="1" selected="0">
            <x v="874"/>
          </reference>
          <reference field="19" count="4">
            <x v="1"/>
            <x v="2"/>
            <x v="4"/>
            <x v="7"/>
          </reference>
        </references>
      </pivotArea>
    </format>
    <format dxfId="209">
      <pivotArea dataOnly="0" labelOnly="1" fieldPosition="0">
        <references count="4">
          <reference field="0" count="1" selected="0">
            <x v="15"/>
          </reference>
          <reference field="11" count="1" selected="0">
            <x v="124"/>
          </reference>
          <reference field="17" count="1" selected="0">
            <x v="225"/>
          </reference>
          <reference field="19" count="1">
            <x v="2"/>
          </reference>
        </references>
      </pivotArea>
    </format>
    <format dxfId="208">
      <pivotArea dataOnly="0" labelOnly="1" fieldPosition="0">
        <references count="4">
          <reference field="0" count="1" selected="0">
            <x v="15"/>
          </reference>
          <reference field="11" count="1" selected="0">
            <x v="124"/>
          </reference>
          <reference field="17" count="1" selected="0">
            <x v="336"/>
          </reference>
          <reference field="19" count="5">
            <x v="1"/>
            <x v="2"/>
            <x v="4"/>
            <x v="5"/>
            <x v="7"/>
          </reference>
        </references>
      </pivotArea>
    </format>
    <format dxfId="207">
      <pivotArea dataOnly="0" labelOnly="1" fieldPosition="0">
        <references count="4">
          <reference field="0" count="1" selected="0">
            <x v="15"/>
          </reference>
          <reference field="11" count="1" selected="0">
            <x v="124"/>
          </reference>
          <reference field="17" count="1" selected="0">
            <x v="338"/>
          </reference>
          <reference field="19" count="5">
            <x v="1"/>
            <x v="2"/>
            <x v="4"/>
            <x v="5"/>
            <x v="7"/>
          </reference>
        </references>
      </pivotArea>
    </format>
    <format dxfId="206">
      <pivotArea dataOnly="0" labelOnly="1" fieldPosition="0">
        <references count="4">
          <reference field="0" count="1" selected="0">
            <x v="15"/>
          </reference>
          <reference field="11" count="1" selected="0">
            <x v="124"/>
          </reference>
          <reference field="17" count="1" selected="0">
            <x v="339"/>
          </reference>
          <reference field="19" count="5">
            <x v="1"/>
            <x v="2"/>
            <x v="4"/>
            <x v="5"/>
            <x v="7"/>
          </reference>
        </references>
      </pivotArea>
    </format>
    <format dxfId="205">
      <pivotArea dataOnly="0" labelOnly="1" fieldPosition="0">
        <references count="4">
          <reference field="0" count="1" selected="0">
            <x v="15"/>
          </reference>
          <reference field="11" count="1" selected="0">
            <x v="124"/>
          </reference>
          <reference field="17" count="1" selected="0">
            <x v="343"/>
          </reference>
          <reference field="19" count="5">
            <x v="1"/>
            <x v="2"/>
            <x v="4"/>
            <x v="5"/>
            <x v="7"/>
          </reference>
        </references>
      </pivotArea>
    </format>
    <format dxfId="204">
      <pivotArea dataOnly="0" labelOnly="1" fieldPosition="0">
        <references count="4">
          <reference field="0" count="1" selected="0">
            <x v="15"/>
          </reference>
          <reference field="11" count="1" selected="0">
            <x v="124"/>
          </reference>
          <reference field="17" count="1" selected="0">
            <x v="344"/>
          </reference>
          <reference field="19" count="5">
            <x v="1"/>
            <x v="2"/>
            <x v="4"/>
            <x v="5"/>
            <x v="7"/>
          </reference>
        </references>
      </pivotArea>
    </format>
    <format dxfId="203">
      <pivotArea dataOnly="0" labelOnly="1" fieldPosition="0">
        <references count="4">
          <reference field="0" count="1" selected="0">
            <x v="15"/>
          </reference>
          <reference field="11" count="1" selected="0">
            <x v="124"/>
          </reference>
          <reference field="17" count="1" selected="0">
            <x v="345"/>
          </reference>
          <reference field="19" count="5">
            <x v="1"/>
            <x v="2"/>
            <x v="4"/>
            <x v="5"/>
            <x v="7"/>
          </reference>
        </references>
      </pivotArea>
    </format>
    <format dxfId="202">
      <pivotArea dataOnly="0" labelOnly="1" fieldPosition="0">
        <references count="4">
          <reference field="0" count="1" selected="0">
            <x v="15"/>
          </reference>
          <reference field="11" count="1" selected="0">
            <x v="124"/>
          </reference>
          <reference field="17" count="1" selected="0">
            <x v="347"/>
          </reference>
          <reference field="19" count="5">
            <x v="1"/>
            <x v="2"/>
            <x v="4"/>
            <x v="5"/>
            <x v="7"/>
          </reference>
        </references>
      </pivotArea>
    </format>
    <format dxfId="201">
      <pivotArea dataOnly="0" labelOnly="1" fieldPosition="0">
        <references count="4">
          <reference field="0" count="1" selected="0">
            <x v="15"/>
          </reference>
          <reference field="11" count="1" selected="0">
            <x v="124"/>
          </reference>
          <reference field="17" count="1" selected="0">
            <x v="351"/>
          </reference>
          <reference field="19" count="2">
            <x v="2"/>
            <x v="5"/>
          </reference>
        </references>
      </pivotArea>
    </format>
    <format dxfId="200">
      <pivotArea dataOnly="0" labelOnly="1" fieldPosition="0">
        <references count="4">
          <reference field="0" count="1" selected="0">
            <x v="15"/>
          </reference>
          <reference field="11" count="1" selected="0">
            <x v="124"/>
          </reference>
          <reference field="17" count="1" selected="0">
            <x v="352"/>
          </reference>
          <reference field="19" count="5">
            <x v="1"/>
            <x v="2"/>
            <x v="4"/>
            <x v="5"/>
            <x v="7"/>
          </reference>
        </references>
      </pivotArea>
    </format>
    <format dxfId="199">
      <pivotArea dataOnly="0" labelOnly="1" fieldPosition="0">
        <references count="4">
          <reference field="0" count="1" selected="0">
            <x v="15"/>
          </reference>
          <reference field="11" count="1" selected="0">
            <x v="124"/>
          </reference>
          <reference field="17" count="1" selected="0">
            <x v="353"/>
          </reference>
          <reference field="19" count="5">
            <x v="1"/>
            <x v="2"/>
            <x v="4"/>
            <x v="5"/>
            <x v="7"/>
          </reference>
        </references>
      </pivotArea>
    </format>
    <format dxfId="198">
      <pivotArea dataOnly="0" labelOnly="1" fieldPosition="0">
        <references count="4">
          <reference field="0" count="1" selected="0">
            <x v="15"/>
          </reference>
          <reference field="11" count="1" selected="0">
            <x v="124"/>
          </reference>
          <reference field="17" count="1" selected="0">
            <x v="355"/>
          </reference>
          <reference field="19" count="5">
            <x v="1"/>
            <x v="2"/>
            <x v="4"/>
            <x v="5"/>
            <x v="7"/>
          </reference>
        </references>
      </pivotArea>
    </format>
    <format dxfId="197">
      <pivotArea dataOnly="0" labelOnly="1" fieldPosition="0">
        <references count="4">
          <reference field="0" count="1" selected="0">
            <x v="15"/>
          </reference>
          <reference field="11" count="1" selected="0">
            <x v="124"/>
          </reference>
          <reference field="17" count="1" selected="0">
            <x v="356"/>
          </reference>
          <reference field="19" count="5">
            <x v="1"/>
            <x v="2"/>
            <x v="4"/>
            <x v="5"/>
            <x v="7"/>
          </reference>
        </references>
      </pivotArea>
    </format>
    <format dxfId="196">
      <pivotArea dataOnly="0" labelOnly="1" fieldPosition="0">
        <references count="4">
          <reference field="0" count="1" selected="0">
            <x v="15"/>
          </reference>
          <reference field="11" count="1" selected="0">
            <x v="124"/>
          </reference>
          <reference field="17" count="1" selected="0">
            <x v="358"/>
          </reference>
          <reference field="19" count="5">
            <x v="1"/>
            <x v="2"/>
            <x v="4"/>
            <x v="5"/>
            <x v="7"/>
          </reference>
        </references>
      </pivotArea>
    </format>
    <format dxfId="195">
      <pivotArea dataOnly="0" labelOnly="1" fieldPosition="0">
        <references count="4">
          <reference field="0" count="1" selected="0">
            <x v="15"/>
          </reference>
          <reference field="11" count="1" selected="0">
            <x v="124"/>
          </reference>
          <reference field="17" count="1" selected="0">
            <x v="359"/>
          </reference>
          <reference field="19" count="4">
            <x v="1"/>
            <x v="2"/>
            <x v="4"/>
            <x v="7"/>
          </reference>
        </references>
      </pivotArea>
    </format>
    <format dxfId="194">
      <pivotArea dataOnly="0" labelOnly="1" fieldPosition="0">
        <references count="4">
          <reference field="0" count="1" selected="0">
            <x v="15"/>
          </reference>
          <reference field="11" count="1" selected="0">
            <x v="124"/>
          </reference>
          <reference field="17" count="1" selected="0">
            <x v="360"/>
          </reference>
          <reference field="19" count="3">
            <x v="1"/>
            <x v="4"/>
            <x v="7"/>
          </reference>
        </references>
      </pivotArea>
    </format>
    <format dxfId="193">
      <pivotArea dataOnly="0" labelOnly="1" fieldPosition="0">
        <references count="4">
          <reference field="0" count="1" selected="0">
            <x v="15"/>
          </reference>
          <reference field="11" count="1" selected="0">
            <x v="124"/>
          </reference>
          <reference field="17" count="1" selected="0">
            <x v="361"/>
          </reference>
          <reference field="19" count="5">
            <x v="1"/>
            <x v="2"/>
            <x v="4"/>
            <x v="5"/>
            <x v="7"/>
          </reference>
        </references>
      </pivotArea>
    </format>
    <format dxfId="192">
      <pivotArea dataOnly="0" labelOnly="1" fieldPosition="0">
        <references count="4">
          <reference field="0" count="1" selected="0">
            <x v="15"/>
          </reference>
          <reference field="11" count="1" selected="0">
            <x v="124"/>
          </reference>
          <reference field="17" count="1" selected="0">
            <x v="362"/>
          </reference>
          <reference field="19" count="4">
            <x v="1"/>
            <x v="2"/>
            <x v="4"/>
            <x v="7"/>
          </reference>
        </references>
      </pivotArea>
    </format>
    <format dxfId="191">
      <pivotArea dataOnly="0" labelOnly="1" fieldPosition="0">
        <references count="4">
          <reference field="0" count="1" selected="0">
            <x v="15"/>
          </reference>
          <reference field="11" count="1" selected="0">
            <x v="124"/>
          </reference>
          <reference field="17" count="1" selected="0">
            <x v="363"/>
          </reference>
          <reference field="19" count="4">
            <x v="1"/>
            <x v="2"/>
            <x v="4"/>
            <x v="7"/>
          </reference>
        </references>
      </pivotArea>
    </format>
    <format dxfId="190">
      <pivotArea dataOnly="0" labelOnly="1" fieldPosition="0">
        <references count="4">
          <reference field="0" count="1" selected="0">
            <x v="15"/>
          </reference>
          <reference field="11" count="1" selected="0">
            <x v="124"/>
          </reference>
          <reference field="17" count="1" selected="0">
            <x v="364"/>
          </reference>
          <reference field="19" count="5">
            <x v="1"/>
            <x v="2"/>
            <x v="4"/>
            <x v="5"/>
            <x v="7"/>
          </reference>
        </references>
      </pivotArea>
    </format>
    <format dxfId="189">
      <pivotArea dataOnly="0" labelOnly="1" fieldPosition="0">
        <references count="4">
          <reference field="0" count="1" selected="0">
            <x v="15"/>
          </reference>
          <reference field="11" count="1" selected="0">
            <x v="124"/>
          </reference>
          <reference field="17" count="1" selected="0">
            <x v="365"/>
          </reference>
          <reference field="19" count="3">
            <x v="1"/>
            <x v="2"/>
            <x v="7"/>
          </reference>
        </references>
      </pivotArea>
    </format>
    <format dxfId="188">
      <pivotArea dataOnly="0" labelOnly="1" fieldPosition="0">
        <references count="4">
          <reference field="0" count="1" selected="0">
            <x v="15"/>
          </reference>
          <reference field="11" count="1" selected="0">
            <x v="124"/>
          </reference>
          <reference field="17" count="1" selected="0">
            <x v="366"/>
          </reference>
          <reference field="19" count="5">
            <x v="1"/>
            <x v="2"/>
            <x v="4"/>
            <x v="5"/>
            <x v="7"/>
          </reference>
        </references>
      </pivotArea>
    </format>
    <format dxfId="187">
      <pivotArea dataOnly="0" labelOnly="1" fieldPosition="0">
        <references count="4">
          <reference field="0" count="1" selected="0">
            <x v="15"/>
          </reference>
          <reference field="11" count="1" selected="0">
            <x v="124"/>
          </reference>
          <reference field="17" count="1" selected="0">
            <x v="367"/>
          </reference>
          <reference field="19" count="5">
            <x v="1"/>
            <x v="2"/>
            <x v="4"/>
            <x v="5"/>
            <x v="7"/>
          </reference>
        </references>
      </pivotArea>
    </format>
    <format dxfId="186">
      <pivotArea dataOnly="0" labelOnly="1" fieldPosition="0">
        <references count="4">
          <reference field="0" count="1" selected="0">
            <x v="15"/>
          </reference>
          <reference field="11" count="1" selected="0">
            <x v="124"/>
          </reference>
          <reference field="17" count="1" selected="0">
            <x v="368"/>
          </reference>
          <reference field="19" count="1">
            <x v="2"/>
          </reference>
        </references>
      </pivotArea>
    </format>
    <format dxfId="185">
      <pivotArea dataOnly="0" labelOnly="1" fieldPosition="0">
        <references count="4">
          <reference field="0" count="1" selected="0">
            <x v="15"/>
          </reference>
          <reference field="11" count="1" selected="0">
            <x v="124"/>
          </reference>
          <reference field="17" count="1" selected="0">
            <x v="369"/>
          </reference>
          <reference field="19" count="5">
            <x v="1"/>
            <x v="2"/>
            <x v="4"/>
            <x v="5"/>
            <x v="7"/>
          </reference>
        </references>
      </pivotArea>
    </format>
    <format dxfId="184">
      <pivotArea dataOnly="0" labelOnly="1" fieldPosition="0">
        <references count="4">
          <reference field="0" count="1" selected="0">
            <x v="15"/>
          </reference>
          <reference field="11" count="1" selected="0">
            <x v="124"/>
          </reference>
          <reference field="17" count="1" selected="0">
            <x v="377"/>
          </reference>
          <reference field="19" count="5">
            <x v="1"/>
            <x v="2"/>
            <x v="4"/>
            <x v="5"/>
            <x v="7"/>
          </reference>
        </references>
      </pivotArea>
    </format>
    <format dxfId="183">
      <pivotArea dataOnly="0" labelOnly="1" fieldPosition="0">
        <references count="4">
          <reference field="0" count="1" selected="0">
            <x v="15"/>
          </reference>
          <reference field="11" count="1" selected="0">
            <x v="124"/>
          </reference>
          <reference field="17" count="1" selected="0">
            <x v="379"/>
          </reference>
          <reference field="19" count="0"/>
        </references>
      </pivotArea>
    </format>
    <format dxfId="182">
      <pivotArea dataOnly="0" labelOnly="1" fieldPosition="0">
        <references count="4">
          <reference field="0" count="1" selected="0">
            <x v="15"/>
          </reference>
          <reference field="11" count="1" selected="0">
            <x v="124"/>
          </reference>
          <reference field="17" count="1" selected="0">
            <x v="380"/>
          </reference>
          <reference field="19" count="5">
            <x v="1"/>
            <x v="2"/>
            <x v="4"/>
            <x v="5"/>
            <x v="7"/>
          </reference>
        </references>
      </pivotArea>
    </format>
    <format dxfId="181">
      <pivotArea dataOnly="0" labelOnly="1" fieldPosition="0">
        <references count="4">
          <reference field="0" count="1" selected="0">
            <x v="15"/>
          </reference>
          <reference field="11" count="1" selected="0">
            <x v="124"/>
          </reference>
          <reference field="17" count="1" selected="0">
            <x v="383"/>
          </reference>
          <reference field="19" count="2">
            <x v="2"/>
            <x v="5"/>
          </reference>
        </references>
      </pivotArea>
    </format>
    <format dxfId="180">
      <pivotArea dataOnly="0" labelOnly="1" fieldPosition="0">
        <references count="4">
          <reference field="0" count="1" selected="0">
            <x v="15"/>
          </reference>
          <reference field="11" count="1" selected="0">
            <x v="124"/>
          </reference>
          <reference field="17" count="1" selected="0">
            <x v="384"/>
          </reference>
          <reference field="19" count="5">
            <x v="1"/>
            <x v="2"/>
            <x v="4"/>
            <x v="5"/>
            <x v="7"/>
          </reference>
        </references>
      </pivotArea>
    </format>
    <format dxfId="179">
      <pivotArea dataOnly="0" labelOnly="1" fieldPosition="0">
        <references count="4">
          <reference field="0" count="1" selected="0">
            <x v="15"/>
          </reference>
          <reference field="11" count="1" selected="0">
            <x v="124"/>
          </reference>
          <reference field="17" count="1" selected="0">
            <x v="385"/>
          </reference>
          <reference field="19" count="1">
            <x v="2"/>
          </reference>
        </references>
      </pivotArea>
    </format>
    <format dxfId="178">
      <pivotArea dataOnly="0" labelOnly="1" fieldPosition="0">
        <references count="4">
          <reference field="0" count="1" selected="0">
            <x v="15"/>
          </reference>
          <reference field="11" count="1" selected="0">
            <x v="124"/>
          </reference>
          <reference field="17" count="1" selected="0">
            <x v="386"/>
          </reference>
          <reference field="19" count="1">
            <x v="2"/>
          </reference>
        </references>
      </pivotArea>
    </format>
    <format dxfId="177">
      <pivotArea dataOnly="0" labelOnly="1" fieldPosition="0">
        <references count="4">
          <reference field="0" count="1" selected="0">
            <x v="15"/>
          </reference>
          <reference field="11" count="1" selected="0">
            <x v="124"/>
          </reference>
          <reference field="17" count="1" selected="0">
            <x v="387"/>
          </reference>
          <reference field="19" count="5">
            <x v="1"/>
            <x v="2"/>
            <x v="4"/>
            <x v="5"/>
            <x v="7"/>
          </reference>
        </references>
      </pivotArea>
    </format>
    <format dxfId="176">
      <pivotArea dataOnly="0" labelOnly="1" fieldPosition="0">
        <references count="4">
          <reference field="0" count="1" selected="0">
            <x v="15"/>
          </reference>
          <reference field="11" count="1" selected="0">
            <x v="124"/>
          </reference>
          <reference field="17" count="1" selected="0">
            <x v="390"/>
          </reference>
          <reference field="19" count="2">
            <x v="2"/>
            <x v="5"/>
          </reference>
        </references>
      </pivotArea>
    </format>
    <format dxfId="175">
      <pivotArea dataOnly="0" labelOnly="1" fieldPosition="0">
        <references count="4">
          <reference field="0" count="1" selected="0">
            <x v="15"/>
          </reference>
          <reference field="11" count="1" selected="0">
            <x v="124"/>
          </reference>
          <reference field="17" count="1" selected="0">
            <x v="393"/>
          </reference>
          <reference field="19" count="2">
            <x v="2"/>
            <x v="5"/>
          </reference>
        </references>
      </pivotArea>
    </format>
    <format dxfId="174">
      <pivotArea dataOnly="0" labelOnly="1" fieldPosition="0">
        <references count="4">
          <reference field="0" count="1" selected="0">
            <x v="15"/>
          </reference>
          <reference field="11" count="1" selected="0">
            <x v="124"/>
          </reference>
          <reference field="17" count="1" selected="0">
            <x v="394"/>
          </reference>
          <reference field="19" count="2">
            <x v="2"/>
            <x v="5"/>
          </reference>
        </references>
      </pivotArea>
    </format>
    <format dxfId="173">
      <pivotArea dataOnly="0" labelOnly="1" fieldPosition="0">
        <references count="4">
          <reference field="0" count="1" selected="0">
            <x v="15"/>
          </reference>
          <reference field="11" count="1" selected="0">
            <x v="124"/>
          </reference>
          <reference field="17" count="1" selected="0">
            <x v="459"/>
          </reference>
          <reference field="19" count="1">
            <x v="2"/>
          </reference>
        </references>
      </pivotArea>
    </format>
    <format dxfId="172">
      <pivotArea dataOnly="0" labelOnly="1" fieldPosition="0">
        <references count="4">
          <reference field="0" count="1" selected="0">
            <x v="15"/>
          </reference>
          <reference field="11" count="1" selected="0">
            <x v="124"/>
          </reference>
          <reference field="17" count="1" selected="0">
            <x v="503"/>
          </reference>
          <reference field="19" count="5">
            <x v="1"/>
            <x v="2"/>
            <x v="4"/>
            <x v="5"/>
            <x v="7"/>
          </reference>
        </references>
      </pivotArea>
    </format>
    <format dxfId="171">
      <pivotArea dataOnly="0" labelOnly="1" fieldPosition="0">
        <references count="4">
          <reference field="0" count="1" selected="0">
            <x v="15"/>
          </reference>
          <reference field="11" count="1" selected="0">
            <x v="124"/>
          </reference>
          <reference field="17" count="1" selected="0">
            <x v="504"/>
          </reference>
          <reference field="19" count="5">
            <x v="1"/>
            <x v="2"/>
            <x v="4"/>
            <x v="5"/>
            <x v="7"/>
          </reference>
        </references>
      </pivotArea>
    </format>
    <format dxfId="170">
      <pivotArea dataOnly="0" labelOnly="1" fieldPosition="0">
        <references count="4">
          <reference field="0" count="1" selected="0">
            <x v="15"/>
          </reference>
          <reference field="11" count="1" selected="0">
            <x v="124"/>
          </reference>
          <reference field="17" count="1" selected="0">
            <x v="506"/>
          </reference>
          <reference field="19" count="5">
            <x v="1"/>
            <x v="2"/>
            <x v="4"/>
            <x v="5"/>
            <x v="7"/>
          </reference>
        </references>
      </pivotArea>
    </format>
    <format dxfId="169">
      <pivotArea dataOnly="0" labelOnly="1" fieldPosition="0">
        <references count="4">
          <reference field="0" count="1" selected="0">
            <x v="15"/>
          </reference>
          <reference field="11" count="1" selected="0">
            <x v="124"/>
          </reference>
          <reference field="17" count="1" selected="0">
            <x v="507"/>
          </reference>
          <reference field="19" count="2">
            <x v="2"/>
            <x v="5"/>
          </reference>
        </references>
      </pivotArea>
    </format>
    <format dxfId="168">
      <pivotArea dataOnly="0" labelOnly="1" fieldPosition="0">
        <references count="4">
          <reference field="0" count="1" selected="0">
            <x v="15"/>
          </reference>
          <reference field="11" count="1" selected="0">
            <x v="124"/>
          </reference>
          <reference field="17" count="1" selected="0">
            <x v="574"/>
          </reference>
          <reference field="19" count="2">
            <x v="2"/>
            <x v="5"/>
          </reference>
        </references>
      </pivotArea>
    </format>
    <format dxfId="167">
      <pivotArea dataOnly="0" labelOnly="1" fieldPosition="0">
        <references count="4">
          <reference field="0" count="1" selected="0">
            <x v="15"/>
          </reference>
          <reference field="11" count="1" selected="0">
            <x v="124"/>
          </reference>
          <reference field="17" count="1" selected="0">
            <x v="575"/>
          </reference>
          <reference field="19" count="5">
            <x v="1"/>
            <x v="2"/>
            <x v="4"/>
            <x v="5"/>
            <x v="7"/>
          </reference>
        </references>
      </pivotArea>
    </format>
    <format dxfId="166">
      <pivotArea dataOnly="0" labelOnly="1" fieldPosition="0">
        <references count="4">
          <reference field="0" count="1" selected="0">
            <x v="15"/>
          </reference>
          <reference field="11" count="1" selected="0">
            <x v="124"/>
          </reference>
          <reference field="17" count="1" selected="0">
            <x v="576"/>
          </reference>
          <reference field="19" count="4">
            <x v="1"/>
            <x v="4"/>
            <x v="5"/>
            <x v="7"/>
          </reference>
        </references>
      </pivotArea>
    </format>
    <format dxfId="165">
      <pivotArea dataOnly="0" labelOnly="1" fieldPosition="0">
        <references count="4">
          <reference field="0" count="1" selected="0">
            <x v="15"/>
          </reference>
          <reference field="11" count="1" selected="0">
            <x v="124"/>
          </reference>
          <reference field="17" count="1" selected="0">
            <x v="577"/>
          </reference>
          <reference field="19" count="2">
            <x v="2"/>
            <x v="5"/>
          </reference>
        </references>
      </pivotArea>
    </format>
    <format dxfId="164">
      <pivotArea dataOnly="0" labelOnly="1" fieldPosition="0">
        <references count="4">
          <reference field="0" count="1" selected="0">
            <x v="15"/>
          </reference>
          <reference field="11" count="1" selected="0">
            <x v="124"/>
          </reference>
          <reference field="17" count="1" selected="0">
            <x v="578"/>
          </reference>
          <reference field="19" count="5">
            <x v="1"/>
            <x v="2"/>
            <x v="4"/>
            <x v="5"/>
            <x v="7"/>
          </reference>
        </references>
      </pivotArea>
    </format>
    <format dxfId="163">
      <pivotArea dataOnly="0" labelOnly="1" fieldPosition="0">
        <references count="4">
          <reference field="0" count="1" selected="0">
            <x v="15"/>
          </reference>
          <reference field="11" count="1" selected="0">
            <x v="124"/>
          </reference>
          <reference field="17" count="1" selected="0">
            <x v="579"/>
          </reference>
          <reference field="19" count="4">
            <x v="1"/>
            <x v="4"/>
            <x v="5"/>
            <x v="7"/>
          </reference>
        </references>
      </pivotArea>
    </format>
    <format dxfId="162">
      <pivotArea dataOnly="0" labelOnly="1" fieldPosition="0">
        <references count="4">
          <reference field="0" count="1" selected="0">
            <x v="15"/>
          </reference>
          <reference field="11" count="1" selected="0">
            <x v="124"/>
          </reference>
          <reference field="17" count="1" selected="0">
            <x v="580"/>
          </reference>
          <reference field="19" count="5">
            <x v="1"/>
            <x v="2"/>
            <x v="4"/>
            <x v="5"/>
            <x v="7"/>
          </reference>
        </references>
      </pivotArea>
    </format>
    <format dxfId="161">
      <pivotArea dataOnly="0" labelOnly="1" fieldPosition="0">
        <references count="4">
          <reference field="0" count="1" selected="0">
            <x v="15"/>
          </reference>
          <reference field="11" count="1" selected="0">
            <x v="124"/>
          </reference>
          <reference field="17" count="1" selected="0">
            <x v="581"/>
          </reference>
          <reference field="19" count="4">
            <x v="1"/>
            <x v="4"/>
            <x v="5"/>
            <x v="7"/>
          </reference>
        </references>
      </pivotArea>
    </format>
    <format dxfId="160">
      <pivotArea dataOnly="0" labelOnly="1" fieldPosition="0">
        <references count="4">
          <reference field="0" count="1" selected="0">
            <x v="15"/>
          </reference>
          <reference field="11" count="1" selected="0">
            <x v="124"/>
          </reference>
          <reference field="17" count="1" selected="0">
            <x v="585"/>
          </reference>
          <reference field="19" count="2">
            <x v="2"/>
            <x v="5"/>
          </reference>
        </references>
      </pivotArea>
    </format>
    <format dxfId="159">
      <pivotArea dataOnly="0" labelOnly="1" fieldPosition="0">
        <references count="4">
          <reference field="0" count="1" selected="0">
            <x v="15"/>
          </reference>
          <reference field="11" count="1" selected="0">
            <x v="124"/>
          </reference>
          <reference field="17" count="1" selected="0">
            <x v="586"/>
          </reference>
          <reference field="19" count="2">
            <x v="2"/>
            <x v="5"/>
          </reference>
        </references>
      </pivotArea>
    </format>
    <format dxfId="158">
      <pivotArea dataOnly="0" labelOnly="1" fieldPosition="0">
        <references count="4">
          <reference field="0" count="1" selected="0">
            <x v="15"/>
          </reference>
          <reference field="11" count="1" selected="0">
            <x v="124"/>
          </reference>
          <reference field="17" count="1" selected="0">
            <x v="587"/>
          </reference>
          <reference field="19" count="4">
            <x v="1"/>
            <x v="4"/>
            <x v="5"/>
            <x v="7"/>
          </reference>
        </references>
      </pivotArea>
    </format>
    <format dxfId="157">
      <pivotArea dataOnly="0" labelOnly="1" fieldPosition="0">
        <references count="4">
          <reference field="0" count="1" selected="0">
            <x v="15"/>
          </reference>
          <reference field="11" count="1" selected="0">
            <x v="124"/>
          </reference>
          <reference field="17" count="1" selected="0">
            <x v="590"/>
          </reference>
          <reference field="19" count="5">
            <x v="1"/>
            <x v="2"/>
            <x v="4"/>
            <x v="5"/>
            <x v="7"/>
          </reference>
        </references>
      </pivotArea>
    </format>
    <format dxfId="156">
      <pivotArea dataOnly="0" labelOnly="1" fieldPosition="0">
        <references count="4">
          <reference field="0" count="1" selected="0">
            <x v="15"/>
          </reference>
          <reference field="11" count="1" selected="0">
            <x v="124"/>
          </reference>
          <reference field="17" count="1" selected="0">
            <x v="591"/>
          </reference>
          <reference field="19" count="5">
            <x v="1"/>
            <x v="2"/>
            <x v="4"/>
            <x v="5"/>
            <x v="7"/>
          </reference>
        </references>
      </pivotArea>
    </format>
    <format dxfId="155">
      <pivotArea dataOnly="0" labelOnly="1" fieldPosition="0">
        <references count="4">
          <reference field="0" count="1" selected="0">
            <x v="15"/>
          </reference>
          <reference field="11" count="1" selected="0">
            <x v="124"/>
          </reference>
          <reference field="17" count="1" selected="0">
            <x v="592"/>
          </reference>
          <reference field="19" count="4">
            <x v="1"/>
            <x v="4"/>
            <x v="5"/>
            <x v="7"/>
          </reference>
        </references>
      </pivotArea>
    </format>
    <format dxfId="154">
      <pivotArea dataOnly="0" labelOnly="1" fieldPosition="0">
        <references count="4">
          <reference field="0" count="1" selected="0">
            <x v="15"/>
          </reference>
          <reference field="11" count="1" selected="0">
            <x v="124"/>
          </reference>
          <reference field="17" count="1" selected="0">
            <x v="593"/>
          </reference>
          <reference field="19" count="5">
            <x v="1"/>
            <x v="2"/>
            <x v="4"/>
            <x v="5"/>
            <x v="7"/>
          </reference>
        </references>
      </pivotArea>
    </format>
    <format dxfId="153">
      <pivotArea dataOnly="0" labelOnly="1" fieldPosition="0">
        <references count="4">
          <reference field="0" count="1" selected="0">
            <x v="15"/>
          </reference>
          <reference field="11" count="1" selected="0">
            <x v="124"/>
          </reference>
          <reference field="17" count="1" selected="0">
            <x v="597"/>
          </reference>
          <reference field="19" count="2">
            <x v="2"/>
            <x v="5"/>
          </reference>
        </references>
      </pivotArea>
    </format>
    <format dxfId="152">
      <pivotArea dataOnly="0" labelOnly="1" fieldPosition="0">
        <references count="4">
          <reference field="0" count="1" selected="0">
            <x v="15"/>
          </reference>
          <reference field="11" count="1" selected="0">
            <x v="124"/>
          </reference>
          <reference field="17" count="1" selected="0">
            <x v="789"/>
          </reference>
          <reference field="19" count="5">
            <x v="1"/>
            <x v="2"/>
            <x v="4"/>
            <x v="5"/>
            <x v="7"/>
          </reference>
        </references>
      </pivotArea>
    </format>
    <format dxfId="151">
      <pivotArea dataOnly="0" labelOnly="1" fieldPosition="0">
        <references count="4">
          <reference field="0" count="1" selected="0">
            <x v="15"/>
          </reference>
          <reference field="11" count="1" selected="0">
            <x v="124"/>
          </reference>
          <reference field="17" count="1" selected="0">
            <x v="793"/>
          </reference>
          <reference field="19" count="2">
            <x v="2"/>
            <x v="5"/>
          </reference>
        </references>
      </pivotArea>
    </format>
    <format dxfId="150">
      <pivotArea dataOnly="0" labelOnly="1" fieldPosition="0">
        <references count="4">
          <reference field="0" count="1" selected="0">
            <x v="15"/>
          </reference>
          <reference field="11" count="1" selected="0">
            <x v="124"/>
          </reference>
          <reference field="17" count="1" selected="0">
            <x v="803"/>
          </reference>
          <reference field="19" count="5">
            <x v="1"/>
            <x v="2"/>
            <x v="4"/>
            <x v="5"/>
            <x v="7"/>
          </reference>
        </references>
      </pivotArea>
    </format>
    <format dxfId="149">
      <pivotArea dataOnly="0" labelOnly="1" fieldPosition="0">
        <references count="4">
          <reference field="0" count="1" selected="0">
            <x v="15"/>
          </reference>
          <reference field="11" count="1" selected="0">
            <x v="124"/>
          </reference>
          <reference field="17" count="1" selected="0">
            <x v="804"/>
          </reference>
          <reference field="19" count="5">
            <x v="1"/>
            <x v="2"/>
            <x v="4"/>
            <x v="5"/>
            <x v="7"/>
          </reference>
        </references>
      </pivotArea>
    </format>
    <format dxfId="148">
      <pivotArea dataOnly="0" labelOnly="1" fieldPosition="0">
        <references count="4">
          <reference field="0" count="1" selected="0">
            <x v="15"/>
          </reference>
          <reference field="11" count="1" selected="0">
            <x v="124"/>
          </reference>
          <reference field="17" count="1" selected="0">
            <x v="809"/>
          </reference>
          <reference field="19" count="5">
            <x v="1"/>
            <x v="2"/>
            <x v="4"/>
            <x v="5"/>
            <x v="7"/>
          </reference>
        </references>
      </pivotArea>
    </format>
    <format dxfId="147">
      <pivotArea dataOnly="0" labelOnly="1" fieldPosition="0">
        <references count="4">
          <reference field="0" count="1" selected="0">
            <x v="15"/>
          </reference>
          <reference field="11" count="1" selected="0">
            <x v="124"/>
          </reference>
          <reference field="17" count="1" selected="0">
            <x v="811"/>
          </reference>
          <reference field="19" count="5">
            <x v="1"/>
            <x v="2"/>
            <x v="4"/>
            <x v="5"/>
            <x v="7"/>
          </reference>
        </references>
      </pivotArea>
    </format>
    <format dxfId="146">
      <pivotArea dataOnly="0" labelOnly="1" fieldPosition="0">
        <references count="4">
          <reference field="0" count="1" selected="0">
            <x v="15"/>
          </reference>
          <reference field="11" count="1" selected="0">
            <x v="124"/>
          </reference>
          <reference field="17" count="1" selected="0">
            <x v="812"/>
          </reference>
          <reference field="19" count="2">
            <x v="2"/>
            <x v="5"/>
          </reference>
        </references>
      </pivotArea>
    </format>
    <format dxfId="145">
      <pivotArea dataOnly="0" labelOnly="1" fieldPosition="0">
        <references count="4">
          <reference field="0" count="1" selected="0">
            <x v="15"/>
          </reference>
          <reference field="11" count="1" selected="0">
            <x v="124"/>
          </reference>
          <reference field="17" count="1" selected="0">
            <x v="816"/>
          </reference>
          <reference field="19" count="5">
            <x v="1"/>
            <x v="2"/>
            <x v="4"/>
            <x v="5"/>
            <x v="7"/>
          </reference>
        </references>
      </pivotArea>
    </format>
    <format dxfId="144">
      <pivotArea dataOnly="0" labelOnly="1" fieldPosition="0">
        <references count="4">
          <reference field="0" count="1" selected="0">
            <x v="15"/>
          </reference>
          <reference field="11" count="1" selected="0">
            <x v="124"/>
          </reference>
          <reference field="17" count="1" selected="0">
            <x v="823"/>
          </reference>
          <reference field="19" count="2">
            <x v="1"/>
            <x v="7"/>
          </reference>
        </references>
      </pivotArea>
    </format>
    <format dxfId="143">
      <pivotArea dataOnly="0" labelOnly="1" fieldPosition="0">
        <references count="4">
          <reference field="0" count="1" selected="0">
            <x v="15"/>
          </reference>
          <reference field="11" count="1" selected="0">
            <x v="124"/>
          </reference>
          <reference field="17" count="1" selected="0">
            <x v="826"/>
          </reference>
          <reference field="19" count="2">
            <x v="1"/>
            <x v="7"/>
          </reference>
        </references>
      </pivotArea>
    </format>
    <format dxfId="142">
      <pivotArea dataOnly="0" labelOnly="1" fieldPosition="0">
        <references count="4">
          <reference field="0" count="1" selected="0">
            <x v="15"/>
          </reference>
          <reference field="11" count="1" selected="0">
            <x v="124"/>
          </reference>
          <reference field="17" count="1" selected="0">
            <x v="874"/>
          </reference>
          <reference field="19" count="3">
            <x v="1"/>
            <x v="2"/>
            <x v="7"/>
          </reference>
        </references>
      </pivotArea>
    </format>
    <format dxfId="141">
      <pivotArea dataOnly="0" labelOnly="1" fieldPosition="0">
        <references count="4">
          <reference field="0" count="1" selected="0">
            <x v="15"/>
          </reference>
          <reference field="11" count="1" selected="0">
            <x v="124"/>
          </reference>
          <reference field="17" count="1" selected="0">
            <x v="940"/>
          </reference>
          <reference field="19" count="4">
            <x v="1"/>
            <x v="4"/>
            <x v="5"/>
            <x v="7"/>
          </reference>
        </references>
      </pivotArea>
    </format>
    <format dxfId="140">
      <pivotArea dataOnly="0" labelOnly="1" fieldPosition="0">
        <references count="4">
          <reference field="0" count="1" selected="0">
            <x v="15"/>
          </reference>
          <reference field="11" count="1" selected="0">
            <x v="124"/>
          </reference>
          <reference field="17" count="1" selected="0">
            <x v="941"/>
          </reference>
          <reference field="19" count="4">
            <x v="1"/>
            <x v="4"/>
            <x v="5"/>
            <x v="7"/>
          </reference>
        </references>
      </pivotArea>
    </format>
    <format dxfId="139">
      <pivotArea dataOnly="0" labelOnly="1" fieldPosition="0">
        <references count="4">
          <reference field="0" count="1" selected="0">
            <x v="15"/>
          </reference>
          <reference field="11" count="1" selected="0">
            <x v="124"/>
          </reference>
          <reference field="17" count="1" selected="0">
            <x v="945"/>
          </reference>
          <reference field="19" count="3">
            <x v="1"/>
            <x v="4"/>
            <x v="7"/>
          </reference>
        </references>
      </pivotArea>
    </format>
    <format dxfId="138">
      <pivotArea dataOnly="0" labelOnly="1" fieldPosition="0">
        <references count="4">
          <reference field="0" count="1" selected="0">
            <x v="15"/>
          </reference>
          <reference field="11" count="1" selected="0">
            <x v="124"/>
          </reference>
          <reference field="17" count="1" selected="0">
            <x v="949"/>
          </reference>
          <reference field="19" count="2">
            <x v="2"/>
            <x v="5"/>
          </reference>
        </references>
      </pivotArea>
    </format>
    <format dxfId="137">
      <pivotArea dataOnly="0" labelOnly="1" fieldPosition="0">
        <references count="4">
          <reference field="0" count="1" selected="0">
            <x v="15"/>
          </reference>
          <reference field="11" count="1" selected="0">
            <x v="124"/>
          </reference>
          <reference field="17" count="1" selected="0">
            <x v="951"/>
          </reference>
          <reference field="19" count="5">
            <x v="1"/>
            <x v="2"/>
            <x v="4"/>
            <x v="5"/>
            <x v="7"/>
          </reference>
        </references>
      </pivotArea>
    </format>
    <format dxfId="136">
      <pivotArea dataOnly="0" labelOnly="1" fieldPosition="0">
        <references count="4">
          <reference field="0" count="1" selected="0">
            <x v="15"/>
          </reference>
          <reference field="11" count="1" selected="0">
            <x v="125"/>
          </reference>
          <reference field="17" count="1" selected="0">
            <x v="803"/>
          </reference>
          <reference field="19" count="5">
            <x v="1"/>
            <x v="2"/>
            <x v="4"/>
            <x v="5"/>
            <x v="7"/>
          </reference>
        </references>
      </pivotArea>
    </format>
    <format dxfId="135">
      <pivotArea dataOnly="0" labelOnly="1" fieldPosition="0">
        <references count="4">
          <reference field="0" count="1" selected="0">
            <x v="15"/>
          </reference>
          <reference field="11" count="1" selected="0">
            <x v="125"/>
          </reference>
          <reference field="17" count="1" selected="0">
            <x v="804"/>
          </reference>
          <reference field="19" count="4">
            <x v="1"/>
            <x v="4"/>
            <x v="5"/>
            <x v="7"/>
          </reference>
        </references>
      </pivotArea>
    </format>
    <format dxfId="134">
      <pivotArea dataOnly="0" labelOnly="1" fieldPosition="0">
        <references count="4">
          <reference field="0" count="1" selected="0">
            <x v="15"/>
          </reference>
          <reference field="11" count="1" selected="0">
            <x v="125"/>
          </reference>
          <reference field="17" count="1" selected="0">
            <x v="809"/>
          </reference>
          <reference field="19" count="5">
            <x v="1"/>
            <x v="2"/>
            <x v="4"/>
            <x v="5"/>
            <x v="7"/>
          </reference>
        </references>
      </pivotArea>
    </format>
    <format dxfId="133">
      <pivotArea dataOnly="0" labelOnly="1" fieldPosition="0">
        <references count="4">
          <reference field="0" count="1" selected="0">
            <x v="15"/>
          </reference>
          <reference field="11" count="1" selected="0">
            <x v="125"/>
          </reference>
          <reference field="17" count="1" selected="0">
            <x v="811"/>
          </reference>
          <reference field="19" count="5">
            <x v="1"/>
            <x v="2"/>
            <x v="4"/>
            <x v="5"/>
            <x v="7"/>
          </reference>
        </references>
      </pivotArea>
    </format>
    <format dxfId="132">
      <pivotArea dataOnly="0" labelOnly="1" fieldPosition="0">
        <references count="4">
          <reference field="0" count="1" selected="0">
            <x v="15"/>
          </reference>
          <reference field="11" count="1" selected="0">
            <x v="126"/>
          </reference>
          <reference field="17" count="1" selected="0">
            <x v="199"/>
          </reference>
          <reference field="19" count="5">
            <x v="1"/>
            <x v="2"/>
            <x v="4"/>
            <x v="5"/>
            <x v="7"/>
          </reference>
        </references>
      </pivotArea>
    </format>
    <format dxfId="131">
      <pivotArea dataOnly="0" labelOnly="1" fieldPosition="0">
        <references count="4">
          <reference field="0" count="1" selected="0">
            <x v="15"/>
          </reference>
          <reference field="11" count="1" selected="0">
            <x v="126"/>
          </reference>
          <reference field="17" count="1" selected="0">
            <x v="338"/>
          </reference>
          <reference field="19" count="5">
            <x v="1"/>
            <x v="2"/>
            <x v="4"/>
            <x v="5"/>
            <x v="7"/>
          </reference>
        </references>
      </pivotArea>
    </format>
    <format dxfId="130">
      <pivotArea dataOnly="0" labelOnly="1" fieldPosition="0">
        <references count="4">
          <reference field="0" count="1" selected="0">
            <x v="15"/>
          </reference>
          <reference field="11" count="1" selected="0">
            <x v="126"/>
          </reference>
          <reference field="17" count="1" selected="0">
            <x v="340"/>
          </reference>
          <reference field="19" count="4">
            <x v="1"/>
            <x v="4"/>
            <x v="5"/>
            <x v="7"/>
          </reference>
        </references>
      </pivotArea>
    </format>
    <format dxfId="129">
      <pivotArea dataOnly="0" labelOnly="1" fieldPosition="0">
        <references count="4">
          <reference field="0" count="1" selected="0">
            <x v="15"/>
          </reference>
          <reference field="11" count="1" selected="0">
            <x v="126"/>
          </reference>
          <reference field="17" count="1" selected="0">
            <x v="346"/>
          </reference>
          <reference field="19" count="5">
            <x v="1"/>
            <x v="2"/>
            <x v="4"/>
            <x v="5"/>
            <x v="7"/>
          </reference>
        </references>
      </pivotArea>
    </format>
    <format dxfId="128">
      <pivotArea dataOnly="0" labelOnly="1" fieldPosition="0">
        <references count="4">
          <reference field="0" count="1" selected="0">
            <x v="15"/>
          </reference>
          <reference field="11" count="1" selected="0">
            <x v="126"/>
          </reference>
          <reference field="17" count="1" selected="0">
            <x v="348"/>
          </reference>
          <reference field="19" count="5">
            <x v="1"/>
            <x v="2"/>
            <x v="4"/>
            <x v="5"/>
            <x v="7"/>
          </reference>
        </references>
      </pivotArea>
    </format>
    <format dxfId="127">
      <pivotArea dataOnly="0" labelOnly="1" fieldPosition="0">
        <references count="4">
          <reference field="0" count="1" selected="0">
            <x v="15"/>
          </reference>
          <reference field="11" count="1" selected="0">
            <x v="126"/>
          </reference>
          <reference field="17" count="1" selected="0">
            <x v="354"/>
          </reference>
          <reference field="19" count="5">
            <x v="1"/>
            <x v="2"/>
            <x v="4"/>
            <x v="5"/>
            <x v="7"/>
          </reference>
        </references>
      </pivotArea>
    </format>
    <format dxfId="126">
      <pivotArea dataOnly="0" labelOnly="1" fieldPosition="0">
        <references count="4">
          <reference field="0" count="1" selected="0">
            <x v="15"/>
          </reference>
          <reference field="11" count="1" selected="0">
            <x v="126"/>
          </reference>
          <reference field="17" count="1" selected="0">
            <x v="355"/>
          </reference>
          <reference field="19" count="4">
            <x v="1"/>
            <x v="2"/>
            <x v="4"/>
            <x v="7"/>
          </reference>
        </references>
      </pivotArea>
    </format>
    <format dxfId="125">
      <pivotArea dataOnly="0" labelOnly="1" fieldPosition="0">
        <references count="4">
          <reference field="0" count="1" selected="0">
            <x v="15"/>
          </reference>
          <reference field="11" count="1" selected="0">
            <x v="126"/>
          </reference>
          <reference field="17" count="1" selected="0">
            <x v="356"/>
          </reference>
          <reference field="19" count="5">
            <x v="1"/>
            <x v="2"/>
            <x v="4"/>
            <x v="5"/>
            <x v="7"/>
          </reference>
        </references>
      </pivotArea>
    </format>
    <format dxfId="124">
      <pivotArea dataOnly="0" labelOnly="1" fieldPosition="0">
        <references count="4">
          <reference field="0" count="1" selected="0">
            <x v="15"/>
          </reference>
          <reference field="11" count="1" selected="0">
            <x v="126"/>
          </reference>
          <reference field="17" count="1" selected="0">
            <x v="377"/>
          </reference>
          <reference field="19" count="1">
            <x v="5"/>
          </reference>
        </references>
      </pivotArea>
    </format>
    <format dxfId="123">
      <pivotArea dataOnly="0" labelOnly="1" fieldPosition="0">
        <references count="4">
          <reference field="0" count="1" selected="0">
            <x v="15"/>
          </reference>
          <reference field="11" count="1" selected="0">
            <x v="126"/>
          </reference>
          <reference field="17" count="1" selected="0">
            <x v="379"/>
          </reference>
          <reference field="19" count="5">
            <x v="1"/>
            <x v="2"/>
            <x v="4"/>
            <x v="5"/>
            <x v="7"/>
          </reference>
        </references>
      </pivotArea>
    </format>
    <format dxfId="122">
      <pivotArea dataOnly="0" labelOnly="1" fieldPosition="0">
        <references count="4">
          <reference field="0" count="1" selected="0">
            <x v="15"/>
          </reference>
          <reference field="11" count="1" selected="0">
            <x v="126"/>
          </reference>
          <reference field="17" count="1" selected="0">
            <x v="380"/>
          </reference>
          <reference field="19" count="4">
            <x v="1"/>
            <x v="2"/>
            <x v="4"/>
            <x v="7"/>
          </reference>
        </references>
      </pivotArea>
    </format>
    <format dxfId="121">
      <pivotArea dataOnly="0" labelOnly="1" fieldPosition="0">
        <references count="4">
          <reference field="0" count="1" selected="0">
            <x v="15"/>
          </reference>
          <reference field="11" count="1" selected="0">
            <x v="126"/>
          </reference>
          <reference field="17" count="1" selected="0">
            <x v="388"/>
          </reference>
          <reference field="19" count="5">
            <x v="1"/>
            <x v="2"/>
            <x v="4"/>
            <x v="5"/>
            <x v="7"/>
          </reference>
        </references>
      </pivotArea>
    </format>
    <format dxfId="120">
      <pivotArea dataOnly="0" labelOnly="1" fieldPosition="0">
        <references count="4">
          <reference field="0" count="1" selected="0">
            <x v="15"/>
          </reference>
          <reference field="11" count="1" selected="0">
            <x v="126"/>
          </reference>
          <reference field="17" count="1" selected="0">
            <x v="389"/>
          </reference>
          <reference field="19" count="5">
            <x v="1"/>
            <x v="2"/>
            <x v="4"/>
            <x v="5"/>
            <x v="7"/>
          </reference>
        </references>
      </pivotArea>
    </format>
    <format dxfId="119">
      <pivotArea dataOnly="0" labelOnly="1" fieldPosition="0">
        <references count="4">
          <reference field="0" count="1" selected="0">
            <x v="15"/>
          </reference>
          <reference field="11" count="1" selected="0">
            <x v="126"/>
          </reference>
          <reference field="17" count="1" selected="0">
            <x v="391"/>
          </reference>
          <reference field="19" count="5">
            <x v="1"/>
            <x v="2"/>
            <x v="4"/>
            <x v="5"/>
            <x v="7"/>
          </reference>
        </references>
      </pivotArea>
    </format>
    <format dxfId="118">
      <pivotArea dataOnly="0" labelOnly="1" fieldPosition="0">
        <references count="4">
          <reference field="0" count="1" selected="0">
            <x v="15"/>
          </reference>
          <reference field="11" count="1" selected="0">
            <x v="126"/>
          </reference>
          <reference field="17" count="1" selected="0">
            <x v="577"/>
          </reference>
          <reference field="19" count="5">
            <x v="1"/>
            <x v="2"/>
            <x v="4"/>
            <x v="5"/>
            <x v="7"/>
          </reference>
        </references>
      </pivotArea>
    </format>
    <format dxfId="117">
      <pivotArea dataOnly="0" labelOnly="1" fieldPosition="0">
        <references count="4">
          <reference field="0" count="1" selected="0">
            <x v="15"/>
          </reference>
          <reference field="11" count="1" selected="0">
            <x v="126"/>
          </reference>
          <reference field="17" count="1" selected="0">
            <x v="812"/>
          </reference>
          <reference field="19" count="5">
            <x v="1"/>
            <x v="2"/>
            <x v="4"/>
            <x v="5"/>
            <x v="7"/>
          </reference>
        </references>
      </pivotArea>
    </format>
    <format dxfId="116">
      <pivotArea dataOnly="0" labelOnly="1" fieldPosition="0">
        <references count="4">
          <reference field="0" count="1" selected="0">
            <x v="15"/>
          </reference>
          <reference field="11" count="1" selected="0">
            <x v="126"/>
          </reference>
          <reference field="17" count="1" selected="0">
            <x v="853"/>
          </reference>
          <reference field="19" count="5">
            <x v="1"/>
            <x v="2"/>
            <x v="4"/>
            <x v="5"/>
            <x v="7"/>
          </reference>
        </references>
      </pivotArea>
    </format>
    <format dxfId="115">
      <pivotArea dataOnly="0" labelOnly="1" fieldPosition="0">
        <references count="4">
          <reference field="0" count="1" selected="0">
            <x v="15"/>
          </reference>
          <reference field="11" count="1" selected="0">
            <x v="126"/>
          </reference>
          <reference field="17" count="1" selected="0">
            <x v="874"/>
          </reference>
          <reference field="19" count="2">
            <x v="1"/>
            <x v="4"/>
          </reference>
        </references>
      </pivotArea>
    </format>
    <format dxfId="114">
      <pivotArea dataOnly="0" labelOnly="1" fieldPosition="0">
        <references count="4">
          <reference field="0" count="1" selected="0">
            <x v="15"/>
          </reference>
          <reference field="11" count="1" selected="0">
            <x v="126"/>
          </reference>
          <reference field="17" count="1" selected="0">
            <x v="937"/>
          </reference>
          <reference field="19" count="4">
            <x v="1"/>
            <x v="4"/>
            <x v="5"/>
            <x v="7"/>
          </reference>
        </references>
      </pivotArea>
    </format>
    <format dxfId="113">
      <pivotArea dataOnly="0" labelOnly="1" fieldPosition="0">
        <references count="4">
          <reference field="0" count="1" selected="0">
            <x v="15"/>
          </reference>
          <reference field="11" count="1" selected="0">
            <x v="126"/>
          </reference>
          <reference field="17" count="1" selected="0">
            <x v="949"/>
          </reference>
          <reference field="19" count="5">
            <x v="1"/>
            <x v="2"/>
            <x v="4"/>
            <x v="5"/>
            <x v="7"/>
          </reference>
        </references>
      </pivotArea>
    </format>
    <format dxfId="112">
      <pivotArea dataOnly="0" labelOnly="1" fieldPosition="0">
        <references count="4">
          <reference field="0" count="1" selected="0">
            <x v="15"/>
          </reference>
          <reference field="11" count="1" selected="0">
            <x v="127"/>
          </reference>
          <reference field="17" count="1" selected="0">
            <x v="61"/>
          </reference>
          <reference field="19" count="5">
            <x v="1"/>
            <x v="2"/>
            <x v="4"/>
            <x v="5"/>
            <x v="7"/>
          </reference>
        </references>
      </pivotArea>
    </format>
    <format dxfId="111">
      <pivotArea dataOnly="0" labelOnly="1" fieldPosition="0">
        <references count="4">
          <reference field="0" count="1" selected="0">
            <x v="15"/>
          </reference>
          <reference field="11" count="1" selected="0">
            <x v="127"/>
          </reference>
          <reference field="17" count="1" selected="0">
            <x v="465"/>
          </reference>
          <reference field="19" count="2">
            <x v="2"/>
            <x v="5"/>
          </reference>
        </references>
      </pivotArea>
    </format>
    <format dxfId="110">
      <pivotArea dataOnly="0" labelOnly="1" fieldPosition="0">
        <references count="4">
          <reference field="0" count="1" selected="0">
            <x v="15"/>
          </reference>
          <reference field="11" count="1" selected="0">
            <x v="128"/>
          </reference>
          <reference field="17" count="1" selected="0">
            <x v="337"/>
          </reference>
          <reference field="19" count="3">
            <x v="0"/>
            <x v="3"/>
            <x v="6"/>
          </reference>
        </references>
      </pivotArea>
    </format>
    <format dxfId="109">
      <pivotArea dataOnly="0" labelOnly="1" fieldPosition="0">
        <references count="4">
          <reference field="0" count="1" selected="0">
            <x v="15"/>
          </reference>
          <reference field="11" count="1" selected="0">
            <x v="128"/>
          </reference>
          <reference field="17" count="1" selected="0">
            <x v="390"/>
          </reference>
          <reference field="19" count="5">
            <x v="1"/>
            <x v="2"/>
            <x v="4"/>
            <x v="5"/>
            <x v="7"/>
          </reference>
        </references>
      </pivotArea>
    </format>
    <format dxfId="108">
      <pivotArea dataOnly="0" labelOnly="1" fieldPosition="0">
        <references count="4">
          <reference field="0" count="1" selected="0">
            <x v="15"/>
          </reference>
          <reference field="11" count="1" selected="0">
            <x v="129"/>
          </reference>
          <reference field="17" count="1" selected="0">
            <x v="356"/>
          </reference>
          <reference field="19" count="4">
            <x v="1"/>
            <x v="4"/>
            <x v="5"/>
            <x v="7"/>
          </reference>
        </references>
      </pivotArea>
    </format>
    <format dxfId="107">
      <pivotArea dataOnly="0" labelOnly="1" fieldPosition="0">
        <references count="4">
          <reference field="0" count="1" selected="0">
            <x v="15"/>
          </reference>
          <reference field="11" count="1" selected="0">
            <x v="129"/>
          </reference>
          <reference field="17" count="1" selected="0">
            <x v="363"/>
          </reference>
          <reference field="19" count="2">
            <x v="1"/>
            <x v="7"/>
          </reference>
        </references>
      </pivotArea>
    </format>
    <format dxfId="106">
      <pivotArea dataOnly="0" labelOnly="1" fieldPosition="0">
        <references count="4">
          <reference field="0" count="1" selected="0">
            <x v="15"/>
          </reference>
          <reference field="11" count="1" selected="0">
            <x v="129"/>
          </reference>
          <reference field="17" count="1" selected="0">
            <x v="379"/>
          </reference>
          <reference field="19" count="2">
            <x v="1"/>
            <x v="4"/>
          </reference>
        </references>
      </pivotArea>
    </format>
    <format dxfId="105">
      <pivotArea dataOnly="0" labelOnly="1" fieldPosition="0">
        <references count="4">
          <reference field="0" count="1" selected="0">
            <x v="15"/>
          </reference>
          <reference field="11" count="1" selected="0">
            <x v="129"/>
          </reference>
          <reference field="17" count="1" selected="0">
            <x v="380"/>
          </reference>
          <reference field="19" count="3">
            <x v="1"/>
            <x v="4"/>
            <x v="7"/>
          </reference>
        </references>
      </pivotArea>
    </format>
    <format dxfId="104">
      <pivotArea dataOnly="0" labelOnly="1" fieldPosition="0">
        <references count="4">
          <reference field="0" count="1" selected="0">
            <x v="15"/>
          </reference>
          <reference field="11" count="1" selected="0">
            <x v="129"/>
          </reference>
          <reference field="17" count="1" selected="0">
            <x v="391"/>
          </reference>
          <reference field="19" count="5">
            <x v="1"/>
            <x v="2"/>
            <x v="4"/>
            <x v="5"/>
            <x v="7"/>
          </reference>
        </references>
      </pivotArea>
    </format>
    <format dxfId="103">
      <pivotArea dataOnly="0" labelOnly="1" fieldPosition="0">
        <references count="4">
          <reference field="0" count="1" selected="0">
            <x v="15"/>
          </reference>
          <reference field="11" count="1" selected="0">
            <x v="130"/>
          </reference>
          <reference field="17" count="1" selected="0">
            <x v="371"/>
          </reference>
          <reference field="19" count="5">
            <x v="1"/>
            <x v="2"/>
            <x v="4"/>
            <x v="5"/>
            <x v="7"/>
          </reference>
        </references>
      </pivotArea>
    </format>
    <format dxfId="102">
      <pivotArea dataOnly="0" labelOnly="1" fieldPosition="0">
        <references count="4">
          <reference field="0" count="1" selected="0">
            <x v="15"/>
          </reference>
          <reference field="11" count="1" selected="0">
            <x v="130"/>
          </reference>
          <reference field="17" count="1" selected="0">
            <x v="556"/>
          </reference>
          <reference field="19" count="5">
            <x v="1"/>
            <x v="2"/>
            <x v="4"/>
            <x v="5"/>
            <x v="7"/>
          </reference>
        </references>
      </pivotArea>
    </format>
    <format dxfId="101">
      <pivotArea dataOnly="0" labelOnly="1" fieldPosition="0">
        <references count="4">
          <reference field="0" count="1" selected="0">
            <x v="15"/>
          </reference>
          <reference field="11" count="1" selected="0">
            <x v="130"/>
          </reference>
          <reference field="17" count="1" selected="0">
            <x v="633"/>
          </reference>
          <reference field="19" count="5">
            <x v="1"/>
            <x v="2"/>
            <x v="4"/>
            <x v="5"/>
            <x v="7"/>
          </reference>
        </references>
      </pivotArea>
    </format>
    <format dxfId="100">
      <pivotArea dataOnly="0" labelOnly="1" fieldPosition="0">
        <references count="4">
          <reference field="0" count="1" selected="0">
            <x v="15"/>
          </reference>
          <reference field="11" count="1" selected="0">
            <x v="130"/>
          </reference>
          <reference field="17" count="1" selected="0">
            <x v="814"/>
          </reference>
          <reference field="19" count="5">
            <x v="1"/>
            <x v="2"/>
            <x v="4"/>
            <x v="5"/>
            <x v="7"/>
          </reference>
        </references>
      </pivotArea>
    </format>
    <format dxfId="99">
      <pivotArea dataOnly="0" labelOnly="1" fieldPosition="0">
        <references count="4">
          <reference field="0" count="1" selected="0">
            <x v="15"/>
          </reference>
          <reference field="11" count="1" selected="0">
            <x v="130"/>
          </reference>
          <reference field="17" count="1" selected="0">
            <x v="825"/>
          </reference>
          <reference field="19" count="5">
            <x v="1"/>
            <x v="2"/>
            <x v="4"/>
            <x v="5"/>
            <x v="7"/>
          </reference>
        </references>
      </pivotArea>
    </format>
    <format dxfId="98">
      <pivotArea dataOnly="0" labelOnly="1" fieldPosition="0">
        <references count="4">
          <reference field="0" count="1" selected="0">
            <x v="15"/>
          </reference>
          <reference field="11" count="1" selected="0">
            <x v="150"/>
          </reference>
          <reference field="17" count="1" selected="0">
            <x v="374"/>
          </reference>
          <reference field="19" count="5">
            <x v="1"/>
            <x v="2"/>
            <x v="4"/>
            <x v="5"/>
            <x v="7"/>
          </reference>
        </references>
      </pivotArea>
    </format>
    <format dxfId="97">
      <pivotArea dataOnly="0" labelOnly="1" fieldPosition="0">
        <references count="4">
          <reference field="0" count="1" selected="0">
            <x v="15"/>
          </reference>
          <reference field="11" count="1" selected="0">
            <x v="150"/>
          </reference>
          <reference field="17" count="1" selected="0">
            <x v="375"/>
          </reference>
          <reference field="19" count="4">
            <x v="1"/>
            <x v="4"/>
            <x v="5"/>
            <x v="7"/>
          </reference>
        </references>
      </pivotArea>
    </format>
    <format dxfId="96">
      <pivotArea dataOnly="0" labelOnly="1" fieldPosition="0">
        <references count="4">
          <reference field="0" count="1" selected="0">
            <x v="15"/>
          </reference>
          <reference field="11" count="1" selected="0">
            <x v="150"/>
          </reference>
          <reference field="17" count="1" selected="0">
            <x v="377"/>
          </reference>
          <reference field="19" count="1">
            <x v="5"/>
          </reference>
        </references>
      </pivotArea>
    </format>
    <format dxfId="95">
      <pivotArea dataOnly="0" labelOnly="1" fieldPosition="0">
        <references count="4">
          <reference field="0" count="1" selected="0">
            <x v="15"/>
          </reference>
          <reference field="11" count="1" selected="0">
            <x v="150"/>
          </reference>
          <reference field="17" count="1" selected="0">
            <x v="382"/>
          </reference>
          <reference field="19" count="5">
            <x v="1"/>
            <x v="2"/>
            <x v="4"/>
            <x v="5"/>
            <x v="7"/>
          </reference>
        </references>
      </pivotArea>
    </format>
    <format dxfId="94">
      <pivotArea dataOnly="0" labelOnly="1" fieldPosition="0">
        <references count="4">
          <reference field="0" count="1" selected="0">
            <x v="15"/>
          </reference>
          <reference field="11" count="1" selected="0">
            <x v="150"/>
          </reference>
          <reference field="17" count="1" selected="0">
            <x v="394"/>
          </reference>
          <reference field="19" count="2">
            <x v="2"/>
            <x v="5"/>
          </reference>
        </references>
      </pivotArea>
    </format>
    <format dxfId="93">
      <pivotArea dataOnly="0" labelOnly="1" fieldPosition="0">
        <references count="4">
          <reference field="0" count="1" selected="0">
            <x v="15"/>
          </reference>
          <reference field="11" count="1" selected="0">
            <x v="150"/>
          </reference>
          <reference field="17" count="1" selected="0">
            <x v="825"/>
          </reference>
          <reference field="19" count="5">
            <x v="1"/>
            <x v="2"/>
            <x v="4"/>
            <x v="5"/>
            <x v="7"/>
          </reference>
        </references>
      </pivotArea>
    </format>
    <format dxfId="92">
      <pivotArea dataOnly="0" labelOnly="1" fieldPosition="0">
        <references count="4">
          <reference field="0" count="1" selected="0">
            <x v="15"/>
          </reference>
          <reference field="11" count="1" selected="0">
            <x v="150"/>
          </reference>
          <reference field="17" count="1" selected="0">
            <x v="916"/>
          </reference>
          <reference field="19" count="4">
            <x v="1"/>
            <x v="4"/>
            <x v="5"/>
            <x v="7"/>
          </reference>
        </references>
      </pivotArea>
    </format>
    <format dxfId="91">
      <pivotArea dataOnly="0" labelOnly="1" fieldPosition="0">
        <references count="4">
          <reference field="0" count="1" selected="0">
            <x v="15"/>
          </reference>
          <reference field="11" count="1" selected="0">
            <x v="150"/>
          </reference>
          <reference field="17" count="1" selected="0">
            <x v="945"/>
          </reference>
          <reference field="19" count="2">
            <x v="1"/>
            <x v="4"/>
          </reference>
        </references>
      </pivotArea>
    </format>
    <format dxfId="90">
      <pivotArea dataOnly="0" labelOnly="1" fieldPosition="0">
        <references count="4">
          <reference field="0" count="1" selected="0">
            <x v="16"/>
          </reference>
          <reference field="11" count="1" selected="0">
            <x v="17"/>
          </reference>
          <reference field="17" count="1" selected="0">
            <x v="64"/>
          </reference>
          <reference field="19" count="7">
            <x v="0"/>
            <x v="1"/>
            <x v="2"/>
            <x v="4"/>
            <x v="5"/>
            <x v="6"/>
            <x v="7"/>
          </reference>
        </references>
      </pivotArea>
    </format>
    <format dxfId="89">
      <pivotArea dataOnly="0" labelOnly="1" fieldPosition="0">
        <references count="4">
          <reference field="0" count="1" selected="0">
            <x v="16"/>
          </reference>
          <reference field="11" count="1" selected="0">
            <x v="17"/>
          </reference>
          <reference field="17" count="1" selected="0">
            <x v="193"/>
          </reference>
          <reference field="19" count="5">
            <x v="1"/>
            <x v="2"/>
            <x v="4"/>
            <x v="5"/>
            <x v="7"/>
          </reference>
        </references>
      </pivotArea>
    </format>
    <format dxfId="88">
      <pivotArea dataOnly="0" labelOnly="1" fieldPosition="0">
        <references count="4">
          <reference field="0" count="1" selected="0">
            <x v="16"/>
          </reference>
          <reference field="11" count="1" selected="0">
            <x v="17"/>
          </reference>
          <reference field="17" count="1" selected="0">
            <x v="259"/>
          </reference>
          <reference field="19" count="2">
            <x v="2"/>
            <x v="5"/>
          </reference>
        </references>
      </pivotArea>
    </format>
    <format dxfId="87">
      <pivotArea dataOnly="0" labelOnly="1" fieldPosition="0">
        <references count="4">
          <reference field="0" count="1" selected="0">
            <x v="16"/>
          </reference>
          <reference field="11" count="1" selected="0">
            <x v="17"/>
          </reference>
          <reference field="17" count="1" selected="0">
            <x v="462"/>
          </reference>
          <reference field="19" count="5">
            <x v="0"/>
            <x v="2"/>
            <x v="3"/>
            <x v="5"/>
            <x v="6"/>
          </reference>
        </references>
      </pivotArea>
    </format>
    <format dxfId="86">
      <pivotArea dataOnly="0" labelOnly="1" fieldPosition="0">
        <references count="4">
          <reference field="0" count="1" selected="0">
            <x v="16"/>
          </reference>
          <reference field="11" count="1" selected="0">
            <x v="17"/>
          </reference>
          <reference field="17" count="1" selected="0">
            <x v="608"/>
          </reference>
          <reference field="19" count="0"/>
        </references>
      </pivotArea>
    </format>
    <format dxfId="85">
      <pivotArea dataOnly="0" labelOnly="1" fieldPosition="0">
        <references count="4">
          <reference field="0" count="1" selected="0">
            <x v="16"/>
          </reference>
          <reference field="11" count="1" selected="0">
            <x v="17"/>
          </reference>
          <reference field="17" count="1" selected="0">
            <x v="697"/>
          </reference>
          <reference field="19" count="5">
            <x v="1"/>
            <x v="2"/>
            <x v="4"/>
            <x v="5"/>
            <x v="7"/>
          </reference>
        </references>
      </pivotArea>
    </format>
    <format dxfId="84">
      <pivotArea dataOnly="0" labelOnly="1" fieldPosition="0">
        <references count="4">
          <reference field="0" count="1" selected="0">
            <x v="16"/>
          </reference>
          <reference field="11" count="1" selected="0">
            <x v="17"/>
          </reference>
          <reference field="17" count="1" selected="0">
            <x v="796"/>
          </reference>
          <reference field="19" count="5">
            <x v="0"/>
            <x v="2"/>
            <x v="3"/>
            <x v="5"/>
            <x v="6"/>
          </reference>
        </references>
      </pivotArea>
    </format>
    <format dxfId="83">
      <pivotArea dataOnly="0" labelOnly="1" fieldPosition="0">
        <references count="4">
          <reference field="0" count="1" selected="0">
            <x v="16"/>
          </reference>
          <reference field="11" count="1" selected="0">
            <x v="17"/>
          </reference>
          <reference field="17" count="1" selected="0">
            <x v="825"/>
          </reference>
          <reference field="19" count="0"/>
        </references>
      </pivotArea>
    </format>
    <format dxfId="82">
      <pivotArea dataOnly="0" labelOnly="1" fieldPosition="0">
        <references count="4">
          <reference field="0" count="1" selected="0">
            <x v="16"/>
          </reference>
          <reference field="11" count="1" selected="0">
            <x v="17"/>
          </reference>
          <reference field="17" count="1" selected="0">
            <x v="842"/>
          </reference>
          <reference field="19" count="3">
            <x v="1"/>
            <x v="2"/>
            <x v="7"/>
          </reference>
        </references>
      </pivotArea>
    </format>
    <format dxfId="81">
      <pivotArea dataOnly="0" labelOnly="1" fieldPosition="0">
        <references count="4">
          <reference field="0" count="1" selected="0">
            <x v="16"/>
          </reference>
          <reference field="11" count="1" selected="0">
            <x v="17"/>
          </reference>
          <reference field="17" count="1" selected="0">
            <x v="872"/>
          </reference>
          <reference field="19" count="5">
            <x v="1"/>
            <x v="2"/>
            <x v="4"/>
            <x v="5"/>
            <x v="7"/>
          </reference>
        </references>
      </pivotArea>
    </format>
    <format dxfId="80">
      <pivotArea dataOnly="0" labelOnly="1" fieldPosition="0">
        <references count="4">
          <reference field="0" count="1" selected="0">
            <x v="16"/>
          </reference>
          <reference field="11" count="1" selected="0">
            <x v="17"/>
          </reference>
          <reference field="17" count="1" selected="0">
            <x v="894"/>
          </reference>
          <reference field="19" count="7">
            <x v="0"/>
            <x v="1"/>
            <x v="2"/>
            <x v="3"/>
            <x v="4"/>
            <x v="6"/>
            <x v="7"/>
          </reference>
        </references>
      </pivotArea>
    </format>
    <format dxfId="79">
      <pivotArea dataOnly="0" labelOnly="1" fieldPosition="0">
        <references count="4">
          <reference field="0" count="1" selected="0">
            <x v="16"/>
          </reference>
          <reference field="11" count="1" selected="0">
            <x v="17"/>
          </reference>
          <reference field="17" count="1" selected="0">
            <x v="906"/>
          </reference>
          <reference field="19" count="3">
            <x v="1"/>
            <x v="2"/>
            <x v="7"/>
          </reference>
        </references>
      </pivotArea>
    </format>
    <format dxfId="78">
      <pivotArea dataOnly="0" labelOnly="1" fieldPosition="0">
        <references count="4">
          <reference field="0" count="1" selected="0">
            <x v="16"/>
          </reference>
          <reference field="11" count="1" selected="0">
            <x v="17"/>
          </reference>
          <reference field="17" count="1" selected="0">
            <x v="945"/>
          </reference>
          <reference field="19" count="3">
            <x v="1"/>
            <x v="4"/>
            <x v="7"/>
          </reference>
        </references>
      </pivotArea>
    </format>
    <format dxfId="77">
      <pivotArea dataOnly="0" labelOnly="1" fieldPosition="0">
        <references count="4">
          <reference field="0" count="1" selected="0">
            <x v="16"/>
          </reference>
          <reference field="11" count="1" selected="0">
            <x v="123"/>
          </reference>
          <reference field="17" count="1" selected="0">
            <x v="191"/>
          </reference>
          <reference field="19" count="2">
            <x v="2"/>
            <x v="5"/>
          </reference>
        </references>
      </pivotArea>
    </format>
    <format dxfId="76">
      <pivotArea dataOnly="0" labelOnly="1" fieldPosition="0">
        <references count="4">
          <reference field="0" count="1" selected="0">
            <x v="16"/>
          </reference>
          <reference field="11" count="1" selected="0">
            <x v="123"/>
          </reference>
          <reference field="17" count="1" selected="0">
            <x v="225"/>
          </reference>
          <reference field="19" count="1">
            <x v="2"/>
          </reference>
        </references>
      </pivotArea>
    </format>
    <format dxfId="75">
      <pivotArea dataOnly="0" labelOnly="1" fieldPosition="0">
        <references count="4">
          <reference field="0" count="1" selected="0">
            <x v="16"/>
          </reference>
          <reference field="11" count="1" selected="0">
            <x v="123"/>
          </reference>
          <reference field="17" count="1" selected="0">
            <x v="462"/>
          </reference>
          <reference field="19" count="2">
            <x v="1"/>
            <x v="7"/>
          </reference>
        </references>
      </pivotArea>
    </format>
    <format dxfId="74">
      <pivotArea dataOnly="0" labelOnly="1" fieldPosition="0">
        <references count="4">
          <reference field="0" count="1" selected="0">
            <x v="16"/>
          </reference>
          <reference field="11" count="1" selected="0">
            <x v="123"/>
          </reference>
          <reference field="17" count="1" selected="0">
            <x v="603"/>
          </reference>
          <reference field="19" count="2">
            <x v="1"/>
            <x v="7"/>
          </reference>
        </references>
      </pivotArea>
    </format>
    <format dxfId="73">
      <pivotArea dataOnly="0" labelOnly="1" fieldPosition="0">
        <references count="4">
          <reference field="0" count="1" selected="0">
            <x v="16"/>
          </reference>
          <reference field="11" count="1" selected="0">
            <x v="123"/>
          </reference>
          <reference field="17" count="1" selected="0">
            <x v="771"/>
          </reference>
          <reference field="19" count="3">
            <x v="1"/>
            <x v="4"/>
            <x v="7"/>
          </reference>
        </references>
      </pivotArea>
    </format>
    <format dxfId="72">
      <pivotArea dataOnly="0" labelOnly="1" fieldPosition="0">
        <references count="4">
          <reference field="0" count="1" selected="0">
            <x v="16"/>
          </reference>
          <reference field="11" count="1" selected="0">
            <x v="123"/>
          </reference>
          <reference field="17" count="1" selected="0">
            <x v="825"/>
          </reference>
          <reference field="19" count="4">
            <x v="1"/>
            <x v="2"/>
            <x v="4"/>
            <x v="7"/>
          </reference>
        </references>
      </pivotArea>
    </format>
    <format dxfId="71">
      <pivotArea dataOnly="0" labelOnly="1" fieldPosition="0">
        <references count="4">
          <reference field="0" count="1" selected="0">
            <x v="16"/>
          </reference>
          <reference field="11" count="1" selected="0">
            <x v="163"/>
          </reference>
          <reference field="17" count="1" selected="0">
            <x v="68"/>
          </reference>
          <reference field="19" count="5">
            <x v="1"/>
            <x v="2"/>
            <x v="4"/>
            <x v="5"/>
            <x v="7"/>
          </reference>
        </references>
      </pivotArea>
    </format>
    <format dxfId="70">
      <pivotArea dataOnly="0" labelOnly="1" fieldPosition="0">
        <references count="4">
          <reference field="0" count="1" selected="0">
            <x v="16"/>
          </reference>
          <reference field="11" count="1" selected="0">
            <x v="163"/>
          </reference>
          <reference field="17" count="1" selected="0">
            <x v="225"/>
          </reference>
          <reference field="19" count="1">
            <x v="2"/>
          </reference>
        </references>
      </pivotArea>
    </format>
    <format dxfId="69">
      <pivotArea dataOnly="0" labelOnly="1" fieldPosition="0">
        <references count="4">
          <reference field="0" count="1" selected="0">
            <x v="16"/>
          </reference>
          <reference field="11" count="1" selected="0">
            <x v="163"/>
          </reference>
          <reference field="17" count="1" selected="0">
            <x v="263"/>
          </reference>
          <reference field="19" count="4">
            <x v="1"/>
            <x v="2"/>
            <x v="4"/>
            <x v="7"/>
          </reference>
        </references>
      </pivotArea>
    </format>
    <format dxfId="68">
      <pivotArea dataOnly="0" labelOnly="1" fieldPosition="0">
        <references count="4">
          <reference field="0" count="1" selected="0">
            <x v="16"/>
          </reference>
          <reference field="11" count="1" selected="0">
            <x v="163"/>
          </reference>
          <reference field="17" count="1" selected="0">
            <x v="264"/>
          </reference>
          <reference field="19" count="4">
            <x v="1"/>
            <x v="2"/>
            <x v="4"/>
            <x v="7"/>
          </reference>
        </references>
      </pivotArea>
    </format>
    <format dxfId="67">
      <pivotArea dataOnly="0" labelOnly="1" fieldPosition="0">
        <references count="4">
          <reference field="0" count="1" selected="0">
            <x v="16"/>
          </reference>
          <reference field="11" count="1" selected="0">
            <x v="163"/>
          </reference>
          <reference field="17" count="1" selected="0">
            <x v="265"/>
          </reference>
          <reference field="19" count="7">
            <x v="0"/>
            <x v="1"/>
            <x v="2"/>
            <x v="4"/>
            <x v="5"/>
            <x v="6"/>
            <x v="7"/>
          </reference>
        </references>
      </pivotArea>
    </format>
    <format dxfId="66">
      <pivotArea dataOnly="0" labelOnly="1" fieldPosition="0">
        <references count="4">
          <reference field="0" count="1" selected="0">
            <x v="16"/>
          </reference>
          <reference field="11" count="1" selected="0">
            <x v="163"/>
          </reference>
          <reference field="17" count="1" selected="0">
            <x v="267"/>
          </reference>
          <reference field="19" count="5">
            <x v="1"/>
            <x v="2"/>
            <x v="4"/>
            <x v="5"/>
            <x v="7"/>
          </reference>
        </references>
      </pivotArea>
    </format>
    <format dxfId="65">
      <pivotArea dataOnly="0" labelOnly="1" fieldPosition="0">
        <references count="4">
          <reference field="0" count="1" selected="0">
            <x v="16"/>
          </reference>
          <reference field="11" count="1" selected="0">
            <x v="163"/>
          </reference>
          <reference field="17" count="1" selected="0">
            <x v="765"/>
          </reference>
          <reference field="19" count="5">
            <x v="1"/>
            <x v="2"/>
            <x v="4"/>
            <x v="5"/>
            <x v="7"/>
          </reference>
        </references>
      </pivotArea>
    </format>
    <format dxfId="64">
      <pivotArea dataOnly="0" labelOnly="1" fieldPosition="0">
        <references count="4">
          <reference field="0" count="1" selected="0">
            <x v="16"/>
          </reference>
          <reference field="11" count="1" selected="0">
            <x v="163"/>
          </reference>
          <reference field="17" count="1" selected="0">
            <x v="820"/>
          </reference>
          <reference field="19" count="5">
            <x v="0"/>
            <x v="2"/>
            <x v="3"/>
            <x v="5"/>
            <x v="6"/>
          </reference>
        </references>
      </pivotArea>
    </format>
    <format dxfId="63">
      <pivotArea dataOnly="0" labelOnly="1" fieldPosition="0">
        <references count="4">
          <reference field="0" count="1" selected="0">
            <x v="16"/>
          </reference>
          <reference field="11" count="1" selected="0">
            <x v="163"/>
          </reference>
          <reference field="17" count="1" selected="0">
            <x v="825"/>
          </reference>
          <reference field="19" count="0"/>
        </references>
      </pivotArea>
    </format>
    <format dxfId="62">
      <pivotArea dataOnly="0" labelOnly="1" fieldPosition="0">
        <references count="4">
          <reference field="0" count="1" selected="0">
            <x v="16"/>
          </reference>
          <reference field="11" count="1" selected="0">
            <x v="163"/>
          </reference>
          <reference field="17" count="1" selected="0">
            <x v="863"/>
          </reference>
          <reference field="19" count="2">
            <x v="0"/>
            <x v="6"/>
          </reference>
        </references>
      </pivotArea>
    </format>
    <format dxfId="61">
      <pivotArea dataOnly="0" labelOnly="1" fieldPosition="0">
        <references count="4">
          <reference field="0" count="1" selected="0">
            <x v="16"/>
          </reference>
          <reference field="11" count="1" selected="0">
            <x v="163"/>
          </reference>
          <reference field="17" count="1" selected="0">
            <x v="894"/>
          </reference>
          <reference field="19" count="4">
            <x v="1"/>
            <x v="2"/>
            <x v="4"/>
            <x v="7"/>
          </reference>
        </references>
      </pivotArea>
    </format>
    <format dxfId="60">
      <pivotArea dataOnly="0" labelOnly="1" fieldPosition="0">
        <references count="4">
          <reference field="0" count="1" selected="0">
            <x v="16"/>
          </reference>
          <reference field="11" count="1" selected="0">
            <x v="163"/>
          </reference>
          <reference field="17" count="1" selected="0">
            <x v="912"/>
          </reference>
          <reference field="19" count="4">
            <x v="0"/>
            <x v="2"/>
            <x v="3"/>
            <x v="6"/>
          </reference>
        </references>
      </pivotArea>
    </format>
    <format dxfId="59">
      <pivotArea dataOnly="0" labelOnly="1" fieldPosition="0">
        <references count="4">
          <reference field="0" count="1" selected="0">
            <x v="16"/>
          </reference>
          <reference field="11" count="1" selected="0">
            <x v="163"/>
          </reference>
          <reference field="17" count="1" selected="0">
            <x v="945"/>
          </reference>
          <reference field="19" count="4">
            <x v="1"/>
            <x v="2"/>
            <x v="4"/>
            <x v="7"/>
          </reference>
        </references>
      </pivotArea>
    </format>
    <format dxfId="58">
      <pivotArea dataOnly="0" labelOnly="1" fieldPosition="0">
        <references count="4">
          <reference field="0" count="1" selected="0">
            <x v="16"/>
          </reference>
          <reference field="11" count="1" selected="0">
            <x v="164"/>
          </reference>
          <reference field="17" count="1" selected="0">
            <x v="225"/>
          </reference>
          <reference field="19" count="1">
            <x v="2"/>
          </reference>
        </references>
      </pivotArea>
    </format>
    <format dxfId="57">
      <pivotArea dataOnly="0" labelOnly="1" fieldPosition="0">
        <references count="4">
          <reference field="0" count="1" selected="0">
            <x v="16"/>
          </reference>
          <reference field="11" count="1" selected="0">
            <x v="164"/>
          </reference>
          <reference field="17" count="1" selected="0">
            <x v="765"/>
          </reference>
          <reference field="19" count="5">
            <x v="1"/>
            <x v="2"/>
            <x v="4"/>
            <x v="5"/>
            <x v="7"/>
          </reference>
        </references>
      </pivotArea>
    </format>
    <format dxfId="56">
      <pivotArea dataOnly="0" labelOnly="1" outline="0" fieldPosition="0">
        <references count="1">
          <reference field="4294967294" count="7">
            <x v="0"/>
            <x v="1"/>
            <x v="2"/>
            <x v="3"/>
            <x v="4"/>
            <x v="5"/>
            <x v="6"/>
          </reference>
        </references>
      </pivotArea>
    </format>
    <format dxfId="55">
      <pivotArea field="0" type="button" dataOnly="0" labelOnly="1" outline="0" axis="axisRow" fieldPosition="0"/>
    </format>
  </formats>
  <pivotTableStyleInfo name="PivotStyleLight1 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CC2FBD8-126F-4A8E-9434-960B4AA31D5A}" name="PivotTable_NGF_Trends" cacheId="0" dataOnRows="1" applyNumberFormats="0" applyBorderFormats="0" applyFontFormats="0" applyPatternFormats="0" applyAlignmentFormats="0" applyWidthHeightFormats="1" dataCaption="Values" updatedVersion="8" minRefreshableVersion="3" rowGrandTotals="0" colGrandTotals="0" itemPrintTitles="1" createdVersion="8" indent="0" showHeaders="0" outline="1" outlineData="1" multipleFieldFilters="0" chartFormat="3">
  <location ref="B29:J35" firstHeaderRow="0" firstDataRow="1" firstDataCol="1"/>
  <pivotFields count="31">
    <pivotField showAll="0">
      <items count="18">
        <item x="3"/>
        <item x="4"/>
        <item x="14"/>
        <item x="5"/>
        <item x="6"/>
        <item x="2"/>
        <item x="7"/>
        <item x="8"/>
        <item x="15"/>
        <item x="1"/>
        <item x="9"/>
        <item x="0"/>
        <item x="10"/>
        <item x="11"/>
        <item m="1" x="16"/>
        <item x="12"/>
        <item x="13"/>
        <item t="default"/>
      </items>
    </pivotField>
    <pivotField showAll="0"/>
    <pivotField showAll="0"/>
    <pivotField showAll="0"/>
    <pivotField showAll="0"/>
    <pivotField showAll="0"/>
    <pivotField showAll="0"/>
    <pivotField showAll="0"/>
    <pivotField showAll="0"/>
    <pivotField showAll="0"/>
    <pivotField showAll="0"/>
    <pivotField showAll="0">
      <items count="181">
        <item x="1"/>
        <item x="0"/>
        <item x="20"/>
        <item x="6"/>
        <item x="9"/>
        <item x="5"/>
        <item x="13"/>
        <item x="14"/>
        <item x="22"/>
        <item x="16"/>
        <item x="17"/>
        <item x="18"/>
        <item x="19"/>
        <item x="25"/>
        <item m="1" x="179"/>
        <item x="27"/>
        <item x="100"/>
        <item x="156"/>
        <item x="15"/>
        <item x="136"/>
        <item x="35"/>
        <item x="38"/>
        <item x="2"/>
        <item x="39"/>
        <item x="135"/>
        <item x="28"/>
        <item x="12"/>
        <item x="29"/>
        <item x="84"/>
        <item x="31"/>
        <item x="85"/>
        <item x="36"/>
        <item x="98"/>
        <item x="102"/>
        <item x="145"/>
        <item x="103"/>
        <item x="140"/>
        <item x="33"/>
        <item x="163"/>
        <item x="24"/>
        <item x="101"/>
        <item x="99"/>
        <item x="37"/>
        <item x="46"/>
        <item x="30"/>
        <item m="1" x="176"/>
        <item x="160"/>
        <item x="161"/>
        <item x="162"/>
        <item x="32"/>
        <item x="122"/>
        <item x="124"/>
        <item x="125"/>
        <item m="1" x="165"/>
        <item m="1" x="174"/>
        <item x="142"/>
        <item x="131"/>
        <item m="1" x="173"/>
        <item x="96"/>
        <item x="164"/>
        <item x="44"/>
        <item m="1" x="177"/>
        <item x="34"/>
        <item m="1" x="171"/>
        <item x="56"/>
        <item x="126"/>
        <item x="104"/>
        <item x="55"/>
        <item x="83"/>
        <item x="115"/>
        <item x="60"/>
        <item x="70"/>
        <item x="76"/>
        <item x="71"/>
        <item x="75"/>
        <item x="78"/>
        <item x="66"/>
        <item x="65"/>
        <item x="69"/>
        <item x="64"/>
        <item x="68"/>
        <item x="57"/>
        <item x="67"/>
        <item x="123"/>
        <item x="107"/>
        <item x="97"/>
        <item x="77"/>
        <item x="21"/>
        <item x="79"/>
        <item x="73"/>
        <item x="86"/>
        <item x="80"/>
        <item x="61"/>
        <item x="59"/>
        <item x="94"/>
        <item x="58"/>
        <item x="72"/>
        <item x="63"/>
        <item x="74"/>
        <item x="114"/>
        <item x="120"/>
        <item x="62"/>
        <item x="87"/>
        <item x="40"/>
        <item x="42"/>
        <item x="52"/>
        <item x="50"/>
        <item x="45"/>
        <item x="51"/>
        <item m="1" x="172"/>
        <item x="48"/>
        <item x="49"/>
        <item x="130"/>
        <item x="128"/>
        <item x="43"/>
        <item x="152"/>
        <item x="47"/>
        <item x="41"/>
        <item x="3"/>
        <item x="81"/>
        <item x="129"/>
        <item x="82"/>
        <item x="127"/>
        <item x="153"/>
        <item x="149"/>
        <item x="150"/>
        <item x="147"/>
        <item x="151"/>
        <item x="143"/>
        <item x="148"/>
        <item x="146"/>
        <item x="106"/>
        <item x="108"/>
        <item x="118"/>
        <item x="119"/>
        <item x="109"/>
        <item x="105"/>
        <item x="116"/>
        <item x="141"/>
        <item x="139"/>
        <item x="138"/>
        <item x="110"/>
        <item x="111"/>
        <item x="112"/>
        <item x="113"/>
        <item x="134"/>
        <item x="7"/>
        <item m="1" x="167"/>
        <item x="26"/>
        <item x="11"/>
        <item x="144"/>
        <item m="1" x="178"/>
        <item m="1" x="166"/>
        <item x="8"/>
        <item m="1" x="175"/>
        <item x="23"/>
        <item x="53"/>
        <item x="117"/>
        <item x="121"/>
        <item x="10"/>
        <item m="1" x="170"/>
        <item m="1" x="168"/>
        <item x="89"/>
        <item x="154"/>
        <item x="155"/>
        <item x="54"/>
        <item x="90"/>
        <item x="91"/>
        <item x="88"/>
        <item x="95"/>
        <item x="92"/>
        <item x="158"/>
        <item x="159"/>
        <item x="132"/>
        <item x="137"/>
        <item x="4"/>
        <item m="1" x="169"/>
        <item x="93"/>
        <item x="157"/>
        <item x="133"/>
        <item t="default"/>
      </items>
    </pivotField>
    <pivotField showAll="0"/>
    <pivotField showAll="0"/>
    <pivotField showAll="0"/>
    <pivotField showAll="0"/>
    <pivotField showAll="0"/>
    <pivotField showAll="0">
      <items count="962">
        <item x="21"/>
        <item x="34"/>
        <item x="488"/>
        <item x="0"/>
        <item x="380"/>
        <item x="160"/>
        <item x="353"/>
        <item x="698"/>
        <item x="117"/>
        <item x="161"/>
        <item x="181"/>
        <item x="588"/>
        <item x="430"/>
        <item x="431"/>
        <item x="351"/>
        <item x="512"/>
        <item x="103"/>
        <item x="88"/>
        <item x="699"/>
        <item x="162"/>
        <item x="193"/>
        <item x="432"/>
        <item x="43"/>
        <item x="259"/>
        <item x="631"/>
        <item x="567"/>
        <item x="433"/>
        <item x="473"/>
        <item x="513"/>
        <item x="477"/>
        <item x="434"/>
        <item m="1" x="891"/>
        <item x="655"/>
        <item x="700"/>
        <item x="65"/>
        <item x="701"/>
        <item x="194"/>
        <item x="435"/>
        <item x="163"/>
        <item x="260"/>
        <item x="19"/>
        <item x="164"/>
        <item x="436"/>
        <item x="381"/>
        <item x="354"/>
        <item x="514"/>
        <item x="165"/>
        <item x="382"/>
        <item x="44"/>
        <item x="568"/>
        <item x="845"/>
        <item x="107"/>
        <item x="4"/>
        <item x="702"/>
        <item x="478"/>
        <item x="12"/>
        <item x="18"/>
        <item x="11"/>
        <item x="437"/>
        <item x="355"/>
        <item x="28"/>
        <item x="732"/>
        <item x="40"/>
        <item x="379"/>
        <item x="836"/>
        <item x="141"/>
        <item x="166"/>
        <item x="685"/>
        <item x="827"/>
        <item m="1" x="929"/>
        <item x="438"/>
        <item x="104"/>
        <item x="3"/>
        <item x="671"/>
        <item x="45"/>
        <item x="195"/>
        <item x="54"/>
        <item x="383"/>
        <item x="703"/>
        <item x="338"/>
        <item x="58"/>
        <item x="340"/>
        <item x="589"/>
        <item x="439"/>
        <item x="686"/>
        <item x="409"/>
        <item x="569"/>
        <item x="733"/>
        <item x="425"/>
        <item x="704"/>
        <item x="118"/>
        <item x="218"/>
        <item x="142"/>
        <item x="182"/>
        <item x="167"/>
        <item x="515"/>
        <item x="440"/>
        <item x="846"/>
        <item x="847"/>
        <item x="119"/>
        <item x="143"/>
        <item x="548"/>
        <item x="552"/>
        <item x="196"/>
        <item m="1" x="911"/>
        <item m="1" x="934"/>
        <item x="566"/>
        <item x="656"/>
        <item x="441"/>
        <item x="66"/>
        <item x="332"/>
        <item x="245"/>
        <item x="570"/>
        <item x="705"/>
        <item x="236"/>
        <item x="336"/>
        <item x="511"/>
        <item x="157"/>
        <item x="848"/>
        <item x="410"/>
        <item x="479"/>
        <item x="672"/>
        <item x="706"/>
        <item x="308"/>
        <item x="256"/>
        <item x="707"/>
        <item x="549"/>
        <item x="384"/>
        <item x="637"/>
        <item x="31"/>
        <item x="480"/>
        <item x="343"/>
        <item x="333"/>
        <item x="687"/>
        <item x="261"/>
        <item x="673"/>
        <item x="442"/>
        <item m="1" x="922"/>
        <item x="497"/>
        <item x="547"/>
        <item x="120"/>
        <item x="708"/>
        <item x="89"/>
        <item x="158"/>
        <item x="709"/>
        <item m="1" x="885"/>
        <item x="46"/>
        <item x="657"/>
        <item x="121"/>
        <item x="385"/>
        <item x="638"/>
        <item x="710"/>
        <item m="1" x="912"/>
        <item x="647"/>
        <item x="658"/>
        <item x="590"/>
        <item x="639"/>
        <item x="711"/>
        <item x="144"/>
        <item x="219"/>
        <item x="90"/>
        <item m="1" x="947"/>
        <item x="516"/>
        <item x="35"/>
        <item x="220"/>
        <item x="712"/>
        <item x="517"/>
        <item m="1" x="944"/>
        <item x="474"/>
        <item x="518"/>
        <item x="47"/>
        <item x="640"/>
        <item x="616"/>
        <item x="159"/>
        <item x="816"/>
        <item x="197"/>
        <item x="571"/>
        <item x="145"/>
        <item x="5"/>
        <item x="334"/>
        <item m="1" x="897"/>
        <item x="632"/>
        <item x="335"/>
        <item x="221"/>
        <item x="591"/>
        <item m="1" x="932"/>
        <item m="1" x="938"/>
        <item x="41"/>
        <item x="592"/>
        <item x="222"/>
        <item x="386"/>
        <item x="823"/>
        <item x="641"/>
        <item x="7"/>
        <item x="198"/>
        <item x="443"/>
        <item x="617"/>
        <item x="91"/>
        <item x="67"/>
        <item x="752"/>
        <item x="387"/>
        <item x="146"/>
        <item x="13"/>
        <item x="713"/>
        <item x="22"/>
        <item x="659"/>
        <item x="361"/>
        <item x="660"/>
        <item x="593"/>
        <item x="550"/>
        <item x="68"/>
        <item x="444"/>
        <item x="481"/>
        <item x="714"/>
        <item x="69"/>
        <item x="70"/>
        <item x="572"/>
        <item x="147"/>
        <item x="573"/>
        <item x="148"/>
        <item x="715"/>
        <item x="574"/>
        <item x="223"/>
        <item x="262"/>
        <item x="734"/>
        <item x="1"/>
        <item x="661"/>
        <item x="543"/>
        <item m="1" x="902"/>
        <item x="316"/>
        <item x="29"/>
        <item x="662"/>
        <item x="317"/>
        <item x="519"/>
        <item x="237"/>
        <item x="663"/>
        <item x="489"/>
        <item x="429"/>
        <item m="1" x="940"/>
        <item x="292"/>
        <item x="664"/>
        <item x="520"/>
        <item x="665"/>
        <item x="688"/>
        <item x="696"/>
        <item x="362"/>
        <item x="666"/>
        <item x="23"/>
        <item x="224"/>
        <item x="8"/>
        <item x="16"/>
        <item x="55"/>
        <item x="39"/>
        <item x="642"/>
        <item x="17"/>
        <item x="32"/>
        <item x="674"/>
        <item m="1" x="936"/>
        <item x="149"/>
        <item x="667"/>
        <item x="33"/>
        <item x="668"/>
        <item x="122"/>
        <item x="48"/>
        <item x="828"/>
        <item x="829"/>
        <item x="830"/>
        <item m="1" x="920"/>
        <item x="831"/>
        <item x="347"/>
        <item x="346"/>
        <item x="349"/>
        <item x="348"/>
        <item x="842"/>
        <item x="648"/>
        <item x="695"/>
        <item x="71"/>
        <item x="310"/>
        <item m="1" x="954"/>
        <item x="267"/>
        <item x="268"/>
        <item x="318"/>
        <item x="298"/>
        <item x="269"/>
        <item x="270"/>
        <item x="296"/>
        <item x="330"/>
        <item x="271"/>
        <item x="272"/>
        <item x="273"/>
        <item x="311"/>
        <item x="301"/>
        <item x="274"/>
        <item x="302"/>
        <item x="285"/>
        <item x="303"/>
        <item x="319"/>
        <item x="275"/>
        <item x="286"/>
        <item x="276"/>
        <item x="312"/>
        <item x="293"/>
        <item x="299"/>
        <item x="294"/>
        <item x="300"/>
        <item x="304"/>
        <item x="320"/>
        <item x="307"/>
        <item x="321"/>
        <item x="277"/>
        <item x="278"/>
        <item x="279"/>
        <item x="280"/>
        <item x="297"/>
        <item x="322"/>
        <item x="323"/>
        <item x="289"/>
        <item x="305"/>
        <item x="313"/>
        <item m="1" x="906"/>
        <item x="281"/>
        <item x="282"/>
        <item x="295"/>
        <item x="324"/>
        <item m="1" x="925"/>
        <item x="325"/>
        <item x="326"/>
        <item x="327"/>
        <item x="314"/>
        <item x="288"/>
        <item x="283"/>
        <item x="284"/>
        <item x="309"/>
        <item x="290"/>
        <item x="287"/>
        <item x="315"/>
        <item m="1" x="952"/>
        <item x="766"/>
        <item x="388"/>
        <item x="753"/>
        <item x="767"/>
        <item x="754"/>
        <item x="246"/>
        <item m="1" x="904"/>
        <item x="30"/>
        <item x="768"/>
        <item x="769"/>
        <item x="755"/>
        <item x="770"/>
        <item x="389"/>
        <item x="735"/>
        <item x="736"/>
        <item x="771"/>
        <item x="772"/>
        <item x="773"/>
        <item x="756"/>
        <item x="757"/>
        <item x="758"/>
        <item m="1" x="957"/>
        <item x="774"/>
        <item x="775"/>
        <item x="776"/>
        <item x="777"/>
        <item x="778"/>
        <item x="779"/>
        <item x="765"/>
        <item x="780"/>
        <item x="781"/>
        <item x="782"/>
        <item x="783"/>
        <item x="784"/>
        <item x="737"/>
        <item x="738"/>
        <item x="739"/>
        <item x="740"/>
        <item x="727"/>
        <item x="728"/>
        <item x="741"/>
        <item x="411"/>
        <item x="817"/>
        <item x="42"/>
        <item x="759"/>
        <item x="818"/>
        <item x="729"/>
        <item x="785"/>
        <item x="786"/>
        <item x="787"/>
        <item x="788"/>
        <item x="789"/>
        <item x="760"/>
        <item x="761"/>
        <item x="726"/>
        <item x="762"/>
        <item x="819"/>
        <item x="742"/>
        <item x="730"/>
        <item x="649"/>
        <item x="72"/>
        <item x="73"/>
        <item x="74"/>
        <item x="594"/>
        <item x="853"/>
        <item x="856"/>
        <item x="857"/>
        <item x="858"/>
        <item x="859"/>
        <item x="101"/>
        <item x="92"/>
        <item x="344"/>
        <item x="650"/>
        <item x="651"/>
        <item x="652"/>
        <item m="1" x="955"/>
        <item x="93"/>
        <item x="854"/>
        <item x="653"/>
        <item x="544"/>
        <item x="94"/>
        <item x="75"/>
        <item x="356"/>
        <item m="1" x="928"/>
        <item x="60"/>
        <item x="76"/>
        <item x="77"/>
        <item x="78"/>
        <item x="79"/>
        <item x="80"/>
        <item x="81"/>
        <item x="357"/>
        <item x="358"/>
        <item x="82"/>
        <item m="1" x="895"/>
        <item x="95"/>
        <item x="61"/>
        <item x="108"/>
        <item x="359"/>
        <item x="109"/>
        <item x="83"/>
        <item x="102"/>
        <item m="1" x="890"/>
        <item x="96"/>
        <item m="1" x="960"/>
        <item m="1" x="919"/>
        <item m="1" x="946"/>
        <item x="247"/>
        <item x="238"/>
        <item x="84"/>
        <item x="328"/>
        <item m="1" x="933"/>
        <item x="553"/>
        <item x="554"/>
        <item x="555"/>
        <item x="556"/>
        <item x="557"/>
        <item x="105"/>
        <item x="675"/>
        <item x="225"/>
        <item x="558"/>
        <item x="559"/>
        <item x="560"/>
        <item x="49"/>
        <item x="412"/>
        <item x="790"/>
        <item x="50"/>
        <item x="676"/>
        <item x="824"/>
        <item x="363"/>
        <item x="860"/>
        <item x="743"/>
        <item x="62"/>
        <item x="123"/>
        <item x="364"/>
        <item x="595"/>
        <item x="861"/>
        <item x="862"/>
        <item x="390"/>
        <item x="124"/>
        <item x="561"/>
        <item x="20"/>
        <item x="863"/>
        <item m="1" x="900"/>
        <item m="1" x="905"/>
        <item x="391"/>
        <item x="392"/>
        <item x="864"/>
        <item m="1" x="892"/>
        <item x="97"/>
        <item x="865"/>
        <item x="866"/>
        <item x="51"/>
        <item m="1" x="886"/>
        <item m="1" x="924"/>
        <item x="545"/>
        <item x="413"/>
        <item x="226"/>
        <item x="744"/>
        <item m="1" x="921"/>
        <item x="716"/>
        <item x="867"/>
        <item x="868"/>
        <item x="125"/>
        <item x="393"/>
        <item x="365"/>
        <item x="849"/>
        <item x="869"/>
        <item x="562"/>
        <item x="791"/>
        <item x="792"/>
        <item m="1" x="898"/>
        <item x="793"/>
        <item x="794"/>
        <item x="870"/>
        <item x="366"/>
        <item x="563"/>
        <item x="331"/>
        <item x="367"/>
        <item x="871"/>
        <item x="368"/>
        <item x="369"/>
        <item x="263"/>
        <item x="872"/>
        <item x="745"/>
        <item x="564"/>
        <item x="475"/>
        <item x="126"/>
        <item x="717"/>
        <item x="183"/>
        <item x="199"/>
        <item x="394"/>
        <item m="1" x="915"/>
        <item x="395"/>
        <item x="127"/>
        <item x="873"/>
        <item x="874"/>
        <item x="128"/>
        <item x="52"/>
        <item x="718"/>
        <item x="306"/>
        <item x="719"/>
        <item x="200"/>
        <item x="875"/>
        <item x="876"/>
        <item x="201"/>
        <item x="202"/>
        <item x="203"/>
        <item x="396"/>
        <item x="490"/>
        <item x="414"/>
        <item x="618"/>
        <item x="204"/>
        <item x="415"/>
        <item x="150"/>
        <item x="98"/>
        <item x="99"/>
        <item x="100"/>
        <item x="416"/>
        <item x="417"/>
        <item x="370"/>
        <item x="418"/>
        <item x="746"/>
        <item x="419"/>
        <item x="420"/>
        <item x="596"/>
        <item x="421"/>
        <item x="422"/>
        <item x="205"/>
        <item x="206"/>
        <item m="1" x="939"/>
        <item x="207"/>
        <item x="877"/>
        <item x="208"/>
        <item x="878"/>
        <item x="597"/>
        <item x="209"/>
        <item m="1" x="903"/>
        <item x="248"/>
        <item m="1" x="908"/>
        <item x="232"/>
        <item x="795"/>
        <item x="796"/>
        <item x="797"/>
        <item x="371"/>
        <item x="798"/>
        <item x="799"/>
        <item x="372"/>
        <item x="800"/>
        <item x="373"/>
        <item m="1" x="959"/>
        <item x="482"/>
        <item x="801"/>
        <item x="802"/>
        <item x="803"/>
        <item x="669"/>
        <item m="1" x="943"/>
        <item x="804"/>
        <item x="805"/>
        <item x="806"/>
        <item x="807"/>
        <item x="808"/>
        <item m="1" x="907"/>
        <item x="184"/>
        <item x="843"/>
        <item x="809"/>
        <item m="1" x="909"/>
        <item m="1" x="958"/>
        <item x="565"/>
        <item m="1" x="956"/>
        <item m="1" x="896"/>
        <item x="825"/>
        <item m="1" x="945"/>
        <item x="840"/>
        <item x="14"/>
        <item x="227"/>
        <item x="837"/>
        <item x="445"/>
        <item x="345"/>
        <item x="151"/>
        <item x="129"/>
        <item x="291"/>
        <item x="677"/>
        <item x="446"/>
        <item x="168"/>
        <item x="619"/>
        <item x="850"/>
        <item x="598"/>
        <item x="851"/>
        <item x="643"/>
        <item x="689"/>
        <item x="24"/>
        <item x="879"/>
        <item x="720"/>
        <item x="483"/>
        <item x="697"/>
        <item x="678"/>
        <item x="599"/>
        <item x="575"/>
        <item x="633"/>
        <item x="397"/>
        <item x="398"/>
        <item x="56"/>
        <item x="600"/>
        <item x="620"/>
        <item x="15"/>
        <item x="169"/>
        <item x="130"/>
        <item x="521"/>
        <item x="25"/>
        <item x="110"/>
        <item x="621"/>
        <item x="747"/>
        <item x="852"/>
        <item x="601"/>
        <item x="374"/>
        <item x="170"/>
        <item x="131"/>
        <item x="634"/>
        <item x="399"/>
        <item x="171"/>
        <item x="132"/>
        <item x="249"/>
        <item x="53"/>
        <item x="602"/>
        <item x="400"/>
        <item x="264"/>
        <item x="172"/>
        <item x="576"/>
        <item x="491"/>
        <item x="495"/>
        <item x="173"/>
        <item x="423"/>
        <item m="1" x="941"/>
        <item x="133"/>
        <item x="265"/>
        <item m="1" x="917"/>
        <item x="250"/>
        <item x="447"/>
        <item x="174"/>
        <item x="341"/>
        <item x="111"/>
        <item x="484"/>
        <item x="635"/>
        <item x="577"/>
        <item x="603"/>
        <item x="622"/>
        <item x="498"/>
        <item x="522"/>
        <item x="36"/>
        <item x="37"/>
        <item x="679"/>
        <item x="266"/>
        <item x="175"/>
        <item x="623"/>
        <item x="523"/>
        <item x="176"/>
        <item x="721"/>
        <item x="604"/>
        <item x="499"/>
        <item x="360"/>
        <item x="748"/>
        <item x="426"/>
        <item x="722"/>
        <item x="177"/>
        <item x="644"/>
        <item x="401"/>
        <item x="63"/>
        <item x="838"/>
        <item x="185"/>
        <item x="578"/>
        <item x="855"/>
        <item x="579"/>
        <item x="605"/>
        <item x="880"/>
        <item m="1" x="918"/>
        <item x="580"/>
        <item x="624"/>
        <item x="134"/>
        <item x="881"/>
        <item x="820"/>
        <item x="749"/>
        <item x="625"/>
        <item x="551"/>
        <item x="476"/>
        <item x="448"/>
        <item x="581"/>
        <item x="352"/>
        <item m="1" x="926"/>
        <item x="723"/>
        <item m="1" x="931"/>
        <item x="402"/>
        <item x="449"/>
        <item x="186"/>
        <item x="582"/>
        <item x="524"/>
        <item m="1" x="923"/>
        <item x="375"/>
        <item x="583"/>
        <item x="152"/>
        <item x="135"/>
        <item x="636"/>
        <item x="187"/>
        <item x="64"/>
        <item x="112"/>
        <item x="136"/>
        <item x="680"/>
        <item x="137"/>
        <item x="228"/>
        <item x="156"/>
        <item x="251"/>
        <item x="113"/>
        <item x="450"/>
        <item x="114"/>
        <item x="451"/>
        <item x="234"/>
        <item m="1" x="888"/>
        <item x="188"/>
        <item m="1" x="937"/>
        <item x="584"/>
        <item x="452"/>
        <item x="681"/>
        <item x="585"/>
        <item x="229"/>
        <item x="586"/>
        <item x="376"/>
        <item x="626"/>
        <item x="424"/>
        <item x="453"/>
        <item x="882"/>
        <item x="178"/>
        <item x="138"/>
        <item x="645"/>
        <item x="627"/>
        <item x="682"/>
        <item x="210"/>
        <item x="832"/>
        <item x="235"/>
        <item x="540"/>
        <item x="230"/>
        <item x="179"/>
        <item x="454"/>
        <item x="826"/>
        <item x="350"/>
        <item m="1" x="942"/>
        <item m="1" x="913"/>
        <item x="821"/>
        <item x="841"/>
        <item x="485"/>
        <item x="180"/>
        <item x="211"/>
        <item x="233"/>
        <item m="1" x="951"/>
        <item m="1" x="930"/>
        <item m="1" x="953"/>
        <item x="212"/>
        <item x="26"/>
        <item x="57"/>
        <item x="153"/>
        <item x="231"/>
        <item x="810"/>
        <item x="154"/>
        <item x="213"/>
        <item x="455"/>
        <item x="811"/>
        <item x="214"/>
        <item x="606"/>
        <item x="257"/>
        <item x="525"/>
        <item x="27"/>
        <item x="377"/>
        <item x="378"/>
        <item x="628"/>
        <item x="724"/>
        <item x="403"/>
        <item x="404"/>
        <item x="683"/>
        <item x="684"/>
        <item x="486"/>
        <item x="487"/>
        <item x="405"/>
        <item m="1" x="948"/>
        <item x="406"/>
        <item x="407"/>
        <item x="408"/>
        <item m="1" x="893"/>
        <item x="750"/>
        <item x="629"/>
        <item x="751"/>
        <item x="38"/>
        <item x="630"/>
        <item x="59"/>
        <item x="833"/>
        <item x="725"/>
        <item x="844"/>
        <item x="812"/>
        <item m="1" x="887"/>
        <item x="6"/>
        <item x="813"/>
        <item x="654"/>
        <item x="822"/>
        <item x="541"/>
        <item m="1" x="899"/>
        <item m="1" x="916"/>
        <item x="85"/>
        <item x="239"/>
        <item x="115"/>
        <item x="500"/>
        <item x="342"/>
        <item x="456"/>
        <item m="1" x="950"/>
        <item x="2"/>
        <item x="9"/>
        <item x="457"/>
        <item x="458"/>
        <item x="252"/>
        <item x="459"/>
        <item x="86"/>
        <item x="106"/>
        <item x="139"/>
        <item x="501"/>
        <item x="502"/>
        <item x="503"/>
        <item x="504"/>
        <item x="240"/>
        <item x="526"/>
        <item x="763"/>
        <item x="428"/>
        <item x="527"/>
        <item x="460"/>
        <item x="528"/>
        <item x="461"/>
        <item x="529"/>
        <item x="241"/>
        <item x="462"/>
        <item m="1" x="914"/>
        <item x="834"/>
        <item x="463"/>
        <item x="189"/>
        <item x="530"/>
        <item x="531"/>
        <item x="258"/>
        <item x="242"/>
        <item x="116"/>
        <item m="1" x="884"/>
        <item x="839"/>
        <item x="505"/>
        <item x="155"/>
        <item x="690"/>
        <item x="464"/>
        <item x="691"/>
        <item x="692"/>
        <item x="693"/>
        <item x="542"/>
        <item x="506"/>
        <item x="465"/>
        <item x="492"/>
        <item x="215"/>
        <item x="329"/>
        <item m="1" x="927"/>
        <item x="532"/>
        <item m="1" x="889"/>
        <item x="670"/>
        <item x="493"/>
        <item x="466"/>
        <item x="216"/>
        <item x="337"/>
        <item m="1" x="935"/>
        <item x="10"/>
        <item x="190"/>
        <item x="191"/>
        <item x="494"/>
        <item x="533"/>
        <item x="467"/>
        <item x="468"/>
        <item x="546"/>
        <item x="496"/>
        <item x="534"/>
        <item x="535"/>
        <item x="536"/>
        <item x="243"/>
        <item x="339"/>
        <item x="537"/>
        <item x="538"/>
        <item x="192"/>
        <item x="607"/>
        <item x="835"/>
        <item x="539"/>
        <item x="253"/>
        <item x="254"/>
        <item x="731"/>
        <item x="646"/>
        <item x="140"/>
        <item x="507"/>
        <item m="1" x="901"/>
        <item x="508"/>
        <item x="509"/>
        <item x="608"/>
        <item x="469"/>
        <item x="244"/>
        <item x="255"/>
        <item x="510"/>
        <item m="1" x="949"/>
        <item x="609"/>
        <item x="610"/>
        <item x="611"/>
        <item x="612"/>
        <item x="613"/>
        <item x="614"/>
        <item x="615"/>
        <item x="87"/>
        <item x="694"/>
        <item x="470"/>
        <item x="471"/>
        <item x="472"/>
        <item x="587"/>
        <item x="764"/>
        <item x="217"/>
        <item m="1" x="910"/>
        <item x="814"/>
        <item x="815"/>
        <item x="427"/>
        <item m="1" x="894"/>
        <item m="1" x="883"/>
        <item t="default"/>
      </items>
    </pivotField>
    <pivotField showAll="0"/>
    <pivotField axis="axisCol" showAll="0">
      <items count="9">
        <item x="0"/>
        <item x="1"/>
        <item x="5"/>
        <item x="2"/>
        <item x="7"/>
        <item x="3"/>
        <item x="6"/>
        <item x="4"/>
        <item t="default"/>
      </items>
    </pivotField>
    <pivotField showAll="0"/>
    <pivotField dataField="1" numFmtId="6" showAll="0"/>
    <pivotField dataField="1" numFmtId="6" showAll="0"/>
    <pivotField dataField="1" numFmtId="6" showAll="0"/>
    <pivotField dataField="1" numFmtId="6" showAll="0"/>
    <pivotField dataField="1" numFmtId="6" showAll="0"/>
    <pivotField dataField="1" numFmtId="6" showAll="0"/>
    <pivotField numFmtId="14" showAll="0"/>
    <pivotField numFmtId="164" showAll="0"/>
    <pivotField numFmtId="164" showAll="0"/>
    <pivotField numFmtId="164" showAll="0"/>
  </pivotFields>
  <rowFields count="1">
    <field x="-2"/>
  </rowFields>
  <rowItems count="6">
    <i>
      <x/>
    </i>
    <i i="1">
      <x v="1"/>
    </i>
    <i i="2">
      <x v="2"/>
    </i>
    <i i="3">
      <x v="3"/>
    </i>
    <i i="4">
      <x v="4"/>
    </i>
    <i i="5">
      <x v="5"/>
    </i>
  </rowItems>
  <colFields count="1">
    <field x="19"/>
  </colFields>
  <colItems count="8">
    <i>
      <x/>
    </i>
    <i>
      <x v="1"/>
    </i>
    <i>
      <x v="2"/>
    </i>
    <i>
      <x v="3"/>
    </i>
    <i>
      <x v="4"/>
    </i>
    <i>
      <x v="5"/>
    </i>
    <i>
      <x v="6"/>
    </i>
    <i>
      <x v="7"/>
    </i>
  </colItems>
  <dataFields count="6">
    <dataField name="2018" fld="21" baseField="19" baseItem="4" numFmtId="6"/>
    <dataField name="2019" fld="22" baseField="19" baseItem="4" numFmtId="6"/>
    <dataField name="2020" fld="23" baseField="19" baseItem="4" numFmtId="6"/>
    <dataField name="2021" fld="24" baseField="19" baseItem="4" numFmtId="6"/>
    <dataField name="2022" fld="25" baseField="19" baseItem="4" numFmtId="6"/>
    <dataField name="2023" fld="26" baseField="19" baseItem="4" numFmtId="6"/>
  </dataFields>
  <formats count="12">
    <format dxfId="54">
      <pivotArea dataOnly="0" labelOnly="1" outline="0" fieldPosition="0">
        <references count="1">
          <reference field="4294967294" count="6">
            <x v="0"/>
            <x v="1"/>
            <x v="2"/>
            <x v="3"/>
            <x v="4"/>
            <x v="5"/>
          </reference>
        </references>
      </pivotArea>
    </format>
    <format dxfId="53">
      <pivotArea field="-2" type="button" dataOnly="0" labelOnly="1" outline="0" axis="axisRow" fieldPosition="0"/>
    </format>
    <format dxfId="52">
      <pivotArea field="19" type="button" dataOnly="0" labelOnly="1" outline="0" axis="axisCol" fieldPosition="0"/>
    </format>
    <format dxfId="51">
      <pivotArea dataOnly="0" labelOnly="1" fieldPosition="0">
        <references count="1">
          <reference field="19" count="0"/>
        </references>
      </pivotArea>
    </format>
    <format dxfId="50">
      <pivotArea dataOnly="0" labelOnly="1" fieldPosition="0">
        <references count="1">
          <reference field="19" count="0"/>
        </references>
      </pivotArea>
    </format>
    <format dxfId="49">
      <pivotArea dataOnly="0" outline="0" fieldPosition="0">
        <references count="1">
          <reference field="19" count="0"/>
        </references>
      </pivotArea>
    </format>
    <format dxfId="48">
      <pivotArea outline="0" fieldPosition="0">
        <references count="1">
          <reference field="4294967294" count="1">
            <x v="0"/>
          </reference>
        </references>
      </pivotArea>
    </format>
    <format dxfId="47">
      <pivotArea outline="0" fieldPosition="0">
        <references count="1">
          <reference field="4294967294" count="1">
            <x v="1"/>
          </reference>
        </references>
      </pivotArea>
    </format>
    <format dxfId="46">
      <pivotArea outline="0" fieldPosition="0">
        <references count="1">
          <reference field="4294967294" count="1">
            <x v="2"/>
          </reference>
        </references>
      </pivotArea>
    </format>
    <format dxfId="45">
      <pivotArea outline="0" fieldPosition="0">
        <references count="1">
          <reference field="4294967294" count="1">
            <x v="3"/>
          </reference>
        </references>
      </pivotArea>
    </format>
    <format dxfId="44">
      <pivotArea outline="0" fieldPosition="0">
        <references count="1">
          <reference field="4294967294" count="1">
            <x v="4"/>
          </reference>
        </references>
      </pivotArea>
    </format>
    <format dxfId="43">
      <pivotArea outline="0" fieldPosition="0">
        <references count="1">
          <reference field="4294967294" count="1">
            <x v="5"/>
          </reference>
        </references>
      </pivotArea>
    </format>
  </formats>
  <chartFormats count="47">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5" series="1">
      <pivotArea type="data" outline="0" fieldPosition="0">
        <references count="1">
          <reference field="4294967294" count="1" selected="0">
            <x v="5"/>
          </reference>
        </references>
      </pivotArea>
    </chartFormat>
    <chartFormat chart="0" format="6" series="1">
      <pivotArea type="data" outline="0" fieldPosition="0">
        <references count="2">
          <reference field="4294967294" count="1" selected="0">
            <x v="1"/>
          </reference>
          <reference field="19" count="1" selected="0">
            <x v="0"/>
          </reference>
        </references>
      </pivotArea>
    </chartFormat>
    <chartFormat chart="0" format="7" series="1">
      <pivotArea type="data" outline="0" fieldPosition="0">
        <references count="2">
          <reference field="4294967294" count="1" selected="0">
            <x v="1"/>
          </reference>
          <reference field="19" count="1" selected="0">
            <x v="3"/>
          </reference>
        </references>
      </pivotArea>
    </chartFormat>
    <chartFormat chart="0" format="8" series="1">
      <pivotArea type="data" outline="0" fieldPosition="0">
        <references count="2">
          <reference field="4294967294" count="1" selected="0">
            <x v="1"/>
          </reference>
          <reference field="19" count="1" selected="0">
            <x v="7"/>
          </reference>
        </references>
      </pivotArea>
    </chartFormat>
    <chartFormat chart="0" format="9" series="1">
      <pivotArea type="data" outline="0" fieldPosition="0">
        <references count="2">
          <reference field="4294967294" count="1" selected="0">
            <x v="1"/>
          </reference>
          <reference field="19" count="1" selected="0">
            <x v="5"/>
          </reference>
        </references>
      </pivotArea>
    </chartFormat>
    <chartFormat chart="0" format="10" series="1">
      <pivotArea type="data" outline="0" fieldPosition="0">
        <references count="2">
          <reference field="4294967294" count="1" selected="0">
            <x v="2"/>
          </reference>
          <reference field="19" count="1" selected="0">
            <x v="1"/>
          </reference>
        </references>
      </pivotArea>
    </chartFormat>
    <chartFormat chart="0" format="11" series="1">
      <pivotArea type="data" outline="0" fieldPosition="0">
        <references count="2">
          <reference field="4294967294" count="1" selected="0">
            <x v="2"/>
          </reference>
          <reference field="19" count="1" selected="0">
            <x v="0"/>
          </reference>
        </references>
      </pivotArea>
    </chartFormat>
    <chartFormat chart="0" format="12" series="1">
      <pivotArea type="data" outline="0" fieldPosition="0">
        <references count="2">
          <reference field="4294967294" count="1" selected="0">
            <x v="2"/>
          </reference>
          <reference field="19" count="1" selected="0">
            <x v="3"/>
          </reference>
        </references>
      </pivotArea>
    </chartFormat>
    <chartFormat chart="0" format="13" series="1">
      <pivotArea type="data" outline="0" fieldPosition="0">
        <references count="2">
          <reference field="4294967294" count="1" selected="0">
            <x v="2"/>
          </reference>
          <reference field="19" count="1" selected="0">
            <x v="7"/>
          </reference>
        </references>
      </pivotArea>
    </chartFormat>
    <chartFormat chart="0" format="14" series="1">
      <pivotArea type="data" outline="0" fieldPosition="0">
        <references count="2">
          <reference field="4294967294" count="1" selected="0">
            <x v="2"/>
          </reference>
          <reference field="19" count="1" selected="0">
            <x v="5"/>
          </reference>
        </references>
      </pivotArea>
    </chartFormat>
    <chartFormat chart="0" format="15" series="1">
      <pivotArea type="data" outline="0" fieldPosition="0">
        <references count="2">
          <reference field="4294967294" count="1" selected="0">
            <x v="3"/>
          </reference>
          <reference field="19" count="1" selected="0">
            <x v="1"/>
          </reference>
        </references>
      </pivotArea>
    </chartFormat>
    <chartFormat chart="0" format="16" series="1">
      <pivotArea type="data" outline="0" fieldPosition="0">
        <references count="2">
          <reference field="4294967294" count="1" selected="0">
            <x v="3"/>
          </reference>
          <reference field="19" count="1" selected="0">
            <x v="0"/>
          </reference>
        </references>
      </pivotArea>
    </chartFormat>
    <chartFormat chart="0" format="17" series="1">
      <pivotArea type="data" outline="0" fieldPosition="0">
        <references count="2">
          <reference field="4294967294" count="1" selected="0">
            <x v="3"/>
          </reference>
          <reference field="19" count="1" selected="0">
            <x v="3"/>
          </reference>
        </references>
      </pivotArea>
    </chartFormat>
    <chartFormat chart="0" format="18" series="1">
      <pivotArea type="data" outline="0" fieldPosition="0">
        <references count="2">
          <reference field="4294967294" count="1" selected="0">
            <x v="3"/>
          </reference>
          <reference field="19" count="1" selected="0">
            <x v="7"/>
          </reference>
        </references>
      </pivotArea>
    </chartFormat>
    <chartFormat chart="0" format="19" series="1">
      <pivotArea type="data" outline="0" fieldPosition="0">
        <references count="2">
          <reference field="4294967294" count="1" selected="0">
            <x v="3"/>
          </reference>
          <reference field="19" count="1" selected="0">
            <x v="5"/>
          </reference>
        </references>
      </pivotArea>
    </chartFormat>
    <chartFormat chart="0" format="25" series="1">
      <pivotArea type="data" outline="0" fieldPosition="0">
        <references count="2">
          <reference field="4294967294" count="1" selected="0">
            <x v="5"/>
          </reference>
          <reference field="19" count="1" selected="0">
            <x v="1"/>
          </reference>
        </references>
      </pivotArea>
    </chartFormat>
    <chartFormat chart="0" format="26" series="1">
      <pivotArea type="data" outline="0" fieldPosition="0">
        <references count="2">
          <reference field="4294967294" count="1" selected="0">
            <x v="5"/>
          </reference>
          <reference field="19" count="1" selected="0">
            <x v="0"/>
          </reference>
        </references>
      </pivotArea>
    </chartFormat>
    <chartFormat chart="0" format="27" series="1">
      <pivotArea type="data" outline="0" fieldPosition="0">
        <references count="2">
          <reference field="4294967294" count="1" selected="0">
            <x v="5"/>
          </reference>
          <reference field="19" count="1" selected="0">
            <x v="3"/>
          </reference>
        </references>
      </pivotArea>
    </chartFormat>
    <chartFormat chart="0" format="28" series="1">
      <pivotArea type="data" outline="0" fieldPosition="0">
        <references count="2">
          <reference field="4294967294" count="1" selected="0">
            <x v="5"/>
          </reference>
          <reference field="19" count="1" selected="0">
            <x v="7"/>
          </reference>
        </references>
      </pivotArea>
    </chartFormat>
    <chartFormat chart="0" format="29" series="1">
      <pivotArea type="data" outline="0" fieldPosition="0">
        <references count="2">
          <reference field="4294967294" count="1" selected="0">
            <x v="5"/>
          </reference>
          <reference field="19" count="1" selected="0">
            <x v="5"/>
          </reference>
        </references>
      </pivotArea>
    </chartFormat>
    <chartFormat chart="0" format="30" series="1">
      <pivotArea type="data" outline="0" fieldPosition="0">
        <references count="2">
          <reference field="4294967294" count="1" selected="0">
            <x v="0"/>
          </reference>
          <reference field="19" count="1" selected="0">
            <x v="5"/>
          </reference>
        </references>
      </pivotArea>
    </chartFormat>
    <chartFormat chart="0" format="31" series="1">
      <pivotArea type="data" outline="0" fieldPosition="0">
        <references count="2">
          <reference field="4294967294" count="1" selected="0">
            <x v="1"/>
          </reference>
          <reference field="19" count="1" selected="0">
            <x v="2"/>
          </reference>
        </references>
      </pivotArea>
    </chartFormat>
    <chartFormat chart="0" format="32" series="1">
      <pivotArea type="data" outline="0" fieldPosition="0">
        <references count="2">
          <reference field="4294967294" count="1" selected="0">
            <x v="1"/>
          </reference>
          <reference field="19" count="1" selected="0">
            <x v="1"/>
          </reference>
        </references>
      </pivotArea>
    </chartFormat>
    <chartFormat chart="0" format="33" series="1">
      <pivotArea type="data" outline="0" fieldPosition="0">
        <references count="2">
          <reference field="4294967294" count="1" selected="0">
            <x v="1"/>
          </reference>
          <reference field="19" count="1" selected="0">
            <x v="6"/>
          </reference>
        </references>
      </pivotArea>
    </chartFormat>
    <chartFormat chart="0" format="34" series="1">
      <pivotArea type="data" outline="0" fieldPosition="0">
        <references count="2">
          <reference field="4294967294" count="1" selected="0">
            <x v="2"/>
          </reference>
          <reference field="19" count="1" selected="0">
            <x v="2"/>
          </reference>
        </references>
      </pivotArea>
    </chartFormat>
    <chartFormat chart="0" format="35" series="1">
      <pivotArea type="data" outline="0" fieldPosition="0">
        <references count="2">
          <reference field="4294967294" count="1" selected="0">
            <x v="2"/>
          </reference>
          <reference field="19" count="1" selected="0">
            <x v="6"/>
          </reference>
        </references>
      </pivotArea>
    </chartFormat>
    <chartFormat chart="0" format="36" series="1">
      <pivotArea type="data" outline="0" fieldPosition="0">
        <references count="2">
          <reference field="4294967294" count="1" selected="0">
            <x v="3"/>
          </reference>
          <reference field="19" count="1" selected="0">
            <x v="2"/>
          </reference>
        </references>
      </pivotArea>
    </chartFormat>
    <chartFormat chart="0" format="37" series="1">
      <pivotArea type="data" outline="0" fieldPosition="0">
        <references count="2">
          <reference field="4294967294" count="1" selected="0">
            <x v="3"/>
          </reference>
          <reference field="19" count="1" selected="0">
            <x v="6"/>
          </reference>
        </references>
      </pivotArea>
    </chartFormat>
    <chartFormat chart="0" format="40" series="1">
      <pivotArea type="data" outline="0" fieldPosition="0">
        <references count="2">
          <reference field="4294967294" count="1" selected="0">
            <x v="5"/>
          </reference>
          <reference field="19" count="1" selected="0">
            <x v="2"/>
          </reference>
        </references>
      </pivotArea>
    </chartFormat>
    <chartFormat chart="0" format="41" series="1">
      <pivotArea type="data" outline="0" fieldPosition="0">
        <references count="2">
          <reference field="4294967294" count="1" selected="0">
            <x v="5"/>
          </reference>
          <reference field="19" count="1" selected="0">
            <x v="6"/>
          </reference>
        </references>
      </pivotArea>
    </chartFormat>
    <chartFormat chart="0" format="42" series="1">
      <pivotArea type="data" outline="0" fieldPosition="0">
        <references count="1">
          <reference field="4294967294" count="1" selected="0">
            <x v="4"/>
          </reference>
        </references>
      </pivotArea>
    </chartFormat>
    <chartFormat chart="0" format="43" series="1">
      <pivotArea type="data" outline="0" fieldPosition="0">
        <references count="2">
          <reference field="4294967294" count="1" selected="0">
            <x v="4"/>
          </reference>
          <reference field="19" count="1" selected="0">
            <x v="1"/>
          </reference>
        </references>
      </pivotArea>
    </chartFormat>
    <chartFormat chart="0" format="44" series="1">
      <pivotArea type="data" outline="0" fieldPosition="0">
        <references count="2">
          <reference field="4294967294" count="1" selected="0">
            <x v="4"/>
          </reference>
          <reference field="19" count="1" selected="0">
            <x v="0"/>
          </reference>
        </references>
      </pivotArea>
    </chartFormat>
    <chartFormat chart="0" format="45" series="1">
      <pivotArea type="data" outline="0" fieldPosition="0">
        <references count="2">
          <reference field="4294967294" count="1" selected="0">
            <x v="4"/>
          </reference>
          <reference field="19" count="1" selected="0">
            <x v="3"/>
          </reference>
        </references>
      </pivotArea>
    </chartFormat>
    <chartFormat chart="0" format="46" series="1">
      <pivotArea type="data" outline="0" fieldPosition="0">
        <references count="2">
          <reference field="4294967294" count="1" selected="0">
            <x v="4"/>
          </reference>
          <reference field="19" count="1" selected="0">
            <x v="7"/>
          </reference>
        </references>
      </pivotArea>
    </chartFormat>
    <chartFormat chart="0" format="47" series="1">
      <pivotArea type="data" outline="0" fieldPosition="0">
        <references count="2">
          <reference field="4294967294" count="1" selected="0">
            <x v="4"/>
          </reference>
          <reference field="19" count="1" selected="0">
            <x v="5"/>
          </reference>
        </references>
      </pivotArea>
    </chartFormat>
    <chartFormat chart="0" format="48" series="1">
      <pivotArea type="data" outline="0" fieldPosition="0">
        <references count="2">
          <reference field="4294967294" count="1" selected="0">
            <x v="0"/>
          </reference>
          <reference field="19" count="1" selected="0">
            <x v="6"/>
          </reference>
        </references>
      </pivotArea>
    </chartFormat>
    <chartFormat chart="0" format="49" series="1">
      <pivotArea type="data" outline="0" fieldPosition="0">
        <references count="2">
          <reference field="4294967294" count="1" selected="0">
            <x v="0"/>
          </reference>
          <reference field="19" count="1" selected="0">
            <x v="0"/>
          </reference>
        </references>
      </pivotArea>
    </chartFormat>
    <chartFormat chart="0" format="50" series="1">
      <pivotArea type="data" outline="0" fieldPosition="0">
        <references count="2">
          <reference field="4294967294" count="1" selected="0">
            <x v="0"/>
          </reference>
          <reference field="19" count="1" selected="0">
            <x v="3"/>
          </reference>
        </references>
      </pivotArea>
    </chartFormat>
    <chartFormat chart="0" format="51" series="1">
      <pivotArea type="data" outline="0" fieldPosition="0">
        <references count="2">
          <reference field="4294967294" count="1" selected="0">
            <x v="0"/>
          </reference>
          <reference field="19" count="1" selected="0">
            <x v="7"/>
          </reference>
        </references>
      </pivotArea>
    </chartFormat>
    <chartFormat chart="0" format="52" series="1">
      <pivotArea type="data" outline="0" fieldPosition="0">
        <references count="2">
          <reference field="4294967294" count="1" selected="0">
            <x v="0"/>
          </reference>
          <reference field="19" count="1" selected="0">
            <x v="2"/>
          </reference>
        </references>
      </pivotArea>
    </chartFormat>
    <chartFormat chart="0" format="53" series="1">
      <pivotArea type="data" outline="0" fieldPosition="0">
        <references count="2">
          <reference field="4294967294" count="1" selected="0">
            <x v="0"/>
          </reference>
          <reference field="19" count="1" selected="0">
            <x v="1"/>
          </reference>
        </references>
      </pivotArea>
    </chartFormat>
    <chartFormat chart="0" format="54" series="1">
      <pivotArea type="data" outline="0" fieldPosition="0">
        <references count="2">
          <reference field="4294967294" count="1" selected="0">
            <x v="0"/>
          </reference>
          <reference field="19" count="1" selected="0">
            <x v="4"/>
          </reference>
        </references>
      </pivotArea>
    </chartFormat>
  </chartFormats>
  <pivotTableStyleInfo name="PivotStyleLight4 2 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6A59AA-F397-424F-B584-F6E69FA2FCB7}" name="PivotTbl_SecArea"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B3:B19" firstHeaderRow="1" firstDataRow="1" firstDataCol="1"/>
  <pivotFields count="31">
    <pivotField axis="axisRow" showAll="0">
      <items count="18">
        <item x="3"/>
        <item x="4"/>
        <item x="14"/>
        <item x="5"/>
        <item x="6"/>
        <item x="2"/>
        <item x="7"/>
        <item x="8"/>
        <item x="15"/>
        <item x="1"/>
        <item x="9"/>
        <item x="0"/>
        <item x="10"/>
        <item x="11"/>
        <item m="1" x="16"/>
        <item x="12"/>
        <item x="13"/>
        <item t="default"/>
      </items>
    </pivotField>
    <pivotField showAll="0"/>
    <pivotField showAll="0"/>
    <pivotField showAll="0"/>
    <pivotField showAll="0"/>
    <pivotField showAll="0"/>
    <pivotField showAll="0"/>
    <pivotField showAll="0"/>
    <pivotField showAll="0"/>
    <pivotField showAll="0"/>
    <pivotField showAll="0"/>
    <pivotField showAll="0">
      <items count="181">
        <item x="1"/>
        <item x="0"/>
        <item x="20"/>
        <item x="6"/>
        <item x="9"/>
        <item x="5"/>
        <item x="13"/>
        <item x="14"/>
        <item x="22"/>
        <item x="16"/>
        <item x="17"/>
        <item x="18"/>
        <item x="19"/>
        <item x="25"/>
        <item m="1" x="179"/>
        <item x="27"/>
        <item x="100"/>
        <item x="156"/>
        <item x="15"/>
        <item x="136"/>
        <item x="35"/>
        <item x="38"/>
        <item x="2"/>
        <item x="39"/>
        <item x="135"/>
        <item x="28"/>
        <item x="12"/>
        <item x="29"/>
        <item x="84"/>
        <item x="31"/>
        <item x="85"/>
        <item x="36"/>
        <item x="98"/>
        <item x="102"/>
        <item x="145"/>
        <item x="103"/>
        <item x="140"/>
        <item x="33"/>
        <item x="163"/>
        <item x="24"/>
        <item x="101"/>
        <item x="99"/>
        <item x="37"/>
        <item x="46"/>
        <item x="30"/>
        <item m="1" x="176"/>
        <item x="160"/>
        <item x="161"/>
        <item x="162"/>
        <item x="32"/>
        <item x="122"/>
        <item x="124"/>
        <item x="125"/>
        <item m="1" x="165"/>
        <item m="1" x="174"/>
        <item x="142"/>
        <item x="131"/>
        <item m="1" x="173"/>
        <item x="96"/>
        <item x="164"/>
        <item x="44"/>
        <item m="1" x="177"/>
        <item x="34"/>
        <item m="1" x="171"/>
        <item x="56"/>
        <item x="126"/>
        <item x="104"/>
        <item x="55"/>
        <item x="83"/>
        <item x="115"/>
        <item x="60"/>
        <item x="70"/>
        <item x="76"/>
        <item x="71"/>
        <item x="75"/>
        <item x="78"/>
        <item x="66"/>
        <item x="65"/>
        <item x="69"/>
        <item x="64"/>
        <item x="68"/>
        <item x="57"/>
        <item x="67"/>
        <item x="123"/>
        <item x="107"/>
        <item x="97"/>
        <item x="77"/>
        <item x="21"/>
        <item x="79"/>
        <item x="73"/>
        <item x="86"/>
        <item x="80"/>
        <item x="61"/>
        <item x="59"/>
        <item x="94"/>
        <item x="58"/>
        <item x="72"/>
        <item x="63"/>
        <item x="74"/>
        <item x="114"/>
        <item x="120"/>
        <item x="62"/>
        <item x="87"/>
        <item x="40"/>
        <item x="42"/>
        <item x="52"/>
        <item x="50"/>
        <item x="45"/>
        <item x="51"/>
        <item m="1" x="172"/>
        <item x="48"/>
        <item x="49"/>
        <item x="130"/>
        <item x="128"/>
        <item x="43"/>
        <item x="152"/>
        <item x="47"/>
        <item x="41"/>
        <item x="3"/>
        <item x="81"/>
        <item x="129"/>
        <item x="82"/>
        <item x="127"/>
        <item x="153"/>
        <item x="149"/>
        <item x="150"/>
        <item x="147"/>
        <item x="151"/>
        <item x="143"/>
        <item x="148"/>
        <item x="146"/>
        <item x="106"/>
        <item x="108"/>
        <item x="118"/>
        <item x="119"/>
        <item x="109"/>
        <item x="105"/>
        <item x="116"/>
        <item x="141"/>
        <item x="139"/>
        <item x="138"/>
        <item x="110"/>
        <item x="111"/>
        <item x="112"/>
        <item x="113"/>
        <item x="134"/>
        <item x="7"/>
        <item m="1" x="167"/>
        <item x="26"/>
        <item x="11"/>
        <item x="144"/>
        <item m="1" x="178"/>
        <item m="1" x="166"/>
        <item x="8"/>
        <item m="1" x="175"/>
        <item x="23"/>
        <item x="53"/>
        <item x="117"/>
        <item x="121"/>
        <item x="10"/>
        <item m="1" x="170"/>
        <item m="1" x="168"/>
        <item x="89"/>
        <item x="154"/>
        <item x="155"/>
        <item x="54"/>
        <item x="90"/>
        <item x="91"/>
        <item x="88"/>
        <item x="95"/>
        <item x="92"/>
        <item x="158"/>
        <item x="159"/>
        <item x="132"/>
        <item x="137"/>
        <item x="4"/>
        <item m="1" x="169"/>
        <item x="93"/>
        <item x="157"/>
        <item x="133"/>
        <item t="default"/>
      </items>
    </pivotField>
    <pivotField showAll="0"/>
    <pivotField showAll="0"/>
    <pivotField showAll="0"/>
    <pivotField showAll="0"/>
    <pivotField showAll="0"/>
    <pivotField showAll="0">
      <items count="962">
        <item x="21"/>
        <item x="34"/>
        <item x="488"/>
        <item x="0"/>
        <item x="380"/>
        <item x="160"/>
        <item x="353"/>
        <item x="698"/>
        <item x="117"/>
        <item x="161"/>
        <item x="181"/>
        <item x="588"/>
        <item x="430"/>
        <item x="431"/>
        <item x="351"/>
        <item x="512"/>
        <item x="103"/>
        <item x="88"/>
        <item x="699"/>
        <item x="162"/>
        <item x="193"/>
        <item x="432"/>
        <item x="43"/>
        <item x="259"/>
        <item x="631"/>
        <item x="567"/>
        <item x="433"/>
        <item x="473"/>
        <item x="513"/>
        <item x="477"/>
        <item x="434"/>
        <item m="1" x="891"/>
        <item x="655"/>
        <item x="700"/>
        <item x="65"/>
        <item x="701"/>
        <item x="194"/>
        <item x="435"/>
        <item x="163"/>
        <item x="260"/>
        <item x="19"/>
        <item x="164"/>
        <item x="436"/>
        <item x="381"/>
        <item x="354"/>
        <item x="514"/>
        <item x="165"/>
        <item x="382"/>
        <item x="44"/>
        <item x="568"/>
        <item x="845"/>
        <item x="107"/>
        <item x="4"/>
        <item x="702"/>
        <item x="478"/>
        <item x="12"/>
        <item x="18"/>
        <item x="11"/>
        <item x="437"/>
        <item x="355"/>
        <item x="28"/>
        <item x="732"/>
        <item x="40"/>
        <item x="379"/>
        <item x="836"/>
        <item x="141"/>
        <item x="166"/>
        <item x="685"/>
        <item x="827"/>
        <item m="1" x="929"/>
        <item x="438"/>
        <item x="104"/>
        <item x="3"/>
        <item x="671"/>
        <item x="45"/>
        <item x="195"/>
        <item x="54"/>
        <item x="383"/>
        <item x="703"/>
        <item x="338"/>
        <item x="58"/>
        <item x="340"/>
        <item x="589"/>
        <item x="439"/>
        <item x="686"/>
        <item x="409"/>
        <item x="569"/>
        <item x="733"/>
        <item x="425"/>
        <item x="704"/>
        <item x="118"/>
        <item x="218"/>
        <item x="142"/>
        <item x="182"/>
        <item x="167"/>
        <item x="515"/>
        <item x="440"/>
        <item x="846"/>
        <item x="847"/>
        <item x="119"/>
        <item x="143"/>
        <item x="548"/>
        <item x="552"/>
        <item x="196"/>
        <item m="1" x="911"/>
        <item m="1" x="934"/>
        <item x="566"/>
        <item x="656"/>
        <item x="441"/>
        <item x="66"/>
        <item x="332"/>
        <item x="245"/>
        <item x="570"/>
        <item x="705"/>
        <item x="236"/>
        <item x="336"/>
        <item x="511"/>
        <item x="157"/>
        <item x="848"/>
        <item x="410"/>
        <item x="479"/>
        <item x="672"/>
        <item x="706"/>
        <item x="308"/>
        <item x="256"/>
        <item x="707"/>
        <item x="549"/>
        <item x="384"/>
        <item x="637"/>
        <item x="31"/>
        <item x="480"/>
        <item x="343"/>
        <item x="333"/>
        <item x="687"/>
        <item x="261"/>
        <item x="673"/>
        <item x="442"/>
        <item m="1" x="922"/>
        <item x="497"/>
        <item x="547"/>
        <item x="120"/>
        <item x="708"/>
        <item x="89"/>
        <item x="158"/>
        <item x="709"/>
        <item m="1" x="885"/>
        <item x="46"/>
        <item x="657"/>
        <item x="121"/>
        <item x="385"/>
        <item x="638"/>
        <item x="710"/>
        <item m="1" x="912"/>
        <item x="647"/>
        <item x="658"/>
        <item x="590"/>
        <item x="639"/>
        <item x="711"/>
        <item x="144"/>
        <item x="219"/>
        <item x="90"/>
        <item m="1" x="947"/>
        <item x="516"/>
        <item x="35"/>
        <item x="220"/>
        <item x="712"/>
        <item x="517"/>
        <item m="1" x="944"/>
        <item x="474"/>
        <item x="518"/>
        <item x="47"/>
        <item x="640"/>
        <item x="616"/>
        <item x="159"/>
        <item x="816"/>
        <item x="197"/>
        <item x="571"/>
        <item x="145"/>
        <item x="5"/>
        <item x="334"/>
        <item m="1" x="897"/>
        <item x="632"/>
        <item x="335"/>
        <item x="221"/>
        <item x="591"/>
        <item m="1" x="932"/>
        <item m="1" x="938"/>
        <item x="41"/>
        <item x="592"/>
        <item x="222"/>
        <item x="386"/>
        <item x="823"/>
        <item x="641"/>
        <item x="7"/>
        <item x="198"/>
        <item x="443"/>
        <item x="617"/>
        <item x="91"/>
        <item x="67"/>
        <item x="752"/>
        <item x="387"/>
        <item x="146"/>
        <item x="13"/>
        <item x="713"/>
        <item x="22"/>
        <item x="659"/>
        <item x="361"/>
        <item x="660"/>
        <item x="593"/>
        <item x="550"/>
        <item x="68"/>
        <item x="444"/>
        <item x="481"/>
        <item x="714"/>
        <item x="69"/>
        <item x="70"/>
        <item x="572"/>
        <item x="147"/>
        <item x="573"/>
        <item x="148"/>
        <item x="715"/>
        <item x="574"/>
        <item x="223"/>
        <item x="262"/>
        <item x="734"/>
        <item x="1"/>
        <item x="661"/>
        <item x="543"/>
        <item m="1" x="902"/>
        <item x="316"/>
        <item x="29"/>
        <item x="662"/>
        <item x="317"/>
        <item x="519"/>
        <item x="237"/>
        <item x="663"/>
        <item x="489"/>
        <item x="429"/>
        <item m="1" x="940"/>
        <item x="292"/>
        <item x="664"/>
        <item x="520"/>
        <item x="665"/>
        <item x="688"/>
        <item x="696"/>
        <item x="362"/>
        <item x="666"/>
        <item x="23"/>
        <item x="224"/>
        <item x="8"/>
        <item x="16"/>
        <item x="55"/>
        <item x="39"/>
        <item x="642"/>
        <item x="17"/>
        <item x="32"/>
        <item x="674"/>
        <item m="1" x="936"/>
        <item x="149"/>
        <item x="667"/>
        <item x="33"/>
        <item x="668"/>
        <item x="122"/>
        <item x="48"/>
        <item x="828"/>
        <item x="829"/>
        <item x="830"/>
        <item m="1" x="920"/>
        <item x="831"/>
        <item x="347"/>
        <item x="346"/>
        <item x="349"/>
        <item x="348"/>
        <item x="842"/>
        <item x="648"/>
        <item x="695"/>
        <item x="71"/>
        <item x="310"/>
        <item m="1" x="954"/>
        <item x="267"/>
        <item x="268"/>
        <item x="318"/>
        <item x="298"/>
        <item x="269"/>
        <item x="270"/>
        <item x="296"/>
        <item x="330"/>
        <item x="271"/>
        <item x="272"/>
        <item x="273"/>
        <item x="311"/>
        <item x="301"/>
        <item x="274"/>
        <item x="302"/>
        <item x="285"/>
        <item x="303"/>
        <item x="319"/>
        <item x="275"/>
        <item x="286"/>
        <item x="276"/>
        <item x="312"/>
        <item x="293"/>
        <item x="299"/>
        <item x="294"/>
        <item x="300"/>
        <item x="304"/>
        <item x="320"/>
        <item x="307"/>
        <item x="321"/>
        <item x="277"/>
        <item x="278"/>
        <item x="279"/>
        <item x="280"/>
        <item x="297"/>
        <item x="322"/>
        <item x="323"/>
        <item x="289"/>
        <item x="305"/>
        <item x="313"/>
        <item m="1" x="906"/>
        <item x="281"/>
        <item x="282"/>
        <item x="295"/>
        <item x="324"/>
        <item m="1" x="925"/>
        <item x="325"/>
        <item x="326"/>
        <item x="327"/>
        <item x="314"/>
        <item x="288"/>
        <item x="283"/>
        <item x="284"/>
        <item x="309"/>
        <item x="290"/>
        <item x="287"/>
        <item x="315"/>
        <item m="1" x="952"/>
        <item x="766"/>
        <item x="388"/>
        <item x="753"/>
        <item x="767"/>
        <item x="754"/>
        <item x="246"/>
        <item m="1" x="904"/>
        <item x="30"/>
        <item x="768"/>
        <item x="769"/>
        <item x="755"/>
        <item x="770"/>
        <item x="389"/>
        <item x="735"/>
        <item x="736"/>
        <item x="771"/>
        <item x="772"/>
        <item x="773"/>
        <item x="756"/>
        <item x="757"/>
        <item x="758"/>
        <item m="1" x="957"/>
        <item x="774"/>
        <item x="775"/>
        <item x="776"/>
        <item x="777"/>
        <item x="778"/>
        <item x="779"/>
        <item x="765"/>
        <item x="780"/>
        <item x="781"/>
        <item x="782"/>
        <item x="783"/>
        <item x="784"/>
        <item x="737"/>
        <item x="738"/>
        <item x="739"/>
        <item x="740"/>
        <item x="727"/>
        <item x="728"/>
        <item x="741"/>
        <item x="411"/>
        <item x="817"/>
        <item x="42"/>
        <item x="759"/>
        <item x="818"/>
        <item x="729"/>
        <item x="785"/>
        <item x="786"/>
        <item x="787"/>
        <item x="788"/>
        <item x="789"/>
        <item x="760"/>
        <item x="761"/>
        <item x="726"/>
        <item x="762"/>
        <item x="819"/>
        <item x="742"/>
        <item x="730"/>
        <item x="649"/>
        <item x="72"/>
        <item x="73"/>
        <item x="74"/>
        <item x="594"/>
        <item x="853"/>
        <item x="856"/>
        <item x="857"/>
        <item x="858"/>
        <item x="859"/>
        <item x="101"/>
        <item x="92"/>
        <item x="344"/>
        <item x="650"/>
        <item x="651"/>
        <item x="652"/>
        <item m="1" x="955"/>
        <item x="93"/>
        <item x="854"/>
        <item x="653"/>
        <item x="544"/>
        <item x="94"/>
        <item x="75"/>
        <item x="356"/>
        <item m="1" x="928"/>
        <item x="60"/>
        <item x="76"/>
        <item x="77"/>
        <item x="78"/>
        <item x="79"/>
        <item x="80"/>
        <item x="81"/>
        <item x="357"/>
        <item x="358"/>
        <item x="82"/>
        <item m="1" x="895"/>
        <item x="95"/>
        <item x="61"/>
        <item x="108"/>
        <item x="359"/>
        <item x="109"/>
        <item x="83"/>
        <item x="102"/>
        <item m="1" x="890"/>
        <item x="96"/>
        <item m="1" x="960"/>
        <item m="1" x="919"/>
        <item m="1" x="946"/>
        <item x="247"/>
        <item x="238"/>
        <item x="84"/>
        <item x="328"/>
        <item m="1" x="933"/>
        <item x="553"/>
        <item x="554"/>
        <item x="555"/>
        <item x="556"/>
        <item x="557"/>
        <item x="105"/>
        <item x="675"/>
        <item x="225"/>
        <item x="558"/>
        <item x="559"/>
        <item x="560"/>
        <item x="49"/>
        <item x="412"/>
        <item x="790"/>
        <item x="50"/>
        <item x="676"/>
        <item x="824"/>
        <item x="363"/>
        <item x="860"/>
        <item x="743"/>
        <item x="62"/>
        <item x="123"/>
        <item x="364"/>
        <item x="595"/>
        <item x="861"/>
        <item x="862"/>
        <item x="390"/>
        <item x="124"/>
        <item x="561"/>
        <item x="20"/>
        <item x="863"/>
        <item m="1" x="900"/>
        <item m="1" x="905"/>
        <item x="391"/>
        <item x="392"/>
        <item x="864"/>
        <item m="1" x="892"/>
        <item x="97"/>
        <item x="865"/>
        <item x="866"/>
        <item x="51"/>
        <item m="1" x="886"/>
        <item m="1" x="924"/>
        <item x="545"/>
        <item x="413"/>
        <item x="226"/>
        <item x="744"/>
        <item m="1" x="921"/>
        <item x="716"/>
        <item x="867"/>
        <item x="868"/>
        <item x="125"/>
        <item x="393"/>
        <item x="365"/>
        <item x="849"/>
        <item x="869"/>
        <item x="562"/>
        <item x="791"/>
        <item x="792"/>
        <item m="1" x="898"/>
        <item x="793"/>
        <item x="794"/>
        <item x="870"/>
        <item x="366"/>
        <item x="563"/>
        <item x="331"/>
        <item x="367"/>
        <item x="871"/>
        <item x="368"/>
        <item x="369"/>
        <item x="263"/>
        <item x="872"/>
        <item x="745"/>
        <item x="564"/>
        <item x="475"/>
        <item x="126"/>
        <item x="717"/>
        <item x="183"/>
        <item x="199"/>
        <item x="394"/>
        <item m="1" x="915"/>
        <item x="395"/>
        <item x="127"/>
        <item x="873"/>
        <item x="874"/>
        <item x="128"/>
        <item x="52"/>
        <item x="718"/>
        <item x="306"/>
        <item x="719"/>
        <item x="200"/>
        <item x="875"/>
        <item x="876"/>
        <item x="201"/>
        <item x="202"/>
        <item x="203"/>
        <item x="396"/>
        <item x="490"/>
        <item x="414"/>
        <item x="618"/>
        <item x="204"/>
        <item x="415"/>
        <item x="150"/>
        <item x="98"/>
        <item x="99"/>
        <item x="100"/>
        <item x="416"/>
        <item x="417"/>
        <item x="370"/>
        <item x="418"/>
        <item x="746"/>
        <item x="419"/>
        <item x="420"/>
        <item x="596"/>
        <item x="421"/>
        <item x="422"/>
        <item x="205"/>
        <item x="206"/>
        <item m="1" x="939"/>
        <item x="207"/>
        <item x="877"/>
        <item x="208"/>
        <item x="878"/>
        <item x="597"/>
        <item x="209"/>
        <item m="1" x="903"/>
        <item x="248"/>
        <item m="1" x="908"/>
        <item x="232"/>
        <item x="795"/>
        <item x="796"/>
        <item x="797"/>
        <item x="371"/>
        <item x="798"/>
        <item x="799"/>
        <item x="372"/>
        <item x="800"/>
        <item x="373"/>
        <item m="1" x="959"/>
        <item x="482"/>
        <item x="801"/>
        <item x="802"/>
        <item x="803"/>
        <item x="669"/>
        <item m="1" x="943"/>
        <item x="804"/>
        <item x="805"/>
        <item x="806"/>
        <item x="807"/>
        <item x="808"/>
        <item m="1" x="907"/>
        <item x="184"/>
        <item x="843"/>
        <item x="809"/>
        <item m="1" x="909"/>
        <item m="1" x="958"/>
        <item x="565"/>
        <item m="1" x="956"/>
        <item m="1" x="896"/>
        <item x="825"/>
        <item m="1" x="945"/>
        <item x="840"/>
        <item x="14"/>
        <item x="227"/>
        <item x="837"/>
        <item x="445"/>
        <item x="345"/>
        <item x="151"/>
        <item x="129"/>
        <item x="291"/>
        <item x="677"/>
        <item x="446"/>
        <item x="168"/>
        <item x="619"/>
        <item x="850"/>
        <item x="598"/>
        <item x="851"/>
        <item x="643"/>
        <item x="689"/>
        <item x="24"/>
        <item x="879"/>
        <item x="720"/>
        <item x="483"/>
        <item x="697"/>
        <item x="678"/>
        <item x="599"/>
        <item x="575"/>
        <item x="633"/>
        <item x="397"/>
        <item x="398"/>
        <item x="56"/>
        <item x="600"/>
        <item x="620"/>
        <item x="15"/>
        <item x="169"/>
        <item x="130"/>
        <item x="521"/>
        <item x="25"/>
        <item x="110"/>
        <item x="621"/>
        <item x="747"/>
        <item x="852"/>
        <item x="601"/>
        <item x="374"/>
        <item x="170"/>
        <item x="131"/>
        <item x="634"/>
        <item x="399"/>
        <item x="171"/>
        <item x="132"/>
        <item x="249"/>
        <item x="53"/>
        <item x="602"/>
        <item x="400"/>
        <item x="264"/>
        <item x="172"/>
        <item x="576"/>
        <item x="491"/>
        <item x="495"/>
        <item x="173"/>
        <item x="423"/>
        <item m="1" x="941"/>
        <item x="133"/>
        <item x="265"/>
        <item m="1" x="917"/>
        <item x="250"/>
        <item x="447"/>
        <item x="174"/>
        <item x="341"/>
        <item x="111"/>
        <item x="484"/>
        <item x="635"/>
        <item x="577"/>
        <item x="603"/>
        <item x="622"/>
        <item x="498"/>
        <item x="522"/>
        <item x="36"/>
        <item x="37"/>
        <item x="679"/>
        <item x="266"/>
        <item x="175"/>
        <item x="623"/>
        <item x="523"/>
        <item x="176"/>
        <item x="721"/>
        <item x="604"/>
        <item x="499"/>
        <item x="360"/>
        <item x="748"/>
        <item x="426"/>
        <item x="722"/>
        <item x="177"/>
        <item x="644"/>
        <item x="401"/>
        <item x="63"/>
        <item x="838"/>
        <item x="185"/>
        <item x="578"/>
        <item x="855"/>
        <item x="579"/>
        <item x="605"/>
        <item x="880"/>
        <item m="1" x="918"/>
        <item x="580"/>
        <item x="624"/>
        <item x="134"/>
        <item x="881"/>
        <item x="820"/>
        <item x="749"/>
        <item x="625"/>
        <item x="551"/>
        <item x="476"/>
        <item x="448"/>
        <item x="581"/>
        <item x="352"/>
        <item m="1" x="926"/>
        <item x="723"/>
        <item m="1" x="931"/>
        <item x="402"/>
        <item x="449"/>
        <item x="186"/>
        <item x="582"/>
        <item x="524"/>
        <item m="1" x="923"/>
        <item x="375"/>
        <item x="583"/>
        <item x="152"/>
        <item x="135"/>
        <item x="636"/>
        <item x="187"/>
        <item x="64"/>
        <item x="112"/>
        <item x="136"/>
        <item x="680"/>
        <item x="137"/>
        <item x="228"/>
        <item x="156"/>
        <item x="251"/>
        <item x="113"/>
        <item x="450"/>
        <item x="114"/>
        <item x="451"/>
        <item x="234"/>
        <item m="1" x="888"/>
        <item x="188"/>
        <item m="1" x="937"/>
        <item x="584"/>
        <item x="452"/>
        <item x="681"/>
        <item x="585"/>
        <item x="229"/>
        <item x="586"/>
        <item x="376"/>
        <item x="626"/>
        <item x="424"/>
        <item x="453"/>
        <item x="882"/>
        <item x="178"/>
        <item x="138"/>
        <item x="645"/>
        <item x="627"/>
        <item x="682"/>
        <item x="210"/>
        <item x="832"/>
        <item x="235"/>
        <item x="540"/>
        <item x="230"/>
        <item x="179"/>
        <item x="454"/>
        <item x="826"/>
        <item x="350"/>
        <item m="1" x="942"/>
        <item m="1" x="913"/>
        <item x="821"/>
        <item x="841"/>
        <item x="485"/>
        <item x="180"/>
        <item x="211"/>
        <item x="233"/>
        <item m="1" x="951"/>
        <item m="1" x="930"/>
        <item m="1" x="953"/>
        <item x="212"/>
        <item x="26"/>
        <item x="57"/>
        <item x="153"/>
        <item x="231"/>
        <item x="810"/>
        <item x="154"/>
        <item x="213"/>
        <item x="455"/>
        <item x="811"/>
        <item x="214"/>
        <item x="606"/>
        <item x="257"/>
        <item x="525"/>
        <item x="27"/>
        <item x="377"/>
        <item x="378"/>
        <item x="628"/>
        <item x="724"/>
        <item x="403"/>
        <item x="404"/>
        <item x="683"/>
        <item x="684"/>
        <item x="486"/>
        <item x="487"/>
        <item x="405"/>
        <item m="1" x="948"/>
        <item x="406"/>
        <item x="407"/>
        <item x="408"/>
        <item m="1" x="893"/>
        <item x="750"/>
        <item x="629"/>
        <item x="751"/>
        <item x="38"/>
        <item x="630"/>
        <item x="59"/>
        <item x="833"/>
        <item x="725"/>
        <item x="844"/>
        <item x="812"/>
        <item m="1" x="887"/>
        <item x="6"/>
        <item x="813"/>
        <item x="654"/>
        <item x="822"/>
        <item x="541"/>
        <item m="1" x="899"/>
        <item m="1" x="916"/>
        <item x="85"/>
        <item x="239"/>
        <item x="115"/>
        <item x="500"/>
        <item x="342"/>
        <item x="456"/>
        <item m="1" x="950"/>
        <item x="2"/>
        <item x="9"/>
        <item x="457"/>
        <item x="458"/>
        <item x="252"/>
        <item x="459"/>
        <item x="86"/>
        <item x="106"/>
        <item x="139"/>
        <item x="501"/>
        <item x="502"/>
        <item x="503"/>
        <item x="504"/>
        <item x="240"/>
        <item x="526"/>
        <item x="763"/>
        <item x="428"/>
        <item x="527"/>
        <item x="460"/>
        <item x="528"/>
        <item x="461"/>
        <item x="529"/>
        <item x="241"/>
        <item x="462"/>
        <item m="1" x="914"/>
        <item x="834"/>
        <item x="463"/>
        <item x="189"/>
        <item x="530"/>
        <item x="531"/>
        <item x="258"/>
        <item x="242"/>
        <item x="116"/>
        <item m="1" x="884"/>
        <item x="839"/>
        <item x="505"/>
        <item x="155"/>
        <item x="690"/>
        <item x="464"/>
        <item x="691"/>
        <item x="692"/>
        <item x="693"/>
        <item x="542"/>
        <item x="506"/>
        <item x="465"/>
        <item x="492"/>
        <item x="215"/>
        <item x="329"/>
        <item m="1" x="927"/>
        <item x="532"/>
        <item m="1" x="889"/>
        <item x="670"/>
        <item x="493"/>
        <item x="466"/>
        <item x="216"/>
        <item x="337"/>
        <item m="1" x="935"/>
        <item x="10"/>
        <item x="190"/>
        <item x="191"/>
        <item x="494"/>
        <item x="533"/>
        <item x="467"/>
        <item x="468"/>
        <item x="546"/>
        <item x="496"/>
        <item x="534"/>
        <item x="535"/>
        <item x="536"/>
        <item x="243"/>
        <item x="339"/>
        <item x="537"/>
        <item x="538"/>
        <item x="192"/>
        <item x="607"/>
        <item x="835"/>
        <item x="539"/>
        <item x="253"/>
        <item x="254"/>
        <item x="731"/>
        <item x="646"/>
        <item x="140"/>
        <item x="507"/>
        <item m="1" x="901"/>
        <item x="508"/>
        <item x="509"/>
        <item x="608"/>
        <item x="469"/>
        <item x="244"/>
        <item x="255"/>
        <item x="510"/>
        <item m="1" x="949"/>
        <item x="609"/>
        <item x="610"/>
        <item x="611"/>
        <item x="612"/>
        <item x="613"/>
        <item x="614"/>
        <item x="615"/>
        <item x="87"/>
        <item x="694"/>
        <item x="470"/>
        <item x="471"/>
        <item x="472"/>
        <item x="587"/>
        <item x="764"/>
        <item x="217"/>
        <item m="1" x="910"/>
        <item x="814"/>
        <item x="815"/>
        <item x="427"/>
        <item m="1" x="894"/>
        <item m="1" x="883"/>
        <item t="default"/>
      </items>
    </pivotField>
    <pivotField showAll="0"/>
    <pivotField showAll="0">
      <items count="9">
        <item x="5"/>
        <item x="1"/>
        <item x="0"/>
        <item x="7"/>
        <item x="2"/>
        <item x="4"/>
        <item x="6"/>
        <item x="3"/>
        <item t="default"/>
      </items>
    </pivotField>
    <pivotField showAll="0"/>
    <pivotField numFmtId="6" showAll="0"/>
    <pivotField numFmtId="6" showAll="0"/>
    <pivotField numFmtId="6" showAll="0"/>
    <pivotField numFmtId="6" showAll="0"/>
    <pivotField numFmtId="6" showAll="0"/>
    <pivotField numFmtId="6" showAll="0"/>
    <pivotField numFmtId="14" showAll="0"/>
    <pivotField numFmtId="164" showAll="0"/>
    <pivotField numFmtId="164" showAll="0"/>
    <pivotField numFmtId="164" showAll="0"/>
  </pivotFields>
  <rowFields count="1">
    <field x="0"/>
  </rowFields>
  <rowItems count="16">
    <i>
      <x/>
    </i>
    <i>
      <x v="1"/>
    </i>
    <i>
      <x v="2"/>
    </i>
    <i>
      <x v="3"/>
    </i>
    <i>
      <x v="4"/>
    </i>
    <i>
      <x v="5"/>
    </i>
    <i>
      <x v="6"/>
    </i>
    <i>
      <x v="7"/>
    </i>
    <i>
      <x v="8"/>
    </i>
    <i>
      <x v="9"/>
    </i>
    <i>
      <x v="10"/>
    </i>
    <i>
      <x v="11"/>
    </i>
    <i>
      <x v="12"/>
    </i>
    <i>
      <x v="13"/>
    </i>
    <i>
      <x v="15"/>
    </i>
    <i>
      <x v="16"/>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B308933-B6B7-4C3A-A15A-6E6E3C617C78}" name="PivotTbl_Fund"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G3:G886" firstHeaderRow="1" firstDataRow="1" firstDataCol="1"/>
  <pivotFields count="31">
    <pivotField showAll="0">
      <items count="18">
        <item x="3"/>
        <item x="4"/>
        <item x="14"/>
        <item x="5"/>
        <item x="6"/>
        <item x="2"/>
        <item x="7"/>
        <item x="8"/>
        <item x="15"/>
        <item x="1"/>
        <item x="9"/>
        <item x="0"/>
        <item x="10"/>
        <item x="11"/>
        <item m="1" x="16"/>
        <item x="12"/>
        <item x="13"/>
        <item t="default"/>
      </items>
    </pivotField>
    <pivotField showAll="0"/>
    <pivotField showAll="0"/>
    <pivotField showAll="0"/>
    <pivotField showAll="0"/>
    <pivotField showAll="0"/>
    <pivotField showAll="0"/>
    <pivotField showAll="0"/>
    <pivotField showAll="0"/>
    <pivotField showAll="0"/>
    <pivotField showAll="0"/>
    <pivotField showAll="0">
      <items count="181">
        <item x="1"/>
        <item x="0"/>
        <item x="20"/>
        <item x="6"/>
        <item x="9"/>
        <item x="5"/>
        <item x="13"/>
        <item x="14"/>
        <item x="22"/>
        <item x="16"/>
        <item x="17"/>
        <item x="18"/>
        <item x="19"/>
        <item x="25"/>
        <item m="1" x="179"/>
        <item x="27"/>
        <item x="100"/>
        <item x="156"/>
        <item x="15"/>
        <item x="136"/>
        <item x="35"/>
        <item x="38"/>
        <item x="2"/>
        <item x="39"/>
        <item x="135"/>
        <item x="28"/>
        <item x="12"/>
        <item x="29"/>
        <item x="84"/>
        <item x="31"/>
        <item x="85"/>
        <item x="36"/>
        <item x="98"/>
        <item x="102"/>
        <item x="145"/>
        <item x="103"/>
        <item x="140"/>
        <item x="33"/>
        <item x="163"/>
        <item x="24"/>
        <item x="101"/>
        <item x="99"/>
        <item x="37"/>
        <item x="46"/>
        <item x="30"/>
        <item m="1" x="176"/>
        <item x="160"/>
        <item x="161"/>
        <item x="162"/>
        <item x="32"/>
        <item x="122"/>
        <item x="124"/>
        <item x="125"/>
        <item m="1" x="165"/>
        <item m="1" x="174"/>
        <item x="142"/>
        <item x="131"/>
        <item m="1" x="173"/>
        <item x="96"/>
        <item x="164"/>
        <item x="44"/>
        <item m="1" x="177"/>
        <item x="34"/>
        <item m="1" x="171"/>
        <item x="56"/>
        <item x="126"/>
        <item x="104"/>
        <item x="55"/>
        <item x="83"/>
        <item x="115"/>
        <item x="60"/>
        <item x="70"/>
        <item x="76"/>
        <item x="71"/>
        <item x="75"/>
        <item x="78"/>
        <item x="66"/>
        <item x="65"/>
        <item x="69"/>
        <item x="64"/>
        <item x="68"/>
        <item x="57"/>
        <item x="67"/>
        <item x="123"/>
        <item x="107"/>
        <item x="97"/>
        <item x="77"/>
        <item x="21"/>
        <item x="79"/>
        <item x="73"/>
        <item x="86"/>
        <item x="80"/>
        <item x="61"/>
        <item x="59"/>
        <item x="94"/>
        <item x="58"/>
        <item x="72"/>
        <item x="63"/>
        <item x="74"/>
        <item x="114"/>
        <item x="120"/>
        <item x="62"/>
        <item x="87"/>
        <item x="40"/>
        <item x="42"/>
        <item x="52"/>
        <item x="50"/>
        <item x="45"/>
        <item x="51"/>
        <item m="1" x="172"/>
        <item x="48"/>
        <item x="49"/>
        <item x="130"/>
        <item x="128"/>
        <item x="43"/>
        <item x="152"/>
        <item x="47"/>
        <item x="41"/>
        <item x="3"/>
        <item x="81"/>
        <item x="129"/>
        <item x="82"/>
        <item x="127"/>
        <item x="153"/>
        <item x="149"/>
        <item x="150"/>
        <item x="147"/>
        <item x="151"/>
        <item x="143"/>
        <item x="148"/>
        <item x="146"/>
        <item x="106"/>
        <item x="108"/>
        <item x="118"/>
        <item x="119"/>
        <item x="109"/>
        <item x="105"/>
        <item x="116"/>
        <item x="141"/>
        <item x="139"/>
        <item x="138"/>
        <item x="110"/>
        <item x="111"/>
        <item x="112"/>
        <item x="113"/>
        <item x="134"/>
        <item x="7"/>
        <item m="1" x="167"/>
        <item x="26"/>
        <item x="11"/>
        <item x="144"/>
        <item m="1" x="178"/>
        <item m="1" x="166"/>
        <item x="8"/>
        <item m="1" x="175"/>
        <item x="23"/>
        <item x="53"/>
        <item x="117"/>
        <item x="121"/>
        <item x="10"/>
        <item m="1" x="170"/>
        <item m="1" x="168"/>
        <item x="89"/>
        <item x="154"/>
        <item x="155"/>
        <item x="54"/>
        <item x="90"/>
        <item x="91"/>
        <item x="88"/>
        <item x="95"/>
        <item x="92"/>
        <item x="158"/>
        <item x="159"/>
        <item x="132"/>
        <item x="137"/>
        <item x="4"/>
        <item m="1" x="169"/>
        <item x="93"/>
        <item x="157"/>
        <item x="133"/>
        <item t="default"/>
      </items>
    </pivotField>
    <pivotField showAll="0"/>
    <pivotField showAll="0"/>
    <pivotField showAll="0"/>
    <pivotField showAll="0"/>
    <pivotField showAll="0"/>
    <pivotField axis="axisRow" showAll="0">
      <items count="962">
        <item x="21"/>
        <item x="34"/>
        <item x="488"/>
        <item x="0"/>
        <item x="380"/>
        <item x="160"/>
        <item x="353"/>
        <item x="698"/>
        <item x="117"/>
        <item x="161"/>
        <item x="181"/>
        <item x="588"/>
        <item x="430"/>
        <item x="431"/>
        <item x="351"/>
        <item x="512"/>
        <item x="103"/>
        <item x="88"/>
        <item x="699"/>
        <item x="162"/>
        <item x="193"/>
        <item x="432"/>
        <item x="43"/>
        <item x="259"/>
        <item x="631"/>
        <item x="567"/>
        <item x="433"/>
        <item x="473"/>
        <item x="513"/>
        <item x="477"/>
        <item x="434"/>
        <item m="1" x="891"/>
        <item x="655"/>
        <item x="700"/>
        <item x="65"/>
        <item x="701"/>
        <item x="194"/>
        <item x="435"/>
        <item x="163"/>
        <item x="260"/>
        <item x="19"/>
        <item x="164"/>
        <item x="436"/>
        <item x="381"/>
        <item x="354"/>
        <item x="514"/>
        <item x="165"/>
        <item x="382"/>
        <item x="44"/>
        <item x="568"/>
        <item x="845"/>
        <item x="107"/>
        <item x="4"/>
        <item x="702"/>
        <item x="478"/>
        <item x="12"/>
        <item x="18"/>
        <item x="11"/>
        <item x="437"/>
        <item x="355"/>
        <item x="28"/>
        <item x="732"/>
        <item x="40"/>
        <item x="379"/>
        <item x="836"/>
        <item x="141"/>
        <item x="166"/>
        <item x="685"/>
        <item x="827"/>
        <item m="1" x="929"/>
        <item x="438"/>
        <item x="104"/>
        <item x="3"/>
        <item x="671"/>
        <item x="45"/>
        <item x="195"/>
        <item x="54"/>
        <item x="383"/>
        <item x="703"/>
        <item x="338"/>
        <item x="58"/>
        <item x="340"/>
        <item x="589"/>
        <item x="439"/>
        <item x="686"/>
        <item x="409"/>
        <item x="569"/>
        <item x="733"/>
        <item x="425"/>
        <item x="704"/>
        <item x="118"/>
        <item x="218"/>
        <item x="142"/>
        <item x="182"/>
        <item x="167"/>
        <item x="515"/>
        <item x="440"/>
        <item x="846"/>
        <item x="847"/>
        <item x="119"/>
        <item x="143"/>
        <item x="548"/>
        <item x="552"/>
        <item x="196"/>
        <item m="1" x="911"/>
        <item m="1" x="934"/>
        <item x="566"/>
        <item x="656"/>
        <item x="441"/>
        <item x="66"/>
        <item x="332"/>
        <item x="245"/>
        <item x="570"/>
        <item x="705"/>
        <item x="236"/>
        <item x="336"/>
        <item x="511"/>
        <item x="157"/>
        <item x="848"/>
        <item x="410"/>
        <item x="479"/>
        <item x="672"/>
        <item x="706"/>
        <item x="308"/>
        <item x="256"/>
        <item x="707"/>
        <item x="549"/>
        <item x="384"/>
        <item x="637"/>
        <item x="31"/>
        <item x="480"/>
        <item x="343"/>
        <item x="333"/>
        <item x="687"/>
        <item x="261"/>
        <item x="673"/>
        <item x="442"/>
        <item m="1" x="922"/>
        <item x="497"/>
        <item x="547"/>
        <item x="120"/>
        <item x="708"/>
        <item x="89"/>
        <item x="158"/>
        <item x="709"/>
        <item m="1" x="885"/>
        <item x="46"/>
        <item x="657"/>
        <item x="121"/>
        <item x="385"/>
        <item x="638"/>
        <item x="710"/>
        <item m="1" x="912"/>
        <item x="647"/>
        <item x="658"/>
        <item x="590"/>
        <item x="639"/>
        <item x="711"/>
        <item x="144"/>
        <item x="219"/>
        <item x="90"/>
        <item m="1" x="947"/>
        <item x="516"/>
        <item x="35"/>
        <item x="220"/>
        <item x="712"/>
        <item x="517"/>
        <item m="1" x="944"/>
        <item x="474"/>
        <item x="518"/>
        <item x="47"/>
        <item x="640"/>
        <item x="616"/>
        <item x="159"/>
        <item x="816"/>
        <item x="197"/>
        <item x="571"/>
        <item x="145"/>
        <item x="5"/>
        <item x="334"/>
        <item m="1" x="897"/>
        <item x="632"/>
        <item x="335"/>
        <item x="221"/>
        <item x="591"/>
        <item m="1" x="932"/>
        <item m="1" x="938"/>
        <item x="41"/>
        <item x="592"/>
        <item x="222"/>
        <item x="386"/>
        <item x="823"/>
        <item x="641"/>
        <item x="7"/>
        <item x="198"/>
        <item x="443"/>
        <item x="617"/>
        <item x="91"/>
        <item x="67"/>
        <item x="752"/>
        <item x="387"/>
        <item x="146"/>
        <item x="13"/>
        <item x="713"/>
        <item x="22"/>
        <item x="659"/>
        <item x="361"/>
        <item x="660"/>
        <item x="593"/>
        <item x="550"/>
        <item x="68"/>
        <item x="444"/>
        <item x="481"/>
        <item x="714"/>
        <item x="69"/>
        <item x="70"/>
        <item x="572"/>
        <item x="147"/>
        <item x="573"/>
        <item x="148"/>
        <item x="715"/>
        <item x="574"/>
        <item x="223"/>
        <item x="262"/>
        <item x="734"/>
        <item x="1"/>
        <item x="661"/>
        <item x="543"/>
        <item m="1" x="902"/>
        <item x="316"/>
        <item x="29"/>
        <item x="662"/>
        <item x="317"/>
        <item x="519"/>
        <item x="237"/>
        <item x="663"/>
        <item x="489"/>
        <item x="429"/>
        <item m="1" x="940"/>
        <item x="292"/>
        <item x="664"/>
        <item x="520"/>
        <item x="665"/>
        <item x="688"/>
        <item x="696"/>
        <item x="362"/>
        <item x="666"/>
        <item x="23"/>
        <item x="224"/>
        <item x="8"/>
        <item x="16"/>
        <item x="55"/>
        <item x="39"/>
        <item x="642"/>
        <item x="17"/>
        <item x="32"/>
        <item m="1" x="936"/>
        <item x="149"/>
        <item x="667"/>
        <item x="33"/>
        <item x="668"/>
        <item x="122"/>
        <item x="48"/>
        <item x="828"/>
        <item x="829"/>
        <item x="830"/>
        <item m="1" x="920"/>
        <item x="831"/>
        <item x="347"/>
        <item x="346"/>
        <item x="349"/>
        <item x="348"/>
        <item x="842"/>
        <item x="648"/>
        <item x="695"/>
        <item x="71"/>
        <item x="310"/>
        <item m="1" x="954"/>
        <item x="267"/>
        <item x="268"/>
        <item x="318"/>
        <item x="298"/>
        <item x="269"/>
        <item x="270"/>
        <item x="296"/>
        <item x="330"/>
        <item x="271"/>
        <item x="272"/>
        <item x="273"/>
        <item x="311"/>
        <item x="301"/>
        <item x="274"/>
        <item x="302"/>
        <item x="285"/>
        <item x="303"/>
        <item x="319"/>
        <item x="275"/>
        <item x="286"/>
        <item x="276"/>
        <item x="312"/>
        <item x="293"/>
        <item x="299"/>
        <item x="294"/>
        <item x="300"/>
        <item x="304"/>
        <item x="320"/>
        <item x="307"/>
        <item x="321"/>
        <item x="277"/>
        <item x="278"/>
        <item x="279"/>
        <item x="280"/>
        <item x="297"/>
        <item x="322"/>
        <item x="323"/>
        <item x="289"/>
        <item x="305"/>
        <item x="313"/>
        <item m="1" x="906"/>
        <item x="281"/>
        <item x="282"/>
        <item x="295"/>
        <item x="324"/>
        <item m="1" x="925"/>
        <item x="325"/>
        <item x="326"/>
        <item x="327"/>
        <item x="314"/>
        <item x="288"/>
        <item x="283"/>
        <item x="284"/>
        <item x="309"/>
        <item x="290"/>
        <item x="287"/>
        <item x="315"/>
        <item m="1" x="952"/>
        <item x="766"/>
        <item x="388"/>
        <item x="753"/>
        <item x="767"/>
        <item x="754"/>
        <item x="246"/>
        <item m="1" x="904"/>
        <item x="30"/>
        <item x="768"/>
        <item x="769"/>
        <item x="755"/>
        <item x="770"/>
        <item x="389"/>
        <item x="735"/>
        <item x="736"/>
        <item x="771"/>
        <item x="772"/>
        <item x="773"/>
        <item x="756"/>
        <item x="757"/>
        <item x="758"/>
        <item m="1" x="957"/>
        <item x="774"/>
        <item x="775"/>
        <item x="776"/>
        <item x="777"/>
        <item x="778"/>
        <item x="779"/>
        <item x="765"/>
        <item x="780"/>
        <item x="781"/>
        <item x="782"/>
        <item x="783"/>
        <item x="784"/>
        <item x="737"/>
        <item x="738"/>
        <item x="739"/>
        <item x="740"/>
        <item x="727"/>
        <item x="728"/>
        <item x="741"/>
        <item x="411"/>
        <item x="817"/>
        <item x="42"/>
        <item x="759"/>
        <item x="818"/>
        <item x="729"/>
        <item x="785"/>
        <item x="786"/>
        <item x="787"/>
        <item x="788"/>
        <item x="789"/>
        <item x="760"/>
        <item x="761"/>
        <item x="726"/>
        <item x="762"/>
        <item x="819"/>
        <item x="742"/>
        <item x="730"/>
        <item x="649"/>
        <item x="72"/>
        <item x="73"/>
        <item x="74"/>
        <item x="594"/>
        <item x="853"/>
        <item x="856"/>
        <item x="857"/>
        <item x="858"/>
        <item x="859"/>
        <item x="101"/>
        <item x="92"/>
        <item x="344"/>
        <item x="650"/>
        <item x="651"/>
        <item x="652"/>
        <item m="1" x="955"/>
        <item x="93"/>
        <item x="854"/>
        <item x="653"/>
        <item x="544"/>
        <item x="94"/>
        <item x="75"/>
        <item m="1" x="928"/>
        <item x="60"/>
        <item x="76"/>
        <item x="77"/>
        <item x="78"/>
        <item x="79"/>
        <item x="80"/>
        <item x="81"/>
        <item x="357"/>
        <item x="358"/>
        <item x="82"/>
        <item m="1" x="895"/>
        <item x="95"/>
        <item x="61"/>
        <item x="108"/>
        <item x="359"/>
        <item x="109"/>
        <item x="83"/>
        <item x="102"/>
        <item m="1" x="890"/>
        <item x="96"/>
        <item m="1" x="960"/>
        <item m="1" x="919"/>
        <item m="1" x="946"/>
        <item x="247"/>
        <item x="238"/>
        <item x="84"/>
        <item x="328"/>
        <item m="1" x="933"/>
        <item x="554"/>
        <item x="555"/>
        <item x="556"/>
        <item x="557"/>
        <item x="105"/>
        <item x="675"/>
        <item x="225"/>
        <item x="558"/>
        <item x="559"/>
        <item x="560"/>
        <item x="49"/>
        <item x="412"/>
        <item x="790"/>
        <item x="50"/>
        <item x="676"/>
        <item x="824"/>
        <item x="363"/>
        <item x="860"/>
        <item x="743"/>
        <item x="62"/>
        <item x="123"/>
        <item x="364"/>
        <item x="595"/>
        <item x="861"/>
        <item x="862"/>
        <item x="390"/>
        <item x="124"/>
        <item x="561"/>
        <item x="20"/>
        <item x="863"/>
        <item m="1" x="900"/>
        <item m="1" x="905"/>
        <item x="391"/>
        <item x="392"/>
        <item x="864"/>
        <item m="1" x="892"/>
        <item x="97"/>
        <item x="865"/>
        <item x="866"/>
        <item x="51"/>
        <item m="1" x="886"/>
        <item m="1" x="924"/>
        <item x="545"/>
        <item x="413"/>
        <item x="226"/>
        <item x="744"/>
        <item m="1" x="921"/>
        <item x="716"/>
        <item x="867"/>
        <item x="868"/>
        <item x="125"/>
        <item x="393"/>
        <item x="365"/>
        <item x="849"/>
        <item x="869"/>
        <item x="562"/>
        <item x="791"/>
        <item x="792"/>
        <item m="1" x="898"/>
        <item x="793"/>
        <item x="794"/>
        <item x="870"/>
        <item x="366"/>
        <item x="563"/>
        <item x="331"/>
        <item x="367"/>
        <item x="871"/>
        <item x="368"/>
        <item x="369"/>
        <item x="263"/>
        <item x="872"/>
        <item x="745"/>
        <item x="564"/>
        <item x="475"/>
        <item x="126"/>
        <item x="717"/>
        <item x="183"/>
        <item x="199"/>
        <item x="394"/>
        <item m="1" x="915"/>
        <item x="395"/>
        <item x="127"/>
        <item x="873"/>
        <item x="874"/>
        <item x="128"/>
        <item x="52"/>
        <item x="718"/>
        <item x="306"/>
        <item x="719"/>
        <item x="200"/>
        <item x="875"/>
        <item x="876"/>
        <item x="201"/>
        <item x="202"/>
        <item x="203"/>
        <item x="396"/>
        <item x="490"/>
        <item x="414"/>
        <item x="618"/>
        <item x="204"/>
        <item x="415"/>
        <item x="150"/>
        <item x="98"/>
        <item x="99"/>
        <item x="100"/>
        <item x="416"/>
        <item x="417"/>
        <item x="370"/>
        <item x="418"/>
        <item x="746"/>
        <item x="419"/>
        <item x="420"/>
        <item x="596"/>
        <item x="421"/>
        <item x="422"/>
        <item x="205"/>
        <item x="206"/>
        <item m="1" x="939"/>
        <item x="207"/>
        <item x="877"/>
        <item x="208"/>
        <item x="878"/>
        <item x="597"/>
        <item x="209"/>
        <item m="1" x="903"/>
        <item x="248"/>
        <item m="1" x="908"/>
        <item x="795"/>
        <item x="796"/>
        <item x="797"/>
        <item x="371"/>
        <item x="798"/>
        <item x="799"/>
        <item x="372"/>
        <item x="800"/>
        <item x="373"/>
        <item m="1" x="959"/>
        <item x="482"/>
        <item x="801"/>
        <item x="802"/>
        <item x="803"/>
        <item x="669"/>
        <item m="1" x="943"/>
        <item x="804"/>
        <item x="805"/>
        <item x="806"/>
        <item x="807"/>
        <item m="1" x="907"/>
        <item x="184"/>
        <item x="843"/>
        <item x="809"/>
        <item m="1" x="909"/>
        <item m="1" x="958"/>
        <item x="565"/>
        <item m="1" x="956"/>
        <item m="1" x="896"/>
        <item x="825"/>
        <item m="1" x="945"/>
        <item x="840"/>
        <item x="14"/>
        <item x="227"/>
        <item x="837"/>
        <item x="445"/>
        <item x="345"/>
        <item x="151"/>
        <item x="129"/>
        <item x="291"/>
        <item x="677"/>
        <item x="446"/>
        <item x="168"/>
        <item x="619"/>
        <item x="850"/>
        <item x="598"/>
        <item x="851"/>
        <item x="643"/>
        <item x="689"/>
        <item x="24"/>
        <item x="879"/>
        <item x="720"/>
        <item x="483"/>
        <item x="697"/>
        <item x="678"/>
        <item x="599"/>
        <item x="575"/>
        <item x="633"/>
        <item x="397"/>
        <item x="398"/>
        <item x="56"/>
        <item x="600"/>
        <item x="620"/>
        <item x="15"/>
        <item x="169"/>
        <item x="130"/>
        <item x="521"/>
        <item x="25"/>
        <item x="110"/>
        <item x="621"/>
        <item x="747"/>
        <item x="852"/>
        <item x="601"/>
        <item x="374"/>
        <item x="170"/>
        <item x="131"/>
        <item x="399"/>
        <item x="171"/>
        <item x="132"/>
        <item x="249"/>
        <item x="53"/>
        <item x="602"/>
        <item x="400"/>
        <item x="264"/>
        <item x="576"/>
        <item x="491"/>
        <item x="495"/>
        <item x="423"/>
        <item m="1" x="941"/>
        <item x="133"/>
        <item x="265"/>
        <item m="1" x="917"/>
        <item x="250"/>
        <item x="447"/>
        <item x="174"/>
        <item x="341"/>
        <item x="111"/>
        <item x="484"/>
        <item x="635"/>
        <item x="577"/>
        <item x="603"/>
        <item x="622"/>
        <item x="498"/>
        <item x="522"/>
        <item x="36"/>
        <item x="37"/>
        <item x="679"/>
        <item x="266"/>
        <item x="175"/>
        <item x="623"/>
        <item x="523"/>
        <item x="176"/>
        <item x="721"/>
        <item x="604"/>
        <item x="499"/>
        <item x="360"/>
        <item x="748"/>
        <item x="426"/>
        <item x="722"/>
        <item x="177"/>
        <item x="644"/>
        <item x="401"/>
        <item x="63"/>
        <item x="838"/>
        <item x="185"/>
        <item x="578"/>
        <item x="855"/>
        <item x="579"/>
        <item x="605"/>
        <item x="880"/>
        <item m="1" x="918"/>
        <item x="580"/>
        <item x="624"/>
        <item x="134"/>
        <item x="881"/>
        <item x="820"/>
        <item x="749"/>
        <item x="625"/>
        <item x="551"/>
        <item x="476"/>
        <item x="448"/>
        <item x="581"/>
        <item x="352"/>
        <item m="1" x="926"/>
        <item x="723"/>
        <item m="1" x="931"/>
        <item x="402"/>
        <item x="449"/>
        <item x="186"/>
        <item x="582"/>
        <item x="524"/>
        <item m="1" x="923"/>
        <item x="375"/>
        <item x="583"/>
        <item x="152"/>
        <item x="135"/>
        <item x="636"/>
        <item x="187"/>
        <item x="64"/>
        <item x="112"/>
        <item x="136"/>
        <item x="680"/>
        <item x="137"/>
        <item x="228"/>
        <item x="156"/>
        <item x="251"/>
        <item x="113"/>
        <item x="450"/>
        <item x="114"/>
        <item x="451"/>
        <item x="234"/>
        <item m="1" x="888"/>
        <item x="188"/>
        <item m="1" x="937"/>
        <item x="584"/>
        <item x="452"/>
        <item x="681"/>
        <item x="585"/>
        <item x="229"/>
        <item x="586"/>
        <item x="376"/>
        <item x="626"/>
        <item x="424"/>
        <item x="453"/>
        <item x="882"/>
        <item x="178"/>
        <item x="138"/>
        <item x="645"/>
        <item x="627"/>
        <item x="682"/>
        <item x="210"/>
        <item x="832"/>
        <item x="235"/>
        <item x="540"/>
        <item x="230"/>
        <item x="179"/>
        <item x="454"/>
        <item x="826"/>
        <item x="350"/>
        <item m="1" x="942"/>
        <item m="1" x="913"/>
        <item x="821"/>
        <item x="841"/>
        <item x="485"/>
        <item x="180"/>
        <item x="211"/>
        <item x="233"/>
        <item m="1" x="951"/>
        <item m="1" x="930"/>
        <item m="1" x="953"/>
        <item x="212"/>
        <item x="26"/>
        <item x="57"/>
        <item x="153"/>
        <item x="231"/>
        <item x="810"/>
        <item x="154"/>
        <item x="213"/>
        <item x="455"/>
        <item x="811"/>
        <item x="214"/>
        <item x="606"/>
        <item x="257"/>
        <item x="525"/>
        <item x="27"/>
        <item x="377"/>
        <item x="378"/>
        <item x="628"/>
        <item x="724"/>
        <item x="403"/>
        <item x="404"/>
        <item x="683"/>
        <item x="684"/>
        <item x="486"/>
        <item x="487"/>
        <item x="405"/>
        <item m="1" x="948"/>
        <item x="406"/>
        <item x="407"/>
        <item m="1" x="893"/>
        <item x="750"/>
        <item x="629"/>
        <item x="751"/>
        <item x="38"/>
        <item x="630"/>
        <item x="59"/>
        <item x="833"/>
        <item x="725"/>
        <item x="844"/>
        <item x="812"/>
        <item m="1" x="887"/>
        <item x="6"/>
        <item x="813"/>
        <item x="654"/>
        <item x="822"/>
        <item x="541"/>
        <item m="1" x="899"/>
        <item m="1" x="916"/>
        <item x="85"/>
        <item x="239"/>
        <item x="115"/>
        <item x="500"/>
        <item x="342"/>
        <item x="456"/>
        <item m="1" x="950"/>
        <item x="9"/>
        <item x="457"/>
        <item x="458"/>
        <item x="252"/>
        <item x="459"/>
        <item x="86"/>
        <item x="106"/>
        <item x="139"/>
        <item x="501"/>
        <item x="502"/>
        <item x="503"/>
        <item x="504"/>
        <item x="240"/>
        <item x="526"/>
        <item x="763"/>
        <item x="428"/>
        <item x="527"/>
        <item x="460"/>
        <item x="528"/>
        <item x="461"/>
        <item x="529"/>
        <item x="241"/>
        <item x="462"/>
        <item m="1" x="914"/>
        <item x="834"/>
        <item x="463"/>
        <item x="189"/>
        <item x="530"/>
        <item x="531"/>
        <item x="258"/>
        <item x="242"/>
        <item x="116"/>
        <item m="1" x="884"/>
        <item x="839"/>
        <item x="505"/>
        <item x="155"/>
        <item x="690"/>
        <item x="464"/>
        <item x="691"/>
        <item x="692"/>
        <item x="693"/>
        <item x="542"/>
        <item x="506"/>
        <item x="465"/>
        <item x="492"/>
        <item x="215"/>
        <item x="329"/>
        <item m="1" x="927"/>
        <item x="532"/>
        <item m="1" x="889"/>
        <item x="670"/>
        <item x="493"/>
        <item x="466"/>
        <item x="216"/>
        <item m="1" x="935"/>
        <item x="10"/>
        <item x="190"/>
        <item x="191"/>
        <item x="494"/>
        <item x="533"/>
        <item x="467"/>
        <item x="468"/>
        <item x="546"/>
        <item x="496"/>
        <item x="534"/>
        <item x="535"/>
        <item x="536"/>
        <item x="243"/>
        <item x="339"/>
        <item x="537"/>
        <item x="538"/>
        <item x="192"/>
        <item x="607"/>
        <item x="835"/>
        <item x="539"/>
        <item x="253"/>
        <item x="254"/>
        <item x="731"/>
        <item x="646"/>
        <item x="140"/>
        <item x="507"/>
        <item m="1" x="901"/>
        <item x="508"/>
        <item x="509"/>
        <item x="608"/>
        <item x="469"/>
        <item x="244"/>
        <item x="255"/>
        <item x="510"/>
        <item m="1" x="949"/>
        <item x="609"/>
        <item x="611"/>
        <item x="612"/>
        <item x="613"/>
        <item x="614"/>
        <item x="615"/>
        <item x="87"/>
        <item x="694"/>
        <item x="764"/>
        <item x="217"/>
        <item m="1" x="910"/>
        <item x="814"/>
        <item x="815"/>
        <item x="427"/>
        <item m="1" x="894"/>
        <item m="1" x="883"/>
        <item x="2"/>
        <item x="232"/>
        <item x="337"/>
        <item x="356"/>
        <item x="408"/>
        <item x="553"/>
        <item x="808"/>
        <item x="470"/>
        <item x="471"/>
        <item x="472"/>
        <item x="610"/>
        <item x="634"/>
        <item x="674"/>
        <item x="172"/>
        <item x="173"/>
        <item x="587"/>
        <item t="default"/>
      </items>
    </pivotField>
    <pivotField showAll="0"/>
    <pivotField showAll="0">
      <items count="9">
        <item x="5"/>
        <item x="1"/>
        <item x="0"/>
        <item x="7"/>
        <item x="2"/>
        <item x="4"/>
        <item x="6"/>
        <item x="3"/>
        <item t="default"/>
      </items>
    </pivotField>
    <pivotField showAll="0"/>
    <pivotField numFmtId="6" showAll="0"/>
    <pivotField numFmtId="6" showAll="0"/>
    <pivotField numFmtId="6" showAll="0"/>
    <pivotField numFmtId="6" showAll="0"/>
    <pivotField numFmtId="6" showAll="0"/>
    <pivotField numFmtId="6" showAll="0"/>
    <pivotField numFmtId="14" showAll="0"/>
    <pivotField numFmtId="164" showAll="0"/>
    <pivotField numFmtId="164" showAll="0"/>
    <pivotField numFmtId="164" showAll="0"/>
  </pivotFields>
  <rowFields count="1">
    <field x="17"/>
  </rowFields>
  <rowItems count="88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8"/>
    </i>
    <i>
      <x v="139"/>
    </i>
    <i>
      <x v="140"/>
    </i>
    <i>
      <x v="141"/>
    </i>
    <i>
      <x v="142"/>
    </i>
    <i>
      <x v="143"/>
    </i>
    <i>
      <x v="144"/>
    </i>
    <i>
      <x v="146"/>
    </i>
    <i>
      <x v="147"/>
    </i>
    <i>
      <x v="148"/>
    </i>
    <i>
      <x v="149"/>
    </i>
    <i>
      <x v="150"/>
    </i>
    <i>
      <x v="151"/>
    </i>
    <i>
      <x v="153"/>
    </i>
    <i>
      <x v="154"/>
    </i>
    <i>
      <x v="155"/>
    </i>
    <i>
      <x v="156"/>
    </i>
    <i>
      <x v="157"/>
    </i>
    <i>
      <x v="158"/>
    </i>
    <i>
      <x v="159"/>
    </i>
    <i>
      <x v="160"/>
    </i>
    <i>
      <x v="162"/>
    </i>
    <i>
      <x v="163"/>
    </i>
    <i>
      <x v="164"/>
    </i>
    <i>
      <x v="165"/>
    </i>
    <i>
      <x v="166"/>
    </i>
    <i>
      <x v="168"/>
    </i>
    <i>
      <x v="169"/>
    </i>
    <i>
      <x v="170"/>
    </i>
    <i>
      <x v="171"/>
    </i>
    <i>
      <x v="172"/>
    </i>
    <i>
      <x v="173"/>
    </i>
    <i>
      <x v="174"/>
    </i>
    <i>
      <x v="175"/>
    </i>
    <i>
      <x v="176"/>
    </i>
    <i>
      <x v="177"/>
    </i>
    <i>
      <x v="178"/>
    </i>
    <i>
      <x v="179"/>
    </i>
    <i>
      <x v="181"/>
    </i>
    <i>
      <x v="182"/>
    </i>
    <i>
      <x v="183"/>
    </i>
    <i>
      <x v="184"/>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9"/>
    </i>
    <i>
      <x v="230"/>
    </i>
    <i>
      <x v="231"/>
    </i>
    <i>
      <x v="232"/>
    </i>
    <i>
      <x v="233"/>
    </i>
    <i>
      <x v="234"/>
    </i>
    <i>
      <x v="235"/>
    </i>
    <i>
      <x v="236"/>
    </i>
    <i>
      <x v="237"/>
    </i>
    <i>
      <x v="239"/>
    </i>
    <i>
      <x v="240"/>
    </i>
    <i>
      <x v="241"/>
    </i>
    <i>
      <x v="242"/>
    </i>
    <i>
      <x v="243"/>
    </i>
    <i>
      <x v="244"/>
    </i>
    <i>
      <x v="245"/>
    </i>
    <i>
      <x v="246"/>
    </i>
    <i>
      <x v="247"/>
    </i>
    <i>
      <x v="248"/>
    </i>
    <i>
      <x v="249"/>
    </i>
    <i>
      <x v="250"/>
    </i>
    <i>
      <x v="251"/>
    </i>
    <i>
      <x v="252"/>
    </i>
    <i>
      <x v="253"/>
    </i>
    <i>
      <x v="254"/>
    </i>
    <i>
      <x v="255"/>
    </i>
    <i>
      <x v="257"/>
    </i>
    <i>
      <x v="258"/>
    </i>
    <i>
      <x v="259"/>
    </i>
    <i>
      <x v="260"/>
    </i>
    <i>
      <x v="261"/>
    </i>
    <i>
      <x v="262"/>
    </i>
    <i>
      <x v="263"/>
    </i>
    <i>
      <x v="264"/>
    </i>
    <i>
      <x v="265"/>
    </i>
    <i>
      <x v="267"/>
    </i>
    <i>
      <x v="268"/>
    </i>
    <i>
      <x v="269"/>
    </i>
    <i>
      <x v="270"/>
    </i>
    <i>
      <x v="271"/>
    </i>
    <i>
      <x v="272"/>
    </i>
    <i>
      <x v="273"/>
    </i>
    <i>
      <x v="274"/>
    </i>
    <i>
      <x v="275"/>
    </i>
    <i>
      <x v="276"/>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9"/>
    </i>
    <i>
      <x v="320"/>
    </i>
    <i>
      <x v="321"/>
    </i>
    <i>
      <x v="322"/>
    </i>
    <i>
      <x v="324"/>
    </i>
    <i>
      <x v="325"/>
    </i>
    <i>
      <x v="326"/>
    </i>
    <i>
      <x v="327"/>
    </i>
    <i>
      <x v="328"/>
    </i>
    <i>
      <x v="329"/>
    </i>
    <i>
      <x v="330"/>
    </i>
    <i>
      <x v="331"/>
    </i>
    <i>
      <x v="332"/>
    </i>
    <i>
      <x v="333"/>
    </i>
    <i>
      <x v="334"/>
    </i>
    <i>
      <x v="336"/>
    </i>
    <i>
      <x v="337"/>
    </i>
    <i>
      <x v="338"/>
    </i>
    <i>
      <x v="339"/>
    </i>
    <i>
      <x v="340"/>
    </i>
    <i>
      <x v="341"/>
    </i>
    <i>
      <x v="343"/>
    </i>
    <i>
      <x v="344"/>
    </i>
    <i>
      <x v="345"/>
    </i>
    <i>
      <x v="346"/>
    </i>
    <i>
      <x v="347"/>
    </i>
    <i>
      <x v="348"/>
    </i>
    <i>
      <x v="349"/>
    </i>
    <i>
      <x v="350"/>
    </i>
    <i>
      <x v="351"/>
    </i>
    <i>
      <x v="352"/>
    </i>
    <i>
      <x v="353"/>
    </i>
    <i>
      <x v="354"/>
    </i>
    <i>
      <x v="355"/>
    </i>
    <i>
      <x v="356"/>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2"/>
    </i>
    <i>
      <x v="413"/>
    </i>
    <i>
      <x v="414"/>
    </i>
    <i>
      <x v="415"/>
    </i>
    <i>
      <x v="416"/>
    </i>
    <i>
      <x v="417"/>
    </i>
    <i>
      <x v="419"/>
    </i>
    <i>
      <x v="420"/>
    </i>
    <i>
      <x v="421"/>
    </i>
    <i>
      <x v="422"/>
    </i>
    <i>
      <x v="423"/>
    </i>
    <i>
      <x v="424"/>
    </i>
    <i>
      <x v="425"/>
    </i>
    <i>
      <x v="426"/>
    </i>
    <i>
      <x v="427"/>
    </i>
    <i>
      <x v="428"/>
    </i>
    <i>
      <x v="430"/>
    </i>
    <i>
      <x v="431"/>
    </i>
    <i>
      <x v="432"/>
    </i>
    <i>
      <x v="433"/>
    </i>
    <i>
      <x v="434"/>
    </i>
    <i>
      <x v="435"/>
    </i>
    <i>
      <x v="436"/>
    </i>
    <i>
      <x v="438"/>
    </i>
    <i>
      <x v="442"/>
    </i>
    <i>
      <x v="443"/>
    </i>
    <i>
      <x v="444"/>
    </i>
    <i>
      <x v="445"/>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9"/>
    </i>
    <i>
      <x v="480"/>
    </i>
    <i>
      <x v="481"/>
    </i>
    <i>
      <x v="483"/>
    </i>
    <i>
      <x v="484"/>
    </i>
    <i>
      <x v="485"/>
    </i>
    <i>
      <x v="486"/>
    </i>
    <i>
      <x v="489"/>
    </i>
    <i>
      <x v="490"/>
    </i>
    <i>
      <x v="491"/>
    </i>
    <i>
      <x v="492"/>
    </i>
    <i>
      <x v="494"/>
    </i>
    <i>
      <x v="495"/>
    </i>
    <i>
      <x v="496"/>
    </i>
    <i>
      <x v="497"/>
    </i>
    <i>
      <x v="498"/>
    </i>
    <i>
      <x v="499"/>
    </i>
    <i>
      <x v="500"/>
    </i>
    <i>
      <x v="501"/>
    </i>
    <i>
      <x v="502"/>
    </i>
    <i>
      <x v="503"/>
    </i>
    <i>
      <x v="504"/>
    </i>
    <i>
      <x v="506"/>
    </i>
    <i>
      <x v="507"/>
    </i>
    <i>
      <x v="508"/>
    </i>
    <i>
      <x v="509"/>
    </i>
    <i>
      <x v="510"/>
    </i>
    <i>
      <x v="511"/>
    </i>
    <i>
      <x v="512"/>
    </i>
    <i>
      <x v="513"/>
    </i>
    <i>
      <x v="514"/>
    </i>
    <i>
      <x v="515"/>
    </i>
    <i>
      <x v="516"/>
    </i>
    <i>
      <x v="517"/>
    </i>
    <i>
      <x v="518"/>
    </i>
    <i>
      <x v="519"/>
    </i>
    <i>
      <x v="520"/>
    </i>
    <i>
      <x v="521"/>
    </i>
    <i>
      <x v="522"/>
    </i>
    <i>
      <x v="523"/>
    </i>
    <i>
      <x v="524"/>
    </i>
    <i>
      <x v="525"/>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5"/>
    </i>
    <i>
      <x v="566"/>
    </i>
    <i>
      <x v="567"/>
    </i>
    <i>
      <x v="568"/>
    </i>
    <i>
      <x v="569"/>
    </i>
    <i>
      <x v="570"/>
    </i>
    <i>
      <x v="572"/>
    </i>
    <i>
      <x v="574"/>
    </i>
    <i>
      <x v="575"/>
    </i>
    <i>
      <x v="576"/>
    </i>
    <i>
      <x v="577"/>
    </i>
    <i>
      <x v="578"/>
    </i>
    <i>
      <x v="579"/>
    </i>
    <i>
      <x v="580"/>
    </i>
    <i>
      <x v="581"/>
    </i>
    <i>
      <x v="582"/>
    </i>
    <i>
      <x v="584"/>
    </i>
    <i>
      <x v="585"/>
    </i>
    <i>
      <x v="586"/>
    </i>
    <i>
      <x v="587"/>
    </i>
    <i>
      <x v="588"/>
    </i>
    <i>
      <x v="590"/>
    </i>
    <i>
      <x v="591"/>
    </i>
    <i>
      <x v="592"/>
    </i>
    <i>
      <x v="593"/>
    </i>
    <i>
      <x v="595"/>
    </i>
    <i>
      <x v="596"/>
    </i>
    <i>
      <x v="597"/>
    </i>
    <i>
      <x v="600"/>
    </i>
    <i>
      <x v="603"/>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3"/>
    </i>
    <i>
      <x v="664"/>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5"/>
    </i>
    <i>
      <x v="706"/>
    </i>
    <i>
      <x v="707"/>
    </i>
    <i>
      <x v="708"/>
    </i>
    <i>
      <x v="709"/>
    </i>
    <i>
      <x v="710"/>
    </i>
    <i>
      <x v="711"/>
    </i>
    <i>
      <x v="712"/>
    </i>
    <i>
      <x v="713"/>
    </i>
    <i>
      <x v="714"/>
    </i>
    <i>
      <x v="715"/>
    </i>
    <i>
      <x v="716"/>
    </i>
    <i>
      <x v="718"/>
    </i>
    <i>
      <x v="720"/>
    </i>
    <i>
      <x v="721"/>
    </i>
    <i>
      <x v="722"/>
    </i>
    <i>
      <x v="723"/>
    </i>
    <i>
      <x v="724"/>
    </i>
    <i>
      <x v="726"/>
    </i>
    <i>
      <x v="727"/>
    </i>
    <i>
      <x v="728"/>
    </i>
    <i>
      <x v="729"/>
    </i>
    <i>
      <x v="730"/>
    </i>
    <i>
      <x v="731"/>
    </i>
    <i>
      <x v="732"/>
    </i>
    <i>
      <x v="733"/>
    </i>
    <i>
      <x v="734"/>
    </i>
    <i>
      <x v="735"/>
    </i>
    <i>
      <x v="736"/>
    </i>
    <i>
      <x v="737"/>
    </i>
    <i>
      <x v="738"/>
    </i>
    <i>
      <x v="739"/>
    </i>
    <i>
      <x v="740"/>
    </i>
    <i>
      <x v="741"/>
    </i>
    <i>
      <x v="742"/>
    </i>
    <i>
      <x v="743"/>
    </i>
    <i>
      <x v="744"/>
    </i>
    <i>
      <x v="746"/>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5"/>
    </i>
    <i>
      <x v="776"/>
    </i>
    <i>
      <x v="777"/>
    </i>
    <i>
      <x v="778"/>
    </i>
    <i>
      <x v="779"/>
    </i>
    <i>
      <x v="780"/>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1"/>
    </i>
    <i>
      <x v="812"/>
    </i>
    <i>
      <x v="814"/>
    </i>
    <i>
      <x v="815"/>
    </i>
    <i>
      <x v="816"/>
    </i>
    <i>
      <x v="817"/>
    </i>
    <i>
      <x v="818"/>
    </i>
    <i>
      <x v="819"/>
    </i>
    <i>
      <x v="820"/>
    </i>
    <i>
      <x v="821"/>
    </i>
    <i>
      <x v="822"/>
    </i>
    <i>
      <x v="823"/>
    </i>
    <i>
      <x v="825"/>
    </i>
    <i>
      <x v="826"/>
    </i>
    <i>
      <x v="827"/>
    </i>
    <i>
      <x v="828"/>
    </i>
    <i>
      <x v="829"/>
    </i>
    <i>
      <x v="832"/>
    </i>
    <i>
      <x v="833"/>
    </i>
    <i>
      <x v="834"/>
    </i>
    <i>
      <x v="835"/>
    </i>
    <i>
      <x v="836"/>
    </i>
    <i>
      <x v="837"/>
    </i>
    <i>
      <x v="839"/>
    </i>
    <i>
      <x v="840"/>
    </i>
    <i>
      <x v="841"/>
    </i>
    <i>
      <x v="842"/>
    </i>
    <i>
      <x v="843"/>
    </i>
    <i>
      <x v="844"/>
    </i>
    <i>
      <x v="845"/>
    </i>
    <i>
      <x v="846"/>
    </i>
    <i>
      <x v="847"/>
    </i>
    <i>
      <x v="848"/>
    </i>
    <i>
      <x v="849"/>
    </i>
    <i>
      <x v="850"/>
    </i>
    <i>
      <x v="851"/>
    </i>
    <i>
      <x v="852"/>
    </i>
    <i>
      <x v="853"/>
    </i>
    <i>
      <x v="854"/>
    </i>
    <i>
      <x v="855"/>
    </i>
    <i>
      <x v="856"/>
    </i>
    <i>
      <x v="857"/>
    </i>
    <i>
      <x v="858"/>
    </i>
    <i>
      <x v="859"/>
    </i>
    <i>
      <x v="860"/>
    </i>
    <i>
      <x v="861"/>
    </i>
    <i>
      <x v="863"/>
    </i>
    <i>
      <x v="864"/>
    </i>
    <i>
      <x v="865"/>
    </i>
    <i>
      <x v="866"/>
    </i>
    <i>
      <x v="867"/>
    </i>
    <i>
      <x v="868"/>
    </i>
    <i>
      <x v="869"/>
    </i>
    <i>
      <x v="870"/>
    </i>
    <i>
      <x v="872"/>
    </i>
    <i>
      <x v="873"/>
    </i>
    <i>
      <x v="874"/>
    </i>
    <i>
      <x v="875"/>
    </i>
    <i>
      <x v="876"/>
    </i>
    <i>
      <x v="877"/>
    </i>
    <i>
      <x v="878"/>
    </i>
    <i>
      <x v="879"/>
    </i>
    <i>
      <x v="880"/>
    </i>
    <i>
      <x v="881"/>
    </i>
    <i>
      <x v="882"/>
    </i>
    <i>
      <x v="883"/>
    </i>
    <i>
      <x v="884"/>
    </i>
    <i>
      <x v="885"/>
    </i>
    <i>
      <x v="887"/>
    </i>
    <i>
      <x v="889"/>
    </i>
    <i>
      <x v="890"/>
    </i>
    <i>
      <x v="891"/>
    </i>
    <i>
      <x v="892"/>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1"/>
    </i>
    <i>
      <x v="922"/>
    </i>
    <i>
      <x v="923"/>
    </i>
    <i>
      <x v="924"/>
    </i>
    <i>
      <x v="925"/>
    </i>
    <i>
      <x v="926"/>
    </i>
    <i>
      <x v="927"/>
    </i>
    <i>
      <x v="929"/>
    </i>
    <i>
      <x v="930"/>
    </i>
    <i>
      <x v="931"/>
    </i>
    <i>
      <x v="932"/>
    </i>
    <i>
      <x v="933"/>
    </i>
    <i>
      <x v="934"/>
    </i>
    <i>
      <x v="935"/>
    </i>
    <i>
      <x v="936"/>
    </i>
    <i>
      <x v="937"/>
    </i>
    <i>
      <x v="938"/>
    </i>
    <i>
      <x v="940"/>
    </i>
    <i>
      <x v="941"/>
    </i>
    <i>
      <x v="942"/>
    </i>
    <i>
      <x v="945"/>
    </i>
    <i>
      <x v="946"/>
    </i>
    <i>
      <x v="947"/>
    </i>
    <i>
      <x v="948"/>
    </i>
    <i>
      <x v="949"/>
    </i>
    <i>
      <x v="950"/>
    </i>
    <i>
      <x v="951"/>
    </i>
    <i>
      <x v="952"/>
    </i>
    <i>
      <x v="953"/>
    </i>
    <i>
      <x v="954"/>
    </i>
    <i>
      <x v="955"/>
    </i>
    <i>
      <x v="956"/>
    </i>
    <i>
      <x v="957"/>
    </i>
    <i>
      <x v="958"/>
    </i>
    <i>
      <x v="959"/>
    </i>
    <i>
      <x v="960"/>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F40EA86-0DB1-4AFF-AF72-B8CE79C1B437}" name="PivotTbl_Agy"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E3:E168" firstHeaderRow="1" firstDataRow="1" firstDataCol="1"/>
  <pivotFields count="31">
    <pivotField showAll="0">
      <items count="18">
        <item x="3"/>
        <item x="4"/>
        <item x="14"/>
        <item x="5"/>
        <item x="6"/>
        <item x="2"/>
        <item x="7"/>
        <item x="8"/>
        <item x="15"/>
        <item x="1"/>
        <item x="9"/>
        <item x="0"/>
        <item x="10"/>
        <item x="11"/>
        <item m="1" x="16"/>
        <item x="12"/>
        <item x="13"/>
        <item t="default"/>
      </items>
    </pivotField>
    <pivotField showAll="0"/>
    <pivotField showAll="0"/>
    <pivotField showAll="0"/>
    <pivotField showAll="0"/>
    <pivotField showAll="0"/>
    <pivotField showAll="0"/>
    <pivotField showAll="0"/>
    <pivotField showAll="0"/>
    <pivotField showAll="0"/>
    <pivotField showAll="0"/>
    <pivotField axis="axisRow" showAll="0">
      <items count="181">
        <item x="1"/>
        <item x="0"/>
        <item x="20"/>
        <item x="6"/>
        <item x="9"/>
        <item x="5"/>
        <item x="13"/>
        <item x="14"/>
        <item x="22"/>
        <item x="16"/>
        <item x="17"/>
        <item x="18"/>
        <item x="19"/>
        <item x="25"/>
        <item m="1" x="179"/>
        <item x="27"/>
        <item x="100"/>
        <item x="156"/>
        <item x="15"/>
        <item x="136"/>
        <item x="35"/>
        <item x="38"/>
        <item x="2"/>
        <item x="39"/>
        <item x="135"/>
        <item x="28"/>
        <item x="12"/>
        <item x="29"/>
        <item x="84"/>
        <item x="31"/>
        <item x="85"/>
        <item x="36"/>
        <item x="98"/>
        <item x="102"/>
        <item x="145"/>
        <item x="103"/>
        <item x="140"/>
        <item x="33"/>
        <item x="163"/>
        <item x="24"/>
        <item x="101"/>
        <item x="99"/>
        <item x="37"/>
        <item x="46"/>
        <item x="30"/>
        <item m="1" x="176"/>
        <item x="160"/>
        <item x="161"/>
        <item x="162"/>
        <item x="32"/>
        <item x="122"/>
        <item x="124"/>
        <item x="125"/>
        <item m="1" x="165"/>
        <item m="1" x="174"/>
        <item x="142"/>
        <item x="131"/>
        <item m="1" x="173"/>
        <item x="96"/>
        <item x="164"/>
        <item x="44"/>
        <item m="1" x="177"/>
        <item x="34"/>
        <item m="1" x="171"/>
        <item x="56"/>
        <item x="126"/>
        <item x="104"/>
        <item x="55"/>
        <item x="83"/>
        <item x="115"/>
        <item x="60"/>
        <item x="70"/>
        <item x="76"/>
        <item x="71"/>
        <item x="75"/>
        <item x="78"/>
        <item x="66"/>
        <item x="65"/>
        <item x="69"/>
        <item x="64"/>
        <item x="68"/>
        <item x="57"/>
        <item x="67"/>
        <item x="123"/>
        <item x="107"/>
        <item x="97"/>
        <item x="77"/>
        <item x="21"/>
        <item x="79"/>
        <item x="73"/>
        <item x="86"/>
        <item x="80"/>
        <item x="61"/>
        <item x="59"/>
        <item x="94"/>
        <item x="58"/>
        <item x="72"/>
        <item x="63"/>
        <item x="74"/>
        <item x="114"/>
        <item x="120"/>
        <item x="62"/>
        <item x="87"/>
        <item x="40"/>
        <item x="42"/>
        <item x="52"/>
        <item x="50"/>
        <item x="45"/>
        <item x="51"/>
        <item m="1" x="172"/>
        <item x="48"/>
        <item x="49"/>
        <item x="130"/>
        <item x="128"/>
        <item x="43"/>
        <item x="152"/>
        <item x="47"/>
        <item x="41"/>
        <item x="3"/>
        <item x="81"/>
        <item x="129"/>
        <item x="82"/>
        <item x="127"/>
        <item x="153"/>
        <item x="149"/>
        <item x="150"/>
        <item x="147"/>
        <item x="151"/>
        <item x="143"/>
        <item x="148"/>
        <item x="146"/>
        <item x="106"/>
        <item x="108"/>
        <item x="118"/>
        <item x="119"/>
        <item x="109"/>
        <item x="105"/>
        <item x="116"/>
        <item x="141"/>
        <item x="139"/>
        <item x="138"/>
        <item x="110"/>
        <item x="111"/>
        <item x="112"/>
        <item x="113"/>
        <item x="134"/>
        <item x="7"/>
        <item m="1" x="167"/>
        <item x="26"/>
        <item x="11"/>
        <item x="144"/>
        <item m="1" x="178"/>
        <item m="1" x="166"/>
        <item x="8"/>
        <item m="1" x="175"/>
        <item x="23"/>
        <item x="53"/>
        <item x="117"/>
        <item x="121"/>
        <item x="10"/>
        <item m="1" x="170"/>
        <item m="1" x="168"/>
        <item x="89"/>
        <item x="154"/>
        <item x="155"/>
        <item x="54"/>
        <item x="90"/>
        <item x="91"/>
        <item x="88"/>
        <item x="95"/>
        <item x="92"/>
        <item x="158"/>
        <item x="159"/>
        <item x="132"/>
        <item x="137"/>
        <item x="4"/>
        <item m="1" x="169"/>
        <item x="93"/>
        <item x="157"/>
        <item x="133"/>
        <item t="default"/>
      </items>
    </pivotField>
    <pivotField showAll="0"/>
    <pivotField showAll="0"/>
    <pivotField showAll="0"/>
    <pivotField showAll="0"/>
    <pivotField showAll="0"/>
    <pivotField showAll="0">
      <items count="962">
        <item x="21"/>
        <item x="34"/>
        <item x="488"/>
        <item x="0"/>
        <item x="380"/>
        <item x="160"/>
        <item x="353"/>
        <item x="698"/>
        <item x="117"/>
        <item x="161"/>
        <item x="181"/>
        <item x="588"/>
        <item x="430"/>
        <item x="431"/>
        <item x="351"/>
        <item x="512"/>
        <item x="103"/>
        <item x="88"/>
        <item x="699"/>
        <item x="162"/>
        <item x="193"/>
        <item x="432"/>
        <item x="43"/>
        <item x="259"/>
        <item x="631"/>
        <item x="567"/>
        <item x="433"/>
        <item x="473"/>
        <item x="513"/>
        <item x="477"/>
        <item x="434"/>
        <item m="1" x="891"/>
        <item x="655"/>
        <item x="700"/>
        <item x="65"/>
        <item x="701"/>
        <item x="194"/>
        <item x="435"/>
        <item x="163"/>
        <item x="260"/>
        <item x="19"/>
        <item x="164"/>
        <item x="436"/>
        <item x="381"/>
        <item x="354"/>
        <item x="514"/>
        <item x="165"/>
        <item x="382"/>
        <item x="44"/>
        <item x="568"/>
        <item x="845"/>
        <item x="107"/>
        <item x="4"/>
        <item x="702"/>
        <item x="478"/>
        <item x="12"/>
        <item x="18"/>
        <item x="11"/>
        <item x="437"/>
        <item x="355"/>
        <item x="28"/>
        <item x="732"/>
        <item x="40"/>
        <item x="379"/>
        <item x="836"/>
        <item x="141"/>
        <item x="166"/>
        <item x="685"/>
        <item x="827"/>
        <item m="1" x="929"/>
        <item x="438"/>
        <item x="104"/>
        <item x="3"/>
        <item x="671"/>
        <item x="45"/>
        <item x="195"/>
        <item x="54"/>
        <item x="383"/>
        <item x="703"/>
        <item x="338"/>
        <item x="58"/>
        <item x="340"/>
        <item x="589"/>
        <item x="439"/>
        <item x="686"/>
        <item x="409"/>
        <item x="569"/>
        <item x="733"/>
        <item x="425"/>
        <item x="704"/>
        <item x="118"/>
        <item x="218"/>
        <item x="142"/>
        <item x="182"/>
        <item x="167"/>
        <item x="515"/>
        <item x="440"/>
        <item x="846"/>
        <item x="847"/>
        <item x="119"/>
        <item x="143"/>
        <item x="548"/>
        <item x="552"/>
        <item x="196"/>
        <item m="1" x="911"/>
        <item m="1" x="934"/>
        <item x="566"/>
        <item x="656"/>
        <item x="441"/>
        <item x="66"/>
        <item x="332"/>
        <item x="245"/>
        <item x="570"/>
        <item x="705"/>
        <item x="236"/>
        <item x="336"/>
        <item x="511"/>
        <item x="157"/>
        <item x="848"/>
        <item x="410"/>
        <item x="479"/>
        <item x="672"/>
        <item x="706"/>
        <item x="308"/>
        <item x="256"/>
        <item x="707"/>
        <item x="549"/>
        <item x="384"/>
        <item x="637"/>
        <item x="31"/>
        <item x="480"/>
        <item x="343"/>
        <item x="333"/>
        <item x="687"/>
        <item x="261"/>
        <item x="673"/>
        <item x="442"/>
        <item m="1" x="922"/>
        <item x="497"/>
        <item x="547"/>
        <item x="120"/>
        <item x="708"/>
        <item x="89"/>
        <item x="158"/>
        <item x="709"/>
        <item m="1" x="885"/>
        <item x="46"/>
        <item x="657"/>
        <item x="121"/>
        <item x="385"/>
        <item x="638"/>
        <item x="710"/>
        <item m="1" x="912"/>
        <item x="647"/>
        <item x="658"/>
        <item x="590"/>
        <item x="639"/>
        <item x="711"/>
        <item x="144"/>
        <item x="219"/>
        <item x="90"/>
        <item m="1" x="947"/>
        <item x="516"/>
        <item x="35"/>
        <item x="220"/>
        <item x="712"/>
        <item x="517"/>
        <item m="1" x="944"/>
        <item x="474"/>
        <item x="518"/>
        <item x="47"/>
        <item x="640"/>
        <item x="616"/>
        <item x="159"/>
        <item x="816"/>
        <item x="197"/>
        <item x="571"/>
        <item x="145"/>
        <item x="5"/>
        <item x="334"/>
        <item m="1" x="897"/>
        <item x="632"/>
        <item x="335"/>
        <item x="221"/>
        <item x="591"/>
        <item m="1" x="932"/>
        <item m="1" x="938"/>
        <item x="41"/>
        <item x="592"/>
        <item x="222"/>
        <item x="386"/>
        <item x="823"/>
        <item x="641"/>
        <item x="7"/>
        <item x="198"/>
        <item x="443"/>
        <item x="617"/>
        <item x="91"/>
        <item x="67"/>
        <item x="752"/>
        <item x="387"/>
        <item x="146"/>
        <item x="13"/>
        <item x="713"/>
        <item x="22"/>
        <item x="659"/>
        <item x="361"/>
        <item x="660"/>
        <item x="593"/>
        <item x="550"/>
        <item x="68"/>
        <item x="444"/>
        <item x="481"/>
        <item x="714"/>
        <item x="69"/>
        <item x="70"/>
        <item x="572"/>
        <item x="147"/>
        <item x="573"/>
        <item x="148"/>
        <item x="715"/>
        <item x="574"/>
        <item x="223"/>
        <item x="262"/>
        <item x="734"/>
        <item x="1"/>
        <item x="661"/>
        <item x="543"/>
        <item m="1" x="902"/>
        <item x="316"/>
        <item x="29"/>
        <item x="662"/>
        <item x="317"/>
        <item x="519"/>
        <item x="237"/>
        <item x="663"/>
        <item x="489"/>
        <item x="429"/>
        <item m="1" x="940"/>
        <item x="292"/>
        <item x="664"/>
        <item x="520"/>
        <item x="665"/>
        <item x="688"/>
        <item x="696"/>
        <item x="362"/>
        <item x="666"/>
        <item x="23"/>
        <item x="224"/>
        <item x="8"/>
        <item x="16"/>
        <item x="55"/>
        <item x="39"/>
        <item x="642"/>
        <item x="17"/>
        <item x="32"/>
        <item x="674"/>
        <item m="1" x="936"/>
        <item x="149"/>
        <item x="667"/>
        <item x="33"/>
        <item x="668"/>
        <item x="122"/>
        <item x="48"/>
        <item x="828"/>
        <item x="829"/>
        <item x="830"/>
        <item m="1" x="920"/>
        <item x="831"/>
        <item x="347"/>
        <item x="346"/>
        <item x="349"/>
        <item x="348"/>
        <item x="842"/>
        <item x="648"/>
        <item x="695"/>
        <item x="71"/>
        <item x="310"/>
        <item m="1" x="954"/>
        <item x="267"/>
        <item x="268"/>
        <item x="318"/>
        <item x="298"/>
        <item x="269"/>
        <item x="270"/>
        <item x="296"/>
        <item x="330"/>
        <item x="271"/>
        <item x="272"/>
        <item x="273"/>
        <item x="311"/>
        <item x="301"/>
        <item x="274"/>
        <item x="302"/>
        <item x="285"/>
        <item x="303"/>
        <item x="319"/>
        <item x="275"/>
        <item x="286"/>
        <item x="276"/>
        <item x="312"/>
        <item x="293"/>
        <item x="299"/>
        <item x="294"/>
        <item x="300"/>
        <item x="304"/>
        <item x="320"/>
        <item x="307"/>
        <item x="321"/>
        <item x="277"/>
        <item x="278"/>
        <item x="279"/>
        <item x="280"/>
        <item x="297"/>
        <item x="322"/>
        <item x="323"/>
        <item x="289"/>
        <item x="305"/>
        <item x="313"/>
        <item m="1" x="906"/>
        <item x="281"/>
        <item x="282"/>
        <item x="295"/>
        <item x="324"/>
        <item m="1" x="925"/>
        <item x="325"/>
        <item x="326"/>
        <item x="327"/>
        <item x="314"/>
        <item x="288"/>
        <item x="283"/>
        <item x="284"/>
        <item x="309"/>
        <item x="290"/>
        <item x="287"/>
        <item x="315"/>
        <item m="1" x="952"/>
        <item x="766"/>
        <item x="388"/>
        <item x="753"/>
        <item x="767"/>
        <item x="754"/>
        <item x="246"/>
        <item m="1" x="904"/>
        <item x="30"/>
        <item x="768"/>
        <item x="769"/>
        <item x="755"/>
        <item x="770"/>
        <item x="389"/>
        <item x="735"/>
        <item x="736"/>
        <item x="771"/>
        <item x="772"/>
        <item x="773"/>
        <item x="756"/>
        <item x="757"/>
        <item x="758"/>
        <item m="1" x="957"/>
        <item x="774"/>
        <item x="775"/>
        <item x="776"/>
        <item x="777"/>
        <item x="778"/>
        <item x="779"/>
        <item x="765"/>
        <item x="780"/>
        <item x="781"/>
        <item x="782"/>
        <item x="783"/>
        <item x="784"/>
        <item x="737"/>
        <item x="738"/>
        <item x="739"/>
        <item x="740"/>
        <item x="727"/>
        <item x="728"/>
        <item x="741"/>
        <item x="411"/>
        <item x="817"/>
        <item x="42"/>
        <item x="759"/>
        <item x="818"/>
        <item x="729"/>
        <item x="785"/>
        <item x="786"/>
        <item x="787"/>
        <item x="788"/>
        <item x="789"/>
        <item x="760"/>
        <item x="761"/>
        <item x="726"/>
        <item x="762"/>
        <item x="819"/>
        <item x="742"/>
        <item x="730"/>
        <item x="649"/>
        <item x="72"/>
        <item x="73"/>
        <item x="74"/>
        <item x="594"/>
        <item x="853"/>
        <item x="856"/>
        <item x="857"/>
        <item x="858"/>
        <item x="859"/>
        <item x="101"/>
        <item x="92"/>
        <item x="344"/>
        <item x="650"/>
        <item x="651"/>
        <item x="652"/>
        <item m="1" x="955"/>
        <item x="93"/>
        <item x="854"/>
        <item x="653"/>
        <item x="544"/>
        <item x="94"/>
        <item x="75"/>
        <item x="356"/>
        <item m="1" x="928"/>
        <item x="60"/>
        <item x="76"/>
        <item x="77"/>
        <item x="78"/>
        <item x="79"/>
        <item x="80"/>
        <item x="81"/>
        <item x="357"/>
        <item x="358"/>
        <item x="82"/>
        <item m="1" x="895"/>
        <item x="95"/>
        <item x="61"/>
        <item x="108"/>
        <item x="359"/>
        <item x="109"/>
        <item x="83"/>
        <item x="102"/>
        <item m="1" x="890"/>
        <item x="96"/>
        <item m="1" x="960"/>
        <item m="1" x="919"/>
        <item m="1" x="946"/>
        <item x="247"/>
        <item x="238"/>
        <item x="84"/>
        <item x="328"/>
        <item m="1" x="933"/>
        <item x="553"/>
        <item x="554"/>
        <item x="555"/>
        <item x="556"/>
        <item x="557"/>
        <item x="105"/>
        <item x="675"/>
        <item x="225"/>
        <item x="558"/>
        <item x="559"/>
        <item x="560"/>
        <item x="49"/>
        <item x="412"/>
        <item x="790"/>
        <item x="50"/>
        <item x="676"/>
        <item x="824"/>
        <item x="363"/>
        <item x="860"/>
        <item x="743"/>
        <item x="62"/>
        <item x="123"/>
        <item x="364"/>
        <item x="595"/>
        <item x="861"/>
        <item x="862"/>
        <item x="390"/>
        <item x="124"/>
        <item x="561"/>
        <item x="20"/>
        <item x="863"/>
        <item m="1" x="900"/>
        <item m="1" x="905"/>
        <item x="391"/>
        <item x="392"/>
        <item x="864"/>
        <item m="1" x="892"/>
        <item x="97"/>
        <item x="865"/>
        <item x="866"/>
        <item x="51"/>
        <item m="1" x="886"/>
        <item m="1" x="924"/>
        <item x="545"/>
        <item x="413"/>
        <item x="226"/>
        <item x="744"/>
        <item m="1" x="921"/>
        <item x="716"/>
        <item x="867"/>
        <item x="868"/>
        <item x="125"/>
        <item x="393"/>
        <item x="365"/>
        <item x="849"/>
        <item x="869"/>
        <item x="562"/>
        <item x="791"/>
        <item x="792"/>
        <item m="1" x="898"/>
        <item x="793"/>
        <item x="794"/>
        <item x="870"/>
        <item x="366"/>
        <item x="563"/>
        <item x="331"/>
        <item x="367"/>
        <item x="871"/>
        <item x="368"/>
        <item x="369"/>
        <item x="263"/>
        <item x="872"/>
        <item x="745"/>
        <item x="564"/>
        <item x="475"/>
        <item x="126"/>
        <item x="717"/>
        <item x="183"/>
        <item x="199"/>
        <item x="394"/>
        <item m="1" x="915"/>
        <item x="395"/>
        <item x="127"/>
        <item x="873"/>
        <item x="874"/>
        <item x="128"/>
        <item x="52"/>
        <item x="718"/>
        <item x="306"/>
        <item x="719"/>
        <item x="200"/>
        <item x="875"/>
        <item x="876"/>
        <item x="201"/>
        <item x="202"/>
        <item x="203"/>
        <item x="396"/>
        <item x="490"/>
        <item x="414"/>
        <item x="618"/>
        <item x="204"/>
        <item x="415"/>
        <item x="150"/>
        <item x="98"/>
        <item x="99"/>
        <item x="100"/>
        <item x="416"/>
        <item x="417"/>
        <item x="370"/>
        <item x="418"/>
        <item x="746"/>
        <item x="419"/>
        <item x="420"/>
        <item x="596"/>
        <item x="421"/>
        <item x="422"/>
        <item x="205"/>
        <item x="206"/>
        <item m="1" x="939"/>
        <item x="207"/>
        <item x="877"/>
        <item x="208"/>
        <item x="878"/>
        <item x="597"/>
        <item x="209"/>
        <item m="1" x="903"/>
        <item x="248"/>
        <item m="1" x="908"/>
        <item x="232"/>
        <item x="795"/>
        <item x="796"/>
        <item x="797"/>
        <item x="371"/>
        <item x="798"/>
        <item x="799"/>
        <item x="372"/>
        <item x="800"/>
        <item x="373"/>
        <item m="1" x="959"/>
        <item x="482"/>
        <item x="801"/>
        <item x="802"/>
        <item x="803"/>
        <item x="669"/>
        <item m="1" x="943"/>
        <item x="804"/>
        <item x="805"/>
        <item x="806"/>
        <item x="807"/>
        <item x="808"/>
        <item m="1" x="907"/>
        <item x="184"/>
        <item x="843"/>
        <item x="809"/>
        <item m="1" x="909"/>
        <item m="1" x="958"/>
        <item x="565"/>
        <item m="1" x="956"/>
        <item m="1" x="896"/>
        <item x="825"/>
        <item m="1" x="945"/>
        <item x="840"/>
        <item x="14"/>
        <item x="227"/>
        <item x="837"/>
        <item x="445"/>
        <item x="345"/>
        <item x="151"/>
        <item x="129"/>
        <item x="291"/>
        <item x="677"/>
        <item x="446"/>
        <item x="168"/>
        <item x="619"/>
        <item x="850"/>
        <item x="598"/>
        <item x="851"/>
        <item x="643"/>
        <item x="689"/>
        <item x="24"/>
        <item x="879"/>
        <item x="720"/>
        <item x="483"/>
        <item x="697"/>
        <item x="678"/>
        <item x="599"/>
        <item x="575"/>
        <item x="633"/>
        <item x="397"/>
        <item x="398"/>
        <item x="56"/>
        <item x="600"/>
        <item x="620"/>
        <item x="15"/>
        <item x="169"/>
        <item x="130"/>
        <item x="521"/>
        <item x="25"/>
        <item x="110"/>
        <item x="621"/>
        <item x="747"/>
        <item x="852"/>
        <item x="601"/>
        <item x="374"/>
        <item x="170"/>
        <item x="131"/>
        <item x="634"/>
        <item x="399"/>
        <item x="171"/>
        <item x="132"/>
        <item x="249"/>
        <item x="53"/>
        <item x="602"/>
        <item x="400"/>
        <item x="264"/>
        <item x="172"/>
        <item x="576"/>
        <item x="491"/>
        <item x="495"/>
        <item x="173"/>
        <item x="423"/>
        <item m="1" x="941"/>
        <item x="133"/>
        <item x="265"/>
        <item m="1" x="917"/>
        <item x="250"/>
        <item x="447"/>
        <item x="174"/>
        <item x="341"/>
        <item x="111"/>
        <item x="484"/>
        <item x="635"/>
        <item x="577"/>
        <item x="603"/>
        <item x="622"/>
        <item x="498"/>
        <item x="522"/>
        <item x="36"/>
        <item x="37"/>
        <item x="679"/>
        <item x="266"/>
        <item x="175"/>
        <item x="623"/>
        <item x="523"/>
        <item x="176"/>
        <item x="721"/>
        <item x="604"/>
        <item x="499"/>
        <item x="360"/>
        <item x="748"/>
        <item x="426"/>
        <item x="722"/>
        <item x="177"/>
        <item x="644"/>
        <item x="401"/>
        <item x="63"/>
        <item x="838"/>
        <item x="185"/>
        <item x="578"/>
        <item x="855"/>
        <item x="579"/>
        <item x="605"/>
        <item x="880"/>
        <item m="1" x="918"/>
        <item x="580"/>
        <item x="624"/>
        <item x="134"/>
        <item x="881"/>
        <item x="820"/>
        <item x="749"/>
        <item x="625"/>
        <item x="551"/>
        <item x="476"/>
        <item x="448"/>
        <item x="581"/>
        <item x="352"/>
        <item m="1" x="926"/>
        <item x="723"/>
        <item m="1" x="931"/>
        <item x="402"/>
        <item x="449"/>
        <item x="186"/>
        <item x="582"/>
        <item x="524"/>
        <item m="1" x="923"/>
        <item x="375"/>
        <item x="583"/>
        <item x="152"/>
        <item x="135"/>
        <item x="636"/>
        <item x="187"/>
        <item x="64"/>
        <item x="112"/>
        <item x="136"/>
        <item x="680"/>
        <item x="137"/>
        <item x="228"/>
        <item x="156"/>
        <item x="251"/>
        <item x="113"/>
        <item x="450"/>
        <item x="114"/>
        <item x="451"/>
        <item x="234"/>
        <item m="1" x="888"/>
        <item x="188"/>
        <item m="1" x="937"/>
        <item x="584"/>
        <item x="452"/>
        <item x="681"/>
        <item x="585"/>
        <item x="229"/>
        <item x="586"/>
        <item x="376"/>
        <item x="626"/>
        <item x="424"/>
        <item x="453"/>
        <item x="882"/>
        <item x="178"/>
        <item x="138"/>
        <item x="645"/>
        <item x="627"/>
        <item x="682"/>
        <item x="210"/>
        <item x="832"/>
        <item x="235"/>
        <item x="540"/>
        <item x="230"/>
        <item x="179"/>
        <item x="454"/>
        <item x="826"/>
        <item x="350"/>
        <item m="1" x="942"/>
        <item m="1" x="913"/>
        <item x="821"/>
        <item x="841"/>
        <item x="485"/>
        <item x="180"/>
        <item x="211"/>
        <item x="233"/>
        <item m="1" x="951"/>
        <item m="1" x="930"/>
        <item m="1" x="953"/>
        <item x="212"/>
        <item x="26"/>
        <item x="57"/>
        <item x="153"/>
        <item x="231"/>
        <item x="810"/>
        <item x="154"/>
        <item x="213"/>
        <item x="455"/>
        <item x="811"/>
        <item x="214"/>
        <item x="606"/>
        <item x="257"/>
        <item x="525"/>
        <item x="27"/>
        <item x="377"/>
        <item x="378"/>
        <item x="628"/>
        <item x="724"/>
        <item x="403"/>
        <item x="404"/>
        <item x="683"/>
        <item x="684"/>
        <item x="486"/>
        <item x="487"/>
        <item x="405"/>
        <item m="1" x="948"/>
        <item x="406"/>
        <item x="407"/>
        <item x="408"/>
        <item m="1" x="893"/>
        <item x="750"/>
        <item x="629"/>
        <item x="751"/>
        <item x="38"/>
        <item x="630"/>
        <item x="59"/>
        <item x="833"/>
        <item x="725"/>
        <item x="844"/>
        <item x="812"/>
        <item m="1" x="887"/>
        <item x="6"/>
        <item x="813"/>
        <item x="654"/>
        <item x="822"/>
        <item x="541"/>
        <item m="1" x="899"/>
        <item m="1" x="916"/>
        <item x="85"/>
        <item x="239"/>
        <item x="115"/>
        <item x="500"/>
        <item x="342"/>
        <item x="456"/>
        <item m="1" x="950"/>
        <item x="2"/>
        <item x="9"/>
        <item x="457"/>
        <item x="458"/>
        <item x="252"/>
        <item x="459"/>
        <item x="86"/>
        <item x="106"/>
        <item x="139"/>
        <item x="501"/>
        <item x="502"/>
        <item x="503"/>
        <item x="504"/>
        <item x="240"/>
        <item x="526"/>
        <item x="763"/>
        <item x="428"/>
        <item x="527"/>
        <item x="460"/>
        <item x="528"/>
        <item x="461"/>
        <item x="529"/>
        <item x="241"/>
        <item x="462"/>
        <item m="1" x="914"/>
        <item x="834"/>
        <item x="463"/>
        <item x="189"/>
        <item x="530"/>
        <item x="531"/>
        <item x="258"/>
        <item x="242"/>
        <item x="116"/>
        <item m="1" x="884"/>
        <item x="839"/>
        <item x="505"/>
        <item x="155"/>
        <item x="690"/>
        <item x="464"/>
        <item x="691"/>
        <item x="692"/>
        <item x="693"/>
        <item x="542"/>
        <item x="506"/>
        <item x="465"/>
        <item x="492"/>
        <item x="215"/>
        <item x="329"/>
        <item m="1" x="927"/>
        <item x="532"/>
        <item m="1" x="889"/>
        <item x="670"/>
        <item x="493"/>
        <item x="466"/>
        <item x="216"/>
        <item x="337"/>
        <item m="1" x="935"/>
        <item x="10"/>
        <item x="190"/>
        <item x="191"/>
        <item x="494"/>
        <item x="533"/>
        <item x="467"/>
        <item x="468"/>
        <item x="546"/>
        <item x="496"/>
        <item x="534"/>
        <item x="535"/>
        <item x="536"/>
        <item x="243"/>
        <item x="339"/>
        <item x="537"/>
        <item x="538"/>
        <item x="192"/>
        <item x="607"/>
        <item x="835"/>
        <item x="539"/>
        <item x="253"/>
        <item x="254"/>
        <item x="731"/>
        <item x="646"/>
        <item x="140"/>
        <item x="507"/>
        <item m="1" x="901"/>
        <item x="508"/>
        <item x="509"/>
        <item x="608"/>
        <item x="469"/>
        <item x="244"/>
        <item x="255"/>
        <item x="510"/>
        <item m="1" x="949"/>
        <item x="609"/>
        <item x="610"/>
        <item x="611"/>
        <item x="612"/>
        <item x="613"/>
        <item x="614"/>
        <item x="615"/>
        <item x="87"/>
        <item x="694"/>
        <item x="470"/>
        <item x="471"/>
        <item x="472"/>
        <item x="587"/>
        <item x="764"/>
        <item x="217"/>
        <item m="1" x="910"/>
        <item x="814"/>
        <item x="815"/>
        <item x="427"/>
        <item m="1" x="894"/>
        <item m="1" x="883"/>
        <item t="default"/>
      </items>
    </pivotField>
    <pivotField showAll="0"/>
    <pivotField showAll="0">
      <items count="9">
        <item x="5"/>
        <item x="1"/>
        <item x="0"/>
        <item x="7"/>
        <item x="2"/>
        <item x="4"/>
        <item x="6"/>
        <item x="3"/>
        <item t="default"/>
      </items>
    </pivotField>
    <pivotField showAll="0"/>
    <pivotField numFmtId="6" showAll="0"/>
    <pivotField numFmtId="6" showAll="0"/>
    <pivotField numFmtId="6" showAll="0"/>
    <pivotField numFmtId="6" showAll="0"/>
    <pivotField numFmtId="6" showAll="0"/>
    <pivotField numFmtId="6" showAll="0"/>
    <pivotField numFmtId="14" showAll="0"/>
    <pivotField numFmtId="164" showAll="0"/>
    <pivotField numFmtId="164" showAll="0"/>
    <pivotField numFmtId="164" showAll="0"/>
  </pivotFields>
  <rowFields count="1">
    <field x="11"/>
  </rowFields>
  <rowItems count="165">
    <i>
      <x/>
    </i>
    <i>
      <x v="1"/>
    </i>
    <i>
      <x v="2"/>
    </i>
    <i>
      <x v="3"/>
    </i>
    <i>
      <x v="4"/>
    </i>
    <i>
      <x v="5"/>
    </i>
    <i>
      <x v="6"/>
    </i>
    <i>
      <x v="7"/>
    </i>
    <i>
      <x v="8"/>
    </i>
    <i>
      <x v="9"/>
    </i>
    <i>
      <x v="10"/>
    </i>
    <i>
      <x v="11"/>
    </i>
    <i>
      <x v="12"/>
    </i>
    <i>
      <x v="13"/>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5"/>
    </i>
    <i>
      <x v="56"/>
    </i>
    <i>
      <x v="58"/>
    </i>
    <i>
      <x v="59"/>
    </i>
    <i>
      <x v="60"/>
    </i>
    <i>
      <x v="62"/>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8"/>
    </i>
    <i>
      <x v="149"/>
    </i>
    <i>
      <x v="150"/>
    </i>
    <i>
      <x v="153"/>
    </i>
    <i>
      <x v="155"/>
    </i>
    <i>
      <x v="156"/>
    </i>
    <i>
      <x v="157"/>
    </i>
    <i>
      <x v="158"/>
    </i>
    <i>
      <x v="159"/>
    </i>
    <i>
      <x v="162"/>
    </i>
    <i>
      <x v="163"/>
    </i>
    <i>
      <x v="164"/>
    </i>
    <i>
      <x v="165"/>
    </i>
    <i>
      <x v="166"/>
    </i>
    <i>
      <x v="167"/>
    </i>
    <i>
      <x v="168"/>
    </i>
    <i>
      <x v="169"/>
    </i>
    <i>
      <x v="170"/>
    </i>
    <i>
      <x v="171"/>
    </i>
    <i>
      <x v="172"/>
    </i>
    <i>
      <x v="173"/>
    </i>
    <i>
      <x v="174"/>
    </i>
    <i>
      <x v="175"/>
    </i>
    <i>
      <x v="177"/>
    </i>
    <i>
      <x v="178"/>
    </i>
    <i>
      <x v="179"/>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retarial_Area2" xr10:uid="{ECF3D7F2-5718-4B37-AD6A-E7CF44FD2C31}" sourceName="Secretarial Area">
  <pivotTables>
    <pivotTable tabId="19" name="PivotTable1"/>
    <pivotTable tabId="18" name="PivotTbl_Fund"/>
    <pivotTable tabId="18" name="PivotTbl_Agy"/>
    <pivotTable tabId="18" name="PivotTbl_SecArea"/>
    <pivotTable tabId="17" name="PivotTable_NGF_Trends"/>
  </pivotTables>
  <data>
    <tabular pivotCacheId="347192073">
      <items count="17">
        <i x="3" s="1"/>
        <i x="4" s="1"/>
        <i x="14" s="1"/>
        <i x="5" s="1"/>
        <i x="6" s="1"/>
        <i x="2" s="1"/>
        <i x="7" s="1"/>
        <i x="8" s="1"/>
        <i x="15" s="1"/>
        <i x="1" s="1"/>
        <i x="9" s="1"/>
        <i x="0" s="1"/>
        <i x="10" s="1"/>
        <i x="11" s="1"/>
        <i x="12" s="1"/>
        <i x="13" s="1"/>
        <i x="16"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ncy2" xr10:uid="{D8B3B5E0-2B2B-4399-9C07-0712E32A4646}" sourceName="Agency">
  <pivotTables>
    <pivotTable tabId="19" name="PivotTable1"/>
    <pivotTable tabId="18" name="PivotTbl_SecArea"/>
    <pivotTable tabId="18" name="PivotTbl_Fund"/>
    <pivotTable tabId="18" name="PivotTbl_Agy"/>
    <pivotTable tabId="17" name="PivotTable_NGF_Trends"/>
  </pivotTables>
  <data>
    <tabular pivotCacheId="347192073">
      <items count="180">
        <i x="1" s="1"/>
        <i x="0" s="1"/>
        <i x="20" s="1"/>
        <i x="6" s="1"/>
        <i x="9" s="1"/>
        <i x="5" s="1"/>
        <i x="13" s="1"/>
        <i x="14" s="1"/>
        <i x="22" s="1"/>
        <i x="16" s="1"/>
        <i x="17" s="1"/>
        <i x="18" s="1"/>
        <i x="19" s="1"/>
        <i x="25" s="1"/>
        <i x="27" s="1"/>
        <i x="100" s="1"/>
        <i x="156" s="1"/>
        <i x="15" s="1"/>
        <i x="136" s="1"/>
        <i x="35" s="1"/>
        <i x="38" s="1"/>
        <i x="2" s="1"/>
        <i x="39" s="1"/>
        <i x="135" s="1"/>
        <i x="28" s="1"/>
        <i x="12" s="1"/>
        <i x="29" s="1"/>
        <i x="84" s="1"/>
        <i x="31" s="1"/>
        <i x="85" s="1"/>
        <i x="36" s="1"/>
        <i x="98" s="1"/>
        <i x="102" s="1"/>
        <i x="145" s="1"/>
        <i x="103" s="1"/>
        <i x="140" s="1"/>
        <i x="33" s="1"/>
        <i x="163" s="1"/>
        <i x="24" s="1"/>
        <i x="101" s="1"/>
        <i x="99" s="1"/>
        <i x="37" s="1"/>
        <i x="46" s="1"/>
        <i x="30" s="1"/>
        <i x="160" s="1"/>
        <i x="161" s="1"/>
        <i x="162" s="1"/>
        <i x="32" s="1"/>
        <i x="122" s="1"/>
        <i x="124" s="1"/>
        <i x="125" s="1"/>
        <i x="142" s="1"/>
        <i x="131" s="1"/>
        <i x="96" s="1"/>
        <i x="164" s="1"/>
        <i x="44" s="1"/>
        <i x="34" s="1"/>
        <i x="56" s="1"/>
        <i x="126" s="1"/>
        <i x="104" s="1"/>
        <i x="55" s="1"/>
        <i x="83" s="1"/>
        <i x="115" s="1"/>
        <i x="60" s="1"/>
        <i x="70" s="1"/>
        <i x="76" s="1"/>
        <i x="71" s="1"/>
        <i x="75" s="1"/>
        <i x="78" s="1"/>
        <i x="66" s="1"/>
        <i x="65" s="1"/>
        <i x="69" s="1"/>
        <i x="64" s="1"/>
        <i x="68" s="1"/>
        <i x="57" s="1"/>
        <i x="67" s="1"/>
        <i x="123" s="1"/>
        <i x="107" s="1"/>
        <i x="97" s="1"/>
        <i x="77" s="1"/>
        <i x="21" s="1"/>
        <i x="79" s="1"/>
        <i x="73" s="1"/>
        <i x="86" s="1"/>
        <i x="80" s="1"/>
        <i x="61" s="1"/>
        <i x="59" s="1"/>
        <i x="94" s="1"/>
        <i x="58" s="1"/>
        <i x="72" s="1"/>
        <i x="63" s="1"/>
        <i x="74" s="1"/>
        <i x="114" s="1"/>
        <i x="120" s="1"/>
        <i x="62" s="1"/>
        <i x="87" s="1"/>
        <i x="40" s="1"/>
        <i x="42" s="1"/>
        <i x="52" s="1"/>
        <i x="50" s="1"/>
        <i x="45" s="1"/>
        <i x="51" s="1"/>
        <i x="48" s="1"/>
        <i x="49" s="1"/>
        <i x="130" s="1"/>
        <i x="128" s="1"/>
        <i x="43" s="1"/>
        <i x="152" s="1"/>
        <i x="47" s="1"/>
        <i x="41" s="1"/>
        <i x="3" s="1"/>
        <i x="81" s="1"/>
        <i x="129" s="1"/>
        <i x="82" s="1"/>
        <i x="127" s="1"/>
        <i x="153" s="1"/>
        <i x="149" s="1"/>
        <i x="150" s="1"/>
        <i x="147" s="1"/>
        <i x="151" s="1"/>
        <i x="143" s="1"/>
        <i x="148" s="1"/>
        <i x="146" s="1"/>
        <i x="106" s="1"/>
        <i x="108" s="1"/>
        <i x="118" s="1"/>
        <i x="119" s="1"/>
        <i x="109" s="1"/>
        <i x="105" s="1"/>
        <i x="116" s="1"/>
        <i x="141" s="1"/>
        <i x="139" s="1"/>
        <i x="138" s="1"/>
        <i x="110" s="1"/>
        <i x="111" s="1"/>
        <i x="112" s="1"/>
        <i x="113" s="1"/>
        <i x="134" s="1"/>
        <i x="7" s="1"/>
        <i x="26" s="1"/>
        <i x="11" s="1"/>
        <i x="144" s="1"/>
        <i x="8" s="1"/>
        <i x="23" s="1"/>
        <i x="53" s="1"/>
        <i x="117" s="1"/>
        <i x="121" s="1"/>
        <i x="10" s="1"/>
        <i x="89" s="1"/>
        <i x="154" s="1"/>
        <i x="155" s="1"/>
        <i x="54" s="1"/>
        <i x="90" s="1"/>
        <i x="91" s="1"/>
        <i x="88" s="1"/>
        <i x="95" s="1"/>
        <i x="92" s="1"/>
        <i x="158" s="1"/>
        <i x="159" s="1"/>
        <i x="132" s="1"/>
        <i x="137" s="1"/>
        <i x="4" s="1"/>
        <i x="93" s="1"/>
        <i x="157" s="1"/>
        <i x="133" s="1"/>
        <i x="179" s="1" nd="1"/>
        <i x="176" s="1" nd="1"/>
        <i x="165" s="1" nd="1"/>
        <i x="174" s="1" nd="1"/>
        <i x="173" s="1" nd="1"/>
        <i x="177" s="1" nd="1"/>
        <i x="171" s="1" nd="1"/>
        <i x="172" s="1" nd="1"/>
        <i x="167" s="1" nd="1"/>
        <i x="178" s="1" nd="1"/>
        <i x="166" s="1" nd="1"/>
        <i x="175" s="1" nd="1"/>
        <i x="170" s="1" nd="1"/>
        <i x="168" s="1" nd="1"/>
        <i x="169"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2" xr10:uid="{83FFD088-F828-405A-B736-15DBC493966C}" sourceName="Fund">
  <pivotTables>
    <pivotTable tabId="19" name="PivotTable1"/>
    <pivotTable tabId="18" name="PivotTbl_SecArea"/>
    <pivotTable tabId="18" name="PivotTbl_Agy"/>
    <pivotTable tabId="18" name="PivotTbl_Fund"/>
    <pivotTable tabId="17" name="PivotTable_NGF_Trends"/>
  </pivotTables>
  <data>
    <tabular pivotCacheId="347192073">
      <items count="961">
        <i x="21" s="1"/>
        <i x="34" s="1"/>
        <i x="488" s="1"/>
        <i x="0" s="1"/>
        <i x="380" s="1"/>
        <i x="160" s="1"/>
        <i x="353" s="1"/>
        <i x="698" s="1"/>
        <i x="117" s="1"/>
        <i x="161" s="1"/>
        <i x="181" s="1"/>
        <i x="588" s="1"/>
        <i x="430" s="1"/>
        <i x="431" s="1"/>
        <i x="351" s="1"/>
        <i x="512" s="1"/>
        <i x="103" s="1"/>
        <i x="88" s="1"/>
        <i x="699" s="1"/>
        <i x="162" s="1"/>
        <i x="193" s="1"/>
        <i x="432" s="1"/>
        <i x="43" s="1"/>
        <i x="259" s="1"/>
        <i x="631" s="1"/>
        <i x="567" s="1"/>
        <i x="433" s="1"/>
        <i x="473" s="1"/>
        <i x="513" s="1"/>
        <i x="477" s="1"/>
        <i x="434" s="1"/>
        <i x="655" s="1"/>
        <i x="700" s="1"/>
        <i x="65" s="1"/>
        <i x="701" s="1"/>
        <i x="194" s="1"/>
        <i x="435" s="1"/>
        <i x="163" s="1"/>
        <i x="260" s="1"/>
        <i x="19" s="1"/>
        <i x="164" s="1"/>
        <i x="436" s="1"/>
        <i x="381" s="1"/>
        <i x="354" s="1"/>
        <i x="514" s="1"/>
        <i x="165" s="1"/>
        <i x="382" s="1"/>
        <i x="44" s="1"/>
        <i x="568" s="1"/>
        <i x="845" s="1"/>
        <i x="107" s="1"/>
        <i x="4" s="1"/>
        <i x="702" s="1"/>
        <i x="478" s="1"/>
        <i x="12" s="1"/>
        <i x="18" s="1"/>
        <i x="11" s="1"/>
        <i x="437" s="1"/>
        <i x="355" s="1"/>
        <i x="28" s="1"/>
        <i x="732" s="1"/>
        <i x="40" s="1"/>
        <i x="379" s="1"/>
        <i x="836" s="1"/>
        <i x="141" s="1"/>
        <i x="166" s="1"/>
        <i x="685" s="1"/>
        <i x="827" s="1"/>
        <i x="438" s="1"/>
        <i x="104" s="1"/>
        <i x="3" s="1"/>
        <i x="671" s="1"/>
        <i x="45" s="1"/>
        <i x="195" s="1"/>
        <i x="54" s="1"/>
        <i x="383" s="1"/>
        <i x="703" s="1"/>
        <i x="338" s="1"/>
        <i x="58" s="1"/>
        <i x="340" s="1"/>
        <i x="589" s="1"/>
        <i x="439" s="1"/>
        <i x="686" s="1"/>
        <i x="409" s="1"/>
        <i x="569" s="1"/>
        <i x="733" s="1"/>
        <i x="425" s="1"/>
        <i x="704" s="1"/>
        <i x="118" s="1"/>
        <i x="218" s="1"/>
        <i x="142" s="1"/>
        <i x="182" s="1"/>
        <i x="167" s="1"/>
        <i x="515" s="1"/>
        <i x="440" s="1"/>
        <i x="846" s="1"/>
        <i x="847" s="1"/>
        <i x="119" s="1"/>
        <i x="143" s="1"/>
        <i x="548" s="1"/>
        <i x="552" s="1"/>
        <i x="196" s="1"/>
        <i x="566" s="1"/>
        <i x="656" s="1"/>
        <i x="441" s="1"/>
        <i x="66" s="1"/>
        <i x="332" s="1"/>
        <i x="245" s="1"/>
        <i x="570" s="1"/>
        <i x="705" s="1"/>
        <i x="236" s="1"/>
        <i x="336" s="1"/>
        <i x="511" s="1"/>
        <i x="157" s="1"/>
        <i x="848" s="1"/>
        <i x="410" s="1"/>
        <i x="479" s="1"/>
        <i x="672" s="1"/>
        <i x="706" s="1"/>
        <i x="308" s="1"/>
        <i x="256" s="1"/>
        <i x="707" s="1"/>
        <i x="549" s="1"/>
        <i x="384" s="1"/>
        <i x="637" s="1"/>
        <i x="31" s="1"/>
        <i x="480" s="1"/>
        <i x="343" s="1"/>
        <i x="333" s="1"/>
        <i x="687" s="1"/>
        <i x="261" s="1"/>
        <i x="673" s="1"/>
        <i x="442" s="1"/>
        <i x="497" s="1"/>
        <i x="547" s="1"/>
        <i x="120" s="1"/>
        <i x="708" s="1"/>
        <i x="89" s="1"/>
        <i x="158" s="1"/>
        <i x="709" s="1"/>
        <i x="46" s="1"/>
        <i x="657" s="1"/>
        <i x="121" s="1"/>
        <i x="385" s="1"/>
        <i x="638" s="1"/>
        <i x="710" s="1"/>
        <i x="647" s="1"/>
        <i x="658" s="1"/>
        <i x="590" s="1"/>
        <i x="639" s="1"/>
        <i x="711" s="1"/>
        <i x="144" s="1"/>
        <i x="219" s="1"/>
        <i x="90" s="1"/>
        <i x="516" s="1"/>
        <i x="35" s="1"/>
        <i x="220" s="1"/>
        <i x="712" s="1"/>
        <i x="517" s="1"/>
        <i x="474" s="1"/>
        <i x="518" s="1"/>
        <i x="47" s="1"/>
        <i x="640" s="1"/>
        <i x="616" s="1"/>
        <i x="159" s="1"/>
        <i x="816" s="1"/>
        <i x="197" s="1"/>
        <i x="571" s="1"/>
        <i x="145" s="1"/>
        <i x="5" s="1"/>
        <i x="334" s="1"/>
        <i x="632" s="1"/>
        <i x="335" s="1"/>
        <i x="221" s="1"/>
        <i x="591" s="1"/>
        <i x="41" s="1"/>
        <i x="592" s="1"/>
        <i x="222" s="1"/>
        <i x="386" s="1"/>
        <i x="823" s="1"/>
        <i x="641" s="1"/>
        <i x="7" s="1"/>
        <i x="198" s="1"/>
        <i x="443" s="1"/>
        <i x="617" s="1"/>
        <i x="91" s="1"/>
        <i x="67" s="1"/>
        <i x="752" s="1"/>
        <i x="387" s="1"/>
        <i x="146" s="1"/>
        <i x="13" s="1"/>
        <i x="713" s="1"/>
        <i x="22" s="1"/>
        <i x="659" s="1"/>
        <i x="361" s="1"/>
        <i x="660" s="1"/>
        <i x="593" s="1"/>
        <i x="550" s="1"/>
        <i x="68" s="1"/>
        <i x="444" s="1"/>
        <i x="481" s="1"/>
        <i x="714" s="1"/>
        <i x="69" s="1"/>
        <i x="70" s="1"/>
        <i x="572" s="1"/>
        <i x="147" s="1"/>
        <i x="573" s="1"/>
        <i x="148" s="1"/>
        <i x="715" s="1"/>
        <i x="574" s="1"/>
        <i x="223" s="1"/>
        <i x="262" s="1"/>
        <i x="734" s="1"/>
        <i x="1" s="1"/>
        <i x="661" s="1"/>
        <i x="543" s="1"/>
        <i x="316" s="1"/>
        <i x="29" s="1"/>
        <i x="662" s="1"/>
        <i x="317" s="1"/>
        <i x="519" s="1"/>
        <i x="237" s="1"/>
        <i x="663" s="1"/>
        <i x="489" s="1"/>
        <i x="429" s="1"/>
        <i x="292" s="1"/>
        <i x="664" s="1"/>
        <i x="520" s="1"/>
        <i x="665" s="1"/>
        <i x="688" s="1"/>
        <i x="696" s="1"/>
        <i x="362" s="1"/>
        <i x="666" s="1"/>
        <i x="23" s="1"/>
        <i x="224" s="1"/>
        <i x="8" s="1"/>
        <i x="16" s="1"/>
        <i x="55" s="1"/>
        <i x="39" s="1"/>
        <i x="642" s="1"/>
        <i x="17" s="1"/>
        <i x="32" s="1"/>
        <i x="674" s="1"/>
        <i x="149" s="1"/>
        <i x="667" s="1"/>
        <i x="33" s="1"/>
        <i x="668" s="1"/>
        <i x="122" s="1"/>
        <i x="48" s="1"/>
        <i x="828" s="1"/>
        <i x="829" s="1"/>
        <i x="830" s="1"/>
        <i x="831" s="1"/>
        <i x="347" s="1"/>
        <i x="346" s="1"/>
        <i x="349" s="1"/>
        <i x="348" s="1"/>
        <i x="842" s="1"/>
        <i x="648" s="1"/>
        <i x="695" s="1"/>
        <i x="71" s="1"/>
        <i x="310" s="1"/>
        <i x="267" s="1"/>
        <i x="268" s="1"/>
        <i x="318" s="1"/>
        <i x="298" s="1"/>
        <i x="269" s="1"/>
        <i x="270" s="1"/>
        <i x="296" s="1"/>
        <i x="330" s="1"/>
        <i x="271" s="1"/>
        <i x="272" s="1"/>
        <i x="273" s="1"/>
        <i x="311" s="1"/>
        <i x="301" s="1"/>
        <i x="274" s="1"/>
        <i x="302" s="1"/>
        <i x="285" s="1"/>
        <i x="303" s="1"/>
        <i x="319" s="1"/>
        <i x="275" s="1"/>
        <i x="286" s="1"/>
        <i x="276" s="1"/>
        <i x="312" s="1"/>
        <i x="293" s="1"/>
        <i x="299" s="1"/>
        <i x="294" s="1"/>
        <i x="300" s="1"/>
        <i x="304" s="1"/>
        <i x="320" s="1"/>
        <i x="307" s="1"/>
        <i x="321" s="1"/>
        <i x="277" s="1"/>
        <i x="278" s="1"/>
        <i x="279" s="1"/>
        <i x="280" s="1"/>
        <i x="297" s="1"/>
        <i x="322" s="1"/>
        <i x="323" s="1"/>
        <i x="289" s="1"/>
        <i x="305" s="1"/>
        <i x="313" s="1"/>
        <i x="281" s="1"/>
        <i x="282" s="1"/>
        <i x="295" s="1"/>
        <i x="324" s="1"/>
        <i x="325" s="1"/>
        <i x="326" s="1"/>
        <i x="327" s="1"/>
        <i x="314" s="1"/>
        <i x="288" s="1"/>
        <i x="283" s="1"/>
        <i x="284" s="1"/>
        <i x="309" s="1"/>
        <i x="290" s="1"/>
        <i x="287" s="1"/>
        <i x="315" s="1"/>
        <i x="766" s="1"/>
        <i x="388" s="1"/>
        <i x="753" s="1"/>
        <i x="767" s="1"/>
        <i x="754" s="1"/>
        <i x="246" s="1"/>
        <i x="30" s="1"/>
        <i x="768" s="1"/>
        <i x="769" s="1"/>
        <i x="755" s="1"/>
        <i x="770" s="1"/>
        <i x="389" s="1"/>
        <i x="735" s="1"/>
        <i x="736" s="1"/>
        <i x="771" s="1"/>
        <i x="772" s="1"/>
        <i x="773" s="1"/>
        <i x="756" s="1"/>
        <i x="757" s="1"/>
        <i x="758" s="1"/>
        <i x="774" s="1"/>
        <i x="775" s="1"/>
        <i x="776" s="1"/>
        <i x="777" s="1"/>
        <i x="778" s="1"/>
        <i x="779" s="1"/>
        <i x="765" s="1"/>
        <i x="780" s="1"/>
        <i x="781" s="1"/>
        <i x="782" s="1"/>
        <i x="783" s="1"/>
        <i x="784" s="1"/>
        <i x="737" s="1"/>
        <i x="738" s="1"/>
        <i x="739" s="1"/>
        <i x="740" s="1"/>
        <i x="727" s="1"/>
        <i x="728" s="1"/>
        <i x="741" s="1"/>
        <i x="411" s="1"/>
        <i x="817" s="1"/>
        <i x="42" s="1"/>
        <i x="759" s="1"/>
        <i x="818" s="1"/>
        <i x="729" s="1"/>
        <i x="785" s="1"/>
        <i x="786" s="1"/>
        <i x="787" s="1"/>
        <i x="788" s="1"/>
        <i x="789" s="1"/>
        <i x="760" s="1"/>
        <i x="761" s="1"/>
        <i x="726" s="1"/>
        <i x="762" s="1"/>
        <i x="819" s="1"/>
        <i x="742" s="1"/>
        <i x="730" s="1"/>
        <i x="649" s="1"/>
        <i x="72" s="1"/>
        <i x="73" s="1"/>
        <i x="74" s="1"/>
        <i x="594" s="1"/>
        <i x="853" s="1"/>
        <i x="856" s="1"/>
        <i x="857" s="1"/>
        <i x="858" s="1"/>
        <i x="859" s="1"/>
        <i x="101" s="1"/>
        <i x="92" s="1"/>
        <i x="344" s="1"/>
        <i x="650" s="1"/>
        <i x="651" s="1"/>
        <i x="652" s="1"/>
        <i x="93" s="1"/>
        <i x="854" s="1"/>
        <i x="653" s="1"/>
        <i x="544" s="1"/>
        <i x="94" s="1"/>
        <i x="75" s="1"/>
        <i x="356" s="1"/>
        <i x="60" s="1"/>
        <i x="76" s="1"/>
        <i x="77" s="1"/>
        <i x="78" s="1"/>
        <i x="79" s="1"/>
        <i x="80" s="1"/>
        <i x="81" s="1"/>
        <i x="357" s="1"/>
        <i x="358" s="1"/>
        <i x="82" s="1"/>
        <i x="95" s="1"/>
        <i x="61" s="1"/>
        <i x="108" s="1"/>
        <i x="359" s="1"/>
        <i x="109" s="1"/>
        <i x="83" s="1"/>
        <i x="102" s="1"/>
        <i x="96" s="1"/>
        <i x="247" s="1"/>
        <i x="238" s="1"/>
        <i x="84" s="1"/>
        <i x="328" s="1"/>
        <i x="553" s="1"/>
        <i x="554" s="1"/>
        <i x="555" s="1"/>
        <i x="556" s="1"/>
        <i x="557" s="1"/>
        <i x="105" s="1"/>
        <i x="675" s="1"/>
        <i x="225" s="1"/>
        <i x="558" s="1"/>
        <i x="559" s="1"/>
        <i x="560" s="1"/>
        <i x="49" s="1"/>
        <i x="412" s="1"/>
        <i x="790" s="1"/>
        <i x="50" s="1"/>
        <i x="676" s="1"/>
        <i x="824" s="1"/>
        <i x="363" s="1"/>
        <i x="860" s="1"/>
        <i x="743" s="1"/>
        <i x="62" s="1"/>
        <i x="123" s="1"/>
        <i x="364" s="1"/>
        <i x="595" s="1"/>
        <i x="861" s="1"/>
        <i x="862" s="1"/>
        <i x="390" s="1"/>
        <i x="124" s="1"/>
        <i x="561" s="1"/>
        <i x="20" s="1"/>
        <i x="863" s="1"/>
        <i x="391" s="1"/>
        <i x="392" s="1"/>
        <i x="864" s="1"/>
        <i x="97" s="1"/>
        <i x="865" s="1"/>
        <i x="866" s="1"/>
        <i x="51" s="1"/>
        <i x="545" s="1"/>
        <i x="413" s="1"/>
        <i x="226" s="1"/>
        <i x="744" s="1"/>
        <i x="716" s="1"/>
        <i x="867" s="1"/>
        <i x="868" s="1"/>
        <i x="125" s="1"/>
        <i x="393" s="1"/>
        <i x="365" s="1"/>
        <i x="849" s="1"/>
        <i x="869" s="1"/>
        <i x="562" s="1"/>
        <i x="791" s="1"/>
        <i x="792" s="1"/>
        <i x="793" s="1"/>
        <i x="794" s="1"/>
        <i x="870" s="1"/>
        <i x="366" s="1"/>
        <i x="563" s="1"/>
        <i x="331" s="1"/>
        <i x="367" s="1"/>
        <i x="871" s="1"/>
        <i x="368" s="1"/>
        <i x="369" s="1"/>
        <i x="263" s="1"/>
        <i x="872" s="1"/>
        <i x="745" s="1"/>
        <i x="564" s="1"/>
        <i x="475" s="1"/>
        <i x="126" s="1"/>
        <i x="717" s="1"/>
        <i x="183" s="1"/>
        <i x="199" s="1"/>
        <i x="394" s="1"/>
        <i x="395" s="1"/>
        <i x="127" s="1"/>
        <i x="873" s="1"/>
        <i x="874" s="1"/>
        <i x="128" s="1"/>
        <i x="52" s="1"/>
        <i x="718" s="1"/>
        <i x="306" s="1"/>
        <i x="719" s="1"/>
        <i x="200" s="1"/>
        <i x="875" s="1"/>
        <i x="876" s="1"/>
        <i x="201" s="1"/>
        <i x="202" s="1"/>
        <i x="203" s="1"/>
        <i x="396" s="1"/>
        <i x="490" s="1"/>
        <i x="414" s="1"/>
        <i x="618" s="1"/>
        <i x="204" s="1"/>
        <i x="415" s="1"/>
        <i x="150" s="1"/>
        <i x="98" s="1"/>
        <i x="99" s="1"/>
        <i x="100" s="1"/>
        <i x="416" s="1"/>
        <i x="417" s="1"/>
        <i x="370" s="1"/>
        <i x="418" s="1"/>
        <i x="746" s="1"/>
        <i x="419" s="1"/>
        <i x="420" s="1"/>
        <i x="596" s="1"/>
        <i x="421" s="1"/>
        <i x="422" s="1"/>
        <i x="205" s="1"/>
        <i x="206" s="1"/>
        <i x="207" s="1"/>
        <i x="877" s="1"/>
        <i x="208" s="1"/>
        <i x="878" s="1"/>
        <i x="597" s="1"/>
        <i x="209" s="1"/>
        <i x="248" s="1"/>
        <i x="232" s="1"/>
        <i x="795" s="1"/>
        <i x="796" s="1"/>
        <i x="797" s="1"/>
        <i x="371" s="1"/>
        <i x="798" s="1"/>
        <i x="799" s="1"/>
        <i x="372" s="1"/>
        <i x="800" s="1"/>
        <i x="373" s="1"/>
        <i x="482" s="1"/>
        <i x="801" s="1"/>
        <i x="802" s="1"/>
        <i x="803" s="1"/>
        <i x="669" s="1"/>
        <i x="804" s="1"/>
        <i x="805" s="1"/>
        <i x="806" s="1"/>
        <i x="807" s="1"/>
        <i x="808" s="1"/>
        <i x="184" s="1"/>
        <i x="843" s="1"/>
        <i x="809" s="1"/>
        <i x="565" s="1"/>
        <i x="825" s="1"/>
        <i x="840" s="1"/>
        <i x="14" s="1"/>
        <i x="227" s="1"/>
        <i x="837" s="1"/>
        <i x="445" s="1"/>
        <i x="345" s="1"/>
        <i x="151" s="1"/>
        <i x="129" s="1"/>
        <i x="291" s="1"/>
        <i x="677" s="1"/>
        <i x="446" s="1"/>
        <i x="168" s="1"/>
        <i x="619" s="1"/>
        <i x="850" s="1"/>
        <i x="598" s="1"/>
        <i x="851" s="1"/>
        <i x="643" s="1"/>
        <i x="689" s="1"/>
        <i x="24" s="1"/>
        <i x="879" s="1"/>
        <i x="720" s="1"/>
        <i x="483" s="1"/>
        <i x="697" s="1"/>
        <i x="678" s="1"/>
        <i x="599" s="1"/>
        <i x="575" s="1"/>
        <i x="633" s="1"/>
        <i x="397" s="1"/>
        <i x="398" s="1"/>
        <i x="56" s="1"/>
        <i x="600" s="1"/>
        <i x="620" s="1"/>
        <i x="15" s="1"/>
        <i x="169" s="1"/>
        <i x="130" s="1"/>
        <i x="521" s="1"/>
        <i x="25" s="1"/>
        <i x="110" s="1"/>
        <i x="621" s="1"/>
        <i x="747" s="1"/>
        <i x="852" s="1"/>
        <i x="601" s="1"/>
        <i x="374" s="1"/>
        <i x="170" s="1"/>
        <i x="131" s="1"/>
        <i x="634" s="1"/>
        <i x="399" s="1"/>
        <i x="171" s="1"/>
        <i x="132" s="1"/>
        <i x="249" s="1"/>
        <i x="53" s="1"/>
        <i x="602" s="1"/>
        <i x="400" s="1"/>
        <i x="264" s="1"/>
        <i x="172" s="1"/>
        <i x="576" s="1"/>
        <i x="491" s="1"/>
        <i x="495" s="1"/>
        <i x="173" s="1"/>
        <i x="423" s="1"/>
        <i x="133" s="1"/>
        <i x="265" s="1"/>
        <i x="250" s="1"/>
        <i x="447" s="1"/>
        <i x="174" s="1"/>
        <i x="341" s="1"/>
        <i x="111" s="1"/>
        <i x="484" s="1"/>
        <i x="635" s="1"/>
        <i x="577" s="1"/>
        <i x="603" s="1"/>
        <i x="622" s="1"/>
        <i x="498" s="1"/>
        <i x="522" s="1"/>
        <i x="36" s="1"/>
        <i x="37" s="1"/>
        <i x="679" s="1"/>
        <i x="266" s="1"/>
        <i x="175" s="1"/>
        <i x="623" s="1"/>
        <i x="523" s="1"/>
        <i x="176" s="1"/>
        <i x="721" s="1"/>
        <i x="604" s="1"/>
        <i x="499" s="1"/>
        <i x="360" s="1"/>
        <i x="748" s="1"/>
        <i x="426" s="1"/>
        <i x="722" s="1"/>
        <i x="177" s="1"/>
        <i x="644" s="1"/>
        <i x="401" s="1"/>
        <i x="63" s="1"/>
        <i x="838" s="1"/>
        <i x="185" s="1"/>
        <i x="578" s="1"/>
        <i x="855" s="1"/>
        <i x="579" s="1"/>
        <i x="605" s="1"/>
        <i x="880" s="1"/>
        <i x="580" s="1"/>
        <i x="624" s="1"/>
        <i x="134" s="1"/>
        <i x="881" s="1"/>
        <i x="820" s="1"/>
        <i x="749" s="1"/>
        <i x="625" s="1"/>
        <i x="551" s="1"/>
        <i x="476" s="1"/>
        <i x="448" s="1"/>
        <i x="581" s="1"/>
        <i x="352" s="1"/>
        <i x="723" s="1"/>
        <i x="402" s="1"/>
        <i x="449" s="1"/>
        <i x="186" s="1"/>
        <i x="582" s="1"/>
        <i x="524" s="1"/>
        <i x="375" s="1"/>
        <i x="583" s="1"/>
        <i x="152" s="1"/>
        <i x="135" s="1"/>
        <i x="636" s="1"/>
        <i x="187" s="1"/>
        <i x="64" s="1"/>
        <i x="112" s="1"/>
        <i x="136" s="1"/>
        <i x="680" s="1"/>
        <i x="137" s="1"/>
        <i x="228" s="1"/>
        <i x="156" s="1"/>
        <i x="251" s="1"/>
        <i x="113" s="1"/>
        <i x="450" s="1"/>
        <i x="114" s="1"/>
        <i x="451" s="1"/>
        <i x="234" s="1"/>
        <i x="188" s="1"/>
        <i x="584" s="1"/>
        <i x="452" s="1"/>
        <i x="681" s="1"/>
        <i x="585" s="1"/>
        <i x="229" s="1"/>
        <i x="586" s="1"/>
        <i x="376" s="1"/>
        <i x="626" s="1"/>
        <i x="424" s="1"/>
        <i x="453" s="1"/>
        <i x="882" s="1"/>
        <i x="178" s="1"/>
        <i x="138" s="1"/>
        <i x="645" s="1"/>
        <i x="627" s="1"/>
        <i x="682" s="1"/>
        <i x="210" s="1"/>
        <i x="832" s="1"/>
        <i x="235" s="1"/>
        <i x="540" s="1"/>
        <i x="230" s="1"/>
        <i x="179" s="1"/>
        <i x="454" s="1"/>
        <i x="826" s="1"/>
        <i x="350" s="1"/>
        <i x="821" s="1"/>
        <i x="841" s="1"/>
        <i x="485" s="1"/>
        <i x="180" s="1"/>
        <i x="211" s="1"/>
        <i x="233" s="1"/>
        <i x="212" s="1"/>
        <i x="26" s="1"/>
        <i x="57" s="1"/>
        <i x="153" s="1"/>
        <i x="231" s="1"/>
        <i x="810" s="1"/>
        <i x="154" s="1"/>
        <i x="213" s="1"/>
        <i x="455" s="1"/>
        <i x="811" s="1"/>
        <i x="214" s="1"/>
        <i x="606" s="1"/>
        <i x="257" s="1"/>
        <i x="525" s="1"/>
        <i x="27" s="1"/>
        <i x="377" s="1"/>
        <i x="378" s="1"/>
        <i x="628" s="1"/>
        <i x="724" s="1"/>
        <i x="403" s="1"/>
        <i x="404" s="1"/>
        <i x="683" s="1"/>
        <i x="684" s="1"/>
        <i x="486" s="1"/>
        <i x="487" s="1"/>
        <i x="405" s="1"/>
        <i x="406" s="1"/>
        <i x="407" s="1"/>
        <i x="408" s="1"/>
        <i x="750" s="1"/>
        <i x="629" s="1"/>
        <i x="751" s="1"/>
        <i x="38" s="1"/>
        <i x="630" s="1"/>
        <i x="59" s="1"/>
        <i x="833" s="1"/>
        <i x="725" s="1"/>
        <i x="844" s="1"/>
        <i x="812" s="1"/>
        <i x="6" s="1"/>
        <i x="813" s="1"/>
        <i x="654" s="1"/>
        <i x="822" s="1"/>
        <i x="541" s="1"/>
        <i x="85" s="1"/>
        <i x="239" s="1"/>
        <i x="115" s="1"/>
        <i x="500" s="1"/>
        <i x="342" s="1"/>
        <i x="456" s="1"/>
        <i x="2" s="1"/>
        <i x="9" s="1"/>
        <i x="457" s="1"/>
        <i x="458" s="1"/>
        <i x="252" s="1"/>
        <i x="459" s="1"/>
        <i x="86" s="1"/>
        <i x="106" s="1"/>
        <i x="139" s="1"/>
        <i x="501" s="1"/>
        <i x="502" s="1"/>
        <i x="503" s="1"/>
        <i x="504" s="1"/>
        <i x="240" s="1"/>
        <i x="526" s="1"/>
        <i x="763" s="1"/>
        <i x="428" s="1"/>
        <i x="527" s="1"/>
        <i x="460" s="1"/>
        <i x="528" s="1"/>
        <i x="461" s="1"/>
        <i x="529" s="1"/>
        <i x="241" s="1"/>
        <i x="462" s="1"/>
        <i x="834" s="1"/>
        <i x="463" s="1"/>
        <i x="189" s="1"/>
        <i x="530" s="1"/>
        <i x="531" s="1"/>
        <i x="258" s="1"/>
        <i x="242" s="1"/>
        <i x="116" s="1"/>
        <i x="839" s="1"/>
        <i x="505" s="1"/>
        <i x="155" s="1"/>
        <i x="690" s="1"/>
        <i x="464" s="1"/>
        <i x="691" s="1"/>
        <i x="692" s="1"/>
        <i x="693" s="1"/>
        <i x="542" s="1"/>
        <i x="506" s="1"/>
        <i x="465" s="1"/>
        <i x="492" s="1"/>
        <i x="215" s="1"/>
        <i x="329" s="1"/>
        <i x="532" s="1"/>
        <i x="670" s="1"/>
        <i x="493" s="1"/>
        <i x="466" s="1"/>
        <i x="216" s="1"/>
        <i x="337" s="1"/>
        <i x="10" s="1"/>
        <i x="190" s="1"/>
        <i x="191" s="1"/>
        <i x="494" s="1"/>
        <i x="533" s="1"/>
        <i x="467" s="1"/>
        <i x="468" s="1"/>
        <i x="546" s="1"/>
        <i x="496" s="1"/>
        <i x="534" s="1"/>
        <i x="535" s="1"/>
        <i x="536" s="1"/>
        <i x="243" s="1"/>
        <i x="339" s="1"/>
        <i x="537" s="1"/>
        <i x="538" s="1"/>
        <i x="192" s="1"/>
        <i x="607" s="1"/>
        <i x="835" s="1"/>
        <i x="539" s="1"/>
        <i x="253" s="1"/>
        <i x="254" s="1"/>
        <i x="731" s="1"/>
        <i x="646" s="1"/>
        <i x="140" s="1"/>
        <i x="507" s="1"/>
        <i x="508" s="1"/>
        <i x="509" s="1"/>
        <i x="608" s="1"/>
        <i x="469" s="1"/>
        <i x="244" s="1"/>
        <i x="255" s="1"/>
        <i x="510" s="1"/>
        <i x="609" s="1"/>
        <i x="610" s="1"/>
        <i x="611" s="1"/>
        <i x="612" s="1"/>
        <i x="613" s="1"/>
        <i x="614" s="1"/>
        <i x="615" s="1"/>
        <i x="87" s="1"/>
        <i x="694" s="1"/>
        <i x="470" s="1"/>
        <i x="471" s="1"/>
        <i x="472" s="1"/>
        <i x="587" s="1"/>
        <i x="764" s="1"/>
        <i x="217" s="1"/>
        <i x="814" s="1"/>
        <i x="815" s="1"/>
        <i x="427" s="1"/>
        <i x="891" s="1" nd="1"/>
        <i x="929" s="1" nd="1"/>
        <i x="911" s="1" nd="1"/>
        <i x="934" s="1" nd="1"/>
        <i x="922" s="1" nd="1"/>
        <i x="885" s="1" nd="1"/>
        <i x="912" s="1" nd="1"/>
        <i x="947" s="1" nd="1"/>
        <i x="944" s="1" nd="1"/>
        <i x="897" s="1" nd="1"/>
        <i x="932" s="1" nd="1"/>
        <i x="938" s="1" nd="1"/>
        <i x="902" s="1" nd="1"/>
        <i x="940" s="1" nd="1"/>
        <i x="936" s="1" nd="1"/>
        <i x="920" s="1" nd="1"/>
        <i x="954" s="1" nd="1"/>
        <i x="906" s="1" nd="1"/>
        <i x="925" s="1" nd="1"/>
        <i x="952" s="1" nd="1"/>
        <i x="904" s="1" nd="1"/>
        <i x="957" s="1" nd="1"/>
        <i x="955" s="1" nd="1"/>
        <i x="928" s="1" nd="1"/>
        <i x="895" s="1" nd="1"/>
        <i x="890" s="1" nd="1"/>
        <i x="960" s="1" nd="1"/>
        <i x="919" s="1" nd="1"/>
        <i x="946" s="1" nd="1"/>
        <i x="933" s="1" nd="1"/>
        <i x="900" s="1" nd="1"/>
        <i x="905" s="1" nd="1"/>
        <i x="892" s="1" nd="1"/>
        <i x="886" s="1" nd="1"/>
        <i x="924" s="1" nd="1"/>
        <i x="921" s="1" nd="1"/>
        <i x="898" s="1" nd="1"/>
        <i x="915" s="1" nd="1"/>
        <i x="939" s="1" nd="1"/>
        <i x="903" s="1" nd="1"/>
        <i x="908" s="1" nd="1"/>
        <i x="959" s="1" nd="1"/>
        <i x="943" s="1" nd="1"/>
        <i x="907" s="1" nd="1"/>
        <i x="909" s="1" nd="1"/>
        <i x="958" s="1" nd="1"/>
        <i x="956" s="1" nd="1"/>
        <i x="896" s="1" nd="1"/>
        <i x="945" s="1" nd="1"/>
        <i x="941" s="1" nd="1"/>
        <i x="917" s="1" nd="1"/>
        <i x="918" s="1" nd="1"/>
        <i x="926" s="1" nd="1"/>
        <i x="931" s="1" nd="1"/>
        <i x="923" s="1" nd="1"/>
        <i x="888" s="1" nd="1"/>
        <i x="937" s="1" nd="1"/>
        <i x="942" s="1" nd="1"/>
        <i x="913" s="1" nd="1"/>
        <i x="951" s="1" nd="1"/>
        <i x="930" s="1" nd="1"/>
        <i x="953" s="1" nd="1"/>
        <i x="948" s="1" nd="1"/>
        <i x="893" s="1" nd="1"/>
        <i x="887" s="1" nd="1"/>
        <i x="899" s="1" nd="1"/>
        <i x="916" s="1" nd="1"/>
        <i x="950" s="1" nd="1"/>
        <i x="914" s="1" nd="1"/>
        <i x="884" s="1" nd="1"/>
        <i x="927" s="1" nd="1"/>
        <i x="889" s="1" nd="1"/>
        <i x="935" s="1" nd="1"/>
        <i x="901" s="1" nd="1"/>
        <i x="949" s="1" nd="1"/>
        <i x="910" s="1" nd="1"/>
        <i x="894" s="1" nd="1"/>
        <i x="88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ow_Type1" xr10:uid="{0FBDDC25-299E-4C36-8F22-2B87A2DF9615}" sourceName="Row Type">
  <pivotTables>
    <pivotTable tabId="17" name="PivotTable_NGF_Trends"/>
    <pivotTable tabId="18" name="PivotTbl_Agy"/>
    <pivotTable tabId="18" name="PivotTbl_Fund"/>
    <pivotTable tabId="18" name="PivotTbl_SecArea"/>
    <pivotTable tabId="19" name="PivotTable1"/>
  </pivotTables>
  <data>
    <tabular pivotCacheId="347192073">
      <items count="8">
        <i x="5" s="1"/>
        <i x="1" s="1"/>
        <i x="0" s="1"/>
        <i x="7" s="1"/>
        <i x="2" s="1"/>
        <i x="4" s="1"/>
        <i x="6"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retarial Area 2" xr10:uid="{F9EF8858-CD2E-40B2-B7A0-9DEFB100AB09}" cache="Slicer_Secretarial_Area2" caption="Secretarial Area" style="SlicerStyleDark5 2" lockedPosition="1" rowHeight="201168"/>
  <slicer name="Agency 2" xr10:uid="{F210F90F-12BD-4677-8863-113F0621A567}" cache="Slicer_Agency2" caption="Agency" style="SlicerStyleDark5 2" lockedPosition="1" rowHeight="201168"/>
  <slicer name="Fund 2" xr10:uid="{0FBE9301-AF53-4580-BC8D-B6851B5C3DC4}" cache="Slicer_Fund2" caption="Fund" startItem="52" style="SlicerStyleDark5 2" lockedPosition="1" rowHeight="201168"/>
  <slicer name="Row Type" xr10:uid="{74FC112F-DE43-4BF5-91A6-E1D7CE1C2744}" cache="Slicer_Row_Type1" caption="Record Type" columnCount="2" style="SlicerStyleDark5 2" lockedPosition="1" rowHeight="201168"/>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retarial Area" xr10:uid="{75B8C07C-9256-4CBE-BEB7-5D1B7380984F}" cache="Slicer_Secretarial_Area2" caption="Secretarial Area" style="SlicerStyleDark5 2" lockedPosition="1" rowHeight="201168"/>
  <slicer name="Agency" xr10:uid="{4E94D02E-D2AD-4925-B759-AE9F80E2C900}" cache="Slicer_Agency2" caption="Agency" style="SlicerStyleDark5 2" lockedPosition="1" rowHeight="201168"/>
  <slicer name="Fund" xr10:uid="{385CB19F-DABA-4E4B-94A2-0F0AB5E7D60E}" cache="Slicer_Fund2" caption="Fund" startItem="523" style="SlicerStyleDark5 2" lockedPosition="1" rowHeight="201168"/>
  <slicer name="Row Type 1" xr10:uid="{EF0D033B-F633-4E18-971F-32BC45CA91FC}" cache="Slicer_Row_Type1" caption="Record Type" columnCount="2" style="SlicerStyleDark5 2" lockedPosition="1" rowHeight="201168"/>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B672BFE-2891-418D-83C5-FF3A6BF113C7}" name="Tbl_NGF_Data" displayName="Tbl_NGF_Data" ref="B4:AF6972" totalsRowShown="0" headerRowDxfId="42" dataDxfId="40" headerRowBorderDxfId="41">
  <autoFilter ref="B4:AF6972" xr:uid="{8B672BFE-2891-418D-83C5-FF3A6BF113C7}"/>
  <tableColumns count="31">
    <tableColumn id="1" xr3:uid="{B0743314-F554-4A86-BB8E-E8B561245CBF}" name="Secretarial Area" dataDxfId="39"/>
    <tableColumn id="2" xr3:uid="{6E506371-E7C1-4E29-8AE4-2AB93FA4F8CA}" name="Secretariat" dataDxfId="38"/>
    <tableColumn id="3" xr3:uid="{6A436A50-ED19-4492-8D95-9CA8F5C0DC59}" name="Sec Area Sort" dataDxfId="37"/>
    <tableColumn id="4" xr3:uid="{6DEF8868-9231-4D64-A9D8-A7A0543E10F2}" name="Alt Sec Area" dataDxfId="36"/>
    <tableColumn id="5" xr3:uid="{834AB298-98D3-48CA-80E6-52284BBBFE00}" name="Alt Sec Area Sort" dataDxfId="35"/>
    <tableColumn id="6" xr3:uid="{EF3BB94E-E067-474B-B7BE-BADCA454BBFE}" name="Alt Secetariat" dataDxfId="34"/>
    <tableColumn id="7" xr3:uid="{DD02C04E-DF7F-4EB5-A281-615F7B141430}" name="Branch Group" dataDxfId="33"/>
    <tableColumn id="8" xr3:uid="{0C2B2C1B-28C8-4845-B83B-3E7CC56FAE49}" name="Branch Group Sort" dataDxfId="32"/>
    <tableColumn id="9" xr3:uid="{68AEC9CC-F5D7-483C-AC56-3D40A78C4611}" name="Rollup Agy" dataDxfId="31"/>
    <tableColumn id="10" xr3:uid="{F1152765-BC97-4438-85D5-5B2FE087DAFF}" name="Agy Sort" dataDxfId="30"/>
    <tableColumn id="11" xr3:uid="{8F54D792-D96E-4D80-BC30-DEC5BDAF04B3}" name="Agency Title" dataDxfId="29"/>
    <tableColumn id="12" xr3:uid="{DE2762EB-E95D-438E-B58C-31DFCF154771}" name="Agency" dataDxfId="28"/>
    <tableColumn id="13" xr3:uid="{E6307B77-DA79-4B45-B735-A19CE9029781}" name="FundGroupCode" dataDxfId="27"/>
    <tableColumn id="14" xr3:uid="{BA93B123-BEA9-467E-9985-8E67F13513D0}" name="FundGroupName" dataDxfId="26"/>
    <tableColumn id="15" xr3:uid="{27F9724D-7921-426B-B1B4-525AF3E22B61}" name="Fund Group" dataDxfId="25"/>
    <tableColumn id="16" xr3:uid="{EAF36391-B387-44DD-B051-9AC5CE114F2B}" name="FundDetailCode" dataDxfId="24"/>
    <tableColumn id="17" xr3:uid="{B47EDB1B-DCEB-4927-825B-BC86DDF28F36}" name="FundDetailName" dataDxfId="23"/>
    <tableColumn id="18" xr3:uid="{0DEAEF96-7171-44BF-A45E-91BEB0588B21}" name="Fund" dataDxfId="22"/>
    <tableColumn id="19" xr3:uid="{D250B9C0-2B30-4828-9CF5-6B40CC290D3C}" name="Agency.Fund" dataDxfId="21"/>
    <tableColumn id="20" xr3:uid="{0F945C41-FB16-4773-88D8-EBC9A73E6AC5}" name="Row Type" dataDxfId="20"/>
    <tableColumn id="21" xr3:uid="{48324E06-DCEF-45A4-9869-0F12213D0B58}" name="Row Type Sort" dataDxfId="19"/>
    <tableColumn id="22" xr3:uid="{67A96F59-DC2F-48C6-94C0-EFC54F0DD735}" name="FY 2018" dataDxfId="18"/>
    <tableColumn id="23" xr3:uid="{A67EFD70-FEFB-4B0E-BB64-A0F5E32DF548}" name="FY 2019" dataDxfId="17"/>
    <tableColumn id="24" xr3:uid="{765075DF-D0A8-41A5-A599-8617D57A77B9}" name="FY 2020" dataDxfId="16"/>
    <tableColumn id="25" xr3:uid="{DB77538F-0FB6-45A6-8DE3-DCB5A920525E}" name="FY 2021" dataDxfId="15"/>
    <tableColumn id="26" xr3:uid="{6EF39743-1DB1-495A-9D79-A0AE9393F000}" name="FY 2022" dataDxfId="14"/>
    <tableColumn id="27" xr3:uid="{6C3A7A44-0C84-4FC7-9C12-D686C06F5F67}" name="FY 2023 YTD" dataDxfId="13"/>
    <tableColumn id="28" xr3:uid="{29B2272C-AD95-48B2-B516-CA3D84F5D022}" name="Updated" dataDxfId="12"/>
    <tableColumn id="31" xr3:uid="{FAEA805D-14CB-4E18-9C9A-A126016AB27A}" name="Row" dataDxfId="11">
      <calculatedColumnFormula>ROW()</calculatedColumnFormula>
    </tableColumn>
    <tableColumn id="30" xr3:uid="{A70A7FDB-91B8-4695-A704-BAEEEC9E1F31}" name="Counter" dataDxfId="10">
      <calculatedColumnFormula>1</calculatedColumnFormula>
    </tableColumn>
    <tableColumn id="29" xr3:uid="{7C3C4677-06CF-46AC-8B82-A08D221EA294}" name="Visible" dataDxfId="9">
      <calculatedColumnFormula>SUBTOTAL(109,Tbl_NGF_Data[[#This Row],[Counter]])</calculatedColumnFormula>
    </tableColumn>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75DAFF-D574-4EFD-8120-E37E44F0462B}" name="Tbl_RenameCol" displayName="Tbl_RenameCol" ref="A1:B29" totalsRowShown="0">
  <autoFilter ref="A1:B29" xr:uid="{F775DAFF-D574-4EFD-8120-E37E44F0462B}"/>
  <tableColumns count="2">
    <tableColumn id="1" xr3:uid="{E2488DD8-1654-4361-AE1E-256053DC607F}" name="ID"/>
    <tableColumn id="2" xr3:uid="{F683DCF8-278D-4BDB-BAA0-E0868B3018EF}" name="Name"/>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4CDB1B2-2BFE-4A19-BB6E-256C950BA4DB}" name="Tbl_FY_Type" displayName="Tbl_FY_Type" ref="B2:D8" totalsRowShown="0" headerRowDxfId="8" dataDxfId="7">
  <autoFilter ref="B2:D8" xr:uid="{14CDB1B2-2BFE-4A19-BB6E-256C950BA4DB}"/>
  <tableColumns count="3">
    <tableColumn id="1" xr3:uid="{B5C59C3E-1B46-481C-8C60-6592D0EDBFB9}" name="Fiscal Year" dataDxfId="6"/>
    <tableColumn id="2" xr3:uid="{FB30043C-5346-4983-B46F-3E6A9558839C}" name="Year Type" dataDxfId="5"/>
    <tableColumn id="3" xr3:uid="{41CE0484-DEA2-495C-BAD3-1949566F3C6E}" name="Year Type ID" dataDxfId="4"/>
  </tableColumns>
  <tableStyleInfo name="TableStyleMedium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DBB88-48AF-4A4F-8A68-A7ED5F6E5F0C}">
  <sheetPr>
    <tabColor theme="9" tint="-0.249977111117893"/>
    <pageSetUpPr fitToPage="1"/>
  </sheetPr>
  <dimension ref="A1:ESD8937"/>
  <sheetViews>
    <sheetView showGridLines="0" workbookViewId="0">
      <pane ySplit="14" topLeftCell="A8594" activePane="bottomLeft" state="frozen"/>
      <selection pane="bottomLeft" activeCell="B13" sqref="B13"/>
    </sheetView>
  </sheetViews>
  <sheetFormatPr defaultColWidth="0" defaultRowHeight="15" zeroHeight="1" outlineLevelRow="1" x14ac:dyDescent="0.25"/>
  <cols>
    <col min="1" max="1" width="2" customWidth="1"/>
    <col min="2" max="2" width="81.5703125" bestFit="1" customWidth="1"/>
    <col min="3" max="3" width="14.5703125" hidden="1" customWidth="1"/>
    <col min="4" max="5" width="15.28515625" bestFit="1" customWidth="1"/>
    <col min="6" max="7" width="15.5703125" bestFit="1" customWidth="1"/>
    <col min="8" max="8" width="18.42578125" bestFit="1" customWidth="1"/>
    <col min="9" max="9" width="15.5703125" bestFit="1" customWidth="1"/>
    <col min="10" max="10" width="15.28515625" customWidth="1"/>
    <col min="11" max="11" width="1.85546875" customWidth="1"/>
    <col min="12" max="12" width="12" hidden="1" customWidth="1"/>
    <col min="13" max="13" width="14.28515625" hidden="1" customWidth="1"/>
    <col min="14" max="14" width="12.7109375" hidden="1" customWidth="1"/>
    <col min="15" max="17" width="12" hidden="1" customWidth="1"/>
    <col min="18" max="20" width="12.7109375" hidden="1" customWidth="1"/>
    <col min="21" max="22" width="12" hidden="1" customWidth="1"/>
    <col min="23" max="23" width="14.28515625" hidden="1" customWidth="1"/>
    <col min="24" max="25" width="12.7109375" hidden="1" customWidth="1"/>
    <col min="26" max="27" width="12" hidden="1" customWidth="1"/>
    <col min="28" max="30" width="12.7109375" hidden="1" customWidth="1"/>
    <col min="31" max="32" width="12" hidden="1" customWidth="1"/>
    <col min="33" max="33" width="14.28515625" hidden="1" customWidth="1"/>
    <col min="34" max="35" width="12.7109375" hidden="1" customWidth="1"/>
    <col min="36" max="38" width="12" hidden="1" customWidth="1"/>
    <col min="39" max="40" width="12.7109375" hidden="1" customWidth="1"/>
    <col min="41" max="42" width="12" hidden="1" customWidth="1"/>
    <col min="43" max="43" width="14.28515625" hidden="1" customWidth="1"/>
    <col min="44" max="44" width="12.7109375" hidden="1" customWidth="1"/>
    <col min="45" max="47" width="12" hidden="1" customWidth="1"/>
    <col min="48" max="50" width="12.7109375" hidden="1" customWidth="1"/>
    <col min="51" max="52" width="12" hidden="1" customWidth="1"/>
    <col min="53" max="53" width="18.28515625" hidden="1" customWidth="1"/>
    <col min="54" max="54" width="12.7109375" hidden="1" customWidth="1"/>
    <col min="55" max="57" width="12" hidden="1" customWidth="1"/>
    <col min="58" max="58" width="12.7109375" hidden="1" customWidth="1"/>
    <col min="59" max="59" width="12" hidden="1" customWidth="1"/>
    <col min="60" max="60" width="12.7109375" hidden="1" customWidth="1"/>
    <col min="61" max="62" width="12" hidden="1" customWidth="1"/>
    <col min="63" max="67" width="19.28515625" hidden="1" customWidth="1"/>
    <col min="68" max="68" width="23.28515625" hidden="1" customWidth="1"/>
    <col min="69" max="92" width="3.7109375" hidden="1" customWidth="1"/>
    <col min="93" max="120" width="4.7109375" hidden="1" customWidth="1"/>
    <col min="121" max="216" width="5.7109375" hidden="1" customWidth="1"/>
    <col min="217" max="431" width="7.28515625" hidden="1" customWidth="1"/>
    <col min="432" max="1007" width="8.28515625" hidden="1" customWidth="1"/>
    <col min="1008" max="2075" width="9.28515625" hidden="1" customWidth="1"/>
    <col min="2076" max="3148" width="10.85546875" hidden="1" customWidth="1"/>
    <col min="3149" max="3702" width="11.85546875" hidden="1" customWidth="1"/>
    <col min="3703" max="3859" width="12.85546875" hidden="1" customWidth="1"/>
    <col min="3860" max="3877" width="14.5703125" hidden="1" customWidth="1"/>
    <col min="3878" max="3878" width="11.28515625" hidden="1" customWidth="1"/>
    <col min="3879" max="16384" width="9.140625" hidden="1"/>
  </cols>
  <sheetData>
    <row r="1" spans="2:10" ht="17.25" customHeight="1" outlineLevel="1" x14ac:dyDescent="0.25"/>
    <row r="2" spans="2:10" ht="17.25" customHeight="1" outlineLevel="1" x14ac:dyDescent="0.25"/>
    <row r="3" spans="2:10" ht="17.25" customHeight="1" outlineLevel="1" x14ac:dyDescent="0.25"/>
    <row r="4" spans="2:10" ht="17.25" customHeight="1" outlineLevel="1" x14ac:dyDescent="0.25"/>
    <row r="5" spans="2:10" ht="17.25" customHeight="1" outlineLevel="1" x14ac:dyDescent="0.25"/>
    <row r="6" spans="2:10" ht="17.25" customHeight="1" outlineLevel="1" x14ac:dyDescent="0.25"/>
    <row r="7" spans="2:10" ht="17.25" customHeight="1" outlineLevel="1" x14ac:dyDescent="0.25"/>
    <row r="8" spans="2:10" ht="17.25" customHeight="1" outlineLevel="1" x14ac:dyDescent="0.25"/>
    <row r="9" spans="2:10" ht="17.25" customHeight="1" outlineLevel="1" x14ac:dyDescent="0.25"/>
    <row r="10" spans="2:10" ht="6" customHeight="1" outlineLevel="1" x14ac:dyDescent="0.25"/>
    <row r="11" spans="2:10" x14ac:dyDescent="0.25">
      <c r="B11" s="4" t="s">
        <v>0</v>
      </c>
      <c r="E11" s="16"/>
      <c r="J11" s="18" t="s">
        <v>1</v>
      </c>
    </row>
    <row r="12" spans="2:10" ht="18.75" x14ac:dyDescent="0.3">
      <c r="B12" s="2" t="s">
        <v>2</v>
      </c>
    </row>
    <row r="13" spans="2:10" ht="15.75" thickBot="1" x14ac:dyDescent="0.3">
      <c r="B13" s="15"/>
      <c r="J13" s="17"/>
    </row>
    <row r="14" spans="2:10" ht="16.5" thickTop="1" thickBot="1" x14ac:dyDescent="0.3">
      <c r="B14" s="32" t="s">
        <v>3</v>
      </c>
      <c r="C14" t="s">
        <v>4</v>
      </c>
      <c r="D14" s="28" t="s">
        <v>5</v>
      </c>
      <c r="E14" s="28" t="s">
        <v>6</v>
      </c>
      <c r="F14" s="28" t="s">
        <v>7</v>
      </c>
      <c r="G14" s="28" t="s">
        <v>8</v>
      </c>
      <c r="H14" s="28" t="s">
        <v>9</v>
      </c>
      <c r="I14" s="28" t="s">
        <v>10</v>
      </c>
      <c r="J14" s="13" t="s">
        <v>11</v>
      </c>
    </row>
    <row r="15" spans="2:10" ht="16.5" thickTop="1" thickBot="1" x14ac:dyDescent="0.3">
      <c r="B15" s="8" t="s">
        <v>12</v>
      </c>
      <c r="D15" s="5"/>
      <c r="E15" s="5"/>
      <c r="F15" s="5"/>
      <c r="G15" s="5"/>
      <c r="H15" s="5"/>
      <c r="I15" s="5"/>
      <c r="J15" s="12"/>
    </row>
    <row r="16" spans="2:10" ht="16.5" thickTop="1" thickBot="1" x14ac:dyDescent="0.3">
      <c r="B16" s="29" t="s">
        <v>13</v>
      </c>
      <c r="D16" s="5"/>
      <c r="E16" s="5"/>
      <c r="F16" s="5"/>
      <c r="G16" s="5"/>
      <c r="H16" s="5"/>
      <c r="I16" s="5"/>
      <c r="J16" s="12"/>
    </row>
    <row r="17" spans="2:10" ht="16.5" thickTop="1" thickBot="1" x14ac:dyDescent="0.3">
      <c r="B17" s="30" t="s">
        <v>14</v>
      </c>
      <c r="D17" s="5"/>
      <c r="E17" s="5"/>
      <c r="F17" s="5"/>
      <c r="G17" s="5"/>
      <c r="H17" s="5"/>
      <c r="I17" s="5"/>
      <c r="J17" s="12"/>
    </row>
    <row r="18" spans="2:10" ht="16.5" thickTop="1" thickBot="1" x14ac:dyDescent="0.3">
      <c r="B18" s="31" t="s">
        <v>15</v>
      </c>
      <c r="C18">
        <v>100</v>
      </c>
      <c r="D18" s="5">
        <v>260265.78</v>
      </c>
      <c r="E18" s="5">
        <v>168610.37</v>
      </c>
      <c r="F18" s="5">
        <v>180375.05</v>
      </c>
      <c r="G18" s="5">
        <v>187929.65</v>
      </c>
      <c r="H18" s="5">
        <v>187908.24</v>
      </c>
      <c r="I18" s="5">
        <v>200847.09</v>
      </c>
      <c r="J18" s="12"/>
    </row>
    <row r="19" spans="2:10" ht="16.5" thickTop="1" thickBot="1" x14ac:dyDescent="0.3">
      <c r="B19" s="31" t="s">
        <v>16</v>
      </c>
      <c r="C19">
        <v>135</v>
      </c>
      <c r="D19" s="5">
        <v>10300</v>
      </c>
      <c r="E19" s="5">
        <v>270565</v>
      </c>
      <c r="F19" s="5">
        <v>10300</v>
      </c>
      <c r="G19" s="5">
        <v>10300</v>
      </c>
      <c r="H19" s="5">
        <v>10300</v>
      </c>
      <c r="I19" s="5">
        <v>10300</v>
      </c>
      <c r="J19" s="12"/>
    </row>
    <row r="20" spans="2:10" ht="16.5" thickTop="1" thickBot="1" x14ac:dyDescent="0.3">
      <c r="B20" s="31" t="s">
        <v>17</v>
      </c>
      <c r="C20">
        <v>200</v>
      </c>
      <c r="D20" s="5">
        <v>0</v>
      </c>
      <c r="E20" s="5">
        <v>103288.85</v>
      </c>
      <c r="F20" s="5">
        <v>2118.7199999999998</v>
      </c>
      <c r="G20" s="5">
        <v>6150</v>
      </c>
      <c r="H20" s="5">
        <v>227.67999999999998</v>
      </c>
      <c r="I20" s="5">
        <v>761.15</v>
      </c>
      <c r="J20" s="12"/>
    </row>
    <row r="21" spans="2:10" ht="16.5" thickTop="1" thickBot="1" x14ac:dyDescent="0.3">
      <c r="B21" s="31" t="s">
        <v>18</v>
      </c>
      <c r="C21">
        <v>220</v>
      </c>
      <c r="D21" s="5">
        <v>10300</v>
      </c>
      <c r="E21" s="5">
        <v>167276.15</v>
      </c>
      <c r="F21" s="5">
        <v>8181.2800000000007</v>
      </c>
      <c r="G21" s="5">
        <v>4150</v>
      </c>
      <c r="H21" s="5">
        <v>10072.32</v>
      </c>
      <c r="I21" s="5">
        <v>9538.85</v>
      </c>
      <c r="J21" s="12"/>
    </row>
    <row r="22" spans="2:10" ht="16.5" thickTop="1" thickBot="1" x14ac:dyDescent="0.3">
      <c r="B22" s="31" t="s">
        <v>19</v>
      </c>
      <c r="C22">
        <v>500</v>
      </c>
      <c r="D22" s="5">
        <v>0</v>
      </c>
      <c r="E22" s="5">
        <v>11633.44</v>
      </c>
      <c r="F22" s="5">
        <v>13883.4</v>
      </c>
      <c r="G22" s="5">
        <v>13704.6</v>
      </c>
      <c r="H22" s="5">
        <v>206.27</v>
      </c>
      <c r="I22" s="5">
        <v>13700</v>
      </c>
      <c r="J22" s="12"/>
    </row>
    <row r="23" spans="2:10" ht="16.5" thickTop="1" thickBot="1" x14ac:dyDescent="0.3">
      <c r="B23" s="30" t="s">
        <v>20</v>
      </c>
      <c r="D23" s="5"/>
      <c r="E23" s="5"/>
      <c r="F23" s="5"/>
      <c r="G23" s="5"/>
      <c r="H23" s="5"/>
      <c r="I23" s="5"/>
      <c r="J23" s="12"/>
    </row>
    <row r="24" spans="2:10" ht="16.5" thickTop="1" thickBot="1" x14ac:dyDescent="0.3">
      <c r="B24" s="31" t="s">
        <v>15</v>
      </c>
      <c r="C24">
        <v>100</v>
      </c>
      <c r="D24" s="5">
        <v>227776.31</v>
      </c>
      <c r="E24" s="5">
        <v>135.74</v>
      </c>
      <c r="F24" s="5">
        <v>0</v>
      </c>
      <c r="G24" s="5">
        <v>100638.16</v>
      </c>
      <c r="H24" s="5">
        <v>26492.9</v>
      </c>
      <c r="I24" s="5">
        <v>0</v>
      </c>
      <c r="J24" s="12"/>
    </row>
    <row r="25" spans="2:10" ht="16.5" thickTop="1" thickBot="1" x14ac:dyDescent="0.3">
      <c r="B25" s="31" t="s">
        <v>16</v>
      </c>
      <c r="C25">
        <v>135</v>
      </c>
      <c r="D25" s="5">
        <v>664231</v>
      </c>
      <c r="E25" s="5">
        <v>663911</v>
      </c>
      <c r="F25" s="5">
        <v>663911</v>
      </c>
      <c r="G25" s="5">
        <v>1176473</v>
      </c>
      <c r="H25" s="5">
        <v>1184273</v>
      </c>
      <c r="I25" s="5">
        <v>1129478</v>
      </c>
      <c r="J25" s="12"/>
    </row>
    <row r="26" spans="2:10" ht="16.5" thickTop="1" thickBot="1" x14ac:dyDescent="0.3">
      <c r="B26" s="31" t="s">
        <v>17</v>
      </c>
      <c r="C26">
        <v>200</v>
      </c>
      <c r="D26" s="5">
        <v>554355.4</v>
      </c>
      <c r="E26" s="5">
        <v>546258.56999999983</v>
      </c>
      <c r="F26" s="5">
        <v>486444.74</v>
      </c>
      <c r="G26" s="5">
        <v>1106455.8400000001</v>
      </c>
      <c r="H26" s="5">
        <v>1178063.2599999998</v>
      </c>
      <c r="I26" s="5">
        <v>823260.89999999979</v>
      </c>
      <c r="J26" s="12"/>
    </row>
    <row r="27" spans="2:10" ht="16.5" thickTop="1" thickBot="1" x14ac:dyDescent="0.3">
      <c r="B27" s="31" t="s">
        <v>18</v>
      </c>
      <c r="C27">
        <v>220</v>
      </c>
      <c r="D27" s="5">
        <v>109875.59999999998</v>
      </c>
      <c r="E27" s="5">
        <v>117652.43000000017</v>
      </c>
      <c r="F27" s="5">
        <v>177466.26</v>
      </c>
      <c r="G27" s="5">
        <v>70017.159999999916</v>
      </c>
      <c r="H27" s="5">
        <v>6209.7400000002235</v>
      </c>
      <c r="I27" s="5">
        <v>306217.10000000021</v>
      </c>
      <c r="J27" s="12"/>
    </row>
    <row r="28" spans="2:10" ht="16.5" thickTop="1" thickBot="1" x14ac:dyDescent="0.3">
      <c r="B28" s="31" t="s">
        <v>19</v>
      </c>
      <c r="C28">
        <v>500</v>
      </c>
      <c r="D28" s="5">
        <v>516684</v>
      </c>
      <c r="E28" s="5">
        <v>318618</v>
      </c>
      <c r="F28" s="5">
        <v>486309</v>
      </c>
      <c r="G28" s="5">
        <v>1207094</v>
      </c>
      <c r="H28" s="5">
        <v>1103918</v>
      </c>
      <c r="I28" s="5">
        <v>796768</v>
      </c>
      <c r="J28" s="12"/>
    </row>
    <row r="29" spans="2:10" ht="16.5" thickTop="1" thickBot="1" x14ac:dyDescent="0.3">
      <c r="B29" s="30" t="s">
        <v>21</v>
      </c>
      <c r="D29" s="5"/>
      <c r="E29" s="5"/>
      <c r="F29" s="5"/>
      <c r="G29" s="5"/>
      <c r="H29" s="5"/>
      <c r="I29" s="5"/>
      <c r="J29" s="12"/>
    </row>
    <row r="30" spans="2:10" ht="16.5" thickTop="1" thickBot="1" x14ac:dyDescent="0.3">
      <c r="B30" s="31" t="s">
        <v>15</v>
      </c>
      <c r="C30">
        <v>100</v>
      </c>
      <c r="D30" s="5">
        <v>5007.24</v>
      </c>
      <c r="E30" s="5">
        <v>56974.31</v>
      </c>
      <c r="F30" s="5">
        <v>26433.230000000003</v>
      </c>
      <c r="G30" s="5">
        <v>76800.420000000013</v>
      </c>
      <c r="H30" s="5">
        <v>1293.0999999999999</v>
      </c>
      <c r="I30" s="5">
        <v>2255.88</v>
      </c>
      <c r="J30" s="12"/>
    </row>
    <row r="31" spans="2:10" ht="16.5" thickTop="1" thickBot="1" x14ac:dyDescent="0.3">
      <c r="B31" s="31" t="s">
        <v>16</v>
      </c>
      <c r="C31">
        <v>135</v>
      </c>
      <c r="D31" s="5">
        <v>418646</v>
      </c>
      <c r="E31" s="5">
        <v>277866</v>
      </c>
      <c r="F31" s="5">
        <v>277866</v>
      </c>
      <c r="G31" s="5">
        <v>285463</v>
      </c>
      <c r="H31" s="5">
        <v>285463</v>
      </c>
      <c r="I31" s="5">
        <v>272165</v>
      </c>
      <c r="J31" s="12"/>
    </row>
    <row r="32" spans="2:10" ht="16.5" thickTop="1" thickBot="1" x14ac:dyDescent="0.3">
      <c r="B32" s="31" t="s">
        <v>17</v>
      </c>
      <c r="C32">
        <v>200</v>
      </c>
      <c r="D32" s="5">
        <v>418645.99999999988</v>
      </c>
      <c r="E32" s="5">
        <v>162946.94999999995</v>
      </c>
      <c r="F32" s="5">
        <v>32221.919999999998</v>
      </c>
      <c r="G32" s="5">
        <v>27387.410000000003</v>
      </c>
      <c r="H32" s="5">
        <v>75507.319999999992</v>
      </c>
      <c r="I32" s="5">
        <v>24728.190000000002</v>
      </c>
      <c r="J32" s="12"/>
    </row>
    <row r="33" spans="2:10" ht="16.5" thickTop="1" thickBot="1" x14ac:dyDescent="0.3">
      <c r="B33" s="31" t="s">
        <v>18</v>
      </c>
      <c r="C33">
        <v>220</v>
      </c>
      <c r="D33" s="5">
        <v>1.1641532182693481E-10</v>
      </c>
      <c r="E33" s="5">
        <v>114919.05000000005</v>
      </c>
      <c r="F33" s="5">
        <v>245644.08000000002</v>
      </c>
      <c r="G33" s="5">
        <v>258075.59</v>
      </c>
      <c r="H33" s="5">
        <v>209955.68</v>
      </c>
      <c r="I33" s="5">
        <v>247436.81</v>
      </c>
      <c r="J33" s="12"/>
    </row>
    <row r="34" spans="2:10" ht="16.5" thickTop="1" thickBot="1" x14ac:dyDescent="0.3">
      <c r="B34" s="31" t="s">
        <v>19</v>
      </c>
      <c r="C34">
        <v>500</v>
      </c>
      <c r="D34" s="5">
        <v>340510</v>
      </c>
      <c r="E34" s="5">
        <v>214914.02</v>
      </c>
      <c r="F34" s="5">
        <v>1680.8399999999965</v>
      </c>
      <c r="G34" s="5">
        <v>77754.600000000006</v>
      </c>
      <c r="H34" s="5">
        <v>0</v>
      </c>
      <c r="I34" s="5">
        <v>25690.97</v>
      </c>
      <c r="J34" s="12"/>
    </row>
    <row r="35" spans="2:10" ht="16.5" thickTop="1" thickBot="1" x14ac:dyDescent="0.3">
      <c r="B35" s="30" t="s">
        <v>22</v>
      </c>
      <c r="D35" s="5"/>
      <c r="E35" s="5"/>
      <c r="F35" s="5"/>
      <c r="G35" s="5"/>
      <c r="H35" s="5"/>
      <c r="I35" s="5"/>
      <c r="J35" s="12"/>
    </row>
    <row r="36" spans="2:10" ht="16.5" thickTop="1" thickBot="1" x14ac:dyDescent="0.3">
      <c r="B36" s="31" t="s">
        <v>15</v>
      </c>
      <c r="C36">
        <v>100</v>
      </c>
      <c r="D36" s="5">
        <v>70039.8</v>
      </c>
      <c r="E36" s="5">
        <v>16234.550000000001</v>
      </c>
      <c r="F36" s="5">
        <v>17719.440000000002</v>
      </c>
      <c r="G36" s="5">
        <v>24404.62</v>
      </c>
      <c r="H36" s="5">
        <v>7898.02</v>
      </c>
      <c r="I36" s="5">
        <v>1863.5400000000002</v>
      </c>
      <c r="J36" s="12"/>
    </row>
    <row r="37" spans="2:10" ht="16.5" thickTop="1" thickBot="1" x14ac:dyDescent="0.3">
      <c r="B37" s="31" t="s">
        <v>16</v>
      </c>
      <c r="C37">
        <v>135</v>
      </c>
      <c r="D37" s="5">
        <v>311871</v>
      </c>
      <c r="E37" s="5">
        <v>320438</v>
      </c>
      <c r="F37" s="5">
        <v>320438</v>
      </c>
      <c r="G37" s="5">
        <v>332815</v>
      </c>
      <c r="H37" s="5">
        <v>332815</v>
      </c>
      <c r="I37" s="5">
        <v>327699</v>
      </c>
      <c r="J37" s="12"/>
    </row>
    <row r="38" spans="2:10" ht="16.5" thickTop="1" thickBot="1" x14ac:dyDescent="0.3">
      <c r="B38" s="31" t="s">
        <v>17</v>
      </c>
      <c r="C38">
        <v>200</v>
      </c>
      <c r="D38" s="5">
        <v>224990.71999999994</v>
      </c>
      <c r="E38" s="5">
        <v>196469.01</v>
      </c>
      <c r="F38" s="5">
        <v>210240.10999999996</v>
      </c>
      <c r="G38" s="5">
        <v>194359.82</v>
      </c>
      <c r="H38" s="5">
        <v>192486.59999999998</v>
      </c>
      <c r="I38" s="5">
        <v>204152.47999999995</v>
      </c>
      <c r="J38" s="12"/>
    </row>
    <row r="39" spans="2:10" ht="16.5" thickTop="1" thickBot="1" x14ac:dyDescent="0.3">
      <c r="B39" s="31" t="s">
        <v>18</v>
      </c>
      <c r="C39">
        <v>220</v>
      </c>
      <c r="D39" s="5">
        <v>86880.280000000057</v>
      </c>
      <c r="E39" s="5">
        <v>123968.98999999999</v>
      </c>
      <c r="F39" s="5">
        <v>110197.89000000004</v>
      </c>
      <c r="G39" s="5">
        <v>138455.18</v>
      </c>
      <c r="H39" s="5">
        <v>140328.40000000002</v>
      </c>
      <c r="I39" s="5">
        <v>123546.52000000005</v>
      </c>
      <c r="J39" s="12"/>
    </row>
    <row r="40" spans="2:10" ht="16.5" thickTop="1" thickBot="1" x14ac:dyDescent="0.3">
      <c r="B40" s="31" t="s">
        <v>19</v>
      </c>
      <c r="C40">
        <v>500</v>
      </c>
      <c r="D40" s="5">
        <v>241325</v>
      </c>
      <c r="E40" s="5">
        <v>142663.76</v>
      </c>
      <c r="F40" s="5">
        <v>211725</v>
      </c>
      <c r="G40" s="5">
        <v>201045</v>
      </c>
      <c r="H40" s="5">
        <v>175980</v>
      </c>
      <c r="I40" s="5">
        <v>198118</v>
      </c>
      <c r="J40" s="12"/>
    </row>
    <row r="41" spans="2:10" ht="16.5" thickTop="1" thickBot="1" x14ac:dyDescent="0.3">
      <c r="B41" s="30" t="s">
        <v>23</v>
      </c>
      <c r="D41" s="5"/>
      <c r="E41" s="5"/>
      <c r="F41" s="5"/>
      <c r="G41" s="5"/>
      <c r="H41" s="5"/>
      <c r="I41" s="5"/>
      <c r="J41" s="12"/>
    </row>
    <row r="42" spans="2:10" ht="16.5" thickTop="1" thickBot="1" x14ac:dyDescent="0.3">
      <c r="B42" s="31" t="s">
        <v>15</v>
      </c>
      <c r="C42">
        <v>100</v>
      </c>
      <c r="D42" s="5">
        <v>2327.5</v>
      </c>
      <c r="E42" s="5">
        <v>2352</v>
      </c>
      <c r="F42" s="5">
        <v>2303</v>
      </c>
      <c r="G42" s="5">
        <v>2205</v>
      </c>
      <c r="H42" s="5">
        <v>0</v>
      </c>
      <c r="I42" s="5">
        <v>2082.5</v>
      </c>
      <c r="J42" s="12"/>
    </row>
    <row r="43" spans="2:10" ht="16.5" thickTop="1" thickBot="1" x14ac:dyDescent="0.3">
      <c r="B43" s="30" t="s">
        <v>24</v>
      </c>
      <c r="D43" s="5"/>
      <c r="E43" s="5"/>
      <c r="F43" s="5"/>
      <c r="G43" s="5"/>
      <c r="H43" s="5"/>
      <c r="I43" s="5"/>
      <c r="J43" s="12"/>
    </row>
    <row r="44" spans="2:10" ht="16.5" thickTop="1" thickBot="1" x14ac:dyDescent="0.3">
      <c r="B44" s="31" t="s">
        <v>15</v>
      </c>
      <c r="C44">
        <v>100</v>
      </c>
      <c r="D44" s="5">
        <v>0</v>
      </c>
      <c r="E44" s="5">
        <v>0</v>
      </c>
      <c r="F44" s="5">
        <v>0</v>
      </c>
      <c r="G44" s="5">
        <v>0</v>
      </c>
      <c r="H44" s="5">
        <v>83.629999999999882</v>
      </c>
      <c r="I44" s="5">
        <v>0</v>
      </c>
      <c r="J44" s="12"/>
    </row>
    <row r="45" spans="2:10" ht="16.5" thickTop="1" thickBot="1" x14ac:dyDescent="0.3">
      <c r="B45" s="31" t="s">
        <v>16</v>
      </c>
      <c r="C45">
        <v>135</v>
      </c>
      <c r="D45" s="5">
        <v>2401717</v>
      </c>
      <c r="E45" s="5">
        <v>2519448</v>
      </c>
      <c r="F45" s="5">
        <v>2519448</v>
      </c>
      <c r="G45" s="5">
        <v>2596995</v>
      </c>
      <c r="H45" s="5">
        <v>2596995</v>
      </c>
      <c r="I45" s="5">
        <v>3598583</v>
      </c>
      <c r="J45" s="12"/>
    </row>
    <row r="46" spans="2:10" ht="16.5" thickTop="1" thickBot="1" x14ac:dyDescent="0.3">
      <c r="B46" s="31" t="s">
        <v>17</v>
      </c>
      <c r="C46">
        <v>200</v>
      </c>
      <c r="D46" s="5">
        <v>1905670.31</v>
      </c>
      <c r="E46" s="5">
        <v>2073555.7400000002</v>
      </c>
      <c r="F46" s="5">
        <v>1952628.8200000003</v>
      </c>
      <c r="G46" s="5">
        <v>1798799.0600000003</v>
      </c>
      <c r="H46" s="5">
        <v>1842150.7300000011</v>
      </c>
      <c r="I46" s="5">
        <v>2888352.82</v>
      </c>
      <c r="J46" s="12"/>
    </row>
    <row r="47" spans="2:10" ht="16.5" thickTop="1" thickBot="1" x14ac:dyDescent="0.3">
      <c r="B47" s="31" t="s">
        <v>18</v>
      </c>
      <c r="C47">
        <v>220</v>
      </c>
      <c r="D47" s="5">
        <v>496046.68999999994</v>
      </c>
      <c r="E47" s="5">
        <v>445892.25999999978</v>
      </c>
      <c r="F47" s="5">
        <v>566819.1799999997</v>
      </c>
      <c r="G47" s="5">
        <v>798195.93999999971</v>
      </c>
      <c r="H47" s="5">
        <v>754844.26999999885</v>
      </c>
      <c r="I47" s="5">
        <v>710230.18000000017</v>
      </c>
      <c r="J47" s="12"/>
    </row>
    <row r="48" spans="2:10" ht="16.5" thickTop="1" thickBot="1" x14ac:dyDescent="0.3">
      <c r="B48" s="31" t="s">
        <v>19</v>
      </c>
      <c r="C48">
        <v>500</v>
      </c>
      <c r="D48" s="5">
        <v>1885172.37</v>
      </c>
      <c r="E48" s="5">
        <v>2101490.6800000002</v>
      </c>
      <c r="F48" s="5">
        <v>1937047.44</v>
      </c>
      <c r="G48" s="5">
        <v>1820721</v>
      </c>
      <c r="H48" s="5">
        <v>1829326.25</v>
      </c>
      <c r="I48" s="5">
        <v>2784083.49</v>
      </c>
      <c r="J48" s="12"/>
    </row>
    <row r="49" spans="2:10" ht="16.5" thickTop="1" thickBot="1" x14ac:dyDescent="0.3">
      <c r="B49" s="30" t="s">
        <v>25</v>
      </c>
      <c r="D49" s="5"/>
      <c r="E49" s="5"/>
      <c r="F49" s="5"/>
      <c r="G49" s="5"/>
      <c r="H49" s="5"/>
      <c r="I49" s="5"/>
      <c r="J49" s="12"/>
    </row>
    <row r="50" spans="2:10" ht="16.5" thickTop="1" thickBot="1" x14ac:dyDescent="0.3">
      <c r="B50" s="31" t="s">
        <v>15</v>
      </c>
      <c r="C50">
        <v>100</v>
      </c>
      <c r="D50" s="5">
        <v>7176.21</v>
      </c>
      <c r="E50" s="5">
        <v>0</v>
      </c>
      <c r="F50" s="5">
        <v>0</v>
      </c>
      <c r="G50" s="5">
        <v>0</v>
      </c>
      <c r="H50" s="5">
        <v>0</v>
      </c>
      <c r="I50" s="5">
        <v>0</v>
      </c>
      <c r="J50" s="12"/>
    </row>
    <row r="51" spans="2:10" ht="16.5" thickTop="1" thickBot="1" x14ac:dyDescent="0.3">
      <c r="B51" s="31" t="s">
        <v>16</v>
      </c>
      <c r="C51">
        <v>135</v>
      </c>
      <c r="D51" s="5">
        <v>3200487</v>
      </c>
      <c r="E51" s="5">
        <v>992824</v>
      </c>
      <c r="F51" s="5">
        <v>0</v>
      </c>
      <c r="G51" s="5">
        <v>0</v>
      </c>
      <c r="H51" s="5">
        <v>0</v>
      </c>
      <c r="I51" s="5">
        <v>0</v>
      </c>
      <c r="J51" s="12"/>
    </row>
    <row r="52" spans="2:10" ht="16.5" thickTop="1" thickBot="1" x14ac:dyDescent="0.3">
      <c r="B52" s="31" t="s">
        <v>17</v>
      </c>
      <c r="C52">
        <v>200</v>
      </c>
      <c r="D52" s="5">
        <v>377680.97000000003</v>
      </c>
      <c r="E52" s="5">
        <v>0</v>
      </c>
      <c r="F52" s="5">
        <v>0</v>
      </c>
      <c r="G52" s="5">
        <v>0</v>
      </c>
      <c r="H52" s="5">
        <v>0</v>
      </c>
      <c r="I52" s="5">
        <v>0</v>
      </c>
      <c r="J52" s="12"/>
    </row>
    <row r="53" spans="2:10" ht="16.5" thickTop="1" thickBot="1" x14ac:dyDescent="0.3">
      <c r="B53" s="31" t="s">
        <v>18</v>
      </c>
      <c r="C53">
        <v>220</v>
      </c>
      <c r="D53" s="5">
        <v>2822806.03</v>
      </c>
      <c r="E53" s="5">
        <v>992824</v>
      </c>
      <c r="F53" s="5">
        <v>0</v>
      </c>
      <c r="G53" s="5">
        <v>0</v>
      </c>
      <c r="H53" s="5">
        <v>0</v>
      </c>
      <c r="I53" s="5">
        <v>0</v>
      </c>
      <c r="J53" s="12"/>
    </row>
    <row r="54" spans="2:10" ht="16.5" thickTop="1" thickBot="1" x14ac:dyDescent="0.3">
      <c r="B54" s="30" t="s">
        <v>26</v>
      </c>
      <c r="D54" s="5"/>
      <c r="E54" s="5"/>
      <c r="F54" s="5"/>
      <c r="G54" s="5"/>
      <c r="H54" s="5"/>
      <c r="I54" s="5"/>
      <c r="J54" s="12"/>
    </row>
    <row r="55" spans="2:10" ht="16.5" thickTop="1" thickBot="1" x14ac:dyDescent="0.3">
      <c r="B55" s="31" t="s">
        <v>16</v>
      </c>
      <c r="C55">
        <v>135</v>
      </c>
      <c r="D55" s="5">
        <v>1827972</v>
      </c>
      <c r="E55" s="5">
        <v>0</v>
      </c>
      <c r="F55" s="5">
        <v>0</v>
      </c>
      <c r="G55" s="5">
        <v>0</v>
      </c>
      <c r="H55" s="5">
        <v>0</v>
      </c>
      <c r="I55" s="5">
        <v>0</v>
      </c>
      <c r="J55" s="12"/>
    </row>
    <row r="56" spans="2:10" ht="16.5" thickTop="1" thickBot="1" x14ac:dyDescent="0.3">
      <c r="B56" s="31" t="s">
        <v>18</v>
      </c>
      <c r="C56">
        <v>220</v>
      </c>
      <c r="D56" s="5">
        <v>1827972</v>
      </c>
      <c r="E56" s="5">
        <v>0</v>
      </c>
      <c r="F56" s="5">
        <v>0</v>
      </c>
      <c r="G56" s="5">
        <v>0</v>
      </c>
      <c r="H56" s="5">
        <v>0</v>
      </c>
      <c r="I56" s="5">
        <v>0</v>
      </c>
      <c r="J56" s="12"/>
    </row>
    <row r="57" spans="2:10" ht="16.5" thickTop="1" thickBot="1" x14ac:dyDescent="0.3">
      <c r="B57" s="30" t="s">
        <v>27</v>
      </c>
      <c r="D57" s="5"/>
      <c r="E57" s="5"/>
      <c r="F57" s="5"/>
      <c r="G57" s="5"/>
      <c r="H57" s="5"/>
      <c r="I57" s="5"/>
      <c r="J57" s="12"/>
    </row>
    <row r="58" spans="2:10" ht="16.5" thickTop="1" thickBot="1" x14ac:dyDescent="0.3">
      <c r="B58" s="31" t="s">
        <v>15</v>
      </c>
      <c r="C58">
        <v>100</v>
      </c>
      <c r="D58" s="5">
        <v>137118.13999999998</v>
      </c>
      <c r="E58" s="5">
        <v>562850.56999999995</v>
      </c>
      <c r="F58" s="5">
        <v>306609.45999999996</v>
      </c>
      <c r="G58" s="5">
        <v>350867.66000000003</v>
      </c>
      <c r="H58" s="5">
        <v>262453</v>
      </c>
      <c r="I58" s="5">
        <v>0</v>
      </c>
      <c r="J58" s="12"/>
    </row>
    <row r="59" spans="2:10" ht="16.5" thickTop="1" thickBot="1" x14ac:dyDescent="0.3">
      <c r="B59" s="31" t="s">
        <v>16</v>
      </c>
      <c r="C59">
        <v>135</v>
      </c>
      <c r="D59" s="5">
        <v>0</v>
      </c>
      <c r="E59" s="5">
        <v>1827972</v>
      </c>
      <c r="F59" s="5">
        <v>1466697</v>
      </c>
      <c r="G59" s="5">
        <v>1395087</v>
      </c>
      <c r="H59" s="5">
        <v>1333380</v>
      </c>
      <c r="I59" s="5">
        <v>262453</v>
      </c>
      <c r="J59" s="12"/>
    </row>
    <row r="60" spans="2:10" ht="16.5" thickTop="1" thickBot="1" x14ac:dyDescent="0.3">
      <c r="B60" s="31" t="s">
        <v>17</v>
      </c>
      <c r="C60">
        <v>200</v>
      </c>
      <c r="D60" s="5">
        <v>1672285.9000000004</v>
      </c>
      <c r="E60" s="5">
        <v>1390614.7300000002</v>
      </c>
      <c r="F60" s="5">
        <v>1438818.1099999996</v>
      </c>
      <c r="G60" s="5">
        <v>1177646.7999999998</v>
      </c>
      <c r="H60" s="5">
        <v>1282103.6599999999</v>
      </c>
      <c r="I60" s="5">
        <v>262453</v>
      </c>
      <c r="J60" s="12"/>
    </row>
    <row r="61" spans="2:10" ht="16.5" thickTop="1" thickBot="1" x14ac:dyDescent="0.3">
      <c r="B61" s="31" t="s">
        <v>18</v>
      </c>
      <c r="C61">
        <v>220</v>
      </c>
      <c r="D61" s="5">
        <v>-1672285.9000000004</v>
      </c>
      <c r="E61" s="5">
        <v>437357.26999999979</v>
      </c>
      <c r="F61" s="5">
        <v>27878.890000000363</v>
      </c>
      <c r="G61" s="5">
        <v>217440.20000000019</v>
      </c>
      <c r="H61" s="5">
        <v>51276.340000000084</v>
      </c>
      <c r="I61" s="5">
        <v>0</v>
      </c>
      <c r="J61" s="12"/>
    </row>
    <row r="62" spans="2:10" ht="16.5" thickTop="1" thickBot="1" x14ac:dyDescent="0.3">
      <c r="B62" s="31" t="s">
        <v>19</v>
      </c>
      <c r="C62">
        <v>500</v>
      </c>
      <c r="D62" s="5">
        <v>1809404.04</v>
      </c>
      <c r="E62" s="5">
        <v>1816347.16</v>
      </c>
      <c r="F62" s="5">
        <v>1182577</v>
      </c>
      <c r="G62" s="5">
        <v>1221905</v>
      </c>
      <c r="H62" s="5">
        <v>1193689</v>
      </c>
      <c r="I62" s="5">
        <v>0</v>
      </c>
      <c r="J62" s="12"/>
    </row>
    <row r="63" spans="2:10" ht="16.5" thickTop="1" thickBot="1" x14ac:dyDescent="0.3">
      <c r="B63" s="30" t="s">
        <v>28</v>
      </c>
      <c r="D63" s="5"/>
      <c r="E63" s="5"/>
      <c r="F63" s="5"/>
      <c r="G63" s="5"/>
      <c r="H63" s="5"/>
      <c r="I63" s="5"/>
      <c r="J63" s="12"/>
    </row>
    <row r="64" spans="2:10" ht="16.5" thickTop="1" thickBot="1" x14ac:dyDescent="0.3">
      <c r="B64" s="31" t="s">
        <v>15</v>
      </c>
      <c r="C64">
        <v>100</v>
      </c>
      <c r="D64" s="5">
        <v>0</v>
      </c>
      <c r="E64" s="5">
        <v>0</v>
      </c>
      <c r="F64" s="5">
        <v>0</v>
      </c>
      <c r="G64" s="5">
        <v>0</v>
      </c>
      <c r="H64" s="5">
        <v>250.86999999999989</v>
      </c>
      <c r="I64" s="5">
        <v>0</v>
      </c>
      <c r="J64" s="12"/>
    </row>
    <row r="65" spans="2:10" ht="16.5" thickTop="1" thickBot="1" x14ac:dyDescent="0.3">
      <c r="B65" s="31" t="s">
        <v>16</v>
      </c>
      <c r="C65">
        <v>135</v>
      </c>
      <c r="D65" s="5">
        <v>5234232</v>
      </c>
      <c r="E65" s="5">
        <v>5510957</v>
      </c>
      <c r="F65" s="5">
        <v>5510957</v>
      </c>
      <c r="G65" s="5">
        <v>5709670</v>
      </c>
      <c r="H65" s="5">
        <v>5709670</v>
      </c>
      <c r="I65" s="5">
        <v>12363114</v>
      </c>
      <c r="J65" s="12"/>
    </row>
    <row r="66" spans="2:10" ht="16.5" thickTop="1" thickBot="1" x14ac:dyDescent="0.3">
      <c r="B66" s="31" t="s">
        <v>17</v>
      </c>
      <c r="C66">
        <v>200</v>
      </c>
      <c r="D66" s="5">
        <v>4121214.2100000004</v>
      </c>
      <c r="E66" s="5">
        <v>4495937.3399999989</v>
      </c>
      <c r="F66" s="5">
        <v>5179401.9100000011</v>
      </c>
      <c r="G66" s="5">
        <v>4809212.6200000029</v>
      </c>
      <c r="H66" s="5">
        <v>4956878.7399999984</v>
      </c>
      <c r="I66" s="5">
        <v>12331582.799999999</v>
      </c>
      <c r="J66" s="12"/>
    </row>
    <row r="67" spans="2:10" ht="16.5" thickTop="1" thickBot="1" x14ac:dyDescent="0.3">
      <c r="B67" s="31" t="s">
        <v>18</v>
      </c>
      <c r="C67">
        <v>220</v>
      </c>
      <c r="D67" s="5">
        <v>1113017.7899999996</v>
      </c>
      <c r="E67" s="5">
        <v>1015019.6600000011</v>
      </c>
      <c r="F67" s="5">
        <v>331555.08999999892</v>
      </c>
      <c r="G67" s="5">
        <v>900457.37999999709</v>
      </c>
      <c r="H67" s="5">
        <v>752791.26000000164</v>
      </c>
      <c r="I67" s="5">
        <v>31531.200000001118</v>
      </c>
      <c r="J67" s="12"/>
    </row>
    <row r="68" spans="2:10" ht="16.5" thickTop="1" thickBot="1" x14ac:dyDescent="0.3">
      <c r="B68" s="31" t="s">
        <v>19</v>
      </c>
      <c r="C68">
        <v>500</v>
      </c>
      <c r="D68" s="5">
        <v>3982983.97</v>
      </c>
      <c r="E68" s="5">
        <v>4504476.8600000003</v>
      </c>
      <c r="F68" s="5">
        <v>5138834.5599999996</v>
      </c>
      <c r="G68" s="5">
        <v>4876215.75</v>
      </c>
      <c r="H68" s="5">
        <v>4850444.0599999996</v>
      </c>
      <c r="I68" s="5">
        <v>12816886.189999999</v>
      </c>
      <c r="J68" s="12"/>
    </row>
    <row r="69" spans="2:10" ht="16.5" thickTop="1" thickBot="1" x14ac:dyDescent="0.3">
      <c r="B69" s="30" t="s">
        <v>29</v>
      </c>
      <c r="D69" s="5"/>
      <c r="E69" s="5"/>
      <c r="F69" s="5"/>
      <c r="G69" s="5"/>
      <c r="H69" s="5"/>
      <c r="I69" s="5"/>
      <c r="J69" s="12"/>
    </row>
    <row r="70" spans="2:10" ht="16.5" thickTop="1" thickBot="1" x14ac:dyDescent="0.3">
      <c r="B70" s="31" t="s">
        <v>15</v>
      </c>
      <c r="C70">
        <v>100</v>
      </c>
      <c r="D70" s="5">
        <v>250037.12</v>
      </c>
      <c r="E70" s="5">
        <v>292503.86</v>
      </c>
      <c r="F70" s="5">
        <v>116881.73000000001</v>
      </c>
      <c r="G70" s="5">
        <v>105646.12</v>
      </c>
      <c r="H70" s="5">
        <v>68369.42</v>
      </c>
      <c r="I70" s="5">
        <v>-4753.5600000000004</v>
      </c>
      <c r="J70" s="12"/>
    </row>
    <row r="71" spans="2:10" ht="16.5" thickTop="1" thickBot="1" x14ac:dyDescent="0.3">
      <c r="B71" s="31" t="s">
        <v>16</v>
      </c>
      <c r="C71">
        <v>135</v>
      </c>
      <c r="D71" s="5">
        <v>1367467</v>
      </c>
      <c r="E71" s="5">
        <v>1414323</v>
      </c>
      <c r="F71" s="5">
        <v>1414323</v>
      </c>
      <c r="G71" s="5">
        <v>1463439</v>
      </c>
      <c r="H71" s="5">
        <v>1463439</v>
      </c>
      <c r="I71" s="5">
        <v>1512934</v>
      </c>
      <c r="J71" s="12"/>
    </row>
    <row r="72" spans="2:10" ht="16.5" thickTop="1" thickBot="1" x14ac:dyDescent="0.3">
      <c r="B72" s="31" t="s">
        <v>17</v>
      </c>
      <c r="C72">
        <v>200</v>
      </c>
      <c r="D72" s="5">
        <v>1114477.2</v>
      </c>
      <c r="E72" s="5">
        <v>1088322.33</v>
      </c>
      <c r="F72" s="5">
        <v>1310637.3799999997</v>
      </c>
      <c r="G72" s="5">
        <v>1364710.2700000003</v>
      </c>
      <c r="H72" s="5">
        <v>1393749.7699999998</v>
      </c>
      <c r="I72" s="5">
        <v>1489785.5600000003</v>
      </c>
      <c r="J72" s="12"/>
    </row>
    <row r="73" spans="2:10" ht="16.5" thickTop="1" thickBot="1" x14ac:dyDescent="0.3">
      <c r="B73" s="31" t="s">
        <v>18</v>
      </c>
      <c r="C73">
        <v>220</v>
      </c>
      <c r="D73" s="5">
        <v>252989.80000000005</v>
      </c>
      <c r="E73" s="5">
        <v>326000.66999999993</v>
      </c>
      <c r="F73" s="5">
        <v>103685.62000000034</v>
      </c>
      <c r="G73" s="5">
        <v>98728.729999999749</v>
      </c>
      <c r="H73" s="5">
        <v>69689.230000000214</v>
      </c>
      <c r="I73" s="5">
        <v>23148.439999999711</v>
      </c>
      <c r="J73" s="12"/>
    </row>
    <row r="74" spans="2:10" ht="16.5" thickTop="1" thickBot="1" x14ac:dyDescent="0.3">
      <c r="B74" s="31" t="s">
        <v>19</v>
      </c>
      <c r="C74">
        <v>500</v>
      </c>
      <c r="D74" s="5">
        <v>8295.7000000000007</v>
      </c>
      <c r="E74" s="5">
        <v>13359.19</v>
      </c>
      <c r="F74" s="5">
        <v>13239.06</v>
      </c>
      <c r="G74" s="5">
        <v>5710.41</v>
      </c>
      <c r="H74" s="5">
        <v>2031.91</v>
      </c>
      <c r="I74" s="5">
        <v>9374.58</v>
      </c>
      <c r="J74" s="12"/>
    </row>
    <row r="75" spans="2:10" ht="16.5" thickTop="1" thickBot="1" x14ac:dyDescent="0.3">
      <c r="B75" s="30" t="s">
        <v>30</v>
      </c>
      <c r="D75" s="5"/>
      <c r="E75" s="5"/>
      <c r="F75" s="5"/>
      <c r="G75" s="5"/>
      <c r="H75" s="5"/>
      <c r="I75" s="5"/>
      <c r="J75" s="12"/>
    </row>
    <row r="76" spans="2:10" ht="16.5" thickTop="1" thickBot="1" x14ac:dyDescent="0.3">
      <c r="B76" s="31" t="s">
        <v>15</v>
      </c>
      <c r="C76">
        <v>100</v>
      </c>
      <c r="D76" s="5">
        <v>0</v>
      </c>
      <c r="E76" s="5">
        <v>0</v>
      </c>
      <c r="F76" s="5">
        <v>0</v>
      </c>
      <c r="G76" s="5">
        <v>0</v>
      </c>
      <c r="H76" s="5">
        <v>0</v>
      </c>
      <c r="I76" s="5">
        <v>130.9</v>
      </c>
      <c r="J76" s="12"/>
    </row>
    <row r="77" spans="2:10" ht="16.5" thickTop="1" thickBot="1" x14ac:dyDescent="0.3">
      <c r="B77" s="31" t="s">
        <v>19</v>
      </c>
      <c r="C77">
        <v>500</v>
      </c>
      <c r="D77" s="5">
        <v>0</v>
      </c>
      <c r="E77" s="5">
        <v>0</v>
      </c>
      <c r="F77" s="5">
        <v>0</v>
      </c>
      <c r="G77" s="5">
        <v>0</v>
      </c>
      <c r="H77" s="5">
        <v>0</v>
      </c>
      <c r="I77" s="5">
        <v>130.9</v>
      </c>
      <c r="J77" s="12"/>
    </row>
    <row r="78" spans="2:10" ht="16.5" thickTop="1" thickBot="1" x14ac:dyDescent="0.3">
      <c r="B78" s="30" t="s">
        <v>31</v>
      </c>
      <c r="D78" s="5"/>
      <c r="E78" s="5"/>
      <c r="F78" s="5"/>
      <c r="G78" s="5"/>
      <c r="H78" s="5"/>
      <c r="I78" s="5"/>
      <c r="J78" s="12"/>
    </row>
    <row r="79" spans="2:10" ht="16.5" thickTop="1" thickBot="1" x14ac:dyDescent="0.3">
      <c r="B79" s="31" t="s">
        <v>15</v>
      </c>
      <c r="C79">
        <v>100</v>
      </c>
      <c r="D79" s="5">
        <v>84180440.549999997</v>
      </c>
      <c r="E79" s="5">
        <v>80997117.159999996</v>
      </c>
      <c r="F79" s="5">
        <v>113222673.63</v>
      </c>
      <c r="G79" s="5">
        <v>123277458.85000001</v>
      </c>
      <c r="H79" s="5">
        <v>143487340.68000001</v>
      </c>
      <c r="I79" s="5">
        <v>128556691.09</v>
      </c>
      <c r="J79" s="12"/>
    </row>
    <row r="80" spans="2:10" ht="16.5" thickTop="1" thickBot="1" x14ac:dyDescent="0.3">
      <c r="B80" s="31" t="s">
        <v>16</v>
      </c>
      <c r="C80">
        <v>135</v>
      </c>
      <c r="D80" s="5">
        <v>0</v>
      </c>
      <c r="E80" s="5">
        <v>85000000</v>
      </c>
      <c r="F80" s="5">
        <v>89856599</v>
      </c>
      <c r="G80" s="5">
        <v>90000000</v>
      </c>
      <c r="H80" s="5">
        <v>90000000</v>
      </c>
      <c r="I80" s="5">
        <v>88142216</v>
      </c>
      <c r="J80" s="12"/>
    </row>
    <row r="81" spans="2:10" ht="16.5" thickTop="1" thickBot="1" x14ac:dyDescent="0.3">
      <c r="B81" s="31" t="s">
        <v>17</v>
      </c>
      <c r="C81">
        <v>200</v>
      </c>
      <c r="D81" s="5">
        <v>0</v>
      </c>
      <c r="E81" s="5">
        <v>70283269.879999995</v>
      </c>
      <c r="F81" s="5">
        <v>67352867.979999989</v>
      </c>
      <c r="G81" s="5">
        <v>63264131.650000006</v>
      </c>
      <c r="H81" s="5">
        <v>59045202.420000002</v>
      </c>
      <c r="I81" s="5">
        <v>57551307.010000005</v>
      </c>
      <c r="J81" s="12"/>
    </row>
    <row r="82" spans="2:10" ht="16.5" thickTop="1" thickBot="1" x14ac:dyDescent="0.3">
      <c r="B82" s="31" t="s">
        <v>18</v>
      </c>
      <c r="C82">
        <v>220</v>
      </c>
      <c r="D82" s="5">
        <v>0</v>
      </c>
      <c r="E82" s="5">
        <v>14716730.120000005</v>
      </c>
      <c r="F82" s="5">
        <v>22503731.020000011</v>
      </c>
      <c r="G82" s="5">
        <v>26735868.349999994</v>
      </c>
      <c r="H82" s="5">
        <v>30954797.579999998</v>
      </c>
      <c r="I82" s="5">
        <v>30590908.989999995</v>
      </c>
      <c r="J82" s="12"/>
    </row>
    <row r="83" spans="2:10" ht="16.5" thickTop="1" thickBot="1" x14ac:dyDescent="0.3">
      <c r="B83" s="31" t="s">
        <v>19</v>
      </c>
      <c r="C83">
        <v>500</v>
      </c>
      <c r="D83" s="5">
        <v>81150341.650000006</v>
      </c>
      <c r="E83" s="5">
        <v>85403795.5</v>
      </c>
      <c r="F83" s="5">
        <v>86849460.359999999</v>
      </c>
      <c r="G83" s="5">
        <v>81575220.120000005</v>
      </c>
      <c r="H83" s="5">
        <v>79217469.239999995</v>
      </c>
      <c r="I83" s="5">
        <v>74095019.019999996</v>
      </c>
      <c r="J83" s="12"/>
    </row>
    <row r="84" spans="2:10" ht="16.5" thickTop="1" thickBot="1" x14ac:dyDescent="0.3">
      <c r="B84" s="30" t="s">
        <v>32</v>
      </c>
      <c r="D84" s="5"/>
      <c r="E84" s="5"/>
      <c r="F84" s="5"/>
      <c r="G84" s="5"/>
      <c r="H84" s="5"/>
      <c r="I84" s="5"/>
      <c r="J84" s="12"/>
    </row>
    <row r="85" spans="2:10" ht="16.5" thickTop="1" thickBot="1" x14ac:dyDescent="0.3">
      <c r="B85" s="31" t="s">
        <v>16</v>
      </c>
      <c r="C85">
        <v>135</v>
      </c>
      <c r="D85" s="5">
        <v>239905</v>
      </c>
      <c r="E85" s="5">
        <v>348499</v>
      </c>
      <c r="F85" s="5">
        <v>356741</v>
      </c>
      <c r="G85" s="5">
        <v>371155</v>
      </c>
      <c r="H85" s="5">
        <v>371155</v>
      </c>
      <c r="I85" s="5">
        <v>429002</v>
      </c>
      <c r="J85" s="12"/>
    </row>
    <row r="86" spans="2:10" ht="16.5" thickTop="1" thickBot="1" x14ac:dyDescent="0.3">
      <c r="B86" s="31" t="s">
        <v>17</v>
      </c>
      <c r="C86">
        <v>200</v>
      </c>
      <c r="D86" s="5">
        <v>229788.27000000002</v>
      </c>
      <c r="E86" s="5">
        <v>284347.24000000005</v>
      </c>
      <c r="F86" s="5">
        <v>316039.52000000008</v>
      </c>
      <c r="G86" s="5">
        <v>236125.72</v>
      </c>
      <c r="H86" s="5">
        <v>300789.61999999994</v>
      </c>
      <c r="I86" s="5">
        <v>386430.92999999993</v>
      </c>
      <c r="J86" s="12"/>
    </row>
    <row r="87" spans="2:10" ht="16.5" thickTop="1" thickBot="1" x14ac:dyDescent="0.3">
      <c r="B87" s="31" t="s">
        <v>18</v>
      </c>
      <c r="C87">
        <v>220</v>
      </c>
      <c r="D87" s="5">
        <v>10116.729999999981</v>
      </c>
      <c r="E87" s="5">
        <v>64151.759999999951</v>
      </c>
      <c r="F87" s="5">
        <v>40701.479999999923</v>
      </c>
      <c r="G87" s="5">
        <v>135029.28</v>
      </c>
      <c r="H87" s="5">
        <v>70365.380000000063</v>
      </c>
      <c r="I87" s="5">
        <v>42571.070000000065</v>
      </c>
      <c r="J87" s="12"/>
    </row>
    <row r="88" spans="2:10" ht="16.5" thickTop="1" thickBot="1" x14ac:dyDescent="0.3">
      <c r="B88" s="30" t="s">
        <v>33</v>
      </c>
      <c r="D88" s="5"/>
      <c r="E88" s="5"/>
      <c r="F88" s="5"/>
      <c r="G88" s="5"/>
      <c r="H88" s="5"/>
      <c r="I88" s="5"/>
      <c r="J88" s="12"/>
    </row>
    <row r="89" spans="2:10" ht="16.5" thickTop="1" thickBot="1" x14ac:dyDescent="0.3">
      <c r="B89" s="31" t="s">
        <v>15</v>
      </c>
      <c r="C89">
        <v>100</v>
      </c>
      <c r="D89" s="5">
        <v>0</v>
      </c>
      <c r="E89" s="5">
        <v>0</v>
      </c>
      <c r="F89" s="5">
        <v>582.96</v>
      </c>
      <c r="G89" s="5">
        <v>0</v>
      </c>
      <c r="H89" s="5">
        <v>0</v>
      </c>
      <c r="I89" s="5">
        <v>0</v>
      </c>
      <c r="J89" s="12"/>
    </row>
    <row r="90" spans="2:10" ht="16.5" thickTop="1" thickBot="1" x14ac:dyDescent="0.3">
      <c r="B90" s="31" t="s">
        <v>16</v>
      </c>
      <c r="C90">
        <v>135</v>
      </c>
      <c r="D90" s="5">
        <v>0</v>
      </c>
      <c r="E90" s="5">
        <v>0</v>
      </c>
      <c r="F90" s="5">
        <v>4246.97</v>
      </c>
      <c r="G90" s="5">
        <v>582.96</v>
      </c>
      <c r="H90" s="5">
        <v>0</v>
      </c>
      <c r="I90" s="5">
        <v>0</v>
      </c>
      <c r="J90" s="12"/>
    </row>
    <row r="91" spans="2:10" ht="16.5" thickTop="1" thickBot="1" x14ac:dyDescent="0.3">
      <c r="B91" s="31" t="s">
        <v>17</v>
      </c>
      <c r="C91">
        <v>200</v>
      </c>
      <c r="D91" s="5">
        <v>0</v>
      </c>
      <c r="E91" s="5">
        <v>0</v>
      </c>
      <c r="F91" s="5">
        <v>3664.01</v>
      </c>
      <c r="G91" s="5">
        <v>582.96</v>
      </c>
      <c r="H91" s="5">
        <v>0</v>
      </c>
      <c r="I91" s="5">
        <v>0</v>
      </c>
      <c r="J91" s="12"/>
    </row>
    <row r="92" spans="2:10" ht="16.5" thickTop="1" thickBot="1" x14ac:dyDescent="0.3">
      <c r="B92" s="31" t="s">
        <v>18</v>
      </c>
      <c r="C92">
        <v>220</v>
      </c>
      <c r="D92" s="5">
        <v>0</v>
      </c>
      <c r="E92" s="5">
        <v>0</v>
      </c>
      <c r="F92" s="5">
        <v>582.96</v>
      </c>
      <c r="G92" s="5">
        <v>0</v>
      </c>
      <c r="H92" s="5">
        <v>0</v>
      </c>
      <c r="I92" s="5">
        <v>0</v>
      </c>
      <c r="J92" s="12"/>
    </row>
    <row r="93" spans="2:10" ht="16.5" thickTop="1" thickBot="1" x14ac:dyDescent="0.3">
      <c r="B93" s="29" t="s">
        <v>34</v>
      </c>
      <c r="D93" s="5"/>
      <c r="E93" s="5"/>
      <c r="F93" s="5"/>
      <c r="G93" s="5"/>
      <c r="H93" s="5"/>
      <c r="I93" s="5"/>
      <c r="J93" s="12"/>
    </row>
    <row r="94" spans="2:10" ht="16.5" thickTop="1" thickBot="1" x14ac:dyDescent="0.3">
      <c r="B94" s="30" t="s">
        <v>35</v>
      </c>
      <c r="D94" s="5"/>
      <c r="E94" s="5"/>
      <c r="F94" s="5"/>
      <c r="G94" s="5"/>
      <c r="H94" s="5"/>
      <c r="I94" s="5"/>
      <c r="J94" s="12"/>
    </row>
    <row r="95" spans="2:10" ht="16.5" thickTop="1" thickBot="1" x14ac:dyDescent="0.3">
      <c r="B95" s="31" t="s">
        <v>15</v>
      </c>
      <c r="C95">
        <v>100</v>
      </c>
      <c r="D95" s="5">
        <v>181999.43</v>
      </c>
      <c r="E95" s="5">
        <v>188819.43</v>
      </c>
      <c r="F95" s="5">
        <v>297349.40999999997</v>
      </c>
      <c r="G95" s="5">
        <v>364207.16</v>
      </c>
      <c r="H95" s="5">
        <v>416839.87</v>
      </c>
      <c r="I95" s="5">
        <v>391893.1</v>
      </c>
      <c r="J95" s="12"/>
    </row>
    <row r="96" spans="2:10" ht="16.5" thickTop="1" thickBot="1" x14ac:dyDescent="0.3">
      <c r="B96" s="31" t="s">
        <v>16</v>
      </c>
      <c r="C96">
        <v>135</v>
      </c>
      <c r="D96" s="5">
        <v>116250</v>
      </c>
      <c r="E96" s="5">
        <v>52250</v>
      </c>
      <c r="F96" s="5">
        <v>52250</v>
      </c>
      <c r="G96" s="5">
        <v>52250</v>
      </c>
      <c r="H96" s="5">
        <v>52250</v>
      </c>
      <c r="I96" s="5">
        <v>52250</v>
      </c>
      <c r="J96" s="12"/>
    </row>
    <row r="97" spans="2:10" ht="16.5" thickTop="1" thickBot="1" x14ac:dyDescent="0.3">
      <c r="B97" s="31" t="s">
        <v>18</v>
      </c>
      <c r="C97">
        <v>220</v>
      </c>
      <c r="D97" s="5">
        <v>116250</v>
      </c>
      <c r="E97" s="5">
        <v>52250</v>
      </c>
      <c r="F97" s="5">
        <v>52250</v>
      </c>
      <c r="G97" s="5">
        <v>52250</v>
      </c>
      <c r="H97" s="5">
        <v>52250</v>
      </c>
      <c r="I97" s="5">
        <v>52250</v>
      </c>
      <c r="J97" s="12"/>
    </row>
    <row r="98" spans="2:10" ht="16.5" thickTop="1" thickBot="1" x14ac:dyDescent="0.3">
      <c r="B98" s="31" t="s">
        <v>19</v>
      </c>
      <c r="C98">
        <v>500</v>
      </c>
      <c r="D98" s="5">
        <v>118420</v>
      </c>
      <c r="E98" s="5">
        <v>3180</v>
      </c>
      <c r="F98" s="5">
        <v>105121.95</v>
      </c>
      <c r="G98" s="5">
        <v>15554.36</v>
      </c>
      <c r="H98" s="5">
        <v>0</v>
      </c>
      <c r="I98" s="5">
        <v>0</v>
      </c>
      <c r="J98" s="12"/>
    </row>
    <row r="99" spans="2:10" ht="16.5" thickTop="1" thickBot="1" x14ac:dyDescent="0.3">
      <c r="B99" s="30" t="s">
        <v>36</v>
      </c>
      <c r="D99" s="5"/>
      <c r="E99" s="5"/>
      <c r="F99" s="5"/>
      <c r="G99" s="5"/>
      <c r="H99" s="5"/>
      <c r="I99" s="5"/>
      <c r="J99" s="12"/>
    </row>
    <row r="100" spans="2:10" ht="16.5" thickTop="1" thickBot="1" x14ac:dyDescent="0.3">
      <c r="B100" s="31" t="s">
        <v>15</v>
      </c>
      <c r="C100">
        <v>100</v>
      </c>
      <c r="D100" s="5">
        <v>200</v>
      </c>
      <c r="E100" s="5">
        <v>2450</v>
      </c>
      <c r="F100" s="5">
        <v>71233.7</v>
      </c>
      <c r="G100" s="5">
        <v>100612.54</v>
      </c>
      <c r="H100" s="5">
        <v>136862.54</v>
      </c>
      <c r="I100" s="5">
        <v>177106.34</v>
      </c>
      <c r="J100" s="12"/>
    </row>
    <row r="101" spans="2:10" ht="16.5" thickTop="1" thickBot="1" x14ac:dyDescent="0.3">
      <c r="B101" s="31" t="s">
        <v>19</v>
      </c>
      <c r="C101">
        <v>500</v>
      </c>
      <c r="D101" s="5">
        <v>200</v>
      </c>
      <c r="E101" s="5">
        <v>2250</v>
      </c>
      <c r="F101" s="5">
        <v>68783.7</v>
      </c>
      <c r="G101" s="5">
        <v>29378.84</v>
      </c>
      <c r="H101" s="5">
        <v>36250</v>
      </c>
      <c r="I101" s="5">
        <v>40243.800000000003</v>
      </c>
      <c r="J101" s="12"/>
    </row>
    <row r="102" spans="2:10" ht="16.5" thickTop="1" thickBot="1" x14ac:dyDescent="0.3">
      <c r="B102" s="30" t="s">
        <v>23</v>
      </c>
      <c r="D102" s="5"/>
      <c r="E102" s="5"/>
      <c r="F102" s="5"/>
      <c r="G102" s="5"/>
      <c r="H102" s="5"/>
      <c r="I102" s="5"/>
      <c r="J102" s="12"/>
    </row>
    <row r="103" spans="2:10" ht="16.5" thickTop="1" thickBot="1" x14ac:dyDescent="0.3">
      <c r="B103" s="31" t="s">
        <v>15</v>
      </c>
      <c r="C103">
        <v>100</v>
      </c>
      <c r="D103" s="5">
        <v>0</v>
      </c>
      <c r="E103" s="5">
        <v>3038</v>
      </c>
      <c r="F103" s="5">
        <v>3111.5</v>
      </c>
      <c r="G103" s="5">
        <v>3111.5</v>
      </c>
      <c r="H103" s="5">
        <v>3071.5</v>
      </c>
      <c r="I103" s="5">
        <v>3071.5</v>
      </c>
      <c r="J103" s="12"/>
    </row>
    <row r="104" spans="2:10" ht="16.5" thickTop="1" thickBot="1" x14ac:dyDescent="0.3">
      <c r="B104" s="30" t="s">
        <v>37</v>
      </c>
      <c r="D104" s="5"/>
      <c r="E104" s="5"/>
      <c r="F104" s="5"/>
      <c r="G104" s="5"/>
      <c r="H104" s="5"/>
      <c r="I104" s="5"/>
      <c r="J104" s="12"/>
    </row>
    <row r="105" spans="2:10" ht="16.5" thickTop="1" thickBot="1" x14ac:dyDescent="0.3">
      <c r="B105" s="31" t="s">
        <v>15</v>
      </c>
      <c r="C105">
        <v>100</v>
      </c>
      <c r="D105" s="5">
        <v>9085268.9499999993</v>
      </c>
      <c r="E105" s="5">
        <v>8364868.0899999999</v>
      </c>
      <c r="F105" s="5">
        <v>15827766.270000001</v>
      </c>
      <c r="G105" s="5">
        <v>12670717.790000001</v>
      </c>
      <c r="H105" s="5">
        <v>12377081.449999999</v>
      </c>
      <c r="I105" s="5">
        <v>9484331.6100000013</v>
      </c>
      <c r="J105" s="12"/>
    </row>
    <row r="106" spans="2:10" ht="16.5" thickTop="1" thickBot="1" x14ac:dyDescent="0.3">
      <c r="B106" s="31" t="s">
        <v>16</v>
      </c>
      <c r="C106">
        <v>135</v>
      </c>
      <c r="D106" s="5">
        <v>7032796</v>
      </c>
      <c r="E106" s="5">
        <v>1000000</v>
      </c>
      <c r="F106" s="5">
        <v>12172062</v>
      </c>
      <c r="G106" s="5">
        <v>3514076</v>
      </c>
      <c r="H106" s="5">
        <v>3000000</v>
      </c>
      <c r="I106" s="5">
        <v>8056318</v>
      </c>
      <c r="J106" s="12"/>
    </row>
    <row r="107" spans="2:10" ht="16.5" thickTop="1" thickBot="1" x14ac:dyDescent="0.3">
      <c r="B107" s="31" t="s">
        <v>17</v>
      </c>
      <c r="C107">
        <v>200</v>
      </c>
      <c r="D107" s="5">
        <v>3761520.0700000008</v>
      </c>
      <c r="E107" s="5">
        <v>906788.54999999993</v>
      </c>
      <c r="F107" s="5">
        <v>2940438.7199999997</v>
      </c>
      <c r="G107" s="5">
        <v>3298445.0199999996</v>
      </c>
      <c r="H107" s="5">
        <v>1884785.44</v>
      </c>
      <c r="I107" s="5">
        <v>4679007.7000000011</v>
      </c>
      <c r="J107" s="12"/>
    </row>
    <row r="108" spans="2:10" ht="16.5" thickTop="1" thickBot="1" x14ac:dyDescent="0.3">
      <c r="B108" s="31" t="s">
        <v>18</v>
      </c>
      <c r="C108">
        <v>220</v>
      </c>
      <c r="D108" s="5">
        <v>3271275.9299999992</v>
      </c>
      <c r="E108" s="5">
        <v>93211.45000000007</v>
      </c>
      <c r="F108" s="5">
        <v>9231623.2800000012</v>
      </c>
      <c r="G108" s="5">
        <v>215630.98000000045</v>
      </c>
      <c r="H108" s="5">
        <v>1115214.56</v>
      </c>
      <c r="I108" s="5">
        <v>3377310.2999999989</v>
      </c>
      <c r="J108" s="12"/>
    </row>
    <row r="109" spans="2:10" ht="16.5" thickTop="1" thickBot="1" x14ac:dyDescent="0.3">
      <c r="B109" s="31" t="s">
        <v>19</v>
      </c>
      <c r="C109">
        <v>500</v>
      </c>
      <c r="D109" s="5">
        <v>9104309.9199999999</v>
      </c>
      <c r="E109" s="5">
        <v>186387.69</v>
      </c>
      <c r="F109" s="5">
        <v>10403336.9</v>
      </c>
      <c r="G109" s="5">
        <v>141396.53999999998</v>
      </c>
      <c r="H109" s="5">
        <v>1591149.1</v>
      </c>
      <c r="I109" s="5">
        <v>1786257.8599999999</v>
      </c>
      <c r="J109" s="12"/>
    </row>
    <row r="110" spans="2:10" ht="16.5" thickTop="1" thickBot="1" x14ac:dyDescent="0.3">
      <c r="B110" s="30" t="s">
        <v>38</v>
      </c>
      <c r="D110" s="5"/>
      <c r="E110" s="5"/>
      <c r="F110" s="5"/>
      <c r="G110" s="5"/>
      <c r="H110" s="5"/>
      <c r="I110" s="5"/>
      <c r="J110" s="12"/>
    </row>
    <row r="111" spans="2:10" ht="16.5" thickTop="1" thickBot="1" x14ac:dyDescent="0.3">
      <c r="B111" s="31" t="s">
        <v>15</v>
      </c>
      <c r="C111">
        <v>100</v>
      </c>
      <c r="D111" s="5">
        <v>44472.52</v>
      </c>
      <c r="E111" s="5">
        <v>44472.52</v>
      </c>
      <c r="F111" s="5">
        <v>44472.52</v>
      </c>
      <c r="G111" s="5">
        <v>44472.52</v>
      </c>
      <c r="H111" s="5">
        <v>44472.52</v>
      </c>
      <c r="I111" s="5">
        <v>44472.52</v>
      </c>
      <c r="J111" s="12"/>
    </row>
    <row r="112" spans="2:10" ht="16.5" thickTop="1" thickBot="1" x14ac:dyDescent="0.3">
      <c r="B112" s="31" t="s">
        <v>16</v>
      </c>
      <c r="C112">
        <v>135</v>
      </c>
      <c r="D112" s="5">
        <v>83718</v>
      </c>
      <c r="E112" s="5">
        <v>0</v>
      </c>
      <c r="F112" s="5">
        <v>0</v>
      </c>
      <c r="G112" s="5">
        <v>0</v>
      </c>
      <c r="H112" s="5">
        <v>0</v>
      </c>
      <c r="I112" s="5">
        <v>0</v>
      </c>
      <c r="J112" s="12"/>
    </row>
    <row r="113" spans="2:10" ht="16.5" thickTop="1" thickBot="1" x14ac:dyDescent="0.3">
      <c r="B113" s="31" t="s">
        <v>17</v>
      </c>
      <c r="C113">
        <v>200</v>
      </c>
      <c r="D113" s="5">
        <v>83717.279999999999</v>
      </c>
      <c r="E113" s="5">
        <v>0</v>
      </c>
      <c r="F113" s="5">
        <v>0</v>
      </c>
      <c r="G113" s="5">
        <v>0</v>
      </c>
      <c r="H113" s="5">
        <v>0</v>
      </c>
      <c r="I113" s="5">
        <v>0</v>
      </c>
      <c r="J113" s="12"/>
    </row>
    <row r="114" spans="2:10" ht="16.5" thickTop="1" thickBot="1" x14ac:dyDescent="0.3">
      <c r="B114" s="31" t="s">
        <v>18</v>
      </c>
      <c r="C114">
        <v>220</v>
      </c>
      <c r="D114" s="5">
        <v>0.72000000000116415</v>
      </c>
      <c r="E114" s="5">
        <v>0</v>
      </c>
      <c r="F114" s="5">
        <v>0</v>
      </c>
      <c r="G114" s="5">
        <v>0</v>
      </c>
      <c r="H114" s="5">
        <v>0</v>
      </c>
      <c r="I114" s="5">
        <v>0</v>
      </c>
      <c r="J114" s="12"/>
    </row>
    <row r="115" spans="2:10" ht="16.5" thickTop="1" thickBot="1" x14ac:dyDescent="0.3">
      <c r="B115" s="31" t="s">
        <v>19</v>
      </c>
      <c r="C115">
        <v>500</v>
      </c>
      <c r="D115" s="5">
        <v>83717.279999999999</v>
      </c>
      <c r="E115" s="5">
        <v>0</v>
      </c>
      <c r="F115" s="5">
        <v>0</v>
      </c>
      <c r="G115" s="5">
        <v>0</v>
      </c>
      <c r="H115" s="5">
        <v>0</v>
      </c>
      <c r="I115" s="5">
        <v>0</v>
      </c>
      <c r="J115" s="12"/>
    </row>
    <row r="116" spans="2:10" ht="16.5" thickTop="1" thickBot="1" x14ac:dyDescent="0.3">
      <c r="B116" s="30" t="s">
        <v>39</v>
      </c>
      <c r="D116" s="5"/>
      <c r="E116" s="5"/>
      <c r="F116" s="5"/>
      <c r="G116" s="5"/>
      <c r="H116" s="5"/>
      <c r="I116" s="5"/>
      <c r="J116" s="12"/>
    </row>
    <row r="117" spans="2:10" ht="16.5" thickTop="1" thickBot="1" x14ac:dyDescent="0.3">
      <c r="B117" s="31" t="s">
        <v>15</v>
      </c>
      <c r="C117">
        <v>100</v>
      </c>
      <c r="D117" s="5">
        <v>0</v>
      </c>
      <c r="E117" s="5">
        <v>0</v>
      </c>
      <c r="F117" s="5">
        <v>9057344.4000000004</v>
      </c>
      <c r="G117" s="5">
        <v>1225404.8400000001</v>
      </c>
      <c r="H117" s="5">
        <v>21519.279999999999</v>
      </c>
      <c r="I117" s="5">
        <v>393.97</v>
      </c>
      <c r="J117" s="12"/>
    </row>
    <row r="118" spans="2:10" ht="16.5" thickTop="1" thickBot="1" x14ac:dyDescent="0.3">
      <c r="B118" s="31" t="s">
        <v>16</v>
      </c>
      <c r="C118">
        <v>135</v>
      </c>
      <c r="D118" s="5">
        <v>0</v>
      </c>
      <c r="E118" s="5">
        <v>0</v>
      </c>
      <c r="F118" s="5">
        <v>1003649</v>
      </c>
      <c r="G118" s="5">
        <v>9057344.4000000004</v>
      </c>
      <c r="H118" s="5">
        <v>1243548</v>
      </c>
      <c r="I118" s="5">
        <v>0</v>
      </c>
      <c r="J118" s="12"/>
    </row>
    <row r="119" spans="2:10" ht="16.5" thickTop="1" thickBot="1" x14ac:dyDescent="0.3">
      <c r="B119" s="31" t="s">
        <v>17</v>
      </c>
      <c r="C119">
        <v>200</v>
      </c>
      <c r="D119" s="5">
        <v>0</v>
      </c>
      <c r="E119" s="5">
        <v>0</v>
      </c>
      <c r="F119" s="5">
        <v>498201.83</v>
      </c>
      <c r="G119" s="5">
        <v>7887709.0499999989</v>
      </c>
      <c r="H119" s="5">
        <v>615268</v>
      </c>
      <c r="I119" s="5">
        <v>0</v>
      </c>
      <c r="J119" s="12"/>
    </row>
    <row r="120" spans="2:10" ht="16.5" thickTop="1" thickBot="1" x14ac:dyDescent="0.3">
      <c r="B120" s="31" t="s">
        <v>18</v>
      </c>
      <c r="C120">
        <v>220</v>
      </c>
      <c r="D120" s="5">
        <v>0</v>
      </c>
      <c r="E120" s="5">
        <v>0</v>
      </c>
      <c r="F120" s="5">
        <v>505447.17</v>
      </c>
      <c r="G120" s="5">
        <v>1169635.3500000015</v>
      </c>
      <c r="H120" s="5">
        <v>628280</v>
      </c>
      <c r="I120" s="5">
        <v>0</v>
      </c>
      <c r="J120" s="12"/>
    </row>
    <row r="121" spans="2:10" ht="16.5" thickTop="1" thickBot="1" x14ac:dyDescent="0.3">
      <c r="B121" s="31" t="s">
        <v>19</v>
      </c>
      <c r="C121">
        <v>500</v>
      </c>
      <c r="D121" s="5">
        <v>0</v>
      </c>
      <c r="E121" s="5">
        <v>0</v>
      </c>
      <c r="F121" s="5">
        <v>9555546.2300000004</v>
      </c>
      <c r="G121" s="5">
        <v>55769.49</v>
      </c>
      <c r="H121" s="5">
        <v>588617.55999999994</v>
      </c>
      <c r="I121" s="5">
        <v>21125.309999999998</v>
      </c>
      <c r="J121" s="12"/>
    </row>
    <row r="122" spans="2:10" ht="16.5" thickTop="1" thickBot="1" x14ac:dyDescent="0.3">
      <c r="B122" s="30" t="s">
        <v>40</v>
      </c>
      <c r="D122" s="5"/>
      <c r="E122" s="5"/>
      <c r="F122" s="5"/>
      <c r="G122" s="5"/>
      <c r="H122" s="5"/>
      <c r="I122" s="5"/>
      <c r="J122" s="12"/>
    </row>
    <row r="123" spans="2:10" ht="16.5" thickTop="1" thickBot="1" x14ac:dyDescent="0.3">
      <c r="B123" s="31" t="s">
        <v>15</v>
      </c>
      <c r="C123">
        <v>100</v>
      </c>
      <c r="D123" s="5">
        <v>0</v>
      </c>
      <c r="E123" s="5">
        <v>0</v>
      </c>
      <c r="F123" s="5">
        <v>0</v>
      </c>
      <c r="G123" s="5">
        <v>0</v>
      </c>
      <c r="H123" s="5">
        <v>3005435.69</v>
      </c>
      <c r="I123" s="5">
        <v>2919807.69</v>
      </c>
      <c r="J123" s="12"/>
    </row>
    <row r="124" spans="2:10" ht="16.5" thickTop="1" thickBot="1" x14ac:dyDescent="0.3">
      <c r="B124" s="31" t="s">
        <v>16</v>
      </c>
      <c r="C124">
        <v>135</v>
      </c>
      <c r="D124" s="5">
        <v>0</v>
      </c>
      <c r="E124" s="5">
        <v>0</v>
      </c>
      <c r="F124" s="5">
        <v>0</v>
      </c>
      <c r="G124" s="5">
        <v>0</v>
      </c>
      <c r="H124" s="5">
        <v>4500000</v>
      </c>
      <c r="I124" s="5">
        <v>85628</v>
      </c>
      <c r="J124" s="12"/>
    </row>
    <row r="125" spans="2:10" ht="16.5" thickTop="1" thickBot="1" x14ac:dyDescent="0.3">
      <c r="B125" s="31" t="s">
        <v>17</v>
      </c>
      <c r="C125">
        <v>200</v>
      </c>
      <c r="D125" s="5">
        <v>0</v>
      </c>
      <c r="E125" s="5">
        <v>0</v>
      </c>
      <c r="F125" s="5">
        <v>0</v>
      </c>
      <c r="G125" s="5">
        <v>0</v>
      </c>
      <c r="H125" s="5">
        <v>1494564.31</v>
      </c>
      <c r="I125" s="5">
        <v>85628</v>
      </c>
      <c r="J125" s="12"/>
    </row>
    <row r="126" spans="2:10" ht="16.5" thickTop="1" thickBot="1" x14ac:dyDescent="0.3">
      <c r="B126" s="31" t="s">
        <v>18</v>
      </c>
      <c r="C126">
        <v>220</v>
      </c>
      <c r="D126" s="5">
        <v>0</v>
      </c>
      <c r="E126" s="5">
        <v>0</v>
      </c>
      <c r="F126" s="5">
        <v>0</v>
      </c>
      <c r="G126" s="5">
        <v>0</v>
      </c>
      <c r="H126" s="5">
        <v>3005435.69</v>
      </c>
      <c r="I126" s="5">
        <v>0</v>
      </c>
      <c r="J126" s="12"/>
    </row>
    <row r="127" spans="2:10" ht="16.5" thickTop="1" thickBot="1" x14ac:dyDescent="0.3">
      <c r="B127" s="30" t="s">
        <v>33</v>
      </c>
      <c r="D127" s="5"/>
      <c r="E127" s="5"/>
      <c r="F127" s="5"/>
      <c r="G127" s="5"/>
      <c r="H127" s="5"/>
      <c r="I127" s="5"/>
      <c r="J127" s="12"/>
    </row>
    <row r="128" spans="2:10" ht="16.5" thickTop="1" thickBot="1" x14ac:dyDescent="0.3">
      <c r="B128" s="31" t="s">
        <v>15</v>
      </c>
      <c r="C128">
        <v>100</v>
      </c>
      <c r="D128" s="5">
        <v>0</v>
      </c>
      <c r="E128" s="5">
        <v>0</v>
      </c>
      <c r="F128" s="5">
        <v>19889.64</v>
      </c>
      <c r="G128" s="5">
        <v>19889.64</v>
      </c>
      <c r="H128" s="5">
        <v>0</v>
      </c>
      <c r="I128" s="5">
        <v>0</v>
      </c>
      <c r="J128" s="12"/>
    </row>
    <row r="129" spans="2:10" ht="16.5" thickTop="1" thickBot="1" x14ac:dyDescent="0.3">
      <c r="B129" s="31" t="s">
        <v>16</v>
      </c>
      <c r="C129">
        <v>135</v>
      </c>
      <c r="D129" s="5">
        <v>0</v>
      </c>
      <c r="E129" s="5">
        <v>0</v>
      </c>
      <c r="F129" s="5">
        <v>256360</v>
      </c>
      <c r="G129" s="5">
        <v>0</v>
      </c>
      <c r="H129" s="5">
        <v>0</v>
      </c>
      <c r="I129" s="5">
        <v>0</v>
      </c>
      <c r="J129" s="12"/>
    </row>
    <row r="130" spans="2:10" ht="16.5" thickTop="1" thickBot="1" x14ac:dyDescent="0.3">
      <c r="B130" s="31" t="s">
        <v>17</v>
      </c>
      <c r="C130">
        <v>200</v>
      </c>
      <c r="D130" s="5">
        <v>0</v>
      </c>
      <c r="E130" s="5">
        <v>0</v>
      </c>
      <c r="F130" s="5">
        <v>236470.36000000002</v>
      </c>
      <c r="G130" s="5">
        <v>0</v>
      </c>
      <c r="H130" s="5">
        <v>0</v>
      </c>
      <c r="I130" s="5">
        <v>0</v>
      </c>
      <c r="J130" s="12"/>
    </row>
    <row r="131" spans="2:10" ht="16.5" thickTop="1" thickBot="1" x14ac:dyDescent="0.3">
      <c r="B131" s="31" t="s">
        <v>18</v>
      </c>
      <c r="C131">
        <v>220</v>
      </c>
      <c r="D131" s="5">
        <v>0</v>
      </c>
      <c r="E131" s="5">
        <v>0</v>
      </c>
      <c r="F131" s="5">
        <v>19889.639999999985</v>
      </c>
      <c r="G131" s="5">
        <v>0</v>
      </c>
      <c r="H131" s="5">
        <v>0</v>
      </c>
      <c r="I131" s="5">
        <v>0</v>
      </c>
      <c r="J131" s="12"/>
    </row>
    <row r="132" spans="2:10" ht="16.5" thickTop="1" thickBot="1" x14ac:dyDescent="0.3">
      <c r="B132" s="29" t="s">
        <v>41</v>
      </c>
      <c r="D132" s="5"/>
      <c r="E132" s="5"/>
      <c r="F132" s="5"/>
      <c r="G132" s="5"/>
      <c r="H132" s="5"/>
      <c r="I132" s="5"/>
      <c r="J132" s="12"/>
    </row>
    <row r="133" spans="2:10" ht="16.5" thickTop="1" thickBot="1" x14ac:dyDescent="0.3">
      <c r="B133" s="30" t="s">
        <v>42</v>
      </c>
      <c r="D133" s="5"/>
      <c r="E133" s="5"/>
      <c r="F133" s="5"/>
      <c r="G133" s="5"/>
      <c r="H133" s="5"/>
      <c r="I133" s="5"/>
      <c r="J133" s="12"/>
    </row>
    <row r="134" spans="2:10" ht="16.5" thickTop="1" thickBot="1" x14ac:dyDescent="0.3">
      <c r="B134" s="31" t="s">
        <v>15</v>
      </c>
      <c r="C134">
        <v>100</v>
      </c>
      <c r="D134" s="5">
        <v>5359526.8899999997</v>
      </c>
      <c r="E134" s="5">
        <v>6034770.2400000002</v>
      </c>
      <c r="F134" s="5">
        <v>10198974.029999999</v>
      </c>
      <c r="G134" s="5">
        <v>15203941.330000004</v>
      </c>
      <c r="H134" s="5">
        <v>21546173</v>
      </c>
      <c r="I134" s="5">
        <v>25203898.759999998</v>
      </c>
      <c r="J134" s="12"/>
    </row>
    <row r="135" spans="2:10" ht="16.5" thickTop="1" thickBot="1" x14ac:dyDescent="0.3">
      <c r="B135" s="31" t="s">
        <v>16</v>
      </c>
      <c r="C135">
        <v>135</v>
      </c>
      <c r="D135" s="5">
        <v>11059855</v>
      </c>
      <c r="E135" s="5">
        <v>10545501</v>
      </c>
      <c r="F135" s="5">
        <v>10385001</v>
      </c>
      <c r="G135" s="5">
        <v>10428054</v>
      </c>
      <c r="H135" s="5">
        <v>10428054</v>
      </c>
      <c r="I135" s="5">
        <v>11743770</v>
      </c>
      <c r="J135" s="12"/>
    </row>
    <row r="136" spans="2:10" ht="16.5" thickTop="1" thickBot="1" x14ac:dyDescent="0.3">
      <c r="B136" s="31" t="s">
        <v>17</v>
      </c>
      <c r="C136">
        <v>200</v>
      </c>
      <c r="D136" s="5">
        <v>10281229.129999995</v>
      </c>
      <c r="E136" s="5">
        <v>10145465.07</v>
      </c>
      <c r="F136" s="5">
        <v>8627863.4000000022</v>
      </c>
      <c r="G136" s="5">
        <v>9935963.1499999985</v>
      </c>
      <c r="H136" s="5">
        <v>10315146.860000007</v>
      </c>
      <c r="I136" s="5">
        <v>11677847.350000001</v>
      </c>
      <c r="J136" s="12"/>
    </row>
    <row r="137" spans="2:10" ht="16.5" thickTop="1" thickBot="1" x14ac:dyDescent="0.3">
      <c r="B137" s="31" t="s">
        <v>18</v>
      </c>
      <c r="C137">
        <v>220</v>
      </c>
      <c r="D137" s="5">
        <v>778625.87000000477</v>
      </c>
      <c r="E137" s="5">
        <v>400035.9299999997</v>
      </c>
      <c r="F137" s="5">
        <v>1757137.5999999978</v>
      </c>
      <c r="G137" s="5">
        <v>492090.85000000149</v>
      </c>
      <c r="H137" s="5">
        <v>112907.13999999315</v>
      </c>
      <c r="I137" s="5">
        <v>65922.64999999851</v>
      </c>
      <c r="J137" s="12"/>
    </row>
    <row r="138" spans="2:10" ht="16.5" thickTop="1" thickBot="1" x14ac:dyDescent="0.3">
      <c r="B138" s="31" t="s">
        <v>19</v>
      </c>
      <c r="C138">
        <v>500</v>
      </c>
      <c r="D138" s="5">
        <v>12031008.310000001</v>
      </c>
      <c r="E138" s="5">
        <v>12572798.42</v>
      </c>
      <c r="F138" s="5">
        <v>14640268.189999999</v>
      </c>
      <c r="G138" s="5">
        <v>17237096.57</v>
      </c>
      <c r="H138" s="5">
        <v>20137533.77</v>
      </c>
      <c r="I138" s="5">
        <v>19346970.109999999</v>
      </c>
      <c r="J138" s="12"/>
    </row>
    <row r="139" spans="2:10" ht="16.5" thickTop="1" thickBot="1" x14ac:dyDescent="0.3">
      <c r="B139" s="30" t="s">
        <v>43</v>
      </c>
      <c r="D139" s="5"/>
      <c r="E139" s="5"/>
      <c r="F139" s="5"/>
      <c r="G139" s="5"/>
      <c r="H139" s="5"/>
      <c r="I139" s="5"/>
      <c r="J139" s="12"/>
    </row>
    <row r="140" spans="2:10" ht="16.5" thickTop="1" thickBot="1" x14ac:dyDescent="0.3">
      <c r="B140" s="31" t="s">
        <v>15</v>
      </c>
      <c r="C140">
        <v>100</v>
      </c>
      <c r="D140" s="5">
        <v>8851903.270000007</v>
      </c>
      <c r="E140" s="5">
        <v>70147570.079999998</v>
      </c>
      <c r="F140" s="5">
        <v>71942431.99999997</v>
      </c>
      <c r="G140" s="5">
        <v>99744191.700000003</v>
      </c>
      <c r="H140" s="5">
        <v>115911615.13</v>
      </c>
      <c r="I140" s="5">
        <v>63446168.800000012</v>
      </c>
      <c r="J140" s="12"/>
    </row>
    <row r="141" spans="2:10" ht="16.5" thickTop="1" thickBot="1" x14ac:dyDescent="0.3">
      <c r="B141" s="31" t="s">
        <v>16</v>
      </c>
      <c r="C141">
        <v>135</v>
      </c>
      <c r="D141" s="5">
        <v>346201053</v>
      </c>
      <c r="E141" s="5">
        <v>404047467</v>
      </c>
      <c r="F141" s="5">
        <v>280805998</v>
      </c>
      <c r="G141" s="5">
        <v>320838423</v>
      </c>
      <c r="H141" s="5">
        <v>340891427.00999999</v>
      </c>
      <c r="I141" s="5">
        <v>424971292</v>
      </c>
      <c r="J141" s="12"/>
    </row>
    <row r="142" spans="2:10" ht="16.5" thickTop="1" thickBot="1" x14ac:dyDescent="0.3">
      <c r="B142" s="31" t="s">
        <v>17</v>
      </c>
      <c r="C142">
        <v>200</v>
      </c>
      <c r="D142" s="5">
        <v>344170128.44999987</v>
      </c>
      <c r="E142" s="5">
        <v>365782636.0200001</v>
      </c>
      <c r="F142" s="5">
        <v>278290377.0800001</v>
      </c>
      <c r="G142" s="5">
        <v>312007311.64999992</v>
      </c>
      <c r="H142" s="5">
        <v>332310056.56999993</v>
      </c>
      <c r="I142" s="5">
        <v>367488936.39000005</v>
      </c>
      <c r="J142" s="12"/>
    </row>
    <row r="143" spans="2:10" ht="16.5" thickTop="1" thickBot="1" x14ac:dyDescent="0.3">
      <c r="B143" s="31" t="s">
        <v>18</v>
      </c>
      <c r="C143">
        <v>220</v>
      </c>
      <c r="D143" s="5">
        <v>2030924.5500001311</v>
      </c>
      <c r="E143" s="5">
        <v>38264830.9799999</v>
      </c>
      <c r="F143" s="5">
        <v>2515620.9199998975</v>
      </c>
      <c r="G143" s="5">
        <v>8831111.3500000834</v>
      </c>
      <c r="H143" s="5">
        <v>8581370.4400000572</v>
      </c>
      <c r="I143" s="5">
        <v>57482355.609999955</v>
      </c>
      <c r="J143" s="12"/>
    </row>
    <row r="144" spans="2:10" ht="16.5" thickTop="1" thickBot="1" x14ac:dyDescent="0.3">
      <c r="B144" s="31" t="s">
        <v>19</v>
      </c>
      <c r="C144">
        <v>500</v>
      </c>
      <c r="D144" s="5">
        <v>320774046.68000001</v>
      </c>
      <c r="E144" s="5">
        <v>373473385.94</v>
      </c>
      <c r="F144" s="5">
        <v>367226420.79000002</v>
      </c>
      <c r="G144" s="5">
        <v>321025766.13999993</v>
      </c>
      <c r="H144" s="5">
        <v>344658645.09000003</v>
      </c>
      <c r="I144" s="5">
        <v>339292546.32999998</v>
      </c>
      <c r="J144" s="12"/>
    </row>
    <row r="145" spans="2:10" ht="16.5" thickTop="1" thickBot="1" x14ac:dyDescent="0.3">
      <c r="B145" s="30" t="s">
        <v>44</v>
      </c>
      <c r="D145" s="5"/>
      <c r="E145" s="5"/>
      <c r="F145" s="5"/>
      <c r="G145" s="5"/>
      <c r="H145" s="5"/>
      <c r="I145" s="5"/>
      <c r="J145" s="12"/>
    </row>
    <row r="146" spans="2:10" ht="16.5" thickTop="1" thickBot="1" x14ac:dyDescent="0.3">
      <c r="B146" s="31" t="s">
        <v>15</v>
      </c>
      <c r="C146">
        <v>100</v>
      </c>
      <c r="D146" s="5">
        <v>4087711.0099999961</v>
      </c>
      <c r="E146" s="5">
        <v>8624810.6500000004</v>
      </c>
      <c r="F146" s="5">
        <v>6564078.5900000008</v>
      </c>
      <c r="G146" s="5">
        <v>16057381.979999997</v>
      </c>
      <c r="H146" s="5">
        <v>26996456.950000003</v>
      </c>
      <c r="I146" s="5">
        <v>21715563.559999995</v>
      </c>
      <c r="J146" s="12"/>
    </row>
    <row r="147" spans="2:10" ht="16.5" thickTop="1" thickBot="1" x14ac:dyDescent="0.3">
      <c r="B147" s="31" t="s">
        <v>16</v>
      </c>
      <c r="C147">
        <v>135</v>
      </c>
      <c r="D147" s="5">
        <v>35415236</v>
      </c>
      <c r="E147" s="5">
        <v>38479310</v>
      </c>
      <c r="F147" s="5">
        <v>35755724</v>
      </c>
      <c r="G147" s="5">
        <v>40108321</v>
      </c>
      <c r="H147" s="5">
        <v>42355834</v>
      </c>
      <c r="I147" s="5">
        <v>47673301</v>
      </c>
      <c r="J147" s="12"/>
    </row>
    <row r="148" spans="2:10" ht="16.5" thickTop="1" thickBot="1" x14ac:dyDescent="0.3">
      <c r="B148" s="31" t="s">
        <v>17</v>
      </c>
      <c r="C148">
        <v>200</v>
      </c>
      <c r="D148" s="5">
        <v>35209200.419999994</v>
      </c>
      <c r="E148" s="5">
        <v>37367519.459999979</v>
      </c>
      <c r="F148" s="5">
        <v>34349101.940000013</v>
      </c>
      <c r="G148" s="5">
        <v>35117344.760000005</v>
      </c>
      <c r="H148" s="5">
        <v>38188538.230000012</v>
      </c>
      <c r="I148" s="5">
        <v>46863194.780000024</v>
      </c>
      <c r="J148" s="12"/>
    </row>
    <row r="149" spans="2:10" ht="16.5" thickTop="1" thickBot="1" x14ac:dyDescent="0.3">
      <c r="B149" s="31" t="s">
        <v>18</v>
      </c>
      <c r="C149">
        <v>220</v>
      </c>
      <c r="D149" s="5">
        <v>206035.58000000566</v>
      </c>
      <c r="E149" s="5">
        <v>1111790.5400000215</v>
      </c>
      <c r="F149" s="5">
        <v>1406622.0599999875</v>
      </c>
      <c r="G149" s="5">
        <v>4990976.2399999946</v>
      </c>
      <c r="H149" s="5">
        <v>4167295.7699999884</v>
      </c>
      <c r="I149" s="5">
        <v>810106.21999997646</v>
      </c>
      <c r="J149" s="12"/>
    </row>
    <row r="150" spans="2:10" ht="16.5" thickTop="1" thickBot="1" x14ac:dyDescent="0.3">
      <c r="B150" s="31" t="s">
        <v>19</v>
      </c>
      <c r="C150">
        <v>500</v>
      </c>
      <c r="D150" s="5">
        <v>33080657.860000003</v>
      </c>
      <c r="E150" s="5">
        <v>40448557.990000002</v>
      </c>
      <c r="F150" s="5">
        <v>36789932.369999997</v>
      </c>
      <c r="G150" s="5">
        <v>41903165.240000002</v>
      </c>
      <c r="H150" s="5">
        <v>47682085.150000006</v>
      </c>
      <c r="I150" s="5">
        <v>44312738.68</v>
      </c>
      <c r="J150" s="12"/>
    </row>
    <row r="151" spans="2:10" ht="16.5" thickTop="1" thickBot="1" x14ac:dyDescent="0.3">
      <c r="B151" s="30" t="s">
        <v>45</v>
      </c>
      <c r="D151" s="5"/>
      <c r="E151" s="5"/>
      <c r="F151" s="5"/>
      <c r="G151" s="5"/>
      <c r="H151" s="5"/>
      <c r="I151" s="5"/>
      <c r="J151" s="12"/>
    </row>
    <row r="152" spans="2:10" ht="16.5" thickTop="1" thickBot="1" x14ac:dyDescent="0.3">
      <c r="B152" s="31" t="s">
        <v>15</v>
      </c>
      <c r="C152">
        <v>100</v>
      </c>
      <c r="D152" s="5">
        <v>1066726.95</v>
      </c>
      <c r="E152" s="5">
        <v>1844055.33</v>
      </c>
      <c r="F152" s="5">
        <v>1925700.1</v>
      </c>
      <c r="G152" s="5">
        <v>1443452.0899999999</v>
      </c>
      <c r="H152" s="5">
        <v>1595419.57</v>
      </c>
      <c r="I152" s="5">
        <v>1638714.42</v>
      </c>
      <c r="J152" s="12"/>
    </row>
    <row r="153" spans="2:10" ht="16.5" thickTop="1" thickBot="1" x14ac:dyDescent="0.3">
      <c r="B153" s="31" t="s">
        <v>16</v>
      </c>
      <c r="C153">
        <v>135</v>
      </c>
      <c r="D153" s="5">
        <v>2188503</v>
      </c>
      <c r="E153" s="5">
        <v>2270103</v>
      </c>
      <c r="F153" s="5">
        <v>2228543</v>
      </c>
      <c r="G153" s="5">
        <v>2326417</v>
      </c>
      <c r="H153" s="5">
        <v>2326417</v>
      </c>
      <c r="I153" s="5">
        <v>2572926</v>
      </c>
      <c r="J153" s="12"/>
    </row>
    <row r="154" spans="2:10" ht="16.5" thickTop="1" thickBot="1" x14ac:dyDescent="0.3">
      <c r="B154" s="31" t="s">
        <v>17</v>
      </c>
      <c r="C154">
        <v>200</v>
      </c>
      <c r="D154" s="5">
        <v>1909963.8900000001</v>
      </c>
      <c r="E154" s="5">
        <v>1327125.6200000001</v>
      </c>
      <c r="F154" s="5">
        <v>1851068.2200000002</v>
      </c>
      <c r="G154" s="5">
        <v>2050910.01</v>
      </c>
      <c r="H154" s="5">
        <v>1794772.52</v>
      </c>
      <c r="I154" s="5">
        <v>1690468.9300000004</v>
      </c>
      <c r="J154" s="12"/>
    </row>
    <row r="155" spans="2:10" ht="16.5" thickTop="1" thickBot="1" x14ac:dyDescent="0.3">
      <c r="B155" s="31" t="s">
        <v>18</v>
      </c>
      <c r="C155">
        <v>220</v>
      </c>
      <c r="D155" s="5">
        <v>278539.10999999987</v>
      </c>
      <c r="E155" s="5">
        <v>942977.37999999989</v>
      </c>
      <c r="F155" s="5">
        <v>377474.7799999998</v>
      </c>
      <c r="G155" s="5">
        <v>275506.99</v>
      </c>
      <c r="H155" s="5">
        <v>531644.48</v>
      </c>
      <c r="I155" s="5">
        <v>882457.0699999996</v>
      </c>
      <c r="J155" s="12"/>
    </row>
    <row r="156" spans="2:10" ht="16.5" thickTop="1" thickBot="1" x14ac:dyDescent="0.3">
      <c r="B156" s="31" t="s">
        <v>19</v>
      </c>
      <c r="C156">
        <v>500</v>
      </c>
      <c r="D156" s="5">
        <v>2143728.5</v>
      </c>
      <c r="E156" s="5">
        <v>2022210</v>
      </c>
      <c r="F156" s="5">
        <v>1938441.99</v>
      </c>
      <c r="G156" s="5">
        <v>1624220</v>
      </c>
      <c r="H156" s="5">
        <v>1911401</v>
      </c>
      <c r="I156" s="5">
        <v>1755121.78</v>
      </c>
      <c r="J156" s="12"/>
    </row>
    <row r="157" spans="2:10" ht="16.5" thickTop="1" thickBot="1" x14ac:dyDescent="0.3">
      <c r="B157" s="30" t="s">
        <v>46</v>
      </c>
      <c r="D157" s="5"/>
      <c r="E157" s="5"/>
      <c r="F157" s="5"/>
      <c r="G157" s="5"/>
      <c r="H157" s="5"/>
      <c r="I157" s="5"/>
      <c r="J157" s="12"/>
    </row>
    <row r="158" spans="2:10" ht="16.5" thickTop="1" thickBot="1" x14ac:dyDescent="0.3">
      <c r="B158" s="31" t="s">
        <v>15</v>
      </c>
      <c r="C158">
        <v>100</v>
      </c>
      <c r="D158" s="5">
        <v>2185216.11</v>
      </c>
      <c r="E158" s="5">
        <v>2655609.44</v>
      </c>
      <c r="F158" s="5">
        <v>2835217.24</v>
      </c>
      <c r="G158" s="5">
        <v>0</v>
      </c>
      <c r="H158" s="5">
        <v>0</v>
      </c>
      <c r="I158" s="5">
        <v>0</v>
      </c>
      <c r="J158" s="12"/>
    </row>
    <row r="159" spans="2:10" ht="16.5" thickTop="1" thickBot="1" x14ac:dyDescent="0.3">
      <c r="B159" s="31" t="s">
        <v>16</v>
      </c>
      <c r="C159">
        <v>135</v>
      </c>
      <c r="D159" s="5">
        <v>2712707</v>
      </c>
      <c r="E159" s="5">
        <v>2740163</v>
      </c>
      <c r="F159" s="5">
        <v>2740163</v>
      </c>
      <c r="G159" s="5">
        <v>0</v>
      </c>
      <c r="H159" s="5">
        <v>0</v>
      </c>
      <c r="I159" s="5">
        <v>0</v>
      </c>
      <c r="J159" s="12"/>
    </row>
    <row r="160" spans="2:10" ht="16.5" thickTop="1" thickBot="1" x14ac:dyDescent="0.3">
      <c r="B160" s="31" t="s">
        <v>17</v>
      </c>
      <c r="C160">
        <v>200</v>
      </c>
      <c r="D160" s="5">
        <v>2322357.4700000002</v>
      </c>
      <c r="E160" s="5">
        <v>2045530.8100000005</v>
      </c>
      <c r="F160" s="5">
        <v>1728577.54</v>
      </c>
      <c r="G160" s="5">
        <v>0</v>
      </c>
      <c r="H160" s="5">
        <v>0</v>
      </c>
      <c r="I160" s="5">
        <v>0</v>
      </c>
      <c r="J160" s="12"/>
    </row>
    <row r="161" spans="2:10" ht="16.5" thickTop="1" thickBot="1" x14ac:dyDescent="0.3">
      <c r="B161" s="31" t="s">
        <v>18</v>
      </c>
      <c r="C161">
        <v>220</v>
      </c>
      <c r="D161" s="5">
        <v>390349.5299999998</v>
      </c>
      <c r="E161" s="5">
        <v>694632.18999999948</v>
      </c>
      <c r="F161" s="5">
        <v>1011585.46</v>
      </c>
      <c r="G161" s="5">
        <v>0</v>
      </c>
      <c r="H161" s="5">
        <v>0</v>
      </c>
      <c r="I161" s="5">
        <v>0</v>
      </c>
      <c r="J161" s="12"/>
    </row>
    <row r="162" spans="2:10" ht="16.5" thickTop="1" thickBot="1" x14ac:dyDescent="0.3">
      <c r="B162" s="31" t="s">
        <v>19</v>
      </c>
      <c r="C162">
        <v>500</v>
      </c>
      <c r="D162" s="5">
        <v>481716.24</v>
      </c>
      <c r="E162" s="5">
        <v>765924.14000000013</v>
      </c>
      <c r="F162" s="5">
        <v>158185.38</v>
      </c>
      <c r="G162" s="5">
        <v>0</v>
      </c>
      <c r="H162" s="5">
        <v>0</v>
      </c>
      <c r="I162" s="5">
        <v>0</v>
      </c>
      <c r="J162" s="12"/>
    </row>
    <row r="163" spans="2:10" ht="16.5" thickTop="1" thickBot="1" x14ac:dyDescent="0.3">
      <c r="B163" s="30" t="s">
        <v>47</v>
      </c>
      <c r="D163" s="5"/>
      <c r="E163" s="5"/>
      <c r="F163" s="5"/>
      <c r="G163" s="5"/>
      <c r="H163" s="5"/>
      <c r="I163" s="5"/>
      <c r="J163" s="12"/>
    </row>
    <row r="164" spans="2:10" ht="16.5" thickTop="1" thickBot="1" x14ac:dyDescent="0.3">
      <c r="B164" s="31" t="s">
        <v>15</v>
      </c>
      <c r="C164">
        <v>100</v>
      </c>
      <c r="D164" s="5">
        <v>405071.7</v>
      </c>
      <c r="E164" s="5">
        <v>405071.7</v>
      </c>
      <c r="F164" s="5">
        <v>0</v>
      </c>
      <c r="G164" s="5">
        <v>0</v>
      </c>
      <c r="H164" s="5">
        <v>0</v>
      </c>
      <c r="I164" s="5">
        <v>0</v>
      </c>
      <c r="J164" s="12"/>
    </row>
    <row r="165" spans="2:10" ht="16.5" thickTop="1" thickBot="1" x14ac:dyDescent="0.3">
      <c r="B165" s="30" t="s">
        <v>48</v>
      </c>
      <c r="D165" s="5"/>
      <c r="E165" s="5"/>
      <c r="F165" s="5"/>
      <c r="G165" s="5"/>
      <c r="H165" s="5"/>
      <c r="I165" s="5"/>
      <c r="J165" s="12"/>
    </row>
    <row r="166" spans="2:10" ht="16.5" thickTop="1" thickBot="1" x14ac:dyDescent="0.3">
      <c r="B166" s="31" t="s">
        <v>15</v>
      </c>
      <c r="C166">
        <v>100</v>
      </c>
      <c r="D166" s="5">
        <v>22019999.32</v>
      </c>
      <c r="E166" s="5">
        <v>27701970.300000001</v>
      </c>
      <c r="F166" s="5">
        <v>36472058.619999997</v>
      </c>
      <c r="G166" s="5">
        <v>0</v>
      </c>
      <c r="H166" s="5">
        <v>0</v>
      </c>
      <c r="I166" s="5">
        <v>0</v>
      </c>
      <c r="J166" s="12"/>
    </row>
    <row r="167" spans="2:10" ht="16.5" thickTop="1" thickBot="1" x14ac:dyDescent="0.3">
      <c r="B167" s="31" t="s">
        <v>16</v>
      </c>
      <c r="C167">
        <v>135</v>
      </c>
      <c r="D167" s="5">
        <v>22836784</v>
      </c>
      <c r="E167" s="5">
        <v>22896338</v>
      </c>
      <c r="F167" s="5">
        <v>22896338</v>
      </c>
      <c r="G167" s="5">
        <v>0</v>
      </c>
      <c r="H167" s="5">
        <v>0</v>
      </c>
      <c r="I167" s="5">
        <v>0</v>
      </c>
      <c r="J167" s="12"/>
    </row>
    <row r="168" spans="2:10" ht="16.5" thickTop="1" thickBot="1" x14ac:dyDescent="0.3">
      <c r="B168" s="31" t="s">
        <v>17</v>
      </c>
      <c r="C168">
        <v>200</v>
      </c>
      <c r="D168" s="5">
        <v>14129370.050000001</v>
      </c>
      <c r="E168" s="5">
        <v>13774833.909999993</v>
      </c>
      <c r="F168" s="5">
        <v>11822895.559999995</v>
      </c>
      <c r="G168" s="5">
        <v>0</v>
      </c>
      <c r="H168" s="5">
        <v>0</v>
      </c>
      <c r="I168" s="5">
        <v>0</v>
      </c>
      <c r="J168" s="12"/>
    </row>
    <row r="169" spans="2:10" ht="16.5" thickTop="1" thickBot="1" x14ac:dyDescent="0.3">
      <c r="B169" s="31" t="s">
        <v>18</v>
      </c>
      <c r="C169">
        <v>220</v>
      </c>
      <c r="D169" s="5">
        <v>8707413.9499999993</v>
      </c>
      <c r="E169" s="5">
        <v>9121504.0900000073</v>
      </c>
      <c r="F169" s="5">
        <v>11073442.440000005</v>
      </c>
      <c r="G169" s="5">
        <v>0</v>
      </c>
      <c r="H169" s="5">
        <v>0</v>
      </c>
      <c r="I169" s="5">
        <v>0</v>
      </c>
      <c r="J169" s="12"/>
    </row>
    <row r="170" spans="2:10" ht="16.5" thickTop="1" thickBot="1" x14ac:dyDescent="0.3">
      <c r="B170" s="31" t="s">
        <v>19</v>
      </c>
      <c r="C170">
        <v>500</v>
      </c>
      <c r="D170" s="5">
        <v>31991549.470000003</v>
      </c>
      <c r="E170" s="5">
        <v>32906804.889999997</v>
      </c>
      <c r="F170" s="5">
        <v>34042983.840000004</v>
      </c>
      <c r="G170" s="5">
        <v>0</v>
      </c>
      <c r="H170" s="5">
        <v>0</v>
      </c>
      <c r="I170" s="5">
        <v>0</v>
      </c>
      <c r="J170" s="12"/>
    </row>
    <row r="171" spans="2:10" ht="16.5" thickTop="1" thickBot="1" x14ac:dyDescent="0.3">
      <c r="B171" s="30" t="s">
        <v>49</v>
      </c>
      <c r="D171" s="5"/>
      <c r="E171" s="5"/>
      <c r="F171" s="5"/>
      <c r="G171" s="5"/>
      <c r="H171" s="5"/>
      <c r="I171" s="5"/>
      <c r="J171" s="12"/>
    </row>
    <row r="172" spans="2:10" ht="16.5" thickTop="1" thickBot="1" x14ac:dyDescent="0.3">
      <c r="B172" s="31" t="s">
        <v>16</v>
      </c>
      <c r="C172">
        <v>135</v>
      </c>
      <c r="D172" s="5">
        <v>2252312</v>
      </c>
      <c r="E172" s="5">
        <v>0</v>
      </c>
      <c r="F172" s="5">
        <v>0</v>
      </c>
      <c r="G172" s="5">
        <v>0</v>
      </c>
      <c r="H172" s="5">
        <v>0</v>
      </c>
      <c r="I172" s="5">
        <v>0</v>
      </c>
      <c r="J172" s="12"/>
    </row>
    <row r="173" spans="2:10" ht="16.5" thickTop="1" thickBot="1" x14ac:dyDescent="0.3">
      <c r="B173" s="31" t="s">
        <v>18</v>
      </c>
      <c r="C173">
        <v>220</v>
      </c>
      <c r="D173" s="5">
        <v>2252312</v>
      </c>
      <c r="E173" s="5">
        <v>0</v>
      </c>
      <c r="F173" s="5">
        <v>0</v>
      </c>
      <c r="G173" s="5">
        <v>0</v>
      </c>
      <c r="H173" s="5">
        <v>0</v>
      </c>
      <c r="I173" s="5">
        <v>0</v>
      </c>
      <c r="J173" s="12"/>
    </row>
    <row r="174" spans="2:10" ht="16.5" thickTop="1" thickBot="1" x14ac:dyDescent="0.3">
      <c r="B174" s="30" t="s">
        <v>50</v>
      </c>
      <c r="D174" s="5"/>
      <c r="E174" s="5"/>
      <c r="F174" s="5"/>
      <c r="G174" s="5"/>
      <c r="H174" s="5"/>
      <c r="I174" s="5"/>
      <c r="J174" s="12"/>
    </row>
    <row r="175" spans="2:10" ht="16.5" thickTop="1" thickBot="1" x14ac:dyDescent="0.3">
      <c r="B175" s="31" t="s">
        <v>15</v>
      </c>
      <c r="C175">
        <v>100</v>
      </c>
      <c r="D175" s="5">
        <v>31024.879999999997</v>
      </c>
      <c r="E175" s="5">
        <v>116704.1</v>
      </c>
      <c r="F175" s="5">
        <v>24171.059999999998</v>
      </c>
      <c r="G175" s="5">
        <v>14.76</v>
      </c>
      <c r="H175" s="5">
        <v>0</v>
      </c>
      <c r="I175" s="5">
        <v>0</v>
      </c>
      <c r="J175" s="12"/>
    </row>
    <row r="176" spans="2:10" ht="16.5" thickTop="1" thickBot="1" x14ac:dyDescent="0.3">
      <c r="B176" s="31" t="s">
        <v>16</v>
      </c>
      <c r="C176">
        <v>135</v>
      </c>
      <c r="D176" s="5">
        <v>1108150</v>
      </c>
      <c r="E176" s="5">
        <v>1110137</v>
      </c>
      <c r="F176" s="5">
        <v>155404.1</v>
      </c>
      <c r="G176" s="5">
        <v>0</v>
      </c>
      <c r="H176" s="5">
        <v>0</v>
      </c>
      <c r="I176" s="5">
        <v>0</v>
      </c>
      <c r="J176" s="12"/>
    </row>
    <row r="177" spans="2:10" ht="16.5" thickTop="1" thickBot="1" x14ac:dyDescent="0.3">
      <c r="B177" s="31" t="s">
        <v>17</v>
      </c>
      <c r="C177">
        <v>200</v>
      </c>
      <c r="D177" s="5">
        <v>1082549.9700000002</v>
      </c>
      <c r="E177" s="5">
        <v>874751.7</v>
      </c>
      <c r="F177" s="5">
        <v>155404.09999999998</v>
      </c>
      <c r="G177" s="5">
        <v>0</v>
      </c>
      <c r="H177" s="5">
        <v>0</v>
      </c>
      <c r="I177" s="5">
        <v>0</v>
      </c>
      <c r="J177" s="12"/>
    </row>
    <row r="178" spans="2:10" ht="16.5" thickTop="1" thickBot="1" x14ac:dyDescent="0.3">
      <c r="B178" s="31" t="s">
        <v>18</v>
      </c>
      <c r="C178">
        <v>220</v>
      </c>
      <c r="D178" s="5">
        <v>25600.029999999795</v>
      </c>
      <c r="E178" s="5">
        <v>235385.30000000005</v>
      </c>
      <c r="F178" s="5">
        <v>2.9103830456733704E-11</v>
      </c>
      <c r="G178" s="5">
        <v>0</v>
      </c>
      <c r="H178" s="5">
        <v>0</v>
      </c>
      <c r="I178" s="5">
        <v>0</v>
      </c>
      <c r="J178" s="12"/>
    </row>
    <row r="179" spans="2:10" ht="16.5" thickTop="1" thickBot="1" x14ac:dyDescent="0.3">
      <c r="B179" s="31" t="s">
        <v>19</v>
      </c>
      <c r="C179">
        <v>500</v>
      </c>
      <c r="D179" s="5">
        <v>987902.93</v>
      </c>
      <c r="E179" s="5">
        <v>950430.92</v>
      </c>
      <c r="F179" s="5">
        <v>62871.06</v>
      </c>
      <c r="G179" s="5">
        <v>159.58000000000001</v>
      </c>
      <c r="H179" s="5">
        <v>0</v>
      </c>
      <c r="I179" s="5">
        <v>0</v>
      </c>
      <c r="J179" s="12"/>
    </row>
    <row r="180" spans="2:10" ht="16.5" thickTop="1" thickBot="1" x14ac:dyDescent="0.3">
      <c r="B180" s="30" t="s">
        <v>38</v>
      </c>
      <c r="D180" s="5"/>
      <c r="E180" s="5"/>
      <c r="F180" s="5"/>
      <c r="G180" s="5"/>
      <c r="H180" s="5"/>
      <c r="I180" s="5"/>
      <c r="J180" s="12"/>
    </row>
    <row r="181" spans="2:10" ht="16.5" thickTop="1" thickBot="1" x14ac:dyDescent="0.3">
      <c r="B181" s="31" t="s">
        <v>16</v>
      </c>
      <c r="C181">
        <v>135</v>
      </c>
      <c r="D181" s="5">
        <v>0</v>
      </c>
      <c r="E181" s="5">
        <v>0</v>
      </c>
      <c r="F181" s="5">
        <v>0</v>
      </c>
      <c r="G181" s="5">
        <v>0</v>
      </c>
      <c r="H181" s="5">
        <v>0</v>
      </c>
      <c r="I181" s="5">
        <v>21396396</v>
      </c>
      <c r="J181" s="12"/>
    </row>
    <row r="182" spans="2:10" ht="16.5" thickTop="1" thickBot="1" x14ac:dyDescent="0.3">
      <c r="B182" s="31" t="s">
        <v>18</v>
      </c>
      <c r="C182">
        <v>220</v>
      </c>
      <c r="D182" s="5">
        <v>0</v>
      </c>
      <c r="E182" s="5">
        <v>0</v>
      </c>
      <c r="F182" s="5">
        <v>0</v>
      </c>
      <c r="G182" s="5">
        <v>0</v>
      </c>
      <c r="H182" s="5">
        <v>0</v>
      </c>
      <c r="I182" s="5">
        <v>21396396</v>
      </c>
      <c r="J182" s="12"/>
    </row>
    <row r="183" spans="2:10" ht="16.5" thickTop="1" thickBot="1" x14ac:dyDescent="0.3">
      <c r="B183" s="30" t="s">
        <v>51</v>
      </c>
      <c r="D183" s="5"/>
      <c r="E183" s="5"/>
      <c r="F183" s="5"/>
      <c r="G183" s="5"/>
      <c r="H183" s="5"/>
      <c r="I183" s="5"/>
      <c r="J183" s="12"/>
    </row>
    <row r="184" spans="2:10" ht="16.5" thickTop="1" thickBot="1" x14ac:dyDescent="0.3">
      <c r="B184" s="31" t="s">
        <v>15</v>
      </c>
      <c r="C184">
        <v>100</v>
      </c>
      <c r="D184" s="5">
        <v>166216.85999999999</v>
      </c>
      <c r="E184" s="5">
        <v>166216.85999999999</v>
      </c>
      <c r="F184" s="5">
        <v>166216.85999999999</v>
      </c>
      <c r="G184" s="5">
        <v>166216.85999999999</v>
      </c>
      <c r="H184" s="5">
        <v>166216.85999999999</v>
      </c>
      <c r="I184" s="5">
        <v>166216.85999999999</v>
      </c>
      <c r="J184" s="12"/>
    </row>
    <row r="185" spans="2:10" ht="16.5" thickTop="1" thickBot="1" x14ac:dyDescent="0.3">
      <c r="B185" s="30" t="s">
        <v>52</v>
      </c>
      <c r="D185" s="5"/>
      <c r="E185" s="5"/>
      <c r="F185" s="5"/>
      <c r="G185" s="5"/>
      <c r="H185" s="5"/>
      <c r="I185" s="5"/>
      <c r="J185" s="12"/>
    </row>
    <row r="186" spans="2:10" ht="16.5" thickTop="1" thickBot="1" x14ac:dyDescent="0.3">
      <c r="B186" s="31" t="s">
        <v>15</v>
      </c>
      <c r="C186">
        <v>100</v>
      </c>
      <c r="D186" s="5">
        <v>402166.86</v>
      </c>
      <c r="E186" s="5">
        <v>402166.86</v>
      </c>
      <c r="F186" s="5">
        <v>402166.86</v>
      </c>
      <c r="G186" s="5">
        <v>402166.86</v>
      </c>
      <c r="H186" s="5">
        <v>402166.86</v>
      </c>
      <c r="I186" s="5">
        <v>402166.86</v>
      </c>
      <c r="J186" s="12"/>
    </row>
    <row r="187" spans="2:10" ht="16.5" thickTop="1" thickBot="1" x14ac:dyDescent="0.3">
      <c r="B187" s="29" t="s">
        <v>53</v>
      </c>
      <c r="D187" s="5"/>
      <c r="E187" s="5"/>
      <c r="F187" s="5"/>
      <c r="G187" s="5"/>
      <c r="H187" s="5"/>
      <c r="I187" s="5"/>
      <c r="J187" s="12"/>
    </row>
    <row r="188" spans="2:10" ht="16.5" thickTop="1" thickBot="1" x14ac:dyDescent="0.3">
      <c r="B188" s="30" t="s">
        <v>54</v>
      </c>
      <c r="D188" s="5"/>
      <c r="E188" s="5"/>
      <c r="F188" s="5"/>
      <c r="G188" s="5"/>
      <c r="H188" s="5"/>
      <c r="I188" s="5"/>
      <c r="J188" s="12"/>
    </row>
    <row r="189" spans="2:10" ht="16.5" thickTop="1" thickBot="1" x14ac:dyDescent="0.3">
      <c r="B189" s="31" t="s">
        <v>15</v>
      </c>
      <c r="C189">
        <v>100</v>
      </c>
      <c r="D189" s="5">
        <v>83228270.879999995</v>
      </c>
      <c r="E189" s="5">
        <v>93459406.989999995</v>
      </c>
      <c r="F189" s="5">
        <v>150503739.41</v>
      </c>
      <c r="G189" s="5">
        <v>160553559.38999999</v>
      </c>
      <c r="H189" s="5">
        <v>151968969.36999997</v>
      </c>
      <c r="I189" s="5">
        <v>148992482.88999999</v>
      </c>
      <c r="J189" s="12"/>
    </row>
    <row r="190" spans="2:10" ht="16.5" thickTop="1" thickBot="1" x14ac:dyDescent="0.3">
      <c r="B190" s="31" t="s">
        <v>16</v>
      </c>
      <c r="C190">
        <v>135</v>
      </c>
      <c r="D190" s="5">
        <v>504504000</v>
      </c>
      <c r="E190" s="5">
        <v>534050244</v>
      </c>
      <c r="F190" s="5">
        <v>534050244</v>
      </c>
      <c r="G190" s="5">
        <v>587455244</v>
      </c>
      <c r="H190" s="5">
        <v>587455244</v>
      </c>
      <c r="I190" s="5">
        <v>537821112</v>
      </c>
      <c r="J190" s="12"/>
    </row>
    <row r="191" spans="2:10" ht="16.5" thickTop="1" thickBot="1" x14ac:dyDescent="0.3">
      <c r="B191" s="31" t="s">
        <v>17</v>
      </c>
      <c r="C191">
        <v>200</v>
      </c>
      <c r="D191" s="5">
        <v>447123951.38000005</v>
      </c>
      <c r="E191" s="5">
        <v>468398287.21999997</v>
      </c>
      <c r="F191" s="5">
        <v>428028471.18000001</v>
      </c>
      <c r="G191" s="5">
        <v>475024335.93000001</v>
      </c>
      <c r="H191" s="5">
        <v>472699868.05000001</v>
      </c>
      <c r="I191" s="5">
        <v>523401071.13999999</v>
      </c>
      <c r="J191" s="12"/>
    </row>
    <row r="192" spans="2:10" ht="16.5" thickTop="1" thickBot="1" x14ac:dyDescent="0.3">
      <c r="B192" s="31" t="s">
        <v>18</v>
      </c>
      <c r="C192">
        <v>220</v>
      </c>
      <c r="D192" s="5">
        <v>57380048.619999945</v>
      </c>
      <c r="E192" s="5">
        <v>65651956.780000031</v>
      </c>
      <c r="F192" s="5">
        <v>106021772.81999999</v>
      </c>
      <c r="G192" s="5">
        <v>112430908.06999999</v>
      </c>
      <c r="H192" s="5">
        <v>114755375.94999999</v>
      </c>
      <c r="I192" s="5">
        <v>14420040.860000014</v>
      </c>
      <c r="J192" s="12"/>
    </row>
    <row r="193" spans="2:10" ht="16.5" thickTop="1" thickBot="1" x14ac:dyDescent="0.3">
      <c r="B193" s="31" t="s">
        <v>19</v>
      </c>
      <c r="C193">
        <v>500</v>
      </c>
      <c r="D193" s="5">
        <v>461732364.61000001</v>
      </c>
      <c r="E193" s="5">
        <v>479160474.38999999</v>
      </c>
      <c r="F193" s="5">
        <v>485647370.97999996</v>
      </c>
      <c r="G193" s="5">
        <v>485670653.98000002</v>
      </c>
      <c r="H193" s="5">
        <v>464746522.5</v>
      </c>
      <c r="I193" s="5">
        <v>521042557.98999995</v>
      </c>
      <c r="J193" s="12"/>
    </row>
    <row r="194" spans="2:10" ht="16.5" thickTop="1" thickBot="1" x14ac:dyDescent="0.3">
      <c r="B194" s="30" t="s">
        <v>55</v>
      </c>
      <c r="D194" s="5"/>
      <c r="E194" s="5"/>
      <c r="F194" s="5"/>
      <c r="G194" s="5"/>
      <c r="H194" s="5"/>
      <c r="I194" s="5"/>
      <c r="J194" s="12"/>
    </row>
    <row r="195" spans="2:10" ht="16.5" thickTop="1" thickBot="1" x14ac:dyDescent="0.3">
      <c r="B195" s="31" t="s">
        <v>15</v>
      </c>
      <c r="C195">
        <v>100</v>
      </c>
      <c r="D195" s="5">
        <v>349977474.15999997</v>
      </c>
      <c r="E195" s="5">
        <v>459564062.89999998</v>
      </c>
      <c r="F195" s="5">
        <v>574068377.44000006</v>
      </c>
      <c r="G195" s="5">
        <v>504624929.49000007</v>
      </c>
      <c r="H195" s="5">
        <v>525131661.25999999</v>
      </c>
      <c r="I195" s="5">
        <v>493136226.56000006</v>
      </c>
      <c r="J195" s="12"/>
    </row>
    <row r="196" spans="2:10" ht="16.5" thickTop="1" thickBot="1" x14ac:dyDescent="0.3">
      <c r="B196" s="31" t="s">
        <v>16</v>
      </c>
      <c r="C196">
        <v>135</v>
      </c>
      <c r="D196" s="5">
        <v>1419195823</v>
      </c>
      <c r="E196" s="5">
        <v>1519195823</v>
      </c>
      <c r="F196" s="5">
        <v>1544195823</v>
      </c>
      <c r="G196" s="5">
        <v>1574195823</v>
      </c>
      <c r="H196" s="5">
        <v>1678195823</v>
      </c>
      <c r="I196" s="5">
        <v>1727829955</v>
      </c>
      <c r="J196" s="12"/>
    </row>
    <row r="197" spans="2:10" ht="16.5" thickTop="1" thickBot="1" x14ac:dyDescent="0.3">
      <c r="B197" s="31" t="s">
        <v>17</v>
      </c>
      <c r="C197">
        <v>200</v>
      </c>
      <c r="D197" s="5">
        <v>1400459246.1199999</v>
      </c>
      <c r="E197" s="5">
        <v>1512238939.4599998</v>
      </c>
      <c r="F197" s="5">
        <v>1397631852.1499996</v>
      </c>
      <c r="G197" s="5">
        <v>1545188179.02</v>
      </c>
      <c r="H197" s="5">
        <v>1602652423.1299999</v>
      </c>
      <c r="I197" s="5">
        <v>1714332384.2900002</v>
      </c>
      <c r="J197" s="12"/>
    </row>
    <row r="198" spans="2:10" ht="16.5" thickTop="1" thickBot="1" x14ac:dyDescent="0.3">
      <c r="B198" s="31" t="s">
        <v>18</v>
      </c>
      <c r="C198">
        <v>220</v>
      </c>
      <c r="D198" s="5">
        <v>18736576.880000114</v>
      </c>
      <c r="E198" s="5">
        <v>6956883.5400002003</v>
      </c>
      <c r="F198" s="5">
        <v>146563970.85000038</v>
      </c>
      <c r="G198" s="5">
        <v>29007643.980000019</v>
      </c>
      <c r="H198" s="5">
        <v>75543399.870000124</v>
      </c>
      <c r="I198" s="5">
        <v>13497570.7099998</v>
      </c>
      <c r="J198" s="12"/>
    </row>
    <row r="199" spans="2:10" ht="16.5" thickTop="1" thickBot="1" x14ac:dyDescent="0.3">
      <c r="B199" s="31" t="s">
        <v>19</v>
      </c>
      <c r="C199">
        <v>500</v>
      </c>
      <c r="D199" s="5">
        <v>1561853180.9300001</v>
      </c>
      <c r="E199" s="5">
        <v>1621816988.6400001</v>
      </c>
      <c r="F199" s="5">
        <v>1512176734.04</v>
      </c>
      <c r="G199" s="5">
        <v>1475677727.96</v>
      </c>
      <c r="H199" s="5">
        <v>1623265589.55</v>
      </c>
      <c r="I199" s="5">
        <v>1681851646.22</v>
      </c>
      <c r="J199" s="12"/>
    </row>
    <row r="200" spans="2:10" ht="16.5" thickTop="1" thickBot="1" x14ac:dyDescent="0.3">
      <c r="B200" s="30" t="s">
        <v>30</v>
      </c>
      <c r="D200" s="5"/>
      <c r="E200" s="5"/>
      <c r="F200" s="5"/>
      <c r="G200" s="5"/>
      <c r="H200" s="5"/>
      <c r="I200" s="5"/>
      <c r="J200" s="12"/>
    </row>
    <row r="201" spans="2:10" ht="16.5" thickTop="1" thickBot="1" x14ac:dyDescent="0.3">
      <c r="B201" s="31" t="s">
        <v>15</v>
      </c>
      <c r="C201">
        <v>100</v>
      </c>
      <c r="D201" s="5">
        <v>4609803.95</v>
      </c>
      <c r="E201" s="5">
        <v>3514791.95</v>
      </c>
      <c r="F201" s="5">
        <v>4920112.93</v>
      </c>
      <c r="G201" s="5">
        <v>3111957.6999999997</v>
      </c>
      <c r="H201" s="5">
        <v>6034568.0799999991</v>
      </c>
      <c r="I201" s="5">
        <v>3457456.1799999997</v>
      </c>
      <c r="J201" s="12"/>
    </row>
    <row r="202" spans="2:10" ht="16.5" thickTop="1" thickBot="1" x14ac:dyDescent="0.3">
      <c r="B202" s="31" t="s">
        <v>16</v>
      </c>
      <c r="C202">
        <v>135</v>
      </c>
      <c r="D202" s="5">
        <v>28750000</v>
      </c>
      <c r="E202" s="5">
        <v>32200000</v>
      </c>
      <c r="F202" s="5">
        <v>32200000</v>
      </c>
      <c r="G202" s="5">
        <v>35420000</v>
      </c>
      <c r="H202" s="5">
        <v>35420000</v>
      </c>
      <c r="I202" s="5">
        <v>35420000</v>
      </c>
      <c r="J202" s="12"/>
    </row>
    <row r="203" spans="2:10" ht="16.5" thickTop="1" thickBot="1" x14ac:dyDescent="0.3">
      <c r="B203" s="31" t="s">
        <v>17</v>
      </c>
      <c r="C203">
        <v>200</v>
      </c>
      <c r="D203" s="5">
        <v>18998937.690000001</v>
      </c>
      <c r="E203" s="5">
        <v>25214053.27</v>
      </c>
      <c r="F203" s="5">
        <v>23107615.869999997</v>
      </c>
      <c r="G203" s="5">
        <v>26900578.749999996</v>
      </c>
      <c r="H203" s="5">
        <v>24459283.030000001</v>
      </c>
      <c r="I203" s="5">
        <v>32834907.02</v>
      </c>
      <c r="J203" s="12"/>
    </row>
    <row r="204" spans="2:10" ht="16.5" thickTop="1" thickBot="1" x14ac:dyDescent="0.3">
      <c r="B204" s="31" t="s">
        <v>18</v>
      </c>
      <c r="C204">
        <v>220</v>
      </c>
      <c r="D204" s="5">
        <v>9751062.3099999987</v>
      </c>
      <c r="E204" s="5">
        <v>6985946.7300000004</v>
      </c>
      <c r="F204" s="5">
        <v>9092384.1300000027</v>
      </c>
      <c r="G204" s="5">
        <v>8519421.2500000037</v>
      </c>
      <c r="H204" s="5">
        <v>10960716.969999999</v>
      </c>
      <c r="I204" s="5">
        <v>2585092.9800000004</v>
      </c>
      <c r="J204" s="12"/>
    </row>
    <row r="205" spans="2:10" ht="16.5" thickTop="1" thickBot="1" x14ac:dyDescent="0.3">
      <c r="B205" s="31" t="s">
        <v>19</v>
      </c>
      <c r="C205">
        <v>500</v>
      </c>
      <c r="D205" s="5">
        <v>23314674.09</v>
      </c>
      <c r="E205" s="5">
        <v>25153388.509999998</v>
      </c>
      <c r="F205" s="5">
        <v>24828976.369999997</v>
      </c>
      <c r="G205" s="5">
        <v>25328549.240000002</v>
      </c>
      <c r="H205" s="5">
        <v>27682683.029999997</v>
      </c>
      <c r="I205" s="5">
        <v>30644226.050000001</v>
      </c>
      <c r="J205" s="12"/>
    </row>
    <row r="206" spans="2:10" ht="16.5" thickTop="1" thickBot="1" x14ac:dyDescent="0.3">
      <c r="B206" s="29" t="s">
        <v>56</v>
      </c>
      <c r="D206" s="5"/>
      <c r="E206" s="5"/>
      <c r="F206" s="5"/>
      <c r="G206" s="5"/>
      <c r="H206" s="5"/>
      <c r="I206" s="5"/>
      <c r="J206" s="12"/>
    </row>
    <row r="207" spans="2:10" ht="16.5" thickTop="1" thickBot="1" x14ac:dyDescent="0.3">
      <c r="B207" s="30" t="s">
        <v>23</v>
      </c>
      <c r="D207" s="5"/>
      <c r="E207" s="5"/>
      <c r="F207" s="5"/>
      <c r="G207" s="5"/>
      <c r="H207" s="5"/>
      <c r="I207" s="5"/>
      <c r="J207" s="12"/>
    </row>
    <row r="208" spans="2:10" ht="16.5" thickTop="1" thickBot="1" x14ac:dyDescent="0.3">
      <c r="B208" s="31" t="s">
        <v>15</v>
      </c>
      <c r="C208">
        <v>100</v>
      </c>
      <c r="D208" s="5">
        <v>0</v>
      </c>
      <c r="E208" s="5">
        <v>0</v>
      </c>
      <c r="F208" s="5">
        <v>0</v>
      </c>
      <c r="G208" s="5">
        <v>0</v>
      </c>
      <c r="H208" s="5">
        <v>367.5</v>
      </c>
      <c r="I208" s="5">
        <v>0</v>
      </c>
      <c r="J208" s="12"/>
    </row>
    <row r="209" spans="2:10" ht="16.5" thickTop="1" thickBot="1" x14ac:dyDescent="0.3">
      <c r="B209" s="30" t="s">
        <v>57</v>
      </c>
      <c r="D209" s="5"/>
      <c r="E209" s="5"/>
      <c r="F209" s="5"/>
      <c r="G209" s="5"/>
      <c r="H209" s="5"/>
      <c r="I209" s="5"/>
      <c r="J209" s="12"/>
    </row>
    <row r="210" spans="2:10" ht="16.5" thickTop="1" thickBot="1" x14ac:dyDescent="0.3">
      <c r="B210" s="31" t="s">
        <v>15</v>
      </c>
      <c r="C210">
        <v>100</v>
      </c>
      <c r="D210" s="5">
        <v>8591707.7109999992</v>
      </c>
      <c r="E210" s="5">
        <v>8010606.6900000004</v>
      </c>
      <c r="F210" s="5">
        <v>8855915.0299999993</v>
      </c>
      <c r="G210" s="5">
        <v>11782140.050000001</v>
      </c>
      <c r="H210" s="5">
        <v>11825706.859999999</v>
      </c>
      <c r="I210" s="5">
        <v>10885034.640000001</v>
      </c>
      <c r="J210" s="12"/>
    </row>
    <row r="211" spans="2:10" ht="16.5" thickTop="1" thickBot="1" x14ac:dyDescent="0.3">
      <c r="B211" s="31" t="s">
        <v>16</v>
      </c>
      <c r="C211">
        <v>135</v>
      </c>
      <c r="D211" s="5">
        <v>8000712</v>
      </c>
      <c r="E211" s="5">
        <v>8000712</v>
      </c>
      <c r="F211" s="5">
        <v>8000712</v>
      </c>
      <c r="G211" s="5">
        <v>8003370</v>
      </c>
      <c r="H211" s="5">
        <v>8003370</v>
      </c>
      <c r="I211" s="5">
        <v>8003370</v>
      </c>
      <c r="J211" s="12"/>
    </row>
    <row r="212" spans="2:10" ht="16.5" thickTop="1" thickBot="1" x14ac:dyDescent="0.3">
      <c r="B212" s="31" t="s">
        <v>17</v>
      </c>
      <c r="C212">
        <v>200</v>
      </c>
      <c r="D212" s="5">
        <v>6978841.699000001</v>
      </c>
      <c r="E212" s="5">
        <v>7068797.6199999964</v>
      </c>
      <c r="F212" s="5">
        <v>6322107.0500000007</v>
      </c>
      <c r="G212" s="5">
        <v>7405396.5299999956</v>
      </c>
      <c r="H212" s="5">
        <v>7885198.0700000012</v>
      </c>
      <c r="I212" s="5">
        <v>5487500.1299999999</v>
      </c>
      <c r="J212" s="12"/>
    </row>
    <row r="213" spans="2:10" ht="16.5" thickTop="1" thickBot="1" x14ac:dyDescent="0.3">
      <c r="B213" s="31" t="s">
        <v>18</v>
      </c>
      <c r="C213">
        <v>220</v>
      </c>
      <c r="D213" s="5">
        <v>1021870.300999999</v>
      </c>
      <c r="E213" s="5">
        <v>931914.38000000361</v>
      </c>
      <c r="F213" s="5">
        <v>1678604.9499999993</v>
      </c>
      <c r="G213" s="5">
        <v>597973.4700000044</v>
      </c>
      <c r="H213" s="5">
        <v>118171.92999999877</v>
      </c>
      <c r="I213" s="5">
        <v>2515869.87</v>
      </c>
      <c r="J213" s="12"/>
    </row>
    <row r="214" spans="2:10" ht="16.5" thickTop="1" thickBot="1" x14ac:dyDescent="0.3">
      <c r="B214" s="31" t="s">
        <v>19</v>
      </c>
      <c r="C214">
        <v>500</v>
      </c>
      <c r="D214" s="5">
        <v>6641751.5299999993</v>
      </c>
      <c r="E214" s="5">
        <v>6287696.5999999996</v>
      </c>
      <c r="F214" s="5">
        <v>7367415.3899999997</v>
      </c>
      <c r="G214" s="5">
        <v>10031621.550000001</v>
      </c>
      <c r="H214" s="5">
        <v>8228764.8800000008</v>
      </c>
      <c r="I214" s="5">
        <v>5546827.9100000001</v>
      </c>
      <c r="J214" s="12"/>
    </row>
    <row r="215" spans="2:10" ht="16.5" thickTop="1" thickBot="1" x14ac:dyDescent="0.3">
      <c r="B215" s="30" t="s">
        <v>58</v>
      </c>
      <c r="D215" s="5"/>
      <c r="E215" s="5"/>
      <c r="F215" s="5"/>
      <c r="G215" s="5"/>
      <c r="H215" s="5"/>
      <c r="I215" s="5"/>
      <c r="J215" s="12"/>
    </row>
    <row r="216" spans="2:10" ht="16.5" thickTop="1" thickBot="1" x14ac:dyDescent="0.3">
      <c r="B216" s="31" t="s">
        <v>16</v>
      </c>
      <c r="C216">
        <v>135</v>
      </c>
      <c r="D216" s="5">
        <v>400000</v>
      </c>
      <c r="E216" s="5">
        <v>600000</v>
      </c>
      <c r="F216" s="5">
        <v>600000</v>
      </c>
      <c r="G216" s="5">
        <v>600200</v>
      </c>
      <c r="H216" s="5">
        <v>600200</v>
      </c>
      <c r="I216" s="5">
        <v>589850</v>
      </c>
      <c r="J216" s="12"/>
    </row>
    <row r="217" spans="2:10" ht="16.5" thickTop="1" thickBot="1" x14ac:dyDescent="0.3">
      <c r="B217" s="31" t="s">
        <v>17</v>
      </c>
      <c r="C217">
        <v>200</v>
      </c>
      <c r="D217" s="5">
        <v>0</v>
      </c>
      <c r="E217" s="5">
        <v>198740.48000000001</v>
      </c>
      <c r="F217" s="5">
        <v>312724.65000000002</v>
      </c>
      <c r="G217" s="5">
        <v>388184.47</v>
      </c>
      <c r="H217" s="5">
        <v>401980.62999999995</v>
      </c>
      <c r="I217" s="5">
        <v>370284.01</v>
      </c>
      <c r="J217" s="12"/>
    </row>
    <row r="218" spans="2:10" ht="16.5" thickTop="1" thickBot="1" x14ac:dyDescent="0.3">
      <c r="B218" s="31" t="s">
        <v>18</v>
      </c>
      <c r="C218">
        <v>220</v>
      </c>
      <c r="D218" s="5">
        <v>400000</v>
      </c>
      <c r="E218" s="5">
        <v>401259.52000000002</v>
      </c>
      <c r="F218" s="5">
        <v>287275.34999999998</v>
      </c>
      <c r="G218" s="5">
        <v>212015.53000000003</v>
      </c>
      <c r="H218" s="5">
        <v>198219.37000000005</v>
      </c>
      <c r="I218" s="5">
        <v>219565.99</v>
      </c>
      <c r="J218" s="12"/>
    </row>
    <row r="219" spans="2:10" ht="16.5" thickTop="1" thickBot="1" x14ac:dyDescent="0.3">
      <c r="B219" s="30" t="s">
        <v>59</v>
      </c>
      <c r="D219" s="5"/>
      <c r="E219" s="5"/>
      <c r="F219" s="5"/>
      <c r="G219" s="5"/>
      <c r="H219" s="5"/>
      <c r="I219" s="5"/>
      <c r="J219" s="12"/>
    </row>
    <row r="220" spans="2:10" ht="16.5" thickTop="1" thickBot="1" x14ac:dyDescent="0.3">
      <c r="B220" s="31" t="s">
        <v>15</v>
      </c>
      <c r="C220">
        <v>100</v>
      </c>
      <c r="D220" s="5">
        <v>28962.07</v>
      </c>
      <c r="E220" s="5">
        <v>98355.41</v>
      </c>
      <c r="F220" s="5">
        <v>165620.69</v>
      </c>
      <c r="G220" s="5">
        <v>179025.04</v>
      </c>
      <c r="H220" s="5">
        <v>183004.83000000002</v>
      </c>
      <c r="I220" s="5">
        <v>270679.07</v>
      </c>
      <c r="J220" s="12"/>
    </row>
    <row r="221" spans="2:10" ht="16.5" thickTop="1" thickBot="1" x14ac:dyDescent="0.3">
      <c r="B221" s="31" t="s">
        <v>16</v>
      </c>
      <c r="C221">
        <v>135</v>
      </c>
      <c r="D221" s="5">
        <v>8000000</v>
      </c>
      <c r="E221" s="5">
        <v>8000000</v>
      </c>
      <c r="F221" s="5">
        <v>8000000</v>
      </c>
      <c r="G221" s="5">
        <v>8002658</v>
      </c>
      <c r="H221" s="5">
        <v>8002658</v>
      </c>
      <c r="I221" s="5">
        <v>8002658</v>
      </c>
      <c r="J221" s="12"/>
    </row>
    <row r="222" spans="2:10" ht="16.5" thickTop="1" thickBot="1" x14ac:dyDescent="0.3">
      <c r="B222" s="31" t="s">
        <v>17</v>
      </c>
      <c r="C222">
        <v>200</v>
      </c>
      <c r="D222" s="5">
        <v>7961347.2200000007</v>
      </c>
      <c r="E222" s="5">
        <v>8000000.0000000009</v>
      </c>
      <c r="F222" s="5">
        <v>8000000</v>
      </c>
      <c r="G222" s="5">
        <v>8000000</v>
      </c>
      <c r="H222" s="5">
        <v>7999999.9999999981</v>
      </c>
      <c r="I222" s="5">
        <v>7999999.9999999991</v>
      </c>
      <c r="J222" s="12"/>
    </row>
    <row r="223" spans="2:10" ht="16.5" thickTop="1" thickBot="1" x14ac:dyDescent="0.3">
      <c r="B223" s="31" t="s">
        <v>18</v>
      </c>
      <c r="C223">
        <v>220</v>
      </c>
      <c r="D223" s="5">
        <v>38652.779999999329</v>
      </c>
      <c r="E223" s="5">
        <v>-9.3132257461547852E-10</v>
      </c>
      <c r="F223" s="5">
        <v>0</v>
      </c>
      <c r="G223" s="5">
        <v>2658</v>
      </c>
      <c r="H223" s="5">
        <v>2658.0000000018626</v>
      </c>
      <c r="I223" s="5">
        <v>2658.0000000009313</v>
      </c>
      <c r="J223" s="12"/>
    </row>
    <row r="224" spans="2:10" ht="16.5" thickTop="1" thickBot="1" x14ac:dyDescent="0.3">
      <c r="B224" s="31" t="s">
        <v>19</v>
      </c>
      <c r="C224">
        <v>500</v>
      </c>
      <c r="D224" s="5">
        <v>41944.21</v>
      </c>
      <c r="E224" s="5">
        <v>69393.34</v>
      </c>
      <c r="F224" s="5">
        <v>67265.240000000005</v>
      </c>
      <c r="G224" s="5">
        <v>13404.35</v>
      </c>
      <c r="H224" s="5">
        <v>3979.79</v>
      </c>
      <c r="I224" s="5">
        <v>87674.240000000005</v>
      </c>
      <c r="J224" s="12"/>
    </row>
    <row r="225" spans="2:10" ht="16.5" thickTop="1" thickBot="1" x14ac:dyDescent="0.3">
      <c r="B225" s="30" t="s">
        <v>38</v>
      </c>
      <c r="D225" s="5"/>
      <c r="E225" s="5"/>
      <c r="F225" s="5"/>
      <c r="G225" s="5"/>
      <c r="H225" s="5"/>
      <c r="I225" s="5"/>
      <c r="J225" s="12"/>
    </row>
    <row r="226" spans="2:10" ht="16.5" thickTop="1" thickBot="1" x14ac:dyDescent="0.3">
      <c r="B226" s="31" t="s">
        <v>16</v>
      </c>
      <c r="C226">
        <v>135</v>
      </c>
      <c r="D226" s="5">
        <v>0</v>
      </c>
      <c r="E226" s="5">
        <v>254352</v>
      </c>
      <c r="F226" s="5">
        <v>0</v>
      </c>
      <c r="G226" s="5">
        <v>0</v>
      </c>
      <c r="H226" s="5">
        <v>0</v>
      </c>
      <c r="I226" s="5">
        <v>0</v>
      </c>
      <c r="J226" s="12"/>
    </row>
    <row r="227" spans="2:10" ht="16.5" thickTop="1" thickBot="1" x14ac:dyDescent="0.3">
      <c r="B227" s="31" t="s">
        <v>18</v>
      </c>
      <c r="C227">
        <v>220</v>
      </c>
      <c r="D227" s="5">
        <v>0</v>
      </c>
      <c r="E227" s="5">
        <v>254352</v>
      </c>
      <c r="F227" s="5">
        <v>0</v>
      </c>
      <c r="G227" s="5">
        <v>0</v>
      </c>
      <c r="H227" s="5">
        <v>0</v>
      </c>
      <c r="I227" s="5">
        <v>0</v>
      </c>
      <c r="J227" s="12"/>
    </row>
    <row r="228" spans="2:10" ht="16.5" thickTop="1" thickBot="1" x14ac:dyDescent="0.3">
      <c r="B228" s="30" t="s">
        <v>40</v>
      </c>
      <c r="D228" s="5"/>
      <c r="E228" s="5"/>
      <c r="F228" s="5"/>
      <c r="G228" s="5"/>
      <c r="H228" s="5"/>
      <c r="I228" s="5"/>
      <c r="J228" s="12"/>
    </row>
    <row r="229" spans="2:10" ht="16.5" thickTop="1" thickBot="1" x14ac:dyDescent="0.3">
      <c r="B229" s="31" t="s">
        <v>15</v>
      </c>
      <c r="C229">
        <v>100</v>
      </c>
      <c r="D229" s="5">
        <v>0</v>
      </c>
      <c r="E229" s="5">
        <v>0</v>
      </c>
      <c r="F229" s="5">
        <v>0</v>
      </c>
      <c r="G229" s="5">
        <v>0</v>
      </c>
      <c r="H229" s="5">
        <v>5222888.8</v>
      </c>
      <c r="I229" s="5">
        <v>5222888.8</v>
      </c>
      <c r="J229" s="12"/>
    </row>
    <row r="230" spans="2:10" ht="16.5" thickTop="1" thickBot="1" x14ac:dyDescent="0.3">
      <c r="B230" s="31" t="s">
        <v>16</v>
      </c>
      <c r="C230">
        <v>135</v>
      </c>
      <c r="D230" s="5">
        <v>0</v>
      </c>
      <c r="E230" s="5">
        <v>0</v>
      </c>
      <c r="F230" s="5">
        <v>0</v>
      </c>
      <c r="G230" s="5">
        <v>0</v>
      </c>
      <c r="H230" s="5">
        <v>33179883</v>
      </c>
      <c r="I230" s="5">
        <v>0</v>
      </c>
      <c r="J230" s="12"/>
    </row>
    <row r="231" spans="2:10" ht="16.5" thickTop="1" thickBot="1" x14ac:dyDescent="0.3">
      <c r="B231" s="31" t="s">
        <v>17</v>
      </c>
      <c r="C231">
        <v>200</v>
      </c>
      <c r="D231" s="5">
        <v>0</v>
      </c>
      <c r="E231" s="5">
        <v>0</v>
      </c>
      <c r="F231" s="5">
        <v>0</v>
      </c>
      <c r="G231" s="5">
        <v>0</v>
      </c>
      <c r="H231" s="5">
        <v>27956994.199999999</v>
      </c>
      <c r="I231" s="5">
        <v>0</v>
      </c>
      <c r="J231" s="12"/>
    </row>
    <row r="232" spans="2:10" ht="16.5" thickTop="1" thickBot="1" x14ac:dyDescent="0.3">
      <c r="B232" s="31" t="s">
        <v>18</v>
      </c>
      <c r="C232">
        <v>220</v>
      </c>
      <c r="D232" s="5">
        <v>0</v>
      </c>
      <c r="E232" s="5">
        <v>0</v>
      </c>
      <c r="F232" s="5">
        <v>0</v>
      </c>
      <c r="G232" s="5">
        <v>0</v>
      </c>
      <c r="H232" s="5">
        <v>5222888.8000000007</v>
      </c>
      <c r="I232" s="5">
        <v>0</v>
      </c>
      <c r="J232" s="12"/>
    </row>
    <row r="233" spans="2:10" ht="16.5" thickTop="1" thickBot="1" x14ac:dyDescent="0.3">
      <c r="B233" s="30" t="s">
        <v>33</v>
      </c>
      <c r="D233" s="5"/>
      <c r="E233" s="5"/>
      <c r="F233" s="5"/>
      <c r="G233" s="5"/>
      <c r="H233" s="5"/>
      <c r="I233" s="5"/>
      <c r="J233" s="12"/>
    </row>
    <row r="234" spans="2:10" ht="16.5" thickTop="1" thickBot="1" x14ac:dyDescent="0.3">
      <c r="B234" s="31" t="s">
        <v>15</v>
      </c>
      <c r="C234">
        <v>100</v>
      </c>
      <c r="D234" s="5">
        <v>0</v>
      </c>
      <c r="E234" s="5">
        <v>0</v>
      </c>
      <c r="F234" s="5">
        <v>869.05</v>
      </c>
      <c r="G234" s="5">
        <v>0</v>
      </c>
      <c r="H234" s="5">
        <v>0</v>
      </c>
      <c r="I234" s="5">
        <v>0</v>
      </c>
      <c r="J234" s="12"/>
    </row>
    <row r="235" spans="2:10" ht="16.5" thickTop="1" thickBot="1" x14ac:dyDescent="0.3">
      <c r="B235" s="31" t="s">
        <v>16</v>
      </c>
      <c r="C235">
        <v>135</v>
      </c>
      <c r="D235" s="5">
        <v>0</v>
      </c>
      <c r="E235" s="5">
        <v>0</v>
      </c>
      <c r="F235" s="5">
        <v>1602.44</v>
      </c>
      <c r="G235" s="5">
        <v>869.05</v>
      </c>
      <c r="H235" s="5">
        <v>0</v>
      </c>
      <c r="I235" s="5">
        <v>0</v>
      </c>
      <c r="J235" s="12"/>
    </row>
    <row r="236" spans="2:10" ht="16.5" thickTop="1" thickBot="1" x14ac:dyDescent="0.3">
      <c r="B236" s="31" t="s">
        <v>17</v>
      </c>
      <c r="C236">
        <v>200</v>
      </c>
      <c r="D236" s="5">
        <v>0</v>
      </c>
      <c r="E236" s="5">
        <v>0</v>
      </c>
      <c r="F236" s="5">
        <v>733.39</v>
      </c>
      <c r="G236" s="5">
        <v>869.05</v>
      </c>
      <c r="H236" s="5">
        <v>0</v>
      </c>
      <c r="I236" s="5">
        <v>0</v>
      </c>
      <c r="J236" s="12"/>
    </row>
    <row r="237" spans="2:10" ht="16.5" thickTop="1" thickBot="1" x14ac:dyDescent="0.3">
      <c r="B237" s="31" t="s">
        <v>18</v>
      </c>
      <c r="C237">
        <v>220</v>
      </c>
      <c r="D237" s="5">
        <v>0</v>
      </c>
      <c r="E237" s="5">
        <v>0</v>
      </c>
      <c r="F237" s="5">
        <v>869.05000000000007</v>
      </c>
      <c r="G237" s="5">
        <v>0</v>
      </c>
      <c r="H237" s="5">
        <v>0</v>
      </c>
      <c r="I237" s="5">
        <v>0</v>
      </c>
      <c r="J237" s="12"/>
    </row>
    <row r="238" spans="2:10" ht="16.5" thickTop="1" thickBot="1" x14ac:dyDescent="0.3">
      <c r="B238" s="29" t="s">
        <v>60</v>
      </c>
      <c r="D238" s="5"/>
      <c r="E238" s="5"/>
      <c r="F238" s="5"/>
      <c r="G238" s="5"/>
      <c r="H238" s="5"/>
      <c r="I238" s="5"/>
      <c r="J238" s="12"/>
    </row>
    <row r="239" spans="2:10" ht="16.5" thickTop="1" thickBot="1" x14ac:dyDescent="0.3">
      <c r="B239" s="30" t="s">
        <v>23</v>
      </c>
      <c r="D239" s="5"/>
      <c r="E239" s="5"/>
      <c r="F239" s="5"/>
      <c r="G239" s="5"/>
      <c r="H239" s="5"/>
      <c r="I239" s="5"/>
      <c r="J239" s="12"/>
    </row>
    <row r="240" spans="2:10" ht="16.5" thickTop="1" thickBot="1" x14ac:dyDescent="0.3">
      <c r="B240" s="31" t="s">
        <v>15</v>
      </c>
      <c r="C240">
        <v>100</v>
      </c>
      <c r="D240" s="5">
        <v>0</v>
      </c>
      <c r="E240" s="5">
        <v>0</v>
      </c>
      <c r="F240" s="5">
        <v>0</v>
      </c>
      <c r="G240" s="5">
        <v>49</v>
      </c>
      <c r="H240" s="5">
        <v>245</v>
      </c>
      <c r="I240" s="5">
        <v>98</v>
      </c>
      <c r="J240" s="12"/>
    </row>
    <row r="241" spans="2:10" ht="16.5" thickTop="1" thickBot="1" x14ac:dyDescent="0.3">
      <c r="B241" s="29" t="s">
        <v>61</v>
      </c>
      <c r="D241" s="5"/>
      <c r="E241" s="5"/>
      <c r="F241" s="5"/>
      <c r="G241" s="5"/>
      <c r="H241" s="5"/>
      <c r="I241" s="5"/>
      <c r="J241" s="12"/>
    </row>
    <row r="242" spans="2:10" ht="16.5" thickTop="1" thickBot="1" x14ac:dyDescent="0.3">
      <c r="B242" s="30" t="s">
        <v>62</v>
      </c>
      <c r="D242" s="5"/>
      <c r="E242" s="5"/>
      <c r="F242" s="5"/>
      <c r="G242" s="5"/>
      <c r="H242" s="5"/>
      <c r="I242" s="5"/>
      <c r="J242" s="12"/>
    </row>
    <row r="243" spans="2:10" ht="16.5" thickTop="1" thickBot="1" x14ac:dyDescent="0.3">
      <c r="B243" s="31" t="s">
        <v>15</v>
      </c>
      <c r="C243">
        <v>100</v>
      </c>
      <c r="D243" s="5">
        <v>0</v>
      </c>
      <c r="E243" s="5">
        <v>0</v>
      </c>
      <c r="F243" s="5">
        <v>0</v>
      </c>
      <c r="G243" s="5">
        <v>0</v>
      </c>
      <c r="H243" s="5">
        <v>0</v>
      </c>
      <c r="I243" s="5">
        <v>197438.56</v>
      </c>
      <c r="J243" s="12"/>
    </row>
    <row r="244" spans="2:10" ht="16.5" thickTop="1" thickBot="1" x14ac:dyDescent="0.3">
      <c r="B244" s="31" t="s">
        <v>19</v>
      </c>
      <c r="C244">
        <v>500</v>
      </c>
      <c r="D244" s="5">
        <v>0</v>
      </c>
      <c r="E244" s="5">
        <v>0</v>
      </c>
      <c r="F244" s="5">
        <v>0</v>
      </c>
      <c r="G244" s="5">
        <v>0</v>
      </c>
      <c r="H244" s="5">
        <v>0</v>
      </c>
      <c r="I244" s="5">
        <v>197438.56</v>
      </c>
      <c r="J244" s="12"/>
    </row>
    <row r="245" spans="2:10" ht="16.5" thickTop="1" thickBot="1" x14ac:dyDescent="0.3">
      <c r="B245" s="30" t="s">
        <v>43</v>
      </c>
      <c r="D245" s="5"/>
      <c r="E245" s="5"/>
      <c r="F245" s="5"/>
      <c r="G245" s="5"/>
      <c r="H245" s="5"/>
      <c r="I245" s="5"/>
      <c r="J245" s="12"/>
    </row>
    <row r="246" spans="2:10" ht="16.5" thickTop="1" thickBot="1" x14ac:dyDescent="0.3">
      <c r="B246" s="31" t="s">
        <v>15</v>
      </c>
      <c r="C246">
        <v>100</v>
      </c>
      <c r="D246" s="5">
        <v>0</v>
      </c>
      <c r="E246" s="5">
        <v>0</v>
      </c>
      <c r="F246" s="5">
        <v>0</v>
      </c>
      <c r="G246" s="5">
        <v>927634.14</v>
      </c>
      <c r="H246" s="5">
        <v>1654503.22</v>
      </c>
      <c r="I246" s="5">
        <v>3212656.55</v>
      </c>
      <c r="J246" s="12"/>
    </row>
    <row r="247" spans="2:10" ht="16.5" thickTop="1" thickBot="1" x14ac:dyDescent="0.3">
      <c r="B247" s="31" t="s">
        <v>16</v>
      </c>
      <c r="C247">
        <v>135</v>
      </c>
      <c r="D247" s="5">
        <v>0</v>
      </c>
      <c r="E247" s="5">
        <v>0</v>
      </c>
      <c r="F247" s="5">
        <v>0</v>
      </c>
      <c r="G247" s="5">
        <v>2602000</v>
      </c>
      <c r="H247" s="5">
        <v>2602000</v>
      </c>
      <c r="I247" s="5">
        <v>4652000</v>
      </c>
      <c r="J247" s="12"/>
    </row>
    <row r="248" spans="2:10" ht="16.5" thickTop="1" thickBot="1" x14ac:dyDescent="0.3">
      <c r="B248" s="31" t="s">
        <v>17</v>
      </c>
      <c r="C248">
        <v>200</v>
      </c>
      <c r="D248" s="5">
        <v>0</v>
      </c>
      <c r="E248" s="5">
        <v>0</v>
      </c>
      <c r="F248" s="5">
        <v>0</v>
      </c>
      <c r="G248" s="5">
        <v>1564749.29</v>
      </c>
      <c r="H248" s="5">
        <v>2524941.58</v>
      </c>
      <c r="I248" s="5">
        <v>3759367.0100000007</v>
      </c>
      <c r="J248" s="12"/>
    </row>
    <row r="249" spans="2:10" ht="16.5" thickTop="1" thickBot="1" x14ac:dyDescent="0.3">
      <c r="B249" s="31" t="s">
        <v>18</v>
      </c>
      <c r="C249">
        <v>220</v>
      </c>
      <c r="D249" s="5">
        <v>0</v>
      </c>
      <c r="E249" s="5">
        <v>0</v>
      </c>
      <c r="F249" s="5">
        <v>0</v>
      </c>
      <c r="G249" s="5">
        <v>1037250.71</v>
      </c>
      <c r="H249" s="5">
        <v>77058.419999999925</v>
      </c>
      <c r="I249" s="5">
        <v>892632.98999999929</v>
      </c>
      <c r="J249" s="12"/>
    </row>
    <row r="250" spans="2:10" ht="16.5" thickTop="1" thickBot="1" x14ac:dyDescent="0.3">
      <c r="B250" s="31" t="s">
        <v>19</v>
      </c>
      <c r="C250">
        <v>500</v>
      </c>
      <c r="D250" s="5">
        <v>0</v>
      </c>
      <c r="E250" s="5">
        <v>0</v>
      </c>
      <c r="F250" s="5">
        <v>0</v>
      </c>
      <c r="G250" s="5">
        <v>2492383.4300000002</v>
      </c>
      <c r="H250" s="5">
        <v>3251810.66</v>
      </c>
      <c r="I250" s="5">
        <v>5317520.34</v>
      </c>
      <c r="J250" s="12"/>
    </row>
    <row r="251" spans="2:10" ht="16.5" thickTop="1" thickBot="1" x14ac:dyDescent="0.3">
      <c r="B251" s="29" t="s">
        <v>63</v>
      </c>
      <c r="D251" s="5"/>
      <c r="E251" s="5"/>
      <c r="F251" s="5"/>
      <c r="G251" s="5"/>
      <c r="H251" s="5"/>
      <c r="I251" s="5"/>
      <c r="J251" s="12"/>
    </row>
    <row r="252" spans="2:10" ht="16.5" thickTop="1" thickBot="1" x14ac:dyDescent="0.3">
      <c r="B252" s="30" t="s">
        <v>64</v>
      </c>
      <c r="D252" s="5"/>
      <c r="E252" s="5"/>
      <c r="F252" s="5"/>
      <c r="G252" s="5"/>
      <c r="H252" s="5"/>
      <c r="I252" s="5"/>
      <c r="J252" s="12"/>
    </row>
    <row r="253" spans="2:10" ht="16.5" thickTop="1" thickBot="1" x14ac:dyDescent="0.3">
      <c r="B253" s="31" t="s">
        <v>15</v>
      </c>
      <c r="C253">
        <v>100</v>
      </c>
      <c r="D253" s="5">
        <v>3000386.2800000003</v>
      </c>
      <c r="E253" s="5">
        <v>4352269.7799999993</v>
      </c>
      <c r="F253" s="5">
        <v>4899096.8</v>
      </c>
      <c r="G253" s="5">
        <v>4533017.5999999996</v>
      </c>
      <c r="H253" s="5">
        <v>4050639.99</v>
      </c>
      <c r="I253" s="5">
        <v>3842535.35</v>
      </c>
      <c r="J253" s="12"/>
    </row>
    <row r="254" spans="2:10" ht="16.5" thickTop="1" thickBot="1" x14ac:dyDescent="0.3">
      <c r="B254" s="31" t="s">
        <v>16</v>
      </c>
      <c r="C254">
        <v>135</v>
      </c>
      <c r="D254" s="5">
        <v>2636602</v>
      </c>
      <c r="E254" s="5">
        <v>2986885</v>
      </c>
      <c r="F254" s="5">
        <v>2988780.1</v>
      </c>
      <c r="G254" s="5">
        <v>3107512</v>
      </c>
      <c r="H254" s="5">
        <v>3107512</v>
      </c>
      <c r="I254" s="5">
        <v>4749444</v>
      </c>
      <c r="J254" s="12"/>
    </row>
    <row r="255" spans="2:10" ht="16.5" thickTop="1" thickBot="1" x14ac:dyDescent="0.3">
      <c r="B255" s="31" t="s">
        <v>17</v>
      </c>
      <c r="C255">
        <v>200</v>
      </c>
      <c r="D255" s="5">
        <v>2514925.4200000009</v>
      </c>
      <c r="E255" s="5">
        <v>2955987.37</v>
      </c>
      <c r="F255" s="5">
        <v>2908441.19</v>
      </c>
      <c r="G255" s="5">
        <v>2538693.9200000004</v>
      </c>
      <c r="H255" s="5">
        <v>2986468.3000000012</v>
      </c>
      <c r="I255" s="5">
        <v>4328161.6100000003</v>
      </c>
      <c r="J255" s="12"/>
    </row>
    <row r="256" spans="2:10" ht="16.5" thickTop="1" thickBot="1" x14ac:dyDescent="0.3">
      <c r="B256" s="31" t="s">
        <v>18</v>
      </c>
      <c r="C256">
        <v>220</v>
      </c>
      <c r="D256" s="5">
        <v>121676.57999999914</v>
      </c>
      <c r="E256" s="5">
        <v>30897.629999999888</v>
      </c>
      <c r="F256" s="5">
        <v>80338.910000000149</v>
      </c>
      <c r="G256" s="5">
        <v>568818.07999999961</v>
      </c>
      <c r="H256" s="5">
        <v>121043.69999999879</v>
      </c>
      <c r="I256" s="5">
        <v>421282.38999999966</v>
      </c>
      <c r="J256" s="12"/>
    </row>
    <row r="257" spans="2:10" ht="16.5" thickTop="1" thickBot="1" x14ac:dyDescent="0.3">
      <c r="B257" s="31" t="s">
        <v>19</v>
      </c>
      <c r="C257">
        <v>500</v>
      </c>
      <c r="D257" s="5">
        <v>4107654.6399999997</v>
      </c>
      <c r="E257" s="5">
        <v>4895909.8699999992</v>
      </c>
      <c r="F257" s="5">
        <v>4817567.46</v>
      </c>
      <c r="G257" s="5">
        <v>5087827.1500000004</v>
      </c>
      <c r="H257" s="5">
        <v>5243161.0199999996</v>
      </c>
      <c r="I257" s="5">
        <v>5136602.96</v>
      </c>
      <c r="J257" s="12"/>
    </row>
    <row r="258" spans="2:10" ht="16.5" thickTop="1" thickBot="1" x14ac:dyDescent="0.3">
      <c r="B258" s="30" t="s">
        <v>65</v>
      </c>
      <c r="D258" s="5"/>
      <c r="E258" s="5"/>
      <c r="F258" s="5"/>
      <c r="G258" s="5"/>
      <c r="H258" s="5"/>
      <c r="I258" s="5"/>
      <c r="J258" s="12"/>
    </row>
    <row r="259" spans="2:10" ht="16.5" thickTop="1" thickBot="1" x14ac:dyDescent="0.3">
      <c r="B259" s="31" t="s">
        <v>15</v>
      </c>
      <c r="C259">
        <v>100</v>
      </c>
      <c r="D259" s="5">
        <v>119231.89</v>
      </c>
      <c r="E259" s="5">
        <v>0</v>
      </c>
      <c r="F259" s="5">
        <v>0</v>
      </c>
      <c r="G259" s="5">
        <v>0</v>
      </c>
      <c r="H259" s="5">
        <v>0</v>
      </c>
      <c r="I259" s="5">
        <v>0</v>
      </c>
      <c r="J259" s="12"/>
    </row>
    <row r="260" spans="2:10" ht="16.5" thickTop="1" thickBot="1" x14ac:dyDescent="0.3">
      <c r="B260" s="31" t="s">
        <v>66</v>
      </c>
      <c r="C260">
        <v>137</v>
      </c>
      <c r="D260" s="5">
        <v>314880</v>
      </c>
      <c r="E260" s="5">
        <v>314880</v>
      </c>
      <c r="F260" s="5">
        <v>314880.18</v>
      </c>
      <c r="G260" s="5">
        <v>314880.18</v>
      </c>
      <c r="H260" s="5">
        <v>314880.18</v>
      </c>
      <c r="I260" s="5">
        <v>314880.18</v>
      </c>
      <c r="J260" s="12"/>
    </row>
    <row r="261" spans="2:10" ht="16.5" thickTop="1" thickBot="1" x14ac:dyDescent="0.3">
      <c r="B261" s="31" t="s">
        <v>67</v>
      </c>
      <c r="C261">
        <v>222</v>
      </c>
      <c r="D261" s="5">
        <v>314880</v>
      </c>
      <c r="E261" s="5">
        <v>314880</v>
      </c>
      <c r="F261" s="5">
        <v>314880.18</v>
      </c>
      <c r="G261" s="5">
        <v>314880.18</v>
      </c>
      <c r="H261" s="5">
        <v>314880.18</v>
      </c>
      <c r="I261" s="5">
        <v>314880.18</v>
      </c>
      <c r="J261" s="12"/>
    </row>
    <row r="262" spans="2:10" ht="16.5" thickTop="1" thickBot="1" x14ac:dyDescent="0.3">
      <c r="B262" s="30" t="s">
        <v>68</v>
      </c>
      <c r="D262" s="5"/>
      <c r="E262" s="5"/>
      <c r="F262" s="5"/>
      <c r="G262" s="5"/>
      <c r="H262" s="5"/>
      <c r="I262" s="5"/>
      <c r="J262" s="12"/>
    </row>
    <row r="263" spans="2:10" ht="16.5" thickTop="1" thickBot="1" x14ac:dyDescent="0.3">
      <c r="B263" s="31" t="s">
        <v>15</v>
      </c>
      <c r="C263">
        <v>100</v>
      </c>
      <c r="D263" s="5">
        <v>0</v>
      </c>
      <c r="E263" s="5">
        <v>0</v>
      </c>
      <c r="F263" s="5">
        <v>24000</v>
      </c>
      <c r="G263" s="5">
        <v>24000</v>
      </c>
      <c r="H263" s="5">
        <v>24000</v>
      </c>
      <c r="I263" s="5">
        <v>24000</v>
      </c>
      <c r="J263" s="12"/>
    </row>
    <row r="264" spans="2:10" ht="16.5" thickTop="1" thickBot="1" x14ac:dyDescent="0.3">
      <c r="B264" s="31" t="s">
        <v>16</v>
      </c>
      <c r="C264">
        <v>135</v>
      </c>
      <c r="D264" s="5">
        <v>20000</v>
      </c>
      <c r="E264" s="5">
        <v>20000</v>
      </c>
      <c r="F264" s="5">
        <v>20000</v>
      </c>
      <c r="G264" s="5">
        <v>20000</v>
      </c>
      <c r="H264" s="5">
        <v>20000</v>
      </c>
      <c r="I264" s="5">
        <v>20000</v>
      </c>
      <c r="J264" s="12"/>
    </row>
    <row r="265" spans="2:10" ht="16.5" thickTop="1" thickBot="1" x14ac:dyDescent="0.3">
      <c r="B265" s="31" t="s">
        <v>17</v>
      </c>
      <c r="C265">
        <v>200</v>
      </c>
      <c r="D265" s="5">
        <v>18000.21</v>
      </c>
      <c r="E265" s="5">
        <v>0</v>
      </c>
      <c r="F265" s="5">
        <v>0</v>
      </c>
      <c r="G265" s="5">
        <v>0</v>
      </c>
      <c r="H265" s="5">
        <v>0</v>
      </c>
      <c r="I265" s="5">
        <v>0</v>
      </c>
      <c r="J265" s="12"/>
    </row>
    <row r="266" spans="2:10" ht="16.5" thickTop="1" thickBot="1" x14ac:dyDescent="0.3">
      <c r="B266" s="31" t="s">
        <v>18</v>
      </c>
      <c r="C266">
        <v>220</v>
      </c>
      <c r="D266" s="5">
        <v>1999.7900000000009</v>
      </c>
      <c r="E266" s="5">
        <v>20000</v>
      </c>
      <c r="F266" s="5">
        <v>20000</v>
      </c>
      <c r="G266" s="5">
        <v>20000</v>
      </c>
      <c r="H266" s="5">
        <v>20000</v>
      </c>
      <c r="I266" s="5">
        <v>20000</v>
      </c>
      <c r="J266" s="12"/>
    </row>
    <row r="267" spans="2:10" ht="16.5" thickTop="1" thickBot="1" x14ac:dyDescent="0.3">
      <c r="B267" s="30" t="s">
        <v>69</v>
      </c>
      <c r="D267" s="5"/>
      <c r="E267" s="5"/>
      <c r="F267" s="5"/>
      <c r="G267" s="5"/>
      <c r="H267" s="5"/>
      <c r="I267" s="5"/>
      <c r="J267" s="12"/>
    </row>
    <row r="268" spans="2:10" ht="16.5" thickTop="1" thickBot="1" x14ac:dyDescent="0.3">
      <c r="B268" s="31" t="s">
        <v>15</v>
      </c>
      <c r="C268">
        <v>100</v>
      </c>
      <c r="D268" s="5">
        <v>822427.8</v>
      </c>
      <c r="E268" s="5">
        <v>504625.91</v>
      </c>
      <c r="F268" s="5">
        <v>916131.74</v>
      </c>
      <c r="G268" s="5">
        <v>990305.97000000009</v>
      </c>
      <c r="H268" s="5">
        <v>555080.11</v>
      </c>
      <c r="I268" s="5">
        <v>456911.4</v>
      </c>
      <c r="J268" s="12"/>
    </row>
    <row r="269" spans="2:10" ht="16.5" thickTop="1" thickBot="1" x14ac:dyDescent="0.3">
      <c r="B269" s="31" t="s">
        <v>19</v>
      </c>
      <c r="C269">
        <v>500</v>
      </c>
      <c r="D269" s="5">
        <v>500483.28</v>
      </c>
      <c r="E269" s="5">
        <v>317643.89</v>
      </c>
      <c r="F269" s="5">
        <v>411730.21</v>
      </c>
      <c r="G269" s="5">
        <v>73772.709999999992</v>
      </c>
      <c r="H269" s="5">
        <v>435303.04</v>
      </c>
      <c r="I269" s="5">
        <v>97748.49</v>
      </c>
      <c r="J269" s="12"/>
    </row>
    <row r="270" spans="2:10" ht="16.5" thickTop="1" thickBot="1" x14ac:dyDescent="0.3">
      <c r="B270" s="30" t="s">
        <v>70</v>
      </c>
      <c r="D270" s="5"/>
      <c r="E270" s="5"/>
      <c r="F270" s="5"/>
      <c r="G270" s="5"/>
      <c r="H270" s="5"/>
      <c r="I270" s="5"/>
      <c r="J270" s="12"/>
    </row>
    <row r="271" spans="2:10" ht="16.5" thickTop="1" thickBot="1" x14ac:dyDescent="0.3">
      <c r="B271" s="31" t="s">
        <v>15</v>
      </c>
      <c r="C271">
        <v>100</v>
      </c>
      <c r="D271" s="5">
        <v>407337.94</v>
      </c>
      <c r="E271" s="5">
        <v>517395.81000000006</v>
      </c>
      <c r="F271" s="5">
        <v>541672.48</v>
      </c>
      <c r="G271" s="5">
        <v>595790.16</v>
      </c>
      <c r="H271" s="5">
        <v>606775.36</v>
      </c>
      <c r="I271" s="5">
        <v>577233.96</v>
      </c>
      <c r="J271" s="12"/>
    </row>
    <row r="272" spans="2:10" ht="16.5" thickTop="1" thickBot="1" x14ac:dyDescent="0.3">
      <c r="B272" s="31" t="s">
        <v>16</v>
      </c>
      <c r="C272">
        <v>135</v>
      </c>
      <c r="D272" s="5">
        <v>514347</v>
      </c>
      <c r="E272" s="5">
        <v>514307</v>
      </c>
      <c r="F272" s="5">
        <v>514307</v>
      </c>
      <c r="G272" s="5">
        <v>525214</v>
      </c>
      <c r="H272" s="5">
        <v>525214</v>
      </c>
      <c r="I272" s="5">
        <v>537947</v>
      </c>
      <c r="J272" s="12"/>
    </row>
    <row r="273" spans="2:10" ht="16.5" thickTop="1" thickBot="1" x14ac:dyDescent="0.3">
      <c r="B273" s="31" t="s">
        <v>17</v>
      </c>
      <c r="C273">
        <v>200</v>
      </c>
      <c r="D273" s="5">
        <v>491195.39999999991</v>
      </c>
      <c r="E273" s="5">
        <v>482538.01999999979</v>
      </c>
      <c r="F273" s="5">
        <v>489996.12999999989</v>
      </c>
      <c r="G273" s="5">
        <v>354612.47000000003</v>
      </c>
      <c r="H273" s="5">
        <v>358114.37</v>
      </c>
      <c r="I273" s="5">
        <v>411320.49999999994</v>
      </c>
      <c r="J273" s="12"/>
    </row>
    <row r="274" spans="2:10" ht="16.5" thickTop="1" thickBot="1" x14ac:dyDescent="0.3">
      <c r="B274" s="31" t="s">
        <v>18</v>
      </c>
      <c r="C274">
        <v>220</v>
      </c>
      <c r="D274" s="5">
        <v>23151.600000000093</v>
      </c>
      <c r="E274" s="5">
        <v>31768.980000000214</v>
      </c>
      <c r="F274" s="5">
        <v>24310.870000000112</v>
      </c>
      <c r="G274" s="5">
        <v>170601.52999999997</v>
      </c>
      <c r="H274" s="5">
        <v>167099.63</v>
      </c>
      <c r="I274" s="5">
        <v>126626.50000000006</v>
      </c>
      <c r="J274" s="12"/>
    </row>
    <row r="275" spans="2:10" ht="16.5" thickTop="1" thickBot="1" x14ac:dyDescent="0.3">
      <c r="B275" s="31" t="s">
        <v>19</v>
      </c>
      <c r="C275">
        <v>500</v>
      </c>
      <c r="D275" s="5">
        <v>582847.93999999994</v>
      </c>
      <c r="E275" s="5">
        <v>578635.8899999999</v>
      </c>
      <c r="F275" s="5">
        <v>460542.8</v>
      </c>
      <c r="G275" s="5">
        <v>432420.15</v>
      </c>
      <c r="H275" s="5">
        <v>369099.57</v>
      </c>
      <c r="I275" s="5">
        <v>381779.1</v>
      </c>
      <c r="J275" s="12"/>
    </row>
    <row r="276" spans="2:10" ht="16.5" thickTop="1" thickBot="1" x14ac:dyDescent="0.3">
      <c r="B276" s="30" t="s">
        <v>71</v>
      </c>
      <c r="D276" s="5"/>
      <c r="E276" s="5"/>
      <c r="F276" s="5"/>
      <c r="G276" s="5"/>
      <c r="H276" s="5"/>
      <c r="I276" s="5"/>
      <c r="J276" s="12"/>
    </row>
    <row r="277" spans="2:10" ht="16.5" thickTop="1" thickBot="1" x14ac:dyDescent="0.3">
      <c r="B277" s="31" t="s">
        <v>15</v>
      </c>
      <c r="C277">
        <v>100</v>
      </c>
      <c r="D277" s="5">
        <v>50414.59</v>
      </c>
      <c r="E277" s="5">
        <v>95415.84</v>
      </c>
      <c r="F277" s="5">
        <v>10558.42</v>
      </c>
      <c r="G277" s="5">
        <v>41530</v>
      </c>
      <c r="H277" s="5">
        <v>49712.14</v>
      </c>
      <c r="I277" s="5">
        <v>52984.6</v>
      </c>
      <c r="J277" s="12"/>
    </row>
    <row r="278" spans="2:10" ht="16.5" thickTop="1" thickBot="1" x14ac:dyDescent="0.3">
      <c r="B278" s="31" t="s">
        <v>19</v>
      </c>
      <c r="C278">
        <v>500</v>
      </c>
      <c r="D278" s="5">
        <v>605175.32999999996</v>
      </c>
      <c r="E278" s="5">
        <v>312882.5</v>
      </c>
      <c r="F278" s="5">
        <v>88022.44</v>
      </c>
      <c r="G278" s="5">
        <v>445152.18</v>
      </c>
      <c r="H278" s="5">
        <v>163571.25</v>
      </c>
      <c r="I278" s="5">
        <v>155568.29999999999</v>
      </c>
      <c r="J278" s="12"/>
    </row>
    <row r="279" spans="2:10" ht="16.5" thickTop="1" thickBot="1" x14ac:dyDescent="0.3">
      <c r="B279" s="30" t="s">
        <v>23</v>
      </c>
      <c r="D279" s="5"/>
      <c r="E279" s="5"/>
      <c r="F279" s="5"/>
      <c r="G279" s="5"/>
      <c r="H279" s="5"/>
      <c r="I279" s="5"/>
      <c r="J279" s="12"/>
    </row>
    <row r="280" spans="2:10" ht="16.5" thickTop="1" thickBot="1" x14ac:dyDescent="0.3">
      <c r="B280" s="31" t="s">
        <v>15</v>
      </c>
      <c r="C280">
        <v>100</v>
      </c>
      <c r="D280" s="5">
        <v>3880214.33</v>
      </c>
      <c r="E280" s="5">
        <v>3504510.41</v>
      </c>
      <c r="F280" s="5">
        <v>3811745.47</v>
      </c>
      <c r="G280" s="5">
        <v>4441981.08</v>
      </c>
      <c r="H280" s="5">
        <v>5177197.09</v>
      </c>
      <c r="I280" s="5">
        <v>5687395.8499999996</v>
      </c>
      <c r="J280" s="12"/>
    </row>
    <row r="281" spans="2:10" ht="16.5" thickTop="1" thickBot="1" x14ac:dyDescent="0.3">
      <c r="B281" s="31" t="s">
        <v>16</v>
      </c>
      <c r="C281">
        <v>135</v>
      </c>
      <c r="D281" s="5">
        <v>4902963</v>
      </c>
      <c r="E281" s="5">
        <v>5365118</v>
      </c>
      <c r="F281" s="5">
        <v>5456728</v>
      </c>
      <c r="G281" s="5">
        <v>5468350</v>
      </c>
      <c r="H281" s="5">
        <v>5468350</v>
      </c>
      <c r="I281" s="5">
        <v>5482079</v>
      </c>
      <c r="J281" s="12"/>
    </row>
    <row r="282" spans="2:10" ht="16.5" thickTop="1" thickBot="1" x14ac:dyDescent="0.3">
      <c r="B282" s="31" t="s">
        <v>66</v>
      </c>
      <c r="C282">
        <v>137</v>
      </c>
      <c r="D282" s="5">
        <v>89118</v>
      </c>
      <c r="E282" s="5">
        <v>89118</v>
      </c>
      <c r="F282" s="5">
        <v>89118.18</v>
      </c>
      <c r="G282" s="5">
        <v>89118.18</v>
      </c>
      <c r="H282" s="5">
        <v>89118.18</v>
      </c>
      <c r="I282" s="5">
        <v>89118.18</v>
      </c>
      <c r="J282" s="12"/>
    </row>
    <row r="283" spans="2:10" ht="16.5" thickTop="1" thickBot="1" x14ac:dyDescent="0.3">
      <c r="B283" s="31" t="s">
        <v>17</v>
      </c>
      <c r="C283">
        <v>200</v>
      </c>
      <c r="D283" s="5">
        <v>4379721.5299999993</v>
      </c>
      <c r="E283" s="5">
        <v>5364996.4200000009</v>
      </c>
      <c r="F283" s="5">
        <v>4612740.75</v>
      </c>
      <c r="G283" s="5">
        <v>4168318.4299999997</v>
      </c>
      <c r="H283" s="5">
        <v>4221508.0699999984</v>
      </c>
      <c r="I283" s="5">
        <v>4398357.58</v>
      </c>
      <c r="J283" s="12"/>
    </row>
    <row r="284" spans="2:10" ht="16.5" thickTop="1" thickBot="1" x14ac:dyDescent="0.3">
      <c r="B284" s="31" t="s">
        <v>18</v>
      </c>
      <c r="C284">
        <v>220</v>
      </c>
      <c r="D284" s="5">
        <v>523241.47000000067</v>
      </c>
      <c r="E284" s="5">
        <v>121.57999999914318</v>
      </c>
      <c r="F284" s="5">
        <v>843987.25</v>
      </c>
      <c r="G284" s="5">
        <v>1300031.5700000003</v>
      </c>
      <c r="H284" s="5">
        <v>1246841.9300000016</v>
      </c>
      <c r="I284" s="5">
        <v>1083721.42</v>
      </c>
      <c r="J284" s="12"/>
    </row>
    <row r="285" spans="2:10" ht="16.5" thickTop="1" thickBot="1" x14ac:dyDescent="0.3">
      <c r="B285" s="31" t="s">
        <v>67</v>
      </c>
      <c r="C285">
        <v>222</v>
      </c>
      <c r="D285" s="5">
        <v>89118</v>
      </c>
      <c r="E285" s="5">
        <v>89118</v>
      </c>
      <c r="F285" s="5">
        <v>89118.18</v>
      </c>
      <c r="G285" s="5">
        <v>89118.18</v>
      </c>
      <c r="H285" s="5">
        <v>89118.18</v>
      </c>
      <c r="I285" s="5">
        <v>89118.18</v>
      </c>
      <c r="J285" s="12"/>
    </row>
    <row r="286" spans="2:10" ht="16.5" thickTop="1" thickBot="1" x14ac:dyDescent="0.3">
      <c r="B286" s="31" t="s">
        <v>19</v>
      </c>
      <c r="C286">
        <v>500</v>
      </c>
      <c r="D286" s="5">
        <v>5005221.2300000004</v>
      </c>
      <c r="E286" s="5">
        <v>4989678.5</v>
      </c>
      <c r="F286" s="5">
        <v>4896310.5599999996</v>
      </c>
      <c r="G286" s="5">
        <v>4817060.79</v>
      </c>
      <c r="H286" s="5">
        <v>4927391.88</v>
      </c>
      <c r="I286" s="5">
        <v>4964360.84</v>
      </c>
      <c r="J286" s="12"/>
    </row>
    <row r="287" spans="2:10" ht="16.5" thickTop="1" thickBot="1" x14ac:dyDescent="0.3">
      <c r="B287" s="30" t="s">
        <v>72</v>
      </c>
      <c r="D287" s="5"/>
      <c r="E287" s="5"/>
      <c r="F287" s="5"/>
      <c r="G287" s="5"/>
      <c r="H287" s="5"/>
      <c r="I287" s="5"/>
      <c r="J287" s="12"/>
    </row>
    <row r="288" spans="2:10" ht="16.5" thickTop="1" thickBot="1" x14ac:dyDescent="0.3">
      <c r="B288" s="31" t="s">
        <v>66</v>
      </c>
      <c r="C288">
        <v>137</v>
      </c>
      <c r="D288" s="5">
        <v>0</v>
      </c>
      <c r="E288" s="5">
        <v>0</v>
      </c>
      <c r="F288" s="5">
        <v>0.89</v>
      </c>
      <c r="G288" s="5">
        <v>0.89</v>
      </c>
      <c r="H288" s="5">
        <v>0.89</v>
      </c>
      <c r="I288" s="5">
        <v>0.89</v>
      </c>
      <c r="J288" s="12"/>
    </row>
    <row r="289" spans="2:10" ht="16.5" thickTop="1" thickBot="1" x14ac:dyDescent="0.3">
      <c r="B289" s="31" t="s">
        <v>67</v>
      </c>
      <c r="C289">
        <v>222</v>
      </c>
      <c r="D289" s="5">
        <v>0</v>
      </c>
      <c r="E289" s="5">
        <v>0</v>
      </c>
      <c r="F289" s="5">
        <v>0.89</v>
      </c>
      <c r="G289" s="5">
        <v>0.89</v>
      </c>
      <c r="H289" s="5">
        <v>0.89</v>
      </c>
      <c r="I289" s="5">
        <v>0.89</v>
      </c>
      <c r="J289" s="12"/>
    </row>
    <row r="290" spans="2:10" ht="16.5" thickTop="1" thickBot="1" x14ac:dyDescent="0.3">
      <c r="B290" s="30" t="s">
        <v>73</v>
      </c>
      <c r="D290" s="5"/>
      <c r="E290" s="5"/>
      <c r="F290" s="5"/>
      <c r="G290" s="5"/>
      <c r="H290" s="5"/>
      <c r="I290" s="5"/>
      <c r="J290" s="12"/>
    </row>
    <row r="291" spans="2:10" ht="16.5" thickTop="1" thickBot="1" x14ac:dyDescent="0.3">
      <c r="B291" s="31" t="s">
        <v>15</v>
      </c>
      <c r="C291">
        <v>100</v>
      </c>
      <c r="D291" s="5">
        <v>1727381.1999999997</v>
      </c>
      <c r="E291" s="5">
        <v>1442668.37</v>
      </c>
      <c r="F291" s="5">
        <v>903422.57000000007</v>
      </c>
      <c r="G291" s="5">
        <v>1637040.52</v>
      </c>
      <c r="H291" s="5">
        <v>1940335.29</v>
      </c>
      <c r="I291" s="5">
        <v>3565511.77</v>
      </c>
      <c r="J291" s="12"/>
    </row>
    <row r="292" spans="2:10" ht="16.5" thickTop="1" thickBot="1" x14ac:dyDescent="0.3">
      <c r="B292" s="31" t="s">
        <v>16</v>
      </c>
      <c r="C292">
        <v>135</v>
      </c>
      <c r="D292" s="5">
        <v>9804866</v>
      </c>
      <c r="E292" s="5">
        <v>12292757</v>
      </c>
      <c r="F292" s="5">
        <v>12485757</v>
      </c>
      <c r="G292" s="5">
        <v>14646712</v>
      </c>
      <c r="H292" s="5">
        <v>14409132</v>
      </c>
      <c r="I292" s="5">
        <v>14271350</v>
      </c>
      <c r="J292" s="12"/>
    </row>
    <row r="293" spans="2:10" ht="16.5" thickTop="1" thickBot="1" x14ac:dyDescent="0.3">
      <c r="B293" s="31" t="s">
        <v>17</v>
      </c>
      <c r="C293">
        <v>200</v>
      </c>
      <c r="D293" s="5">
        <v>9072125.7899999991</v>
      </c>
      <c r="E293" s="5">
        <v>10485859.600000003</v>
      </c>
      <c r="F293" s="5">
        <v>11337176.180000013</v>
      </c>
      <c r="G293" s="5">
        <v>11293403.890000002</v>
      </c>
      <c r="H293" s="5">
        <v>12265512.640000004</v>
      </c>
      <c r="I293" s="5">
        <v>12679876.369999995</v>
      </c>
      <c r="J293" s="12"/>
    </row>
    <row r="294" spans="2:10" ht="16.5" thickTop="1" thickBot="1" x14ac:dyDescent="0.3">
      <c r="B294" s="31" t="s">
        <v>18</v>
      </c>
      <c r="C294">
        <v>220</v>
      </c>
      <c r="D294" s="5">
        <v>732740.21000000089</v>
      </c>
      <c r="E294" s="5">
        <v>1806897.3999999966</v>
      </c>
      <c r="F294" s="5">
        <v>1148580.8199999873</v>
      </c>
      <c r="G294" s="5">
        <v>3353308.1099999975</v>
      </c>
      <c r="H294" s="5">
        <v>2143619.3599999957</v>
      </c>
      <c r="I294" s="5">
        <v>1591473.6300000045</v>
      </c>
      <c r="J294" s="12"/>
    </row>
    <row r="295" spans="2:10" ht="16.5" thickTop="1" thickBot="1" x14ac:dyDescent="0.3">
      <c r="B295" s="31" t="s">
        <v>19</v>
      </c>
      <c r="C295">
        <v>500</v>
      </c>
      <c r="D295" s="5">
        <v>10611983.690000001</v>
      </c>
      <c r="E295" s="5">
        <v>10433106.469999999</v>
      </c>
      <c r="F295" s="5">
        <v>12846994.84</v>
      </c>
      <c r="G295" s="5">
        <v>14176958.560000001</v>
      </c>
      <c r="H295" s="5">
        <v>13792906.15</v>
      </c>
      <c r="I295" s="5">
        <v>14241152.430000002</v>
      </c>
      <c r="J295" s="12"/>
    </row>
    <row r="296" spans="2:10" ht="16.5" thickTop="1" thickBot="1" x14ac:dyDescent="0.3">
      <c r="B296" s="30" t="s">
        <v>74</v>
      </c>
      <c r="D296" s="5"/>
      <c r="E296" s="5"/>
      <c r="F296" s="5"/>
      <c r="G296" s="5"/>
      <c r="H296" s="5"/>
      <c r="I296" s="5"/>
      <c r="J296" s="12"/>
    </row>
    <row r="297" spans="2:10" ht="16.5" thickTop="1" thickBot="1" x14ac:dyDescent="0.3">
      <c r="B297" s="31" t="s">
        <v>15</v>
      </c>
      <c r="C297">
        <v>100</v>
      </c>
      <c r="D297" s="5">
        <v>344417.14</v>
      </c>
      <c r="E297" s="5">
        <v>342072.68</v>
      </c>
      <c r="F297" s="5">
        <v>525622.2300000001</v>
      </c>
      <c r="G297" s="5">
        <v>569366.93000000005</v>
      </c>
      <c r="H297" s="5">
        <v>364717.76</v>
      </c>
      <c r="I297" s="5">
        <v>599433.14</v>
      </c>
      <c r="J297" s="12"/>
    </row>
    <row r="298" spans="2:10" ht="16.5" thickTop="1" thickBot="1" x14ac:dyDescent="0.3">
      <c r="B298" s="31" t="s">
        <v>16</v>
      </c>
      <c r="C298">
        <v>135</v>
      </c>
      <c r="D298" s="5">
        <v>1743369</v>
      </c>
      <c r="E298" s="5">
        <v>1742995</v>
      </c>
      <c r="F298" s="5">
        <v>1742995</v>
      </c>
      <c r="G298" s="5">
        <v>1767677</v>
      </c>
      <c r="H298" s="5">
        <v>1767677</v>
      </c>
      <c r="I298" s="5">
        <v>1797659</v>
      </c>
      <c r="J298" s="12"/>
    </row>
    <row r="299" spans="2:10" ht="16.5" thickTop="1" thickBot="1" x14ac:dyDescent="0.3">
      <c r="B299" s="31" t="s">
        <v>17</v>
      </c>
      <c r="C299">
        <v>200</v>
      </c>
      <c r="D299" s="5">
        <v>1170109.6099999999</v>
      </c>
      <c r="E299" s="5">
        <v>1181772.5</v>
      </c>
      <c r="F299" s="5">
        <v>1116946.7399999998</v>
      </c>
      <c r="G299" s="5">
        <v>1170202.21</v>
      </c>
      <c r="H299" s="5">
        <v>1348391.709999999</v>
      </c>
      <c r="I299" s="5">
        <v>1112645.3100000003</v>
      </c>
      <c r="J299" s="12"/>
    </row>
    <row r="300" spans="2:10" ht="16.5" thickTop="1" thickBot="1" x14ac:dyDescent="0.3">
      <c r="B300" s="31" t="s">
        <v>18</v>
      </c>
      <c r="C300">
        <v>220</v>
      </c>
      <c r="D300" s="5">
        <v>573259.39000000013</v>
      </c>
      <c r="E300" s="5">
        <v>561222.5</v>
      </c>
      <c r="F300" s="5">
        <v>626048.26000000024</v>
      </c>
      <c r="G300" s="5">
        <v>597474.79</v>
      </c>
      <c r="H300" s="5">
        <v>419285.29000000097</v>
      </c>
      <c r="I300" s="5">
        <v>685013.68999999971</v>
      </c>
      <c r="J300" s="12"/>
    </row>
    <row r="301" spans="2:10" ht="16.5" thickTop="1" thickBot="1" x14ac:dyDescent="0.3">
      <c r="B301" s="31" t="s">
        <v>19</v>
      </c>
      <c r="C301">
        <v>500</v>
      </c>
      <c r="D301" s="5">
        <v>1334581.45</v>
      </c>
      <c r="E301" s="5">
        <v>1260883.9600000002</v>
      </c>
      <c r="F301" s="5">
        <v>1231004.96</v>
      </c>
      <c r="G301" s="5">
        <v>1270549.3999999999</v>
      </c>
      <c r="H301" s="5">
        <v>1154420.56</v>
      </c>
      <c r="I301" s="5">
        <v>1281699.6599999999</v>
      </c>
      <c r="J301" s="12"/>
    </row>
    <row r="302" spans="2:10" ht="16.5" thickTop="1" thickBot="1" x14ac:dyDescent="0.3">
      <c r="B302" s="30" t="s">
        <v>75</v>
      </c>
      <c r="D302" s="5"/>
      <c r="E302" s="5"/>
      <c r="F302" s="5"/>
      <c r="G302" s="5"/>
      <c r="H302" s="5"/>
      <c r="I302" s="5"/>
      <c r="J302" s="12"/>
    </row>
    <row r="303" spans="2:10" ht="16.5" thickTop="1" thickBot="1" x14ac:dyDescent="0.3">
      <c r="B303" s="31" t="s">
        <v>15</v>
      </c>
      <c r="C303">
        <v>100</v>
      </c>
      <c r="D303" s="5">
        <v>6183279.0099999998</v>
      </c>
      <c r="E303" s="5">
        <v>7057543.5499999998</v>
      </c>
      <c r="F303" s="5">
        <v>7817027.4499999993</v>
      </c>
      <c r="G303" s="5">
        <v>8667708.1600000001</v>
      </c>
      <c r="H303" s="5">
        <v>17490239.75</v>
      </c>
      <c r="I303" s="5">
        <v>15213926.619999997</v>
      </c>
      <c r="J303" s="12"/>
    </row>
    <row r="304" spans="2:10" ht="16.5" thickTop="1" thickBot="1" x14ac:dyDescent="0.3">
      <c r="B304" s="31" t="s">
        <v>16</v>
      </c>
      <c r="C304">
        <v>135</v>
      </c>
      <c r="D304" s="5">
        <v>21003471</v>
      </c>
      <c r="E304" s="5">
        <v>21704273</v>
      </c>
      <c r="F304" s="5">
        <v>22456888</v>
      </c>
      <c r="G304" s="5">
        <v>25742365</v>
      </c>
      <c r="H304" s="5">
        <v>31771331</v>
      </c>
      <c r="I304" s="5">
        <v>31846611</v>
      </c>
      <c r="J304" s="12"/>
    </row>
    <row r="305" spans="2:10" ht="16.5" thickTop="1" thickBot="1" x14ac:dyDescent="0.3">
      <c r="B305" s="31" t="s">
        <v>17</v>
      </c>
      <c r="C305">
        <v>200</v>
      </c>
      <c r="D305" s="5">
        <v>20339158.390000001</v>
      </c>
      <c r="E305" s="5">
        <v>21037656.579999994</v>
      </c>
      <c r="F305" s="5">
        <v>22029385.499999996</v>
      </c>
      <c r="G305" s="5">
        <v>23916840.470000003</v>
      </c>
      <c r="H305" s="5">
        <v>25398518.079999994</v>
      </c>
      <c r="I305" s="5">
        <v>29145528.109999988</v>
      </c>
      <c r="J305" s="12"/>
    </row>
    <row r="306" spans="2:10" ht="16.5" thickTop="1" thickBot="1" x14ac:dyDescent="0.3">
      <c r="B306" s="31" t="s">
        <v>18</v>
      </c>
      <c r="C306">
        <v>220</v>
      </c>
      <c r="D306" s="5">
        <v>664312.6099999994</v>
      </c>
      <c r="E306" s="5">
        <v>666616.42000000551</v>
      </c>
      <c r="F306" s="5">
        <v>427502.50000000373</v>
      </c>
      <c r="G306" s="5">
        <v>1825524.5299999975</v>
      </c>
      <c r="H306" s="5">
        <v>6372812.9200000055</v>
      </c>
      <c r="I306" s="5">
        <v>2701082.8900000118</v>
      </c>
      <c r="J306" s="12"/>
    </row>
    <row r="307" spans="2:10" ht="16.5" thickTop="1" thickBot="1" x14ac:dyDescent="0.3">
      <c r="B307" s="31" t="s">
        <v>19</v>
      </c>
      <c r="C307">
        <v>500</v>
      </c>
      <c r="D307" s="5">
        <v>20617958.790000003</v>
      </c>
      <c r="E307" s="5">
        <v>21912208.210000001</v>
      </c>
      <c r="F307" s="5">
        <v>22710652.359999999</v>
      </c>
      <c r="G307" s="5">
        <v>24779943.080000002</v>
      </c>
      <c r="H307" s="5">
        <v>27199786.66</v>
      </c>
      <c r="I307" s="5">
        <v>28369214.979999997</v>
      </c>
      <c r="J307" s="12"/>
    </row>
    <row r="308" spans="2:10" ht="16.5" thickTop="1" thickBot="1" x14ac:dyDescent="0.3">
      <c r="B308" s="30" t="s">
        <v>76</v>
      </c>
      <c r="D308" s="5"/>
      <c r="E308" s="5"/>
      <c r="F308" s="5"/>
      <c r="G308" s="5"/>
      <c r="H308" s="5"/>
      <c r="I308" s="5"/>
      <c r="J308" s="12"/>
    </row>
    <row r="309" spans="2:10" ht="16.5" thickTop="1" thickBot="1" x14ac:dyDescent="0.3">
      <c r="B309" s="31" t="s">
        <v>15</v>
      </c>
      <c r="C309">
        <v>100</v>
      </c>
      <c r="D309" s="5">
        <v>6140107.4299999997</v>
      </c>
      <c r="E309" s="5">
        <v>7052222.3700000001</v>
      </c>
      <c r="F309" s="5">
        <v>8051486.6200000001</v>
      </c>
      <c r="G309" s="5">
        <v>7599808.1500000004</v>
      </c>
      <c r="H309" s="5">
        <v>9218831.3399999999</v>
      </c>
      <c r="I309" s="5">
        <v>10770822.640000001</v>
      </c>
      <c r="J309" s="12"/>
    </row>
    <row r="310" spans="2:10" ht="16.5" thickTop="1" thickBot="1" x14ac:dyDescent="0.3">
      <c r="B310" s="31" t="s">
        <v>16</v>
      </c>
      <c r="C310">
        <v>135</v>
      </c>
      <c r="D310" s="5">
        <v>67021256</v>
      </c>
      <c r="E310" s="5">
        <v>67271070</v>
      </c>
      <c r="F310" s="5">
        <v>69571518</v>
      </c>
      <c r="G310" s="5">
        <v>73138370</v>
      </c>
      <c r="H310" s="5">
        <v>77494163</v>
      </c>
      <c r="I310" s="5">
        <v>80108012</v>
      </c>
      <c r="J310" s="12"/>
    </row>
    <row r="311" spans="2:10" ht="16.5" thickTop="1" thickBot="1" x14ac:dyDescent="0.3">
      <c r="B311" s="31" t="s">
        <v>17</v>
      </c>
      <c r="C311">
        <v>200</v>
      </c>
      <c r="D311" s="5">
        <v>66935496.950000018</v>
      </c>
      <c r="E311" s="5">
        <v>66044613.430000007</v>
      </c>
      <c r="F311" s="5">
        <v>69250603.410000011</v>
      </c>
      <c r="G311" s="5">
        <v>73089069.160000041</v>
      </c>
      <c r="H311" s="5">
        <v>77100523.570000008</v>
      </c>
      <c r="I311" s="5">
        <v>80035184.460000008</v>
      </c>
      <c r="J311" s="12"/>
    </row>
    <row r="312" spans="2:10" ht="16.5" thickTop="1" thickBot="1" x14ac:dyDescent="0.3">
      <c r="B312" s="31" t="s">
        <v>18</v>
      </c>
      <c r="C312">
        <v>220</v>
      </c>
      <c r="D312" s="5">
        <v>85759.049999982119</v>
      </c>
      <c r="E312" s="5">
        <v>1226456.5699999928</v>
      </c>
      <c r="F312" s="5">
        <v>320914.58999998868</v>
      </c>
      <c r="G312" s="5">
        <v>49300.839999958873</v>
      </c>
      <c r="H312" s="5">
        <v>393639.42999999225</v>
      </c>
      <c r="I312" s="5">
        <v>72827.539999991655</v>
      </c>
      <c r="J312" s="12"/>
    </row>
    <row r="313" spans="2:10" ht="16.5" thickTop="1" thickBot="1" x14ac:dyDescent="0.3">
      <c r="B313" s="31" t="s">
        <v>19</v>
      </c>
      <c r="C313">
        <v>500</v>
      </c>
      <c r="D313" s="5">
        <v>67529026.449999988</v>
      </c>
      <c r="E313" s="5">
        <v>65669049.759999998</v>
      </c>
      <c r="F313" s="5">
        <v>70476473.790000007</v>
      </c>
      <c r="G313" s="5">
        <v>71918993.420000017</v>
      </c>
      <c r="H313" s="5">
        <v>77766255.109999999</v>
      </c>
      <c r="I313" s="5">
        <v>81763024.11999999</v>
      </c>
      <c r="J313" s="12"/>
    </row>
    <row r="314" spans="2:10" ht="16.5" thickTop="1" thickBot="1" x14ac:dyDescent="0.3">
      <c r="B314" s="30" t="s">
        <v>77</v>
      </c>
      <c r="D314" s="5"/>
      <c r="E314" s="5"/>
      <c r="F314" s="5"/>
      <c r="G314" s="5"/>
      <c r="H314" s="5"/>
      <c r="I314" s="5"/>
      <c r="J314" s="12"/>
    </row>
    <row r="315" spans="2:10" ht="16.5" thickTop="1" thickBot="1" x14ac:dyDescent="0.3">
      <c r="B315" s="31" t="s">
        <v>15</v>
      </c>
      <c r="C315">
        <v>100</v>
      </c>
      <c r="D315" s="5">
        <v>107447.64</v>
      </c>
      <c r="E315" s="5">
        <v>100864.71</v>
      </c>
      <c r="F315" s="5">
        <v>74824.34</v>
      </c>
      <c r="G315" s="5">
        <v>34553.040000000001</v>
      </c>
      <c r="H315" s="5">
        <v>0</v>
      </c>
      <c r="I315" s="5">
        <v>0</v>
      </c>
      <c r="J315" s="12"/>
    </row>
    <row r="316" spans="2:10" ht="16.5" thickTop="1" thickBot="1" x14ac:dyDescent="0.3">
      <c r="B316" s="31" t="s">
        <v>16</v>
      </c>
      <c r="C316">
        <v>135</v>
      </c>
      <c r="D316" s="5">
        <v>145600</v>
      </c>
      <c r="E316" s="5">
        <v>165009</v>
      </c>
      <c r="F316" s="5">
        <v>157052</v>
      </c>
      <c r="G316" s="5">
        <v>161823</v>
      </c>
      <c r="H316" s="5">
        <v>161823</v>
      </c>
      <c r="I316" s="5">
        <v>0</v>
      </c>
      <c r="J316" s="12"/>
    </row>
    <row r="317" spans="2:10" ht="16.5" thickTop="1" thickBot="1" x14ac:dyDescent="0.3">
      <c r="B317" s="31" t="s">
        <v>17</v>
      </c>
      <c r="C317">
        <v>200</v>
      </c>
      <c r="D317" s="5">
        <v>145600</v>
      </c>
      <c r="E317" s="5">
        <v>157522.68000000002</v>
      </c>
      <c r="F317" s="5">
        <v>133598</v>
      </c>
      <c r="G317" s="5">
        <v>115571.15</v>
      </c>
      <c r="H317" s="5">
        <v>67975.149999999994</v>
      </c>
      <c r="I317" s="5">
        <v>0</v>
      </c>
      <c r="J317" s="12"/>
    </row>
    <row r="318" spans="2:10" ht="16.5" thickTop="1" thickBot="1" x14ac:dyDescent="0.3">
      <c r="B318" s="31" t="s">
        <v>18</v>
      </c>
      <c r="C318">
        <v>220</v>
      </c>
      <c r="D318" s="5">
        <v>0</v>
      </c>
      <c r="E318" s="5">
        <v>7486.3199999999779</v>
      </c>
      <c r="F318" s="5">
        <v>23454</v>
      </c>
      <c r="G318" s="5">
        <v>46251.850000000006</v>
      </c>
      <c r="H318" s="5">
        <v>93847.85</v>
      </c>
      <c r="I318" s="5">
        <v>0</v>
      </c>
      <c r="J318" s="12"/>
    </row>
    <row r="319" spans="2:10" ht="16.5" thickTop="1" thickBot="1" x14ac:dyDescent="0.3">
      <c r="B319" s="31" t="s">
        <v>19</v>
      </c>
      <c r="C319">
        <v>500</v>
      </c>
      <c r="D319" s="5">
        <v>163859.10999999999</v>
      </c>
      <c r="E319" s="5">
        <v>164501.21000000002</v>
      </c>
      <c r="F319" s="5">
        <v>127311.54999999999</v>
      </c>
      <c r="G319" s="5">
        <v>75954.350000000006</v>
      </c>
      <c r="H319" s="5">
        <v>41797.1</v>
      </c>
      <c r="I319" s="5">
        <v>0</v>
      </c>
      <c r="J319" s="12"/>
    </row>
    <row r="320" spans="2:10" ht="16.5" thickTop="1" thickBot="1" x14ac:dyDescent="0.3">
      <c r="B320" s="30" t="s">
        <v>78</v>
      </c>
      <c r="D320" s="5"/>
      <c r="E320" s="5"/>
      <c r="F320" s="5"/>
      <c r="G320" s="5"/>
      <c r="H320" s="5"/>
      <c r="I320" s="5"/>
      <c r="J320" s="12"/>
    </row>
    <row r="321" spans="2:10" ht="16.5" thickTop="1" thickBot="1" x14ac:dyDescent="0.3">
      <c r="B321" s="31" t="s">
        <v>15</v>
      </c>
      <c r="C321">
        <v>100</v>
      </c>
      <c r="D321" s="5">
        <v>476513.35000000003</v>
      </c>
      <c r="E321" s="5">
        <v>508166.69999999995</v>
      </c>
      <c r="F321" s="5">
        <v>576203.99</v>
      </c>
      <c r="G321" s="5">
        <v>694758</v>
      </c>
      <c r="H321" s="5">
        <v>982155.29999999993</v>
      </c>
      <c r="I321" s="5">
        <v>1272055.1500000001</v>
      </c>
      <c r="J321" s="12"/>
    </row>
    <row r="322" spans="2:10" ht="16.5" thickTop="1" thickBot="1" x14ac:dyDescent="0.3">
      <c r="B322" s="31" t="s">
        <v>16</v>
      </c>
      <c r="C322">
        <v>135</v>
      </c>
      <c r="D322" s="5">
        <v>1574380</v>
      </c>
      <c r="E322" s="5">
        <v>1383273</v>
      </c>
      <c r="F322" s="5">
        <v>1395454</v>
      </c>
      <c r="G322" s="5">
        <v>1423386</v>
      </c>
      <c r="H322" s="5">
        <v>1423386</v>
      </c>
      <c r="I322" s="5">
        <v>1722462</v>
      </c>
      <c r="J322" s="12"/>
    </row>
    <row r="323" spans="2:10" ht="16.5" thickTop="1" thickBot="1" x14ac:dyDescent="0.3">
      <c r="B323" s="31" t="s">
        <v>17</v>
      </c>
      <c r="C323">
        <v>200</v>
      </c>
      <c r="D323" s="5">
        <v>1137558.0199999998</v>
      </c>
      <c r="E323" s="5">
        <v>1375027.3700000006</v>
      </c>
      <c r="F323" s="5">
        <v>1045128.5400000003</v>
      </c>
      <c r="G323" s="5">
        <v>1205157.5</v>
      </c>
      <c r="H323" s="5">
        <v>981066.44999999984</v>
      </c>
      <c r="I323" s="5">
        <v>1493171.9399999995</v>
      </c>
      <c r="J323" s="12"/>
    </row>
    <row r="324" spans="2:10" ht="16.5" thickTop="1" thickBot="1" x14ac:dyDescent="0.3">
      <c r="B324" s="31" t="s">
        <v>18</v>
      </c>
      <c r="C324">
        <v>220</v>
      </c>
      <c r="D324" s="5">
        <v>436821.98000000021</v>
      </c>
      <c r="E324" s="5">
        <v>8245.6299999994226</v>
      </c>
      <c r="F324" s="5">
        <v>350325.45999999973</v>
      </c>
      <c r="G324" s="5">
        <v>218228.5</v>
      </c>
      <c r="H324" s="5">
        <v>442319.55000000016</v>
      </c>
      <c r="I324" s="5">
        <v>229290.06000000052</v>
      </c>
      <c r="J324" s="12"/>
    </row>
    <row r="325" spans="2:10" ht="16.5" thickTop="1" thickBot="1" x14ac:dyDescent="0.3">
      <c r="B325" s="31" t="s">
        <v>19</v>
      </c>
      <c r="C325">
        <v>500</v>
      </c>
      <c r="D325" s="5">
        <v>1400251.8900000001</v>
      </c>
      <c r="E325" s="5">
        <v>1464259.07</v>
      </c>
      <c r="F325" s="5">
        <v>1019312.6200000001</v>
      </c>
      <c r="G325" s="5">
        <v>1298934.5</v>
      </c>
      <c r="H325" s="5">
        <v>1290186.6800000002</v>
      </c>
      <c r="I325" s="5">
        <v>1786394.29</v>
      </c>
      <c r="J325" s="12"/>
    </row>
    <row r="326" spans="2:10" ht="16.5" thickTop="1" thickBot="1" x14ac:dyDescent="0.3">
      <c r="B326" s="30" t="s">
        <v>79</v>
      </c>
      <c r="D326" s="5"/>
      <c r="E326" s="5"/>
      <c r="F326" s="5"/>
      <c r="G326" s="5"/>
      <c r="H326" s="5"/>
      <c r="I326" s="5"/>
      <c r="J326" s="12"/>
    </row>
    <row r="327" spans="2:10" ht="16.5" thickTop="1" thickBot="1" x14ac:dyDescent="0.3">
      <c r="B327" s="31" t="s">
        <v>15</v>
      </c>
      <c r="C327">
        <v>100</v>
      </c>
      <c r="D327" s="5">
        <v>22298822.18</v>
      </c>
      <c r="E327" s="5">
        <v>23810529.859999999</v>
      </c>
      <c r="F327" s="5">
        <v>23692142.620000001</v>
      </c>
      <c r="G327" s="5">
        <v>30704893.359999999</v>
      </c>
      <c r="H327" s="5">
        <v>31503966.690000001</v>
      </c>
      <c r="I327" s="5">
        <v>23644689.190000001</v>
      </c>
      <c r="J327" s="12"/>
    </row>
    <row r="328" spans="2:10" ht="16.5" thickTop="1" thickBot="1" x14ac:dyDescent="0.3">
      <c r="B328" s="31" t="s">
        <v>16</v>
      </c>
      <c r="C328">
        <v>135</v>
      </c>
      <c r="D328" s="5">
        <v>40453601</v>
      </c>
      <c r="E328" s="5">
        <v>41142683</v>
      </c>
      <c r="F328" s="5">
        <v>39270413.5</v>
      </c>
      <c r="G328" s="5">
        <v>41136884</v>
      </c>
      <c r="H328" s="5">
        <v>42197934</v>
      </c>
      <c r="I328" s="5">
        <v>45557636</v>
      </c>
      <c r="J328" s="12"/>
    </row>
    <row r="329" spans="2:10" ht="16.5" thickTop="1" thickBot="1" x14ac:dyDescent="0.3">
      <c r="B329" s="31" t="s">
        <v>66</v>
      </c>
      <c r="C329">
        <v>137</v>
      </c>
      <c r="D329" s="5">
        <v>578345</v>
      </c>
      <c r="E329" s="5">
        <v>578345</v>
      </c>
      <c r="F329" s="5">
        <v>578345.31999999995</v>
      </c>
      <c r="G329" s="5">
        <v>578345.31999999995</v>
      </c>
      <c r="H329" s="5">
        <v>578345.31999999995</v>
      </c>
      <c r="I329" s="5">
        <v>572345.31999999995</v>
      </c>
      <c r="J329" s="12"/>
    </row>
    <row r="330" spans="2:10" ht="16.5" thickTop="1" thickBot="1" x14ac:dyDescent="0.3">
      <c r="B330" s="31" t="s">
        <v>17</v>
      </c>
      <c r="C330">
        <v>200</v>
      </c>
      <c r="D330" s="5">
        <v>38779011.890000001</v>
      </c>
      <c r="E330" s="5">
        <v>39376465.790000014</v>
      </c>
      <c r="F330" s="5">
        <v>38014631.149999991</v>
      </c>
      <c r="G330" s="5">
        <v>39475853.630000003</v>
      </c>
      <c r="H330" s="5">
        <v>40897847.150000028</v>
      </c>
      <c r="I330" s="5">
        <v>45447185.31999997</v>
      </c>
      <c r="J330" s="12"/>
    </row>
    <row r="331" spans="2:10" ht="16.5" thickTop="1" thickBot="1" x14ac:dyDescent="0.3">
      <c r="B331" s="31" t="s">
        <v>18</v>
      </c>
      <c r="C331">
        <v>220</v>
      </c>
      <c r="D331" s="5">
        <v>1674589.1099999994</v>
      </c>
      <c r="E331" s="5">
        <v>1766217.209999986</v>
      </c>
      <c r="F331" s="5">
        <v>1255782.3500000089</v>
      </c>
      <c r="G331" s="5">
        <v>1661030.3699999973</v>
      </c>
      <c r="H331" s="5">
        <v>1300086.8499999717</v>
      </c>
      <c r="I331" s="5">
        <v>110450.6800000295</v>
      </c>
      <c r="J331" s="12"/>
    </row>
    <row r="332" spans="2:10" ht="16.5" thickTop="1" thickBot="1" x14ac:dyDescent="0.3">
      <c r="B332" s="31" t="s">
        <v>67</v>
      </c>
      <c r="C332">
        <v>222</v>
      </c>
      <c r="D332" s="5">
        <v>578345</v>
      </c>
      <c r="E332" s="5">
        <v>578345</v>
      </c>
      <c r="F332" s="5">
        <v>578345.31999999995</v>
      </c>
      <c r="G332" s="5">
        <v>578345.31999999995</v>
      </c>
      <c r="H332" s="5">
        <v>578345.31999999995</v>
      </c>
      <c r="I332" s="5">
        <v>572345.31999999995</v>
      </c>
      <c r="J332" s="12"/>
    </row>
    <row r="333" spans="2:10" ht="16.5" thickTop="1" thickBot="1" x14ac:dyDescent="0.3">
      <c r="B333" s="31" t="s">
        <v>19</v>
      </c>
      <c r="C333">
        <v>500</v>
      </c>
      <c r="D333" s="5">
        <v>40207721.089999996</v>
      </c>
      <c r="E333" s="5">
        <v>38342703.509999998</v>
      </c>
      <c r="F333" s="5">
        <v>39373520.939999998</v>
      </c>
      <c r="G333" s="5">
        <v>40402565.660000004</v>
      </c>
      <c r="H333" s="5">
        <v>40310682.799999997</v>
      </c>
      <c r="I333" s="5">
        <v>41490038.130000003</v>
      </c>
      <c r="J333" s="12"/>
    </row>
    <row r="334" spans="2:10" ht="16.5" thickTop="1" thickBot="1" x14ac:dyDescent="0.3">
      <c r="B334" s="30" t="s">
        <v>80</v>
      </c>
      <c r="D334" s="5"/>
      <c r="E334" s="5"/>
      <c r="F334" s="5"/>
      <c r="G334" s="5"/>
      <c r="H334" s="5"/>
      <c r="I334" s="5"/>
      <c r="J334" s="12"/>
    </row>
    <row r="335" spans="2:10" ht="16.5" thickTop="1" thickBot="1" x14ac:dyDescent="0.3">
      <c r="B335" s="31" t="s">
        <v>15</v>
      </c>
      <c r="C335">
        <v>100</v>
      </c>
      <c r="D335" s="5">
        <v>1063201.9700000002</v>
      </c>
      <c r="E335" s="5">
        <v>1079102.3799999999</v>
      </c>
      <c r="F335" s="5">
        <v>641096.26</v>
      </c>
      <c r="G335" s="5">
        <v>408880.84</v>
      </c>
      <c r="H335" s="5">
        <v>222215.28</v>
      </c>
      <c r="I335" s="5">
        <v>252974.3</v>
      </c>
      <c r="J335" s="12"/>
    </row>
    <row r="336" spans="2:10" ht="16.5" thickTop="1" thickBot="1" x14ac:dyDescent="0.3">
      <c r="B336" s="31" t="s">
        <v>16</v>
      </c>
      <c r="C336">
        <v>135</v>
      </c>
      <c r="D336" s="5">
        <v>606840</v>
      </c>
      <c r="E336" s="5">
        <v>584607</v>
      </c>
      <c r="F336" s="5">
        <v>587693</v>
      </c>
      <c r="G336" s="5">
        <v>597437</v>
      </c>
      <c r="H336" s="5">
        <v>597437</v>
      </c>
      <c r="I336" s="5">
        <v>343042</v>
      </c>
      <c r="J336" s="12"/>
    </row>
    <row r="337" spans="2:10" ht="16.5" thickTop="1" thickBot="1" x14ac:dyDescent="0.3">
      <c r="B337" s="31" t="s">
        <v>17</v>
      </c>
      <c r="C337">
        <v>200</v>
      </c>
      <c r="D337" s="5">
        <v>423141.39000000007</v>
      </c>
      <c r="E337" s="5">
        <v>321012.19000000006</v>
      </c>
      <c r="F337" s="5">
        <v>534796.74</v>
      </c>
      <c r="G337" s="5">
        <v>428772.76</v>
      </c>
      <c r="H337" s="5">
        <v>416581.21</v>
      </c>
      <c r="I337" s="5">
        <v>173212.58999999994</v>
      </c>
      <c r="J337" s="12"/>
    </row>
    <row r="338" spans="2:10" ht="16.5" thickTop="1" thickBot="1" x14ac:dyDescent="0.3">
      <c r="B338" s="31" t="s">
        <v>18</v>
      </c>
      <c r="C338">
        <v>220</v>
      </c>
      <c r="D338" s="5">
        <v>183698.60999999993</v>
      </c>
      <c r="E338" s="5">
        <v>263594.80999999994</v>
      </c>
      <c r="F338" s="5">
        <v>52896.260000000009</v>
      </c>
      <c r="G338" s="5">
        <v>168664.24</v>
      </c>
      <c r="H338" s="5">
        <v>180855.78999999998</v>
      </c>
      <c r="I338" s="5">
        <v>169829.41000000006</v>
      </c>
      <c r="J338" s="12"/>
    </row>
    <row r="339" spans="2:10" ht="16.5" thickTop="1" thickBot="1" x14ac:dyDescent="0.3">
      <c r="B339" s="31" t="s">
        <v>19</v>
      </c>
      <c r="C339">
        <v>500</v>
      </c>
      <c r="D339" s="5">
        <v>228721.76</v>
      </c>
      <c r="E339" s="5">
        <v>427272.60000000009</v>
      </c>
      <c r="F339" s="5">
        <v>96790.62000000001</v>
      </c>
      <c r="G339" s="5">
        <v>196557.34000000003</v>
      </c>
      <c r="H339" s="5">
        <v>229915.65000000002</v>
      </c>
      <c r="I339" s="5">
        <v>203971.61</v>
      </c>
      <c r="J339" s="12"/>
    </row>
    <row r="340" spans="2:10" ht="16.5" thickTop="1" thickBot="1" x14ac:dyDescent="0.3">
      <c r="B340" s="30" t="s">
        <v>81</v>
      </c>
      <c r="D340" s="5"/>
      <c r="E340" s="5"/>
      <c r="F340" s="5"/>
      <c r="G340" s="5"/>
      <c r="H340" s="5"/>
      <c r="I340" s="5"/>
      <c r="J340" s="12"/>
    </row>
    <row r="341" spans="2:10" ht="16.5" thickTop="1" thickBot="1" x14ac:dyDescent="0.3">
      <c r="B341" s="31" t="s">
        <v>15</v>
      </c>
      <c r="C341">
        <v>100</v>
      </c>
      <c r="D341" s="5">
        <v>663733.16</v>
      </c>
      <c r="E341" s="5">
        <v>930587.65</v>
      </c>
      <c r="F341" s="5">
        <v>628355.42999999993</v>
      </c>
      <c r="G341" s="5">
        <v>341000.3</v>
      </c>
      <c r="H341" s="5">
        <v>655507.98</v>
      </c>
      <c r="I341" s="5">
        <v>1508061.3</v>
      </c>
      <c r="J341" s="12"/>
    </row>
    <row r="342" spans="2:10" ht="16.5" thickTop="1" thickBot="1" x14ac:dyDescent="0.3">
      <c r="B342" s="31" t="s">
        <v>16</v>
      </c>
      <c r="C342">
        <v>135</v>
      </c>
      <c r="D342" s="5">
        <v>4727985</v>
      </c>
      <c r="E342" s="5">
        <v>4422932</v>
      </c>
      <c r="F342" s="5">
        <v>4702932</v>
      </c>
      <c r="G342" s="5">
        <v>4345016</v>
      </c>
      <c r="H342" s="5">
        <v>5050209</v>
      </c>
      <c r="I342" s="5">
        <v>5134355</v>
      </c>
      <c r="J342" s="12"/>
    </row>
    <row r="343" spans="2:10" ht="16.5" thickTop="1" thickBot="1" x14ac:dyDescent="0.3">
      <c r="B343" s="31" t="s">
        <v>17</v>
      </c>
      <c r="C343">
        <v>200</v>
      </c>
      <c r="D343" s="5">
        <v>4359901.0600000005</v>
      </c>
      <c r="E343" s="5">
        <v>4341713.25</v>
      </c>
      <c r="F343" s="5">
        <v>4416259.4899999974</v>
      </c>
      <c r="G343" s="5">
        <v>3466348.7800000007</v>
      </c>
      <c r="H343" s="5">
        <v>3517603.1999999983</v>
      </c>
      <c r="I343" s="5">
        <v>3901623.9099999997</v>
      </c>
      <c r="J343" s="12"/>
    </row>
    <row r="344" spans="2:10" ht="16.5" thickTop="1" thickBot="1" x14ac:dyDescent="0.3">
      <c r="B344" s="31" t="s">
        <v>18</v>
      </c>
      <c r="C344">
        <v>220</v>
      </c>
      <c r="D344" s="5">
        <v>368083.93999999948</v>
      </c>
      <c r="E344" s="5">
        <v>81218.75</v>
      </c>
      <c r="F344" s="5">
        <v>286672.51000000257</v>
      </c>
      <c r="G344" s="5">
        <v>878667.21999999927</v>
      </c>
      <c r="H344" s="5">
        <v>1532605.8000000017</v>
      </c>
      <c r="I344" s="5">
        <v>1232731.0900000003</v>
      </c>
      <c r="J344" s="12"/>
    </row>
    <row r="345" spans="2:10" ht="16.5" thickTop="1" thickBot="1" x14ac:dyDescent="0.3">
      <c r="B345" s="31" t="s">
        <v>19</v>
      </c>
      <c r="C345">
        <v>500</v>
      </c>
      <c r="D345" s="5">
        <v>4325913.5999999996</v>
      </c>
      <c r="E345" s="5">
        <v>4220313.74</v>
      </c>
      <c r="F345" s="5">
        <v>3725773.27</v>
      </c>
      <c r="G345" s="5">
        <v>2790739.65</v>
      </c>
      <c r="H345" s="5">
        <v>3443856.88</v>
      </c>
      <c r="I345" s="5">
        <v>4365923.2300000004</v>
      </c>
      <c r="J345" s="12"/>
    </row>
    <row r="346" spans="2:10" ht="16.5" thickTop="1" thickBot="1" x14ac:dyDescent="0.3">
      <c r="B346" s="30" t="s">
        <v>82</v>
      </c>
      <c r="D346" s="5"/>
      <c r="E346" s="5"/>
      <c r="F346" s="5"/>
      <c r="G346" s="5"/>
      <c r="H346" s="5"/>
      <c r="I346" s="5"/>
      <c r="J346" s="12"/>
    </row>
    <row r="347" spans="2:10" ht="16.5" thickTop="1" thickBot="1" x14ac:dyDescent="0.3">
      <c r="B347" s="31" t="s">
        <v>15</v>
      </c>
      <c r="C347">
        <v>100</v>
      </c>
      <c r="D347" s="5">
        <v>454233.56</v>
      </c>
      <c r="E347" s="5">
        <v>407198.39</v>
      </c>
      <c r="F347" s="5">
        <v>655028.06999999995</v>
      </c>
      <c r="G347" s="5">
        <v>647328.55000000005</v>
      </c>
      <c r="H347" s="5">
        <v>538638.62</v>
      </c>
      <c r="I347" s="5">
        <v>1268136.3</v>
      </c>
      <c r="J347" s="12"/>
    </row>
    <row r="348" spans="2:10" ht="16.5" thickTop="1" thickBot="1" x14ac:dyDescent="0.3">
      <c r="B348" s="31" t="s">
        <v>16</v>
      </c>
      <c r="C348">
        <v>135</v>
      </c>
      <c r="D348" s="5">
        <v>4737932</v>
      </c>
      <c r="E348" s="5">
        <v>4869326</v>
      </c>
      <c r="F348" s="5">
        <v>4805740</v>
      </c>
      <c r="G348" s="5">
        <v>4970398</v>
      </c>
      <c r="H348" s="5">
        <v>5064783</v>
      </c>
      <c r="I348" s="5">
        <v>5878031</v>
      </c>
      <c r="J348" s="12"/>
    </row>
    <row r="349" spans="2:10" ht="16.5" thickTop="1" thickBot="1" x14ac:dyDescent="0.3">
      <c r="B349" s="31" t="s">
        <v>17</v>
      </c>
      <c r="C349">
        <v>200</v>
      </c>
      <c r="D349" s="5">
        <v>4272973.93</v>
      </c>
      <c r="E349" s="5">
        <v>4142277.9200000009</v>
      </c>
      <c r="F349" s="5">
        <v>4200241.32</v>
      </c>
      <c r="G349" s="5">
        <v>3659517.4200000004</v>
      </c>
      <c r="H349" s="5">
        <v>3661663.9300000025</v>
      </c>
      <c r="I349" s="5">
        <v>3881956.32</v>
      </c>
      <c r="J349" s="12"/>
    </row>
    <row r="350" spans="2:10" ht="16.5" thickTop="1" thickBot="1" x14ac:dyDescent="0.3">
      <c r="B350" s="31" t="s">
        <v>18</v>
      </c>
      <c r="C350">
        <v>220</v>
      </c>
      <c r="D350" s="5">
        <v>464958.0700000003</v>
      </c>
      <c r="E350" s="5">
        <v>727048.07999999914</v>
      </c>
      <c r="F350" s="5">
        <v>605498.6799999997</v>
      </c>
      <c r="G350" s="5">
        <v>1310880.5799999996</v>
      </c>
      <c r="H350" s="5">
        <v>1403119.0699999975</v>
      </c>
      <c r="I350" s="5">
        <v>1996074.6800000002</v>
      </c>
      <c r="J350" s="12"/>
    </row>
    <row r="351" spans="2:10" ht="16.5" thickTop="1" thickBot="1" x14ac:dyDescent="0.3">
      <c r="B351" s="31" t="s">
        <v>19</v>
      </c>
      <c r="C351">
        <v>500</v>
      </c>
      <c r="D351" s="5">
        <v>3951645.53</v>
      </c>
      <c r="E351" s="5">
        <v>4095242.75</v>
      </c>
      <c r="F351" s="5">
        <v>4448071</v>
      </c>
      <c r="G351" s="5">
        <v>3651817.9</v>
      </c>
      <c r="H351" s="5">
        <v>3552974</v>
      </c>
      <c r="I351" s="5">
        <v>4611454</v>
      </c>
      <c r="J351" s="12"/>
    </row>
    <row r="352" spans="2:10" ht="16.5" thickTop="1" thickBot="1" x14ac:dyDescent="0.3">
      <c r="B352" s="30" t="s">
        <v>83</v>
      </c>
      <c r="D352" s="5"/>
      <c r="E352" s="5"/>
      <c r="F352" s="5"/>
      <c r="G352" s="5"/>
      <c r="H352" s="5"/>
      <c r="I352" s="5"/>
      <c r="J352" s="12"/>
    </row>
    <row r="353" spans="2:10" ht="16.5" thickTop="1" thickBot="1" x14ac:dyDescent="0.3">
      <c r="B353" s="31" t="s">
        <v>15</v>
      </c>
      <c r="C353">
        <v>100</v>
      </c>
      <c r="D353" s="5">
        <v>4491378.3999999994</v>
      </c>
      <c r="E353" s="5">
        <v>4826516.33</v>
      </c>
      <c r="F353" s="5">
        <v>4301450.49</v>
      </c>
      <c r="G353" s="5">
        <v>4332272.87</v>
      </c>
      <c r="H353" s="5">
        <v>4168258.7900000005</v>
      </c>
      <c r="I353" s="5">
        <v>9673818.8899999987</v>
      </c>
      <c r="J353" s="12"/>
    </row>
    <row r="354" spans="2:10" ht="16.5" thickTop="1" thickBot="1" x14ac:dyDescent="0.3">
      <c r="B354" s="31" t="s">
        <v>16</v>
      </c>
      <c r="C354">
        <v>135</v>
      </c>
      <c r="D354" s="5">
        <v>19022902</v>
      </c>
      <c r="E354" s="5">
        <v>19774962</v>
      </c>
      <c r="F354" s="5">
        <v>20162297</v>
      </c>
      <c r="G354" s="5">
        <v>20207673</v>
      </c>
      <c r="H354" s="5">
        <v>20207673</v>
      </c>
      <c r="I354" s="5">
        <v>20261389</v>
      </c>
      <c r="J354" s="12"/>
    </row>
    <row r="355" spans="2:10" ht="16.5" thickTop="1" thickBot="1" x14ac:dyDescent="0.3">
      <c r="B355" s="31" t="s">
        <v>17</v>
      </c>
      <c r="C355">
        <v>200</v>
      </c>
      <c r="D355" s="5">
        <v>18266269.59999999</v>
      </c>
      <c r="E355" s="5">
        <v>19409215.73</v>
      </c>
      <c r="F355" s="5">
        <v>20157443.940000001</v>
      </c>
      <c r="G355" s="5">
        <v>19005675.930000007</v>
      </c>
      <c r="H355" s="5">
        <v>18541503.010000005</v>
      </c>
      <c r="I355" s="5">
        <v>19645140.959999997</v>
      </c>
      <c r="J355" s="12"/>
    </row>
    <row r="356" spans="2:10" ht="16.5" thickTop="1" thickBot="1" x14ac:dyDescent="0.3">
      <c r="B356" s="31" t="s">
        <v>18</v>
      </c>
      <c r="C356">
        <v>220</v>
      </c>
      <c r="D356" s="5">
        <v>756632.40000000969</v>
      </c>
      <c r="E356" s="5">
        <v>365746.26999999955</v>
      </c>
      <c r="F356" s="5">
        <v>4853.0599999986589</v>
      </c>
      <c r="G356" s="5">
        <v>1201997.0699999928</v>
      </c>
      <c r="H356" s="5">
        <v>1666169.9899999946</v>
      </c>
      <c r="I356" s="5">
        <v>616248.04000000283</v>
      </c>
      <c r="J356" s="12"/>
    </row>
    <row r="357" spans="2:10" ht="16.5" thickTop="1" thickBot="1" x14ac:dyDescent="0.3">
      <c r="B357" s="31" t="s">
        <v>19</v>
      </c>
      <c r="C357">
        <v>500</v>
      </c>
      <c r="D357" s="5">
        <v>18795319.120000001</v>
      </c>
      <c r="E357" s="5">
        <v>20011934.660000004</v>
      </c>
      <c r="F357" s="5">
        <v>19862010.099999998</v>
      </c>
      <c r="G357" s="5">
        <v>19410655.309999999</v>
      </c>
      <c r="H357" s="5">
        <v>18644051.929999996</v>
      </c>
      <c r="I357" s="5">
        <v>25583931.060000002</v>
      </c>
      <c r="J357" s="12"/>
    </row>
    <row r="358" spans="2:10" ht="16.5" thickTop="1" thickBot="1" x14ac:dyDescent="0.3">
      <c r="B358" s="30" t="s">
        <v>84</v>
      </c>
      <c r="D358" s="5"/>
      <c r="E358" s="5"/>
      <c r="F358" s="5"/>
      <c r="G358" s="5"/>
      <c r="H358" s="5"/>
      <c r="I358" s="5"/>
      <c r="J358" s="12"/>
    </row>
    <row r="359" spans="2:10" ht="16.5" thickTop="1" thickBot="1" x14ac:dyDescent="0.3">
      <c r="B359" s="31" t="s">
        <v>15</v>
      </c>
      <c r="C359">
        <v>100</v>
      </c>
      <c r="D359" s="5">
        <v>2695059.76</v>
      </c>
      <c r="E359" s="5">
        <v>2856109.6799999997</v>
      </c>
      <c r="F359" s="5">
        <v>2176029.5</v>
      </c>
      <c r="G359" s="5">
        <v>996398.57000000007</v>
      </c>
      <c r="H359" s="5">
        <v>2424952.4699999997</v>
      </c>
      <c r="I359" s="5">
        <v>4174165.67</v>
      </c>
      <c r="J359" s="12"/>
    </row>
    <row r="360" spans="2:10" ht="16.5" thickTop="1" thickBot="1" x14ac:dyDescent="0.3">
      <c r="B360" s="31" t="s">
        <v>16</v>
      </c>
      <c r="C360">
        <v>135</v>
      </c>
      <c r="D360" s="5">
        <v>31416234</v>
      </c>
      <c r="E360" s="5">
        <v>30579400</v>
      </c>
      <c r="F360" s="5">
        <v>32443714</v>
      </c>
      <c r="G360" s="5">
        <v>33347402</v>
      </c>
      <c r="H360" s="5">
        <v>34162173</v>
      </c>
      <c r="I360" s="5">
        <v>44351689</v>
      </c>
      <c r="J360" s="12"/>
    </row>
    <row r="361" spans="2:10" ht="16.5" thickTop="1" thickBot="1" x14ac:dyDescent="0.3">
      <c r="B361" s="31" t="s">
        <v>17</v>
      </c>
      <c r="C361">
        <v>200</v>
      </c>
      <c r="D361" s="5">
        <v>28940743.989999998</v>
      </c>
      <c r="E361" s="5">
        <v>29826892.090000004</v>
      </c>
      <c r="F361" s="5">
        <v>32156475.519999996</v>
      </c>
      <c r="G361" s="5">
        <v>33238793.260000002</v>
      </c>
      <c r="H361" s="5">
        <v>31371511.300000016</v>
      </c>
      <c r="I361" s="5">
        <v>42552684.689999998</v>
      </c>
      <c r="J361" s="12"/>
    </row>
    <row r="362" spans="2:10" ht="16.5" thickTop="1" thickBot="1" x14ac:dyDescent="0.3">
      <c r="B362" s="31" t="s">
        <v>18</v>
      </c>
      <c r="C362">
        <v>220</v>
      </c>
      <c r="D362" s="5">
        <v>2475490.0100000016</v>
      </c>
      <c r="E362" s="5">
        <v>752507.90999999642</v>
      </c>
      <c r="F362" s="5">
        <v>287238.48000000417</v>
      </c>
      <c r="G362" s="5">
        <v>108608.73999999836</v>
      </c>
      <c r="H362" s="5">
        <v>2790661.6999999844</v>
      </c>
      <c r="I362" s="5">
        <v>1799004.3100000024</v>
      </c>
      <c r="J362" s="12"/>
    </row>
    <row r="363" spans="2:10" ht="16.5" thickTop="1" thickBot="1" x14ac:dyDescent="0.3">
      <c r="B363" s="31" t="s">
        <v>19</v>
      </c>
      <c r="C363">
        <v>500</v>
      </c>
      <c r="D363" s="5">
        <v>28658314.670000002</v>
      </c>
      <c r="E363" s="5">
        <v>29987942.009999998</v>
      </c>
      <c r="F363" s="5">
        <v>31401395.34</v>
      </c>
      <c r="G363" s="5">
        <v>30134162.330000002</v>
      </c>
      <c r="H363" s="5">
        <v>30800817.690000001</v>
      </c>
      <c r="I363" s="5">
        <v>44301897.889999993</v>
      </c>
      <c r="J363" s="12"/>
    </row>
    <row r="364" spans="2:10" ht="16.5" thickTop="1" thickBot="1" x14ac:dyDescent="0.3">
      <c r="B364" s="30" t="s">
        <v>85</v>
      </c>
      <c r="D364" s="5"/>
      <c r="E364" s="5"/>
      <c r="F364" s="5"/>
      <c r="G364" s="5"/>
      <c r="H364" s="5"/>
      <c r="I364" s="5"/>
      <c r="J364" s="12"/>
    </row>
    <row r="365" spans="2:10" ht="16.5" thickTop="1" thickBot="1" x14ac:dyDescent="0.3">
      <c r="B365" s="31" t="s">
        <v>19</v>
      </c>
      <c r="C365">
        <v>500</v>
      </c>
      <c r="D365" s="5">
        <v>0</v>
      </c>
      <c r="E365" s="5">
        <v>644140</v>
      </c>
      <c r="F365" s="5">
        <v>0</v>
      </c>
      <c r="G365" s="5">
        <v>0</v>
      </c>
      <c r="H365" s="5">
        <v>0</v>
      </c>
      <c r="I365" s="5">
        <v>0</v>
      </c>
      <c r="J365" s="12"/>
    </row>
    <row r="366" spans="2:10" ht="16.5" thickTop="1" thickBot="1" x14ac:dyDescent="0.3">
      <c r="B366" s="30" t="s">
        <v>38</v>
      </c>
      <c r="D366" s="5"/>
      <c r="E366" s="5"/>
      <c r="F366" s="5"/>
      <c r="G366" s="5"/>
      <c r="H366" s="5"/>
      <c r="I366" s="5"/>
      <c r="J366" s="12"/>
    </row>
    <row r="367" spans="2:10" ht="16.5" thickTop="1" thickBot="1" x14ac:dyDescent="0.3">
      <c r="B367" s="31" t="s">
        <v>15</v>
      </c>
      <c r="C367">
        <v>100</v>
      </c>
      <c r="D367" s="5">
        <v>965511.32</v>
      </c>
      <c r="E367" s="5">
        <v>1138769.68</v>
      </c>
      <c r="F367" s="5">
        <v>1524977.33</v>
      </c>
      <c r="G367" s="5">
        <v>1275751.3</v>
      </c>
      <c r="H367" s="5">
        <v>609747.1</v>
      </c>
      <c r="I367" s="5">
        <v>486614.34</v>
      </c>
      <c r="J367" s="12"/>
    </row>
    <row r="368" spans="2:10" ht="16.5" thickTop="1" thickBot="1" x14ac:dyDescent="0.3">
      <c r="B368" s="31" t="s">
        <v>16</v>
      </c>
      <c r="C368">
        <v>135</v>
      </c>
      <c r="D368" s="5">
        <v>7180640</v>
      </c>
      <c r="E368" s="5">
        <v>7195378</v>
      </c>
      <c r="F368" s="5">
        <v>8095705.29</v>
      </c>
      <c r="G368" s="5">
        <v>7294832</v>
      </c>
      <c r="H368" s="5">
        <v>7294832</v>
      </c>
      <c r="I368" s="5">
        <v>7413160</v>
      </c>
      <c r="J368" s="12"/>
    </row>
    <row r="369" spans="2:10" ht="16.5" thickTop="1" thickBot="1" x14ac:dyDescent="0.3">
      <c r="B369" s="31" t="s">
        <v>17</v>
      </c>
      <c r="C369">
        <v>200</v>
      </c>
      <c r="D369" s="5">
        <v>7026648.0199999986</v>
      </c>
      <c r="E369" s="5">
        <v>6890004.3399999989</v>
      </c>
      <c r="F369" s="5">
        <v>7187767.4299999988</v>
      </c>
      <c r="G369" s="5">
        <v>4632994.120000001</v>
      </c>
      <c r="H369" s="5">
        <v>5412127.6800000016</v>
      </c>
      <c r="I369" s="5">
        <v>5239294.7200000016</v>
      </c>
      <c r="J369" s="12"/>
    </row>
    <row r="370" spans="2:10" ht="16.5" thickTop="1" thickBot="1" x14ac:dyDescent="0.3">
      <c r="B370" s="31" t="s">
        <v>18</v>
      </c>
      <c r="C370">
        <v>220</v>
      </c>
      <c r="D370" s="5">
        <v>153991.98000000138</v>
      </c>
      <c r="E370" s="5">
        <v>305373.66000000108</v>
      </c>
      <c r="F370" s="5">
        <v>907937.86000000127</v>
      </c>
      <c r="G370" s="5">
        <v>2661837.879999999</v>
      </c>
      <c r="H370" s="5">
        <v>1882704.3199999984</v>
      </c>
      <c r="I370" s="5">
        <v>2173865.2799999984</v>
      </c>
      <c r="J370" s="12"/>
    </row>
    <row r="371" spans="2:10" ht="16.5" thickTop="1" thickBot="1" x14ac:dyDescent="0.3">
      <c r="B371" s="31" t="s">
        <v>19</v>
      </c>
      <c r="C371">
        <v>500</v>
      </c>
      <c r="D371" s="5">
        <v>1912540.25</v>
      </c>
      <c r="E371" s="5">
        <v>1873936.5700000003</v>
      </c>
      <c r="F371" s="5">
        <v>1754690.53</v>
      </c>
      <c r="G371" s="5">
        <v>1311388.07</v>
      </c>
      <c r="H371" s="5">
        <v>1610695.4</v>
      </c>
      <c r="I371" s="5">
        <v>1368239.12</v>
      </c>
      <c r="J371" s="12"/>
    </row>
    <row r="372" spans="2:10" ht="16.5" thickTop="1" thickBot="1" x14ac:dyDescent="0.3">
      <c r="B372" s="30" t="s">
        <v>86</v>
      </c>
      <c r="D372" s="5"/>
      <c r="E372" s="5"/>
      <c r="F372" s="5"/>
      <c r="G372" s="5"/>
      <c r="H372" s="5"/>
      <c r="I372" s="5"/>
      <c r="J372" s="12"/>
    </row>
    <row r="373" spans="2:10" ht="16.5" thickTop="1" thickBot="1" x14ac:dyDescent="0.3">
      <c r="B373" s="31" t="s">
        <v>15</v>
      </c>
      <c r="C373">
        <v>100</v>
      </c>
      <c r="D373" s="5">
        <v>0</v>
      </c>
      <c r="E373" s="5">
        <v>0</v>
      </c>
      <c r="F373" s="5">
        <v>150048.65</v>
      </c>
      <c r="G373" s="5">
        <v>230178.73</v>
      </c>
      <c r="H373" s="5">
        <v>0</v>
      </c>
      <c r="I373" s="5">
        <v>0</v>
      </c>
      <c r="J373" s="12"/>
    </row>
    <row r="374" spans="2:10" ht="16.5" thickTop="1" thickBot="1" x14ac:dyDescent="0.3">
      <c r="B374" s="31" t="s">
        <v>16</v>
      </c>
      <c r="C374">
        <v>135</v>
      </c>
      <c r="D374" s="5">
        <v>0</v>
      </c>
      <c r="E374" s="5">
        <v>0</v>
      </c>
      <c r="F374" s="5">
        <v>350000</v>
      </c>
      <c r="G374" s="5">
        <v>650048.64999999991</v>
      </c>
      <c r="H374" s="5">
        <v>230178.73</v>
      </c>
      <c r="I374" s="5">
        <v>0</v>
      </c>
      <c r="J374" s="12"/>
    </row>
    <row r="375" spans="2:10" ht="16.5" thickTop="1" thickBot="1" x14ac:dyDescent="0.3">
      <c r="B375" s="31" t="s">
        <v>17</v>
      </c>
      <c r="C375">
        <v>200</v>
      </c>
      <c r="D375" s="5">
        <v>0</v>
      </c>
      <c r="E375" s="5">
        <v>0</v>
      </c>
      <c r="F375" s="5">
        <v>349951.35</v>
      </c>
      <c r="G375" s="5">
        <v>419869.92</v>
      </c>
      <c r="H375" s="5">
        <v>230178.73</v>
      </c>
      <c r="I375" s="5">
        <v>0</v>
      </c>
      <c r="J375" s="12"/>
    </row>
    <row r="376" spans="2:10" ht="16.5" thickTop="1" thickBot="1" x14ac:dyDescent="0.3">
      <c r="B376" s="31" t="s">
        <v>18</v>
      </c>
      <c r="C376">
        <v>220</v>
      </c>
      <c r="D376" s="5">
        <v>0</v>
      </c>
      <c r="E376" s="5">
        <v>0</v>
      </c>
      <c r="F376" s="5">
        <v>48.650000000023283</v>
      </c>
      <c r="G376" s="5">
        <v>230178.72999999992</v>
      </c>
      <c r="H376" s="5">
        <v>0</v>
      </c>
      <c r="I376" s="5">
        <v>0</v>
      </c>
      <c r="J376" s="12"/>
    </row>
    <row r="377" spans="2:10" ht="16.5" thickTop="1" thickBot="1" x14ac:dyDescent="0.3">
      <c r="B377" s="30" t="s">
        <v>87</v>
      </c>
      <c r="D377" s="5"/>
      <c r="E377" s="5"/>
      <c r="F377" s="5"/>
      <c r="G377" s="5"/>
      <c r="H377" s="5"/>
      <c r="I377" s="5"/>
      <c r="J377" s="12"/>
    </row>
    <row r="378" spans="2:10" ht="16.5" thickTop="1" thickBot="1" x14ac:dyDescent="0.3">
      <c r="B378" s="31" t="s">
        <v>15</v>
      </c>
      <c r="C378">
        <v>100</v>
      </c>
      <c r="D378" s="5">
        <v>0</v>
      </c>
      <c r="E378" s="5">
        <v>0</v>
      </c>
      <c r="F378" s="5">
        <v>0</v>
      </c>
      <c r="G378" s="5">
        <v>1223431.5099999998</v>
      </c>
      <c r="H378" s="5">
        <v>6618372.9400000004</v>
      </c>
      <c r="I378" s="5">
        <v>7346874.46</v>
      </c>
      <c r="J378" s="12"/>
    </row>
    <row r="379" spans="2:10" ht="16.5" thickTop="1" thickBot="1" x14ac:dyDescent="0.3">
      <c r="B379" s="31" t="s">
        <v>16</v>
      </c>
      <c r="C379">
        <v>135</v>
      </c>
      <c r="D379" s="5">
        <v>0</v>
      </c>
      <c r="E379" s="5">
        <v>0</v>
      </c>
      <c r="F379" s="5">
        <v>0</v>
      </c>
      <c r="G379" s="5">
        <v>5400000</v>
      </c>
      <c r="H379" s="5">
        <v>43134851.109999999</v>
      </c>
      <c r="I379" s="5">
        <v>30000000</v>
      </c>
      <c r="J379" s="12"/>
    </row>
    <row r="380" spans="2:10" ht="16.5" thickTop="1" thickBot="1" x14ac:dyDescent="0.3">
      <c r="B380" s="31" t="s">
        <v>17</v>
      </c>
      <c r="C380">
        <v>200</v>
      </c>
      <c r="D380" s="5">
        <v>0</v>
      </c>
      <c r="E380" s="5">
        <v>0</v>
      </c>
      <c r="F380" s="5">
        <v>0</v>
      </c>
      <c r="G380" s="5">
        <v>4176568.49</v>
      </c>
      <c r="H380" s="5">
        <v>23490936.260000009</v>
      </c>
      <c r="I380" s="5">
        <v>21757285.550000004</v>
      </c>
      <c r="J380" s="12"/>
    </row>
    <row r="381" spans="2:10" ht="16.5" thickTop="1" thickBot="1" x14ac:dyDescent="0.3">
      <c r="B381" s="31" t="s">
        <v>18</v>
      </c>
      <c r="C381">
        <v>220</v>
      </c>
      <c r="D381" s="5">
        <v>0</v>
      </c>
      <c r="E381" s="5">
        <v>0</v>
      </c>
      <c r="F381" s="5">
        <v>0</v>
      </c>
      <c r="G381" s="5">
        <v>1223431.5099999998</v>
      </c>
      <c r="H381" s="5">
        <v>19643914.84999999</v>
      </c>
      <c r="I381" s="5">
        <v>8242714.4499999955</v>
      </c>
      <c r="J381" s="12"/>
    </row>
    <row r="382" spans="2:10" ht="16.5" thickTop="1" thickBot="1" x14ac:dyDescent="0.3">
      <c r="B382" s="30" t="s">
        <v>40</v>
      </c>
      <c r="D382" s="5"/>
      <c r="E382" s="5"/>
      <c r="F382" s="5"/>
      <c r="G382" s="5"/>
      <c r="H382" s="5"/>
      <c r="I382" s="5"/>
      <c r="J382" s="12"/>
    </row>
    <row r="383" spans="2:10" ht="16.5" thickTop="1" thickBot="1" x14ac:dyDescent="0.3">
      <c r="B383" s="31" t="s">
        <v>15</v>
      </c>
      <c r="C383">
        <v>100</v>
      </c>
      <c r="D383" s="5">
        <v>0</v>
      </c>
      <c r="E383" s="5">
        <v>0</v>
      </c>
      <c r="F383" s="5">
        <v>0</v>
      </c>
      <c r="G383" s="5">
        <v>0</v>
      </c>
      <c r="H383" s="5">
        <v>2778212.9</v>
      </c>
      <c r="I383" s="5">
        <v>4997029.67</v>
      </c>
      <c r="J383" s="12"/>
    </row>
    <row r="384" spans="2:10" ht="16.5" thickTop="1" thickBot="1" x14ac:dyDescent="0.3">
      <c r="B384" s="31" t="s">
        <v>16</v>
      </c>
      <c r="C384">
        <v>135</v>
      </c>
      <c r="D384" s="5">
        <v>0</v>
      </c>
      <c r="E384" s="5">
        <v>0</v>
      </c>
      <c r="F384" s="5">
        <v>0</v>
      </c>
      <c r="G384" s="5">
        <v>0</v>
      </c>
      <c r="H384" s="5">
        <v>2785000</v>
      </c>
      <c r="I384" s="5">
        <v>4656212.9000000004</v>
      </c>
      <c r="J384" s="12"/>
    </row>
    <row r="385" spans="2:10" ht="16.5" thickTop="1" thickBot="1" x14ac:dyDescent="0.3">
      <c r="B385" s="31" t="s">
        <v>17</v>
      </c>
      <c r="C385">
        <v>200</v>
      </c>
      <c r="D385" s="5">
        <v>0</v>
      </c>
      <c r="E385" s="5">
        <v>0</v>
      </c>
      <c r="F385" s="5">
        <v>0</v>
      </c>
      <c r="G385" s="5">
        <v>0</v>
      </c>
      <c r="H385" s="5">
        <v>6787.1</v>
      </c>
      <c r="I385" s="5">
        <v>159183.22999999998</v>
      </c>
      <c r="J385" s="12"/>
    </row>
    <row r="386" spans="2:10" ht="16.5" thickTop="1" thickBot="1" x14ac:dyDescent="0.3">
      <c r="B386" s="31" t="s">
        <v>18</v>
      </c>
      <c r="C386">
        <v>220</v>
      </c>
      <c r="D386" s="5">
        <v>0</v>
      </c>
      <c r="E386" s="5">
        <v>0</v>
      </c>
      <c r="F386" s="5">
        <v>0</v>
      </c>
      <c r="G386" s="5">
        <v>0</v>
      </c>
      <c r="H386" s="5">
        <v>2778212.9</v>
      </c>
      <c r="I386" s="5">
        <v>4497029.67</v>
      </c>
      <c r="J386" s="12"/>
    </row>
    <row r="387" spans="2:10" ht="16.5" thickTop="1" thickBot="1" x14ac:dyDescent="0.3">
      <c r="B387" s="30" t="s">
        <v>88</v>
      </c>
      <c r="D387" s="5"/>
      <c r="E387" s="5"/>
      <c r="F387" s="5"/>
      <c r="G387" s="5"/>
      <c r="H387" s="5"/>
      <c r="I387" s="5"/>
      <c r="J387" s="12"/>
    </row>
    <row r="388" spans="2:10" ht="16.5" thickTop="1" thickBot="1" x14ac:dyDescent="0.3">
      <c r="B388" s="31" t="s">
        <v>15</v>
      </c>
      <c r="C388">
        <v>100</v>
      </c>
      <c r="D388" s="5">
        <v>0</v>
      </c>
      <c r="E388" s="5">
        <v>0</v>
      </c>
      <c r="F388" s="5">
        <v>0</v>
      </c>
      <c r="G388" s="5">
        <v>0</v>
      </c>
      <c r="H388" s="5">
        <v>0</v>
      </c>
      <c r="I388" s="5">
        <v>78085.55</v>
      </c>
      <c r="J388" s="12"/>
    </row>
    <row r="389" spans="2:10" ht="16.5" thickTop="1" thickBot="1" x14ac:dyDescent="0.3">
      <c r="B389" s="31" t="s">
        <v>16</v>
      </c>
      <c r="C389">
        <v>135</v>
      </c>
      <c r="D389" s="5">
        <v>0</v>
      </c>
      <c r="E389" s="5">
        <v>0</v>
      </c>
      <c r="F389" s="5">
        <v>0</v>
      </c>
      <c r="G389" s="5">
        <v>0</v>
      </c>
      <c r="H389" s="5">
        <v>0</v>
      </c>
      <c r="I389" s="5">
        <v>276000</v>
      </c>
      <c r="J389" s="12"/>
    </row>
    <row r="390" spans="2:10" ht="16.5" thickTop="1" thickBot="1" x14ac:dyDescent="0.3">
      <c r="B390" s="31" t="s">
        <v>17</v>
      </c>
      <c r="C390">
        <v>200</v>
      </c>
      <c r="D390" s="5">
        <v>0</v>
      </c>
      <c r="E390" s="5">
        <v>0</v>
      </c>
      <c r="F390" s="5">
        <v>0</v>
      </c>
      <c r="G390" s="5">
        <v>0</v>
      </c>
      <c r="H390" s="5">
        <v>0</v>
      </c>
      <c r="I390" s="5">
        <v>27775.51</v>
      </c>
      <c r="J390" s="12"/>
    </row>
    <row r="391" spans="2:10" ht="16.5" thickTop="1" thickBot="1" x14ac:dyDescent="0.3">
      <c r="B391" s="31" t="s">
        <v>18</v>
      </c>
      <c r="C391">
        <v>220</v>
      </c>
      <c r="D391" s="5">
        <v>0</v>
      </c>
      <c r="E391" s="5">
        <v>0</v>
      </c>
      <c r="F391" s="5">
        <v>0</v>
      </c>
      <c r="G391" s="5">
        <v>0</v>
      </c>
      <c r="H391" s="5">
        <v>0</v>
      </c>
      <c r="I391" s="5">
        <v>248224.49</v>
      </c>
      <c r="J391" s="12"/>
    </row>
    <row r="392" spans="2:10" ht="16.5" thickTop="1" thickBot="1" x14ac:dyDescent="0.3">
      <c r="B392" s="31" t="s">
        <v>19</v>
      </c>
      <c r="C392">
        <v>500</v>
      </c>
      <c r="D392" s="5">
        <v>0</v>
      </c>
      <c r="E392" s="5">
        <v>0</v>
      </c>
      <c r="F392" s="5">
        <v>0</v>
      </c>
      <c r="G392" s="5">
        <v>0</v>
      </c>
      <c r="H392" s="5">
        <v>0</v>
      </c>
      <c r="I392" s="5">
        <v>105861.06</v>
      </c>
      <c r="J392" s="12"/>
    </row>
    <row r="393" spans="2:10" ht="16.5" thickTop="1" thickBot="1" x14ac:dyDescent="0.3">
      <c r="B393" s="30" t="s">
        <v>33</v>
      </c>
      <c r="D393" s="5"/>
      <c r="E393" s="5"/>
      <c r="F393" s="5"/>
      <c r="G393" s="5"/>
      <c r="H393" s="5"/>
      <c r="I393" s="5"/>
      <c r="J393" s="12"/>
    </row>
    <row r="394" spans="2:10" ht="16.5" thickTop="1" thickBot="1" x14ac:dyDescent="0.3">
      <c r="B394" s="31" t="s">
        <v>15</v>
      </c>
      <c r="C394">
        <v>100</v>
      </c>
      <c r="D394" s="5">
        <v>0</v>
      </c>
      <c r="E394" s="5">
        <v>0</v>
      </c>
      <c r="F394" s="5">
        <v>622132.31000000006</v>
      </c>
      <c r="G394" s="5">
        <v>19960935.350000001</v>
      </c>
      <c r="H394" s="5">
        <v>0</v>
      </c>
      <c r="I394" s="5">
        <v>0</v>
      </c>
      <c r="J394" s="12"/>
    </row>
    <row r="395" spans="2:10" ht="16.5" thickTop="1" thickBot="1" x14ac:dyDescent="0.3">
      <c r="B395" s="31" t="s">
        <v>16</v>
      </c>
      <c r="C395">
        <v>135</v>
      </c>
      <c r="D395" s="5">
        <v>0</v>
      </c>
      <c r="E395" s="5">
        <v>0</v>
      </c>
      <c r="F395" s="5">
        <v>3213278</v>
      </c>
      <c r="G395" s="5">
        <v>49737415</v>
      </c>
      <c r="H395" s="5">
        <v>9089424.9999999981</v>
      </c>
      <c r="I395" s="5">
        <v>0</v>
      </c>
      <c r="J395" s="12"/>
    </row>
    <row r="396" spans="2:10" ht="16.5" thickTop="1" thickBot="1" x14ac:dyDescent="0.3">
      <c r="B396" s="31" t="s">
        <v>17</v>
      </c>
      <c r="C396">
        <v>200</v>
      </c>
      <c r="D396" s="5">
        <v>0</v>
      </c>
      <c r="E396" s="5">
        <v>0</v>
      </c>
      <c r="F396" s="5">
        <v>2591145.6899999995</v>
      </c>
      <c r="G396" s="5">
        <v>29776479.649999999</v>
      </c>
      <c r="H396" s="5">
        <v>9089424.9999999981</v>
      </c>
      <c r="I396" s="5">
        <v>0</v>
      </c>
      <c r="J396" s="12"/>
    </row>
    <row r="397" spans="2:10" ht="16.5" thickTop="1" thickBot="1" x14ac:dyDescent="0.3">
      <c r="B397" s="31" t="s">
        <v>18</v>
      </c>
      <c r="C397">
        <v>220</v>
      </c>
      <c r="D397" s="5">
        <v>0</v>
      </c>
      <c r="E397" s="5">
        <v>0</v>
      </c>
      <c r="F397" s="5">
        <v>622132.31000000052</v>
      </c>
      <c r="G397" s="5">
        <v>19960935.350000001</v>
      </c>
      <c r="H397" s="5">
        <v>0</v>
      </c>
      <c r="I397" s="5">
        <v>0</v>
      </c>
      <c r="J397" s="12"/>
    </row>
    <row r="398" spans="2:10" ht="16.5" thickTop="1" thickBot="1" x14ac:dyDescent="0.3">
      <c r="B398" s="8" t="s">
        <v>89</v>
      </c>
      <c r="D398" s="5"/>
      <c r="E398" s="5"/>
      <c r="F398" s="5"/>
      <c r="G398" s="5"/>
      <c r="H398" s="5"/>
      <c r="I398" s="5"/>
      <c r="J398" s="12"/>
    </row>
    <row r="399" spans="2:10" ht="16.5" thickTop="1" thickBot="1" x14ac:dyDescent="0.3">
      <c r="B399" s="29" t="s">
        <v>90</v>
      </c>
      <c r="D399" s="5"/>
      <c r="E399" s="5"/>
      <c r="F399" s="5"/>
      <c r="G399" s="5"/>
      <c r="H399" s="5"/>
      <c r="I399" s="5"/>
      <c r="J399" s="12"/>
    </row>
    <row r="400" spans="2:10" ht="16.5" thickTop="1" thickBot="1" x14ac:dyDescent="0.3">
      <c r="B400" s="30" t="s">
        <v>91</v>
      </c>
      <c r="D400" s="5"/>
      <c r="E400" s="5"/>
      <c r="F400" s="5"/>
      <c r="G400" s="5"/>
      <c r="H400" s="5"/>
      <c r="I400" s="5"/>
      <c r="J400" s="12"/>
    </row>
    <row r="401" spans="2:10" ht="16.5" thickTop="1" thickBot="1" x14ac:dyDescent="0.3">
      <c r="B401" s="31" t="s">
        <v>15</v>
      </c>
      <c r="C401">
        <v>100</v>
      </c>
      <c r="D401" s="5">
        <v>954331.51</v>
      </c>
      <c r="E401" s="5">
        <v>692189.76</v>
      </c>
      <c r="F401" s="5">
        <v>437858.09</v>
      </c>
      <c r="G401" s="5">
        <v>556254.4</v>
      </c>
      <c r="H401" s="5">
        <v>1359595.71</v>
      </c>
      <c r="I401" s="5">
        <v>1688216.9</v>
      </c>
      <c r="J401" s="12"/>
    </row>
    <row r="402" spans="2:10" ht="16.5" thickTop="1" thickBot="1" x14ac:dyDescent="0.3">
      <c r="B402" s="31" t="s">
        <v>16</v>
      </c>
      <c r="C402">
        <v>135</v>
      </c>
      <c r="D402" s="5">
        <v>303762</v>
      </c>
      <c r="E402" s="5">
        <v>850000</v>
      </c>
      <c r="F402" s="5">
        <v>850000</v>
      </c>
      <c r="G402" s="5">
        <v>675000</v>
      </c>
      <c r="H402" s="5">
        <v>500000</v>
      </c>
      <c r="I402" s="5">
        <v>875000</v>
      </c>
      <c r="J402" s="12"/>
    </row>
    <row r="403" spans="2:10" ht="16.5" thickTop="1" thickBot="1" x14ac:dyDescent="0.3">
      <c r="B403" s="31" t="s">
        <v>17</v>
      </c>
      <c r="C403">
        <v>200</v>
      </c>
      <c r="D403" s="5">
        <v>303761.78000000003</v>
      </c>
      <c r="E403" s="5">
        <v>534622.52</v>
      </c>
      <c r="F403" s="5">
        <v>520164.7</v>
      </c>
      <c r="G403" s="5">
        <v>134639.5</v>
      </c>
      <c r="H403" s="5">
        <v>199774.25</v>
      </c>
      <c r="I403" s="5">
        <v>577886.30000000005</v>
      </c>
      <c r="J403" s="12"/>
    </row>
    <row r="404" spans="2:10" ht="16.5" thickTop="1" thickBot="1" x14ac:dyDescent="0.3">
      <c r="B404" s="31" t="s">
        <v>18</v>
      </c>
      <c r="C404">
        <v>220</v>
      </c>
      <c r="D404" s="5">
        <v>0.21999999997206032</v>
      </c>
      <c r="E404" s="5">
        <v>315377.48</v>
      </c>
      <c r="F404" s="5">
        <v>329835.3</v>
      </c>
      <c r="G404" s="5">
        <v>540360.5</v>
      </c>
      <c r="H404" s="5">
        <v>300225.75</v>
      </c>
      <c r="I404" s="5">
        <v>297113.69999999995</v>
      </c>
      <c r="J404" s="12"/>
    </row>
    <row r="405" spans="2:10" ht="16.5" thickTop="1" thickBot="1" x14ac:dyDescent="0.3">
      <c r="B405" s="31" t="s">
        <v>19</v>
      </c>
      <c r="C405">
        <v>500</v>
      </c>
      <c r="D405" s="5">
        <v>13977</v>
      </c>
      <c r="E405" s="5">
        <v>22480.77</v>
      </c>
      <c r="F405" s="5">
        <v>15833.03</v>
      </c>
      <c r="G405" s="5">
        <v>3035.81</v>
      </c>
      <c r="H405" s="5">
        <v>3115.56</v>
      </c>
      <c r="I405" s="5">
        <v>31507.49</v>
      </c>
      <c r="J405" s="12"/>
    </row>
    <row r="406" spans="2:10" ht="16.5" thickTop="1" thickBot="1" x14ac:dyDescent="0.3">
      <c r="B406" s="30" t="s">
        <v>92</v>
      </c>
      <c r="D406" s="5"/>
      <c r="E406" s="5"/>
      <c r="F406" s="5"/>
      <c r="G406" s="5"/>
      <c r="H406" s="5"/>
      <c r="I406" s="5"/>
      <c r="J406" s="12"/>
    </row>
    <row r="407" spans="2:10" ht="16.5" thickTop="1" thickBot="1" x14ac:dyDescent="0.3">
      <c r="B407" s="31" t="s">
        <v>15</v>
      </c>
      <c r="C407">
        <v>100</v>
      </c>
      <c r="D407" s="5">
        <v>17732.84</v>
      </c>
      <c r="E407" s="5">
        <v>23006</v>
      </c>
      <c r="F407" s="5">
        <v>19050.07</v>
      </c>
      <c r="G407" s="5">
        <v>144137.60000000001</v>
      </c>
      <c r="H407" s="5">
        <v>87555.93</v>
      </c>
      <c r="I407" s="5">
        <v>6027.66</v>
      </c>
      <c r="J407" s="12"/>
    </row>
    <row r="408" spans="2:10" ht="16.5" thickTop="1" thickBot="1" x14ac:dyDescent="0.3">
      <c r="B408" s="31" t="s">
        <v>16</v>
      </c>
      <c r="C408">
        <v>135</v>
      </c>
      <c r="D408" s="5">
        <v>4305</v>
      </c>
      <c r="E408" s="5">
        <v>125000</v>
      </c>
      <c r="F408" s="5">
        <v>148933</v>
      </c>
      <c r="G408" s="5">
        <v>125000</v>
      </c>
      <c r="H408" s="5">
        <v>344753</v>
      </c>
      <c r="I408" s="5">
        <v>288879.24</v>
      </c>
      <c r="J408" s="12"/>
    </row>
    <row r="409" spans="2:10" ht="16.5" thickTop="1" thickBot="1" x14ac:dyDescent="0.3">
      <c r="B409" s="31" t="s">
        <v>17</v>
      </c>
      <c r="C409">
        <v>200</v>
      </c>
      <c r="D409" s="5">
        <v>4304.75</v>
      </c>
      <c r="E409" s="5">
        <v>121921.21</v>
      </c>
      <c r="F409" s="5">
        <v>130871.69</v>
      </c>
      <c r="G409" s="5">
        <v>144.88</v>
      </c>
      <c r="H409" s="5">
        <v>257270.14999999997</v>
      </c>
      <c r="I409" s="5">
        <v>284551.78999999998</v>
      </c>
      <c r="J409" s="12"/>
    </row>
    <row r="410" spans="2:10" ht="16.5" thickTop="1" thickBot="1" x14ac:dyDescent="0.3">
      <c r="B410" s="31" t="s">
        <v>18</v>
      </c>
      <c r="C410">
        <v>220</v>
      </c>
      <c r="D410" s="5">
        <v>0.25</v>
      </c>
      <c r="E410" s="5">
        <v>3078.7899999999936</v>
      </c>
      <c r="F410" s="5">
        <v>18061.309999999998</v>
      </c>
      <c r="G410" s="5">
        <v>124855.12</v>
      </c>
      <c r="H410" s="5">
        <v>87482.850000000035</v>
      </c>
      <c r="I410" s="5">
        <v>4327.4500000000116</v>
      </c>
      <c r="J410" s="12"/>
    </row>
    <row r="411" spans="2:10" ht="16.5" thickTop="1" thickBot="1" x14ac:dyDescent="0.3">
      <c r="B411" s="31" t="s">
        <v>19</v>
      </c>
      <c r="C411">
        <v>500</v>
      </c>
      <c r="D411" s="5">
        <v>218.87</v>
      </c>
      <c r="E411" s="5">
        <v>2194.37</v>
      </c>
      <c r="F411" s="5">
        <v>1915.76</v>
      </c>
      <c r="G411" s="5">
        <v>232.41</v>
      </c>
      <c r="H411" s="5">
        <v>688.48</v>
      </c>
      <c r="I411" s="5">
        <v>3023.52</v>
      </c>
      <c r="J411" s="12"/>
    </row>
    <row r="412" spans="2:10" ht="16.5" thickTop="1" thickBot="1" x14ac:dyDescent="0.3">
      <c r="B412" s="30" t="s">
        <v>93</v>
      </c>
      <c r="D412" s="5"/>
      <c r="E412" s="5"/>
      <c r="F412" s="5"/>
      <c r="G412" s="5"/>
      <c r="H412" s="5"/>
      <c r="I412" s="5"/>
      <c r="J412" s="12"/>
    </row>
    <row r="413" spans="2:10" ht="16.5" thickTop="1" thickBot="1" x14ac:dyDescent="0.3">
      <c r="B413" s="31" t="s">
        <v>15</v>
      </c>
      <c r="C413">
        <v>100</v>
      </c>
      <c r="D413" s="5">
        <v>609544.52</v>
      </c>
      <c r="E413" s="5">
        <v>912887.44000000006</v>
      </c>
      <c r="F413" s="5">
        <v>754147.11</v>
      </c>
      <c r="G413" s="5">
        <v>1337886.97</v>
      </c>
      <c r="H413" s="5">
        <v>1682751.27</v>
      </c>
      <c r="I413" s="5">
        <v>1739205.2699999998</v>
      </c>
      <c r="J413" s="12"/>
    </row>
    <row r="414" spans="2:10" ht="16.5" thickTop="1" thickBot="1" x14ac:dyDescent="0.3">
      <c r="B414" s="31" t="s">
        <v>16</v>
      </c>
      <c r="C414">
        <v>135</v>
      </c>
      <c r="D414" s="5">
        <v>2288692</v>
      </c>
      <c r="E414" s="5">
        <v>2288692</v>
      </c>
      <c r="F414" s="5">
        <v>3038692</v>
      </c>
      <c r="G414" s="5">
        <v>3551245</v>
      </c>
      <c r="H414" s="5">
        <v>3297799</v>
      </c>
      <c r="I414" s="5">
        <v>2529048</v>
      </c>
      <c r="J414" s="12"/>
    </row>
    <row r="415" spans="2:10" ht="16.5" thickTop="1" thickBot="1" x14ac:dyDescent="0.3">
      <c r="B415" s="31" t="s">
        <v>17</v>
      </c>
      <c r="C415">
        <v>200</v>
      </c>
      <c r="D415" s="5">
        <v>1818922.8699999996</v>
      </c>
      <c r="E415" s="5">
        <v>1970349.08</v>
      </c>
      <c r="F415" s="5">
        <v>2444073.7100000004</v>
      </c>
      <c r="G415" s="5">
        <v>2198505.14</v>
      </c>
      <c r="H415" s="5">
        <v>2137934.7000000002</v>
      </c>
      <c r="I415" s="5">
        <v>2457593.9999999995</v>
      </c>
      <c r="J415" s="12"/>
    </row>
    <row r="416" spans="2:10" ht="16.5" thickTop="1" thickBot="1" x14ac:dyDescent="0.3">
      <c r="B416" s="31" t="s">
        <v>18</v>
      </c>
      <c r="C416">
        <v>220</v>
      </c>
      <c r="D416" s="5">
        <v>469769.13000000035</v>
      </c>
      <c r="E416" s="5">
        <v>318342.91999999993</v>
      </c>
      <c r="F416" s="5">
        <v>594618.28999999957</v>
      </c>
      <c r="G416" s="5">
        <v>1352739.8599999999</v>
      </c>
      <c r="H416" s="5">
        <v>1159864.2999999998</v>
      </c>
      <c r="I416" s="5">
        <v>71454.000000000466</v>
      </c>
      <c r="J416" s="12"/>
    </row>
    <row r="417" spans="2:10" ht="16.5" thickTop="1" thickBot="1" x14ac:dyDescent="0.3">
      <c r="B417" s="31" t="s">
        <v>19</v>
      </c>
      <c r="C417">
        <v>500</v>
      </c>
      <c r="D417" s="5">
        <v>0</v>
      </c>
      <c r="E417" s="5">
        <v>0</v>
      </c>
      <c r="F417" s="5">
        <v>11641.38</v>
      </c>
      <c r="G417" s="5">
        <v>0</v>
      </c>
      <c r="H417" s="5">
        <v>0</v>
      </c>
      <c r="I417" s="5">
        <v>0</v>
      </c>
      <c r="J417" s="12"/>
    </row>
    <row r="418" spans="2:10" ht="16.5" thickTop="1" thickBot="1" x14ac:dyDescent="0.3">
      <c r="B418" s="30" t="s">
        <v>94</v>
      </c>
      <c r="D418" s="5"/>
      <c r="E418" s="5"/>
      <c r="F418" s="5"/>
      <c r="G418" s="5"/>
      <c r="H418" s="5"/>
      <c r="I418" s="5"/>
      <c r="J418" s="12"/>
    </row>
    <row r="419" spans="2:10" ht="16.5" thickTop="1" thickBot="1" x14ac:dyDescent="0.3">
      <c r="B419" s="31" t="s">
        <v>15</v>
      </c>
      <c r="C419">
        <v>100</v>
      </c>
      <c r="D419" s="5">
        <v>79685.91</v>
      </c>
      <c r="E419" s="5">
        <v>94269.52</v>
      </c>
      <c r="F419" s="5">
        <v>106978.90999999999</v>
      </c>
      <c r="G419" s="5">
        <v>116787.44</v>
      </c>
      <c r="H419" s="5">
        <v>126766.78</v>
      </c>
      <c r="I419" s="5">
        <v>142137.67000000001</v>
      </c>
      <c r="J419" s="12"/>
    </row>
    <row r="420" spans="2:10" ht="16.5" thickTop="1" thickBot="1" x14ac:dyDescent="0.3">
      <c r="B420" s="31" t="s">
        <v>16</v>
      </c>
      <c r="C420">
        <v>135</v>
      </c>
      <c r="D420" s="5">
        <v>23400</v>
      </c>
      <c r="E420" s="5">
        <v>23400</v>
      </c>
      <c r="F420" s="5">
        <v>23400</v>
      </c>
      <c r="G420" s="5">
        <v>23400</v>
      </c>
      <c r="H420" s="5">
        <v>23400</v>
      </c>
      <c r="I420" s="5">
        <v>23400</v>
      </c>
      <c r="J420" s="12"/>
    </row>
    <row r="421" spans="2:10" ht="16.5" thickTop="1" thickBot="1" x14ac:dyDescent="0.3">
      <c r="B421" s="31" t="s">
        <v>17</v>
      </c>
      <c r="C421">
        <v>200</v>
      </c>
      <c r="D421" s="5">
        <v>290.31</v>
      </c>
      <c r="E421" s="5">
        <v>724.84999999999991</v>
      </c>
      <c r="F421" s="5">
        <v>426.6</v>
      </c>
      <c r="G421" s="5">
        <v>513.80999999999995</v>
      </c>
      <c r="H421" s="5">
        <v>25.12</v>
      </c>
      <c r="I421" s="5">
        <v>494.49</v>
      </c>
      <c r="J421" s="12"/>
    </row>
    <row r="422" spans="2:10" ht="16.5" thickTop="1" thickBot="1" x14ac:dyDescent="0.3">
      <c r="B422" s="31" t="s">
        <v>18</v>
      </c>
      <c r="C422">
        <v>220</v>
      </c>
      <c r="D422" s="5">
        <v>23109.69</v>
      </c>
      <c r="E422" s="5">
        <v>22675.15</v>
      </c>
      <c r="F422" s="5">
        <v>22973.4</v>
      </c>
      <c r="G422" s="5">
        <v>22886.19</v>
      </c>
      <c r="H422" s="5">
        <v>23374.880000000001</v>
      </c>
      <c r="I422" s="5">
        <v>22905.51</v>
      </c>
      <c r="J422" s="12"/>
    </row>
    <row r="423" spans="2:10" ht="16.5" thickTop="1" thickBot="1" x14ac:dyDescent="0.3">
      <c r="B423" s="31" t="s">
        <v>19</v>
      </c>
      <c r="C423">
        <v>500</v>
      </c>
      <c r="D423" s="5">
        <v>16916.95</v>
      </c>
      <c r="E423" s="5">
        <v>15652.46</v>
      </c>
      <c r="F423" s="5">
        <v>14994.99</v>
      </c>
      <c r="G423" s="5">
        <v>11516.34</v>
      </c>
      <c r="H423" s="5">
        <v>11327.46</v>
      </c>
      <c r="I423" s="5">
        <v>16812.38</v>
      </c>
      <c r="J423" s="12"/>
    </row>
    <row r="424" spans="2:10" ht="16.5" thickTop="1" thickBot="1" x14ac:dyDescent="0.3">
      <c r="B424" s="30" t="s">
        <v>95</v>
      </c>
      <c r="D424" s="5"/>
      <c r="E424" s="5"/>
      <c r="F424" s="5"/>
      <c r="G424" s="5"/>
      <c r="H424" s="5"/>
      <c r="I424" s="5"/>
      <c r="J424" s="12"/>
    </row>
    <row r="425" spans="2:10" ht="16.5" thickTop="1" thickBot="1" x14ac:dyDescent="0.3">
      <c r="B425" s="31" t="s">
        <v>15</v>
      </c>
      <c r="C425">
        <v>100</v>
      </c>
      <c r="D425" s="5">
        <v>110611.48</v>
      </c>
      <c r="E425" s="5">
        <v>112939.12</v>
      </c>
      <c r="F425" s="5">
        <v>115310.73</v>
      </c>
      <c r="G425" s="5">
        <v>116072.25</v>
      </c>
      <c r="H425" s="5">
        <v>116295.89</v>
      </c>
      <c r="I425" s="5">
        <v>118529.69</v>
      </c>
      <c r="J425" s="12"/>
    </row>
    <row r="426" spans="2:10" ht="16.5" thickTop="1" thickBot="1" x14ac:dyDescent="0.3">
      <c r="B426" s="31" t="s">
        <v>19</v>
      </c>
      <c r="C426">
        <v>500</v>
      </c>
      <c r="D426" s="5">
        <v>1383.18</v>
      </c>
      <c r="E426" s="5">
        <v>2327.64</v>
      </c>
      <c r="F426" s="5">
        <v>2371.61</v>
      </c>
      <c r="G426" s="5">
        <v>761.52</v>
      </c>
      <c r="H426" s="5">
        <v>223.64</v>
      </c>
      <c r="I426" s="5">
        <v>2233.8000000000002</v>
      </c>
      <c r="J426" s="12"/>
    </row>
    <row r="427" spans="2:10" ht="16.5" thickTop="1" thickBot="1" x14ac:dyDescent="0.3">
      <c r="B427" s="30" t="s">
        <v>96</v>
      </c>
      <c r="D427" s="5"/>
      <c r="E427" s="5"/>
      <c r="F427" s="5"/>
      <c r="G427" s="5"/>
      <c r="H427" s="5"/>
      <c r="I427" s="5"/>
      <c r="J427" s="12"/>
    </row>
    <row r="428" spans="2:10" ht="16.5" thickTop="1" thickBot="1" x14ac:dyDescent="0.3">
      <c r="B428" s="31" t="s">
        <v>15</v>
      </c>
      <c r="C428">
        <v>100</v>
      </c>
      <c r="D428" s="5">
        <v>10810448.449999997</v>
      </c>
      <c r="E428" s="5">
        <v>13272668.539999995</v>
      </c>
      <c r="F428" s="5">
        <v>14949845</v>
      </c>
      <c r="G428" s="5">
        <v>19327587.600000001</v>
      </c>
      <c r="H428" s="5">
        <v>24149734.59</v>
      </c>
      <c r="I428" s="5">
        <v>26175292.010000002</v>
      </c>
      <c r="J428" s="12"/>
    </row>
    <row r="429" spans="2:10" ht="16.5" thickTop="1" thickBot="1" x14ac:dyDescent="0.3">
      <c r="B429" s="31" t="s">
        <v>16</v>
      </c>
      <c r="C429">
        <v>135</v>
      </c>
      <c r="D429" s="5">
        <v>4997398</v>
      </c>
      <c r="E429" s="5">
        <v>5275398</v>
      </c>
      <c r="F429" s="5">
        <v>5210364.04</v>
      </c>
      <c r="G429" s="5">
        <v>6169213</v>
      </c>
      <c r="H429" s="5">
        <v>5714460</v>
      </c>
      <c r="I429" s="5">
        <v>6640868.7599999998</v>
      </c>
      <c r="J429" s="12"/>
    </row>
    <row r="430" spans="2:10" ht="16.5" thickTop="1" thickBot="1" x14ac:dyDescent="0.3">
      <c r="B430" s="31" t="s">
        <v>66</v>
      </c>
      <c r="C430">
        <v>137</v>
      </c>
      <c r="D430" s="5">
        <v>266020</v>
      </c>
      <c r="E430" s="5">
        <v>266020</v>
      </c>
      <c r="F430" s="5">
        <v>266020</v>
      </c>
      <c r="G430" s="5">
        <v>766020</v>
      </c>
      <c r="H430" s="5">
        <v>511411.83999999997</v>
      </c>
      <c r="I430" s="5">
        <v>511411.84</v>
      </c>
      <c r="J430" s="12"/>
    </row>
    <row r="431" spans="2:10" ht="16.5" thickTop="1" thickBot="1" x14ac:dyDescent="0.3">
      <c r="B431" s="31" t="s">
        <v>17</v>
      </c>
      <c r="C431">
        <v>200</v>
      </c>
      <c r="D431" s="5">
        <v>3959898.7799999989</v>
      </c>
      <c r="E431" s="5">
        <v>3695840.7100000014</v>
      </c>
      <c r="F431" s="5">
        <v>4340542.18</v>
      </c>
      <c r="G431" s="5">
        <v>2122124.0300000017</v>
      </c>
      <c r="H431" s="5">
        <v>2669613.7499999981</v>
      </c>
      <c r="I431" s="5">
        <v>4750731.0200000033</v>
      </c>
      <c r="J431" s="12"/>
    </row>
    <row r="432" spans="2:10" ht="16.5" thickTop="1" thickBot="1" x14ac:dyDescent="0.3">
      <c r="B432" s="31" t="s">
        <v>97</v>
      </c>
      <c r="C432">
        <v>205</v>
      </c>
      <c r="D432" s="5">
        <v>0</v>
      </c>
      <c r="E432" s="5">
        <v>0</v>
      </c>
      <c r="F432" s="5">
        <v>0</v>
      </c>
      <c r="G432" s="5">
        <v>669608.16</v>
      </c>
      <c r="H432" s="5">
        <v>9.0949470177292824E-13</v>
      </c>
      <c r="I432" s="5">
        <v>0</v>
      </c>
      <c r="J432" s="12"/>
    </row>
    <row r="433" spans="2:10" ht="16.5" thickTop="1" thickBot="1" x14ac:dyDescent="0.3">
      <c r="B433" s="31" t="s">
        <v>18</v>
      </c>
      <c r="C433">
        <v>220</v>
      </c>
      <c r="D433" s="5">
        <v>1037499.2200000011</v>
      </c>
      <c r="E433" s="5">
        <v>1579557.2899999986</v>
      </c>
      <c r="F433" s="5">
        <v>869821.86000000034</v>
      </c>
      <c r="G433" s="5">
        <v>4047088.9699999983</v>
      </c>
      <c r="H433" s="5">
        <v>3044846.2500000019</v>
      </c>
      <c r="I433" s="5">
        <v>1890137.7399999965</v>
      </c>
      <c r="J433" s="12"/>
    </row>
    <row r="434" spans="2:10" ht="16.5" thickTop="1" thickBot="1" x14ac:dyDescent="0.3">
      <c r="B434" s="31" t="s">
        <v>67</v>
      </c>
      <c r="C434">
        <v>222</v>
      </c>
      <c r="D434" s="5">
        <v>266020</v>
      </c>
      <c r="E434" s="5">
        <v>266020</v>
      </c>
      <c r="F434" s="5">
        <v>266020</v>
      </c>
      <c r="G434" s="5">
        <v>96411.839999999967</v>
      </c>
      <c r="H434" s="5">
        <v>511411.83999999997</v>
      </c>
      <c r="I434" s="5">
        <v>511411.84</v>
      </c>
      <c r="J434" s="12"/>
    </row>
    <row r="435" spans="2:10" ht="16.5" thickTop="1" thickBot="1" x14ac:dyDescent="0.3">
      <c r="B435" s="31" t="s">
        <v>19</v>
      </c>
      <c r="C435">
        <v>500</v>
      </c>
      <c r="D435" s="5">
        <v>6168123.6800000006</v>
      </c>
      <c r="E435" s="5">
        <v>6121146.7999999998</v>
      </c>
      <c r="F435" s="5">
        <v>5854580.6400000006</v>
      </c>
      <c r="G435" s="5">
        <v>6991543.79</v>
      </c>
      <c r="H435" s="5">
        <v>7313887.7400000002</v>
      </c>
      <c r="I435" s="5">
        <v>6624558.4400000004</v>
      </c>
      <c r="J435" s="12"/>
    </row>
    <row r="436" spans="2:10" ht="16.5" thickTop="1" thickBot="1" x14ac:dyDescent="0.3">
      <c r="B436" s="30" t="s">
        <v>98</v>
      </c>
      <c r="D436" s="5"/>
      <c r="E436" s="5"/>
      <c r="F436" s="5"/>
      <c r="G436" s="5"/>
      <c r="H436" s="5"/>
      <c r="I436" s="5"/>
      <c r="J436" s="12"/>
    </row>
    <row r="437" spans="2:10" ht="16.5" thickTop="1" thickBot="1" x14ac:dyDescent="0.3">
      <c r="B437" s="31" t="s">
        <v>15</v>
      </c>
      <c r="C437">
        <v>100</v>
      </c>
      <c r="D437" s="5">
        <v>0</v>
      </c>
      <c r="E437" s="5">
        <v>0</v>
      </c>
      <c r="F437" s="5">
        <v>0</v>
      </c>
      <c r="G437" s="5">
        <v>1382.35</v>
      </c>
      <c r="H437" s="5">
        <v>1382.35</v>
      </c>
      <c r="I437" s="5">
        <v>1382.35</v>
      </c>
      <c r="J437" s="12"/>
    </row>
    <row r="438" spans="2:10" ht="16.5" thickTop="1" thickBot="1" x14ac:dyDescent="0.3">
      <c r="B438" s="30" t="s">
        <v>23</v>
      </c>
      <c r="D438" s="5"/>
      <c r="E438" s="5"/>
      <c r="F438" s="5"/>
      <c r="G438" s="5"/>
      <c r="H438" s="5"/>
      <c r="I438" s="5"/>
      <c r="J438" s="12"/>
    </row>
    <row r="439" spans="2:10" ht="16.5" thickTop="1" thickBot="1" x14ac:dyDescent="0.3">
      <c r="B439" s="31" t="s">
        <v>15</v>
      </c>
      <c r="C439">
        <v>100</v>
      </c>
      <c r="D439" s="5">
        <v>5228.5</v>
      </c>
      <c r="E439" s="5">
        <v>5449</v>
      </c>
      <c r="F439" s="5">
        <v>5709</v>
      </c>
      <c r="G439" s="5">
        <v>5586.5</v>
      </c>
      <c r="H439" s="5">
        <v>9681</v>
      </c>
      <c r="I439" s="5">
        <v>8601.5</v>
      </c>
      <c r="J439" s="12"/>
    </row>
    <row r="440" spans="2:10" ht="16.5" thickTop="1" thickBot="1" x14ac:dyDescent="0.3">
      <c r="B440" s="30" t="s">
        <v>99</v>
      </c>
      <c r="D440" s="5"/>
      <c r="E440" s="5"/>
      <c r="F440" s="5"/>
      <c r="G440" s="5"/>
      <c r="H440" s="5"/>
      <c r="I440" s="5"/>
      <c r="J440" s="12"/>
    </row>
    <row r="441" spans="2:10" ht="16.5" thickTop="1" thickBot="1" x14ac:dyDescent="0.3">
      <c r="B441" s="31" t="s">
        <v>15</v>
      </c>
      <c r="C441">
        <v>100</v>
      </c>
      <c r="D441" s="5">
        <v>1580.6</v>
      </c>
      <c r="E441" s="5">
        <v>1580.6</v>
      </c>
      <c r="F441" s="5">
        <v>1580.6</v>
      </c>
      <c r="G441" s="5">
        <v>1580.6</v>
      </c>
      <c r="H441" s="5">
        <v>2763.1</v>
      </c>
      <c r="I441" s="5">
        <v>2763.1</v>
      </c>
      <c r="J441" s="12"/>
    </row>
    <row r="442" spans="2:10" ht="16.5" thickTop="1" thickBot="1" x14ac:dyDescent="0.3">
      <c r="B442" s="31" t="s">
        <v>19</v>
      </c>
      <c r="C442">
        <v>500</v>
      </c>
      <c r="D442" s="5">
        <v>0</v>
      </c>
      <c r="E442" s="5">
        <v>0</v>
      </c>
      <c r="F442" s="5">
        <v>0</v>
      </c>
      <c r="G442" s="5">
        <v>0</v>
      </c>
      <c r="H442" s="5">
        <v>1182.5</v>
      </c>
      <c r="I442" s="5">
        <v>0</v>
      </c>
      <c r="J442" s="12"/>
    </row>
    <row r="443" spans="2:10" ht="16.5" thickTop="1" thickBot="1" x14ac:dyDescent="0.3">
      <c r="B443" s="30" t="s">
        <v>100</v>
      </c>
      <c r="D443" s="5"/>
      <c r="E443" s="5"/>
      <c r="F443" s="5"/>
      <c r="G443" s="5"/>
      <c r="H443" s="5"/>
      <c r="I443" s="5"/>
      <c r="J443" s="12"/>
    </row>
    <row r="444" spans="2:10" ht="16.5" thickTop="1" thickBot="1" x14ac:dyDescent="0.3">
      <c r="B444" s="31" t="s">
        <v>15</v>
      </c>
      <c r="C444">
        <v>100</v>
      </c>
      <c r="D444" s="5">
        <v>2817.63</v>
      </c>
      <c r="E444" s="5">
        <v>0</v>
      </c>
      <c r="F444" s="5">
        <v>0</v>
      </c>
      <c r="G444" s="5">
        <v>0</v>
      </c>
      <c r="H444" s="5">
        <v>0</v>
      </c>
      <c r="I444" s="5">
        <v>785.67</v>
      </c>
      <c r="J444" s="12"/>
    </row>
    <row r="445" spans="2:10" ht="16.5" thickTop="1" thickBot="1" x14ac:dyDescent="0.3">
      <c r="B445" s="31" t="s">
        <v>16</v>
      </c>
      <c r="C445">
        <v>135</v>
      </c>
      <c r="D445" s="5">
        <v>755000</v>
      </c>
      <c r="E445" s="5">
        <v>985000</v>
      </c>
      <c r="F445" s="5">
        <v>1000000</v>
      </c>
      <c r="G445" s="5">
        <v>1100000</v>
      </c>
      <c r="H445" s="5">
        <v>1100000</v>
      </c>
      <c r="I445" s="5">
        <v>900000</v>
      </c>
      <c r="J445" s="12"/>
    </row>
    <row r="446" spans="2:10" ht="16.5" thickTop="1" thickBot="1" x14ac:dyDescent="0.3">
      <c r="B446" s="31" t="s">
        <v>17</v>
      </c>
      <c r="C446">
        <v>200</v>
      </c>
      <c r="D446" s="5">
        <v>754274.37</v>
      </c>
      <c r="E446" s="5">
        <v>978013.63</v>
      </c>
      <c r="F446" s="5">
        <v>996082</v>
      </c>
      <c r="G446" s="5">
        <v>893589</v>
      </c>
      <c r="H446" s="5">
        <v>893501</v>
      </c>
      <c r="I446" s="5">
        <v>818671.33</v>
      </c>
      <c r="J446" s="12"/>
    </row>
    <row r="447" spans="2:10" ht="16.5" thickTop="1" thickBot="1" x14ac:dyDescent="0.3">
      <c r="B447" s="31" t="s">
        <v>18</v>
      </c>
      <c r="C447">
        <v>220</v>
      </c>
      <c r="D447" s="5">
        <v>725.63000000000466</v>
      </c>
      <c r="E447" s="5">
        <v>6986.3699999999953</v>
      </c>
      <c r="F447" s="5">
        <v>3918</v>
      </c>
      <c r="G447" s="5">
        <v>206411</v>
      </c>
      <c r="H447" s="5">
        <v>206499</v>
      </c>
      <c r="I447" s="5">
        <v>81328.670000000042</v>
      </c>
      <c r="J447" s="12"/>
    </row>
    <row r="448" spans="2:10" ht="16.5" thickTop="1" thickBot="1" x14ac:dyDescent="0.3">
      <c r="B448" s="31" t="s">
        <v>19</v>
      </c>
      <c r="C448">
        <v>500</v>
      </c>
      <c r="D448" s="5">
        <v>757092</v>
      </c>
      <c r="E448" s="5">
        <v>975196</v>
      </c>
      <c r="F448" s="5">
        <v>996082</v>
      </c>
      <c r="G448" s="5">
        <v>893589</v>
      </c>
      <c r="H448" s="5">
        <v>893501</v>
      </c>
      <c r="I448" s="5">
        <v>819457</v>
      </c>
      <c r="J448" s="12"/>
    </row>
    <row r="449" spans="2:10" ht="16.5" thickTop="1" thickBot="1" x14ac:dyDescent="0.3">
      <c r="B449" s="30" t="s">
        <v>101</v>
      </c>
      <c r="D449" s="5"/>
      <c r="E449" s="5"/>
      <c r="F449" s="5"/>
      <c r="G449" s="5"/>
      <c r="H449" s="5"/>
      <c r="I449" s="5"/>
      <c r="J449" s="12"/>
    </row>
    <row r="450" spans="2:10" ht="16.5" thickTop="1" thickBot="1" x14ac:dyDescent="0.3">
      <c r="B450" s="31" t="s">
        <v>15</v>
      </c>
      <c r="C450">
        <v>100</v>
      </c>
      <c r="D450" s="5">
        <v>4402.99</v>
      </c>
      <c r="E450" s="5">
        <v>4402.99</v>
      </c>
      <c r="F450" s="5">
        <v>4402.99</v>
      </c>
      <c r="G450" s="5">
        <v>0</v>
      </c>
      <c r="H450" s="5">
        <v>0</v>
      </c>
      <c r="I450" s="5">
        <v>0</v>
      </c>
      <c r="J450" s="12"/>
    </row>
    <row r="451" spans="2:10" ht="16.5" thickTop="1" thickBot="1" x14ac:dyDescent="0.3">
      <c r="B451" s="31" t="s">
        <v>16</v>
      </c>
      <c r="C451">
        <v>135</v>
      </c>
      <c r="D451" s="5">
        <v>4375</v>
      </c>
      <c r="E451" s="5">
        <v>19330</v>
      </c>
      <c r="F451" s="5">
        <v>9316</v>
      </c>
      <c r="G451" s="5">
        <v>10000</v>
      </c>
      <c r="H451" s="5">
        <v>15000</v>
      </c>
      <c r="I451" s="5">
        <v>0</v>
      </c>
      <c r="J451" s="12"/>
    </row>
    <row r="452" spans="2:10" ht="16.5" thickTop="1" thickBot="1" x14ac:dyDescent="0.3">
      <c r="B452" s="31" t="s">
        <v>17</v>
      </c>
      <c r="C452">
        <v>200</v>
      </c>
      <c r="D452" s="5">
        <v>19.66</v>
      </c>
      <c r="E452" s="5">
        <v>14926.5</v>
      </c>
      <c r="F452" s="5">
        <v>5040.92</v>
      </c>
      <c r="G452" s="5">
        <v>4402.99</v>
      </c>
      <c r="H452" s="5">
        <v>0</v>
      </c>
      <c r="I452" s="5">
        <v>0</v>
      </c>
      <c r="J452" s="12"/>
    </row>
    <row r="453" spans="2:10" ht="16.5" thickTop="1" thickBot="1" x14ac:dyDescent="0.3">
      <c r="B453" s="31" t="s">
        <v>18</v>
      </c>
      <c r="C453">
        <v>220</v>
      </c>
      <c r="D453" s="5">
        <v>4355.34</v>
      </c>
      <c r="E453" s="5">
        <v>4403.5</v>
      </c>
      <c r="F453" s="5">
        <v>4275.08</v>
      </c>
      <c r="G453" s="5">
        <v>5597.01</v>
      </c>
      <c r="H453" s="5">
        <v>15000</v>
      </c>
      <c r="I453" s="5">
        <v>0</v>
      </c>
      <c r="J453" s="12"/>
    </row>
    <row r="454" spans="2:10" ht="16.5" thickTop="1" thickBot="1" x14ac:dyDescent="0.3">
      <c r="B454" s="31" t="s">
        <v>19</v>
      </c>
      <c r="C454">
        <v>500</v>
      </c>
      <c r="D454" s="5">
        <v>67.62</v>
      </c>
      <c r="E454" s="5">
        <v>14926.5</v>
      </c>
      <c r="F454" s="5">
        <v>5040.92</v>
      </c>
      <c r="G454" s="5">
        <v>0</v>
      </c>
      <c r="H454" s="5">
        <v>0</v>
      </c>
      <c r="I454" s="5">
        <v>0</v>
      </c>
      <c r="J454" s="12"/>
    </row>
    <row r="455" spans="2:10" ht="16.5" thickTop="1" thickBot="1" x14ac:dyDescent="0.3">
      <c r="B455" s="30" t="s">
        <v>102</v>
      </c>
      <c r="D455" s="5"/>
      <c r="E455" s="5"/>
      <c r="F455" s="5"/>
      <c r="G455" s="5"/>
      <c r="H455" s="5"/>
      <c r="I455" s="5"/>
      <c r="J455" s="12"/>
    </row>
    <row r="456" spans="2:10" ht="16.5" thickTop="1" thickBot="1" x14ac:dyDescent="0.3">
      <c r="B456" s="31" t="s">
        <v>15</v>
      </c>
      <c r="C456">
        <v>100</v>
      </c>
      <c r="D456" s="5">
        <v>6344.21</v>
      </c>
      <c r="E456" s="5">
        <v>6344.21</v>
      </c>
      <c r="F456" s="5">
        <v>6344.21</v>
      </c>
      <c r="G456" s="5">
        <v>0</v>
      </c>
      <c r="H456" s="5">
        <v>0</v>
      </c>
      <c r="I456" s="5">
        <v>154706.43</v>
      </c>
      <c r="J456" s="12"/>
    </row>
    <row r="457" spans="2:10" ht="16.5" thickTop="1" thickBot="1" x14ac:dyDescent="0.3">
      <c r="B457" s="31" t="s">
        <v>16</v>
      </c>
      <c r="C457">
        <v>135</v>
      </c>
      <c r="D457" s="5">
        <v>82049</v>
      </c>
      <c r="E457" s="5">
        <v>24157</v>
      </c>
      <c r="F457" s="5">
        <v>66081</v>
      </c>
      <c r="G457" s="5">
        <v>30000</v>
      </c>
      <c r="H457" s="5">
        <v>35000</v>
      </c>
      <c r="I457" s="5">
        <v>0</v>
      </c>
      <c r="J457" s="12"/>
    </row>
    <row r="458" spans="2:10" ht="16.5" thickTop="1" thickBot="1" x14ac:dyDescent="0.3">
      <c r="B458" s="31" t="s">
        <v>17</v>
      </c>
      <c r="C458">
        <v>200</v>
      </c>
      <c r="D458" s="5">
        <v>75703.87999999999</v>
      </c>
      <c r="E458" s="5">
        <v>17812.599999999999</v>
      </c>
      <c r="F458" s="5">
        <v>63178.69</v>
      </c>
      <c r="G458" s="5">
        <v>19387.46</v>
      </c>
      <c r="H458" s="5">
        <v>14595.470000000001</v>
      </c>
      <c r="I458" s="5">
        <v>0</v>
      </c>
      <c r="J458" s="12"/>
    </row>
    <row r="459" spans="2:10" ht="16.5" thickTop="1" thickBot="1" x14ac:dyDescent="0.3">
      <c r="B459" s="31" t="s">
        <v>18</v>
      </c>
      <c r="C459">
        <v>220</v>
      </c>
      <c r="D459" s="5">
        <v>6345.1200000000099</v>
      </c>
      <c r="E459" s="5">
        <v>6344.4000000000015</v>
      </c>
      <c r="F459" s="5">
        <v>2902.3099999999977</v>
      </c>
      <c r="G459" s="5">
        <v>10612.54</v>
      </c>
      <c r="H459" s="5">
        <v>20404.53</v>
      </c>
      <c r="I459" s="5">
        <v>0</v>
      </c>
      <c r="J459" s="12"/>
    </row>
    <row r="460" spans="2:10" ht="16.5" thickTop="1" thickBot="1" x14ac:dyDescent="0.3">
      <c r="B460" s="31" t="s">
        <v>19</v>
      </c>
      <c r="C460">
        <v>500</v>
      </c>
      <c r="D460" s="5">
        <v>65963.490000000005</v>
      </c>
      <c r="E460" s="5">
        <v>17812.599999999999</v>
      </c>
      <c r="F460" s="5">
        <v>63178.69</v>
      </c>
      <c r="G460" s="5">
        <v>13043.25</v>
      </c>
      <c r="H460" s="5">
        <v>14595.47</v>
      </c>
      <c r="I460" s="5">
        <v>154706.43</v>
      </c>
      <c r="J460" s="12"/>
    </row>
    <row r="461" spans="2:10" ht="16.5" thickTop="1" thickBot="1" x14ac:dyDescent="0.3">
      <c r="B461" s="30" t="s">
        <v>103</v>
      </c>
      <c r="D461" s="5"/>
      <c r="E461" s="5"/>
      <c r="F461" s="5"/>
      <c r="G461" s="5"/>
      <c r="H461" s="5"/>
      <c r="I461" s="5"/>
      <c r="J461" s="12"/>
    </row>
    <row r="462" spans="2:10" ht="16.5" thickTop="1" thickBot="1" x14ac:dyDescent="0.3">
      <c r="B462" s="31" t="s">
        <v>15</v>
      </c>
      <c r="C462">
        <v>100</v>
      </c>
      <c r="D462" s="5">
        <v>0</v>
      </c>
      <c r="E462" s="5">
        <v>370.3</v>
      </c>
      <c r="F462" s="5">
        <v>17287.7</v>
      </c>
      <c r="G462" s="5">
        <v>17287.7</v>
      </c>
      <c r="H462" s="5">
        <v>113172.03</v>
      </c>
      <c r="I462" s="5">
        <v>113172.03</v>
      </c>
      <c r="J462" s="12"/>
    </row>
    <row r="463" spans="2:10" ht="16.5" thickTop="1" thickBot="1" x14ac:dyDescent="0.3">
      <c r="B463" s="31" t="s">
        <v>16</v>
      </c>
      <c r="C463">
        <v>135</v>
      </c>
      <c r="D463" s="5">
        <v>94988</v>
      </c>
      <c r="E463" s="5">
        <v>0</v>
      </c>
      <c r="F463" s="5">
        <v>0</v>
      </c>
      <c r="G463" s="5">
        <v>0</v>
      </c>
      <c r="H463" s="5">
        <v>0</v>
      </c>
      <c r="I463" s="5">
        <v>0</v>
      </c>
      <c r="J463" s="12"/>
    </row>
    <row r="464" spans="2:10" ht="16.5" thickTop="1" thickBot="1" x14ac:dyDescent="0.3">
      <c r="B464" s="31" t="s">
        <v>66</v>
      </c>
      <c r="C464">
        <v>137</v>
      </c>
      <c r="D464" s="5">
        <v>0</v>
      </c>
      <c r="E464" s="5">
        <v>0</v>
      </c>
      <c r="F464" s="5">
        <v>0</v>
      </c>
      <c r="G464" s="5">
        <v>505000</v>
      </c>
      <c r="H464" s="5">
        <v>90000</v>
      </c>
      <c r="I464" s="5">
        <v>3476.09</v>
      </c>
      <c r="J464" s="12"/>
    </row>
    <row r="465" spans="2:10" ht="16.5" thickTop="1" thickBot="1" x14ac:dyDescent="0.3">
      <c r="B465" s="31" t="s">
        <v>17</v>
      </c>
      <c r="C465">
        <v>200</v>
      </c>
      <c r="D465" s="5">
        <v>94987.4</v>
      </c>
      <c r="E465" s="5">
        <v>0</v>
      </c>
      <c r="F465" s="5">
        <v>0</v>
      </c>
      <c r="G465" s="5">
        <v>0</v>
      </c>
      <c r="H465" s="5">
        <v>0</v>
      </c>
      <c r="I465" s="5">
        <v>0</v>
      </c>
      <c r="J465" s="12"/>
    </row>
    <row r="466" spans="2:10" ht="16.5" thickTop="1" thickBot="1" x14ac:dyDescent="0.3">
      <c r="B466" s="31" t="s">
        <v>97</v>
      </c>
      <c r="C466">
        <v>205</v>
      </c>
      <c r="D466" s="5">
        <v>0</v>
      </c>
      <c r="E466" s="5">
        <v>0</v>
      </c>
      <c r="F466" s="5">
        <v>0</v>
      </c>
      <c r="G466" s="5">
        <v>500000</v>
      </c>
      <c r="H466" s="5">
        <v>86523.91</v>
      </c>
      <c r="I466" s="5">
        <v>0</v>
      </c>
      <c r="J466" s="12"/>
    </row>
    <row r="467" spans="2:10" ht="16.5" thickTop="1" thickBot="1" x14ac:dyDescent="0.3">
      <c r="B467" s="31" t="s">
        <v>18</v>
      </c>
      <c r="C467">
        <v>220</v>
      </c>
      <c r="D467" s="5">
        <v>0.60000000000582077</v>
      </c>
      <c r="E467" s="5">
        <v>0</v>
      </c>
      <c r="F467" s="5">
        <v>0</v>
      </c>
      <c r="G467" s="5">
        <v>0</v>
      </c>
      <c r="H467" s="5">
        <v>0</v>
      </c>
      <c r="I467" s="5">
        <v>0</v>
      </c>
      <c r="J467" s="12"/>
    </row>
    <row r="468" spans="2:10" ht="16.5" thickTop="1" thickBot="1" x14ac:dyDescent="0.3">
      <c r="B468" s="31" t="s">
        <v>67</v>
      </c>
      <c r="C468">
        <v>222</v>
      </c>
      <c r="D468" s="5">
        <v>0</v>
      </c>
      <c r="E468" s="5">
        <v>0</v>
      </c>
      <c r="F468" s="5">
        <v>0</v>
      </c>
      <c r="G468" s="5">
        <v>5000</v>
      </c>
      <c r="H468" s="5">
        <v>3476.0899999999965</v>
      </c>
      <c r="I468" s="5">
        <v>3476.09</v>
      </c>
      <c r="J468" s="12"/>
    </row>
    <row r="469" spans="2:10" ht="16.5" thickTop="1" thickBot="1" x14ac:dyDescent="0.3">
      <c r="B469" s="31" t="s">
        <v>19</v>
      </c>
      <c r="C469">
        <v>500</v>
      </c>
      <c r="D469" s="5">
        <v>94987.4</v>
      </c>
      <c r="E469" s="5">
        <v>370.3</v>
      </c>
      <c r="F469" s="5">
        <v>16917.400000000001</v>
      </c>
      <c r="G469" s="5">
        <v>500000</v>
      </c>
      <c r="H469" s="5">
        <v>182408.24</v>
      </c>
      <c r="I469" s="5">
        <v>0</v>
      </c>
      <c r="J469" s="12"/>
    </row>
    <row r="470" spans="2:10" ht="16.5" thickTop="1" thickBot="1" x14ac:dyDescent="0.3">
      <c r="B470" s="30" t="s">
        <v>104</v>
      </c>
      <c r="D470" s="5"/>
      <c r="E470" s="5"/>
      <c r="F470" s="5"/>
      <c r="G470" s="5"/>
      <c r="H470" s="5"/>
      <c r="I470" s="5"/>
      <c r="J470" s="12"/>
    </row>
    <row r="471" spans="2:10" ht="16.5" thickTop="1" thickBot="1" x14ac:dyDescent="0.3">
      <c r="B471" s="31" t="s">
        <v>15</v>
      </c>
      <c r="C471">
        <v>100</v>
      </c>
      <c r="D471" s="5">
        <v>813.46</v>
      </c>
      <c r="E471" s="5">
        <v>830.59</v>
      </c>
      <c r="F471" s="5">
        <v>1174.1199999999999</v>
      </c>
      <c r="G471" s="5">
        <v>894.13</v>
      </c>
      <c r="H471" s="5">
        <v>895.85</v>
      </c>
      <c r="I471" s="5">
        <v>912.41</v>
      </c>
      <c r="J471" s="12"/>
    </row>
    <row r="472" spans="2:10" ht="16.5" thickTop="1" thickBot="1" x14ac:dyDescent="0.3">
      <c r="B472" s="31" t="s">
        <v>19</v>
      </c>
      <c r="C472">
        <v>500</v>
      </c>
      <c r="D472" s="5">
        <v>10.17</v>
      </c>
      <c r="E472" s="5">
        <v>17.13</v>
      </c>
      <c r="F472" s="5">
        <v>343.53</v>
      </c>
      <c r="G472" s="5">
        <v>279.99</v>
      </c>
      <c r="H472" s="5">
        <v>1.72</v>
      </c>
      <c r="I472" s="5">
        <v>16.559999999999999</v>
      </c>
      <c r="J472" s="12"/>
    </row>
    <row r="473" spans="2:10" ht="16.5" thickTop="1" thickBot="1" x14ac:dyDescent="0.3">
      <c r="B473" s="30" t="s">
        <v>105</v>
      </c>
      <c r="D473" s="5"/>
      <c r="E473" s="5"/>
      <c r="F473" s="5"/>
      <c r="G473" s="5"/>
      <c r="H473" s="5"/>
      <c r="I473" s="5"/>
      <c r="J473" s="12"/>
    </row>
    <row r="474" spans="2:10" ht="16.5" thickTop="1" thickBot="1" x14ac:dyDescent="0.3">
      <c r="B474" s="31" t="s">
        <v>15</v>
      </c>
      <c r="C474">
        <v>100</v>
      </c>
      <c r="D474" s="5">
        <v>2624684.17</v>
      </c>
      <c r="E474" s="5">
        <v>2679916.35</v>
      </c>
      <c r="F474" s="5">
        <v>2736191.85</v>
      </c>
      <c r="G474" s="5">
        <v>2754261.56</v>
      </c>
      <c r="H474" s="5">
        <v>2759568.36</v>
      </c>
      <c r="I474" s="5">
        <v>2812574.07</v>
      </c>
      <c r="J474" s="12"/>
    </row>
    <row r="475" spans="2:10" ht="16.5" thickTop="1" thickBot="1" x14ac:dyDescent="0.3">
      <c r="B475" s="31" t="s">
        <v>19</v>
      </c>
      <c r="C475">
        <v>500</v>
      </c>
      <c r="D475" s="5">
        <v>32821.29</v>
      </c>
      <c r="E475" s="5">
        <v>55232.18</v>
      </c>
      <c r="F475" s="5">
        <v>56275.5</v>
      </c>
      <c r="G475" s="5">
        <v>18069.71</v>
      </c>
      <c r="H475" s="5">
        <v>5306.8</v>
      </c>
      <c r="I475" s="5">
        <v>53005.71</v>
      </c>
      <c r="J475" s="12"/>
    </row>
    <row r="476" spans="2:10" ht="16.5" thickTop="1" thickBot="1" x14ac:dyDescent="0.3">
      <c r="B476" s="30" t="s">
        <v>106</v>
      </c>
      <c r="D476" s="5"/>
      <c r="E476" s="5"/>
      <c r="F476" s="5"/>
      <c r="G476" s="5"/>
      <c r="H476" s="5"/>
      <c r="I476" s="5"/>
      <c r="J476" s="12"/>
    </row>
    <row r="477" spans="2:10" ht="16.5" thickTop="1" thickBot="1" x14ac:dyDescent="0.3">
      <c r="B477" s="31" t="s">
        <v>15</v>
      </c>
      <c r="C477">
        <v>100</v>
      </c>
      <c r="D477" s="5">
        <v>4577919.49</v>
      </c>
      <c r="E477" s="5">
        <v>4535534.8</v>
      </c>
      <c r="F477" s="5">
        <v>4535693.58</v>
      </c>
      <c r="G477" s="5">
        <v>4476676.6499999994</v>
      </c>
      <c r="H477" s="5">
        <v>4450364.2</v>
      </c>
      <c r="I477" s="5">
        <v>4423592.6599999992</v>
      </c>
      <c r="J477" s="12"/>
    </row>
    <row r="478" spans="2:10" ht="16.5" thickTop="1" thickBot="1" x14ac:dyDescent="0.3">
      <c r="B478" s="31" t="s">
        <v>16</v>
      </c>
      <c r="C478">
        <v>135</v>
      </c>
      <c r="D478" s="5">
        <v>158734</v>
      </c>
      <c r="E478" s="5">
        <v>163215</v>
      </c>
      <c r="F478" s="5">
        <v>163215</v>
      </c>
      <c r="G478" s="5">
        <v>167990</v>
      </c>
      <c r="H478" s="5">
        <v>167990</v>
      </c>
      <c r="I478" s="5">
        <v>168794</v>
      </c>
      <c r="J478" s="12"/>
    </row>
    <row r="479" spans="2:10" ht="16.5" thickTop="1" thickBot="1" x14ac:dyDescent="0.3">
      <c r="B479" s="31" t="s">
        <v>17</v>
      </c>
      <c r="C479">
        <v>200</v>
      </c>
      <c r="D479" s="5">
        <v>117870.94999999998</v>
      </c>
      <c r="E479" s="5">
        <v>137451.49</v>
      </c>
      <c r="F479" s="5">
        <v>94166.5</v>
      </c>
      <c r="G479" s="5">
        <v>88680.38</v>
      </c>
      <c r="H479" s="5">
        <v>34928.199999999997</v>
      </c>
      <c r="I479" s="5">
        <v>107644.70000000001</v>
      </c>
      <c r="J479" s="12"/>
    </row>
    <row r="480" spans="2:10" ht="16.5" thickTop="1" thickBot="1" x14ac:dyDescent="0.3">
      <c r="B480" s="31" t="s">
        <v>18</v>
      </c>
      <c r="C480">
        <v>220</v>
      </c>
      <c r="D480" s="5">
        <v>40863.050000000017</v>
      </c>
      <c r="E480" s="5">
        <v>25763.510000000009</v>
      </c>
      <c r="F480" s="5">
        <v>69048.5</v>
      </c>
      <c r="G480" s="5">
        <v>79309.62</v>
      </c>
      <c r="H480" s="5">
        <v>133061.79999999999</v>
      </c>
      <c r="I480" s="5">
        <v>61149.299999999988</v>
      </c>
      <c r="J480" s="12"/>
    </row>
    <row r="481" spans="2:10" ht="16.5" thickTop="1" thickBot="1" x14ac:dyDescent="0.3">
      <c r="B481" s="31" t="s">
        <v>19</v>
      </c>
      <c r="C481">
        <v>500</v>
      </c>
      <c r="D481" s="5">
        <v>57859.35</v>
      </c>
      <c r="E481" s="5">
        <v>95066.8</v>
      </c>
      <c r="F481" s="5">
        <v>94325.28</v>
      </c>
      <c r="G481" s="5">
        <v>29663.45</v>
      </c>
      <c r="H481" s="5">
        <v>8615.75</v>
      </c>
      <c r="I481" s="5">
        <v>80873.16</v>
      </c>
      <c r="J481" s="12"/>
    </row>
    <row r="482" spans="2:10" ht="16.5" thickTop="1" thickBot="1" x14ac:dyDescent="0.3">
      <c r="B482" s="30" t="s">
        <v>107</v>
      </c>
      <c r="D482" s="5"/>
      <c r="E482" s="5"/>
      <c r="F482" s="5"/>
      <c r="G482" s="5"/>
      <c r="H482" s="5"/>
      <c r="I482" s="5"/>
      <c r="J482" s="12"/>
    </row>
    <row r="483" spans="2:10" ht="16.5" thickTop="1" thickBot="1" x14ac:dyDescent="0.3">
      <c r="B483" s="31" t="s">
        <v>19</v>
      </c>
      <c r="C483">
        <v>500</v>
      </c>
      <c r="D483" s="5">
        <v>0.1</v>
      </c>
      <c r="E483" s="5">
        <v>0</v>
      </c>
      <c r="F483" s="5">
        <v>0</v>
      </c>
      <c r="G483" s="5">
        <v>0</v>
      </c>
      <c r="H483" s="5">
        <v>0</v>
      </c>
      <c r="I483" s="5">
        <v>0</v>
      </c>
      <c r="J483" s="12"/>
    </row>
    <row r="484" spans="2:10" ht="16.5" thickTop="1" thickBot="1" x14ac:dyDescent="0.3">
      <c r="B484" s="30" t="s">
        <v>108</v>
      </c>
      <c r="D484" s="5"/>
      <c r="E484" s="5"/>
      <c r="F484" s="5"/>
      <c r="G484" s="5"/>
      <c r="H484" s="5"/>
      <c r="I484" s="5"/>
      <c r="J484" s="12"/>
    </row>
    <row r="485" spans="2:10" ht="16.5" thickTop="1" thickBot="1" x14ac:dyDescent="0.3">
      <c r="B485" s="31" t="s">
        <v>15</v>
      </c>
      <c r="C485">
        <v>100</v>
      </c>
      <c r="D485" s="5">
        <v>7137032.0599999996</v>
      </c>
      <c r="E485" s="5">
        <v>8212311.4399999995</v>
      </c>
      <c r="F485" s="5">
        <v>8795294.8599999994</v>
      </c>
      <c r="G485" s="5">
        <v>9625322.620000001</v>
      </c>
      <c r="H485" s="5">
        <v>10248173.680000002</v>
      </c>
      <c r="I485" s="5">
        <v>10815064.879999999</v>
      </c>
      <c r="J485" s="12"/>
    </row>
    <row r="486" spans="2:10" ht="16.5" thickTop="1" thickBot="1" x14ac:dyDescent="0.3">
      <c r="B486" s="31" t="s">
        <v>16</v>
      </c>
      <c r="C486">
        <v>135</v>
      </c>
      <c r="D486" s="5">
        <v>6704556</v>
      </c>
      <c r="E486" s="5">
        <v>6900385</v>
      </c>
      <c r="F486" s="5">
        <v>6900385</v>
      </c>
      <c r="G486" s="5">
        <v>7120404</v>
      </c>
      <c r="H486" s="5">
        <v>7420404</v>
      </c>
      <c r="I486" s="5">
        <v>8785070</v>
      </c>
      <c r="J486" s="12"/>
    </row>
    <row r="487" spans="2:10" ht="16.5" thickTop="1" thickBot="1" x14ac:dyDescent="0.3">
      <c r="B487" s="31" t="s">
        <v>17</v>
      </c>
      <c r="C487">
        <v>200</v>
      </c>
      <c r="D487" s="5">
        <v>6159028.4900000002</v>
      </c>
      <c r="E487" s="5">
        <v>6294853.5600000024</v>
      </c>
      <c r="F487" s="5">
        <v>6443003.1999999974</v>
      </c>
      <c r="G487" s="5">
        <v>6704838.0600000005</v>
      </c>
      <c r="H487" s="5">
        <v>7240872.8899999959</v>
      </c>
      <c r="I487" s="5">
        <v>7851854.8999999994</v>
      </c>
      <c r="J487" s="12"/>
    </row>
    <row r="488" spans="2:10" ht="16.5" thickTop="1" thickBot="1" x14ac:dyDescent="0.3">
      <c r="B488" s="31" t="s">
        <v>18</v>
      </c>
      <c r="C488">
        <v>220</v>
      </c>
      <c r="D488" s="5">
        <v>545527.50999999978</v>
      </c>
      <c r="E488" s="5">
        <v>605531.43999999762</v>
      </c>
      <c r="F488" s="5">
        <v>457381.80000000261</v>
      </c>
      <c r="G488" s="5">
        <v>415565.93999999948</v>
      </c>
      <c r="H488" s="5">
        <v>179531.11000000406</v>
      </c>
      <c r="I488" s="5">
        <v>933215.10000000056</v>
      </c>
      <c r="J488" s="12"/>
    </row>
    <row r="489" spans="2:10" ht="16.5" thickTop="1" thickBot="1" x14ac:dyDescent="0.3">
      <c r="B489" s="31" t="s">
        <v>19</v>
      </c>
      <c r="C489">
        <v>500</v>
      </c>
      <c r="D489" s="5">
        <v>6517031.8300000001</v>
      </c>
      <c r="E489" s="5">
        <v>7370132.9400000004</v>
      </c>
      <c r="F489" s="5">
        <v>7025986.620000001</v>
      </c>
      <c r="G489" s="5">
        <v>7534865.8200000003</v>
      </c>
      <c r="H489" s="5">
        <v>7863723.9500000002</v>
      </c>
      <c r="I489" s="5">
        <v>8418746.0999999996</v>
      </c>
      <c r="J489" s="12"/>
    </row>
    <row r="490" spans="2:10" ht="16.5" thickTop="1" thickBot="1" x14ac:dyDescent="0.3">
      <c r="B490" s="30" t="s">
        <v>109</v>
      </c>
      <c r="D490" s="5"/>
      <c r="E490" s="5"/>
      <c r="F490" s="5"/>
      <c r="G490" s="5"/>
      <c r="H490" s="5"/>
      <c r="I490" s="5"/>
      <c r="J490" s="12"/>
    </row>
    <row r="491" spans="2:10" ht="16.5" thickTop="1" thickBot="1" x14ac:dyDescent="0.3">
      <c r="B491" s="31" t="s">
        <v>15</v>
      </c>
      <c r="C491">
        <v>100</v>
      </c>
      <c r="D491" s="5">
        <v>814.6</v>
      </c>
      <c r="E491" s="5">
        <v>814.6</v>
      </c>
      <c r="F491" s="5">
        <v>928.17</v>
      </c>
      <c r="G491" s="5">
        <v>928.17</v>
      </c>
      <c r="H491" s="5">
        <v>928.17</v>
      </c>
      <c r="I491" s="5">
        <v>928.17</v>
      </c>
      <c r="J491" s="12"/>
    </row>
    <row r="492" spans="2:10" ht="16.5" thickTop="1" thickBot="1" x14ac:dyDescent="0.3">
      <c r="B492" s="30" t="s">
        <v>110</v>
      </c>
      <c r="D492" s="5"/>
      <c r="E492" s="5"/>
      <c r="F492" s="5"/>
      <c r="G492" s="5"/>
      <c r="H492" s="5"/>
      <c r="I492" s="5"/>
      <c r="J492" s="12"/>
    </row>
    <row r="493" spans="2:10" ht="16.5" thickTop="1" thickBot="1" x14ac:dyDescent="0.3">
      <c r="B493" s="31" t="s">
        <v>15</v>
      </c>
      <c r="C493">
        <v>100</v>
      </c>
      <c r="D493" s="5">
        <v>930283.18</v>
      </c>
      <c r="E493" s="5">
        <v>953555.11</v>
      </c>
      <c r="F493" s="5">
        <v>1916139.4300000002</v>
      </c>
      <c r="G493" s="5">
        <v>2868695.6900000004</v>
      </c>
      <c r="H493" s="5">
        <v>3310412.18</v>
      </c>
      <c r="I493" s="5">
        <v>4337667.4700000007</v>
      </c>
      <c r="J493" s="12"/>
    </row>
    <row r="494" spans="2:10" ht="16.5" thickTop="1" thickBot="1" x14ac:dyDescent="0.3">
      <c r="B494" s="31" t="s">
        <v>16</v>
      </c>
      <c r="C494">
        <v>135</v>
      </c>
      <c r="D494" s="5">
        <v>2924886</v>
      </c>
      <c r="E494" s="5">
        <v>3078726</v>
      </c>
      <c r="F494" s="5">
        <v>3078726</v>
      </c>
      <c r="G494" s="5">
        <v>3493711</v>
      </c>
      <c r="H494" s="5">
        <v>3833311</v>
      </c>
      <c r="I494" s="5">
        <v>3502484</v>
      </c>
      <c r="J494" s="12"/>
    </row>
    <row r="495" spans="2:10" ht="16.5" thickTop="1" thickBot="1" x14ac:dyDescent="0.3">
      <c r="B495" s="31" t="s">
        <v>17</v>
      </c>
      <c r="C495">
        <v>200</v>
      </c>
      <c r="D495" s="5">
        <v>2559203.0999999996</v>
      </c>
      <c r="E495" s="5">
        <v>2631242.5700000003</v>
      </c>
      <c r="F495" s="5">
        <v>2928133.2199999997</v>
      </c>
      <c r="G495" s="5">
        <v>3066251.080000001</v>
      </c>
      <c r="H495" s="5">
        <v>3565297.2399999984</v>
      </c>
      <c r="I495" s="5">
        <v>2712228.0900000003</v>
      </c>
      <c r="J495" s="12"/>
    </row>
    <row r="496" spans="2:10" ht="16.5" thickTop="1" thickBot="1" x14ac:dyDescent="0.3">
      <c r="B496" s="31" t="s">
        <v>18</v>
      </c>
      <c r="C496">
        <v>220</v>
      </c>
      <c r="D496" s="5">
        <v>365682.90000000037</v>
      </c>
      <c r="E496" s="5">
        <v>447483.4299999997</v>
      </c>
      <c r="F496" s="5">
        <v>150592.78000000026</v>
      </c>
      <c r="G496" s="5">
        <v>427459.91999999899</v>
      </c>
      <c r="H496" s="5">
        <v>268013.76000000164</v>
      </c>
      <c r="I496" s="5">
        <v>790255.90999999968</v>
      </c>
      <c r="J496" s="12"/>
    </row>
    <row r="497" spans="2:10" ht="16.5" thickTop="1" thickBot="1" x14ac:dyDescent="0.3">
      <c r="B497" s="31" t="s">
        <v>19</v>
      </c>
      <c r="C497">
        <v>500</v>
      </c>
      <c r="D497" s="5">
        <v>3067108.51</v>
      </c>
      <c r="E497" s="5">
        <v>3076815.5</v>
      </c>
      <c r="F497" s="5">
        <v>4416464.5399999991</v>
      </c>
      <c r="G497" s="5">
        <v>4609809.34</v>
      </c>
      <c r="H497" s="5">
        <v>4588565.7299999995</v>
      </c>
      <c r="I497" s="5">
        <v>4286043.38</v>
      </c>
      <c r="J497" s="12"/>
    </row>
    <row r="498" spans="2:10" ht="16.5" thickTop="1" thickBot="1" x14ac:dyDescent="0.3">
      <c r="B498" s="30" t="s">
        <v>111</v>
      </c>
      <c r="D498" s="5"/>
      <c r="E498" s="5"/>
      <c r="F498" s="5"/>
      <c r="G498" s="5"/>
      <c r="H498" s="5"/>
      <c r="I498" s="5"/>
      <c r="J498" s="12"/>
    </row>
    <row r="499" spans="2:10" ht="16.5" thickTop="1" thickBot="1" x14ac:dyDescent="0.3">
      <c r="B499" s="31" t="s">
        <v>15</v>
      </c>
      <c r="C499">
        <v>100</v>
      </c>
      <c r="D499" s="5">
        <v>0</v>
      </c>
      <c r="E499" s="5">
        <v>0</v>
      </c>
      <c r="F499" s="5">
        <v>0</v>
      </c>
      <c r="G499" s="5">
        <v>3110201.97</v>
      </c>
      <c r="H499" s="5">
        <v>2764342.36</v>
      </c>
      <c r="I499" s="5">
        <v>2418463.7800000003</v>
      </c>
      <c r="J499" s="12"/>
    </row>
    <row r="500" spans="2:10" ht="16.5" thickTop="1" thickBot="1" x14ac:dyDescent="0.3">
      <c r="B500" s="31" t="s">
        <v>16</v>
      </c>
      <c r="C500">
        <v>135</v>
      </c>
      <c r="D500" s="5">
        <v>0</v>
      </c>
      <c r="E500" s="5">
        <v>0</v>
      </c>
      <c r="F500" s="5">
        <v>0</v>
      </c>
      <c r="G500" s="5">
        <v>3125000</v>
      </c>
      <c r="H500" s="5">
        <v>1000000</v>
      </c>
      <c r="I500" s="5">
        <v>1000000</v>
      </c>
      <c r="J500" s="12"/>
    </row>
    <row r="501" spans="2:10" ht="16.5" thickTop="1" thickBot="1" x14ac:dyDescent="0.3">
      <c r="B501" s="31" t="s">
        <v>17</v>
      </c>
      <c r="C501">
        <v>200</v>
      </c>
      <c r="D501" s="5">
        <v>0</v>
      </c>
      <c r="E501" s="5">
        <v>0</v>
      </c>
      <c r="F501" s="5">
        <v>0</v>
      </c>
      <c r="G501" s="5">
        <v>17737.61</v>
      </c>
      <c r="H501" s="5">
        <v>351759.39999999997</v>
      </c>
      <c r="I501" s="5">
        <v>392215.05</v>
      </c>
      <c r="J501" s="12"/>
    </row>
    <row r="502" spans="2:10" ht="16.5" thickTop="1" thickBot="1" x14ac:dyDescent="0.3">
      <c r="B502" s="31" t="s">
        <v>18</v>
      </c>
      <c r="C502">
        <v>220</v>
      </c>
      <c r="D502" s="5">
        <v>0</v>
      </c>
      <c r="E502" s="5">
        <v>0</v>
      </c>
      <c r="F502" s="5">
        <v>0</v>
      </c>
      <c r="G502" s="5">
        <v>3107262.39</v>
      </c>
      <c r="H502" s="5">
        <v>648240.60000000009</v>
      </c>
      <c r="I502" s="5">
        <v>607784.94999999995</v>
      </c>
      <c r="J502" s="12"/>
    </row>
    <row r="503" spans="2:10" ht="16.5" thickTop="1" thickBot="1" x14ac:dyDescent="0.3">
      <c r="B503" s="31" t="s">
        <v>19</v>
      </c>
      <c r="C503">
        <v>500</v>
      </c>
      <c r="D503" s="5">
        <v>0</v>
      </c>
      <c r="E503" s="5">
        <v>0</v>
      </c>
      <c r="F503" s="5">
        <v>0</v>
      </c>
      <c r="G503" s="5">
        <v>2939.58</v>
      </c>
      <c r="H503" s="5">
        <v>5899.79</v>
      </c>
      <c r="I503" s="5">
        <v>46336.47</v>
      </c>
      <c r="J503" s="12"/>
    </row>
    <row r="504" spans="2:10" ht="16.5" thickTop="1" thickBot="1" x14ac:dyDescent="0.3">
      <c r="B504" s="30" t="s">
        <v>112</v>
      </c>
      <c r="D504" s="5"/>
      <c r="E504" s="5"/>
      <c r="F504" s="5"/>
      <c r="G504" s="5"/>
      <c r="H504" s="5"/>
      <c r="I504" s="5"/>
      <c r="J504" s="12"/>
    </row>
    <row r="505" spans="2:10" ht="16.5" thickTop="1" thickBot="1" x14ac:dyDescent="0.3">
      <c r="B505" s="31" t="s">
        <v>15</v>
      </c>
      <c r="C505">
        <v>100</v>
      </c>
      <c r="D505" s="5">
        <v>0</v>
      </c>
      <c r="E505" s="5">
        <v>0</v>
      </c>
      <c r="F505" s="5">
        <v>0</v>
      </c>
      <c r="G505" s="5">
        <v>0</v>
      </c>
      <c r="H505" s="5">
        <v>501766.88</v>
      </c>
      <c r="I505" s="5">
        <v>1269837.5099999998</v>
      </c>
      <c r="J505" s="12"/>
    </row>
    <row r="506" spans="2:10" ht="16.5" thickTop="1" thickBot="1" x14ac:dyDescent="0.3">
      <c r="B506" s="31" t="s">
        <v>16</v>
      </c>
      <c r="C506">
        <v>135</v>
      </c>
      <c r="D506" s="5">
        <v>0</v>
      </c>
      <c r="E506" s="5">
        <v>0</v>
      </c>
      <c r="F506" s="5">
        <v>0</v>
      </c>
      <c r="G506" s="5">
        <v>0</v>
      </c>
      <c r="H506" s="5">
        <v>600000</v>
      </c>
      <c r="I506" s="5">
        <v>1600000</v>
      </c>
      <c r="J506" s="12"/>
    </row>
    <row r="507" spans="2:10" ht="16.5" thickTop="1" thickBot="1" x14ac:dyDescent="0.3">
      <c r="B507" s="31" t="s">
        <v>17</v>
      </c>
      <c r="C507">
        <v>200</v>
      </c>
      <c r="D507" s="5">
        <v>0</v>
      </c>
      <c r="E507" s="5">
        <v>0</v>
      </c>
      <c r="F507" s="5">
        <v>0</v>
      </c>
      <c r="G507" s="5">
        <v>0</v>
      </c>
      <c r="H507" s="5">
        <v>98233.12</v>
      </c>
      <c r="I507" s="5">
        <v>863545.04</v>
      </c>
      <c r="J507" s="12"/>
    </row>
    <row r="508" spans="2:10" ht="16.5" thickTop="1" thickBot="1" x14ac:dyDescent="0.3">
      <c r="B508" s="31" t="s">
        <v>18</v>
      </c>
      <c r="C508">
        <v>220</v>
      </c>
      <c r="D508" s="5">
        <v>0</v>
      </c>
      <c r="E508" s="5">
        <v>0</v>
      </c>
      <c r="F508" s="5">
        <v>0</v>
      </c>
      <c r="G508" s="5">
        <v>0</v>
      </c>
      <c r="H508" s="5">
        <v>501766.88</v>
      </c>
      <c r="I508" s="5">
        <v>736454.96</v>
      </c>
      <c r="J508" s="12"/>
    </row>
    <row r="509" spans="2:10" ht="16.5" thickTop="1" thickBot="1" x14ac:dyDescent="0.3">
      <c r="B509" s="31" t="s">
        <v>19</v>
      </c>
      <c r="C509">
        <v>500</v>
      </c>
      <c r="D509" s="5">
        <v>0</v>
      </c>
      <c r="E509" s="5">
        <v>0</v>
      </c>
      <c r="F509" s="5">
        <v>0</v>
      </c>
      <c r="G509" s="5">
        <v>0</v>
      </c>
      <c r="H509" s="5">
        <v>0</v>
      </c>
      <c r="I509" s="5">
        <v>31615.67</v>
      </c>
      <c r="J509" s="12"/>
    </row>
    <row r="510" spans="2:10" ht="16.5" thickTop="1" thickBot="1" x14ac:dyDescent="0.3">
      <c r="B510" s="30" t="s">
        <v>113</v>
      </c>
      <c r="D510" s="5"/>
      <c r="E510" s="5"/>
      <c r="F510" s="5"/>
      <c r="G510" s="5"/>
      <c r="H510" s="5"/>
      <c r="I510" s="5"/>
      <c r="J510" s="12"/>
    </row>
    <row r="511" spans="2:10" ht="16.5" thickTop="1" thickBot="1" x14ac:dyDescent="0.3">
      <c r="B511" s="31" t="s">
        <v>15</v>
      </c>
      <c r="C511">
        <v>100</v>
      </c>
      <c r="D511" s="5">
        <v>0</v>
      </c>
      <c r="E511" s="5">
        <v>0</v>
      </c>
      <c r="F511" s="5">
        <v>0</v>
      </c>
      <c r="G511" s="5">
        <v>0</v>
      </c>
      <c r="H511" s="5">
        <v>0</v>
      </c>
      <c r="I511" s="5">
        <v>814314.95</v>
      </c>
      <c r="J511" s="12"/>
    </row>
    <row r="512" spans="2:10" ht="16.5" thickTop="1" thickBot="1" x14ac:dyDescent="0.3">
      <c r="B512" s="31" t="s">
        <v>16</v>
      </c>
      <c r="C512">
        <v>135</v>
      </c>
      <c r="D512" s="5">
        <v>0</v>
      </c>
      <c r="E512" s="5">
        <v>0</v>
      </c>
      <c r="F512" s="5">
        <v>0</v>
      </c>
      <c r="G512" s="5">
        <v>0</v>
      </c>
      <c r="H512" s="5">
        <v>0</v>
      </c>
      <c r="I512" s="5">
        <v>952375</v>
      </c>
      <c r="J512" s="12"/>
    </row>
    <row r="513" spans="2:10" ht="16.5" thickTop="1" thickBot="1" x14ac:dyDescent="0.3">
      <c r="B513" s="31" t="s">
        <v>17</v>
      </c>
      <c r="C513">
        <v>200</v>
      </c>
      <c r="D513" s="5">
        <v>0</v>
      </c>
      <c r="E513" s="5">
        <v>0</v>
      </c>
      <c r="F513" s="5">
        <v>0</v>
      </c>
      <c r="G513" s="5">
        <v>0</v>
      </c>
      <c r="H513" s="5">
        <v>0</v>
      </c>
      <c r="I513" s="5">
        <v>155196.9</v>
      </c>
      <c r="J513" s="12"/>
    </row>
    <row r="514" spans="2:10" ht="16.5" thickTop="1" thickBot="1" x14ac:dyDescent="0.3">
      <c r="B514" s="31" t="s">
        <v>18</v>
      </c>
      <c r="C514">
        <v>220</v>
      </c>
      <c r="D514" s="5">
        <v>0</v>
      </c>
      <c r="E514" s="5">
        <v>0</v>
      </c>
      <c r="F514" s="5">
        <v>0</v>
      </c>
      <c r="G514" s="5">
        <v>0</v>
      </c>
      <c r="H514" s="5">
        <v>0</v>
      </c>
      <c r="I514" s="5">
        <v>797178.1</v>
      </c>
      <c r="J514" s="12"/>
    </row>
    <row r="515" spans="2:10" ht="16.5" thickTop="1" thickBot="1" x14ac:dyDescent="0.3">
      <c r="B515" s="31" t="s">
        <v>19</v>
      </c>
      <c r="C515">
        <v>500</v>
      </c>
      <c r="D515" s="5">
        <v>0</v>
      </c>
      <c r="E515" s="5">
        <v>0</v>
      </c>
      <c r="F515" s="5">
        <v>0</v>
      </c>
      <c r="G515" s="5">
        <v>0</v>
      </c>
      <c r="H515" s="5">
        <v>0</v>
      </c>
      <c r="I515" s="5">
        <v>17136.849999999999</v>
      </c>
      <c r="J515" s="12"/>
    </row>
    <row r="516" spans="2:10" ht="16.5" thickTop="1" thickBot="1" x14ac:dyDescent="0.3">
      <c r="B516" s="30" t="s">
        <v>114</v>
      </c>
      <c r="D516" s="5"/>
      <c r="E516" s="5"/>
      <c r="F516" s="5"/>
      <c r="G516" s="5"/>
      <c r="H516" s="5"/>
      <c r="I516" s="5"/>
      <c r="J516" s="12"/>
    </row>
    <row r="517" spans="2:10" ht="16.5" thickTop="1" thickBot="1" x14ac:dyDescent="0.3">
      <c r="B517" s="31" t="s">
        <v>15</v>
      </c>
      <c r="C517">
        <v>100</v>
      </c>
      <c r="D517" s="5">
        <v>201168.05</v>
      </c>
      <c r="E517" s="5">
        <v>245405.13</v>
      </c>
      <c r="F517" s="5">
        <v>275248.45999999996</v>
      </c>
      <c r="G517" s="5">
        <v>288177.08999999997</v>
      </c>
      <c r="H517" s="5">
        <v>316142.73</v>
      </c>
      <c r="I517" s="5">
        <v>350509.44</v>
      </c>
      <c r="J517" s="12"/>
    </row>
    <row r="518" spans="2:10" ht="16.5" thickTop="1" thickBot="1" x14ac:dyDescent="0.3">
      <c r="B518" s="31" t="s">
        <v>16</v>
      </c>
      <c r="C518">
        <v>135</v>
      </c>
      <c r="D518" s="5">
        <v>60000</v>
      </c>
      <c r="E518" s="5">
        <v>60000</v>
      </c>
      <c r="F518" s="5">
        <v>60000</v>
      </c>
      <c r="G518" s="5">
        <v>60000</v>
      </c>
      <c r="H518" s="5">
        <v>60000</v>
      </c>
      <c r="I518" s="5">
        <v>60000</v>
      </c>
      <c r="J518" s="12"/>
    </row>
    <row r="519" spans="2:10" ht="16.5" thickTop="1" thickBot="1" x14ac:dyDescent="0.3">
      <c r="B519" s="31" t="s">
        <v>17</v>
      </c>
      <c r="C519">
        <v>200</v>
      </c>
      <c r="D519" s="5">
        <v>26405.059999999998</v>
      </c>
      <c r="E519" s="5">
        <v>8172.92</v>
      </c>
      <c r="F519" s="5">
        <v>24591.67</v>
      </c>
      <c r="G519" s="5">
        <v>39121.369999999995</v>
      </c>
      <c r="H519" s="5">
        <v>33654.36</v>
      </c>
      <c r="I519" s="5">
        <v>24418.29</v>
      </c>
      <c r="J519" s="12"/>
    </row>
    <row r="520" spans="2:10" ht="16.5" thickTop="1" thickBot="1" x14ac:dyDescent="0.3">
      <c r="B520" s="31" t="s">
        <v>18</v>
      </c>
      <c r="C520">
        <v>220</v>
      </c>
      <c r="D520" s="5">
        <v>33594.94</v>
      </c>
      <c r="E520" s="5">
        <v>51827.08</v>
      </c>
      <c r="F520" s="5">
        <v>35408.33</v>
      </c>
      <c r="G520" s="5">
        <v>20878.630000000005</v>
      </c>
      <c r="H520" s="5">
        <v>26345.64</v>
      </c>
      <c r="I520" s="5">
        <v>35581.71</v>
      </c>
      <c r="J520" s="12"/>
    </row>
    <row r="521" spans="2:10" ht="16.5" thickTop="1" thickBot="1" x14ac:dyDescent="0.3">
      <c r="B521" s="31" t="s">
        <v>19</v>
      </c>
      <c r="C521">
        <v>500</v>
      </c>
      <c r="D521" s="5">
        <v>50838.85</v>
      </c>
      <c r="E521" s="5">
        <v>52410</v>
      </c>
      <c r="F521" s="5">
        <v>54435</v>
      </c>
      <c r="G521" s="5">
        <v>52050</v>
      </c>
      <c r="H521" s="5">
        <v>61620</v>
      </c>
      <c r="I521" s="5">
        <v>58785</v>
      </c>
      <c r="J521" s="12"/>
    </row>
    <row r="522" spans="2:10" ht="16.5" thickTop="1" thickBot="1" x14ac:dyDescent="0.3">
      <c r="B522" s="30" t="s">
        <v>115</v>
      </c>
      <c r="D522" s="5"/>
      <c r="E522" s="5"/>
      <c r="F522" s="5"/>
      <c r="G522" s="5"/>
      <c r="H522" s="5"/>
      <c r="I522" s="5"/>
      <c r="J522" s="12"/>
    </row>
    <row r="523" spans="2:10" ht="16.5" thickTop="1" thickBot="1" x14ac:dyDescent="0.3">
      <c r="B523" s="31" t="s">
        <v>15</v>
      </c>
      <c r="C523">
        <v>100</v>
      </c>
      <c r="D523" s="5">
        <v>2062263.56</v>
      </c>
      <c r="E523" s="5">
        <v>2256845.4900000002</v>
      </c>
      <c r="F523" s="5">
        <v>3020028.44</v>
      </c>
      <c r="G523" s="5">
        <v>3242771.19</v>
      </c>
      <c r="H523" s="5">
        <v>3953997.34</v>
      </c>
      <c r="I523" s="5">
        <v>4273695.5599999996</v>
      </c>
      <c r="J523" s="12"/>
    </row>
    <row r="524" spans="2:10" ht="16.5" thickTop="1" thickBot="1" x14ac:dyDescent="0.3">
      <c r="B524" s="31" t="s">
        <v>16</v>
      </c>
      <c r="C524">
        <v>135</v>
      </c>
      <c r="D524" s="5">
        <v>2000000</v>
      </c>
      <c r="E524" s="5">
        <v>2000000</v>
      </c>
      <c r="F524" s="5">
        <v>1000000</v>
      </c>
      <c r="G524" s="5">
        <v>1700000</v>
      </c>
      <c r="H524" s="5">
        <v>1000000</v>
      </c>
      <c r="I524" s="5">
        <v>2500000</v>
      </c>
      <c r="J524" s="12"/>
    </row>
    <row r="525" spans="2:10" ht="16.5" thickTop="1" thickBot="1" x14ac:dyDescent="0.3">
      <c r="B525" s="31" t="s">
        <v>17</v>
      </c>
      <c r="C525">
        <v>200</v>
      </c>
      <c r="D525" s="5">
        <v>1496569.92</v>
      </c>
      <c r="E525" s="5">
        <v>1141949.47</v>
      </c>
      <c r="F525" s="5">
        <v>323769.76</v>
      </c>
      <c r="G525" s="5">
        <v>890274</v>
      </c>
      <c r="H525" s="5">
        <v>826257.43</v>
      </c>
      <c r="I525" s="5">
        <v>1381402.08</v>
      </c>
      <c r="J525" s="12"/>
    </row>
    <row r="526" spans="2:10" ht="16.5" thickTop="1" thickBot="1" x14ac:dyDescent="0.3">
      <c r="B526" s="31" t="s">
        <v>18</v>
      </c>
      <c r="C526">
        <v>220</v>
      </c>
      <c r="D526" s="5">
        <v>503430.08000000007</v>
      </c>
      <c r="E526" s="5">
        <v>858050.53</v>
      </c>
      <c r="F526" s="5">
        <v>676230.24</v>
      </c>
      <c r="G526" s="5">
        <v>809726</v>
      </c>
      <c r="H526" s="5">
        <v>173742.56999999995</v>
      </c>
      <c r="I526" s="5">
        <v>1118597.92</v>
      </c>
      <c r="J526" s="12"/>
    </row>
    <row r="527" spans="2:10" ht="16.5" thickTop="1" thickBot="1" x14ac:dyDescent="0.3">
      <c r="B527" s="31" t="s">
        <v>19</v>
      </c>
      <c r="C527">
        <v>500</v>
      </c>
      <c r="D527" s="5">
        <v>78915.989999999991</v>
      </c>
      <c r="E527" s="5">
        <v>336531.4</v>
      </c>
      <c r="F527" s="5">
        <v>86952.71</v>
      </c>
      <c r="G527" s="5">
        <v>113016.75</v>
      </c>
      <c r="H527" s="5">
        <v>537483.57999999996</v>
      </c>
      <c r="I527" s="5">
        <v>201100.3</v>
      </c>
      <c r="J527" s="12"/>
    </row>
    <row r="528" spans="2:10" ht="16.5" thickTop="1" thickBot="1" x14ac:dyDescent="0.3">
      <c r="B528" s="30" t="s">
        <v>116</v>
      </c>
      <c r="D528" s="5"/>
      <c r="E528" s="5"/>
      <c r="F528" s="5"/>
      <c r="G528" s="5"/>
      <c r="H528" s="5"/>
      <c r="I528" s="5"/>
      <c r="J528" s="12"/>
    </row>
    <row r="529" spans="2:10" ht="16.5" thickTop="1" thickBot="1" x14ac:dyDescent="0.3">
      <c r="B529" s="31" t="s">
        <v>15</v>
      </c>
      <c r="C529">
        <v>100</v>
      </c>
      <c r="D529" s="5">
        <v>14489.62</v>
      </c>
      <c r="E529" s="5">
        <v>14667.62</v>
      </c>
      <c r="F529" s="5">
        <v>14494.62</v>
      </c>
      <c r="G529" s="5">
        <v>14171.62</v>
      </c>
      <c r="H529" s="5">
        <v>13510.62</v>
      </c>
      <c r="I529" s="5">
        <v>14328.62</v>
      </c>
      <c r="J529" s="12"/>
    </row>
    <row r="530" spans="2:10" ht="16.5" thickTop="1" thickBot="1" x14ac:dyDescent="0.3">
      <c r="B530" s="31" t="s">
        <v>16</v>
      </c>
      <c r="C530">
        <v>135</v>
      </c>
      <c r="D530" s="5">
        <v>5000</v>
      </c>
      <c r="E530" s="5">
        <v>5000</v>
      </c>
      <c r="F530" s="5">
        <v>5000</v>
      </c>
      <c r="G530" s="5">
        <v>5000</v>
      </c>
      <c r="H530" s="5">
        <v>5000</v>
      </c>
      <c r="I530" s="5">
        <v>5000</v>
      </c>
      <c r="J530" s="12"/>
    </row>
    <row r="531" spans="2:10" ht="16.5" thickTop="1" thickBot="1" x14ac:dyDescent="0.3">
      <c r="B531" s="31" t="s">
        <v>17</v>
      </c>
      <c r="C531">
        <v>200</v>
      </c>
      <c r="D531" s="5">
        <v>353.48</v>
      </c>
      <c r="E531" s="5">
        <v>630</v>
      </c>
      <c r="F531" s="5">
        <v>1100</v>
      </c>
      <c r="G531" s="5">
        <v>1325</v>
      </c>
      <c r="H531" s="5">
        <v>1414</v>
      </c>
      <c r="I531" s="5">
        <v>0</v>
      </c>
      <c r="J531" s="12"/>
    </row>
    <row r="532" spans="2:10" ht="16.5" thickTop="1" thickBot="1" x14ac:dyDescent="0.3">
      <c r="B532" s="31" t="s">
        <v>18</v>
      </c>
      <c r="C532">
        <v>220</v>
      </c>
      <c r="D532" s="5">
        <v>4646.5200000000004</v>
      </c>
      <c r="E532" s="5">
        <v>4370</v>
      </c>
      <c r="F532" s="5">
        <v>3900</v>
      </c>
      <c r="G532" s="5">
        <v>3675</v>
      </c>
      <c r="H532" s="5">
        <v>3586</v>
      </c>
      <c r="I532" s="5">
        <v>5000</v>
      </c>
      <c r="J532" s="12"/>
    </row>
    <row r="533" spans="2:10" ht="16.5" thickTop="1" thickBot="1" x14ac:dyDescent="0.3">
      <c r="B533" s="31" t="s">
        <v>19</v>
      </c>
      <c r="C533">
        <v>500</v>
      </c>
      <c r="D533" s="5">
        <v>950</v>
      </c>
      <c r="E533" s="5">
        <v>900</v>
      </c>
      <c r="F533" s="5">
        <v>1025</v>
      </c>
      <c r="G533" s="5">
        <v>1100</v>
      </c>
      <c r="H533" s="5">
        <v>850</v>
      </c>
      <c r="I533" s="5">
        <v>900</v>
      </c>
      <c r="J533" s="12"/>
    </row>
    <row r="534" spans="2:10" ht="16.5" thickTop="1" thickBot="1" x14ac:dyDescent="0.3">
      <c r="B534" s="30" t="s">
        <v>117</v>
      </c>
      <c r="D534" s="5"/>
      <c r="E534" s="5"/>
      <c r="F534" s="5"/>
      <c r="G534" s="5"/>
      <c r="H534" s="5"/>
      <c r="I534" s="5"/>
      <c r="J534" s="12"/>
    </row>
    <row r="535" spans="2:10" ht="16.5" thickTop="1" thickBot="1" x14ac:dyDescent="0.3">
      <c r="B535" s="31" t="s">
        <v>15</v>
      </c>
      <c r="C535">
        <v>100</v>
      </c>
      <c r="D535" s="5">
        <v>203901.71</v>
      </c>
      <c r="E535" s="5">
        <v>256047.56</v>
      </c>
      <c r="F535" s="5">
        <v>269887.51</v>
      </c>
      <c r="G535" s="5">
        <v>318733.55000000005</v>
      </c>
      <c r="H535" s="5">
        <v>314967.53000000003</v>
      </c>
      <c r="I535" s="5">
        <v>294166.59999999998</v>
      </c>
      <c r="J535" s="12"/>
    </row>
    <row r="536" spans="2:10" ht="16.5" thickTop="1" thickBot="1" x14ac:dyDescent="0.3">
      <c r="B536" s="31" t="s">
        <v>16</v>
      </c>
      <c r="C536">
        <v>135</v>
      </c>
      <c r="D536" s="5">
        <v>122951</v>
      </c>
      <c r="E536" s="5">
        <v>125988</v>
      </c>
      <c r="F536" s="5">
        <v>125988</v>
      </c>
      <c r="G536" s="5">
        <v>128981</v>
      </c>
      <c r="H536" s="5">
        <v>128981</v>
      </c>
      <c r="I536" s="5">
        <v>131368</v>
      </c>
      <c r="J536" s="12"/>
    </row>
    <row r="537" spans="2:10" ht="16.5" thickTop="1" thickBot="1" x14ac:dyDescent="0.3">
      <c r="B537" s="31" t="s">
        <v>17</v>
      </c>
      <c r="C537">
        <v>200</v>
      </c>
      <c r="D537" s="5">
        <v>41827.189999999995</v>
      </c>
      <c r="E537" s="5">
        <v>17729.48</v>
      </c>
      <c r="F537" s="5">
        <v>62637.33</v>
      </c>
      <c r="G537" s="5">
        <v>14945.419999999998</v>
      </c>
      <c r="H537" s="5">
        <v>74147.839999999997</v>
      </c>
      <c r="I537" s="5">
        <v>94226.560000000012</v>
      </c>
      <c r="J537" s="12"/>
    </row>
    <row r="538" spans="2:10" ht="16.5" thickTop="1" thickBot="1" x14ac:dyDescent="0.3">
      <c r="B538" s="31" t="s">
        <v>18</v>
      </c>
      <c r="C538">
        <v>220</v>
      </c>
      <c r="D538" s="5">
        <v>81123.81</v>
      </c>
      <c r="E538" s="5">
        <v>108258.52</v>
      </c>
      <c r="F538" s="5">
        <v>63350.67</v>
      </c>
      <c r="G538" s="5">
        <v>114035.58</v>
      </c>
      <c r="H538" s="5">
        <v>54833.16</v>
      </c>
      <c r="I538" s="5">
        <v>37141.439999999988</v>
      </c>
      <c r="J538" s="12"/>
    </row>
    <row r="539" spans="2:10" ht="16.5" thickTop="1" thickBot="1" x14ac:dyDescent="0.3">
      <c r="B539" s="31" t="s">
        <v>19</v>
      </c>
      <c r="C539">
        <v>500</v>
      </c>
      <c r="D539" s="5">
        <v>72640.67</v>
      </c>
      <c r="E539" s="5">
        <v>77526.329999999987</v>
      </c>
      <c r="F539" s="5">
        <v>83384.28</v>
      </c>
      <c r="G539" s="5">
        <v>71684.459999999992</v>
      </c>
      <c r="H539" s="5">
        <v>77303.819999999992</v>
      </c>
      <c r="I539" s="5">
        <v>80717.63</v>
      </c>
      <c r="J539" s="12"/>
    </row>
    <row r="540" spans="2:10" ht="16.5" thickTop="1" thickBot="1" x14ac:dyDescent="0.3">
      <c r="B540" s="30" t="s">
        <v>118</v>
      </c>
      <c r="D540" s="5"/>
      <c r="E540" s="5"/>
      <c r="F540" s="5"/>
      <c r="G540" s="5"/>
      <c r="H540" s="5"/>
      <c r="I540" s="5"/>
      <c r="J540" s="12"/>
    </row>
    <row r="541" spans="2:10" ht="16.5" thickTop="1" thickBot="1" x14ac:dyDescent="0.3">
      <c r="B541" s="31" t="s">
        <v>15</v>
      </c>
      <c r="C541">
        <v>100</v>
      </c>
      <c r="D541" s="5">
        <v>4984644.0399999991</v>
      </c>
      <c r="E541" s="5">
        <v>5346578.8299999991</v>
      </c>
      <c r="F541" s="5">
        <v>5892121.71</v>
      </c>
      <c r="G541" s="5">
        <v>6517513.8500000006</v>
      </c>
      <c r="H541" s="5">
        <v>7221669.2799999993</v>
      </c>
      <c r="I541" s="5">
        <v>8954451.8200000003</v>
      </c>
      <c r="J541" s="12"/>
    </row>
    <row r="542" spans="2:10" ht="16.5" thickTop="1" thickBot="1" x14ac:dyDescent="0.3">
      <c r="B542" s="31" t="s">
        <v>16</v>
      </c>
      <c r="C542">
        <v>135</v>
      </c>
      <c r="D542" s="5">
        <v>5130718</v>
      </c>
      <c r="E542" s="5">
        <v>5539720</v>
      </c>
      <c r="F542" s="5">
        <v>5539720</v>
      </c>
      <c r="G542" s="5">
        <v>5593507</v>
      </c>
      <c r="H542" s="5">
        <v>4953907</v>
      </c>
      <c r="I542" s="5">
        <v>5623992</v>
      </c>
      <c r="J542" s="12"/>
    </row>
    <row r="543" spans="2:10" ht="16.5" thickTop="1" thickBot="1" x14ac:dyDescent="0.3">
      <c r="B543" s="31" t="s">
        <v>17</v>
      </c>
      <c r="C543">
        <v>200</v>
      </c>
      <c r="D543" s="5">
        <v>4426553.49</v>
      </c>
      <c r="E543" s="5">
        <v>3846644.419999999</v>
      </c>
      <c r="F543" s="5">
        <v>3602101.3400000017</v>
      </c>
      <c r="G543" s="5">
        <v>3899605.580000001</v>
      </c>
      <c r="H543" s="5">
        <v>4373960.7300000023</v>
      </c>
      <c r="I543" s="5">
        <v>4596761.7900000019</v>
      </c>
      <c r="J543" s="12"/>
    </row>
    <row r="544" spans="2:10" ht="16.5" thickTop="1" thickBot="1" x14ac:dyDescent="0.3">
      <c r="B544" s="31" t="s">
        <v>18</v>
      </c>
      <c r="C544">
        <v>220</v>
      </c>
      <c r="D544" s="5">
        <v>704164.50999999978</v>
      </c>
      <c r="E544" s="5">
        <v>1693075.580000001</v>
      </c>
      <c r="F544" s="5">
        <v>1937618.6599999983</v>
      </c>
      <c r="G544" s="5">
        <v>1693901.419999999</v>
      </c>
      <c r="H544" s="5">
        <v>579946.26999999769</v>
      </c>
      <c r="I544" s="5">
        <v>1027230.2099999981</v>
      </c>
      <c r="J544" s="12"/>
    </row>
    <row r="545" spans="2:10" ht="16.5" thickTop="1" thickBot="1" x14ac:dyDescent="0.3">
      <c r="B545" s="31" t="s">
        <v>19</v>
      </c>
      <c r="C545">
        <v>500</v>
      </c>
      <c r="D545" s="5">
        <v>4659508.7499999991</v>
      </c>
      <c r="E545" s="5">
        <v>4238949.21</v>
      </c>
      <c r="F545" s="5">
        <v>4208468.2199999988</v>
      </c>
      <c r="G545" s="5">
        <v>4538742.7200000007</v>
      </c>
      <c r="H545" s="5">
        <v>5087832.1600000011</v>
      </c>
      <c r="I545" s="5">
        <v>6344608.3300000001</v>
      </c>
      <c r="J545" s="12"/>
    </row>
    <row r="546" spans="2:10" ht="16.5" thickTop="1" thickBot="1" x14ac:dyDescent="0.3">
      <c r="B546" s="30" t="s">
        <v>119</v>
      </c>
      <c r="D546" s="5"/>
      <c r="E546" s="5"/>
      <c r="F546" s="5"/>
      <c r="G546" s="5"/>
      <c r="H546" s="5"/>
      <c r="I546" s="5"/>
      <c r="J546" s="12"/>
    </row>
    <row r="547" spans="2:10" ht="16.5" thickTop="1" thickBot="1" x14ac:dyDescent="0.3">
      <c r="B547" s="31" t="s">
        <v>15</v>
      </c>
      <c r="C547">
        <v>100</v>
      </c>
      <c r="D547" s="5">
        <v>1929464.7200000002</v>
      </c>
      <c r="E547" s="5">
        <v>2212645.67</v>
      </c>
      <c r="F547" s="5">
        <v>2659032.02</v>
      </c>
      <c r="G547" s="5">
        <v>3202435.39</v>
      </c>
      <c r="H547" s="5">
        <v>3635447.57</v>
      </c>
      <c r="I547" s="5">
        <v>3946058.46</v>
      </c>
      <c r="J547" s="12"/>
    </row>
    <row r="548" spans="2:10" ht="16.5" thickTop="1" thickBot="1" x14ac:dyDescent="0.3">
      <c r="B548" s="31" t="s">
        <v>16</v>
      </c>
      <c r="C548">
        <v>135</v>
      </c>
      <c r="D548" s="5">
        <v>1375822</v>
      </c>
      <c r="E548" s="5">
        <v>1421703</v>
      </c>
      <c r="F548" s="5">
        <v>1421703</v>
      </c>
      <c r="G548" s="5">
        <v>1483128</v>
      </c>
      <c r="H548" s="5">
        <v>1483128</v>
      </c>
      <c r="I548" s="5">
        <v>1519183</v>
      </c>
      <c r="J548" s="12"/>
    </row>
    <row r="549" spans="2:10" ht="16.5" thickTop="1" thickBot="1" x14ac:dyDescent="0.3">
      <c r="B549" s="31" t="s">
        <v>17</v>
      </c>
      <c r="C549">
        <v>200</v>
      </c>
      <c r="D549" s="5">
        <v>998550.85000000009</v>
      </c>
      <c r="E549" s="5">
        <v>1176474.97</v>
      </c>
      <c r="F549" s="5">
        <v>1182504.3499999999</v>
      </c>
      <c r="G549" s="5">
        <v>1203544.56</v>
      </c>
      <c r="H549" s="5">
        <v>1178992.5299999993</v>
      </c>
      <c r="I549" s="5">
        <v>1304911.8300000003</v>
      </c>
      <c r="J549" s="12"/>
    </row>
    <row r="550" spans="2:10" ht="16.5" thickTop="1" thickBot="1" x14ac:dyDescent="0.3">
      <c r="B550" s="31" t="s">
        <v>18</v>
      </c>
      <c r="C550">
        <v>220</v>
      </c>
      <c r="D550" s="5">
        <v>377271.14999999991</v>
      </c>
      <c r="E550" s="5">
        <v>245228.03000000003</v>
      </c>
      <c r="F550" s="5">
        <v>239198.65000000014</v>
      </c>
      <c r="G550" s="5">
        <v>279583.43999999994</v>
      </c>
      <c r="H550" s="5">
        <v>304135.47000000067</v>
      </c>
      <c r="I550" s="5">
        <v>214271.16999999969</v>
      </c>
      <c r="J550" s="12"/>
    </row>
    <row r="551" spans="2:10" ht="16.5" thickTop="1" thickBot="1" x14ac:dyDescent="0.3">
      <c r="B551" s="31" t="s">
        <v>19</v>
      </c>
      <c r="C551">
        <v>500</v>
      </c>
      <c r="D551" s="5">
        <v>1633193.12</v>
      </c>
      <c r="E551" s="5">
        <v>1710722.09</v>
      </c>
      <c r="F551" s="5">
        <v>1867359.7</v>
      </c>
      <c r="G551" s="5">
        <v>1979865.93</v>
      </c>
      <c r="H551" s="5">
        <v>1859186.71</v>
      </c>
      <c r="I551" s="5">
        <v>1865226.7200000002</v>
      </c>
      <c r="J551" s="12"/>
    </row>
    <row r="552" spans="2:10" ht="16.5" thickTop="1" thickBot="1" x14ac:dyDescent="0.3">
      <c r="B552" s="30" t="s">
        <v>38</v>
      </c>
      <c r="D552" s="5"/>
      <c r="E552" s="5"/>
      <c r="F552" s="5"/>
      <c r="G552" s="5"/>
      <c r="H552" s="5"/>
      <c r="I552" s="5"/>
      <c r="J552" s="12"/>
    </row>
    <row r="553" spans="2:10" ht="16.5" thickTop="1" thickBot="1" x14ac:dyDescent="0.3">
      <c r="B553" s="31" t="s">
        <v>15</v>
      </c>
      <c r="C553">
        <v>100</v>
      </c>
      <c r="D553" s="5">
        <v>909242.65999999992</v>
      </c>
      <c r="E553" s="5">
        <v>826365.08</v>
      </c>
      <c r="F553" s="5">
        <v>1308632.3200000003</v>
      </c>
      <c r="G553" s="5">
        <v>989141.38000000012</v>
      </c>
      <c r="H553" s="5">
        <v>1095798.8700000003</v>
      </c>
      <c r="I553" s="5">
        <v>1112716.4600000002</v>
      </c>
      <c r="J553" s="12"/>
    </row>
    <row r="554" spans="2:10" ht="16.5" thickTop="1" thickBot="1" x14ac:dyDescent="0.3">
      <c r="B554" s="31" t="s">
        <v>16</v>
      </c>
      <c r="C554">
        <v>135</v>
      </c>
      <c r="D554" s="5">
        <v>12059306</v>
      </c>
      <c r="E554" s="5">
        <v>12288143</v>
      </c>
      <c r="F554" s="5">
        <v>15267428</v>
      </c>
      <c r="G554" s="5">
        <v>13140583</v>
      </c>
      <c r="H554" s="5">
        <v>13140583</v>
      </c>
      <c r="I554" s="5">
        <v>15055036</v>
      </c>
      <c r="J554" s="12"/>
    </row>
    <row r="555" spans="2:10" ht="16.5" thickTop="1" thickBot="1" x14ac:dyDescent="0.3">
      <c r="B555" s="31" t="s">
        <v>17</v>
      </c>
      <c r="C555">
        <v>200</v>
      </c>
      <c r="D555" s="5">
        <v>9683313.2200000007</v>
      </c>
      <c r="E555" s="5">
        <v>11658877.899999993</v>
      </c>
      <c r="F555" s="5">
        <v>12531461.899999995</v>
      </c>
      <c r="G555" s="5">
        <v>12017079.839999998</v>
      </c>
      <c r="H555" s="5">
        <v>10927503.069999998</v>
      </c>
      <c r="I555" s="5">
        <v>13200822.440000003</v>
      </c>
      <c r="J555" s="12"/>
    </row>
    <row r="556" spans="2:10" ht="16.5" thickTop="1" thickBot="1" x14ac:dyDescent="0.3">
      <c r="B556" s="31" t="s">
        <v>18</v>
      </c>
      <c r="C556">
        <v>220</v>
      </c>
      <c r="D556" s="5">
        <v>2375992.7799999993</v>
      </c>
      <c r="E556" s="5">
        <v>629265.10000000708</v>
      </c>
      <c r="F556" s="5">
        <v>2735966.1000000052</v>
      </c>
      <c r="G556" s="5">
        <v>1123503.160000002</v>
      </c>
      <c r="H556" s="5">
        <v>2213079.9300000016</v>
      </c>
      <c r="I556" s="5">
        <v>1854213.5599999968</v>
      </c>
      <c r="J556" s="12"/>
    </row>
    <row r="557" spans="2:10" ht="16.5" thickTop="1" thickBot="1" x14ac:dyDescent="0.3">
      <c r="B557" s="31" t="s">
        <v>19</v>
      </c>
      <c r="C557">
        <v>500</v>
      </c>
      <c r="D557" s="5">
        <v>9833147.129999999</v>
      </c>
      <c r="E557" s="5">
        <v>11626250.32</v>
      </c>
      <c r="F557" s="5">
        <v>13055729.140000001</v>
      </c>
      <c r="G557" s="5">
        <v>11757662.209999999</v>
      </c>
      <c r="H557" s="5">
        <v>11085737.199999999</v>
      </c>
      <c r="I557" s="5">
        <v>13282968.000000002</v>
      </c>
      <c r="J557" s="12"/>
    </row>
    <row r="558" spans="2:10" ht="16.5" thickTop="1" thickBot="1" x14ac:dyDescent="0.3">
      <c r="B558" s="30" t="s">
        <v>120</v>
      </c>
      <c r="D558" s="5"/>
      <c r="E558" s="5"/>
      <c r="F558" s="5"/>
      <c r="G558" s="5"/>
      <c r="H558" s="5"/>
      <c r="I558" s="5"/>
      <c r="J558" s="12"/>
    </row>
    <row r="559" spans="2:10" ht="16.5" thickTop="1" thickBot="1" x14ac:dyDescent="0.3">
      <c r="B559" s="31" t="s">
        <v>16</v>
      </c>
      <c r="C559">
        <v>135</v>
      </c>
      <c r="D559" s="5">
        <v>0</v>
      </c>
      <c r="E559" s="5">
        <v>0</v>
      </c>
      <c r="F559" s="5">
        <v>2022121</v>
      </c>
      <c r="G559" s="5">
        <v>5055303</v>
      </c>
      <c r="H559" s="5">
        <v>1701706</v>
      </c>
      <c r="I559" s="5">
        <v>2100707</v>
      </c>
      <c r="J559" s="12"/>
    </row>
    <row r="560" spans="2:10" ht="16.5" thickTop="1" thickBot="1" x14ac:dyDescent="0.3">
      <c r="B560" s="31" t="s">
        <v>17</v>
      </c>
      <c r="C560">
        <v>200</v>
      </c>
      <c r="D560" s="5">
        <v>0</v>
      </c>
      <c r="E560" s="5">
        <v>0</v>
      </c>
      <c r="F560" s="5">
        <v>0</v>
      </c>
      <c r="G560" s="5">
        <v>5055303</v>
      </c>
      <c r="H560" s="5">
        <v>1645693</v>
      </c>
      <c r="I560" s="5">
        <v>2056389.84</v>
      </c>
      <c r="J560" s="12"/>
    </row>
    <row r="561" spans="2:10" ht="16.5" thickTop="1" thickBot="1" x14ac:dyDescent="0.3">
      <c r="B561" s="31" t="s">
        <v>18</v>
      </c>
      <c r="C561">
        <v>220</v>
      </c>
      <c r="D561" s="5">
        <v>0</v>
      </c>
      <c r="E561" s="5">
        <v>0</v>
      </c>
      <c r="F561" s="5">
        <v>2022121</v>
      </c>
      <c r="G561" s="5">
        <v>0</v>
      </c>
      <c r="H561" s="5">
        <v>56013</v>
      </c>
      <c r="I561" s="5">
        <v>44317.159999999916</v>
      </c>
      <c r="J561" s="12"/>
    </row>
    <row r="562" spans="2:10" ht="16.5" thickTop="1" thickBot="1" x14ac:dyDescent="0.3">
      <c r="B562" s="31" t="s">
        <v>19</v>
      </c>
      <c r="C562">
        <v>500</v>
      </c>
      <c r="D562" s="5">
        <v>0</v>
      </c>
      <c r="E562" s="5">
        <v>0</v>
      </c>
      <c r="F562" s="5">
        <v>0</v>
      </c>
      <c r="G562" s="5">
        <v>5055303</v>
      </c>
      <c r="H562" s="5">
        <v>1645693</v>
      </c>
      <c r="I562" s="5">
        <v>2056389.84</v>
      </c>
      <c r="J562" s="12"/>
    </row>
    <row r="563" spans="2:10" ht="16.5" thickTop="1" thickBot="1" x14ac:dyDescent="0.3">
      <c r="B563" s="30" t="s">
        <v>40</v>
      </c>
      <c r="D563" s="5"/>
      <c r="E563" s="5"/>
      <c r="F563" s="5"/>
      <c r="G563" s="5"/>
      <c r="H563" s="5"/>
      <c r="I563" s="5"/>
      <c r="J563" s="12"/>
    </row>
    <row r="564" spans="2:10" ht="16.5" thickTop="1" thickBot="1" x14ac:dyDescent="0.3">
      <c r="B564" s="31" t="s">
        <v>15</v>
      </c>
      <c r="C564">
        <v>100</v>
      </c>
      <c r="D564" s="5">
        <v>0</v>
      </c>
      <c r="E564" s="5">
        <v>0</v>
      </c>
      <c r="F564" s="5">
        <v>0</v>
      </c>
      <c r="G564" s="5">
        <v>0</v>
      </c>
      <c r="H564" s="5">
        <v>14600000</v>
      </c>
      <c r="I564" s="5">
        <v>24652391.620000001</v>
      </c>
      <c r="J564" s="12"/>
    </row>
    <row r="565" spans="2:10" ht="16.5" thickTop="1" thickBot="1" x14ac:dyDescent="0.3">
      <c r="B565" s="31" t="s">
        <v>16</v>
      </c>
      <c r="C565">
        <v>135</v>
      </c>
      <c r="D565" s="5">
        <v>0</v>
      </c>
      <c r="E565" s="5">
        <v>0</v>
      </c>
      <c r="F565" s="5">
        <v>0</v>
      </c>
      <c r="G565" s="5">
        <v>0</v>
      </c>
      <c r="H565" s="5">
        <v>14600000</v>
      </c>
      <c r="I565" s="5">
        <v>28600000</v>
      </c>
      <c r="J565" s="12"/>
    </row>
    <row r="566" spans="2:10" ht="16.5" thickTop="1" thickBot="1" x14ac:dyDescent="0.3">
      <c r="B566" s="31" t="s">
        <v>17</v>
      </c>
      <c r="C566">
        <v>200</v>
      </c>
      <c r="D566" s="5">
        <v>0</v>
      </c>
      <c r="E566" s="5">
        <v>0</v>
      </c>
      <c r="F566" s="5">
        <v>0</v>
      </c>
      <c r="G566" s="5">
        <v>0</v>
      </c>
      <c r="H566" s="5">
        <v>15394</v>
      </c>
      <c r="I566" s="5">
        <v>3947608.38</v>
      </c>
      <c r="J566" s="12"/>
    </row>
    <row r="567" spans="2:10" ht="16.5" thickTop="1" thickBot="1" x14ac:dyDescent="0.3">
      <c r="B567" s="31" t="s">
        <v>18</v>
      </c>
      <c r="C567">
        <v>220</v>
      </c>
      <c r="D567" s="5">
        <v>0</v>
      </c>
      <c r="E567" s="5">
        <v>0</v>
      </c>
      <c r="F567" s="5">
        <v>0</v>
      </c>
      <c r="G567" s="5">
        <v>0</v>
      </c>
      <c r="H567" s="5">
        <v>14584606</v>
      </c>
      <c r="I567" s="5">
        <v>24652391.620000001</v>
      </c>
      <c r="J567" s="12"/>
    </row>
    <row r="568" spans="2:10" ht="16.5" thickTop="1" thickBot="1" x14ac:dyDescent="0.3">
      <c r="B568" s="31" t="s">
        <v>19</v>
      </c>
      <c r="C568">
        <v>500</v>
      </c>
      <c r="D568" s="5">
        <v>0</v>
      </c>
      <c r="E568" s="5">
        <v>0</v>
      </c>
      <c r="F568" s="5">
        <v>0</v>
      </c>
      <c r="G568" s="5">
        <v>0</v>
      </c>
      <c r="H568" s="5">
        <v>15394</v>
      </c>
      <c r="I568" s="5">
        <v>0</v>
      </c>
      <c r="J568" s="12"/>
    </row>
    <row r="569" spans="2:10" ht="16.5" thickTop="1" thickBot="1" x14ac:dyDescent="0.3">
      <c r="B569" s="30" t="s">
        <v>121</v>
      </c>
      <c r="D569" s="5"/>
      <c r="E569" s="5"/>
      <c r="F569" s="5"/>
      <c r="G569" s="5"/>
      <c r="H569" s="5"/>
      <c r="I569" s="5"/>
      <c r="J569" s="12"/>
    </row>
    <row r="570" spans="2:10" ht="16.5" thickTop="1" thickBot="1" x14ac:dyDescent="0.3">
      <c r="B570" s="31" t="s">
        <v>16</v>
      </c>
      <c r="C570">
        <v>135</v>
      </c>
      <c r="D570" s="5">
        <v>0</v>
      </c>
      <c r="E570" s="5">
        <v>0</v>
      </c>
      <c r="F570" s="5">
        <v>0</v>
      </c>
      <c r="G570" s="5">
        <v>0</v>
      </c>
      <c r="H570" s="5">
        <v>0</v>
      </c>
      <c r="I570" s="5">
        <v>6334055</v>
      </c>
      <c r="J570" s="12"/>
    </row>
    <row r="571" spans="2:10" ht="16.5" thickTop="1" thickBot="1" x14ac:dyDescent="0.3">
      <c r="B571" s="31" t="s">
        <v>17</v>
      </c>
      <c r="C571">
        <v>200</v>
      </c>
      <c r="D571" s="5">
        <v>0</v>
      </c>
      <c r="E571" s="5">
        <v>0</v>
      </c>
      <c r="F571" s="5">
        <v>0</v>
      </c>
      <c r="G571" s="5">
        <v>0</v>
      </c>
      <c r="H571" s="5">
        <v>0</v>
      </c>
      <c r="I571" s="5">
        <v>80482.11</v>
      </c>
      <c r="J571" s="12"/>
    </row>
    <row r="572" spans="2:10" ht="16.5" thickTop="1" thickBot="1" x14ac:dyDescent="0.3">
      <c r="B572" s="31" t="s">
        <v>18</v>
      </c>
      <c r="C572">
        <v>220</v>
      </c>
      <c r="D572" s="5">
        <v>0</v>
      </c>
      <c r="E572" s="5">
        <v>0</v>
      </c>
      <c r="F572" s="5">
        <v>0</v>
      </c>
      <c r="G572" s="5">
        <v>0</v>
      </c>
      <c r="H572" s="5">
        <v>0</v>
      </c>
      <c r="I572" s="5">
        <v>6253572.8899999997</v>
      </c>
      <c r="J572" s="12"/>
    </row>
    <row r="573" spans="2:10" ht="16.5" thickTop="1" thickBot="1" x14ac:dyDescent="0.3">
      <c r="B573" s="31" t="s">
        <v>19</v>
      </c>
      <c r="C573">
        <v>500</v>
      </c>
      <c r="D573" s="5">
        <v>0</v>
      </c>
      <c r="E573" s="5">
        <v>0</v>
      </c>
      <c r="F573" s="5">
        <v>0</v>
      </c>
      <c r="G573" s="5">
        <v>0</v>
      </c>
      <c r="H573" s="5">
        <v>0</v>
      </c>
      <c r="I573" s="5">
        <v>80482.11</v>
      </c>
      <c r="J573" s="12"/>
    </row>
    <row r="574" spans="2:10" ht="16.5" thickTop="1" thickBot="1" x14ac:dyDescent="0.3">
      <c r="B574" s="30" t="s">
        <v>33</v>
      </c>
      <c r="D574" s="5"/>
      <c r="E574" s="5"/>
      <c r="F574" s="5"/>
      <c r="G574" s="5"/>
      <c r="H574" s="5"/>
      <c r="I574" s="5"/>
      <c r="J574" s="12"/>
    </row>
    <row r="575" spans="2:10" ht="16.5" thickTop="1" thickBot="1" x14ac:dyDescent="0.3">
      <c r="B575" s="31" t="s">
        <v>15</v>
      </c>
      <c r="C575">
        <v>100</v>
      </c>
      <c r="D575" s="5">
        <v>0</v>
      </c>
      <c r="E575" s="5">
        <v>0</v>
      </c>
      <c r="F575" s="5">
        <v>1088047</v>
      </c>
      <c r="G575" s="5">
        <v>0</v>
      </c>
      <c r="H575" s="5">
        <v>0</v>
      </c>
      <c r="I575" s="5">
        <v>0</v>
      </c>
      <c r="J575" s="12"/>
    </row>
    <row r="576" spans="2:10" ht="16.5" thickTop="1" thickBot="1" x14ac:dyDescent="0.3">
      <c r="B576" s="31" t="s">
        <v>16</v>
      </c>
      <c r="C576">
        <v>135</v>
      </c>
      <c r="D576" s="5">
        <v>0</v>
      </c>
      <c r="E576" s="5">
        <v>0</v>
      </c>
      <c r="F576" s="5">
        <v>1088047</v>
      </c>
      <c r="G576" s="5">
        <v>2300000</v>
      </c>
      <c r="H576" s="5">
        <v>0</v>
      </c>
      <c r="I576" s="5">
        <v>0</v>
      </c>
      <c r="J576" s="12"/>
    </row>
    <row r="577" spans="2:10" ht="16.5" thickTop="1" thickBot="1" x14ac:dyDescent="0.3">
      <c r="B577" s="31" t="s">
        <v>17</v>
      </c>
      <c r="C577">
        <v>200</v>
      </c>
      <c r="D577" s="5">
        <v>0</v>
      </c>
      <c r="E577" s="5">
        <v>0</v>
      </c>
      <c r="F577" s="5">
        <v>0</v>
      </c>
      <c r="G577" s="5">
        <v>2300000</v>
      </c>
      <c r="H577" s="5">
        <v>0</v>
      </c>
      <c r="I577" s="5">
        <v>0</v>
      </c>
      <c r="J577" s="12"/>
    </row>
    <row r="578" spans="2:10" ht="16.5" thickTop="1" thickBot="1" x14ac:dyDescent="0.3">
      <c r="B578" s="31" t="s">
        <v>18</v>
      </c>
      <c r="C578">
        <v>220</v>
      </c>
      <c r="D578" s="5">
        <v>0</v>
      </c>
      <c r="E578" s="5">
        <v>0</v>
      </c>
      <c r="F578" s="5">
        <v>1088047</v>
      </c>
      <c r="G578" s="5">
        <v>0</v>
      </c>
      <c r="H578" s="5">
        <v>0</v>
      </c>
      <c r="I578" s="5">
        <v>0</v>
      </c>
      <c r="J578" s="12"/>
    </row>
    <row r="579" spans="2:10" ht="16.5" thickTop="1" thickBot="1" x14ac:dyDescent="0.3">
      <c r="B579" s="29" t="s">
        <v>122</v>
      </c>
      <c r="D579" s="5"/>
      <c r="E579" s="5"/>
      <c r="F579" s="5"/>
      <c r="G579" s="5"/>
      <c r="H579" s="5"/>
      <c r="I579" s="5"/>
      <c r="J579" s="12"/>
    </row>
    <row r="580" spans="2:10" ht="16.5" thickTop="1" thickBot="1" x14ac:dyDescent="0.3">
      <c r="B580" s="30" t="s">
        <v>123</v>
      </c>
      <c r="D580" s="5"/>
      <c r="E580" s="5"/>
      <c r="F580" s="5"/>
      <c r="G580" s="5"/>
      <c r="H580" s="5"/>
      <c r="I580" s="5"/>
      <c r="J580" s="12"/>
    </row>
    <row r="581" spans="2:10" ht="16.5" thickTop="1" thickBot="1" x14ac:dyDescent="0.3">
      <c r="B581" s="31" t="s">
        <v>15</v>
      </c>
      <c r="C581">
        <v>100</v>
      </c>
      <c r="D581" s="5">
        <v>541558.39</v>
      </c>
      <c r="E581" s="5">
        <v>548555.49</v>
      </c>
      <c r="F581" s="5">
        <v>562733.56000000006</v>
      </c>
      <c r="G581" s="5">
        <v>652375.72</v>
      </c>
      <c r="H581" s="5">
        <v>560491.36</v>
      </c>
      <c r="I581" s="5">
        <v>678696.81</v>
      </c>
      <c r="J581" s="12"/>
    </row>
    <row r="582" spans="2:10" ht="16.5" thickTop="1" thickBot="1" x14ac:dyDescent="0.3">
      <c r="B582" s="31" t="s">
        <v>16</v>
      </c>
      <c r="C582">
        <v>135</v>
      </c>
      <c r="D582" s="5">
        <v>490334</v>
      </c>
      <c r="E582" s="5">
        <v>490308</v>
      </c>
      <c r="F582" s="5">
        <v>490308</v>
      </c>
      <c r="G582" s="5">
        <v>490675</v>
      </c>
      <c r="H582" s="5">
        <v>490675</v>
      </c>
      <c r="I582" s="5">
        <v>490509</v>
      </c>
      <c r="J582" s="12"/>
    </row>
    <row r="583" spans="2:10" ht="16.5" thickTop="1" thickBot="1" x14ac:dyDescent="0.3">
      <c r="B583" s="31" t="s">
        <v>17</v>
      </c>
      <c r="C583">
        <v>200</v>
      </c>
      <c r="D583" s="5">
        <v>360320.06000000006</v>
      </c>
      <c r="E583" s="5">
        <v>403329.5</v>
      </c>
      <c r="F583" s="5">
        <v>395503.92999999988</v>
      </c>
      <c r="G583" s="5">
        <v>317759.94999999995</v>
      </c>
      <c r="H583" s="5">
        <v>477749.26999999996</v>
      </c>
      <c r="I583" s="5">
        <v>315508.15999999992</v>
      </c>
      <c r="J583" s="12"/>
    </row>
    <row r="584" spans="2:10" ht="16.5" thickTop="1" thickBot="1" x14ac:dyDescent="0.3">
      <c r="B584" s="31" t="s">
        <v>18</v>
      </c>
      <c r="C584">
        <v>220</v>
      </c>
      <c r="D584" s="5">
        <v>130013.93999999994</v>
      </c>
      <c r="E584" s="5">
        <v>86978.5</v>
      </c>
      <c r="F584" s="5">
        <v>94804.070000000123</v>
      </c>
      <c r="G584" s="5">
        <v>172915.05000000005</v>
      </c>
      <c r="H584" s="5">
        <v>12925.73000000004</v>
      </c>
      <c r="I584" s="5">
        <v>175000.84000000008</v>
      </c>
      <c r="J584" s="12"/>
    </row>
    <row r="585" spans="2:10" ht="16.5" thickTop="1" thickBot="1" x14ac:dyDescent="0.3">
      <c r="B585" s="31" t="s">
        <v>19</v>
      </c>
      <c r="C585">
        <v>500</v>
      </c>
      <c r="D585" s="5">
        <v>392342.56999999995</v>
      </c>
      <c r="E585" s="5">
        <v>406182.43000000005</v>
      </c>
      <c r="F585" s="5">
        <v>409682</v>
      </c>
      <c r="G585" s="5">
        <v>407402.11</v>
      </c>
      <c r="H585" s="5">
        <v>385864.91000000003</v>
      </c>
      <c r="I585" s="5">
        <v>433713.61</v>
      </c>
      <c r="J585" s="12"/>
    </row>
    <row r="586" spans="2:10" ht="16.5" thickTop="1" thickBot="1" x14ac:dyDescent="0.3">
      <c r="B586" s="29" t="s">
        <v>124</v>
      </c>
      <c r="D586" s="5"/>
      <c r="E586" s="5"/>
      <c r="F586" s="5"/>
      <c r="G586" s="5"/>
      <c r="H586" s="5"/>
      <c r="I586" s="5"/>
      <c r="J586" s="12"/>
    </row>
    <row r="587" spans="2:10" ht="16.5" thickTop="1" thickBot="1" x14ac:dyDescent="0.3">
      <c r="B587" s="30" t="s">
        <v>125</v>
      </c>
      <c r="D587" s="5"/>
      <c r="E587" s="5"/>
      <c r="F587" s="5"/>
      <c r="G587" s="5"/>
      <c r="H587" s="5"/>
      <c r="I587" s="5"/>
      <c r="J587" s="12"/>
    </row>
    <row r="588" spans="2:10" ht="16.5" thickTop="1" thickBot="1" x14ac:dyDescent="0.3">
      <c r="B588" s="31" t="s">
        <v>15</v>
      </c>
      <c r="C588">
        <v>100</v>
      </c>
      <c r="D588" s="5">
        <v>510653.5</v>
      </c>
      <c r="E588" s="5">
        <v>534551.26</v>
      </c>
      <c r="F588" s="5">
        <v>582202.73</v>
      </c>
      <c r="G588" s="5">
        <v>911830.11</v>
      </c>
      <c r="H588" s="5">
        <v>966670.53</v>
      </c>
      <c r="I588" s="5">
        <v>2078135.68</v>
      </c>
      <c r="J588" s="12"/>
    </row>
    <row r="589" spans="2:10" ht="16.5" thickTop="1" thickBot="1" x14ac:dyDescent="0.3">
      <c r="B589" s="31" t="s">
        <v>16</v>
      </c>
      <c r="C589">
        <v>135</v>
      </c>
      <c r="D589" s="5">
        <v>1500000</v>
      </c>
      <c r="E589" s="5">
        <v>1500000</v>
      </c>
      <c r="F589" s="5">
        <v>1500000</v>
      </c>
      <c r="G589" s="5">
        <v>1500000</v>
      </c>
      <c r="H589" s="5">
        <v>1500000</v>
      </c>
      <c r="I589" s="5">
        <v>1500000</v>
      </c>
      <c r="J589" s="12"/>
    </row>
    <row r="590" spans="2:10" ht="16.5" thickTop="1" thickBot="1" x14ac:dyDescent="0.3">
      <c r="B590" s="31" t="s">
        <v>17</v>
      </c>
      <c r="C590">
        <v>200</v>
      </c>
      <c r="D590" s="5">
        <v>1024500</v>
      </c>
      <c r="E590" s="5">
        <v>1171303.76</v>
      </c>
      <c r="F590" s="5">
        <v>1205000</v>
      </c>
      <c r="G590" s="5">
        <v>1485000</v>
      </c>
      <c r="H590" s="5">
        <v>1490000</v>
      </c>
      <c r="I590" s="5">
        <v>1490000</v>
      </c>
      <c r="J590" s="12"/>
    </row>
    <row r="591" spans="2:10" ht="16.5" thickTop="1" thickBot="1" x14ac:dyDescent="0.3">
      <c r="B591" s="31" t="s">
        <v>18</v>
      </c>
      <c r="C591">
        <v>220</v>
      </c>
      <c r="D591" s="5">
        <v>475500</v>
      </c>
      <c r="E591" s="5">
        <v>328696.24</v>
      </c>
      <c r="F591" s="5">
        <v>295000</v>
      </c>
      <c r="G591" s="5">
        <v>15000</v>
      </c>
      <c r="H591" s="5">
        <v>10000</v>
      </c>
      <c r="I591" s="5">
        <v>10000</v>
      </c>
      <c r="J591" s="12"/>
    </row>
    <row r="592" spans="2:10" ht="16.5" thickTop="1" thickBot="1" x14ac:dyDescent="0.3">
      <c r="B592" s="31" t="s">
        <v>19</v>
      </c>
      <c r="C592">
        <v>500</v>
      </c>
      <c r="D592" s="5">
        <v>1109062.8700000001</v>
      </c>
      <c r="E592" s="5">
        <v>1195201.52</v>
      </c>
      <c r="F592" s="5">
        <v>1252651.47</v>
      </c>
      <c r="G592" s="5">
        <v>1814627.38</v>
      </c>
      <c r="H592" s="5">
        <v>1544840.42</v>
      </c>
      <c r="I592" s="5">
        <v>2601465.1500000004</v>
      </c>
      <c r="J592" s="12"/>
    </row>
    <row r="593" spans="2:10" ht="16.5" thickTop="1" thickBot="1" x14ac:dyDescent="0.3">
      <c r="B593" s="30" t="s">
        <v>126</v>
      </c>
      <c r="D593" s="5"/>
      <c r="E593" s="5"/>
      <c r="F593" s="5"/>
      <c r="G593" s="5"/>
      <c r="H593" s="5"/>
      <c r="I593" s="5"/>
      <c r="J593" s="12"/>
    </row>
    <row r="594" spans="2:10" ht="16.5" thickTop="1" thickBot="1" x14ac:dyDescent="0.3">
      <c r="B594" s="31" t="s">
        <v>15</v>
      </c>
      <c r="C594">
        <v>100</v>
      </c>
      <c r="D594" s="5">
        <v>2151655.06</v>
      </c>
      <c r="E594" s="5">
        <v>4302596.6900000004</v>
      </c>
      <c r="F594" s="5">
        <v>565378.29</v>
      </c>
      <c r="G594" s="5">
        <v>500000</v>
      </c>
      <c r="H594" s="5">
        <v>500000</v>
      </c>
      <c r="I594" s="5">
        <v>899106.76</v>
      </c>
      <c r="J594" s="12"/>
    </row>
    <row r="595" spans="2:10" ht="16.5" thickTop="1" thickBot="1" x14ac:dyDescent="0.3">
      <c r="B595" s="31" t="s">
        <v>16</v>
      </c>
      <c r="C595">
        <v>135</v>
      </c>
      <c r="D595" s="5">
        <v>1651791</v>
      </c>
      <c r="E595" s="5">
        <v>1688655</v>
      </c>
      <c r="F595" s="5">
        <v>1688655</v>
      </c>
      <c r="G595" s="5">
        <v>1708655</v>
      </c>
      <c r="H595" s="5">
        <v>1708655</v>
      </c>
      <c r="I595" s="5">
        <v>4573891</v>
      </c>
      <c r="J595" s="12"/>
    </row>
    <row r="596" spans="2:10" ht="16.5" thickTop="1" thickBot="1" x14ac:dyDescent="0.3">
      <c r="B596" s="31" t="s">
        <v>17</v>
      </c>
      <c r="C596">
        <v>200</v>
      </c>
      <c r="D596" s="5">
        <v>770009.64000000013</v>
      </c>
      <c r="E596" s="5">
        <v>914889.77</v>
      </c>
      <c r="F596" s="5">
        <v>1257037.2</v>
      </c>
      <c r="G596" s="5">
        <v>1088272.5999999999</v>
      </c>
      <c r="H596" s="5">
        <v>1488352.27</v>
      </c>
      <c r="I596" s="5">
        <v>2830891.850000001</v>
      </c>
      <c r="J596" s="12"/>
    </row>
    <row r="597" spans="2:10" ht="16.5" thickTop="1" thickBot="1" x14ac:dyDescent="0.3">
      <c r="B597" s="31" t="s">
        <v>18</v>
      </c>
      <c r="C597">
        <v>220</v>
      </c>
      <c r="D597" s="5">
        <v>881781.35999999987</v>
      </c>
      <c r="E597" s="5">
        <v>773765.23</v>
      </c>
      <c r="F597" s="5">
        <v>431617.80000000005</v>
      </c>
      <c r="G597" s="5">
        <v>620382.40000000014</v>
      </c>
      <c r="H597" s="5">
        <v>220302.72999999998</v>
      </c>
      <c r="I597" s="5">
        <v>1742999.149999999</v>
      </c>
      <c r="J597" s="12"/>
    </row>
    <row r="598" spans="2:10" ht="16.5" thickTop="1" thickBot="1" x14ac:dyDescent="0.3">
      <c r="B598" s="31" t="s">
        <v>19</v>
      </c>
      <c r="C598">
        <v>500</v>
      </c>
      <c r="D598" s="5">
        <v>1751419.15</v>
      </c>
      <c r="E598" s="5">
        <v>3065831.4</v>
      </c>
      <c r="F598" s="5">
        <v>12893515.630000001</v>
      </c>
      <c r="G598" s="5">
        <v>20880540.200000003</v>
      </c>
      <c r="H598" s="5">
        <v>31422981.07</v>
      </c>
      <c r="I598" s="5">
        <v>29617643.649999999</v>
      </c>
      <c r="J598" s="12"/>
    </row>
    <row r="599" spans="2:10" ht="16.5" thickTop="1" thickBot="1" x14ac:dyDescent="0.3">
      <c r="B599" s="30" t="s">
        <v>127</v>
      </c>
      <c r="D599" s="5"/>
      <c r="E599" s="5"/>
      <c r="F599" s="5"/>
      <c r="G599" s="5"/>
      <c r="H599" s="5"/>
      <c r="I599" s="5"/>
      <c r="J599" s="12"/>
    </row>
    <row r="600" spans="2:10" ht="16.5" thickTop="1" thickBot="1" x14ac:dyDescent="0.3">
      <c r="B600" s="31" t="s">
        <v>15</v>
      </c>
      <c r="C600">
        <v>100</v>
      </c>
      <c r="D600" s="5">
        <v>147635.04999999999</v>
      </c>
      <c r="E600" s="5">
        <v>233112.65</v>
      </c>
      <c r="F600" s="5">
        <v>0</v>
      </c>
      <c r="G600" s="5">
        <v>0</v>
      </c>
      <c r="H600" s="5">
        <v>0</v>
      </c>
      <c r="I600" s="5">
        <v>0</v>
      </c>
      <c r="J600" s="12"/>
    </row>
    <row r="601" spans="2:10" ht="16.5" thickTop="1" thickBot="1" x14ac:dyDescent="0.3">
      <c r="B601" s="31" t="s">
        <v>19</v>
      </c>
      <c r="C601">
        <v>500</v>
      </c>
      <c r="D601" s="5">
        <v>47179.119999999995</v>
      </c>
      <c r="E601" s="5">
        <v>85477.6</v>
      </c>
      <c r="F601" s="5">
        <v>137360</v>
      </c>
      <c r="G601" s="5">
        <v>35540</v>
      </c>
      <c r="H601" s="5">
        <v>71550</v>
      </c>
      <c r="I601" s="5">
        <v>70210</v>
      </c>
      <c r="J601" s="12"/>
    </row>
    <row r="602" spans="2:10" ht="16.5" thickTop="1" thickBot="1" x14ac:dyDescent="0.3">
      <c r="B602" s="30" t="s">
        <v>128</v>
      </c>
      <c r="D602" s="5"/>
      <c r="E602" s="5"/>
      <c r="F602" s="5"/>
      <c r="G602" s="5"/>
      <c r="H602" s="5"/>
      <c r="I602" s="5"/>
      <c r="J602" s="12"/>
    </row>
    <row r="603" spans="2:10" ht="16.5" thickTop="1" thickBot="1" x14ac:dyDescent="0.3">
      <c r="B603" s="31" t="s">
        <v>19</v>
      </c>
      <c r="C603">
        <v>500</v>
      </c>
      <c r="D603" s="5">
        <v>1200</v>
      </c>
      <c r="E603" s="5">
        <v>3650</v>
      </c>
      <c r="F603" s="5">
        <v>5150</v>
      </c>
      <c r="G603" s="5">
        <v>250</v>
      </c>
      <c r="H603" s="5">
        <v>8250</v>
      </c>
      <c r="I603" s="5">
        <v>10750</v>
      </c>
      <c r="J603" s="12"/>
    </row>
    <row r="604" spans="2:10" ht="16.5" thickTop="1" thickBot="1" x14ac:dyDescent="0.3">
      <c r="B604" s="29" t="s">
        <v>129</v>
      </c>
      <c r="D604" s="5"/>
      <c r="E604" s="5"/>
      <c r="F604" s="5"/>
      <c r="G604" s="5"/>
      <c r="H604" s="5"/>
      <c r="I604" s="5"/>
      <c r="J604" s="12"/>
    </row>
    <row r="605" spans="2:10" ht="16.5" thickTop="1" thickBot="1" x14ac:dyDescent="0.3">
      <c r="B605" s="30" t="s">
        <v>130</v>
      </c>
      <c r="D605" s="5"/>
      <c r="E605" s="5"/>
      <c r="F605" s="5"/>
      <c r="G605" s="5"/>
      <c r="H605" s="5"/>
      <c r="I605" s="5"/>
      <c r="J605" s="12"/>
    </row>
    <row r="606" spans="2:10" ht="16.5" thickTop="1" thickBot="1" x14ac:dyDescent="0.3">
      <c r="B606" s="31" t="s">
        <v>15</v>
      </c>
      <c r="C606">
        <v>100</v>
      </c>
      <c r="D606" s="5">
        <v>22803.360000000001</v>
      </c>
      <c r="E606" s="5">
        <v>6345.99</v>
      </c>
      <c r="F606" s="5">
        <v>242495.46</v>
      </c>
      <c r="G606" s="5">
        <v>695999.05</v>
      </c>
      <c r="H606" s="5">
        <v>694630.16</v>
      </c>
      <c r="I606" s="5">
        <v>667114.68999999994</v>
      </c>
      <c r="J606" s="12"/>
    </row>
    <row r="607" spans="2:10" ht="16.5" thickTop="1" thickBot="1" x14ac:dyDescent="0.3">
      <c r="B607" s="31" t="s">
        <v>16</v>
      </c>
      <c r="C607">
        <v>135</v>
      </c>
      <c r="D607" s="5">
        <v>60000</v>
      </c>
      <c r="E607" s="5">
        <v>60000</v>
      </c>
      <c r="F607" s="5">
        <v>60000</v>
      </c>
      <c r="G607" s="5">
        <v>227495</v>
      </c>
      <c r="H607" s="5">
        <v>182380</v>
      </c>
      <c r="I607" s="5">
        <v>300000</v>
      </c>
      <c r="J607" s="12"/>
    </row>
    <row r="608" spans="2:10" ht="16.5" thickTop="1" thickBot="1" x14ac:dyDescent="0.3">
      <c r="B608" s="31" t="s">
        <v>17</v>
      </c>
      <c r="C608">
        <v>200</v>
      </c>
      <c r="D608" s="5">
        <v>4183.4699999999993</v>
      </c>
      <c r="E608" s="5">
        <v>16497.37</v>
      </c>
      <c r="F608" s="5">
        <v>12323.989999999998</v>
      </c>
      <c r="G608" s="5">
        <v>141432.81</v>
      </c>
      <c r="H608" s="5">
        <v>143972.18</v>
      </c>
      <c r="I608" s="5">
        <v>211117.15999999997</v>
      </c>
      <c r="J608" s="12"/>
    </row>
    <row r="609" spans="2:10" ht="16.5" thickTop="1" thickBot="1" x14ac:dyDescent="0.3">
      <c r="B609" s="31" t="s">
        <v>18</v>
      </c>
      <c r="C609">
        <v>220</v>
      </c>
      <c r="D609" s="5">
        <v>55816.53</v>
      </c>
      <c r="E609" s="5">
        <v>43502.630000000005</v>
      </c>
      <c r="F609" s="5">
        <v>47676.01</v>
      </c>
      <c r="G609" s="5">
        <v>86062.19</v>
      </c>
      <c r="H609" s="5">
        <v>38407.820000000007</v>
      </c>
      <c r="I609" s="5">
        <v>88882.840000000026</v>
      </c>
      <c r="J609" s="12"/>
    </row>
    <row r="610" spans="2:10" ht="16.5" thickTop="1" thickBot="1" x14ac:dyDescent="0.3">
      <c r="B610" s="31" t="s">
        <v>19</v>
      </c>
      <c r="C610">
        <v>500</v>
      </c>
      <c r="D610" s="5">
        <v>53919.95</v>
      </c>
      <c r="E610" s="5">
        <v>40</v>
      </c>
      <c r="F610" s="5">
        <v>221310.79000000004</v>
      </c>
      <c r="G610" s="5">
        <v>591436.4</v>
      </c>
      <c r="H610" s="5">
        <v>158603.28999999998</v>
      </c>
      <c r="I610" s="5">
        <v>181101.69</v>
      </c>
      <c r="J610" s="12"/>
    </row>
    <row r="611" spans="2:10" ht="16.5" thickTop="1" thickBot="1" x14ac:dyDescent="0.3">
      <c r="B611" s="30" t="s">
        <v>131</v>
      </c>
      <c r="D611" s="5"/>
      <c r="E611" s="5"/>
      <c r="F611" s="5"/>
      <c r="G611" s="5"/>
      <c r="H611" s="5"/>
      <c r="I611" s="5"/>
      <c r="J611" s="12"/>
    </row>
    <row r="612" spans="2:10" ht="16.5" thickTop="1" thickBot="1" x14ac:dyDescent="0.3">
      <c r="B612" s="31" t="s">
        <v>15</v>
      </c>
      <c r="C612">
        <v>100</v>
      </c>
      <c r="D612" s="5">
        <v>57598.86</v>
      </c>
      <c r="E612" s="5">
        <v>146977.69</v>
      </c>
      <c r="F612" s="5">
        <v>214773.47</v>
      </c>
      <c r="G612" s="5">
        <v>334123.65999999997</v>
      </c>
      <c r="H612" s="5">
        <v>345630.48</v>
      </c>
      <c r="I612" s="5">
        <v>370302.19</v>
      </c>
      <c r="J612" s="12"/>
    </row>
    <row r="613" spans="2:10" ht="16.5" thickTop="1" thickBot="1" x14ac:dyDescent="0.3">
      <c r="B613" s="31" t="s">
        <v>16</v>
      </c>
      <c r="C613">
        <v>135</v>
      </c>
      <c r="D613" s="5">
        <v>89563</v>
      </c>
      <c r="E613" s="5">
        <v>89563</v>
      </c>
      <c r="F613" s="5">
        <v>89563</v>
      </c>
      <c r="G613" s="5">
        <v>89563</v>
      </c>
      <c r="H613" s="5">
        <v>89563</v>
      </c>
      <c r="I613" s="5">
        <v>184563</v>
      </c>
      <c r="J613" s="12"/>
    </row>
    <row r="614" spans="2:10" ht="16.5" thickTop="1" thickBot="1" x14ac:dyDescent="0.3">
      <c r="B614" s="31" t="s">
        <v>17</v>
      </c>
      <c r="C614">
        <v>200</v>
      </c>
      <c r="D614" s="5">
        <v>62789.37</v>
      </c>
      <c r="E614" s="5">
        <v>64478.95</v>
      </c>
      <c r="F614" s="5">
        <v>81551.289999999994</v>
      </c>
      <c r="G614" s="5">
        <v>33198.15</v>
      </c>
      <c r="H614" s="5">
        <v>74578.329999999987</v>
      </c>
      <c r="I614" s="5">
        <v>16312.92</v>
      </c>
      <c r="J614" s="12"/>
    </row>
    <row r="615" spans="2:10" ht="16.5" thickTop="1" thickBot="1" x14ac:dyDescent="0.3">
      <c r="B615" s="31" t="s">
        <v>18</v>
      </c>
      <c r="C615">
        <v>220</v>
      </c>
      <c r="D615" s="5">
        <v>26773.629999999997</v>
      </c>
      <c r="E615" s="5">
        <v>25084.050000000003</v>
      </c>
      <c r="F615" s="5">
        <v>8011.7100000000064</v>
      </c>
      <c r="G615" s="5">
        <v>56364.85</v>
      </c>
      <c r="H615" s="5">
        <v>14984.670000000013</v>
      </c>
      <c r="I615" s="5">
        <v>168250.08</v>
      </c>
      <c r="J615" s="12"/>
    </row>
    <row r="616" spans="2:10" ht="16.5" thickTop="1" thickBot="1" x14ac:dyDescent="0.3">
      <c r="B616" s="31" t="s">
        <v>19</v>
      </c>
      <c r="C616">
        <v>500</v>
      </c>
      <c r="D616" s="5">
        <v>0</v>
      </c>
      <c r="E616" s="5">
        <v>153857.78</v>
      </c>
      <c r="F616" s="5">
        <v>149347.07</v>
      </c>
      <c r="G616" s="5">
        <v>152548.34</v>
      </c>
      <c r="H616" s="5">
        <v>86085.15</v>
      </c>
      <c r="I616" s="5">
        <v>40984.629999999997</v>
      </c>
      <c r="J616" s="12"/>
    </row>
    <row r="617" spans="2:10" ht="16.5" thickTop="1" thickBot="1" x14ac:dyDescent="0.3">
      <c r="B617" s="30" t="s">
        <v>132</v>
      </c>
      <c r="D617" s="5"/>
      <c r="E617" s="5"/>
      <c r="F617" s="5"/>
      <c r="G617" s="5"/>
      <c r="H617" s="5"/>
      <c r="I617" s="5"/>
      <c r="J617" s="12"/>
    </row>
    <row r="618" spans="2:10" ht="16.5" thickTop="1" thickBot="1" x14ac:dyDescent="0.3">
      <c r="B618" s="31" t="s">
        <v>15</v>
      </c>
      <c r="C618">
        <v>100</v>
      </c>
      <c r="D618" s="5">
        <v>59298.34</v>
      </c>
      <c r="E618" s="5">
        <v>77987.83</v>
      </c>
      <c r="F618" s="5">
        <v>107484.83</v>
      </c>
      <c r="G618" s="5">
        <v>106309.27</v>
      </c>
      <c r="H618" s="5">
        <v>105399.27</v>
      </c>
      <c r="I618" s="5">
        <v>62399.9</v>
      </c>
      <c r="J618" s="12"/>
    </row>
    <row r="619" spans="2:10" ht="16.5" thickTop="1" thickBot="1" x14ac:dyDescent="0.3">
      <c r="B619" s="31" t="s">
        <v>16</v>
      </c>
      <c r="C619">
        <v>135</v>
      </c>
      <c r="D619" s="5">
        <v>150000</v>
      </c>
      <c r="E619" s="5">
        <v>150000</v>
      </c>
      <c r="F619" s="5">
        <v>150000</v>
      </c>
      <c r="G619" s="5">
        <v>150000</v>
      </c>
      <c r="H619" s="5">
        <v>150000</v>
      </c>
      <c r="I619" s="5">
        <v>150000</v>
      </c>
      <c r="J619" s="12"/>
    </row>
    <row r="620" spans="2:10" ht="16.5" thickTop="1" thickBot="1" x14ac:dyDescent="0.3">
      <c r="B620" s="31" t="s">
        <v>17</v>
      </c>
      <c r="C620">
        <v>200</v>
      </c>
      <c r="D620" s="5">
        <v>95692.43</v>
      </c>
      <c r="E620" s="5">
        <v>81310.509999999995</v>
      </c>
      <c r="F620" s="5">
        <v>70503</v>
      </c>
      <c r="G620" s="5">
        <v>101175.56</v>
      </c>
      <c r="H620" s="5">
        <v>100910</v>
      </c>
      <c r="I620" s="5">
        <v>142999.36999999994</v>
      </c>
      <c r="J620" s="12"/>
    </row>
    <row r="621" spans="2:10" ht="16.5" thickTop="1" thickBot="1" x14ac:dyDescent="0.3">
      <c r="B621" s="31" t="s">
        <v>18</v>
      </c>
      <c r="C621">
        <v>220</v>
      </c>
      <c r="D621" s="5">
        <v>54307.570000000007</v>
      </c>
      <c r="E621" s="5">
        <v>68689.490000000005</v>
      </c>
      <c r="F621" s="5">
        <v>79497</v>
      </c>
      <c r="G621" s="5">
        <v>48824.44</v>
      </c>
      <c r="H621" s="5">
        <v>49090</v>
      </c>
      <c r="I621" s="5">
        <v>7000.6300000000629</v>
      </c>
      <c r="J621" s="12"/>
    </row>
    <row r="622" spans="2:10" ht="16.5" thickTop="1" thickBot="1" x14ac:dyDescent="0.3">
      <c r="B622" s="30" t="s">
        <v>133</v>
      </c>
      <c r="D622" s="5"/>
      <c r="E622" s="5"/>
      <c r="F622" s="5"/>
      <c r="G622" s="5"/>
      <c r="H622" s="5"/>
      <c r="I622" s="5"/>
      <c r="J622" s="12"/>
    </row>
    <row r="623" spans="2:10" ht="16.5" thickTop="1" thickBot="1" x14ac:dyDescent="0.3">
      <c r="B623" s="31" t="s">
        <v>15</v>
      </c>
      <c r="C623">
        <v>100</v>
      </c>
      <c r="D623" s="5">
        <v>284510.28000000003</v>
      </c>
      <c r="E623" s="5">
        <v>393613.60000000003</v>
      </c>
      <c r="F623" s="5">
        <v>249276.29</v>
      </c>
      <c r="G623" s="5">
        <v>317316.59999999998</v>
      </c>
      <c r="H623" s="5">
        <v>634690.0199999999</v>
      </c>
      <c r="I623" s="5">
        <v>629450.36</v>
      </c>
      <c r="J623" s="12"/>
    </row>
    <row r="624" spans="2:10" ht="16.5" thickTop="1" thickBot="1" x14ac:dyDescent="0.3">
      <c r="B624" s="31" t="s">
        <v>16</v>
      </c>
      <c r="C624">
        <v>135</v>
      </c>
      <c r="D624" s="5">
        <v>2343210</v>
      </c>
      <c r="E624" s="5">
        <v>2399800</v>
      </c>
      <c r="F624" s="5">
        <v>2399800</v>
      </c>
      <c r="G624" s="5">
        <v>2399800</v>
      </c>
      <c r="H624" s="5">
        <v>2399800</v>
      </c>
      <c r="I624" s="5">
        <v>2399800</v>
      </c>
      <c r="J624" s="12"/>
    </row>
    <row r="625" spans="2:10" ht="16.5" thickTop="1" thickBot="1" x14ac:dyDescent="0.3">
      <c r="B625" s="31" t="s">
        <v>17</v>
      </c>
      <c r="C625">
        <v>200</v>
      </c>
      <c r="D625" s="5">
        <v>1982314.4900000005</v>
      </c>
      <c r="E625" s="5">
        <v>1812513.72</v>
      </c>
      <c r="F625" s="5">
        <v>1978629.8599999999</v>
      </c>
      <c r="G625" s="5">
        <v>1719777.09</v>
      </c>
      <c r="H625" s="5">
        <v>1599131.4200000002</v>
      </c>
      <c r="I625" s="5">
        <v>1875439.88</v>
      </c>
      <c r="J625" s="12"/>
    </row>
    <row r="626" spans="2:10" ht="16.5" thickTop="1" thickBot="1" x14ac:dyDescent="0.3">
      <c r="B626" s="31" t="s">
        <v>18</v>
      </c>
      <c r="C626">
        <v>220</v>
      </c>
      <c r="D626" s="5">
        <v>360895.50999999954</v>
      </c>
      <c r="E626" s="5">
        <v>587286.28</v>
      </c>
      <c r="F626" s="5">
        <v>421170.14000000013</v>
      </c>
      <c r="G626" s="5">
        <v>680022.90999999992</v>
      </c>
      <c r="H626" s="5">
        <v>800668.57999999984</v>
      </c>
      <c r="I626" s="5">
        <v>524360.12000000011</v>
      </c>
      <c r="J626" s="12"/>
    </row>
    <row r="627" spans="2:10" ht="16.5" thickTop="1" thickBot="1" x14ac:dyDescent="0.3">
      <c r="B627" s="31" t="s">
        <v>19</v>
      </c>
      <c r="C627">
        <v>500</v>
      </c>
      <c r="D627" s="5">
        <v>2029249.7100000002</v>
      </c>
      <c r="E627" s="5">
        <v>1939326.79</v>
      </c>
      <c r="F627" s="5">
        <v>1853742.72</v>
      </c>
      <c r="G627" s="5">
        <v>1805534.57</v>
      </c>
      <c r="H627" s="5">
        <v>1934214.5899999999</v>
      </c>
      <c r="I627" s="5">
        <v>1887909.97</v>
      </c>
      <c r="J627" s="12"/>
    </row>
    <row r="628" spans="2:10" ht="16.5" thickTop="1" thickBot="1" x14ac:dyDescent="0.3">
      <c r="B628" s="30" t="s">
        <v>134</v>
      </c>
      <c r="D628" s="5"/>
      <c r="E628" s="5"/>
      <c r="F628" s="5"/>
      <c r="G628" s="5"/>
      <c r="H628" s="5"/>
      <c r="I628" s="5"/>
      <c r="J628" s="12"/>
    </row>
    <row r="629" spans="2:10" ht="16.5" thickTop="1" thickBot="1" x14ac:dyDescent="0.3">
      <c r="B629" s="31" t="s">
        <v>15</v>
      </c>
      <c r="C629">
        <v>100</v>
      </c>
      <c r="D629" s="5">
        <v>752890.28</v>
      </c>
      <c r="E629" s="5">
        <v>1008707.17</v>
      </c>
      <c r="F629" s="5">
        <v>1373854.02</v>
      </c>
      <c r="G629" s="5">
        <v>1993584.1300000001</v>
      </c>
      <c r="H629" s="5">
        <v>3266326.56</v>
      </c>
      <c r="I629" s="5">
        <v>6610252.709999999</v>
      </c>
      <c r="J629" s="12"/>
    </row>
    <row r="630" spans="2:10" ht="16.5" thickTop="1" thickBot="1" x14ac:dyDescent="0.3">
      <c r="B630" s="31" t="s">
        <v>16</v>
      </c>
      <c r="C630">
        <v>135</v>
      </c>
      <c r="D630" s="5">
        <v>2745154</v>
      </c>
      <c r="E630" s="5">
        <v>2684955</v>
      </c>
      <c r="F630" s="5">
        <v>3310064.45</v>
      </c>
      <c r="G630" s="5">
        <v>3469410</v>
      </c>
      <c r="H630" s="5">
        <v>3199410</v>
      </c>
      <c r="I630" s="5">
        <v>8173100</v>
      </c>
      <c r="J630" s="12"/>
    </row>
    <row r="631" spans="2:10" ht="16.5" thickTop="1" thickBot="1" x14ac:dyDescent="0.3">
      <c r="B631" s="31" t="s">
        <v>17</v>
      </c>
      <c r="C631">
        <v>200</v>
      </c>
      <c r="D631" s="5">
        <v>2472461.0799999996</v>
      </c>
      <c r="E631" s="5">
        <v>2523753.7500000005</v>
      </c>
      <c r="F631" s="5">
        <v>2542698.4900000002</v>
      </c>
      <c r="G631" s="5">
        <v>2193421.3800000004</v>
      </c>
      <c r="H631" s="5">
        <v>2165578.6300000004</v>
      </c>
      <c r="I631" s="5">
        <v>4563712.28</v>
      </c>
      <c r="J631" s="12"/>
    </row>
    <row r="632" spans="2:10" ht="16.5" thickTop="1" thickBot="1" x14ac:dyDescent="0.3">
      <c r="B632" s="31" t="s">
        <v>97</v>
      </c>
      <c r="C632">
        <v>205</v>
      </c>
      <c r="D632" s="5">
        <v>250000</v>
      </c>
      <c r="E632" s="5">
        <v>0</v>
      </c>
      <c r="F632" s="5">
        <v>0</v>
      </c>
      <c r="G632" s="5">
        <v>0</v>
      </c>
      <c r="H632" s="5">
        <v>0</v>
      </c>
      <c r="I632" s="5">
        <v>0</v>
      </c>
      <c r="J632" s="12"/>
    </row>
    <row r="633" spans="2:10" ht="16.5" thickTop="1" thickBot="1" x14ac:dyDescent="0.3">
      <c r="B633" s="31" t="s">
        <v>18</v>
      </c>
      <c r="C633">
        <v>220</v>
      </c>
      <c r="D633" s="5">
        <v>272692.92000000039</v>
      </c>
      <c r="E633" s="5">
        <v>161201.24999999953</v>
      </c>
      <c r="F633" s="5">
        <v>767365.96</v>
      </c>
      <c r="G633" s="5">
        <v>1275988.6199999996</v>
      </c>
      <c r="H633" s="5">
        <v>1033831.3699999996</v>
      </c>
      <c r="I633" s="5">
        <v>3609387.7199999997</v>
      </c>
      <c r="J633" s="12"/>
    </row>
    <row r="634" spans="2:10" ht="16.5" thickTop="1" thickBot="1" x14ac:dyDescent="0.3">
      <c r="B634" s="31" t="s">
        <v>67</v>
      </c>
      <c r="C634">
        <v>222</v>
      </c>
      <c r="D634" s="5">
        <v>554352</v>
      </c>
      <c r="E634" s="5">
        <v>554352</v>
      </c>
      <c r="F634" s="5">
        <v>554352.09</v>
      </c>
      <c r="G634" s="5">
        <v>4824352.09</v>
      </c>
      <c r="H634" s="5">
        <v>4924352.09</v>
      </c>
      <c r="I634" s="5">
        <v>4924352.09</v>
      </c>
      <c r="J634" s="12"/>
    </row>
    <row r="635" spans="2:10" ht="16.5" thickTop="1" thickBot="1" x14ac:dyDescent="0.3">
      <c r="B635" s="31" t="s">
        <v>66</v>
      </c>
      <c r="C635">
        <v>274</v>
      </c>
      <c r="D635" s="5">
        <v>804352</v>
      </c>
      <c r="E635" s="5">
        <v>554352</v>
      </c>
      <c r="F635" s="5">
        <v>4824352.09</v>
      </c>
      <c r="G635" s="5">
        <v>4824352.09</v>
      </c>
      <c r="H635" s="5">
        <v>4924352.09</v>
      </c>
      <c r="I635" s="5">
        <v>4924352.09</v>
      </c>
      <c r="J635" s="12"/>
    </row>
    <row r="636" spans="2:10" ht="16.5" thickTop="1" thickBot="1" x14ac:dyDescent="0.3">
      <c r="B636" s="31" t="s">
        <v>19</v>
      </c>
      <c r="C636">
        <v>500</v>
      </c>
      <c r="D636" s="5">
        <v>2713242.0299999993</v>
      </c>
      <c r="E636" s="5">
        <v>2749220.2299999995</v>
      </c>
      <c r="F636" s="5">
        <v>2450867.4500000002</v>
      </c>
      <c r="G636" s="5">
        <v>2570026.04</v>
      </c>
      <c r="H636" s="5">
        <v>2700491.14</v>
      </c>
      <c r="I636" s="5">
        <v>2786319.42</v>
      </c>
      <c r="J636" s="12"/>
    </row>
    <row r="637" spans="2:10" ht="16.5" thickTop="1" thickBot="1" x14ac:dyDescent="0.3">
      <c r="B637" s="30" t="s">
        <v>98</v>
      </c>
      <c r="D637" s="5"/>
      <c r="E637" s="5"/>
      <c r="F637" s="5"/>
      <c r="G637" s="5"/>
      <c r="H637" s="5"/>
      <c r="I637" s="5"/>
      <c r="J637" s="12"/>
    </row>
    <row r="638" spans="2:10" ht="16.5" thickTop="1" thickBot="1" x14ac:dyDescent="0.3">
      <c r="B638" s="31" t="s">
        <v>16</v>
      </c>
      <c r="C638">
        <v>135</v>
      </c>
      <c r="D638" s="5">
        <v>0</v>
      </c>
      <c r="E638" s="5">
        <v>0</v>
      </c>
      <c r="F638" s="5">
        <v>0</v>
      </c>
      <c r="G638" s="5">
        <v>5223.63</v>
      </c>
      <c r="H638" s="5">
        <v>0</v>
      </c>
      <c r="I638" s="5">
        <v>1779.18</v>
      </c>
      <c r="J638" s="12"/>
    </row>
    <row r="639" spans="2:10" ht="16.5" thickTop="1" thickBot="1" x14ac:dyDescent="0.3">
      <c r="B639" s="31" t="s">
        <v>17</v>
      </c>
      <c r="C639">
        <v>200</v>
      </c>
      <c r="D639" s="5">
        <v>0</v>
      </c>
      <c r="E639" s="5">
        <v>0</v>
      </c>
      <c r="F639" s="5">
        <v>0</v>
      </c>
      <c r="G639" s="5">
        <v>0</v>
      </c>
      <c r="H639" s="5">
        <v>0</v>
      </c>
      <c r="I639" s="5">
        <v>1779.18</v>
      </c>
      <c r="J639" s="12"/>
    </row>
    <row r="640" spans="2:10" ht="16.5" thickTop="1" thickBot="1" x14ac:dyDescent="0.3">
      <c r="B640" s="31" t="s">
        <v>18</v>
      </c>
      <c r="C640">
        <v>220</v>
      </c>
      <c r="D640" s="5">
        <v>0</v>
      </c>
      <c r="E640" s="5">
        <v>0</v>
      </c>
      <c r="F640" s="5">
        <v>0</v>
      </c>
      <c r="G640" s="5">
        <v>5223.63</v>
      </c>
      <c r="H640" s="5">
        <v>0</v>
      </c>
      <c r="I640" s="5">
        <v>0</v>
      </c>
      <c r="J640" s="12"/>
    </row>
    <row r="641" spans="2:10" ht="16.5" thickTop="1" thickBot="1" x14ac:dyDescent="0.3">
      <c r="B641" s="30" t="s">
        <v>135</v>
      </c>
      <c r="D641" s="5"/>
      <c r="E641" s="5"/>
      <c r="F641" s="5"/>
      <c r="G641" s="5"/>
      <c r="H641" s="5"/>
      <c r="I641" s="5"/>
      <c r="J641" s="12"/>
    </row>
    <row r="642" spans="2:10" ht="16.5" thickTop="1" thickBot="1" x14ac:dyDescent="0.3">
      <c r="B642" s="31" t="s">
        <v>15</v>
      </c>
      <c r="C642">
        <v>100</v>
      </c>
      <c r="D642" s="5">
        <v>1677448.0699999998</v>
      </c>
      <c r="E642" s="5">
        <v>1508379.8499999999</v>
      </c>
      <c r="F642" s="5">
        <v>1401016.3800000001</v>
      </c>
      <c r="G642" s="5">
        <v>1342737.89</v>
      </c>
      <c r="H642" s="5">
        <v>1360583.86</v>
      </c>
      <c r="I642" s="5">
        <v>1220629.0799999998</v>
      </c>
      <c r="J642" s="12"/>
    </row>
    <row r="643" spans="2:10" ht="16.5" thickTop="1" thickBot="1" x14ac:dyDescent="0.3">
      <c r="B643" s="31" t="s">
        <v>16</v>
      </c>
      <c r="C643">
        <v>135</v>
      </c>
      <c r="D643" s="5">
        <v>2759286</v>
      </c>
      <c r="E643" s="5">
        <v>2620229</v>
      </c>
      <c r="F643" s="5">
        <v>2620229</v>
      </c>
      <c r="G643" s="5">
        <v>2620229</v>
      </c>
      <c r="H643" s="5">
        <v>2620229</v>
      </c>
      <c r="I643" s="5">
        <v>3000000</v>
      </c>
      <c r="J643" s="12"/>
    </row>
    <row r="644" spans="2:10" ht="16.5" thickTop="1" thickBot="1" x14ac:dyDescent="0.3">
      <c r="B644" s="31" t="s">
        <v>17</v>
      </c>
      <c r="C644">
        <v>200</v>
      </c>
      <c r="D644" s="5">
        <v>2485907.2399999984</v>
      </c>
      <c r="E644" s="5">
        <v>2398969.0299999993</v>
      </c>
      <c r="F644" s="5">
        <v>2551465.09</v>
      </c>
      <c r="G644" s="5">
        <v>2616735</v>
      </c>
      <c r="H644" s="5">
        <v>2445898.6800000002</v>
      </c>
      <c r="I644" s="5">
        <v>2999999.9999999995</v>
      </c>
      <c r="J644" s="12"/>
    </row>
    <row r="645" spans="2:10" ht="16.5" thickTop="1" thickBot="1" x14ac:dyDescent="0.3">
      <c r="B645" s="31" t="s">
        <v>18</v>
      </c>
      <c r="C645">
        <v>220</v>
      </c>
      <c r="D645" s="5">
        <v>273378.76000000164</v>
      </c>
      <c r="E645" s="5">
        <v>221259.97000000067</v>
      </c>
      <c r="F645" s="5">
        <v>68763.910000000149</v>
      </c>
      <c r="G645" s="5">
        <v>3494</v>
      </c>
      <c r="H645" s="5">
        <v>174330.31999999983</v>
      </c>
      <c r="I645" s="5">
        <v>4.6566128730773926E-10</v>
      </c>
      <c r="J645" s="12"/>
    </row>
    <row r="646" spans="2:10" ht="16.5" thickTop="1" thickBot="1" x14ac:dyDescent="0.3">
      <c r="B646" s="31" t="s">
        <v>19</v>
      </c>
      <c r="C646">
        <v>500</v>
      </c>
      <c r="D646" s="5">
        <v>2775992.6900000004</v>
      </c>
      <c r="E646" s="5">
        <v>2229900.81</v>
      </c>
      <c r="F646" s="5">
        <v>2446808.62</v>
      </c>
      <c r="G646" s="5">
        <v>2558456.5100000002</v>
      </c>
      <c r="H646" s="5">
        <v>2463744.65</v>
      </c>
      <c r="I646" s="5">
        <v>2857020.5</v>
      </c>
      <c r="J646" s="12"/>
    </row>
    <row r="647" spans="2:10" ht="16.5" thickTop="1" thickBot="1" x14ac:dyDescent="0.3">
      <c r="B647" s="30" t="s">
        <v>136</v>
      </c>
      <c r="D647" s="5"/>
      <c r="E647" s="5"/>
      <c r="F647" s="5"/>
      <c r="G647" s="5"/>
      <c r="H647" s="5"/>
      <c r="I647" s="5"/>
      <c r="J647" s="12"/>
    </row>
    <row r="648" spans="2:10" ht="16.5" thickTop="1" thickBot="1" x14ac:dyDescent="0.3">
      <c r="B648" s="31" t="s">
        <v>15</v>
      </c>
      <c r="C648">
        <v>100</v>
      </c>
      <c r="D648" s="5">
        <v>683814.53</v>
      </c>
      <c r="E648" s="5">
        <v>594117.44000000006</v>
      </c>
      <c r="F648" s="5">
        <v>708876.19000000006</v>
      </c>
      <c r="G648" s="5">
        <v>663851.88</v>
      </c>
      <c r="H648" s="5">
        <v>1093721.6700000002</v>
      </c>
      <c r="I648" s="5">
        <v>1492489.01</v>
      </c>
      <c r="J648" s="12"/>
    </row>
    <row r="649" spans="2:10" ht="16.5" thickTop="1" thickBot="1" x14ac:dyDescent="0.3">
      <c r="B649" s="31" t="s">
        <v>16</v>
      </c>
      <c r="C649">
        <v>135</v>
      </c>
      <c r="D649" s="5">
        <v>1851924</v>
      </c>
      <c r="E649" s="5">
        <v>1908514</v>
      </c>
      <c r="F649" s="5">
        <v>1908514</v>
      </c>
      <c r="G649" s="5">
        <v>1715554</v>
      </c>
      <c r="H649" s="5">
        <v>1871672</v>
      </c>
      <c r="I649" s="5">
        <v>2200000</v>
      </c>
      <c r="J649" s="12"/>
    </row>
    <row r="650" spans="2:10" ht="16.5" thickTop="1" thickBot="1" x14ac:dyDescent="0.3">
      <c r="B650" s="31" t="s">
        <v>66</v>
      </c>
      <c r="C650">
        <v>137</v>
      </c>
      <c r="D650" s="5">
        <v>20873</v>
      </c>
      <c r="E650" s="5">
        <v>0</v>
      </c>
      <c r="F650" s="5">
        <v>0</v>
      </c>
      <c r="G650" s="5">
        <v>0</v>
      </c>
      <c r="H650" s="5">
        <v>0</v>
      </c>
      <c r="I650" s="5">
        <v>0</v>
      </c>
      <c r="J650" s="12"/>
    </row>
    <row r="651" spans="2:10" ht="16.5" thickTop="1" thickBot="1" x14ac:dyDescent="0.3">
      <c r="B651" s="31" t="s">
        <v>17</v>
      </c>
      <c r="C651">
        <v>200</v>
      </c>
      <c r="D651" s="5">
        <v>1448853.8199999998</v>
      </c>
      <c r="E651" s="5">
        <v>1516642.5099999998</v>
      </c>
      <c r="F651" s="5">
        <v>1406674.8900000004</v>
      </c>
      <c r="G651" s="5">
        <v>1687481.3800000001</v>
      </c>
      <c r="H651" s="5">
        <v>1725455.89</v>
      </c>
      <c r="I651" s="5">
        <v>1952678.8399999996</v>
      </c>
      <c r="J651" s="12"/>
    </row>
    <row r="652" spans="2:10" ht="16.5" thickTop="1" thickBot="1" x14ac:dyDescent="0.3">
      <c r="B652" s="31" t="s">
        <v>18</v>
      </c>
      <c r="C652">
        <v>220</v>
      </c>
      <c r="D652" s="5">
        <v>403070.18000000017</v>
      </c>
      <c r="E652" s="5">
        <v>391871.49000000022</v>
      </c>
      <c r="F652" s="5">
        <v>501839.10999999964</v>
      </c>
      <c r="G652" s="5">
        <v>28072.619999999879</v>
      </c>
      <c r="H652" s="5">
        <v>146216.1100000001</v>
      </c>
      <c r="I652" s="5">
        <v>247321.16000000038</v>
      </c>
      <c r="J652" s="12"/>
    </row>
    <row r="653" spans="2:10" ht="16.5" thickTop="1" thickBot="1" x14ac:dyDescent="0.3">
      <c r="B653" s="31" t="s">
        <v>67</v>
      </c>
      <c r="C653">
        <v>222</v>
      </c>
      <c r="D653" s="5">
        <v>20873</v>
      </c>
      <c r="E653" s="5">
        <v>0</v>
      </c>
      <c r="F653" s="5">
        <v>0</v>
      </c>
      <c r="G653" s="5">
        <v>0</v>
      </c>
      <c r="H653" s="5">
        <v>0</v>
      </c>
      <c r="I653" s="5">
        <v>0</v>
      </c>
      <c r="J653" s="12"/>
    </row>
    <row r="654" spans="2:10" ht="16.5" thickTop="1" thickBot="1" x14ac:dyDescent="0.3">
      <c r="B654" s="31" t="s">
        <v>19</v>
      </c>
      <c r="C654">
        <v>500</v>
      </c>
      <c r="D654" s="5">
        <v>1435498.33</v>
      </c>
      <c r="E654" s="5">
        <v>1425945.42</v>
      </c>
      <c r="F654" s="5">
        <v>1526815.64</v>
      </c>
      <c r="G654" s="5">
        <v>1643457.0699999998</v>
      </c>
      <c r="H654" s="5">
        <v>2145325.6800000006</v>
      </c>
      <c r="I654" s="5">
        <v>2351446.1799999997</v>
      </c>
      <c r="J654" s="12"/>
    </row>
    <row r="655" spans="2:10" ht="16.5" thickTop="1" thickBot="1" x14ac:dyDescent="0.3">
      <c r="B655" s="30" t="s">
        <v>137</v>
      </c>
      <c r="D655" s="5"/>
      <c r="E655" s="5"/>
      <c r="F655" s="5"/>
      <c r="G655" s="5"/>
      <c r="H655" s="5"/>
      <c r="I655" s="5"/>
      <c r="J655" s="12"/>
    </row>
    <row r="656" spans="2:10" ht="16.5" thickTop="1" thickBot="1" x14ac:dyDescent="0.3">
      <c r="B656" s="31" t="s">
        <v>19</v>
      </c>
      <c r="C656">
        <v>500</v>
      </c>
      <c r="D656" s="5">
        <v>0</v>
      </c>
      <c r="E656" s="5">
        <v>0.27</v>
      </c>
      <c r="F656" s="5">
        <v>0</v>
      </c>
      <c r="G656" s="5">
        <v>0</v>
      </c>
      <c r="H656" s="5">
        <v>0</v>
      </c>
      <c r="I656" s="5">
        <v>0</v>
      </c>
      <c r="J656" s="12"/>
    </row>
    <row r="657" spans="2:10" ht="16.5" thickTop="1" thickBot="1" x14ac:dyDescent="0.3">
      <c r="B657" s="30" t="s">
        <v>100</v>
      </c>
      <c r="D657" s="5"/>
      <c r="E657" s="5"/>
      <c r="F657" s="5"/>
      <c r="G657" s="5"/>
      <c r="H657" s="5"/>
      <c r="I657" s="5"/>
      <c r="J657" s="12"/>
    </row>
    <row r="658" spans="2:10" ht="16.5" thickTop="1" thickBot="1" x14ac:dyDescent="0.3">
      <c r="B658" s="31" t="s">
        <v>15</v>
      </c>
      <c r="C658">
        <v>100</v>
      </c>
      <c r="D658" s="5">
        <v>0</v>
      </c>
      <c r="E658" s="5">
        <v>42901.289999999994</v>
      </c>
      <c r="F658" s="5">
        <v>33948.82</v>
      </c>
      <c r="G658" s="5">
        <v>197686.54</v>
      </c>
      <c r="H658" s="5">
        <v>385982.88</v>
      </c>
      <c r="I658" s="5">
        <v>692720.89</v>
      </c>
      <c r="J658" s="12"/>
    </row>
    <row r="659" spans="2:10" ht="16.5" thickTop="1" thickBot="1" x14ac:dyDescent="0.3">
      <c r="B659" s="31" t="s">
        <v>16</v>
      </c>
      <c r="C659">
        <v>135</v>
      </c>
      <c r="D659" s="5">
        <v>300000</v>
      </c>
      <c r="E659" s="5">
        <v>225000</v>
      </c>
      <c r="F659" s="5">
        <v>300000</v>
      </c>
      <c r="G659" s="5">
        <v>300000</v>
      </c>
      <c r="H659" s="5">
        <v>300000</v>
      </c>
      <c r="I659" s="5">
        <v>300000</v>
      </c>
      <c r="J659" s="12"/>
    </row>
    <row r="660" spans="2:10" ht="16.5" thickTop="1" thickBot="1" x14ac:dyDescent="0.3">
      <c r="B660" s="31" t="s">
        <v>17</v>
      </c>
      <c r="C660">
        <v>200</v>
      </c>
      <c r="D660" s="5">
        <v>220299.89</v>
      </c>
      <c r="E660" s="5">
        <v>224999.99999999997</v>
      </c>
      <c r="F660" s="5">
        <v>241380.53000000003</v>
      </c>
      <c r="G660" s="5">
        <v>94280.36</v>
      </c>
      <c r="H660" s="5">
        <v>129362.38</v>
      </c>
      <c r="I660" s="5">
        <v>21431.55</v>
      </c>
      <c r="J660" s="12"/>
    </row>
    <row r="661" spans="2:10" ht="16.5" thickTop="1" thickBot="1" x14ac:dyDescent="0.3">
      <c r="B661" s="31" t="s">
        <v>18</v>
      </c>
      <c r="C661">
        <v>220</v>
      </c>
      <c r="D661" s="5">
        <v>79700.109999999986</v>
      </c>
      <c r="E661" s="5">
        <v>2.9103830456733704E-11</v>
      </c>
      <c r="F661" s="5">
        <v>58619.469999999972</v>
      </c>
      <c r="G661" s="5">
        <v>205719.64</v>
      </c>
      <c r="H661" s="5">
        <v>170637.62</v>
      </c>
      <c r="I661" s="5">
        <v>278568.45</v>
      </c>
      <c r="J661" s="12"/>
    </row>
    <row r="662" spans="2:10" ht="16.5" thickTop="1" thickBot="1" x14ac:dyDescent="0.3">
      <c r="B662" s="31" t="s">
        <v>19</v>
      </c>
      <c r="C662">
        <v>500</v>
      </c>
      <c r="D662" s="5">
        <v>218094.89</v>
      </c>
      <c r="E662" s="5">
        <v>267901.28999999998</v>
      </c>
      <c r="F662" s="5">
        <v>232428.06</v>
      </c>
      <c r="G662" s="5">
        <v>258018.08</v>
      </c>
      <c r="H662" s="5">
        <v>317658.71999999997</v>
      </c>
      <c r="I662" s="5">
        <v>328169.56</v>
      </c>
      <c r="J662" s="12"/>
    </row>
    <row r="663" spans="2:10" ht="16.5" thickTop="1" thickBot="1" x14ac:dyDescent="0.3">
      <c r="B663" s="30" t="s">
        <v>138</v>
      </c>
      <c r="D663" s="5"/>
      <c r="E663" s="5"/>
      <c r="F663" s="5"/>
      <c r="G663" s="5"/>
      <c r="H663" s="5"/>
      <c r="I663" s="5"/>
      <c r="J663" s="12"/>
    </row>
    <row r="664" spans="2:10" ht="16.5" thickTop="1" thickBot="1" x14ac:dyDescent="0.3">
      <c r="B664" s="31" t="s">
        <v>15</v>
      </c>
      <c r="C664">
        <v>100</v>
      </c>
      <c r="D664" s="5">
        <v>1137.1600000000001</v>
      </c>
      <c r="E664" s="5">
        <v>1228.3800000000001</v>
      </c>
      <c r="F664" s="5">
        <v>164.96</v>
      </c>
      <c r="G664" s="5">
        <v>1055.6300000000001</v>
      </c>
      <c r="H664" s="5">
        <v>1340.86</v>
      </c>
      <c r="I664" s="5">
        <v>1496.23</v>
      </c>
      <c r="J664" s="12"/>
    </row>
    <row r="665" spans="2:10" ht="16.5" thickTop="1" thickBot="1" x14ac:dyDescent="0.3">
      <c r="B665" s="31" t="s">
        <v>16</v>
      </c>
      <c r="C665">
        <v>135</v>
      </c>
      <c r="D665" s="5">
        <v>218</v>
      </c>
      <c r="E665" s="5">
        <v>1137</v>
      </c>
      <c r="F665" s="5">
        <v>1228</v>
      </c>
      <c r="G665" s="5">
        <v>25000</v>
      </c>
      <c r="H665" s="5">
        <v>25000</v>
      </c>
      <c r="I665" s="5">
        <v>25000</v>
      </c>
      <c r="J665" s="12"/>
    </row>
    <row r="666" spans="2:10" ht="16.5" thickTop="1" thickBot="1" x14ac:dyDescent="0.3">
      <c r="B666" s="31" t="s">
        <v>17</v>
      </c>
      <c r="C666">
        <v>200</v>
      </c>
      <c r="D666" s="5">
        <v>218</v>
      </c>
      <c r="E666" s="5">
        <v>1137</v>
      </c>
      <c r="F666" s="5">
        <v>1228</v>
      </c>
      <c r="G666" s="5">
        <v>0</v>
      </c>
      <c r="H666" s="5">
        <v>0</v>
      </c>
      <c r="I666" s="5">
        <v>0</v>
      </c>
      <c r="J666" s="12"/>
    </row>
    <row r="667" spans="2:10" ht="16.5" thickTop="1" thickBot="1" x14ac:dyDescent="0.3">
      <c r="B667" s="31" t="s">
        <v>18</v>
      </c>
      <c r="C667">
        <v>220</v>
      </c>
      <c r="D667" s="5">
        <v>0</v>
      </c>
      <c r="E667" s="5">
        <v>0</v>
      </c>
      <c r="F667" s="5">
        <v>0</v>
      </c>
      <c r="G667" s="5">
        <v>25000</v>
      </c>
      <c r="H667" s="5">
        <v>25000</v>
      </c>
      <c r="I667" s="5">
        <v>25000</v>
      </c>
      <c r="J667" s="12"/>
    </row>
    <row r="668" spans="2:10" ht="16.5" thickTop="1" thickBot="1" x14ac:dyDescent="0.3">
      <c r="B668" s="31" t="s">
        <v>19</v>
      </c>
      <c r="C668">
        <v>500</v>
      </c>
      <c r="D668" s="5">
        <v>1136.53</v>
      </c>
      <c r="E668" s="5">
        <v>1228.22</v>
      </c>
      <c r="F668" s="5">
        <v>164.58</v>
      </c>
      <c r="G668" s="5">
        <v>890.67</v>
      </c>
      <c r="H668" s="5">
        <v>285.23</v>
      </c>
      <c r="I668" s="5">
        <v>155.37</v>
      </c>
      <c r="J668" s="12"/>
    </row>
    <row r="669" spans="2:10" ht="16.5" thickTop="1" thickBot="1" x14ac:dyDescent="0.3">
      <c r="B669" s="30" t="s">
        <v>101</v>
      </c>
      <c r="D669" s="5"/>
      <c r="E669" s="5"/>
      <c r="F669" s="5"/>
      <c r="G669" s="5"/>
      <c r="H669" s="5"/>
      <c r="I669" s="5"/>
      <c r="J669" s="12"/>
    </row>
    <row r="670" spans="2:10" ht="16.5" thickTop="1" thickBot="1" x14ac:dyDescent="0.3">
      <c r="B670" s="31" t="s">
        <v>15</v>
      </c>
      <c r="C670">
        <v>100</v>
      </c>
      <c r="D670" s="5">
        <v>139692.91</v>
      </c>
      <c r="E670" s="5">
        <v>64294.05</v>
      </c>
      <c r="F670" s="5">
        <v>55849.9</v>
      </c>
      <c r="G670" s="5">
        <v>347992.67</v>
      </c>
      <c r="H670" s="5">
        <v>344006.85</v>
      </c>
      <c r="I670" s="5">
        <v>372638.48</v>
      </c>
      <c r="J670" s="12"/>
    </row>
    <row r="671" spans="2:10" ht="16.5" thickTop="1" thickBot="1" x14ac:dyDescent="0.3">
      <c r="B671" s="31" t="s">
        <v>16</v>
      </c>
      <c r="C671">
        <v>135</v>
      </c>
      <c r="D671" s="5">
        <v>250262</v>
      </c>
      <c r="E671" s="5">
        <v>254015</v>
      </c>
      <c r="F671" s="5">
        <v>64294</v>
      </c>
      <c r="G671" s="5">
        <v>150000</v>
      </c>
      <c r="H671" s="5">
        <v>150000</v>
      </c>
      <c r="I671" s="5">
        <v>150000</v>
      </c>
      <c r="J671" s="12"/>
    </row>
    <row r="672" spans="2:10" ht="16.5" thickTop="1" thickBot="1" x14ac:dyDescent="0.3">
      <c r="B672" s="31" t="s">
        <v>17</v>
      </c>
      <c r="C672">
        <v>200</v>
      </c>
      <c r="D672" s="5">
        <v>211225.66999999998</v>
      </c>
      <c r="E672" s="5">
        <v>245905.44000000003</v>
      </c>
      <c r="F672" s="5">
        <v>31987.94</v>
      </c>
      <c r="G672" s="5">
        <v>48704.32</v>
      </c>
      <c r="H672" s="5">
        <v>6877.52</v>
      </c>
      <c r="I672" s="5">
        <v>0</v>
      </c>
      <c r="J672" s="12"/>
    </row>
    <row r="673" spans="2:10" ht="16.5" thickTop="1" thickBot="1" x14ac:dyDescent="0.3">
      <c r="B673" s="31" t="s">
        <v>18</v>
      </c>
      <c r="C673">
        <v>220</v>
      </c>
      <c r="D673" s="5">
        <v>39036.330000000016</v>
      </c>
      <c r="E673" s="5">
        <v>8109.5599999999686</v>
      </c>
      <c r="F673" s="5">
        <v>32306.06</v>
      </c>
      <c r="G673" s="5">
        <v>101295.67999999999</v>
      </c>
      <c r="H673" s="5">
        <v>143122.48000000001</v>
      </c>
      <c r="I673" s="5">
        <v>150000</v>
      </c>
      <c r="J673" s="12"/>
    </row>
    <row r="674" spans="2:10" ht="16.5" thickTop="1" thickBot="1" x14ac:dyDescent="0.3">
      <c r="B674" s="31" t="s">
        <v>19</v>
      </c>
      <c r="C674">
        <v>500</v>
      </c>
      <c r="D674" s="5">
        <v>345656.4</v>
      </c>
      <c r="E674" s="5">
        <v>170506.58</v>
      </c>
      <c r="F674" s="5">
        <v>23543.79</v>
      </c>
      <c r="G674" s="5">
        <v>340847.09</v>
      </c>
      <c r="H674" s="5">
        <v>2891.7</v>
      </c>
      <c r="I674" s="5">
        <v>28631.63</v>
      </c>
      <c r="J674" s="12"/>
    </row>
    <row r="675" spans="2:10" ht="16.5" thickTop="1" thickBot="1" x14ac:dyDescent="0.3">
      <c r="B675" s="30" t="s">
        <v>103</v>
      </c>
      <c r="D675" s="5"/>
      <c r="E675" s="5"/>
      <c r="F675" s="5"/>
      <c r="G675" s="5"/>
      <c r="H675" s="5"/>
      <c r="I675" s="5"/>
      <c r="J675" s="12"/>
    </row>
    <row r="676" spans="2:10" ht="16.5" thickTop="1" thickBot="1" x14ac:dyDescent="0.3">
      <c r="B676" s="31" t="s">
        <v>15</v>
      </c>
      <c r="C676">
        <v>100</v>
      </c>
      <c r="D676" s="5">
        <v>15294.28</v>
      </c>
      <c r="E676" s="5">
        <v>27723.279999999999</v>
      </c>
      <c r="F676" s="5">
        <v>27723.279999999999</v>
      </c>
      <c r="G676" s="5">
        <v>37053.089999999997</v>
      </c>
      <c r="H676" s="5">
        <v>37053.089999999997</v>
      </c>
      <c r="I676" s="5">
        <v>37053.089999999997</v>
      </c>
      <c r="J676" s="12"/>
    </row>
    <row r="677" spans="2:10" ht="16.5" thickTop="1" thickBot="1" x14ac:dyDescent="0.3">
      <c r="B677" s="31" t="s">
        <v>16</v>
      </c>
      <c r="C677">
        <v>135</v>
      </c>
      <c r="D677" s="5">
        <v>0</v>
      </c>
      <c r="E677" s="5">
        <v>35294</v>
      </c>
      <c r="F677" s="5">
        <v>27723</v>
      </c>
      <c r="G677" s="5">
        <v>25000</v>
      </c>
      <c r="H677" s="5">
        <v>25000</v>
      </c>
      <c r="I677" s="5">
        <v>25000</v>
      </c>
      <c r="J677" s="12"/>
    </row>
    <row r="678" spans="2:10" ht="16.5" thickTop="1" thickBot="1" x14ac:dyDescent="0.3">
      <c r="B678" s="31" t="s">
        <v>17</v>
      </c>
      <c r="C678">
        <v>200</v>
      </c>
      <c r="D678" s="5">
        <v>0</v>
      </c>
      <c r="E678" s="5">
        <v>35294</v>
      </c>
      <c r="F678" s="5">
        <v>0</v>
      </c>
      <c r="G678" s="5">
        <v>0</v>
      </c>
      <c r="H678" s="5">
        <v>0</v>
      </c>
      <c r="I678" s="5">
        <v>0</v>
      </c>
      <c r="J678" s="12"/>
    </row>
    <row r="679" spans="2:10" ht="16.5" thickTop="1" thickBot="1" x14ac:dyDescent="0.3">
      <c r="B679" s="31" t="s">
        <v>18</v>
      </c>
      <c r="C679">
        <v>220</v>
      </c>
      <c r="D679" s="5">
        <v>0</v>
      </c>
      <c r="E679" s="5">
        <v>0</v>
      </c>
      <c r="F679" s="5">
        <v>27723</v>
      </c>
      <c r="G679" s="5">
        <v>25000</v>
      </c>
      <c r="H679" s="5">
        <v>25000</v>
      </c>
      <c r="I679" s="5">
        <v>25000</v>
      </c>
      <c r="J679" s="12"/>
    </row>
    <row r="680" spans="2:10" ht="16.5" thickTop="1" thickBot="1" x14ac:dyDescent="0.3">
      <c r="B680" s="31" t="s">
        <v>19</v>
      </c>
      <c r="C680">
        <v>500</v>
      </c>
      <c r="D680" s="5">
        <v>15294.28</v>
      </c>
      <c r="E680" s="5">
        <v>47723</v>
      </c>
      <c r="F680" s="5">
        <v>0</v>
      </c>
      <c r="G680" s="5">
        <v>9329.81</v>
      </c>
      <c r="H680" s="5">
        <v>0</v>
      </c>
      <c r="I680" s="5">
        <v>0</v>
      </c>
      <c r="J680" s="12"/>
    </row>
    <row r="681" spans="2:10" ht="16.5" thickTop="1" thickBot="1" x14ac:dyDescent="0.3">
      <c r="B681" s="30" t="s">
        <v>139</v>
      </c>
      <c r="D681" s="5"/>
      <c r="E681" s="5"/>
      <c r="F681" s="5"/>
      <c r="G681" s="5"/>
      <c r="H681" s="5"/>
      <c r="I681" s="5"/>
      <c r="J681" s="12"/>
    </row>
    <row r="682" spans="2:10" ht="16.5" thickTop="1" thickBot="1" x14ac:dyDescent="0.3">
      <c r="B682" s="31" t="s">
        <v>15</v>
      </c>
      <c r="C682">
        <v>100</v>
      </c>
      <c r="D682" s="5">
        <v>257929.75</v>
      </c>
      <c r="E682" s="5">
        <v>40541.969999999972</v>
      </c>
      <c r="F682" s="5">
        <v>67556.14</v>
      </c>
      <c r="G682" s="5">
        <v>23904.21</v>
      </c>
      <c r="H682" s="5">
        <v>12590.5</v>
      </c>
      <c r="I682" s="5">
        <v>0</v>
      </c>
      <c r="J682" s="12"/>
    </row>
    <row r="683" spans="2:10" ht="16.5" thickTop="1" thickBot="1" x14ac:dyDescent="0.3">
      <c r="B683" s="31" t="s">
        <v>16</v>
      </c>
      <c r="C683">
        <v>135</v>
      </c>
      <c r="D683" s="5">
        <v>106538</v>
      </c>
      <c r="E683" s="5">
        <v>106538</v>
      </c>
      <c r="F683" s="5">
        <v>106538</v>
      </c>
      <c r="G683" s="5">
        <v>106538</v>
      </c>
      <c r="H683" s="5">
        <v>21000</v>
      </c>
      <c r="I683" s="5">
        <v>21000</v>
      </c>
      <c r="J683" s="12"/>
    </row>
    <row r="684" spans="2:10" ht="16.5" thickTop="1" thickBot="1" x14ac:dyDescent="0.3">
      <c r="B684" s="31" t="s">
        <v>66</v>
      </c>
      <c r="C684">
        <v>137</v>
      </c>
      <c r="D684" s="5">
        <v>2131474</v>
      </c>
      <c r="E684" s="5">
        <v>514380</v>
      </c>
      <c r="F684" s="5">
        <v>800.06</v>
      </c>
      <c r="G684" s="5">
        <v>800.06</v>
      </c>
      <c r="H684" s="5">
        <v>800.06</v>
      </c>
      <c r="I684" s="5">
        <v>0</v>
      </c>
      <c r="J684" s="12"/>
    </row>
    <row r="685" spans="2:10" ht="16.5" thickTop="1" thickBot="1" x14ac:dyDescent="0.3">
      <c r="B685" s="31" t="s">
        <v>17</v>
      </c>
      <c r="C685">
        <v>200</v>
      </c>
      <c r="D685" s="5">
        <v>71033.85000000002</v>
      </c>
      <c r="E685" s="5">
        <v>105128.15999999999</v>
      </c>
      <c r="F685" s="5">
        <v>42093.34</v>
      </c>
      <c r="G685" s="5">
        <v>43651.930000000008</v>
      </c>
      <c r="H685" s="5">
        <v>11313.71</v>
      </c>
      <c r="I685" s="5">
        <v>12590.5</v>
      </c>
      <c r="J685" s="12"/>
    </row>
    <row r="686" spans="2:10" ht="16.5" thickTop="1" thickBot="1" x14ac:dyDescent="0.3">
      <c r="B686" s="31" t="s">
        <v>97</v>
      </c>
      <c r="C686">
        <v>205</v>
      </c>
      <c r="D686" s="5">
        <v>1617094.08</v>
      </c>
      <c r="E686" s="5">
        <v>513580.71</v>
      </c>
      <c r="F686" s="5">
        <v>0</v>
      </c>
      <c r="G686" s="5">
        <v>0</v>
      </c>
      <c r="H686" s="5">
        <v>0</v>
      </c>
      <c r="I686" s="5">
        <v>0</v>
      </c>
      <c r="J686" s="12"/>
    </row>
    <row r="687" spans="2:10" ht="16.5" thickTop="1" thickBot="1" x14ac:dyDescent="0.3">
      <c r="B687" s="31" t="s">
        <v>18</v>
      </c>
      <c r="C687">
        <v>220</v>
      </c>
      <c r="D687" s="5">
        <v>35504.14999999998</v>
      </c>
      <c r="E687" s="5">
        <v>1409.8400000000111</v>
      </c>
      <c r="F687" s="5">
        <v>64444.66</v>
      </c>
      <c r="G687" s="5">
        <v>62886.069999999992</v>
      </c>
      <c r="H687" s="5">
        <v>9686.2900000000009</v>
      </c>
      <c r="I687" s="5">
        <v>8409.5</v>
      </c>
      <c r="J687" s="12"/>
    </row>
    <row r="688" spans="2:10" ht="16.5" thickTop="1" thickBot="1" x14ac:dyDescent="0.3">
      <c r="B688" s="31" t="s">
        <v>67</v>
      </c>
      <c r="C688">
        <v>222</v>
      </c>
      <c r="D688" s="5">
        <v>514379.91999999993</v>
      </c>
      <c r="E688" s="5">
        <v>799.28999999997905</v>
      </c>
      <c r="F688" s="5">
        <v>800.06</v>
      </c>
      <c r="G688" s="5">
        <v>800.06</v>
      </c>
      <c r="H688" s="5">
        <v>800.06</v>
      </c>
      <c r="I688" s="5">
        <v>0</v>
      </c>
      <c r="J688" s="12"/>
    </row>
    <row r="689" spans="2:10" ht="16.5" thickTop="1" thickBot="1" x14ac:dyDescent="0.3">
      <c r="B689" s="31" t="s">
        <v>19</v>
      </c>
      <c r="C689">
        <v>500</v>
      </c>
      <c r="D689" s="5">
        <v>559103.75</v>
      </c>
      <c r="E689" s="5">
        <v>204138.45</v>
      </c>
      <c r="F689" s="5">
        <v>547.1</v>
      </c>
      <c r="G689" s="5">
        <v>0</v>
      </c>
      <c r="H689" s="5">
        <v>0</v>
      </c>
      <c r="I689" s="5">
        <v>0</v>
      </c>
      <c r="J689" s="12"/>
    </row>
    <row r="690" spans="2:10" ht="16.5" thickTop="1" thickBot="1" x14ac:dyDescent="0.3">
      <c r="B690" s="30" t="s">
        <v>140</v>
      </c>
      <c r="D690" s="5"/>
      <c r="E690" s="5"/>
      <c r="F690" s="5"/>
      <c r="G690" s="5"/>
      <c r="H690" s="5"/>
      <c r="I690" s="5"/>
      <c r="J690" s="12"/>
    </row>
    <row r="691" spans="2:10" ht="16.5" thickTop="1" thickBot="1" x14ac:dyDescent="0.3">
      <c r="B691" s="31" t="s">
        <v>15</v>
      </c>
      <c r="C691">
        <v>100</v>
      </c>
      <c r="D691" s="5">
        <v>79145.350000000006</v>
      </c>
      <c r="E691" s="5">
        <v>113928.9</v>
      </c>
      <c r="F691" s="5">
        <v>126872.61</v>
      </c>
      <c r="G691" s="5">
        <v>157962.97</v>
      </c>
      <c r="H691" s="5">
        <v>211687.01</v>
      </c>
      <c r="I691" s="5">
        <v>266244.95</v>
      </c>
      <c r="J691" s="12"/>
    </row>
    <row r="692" spans="2:10" ht="16.5" thickTop="1" thickBot="1" x14ac:dyDescent="0.3">
      <c r="B692" s="31" t="s">
        <v>16</v>
      </c>
      <c r="C692">
        <v>135</v>
      </c>
      <c r="D692" s="5">
        <v>34535</v>
      </c>
      <c r="E692" s="5">
        <v>34535</v>
      </c>
      <c r="F692" s="5">
        <v>34535</v>
      </c>
      <c r="G692" s="5">
        <v>60000</v>
      </c>
      <c r="H692" s="5">
        <v>34535</v>
      </c>
      <c r="I692" s="5">
        <v>120073</v>
      </c>
      <c r="J692" s="12"/>
    </row>
    <row r="693" spans="2:10" ht="16.5" thickTop="1" thickBot="1" x14ac:dyDescent="0.3">
      <c r="B693" s="31" t="s">
        <v>17</v>
      </c>
      <c r="C693">
        <v>200</v>
      </c>
      <c r="D693" s="5">
        <v>8080</v>
      </c>
      <c r="E693" s="5">
        <v>1817.5</v>
      </c>
      <c r="F693" s="5">
        <v>28458.47</v>
      </c>
      <c r="G693" s="5">
        <v>36584.639999999999</v>
      </c>
      <c r="H693" s="5">
        <v>0</v>
      </c>
      <c r="I693" s="5">
        <v>0</v>
      </c>
      <c r="J693" s="12"/>
    </row>
    <row r="694" spans="2:10" ht="16.5" thickTop="1" thickBot="1" x14ac:dyDescent="0.3">
      <c r="B694" s="31" t="s">
        <v>18</v>
      </c>
      <c r="C694">
        <v>220</v>
      </c>
      <c r="D694" s="5">
        <v>26455</v>
      </c>
      <c r="E694" s="5">
        <v>32717.5</v>
      </c>
      <c r="F694" s="5">
        <v>6076.5299999999988</v>
      </c>
      <c r="G694" s="5">
        <v>23415.360000000001</v>
      </c>
      <c r="H694" s="5">
        <v>34535</v>
      </c>
      <c r="I694" s="5">
        <v>120073</v>
      </c>
      <c r="J694" s="12"/>
    </row>
    <row r="695" spans="2:10" ht="16.5" thickTop="1" thickBot="1" x14ac:dyDescent="0.3">
      <c r="B695" s="31" t="s">
        <v>19</v>
      </c>
      <c r="C695">
        <v>500</v>
      </c>
      <c r="D695" s="5">
        <v>35239.5</v>
      </c>
      <c r="E695" s="5">
        <v>36601.050000000003</v>
      </c>
      <c r="F695" s="5">
        <v>41402.18</v>
      </c>
      <c r="G695" s="5">
        <v>67675</v>
      </c>
      <c r="H695" s="5">
        <v>53724.04</v>
      </c>
      <c r="I695" s="5">
        <v>54557.94</v>
      </c>
      <c r="J695" s="12"/>
    </row>
    <row r="696" spans="2:10" ht="16.5" thickTop="1" thickBot="1" x14ac:dyDescent="0.3">
      <c r="B696" s="30" t="s">
        <v>141</v>
      </c>
      <c r="D696" s="5"/>
      <c r="E696" s="5"/>
      <c r="F696" s="5"/>
      <c r="G696" s="5"/>
      <c r="H696" s="5"/>
      <c r="I696" s="5"/>
      <c r="J696" s="12"/>
    </row>
    <row r="697" spans="2:10" ht="16.5" thickTop="1" thickBot="1" x14ac:dyDescent="0.3">
      <c r="B697" s="31" t="s">
        <v>15</v>
      </c>
      <c r="C697">
        <v>100</v>
      </c>
      <c r="D697" s="5">
        <v>81711.649999999994</v>
      </c>
      <c r="E697" s="5">
        <v>79570.41</v>
      </c>
      <c r="F697" s="5">
        <v>72816.38</v>
      </c>
      <c r="G697" s="5">
        <v>60093.08</v>
      </c>
      <c r="H697" s="5">
        <v>59506.74</v>
      </c>
      <c r="I697" s="5">
        <v>57921.43</v>
      </c>
      <c r="J697" s="12"/>
    </row>
    <row r="698" spans="2:10" ht="16.5" thickTop="1" thickBot="1" x14ac:dyDescent="0.3">
      <c r="B698" s="31" t="s">
        <v>16</v>
      </c>
      <c r="C698">
        <v>135</v>
      </c>
      <c r="D698" s="5">
        <v>40000</v>
      </c>
      <c r="E698" s="5">
        <v>40000</v>
      </c>
      <c r="F698" s="5">
        <v>40000</v>
      </c>
      <c r="G698" s="5">
        <v>40000</v>
      </c>
      <c r="H698" s="5">
        <v>40000</v>
      </c>
      <c r="I698" s="5">
        <v>20000</v>
      </c>
      <c r="J698" s="12"/>
    </row>
    <row r="699" spans="2:10" ht="16.5" thickTop="1" thickBot="1" x14ac:dyDescent="0.3">
      <c r="B699" s="31" t="s">
        <v>17</v>
      </c>
      <c r="C699">
        <v>200</v>
      </c>
      <c r="D699" s="5">
        <v>22233.03</v>
      </c>
      <c r="E699" s="5">
        <v>13197.42</v>
      </c>
      <c r="F699" s="5">
        <v>24991.239999999998</v>
      </c>
      <c r="G699" s="5">
        <v>15353.699999999999</v>
      </c>
      <c r="H699" s="5">
        <v>8906.8700000000008</v>
      </c>
      <c r="I699" s="5">
        <v>4182.51</v>
      </c>
      <c r="J699" s="12"/>
    </row>
    <row r="700" spans="2:10" ht="16.5" thickTop="1" thickBot="1" x14ac:dyDescent="0.3">
      <c r="B700" s="31" t="s">
        <v>18</v>
      </c>
      <c r="C700">
        <v>220</v>
      </c>
      <c r="D700" s="5">
        <v>17766.97</v>
      </c>
      <c r="E700" s="5">
        <v>26802.58</v>
      </c>
      <c r="F700" s="5">
        <v>15008.760000000002</v>
      </c>
      <c r="G700" s="5">
        <v>24646.300000000003</v>
      </c>
      <c r="H700" s="5">
        <v>31093.129999999997</v>
      </c>
      <c r="I700" s="5">
        <v>15817.49</v>
      </c>
      <c r="J700" s="12"/>
    </row>
    <row r="701" spans="2:10" ht="16.5" thickTop="1" thickBot="1" x14ac:dyDescent="0.3">
      <c r="B701" s="31" t="s">
        <v>19</v>
      </c>
      <c r="C701">
        <v>500</v>
      </c>
      <c r="D701" s="5">
        <v>8650.6299999999992</v>
      </c>
      <c r="E701" s="5">
        <v>11353.18</v>
      </c>
      <c r="F701" s="5">
        <v>18534.21</v>
      </c>
      <c r="G701" s="5">
        <v>2942.3999999999996</v>
      </c>
      <c r="H701" s="5">
        <v>8632.5299999999988</v>
      </c>
      <c r="I701" s="5">
        <v>7499.2</v>
      </c>
      <c r="J701" s="12"/>
    </row>
    <row r="702" spans="2:10" ht="16.5" thickTop="1" thickBot="1" x14ac:dyDescent="0.3">
      <c r="B702" s="30" t="s">
        <v>142</v>
      </c>
      <c r="D702" s="5"/>
      <c r="E702" s="5"/>
      <c r="F702" s="5"/>
      <c r="G702" s="5"/>
      <c r="H702" s="5"/>
      <c r="I702" s="5"/>
      <c r="J702" s="12"/>
    </row>
    <row r="703" spans="2:10" ht="16.5" thickTop="1" thickBot="1" x14ac:dyDescent="0.3">
      <c r="B703" s="31" t="s">
        <v>15</v>
      </c>
      <c r="C703">
        <v>100</v>
      </c>
      <c r="D703" s="5">
        <v>10183183.869999999</v>
      </c>
      <c r="E703" s="5">
        <v>9854249.2699999996</v>
      </c>
      <c r="F703" s="5">
        <v>9380638.8200000003</v>
      </c>
      <c r="G703" s="5">
        <v>8327376.04</v>
      </c>
      <c r="H703" s="5">
        <v>2867058.35</v>
      </c>
      <c r="I703" s="5">
        <v>1845994.5900000008</v>
      </c>
      <c r="J703" s="12"/>
    </row>
    <row r="704" spans="2:10" ht="16.5" thickTop="1" thickBot="1" x14ac:dyDescent="0.3">
      <c r="B704" s="31" t="s">
        <v>97</v>
      </c>
      <c r="C704">
        <v>205</v>
      </c>
      <c r="D704" s="5">
        <v>697</v>
      </c>
      <c r="E704" s="5">
        <v>579245.81999999995</v>
      </c>
      <c r="F704" s="5">
        <v>674641.22</v>
      </c>
      <c r="G704" s="5">
        <v>1109940.69</v>
      </c>
      <c r="H704" s="5">
        <v>5474582.5599999996</v>
      </c>
      <c r="I704" s="5">
        <v>1059215.75</v>
      </c>
      <c r="J704" s="12"/>
    </row>
    <row r="705" spans="2:10" ht="16.5" thickTop="1" thickBot="1" x14ac:dyDescent="0.3">
      <c r="B705" s="31" t="s">
        <v>67</v>
      </c>
      <c r="C705">
        <v>222</v>
      </c>
      <c r="D705" s="5">
        <v>4669508</v>
      </c>
      <c r="E705" s="5">
        <v>4290262.18</v>
      </c>
      <c r="F705" s="5">
        <v>4511620.96</v>
      </c>
      <c r="G705" s="5">
        <v>-298319.73</v>
      </c>
      <c r="H705" s="5">
        <v>-662711.29</v>
      </c>
      <c r="I705" s="5">
        <v>4003072.96</v>
      </c>
      <c r="J705" s="12"/>
    </row>
    <row r="706" spans="2:10" ht="16.5" thickTop="1" thickBot="1" x14ac:dyDescent="0.3">
      <c r="B706" s="31" t="s">
        <v>66</v>
      </c>
      <c r="C706">
        <v>274</v>
      </c>
      <c r="D706" s="5">
        <v>4670205</v>
      </c>
      <c r="E706" s="5">
        <v>4869508</v>
      </c>
      <c r="F706" s="5">
        <v>5186262.18</v>
      </c>
      <c r="G706" s="5">
        <v>5921811.96</v>
      </c>
      <c r="H706" s="5">
        <v>10536871.27</v>
      </c>
      <c r="I706" s="5">
        <v>6922288.71</v>
      </c>
      <c r="J706" s="12"/>
    </row>
    <row r="707" spans="2:10" ht="16.5" thickTop="1" thickBot="1" x14ac:dyDescent="0.3">
      <c r="B707" s="31" t="s">
        <v>19</v>
      </c>
      <c r="C707">
        <v>500</v>
      </c>
      <c r="D707" s="5">
        <v>1123443.6499999999</v>
      </c>
      <c r="E707" s="5">
        <v>250311.22</v>
      </c>
      <c r="F707" s="5">
        <v>201030.77</v>
      </c>
      <c r="G707" s="5">
        <v>56677.91</v>
      </c>
      <c r="H707" s="5">
        <v>14264.87</v>
      </c>
      <c r="I707" s="5">
        <v>38151.99</v>
      </c>
      <c r="J707" s="12"/>
    </row>
    <row r="708" spans="2:10" ht="16.5" thickTop="1" thickBot="1" x14ac:dyDescent="0.3">
      <c r="B708" s="30" t="s">
        <v>143</v>
      </c>
      <c r="D708" s="5"/>
      <c r="E708" s="5"/>
      <c r="F708" s="5"/>
      <c r="G708" s="5"/>
      <c r="H708" s="5"/>
      <c r="I708" s="5"/>
      <c r="J708" s="12"/>
    </row>
    <row r="709" spans="2:10" ht="16.5" thickTop="1" thickBot="1" x14ac:dyDescent="0.3">
      <c r="B709" s="31" t="s">
        <v>15</v>
      </c>
      <c r="C709">
        <v>100</v>
      </c>
      <c r="D709" s="5">
        <v>684477.75</v>
      </c>
      <c r="E709" s="5">
        <v>683665.98</v>
      </c>
      <c r="F709" s="5">
        <v>683002.93</v>
      </c>
      <c r="G709" s="5">
        <v>672760.23</v>
      </c>
      <c r="H709" s="5">
        <v>667223.74</v>
      </c>
      <c r="I709" s="5">
        <v>679461.79</v>
      </c>
      <c r="J709" s="12"/>
    </row>
    <row r="710" spans="2:10" ht="16.5" thickTop="1" thickBot="1" x14ac:dyDescent="0.3">
      <c r="B710" s="31" t="s">
        <v>16</v>
      </c>
      <c r="C710">
        <v>135</v>
      </c>
      <c r="D710" s="5">
        <v>15000</v>
      </c>
      <c r="E710" s="5">
        <v>15000</v>
      </c>
      <c r="F710" s="5">
        <v>15000</v>
      </c>
      <c r="G710" s="5">
        <v>15000</v>
      </c>
      <c r="H710" s="5">
        <v>15000</v>
      </c>
      <c r="I710" s="5">
        <v>35689</v>
      </c>
      <c r="J710" s="12"/>
    </row>
    <row r="711" spans="2:10" ht="16.5" thickTop="1" thickBot="1" x14ac:dyDescent="0.3">
      <c r="B711" s="31" t="s">
        <v>17</v>
      </c>
      <c r="C711">
        <v>200</v>
      </c>
      <c r="D711" s="5">
        <v>15000</v>
      </c>
      <c r="E711" s="5">
        <v>15000</v>
      </c>
      <c r="F711" s="5">
        <v>15000.000000000002</v>
      </c>
      <c r="G711" s="5">
        <v>14727.4</v>
      </c>
      <c r="H711" s="5">
        <v>6825.99</v>
      </c>
      <c r="I711" s="5">
        <v>84.61</v>
      </c>
      <c r="J711" s="12"/>
    </row>
    <row r="712" spans="2:10" ht="16.5" thickTop="1" thickBot="1" x14ac:dyDescent="0.3">
      <c r="B712" s="31" t="s">
        <v>18</v>
      </c>
      <c r="C712">
        <v>220</v>
      </c>
      <c r="D712" s="5">
        <v>0</v>
      </c>
      <c r="E712" s="5">
        <v>0</v>
      </c>
      <c r="F712" s="5">
        <v>-1.8189894035458565E-12</v>
      </c>
      <c r="G712" s="5">
        <v>272.60000000000036</v>
      </c>
      <c r="H712" s="5">
        <v>8174.01</v>
      </c>
      <c r="I712" s="5">
        <v>35604.39</v>
      </c>
      <c r="J712" s="12"/>
    </row>
    <row r="713" spans="2:10" ht="16.5" thickTop="1" thickBot="1" x14ac:dyDescent="0.3">
      <c r="B713" s="31" t="s">
        <v>19</v>
      </c>
      <c r="C713">
        <v>500</v>
      </c>
      <c r="D713" s="5">
        <v>8675.5499999999993</v>
      </c>
      <c r="E713" s="5">
        <v>14188.23</v>
      </c>
      <c r="F713" s="5">
        <v>14336.95</v>
      </c>
      <c r="G713" s="5">
        <v>4484.7</v>
      </c>
      <c r="H713" s="5">
        <v>1289.5</v>
      </c>
      <c r="I713" s="5">
        <v>12322.66</v>
      </c>
      <c r="J713" s="12"/>
    </row>
    <row r="714" spans="2:10" ht="16.5" thickTop="1" thickBot="1" x14ac:dyDescent="0.3">
      <c r="B714" s="30" t="s">
        <v>38</v>
      </c>
      <c r="D714" s="5"/>
      <c r="E714" s="5"/>
      <c r="F714" s="5"/>
      <c r="G714" s="5"/>
      <c r="H714" s="5"/>
      <c r="I714" s="5"/>
      <c r="J714" s="12"/>
    </row>
    <row r="715" spans="2:10" ht="16.5" thickTop="1" thickBot="1" x14ac:dyDescent="0.3">
      <c r="B715" s="31" t="s">
        <v>15</v>
      </c>
      <c r="C715">
        <v>100</v>
      </c>
      <c r="D715" s="5">
        <v>417387.4</v>
      </c>
      <c r="E715" s="5">
        <v>357949.62</v>
      </c>
      <c r="F715" s="5">
        <v>742790.29</v>
      </c>
      <c r="G715" s="5">
        <v>721731.28</v>
      </c>
      <c r="H715" s="5">
        <v>254681.64999999997</v>
      </c>
      <c r="I715" s="5">
        <v>389255.32000000007</v>
      </c>
      <c r="J715" s="12"/>
    </row>
    <row r="716" spans="2:10" ht="16.5" thickTop="1" thickBot="1" x14ac:dyDescent="0.3">
      <c r="B716" s="31" t="s">
        <v>16</v>
      </c>
      <c r="C716">
        <v>135</v>
      </c>
      <c r="D716" s="5">
        <v>4790153</v>
      </c>
      <c r="E716" s="5">
        <v>4290153</v>
      </c>
      <c r="F716" s="5">
        <v>4299460.04</v>
      </c>
      <c r="G716" s="5">
        <v>4305823.88</v>
      </c>
      <c r="H716" s="5">
        <v>5291197.7300000004</v>
      </c>
      <c r="I716" s="5">
        <v>4456379.1399999997</v>
      </c>
      <c r="J716" s="12"/>
    </row>
    <row r="717" spans="2:10" ht="16.5" thickTop="1" thickBot="1" x14ac:dyDescent="0.3">
      <c r="B717" s="31" t="s">
        <v>17</v>
      </c>
      <c r="C717">
        <v>200</v>
      </c>
      <c r="D717" s="5">
        <v>3832347.0100000002</v>
      </c>
      <c r="E717" s="5">
        <v>4088154.8300000005</v>
      </c>
      <c r="F717" s="5">
        <v>3821348.2599999984</v>
      </c>
      <c r="G717" s="5">
        <v>4042834.0200000014</v>
      </c>
      <c r="H717" s="5">
        <v>5289349.450000002</v>
      </c>
      <c r="I717" s="5">
        <v>4450496.6900000023</v>
      </c>
      <c r="J717" s="12"/>
    </row>
    <row r="718" spans="2:10" ht="16.5" thickTop="1" thickBot="1" x14ac:dyDescent="0.3">
      <c r="B718" s="31" t="s">
        <v>97</v>
      </c>
      <c r="C718">
        <v>205</v>
      </c>
      <c r="D718" s="5">
        <v>0</v>
      </c>
      <c r="E718" s="5">
        <v>1278015</v>
      </c>
      <c r="F718" s="5">
        <v>450000</v>
      </c>
      <c r="G718" s="5">
        <v>4913690</v>
      </c>
      <c r="H718" s="5">
        <v>2042824</v>
      </c>
      <c r="I718" s="5">
        <v>766250</v>
      </c>
      <c r="J718" s="12"/>
    </row>
    <row r="719" spans="2:10" ht="16.5" thickTop="1" thickBot="1" x14ac:dyDescent="0.3">
      <c r="B719" s="31" t="s">
        <v>18</v>
      </c>
      <c r="C719">
        <v>220</v>
      </c>
      <c r="D719" s="5">
        <v>957805.98999999976</v>
      </c>
      <c r="E719" s="5">
        <v>201998.16999999946</v>
      </c>
      <c r="F719" s="5">
        <v>478111.78000000166</v>
      </c>
      <c r="G719" s="5">
        <v>262989.85999999847</v>
      </c>
      <c r="H719" s="5">
        <v>1848.2799999983981</v>
      </c>
      <c r="I719" s="5">
        <v>5882.4499999973923</v>
      </c>
      <c r="J719" s="12"/>
    </row>
    <row r="720" spans="2:10" ht="16.5" thickTop="1" thickBot="1" x14ac:dyDescent="0.3">
      <c r="B720" s="31" t="s">
        <v>67</v>
      </c>
      <c r="C720">
        <v>222</v>
      </c>
      <c r="D720" s="5">
        <v>1496251</v>
      </c>
      <c r="E720" s="5">
        <v>218236</v>
      </c>
      <c r="F720" s="5">
        <v>218236.5</v>
      </c>
      <c r="G720" s="5">
        <v>688104.5</v>
      </c>
      <c r="H720" s="5">
        <v>-535379.5</v>
      </c>
      <c r="I720" s="5">
        <v>1764620.5</v>
      </c>
      <c r="J720" s="12"/>
    </row>
    <row r="721" spans="2:10" ht="16.5" thickTop="1" thickBot="1" x14ac:dyDescent="0.3">
      <c r="B721" s="31" t="s">
        <v>66</v>
      </c>
      <c r="C721">
        <v>274</v>
      </c>
      <c r="D721" s="5">
        <v>1496251</v>
      </c>
      <c r="E721" s="5">
        <v>1496251</v>
      </c>
      <c r="F721" s="5">
        <v>668236.5</v>
      </c>
      <c r="G721" s="5">
        <v>5601794.5</v>
      </c>
      <c r="H721" s="5">
        <v>2507444.5</v>
      </c>
      <c r="I721" s="5">
        <v>2530870.5</v>
      </c>
      <c r="J721" s="12"/>
    </row>
    <row r="722" spans="2:10" ht="16.5" thickTop="1" thickBot="1" x14ac:dyDescent="0.3">
      <c r="B722" s="31" t="s">
        <v>19</v>
      </c>
      <c r="C722">
        <v>500</v>
      </c>
      <c r="D722" s="5">
        <v>4100175.44</v>
      </c>
      <c r="E722" s="5">
        <v>5307470.2699999996</v>
      </c>
      <c r="F722" s="5">
        <v>4565768.49</v>
      </c>
      <c r="G722" s="5">
        <v>8840043.9199999981</v>
      </c>
      <c r="H722" s="5">
        <v>6656798.0100000007</v>
      </c>
      <c r="I722" s="5">
        <v>5316683.0599999977</v>
      </c>
      <c r="J722" s="12"/>
    </row>
    <row r="723" spans="2:10" ht="16.5" thickTop="1" thickBot="1" x14ac:dyDescent="0.3">
      <c r="B723" s="30" t="s">
        <v>144</v>
      </c>
      <c r="D723" s="5"/>
      <c r="E723" s="5"/>
      <c r="F723" s="5"/>
      <c r="G723" s="5"/>
      <c r="H723" s="5"/>
      <c r="I723" s="5"/>
      <c r="J723" s="12"/>
    </row>
    <row r="724" spans="2:10" ht="16.5" thickTop="1" thickBot="1" x14ac:dyDescent="0.3">
      <c r="B724" s="31" t="s">
        <v>16</v>
      </c>
      <c r="C724">
        <v>135</v>
      </c>
      <c r="D724" s="5">
        <v>0</v>
      </c>
      <c r="E724" s="5">
        <v>0</v>
      </c>
      <c r="F724" s="5">
        <v>0</v>
      </c>
      <c r="G724" s="5">
        <v>0</v>
      </c>
      <c r="H724" s="5">
        <v>53859.85</v>
      </c>
      <c r="I724" s="5">
        <v>239165.68</v>
      </c>
      <c r="J724" s="12"/>
    </row>
    <row r="725" spans="2:10" ht="16.5" thickTop="1" thickBot="1" x14ac:dyDescent="0.3">
      <c r="B725" s="31" t="s">
        <v>17</v>
      </c>
      <c r="C725">
        <v>200</v>
      </c>
      <c r="D725" s="5">
        <v>0</v>
      </c>
      <c r="E725" s="5">
        <v>0</v>
      </c>
      <c r="F725" s="5">
        <v>0</v>
      </c>
      <c r="G725" s="5">
        <v>0</v>
      </c>
      <c r="H725" s="5">
        <v>53859.85</v>
      </c>
      <c r="I725" s="5">
        <v>239165.68</v>
      </c>
      <c r="J725" s="12"/>
    </row>
    <row r="726" spans="2:10" ht="16.5" thickTop="1" thickBot="1" x14ac:dyDescent="0.3">
      <c r="B726" s="30" t="s">
        <v>33</v>
      </c>
      <c r="D726" s="5"/>
      <c r="E726" s="5"/>
      <c r="F726" s="5"/>
      <c r="G726" s="5"/>
      <c r="H726" s="5"/>
      <c r="I726" s="5"/>
      <c r="J726" s="12"/>
    </row>
    <row r="727" spans="2:10" ht="16.5" thickTop="1" thickBot="1" x14ac:dyDescent="0.3">
      <c r="B727" s="31" t="s">
        <v>16</v>
      </c>
      <c r="C727">
        <v>135</v>
      </c>
      <c r="D727" s="5">
        <v>0</v>
      </c>
      <c r="E727" s="5">
        <v>0</v>
      </c>
      <c r="F727" s="5">
        <v>206540</v>
      </c>
      <c r="G727" s="5">
        <v>0</v>
      </c>
      <c r="H727" s="5">
        <v>0</v>
      </c>
      <c r="I727" s="5">
        <v>0</v>
      </c>
      <c r="J727" s="12"/>
    </row>
    <row r="728" spans="2:10" ht="16.5" thickTop="1" thickBot="1" x14ac:dyDescent="0.3">
      <c r="B728" s="31" t="s">
        <v>17</v>
      </c>
      <c r="C728">
        <v>200</v>
      </c>
      <c r="D728" s="5">
        <v>0</v>
      </c>
      <c r="E728" s="5">
        <v>0</v>
      </c>
      <c r="F728" s="5">
        <v>206539.99999999997</v>
      </c>
      <c r="G728" s="5">
        <v>0</v>
      </c>
      <c r="H728" s="5">
        <v>0</v>
      </c>
      <c r="I728" s="5">
        <v>0</v>
      </c>
      <c r="J728" s="12"/>
    </row>
    <row r="729" spans="2:10" ht="16.5" thickTop="1" thickBot="1" x14ac:dyDescent="0.3">
      <c r="B729" s="31" t="s">
        <v>18</v>
      </c>
      <c r="C729">
        <v>220</v>
      </c>
      <c r="D729" s="5">
        <v>0</v>
      </c>
      <c r="E729" s="5">
        <v>0</v>
      </c>
      <c r="F729" s="5">
        <v>2.9103830456733704E-11</v>
      </c>
      <c r="G729" s="5">
        <v>0</v>
      </c>
      <c r="H729" s="5">
        <v>0</v>
      </c>
      <c r="I729" s="5">
        <v>0</v>
      </c>
      <c r="J729" s="12"/>
    </row>
    <row r="730" spans="2:10" ht="16.5" thickTop="1" thickBot="1" x14ac:dyDescent="0.3">
      <c r="B730" s="8" t="s">
        <v>145</v>
      </c>
      <c r="D730" s="5"/>
      <c r="E730" s="5"/>
      <c r="F730" s="5"/>
      <c r="G730" s="5"/>
      <c r="H730" s="5"/>
      <c r="I730" s="5"/>
      <c r="J730" s="12"/>
    </row>
    <row r="731" spans="2:10" ht="16.5" thickTop="1" thickBot="1" x14ac:dyDescent="0.3">
      <c r="B731" s="29" t="s">
        <v>146</v>
      </c>
      <c r="D731" s="5"/>
      <c r="E731" s="5"/>
      <c r="F731" s="5"/>
      <c r="G731" s="5"/>
      <c r="H731" s="5"/>
      <c r="I731" s="5"/>
      <c r="J731" s="12"/>
    </row>
    <row r="732" spans="2:10" ht="16.5" thickTop="1" thickBot="1" x14ac:dyDescent="0.3">
      <c r="B732" s="30" t="s">
        <v>147</v>
      </c>
      <c r="D732" s="5"/>
      <c r="E732" s="5"/>
      <c r="F732" s="5"/>
      <c r="G732" s="5"/>
      <c r="H732" s="5"/>
      <c r="I732" s="5"/>
      <c r="J732" s="12"/>
    </row>
    <row r="733" spans="2:10" ht="16.5" thickTop="1" thickBot="1" x14ac:dyDescent="0.3">
      <c r="B733" s="31" t="s">
        <v>67</v>
      </c>
      <c r="C733">
        <v>222</v>
      </c>
      <c r="D733" s="5">
        <v>0</v>
      </c>
      <c r="E733" s="5">
        <v>-3000000</v>
      </c>
      <c r="F733" s="5">
        <v>0</v>
      </c>
      <c r="G733" s="5">
        <v>516000</v>
      </c>
      <c r="H733" s="5">
        <v>35464668</v>
      </c>
      <c r="I733" s="5">
        <v>35464668</v>
      </c>
      <c r="J733" s="12"/>
    </row>
    <row r="734" spans="2:10" ht="16.5" thickTop="1" thickBot="1" x14ac:dyDescent="0.3">
      <c r="B734" s="31" t="s">
        <v>66</v>
      </c>
      <c r="C734">
        <v>274</v>
      </c>
      <c r="D734" s="5">
        <v>0</v>
      </c>
      <c r="E734" s="5">
        <v>0</v>
      </c>
      <c r="F734" s="5">
        <v>10516000</v>
      </c>
      <c r="G734" s="5">
        <v>35516000</v>
      </c>
      <c r="H734" s="5">
        <v>35464668</v>
      </c>
      <c r="I734" s="5">
        <v>35464668</v>
      </c>
      <c r="J734" s="12"/>
    </row>
    <row r="735" spans="2:10" ht="16.5" thickTop="1" thickBot="1" x14ac:dyDescent="0.3">
      <c r="B735" s="30" t="s">
        <v>148</v>
      </c>
      <c r="D735" s="5"/>
      <c r="E735" s="5"/>
      <c r="F735" s="5"/>
      <c r="G735" s="5"/>
      <c r="H735" s="5"/>
      <c r="I735" s="5"/>
      <c r="J735" s="12"/>
    </row>
    <row r="736" spans="2:10" ht="16.5" thickTop="1" thickBot="1" x14ac:dyDescent="0.3">
      <c r="B736" s="31" t="s">
        <v>67</v>
      </c>
      <c r="C736">
        <v>222</v>
      </c>
      <c r="D736" s="5">
        <v>47229154</v>
      </c>
      <c r="E736" s="5">
        <v>47229154</v>
      </c>
      <c r="F736" s="5">
        <v>47229154</v>
      </c>
      <c r="G736" s="5">
        <v>67229154</v>
      </c>
      <c r="H736" s="5">
        <v>67229154</v>
      </c>
      <c r="I736" s="5">
        <v>56051254</v>
      </c>
      <c r="J736" s="12"/>
    </row>
    <row r="737" spans="2:10" ht="16.5" thickTop="1" thickBot="1" x14ac:dyDescent="0.3">
      <c r="B737" s="31" t="s">
        <v>66</v>
      </c>
      <c r="C737">
        <v>274</v>
      </c>
      <c r="D737" s="5">
        <v>47229154</v>
      </c>
      <c r="E737" s="5">
        <v>47229154</v>
      </c>
      <c r="F737" s="5">
        <v>67229154</v>
      </c>
      <c r="G737" s="5">
        <v>67229154</v>
      </c>
      <c r="H737" s="5">
        <v>67229154</v>
      </c>
      <c r="I737" s="5">
        <v>85317254</v>
      </c>
      <c r="J737" s="12"/>
    </row>
    <row r="738" spans="2:10" ht="16.5" thickTop="1" thickBot="1" x14ac:dyDescent="0.3">
      <c r="B738" s="30" t="s">
        <v>149</v>
      </c>
      <c r="D738" s="5"/>
      <c r="E738" s="5"/>
      <c r="F738" s="5"/>
      <c r="G738" s="5"/>
      <c r="H738" s="5"/>
      <c r="I738" s="5"/>
      <c r="J738" s="12"/>
    </row>
    <row r="739" spans="2:10" ht="16.5" thickTop="1" thickBot="1" x14ac:dyDescent="0.3">
      <c r="B739" s="31" t="s">
        <v>66</v>
      </c>
      <c r="C739">
        <v>137</v>
      </c>
      <c r="D739" s="5">
        <v>400000</v>
      </c>
      <c r="E739" s="5">
        <v>400000</v>
      </c>
      <c r="F739" s="5">
        <v>400000</v>
      </c>
      <c r="G739" s="5">
        <v>400000</v>
      </c>
      <c r="H739" s="5">
        <v>400000</v>
      </c>
      <c r="I739" s="5">
        <v>400000</v>
      </c>
      <c r="J739" s="12"/>
    </row>
    <row r="740" spans="2:10" ht="16.5" thickTop="1" thickBot="1" x14ac:dyDescent="0.3">
      <c r="B740" s="31" t="s">
        <v>67</v>
      </c>
      <c r="C740">
        <v>222</v>
      </c>
      <c r="D740" s="5">
        <v>400000</v>
      </c>
      <c r="E740" s="5">
        <v>400000</v>
      </c>
      <c r="F740" s="5">
        <v>400000</v>
      </c>
      <c r="G740" s="5">
        <v>400000</v>
      </c>
      <c r="H740" s="5">
        <v>400000</v>
      </c>
      <c r="I740" s="5">
        <v>400000</v>
      </c>
      <c r="J740" s="12"/>
    </row>
    <row r="741" spans="2:10" ht="16.5" thickTop="1" thickBot="1" x14ac:dyDescent="0.3">
      <c r="B741" s="30" t="s">
        <v>150</v>
      </c>
      <c r="D741" s="5"/>
      <c r="E741" s="5"/>
      <c r="F741" s="5"/>
      <c r="G741" s="5"/>
      <c r="H741" s="5"/>
      <c r="I741" s="5"/>
      <c r="J741" s="12"/>
    </row>
    <row r="742" spans="2:10" ht="16.5" thickTop="1" thickBot="1" x14ac:dyDescent="0.3">
      <c r="B742" s="31" t="s">
        <v>15</v>
      </c>
      <c r="C742">
        <v>100</v>
      </c>
      <c r="D742" s="5">
        <v>311000.75</v>
      </c>
      <c r="E742" s="5">
        <v>4221338.75</v>
      </c>
      <c r="F742" s="5">
        <v>965419.75</v>
      </c>
      <c r="G742" s="5">
        <v>2282585.4500000002</v>
      </c>
      <c r="H742" s="5">
        <v>4495996.45</v>
      </c>
      <c r="I742" s="5">
        <v>3584996.45</v>
      </c>
      <c r="J742" s="12"/>
    </row>
    <row r="743" spans="2:10" ht="16.5" thickTop="1" thickBot="1" x14ac:dyDescent="0.3">
      <c r="B743" s="31" t="s">
        <v>67</v>
      </c>
      <c r="C743">
        <v>222</v>
      </c>
      <c r="D743" s="5">
        <v>14792074</v>
      </c>
      <c r="E743" s="5">
        <v>12717099</v>
      </c>
      <c r="F743" s="5">
        <v>11747304</v>
      </c>
      <c r="G743" s="5">
        <v>11750494.699999999</v>
      </c>
      <c r="H743" s="5">
        <v>2517646.3000000007</v>
      </c>
      <c r="I743" s="5">
        <v>902538.82999999984</v>
      </c>
      <c r="J743" s="12"/>
    </row>
    <row r="744" spans="2:10" ht="16.5" thickTop="1" thickBot="1" x14ac:dyDescent="0.3">
      <c r="B744" s="31" t="s">
        <v>66</v>
      </c>
      <c r="C744">
        <v>274</v>
      </c>
      <c r="D744" s="5">
        <v>14792074</v>
      </c>
      <c r="E744" s="5">
        <v>12717099</v>
      </c>
      <c r="F744" s="5">
        <v>11747304</v>
      </c>
      <c r="G744" s="5">
        <v>13268244.699999999</v>
      </c>
      <c r="H744" s="5">
        <v>2517646.3000000007</v>
      </c>
      <c r="I744" s="5">
        <v>902538.82999999984</v>
      </c>
      <c r="J744" s="12"/>
    </row>
    <row r="745" spans="2:10" ht="16.5" thickTop="1" thickBot="1" x14ac:dyDescent="0.3">
      <c r="B745" s="30" t="s">
        <v>151</v>
      </c>
      <c r="D745" s="5"/>
      <c r="E745" s="5"/>
      <c r="F745" s="5"/>
      <c r="G745" s="5"/>
      <c r="H745" s="5"/>
      <c r="I745" s="5"/>
      <c r="J745" s="12"/>
    </row>
    <row r="746" spans="2:10" ht="16.5" thickTop="1" thickBot="1" x14ac:dyDescent="0.3">
      <c r="B746" s="31" t="s">
        <v>67</v>
      </c>
      <c r="C746">
        <v>222</v>
      </c>
      <c r="D746" s="5">
        <v>264820</v>
      </c>
      <c r="E746" s="5">
        <v>264820</v>
      </c>
      <c r="F746" s="5">
        <v>264820</v>
      </c>
      <c r="G746" s="5">
        <v>264820</v>
      </c>
      <c r="H746" s="5">
        <v>39698820</v>
      </c>
      <c r="I746" s="5">
        <v>39698820</v>
      </c>
      <c r="J746" s="12"/>
    </row>
    <row r="747" spans="2:10" ht="16.5" thickTop="1" thickBot="1" x14ac:dyDescent="0.3">
      <c r="B747" s="31" t="s">
        <v>66</v>
      </c>
      <c r="C747">
        <v>274</v>
      </c>
      <c r="D747" s="5">
        <v>264820</v>
      </c>
      <c r="E747" s="5">
        <v>264820</v>
      </c>
      <c r="F747" s="5">
        <v>264820</v>
      </c>
      <c r="G747" s="5">
        <v>39698820</v>
      </c>
      <c r="H747" s="5">
        <v>39698820</v>
      </c>
      <c r="I747" s="5">
        <v>39698820</v>
      </c>
      <c r="J747" s="12"/>
    </row>
    <row r="748" spans="2:10" ht="16.5" thickTop="1" thickBot="1" x14ac:dyDescent="0.3">
      <c r="B748" s="30" t="s">
        <v>38</v>
      </c>
      <c r="D748" s="5"/>
      <c r="E748" s="5"/>
      <c r="F748" s="5"/>
      <c r="G748" s="5"/>
      <c r="H748" s="5"/>
      <c r="I748" s="5"/>
      <c r="J748" s="12"/>
    </row>
    <row r="749" spans="2:10" ht="16.5" thickTop="1" thickBot="1" x14ac:dyDescent="0.3">
      <c r="B749" s="31" t="s">
        <v>67</v>
      </c>
      <c r="C749">
        <v>222</v>
      </c>
      <c r="D749" s="5">
        <v>1885500</v>
      </c>
      <c r="E749" s="5">
        <v>1885500</v>
      </c>
      <c r="F749" s="5">
        <v>1885500</v>
      </c>
      <c r="G749" s="5">
        <v>825224</v>
      </c>
      <c r="H749" s="5">
        <v>17840541</v>
      </c>
      <c r="I749" s="5">
        <v>1885500</v>
      </c>
      <c r="J749" s="12"/>
    </row>
    <row r="750" spans="2:10" ht="16.5" thickTop="1" thickBot="1" x14ac:dyDescent="0.3">
      <c r="B750" s="31" t="s">
        <v>66</v>
      </c>
      <c r="C750">
        <v>274</v>
      </c>
      <c r="D750" s="5">
        <v>1885500</v>
      </c>
      <c r="E750" s="5">
        <v>1885500</v>
      </c>
      <c r="F750" s="5">
        <v>1885500</v>
      </c>
      <c r="G750" s="5">
        <v>17840541</v>
      </c>
      <c r="H750" s="5">
        <v>17840541</v>
      </c>
      <c r="I750" s="5">
        <v>1885500</v>
      </c>
      <c r="J750" s="12"/>
    </row>
    <row r="751" spans="2:10" ht="16.5" thickTop="1" thickBot="1" x14ac:dyDescent="0.3">
      <c r="B751" s="29" t="s">
        <v>152</v>
      </c>
      <c r="D751" s="5"/>
      <c r="E751" s="5"/>
      <c r="F751" s="5"/>
      <c r="G751" s="5"/>
      <c r="H751" s="5"/>
      <c r="I751" s="5"/>
      <c r="J751" s="12"/>
    </row>
    <row r="752" spans="2:10" ht="16.5" thickTop="1" thickBot="1" x14ac:dyDescent="0.3">
      <c r="B752" s="30" t="s">
        <v>148</v>
      </c>
      <c r="D752" s="5"/>
      <c r="E752" s="5"/>
      <c r="F752" s="5"/>
      <c r="G752" s="5"/>
      <c r="H752" s="5"/>
      <c r="I752" s="5"/>
      <c r="J752" s="12"/>
    </row>
    <row r="753" spans="2:10" ht="16.5" thickTop="1" thickBot="1" x14ac:dyDescent="0.3">
      <c r="B753" s="31" t="s">
        <v>66</v>
      </c>
      <c r="C753">
        <v>137</v>
      </c>
      <c r="D753" s="5">
        <v>2089500</v>
      </c>
      <c r="E753" s="5">
        <v>2089500</v>
      </c>
      <c r="F753" s="5">
        <v>0</v>
      </c>
      <c r="G753" s="5">
        <v>0</v>
      </c>
      <c r="H753" s="5">
        <v>0</v>
      </c>
      <c r="I753" s="5">
        <v>0</v>
      </c>
      <c r="J753" s="12"/>
    </row>
    <row r="754" spans="2:10" ht="16.5" thickTop="1" thickBot="1" x14ac:dyDescent="0.3">
      <c r="B754" s="31" t="s">
        <v>67</v>
      </c>
      <c r="C754">
        <v>222</v>
      </c>
      <c r="D754" s="5">
        <v>2089500</v>
      </c>
      <c r="E754" s="5">
        <v>2089500</v>
      </c>
      <c r="F754" s="5">
        <v>0</v>
      </c>
      <c r="G754" s="5">
        <v>0</v>
      </c>
      <c r="H754" s="5">
        <v>0</v>
      </c>
      <c r="I754" s="5">
        <v>0</v>
      </c>
      <c r="J754" s="12"/>
    </row>
    <row r="755" spans="2:10" ht="16.5" thickTop="1" thickBot="1" x14ac:dyDescent="0.3">
      <c r="B755" s="29" t="s">
        <v>153</v>
      </c>
      <c r="D755" s="5"/>
      <c r="E755" s="5"/>
      <c r="F755" s="5"/>
      <c r="G755" s="5"/>
      <c r="H755" s="5"/>
      <c r="I755" s="5"/>
      <c r="J755" s="12"/>
    </row>
    <row r="756" spans="2:10" ht="16.5" thickTop="1" thickBot="1" x14ac:dyDescent="0.3">
      <c r="B756" s="30" t="s">
        <v>148</v>
      </c>
      <c r="D756" s="5"/>
      <c r="E756" s="5"/>
      <c r="F756" s="5"/>
      <c r="G756" s="5"/>
      <c r="H756" s="5"/>
      <c r="I756" s="5"/>
      <c r="J756" s="12"/>
    </row>
    <row r="757" spans="2:10" ht="16.5" thickTop="1" thickBot="1" x14ac:dyDescent="0.3">
      <c r="B757" s="31" t="s">
        <v>16</v>
      </c>
      <c r="C757">
        <v>135</v>
      </c>
      <c r="D757" s="5">
        <v>0</v>
      </c>
      <c r="E757" s="5">
        <v>0</v>
      </c>
      <c r="F757" s="5">
        <v>0</v>
      </c>
      <c r="G757" s="5">
        <v>0</v>
      </c>
      <c r="H757" s="5">
        <v>0.90000000002328306</v>
      </c>
      <c r="I757" s="5">
        <v>2923551.64</v>
      </c>
      <c r="J757" s="12"/>
    </row>
    <row r="758" spans="2:10" ht="16.5" thickTop="1" thickBot="1" x14ac:dyDescent="0.3">
      <c r="B758" s="31" t="s">
        <v>18</v>
      </c>
      <c r="C758">
        <v>220</v>
      </c>
      <c r="D758" s="5">
        <v>0</v>
      </c>
      <c r="E758" s="5">
        <v>0</v>
      </c>
      <c r="F758" s="5">
        <v>0</v>
      </c>
      <c r="G758" s="5">
        <v>0</v>
      </c>
      <c r="H758" s="5">
        <v>0.90000000002328306</v>
      </c>
      <c r="I758" s="5">
        <v>2923551.64</v>
      </c>
      <c r="J758" s="12"/>
    </row>
    <row r="759" spans="2:10" ht="16.5" thickTop="1" thickBot="1" x14ac:dyDescent="0.3">
      <c r="B759" s="30" t="s">
        <v>154</v>
      </c>
      <c r="D759" s="5"/>
      <c r="E759" s="5"/>
      <c r="F759" s="5"/>
      <c r="G759" s="5"/>
      <c r="H759" s="5"/>
      <c r="I759" s="5"/>
      <c r="J759" s="12"/>
    </row>
    <row r="760" spans="2:10" ht="16.5" thickTop="1" thickBot="1" x14ac:dyDescent="0.3">
      <c r="B760" s="31" t="s">
        <v>15</v>
      </c>
      <c r="C760">
        <v>100</v>
      </c>
      <c r="D760" s="5">
        <v>658.35</v>
      </c>
      <c r="E760" s="5">
        <v>712.94</v>
      </c>
      <c r="F760" s="5">
        <v>764.6</v>
      </c>
      <c r="G760" s="5">
        <v>781.19</v>
      </c>
      <c r="H760" s="5">
        <v>786.07</v>
      </c>
      <c r="I760" s="5">
        <v>834.72</v>
      </c>
      <c r="J760" s="12"/>
    </row>
    <row r="761" spans="2:10" ht="16.5" thickTop="1" thickBot="1" x14ac:dyDescent="0.3">
      <c r="B761" s="31" t="s">
        <v>19</v>
      </c>
      <c r="C761">
        <v>500</v>
      </c>
      <c r="D761" s="5">
        <v>30.09</v>
      </c>
      <c r="E761" s="5">
        <v>54.59</v>
      </c>
      <c r="F761" s="5">
        <v>51.66</v>
      </c>
      <c r="G761" s="5">
        <v>16.59</v>
      </c>
      <c r="H761" s="5">
        <v>4.88</v>
      </c>
      <c r="I761" s="5">
        <v>48.65</v>
      </c>
      <c r="J761" s="12"/>
    </row>
    <row r="762" spans="2:10" ht="16.5" thickTop="1" thickBot="1" x14ac:dyDescent="0.3">
      <c r="B762" s="30" t="s">
        <v>155</v>
      </c>
      <c r="D762" s="5"/>
      <c r="E762" s="5"/>
      <c r="F762" s="5"/>
      <c r="G762" s="5"/>
      <c r="H762" s="5"/>
      <c r="I762" s="5"/>
      <c r="J762" s="12"/>
    </row>
    <row r="763" spans="2:10" ht="16.5" thickTop="1" thickBot="1" x14ac:dyDescent="0.3">
      <c r="B763" s="31" t="s">
        <v>16</v>
      </c>
      <c r="C763">
        <v>135</v>
      </c>
      <c r="D763" s="5">
        <v>500000</v>
      </c>
      <c r="E763" s="5">
        <v>0</v>
      </c>
      <c r="F763" s="5">
        <v>0</v>
      </c>
      <c r="G763" s="5">
        <v>0</v>
      </c>
      <c r="H763" s="5">
        <v>0</v>
      </c>
      <c r="I763" s="5">
        <v>0</v>
      </c>
      <c r="J763" s="12"/>
    </row>
    <row r="764" spans="2:10" ht="16.5" thickTop="1" thickBot="1" x14ac:dyDescent="0.3">
      <c r="B764" s="31" t="s">
        <v>18</v>
      </c>
      <c r="C764">
        <v>220</v>
      </c>
      <c r="D764" s="5">
        <v>500000</v>
      </c>
      <c r="E764" s="5">
        <v>0</v>
      </c>
      <c r="F764" s="5">
        <v>0</v>
      </c>
      <c r="G764" s="5">
        <v>0</v>
      </c>
      <c r="H764" s="5">
        <v>0</v>
      </c>
      <c r="I764" s="5">
        <v>0</v>
      </c>
      <c r="J764" s="12"/>
    </row>
    <row r="765" spans="2:10" ht="16.5" thickTop="1" thickBot="1" x14ac:dyDescent="0.3">
      <c r="B765" s="30" t="s">
        <v>156</v>
      </c>
      <c r="D765" s="5"/>
      <c r="E765" s="5"/>
      <c r="F765" s="5"/>
      <c r="G765" s="5"/>
      <c r="H765" s="5"/>
      <c r="I765" s="5"/>
      <c r="J765" s="12"/>
    </row>
    <row r="766" spans="2:10" ht="16.5" thickTop="1" thickBot="1" x14ac:dyDescent="0.3">
      <c r="B766" s="31" t="s">
        <v>15</v>
      </c>
      <c r="C766">
        <v>100</v>
      </c>
      <c r="D766" s="5">
        <v>0</v>
      </c>
      <c r="E766" s="5">
        <v>0</v>
      </c>
      <c r="F766" s="5">
        <v>824363.09</v>
      </c>
      <c r="G766" s="5">
        <v>3700148.08</v>
      </c>
      <c r="H766" s="5">
        <v>6576823.29</v>
      </c>
      <c r="I766" s="5">
        <v>9573519.0199999996</v>
      </c>
      <c r="J766" s="12"/>
    </row>
    <row r="767" spans="2:10" ht="16.5" thickTop="1" thickBot="1" x14ac:dyDescent="0.3">
      <c r="B767" s="31" t="s">
        <v>16</v>
      </c>
      <c r="C767">
        <v>135</v>
      </c>
      <c r="D767" s="5">
        <v>0</v>
      </c>
      <c r="E767" s="5">
        <v>0</v>
      </c>
      <c r="F767" s="5">
        <v>823327</v>
      </c>
      <c r="G767" s="5">
        <v>2869546</v>
      </c>
      <c r="H767" s="5">
        <v>2869546</v>
      </c>
      <c r="I767" s="5">
        <v>2869546</v>
      </c>
      <c r="J767" s="12"/>
    </row>
    <row r="768" spans="2:10" ht="16.5" thickTop="1" thickBot="1" x14ac:dyDescent="0.3">
      <c r="B768" s="31" t="s">
        <v>18</v>
      </c>
      <c r="C768">
        <v>220</v>
      </c>
      <c r="D768" s="5">
        <v>0</v>
      </c>
      <c r="E768" s="5">
        <v>0</v>
      </c>
      <c r="F768" s="5">
        <v>823327</v>
      </c>
      <c r="G768" s="5">
        <v>2869546</v>
      </c>
      <c r="H768" s="5">
        <v>2869546</v>
      </c>
      <c r="I768" s="5">
        <v>2869546</v>
      </c>
      <c r="J768" s="12"/>
    </row>
    <row r="769" spans="2:10" ht="16.5" thickTop="1" thickBot="1" x14ac:dyDescent="0.3">
      <c r="B769" s="31" t="s">
        <v>19</v>
      </c>
      <c r="C769">
        <v>500</v>
      </c>
      <c r="D769" s="5">
        <v>0</v>
      </c>
      <c r="E769" s="5">
        <v>0</v>
      </c>
      <c r="F769" s="5">
        <v>1036.0899999999999</v>
      </c>
      <c r="G769" s="5">
        <v>6238.99</v>
      </c>
      <c r="H769" s="5">
        <v>7129.21</v>
      </c>
      <c r="I769" s="5">
        <v>127149.73</v>
      </c>
      <c r="J769" s="12"/>
    </row>
    <row r="770" spans="2:10" ht="16.5" thickTop="1" thickBot="1" x14ac:dyDescent="0.3">
      <c r="B770" s="30" t="s">
        <v>38</v>
      </c>
      <c r="D770" s="5"/>
      <c r="E770" s="5"/>
      <c r="F770" s="5"/>
      <c r="G770" s="5"/>
      <c r="H770" s="5"/>
      <c r="I770" s="5"/>
      <c r="J770" s="12"/>
    </row>
    <row r="771" spans="2:10" ht="16.5" thickTop="1" thickBot="1" x14ac:dyDescent="0.3">
      <c r="B771" s="31" t="s">
        <v>16</v>
      </c>
      <c r="C771">
        <v>135</v>
      </c>
      <c r="D771" s="5">
        <v>0</v>
      </c>
      <c r="E771" s="5">
        <v>0</v>
      </c>
      <c r="F771" s="5">
        <v>0</v>
      </c>
      <c r="G771" s="5">
        <v>0</v>
      </c>
      <c r="H771" s="5">
        <v>187692576.43000031</v>
      </c>
      <c r="I771" s="5">
        <v>132957661.33000004</v>
      </c>
      <c r="J771" s="12"/>
    </row>
    <row r="772" spans="2:10" ht="16.5" thickTop="1" thickBot="1" x14ac:dyDescent="0.3">
      <c r="B772" s="31" t="s">
        <v>18</v>
      </c>
      <c r="C772">
        <v>220</v>
      </c>
      <c r="D772" s="5">
        <v>0</v>
      </c>
      <c r="E772" s="5">
        <v>0</v>
      </c>
      <c r="F772" s="5">
        <v>0</v>
      </c>
      <c r="G772" s="5">
        <v>0</v>
      </c>
      <c r="H772" s="5">
        <v>187692576.43000031</v>
      </c>
      <c r="I772" s="5">
        <v>132957661.33000004</v>
      </c>
      <c r="J772" s="12"/>
    </row>
    <row r="773" spans="2:10" ht="16.5" thickTop="1" thickBot="1" x14ac:dyDescent="0.3">
      <c r="B773" s="30" t="s">
        <v>40</v>
      </c>
      <c r="D773" s="5"/>
      <c r="E773" s="5"/>
      <c r="F773" s="5"/>
      <c r="G773" s="5"/>
      <c r="H773" s="5"/>
      <c r="I773" s="5"/>
      <c r="J773" s="12"/>
    </row>
    <row r="774" spans="2:10" ht="16.5" thickTop="1" thickBot="1" x14ac:dyDescent="0.3">
      <c r="B774" s="31" t="s">
        <v>16</v>
      </c>
      <c r="C774">
        <v>135</v>
      </c>
      <c r="D774" s="5">
        <v>0</v>
      </c>
      <c r="E774" s="5">
        <v>0</v>
      </c>
      <c r="F774" s="5">
        <v>0</v>
      </c>
      <c r="G774" s="5">
        <v>0</v>
      </c>
      <c r="H774" s="5">
        <v>48694499.980000019</v>
      </c>
      <c r="I774" s="5">
        <v>431845620.15000004</v>
      </c>
      <c r="J774" s="12"/>
    </row>
    <row r="775" spans="2:10" ht="16.5" thickTop="1" thickBot="1" x14ac:dyDescent="0.3">
      <c r="B775" s="31" t="s">
        <v>18</v>
      </c>
      <c r="C775">
        <v>220</v>
      </c>
      <c r="D775" s="5">
        <v>0</v>
      </c>
      <c r="E775" s="5">
        <v>0</v>
      </c>
      <c r="F775" s="5">
        <v>0</v>
      </c>
      <c r="G775" s="5">
        <v>0</v>
      </c>
      <c r="H775" s="5">
        <v>48694499.980000019</v>
      </c>
      <c r="I775" s="5">
        <v>431845620.15000004</v>
      </c>
      <c r="J775" s="12"/>
    </row>
    <row r="776" spans="2:10" ht="16.5" thickTop="1" thickBot="1" x14ac:dyDescent="0.3">
      <c r="B776" s="30" t="s">
        <v>157</v>
      </c>
      <c r="D776" s="5"/>
      <c r="E776" s="5"/>
      <c r="F776" s="5"/>
      <c r="G776" s="5"/>
      <c r="H776" s="5"/>
      <c r="I776" s="5"/>
      <c r="J776" s="12"/>
    </row>
    <row r="777" spans="2:10" ht="16.5" thickTop="1" thickBot="1" x14ac:dyDescent="0.3">
      <c r="B777" s="31" t="s">
        <v>16</v>
      </c>
      <c r="C777">
        <v>135</v>
      </c>
      <c r="D777" s="5">
        <v>0</v>
      </c>
      <c r="E777" s="5">
        <v>0</v>
      </c>
      <c r="F777" s="5">
        <v>0</v>
      </c>
      <c r="G777" s="5">
        <v>0</v>
      </c>
      <c r="H777" s="5">
        <v>221739237</v>
      </c>
      <c r="I777" s="5">
        <v>1926883</v>
      </c>
      <c r="J777" s="12"/>
    </row>
    <row r="778" spans="2:10" ht="16.5" thickTop="1" thickBot="1" x14ac:dyDescent="0.3">
      <c r="B778" s="31" t="s">
        <v>18</v>
      </c>
      <c r="C778">
        <v>220</v>
      </c>
      <c r="D778" s="5">
        <v>0</v>
      </c>
      <c r="E778" s="5">
        <v>0</v>
      </c>
      <c r="F778" s="5">
        <v>0</v>
      </c>
      <c r="G778" s="5">
        <v>0</v>
      </c>
      <c r="H778" s="5">
        <v>221739237</v>
      </c>
      <c r="I778" s="5">
        <v>1926883</v>
      </c>
      <c r="J778" s="12"/>
    </row>
    <row r="779" spans="2:10" ht="16.5" thickTop="1" thickBot="1" x14ac:dyDescent="0.3">
      <c r="B779" s="8" t="s">
        <v>158</v>
      </c>
      <c r="D779" s="5"/>
      <c r="E779" s="5"/>
      <c r="F779" s="5"/>
      <c r="G779" s="5"/>
      <c r="H779" s="5"/>
      <c r="I779" s="5"/>
      <c r="J779" s="12"/>
    </row>
    <row r="780" spans="2:10" ht="16.5" thickTop="1" thickBot="1" x14ac:dyDescent="0.3">
      <c r="B780" s="29" t="s">
        <v>159</v>
      </c>
      <c r="D780" s="5"/>
      <c r="E780" s="5"/>
      <c r="F780" s="5"/>
      <c r="G780" s="5"/>
      <c r="H780" s="5"/>
      <c r="I780" s="5"/>
      <c r="J780" s="12"/>
    </row>
    <row r="781" spans="2:10" ht="16.5" thickTop="1" thickBot="1" x14ac:dyDescent="0.3">
      <c r="B781" s="30" t="s">
        <v>160</v>
      </c>
      <c r="D781" s="5"/>
      <c r="E781" s="5"/>
      <c r="F781" s="5"/>
      <c r="G781" s="5"/>
      <c r="H781" s="5"/>
      <c r="I781" s="5"/>
      <c r="J781" s="12"/>
    </row>
    <row r="782" spans="2:10" ht="16.5" thickTop="1" thickBot="1" x14ac:dyDescent="0.3">
      <c r="B782" s="31" t="s">
        <v>15</v>
      </c>
      <c r="C782">
        <v>100</v>
      </c>
      <c r="D782" s="5">
        <v>0</v>
      </c>
      <c r="E782" s="5">
        <v>0</v>
      </c>
      <c r="F782" s="5">
        <v>0</v>
      </c>
      <c r="G782" s="5">
        <v>46095332.149999999</v>
      </c>
      <c r="H782" s="5">
        <v>193647231.69999999</v>
      </c>
      <c r="I782" s="5">
        <v>328816527.40999997</v>
      </c>
      <c r="J782" s="12"/>
    </row>
    <row r="783" spans="2:10" ht="16.5" thickTop="1" thickBot="1" x14ac:dyDescent="0.3">
      <c r="B783" s="31" t="s">
        <v>16</v>
      </c>
      <c r="C783">
        <v>135</v>
      </c>
      <c r="D783" s="5">
        <v>0</v>
      </c>
      <c r="E783" s="5">
        <v>0</v>
      </c>
      <c r="F783" s="5">
        <v>0</v>
      </c>
      <c r="G783" s="5">
        <v>9122744.0700000003</v>
      </c>
      <c r="H783" s="5">
        <v>22534001.790000003</v>
      </c>
      <c r="I783" s="5">
        <v>95000000</v>
      </c>
      <c r="J783" s="12"/>
    </row>
    <row r="784" spans="2:10" ht="16.5" thickTop="1" thickBot="1" x14ac:dyDescent="0.3">
      <c r="B784" s="31" t="s">
        <v>17</v>
      </c>
      <c r="C784">
        <v>200</v>
      </c>
      <c r="D784" s="5">
        <v>0</v>
      </c>
      <c r="E784" s="5">
        <v>0</v>
      </c>
      <c r="F784" s="5">
        <v>0</v>
      </c>
      <c r="G784" s="5">
        <v>56282.99</v>
      </c>
      <c r="H784" s="5">
        <v>2515381.2000000011</v>
      </c>
      <c r="I784" s="5">
        <v>14327868.100000005</v>
      </c>
      <c r="J784" s="12"/>
    </row>
    <row r="785" spans="2:10" ht="16.5" thickTop="1" thickBot="1" x14ac:dyDescent="0.3">
      <c r="B785" s="31" t="s">
        <v>18</v>
      </c>
      <c r="C785">
        <v>220</v>
      </c>
      <c r="D785" s="5">
        <v>0</v>
      </c>
      <c r="E785" s="5">
        <v>0</v>
      </c>
      <c r="F785" s="5">
        <v>0</v>
      </c>
      <c r="G785" s="5">
        <v>9066461.0800000001</v>
      </c>
      <c r="H785" s="5">
        <v>20018620.590000004</v>
      </c>
      <c r="I785" s="5">
        <v>80672131.899999991</v>
      </c>
      <c r="J785" s="12"/>
    </row>
    <row r="786" spans="2:10" ht="16.5" thickTop="1" thickBot="1" x14ac:dyDescent="0.3">
      <c r="B786" s="31" t="s">
        <v>19</v>
      </c>
      <c r="C786">
        <v>500</v>
      </c>
      <c r="D786" s="5">
        <v>0</v>
      </c>
      <c r="E786" s="5">
        <v>0</v>
      </c>
      <c r="F786" s="5">
        <v>0</v>
      </c>
      <c r="G786" s="5">
        <v>22403.19</v>
      </c>
      <c r="H786" s="5">
        <v>134278.01999999999</v>
      </c>
      <c r="I786" s="5">
        <v>4869945.9000000004</v>
      </c>
      <c r="J786" s="12"/>
    </row>
    <row r="787" spans="2:10" ht="16.5" thickTop="1" thickBot="1" x14ac:dyDescent="0.3">
      <c r="B787" s="30" t="s">
        <v>161</v>
      </c>
      <c r="D787" s="5"/>
      <c r="E787" s="5"/>
      <c r="F787" s="5"/>
      <c r="G787" s="5"/>
      <c r="H787" s="5"/>
      <c r="I787" s="5"/>
      <c r="J787" s="12"/>
    </row>
    <row r="788" spans="2:10" ht="16.5" thickTop="1" thickBot="1" x14ac:dyDescent="0.3">
      <c r="B788" s="31" t="s">
        <v>15</v>
      </c>
      <c r="C788">
        <v>100</v>
      </c>
      <c r="D788" s="5">
        <v>2795024.55</v>
      </c>
      <c r="E788" s="5">
        <v>3438883.38</v>
      </c>
      <c r="F788" s="5">
        <v>3388181.31</v>
      </c>
      <c r="G788" s="5">
        <v>5200905.8499999996</v>
      </c>
      <c r="H788" s="5">
        <v>6487732.2800000003</v>
      </c>
      <c r="I788" s="5">
        <v>6953921.4100000001</v>
      </c>
      <c r="J788" s="12"/>
    </row>
    <row r="789" spans="2:10" ht="16.5" thickTop="1" thickBot="1" x14ac:dyDescent="0.3">
      <c r="B789" s="31" t="s">
        <v>16</v>
      </c>
      <c r="C789">
        <v>135</v>
      </c>
      <c r="D789" s="5">
        <v>2530453</v>
      </c>
      <c r="E789" s="5">
        <v>3820887</v>
      </c>
      <c r="F789" s="5">
        <v>4755887</v>
      </c>
      <c r="G789" s="5">
        <v>7316728</v>
      </c>
      <c r="H789" s="5">
        <v>7316728</v>
      </c>
      <c r="I789" s="5">
        <v>7346923</v>
      </c>
      <c r="J789" s="12"/>
    </row>
    <row r="790" spans="2:10" ht="16.5" thickTop="1" thickBot="1" x14ac:dyDescent="0.3">
      <c r="B790" s="31" t="s">
        <v>17</v>
      </c>
      <c r="C790">
        <v>200</v>
      </c>
      <c r="D790" s="5">
        <v>2173283.14</v>
      </c>
      <c r="E790" s="5">
        <v>2376883.17</v>
      </c>
      <c r="F790" s="5">
        <v>2476960.3400000008</v>
      </c>
      <c r="G790" s="5">
        <v>2187464.85</v>
      </c>
      <c r="H790" s="5">
        <v>3849814.6199999996</v>
      </c>
      <c r="I790" s="5">
        <v>3458074.6299999985</v>
      </c>
      <c r="J790" s="12"/>
    </row>
    <row r="791" spans="2:10" ht="16.5" thickTop="1" thickBot="1" x14ac:dyDescent="0.3">
      <c r="B791" s="31" t="s">
        <v>18</v>
      </c>
      <c r="C791">
        <v>220</v>
      </c>
      <c r="D791" s="5">
        <v>357169.85999999987</v>
      </c>
      <c r="E791" s="5">
        <v>1444003.83</v>
      </c>
      <c r="F791" s="5">
        <v>2278926.6599999992</v>
      </c>
      <c r="G791" s="5">
        <v>5129263.1500000004</v>
      </c>
      <c r="H791" s="5">
        <v>3466913.3800000004</v>
      </c>
      <c r="I791" s="5">
        <v>3888848.3700000015</v>
      </c>
      <c r="J791" s="12"/>
    </row>
    <row r="792" spans="2:10" ht="16.5" thickTop="1" thickBot="1" x14ac:dyDescent="0.3">
      <c r="B792" s="31" t="s">
        <v>19</v>
      </c>
      <c r="C792">
        <v>500</v>
      </c>
      <c r="D792" s="5">
        <v>2619283.7600000002</v>
      </c>
      <c r="E792" s="5">
        <v>3020742</v>
      </c>
      <c r="F792" s="5">
        <v>2426258.2699999996</v>
      </c>
      <c r="G792" s="5">
        <v>4000189.3899999997</v>
      </c>
      <c r="H792" s="5">
        <v>5136641.05</v>
      </c>
      <c r="I792" s="5">
        <v>3924263.76</v>
      </c>
      <c r="J792" s="12"/>
    </row>
    <row r="793" spans="2:10" ht="16.5" thickTop="1" thickBot="1" x14ac:dyDescent="0.3">
      <c r="B793" s="30" t="s">
        <v>23</v>
      </c>
      <c r="D793" s="5"/>
      <c r="E793" s="5"/>
      <c r="F793" s="5"/>
      <c r="G793" s="5"/>
      <c r="H793" s="5"/>
      <c r="I793" s="5"/>
      <c r="J793" s="12"/>
    </row>
    <row r="794" spans="2:10" ht="16.5" thickTop="1" thickBot="1" x14ac:dyDescent="0.3">
      <c r="B794" s="31" t="s">
        <v>15</v>
      </c>
      <c r="C794">
        <v>100</v>
      </c>
      <c r="D794" s="5">
        <v>0</v>
      </c>
      <c r="E794" s="5">
        <v>73.5</v>
      </c>
      <c r="F794" s="5">
        <v>46418.76</v>
      </c>
      <c r="G794" s="5">
        <v>89066.26</v>
      </c>
      <c r="H794" s="5">
        <v>89066.26</v>
      </c>
      <c r="I794" s="5">
        <v>35819</v>
      </c>
      <c r="J794" s="12"/>
    </row>
    <row r="795" spans="2:10" ht="16.5" thickTop="1" thickBot="1" x14ac:dyDescent="0.3">
      <c r="B795" s="30" t="s">
        <v>100</v>
      </c>
      <c r="D795" s="5"/>
      <c r="E795" s="5"/>
      <c r="F795" s="5"/>
      <c r="G795" s="5"/>
      <c r="H795" s="5"/>
      <c r="I795" s="5"/>
      <c r="J795" s="12"/>
    </row>
    <row r="796" spans="2:10" ht="16.5" thickTop="1" thickBot="1" x14ac:dyDescent="0.3">
      <c r="B796" s="31" t="s">
        <v>15</v>
      </c>
      <c r="C796">
        <v>100</v>
      </c>
      <c r="D796" s="5">
        <v>860344.16999999993</v>
      </c>
      <c r="E796" s="5">
        <v>994198.62</v>
      </c>
      <c r="F796" s="5">
        <v>472537.43</v>
      </c>
      <c r="G796" s="5">
        <v>759340.25</v>
      </c>
      <c r="H796" s="5">
        <v>579520.66999999993</v>
      </c>
      <c r="I796" s="5">
        <v>449030.76</v>
      </c>
      <c r="J796" s="12"/>
    </row>
    <row r="797" spans="2:10" ht="16.5" thickTop="1" thickBot="1" x14ac:dyDescent="0.3">
      <c r="B797" s="31" t="s">
        <v>16</v>
      </c>
      <c r="C797">
        <v>135</v>
      </c>
      <c r="D797" s="5">
        <v>884690</v>
      </c>
      <c r="E797" s="5">
        <v>883683</v>
      </c>
      <c r="F797" s="5">
        <v>883683</v>
      </c>
      <c r="G797" s="5">
        <v>951121</v>
      </c>
      <c r="H797" s="5">
        <v>951121</v>
      </c>
      <c r="I797" s="5">
        <v>958148</v>
      </c>
      <c r="J797" s="12"/>
    </row>
    <row r="798" spans="2:10" ht="16.5" thickTop="1" thickBot="1" x14ac:dyDescent="0.3">
      <c r="B798" s="31" t="s">
        <v>17</v>
      </c>
      <c r="C798">
        <v>200</v>
      </c>
      <c r="D798" s="5">
        <v>725313.19000000006</v>
      </c>
      <c r="E798" s="5">
        <v>597784.35999999987</v>
      </c>
      <c r="F798" s="5">
        <v>521661.19000000012</v>
      </c>
      <c r="G798" s="5">
        <v>453831.65000000008</v>
      </c>
      <c r="H798" s="5">
        <v>179819.58000000005</v>
      </c>
      <c r="I798" s="5">
        <v>149830.6</v>
      </c>
      <c r="J798" s="12"/>
    </row>
    <row r="799" spans="2:10" ht="16.5" thickTop="1" thickBot="1" x14ac:dyDescent="0.3">
      <c r="B799" s="31" t="s">
        <v>18</v>
      </c>
      <c r="C799">
        <v>220</v>
      </c>
      <c r="D799" s="5">
        <v>159376.80999999994</v>
      </c>
      <c r="E799" s="5">
        <v>285898.64000000013</v>
      </c>
      <c r="F799" s="5">
        <v>362021.80999999988</v>
      </c>
      <c r="G799" s="5">
        <v>497289.34999999992</v>
      </c>
      <c r="H799" s="5">
        <v>771301.41999999993</v>
      </c>
      <c r="I799" s="5">
        <v>808317.4</v>
      </c>
      <c r="J799" s="12"/>
    </row>
    <row r="800" spans="2:10" ht="16.5" thickTop="1" thickBot="1" x14ac:dyDescent="0.3">
      <c r="B800" s="31" t="s">
        <v>19</v>
      </c>
      <c r="C800">
        <v>500</v>
      </c>
      <c r="D800" s="5">
        <v>639127.4</v>
      </c>
      <c r="E800" s="5">
        <v>731638.81</v>
      </c>
      <c r="F800" s="5">
        <v>0</v>
      </c>
      <c r="G800" s="5">
        <v>740634.47</v>
      </c>
      <c r="H800" s="5">
        <v>0</v>
      </c>
      <c r="I800" s="5">
        <v>19340.689999999999</v>
      </c>
      <c r="J800" s="12"/>
    </row>
    <row r="801" spans="2:10" ht="16.5" thickTop="1" thickBot="1" x14ac:dyDescent="0.3">
      <c r="B801" s="30" t="s">
        <v>162</v>
      </c>
      <c r="D801" s="5"/>
      <c r="E801" s="5"/>
      <c r="F801" s="5"/>
      <c r="G801" s="5"/>
      <c r="H801" s="5"/>
      <c r="I801" s="5"/>
      <c r="J801" s="12"/>
    </row>
    <row r="802" spans="2:10" ht="16.5" thickTop="1" thickBot="1" x14ac:dyDescent="0.3">
      <c r="B802" s="31" t="s">
        <v>15</v>
      </c>
      <c r="C802">
        <v>100</v>
      </c>
      <c r="D802" s="5">
        <v>25542.55</v>
      </c>
      <c r="E802" s="5">
        <v>26148.36</v>
      </c>
      <c r="F802" s="5">
        <v>22148.36</v>
      </c>
      <c r="G802" s="5">
        <v>442648.03</v>
      </c>
      <c r="H802" s="5">
        <v>514868.15</v>
      </c>
      <c r="I802" s="5">
        <v>394206.24</v>
      </c>
      <c r="J802" s="12"/>
    </row>
    <row r="803" spans="2:10" ht="16.5" thickTop="1" thickBot="1" x14ac:dyDescent="0.3">
      <c r="B803" s="31" t="s">
        <v>16</v>
      </c>
      <c r="C803">
        <v>135</v>
      </c>
      <c r="D803" s="5">
        <v>750000</v>
      </c>
      <c r="E803" s="5">
        <v>150000</v>
      </c>
      <c r="F803" s="5">
        <v>150000</v>
      </c>
      <c r="G803" s="5">
        <v>150000</v>
      </c>
      <c r="H803" s="5">
        <v>300000</v>
      </c>
      <c r="I803" s="5">
        <v>150000</v>
      </c>
      <c r="J803" s="12"/>
    </row>
    <row r="804" spans="2:10" ht="16.5" thickTop="1" thickBot="1" x14ac:dyDescent="0.3">
      <c r="B804" s="31" t="s">
        <v>17</v>
      </c>
      <c r="C804">
        <v>200</v>
      </c>
      <c r="D804" s="5">
        <v>683544.56</v>
      </c>
      <c r="E804" s="5">
        <v>79754.039999999994</v>
      </c>
      <c r="F804" s="5">
        <v>4000</v>
      </c>
      <c r="G804" s="5">
        <v>23710.720000000001</v>
      </c>
      <c r="H804" s="5">
        <v>147122</v>
      </c>
      <c r="I804" s="5">
        <v>119362.15</v>
      </c>
      <c r="J804" s="12"/>
    </row>
    <row r="805" spans="2:10" ht="16.5" thickTop="1" thickBot="1" x14ac:dyDescent="0.3">
      <c r="B805" s="31" t="s">
        <v>18</v>
      </c>
      <c r="C805">
        <v>220</v>
      </c>
      <c r="D805" s="5">
        <v>66455.439999999944</v>
      </c>
      <c r="E805" s="5">
        <v>70245.960000000006</v>
      </c>
      <c r="F805" s="5">
        <v>146000</v>
      </c>
      <c r="G805" s="5">
        <v>126289.28</v>
      </c>
      <c r="H805" s="5">
        <v>152878</v>
      </c>
      <c r="I805" s="5">
        <v>30637.850000000006</v>
      </c>
      <c r="J805" s="12"/>
    </row>
    <row r="806" spans="2:10" ht="16.5" thickTop="1" thickBot="1" x14ac:dyDescent="0.3">
      <c r="B806" s="31" t="s">
        <v>19</v>
      </c>
      <c r="C806">
        <v>500</v>
      </c>
      <c r="D806" s="5">
        <v>1.86</v>
      </c>
      <c r="E806" s="5">
        <v>605.80999999999995</v>
      </c>
      <c r="F806" s="5">
        <v>0</v>
      </c>
      <c r="G806" s="5">
        <v>444210.39</v>
      </c>
      <c r="H806" s="5">
        <v>217965.33000000002</v>
      </c>
      <c r="I806" s="5">
        <v>0</v>
      </c>
      <c r="J806" s="12"/>
    </row>
    <row r="807" spans="2:10" ht="16.5" thickTop="1" thickBot="1" x14ac:dyDescent="0.3">
      <c r="B807" s="30" t="s">
        <v>163</v>
      </c>
      <c r="D807" s="5"/>
      <c r="E807" s="5"/>
      <c r="F807" s="5"/>
      <c r="G807" s="5"/>
      <c r="H807" s="5"/>
      <c r="I807" s="5"/>
      <c r="J807" s="12"/>
    </row>
    <row r="808" spans="2:10" ht="16.5" thickTop="1" thickBot="1" x14ac:dyDescent="0.3">
      <c r="B808" s="31" t="s">
        <v>15</v>
      </c>
      <c r="C808">
        <v>100</v>
      </c>
      <c r="D808" s="5">
        <v>14867476.619999999</v>
      </c>
      <c r="E808" s="5">
        <v>21755413.329999998</v>
      </c>
      <c r="F808" s="5">
        <v>30515653.129999999</v>
      </c>
      <c r="G808" s="5">
        <v>70307737.439999998</v>
      </c>
      <c r="H808" s="5">
        <v>111114300.79000001</v>
      </c>
      <c r="I808" s="5">
        <v>172773492.43000001</v>
      </c>
      <c r="J808" s="12"/>
    </row>
    <row r="809" spans="2:10" ht="16.5" thickTop="1" thickBot="1" x14ac:dyDescent="0.3">
      <c r="B809" s="31" t="s">
        <v>16</v>
      </c>
      <c r="C809">
        <v>135</v>
      </c>
      <c r="D809" s="5">
        <v>5400000</v>
      </c>
      <c r="E809" s="5">
        <v>11000000</v>
      </c>
      <c r="F809" s="5">
        <v>14000000</v>
      </c>
      <c r="G809" s="5">
        <v>70700000</v>
      </c>
      <c r="H809" s="5">
        <v>54850000</v>
      </c>
      <c r="I809" s="5">
        <v>75000000</v>
      </c>
      <c r="J809" s="12"/>
    </row>
    <row r="810" spans="2:10" ht="16.5" thickTop="1" thickBot="1" x14ac:dyDescent="0.3">
      <c r="B810" s="31" t="s">
        <v>17</v>
      </c>
      <c r="C810">
        <v>200</v>
      </c>
      <c r="D810" s="5">
        <v>3127735.31</v>
      </c>
      <c r="E810" s="5">
        <v>4585564.8599999994</v>
      </c>
      <c r="F810" s="5">
        <v>5879539.5899999999</v>
      </c>
      <c r="G810" s="5">
        <v>31402805.52</v>
      </c>
      <c r="H810" s="5">
        <v>14898932.729999999</v>
      </c>
      <c r="I810" s="5">
        <v>16634487.010000004</v>
      </c>
      <c r="J810" s="12"/>
    </row>
    <row r="811" spans="2:10" ht="16.5" thickTop="1" thickBot="1" x14ac:dyDescent="0.3">
      <c r="B811" s="31" t="s">
        <v>18</v>
      </c>
      <c r="C811">
        <v>220</v>
      </c>
      <c r="D811" s="5">
        <v>2272264.69</v>
      </c>
      <c r="E811" s="5">
        <v>6414435.1400000006</v>
      </c>
      <c r="F811" s="5">
        <v>8120460.4100000001</v>
      </c>
      <c r="G811" s="5">
        <v>39297194.480000004</v>
      </c>
      <c r="H811" s="5">
        <v>39951067.270000003</v>
      </c>
      <c r="I811" s="5">
        <v>58365512.989999995</v>
      </c>
      <c r="J811" s="12"/>
    </row>
    <row r="812" spans="2:10" ht="16.5" thickTop="1" thickBot="1" x14ac:dyDescent="0.3">
      <c r="B812" s="31" t="s">
        <v>19</v>
      </c>
      <c r="C812">
        <v>500</v>
      </c>
      <c r="D812" s="5">
        <v>308389.56</v>
      </c>
      <c r="E812" s="5">
        <v>473501.57000000007</v>
      </c>
      <c r="F812" s="5">
        <v>639779.39</v>
      </c>
      <c r="G812" s="5">
        <v>494889.83</v>
      </c>
      <c r="H812" s="5">
        <v>705496.08000000007</v>
      </c>
      <c r="I812" s="5">
        <v>3293678.65</v>
      </c>
      <c r="J812" s="12"/>
    </row>
    <row r="813" spans="2:10" ht="16.5" thickTop="1" thickBot="1" x14ac:dyDescent="0.3">
      <c r="B813" s="30" t="s">
        <v>164</v>
      </c>
      <c r="D813" s="5"/>
      <c r="E813" s="5"/>
      <c r="F813" s="5"/>
      <c r="G813" s="5"/>
      <c r="H813" s="5"/>
      <c r="I813" s="5"/>
      <c r="J813" s="12"/>
    </row>
    <row r="814" spans="2:10" ht="16.5" thickTop="1" thickBot="1" x14ac:dyDescent="0.3">
      <c r="B814" s="31" t="s">
        <v>15</v>
      </c>
      <c r="C814">
        <v>100</v>
      </c>
      <c r="D814" s="5">
        <v>3254085.01</v>
      </c>
      <c r="E814" s="5">
        <v>3804441.42</v>
      </c>
      <c r="F814" s="5">
        <v>5764070.7400000002</v>
      </c>
      <c r="G814" s="5">
        <v>6485279.6299999999</v>
      </c>
      <c r="H814" s="5">
        <v>8241581.4000000004</v>
      </c>
      <c r="I814" s="5">
        <v>8640063.8599999994</v>
      </c>
      <c r="J814" s="12"/>
    </row>
    <row r="815" spans="2:10" ht="16.5" thickTop="1" thickBot="1" x14ac:dyDescent="0.3">
      <c r="B815" s="31" t="s">
        <v>16</v>
      </c>
      <c r="C815">
        <v>135</v>
      </c>
      <c r="D815" s="5">
        <v>1500000</v>
      </c>
      <c r="E815" s="5">
        <v>1500000</v>
      </c>
      <c r="F815" s="5">
        <v>2500000</v>
      </c>
      <c r="G815" s="5">
        <v>2500000</v>
      </c>
      <c r="H815" s="5">
        <v>3000000</v>
      </c>
      <c r="I815" s="5">
        <v>3000000</v>
      </c>
      <c r="J815" s="12"/>
    </row>
    <row r="816" spans="2:10" ht="16.5" thickTop="1" thickBot="1" x14ac:dyDescent="0.3">
      <c r="B816" s="31" t="s">
        <v>17</v>
      </c>
      <c r="C816">
        <v>200</v>
      </c>
      <c r="D816" s="5">
        <v>872271.46</v>
      </c>
      <c r="E816" s="5">
        <v>1033139.5</v>
      </c>
      <c r="F816" s="5">
        <v>636300.01</v>
      </c>
      <c r="G816" s="5">
        <v>1819489.2899999998</v>
      </c>
      <c r="H816" s="5">
        <v>1257454.04</v>
      </c>
      <c r="I816" s="5">
        <v>2760970.0999999996</v>
      </c>
      <c r="J816" s="12"/>
    </row>
    <row r="817" spans="2:10" ht="16.5" thickTop="1" thickBot="1" x14ac:dyDescent="0.3">
      <c r="B817" s="31" t="s">
        <v>18</v>
      </c>
      <c r="C817">
        <v>220</v>
      </c>
      <c r="D817" s="5">
        <v>627728.54</v>
      </c>
      <c r="E817" s="5">
        <v>466860.5</v>
      </c>
      <c r="F817" s="5">
        <v>1863699.99</v>
      </c>
      <c r="G817" s="5">
        <v>680510.7100000002</v>
      </c>
      <c r="H817" s="5">
        <v>1742545.96</v>
      </c>
      <c r="I817" s="5">
        <v>239029.90000000037</v>
      </c>
      <c r="J817" s="12"/>
    </row>
    <row r="818" spans="2:10" ht="16.5" thickTop="1" thickBot="1" x14ac:dyDescent="0.3">
      <c r="B818" s="31" t="s">
        <v>19</v>
      </c>
      <c r="C818">
        <v>500</v>
      </c>
      <c r="D818" s="5">
        <v>44015.15</v>
      </c>
      <c r="E818" s="5">
        <v>83801.91</v>
      </c>
      <c r="F818" s="5">
        <v>96235.33</v>
      </c>
      <c r="G818" s="5">
        <v>40698.18</v>
      </c>
      <c r="H818" s="5">
        <v>13755.81</v>
      </c>
      <c r="I818" s="5">
        <v>159452.56</v>
      </c>
      <c r="J818" s="12"/>
    </row>
    <row r="819" spans="2:10" ht="16.5" thickTop="1" thickBot="1" x14ac:dyDescent="0.3">
      <c r="B819" s="30" t="s">
        <v>165</v>
      </c>
      <c r="D819" s="5"/>
      <c r="E819" s="5"/>
      <c r="F819" s="5"/>
      <c r="G819" s="5"/>
      <c r="H819" s="5"/>
      <c r="I819" s="5"/>
      <c r="J819" s="12"/>
    </row>
    <row r="820" spans="2:10" ht="16.5" thickTop="1" thickBot="1" x14ac:dyDescent="0.3">
      <c r="B820" s="31" t="s">
        <v>15</v>
      </c>
      <c r="C820">
        <v>100</v>
      </c>
      <c r="D820" s="5">
        <v>688846.69</v>
      </c>
      <c r="E820" s="5">
        <v>722339.6</v>
      </c>
      <c r="F820" s="5">
        <v>755742.05</v>
      </c>
      <c r="G820" s="5">
        <v>777202.31</v>
      </c>
      <c r="H820" s="5">
        <v>803405.12</v>
      </c>
      <c r="I820" s="5">
        <v>838058.49</v>
      </c>
      <c r="J820" s="12"/>
    </row>
    <row r="821" spans="2:10" ht="16.5" thickTop="1" thickBot="1" x14ac:dyDescent="0.3">
      <c r="B821" s="31" t="s">
        <v>16</v>
      </c>
      <c r="C821">
        <v>135</v>
      </c>
      <c r="D821" s="5">
        <v>300000</v>
      </c>
      <c r="E821" s="5">
        <v>300000</v>
      </c>
      <c r="F821" s="5">
        <v>300000</v>
      </c>
      <c r="G821" s="5">
        <v>300000</v>
      </c>
      <c r="H821" s="5">
        <v>300000</v>
      </c>
      <c r="I821" s="5">
        <v>300000</v>
      </c>
      <c r="J821" s="12"/>
    </row>
    <row r="822" spans="2:10" ht="16.5" thickTop="1" thickBot="1" x14ac:dyDescent="0.3">
      <c r="B822" s="31" t="s">
        <v>17</v>
      </c>
      <c r="C822">
        <v>200</v>
      </c>
      <c r="D822" s="5">
        <v>5000</v>
      </c>
      <c r="E822" s="5">
        <v>1414.4299999999998</v>
      </c>
      <c r="F822" s="5">
        <v>141.66999999999999</v>
      </c>
      <c r="G822" s="5">
        <v>0</v>
      </c>
      <c r="H822" s="5">
        <v>0</v>
      </c>
      <c r="I822" s="5">
        <v>0</v>
      </c>
      <c r="J822" s="12"/>
    </row>
    <row r="823" spans="2:10" ht="16.5" thickTop="1" thickBot="1" x14ac:dyDescent="0.3">
      <c r="B823" s="31" t="s">
        <v>18</v>
      </c>
      <c r="C823">
        <v>220</v>
      </c>
      <c r="D823" s="5">
        <v>295000</v>
      </c>
      <c r="E823" s="5">
        <v>298585.57</v>
      </c>
      <c r="F823" s="5">
        <v>299858.33</v>
      </c>
      <c r="G823" s="5">
        <v>300000</v>
      </c>
      <c r="H823" s="5">
        <v>300000</v>
      </c>
      <c r="I823" s="5">
        <v>300000</v>
      </c>
      <c r="J823" s="12"/>
    </row>
    <row r="824" spans="2:10" ht="16.5" thickTop="1" thickBot="1" x14ac:dyDescent="0.3">
      <c r="B824" s="31" t="s">
        <v>19</v>
      </c>
      <c r="C824">
        <v>500</v>
      </c>
      <c r="D824" s="5">
        <v>31229.67</v>
      </c>
      <c r="E824" s="5">
        <v>34907.339999999997</v>
      </c>
      <c r="F824" s="5">
        <v>33544.120000000003</v>
      </c>
      <c r="G824" s="5">
        <v>21460.260000000002</v>
      </c>
      <c r="H824" s="5">
        <v>26202.809999999998</v>
      </c>
      <c r="I824" s="5">
        <v>34653.370000000003</v>
      </c>
      <c r="J824" s="12"/>
    </row>
    <row r="825" spans="2:10" ht="16.5" thickTop="1" thickBot="1" x14ac:dyDescent="0.3">
      <c r="B825" s="30" t="s">
        <v>166</v>
      </c>
      <c r="D825" s="5"/>
      <c r="E825" s="5"/>
      <c r="F825" s="5"/>
      <c r="G825" s="5"/>
      <c r="H825" s="5"/>
      <c r="I825" s="5"/>
      <c r="J825" s="12"/>
    </row>
    <row r="826" spans="2:10" ht="16.5" thickTop="1" thickBot="1" x14ac:dyDescent="0.3">
      <c r="B826" s="31" t="s">
        <v>15</v>
      </c>
      <c r="C826">
        <v>100</v>
      </c>
      <c r="D826" s="5">
        <v>25470952.649999999</v>
      </c>
      <c r="E826" s="5">
        <v>52575156.789999999</v>
      </c>
      <c r="F826" s="5">
        <v>64846647.259999998</v>
      </c>
      <c r="G826" s="5">
        <v>88704884.179999992</v>
      </c>
      <c r="H826" s="5">
        <v>74453167.879999995</v>
      </c>
      <c r="I826" s="5">
        <v>83575941.260000005</v>
      </c>
      <c r="J826" s="12"/>
    </row>
    <row r="827" spans="2:10" ht="16.5" thickTop="1" thickBot="1" x14ac:dyDescent="0.3">
      <c r="B827" s="31" t="s">
        <v>16</v>
      </c>
      <c r="C827">
        <v>135</v>
      </c>
      <c r="D827" s="5">
        <v>24450000</v>
      </c>
      <c r="E827" s="5">
        <v>29450000</v>
      </c>
      <c r="F827" s="5">
        <v>34450000</v>
      </c>
      <c r="G827" s="5">
        <v>34450000</v>
      </c>
      <c r="H827" s="5">
        <v>30000000</v>
      </c>
      <c r="I827" s="5">
        <v>30000000</v>
      </c>
      <c r="J827" s="12"/>
    </row>
    <row r="828" spans="2:10" ht="16.5" thickTop="1" thickBot="1" x14ac:dyDescent="0.3">
      <c r="B828" s="31" t="s">
        <v>17</v>
      </c>
      <c r="C828">
        <v>200</v>
      </c>
      <c r="D828" s="5">
        <v>2254649.5299999998</v>
      </c>
      <c r="E828" s="5">
        <v>3039035.09</v>
      </c>
      <c r="F828" s="5">
        <v>10690498.279999999</v>
      </c>
      <c r="G828" s="5">
        <v>11065548.18</v>
      </c>
      <c r="H828" s="5">
        <v>16917369.080000002</v>
      </c>
      <c r="I828" s="5">
        <v>22362445.960000001</v>
      </c>
      <c r="J828" s="12"/>
    </row>
    <row r="829" spans="2:10" ht="16.5" thickTop="1" thickBot="1" x14ac:dyDescent="0.3">
      <c r="B829" s="31" t="s">
        <v>18</v>
      </c>
      <c r="C829">
        <v>220</v>
      </c>
      <c r="D829" s="5">
        <v>22195350.469999999</v>
      </c>
      <c r="E829" s="5">
        <v>26410964.91</v>
      </c>
      <c r="F829" s="5">
        <v>23759501.719999999</v>
      </c>
      <c r="G829" s="5">
        <v>23384451.82</v>
      </c>
      <c r="H829" s="5">
        <v>13082630.919999998</v>
      </c>
      <c r="I829" s="5">
        <v>7637554.0399999991</v>
      </c>
      <c r="J829" s="12"/>
    </row>
    <row r="830" spans="2:10" ht="16.5" thickTop="1" thickBot="1" x14ac:dyDescent="0.3">
      <c r="B830" s="31" t="s">
        <v>19</v>
      </c>
      <c r="C830">
        <v>500</v>
      </c>
      <c r="D830" s="5">
        <v>85602.18</v>
      </c>
      <c r="E830" s="5">
        <v>693239.23</v>
      </c>
      <c r="F830" s="5">
        <v>1218303.75</v>
      </c>
      <c r="G830" s="5">
        <v>473785.1</v>
      </c>
      <c r="H830" s="5">
        <v>181548.78</v>
      </c>
      <c r="I830" s="5">
        <v>1485219.34</v>
      </c>
      <c r="J830" s="12"/>
    </row>
    <row r="831" spans="2:10" ht="16.5" thickTop="1" thickBot="1" x14ac:dyDescent="0.3">
      <c r="B831" s="30" t="s">
        <v>167</v>
      </c>
      <c r="D831" s="5"/>
      <c r="E831" s="5"/>
      <c r="F831" s="5"/>
      <c r="G831" s="5"/>
      <c r="H831" s="5"/>
      <c r="I831" s="5"/>
      <c r="J831" s="12"/>
    </row>
    <row r="832" spans="2:10" ht="16.5" thickTop="1" thickBot="1" x14ac:dyDescent="0.3">
      <c r="B832" s="31" t="s">
        <v>15</v>
      </c>
      <c r="C832">
        <v>100</v>
      </c>
      <c r="D832" s="5">
        <v>37714.870000000003</v>
      </c>
      <c r="E832" s="5">
        <v>33179.339999999997</v>
      </c>
      <c r="F832" s="5">
        <v>53109.02</v>
      </c>
      <c r="G832" s="5">
        <v>115016.1</v>
      </c>
      <c r="H832" s="5">
        <v>102467.64</v>
      </c>
      <c r="I832" s="5">
        <v>123412.42</v>
      </c>
      <c r="J832" s="12"/>
    </row>
    <row r="833" spans="2:10" ht="16.5" thickTop="1" thickBot="1" x14ac:dyDescent="0.3">
      <c r="B833" s="31" t="s">
        <v>16</v>
      </c>
      <c r="C833">
        <v>135</v>
      </c>
      <c r="D833" s="5">
        <v>100000</v>
      </c>
      <c r="E833" s="5">
        <v>100000</v>
      </c>
      <c r="F833" s="5">
        <v>100000</v>
      </c>
      <c r="G833" s="5">
        <v>100000</v>
      </c>
      <c r="H833" s="5">
        <v>100000</v>
      </c>
      <c r="I833" s="5">
        <v>100000</v>
      </c>
      <c r="J833" s="12"/>
    </row>
    <row r="834" spans="2:10" ht="16.5" thickTop="1" thickBot="1" x14ac:dyDescent="0.3">
      <c r="B834" s="31" t="s">
        <v>17</v>
      </c>
      <c r="C834">
        <v>200</v>
      </c>
      <c r="D834" s="5">
        <v>14623.47</v>
      </c>
      <c r="E834" s="5">
        <v>36798.21</v>
      </c>
      <c r="F834" s="5">
        <v>29788.41</v>
      </c>
      <c r="G834" s="5">
        <v>29371.89</v>
      </c>
      <c r="H834" s="5">
        <v>68306.679999999993</v>
      </c>
      <c r="I834" s="5">
        <v>50420.770000000004</v>
      </c>
      <c r="J834" s="12"/>
    </row>
    <row r="835" spans="2:10" ht="16.5" thickTop="1" thickBot="1" x14ac:dyDescent="0.3">
      <c r="B835" s="31" t="s">
        <v>18</v>
      </c>
      <c r="C835">
        <v>220</v>
      </c>
      <c r="D835" s="5">
        <v>85376.53</v>
      </c>
      <c r="E835" s="5">
        <v>63201.79</v>
      </c>
      <c r="F835" s="5">
        <v>70211.59</v>
      </c>
      <c r="G835" s="5">
        <v>70628.11</v>
      </c>
      <c r="H835" s="5">
        <v>31693.320000000007</v>
      </c>
      <c r="I835" s="5">
        <v>49579.229999999996</v>
      </c>
      <c r="J835" s="12"/>
    </row>
    <row r="836" spans="2:10" ht="16.5" thickTop="1" thickBot="1" x14ac:dyDescent="0.3">
      <c r="B836" s="31" t="s">
        <v>19</v>
      </c>
      <c r="C836">
        <v>500</v>
      </c>
      <c r="D836" s="5">
        <v>42035.29</v>
      </c>
      <c r="E836" s="5">
        <v>32262.68</v>
      </c>
      <c r="F836" s="5">
        <v>49718.09</v>
      </c>
      <c r="G836" s="5">
        <v>91278.97</v>
      </c>
      <c r="H836" s="5">
        <v>55758.22</v>
      </c>
      <c r="I836" s="5">
        <v>71365.55</v>
      </c>
      <c r="J836" s="12"/>
    </row>
    <row r="837" spans="2:10" ht="16.5" thickTop="1" thickBot="1" x14ac:dyDescent="0.3">
      <c r="B837" s="30" t="s">
        <v>38</v>
      </c>
      <c r="D837" s="5"/>
      <c r="E837" s="5"/>
      <c r="F837" s="5"/>
      <c r="G837" s="5"/>
      <c r="H837" s="5"/>
      <c r="I837" s="5"/>
      <c r="J837" s="12"/>
    </row>
    <row r="838" spans="2:10" ht="16.5" thickTop="1" thickBot="1" x14ac:dyDescent="0.3">
      <c r="B838" s="31" t="s">
        <v>15</v>
      </c>
      <c r="C838">
        <v>100</v>
      </c>
      <c r="D838" s="5">
        <v>1396174.5399999998</v>
      </c>
      <c r="E838" s="5">
        <v>3030012.32</v>
      </c>
      <c r="F838" s="5">
        <v>8540408.4199999999</v>
      </c>
      <c r="G838" s="5">
        <v>2086948.96</v>
      </c>
      <c r="H838" s="5">
        <v>9869322.6300000008</v>
      </c>
      <c r="I838" s="5">
        <v>10164202.110000001</v>
      </c>
      <c r="J838" s="12"/>
    </row>
    <row r="839" spans="2:10" ht="16.5" thickTop="1" thickBot="1" x14ac:dyDescent="0.3">
      <c r="B839" s="31" t="s">
        <v>16</v>
      </c>
      <c r="C839">
        <v>135</v>
      </c>
      <c r="D839" s="5">
        <v>69249781</v>
      </c>
      <c r="E839" s="5">
        <v>69389866</v>
      </c>
      <c r="F839" s="5">
        <v>69389866</v>
      </c>
      <c r="G839" s="5">
        <v>102733095</v>
      </c>
      <c r="H839" s="5">
        <v>131033095</v>
      </c>
      <c r="I839" s="5">
        <v>131170447</v>
      </c>
      <c r="J839" s="12"/>
    </row>
    <row r="840" spans="2:10" ht="16.5" thickTop="1" thickBot="1" x14ac:dyDescent="0.3">
      <c r="B840" s="31" t="s">
        <v>17</v>
      </c>
      <c r="C840">
        <v>200</v>
      </c>
      <c r="D840" s="5">
        <v>49869345.419999994</v>
      </c>
      <c r="E840" s="5">
        <v>59489460.399999969</v>
      </c>
      <c r="F840" s="5">
        <v>66445130.219999991</v>
      </c>
      <c r="G840" s="5">
        <v>98541676.540000007</v>
      </c>
      <c r="H840" s="5">
        <v>106711441.59999998</v>
      </c>
      <c r="I840" s="5">
        <v>110948401.84000005</v>
      </c>
      <c r="J840" s="12"/>
    </row>
    <row r="841" spans="2:10" ht="16.5" thickTop="1" thickBot="1" x14ac:dyDescent="0.3">
      <c r="B841" s="31" t="s">
        <v>18</v>
      </c>
      <c r="C841">
        <v>220</v>
      </c>
      <c r="D841" s="5">
        <v>19380435.580000006</v>
      </c>
      <c r="E841" s="5">
        <v>9900405.6000000313</v>
      </c>
      <c r="F841" s="5">
        <v>2944735.7800000086</v>
      </c>
      <c r="G841" s="5">
        <v>4191418.4599999934</v>
      </c>
      <c r="H841" s="5">
        <v>24321653.400000021</v>
      </c>
      <c r="I841" s="5">
        <v>20222045.159999952</v>
      </c>
      <c r="J841" s="12"/>
    </row>
    <row r="842" spans="2:10" ht="16.5" thickTop="1" thickBot="1" x14ac:dyDescent="0.3">
      <c r="B842" s="31" t="s">
        <v>19</v>
      </c>
      <c r="C842">
        <v>500</v>
      </c>
      <c r="D842" s="5">
        <v>37123433.709999993</v>
      </c>
      <c r="E842" s="5">
        <v>48671472.250000015</v>
      </c>
      <c r="F842" s="5">
        <v>58559907.109999992</v>
      </c>
      <c r="G842" s="5">
        <v>82317028.349999994</v>
      </c>
      <c r="H842" s="5">
        <v>95966400.199999988</v>
      </c>
      <c r="I842" s="5">
        <v>91460524.379999995</v>
      </c>
      <c r="J842" s="12"/>
    </row>
    <row r="843" spans="2:10" ht="16.5" thickTop="1" thickBot="1" x14ac:dyDescent="0.3">
      <c r="B843" s="30" t="s">
        <v>168</v>
      </c>
      <c r="D843" s="5"/>
      <c r="E843" s="5"/>
      <c r="F843" s="5"/>
      <c r="G843" s="5"/>
      <c r="H843" s="5"/>
      <c r="I843" s="5"/>
      <c r="J843" s="12"/>
    </row>
    <row r="844" spans="2:10" ht="16.5" thickTop="1" thickBot="1" x14ac:dyDescent="0.3">
      <c r="B844" s="31" t="s">
        <v>15</v>
      </c>
      <c r="C844">
        <v>100</v>
      </c>
      <c r="D844" s="5">
        <v>0</v>
      </c>
      <c r="E844" s="5">
        <v>0</v>
      </c>
      <c r="F844" s="5">
        <v>0</v>
      </c>
      <c r="G844" s="5">
        <v>294438002.55000001</v>
      </c>
      <c r="H844" s="5">
        <v>4221253.33</v>
      </c>
      <c r="I844" s="5">
        <v>4999.9399999999996</v>
      </c>
      <c r="J844" s="12"/>
    </row>
    <row r="845" spans="2:10" ht="16.5" thickTop="1" thickBot="1" x14ac:dyDescent="0.3">
      <c r="B845" s="31" t="s">
        <v>16</v>
      </c>
      <c r="C845">
        <v>135</v>
      </c>
      <c r="D845" s="5">
        <v>0</v>
      </c>
      <c r="E845" s="5">
        <v>0</v>
      </c>
      <c r="F845" s="5">
        <v>0</v>
      </c>
      <c r="G845" s="5">
        <v>524601619.89999998</v>
      </c>
      <c r="H845" s="5">
        <v>294438002.55000001</v>
      </c>
      <c r="I845" s="5">
        <v>18647644.670000002</v>
      </c>
      <c r="J845" s="12"/>
    </row>
    <row r="846" spans="2:10" ht="16.5" thickTop="1" thickBot="1" x14ac:dyDescent="0.3">
      <c r="B846" s="31" t="s">
        <v>17</v>
      </c>
      <c r="C846">
        <v>200</v>
      </c>
      <c r="D846" s="5">
        <v>0</v>
      </c>
      <c r="E846" s="5">
        <v>0</v>
      </c>
      <c r="F846" s="5">
        <v>0</v>
      </c>
      <c r="G846" s="5">
        <v>230163617.34999996</v>
      </c>
      <c r="H846" s="5">
        <v>290216749.2700001</v>
      </c>
      <c r="I846" s="5">
        <v>18647644.669999998</v>
      </c>
      <c r="J846" s="12"/>
    </row>
    <row r="847" spans="2:10" ht="16.5" thickTop="1" thickBot="1" x14ac:dyDescent="0.3">
      <c r="B847" s="31" t="s">
        <v>18</v>
      </c>
      <c r="C847">
        <v>220</v>
      </c>
      <c r="D847" s="5">
        <v>0</v>
      </c>
      <c r="E847" s="5">
        <v>0</v>
      </c>
      <c r="F847" s="5">
        <v>0</v>
      </c>
      <c r="G847" s="5">
        <v>294438002.55000001</v>
      </c>
      <c r="H847" s="5">
        <v>4221253.2799999118</v>
      </c>
      <c r="I847" s="5">
        <v>3.7252902984619141E-9</v>
      </c>
      <c r="J847" s="12"/>
    </row>
    <row r="848" spans="2:10" ht="16.5" thickTop="1" thickBot="1" x14ac:dyDescent="0.3">
      <c r="B848" s="31" t="s">
        <v>19</v>
      </c>
      <c r="C848">
        <v>500</v>
      </c>
      <c r="D848" s="5">
        <v>0</v>
      </c>
      <c r="E848" s="5">
        <v>0</v>
      </c>
      <c r="F848" s="5">
        <v>0</v>
      </c>
      <c r="G848" s="5">
        <v>524601619.89999998</v>
      </c>
      <c r="H848" s="5">
        <v>0</v>
      </c>
      <c r="I848" s="5">
        <v>14431391.33</v>
      </c>
      <c r="J848" s="12"/>
    </row>
    <row r="849" spans="2:10" ht="16.5" thickTop="1" thickBot="1" x14ac:dyDescent="0.3">
      <c r="B849" s="30" t="s">
        <v>40</v>
      </c>
      <c r="D849" s="5"/>
      <c r="E849" s="5"/>
      <c r="F849" s="5"/>
      <c r="G849" s="5"/>
      <c r="H849" s="5"/>
      <c r="I849" s="5"/>
      <c r="J849" s="12"/>
    </row>
    <row r="850" spans="2:10" ht="16.5" thickTop="1" thickBot="1" x14ac:dyDescent="0.3">
      <c r="B850" s="31" t="s">
        <v>15</v>
      </c>
      <c r="C850">
        <v>100</v>
      </c>
      <c r="D850" s="5">
        <v>0</v>
      </c>
      <c r="E850" s="5">
        <v>0</v>
      </c>
      <c r="F850" s="5">
        <v>0</v>
      </c>
      <c r="G850" s="5">
        <v>0</v>
      </c>
      <c r="H850" s="5">
        <v>515373657.31</v>
      </c>
      <c r="I850" s="5">
        <v>464159171.12</v>
      </c>
      <c r="J850" s="12"/>
    </row>
    <row r="851" spans="2:10" ht="16.5" thickTop="1" thickBot="1" x14ac:dyDescent="0.3">
      <c r="B851" s="31" t="s">
        <v>16</v>
      </c>
      <c r="C851">
        <v>135</v>
      </c>
      <c r="D851" s="5">
        <v>0</v>
      </c>
      <c r="E851" s="5">
        <v>0</v>
      </c>
      <c r="F851" s="5">
        <v>0</v>
      </c>
      <c r="G851" s="5">
        <v>0</v>
      </c>
      <c r="H851" s="5">
        <v>517250000</v>
      </c>
      <c r="I851" s="5">
        <v>250000000</v>
      </c>
      <c r="J851" s="12"/>
    </row>
    <row r="852" spans="2:10" ht="16.5" thickTop="1" thickBot="1" x14ac:dyDescent="0.3">
      <c r="B852" s="31" t="s">
        <v>17</v>
      </c>
      <c r="C852">
        <v>200</v>
      </c>
      <c r="D852" s="5">
        <v>0</v>
      </c>
      <c r="E852" s="5">
        <v>0</v>
      </c>
      <c r="F852" s="5">
        <v>0</v>
      </c>
      <c r="G852" s="5">
        <v>0</v>
      </c>
      <c r="H852" s="5">
        <v>1876342.69</v>
      </c>
      <c r="I852" s="5">
        <v>51214486.190000027</v>
      </c>
      <c r="J852" s="12"/>
    </row>
    <row r="853" spans="2:10" ht="16.5" thickTop="1" thickBot="1" x14ac:dyDescent="0.3">
      <c r="B853" s="31" t="s">
        <v>18</v>
      </c>
      <c r="C853">
        <v>220</v>
      </c>
      <c r="D853" s="5">
        <v>0</v>
      </c>
      <c r="E853" s="5">
        <v>0</v>
      </c>
      <c r="F853" s="5">
        <v>0</v>
      </c>
      <c r="G853" s="5">
        <v>0</v>
      </c>
      <c r="H853" s="5">
        <v>515373657.31</v>
      </c>
      <c r="I853" s="5">
        <v>198785513.80999997</v>
      </c>
      <c r="J853" s="12"/>
    </row>
    <row r="854" spans="2:10" ht="16.5" thickTop="1" thickBot="1" x14ac:dyDescent="0.3">
      <c r="B854" s="30" t="s">
        <v>157</v>
      </c>
      <c r="D854" s="5"/>
      <c r="E854" s="5"/>
      <c r="F854" s="5"/>
      <c r="G854" s="5"/>
      <c r="H854" s="5"/>
      <c r="I854" s="5"/>
      <c r="J854" s="12"/>
    </row>
    <row r="855" spans="2:10" ht="16.5" thickTop="1" thickBot="1" x14ac:dyDescent="0.3">
      <c r="B855" s="31" t="s">
        <v>15</v>
      </c>
      <c r="C855">
        <v>100</v>
      </c>
      <c r="D855" s="5">
        <v>0</v>
      </c>
      <c r="E855" s="5">
        <v>0</v>
      </c>
      <c r="F855" s="5">
        <v>0</v>
      </c>
      <c r="G855" s="5">
        <v>0</v>
      </c>
      <c r="H855" s="5">
        <v>0</v>
      </c>
      <c r="I855" s="5">
        <v>215149.7</v>
      </c>
      <c r="J855" s="12"/>
    </row>
    <row r="856" spans="2:10" ht="16.5" thickTop="1" thickBot="1" x14ac:dyDescent="0.3">
      <c r="B856" s="31" t="s">
        <v>16</v>
      </c>
      <c r="C856">
        <v>135</v>
      </c>
      <c r="D856" s="5">
        <v>0</v>
      </c>
      <c r="E856" s="5">
        <v>0</v>
      </c>
      <c r="F856" s="5">
        <v>0</v>
      </c>
      <c r="G856" s="5">
        <v>0</v>
      </c>
      <c r="H856" s="5">
        <v>0</v>
      </c>
      <c r="I856" s="5">
        <v>219812354</v>
      </c>
      <c r="J856" s="12"/>
    </row>
    <row r="857" spans="2:10" ht="16.5" thickTop="1" thickBot="1" x14ac:dyDescent="0.3">
      <c r="B857" s="31" t="s">
        <v>17</v>
      </c>
      <c r="C857">
        <v>200</v>
      </c>
      <c r="D857" s="5">
        <v>0</v>
      </c>
      <c r="E857" s="5">
        <v>0</v>
      </c>
      <c r="F857" s="5">
        <v>0</v>
      </c>
      <c r="G857" s="5">
        <v>0</v>
      </c>
      <c r="H857" s="5">
        <v>0</v>
      </c>
      <c r="I857" s="5">
        <v>19784850.299999997</v>
      </c>
      <c r="J857" s="12"/>
    </row>
    <row r="858" spans="2:10" ht="16.5" thickTop="1" thickBot="1" x14ac:dyDescent="0.3">
      <c r="B858" s="31" t="s">
        <v>18</v>
      </c>
      <c r="C858">
        <v>220</v>
      </c>
      <c r="D858" s="5">
        <v>0</v>
      </c>
      <c r="E858" s="5">
        <v>0</v>
      </c>
      <c r="F858" s="5">
        <v>0</v>
      </c>
      <c r="G858" s="5">
        <v>0</v>
      </c>
      <c r="H858" s="5">
        <v>0</v>
      </c>
      <c r="I858" s="5">
        <v>200027503.69999999</v>
      </c>
      <c r="J858" s="12"/>
    </row>
    <row r="859" spans="2:10" ht="16.5" thickTop="1" thickBot="1" x14ac:dyDescent="0.3">
      <c r="B859" s="31" t="s">
        <v>19</v>
      </c>
      <c r="C859">
        <v>500</v>
      </c>
      <c r="D859" s="5">
        <v>0</v>
      </c>
      <c r="E859" s="5">
        <v>0</v>
      </c>
      <c r="F859" s="5">
        <v>0</v>
      </c>
      <c r="G859" s="5">
        <v>0</v>
      </c>
      <c r="H859" s="5">
        <v>0</v>
      </c>
      <c r="I859" s="5">
        <v>20000000</v>
      </c>
      <c r="J859" s="12"/>
    </row>
    <row r="860" spans="2:10" ht="16.5" thickTop="1" thickBot="1" x14ac:dyDescent="0.3">
      <c r="B860" s="30" t="s">
        <v>169</v>
      </c>
      <c r="D860" s="5"/>
      <c r="E860" s="5"/>
      <c r="F860" s="5"/>
      <c r="G860" s="5"/>
      <c r="H860" s="5"/>
      <c r="I860" s="5"/>
      <c r="J860" s="12"/>
    </row>
    <row r="861" spans="2:10" ht="16.5" thickTop="1" thickBot="1" x14ac:dyDescent="0.3">
      <c r="B861" s="31" t="s">
        <v>15</v>
      </c>
      <c r="C861">
        <v>100</v>
      </c>
      <c r="D861" s="5">
        <v>0</v>
      </c>
      <c r="E861" s="5">
        <v>0</v>
      </c>
      <c r="F861" s="5">
        <v>0</v>
      </c>
      <c r="G861" s="5">
        <v>158458728.03999999</v>
      </c>
      <c r="H861" s="5">
        <v>114365842.02</v>
      </c>
      <c r="I861" s="5">
        <v>6217378.6799999997</v>
      </c>
      <c r="J861" s="12"/>
    </row>
    <row r="862" spans="2:10" ht="16.5" thickTop="1" thickBot="1" x14ac:dyDescent="0.3">
      <c r="B862" s="31" t="s">
        <v>16</v>
      </c>
      <c r="C862">
        <v>135</v>
      </c>
      <c r="D862" s="5">
        <v>0</v>
      </c>
      <c r="E862" s="5">
        <v>0</v>
      </c>
      <c r="F862" s="5">
        <v>0</v>
      </c>
      <c r="G862" s="5">
        <v>0</v>
      </c>
      <c r="H862" s="5">
        <v>465508855</v>
      </c>
      <c r="I862" s="5">
        <v>123878328.66</v>
      </c>
      <c r="J862" s="12"/>
    </row>
    <row r="863" spans="2:10" ht="16.5" thickTop="1" thickBot="1" x14ac:dyDescent="0.3">
      <c r="B863" s="31" t="s">
        <v>17</v>
      </c>
      <c r="C863">
        <v>200</v>
      </c>
      <c r="D863" s="5">
        <v>0</v>
      </c>
      <c r="E863" s="5">
        <v>0</v>
      </c>
      <c r="F863" s="5">
        <v>0</v>
      </c>
      <c r="G863" s="5">
        <v>0</v>
      </c>
      <c r="H863" s="5">
        <v>351143013.23000002</v>
      </c>
      <c r="I863" s="5">
        <v>117687050.09999999</v>
      </c>
      <c r="J863" s="12"/>
    </row>
    <row r="864" spans="2:10" ht="16.5" thickTop="1" thickBot="1" x14ac:dyDescent="0.3">
      <c r="B864" s="31" t="s">
        <v>18</v>
      </c>
      <c r="C864">
        <v>220</v>
      </c>
      <c r="D864" s="5">
        <v>0</v>
      </c>
      <c r="E864" s="5">
        <v>0</v>
      </c>
      <c r="F864" s="5">
        <v>0</v>
      </c>
      <c r="G864" s="5">
        <v>0</v>
      </c>
      <c r="H864" s="5">
        <v>114365841.76999998</v>
      </c>
      <c r="I864" s="5">
        <v>6191278.5600000024</v>
      </c>
      <c r="J864" s="12"/>
    </row>
    <row r="865" spans="2:10" ht="16.5" thickTop="1" thickBot="1" x14ac:dyDescent="0.3">
      <c r="B865" s="31" t="s">
        <v>19</v>
      </c>
      <c r="C865">
        <v>500</v>
      </c>
      <c r="D865" s="5">
        <v>0</v>
      </c>
      <c r="E865" s="5">
        <v>0</v>
      </c>
      <c r="F865" s="5">
        <v>0</v>
      </c>
      <c r="G865" s="5">
        <v>158458728.03999999</v>
      </c>
      <c r="H865" s="5">
        <v>307050127.25</v>
      </c>
      <c r="I865" s="5">
        <v>9538586.7200000007</v>
      </c>
      <c r="J865" s="12"/>
    </row>
    <row r="866" spans="2:10" ht="16.5" thickTop="1" thickBot="1" x14ac:dyDescent="0.3">
      <c r="B866" s="30" t="s">
        <v>170</v>
      </c>
      <c r="D866" s="5"/>
      <c r="E866" s="5"/>
      <c r="F866" s="5"/>
      <c r="G866" s="5"/>
      <c r="H866" s="5"/>
      <c r="I866" s="5"/>
      <c r="J866" s="12"/>
    </row>
    <row r="867" spans="2:10" ht="16.5" thickTop="1" thickBot="1" x14ac:dyDescent="0.3">
      <c r="B867" s="31" t="s">
        <v>15</v>
      </c>
      <c r="C867">
        <v>100</v>
      </c>
      <c r="D867" s="5">
        <v>0</v>
      </c>
      <c r="E867" s="5">
        <v>0</v>
      </c>
      <c r="F867" s="5">
        <v>0</v>
      </c>
      <c r="G867" s="5">
        <v>0</v>
      </c>
      <c r="H867" s="5">
        <v>0.01</v>
      </c>
      <c r="I867" s="5">
        <v>11259.81</v>
      </c>
      <c r="J867" s="12"/>
    </row>
    <row r="868" spans="2:10" ht="16.5" thickTop="1" thickBot="1" x14ac:dyDescent="0.3">
      <c r="B868" s="31" t="s">
        <v>16</v>
      </c>
      <c r="C868">
        <v>135</v>
      </c>
      <c r="D868" s="5">
        <v>0</v>
      </c>
      <c r="E868" s="5">
        <v>0</v>
      </c>
      <c r="F868" s="5">
        <v>0</v>
      </c>
      <c r="G868" s="5">
        <v>0</v>
      </c>
      <c r="H868" s="5">
        <v>39724473</v>
      </c>
      <c r="I868" s="5">
        <v>0</v>
      </c>
      <c r="J868" s="12"/>
    </row>
    <row r="869" spans="2:10" ht="16.5" thickTop="1" thickBot="1" x14ac:dyDescent="0.3">
      <c r="B869" s="31" t="s">
        <v>17</v>
      </c>
      <c r="C869">
        <v>200</v>
      </c>
      <c r="D869" s="5">
        <v>0</v>
      </c>
      <c r="E869" s="5">
        <v>0</v>
      </c>
      <c r="F869" s="5">
        <v>0</v>
      </c>
      <c r="G869" s="5">
        <v>0</v>
      </c>
      <c r="H869" s="5">
        <v>56982.850000000006</v>
      </c>
      <c r="I869" s="5">
        <v>0</v>
      </c>
      <c r="J869" s="12"/>
    </row>
    <row r="870" spans="2:10" ht="16.5" thickTop="1" thickBot="1" x14ac:dyDescent="0.3">
      <c r="B870" s="31" t="s">
        <v>18</v>
      </c>
      <c r="C870">
        <v>220</v>
      </c>
      <c r="D870" s="5">
        <v>0</v>
      </c>
      <c r="E870" s="5">
        <v>0</v>
      </c>
      <c r="F870" s="5">
        <v>0</v>
      </c>
      <c r="G870" s="5">
        <v>0</v>
      </c>
      <c r="H870" s="5">
        <v>39667490.149999999</v>
      </c>
      <c r="I870" s="5">
        <v>0</v>
      </c>
      <c r="J870" s="12"/>
    </row>
    <row r="871" spans="2:10" ht="16.5" thickTop="1" thickBot="1" x14ac:dyDescent="0.3">
      <c r="B871" s="31" t="s">
        <v>19</v>
      </c>
      <c r="C871">
        <v>500</v>
      </c>
      <c r="D871" s="5">
        <v>0</v>
      </c>
      <c r="E871" s="5">
        <v>0</v>
      </c>
      <c r="F871" s="5">
        <v>0</v>
      </c>
      <c r="G871" s="5">
        <v>0</v>
      </c>
      <c r="H871" s="5">
        <v>56982.86</v>
      </c>
      <c r="I871" s="5">
        <v>11259.8</v>
      </c>
      <c r="J871" s="12"/>
    </row>
    <row r="872" spans="2:10" ht="16.5" thickTop="1" thickBot="1" x14ac:dyDescent="0.3">
      <c r="B872" s="30" t="s">
        <v>33</v>
      </c>
      <c r="D872" s="5"/>
      <c r="E872" s="5"/>
      <c r="F872" s="5"/>
      <c r="G872" s="5"/>
      <c r="H872" s="5"/>
      <c r="I872" s="5"/>
      <c r="J872" s="12"/>
    </row>
    <row r="873" spans="2:10" ht="16.5" thickTop="1" thickBot="1" x14ac:dyDescent="0.3">
      <c r="B873" s="31" t="s">
        <v>15</v>
      </c>
      <c r="C873">
        <v>100</v>
      </c>
      <c r="D873" s="5">
        <v>0</v>
      </c>
      <c r="E873" s="5">
        <v>0</v>
      </c>
      <c r="F873" s="5">
        <v>4946589.16</v>
      </c>
      <c r="G873" s="5">
        <v>3514179.59</v>
      </c>
      <c r="H873" s="5">
        <v>0</v>
      </c>
      <c r="I873" s="5">
        <v>0</v>
      </c>
      <c r="J873" s="12"/>
    </row>
    <row r="874" spans="2:10" ht="16.5" thickTop="1" thickBot="1" x14ac:dyDescent="0.3">
      <c r="B874" s="31" t="s">
        <v>16</v>
      </c>
      <c r="C874">
        <v>135</v>
      </c>
      <c r="D874" s="5">
        <v>0</v>
      </c>
      <c r="E874" s="5">
        <v>0</v>
      </c>
      <c r="F874" s="5">
        <v>15528998</v>
      </c>
      <c r="G874" s="5">
        <v>60216589.159999996</v>
      </c>
      <c r="H874" s="5">
        <v>3514179.5900000003</v>
      </c>
      <c r="I874" s="5">
        <v>0</v>
      </c>
      <c r="J874" s="12"/>
    </row>
    <row r="875" spans="2:10" ht="16.5" thickTop="1" thickBot="1" x14ac:dyDescent="0.3">
      <c r="B875" s="31" t="s">
        <v>17</v>
      </c>
      <c r="C875">
        <v>200</v>
      </c>
      <c r="D875" s="5">
        <v>0</v>
      </c>
      <c r="E875" s="5">
        <v>0</v>
      </c>
      <c r="F875" s="5">
        <v>10582408.84</v>
      </c>
      <c r="G875" s="5">
        <v>56702409.57</v>
      </c>
      <c r="H875" s="5">
        <v>3514179.59</v>
      </c>
      <c r="I875" s="5">
        <v>0</v>
      </c>
      <c r="J875" s="12"/>
    </row>
    <row r="876" spans="2:10" ht="16.5" thickTop="1" thickBot="1" x14ac:dyDescent="0.3">
      <c r="B876" s="31" t="s">
        <v>18</v>
      </c>
      <c r="C876">
        <v>220</v>
      </c>
      <c r="D876" s="5">
        <v>0</v>
      </c>
      <c r="E876" s="5">
        <v>0</v>
      </c>
      <c r="F876" s="5">
        <v>4946589.16</v>
      </c>
      <c r="G876" s="5">
        <v>3514179.5899999961</v>
      </c>
      <c r="H876" s="5">
        <v>4.6566128730773926E-10</v>
      </c>
      <c r="I876" s="5">
        <v>0</v>
      </c>
      <c r="J876" s="12"/>
    </row>
    <row r="877" spans="2:10" ht="16.5" thickTop="1" thickBot="1" x14ac:dyDescent="0.3">
      <c r="B877" s="29" t="s">
        <v>171</v>
      </c>
      <c r="D877" s="5"/>
      <c r="E877" s="5"/>
      <c r="F877" s="5"/>
      <c r="G877" s="5"/>
      <c r="H877" s="5"/>
      <c r="I877" s="5"/>
      <c r="J877" s="12"/>
    </row>
    <row r="878" spans="2:10" ht="16.5" thickTop="1" thickBot="1" x14ac:dyDescent="0.3">
      <c r="B878" s="30" t="s">
        <v>172</v>
      </c>
      <c r="D878" s="5"/>
      <c r="E878" s="5"/>
      <c r="F878" s="5"/>
      <c r="G878" s="5"/>
      <c r="H878" s="5"/>
      <c r="I878" s="5"/>
      <c r="J878" s="12"/>
    </row>
    <row r="879" spans="2:10" ht="16.5" thickTop="1" thickBot="1" x14ac:dyDescent="0.3">
      <c r="B879" s="31" t="s">
        <v>15</v>
      </c>
      <c r="C879">
        <v>100</v>
      </c>
      <c r="D879" s="5">
        <v>0</v>
      </c>
      <c r="E879" s="5">
        <v>0</v>
      </c>
      <c r="F879" s="5">
        <v>0</v>
      </c>
      <c r="G879" s="5">
        <v>0.02</v>
      </c>
      <c r="H879" s="5">
        <v>0</v>
      </c>
      <c r="I879" s="5">
        <v>300269.84000000003</v>
      </c>
      <c r="J879" s="12"/>
    </row>
    <row r="880" spans="2:10" ht="16.5" thickTop="1" thickBot="1" x14ac:dyDescent="0.3">
      <c r="B880" s="31" t="s">
        <v>16</v>
      </c>
      <c r="C880">
        <v>135</v>
      </c>
      <c r="D880" s="5">
        <v>0</v>
      </c>
      <c r="E880" s="5">
        <v>0</v>
      </c>
      <c r="F880" s="5">
        <v>0</v>
      </c>
      <c r="G880" s="5">
        <v>2000000</v>
      </c>
      <c r="H880" s="5">
        <v>2000000</v>
      </c>
      <c r="I880" s="5">
        <v>300000</v>
      </c>
      <c r="J880" s="12"/>
    </row>
    <row r="881" spans="2:10" ht="16.5" thickTop="1" thickBot="1" x14ac:dyDescent="0.3">
      <c r="B881" s="31" t="s">
        <v>17</v>
      </c>
      <c r="C881">
        <v>200</v>
      </c>
      <c r="D881" s="5">
        <v>0</v>
      </c>
      <c r="E881" s="5">
        <v>0</v>
      </c>
      <c r="F881" s="5">
        <v>0</v>
      </c>
      <c r="G881" s="5">
        <v>2000000</v>
      </c>
      <c r="H881" s="5">
        <v>2000000</v>
      </c>
      <c r="I881" s="5">
        <v>0</v>
      </c>
      <c r="J881" s="12"/>
    </row>
    <row r="882" spans="2:10" ht="16.5" thickTop="1" thickBot="1" x14ac:dyDescent="0.3">
      <c r="B882" s="31" t="s">
        <v>18</v>
      </c>
      <c r="C882">
        <v>220</v>
      </c>
      <c r="D882" s="5">
        <v>0</v>
      </c>
      <c r="E882" s="5">
        <v>0</v>
      </c>
      <c r="F882" s="5">
        <v>0</v>
      </c>
      <c r="G882" s="5">
        <v>0</v>
      </c>
      <c r="H882" s="5">
        <v>0</v>
      </c>
      <c r="I882" s="5">
        <v>300000</v>
      </c>
      <c r="J882" s="12"/>
    </row>
    <row r="883" spans="2:10" ht="16.5" thickTop="1" thickBot="1" x14ac:dyDescent="0.3">
      <c r="B883" s="31" t="s">
        <v>19</v>
      </c>
      <c r="C883">
        <v>500</v>
      </c>
      <c r="D883" s="5">
        <v>0</v>
      </c>
      <c r="E883" s="5">
        <v>0</v>
      </c>
      <c r="F883" s="5">
        <v>0</v>
      </c>
      <c r="G883" s="5">
        <v>61.39</v>
      </c>
      <c r="H883" s="5">
        <v>34.51</v>
      </c>
      <c r="I883" s="5">
        <v>269.83999999999997</v>
      </c>
      <c r="J883" s="12"/>
    </row>
    <row r="884" spans="2:10" ht="16.5" thickTop="1" thickBot="1" x14ac:dyDescent="0.3">
      <c r="B884" s="30" t="s">
        <v>173</v>
      </c>
      <c r="D884" s="5"/>
      <c r="E884" s="5"/>
      <c r="F884" s="5"/>
      <c r="G884" s="5"/>
      <c r="H884" s="5"/>
      <c r="I884" s="5"/>
      <c r="J884" s="12"/>
    </row>
    <row r="885" spans="2:10" ht="16.5" thickTop="1" thickBot="1" x14ac:dyDescent="0.3">
      <c r="B885" s="31" t="s">
        <v>15</v>
      </c>
      <c r="C885">
        <v>100</v>
      </c>
      <c r="D885" s="5">
        <v>0</v>
      </c>
      <c r="E885" s="5">
        <v>0</v>
      </c>
      <c r="F885" s="5">
        <v>0</v>
      </c>
      <c r="G885" s="5">
        <v>0</v>
      </c>
      <c r="H885" s="5">
        <v>15000000</v>
      </c>
      <c r="I885" s="5">
        <v>15287701.99</v>
      </c>
      <c r="J885" s="12"/>
    </row>
    <row r="886" spans="2:10" ht="16.5" thickTop="1" thickBot="1" x14ac:dyDescent="0.3">
      <c r="B886" s="31" t="s">
        <v>16</v>
      </c>
      <c r="C886">
        <v>135</v>
      </c>
      <c r="D886" s="5">
        <v>0</v>
      </c>
      <c r="E886" s="5">
        <v>0</v>
      </c>
      <c r="F886" s="5">
        <v>0</v>
      </c>
      <c r="G886" s="5">
        <v>0</v>
      </c>
      <c r="H886" s="5">
        <v>15000000</v>
      </c>
      <c r="I886" s="5">
        <v>0</v>
      </c>
      <c r="J886" s="12"/>
    </row>
    <row r="887" spans="2:10" ht="16.5" thickTop="1" thickBot="1" x14ac:dyDescent="0.3">
      <c r="B887" s="31" t="s">
        <v>18</v>
      </c>
      <c r="C887">
        <v>220</v>
      </c>
      <c r="D887" s="5">
        <v>0</v>
      </c>
      <c r="E887" s="5">
        <v>0</v>
      </c>
      <c r="F887" s="5">
        <v>0</v>
      </c>
      <c r="G887" s="5">
        <v>0</v>
      </c>
      <c r="H887" s="5">
        <v>15000000</v>
      </c>
      <c r="I887" s="5">
        <v>0</v>
      </c>
      <c r="J887" s="12"/>
    </row>
    <row r="888" spans="2:10" ht="16.5" thickTop="1" thickBot="1" x14ac:dyDescent="0.3">
      <c r="B888" s="31" t="s">
        <v>19</v>
      </c>
      <c r="C888">
        <v>500</v>
      </c>
      <c r="D888" s="5">
        <v>0</v>
      </c>
      <c r="E888" s="5">
        <v>0</v>
      </c>
      <c r="F888" s="5">
        <v>0</v>
      </c>
      <c r="G888" s="5">
        <v>0</v>
      </c>
      <c r="H888" s="5">
        <v>0</v>
      </c>
      <c r="I888" s="5">
        <v>287701.99</v>
      </c>
      <c r="J888" s="12"/>
    </row>
    <row r="889" spans="2:10" ht="16.5" thickTop="1" thickBot="1" x14ac:dyDescent="0.3">
      <c r="B889" s="30" t="s">
        <v>174</v>
      </c>
      <c r="D889" s="5"/>
      <c r="E889" s="5"/>
      <c r="F889" s="5"/>
      <c r="G889" s="5"/>
      <c r="H889" s="5"/>
      <c r="I889" s="5"/>
      <c r="J889" s="12"/>
    </row>
    <row r="890" spans="2:10" ht="16.5" thickTop="1" thickBot="1" x14ac:dyDescent="0.3">
      <c r="B890" s="31" t="s">
        <v>15</v>
      </c>
      <c r="C890">
        <v>100</v>
      </c>
      <c r="D890" s="5">
        <v>0</v>
      </c>
      <c r="E890" s="5">
        <v>0</v>
      </c>
      <c r="F890" s="5">
        <v>0</v>
      </c>
      <c r="G890" s="5">
        <v>0</v>
      </c>
      <c r="H890" s="5">
        <v>0</v>
      </c>
      <c r="I890" s="5">
        <v>100346528.53</v>
      </c>
      <c r="J890" s="12"/>
    </row>
    <row r="891" spans="2:10" ht="16.5" thickTop="1" thickBot="1" x14ac:dyDescent="0.3">
      <c r="B891" s="31" t="s">
        <v>16</v>
      </c>
      <c r="C891">
        <v>135</v>
      </c>
      <c r="D891" s="5">
        <v>0</v>
      </c>
      <c r="E891" s="5">
        <v>0</v>
      </c>
      <c r="F891" s="5">
        <v>0</v>
      </c>
      <c r="G891" s="5">
        <v>0</v>
      </c>
      <c r="H891" s="5">
        <v>0</v>
      </c>
      <c r="I891" s="5">
        <v>109000000</v>
      </c>
      <c r="J891" s="12"/>
    </row>
    <row r="892" spans="2:10" ht="16.5" thickTop="1" thickBot="1" x14ac:dyDescent="0.3">
      <c r="B892" s="31" t="s">
        <v>17</v>
      </c>
      <c r="C892">
        <v>200</v>
      </c>
      <c r="D892" s="5">
        <v>0</v>
      </c>
      <c r="E892" s="5">
        <v>0</v>
      </c>
      <c r="F892" s="5">
        <v>0</v>
      </c>
      <c r="G892" s="5">
        <v>0</v>
      </c>
      <c r="H892" s="5">
        <v>0</v>
      </c>
      <c r="I892" s="5">
        <v>9882852.3499999996</v>
      </c>
      <c r="J892" s="12"/>
    </row>
    <row r="893" spans="2:10" ht="16.5" thickTop="1" thickBot="1" x14ac:dyDescent="0.3">
      <c r="B893" s="31" t="s">
        <v>18</v>
      </c>
      <c r="C893">
        <v>220</v>
      </c>
      <c r="D893" s="5">
        <v>0</v>
      </c>
      <c r="E893" s="5">
        <v>0</v>
      </c>
      <c r="F893" s="5">
        <v>0</v>
      </c>
      <c r="G893" s="5">
        <v>0</v>
      </c>
      <c r="H893" s="5">
        <v>0</v>
      </c>
      <c r="I893" s="5">
        <v>99117147.650000006</v>
      </c>
      <c r="J893" s="12"/>
    </row>
    <row r="894" spans="2:10" ht="16.5" thickTop="1" thickBot="1" x14ac:dyDescent="0.3">
      <c r="B894" s="31" t="s">
        <v>19</v>
      </c>
      <c r="C894">
        <v>500</v>
      </c>
      <c r="D894" s="5">
        <v>0</v>
      </c>
      <c r="E894" s="5">
        <v>0</v>
      </c>
      <c r="F894" s="5">
        <v>0</v>
      </c>
      <c r="G894" s="5">
        <v>0</v>
      </c>
      <c r="H894" s="5">
        <v>0</v>
      </c>
      <c r="I894" s="5">
        <v>1229380.8799999999</v>
      </c>
      <c r="J894" s="12"/>
    </row>
    <row r="895" spans="2:10" ht="16.5" thickTop="1" thickBot="1" x14ac:dyDescent="0.3">
      <c r="B895" s="30" t="s">
        <v>175</v>
      </c>
      <c r="D895" s="5"/>
      <c r="E895" s="5"/>
      <c r="F895" s="5"/>
      <c r="G895" s="5"/>
      <c r="H895" s="5"/>
      <c r="I895" s="5"/>
      <c r="J895" s="12"/>
    </row>
    <row r="896" spans="2:10" ht="16.5" thickTop="1" thickBot="1" x14ac:dyDescent="0.3">
      <c r="B896" s="31" t="s">
        <v>15</v>
      </c>
      <c r="C896">
        <v>100</v>
      </c>
      <c r="D896" s="5">
        <v>0</v>
      </c>
      <c r="E896" s="5">
        <v>0</v>
      </c>
      <c r="F896" s="5">
        <v>0</v>
      </c>
      <c r="G896" s="5">
        <v>19.25</v>
      </c>
      <c r="H896" s="5">
        <v>107.52</v>
      </c>
      <c r="I896" s="5">
        <v>1385.82</v>
      </c>
      <c r="J896" s="12"/>
    </row>
    <row r="897" spans="2:10" ht="16.5" thickTop="1" thickBot="1" x14ac:dyDescent="0.3">
      <c r="B897" s="31" t="s">
        <v>16</v>
      </c>
      <c r="C897">
        <v>135</v>
      </c>
      <c r="D897" s="5">
        <v>0</v>
      </c>
      <c r="E897" s="5">
        <v>0</v>
      </c>
      <c r="F897" s="5">
        <v>0</v>
      </c>
      <c r="G897" s="5">
        <v>730000</v>
      </c>
      <c r="H897" s="5">
        <v>2993750</v>
      </c>
      <c r="I897" s="5">
        <v>2993750</v>
      </c>
      <c r="J897" s="12"/>
    </row>
    <row r="898" spans="2:10" ht="16.5" thickTop="1" thickBot="1" x14ac:dyDescent="0.3">
      <c r="B898" s="31" t="s">
        <v>17</v>
      </c>
      <c r="C898">
        <v>200</v>
      </c>
      <c r="D898" s="5">
        <v>0</v>
      </c>
      <c r="E898" s="5">
        <v>0</v>
      </c>
      <c r="F898" s="5">
        <v>0</v>
      </c>
      <c r="G898" s="5">
        <v>730000</v>
      </c>
      <c r="H898" s="5">
        <v>2993750</v>
      </c>
      <c r="I898" s="5">
        <v>2993750</v>
      </c>
      <c r="J898" s="12"/>
    </row>
    <row r="899" spans="2:10" ht="16.5" thickTop="1" thickBot="1" x14ac:dyDescent="0.3">
      <c r="B899" s="31" t="s">
        <v>19</v>
      </c>
      <c r="C899">
        <v>500</v>
      </c>
      <c r="D899" s="5">
        <v>0</v>
      </c>
      <c r="E899" s="5">
        <v>0</v>
      </c>
      <c r="F899" s="5">
        <v>0</v>
      </c>
      <c r="G899" s="5">
        <v>19.25</v>
      </c>
      <c r="H899" s="5">
        <v>88.27</v>
      </c>
      <c r="I899" s="5">
        <v>1278.3</v>
      </c>
      <c r="J899" s="12"/>
    </row>
    <row r="900" spans="2:10" ht="16.5" thickTop="1" thickBot="1" x14ac:dyDescent="0.3">
      <c r="B900" s="30" t="s">
        <v>176</v>
      </c>
      <c r="D900" s="5"/>
      <c r="E900" s="5"/>
      <c r="F900" s="5"/>
      <c r="G900" s="5"/>
      <c r="H900" s="5"/>
      <c r="I900" s="5"/>
      <c r="J900" s="12"/>
    </row>
    <row r="901" spans="2:10" ht="16.5" thickTop="1" thickBot="1" x14ac:dyDescent="0.3">
      <c r="B901" s="31" t="s">
        <v>15</v>
      </c>
      <c r="C901">
        <v>100</v>
      </c>
      <c r="D901" s="5">
        <v>0</v>
      </c>
      <c r="E901" s="5">
        <v>0</v>
      </c>
      <c r="F901" s="5">
        <v>0</v>
      </c>
      <c r="G901" s="5">
        <v>0</v>
      </c>
      <c r="H901" s="5">
        <v>123.24</v>
      </c>
      <c r="I901" s="5">
        <v>1301294.93</v>
      </c>
      <c r="J901" s="12"/>
    </row>
    <row r="902" spans="2:10" ht="16.5" thickTop="1" thickBot="1" x14ac:dyDescent="0.3">
      <c r="B902" s="31" t="s">
        <v>16</v>
      </c>
      <c r="C902">
        <v>135</v>
      </c>
      <c r="D902" s="5">
        <v>0</v>
      </c>
      <c r="E902" s="5">
        <v>0</v>
      </c>
      <c r="F902" s="5">
        <v>0</v>
      </c>
      <c r="G902" s="5">
        <v>0</v>
      </c>
      <c r="H902" s="5">
        <v>500000</v>
      </c>
      <c r="I902" s="5">
        <v>1300000</v>
      </c>
      <c r="J902" s="12"/>
    </row>
    <row r="903" spans="2:10" ht="16.5" thickTop="1" thickBot="1" x14ac:dyDescent="0.3">
      <c r="B903" s="31" t="s">
        <v>17</v>
      </c>
      <c r="C903">
        <v>200</v>
      </c>
      <c r="D903" s="5">
        <v>0</v>
      </c>
      <c r="E903" s="5">
        <v>0</v>
      </c>
      <c r="F903" s="5">
        <v>0</v>
      </c>
      <c r="G903" s="5">
        <v>0</v>
      </c>
      <c r="H903" s="5">
        <v>500000</v>
      </c>
      <c r="I903" s="5">
        <v>0</v>
      </c>
      <c r="J903" s="12"/>
    </row>
    <row r="904" spans="2:10" ht="16.5" thickTop="1" thickBot="1" x14ac:dyDescent="0.3">
      <c r="B904" s="31" t="s">
        <v>18</v>
      </c>
      <c r="C904">
        <v>220</v>
      </c>
      <c r="D904" s="5">
        <v>0</v>
      </c>
      <c r="E904" s="5">
        <v>0</v>
      </c>
      <c r="F904" s="5">
        <v>0</v>
      </c>
      <c r="G904" s="5">
        <v>0</v>
      </c>
      <c r="H904" s="5">
        <v>0</v>
      </c>
      <c r="I904" s="5">
        <v>1300000</v>
      </c>
      <c r="J904" s="12"/>
    </row>
    <row r="905" spans="2:10" ht="16.5" thickTop="1" thickBot="1" x14ac:dyDescent="0.3">
      <c r="B905" s="31" t="s">
        <v>19</v>
      </c>
      <c r="C905">
        <v>500</v>
      </c>
      <c r="D905" s="5">
        <v>0</v>
      </c>
      <c r="E905" s="5">
        <v>0</v>
      </c>
      <c r="F905" s="5">
        <v>0</v>
      </c>
      <c r="G905" s="5">
        <v>0</v>
      </c>
      <c r="H905" s="5">
        <v>123.24</v>
      </c>
      <c r="I905" s="5">
        <v>1171.69</v>
      </c>
      <c r="J905" s="12"/>
    </row>
    <row r="906" spans="2:10" ht="16.5" thickTop="1" thickBot="1" x14ac:dyDescent="0.3">
      <c r="B906" s="30" t="s">
        <v>177</v>
      </c>
      <c r="D906" s="5"/>
      <c r="E906" s="5"/>
      <c r="F906" s="5"/>
      <c r="G906" s="5"/>
      <c r="H906" s="5"/>
      <c r="I906" s="5"/>
      <c r="J906" s="12"/>
    </row>
    <row r="907" spans="2:10" ht="16.5" thickTop="1" thickBot="1" x14ac:dyDescent="0.3">
      <c r="B907" s="31" t="s">
        <v>15</v>
      </c>
      <c r="C907">
        <v>100</v>
      </c>
      <c r="D907" s="5">
        <v>0</v>
      </c>
      <c r="E907" s="5">
        <v>0</v>
      </c>
      <c r="F907" s="5">
        <v>0</v>
      </c>
      <c r="G907" s="5">
        <v>425024.82</v>
      </c>
      <c r="H907" s="5">
        <v>1250902.6599999999</v>
      </c>
      <c r="I907" s="5">
        <v>2032145.68</v>
      </c>
      <c r="J907" s="12"/>
    </row>
    <row r="908" spans="2:10" ht="16.5" thickTop="1" thickBot="1" x14ac:dyDescent="0.3">
      <c r="B908" s="31" t="s">
        <v>16</v>
      </c>
      <c r="C908">
        <v>135</v>
      </c>
      <c r="D908" s="5">
        <v>0</v>
      </c>
      <c r="E908" s="5">
        <v>0</v>
      </c>
      <c r="F908" s="5">
        <v>0</v>
      </c>
      <c r="G908" s="5">
        <v>425000</v>
      </c>
      <c r="H908" s="5">
        <v>825000</v>
      </c>
      <c r="I908" s="5">
        <v>825000.00000000012</v>
      </c>
      <c r="J908" s="12"/>
    </row>
    <row r="909" spans="2:10" ht="16.5" thickTop="1" thickBot="1" x14ac:dyDescent="0.3">
      <c r="B909" s="31" t="s">
        <v>17</v>
      </c>
      <c r="C909">
        <v>200</v>
      </c>
      <c r="D909" s="5">
        <v>0</v>
      </c>
      <c r="E909" s="5">
        <v>0</v>
      </c>
      <c r="F909" s="5">
        <v>0</v>
      </c>
      <c r="G909" s="5">
        <v>0</v>
      </c>
      <c r="H909" s="5">
        <v>0</v>
      </c>
      <c r="I909" s="5">
        <v>69812.25</v>
      </c>
      <c r="J909" s="12"/>
    </row>
    <row r="910" spans="2:10" ht="16.5" thickTop="1" thickBot="1" x14ac:dyDescent="0.3">
      <c r="B910" s="31" t="s">
        <v>18</v>
      </c>
      <c r="C910">
        <v>220</v>
      </c>
      <c r="D910" s="5">
        <v>0</v>
      </c>
      <c r="E910" s="5">
        <v>0</v>
      </c>
      <c r="F910" s="5">
        <v>0</v>
      </c>
      <c r="G910" s="5">
        <v>425000</v>
      </c>
      <c r="H910" s="5">
        <v>825000</v>
      </c>
      <c r="I910" s="5">
        <v>755187.75000000012</v>
      </c>
      <c r="J910" s="12"/>
    </row>
    <row r="911" spans="2:10" ht="16.5" thickTop="1" thickBot="1" x14ac:dyDescent="0.3">
      <c r="B911" s="31" t="s">
        <v>19</v>
      </c>
      <c r="C911">
        <v>500</v>
      </c>
      <c r="D911" s="5">
        <v>0</v>
      </c>
      <c r="E911" s="5">
        <v>0</v>
      </c>
      <c r="F911" s="5">
        <v>0</v>
      </c>
      <c r="G911" s="5">
        <v>24.82</v>
      </c>
      <c r="H911" s="5">
        <v>877.84</v>
      </c>
      <c r="I911" s="5">
        <v>26055.27</v>
      </c>
      <c r="J911" s="12"/>
    </row>
    <row r="912" spans="2:10" ht="16.5" thickTop="1" thickBot="1" x14ac:dyDescent="0.3">
      <c r="B912" s="30" t="s">
        <v>178</v>
      </c>
      <c r="D912" s="5"/>
      <c r="E912" s="5"/>
      <c r="F912" s="5"/>
      <c r="G912" s="5"/>
      <c r="H912" s="5"/>
      <c r="I912" s="5"/>
      <c r="J912" s="12"/>
    </row>
    <row r="913" spans="2:10" ht="16.5" thickTop="1" thickBot="1" x14ac:dyDescent="0.3">
      <c r="B913" s="31" t="s">
        <v>15</v>
      </c>
      <c r="C913">
        <v>100</v>
      </c>
      <c r="D913" s="5">
        <v>1202999.93</v>
      </c>
      <c r="E913" s="5">
        <v>1202999.93</v>
      </c>
      <c r="F913" s="5">
        <v>1202999.93</v>
      </c>
      <c r="G913" s="5">
        <v>0</v>
      </c>
      <c r="H913" s="5">
        <v>0</v>
      </c>
      <c r="I913" s="5">
        <v>0</v>
      </c>
      <c r="J913" s="12"/>
    </row>
    <row r="914" spans="2:10" ht="16.5" thickTop="1" thickBot="1" x14ac:dyDescent="0.3">
      <c r="B914" s="31" t="s">
        <v>16</v>
      </c>
      <c r="C914">
        <v>135</v>
      </c>
      <c r="D914" s="5">
        <v>1662000</v>
      </c>
      <c r="E914" s="5">
        <v>0</v>
      </c>
      <c r="F914" s="5">
        <v>0</v>
      </c>
      <c r="G914" s="5">
        <v>0</v>
      </c>
      <c r="H914" s="5">
        <v>0</v>
      </c>
      <c r="I914" s="5">
        <v>0</v>
      </c>
      <c r="J914" s="12"/>
    </row>
    <row r="915" spans="2:10" ht="16.5" thickTop="1" thickBot="1" x14ac:dyDescent="0.3">
      <c r="B915" s="31" t="s">
        <v>17</v>
      </c>
      <c r="C915">
        <v>200</v>
      </c>
      <c r="D915" s="5">
        <v>837000</v>
      </c>
      <c r="E915" s="5">
        <v>0</v>
      </c>
      <c r="F915" s="5">
        <v>0</v>
      </c>
      <c r="G915" s="5">
        <v>0</v>
      </c>
      <c r="H915" s="5">
        <v>0</v>
      </c>
      <c r="I915" s="5">
        <v>0</v>
      </c>
      <c r="J915" s="12"/>
    </row>
    <row r="916" spans="2:10" ht="16.5" thickTop="1" thickBot="1" x14ac:dyDescent="0.3">
      <c r="B916" s="31" t="s">
        <v>18</v>
      </c>
      <c r="C916">
        <v>220</v>
      </c>
      <c r="D916" s="5">
        <v>825000</v>
      </c>
      <c r="E916" s="5">
        <v>0</v>
      </c>
      <c r="F916" s="5">
        <v>0</v>
      </c>
      <c r="G916" s="5">
        <v>0</v>
      </c>
      <c r="H916" s="5">
        <v>0</v>
      </c>
      <c r="I916" s="5">
        <v>0</v>
      </c>
      <c r="J916" s="12"/>
    </row>
    <row r="917" spans="2:10" ht="16.5" thickTop="1" thickBot="1" x14ac:dyDescent="0.3">
      <c r="B917" s="30" t="s">
        <v>179</v>
      </c>
      <c r="D917" s="5"/>
      <c r="E917" s="5"/>
      <c r="F917" s="5"/>
      <c r="G917" s="5"/>
      <c r="H917" s="5"/>
      <c r="I917" s="5"/>
      <c r="J917" s="12"/>
    </row>
    <row r="918" spans="2:10" ht="16.5" thickTop="1" thickBot="1" x14ac:dyDescent="0.3">
      <c r="B918" s="31" t="s">
        <v>15</v>
      </c>
      <c r="C918">
        <v>100</v>
      </c>
      <c r="D918" s="5">
        <v>11000000</v>
      </c>
      <c r="E918" s="5">
        <v>11000000</v>
      </c>
      <c r="F918" s="5">
        <v>0</v>
      </c>
      <c r="G918" s="5">
        <v>0</v>
      </c>
      <c r="H918" s="5">
        <v>0</v>
      </c>
      <c r="I918" s="5">
        <v>0</v>
      </c>
      <c r="J918" s="12"/>
    </row>
    <row r="919" spans="2:10" ht="16.5" thickTop="1" thickBot="1" x14ac:dyDescent="0.3">
      <c r="B919" s="31" t="s">
        <v>16</v>
      </c>
      <c r="C919">
        <v>135</v>
      </c>
      <c r="D919" s="5">
        <v>11000000</v>
      </c>
      <c r="E919" s="5">
        <v>0</v>
      </c>
      <c r="F919" s="5">
        <v>11000000</v>
      </c>
      <c r="G919" s="5">
        <v>0</v>
      </c>
      <c r="H919" s="5">
        <v>0</v>
      </c>
      <c r="I919" s="5">
        <v>0</v>
      </c>
      <c r="J919" s="12"/>
    </row>
    <row r="920" spans="2:10" ht="16.5" thickTop="1" thickBot="1" x14ac:dyDescent="0.3">
      <c r="B920" s="31" t="s">
        <v>17</v>
      </c>
      <c r="C920">
        <v>200</v>
      </c>
      <c r="D920" s="5">
        <v>0</v>
      </c>
      <c r="E920" s="5">
        <v>0</v>
      </c>
      <c r="F920" s="5">
        <v>11000000</v>
      </c>
      <c r="G920" s="5">
        <v>0</v>
      </c>
      <c r="H920" s="5">
        <v>0</v>
      </c>
      <c r="I920" s="5">
        <v>0</v>
      </c>
      <c r="J920" s="12"/>
    </row>
    <row r="921" spans="2:10" ht="16.5" thickTop="1" thickBot="1" x14ac:dyDescent="0.3">
      <c r="B921" s="31" t="s">
        <v>18</v>
      </c>
      <c r="C921">
        <v>220</v>
      </c>
      <c r="D921" s="5">
        <v>11000000</v>
      </c>
      <c r="E921" s="5">
        <v>0</v>
      </c>
      <c r="F921" s="5">
        <v>0</v>
      </c>
      <c r="G921" s="5">
        <v>0</v>
      </c>
      <c r="H921" s="5">
        <v>0</v>
      </c>
      <c r="I921" s="5">
        <v>0</v>
      </c>
      <c r="J921" s="12"/>
    </row>
    <row r="922" spans="2:10" ht="16.5" thickTop="1" thickBot="1" x14ac:dyDescent="0.3">
      <c r="B922" s="30" t="s">
        <v>180</v>
      </c>
      <c r="D922" s="5"/>
      <c r="E922" s="5"/>
      <c r="F922" s="5"/>
      <c r="G922" s="5"/>
      <c r="H922" s="5"/>
      <c r="I922" s="5"/>
      <c r="J922" s="12"/>
    </row>
    <row r="923" spans="2:10" ht="16.5" thickTop="1" thickBot="1" x14ac:dyDescent="0.3">
      <c r="B923" s="31" t="s">
        <v>15</v>
      </c>
      <c r="C923">
        <v>100</v>
      </c>
      <c r="D923" s="5">
        <v>2366437.2799999998</v>
      </c>
      <c r="E923" s="5">
        <v>3570017.09</v>
      </c>
      <c r="F923" s="5">
        <v>3173473.06</v>
      </c>
      <c r="G923" s="5">
        <v>4756195.63</v>
      </c>
      <c r="H923" s="5">
        <v>1586822.89</v>
      </c>
      <c r="I923" s="5">
        <v>4143180.82</v>
      </c>
      <c r="J923" s="12"/>
    </row>
    <row r="924" spans="2:10" ht="16.5" thickTop="1" thickBot="1" x14ac:dyDescent="0.3">
      <c r="B924" s="31" t="s">
        <v>16</v>
      </c>
      <c r="C924">
        <v>135</v>
      </c>
      <c r="D924" s="5">
        <v>4182000</v>
      </c>
      <c r="E924" s="5">
        <v>3150000</v>
      </c>
      <c r="F924" s="5">
        <v>6466897</v>
      </c>
      <c r="G924" s="5">
        <v>3000000</v>
      </c>
      <c r="H924" s="5">
        <v>8700000</v>
      </c>
      <c r="I924" s="5">
        <v>4000000</v>
      </c>
      <c r="J924" s="12"/>
    </row>
    <row r="925" spans="2:10" ht="16.5" thickTop="1" thickBot="1" x14ac:dyDescent="0.3">
      <c r="B925" s="31" t="s">
        <v>17</v>
      </c>
      <c r="C925">
        <v>200</v>
      </c>
      <c r="D925" s="5">
        <v>3295152</v>
      </c>
      <c r="E925" s="5">
        <v>1905832.12</v>
      </c>
      <c r="F925" s="5">
        <v>3500000</v>
      </c>
      <c r="G925" s="5">
        <v>1461088</v>
      </c>
      <c r="H925" s="5">
        <v>7200000</v>
      </c>
      <c r="I925" s="5">
        <v>1500000</v>
      </c>
      <c r="J925" s="12"/>
    </row>
    <row r="926" spans="2:10" ht="16.5" thickTop="1" thickBot="1" x14ac:dyDescent="0.3">
      <c r="B926" s="31" t="s">
        <v>18</v>
      </c>
      <c r="C926">
        <v>220</v>
      </c>
      <c r="D926" s="5">
        <v>886848</v>
      </c>
      <c r="E926" s="5">
        <v>1244167.8799999999</v>
      </c>
      <c r="F926" s="5">
        <v>2966897</v>
      </c>
      <c r="G926" s="5">
        <v>1538912</v>
      </c>
      <c r="H926" s="5">
        <v>1500000</v>
      </c>
      <c r="I926" s="5">
        <v>2500000</v>
      </c>
      <c r="J926" s="12"/>
    </row>
    <row r="927" spans="2:10" ht="16.5" thickTop="1" thickBot="1" x14ac:dyDescent="0.3">
      <c r="B927" s="31" t="s">
        <v>19</v>
      </c>
      <c r="C927">
        <v>500</v>
      </c>
      <c r="D927" s="5">
        <v>87810.58</v>
      </c>
      <c r="E927" s="5">
        <v>109411.93000000001</v>
      </c>
      <c r="F927" s="5">
        <v>103455.97</v>
      </c>
      <c r="G927" s="5">
        <v>43810.57</v>
      </c>
      <c r="H927" s="5">
        <v>30627.260000000002</v>
      </c>
      <c r="I927" s="5">
        <v>56357.930000000008</v>
      </c>
      <c r="J927" s="12"/>
    </row>
    <row r="928" spans="2:10" ht="16.5" thickTop="1" thickBot="1" x14ac:dyDescent="0.3">
      <c r="B928" s="30" t="s">
        <v>181</v>
      </c>
      <c r="D928" s="5"/>
      <c r="E928" s="5"/>
      <c r="F928" s="5"/>
      <c r="G928" s="5"/>
      <c r="H928" s="5"/>
      <c r="I928" s="5"/>
      <c r="J928" s="12"/>
    </row>
    <row r="929" spans="2:10" ht="16.5" thickTop="1" thickBot="1" x14ac:dyDescent="0.3">
      <c r="B929" s="31" t="s">
        <v>15</v>
      </c>
      <c r="C929">
        <v>100</v>
      </c>
      <c r="D929" s="5">
        <v>0</v>
      </c>
      <c r="E929" s="5">
        <v>0</v>
      </c>
      <c r="F929" s="5">
        <v>5990.95</v>
      </c>
      <c r="G929" s="5">
        <v>8998.7099999999991</v>
      </c>
      <c r="H929" s="5">
        <v>9016.0499999999993</v>
      </c>
      <c r="I929" s="5">
        <v>628238.6100000001</v>
      </c>
      <c r="J929" s="12"/>
    </row>
    <row r="930" spans="2:10" ht="16.5" thickTop="1" thickBot="1" x14ac:dyDescent="0.3">
      <c r="B930" s="31" t="s">
        <v>16</v>
      </c>
      <c r="C930">
        <v>135</v>
      </c>
      <c r="D930" s="5">
        <v>0</v>
      </c>
      <c r="E930" s="5">
        <v>0</v>
      </c>
      <c r="F930" s="5">
        <v>50000000</v>
      </c>
      <c r="G930" s="5">
        <v>20000000</v>
      </c>
      <c r="H930" s="5">
        <v>0</v>
      </c>
      <c r="I930" s="5">
        <v>0</v>
      </c>
      <c r="J930" s="12"/>
    </row>
    <row r="931" spans="2:10" ht="16.5" thickTop="1" thickBot="1" x14ac:dyDescent="0.3">
      <c r="B931" s="31" t="s">
        <v>17</v>
      </c>
      <c r="C931">
        <v>200</v>
      </c>
      <c r="D931" s="5">
        <v>0</v>
      </c>
      <c r="E931" s="5">
        <v>0</v>
      </c>
      <c r="F931" s="5">
        <v>50000000</v>
      </c>
      <c r="G931" s="5">
        <v>20000000</v>
      </c>
      <c r="H931" s="5">
        <v>0</v>
      </c>
      <c r="I931" s="5">
        <v>0</v>
      </c>
      <c r="J931" s="12"/>
    </row>
    <row r="932" spans="2:10" ht="16.5" thickTop="1" thickBot="1" x14ac:dyDescent="0.3">
      <c r="B932" s="31" t="s">
        <v>19</v>
      </c>
      <c r="C932">
        <v>500</v>
      </c>
      <c r="D932" s="5">
        <v>0</v>
      </c>
      <c r="E932" s="5">
        <v>0</v>
      </c>
      <c r="F932" s="5">
        <v>5990.95</v>
      </c>
      <c r="G932" s="5">
        <v>3007.76</v>
      </c>
      <c r="H932" s="5">
        <v>17.34</v>
      </c>
      <c r="I932" s="5">
        <v>619222.56000000006</v>
      </c>
      <c r="J932" s="12"/>
    </row>
    <row r="933" spans="2:10" ht="16.5" thickTop="1" thickBot="1" x14ac:dyDescent="0.3">
      <c r="B933" s="30" t="s">
        <v>182</v>
      </c>
      <c r="D933" s="5"/>
      <c r="E933" s="5"/>
      <c r="F933" s="5"/>
      <c r="G933" s="5"/>
      <c r="H933" s="5"/>
      <c r="I933" s="5"/>
      <c r="J933" s="12"/>
    </row>
    <row r="934" spans="2:10" ht="16.5" thickTop="1" thickBot="1" x14ac:dyDescent="0.3">
      <c r="B934" s="31" t="s">
        <v>15</v>
      </c>
      <c r="C934">
        <v>100</v>
      </c>
      <c r="D934" s="5">
        <v>0</v>
      </c>
      <c r="E934" s="5">
        <v>0</v>
      </c>
      <c r="F934" s="5">
        <v>0</v>
      </c>
      <c r="G934" s="5">
        <v>5310310.05</v>
      </c>
      <c r="H934" s="5">
        <v>4779.2299999999996</v>
      </c>
      <c r="I934" s="5">
        <v>4867.49</v>
      </c>
      <c r="J934" s="12"/>
    </row>
    <row r="935" spans="2:10" ht="16.5" thickTop="1" thickBot="1" x14ac:dyDescent="0.3">
      <c r="B935" s="31" t="s">
        <v>16</v>
      </c>
      <c r="C935">
        <v>135</v>
      </c>
      <c r="D935" s="5">
        <v>0</v>
      </c>
      <c r="E935" s="5">
        <v>0</v>
      </c>
      <c r="F935" s="5">
        <v>0</v>
      </c>
      <c r="G935" s="5">
        <v>5310000</v>
      </c>
      <c r="H935" s="5">
        <v>10500000</v>
      </c>
      <c r="I935" s="5">
        <v>0</v>
      </c>
      <c r="J935" s="12"/>
    </row>
    <row r="936" spans="2:10" ht="16.5" thickTop="1" thickBot="1" x14ac:dyDescent="0.3">
      <c r="B936" s="31" t="s">
        <v>17</v>
      </c>
      <c r="C936">
        <v>200</v>
      </c>
      <c r="D936" s="5">
        <v>0</v>
      </c>
      <c r="E936" s="5">
        <v>0</v>
      </c>
      <c r="F936" s="5">
        <v>0</v>
      </c>
      <c r="G936" s="5">
        <v>0</v>
      </c>
      <c r="H936" s="5">
        <v>10500000</v>
      </c>
      <c r="I936" s="5">
        <v>0</v>
      </c>
      <c r="J936" s="12"/>
    </row>
    <row r="937" spans="2:10" ht="16.5" thickTop="1" thickBot="1" x14ac:dyDescent="0.3">
      <c r="B937" s="31" t="s">
        <v>18</v>
      </c>
      <c r="C937">
        <v>220</v>
      </c>
      <c r="D937" s="5">
        <v>0</v>
      </c>
      <c r="E937" s="5">
        <v>0</v>
      </c>
      <c r="F937" s="5">
        <v>0</v>
      </c>
      <c r="G937" s="5">
        <v>5310000</v>
      </c>
      <c r="H937" s="5">
        <v>0</v>
      </c>
      <c r="I937" s="5">
        <v>0</v>
      </c>
      <c r="J937" s="12"/>
    </row>
    <row r="938" spans="2:10" ht="16.5" thickTop="1" thickBot="1" x14ac:dyDescent="0.3">
      <c r="B938" s="31" t="s">
        <v>19</v>
      </c>
      <c r="C938">
        <v>500</v>
      </c>
      <c r="D938" s="5">
        <v>0</v>
      </c>
      <c r="E938" s="5">
        <v>0</v>
      </c>
      <c r="F938" s="5">
        <v>0</v>
      </c>
      <c r="G938" s="5">
        <v>310.05</v>
      </c>
      <c r="H938" s="5">
        <v>4469.18</v>
      </c>
      <c r="I938" s="5">
        <v>88.26</v>
      </c>
      <c r="J938" s="12"/>
    </row>
    <row r="939" spans="2:10" ht="16.5" thickTop="1" thickBot="1" x14ac:dyDescent="0.3">
      <c r="B939" s="30" t="s">
        <v>183</v>
      </c>
      <c r="D939" s="5"/>
      <c r="E939" s="5"/>
      <c r="F939" s="5"/>
      <c r="G939" s="5"/>
      <c r="H939" s="5"/>
      <c r="I939" s="5"/>
      <c r="J939" s="12"/>
    </row>
    <row r="940" spans="2:10" ht="16.5" thickTop="1" thickBot="1" x14ac:dyDescent="0.3">
      <c r="B940" s="31" t="s">
        <v>15</v>
      </c>
      <c r="C940">
        <v>100</v>
      </c>
      <c r="D940" s="5">
        <v>195000</v>
      </c>
      <c r="E940" s="5">
        <v>655000</v>
      </c>
      <c r="F940" s="5">
        <v>2055000</v>
      </c>
      <c r="G940" s="5">
        <v>2805000</v>
      </c>
      <c r="H940" s="5">
        <v>3065000</v>
      </c>
      <c r="I940" s="5">
        <v>3525000</v>
      </c>
      <c r="J940" s="12"/>
    </row>
    <row r="941" spans="2:10" ht="16.5" thickTop="1" thickBot="1" x14ac:dyDescent="0.3">
      <c r="B941" s="31" t="s">
        <v>16</v>
      </c>
      <c r="C941">
        <v>135</v>
      </c>
      <c r="D941" s="5">
        <v>3839210</v>
      </c>
      <c r="E941" s="5">
        <v>4609210</v>
      </c>
      <c r="F941" s="5">
        <v>5236900</v>
      </c>
      <c r="G941" s="5">
        <v>4946900</v>
      </c>
      <c r="H941" s="5">
        <v>4381900</v>
      </c>
      <c r="I941" s="5">
        <v>2910000</v>
      </c>
      <c r="J941" s="12"/>
    </row>
    <row r="942" spans="2:10" ht="16.5" thickTop="1" thickBot="1" x14ac:dyDescent="0.3">
      <c r="B942" s="31" t="s">
        <v>17</v>
      </c>
      <c r="C942">
        <v>200</v>
      </c>
      <c r="D942" s="5">
        <v>3719210</v>
      </c>
      <c r="E942" s="5">
        <v>4149210</v>
      </c>
      <c r="F942" s="5">
        <v>3836900</v>
      </c>
      <c r="G942" s="5">
        <v>4196900</v>
      </c>
      <c r="H942" s="5">
        <v>4121900</v>
      </c>
      <c r="I942" s="5">
        <v>2450000</v>
      </c>
      <c r="J942" s="12"/>
    </row>
    <row r="943" spans="2:10" ht="16.5" thickTop="1" thickBot="1" x14ac:dyDescent="0.3">
      <c r="B943" s="31" t="s">
        <v>18</v>
      </c>
      <c r="C943">
        <v>220</v>
      </c>
      <c r="D943" s="5">
        <v>120000</v>
      </c>
      <c r="E943" s="5">
        <v>460000</v>
      </c>
      <c r="F943" s="5">
        <v>1400000</v>
      </c>
      <c r="G943" s="5">
        <v>750000</v>
      </c>
      <c r="H943" s="5">
        <v>260000</v>
      </c>
      <c r="I943" s="5">
        <v>460000</v>
      </c>
      <c r="J943" s="12"/>
    </row>
    <row r="944" spans="2:10" ht="16.5" thickTop="1" thickBot="1" x14ac:dyDescent="0.3">
      <c r="B944" s="30" t="s">
        <v>184</v>
      </c>
      <c r="D944" s="5"/>
      <c r="E944" s="5"/>
      <c r="F944" s="5"/>
      <c r="G944" s="5"/>
      <c r="H944" s="5"/>
      <c r="I944" s="5"/>
      <c r="J944" s="12"/>
    </row>
    <row r="945" spans="2:10" ht="16.5" thickTop="1" thickBot="1" x14ac:dyDescent="0.3">
      <c r="B945" s="31" t="s">
        <v>15</v>
      </c>
      <c r="C945">
        <v>100</v>
      </c>
      <c r="D945" s="5">
        <v>27372573.73</v>
      </c>
      <c r="E945" s="5">
        <v>26040168.16</v>
      </c>
      <c r="F945" s="5">
        <v>40298862.100000001</v>
      </c>
      <c r="G945" s="5">
        <v>58740920.520000003</v>
      </c>
      <c r="H945" s="5">
        <v>77802042.730000004</v>
      </c>
      <c r="I945" s="5">
        <v>102290105.98</v>
      </c>
      <c r="J945" s="12"/>
    </row>
    <row r="946" spans="2:10" ht="16.5" thickTop="1" thickBot="1" x14ac:dyDescent="0.3">
      <c r="B946" s="31" t="s">
        <v>16</v>
      </c>
      <c r="C946">
        <v>135</v>
      </c>
      <c r="D946" s="5">
        <v>16750000</v>
      </c>
      <c r="E946" s="5">
        <v>25850000</v>
      </c>
      <c r="F946" s="5">
        <v>17750000</v>
      </c>
      <c r="G946" s="5">
        <v>16250000</v>
      </c>
      <c r="H946" s="5">
        <v>18250000</v>
      </c>
      <c r="I946" s="5">
        <v>19750000</v>
      </c>
      <c r="J946" s="12"/>
    </row>
    <row r="947" spans="2:10" ht="16.5" thickTop="1" thickBot="1" x14ac:dyDescent="0.3">
      <c r="B947" s="31" t="s">
        <v>17</v>
      </c>
      <c r="C947">
        <v>200</v>
      </c>
      <c r="D947" s="5">
        <v>9390000</v>
      </c>
      <c r="E947" s="5">
        <v>24703431</v>
      </c>
      <c r="F947" s="5">
        <v>6257000</v>
      </c>
      <c r="G947" s="5">
        <v>2430000</v>
      </c>
      <c r="H947" s="5">
        <v>4980198.2699999996</v>
      </c>
      <c r="I947" s="5">
        <v>4394562.7300000004</v>
      </c>
      <c r="J947" s="12"/>
    </row>
    <row r="948" spans="2:10" ht="16.5" thickTop="1" thickBot="1" x14ac:dyDescent="0.3">
      <c r="B948" s="31" t="s">
        <v>18</v>
      </c>
      <c r="C948">
        <v>220</v>
      </c>
      <c r="D948" s="5">
        <v>7360000</v>
      </c>
      <c r="E948" s="5">
        <v>1146569</v>
      </c>
      <c r="F948" s="5">
        <v>11493000</v>
      </c>
      <c r="G948" s="5">
        <v>13820000</v>
      </c>
      <c r="H948" s="5">
        <v>13269801.73</v>
      </c>
      <c r="I948" s="5">
        <v>15355437.27</v>
      </c>
      <c r="J948" s="12"/>
    </row>
    <row r="949" spans="2:10" ht="16.5" thickTop="1" thickBot="1" x14ac:dyDescent="0.3">
      <c r="B949" s="31" t="s">
        <v>19</v>
      </c>
      <c r="C949">
        <v>500</v>
      </c>
      <c r="D949" s="5">
        <v>4984436.6899999995</v>
      </c>
      <c r="E949" s="5">
        <v>5621025.4299999997</v>
      </c>
      <c r="F949" s="5">
        <v>5440693.9399999995</v>
      </c>
      <c r="G949" s="5">
        <v>4622058.42</v>
      </c>
      <c r="H949" s="5">
        <v>5791320.4799999995</v>
      </c>
      <c r="I949" s="5">
        <v>9132625.9800000004</v>
      </c>
      <c r="J949" s="12"/>
    </row>
    <row r="950" spans="2:10" ht="16.5" thickTop="1" thickBot="1" x14ac:dyDescent="0.3">
      <c r="B950" s="30" t="s">
        <v>185</v>
      </c>
      <c r="D950" s="5"/>
      <c r="E950" s="5"/>
      <c r="F950" s="5"/>
      <c r="G950" s="5"/>
      <c r="H950" s="5"/>
      <c r="I950" s="5"/>
      <c r="J950" s="12"/>
    </row>
    <row r="951" spans="2:10" ht="16.5" thickTop="1" thickBot="1" x14ac:dyDescent="0.3">
      <c r="B951" s="31" t="s">
        <v>15</v>
      </c>
      <c r="C951">
        <v>100</v>
      </c>
      <c r="D951" s="5">
        <v>1062</v>
      </c>
      <c r="E951" s="5">
        <v>1084.33</v>
      </c>
      <c r="F951" s="5">
        <v>1107.0999999999999</v>
      </c>
      <c r="G951" s="5">
        <v>1114.42</v>
      </c>
      <c r="H951" s="5">
        <v>1116.58</v>
      </c>
      <c r="I951" s="5">
        <v>1137.19</v>
      </c>
      <c r="J951" s="12"/>
    </row>
    <row r="952" spans="2:10" ht="16.5" thickTop="1" thickBot="1" x14ac:dyDescent="0.3">
      <c r="B952" s="31" t="s">
        <v>19</v>
      </c>
      <c r="C952">
        <v>500</v>
      </c>
      <c r="D952" s="5">
        <v>13.28</v>
      </c>
      <c r="E952" s="5">
        <v>22.33</v>
      </c>
      <c r="F952" s="5">
        <v>22.77</v>
      </c>
      <c r="G952" s="5">
        <v>7.32</v>
      </c>
      <c r="H952" s="5">
        <v>2.16</v>
      </c>
      <c r="I952" s="5">
        <v>20.61</v>
      </c>
      <c r="J952" s="12"/>
    </row>
    <row r="953" spans="2:10" ht="16.5" thickTop="1" thickBot="1" x14ac:dyDescent="0.3">
      <c r="B953" s="30" t="s">
        <v>186</v>
      </c>
      <c r="D953" s="5"/>
      <c r="E953" s="5"/>
      <c r="F953" s="5"/>
      <c r="G953" s="5"/>
      <c r="H953" s="5"/>
      <c r="I953" s="5"/>
      <c r="J953" s="12"/>
    </row>
    <row r="954" spans="2:10" ht="16.5" thickTop="1" thickBot="1" x14ac:dyDescent="0.3">
      <c r="B954" s="31" t="s">
        <v>15</v>
      </c>
      <c r="C954">
        <v>100</v>
      </c>
      <c r="D954" s="5">
        <v>3726000</v>
      </c>
      <c r="E954" s="5">
        <v>3726000</v>
      </c>
      <c r="F954" s="5">
        <v>3726000</v>
      </c>
      <c r="G954" s="5">
        <v>3726000</v>
      </c>
      <c r="H954" s="5">
        <v>3726000</v>
      </c>
      <c r="I954" s="5">
        <v>3726000</v>
      </c>
      <c r="J954" s="12"/>
    </row>
    <row r="955" spans="2:10" ht="16.5" thickTop="1" thickBot="1" x14ac:dyDescent="0.3">
      <c r="B955" s="31" t="s">
        <v>16</v>
      </c>
      <c r="C955">
        <v>135</v>
      </c>
      <c r="D955" s="5">
        <v>1800000</v>
      </c>
      <c r="E955" s="5">
        <v>0</v>
      </c>
      <c r="F955" s="5">
        <v>0</v>
      </c>
      <c r="G955" s="5">
        <v>0</v>
      </c>
      <c r="H955" s="5">
        <v>0</v>
      </c>
      <c r="I955" s="5">
        <v>0</v>
      </c>
      <c r="J955" s="12"/>
    </row>
    <row r="956" spans="2:10" ht="16.5" thickTop="1" thickBot="1" x14ac:dyDescent="0.3">
      <c r="B956" s="31" t="s">
        <v>18</v>
      </c>
      <c r="C956">
        <v>220</v>
      </c>
      <c r="D956" s="5">
        <v>1800000</v>
      </c>
      <c r="E956" s="5">
        <v>0</v>
      </c>
      <c r="F956" s="5">
        <v>0</v>
      </c>
      <c r="G956" s="5">
        <v>0</v>
      </c>
      <c r="H956" s="5">
        <v>0</v>
      </c>
      <c r="I956" s="5">
        <v>0</v>
      </c>
      <c r="J956" s="12"/>
    </row>
    <row r="957" spans="2:10" ht="16.5" thickTop="1" thickBot="1" x14ac:dyDescent="0.3">
      <c r="B957" s="30" t="s">
        <v>187</v>
      </c>
      <c r="D957" s="5"/>
      <c r="E957" s="5"/>
      <c r="F957" s="5"/>
      <c r="G957" s="5"/>
      <c r="H957" s="5"/>
      <c r="I957" s="5"/>
      <c r="J957" s="12"/>
    </row>
    <row r="958" spans="2:10" ht="16.5" thickTop="1" thickBot="1" x14ac:dyDescent="0.3">
      <c r="B958" s="31" t="s">
        <v>15</v>
      </c>
      <c r="C958">
        <v>100</v>
      </c>
      <c r="D958" s="5">
        <v>6003004.29</v>
      </c>
      <c r="E958" s="5">
        <v>29838.12</v>
      </c>
      <c r="F958" s="5">
        <v>30464.68</v>
      </c>
      <c r="G958" s="5">
        <v>31730.03</v>
      </c>
      <c r="H958" s="5">
        <v>33762.85</v>
      </c>
      <c r="I958" s="5">
        <v>40122.29</v>
      </c>
      <c r="J958" s="12"/>
    </row>
    <row r="959" spans="2:10" ht="16.5" thickTop="1" thickBot="1" x14ac:dyDescent="0.3">
      <c r="B959" s="31" t="s">
        <v>16</v>
      </c>
      <c r="C959">
        <v>135</v>
      </c>
      <c r="D959" s="5">
        <v>6000000</v>
      </c>
      <c r="E959" s="5">
        <v>6000000</v>
      </c>
      <c r="F959" s="5">
        <v>0</v>
      </c>
      <c r="G959" s="5">
        <v>8000000</v>
      </c>
      <c r="H959" s="5">
        <v>8000000</v>
      </c>
      <c r="I959" s="5">
        <v>8000000</v>
      </c>
      <c r="J959" s="12"/>
    </row>
    <row r="960" spans="2:10" ht="16.5" thickTop="1" thickBot="1" x14ac:dyDescent="0.3">
      <c r="B960" s="31" t="s">
        <v>17</v>
      </c>
      <c r="C960">
        <v>200</v>
      </c>
      <c r="D960" s="5">
        <v>0</v>
      </c>
      <c r="E960" s="5">
        <v>6000000</v>
      </c>
      <c r="F960" s="5">
        <v>0</v>
      </c>
      <c r="G960" s="5">
        <v>8000000</v>
      </c>
      <c r="H960" s="5">
        <v>8000000</v>
      </c>
      <c r="I960" s="5">
        <v>8000000</v>
      </c>
      <c r="J960" s="12"/>
    </row>
    <row r="961" spans="2:10" ht="16.5" thickTop="1" thickBot="1" x14ac:dyDescent="0.3">
      <c r="B961" s="31" t="s">
        <v>18</v>
      </c>
      <c r="C961">
        <v>220</v>
      </c>
      <c r="D961" s="5">
        <v>6000000</v>
      </c>
      <c r="E961" s="5">
        <v>0</v>
      </c>
      <c r="F961" s="5">
        <v>0</v>
      </c>
      <c r="G961" s="5">
        <v>0</v>
      </c>
      <c r="H961" s="5">
        <v>0</v>
      </c>
      <c r="I961" s="5">
        <v>0</v>
      </c>
      <c r="J961" s="12"/>
    </row>
    <row r="962" spans="2:10" ht="16.5" thickTop="1" thickBot="1" x14ac:dyDescent="0.3">
      <c r="B962" s="31" t="s">
        <v>19</v>
      </c>
      <c r="C962">
        <v>500</v>
      </c>
      <c r="D962" s="5">
        <v>3004.29</v>
      </c>
      <c r="E962" s="5">
        <v>26833.83</v>
      </c>
      <c r="F962" s="5">
        <v>626.55999999999995</v>
      </c>
      <c r="G962" s="5">
        <v>1265.3499999999999</v>
      </c>
      <c r="H962" s="5">
        <v>2032.82</v>
      </c>
      <c r="I962" s="5">
        <v>6359.44</v>
      </c>
      <c r="J962" s="12"/>
    </row>
    <row r="963" spans="2:10" ht="16.5" thickTop="1" thickBot="1" x14ac:dyDescent="0.3">
      <c r="B963" s="30" t="s">
        <v>188</v>
      </c>
      <c r="D963" s="5"/>
      <c r="E963" s="5"/>
      <c r="F963" s="5"/>
      <c r="G963" s="5"/>
      <c r="H963" s="5"/>
      <c r="I963" s="5"/>
      <c r="J963" s="12"/>
    </row>
    <row r="964" spans="2:10" ht="16.5" thickTop="1" thickBot="1" x14ac:dyDescent="0.3">
      <c r="B964" s="31" t="s">
        <v>15</v>
      </c>
      <c r="C964">
        <v>100</v>
      </c>
      <c r="D964" s="5">
        <v>580331.77</v>
      </c>
      <c r="E964" s="5">
        <v>1572036.35</v>
      </c>
      <c r="F964" s="5">
        <v>3816738.76</v>
      </c>
      <c r="G964" s="5">
        <v>7109909.46</v>
      </c>
      <c r="H964" s="5">
        <v>10021428.4</v>
      </c>
      <c r="I964" s="5">
        <v>13067908.08</v>
      </c>
      <c r="J964" s="12"/>
    </row>
    <row r="965" spans="2:10" ht="16.5" thickTop="1" thickBot="1" x14ac:dyDescent="0.3">
      <c r="B965" s="31" t="s">
        <v>16</v>
      </c>
      <c r="C965">
        <v>135</v>
      </c>
      <c r="D965" s="5">
        <v>7473451</v>
      </c>
      <c r="E965" s="5">
        <v>5669833</v>
      </c>
      <c r="F965" s="5">
        <v>4241869</v>
      </c>
      <c r="G965" s="5">
        <v>4669833</v>
      </c>
      <c r="H965" s="5">
        <v>4669833</v>
      </c>
      <c r="I965" s="5">
        <v>4669833</v>
      </c>
      <c r="J965" s="12"/>
    </row>
    <row r="966" spans="2:10" ht="16.5" thickTop="1" thickBot="1" x14ac:dyDescent="0.3">
      <c r="B966" s="31" t="s">
        <v>17</v>
      </c>
      <c r="C966">
        <v>200</v>
      </c>
      <c r="D966" s="5">
        <v>6928061.8200000003</v>
      </c>
      <c r="E966" s="5">
        <v>4805149.1399999997</v>
      </c>
      <c r="F966" s="5">
        <v>3164980.82</v>
      </c>
      <c r="G966" s="5">
        <v>1425500</v>
      </c>
      <c r="H966" s="5">
        <v>1776050</v>
      </c>
      <c r="I966" s="5">
        <v>1833350</v>
      </c>
      <c r="J966" s="12"/>
    </row>
    <row r="967" spans="2:10" ht="16.5" thickTop="1" thickBot="1" x14ac:dyDescent="0.3">
      <c r="B967" s="31" t="s">
        <v>18</v>
      </c>
      <c r="C967">
        <v>220</v>
      </c>
      <c r="D967" s="5">
        <v>545389.1799999997</v>
      </c>
      <c r="E967" s="5">
        <v>864683.86000000034</v>
      </c>
      <c r="F967" s="5">
        <v>1076888.1800000002</v>
      </c>
      <c r="G967" s="5">
        <v>3244333</v>
      </c>
      <c r="H967" s="5">
        <v>2893783</v>
      </c>
      <c r="I967" s="5">
        <v>2836483</v>
      </c>
      <c r="J967" s="12"/>
    </row>
    <row r="968" spans="2:10" ht="16.5" thickTop="1" thickBot="1" x14ac:dyDescent="0.3">
      <c r="B968" s="31" t="s">
        <v>19</v>
      </c>
      <c r="C968">
        <v>500</v>
      </c>
      <c r="D968" s="5">
        <v>34941.64</v>
      </c>
      <c r="E968" s="5">
        <v>126840.59</v>
      </c>
      <c r="F968" s="5">
        <v>64850.1</v>
      </c>
      <c r="G968" s="5">
        <v>48837.7</v>
      </c>
      <c r="H968" s="5">
        <v>17735.939999999999</v>
      </c>
      <c r="I968" s="5">
        <v>209996.68</v>
      </c>
      <c r="J968" s="12"/>
    </row>
    <row r="969" spans="2:10" ht="16.5" thickTop="1" thickBot="1" x14ac:dyDescent="0.3">
      <c r="B969" s="30" t="s">
        <v>189</v>
      </c>
      <c r="D969" s="5"/>
      <c r="E969" s="5"/>
      <c r="F969" s="5"/>
      <c r="G969" s="5"/>
      <c r="H969" s="5"/>
      <c r="I969" s="5"/>
      <c r="J969" s="12"/>
    </row>
    <row r="970" spans="2:10" ht="16.5" thickTop="1" thickBot="1" x14ac:dyDescent="0.3">
      <c r="B970" s="31" t="s">
        <v>15</v>
      </c>
      <c r="C970">
        <v>100</v>
      </c>
      <c r="D970" s="5">
        <v>500000</v>
      </c>
      <c r="E970" s="5">
        <v>1000000</v>
      </c>
      <c r="F970" s="5">
        <v>0</v>
      </c>
      <c r="G970" s="5">
        <v>1000000</v>
      </c>
      <c r="H970" s="5">
        <v>1000000</v>
      </c>
      <c r="I970" s="5">
        <v>1200000</v>
      </c>
      <c r="J970" s="12"/>
    </row>
    <row r="971" spans="2:10" ht="16.5" thickTop="1" thickBot="1" x14ac:dyDescent="0.3">
      <c r="B971" s="31" t="s">
        <v>16</v>
      </c>
      <c r="C971">
        <v>135</v>
      </c>
      <c r="D971" s="5">
        <v>5200000</v>
      </c>
      <c r="E971" s="5">
        <v>4400000</v>
      </c>
      <c r="F971" s="5">
        <v>4000000</v>
      </c>
      <c r="G971" s="5">
        <v>1000000</v>
      </c>
      <c r="H971" s="5">
        <v>1000000</v>
      </c>
      <c r="I971" s="5">
        <v>1200000</v>
      </c>
      <c r="J971" s="12"/>
    </row>
    <row r="972" spans="2:10" ht="16.5" thickTop="1" thickBot="1" x14ac:dyDescent="0.3">
      <c r="B972" s="31" t="s">
        <v>17</v>
      </c>
      <c r="C972">
        <v>200</v>
      </c>
      <c r="D972" s="5">
        <v>4700000</v>
      </c>
      <c r="E972" s="5">
        <v>3900000</v>
      </c>
      <c r="F972" s="5">
        <v>4000000</v>
      </c>
      <c r="G972" s="5">
        <v>0</v>
      </c>
      <c r="H972" s="5">
        <v>1000000</v>
      </c>
      <c r="I972" s="5">
        <v>1000000</v>
      </c>
      <c r="J972" s="12"/>
    </row>
    <row r="973" spans="2:10" ht="16.5" thickTop="1" thickBot="1" x14ac:dyDescent="0.3">
      <c r="B973" s="31" t="s">
        <v>18</v>
      </c>
      <c r="C973">
        <v>220</v>
      </c>
      <c r="D973" s="5">
        <v>500000</v>
      </c>
      <c r="E973" s="5">
        <v>500000</v>
      </c>
      <c r="F973" s="5">
        <v>0</v>
      </c>
      <c r="G973" s="5">
        <v>1000000</v>
      </c>
      <c r="H973" s="5">
        <v>0</v>
      </c>
      <c r="I973" s="5">
        <v>200000</v>
      </c>
      <c r="J973" s="12"/>
    </row>
    <row r="974" spans="2:10" ht="16.5" thickTop="1" thickBot="1" x14ac:dyDescent="0.3">
      <c r="B974" s="30" t="s">
        <v>190</v>
      </c>
      <c r="D974" s="5"/>
      <c r="E974" s="5"/>
      <c r="F974" s="5"/>
      <c r="G974" s="5"/>
      <c r="H974" s="5"/>
      <c r="I974" s="5"/>
      <c r="J974" s="12"/>
    </row>
    <row r="975" spans="2:10" ht="16.5" thickTop="1" thickBot="1" x14ac:dyDescent="0.3">
      <c r="B975" s="31" t="s">
        <v>15</v>
      </c>
      <c r="C975">
        <v>100</v>
      </c>
      <c r="D975" s="5">
        <v>0</v>
      </c>
      <c r="E975" s="5">
        <v>0</v>
      </c>
      <c r="F975" s="5">
        <v>0</v>
      </c>
      <c r="G975" s="5">
        <v>0</v>
      </c>
      <c r="H975" s="5">
        <v>5625000</v>
      </c>
      <c r="I975" s="5">
        <v>5734822.0599999996</v>
      </c>
      <c r="J975" s="12"/>
    </row>
    <row r="976" spans="2:10" ht="16.5" thickTop="1" thickBot="1" x14ac:dyDescent="0.3">
      <c r="B976" s="31" t="s">
        <v>16</v>
      </c>
      <c r="C976">
        <v>135</v>
      </c>
      <c r="D976" s="5">
        <v>0</v>
      </c>
      <c r="E976" s="5">
        <v>0</v>
      </c>
      <c r="F976" s="5">
        <v>0</v>
      </c>
      <c r="G976" s="5">
        <v>0</v>
      </c>
      <c r="H976" s="5">
        <v>5625000</v>
      </c>
      <c r="I976" s="5">
        <v>5625000</v>
      </c>
      <c r="J976" s="12"/>
    </row>
    <row r="977" spans="2:10" ht="16.5" thickTop="1" thickBot="1" x14ac:dyDescent="0.3">
      <c r="B977" s="31" t="s">
        <v>17</v>
      </c>
      <c r="C977">
        <v>200</v>
      </c>
      <c r="D977" s="5">
        <v>0</v>
      </c>
      <c r="E977" s="5">
        <v>0</v>
      </c>
      <c r="F977" s="5">
        <v>0</v>
      </c>
      <c r="G977" s="5">
        <v>0</v>
      </c>
      <c r="H977" s="5">
        <v>0</v>
      </c>
      <c r="I977" s="5">
        <v>5625000</v>
      </c>
      <c r="J977" s="12"/>
    </row>
    <row r="978" spans="2:10" ht="16.5" thickTop="1" thickBot="1" x14ac:dyDescent="0.3">
      <c r="B978" s="31" t="s">
        <v>18</v>
      </c>
      <c r="C978">
        <v>220</v>
      </c>
      <c r="D978" s="5">
        <v>0</v>
      </c>
      <c r="E978" s="5">
        <v>0</v>
      </c>
      <c r="F978" s="5">
        <v>0</v>
      </c>
      <c r="G978" s="5">
        <v>0</v>
      </c>
      <c r="H978" s="5">
        <v>5625000</v>
      </c>
      <c r="I978" s="5">
        <v>0</v>
      </c>
      <c r="J978" s="12"/>
    </row>
    <row r="979" spans="2:10" ht="16.5" thickTop="1" thickBot="1" x14ac:dyDescent="0.3">
      <c r="B979" s="31" t="s">
        <v>19</v>
      </c>
      <c r="C979">
        <v>500</v>
      </c>
      <c r="D979" s="5">
        <v>0</v>
      </c>
      <c r="E979" s="5">
        <v>0</v>
      </c>
      <c r="F979" s="5">
        <v>0</v>
      </c>
      <c r="G979" s="5">
        <v>0</v>
      </c>
      <c r="H979" s="5">
        <v>0</v>
      </c>
      <c r="I979" s="5">
        <v>109822.06</v>
      </c>
      <c r="J979" s="12"/>
    </row>
    <row r="980" spans="2:10" ht="16.5" thickTop="1" thickBot="1" x14ac:dyDescent="0.3">
      <c r="B980" s="30" t="s">
        <v>1820</v>
      </c>
      <c r="D980" s="5"/>
      <c r="E980" s="5"/>
      <c r="F980" s="5"/>
      <c r="G980" s="5"/>
      <c r="H980" s="5"/>
      <c r="I980" s="5"/>
      <c r="J980" s="12"/>
    </row>
    <row r="981" spans="2:10" ht="16.5" thickTop="1" thickBot="1" x14ac:dyDescent="0.3">
      <c r="B981" s="31" t="s">
        <v>15</v>
      </c>
      <c r="C981">
        <v>100</v>
      </c>
      <c r="D981" s="5">
        <v>0</v>
      </c>
      <c r="E981" s="5">
        <v>0</v>
      </c>
      <c r="F981" s="5">
        <v>0</v>
      </c>
      <c r="G981" s="5">
        <v>0</v>
      </c>
      <c r="H981" s="5">
        <v>0</v>
      </c>
      <c r="I981" s="5">
        <v>42531279.640000001</v>
      </c>
      <c r="J981" s="12"/>
    </row>
    <row r="982" spans="2:10" ht="16.5" thickTop="1" thickBot="1" x14ac:dyDescent="0.3">
      <c r="B982" s="31" t="s">
        <v>16</v>
      </c>
      <c r="C982">
        <v>135</v>
      </c>
      <c r="D982" s="5">
        <v>0</v>
      </c>
      <c r="E982" s="5">
        <v>0</v>
      </c>
      <c r="F982" s="5">
        <v>0</v>
      </c>
      <c r="G982" s="5">
        <v>0</v>
      </c>
      <c r="H982" s="5">
        <v>0</v>
      </c>
      <c r="I982" s="5">
        <v>42500000</v>
      </c>
      <c r="J982" s="12"/>
    </row>
    <row r="983" spans="2:10" ht="16.5" thickTop="1" thickBot="1" x14ac:dyDescent="0.3">
      <c r="B983" s="31" t="s">
        <v>18</v>
      </c>
      <c r="C983">
        <v>220</v>
      </c>
      <c r="D983" s="5">
        <v>0</v>
      </c>
      <c r="E983" s="5">
        <v>0</v>
      </c>
      <c r="F983" s="5">
        <v>0</v>
      </c>
      <c r="G983" s="5">
        <v>0</v>
      </c>
      <c r="H983" s="5">
        <v>0</v>
      </c>
      <c r="I983" s="5">
        <v>42500000</v>
      </c>
      <c r="J983" s="12"/>
    </row>
    <row r="984" spans="2:10" ht="16.5" thickTop="1" thickBot="1" x14ac:dyDescent="0.3">
      <c r="B984" s="31" t="s">
        <v>19</v>
      </c>
      <c r="C984">
        <v>500</v>
      </c>
      <c r="D984" s="5">
        <v>0</v>
      </c>
      <c r="E984" s="5">
        <v>0</v>
      </c>
      <c r="F984" s="5">
        <v>0</v>
      </c>
      <c r="G984" s="5">
        <v>0</v>
      </c>
      <c r="H984" s="5">
        <v>0</v>
      </c>
      <c r="I984" s="5">
        <v>31279.64</v>
      </c>
      <c r="J984" s="12"/>
    </row>
    <row r="985" spans="2:10" ht="16.5" thickTop="1" thickBot="1" x14ac:dyDescent="0.3">
      <c r="B985" s="30" t="s">
        <v>1824</v>
      </c>
      <c r="D985" s="5"/>
      <c r="E985" s="5"/>
      <c r="F985" s="5"/>
      <c r="G985" s="5"/>
      <c r="H985" s="5"/>
      <c r="I985" s="5"/>
      <c r="J985" s="12"/>
    </row>
    <row r="986" spans="2:10" ht="16.5" thickTop="1" thickBot="1" x14ac:dyDescent="0.3">
      <c r="B986" s="31" t="s">
        <v>15</v>
      </c>
      <c r="C986">
        <v>100</v>
      </c>
      <c r="D986" s="5">
        <v>0</v>
      </c>
      <c r="E986" s="5">
        <v>0</v>
      </c>
      <c r="F986" s="5">
        <v>0</v>
      </c>
      <c r="G986" s="5">
        <v>0</v>
      </c>
      <c r="H986" s="5">
        <v>0</v>
      </c>
      <c r="I986" s="5">
        <v>1360500.58</v>
      </c>
      <c r="J986" s="12"/>
    </row>
    <row r="987" spans="2:10" ht="16.5" thickTop="1" thickBot="1" x14ac:dyDescent="0.3">
      <c r="B987" s="31" t="s">
        <v>16</v>
      </c>
      <c r="C987">
        <v>135</v>
      </c>
      <c r="D987" s="5">
        <v>0</v>
      </c>
      <c r="E987" s="5">
        <v>0</v>
      </c>
      <c r="F987" s="5">
        <v>0</v>
      </c>
      <c r="G987" s="5">
        <v>0</v>
      </c>
      <c r="H987" s="5">
        <v>0</v>
      </c>
      <c r="I987" s="5">
        <v>1359500</v>
      </c>
      <c r="J987" s="12"/>
    </row>
    <row r="988" spans="2:10" ht="16.5" thickTop="1" thickBot="1" x14ac:dyDescent="0.3">
      <c r="B988" s="31" t="s">
        <v>18</v>
      </c>
      <c r="C988">
        <v>220</v>
      </c>
      <c r="D988" s="5">
        <v>0</v>
      </c>
      <c r="E988" s="5">
        <v>0</v>
      </c>
      <c r="F988" s="5">
        <v>0</v>
      </c>
      <c r="G988" s="5">
        <v>0</v>
      </c>
      <c r="H988" s="5">
        <v>0</v>
      </c>
      <c r="I988" s="5">
        <v>1359500</v>
      </c>
      <c r="J988" s="12"/>
    </row>
    <row r="989" spans="2:10" ht="16.5" thickTop="1" thickBot="1" x14ac:dyDescent="0.3">
      <c r="B989" s="31" t="s">
        <v>19</v>
      </c>
      <c r="C989">
        <v>500</v>
      </c>
      <c r="D989" s="5">
        <v>0</v>
      </c>
      <c r="E989" s="5">
        <v>0</v>
      </c>
      <c r="F989" s="5">
        <v>0</v>
      </c>
      <c r="G989" s="5">
        <v>0</v>
      </c>
      <c r="H989" s="5">
        <v>0</v>
      </c>
      <c r="I989" s="5">
        <v>1000.58</v>
      </c>
      <c r="J989" s="12"/>
    </row>
    <row r="990" spans="2:10" ht="16.5" thickTop="1" thickBot="1" x14ac:dyDescent="0.3">
      <c r="B990" s="29" t="s">
        <v>191</v>
      </c>
      <c r="D990" s="5"/>
      <c r="E990" s="5"/>
      <c r="F990" s="5"/>
      <c r="G990" s="5"/>
      <c r="H990" s="5"/>
      <c r="I990" s="5"/>
      <c r="J990" s="12"/>
    </row>
    <row r="991" spans="2:10" ht="16.5" thickTop="1" thickBot="1" x14ac:dyDescent="0.3">
      <c r="B991" s="30" t="s">
        <v>192</v>
      </c>
      <c r="D991" s="5"/>
      <c r="E991" s="5"/>
      <c r="F991" s="5"/>
      <c r="G991" s="5"/>
      <c r="H991" s="5"/>
      <c r="I991" s="5"/>
      <c r="J991" s="12"/>
    </row>
    <row r="992" spans="2:10" ht="16.5" thickTop="1" thickBot="1" x14ac:dyDescent="0.3">
      <c r="B992" s="31" t="s">
        <v>16</v>
      </c>
      <c r="C992">
        <v>135</v>
      </c>
      <c r="D992" s="5">
        <v>0</v>
      </c>
      <c r="E992" s="5">
        <v>0</v>
      </c>
      <c r="F992" s="5">
        <v>0</v>
      </c>
      <c r="G992" s="5">
        <v>1887587.8</v>
      </c>
      <c r="H992" s="5">
        <v>0</v>
      </c>
      <c r="I992" s="5">
        <v>0</v>
      </c>
      <c r="J992" s="12"/>
    </row>
    <row r="993" spans="2:10" ht="16.5" thickTop="1" thickBot="1" x14ac:dyDescent="0.3">
      <c r="B993" s="31" t="s">
        <v>17</v>
      </c>
      <c r="C993">
        <v>200</v>
      </c>
      <c r="D993" s="5">
        <v>0</v>
      </c>
      <c r="E993" s="5">
        <v>0</v>
      </c>
      <c r="F993" s="5">
        <v>0</v>
      </c>
      <c r="G993" s="5">
        <v>1887587.8</v>
      </c>
      <c r="H993" s="5">
        <v>0</v>
      </c>
      <c r="I993" s="5">
        <v>0</v>
      </c>
      <c r="J993" s="12"/>
    </row>
    <row r="994" spans="2:10" ht="16.5" thickTop="1" thickBot="1" x14ac:dyDescent="0.3">
      <c r="B994" s="30" t="s">
        <v>193</v>
      </c>
      <c r="D994" s="5"/>
      <c r="E994" s="5"/>
      <c r="F994" s="5"/>
      <c r="G994" s="5"/>
      <c r="H994" s="5"/>
      <c r="I994" s="5"/>
      <c r="J994" s="12"/>
    </row>
    <row r="995" spans="2:10" ht="16.5" thickTop="1" thickBot="1" x14ac:dyDescent="0.3">
      <c r="B995" s="31" t="s">
        <v>15</v>
      </c>
      <c r="C995">
        <v>100</v>
      </c>
      <c r="D995" s="5">
        <v>0</v>
      </c>
      <c r="E995" s="5">
        <v>0</v>
      </c>
      <c r="F995" s="5">
        <v>0</v>
      </c>
      <c r="G995" s="5">
        <v>5122.8</v>
      </c>
      <c r="H995" s="5">
        <v>5122.8</v>
      </c>
      <c r="I995" s="5">
        <v>0</v>
      </c>
      <c r="J995" s="12"/>
    </row>
    <row r="996" spans="2:10" ht="16.5" thickTop="1" thickBot="1" x14ac:dyDescent="0.3">
      <c r="B996" s="31" t="s">
        <v>16</v>
      </c>
      <c r="C996">
        <v>135</v>
      </c>
      <c r="D996" s="5">
        <v>0</v>
      </c>
      <c r="E996" s="5">
        <v>0</v>
      </c>
      <c r="F996" s="5">
        <v>0</v>
      </c>
      <c r="G996" s="5">
        <v>71265538.870000005</v>
      </c>
      <c r="H996" s="5">
        <v>0</v>
      </c>
      <c r="I996" s="5">
        <v>5122.8</v>
      </c>
      <c r="J996" s="12"/>
    </row>
    <row r="997" spans="2:10" ht="16.5" thickTop="1" thickBot="1" x14ac:dyDescent="0.3">
      <c r="B997" s="31" t="s">
        <v>17</v>
      </c>
      <c r="C997">
        <v>200</v>
      </c>
      <c r="D997" s="5">
        <v>0</v>
      </c>
      <c r="E997" s="5">
        <v>0</v>
      </c>
      <c r="F997" s="5">
        <v>0</v>
      </c>
      <c r="G997" s="5">
        <v>71265538.870000005</v>
      </c>
      <c r="H997" s="5">
        <v>0</v>
      </c>
      <c r="I997" s="5">
        <v>5122.8</v>
      </c>
      <c r="J997" s="12"/>
    </row>
    <row r="998" spans="2:10" ht="16.5" thickTop="1" thickBot="1" x14ac:dyDescent="0.3">
      <c r="B998" s="29" t="s">
        <v>194</v>
      </c>
      <c r="D998" s="5"/>
      <c r="E998" s="5"/>
      <c r="F998" s="5"/>
      <c r="G998" s="5"/>
      <c r="H998" s="5"/>
      <c r="I998" s="5"/>
      <c r="J998" s="12"/>
    </row>
    <row r="999" spans="2:10" ht="16.5" thickTop="1" thickBot="1" x14ac:dyDescent="0.3">
      <c r="B999" s="30" t="s">
        <v>144</v>
      </c>
      <c r="D999" s="5"/>
      <c r="E999" s="5"/>
      <c r="F999" s="5"/>
      <c r="G999" s="5"/>
      <c r="H999" s="5"/>
      <c r="I999" s="5"/>
      <c r="J999" s="12"/>
    </row>
    <row r="1000" spans="2:10" ht="16.5" thickTop="1" thickBot="1" x14ac:dyDescent="0.3">
      <c r="B1000" s="31" t="s">
        <v>16</v>
      </c>
      <c r="C1000">
        <v>135</v>
      </c>
      <c r="D1000" s="5">
        <v>0</v>
      </c>
      <c r="E1000" s="5">
        <v>0</v>
      </c>
      <c r="F1000" s="5">
        <v>0</v>
      </c>
      <c r="G1000" s="5">
        <v>0</v>
      </c>
      <c r="H1000" s="5">
        <v>5258.9</v>
      </c>
      <c r="I1000" s="5">
        <v>0</v>
      </c>
      <c r="J1000" s="12"/>
    </row>
    <row r="1001" spans="2:10" ht="16.5" thickTop="1" thickBot="1" x14ac:dyDescent="0.3">
      <c r="B1001" s="31" t="s">
        <v>17</v>
      </c>
      <c r="C1001">
        <v>200</v>
      </c>
      <c r="D1001" s="5">
        <v>0</v>
      </c>
      <c r="E1001" s="5">
        <v>0</v>
      </c>
      <c r="F1001" s="5">
        <v>0</v>
      </c>
      <c r="G1001" s="5">
        <v>0</v>
      </c>
      <c r="H1001" s="5">
        <v>5258.9</v>
      </c>
      <c r="I1001" s="5">
        <v>0</v>
      </c>
      <c r="J1001" s="12"/>
    </row>
    <row r="1002" spans="2:10" ht="16.5" thickTop="1" thickBot="1" x14ac:dyDescent="0.3">
      <c r="B1002" s="29" t="s">
        <v>195</v>
      </c>
      <c r="D1002" s="5"/>
      <c r="E1002" s="5"/>
      <c r="F1002" s="5"/>
      <c r="G1002" s="5"/>
      <c r="H1002" s="5"/>
      <c r="I1002" s="5"/>
      <c r="J1002" s="12"/>
    </row>
    <row r="1003" spans="2:10" ht="16.5" thickTop="1" thickBot="1" x14ac:dyDescent="0.3">
      <c r="B1003" s="30" t="s">
        <v>179</v>
      </c>
      <c r="D1003" s="5"/>
      <c r="E1003" s="5"/>
      <c r="F1003" s="5"/>
      <c r="G1003" s="5"/>
      <c r="H1003" s="5"/>
      <c r="I1003" s="5"/>
      <c r="J1003" s="12"/>
    </row>
    <row r="1004" spans="2:10" ht="16.5" thickTop="1" thickBot="1" x14ac:dyDescent="0.3">
      <c r="B1004" s="31" t="s">
        <v>16</v>
      </c>
      <c r="C1004">
        <v>135</v>
      </c>
      <c r="D1004" s="5">
        <v>0</v>
      </c>
      <c r="E1004" s="5">
        <v>6130000</v>
      </c>
      <c r="F1004" s="5">
        <v>261000</v>
      </c>
      <c r="G1004" s="5">
        <v>0</v>
      </c>
      <c r="H1004" s="5">
        <v>0</v>
      </c>
      <c r="I1004" s="5">
        <v>0</v>
      </c>
      <c r="J1004" s="12"/>
    </row>
    <row r="1005" spans="2:10" ht="16.5" thickTop="1" thickBot="1" x14ac:dyDescent="0.3">
      <c r="B1005" s="31" t="s">
        <v>18</v>
      </c>
      <c r="C1005">
        <v>220</v>
      </c>
      <c r="D1005" s="5">
        <v>0</v>
      </c>
      <c r="E1005" s="5">
        <v>6130000</v>
      </c>
      <c r="F1005" s="5">
        <v>261000</v>
      </c>
      <c r="G1005" s="5">
        <v>0</v>
      </c>
      <c r="H1005" s="5">
        <v>0</v>
      </c>
      <c r="I1005" s="5">
        <v>0</v>
      </c>
      <c r="J1005" s="12"/>
    </row>
    <row r="1006" spans="2:10" ht="16.5" thickTop="1" thickBot="1" x14ac:dyDescent="0.3">
      <c r="B1006" s="30" t="s">
        <v>180</v>
      </c>
      <c r="D1006" s="5"/>
      <c r="E1006" s="5"/>
      <c r="F1006" s="5"/>
      <c r="G1006" s="5"/>
      <c r="H1006" s="5"/>
      <c r="I1006" s="5"/>
      <c r="J1006" s="12"/>
    </row>
    <row r="1007" spans="2:10" ht="16.5" thickTop="1" thickBot="1" x14ac:dyDescent="0.3">
      <c r="B1007" s="31" t="s">
        <v>16</v>
      </c>
      <c r="C1007">
        <v>135</v>
      </c>
      <c r="D1007" s="5">
        <v>0</v>
      </c>
      <c r="E1007" s="5">
        <v>0</v>
      </c>
      <c r="F1007" s="5">
        <v>150000</v>
      </c>
      <c r="G1007" s="5">
        <v>150000</v>
      </c>
      <c r="H1007" s="5">
        <v>150000</v>
      </c>
      <c r="I1007" s="5">
        <v>150000</v>
      </c>
      <c r="J1007" s="12"/>
    </row>
    <row r="1008" spans="2:10" ht="16.5" thickTop="1" thickBot="1" x14ac:dyDescent="0.3">
      <c r="B1008" s="31" t="s">
        <v>18</v>
      </c>
      <c r="C1008">
        <v>220</v>
      </c>
      <c r="D1008" s="5">
        <v>0</v>
      </c>
      <c r="E1008" s="5">
        <v>0</v>
      </c>
      <c r="F1008" s="5">
        <v>150000</v>
      </c>
      <c r="G1008" s="5">
        <v>150000</v>
      </c>
      <c r="H1008" s="5">
        <v>150000</v>
      </c>
      <c r="I1008" s="5">
        <v>150000</v>
      </c>
      <c r="J1008" s="12"/>
    </row>
    <row r="1009" spans="2:10" ht="16.5" thickTop="1" thickBot="1" x14ac:dyDescent="0.3">
      <c r="B1009" s="30" t="s">
        <v>184</v>
      </c>
      <c r="D1009" s="5"/>
      <c r="E1009" s="5"/>
      <c r="F1009" s="5"/>
      <c r="G1009" s="5"/>
      <c r="H1009" s="5"/>
      <c r="I1009" s="5"/>
      <c r="J1009" s="12"/>
    </row>
    <row r="1010" spans="2:10" ht="16.5" thickTop="1" thickBot="1" x14ac:dyDescent="0.3">
      <c r="B1010" s="31" t="s">
        <v>15</v>
      </c>
      <c r="C1010">
        <v>100</v>
      </c>
      <c r="D1010" s="5">
        <v>10963.93</v>
      </c>
      <c r="E1010" s="5">
        <v>11194.65</v>
      </c>
      <c r="F1010" s="5">
        <v>11429.73</v>
      </c>
      <c r="G1010" s="5">
        <v>11505.21</v>
      </c>
      <c r="H1010" s="5">
        <v>11527.38</v>
      </c>
      <c r="I1010" s="5">
        <v>11740.28</v>
      </c>
      <c r="J1010" s="12"/>
    </row>
    <row r="1011" spans="2:10" ht="16.5" thickTop="1" thickBot="1" x14ac:dyDescent="0.3">
      <c r="B1011" s="31" t="s">
        <v>19</v>
      </c>
      <c r="C1011">
        <v>500</v>
      </c>
      <c r="D1011" s="5">
        <v>137.09</v>
      </c>
      <c r="E1011" s="5">
        <v>230.72</v>
      </c>
      <c r="F1011" s="5">
        <v>235.08</v>
      </c>
      <c r="G1011" s="5">
        <v>75.48</v>
      </c>
      <c r="H1011" s="5">
        <v>22.17</v>
      </c>
      <c r="I1011" s="5">
        <v>212.9</v>
      </c>
      <c r="J1011" s="12"/>
    </row>
    <row r="1012" spans="2:10" ht="16.5" thickTop="1" thickBot="1" x14ac:dyDescent="0.3">
      <c r="B1012" s="30" t="s">
        <v>185</v>
      </c>
      <c r="D1012" s="5"/>
      <c r="E1012" s="5"/>
      <c r="F1012" s="5"/>
      <c r="G1012" s="5"/>
      <c r="H1012" s="5"/>
      <c r="I1012" s="5"/>
      <c r="J1012" s="12"/>
    </row>
    <row r="1013" spans="2:10" ht="16.5" thickTop="1" thickBot="1" x14ac:dyDescent="0.3">
      <c r="B1013" s="31" t="s">
        <v>15</v>
      </c>
      <c r="C1013">
        <v>100</v>
      </c>
      <c r="D1013" s="5">
        <v>2231.56</v>
      </c>
      <c r="E1013" s="5">
        <v>2278.5300000000002</v>
      </c>
      <c r="F1013" s="5">
        <v>2326.38</v>
      </c>
      <c r="G1013" s="5">
        <v>2341.75</v>
      </c>
      <c r="H1013" s="5">
        <v>2346.27</v>
      </c>
      <c r="I1013" s="5">
        <v>2389.59</v>
      </c>
      <c r="J1013" s="12"/>
    </row>
    <row r="1014" spans="2:10" ht="16.5" thickTop="1" thickBot="1" x14ac:dyDescent="0.3">
      <c r="B1014" s="31" t="s">
        <v>19</v>
      </c>
      <c r="C1014">
        <v>500</v>
      </c>
      <c r="D1014" s="5">
        <v>27.91</v>
      </c>
      <c r="E1014" s="5">
        <v>46.97</v>
      </c>
      <c r="F1014" s="5">
        <v>47.85</v>
      </c>
      <c r="G1014" s="5">
        <v>15.37</v>
      </c>
      <c r="H1014" s="5">
        <v>4.5199999999999996</v>
      </c>
      <c r="I1014" s="5">
        <v>43.32</v>
      </c>
      <c r="J1014" s="12"/>
    </row>
    <row r="1015" spans="2:10" ht="16.5" thickTop="1" thickBot="1" x14ac:dyDescent="0.3">
      <c r="B1015" s="29" t="s">
        <v>196</v>
      </c>
      <c r="D1015" s="5"/>
      <c r="E1015" s="5"/>
      <c r="F1015" s="5"/>
      <c r="G1015" s="5"/>
      <c r="H1015" s="5"/>
      <c r="I1015" s="5"/>
      <c r="J1015" s="12"/>
    </row>
    <row r="1016" spans="2:10" ht="16.5" thickTop="1" thickBot="1" x14ac:dyDescent="0.3">
      <c r="B1016" s="30" t="s">
        <v>40</v>
      </c>
      <c r="D1016" s="5"/>
      <c r="E1016" s="5"/>
      <c r="F1016" s="5"/>
      <c r="G1016" s="5"/>
      <c r="H1016" s="5"/>
      <c r="I1016" s="5"/>
      <c r="J1016" s="12"/>
    </row>
    <row r="1017" spans="2:10" ht="16.5" thickTop="1" thickBot="1" x14ac:dyDescent="0.3">
      <c r="B1017" s="31" t="s">
        <v>16</v>
      </c>
      <c r="C1017">
        <v>135</v>
      </c>
      <c r="D1017" s="5">
        <v>0</v>
      </c>
      <c r="E1017" s="5">
        <v>0</v>
      </c>
      <c r="F1017" s="5">
        <v>0</v>
      </c>
      <c r="G1017" s="5">
        <v>0</v>
      </c>
      <c r="H1017" s="5">
        <v>51000000</v>
      </c>
      <c r="I1017" s="5">
        <v>0</v>
      </c>
      <c r="J1017" s="12"/>
    </row>
    <row r="1018" spans="2:10" ht="16.5" thickTop="1" thickBot="1" x14ac:dyDescent="0.3">
      <c r="B1018" s="31" t="s">
        <v>17</v>
      </c>
      <c r="C1018">
        <v>200</v>
      </c>
      <c r="D1018" s="5">
        <v>0</v>
      </c>
      <c r="E1018" s="5">
        <v>0</v>
      </c>
      <c r="F1018" s="5">
        <v>0</v>
      </c>
      <c r="G1018" s="5">
        <v>0</v>
      </c>
      <c r="H1018" s="5">
        <v>51000000</v>
      </c>
      <c r="I1018" s="5">
        <v>0</v>
      </c>
      <c r="J1018" s="12"/>
    </row>
    <row r="1019" spans="2:10" ht="16.5" thickTop="1" thickBot="1" x14ac:dyDescent="0.3">
      <c r="B1019" s="29" t="s">
        <v>197</v>
      </c>
      <c r="D1019" s="5"/>
      <c r="E1019" s="5"/>
      <c r="F1019" s="5"/>
      <c r="G1019" s="5"/>
      <c r="H1019" s="5"/>
      <c r="I1019" s="5"/>
      <c r="J1019" s="12"/>
    </row>
    <row r="1020" spans="2:10" ht="16.5" thickTop="1" thickBot="1" x14ac:dyDescent="0.3">
      <c r="B1020" s="30" t="s">
        <v>198</v>
      </c>
      <c r="D1020" s="5"/>
      <c r="E1020" s="5"/>
      <c r="F1020" s="5"/>
      <c r="G1020" s="5"/>
      <c r="H1020" s="5"/>
      <c r="I1020" s="5"/>
      <c r="J1020" s="12"/>
    </row>
    <row r="1021" spans="2:10" ht="16.5" thickTop="1" thickBot="1" x14ac:dyDescent="0.3">
      <c r="B1021" s="31" t="s">
        <v>15</v>
      </c>
      <c r="C1021">
        <v>100</v>
      </c>
      <c r="D1021" s="5">
        <v>0</v>
      </c>
      <c r="E1021" s="5">
        <v>0.06</v>
      </c>
      <c r="F1021" s="5">
        <v>0</v>
      </c>
      <c r="G1021" s="5">
        <v>0</v>
      </c>
      <c r="H1021" s="5">
        <v>0</v>
      </c>
      <c r="I1021" s="5">
        <v>0</v>
      </c>
      <c r="J1021" s="12"/>
    </row>
    <row r="1022" spans="2:10" ht="16.5" thickTop="1" thickBot="1" x14ac:dyDescent="0.3">
      <c r="B1022" s="31" t="s">
        <v>16</v>
      </c>
      <c r="C1022">
        <v>135</v>
      </c>
      <c r="D1022" s="5">
        <v>20000</v>
      </c>
      <c r="E1022" s="5">
        <v>20000</v>
      </c>
      <c r="F1022" s="5">
        <v>20000</v>
      </c>
      <c r="G1022" s="5">
        <v>20000</v>
      </c>
      <c r="H1022" s="5">
        <v>20000</v>
      </c>
      <c r="I1022" s="5">
        <v>20000</v>
      </c>
      <c r="J1022" s="12"/>
    </row>
    <row r="1023" spans="2:10" ht="16.5" thickTop="1" thickBot="1" x14ac:dyDescent="0.3">
      <c r="B1023" s="31" t="s">
        <v>17</v>
      </c>
      <c r="C1023">
        <v>200</v>
      </c>
      <c r="D1023" s="5">
        <v>800.43</v>
      </c>
      <c r="E1023" s="5">
        <v>25.27</v>
      </c>
      <c r="F1023" s="5">
        <v>0.06</v>
      </c>
      <c r="G1023" s="5">
        <v>0</v>
      </c>
      <c r="H1023" s="5">
        <v>0</v>
      </c>
      <c r="I1023" s="5">
        <v>0</v>
      </c>
      <c r="J1023" s="12"/>
    </row>
    <row r="1024" spans="2:10" ht="16.5" thickTop="1" thickBot="1" x14ac:dyDescent="0.3">
      <c r="B1024" s="31" t="s">
        <v>18</v>
      </c>
      <c r="C1024">
        <v>220</v>
      </c>
      <c r="D1024" s="5">
        <v>19199.57</v>
      </c>
      <c r="E1024" s="5">
        <v>19974.73</v>
      </c>
      <c r="F1024" s="5">
        <v>19999.939999999999</v>
      </c>
      <c r="G1024" s="5">
        <v>20000</v>
      </c>
      <c r="H1024" s="5">
        <v>20000</v>
      </c>
      <c r="I1024" s="5">
        <v>20000</v>
      </c>
      <c r="J1024" s="12"/>
    </row>
    <row r="1025" spans="2:10" ht="16.5" thickTop="1" thickBot="1" x14ac:dyDescent="0.3">
      <c r="B1025" s="31" t="s">
        <v>19</v>
      </c>
      <c r="C1025">
        <v>500</v>
      </c>
      <c r="D1025" s="5">
        <v>2.2799999999999998</v>
      </c>
      <c r="E1025" s="5">
        <v>25.33</v>
      </c>
      <c r="F1025" s="5">
        <v>0</v>
      </c>
      <c r="G1025" s="5">
        <v>0</v>
      </c>
      <c r="H1025" s="5">
        <v>0</v>
      </c>
      <c r="I1025" s="5">
        <v>0</v>
      </c>
      <c r="J1025" s="12"/>
    </row>
    <row r="1026" spans="2:10" ht="16.5" thickTop="1" thickBot="1" x14ac:dyDescent="0.3">
      <c r="B1026" s="30" t="s">
        <v>199</v>
      </c>
      <c r="D1026" s="5"/>
      <c r="E1026" s="5"/>
      <c r="F1026" s="5"/>
      <c r="G1026" s="5"/>
      <c r="H1026" s="5"/>
      <c r="I1026" s="5"/>
      <c r="J1026" s="12"/>
    </row>
    <row r="1027" spans="2:10" ht="16.5" thickTop="1" thickBot="1" x14ac:dyDescent="0.3">
      <c r="B1027" s="31" t="s">
        <v>15</v>
      </c>
      <c r="C1027">
        <v>100</v>
      </c>
      <c r="D1027" s="5">
        <v>14213.960000000001</v>
      </c>
      <c r="E1027" s="5">
        <v>41166.89</v>
      </c>
      <c r="F1027" s="5">
        <v>84820.91</v>
      </c>
      <c r="G1027" s="5">
        <v>77483.91</v>
      </c>
      <c r="H1027" s="5">
        <v>120508.12000000001</v>
      </c>
      <c r="I1027" s="5">
        <v>348038.91</v>
      </c>
      <c r="J1027" s="12"/>
    </row>
    <row r="1028" spans="2:10" ht="16.5" thickTop="1" thickBot="1" x14ac:dyDescent="0.3">
      <c r="B1028" s="31" t="s">
        <v>16</v>
      </c>
      <c r="C1028">
        <v>135</v>
      </c>
      <c r="D1028" s="5">
        <v>818033</v>
      </c>
      <c r="E1028" s="5">
        <v>786834</v>
      </c>
      <c r="F1028" s="5">
        <v>886834</v>
      </c>
      <c r="G1028" s="5">
        <v>807337</v>
      </c>
      <c r="H1028" s="5">
        <v>1287337</v>
      </c>
      <c r="I1028" s="5">
        <v>1494799</v>
      </c>
      <c r="J1028" s="12"/>
    </row>
    <row r="1029" spans="2:10" ht="16.5" thickTop="1" thickBot="1" x14ac:dyDescent="0.3">
      <c r="B1029" s="31" t="s">
        <v>17</v>
      </c>
      <c r="C1029">
        <v>200</v>
      </c>
      <c r="D1029" s="5">
        <v>801869.94000000006</v>
      </c>
      <c r="E1029" s="5">
        <v>773127.8400000002</v>
      </c>
      <c r="F1029" s="5">
        <v>836265.24</v>
      </c>
      <c r="G1029" s="5">
        <v>807337</v>
      </c>
      <c r="H1029" s="5">
        <v>1156975.7899999998</v>
      </c>
      <c r="I1029" s="5">
        <v>1216220.21</v>
      </c>
      <c r="J1029" s="12"/>
    </row>
    <row r="1030" spans="2:10" ht="16.5" thickTop="1" thickBot="1" x14ac:dyDescent="0.3">
      <c r="B1030" s="31" t="s">
        <v>18</v>
      </c>
      <c r="C1030">
        <v>220</v>
      </c>
      <c r="D1030" s="5">
        <v>16163.059999999939</v>
      </c>
      <c r="E1030" s="5">
        <v>13706.1599999998</v>
      </c>
      <c r="F1030" s="5">
        <v>50568.760000000009</v>
      </c>
      <c r="G1030" s="5">
        <v>0</v>
      </c>
      <c r="H1030" s="5">
        <v>130361.2100000002</v>
      </c>
      <c r="I1030" s="5">
        <v>278578.79000000004</v>
      </c>
      <c r="J1030" s="12"/>
    </row>
    <row r="1031" spans="2:10" ht="16.5" thickTop="1" thickBot="1" x14ac:dyDescent="0.3">
      <c r="B1031" s="31" t="s">
        <v>19</v>
      </c>
      <c r="C1031">
        <v>500</v>
      </c>
      <c r="D1031" s="5">
        <v>750000</v>
      </c>
      <c r="E1031" s="5">
        <v>800000</v>
      </c>
      <c r="F1031" s="5">
        <v>880000</v>
      </c>
      <c r="G1031" s="5">
        <v>800000</v>
      </c>
      <c r="H1031" s="5">
        <v>1200000</v>
      </c>
      <c r="I1031" s="5">
        <v>1450000</v>
      </c>
      <c r="J1031" s="12"/>
    </row>
    <row r="1032" spans="2:10" ht="16.5" thickTop="1" thickBot="1" x14ac:dyDescent="0.3">
      <c r="B1032" s="30" t="s">
        <v>200</v>
      </c>
      <c r="D1032" s="5"/>
      <c r="E1032" s="5"/>
      <c r="F1032" s="5"/>
      <c r="G1032" s="5"/>
      <c r="H1032" s="5"/>
      <c r="I1032" s="5"/>
      <c r="J1032" s="12"/>
    </row>
    <row r="1033" spans="2:10" ht="16.5" thickTop="1" thickBot="1" x14ac:dyDescent="0.3">
      <c r="B1033" s="31" t="s">
        <v>15</v>
      </c>
      <c r="C1033">
        <v>100</v>
      </c>
      <c r="D1033" s="5">
        <v>0</v>
      </c>
      <c r="E1033" s="5">
        <v>0</v>
      </c>
      <c r="F1033" s="5">
        <v>382087.44</v>
      </c>
      <c r="G1033" s="5">
        <v>165710.78</v>
      </c>
      <c r="H1033" s="5">
        <v>110619.9</v>
      </c>
      <c r="I1033" s="5">
        <v>98292.29</v>
      </c>
      <c r="J1033" s="12"/>
    </row>
    <row r="1034" spans="2:10" ht="16.5" thickTop="1" thickBot="1" x14ac:dyDescent="0.3">
      <c r="B1034" s="31" t="s">
        <v>16</v>
      </c>
      <c r="C1034">
        <v>135</v>
      </c>
      <c r="D1034" s="5">
        <v>0</v>
      </c>
      <c r="E1034" s="5">
        <v>0</v>
      </c>
      <c r="F1034" s="5">
        <v>500000</v>
      </c>
      <c r="G1034" s="5">
        <v>382087.44</v>
      </c>
      <c r="H1034" s="5">
        <v>165710.78</v>
      </c>
      <c r="I1034" s="5">
        <v>110619.9</v>
      </c>
      <c r="J1034" s="12"/>
    </row>
    <row r="1035" spans="2:10" ht="16.5" thickTop="1" thickBot="1" x14ac:dyDescent="0.3">
      <c r="B1035" s="31" t="s">
        <v>17</v>
      </c>
      <c r="C1035">
        <v>200</v>
      </c>
      <c r="D1035" s="5">
        <v>0</v>
      </c>
      <c r="E1035" s="5">
        <v>0</v>
      </c>
      <c r="F1035" s="5">
        <v>117912.56</v>
      </c>
      <c r="G1035" s="5">
        <v>216376.66</v>
      </c>
      <c r="H1035" s="5">
        <v>55090.879999999997</v>
      </c>
      <c r="I1035" s="5">
        <v>12327.61</v>
      </c>
      <c r="J1035" s="12"/>
    </row>
    <row r="1036" spans="2:10" ht="16.5" thickTop="1" thickBot="1" x14ac:dyDescent="0.3">
      <c r="B1036" s="31" t="s">
        <v>18</v>
      </c>
      <c r="C1036">
        <v>220</v>
      </c>
      <c r="D1036" s="5">
        <v>0</v>
      </c>
      <c r="E1036" s="5">
        <v>0</v>
      </c>
      <c r="F1036" s="5">
        <v>382087.44</v>
      </c>
      <c r="G1036" s="5">
        <v>165710.78</v>
      </c>
      <c r="H1036" s="5">
        <v>110619.9</v>
      </c>
      <c r="I1036" s="5">
        <v>98292.29</v>
      </c>
      <c r="J1036" s="12"/>
    </row>
    <row r="1037" spans="2:10" ht="16.5" thickTop="1" thickBot="1" x14ac:dyDescent="0.3">
      <c r="B1037" s="30" t="s">
        <v>201</v>
      </c>
      <c r="D1037" s="5"/>
      <c r="E1037" s="5"/>
      <c r="F1037" s="5"/>
      <c r="G1037" s="5"/>
      <c r="H1037" s="5"/>
      <c r="I1037" s="5"/>
      <c r="J1037" s="12"/>
    </row>
    <row r="1038" spans="2:10" ht="16.5" thickTop="1" thickBot="1" x14ac:dyDescent="0.3">
      <c r="B1038" s="31" t="s">
        <v>15</v>
      </c>
      <c r="C1038">
        <v>100</v>
      </c>
      <c r="D1038" s="5">
        <v>6559610.6600000001</v>
      </c>
      <c r="E1038" s="5">
        <v>15176819.949999999</v>
      </c>
      <c r="F1038" s="5">
        <v>10870821.02</v>
      </c>
      <c r="G1038" s="5">
        <v>11881468.720000001</v>
      </c>
      <c r="H1038" s="5">
        <v>13393231.640000001</v>
      </c>
      <c r="I1038" s="5">
        <v>11048281.4</v>
      </c>
      <c r="J1038" s="12"/>
    </row>
    <row r="1039" spans="2:10" ht="16.5" thickTop="1" thickBot="1" x14ac:dyDescent="0.3">
      <c r="B1039" s="31" t="s">
        <v>16</v>
      </c>
      <c r="C1039">
        <v>135</v>
      </c>
      <c r="D1039" s="5">
        <v>9895</v>
      </c>
      <c r="E1039" s="5">
        <v>9895</v>
      </c>
      <c r="F1039" s="5">
        <v>9895</v>
      </c>
      <c r="G1039" s="5">
        <v>9895</v>
      </c>
      <c r="H1039" s="5">
        <v>9895</v>
      </c>
      <c r="I1039" s="5">
        <v>9895</v>
      </c>
      <c r="J1039" s="12"/>
    </row>
    <row r="1040" spans="2:10" ht="16.5" thickTop="1" thickBot="1" x14ac:dyDescent="0.3">
      <c r="B1040" s="31" t="s">
        <v>18</v>
      </c>
      <c r="C1040">
        <v>220</v>
      </c>
      <c r="D1040" s="5">
        <v>9895</v>
      </c>
      <c r="E1040" s="5">
        <v>9895</v>
      </c>
      <c r="F1040" s="5">
        <v>9895</v>
      </c>
      <c r="G1040" s="5">
        <v>9895</v>
      </c>
      <c r="H1040" s="5">
        <v>9895</v>
      </c>
      <c r="I1040" s="5">
        <v>9895</v>
      </c>
      <c r="J1040" s="12"/>
    </row>
    <row r="1041" spans="2:10" ht="16.5" thickTop="1" thickBot="1" x14ac:dyDescent="0.3">
      <c r="B1041" s="31" t="s">
        <v>19</v>
      </c>
      <c r="C1041">
        <v>500</v>
      </c>
      <c r="D1041" s="5">
        <v>263051.79000000004</v>
      </c>
      <c r="E1041" s="5">
        <v>474435.98</v>
      </c>
      <c r="F1041" s="5">
        <v>518561.01</v>
      </c>
      <c r="G1041" s="5">
        <v>409908.65</v>
      </c>
      <c r="H1041" s="5">
        <v>360650.02999999997</v>
      </c>
      <c r="I1041" s="5">
        <v>549176.95000000007</v>
      </c>
      <c r="J1041" s="12"/>
    </row>
    <row r="1042" spans="2:10" ht="16.5" thickTop="1" thickBot="1" x14ac:dyDescent="0.3">
      <c r="B1042" s="30" t="s">
        <v>202</v>
      </c>
      <c r="D1042" s="5"/>
      <c r="E1042" s="5"/>
      <c r="F1042" s="5"/>
      <c r="G1042" s="5"/>
      <c r="H1042" s="5"/>
      <c r="I1042" s="5"/>
      <c r="J1042" s="12"/>
    </row>
    <row r="1043" spans="2:10" ht="16.5" thickTop="1" thickBot="1" x14ac:dyDescent="0.3">
      <c r="B1043" s="31" t="s">
        <v>15</v>
      </c>
      <c r="C1043">
        <v>100</v>
      </c>
      <c r="D1043" s="5">
        <v>19.25</v>
      </c>
      <c r="E1043" s="5">
        <v>1.26</v>
      </c>
      <c r="F1043" s="5">
        <v>714061.33</v>
      </c>
      <c r="G1043" s="5">
        <v>29.05</v>
      </c>
      <c r="H1043" s="5">
        <v>541.29</v>
      </c>
      <c r="I1043" s="5">
        <v>7103.59</v>
      </c>
      <c r="J1043" s="12"/>
    </row>
    <row r="1044" spans="2:10" ht="16.5" thickTop="1" thickBot="1" x14ac:dyDescent="0.3">
      <c r="B1044" s="31" t="s">
        <v>16</v>
      </c>
      <c r="C1044">
        <v>135</v>
      </c>
      <c r="D1044" s="5">
        <v>849457</v>
      </c>
      <c r="E1044" s="5">
        <v>823861.48</v>
      </c>
      <c r="F1044" s="5">
        <v>1535547.7</v>
      </c>
      <c r="G1044" s="5">
        <v>1541073.21</v>
      </c>
      <c r="H1044" s="5">
        <v>819753</v>
      </c>
      <c r="I1044" s="5">
        <v>824984.96000000008</v>
      </c>
      <c r="J1044" s="12"/>
    </row>
    <row r="1045" spans="2:10" ht="16.5" thickTop="1" thickBot="1" x14ac:dyDescent="0.3">
      <c r="B1045" s="31" t="s">
        <v>17</v>
      </c>
      <c r="C1045">
        <v>200</v>
      </c>
      <c r="D1045" s="5">
        <v>849456.92</v>
      </c>
      <c r="E1045" s="5">
        <v>823861.48</v>
      </c>
      <c r="F1045" s="5">
        <v>823545.68</v>
      </c>
      <c r="G1045" s="5">
        <v>1541073.21</v>
      </c>
      <c r="H1045" s="5">
        <v>819753</v>
      </c>
      <c r="I1045" s="5">
        <v>824984.95</v>
      </c>
      <c r="J1045" s="12"/>
    </row>
    <row r="1046" spans="2:10" ht="16.5" thickTop="1" thickBot="1" x14ac:dyDescent="0.3">
      <c r="B1046" s="31" t="s">
        <v>18</v>
      </c>
      <c r="C1046">
        <v>220</v>
      </c>
      <c r="D1046" s="5">
        <v>7.9999999958090484E-2</v>
      </c>
      <c r="E1046" s="5">
        <v>0</v>
      </c>
      <c r="F1046" s="5">
        <v>712002.0199999999</v>
      </c>
      <c r="G1046" s="5">
        <v>0</v>
      </c>
      <c r="H1046" s="5">
        <v>0</v>
      </c>
      <c r="I1046" s="5">
        <v>1.0000000125728548E-2</v>
      </c>
      <c r="J1046" s="12"/>
    </row>
    <row r="1047" spans="2:10" ht="16.5" thickTop="1" thickBot="1" x14ac:dyDescent="0.3">
      <c r="B1047" s="31" t="s">
        <v>19</v>
      </c>
      <c r="C1047">
        <v>500</v>
      </c>
      <c r="D1047" s="5">
        <v>13069.58</v>
      </c>
      <c r="E1047" s="5">
        <v>4090.49</v>
      </c>
      <c r="F1047" s="5">
        <v>5850.73</v>
      </c>
      <c r="G1047" s="5">
        <v>5923.61</v>
      </c>
      <c r="H1047" s="5">
        <v>512.24</v>
      </c>
      <c r="I1047" s="5">
        <v>11794.25</v>
      </c>
      <c r="J1047" s="12"/>
    </row>
    <row r="1048" spans="2:10" ht="16.5" thickTop="1" thickBot="1" x14ac:dyDescent="0.3">
      <c r="B1048" s="30" t="s">
        <v>203</v>
      </c>
      <c r="D1048" s="5"/>
      <c r="E1048" s="5"/>
      <c r="F1048" s="5"/>
      <c r="G1048" s="5"/>
      <c r="H1048" s="5"/>
      <c r="I1048" s="5"/>
      <c r="J1048" s="12"/>
    </row>
    <row r="1049" spans="2:10" ht="16.5" thickTop="1" thickBot="1" x14ac:dyDescent="0.3">
      <c r="B1049" s="31" t="s">
        <v>15</v>
      </c>
      <c r="C1049">
        <v>100</v>
      </c>
      <c r="D1049" s="5">
        <v>576001.68999999994</v>
      </c>
      <c r="E1049" s="5">
        <v>637559.01</v>
      </c>
      <c r="F1049" s="5">
        <v>704568.05</v>
      </c>
      <c r="G1049" s="5">
        <v>767910.95</v>
      </c>
      <c r="H1049" s="5">
        <v>808013.95</v>
      </c>
      <c r="I1049" s="5">
        <v>850534.12</v>
      </c>
      <c r="J1049" s="12"/>
    </row>
    <row r="1050" spans="2:10" ht="16.5" thickTop="1" thickBot="1" x14ac:dyDescent="0.3">
      <c r="B1050" s="31" t="s">
        <v>19</v>
      </c>
      <c r="C1050">
        <v>500</v>
      </c>
      <c r="D1050" s="5">
        <v>66574.23</v>
      </c>
      <c r="E1050" s="5">
        <v>61557.32</v>
      </c>
      <c r="F1050" s="5">
        <v>67009.040000000008</v>
      </c>
      <c r="G1050" s="5">
        <v>63342.9</v>
      </c>
      <c r="H1050" s="5">
        <v>40103</v>
      </c>
      <c r="I1050" s="5">
        <v>42520.17</v>
      </c>
      <c r="J1050" s="12"/>
    </row>
    <row r="1051" spans="2:10" ht="16.5" thickTop="1" thickBot="1" x14ac:dyDescent="0.3">
      <c r="B1051" s="30" t="s">
        <v>23</v>
      </c>
      <c r="D1051" s="5"/>
      <c r="E1051" s="5"/>
      <c r="F1051" s="5"/>
      <c r="G1051" s="5"/>
      <c r="H1051" s="5"/>
      <c r="I1051" s="5"/>
      <c r="J1051" s="12"/>
    </row>
    <row r="1052" spans="2:10" ht="16.5" thickTop="1" thickBot="1" x14ac:dyDescent="0.3">
      <c r="B1052" s="31" t="s">
        <v>15</v>
      </c>
      <c r="C1052">
        <v>100</v>
      </c>
      <c r="D1052" s="5">
        <v>0</v>
      </c>
      <c r="E1052" s="5">
        <v>735</v>
      </c>
      <c r="F1052" s="5">
        <v>710.5</v>
      </c>
      <c r="G1052" s="5">
        <v>0</v>
      </c>
      <c r="H1052" s="5">
        <v>0</v>
      </c>
      <c r="I1052" s="5">
        <v>0</v>
      </c>
      <c r="J1052" s="12"/>
    </row>
    <row r="1053" spans="2:10" ht="16.5" thickTop="1" thickBot="1" x14ac:dyDescent="0.3">
      <c r="B1053" s="30" t="s">
        <v>99</v>
      </c>
      <c r="D1053" s="5"/>
      <c r="E1053" s="5"/>
      <c r="F1053" s="5"/>
      <c r="G1053" s="5"/>
      <c r="H1053" s="5"/>
      <c r="I1053" s="5"/>
      <c r="J1053" s="12"/>
    </row>
    <row r="1054" spans="2:10" ht="16.5" thickTop="1" thickBot="1" x14ac:dyDescent="0.3">
      <c r="B1054" s="31" t="s">
        <v>15</v>
      </c>
      <c r="C1054">
        <v>100</v>
      </c>
      <c r="D1054" s="5">
        <v>4858.05</v>
      </c>
      <c r="E1054" s="5">
        <v>0</v>
      </c>
      <c r="F1054" s="5">
        <v>0</v>
      </c>
      <c r="G1054" s="5">
        <v>0</v>
      </c>
      <c r="H1054" s="5">
        <v>0</v>
      </c>
      <c r="I1054" s="5">
        <v>0</v>
      </c>
      <c r="J1054" s="12"/>
    </row>
    <row r="1055" spans="2:10" ht="16.5" thickTop="1" thickBot="1" x14ac:dyDescent="0.3">
      <c r="B1055" s="31" t="s">
        <v>16</v>
      </c>
      <c r="C1055">
        <v>135</v>
      </c>
      <c r="D1055" s="5">
        <v>0</v>
      </c>
      <c r="E1055" s="5">
        <v>4858.05</v>
      </c>
      <c r="F1055" s="5">
        <v>0</v>
      </c>
      <c r="G1055" s="5">
        <v>0</v>
      </c>
      <c r="H1055" s="5">
        <v>0</v>
      </c>
      <c r="I1055" s="5">
        <v>0</v>
      </c>
      <c r="J1055" s="12"/>
    </row>
    <row r="1056" spans="2:10" ht="16.5" thickTop="1" thickBot="1" x14ac:dyDescent="0.3">
      <c r="B1056" s="31" t="s">
        <v>17</v>
      </c>
      <c r="C1056">
        <v>200</v>
      </c>
      <c r="D1056" s="5">
        <v>0</v>
      </c>
      <c r="E1056" s="5">
        <v>4858.0499999999993</v>
      </c>
      <c r="F1056" s="5">
        <v>0</v>
      </c>
      <c r="G1056" s="5">
        <v>0</v>
      </c>
      <c r="H1056" s="5">
        <v>0</v>
      </c>
      <c r="I1056" s="5">
        <v>0</v>
      </c>
      <c r="J1056" s="12"/>
    </row>
    <row r="1057" spans="2:10" ht="16.5" thickTop="1" thickBot="1" x14ac:dyDescent="0.3">
      <c r="B1057" s="31" t="s">
        <v>18</v>
      </c>
      <c r="C1057">
        <v>220</v>
      </c>
      <c r="D1057" s="5">
        <v>0</v>
      </c>
      <c r="E1057" s="5">
        <v>9.0949470177292824E-13</v>
      </c>
      <c r="F1057" s="5">
        <v>0</v>
      </c>
      <c r="G1057" s="5">
        <v>0</v>
      </c>
      <c r="H1057" s="5">
        <v>0</v>
      </c>
      <c r="I1057" s="5">
        <v>0</v>
      </c>
      <c r="J1057" s="12"/>
    </row>
    <row r="1058" spans="2:10" ht="16.5" thickTop="1" thickBot="1" x14ac:dyDescent="0.3">
      <c r="B1058" s="30" t="s">
        <v>204</v>
      </c>
      <c r="D1058" s="5"/>
      <c r="E1058" s="5"/>
      <c r="F1058" s="5"/>
      <c r="G1058" s="5"/>
      <c r="H1058" s="5"/>
      <c r="I1058" s="5"/>
      <c r="J1058" s="12"/>
    </row>
    <row r="1059" spans="2:10" ht="16.5" thickTop="1" thickBot="1" x14ac:dyDescent="0.3">
      <c r="B1059" s="31" t="s">
        <v>15</v>
      </c>
      <c r="C1059">
        <v>100</v>
      </c>
      <c r="D1059" s="5">
        <v>755217.82</v>
      </c>
      <c r="E1059" s="5">
        <v>765466.19</v>
      </c>
      <c r="F1059" s="5">
        <v>1364.32</v>
      </c>
      <c r="G1059" s="5">
        <v>0</v>
      </c>
      <c r="H1059" s="5">
        <v>0</v>
      </c>
      <c r="I1059" s="5">
        <v>0</v>
      </c>
      <c r="J1059" s="12"/>
    </row>
    <row r="1060" spans="2:10" ht="16.5" thickTop="1" thickBot="1" x14ac:dyDescent="0.3">
      <c r="B1060" s="31" t="s">
        <v>16</v>
      </c>
      <c r="C1060">
        <v>135</v>
      </c>
      <c r="D1060" s="5">
        <v>500000</v>
      </c>
      <c r="E1060" s="5">
        <v>325000</v>
      </c>
      <c r="F1060" s="5">
        <v>65938.86</v>
      </c>
      <c r="G1060" s="5">
        <v>0</v>
      </c>
      <c r="H1060" s="5">
        <v>0</v>
      </c>
      <c r="I1060" s="5">
        <v>0</v>
      </c>
      <c r="J1060" s="12"/>
    </row>
    <row r="1061" spans="2:10" ht="16.5" thickTop="1" thickBot="1" x14ac:dyDescent="0.3">
      <c r="B1061" s="31" t="s">
        <v>17</v>
      </c>
      <c r="C1061">
        <v>200</v>
      </c>
      <c r="D1061" s="5">
        <v>70857.42</v>
      </c>
      <c r="E1061" s="5">
        <v>5802.21</v>
      </c>
      <c r="F1061" s="5">
        <v>65938.86</v>
      </c>
      <c r="G1061" s="5">
        <v>0</v>
      </c>
      <c r="H1061" s="5">
        <v>0</v>
      </c>
      <c r="I1061" s="5">
        <v>0</v>
      </c>
      <c r="J1061" s="12"/>
    </row>
    <row r="1062" spans="2:10" ht="16.5" thickTop="1" thickBot="1" x14ac:dyDescent="0.3">
      <c r="B1062" s="31" t="s">
        <v>18</v>
      </c>
      <c r="C1062">
        <v>220</v>
      </c>
      <c r="D1062" s="5">
        <v>429142.58</v>
      </c>
      <c r="E1062" s="5">
        <v>319197.78999999998</v>
      </c>
      <c r="F1062" s="5">
        <v>0</v>
      </c>
      <c r="G1062" s="5">
        <v>0</v>
      </c>
      <c r="H1062" s="5">
        <v>0</v>
      </c>
      <c r="I1062" s="5">
        <v>0</v>
      </c>
      <c r="J1062" s="12"/>
    </row>
    <row r="1063" spans="2:10" ht="16.5" thickTop="1" thickBot="1" x14ac:dyDescent="0.3">
      <c r="B1063" s="31" t="s">
        <v>19</v>
      </c>
      <c r="C1063">
        <v>500</v>
      </c>
      <c r="D1063" s="5">
        <v>11187.26</v>
      </c>
      <c r="E1063" s="5">
        <v>16050.58</v>
      </c>
      <c r="F1063" s="5">
        <v>13839.01</v>
      </c>
      <c r="G1063" s="5">
        <v>0</v>
      </c>
      <c r="H1063" s="5">
        <v>0</v>
      </c>
      <c r="I1063" s="5">
        <v>0</v>
      </c>
      <c r="J1063" s="12"/>
    </row>
    <row r="1064" spans="2:10" ht="16.5" thickTop="1" thickBot="1" x14ac:dyDescent="0.3">
      <c r="B1064" s="30" t="s">
        <v>205</v>
      </c>
      <c r="D1064" s="5"/>
      <c r="E1064" s="5"/>
      <c r="F1064" s="5"/>
      <c r="G1064" s="5"/>
      <c r="H1064" s="5"/>
      <c r="I1064" s="5"/>
      <c r="J1064" s="12"/>
    </row>
    <row r="1065" spans="2:10" ht="16.5" thickTop="1" thickBot="1" x14ac:dyDescent="0.3">
      <c r="B1065" s="31" t="s">
        <v>16</v>
      </c>
      <c r="C1065">
        <v>135</v>
      </c>
      <c r="D1065" s="5">
        <v>1535238</v>
      </c>
      <c r="E1065" s="5">
        <v>1592572</v>
      </c>
      <c r="F1065" s="5">
        <v>1592572</v>
      </c>
      <c r="G1065" s="5">
        <v>1640575</v>
      </c>
      <c r="H1065" s="5">
        <v>1640575</v>
      </c>
      <c r="I1065" s="5">
        <v>1682629</v>
      </c>
      <c r="J1065" s="12"/>
    </row>
    <row r="1066" spans="2:10" ht="16.5" thickTop="1" thickBot="1" x14ac:dyDescent="0.3">
      <c r="B1066" s="31" t="s">
        <v>17</v>
      </c>
      <c r="C1066">
        <v>200</v>
      </c>
      <c r="D1066" s="5">
        <v>1535237.9999999995</v>
      </c>
      <c r="E1066" s="5">
        <v>1592571.9999999993</v>
      </c>
      <c r="F1066" s="5">
        <v>1592571.9999999998</v>
      </c>
      <c r="G1066" s="5">
        <v>1640575</v>
      </c>
      <c r="H1066" s="5">
        <v>1637699.7899999998</v>
      </c>
      <c r="I1066" s="5">
        <v>1549538.4200000004</v>
      </c>
      <c r="J1066" s="12"/>
    </row>
    <row r="1067" spans="2:10" ht="16.5" thickTop="1" thickBot="1" x14ac:dyDescent="0.3">
      <c r="B1067" s="31" t="s">
        <v>18</v>
      </c>
      <c r="C1067">
        <v>220</v>
      </c>
      <c r="D1067" s="5">
        <v>4.6566128730773926E-10</v>
      </c>
      <c r="E1067" s="5">
        <v>6.9849193096160889E-10</v>
      </c>
      <c r="F1067" s="5">
        <v>2.3283064365386963E-10</v>
      </c>
      <c r="G1067" s="5">
        <v>0</v>
      </c>
      <c r="H1067" s="5">
        <v>2875.2100000001956</v>
      </c>
      <c r="I1067" s="5">
        <v>133090.57999999961</v>
      </c>
      <c r="J1067" s="12"/>
    </row>
    <row r="1068" spans="2:10" ht="16.5" thickTop="1" thickBot="1" x14ac:dyDescent="0.3">
      <c r="B1068" s="30" t="s">
        <v>206</v>
      </c>
      <c r="D1068" s="5"/>
      <c r="E1068" s="5"/>
      <c r="F1068" s="5"/>
      <c r="G1068" s="5"/>
      <c r="H1068" s="5"/>
      <c r="I1068" s="5"/>
      <c r="J1068" s="12"/>
    </row>
    <row r="1069" spans="2:10" ht="16.5" thickTop="1" thickBot="1" x14ac:dyDescent="0.3">
      <c r="B1069" s="31" t="s">
        <v>15</v>
      </c>
      <c r="C1069">
        <v>100</v>
      </c>
      <c r="D1069" s="5">
        <v>32088.52</v>
      </c>
      <c r="E1069" s="5">
        <v>32088.52</v>
      </c>
      <c r="F1069" s="5">
        <v>32088.52</v>
      </c>
      <c r="G1069" s="5">
        <v>32088.52</v>
      </c>
      <c r="H1069" s="5">
        <v>32088.52</v>
      </c>
      <c r="I1069" s="5">
        <v>32088.52</v>
      </c>
      <c r="J1069" s="12"/>
    </row>
    <row r="1070" spans="2:10" ht="16.5" thickTop="1" thickBot="1" x14ac:dyDescent="0.3">
      <c r="B1070" s="30" t="s">
        <v>207</v>
      </c>
      <c r="D1070" s="5"/>
      <c r="E1070" s="5"/>
      <c r="F1070" s="5"/>
      <c r="G1070" s="5"/>
      <c r="H1070" s="5"/>
      <c r="I1070" s="5"/>
      <c r="J1070" s="12"/>
    </row>
    <row r="1071" spans="2:10" ht="16.5" thickTop="1" thickBot="1" x14ac:dyDescent="0.3">
      <c r="B1071" s="31" t="s">
        <v>15</v>
      </c>
      <c r="C1071">
        <v>100</v>
      </c>
      <c r="D1071" s="5">
        <v>93100.58</v>
      </c>
      <c r="E1071" s="5">
        <v>90996.33</v>
      </c>
      <c r="F1071" s="5">
        <v>91171.839999999997</v>
      </c>
      <c r="G1071" s="5">
        <v>87417.27</v>
      </c>
      <c r="H1071" s="5">
        <v>80085.7</v>
      </c>
      <c r="I1071" s="5">
        <v>81623.97</v>
      </c>
      <c r="J1071" s="12"/>
    </row>
    <row r="1072" spans="2:10" ht="16.5" thickTop="1" thickBot="1" x14ac:dyDescent="0.3">
      <c r="B1072" s="31" t="s">
        <v>16</v>
      </c>
      <c r="C1072">
        <v>135</v>
      </c>
      <c r="D1072" s="5">
        <v>100000</v>
      </c>
      <c r="E1072" s="5">
        <v>100000</v>
      </c>
      <c r="F1072" s="5">
        <v>100000</v>
      </c>
      <c r="G1072" s="5">
        <v>100000</v>
      </c>
      <c r="H1072" s="5">
        <v>100000</v>
      </c>
      <c r="I1072" s="5">
        <v>100000</v>
      </c>
      <c r="J1072" s="12"/>
    </row>
    <row r="1073" spans="2:10" ht="16.5" thickTop="1" thickBot="1" x14ac:dyDescent="0.3">
      <c r="B1073" s="31" t="s">
        <v>17</v>
      </c>
      <c r="C1073">
        <v>200</v>
      </c>
      <c r="D1073" s="5">
        <v>10514.39</v>
      </c>
      <c r="E1073" s="5">
        <v>4005</v>
      </c>
      <c r="F1073" s="5">
        <v>1725</v>
      </c>
      <c r="G1073" s="5">
        <v>4350</v>
      </c>
      <c r="H1073" s="5">
        <v>7500</v>
      </c>
      <c r="I1073" s="5">
        <v>0</v>
      </c>
      <c r="J1073" s="12"/>
    </row>
    <row r="1074" spans="2:10" ht="16.5" thickTop="1" thickBot="1" x14ac:dyDescent="0.3">
      <c r="B1074" s="31" t="s">
        <v>18</v>
      </c>
      <c r="C1074">
        <v>220</v>
      </c>
      <c r="D1074" s="5">
        <v>89485.61</v>
      </c>
      <c r="E1074" s="5">
        <v>95995</v>
      </c>
      <c r="F1074" s="5">
        <v>98275</v>
      </c>
      <c r="G1074" s="5">
        <v>95650</v>
      </c>
      <c r="H1074" s="5">
        <v>92500</v>
      </c>
      <c r="I1074" s="5">
        <v>100000</v>
      </c>
      <c r="J1074" s="12"/>
    </row>
    <row r="1075" spans="2:10" ht="16.5" thickTop="1" thickBot="1" x14ac:dyDescent="0.3">
      <c r="B1075" s="31" t="s">
        <v>19</v>
      </c>
      <c r="C1075">
        <v>500</v>
      </c>
      <c r="D1075" s="5">
        <v>1197.73</v>
      </c>
      <c r="E1075" s="5">
        <v>1900.75</v>
      </c>
      <c r="F1075" s="5">
        <v>1900.51</v>
      </c>
      <c r="G1075" s="5">
        <v>595.42999999999995</v>
      </c>
      <c r="H1075" s="5">
        <v>168.43</v>
      </c>
      <c r="I1075" s="5">
        <v>1538.27</v>
      </c>
      <c r="J1075" s="12"/>
    </row>
    <row r="1076" spans="2:10" ht="16.5" thickTop="1" thickBot="1" x14ac:dyDescent="0.3">
      <c r="B1076" s="30" t="s">
        <v>208</v>
      </c>
      <c r="D1076" s="5"/>
      <c r="E1076" s="5"/>
      <c r="F1076" s="5"/>
      <c r="G1076" s="5"/>
      <c r="H1076" s="5"/>
      <c r="I1076" s="5"/>
      <c r="J1076" s="12"/>
    </row>
    <row r="1077" spans="2:10" ht="16.5" thickTop="1" thickBot="1" x14ac:dyDescent="0.3">
      <c r="B1077" s="31" t="s">
        <v>19</v>
      </c>
      <c r="C1077">
        <v>500</v>
      </c>
      <c r="D1077" s="5">
        <v>0</v>
      </c>
      <c r="E1077" s="5">
        <v>0.03</v>
      </c>
      <c r="F1077" s="5">
        <v>0</v>
      </c>
      <c r="G1077" s="5">
        <v>0</v>
      </c>
      <c r="H1077" s="5">
        <v>0</v>
      </c>
      <c r="I1077" s="5">
        <v>0</v>
      </c>
      <c r="J1077" s="12"/>
    </row>
    <row r="1078" spans="2:10" ht="16.5" thickTop="1" thickBot="1" x14ac:dyDescent="0.3">
      <c r="B1078" s="30" t="s">
        <v>209</v>
      </c>
      <c r="D1078" s="5"/>
      <c r="E1078" s="5"/>
      <c r="F1078" s="5"/>
      <c r="G1078" s="5"/>
      <c r="H1078" s="5"/>
      <c r="I1078" s="5"/>
      <c r="J1078" s="12"/>
    </row>
    <row r="1079" spans="2:10" ht="16.5" thickTop="1" thickBot="1" x14ac:dyDescent="0.3">
      <c r="B1079" s="31" t="s">
        <v>15</v>
      </c>
      <c r="C1079">
        <v>100</v>
      </c>
      <c r="D1079" s="5">
        <v>0</v>
      </c>
      <c r="E1079" s="5">
        <v>0</v>
      </c>
      <c r="F1079" s="5">
        <v>0</v>
      </c>
      <c r="G1079" s="5">
        <v>24403854</v>
      </c>
      <c r="H1079" s="5">
        <v>0</v>
      </c>
      <c r="I1079" s="5">
        <v>0</v>
      </c>
      <c r="J1079" s="12"/>
    </row>
    <row r="1080" spans="2:10" ht="16.5" thickTop="1" thickBot="1" x14ac:dyDescent="0.3">
      <c r="B1080" s="31" t="s">
        <v>16</v>
      </c>
      <c r="C1080">
        <v>135</v>
      </c>
      <c r="D1080" s="5">
        <v>0</v>
      </c>
      <c r="E1080" s="5">
        <v>0</v>
      </c>
      <c r="F1080" s="5">
        <v>0</v>
      </c>
      <c r="G1080" s="5">
        <v>25000000</v>
      </c>
      <c r="H1080" s="5">
        <v>24403854</v>
      </c>
      <c r="I1080" s="5">
        <v>0</v>
      </c>
      <c r="J1080" s="12"/>
    </row>
    <row r="1081" spans="2:10" ht="16.5" thickTop="1" thickBot="1" x14ac:dyDescent="0.3">
      <c r="B1081" s="31" t="s">
        <v>17</v>
      </c>
      <c r="C1081">
        <v>200</v>
      </c>
      <c r="D1081" s="5">
        <v>0</v>
      </c>
      <c r="E1081" s="5">
        <v>0</v>
      </c>
      <c r="F1081" s="5">
        <v>0</v>
      </c>
      <c r="G1081" s="5">
        <v>596146</v>
      </c>
      <c r="H1081" s="5">
        <v>24403853.999999993</v>
      </c>
      <c r="I1081" s="5">
        <v>0</v>
      </c>
      <c r="J1081" s="12"/>
    </row>
    <row r="1082" spans="2:10" ht="16.5" thickTop="1" thickBot="1" x14ac:dyDescent="0.3">
      <c r="B1082" s="31" t="s">
        <v>18</v>
      </c>
      <c r="C1082">
        <v>220</v>
      </c>
      <c r="D1082" s="5">
        <v>0</v>
      </c>
      <c r="E1082" s="5">
        <v>0</v>
      </c>
      <c r="F1082" s="5">
        <v>0</v>
      </c>
      <c r="G1082" s="5">
        <v>24403854</v>
      </c>
      <c r="H1082" s="5">
        <v>7.4505805969238281E-9</v>
      </c>
      <c r="I1082" s="5">
        <v>0</v>
      </c>
      <c r="J1082" s="12"/>
    </row>
    <row r="1083" spans="2:10" ht="16.5" thickTop="1" thickBot="1" x14ac:dyDescent="0.3">
      <c r="B1083" s="30" t="s">
        <v>210</v>
      </c>
      <c r="D1083" s="5"/>
      <c r="E1083" s="5"/>
      <c r="F1083" s="5"/>
      <c r="G1083" s="5"/>
      <c r="H1083" s="5"/>
      <c r="I1083" s="5"/>
      <c r="J1083" s="12"/>
    </row>
    <row r="1084" spans="2:10" ht="16.5" thickTop="1" thickBot="1" x14ac:dyDescent="0.3">
      <c r="B1084" s="31" t="s">
        <v>15</v>
      </c>
      <c r="C1084">
        <v>100</v>
      </c>
      <c r="D1084" s="5">
        <v>9726.74</v>
      </c>
      <c r="E1084" s="5">
        <v>29864.38</v>
      </c>
      <c r="F1084" s="5">
        <v>46.47</v>
      </c>
      <c r="G1084" s="5">
        <v>0</v>
      </c>
      <c r="H1084" s="5">
        <v>0</v>
      </c>
      <c r="I1084" s="5">
        <v>0</v>
      </c>
      <c r="J1084" s="12"/>
    </row>
    <row r="1085" spans="2:10" ht="16.5" thickTop="1" thickBot="1" x14ac:dyDescent="0.3">
      <c r="B1085" s="31" t="s">
        <v>19</v>
      </c>
      <c r="C1085">
        <v>500</v>
      </c>
      <c r="D1085" s="5">
        <v>1254.1500000000001</v>
      </c>
      <c r="E1085" s="5">
        <v>4043.5299999999997</v>
      </c>
      <c r="F1085" s="5">
        <v>401.45</v>
      </c>
      <c r="G1085" s="5">
        <v>0</v>
      </c>
      <c r="H1085" s="5">
        <v>0</v>
      </c>
      <c r="I1085" s="5">
        <v>0</v>
      </c>
      <c r="J1085" s="12"/>
    </row>
    <row r="1086" spans="2:10" ht="16.5" thickTop="1" thickBot="1" x14ac:dyDescent="0.3">
      <c r="B1086" s="30" t="s">
        <v>211</v>
      </c>
      <c r="D1086" s="5"/>
      <c r="E1086" s="5"/>
      <c r="F1086" s="5"/>
      <c r="G1086" s="5"/>
      <c r="H1086" s="5"/>
      <c r="I1086" s="5"/>
      <c r="J1086" s="12"/>
    </row>
    <row r="1087" spans="2:10" ht="16.5" thickTop="1" thickBot="1" x14ac:dyDescent="0.3">
      <c r="B1087" s="31" t="s">
        <v>15</v>
      </c>
      <c r="C1087">
        <v>100</v>
      </c>
      <c r="D1087" s="5">
        <v>114123.17</v>
      </c>
      <c r="E1087" s="5">
        <v>0</v>
      </c>
      <c r="F1087" s="5">
        <v>0</v>
      </c>
      <c r="G1087" s="5">
        <v>0</v>
      </c>
      <c r="H1087" s="5">
        <v>0</v>
      </c>
      <c r="I1087" s="5">
        <v>0</v>
      </c>
      <c r="J1087" s="12"/>
    </row>
    <row r="1088" spans="2:10" ht="16.5" thickTop="1" thickBot="1" x14ac:dyDescent="0.3">
      <c r="B1088" s="31" t="s">
        <v>16</v>
      </c>
      <c r="C1088">
        <v>135</v>
      </c>
      <c r="D1088" s="5">
        <v>35000</v>
      </c>
      <c r="E1088" s="5">
        <v>35000</v>
      </c>
      <c r="F1088" s="5">
        <v>35000</v>
      </c>
      <c r="G1088" s="5">
        <v>35000</v>
      </c>
      <c r="H1088" s="5">
        <v>35000</v>
      </c>
      <c r="I1088" s="5">
        <v>35000</v>
      </c>
      <c r="J1088" s="12"/>
    </row>
    <row r="1089" spans="2:10" ht="16.5" thickTop="1" thickBot="1" x14ac:dyDescent="0.3">
      <c r="B1089" s="31" t="s">
        <v>18</v>
      </c>
      <c r="C1089">
        <v>220</v>
      </c>
      <c r="D1089" s="5">
        <v>35000</v>
      </c>
      <c r="E1089" s="5">
        <v>35000</v>
      </c>
      <c r="F1089" s="5">
        <v>35000</v>
      </c>
      <c r="G1089" s="5">
        <v>35000</v>
      </c>
      <c r="H1089" s="5">
        <v>35000</v>
      </c>
      <c r="I1089" s="5">
        <v>35000</v>
      </c>
      <c r="J1089" s="12"/>
    </row>
    <row r="1090" spans="2:10" ht="16.5" thickTop="1" thickBot="1" x14ac:dyDescent="0.3">
      <c r="B1090" s="31" t="s">
        <v>19</v>
      </c>
      <c r="C1090">
        <v>500</v>
      </c>
      <c r="D1090" s="5">
        <v>0</v>
      </c>
      <c r="E1090" s="5">
        <v>163601.07999999999</v>
      </c>
      <c r="F1090" s="5">
        <v>0</v>
      </c>
      <c r="G1090" s="5">
        <v>0</v>
      </c>
      <c r="H1090" s="5">
        <v>258134.61</v>
      </c>
      <c r="I1090" s="5">
        <v>0</v>
      </c>
      <c r="J1090" s="12"/>
    </row>
    <row r="1091" spans="2:10" ht="16.5" thickTop="1" thickBot="1" x14ac:dyDescent="0.3">
      <c r="B1091" s="30" t="s">
        <v>188</v>
      </c>
      <c r="D1091" s="5"/>
      <c r="E1091" s="5"/>
      <c r="F1091" s="5"/>
      <c r="G1091" s="5"/>
      <c r="H1091" s="5"/>
      <c r="I1091" s="5"/>
      <c r="J1091" s="12"/>
    </row>
    <row r="1092" spans="2:10" ht="16.5" thickTop="1" thickBot="1" x14ac:dyDescent="0.3">
      <c r="B1092" s="31" t="s">
        <v>15</v>
      </c>
      <c r="C1092">
        <v>100</v>
      </c>
      <c r="D1092" s="5">
        <v>177.46</v>
      </c>
      <c r="E1092" s="5">
        <v>0.13</v>
      </c>
      <c r="F1092" s="5">
        <v>0</v>
      </c>
      <c r="G1092" s="5">
        <v>0</v>
      </c>
      <c r="H1092" s="5">
        <v>0</v>
      </c>
      <c r="I1092" s="5">
        <v>0</v>
      </c>
      <c r="J1092" s="12"/>
    </row>
    <row r="1093" spans="2:10" ht="16.5" thickTop="1" thickBot="1" x14ac:dyDescent="0.3">
      <c r="B1093" s="31" t="s">
        <v>19</v>
      </c>
      <c r="C1093">
        <v>500</v>
      </c>
      <c r="D1093" s="5">
        <v>2.2400000000000002</v>
      </c>
      <c r="E1093" s="5">
        <v>2.8</v>
      </c>
      <c r="F1093" s="5">
        <v>0</v>
      </c>
      <c r="G1093" s="5">
        <v>0</v>
      </c>
      <c r="H1093" s="5">
        <v>0</v>
      </c>
      <c r="I1093" s="5">
        <v>0</v>
      </c>
      <c r="J1093" s="12"/>
    </row>
    <row r="1094" spans="2:10" ht="16.5" thickTop="1" thickBot="1" x14ac:dyDescent="0.3">
      <c r="B1094" s="30" t="s">
        <v>212</v>
      </c>
      <c r="D1094" s="5"/>
      <c r="E1094" s="5"/>
      <c r="F1094" s="5"/>
      <c r="G1094" s="5"/>
      <c r="H1094" s="5"/>
      <c r="I1094" s="5"/>
      <c r="J1094" s="12"/>
    </row>
    <row r="1095" spans="2:10" ht="16.5" thickTop="1" thickBot="1" x14ac:dyDescent="0.3">
      <c r="B1095" s="31" t="s">
        <v>15</v>
      </c>
      <c r="C1095">
        <v>100</v>
      </c>
      <c r="D1095" s="5">
        <v>7520069.8499999996</v>
      </c>
      <c r="E1095" s="5">
        <v>0</v>
      </c>
      <c r="F1095" s="5">
        <v>0</v>
      </c>
      <c r="G1095" s="5">
        <v>0</v>
      </c>
      <c r="H1095" s="5">
        <v>0</v>
      </c>
      <c r="I1095" s="5">
        <v>0</v>
      </c>
      <c r="J1095" s="12"/>
    </row>
    <row r="1096" spans="2:10" ht="16.5" thickTop="1" thickBot="1" x14ac:dyDescent="0.3">
      <c r="B1096" s="31" t="s">
        <v>19</v>
      </c>
      <c r="C1096">
        <v>500</v>
      </c>
      <c r="D1096" s="5">
        <v>16217.810000000005</v>
      </c>
      <c r="E1096" s="5">
        <v>29513.85</v>
      </c>
      <c r="F1096" s="5">
        <v>0</v>
      </c>
      <c r="G1096" s="5">
        <v>0</v>
      </c>
      <c r="H1096" s="5">
        <v>0</v>
      </c>
      <c r="I1096" s="5">
        <v>0</v>
      </c>
      <c r="J1096" s="12"/>
    </row>
    <row r="1097" spans="2:10" ht="16.5" thickTop="1" thickBot="1" x14ac:dyDescent="0.3">
      <c r="B1097" s="30" t="s">
        <v>213</v>
      </c>
      <c r="D1097" s="5"/>
      <c r="E1097" s="5"/>
      <c r="F1097" s="5"/>
      <c r="G1097" s="5"/>
      <c r="H1097" s="5"/>
      <c r="I1097" s="5"/>
      <c r="J1097" s="12"/>
    </row>
    <row r="1098" spans="2:10" ht="16.5" thickTop="1" thickBot="1" x14ac:dyDescent="0.3">
      <c r="B1098" s="31" t="s">
        <v>15</v>
      </c>
      <c r="C1098">
        <v>100</v>
      </c>
      <c r="D1098" s="5">
        <v>0</v>
      </c>
      <c r="E1098" s="5">
        <v>0.01</v>
      </c>
      <c r="F1098" s="5">
        <v>0</v>
      </c>
      <c r="G1098" s="5">
        <v>0</v>
      </c>
      <c r="H1098" s="5">
        <v>0</v>
      </c>
      <c r="I1098" s="5">
        <v>0</v>
      </c>
      <c r="J1098" s="12"/>
    </row>
    <row r="1099" spans="2:10" ht="16.5" thickTop="1" thickBot="1" x14ac:dyDescent="0.3">
      <c r="B1099" s="31" t="s">
        <v>16</v>
      </c>
      <c r="C1099">
        <v>135</v>
      </c>
      <c r="D1099" s="5">
        <v>30000</v>
      </c>
      <c r="E1099" s="5">
        <v>30000</v>
      </c>
      <c r="F1099" s="5">
        <v>30000</v>
      </c>
      <c r="G1099" s="5">
        <v>30000</v>
      </c>
      <c r="H1099" s="5">
        <v>30000</v>
      </c>
      <c r="I1099" s="5">
        <v>30000</v>
      </c>
      <c r="J1099" s="12"/>
    </row>
    <row r="1100" spans="2:10" ht="16.5" thickTop="1" thickBot="1" x14ac:dyDescent="0.3">
      <c r="B1100" s="31" t="s">
        <v>17</v>
      </c>
      <c r="C1100">
        <v>200</v>
      </c>
      <c r="D1100" s="5">
        <v>20.16</v>
      </c>
      <c r="E1100" s="5">
        <v>4.84</v>
      </c>
      <c r="F1100" s="5">
        <v>0.01</v>
      </c>
      <c r="G1100" s="5">
        <v>0</v>
      </c>
      <c r="H1100" s="5">
        <v>0</v>
      </c>
      <c r="I1100" s="5">
        <v>0</v>
      </c>
      <c r="J1100" s="12"/>
    </row>
    <row r="1101" spans="2:10" ht="16.5" thickTop="1" thickBot="1" x14ac:dyDescent="0.3">
      <c r="B1101" s="31" t="s">
        <v>18</v>
      </c>
      <c r="C1101">
        <v>220</v>
      </c>
      <c r="D1101" s="5">
        <v>29979.84</v>
      </c>
      <c r="E1101" s="5">
        <v>29995.16</v>
      </c>
      <c r="F1101" s="5">
        <v>29999.99</v>
      </c>
      <c r="G1101" s="5">
        <v>30000</v>
      </c>
      <c r="H1101" s="5">
        <v>30000</v>
      </c>
      <c r="I1101" s="5">
        <v>30000</v>
      </c>
      <c r="J1101" s="12"/>
    </row>
    <row r="1102" spans="2:10" ht="16.5" thickTop="1" thickBot="1" x14ac:dyDescent="0.3">
      <c r="B1102" s="31" t="s">
        <v>19</v>
      </c>
      <c r="C1102">
        <v>500</v>
      </c>
      <c r="D1102" s="5">
        <v>0</v>
      </c>
      <c r="E1102" s="5">
        <v>4.8499999999999996</v>
      </c>
      <c r="F1102" s="5">
        <v>0</v>
      </c>
      <c r="G1102" s="5">
        <v>0</v>
      </c>
      <c r="H1102" s="5">
        <v>0</v>
      </c>
      <c r="I1102" s="5">
        <v>0</v>
      </c>
      <c r="J1102" s="12"/>
    </row>
    <row r="1103" spans="2:10" ht="16.5" thickTop="1" thickBot="1" x14ac:dyDescent="0.3">
      <c r="B1103" s="30" t="s">
        <v>40</v>
      </c>
      <c r="D1103" s="5"/>
      <c r="E1103" s="5"/>
      <c r="F1103" s="5"/>
      <c r="G1103" s="5"/>
      <c r="H1103" s="5"/>
      <c r="I1103" s="5"/>
      <c r="J1103" s="12"/>
    </row>
    <row r="1104" spans="2:10" ht="16.5" thickTop="1" thickBot="1" x14ac:dyDescent="0.3">
      <c r="B1104" s="31" t="s">
        <v>15</v>
      </c>
      <c r="C1104">
        <v>100</v>
      </c>
      <c r="D1104" s="5">
        <v>0</v>
      </c>
      <c r="E1104" s="5">
        <v>0</v>
      </c>
      <c r="F1104" s="5">
        <v>0</v>
      </c>
      <c r="G1104" s="5">
        <v>0</v>
      </c>
      <c r="H1104" s="5">
        <v>148574831.13</v>
      </c>
      <c r="I1104" s="5">
        <v>19616659.68</v>
      </c>
      <c r="J1104" s="12"/>
    </row>
    <row r="1105" spans="2:10" ht="16.5" thickTop="1" thickBot="1" x14ac:dyDescent="0.3">
      <c r="B1105" s="31" t="s">
        <v>16</v>
      </c>
      <c r="C1105">
        <v>135</v>
      </c>
      <c r="D1105" s="5">
        <v>0</v>
      </c>
      <c r="E1105" s="5">
        <v>0</v>
      </c>
      <c r="F1105" s="5">
        <v>0</v>
      </c>
      <c r="G1105" s="5">
        <v>0</v>
      </c>
      <c r="H1105" s="5">
        <v>380000000</v>
      </c>
      <c r="I1105" s="5">
        <v>148574831.13</v>
      </c>
      <c r="J1105" s="12"/>
    </row>
    <row r="1106" spans="2:10" ht="16.5" thickTop="1" thickBot="1" x14ac:dyDescent="0.3">
      <c r="B1106" s="31" t="s">
        <v>17</v>
      </c>
      <c r="C1106">
        <v>200</v>
      </c>
      <c r="D1106" s="5">
        <v>0</v>
      </c>
      <c r="E1106" s="5">
        <v>0</v>
      </c>
      <c r="F1106" s="5">
        <v>0</v>
      </c>
      <c r="G1106" s="5">
        <v>0</v>
      </c>
      <c r="H1106" s="5">
        <v>231425168.87000003</v>
      </c>
      <c r="I1106" s="5">
        <v>128958171.44999999</v>
      </c>
      <c r="J1106" s="12"/>
    </row>
    <row r="1107" spans="2:10" ht="16.5" thickTop="1" thickBot="1" x14ac:dyDescent="0.3">
      <c r="B1107" s="31" t="s">
        <v>18</v>
      </c>
      <c r="C1107">
        <v>220</v>
      </c>
      <c r="D1107" s="5">
        <v>0</v>
      </c>
      <c r="E1107" s="5">
        <v>0</v>
      </c>
      <c r="F1107" s="5">
        <v>0</v>
      </c>
      <c r="G1107" s="5">
        <v>0</v>
      </c>
      <c r="H1107" s="5">
        <v>148574831.12999997</v>
      </c>
      <c r="I1107" s="5">
        <v>19616659.680000007</v>
      </c>
      <c r="J1107" s="12"/>
    </row>
    <row r="1108" spans="2:10" ht="16.5" thickTop="1" thickBot="1" x14ac:dyDescent="0.3">
      <c r="B1108" s="30" t="s">
        <v>33</v>
      </c>
      <c r="D1108" s="5"/>
      <c r="E1108" s="5"/>
      <c r="F1108" s="5"/>
      <c r="G1108" s="5"/>
      <c r="H1108" s="5"/>
      <c r="I1108" s="5"/>
      <c r="J1108" s="12"/>
    </row>
    <row r="1109" spans="2:10" ht="16.5" thickTop="1" thickBot="1" x14ac:dyDescent="0.3">
      <c r="B1109" s="31" t="s">
        <v>16</v>
      </c>
      <c r="C1109">
        <v>135</v>
      </c>
      <c r="D1109" s="5">
        <v>0</v>
      </c>
      <c r="E1109" s="5">
        <v>0</v>
      </c>
      <c r="F1109" s="5">
        <v>66863.47</v>
      </c>
      <c r="G1109" s="5">
        <v>120000000</v>
      </c>
      <c r="H1109" s="5">
        <v>0</v>
      </c>
      <c r="I1109" s="5">
        <v>0</v>
      </c>
      <c r="J1109" s="12"/>
    </row>
    <row r="1110" spans="2:10" ht="16.5" thickTop="1" thickBot="1" x14ac:dyDescent="0.3">
      <c r="B1110" s="31" t="s">
        <v>17</v>
      </c>
      <c r="C1110">
        <v>200</v>
      </c>
      <c r="D1110" s="5">
        <v>0</v>
      </c>
      <c r="E1110" s="5">
        <v>0</v>
      </c>
      <c r="F1110" s="5">
        <v>66863.47</v>
      </c>
      <c r="G1110" s="5">
        <v>119999999.99999997</v>
      </c>
      <c r="H1110" s="5">
        <v>0</v>
      </c>
      <c r="I1110" s="5">
        <v>0</v>
      </c>
      <c r="J1110" s="12"/>
    </row>
    <row r="1111" spans="2:10" ht="16.5" thickTop="1" thickBot="1" x14ac:dyDescent="0.3">
      <c r="B1111" s="31" t="s">
        <v>18</v>
      </c>
      <c r="C1111">
        <v>220</v>
      </c>
      <c r="D1111" s="5">
        <v>0</v>
      </c>
      <c r="E1111" s="5">
        <v>0</v>
      </c>
      <c r="F1111" s="5">
        <v>0</v>
      </c>
      <c r="G1111" s="5">
        <v>2.9802322387695313E-8</v>
      </c>
      <c r="H1111" s="5">
        <v>0</v>
      </c>
      <c r="I1111" s="5">
        <v>0</v>
      </c>
      <c r="J1111" s="12"/>
    </row>
    <row r="1112" spans="2:10" ht="16.5" thickTop="1" thickBot="1" x14ac:dyDescent="0.3">
      <c r="B1112" s="29" t="s">
        <v>214</v>
      </c>
      <c r="D1112" s="5"/>
      <c r="E1112" s="5"/>
      <c r="F1112" s="5"/>
      <c r="G1112" s="5"/>
      <c r="H1112" s="5"/>
      <c r="I1112" s="5"/>
      <c r="J1112" s="12"/>
    </row>
    <row r="1113" spans="2:10" ht="16.5" thickTop="1" thickBot="1" x14ac:dyDescent="0.3">
      <c r="B1113" s="30" t="s">
        <v>40</v>
      </c>
      <c r="D1113" s="5"/>
      <c r="E1113" s="5"/>
      <c r="F1113" s="5"/>
      <c r="G1113" s="5"/>
      <c r="H1113" s="5"/>
      <c r="I1113" s="5"/>
      <c r="J1113" s="12"/>
    </row>
    <row r="1114" spans="2:10" ht="16.5" thickTop="1" thickBot="1" x14ac:dyDescent="0.3">
      <c r="B1114" s="31" t="s">
        <v>15</v>
      </c>
      <c r="C1114">
        <v>100</v>
      </c>
      <c r="D1114" s="5">
        <v>0</v>
      </c>
      <c r="E1114" s="5">
        <v>0</v>
      </c>
      <c r="F1114" s="5">
        <v>0</v>
      </c>
      <c r="G1114" s="5">
        <v>0</v>
      </c>
      <c r="H1114" s="5">
        <v>0</v>
      </c>
      <c r="I1114" s="5">
        <v>5782500</v>
      </c>
      <c r="J1114" s="12"/>
    </row>
    <row r="1115" spans="2:10" ht="16.5" thickTop="1" thickBot="1" x14ac:dyDescent="0.3">
      <c r="B1115" s="31" t="s">
        <v>16</v>
      </c>
      <c r="C1115">
        <v>135</v>
      </c>
      <c r="D1115" s="5">
        <v>0</v>
      </c>
      <c r="E1115" s="5">
        <v>0</v>
      </c>
      <c r="F1115" s="5">
        <v>0</v>
      </c>
      <c r="G1115" s="5">
        <v>0</v>
      </c>
      <c r="H1115" s="5">
        <v>0</v>
      </c>
      <c r="I1115" s="5">
        <v>6000000</v>
      </c>
      <c r="J1115" s="12"/>
    </row>
    <row r="1116" spans="2:10" ht="16.5" thickTop="1" thickBot="1" x14ac:dyDescent="0.3">
      <c r="B1116" s="31" t="s">
        <v>17</v>
      </c>
      <c r="C1116">
        <v>200</v>
      </c>
      <c r="D1116" s="5">
        <v>0</v>
      </c>
      <c r="E1116" s="5">
        <v>0</v>
      </c>
      <c r="F1116" s="5">
        <v>0</v>
      </c>
      <c r="G1116" s="5">
        <v>0</v>
      </c>
      <c r="H1116" s="5">
        <v>0</v>
      </c>
      <c r="I1116" s="5">
        <v>217500</v>
      </c>
      <c r="J1116" s="12"/>
    </row>
    <row r="1117" spans="2:10" ht="16.5" thickTop="1" thickBot="1" x14ac:dyDescent="0.3">
      <c r="B1117" s="31" t="s">
        <v>18</v>
      </c>
      <c r="C1117">
        <v>220</v>
      </c>
      <c r="D1117" s="5">
        <v>0</v>
      </c>
      <c r="E1117" s="5">
        <v>0</v>
      </c>
      <c r="F1117" s="5">
        <v>0</v>
      </c>
      <c r="G1117" s="5">
        <v>0</v>
      </c>
      <c r="H1117" s="5">
        <v>0</v>
      </c>
      <c r="I1117" s="5">
        <v>5782500</v>
      </c>
      <c r="J1117" s="12"/>
    </row>
    <row r="1118" spans="2:10" ht="16.5" thickTop="1" thickBot="1" x14ac:dyDescent="0.3">
      <c r="B1118" s="29" t="s">
        <v>215</v>
      </c>
      <c r="D1118" s="5"/>
      <c r="E1118" s="5"/>
      <c r="F1118" s="5"/>
      <c r="G1118" s="5"/>
      <c r="H1118" s="5"/>
      <c r="I1118" s="5"/>
      <c r="J1118" s="12"/>
    </row>
    <row r="1119" spans="2:10" ht="16.5" thickTop="1" thickBot="1" x14ac:dyDescent="0.3">
      <c r="B1119" s="30" t="s">
        <v>216</v>
      </c>
      <c r="D1119" s="5"/>
      <c r="E1119" s="5"/>
      <c r="F1119" s="5"/>
      <c r="G1119" s="5"/>
      <c r="H1119" s="5"/>
      <c r="I1119" s="5"/>
      <c r="J1119" s="12"/>
    </row>
    <row r="1120" spans="2:10" ht="16.5" thickTop="1" thickBot="1" x14ac:dyDescent="0.3">
      <c r="B1120" s="31" t="s">
        <v>15</v>
      </c>
      <c r="C1120">
        <v>100</v>
      </c>
      <c r="D1120" s="5">
        <v>0</v>
      </c>
      <c r="E1120" s="5">
        <v>0</v>
      </c>
      <c r="F1120" s="5">
        <v>0</v>
      </c>
      <c r="G1120" s="5">
        <v>0</v>
      </c>
      <c r="H1120" s="5">
        <v>0</v>
      </c>
      <c r="I1120" s="5">
        <v>6940000</v>
      </c>
      <c r="J1120" s="12"/>
    </row>
    <row r="1121" spans="2:10" ht="16.5" thickTop="1" thickBot="1" x14ac:dyDescent="0.3">
      <c r="B1121" s="31" t="s">
        <v>19</v>
      </c>
      <c r="C1121">
        <v>500</v>
      </c>
      <c r="D1121" s="5">
        <v>0</v>
      </c>
      <c r="E1121" s="5">
        <v>0</v>
      </c>
      <c r="F1121" s="5">
        <v>0</v>
      </c>
      <c r="G1121" s="5">
        <v>0</v>
      </c>
      <c r="H1121" s="5">
        <v>0</v>
      </c>
      <c r="I1121" s="5">
        <v>6940000</v>
      </c>
      <c r="J1121" s="12"/>
    </row>
    <row r="1122" spans="2:10" ht="16.5" thickTop="1" thickBot="1" x14ac:dyDescent="0.3">
      <c r="B1122" s="30" t="s">
        <v>217</v>
      </c>
      <c r="D1122" s="5"/>
      <c r="E1122" s="5"/>
      <c r="F1122" s="5"/>
      <c r="G1122" s="5"/>
      <c r="H1122" s="5"/>
      <c r="I1122" s="5"/>
      <c r="J1122" s="12"/>
    </row>
    <row r="1123" spans="2:10" ht="16.5" thickTop="1" thickBot="1" x14ac:dyDescent="0.3">
      <c r="B1123" s="31" t="s">
        <v>15</v>
      </c>
      <c r="C1123">
        <v>100</v>
      </c>
      <c r="D1123" s="5">
        <v>369.94</v>
      </c>
      <c r="E1123" s="5">
        <v>377.73</v>
      </c>
      <c r="F1123" s="5">
        <v>385.66</v>
      </c>
      <c r="G1123" s="5">
        <v>388.21000000000004</v>
      </c>
      <c r="H1123" s="5">
        <v>388.96999999999997</v>
      </c>
      <c r="I1123" s="5">
        <v>396.15000000000003</v>
      </c>
      <c r="J1123" s="12"/>
    </row>
    <row r="1124" spans="2:10" ht="16.5" thickTop="1" thickBot="1" x14ac:dyDescent="0.3">
      <c r="B1124" s="31" t="s">
        <v>19</v>
      </c>
      <c r="C1124">
        <v>500</v>
      </c>
      <c r="D1124" s="5">
        <v>4.6100000000000003</v>
      </c>
      <c r="E1124" s="5">
        <v>7.79</v>
      </c>
      <c r="F1124" s="5">
        <v>7.93</v>
      </c>
      <c r="G1124" s="5">
        <v>2.5499999999999998</v>
      </c>
      <c r="H1124" s="5">
        <v>0.76</v>
      </c>
      <c r="I1124" s="5">
        <v>7.18</v>
      </c>
      <c r="J1124" s="12"/>
    </row>
    <row r="1125" spans="2:10" ht="16.5" thickTop="1" thickBot="1" x14ac:dyDescent="0.3">
      <c r="B1125" s="30" t="s">
        <v>218</v>
      </c>
      <c r="D1125" s="5"/>
      <c r="E1125" s="5"/>
      <c r="F1125" s="5"/>
      <c r="G1125" s="5"/>
      <c r="H1125" s="5"/>
      <c r="I1125" s="5"/>
      <c r="J1125" s="12"/>
    </row>
    <row r="1126" spans="2:10" ht="16.5" thickTop="1" thickBot="1" x14ac:dyDescent="0.3">
      <c r="B1126" s="31" t="s">
        <v>15</v>
      </c>
      <c r="C1126">
        <v>100</v>
      </c>
      <c r="D1126" s="5">
        <v>563151.31000000006</v>
      </c>
      <c r="E1126" s="5">
        <v>1079481.1200000001</v>
      </c>
      <c r="F1126" s="5">
        <v>1164281.1200000001</v>
      </c>
      <c r="G1126" s="5">
        <v>1757712.49</v>
      </c>
      <c r="H1126" s="5">
        <v>1913893.62</v>
      </c>
      <c r="I1126" s="5">
        <v>2864678.71</v>
      </c>
      <c r="J1126" s="12"/>
    </row>
    <row r="1127" spans="2:10" ht="16.5" thickTop="1" thickBot="1" x14ac:dyDescent="0.3">
      <c r="B1127" s="31" t="s">
        <v>16</v>
      </c>
      <c r="C1127">
        <v>135</v>
      </c>
      <c r="D1127" s="5">
        <v>2165000</v>
      </c>
      <c r="E1127" s="5">
        <v>2165000</v>
      </c>
      <c r="F1127" s="5">
        <v>2165000</v>
      </c>
      <c r="G1127" s="5">
        <v>2165000</v>
      </c>
      <c r="H1127" s="5">
        <v>2165000</v>
      </c>
      <c r="I1127" s="5">
        <v>2165000</v>
      </c>
      <c r="J1127" s="12"/>
    </row>
    <row r="1128" spans="2:10" ht="16.5" thickTop="1" thickBot="1" x14ac:dyDescent="0.3">
      <c r="B1128" s="31" t="s">
        <v>17</v>
      </c>
      <c r="C1128">
        <v>200</v>
      </c>
      <c r="D1128" s="5">
        <v>0</v>
      </c>
      <c r="E1128" s="5">
        <v>0</v>
      </c>
      <c r="F1128" s="5">
        <v>79800</v>
      </c>
      <c r="G1128" s="5">
        <v>284260</v>
      </c>
      <c r="H1128" s="5">
        <v>373094.3</v>
      </c>
      <c r="I1128" s="5">
        <v>3755</v>
      </c>
      <c r="J1128" s="12"/>
    </row>
    <row r="1129" spans="2:10" ht="16.5" thickTop="1" thickBot="1" x14ac:dyDescent="0.3">
      <c r="B1129" s="31" t="s">
        <v>18</v>
      </c>
      <c r="C1129">
        <v>220</v>
      </c>
      <c r="D1129" s="5">
        <v>2165000</v>
      </c>
      <c r="E1129" s="5">
        <v>2165000</v>
      </c>
      <c r="F1129" s="5">
        <v>2085200</v>
      </c>
      <c r="G1129" s="5">
        <v>1880740</v>
      </c>
      <c r="H1129" s="5">
        <v>1791905.7</v>
      </c>
      <c r="I1129" s="5">
        <v>2161245</v>
      </c>
      <c r="J1129" s="12"/>
    </row>
    <row r="1130" spans="2:10" ht="16.5" thickTop="1" thickBot="1" x14ac:dyDescent="0.3">
      <c r="B1130" s="31" t="s">
        <v>19</v>
      </c>
      <c r="C1130">
        <v>500</v>
      </c>
      <c r="D1130" s="5">
        <v>187803.12</v>
      </c>
      <c r="E1130" s="5">
        <v>516329.81</v>
      </c>
      <c r="F1130" s="5">
        <v>164600</v>
      </c>
      <c r="G1130" s="5">
        <v>877691.37</v>
      </c>
      <c r="H1130" s="5">
        <v>529175.43000000005</v>
      </c>
      <c r="I1130" s="5">
        <v>954040.09</v>
      </c>
      <c r="J1130" s="12"/>
    </row>
    <row r="1131" spans="2:10" ht="16.5" thickTop="1" thickBot="1" x14ac:dyDescent="0.3">
      <c r="B1131" s="30" t="s">
        <v>219</v>
      </c>
      <c r="D1131" s="5"/>
      <c r="E1131" s="5"/>
      <c r="F1131" s="5"/>
      <c r="G1131" s="5"/>
      <c r="H1131" s="5"/>
      <c r="I1131" s="5"/>
      <c r="J1131" s="12"/>
    </row>
    <row r="1132" spans="2:10" ht="16.5" thickTop="1" thickBot="1" x14ac:dyDescent="0.3">
      <c r="B1132" s="31" t="s">
        <v>15</v>
      </c>
      <c r="C1132">
        <v>100</v>
      </c>
      <c r="D1132" s="5">
        <v>8680564.6199999992</v>
      </c>
      <c r="E1132" s="5">
        <v>9618237.459999999</v>
      </c>
      <c r="F1132" s="5">
        <v>10337288.35</v>
      </c>
      <c r="G1132" s="5">
        <v>11725483.030000001</v>
      </c>
      <c r="H1132" s="5">
        <v>12891746.810000001</v>
      </c>
      <c r="I1132" s="5">
        <v>13411841.920000002</v>
      </c>
      <c r="J1132" s="12"/>
    </row>
    <row r="1133" spans="2:10" ht="16.5" thickTop="1" thickBot="1" x14ac:dyDescent="0.3">
      <c r="B1133" s="31" t="s">
        <v>16</v>
      </c>
      <c r="C1133">
        <v>135</v>
      </c>
      <c r="D1133" s="5">
        <v>3490439</v>
      </c>
      <c r="E1133" s="5">
        <v>3561745</v>
      </c>
      <c r="F1133" s="5">
        <v>3651745</v>
      </c>
      <c r="G1133" s="5">
        <v>3719078</v>
      </c>
      <c r="H1133" s="5">
        <v>3719078</v>
      </c>
      <c r="I1133" s="5">
        <v>3722835</v>
      </c>
      <c r="J1133" s="12"/>
    </row>
    <row r="1134" spans="2:10" ht="16.5" thickTop="1" thickBot="1" x14ac:dyDescent="0.3">
      <c r="B1134" s="31" t="s">
        <v>17</v>
      </c>
      <c r="C1134">
        <v>200</v>
      </c>
      <c r="D1134" s="5">
        <v>2007042.8299999998</v>
      </c>
      <c r="E1134" s="5">
        <v>1737190.4600000014</v>
      </c>
      <c r="F1134" s="5">
        <v>1642070.8900000001</v>
      </c>
      <c r="G1134" s="5">
        <v>1042374.3899999994</v>
      </c>
      <c r="H1134" s="5">
        <v>965423.32000000181</v>
      </c>
      <c r="I1134" s="5">
        <v>1497410.14</v>
      </c>
      <c r="J1134" s="12"/>
    </row>
    <row r="1135" spans="2:10" ht="16.5" thickTop="1" thickBot="1" x14ac:dyDescent="0.3">
      <c r="B1135" s="31" t="s">
        <v>18</v>
      </c>
      <c r="C1135">
        <v>220</v>
      </c>
      <c r="D1135" s="5">
        <v>1483396.1700000002</v>
      </c>
      <c r="E1135" s="5">
        <v>1824554.5399999986</v>
      </c>
      <c r="F1135" s="5">
        <v>2009674.1099999999</v>
      </c>
      <c r="G1135" s="5">
        <v>2676703.6100000003</v>
      </c>
      <c r="H1135" s="5">
        <v>2753654.6799999983</v>
      </c>
      <c r="I1135" s="5">
        <v>2225424.8600000003</v>
      </c>
      <c r="J1135" s="12"/>
    </row>
    <row r="1136" spans="2:10" ht="16.5" thickTop="1" thickBot="1" x14ac:dyDescent="0.3">
      <c r="B1136" s="31" t="s">
        <v>19</v>
      </c>
      <c r="C1136">
        <v>500</v>
      </c>
      <c r="D1136" s="5">
        <v>2954224.3000000003</v>
      </c>
      <c r="E1136" s="5">
        <v>2607126.0999999996</v>
      </c>
      <c r="F1136" s="5">
        <v>2482492.2600000002</v>
      </c>
      <c r="G1136" s="5">
        <v>2298806.35</v>
      </c>
      <c r="H1136" s="5">
        <v>2025837.02</v>
      </c>
      <c r="I1136" s="5">
        <v>1815500.85</v>
      </c>
      <c r="J1136" s="12"/>
    </row>
    <row r="1137" spans="2:10" ht="16.5" thickTop="1" thickBot="1" x14ac:dyDescent="0.3">
      <c r="B1137" s="30" t="s">
        <v>220</v>
      </c>
      <c r="D1137" s="5"/>
      <c r="E1137" s="5"/>
      <c r="F1137" s="5"/>
      <c r="G1137" s="5"/>
      <c r="H1137" s="5"/>
      <c r="I1137" s="5"/>
      <c r="J1137" s="12"/>
    </row>
    <row r="1138" spans="2:10" ht="16.5" thickTop="1" thickBot="1" x14ac:dyDescent="0.3">
      <c r="B1138" s="31" t="s">
        <v>15</v>
      </c>
      <c r="C1138">
        <v>100</v>
      </c>
      <c r="D1138" s="5">
        <v>574343.26</v>
      </c>
      <c r="E1138" s="5">
        <v>600902.74</v>
      </c>
      <c r="F1138" s="5">
        <v>722281.36</v>
      </c>
      <c r="G1138" s="5">
        <v>709663.14</v>
      </c>
      <c r="H1138" s="5">
        <v>671315.63</v>
      </c>
      <c r="I1138" s="5">
        <v>715478.87</v>
      </c>
      <c r="J1138" s="12"/>
    </row>
    <row r="1139" spans="2:10" ht="16.5" thickTop="1" thickBot="1" x14ac:dyDescent="0.3">
      <c r="B1139" s="31" t="s">
        <v>16</v>
      </c>
      <c r="C1139">
        <v>135</v>
      </c>
      <c r="D1139" s="5">
        <v>282978</v>
      </c>
      <c r="E1139" s="5">
        <v>283252</v>
      </c>
      <c r="F1139" s="5">
        <v>363252</v>
      </c>
      <c r="G1139" s="5">
        <v>721723</v>
      </c>
      <c r="H1139" s="5">
        <v>370871</v>
      </c>
      <c r="I1139" s="5">
        <v>174932</v>
      </c>
      <c r="J1139" s="12"/>
    </row>
    <row r="1140" spans="2:10" ht="16.5" thickTop="1" thickBot="1" x14ac:dyDescent="0.3">
      <c r="B1140" s="31" t="s">
        <v>17</v>
      </c>
      <c r="C1140">
        <v>200</v>
      </c>
      <c r="D1140" s="5">
        <v>149056.55999999997</v>
      </c>
      <c r="E1140" s="5">
        <v>141134.86000000002</v>
      </c>
      <c r="F1140" s="5">
        <v>46222.710000000006</v>
      </c>
      <c r="G1140" s="5">
        <v>96260.26</v>
      </c>
      <c r="H1140" s="5">
        <v>168380.7</v>
      </c>
      <c r="I1140" s="5">
        <v>121950.56999999998</v>
      </c>
      <c r="J1140" s="12"/>
    </row>
    <row r="1141" spans="2:10" ht="16.5" thickTop="1" thickBot="1" x14ac:dyDescent="0.3">
      <c r="B1141" s="31" t="s">
        <v>18</v>
      </c>
      <c r="C1141">
        <v>220</v>
      </c>
      <c r="D1141" s="5">
        <v>133921.44000000003</v>
      </c>
      <c r="E1141" s="5">
        <v>142117.13999999998</v>
      </c>
      <c r="F1141" s="5">
        <v>317029.28999999998</v>
      </c>
      <c r="G1141" s="5">
        <v>625462.74</v>
      </c>
      <c r="H1141" s="5">
        <v>202490.3</v>
      </c>
      <c r="I1141" s="5">
        <v>52981.430000000022</v>
      </c>
      <c r="J1141" s="12"/>
    </row>
    <row r="1142" spans="2:10" ht="16.5" thickTop="1" thickBot="1" x14ac:dyDescent="0.3">
      <c r="B1142" s="31" t="s">
        <v>19</v>
      </c>
      <c r="C1142">
        <v>500</v>
      </c>
      <c r="D1142" s="5">
        <v>160505.44</v>
      </c>
      <c r="E1142" s="5">
        <v>167686.65999999997</v>
      </c>
      <c r="F1142" s="5">
        <v>166960.74</v>
      </c>
      <c r="G1142" s="5">
        <v>71723.03</v>
      </c>
      <c r="H1142" s="5">
        <v>121854.98999999999</v>
      </c>
      <c r="I1142" s="5">
        <v>166116.39000000001</v>
      </c>
      <c r="J1142" s="12"/>
    </row>
    <row r="1143" spans="2:10" ht="16.5" thickTop="1" thickBot="1" x14ac:dyDescent="0.3">
      <c r="B1143" s="30" t="s">
        <v>221</v>
      </c>
      <c r="D1143" s="5"/>
      <c r="E1143" s="5"/>
      <c r="F1143" s="5"/>
      <c r="G1143" s="5"/>
      <c r="H1143" s="5"/>
      <c r="I1143" s="5"/>
      <c r="J1143" s="12"/>
    </row>
    <row r="1144" spans="2:10" ht="16.5" thickTop="1" thickBot="1" x14ac:dyDescent="0.3">
      <c r="B1144" s="31" t="s">
        <v>15</v>
      </c>
      <c r="C1144">
        <v>100</v>
      </c>
      <c r="D1144" s="5">
        <v>0</v>
      </c>
      <c r="E1144" s="5">
        <v>0</v>
      </c>
      <c r="F1144" s="5">
        <v>6000</v>
      </c>
      <c r="G1144" s="5">
        <v>12000</v>
      </c>
      <c r="H1144" s="5">
        <v>18000</v>
      </c>
      <c r="I1144" s="5">
        <v>18000</v>
      </c>
      <c r="J1144" s="12"/>
    </row>
    <row r="1145" spans="2:10" ht="16.5" thickTop="1" thickBot="1" x14ac:dyDescent="0.3">
      <c r="B1145" s="31" t="s">
        <v>16</v>
      </c>
      <c r="C1145">
        <v>135</v>
      </c>
      <c r="D1145" s="5">
        <v>155000</v>
      </c>
      <c r="E1145" s="5">
        <v>155000</v>
      </c>
      <c r="F1145" s="5">
        <v>155000</v>
      </c>
      <c r="G1145" s="5">
        <v>155000</v>
      </c>
      <c r="H1145" s="5">
        <v>155000</v>
      </c>
      <c r="I1145" s="5">
        <v>155000</v>
      </c>
      <c r="J1145" s="12"/>
    </row>
    <row r="1146" spans="2:10" ht="16.5" thickTop="1" thickBot="1" x14ac:dyDescent="0.3">
      <c r="B1146" s="31" t="s">
        <v>18</v>
      </c>
      <c r="C1146">
        <v>220</v>
      </c>
      <c r="D1146" s="5">
        <v>155000</v>
      </c>
      <c r="E1146" s="5">
        <v>155000</v>
      </c>
      <c r="F1146" s="5">
        <v>155000</v>
      </c>
      <c r="G1146" s="5">
        <v>155000</v>
      </c>
      <c r="H1146" s="5">
        <v>155000</v>
      </c>
      <c r="I1146" s="5">
        <v>155000</v>
      </c>
      <c r="J1146" s="12"/>
    </row>
    <row r="1147" spans="2:10" ht="16.5" thickTop="1" thickBot="1" x14ac:dyDescent="0.3">
      <c r="B1147" s="31" t="s">
        <v>19</v>
      </c>
      <c r="C1147">
        <v>500</v>
      </c>
      <c r="D1147" s="5">
        <v>0</v>
      </c>
      <c r="E1147" s="5">
        <v>0</v>
      </c>
      <c r="F1147" s="5">
        <v>6000</v>
      </c>
      <c r="G1147" s="5">
        <v>6000</v>
      </c>
      <c r="H1147" s="5">
        <v>6000</v>
      </c>
      <c r="I1147" s="5">
        <v>0</v>
      </c>
      <c r="J1147" s="12"/>
    </row>
    <row r="1148" spans="2:10" ht="16.5" thickTop="1" thickBot="1" x14ac:dyDescent="0.3">
      <c r="B1148" s="30" t="s">
        <v>23</v>
      </c>
      <c r="D1148" s="5"/>
      <c r="E1148" s="5"/>
      <c r="F1148" s="5"/>
      <c r="G1148" s="5"/>
      <c r="H1148" s="5"/>
      <c r="I1148" s="5"/>
      <c r="J1148" s="12"/>
    </row>
    <row r="1149" spans="2:10" ht="16.5" thickTop="1" thickBot="1" x14ac:dyDescent="0.3">
      <c r="B1149" s="31" t="s">
        <v>15</v>
      </c>
      <c r="C1149">
        <v>100</v>
      </c>
      <c r="D1149" s="5">
        <v>318.5</v>
      </c>
      <c r="E1149" s="5">
        <v>318.5</v>
      </c>
      <c r="F1149" s="5">
        <v>367.5</v>
      </c>
      <c r="G1149" s="5">
        <v>343</v>
      </c>
      <c r="H1149" s="5">
        <v>343</v>
      </c>
      <c r="I1149" s="5">
        <v>857.5</v>
      </c>
      <c r="J1149" s="12"/>
    </row>
    <row r="1150" spans="2:10" ht="16.5" thickTop="1" thickBot="1" x14ac:dyDescent="0.3">
      <c r="B1150" s="30" t="s">
        <v>100</v>
      </c>
      <c r="D1150" s="5"/>
      <c r="E1150" s="5"/>
      <c r="F1150" s="5"/>
      <c r="G1150" s="5"/>
      <c r="H1150" s="5"/>
      <c r="I1150" s="5"/>
      <c r="J1150" s="12"/>
    </row>
    <row r="1151" spans="2:10" ht="16.5" thickTop="1" thickBot="1" x14ac:dyDescent="0.3">
      <c r="B1151" s="31" t="s">
        <v>15</v>
      </c>
      <c r="C1151">
        <v>100</v>
      </c>
      <c r="D1151" s="5">
        <v>3178856.87</v>
      </c>
      <c r="E1151" s="5">
        <v>3402670.43</v>
      </c>
      <c r="F1151" s="5">
        <v>3627587.5</v>
      </c>
      <c r="G1151" s="5">
        <v>4269853.93</v>
      </c>
      <c r="H1151" s="5">
        <v>5062186.9300000006</v>
      </c>
      <c r="I1151" s="5">
        <v>5450932.5800000001</v>
      </c>
      <c r="J1151" s="12"/>
    </row>
    <row r="1152" spans="2:10" ht="16.5" thickTop="1" thickBot="1" x14ac:dyDescent="0.3">
      <c r="B1152" s="31" t="s">
        <v>16</v>
      </c>
      <c r="C1152">
        <v>135</v>
      </c>
      <c r="D1152" s="5">
        <v>1375729</v>
      </c>
      <c r="E1152" s="5">
        <v>1414959</v>
      </c>
      <c r="F1152" s="5">
        <v>1414959</v>
      </c>
      <c r="G1152" s="5">
        <v>1454965</v>
      </c>
      <c r="H1152" s="5">
        <v>1454965</v>
      </c>
      <c r="I1152" s="5">
        <v>1456044</v>
      </c>
      <c r="J1152" s="12"/>
    </row>
    <row r="1153" spans="2:10" ht="16.5" thickTop="1" thickBot="1" x14ac:dyDescent="0.3">
      <c r="B1153" s="31" t="s">
        <v>17</v>
      </c>
      <c r="C1153">
        <v>200</v>
      </c>
      <c r="D1153" s="5">
        <v>911190.75999999966</v>
      </c>
      <c r="E1153" s="5">
        <v>723568.76999999979</v>
      </c>
      <c r="F1153" s="5">
        <v>806452.89999999979</v>
      </c>
      <c r="G1153" s="5">
        <v>431727.87</v>
      </c>
      <c r="H1153" s="5">
        <v>363319.75999999995</v>
      </c>
      <c r="I1153" s="5">
        <v>671567.63999999955</v>
      </c>
      <c r="J1153" s="12"/>
    </row>
    <row r="1154" spans="2:10" ht="16.5" thickTop="1" thickBot="1" x14ac:dyDescent="0.3">
      <c r="B1154" s="31" t="s">
        <v>18</v>
      </c>
      <c r="C1154">
        <v>220</v>
      </c>
      <c r="D1154" s="5">
        <v>464538.24000000034</v>
      </c>
      <c r="E1154" s="5">
        <v>691390.23000000021</v>
      </c>
      <c r="F1154" s="5">
        <v>608506.10000000021</v>
      </c>
      <c r="G1154" s="5">
        <v>1023237.13</v>
      </c>
      <c r="H1154" s="5">
        <v>1091645.24</v>
      </c>
      <c r="I1154" s="5">
        <v>784476.36000000045</v>
      </c>
      <c r="J1154" s="12"/>
    </row>
    <row r="1155" spans="2:10" ht="16.5" thickTop="1" thickBot="1" x14ac:dyDescent="0.3">
      <c r="B1155" s="31" t="s">
        <v>19</v>
      </c>
      <c r="C1155">
        <v>500</v>
      </c>
      <c r="D1155" s="5">
        <v>934257.07</v>
      </c>
      <c r="E1155" s="5">
        <v>946982.33</v>
      </c>
      <c r="F1155" s="5">
        <v>1031369.9700000001</v>
      </c>
      <c r="G1155" s="5">
        <v>1073994.3</v>
      </c>
      <c r="H1155" s="5">
        <v>1155652.76</v>
      </c>
      <c r="I1155" s="5">
        <v>1060052.6199999999</v>
      </c>
      <c r="J1155" s="12"/>
    </row>
    <row r="1156" spans="2:10" ht="16.5" thickTop="1" thickBot="1" x14ac:dyDescent="0.3">
      <c r="B1156" s="30" t="s">
        <v>102</v>
      </c>
      <c r="D1156" s="5"/>
      <c r="E1156" s="5"/>
      <c r="F1156" s="5"/>
      <c r="G1156" s="5"/>
      <c r="H1156" s="5"/>
      <c r="I1156" s="5"/>
      <c r="J1156" s="12"/>
    </row>
    <row r="1157" spans="2:10" ht="16.5" thickTop="1" thickBot="1" x14ac:dyDescent="0.3">
      <c r="B1157" s="31" t="s">
        <v>15</v>
      </c>
      <c r="C1157">
        <v>100</v>
      </c>
      <c r="D1157" s="5">
        <v>183519.78</v>
      </c>
      <c r="E1157" s="5">
        <v>198104.78</v>
      </c>
      <c r="F1157" s="5">
        <v>289485.59000000003</v>
      </c>
      <c r="G1157" s="5">
        <v>261822.79</v>
      </c>
      <c r="H1157" s="5">
        <v>344536.6</v>
      </c>
      <c r="I1157" s="5">
        <v>414955.39</v>
      </c>
      <c r="J1157" s="12"/>
    </row>
    <row r="1158" spans="2:10" ht="16.5" thickTop="1" thickBot="1" x14ac:dyDescent="0.3">
      <c r="B1158" s="31" t="s">
        <v>16</v>
      </c>
      <c r="C1158">
        <v>135</v>
      </c>
      <c r="D1158" s="5">
        <v>0</v>
      </c>
      <c r="E1158" s="5">
        <v>0</v>
      </c>
      <c r="F1158" s="5">
        <v>32500</v>
      </c>
      <c r="G1158" s="5">
        <v>32500</v>
      </c>
      <c r="H1158" s="5">
        <v>0</v>
      </c>
      <c r="I1158" s="5">
        <v>0</v>
      </c>
      <c r="J1158" s="12"/>
    </row>
    <row r="1159" spans="2:10" ht="16.5" thickTop="1" thickBot="1" x14ac:dyDescent="0.3">
      <c r="B1159" s="31" t="s">
        <v>17</v>
      </c>
      <c r="C1159">
        <v>200</v>
      </c>
      <c r="D1159" s="5">
        <v>0</v>
      </c>
      <c r="E1159" s="5">
        <v>0</v>
      </c>
      <c r="F1159" s="5">
        <v>0</v>
      </c>
      <c r="G1159" s="5">
        <v>31017</v>
      </c>
      <c r="H1159" s="5">
        <v>0</v>
      </c>
      <c r="I1159" s="5">
        <v>0</v>
      </c>
      <c r="J1159" s="12"/>
    </row>
    <row r="1160" spans="2:10" ht="16.5" thickTop="1" thickBot="1" x14ac:dyDescent="0.3">
      <c r="B1160" s="31" t="s">
        <v>18</v>
      </c>
      <c r="C1160">
        <v>220</v>
      </c>
      <c r="D1160" s="5">
        <v>0</v>
      </c>
      <c r="E1160" s="5">
        <v>0</v>
      </c>
      <c r="F1160" s="5">
        <v>32500</v>
      </c>
      <c r="G1160" s="5">
        <v>1483</v>
      </c>
      <c r="H1160" s="5">
        <v>0</v>
      </c>
      <c r="I1160" s="5">
        <v>0</v>
      </c>
      <c r="J1160" s="12"/>
    </row>
    <row r="1161" spans="2:10" ht="16.5" thickTop="1" thickBot="1" x14ac:dyDescent="0.3">
      <c r="B1161" s="31" t="s">
        <v>19</v>
      </c>
      <c r="C1161">
        <v>500</v>
      </c>
      <c r="D1161" s="5">
        <v>40932.99</v>
      </c>
      <c r="E1161" s="5">
        <v>14585</v>
      </c>
      <c r="F1161" s="5">
        <v>91380.81</v>
      </c>
      <c r="G1161" s="5">
        <v>3354.2</v>
      </c>
      <c r="H1161" s="5">
        <v>82713.810000000012</v>
      </c>
      <c r="I1161" s="5">
        <v>70418.789999999994</v>
      </c>
      <c r="J1161" s="12"/>
    </row>
    <row r="1162" spans="2:10" ht="16.5" thickTop="1" thickBot="1" x14ac:dyDescent="0.3">
      <c r="B1162" s="30" t="s">
        <v>222</v>
      </c>
      <c r="D1162" s="5"/>
      <c r="E1162" s="5"/>
      <c r="F1162" s="5"/>
      <c r="G1162" s="5"/>
      <c r="H1162" s="5"/>
      <c r="I1162" s="5"/>
      <c r="J1162" s="12"/>
    </row>
    <row r="1163" spans="2:10" ht="16.5" thickTop="1" thickBot="1" x14ac:dyDescent="0.3">
      <c r="B1163" s="31" t="s">
        <v>15</v>
      </c>
      <c r="C1163">
        <v>100</v>
      </c>
      <c r="D1163" s="5">
        <v>3420427.16</v>
      </c>
      <c r="E1163" s="5">
        <v>3482963.65</v>
      </c>
      <c r="F1163" s="5">
        <v>3496579.4699999997</v>
      </c>
      <c r="G1163" s="5">
        <v>3463283.7399999998</v>
      </c>
      <c r="H1163" s="5">
        <v>3469956.66</v>
      </c>
      <c r="I1163" s="5">
        <v>3456253.6</v>
      </c>
      <c r="J1163" s="12"/>
    </row>
    <row r="1164" spans="2:10" ht="16.5" thickTop="1" thickBot="1" x14ac:dyDescent="0.3">
      <c r="B1164" s="31" t="s">
        <v>16</v>
      </c>
      <c r="C1164">
        <v>135</v>
      </c>
      <c r="D1164" s="5">
        <v>525000</v>
      </c>
      <c r="E1164" s="5">
        <v>525000</v>
      </c>
      <c r="F1164" s="5">
        <v>525000</v>
      </c>
      <c r="G1164" s="5">
        <v>525000</v>
      </c>
      <c r="H1164" s="5">
        <v>525000</v>
      </c>
      <c r="I1164" s="5">
        <v>525000</v>
      </c>
      <c r="J1164" s="12"/>
    </row>
    <row r="1165" spans="2:10" ht="16.5" thickTop="1" thickBot="1" x14ac:dyDescent="0.3">
      <c r="B1165" s="31" t="s">
        <v>17</v>
      </c>
      <c r="C1165">
        <v>200</v>
      </c>
      <c r="D1165" s="5">
        <v>36403</v>
      </c>
      <c r="E1165" s="5">
        <v>79134.8</v>
      </c>
      <c r="F1165" s="5">
        <v>58698.98</v>
      </c>
      <c r="G1165" s="5">
        <v>56232.15</v>
      </c>
      <c r="H1165" s="5">
        <v>0</v>
      </c>
      <c r="I1165" s="5">
        <v>76560.600000000006</v>
      </c>
      <c r="J1165" s="12"/>
    </row>
    <row r="1166" spans="2:10" ht="16.5" thickTop="1" thickBot="1" x14ac:dyDescent="0.3">
      <c r="B1166" s="31" t="s">
        <v>18</v>
      </c>
      <c r="C1166">
        <v>220</v>
      </c>
      <c r="D1166" s="5">
        <v>488597</v>
      </c>
      <c r="E1166" s="5">
        <v>445865.2</v>
      </c>
      <c r="F1166" s="5">
        <v>466301.02</v>
      </c>
      <c r="G1166" s="5">
        <v>468767.85</v>
      </c>
      <c r="H1166" s="5">
        <v>525000</v>
      </c>
      <c r="I1166" s="5">
        <v>448439.4</v>
      </c>
      <c r="J1166" s="12"/>
    </row>
    <row r="1167" spans="2:10" ht="16.5" thickTop="1" thickBot="1" x14ac:dyDescent="0.3">
      <c r="B1167" s="31" t="s">
        <v>19</v>
      </c>
      <c r="C1167">
        <v>500</v>
      </c>
      <c r="D1167" s="5">
        <v>42915.74</v>
      </c>
      <c r="E1167" s="5">
        <v>141671.28999999998</v>
      </c>
      <c r="F1167" s="5">
        <v>72314.8</v>
      </c>
      <c r="G1167" s="5">
        <v>22936.42</v>
      </c>
      <c r="H1167" s="5">
        <v>6672.92</v>
      </c>
      <c r="I1167" s="5">
        <v>62857.54</v>
      </c>
      <c r="J1167" s="12"/>
    </row>
    <row r="1168" spans="2:10" ht="16.5" thickTop="1" thickBot="1" x14ac:dyDescent="0.3">
      <c r="B1168" s="30" t="s">
        <v>223</v>
      </c>
      <c r="D1168" s="5"/>
      <c r="E1168" s="5"/>
      <c r="F1168" s="5"/>
      <c r="G1168" s="5"/>
      <c r="H1168" s="5"/>
      <c r="I1168" s="5"/>
      <c r="J1168" s="12"/>
    </row>
    <row r="1169" spans="2:10" ht="16.5" thickTop="1" thickBot="1" x14ac:dyDescent="0.3">
      <c r="B1169" s="31" t="s">
        <v>15</v>
      </c>
      <c r="C1169">
        <v>100</v>
      </c>
      <c r="D1169" s="5">
        <v>1.59</v>
      </c>
      <c r="E1169" s="5">
        <v>1.59</v>
      </c>
      <c r="F1169" s="5">
        <v>1.59</v>
      </c>
      <c r="G1169" s="5">
        <v>1.59</v>
      </c>
      <c r="H1169" s="5">
        <v>1.59</v>
      </c>
      <c r="I1169" s="5">
        <v>1.59</v>
      </c>
      <c r="J1169" s="12"/>
    </row>
    <row r="1170" spans="2:10" ht="16.5" thickTop="1" thickBot="1" x14ac:dyDescent="0.3">
      <c r="B1170" s="30" t="s">
        <v>224</v>
      </c>
      <c r="D1170" s="5"/>
      <c r="E1170" s="5"/>
      <c r="F1170" s="5"/>
      <c r="G1170" s="5"/>
      <c r="H1170" s="5"/>
      <c r="I1170" s="5"/>
      <c r="J1170" s="12"/>
    </row>
    <row r="1171" spans="2:10" ht="16.5" thickTop="1" thickBot="1" x14ac:dyDescent="0.3">
      <c r="B1171" s="31" t="s">
        <v>15</v>
      </c>
      <c r="C1171">
        <v>100</v>
      </c>
      <c r="D1171" s="5">
        <v>3.29</v>
      </c>
      <c r="E1171" s="5">
        <v>3.36</v>
      </c>
      <c r="F1171" s="5">
        <v>3.45</v>
      </c>
      <c r="G1171" s="5">
        <v>3.45</v>
      </c>
      <c r="H1171" s="5">
        <v>3.45</v>
      </c>
      <c r="I1171" s="5">
        <v>3.52</v>
      </c>
      <c r="J1171" s="12"/>
    </row>
    <row r="1172" spans="2:10" ht="16.5" thickTop="1" thickBot="1" x14ac:dyDescent="0.3">
      <c r="B1172" s="31" t="s">
        <v>19</v>
      </c>
      <c r="C1172">
        <v>500</v>
      </c>
      <c r="D1172" s="5">
        <v>0.01</v>
      </c>
      <c r="E1172" s="5">
        <v>7.0000000000000007E-2</v>
      </c>
      <c r="F1172" s="5">
        <v>0.09</v>
      </c>
      <c r="G1172" s="5">
        <v>0</v>
      </c>
      <c r="H1172" s="5">
        <v>0</v>
      </c>
      <c r="I1172" s="5">
        <v>7.0000000000000007E-2</v>
      </c>
      <c r="J1172" s="12"/>
    </row>
    <row r="1173" spans="2:10" ht="16.5" thickTop="1" thickBot="1" x14ac:dyDescent="0.3">
      <c r="B1173" s="30" t="s">
        <v>225</v>
      </c>
      <c r="D1173" s="5"/>
      <c r="E1173" s="5"/>
      <c r="F1173" s="5"/>
      <c r="G1173" s="5"/>
      <c r="H1173" s="5"/>
      <c r="I1173" s="5"/>
      <c r="J1173" s="12"/>
    </row>
    <row r="1174" spans="2:10" ht="16.5" thickTop="1" thickBot="1" x14ac:dyDescent="0.3">
      <c r="B1174" s="31" t="s">
        <v>15</v>
      </c>
      <c r="C1174">
        <v>100</v>
      </c>
      <c r="D1174" s="5">
        <v>142000</v>
      </c>
      <c r="E1174" s="5">
        <v>152000</v>
      </c>
      <c r="F1174" s="5">
        <v>174000</v>
      </c>
      <c r="G1174" s="5">
        <v>174000</v>
      </c>
      <c r="H1174" s="5">
        <v>199000</v>
      </c>
      <c r="I1174" s="5">
        <v>199000</v>
      </c>
      <c r="J1174" s="12"/>
    </row>
    <row r="1175" spans="2:10" ht="16.5" thickTop="1" thickBot="1" x14ac:dyDescent="0.3">
      <c r="B1175" s="30" t="s">
        <v>226</v>
      </c>
      <c r="D1175" s="5"/>
      <c r="E1175" s="5"/>
      <c r="F1175" s="5"/>
      <c r="G1175" s="5"/>
      <c r="H1175" s="5"/>
      <c r="I1175" s="5"/>
      <c r="J1175" s="12"/>
    </row>
    <row r="1176" spans="2:10" ht="16.5" thickTop="1" thickBot="1" x14ac:dyDescent="0.3">
      <c r="B1176" s="31" t="s">
        <v>15</v>
      </c>
      <c r="C1176">
        <v>100</v>
      </c>
      <c r="D1176" s="5">
        <v>0.28000000000000003</v>
      </c>
      <c r="E1176" s="5">
        <v>0.28000000000000003</v>
      </c>
      <c r="F1176" s="5">
        <v>0.28000000000000003</v>
      </c>
      <c r="G1176" s="5">
        <v>0.28000000000000003</v>
      </c>
      <c r="H1176" s="5">
        <v>0.28000000000000003</v>
      </c>
      <c r="I1176" s="5">
        <v>0.28000000000000003</v>
      </c>
      <c r="J1176" s="12"/>
    </row>
    <row r="1177" spans="2:10" ht="16.5" thickTop="1" thickBot="1" x14ac:dyDescent="0.3">
      <c r="B1177" s="30" t="s">
        <v>227</v>
      </c>
      <c r="D1177" s="5"/>
      <c r="E1177" s="5"/>
      <c r="F1177" s="5"/>
      <c r="G1177" s="5"/>
      <c r="H1177" s="5"/>
      <c r="I1177" s="5"/>
      <c r="J1177" s="12"/>
    </row>
    <row r="1178" spans="2:10" ht="16.5" thickTop="1" thickBot="1" x14ac:dyDescent="0.3">
      <c r="B1178" s="31" t="s">
        <v>15</v>
      </c>
      <c r="C1178">
        <v>100</v>
      </c>
      <c r="D1178" s="5">
        <v>9914.44</v>
      </c>
      <c r="E1178" s="5">
        <v>9738.94</v>
      </c>
      <c r="F1178" s="5">
        <v>9738.94</v>
      </c>
      <c r="G1178" s="5">
        <v>9738.94</v>
      </c>
      <c r="H1178" s="5">
        <v>9738.94</v>
      </c>
      <c r="I1178" s="5">
        <v>9738.94</v>
      </c>
      <c r="J1178" s="12"/>
    </row>
    <row r="1179" spans="2:10" ht="16.5" thickTop="1" thickBot="1" x14ac:dyDescent="0.3">
      <c r="B1179" s="31" t="s">
        <v>16</v>
      </c>
      <c r="C1179">
        <v>135</v>
      </c>
      <c r="D1179" s="5">
        <v>0</v>
      </c>
      <c r="E1179" s="5">
        <v>9914.44</v>
      </c>
      <c r="F1179" s="5">
        <v>9738.94</v>
      </c>
      <c r="G1179" s="5">
        <v>0</v>
      </c>
      <c r="H1179" s="5">
        <v>0</v>
      </c>
      <c r="I1179" s="5">
        <v>0</v>
      </c>
      <c r="J1179" s="12"/>
    </row>
    <row r="1180" spans="2:10" ht="16.5" thickTop="1" thickBot="1" x14ac:dyDescent="0.3">
      <c r="B1180" s="31" t="s">
        <v>17</v>
      </c>
      <c r="C1180">
        <v>200</v>
      </c>
      <c r="D1180" s="5">
        <v>0</v>
      </c>
      <c r="E1180" s="5">
        <v>175.5</v>
      </c>
      <c r="F1180" s="5">
        <v>0</v>
      </c>
      <c r="G1180" s="5">
        <v>0</v>
      </c>
      <c r="H1180" s="5">
        <v>0</v>
      </c>
      <c r="I1180" s="5">
        <v>0</v>
      </c>
      <c r="J1180" s="12"/>
    </row>
    <row r="1181" spans="2:10" ht="16.5" thickTop="1" thickBot="1" x14ac:dyDescent="0.3">
      <c r="B1181" s="31" t="s">
        <v>18</v>
      </c>
      <c r="C1181">
        <v>220</v>
      </c>
      <c r="D1181" s="5">
        <v>0</v>
      </c>
      <c r="E1181" s="5">
        <v>9738.94</v>
      </c>
      <c r="F1181" s="5">
        <v>9738.94</v>
      </c>
      <c r="G1181" s="5">
        <v>0</v>
      </c>
      <c r="H1181" s="5">
        <v>0</v>
      </c>
      <c r="I1181" s="5">
        <v>0</v>
      </c>
      <c r="J1181" s="12"/>
    </row>
    <row r="1182" spans="2:10" ht="16.5" thickTop="1" thickBot="1" x14ac:dyDescent="0.3">
      <c r="B1182" s="30" t="s">
        <v>228</v>
      </c>
      <c r="D1182" s="5"/>
      <c r="E1182" s="5"/>
      <c r="F1182" s="5"/>
      <c r="G1182" s="5"/>
      <c r="H1182" s="5"/>
      <c r="I1182" s="5"/>
      <c r="J1182" s="12"/>
    </row>
    <row r="1183" spans="2:10" ht="16.5" thickTop="1" thickBot="1" x14ac:dyDescent="0.3">
      <c r="B1183" s="31" t="s">
        <v>15</v>
      </c>
      <c r="C1183">
        <v>100</v>
      </c>
      <c r="D1183" s="5">
        <v>1968297.75</v>
      </c>
      <c r="E1183" s="5">
        <v>2572397.75</v>
      </c>
      <c r="F1183" s="5">
        <v>3303197.4</v>
      </c>
      <c r="G1183" s="5">
        <v>3369372.9</v>
      </c>
      <c r="H1183" s="5">
        <v>3386009.36</v>
      </c>
      <c r="I1183" s="5">
        <v>3485819.36</v>
      </c>
      <c r="J1183" s="12"/>
    </row>
    <row r="1184" spans="2:10" ht="16.5" thickTop="1" thickBot="1" x14ac:dyDescent="0.3">
      <c r="B1184" s="30" t="s">
        <v>229</v>
      </c>
      <c r="D1184" s="5"/>
      <c r="E1184" s="5"/>
      <c r="F1184" s="5"/>
      <c r="G1184" s="5"/>
      <c r="H1184" s="5"/>
      <c r="I1184" s="5"/>
      <c r="J1184" s="12"/>
    </row>
    <row r="1185" spans="2:10" ht="16.5" thickTop="1" thickBot="1" x14ac:dyDescent="0.3">
      <c r="B1185" s="31" t="s">
        <v>15</v>
      </c>
      <c r="C1185">
        <v>100</v>
      </c>
      <c r="D1185" s="5">
        <v>6687284.4900000002</v>
      </c>
      <c r="E1185" s="5">
        <v>6929617.6600000001</v>
      </c>
      <c r="F1185" s="5">
        <v>7138666.6399999997</v>
      </c>
      <c r="G1185" s="5">
        <v>7656226.3300000001</v>
      </c>
      <c r="H1185" s="5">
        <v>7988007.8700000001</v>
      </c>
      <c r="I1185" s="5">
        <v>8482265.1699999999</v>
      </c>
      <c r="J1185" s="12"/>
    </row>
    <row r="1186" spans="2:10" ht="16.5" thickTop="1" thickBot="1" x14ac:dyDescent="0.3">
      <c r="B1186" s="30" t="s">
        <v>230</v>
      </c>
      <c r="D1186" s="5"/>
      <c r="E1186" s="5"/>
      <c r="F1186" s="5"/>
      <c r="G1186" s="5"/>
      <c r="H1186" s="5"/>
      <c r="I1186" s="5"/>
      <c r="J1186" s="12"/>
    </row>
    <row r="1187" spans="2:10" ht="16.5" thickTop="1" thickBot="1" x14ac:dyDescent="0.3">
      <c r="B1187" s="31" t="s">
        <v>15</v>
      </c>
      <c r="C1187">
        <v>100</v>
      </c>
      <c r="D1187" s="5">
        <v>8949479.9299999997</v>
      </c>
      <c r="E1187" s="5">
        <v>9550154.3599999994</v>
      </c>
      <c r="F1187" s="5">
        <v>10178794.1</v>
      </c>
      <c r="G1187" s="5">
        <v>10601213.190000001</v>
      </c>
      <c r="H1187" s="5">
        <v>10970745.450000001</v>
      </c>
      <c r="I1187" s="5">
        <v>11542777.93</v>
      </c>
      <c r="J1187" s="12"/>
    </row>
    <row r="1188" spans="2:10" ht="16.5" thickTop="1" thickBot="1" x14ac:dyDescent="0.3">
      <c r="B1188" s="31" t="s">
        <v>19</v>
      </c>
      <c r="C1188">
        <v>500</v>
      </c>
      <c r="D1188" s="5">
        <v>582175.98</v>
      </c>
      <c r="E1188" s="5">
        <v>642374.43000000005</v>
      </c>
      <c r="F1188" s="5">
        <v>670339.74</v>
      </c>
      <c r="G1188" s="5">
        <v>422419.09</v>
      </c>
      <c r="H1188" s="5">
        <v>411232.26</v>
      </c>
      <c r="I1188" s="5">
        <v>572032.48</v>
      </c>
      <c r="J1188" s="12"/>
    </row>
    <row r="1189" spans="2:10" ht="16.5" thickTop="1" thickBot="1" x14ac:dyDescent="0.3">
      <c r="B1189" s="30" t="s">
        <v>231</v>
      </c>
      <c r="D1189" s="5"/>
      <c r="E1189" s="5"/>
      <c r="F1189" s="5"/>
      <c r="G1189" s="5"/>
      <c r="H1189" s="5"/>
      <c r="I1189" s="5"/>
      <c r="J1189" s="12"/>
    </row>
    <row r="1190" spans="2:10" ht="16.5" thickTop="1" thickBot="1" x14ac:dyDescent="0.3">
      <c r="B1190" s="31" t="s">
        <v>15</v>
      </c>
      <c r="C1190">
        <v>100</v>
      </c>
      <c r="D1190" s="5">
        <v>140104</v>
      </c>
      <c r="E1190" s="5">
        <v>59148</v>
      </c>
      <c r="F1190" s="5">
        <v>246636</v>
      </c>
      <c r="G1190" s="5">
        <v>0</v>
      </c>
      <c r="H1190" s="5">
        <v>92846.96</v>
      </c>
      <c r="I1190" s="5">
        <v>59463.5</v>
      </c>
      <c r="J1190" s="12"/>
    </row>
    <row r="1191" spans="2:10" ht="16.5" thickTop="1" thickBot="1" x14ac:dyDescent="0.3">
      <c r="B1191" s="31" t="s">
        <v>19</v>
      </c>
      <c r="C1191">
        <v>500</v>
      </c>
      <c r="D1191" s="5">
        <v>376317</v>
      </c>
      <c r="E1191" s="5">
        <v>713490</v>
      </c>
      <c r="F1191" s="5">
        <v>866305</v>
      </c>
      <c r="G1191" s="5">
        <v>119048.5</v>
      </c>
      <c r="H1191" s="5">
        <v>251063.46</v>
      </c>
      <c r="I1191" s="5">
        <v>416901.84</v>
      </c>
      <c r="J1191" s="12"/>
    </row>
    <row r="1192" spans="2:10" ht="16.5" thickTop="1" thickBot="1" x14ac:dyDescent="0.3">
      <c r="B1192" s="30" t="s">
        <v>232</v>
      </c>
      <c r="D1192" s="5"/>
      <c r="E1192" s="5"/>
      <c r="F1192" s="5"/>
      <c r="G1192" s="5"/>
      <c r="H1192" s="5"/>
      <c r="I1192" s="5"/>
      <c r="J1192" s="12"/>
    </row>
    <row r="1193" spans="2:10" ht="16.5" thickTop="1" thickBot="1" x14ac:dyDescent="0.3">
      <c r="B1193" s="31" t="s">
        <v>15</v>
      </c>
      <c r="C1193">
        <v>100</v>
      </c>
      <c r="D1193" s="5">
        <v>186501.55000000002</v>
      </c>
      <c r="E1193" s="5">
        <v>190426.15999999997</v>
      </c>
      <c r="F1193" s="5">
        <v>194424.9</v>
      </c>
      <c r="G1193" s="5">
        <v>195708.88</v>
      </c>
      <c r="H1193" s="5">
        <v>196085.96</v>
      </c>
      <c r="I1193" s="5">
        <v>199707.47</v>
      </c>
      <c r="J1193" s="12"/>
    </row>
    <row r="1194" spans="2:10" ht="16.5" thickTop="1" thickBot="1" x14ac:dyDescent="0.3">
      <c r="B1194" s="31" t="s">
        <v>19</v>
      </c>
      <c r="C1194">
        <v>500</v>
      </c>
      <c r="D1194" s="5">
        <v>2332.16</v>
      </c>
      <c r="E1194" s="5">
        <v>3924.61</v>
      </c>
      <c r="F1194" s="5">
        <v>3998.74</v>
      </c>
      <c r="G1194" s="5">
        <v>1283.98</v>
      </c>
      <c r="H1194" s="5">
        <v>377.08</v>
      </c>
      <c r="I1194" s="5">
        <v>3621.51</v>
      </c>
      <c r="J1194" s="12"/>
    </row>
    <row r="1195" spans="2:10" ht="16.5" thickTop="1" thickBot="1" x14ac:dyDescent="0.3">
      <c r="B1195" s="30" t="s">
        <v>233</v>
      </c>
      <c r="D1195" s="5"/>
      <c r="E1195" s="5"/>
      <c r="F1195" s="5"/>
      <c r="G1195" s="5"/>
      <c r="H1195" s="5"/>
      <c r="I1195" s="5"/>
      <c r="J1195" s="12"/>
    </row>
    <row r="1196" spans="2:10" ht="16.5" thickTop="1" thickBot="1" x14ac:dyDescent="0.3">
      <c r="B1196" s="31" t="s">
        <v>15</v>
      </c>
      <c r="C1196">
        <v>100</v>
      </c>
      <c r="D1196" s="5">
        <v>379963.82</v>
      </c>
      <c r="E1196" s="5">
        <v>51369.83</v>
      </c>
      <c r="F1196" s="5">
        <v>36982.910000000003</v>
      </c>
      <c r="G1196" s="5">
        <v>36733.910000000003</v>
      </c>
      <c r="H1196" s="5">
        <v>35164.910000000003</v>
      </c>
      <c r="I1196" s="5">
        <v>33990.910000000003</v>
      </c>
      <c r="J1196" s="12"/>
    </row>
    <row r="1197" spans="2:10" ht="16.5" thickTop="1" thickBot="1" x14ac:dyDescent="0.3">
      <c r="B1197" s="31" t="s">
        <v>16</v>
      </c>
      <c r="C1197">
        <v>135</v>
      </c>
      <c r="D1197" s="5">
        <v>49178</v>
      </c>
      <c r="E1197" s="5">
        <v>716847</v>
      </c>
      <c r="F1197" s="5">
        <v>40904.83</v>
      </c>
      <c r="G1197" s="5">
        <v>36982.910000000003</v>
      </c>
      <c r="H1197" s="5">
        <v>36733.910000000003</v>
      </c>
      <c r="I1197" s="5">
        <v>35164.910000000003</v>
      </c>
      <c r="J1197" s="12"/>
    </row>
    <row r="1198" spans="2:10" ht="16.5" thickTop="1" thickBot="1" x14ac:dyDescent="0.3">
      <c r="B1198" s="31" t="s">
        <v>17</v>
      </c>
      <c r="C1198">
        <v>200</v>
      </c>
      <c r="D1198" s="5">
        <v>3955.01</v>
      </c>
      <c r="E1198" s="5">
        <v>676777.99</v>
      </c>
      <c r="F1198" s="5">
        <v>3921.92</v>
      </c>
      <c r="G1198" s="5">
        <v>249</v>
      </c>
      <c r="H1198" s="5">
        <v>1569</v>
      </c>
      <c r="I1198" s="5">
        <v>1174</v>
      </c>
      <c r="J1198" s="12"/>
    </row>
    <row r="1199" spans="2:10" ht="16.5" thickTop="1" thickBot="1" x14ac:dyDescent="0.3">
      <c r="B1199" s="31" t="s">
        <v>18</v>
      </c>
      <c r="C1199">
        <v>220</v>
      </c>
      <c r="D1199" s="5">
        <v>45222.99</v>
      </c>
      <c r="E1199" s="5">
        <v>40069.010000000009</v>
      </c>
      <c r="F1199" s="5">
        <v>36982.910000000003</v>
      </c>
      <c r="G1199" s="5">
        <v>36733.910000000003</v>
      </c>
      <c r="H1199" s="5">
        <v>35164.910000000003</v>
      </c>
      <c r="I1199" s="5">
        <v>33990.910000000003</v>
      </c>
      <c r="J1199" s="12"/>
    </row>
    <row r="1200" spans="2:10" ht="16.5" thickTop="1" thickBot="1" x14ac:dyDescent="0.3">
      <c r="B1200" s="31" t="s">
        <v>19</v>
      </c>
      <c r="C1200">
        <v>500</v>
      </c>
      <c r="D1200" s="5">
        <v>166500</v>
      </c>
      <c r="E1200" s="5">
        <v>348184</v>
      </c>
      <c r="F1200" s="5">
        <v>172592</v>
      </c>
      <c r="G1200" s="5">
        <v>0</v>
      </c>
      <c r="H1200" s="5">
        <v>0</v>
      </c>
      <c r="I1200" s="5">
        <v>0</v>
      </c>
      <c r="J1200" s="12"/>
    </row>
    <row r="1201" spans="2:10" ht="16.5" thickTop="1" thickBot="1" x14ac:dyDescent="0.3">
      <c r="B1201" s="30" t="s">
        <v>234</v>
      </c>
      <c r="D1201" s="5"/>
      <c r="E1201" s="5"/>
      <c r="F1201" s="5"/>
      <c r="G1201" s="5"/>
      <c r="H1201" s="5"/>
      <c r="I1201" s="5"/>
      <c r="J1201" s="12"/>
    </row>
    <row r="1202" spans="2:10" ht="16.5" thickTop="1" thickBot="1" x14ac:dyDescent="0.3">
      <c r="B1202" s="31" t="s">
        <v>15</v>
      </c>
      <c r="C1202">
        <v>100</v>
      </c>
      <c r="D1202" s="5">
        <v>254469.45</v>
      </c>
      <c r="E1202" s="5">
        <v>395035.97</v>
      </c>
      <c r="F1202" s="5">
        <v>541647.48</v>
      </c>
      <c r="G1202" s="5">
        <v>589628.13</v>
      </c>
      <c r="H1202" s="5">
        <v>484653.31</v>
      </c>
      <c r="I1202" s="5">
        <v>630175.65</v>
      </c>
      <c r="J1202" s="12"/>
    </row>
    <row r="1203" spans="2:10" ht="16.5" thickTop="1" thickBot="1" x14ac:dyDescent="0.3">
      <c r="B1203" s="31" t="s">
        <v>16</v>
      </c>
      <c r="C1203">
        <v>135</v>
      </c>
      <c r="D1203" s="5">
        <v>120000</v>
      </c>
      <c r="E1203" s="5">
        <v>120000</v>
      </c>
      <c r="F1203" s="5">
        <v>120000</v>
      </c>
      <c r="G1203" s="5">
        <v>120000</v>
      </c>
      <c r="H1203" s="5">
        <v>131050</v>
      </c>
      <c r="I1203" s="5">
        <v>120000</v>
      </c>
      <c r="J1203" s="12"/>
    </row>
    <row r="1204" spans="2:10" ht="16.5" thickTop="1" thickBot="1" x14ac:dyDescent="0.3">
      <c r="B1204" s="31" t="s">
        <v>17</v>
      </c>
      <c r="C1204">
        <v>200</v>
      </c>
      <c r="D1204" s="5">
        <v>0</v>
      </c>
      <c r="E1204" s="5">
        <v>0</v>
      </c>
      <c r="F1204" s="5">
        <v>0</v>
      </c>
      <c r="G1204" s="5">
        <v>0</v>
      </c>
      <c r="H1204" s="5">
        <v>120000</v>
      </c>
      <c r="I1204" s="5">
        <v>6629.1</v>
      </c>
      <c r="J1204" s="12"/>
    </row>
    <row r="1205" spans="2:10" ht="16.5" thickTop="1" thickBot="1" x14ac:dyDescent="0.3">
      <c r="B1205" s="31" t="s">
        <v>18</v>
      </c>
      <c r="C1205">
        <v>220</v>
      </c>
      <c r="D1205" s="5">
        <v>120000</v>
      </c>
      <c r="E1205" s="5">
        <v>120000</v>
      </c>
      <c r="F1205" s="5">
        <v>120000</v>
      </c>
      <c r="G1205" s="5">
        <v>120000</v>
      </c>
      <c r="H1205" s="5">
        <v>11050</v>
      </c>
      <c r="I1205" s="5">
        <v>113370.9</v>
      </c>
      <c r="J1205" s="12"/>
    </row>
    <row r="1206" spans="2:10" ht="16.5" thickTop="1" thickBot="1" x14ac:dyDescent="0.3">
      <c r="B1206" s="31" t="s">
        <v>19</v>
      </c>
      <c r="C1206">
        <v>500</v>
      </c>
      <c r="D1206" s="5">
        <v>81785.070000000007</v>
      </c>
      <c r="E1206" s="5">
        <v>140566.51999999999</v>
      </c>
      <c r="F1206" s="5">
        <v>146611.51</v>
      </c>
      <c r="G1206" s="5">
        <v>47980.65</v>
      </c>
      <c r="H1206" s="5">
        <v>15025.18</v>
      </c>
      <c r="I1206" s="5">
        <v>152151.44</v>
      </c>
      <c r="J1206" s="12"/>
    </row>
    <row r="1207" spans="2:10" ht="16.5" thickTop="1" thickBot="1" x14ac:dyDescent="0.3">
      <c r="B1207" s="30" t="s">
        <v>235</v>
      </c>
      <c r="D1207" s="5"/>
      <c r="E1207" s="5"/>
      <c r="F1207" s="5"/>
      <c r="G1207" s="5"/>
      <c r="H1207" s="5"/>
      <c r="I1207" s="5"/>
      <c r="J1207" s="12"/>
    </row>
    <row r="1208" spans="2:10" ht="16.5" thickTop="1" thickBot="1" x14ac:dyDescent="0.3">
      <c r="B1208" s="31" t="s">
        <v>15</v>
      </c>
      <c r="C1208">
        <v>100</v>
      </c>
      <c r="D1208" s="5">
        <v>159468.62999999998</v>
      </c>
      <c r="E1208" s="5">
        <v>196813.02000000002</v>
      </c>
      <c r="F1208" s="5">
        <v>215519.28</v>
      </c>
      <c r="G1208" s="5">
        <v>142870.71</v>
      </c>
      <c r="H1208" s="5">
        <v>160553.87</v>
      </c>
      <c r="I1208" s="5">
        <v>180491.91</v>
      </c>
      <c r="J1208" s="12"/>
    </row>
    <row r="1209" spans="2:10" ht="16.5" thickTop="1" thickBot="1" x14ac:dyDescent="0.3">
      <c r="B1209" s="31" t="s">
        <v>16</v>
      </c>
      <c r="C1209">
        <v>135</v>
      </c>
      <c r="D1209" s="5">
        <v>53000</v>
      </c>
      <c r="E1209" s="5">
        <v>53000</v>
      </c>
      <c r="F1209" s="5">
        <v>53000</v>
      </c>
      <c r="G1209" s="5">
        <v>142000</v>
      </c>
      <c r="H1209" s="5">
        <v>53000</v>
      </c>
      <c r="I1209" s="5">
        <v>53000</v>
      </c>
      <c r="J1209" s="12"/>
    </row>
    <row r="1210" spans="2:10" ht="16.5" thickTop="1" thickBot="1" x14ac:dyDescent="0.3">
      <c r="B1210" s="31" t="s">
        <v>17</v>
      </c>
      <c r="C1210">
        <v>200</v>
      </c>
      <c r="D1210" s="5">
        <v>0</v>
      </c>
      <c r="E1210" s="5">
        <v>0</v>
      </c>
      <c r="F1210" s="5">
        <v>0</v>
      </c>
      <c r="G1210" s="5">
        <v>81958.75</v>
      </c>
      <c r="H1210" s="5">
        <v>0</v>
      </c>
      <c r="I1210" s="5">
        <v>0</v>
      </c>
      <c r="J1210" s="12"/>
    </row>
    <row r="1211" spans="2:10" ht="16.5" thickTop="1" thickBot="1" x14ac:dyDescent="0.3">
      <c r="B1211" s="31" t="s">
        <v>18</v>
      </c>
      <c r="C1211">
        <v>220</v>
      </c>
      <c r="D1211" s="5">
        <v>53000</v>
      </c>
      <c r="E1211" s="5">
        <v>53000</v>
      </c>
      <c r="F1211" s="5">
        <v>53000</v>
      </c>
      <c r="G1211" s="5">
        <v>60041.25</v>
      </c>
      <c r="H1211" s="5">
        <v>53000</v>
      </c>
      <c r="I1211" s="5">
        <v>53000</v>
      </c>
      <c r="J1211" s="12"/>
    </row>
    <row r="1212" spans="2:10" ht="16.5" thickTop="1" thickBot="1" x14ac:dyDescent="0.3">
      <c r="B1212" s="31" t="s">
        <v>19</v>
      </c>
      <c r="C1212">
        <v>500</v>
      </c>
      <c r="D1212" s="5">
        <v>45384.02</v>
      </c>
      <c r="E1212" s="5">
        <v>37344.39</v>
      </c>
      <c r="F1212" s="5">
        <v>18706.260000000002</v>
      </c>
      <c r="G1212" s="5">
        <v>9310.18</v>
      </c>
      <c r="H1212" s="5">
        <v>17683.16</v>
      </c>
      <c r="I1212" s="5">
        <v>19938.04</v>
      </c>
      <c r="J1212" s="12"/>
    </row>
    <row r="1213" spans="2:10" ht="16.5" thickTop="1" thickBot="1" x14ac:dyDescent="0.3">
      <c r="B1213" s="30" t="s">
        <v>236</v>
      </c>
      <c r="D1213" s="5"/>
      <c r="E1213" s="5"/>
      <c r="F1213" s="5"/>
      <c r="G1213" s="5"/>
      <c r="H1213" s="5"/>
      <c r="I1213" s="5"/>
      <c r="J1213" s="12"/>
    </row>
    <row r="1214" spans="2:10" ht="16.5" thickTop="1" thickBot="1" x14ac:dyDescent="0.3">
      <c r="B1214" s="31" t="s">
        <v>15</v>
      </c>
      <c r="C1214">
        <v>100</v>
      </c>
      <c r="D1214" s="5">
        <v>0</v>
      </c>
      <c r="E1214" s="5">
        <v>0</v>
      </c>
      <c r="F1214" s="5">
        <v>0</v>
      </c>
      <c r="G1214" s="5">
        <v>0</v>
      </c>
      <c r="H1214" s="5">
        <v>0.01</v>
      </c>
      <c r="I1214" s="5">
        <v>0</v>
      </c>
      <c r="J1214" s="12"/>
    </row>
    <row r="1215" spans="2:10" ht="16.5" thickTop="1" thickBot="1" x14ac:dyDescent="0.3">
      <c r="B1215" s="31" t="s">
        <v>16</v>
      </c>
      <c r="C1215">
        <v>135</v>
      </c>
      <c r="D1215" s="5">
        <v>41700</v>
      </c>
      <c r="E1215" s="5">
        <v>43837</v>
      </c>
      <c r="F1215" s="5">
        <v>43837</v>
      </c>
      <c r="G1215" s="5">
        <v>46283</v>
      </c>
      <c r="H1215" s="5">
        <v>46283</v>
      </c>
      <c r="I1215" s="5">
        <v>46283</v>
      </c>
      <c r="J1215" s="12"/>
    </row>
    <row r="1216" spans="2:10" ht="16.5" thickTop="1" thickBot="1" x14ac:dyDescent="0.3">
      <c r="B1216" s="31" t="s">
        <v>17</v>
      </c>
      <c r="C1216">
        <v>200</v>
      </c>
      <c r="D1216" s="5">
        <v>41700</v>
      </c>
      <c r="E1216" s="5">
        <v>41700</v>
      </c>
      <c r="F1216" s="5">
        <v>41700</v>
      </c>
      <c r="G1216" s="5">
        <v>0</v>
      </c>
      <c r="H1216" s="5">
        <v>41699.99</v>
      </c>
      <c r="I1216" s="5">
        <v>0</v>
      </c>
      <c r="J1216" s="12"/>
    </row>
    <row r="1217" spans="2:10" ht="16.5" thickTop="1" thickBot="1" x14ac:dyDescent="0.3">
      <c r="B1217" s="31" t="s">
        <v>18</v>
      </c>
      <c r="C1217">
        <v>220</v>
      </c>
      <c r="D1217" s="5">
        <v>0</v>
      </c>
      <c r="E1217" s="5">
        <v>2137</v>
      </c>
      <c r="F1217" s="5">
        <v>2137</v>
      </c>
      <c r="G1217" s="5">
        <v>46283</v>
      </c>
      <c r="H1217" s="5">
        <v>4583.010000000002</v>
      </c>
      <c r="I1217" s="5">
        <v>46283</v>
      </c>
      <c r="J1217" s="12"/>
    </row>
    <row r="1218" spans="2:10" ht="16.5" thickTop="1" thickBot="1" x14ac:dyDescent="0.3">
      <c r="B1218" s="30" t="s">
        <v>237</v>
      </c>
      <c r="D1218" s="5"/>
      <c r="E1218" s="5"/>
      <c r="F1218" s="5"/>
      <c r="G1218" s="5"/>
      <c r="H1218" s="5"/>
      <c r="I1218" s="5"/>
      <c r="J1218" s="12"/>
    </row>
    <row r="1219" spans="2:10" ht="16.5" thickTop="1" thickBot="1" x14ac:dyDescent="0.3">
      <c r="B1219" s="31" t="s">
        <v>15</v>
      </c>
      <c r="C1219">
        <v>100</v>
      </c>
      <c r="D1219" s="5">
        <v>0</v>
      </c>
      <c r="E1219" s="5">
        <v>0</v>
      </c>
      <c r="F1219" s="5">
        <v>0</v>
      </c>
      <c r="G1219" s="5">
        <v>55223.5</v>
      </c>
      <c r="H1219" s="5">
        <v>0</v>
      </c>
      <c r="I1219" s="5">
        <v>0</v>
      </c>
      <c r="J1219" s="12"/>
    </row>
    <row r="1220" spans="2:10" ht="16.5" thickTop="1" thickBot="1" x14ac:dyDescent="0.3">
      <c r="B1220" s="31" t="s">
        <v>16</v>
      </c>
      <c r="C1220">
        <v>135</v>
      </c>
      <c r="D1220" s="5">
        <v>250000</v>
      </c>
      <c r="E1220" s="5">
        <v>794446</v>
      </c>
      <c r="F1220" s="5">
        <v>861874</v>
      </c>
      <c r="G1220" s="5">
        <v>870000</v>
      </c>
      <c r="H1220" s="5">
        <v>870000</v>
      </c>
      <c r="I1220" s="5">
        <v>870000</v>
      </c>
      <c r="J1220" s="12"/>
    </row>
    <row r="1221" spans="2:10" ht="16.5" thickTop="1" thickBot="1" x14ac:dyDescent="0.3">
      <c r="B1221" s="31" t="s">
        <v>17</v>
      </c>
      <c r="C1221">
        <v>200</v>
      </c>
      <c r="D1221" s="5">
        <v>245053</v>
      </c>
      <c r="E1221" s="5">
        <v>794446</v>
      </c>
      <c r="F1221" s="5">
        <v>861874</v>
      </c>
      <c r="G1221" s="5">
        <v>310461</v>
      </c>
      <c r="H1221" s="5">
        <v>213440</v>
      </c>
      <c r="I1221" s="5">
        <v>450285.3</v>
      </c>
      <c r="J1221" s="12"/>
    </row>
    <row r="1222" spans="2:10" ht="16.5" thickTop="1" thickBot="1" x14ac:dyDescent="0.3">
      <c r="B1222" s="31" t="s">
        <v>18</v>
      </c>
      <c r="C1222">
        <v>220</v>
      </c>
      <c r="D1222" s="5">
        <v>4947</v>
      </c>
      <c r="E1222" s="5">
        <v>0</v>
      </c>
      <c r="F1222" s="5">
        <v>0</v>
      </c>
      <c r="G1222" s="5">
        <v>559539</v>
      </c>
      <c r="H1222" s="5">
        <v>656560</v>
      </c>
      <c r="I1222" s="5">
        <v>419714.7</v>
      </c>
      <c r="J1222" s="12"/>
    </row>
    <row r="1223" spans="2:10" ht="16.5" thickTop="1" thickBot="1" x14ac:dyDescent="0.3">
      <c r="B1223" s="30" t="s">
        <v>38</v>
      </c>
      <c r="D1223" s="5"/>
      <c r="E1223" s="5"/>
      <c r="F1223" s="5"/>
      <c r="G1223" s="5"/>
      <c r="H1223" s="5"/>
      <c r="I1223" s="5"/>
      <c r="J1223" s="12"/>
    </row>
    <row r="1224" spans="2:10" ht="16.5" thickTop="1" thickBot="1" x14ac:dyDescent="0.3">
      <c r="B1224" s="31" t="s">
        <v>15</v>
      </c>
      <c r="C1224">
        <v>100</v>
      </c>
      <c r="D1224" s="5">
        <v>1050880.94</v>
      </c>
      <c r="E1224" s="5">
        <v>408704.58</v>
      </c>
      <c r="F1224" s="5">
        <v>490534.9</v>
      </c>
      <c r="G1224" s="5">
        <v>336187.28</v>
      </c>
      <c r="H1224" s="5">
        <v>528046.27</v>
      </c>
      <c r="I1224" s="5">
        <v>487858.69999999995</v>
      </c>
      <c r="J1224" s="12"/>
    </row>
    <row r="1225" spans="2:10" ht="16.5" thickTop="1" thickBot="1" x14ac:dyDescent="0.3">
      <c r="B1225" s="31" t="s">
        <v>16</v>
      </c>
      <c r="C1225">
        <v>135</v>
      </c>
      <c r="D1225" s="5">
        <v>17478635</v>
      </c>
      <c r="E1225" s="5">
        <v>18959685</v>
      </c>
      <c r="F1225" s="5">
        <v>15971113.720000001</v>
      </c>
      <c r="G1225" s="5">
        <v>17509557.600000001</v>
      </c>
      <c r="H1225" s="5">
        <v>16103731.880000001</v>
      </c>
      <c r="I1225" s="5">
        <v>17876309.969999999</v>
      </c>
      <c r="J1225" s="12"/>
    </row>
    <row r="1226" spans="2:10" ht="16.5" thickTop="1" thickBot="1" x14ac:dyDescent="0.3">
      <c r="B1226" s="31" t="s">
        <v>17</v>
      </c>
      <c r="C1226">
        <v>200</v>
      </c>
      <c r="D1226" s="5">
        <v>9133289.5799999963</v>
      </c>
      <c r="E1226" s="5">
        <v>11156427.089999998</v>
      </c>
      <c r="F1226" s="5">
        <v>13552407.719999997</v>
      </c>
      <c r="G1226" s="5">
        <v>15075399.600000007</v>
      </c>
      <c r="H1226" s="5">
        <v>13055893.079999998</v>
      </c>
      <c r="I1226" s="5">
        <v>16305694.449999996</v>
      </c>
      <c r="J1226" s="12"/>
    </row>
    <row r="1227" spans="2:10" ht="16.5" thickTop="1" thickBot="1" x14ac:dyDescent="0.3">
      <c r="B1227" s="31" t="s">
        <v>18</v>
      </c>
      <c r="C1227">
        <v>220</v>
      </c>
      <c r="D1227" s="5">
        <v>8345345.4200000037</v>
      </c>
      <c r="E1227" s="5">
        <v>7803257.910000002</v>
      </c>
      <c r="F1227" s="5">
        <v>2418706.0000000037</v>
      </c>
      <c r="G1227" s="5">
        <v>2434157.9999999944</v>
      </c>
      <c r="H1227" s="5">
        <v>3047838.8000000026</v>
      </c>
      <c r="I1227" s="5">
        <v>1570615.5200000033</v>
      </c>
      <c r="J1227" s="12"/>
    </row>
    <row r="1228" spans="2:10" ht="16.5" thickTop="1" thickBot="1" x14ac:dyDescent="0.3">
      <c r="B1228" s="31" t="s">
        <v>19</v>
      </c>
      <c r="C1228">
        <v>500</v>
      </c>
      <c r="D1228" s="5">
        <v>8179050.879999999</v>
      </c>
      <c r="E1228" s="5">
        <v>10454901.440000001</v>
      </c>
      <c r="F1228" s="5">
        <v>13550916.079999998</v>
      </c>
      <c r="G1228" s="5">
        <v>14812026.030000005</v>
      </c>
      <c r="H1228" s="5">
        <v>13182482.690000001</v>
      </c>
      <c r="I1228" s="5">
        <v>16122470.029999999</v>
      </c>
      <c r="J1228" s="12"/>
    </row>
    <row r="1229" spans="2:10" ht="16.5" thickTop="1" thickBot="1" x14ac:dyDescent="0.3">
      <c r="B1229" s="30" t="s">
        <v>238</v>
      </c>
      <c r="D1229" s="5"/>
      <c r="E1229" s="5"/>
      <c r="F1229" s="5"/>
      <c r="G1229" s="5"/>
      <c r="H1229" s="5"/>
      <c r="I1229" s="5"/>
      <c r="J1229" s="12"/>
    </row>
    <row r="1230" spans="2:10" ht="16.5" thickTop="1" thickBot="1" x14ac:dyDescent="0.3">
      <c r="B1230" s="31" t="s">
        <v>15</v>
      </c>
      <c r="C1230">
        <v>100</v>
      </c>
      <c r="D1230" s="5">
        <v>20688.95</v>
      </c>
      <c r="E1230" s="5">
        <v>20688.95</v>
      </c>
      <c r="F1230" s="5">
        <v>20688.95</v>
      </c>
      <c r="G1230" s="5">
        <v>20688.95</v>
      </c>
      <c r="H1230" s="5">
        <v>20688.95</v>
      </c>
      <c r="I1230" s="5">
        <v>20688.95</v>
      </c>
      <c r="J1230" s="12"/>
    </row>
    <row r="1231" spans="2:10" ht="16.5" thickTop="1" thickBot="1" x14ac:dyDescent="0.3">
      <c r="B1231" s="30" t="s">
        <v>239</v>
      </c>
      <c r="D1231" s="5"/>
      <c r="E1231" s="5"/>
      <c r="F1231" s="5"/>
      <c r="G1231" s="5"/>
      <c r="H1231" s="5"/>
      <c r="I1231" s="5"/>
      <c r="J1231" s="12"/>
    </row>
    <row r="1232" spans="2:10" ht="16.5" thickTop="1" thickBot="1" x14ac:dyDescent="0.3">
      <c r="B1232" s="31" t="s">
        <v>15</v>
      </c>
      <c r="C1232">
        <v>100</v>
      </c>
      <c r="D1232" s="5">
        <v>9029295.3399999999</v>
      </c>
      <c r="E1232" s="5">
        <v>7199655.580000001</v>
      </c>
      <c r="F1232" s="5">
        <v>7367097.8399999999</v>
      </c>
      <c r="G1232" s="5">
        <v>6526222.3599999994</v>
      </c>
      <c r="H1232" s="5">
        <v>6165298.8599999994</v>
      </c>
      <c r="I1232" s="5">
        <v>5327839.0600000005</v>
      </c>
      <c r="J1232" s="12"/>
    </row>
    <row r="1233" spans="2:10" ht="16.5" thickTop="1" thickBot="1" x14ac:dyDescent="0.3">
      <c r="B1233" s="31" t="s">
        <v>16</v>
      </c>
      <c r="C1233">
        <v>135</v>
      </c>
      <c r="D1233" s="5">
        <v>245466</v>
      </c>
      <c r="E1233" s="5">
        <v>280551</v>
      </c>
      <c r="F1233" s="5">
        <v>2622607</v>
      </c>
      <c r="G1233" s="5">
        <v>2632793.44</v>
      </c>
      <c r="H1233" s="5">
        <v>3350578.6399999997</v>
      </c>
      <c r="I1233" s="5">
        <v>2842061</v>
      </c>
      <c r="J1233" s="12"/>
    </row>
    <row r="1234" spans="2:10" ht="16.5" thickTop="1" thickBot="1" x14ac:dyDescent="0.3">
      <c r="B1234" s="31" t="s">
        <v>66</v>
      </c>
      <c r="C1234">
        <v>137</v>
      </c>
      <c r="D1234" s="5">
        <v>6000000</v>
      </c>
      <c r="E1234" s="5">
        <v>5758398</v>
      </c>
      <c r="F1234" s="5">
        <v>3631112.28</v>
      </c>
      <c r="G1234" s="5">
        <v>1356797.84</v>
      </c>
      <c r="H1234" s="5">
        <v>1320089.99</v>
      </c>
      <c r="I1234" s="5">
        <v>1320089.99</v>
      </c>
      <c r="J1234" s="12"/>
    </row>
    <row r="1235" spans="2:10" ht="16.5" thickTop="1" thickBot="1" x14ac:dyDescent="0.3">
      <c r="B1235" s="31" t="s">
        <v>17</v>
      </c>
      <c r="C1235">
        <v>200</v>
      </c>
      <c r="D1235" s="5">
        <v>105230.16</v>
      </c>
      <c r="E1235" s="5">
        <v>265363.63</v>
      </c>
      <c r="F1235" s="5">
        <v>159919.65000000002</v>
      </c>
      <c r="G1235" s="5">
        <v>1132410.1600000001</v>
      </c>
      <c r="H1235" s="5">
        <v>613331.70000000007</v>
      </c>
      <c r="I1235" s="5">
        <v>968608.26</v>
      </c>
      <c r="J1235" s="12"/>
    </row>
    <row r="1236" spans="2:10" ht="16.5" thickTop="1" thickBot="1" x14ac:dyDescent="0.3">
      <c r="B1236" s="31" t="s">
        <v>97</v>
      </c>
      <c r="C1236">
        <v>205</v>
      </c>
      <c r="D1236" s="5">
        <v>241601.52</v>
      </c>
      <c r="E1236" s="5">
        <v>2127286.2000000002</v>
      </c>
      <c r="F1236" s="5">
        <v>486563.43999999994</v>
      </c>
      <c r="G1236" s="5">
        <v>36707.85</v>
      </c>
      <c r="H1236" s="5">
        <v>0</v>
      </c>
      <c r="I1236" s="5">
        <v>0</v>
      </c>
      <c r="J1236" s="12"/>
    </row>
    <row r="1237" spans="2:10" ht="16.5" thickTop="1" thickBot="1" x14ac:dyDescent="0.3">
      <c r="B1237" s="31" t="s">
        <v>18</v>
      </c>
      <c r="C1237">
        <v>220</v>
      </c>
      <c r="D1237" s="5">
        <v>140235.84</v>
      </c>
      <c r="E1237" s="5">
        <v>15187.369999999995</v>
      </c>
      <c r="F1237" s="5">
        <v>2462687.35</v>
      </c>
      <c r="G1237" s="5">
        <v>1500383.2799999998</v>
      </c>
      <c r="H1237" s="5">
        <v>2737246.9399999995</v>
      </c>
      <c r="I1237" s="5">
        <v>1873452.74</v>
      </c>
      <c r="J1237" s="12"/>
    </row>
    <row r="1238" spans="2:10" ht="16.5" thickTop="1" thickBot="1" x14ac:dyDescent="0.3">
      <c r="B1238" s="31" t="s">
        <v>67</v>
      </c>
      <c r="C1238">
        <v>222</v>
      </c>
      <c r="D1238" s="5">
        <v>5758398.4800000004</v>
      </c>
      <c r="E1238" s="5">
        <v>3631111.8</v>
      </c>
      <c r="F1238" s="5">
        <v>3144548.84</v>
      </c>
      <c r="G1238" s="5">
        <v>1320089.99</v>
      </c>
      <c r="H1238" s="5">
        <v>1320089.99</v>
      </c>
      <c r="I1238" s="5">
        <v>1320089.99</v>
      </c>
      <c r="J1238" s="12"/>
    </row>
    <row r="1239" spans="2:10" ht="16.5" thickTop="1" thickBot="1" x14ac:dyDescent="0.3">
      <c r="B1239" s="31" t="s">
        <v>19</v>
      </c>
      <c r="C1239">
        <v>500</v>
      </c>
      <c r="D1239" s="5">
        <v>492863.69</v>
      </c>
      <c r="E1239" s="5">
        <v>563010.06999999995</v>
      </c>
      <c r="F1239" s="5">
        <v>813925.35</v>
      </c>
      <c r="G1239" s="5">
        <v>328242.52999999997</v>
      </c>
      <c r="H1239" s="5">
        <v>252408.2</v>
      </c>
      <c r="I1239" s="5">
        <v>131148.46</v>
      </c>
      <c r="J1239" s="12"/>
    </row>
    <row r="1240" spans="2:10" ht="16.5" thickTop="1" thickBot="1" x14ac:dyDescent="0.3">
      <c r="B1240" s="30" t="s">
        <v>240</v>
      </c>
      <c r="D1240" s="5"/>
      <c r="E1240" s="5"/>
      <c r="F1240" s="5"/>
      <c r="G1240" s="5"/>
      <c r="H1240" s="5"/>
      <c r="I1240" s="5"/>
      <c r="J1240" s="12"/>
    </row>
    <row r="1241" spans="2:10" ht="16.5" thickTop="1" thickBot="1" x14ac:dyDescent="0.3">
      <c r="B1241" s="31" t="s">
        <v>15</v>
      </c>
      <c r="C1241">
        <v>100</v>
      </c>
      <c r="D1241" s="5">
        <v>375810.73</v>
      </c>
      <c r="E1241" s="5">
        <v>389680.61</v>
      </c>
      <c r="F1241" s="5">
        <v>389680.61</v>
      </c>
      <c r="G1241" s="5">
        <v>389680.61</v>
      </c>
      <c r="H1241" s="5">
        <v>389680.61</v>
      </c>
      <c r="I1241" s="5">
        <v>389680.61</v>
      </c>
      <c r="J1241" s="12"/>
    </row>
    <row r="1242" spans="2:10" ht="16.5" thickTop="1" thickBot="1" x14ac:dyDescent="0.3">
      <c r="B1242" s="31" t="s">
        <v>19</v>
      </c>
      <c r="C1242">
        <v>500</v>
      </c>
      <c r="D1242" s="5">
        <v>0</v>
      </c>
      <c r="E1242" s="5">
        <v>13869.88</v>
      </c>
      <c r="F1242" s="5">
        <v>0</v>
      </c>
      <c r="G1242" s="5">
        <v>0</v>
      </c>
      <c r="H1242" s="5">
        <v>0</v>
      </c>
      <c r="I1242" s="5">
        <v>0</v>
      </c>
      <c r="J1242" s="12"/>
    </row>
    <row r="1243" spans="2:10" ht="16.5" thickTop="1" thickBot="1" x14ac:dyDescent="0.3">
      <c r="B1243" s="29" t="s">
        <v>241</v>
      </c>
      <c r="D1243" s="5"/>
      <c r="E1243" s="5"/>
      <c r="F1243" s="5"/>
      <c r="G1243" s="5"/>
      <c r="H1243" s="5"/>
      <c r="I1243" s="5"/>
      <c r="J1243" s="12"/>
    </row>
    <row r="1244" spans="2:10" ht="16.5" thickTop="1" thickBot="1" x14ac:dyDescent="0.3">
      <c r="B1244" s="30" t="s">
        <v>242</v>
      </c>
      <c r="D1244" s="5"/>
      <c r="E1244" s="5"/>
      <c r="F1244" s="5"/>
      <c r="G1244" s="5"/>
      <c r="H1244" s="5"/>
      <c r="I1244" s="5"/>
      <c r="J1244" s="12"/>
    </row>
    <row r="1245" spans="2:10" ht="16.5" thickTop="1" thickBot="1" x14ac:dyDescent="0.3">
      <c r="B1245" s="31" t="s">
        <v>15</v>
      </c>
      <c r="C1245">
        <v>100</v>
      </c>
      <c r="D1245" s="5">
        <v>3802885.79</v>
      </c>
      <c r="E1245" s="5">
        <v>2461617.83</v>
      </c>
      <c r="F1245" s="5">
        <v>4382591.92</v>
      </c>
      <c r="G1245" s="5">
        <v>5340711.42</v>
      </c>
      <c r="H1245" s="5">
        <v>5116621.18</v>
      </c>
      <c r="I1245" s="5">
        <v>4901023.8099999996</v>
      </c>
      <c r="J1245" s="12"/>
    </row>
    <row r="1246" spans="2:10" ht="16.5" thickTop="1" thickBot="1" x14ac:dyDescent="0.3">
      <c r="B1246" s="31" t="s">
        <v>16</v>
      </c>
      <c r="C1246">
        <v>135</v>
      </c>
      <c r="D1246" s="5">
        <v>36000000</v>
      </c>
      <c r="E1246" s="5">
        <v>36000000</v>
      </c>
      <c r="F1246" s="5">
        <v>36000000</v>
      </c>
      <c r="G1246" s="5">
        <v>14000000</v>
      </c>
      <c r="H1246" s="5">
        <v>14000000</v>
      </c>
      <c r="I1246" s="5">
        <v>14000000</v>
      </c>
      <c r="J1246" s="12"/>
    </row>
    <row r="1247" spans="2:10" ht="16.5" thickTop="1" thickBot="1" x14ac:dyDescent="0.3">
      <c r="B1247" s="31" t="s">
        <v>17</v>
      </c>
      <c r="C1247">
        <v>200</v>
      </c>
      <c r="D1247" s="5">
        <v>11835990.93</v>
      </c>
      <c r="E1247" s="5">
        <v>6982980.7200000007</v>
      </c>
      <c r="F1247" s="5">
        <v>8565262.7300000004</v>
      </c>
      <c r="G1247" s="5">
        <v>11934724.189999999</v>
      </c>
      <c r="H1247" s="5">
        <v>6862535.8200000003</v>
      </c>
      <c r="I1247" s="5">
        <v>7071230.2199999997</v>
      </c>
      <c r="J1247" s="12"/>
    </row>
    <row r="1248" spans="2:10" ht="16.5" thickTop="1" thickBot="1" x14ac:dyDescent="0.3">
      <c r="B1248" s="31" t="s">
        <v>18</v>
      </c>
      <c r="C1248">
        <v>220</v>
      </c>
      <c r="D1248" s="5">
        <v>24164009.07</v>
      </c>
      <c r="E1248" s="5">
        <v>29017019.280000001</v>
      </c>
      <c r="F1248" s="5">
        <v>27434737.27</v>
      </c>
      <c r="G1248" s="5">
        <v>2065275.8100000005</v>
      </c>
      <c r="H1248" s="5">
        <v>7137464.1799999997</v>
      </c>
      <c r="I1248" s="5">
        <v>6928769.7800000003</v>
      </c>
      <c r="J1248" s="12"/>
    </row>
    <row r="1249" spans="2:10" ht="16.5" thickTop="1" thickBot="1" x14ac:dyDescent="0.3">
      <c r="B1249" s="31" t="s">
        <v>19</v>
      </c>
      <c r="C1249">
        <v>500</v>
      </c>
      <c r="D1249" s="5">
        <v>4445587.53</v>
      </c>
      <c r="E1249" s="5">
        <v>5299951.67</v>
      </c>
      <c r="F1249" s="5">
        <v>5157524.4000000004</v>
      </c>
      <c r="G1249" s="5">
        <v>5532953.4400000004</v>
      </c>
      <c r="H1249" s="5">
        <v>5171973.57</v>
      </c>
      <c r="I1249" s="5">
        <v>3906837.35</v>
      </c>
      <c r="J1249" s="12"/>
    </row>
    <row r="1250" spans="2:10" ht="16.5" thickTop="1" thickBot="1" x14ac:dyDescent="0.3">
      <c r="B1250" s="30" t="s">
        <v>243</v>
      </c>
      <c r="D1250" s="5"/>
      <c r="E1250" s="5"/>
      <c r="F1250" s="5"/>
      <c r="G1250" s="5"/>
      <c r="H1250" s="5"/>
      <c r="I1250" s="5"/>
      <c r="J1250" s="12"/>
    </row>
    <row r="1251" spans="2:10" ht="16.5" thickTop="1" thickBot="1" x14ac:dyDescent="0.3">
      <c r="B1251" s="31" t="s">
        <v>15</v>
      </c>
      <c r="C1251">
        <v>100</v>
      </c>
      <c r="D1251" s="5">
        <v>1897285.8</v>
      </c>
      <c r="E1251" s="5">
        <v>2272678.83</v>
      </c>
      <c r="F1251" s="5">
        <v>5089396.49</v>
      </c>
      <c r="G1251" s="5">
        <v>1402770.09</v>
      </c>
      <c r="H1251" s="5">
        <v>5351700.5600000005</v>
      </c>
      <c r="I1251" s="5">
        <v>7750918.4900000002</v>
      </c>
      <c r="J1251" s="12"/>
    </row>
    <row r="1252" spans="2:10" ht="16.5" thickTop="1" thickBot="1" x14ac:dyDescent="0.3">
      <c r="B1252" s="31" t="s">
        <v>16</v>
      </c>
      <c r="C1252">
        <v>135</v>
      </c>
      <c r="D1252" s="5">
        <v>74000000</v>
      </c>
      <c r="E1252" s="5">
        <v>74000000</v>
      </c>
      <c r="F1252" s="5">
        <v>72000000</v>
      </c>
      <c r="G1252" s="5">
        <v>44499999.999999993</v>
      </c>
      <c r="H1252" s="5">
        <v>44499999.999999993</v>
      </c>
      <c r="I1252" s="5">
        <v>44979016.999999993</v>
      </c>
      <c r="J1252" s="12"/>
    </row>
    <row r="1253" spans="2:10" ht="16.5" thickTop="1" thickBot="1" x14ac:dyDescent="0.3">
      <c r="B1253" s="31" t="s">
        <v>17</v>
      </c>
      <c r="C1253">
        <v>200</v>
      </c>
      <c r="D1253" s="5">
        <v>30865438.63000001</v>
      </c>
      <c r="E1253" s="5">
        <v>26756501.43</v>
      </c>
      <c r="F1253" s="5">
        <v>18449542.069999993</v>
      </c>
      <c r="G1253" s="5">
        <v>13772271.050000001</v>
      </c>
      <c r="H1253" s="5">
        <v>13547480.41</v>
      </c>
      <c r="I1253" s="5">
        <v>10185538.15</v>
      </c>
      <c r="J1253" s="12"/>
    </row>
    <row r="1254" spans="2:10" ht="16.5" thickTop="1" thickBot="1" x14ac:dyDescent="0.3">
      <c r="B1254" s="31" t="s">
        <v>18</v>
      </c>
      <c r="C1254">
        <v>220</v>
      </c>
      <c r="D1254" s="5">
        <v>43134561.36999999</v>
      </c>
      <c r="E1254" s="5">
        <v>47243498.57</v>
      </c>
      <c r="F1254" s="5">
        <v>53550457.930000007</v>
      </c>
      <c r="G1254" s="5">
        <v>30727728.949999992</v>
      </c>
      <c r="H1254" s="5">
        <v>30952519.589999992</v>
      </c>
      <c r="I1254" s="5">
        <v>34793478.849999994</v>
      </c>
      <c r="J1254" s="12"/>
    </row>
    <row r="1255" spans="2:10" ht="16.5" thickTop="1" thickBot="1" x14ac:dyDescent="0.3">
      <c r="B1255" s="31" t="s">
        <v>19</v>
      </c>
      <c r="C1255">
        <v>500</v>
      </c>
      <c r="D1255" s="5">
        <v>19661814.199999999</v>
      </c>
      <c r="E1255" s="5">
        <v>41430244.600000001</v>
      </c>
      <c r="F1255" s="5">
        <v>39443684.57</v>
      </c>
      <c r="G1255" s="5">
        <v>33668554.130000003</v>
      </c>
      <c r="H1255" s="5">
        <v>27391602.459999997</v>
      </c>
      <c r="I1255" s="5">
        <v>1243835.6299999999</v>
      </c>
      <c r="J1255" s="12"/>
    </row>
    <row r="1256" spans="2:10" ht="16.5" thickTop="1" thickBot="1" x14ac:dyDescent="0.3">
      <c r="B1256" s="29" t="s">
        <v>244</v>
      </c>
      <c r="D1256" s="5"/>
      <c r="E1256" s="5"/>
      <c r="F1256" s="5"/>
      <c r="G1256" s="5"/>
      <c r="H1256" s="5"/>
      <c r="I1256" s="5"/>
      <c r="J1256" s="12"/>
    </row>
    <row r="1257" spans="2:10" ht="16.5" thickTop="1" thickBot="1" x14ac:dyDescent="0.3">
      <c r="B1257" s="30" t="s">
        <v>192</v>
      </c>
      <c r="D1257" s="5"/>
      <c r="E1257" s="5"/>
      <c r="F1257" s="5"/>
      <c r="G1257" s="5"/>
      <c r="H1257" s="5"/>
      <c r="I1257" s="5"/>
      <c r="J1257" s="12"/>
    </row>
    <row r="1258" spans="2:10" ht="16.5" thickTop="1" thickBot="1" x14ac:dyDescent="0.3">
      <c r="B1258" s="31" t="s">
        <v>15</v>
      </c>
      <c r="C1258">
        <v>100</v>
      </c>
      <c r="D1258" s="5">
        <v>3344869.44</v>
      </c>
      <c r="E1258" s="5">
        <v>3464765.32</v>
      </c>
      <c r="F1258" s="5">
        <v>1887587.8</v>
      </c>
      <c r="G1258" s="5">
        <v>0</v>
      </c>
      <c r="H1258" s="5">
        <v>0</v>
      </c>
      <c r="I1258" s="5">
        <v>0</v>
      </c>
      <c r="J1258" s="12"/>
    </row>
    <row r="1259" spans="2:10" ht="16.5" thickTop="1" thickBot="1" x14ac:dyDescent="0.3">
      <c r="B1259" s="31" t="s">
        <v>16</v>
      </c>
      <c r="C1259">
        <v>135</v>
      </c>
      <c r="D1259" s="5">
        <v>6441262</v>
      </c>
      <c r="E1259" s="5">
        <v>6144869</v>
      </c>
      <c r="F1259" s="5">
        <v>6264765.3200000003</v>
      </c>
      <c r="G1259" s="5">
        <v>0</v>
      </c>
      <c r="H1259" s="5">
        <v>0</v>
      </c>
      <c r="I1259" s="5">
        <v>0</v>
      </c>
      <c r="J1259" s="12"/>
    </row>
    <row r="1260" spans="2:10" ht="16.5" thickTop="1" thickBot="1" x14ac:dyDescent="0.3">
      <c r="B1260" s="31" t="s">
        <v>17</v>
      </c>
      <c r="C1260">
        <v>200</v>
      </c>
      <c r="D1260" s="5">
        <v>3141384</v>
      </c>
      <c r="E1260" s="5">
        <v>2695794.65</v>
      </c>
      <c r="F1260" s="5">
        <v>4368230.51</v>
      </c>
      <c r="G1260" s="5">
        <v>0</v>
      </c>
      <c r="H1260" s="5">
        <v>0</v>
      </c>
      <c r="I1260" s="5">
        <v>0</v>
      </c>
      <c r="J1260" s="12"/>
    </row>
    <row r="1261" spans="2:10" ht="16.5" thickTop="1" thickBot="1" x14ac:dyDescent="0.3">
      <c r="B1261" s="31" t="s">
        <v>18</v>
      </c>
      <c r="C1261">
        <v>220</v>
      </c>
      <c r="D1261" s="5">
        <v>3299878</v>
      </c>
      <c r="E1261" s="5">
        <v>3449074.35</v>
      </c>
      <c r="F1261" s="5">
        <v>1896534.8100000005</v>
      </c>
      <c r="G1261" s="5">
        <v>0</v>
      </c>
      <c r="H1261" s="5">
        <v>0</v>
      </c>
      <c r="I1261" s="5">
        <v>0</v>
      </c>
      <c r="J1261" s="12"/>
    </row>
    <row r="1262" spans="2:10" ht="16.5" thickTop="1" thickBot="1" x14ac:dyDescent="0.3">
      <c r="B1262" s="31" t="s">
        <v>19</v>
      </c>
      <c r="C1262">
        <v>500</v>
      </c>
      <c r="D1262" s="5">
        <v>46331.63</v>
      </c>
      <c r="E1262" s="5">
        <v>31073.53</v>
      </c>
      <c r="F1262" s="5">
        <v>6435.99</v>
      </c>
      <c r="G1262" s="5">
        <v>0</v>
      </c>
      <c r="H1262" s="5">
        <v>0</v>
      </c>
      <c r="I1262" s="5">
        <v>0</v>
      </c>
      <c r="J1262" s="12"/>
    </row>
    <row r="1263" spans="2:10" ht="16.5" thickTop="1" thickBot="1" x14ac:dyDescent="0.3">
      <c r="B1263" s="8" t="s">
        <v>245</v>
      </c>
      <c r="D1263" s="5"/>
      <c r="E1263" s="5"/>
      <c r="F1263" s="5"/>
      <c r="G1263" s="5"/>
      <c r="H1263" s="5"/>
      <c r="I1263" s="5"/>
      <c r="J1263" s="12"/>
    </row>
    <row r="1264" spans="2:10" ht="16.5" thickTop="1" thickBot="1" x14ac:dyDescent="0.3">
      <c r="B1264" s="29" t="s">
        <v>246</v>
      </c>
      <c r="D1264" s="5"/>
      <c r="E1264" s="5"/>
      <c r="F1264" s="5"/>
      <c r="G1264" s="5"/>
      <c r="H1264" s="5"/>
      <c r="I1264" s="5"/>
      <c r="J1264" s="12"/>
    </row>
    <row r="1265" spans="2:10" ht="16.5" thickTop="1" thickBot="1" x14ac:dyDescent="0.3">
      <c r="B1265" s="30" t="s">
        <v>247</v>
      </c>
      <c r="D1265" s="5"/>
      <c r="E1265" s="5"/>
      <c r="F1265" s="5"/>
      <c r="G1265" s="5"/>
      <c r="H1265" s="5"/>
      <c r="I1265" s="5"/>
      <c r="J1265" s="12"/>
    </row>
    <row r="1266" spans="2:10" ht="16.5" thickTop="1" thickBot="1" x14ac:dyDescent="0.3">
      <c r="B1266" s="31" t="s">
        <v>15</v>
      </c>
      <c r="C1266">
        <v>100</v>
      </c>
      <c r="D1266" s="5">
        <v>1351978.1199999999</v>
      </c>
      <c r="E1266" s="5">
        <v>1711326.17</v>
      </c>
      <c r="F1266" s="5">
        <v>2122901.69</v>
      </c>
      <c r="G1266" s="5">
        <v>2472512.3200000003</v>
      </c>
      <c r="H1266" s="5">
        <v>3312451.29</v>
      </c>
      <c r="I1266" s="5">
        <v>2758633.14</v>
      </c>
      <c r="J1266" s="12"/>
    </row>
    <row r="1267" spans="2:10" ht="16.5" thickTop="1" thickBot="1" x14ac:dyDescent="0.3">
      <c r="B1267" s="31" t="s">
        <v>16</v>
      </c>
      <c r="C1267">
        <v>135</v>
      </c>
      <c r="D1267" s="5">
        <v>5137952</v>
      </c>
      <c r="E1267" s="5">
        <v>5228192</v>
      </c>
      <c r="F1267" s="5">
        <v>5228192</v>
      </c>
      <c r="G1267" s="5">
        <v>5228192</v>
      </c>
      <c r="H1267" s="5">
        <v>5227852</v>
      </c>
      <c r="I1267" s="5">
        <v>5336950</v>
      </c>
      <c r="J1267" s="12"/>
    </row>
    <row r="1268" spans="2:10" ht="16.5" thickTop="1" thickBot="1" x14ac:dyDescent="0.3">
      <c r="B1268" s="31" t="s">
        <v>17</v>
      </c>
      <c r="C1268">
        <v>200</v>
      </c>
      <c r="D1268" s="5">
        <v>4663974.0500000017</v>
      </c>
      <c r="E1268" s="5">
        <v>4667064.2400000012</v>
      </c>
      <c r="F1268" s="5">
        <v>3960952.5199999996</v>
      </c>
      <c r="G1268" s="5">
        <v>1264994.1399999994</v>
      </c>
      <c r="H1268" s="5">
        <v>2155811.8500000006</v>
      </c>
      <c r="I1268" s="5">
        <v>4458700.29</v>
      </c>
      <c r="J1268" s="12"/>
    </row>
    <row r="1269" spans="2:10" ht="16.5" thickTop="1" thickBot="1" x14ac:dyDescent="0.3">
      <c r="B1269" s="31" t="s">
        <v>97</v>
      </c>
      <c r="C1269">
        <v>205</v>
      </c>
      <c r="D1269" s="5">
        <v>426479.26</v>
      </c>
      <c r="E1269" s="5">
        <v>10329.870000000001</v>
      </c>
      <c r="F1269" s="5">
        <v>119301.59</v>
      </c>
      <c r="G1269" s="5">
        <v>595883.14</v>
      </c>
      <c r="H1269" s="5">
        <v>1442523.3299999998</v>
      </c>
      <c r="I1269" s="5">
        <v>1342904.1</v>
      </c>
      <c r="J1269" s="12"/>
    </row>
    <row r="1270" spans="2:10" ht="16.5" thickTop="1" thickBot="1" x14ac:dyDescent="0.3">
      <c r="B1270" s="31" t="s">
        <v>18</v>
      </c>
      <c r="C1270">
        <v>220</v>
      </c>
      <c r="D1270" s="5">
        <v>473977.94999999832</v>
      </c>
      <c r="E1270" s="5">
        <v>561127.75999999885</v>
      </c>
      <c r="F1270" s="5">
        <v>1267239.4800000004</v>
      </c>
      <c r="G1270" s="5">
        <v>3963197.8600000003</v>
      </c>
      <c r="H1270" s="5">
        <v>3072040.1499999994</v>
      </c>
      <c r="I1270" s="5">
        <v>878249.71</v>
      </c>
      <c r="J1270" s="12"/>
    </row>
    <row r="1271" spans="2:10" ht="16.5" thickTop="1" thickBot="1" x14ac:dyDescent="0.3">
      <c r="B1271" s="31" t="s">
        <v>67</v>
      </c>
      <c r="C1271">
        <v>222</v>
      </c>
      <c r="D1271" s="5">
        <v>1666509.74</v>
      </c>
      <c r="E1271" s="5">
        <v>2199180.13</v>
      </c>
      <c r="F1271" s="5">
        <v>2079879.4600000002</v>
      </c>
      <c r="G1271" s="5">
        <v>1483996.3199999998</v>
      </c>
      <c r="H1271" s="5">
        <v>-28396.899999999907</v>
      </c>
      <c r="I1271" s="5">
        <v>6231275.959999999</v>
      </c>
      <c r="J1271" s="12"/>
    </row>
    <row r="1272" spans="2:10" ht="16.5" thickTop="1" thickBot="1" x14ac:dyDescent="0.3">
      <c r="B1272" s="31" t="s">
        <v>66</v>
      </c>
      <c r="C1272">
        <v>274</v>
      </c>
      <c r="D1272" s="5">
        <v>2092989</v>
      </c>
      <c r="E1272" s="5">
        <v>2209510</v>
      </c>
      <c r="F1272" s="5">
        <v>2199181.0500000003</v>
      </c>
      <c r="G1272" s="5">
        <v>2079879.46</v>
      </c>
      <c r="H1272" s="5">
        <v>8920126.4299999997</v>
      </c>
      <c r="I1272" s="5">
        <v>7574180.0599999996</v>
      </c>
      <c r="J1272" s="12"/>
    </row>
    <row r="1273" spans="2:10" ht="16.5" thickTop="1" thickBot="1" x14ac:dyDescent="0.3">
      <c r="B1273" s="31" t="s">
        <v>19</v>
      </c>
      <c r="C1273">
        <v>500</v>
      </c>
      <c r="D1273" s="5">
        <v>4615238.4099999992</v>
      </c>
      <c r="E1273" s="5">
        <v>5036742.1600000011</v>
      </c>
      <c r="F1273" s="5">
        <v>4491829.63</v>
      </c>
      <c r="G1273" s="5">
        <v>2235487.91</v>
      </c>
      <c r="H1273" s="5">
        <v>4393565.5199999996</v>
      </c>
      <c r="I1273" s="5">
        <v>5247786.2400000012</v>
      </c>
      <c r="J1273" s="12"/>
    </row>
    <row r="1274" spans="2:10" ht="16.5" thickTop="1" thickBot="1" x14ac:dyDescent="0.3">
      <c r="B1274" s="30" t="s">
        <v>102</v>
      </c>
      <c r="D1274" s="5"/>
      <c r="E1274" s="5"/>
      <c r="F1274" s="5"/>
      <c r="G1274" s="5"/>
      <c r="H1274" s="5"/>
      <c r="I1274" s="5"/>
      <c r="J1274" s="12"/>
    </row>
    <row r="1275" spans="2:10" ht="16.5" thickTop="1" thickBot="1" x14ac:dyDescent="0.3">
      <c r="B1275" s="31" t="s">
        <v>15</v>
      </c>
      <c r="C1275">
        <v>100</v>
      </c>
      <c r="D1275" s="5">
        <v>8348.66</v>
      </c>
      <c r="E1275" s="5">
        <v>8348.66</v>
      </c>
      <c r="F1275" s="5">
        <v>8348.66</v>
      </c>
      <c r="G1275" s="5">
        <v>0</v>
      </c>
      <c r="H1275" s="5">
        <v>0</v>
      </c>
      <c r="I1275" s="5">
        <v>0</v>
      </c>
      <c r="J1275" s="12"/>
    </row>
    <row r="1276" spans="2:10" ht="16.5" thickTop="1" thickBot="1" x14ac:dyDescent="0.3">
      <c r="B1276" s="31" t="s">
        <v>16</v>
      </c>
      <c r="C1276">
        <v>135</v>
      </c>
      <c r="D1276" s="5">
        <v>30000</v>
      </c>
      <c r="E1276" s="5">
        <v>0</v>
      </c>
      <c r="F1276" s="5">
        <v>0</v>
      </c>
      <c r="G1276" s="5">
        <v>8348.66</v>
      </c>
      <c r="H1276" s="5">
        <v>5057.5</v>
      </c>
      <c r="I1276" s="5">
        <v>0</v>
      </c>
      <c r="J1276" s="12"/>
    </row>
    <row r="1277" spans="2:10" ht="16.5" thickTop="1" thickBot="1" x14ac:dyDescent="0.3">
      <c r="B1277" s="31" t="s">
        <v>17</v>
      </c>
      <c r="C1277">
        <v>200</v>
      </c>
      <c r="D1277" s="5">
        <v>18868.679999999997</v>
      </c>
      <c r="E1277" s="5">
        <v>0</v>
      </c>
      <c r="F1277" s="5">
        <v>0</v>
      </c>
      <c r="G1277" s="5">
        <v>8348.66</v>
      </c>
      <c r="H1277" s="5">
        <v>5057.1000000000004</v>
      </c>
      <c r="I1277" s="5">
        <v>0</v>
      </c>
      <c r="J1277" s="12"/>
    </row>
    <row r="1278" spans="2:10" ht="16.5" thickTop="1" thickBot="1" x14ac:dyDescent="0.3">
      <c r="B1278" s="31" t="s">
        <v>18</v>
      </c>
      <c r="C1278">
        <v>220</v>
      </c>
      <c r="D1278" s="5">
        <v>11131.320000000003</v>
      </c>
      <c r="E1278" s="5">
        <v>0</v>
      </c>
      <c r="F1278" s="5">
        <v>0</v>
      </c>
      <c r="G1278" s="5">
        <v>0</v>
      </c>
      <c r="H1278" s="5">
        <v>0.3999999999996362</v>
      </c>
      <c r="I1278" s="5">
        <v>0</v>
      </c>
      <c r="J1278" s="12"/>
    </row>
    <row r="1279" spans="2:10" ht="16.5" thickTop="1" thickBot="1" x14ac:dyDescent="0.3">
      <c r="B1279" s="31" t="s">
        <v>19</v>
      </c>
      <c r="C1279">
        <v>500</v>
      </c>
      <c r="D1279" s="5">
        <v>318.5</v>
      </c>
      <c r="E1279" s="5">
        <v>0</v>
      </c>
      <c r="F1279" s="5">
        <v>0</v>
      </c>
      <c r="G1279" s="5">
        <v>0</v>
      </c>
      <c r="H1279" s="5">
        <v>5057.1000000000004</v>
      </c>
      <c r="I1279" s="5">
        <v>0</v>
      </c>
      <c r="J1279" s="12"/>
    </row>
    <row r="1280" spans="2:10" ht="16.5" thickTop="1" thickBot="1" x14ac:dyDescent="0.3">
      <c r="B1280" s="30" t="s">
        <v>38</v>
      </c>
      <c r="D1280" s="5"/>
      <c r="E1280" s="5"/>
      <c r="F1280" s="5"/>
      <c r="G1280" s="5"/>
      <c r="H1280" s="5"/>
      <c r="I1280" s="5"/>
      <c r="J1280" s="12"/>
    </row>
    <row r="1281" spans="2:10" ht="16.5" thickTop="1" thickBot="1" x14ac:dyDescent="0.3">
      <c r="B1281" s="31" t="s">
        <v>15</v>
      </c>
      <c r="C1281">
        <v>100</v>
      </c>
      <c r="D1281" s="5">
        <v>0</v>
      </c>
      <c r="E1281" s="5">
        <v>41298.94</v>
      </c>
      <c r="F1281" s="5">
        <v>9.59</v>
      </c>
      <c r="G1281" s="5">
        <v>120093.83</v>
      </c>
      <c r="H1281" s="5">
        <v>123473.83</v>
      </c>
      <c r="I1281" s="5">
        <v>141657.53</v>
      </c>
      <c r="J1281" s="12"/>
    </row>
    <row r="1282" spans="2:10" ht="16.5" thickTop="1" thickBot="1" x14ac:dyDescent="0.3">
      <c r="B1282" s="31" t="s">
        <v>16</v>
      </c>
      <c r="C1282">
        <v>135</v>
      </c>
      <c r="D1282" s="5">
        <v>1000000</v>
      </c>
      <c r="E1282" s="5">
        <v>1000604</v>
      </c>
      <c r="F1282" s="5">
        <v>1000604</v>
      </c>
      <c r="G1282" s="5">
        <v>0</v>
      </c>
      <c r="H1282" s="5">
        <v>336498</v>
      </c>
      <c r="I1282" s="5">
        <v>250000</v>
      </c>
      <c r="J1282" s="12"/>
    </row>
    <row r="1283" spans="2:10" ht="16.5" thickTop="1" thickBot="1" x14ac:dyDescent="0.3">
      <c r="B1283" s="31" t="s">
        <v>17</v>
      </c>
      <c r="C1283">
        <v>200</v>
      </c>
      <c r="D1283" s="5">
        <v>148748.21</v>
      </c>
      <c r="E1283" s="5">
        <v>84868.290000000023</v>
      </c>
      <c r="F1283" s="5">
        <v>41289.35</v>
      </c>
      <c r="G1283" s="5">
        <v>0</v>
      </c>
      <c r="H1283" s="5">
        <v>167413.23000000001</v>
      </c>
      <c r="I1283" s="5">
        <v>176850.13999999998</v>
      </c>
      <c r="J1283" s="12"/>
    </row>
    <row r="1284" spans="2:10" ht="16.5" thickTop="1" thickBot="1" x14ac:dyDescent="0.3">
      <c r="B1284" s="31" t="s">
        <v>18</v>
      </c>
      <c r="C1284">
        <v>220</v>
      </c>
      <c r="D1284" s="5">
        <v>851251.79</v>
      </c>
      <c r="E1284" s="5">
        <v>915735.71</v>
      </c>
      <c r="F1284" s="5">
        <v>959314.65</v>
      </c>
      <c r="G1284" s="5">
        <v>0</v>
      </c>
      <c r="H1284" s="5">
        <v>169084.77</v>
      </c>
      <c r="I1284" s="5">
        <v>73149.860000000015</v>
      </c>
      <c r="J1284" s="12"/>
    </row>
    <row r="1285" spans="2:10" ht="16.5" thickTop="1" thickBot="1" x14ac:dyDescent="0.3">
      <c r="B1285" s="31" t="s">
        <v>19</v>
      </c>
      <c r="C1285">
        <v>500</v>
      </c>
      <c r="D1285" s="5">
        <v>148748.21000000002</v>
      </c>
      <c r="E1285" s="5">
        <v>126167.23</v>
      </c>
      <c r="F1285" s="5">
        <v>0</v>
      </c>
      <c r="G1285" s="5">
        <v>120084.23999999999</v>
      </c>
      <c r="H1285" s="5">
        <v>170793.22999999998</v>
      </c>
      <c r="I1285" s="5">
        <v>195033.84</v>
      </c>
      <c r="J1285" s="12"/>
    </row>
    <row r="1286" spans="2:10" ht="16.5" thickTop="1" thickBot="1" x14ac:dyDescent="0.3">
      <c r="B1286" s="30" t="s">
        <v>248</v>
      </c>
      <c r="D1286" s="5"/>
      <c r="E1286" s="5"/>
      <c r="F1286" s="5"/>
      <c r="G1286" s="5"/>
      <c r="H1286" s="5"/>
      <c r="I1286" s="5"/>
      <c r="J1286" s="12"/>
    </row>
    <row r="1287" spans="2:10" ht="16.5" thickTop="1" thickBot="1" x14ac:dyDescent="0.3">
      <c r="B1287" s="31" t="s">
        <v>16</v>
      </c>
      <c r="C1287">
        <v>135</v>
      </c>
      <c r="D1287" s="5">
        <v>0</v>
      </c>
      <c r="E1287" s="5">
        <v>0</v>
      </c>
      <c r="F1287" s="5">
        <v>0</v>
      </c>
      <c r="G1287" s="5">
        <v>0</v>
      </c>
      <c r="H1287" s="5">
        <v>2300016.15</v>
      </c>
      <c r="I1287" s="5">
        <v>0</v>
      </c>
      <c r="J1287" s="12"/>
    </row>
    <row r="1288" spans="2:10" ht="16.5" thickTop="1" thickBot="1" x14ac:dyDescent="0.3">
      <c r="B1288" s="31" t="s">
        <v>17</v>
      </c>
      <c r="C1288">
        <v>200</v>
      </c>
      <c r="D1288" s="5">
        <v>0</v>
      </c>
      <c r="E1288" s="5">
        <v>0</v>
      </c>
      <c r="F1288" s="5">
        <v>0</v>
      </c>
      <c r="G1288" s="5">
        <v>0</v>
      </c>
      <c r="H1288" s="5">
        <v>2300016.15</v>
      </c>
      <c r="I1288" s="5">
        <v>0</v>
      </c>
      <c r="J1288" s="12"/>
    </row>
    <row r="1289" spans="2:10" ht="16.5" thickTop="1" thickBot="1" x14ac:dyDescent="0.3">
      <c r="B1289" s="31" t="s">
        <v>19</v>
      </c>
      <c r="C1289">
        <v>500</v>
      </c>
      <c r="D1289" s="5">
        <v>0</v>
      </c>
      <c r="E1289" s="5">
        <v>0</v>
      </c>
      <c r="F1289" s="5">
        <v>0</v>
      </c>
      <c r="G1289" s="5">
        <v>0</v>
      </c>
      <c r="H1289" s="5">
        <v>2300016.15</v>
      </c>
      <c r="I1289" s="5">
        <v>0</v>
      </c>
      <c r="J1289" s="12"/>
    </row>
    <row r="1290" spans="2:10" ht="16.5" thickTop="1" thickBot="1" x14ac:dyDescent="0.3">
      <c r="B1290" s="30" t="s">
        <v>33</v>
      </c>
      <c r="D1290" s="5"/>
      <c r="E1290" s="5"/>
      <c r="F1290" s="5"/>
      <c r="G1290" s="5"/>
      <c r="H1290" s="5"/>
      <c r="I1290" s="5"/>
      <c r="J1290" s="12"/>
    </row>
    <row r="1291" spans="2:10" ht="16.5" thickTop="1" thickBot="1" x14ac:dyDescent="0.3">
      <c r="B1291" s="31" t="s">
        <v>16</v>
      </c>
      <c r="C1291">
        <v>135</v>
      </c>
      <c r="D1291" s="5">
        <v>0</v>
      </c>
      <c r="E1291" s="5">
        <v>0</v>
      </c>
      <c r="F1291" s="5">
        <v>0</v>
      </c>
      <c r="G1291" s="5">
        <v>185087</v>
      </c>
      <c r="H1291" s="5">
        <v>0</v>
      </c>
      <c r="I1291" s="5">
        <v>0</v>
      </c>
      <c r="J1291" s="12"/>
    </row>
    <row r="1292" spans="2:10" ht="16.5" thickTop="1" thickBot="1" x14ac:dyDescent="0.3">
      <c r="B1292" s="31" t="s">
        <v>17</v>
      </c>
      <c r="C1292">
        <v>200</v>
      </c>
      <c r="D1292" s="5">
        <v>0</v>
      </c>
      <c r="E1292" s="5">
        <v>0</v>
      </c>
      <c r="F1292" s="5">
        <v>0</v>
      </c>
      <c r="G1292" s="5">
        <v>185087</v>
      </c>
      <c r="H1292" s="5">
        <v>0</v>
      </c>
      <c r="I1292" s="5">
        <v>0</v>
      </c>
      <c r="J1292" s="12"/>
    </row>
    <row r="1293" spans="2:10" ht="16.5" thickTop="1" thickBot="1" x14ac:dyDescent="0.3">
      <c r="B1293" s="29" t="s">
        <v>249</v>
      </c>
      <c r="D1293" s="5"/>
      <c r="E1293" s="5"/>
      <c r="F1293" s="5"/>
      <c r="G1293" s="5"/>
      <c r="H1293" s="5"/>
      <c r="I1293" s="5"/>
      <c r="J1293" s="12"/>
    </row>
    <row r="1294" spans="2:10" ht="16.5" thickTop="1" thickBot="1" x14ac:dyDescent="0.3">
      <c r="B1294" s="30" t="s">
        <v>250</v>
      </c>
      <c r="D1294" s="5"/>
      <c r="E1294" s="5"/>
      <c r="F1294" s="5"/>
      <c r="G1294" s="5"/>
      <c r="H1294" s="5"/>
      <c r="I1294" s="5"/>
      <c r="J1294" s="12"/>
    </row>
    <row r="1295" spans="2:10" ht="16.5" thickTop="1" thickBot="1" x14ac:dyDescent="0.3">
      <c r="B1295" s="31" t="s">
        <v>15</v>
      </c>
      <c r="C1295">
        <v>100</v>
      </c>
      <c r="D1295" s="5">
        <v>0</v>
      </c>
      <c r="E1295" s="5">
        <v>0</v>
      </c>
      <c r="F1295" s="5">
        <v>0</v>
      </c>
      <c r="G1295" s="5">
        <v>0</v>
      </c>
      <c r="H1295" s="5">
        <v>0.5</v>
      </c>
      <c r="I1295" s="5">
        <v>11044.59</v>
      </c>
      <c r="J1295" s="12"/>
    </row>
    <row r="1296" spans="2:10" ht="16.5" thickTop="1" thickBot="1" x14ac:dyDescent="0.3">
      <c r="B1296" s="31" t="s">
        <v>16</v>
      </c>
      <c r="C1296">
        <v>135</v>
      </c>
      <c r="D1296" s="5">
        <v>32000</v>
      </c>
      <c r="E1296" s="5">
        <v>41079.539999999994</v>
      </c>
      <c r="F1296" s="5">
        <v>39746.04</v>
      </c>
      <c r="G1296" s="5">
        <v>16187</v>
      </c>
      <c r="H1296" s="5">
        <v>10000</v>
      </c>
      <c r="I1296" s="5">
        <v>24000</v>
      </c>
      <c r="J1296" s="12"/>
    </row>
    <row r="1297" spans="2:10" ht="16.5" thickTop="1" thickBot="1" x14ac:dyDescent="0.3">
      <c r="B1297" s="31" t="s">
        <v>17</v>
      </c>
      <c r="C1297">
        <v>200</v>
      </c>
      <c r="D1297" s="5">
        <v>31999.53</v>
      </c>
      <c r="E1297" s="5">
        <v>41079.539999999994</v>
      </c>
      <c r="F1297" s="5">
        <v>39746.040000000008</v>
      </c>
      <c r="G1297" s="5">
        <v>16187</v>
      </c>
      <c r="H1297" s="5">
        <v>9999.5</v>
      </c>
      <c r="I1297" s="5">
        <v>12955.910000000002</v>
      </c>
      <c r="J1297" s="12"/>
    </row>
    <row r="1298" spans="2:10" ht="16.5" thickTop="1" thickBot="1" x14ac:dyDescent="0.3">
      <c r="B1298" s="31" t="s">
        <v>18</v>
      </c>
      <c r="C1298">
        <v>220</v>
      </c>
      <c r="D1298" s="5">
        <v>0.47000000000116415</v>
      </c>
      <c r="E1298" s="5">
        <v>0</v>
      </c>
      <c r="F1298" s="5">
        <v>-7.2759576141834259E-12</v>
      </c>
      <c r="G1298" s="5">
        <v>0</v>
      </c>
      <c r="H1298" s="5">
        <v>0.5</v>
      </c>
      <c r="I1298" s="5">
        <v>11044.089999999998</v>
      </c>
      <c r="J1298" s="12"/>
    </row>
    <row r="1299" spans="2:10" ht="16.5" thickTop="1" thickBot="1" x14ac:dyDescent="0.3">
      <c r="B1299" s="31" t="s">
        <v>19</v>
      </c>
      <c r="C1299">
        <v>500</v>
      </c>
      <c r="D1299" s="5">
        <v>31000</v>
      </c>
      <c r="E1299" s="5">
        <v>41079.539999999994</v>
      </c>
      <c r="F1299" s="5">
        <v>39746.04</v>
      </c>
      <c r="G1299" s="5">
        <v>16187</v>
      </c>
      <c r="H1299" s="5">
        <v>10000</v>
      </c>
      <c r="I1299" s="5">
        <v>24000</v>
      </c>
      <c r="J1299" s="12"/>
    </row>
    <row r="1300" spans="2:10" ht="16.5" thickTop="1" thickBot="1" x14ac:dyDescent="0.3">
      <c r="B1300" s="30" t="s">
        <v>23</v>
      </c>
      <c r="D1300" s="5"/>
      <c r="E1300" s="5"/>
      <c r="F1300" s="5"/>
      <c r="G1300" s="5"/>
      <c r="H1300" s="5"/>
      <c r="I1300" s="5"/>
      <c r="J1300" s="12"/>
    </row>
    <row r="1301" spans="2:10" ht="16.5" thickTop="1" thickBot="1" x14ac:dyDescent="0.3">
      <c r="B1301" s="31" t="s">
        <v>15</v>
      </c>
      <c r="C1301">
        <v>100</v>
      </c>
      <c r="D1301" s="5">
        <v>2806.5</v>
      </c>
      <c r="E1301" s="5">
        <v>2807.3</v>
      </c>
      <c r="F1301" s="5">
        <v>4816.3</v>
      </c>
      <c r="G1301" s="5">
        <v>6580.3</v>
      </c>
      <c r="H1301" s="5">
        <v>8344.2999999999993</v>
      </c>
      <c r="I1301" s="5">
        <v>514.5</v>
      </c>
      <c r="J1301" s="12"/>
    </row>
    <row r="1302" spans="2:10" ht="16.5" thickTop="1" thickBot="1" x14ac:dyDescent="0.3">
      <c r="B1302" s="30" t="s">
        <v>251</v>
      </c>
      <c r="D1302" s="5"/>
      <c r="E1302" s="5"/>
      <c r="F1302" s="5"/>
      <c r="G1302" s="5"/>
      <c r="H1302" s="5"/>
      <c r="I1302" s="5"/>
      <c r="J1302" s="12"/>
    </row>
    <row r="1303" spans="2:10" ht="16.5" thickTop="1" thickBot="1" x14ac:dyDescent="0.3">
      <c r="B1303" s="31" t="s">
        <v>15</v>
      </c>
      <c r="C1303">
        <v>100</v>
      </c>
      <c r="D1303" s="5">
        <v>1062071.31</v>
      </c>
      <c r="E1303" s="5">
        <v>1103224.03</v>
      </c>
      <c r="F1303" s="5">
        <v>1194468.18</v>
      </c>
      <c r="G1303" s="5">
        <v>1255333.6499999999</v>
      </c>
      <c r="H1303" s="5">
        <v>1319131.3799999999</v>
      </c>
      <c r="I1303" s="5">
        <v>1400251.97</v>
      </c>
      <c r="J1303" s="12"/>
    </row>
    <row r="1304" spans="2:10" ht="16.5" thickTop="1" thickBot="1" x14ac:dyDescent="0.3">
      <c r="B1304" s="31" t="s">
        <v>16</v>
      </c>
      <c r="C1304">
        <v>135</v>
      </c>
      <c r="D1304" s="5">
        <v>120500</v>
      </c>
      <c r="E1304" s="5">
        <v>59610</v>
      </c>
      <c r="F1304" s="5">
        <v>0</v>
      </c>
      <c r="G1304" s="5">
        <v>45000</v>
      </c>
      <c r="H1304" s="5">
        <v>11000</v>
      </c>
      <c r="I1304" s="5">
        <v>11000</v>
      </c>
      <c r="J1304" s="12"/>
    </row>
    <row r="1305" spans="2:10" ht="16.5" thickTop="1" thickBot="1" x14ac:dyDescent="0.3">
      <c r="B1305" s="31" t="s">
        <v>17</v>
      </c>
      <c r="C1305">
        <v>200</v>
      </c>
      <c r="D1305" s="5">
        <v>112174</v>
      </c>
      <c r="E1305" s="5">
        <v>45826</v>
      </c>
      <c r="F1305" s="5">
        <v>0</v>
      </c>
      <c r="G1305" s="5">
        <v>36761.25</v>
      </c>
      <c r="H1305" s="5">
        <v>11000</v>
      </c>
      <c r="I1305" s="5">
        <v>11000</v>
      </c>
      <c r="J1305" s="12"/>
    </row>
    <row r="1306" spans="2:10" ht="16.5" thickTop="1" thickBot="1" x14ac:dyDescent="0.3">
      <c r="B1306" s="31" t="s">
        <v>18</v>
      </c>
      <c r="C1306">
        <v>220</v>
      </c>
      <c r="D1306" s="5">
        <v>8326</v>
      </c>
      <c r="E1306" s="5">
        <v>13784</v>
      </c>
      <c r="F1306" s="5">
        <v>0</v>
      </c>
      <c r="G1306" s="5">
        <v>8238.75</v>
      </c>
      <c r="H1306" s="5">
        <v>0</v>
      </c>
      <c r="I1306" s="5">
        <v>0</v>
      </c>
      <c r="J1306" s="12"/>
    </row>
    <row r="1307" spans="2:10" ht="16.5" thickTop="1" thickBot="1" x14ac:dyDescent="0.3">
      <c r="B1307" s="31" t="s">
        <v>19</v>
      </c>
      <c r="C1307">
        <v>500</v>
      </c>
      <c r="D1307" s="5">
        <v>88174.1</v>
      </c>
      <c r="E1307" s="5">
        <v>86978.72</v>
      </c>
      <c r="F1307" s="5">
        <v>91244.15</v>
      </c>
      <c r="G1307" s="5">
        <v>97626.72</v>
      </c>
      <c r="H1307" s="5">
        <v>74797.73000000001</v>
      </c>
      <c r="I1307" s="5">
        <v>92120.589999999982</v>
      </c>
      <c r="J1307" s="12"/>
    </row>
    <row r="1308" spans="2:10" ht="16.5" thickTop="1" thickBot="1" x14ac:dyDescent="0.3">
      <c r="B1308" s="30" t="s">
        <v>38</v>
      </c>
      <c r="D1308" s="5"/>
      <c r="E1308" s="5"/>
      <c r="F1308" s="5"/>
      <c r="G1308" s="5"/>
      <c r="H1308" s="5"/>
      <c r="I1308" s="5"/>
      <c r="J1308" s="12"/>
    </row>
    <row r="1309" spans="2:10" ht="16.5" thickTop="1" thickBot="1" x14ac:dyDescent="0.3">
      <c r="B1309" s="31" t="s">
        <v>15</v>
      </c>
      <c r="C1309">
        <v>100</v>
      </c>
      <c r="D1309" s="5">
        <v>4.9999999988358468E-2</v>
      </c>
      <c r="E1309" s="5">
        <v>0</v>
      </c>
      <c r="F1309" s="5">
        <v>0</v>
      </c>
      <c r="G1309" s="5">
        <v>0.69</v>
      </c>
      <c r="H1309" s="5">
        <v>0</v>
      </c>
      <c r="I1309" s="5">
        <v>10383</v>
      </c>
      <c r="J1309" s="12"/>
    </row>
    <row r="1310" spans="2:10" ht="16.5" thickTop="1" thickBot="1" x14ac:dyDescent="0.3">
      <c r="B1310" s="31" t="s">
        <v>16</v>
      </c>
      <c r="C1310">
        <v>135</v>
      </c>
      <c r="D1310" s="5">
        <v>758300</v>
      </c>
      <c r="E1310" s="5">
        <v>800317.01</v>
      </c>
      <c r="F1310" s="5">
        <v>808132</v>
      </c>
      <c r="G1310" s="5">
        <v>819778</v>
      </c>
      <c r="H1310" s="5">
        <v>806101</v>
      </c>
      <c r="I1310" s="5">
        <v>865600</v>
      </c>
      <c r="J1310" s="12"/>
    </row>
    <row r="1311" spans="2:10" ht="16.5" thickTop="1" thickBot="1" x14ac:dyDescent="0.3">
      <c r="B1311" s="31" t="s">
        <v>17</v>
      </c>
      <c r="C1311">
        <v>200</v>
      </c>
      <c r="D1311" s="5">
        <v>758051.58999999985</v>
      </c>
      <c r="E1311" s="5">
        <v>709500.05</v>
      </c>
      <c r="F1311" s="5">
        <v>731050.54</v>
      </c>
      <c r="G1311" s="5">
        <v>819777.99999999988</v>
      </c>
      <c r="H1311" s="5">
        <v>806100.69000000006</v>
      </c>
      <c r="I1311" s="5">
        <v>855217</v>
      </c>
      <c r="J1311" s="12"/>
    </row>
    <row r="1312" spans="2:10" ht="16.5" thickTop="1" thickBot="1" x14ac:dyDescent="0.3">
      <c r="B1312" s="31" t="s">
        <v>18</v>
      </c>
      <c r="C1312">
        <v>220</v>
      </c>
      <c r="D1312" s="5">
        <v>248.41000000014901</v>
      </c>
      <c r="E1312" s="5">
        <v>90816.959999999963</v>
      </c>
      <c r="F1312" s="5">
        <v>77081.459999999963</v>
      </c>
      <c r="G1312" s="5">
        <v>1.1641532182693481E-10</v>
      </c>
      <c r="H1312" s="5">
        <v>0.30999999993946403</v>
      </c>
      <c r="I1312" s="5">
        <v>10383</v>
      </c>
      <c r="J1312" s="12"/>
    </row>
    <row r="1313" spans="2:10" ht="16.5" thickTop="1" thickBot="1" x14ac:dyDescent="0.3">
      <c r="B1313" s="31" t="s">
        <v>19</v>
      </c>
      <c r="C1313">
        <v>500</v>
      </c>
      <c r="D1313" s="5">
        <v>701500</v>
      </c>
      <c r="E1313" s="5">
        <v>709500</v>
      </c>
      <c r="F1313" s="5">
        <v>731050.54</v>
      </c>
      <c r="G1313" s="5">
        <v>819778.69</v>
      </c>
      <c r="H1313" s="5">
        <v>806100</v>
      </c>
      <c r="I1313" s="5">
        <v>865600</v>
      </c>
      <c r="J1313" s="12"/>
    </row>
    <row r="1314" spans="2:10" ht="16.5" thickTop="1" thickBot="1" x14ac:dyDescent="0.3">
      <c r="B1314" s="30" t="s">
        <v>252</v>
      </c>
      <c r="D1314" s="5"/>
      <c r="E1314" s="5"/>
      <c r="F1314" s="5"/>
      <c r="G1314" s="5"/>
      <c r="H1314" s="5"/>
      <c r="I1314" s="5"/>
      <c r="J1314" s="12"/>
    </row>
    <row r="1315" spans="2:10" ht="16.5" thickTop="1" thickBot="1" x14ac:dyDescent="0.3">
      <c r="B1315" s="31" t="s">
        <v>16</v>
      </c>
      <c r="C1315">
        <v>135</v>
      </c>
      <c r="D1315" s="5">
        <v>0</v>
      </c>
      <c r="E1315" s="5">
        <v>0</v>
      </c>
      <c r="F1315" s="5">
        <v>304198</v>
      </c>
      <c r="G1315" s="5">
        <v>187200</v>
      </c>
      <c r="H1315" s="5">
        <v>871100</v>
      </c>
      <c r="I1315" s="5">
        <v>0</v>
      </c>
      <c r="J1315" s="12"/>
    </row>
    <row r="1316" spans="2:10" ht="16.5" thickTop="1" thickBot="1" x14ac:dyDescent="0.3">
      <c r="B1316" s="31" t="s">
        <v>17</v>
      </c>
      <c r="C1316">
        <v>200</v>
      </c>
      <c r="D1316" s="5">
        <v>0</v>
      </c>
      <c r="E1316" s="5">
        <v>0</v>
      </c>
      <c r="F1316" s="5">
        <v>302500</v>
      </c>
      <c r="G1316" s="5">
        <v>187200</v>
      </c>
      <c r="H1316" s="5">
        <v>871100</v>
      </c>
      <c r="I1316" s="5">
        <v>0</v>
      </c>
      <c r="J1316" s="12"/>
    </row>
    <row r="1317" spans="2:10" ht="16.5" thickTop="1" thickBot="1" x14ac:dyDescent="0.3">
      <c r="B1317" s="31" t="s">
        <v>18</v>
      </c>
      <c r="C1317">
        <v>220</v>
      </c>
      <c r="D1317" s="5">
        <v>0</v>
      </c>
      <c r="E1317" s="5">
        <v>0</v>
      </c>
      <c r="F1317" s="5">
        <v>1698</v>
      </c>
      <c r="G1317" s="5">
        <v>0</v>
      </c>
      <c r="H1317" s="5">
        <v>0</v>
      </c>
      <c r="I1317" s="5">
        <v>0</v>
      </c>
      <c r="J1317" s="12"/>
    </row>
    <row r="1318" spans="2:10" ht="16.5" thickTop="1" thickBot="1" x14ac:dyDescent="0.3">
      <c r="B1318" s="31" t="s">
        <v>19</v>
      </c>
      <c r="C1318">
        <v>500</v>
      </c>
      <c r="D1318" s="5">
        <v>0</v>
      </c>
      <c r="E1318" s="5">
        <v>0</v>
      </c>
      <c r="F1318" s="5">
        <v>302500</v>
      </c>
      <c r="G1318" s="5">
        <v>187200</v>
      </c>
      <c r="H1318" s="5">
        <v>871100</v>
      </c>
      <c r="I1318" s="5">
        <v>0</v>
      </c>
      <c r="J1318" s="12"/>
    </row>
    <row r="1319" spans="2:10" ht="16.5" thickTop="1" thickBot="1" x14ac:dyDescent="0.3">
      <c r="B1319" s="29" t="s">
        <v>253</v>
      </c>
      <c r="D1319" s="5"/>
      <c r="E1319" s="5"/>
      <c r="F1319" s="5"/>
      <c r="G1319" s="5"/>
      <c r="H1319" s="5"/>
      <c r="I1319" s="5"/>
      <c r="J1319" s="12"/>
    </row>
    <row r="1320" spans="2:10" ht="16.5" thickTop="1" thickBot="1" x14ac:dyDescent="0.3">
      <c r="B1320" s="30" t="s">
        <v>254</v>
      </c>
      <c r="D1320" s="5"/>
      <c r="E1320" s="5"/>
      <c r="F1320" s="5"/>
      <c r="G1320" s="5"/>
      <c r="H1320" s="5"/>
      <c r="I1320" s="5"/>
      <c r="J1320" s="12"/>
    </row>
    <row r="1321" spans="2:10" ht="16.5" thickTop="1" thickBot="1" x14ac:dyDescent="0.3">
      <c r="B1321" s="31" t="s">
        <v>15</v>
      </c>
      <c r="C1321">
        <v>100</v>
      </c>
      <c r="D1321" s="5">
        <v>1082097.21</v>
      </c>
      <c r="E1321" s="5">
        <v>1212095.69</v>
      </c>
      <c r="F1321" s="5">
        <v>723007.61</v>
      </c>
      <c r="G1321" s="5">
        <v>1066486.28</v>
      </c>
      <c r="H1321" s="5">
        <v>1435526.47</v>
      </c>
      <c r="I1321" s="5">
        <v>1363566.69</v>
      </c>
      <c r="J1321" s="12"/>
    </row>
    <row r="1322" spans="2:10" ht="16.5" thickTop="1" thickBot="1" x14ac:dyDescent="0.3">
      <c r="B1322" s="31" t="s">
        <v>16</v>
      </c>
      <c r="C1322">
        <v>135</v>
      </c>
      <c r="D1322" s="5">
        <v>895000</v>
      </c>
      <c r="E1322" s="5">
        <v>895000</v>
      </c>
      <c r="F1322" s="5">
        <v>895000</v>
      </c>
      <c r="G1322" s="5">
        <v>895000</v>
      </c>
      <c r="H1322" s="5">
        <v>895000</v>
      </c>
      <c r="I1322" s="5">
        <v>1005000</v>
      </c>
      <c r="J1322" s="12"/>
    </row>
    <row r="1323" spans="2:10" ht="16.5" thickTop="1" thickBot="1" x14ac:dyDescent="0.3">
      <c r="B1323" s="31" t="s">
        <v>17</v>
      </c>
      <c r="C1323">
        <v>200</v>
      </c>
      <c r="D1323" s="5">
        <v>863433.39000000013</v>
      </c>
      <c r="E1323" s="5">
        <v>867515.83</v>
      </c>
      <c r="F1323" s="5">
        <v>866689.67</v>
      </c>
      <c r="G1323" s="5">
        <v>18076.91</v>
      </c>
      <c r="H1323" s="5">
        <v>440645</v>
      </c>
      <c r="I1323" s="5">
        <v>917743.46</v>
      </c>
      <c r="J1323" s="12"/>
    </row>
    <row r="1324" spans="2:10" ht="16.5" thickTop="1" thickBot="1" x14ac:dyDescent="0.3">
      <c r="B1324" s="31" t="s">
        <v>18</v>
      </c>
      <c r="C1324">
        <v>220</v>
      </c>
      <c r="D1324" s="5">
        <v>31566.60999999987</v>
      </c>
      <c r="E1324" s="5">
        <v>27484.170000000042</v>
      </c>
      <c r="F1324" s="5">
        <v>28310.329999999958</v>
      </c>
      <c r="G1324" s="5">
        <v>876923.09</v>
      </c>
      <c r="H1324" s="5">
        <v>454355</v>
      </c>
      <c r="I1324" s="5">
        <v>87256.540000000037</v>
      </c>
      <c r="J1324" s="12"/>
    </row>
    <row r="1325" spans="2:10" ht="16.5" thickTop="1" thickBot="1" x14ac:dyDescent="0.3">
      <c r="B1325" s="31" t="s">
        <v>19</v>
      </c>
      <c r="C1325">
        <v>500</v>
      </c>
      <c r="D1325" s="5">
        <v>907705.75</v>
      </c>
      <c r="E1325" s="5">
        <v>997514.31</v>
      </c>
      <c r="F1325" s="5">
        <v>377601.58999999997</v>
      </c>
      <c r="G1325" s="5">
        <v>361555.58</v>
      </c>
      <c r="H1325" s="5">
        <v>809685.19</v>
      </c>
      <c r="I1325" s="5">
        <v>845783.68</v>
      </c>
      <c r="J1325" s="12"/>
    </row>
    <row r="1326" spans="2:10" ht="16.5" thickTop="1" thickBot="1" x14ac:dyDescent="0.3">
      <c r="B1326" s="30" t="s">
        <v>255</v>
      </c>
      <c r="D1326" s="5"/>
      <c r="E1326" s="5"/>
      <c r="F1326" s="5"/>
      <c r="G1326" s="5"/>
      <c r="H1326" s="5"/>
      <c r="I1326" s="5"/>
      <c r="J1326" s="12"/>
    </row>
    <row r="1327" spans="2:10" ht="16.5" thickTop="1" thickBot="1" x14ac:dyDescent="0.3">
      <c r="B1327" s="31" t="s">
        <v>15</v>
      </c>
      <c r="C1327">
        <v>100</v>
      </c>
      <c r="D1327" s="5">
        <v>163544.72</v>
      </c>
      <c r="E1327" s="5">
        <v>192468.72</v>
      </c>
      <c r="F1327" s="5">
        <v>0</v>
      </c>
      <c r="G1327" s="5">
        <v>79880.77</v>
      </c>
      <c r="H1327" s="5">
        <v>13389.47</v>
      </c>
      <c r="I1327" s="5">
        <v>150437.97</v>
      </c>
      <c r="J1327" s="12"/>
    </row>
    <row r="1328" spans="2:10" ht="16.5" thickTop="1" thickBot="1" x14ac:dyDescent="0.3">
      <c r="B1328" s="31" t="s">
        <v>16</v>
      </c>
      <c r="C1328">
        <v>135</v>
      </c>
      <c r="D1328" s="5">
        <v>2100000</v>
      </c>
      <c r="E1328" s="5">
        <v>2100000</v>
      </c>
      <c r="F1328" s="5">
        <v>2100000</v>
      </c>
      <c r="G1328" s="5">
        <v>2100000</v>
      </c>
      <c r="H1328" s="5">
        <v>1544659</v>
      </c>
      <c r="I1328" s="5">
        <v>1359300</v>
      </c>
      <c r="J1328" s="12"/>
    </row>
    <row r="1329" spans="2:10" ht="16.5" thickTop="1" thickBot="1" x14ac:dyDescent="0.3">
      <c r="B1329" s="31" t="s">
        <v>17</v>
      </c>
      <c r="C1329">
        <v>200</v>
      </c>
      <c r="D1329" s="5">
        <v>2100000</v>
      </c>
      <c r="E1329" s="5">
        <v>2100000</v>
      </c>
      <c r="F1329" s="5">
        <v>2099798.27</v>
      </c>
      <c r="G1329" s="5">
        <v>2100000</v>
      </c>
      <c r="H1329" s="5">
        <v>1544659</v>
      </c>
      <c r="I1329" s="5">
        <v>1359300</v>
      </c>
      <c r="J1329" s="12"/>
    </row>
    <row r="1330" spans="2:10" ht="16.5" thickTop="1" thickBot="1" x14ac:dyDescent="0.3">
      <c r="B1330" s="31" t="s">
        <v>18</v>
      </c>
      <c r="C1330">
        <v>220</v>
      </c>
      <c r="D1330" s="5">
        <v>0</v>
      </c>
      <c r="E1330" s="5">
        <v>0</v>
      </c>
      <c r="F1330" s="5">
        <v>201.72999999998137</v>
      </c>
      <c r="G1330" s="5">
        <v>0</v>
      </c>
      <c r="H1330" s="5">
        <v>0</v>
      </c>
      <c r="I1330" s="5">
        <v>0</v>
      </c>
      <c r="J1330" s="12"/>
    </row>
    <row r="1331" spans="2:10" ht="16.5" thickTop="1" thickBot="1" x14ac:dyDescent="0.3">
      <c r="B1331" s="31" t="s">
        <v>19</v>
      </c>
      <c r="C1331">
        <v>500</v>
      </c>
      <c r="D1331" s="5">
        <v>2147835</v>
      </c>
      <c r="E1331" s="5">
        <v>2128924</v>
      </c>
      <c r="F1331" s="5">
        <v>1907329.55</v>
      </c>
      <c r="G1331" s="5">
        <v>2179880.77</v>
      </c>
      <c r="H1331" s="5">
        <v>1478167.7</v>
      </c>
      <c r="I1331" s="5">
        <v>1496348.5</v>
      </c>
      <c r="J1331" s="12"/>
    </row>
    <row r="1332" spans="2:10" ht="16.5" thickTop="1" thickBot="1" x14ac:dyDescent="0.3">
      <c r="B1332" s="30" t="s">
        <v>256</v>
      </c>
      <c r="D1332" s="5"/>
      <c r="E1332" s="5"/>
      <c r="F1332" s="5"/>
      <c r="G1332" s="5"/>
      <c r="H1332" s="5"/>
      <c r="I1332" s="5"/>
      <c r="J1332" s="12"/>
    </row>
    <row r="1333" spans="2:10" ht="16.5" thickTop="1" thickBot="1" x14ac:dyDescent="0.3">
      <c r="B1333" s="31" t="s">
        <v>15</v>
      </c>
      <c r="C1333">
        <v>100</v>
      </c>
      <c r="D1333" s="5">
        <v>13.65</v>
      </c>
      <c r="E1333" s="5">
        <v>13.65</v>
      </c>
      <c r="F1333" s="5">
        <v>13.65</v>
      </c>
      <c r="G1333" s="5">
        <v>13.65</v>
      </c>
      <c r="H1333" s="5">
        <v>13.65</v>
      </c>
      <c r="I1333" s="5">
        <v>13.65</v>
      </c>
      <c r="J1333" s="12"/>
    </row>
    <row r="1334" spans="2:10" ht="16.5" thickTop="1" thickBot="1" x14ac:dyDescent="0.3">
      <c r="B1334" s="31" t="s">
        <v>16</v>
      </c>
      <c r="C1334">
        <v>135</v>
      </c>
      <c r="D1334" s="5">
        <v>400000</v>
      </c>
      <c r="E1334" s="5">
        <v>0</v>
      </c>
      <c r="F1334" s="5">
        <v>0</v>
      </c>
      <c r="G1334" s="5">
        <v>0</v>
      </c>
      <c r="H1334" s="5">
        <v>0</v>
      </c>
      <c r="I1334" s="5">
        <v>0</v>
      </c>
      <c r="J1334" s="12"/>
    </row>
    <row r="1335" spans="2:10" ht="16.5" thickTop="1" thickBot="1" x14ac:dyDescent="0.3">
      <c r="B1335" s="31" t="s">
        <v>18</v>
      </c>
      <c r="C1335">
        <v>220</v>
      </c>
      <c r="D1335" s="5">
        <v>400000</v>
      </c>
      <c r="E1335" s="5">
        <v>0</v>
      </c>
      <c r="F1335" s="5">
        <v>0</v>
      </c>
      <c r="G1335" s="5">
        <v>0</v>
      </c>
      <c r="H1335" s="5">
        <v>0</v>
      </c>
      <c r="I1335" s="5">
        <v>0</v>
      </c>
      <c r="J1335" s="12"/>
    </row>
    <row r="1336" spans="2:10" ht="16.5" thickTop="1" thickBot="1" x14ac:dyDescent="0.3">
      <c r="B1336" s="30" t="s">
        <v>128</v>
      </c>
      <c r="D1336" s="5"/>
      <c r="E1336" s="5"/>
      <c r="F1336" s="5"/>
      <c r="G1336" s="5"/>
      <c r="H1336" s="5"/>
      <c r="I1336" s="5"/>
      <c r="J1336" s="12"/>
    </row>
    <row r="1337" spans="2:10" ht="16.5" thickTop="1" thickBot="1" x14ac:dyDescent="0.3">
      <c r="B1337" s="31" t="s">
        <v>16</v>
      </c>
      <c r="C1337">
        <v>135</v>
      </c>
      <c r="D1337" s="5">
        <v>181349570</v>
      </c>
      <c r="E1337" s="5">
        <v>111349570</v>
      </c>
      <c r="F1337" s="5">
        <v>136349570</v>
      </c>
      <c r="G1337" s="5">
        <v>162000000</v>
      </c>
      <c r="H1337" s="5">
        <v>15900000</v>
      </c>
      <c r="I1337" s="5">
        <v>0</v>
      </c>
      <c r="J1337" s="12"/>
    </row>
    <row r="1338" spans="2:10" ht="16.5" thickTop="1" thickBot="1" x14ac:dyDescent="0.3">
      <c r="B1338" s="31" t="s">
        <v>17</v>
      </c>
      <c r="C1338">
        <v>200</v>
      </c>
      <c r="D1338" s="5">
        <v>181349569.99999994</v>
      </c>
      <c r="E1338" s="5">
        <v>111349569.99999999</v>
      </c>
      <c r="F1338" s="5">
        <v>136349570</v>
      </c>
      <c r="G1338" s="5">
        <v>162000000</v>
      </c>
      <c r="H1338" s="5">
        <v>15900000.000000004</v>
      </c>
      <c r="I1338" s="5">
        <v>0</v>
      </c>
      <c r="J1338" s="12"/>
    </row>
    <row r="1339" spans="2:10" ht="16.5" thickTop="1" thickBot="1" x14ac:dyDescent="0.3">
      <c r="B1339" s="31" t="s">
        <v>18</v>
      </c>
      <c r="C1339">
        <v>220</v>
      </c>
      <c r="D1339" s="5">
        <v>5.9604644775390625E-8</v>
      </c>
      <c r="E1339" s="5">
        <v>1.4901161193847656E-8</v>
      </c>
      <c r="F1339" s="5">
        <v>0</v>
      </c>
      <c r="G1339" s="5">
        <v>0</v>
      </c>
      <c r="H1339" s="5">
        <v>-3.7252902984619141E-9</v>
      </c>
      <c r="I1339" s="5">
        <v>0</v>
      </c>
      <c r="J1339" s="12"/>
    </row>
    <row r="1340" spans="2:10" ht="16.5" thickTop="1" thickBot="1" x14ac:dyDescent="0.3">
      <c r="B1340" s="30" t="s">
        <v>257</v>
      </c>
      <c r="D1340" s="5"/>
      <c r="E1340" s="5"/>
      <c r="F1340" s="5"/>
      <c r="G1340" s="5"/>
      <c r="H1340" s="5"/>
      <c r="I1340" s="5"/>
      <c r="J1340" s="12"/>
    </row>
    <row r="1341" spans="2:10" ht="16.5" thickTop="1" thickBot="1" x14ac:dyDescent="0.3">
      <c r="B1341" s="31" t="s">
        <v>15</v>
      </c>
      <c r="C1341">
        <v>100</v>
      </c>
      <c r="D1341" s="5">
        <v>7675027.9500000002</v>
      </c>
      <c r="E1341" s="5">
        <v>10790861.99</v>
      </c>
      <c r="F1341" s="5">
        <v>12930022.779999999</v>
      </c>
      <c r="G1341" s="5">
        <v>13939191.92</v>
      </c>
      <c r="H1341" s="5">
        <v>14382263.16</v>
      </c>
      <c r="I1341" s="5">
        <v>17931754.920000002</v>
      </c>
      <c r="J1341" s="12"/>
    </row>
    <row r="1342" spans="2:10" ht="16.5" thickTop="1" thickBot="1" x14ac:dyDescent="0.3">
      <c r="B1342" s="31" t="s">
        <v>16</v>
      </c>
      <c r="C1342">
        <v>135</v>
      </c>
      <c r="D1342" s="5">
        <v>608478743</v>
      </c>
      <c r="E1342" s="5">
        <v>632398647</v>
      </c>
      <c r="F1342" s="5">
        <v>613449864</v>
      </c>
      <c r="G1342" s="5">
        <v>708231123</v>
      </c>
      <c r="H1342" s="5">
        <v>843361811</v>
      </c>
      <c r="I1342" s="5">
        <v>784671715</v>
      </c>
      <c r="J1342" s="12"/>
    </row>
    <row r="1343" spans="2:10" ht="16.5" thickTop="1" thickBot="1" x14ac:dyDescent="0.3">
      <c r="B1343" s="31" t="s">
        <v>17</v>
      </c>
      <c r="C1343">
        <v>200</v>
      </c>
      <c r="D1343" s="5">
        <v>605978033.87999988</v>
      </c>
      <c r="E1343" s="5">
        <v>632361582.24000001</v>
      </c>
      <c r="F1343" s="5">
        <v>613157508.08000004</v>
      </c>
      <c r="G1343" s="5">
        <v>707787123.86999953</v>
      </c>
      <c r="H1343" s="5">
        <v>843348687.62000024</v>
      </c>
      <c r="I1343" s="5">
        <v>784643902.4799999</v>
      </c>
      <c r="J1343" s="12"/>
    </row>
    <row r="1344" spans="2:10" ht="16.5" thickTop="1" thickBot="1" x14ac:dyDescent="0.3">
      <c r="B1344" s="31" t="s">
        <v>18</v>
      </c>
      <c r="C1344">
        <v>220</v>
      </c>
      <c r="D1344" s="5">
        <v>2500709.120000124</v>
      </c>
      <c r="E1344" s="5">
        <v>37064.759999990463</v>
      </c>
      <c r="F1344" s="5">
        <v>292355.91999995708</v>
      </c>
      <c r="G1344" s="5">
        <v>443999.13000047207</v>
      </c>
      <c r="H1344" s="5">
        <v>13123.379999756813</v>
      </c>
      <c r="I1344" s="5">
        <v>27812.520000100136</v>
      </c>
      <c r="J1344" s="12"/>
    </row>
    <row r="1345" spans="2:10" ht="16.5" thickTop="1" thickBot="1" x14ac:dyDescent="0.3">
      <c r="B1345" s="31" t="s">
        <v>19</v>
      </c>
      <c r="C1345">
        <v>500</v>
      </c>
      <c r="D1345" s="5">
        <v>1183243.06</v>
      </c>
      <c r="E1345" s="5">
        <v>3078769.28</v>
      </c>
      <c r="F1345" s="5">
        <v>1846804.8699999999</v>
      </c>
      <c r="G1345" s="5">
        <v>565170.01</v>
      </c>
      <c r="H1345" s="5">
        <v>429947.86</v>
      </c>
      <c r="I1345" s="5">
        <v>3521679.2399999998</v>
      </c>
      <c r="J1345" s="12"/>
    </row>
    <row r="1346" spans="2:10" ht="16.5" thickTop="1" thickBot="1" x14ac:dyDescent="0.3">
      <c r="B1346" s="30" t="s">
        <v>258</v>
      </c>
      <c r="D1346" s="5"/>
      <c r="E1346" s="5"/>
      <c r="F1346" s="5"/>
      <c r="G1346" s="5"/>
      <c r="H1346" s="5"/>
      <c r="I1346" s="5"/>
      <c r="J1346" s="12"/>
    </row>
    <row r="1347" spans="2:10" ht="16.5" thickTop="1" thickBot="1" x14ac:dyDescent="0.3">
      <c r="B1347" s="31" t="s">
        <v>15</v>
      </c>
      <c r="C1347">
        <v>100</v>
      </c>
      <c r="D1347" s="5">
        <v>0</v>
      </c>
      <c r="E1347" s="5">
        <v>0</v>
      </c>
      <c r="F1347" s="5">
        <v>0</v>
      </c>
      <c r="G1347" s="5">
        <v>0</v>
      </c>
      <c r="H1347" s="5">
        <v>0</v>
      </c>
      <c r="I1347" s="5">
        <v>100242993.44000001</v>
      </c>
      <c r="J1347" s="12"/>
    </row>
    <row r="1348" spans="2:10" ht="16.5" thickTop="1" thickBot="1" x14ac:dyDescent="0.3">
      <c r="B1348" s="31" t="s">
        <v>16</v>
      </c>
      <c r="C1348">
        <v>135</v>
      </c>
      <c r="D1348" s="5">
        <v>0</v>
      </c>
      <c r="E1348" s="5">
        <v>0</v>
      </c>
      <c r="F1348" s="5">
        <v>0</v>
      </c>
      <c r="G1348" s="5">
        <v>0</v>
      </c>
      <c r="H1348" s="5">
        <v>0</v>
      </c>
      <c r="I1348" s="5">
        <v>98806456.299999982</v>
      </c>
      <c r="J1348" s="12"/>
    </row>
    <row r="1349" spans="2:10" ht="16.5" thickTop="1" thickBot="1" x14ac:dyDescent="0.3">
      <c r="B1349" s="31" t="s">
        <v>17</v>
      </c>
      <c r="C1349">
        <v>200</v>
      </c>
      <c r="D1349" s="5">
        <v>0</v>
      </c>
      <c r="E1349" s="5">
        <v>0</v>
      </c>
      <c r="F1349" s="5">
        <v>0</v>
      </c>
      <c r="G1349" s="5">
        <v>0</v>
      </c>
      <c r="H1349" s="5">
        <v>0</v>
      </c>
      <c r="I1349" s="5">
        <v>237762.3</v>
      </c>
      <c r="J1349" s="12"/>
    </row>
    <row r="1350" spans="2:10" ht="16.5" thickTop="1" thickBot="1" x14ac:dyDescent="0.3">
      <c r="B1350" s="31" t="s">
        <v>18</v>
      </c>
      <c r="C1350">
        <v>220</v>
      </c>
      <c r="D1350" s="5">
        <v>0</v>
      </c>
      <c r="E1350" s="5">
        <v>0</v>
      </c>
      <c r="F1350" s="5">
        <v>0</v>
      </c>
      <c r="G1350" s="5">
        <v>0</v>
      </c>
      <c r="H1350" s="5">
        <v>0</v>
      </c>
      <c r="I1350" s="5">
        <v>98568693.999999985</v>
      </c>
      <c r="J1350" s="12"/>
    </row>
    <row r="1351" spans="2:10" ht="16.5" thickTop="1" thickBot="1" x14ac:dyDescent="0.3">
      <c r="B1351" s="31" t="s">
        <v>19</v>
      </c>
      <c r="C1351">
        <v>500</v>
      </c>
      <c r="D1351" s="5">
        <v>0</v>
      </c>
      <c r="E1351" s="5">
        <v>0</v>
      </c>
      <c r="F1351" s="5">
        <v>0</v>
      </c>
      <c r="G1351" s="5">
        <v>0</v>
      </c>
      <c r="H1351" s="5">
        <v>0</v>
      </c>
      <c r="I1351" s="5">
        <v>1674299.44</v>
      </c>
      <c r="J1351" s="12"/>
    </row>
    <row r="1352" spans="2:10" ht="16.5" thickTop="1" thickBot="1" x14ac:dyDescent="0.3">
      <c r="B1352" s="30" t="s">
        <v>259</v>
      </c>
      <c r="D1352" s="5"/>
      <c r="E1352" s="5"/>
      <c r="F1352" s="5"/>
      <c r="G1352" s="5"/>
      <c r="H1352" s="5"/>
      <c r="I1352" s="5"/>
      <c r="J1352" s="12"/>
    </row>
    <row r="1353" spans="2:10" ht="16.5" thickTop="1" thickBot="1" x14ac:dyDescent="0.3">
      <c r="B1353" s="31" t="s">
        <v>15</v>
      </c>
      <c r="C1353">
        <v>100</v>
      </c>
      <c r="D1353" s="5">
        <v>0</v>
      </c>
      <c r="E1353" s="5">
        <v>0</v>
      </c>
      <c r="F1353" s="5">
        <v>0</v>
      </c>
      <c r="G1353" s="5">
        <v>0</v>
      </c>
      <c r="H1353" s="5">
        <v>0</v>
      </c>
      <c r="I1353" s="5">
        <v>451248518.86000001</v>
      </c>
      <c r="J1353" s="12"/>
    </row>
    <row r="1354" spans="2:10" ht="16.5" thickTop="1" thickBot="1" x14ac:dyDescent="0.3">
      <c r="B1354" s="31" t="s">
        <v>16</v>
      </c>
      <c r="C1354">
        <v>135</v>
      </c>
      <c r="D1354" s="5">
        <v>0</v>
      </c>
      <c r="E1354" s="5">
        <v>0</v>
      </c>
      <c r="F1354" s="5">
        <v>0</v>
      </c>
      <c r="G1354" s="5">
        <v>0</v>
      </c>
      <c r="H1354" s="5">
        <v>0</v>
      </c>
      <c r="I1354" s="5">
        <v>450000000</v>
      </c>
      <c r="J1354" s="12"/>
    </row>
    <row r="1355" spans="2:10" ht="16.5" thickTop="1" thickBot="1" x14ac:dyDescent="0.3">
      <c r="B1355" s="31" t="s">
        <v>18</v>
      </c>
      <c r="C1355">
        <v>220</v>
      </c>
      <c r="D1355" s="5">
        <v>0</v>
      </c>
      <c r="E1355" s="5">
        <v>0</v>
      </c>
      <c r="F1355" s="5">
        <v>0</v>
      </c>
      <c r="G1355" s="5">
        <v>0</v>
      </c>
      <c r="H1355" s="5">
        <v>0</v>
      </c>
      <c r="I1355" s="5">
        <v>450000000</v>
      </c>
      <c r="J1355" s="12"/>
    </row>
    <row r="1356" spans="2:10" ht="16.5" thickTop="1" thickBot="1" x14ac:dyDescent="0.3">
      <c r="B1356" s="31" t="s">
        <v>19</v>
      </c>
      <c r="C1356">
        <v>500</v>
      </c>
      <c r="D1356" s="5">
        <v>0</v>
      </c>
      <c r="E1356" s="5">
        <v>0</v>
      </c>
      <c r="F1356" s="5">
        <v>0</v>
      </c>
      <c r="G1356" s="5">
        <v>0</v>
      </c>
      <c r="H1356" s="5">
        <v>0</v>
      </c>
      <c r="I1356" s="5">
        <v>1248518.8600000001</v>
      </c>
      <c r="J1356" s="12"/>
    </row>
    <row r="1357" spans="2:10" ht="16.5" thickTop="1" thickBot="1" x14ac:dyDescent="0.3">
      <c r="B1357" s="30" t="s">
        <v>209</v>
      </c>
      <c r="D1357" s="5"/>
      <c r="E1357" s="5"/>
      <c r="F1357" s="5"/>
      <c r="G1357" s="5"/>
      <c r="H1357" s="5"/>
      <c r="I1357" s="5"/>
      <c r="J1357" s="12"/>
    </row>
    <row r="1358" spans="2:10" ht="16.5" thickTop="1" thickBot="1" x14ac:dyDescent="0.3">
      <c r="B1358" s="31" t="s">
        <v>16</v>
      </c>
      <c r="C1358">
        <v>135</v>
      </c>
      <c r="D1358" s="5">
        <v>0</v>
      </c>
      <c r="E1358" s="5">
        <v>0</v>
      </c>
      <c r="F1358" s="5">
        <v>0</v>
      </c>
      <c r="G1358" s="5">
        <v>36000000</v>
      </c>
      <c r="H1358" s="5">
        <v>40000000</v>
      </c>
      <c r="I1358" s="5">
        <v>0</v>
      </c>
      <c r="J1358" s="12"/>
    </row>
    <row r="1359" spans="2:10" ht="16.5" thickTop="1" thickBot="1" x14ac:dyDescent="0.3">
      <c r="B1359" s="31" t="s">
        <v>17</v>
      </c>
      <c r="C1359">
        <v>200</v>
      </c>
      <c r="D1359" s="5">
        <v>0</v>
      </c>
      <c r="E1359" s="5">
        <v>0</v>
      </c>
      <c r="F1359" s="5">
        <v>0</v>
      </c>
      <c r="G1359" s="5">
        <v>36000000.000000007</v>
      </c>
      <c r="H1359" s="5">
        <v>40000000.000000007</v>
      </c>
      <c r="I1359" s="5">
        <v>0</v>
      </c>
      <c r="J1359" s="12"/>
    </row>
    <row r="1360" spans="2:10" ht="16.5" thickTop="1" thickBot="1" x14ac:dyDescent="0.3">
      <c r="B1360" s="31" t="s">
        <v>18</v>
      </c>
      <c r="C1360">
        <v>220</v>
      </c>
      <c r="D1360" s="5">
        <v>0</v>
      </c>
      <c r="E1360" s="5">
        <v>0</v>
      </c>
      <c r="F1360" s="5">
        <v>0</v>
      </c>
      <c r="G1360" s="5">
        <v>-7.4505805969238281E-9</v>
      </c>
      <c r="H1360" s="5">
        <v>-7.4505805969238281E-9</v>
      </c>
      <c r="I1360" s="5">
        <v>0</v>
      </c>
      <c r="J1360" s="12"/>
    </row>
    <row r="1361" spans="2:10" ht="16.5" thickTop="1" thickBot="1" x14ac:dyDescent="0.3">
      <c r="B1361" s="30" t="s">
        <v>260</v>
      </c>
      <c r="D1361" s="5"/>
      <c r="E1361" s="5"/>
      <c r="F1361" s="5"/>
      <c r="G1361" s="5"/>
      <c r="H1361" s="5"/>
      <c r="I1361" s="5"/>
      <c r="J1361" s="12"/>
    </row>
    <row r="1362" spans="2:10" ht="16.5" thickTop="1" thickBot="1" x14ac:dyDescent="0.3">
      <c r="B1362" s="31" t="s">
        <v>19</v>
      </c>
      <c r="C1362">
        <v>500</v>
      </c>
      <c r="D1362" s="5">
        <v>376560870.33999997</v>
      </c>
      <c r="E1362" s="5">
        <v>392605300.20999998</v>
      </c>
      <c r="F1362" s="5">
        <v>406044118.99000001</v>
      </c>
      <c r="G1362" s="5">
        <v>458362738.92000002</v>
      </c>
      <c r="H1362" s="5">
        <v>522471516.63</v>
      </c>
      <c r="I1362" s="5">
        <v>557006677.99000001</v>
      </c>
      <c r="J1362" s="12"/>
    </row>
    <row r="1363" spans="2:10" ht="16.5" thickTop="1" thickBot="1" x14ac:dyDescent="0.3">
      <c r="B1363" s="30" t="s">
        <v>38</v>
      </c>
      <c r="D1363" s="5"/>
      <c r="E1363" s="5"/>
      <c r="F1363" s="5"/>
      <c r="G1363" s="5"/>
      <c r="H1363" s="5"/>
      <c r="I1363" s="5"/>
      <c r="J1363" s="12"/>
    </row>
    <row r="1364" spans="2:10" ht="16.5" thickTop="1" thickBot="1" x14ac:dyDescent="0.3">
      <c r="B1364" s="31" t="s">
        <v>15</v>
      </c>
      <c r="C1364">
        <v>100</v>
      </c>
      <c r="D1364" s="5">
        <v>21209.469999999739</v>
      </c>
      <c r="E1364" s="5">
        <v>28430.320000000298</v>
      </c>
      <c r="F1364" s="5">
        <v>128429.79999999981</v>
      </c>
      <c r="G1364" s="5">
        <v>439361.57000000076</v>
      </c>
      <c r="H1364" s="5">
        <v>2732933.7899999996</v>
      </c>
      <c r="I1364" s="5">
        <v>1249344.3800000004</v>
      </c>
      <c r="J1364" s="12"/>
    </row>
    <row r="1365" spans="2:10" ht="16.5" thickTop="1" thickBot="1" x14ac:dyDescent="0.3">
      <c r="B1365" s="31" t="s">
        <v>16</v>
      </c>
      <c r="C1365">
        <v>135</v>
      </c>
      <c r="D1365" s="5">
        <v>1016236199</v>
      </c>
      <c r="E1365" s="5">
        <v>1066525233</v>
      </c>
      <c r="F1365" s="5">
        <v>1041525233</v>
      </c>
      <c r="G1365" s="5">
        <v>1050949990</v>
      </c>
      <c r="H1365" s="5">
        <v>1468540577.5799999</v>
      </c>
      <c r="I1365" s="5">
        <v>1299806989</v>
      </c>
      <c r="J1365" s="12"/>
    </row>
    <row r="1366" spans="2:10" ht="16.5" thickTop="1" thickBot="1" x14ac:dyDescent="0.3">
      <c r="B1366" s="31" t="s">
        <v>17</v>
      </c>
      <c r="C1366">
        <v>200</v>
      </c>
      <c r="D1366" s="5">
        <v>986741372.10999966</v>
      </c>
      <c r="E1366" s="5">
        <v>1031323671.6400001</v>
      </c>
      <c r="F1366" s="5">
        <v>941242334.38000035</v>
      </c>
      <c r="G1366" s="5">
        <v>1047706814.1399995</v>
      </c>
      <c r="H1366" s="5">
        <v>1398381562.4800003</v>
      </c>
      <c r="I1366" s="5">
        <v>1221682058.8300009</v>
      </c>
      <c r="J1366" s="12"/>
    </row>
    <row r="1367" spans="2:10" ht="16.5" thickTop="1" thickBot="1" x14ac:dyDescent="0.3">
      <c r="B1367" s="31" t="s">
        <v>18</v>
      </c>
      <c r="C1367">
        <v>220</v>
      </c>
      <c r="D1367" s="5">
        <v>29494826.890000343</v>
      </c>
      <c r="E1367" s="5">
        <v>35201561.359999895</v>
      </c>
      <c r="F1367" s="5">
        <v>100282898.61999965</v>
      </c>
      <c r="G1367" s="5">
        <v>3243175.8600004911</v>
      </c>
      <c r="H1367" s="5">
        <v>70159015.099999666</v>
      </c>
      <c r="I1367" s="5">
        <v>78124930.169999123</v>
      </c>
      <c r="J1367" s="12"/>
    </row>
    <row r="1368" spans="2:10" ht="16.5" thickTop="1" thickBot="1" x14ac:dyDescent="0.3">
      <c r="B1368" s="31" t="s">
        <v>19</v>
      </c>
      <c r="C1368">
        <v>500</v>
      </c>
      <c r="D1368" s="5">
        <v>1026857789.3399999</v>
      </c>
      <c r="E1368" s="5">
        <v>1068031619.2199999</v>
      </c>
      <c r="F1368" s="5">
        <v>979188572.58000016</v>
      </c>
      <c r="G1368" s="5">
        <v>1067213940.5000001</v>
      </c>
      <c r="H1368" s="5">
        <v>1439638980.5000002</v>
      </c>
      <c r="I1368" s="5">
        <v>1257286244.47</v>
      </c>
      <c r="J1368" s="12"/>
    </row>
    <row r="1369" spans="2:10" ht="16.5" thickTop="1" thickBot="1" x14ac:dyDescent="0.3">
      <c r="B1369" s="30" t="s">
        <v>86</v>
      </c>
      <c r="D1369" s="5"/>
      <c r="E1369" s="5"/>
      <c r="F1369" s="5"/>
      <c r="G1369" s="5"/>
      <c r="H1369" s="5"/>
      <c r="I1369" s="5"/>
      <c r="J1369" s="12"/>
    </row>
    <row r="1370" spans="2:10" ht="16.5" thickTop="1" thickBot="1" x14ac:dyDescent="0.3">
      <c r="B1370" s="31" t="s">
        <v>15</v>
      </c>
      <c r="C1370">
        <v>100</v>
      </c>
      <c r="D1370" s="5">
        <v>0</v>
      </c>
      <c r="E1370" s="5">
        <v>0</v>
      </c>
      <c r="F1370" s="5">
        <v>0</v>
      </c>
      <c r="G1370" s="5">
        <v>0</v>
      </c>
      <c r="H1370" s="5">
        <v>6248376</v>
      </c>
      <c r="I1370" s="5">
        <v>2460346.9700000002</v>
      </c>
      <c r="J1370" s="12"/>
    </row>
    <row r="1371" spans="2:10" ht="16.5" thickTop="1" thickBot="1" x14ac:dyDescent="0.3">
      <c r="B1371" s="31" t="s">
        <v>16</v>
      </c>
      <c r="C1371">
        <v>135</v>
      </c>
      <c r="D1371" s="5">
        <v>0</v>
      </c>
      <c r="E1371" s="5">
        <v>0</v>
      </c>
      <c r="F1371" s="5">
        <v>0</v>
      </c>
      <c r="G1371" s="5">
        <v>0</v>
      </c>
      <c r="H1371" s="5">
        <v>6365120</v>
      </c>
      <c r="I1371" s="5">
        <v>12730240</v>
      </c>
      <c r="J1371" s="12"/>
    </row>
    <row r="1372" spans="2:10" ht="16.5" thickTop="1" thickBot="1" x14ac:dyDescent="0.3">
      <c r="B1372" s="31" t="s">
        <v>17</v>
      </c>
      <c r="C1372">
        <v>200</v>
      </c>
      <c r="D1372" s="5">
        <v>0</v>
      </c>
      <c r="E1372" s="5">
        <v>0</v>
      </c>
      <c r="F1372" s="5">
        <v>0</v>
      </c>
      <c r="G1372" s="5">
        <v>0</v>
      </c>
      <c r="H1372" s="5">
        <v>0</v>
      </c>
      <c r="I1372" s="5">
        <v>9416984.0299999993</v>
      </c>
      <c r="J1372" s="12"/>
    </row>
    <row r="1373" spans="2:10" ht="16.5" thickTop="1" thickBot="1" x14ac:dyDescent="0.3">
      <c r="B1373" s="31" t="s">
        <v>18</v>
      </c>
      <c r="C1373">
        <v>220</v>
      </c>
      <c r="D1373" s="5">
        <v>0</v>
      </c>
      <c r="E1373" s="5">
        <v>0</v>
      </c>
      <c r="F1373" s="5">
        <v>0</v>
      </c>
      <c r="G1373" s="5">
        <v>0</v>
      </c>
      <c r="H1373" s="5">
        <v>6365120</v>
      </c>
      <c r="I1373" s="5">
        <v>3313255.9700000007</v>
      </c>
      <c r="J1373" s="12"/>
    </row>
    <row r="1374" spans="2:10" ht="16.5" thickTop="1" thickBot="1" x14ac:dyDescent="0.3">
      <c r="B1374" s="30" t="s">
        <v>261</v>
      </c>
      <c r="D1374" s="5"/>
      <c r="E1374" s="5"/>
      <c r="F1374" s="5"/>
      <c r="G1374" s="5"/>
      <c r="H1374" s="5"/>
      <c r="I1374" s="5"/>
      <c r="J1374" s="12"/>
    </row>
    <row r="1375" spans="2:10" ht="16.5" thickTop="1" thickBot="1" x14ac:dyDescent="0.3">
      <c r="B1375" s="31" t="s">
        <v>15</v>
      </c>
      <c r="C1375">
        <v>100</v>
      </c>
      <c r="D1375" s="5">
        <v>0</v>
      </c>
      <c r="E1375" s="5">
        <v>0</v>
      </c>
      <c r="F1375" s="5">
        <v>0</v>
      </c>
      <c r="G1375" s="5">
        <v>0</v>
      </c>
      <c r="H1375" s="5">
        <v>6066.4</v>
      </c>
      <c r="I1375" s="5">
        <v>-104168.78000000006</v>
      </c>
      <c r="J1375" s="12"/>
    </row>
    <row r="1376" spans="2:10" ht="16.5" thickTop="1" thickBot="1" x14ac:dyDescent="0.3">
      <c r="B1376" s="31" t="s">
        <v>16</v>
      </c>
      <c r="C1376">
        <v>135</v>
      </c>
      <c r="D1376" s="5">
        <v>0</v>
      </c>
      <c r="E1376" s="5">
        <v>0</v>
      </c>
      <c r="F1376" s="5">
        <v>85000000</v>
      </c>
      <c r="G1376" s="5">
        <v>114175243</v>
      </c>
      <c r="H1376" s="5">
        <v>21935911</v>
      </c>
      <c r="I1376" s="5">
        <v>32485693.530000001</v>
      </c>
      <c r="J1376" s="12"/>
    </row>
    <row r="1377" spans="2:10" ht="16.5" thickTop="1" thickBot="1" x14ac:dyDescent="0.3">
      <c r="B1377" s="31" t="s">
        <v>17</v>
      </c>
      <c r="C1377">
        <v>200</v>
      </c>
      <c r="D1377" s="5">
        <v>0</v>
      </c>
      <c r="E1377" s="5">
        <v>0</v>
      </c>
      <c r="F1377" s="5">
        <v>72040926.419999972</v>
      </c>
      <c r="G1377" s="5">
        <v>95764949.099999964</v>
      </c>
      <c r="H1377" s="5">
        <v>19625261.970000003</v>
      </c>
      <c r="I1377" s="5">
        <v>31753043.329999991</v>
      </c>
      <c r="J1377" s="12"/>
    </row>
    <row r="1378" spans="2:10" ht="16.5" thickTop="1" thickBot="1" x14ac:dyDescent="0.3">
      <c r="B1378" s="31" t="s">
        <v>18</v>
      </c>
      <c r="C1378">
        <v>220</v>
      </c>
      <c r="D1378" s="5">
        <v>0</v>
      </c>
      <c r="E1378" s="5">
        <v>0</v>
      </c>
      <c r="F1378" s="5">
        <v>12959073.580000028</v>
      </c>
      <c r="G1378" s="5">
        <v>18410293.900000036</v>
      </c>
      <c r="H1378" s="5">
        <v>2310649.0299999975</v>
      </c>
      <c r="I1378" s="5">
        <v>732650.20000001043</v>
      </c>
      <c r="J1378" s="12"/>
    </row>
    <row r="1379" spans="2:10" ht="16.5" thickTop="1" thickBot="1" x14ac:dyDescent="0.3">
      <c r="B1379" s="31" t="s">
        <v>19</v>
      </c>
      <c r="C1379">
        <v>500</v>
      </c>
      <c r="D1379" s="5">
        <v>0</v>
      </c>
      <c r="E1379" s="5">
        <v>0</v>
      </c>
      <c r="F1379" s="5">
        <v>72342222.400000006</v>
      </c>
      <c r="G1379" s="5">
        <v>95637420.450000003</v>
      </c>
      <c r="H1379" s="5">
        <v>19637364.300000001</v>
      </c>
      <c r="I1379" s="5">
        <v>31685814.379999999</v>
      </c>
      <c r="J1379" s="12"/>
    </row>
    <row r="1380" spans="2:10" ht="16.5" thickTop="1" thickBot="1" x14ac:dyDescent="0.3">
      <c r="B1380" s="30" t="s">
        <v>262</v>
      </c>
      <c r="D1380" s="5"/>
      <c r="E1380" s="5"/>
      <c r="F1380" s="5"/>
      <c r="G1380" s="5"/>
      <c r="H1380" s="5"/>
      <c r="I1380" s="5"/>
      <c r="J1380" s="12"/>
    </row>
    <row r="1381" spans="2:10" ht="16.5" thickTop="1" thickBot="1" x14ac:dyDescent="0.3">
      <c r="B1381" s="31" t="s">
        <v>15</v>
      </c>
      <c r="C1381">
        <v>100</v>
      </c>
      <c r="D1381" s="5">
        <v>0</v>
      </c>
      <c r="E1381" s="5">
        <v>0</v>
      </c>
      <c r="F1381" s="5">
        <v>0</v>
      </c>
      <c r="G1381" s="5">
        <v>0</v>
      </c>
      <c r="H1381" s="5">
        <v>170.85000000000582</v>
      </c>
      <c r="I1381" s="5">
        <v>295731.24</v>
      </c>
      <c r="J1381" s="12"/>
    </row>
    <row r="1382" spans="2:10" ht="16.5" thickTop="1" thickBot="1" x14ac:dyDescent="0.3">
      <c r="B1382" s="31" t="s">
        <v>16</v>
      </c>
      <c r="C1382">
        <v>135</v>
      </c>
      <c r="D1382" s="5">
        <v>0</v>
      </c>
      <c r="E1382" s="5">
        <v>0</v>
      </c>
      <c r="F1382" s="5">
        <v>214739273</v>
      </c>
      <c r="G1382" s="5">
        <v>228407821.78999999</v>
      </c>
      <c r="H1382" s="5">
        <v>2017141676</v>
      </c>
      <c r="I1382" s="5">
        <v>1407566543.8600001</v>
      </c>
      <c r="J1382" s="12"/>
    </row>
    <row r="1383" spans="2:10" ht="16.5" thickTop="1" thickBot="1" x14ac:dyDescent="0.3">
      <c r="B1383" s="31" t="s">
        <v>17</v>
      </c>
      <c r="C1383">
        <v>200</v>
      </c>
      <c r="D1383" s="5">
        <v>0</v>
      </c>
      <c r="E1383" s="5">
        <v>0</v>
      </c>
      <c r="F1383" s="5">
        <v>143750</v>
      </c>
      <c r="G1383" s="5">
        <v>101864080.99999999</v>
      </c>
      <c r="H1383" s="5">
        <v>619780832.17999995</v>
      </c>
      <c r="I1383" s="5">
        <v>998616926.2700001</v>
      </c>
      <c r="J1383" s="12"/>
    </row>
    <row r="1384" spans="2:10" ht="16.5" thickTop="1" thickBot="1" x14ac:dyDescent="0.3">
      <c r="B1384" s="31" t="s">
        <v>18</v>
      </c>
      <c r="C1384">
        <v>220</v>
      </c>
      <c r="D1384" s="5">
        <v>0</v>
      </c>
      <c r="E1384" s="5">
        <v>0</v>
      </c>
      <c r="F1384" s="5">
        <v>214595523</v>
      </c>
      <c r="G1384" s="5">
        <v>126543740.79000001</v>
      </c>
      <c r="H1384" s="5">
        <v>1397360843.8200002</v>
      </c>
      <c r="I1384" s="5">
        <v>408949617.59000003</v>
      </c>
      <c r="J1384" s="12"/>
    </row>
    <row r="1385" spans="2:10" ht="16.5" thickTop="1" thickBot="1" x14ac:dyDescent="0.3">
      <c r="B1385" s="31" t="s">
        <v>19</v>
      </c>
      <c r="C1385">
        <v>500</v>
      </c>
      <c r="D1385" s="5">
        <v>0</v>
      </c>
      <c r="E1385" s="5">
        <v>0</v>
      </c>
      <c r="F1385" s="5">
        <v>143750</v>
      </c>
      <c r="G1385" s="5">
        <v>101940659.95999999</v>
      </c>
      <c r="H1385" s="5">
        <v>621064295.10000002</v>
      </c>
      <c r="I1385" s="5">
        <v>1000884405.73</v>
      </c>
      <c r="J1385" s="12"/>
    </row>
    <row r="1386" spans="2:10" ht="16.5" thickTop="1" thickBot="1" x14ac:dyDescent="0.3">
      <c r="B1386" s="30" t="s">
        <v>263</v>
      </c>
      <c r="D1386" s="5"/>
      <c r="E1386" s="5"/>
      <c r="F1386" s="5"/>
      <c r="G1386" s="5"/>
      <c r="H1386" s="5"/>
      <c r="I1386" s="5"/>
      <c r="J1386" s="12"/>
    </row>
    <row r="1387" spans="2:10" ht="16.5" thickTop="1" thickBot="1" x14ac:dyDescent="0.3">
      <c r="B1387" s="31" t="s">
        <v>15</v>
      </c>
      <c r="C1387">
        <v>100</v>
      </c>
      <c r="D1387" s="5">
        <v>0</v>
      </c>
      <c r="E1387" s="5">
        <v>0</v>
      </c>
      <c r="F1387" s="5">
        <v>0</v>
      </c>
      <c r="G1387" s="5">
        <v>40663.47</v>
      </c>
      <c r="H1387" s="5">
        <v>220817.95000000007</v>
      </c>
      <c r="I1387" s="5">
        <v>-347680.5</v>
      </c>
      <c r="J1387" s="12"/>
    </row>
    <row r="1388" spans="2:10" ht="16.5" thickTop="1" thickBot="1" x14ac:dyDescent="0.3">
      <c r="B1388" s="31" t="s">
        <v>16</v>
      </c>
      <c r="C1388">
        <v>135</v>
      </c>
      <c r="D1388" s="5">
        <v>0</v>
      </c>
      <c r="E1388" s="5">
        <v>0</v>
      </c>
      <c r="F1388" s="5">
        <v>0</v>
      </c>
      <c r="G1388" s="5">
        <v>43582822</v>
      </c>
      <c r="H1388" s="5">
        <v>58088000</v>
      </c>
      <c r="I1388" s="5">
        <v>22925300.350000001</v>
      </c>
      <c r="J1388" s="12"/>
    </row>
    <row r="1389" spans="2:10" ht="16.5" thickTop="1" thickBot="1" x14ac:dyDescent="0.3">
      <c r="B1389" s="31" t="s">
        <v>17</v>
      </c>
      <c r="C1389">
        <v>200</v>
      </c>
      <c r="D1389" s="5">
        <v>0</v>
      </c>
      <c r="E1389" s="5">
        <v>0</v>
      </c>
      <c r="F1389" s="5">
        <v>0</v>
      </c>
      <c r="G1389" s="5">
        <v>12925514.600000005</v>
      </c>
      <c r="H1389" s="5">
        <v>35162699.650000006</v>
      </c>
      <c r="I1389" s="5">
        <v>9706601.8100000042</v>
      </c>
      <c r="J1389" s="12"/>
    </row>
    <row r="1390" spans="2:10" ht="16.5" thickTop="1" thickBot="1" x14ac:dyDescent="0.3">
      <c r="B1390" s="31" t="s">
        <v>18</v>
      </c>
      <c r="C1390">
        <v>220</v>
      </c>
      <c r="D1390" s="5">
        <v>0</v>
      </c>
      <c r="E1390" s="5">
        <v>0</v>
      </c>
      <c r="F1390" s="5">
        <v>0</v>
      </c>
      <c r="G1390" s="5">
        <v>30657307.399999995</v>
      </c>
      <c r="H1390" s="5">
        <v>22925300.349999994</v>
      </c>
      <c r="I1390" s="5">
        <v>13218698.539999997</v>
      </c>
      <c r="J1390" s="12"/>
    </row>
    <row r="1391" spans="2:10" ht="16.5" thickTop="1" thickBot="1" x14ac:dyDescent="0.3">
      <c r="B1391" s="31" t="s">
        <v>19</v>
      </c>
      <c r="C1391">
        <v>500</v>
      </c>
      <c r="D1391" s="5">
        <v>0</v>
      </c>
      <c r="E1391" s="5">
        <v>0</v>
      </c>
      <c r="F1391" s="5">
        <v>0</v>
      </c>
      <c r="G1391" s="5">
        <v>23378345.280000001</v>
      </c>
      <c r="H1391" s="5">
        <v>44905512.390000001</v>
      </c>
      <c r="I1391" s="5">
        <v>25828234.100000001</v>
      </c>
      <c r="J1391" s="12"/>
    </row>
    <row r="1392" spans="2:10" ht="16.5" thickTop="1" thickBot="1" x14ac:dyDescent="0.3">
      <c r="B1392" s="30" t="s">
        <v>40</v>
      </c>
      <c r="D1392" s="5"/>
      <c r="E1392" s="5"/>
      <c r="F1392" s="5"/>
      <c r="G1392" s="5"/>
      <c r="H1392" s="5"/>
      <c r="I1392" s="5"/>
      <c r="J1392" s="12"/>
    </row>
    <row r="1393" spans="2:10" ht="16.5" thickTop="1" thickBot="1" x14ac:dyDescent="0.3">
      <c r="B1393" s="31" t="s">
        <v>15</v>
      </c>
      <c r="C1393">
        <v>100</v>
      </c>
      <c r="D1393" s="5">
        <v>0</v>
      </c>
      <c r="E1393" s="5">
        <v>0</v>
      </c>
      <c r="F1393" s="5">
        <v>0</v>
      </c>
      <c r="G1393" s="5">
        <v>0</v>
      </c>
      <c r="H1393" s="5">
        <v>215568141.33000001</v>
      </c>
      <c r="I1393" s="5">
        <v>178128419.81999999</v>
      </c>
      <c r="J1393" s="12"/>
    </row>
    <row r="1394" spans="2:10" ht="16.5" thickTop="1" thickBot="1" x14ac:dyDescent="0.3">
      <c r="B1394" s="31" t="s">
        <v>16</v>
      </c>
      <c r="C1394">
        <v>135</v>
      </c>
      <c r="D1394" s="5">
        <v>0</v>
      </c>
      <c r="E1394" s="5">
        <v>0</v>
      </c>
      <c r="F1394" s="5">
        <v>0</v>
      </c>
      <c r="G1394" s="5">
        <v>0</v>
      </c>
      <c r="H1394" s="5">
        <v>220720809</v>
      </c>
      <c r="I1394" s="5">
        <v>362786122.33000004</v>
      </c>
      <c r="J1394" s="12"/>
    </row>
    <row r="1395" spans="2:10" ht="16.5" thickTop="1" thickBot="1" x14ac:dyDescent="0.3">
      <c r="B1395" s="31" t="s">
        <v>17</v>
      </c>
      <c r="C1395">
        <v>200</v>
      </c>
      <c r="D1395" s="5">
        <v>0</v>
      </c>
      <c r="E1395" s="5">
        <v>0</v>
      </c>
      <c r="F1395" s="5">
        <v>0</v>
      </c>
      <c r="G1395" s="5">
        <v>0</v>
      </c>
      <c r="H1395" s="5">
        <v>5152667.669999999</v>
      </c>
      <c r="I1395" s="5">
        <v>185062702.51000005</v>
      </c>
      <c r="J1395" s="12"/>
    </row>
    <row r="1396" spans="2:10" ht="16.5" thickTop="1" thickBot="1" x14ac:dyDescent="0.3">
      <c r="B1396" s="31" t="s">
        <v>18</v>
      </c>
      <c r="C1396">
        <v>220</v>
      </c>
      <c r="D1396" s="5">
        <v>0</v>
      </c>
      <c r="E1396" s="5">
        <v>0</v>
      </c>
      <c r="F1396" s="5">
        <v>0</v>
      </c>
      <c r="G1396" s="5">
        <v>0</v>
      </c>
      <c r="H1396" s="5">
        <v>215568141.33000001</v>
      </c>
      <c r="I1396" s="5">
        <v>177723419.81999999</v>
      </c>
      <c r="J1396" s="12"/>
    </row>
    <row r="1397" spans="2:10" ht="16.5" thickTop="1" thickBot="1" x14ac:dyDescent="0.3">
      <c r="B1397" s="30" t="s">
        <v>264</v>
      </c>
      <c r="D1397" s="5"/>
      <c r="E1397" s="5"/>
      <c r="F1397" s="5"/>
      <c r="G1397" s="5"/>
      <c r="H1397" s="5"/>
      <c r="I1397" s="5"/>
      <c r="J1397" s="12"/>
    </row>
    <row r="1398" spans="2:10" ht="16.5" thickTop="1" thickBot="1" x14ac:dyDescent="0.3">
      <c r="B1398" s="31" t="s">
        <v>16</v>
      </c>
      <c r="C1398">
        <v>135</v>
      </c>
      <c r="D1398" s="5">
        <v>0</v>
      </c>
      <c r="E1398" s="5">
        <v>0</v>
      </c>
      <c r="F1398" s="5">
        <v>0</v>
      </c>
      <c r="G1398" s="5">
        <v>0</v>
      </c>
      <c r="H1398" s="5">
        <v>67450511</v>
      </c>
      <c r="I1398" s="5">
        <v>61580682.399999999</v>
      </c>
      <c r="J1398" s="12"/>
    </row>
    <row r="1399" spans="2:10" ht="16.5" thickTop="1" thickBot="1" x14ac:dyDescent="0.3">
      <c r="B1399" s="31" t="s">
        <v>17</v>
      </c>
      <c r="C1399">
        <v>200</v>
      </c>
      <c r="D1399" s="5">
        <v>0</v>
      </c>
      <c r="E1399" s="5">
        <v>0</v>
      </c>
      <c r="F1399" s="5">
        <v>0</v>
      </c>
      <c r="G1399" s="5">
        <v>0</v>
      </c>
      <c r="H1399" s="5">
        <v>5869828.5999999987</v>
      </c>
      <c r="I1399" s="5">
        <v>22938631.979999989</v>
      </c>
      <c r="J1399" s="12"/>
    </row>
    <row r="1400" spans="2:10" ht="16.5" thickTop="1" thickBot="1" x14ac:dyDescent="0.3">
      <c r="B1400" s="31" t="s">
        <v>18</v>
      </c>
      <c r="C1400">
        <v>220</v>
      </c>
      <c r="D1400" s="5">
        <v>0</v>
      </c>
      <c r="E1400" s="5">
        <v>0</v>
      </c>
      <c r="F1400" s="5">
        <v>0</v>
      </c>
      <c r="G1400" s="5">
        <v>0</v>
      </c>
      <c r="H1400" s="5">
        <v>61580682.399999999</v>
      </c>
      <c r="I1400" s="5">
        <v>38642050.420000009</v>
      </c>
      <c r="J1400" s="12"/>
    </row>
    <row r="1401" spans="2:10" ht="16.5" thickTop="1" thickBot="1" x14ac:dyDescent="0.3">
      <c r="B1401" s="31" t="s">
        <v>19</v>
      </c>
      <c r="C1401">
        <v>500</v>
      </c>
      <c r="D1401" s="5">
        <v>0</v>
      </c>
      <c r="E1401" s="5">
        <v>0</v>
      </c>
      <c r="F1401" s="5">
        <v>0</v>
      </c>
      <c r="G1401" s="5">
        <v>0</v>
      </c>
      <c r="H1401" s="5">
        <v>5870946.0700000003</v>
      </c>
      <c r="I1401" s="5">
        <v>22938633.75</v>
      </c>
      <c r="J1401" s="12"/>
    </row>
    <row r="1402" spans="2:10" ht="16.5" thickTop="1" thickBot="1" x14ac:dyDescent="0.3">
      <c r="B1402" s="30" t="s">
        <v>265</v>
      </c>
      <c r="D1402" s="5"/>
      <c r="E1402" s="5"/>
      <c r="F1402" s="5"/>
      <c r="G1402" s="5"/>
      <c r="H1402" s="5"/>
      <c r="I1402" s="5"/>
      <c r="J1402" s="12"/>
    </row>
    <row r="1403" spans="2:10" ht="16.5" thickTop="1" thickBot="1" x14ac:dyDescent="0.3">
      <c r="B1403" s="31" t="s">
        <v>16</v>
      </c>
      <c r="C1403">
        <v>135</v>
      </c>
      <c r="D1403" s="5">
        <v>0</v>
      </c>
      <c r="E1403" s="5">
        <v>0</v>
      </c>
      <c r="F1403" s="5">
        <v>0</v>
      </c>
      <c r="G1403" s="5">
        <v>0</v>
      </c>
      <c r="H1403" s="5">
        <v>4931537</v>
      </c>
      <c r="I1403" s="5">
        <v>4347338.29</v>
      </c>
      <c r="J1403" s="12"/>
    </row>
    <row r="1404" spans="2:10" ht="16.5" thickTop="1" thickBot="1" x14ac:dyDescent="0.3">
      <c r="B1404" s="31" t="s">
        <v>17</v>
      </c>
      <c r="C1404">
        <v>200</v>
      </c>
      <c r="D1404" s="5">
        <v>0</v>
      </c>
      <c r="E1404" s="5">
        <v>0</v>
      </c>
      <c r="F1404" s="5">
        <v>0</v>
      </c>
      <c r="G1404" s="5">
        <v>0</v>
      </c>
      <c r="H1404" s="5">
        <v>584198.71000000008</v>
      </c>
      <c r="I1404" s="5">
        <v>1432764.82</v>
      </c>
      <c r="J1404" s="12"/>
    </row>
    <row r="1405" spans="2:10" ht="16.5" thickTop="1" thickBot="1" x14ac:dyDescent="0.3">
      <c r="B1405" s="31" t="s">
        <v>18</v>
      </c>
      <c r="C1405">
        <v>220</v>
      </c>
      <c r="D1405" s="5">
        <v>0</v>
      </c>
      <c r="E1405" s="5">
        <v>0</v>
      </c>
      <c r="F1405" s="5">
        <v>0</v>
      </c>
      <c r="G1405" s="5">
        <v>0</v>
      </c>
      <c r="H1405" s="5">
        <v>4347338.29</v>
      </c>
      <c r="I1405" s="5">
        <v>2914573.4699999997</v>
      </c>
      <c r="J1405" s="12"/>
    </row>
    <row r="1406" spans="2:10" ht="16.5" thickTop="1" thickBot="1" x14ac:dyDescent="0.3">
      <c r="B1406" s="31" t="s">
        <v>19</v>
      </c>
      <c r="C1406">
        <v>500</v>
      </c>
      <c r="D1406" s="5">
        <v>0</v>
      </c>
      <c r="E1406" s="5">
        <v>0</v>
      </c>
      <c r="F1406" s="5">
        <v>0</v>
      </c>
      <c r="G1406" s="5">
        <v>0</v>
      </c>
      <c r="H1406" s="5">
        <v>584198.71</v>
      </c>
      <c r="I1406" s="5">
        <v>1432764.82</v>
      </c>
      <c r="J1406" s="12"/>
    </row>
    <row r="1407" spans="2:10" ht="16.5" thickTop="1" thickBot="1" x14ac:dyDescent="0.3">
      <c r="B1407" s="30" t="s">
        <v>266</v>
      </c>
      <c r="D1407" s="5"/>
      <c r="E1407" s="5"/>
      <c r="F1407" s="5"/>
      <c r="G1407" s="5"/>
      <c r="H1407" s="5"/>
      <c r="I1407" s="5"/>
      <c r="J1407" s="12"/>
    </row>
    <row r="1408" spans="2:10" ht="16.5" thickTop="1" thickBot="1" x14ac:dyDescent="0.3">
      <c r="B1408" s="31" t="s">
        <v>16</v>
      </c>
      <c r="C1408">
        <v>135</v>
      </c>
      <c r="D1408" s="5">
        <v>0</v>
      </c>
      <c r="E1408" s="5">
        <v>0</v>
      </c>
      <c r="F1408" s="5">
        <v>0</v>
      </c>
      <c r="G1408" s="5">
        <v>0</v>
      </c>
      <c r="H1408" s="5">
        <v>0</v>
      </c>
      <c r="I1408" s="5">
        <v>920192</v>
      </c>
      <c r="J1408" s="12"/>
    </row>
    <row r="1409" spans="2:10" ht="16.5" thickTop="1" thickBot="1" x14ac:dyDescent="0.3">
      <c r="B1409" s="31" t="s">
        <v>18</v>
      </c>
      <c r="C1409">
        <v>220</v>
      </c>
      <c r="D1409" s="5">
        <v>0</v>
      </c>
      <c r="E1409" s="5">
        <v>0</v>
      </c>
      <c r="F1409" s="5">
        <v>0</v>
      </c>
      <c r="G1409" s="5">
        <v>0</v>
      </c>
      <c r="H1409" s="5">
        <v>0</v>
      </c>
      <c r="I1409" s="5">
        <v>920192</v>
      </c>
      <c r="J1409" s="12"/>
    </row>
    <row r="1410" spans="2:10" ht="16.5" thickTop="1" thickBot="1" x14ac:dyDescent="0.3">
      <c r="B1410" s="30" t="s">
        <v>33</v>
      </c>
      <c r="D1410" s="5"/>
      <c r="E1410" s="5"/>
      <c r="F1410" s="5"/>
      <c r="G1410" s="5"/>
      <c r="H1410" s="5"/>
      <c r="I1410" s="5"/>
      <c r="J1410" s="12"/>
    </row>
    <row r="1411" spans="2:10" ht="16.5" thickTop="1" thickBot="1" x14ac:dyDescent="0.3">
      <c r="B1411" s="31" t="s">
        <v>16</v>
      </c>
      <c r="C1411">
        <v>135</v>
      </c>
      <c r="D1411" s="5">
        <v>0</v>
      </c>
      <c r="E1411" s="5">
        <v>0</v>
      </c>
      <c r="F1411" s="5">
        <v>0</v>
      </c>
      <c r="G1411" s="5">
        <v>220698208</v>
      </c>
      <c r="H1411" s="5">
        <v>0</v>
      </c>
      <c r="I1411" s="5">
        <v>0</v>
      </c>
      <c r="J1411" s="12"/>
    </row>
    <row r="1412" spans="2:10" ht="16.5" thickTop="1" thickBot="1" x14ac:dyDescent="0.3">
      <c r="B1412" s="31" t="s">
        <v>17</v>
      </c>
      <c r="C1412">
        <v>200</v>
      </c>
      <c r="D1412" s="5">
        <v>0</v>
      </c>
      <c r="E1412" s="5">
        <v>0</v>
      </c>
      <c r="F1412" s="5">
        <v>0</v>
      </c>
      <c r="G1412" s="5">
        <v>220598208</v>
      </c>
      <c r="H1412" s="5">
        <v>0</v>
      </c>
      <c r="I1412" s="5">
        <v>0</v>
      </c>
      <c r="J1412" s="12"/>
    </row>
    <row r="1413" spans="2:10" ht="16.5" thickTop="1" thickBot="1" x14ac:dyDescent="0.3">
      <c r="B1413" s="31" t="s">
        <v>18</v>
      </c>
      <c r="C1413">
        <v>220</v>
      </c>
      <c r="D1413" s="5">
        <v>0</v>
      </c>
      <c r="E1413" s="5">
        <v>0</v>
      </c>
      <c r="F1413" s="5">
        <v>0</v>
      </c>
      <c r="G1413" s="5">
        <v>100000</v>
      </c>
      <c r="H1413" s="5">
        <v>0</v>
      </c>
      <c r="I1413" s="5">
        <v>0</v>
      </c>
      <c r="J1413" s="12"/>
    </row>
    <row r="1414" spans="2:10" ht="16.5" thickTop="1" thickBot="1" x14ac:dyDescent="0.3">
      <c r="B1414" s="29" t="s">
        <v>267</v>
      </c>
      <c r="D1414" s="5"/>
      <c r="E1414" s="5"/>
      <c r="F1414" s="5"/>
      <c r="G1414" s="5"/>
      <c r="H1414" s="5"/>
      <c r="I1414" s="5"/>
      <c r="J1414" s="12"/>
    </row>
    <row r="1415" spans="2:10" ht="16.5" thickTop="1" thickBot="1" x14ac:dyDescent="0.3">
      <c r="B1415" s="30" t="s">
        <v>268</v>
      </c>
      <c r="D1415" s="5"/>
      <c r="E1415" s="5"/>
      <c r="F1415" s="5"/>
      <c r="G1415" s="5"/>
      <c r="H1415" s="5"/>
      <c r="I1415" s="5"/>
      <c r="J1415" s="12"/>
    </row>
    <row r="1416" spans="2:10" ht="16.5" thickTop="1" thickBot="1" x14ac:dyDescent="0.3">
      <c r="B1416" s="31" t="s">
        <v>15</v>
      </c>
      <c r="C1416">
        <v>100</v>
      </c>
      <c r="D1416" s="5">
        <v>3926670.3200000003</v>
      </c>
      <c r="E1416" s="5">
        <v>4590049.63</v>
      </c>
      <c r="F1416" s="5">
        <v>4905003.04</v>
      </c>
      <c r="G1416" s="5">
        <v>6090234.9500000002</v>
      </c>
      <c r="H1416" s="5">
        <v>6517797.3200000003</v>
      </c>
      <c r="I1416" s="5">
        <v>5945264.9800000004</v>
      </c>
      <c r="J1416" s="12"/>
    </row>
    <row r="1417" spans="2:10" ht="16.5" thickTop="1" thickBot="1" x14ac:dyDescent="0.3">
      <c r="B1417" s="31" t="s">
        <v>16</v>
      </c>
      <c r="C1417">
        <v>135</v>
      </c>
      <c r="D1417" s="5">
        <v>3279477</v>
      </c>
      <c r="E1417" s="5">
        <v>3334707</v>
      </c>
      <c r="F1417" s="5">
        <v>3284707</v>
      </c>
      <c r="G1417" s="5">
        <v>3415444</v>
      </c>
      <c r="H1417" s="5">
        <v>3415444</v>
      </c>
      <c r="I1417" s="5">
        <v>4005015</v>
      </c>
      <c r="J1417" s="12"/>
    </row>
    <row r="1418" spans="2:10" ht="16.5" thickTop="1" thickBot="1" x14ac:dyDescent="0.3">
      <c r="B1418" s="31" t="s">
        <v>17</v>
      </c>
      <c r="C1418">
        <v>200</v>
      </c>
      <c r="D1418" s="5">
        <v>1549164.9299999997</v>
      </c>
      <c r="E1418" s="5">
        <v>1768662.9500000016</v>
      </c>
      <c r="F1418" s="5">
        <v>2158758.4699999997</v>
      </c>
      <c r="G1418" s="5">
        <v>1727014.7100000002</v>
      </c>
      <c r="H1418" s="5">
        <v>1936752.5</v>
      </c>
      <c r="I1418" s="5">
        <v>3068460.9100000011</v>
      </c>
      <c r="J1418" s="12"/>
    </row>
    <row r="1419" spans="2:10" ht="16.5" thickTop="1" thickBot="1" x14ac:dyDescent="0.3">
      <c r="B1419" s="31" t="s">
        <v>18</v>
      </c>
      <c r="C1419">
        <v>220</v>
      </c>
      <c r="D1419" s="5">
        <v>1730312.0700000003</v>
      </c>
      <c r="E1419" s="5">
        <v>1566044.0499999984</v>
      </c>
      <c r="F1419" s="5">
        <v>1125948.5300000003</v>
      </c>
      <c r="G1419" s="5">
        <v>1688429.2899999998</v>
      </c>
      <c r="H1419" s="5">
        <v>1478691.5</v>
      </c>
      <c r="I1419" s="5">
        <v>936554.08999999892</v>
      </c>
      <c r="J1419" s="12"/>
    </row>
    <row r="1420" spans="2:10" ht="16.5" thickTop="1" thickBot="1" x14ac:dyDescent="0.3">
      <c r="B1420" s="31" t="s">
        <v>19</v>
      </c>
      <c r="C1420">
        <v>500</v>
      </c>
      <c r="D1420" s="5">
        <v>1639181.67</v>
      </c>
      <c r="E1420" s="5">
        <v>2430001.19</v>
      </c>
      <c r="F1420" s="5">
        <v>2481693.0599999996</v>
      </c>
      <c r="G1420" s="5">
        <v>2839182.5999999996</v>
      </c>
      <c r="H1420" s="5">
        <v>2362025.5299999998</v>
      </c>
      <c r="I1420" s="5">
        <v>2424234.9</v>
      </c>
      <c r="J1420" s="12"/>
    </row>
    <row r="1421" spans="2:10" ht="16.5" thickTop="1" thickBot="1" x14ac:dyDescent="0.3">
      <c r="B1421" s="30" t="s">
        <v>23</v>
      </c>
      <c r="D1421" s="5"/>
      <c r="E1421" s="5"/>
      <c r="F1421" s="5"/>
      <c r="G1421" s="5"/>
      <c r="H1421" s="5"/>
      <c r="I1421" s="5"/>
      <c r="J1421" s="12"/>
    </row>
    <row r="1422" spans="2:10" ht="16.5" thickTop="1" thickBot="1" x14ac:dyDescent="0.3">
      <c r="B1422" s="31" t="s">
        <v>15</v>
      </c>
      <c r="C1422">
        <v>100</v>
      </c>
      <c r="D1422" s="5">
        <v>7399</v>
      </c>
      <c r="E1422" s="5">
        <v>7497</v>
      </c>
      <c r="F1422" s="5">
        <v>7739</v>
      </c>
      <c r="G1422" s="5">
        <v>7494</v>
      </c>
      <c r="H1422" s="5">
        <v>8305.5</v>
      </c>
      <c r="I1422" s="5">
        <v>8158.5</v>
      </c>
      <c r="J1422" s="12"/>
    </row>
    <row r="1423" spans="2:10" ht="16.5" thickTop="1" thickBot="1" x14ac:dyDescent="0.3">
      <c r="B1423" s="30" t="s">
        <v>269</v>
      </c>
      <c r="D1423" s="5"/>
      <c r="E1423" s="5"/>
      <c r="F1423" s="5"/>
      <c r="G1423" s="5"/>
      <c r="H1423" s="5"/>
      <c r="I1423" s="5"/>
      <c r="J1423" s="12"/>
    </row>
    <row r="1424" spans="2:10" ht="16.5" thickTop="1" thickBot="1" x14ac:dyDescent="0.3">
      <c r="B1424" s="31" t="s">
        <v>15</v>
      </c>
      <c r="C1424">
        <v>100</v>
      </c>
      <c r="D1424" s="5">
        <v>0</v>
      </c>
      <c r="E1424" s="5">
        <v>0</v>
      </c>
      <c r="F1424" s="5">
        <v>0</v>
      </c>
      <c r="G1424" s="5">
        <v>0</v>
      </c>
      <c r="H1424" s="5">
        <v>9415</v>
      </c>
      <c r="I1424" s="5">
        <v>27611.48</v>
      </c>
      <c r="J1424" s="12"/>
    </row>
    <row r="1425" spans="2:10" ht="16.5" thickTop="1" thickBot="1" x14ac:dyDescent="0.3">
      <c r="B1425" s="31" t="s">
        <v>16</v>
      </c>
      <c r="C1425">
        <v>135</v>
      </c>
      <c r="D1425" s="5">
        <v>0</v>
      </c>
      <c r="E1425" s="5">
        <v>0</v>
      </c>
      <c r="F1425" s="5">
        <v>0</v>
      </c>
      <c r="G1425" s="5">
        <v>0</v>
      </c>
      <c r="H1425" s="5">
        <v>475000</v>
      </c>
      <c r="I1425" s="5">
        <v>220000</v>
      </c>
      <c r="J1425" s="12"/>
    </row>
    <row r="1426" spans="2:10" ht="16.5" thickTop="1" thickBot="1" x14ac:dyDescent="0.3">
      <c r="B1426" s="31" t="s">
        <v>18</v>
      </c>
      <c r="C1426">
        <v>220</v>
      </c>
      <c r="D1426" s="5">
        <v>0</v>
      </c>
      <c r="E1426" s="5">
        <v>0</v>
      </c>
      <c r="F1426" s="5">
        <v>0</v>
      </c>
      <c r="G1426" s="5">
        <v>0</v>
      </c>
      <c r="H1426" s="5">
        <v>475000</v>
      </c>
      <c r="I1426" s="5">
        <v>220000</v>
      </c>
      <c r="J1426" s="12"/>
    </row>
    <row r="1427" spans="2:10" ht="16.5" thickTop="1" thickBot="1" x14ac:dyDescent="0.3">
      <c r="B1427" s="31" t="s">
        <v>19</v>
      </c>
      <c r="C1427">
        <v>500</v>
      </c>
      <c r="D1427" s="5">
        <v>0</v>
      </c>
      <c r="E1427" s="5">
        <v>0</v>
      </c>
      <c r="F1427" s="5">
        <v>0</v>
      </c>
      <c r="G1427" s="5">
        <v>0</v>
      </c>
      <c r="H1427" s="5">
        <v>9415</v>
      </c>
      <c r="I1427" s="5">
        <v>6600</v>
      </c>
      <c r="J1427" s="12"/>
    </row>
    <row r="1428" spans="2:10" ht="16.5" thickTop="1" thickBot="1" x14ac:dyDescent="0.3">
      <c r="B1428" s="30" t="s">
        <v>100</v>
      </c>
      <c r="D1428" s="5"/>
      <c r="E1428" s="5"/>
      <c r="F1428" s="5"/>
      <c r="G1428" s="5"/>
      <c r="H1428" s="5"/>
      <c r="I1428" s="5"/>
      <c r="J1428" s="12"/>
    </row>
    <row r="1429" spans="2:10" ht="16.5" thickTop="1" thickBot="1" x14ac:dyDescent="0.3">
      <c r="B1429" s="31" t="s">
        <v>15</v>
      </c>
      <c r="C1429">
        <v>100</v>
      </c>
      <c r="D1429" s="5">
        <v>1470632.6500000001</v>
      </c>
      <c r="E1429" s="5">
        <v>2168312.92</v>
      </c>
      <c r="F1429" s="5">
        <v>2446252.6100000003</v>
      </c>
      <c r="G1429" s="5">
        <v>4148154.69</v>
      </c>
      <c r="H1429" s="5">
        <v>3251268.93</v>
      </c>
      <c r="I1429" s="5">
        <v>4167533.1</v>
      </c>
      <c r="J1429" s="12"/>
    </row>
    <row r="1430" spans="2:10" ht="16.5" thickTop="1" thickBot="1" x14ac:dyDescent="0.3">
      <c r="B1430" s="31" t="s">
        <v>16</v>
      </c>
      <c r="C1430">
        <v>135</v>
      </c>
      <c r="D1430" s="5">
        <v>2137797</v>
      </c>
      <c r="E1430" s="5">
        <v>1994646</v>
      </c>
      <c r="F1430" s="5">
        <v>1874646</v>
      </c>
      <c r="G1430" s="5">
        <v>1853813</v>
      </c>
      <c r="H1430" s="5">
        <v>1853813</v>
      </c>
      <c r="I1430" s="5">
        <v>2339720</v>
      </c>
      <c r="J1430" s="12"/>
    </row>
    <row r="1431" spans="2:10" ht="16.5" thickTop="1" thickBot="1" x14ac:dyDescent="0.3">
      <c r="B1431" s="31" t="s">
        <v>17</v>
      </c>
      <c r="C1431">
        <v>200</v>
      </c>
      <c r="D1431" s="5">
        <v>1818614.78</v>
      </c>
      <c r="E1431" s="5">
        <v>1860446.4300000002</v>
      </c>
      <c r="F1431" s="5">
        <v>1820991.9599999995</v>
      </c>
      <c r="G1431" s="5">
        <v>759281.34</v>
      </c>
      <c r="H1431" s="5">
        <v>1508794.39</v>
      </c>
      <c r="I1431" s="5">
        <v>1519227.48</v>
      </c>
      <c r="J1431" s="12"/>
    </row>
    <row r="1432" spans="2:10" ht="16.5" thickTop="1" thickBot="1" x14ac:dyDescent="0.3">
      <c r="B1432" s="31" t="s">
        <v>18</v>
      </c>
      <c r="C1432">
        <v>220</v>
      </c>
      <c r="D1432" s="5">
        <v>319182.21999999997</v>
      </c>
      <c r="E1432" s="5">
        <v>134199.56999999983</v>
      </c>
      <c r="F1432" s="5">
        <v>53654.040000000503</v>
      </c>
      <c r="G1432" s="5">
        <v>1094531.6600000001</v>
      </c>
      <c r="H1432" s="5">
        <v>345018.6100000001</v>
      </c>
      <c r="I1432" s="5">
        <v>820492.52</v>
      </c>
      <c r="J1432" s="12"/>
    </row>
    <row r="1433" spans="2:10" ht="16.5" thickTop="1" thickBot="1" x14ac:dyDescent="0.3">
      <c r="B1433" s="31" t="s">
        <v>19</v>
      </c>
      <c r="C1433">
        <v>500</v>
      </c>
      <c r="D1433" s="5">
        <v>2121548.7799999998</v>
      </c>
      <c r="E1433" s="5">
        <v>2558126.7000000002</v>
      </c>
      <c r="F1433" s="5">
        <v>2098931.6500000004</v>
      </c>
      <c r="G1433" s="5">
        <v>2461183.42</v>
      </c>
      <c r="H1433" s="5">
        <v>612014.04</v>
      </c>
      <c r="I1433" s="5">
        <v>2455498.1</v>
      </c>
      <c r="J1433" s="12"/>
    </row>
    <row r="1434" spans="2:10" ht="16.5" thickTop="1" thickBot="1" x14ac:dyDescent="0.3">
      <c r="B1434" s="30" t="s">
        <v>205</v>
      </c>
      <c r="D1434" s="5"/>
      <c r="E1434" s="5"/>
      <c r="F1434" s="5"/>
      <c r="G1434" s="5"/>
      <c r="H1434" s="5"/>
      <c r="I1434" s="5"/>
      <c r="J1434" s="12"/>
    </row>
    <row r="1435" spans="2:10" ht="16.5" thickTop="1" thickBot="1" x14ac:dyDescent="0.3">
      <c r="B1435" s="31" t="s">
        <v>16</v>
      </c>
      <c r="C1435">
        <v>135</v>
      </c>
      <c r="D1435" s="5">
        <v>263327</v>
      </c>
      <c r="E1435" s="5">
        <v>270419</v>
      </c>
      <c r="F1435" s="5">
        <v>270419</v>
      </c>
      <c r="G1435" s="5">
        <v>279612</v>
      </c>
      <c r="H1435" s="5">
        <v>279612</v>
      </c>
      <c r="I1435" s="5">
        <v>283854</v>
      </c>
      <c r="J1435" s="12"/>
    </row>
    <row r="1436" spans="2:10" ht="16.5" thickTop="1" thickBot="1" x14ac:dyDescent="0.3">
      <c r="B1436" s="31" t="s">
        <v>17</v>
      </c>
      <c r="C1436">
        <v>200</v>
      </c>
      <c r="D1436" s="5">
        <v>240742.80000000002</v>
      </c>
      <c r="E1436" s="5">
        <v>212996.29000000004</v>
      </c>
      <c r="F1436" s="5">
        <v>240451.7</v>
      </c>
      <c r="G1436" s="5">
        <v>229412.67000000004</v>
      </c>
      <c r="H1436" s="5">
        <v>270300.31000000006</v>
      </c>
      <c r="I1436" s="5">
        <v>271243.8</v>
      </c>
      <c r="J1436" s="12"/>
    </row>
    <row r="1437" spans="2:10" ht="16.5" thickTop="1" thickBot="1" x14ac:dyDescent="0.3">
      <c r="B1437" s="31" t="s">
        <v>18</v>
      </c>
      <c r="C1437">
        <v>220</v>
      </c>
      <c r="D1437" s="5">
        <v>22584.199999999983</v>
      </c>
      <c r="E1437" s="5">
        <v>57422.709999999963</v>
      </c>
      <c r="F1437" s="5">
        <v>29967.299999999988</v>
      </c>
      <c r="G1437" s="5">
        <v>50199.329999999958</v>
      </c>
      <c r="H1437" s="5">
        <v>9311.6899999999441</v>
      </c>
      <c r="I1437" s="5">
        <v>12610.200000000012</v>
      </c>
      <c r="J1437" s="12"/>
    </row>
    <row r="1438" spans="2:10" ht="16.5" thickTop="1" thickBot="1" x14ac:dyDescent="0.3">
      <c r="B1438" s="31" t="s">
        <v>19</v>
      </c>
      <c r="C1438">
        <v>500</v>
      </c>
      <c r="D1438" s="5">
        <v>0</v>
      </c>
      <c r="E1438" s="5">
        <v>0</v>
      </c>
      <c r="F1438" s="5">
        <v>0</v>
      </c>
      <c r="G1438" s="5">
        <v>0</v>
      </c>
      <c r="H1438" s="5">
        <v>3000</v>
      </c>
      <c r="I1438" s="5">
        <v>0</v>
      </c>
      <c r="J1438" s="12"/>
    </row>
    <row r="1439" spans="2:10" ht="16.5" thickTop="1" thickBot="1" x14ac:dyDescent="0.3">
      <c r="B1439" s="30" t="s">
        <v>270</v>
      </c>
      <c r="D1439" s="5"/>
      <c r="E1439" s="5"/>
      <c r="F1439" s="5"/>
      <c r="G1439" s="5"/>
      <c r="H1439" s="5"/>
      <c r="I1439" s="5"/>
      <c r="J1439" s="12"/>
    </row>
    <row r="1440" spans="2:10" ht="16.5" thickTop="1" thickBot="1" x14ac:dyDescent="0.3">
      <c r="B1440" s="31" t="s">
        <v>15</v>
      </c>
      <c r="C1440">
        <v>100</v>
      </c>
      <c r="D1440" s="5">
        <v>1102410.49</v>
      </c>
      <c r="E1440" s="5">
        <v>1505934.52</v>
      </c>
      <c r="F1440" s="5">
        <v>2851746.98</v>
      </c>
      <c r="G1440" s="5">
        <v>3395468</v>
      </c>
      <c r="H1440" s="5">
        <v>3950887.21</v>
      </c>
      <c r="I1440" s="5">
        <v>4857572.3099999996</v>
      </c>
      <c r="J1440" s="12"/>
    </row>
    <row r="1441" spans="2:10" ht="16.5" thickTop="1" thickBot="1" x14ac:dyDescent="0.3">
      <c r="B1441" s="31" t="s">
        <v>16</v>
      </c>
      <c r="C1441">
        <v>135</v>
      </c>
      <c r="D1441" s="5">
        <v>279563</v>
      </c>
      <c r="E1441" s="5">
        <v>679563</v>
      </c>
      <c r="F1441" s="5">
        <v>679563</v>
      </c>
      <c r="G1441" s="5">
        <v>1214438</v>
      </c>
      <c r="H1441" s="5">
        <v>28429062.869999997</v>
      </c>
      <c r="I1441" s="5">
        <v>27987225</v>
      </c>
      <c r="J1441" s="12"/>
    </row>
    <row r="1442" spans="2:10" ht="16.5" thickTop="1" thickBot="1" x14ac:dyDescent="0.3">
      <c r="B1442" s="31" t="s">
        <v>17</v>
      </c>
      <c r="C1442">
        <v>200</v>
      </c>
      <c r="D1442" s="5">
        <v>226568.79</v>
      </c>
      <c r="E1442" s="5">
        <v>316900.38</v>
      </c>
      <c r="F1442" s="5">
        <v>489717.0799999999</v>
      </c>
      <c r="G1442" s="5">
        <v>670828.98</v>
      </c>
      <c r="H1442" s="5">
        <v>27143213.540000003</v>
      </c>
      <c r="I1442" s="5">
        <v>9286869.9000000004</v>
      </c>
      <c r="J1442" s="12"/>
    </row>
    <row r="1443" spans="2:10" ht="16.5" thickTop="1" thickBot="1" x14ac:dyDescent="0.3">
      <c r="B1443" s="31" t="s">
        <v>18</v>
      </c>
      <c r="C1443">
        <v>220</v>
      </c>
      <c r="D1443" s="5">
        <v>52994.209999999992</v>
      </c>
      <c r="E1443" s="5">
        <v>362662.62</v>
      </c>
      <c r="F1443" s="5">
        <v>189845.9200000001</v>
      </c>
      <c r="G1443" s="5">
        <v>543609.02</v>
      </c>
      <c r="H1443" s="5">
        <v>1285849.3299999945</v>
      </c>
      <c r="I1443" s="5">
        <v>18700355.100000001</v>
      </c>
      <c r="J1443" s="12"/>
    </row>
    <row r="1444" spans="2:10" ht="16.5" thickTop="1" thickBot="1" x14ac:dyDescent="0.3">
      <c r="B1444" s="31" t="s">
        <v>19</v>
      </c>
      <c r="C1444">
        <v>500</v>
      </c>
      <c r="D1444" s="5">
        <v>583564.42000000004</v>
      </c>
      <c r="E1444" s="5">
        <v>720424.40999999992</v>
      </c>
      <c r="F1444" s="5">
        <v>1835529.54</v>
      </c>
      <c r="G1444" s="5">
        <v>1214550</v>
      </c>
      <c r="H1444" s="5">
        <v>27698835</v>
      </c>
      <c r="I1444" s="5">
        <v>10193555</v>
      </c>
      <c r="J1444" s="12"/>
    </row>
    <row r="1445" spans="2:10" ht="16.5" thickTop="1" thickBot="1" x14ac:dyDescent="0.3">
      <c r="B1445" s="30" t="s">
        <v>38</v>
      </c>
      <c r="D1445" s="5"/>
      <c r="E1445" s="5"/>
      <c r="F1445" s="5"/>
      <c r="G1445" s="5"/>
      <c r="H1445" s="5"/>
      <c r="I1445" s="5"/>
      <c r="J1445" s="12"/>
    </row>
    <row r="1446" spans="2:10" ht="16.5" thickTop="1" thickBot="1" x14ac:dyDescent="0.3">
      <c r="B1446" s="31" t="s">
        <v>15</v>
      </c>
      <c r="C1446">
        <v>100</v>
      </c>
      <c r="D1446" s="5">
        <v>-137129.46999999988</v>
      </c>
      <c r="E1446" s="5">
        <v>-88836.689999999959</v>
      </c>
      <c r="F1446" s="5">
        <v>-550988.69999999995</v>
      </c>
      <c r="G1446" s="5">
        <v>296360.77999999997</v>
      </c>
      <c r="H1446" s="5">
        <v>16351882.32</v>
      </c>
      <c r="I1446" s="5">
        <v>20980103.939999998</v>
      </c>
      <c r="J1446" s="12"/>
    </row>
    <row r="1447" spans="2:10" ht="16.5" thickTop="1" thickBot="1" x14ac:dyDescent="0.3">
      <c r="B1447" s="31" t="s">
        <v>16</v>
      </c>
      <c r="C1447">
        <v>135</v>
      </c>
      <c r="D1447" s="5">
        <v>39980616</v>
      </c>
      <c r="E1447" s="5">
        <v>40853596</v>
      </c>
      <c r="F1447" s="5">
        <v>50709544</v>
      </c>
      <c r="G1447" s="5">
        <v>60833356</v>
      </c>
      <c r="H1447" s="5">
        <v>68768096.99999997</v>
      </c>
      <c r="I1447" s="5">
        <v>174240428.5</v>
      </c>
      <c r="J1447" s="12"/>
    </row>
    <row r="1448" spans="2:10" ht="16.5" thickTop="1" thickBot="1" x14ac:dyDescent="0.3">
      <c r="B1448" s="31" t="s">
        <v>17</v>
      </c>
      <c r="C1448">
        <v>200</v>
      </c>
      <c r="D1448" s="5">
        <v>35740171.75</v>
      </c>
      <c r="E1448" s="5">
        <v>32342563.710000027</v>
      </c>
      <c r="F1448" s="5">
        <v>38615853.300000027</v>
      </c>
      <c r="G1448" s="5">
        <v>41303667.25999999</v>
      </c>
      <c r="H1448" s="5">
        <v>66123570.650000036</v>
      </c>
      <c r="I1448" s="5">
        <v>75101031.540000111</v>
      </c>
      <c r="J1448" s="12"/>
    </row>
    <row r="1449" spans="2:10" ht="16.5" thickTop="1" thickBot="1" x14ac:dyDescent="0.3">
      <c r="B1449" s="31" t="s">
        <v>18</v>
      </c>
      <c r="C1449">
        <v>220</v>
      </c>
      <c r="D1449" s="5">
        <v>4240444.25</v>
      </c>
      <c r="E1449" s="5">
        <v>8511032.289999973</v>
      </c>
      <c r="F1449" s="5">
        <v>12093690.699999973</v>
      </c>
      <c r="G1449" s="5">
        <v>19529688.74000001</v>
      </c>
      <c r="H1449" s="5">
        <v>2644526.3499999344</v>
      </c>
      <c r="I1449" s="5">
        <v>99139396.959999889</v>
      </c>
      <c r="J1449" s="12"/>
    </row>
    <row r="1450" spans="2:10" ht="16.5" thickTop="1" thickBot="1" x14ac:dyDescent="0.3">
      <c r="B1450" s="31" t="s">
        <v>19</v>
      </c>
      <c r="C1450">
        <v>500</v>
      </c>
      <c r="D1450" s="5">
        <v>40688582.139999993</v>
      </c>
      <c r="E1450" s="5">
        <v>35782980.130000003</v>
      </c>
      <c r="F1450" s="5">
        <v>44995742.260000005</v>
      </c>
      <c r="G1450" s="5">
        <v>41795505.86999999</v>
      </c>
      <c r="H1450" s="5">
        <v>56515282.580000013</v>
      </c>
      <c r="I1450" s="5">
        <v>159090812.58999991</v>
      </c>
      <c r="J1450" s="12"/>
    </row>
    <row r="1451" spans="2:10" ht="16.5" thickTop="1" thickBot="1" x14ac:dyDescent="0.3">
      <c r="B1451" s="30" t="s">
        <v>86</v>
      </c>
      <c r="D1451" s="5"/>
      <c r="E1451" s="5"/>
      <c r="F1451" s="5"/>
      <c r="G1451" s="5"/>
      <c r="H1451" s="5"/>
      <c r="I1451" s="5"/>
      <c r="J1451" s="12"/>
    </row>
    <row r="1452" spans="2:10" ht="16.5" thickTop="1" thickBot="1" x14ac:dyDescent="0.3">
      <c r="B1452" s="31" t="s">
        <v>15</v>
      </c>
      <c r="C1452">
        <v>100</v>
      </c>
      <c r="D1452" s="5">
        <v>0</v>
      </c>
      <c r="E1452" s="5">
        <v>0</v>
      </c>
      <c r="F1452" s="5">
        <v>0</v>
      </c>
      <c r="G1452" s="5">
        <v>0</v>
      </c>
      <c r="H1452" s="5">
        <v>0</v>
      </c>
      <c r="I1452" s="5">
        <v>40992.15</v>
      </c>
      <c r="J1452" s="12"/>
    </row>
    <row r="1453" spans="2:10" ht="16.5" thickTop="1" thickBot="1" x14ac:dyDescent="0.3">
      <c r="B1453" s="31" t="s">
        <v>16</v>
      </c>
      <c r="C1453">
        <v>135</v>
      </c>
      <c r="D1453" s="5">
        <v>0</v>
      </c>
      <c r="E1453" s="5">
        <v>0</v>
      </c>
      <c r="F1453" s="5">
        <v>0</v>
      </c>
      <c r="G1453" s="5">
        <v>0</v>
      </c>
      <c r="H1453" s="5">
        <v>852909</v>
      </c>
      <c r="I1453" s="5">
        <v>736165</v>
      </c>
      <c r="J1453" s="12"/>
    </row>
    <row r="1454" spans="2:10" ht="16.5" thickTop="1" thickBot="1" x14ac:dyDescent="0.3">
      <c r="B1454" s="31" t="s">
        <v>17</v>
      </c>
      <c r="C1454">
        <v>200</v>
      </c>
      <c r="D1454" s="5">
        <v>0</v>
      </c>
      <c r="E1454" s="5">
        <v>0</v>
      </c>
      <c r="F1454" s="5">
        <v>0</v>
      </c>
      <c r="G1454" s="5">
        <v>0</v>
      </c>
      <c r="H1454" s="5">
        <v>116744</v>
      </c>
      <c r="I1454" s="5">
        <v>620513.48</v>
      </c>
      <c r="J1454" s="12"/>
    </row>
    <row r="1455" spans="2:10" ht="16.5" thickTop="1" thickBot="1" x14ac:dyDescent="0.3">
      <c r="B1455" s="31" t="s">
        <v>18</v>
      </c>
      <c r="C1455">
        <v>220</v>
      </c>
      <c r="D1455" s="5">
        <v>0</v>
      </c>
      <c r="E1455" s="5">
        <v>0</v>
      </c>
      <c r="F1455" s="5">
        <v>0</v>
      </c>
      <c r="G1455" s="5">
        <v>0</v>
      </c>
      <c r="H1455" s="5">
        <v>736165</v>
      </c>
      <c r="I1455" s="5">
        <v>115651.52000000002</v>
      </c>
      <c r="J1455" s="12"/>
    </row>
    <row r="1456" spans="2:10" ht="16.5" thickTop="1" thickBot="1" x14ac:dyDescent="0.3">
      <c r="B1456" s="30" t="s">
        <v>271</v>
      </c>
      <c r="D1456" s="5"/>
      <c r="E1456" s="5"/>
      <c r="F1456" s="5"/>
      <c r="G1456" s="5"/>
      <c r="H1456" s="5"/>
      <c r="I1456" s="5"/>
      <c r="J1456" s="12"/>
    </row>
    <row r="1457" spans="2:10" ht="16.5" thickTop="1" thickBot="1" x14ac:dyDescent="0.3">
      <c r="B1457" s="31" t="s">
        <v>15</v>
      </c>
      <c r="C1457">
        <v>100</v>
      </c>
      <c r="D1457" s="5">
        <v>0</v>
      </c>
      <c r="E1457" s="5">
        <v>0</v>
      </c>
      <c r="F1457" s="5">
        <v>0</v>
      </c>
      <c r="G1457" s="5">
        <v>0</v>
      </c>
      <c r="H1457" s="5">
        <v>1070567.4000000004</v>
      </c>
      <c r="I1457" s="5">
        <v>833727.99000000954</v>
      </c>
      <c r="J1457" s="12"/>
    </row>
    <row r="1458" spans="2:10" ht="16.5" thickTop="1" thickBot="1" x14ac:dyDescent="0.3">
      <c r="B1458" s="31" t="s">
        <v>16</v>
      </c>
      <c r="C1458">
        <v>135</v>
      </c>
      <c r="D1458" s="5">
        <v>0</v>
      </c>
      <c r="E1458" s="5">
        <v>0</v>
      </c>
      <c r="F1458" s="5">
        <v>0</v>
      </c>
      <c r="G1458" s="5">
        <v>0</v>
      </c>
      <c r="H1458" s="5">
        <v>813933812</v>
      </c>
      <c r="I1458" s="5">
        <v>137750296.08000001</v>
      </c>
      <c r="J1458" s="12"/>
    </row>
    <row r="1459" spans="2:10" ht="16.5" thickTop="1" thickBot="1" x14ac:dyDescent="0.3">
      <c r="B1459" s="31" t="s">
        <v>17</v>
      </c>
      <c r="C1459">
        <v>200</v>
      </c>
      <c r="D1459" s="5">
        <v>0</v>
      </c>
      <c r="E1459" s="5">
        <v>0</v>
      </c>
      <c r="F1459" s="5">
        <v>0</v>
      </c>
      <c r="G1459" s="5">
        <v>0</v>
      </c>
      <c r="H1459" s="5">
        <v>418842806.43999994</v>
      </c>
      <c r="I1459" s="5">
        <v>74146449.059999987</v>
      </c>
      <c r="J1459" s="12"/>
    </row>
    <row r="1460" spans="2:10" ht="16.5" thickTop="1" thickBot="1" x14ac:dyDescent="0.3">
      <c r="B1460" s="31" t="s">
        <v>18</v>
      </c>
      <c r="C1460">
        <v>220</v>
      </c>
      <c r="D1460" s="5">
        <v>0</v>
      </c>
      <c r="E1460" s="5">
        <v>0</v>
      </c>
      <c r="F1460" s="5">
        <v>0</v>
      </c>
      <c r="G1460" s="5">
        <v>0</v>
      </c>
      <c r="H1460" s="5">
        <v>395091005.56000006</v>
      </c>
      <c r="I1460" s="5">
        <v>63603847.020000026</v>
      </c>
      <c r="J1460" s="12"/>
    </row>
    <row r="1461" spans="2:10" ht="16.5" thickTop="1" thickBot="1" x14ac:dyDescent="0.3">
      <c r="B1461" s="31" t="s">
        <v>19</v>
      </c>
      <c r="C1461">
        <v>500</v>
      </c>
      <c r="D1461" s="5">
        <v>0</v>
      </c>
      <c r="E1461" s="5">
        <v>0</v>
      </c>
      <c r="F1461" s="5">
        <v>0</v>
      </c>
      <c r="G1461" s="5">
        <v>0</v>
      </c>
      <c r="H1461" s="5">
        <v>416204223.04000002</v>
      </c>
      <c r="I1461" s="5">
        <v>212097913.09999999</v>
      </c>
      <c r="J1461" s="12"/>
    </row>
    <row r="1462" spans="2:10" ht="16.5" thickTop="1" thickBot="1" x14ac:dyDescent="0.3">
      <c r="B1462" s="30" t="s">
        <v>262</v>
      </c>
      <c r="D1462" s="5"/>
      <c r="E1462" s="5"/>
      <c r="F1462" s="5"/>
      <c r="G1462" s="5"/>
      <c r="H1462" s="5"/>
      <c r="I1462" s="5"/>
      <c r="J1462" s="12"/>
    </row>
    <row r="1463" spans="2:10" ht="16.5" thickTop="1" thickBot="1" x14ac:dyDescent="0.3">
      <c r="B1463" s="31" t="s">
        <v>15</v>
      </c>
      <c r="C1463">
        <v>100</v>
      </c>
      <c r="D1463" s="5">
        <v>0</v>
      </c>
      <c r="E1463" s="5">
        <v>0</v>
      </c>
      <c r="F1463" s="5">
        <v>-936</v>
      </c>
      <c r="G1463" s="5">
        <v>7408.7599999999948</v>
      </c>
      <c r="H1463" s="5">
        <v>48944.429999999993</v>
      </c>
      <c r="I1463" s="5">
        <v>-112974.92</v>
      </c>
      <c r="J1463" s="12"/>
    </row>
    <row r="1464" spans="2:10" ht="16.5" thickTop="1" thickBot="1" x14ac:dyDescent="0.3">
      <c r="B1464" s="31" t="s">
        <v>16</v>
      </c>
      <c r="C1464">
        <v>135</v>
      </c>
      <c r="D1464" s="5">
        <v>0</v>
      </c>
      <c r="E1464" s="5">
        <v>0</v>
      </c>
      <c r="F1464" s="5">
        <v>100000</v>
      </c>
      <c r="G1464" s="5">
        <v>9108608</v>
      </c>
      <c r="H1464" s="5">
        <v>226658184.44</v>
      </c>
      <c r="I1464" s="5">
        <v>204411058.65000001</v>
      </c>
      <c r="J1464" s="12"/>
    </row>
    <row r="1465" spans="2:10" ht="16.5" thickTop="1" thickBot="1" x14ac:dyDescent="0.3">
      <c r="B1465" s="31" t="s">
        <v>17</v>
      </c>
      <c r="C1465">
        <v>200</v>
      </c>
      <c r="D1465" s="5">
        <v>0</v>
      </c>
      <c r="E1465" s="5">
        <v>0</v>
      </c>
      <c r="F1465" s="5">
        <v>25054.38</v>
      </c>
      <c r="G1465" s="5">
        <v>4620095.8000000017</v>
      </c>
      <c r="H1465" s="5">
        <v>11783025.75</v>
      </c>
      <c r="I1465" s="5">
        <v>23207233.719999999</v>
      </c>
      <c r="J1465" s="12"/>
    </row>
    <row r="1466" spans="2:10" ht="16.5" thickTop="1" thickBot="1" x14ac:dyDescent="0.3">
      <c r="B1466" s="31" t="s">
        <v>18</v>
      </c>
      <c r="C1466">
        <v>220</v>
      </c>
      <c r="D1466" s="5">
        <v>0</v>
      </c>
      <c r="E1466" s="5">
        <v>0</v>
      </c>
      <c r="F1466" s="5">
        <v>74945.62</v>
      </c>
      <c r="G1466" s="5">
        <v>4488512.1999999983</v>
      </c>
      <c r="H1466" s="5">
        <v>214875158.69</v>
      </c>
      <c r="I1466" s="5">
        <v>181203824.93000001</v>
      </c>
      <c r="J1466" s="12"/>
    </row>
    <row r="1467" spans="2:10" ht="16.5" thickTop="1" thickBot="1" x14ac:dyDescent="0.3">
      <c r="B1467" s="31" t="s">
        <v>19</v>
      </c>
      <c r="C1467">
        <v>500</v>
      </c>
      <c r="D1467" s="5">
        <v>0</v>
      </c>
      <c r="E1467" s="5">
        <v>0</v>
      </c>
      <c r="F1467" s="5">
        <v>24118.38</v>
      </c>
      <c r="G1467" s="5">
        <v>4628440.5599999996</v>
      </c>
      <c r="H1467" s="5">
        <v>12848694.289999999</v>
      </c>
      <c r="I1467" s="5">
        <v>27165311.609999999</v>
      </c>
      <c r="J1467" s="12"/>
    </row>
    <row r="1468" spans="2:10" ht="16.5" thickTop="1" thickBot="1" x14ac:dyDescent="0.3">
      <c r="B1468" s="30" t="s">
        <v>263</v>
      </c>
      <c r="D1468" s="5"/>
      <c r="E1468" s="5"/>
      <c r="F1468" s="5"/>
      <c r="G1468" s="5"/>
      <c r="H1468" s="5"/>
      <c r="I1468" s="5"/>
      <c r="J1468" s="12"/>
    </row>
    <row r="1469" spans="2:10" ht="16.5" thickTop="1" thickBot="1" x14ac:dyDescent="0.3">
      <c r="B1469" s="31" t="s">
        <v>15</v>
      </c>
      <c r="C1469">
        <v>100</v>
      </c>
      <c r="D1469" s="5">
        <v>0</v>
      </c>
      <c r="E1469" s="5">
        <v>0</v>
      </c>
      <c r="F1469" s="5">
        <v>0</v>
      </c>
      <c r="G1469" s="5">
        <v>638344</v>
      </c>
      <c r="H1469" s="5">
        <v>0</v>
      </c>
      <c r="I1469" s="5">
        <v>-40007.42</v>
      </c>
      <c r="J1469" s="12"/>
    </row>
    <row r="1470" spans="2:10" ht="16.5" thickTop="1" thickBot="1" x14ac:dyDescent="0.3">
      <c r="B1470" s="31" t="s">
        <v>16</v>
      </c>
      <c r="C1470">
        <v>135</v>
      </c>
      <c r="D1470" s="5">
        <v>0</v>
      </c>
      <c r="E1470" s="5">
        <v>0</v>
      </c>
      <c r="F1470" s="5">
        <v>0</v>
      </c>
      <c r="G1470" s="5">
        <v>3530000</v>
      </c>
      <c r="H1470" s="5">
        <v>25676686</v>
      </c>
      <c r="I1470" s="5">
        <v>18420808</v>
      </c>
      <c r="J1470" s="12"/>
    </row>
    <row r="1471" spans="2:10" ht="16.5" thickTop="1" thickBot="1" x14ac:dyDescent="0.3">
      <c r="B1471" s="31" t="s">
        <v>17</v>
      </c>
      <c r="C1471">
        <v>200</v>
      </c>
      <c r="D1471" s="5">
        <v>0</v>
      </c>
      <c r="E1471" s="5">
        <v>0</v>
      </c>
      <c r="F1471" s="5">
        <v>0</v>
      </c>
      <c r="G1471" s="5">
        <v>3422764.24</v>
      </c>
      <c r="H1471" s="5">
        <v>7255878</v>
      </c>
      <c r="I1471" s="5">
        <v>1988670.2199999997</v>
      </c>
      <c r="J1471" s="12"/>
    </row>
    <row r="1472" spans="2:10" ht="16.5" thickTop="1" thickBot="1" x14ac:dyDescent="0.3">
      <c r="B1472" s="31" t="s">
        <v>18</v>
      </c>
      <c r="C1472">
        <v>220</v>
      </c>
      <c r="D1472" s="5">
        <v>0</v>
      </c>
      <c r="E1472" s="5">
        <v>0</v>
      </c>
      <c r="F1472" s="5">
        <v>0</v>
      </c>
      <c r="G1472" s="5">
        <v>107235.75999999978</v>
      </c>
      <c r="H1472" s="5">
        <v>18420808</v>
      </c>
      <c r="I1472" s="5">
        <v>16432137.780000001</v>
      </c>
      <c r="J1472" s="12"/>
    </row>
    <row r="1473" spans="2:10" ht="16.5" thickTop="1" thickBot="1" x14ac:dyDescent="0.3">
      <c r="B1473" s="31" t="s">
        <v>19</v>
      </c>
      <c r="C1473">
        <v>500</v>
      </c>
      <c r="D1473" s="5">
        <v>0</v>
      </c>
      <c r="E1473" s="5">
        <v>0</v>
      </c>
      <c r="F1473" s="5">
        <v>0</v>
      </c>
      <c r="G1473" s="5">
        <v>4061108.24</v>
      </c>
      <c r="H1473" s="5">
        <v>6617534</v>
      </c>
      <c r="I1473" s="5">
        <v>1948662.7999999998</v>
      </c>
      <c r="J1473" s="12"/>
    </row>
    <row r="1474" spans="2:10" ht="16.5" thickTop="1" thickBot="1" x14ac:dyDescent="0.3">
      <c r="B1474" s="30" t="s">
        <v>272</v>
      </c>
      <c r="D1474" s="5"/>
      <c r="E1474" s="5"/>
      <c r="F1474" s="5"/>
      <c r="G1474" s="5"/>
      <c r="H1474" s="5"/>
      <c r="I1474" s="5"/>
      <c r="J1474" s="12"/>
    </row>
    <row r="1475" spans="2:10" ht="16.5" thickTop="1" thickBot="1" x14ac:dyDescent="0.3">
      <c r="B1475" s="31" t="s">
        <v>15</v>
      </c>
      <c r="C1475">
        <v>100</v>
      </c>
      <c r="D1475" s="5">
        <v>0</v>
      </c>
      <c r="E1475" s="5">
        <v>0</v>
      </c>
      <c r="F1475" s="5">
        <v>0</v>
      </c>
      <c r="G1475" s="5">
        <v>0</v>
      </c>
      <c r="H1475" s="5">
        <v>0</v>
      </c>
      <c r="I1475" s="5">
        <v>27312</v>
      </c>
      <c r="J1475" s="12"/>
    </row>
    <row r="1476" spans="2:10" ht="16.5" thickTop="1" thickBot="1" x14ac:dyDescent="0.3">
      <c r="B1476" s="31" t="s">
        <v>16</v>
      </c>
      <c r="C1476">
        <v>135</v>
      </c>
      <c r="D1476" s="5">
        <v>0</v>
      </c>
      <c r="E1476" s="5">
        <v>0</v>
      </c>
      <c r="F1476" s="5">
        <v>0</v>
      </c>
      <c r="G1476" s="5">
        <v>0</v>
      </c>
      <c r="H1476" s="5">
        <v>0</v>
      </c>
      <c r="I1476" s="5">
        <v>27312</v>
      </c>
      <c r="J1476" s="12"/>
    </row>
    <row r="1477" spans="2:10" ht="16.5" thickTop="1" thickBot="1" x14ac:dyDescent="0.3">
      <c r="B1477" s="31" t="s">
        <v>18</v>
      </c>
      <c r="C1477">
        <v>220</v>
      </c>
      <c r="D1477" s="5">
        <v>0</v>
      </c>
      <c r="E1477" s="5">
        <v>0</v>
      </c>
      <c r="F1477" s="5">
        <v>0</v>
      </c>
      <c r="G1477" s="5">
        <v>0</v>
      </c>
      <c r="H1477" s="5">
        <v>0</v>
      </c>
      <c r="I1477" s="5">
        <v>27312</v>
      </c>
      <c r="J1477" s="12"/>
    </row>
    <row r="1478" spans="2:10" ht="16.5" thickTop="1" thickBot="1" x14ac:dyDescent="0.3">
      <c r="B1478" s="30" t="s">
        <v>40</v>
      </c>
      <c r="D1478" s="5"/>
      <c r="E1478" s="5"/>
      <c r="F1478" s="5"/>
      <c r="G1478" s="5"/>
      <c r="H1478" s="5"/>
      <c r="I1478" s="5"/>
      <c r="J1478" s="12"/>
    </row>
    <row r="1479" spans="2:10" ht="16.5" thickTop="1" thickBot="1" x14ac:dyDescent="0.3">
      <c r="B1479" s="31" t="s">
        <v>15</v>
      </c>
      <c r="C1479">
        <v>100</v>
      </c>
      <c r="D1479" s="5">
        <v>0</v>
      </c>
      <c r="E1479" s="5">
        <v>0</v>
      </c>
      <c r="F1479" s="5">
        <v>0</v>
      </c>
      <c r="G1479" s="5">
        <v>0</v>
      </c>
      <c r="H1479" s="5">
        <v>0</v>
      </c>
      <c r="I1479" s="5">
        <v>2317545.06</v>
      </c>
      <c r="J1479" s="12"/>
    </row>
    <row r="1480" spans="2:10" ht="16.5" thickTop="1" thickBot="1" x14ac:dyDescent="0.3">
      <c r="B1480" s="31" t="s">
        <v>16</v>
      </c>
      <c r="C1480">
        <v>135</v>
      </c>
      <c r="D1480" s="5">
        <v>0</v>
      </c>
      <c r="E1480" s="5">
        <v>0</v>
      </c>
      <c r="F1480" s="5">
        <v>0</v>
      </c>
      <c r="G1480" s="5">
        <v>0</v>
      </c>
      <c r="H1480" s="5">
        <v>0</v>
      </c>
      <c r="I1480" s="5">
        <v>3905000</v>
      </c>
      <c r="J1480" s="12"/>
    </row>
    <row r="1481" spans="2:10" ht="16.5" thickTop="1" thickBot="1" x14ac:dyDescent="0.3">
      <c r="B1481" s="31" t="s">
        <v>17</v>
      </c>
      <c r="C1481">
        <v>200</v>
      </c>
      <c r="D1481" s="5">
        <v>0</v>
      </c>
      <c r="E1481" s="5">
        <v>0</v>
      </c>
      <c r="F1481" s="5">
        <v>0</v>
      </c>
      <c r="G1481" s="5">
        <v>0</v>
      </c>
      <c r="H1481" s="5">
        <v>0</v>
      </c>
      <c r="I1481" s="5">
        <v>1182454.94</v>
      </c>
      <c r="J1481" s="12"/>
    </row>
    <row r="1482" spans="2:10" ht="16.5" thickTop="1" thickBot="1" x14ac:dyDescent="0.3">
      <c r="B1482" s="31" t="s">
        <v>18</v>
      </c>
      <c r="C1482">
        <v>220</v>
      </c>
      <c r="D1482" s="5">
        <v>0</v>
      </c>
      <c r="E1482" s="5">
        <v>0</v>
      </c>
      <c r="F1482" s="5">
        <v>0</v>
      </c>
      <c r="G1482" s="5">
        <v>0</v>
      </c>
      <c r="H1482" s="5">
        <v>0</v>
      </c>
      <c r="I1482" s="5">
        <v>2722545.06</v>
      </c>
      <c r="J1482" s="12"/>
    </row>
    <row r="1483" spans="2:10" ht="16.5" thickTop="1" thickBot="1" x14ac:dyDescent="0.3">
      <c r="B1483" s="30" t="s">
        <v>273</v>
      </c>
      <c r="D1483" s="5"/>
      <c r="E1483" s="5"/>
      <c r="F1483" s="5"/>
      <c r="G1483" s="5"/>
      <c r="H1483" s="5"/>
      <c r="I1483" s="5"/>
      <c r="J1483" s="12"/>
    </row>
    <row r="1484" spans="2:10" ht="16.5" thickTop="1" thickBot="1" x14ac:dyDescent="0.3">
      <c r="B1484" s="31" t="s">
        <v>16</v>
      </c>
      <c r="C1484">
        <v>135</v>
      </c>
      <c r="D1484" s="5">
        <v>0</v>
      </c>
      <c r="E1484" s="5">
        <v>0</v>
      </c>
      <c r="F1484" s="5">
        <v>0</v>
      </c>
      <c r="G1484" s="5">
        <v>0</v>
      </c>
      <c r="H1484" s="5">
        <v>27866848.84</v>
      </c>
      <c r="I1484" s="5">
        <v>14081.309999999998</v>
      </c>
      <c r="J1484" s="12"/>
    </row>
    <row r="1485" spans="2:10" ht="16.5" thickTop="1" thickBot="1" x14ac:dyDescent="0.3">
      <c r="B1485" s="31" t="s">
        <v>17</v>
      </c>
      <c r="C1485">
        <v>200</v>
      </c>
      <c r="D1485" s="5">
        <v>0</v>
      </c>
      <c r="E1485" s="5">
        <v>0</v>
      </c>
      <c r="F1485" s="5">
        <v>0</v>
      </c>
      <c r="G1485" s="5">
        <v>0</v>
      </c>
      <c r="H1485" s="5">
        <v>27814674.110000011</v>
      </c>
      <c r="I1485" s="5">
        <v>0</v>
      </c>
      <c r="J1485" s="12"/>
    </row>
    <row r="1486" spans="2:10" ht="16.5" thickTop="1" thickBot="1" x14ac:dyDescent="0.3">
      <c r="B1486" s="31" t="s">
        <v>18</v>
      </c>
      <c r="C1486">
        <v>220</v>
      </c>
      <c r="D1486" s="5">
        <v>0</v>
      </c>
      <c r="E1486" s="5">
        <v>0</v>
      </c>
      <c r="F1486" s="5">
        <v>0</v>
      </c>
      <c r="G1486" s="5">
        <v>0</v>
      </c>
      <c r="H1486" s="5">
        <v>52174.729999989271</v>
      </c>
      <c r="I1486" s="5">
        <v>14081.309999999998</v>
      </c>
      <c r="J1486" s="12"/>
    </row>
    <row r="1487" spans="2:10" ht="16.5" thickTop="1" thickBot="1" x14ac:dyDescent="0.3">
      <c r="B1487" s="31" t="s">
        <v>19</v>
      </c>
      <c r="C1487">
        <v>500</v>
      </c>
      <c r="D1487" s="5">
        <v>0</v>
      </c>
      <c r="E1487" s="5">
        <v>0</v>
      </c>
      <c r="F1487" s="5">
        <v>0</v>
      </c>
      <c r="G1487" s="5">
        <v>0</v>
      </c>
      <c r="H1487" s="5">
        <v>27921137.25</v>
      </c>
      <c r="I1487" s="5">
        <v>0</v>
      </c>
      <c r="J1487" s="12"/>
    </row>
    <row r="1488" spans="2:10" ht="16.5" thickTop="1" thickBot="1" x14ac:dyDescent="0.3">
      <c r="B1488" s="30" t="s">
        <v>274</v>
      </c>
      <c r="D1488" s="5"/>
      <c r="E1488" s="5"/>
      <c r="F1488" s="5"/>
      <c r="G1488" s="5"/>
      <c r="H1488" s="5"/>
      <c r="I1488" s="5"/>
      <c r="J1488" s="12"/>
    </row>
    <row r="1489" spans="2:10" ht="16.5" thickTop="1" thickBot="1" x14ac:dyDescent="0.3">
      <c r="B1489" s="31" t="s">
        <v>16</v>
      </c>
      <c r="C1489">
        <v>135</v>
      </c>
      <c r="D1489" s="5">
        <v>0</v>
      </c>
      <c r="E1489" s="5">
        <v>0</v>
      </c>
      <c r="F1489" s="5">
        <v>0</v>
      </c>
      <c r="G1489" s="5">
        <v>0</v>
      </c>
      <c r="H1489" s="5">
        <v>0</v>
      </c>
      <c r="I1489" s="5">
        <v>219889</v>
      </c>
      <c r="J1489" s="12"/>
    </row>
    <row r="1490" spans="2:10" ht="16.5" thickTop="1" thickBot="1" x14ac:dyDescent="0.3">
      <c r="B1490" s="31" t="s">
        <v>17</v>
      </c>
      <c r="C1490">
        <v>200</v>
      </c>
      <c r="D1490" s="5">
        <v>0</v>
      </c>
      <c r="E1490" s="5">
        <v>0</v>
      </c>
      <c r="F1490" s="5">
        <v>0</v>
      </c>
      <c r="G1490" s="5">
        <v>0</v>
      </c>
      <c r="H1490" s="5">
        <v>0</v>
      </c>
      <c r="I1490" s="5">
        <v>1617</v>
      </c>
      <c r="J1490" s="12"/>
    </row>
    <row r="1491" spans="2:10" ht="16.5" thickTop="1" thickBot="1" x14ac:dyDescent="0.3">
      <c r="B1491" s="31" t="s">
        <v>18</v>
      </c>
      <c r="C1491">
        <v>220</v>
      </c>
      <c r="D1491" s="5">
        <v>0</v>
      </c>
      <c r="E1491" s="5">
        <v>0</v>
      </c>
      <c r="F1491" s="5">
        <v>0</v>
      </c>
      <c r="G1491" s="5">
        <v>0</v>
      </c>
      <c r="H1491" s="5">
        <v>0</v>
      </c>
      <c r="I1491" s="5">
        <v>218272</v>
      </c>
      <c r="J1491" s="12"/>
    </row>
    <row r="1492" spans="2:10" ht="16.5" thickTop="1" thickBot="1" x14ac:dyDescent="0.3">
      <c r="B1492" s="31" t="s">
        <v>19</v>
      </c>
      <c r="C1492">
        <v>500</v>
      </c>
      <c r="D1492" s="5">
        <v>0</v>
      </c>
      <c r="E1492" s="5">
        <v>0</v>
      </c>
      <c r="F1492" s="5">
        <v>0</v>
      </c>
      <c r="G1492" s="5">
        <v>0</v>
      </c>
      <c r="H1492" s="5">
        <v>0</v>
      </c>
      <c r="I1492" s="5">
        <v>1617</v>
      </c>
      <c r="J1492" s="12"/>
    </row>
    <row r="1493" spans="2:10" ht="16.5" thickTop="1" thickBot="1" x14ac:dyDescent="0.3">
      <c r="B1493" s="29" t="s">
        <v>275</v>
      </c>
      <c r="D1493" s="5"/>
      <c r="E1493" s="5"/>
      <c r="F1493" s="5"/>
      <c r="G1493" s="5"/>
      <c r="H1493" s="5"/>
      <c r="I1493" s="5"/>
      <c r="J1493" s="12"/>
    </row>
    <row r="1494" spans="2:10" ht="16.5" thickTop="1" thickBot="1" x14ac:dyDescent="0.3">
      <c r="B1494" s="30" t="s">
        <v>276</v>
      </c>
      <c r="D1494" s="5"/>
      <c r="E1494" s="5"/>
      <c r="F1494" s="5"/>
      <c r="G1494" s="5"/>
      <c r="H1494" s="5"/>
      <c r="I1494" s="5"/>
      <c r="J1494" s="12"/>
    </row>
    <row r="1495" spans="2:10" ht="16.5" thickTop="1" thickBot="1" x14ac:dyDescent="0.3">
      <c r="B1495" s="31" t="s">
        <v>15</v>
      </c>
      <c r="C1495">
        <v>100</v>
      </c>
      <c r="D1495" s="5">
        <v>4927123.2050000001</v>
      </c>
      <c r="E1495" s="5">
        <v>5365082.04</v>
      </c>
      <c r="F1495" s="5">
        <v>5856083.6500000004</v>
      </c>
      <c r="G1495" s="5">
        <v>10231397.810000001</v>
      </c>
      <c r="H1495" s="5">
        <v>13099915.699999999</v>
      </c>
      <c r="I1495" s="5">
        <v>12108298.42</v>
      </c>
      <c r="J1495" s="12"/>
    </row>
    <row r="1496" spans="2:10" ht="16.5" thickTop="1" thickBot="1" x14ac:dyDescent="0.3">
      <c r="B1496" s="31" t="s">
        <v>16</v>
      </c>
      <c r="C1496">
        <v>135</v>
      </c>
      <c r="D1496" s="5">
        <v>5403860</v>
      </c>
      <c r="E1496" s="5">
        <v>4582071</v>
      </c>
      <c r="F1496" s="5">
        <v>4582071</v>
      </c>
      <c r="G1496" s="5">
        <v>4671792</v>
      </c>
      <c r="H1496" s="5">
        <v>4671792</v>
      </c>
      <c r="I1496" s="5">
        <v>7749382</v>
      </c>
      <c r="J1496" s="12"/>
    </row>
    <row r="1497" spans="2:10" ht="16.5" thickTop="1" thickBot="1" x14ac:dyDescent="0.3">
      <c r="B1497" s="31" t="s">
        <v>17</v>
      </c>
      <c r="C1497">
        <v>200</v>
      </c>
      <c r="D1497" s="5">
        <v>3267555.9149999996</v>
      </c>
      <c r="E1497" s="5">
        <v>2880976.7100000004</v>
      </c>
      <c r="F1497" s="5">
        <v>3059361.1500000013</v>
      </c>
      <c r="G1497" s="5">
        <v>3640657.7100000004</v>
      </c>
      <c r="H1497" s="5">
        <v>4026934.9400000009</v>
      </c>
      <c r="I1497" s="5">
        <v>6082240.3100000005</v>
      </c>
      <c r="J1497" s="12"/>
    </row>
    <row r="1498" spans="2:10" ht="16.5" thickTop="1" thickBot="1" x14ac:dyDescent="0.3">
      <c r="B1498" s="31" t="s">
        <v>18</v>
      </c>
      <c r="C1498">
        <v>220</v>
      </c>
      <c r="D1498" s="5">
        <v>2136304.0850000004</v>
      </c>
      <c r="E1498" s="5">
        <v>1701094.2899999996</v>
      </c>
      <c r="F1498" s="5">
        <v>1522709.8499999987</v>
      </c>
      <c r="G1498" s="5">
        <v>1031134.2899999996</v>
      </c>
      <c r="H1498" s="5">
        <v>644857.05999999912</v>
      </c>
      <c r="I1498" s="5">
        <v>1667141.6899999995</v>
      </c>
      <c r="J1498" s="12"/>
    </row>
    <row r="1499" spans="2:10" ht="16.5" thickTop="1" thickBot="1" x14ac:dyDescent="0.3">
      <c r="B1499" s="31" t="s">
        <v>19</v>
      </c>
      <c r="C1499">
        <v>500</v>
      </c>
      <c r="D1499" s="5">
        <v>3294965.7699999991</v>
      </c>
      <c r="E1499" s="5">
        <v>3318935.5399999996</v>
      </c>
      <c r="F1499" s="5">
        <v>3550362.7600000002</v>
      </c>
      <c r="G1499" s="5">
        <v>8015971.870000001</v>
      </c>
      <c r="H1499" s="5">
        <v>6895452.830000001</v>
      </c>
      <c r="I1499" s="5">
        <v>5090503.0299999993</v>
      </c>
      <c r="J1499" s="12"/>
    </row>
    <row r="1500" spans="2:10" ht="16.5" thickTop="1" thickBot="1" x14ac:dyDescent="0.3">
      <c r="B1500" s="30" t="s">
        <v>23</v>
      </c>
      <c r="D1500" s="5"/>
      <c r="E1500" s="5"/>
      <c r="F1500" s="5"/>
      <c r="G1500" s="5"/>
      <c r="H1500" s="5"/>
      <c r="I1500" s="5"/>
      <c r="J1500" s="12"/>
    </row>
    <row r="1501" spans="2:10" ht="16.5" thickTop="1" thickBot="1" x14ac:dyDescent="0.3">
      <c r="B1501" s="31" t="s">
        <v>15</v>
      </c>
      <c r="C1501">
        <v>100</v>
      </c>
      <c r="D1501" s="5">
        <v>14836</v>
      </c>
      <c r="E1501" s="5">
        <v>15759.5</v>
      </c>
      <c r="F1501" s="5">
        <v>16611.5</v>
      </c>
      <c r="G1501" s="5">
        <v>18214</v>
      </c>
      <c r="H1501" s="5">
        <v>19040</v>
      </c>
      <c r="I1501" s="5">
        <v>20063.5</v>
      </c>
      <c r="J1501" s="12"/>
    </row>
    <row r="1502" spans="2:10" ht="16.5" thickTop="1" thickBot="1" x14ac:dyDescent="0.3">
      <c r="B1502" s="31" t="s">
        <v>19</v>
      </c>
      <c r="C1502">
        <v>500</v>
      </c>
      <c r="D1502" s="5">
        <v>535</v>
      </c>
      <c r="E1502" s="5">
        <v>540</v>
      </c>
      <c r="F1502" s="5">
        <v>630</v>
      </c>
      <c r="G1502" s="5">
        <v>660</v>
      </c>
      <c r="H1502" s="5">
        <v>630</v>
      </c>
      <c r="I1502" s="5">
        <v>190</v>
      </c>
      <c r="J1502" s="12"/>
    </row>
    <row r="1503" spans="2:10" ht="16.5" thickTop="1" thickBot="1" x14ac:dyDescent="0.3">
      <c r="B1503" s="30" t="s">
        <v>38</v>
      </c>
      <c r="D1503" s="5"/>
      <c r="E1503" s="5"/>
      <c r="F1503" s="5"/>
      <c r="G1503" s="5"/>
      <c r="H1503" s="5"/>
      <c r="I1503" s="5"/>
      <c r="J1503" s="12"/>
    </row>
    <row r="1504" spans="2:10" ht="16.5" thickTop="1" thickBot="1" x14ac:dyDescent="0.3">
      <c r="B1504" s="31" t="s">
        <v>15</v>
      </c>
      <c r="C1504">
        <v>100</v>
      </c>
      <c r="D1504" s="5">
        <v>28419.698999999993</v>
      </c>
      <c r="E1504" s="5">
        <v>6532.6799999999994</v>
      </c>
      <c r="F1504" s="5">
        <v>-7918.5500000000029</v>
      </c>
      <c r="G1504" s="5">
        <v>8466.8999999999942</v>
      </c>
      <c r="H1504" s="5">
        <v>-2793.1600000000035</v>
      </c>
      <c r="I1504" s="5">
        <v>26011.639999999985</v>
      </c>
      <c r="J1504" s="12"/>
    </row>
    <row r="1505" spans="2:10" ht="16.5" thickTop="1" thickBot="1" x14ac:dyDescent="0.3">
      <c r="B1505" s="31" t="s">
        <v>16</v>
      </c>
      <c r="C1505">
        <v>135</v>
      </c>
      <c r="D1505" s="5">
        <v>5345186</v>
      </c>
      <c r="E1505" s="5">
        <v>4345552</v>
      </c>
      <c r="F1505" s="5">
        <v>4345552</v>
      </c>
      <c r="G1505" s="5">
        <v>4652749</v>
      </c>
      <c r="H1505" s="5">
        <v>4652749</v>
      </c>
      <c r="I1505" s="5">
        <v>4573731</v>
      </c>
      <c r="J1505" s="12"/>
    </row>
    <row r="1506" spans="2:10" ht="16.5" thickTop="1" thickBot="1" x14ac:dyDescent="0.3">
      <c r="B1506" s="31" t="s">
        <v>17</v>
      </c>
      <c r="C1506">
        <v>200</v>
      </c>
      <c r="D1506" s="5">
        <v>3995737.3010000009</v>
      </c>
      <c r="E1506" s="5">
        <v>3691841.02</v>
      </c>
      <c r="F1506" s="5">
        <v>3621674.2299999995</v>
      </c>
      <c r="G1506" s="5">
        <v>4301289.55</v>
      </c>
      <c r="H1506" s="5">
        <v>4353711.3599999985</v>
      </c>
      <c r="I1506" s="5">
        <v>4435372.03</v>
      </c>
      <c r="J1506" s="12"/>
    </row>
    <row r="1507" spans="2:10" ht="16.5" thickTop="1" thickBot="1" x14ac:dyDescent="0.3">
      <c r="B1507" s="31" t="s">
        <v>18</v>
      </c>
      <c r="C1507">
        <v>220</v>
      </c>
      <c r="D1507" s="5">
        <v>1349448.6989999991</v>
      </c>
      <c r="E1507" s="5">
        <v>653710.98</v>
      </c>
      <c r="F1507" s="5">
        <v>723877.77000000048</v>
      </c>
      <c r="G1507" s="5">
        <v>351459.45000000019</v>
      </c>
      <c r="H1507" s="5">
        <v>299037.64000000153</v>
      </c>
      <c r="I1507" s="5">
        <v>138358.96999999974</v>
      </c>
      <c r="J1507" s="12"/>
    </row>
    <row r="1508" spans="2:10" ht="16.5" thickTop="1" thickBot="1" x14ac:dyDescent="0.3">
      <c r="B1508" s="31" t="s">
        <v>19</v>
      </c>
      <c r="C1508">
        <v>500</v>
      </c>
      <c r="D1508" s="5">
        <v>3981659</v>
      </c>
      <c r="E1508" s="5">
        <v>3669954</v>
      </c>
      <c r="F1508" s="5">
        <v>3607223</v>
      </c>
      <c r="G1508" s="5">
        <v>4317675</v>
      </c>
      <c r="H1508" s="5">
        <v>4342451.3</v>
      </c>
      <c r="I1508" s="5">
        <v>4464176.83</v>
      </c>
      <c r="J1508" s="12"/>
    </row>
    <row r="1509" spans="2:10" ht="16.5" thickTop="1" thickBot="1" x14ac:dyDescent="0.3">
      <c r="B1509" s="30" t="s">
        <v>262</v>
      </c>
      <c r="D1509" s="5"/>
      <c r="E1509" s="5"/>
      <c r="F1509" s="5"/>
      <c r="G1509" s="5"/>
      <c r="H1509" s="5"/>
      <c r="I1509" s="5"/>
      <c r="J1509" s="12"/>
    </row>
    <row r="1510" spans="2:10" ht="16.5" thickTop="1" thickBot="1" x14ac:dyDescent="0.3">
      <c r="B1510" s="31" t="s">
        <v>16</v>
      </c>
      <c r="C1510">
        <v>135</v>
      </c>
      <c r="D1510" s="5">
        <v>0</v>
      </c>
      <c r="E1510" s="5">
        <v>0</v>
      </c>
      <c r="F1510" s="5">
        <v>0</v>
      </c>
      <c r="G1510" s="5">
        <v>0</v>
      </c>
      <c r="H1510" s="5">
        <v>0</v>
      </c>
      <c r="I1510" s="5">
        <v>250000</v>
      </c>
      <c r="J1510" s="12"/>
    </row>
    <row r="1511" spans="2:10" ht="16.5" thickTop="1" thickBot="1" x14ac:dyDescent="0.3">
      <c r="B1511" s="31" t="s">
        <v>17</v>
      </c>
      <c r="C1511">
        <v>200</v>
      </c>
      <c r="D1511" s="5">
        <v>0</v>
      </c>
      <c r="E1511" s="5">
        <v>0</v>
      </c>
      <c r="F1511" s="5">
        <v>0</v>
      </c>
      <c r="G1511" s="5">
        <v>0</v>
      </c>
      <c r="H1511" s="5">
        <v>0</v>
      </c>
      <c r="I1511" s="5">
        <v>250000</v>
      </c>
      <c r="J1511" s="12"/>
    </row>
    <row r="1512" spans="2:10" ht="16.5" thickTop="1" thickBot="1" x14ac:dyDescent="0.3">
      <c r="B1512" s="30" t="s">
        <v>277</v>
      </c>
      <c r="D1512" s="5"/>
      <c r="E1512" s="5"/>
      <c r="F1512" s="5"/>
      <c r="G1512" s="5"/>
      <c r="H1512" s="5"/>
      <c r="I1512" s="5"/>
      <c r="J1512" s="12"/>
    </row>
    <row r="1513" spans="2:10" ht="16.5" thickTop="1" thickBot="1" x14ac:dyDescent="0.3">
      <c r="B1513" s="31" t="s">
        <v>15</v>
      </c>
      <c r="C1513">
        <v>100</v>
      </c>
      <c r="D1513" s="5">
        <v>0</v>
      </c>
      <c r="E1513" s="5">
        <v>0</v>
      </c>
      <c r="F1513" s="5">
        <v>0</v>
      </c>
      <c r="G1513" s="5">
        <v>444.14</v>
      </c>
      <c r="H1513" s="5">
        <v>63775.85</v>
      </c>
      <c r="I1513" s="5">
        <v>0</v>
      </c>
      <c r="J1513" s="12"/>
    </row>
    <row r="1514" spans="2:10" ht="16.5" thickTop="1" thickBot="1" x14ac:dyDescent="0.3">
      <c r="B1514" s="31" t="s">
        <v>16</v>
      </c>
      <c r="C1514">
        <v>135</v>
      </c>
      <c r="D1514" s="5">
        <v>0</v>
      </c>
      <c r="E1514" s="5">
        <v>0</v>
      </c>
      <c r="F1514" s="5">
        <v>0</v>
      </c>
      <c r="G1514" s="5">
        <v>412000</v>
      </c>
      <c r="H1514" s="5">
        <v>4233106.4800000004</v>
      </c>
      <c r="I1514" s="5">
        <v>1327291.3400000001</v>
      </c>
      <c r="J1514" s="12"/>
    </row>
    <row r="1515" spans="2:10" ht="16.5" thickTop="1" thickBot="1" x14ac:dyDescent="0.3">
      <c r="B1515" s="31" t="s">
        <v>17</v>
      </c>
      <c r="C1515">
        <v>200</v>
      </c>
      <c r="D1515" s="5">
        <v>0</v>
      </c>
      <c r="E1515" s="5">
        <v>0</v>
      </c>
      <c r="F1515" s="5">
        <v>0</v>
      </c>
      <c r="G1515" s="5">
        <v>409914.52</v>
      </c>
      <c r="H1515" s="5">
        <v>2905815.1399999992</v>
      </c>
      <c r="I1515" s="5">
        <v>1164946.7199999997</v>
      </c>
      <c r="J1515" s="12"/>
    </row>
    <row r="1516" spans="2:10" ht="16.5" thickTop="1" thickBot="1" x14ac:dyDescent="0.3">
      <c r="B1516" s="31" t="s">
        <v>18</v>
      </c>
      <c r="C1516">
        <v>220</v>
      </c>
      <c r="D1516" s="5">
        <v>0</v>
      </c>
      <c r="E1516" s="5">
        <v>0</v>
      </c>
      <c r="F1516" s="5">
        <v>0</v>
      </c>
      <c r="G1516" s="5">
        <v>2085.4799999999814</v>
      </c>
      <c r="H1516" s="5">
        <v>1327291.3400000012</v>
      </c>
      <c r="I1516" s="5">
        <v>162344.62000000034</v>
      </c>
      <c r="J1516" s="12"/>
    </row>
    <row r="1517" spans="2:10" ht="16.5" thickTop="1" thickBot="1" x14ac:dyDescent="0.3">
      <c r="B1517" s="31" t="s">
        <v>19</v>
      </c>
      <c r="C1517">
        <v>500</v>
      </c>
      <c r="D1517" s="5">
        <v>0</v>
      </c>
      <c r="E1517" s="5">
        <v>0</v>
      </c>
      <c r="F1517" s="5">
        <v>0</v>
      </c>
      <c r="G1517" s="5">
        <v>410358.66</v>
      </c>
      <c r="H1517" s="5">
        <v>2969146.85</v>
      </c>
      <c r="I1517" s="5">
        <v>1101170.8700000001</v>
      </c>
      <c r="J1517" s="12"/>
    </row>
    <row r="1518" spans="2:10" ht="16.5" thickTop="1" thickBot="1" x14ac:dyDescent="0.3">
      <c r="B1518" s="29" t="s">
        <v>278</v>
      </c>
      <c r="D1518" s="5"/>
      <c r="E1518" s="5"/>
      <c r="F1518" s="5"/>
      <c r="G1518" s="5"/>
      <c r="H1518" s="5"/>
      <c r="I1518" s="5"/>
      <c r="J1518" s="12"/>
    </row>
    <row r="1519" spans="2:10" ht="16.5" thickTop="1" thickBot="1" x14ac:dyDescent="0.3">
      <c r="B1519" s="30" t="s">
        <v>148</v>
      </c>
      <c r="D1519" s="5"/>
      <c r="E1519" s="5"/>
      <c r="F1519" s="5"/>
      <c r="G1519" s="5"/>
      <c r="H1519" s="5"/>
      <c r="I1519" s="5"/>
      <c r="J1519" s="12"/>
    </row>
    <row r="1520" spans="2:10" ht="16.5" thickTop="1" thickBot="1" x14ac:dyDescent="0.3">
      <c r="B1520" s="31" t="s">
        <v>16</v>
      </c>
      <c r="C1520">
        <v>135</v>
      </c>
      <c r="D1520" s="5">
        <v>239768651</v>
      </c>
      <c r="E1520" s="5">
        <v>247807803</v>
      </c>
      <c r="F1520" s="5">
        <v>255337458</v>
      </c>
      <c r="G1520" s="5">
        <v>271258577.72000003</v>
      </c>
      <c r="H1520" s="5">
        <v>285315248.13</v>
      </c>
      <c r="I1520" s="5">
        <v>310739135.52999997</v>
      </c>
      <c r="J1520" s="12"/>
    </row>
    <row r="1521" spans="2:10" ht="16.5" thickTop="1" thickBot="1" x14ac:dyDescent="0.3">
      <c r="B1521" s="31" t="s">
        <v>17</v>
      </c>
      <c r="C1521">
        <v>200</v>
      </c>
      <c r="D1521" s="5">
        <v>234792493.27999979</v>
      </c>
      <c r="E1521" s="5">
        <v>243544800.57000032</v>
      </c>
      <c r="F1521" s="5">
        <v>249910533.02000007</v>
      </c>
      <c r="G1521" s="5">
        <v>264538778.32000014</v>
      </c>
      <c r="H1521" s="5">
        <v>277144550.51000017</v>
      </c>
      <c r="I1521" s="5">
        <v>299323991.90000039</v>
      </c>
      <c r="J1521" s="12"/>
    </row>
    <row r="1522" spans="2:10" ht="16.5" thickTop="1" thickBot="1" x14ac:dyDescent="0.3">
      <c r="B1522" s="31" t="s">
        <v>18</v>
      </c>
      <c r="C1522">
        <v>220</v>
      </c>
      <c r="D1522" s="5">
        <v>4976157.7200002074</v>
      </c>
      <c r="E1522" s="5">
        <v>4263002.4299996793</v>
      </c>
      <c r="F1522" s="5">
        <v>5426924.9799999297</v>
      </c>
      <c r="G1522" s="5">
        <v>6719799.3999998868</v>
      </c>
      <c r="H1522" s="5">
        <v>8170697.619999826</v>
      </c>
      <c r="I1522" s="5">
        <v>11415143.629999578</v>
      </c>
      <c r="J1522" s="12"/>
    </row>
    <row r="1523" spans="2:10" ht="16.5" thickTop="1" thickBot="1" x14ac:dyDescent="0.3">
      <c r="B1523" s="30" t="s">
        <v>279</v>
      </c>
      <c r="D1523" s="5"/>
      <c r="E1523" s="5"/>
      <c r="F1523" s="5"/>
      <c r="G1523" s="5"/>
      <c r="H1523" s="5"/>
      <c r="I1523" s="5"/>
      <c r="J1523" s="12"/>
    </row>
    <row r="1524" spans="2:10" ht="16.5" thickTop="1" thickBot="1" x14ac:dyDescent="0.3">
      <c r="B1524" s="31" t="s">
        <v>16</v>
      </c>
      <c r="C1524">
        <v>135</v>
      </c>
      <c r="D1524" s="5">
        <v>20861028</v>
      </c>
      <c r="E1524" s="5">
        <v>20150000</v>
      </c>
      <c r="F1524" s="5">
        <v>20280000</v>
      </c>
      <c r="G1524" s="5">
        <v>20100900</v>
      </c>
      <c r="H1524" s="5">
        <v>20100000</v>
      </c>
      <c r="I1524" s="5">
        <v>23314558</v>
      </c>
      <c r="J1524" s="12"/>
    </row>
    <row r="1525" spans="2:10" ht="16.5" thickTop="1" thickBot="1" x14ac:dyDescent="0.3">
      <c r="B1525" s="31" t="s">
        <v>17</v>
      </c>
      <c r="C1525">
        <v>200</v>
      </c>
      <c r="D1525" s="5">
        <v>19342775.059999991</v>
      </c>
      <c r="E1525" s="5">
        <v>18151454.390000001</v>
      </c>
      <c r="F1525" s="5">
        <v>18556096.949999996</v>
      </c>
      <c r="G1525" s="5">
        <v>18006037.770000011</v>
      </c>
      <c r="H1525" s="5">
        <v>18843488.140000001</v>
      </c>
      <c r="I1525" s="5">
        <v>23187026.140000001</v>
      </c>
      <c r="J1525" s="12"/>
    </row>
    <row r="1526" spans="2:10" ht="16.5" thickTop="1" thickBot="1" x14ac:dyDescent="0.3">
      <c r="B1526" s="31" t="s">
        <v>18</v>
      </c>
      <c r="C1526">
        <v>220</v>
      </c>
      <c r="D1526" s="5">
        <v>1518252.9400000088</v>
      </c>
      <c r="E1526" s="5">
        <v>1998545.6099999994</v>
      </c>
      <c r="F1526" s="5">
        <v>1723903.0500000045</v>
      </c>
      <c r="G1526" s="5">
        <v>2094862.2299999893</v>
      </c>
      <c r="H1526" s="5">
        <v>1256511.8599999994</v>
      </c>
      <c r="I1526" s="5">
        <v>127531.8599999994</v>
      </c>
      <c r="J1526" s="12"/>
    </row>
    <row r="1527" spans="2:10" ht="16.5" thickTop="1" thickBot="1" x14ac:dyDescent="0.3">
      <c r="B1527" s="30" t="s">
        <v>280</v>
      </c>
      <c r="D1527" s="5"/>
      <c r="E1527" s="5"/>
      <c r="F1527" s="5"/>
      <c r="G1527" s="5"/>
      <c r="H1527" s="5"/>
      <c r="I1527" s="5"/>
      <c r="J1527" s="12"/>
    </row>
    <row r="1528" spans="2:10" ht="16.5" thickTop="1" thickBot="1" x14ac:dyDescent="0.3">
      <c r="B1528" s="31" t="s">
        <v>16</v>
      </c>
      <c r="C1528">
        <v>135</v>
      </c>
      <c r="D1528" s="5">
        <v>5570000</v>
      </c>
      <c r="E1528" s="5">
        <v>7240000</v>
      </c>
      <c r="F1528" s="5">
        <v>7040000</v>
      </c>
      <c r="G1528" s="5">
        <v>7363188</v>
      </c>
      <c r="H1528" s="5">
        <v>7369270</v>
      </c>
      <c r="I1528" s="5">
        <v>9127458</v>
      </c>
      <c r="J1528" s="12"/>
    </row>
    <row r="1529" spans="2:10" ht="16.5" thickTop="1" thickBot="1" x14ac:dyDescent="0.3">
      <c r="B1529" s="31" t="s">
        <v>66</v>
      </c>
      <c r="C1529">
        <v>137</v>
      </c>
      <c r="D1529" s="5">
        <v>3091395</v>
      </c>
      <c r="E1529" s="5">
        <v>8086595</v>
      </c>
      <c r="F1529" s="5">
        <v>3600195.44</v>
      </c>
      <c r="G1529" s="5">
        <v>1495858.9</v>
      </c>
      <c r="H1529" s="5">
        <v>2484872.34</v>
      </c>
      <c r="I1529" s="5">
        <v>14669275</v>
      </c>
      <c r="J1529" s="12"/>
    </row>
    <row r="1530" spans="2:10" ht="16.5" thickTop="1" thickBot="1" x14ac:dyDescent="0.3">
      <c r="B1530" s="31" t="s">
        <v>17</v>
      </c>
      <c r="C1530">
        <v>200</v>
      </c>
      <c r="D1530" s="5">
        <v>5450016.0199999986</v>
      </c>
      <c r="E1530" s="5">
        <v>6734891.6899999985</v>
      </c>
      <c r="F1530" s="5">
        <v>6777322.8899999997</v>
      </c>
      <c r="G1530" s="5">
        <v>6110794.620000002</v>
      </c>
      <c r="H1530" s="5">
        <v>7084791.4299999969</v>
      </c>
      <c r="I1530" s="5">
        <v>9104062.5699999966</v>
      </c>
      <c r="J1530" s="12"/>
    </row>
    <row r="1531" spans="2:10" ht="16.5" thickTop="1" thickBot="1" x14ac:dyDescent="0.3">
      <c r="B1531" s="31" t="s">
        <v>97</v>
      </c>
      <c r="C1531">
        <v>205</v>
      </c>
      <c r="D1531" s="5">
        <v>4800</v>
      </c>
      <c r="E1531" s="5">
        <v>3074886.7799999989</v>
      </c>
      <c r="F1531" s="5">
        <v>2104336.5400000005</v>
      </c>
      <c r="G1531" s="5">
        <v>280490.84000000003</v>
      </c>
      <c r="H1531" s="5">
        <v>-1815127.66</v>
      </c>
      <c r="I1531" s="5">
        <v>1301071</v>
      </c>
      <c r="J1531" s="12"/>
    </row>
    <row r="1532" spans="2:10" ht="16.5" thickTop="1" thickBot="1" x14ac:dyDescent="0.3">
      <c r="B1532" s="31" t="s">
        <v>18</v>
      </c>
      <c r="C1532">
        <v>220</v>
      </c>
      <c r="D1532" s="5">
        <v>119983.98000000138</v>
      </c>
      <c r="E1532" s="5">
        <v>505108.31000000145</v>
      </c>
      <c r="F1532" s="5">
        <v>262677.11000000034</v>
      </c>
      <c r="G1532" s="5">
        <v>1252393.379999998</v>
      </c>
      <c r="H1532" s="5">
        <v>284478.57000000309</v>
      </c>
      <c r="I1532" s="5">
        <v>23395.430000003427</v>
      </c>
      <c r="J1532" s="12"/>
    </row>
    <row r="1533" spans="2:10" ht="16.5" thickTop="1" thickBot="1" x14ac:dyDescent="0.3">
      <c r="B1533" s="31" t="s">
        <v>67</v>
      </c>
      <c r="C1533">
        <v>222</v>
      </c>
      <c r="D1533" s="5">
        <v>3086595</v>
      </c>
      <c r="E1533" s="5">
        <v>5011708.2200000007</v>
      </c>
      <c r="F1533" s="5">
        <v>1495858.8999999994</v>
      </c>
      <c r="G1533" s="5">
        <v>1215368.0599999998</v>
      </c>
      <c r="H1533" s="5">
        <v>4300000</v>
      </c>
      <c r="I1533" s="5">
        <v>13368204</v>
      </c>
      <c r="J1533" s="12"/>
    </row>
    <row r="1534" spans="2:10" ht="16.5" thickTop="1" thickBot="1" x14ac:dyDescent="0.3">
      <c r="B1534" s="31" t="s">
        <v>19</v>
      </c>
      <c r="C1534">
        <v>500</v>
      </c>
      <c r="D1534" s="5">
        <v>0</v>
      </c>
      <c r="E1534" s="5">
        <v>0</v>
      </c>
      <c r="F1534" s="5">
        <v>0</v>
      </c>
      <c r="G1534" s="5">
        <v>0</v>
      </c>
      <c r="H1534" s="5">
        <v>0</v>
      </c>
      <c r="I1534" s="5">
        <v>55000</v>
      </c>
      <c r="J1534" s="12"/>
    </row>
    <row r="1535" spans="2:10" ht="16.5" thickTop="1" thickBot="1" x14ac:dyDescent="0.3">
      <c r="B1535" s="30" t="s">
        <v>281</v>
      </c>
      <c r="D1535" s="5"/>
      <c r="E1535" s="5"/>
      <c r="F1535" s="5"/>
      <c r="G1535" s="5"/>
      <c r="H1535" s="5"/>
      <c r="I1535" s="5"/>
      <c r="J1535" s="12"/>
    </row>
    <row r="1536" spans="2:10" ht="16.5" thickTop="1" thickBot="1" x14ac:dyDescent="0.3">
      <c r="B1536" s="31" t="s">
        <v>16</v>
      </c>
      <c r="C1536">
        <v>135</v>
      </c>
      <c r="D1536" s="5">
        <v>3414806</v>
      </c>
      <c r="E1536" s="5">
        <v>3614806</v>
      </c>
      <c r="F1536" s="5">
        <v>3614806</v>
      </c>
      <c r="G1536" s="5">
        <v>3614806</v>
      </c>
      <c r="H1536" s="5">
        <v>3614806</v>
      </c>
      <c r="I1536" s="5">
        <v>3414806</v>
      </c>
      <c r="J1536" s="12"/>
    </row>
    <row r="1537" spans="2:10" ht="16.5" thickTop="1" thickBot="1" x14ac:dyDescent="0.3">
      <c r="B1537" s="31" t="s">
        <v>66</v>
      </c>
      <c r="C1537">
        <v>137</v>
      </c>
      <c r="D1537" s="5">
        <v>0</v>
      </c>
      <c r="E1537" s="5">
        <v>700000</v>
      </c>
      <c r="F1537" s="5">
        <v>700000</v>
      </c>
      <c r="G1537" s="5">
        <v>700000</v>
      </c>
      <c r="H1537" s="5">
        <v>700000</v>
      </c>
      <c r="I1537" s="5">
        <v>700000</v>
      </c>
      <c r="J1537" s="12"/>
    </row>
    <row r="1538" spans="2:10" ht="16.5" thickTop="1" thickBot="1" x14ac:dyDescent="0.3">
      <c r="B1538" s="31" t="s">
        <v>17</v>
      </c>
      <c r="C1538">
        <v>200</v>
      </c>
      <c r="D1538" s="5">
        <v>3042863.7400000007</v>
      </c>
      <c r="E1538" s="5">
        <v>2379874.3600000017</v>
      </c>
      <c r="F1538" s="5">
        <v>2490540.4200000009</v>
      </c>
      <c r="G1538" s="5">
        <v>2578101.8899999987</v>
      </c>
      <c r="H1538" s="5">
        <v>2643839.8400000003</v>
      </c>
      <c r="I1538" s="5">
        <v>2695401.2800000007</v>
      </c>
      <c r="J1538" s="12"/>
    </row>
    <row r="1539" spans="2:10" ht="16.5" thickTop="1" thickBot="1" x14ac:dyDescent="0.3">
      <c r="B1539" s="31" t="s">
        <v>18</v>
      </c>
      <c r="C1539">
        <v>220</v>
      </c>
      <c r="D1539" s="5">
        <v>371942.25999999931</v>
      </c>
      <c r="E1539" s="5">
        <v>1234931.6399999983</v>
      </c>
      <c r="F1539" s="5">
        <v>1124265.5799999991</v>
      </c>
      <c r="G1539" s="5">
        <v>1036704.1100000013</v>
      </c>
      <c r="H1539" s="5">
        <v>970966.15999999968</v>
      </c>
      <c r="I1539" s="5">
        <v>719404.71999999927</v>
      </c>
      <c r="J1539" s="12"/>
    </row>
    <row r="1540" spans="2:10" ht="16.5" thickTop="1" thickBot="1" x14ac:dyDescent="0.3">
      <c r="B1540" s="31" t="s">
        <v>67</v>
      </c>
      <c r="C1540">
        <v>222</v>
      </c>
      <c r="D1540" s="5">
        <v>0</v>
      </c>
      <c r="E1540" s="5">
        <v>700000</v>
      </c>
      <c r="F1540" s="5">
        <v>700000</v>
      </c>
      <c r="G1540" s="5">
        <v>700000</v>
      </c>
      <c r="H1540" s="5">
        <v>700000</v>
      </c>
      <c r="I1540" s="5">
        <v>700000</v>
      </c>
      <c r="J1540" s="12"/>
    </row>
    <row r="1541" spans="2:10" ht="16.5" thickTop="1" thickBot="1" x14ac:dyDescent="0.3">
      <c r="B1541" s="30" t="s">
        <v>282</v>
      </c>
      <c r="D1541" s="5"/>
      <c r="E1541" s="5"/>
      <c r="F1541" s="5"/>
      <c r="G1541" s="5"/>
      <c r="H1541" s="5"/>
      <c r="I1541" s="5"/>
      <c r="J1541" s="12"/>
    </row>
    <row r="1542" spans="2:10" ht="16.5" thickTop="1" thickBot="1" x14ac:dyDescent="0.3">
      <c r="B1542" s="31" t="s">
        <v>16</v>
      </c>
      <c r="C1542">
        <v>135</v>
      </c>
      <c r="D1542" s="5">
        <v>67621510</v>
      </c>
      <c r="E1542" s="5">
        <v>67748779</v>
      </c>
      <c r="F1542" s="5">
        <v>65948779</v>
      </c>
      <c r="G1542" s="5">
        <v>68590642</v>
      </c>
      <c r="H1542" s="5">
        <v>71590642</v>
      </c>
      <c r="I1542" s="5">
        <v>80445729</v>
      </c>
      <c r="J1542" s="12"/>
    </row>
    <row r="1543" spans="2:10" ht="16.5" thickTop="1" thickBot="1" x14ac:dyDescent="0.3">
      <c r="B1543" s="31" t="s">
        <v>66</v>
      </c>
      <c r="C1543">
        <v>137</v>
      </c>
      <c r="D1543" s="5">
        <v>4968634</v>
      </c>
      <c r="E1543" s="5">
        <v>3250518</v>
      </c>
      <c r="F1543" s="5">
        <v>2796602.9299999997</v>
      </c>
      <c r="G1543" s="5">
        <v>2006050.55</v>
      </c>
      <c r="H1543" s="5">
        <v>2004798.38</v>
      </c>
      <c r="I1543" s="5">
        <v>3494337</v>
      </c>
      <c r="J1543" s="12"/>
    </row>
    <row r="1544" spans="2:10" ht="16.5" thickTop="1" thickBot="1" x14ac:dyDescent="0.3">
      <c r="B1544" s="31" t="s">
        <v>17</v>
      </c>
      <c r="C1544">
        <v>200</v>
      </c>
      <c r="D1544" s="5">
        <v>67397946.189999938</v>
      </c>
      <c r="E1544" s="5">
        <v>66921508.230000041</v>
      </c>
      <c r="F1544" s="5">
        <v>62529764.920000017</v>
      </c>
      <c r="G1544" s="5">
        <v>48699428.239999987</v>
      </c>
      <c r="H1544" s="5">
        <v>66862423.529999964</v>
      </c>
      <c r="I1544" s="5">
        <v>80177763.2700001</v>
      </c>
      <c r="J1544" s="12"/>
    </row>
    <row r="1545" spans="2:10" ht="16.5" thickTop="1" thickBot="1" x14ac:dyDescent="0.3">
      <c r="B1545" s="31" t="s">
        <v>97</v>
      </c>
      <c r="C1545">
        <v>205</v>
      </c>
      <c r="D1545" s="5">
        <v>1718116.04</v>
      </c>
      <c r="E1545" s="5">
        <v>1125952.23</v>
      </c>
      <c r="F1545" s="5">
        <v>20614.38</v>
      </c>
      <c r="G1545" s="5">
        <v>1252.17</v>
      </c>
      <c r="H1545" s="5">
        <v>-1489538.62</v>
      </c>
      <c r="I1545" s="5">
        <v>0</v>
      </c>
      <c r="J1545" s="12"/>
    </row>
    <row r="1546" spans="2:10" ht="16.5" thickTop="1" thickBot="1" x14ac:dyDescent="0.3">
      <c r="B1546" s="31" t="s">
        <v>18</v>
      </c>
      <c r="C1546">
        <v>220</v>
      </c>
      <c r="D1546" s="5">
        <v>223563.81000006199</v>
      </c>
      <c r="E1546" s="5">
        <v>827270.76999995857</v>
      </c>
      <c r="F1546" s="5">
        <v>3419014.0799999833</v>
      </c>
      <c r="G1546" s="5">
        <v>19891213.760000013</v>
      </c>
      <c r="H1546" s="5">
        <v>4728218.4700000361</v>
      </c>
      <c r="I1546" s="5">
        <v>267965.72999989986</v>
      </c>
      <c r="J1546" s="12"/>
    </row>
    <row r="1547" spans="2:10" ht="16.5" thickTop="1" thickBot="1" x14ac:dyDescent="0.3">
      <c r="B1547" s="31" t="s">
        <v>67</v>
      </c>
      <c r="C1547">
        <v>222</v>
      </c>
      <c r="D1547" s="5">
        <v>3250517.96</v>
      </c>
      <c r="E1547" s="5">
        <v>2124565.77</v>
      </c>
      <c r="F1547" s="5">
        <v>2775988.55</v>
      </c>
      <c r="G1547" s="5">
        <v>2004798.3800000001</v>
      </c>
      <c r="H1547" s="5">
        <v>3494337</v>
      </c>
      <c r="I1547" s="5">
        <v>3494337</v>
      </c>
      <c r="J1547" s="12"/>
    </row>
    <row r="1548" spans="2:10" ht="16.5" thickTop="1" thickBot="1" x14ac:dyDescent="0.3">
      <c r="B1548" s="31" t="s">
        <v>19</v>
      </c>
      <c r="C1548">
        <v>500</v>
      </c>
      <c r="D1548" s="5">
        <v>823603.8</v>
      </c>
      <c r="E1548" s="5">
        <v>0</v>
      </c>
      <c r="F1548" s="5">
        <v>0</v>
      </c>
      <c r="G1548" s="5">
        <v>0</v>
      </c>
      <c r="H1548" s="5">
        <v>0</v>
      </c>
      <c r="I1548" s="5">
        <v>0</v>
      </c>
      <c r="J1548" s="12"/>
    </row>
    <row r="1549" spans="2:10" ht="16.5" thickTop="1" thickBot="1" x14ac:dyDescent="0.3">
      <c r="B1549" s="30" t="s">
        <v>283</v>
      </c>
      <c r="D1549" s="5"/>
      <c r="E1549" s="5"/>
      <c r="F1549" s="5"/>
      <c r="G1549" s="5"/>
      <c r="H1549" s="5"/>
      <c r="I1549" s="5"/>
      <c r="J1549" s="12"/>
    </row>
    <row r="1550" spans="2:10" ht="16.5" thickTop="1" thickBot="1" x14ac:dyDescent="0.3">
      <c r="B1550" s="31" t="s">
        <v>16</v>
      </c>
      <c r="C1550">
        <v>135</v>
      </c>
      <c r="D1550" s="5">
        <v>720000</v>
      </c>
      <c r="E1550" s="5">
        <v>720000</v>
      </c>
      <c r="F1550" s="5">
        <v>720000</v>
      </c>
      <c r="G1550" s="5">
        <v>720000</v>
      </c>
      <c r="H1550" s="5">
        <v>720000</v>
      </c>
      <c r="I1550" s="5">
        <v>720000</v>
      </c>
      <c r="J1550" s="12"/>
    </row>
    <row r="1551" spans="2:10" ht="16.5" thickTop="1" thickBot="1" x14ac:dyDescent="0.3">
      <c r="B1551" s="31" t="s">
        <v>17</v>
      </c>
      <c r="C1551">
        <v>200</v>
      </c>
      <c r="D1551" s="5">
        <v>548004.75</v>
      </c>
      <c r="E1551" s="5">
        <v>490432.7</v>
      </c>
      <c r="F1551" s="5">
        <v>346387.68</v>
      </c>
      <c r="G1551" s="5">
        <v>317011.57</v>
      </c>
      <c r="H1551" s="5">
        <v>385958.91999999993</v>
      </c>
      <c r="I1551" s="5">
        <v>357699.24999999994</v>
      </c>
      <c r="J1551" s="12"/>
    </row>
    <row r="1552" spans="2:10" ht="16.5" thickTop="1" thickBot="1" x14ac:dyDescent="0.3">
      <c r="B1552" s="31" t="s">
        <v>18</v>
      </c>
      <c r="C1552">
        <v>220</v>
      </c>
      <c r="D1552" s="5">
        <v>171995.25</v>
      </c>
      <c r="E1552" s="5">
        <v>229567.3</v>
      </c>
      <c r="F1552" s="5">
        <v>373612.32</v>
      </c>
      <c r="G1552" s="5">
        <v>402988.43</v>
      </c>
      <c r="H1552" s="5">
        <v>334041.08000000007</v>
      </c>
      <c r="I1552" s="5">
        <v>362300.75000000006</v>
      </c>
      <c r="J1552" s="12"/>
    </row>
    <row r="1553" spans="2:10" ht="16.5" thickTop="1" thickBot="1" x14ac:dyDescent="0.3">
      <c r="B1553" s="30" t="s">
        <v>284</v>
      </c>
      <c r="D1553" s="5"/>
      <c r="E1553" s="5"/>
      <c r="F1553" s="5"/>
      <c r="G1553" s="5"/>
      <c r="H1553" s="5"/>
      <c r="I1553" s="5"/>
      <c r="J1553" s="12"/>
    </row>
    <row r="1554" spans="2:10" ht="16.5" thickTop="1" thickBot="1" x14ac:dyDescent="0.3">
      <c r="B1554" s="31" t="s">
        <v>16</v>
      </c>
      <c r="C1554">
        <v>135</v>
      </c>
      <c r="D1554" s="5">
        <v>1300000</v>
      </c>
      <c r="E1554" s="5">
        <v>899929</v>
      </c>
      <c r="F1554" s="5">
        <v>969929</v>
      </c>
      <c r="G1554" s="5">
        <v>899929</v>
      </c>
      <c r="H1554" s="5">
        <v>899929</v>
      </c>
      <c r="I1554" s="5">
        <v>1045405</v>
      </c>
      <c r="J1554" s="12"/>
    </row>
    <row r="1555" spans="2:10" ht="16.5" thickTop="1" thickBot="1" x14ac:dyDescent="0.3">
      <c r="B1555" s="31" t="s">
        <v>17</v>
      </c>
      <c r="C1555">
        <v>200</v>
      </c>
      <c r="D1555" s="5">
        <v>799712.48000000021</v>
      </c>
      <c r="E1555" s="5">
        <v>600247.06999999972</v>
      </c>
      <c r="F1555" s="5">
        <v>840283.1</v>
      </c>
      <c r="G1555" s="5">
        <v>541956.21999999986</v>
      </c>
      <c r="H1555" s="5">
        <v>635215.49999999988</v>
      </c>
      <c r="I1555" s="5">
        <v>668474.23999999964</v>
      </c>
      <c r="J1555" s="12"/>
    </row>
    <row r="1556" spans="2:10" ht="16.5" thickTop="1" thickBot="1" x14ac:dyDescent="0.3">
      <c r="B1556" s="31" t="s">
        <v>18</v>
      </c>
      <c r="C1556">
        <v>220</v>
      </c>
      <c r="D1556" s="5">
        <v>500287.51999999979</v>
      </c>
      <c r="E1556" s="5">
        <v>299681.93000000028</v>
      </c>
      <c r="F1556" s="5">
        <v>129645.90000000002</v>
      </c>
      <c r="G1556" s="5">
        <v>357972.78000000014</v>
      </c>
      <c r="H1556" s="5">
        <v>264713.50000000012</v>
      </c>
      <c r="I1556" s="5">
        <v>376930.76000000036</v>
      </c>
      <c r="J1556" s="12"/>
    </row>
    <row r="1557" spans="2:10" ht="16.5" thickTop="1" thickBot="1" x14ac:dyDescent="0.3">
      <c r="B1557" s="30" t="s">
        <v>285</v>
      </c>
      <c r="D1557" s="5"/>
      <c r="E1557" s="5"/>
      <c r="F1557" s="5"/>
      <c r="G1557" s="5"/>
      <c r="H1557" s="5"/>
      <c r="I1557" s="5"/>
      <c r="J1557" s="12"/>
    </row>
    <row r="1558" spans="2:10" ht="16.5" thickTop="1" thickBot="1" x14ac:dyDescent="0.3">
      <c r="B1558" s="31" t="s">
        <v>16</v>
      </c>
      <c r="C1558">
        <v>135</v>
      </c>
      <c r="D1558" s="5">
        <v>0</v>
      </c>
      <c r="E1558" s="5">
        <v>0</v>
      </c>
      <c r="F1558" s="5">
        <v>0</v>
      </c>
      <c r="G1558" s="5">
        <v>0</v>
      </c>
      <c r="H1558" s="5">
        <v>1357941</v>
      </c>
      <c r="I1558" s="5">
        <v>1357941</v>
      </c>
      <c r="J1558" s="12"/>
    </row>
    <row r="1559" spans="2:10" ht="16.5" thickTop="1" thickBot="1" x14ac:dyDescent="0.3">
      <c r="B1559" s="31" t="s">
        <v>17</v>
      </c>
      <c r="C1559">
        <v>200</v>
      </c>
      <c r="D1559" s="5">
        <v>0</v>
      </c>
      <c r="E1559" s="5">
        <v>0</v>
      </c>
      <c r="F1559" s="5">
        <v>0</v>
      </c>
      <c r="G1559" s="5">
        <v>0</v>
      </c>
      <c r="H1559" s="5">
        <v>0</v>
      </c>
      <c r="I1559" s="5">
        <v>1357941</v>
      </c>
      <c r="J1559" s="12"/>
    </row>
    <row r="1560" spans="2:10" ht="16.5" thickTop="1" thickBot="1" x14ac:dyDescent="0.3">
      <c r="B1560" s="31" t="s">
        <v>18</v>
      </c>
      <c r="C1560">
        <v>220</v>
      </c>
      <c r="D1560" s="5">
        <v>0</v>
      </c>
      <c r="E1560" s="5">
        <v>0</v>
      </c>
      <c r="F1560" s="5">
        <v>0</v>
      </c>
      <c r="G1560" s="5">
        <v>0</v>
      </c>
      <c r="H1560" s="5">
        <v>1357941</v>
      </c>
      <c r="I1560" s="5">
        <v>0</v>
      </c>
      <c r="J1560" s="12"/>
    </row>
    <row r="1561" spans="2:10" ht="16.5" thickTop="1" thickBot="1" x14ac:dyDescent="0.3">
      <c r="B1561" s="30" t="s">
        <v>286</v>
      </c>
      <c r="D1561" s="5"/>
      <c r="E1561" s="5"/>
      <c r="F1561" s="5"/>
      <c r="G1561" s="5"/>
      <c r="H1561" s="5"/>
      <c r="I1561" s="5"/>
      <c r="J1561" s="12"/>
    </row>
    <row r="1562" spans="2:10" ht="16.5" thickTop="1" thickBot="1" x14ac:dyDescent="0.3">
      <c r="B1562" s="31" t="s">
        <v>15</v>
      </c>
      <c r="C1562">
        <v>100</v>
      </c>
      <c r="D1562" s="5">
        <v>285737.62</v>
      </c>
      <c r="E1562" s="5">
        <v>569256.22</v>
      </c>
      <c r="F1562" s="5">
        <v>962993.96</v>
      </c>
      <c r="G1562" s="5">
        <v>814866.45</v>
      </c>
      <c r="H1562" s="5">
        <v>696190.33000000007</v>
      </c>
      <c r="I1562" s="5">
        <v>1538885.62</v>
      </c>
      <c r="J1562" s="12"/>
    </row>
    <row r="1563" spans="2:10" ht="16.5" thickTop="1" thickBot="1" x14ac:dyDescent="0.3">
      <c r="B1563" s="31" t="s">
        <v>16</v>
      </c>
      <c r="C1563">
        <v>135</v>
      </c>
      <c r="D1563" s="5">
        <v>0</v>
      </c>
      <c r="E1563" s="5">
        <v>285738</v>
      </c>
      <c r="F1563" s="5">
        <v>597682.47</v>
      </c>
      <c r="G1563" s="5">
        <v>456959.99</v>
      </c>
      <c r="H1563" s="5">
        <v>308832.48</v>
      </c>
      <c r="I1563" s="5">
        <v>190156.36</v>
      </c>
      <c r="J1563" s="12"/>
    </row>
    <row r="1564" spans="2:10" ht="16.5" thickTop="1" thickBot="1" x14ac:dyDescent="0.3">
      <c r="B1564" s="31" t="s">
        <v>17</v>
      </c>
      <c r="C1564">
        <v>200</v>
      </c>
      <c r="D1564" s="5">
        <v>0</v>
      </c>
      <c r="E1564" s="5">
        <v>0</v>
      </c>
      <c r="F1564" s="5">
        <v>10000</v>
      </c>
      <c r="G1564" s="5">
        <v>0</v>
      </c>
      <c r="H1564" s="5">
        <v>0</v>
      </c>
      <c r="I1564" s="5">
        <v>0</v>
      </c>
      <c r="J1564" s="12"/>
    </row>
    <row r="1565" spans="2:10" ht="16.5" thickTop="1" thickBot="1" x14ac:dyDescent="0.3">
      <c r="B1565" s="31" t="s">
        <v>18</v>
      </c>
      <c r="C1565">
        <v>220</v>
      </c>
      <c r="D1565" s="5">
        <v>0</v>
      </c>
      <c r="E1565" s="5">
        <v>285738</v>
      </c>
      <c r="F1565" s="5">
        <v>587682.47</v>
      </c>
      <c r="G1565" s="5">
        <v>456959.99</v>
      </c>
      <c r="H1565" s="5">
        <v>308832.48</v>
      </c>
      <c r="I1565" s="5">
        <v>190156.36</v>
      </c>
      <c r="J1565" s="12"/>
    </row>
    <row r="1566" spans="2:10" ht="16.5" thickTop="1" thickBot="1" x14ac:dyDescent="0.3">
      <c r="B1566" s="31" t="s">
        <v>19</v>
      </c>
      <c r="C1566">
        <v>500</v>
      </c>
      <c r="D1566" s="5">
        <v>285737.62</v>
      </c>
      <c r="E1566" s="5">
        <v>569256.6</v>
      </c>
      <c r="F1566" s="5">
        <v>698083.74</v>
      </c>
      <c r="G1566" s="5">
        <v>308832.48</v>
      </c>
      <c r="H1566" s="5">
        <v>190156.36</v>
      </c>
      <c r="I1566" s="5">
        <v>1032851.65</v>
      </c>
      <c r="J1566" s="12"/>
    </row>
    <row r="1567" spans="2:10" ht="16.5" thickTop="1" thickBot="1" x14ac:dyDescent="0.3">
      <c r="B1567" s="30" t="s">
        <v>287</v>
      </c>
      <c r="D1567" s="5"/>
      <c r="E1567" s="5"/>
      <c r="F1567" s="5"/>
      <c r="G1567" s="5"/>
      <c r="H1567" s="5"/>
      <c r="I1567" s="5"/>
      <c r="J1567" s="12"/>
    </row>
    <row r="1568" spans="2:10" ht="16.5" thickTop="1" thickBot="1" x14ac:dyDescent="0.3">
      <c r="B1568" s="31" t="s">
        <v>16</v>
      </c>
      <c r="C1568">
        <v>135</v>
      </c>
      <c r="D1568" s="5">
        <v>0</v>
      </c>
      <c r="E1568" s="5">
        <v>0</v>
      </c>
      <c r="F1568" s="5">
        <v>0</v>
      </c>
      <c r="G1568" s="5">
        <v>0</v>
      </c>
      <c r="H1568" s="5">
        <v>792000</v>
      </c>
      <c r="I1568" s="5">
        <v>0</v>
      </c>
      <c r="J1568" s="12"/>
    </row>
    <row r="1569" spans="2:10" ht="16.5" thickTop="1" thickBot="1" x14ac:dyDescent="0.3">
      <c r="B1569" s="31" t="s">
        <v>17</v>
      </c>
      <c r="C1569">
        <v>200</v>
      </c>
      <c r="D1569" s="5">
        <v>0</v>
      </c>
      <c r="E1569" s="5">
        <v>0</v>
      </c>
      <c r="F1569" s="5">
        <v>0</v>
      </c>
      <c r="G1569" s="5">
        <v>0</v>
      </c>
      <c r="H1569" s="5">
        <v>792000</v>
      </c>
      <c r="I1569" s="5">
        <v>0</v>
      </c>
      <c r="J1569" s="12"/>
    </row>
    <row r="1570" spans="2:10" ht="16.5" thickTop="1" thickBot="1" x14ac:dyDescent="0.3">
      <c r="B1570" s="30" t="s">
        <v>288</v>
      </c>
      <c r="D1570" s="5"/>
      <c r="E1570" s="5"/>
      <c r="F1570" s="5"/>
      <c r="G1570" s="5"/>
      <c r="H1570" s="5"/>
      <c r="I1570" s="5"/>
      <c r="J1570" s="12"/>
    </row>
    <row r="1571" spans="2:10" ht="16.5" thickTop="1" thickBot="1" x14ac:dyDescent="0.3">
      <c r="B1571" s="31" t="s">
        <v>16</v>
      </c>
      <c r="C1571">
        <v>135</v>
      </c>
      <c r="D1571" s="5">
        <v>0</v>
      </c>
      <c r="E1571" s="5">
        <v>0</v>
      </c>
      <c r="F1571" s="5">
        <v>0</v>
      </c>
      <c r="G1571" s="5">
        <v>96500</v>
      </c>
      <c r="H1571" s="5">
        <v>227460</v>
      </c>
      <c r="I1571" s="5">
        <v>0</v>
      </c>
      <c r="J1571" s="12"/>
    </row>
    <row r="1572" spans="2:10" ht="16.5" thickTop="1" thickBot="1" x14ac:dyDescent="0.3">
      <c r="B1572" s="31" t="s">
        <v>17</v>
      </c>
      <c r="C1572">
        <v>200</v>
      </c>
      <c r="D1572" s="5">
        <v>0</v>
      </c>
      <c r="E1572" s="5">
        <v>0</v>
      </c>
      <c r="F1572" s="5">
        <v>0</v>
      </c>
      <c r="G1572" s="5">
        <v>96500</v>
      </c>
      <c r="H1572" s="5">
        <v>227460</v>
      </c>
      <c r="I1572" s="5">
        <v>0</v>
      </c>
      <c r="J1572" s="12"/>
    </row>
    <row r="1573" spans="2:10" ht="16.5" thickTop="1" thickBot="1" x14ac:dyDescent="0.3">
      <c r="B1573" s="30" t="s">
        <v>289</v>
      </c>
      <c r="D1573" s="5"/>
      <c r="E1573" s="5"/>
      <c r="F1573" s="5"/>
      <c r="G1573" s="5"/>
      <c r="H1573" s="5"/>
      <c r="I1573" s="5"/>
      <c r="J1573" s="12"/>
    </row>
    <row r="1574" spans="2:10" ht="16.5" thickTop="1" thickBot="1" x14ac:dyDescent="0.3">
      <c r="B1574" s="31" t="s">
        <v>15</v>
      </c>
      <c r="C1574">
        <v>100</v>
      </c>
      <c r="D1574" s="5">
        <v>0</v>
      </c>
      <c r="E1574" s="5">
        <v>0</v>
      </c>
      <c r="F1574" s="5">
        <v>361850.94</v>
      </c>
      <c r="G1574" s="5">
        <v>0</v>
      </c>
      <c r="H1574" s="5">
        <v>0</v>
      </c>
      <c r="I1574" s="5">
        <v>0</v>
      </c>
      <c r="J1574" s="12"/>
    </row>
    <row r="1575" spans="2:10" ht="16.5" thickTop="1" thickBot="1" x14ac:dyDescent="0.3">
      <c r="B1575" s="31" t="s">
        <v>16</v>
      </c>
      <c r="C1575">
        <v>135</v>
      </c>
      <c r="D1575" s="5">
        <v>0</v>
      </c>
      <c r="E1575" s="5">
        <v>0</v>
      </c>
      <c r="F1575" s="5">
        <v>635605</v>
      </c>
      <c r="G1575" s="5">
        <v>5311959.9400000004</v>
      </c>
      <c r="H1575" s="5">
        <v>0</v>
      </c>
      <c r="I1575" s="5">
        <v>0</v>
      </c>
      <c r="J1575" s="12"/>
    </row>
    <row r="1576" spans="2:10" ht="16.5" thickTop="1" thickBot="1" x14ac:dyDescent="0.3">
      <c r="B1576" s="31" t="s">
        <v>17</v>
      </c>
      <c r="C1576">
        <v>200</v>
      </c>
      <c r="D1576" s="5">
        <v>0</v>
      </c>
      <c r="E1576" s="5">
        <v>0</v>
      </c>
      <c r="F1576" s="5">
        <v>273754.06000000006</v>
      </c>
      <c r="G1576" s="5">
        <v>5311959.9400000004</v>
      </c>
      <c r="H1576" s="5">
        <v>0</v>
      </c>
      <c r="I1576" s="5">
        <v>0</v>
      </c>
      <c r="J1576" s="12"/>
    </row>
    <row r="1577" spans="2:10" ht="16.5" thickTop="1" thickBot="1" x14ac:dyDescent="0.3">
      <c r="B1577" s="31" t="s">
        <v>18</v>
      </c>
      <c r="C1577">
        <v>220</v>
      </c>
      <c r="D1577" s="5">
        <v>0</v>
      </c>
      <c r="E1577" s="5">
        <v>0</v>
      </c>
      <c r="F1577" s="5">
        <v>361850.93999999994</v>
      </c>
      <c r="G1577" s="5">
        <v>0</v>
      </c>
      <c r="H1577" s="5">
        <v>0</v>
      </c>
      <c r="I1577" s="5">
        <v>0</v>
      </c>
      <c r="J1577" s="12"/>
    </row>
    <row r="1578" spans="2:10" ht="16.5" thickTop="1" thickBot="1" x14ac:dyDescent="0.3">
      <c r="B1578" s="30" t="s">
        <v>290</v>
      </c>
      <c r="D1578" s="5"/>
      <c r="E1578" s="5"/>
      <c r="F1578" s="5"/>
      <c r="G1578" s="5"/>
      <c r="H1578" s="5"/>
      <c r="I1578" s="5"/>
      <c r="J1578" s="12"/>
    </row>
    <row r="1579" spans="2:10" ht="16.5" thickTop="1" thickBot="1" x14ac:dyDescent="0.3">
      <c r="B1579" s="31" t="s">
        <v>16</v>
      </c>
      <c r="C1579">
        <v>135</v>
      </c>
      <c r="D1579" s="5">
        <v>0</v>
      </c>
      <c r="E1579" s="5">
        <v>0</v>
      </c>
      <c r="F1579" s="5">
        <v>1974134</v>
      </c>
      <c r="G1579" s="5">
        <v>2409268</v>
      </c>
      <c r="H1579" s="5">
        <v>5100283</v>
      </c>
      <c r="I1579" s="5">
        <v>0</v>
      </c>
      <c r="J1579" s="12"/>
    </row>
    <row r="1580" spans="2:10" ht="16.5" thickTop="1" thickBot="1" x14ac:dyDescent="0.3">
      <c r="B1580" s="31" t="s">
        <v>17</v>
      </c>
      <c r="C1580">
        <v>200</v>
      </c>
      <c r="D1580" s="5">
        <v>0</v>
      </c>
      <c r="E1580" s="5">
        <v>0</v>
      </c>
      <c r="F1580" s="5">
        <v>1539000</v>
      </c>
      <c r="G1580" s="5">
        <v>2407522</v>
      </c>
      <c r="H1580" s="5">
        <v>5100283</v>
      </c>
      <c r="I1580" s="5">
        <v>0</v>
      </c>
      <c r="J1580" s="12"/>
    </row>
    <row r="1581" spans="2:10" ht="16.5" thickTop="1" thickBot="1" x14ac:dyDescent="0.3">
      <c r="B1581" s="31" t="s">
        <v>18</v>
      </c>
      <c r="C1581">
        <v>220</v>
      </c>
      <c r="D1581" s="5">
        <v>0</v>
      </c>
      <c r="E1581" s="5">
        <v>0</v>
      </c>
      <c r="F1581" s="5">
        <v>435134</v>
      </c>
      <c r="G1581" s="5">
        <v>1746</v>
      </c>
      <c r="H1581" s="5">
        <v>0</v>
      </c>
      <c r="I1581" s="5">
        <v>0</v>
      </c>
      <c r="J1581" s="12"/>
    </row>
    <row r="1582" spans="2:10" ht="16.5" thickTop="1" thickBot="1" x14ac:dyDescent="0.3">
      <c r="B1582" s="30" t="s">
        <v>291</v>
      </c>
      <c r="D1582" s="5"/>
      <c r="E1582" s="5"/>
      <c r="F1582" s="5"/>
      <c r="G1582" s="5"/>
      <c r="H1582" s="5"/>
      <c r="I1582" s="5"/>
      <c r="J1582" s="12"/>
    </row>
    <row r="1583" spans="2:10" ht="16.5" thickTop="1" thickBot="1" x14ac:dyDescent="0.3">
      <c r="B1583" s="31" t="s">
        <v>16</v>
      </c>
      <c r="C1583">
        <v>135</v>
      </c>
      <c r="D1583" s="5">
        <v>0</v>
      </c>
      <c r="E1583" s="5">
        <v>0</v>
      </c>
      <c r="F1583" s="5">
        <v>1974134</v>
      </c>
      <c r="G1583" s="5">
        <v>5677858</v>
      </c>
      <c r="H1583" s="5">
        <v>5098400</v>
      </c>
      <c r="I1583" s="5">
        <v>1093725.46</v>
      </c>
      <c r="J1583" s="12"/>
    </row>
    <row r="1584" spans="2:10" ht="16.5" thickTop="1" thickBot="1" x14ac:dyDescent="0.3">
      <c r="B1584" s="31" t="s">
        <v>17</v>
      </c>
      <c r="C1584">
        <v>200</v>
      </c>
      <c r="D1584" s="5">
        <v>0</v>
      </c>
      <c r="E1584" s="5">
        <v>0</v>
      </c>
      <c r="F1584" s="5">
        <v>0</v>
      </c>
      <c r="G1584" s="5">
        <v>3703724.0000000005</v>
      </c>
      <c r="H1584" s="5">
        <v>4004674.54</v>
      </c>
      <c r="I1584" s="5">
        <v>1093725.46</v>
      </c>
      <c r="J1584" s="12"/>
    </row>
    <row r="1585" spans="2:10" ht="16.5" thickTop="1" thickBot="1" x14ac:dyDescent="0.3">
      <c r="B1585" s="31" t="s">
        <v>18</v>
      </c>
      <c r="C1585">
        <v>220</v>
      </c>
      <c r="D1585" s="5">
        <v>0</v>
      </c>
      <c r="E1585" s="5">
        <v>0</v>
      </c>
      <c r="F1585" s="5">
        <v>1974134</v>
      </c>
      <c r="G1585" s="5">
        <v>1974133.9999999995</v>
      </c>
      <c r="H1585" s="5">
        <v>1093725.46</v>
      </c>
      <c r="I1585" s="5">
        <v>0</v>
      </c>
      <c r="J1585" s="12"/>
    </row>
    <row r="1586" spans="2:10" ht="16.5" thickTop="1" thickBot="1" x14ac:dyDescent="0.3">
      <c r="B1586" s="30" t="s">
        <v>292</v>
      </c>
      <c r="D1586" s="5"/>
      <c r="E1586" s="5"/>
      <c r="F1586" s="5"/>
      <c r="G1586" s="5"/>
      <c r="H1586" s="5"/>
      <c r="I1586" s="5"/>
      <c r="J1586" s="12"/>
    </row>
    <row r="1587" spans="2:10" ht="16.5" thickTop="1" thickBot="1" x14ac:dyDescent="0.3">
      <c r="B1587" s="31" t="s">
        <v>16</v>
      </c>
      <c r="C1587">
        <v>135</v>
      </c>
      <c r="D1587" s="5">
        <v>140000</v>
      </c>
      <c r="E1587" s="5">
        <v>140000</v>
      </c>
      <c r="F1587" s="5">
        <v>140000</v>
      </c>
      <c r="G1587" s="5">
        <v>140000</v>
      </c>
      <c r="H1587" s="5">
        <v>140000</v>
      </c>
      <c r="I1587" s="5">
        <v>140000</v>
      </c>
      <c r="J1587" s="12"/>
    </row>
    <row r="1588" spans="2:10" ht="16.5" thickTop="1" thickBot="1" x14ac:dyDescent="0.3">
      <c r="B1588" s="31" t="s">
        <v>17</v>
      </c>
      <c r="C1588">
        <v>200</v>
      </c>
      <c r="D1588" s="5">
        <v>1085.52</v>
      </c>
      <c r="E1588" s="5">
        <v>0</v>
      </c>
      <c r="F1588" s="5">
        <v>6000</v>
      </c>
      <c r="G1588" s="5">
        <v>0</v>
      </c>
      <c r="H1588" s="5">
        <v>2446.67</v>
      </c>
      <c r="I1588" s="5">
        <v>24172.28</v>
      </c>
      <c r="J1588" s="12"/>
    </row>
    <row r="1589" spans="2:10" ht="16.5" thickTop="1" thickBot="1" x14ac:dyDescent="0.3">
      <c r="B1589" s="31" t="s">
        <v>18</v>
      </c>
      <c r="C1589">
        <v>220</v>
      </c>
      <c r="D1589" s="5">
        <v>138914.48000000001</v>
      </c>
      <c r="E1589" s="5">
        <v>140000</v>
      </c>
      <c r="F1589" s="5">
        <v>134000</v>
      </c>
      <c r="G1589" s="5">
        <v>140000</v>
      </c>
      <c r="H1589" s="5">
        <v>137553.32999999999</v>
      </c>
      <c r="I1589" s="5">
        <v>115827.72</v>
      </c>
      <c r="J1589" s="12"/>
    </row>
    <row r="1590" spans="2:10" ht="16.5" thickTop="1" thickBot="1" x14ac:dyDescent="0.3">
      <c r="B1590" s="30" t="s">
        <v>293</v>
      </c>
      <c r="D1590" s="5"/>
      <c r="E1590" s="5"/>
      <c r="F1590" s="5"/>
      <c r="G1590" s="5"/>
      <c r="H1590" s="5"/>
      <c r="I1590" s="5"/>
      <c r="J1590" s="12"/>
    </row>
    <row r="1591" spans="2:10" ht="16.5" thickTop="1" thickBot="1" x14ac:dyDescent="0.3">
      <c r="B1591" s="31" t="s">
        <v>16</v>
      </c>
      <c r="C1591">
        <v>135</v>
      </c>
      <c r="D1591" s="5">
        <v>179950</v>
      </c>
      <c r="E1591" s="5">
        <v>179950</v>
      </c>
      <c r="F1591" s="5">
        <v>179950</v>
      </c>
      <c r="G1591" s="5">
        <v>179950</v>
      </c>
      <c r="H1591" s="5">
        <v>179950</v>
      </c>
      <c r="I1591" s="5">
        <v>0</v>
      </c>
      <c r="J1591" s="12"/>
    </row>
    <row r="1592" spans="2:10" ht="16.5" thickTop="1" thickBot="1" x14ac:dyDescent="0.3">
      <c r="B1592" s="31" t="s">
        <v>17</v>
      </c>
      <c r="C1592">
        <v>200</v>
      </c>
      <c r="D1592" s="5">
        <v>179934.12</v>
      </c>
      <c r="E1592" s="5">
        <v>179934.12</v>
      </c>
      <c r="F1592" s="5">
        <v>179934.12</v>
      </c>
      <c r="G1592" s="5">
        <v>59978.04</v>
      </c>
      <c r="H1592" s="5">
        <v>0</v>
      </c>
      <c r="I1592" s="5">
        <v>0</v>
      </c>
      <c r="J1592" s="12"/>
    </row>
    <row r="1593" spans="2:10" ht="16.5" thickTop="1" thickBot="1" x14ac:dyDescent="0.3">
      <c r="B1593" s="31" t="s">
        <v>18</v>
      </c>
      <c r="C1593">
        <v>220</v>
      </c>
      <c r="D1593" s="5">
        <v>15.880000000004657</v>
      </c>
      <c r="E1593" s="5">
        <v>15.880000000004657</v>
      </c>
      <c r="F1593" s="5">
        <v>15.880000000004657</v>
      </c>
      <c r="G1593" s="5">
        <v>119971.95999999999</v>
      </c>
      <c r="H1593" s="5">
        <v>179950</v>
      </c>
      <c r="I1593" s="5">
        <v>0</v>
      </c>
      <c r="J1593" s="12"/>
    </row>
    <row r="1594" spans="2:10" ht="16.5" thickTop="1" thickBot="1" x14ac:dyDescent="0.3">
      <c r="B1594" s="30" t="s">
        <v>192</v>
      </c>
      <c r="D1594" s="5"/>
      <c r="E1594" s="5"/>
      <c r="F1594" s="5"/>
      <c r="G1594" s="5"/>
      <c r="H1594" s="5"/>
      <c r="I1594" s="5"/>
      <c r="J1594" s="12"/>
    </row>
    <row r="1595" spans="2:10" ht="16.5" thickTop="1" thickBot="1" x14ac:dyDescent="0.3">
      <c r="B1595" s="31" t="s">
        <v>15</v>
      </c>
      <c r="C1595">
        <v>100</v>
      </c>
      <c r="D1595" s="5">
        <v>3.23</v>
      </c>
      <c r="E1595" s="5">
        <v>3.23</v>
      </c>
      <c r="F1595" s="5">
        <v>0</v>
      </c>
      <c r="G1595" s="5">
        <v>0</v>
      </c>
      <c r="H1595" s="5">
        <v>0</v>
      </c>
      <c r="I1595" s="5">
        <v>0</v>
      </c>
      <c r="J1595" s="12"/>
    </row>
    <row r="1596" spans="2:10" ht="16.5" thickTop="1" thickBot="1" x14ac:dyDescent="0.3">
      <c r="B1596" s="31" t="s">
        <v>16</v>
      </c>
      <c r="C1596">
        <v>135</v>
      </c>
      <c r="D1596" s="5">
        <v>90000</v>
      </c>
      <c r="E1596" s="5">
        <v>22235</v>
      </c>
      <c r="F1596" s="5">
        <v>0</v>
      </c>
      <c r="G1596" s="5">
        <v>0</v>
      </c>
      <c r="H1596" s="5">
        <v>0</v>
      </c>
      <c r="I1596" s="5">
        <v>0</v>
      </c>
      <c r="J1596" s="12"/>
    </row>
    <row r="1597" spans="2:10" ht="16.5" thickTop="1" thickBot="1" x14ac:dyDescent="0.3">
      <c r="B1597" s="31" t="s">
        <v>17</v>
      </c>
      <c r="C1597">
        <v>200</v>
      </c>
      <c r="D1597" s="5">
        <v>77765.88</v>
      </c>
      <c r="E1597" s="5">
        <v>22121.68</v>
      </c>
      <c r="F1597" s="5">
        <v>0</v>
      </c>
      <c r="G1597" s="5">
        <v>0</v>
      </c>
      <c r="H1597" s="5">
        <v>0</v>
      </c>
      <c r="I1597" s="5">
        <v>0</v>
      </c>
      <c r="J1597" s="12"/>
    </row>
    <row r="1598" spans="2:10" ht="16.5" thickTop="1" thickBot="1" x14ac:dyDescent="0.3">
      <c r="B1598" s="31" t="s">
        <v>18</v>
      </c>
      <c r="C1598">
        <v>220</v>
      </c>
      <c r="D1598" s="5">
        <v>12234.119999999995</v>
      </c>
      <c r="E1598" s="5">
        <v>113.31999999999971</v>
      </c>
      <c r="F1598" s="5">
        <v>0</v>
      </c>
      <c r="G1598" s="5">
        <v>0</v>
      </c>
      <c r="H1598" s="5">
        <v>0</v>
      </c>
      <c r="I1598" s="5">
        <v>0</v>
      </c>
      <c r="J1598" s="12"/>
    </row>
    <row r="1599" spans="2:10" ht="16.5" thickTop="1" thickBot="1" x14ac:dyDescent="0.3">
      <c r="B1599" s="30" t="s">
        <v>193</v>
      </c>
      <c r="D1599" s="5"/>
      <c r="E1599" s="5"/>
      <c r="F1599" s="5"/>
      <c r="G1599" s="5"/>
      <c r="H1599" s="5"/>
      <c r="I1599" s="5"/>
      <c r="J1599" s="12"/>
    </row>
    <row r="1600" spans="2:10" ht="16.5" thickTop="1" thickBot="1" x14ac:dyDescent="0.3">
      <c r="B1600" s="31" t="s">
        <v>15</v>
      </c>
      <c r="C1600">
        <v>100</v>
      </c>
      <c r="D1600" s="5">
        <v>0</v>
      </c>
      <c r="E1600" s="5">
        <v>0</v>
      </c>
      <c r="F1600" s="5">
        <v>459176.77</v>
      </c>
      <c r="G1600" s="5">
        <v>100442.23999999999</v>
      </c>
      <c r="H1600" s="5">
        <v>93292.200000000012</v>
      </c>
      <c r="I1600" s="5">
        <v>38291.899999999994</v>
      </c>
      <c r="J1600" s="12"/>
    </row>
    <row r="1601" spans="2:10" ht="16.5" thickTop="1" thickBot="1" x14ac:dyDescent="0.3">
      <c r="B1601" s="31" t="s">
        <v>16</v>
      </c>
      <c r="C1601">
        <v>135</v>
      </c>
      <c r="D1601" s="5">
        <v>0</v>
      </c>
      <c r="E1601" s="5">
        <v>0</v>
      </c>
      <c r="F1601" s="5">
        <v>474637</v>
      </c>
      <c r="G1601" s="5">
        <v>492323.35</v>
      </c>
      <c r="H1601" s="5">
        <v>107732.57</v>
      </c>
      <c r="I1601" s="5">
        <v>93292.2</v>
      </c>
      <c r="J1601" s="12"/>
    </row>
    <row r="1602" spans="2:10" ht="16.5" thickTop="1" thickBot="1" x14ac:dyDescent="0.3">
      <c r="B1602" s="31" t="s">
        <v>17</v>
      </c>
      <c r="C1602">
        <v>200</v>
      </c>
      <c r="D1602" s="5">
        <v>0</v>
      </c>
      <c r="E1602" s="5">
        <v>0</v>
      </c>
      <c r="F1602" s="5">
        <v>48519.65</v>
      </c>
      <c r="G1602" s="5">
        <v>384590.78</v>
      </c>
      <c r="H1602" s="5">
        <v>14440.369999999997</v>
      </c>
      <c r="I1602" s="5">
        <v>55000.3</v>
      </c>
      <c r="J1602" s="12"/>
    </row>
    <row r="1603" spans="2:10" ht="16.5" thickTop="1" thickBot="1" x14ac:dyDescent="0.3">
      <c r="B1603" s="31" t="s">
        <v>18</v>
      </c>
      <c r="C1603">
        <v>220</v>
      </c>
      <c r="D1603" s="5">
        <v>0</v>
      </c>
      <c r="E1603" s="5">
        <v>0</v>
      </c>
      <c r="F1603" s="5">
        <v>426117.35</v>
      </c>
      <c r="G1603" s="5">
        <v>107732.56999999995</v>
      </c>
      <c r="H1603" s="5">
        <v>93292.200000000012</v>
      </c>
      <c r="I1603" s="5">
        <v>38291.899999999994</v>
      </c>
      <c r="J1603" s="12"/>
    </row>
    <row r="1604" spans="2:10" ht="16.5" thickTop="1" thickBot="1" x14ac:dyDescent="0.3">
      <c r="B1604" s="29" t="s">
        <v>294</v>
      </c>
      <c r="D1604" s="5"/>
      <c r="E1604" s="5"/>
      <c r="F1604" s="5"/>
      <c r="G1604" s="5"/>
      <c r="H1604" s="5"/>
      <c r="I1604" s="5"/>
      <c r="J1604" s="12"/>
    </row>
    <row r="1605" spans="2:10" ht="16.5" thickTop="1" thickBot="1" x14ac:dyDescent="0.3">
      <c r="B1605" s="30" t="s">
        <v>295</v>
      </c>
      <c r="D1605" s="5"/>
      <c r="E1605" s="5"/>
      <c r="F1605" s="5"/>
      <c r="G1605" s="5"/>
      <c r="H1605" s="5"/>
      <c r="I1605" s="5"/>
      <c r="J1605" s="12"/>
    </row>
    <row r="1606" spans="2:10" ht="16.5" thickTop="1" thickBot="1" x14ac:dyDescent="0.3">
      <c r="B1606" s="31" t="s">
        <v>16</v>
      </c>
      <c r="C1606">
        <v>135</v>
      </c>
      <c r="D1606" s="5">
        <v>378157</v>
      </c>
      <c r="E1606" s="5">
        <v>0</v>
      </c>
      <c r="F1606" s="5">
        <v>0</v>
      </c>
      <c r="G1606" s="5">
        <v>0</v>
      </c>
      <c r="H1606" s="5">
        <v>0</v>
      </c>
      <c r="I1606" s="5">
        <v>0</v>
      </c>
      <c r="J1606" s="12"/>
    </row>
    <row r="1607" spans="2:10" ht="16.5" thickTop="1" thickBot="1" x14ac:dyDescent="0.3">
      <c r="B1607" s="31" t="s">
        <v>17</v>
      </c>
      <c r="C1607">
        <v>200</v>
      </c>
      <c r="D1607" s="5">
        <v>378157</v>
      </c>
      <c r="E1607" s="5">
        <v>0</v>
      </c>
      <c r="F1607" s="5">
        <v>0</v>
      </c>
      <c r="G1607" s="5">
        <v>0</v>
      </c>
      <c r="H1607" s="5">
        <v>0</v>
      </c>
      <c r="I1607" s="5">
        <v>0</v>
      </c>
      <c r="J1607" s="12"/>
    </row>
    <row r="1608" spans="2:10" ht="16.5" thickTop="1" thickBot="1" x14ac:dyDescent="0.3">
      <c r="B1608" s="30" t="s">
        <v>148</v>
      </c>
      <c r="D1608" s="5"/>
      <c r="E1608" s="5"/>
      <c r="F1608" s="5"/>
      <c r="G1608" s="5"/>
      <c r="H1608" s="5"/>
      <c r="I1608" s="5"/>
      <c r="J1608" s="12"/>
    </row>
    <row r="1609" spans="2:10" ht="16.5" thickTop="1" thickBot="1" x14ac:dyDescent="0.3">
      <c r="B1609" s="31" t="s">
        <v>16</v>
      </c>
      <c r="C1609">
        <v>135</v>
      </c>
      <c r="D1609" s="5">
        <v>756035635</v>
      </c>
      <c r="E1609" s="5">
        <v>724091116</v>
      </c>
      <c r="F1609" s="5">
        <v>738836291</v>
      </c>
      <c r="G1609" s="5">
        <v>762776990.95000005</v>
      </c>
      <c r="H1609" s="5">
        <v>812592810.08000004</v>
      </c>
      <c r="I1609" s="5">
        <v>873972618.53999996</v>
      </c>
      <c r="J1609" s="12"/>
    </row>
    <row r="1610" spans="2:10" ht="16.5" thickTop="1" thickBot="1" x14ac:dyDescent="0.3">
      <c r="B1610" s="31" t="s">
        <v>66</v>
      </c>
      <c r="C1610">
        <v>137</v>
      </c>
      <c r="D1610" s="5">
        <v>5949658</v>
      </c>
      <c r="E1610" s="5">
        <v>1438381</v>
      </c>
      <c r="F1610" s="5">
        <v>1438381.5</v>
      </c>
      <c r="G1610" s="5">
        <v>1438381.5</v>
      </c>
      <c r="H1610" s="5">
        <v>1438381.5</v>
      </c>
      <c r="I1610" s="5">
        <v>3528855.5</v>
      </c>
      <c r="J1610" s="12"/>
    </row>
    <row r="1611" spans="2:10" ht="16.5" thickTop="1" thickBot="1" x14ac:dyDescent="0.3">
      <c r="B1611" s="31" t="s">
        <v>17</v>
      </c>
      <c r="C1611">
        <v>200</v>
      </c>
      <c r="D1611" s="5">
        <v>722354125.30000591</v>
      </c>
      <c r="E1611" s="5">
        <v>707411359.55000269</v>
      </c>
      <c r="F1611" s="5">
        <v>731629570.6099999</v>
      </c>
      <c r="G1611" s="5">
        <v>687396683.48000169</v>
      </c>
      <c r="H1611" s="5">
        <v>781559920.04000092</v>
      </c>
      <c r="I1611" s="5">
        <v>828447816.19000185</v>
      </c>
      <c r="J1611" s="12"/>
    </row>
    <row r="1612" spans="2:10" ht="16.5" thickTop="1" thickBot="1" x14ac:dyDescent="0.3">
      <c r="B1612" s="31" t="s">
        <v>97</v>
      </c>
      <c r="C1612">
        <v>205</v>
      </c>
      <c r="D1612" s="5">
        <v>0</v>
      </c>
      <c r="E1612" s="5">
        <v>0</v>
      </c>
      <c r="F1612" s="5">
        <v>0</v>
      </c>
      <c r="G1612" s="5">
        <v>0</v>
      </c>
      <c r="H1612" s="5">
        <v>0</v>
      </c>
      <c r="I1612" s="5">
        <v>2090474</v>
      </c>
      <c r="J1612" s="12"/>
    </row>
    <row r="1613" spans="2:10" ht="16.5" thickTop="1" thickBot="1" x14ac:dyDescent="0.3">
      <c r="B1613" s="31" t="s">
        <v>18</v>
      </c>
      <c r="C1613">
        <v>220</v>
      </c>
      <c r="D1613" s="5">
        <v>33681509.699994087</v>
      </c>
      <c r="E1613" s="5">
        <v>16679756.449997306</v>
      </c>
      <c r="F1613" s="5">
        <v>7206720.3900001049</v>
      </c>
      <c r="G1613" s="5">
        <v>75380307.46999836</v>
      </c>
      <c r="H1613" s="5">
        <v>31032890.039999127</v>
      </c>
      <c r="I1613" s="5">
        <v>45524802.349998116</v>
      </c>
      <c r="J1613" s="12"/>
    </row>
    <row r="1614" spans="2:10" ht="16.5" thickTop="1" thickBot="1" x14ac:dyDescent="0.3">
      <c r="B1614" s="31" t="s">
        <v>67</v>
      </c>
      <c r="C1614">
        <v>222</v>
      </c>
      <c r="D1614" s="5">
        <v>5949658</v>
      </c>
      <c r="E1614" s="5">
        <v>1438381</v>
      </c>
      <c r="F1614" s="5">
        <v>1438381.5</v>
      </c>
      <c r="G1614" s="5">
        <v>1438381.5</v>
      </c>
      <c r="H1614" s="5">
        <v>1438381.5</v>
      </c>
      <c r="I1614" s="5">
        <v>1438381.5</v>
      </c>
      <c r="J1614" s="12"/>
    </row>
    <row r="1615" spans="2:10" ht="16.5" thickTop="1" thickBot="1" x14ac:dyDescent="0.3">
      <c r="B1615" s="30" t="s">
        <v>279</v>
      </c>
      <c r="D1615" s="5"/>
      <c r="E1615" s="5"/>
      <c r="F1615" s="5"/>
      <c r="G1615" s="5"/>
      <c r="H1615" s="5"/>
      <c r="I1615" s="5"/>
      <c r="J1615" s="12"/>
    </row>
    <row r="1616" spans="2:10" ht="16.5" thickTop="1" thickBot="1" x14ac:dyDescent="0.3">
      <c r="B1616" s="31" t="s">
        <v>15</v>
      </c>
      <c r="C1616">
        <v>100</v>
      </c>
      <c r="D1616" s="5">
        <v>0</v>
      </c>
      <c r="E1616" s="5">
        <v>0</v>
      </c>
      <c r="F1616" s="5">
        <v>0</v>
      </c>
      <c r="G1616" s="5">
        <v>121517</v>
      </c>
      <c r="H1616" s="5">
        <v>0</v>
      </c>
      <c r="I1616" s="5">
        <v>0</v>
      </c>
      <c r="J1616" s="12"/>
    </row>
    <row r="1617" spans="2:10" ht="16.5" thickTop="1" thickBot="1" x14ac:dyDescent="0.3">
      <c r="B1617" s="31" t="s">
        <v>16</v>
      </c>
      <c r="C1617">
        <v>135</v>
      </c>
      <c r="D1617" s="5">
        <v>218331011</v>
      </c>
      <c r="E1617" s="5">
        <v>238331011</v>
      </c>
      <c r="F1617" s="5">
        <v>244331011</v>
      </c>
      <c r="G1617" s="5">
        <v>244333412</v>
      </c>
      <c r="H1617" s="5">
        <v>279331012</v>
      </c>
      <c r="I1617" s="5">
        <v>272831012</v>
      </c>
      <c r="J1617" s="12"/>
    </row>
    <row r="1618" spans="2:10" ht="16.5" thickTop="1" thickBot="1" x14ac:dyDescent="0.3">
      <c r="B1618" s="31" t="s">
        <v>17</v>
      </c>
      <c r="C1618">
        <v>200</v>
      </c>
      <c r="D1618" s="5">
        <v>218331011.00000003</v>
      </c>
      <c r="E1618" s="5">
        <v>236347611.67999998</v>
      </c>
      <c r="F1618" s="5">
        <v>244328963.53</v>
      </c>
      <c r="G1618" s="5">
        <v>244329011.38000003</v>
      </c>
      <c r="H1618" s="5">
        <v>273871929.92999989</v>
      </c>
      <c r="I1618" s="5">
        <v>272828638.04999983</v>
      </c>
      <c r="J1618" s="12"/>
    </row>
    <row r="1619" spans="2:10" ht="16.5" thickTop="1" thickBot="1" x14ac:dyDescent="0.3">
      <c r="B1619" s="31" t="s">
        <v>18</v>
      </c>
      <c r="C1619">
        <v>220</v>
      </c>
      <c r="D1619" s="5">
        <v>-2.9802322387695313E-8</v>
      </c>
      <c r="E1619" s="5">
        <v>1983399.3200000226</v>
      </c>
      <c r="F1619" s="5">
        <v>2047.4699999988079</v>
      </c>
      <c r="G1619" s="5">
        <v>4400.619999974966</v>
      </c>
      <c r="H1619" s="5">
        <v>5459082.0700001121</v>
      </c>
      <c r="I1619" s="5">
        <v>2373.950000166893</v>
      </c>
      <c r="J1619" s="12"/>
    </row>
    <row r="1620" spans="2:10" ht="16.5" thickTop="1" thickBot="1" x14ac:dyDescent="0.3">
      <c r="B1620" s="30" t="s">
        <v>280</v>
      </c>
      <c r="D1620" s="5"/>
      <c r="E1620" s="5"/>
      <c r="F1620" s="5"/>
      <c r="G1620" s="5"/>
      <c r="H1620" s="5"/>
      <c r="I1620" s="5"/>
      <c r="J1620" s="12"/>
    </row>
    <row r="1621" spans="2:10" ht="16.5" thickTop="1" thickBot="1" x14ac:dyDescent="0.3">
      <c r="B1621" s="31" t="s">
        <v>15</v>
      </c>
      <c r="C1621">
        <v>100</v>
      </c>
      <c r="D1621" s="5">
        <v>0</v>
      </c>
      <c r="E1621" s="5">
        <v>0</v>
      </c>
      <c r="F1621" s="5">
        <v>0</v>
      </c>
      <c r="G1621" s="5">
        <v>0</v>
      </c>
      <c r="H1621" s="5">
        <v>2500</v>
      </c>
      <c r="I1621" s="5">
        <v>2500</v>
      </c>
      <c r="J1621" s="12"/>
    </row>
    <row r="1622" spans="2:10" ht="16.5" thickTop="1" thickBot="1" x14ac:dyDescent="0.3">
      <c r="B1622" s="31" t="s">
        <v>16</v>
      </c>
      <c r="C1622">
        <v>135</v>
      </c>
      <c r="D1622" s="5">
        <v>66991105</v>
      </c>
      <c r="E1622" s="5">
        <v>69991105</v>
      </c>
      <c r="F1622" s="5">
        <v>76991105</v>
      </c>
      <c r="G1622" s="5">
        <v>77236363</v>
      </c>
      <c r="H1622" s="5">
        <v>77369496</v>
      </c>
      <c r="I1622" s="5">
        <v>70096105</v>
      </c>
      <c r="J1622" s="12"/>
    </row>
    <row r="1623" spans="2:10" ht="16.5" thickTop="1" thickBot="1" x14ac:dyDescent="0.3">
      <c r="B1623" s="31" t="s">
        <v>66</v>
      </c>
      <c r="C1623">
        <v>137</v>
      </c>
      <c r="D1623" s="5">
        <v>45273868</v>
      </c>
      <c r="E1623" s="5">
        <v>44255504</v>
      </c>
      <c r="F1623" s="5">
        <v>20874149.469999999</v>
      </c>
      <c r="G1623" s="5">
        <v>5942636.1100000003</v>
      </c>
      <c r="H1623" s="5">
        <v>5253052.6399999997</v>
      </c>
      <c r="I1623" s="5">
        <v>2063397.33</v>
      </c>
      <c r="J1623" s="12"/>
    </row>
    <row r="1624" spans="2:10" ht="16.5" thickTop="1" thickBot="1" x14ac:dyDescent="0.3">
      <c r="B1624" s="31" t="s">
        <v>17</v>
      </c>
      <c r="C1624">
        <v>200</v>
      </c>
      <c r="D1624" s="5">
        <v>66991104.999999993</v>
      </c>
      <c r="E1624" s="5">
        <v>63726718.82</v>
      </c>
      <c r="F1624" s="5">
        <v>70307015.430000022</v>
      </c>
      <c r="G1624" s="5">
        <v>62307711.960000016</v>
      </c>
      <c r="H1624" s="5">
        <v>64604263.040000014</v>
      </c>
      <c r="I1624" s="5">
        <v>68833300.619999975</v>
      </c>
      <c r="J1624" s="12"/>
    </row>
    <row r="1625" spans="2:10" ht="16.5" thickTop="1" thickBot="1" x14ac:dyDescent="0.3">
      <c r="B1625" s="31" t="s">
        <v>97</v>
      </c>
      <c r="C1625">
        <v>205</v>
      </c>
      <c r="D1625" s="5">
        <v>2278363.75</v>
      </c>
      <c r="E1625" s="5">
        <v>5635617.3100000005</v>
      </c>
      <c r="F1625" s="5">
        <v>14931513.359999999</v>
      </c>
      <c r="G1625" s="5">
        <v>689583.47</v>
      </c>
      <c r="H1625" s="5">
        <v>931701.01</v>
      </c>
      <c r="I1625" s="5">
        <v>-3260000</v>
      </c>
      <c r="J1625" s="12"/>
    </row>
    <row r="1626" spans="2:10" ht="16.5" thickTop="1" thickBot="1" x14ac:dyDescent="0.3">
      <c r="B1626" s="31" t="s">
        <v>18</v>
      </c>
      <c r="C1626">
        <v>220</v>
      </c>
      <c r="D1626" s="5">
        <v>7.4505805969238281E-9</v>
      </c>
      <c r="E1626" s="5">
        <v>6264386.1799999997</v>
      </c>
      <c r="F1626" s="5">
        <v>6684089.5699999779</v>
      </c>
      <c r="G1626" s="5">
        <v>14928651.039999984</v>
      </c>
      <c r="H1626" s="5">
        <v>12765232.959999986</v>
      </c>
      <c r="I1626" s="5">
        <v>1262804.380000025</v>
      </c>
      <c r="J1626" s="12"/>
    </row>
    <row r="1627" spans="2:10" ht="16.5" thickTop="1" thickBot="1" x14ac:dyDescent="0.3">
      <c r="B1627" s="31" t="s">
        <v>67</v>
      </c>
      <c r="C1627">
        <v>222</v>
      </c>
      <c r="D1627" s="5">
        <v>42995504.25</v>
      </c>
      <c r="E1627" s="5">
        <v>38619886.689999998</v>
      </c>
      <c r="F1627" s="5">
        <v>5942636.1099999994</v>
      </c>
      <c r="G1627" s="5">
        <v>5253052.6400000006</v>
      </c>
      <c r="H1627" s="5">
        <v>4321351.63</v>
      </c>
      <c r="I1627" s="5">
        <v>5323397.33</v>
      </c>
      <c r="J1627" s="12"/>
    </row>
    <row r="1628" spans="2:10" ht="16.5" thickTop="1" thickBot="1" x14ac:dyDescent="0.3">
      <c r="B1628" s="30" t="s">
        <v>281</v>
      </c>
      <c r="D1628" s="5"/>
      <c r="E1628" s="5"/>
      <c r="F1628" s="5"/>
      <c r="G1628" s="5"/>
      <c r="H1628" s="5"/>
      <c r="I1628" s="5"/>
      <c r="J1628" s="12"/>
    </row>
    <row r="1629" spans="2:10" ht="16.5" thickTop="1" thickBot="1" x14ac:dyDescent="0.3">
      <c r="B1629" s="31" t="s">
        <v>16</v>
      </c>
      <c r="C1629">
        <v>135</v>
      </c>
      <c r="D1629" s="5">
        <v>46086241</v>
      </c>
      <c r="E1629" s="5">
        <v>67486241</v>
      </c>
      <c r="F1629" s="5">
        <v>94157627</v>
      </c>
      <c r="G1629" s="5">
        <v>94157626</v>
      </c>
      <c r="H1629" s="5">
        <v>79157626</v>
      </c>
      <c r="I1629" s="5">
        <v>102157626</v>
      </c>
      <c r="J1629" s="12"/>
    </row>
    <row r="1630" spans="2:10" ht="16.5" thickTop="1" thickBot="1" x14ac:dyDescent="0.3">
      <c r="B1630" s="31" t="s">
        <v>17</v>
      </c>
      <c r="C1630">
        <v>200</v>
      </c>
      <c r="D1630" s="5">
        <v>40458288.440000005</v>
      </c>
      <c r="E1630" s="5">
        <v>46583193.609999992</v>
      </c>
      <c r="F1630" s="5">
        <v>38045385.280000009</v>
      </c>
      <c r="G1630" s="5">
        <v>49875003.950000003</v>
      </c>
      <c r="H1630" s="5">
        <v>47265726.640000015</v>
      </c>
      <c r="I1630" s="5">
        <v>84157401.460000038</v>
      </c>
      <c r="J1630" s="12"/>
    </row>
    <row r="1631" spans="2:10" ht="16.5" thickTop="1" thickBot="1" x14ac:dyDescent="0.3">
      <c r="B1631" s="31" t="s">
        <v>18</v>
      </c>
      <c r="C1631">
        <v>220</v>
      </c>
      <c r="D1631" s="5">
        <v>5627952.5599999949</v>
      </c>
      <c r="E1631" s="5">
        <v>20903047.390000008</v>
      </c>
      <c r="F1631" s="5">
        <v>56112241.719999991</v>
      </c>
      <c r="G1631" s="5">
        <v>44282622.049999997</v>
      </c>
      <c r="H1631" s="5">
        <v>31891899.359999985</v>
      </c>
      <c r="I1631" s="5">
        <v>18000224.539999962</v>
      </c>
      <c r="J1631" s="12"/>
    </row>
    <row r="1632" spans="2:10" ht="16.5" thickTop="1" thickBot="1" x14ac:dyDescent="0.3">
      <c r="B1632" s="30" t="s">
        <v>282</v>
      </c>
      <c r="D1632" s="5"/>
      <c r="E1632" s="5"/>
      <c r="F1632" s="5"/>
      <c r="G1632" s="5"/>
      <c r="H1632" s="5"/>
      <c r="I1632" s="5"/>
      <c r="J1632" s="12"/>
    </row>
    <row r="1633" spans="2:10" ht="16.5" thickTop="1" thickBot="1" x14ac:dyDescent="0.3">
      <c r="B1633" s="31" t="s">
        <v>16</v>
      </c>
      <c r="C1633">
        <v>135</v>
      </c>
      <c r="D1633" s="5">
        <v>136667089</v>
      </c>
      <c r="E1633" s="5">
        <v>200661620</v>
      </c>
      <c r="F1633" s="5">
        <v>200692089</v>
      </c>
      <c r="G1633" s="5">
        <v>199551089</v>
      </c>
      <c r="H1633" s="5">
        <v>157092089</v>
      </c>
      <c r="I1633" s="5">
        <v>163592089</v>
      </c>
      <c r="J1633" s="12"/>
    </row>
    <row r="1634" spans="2:10" ht="16.5" thickTop="1" thickBot="1" x14ac:dyDescent="0.3">
      <c r="B1634" s="31" t="s">
        <v>17</v>
      </c>
      <c r="C1634">
        <v>200</v>
      </c>
      <c r="D1634" s="5">
        <v>106118354.17</v>
      </c>
      <c r="E1634" s="5">
        <v>114948974.96999994</v>
      </c>
      <c r="F1634" s="5">
        <v>119901503.42000011</v>
      </c>
      <c r="G1634" s="5">
        <v>97057873.439999983</v>
      </c>
      <c r="H1634" s="5">
        <v>113385475.03999992</v>
      </c>
      <c r="I1634" s="5">
        <v>159030664.16000003</v>
      </c>
      <c r="J1634" s="12"/>
    </row>
    <row r="1635" spans="2:10" ht="16.5" thickTop="1" thickBot="1" x14ac:dyDescent="0.3">
      <c r="B1635" s="31" t="s">
        <v>18</v>
      </c>
      <c r="C1635">
        <v>220</v>
      </c>
      <c r="D1635" s="5">
        <v>30548734.829999998</v>
      </c>
      <c r="E1635" s="5">
        <v>85712645.030000061</v>
      </c>
      <c r="F1635" s="5">
        <v>80790585.579999894</v>
      </c>
      <c r="G1635" s="5">
        <v>102493215.56000002</v>
      </c>
      <c r="H1635" s="5">
        <v>43706613.960000083</v>
      </c>
      <c r="I1635" s="5">
        <v>4561424.8399999738</v>
      </c>
      <c r="J1635" s="12"/>
    </row>
    <row r="1636" spans="2:10" ht="16.5" thickTop="1" thickBot="1" x14ac:dyDescent="0.3">
      <c r="B1636" s="30" t="s">
        <v>283</v>
      </c>
      <c r="D1636" s="5"/>
      <c r="E1636" s="5"/>
      <c r="F1636" s="5"/>
      <c r="G1636" s="5"/>
      <c r="H1636" s="5"/>
      <c r="I1636" s="5"/>
      <c r="J1636" s="12"/>
    </row>
    <row r="1637" spans="2:10" ht="16.5" thickTop="1" thickBot="1" x14ac:dyDescent="0.3">
      <c r="B1637" s="31" t="s">
        <v>16</v>
      </c>
      <c r="C1637">
        <v>135</v>
      </c>
      <c r="D1637" s="5">
        <v>1355000</v>
      </c>
      <c r="E1637" s="5">
        <v>1507469</v>
      </c>
      <c r="F1637" s="5">
        <v>1477000</v>
      </c>
      <c r="G1637" s="5">
        <v>1486500</v>
      </c>
      <c r="H1637" s="5">
        <v>1443000</v>
      </c>
      <c r="I1637" s="5">
        <v>1443000</v>
      </c>
      <c r="J1637" s="12"/>
    </row>
    <row r="1638" spans="2:10" ht="16.5" thickTop="1" thickBot="1" x14ac:dyDescent="0.3">
      <c r="B1638" s="31" t="s">
        <v>17</v>
      </c>
      <c r="C1638">
        <v>200</v>
      </c>
      <c r="D1638" s="5">
        <v>1165620.0399999998</v>
      </c>
      <c r="E1638" s="5">
        <v>1200143.0899999999</v>
      </c>
      <c r="F1638" s="5">
        <v>1176761.8800000001</v>
      </c>
      <c r="G1638" s="5">
        <v>722346.94999999984</v>
      </c>
      <c r="H1638" s="5">
        <v>1027877.7000000001</v>
      </c>
      <c r="I1638" s="5">
        <v>1068173.9700000002</v>
      </c>
      <c r="J1638" s="12"/>
    </row>
    <row r="1639" spans="2:10" ht="16.5" thickTop="1" thickBot="1" x14ac:dyDescent="0.3">
      <c r="B1639" s="31" t="s">
        <v>18</v>
      </c>
      <c r="C1639">
        <v>220</v>
      </c>
      <c r="D1639" s="5">
        <v>189379.9600000002</v>
      </c>
      <c r="E1639" s="5">
        <v>307325.91000000015</v>
      </c>
      <c r="F1639" s="5">
        <v>300238.11999999988</v>
      </c>
      <c r="G1639" s="5">
        <v>764153.05000000016</v>
      </c>
      <c r="H1639" s="5">
        <v>415122.29999999993</v>
      </c>
      <c r="I1639" s="5">
        <v>374826.0299999998</v>
      </c>
      <c r="J1639" s="12"/>
    </row>
    <row r="1640" spans="2:10" ht="16.5" thickTop="1" thickBot="1" x14ac:dyDescent="0.3">
      <c r="B1640" s="30" t="s">
        <v>296</v>
      </c>
      <c r="D1640" s="5"/>
      <c r="E1640" s="5"/>
      <c r="F1640" s="5"/>
      <c r="G1640" s="5"/>
      <c r="H1640" s="5"/>
      <c r="I1640" s="5"/>
      <c r="J1640" s="12"/>
    </row>
    <row r="1641" spans="2:10" ht="16.5" thickTop="1" thickBot="1" x14ac:dyDescent="0.3">
      <c r="B1641" s="31" t="s">
        <v>16</v>
      </c>
      <c r="C1641">
        <v>135</v>
      </c>
      <c r="D1641" s="5">
        <v>95000000</v>
      </c>
      <c r="E1641" s="5">
        <v>128469000</v>
      </c>
      <c r="F1641" s="5">
        <v>128469000</v>
      </c>
      <c r="G1641" s="5">
        <v>128469000</v>
      </c>
      <c r="H1641" s="5">
        <v>108469000</v>
      </c>
      <c r="I1641" s="5">
        <v>88969000</v>
      </c>
      <c r="J1641" s="12"/>
    </row>
    <row r="1642" spans="2:10" ht="16.5" thickTop="1" thickBot="1" x14ac:dyDescent="0.3">
      <c r="B1642" s="31" t="s">
        <v>17</v>
      </c>
      <c r="C1642">
        <v>200</v>
      </c>
      <c r="D1642" s="5">
        <v>91142495.079999983</v>
      </c>
      <c r="E1642" s="5">
        <v>81717940.339999974</v>
      </c>
      <c r="F1642" s="5">
        <v>86373064.289999992</v>
      </c>
      <c r="G1642" s="5">
        <v>78309427.969999999</v>
      </c>
      <c r="H1642" s="5">
        <v>79931216.129999995</v>
      </c>
      <c r="I1642" s="5">
        <v>57087746.250000022</v>
      </c>
      <c r="J1642" s="12"/>
    </row>
    <row r="1643" spans="2:10" ht="16.5" thickTop="1" thickBot="1" x14ac:dyDescent="0.3">
      <c r="B1643" s="31" t="s">
        <v>18</v>
      </c>
      <c r="C1643">
        <v>220</v>
      </c>
      <c r="D1643" s="5">
        <v>3857504.9200000167</v>
      </c>
      <c r="E1643" s="5">
        <v>46751059.660000026</v>
      </c>
      <c r="F1643" s="5">
        <v>42095935.710000008</v>
      </c>
      <c r="G1643" s="5">
        <v>50159572.030000001</v>
      </c>
      <c r="H1643" s="5">
        <v>28537783.870000005</v>
      </c>
      <c r="I1643" s="5">
        <v>31881253.749999978</v>
      </c>
      <c r="J1643" s="12"/>
    </row>
    <row r="1644" spans="2:10" ht="16.5" thickTop="1" thickBot="1" x14ac:dyDescent="0.3">
      <c r="B1644" s="30" t="s">
        <v>297</v>
      </c>
      <c r="D1644" s="5"/>
      <c r="E1644" s="5"/>
      <c r="F1644" s="5"/>
      <c r="G1644" s="5"/>
      <c r="H1644" s="5"/>
      <c r="I1644" s="5"/>
      <c r="J1644" s="12"/>
    </row>
    <row r="1645" spans="2:10" ht="16.5" thickTop="1" thickBot="1" x14ac:dyDescent="0.3">
      <c r="B1645" s="31" t="s">
        <v>16</v>
      </c>
      <c r="C1645">
        <v>135</v>
      </c>
      <c r="D1645" s="5">
        <v>113934787</v>
      </c>
      <c r="E1645" s="5">
        <v>129665288</v>
      </c>
      <c r="F1645" s="5">
        <v>134665288</v>
      </c>
      <c r="G1645" s="5">
        <v>153718288</v>
      </c>
      <c r="H1645" s="5">
        <v>153718288</v>
      </c>
      <c r="I1645" s="5">
        <v>153718288</v>
      </c>
      <c r="J1645" s="12"/>
    </row>
    <row r="1646" spans="2:10" ht="16.5" thickTop="1" thickBot="1" x14ac:dyDescent="0.3">
      <c r="B1646" s="31" t="s">
        <v>17</v>
      </c>
      <c r="C1646">
        <v>200</v>
      </c>
      <c r="D1646" s="5">
        <v>105477754.94000001</v>
      </c>
      <c r="E1646" s="5">
        <v>120281119.11999995</v>
      </c>
      <c r="F1646" s="5">
        <v>129916597.52000003</v>
      </c>
      <c r="G1646" s="5">
        <v>145502218.97000006</v>
      </c>
      <c r="H1646" s="5">
        <v>146603383.28000003</v>
      </c>
      <c r="I1646" s="5">
        <v>128877029.54000002</v>
      </c>
      <c r="J1646" s="12"/>
    </row>
    <row r="1647" spans="2:10" ht="16.5" thickTop="1" thickBot="1" x14ac:dyDescent="0.3">
      <c r="B1647" s="31" t="s">
        <v>18</v>
      </c>
      <c r="C1647">
        <v>220</v>
      </c>
      <c r="D1647" s="5">
        <v>8457032.0599999875</v>
      </c>
      <c r="E1647" s="5">
        <v>9384168.8800000548</v>
      </c>
      <c r="F1647" s="5">
        <v>4748690.4799999744</v>
      </c>
      <c r="G1647" s="5">
        <v>8216069.0299999416</v>
      </c>
      <c r="H1647" s="5">
        <v>7114904.719999969</v>
      </c>
      <c r="I1647" s="5">
        <v>24841258.459999979</v>
      </c>
      <c r="J1647" s="12"/>
    </row>
    <row r="1648" spans="2:10" ht="16.5" thickTop="1" thickBot="1" x14ac:dyDescent="0.3">
      <c r="B1648" s="30" t="s">
        <v>285</v>
      </c>
      <c r="D1648" s="5"/>
      <c r="E1648" s="5"/>
      <c r="F1648" s="5"/>
      <c r="G1648" s="5"/>
      <c r="H1648" s="5"/>
      <c r="I1648" s="5"/>
      <c r="J1648" s="12"/>
    </row>
    <row r="1649" spans="2:10" ht="16.5" thickTop="1" thickBot="1" x14ac:dyDescent="0.3">
      <c r="B1649" s="31" t="s">
        <v>16</v>
      </c>
      <c r="C1649">
        <v>135</v>
      </c>
      <c r="D1649" s="5">
        <v>0</v>
      </c>
      <c r="E1649" s="5">
        <v>0</v>
      </c>
      <c r="F1649" s="5">
        <v>0</v>
      </c>
      <c r="G1649" s="5">
        <v>0</v>
      </c>
      <c r="H1649" s="5">
        <v>3609112</v>
      </c>
      <c r="I1649" s="5">
        <v>3609112</v>
      </c>
      <c r="J1649" s="12"/>
    </row>
    <row r="1650" spans="2:10" ht="16.5" thickTop="1" thickBot="1" x14ac:dyDescent="0.3">
      <c r="B1650" s="31" t="s">
        <v>17</v>
      </c>
      <c r="C1650">
        <v>200</v>
      </c>
      <c r="D1650" s="5">
        <v>0</v>
      </c>
      <c r="E1650" s="5">
        <v>0</v>
      </c>
      <c r="F1650" s="5">
        <v>0</v>
      </c>
      <c r="G1650" s="5">
        <v>0</v>
      </c>
      <c r="H1650" s="5">
        <v>0</v>
      </c>
      <c r="I1650" s="5">
        <v>3609112</v>
      </c>
      <c r="J1650" s="12"/>
    </row>
    <row r="1651" spans="2:10" ht="16.5" thickTop="1" thickBot="1" x14ac:dyDescent="0.3">
      <c r="B1651" s="31" t="s">
        <v>18</v>
      </c>
      <c r="C1651">
        <v>220</v>
      </c>
      <c r="D1651" s="5">
        <v>0</v>
      </c>
      <c r="E1651" s="5">
        <v>0</v>
      </c>
      <c r="F1651" s="5">
        <v>0</v>
      </c>
      <c r="G1651" s="5">
        <v>0</v>
      </c>
      <c r="H1651" s="5">
        <v>3609112</v>
      </c>
      <c r="I1651" s="5">
        <v>0</v>
      </c>
      <c r="J1651" s="12"/>
    </row>
    <row r="1652" spans="2:10" ht="16.5" thickTop="1" thickBot="1" x14ac:dyDescent="0.3">
      <c r="B1652" s="30" t="s">
        <v>286</v>
      </c>
      <c r="D1652" s="5"/>
      <c r="E1652" s="5"/>
      <c r="F1652" s="5"/>
      <c r="G1652" s="5"/>
      <c r="H1652" s="5"/>
      <c r="I1652" s="5"/>
      <c r="J1652" s="12"/>
    </row>
    <row r="1653" spans="2:10" ht="16.5" thickTop="1" thickBot="1" x14ac:dyDescent="0.3">
      <c r="B1653" s="31" t="s">
        <v>15</v>
      </c>
      <c r="C1653">
        <v>100</v>
      </c>
      <c r="D1653" s="5">
        <v>1335215.8899999999</v>
      </c>
      <c r="E1653" s="5">
        <v>2934874.74</v>
      </c>
      <c r="F1653" s="5">
        <v>3861830.5599999996</v>
      </c>
      <c r="G1653" s="5">
        <v>2252417.3099999996</v>
      </c>
      <c r="H1653" s="5">
        <v>2425758.9300000002</v>
      </c>
      <c r="I1653" s="5">
        <v>7393115.5299999993</v>
      </c>
      <c r="J1653" s="12"/>
    </row>
    <row r="1654" spans="2:10" ht="16.5" thickTop="1" thickBot="1" x14ac:dyDescent="0.3">
      <c r="B1654" s="31" t="s">
        <v>16</v>
      </c>
      <c r="C1654">
        <v>135</v>
      </c>
      <c r="D1654" s="5">
        <v>0</v>
      </c>
      <c r="E1654" s="5">
        <v>1335215</v>
      </c>
      <c r="F1654" s="5">
        <v>1569094</v>
      </c>
      <c r="G1654" s="5">
        <v>1633894.1100000003</v>
      </c>
      <c r="H1654" s="5">
        <v>4562683.8600000003</v>
      </c>
      <c r="I1654" s="5">
        <v>197822.48</v>
      </c>
      <c r="J1654" s="12"/>
    </row>
    <row r="1655" spans="2:10" ht="16.5" thickTop="1" thickBot="1" x14ac:dyDescent="0.3">
      <c r="B1655" s="31" t="s">
        <v>17</v>
      </c>
      <c r="C1655">
        <v>200</v>
      </c>
      <c r="D1655" s="5">
        <v>0</v>
      </c>
      <c r="E1655" s="5">
        <v>0</v>
      </c>
      <c r="F1655" s="5">
        <v>0</v>
      </c>
      <c r="G1655" s="5">
        <v>0</v>
      </c>
      <c r="H1655" s="5">
        <v>4562683.8600000013</v>
      </c>
      <c r="I1655" s="5">
        <v>197822.48</v>
      </c>
      <c r="J1655" s="12"/>
    </row>
    <row r="1656" spans="2:10" ht="16.5" thickTop="1" thickBot="1" x14ac:dyDescent="0.3">
      <c r="B1656" s="31" t="s">
        <v>18</v>
      </c>
      <c r="C1656">
        <v>220</v>
      </c>
      <c r="D1656" s="5">
        <v>0</v>
      </c>
      <c r="E1656" s="5">
        <v>1335215</v>
      </c>
      <c r="F1656" s="5">
        <v>1569094</v>
      </c>
      <c r="G1656" s="5">
        <v>1633894.1100000003</v>
      </c>
      <c r="H1656" s="5">
        <v>-9.3132257461547852E-10</v>
      </c>
      <c r="I1656" s="5">
        <v>0</v>
      </c>
      <c r="J1656" s="12"/>
    </row>
    <row r="1657" spans="2:10" ht="16.5" thickTop="1" thickBot="1" x14ac:dyDescent="0.3">
      <c r="B1657" s="31" t="s">
        <v>19</v>
      </c>
      <c r="C1657">
        <v>500</v>
      </c>
      <c r="D1657" s="5">
        <v>1335215.8899999999</v>
      </c>
      <c r="E1657" s="5">
        <v>2934873.85</v>
      </c>
      <c r="F1657" s="5">
        <v>2496049.8199999998</v>
      </c>
      <c r="G1657" s="5">
        <v>24480.86</v>
      </c>
      <c r="H1657" s="5">
        <v>197822.48</v>
      </c>
      <c r="I1657" s="5">
        <v>5165179.08</v>
      </c>
      <c r="J1657" s="12"/>
    </row>
    <row r="1658" spans="2:10" ht="16.5" thickTop="1" thickBot="1" x14ac:dyDescent="0.3">
      <c r="B1658" s="30" t="s">
        <v>287</v>
      </c>
      <c r="D1658" s="5"/>
      <c r="E1658" s="5"/>
      <c r="F1658" s="5"/>
      <c r="G1658" s="5"/>
      <c r="H1658" s="5"/>
      <c r="I1658" s="5"/>
      <c r="J1658" s="12"/>
    </row>
    <row r="1659" spans="2:10" ht="16.5" thickTop="1" thickBot="1" x14ac:dyDescent="0.3">
      <c r="B1659" s="31" t="s">
        <v>16</v>
      </c>
      <c r="C1659">
        <v>135</v>
      </c>
      <c r="D1659" s="5">
        <v>0</v>
      </c>
      <c r="E1659" s="5">
        <v>0</v>
      </c>
      <c r="F1659" s="5">
        <v>0</v>
      </c>
      <c r="G1659" s="5">
        <v>0</v>
      </c>
      <c r="H1659" s="5">
        <v>2250000</v>
      </c>
      <c r="I1659" s="5">
        <v>0</v>
      </c>
      <c r="J1659" s="12"/>
    </row>
    <row r="1660" spans="2:10" ht="16.5" thickTop="1" thickBot="1" x14ac:dyDescent="0.3">
      <c r="B1660" s="31" t="s">
        <v>17</v>
      </c>
      <c r="C1660">
        <v>200</v>
      </c>
      <c r="D1660" s="5">
        <v>0</v>
      </c>
      <c r="E1660" s="5">
        <v>0</v>
      </c>
      <c r="F1660" s="5">
        <v>0</v>
      </c>
      <c r="G1660" s="5">
        <v>0</v>
      </c>
      <c r="H1660" s="5">
        <v>2046019.8399999999</v>
      </c>
      <c r="I1660" s="5">
        <v>0</v>
      </c>
      <c r="J1660" s="12"/>
    </row>
    <row r="1661" spans="2:10" ht="16.5" thickTop="1" thickBot="1" x14ac:dyDescent="0.3">
      <c r="B1661" s="31" t="s">
        <v>18</v>
      </c>
      <c r="C1661">
        <v>220</v>
      </c>
      <c r="D1661" s="5">
        <v>0</v>
      </c>
      <c r="E1661" s="5">
        <v>0</v>
      </c>
      <c r="F1661" s="5">
        <v>0</v>
      </c>
      <c r="G1661" s="5">
        <v>0</v>
      </c>
      <c r="H1661" s="5">
        <v>203980.16000000015</v>
      </c>
      <c r="I1661" s="5">
        <v>0</v>
      </c>
      <c r="J1661" s="12"/>
    </row>
    <row r="1662" spans="2:10" ht="16.5" thickTop="1" thickBot="1" x14ac:dyDescent="0.3">
      <c r="B1662" s="30" t="s">
        <v>298</v>
      </c>
      <c r="D1662" s="5"/>
      <c r="E1662" s="5"/>
      <c r="F1662" s="5"/>
      <c r="G1662" s="5"/>
      <c r="H1662" s="5"/>
      <c r="I1662" s="5"/>
      <c r="J1662" s="12"/>
    </row>
    <row r="1663" spans="2:10" ht="16.5" thickTop="1" thickBot="1" x14ac:dyDescent="0.3">
      <c r="B1663" s="31" t="s">
        <v>16</v>
      </c>
      <c r="C1663">
        <v>135</v>
      </c>
      <c r="D1663" s="5">
        <v>5000000</v>
      </c>
      <c r="E1663" s="5">
        <v>2174767</v>
      </c>
      <c r="F1663" s="5">
        <v>3133567</v>
      </c>
      <c r="G1663" s="5">
        <v>5000000</v>
      </c>
      <c r="H1663" s="5">
        <v>5000000</v>
      </c>
      <c r="I1663" s="5">
        <v>8000000</v>
      </c>
      <c r="J1663" s="12"/>
    </row>
    <row r="1664" spans="2:10" ht="16.5" thickTop="1" thickBot="1" x14ac:dyDescent="0.3">
      <c r="B1664" s="31" t="s">
        <v>17</v>
      </c>
      <c r="C1664">
        <v>200</v>
      </c>
      <c r="D1664" s="5">
        <v>3376545.9199999995</v>
      </c>
      <c r="E1664" s="5">
        <v>1908344.76</v>
      </c>
      <c r="F1664" s="5">
        <v>2014136.3499999996</v>
      </c>
      <c r="G1664" s="5">
        <v>2116556.0099999998</v>
      </c>
      <c r="H1664" s="5">
        <v>4074452.8600000003</v>
      </c>
      <c r="I1664" s="5">
        <v>7098043.9600000018</v>
      </c>
      <c r="J1664" s="12"/>
    </row>
    <row r="1665" spans="2:10" ht="16.5" thickTop="1" thickBot="1" x14ac:dyDescent="0.3">
      <c r="B1665" s="31" t="s">
        <v>18</v>
      </c>
      <c r="C1665">
        <v>220</v>
      </c>
      <c r="D1665" s="5">
        <v>1623454.0800000005</v>
      </c>
      <c r="E1665" s="5">
        <v>266422.24</v>
      </c>
      <c r="F1665" s="5">
        <v>1119430.6500000004</v>
      </c>
      <c r="G1665" s="5">
        <v>2883443.99</v>
      </c>
      <c r="H1665" s="5">
        <v>925547.13999999966</v>
      </c>
      <c r="I1665" s="5">
        <v>901956.03999999817</v>
      </c>
      <c r="J1665" s="12"/>
    </row>
    <row r="1666" spans="2:10" ht="16.5" thickTop="1" thickBot="1" x14ac:dyDescent="0.3">
      <c r="B1666" s="30" t="s">
        <v>299</v>
      </c>
      <c r="D1666" s="5"/>
      <c r="E1666" s="5"/>
      <c r="F1666" s="5"/>
      <c r="G1666" s="5"/>
      <c r="H1666" s="5"/>
      <c r="I1666" s="5"/>
      <c r="J1666" s="12"/>
    </row>
    <row r="1667" spans="2:10" ht="16.5" thickTop="1" thickBot="1" x14ac:dyDescent="0.3">
      <c r="B1667" s="31" t="s">
        <v>15</v>
      </c>
      <c r="C1667">
        <v>100</v>
      </c>
      <c r="D1667" s="5">
        <v>0</v>
      </c>
      <c r="E1667" s="5">
        <v>0</v>
      </c>
      <c r="F1667" s="5">
        <v>0</v>
      </c>
      <c r="G1667" s="5">
        <v>0</v>
      </c>
      <c r="H1667" s="5">
        <v>0</v>
      </c>
      <c r="I1667" s="5">
        <v>120000</v>
      </c>
      <c r="J1667" s="12"/>
    </row>
    <row r="1668" spans="2:10" ht="16.5" thickTop="1" thickBot="1" x14ac:dyDescent="0.3">
      <c r="B1668" s="31" t="s">
        <v>16</v>
      </c>
      <c r="C1668">
        <v>135</v>
      </c>
      <c r="D1668" s="5">
        <v>0</v>
      </c>
      <c r="E1668" s="5">
        <v>0</v>
      </c>
      <c r="F1668" s="5">
        <v>0</v>
      </c>
      <c r="G1668" s="5">
        <v>0</v>
      </c>
      <c r="H1668" s="5">
        <v>0</v>
      </c>
      <c r="I1668" s="5">
        <v>120000</v>
      </c>
      <c r="J1668" s="12"/>
    </row>
    <row r="1669" spans="2:10" ht="16.5" thickTop="1" thickBot="1" x14ac:dyDescent="0.3">
      <c r="B1669" s="31" t="s">
        <v>18</v>
      </c>
      <c r="C1669">
        <v>220</v>
      </c>
      <c r="D1669" s="5">
        <v>0</v>
      </c>
      <c r="E1669" s="5">
        <v>0</v>
      </c>
      <c r="F1669" s="5">
        <v>0</v>
      </c>
      <c r="G1669" s="5">
        <v>0</v>
      </c>
      <c r="H1669" s="5">
        <v>0</v>
      </c>
      <c r="I1669" s="5">
        <v>120000</v>
      </c>
      <c r="J1669" s="12"/>
    </row>
    <row r="1670" spans="2:10" ht="16.5" thickTop="1" thickBot="1" x14ac:dyDescent="0.3">
      <c r="B1670" s="30" t="s">
        <v>300</v>
      </c>
      <c r="D1670" s="5"/>
      <c r="E1670" s="5"/>
      <c r="F1670" s="5"/>
      <c r="G1670" s="5"/>
      <c r="H1670" s="5"/>
      <c r="I1670" s="5"/>
      <c r="J1670" s="12"/>
    </row>
    <row r="1671" spans="2:10" ht="16.5" thickTop="1" thickBot="1" x14ac:dyDescent="0.3">
      <c r="B1671" s="31" t="s">
        <v>15</v>
      </c>
      <c r="C1671">
        <v>100</v>
      </c>
      <c r="D1671" s="5">
        <v>0</v>
      </c>
      <c r="E1671" s="5">
        <v>-201.91999999999825</v>
      </c>
      <c r="F1671" s="5">
        <v>444459.73000000004</v>
      </c>
      <c r="G1671" s="5">
        <v>67912.209999999992</v>
      </c>
      <c r="H1671" s="5">
        <v>111715.63</v>
      </c>
      <c r="I1671" s="5">
        <v>229525.54</v>
      </c>
      <c r="J1671" s="12"/>
    </row>
    <row r="1672" spans="2:10" ht="16.5" thickTop="1" thickBot="1" x14ac:dyDescent="0.3">
      <c r="B1672" s="30" t="s">
        <v>288</v>
      </c>
      <c r="D1672" s="5"/>
      <c r="E1672" s="5"/>
      <c r="F1672" s="5"/>
      <c r="G1672" s="5"/>
      <c r="H1672" s="5"/>
      <c r="I1672" s="5"/>
      <c r="J1672" s="12"/>
    </row>
    <row r="1673" spans="2:10" ht="16.5" thickTop="1" thickBot="1" x14ac:dyDescent="0.3">
      <c r="B1673" s="31" t="s">
        <v>16</v>
      </c>
      <c r="C1673">
        <v>135</v>
      </c>
      <c r="D1673" s="5">
        <v>0</v>
      </c>
      <c r="E1673" s="5">
        <v>0</v>
      </c>
      <c r="F1673" s="5">
        <v>0</v>
      </c>
      <c r="G1673" s="5">
        <v>190200</v>
      </c>
      <c r="H1673" s="5">
        <v>465151</v>
      </c>
      <c r="I1673" s="5">
        <v>0</v>
      </c>
      <c r="J1673" s="12"/>
    </row>
    <row r="1674" spans="2:10" ht="16.5" thickTop="1" thickBot="1" x14ac:dyDescent="0.3">
      <c r="B1674" s="31" t="s">
        <v>17</v>
      </c>
      <c r="C1674">
        <v>200</v>
      </c>
      <c r="D1674" s="5">
        <v>0</v>
      </c>
      <c r="E1674" s="5">
        <v>0</v>
      </c>
      <c r="F1674" s="5">
        <v>0</v>
      </c>
      <c r="G1674" s="5">
        <v>190200</v>
      </c>
      <c r="H1674" s="5">
        <v>465151</v>
      </c>
      <c r="I1674" s="5">
        <v>0</v>
      </c>
      <c r="J1674" s="12"/>
    </row>
    <row r="1675" spans="2:10" ht="16.5" thickTop="1" thickBot="1" x14ac:dyDescent="0.3">
      <c r="B1675" s="30" t="s">
        <v>289</v>
      </c>
      <c r="D1675" s="5"/>
      <c r="E1675" s="5"/>
      <c r="F1675" s="5"/>
      <c r="G1675" s="5"/>
      <c r="H1675" s="5"/>
      <c r="I1675" s="5"/>
      <c r="J1675" s="12"/>
    </row>
    <row r="1676" spans="2:10" ht="16.5" thickTop="1" thickBot="1" x14ac:dyDescent="0.3">
      <c r="B1676" s="31" t="s">
        <v>16</v>
      </c>
      <c r="C1676">
        <v>135</v>
      </c>
      <c r="D1676" s="5">
        <v>0</v>
      </c>
      <c r="E1676" s="5">
        <v>0</v>
      </c>
      <c r="F1676" s="5">
        <v>10142483</v>
      </c>
      <c r="G1676" s="5">
        <v>20782453.82</v>
      </c>
      <c r="H1676" s="5">
        <v>0</v>
      </c>
      <c r="I1676" s="5">
        <v>0</v>
      </c>
      <c r="J1676" s="12"/>
    </row>
    <row r="1677" spans="2:10" ht="16.5" thickTop="1" thickBot="1" x14ac:dyDescent="0.3">
      <c r="B1677" s="31" t="s">
        <v>17</v>
      </c>
      <c r="C1677">
        <v>200</v>
      </c>
      <c r="D1677" s="5">
        <v>0</v>
      </c>
      <c r="E1677" s="5">
        <v>0</v>
      </c>
      <c r="F1677" s="5">
        <v>528253.17999999993</v>
      </c>
      <c r="G1677" s="5">
        <v>20782453.820000008</v>
      </c>
      <c r="H1677" s="5">
        <v>0</v>
      </c>
      <c r="I1677" s="5">
        <v>0</v>
      </c>
      <c r="J1677" s="12"/>
    </row>
    <row r="1678" spans="2:10" ht="16.5" thickTop="1" thickBot="1" x14ac:dyDescent="0.3">
      <c r="B1678" s="31" t="s">
        <v>18</v>
      </c>
      <c r="C1678">
        <v>220</v>
      </c>
      <c r="D1678" s="5">
        <v>0</v>
      </c>
      <c r="E1678" s="5">
        <v>0</v>
      </c>
      <c r="F1678" s="5">
        <v>9614229.8200000003</v>
      </c>
      <c r="G1678" s="5">
        <v>-7.4505805969238281E-9</v>
      </c>
      <c r="H1678" s="5">
        <v>0</v>
      </c>
      <c r="I1678" s="5">
        <v>0</v>
      </c>
      <c r="J1678" s="12"/>
    </row>
    <row r="1679" spans="2:10" ht="16.5" thickTop="1" thickBot="1" x14ac:dyDescent="0.3">
      <c r="B1679" s="30" t="s">
        <v>290</v>
      </c>
      <c r="D1679" s="5"/>
      <c r="E1679" s="5"/>
      <c r="F1679" s="5"/>
      <c r="G1679" s="5"/>
      <c r="H1679" s="5"/>
      <c r="I1679" s="5"/>
      <c r="J1679" s="12"/>
    </row>
    <row r="1680" spans="2:10" ht="16.5" thickTop="1" thickBot="1" x14ac:dyDescent="0.3">
      <c r="B1680" s="31" t="s">
        <v>16</v>
      </c>
      <c r="C1680">
        <v>135</v>
      </c>
      <c r="D1680" s="5">
        <v>0</v>
      </c>
      <c r="E1680" s="5">
        <v>0</v>
      </c>
      <c r="F1680" s="5">
        <v>5858355</v>
      </c>
      <c r="G1680" s="5">
        <v>10697603</v>
      </c>
      <c r="H1680" s="5">
        <v>15223797</v>
      </c>
      <c r="I1680" s="5">
        <v>0</v>
      </c>
      <c r="J1680" s="12"/>
    </row>
    <row r="1681" spans="2:10" ht="16.5" thickTop="1" thickBot="1" x14ac:dyDescent="0.3">
      <c r="B1681" s="31" t="s">
        <v>17</v>
      </c>
      <c r="C1681">
        <v>200</v>
      </c>
      <c r="D1681" s="5">
        <v>0</v>
      </c>
      <c r="E1681" s="5">
        <v>0</v>
      </c>
      <c r="F1681" s="5">
        <v>1019107</v>
      </c>
      <c r="G1681" s="5">
        <v>10697603</v>
      </c>
      <c r="H1681" s="5">
        <v>12195194.139999999</v>
      </c>
      <c r="I1681" s="5">
        <v>0</v>
      </c>
      <c r="J1681" s="12"/>
    </row>
    <row r="1682" spans="2:10" ht="16.5" thickTop="1" thickBot="1" x14ac:dyDescent="0.3">
      <c r="B1682" s="31" t="s">
        <v>18</v>
      </c>
      <c r="C1682">
        <v>220</v>
      </c>
      <c r="D1682" s="5">
        <v>0</v>
      </c>
      <c r="E1682" s="5">
        <v>0</v>
      </c>
      <c r="F1682" s="5">
        <v>4839248</v>
      </c>
      <c r="G1682" s="5">
        <v>0</v>
      </c>
      <c r="H1682" s="5">
        <v>3028602.8600000013</v>
      </c>
      <c r="I1682" s="5">
        <v>0</v>
      </c>
      <c r="J1682" s="12"/>
    </row>
    <row r="1683" spans="2:10" ht="16.5" thickTop="1" thickBot="1" x14ac:dyDescent="0.3">
      <c r="B1683" s="30" t="s">
        <v>301</v>
      </c>
      <c r="D1683" s="5"/>
      <c r="E1683" s="5"/>
      <c r="F1683" s="5"/>
      <c r="G1683" s="5"/>
      <c r="H1683" s="5"/>
      <c r="I1683" s="5"/>
      <c r="J1683" s="12"/>
    </row>
    <row r="1684" spans="2:10" ht="16.5" thickTop="1" thickBot="1" x14ac:dyDescent="0.3">
      <c r="B1684" s="31" t="s">
        <v>16</v>
      </c>
      <c r="C1684">
        <v>135</v>
      </c>
      <c r="D1684" s="5">
        <v>25073</v>
      </c>
      <c r="E1684" s="5">
        <v>0</v>
      </c>
      <c r="F1684" s="5">
        <v>0</v>
      </c>
      <c r="G1684" s="5">
        <v>0</v>
      </c>
      <c r="H1684" s="5">
        <v>0</v>
      </c>
      <c r="I1684" s="5">
        <v>0</v>
      </c>
      <c r="J1684" s="12"/>
    </row>
    <row r="1685" spans="2:10" ht="16.5" thickTop="1" thickBot="1" x14ac:dyDescent="0.3">
      <c r="B1685" s="31" t="s">
        <v>17</v>
      </c>
      <c r="C1685">
        <v>200</v>
      </c>
      <c r="D1685" s="5">
        <v>14546.57</v>
      </c>
      <c r="E1685" s="5">
        <v>0</v>
      </c>
      <c r="F1685" s="5">
        <v>0</v>
      </c>
      <c r="G1685" s="5">
        <v>0</v>
      </c>
      <c r="H1685" s="5">
        <v>0</v>
      </c>
      <c r="I1685" s="5">
        <v>0</v>
      </c>
      <c r="J1685" s="12"/>
    </row>
    <row r="1686" spans="2:10" ht="16.5" thickTop="1" thickBot="1" x14ac:dyDescent="0.3">
      <c r="B1686" s="31" t="s">
        <v>18</v>
      </c>
      <c r="C1686">
        <v>220</v>
      </c>
      <c r="D1686" s="5">
        <v>10526.43</v>
      </c>
      <c r="E1686" s="5">
        <v>0</v>
      </c>
      <c r="F1686" s="5">
        <v>0</v>
      </c>
      <c r="G1686" s="5">
        <v>0</v>
      </c>
      <c r="H1686" s="5">
        <v>0</v>
      </c>
      <c r="I1686" s="5">
        <v>0</v>
      </c>
      <c r="J1686" s="12"/>
    </row>
    <row r="1687" spans="2:10" ht="16.5" thickTop="1" thickBot="1" x14ac:dyDescent="0.3">
      <c r="B1687" s="30" t="s">
        <v>291</v>
      </c>
      <c r="D1687" s="5"/>
      <c r="E1687" s="5"/>
      <c r="F1687" s="5"/>
      <c r="G1687" s="5"/>
      <c r="H1687" s="5"/>
      <c r="I1687" s="5"/>
      <c r="J1687" s="12"/>
    </row>
    <row r="1688" spans="2:10" ht="16.5" thickTop="1" thickBot="1" x14ac:dyDescent="0.3">
      <c r="B1688" s="31" t="s">
        <v>16</v>
      </c>
      <c r="C1688">
        <v>135</v>
      </c>
      <c r="D1688" s="5">
        <v>0</v>
      </c>
      <c r="E1688" s="5">
        <v>0</v>
      </c>
      <c r="F1688" s="5">
        <v>0</v>
      </c>
      <c r="G1688" s="5">
        <v>6358355</v>
      </c>
      <c r="H1688" s="5">
        <v>25688599</v>
      </c>
      <c r="I1688" s="5">
        <v>0</v>
      </c>
      <c r="J1688" s="12"/>
    </row>
    <row r="1689" spans="2:10" ht="16.5" thickTop="1" thickBot="1" x14ac:dyDescent="0.3">
      <c r="B1689" s="31" t="s">
        <v>17</v>
      </c>
      <c r="C1689">
        <v>200</v>
      </c>
      <c r="D1689" s="5">
        <v>0</v>
      </c>
      <c r="E1689" s="5">
        <v>0</v>
      </c>
      <c r="F1689" s="5">
        <v>0</v>
      </c>
      <c r="G1689" s="5">
        <v>6358355</v>
      </c>
      <c r="H1689" s="5">
        <v>18147328.899999999</v>
      </c>
      <c r="I1689" s="5">
        <v>0</v>
      </c>
      <c r="J1689" s="12"/>
    </row>
    <row r="1690" spans="2:10" ht="16.5" thickTop="1" thickBot="1" x14ac:dyDescent="0.3">
      <c r="B1690" s="31" t="s">
        <v>18</v>
      </c>
      <c r="C1690">
        <v>220</v>
      </c>
      <c r="D1690" s="5">
        <v>0</v>
      </c>
      <c r="E1690" s="5">
        <v>0</v>
      </c>
      <c r="F1690" s="5">
        <v>0</v>
      </c>
      <c r="G1690" s="5">
        <v>0</v>
      </c>
      <c r="H1690" s="5">
        <v>7541270.1000000015</v>
      </c>
      <c r="I1690" s="5">
        <v>0</v>
      </c>
      <c r="J1690" s="12"/>
    </row>
    <row r="1691" spans="2:10" ht="16.5" thickTop="1" thickBot="1" x14ac:dyDescent="0.3">
      <c r="B1691" s="30" t="s">
        <v>302</v>
      </c>
      <c r="D1691" s="5"/>
      <c r="E1691" s="5"/>
      <c r="F1691" s="5"/>
      <c r="G1691" s="5"/>
      <c r="H1691" s="5"/>
      <c r="I1691" s="5"/>
      <c r="J1691" s="12"/>
    </row>
    <row r="1692" spans="2:10" ht="16.5" thickTop="1" thickBot="1" x14ac:dyDescent="0.3">
      <c r="B1692" s="31" t="s">
        <v>16</v>
      </c>
      <c r="C1692">
        <v>135</v>
      </c>
      <c r="D1692" s="5">
        <v>286000</v>
      </c>
      <c r="E1692" s="5">
        <v>120000</v>
      </c>
      <c r="F1692" s="5">
        <v>286000</v>
      </c>
      <c r="G1692" s="5">
        <v>286000</v>
      </c>
      <c r="H1692" s="5">
        <v>286000</v>
      </c>
      <c r="I1692" s="5">
        <v>286000</v>
      </c>
      <c r="J1692" s="12"/>
    </row>
    <row r="1693" spans="2:10" ht="16.5" thickTop="1" thickBot="1" x14ac:dyDescent="0.3">
      <c r="B1693" s="31" t="s">
        <v>17</v>
      </c>
      <c r="C1693">
        <v>200</v>
      </c>
      <c r="D1693" s="5">
        <v>280000</v>
      </c>
      <c r="E1693" s="5">
        <v>60000</v>
      </c>
      <c r="F1693" s="5">
        <v>100000</v>
      </c>
      <c r="G1693" s="5">
        <v>185000</v>
      </c>
      <c r="H1693" s="5">
        <v>62000</v>
      </c>
      <c r="I1693" s="5">
        <v>0</v>
      </c>
      <c r="J1693" s="12"/>
    </row>
    <row r="1694" spans="2:10" ht="16.5" thickTop="1" thickBot="1" x14ac:dyDescent="0.3">
      <c r="B1694" s="31" t="s">
        <v>18</v>
      </c>
      <c r="C1694">
        <v>220</v>
      </c>
      <c r="D1694" s="5">
        <v>6000</v>
      </c>
      <c r="E1694" s="5">
        <v>60000</v>
      </c>
      <c r="F1694" s="5">
        <v>186000</v>
      </c>
      <c r="G1694" s="5">
        <v>101000</v>
      </c>
      <c r="H1694" s="5">
        <v>224000</v>
      </c>
      <c r="I1694" s="5">
        <v>286000</v>
      </c>
      <c r="J1694" s="12"/>
    </row>
    <row r="1695" spans="2:10" ht="16.5" thickTop="1" thickBot="1" x14ac:dyDescent="0.3">
      <c r="B1695" s="30" t="s">
        <v>292</v>
      </c>
      <c r="D1695" s="5"/>
      <c r="E1695" s="5"/>
      <c r="F1695" s="5"/>
      <c r="G1695" s="5"/>
      <c r="H1695" s="5"/>
      <c r="I1695" s="5"/>
      <c r="J1695" s="12"/>
    </row>
    <row r="1696" spans="2:10" ht="16.5" thickTop="1" thickBot="1" x14ac:dyDescent="0.3">
      <c r="B1696" s="31" t="s">
        <v>16</v>
      </c>
      <c r="C1696">
        <v>135</v>
      </c>
      <c r="D1696" s="5">
        <v>120000</v>
      </c>
      <c r="E1696" s="5">
        <v>0</v>
      </c>
      <c r="F1696" s="5">
        <v>120000</v>
      </c>
      <c r="G1696" s="5">
        <v>120000</v>
      </c>
      <c r="H1696" s="5">
        <v>120000</v>
      </c>
      <c r="I1696" s="5">
        <v>120000</v>
      </c>
      <c r="J1696" s="12"/>
    </row>
    <row r="1697" spans="2:10" ht="16.5" thickTop="1" thickBot="1" x14ac:dyDescent="0.3">
      <c r="B1697" s="31" t="s">
        <v>18</v>
      </c>
      <c r="C1697">
        <v>220</v>
      </c>
      <c r="D1697" s="5">
        <v>120000</v>
      </c>
      <c r="E1697" s="5">
        <v>0</v>
      </c>
      <c r="F1697" s="5">
        <v>120000</v>
      </c>
      <c r="G1697" s="5">
        <v>120000</v>
      </c>
      <c r="H1697" s="5">
        <v>120000</v>
      </c>
      <c r="I1697" s="5">
        <v>120000</v>
      </c>
      <c r="J1697" s="12"/>
    </row>
    <row r="1698" spans="2:10" ht="16.5" thickTop="1" thickBot="1" x14ac:dyDescent="0.3">
      <c r="B1698" s="30" t="s">
        <v>303</v>
      </c>
      <c r="D1698" s="5"/>
      <c r="E1698" s="5"/>
      <c r="F1698" s="5"/>
      <c r="G1698" s="5"/>
      <c r="H1698" s="5"/>
      <c r="I1698" s="5"/>
      <c r="J1698" s="12"/>
    </row>
    <row r="1699" spans="2:10" ht="16.5" thickTop="1" thickBot="1" x14ac:dyDescent="0.3">
      <c r="B1699" s="31" t="s">
        <v>16</v>
      </c>
      <c r="C1699">
        <v>135</v>
      </c>
      <c r="D1699" s="5">
        <v>147000</v>
      </c>
      <c r="E1699" s="5">
        <v>0</v>
      </c>
      <c r="F1699" s="5">
        <v>0</v>
      </c>
      <c r="G1699" s="5">
        <v>182000</v>
      </c>
      <c r="H1699" s="5">
        <v>182000</v>
      </c>
      <c r="I1699" s="5">
        <v>182000</v>
      </c>
      <c r="J1699" s="12"/>
    </row>
    <row r="1700" spans="2:10" ht="16.5" thickTop="1" thickBot="1" x14ac:dyDescent="0.3">
      <c r="B1700" s="31" t="s">
        <v>18</v>
      </c>
      <c r="C1700">
        <v>220</v>
      </c>
      <c r="D1700" s="5">
        <v>147000</v>
      </c>
      <c r="E1700" s="5">
        <v>0</v>
      </c>
      <c r="F1700" s="5">
        <v>0</v>
      </c>
      <c r="G1700" s="5">
        <v>182000</v>
      </c>
      <c r="H1700" s="5">
        <v>182000</v>
      </c>
      <c r="I1700" s="5">
        <v>182000</v>
      </c>
      <c r="J1700" s="12"/>
    </row>
    <row r="1701" spans="2:10" ht="16.5" thickTop="1" thickBot="1" x14ac:dyDescent="0.3">
      <c r="B1701" s="30" t="s">
        <v>192</v>
      </c>
      <c r="D1701" s="5"/>
      <c r="E1701" s="5"/>
      <c r="F1701" s="5"/>
      <c r="G1701" s="5"/>
      <c r="H1701" s="5"/>
      <c r="I1701" s="5"/>
      <c r="J1701" s="12"/>
    </row>
    <row r="1702" spans="2:10" ht="16.5" thickTop="1" thickBot="1" x14ac:dyDescent="0.3">
      <c r="B1702" s="31" t="s">
        <v>15</v>
      </c>
      <c r="C1702">
        <v>100</v>
      </c>
      <c r="D1702" s="5">
        <v>0.99</v>
      </c>
      <c r="E1702" s="5">
        <v>0.99</v>
      </c>
      <c r="F1702" s="5">
        <v>0</v>
      </c>
      <c r="G1702" s="5">
        <v>0</v>
      </c>
      <c r="H1702" s="5">
        <v>0</v>
      </c>
      <c r="I1702" s="5">
        <v>0</v>
      </c>
      <c r="J1702" s="12"/>
    </row>
    <row r="1703" spans="2:10" ht="16.5" thickTop="1" thickBot="1" x14ac:dyDescent="0.3">
      <c r="B1703" s="30" t="s">
        <v>193</v>
      </c>
      <c r="D1703" s="5"/>
      <c r="E1703" s="5"/>
      <c r="F1703" s="5"/>
      <c r="G1703" s="5"/>
      <c r="H1703" s="5"/>
      <c r="I1703" s="5"/>
      <c r="J1703" s="12"/>
    </row>
    <row r="1704" spans="2:10" ht="16.5" thickTop="1" thickBot="1" x14ac:dyDescent="0.3">
      <c r="B1704" s="31" t="s">
        <v>15</v>
      </c>
      <c r="C1704">
        <v>100</v>
      </c>
      <c r="D1704" s="5">
        <v>0</v>
      </c>
      <c r="E1704" s="5">
        <v>0</v>
      </c>
      <c r="F1704" s="5">
        <v>1232575</v>
      </c>
      <c r="G1704" s="5">
        <v>318065.02</v>
      </c>
      <c r="H1704" s="5">
        <v>140615.68000000002</v>
      </c>
      <c r="I1704" s="5">
        <v>140615.67999999999</v>
      </c>
      <c r="J1704" s="12"/>
    </row>
    <row r="1705" spans="2:10" ht="16.5" thickTop="1" thickBot="1" x14ac:dyDescent="0.3">
      <c r="B1705" s="31" t="s">
        <v>16</v>
      </c>
      <c r="C1705">
        <v>135</v>
      </c>
      <c r="D1705" s="5">
        <v>0</v>
      </c>
      <c r="E1705" s="5">
        <v>0</v>
      </c>
      <c r="F1705" s="5">
        <v>1232575</v>
      </c>
      <c r="G1705" s="5">
        <v>1232575</v>
      </c>
      <c r="H1705" s="5">
        <v>318065.02</v>
      </c>
      <c r="I1705" s="5">
        <v>0</v>
      </c>
      <c r="J1705" s="12"/>
    </row>
    <row r="1706" spans="2:10" ht="16.5" thickTop="1" thickBot="1" x14ac:dyDescent="0.3">
      <c r="B1706" s="31" t="s">
        <v>17</v>
      </c>
      <c r="C1706">
        <v>200</v>
      </c>
      <c r="D1706" s="5">
        <v>0</v>
      </c>
      <c r="E1706" s="5">
        <v>0</v>
      </c>
      <c r="F1706" s="5">
        <v>0</v>
      </c>
      <c r="G1706" s="5">
        <v>914509.9800000001</v>
      </c>
      <c r="H1706" s="5">
        <v>177449.33999999973</v>
      </c>
      <c r="I1706" s="5">
        <v>0</v>
      </c>
      <c r="J1706" s="12"/>
    </row>
    <row r="1707" spans="2:10" ht="16.5" thickTop="1" thickBot="1" x14ac:dyDescent="0.3">
      <c r="B1707" s="31" t="s">
        <v>18</v>
      </c>
      <c r="C1707">
        <v>220</v>
      </c>
      <c r="D1707" s="5">
        <v>0</v>
      </c>
      <c r="E1707" s="5">
        <v>0</v>
      </c>
      <c r="F1707" s="5">
        <v>1232575</v>
      </c>
      <c r="G1707" s="5">
        <v>318065.0199999999</v>
      </c>
      <c r="H1707" s="5">
        <v>140615.68000000028</v>
      </c>
      <c r="I1707" s="5">
        <v>0</v>
      </c>
      <c r="J1707" s="12"/>
    </row>
    <row r="1708" spans="2:10" ht="16.5" thickTop="1" thickBot="1" x14ac:dyDescent="0.3">
      <c r="B1708" s="29" t="s">
        <v>304</v>
      </c>
      <c r="D1708" s="5"/>
      <c r="E1708" s="5"/>
      <c r="F1708" s="5"/>
      <c r="G1708" s="5"/>
      <c r="H1708" s="5"/>
      <c r="I1708" s="5"/>
      <c r="J1708" s="12"/>
    </row>
    <row r="1709" spans="2:10" ht="16.5" thickTop="1" thickBot="1" x14ac:dyDescent="0.3">
      <c r="B1709" s="30" t="s">
        <v>148</v>
      </c>
      <c r="D1709" s="5"/>
      <c r="E1709" s="5"/>
      <c r="F1709" s="5"/>
      <c r="G1709" s="5"/>
      <c r="H1709" s="5"/>
      <c r="I1709" s="5"/>
      <c r="J1709" s="12"/>
    </row>
    <row r="1710" spans="2:10" ht="16.5" thickTop="1" thickBot="1" x14ac:dyDescent="0.3">
      <c r="B1710" s="31" t="s">
        <v>16</v>
      </c>
      <c r="C1710">
        <v>135</v>
      </c>
      <c r="D1710" s="5">
        <v>709292045</v>
      </c>
      <c r="E1710" s="5">
        <v>752892181</v>
      </c>
      <c r="F1710" s="5">
        <v>819880211</v>
      </c>
      <c r="G1710" s="5">
        <v>842339811.89999998</v>
      </c>
      <c r="H1710" s="5">
        <v>901496305.73000002</v>
      </c>
      <c r="I1710" s="5">
        <v>958616967.88</v>
      </c>
      <c r="J1710" s="12"/>
    </row>
    <row r="1711" spans="2:10" ht="16.5" thickTop="1" thickBot="1" x14ac:dyDescent="0.3">
      <c r="B1711" s="31" t="s">
        <v>17</v>
      </c>
      <c r="C1711">
        <v>200</v>
      </c>
      <c r="D1711" s="5">
        <v>704953412.14000106</v>
      </c>
      <c r="E1711" s="5">
        <v>748366312.51000178</v>
      </c>
      <c r="F1711" s="5">
        <v>804623393.31999838</v>
      </c>
      <c r="G1711" s="5">
        <v>830947874.56000209</v>
      </c>
      <c r="H1711" s="5">
        <v>896351592.20000255</v>
      </c>
      <c r="I1711" s="5">
        <v>951240191.44000018</v>
      </c>
      <c r="J1711" s="12"/>
    </row>
    <row r="1712" spans="2:10" ht="16.5" thickTop="1" thickBot="1" x14ac:dyDescent="0.3">
      <c r="B1712" s="31" t="s">
        <v>18</v>
      </c>
      <c r="C1712">
        <v>220</v>
      </c>
      <c r="D1712" s="5">
        <v>4338632.8599989414</v>
      </c>
      <c r="E1712" s="5">
        <v>4525868.4899982214</v>
      </c>
      <c r="F1712" s="5">
        <v>15256817.680001616</v>
      </c>
      <c r="G1712" s="5">
        <v>11391937.339997888</v>
      </c>
      <c r="H1712" s="5">
        <v>5144713.529997468</v>
      </c>
      <c r="I1712" s="5">
        <v>7376776.4399998188</v>
      </c>
      <c r="J1712" s="12"/>
    </row>
    <row r="1713" spans="2:10" ht="16.5" thickTop="1" thickBot="1" x14ac:dyDescent="0.3">
      <c r="B1713" s="30" t="s">
        <v>279</v>
      </c>
      <c r="D1713" s="5"/>
      <c r="E1713" s="5"/>
      <c r="F1713" s="5"/>
      <c r="G1713" s="5"/>
      <c r="H1713" s="5"/>
      <c r="I1713" s="5"/>
      <c r="J1713" s="12"/>
    </row>
    <row r="1714" spans="2:10" ht="16.5" thickTop="1" thickBot="1" x14ac:dyDescent="0.3">
      <c r="B1714" s="31" t="s">
        <v>16</v>
      </c>
      <c r="C1714">
        <v>135</v>
      </c>
      <c r="D1714" s="5">
        <v>177413880</v>
      </c>
      <c r="E1714" s="5">
        <v>177413880</v>
      </c>
      <c r="F1714" s="5">
        <v>177413880</v>
      </c>
      <c r="G1714" s="5">
        <v>194417630</v>
      </c>
      <c r="H1714" s="5">
        <v>189413880</v>
      </c>
      <c r="I1714" s="5">
        <v>223633236</v>
      </c>
      <c r="J1714" s="12"/>
    </row>
    <row r="1715" spans="2:10" ht="16.5" thickTop="1" thickBot="1" x14ac:dyDescent="0.3">
      <c r="B1715" s="31" t="s">
        <v>17</v>
      </c>
      <c r="C1715">
        <v>200</v>
      </c>
      <c r="D1715" s="5">
        <v>154597129.79999998</v>
      </c>
      <c r="E1715" s="5">
        <v>163054541.85999998</v>
      </c>
      <c r="F1715" s="5">
        <v>170138133.38000011</v>
      </c>
      <c r="G1715" s="5">
        <v>170217525.63</v>
      </c>
      <c r="H1715" s="5">
        <v>186815228.09999999</v>
      </c>
      <c r="I1715" s="5">
        <v>218578974.89000002</v>
      </c>
      <c r="J1715" s="12"/>
    </row>
    <row r="1716" spans="2:10" ht="16.5" thickTop="1" thickBot="1" x14ac:dyDescent="0.3">
      <c r="B1716" s="31" t="s">
        <v>18</v>
      </c>
      <c r="C1716">
        <v>220</v>
      </c>
      <c r="D1716" s="5">
        <v>22816750.200000018</v>
      </c>
      <c r="E1716" s="5">
        <v>14359338.140000015</v>
      </c>
      <c r="F1716" s="5">
        <v>7275746.6199998856</v>
      </c>
      <c r="G1716" s="5">
        <v>24200104.370000005</v>
      </c>
      <c r="H1716" s="5">
        <v>2598651.900000006</v>
      </c>
      <c r="I1716" s="5">
        <v>5054261.1099999845</v>
      </c>
      <c r="J1716" s="12"/>
    </row>
    <row r="1717" spans="2:10" ht="16.5" thickTop="1" thickBot="1" x14ac:dyDescent="0.3">
      <c r="B1717" s="30" t="s">
        <v>280</v>
      </c>
      <c r="D1717" s="5"/>
      <c r="E1717" s="5"/>
      <c r="F1717" s="5"/>
      <c r="G1717" s="5"/>
      <c r="H1717" s="5"/>
      <c r="I1717" s="5"/>
      <c r="J1717" s="12"/>
    </row>
    <row r="1718" spans="2:10" ht="16.5" thickTop="1" thickBot="1" x14ac:dyDescent="0.3">
      <c r="B1718" s="31" t="s">
        <v>15</v>
      </c>
      <c r="C1718">
        <v>100</v>
      </c>
      <c r="D1718" s="5">
        <v>0</v>
      </c>
      <c r="E1718" s="5">
        <v>0</v>
      </c>
      <c r="F1718" s="5">
        <v>0</v>
      </c>
      <c r="G1718" s="5">
        <v>1893</v>
      </c>
      <c r="H1718" s="5">
        <v>4543</v>
      </c>
      <c r="I1718" s="5">
        <v>4543</v>
      </c>
      <c r="J1718" s="12"/>
    </row>
    <row r="1719" spans="2:10" ht="16.5" thickTop="1" thickBot="1" x14ac:dyDescent="0.3">
      <c r="B1719" s="31" t="s">
        <v>16</v>
      </c>
      <c r="C1719">
        <v>135</v>
      </c>
      <c r="D1719" s="5">
        <v>109318850</v>
      </c>
      <c r="E1719" s="5">
        <v>113318850</v>
      </c>
      <c r="F1719" s="5">
        <v>115318850</v>
      </c>
      <c r="G1719" s="5">
        <v>125922850</v>
      </c>
      <c r="H1719" s="5">
        <v>131636350</v>
      </c>
      <c r="I1719" s="5">
        <v>139787948</v>
      </c>
      <c r="J1719" s="12"/>
    </row>
    <row r="1720" spans="2:10" ht="16.5" thickTop="1" thickBot="1" x14ac:dyDescent="0.3">
      <c r="B1720" s="31" t="s">
        <v>17</v>
      </c>
      <c r="C1720">
        <v>200</v>
      </c>
      <c r="D1720" s="5">
        <v>102311901.78000014</v>
      </c>
      <c r="E1720" s="5">
        <v>103821288.77000006</v>
      </c>
      <c r="F1720" s="5">
        <v>106714325.96999991</v>
      </c>
      <c r="G1720" s="5">
        <v>89924855.100000009</v>
      </c>
      <c r="H1720" s="5">
        <v>118096079.10000011</v>
      </c>
      <c r="I1720" s="5">
        <v>126343792.86000001</v>
      </c>
      <c r="J1720" s="12"/>
    </row>
    <row r="1721" spans="2:10" ht="16.5" thickTop="1" thickBot="1" x14ac:dyDescent="0.3">
      <c r="B1721" s="31" t="s">
        <v>97</v>
      </c>
      <c r="C1721">
        <v>205</v>
      </c>
      <c r="D1721" s="5">
        <v>0</v>
      </c>
      <c r="E1721" s="5">
        <v>0</v>
      </c>
      <c r="F1721" s="5">
        <v>5267006</v>
      </c>
      <c r="G1721" s="5">
        <v>9005344.790000001</v>
      </c>
      <c r="H1721" s="5">
        <v>10806179.720000001</v>
      </c>
      <c r="I1721" s="5">
        <v>20488163.430000003</v>
      </c>
      <c r="J1721" s="12"/>
    </row>
    <row r="1722" spans="2:10" ht="16.5" thickTop="1" thickBot="1" x14ac:dyDescent="0.3">
      <c r="B1722" s="31" t="s">
        <v>18</v>
      </c>
      <c r="C1722">
        <v>220</v>
      </c>
      <c r="D1722" s="5">
        <v>7006948.2199998647</v>
      </c>
      <c r="E1722" s="5">
        <v>9497561.2299999446</v>
      </c>
      <c r="F1722" s="5">
        <v>8604524.0300000906</v>
      </c>
      <c r="G1722" s="5">
        <v>35997994.899999991</v>
      </c>
      <c r="H1722" s="5">
        <v>13540270.899999887</v>
      </c>
      <c r="I1722" s="5">
        <v>13444155.139999986</v>
      </c>
      <c r="J1722" s="12"/>
    </row>
    <row r="1723" spans="2:10" ht="16.5" thickTop="1" thickBot="1" x14ac:dyDescent="0.3">
      <c r="B1723" s="31" t="s">
        <v>67</v>
      </c>
      <c r="C1723">
        <v>222</v>
      </c>
      <c r="D1723" s="5">
        <v>0</v>
      </c>
      <c r="E1723" s="5">
        <v>0</v>
      </c>
      <c r="F1723" s="5">
        <v>0</v>
      </c>
      <c r="G1723" s="5">
        <v>113261661.20999999</v>
      </c>
      <c r="H1723" s="5">
        <v>2455481.4900000002</v>
      </c>
      <c r="I1723" s="5">
        <v>-2545681.9400000013</v>
      </c>
      <c r="J1723" s="12"/>
    </row>
    <row r="1724" spans="2:10" ht="16.5" thickTop="1" thickBot="1" x14ac:dyDescent="0.3">
      <c r="B1724" s="31" t="s">
        <v>66</v>
      </c>
      <c r="C1724">
        <v>274</v>
      </c>
      <c r="D1724" s="5">
        <v>0</v>
      </c>
      <c r="E1724" s="5">
        <v>0</v>
      </c>
      <c r="F1724" s="5">
        <v>122267006</v>
      </c>
      <c r="G1724" s="5">
        <v>139267006</v>
      </c>
      <c r="H1724" s="5">
        <v>13261661.210000001</v>
      </c>
      <c r="I1724" s="5">
        <v>30055481.490000002</v>
      </c>
      <c r="J1724" s="12"/>
    </row>
    <row r="1725" spans="2:10" ht="16.5" thickTop="1" thickBot="1" x14ac:dyDescent="0.3">
      <c r="B1725" s="30" t="s">
        <v>281</v>
      </c>
      <c r="D1725" s="5"/>
      <c r="E1725" s="5"/>
      <c r="F1725" s="5"/>
      <c r="G1725" s="5"/>
      <c r="H1725" s="5"/>
      <c r="I1725" s="5"/>
      <c r="J1725" s="12"/>
    </row>
    <row r="1726" spans="2:10" ht="16.5" thickTop="1" thickBot="1" x14ac:dyDescent="0.3">
      <c r="B1726" s="31" t="s">
        <v>16</v>
      </c>
      <c r="C1726">
        <v>135</v>
      </c>
      <c r="D1726" s="5">
        <v>56830413</v>
      </c>
      <c r="E1726" s="5">
        <v>56830413</v>
      </c>
      <c r="F1726" s="5">
        <v>56830413</v>
      </c>
      <c r="G1726" s="5">
        <v>56830413</v>
      </c>
      <c r="H1726" s="5">
        <v>45830413</v>
      </c>
      <c r="I1726" s="5">
        <v>68512330</v>
      </c>
      <c r="J1726" s="12"/>
    </row>
    <row r="1727" spans="2:10" ht="16.5" thickTop="1" thickBot="1" x14ac:dyDescent="0.3">
      <c r="B1727" s="31" t="s">
        <v>66</v>
      </c>
      <c r="C1727">
        <v>137</v>
      </c>
      <c r="D1727" s="5">
        <v>11913800</v>
      </c>
      <c r="E1727" s="5">
        <v>9217946</v>
      </c>
      <c r="F1727" s="5">
        <v>5275104.37</v>
      </c>
      <c r="G1727" s="5">
        <v>15481239.629999999</v>
      </c>
      <c r="H1727" s="5">
        <v>9919160.5299999993</v>
      </c>
      <c r="I1727" s="5">
        <v>11959536.939999999</v>
      </c>
      <c r="J1727" s="12"/>
    </row>
    <row r="1728" spans="2:10" ht="16.5" thickTop="1" thickBot="1" x14ac:dyDescent="0.3">
      <c r="B1728" s="31" t="s">
        <v>17</v>
      </c>
      <c r="C1728">
        <v>200</v>
      </c>
      <c r="D1728" s="5">
        <v>38682598.269999996</v>
      </c>
      <c r="E1728" s="5">
        <v>39414501.690000013</v>
      </c>
      <c r="F1728" s="5">
        <v>35658327.129999995</v>
      </c>
      <c r="G1728" s="5">
        <v>15704630.200000033</v>
      </c>
      <c r="H1728" s="5">
        <v>23540075.789999988</v>
      </c>
      <c r="I1728" s="5">
        <v>39517603.940000042</v>
      </c>
      <c r="J1728" s="12"/>
    </row>
    <row r="1729" spans="2:10" ht="16.5" thickTop="1" thickBot="1" x14ac:dyDescent="0.3">
      <c r="B1729" s="31" t="s">
        <v>97</v>
      </c>
      <c r="C1729">
        <v>205</v>
      </c>
      <c r="D1729" s="5">
        <v>2695853.86</v>
      </c>
      <c r="E1729" s="5">
        <v>-1675842.62</v>
      </c>
      <c r="F1729" s="5">
        <v>1125953.74</v>
      </c>
      <c r="G1729" s="5">
        <v>1662079.1</v>
      </c>
      <c r="H1729" s="5">
        <v>5402502.0599999996</v>
      </c>
      <c r="I1729" s="5">
        <v>7405513.2300000004</v>
      </c>
      <c r="J1729" s="12"/>
    </row>
    <row r="1730" spans="2:10" ht="16.5" thickTop="1" thickBot="1" x14ac:dyDescent="0.3">
      <c r="B1730" s="31" t="s">
        <v>18</v>
      </c>
      <c r="C1730">
        <v>220</v>
      </c>
      <c r="D1730" s="5">
        <v>18147814.730000004</v>
      </c>
      <c r="E1730" s="5">
        <v>17415911.309999987</v>
      </c>
      <c r="F1730" s="5">
        <v>21172085.870000005</v>
      </c>
      <c r="G1730" s="5">
        <v>41125782.799999967</v>
      </c>
      <c r="H1730" s="5">
        <v>22290337.210000012</v>
      </c>
      <c r="I1730" s="5">
        <v>28994726.059999958</v>
      </c>
      <c r="J1730" s="12"/>
    </row>
    <row r="1731" spans="2:10" ht="16.5" thickTop="1" thickBot="1" x14ac:dyDescent="0.3">
      <c r="B1731" s="31" t="s">
        <v>67</v>
      </c>
      <c r="C1731">
        <v>222</v>
      </c>
      <c r="D1731" s="5">
        <v>9217946.1400000006</v>
      </c>
      <c r="E1731" s="5">
        <v>10893788.620000001</v>
      </c>
      <c r="F1731" s="5">
        <v>4149150.63</v>
      </c>
      <c r="G1731" s="5">
        <v>13819160.529999999</v>
      </c>
      <c r="H1731" s="5">
        <v>4516658.47</v>
      </c>
      <c r="I1731" s="5">
        <v>4554023.709999999</v>
      </c>
      <c r="J1731" s="12"/>
    </row>
    <row r="1732" spans="2:10" ht="16.5" thickTop="1" thickBot="1" x14ac:dyDescent="0.3">
      <c r="B1732" s="30" t="s">
        <v>305</v>
      </c>
      <c r="D1732" s="5"/>
      <c r="E1732" s="5"/>
      <c r="F1732" s="5"/>
      <c r="G1732" s="5"/>
      <c r="H1732" s="5"/>
      <c r="I1732" s="5"/>
      <c r="J1732" s="12"/>
    </row>
    <row r="1733" spans="2:10" ht="16.5" thickTop="1" thickBot="1" x14ac:dyDescent="0.3">
      <c r="B1733" s="31" t="s">
        <v>16</v>
      </c>
      <c r="C1733">
        <v>135</v>
      </c>
      <c r="D1733" s="5">
        <v>2284350</v>
      </c>
      <c r="E1733" s="5">
        <v>2284350</v>
      </c>
      <c r="F1733" s="5">
        <v>2757350</v>
      </c>
      <c r="G1733" s="5">
        <v>2757350</v>
      </c>
      <c r="H1733" s="5">
        <v>2907350</v>
      </c>
      <c r="I1733" s="5">
        <v>3278212</v>
      </c>
      <c r="J1733" s="12"/>
    </row>
    <row r="1734" spans="2:10" ht="16.5" thickTop="1" thickBot="1" x14ac:dyDescent="0.3">
      <c r="B1734" s="31" t="s">
        <v>17</v>
      </c>
      <c r="C1734">
        <v>200</v>
      </c>
      <c r="D1734" s="5">
        <v>2284350</v>
      </c>
      <c r="E1734" s="5">
        <v>2284350</v>
      </c>
      <c r="F1734" s="5">
        <v>2757350.0000000005</v>
      </c>
      <c r="G1734" s="5">
        <v>2757350.0000000005</v>
      </c>
      <c r="H1734" s="5">
        <v>2907349.9999999991</v>
      </c>
      <c r="I1734" s="5">
        <v>3278211.9999999995</v>
      </c>
      <c r="J1734" s="12"/>
    </row>
    <row r="1735" spans="2:10" ht="16.5" thickTop="1" thickBot="1" x14ac:dyDescent="0.3">
      <c r="B1735" s="31" t="s">
        <v>18</v>
      </c>
      <c r="C1735">
        <v>220</v>
      </c>
      <c r="D1735" s="5">
        <v>0</v>
      </c>
      <c r="E1735" s="5">
        <v>0</v>
      </c>
      <c r="F1735" s="5">
        <v>-4.6566128730773926E-10</v>
      </c>
      <c r="G1735" s="5">
        <v>-4.6566128730773926E-10</v>
      </c>
      <c r="H1735" s="5">
        <v>9.3132257461547852E-10</v>
      </c>
      <c r="I1735" s="5">
        <v>4.6566128730773926E-10</v>
      </c>
      <c r="J1735" s="12"/>
    </row>
    <row r="1736" spans="2:10" ht="16.5" thickTop="1" thickBot="1" x14ac:dyDescent="0.3">
      <c r="B1736" s="30" t="s">
        <v>282</v>
      </c>
      <c r="D1736" s="5"/>
      <c r="E1736" s="5"/>
      <c r="F1736" s="5"/>
      <c r="G1736" s="5"/>
      <c r="H1736" s="5"/>
      <c r="I1736" s="5"/>
      <c r="J1736" s="12"/>
    </row>
    <row r="1737" spans="2:10" ht="16.5" thickTop="1" thickBot="1" x14ac:dyDescent="0.3">
      <c r="B1737" s="31" t="s">
        <v>16</v>
      </c>
      <c r="C1737">
        <v>135</v>
      </c>
      <c r="D1737" s="5">
        <v>260335845</v>
      </c>
      <c r="E1737" s="5">
        <v>295266645</v>
      </c>
      <c r="F1737" s="5">
        <v>301757926</v>
      </c>
      <c r="G1737" s="5">
        <v>302320577</v>
      </c>
      <c r="H1737" s="5">
        <v>302320577</v>
      </c>
      <c r="I1737" s="5">
        <v>322092852</v>
      </c>
      <c r="J1737" s="12"/>
    </row>
    <row r="1738" spans="2:10" ht="16.5" thickTop="1" thickBot="1" x14ac:dyDescent="0.3">
      <c r="B1738" s="31" t="s">
        <v>17</v>
      </c>
      <c r="C1738">
        <v>200</v>
      </c>
      <c r="D1738" s="5">
        <v>241414074.23000008</v>
      </c>
      <c r="E1738" s="5">
        <v>247592409.66000026</v>
      </c>
      <c r="F1738" s="5">
        <v>255662763.7599999</v>
      </c>
      <c r="G1738" s="5">
        <v>209074626.10000026</v>
      </c>
      <c r="H1738" s="5">
        <v>249927054.00999975</v>
      </c>
      <c r="I1738" s="5">
        <v>306667703.16000015</v>
      </c>
      <c r="J1738" s="12"/>
    </row>
    <row r="1739" spans="2:10" ht="16.5" thickTop="1" thickBot="1" x14ac:dyDescent="0.3">
      <c r="B1739" s="31" t="s">
        <v>97</v>
      </c>
      <c r="C1739">
        <v>205</v>
      </c>
      <c r="D1739" s="5">
        <v>223767.07</v>
      </c>
      <c r="E1739" s="5">
        <v>12044359.76</v>
      </c>
      <c r="F1739" s="5">
        <v>1785978.01</v>
      </c>
      <c r="G1739" s="5">
        <v>10410170.049999999</v>
      </c>
      <c r="H1739" s="5">
        <v>15307479.870000003</v>
      </c>
      <c r="I1739" s="5">
        <v>19063126.690000001</v>
      </c>
      <c r="J1739" s="12"/>
    </row>
    <row r="1740" spans="2:10" ht="16.5" thickTop="1" thickBot="1" x14ac:dyDescent="0.3">
      <c r="B1740" s="31" t="s">
        <v>18</v>
      </c>
      <c r="C1740">
        <v>220</v>
      </c>
      <c r="D1740" s="5">
        <v>18921770.769999921</v>
      </c>
      <c r="E1740" s="5">
        <v>47674235.339999735</v>
      </c>
      <c r="F1740" s="5">
        <v>46095162.240000099</v>
      </c>
      <c r="G1740" s="5">
        <v>93245950.899999738</v>
      </c>
      <c r="H1740" s="5">
        <v>52393522.990000248</v>
      </c>
      <c r="I1740" s="5">
        <v>15425148.839999855</v>
      </c>
      <c r="J1740" s="12"/>
    </row>
    <row r="1741" spans="2:10" ht="16.5" thickTop="1" thickBot="1" x14ac:dyDescent="0.3">
      <c r="B1741" s="31" t="s">
        <v>67</v>
      </c>
      <c r="C1741">
        <v>222</v>
      </c>
      <c r="D1741" s="5">
        <v>24930668.93</v>
      </c>
      <c r="E1741" s="5">
        <v>-11529123.76</v>
      </c>
      <c r="F1741" s="5">
        <v>23658898.23</v>
      </c>
      <c r="G1741" s="5">
        <v>13244698.440000003</v>
      </c>
      <c r="H1741" s="5">
        <v>19467218.569999993</v>
      </c>
      <c r="I1741" s="5">
        <v>27974689.879999999</v>
      </c>
      <c r="J1741" s="12"/>
    </row>
    <row r="1742" spans="2:10" ht="16.5" thickTop="1" thickBot="1" x14ac:dyDescent="0.3">
      <c r="B1742" s="31" t="s">
        <v>66</v>
      </c>
      <c r="C1742">
        <v>274</v>
      </c>
      <c r="D1742" s="5">
        <v>25154436</v>
      </c>
      <c r="E1742" s="5">
        <v>27692236</v>
      </c>
      <c r="F1742" s="5">
        <v>25444876.240000002</v>
      </c>
      <c r="G1742" s="5">
        <v>43184868.490000002</v>
      </c>
      <c r="H1742" s="5">
        <v>34774698.439999998</v>
      </c>
      <c r="I1742" s="5">
        <v>48408816.57</v>
      </c>
      <c r="J1742" s="12"/>
    </row>
    <row r="1743" spans="2:10" ht="16.5" thickTop="1" thickBot="1" x14ac:dyDescent="0.3">
      <c r="B1743" s="30" t="s">
        <v>283</v>
      </c>
      <c r="D1743" s="5"/>
      <c r="E1743" s="5"/>
      <c r="F1743" s="5"/>
      <c r="G1743" s="5"/>
      <c r="H1743" s="5"/>
      <c r="I1743" s="5"/>
      <c r="J1743" s="12"/>
    </row>
    <row r="1744" spans="2:10" ht="16.5" thickTop="1" thickBot="1" x14ac:dyDescent="0.3">
      <c r="B1744" s="31" t="s">
        <v>16</v>
      </c>
      <c r="C1744">
        <v>135</v>
      </c>
      <c r="D1744" s="5">
        <v>1250000</v>
      </c>
      <c r="E1744" s="5">
        <v>1327085</v>
      </c>
      <c r="F1744" s="5">
        <v>1425000</v>
      </c>
      <c r="G1744" s="5">
        <v>1425000</v>
      </c>
      <c r="H1744" s="5">
        <v>1550000</v>
      </c>
      <c r="I1744" s="5">
        <v>1316279</v>
      </c>
      <c r="J1744" s="12"/>
    </row>
    <row r="1745" spans="2:10" ht="16.5" thickTop="1" thickBot="1" x14ac:dyDescent="0.3">
      <c r="B1745" s="31" t="s">
        <v>17</v>
      </c>
      <c r="C1745">
        <v>200</v>
      </c>
      <c r="D1745" s="5">
        <v>807304.62999999989</v>
      </c>
      <c r="E1745" s="5">
        <v>878038.19000000006</v>
      </c>
      <c r="F1745" s="5">
        <v>964365.43000000017</v>
      </c>
      <c r="G1745" s="5">
        <v>716169.24</v>
      </c>
      <c r="H1745" s="5">
        <v>801921.05</v>
      </c>
      <c r="I1745" s="5">
        <v>768718.58000000007</v>
      </c>
      <c r="J1745" s="12"/>
    </row>
    <row r="1746" spans="2:10" ht="16.5" thickTop="1" thickBot="1" x14ac:dyDescent="0.3">
      <c r="B1746" s="31" t="s">
        <v>18</v>
      </c>
      <c r="C1746">
        <v>220</v>
      </c>
      <c r="D1746" s="5">
        <v>442695.37000000011</v>
      </c>
      <c r="E1746" s="5">
        <v>449046.80999999994</v>
      </c>
      <c r="F1746" s="5">
        <v>460634.56999999983</v>
      </c>
      <c r="G1746" s="5">
        <v>708830.76</v>
      </c>
      <c r="H1746" s="5">
        <v>748078.95</v>
      </c>
      <c r="I1746" s="5">
        <v>547560.41999999993</v>
      </c>
      <c r="J1746" s="12"/>
    </row>
    <row r="1747" spans="2:10" ht="16.5" thickTop="1" thickBot="1" x14ac:dyDescent="0.3">
      <c r="B1747" s="30" t="s">
        <v>306</v>
      </c>
      <c r="D1747" s="5"/>
      <c r="E1747" s="5"/>
      <c r="F1747" s="5"/>
      <c r="G1747" s="5"/>
      <c r="H1747" s="5"/>
      <c r="I1747" s="5"/>
      <c r="J1747" s="12"/>
    </row>
    <row r="1748" spans="2:10" ht="16.5" thickTop="1" thickBot="1" x14ac:dyDescent="0.3">
      <c r="B1748" s="31" t="s">
        <v>16</v>
      </c>
      <c r="C1748">
        <v>135</v>
      </c>
      <c r="D1748" s="5">
        <v>2000000</v>
      </c>
      <c r="E1748" s="5">
        <v>2000000</v>
      </c>
      <c r="F1748" s="5">
        <v>0</v>
      </c>
      <c r="G1748" s="5">
        <v>2000000</v>
      </c>
      <c r="H1748" s="5">
        <v>0</v>
      </c>
      <c r="I1748" s="5">
        <v>2000000</v>
      </c>
      <c r="J1748" s="12"/>
    </row>
    <row r="1749" spans="2:10" ht="16.5" thickTop="1" thickBot="1" x14ac:dyDescent="0.3">
      <c r="B1749" s="31" t="s">
        <v>18</v>
      </c>
      <c r="C1749">
        <v>220</v>
      </c>
      <c r="D1749" s="5">
        <v>2000000</v>
      </c>
      <c r="E1749" s="5">
        <v>2000000</v>
      </c>
      <c r="F1749" s="5">
        <v>0</v>
      </c>
      <c r="G1749" s="5">
        <v>2000000</v>
      </c>
      <c r="H1749" s="5">
        <v>0</v>
      </c>
      <c r="I1749" s="5">
        <v>2000000</v>
      </c>
      <c r="J1749" s="12"/>
    </row>
    <row r="1750" spans="2:10" ht="16.5" thickTop="1" thickBot="1" x14ac:dyDescent="0.3">
      <c r="B1750" s="30" t="s">
        <v>285</v>
      </c>
      <c r="D1750" s="5"/>
      <c r="E1750" s="5"/>
      <c r="F1750" s="5"/>
      <c r="G1750" s="5"/>
      <c r="H1750" s="5"/>
      <c r="I1750" s="5"/>
      <c r="J1750" s="12"/>
    </row>
    <row r="1751" spans="2:10" ht="16.5" thickTop="1" thickBot="1" x14ac:dyDescent="0.3">
      <c r="B1751" s="31" t="s">
        <v>16</v>
      </c>
      <c r="C1751">
        <v>135</v>
      </c>
      <c r="D1751" s="5">
        <v>0</v>
      </c>
      <c r="E1751" s="5">
        <v>0</v>
      </c>
      <c r="F1751" s="5">
        <v>0</v>
      </c>
      <c r="G1751" s="5">
        <v>0</v>
      </c>
      <c r="H1751" s="5">
        <v>7434875</v>
      </c>
      <c r="I1751" s="5">
        <v>7434875</v>
      </c>
      <c r="J1751" s="12"/>
    </row>
    <row r="1752" spans="2:10" ht="16.5" thickTop="1" thickBot="1" x14ac:dyDescent="0.3">
      <c r="B1752" s="31" t="s">
        <v>17</v>
      </c>
      <c r="C1752">
        <v>200</v>
      </c>
      <c r="D1752" s="5">
        <v>0</v>
      </c>
      <c r="E1752" s="5">
        <v>0</v>
      </c>
      <c r="F1752" s="5">
        <v>0</v>
      </c>
      <c r="G1752" s="5">
        <v>0</v>
      </c>
      <c r="H1752" s="5">
        <v>0</v>
      </c>
      <c r="I1752" s="5">
        <v>7434875</v>
      </c>
      <c r="J1752" s="12"/>
    </row>
    <row r="1753" spans="2:10" ht="16.5" thickTop="1" thickBot="1" x14ac:dyDescent="0.3">
      <c r="B1753" s="31" t="s">
        <v>18</v>
      </c>
      <c r="C1753">
        <v>220</v>
      </c>
      <c r="D1753" s="5">
        <v>0</v>
      </c>
      <c r="E1753" s="5">
        <v>0</v>
      </c>
      <c r="F1753" s="5">
        <v>0</v>
      </c>
      <c r="G1753" s="5">
        <v>0</v>
      </c>
      <c r="H1753" s="5">
        <v>7434875</v>
      </c>
      <c r="I1753" s="5">
        <v>0</v>
      </c>
      <c r="J1753" s="12"/>
    </row>
    <row r="1754" spans="2:10" ht="16.5" thickTop="1" thickBot="1" x14ac:dyDescent="0.3">
      <c r="B1754" s="30" t="s">
        <v>286</v>
      </c>
      <c r="D1754" s="5"/>
      <c r="E1754" s="5"/>
      <c r="F1754" s="5"/>
      <c r="G1754" s="5"/>
      <c r="H1754" s="5"/>
      <c r="I1754" s="5"/>
      <c r="J1754" s="12"/>
    </row>
    <row r="1755" spans="2:10" ht="16.5" thickTop="1" thickBot="1" x14ac:dyDescent="0.3">
      <c r="B1755" s="31" t="s">
        <v>15</v>
      </c>
      <c r="C1755">
        <v>100</v>
      </c>
      <c r="D1755" s="5">
        <v>1086998.28</v>
      </c>
      <c r="E1755" s="5">
        <v>1977116.06</v>
      </c>
      <c r="F1755" s="5">
        <v>2418229.27</v>
      </c>
      <c r="G1755" s="5">
        <v>1471893.06</v>
      </c>
      <c r="H1755" s="5">
        <v>1453913.24</v>
      </c>
      <c r="I1755" s="5">
        <v>5525157.8199999994</v>
      </c>
      <c r="J1755" s="12"/>
    </row>
    <row r="1756" spans="2:10" ht="16.5" thickTop="1" thickBot="1" x14ac:dyDescent="0.3">
      <c r="B1756" s="31" t="s">
        <v>16</v>
      </c>
      <c r="C1756">
        <v>135</v>
      </c>
      <c r="D1756" s="5">
        <v>0</v>
      </c>
      <c r="E1756" s="5">
        <v>1086998</v>
      </c>
      <c r="F1756" s="5">
        <v>1057041</v>
      </c>
      <c r="G1756" s="5">
        <v>980679.68000000005</v>
      </c>
      <c r="H1756" s="5">
        <v>34343.47</v>
      </c>
      <c r="I1756" s="5">
        <v>16363.65</v>
      </c>
      <c r="J1756" s="12"/>
    </row>
    <row r="1757" spans="2:10" ht="16.5" thickTop="1" thickBot="1" x14ac:dyDescent="0.3">
      <c r="B1757" s="31" t="s">
        <v>17</v>
      </c>
      <c r="C1757">
        <v>200</v>
      </c>
      <c r="D1757" s="5">
        <v>0</v>
      </c>
      <c r="E1757" s="5">
        <v>1086998.0000000002</v>
      </c>
      <c r="F1757" s="5">
        <v>1057040.9999999998</v>
      </c>
      <c r="G1757" s="5">
        <v>980679.67999999982</v>
      </c>
      <c r="H1757" s="5">
        <v>34343.47</v>
      </c>
      <c r="I1757" s="5">
        <v>16363.65</v>
      </c>
      <c r="J1757" s="12"/>
    </row>
    <row r="1758" spans="2:10" ht="16.5" thickTop="1" thickBot="1" x14ac:dyDescent="0.3">
      <c r="B1758" s="31" t="s">
        <v>18</v>
      </c>
      <c r="C1758">
        <v>220</v>
      </c>
      <c r="D1758" s="5">
        <v>0</v>
      </c>
      <c r="E1758" s="5">
        <v>-2.3283064365386963E-10</v>
      </c>
      <c r="F1758" s="5">
        <v>2.3283064365386963E-10</v>
      </c>
      <c r="G1758" s="5">
        <v>2.3283064365386963E-10</v>
      </c>
      <c r="H1758" s="5">
        <v>0</v>
      </c>
      <c r="I1758" s="5">
        <v>0</v>
      </c>
      <c r="J1758" s="12"/>
    </row>
    <row r="1759" spans="2:10" ht="16.5" thickTop="1" thickBot="1" x14ac:dyDescent="0.3">
      <c r="B1759" s="31" t="s">
        <v>19</v>
      </c>
      <c r="C1759">
        <v>500</v>
      </c>
      <c r="D1759" s="5">
        <v>1086998.28</v>
      </c>
      <c r="E1759" s="5">
        <v>1977115.78</v>
      </c>
      <c r="F1759" s="5">
        <v>1498154.21</v>
      </c>
      <c r="G1759" s="5">
        <v>34343.47</v>
      </c>
      <c r="H1759" s="5">
        <v>16363.65</v>
      </c>
      <c r="I1759" s="5">
        <v>4087608.23</v>
      </c>
      <c r="J1759" s="12"/>
    </row>
    <row r="1760" spans="2:10" ht="16.5" thickTop="1" thickBot="1" x14ac:dyDescent="0.3">
      <c r="B1760" s="30" t="s">
        <v>287</v>
      </c>
      <c r="D1760" s="5"/>
      <c r="E1760" s="5"/>
      <c r="F1760" s="5"/>
      <c r="G1760" s="5"/>
      <c r="H1760" s="5"/>
      <c r="I1760" s="5"/>
      <c r="J1760" s="12"/>
    </row>
    <row r="1761" spans="2:10" ht="16.5" thickTop="1" thickBot="1" x14ac:dyDescent="0.3">
      <c r="B1761" s="31" t="s">
        <v>16</v>
      </c>
      <c r="C1761">
        <v>135</v>
      </c>
      <c r="D1761" s="5">
        <v>0</v>
      </c>
      <c r="E1761" s="5">
        <v>0</v>
      </c>
      <c r="F1761" s="5">
        <v>0</v>
      </c>
      <c r="G1761" s="5">
        <v>0</v>
      </c>
      <c r="H1761" s="5">
        <v>3276000</v>
      </c>
      <c r="I1761" s="5">
        <v>0</v>
      </c>
      <c r="J1761" s="12"/>
    </row>
    <row r="1762" spans="2:10" ht="16.5" thickTop="1" thickBot="1" x14ac:dyDescent="0.3">
      <c r="B1762" s="31" t="s">
        <v>17</v>
      </c>
      <c r="C1762">
        <v>200</v>
      </c>
      <c r="D1762" s="5">
        <v>0</v>
      </c>
      <c r="E1762" s="5">
        <v>0</v>
      </c>
      <c r="F1762" s="5">
        <v>0</v>
      </c>
      <c r="G1762" s="5">
        <v>0</v>
      </c>
      <c r="H1762" s="5">
        <v>3276000</v>
      </c>
      <c r="I1762" s="5">
        <v>0</v>
      </c>
      <c r="J1762" s="12"/>
    </row>
    <row r="1763" spans="2:10" ht="16.5" thickTop="1" thickBot="1" x14ac:dyDescent="0.3">
      <c r="B1763" s="30" t="s">
        <v>307</v>
      </c>
      <c r="D1763" s="5"/>
      <c r="E1763" s="5"/>
      <c r="F1763" s="5"/>
      <c r="G1763" s="5"/>
      <c r="H1763" s="5"/>
      <c r="I1763" s="5"/>
      <c r="J1763" s="12"/>
    </row>
    <row r="1764" spans="2:10" ht="16.5" thickTop="1" thickBot="1" x14ac:dyDescent="0.3">
      <c r="B1764" s="31" t="s">
        <v>16</v>
      </c>
      <c r="C1764">
        <v>135</v>
      </c>
      <c r="D1764" s="5">
        <v>0</v>
      </c>
      <c r="E1764" s="5">
        <v>0</v>
      </c>
      <c r="F1764" s="5">
        <v>0</v>
      </c>
      <c r="G1764" s="5">
        <v>77553</v>
      </c>
      <c r="H1764" s="5">
        <v>109237.11</v>
      </c>
      <c r="I1764" s="5">
        <v>48297.130000000005</v>
      </c>
      <c r="J1764" s="12"/>
    </row>
    <row r="1765" spans="2:10" ht="16.5" thickTop="1" thickBot="1" x14ac:dyDescent="0.3">
      <c r="B1765" s="31" t="s">
        <v>17</v>
      </c>
      <c r="C1765">
        <v>200</v>
      </c>
      <c r="D1765" s="5">
        <v>0</v>
      </c>
      <c r="E1765" s="5">
        <v>0</v>
      </c>
      <c r="F1765" s="5">
        <v>0</v>
      </c>
      <c r="G1765" s="5">
        <v>54555.89</v>
      </c>
      <c r="H1765" s="5">
        <v>109022.97999999998</v>
      </c>
      <c r="I1765" s="5">
        <v>48297.130000000005</v>
      </c>
      <c r="J1765" s="12"/>
    </row>
    <row r="1766" spans="2:10" ht="16.5" thickTop="1" thickBot="1" x14ac:dyDescent="0.3">
      <c r="B1766" s="31" t="s">
        <v>18</v>
      </c>
      <c r="C1766">
        <v>220</v>
      </c>
      <c r="D1766" s="5">
        <v>0</v>
      </c>
      <c r="E1766" s="5">
        <v>0</v>
      </c>
      <c r="F1766" s="5">
        <v>0</v>
      </c>
      <c r="G1766" s="5">
        <v>22997.11</v>
      </c>
      <c r="H1766" s="5">
        <v>214.13000000001921</v>
      </c>
      <c r="I1766" s="5">
        <v>0</v>
      </c>
      <c r="J1766" s="12"/>
    </row>
    <row r="1767" spans="2:10" ht="16.5" thickTop="1" thickBot="1" x14ac:dyDescent="0.3">
      <c r="B1767" s="30" t="s">
        <v>300</v>
      </c>
      <c r="D1767" s="5"/>
      <c r="E1767" s="5"/>
      <c r="F1767" s="5"/>
      <c r="G1767" s="5"/>
      <c r="H1767" s="5"/>
      <c r="I1767" s="5"/>
      <c r="J1767" s="12"/>
    </row>
    <row r="1768" spans="2:10" ht="16.5" thickTop="1" thickBot="1" x14ac:dyDescent="0.3">
      <c r="B1768" s="31" t="s">
        <v>15</v>
      </c>
      <c r="C1768">
        <v>100</v>
      </c>
      <c r="D1768" s="5">
        <v>0</v>
      </c>
      <c r="E1768" s="5">
        <v>0</v>
      </c>
      <c r="F1768" s="5">
        <v>0</v>
      </c>
      <c r="G1768" s="5">
        <v>13081497.83</v>
      </c>
      <c r="H1768" s="5">
        <v>3179728.96</v>
      </c>
      <c r="I1768" s="5">
        <v>0</v>
      </c>
      <c r="J1768" s="12"/>
    </row>
    <row r="1769" spans="2:10" ht="16.5" thickTop="1" thickBot="1" x14ac:dyDescent="0.3">
      <c r="B1769" s="30" t="s">
        <v>308</v>
      </c>
      <c r="D1769" s="5"/>
      <c r="E1769" s="5"/>
      <c r="F1769" s="5"/>
      <c r="G1769" s="5"/>
      <c r="H1769" s="5"/>
      <c r="I1769" s="5"/>
      <c r="J1769" s="12"/>
    </row>
    <row r="1770" spans="2:10" ht="16.5" thickTop="1" thickBot="1" x14ac:dyDescent="0.3">
      <c r="B1770" s="31" t="s">
        <v>16</v>
      </c>
      <c r="C1770">
        <v>135</v>
      </c>
      <c r="D1770" s="5">
        <v>0</v>
      </c>
      <c r="E1770" s="5">
        <v>0</v>
      </c>
      <c r="F1770" s="5">
        <v>79744</v>
      </c>
      <c r="G1770" s="5">
        <v>183991</v>
      </c>
      <c r="H1770" s="5">
        <v>0</v>
      </c>
      <c r="I1770" s="5">
        <v>0</v>
      </c>
      <c r="J1770" s="12"/>
    </row>
    <row r="1771" spans="2:10" ht="16.5" thickTop="1" thickBot="1" x14ac:dyDescent="0.3">
      <c r="B1771" s="31" t="s">
        <v>17</v>
      </c>
      <c r="C1771">
        <v>200</v>
      </c>
      <c r="D1771" s="5">
        <v>0</v>
      </c>
      <c r="E1771" s="5">
        <v>0</v>
      </c>
      <c r="F1771" s="5">
        <v>0</v>
      </c>
      <c r="G1771" s="5">
        <v>183991</v>
      </c>
      <c r="H1771" s="5">
        <v>0</v>
      </c>
      <c r="I1771" s="5">
        <v>0</v>
      </c>
      <c r="J1771" s="12"/>
    </row>
    <row r="1772" spans="2:10" ht="16.5" thickTop="1" thickBot="1" x14ac:dyDescent="0.3">
      <c r="B1772" s="31" t="s">
        <v>18</v>
      </c>
      <c r="C1772">
        <v>220</v>
      </c>
      <c r="D1772" s="5">
        <v>0</v>
      </c>
      <c r="E1772" s="5">
        <v>0</v>
      </c>
      <c r="F1772" s="5">
        <v>79744</v>
      </c>
      <c r="G1772" s="5">
        <v>0</v>
      </c>
      <c r="H1772" s="5">
        <v>0</v>
      </c>
      <c r="I1772" s="5">
        <v>0</v>
      </c>
      <c r="J1772" s="12"/>
    </row>
    <row r="1773" spans="2:10" ht="16.5" thickTop="1" thickBot="1" x14ac:dyDescent="0.3">
      <c r="B1773" s="30" t="s">
        <v>288</v>
      </c>
      <c r="D1773" s="5"/>
      <c r="E1773" s="5"/>
      <c r="F1773" s="5"/>
      <c r="G1773" s="5"/>
      <c r="H1773" s="5"/>
      <c r="I1773" s="5"/>
      <c r="J1773" s="12"/>
    </row>
    <row r="1774" spans="2:10" ht="16.5" thickTop="1" thickBot="1" x14ac:dyDescent="0.3">
      <c r="B1774" s="31" t="s">
        <v>16</v>
      </c>
      <c r="C1774">
        <v>135</v>
      </c>
      <c r="D1774" s="5">
        <v>0</v>
      </c>
      <c r="E1774" s="5">
        <v>0</v>
      </c>
      <c r="F1774" s="5">
        <v>0</v>
      </c>
      <c r="G1774" s="5">
        <v>841600</v>
      </c>
      <c r="H1774" s="5">
        <v>1320899</v>
      </c>
      <c r="I1774" s="5">
        <v>1374</v>
      </c>
      <c r="J1774" s="12"/>
    </row>
    <row r="1775" spans="2:10" ht="16.5" thickTop="1" thickBot="1" x14ac:dyDescent="0.3">
      <c r="B1775" s="31" t="s">
        <v>17</v>
      </c>
      <c r="C1775">
        <v>200</v>
      </c>
      <c r="D1775" s="5">
        <v>0</v>
      </c>
      <c r="E1775" s="5">
        <v>0</v>
      </c>
      <c r="F1775" s="5">
        <v>0</v>
      </c>
      <c r="G1775" s="5">
        <v>841600</v>
      </c>
      <c r="H1775" s="5">
        <v>1319525</v>
      </c>
      <c r="I1775" s="5">
        <v>1374</v>
      </c>
      <c r="J1775" s="12"/>
    </row>
    <row r="1776" spans="2:10" ht="16.5" thickTop="1" thickBot="1" x14ac:dyDescent="0.3">
      <c r="B1776" s="31" t="s">
        <v>18</v>
      </c>
      <c r="C1776">
        <v>220</v>
      </c>
      <c r="D1776" s="5">
        <v>0</v>
      </c>
      <c r="E1776" s="5">
        <v>0</v>
      </c>
      <c r="F1776" s="5">
        <v>0</v>
      </c>
      <c r="G1776" s="5">
        <v>0</v>
      </c>
      <c r="H1776" s="5">
        <v>1374</v>
      </c>
      <c r="I1776" s="5">
        <v>0</v>
      </c>
      <c r="J1776" s="12"/>
    </row>
    <row r="1777" spans="2:10" ht="16.5" thickTop="1" thickBot="1" x14ac:dyDescent="0.3">
      <c r="B1777" s="30" t="s">
        <v>289</v>
      </c>
      <c r="D1777" s="5"/>
      <c r="E1777" s="5"/>
      <c r="F1777" s="5"/>
      <c r="G1777" s="5"/>
      <c r="H1777" s="5"/>
      <c r="I1777" s="5"/>
      <c r="J1777" s="12"/>
    </row>
    <row r="1778" spans="2:10" ht="16.5" thickTop="1" thickBot="1" x14ac:dyDescent="0.3">
      <c r="B1778" s="31" t="s">
        <v>16</v>
      </c>
      <c r="C1778">
        <v>135</v>
      </c>
      <c r="D1778" s="5">
        <v>0</v>
      </c>
      <c r="E1778" s="5">
        <v>0</v>
      </c>
      <c r="F1778" s="5">
        <v>3465283</v>
      </c>
      <c r="G1778" s="5">
        <v>14916428.670000002</v>
      </c>
      <c r="H1778" s="5">
        <v>0</v>
      </c>
      <c r="I1778" s="5">
        <v>0</v>
      </c>
      <c r="J1778" s="12"/>
    </row>
    <row r="1779" spans="2:10" ht="16.5" thickTop="1" thickBot="1" x14ac:dyDescent="0.3">
      <c r="B1779" s="31" t="s">
        <v>17</v>
      </c>
      <c r="C1779">
        <v>200</v>
      </c>
      <c r="D1779" s="5">
        <v>0</v>
      </c>
      <c r="E1779" s="5">
        <v>0</v>
      </c>
      <c r="F1779" s="5">
        <v>1845581.33</v>
      </c>
      <c r="G1779" s="5">
        <v>14916428.670000002</v>
      </c>
      <c r="H1779" s="5">
        <v>0</v>
      </c>
      <c r="I1779" s="5">
        <v>0</v>
      </c>
      <c r="J1779" s="12"/>
    </row>
    <row r="1780" spans="2:10" ht="16.5" thickTop="1" thickBot="1" x14ac:dyDescent="0.3">
      <c r="B1780" s="31" t="s">
        <v>18</v>
      </c>
      <c r="C1780">
        <v>220</v>
      </c>
      <c r="D1780" s="5">
        <v>0</v>
      </c>
      <c r="E1780" s="5">
        <v>0</v>
      </c>
      <c r="F1780" s="5">
        <v>1619701.67</v>
      </c>
      <c r="G1780" s="5">
        <v>0</v>
      </c>
      <c r="H1780" s="5">
        <v>0</v>
      </c>
      <c r="I1780" s="5">
        <v>0</v>
      </c>
      <c r="J1780" s="12"/>
    </row>
    <row r="1781" spans="2:10" ht="16.5" thickTop="1" thickBot="1" x14ac:dyDescent="0.3">
      <c r="B1781" s="30" t="s">
        <v>290</v>
      </c>
      <c r="D1781" s="5"/>
      <c r="E1781" s="5"/>
      <c r="F1781" s="5"/>
      <c r="G1781" s="5"/>
      <c r="H1781" s="5"/>
      <c r="I1781" s="5"/>
      <c r="J1781" s="12"/>
    </row>
    <row r="1782" spans="2:10" ht="16.5" thickTop="1" thickBot="1" x14ac:dyDescent="0.3">
      <c r="B1782" s="31" t="s">
        <v>16</v>
      </c>
      <c r="C1782">
        <v>135</v>
      </c>
      <c r="D1782" s="5">
        <v>0</v>
      </c>
      <c r="E1782" s="5">
        <v>0</v>
      </c>
      <c r="F1782" s="5">
        <v>9699494</v>
      </c>
      <c r="G1782" s="5">
        <v>10486538</v>
      </c>
      <c r="H1782" s="5">
        <v>24850725</v>
      </c>
      <c r="I1782" s="5">
        <v>0</v>
      </c>
      <c r="J1782" s="12"/>
    </row>
    <row r="1783" spans="2:10" ht="16.5" thickTop="1" thickBot="1" x14ac:dyDescent="0.3">
      <c r="B1783" s="31" t="s">
        <v>17</v>
      </c>
      <c r="C1783">
        <v>200</v>
      </c>
      <c r="D1783" s="5">
        <v>0</v>
      </c>
      <c r="E1783" s="5">
        <v>0</v>
      </c>
      <c r="F1783" s="5">
        <v>8912450</v>
      </c>
      <c r="G1783" s="5">
        <v>10486538</v>
      </c>
      <c r="H1783" s="5">
        <v>24850725</v>
      </c>
      <c r="I1783" s="5">
        <v>0</v>
      </c>
      <c r="J1783" s="12"/>
    </row>
    <row r="1784" spans="2:10" ht="16.5" thickTop="1" thickBot="1" x14ac:dyDescent="0.3">
      <c r="B1784" s="31" t="s">
        <v>18</v>
      </c>
      <c r="C1784">
        <v>220</v>
      </c>
      <c r="D1784" s="5">
        <v>0</v>
      </c>
      <c r="E1784" s="5">
        <v>0</v>
      </c>
      <c r="F1784" s="5">
        <v>787044</v>
      </c>
      <c r="G1784" s="5">
        <v>0</v>
      </c>
      <c r="H1784" s="5">
        <v>0</v>
      </c>
      <c r="I1784" s="5">
        <v>0</v>
      </c>
      <c r="J1784" s="12"/>
    </row>
    <row r="1785" spans="2:10" ht="16.5" thickTop="1" thickBot="1" x14ac:dyDescent="0.3">
      <c r="B1785" s="30" t="s">
        <v>309</v>
      </c>
      <c r="D1785" s="5"/>
      <c r="E1785" s="5"/>
      <c r="F1785" s="5"/>
      <c r="G1785" s="5"/>
      <c r="H1785" s="5"/>
      <c r="I1785" s="5"/>
      <c r="J1785" s="12"/>
    </row>
    <row r="1786" spans="2:10" ht="16.5" thickTop="1" thickBot="1" x14ac:dyDescent="0.3">
      <c r="B1786" s="31" t="s">
        <v>16</v>
      </c>
      <c r="C1786">
        <v>135</v>
      </c>
      <c r="D1786" s="5">
        <v>0</v>
      </c>
      <c r="E1786" s="5">
        <v>0</v>
      </c>
      <c r="F1786" s="5">
        <v>0</v>
      </c>
      <c r="G1786" s="5">
        <v>0</v>
      </c>
      <c r="H1786" s="5">
        <v>0</v>
      </c>
      <c r="I1786" s="5">
        <v>125000</v>
      </c>
      <c r="J1786" s="12"/>
    </row>
    <row r="1787" spans="2:10" ht="16.5" thickTop="1" thickBot="1" x14ac:dyDescent="0.3">
      <c r="B1787" s="31" t="s">
        <v>18</v>
      </c>
      <c r="C1787">
        <v>220</v>
      </c>
      <c r="D1787" s="5">
        <v>0</v>
      </c>
      <c r="E1787" s="5">
        <v>0</v>
      </c>
      <c r="F1787" s="5">
        <v>0</v>
      </c>
      <c r="G1787" s="5">
        <v>0</v>
      </c>
      <c r="H1787" s="5">
        <v>0</v>
      </c>
      <c r="I1787" s="5">
        <v>125000</v>
      </c>
      <c r="J1787" s="12"/>
    </row>
    <row r="1788" spans="2:10" ht="16.5" thickTop="1" thickBot="1" x14ac:dyDescent="0.3">
      <c r="B1788" s="30" t="s">
        <v>291</v>
      </c>
      <c r="D1788" s="5"/>
      <c r="E1788" s="5"/>
      <c r="F1788" s="5"/>
      <c r="G1788" s="5"/>
      <c r="H1788" s="5"/>
      <c r="I1788" s="5"/>
      <c r="J1788" s="12"/>
    </row>
    <row r="1789" spans="2:10" ht="16.5" thickTop="1" thickBot="1" x14ac:dyDescent="0.3">
      <c r="B1789" s="31" t="s">
        <v>16</v>
      </c>
      <c r="C1789">
        <v>135</v>
      </c>
      <c r="D1789" s="5">
        <v>0</v>
      </c>
      <c r="E1789" s="5">
        <v>0</v>
      </c>
      <c r="F1789" s="5">
        <v>9699493</v>
      </c>
      <c r="G1789" s="5">
        <v>18878067</v>
      </c>
      <c r="H1789" s="5">
        <v>26841714</v>
      </c>
      <c r="I1789" s="5">
        <v>0</v>
      </c>
      <c r="J1789" s="12"/>
    </row>
    <row r="1790" spans="2:10" ht="16.5" thickTop="1" thickBot="1" x14ac:dyDescent="0.3">
      <c r="B1790" s="31" t="s">
        <v>17</v>
      </c>
      <c r="C1790">
        <v>200</v>
      </c>
      <c r="D1790" s="5">
        <v>0</v>
      </c>
      <c r="E1790" s="5">
        <v>0</v>
      </c>
      <c r="F1790" s="5">
        <v>8912450</v>
      </c>
      <c r="G1790" s="5">
        <v>16878425</v>
      </c>
      <c r="H1790" s="5">
        <v>26841714</v>
      </c>
      <c r="I1790" s="5">
        <v>0</v>
      </c>
      <c r="J1790" s="12"/>
    </row>
    <row r="1791" spans="2:10" ht="16.5" thickTop="1" thickBot="1" x14ac:dyDescent="0.3">
      <c r="B1791" s="31" t="s">
        <v>18</v>
      </c>
      <c r="C1791">
        <v>220</v>
      </c>
      <c r="D1791" s="5">
        <v>0</v>
      </c>
      <c r="E1791" s="5">
        <v>0</v>
      </c>
      <c r="F1791" s="5">
        <v>787043</v>
      </c>
      <c r="G1791" s="5">
        <v>1999642</v>
      </c>
      <c r="H1791" s="5">
        <v>0</v>
      </c>
      <c r="I1791" s="5">
        <v>0</v>
      </c>
      <c r="J1791" s="12"/>
    </row>
    <row r="1792" spans="2:10" ht="16.5" thickTop="1" thickBot="1" x14ac:dyDescent="0.3">
      <c r="B1792" s="30" t="s">
        <v>310</v>
      </c>
      <c r="D1792" s="5"/>
      <c r="E1792" s="5"/>
      <c r="F1792" s="5"/>
      <c r="G1792" s="5"/>
      <c r="H1792" s="5"/>
      <c r="I1792" s="5"/>
      <c r="J1792" s="12"/>
    </row>
    <row r="1793" spans="2:10" ht="16.5" thickTop="1" thickBot="1" x14ac:dyDescent="0.3">
      <c r="B1793" s="31" t="s">
        <v>16</v>
      </c>
      <c r="C1793">
        <v>135</v>
      </c>
      <c r="D1793" s="5">
        <v>0</v>
      </c>
      <c r="E1793" s="5">
        <v>0</v>
      </c>
      <c r="F1793" s="5">
        <v>0</v>
      </c>
      <c r="G1793" s="5">
        <v>0</v>
      </c>
      <c r="H1793" s="5">
        <v>841519.86</v>
      </c>
      <c r="I1793" s="5">
        <v>0</v>
      </c>
      <c r="J1793" s="12"/>
    </row>
    <row r="1794" spans="2:10" ht="16.5" thickTop="1" thickBot="1" x14ac:dyDescent="0.3">
      <c r="B1794" s="31" t="s">
        <v>17</v>
      </c>
      <c r="C1794">
        <v>200</v>
      </c>
      <c r="D1794" s="5">
        <v>0</v>
      </c>
      <c r="E1794" s="5">
        <v>0</v>
      </c>
      <c r="F1794" s="5">
        <v>0</v>
      </c>
      <c r="G1794" s="5">
        <v>0</v>
      </c>
      <c r="H1794" s="5">
        <v>841519.8600000001</v>
      </c>
      <c r="I1794" s="5">
        <v>0</v>
      </c>
      <c r="J1794" s="12"/>
    </row>
    <row r="1795" spans="2:10" ht="16.5" thickTop="1" thickBot="1" x14ac:dyDescent="0.3">
      <c r="B1795" s="31" t="s">
        <v>18</v>
      </c>
      <c r="C1795">
        <v>220</v>
      </c>
      <c r="D1795" s="5">
        <v>0</v>
      </c>
      <c r="E1795" s="5">
        <v>0</v>
      </c>
      <c r="F1795" s="5">
        <v>0</v>
      </c>
      <c r="G1795" s="5">
        <v>0</v>
      </c>
      <c r="H1795" s="5">
        <v>-1.1641532182693481E-10</v>
      </c>
      <c r="I1795" s="5">
        <v>0</v>
      </c>
      <c r="J1795" s="12"/>
    </row>
    <row r="1796" spans="2:10" ht="16.5" thickTop="1" thickBot="1" x14ac:dyDescent="0.3">
      <c r="B1796" s="30" t="s">
        <v>292</v>
      </c>
      <c r="D1796" s="5"/>
      <c r="E1796" s="5"/>
      <c r="F1796" s="5"/>
      <c r="G1796" s="5"/>
      <c r="H1796" s="5"/>
      <c r="I1796" s="5"/>
      <c r="J1796" s="12"/>
    </row>
    <row r="1797" spans="2:10" ht="16.5" thickTop="1" thickBot="1" x14ac:dyDescent="0.3">
      <c r="B1797" s="31" t="s">
        <v>16</v>
      </c>
      <c r="C1797">
        <v>135</v>
      </c>
      <c r="D1797" s="5">
        <v>600000</v>
      </c>
      <c r="E1797" s="5">
        <v>599349</v>
      </c>
      <c r="F1797" s="5">
        <v>599349</v>
      </c>
      <c r="G1797" s="5">
        <v>599349</v>
      </c>
      <c r="H1797" s="5">
        <v>599349</v>
      </c>
      <c r="I1797" s="5">
        <v>388965</v>
      </c>
      <c r="J1797" s="12"/>
    </row>
    <row r="1798" spans="2:10" ht="16.5" thickTop="1" thickBot="1" x14ac:dyDescent="0.3">
      <c r="B1798" s="31" t="s">
        <v>17</v>
      </c>
      <c r="C1798">
        <v>200</v>
      </c>
      <c r="D1798" s="5">
        <v>89984.00999999998</v>
      </c>
      <c r="E1798" s="5">
        <v>3465.7500000000018</v>
      </c>
      <c r="F1798" s="5">
        <v>104906.9</v>
      </c>
      <c r="G1798" s="5">
        <v>15482.040000000019</v>
      </c>
      <c r="H1798" s="5">
        <v>164146.3000000001</v>
      </c>
      <c r="I1798" s="5">
        <v>40931.26999999999</v>
      </c>
      <c r="J1798" s="12"/>
    </row>
    <row r="1799" spans="2:10" ht="16.5" thickTop="1" thickBot="1" x14ac:dyDescent="0.3">
      <c r="B1799" s="31" t="s">
        <v>18</v>
      </c>
      <c r="C1799">
        <v>220</v>
      </c>
      <c r="D1799" s="5">
        <v>510015.99</v>
      </c>
      <c r="E1799" s="5">
        <v>595883.25</v>
      </c>
      <c r="F1799" s="5">
        <v>494442.1</v>
      </c>
      <c r="G1799" s="5">
        <v>583866.96</v>
      </c>
      <c r="H1799" s="5">
        <v>435202.6999999999</v>
      </c>
      <c r="I1799" s="5">
        <v>348033.73</v>
      </c>
      <c r="J1799" s="12"/>
    </row>
    <row r="1800" spans="2:10" ht="16.5" thickTop="1" thickBot="1" x14ac:dyDescent="0.3">
      <c r="B1800" s="30" t="s">
        <v>303</v>
      </c>
      <c r="D1800" s="5"/>
      <c r="E1800" s="5"/>
      <c r="F1800" s="5"/>
      <c r="G1800" s="5"/>
      <c r="H1800" s="5"/>
      <c r="I1800" s="5"/>
      <c r="J1800" s="12"/>
    </row>
    <row r="1801" spans="2:10" ht="16.5" thickTop="1" thickBot="1" x14ac:dyDescent="0.3">
      <c r="B1801" s="31" t="s">
        <v>16</v>
      </c>
      <c r="C1801">
        <v>135</v>
      </c>
      <c r="D1801" s="5">
        <v>300000</v>
      </c>
      <c r="E1801" s="5">
        <v>300655</v>
      </c>
      <c r="F1801" s="5">
        <v>300655</v>
      </c>
      <c r="G1801" s="5">
        <v>300655</v>
      </c>
      <c r="H1801" s="5">
        <v>300655</v>
      </c>
      <c r="I1801" s="5">
        <v>243172</v>
      </c>
      <c r="J1801" s="12"/>
    </row>
    <row r="1802" spans="2:10" ht="16.5" thickTop="1" thickBot="1" x14ac:dyDescent="0.3">
      <c r="B1802" s="31" t="s">
        <v>17</v>
      </c>
      <c r="C1802">
        <v>200</v>
      </c>
      <c r="D1802" s="5">
        <v>125784.75</v>
      </c>
      <c r="E1802" s="5">
        <v>294619.58</v>
      </c>
      <c r="F1802" s="5">
        <v>268516.8</v>
      </c>
      <c r="G1802" s="5">
        <v>128558.98</v>
      </c>
      <c r="H1802" s="5">
        <v>115025.97</v>
      </c>
      <c r="I1802" s="5">
        <v>137886.13</v>
      </c>
      <c r="J1802" s="12"/>
    </row>
    <row r="1803" spans="2:10" ht="16.5" thickTop="1" thickBot="1" x14ac:dyDescent="0.3">
      <c r="B1803" s="31" t="s">
        <v>18</v>
      </c>
      <c r="C1803">
        <v>220</v>
      </c>
      <c r="D1803" s="5">
        <v>174215.25</v>
      </c>
      <c r="E1803" s="5">
        <v>6035.4199999999837</v>
      </c>
      <c r="F1803" s="5">
        <v>32138.200000000012</v>
      </c>
      <c r="G1803" s="5">
        <v>172096.02000000002</v>
      </c>
      <c r="H1803" s="5">
        <v>185629.03</v>
      </c>
      <c r="I1803" s="5">
        <v>105285.87</v>
      </c>
      <c r="J1803" s="12"/>
    </row>
    <row r="1804" spans="2:10" ht="16.5" thickTop="1" thickBot="1" x14ac:dyDescent="0.3">
      <c r="B1804" s="30" t="s">
        <v>192</v>
      </c>
      <c r="D1804" s="5"/>
      <c r="E1804" s="5"/>
      <c r="F1804" s="5"/>
      <c r="G1804" s="5"/>
      <c r="H1804" s="5"/>
      <c r="I1804" s="5"/>
      <c r="J1804" s="12"/>
    </row>
    <row r="1805" spans="2:10" ht="16.5" thickTop="1" thickBot="1" x14ac:dyDescent="0.3">
      <c r="B1805" s="31" t="s">
        <v>16</v>
      </c>
      <c r="C1805">
        <v>135</v>
      </c>
      <c r="D1805" s="5">
        <v>150250</v>
      </c>
      <c r="E1805" s="5">
        <v>120000</v>
      </c>
      <c r="F1805" s="5">
        <v>0</v>
      </c>
      <c r="G1805" s="5">
        <v>0</v>
      </c>
      <c r="H1805" s="5">
        <v>0</v>
      </c>
      <c r="I1805" s="5">
        <v>0</v>
      </c>
      <c r="J1805" s="12"/>
    </row>
    <row r="1806" spans="2:10" ht="16.5" thickTop="1" thickBot="1" x14ac:dyDescent="0.3">
      <c r="B1806" s="31" t="s">
        <v>17</v>
      </c>
      <c r="C1806">
        <v>200</v>
      </c>
      <c r="D1806" s="5">
        <v>150249.80000000002</v>
      </c>
      <c r="E1806" s="5">
        <v>115795.58999999998</v>
      </c>
      <c r="F1806" s="5">
        <v>0</v>
      </c>
      <c r="G1806" s="5">
        <v>0</v>
      </c>
      <c r="H1806" s="5">
        <v>0</v>
      </c>
      <c r="I1806" s="5">
        <v>0</v>
      </c>
      <c r="J1806" s="12"/>
    </row>
    <row r="1807" spans="2:10" ht="16.5" thickTop="1" thickBot="1" x14ac:dyDescent="0.3">
      <c r="B1807" s="31" t="s">
        <v>18</v>
      </c>
      <c r="C1807">
        <v>220</v>
      </c>
      <c r="D1807" s="5">
        <v>0.1999999999825377</v>
      </c>
      <c r="E1807" s="5">
        <v>4204.410000000018</v>
      </c>
      <c r="F1807" s="5">
        <v>0</v>
      </c>
      <c r="G1807" s="5">
        <v>0</v>
      </c>
      <c r="H1807" s="5">
        <v>0</v>
      </c>
      <c r="I1807" s="5">
        <v>0</v>
      </c>
      <c r="J1807" s="12"/>
    </row>
    <row r="1808" spans="2:10" ht="16.5" thickTop="1" thickBot="1" x14ac:dyDescent="0.3">
      <c r="B1808" s="30" t="s">
        <v>193</v>
      </c>
      <c r="D1808" s="5"/>
      <c r="E1808" s="5"/>
      <c r="F1808" s="5"/>
      <c r="G1808" s="5"/>
      <c r="H1808" s="5"/>
      <c r="I1808" s="5"/>
      <c r="J1808" s="12"/>
    </row>
    <row r="1809" spans="2:10" ht="16.5" thickTop="1" thickBot="1" x14ac:dyDescent="0.3">
      <c r="B1809" s="31" t="s">
        <v>15</v>
      </c>
      <c r="C1809">
        <v>100</v>
      </c>
      <c r="D1809" s="5">
        <v>0</v>
      </c>
      <c r="E1809" s="5">
        <v>373236.85</v>
      </c>
      <c r="F1809" s="5">
        <v>9564533.7799999993</v>
      </c>
      <c r="G1809" s="5">
        <v>0</v>
      </c>
      <c r="H1809" s="5">
        <v>0</v>
      </c>
      <c r="I1809" s="5">
        <v>0</v>
      </c>
      <c r="J1809" s="12"/>
    </row>
    <row r="1810" spans="2:10" ht="16.5" thickTop="1" thickBot="1" x14ac:dyDescent="0.3">
      <c r="B1810" s="31" t="s">
        <v>16</v>
      </c>
      <c r="C1810">
        <v>135</v>
      </c>
      <c r="D1810" s="5">
        <v>0</v>
      </c>
      <c r="E1810" s="5">
        <v>374555</v>
      </c>
      <c r="F1810" s="5">
        <v>12706550</v>
      </c>
      <c r="G1810" s="5">
        <v>9624604.6500000004</v>
      </c>
      <c r="H1810" s="5">
        <v>688708.13</v>
      </c>
      <c r="I1810" s="5">
        <v>0</v>
      </c>
      <c r="J1810" s="12"/>
    </row>
    <row r="1811" spans="2:10" ht="16.5" thickTop="1" thickBot="1" x14ac:dyDescent="0.3">
      <c r="B1811" s="31" t="s">
        <v>17</v>
      </c>
      <c r="C1811">
        <v>200</v>
      </c>
      <c r="D1811" s="5">
        <v>0</v>
      </c>
      <c r="E1811" s="5">
        <v>1318.15</v>
      </c>
      <c r="F1811" s="5">
        <v>3090945.1999999997</v>
      </c>
      <c r="G1811" s="5">
        <v>8935896.5200000014</v>
      </c>
      <c r="H1811" s="5">
        <v>688708.13</v>
      </c>
      <c r="I1811" s="5">
        <v>0</v>
      </c>
      <c r="J1811" s="12"/>
    </row>
    <row r="1812" spans="2:10" ht="16.5" thickTop="1" thickBot="1" x14ac:dyDescent="0.3">
      <c r="B1812" s="31" t="s">
        <v>18</v>
      </c>
      <c r="C1812">
        <v>220</v>
      </c>
      <c r="D1812" s="5">
        <v>0</v>
      </c>
      <c r="E1812" s="5">
        <v>373236.85</v>
      </c>
      <c r="F1812" s="5">
        <v>9615604.8000000007</v>
      </c>
      <c r="G1812" s="5">
        <v>688708.12999999896</v>
      </c>
      <c r="H1812" s="5">
        <v>0</v>
      </c>
      <c r="I1812" s="5">
        <v>0</v>
      </c>
      <c r="J1812" s="12"/>
    </row>
    <row r="1813" spans="2:10" ht="16.5" thickTop="1" thickBot="1" x14ac:dyDescent="0.3">
      <c r="B1813" s="29" t="s">
        <v>311</v>
      </c>
      <c r="D1813" s="5"/>
      <c r="E1813" s="5"/>
      <c r="F1813" s="5"/>
      <c r="G1813" s="5"/>
      <c r="H1813" s="5"/>
      <c r="I1813" s="5"/>
      <c r="J1813" s="12"/>
    </row>
    <row r="1814" spans="2:10" ht="16.5" thickTop="1" thickBot="1" x14ac:dyDescent="0.3">
      <c r="B1814" s="30" t="s">
        <v>296</v>
      </c>
      <c r="D1814" s="5"/>
      <c r="E1814" s="5"/>
      <c r="F1814" s="5"/>
      <c r="G1814" s="5"/>
      <c r="H1814" s="5"/>
      <c r="I1814" s="5"/>
      <c r="J1814" s="12"/>
    </row>
    <row r="1815" spans="2:10" ht="16.5" thickTop="1" thickBot="1" x14ac:dyDescent="0.3">
      <c r="B1815" s="31" t="s">
        <v>16</v>
      </c>
      <c r="C1815">
        <v>135</v>
      </c>
      <c r="D1815" s="5">
        <v>1776905307</v>
      </c>
      <c r="E1815" s="5">
        <v>1857230562</v>
      </c>
      <c r="F1815" s="5">
        <v>1970069390</v>
      </c>
      <c r="G1815" s="5">
        <v>2103697200</v>
      </c>
      <c r="H1815" s="5">
        <v>2234493546</v>
      </c>
      <c r="I1815" s="5">
        <v>2314206434</v>
      </c>
      <c r="J1815" s="12"/>
    </row>
    <row r="1816" spans="2:10" ht="16.5" thickTop="1" thickBot="1" x14ac:dyDescent="0.3">
      <c r="B1816" s="31" t="s">
        <v>17</v>
      </c>
      <c r="C1816">
        <v>200</v>
      </c>
      <c r="D1816" s="5">
        <v>1617122623.2500007</v>
      </c>
      <c r="E1816" s="5">
        <v>1707221199.3499985</v>
      </c>
      <c r="F1816" s="5">
        <v>1618396736.8600011</v>
      </c>
      <c r="G1816" s="5">
        <v>1725904577.799999</v>
      </c>
      <c r="H1816" s="5">
        <v>1900785537.2200003</v>
      </c>
      <c r="I1816" s="5">
        <v>2218038355.7699976</v>
      </c>
      <c r="J1816" s="12"/>
    </row>
    <row r="1817" spans="2:10" ht="16.5" thickTop="1" thickBot="1" x14ac:dyDescent="0.3">
      <c r="B1817" s="31" t="s">
        <v>18</v>
      </c>
      <c r="C1817">
        <v>220</v>
      </c>
      <c r="D1817" s="5">
        <v>159782683.74999928</v>
      </c>
      <c r="E1817" s="5">
        <v>150009362.65000153</v>
      </c>
      <c r="F1817" s="5">
        <v>351672653.13999891</v>
      </c>
      <c r="G1817" s="5">
        <v>377792622.200001</v>
      </c>
      <c r="H1817" s="5">
        <v>333708008.77999973</v>
      </c>
      <c r="I1817" s="5">
        <v>96168078.230002403</v>
      </c>
      <c r="J1817" s="12"/>
    </row>
    <row r="1818" spans="2:10" ht="16.5" thickTop="1" thickBot="1" x14ac:dyDescent="0.3">
      <c r="B1818" s="30" t="s">
        <v>300</v>
      </c>
      <c r="D1818" s="5"/>
      <c r="E1818" s="5"/>
      <c r="F1818" s="5"/>
      <c r="G1818" s="5"/>
      <c r="H1818" s="5"/>
      <c r="I1818" s="5"/>
      <c r="J1818" s="12"/>
    </row>
    <row r="1819" spans="2:10" ht="16.5" thickTop="1" thickBot="1" x14ac:dyDescent="0.3">
      <c r="B1819" s="31" t="s">
        <v>15</v>
      </c>
      <c r="C1819">
        <v>100</v>
      </c>
      <c r="D1819" s="5">
        <v>-47137.71</v>
      </c>
      <c r="E1819" s="5">
        <v>-11149.49</v>
      </c>
      <c r="F1819" s="5">
        <v>-34335.47</v>
      </c>
      <c r="G1819" s="5">
        <v>-4181.8500000000004</v>
      </c>
      <c r="H1819" s="5">
        <v>-2013.76</v>
      </c>
      <c r="I1819" s="5">
        <v>-1575</v>
      </c>
      <c r="J1819" s="12"/>
    </row>
    <row r="1820" spans="2:10" ht="16.5" thickTop="1" thickBot="1" x14ac:dyDescent="0.3">
      <c r="B1820" s="30" t="s">
        <v>289</v>
      </c>
      <c r="D1820" s="5"/>
      <c r="E1820" s="5"/>
      <c r="F1820" s="5"/>
      <c r="G1820" s="5"/>
      <c r="H1820" s="5"/>
      <c r="I1820" s="5"/>
      <c r="J1820" s="12"/>
    </row>
    <row r="1821" spans="2:10" ht="16.5" thickTop="1" thickBot="1" x14ac:dyDescent="0.3">
      <c r="B1821" s="31" t="s">
        <v>16</v>
      </c>
      <c r="C1821">
        <v>135</v>
      </c>
      <c r="D1821" s="5">
        <v>0</v>
      </c>
      <c r="E1821" s="5">
        <v>0</v>
      </c>
      <c r="F1821" s="5">
        <v>16286894.800000001</v>
      </c>
      <c r="G1821" s="5">
        <v>25674546.799999997</v>
      </c>
      <c r="H1821" s="5">
        <v>0</v>
      </c>
      <c r="I1821" s="5">
        <v>0</v>
      </c>
      <c r="J1821" s="12"/>
    </row>
    <row r="1822" spans="2:10" ht="16.5" thickTop="1" thickBot="1" x14ac:dyDescent="0.3">
      <c r="B1822" s="31" t="s">
        <v>17</v>
      </c>
      <c r="C1822">
        <v>200</v>
      </c>
      <c r="D1822" s="5">
        <v>0</v>
      </c>
      <c r="E1822" s="5">
        <v>0</v>
      </c>
      <c r="F1822" s="5">
        <v>0</v>
      </c>
      <c r="G1822" s="5">
        <v>25674546.799999997</v>
      </c>
      <c r="H1822" s="5">
        <v>0</v>
      </c>
      <c r="I1822" s="5">
        <v>0</v>
      </c>
      <c r="J1822" s="12"/>
    </row>
    <row r="1823" spans="2:10" ht="16.5" thickTop="1" thickBot="1" x14ac:dyDescent="0.3">
      <c r="B1823" s="31" t="s">
        <v>18</v>
      </c>
      <c r="C1823">
        <v>220</v>
      </c>
      <c r="D1823" s="5">
        <v>0</v>
      </c>
      <c r="E1823" s="5">
        <v>0</v>
      </c>
      <c r="F1823" s="5">
        <v>16286894.800000001</v>
      </c>
      <c r="G1823" s="5">
        <v>0</v>
      </c>
      <c r="H1823" s="5">
        <v>0</v>
      </c>
      <c r="I1823" s="5">
        <v>0</v>
      </c>
      <c r="J1823" s="12"/>
    </row>
    <row r="1824" spans="2:10" ht="16.5" thickTop="1" thickBot="1" x14ac:dyDescent="0.3">
      <c r="B1824" s="30" t="s">
        <v>310</v>
      </c>
      <c r="D1824" s="5"/>
      <c r="E1824" s="5"/>
      <c r="F1824" s="5"/>
      <c r="G1824" s="5"/>
      <c r="H1824" s="5"/>
      <c r="I1824" s="5"/>
      <c r="J1824" s="12"/>
    </row>
    <row r="1825" spans="2:10" ht="16.5" thickTop="1" thickBot="1" x14ac:dyDescent="0.3">
      <c r="B1825" s="31" t="s">
        <v>16</v>
      </c>
      <c r="C1825">
        <v>135</v>
      </c>
      <c r="D1825" s="5">
        <v>0</v>
      </c>
      <c r="E1825" s="5">
        <v>0</v>
      </c>
      <c r="F1825" s="5">
        <v>0</v>
      </c>
      <c r="G1825" s="5">
        <v>0</v>
      </c>
      <c r="H1825" s="5">
        <v>0</v>
      </c>
      <c r="I1825" s="5">
        <v>61003.56</v>
      </c>
      <c r="J1825" s="12"/>
    </row>
    <row r="1826" spans="2:10" ht="16.5" thickTop="1" thickBot="1" x14ac:dyDescent="0.3">
      <c r="B1826" s="31" t="s">
        <v>18</v>
      </c>
      <c r="C1826">
        <v>220</v>
      </c>
      <c r="D1826" s="5">
        <v>0</v>
      </c>
      <c r="E1826" s="5">
        <v>0</v>
      </c>
      <c r="F1826" s="5">
        <v>0</v>
      </c>
      <c r="G1826" s="5">
        <v>0</v>
      </c>
      <c r="H1826" s="5">
        <v>0</v>
      </c>
      <c r="I1826" s="5">
        <v>61003.56</v>
      </c>
      <c r="J1826" s="12"/>
    </row>
    <row r="1827" spans="2:10" ht="16.5" thickTop="1" thickBot="1" x14ac:dyDescent="0.3">
      <c r="B1827" s="29" t="s">
        <v>312</v>
      </c>
      <c r="D1827" s="5"/>
      <c r="E1827" s="5"/>
      <c r="F1827" s="5"/>
      <c r="G1827" s="5"/>
      <c r="H1827" s="5"/>
      <c r="I1827" s="5"/>
      <c r="J1827" s="12"/>
    </row>
    <row r="1828" spans="2:10" ht="16.5" thickTop="1" thickBot="1" x14ac:dyDescent="0.3">
      <c r="B1828" s="30" t="s">
        <v>148</v>
      </c>
      <c r="D1828" s="5"/>
      <c r="E1828" s="5"/>
      <c r="F1828" s="5"/>
      <c r="G1828" s="5"/>
      <c r="H1828" s="5"/>
      <c r="I1828" s="5"/>
      <c r="J1828" s="12"/>
    </row>
    <row r="1829" spans="2:10" ht="16.5" thickTop="1" thickBot="1" x14ac:dyDescent="0.3">
      <c r="B1829" s="31" t="s">
        <v>15</v>
      </c>
      <c r="C1829">
        <v>100</v>
      </c>
      <c r="D1829" s="5">
        <v>1778694.7799999998</v>
      </c>
      <c r="E1829" s="5">
        <v>2105795.9299999997</v>
      </c>
      <c r="F1829" s="5">
        <v>1889626.92</v>
      </c>
      <c r="G1829" s="5">
        <v>1856604.35</v>
      </c>
      <c r="H1829" s="5">
        <v>2381139.94</v>
      </c>
      <c r="I1829" s="5">
        <v>1829752.4300000002</v>
      </c>
      <c r="J1829" s="12"/>
    </row>
    <row r="1830" spans="2:10" ht="16.5" thickTop="1" thickBot="1" x14ac:dyDescent="0.3">
      <c r="B1830" s="31" t="s">
        <v>16</v>
      </c>
      <c r="C1830">
        <v>135</v>
      </c>
      <c r="D1830" s="5">
        <v>42957521</v>
      </c>
      <c r="E1830" s="5">
        <v>43923623</v>
      </c>
      <c r="F1830" s="5">
        <v>46698298</v>
      </c>
      <c r="G1830" s="5">
        <v>49525718.460000001</v>
      </c>
      <c r="H1830" s="5">
        <v>53204740.82</v>
      </c>
      <c r="I1830" s="5">
        <v>65042635.870000005</v>
      </c>
      <c r="J1830" s="12"/>
    </row>
    <row r="1831" spans="2:10" ht="16.5" thickTop="1" thickBot="1" x14ac:dyDescent="0.3">
      <c r="B1831" s="31" t="s">
        <v>66</v>
      </c>
      <c r="C1831">
        <v>137</v>
      </c>
      <c r="D1831" s="5">
        <v>0</v>
      </c>
      <c r="E1831" s="5">
        <v>0</v>
      </c>
      <c r="F1831" s="5">
        <v>0</v>
      </c>
      <c r="G1831" s="5">
        <v>250000</v>
      </c>
      <c r="H1831" s="5">
        <v>66652.62</v>
      </c>
      <c r="I1831" s="5">
        <v>42515.45</v>
      </c>
      <c r="J1831" s="12"/>
    </row>
    <row r="1832" spans="2:10" ht="16.5" thickTop="1" thickBot="1" x14ac:dyDescent="0.3">
      <c r="B1832" s="31" t="s">
        <v>17</v>
      </c>
      <c r="C1832">
        <v>200</v>
      </c>
      <c r="D1832" s="5">
        <v>41646858.840000026</v>
      </c>
      <c r="E1832" s="5">
        <v>43126146.590000004</v>
      </c>
      <c r="F1832" s="5">
        <v>45466381.099999964</v>
      </c>
      <c r="G1832" s="5">
        <v>45658155.890000023</v>
      </c>
      <c r="H1832" s="5">
        <v>47664722.680000044</v>
      </c>
      <c r="I1832" s="5">
        <v>47603009.540000007</v>
      </c>
      <c r="J1832" s="12"/>
    </row>
    <row r="1833" spans="2:10" ht="16.5" thickTop="1" thickBot="1" x14ac:dyDescent="0.3">
      <c r="B1833" s="31" t="s">
        <v>97</v>
      </c>
      <c r="C1833">
        <v>205</v>
      </c>
      <c r="D1833" s="5">
        <v>0</v>
      </c>
      <c r="E1833" s="5">
        <v>0</v>
      </c>
      <c r="F1833" s="5">
        <v>0</v>
      </c>
      <c r="G1833" s="5">
        <v>183347.38</v>
      </c>
      <c r="H1833" s="5">
        <v>24137.17</v>
      </c>
      <c r="I1833" s="5">
        <v>0</v>
      </c>
      <c r="J1833" s="12"/>
    </row>
    <row r="1834" spans="2:10" ht="16.5" thickTop="1" thickBot="1" x14ac:dyDescent="0.3">
      <c r="B1834" s="31" t="s">
        <v>18</v>
      </c>
      <c r="C1834">
        <v>220</v>
      </c>
      <c r="D1834" s="5">
        <v>1310662.1599999741</v>
      </c>
      <c r="E1834" s="5">
        <v>797476.40999999642</v>
      </c>
      <c r="F1834" s="5">
        <v>1231916.9000000358</v>
      </c>
      <c r="G1834" s="5">
        <v>3867562.5699999779</v>
      </c>
      <c r="H1834" s="5">
        <v>5540018.1399999559</v>
      </c>
      <c r="I1834" s="5">
        <v>17439626.329999998</v>
      </c>
      <c r="J1834" s="12"/>
    </row>
    <row r="1835" spans="2:10" ht="16.5" thickTop="1" thickBot="1" x14ac:dyDescent="0.3">
      <c r="B1835" s="31" t="s">
        <v>67</v>
      </c>
      <c r="C1835">
        <v>222</v>
      </c>
      <c r="D1835" s="5">
        <v>0</v>
      </c>
      <c r="E1835" s="5">
        <v>0</v>
      </c>
      <c r="F1835" s="5">
        <v>0</v>
      </c>
      <c r="G1835" s="5">
        <v>66652.62</v>
      </c>
      <c r="H1835" s="5">
        <v>42515.45</v>
      </c>
      <c r="I1835" s="5">
        <v>42515.45</v>
      </c>
      <c r="J1835" s="12"/>
    </row>
    <row r="1836" spans="2:10" ht="16.5" thickTop="1" thickBot="1" x14ac:dyDescent="0.3">
      <c r="B1836" s="31" t="s">
        <v>19</v>
      </c>
      <c r="C1836">
        <v>500</v>
      </c>
      <c r="D1836" s="5">
        <v>32351826.839999996</v>
      </c>
      <c r="E1836" s="5">
        <v>33303006.59</v>
      </c>
      <c r="F1836" s="5">
        <v>33311408.099999998</v>
      </c>
      <c r="G1836" s="5">
        <v>34377258.839999996</v>
      </c>
      <c r="H1836" s="5">
        <v>33662143.049999997</v>
      </c>
      <c r="I1836" s="5">
        <v>30894584.650000002</v>
      </c>
      <c r="J1836" s="12"/>
    </row>
    <row r="1837" spans="2:10" ht="16.5" thickTop="1" thickBot="1" x14ac:dyDescent="0.3">
      <c r="B1837" s="30" t="s">
        <v>279</v>
      </c>
      <c r="D1837" s="5"/>
      <c r="E1837" s="5"/>
      <c r="F1837" s="5"/>
      <c r="G1837" s="5"/>
      <c r="H1837" s="5"/>
      <c r="I1837" s="5"/>
      <c r="J1837" s="12"/>
    </row>
    <row r="1838" spans="2:10" ht="16.5" thickTop="1" thickBot="1" x14ac:dyDescent="0.3">
      <c r="B1838" s="31" t="s">
        <v>15</v>
      </c>
      <c r="C1838">
        <v>100</v>
      </c>
      <c r="D1838" s="5">
        <v>0</v>
      </c>
      <c r="E1838" s="5">
        <v>304978.53000000003</v>
      </c>
      <c r="F1838" s="5">
        <v>341917.67</v>
      </c>
      <c r="G1838" s="5">
        <v>278296.12</v>
      </c>
      <c r="H1838" s="5">
        <v>575126.15</v>
      </c>
      <c r="I1838" s="5">
        <v>0</v>
      </c>
      <c r="J1838" s="12"/>
    </row>
    <row r="1839" spans="2:10" ht="16.5" thickTop="1" thickBot="1" x14ac:dyDescent="0.3">
      <c r="B1839" s="31" t="s">
        <v>16</v>
      </c>
      <c r="C1839">
        <v>135</v>
      </c>
      <c r="D1839" s="5">
        <v>0</v>
      </c>
      <c r="E1839" s="5">
        <v>200000</v>
      </c>
      <c r="F1839" s="5">
        <v>0</v>
      </c>
      <c r="G1839" s="5">
        <v>250</v>
      </c>
      <c r="H1839" s="5">
        <v>0</v>
      </c>
      <c r="I1839" s="5">
        <v>200000</v>
      </c>
      <c r="J1839" s="12"/>
    </row>
    <row r="1840" spans="2:10" ht="16.5" thickTop="1" thickBot="1" x14ac:dyDescent="0.3">
      <c r="B1840" s="31" t="s">
        <v>66</v>
      </c>
      <c r="C1840">
        <v>137</v>
      </c>
      <c r="D1840" s="5">
        <v>0</v>
      </c>
      <c r="E1840" s="5">
        <v>1020000</v>
      </c>
      <c r="F1840" s="5">
        <v>924978.53</v>
      </c>
      <c r="G1840" s="5">
        <v>997342.65</v>
      </c>
      <c r="H1840" s="5">
        <v>713633.6</v>
      </c>
      <c r="I1840" s="5">
        <v>395126.15</v>
      </c>
      <c r="J1840" s="12"/>
    </row>
    <row r="1841" spans="2:10" ht="16.5" thickTop="1" thickBot="1" x14ac:dyDescent="0.3">
      <c r="B1841" s="31" t="s">
        <v>17</v>
      </c>
      <c r="C1841">
        <v>200</v>
      </c>
      <c r="D1841" s="5">
        <v>0</v>
      </c>
      <c r="E1841" s="5">
        <v>0</v>
      </c>
      <c r="F1841" s="5">
        <v>0</v>
      </c>
      <c r="G1841" s="5">
        <v>250</v>
      </c>
      <c r="H1841" s="5">
        <v>0</v>
      </c>
      <c r="I1841" s="5">
        <v>0</v>
      </c>
      <c r="J1841" s="12"/>
    </row>
    <row r="1842" spans="2:10" ht="16.5" thickTop="1" thickBot="1" x14ac:dyDescent="0.3">
      <c r="B1842" s="31" t="s">
        <v>97</v>
      </c>
      <c r="C1842">
        <v>205</v>
      </c>
      <c r="D1842" s="5">
        <v>0</v>
      </c>
      <c r="E1842" s="5">
        <v>95021.47</v>
      </c>
      <c r="F1842" s="5">
        <v>127635.88</v>
      </c>
      <c r="G1842" s="5">
        <v>283709.05</v>
      </c>
      <c r="H1842" s="5">
        <v>318507.45</v>
      </c>
      <c r="I1842" s="5">
        <v>375126.15</v>
      </c>
      <c r="J1842" s="12"/>
    </row>
    <row r="1843" spans="2:10" ht="16.5" thickTop="1" thickBot="1" x14ac:dyDescent="0.3">
      <c r="B1843" s="31" t="s">
        <v>18</v>
      </c>
      <c r="C1843">
        <v>220</v>
      </c>
      <c r="D1843" s="5">
        <v>0</v>
      </c>
      <c r="E1843" s="5">
        <v>200000</v>
      </c>
      <c r="F1843" s="5">
        <v>0</v>
      </c>
      <c r="G1843" s="5">
        <v>0</v>
      </c>
      <c r="H1843" s="5">
        <v>0</v>
      </c>
      <c r="I1843" s="5">
        <v>200000</v>
      </c>
      <c r="J1843" s="12"/>
    </row>
    <row r="1844" spans="2:10" ht="16.5" thickTop="1" thickBot="1" x14ac:dyDescent="0.3">
      <c r="B1844" s="31" t="s">
        <v>67</v>
      </c>
      <c r="C1844">
        <v>222</v>
      </c>
      <c r="D1844" s="5">
        <v>0</v>
      </c>
      <c r="E1844" s="5">
        <v>924978.53</v>
      </c>
      <c r="F1844" s="5">
        <v>797342.65</v>
      </c>
      <c r="G1844" s="5">
        <v>713633.60000000009</v>
      </c>
      <c r="H1844" s="5">
        <v>395126.14999999997</v>
      </c>
      <c r="I1844" s="5">
        <v>20000</v>
      </c>
      <c r="J1844" s="12"/>
    </row>
    <row r="1845" spans="2:10" ht="16.5" thickTop="1" thickBot="1" x14ac:dyDescent="0.3">
      <c r="B1845" s="31" t="s">
        <v>19</v>
      </c>
      <c r="C1845">
        <v>500</v>
      </c>
      <c r="D1845" s="5">
        <v>0</v>
      </c>
      <c r="E1845" s="5">
        <v>0</v>
      </c>
      <c r="F1845" s="5">
        <v>164575.01999999999</v>
      </c>
      <c r="G1845" s="5">
        <v>220087.5</v>
      </c>
      <c r="H1845" s="5">
        <v>615337.48</v>
      </c>
      <c r="I1845" s="5">
        <v>200000</v>
      </c>
      <c r="J1845" s="12"/>
    </row>
    <row r="1846" spans="2:10" ht="16.5" thickTop="1" thickBot="1" x14ac:dyDescent="0.3">
      <c r="B1846" s="30" t="s">
        <v>280</v>
      </c>
      <c r="D1846" s="5"/>
      <c r="E1846" s="5"/>
      <c r="F1846" s="5"/>
      <c r="G1846" s="5"/>
      <c r="H1846" s="5"/>
      <c r="I1846" s="5"/>
      <c r="J1846" s="12"/>
    </row>
    <row r="1847" spans="2:10" ht="16.5" thickTop="1" thickBot="1" x14ac:dyDescent="0.3">
      <c r="B1847" s="31" t="s">
        <v>15</v>
      </c>
      <c r="C1847">
        <v>100</v>
      </c>
      <c r="D1847" s="5">
        <v>391831.61</v>
      </c>
      <c r="E1847" s="5">
        <v>137379.09999999998</v>
      </c>
      <c r="F1847" s="5">
        <v>14145.7</v>
      </c>
      <c r="G1847" s="5">
        <v>13448.7</v>
      </c>
      <c r="H1847" s="5">
        <v>9779.7000000000007</v>
      </c>
      <c r="I1847" s="5">
        <v>845316.68</v>
      </c>
      <c r="J1847" s="12"/>
    </row>
    <row r="1848" spans="2:10" ht="16.5" thickTop="1" thickBot="1" x14ac:dyDescent="0.3">
      <c r="B1848" s="31" t="s">
        <v>16</v>
      </c>
      <c r="C1848">
        <v>135</v>
      </c>
      <c r="D1848" s="5">
        <v>0</v>
      </c>
      <c r="E1848" s="5">
        <v>244898</v>
      </c>
      <c r="F1848" s="5">
        <v>0</v>
      </c>
      <c r="G1848" s="5">
        <v>280898</v>
      </c>
      <c r="H1848" s="5">
        <v>25000</v>
      </c>
      <c r="I1848" s="5">
        <v>252398</v>
      </c>
      <c r="J1848" s="12"/>
    </row>
    <row r="1849" spans="2:10" ht="16.5" thickTop="1" thickBot="1" x14ac:dyDescent="0.3">
      <c r="B1849" s="31" t="s">
        <v>17</v>
      </c>
      <c r="C1849">
        <v>200</v>
      </c>
      <c r="D1849" s="5">
        <v>0</v>
      </c>
      <c r="E1849" s="5">
        <v>0</v>
      </c>
      <c r="F1849" s="5">
        <v>0</v>
      </c>
      <c r="G1849" s="5">
        <v>36000</v>
      </c>
      <c r="H1849" s="5">
        <v>25000</v>
      </c>
      <c r="I1849" s="5">
        <v>7500</v>
      </c>
      <c r="J1849" s="12"/>
    </row>
    <row r="1850" spans="2:10" ht="16.5" thickTop="1" thickBot="1" x14ac:dyDescent="0.3">
      <c r="B1850" s="31" t="s">
        <v>97</v>
      </c>
      <c r="C1850">
        <v>205</v>
      </c>
      <c r="D1850" s="5">
        <v>292086.82</v>
      </c>
      <c r="E1850" s="5">
        <v>716337.65</v>
      </c>
      <c r="F1850" s="5">
        <v>150776.25</v>
      </c>
      <c r="G1850" s="5">
        <v>697</v>
      </c>
      <c r="H1850" s="5">
        <v>3669</v>
      </c>
      <c r="I1850" s="5">
        <v>9171963.0199999996</v>
      </c>
      <c r="J1850" s="12"/>
    </row>
    <row r="1851" spans="2:10" ht="16.5" thickTop="1" thickBot="1" x14ac:dyDescent="0.3">
      <c r="B1851" s="31" t="s">
        <v>18</v>
      </c>
      <c r="C1851">
        <v>220</v>
      </c>
      <c r="D1851" s="5">
        <v>0</v>
      </c>
      <c r="E1851" s="5">
        <v>244898</v>
      </c>
      <c r="F1851" s="5">
        <v>0</v>
      </c>
      <c r="G1851" s="5">
        <v>244898</v>
      </c>
      <c r="H1851" s="5">
        <v>0</v>
      </c>
      <c r="I1851" s="5">
        <v>244898</v>
      </c>
      <c r="J1851" s="12"/>
    </row>
    <row r="1852" spans="2:10" ht="16.5" thickTop="1" thickBot="1" x14ac:dyDescent="0.3">
      <c r="B1852" s="31" t="s">
        <v>67</v>
      </c>
      <c r="C1852">
        <v>222</v>
      </c>
      <c r="D1852" s="5">
        <v>1503350.18</v>
      </c>
      <c r="E1852" s="5">
        <v>-1012987.65</v>
      </c>
      <c r="F1852" s="5">
        <v>636237.15999999992</v>
      </c>
      <c r="G1852" s="5">
        <v>13735540.16</v>
      </c>
      <c r="H1852" s="5">
        <v>13409779.699999999</v>
      </c>
      <c r="I1852" s="5">
        <v>4237816.68</v>
      </c>
      <c r="J1852" s="12"/>
    </row>
    <row r="1853" spans="2:10" ht="16.5" thickTop="1" thickBot="1" x14ac:dyDescent="0.3">
      <c r="B1853" s="31" t="s">
        <v>66</v>
      </c>
      <c r="C1853">
        <v>274</v>
      </c>
      <c r="D1853" s="5">
        <v>1795437</v>
      </c>
      <c r="E1853" s="5">
        <v>1503350</v>
      </c>
      <c r="F1853" s="5">
        <v>3887013.41</v>
      </c>
      <c r="G1853" s="5">
        <v>13736237.16</v>
      </c>
      <c r="H1853" s="5">
        <v>13413448.699999999</v>
      </c>
      <c r="I1853" s="5">
        <v>13409779.699999999</v>
      </c>
      <c r="J1853" s="12"/>
    </row>
    <row r="1854" spans="2:10" ht="16.5" thickTop="1" thickBot="1" x14ac:dyDescent="0.3">
      <c r="B1854" s="31" t="s">
        <v>19</v>
      </c>
      <c r="C1854">
        <v>500</v>
      </c>
      <c r="D1854" s="5">
        <v>516806</v>
      </c>
      <c r="E1854" s="5">
        <v>461885.14</v>
      </c>
      <c r="F1854" s="5">
        <v>27542.85</v>
      </c>
      <c r="G1854" s="5">
        <v>0</v>
      </c>
      <c r="H1854" s="5">
        <v>0</v>
      </c>
      <c r="I1854" s="5">
        <v>10007500</v>
      </c>
      <c r="J1854" s="12"/>
    </row>
    <row r="1855" spans="2:10" ht="16.5" thickTop="1" thickBot="1" x14ac:dyDescent="0.3">
      <c r="B1855" s="30" t="s">
        <v>281</v>
      </c>
      <c r="D1855" s="5"/>
      <c r="E1855" s="5"/>
      <c r="F1855" s="5"/>
      <c r="G1855" s="5"/>
      <c r="H1855" s="5"/>
      <c r="I1855" s="5"/>
      <c r="J1855" s="12"/>
    </row>
    <row r="1856" spans="2:10" ht="16.5" thickTop="1" thickBot="1" x14ac:dyDescent="0.3">
      <c r="B1856" s="31" t="s">
        <v>15</v>
      </c>
      <c r="C1856">
        <v>100</v>
      </c>
      <c r="D1856" s="5">
        <v>0</v>
      </c>
      <c r="E1856" s="5">
        <v>0</v>
      </c>
      <c r="F1856" s="5">
        <v>0</v>
      </c>
      <c r="G1856" s="5">
        <v>2679.13</v>
      </c>
      <c r="H1856" s="5">
        <v>20195.48</v>
      </c>
      <c r="I1856" s="5">
        <v>32609.35</v>
      </c>
      <c r="J1856" s="12"/>
    </row>
    <row r="1857" spans="2:10" ht="16.5" thickTop="1" thickBot="1" x14ac:dyDescent="0.3">
      <c r="B1857" s="31" t="s">
        <v>16</v>
      </c>
      <c r="C1857">
        <v>135</v>
      </c>
      <c r="D1857" s="5">
        <v>55000</v>
      </c>
      <c r="E1857" s="5">
        <v>75000</v>
      </c>
      <c r="F1857" s="5">
        <v>75000</v>
      </c>
      <c r="G1857" s="5">
        <v>75000</v>
      </c>
      <c r="H1857" s="5">
        <v>75000</v>
      </c>
      <c r="I1857" s="5">
        <v>75000</v>
      </c>
      <c r="J1857" s="12"/>
    </row>
    <row r="1858" spans="2:10" ht="16.5" thickTop="1" thickBot="1" x14ac:dyDescent="0.3">
      <c r="B1858" s="31" t="s">
        <v>17</v>
      </c>
      <c r="C1858">
        <v>200</v>
      </c>
      <c r="D1858" s="5">
        <v>32487.599999999999</v>
      </c>
      <c r="E1858" s="5">
        <v>12406.19</v>
      </c>
      <c r="F1858" s="5">
        <v>3895.02</v>
      </c>
      <c r="G1858" s="5">
        <v>30356.07</v>
      </c>
      <c r="H1858" s="5">
        <v>0</v>
      </c>
      <c r="I1858" s="5">
        <v>22586.13</v>
      </c>
      <c r="J1858" s="12"/>
    </row>
    <row r="1859" spans="2:10" ht="16.5" thickTop="1" thickBot="1" x14ac:dyDescent="0.3">
      <c r="B1859" s="31" t="s">
        <v>18</v>
      </c>
      <c r="C1859">
        <v>220</v>
      </c>
      <c r="D1859" s="5">
        <v>22512.400000000001</v>
      </c>
      <c r="E1859" s="5">
        <v>62593.81</v>
      </c>
      <c r="F1859" s="5">
        <v>71104.98</v>
      </c>
      <c r="G1859" s="5">
        <v>44643.93</v>
      </c>
      <c r="H1859" s="5">
        <v>75000</v>
      </c>
      <c r="I1859" s="5">
        <v>52413.869999999995</v>
      </c>
      <c r="J1859" s="12"/>
    </row>
    <row r="1860" spans="2:10" ht="16.5" thickTop="1" thickBot="1" x14ac:dyDescent="0.3">
      <c r="B1860" s="31" t="s">
        <v>19</v>
      </c>
      <c r="C1860">
        <v>500</v>
      </c>
      <c r="D1860" s="5">
        <v>32487.599999999999</v>
      </c>
      <c r="E1860" s="5">
        <v>12406.19</v>
      </c>
      <c r="F1860" s="5">
        <v>3895.02</v>
      </c>
      <c r="G1860" s="5">
        <v>33035.199999999997</v>
      </c>
      <c r="H1860" s="5">
        <v>17516.349999999999</v>
      </c>
      <c r="I1860" s="5">
        <v>35000</v>
      </c>
      <c r="J1860" s="12"/>
    </row>
    <row r="1861" spans="2:10" ht="16.5" thickTop="1" thickBot="1" x14ac:dyDescent="0.3">
      <c r="B1861" s="30" t="s">
        <v>305</v>
      </c>
      <c r="D1861" s="5"/>
      <c r="E1861" s="5"/>
      <c r="F1861" s="5"/>
      <c r="G1861" s="5"/>
      <c r="H1861" s="5"/>
      <c r="I1861" s="5"/>
      <c r="J1861" s="12"/>
    </row>
    <row r="1862" spans="2:10" ht="16.5" thickTop="1" thickBot="1" x14ac:dyDescent="0.3">
      <c r="B1862" s="31" t="s">
        <v>15</v>
      </c>
      <c r="C1862">
        <v>100</v>
      </c>
      <c r="D1862" s="5">
        <v>0</v>
      </c>
      <c r="E1862" s="5">
        <v>0</v>
      </c>
      <c r="F1862" s="5">
        <v>0</v>
      </c>
      <c r="G1862" s="5">
        <v>304835.44999999995</v>
      </c>
      <c r="H1862" s="5">
        <v>1386090.13</v>
      </c>
      <c r="I1862" s="5">
        <v>1470677.8099999998</v>
      </c>
      <c r="J1862" s="12"/>
    </row>
    <row r="1863" spans="2:10" ht="16.5" thickTop="1" thickBot="1" x14ac:dyDescent="0.3">
      <c r="B1863" s="31" t="s">
        <v>16</v>
      </c>
      <c r="C1863">
        <v>135</v>
      </c>
      <c r="D1863" s="5">
        <v>9072662</v>
      </c>
      <c r="E1863" s="5">
        <v>8972662</v>
      </c>
      <c r="F1863" s="5">
        <v>10262560</v>
      </c>
      <c r="G1863" s="5">
        <v>10672662</v>
      </c>
      <c r="H1863" s="5">
        <v>10172662</v>
      </c>
      <c r="I1863" s="5">
        <v>10838375</v>
      </c>
      <c r="J1863" s="12"/>
    </row>
    <row r="1864" spans="2:10" ht="16.5" thickTop="1" thickBot="1" x14ac:dyDescent="0.3">
      <c r="B1864" s="31" t="s">
        <v>17</v>
      </c>
      <c r="C1864">
        <v>200</v>
      </c>
      <c r="D1864" s="5">
        <v>8631344.070000004</v>
      </c>
      <c r="E1864" s="5">
        <v>8665200.2599999961</v>
      </c>
      <c r="F1864" s="5">
        <v>10193264.239999998</v>
      </c>
      <c r="G1864" s="5">
        <v>9241662.790000001</v>
      </c>
      <c r="H1864" s="5">
        <v>8425333.3499999996</v>
      </c>
      <c r="I1864" s="5">
        <v>9901447.5899999999</v>
      </c>
      <c r="J1864" s="12"/>
    </row>
    <row r="1865" spans="2:10" ht="16.5" thickTop="1" thickBot="1" x14ac:dyDescent="0.3">
      <c r="B1865" s="31" t="s">
        <v>18</v>
      </c>
      <c r="C1865">
        <v>220</v>
      </c>
      <c r="D1865" s="5">
        <v>441317.92999999598</v>
      </c>
      <c r="E1865" s="5">
        <v>307461.74000000395</v>
      </c>
      <c r="F1865" s="5">
        <v>69295.760000001639</v>
      </c>
      <c r="G1865" s="5">
        <v>1430999.209999999</v>
      </c>
      <c r="H1865" s="5">
        <v>1747328.6500000004</v>
      </c>
      <c r="I1865" s="5">
        <v>936927.41000000015</v>
      </c>
      <c r="J1865" s="12"/>
    </row>
    <row r="1866" spans="2:10" ht="16.5" thickTop="1" thickBot="1" x14ac:dyDescent="0.3">
      <c r="B1866" s="31" t="s">
        <v>19</v>
      </c>
      <c r="C1866">
        <v>500</v>
      </c>
      <c r="D1866" s="5">
        <v>4421286.07</v>
      </c>
      <c r="E1866" s="5">
        <v>4455142.26</v>
      </c>
      <c r="F1866" s="5">
        <v>4583206.24</v>
      </c>
      <c r="G1866" s="5">
        <v>3936440.24</v>
      </c>
      <c r="H1866" s="5">
        <v>3896530.0300000003</v>
      </c>
      <c r="I1866" s="5">
        <v>3710264.27</v>
      </c>
      <c r="J1866" s="12"/>
    </row>
    <row r="1867" spans="2:10" ht="16.5" thickTop="1" thickBot="1" x14ac:dyDescent="0.3">
      <c r="B1867" s="30" t="s">
        <v>282</v>
      </c>
      <c r="D1867" s="5"/>
      <c r="E1867" s="5"/>
      <c r="F1867" s="5"/>
      <c r="G1867" s="5"/>
      <c r="H1867" s="5"/>
      <c r="I1867" s="5"/>
      <c r="J1867" s="12"/>
    </row>
    <row r="1868" spans="2:10" ht="16.5" thickTop="1" thickBot="1" x14ac:dyDescent="0.3">
      <c r="B1868" s="31" t="s">
        <v>15</v>
      </c>
      <c r="C1868">
        <v>100</v>
      </c>
      <c r="D1868" s="5">
        <v>18861338.470000003</v>
      </c>
      <c r="E1868" s="5">
        <v>18872008.869999997</v>
      </c>
      <c r="F1868" s="5">
        <v>15967739.270000001</v>
      </c>
      <c r="G1868" s="5">
        <v>23323348.130000003</v>
      </c>
      <c r="H1868" s="5">
        <v>20129492.369999997</v>
      </c>
      <c r="I1868" s="5">
        <v>18404912.260000002</v>
      </c>
      <c r="J1868" s="12"/>
    </row>
    <row r="1869" spans="2:10" ht="16.5" thickTop="1" thickBot="1" x14ac:dyDescent="0.3">
      <c r="B1869" s="31" t="s">
        <v>16</v>
      </c>
      <c r="C1869">
        <v>135</v>
      </c>
      <c r="D1869" s="5">
        <v>27920510</v>
      </c>
      <c r="E1869" s="5">
        <v>28420510</v>
      </c>
      <c r="F1869" s="5">
        <v>29200510</v>
      </c>
      <c r="G1869" s="5">
        <v>27920510</v>
      </c>
      <c r="H1869" s="5">
        <v>27920510</v>
      </c>
      <c r="I1869" s="5">
        <v>27920510</v>
      </c>
      <c r="J1869" s="12"/>
    </row>
    <row r="1870" spans="2:10" ht="16.5" thickTop="1" thickBot="1" x14ac:dyDescent="0.3">
      <c r="B1870" s="31" t="s">
        <v>17</v>
      </c>
      <c r="C1870">
        <v>200</v>
      </c>
      <c r="D1870" s="5">
        <v>26994268.219999995</v>
      </c>
      <c r="E1870" s="5">
        <v>26904206.570000019</v>
      </c>
      <c r="F1870" s="5">
        <v>24603282.379999995</v>
      </c>
      <c r="G1870" s="5">
        <v>16167270.219999993</v>
      </c>
      <c r="H1870" s="5">
        <v>22432895.129999995</v>
      </c>
      <c r="I1870" s="5">
        <v>22257199.129999984</v>
      </c>
      <c r="J1870" s="12"/>
    </row>
    <row r="1871" spans="2:10" ht="16.5" thickTop="1" thickBot="1" x14ac:dyDescent="0.3">
      <c r="B1871" s="31" t="s">
        <v>97</v>
      </c>
      <c r="C1871">
        <v>205</v>
      </c>
      <c r="D1871" s="5">
        <v>595753.34</v>
      </c>
      <c r="E1871" s="5">
        <v>1388926.71</v>
      </c>
      <c r="F1871" s="5">
        <v>3592724.21</v>
      </c>
      <c r="G1871" s="5">
        <v>-2877138.0300000003</v>
      </c>
      <c r="H1871" s="5">
        <v>2814087.65</v>
      </c>
      <c r="I1871" s="5">
        <v>462720.75</v>
      </c>
      <c r="J1871" s="12"/>
    </row>
    <row r="1872" spans="2:10" ht="16.5" thickTop="1" thickBot="1" x14ac:dyDescent="0.3">
      <c r="B1872" s="31" t="s">
        <v>18</v>
      </c>
      <c r="C1872">
        <v>220</v>
      </c>
      <c r="D1872" s="5">
        <v>926241.78000000492</v>
      </c>
      <c r="E1872" s="5">
        <v>1516303.4299999811</v>
      </c>
      <c r="F1872" s="5">
        <v>4597227.6200000048</v>
      </c>
      <c r="G1872" s="5">
        <v>11753239.780000007</v>
      </c>
      <c r="H1872" s="5">
        <v>5487614.8700000048</v>
      </c>
      <c r="I1872" s="5">
        <v>5663310.8700000159</v>
      </c>
      <c r="J1872" s="12"/>
    </row>
    <row r="1873" spans="2:10" ht="16.5" thickTop="1" thickBot="1" x14ac:dyDescent="0.3">
      <c r="B1873" s="31" t="s">
        <v>67</v>
      </c>
      <c r="C1873">
        <v>222</v>
      </c>
      <c r="D1873" s="5">
        <v>6175766.6600000001</v>
      </c>
      <c r="E1873" s="5">
        <v>8258787.29</v>
      </c>
      <c r="F1873" s="5">
        <v>6679362.21</v>
      </c>
      <c r="G1873" s="5">
        <v>11034500.24</v>
      </c>
      <c r="H1873" s="5">
        <v>8174541.8699999992</v>
      </c>
      <c r="I1873" s="5">
        <v>7710991.6799999997</v>
      </c>
      <c r="J1873" s="12"/>
    </row>
    <row r="1874" spans="2:10" ht="16.5" thickTop="1" thickBot="1" x14ac:dyDescent="0.3">
      <c r="B1874" s="31" t="s">
        <v>66</v>
      </c>
      <c r="C1874">
        <v>274</v>
      </c>
      <c r="D1874" s="5">
        <v>6771520</v>
      </c>
      <c r="E1874" s="5">
        <v>13297714</v>
      </c>
      <c r="F1874" s="5">
        <v>10272086.42</v>
      </c>
      <c r="G1874" s="5">
        <v>8157362.21</v>
      </c>
      <c r="H1874" s="5">
        <v>10988629.52</v>
      </c>
      <c r="I1874" s="5">
        <v>10662891.43</v>
      </c>
      <c r="J1874" s="12"/>
    </row>
    <row r="1875" spans="2:10" ht="16.5" thickTop="1" thickBot="1" x14ac:dyDescent="0.3">
      <c r="B1875" s="31" t="s">
        <v>19</v>
      </c>
      <c r="C1875">
        <v>500</v>
      </c>
      <c r="D1875" s="5">
        <v>30753239.18</v>
      </c>
      <c r="E1875" s="5">
        <v>30775420.559999999</v>
      </c>
      <c r="F1875" s="5">
        <v>27823211.489999995</v>
      </c>
      <c r="G1875" s="5">
        <v>22231927.150000002</v>
      </c>
      <c r="H1875" s="5">
        <v>24288338.190000001</v>
      </c>
      <c r="I1875" s="5">
        <v>23031296.549999997</v>
      </c>
      <c r="J1875" s="12"/>
    </row>
    <row r="1876" spans="2:10" ht="16.5" thickTop="1" thickBot="1" x14ac:dyDescent="0.3">
      <c r="B1876" s="30" t="s">
        <v>283</v>
      </c>
      <c r="D1876" s="5"/>
      <c r="E1876" s="5"/>
      <c r="F1876" s="5"/>
      <c r="G1876" s="5"/>
      <c r="H1876" s="5"/>
      <c r="I1876" s="5"/>
      <c r="J1876" s="12"/>
    </row>
    <row r="1877" spans="2:10" ht="16.5" thickTop="1" thickBot="1" x14ac:dyDescent="0.3">
      <c r="B1877" s="31" t="s">
        <v>16</v>
      </c>
      <c r="C1877">
        <v>135</v>
      </c>
      <c r="D1877" s="5">
        <v>0</v>
      </c>
      <c r="E1877" s="5">
        <v>25000</v>
      </c>
      <c r="F1877" s="5">
        <v>0</v>
      </c>
      <c r="G1877" s="5">
        <v>0</v>
      </c>
      <c r="H1877" s="5">
        <v>0</v>
      </c>
      <c r="I1877" s="5">
        <v>25000</v>
      </c>
      <c r="J1877" s="12"/>
    </row>
    <row r="1878" spans="2:10" ht="16.5" thickTop="1" thickBot="1" x14ac:dyDescent="0.3">
      <c r="B1878" s="31" t="s">
        <v>18</v>
      </c>
      <c r="C1878">
        <v>220</v>
      </c>
      <c r="D1878" s="5">
        <v>0</v>
      </c>
      <c r="E1878" s="5">
        <v>25000</v>
      </c>
      <c r="F1878" s="5">
        <v>0</v>
      </c>
      <c r="G1878" s="5">
        <v>0</v>
      </c>
      <c r="H1878" s="5">
        <v>0</v>
      </c>
      <c r="I1878" s="5">
        <v>25000</v>
      </c>
      <c r="J1878" s="12"/>
    </row>
    <row r="1879" spans="2:10" ht="16.5" thickTop="1" thickBot="1" x14ac:dyDescent="0.3">
      <c r="B1879" s="30" t="s">
        <v>306</v>
      </c>
      <c r="D1879" s="5"/>
      <c r="E1879" s="5"/>
      <c r="F1879" s="5"/>
      <c r="G1879" s="5"/>
      <c r="H1879" s="5"/>
      <c r="I1879" s="5"/>
      <c r="J1879" s="12"/>
    </row>
    <row r="1880" spans="2:10" ht="16.5" thickTop="1" thickBot="1" x14ac:dyDescent="0.3">
      <c r="B1880" s="31" t="s">
        <v>16</v>
      </c>
      <c r="C1880">
        <v>135</v>
      </c>
      <c r="D1880" s="5">
        <v>0</v>
      </c>
      <c r="E1880" s="5">
        <v>200000</v>
      </c>
      <c r="F1880" s="5">
        <v>0</v>
      </c>
      <c r="G1880" s="5">
        <v>0</v>
      </c>
      <c r="H1880" s="5">
        <v>0</v>
      </c>
      <c r="I1880" s="5">
        <v>200000</v>
      </c>
      <c r="J1880" s="12"/>
    </row>
    <row r="1881" spans="2:10" ht="16.5" thickTop="1" thickBot="1" x14ac:dyDescent="0.3">
      <c r="B1881" s="31" t="s">
        <v>18</v>
      </c>
      <c r="C1881">
        <v>220</v>
      </c>
      <c r="D1881" s="5">
        <v>0</v>
      </c>
      <c r="E1881" s="5">
        <v>200000</v>
      </c>
      <c r="F1881" s="5">
        <v>0</v>
      </c>
      <c r="G1881" s="5">
        <v>0</v>
      </c>
      <c r="H1881" s="5">
        <v>0</v>
      </c>
      <c r="I1881" s="5">
        <v>200000</v>
      </c>
      <c r="J1881" s="12"/>
    </row>
    <row r="1882" spans="2:10" ht="16.5" thickTop="1" thickBot="1" x14ac:dyDescent="0.3">
      <c r="B1882" s="30" t="s">
        <v>284</v>
      </c>
      <c r="D1882" s="5"/>
      <c r="E1882" s="5"/>
      <c r="F1882" s="5"/>
      <c r="G1882" s="5"/>
      <c r="H1882" s="5"/>
      <c r="I1882" s="5"/>
      <c r="J1882" s="12"/>
    </row>
    <row r="1883" spans="2:10" ht="16.5" thickTop="1" thickBot="1" x14ac:dyDescent="0.3">
      <c r="B1883" s="31" t="s">
        <v>15</v>
      </c>
      <c r="C1883">
        <v>100</v>
      </c>
      <c r="D1883" s="5">
        <v>0</v>
      </c>
      <c r="E1883" s="5">
        <v>0</v>
      </c>
      <c r="F1883" s="5">
        <v>0</v>
      </c>
      <c r="G1883" s="5">
        <v>0</v>
      </c>
      <c r="H1883" s="5">
        <v>0</v>
      </c>
      <c r="I1883" s="5">
        <v>64084.61</v>
      </c>
      <c r="J1883" s="12"/>
    </row>
    <row r="1884" spans="2:10" ht="16.5" thickTop="1" thickBot="1" x14ac:dyDescent="0.3">
      <c r="B1884" s="31" t="s">
        <v>16</v>
      </c>
      <c r="C1884">
        <v>135</v>
      </c>
      <c r="D1884" s="5">
        <v>20000</v>
      </c>
      <c r="E1884" s="5">
        <v>20000</v>
      </c>
      <c r="F1884" s="5">
        <v>0</v>
      </c>
      <c r="G1884" s="5">
        <v>0</v>
      </c>
      <c r="H1884" s="5">
        <v>20000</v>
      </c>
      <c r="I1884" s="5">
        <v>20000</v>
      </c>
      <c r="J1884" s="12"/>
    </row>
    <row r="1885" spans="2:10" ht="16.5" thickTop="1" thickBot="1" x14ac:dyDescent="0.3">
      <c r="B1885" s="31" t="s">
        <v>17</v>
      </c>
      <c r="C1885">
        <v>200</v>
      </c>
      <c r="D1885" s="5">
        <v>0</v>
      </c>
      <c r="E1885" s="5">
        <v>0</v>
      </c>
      <c r="F1885" s="5">
        <v>0</v>
      </c>
      <c r="G1885" s="5">
        <v>0</v>
      </c>
      <c r="H1885" s="5">
        <v>0</v>
      </c>
      <c r="I1885" s="5">
        <v>15000</v>
      </c>
      <c r="J1885" s="12"/>
    </row>
    <row r="1886" spans="2:10" ht="16.5" thickTop="1" thickBot="1" x14ac:dyDescent="0.3">
      <c r="B1886" s="31" t="s">
        <v>18</v>
      </c>
      <c r="C1886">
        <v>220</v>
      </c>
      <c r="D1886" s="5">
        <v>20000</v>
      </c>
      <c r="E1886" s="5">
        <v>20000</v>
      </c>
      <c r="F1886" s="5">
        <v>0</v>
      </c>
      <c r="G1886" s="5">
        <v>0</v>
      </c>
      <c r="H1886" s="5">
        <v>20000</v>
      </c>
      <c r="I1886" s="5">
        <v>5000</v>
      </c>
      <c r="J1886" s="12"/>
    </row>
    <row r="1887" spans="2:10" ht="16.5" thickTop="1" thickBot="1" x14ac:dyDescent="0.3">
      <c r="B1887" s="31" t="s">
        <v>19</v>
      </c>
      <c r="C1887">
        <v>500</v>
      </c>
      <c r="D1887" s="5">
        <v>0</v>
      </c>
      <c r="E1887" s="5">
        <v>0</v>
      </c>
      <c r="F1887" s="5">
        <v>0</v>
      </c>
      <c r="G1887" s="5">
        <v>0</v>
      </c>
      <c r="H1887" s="5">
        <v>0</v>
      </c>
      <c r="I1887" s="5">
        <v>79084.61</v>
      </c>
      <c r="J1887" s="12"/>
    </row>
    <row r="1888" spans="2:10" ht="16.5" thickTop="1" thickBot="1" x14ac:dyDescent="0.3">
      <c r="B1888" s="30" t="s">
        <v>285</v>
      </c>
      <c r="D1888" s="5"/>
      <c r="E1888" s="5"/>
      <c r="F1888" s="5"/>
      <c r="G1888" s="5"/>
      <c r="H1888" s="5"/>
      <c r="I1888" s="5"/>
      <c r="J1888" s="12"/>
    </row>
    <row r="1889" spans="2:10" ht="16.5" thickTop="1" thickBot="1" x14ac:dyDescent="0.3">
      <c r="B1889" s="31" t="s">
        <v>15</v>
      </c>
      <c r="C1889">
        <v>100</v>
      </c>
      <c r="D1889" s="5">
        <v>0</v>
      </c>
      <c r="E1889" s="5">
        <v>0</v>
      </c>
      <c r="F1889" s="5">
        <v>0</v>
      </c>
      <c r="G1889" s="5">
        <v>0</v>
      </c>
      <c r="H1889" s="5">
        <v>346672</v>
      </c>
      <c r="I1889" s="5">
        <v>0</v>
      </c>
      <c r="J1889" s="12"/>
    </row>
    <row r="1890" spans="2:10" ht="16.5" thickTop="1" thickBot="1" x14ac:dyDescent="0.3">
      <c r="B1890" s="31" t="s">
        <v>16</v>
      </c>
      <c r="C1890">
        <v>135</v>
      </c>
      <c r="D1890" s="5">
        <v>0</v>
      </c>
      <c r="E1890" s="5">
        <v>0</v>
      </c>
      <c r="F1890" s="5">
        <v>0</v>
      </c>
      <c r="G1890" s="5">
        <v>0</v>
      </c>
      <c r="H1890" s="5">
        <v>346672</v>
      </c>
      <c r="I1890" s="5">
        <v>346672</v>
      </c>
      <c r="J1890" s="12"/>
    </row>
    <row r="1891" spans="2:10" ht="16.5" thickTop="1" thickBot="1" x14ac:dyDescent="0.3">
      <c r="B1891" s="31" t="s">
        <v>17</v>
      </c>
      <c r="C1891">
        <v>200</v>
      </c>
      <c r="D1891" s="5">
        <v>0</v>
      </c>
      <c r="E1891" s="5">
        <v>0</v>
      </c>
      <c r="F1891" s="5">
        <v>0</v>
      </c>
      <c r="G1891" s="5">
        <v>0</v>
      </c>
      <c r="H1891" s="5">
        <v>0</v>
      </c>
      <c r="I1891" s="5">
        <v>346672</v>
      </c>
      <c r="J1891" s="12"/>
    </row>
    <row r="1892" spans="2:10" ht="16.5" thickTop="1" thickBot="1" x14ac:dyDescent="0.3">
      <c r="B1892" s="31" t="s">
        <v>18</v>
      </c>
      <c r="C1892">
        <v>220</v>
      </c>
      <c r="D1892" s="5">
        <v>0</v>
      </c>
      <c r="E1892" s="5">
        <v>0</v>
      </c>
      <c r="F1892" s="5">
        <v>0</v>
      </c>
      <c r="G1892" s="5">
        <v>0</v>
      </c>
      <c r="H1892" s="5">
        <v>346672</v>
      </c>
      <c r="I1892" s="5">
        <v>0</v>
      </c>
      <c r="J1892" s="12"/>
    </row>
    <row r="1893" spans="2:10" ht="16.5" thickTop="1" thickBot="1" x14ac:dyDescent="0.3">
      <c r="B1893" s="30" t="s">
        <v>287</v>
      </c>
      <c r="D1893" s="5"/>
      <c r="E1893" s="5"/>
      <c r="F1893" s="5"/>
      <c r="G1893" s="5"/>
      <c r="H1893" s="5"/>
      <c r="I1893" s="5"/>
      <c r="J1893" s="12"/>
    </row>
    <row r="1894" spans="2:10" ht="16.5" thickTop="1" thickBot="1" x14ac:dyDescent="0.3">
      <c r="B1894" s="31" t="s">
        <v>16</v>
      </c>
      <c r="C1894">
        <v>135</v>
      </c>
      <c r="D1894" s="5">
        <v>0</v>
      </c>
      <c r="E1894" s="5">
        <v>0</v>
      </c>
      <c r="F1894" s="5">
        <v>0</v>
      </c>
      <c r="G1894" s="5">
        <v>0</v>
      </c>
      <c r="H1894" s="5">
        <v>144000</v>
      </c>
      <c r="I1894" s="5">
        <v>0</v>
      </c>
      <c r="J1894" s="12"/>
    </row>
    <row r="1895" spans="2:10" ht="16.5" thickTop="1" thickBot="1" x14ac:dyDescent="0.3">
      <c r="B1895" s="31" t="s">
        <v>18</v>
      </c>
      <c r="C1895">
        <v>220</v>
      </c>
      <c r="D1895" s="5">
        <v>0</v>
      </c>
      <c r="E1895" s="5">
        <v>0</v>
      </c>
      <c r="F1895" s="5">
        <v>0</v>
      </c>
      <c r="G1895" s="5">
        <v>0</v>
      </c>
      <c r="H1895" s="5">
        <v>144000</v>
      </c>
      <c r="I1895" s="5">
        <v>0</v>
      </c>
      <c r="J1895" s="12"/>
    </row>
    <row r="1896" spans="2:10" ht="16.5" thickTop="1" thickBot="1" x14ac:dyDescent="0.3">
      <c r="B1896" s="30" t="s">
        <v>288</v>
      </c>
      <c r="D1896" s="5"/>
      <c r="E1896" s="5"/>
      <c r="F1896" s="5"/>
      <c r="G1896" s="5"/>
      <c r="H1896" s="5"/>
      <c r="I1896" s="5"/>
      <c r="J1896" s="12"/>
    </row>
    <row r="1897" spans="2:10" ht="16.5" thickTop="1" thickBot="1" x14ac:dyDescent="0.3">
      <c r="B1897" s="31" t="s">
        <v>15</v>
      </c>
      <c r="C1897">
        <v>100</v>
      </c>
      <c r="D1897" s="5">
        <v>0</v>
      </c>
      <c r="E1897" s="5">
        <v>0</v>
      </c>
      <c r="F1897" s="5">
        <v>0</v>
      </c>
      <c r="G1897" s="5">
        <v>0</v>
      </c>
      <c r="H1897" s="5">
        <v>67489</v>
      </c>
      <c r="I1897" s="5">
        <v>0</v>
      </c>
      <c r="J1897" s="12"/>
    </row>
    <row r="1898" spans="2:10" ht="16.5" thickTop="1" thickBot="1" x14ac:dyDescent="0.3">
      <c r="B1898" s="31" t="s">
        <v>16</v>
      </c>
      <c r="C1898">
        <v>135</v>
      </c>
      <c r="D1898" s="5">
        <v>0</v>
      </c>
      <c r="E1898" s="5">
        <v>0</v>
      </c>
      <c r="F1898" s="5">
        <v>0</v>
      </c>
      <c r="G1898" s="5">
        <v>43400</v>
      </c>
      <c r="H1898" s="5">
        <v>67489</v>
      </c>
      <c r="I1898" s="5">
        <v>67489</v>
      </c>
      <c r="J1898" s="12"/>
    </row>
    <row r="1899" spans="2:10" ht="16.5" thickTop="1" thickBot="1" x14ac:dyDescent="0.3">
      <c r="B1899" s="31" t="s">
        <v>17</v>
      </c>
      <c r="C1899">
        <v>200</v>
      </c>
      <c r="D1899" s="5">
        <v>0</v>
      </c>
      <c r="E1899" s="5">
        <v>0</v>
      </c>
      <c r="F1899" s="5">
        <v>0</v>
      </c>
      <c r="G1899" s="5">
        <v>43400</v>
      </c>
      <c r="H1899" s="5">
        <v>0</v>
      </c>
      <c r="I1899" s="5">
        <v>67489</v>
      </c>
      <c r="J1899" s="12"/>
    </row>
    <row r="1900" spans="2:10" ht="16.5" thickTop="1" thickBot="1" x14ac:dyDescent="0.3">
      <c r="B1900" s="31" t="s">
        <v>18</v>
      </c>
      <c r="C1900">
        <v>220</v>
      </c>
      <c r="D1900" s="5">
        <v>0</v>
      </c>
      <c r="E1900" s="5">
        <v>0</v>
      </c>
      <c r="F1900" s="5">
        <v>0</v>
      </c>
      <c r="G1900" s="5">
        <v>0</v>
      </c>
      <c r="H1900" s="5">
        <v>67489</v>
      </c>
      <c r="I1900" s="5">
        <v>0</v>
      </c>
      <c r="J1900" s="12"/>
    </row>
    <row r="1901" spans="2:10" ht="16.5" thickTop="1" thickBot="1" x14ac:dyDescent="0.3">
      <c r="B1901" s="31" t="s">
        <v>19</v>
      </c>
      <c r="C1901">
        <v>500</v>
      </c>
      <c r="D1901" s="5">
        <v>0</v>
      </c>
      <c r="E1901" s="5">
        <v>0</v>
      </c>
      <c r="F1901" s="5">
        <v>0</v>
      </c>
      <c r="G1901" s="5">
        <v>43400</v>
      </c>
      <c r="H1901" s="5">
        <v>67489</v>
      </c>
      <c r="I1901" s="5">
        <v>0</v>
      </c>
      <c r="J1901" s="12"/>
    </row>
    <row r="1902" spans="2:10" ht="16.5" thickTop="1" thickBot="1" x14ac:dyDescent="0.3">
      <c r="B1902" s="30" t="s">
        <v>289</v>
      </c>
      <c r="D1902" s="5"/>
      <c r="E1902" s="5"/>
      <c r="F1902" s="5"/>
      <c r="G1902" s="5"/>
      <c r="H1902" s="5"/>
      <c r="I1902" s="5"/>
      <c r="J1902" s="12"/>
    </row>
    <row r="1903" spans="2:10" ht="16.5" thickTop="1" thickBot="1" x14ac:dyDescent="0.3">
      <c r="B1903" s="31" t="s">
        <v>15</v>
      </c>
      <c r="C1903">
        <v>100</v>
      </c>
      <c r="D1903" s="5">
        <v>0</v>
      </c>
      <c r="E1903" s="5">
        <v>0</v>
      </c>
      <c r="F1903" s="5">
        <v>75697</v>
      </c>
      <c r="G1903" s="5">
        <v>0</v>
      </c>
      <c r="H1903" s="5">
        <v>0</v>
      </c>
      <c r="I1903" s="5">
        <v>0</v>
      </c>
      <c r="J1903" s="12"/>
    </row>
    <row r="1904" spans="2:10" ht="16.5" thickTop="1" thickBot="1" x14ac:dyDescent="0.3">
      <c r="B1904" s="31" t="s">
        <v>16</v>
      </c>
      <c r="C1904">
        <v>135</v>
      </c>
      <c r="D1904" s="5">
        <v>0</v>
      </c>
      <c r="E1904" s="5">
        <v>0</v>
      </c>
      <c r="F1904" s="5">
        <v>75697</v>
      </c>
      <c r="G1904" s="5">
        <v>895326</v>
      </c>
      <c r="H1904" s="5">
        <v>0</v>
      </c>
      <c r="I1904" s="5">
        <v>0</v>
      </c>
      <c r="J1904" s="12"/>
    </row>
    <row r="1905" spans="2:10" ht="16.5" thickTop="1" thickBot="1" x14ac:dyDescent="0.3">
      <c r="B1905" s="31" t="s">
        <v>17</v>
      </c>
      <c r="C1905">
        <v>200</v>
      </c>
      <c r="D1905" s="5">
        <v>0</v>
      </c>
      <c r="E1905" s="5">
        <v>0</v>
      </c>
      <c r="F1905" s="5">
        <v>0</v>
      </c>
      <c r="G1905" s="5">
        <v>895325.99999999965</v>
      </c>
      <c r="H1905" s="5">
        <v>0</v>
      </c>
      <c r="I1905" s="5">
        <v>0</v>
      </c>
      <c r="J1905" s="12"/>
    </row>
    <row r="1906" spans="2:10" ht="16.5" thickTop="1" thickBot="1" x14ac:dyDescent="0.3">
      <c r="B1906" s="31" t="s">
        <v>18</v>
      </c>
      <c r="C1906">
        <v>220</v>
      </c>
      <c r="D1906" s="5">
        <v>0</v>
      </c>
      <c r="E1906" s="5">
        <v>0</v>
      </c>
      <c r="F1906" s="5">
        <v>75697</v>
      </c>
      <c r="G1906" s="5">
        <v>3.4924596548080444E-10</v>
      </c>
      <c r="H1906" s="5">
        <v>0</v>
      </c>
      <c r="I1906" s="5">
        <v>0</v>
      </c>
      <c r="J1906" s="12"/>
    </row>
    <row r="1907" spans="2:10" ht="16.5" thickTop="1" thickBot="1" x14ac:dyDescent="0.3">
      <c r="B1907" s="30" t="s">
        <v>290</v>
      </c>
      <c r="D1907" s="5"/>
      <c r="E1907" s="5"/>
      <c r="F1907" s="5"/>
      <c r="G1907" s="5"/>
      <c r="H1907" s="5"/>
      <c r="I1907" s="5"/>
      <c r="J1907" s="12"/>
    </row>
    <row r="1908" spans="2:10" ht="16.5" thickTop="1" thickBot="1" x14ac:dyDescent="0.3">
      <c r="B1908" s="31" t="s">
        <v>16</v>
      </c>
      <c r="C1908">
        <v>135</v>
      </c>
      <c r="D1908" s="5">
        <v>0</v>
      </c>
      <c r="E1908" s="5">
        <v>0</v>
      </c>
      <c r="F1908" s="5">
        <v>566346</v>
      </c>
      <c r="G1908" s="5">
        <v>599000</v>
      </c>
      <c r="H1908" s="5">
        <v>1684720</v>
      </c>
      <c r="I1908" s="5">
        <v>0</v>
      </c>
      <c r="J1908" s="12"/>
    </row>
    <row r="1909" spans="2:10" ht="16.5" thickTop="1" thickBot="1" x14ac:dyDescent="0.3">
      <c r="B1909" s="31" t="s">
        <v>17</v>
      </c>
      <c r="C1909">
        <v>200</v>
      </c>
      <c r="D1909" s="5">
        <v>0</v>
      </c>
      <c r="E1909" s="5">
        <v>0</v>
      </c>
      <c r="F1909" s="5">
        <v>566346</v>
      </c>
      <c r="G1909" s="5">
        <v>599000</v>
      </c>
      <c r="H1909" s="5">
        <v>1684720</v>
      </c>
      <c r="I1909" s="5">
        <v>0</v>
      </c>
      <c r="J1909" s="12"/>
    </row>
    <row r="1910" spans="2:10" ht="16.5" thickTop="1" thickBot="1" x14ac:dyDescent="0.3">
      <c r="B1910" s="31" t="s">
        <v>19</v>
      </c>
      <c r="C1910">
        <v>500</v>
      </c>
      <c r="D1910" s="5">
        <v>0</v>
      </c>
      <c r="E1910" s="5">
        <v>0</v>
      </c>
      <c r="F1910" s="5">
        <v>566346</v>
      </c>
      <c r="G1910" s="5">
        <v>599000</v>
      </c>
      <c r="H1910" s="5">
        <v>1684720</v>
      </c>
      <c r="I1910" s="5">
        <v>0</v>
      </c>
      <c r="J1910" s="12"/>
    </row>
    <row r="1911" spans="2:10" ht="16.5" thickTop="1" thickBot="1" x14ac:dyDescent="0.3">
      <c r="B1911" s="30" t="s">
        <v>291</v>
      </c>
      <c r="D1911" s="5"/>
      <c r="E1911" s="5"/>
      <c r="F1911" s="5"/>
      <c r="G1911" s="5"/>
      <c r="H1911" s="5"/>
      <c r="I1911" s="5"/>
      <c r="J1911" s="12"/>
    </row>
    <row r="1912" spans="2:10" ht="16.5" thickTop="1" thickBot="1" x14ac:dyDescent="0.3">
      <c r="B1912" s="31" t="s">
        <v>16</v>
      </c>
      <c r="C1912">
        <v>135</v>
      </c>
      <c r="D1912" s="5">
        <v>0</v>
      </c>
      <c r="E1912" s="5">
        <v>0</v>
      </c>
      <c r="F1912" s="5">
        <v>566345</v>
      </c>
      <c r="G1912" s="5">
        <v>966705</v>
      </c>
      <c r="H1912" s="5">
        <v>1184571</v>
      </c>
      <c r="I1912" s="5">
        <v>512557</v>
      </c>
      <c r="J1912" s="12"/>
    </row>
    <row r="1913" spans="2:10" ht="16.5" thickTop="1" thickBot="1" x14ac:dyDescent="0.3">
      <c r="B1913" s="31" t="s">
        <v>17</v>
      </c>
      <c r="C1913">
        <v>200</v>
      </c>
      <c r="D1913" s="5">
        <v>0</v>
      </c>
      <c r="E1913" s="5">
        <v>0</v>
      </c>
      <c r="F1913" s="5">
        <v>566345</v>
      </c>
      <c r="G1913" s="5">
        <v>966705</v>
      </c>
      <c r="H1913" s="5">
        <v>672013.99999999977</v>
      </c>
      <c r="I1913" s="5">
        <v>512557</v>
      </c>
      <c r="J1913" s="12"/>
    </row>
    <row r="1914" spans="2:10" ht="16.5" thickTop="1" thickBot="1" x14ac:dyDescent="0.3">
      <c r="B1914" s="31" t="s">
        <v>18</v>
      </c>
      <c r="C1914">
        <v>220</v>
      </c>
      <c r="D1914" s="5">
        <v>0</v>
      </c>
      <c r="E1914" s="5">
        <v>0</v>
      </c>
      <c r="F1914" s="5">
        <v>0</v>
      </c>
      <c r="G1914" s="5">
        <v>0</v>
      </c>
      <c r="H1914" s="5">
        <v>512557.00000000023</v>
      </c>
      <c r="I1914" s="5">
        <v>0</v>
      </c>
      <c r="J1914" s="12"/>
    </row>
    <row r="1915" spans="2:10" ht="16.5" thickTop="1" thickBot="1" x14ac:dyDescent="0.3">
      <c r="B1915" s="31" t="s">
        <v>19</v>
      </c>
      <c r="C1915">
        <v>500</v>
      </c>
      <c r="D1915" s="5">
        <v>0</v>
      </c>
      <c r="E1915" s="5">
        <v>0</v>
      </c>
      <c r="F1915" s="5">
        <v>566345</v>
      </c>
      <c r="G1915" s="5">
        <v>966705</v>
      </c>
      <c r="H1915" s="5">
        <v>672014</v>
      </c>
      <c r="I1915" s="5">
        <v>512557</v>
      </c>
      <c r="J1915" s="12"/>
    </row>
    <row r="1916" spans="2:10" ht="16.5" thickTop="1" thickBot="1" x14ac:dyDescent="0.3">
      <c r="B1916" s="30" t="s">
        <v>302</v>
      </c>
      <c r="D1916" s="5"/>
      <c r="E1916" s="5"/>
      <c r="F1916" s="5"/>
      <c r="G1916" s="5"/>
      <c r="H1916" s="5"/>
      <c r="I1916" s="5"/>
      <c r="J1916" s="12"/>
    </row>
    <row r="1917" spans="2:10" ht="16.5" thickTop="1" thickBot="1" x14ac:dyDescent="0.3">
      <c r="B1917" s="31" t="s">
        <v>15</v>
      </c>
      <c r="C1917">
        <v>100</v>
      </c>
      <c r="D1917" s="5">
        <v>35013.919999999998</v>
      </c>
      <c r="E1917" s="5">
        <v>38093.339999999997</v>
      </c>
      <c r="F1917" s="5">
        <v>40174.629999999997</v>
      </c>
      <c r="G1917" s="5">
        <v>44646.73</v>
      </c>
      <c r="H1917" s="5">
        <v>50533.34</v>
      </c>
      <c r="I1917" s="5">
        <v>57501.66</v>
      </c>
      <c r="J1917" s="12"/>
    </row>
    <row r="1918" spans="2:10" ht="16.5" thickTop="1" thickBot="1" x14ac:dyDescent="0.3">
      <c r="B1918" s="31" t="s">
        <v>16</v>
      </c>
      <c r="C1918">
        <v>135</v>
      </c>
      <c r="D1918" s="5">
        <v>15000</v>
      </c>
      <c r="E1918" s="5">
        <v>15000</v>
      </c>
      <c r="F1918" s="5">
        <v>15000</v>
      </c>
      <c r="G1918" s="5">
        <v>15000</v>
      </c>
      <c r="H1918" s="5">
        <v>15000</v>
      </c>
      <c r="I1918" s="5">
        <v>15000</v>
      </c>
      <c r="J1918" s="12"/>
    </row>
    <row r="1919" spans="2:10" ht="16.5" thickTop="1" thickBot="1" x14ac:dyDescent="0.3">
      <c r="B1919" s="31" t="s">
        <v>18</v>
      </c>
      <c r="C1919">
        <v>220</v>
      </c>
      <c r="D1919" s="5">
        <v>15000</v>
      </c>
      <c r="E1919" s="5">
        <v>15000</v>
      </c>
      <c r="F1919" s="5">
        <v>15000</v>
      </c>
      <c r="G1919" s="5">
        <v>15000</v>
      </c>
      <c r="H1919" s="5">
        <v>15000</v>
      </c>
      <c r="I1919" s="5">
        <v>15000</v>
      </c>
      <c r="J1919" s="12"/>
    </row>
    <row r="1920" spans="2:10" ht="16.5" thickTop="1" thickBot="1" x14ac:dyDescent="0.3">
      <c r="B1920" s="31" t="s">
        <v>19</v>
      </c>
      <c r="C1920">
        <v>500</v>
      </c>
      <c r="D1920" s="5">
        <v>4024.04</v>
      </c>
      <c r="E1920" s="5">
        <v>3079.42</v>
      </c>
      <c r="F1920" s="5">
        <v>2081.29</v>
      </c>
      <c r="G1920" s="5">
        <v>4472.1000000000004</v>
      </c>
      <c r="H1920" s="5">
        <v>5886.61</v>
      </c>
      <c r="I1920" s="5">
        <v>6968.32</v>
      </c>
      <c r="J1920" s="12"/>
    </row>
    <row r="1921" spans="2:10" ht="16.5" thickTop="1" thickBot="1" x14ac:dyDescent="0.3">
      <c r="B1921" s="30" t="s">
        <v>303</v>
      </c>
      <c r="D1921" s="5"/>
      <c r="E1921" s="5"/>
      <c r="F1921" s="5"/>
      <c r="G1921" s="5"/>
      <c r="H1921" s="5"/>
      <c r="I1921" s="5"/>
      <c r="J1921" s="12"/>
    </row>
    <row r="1922" spans="2:10" ht="16.5" thickTop="1" thickBot="1" x14ac:dyDescent="0.3">
      <c r="B1922" s="31" t="s">
        <v>15</v>
      </c>
      <c r="C1922">
        <v>100</v>
      </c>
      <c r="D1922" s="5">
        <v>191610.23999999999</v>
      </c>
      <c r="E1922" s="5">
        <v>221235.53</v>
      </c>
      <c r="F1922" s="5">
        <v>248683.48</v>
      </c>
      <c r="G1922" s="5">
        <v>260203.95</v>
      </c>
      <c r="H1922" s="5">
        <v>292556.3</v>
      </c>
      <c r="I1922" s="5">
        <v>335074.53000000003</v>
      </c>
      <c r="J1922" s="12"/>
    </row>
    <row r="1923" spans="2:10" ht="16.5" thickTop="1" thickBot="1" x14ac:dyDescent="0.3">
      <c r="B1923" s="31" t="s">
        <v>16</v>
      </c>
      <c r="C1923">
        <v>135</v>
      </c>
      <c r="D1923" s="5">
        <v>23000</v>
      </c>
      <c r="E1923" s="5">
        <v>45000</v>
      </c>
      <c r="F1923" s="5">
        <v>45000</v>
      </c>
      <c r="G1923" s="5">
        <v>45000</v>
      </c>
      <c r="H1923" s="5">
        <v>45000</v>
      </c>
      <c r="I1923" s="5">
        <v>45000</v>
      </c>
      <c r="J1923" s="12"/>
    </row>
    <row r="1924" spans="2:10" ht="16.5" thickTop="1" thickBot="1" x14ac:dyDescent="0.3">
      <c r="B1924" s="31" t="s">
        <v>17</v>
      </c>
      <c r="C1924">
        <v>200</v>
      </c>
      <c r="D1924" s="5">
        <v>802.01</v>
      </c>
      <c r="E1924" s="5">
        <v>2491.46</v>
      </c>
      <c r="F1924" s="5">
        <v>3686.7999999999997</v>
      </c>
      <c r="G1924" s="5">
        <v>205.33</v>
      </c>
      <c r="H1924" s="5">
        <v>0</v>
      </c>
      <c r="I1924" s="5">
        <v>0</v>
      </c>
      <c r="J1924" s="12"/>
    </row>
    <row r="1925" spans="2:10" ht="16.5" thickTop="1" thickBot="1" x14ac:dyDescent="0.3">
      <c r="B1925" s="31" t="s">
        <v>18</v>
      </c>
      <c r="C1925">
        <v>220</v>
      </c>
      <c r="D1925" s="5">
        <v>22197.99</v>
      </c>
      <c r="E1925" s="5">
        <v>42508.54</v>
      </c>
      <c r="F1925" s="5">
        <v>41313.199999999997</v>
      </c>
      <c r="G1925" s="5">
        <v>44794.67</v>
      </c>
      <c r="H1925" s="5">
        <v>45000</v>
      </c>
      <c r="I1925" s="5">
        <v>45000</v>
      </c>
      <c r="J1925" s="12"/>
    </row>
    <row r="1926" spans="2:10" ht="16.5" thickTop="1" thickBot="1" x14ac:dyDescent="0.3">
      <c r="B1926" s="31" t="s">
        <v>19</v>
      </c>
      <c r="C1926">
        <v>500</v>
      </c>
      <c r="D1926" s="5">
        <v>6824.68</v>
      </c>
      <c r="E1926" s="5">
        <v>32116.75</v>
      </c>
      <c r="F1926" s="5">
        <v>31134.75</v>
      </c>
      <c r="G1926" s="5">
        <v>11725.8</v>
      </c>
      <c r="H1926" s="5">
        <v>32352.350000000002</v>
      </c>
      <c r="I1926" s="5">
        <v>42518.23</v>
      </c>
      <c r="J1926" s="12"/>
    </row>
    <row r="1927" spans="2:10" ht="16.5" thickTop="1" thickBot="1" x14ac:dyDescent="0.3">
      <c r="B1927" s="30" t="s">
        <v>313</v>
      </c>
      <c r="D1927" s="5"/>
      <c r="E1927" s="5"/>
      <c r="F1927" s="5"/>
      <c r="G1927" s="5"/>
      <c r="H1927" s="5"/>
      <c r="I1927" s="5"/>
      <c r="J1927" s="12"/>
    </row>
    <row r="1928" spans="2:10" ht="16.5" thickTop="1" thickBot="1" x14ac:dyDescent="0.3">
      <c r="B1928" s="31" t="s">
        <v>15</v>
      </c>
      <c r="C1928">
        <v>100</v>
      </c>
      <c r="D1928" s="5">
        <v>0</v>
      </c>
      <c r="E1928" s="5">
        <v>0</v>
      </c>
      <c r="F1928" s="5">
        <v>0</v>
      </c>
      <c r="G1928" s="5">
        <v>0</v>
      </c>
      <c r="H1928" s="5">
        <v>0</v>
      </c>
      <c r="I1928" s="5">
        <v>16408.41</v>
      </c>
      <c r="J1928" s="12"/>
    </row>
    <row r="1929" spans="2:10" ht="16.5" thickTop="1" thickBot="1" x14ac:dyDescent="0.3">
      <c r="B1929" s="31" t="s">
        <v>16</v>
      </c>
      <c r="C1929">
        <v>135</v>
      </c>
      <c r="D1929" s="5">
        <v>30000</v>
      </c>
      <c r="E1929" s="5">
        <v>70000</v>
      </c>
      <c r="F1929" s="5">
        <v>70000</v>
      </c>
      <c r="G1929" s="5">
        <v>70000</v>
      </c>
      <c r="H1929" s="5">
        <v>150000</v>
      </c>
      <c r="I1929" s="5">
        <v>70000</v>
      </c>
      <c r="J1929" s="12"/>
    </row>
    <row r="1930" spans="2:10" ht="16.5" thickTop="1" thickBot="1" x14ac:dyDescent="0.3">
      <c r="B1930" s="31" t="s">
        <v>17</v>
      </c>
      <c r="C1930">
        <v>200</v>
      </c>
      <c r="D1930" s="5">
        <v>17047.46</v>
      </c>
      <c r="E1930" s="5">
        <v>24718.84</v>
      </c>
      <c r="F1930" s="5">
        <v>14452.02</v>
      </c>
      <c r="G1930" s="5">
        <v>18003.150000000001</v>
      </c>
      <c r="H1930" s="5">
        <v>146179.03</v>
      </c>
      <c r="I1930" s="5">
        <v>17313.760000000002</v>
      </c>
      <c r="J1930" s="12"/>
    </row>
    <row r="1931" spans="2:10" ht="16.5" thickTop="1" thickBot="1" x14ac:dyDescent="0.3">
      <c r="B1931" s="31" t="s">
        <v>18</v>
      </c>
      <c r="C1931">
        <v>220</v>
      </c>
      <c r="D1931" s="5">
        <v>12952.54</v>
      </c>
      <c r="E1931" s="5">
        <v>45281.16</v>
      </c>
      <c r="F1931" s="5">
        <v>55547.979999999996</v>
      </c>
      <c r="G1931" s="5">
        <v>51996.85</v>
      </c>
      <c r="H1931" s="5">
        <v>3820.9700000000012</v>
      </c>
      <c r="I1931" s="5">
        <v>52686.239999999998</v>
      </c>
      <c r="J1931" s="12"/>
    </row>
    <row r="1932" spans="2:10" ht="16.5" thickTop="1" thickBot="1" x14ac:dyDescent="0.3">
      <c r="B1932" s="31" t="s">
        <v>19</v>
      </c>
      <c r="C1932">
        <v>500</v>
      </c>
      <c r="D1932" s="5">
        <v>17047.46</v>
      </c>
      <c r="E1932" s="5">
        <v>24718.84</v>
      </c>
      <c r="F1932" s="5">
        <v>14452.02</v>
      </c>
      <c r="G1932" s="5">
        <v>18003.150000000001</v>
      </c>
      <c r="H1932" s="5">
        <v>146179.03</v>
      </c>
      <c r="I1932" s="5">
        <v>33722.17</v>
      </c>
      <c r="J1932" s="12"/>
    </row>
    <row r="1933" spans="2:10" ht="16.5" thickTop="1" thickBot="1" x14ac:dyDescent="0.3">
      <c r="B1933" s="30" t="s">
        <v>150</v>
      </c>
      <c r="D1933" s="5"/>
      <c r="E1933" s="5"/>
      <c r="F1933" s="5"/>
      <c r="G1933" s="5"/>
      <c r="H1933" s="5"/>
      <c r="I1933" s="5"/>
      <c r="J1933" s="12"/>
    </row>
    <row r="1934" spans="2:10" ht="16.5" thickTop="1" thickBot="1" x14ac:dyDescent="0.3">
      <c r="B1934" s="31" t="s">
        <v>15</v>
      </c>
      <c r="C1934">
        <v>100</v>
      </c>
      <c r="D1934" s="5">
        <v>0</v>
      </c>
      <c r="E1934" s="5">
        <v>0</v>
      </c>
      <c r="F1934" s="5">
        <v>0</v>
      </c>
      <c r="G1934" s="5">
        <v>0</v>
      </c>
      <c r="H1934" s="5">
        <v>0</v>
      </c>
      <c r="I1934" s="5">
        <v>2100000</v>
      </c>
      <c r="J1934" s="12"/>
    </row>
    <row r="1935" spans="2:10" ht="16.5" thickTop="1" thickBot="1" x14ac:dyDescent="0.3">
      <c r="B1935" s="31" t="s">
        <v>66</v>
      </c>
      <c r="C1935">
        <v>137</v>
      </c>
      <c r="D1935" s="5">
        <v>0</v>
      </c>
      <c r="E1935" s="5">
        <v>0</v>
      </c>
      <c r="F1935" s="5">
        <v>0</v>
      </c>
      <c r="G1935" s="5">
        <v>0</v>
      </c>
      <c r="H1935" s="5">
        <v>0</v>
      </c>
      <c r="I1935" s="5">
        <v>2100000</v>
      </c>
      <c r="J1935" s="12"/>
    </row>
    <row r="1936" spans="2:10" ht="16.5" thickTop="1" thickBot="1" x14ac:dyDescent="0.3">
      <c r="B1936" s="31" t="s">
        <v>67</v>
      </c>
      <c r="C1936">
        <v>222</v>
      </c>
      <c r="D1936" s="5">
        <v>0</v>
      </c>
      <c r="E1936" s="5">
        <v>0</v>
      </c>
      <c r="F1936" s="5">
        <v>0</v>
      </c>
      <c r="G1936" s="5">
        <v>0</v>
      </c>
      <c r="H1936" s="5">
        <v>0</v>
      </c>
      <c r="I1936" s="5">
        <v>2100000</v>
      </c>
      <c r="J1936" s="12"/>
    </row>
    <row r="1937" spans="2:10" ht="16.5" thickTop="1" thickBot="1" x14ac:dyDescent="0.3">
      <c r="B1937" s="29" t="s">
        <v>314</v>
      </c>
      <c r="D1937" s="5"/>
      <c r="E1937" s="5"/>
      <c r="F1937" s="5"/>
      <c r="G1937" s="5"/>
      <c r="H1937" s="5"/>
      <c r="I1937" s="5"/>
      <c r="J1937" s="12"/>
    </row>
    <row r="1938" spans="2:10" ht="16.5" thickTop="1" thickBot="1" x14ac:dyDescent="0.3">
      <c r="B1938" s="30" t="s">
        <v>98</v>
      </c>
      <c r="D1938" s="5"/>
      <c r="E1938" s="5"/>
      <c r="F1938" s="5"/>
      <c r="G1938" s="5"/>
      <c r="H1938" s="5"/>
      <c r="I1938" s="5"/>
      <c r="J1938" s="12"/>
    </row>
    <row r="1939" spans="2:10" ht="16.5" thickTop="1" thickBot="1" x14ac:dyDescent="0.3">
      <c r="B1939" s="31" t="s">
        <v>16</v>
      </c>
      <c r="C1939">
        <v>135</v>
      </c>
      <c r="D1939" s="5">
        <v>0</v>
      </c>
      <c r="E1939" s="5">
        <v>0</v>
      </c>
      <c r="F1939" s="5">
        <v>0</v>
      </c>
      <c r="G1939" s="5">
        <v>0</v>
      </c>
      <c r="H1939" s="5">
        <v>0</v>
      </c>
      <c r="I1939" s="5">
        <v>39742.54</v>
      </c>
      <c r="J1939" s="12"/>
    </row>
    <row r="1940" spans="2:10" ht="16.5" thickTop="1" thickBot="1" x14ac:dyDescent="0.3">
      <c r="B1940" s="31" t="s">
        <v>17</v>
      </c>
      <c r="C1940">
        <v>200</v>
      </c>
      <c r="D1940" s="5">
        <v>0</v>
      </c>
      <c r="E1940" s="5">
        <v>0</v>
      </c>
      <c r="F1940" s="5">
        <v>0</v>
      </c>
      <c r="G1940" s="5">
        <v>0</v>
      </c>
      <c r="H1940" s="5">
        <v>0</v>
      </c>
      <c r="I1940" s="5">
        <v>39742.539999999994</v>
      </c>
      <c r="J1940" s="12"/>
    </row>
    <row r="1941" spans="2:10" ht="16.5" thickTop="1" thickBot="1" x14ac:dyDescent="0.3">
      <c r="B1941" s="31" t="s">
        <v>18</v>
      </c>
      <c r="C1941">
        <v>220</v>
      </c>
      <c r="D1941" s="5">
        <v>0</v>
      </c>
      <c r="E1941" s="5">
        <v>0</v>
      </c>
      <c r="F1941" s="5">
        <v>0</v>
      </c>
      <c r="G1941" s="5">
        <v>0</v>
      </c>
      <c r="H1941" s="5">
        <v>0</v>
      </c>
      <c r="I1941" s="5">
        <v>7.2759576141834259E-12</v>
      </c>
      <c r="J1941" s="12"/>
    </row>
    <row r="1942" spans="2:10" ht="16.5" thickTop="1" thickBot="1" x14ac:dyDescent="0.3">
      <c r="B1942" s="30" t="s">
        <v>148</v>
      </c>
      <c r="D1942" s="5"/>
      <c r="E1942" s="5"/>
      <c r="F1942" s="5"/>
      <c r="G1942" s="5"/>
      <c r="H1942" s="5"/>
      <c r="I1942" s="5"/>
      <c r="J1942" s="12"/>
    </row>
    <row r="1943" spans="2:10" ht="16.5" thickTop="1" thickBot="1" x14ac:dyDescent="0.3">
      <c r="B1943" s="31" t="s">
        <v>15</v>
      </c>
      <c r="C1943">
        <v>100</v>
      </c>
      <c r="D1943" s="5">
        <v>716204.34000000008</v>
      </c>
      <c r="E1943" s="5">
        <v>589677.67999999993</v>
      </c>
      <c r="F1943" s="5">
        <v>1082608.1400000001</v>
      </c>
      <c r="G1943" s="5">
        <v>1332478.6400000001</v>
      </c>
      <c r="H1943" s="5">
        <v>1222286.3700000001</v>
      </c>
      <c r="I1943" s="5">
        <v>2034743.11</v>
      </c>
      <c r="J1943" s="12"/>
    </row>
    <row r="1944" spans="2:10" ht="16.5" thickTop="1" thickBot="1" x14ac:dyDescent="0.3">
      <c r="B1944" s="31" t="s">
        <v>16</v>
      </c>
      <c r="C1944">
        <v>135</v>
      </c>
      <c r="D1944" s="5">
        <v>75414391</v>
      </c>
      <c r="E1944" s="5">
        <v>75335126</v>
      </c>
      <c r="F1944" s="5">
        <v>79380026.920000002</v>
      </c>
      <c r="G1944" s="5">
        <v>84961905.300000012</v>
      </c>
      <c r="H1944" s="5">
        <v>87796610.879999995</v>
      </c>
      <c r="I1944" s="5">
        <v>103123453.75</v>
      </c>
      <c r="J1944" s="12"/>
    </row>
    <row r="1945" spans="2:10" ht="16.5" thickTop="1" thickBot="1" x14ac:dyDescent="0.3">
      <c r="B1945" s="31" t="s">
        <v>17</v>
      </c>
      <c r="C1945">
        <v>200</v>
      </c>
      <c r="D1945" s="5">
        <v>68894239.84999983</v>
      </c>
      <c r="E1945" s="5">
        <v>69092462.929999933</v>
      </c>
      <c r="F1945" s="5">
        <v>73286977.280000195</v>
      </c>
      <c r="G1945" s="5">
        <v>67950474.589999929</v>
      </c>
      <c r="H1945" s="5">
        <v>76767878.659999982</v>
      </c>
      <c r="I1945" s="5">
        <v>99675772.259999886</v>
      </c>
      <c r="J1945" s="12"/>
    </row>
    <row r="1946" spans="2:10" ht="16.5" thickTop="1" thickBot="1" x14ac:dyDescent="0.3">
      <c r="B1946" s="31" t="s">
        <v>18</v>
      </c>
      <c r="C1946">
        <v>220</v>
      </c>
      <c r="D1946" s="5">
        <v>6520151.1500001699</v>
      </c>
      <c r="E1946" s="5">
        <v>6242663.0700000674</v>
      </c>
      <c r="F1946" s="5">
        <v>6093049.6399998069</v>
      </c>
      <c r="G1946" s="5">
        <v>17011430.710000083</v>
      </c>
      <c r="H1946" s="5">
        <v>11028732.220000014</v>
      </c>
      <c r="I1946" s="5">
        <v>3447681.4900001138</v>
      </c>
      <c r="J1946" s="12"/>
    </row>
    <row r="1947" spans="2:10" ht="16.5" thickTop="1" thickBot="1" x14ac:dyDescent="0.3">
      <c r="B1947" s="31" t="s">
        <v>19</v>
      </c>
      <c r="C1947">
        <v>500</v>
      </c>
      <c r="D1947" s="5">
        <v>37707657.969999999</v>
      </c>
      <c r="E1947" s="5">
        <v>37672172.75</v>
      </c>
      <c r="F1947" s="5">
        <v>38572955.18999999</v>
      </c>
      <c r="G1947" s="5">
        <v>33244433.27</v>
      </c>
      <c r="H1947" s="5">
        <v>33651019.329999998</v>
      </c>
      <c r="I1947" s="5">
        <v>40758697.18</v>
      </c>
      <c r="J1947" s="12"/>
    </row>
    <row r="1948" spans="2:10" ht="16.5" thickTop="1" thickBot="1" x14ac:dyDescent="0.3">
      <c r="B1948" s="30" t="s">
        <v>279</v>
      </c>
      <c r="D1948" s="5"/>
      <c r="E1948" s="5"/>
      <c r="F1948" s="5"/>
      <c r="G1948" s="5"/>
      <c r="H1948" s="5"/>
      <c r="I1948" s="5"/>
      <c r="J1948" s="12"/>
    </row>
    <row r="1949" spans="2:10" ht="16.5" thickTop="1" thickBot="1" x14ac:dyDescent="0.3">
      <c r="B1949" s="31" t="s">
        <v>15</v>
      </c>
      <c r="C1949">
        <v>100</v>
      </c>
      <c r="D1949" s="5">
        <v>269648.68</v>
      </c>
      <c r="E1949" s="5">
        <v>329604.92</v>
      </c>
      <c r="F1949" s="5">
        <v>59214.790000000008</v>
      </c>
      <c r="G1949" s="5">
        <v>172026.27999999997</v>
      </c>
      <c r="H1949" s="5">
        <v>769313.52</v>
      </c>
      <c r="I1949" s="5">
        <v>2092915.75</v>
      </c>
      <c r="J1949" s="12"/>
    </row>
    <row r="1950" spans="2:10" ht="16.5" thickTop="1" thickBot="1" x14ac:dyDescent="0.3">
      <c r="B1950" s="31" t="s">
        <v>16</v>
      </c>
      <c r="C1950">
        <v>135</v>
      </c>
      <c r="D1950" s="5">
        <v>28286848</v>
      </c>
      <c r="E1950" s="5">
        <v>28875765</v>
      </c>
      <c r="F1950" s="5">
        <v>28852997</v>
      </c>
      <c r="G1950" s="5">
        <v>33870765</v>
      </c>
      <c r="H1950" s="5">
        <v>33870765</v>
      </c>
      <c r="I1950" s="5">
        <v>33273134.239999998</v>
      </c>
      <c r="J1950" s="12"/>
    </row>
    <row r="1951" spans="2:10" ht="16.5" thickTop="1" thickBot="1" x14ac:dyDescent="0.3">
      <c r="B1951" s="31" t="s">
        <v>66</v>
      </c>
      <c r="C1951">
        <v>137</v>
      </c>
      <c r="D1951" s="5">
        <v>7058516</v>
      </c>
      <c r="E1951" s="5">
        <v>11406055</v>
      </c>
      <c r="F1951" s="5">
        <v>11324491.460000001</v>
      </c>
      <c r="G1951" s="5">
        <v>12112088</v>
      </c>
      <c r="H1951" s="5">
        <v>11854633.460000001</v>
      </c>
      <c r="I1951" s="5">
        <v>11854633.460000001</v>
      </c>
      <c r="J1951" s="12"/>
    </row>
    <row r="1952" spans="2:10" ht="16.5" thickTop="1" thickBot="1" x14ac:dyDescent="0.3">
      <c r="B1952" s="31" t="s">
        <v>17</v>
      </c>
      <c r="C1952">
        <v>200</v>
      </c>
      <c r="D1952" s="5">
        <v>23758963.829999994</v>
      </c>
      <c r="E1952" s="5">
        <v>26712057.999999989</v>
      </c>
      <c r="F1952" s="5">
        <v>26760462.649999999</v>
      </c>
      <c r="G1952" s="5">
        <v>23534895.249999996</v>
      </c>
      <c r="H1952" s="5">
        <v>30595689.449999999</v>
      </c>
      <c r="I1952" s="5">
        <v>30716950.470000006</v>
      </c>
      <c r="J1952" s="12"/>
    </row>
    <row r="1953" spans="2:10" ht="16.5" thickTop="1" thickBot="1" x14ac:dyDescent="0.3">
      <c r="B1953" s="31" t="s">
        <v>97</v>
      </c>
      <c r="C1953">
        <v>205</v>
      </c>
      <c r="D1953" s="5">
        <v>2460.6</v>
      </c>
      <c r="E1953" s="5">
        <v>81564.159999999989</v>
      </c>
      <c r="F1953" s="5">
        <v>212403.46000000002</v>
      </c>
      <c r="G1953" s="5">
        <v>257454.54</v>
      </c>
      <c r="H1953" s="5">
        <v>0</v>
      </c>
      <c r="I1953" s="5">
        <v>0</v>
      </c>
      <c r="J1953" s="12"/>
    </row>
    <row r="1954" spans="2:10" ht="16.5" thickTop="1" thickBot="1" x14ac:dyDescent="0.3">
      <c r="B1954" s="31" t="s">
        <v>18</v>
      </c>
      <c r="C1954">
        <v>220</v>
      </c>
      <c r="D1954" s="5">
        <v>4527884.1700000055</v>
      </c>
      <c r="E1954" s="5">
        <v>2163707.0000000112</v>
      </c>
      <c r="F1954" s="5">
        <v>2092534.3500000015</v>
      </c>
      <c r="G1954" s="5">
        <v>10335869.750000004</v>
      </c>
      <c r="H1954" s="5">
        <v>3275075.5500000007</v>
      </c>
      <c r="I1954" s="5">
        <v>2556183.7699999921</v>
      </c>
      <c r="J1954" s="12"/>
    </row>
    <row r="1955" spans="2:10" ht="16.5" thickTop="1" thickBot="1" x14ac:dyDescent="0.3">
      <c r="B1955" s="31" t="s">
        <v>67</v>
      </c>
      <c r="C1955">
        <v>222</v>
      </c>
      <c r="D1955" s="5">
        <v>7056055.4000000004</v>
      </c>
      <c r="E1955" s="5">
        <v>11324490.84</v>
      </c>
      <c r="F1955" s="5">
        <v>11112088</v>
      </c>
      <c r="G1955" s="5">
        <v>11854633.460000001</v>
      </c>
      <c r="H1955" s="5">
        <v>11854633.460000001</v>
      </c>
      <c r="I1955" s="5">
        <v>11854633.460000001</v>
      </c>
      <c r="J1955" s="12"/>
    </row>
    <row r="1956" spans="2:10" ht="16.5" thickTop="1" thickBot="1" x14ac:dyDescent="0.3">
      <c r="B1956" s="31" t="s">
        <v>19</v>
      </c>
      <c r="C1956">
        <v>500</v>
      </c>
      <c r="D1956" s="5">
        <v>23627511.280000001</v>
      </c>
      <c r="E1956" s="5">
        <v>26631572.820000004</v>
      </c>
      <c r="F1956" s="5">
        <v>26653135.739999991</v>
      </c>
      <c r="G1956" s="5">
        <v>24251461.280000009</v>
      </c>
      <c r="H1956" s="5">
        <v>26209375.690000009</v>
      </c>
      <c r="I1956" s="5">
        <v>32463572.460000001</v>
      </c>
      <c r="J1956" s="12"/>
    </row>
    <row r="1957" spans="2:10" ht="16.5" thickTop="1" thickBot="1" x14ac:dyDescent="0.3">
      <c r="B1957" s="30" t="s">
        <v>280</v>
      </c>
      <c r="D1957" s="5"/>
      <c r="E1957" s="5"/>
      <c r="F1957" s="5"/>
      <c r="G1957" s="5"/>
      <c r="H1957" s="5"/>
      <c r="I1957" s="5"/>
      <c r="J1957" s="12"/>
    </row>
    <row r="1958" spans="2:10" ht="16.5" thickTop="1" thickBot="1" x14ac:dyDescent="0.3">
      <c r="B1958" s="31" t="s">
        <v>15</v>
      </c>
      <c r="C1958">
        <v>100</v>
      </c>
      <c r="D1958" s="5">
        <v>1610556.88</v>
      </c>
      <c r="E1958" s="5">
        <v>1624886.16</v>
      </c>
      <c r="F1958" s="5">
        <v>1292259.58</v>
      </c>
      <c r="G1958" s="5">
        <v>1510439.41</v>
      </c>
      <c r="H1958" s="5">
        <v>1684968.16</v>
      </c>
      <c r="I1958" s="5">
        <v>869489.1</v>
      </c>
      <c r="J1958" s="12"/>
    </row>
    <row r="1959" spans="2:10" ht="16.5" thickTop="1" thickBot="1" x14ac:dyDescent="0.3">
      <c r="B1959" s="31" t="s">
        <v>16</v>
      </c>
      <c r="C1959">
        <v>135</v>
      </c>
      <c r="D1959" s="5">
        <v>2470050</v>
      </c>
      <c r="E1959" s="5">
        <v>1720050</v>
      </c>
      <c r="F1959" s="5">
        <v>1270050</v>
      </c>
      <c r="G1959" s="5">
        <v>1179250</v>
      </c>
      <c r="H1959" s="5">
        <v>1200050</v>
      </c>
      <c r="I1959" s="5">
        <v>1874425</v>
      </c>
      <c r="J1959" s="12"/>
    </row>
    <row r="1960" spans="2:10" ht="16.5" thickTop="1" thickBot="1" x14ac:dyDescent="0.3">
      <c r="B1960" s="31" t="s">
        <v>66</v>
      </c>
      <c r="C1960">
        <v>137</v>
      </c>
      <c r="D1960" s="5">
        <v>3350000</v>
      </c>
      <c r="E1960" s="5">
        <v>0</v>
      </c>
      <c r="F1960" s="5">
        <v>0</v>
      </c>
      <c r="G1960" s="5">
        <v>0</v>
      </c>
      <c r="H1960" s="5">
        <v>0</v>
      </c>
      <c r="I1960" s="5">
        <v>0</v>
      </c>
      <c r="J1960" s="12"/>
    </row>
    <row r="1961" spans="2:10" ht="16.5" thickTop="1" thickBot="1" x14ac:dyDescent="0.3">
      <c r="B1961" s="31" t="s">
        <v>17</v>
      </c>
      <c r="C1961">
        <v>200</v>
      </c>
      <c r="D1961" s="5">
        <v>1557052.13</v>
      </c>
      <c r="E1961" s="5">
        <v>1086491.3099999998</v>
      </c>
      <c r="F1961" s="5">
        <v>1230291.57</v>
      </c>
      <c r="G1961" s="5">
        <v>859720.5299999998</v>
      </c>
      <c r="H1961" s="5">
        <v>1159942.6400000001</v>
      </c>
      <c r="I1961" s="5">
        <v>1871782.6699999997</v>
      </c>
      <c r="J1961" s="12"/>
    </row>
    <row r="1962" spans="2:10" ht="16.5" thickTop="1" thickBot="1" x14ac:dyDescent="0.3">
      <c r="B1962" s="31" t="s">
        <v>18</v>
      </c>
      <c r="C1962">
        <v>220</v>
      </c>
      <c r="D1962" s="5">
        <v>912997.87000000011</v>
      </c>
      <c r="E1962" s="5">
        <v>633558.69000000018</v>
      </c>
      <c r="F1962" s="5">
        <v>39758.429999999935</v>
      </c>
      <c r="G1962" s="5">
        <v>319529.4700000002</v>
      </c>
      <c r="H1962" s="5">
        <v>40107.35999999987</v>
      </c>
      <c r="I1962" s="5">
        <v>2642.3300000003073</v>
      </c>
      <c r="J1962" s="12"/>
    </row>
    <row r="1963" spans="2:10" ht="16.5" thickTop="1" thickBot="1" x14ac:dyDescent="0.3">
      <c r="B1963" s="31" t="s">
        <v>19</v>
      </c>
      <c r="C1963">
        <v>500</v>
      </c>
      <c r="D1963" s="5">
        <v>2315589.46</v>
      </c>
      <c r="E1963" s="5">
        <v>1100820.5899999999</v>
      </c>
      <c r="F1963" s="5">
        <v>897836.59</v>
      </c>
      <c r="G1963" s="5">
        <v>872400.36</v>
      </c>
      <c r="H1963" s="5">
        <v>1100771.3899999999</v>
      </c>
      <c r="I1963" s="5">
        <v>952453.61000000022</v>
      </c>
      <c r="J1963" s="12"/>
    </row>
    <row r="1964" spans="2:10" ht="16.5" thickTop="1" thickBot="1" x14ac:dyDescent="0.3">
      <c r="B1964" s="30" t="s">
        <v>281</v>
      </c>
      <c r="D1964" s="5"/>
      <c r="E1964" s="5"/>
      <c r="F1964" s="5"/>
      <c r="G1964" s="5"/>
      <c r="H1964" s="5"/>
      <c r="I1964" s="5"/>
      <c r="J1964" s="12"/>
    </row>
    <row r="1965" spans="2:10" ht="16.5" thickTop="1" thickBot="1" x14ac:dyDescent="0.3">
      <c r="B1965" s="31" t="s">
        <v>15</v>
      </c>
      <c r="C1965">
        <v>100</v>
      </c>
      <c r="D1965" s="5">
        <v>99314.29</v>
      </c>
      <c r="E1965" s="5">
        <v>12748.53</v>
      </c>
      <c r="F1965" s="5">
        <v>10146.18</v>
      </c>
      <c r="G1965" s="5">
        <v>76274.91</v>
      </c>
      <c r="H1965" s="5">
        <v>51405.75</v>
      </c>
      <c r="I1965" s="5">
        <v>166539</v>
      </c>
      <c r="J1965" s="12"/>
    </row>
    <row r="1966" spans="2:10" ht="16.5" thickTop="1" thickBot="1" x14ac:dyDescent="0.3">
      <c r="B1966" s="31" t="s">
        <v>16</v>
      </c>
      <c r="C1966">
        <v>135</v>
      </c>
      <c r="D1966" s="5">
        <v>464546</v>
      </c>
      <c r="E1966" s="5">
        <v>334546</v>
      </c>
      <c r="F1966" s="5">
        <v>378546</v>
      </c>
      <c r="G1966" s="5">
        <v>339546</v>
      </c>
      <c r="H1966" s="5">
        <v>339546</v>
      </c>
      <c r="I1966" s="5">
        <v>339546</v>
      </c>
      <c r="J1966" s="12"/>
    </row>
    <row r="1967" spans="2:10" ht="16.5" thickTop="1" thickBot="1" x14ac:dyDescent="0.3">
      <c r="B1967" s="31" t="s">
        <v>66</v>
      </c>
      <c r="C1967">
        <v>137</v>
      </c>
      <c r="D1967" s="5">
        <v>653900</v>
      </c>
      <c r="E1967" s="5">
        <v>653900</v>
      </c>
      <c r="F1967" s="5">
        <v>653900</v>
      </c>
      <c r="G1967" s="5">
        <v>653900</v>
      </c>
      <c r="H1967" s="5">
        <v>653900</v>
      </c>
      <c r="I1967" s="5">
        <v>653900</v>
      </c>
      <c r="J1967" s="12"/>
    </row>
    <row r="1968" spans="2:10" ht="16.5" thickTop="1" thickBot="1" x14ac:dyDescent="0.3">
      <c r="B1968" s="31" t="s">
        <v>17</v>
      </c>
      <c r="C1968">
        <v>200</v>
      </c>
      <c r="D1968" s="5">
        <v>369600.28000000009</v>
      </c>
      <c r="E1968" s="5">
        <v>326140.75999999989</v>
      </c>
      <c r="F1968" s="5">
        <v>312520.00999999995</v>
      </c>
      <c r="G1968" s="5">
        <v>273446.26999999996</v>
      </c>
      <c r="H1968" s="5">
        <v>264444.15999999997</v>
      </c>
      <c r="I1968" s="5">
        <v>199441.75</v>
      </c>
      <c r="J1968" s="12"/>
    </row>
    <row r="1969" spans="2:10" ht="16.5" thickTop="1" thickBot="1" x14ac:dyDescent="0.3">
      <c r="B1969" s="31" t="s">
        <v>18</v>
      </c>
      <c r="C1969">
        <v>220</v>
      </c>
      <c r="D1969" s="5">
        <v>94945.719999999914</v>
      </c>
      <c r="E1969" s="5">
        <v>8405.2400000001071</v>
      </c>
      <c r="F1969" s="5">
        <v>66025.990000000049</v>
      </c>
      <c r="G1969" s="5">
        <v>66099.73000000004</v>
      </c>
      <c r="H1969" s="5">
        <v>75101.840000000026</v>
      </c>
      <c r="I1969" s="5">
        <v>140104.25</v>
      </c>
      <c r="J1969" s="12"/>
    </row>
    <row r="1970" spans="2:10" ht="16.5" thickTop="1" thickBot="1" x14ac:dyDescent="0.3">
      <c r="B1970" s="31" t="s">
        <v>67</v>
      </c>
      <c r="C1970">
        <v>222</v>
      </c>
      <c r="D1970" s="5">
        <v>653900</v>
      </c>
      <c r="E1970" s="5">
        <v>653900</v>
      </c>
      <c r="F1970" s="5">
        <v>653900</v>
      </c>
      <c r="G1970" s="5">
        <v>653900</v>
      </c>
      <c r="H1970" s="5">
        <v>653900</v>
      </c>
      <c r="I1970" s="5">
        <v>653900</v>
      </c>
      <c r="J1970" s="12"/>
    </row>
    <row r="1971" spans="2:10" ht="16.5" thickTop="1" thickBot="1" x14ac:dyDescent="0.3">
      <c r="B1971" s="31" t="s">
        <v>19</v>
      </c>
      <c r="C1971">
        <v>500</v>
      </c>
      <c r="D1971" s="5">
        <v>239575</v>
      </c>
      <c r="E1971" s="5">
        <v>239575</v>
      </c>
      <c r="F1971" s="5">
        <v>239574.99</v>
      </c>
      <c r="G1971" s="5">
        <v>239575</v>
      </c>
      <c r="H1971" s="5">
        <v>239575</v>
      </c>
      <c r="I1971" s="5">
        <v>239575</v>
      </c>
      <c r="J1971" s="12"/>
    </row>
    <row r="1972" spans="2:10" ht="16.5" thickTop="1" thickBot="1" x14ac:dyDescent="0.3">
      <c r="B1972" s="30" t="s">
        <v>282</v>
      </c>
      <c r="D1972" s="5"/>
      <c r="E1972" s="5"/>
      <c r="F1972" s="5"/>
      <c r="G1972" s="5"/>
      <c r="H1972" s="5"/>
      <c r="I1972" s="5"/>
      <c r="J1972" s="12"/>
    </row>
    <row r="1973" spans="2:10" ht="16.5" thickTop="1" thickBot="1" x14ac:dyDescent="0.3">
      <c r="B1973" s="31" t="s">
        <v>15</v>
      </c>
      <c r="C1973">
        <v>100</v>
      </c>
      <c r="D1973" s="5">
        <v>21136699.52</v>
      </c>
      <c r="E1973" s="5">
        <v>20130237.630000003</v>
      </c>
      <c r="F1973" s="5">
        <v>26173386.029999997</v>
      </c>
      <c r="G1973" s="5">
        <v>50079439.730000004</v>
      </c>
      <c r="H1973" s="5">
        <v>43438453.770000003</v>
      </c>
      <c r="I1973" s="5">
        <v>36475230.990000002</v>
      </c>
      <c r="J1973" s="12"/>
    </row>
    <row r="1974" spans="2:10" ht="16.5" thickTop="1" thickBot="1" x14ac:dyDescent="0.3">
      <c r="B1974" s="31" t="s">
        <v>16</v>
      </c>
      <c r="C1974">
        <v>135</v>
      </c>
      <c r="D1974" s="5">
        <v>35098784</v>
      </c>
      <c r="E1974" s="5">
        <v>35598784</v>
      </c>
      <c r="F1974" s="5">
        <v>35898784</v>
      </c>
      <c r="G1974" s="5">
        <v>37606461</v>
      </c>
      <c r="H1974" s="5">
        <v>37606461</v>
      </c>
      <c r="I1974" s="5">
        <v>52606461</v>
      </c>
      <c r="J1974" s="12"/>
    </row>
    <row r="1975" spans="2:10" ht="16.5" thickTop="1" thickBot="1" x14ac:dyDescent="0.3">
      <c r="B1975" s="31" t="s">
        <v>66</v>
      </c>
      <c r="C1975">
        <v>137</v>
      </c>
      <c r="D1975" s="5">
        <v>10699780</v>
      </c>
      <c r="E1975" s="5">
        <v>10632613</v>
      </c>
      <c r="F1975" s="5">
        <v>9467098.4500000011</v>
      </c>
      <c r="G1975" s="5">
        <v>7562100.0800000001</v>
      </c>
      <c r="H1975" s="5">
        <v>10821056.58</v>
      </c>
      <c r="I1975" s="5">
        <v>13282138.23</v>
      </c>
      <c r="J1975" s="12"/>
    </row>
    <row r="1976" spans="2:10" ht="16.5" thickTop="1" thickBot="1" x14ac:dyDescent="0.3">
      <c r="B1976" s="31" t="s">
        <v>17</v>
      </c>
      <c r="C1976">
        <v>200</v>
      </c>
      <c r="D1976" s="5">
        <v>32873676.410000019</v>
      </c>
      <c r="E1976" s="5">
        <v>35598135.400000028</v>
      </c>
      <c r="F1976" s="5">
        <v>29841951.310000014</v>
      </c>
      <c r="G1976" s="5">
        <v>19684236.59</v>
      </c>
      <c r="H1976" s="5">
        <v>35777630.879999995</v>
      </c>
      <c r="I1976" s="5">
        <v>48709384.64000003</v>
      </c>
      <c r="J1976" s="12"/>
    </row>
    <row r="1977" spans="2:10" ht="16.5" thickTop="1" thickBot="1" x14ac:dyDescent="0.3">
      <c r="B1977" s="31" t="s">
        <v>97</v>
      </c>
      <c r="C1977">
        <v>205</v>
      </c>
      <c r="D1977" s="5">
        <v>417789.1</v>
      </c>
      <c r="E1977" s="5">
        <v>1516137.5699999998</v>
      </c>
      <c r="F1977" s="5">
        <v>2255620.37</v>
      </c>
      <c r="G1977" s="5">
        <v>-2908334.5000000005</v>
      </c>
      <c r="H1977" s="5">
        <v>213003.35</v>
      </c>
      <c r="I1977" s="5">
        <v>561817.96</v>
      </c>
      <c r="J1977" s="12"/>
    </row>
    <row r="1978" spans="2:10" ht="16.5" thickTop="1" thickBot="1" x14ac:dyDescent="0.3">
      <c r="B1978" s="31" t="s">
        <v>18</v>
      </c>
      <c r="C1978">
        <v>220</v>
      </c>
      <c r="D1978" s="5">
        <v>2225107.5899999812</v>
      </c>
      <c r="E1978" s="5">
        <v>648.59999997168779</v>
      </c>
      <c r="F1978" s="5">
        <v>6056832.6899999864</v>
      </c>
      <c r="G1978" s="5">
        <v>17922224.41</v>
      </c>
      <c r="H1978" s="5">
        <v>1828830.1200000048</v>
      </c>
      <c r="I1978" s="5">
        <v>3897076.3599999696</v>
      </c>
      <c r="J1978" s="12"/>
    </row>
    <row r="1979" spans="2:10" ht="16.5" thickTop="1" thickBot="1" x14ac:dyDescent="0.3">
      <c r="B1979" s="31" t="s">
        <v>67</v>
      </c>
      <c r="C1979">
        <v>222</v>
      </c>
      <c r="D1979" s="5">
        <v>10281990.9</v>
      </c>
      <c r="E1979" s="5">
        <v>9116475.4299999997</v>
      </c>
      <c r="F1979" s="5">
        <v>7211478.080000001</v>
      </c>
      <c r="G1979" s="5">
        <v>10470434.58</v>
      </c>
      <c r="H1979" s="5">
        <v>10608053.23</v>
      </c>
      <c r="I1979" s="5">
        <v>12720320.27</v>
      </c>
      <c r="J1979" s="12"/>
    </row>
    <row r="1980" spans="2:10" ht="16.5" thickTop="1" thickBot="1" x14ac:dyDescent="0.3">
      <c r="B1980" s="31" t="s">
        <v>19</v>
      </c>
      <c r="C1980">
        <v>500</v>
      </c>
      <c r="D1980" s="5">
        <v>46233754.609999999</v>
      </c>
      <c r="E1980" s="5">
        <v>45054224.75</v>
      </c>
      <c r="F1980" s="5">
        <v>47039794.270000003</v>
      </c>
      <c r="G1980" s="5">
        <v>18588889.779999997</v>
      </c>
      <c r="H1980" s="5">
        <v>40610525.839999996</v>
      </c>
      <c r="I1980" s="5">
        <v>52679124.200000003</v>
      </c>
      <c r="J1980" s="12"/>
    </row>
    <row r="1981" spans="2:10" ht="16.5" thickTop="1" thickBot="1" x14ac:dyDescent="0.3">
      <c r="B1981" s="30" t="s">
        <v>283</v>
      </c>
      <c r="D1981" s="5"/>
      <c r="E1981" s="5"/>
      <c r="F1981" s="5"/>
      <c r="G1981" s="5"/>
      <c r="H1981" s="5"/>
      <c r="I1981" s="5"/>
      <c r="J1981" s="12"/>
    </row>
    <row r="1982" spans="2:10" ht="16.5" thickTop="1" thickBot="1" x14ac:dyDescent="0.3">
      <c r="B1982" s="31" t="s">
        <v>15</v>
      </c>
      <c r="C1982">
        <v>100</v>
      </c>
      <c r="D1982" s="5">
        <v>39487.46</v>
      </c>
      <c r="E1982" s="5">
        <v>6560.34</v>
      </c>
      <c r="F1982" s="5">
        <v>135214.73000000001</v>
      </c>
      <c r="G1982" s="5">
        <v>150066.42000000001</v>
      </c>
      <c r="H1982" s="5">
        <v>206537.42</v>
      </c>
      <c r="I1982" s="5">
        <v>100687.73</v>
      </c>
      <c r="J1982" s="12"/>
    </row>
    <row r="1983" spans="2:10" ht="16.5" thickTop="1" thickBot="1" x14ac:dyDescent="0.3">
      <c r="B1983" s="31" t="s">
        <v>16</v>
      </c>
      <c r="C1983">
        <v>135</v>
      </c>
      <c r="D1983" s="5">
        <v>897580</v>
      </c>
      <c r="E1983" s="5">
        <v>897580</v>
      </c>
      <c r="F1983" s="5">
        <v>897580</v>
      </c>
      <c r="G1983" s="5">
        <v>897580</v>
      </c>
      <c r="H1983" s="5">
        <v>897580</v>
      </c>
      <c r="I1983" s="5">
        <v>897580</v>
      </c>
      <c r="J1983" s="12"/>
    </row>
    <row r="1984" spans="2:10" ht="16.5" thickTop="1" thickBot="1" x14ac:dyDescent="0.3">
      <c r="B1984" s="31" t="s">
        <v>17</v>
      </c>
      <c r="C1984">
        <v>200</v>
      </c>
      <c r="D1984" s="5">
        <v>605227.49</v>
      </c>
      <c r="E1984" s="5">
        <v>525879.53999999992</v>
      </c>
      <c r="F1984" s="5">
        <v>609643.93000000017</v>
      </c>
      <c r="G1984" s="5">
        <v>9168.2100000000009</v>
      </c>
      <c r="H1984" s="5">
        <v>199405.88999999998</v>
      </c>
      <c r="I1984" s="5">
        <v>252694.28000000003</v>
      </c>
      <c r="J1984" s="12"/>
    </row>
    <row r="1985" spans="2:10" ht="16.5" thickTop="1" thickBot="1" x14ac:dyDescent="0.3">
      <c r="B1985" s="31" t="s">
        <v>18</v>
      </c>
      <c r="C1985">
        <v>220</v>
      </c>
      <c r="D1985" s="5">
        <v>292352.51</v>
      </c>
      <c r="E1985" s="5">
        <v>371700.46000000008</v>
      </c>
      <c r="F1985" s="5">
        <v>287936.06999999983</v>
      </c>
      <c r="G1985" s="5">
        <v>888411.79</v>
      </c>
      <c r="H1985" s="5">
        <v>698174.11</v>
      </c>
      <c r="I1985" s="5">
        <v>644885.72</v>
      </c>
      <c r="J1985" s="12"/>
    </row>
    <row r="1986" spans="2:10" ht="16.5" thickTop="1" thickBot="1" x14ac:dyDescent="0.3">
      <c r="B1986" s="31" t="s">
        <v>19</v>
      </c>
      <c r="C1986">
        <v>500</v>
      </c>
      <c r="D1986" s="5">
        <v>613823.22</v>
      </c>
      <c r="E1986" s="5">
        <v>492952.42000000004</v>
      </c>
      <c r="F1986" s="5">
        <v>719268.01</v>
      </c>
      <c r="G1986" s="5">
        <v>24019.900000000023</v>
      </c>
      <c r="H1986" s="5">
        <v>243177.88999999996</v>
      </c>
      <c r="I1986" s="5">
        <v>121455.59000000003</v>
      </c>
      <c r="J1986" s="12"/>
    </row>
    <row r="1987" spans="2:10" ht="16.5" thickTop="1" thickBot="1" x14ac:dyDescent="0.3">
      <c r="B1987" s="30" t="s">
        <v>315</v>
      </c>
      <c r="D1987" s="5"/>
      <c r="E1987" s="5"/>
      <c r="F1987" s="5"/>
      <c r="G1987" s="5"/>
      <c r="H1987" s="5"/>
      <c r="I1987" s="5"/>
      <c r="J1987" s="12"/>
    </row>
    <row r="1988" spans="2:10" ht="16.5" thickTop="1" thickBot="1" x14ac:dyDescent="0.3">
      <c r="B1988" s="31" t="s">
        <v>16</v>
      </c>
      <c r="C1988">
        <v>135</v>
      </c>
      <c r="D1988" s="5">
        <v>3790639</v>
      </c>
      <c r="E1988" s="5">
        <v>3790639</v>
      </c>
      <c r="F1988" s="5">
        <v>3790639</v>
      </c>
      <c r="G1988" s="5">
        <v>3790639</v>
      </c>
      <c r="H1988" s="5">
        <v>3790639</v>
      </c>
      <c r="I1988" s="5">
        <v>3790639</v>
      </c>
      <c r="J1988" s="12"/>
    </row>
    <row r="1989" spans="2:10" ht="16.5" thickTop="1" thickBot="1" x14ac:dyDescent="0.3">
      <c r="B1989" s="31" t="s">
        <v>17</v>
      </c>
      <c r="C1989">
        <v>200</v>
      </c>
      <c r="D1989" s="5">
        <v>3790639</v>
      </c>
      <c r="E1989" s="5">
        <v>3790639</v>
      </c>
      <c r="F1989" s="5">
        <v>3790639</v>
      </c>
      <c r="G1989" s="5">
        <v>3790639</v>
      </c>
      <c r="H1989" s="5">
        <v>3790639</v>
      </c>
      <c r="I1989" s="5">
        <v>3790639</v>
      </c>
      <c r="J1989" s="12"/>
    </row>
    <row r="1990" spans="2:10" ht="16.5" thickTop="1" thickBot="1" x14ac:dyDescent="0.3">
      <c r="B1990" s="30" t="s">
        <v>306</v>
      </c>
      <c r="D1990" s="5"/>
      <c r="E1990" s="5"/>
      <c r="F1990" s="5"/>
      <c r="G1990" s="5"/>
      <c r="H1990" s="5"/>
      <c r="I1990" s="5"/>
      <c r="J1990" s="12"/>
    </row>
    <row r="1991" spans="2:10" ht="16.5" thickTop="1" thickBot="1" x14ac:dyDescent="0.3">
      <c r="B1991" s="31" t="s">
        <v>16</v>
      </c>
      <c r="C1991">
        <v>135</v>
      </c>
      <c r="D1991" s="5">
        <v>2898</v>
      </c>
      <c r="E1991" s="5">
        <v>0</v>
      </c>
      <c r="F1991" s="5">
        <v>0</v>
      </c>
      <c r="G1991" s="5">
        <v>0</v>
      </c>
      <c r="H1991" s="5">
        <v>0</v>
      </c>
      <c r="I1991" s="5">
        <v>0</v>
      </c>
      <c r="J1991" s="12"/>
    </row>
    <row r="1992" spans="2:10" ht="16.5" thickTop="1" thickBot="1" x14ac:dyDescent="0.3">
      <c r="B1992" s="31" t="s">
        <v>17</v>
      </c>
      <c r="C1992">
        <v>200</v>
      </c>
      <c r="D1992" s="5">
        <v>2898</v>
      </c>
      <c r="E1992" s="5">
        <v>0</v>
      </c>
      <c r="F1992" s="5">
        <v>0</v>
      </c>
      <c r="G1992" s="5">
        <v>0</v>
      </c>
      <c r="H1992" s="5">
        <v>0</v>
      </c>
      <c r="I1992" s="5">
        <v>0</v>
      </c>
      <c r="J1992" s="12"/>
    </row>
    <row r="1993" spans="2:10" ht="16.5" thickTop="1" thickBot="1" x14ac:dyDescent="0.3">
      <c r="B1993" s="30" t="s">
        <v>284</v>
      </c>
      <c r="D1993" s="5"/>
      <c r="E1993" s="5"/>
      <c r="F1993" s="5"/>
      <c r="G1993" s="5"/>
      <c r="H1993" s="5"/>
      <c r="I1993" s="5"/>
      <c r="J1993" s="12"/>
    </row>
    <row r="1994" spans="2:10" ht="16.5" thickTop="1" thickBot="1" x14ac:dyDescent="0.3">
      <c r="B1994" s="31" t="s">
        <v>15</v>
      </c>
      <c r="C1994">
        <v>100</v>
      </c>
      <c r="D1994" s="5">
        <v>1095524.8899999999</v>
      </c>
      <c r="E1994" s="5">
        <v>1126972.6000000001</v>
      </c>
      <c r="F1994" s="5">
        <v>1521138.74</v>
      </c>
      <c r="G1994" s="5">
        <v>1853291.1</v>
      </c>
      <c r="H1994" s="5">
        <v>125427.61</v>
      </c>
      <c r="I1994" s="5">
        <v>3780618.71</v>
      </c>
      <c r="J1994" s="12"/>
    </row>
    <row r="1995" spans="2:10" ht="16.5" thickTop="1" thickBot="1" x14ac:dyDescent="0.3">
      <c r="B1995" s="31" t="s">
        <v>16</v>
      </c>
      <c r="C1995">
        <v>135</v>
      </c>
      <c r="D1995" s="5">
        <v>0</v>
      </c>
      <c r="E1995" s="5">
        <v>200000</v>
      </c>
      <c r="F1995" s="5">
        <v>0</v>
      </c>
      <c r="G1995" s="5">
        <v>0</v>
      </c>
      <c r="H1995" s="5">
        <v>2300000</v>
      </c>
      <c r="I1995" s="5">
        <v>0</v>
      </c>
      <c r="J1995" s="12"/>
    </row>
    <row r="1996" spans="2:10" ht="16.5" thickTop="1" thickBot="1" x14ac:dyDescent="0.3">
      <c r="B1996" s="31" t="s">
        <v>17</v>
      </c>
      <c r="C1996">
        <v>200</v>
      </c>
      <c r="D1996" s="5">
        <v>0</v>
      </c>
      <c r="E1996" s="5">
        <v>199897</v>
      </c>
      <c r="F1996" s="5">
        <v>0</v>
      </c>
      <c r="G1996" s="5">
        <v>0</v>
      </c>
      <c r="H1996" s="5">
        <v>0</v>
      </c>
      <c r="I1996" s="5">
        <v>0</v>
      </c>
      <c r="J1996" s="12"/>
    </row>
    <row r="1997" spans="2:10" ht="16.5" thickTop="1" thickBot="1" x14ac:dyDescent="0.3">
      <c r="B1997" s="31" t="s">
        <v>18</v>
      </c>
      <c r="C1997">
        <v>220</v>
      </c>
      <c r="D1997" s="5">
        <v>0</v>
      </c>
      <c r="E1997" s="5">
        <v>103</v>
      </c>
      <c r="F1997" s="5">
        <v>0</v>
      </c>
      <c r="G1997" s="5">
        <v>0</v>
      </c>
      <c r="H1997" s="5">
        <v>2300000</v>
      </c>
      <c r="I1997" s="5">
        <v>0</v>
      </c>
      <c r="J1997" s="12"/>
    </row>
    <row r="1998" spans="2:10" ht="16.5" thickTop="1" thickBot="1" x14ac:dyDescent="0.3">
      <c r="B1998" s="31" t="s">
        <v>19</v>
      </c>
      <c r="C1998">
        <v>500</v>
      </c>
      <c r="D1998" s="5">
        <v>228627.47</v>
      </c>
      <c r="E1998" s="5">
        <v>231344.71</v>
      </c>
      <c r="F1998" s="5">
        <v>464166.14</v>
      </c>
      <c r="G1998" s="5">
        <v>432152.36</v>
      </c>
      <c r="H1998" s="5">
        <v>1727863.49</v>
      </c>
      <c r="I1998" s="5">
        <v>3730191.1</v>
      </c>
      <c r="J1998" s="12"/>
    </row>
    <row r="1999" spans="2:10" ht="16.5" thickTop="1" thickBot="1" x14ac:dyDescent="0.3">
      <c r="B1999" s="30" t="s">
        <v>297</v>
      </c>
      <c r="D1999" s="5"/>
      <c r="E1999" s="5"/>
      <c r="F1999" s="5"/>
      <c r="G1999" s="5"/>
      <c r="H1999" s="5"/>
      <c r="I1999" s="5"/>
      <c r="J1999" s="12"/>
    </row>
    <row r="2000" spans="2:10" ht="16.5" thickTop="1" thickBot="1" x14ac:dyDescent="0.3">
      <c r="B2000" s="31" t="s">
        <v>15</v>
      </c>
      <c r="C2000">
        <v>100</v>
      </c>
      <c r="D2000" s="5">
        <v>2041.17</v>
      </c>
      <c r="E2000" s="5">
        <v>8625</v>
      </c>
      <c r="F2000" s="5">
        <v>0</v>
      </c>
      <c r="G2000" s="5">
        <v>290</v>
      </c>
      <c r="H2000" s="5">
        <v>0</v>
      </c>
      <c r="I2000" s="5">
        <v>1375</v>
      </c>
      <c r="J2000" s="12"/>
    </row>
    <row r="2001" spans="2:10" ht="16.5" thickTop="1" thickBot="1" x14ac:dyDescent="0.3">
      <c r="B2001" s="31" t="s">
        <v>16</v>
      </c>
      <c r="C2001">
        <v>135</v>
      </c>
      <c r="D2001" s="5">
        <v>16410</v>
      </c>
      <c r="E2001" s="5">
        <v>16410</v>
      </c>
      <c r="F2001" s="5">
        <v>19610</v>
      </c>
      <c r="G2001" s="5">
        <v>16410</v>
      </c>
      <c r="H2001" s="5">
        <v>16410</v>
      </c>
      <c r="I2001" s="5">
        <v>16410</v>
      </c>
      <c r="J2001" s="12"/>
    </row>
    <row r="2002" spans="2:10" ht="16.5" thickTop="1" thickBot="1" x14ac:dyDescent="0.3">
      <c r="B2002" s="31" t="s">
        <v>17</v>
      </c>
      <c r="C2002">
        <v>200</v>
      </c>
      <c r="D2002" s="5">
        <v>7218.83</v>
      </c>
      <c r="E2002" s="5">
        <v>2041.17</v>
      </c>
      <c r="F2002" s="5">
        <v>19425</v>
      </c>
      <c r="G2002" s="5">
        <v>10000</v>
      </c>
      <c r="H2002" s="5">
        <v>14705</v>
      </c>
      <c r="I2002" s="5">
        <v>12005</v>
      </c>
      <c r="J2002" s="12"/>
    </row>
    <row r="2003" spans="2:10" ht="16.5" thickTop="1" thickBot="1" x14ac:dyDescent="0.3">
      <c r="B2003" s="31" t="s">
        <v>18</v>
      </c>
      <c r="C2003">
        <v>220</v>
      </c>
      <c r="D2003" s="5">
        <v>9191.17</v>
      </c>
      <c r="E2003" s="5">
        <v>14368.83</v>
      </c>
      <c r="F2003" s="5">
        <v>185</v>
      </c>
      <c r="G2003" s="5">
        <v>6410</v>
      </c>
      <c r="H2003" s="5">
        <v>1705</v>
      </c>
      <c r="I2003" s="5">
        <v>4405</v>
      </c>
      <c r="J2003" s="12"/>
    </row>
    <row r="2004" spans="2:10" ht="16.5" thickTop="1" thickBot="1" x14ac:dyDescent="0.3">
      <c r="B2004" s="31" t="s">
        <v>19</v>
      </c>
      <c r="C2004">
        <v>500</v>
      </c>
      <c r="D2004" s="5">
        <v>8235</v>
      </c>
      <c r="E2004" s="5">
        <v>8625</v>
      </c>
      <c r="F2004" s="5">
        <v>10800</v>
      </c>
      <c r="G2004" s="5">
        <v>10290</v>
      </c>
      <c r="H2004" s="5">
        <v>14415</v>
      </c>
      <c r="I2004" s="5">
        <v>13380</v>
      </c>
      <c r="J2004" s="12"/>
    </row>
    <row r="2005" spans="2:10" ht="16.5" thickTop="1" thickBot="1" x14ac:dyDescent="0.3">
      <c r="B2005" s="30" t="s">
        <v>285</v>
      </c>
      <c r="D2005" s="5"/>
      <c r="E2005" s="5"/>
      <c r="F2005" s="5"/>
      <c r="G2005" s="5"/>
      <c r="H2005" s="5"/>
      <c r="I2005" s="5"/>
      <c r="J2005" s="12"/>
    </row>
    <row r="2006" spans="2:10" ht="16.5" thickTop="1" thickBot="1" x14ac:dyDescent="0.3">
      <c r="B2006" s="31" t="s">
        <v>15</v>
      </c>
      <c r="C2006">
        <v>100</v>
      </c>
      <c r="D2006" s="5">
        <v>0</v>
      </c>
      <c r="E2006" s="5">
        <v>0</v>
      </c>
      <c r="F2006" s="5">
        <v>0</v>
      </c>
      <c r="G2006" s="5">
        <v>0</v>
      </c>
      <c r="H2006" s="5">
        <v>3844820</v>
      </c>
      <c r="I2006" s="5">
        <v>1083793.1299999999</v>
      </c>
      <c r="J2006" s="12"/>
    </row>
    <row r="2007" spans="2:10" ht="16.5" thickTop="1" thickBot="1" x14ac:dyDescent="0.3">
      <c r="B2007" s="31" t="s">
        <v>16</v>
      </c>
      <c r="C2007">
        <v>135</v>
      </c>
      <c r="D2007" s="5">
        <v>0</v>
      </c>
      <c r="E2007" s="5">
        <v>0</v>
      </c>
      <c r="F2007" s="5">
        <v>0</v>
      </c>
      <c r="G2007" s="5">
        <v>0</v>
      </c>
      <c r="H2007" s="5">
        <v>3844820</v>
      </c>
      <c r="I2007" s="5">
        <v>3844820</v>
      </c>
      <c r="J2007" s="12"/>
    </row>
    <row r="2008" spans="2:10" ht="16.5" thickTop="1" thickBot="1" x14ac:dyDescent="0.3">
      <c r="B2008" s="31" t="s">
        <v>17</v>
      </c>
      <c r="C2008">
        <v>200</v>
      </c>
      <c r="D2008" s="5">
        <v>0</v>
      </c>
      <c r="E2008" s="5">
        <v>0</v>
      </c>
      <c r="F2008" s="5">
        <v>0</v>
      </c>
      <c r="G2008" s="5">
        <v>0</v>
      </c>
      <c r="H2008" s="5">
        <v>0</v>
      </c>
      <c r="I2008" s="5">
        <v>2761026.87</v>
      </c>
      <c r="J2008" s="12"/>
    </row>
    <row r="2009" spans="2:10" ht="16.5" thickTop="1" thickBot="1" x14ac:dyDescent="0.3">
      <c r="B2009" s="31" t="s">
        <v>18</v>
      </c>
      <c r="C2009">
        <v>220</v>
      </c>
      <c r="D2009" s="5">
        <v>0</v>
      </c>
      <c r="E2009" s="5">
        <v>0</v>
      </c>
      <c r="F2009" s="5">
        <v>0</v>
      </c>
      <c r="G2009" s="5">
        <v>0</v>
      </c>
      <c r="H2009" s="5">
        <v>3844820</v>
      </c>
      <c r="I2009" s="5">
        <v>1083793.1299999999</v>
      </c>
      <c r="J2009" s="12"/>
    </row>
    <row r="2010" spans="2:10" ht="16.5" thickTop="1" thickBot="1" x14ac:dyDescent="0.3">
      <c r="B2010" s="30" t="s">
        <v>287</v>
      </c>
      <c r="D2010" s="5"/>
      <c r="E2010" s="5"/>
      <c r="F2010" s="5"/>
      <c r="G2010" s="5"/>
      <c r="H2010" s="5"/>
      <c r="I2010" s="5"/>
      <c r="J2010" s="12"/>
    </row>
    <row r="2011" spans="2:10" ht="16.5" thickTop="1" thickBot="1" x14ac:dyDescent="0.3">
      <c r="B2011" s="31" t="s">
        <v>15</v>
      </c>
      <c r="C2011">
        <v>100</v>
      </c>
      <c r="D2011" s="5">
        <v>0</v>
      </c>
      <c r="E2011" s="5">
        <v>0</v>
      </c>
      <c r="F2011" s="5">
        <v>0</v>
      </c>
      <c r="G2011" s="5">
        <v>0</v>
      </c>
      <c r="H2011" s="5">
        <v>205167.08</v>
      </c>
      <c r="I2011" s="5">
        <v>114345.60000000001</v>
      </c>
      <c r="J2011" s="12"/>
    </row>
    <row r="2012" spans="2:10" ht="16.5" thickTop="1" thickBot="1" x14ac:dyDescent="0.3">
      <c r="B2012" s="31" t="s">
        <v>16</v>
      </c>
      <c r="C2012">
        <v>135</v>
      </c>
      <c r="D2012" s="5">
        <v>0</v>
      </c>
      <c r="E2012" s="5">
        <v>0</v>
      </c>
      <c r="F2012" s="5">
        <v>0</v>
      </c>
      <c r="G2012" s="5">
        <v>0</v>
      </c>
      <c r="H2012" s="5">
        <v>396000</v>
      </c>
      <c r="I2012" s="5">
        <v>205167</v>
      </c>
      <c r="J2012" s="12"/>
    </row>
    <row r="2013" spans="2:10" ht="16.5" thickTop="1" thickBot="1" x14ac:dyDescent="0.3">
      <c r="B2013" s="31" t="s">
        <v>17</v>
      </c>
      <c r="C2013">
        <v>200</v>
      </c>
      <c r="D2013" s="5">
        <v>0</v>
      </c>
      <c r="E2013" s="5">
        <v>0</v>
      </c>
      <c r="F2013" s="5">
        <v>0</v>
      </c>
      <c r="G2013" s="5">
        <v>0</v>
      </c>
      <c r="H2013" s="5">
        <v>190832.91999999998</v>
      </c>
      <c r="I2013" s="5">
        <v>0</v>
      </c>
      <c r="J2013" s="12"/>
    </row>
    <row r="2014" spans="2:10" ht="16.5" thickTop="1" thickBot="1" x14ac:dyDescent="0.3">
      <c r="B2014" s="31" t="s">
        <v>18</v>
      </c>
      <c r="C2014">
        <v>220</v>
      </c>
      <c r="D2014" s="5">
        <v>0</v>
      </c>
      <c r="E2014" s="5">
        <v>0</v>
      </c>
      <c r="F2014" s="5">
        <v>0</v>
      </c>
      <c r="G2014" s="5">
        <v>0</v>
      </c>
      <c r="H2014" s="5">
        <v>205167.08000000002</v>
      </c>
      <c r="I2014" s="5">
        <v>205167</v>
      </c>
      <c r="J2014" s="12"/>
    </row>
    <row r="2015" spans="2:10" ht="16.5" thickTop="1" thickBot="1" x14ac:dyDescent="0.3">
      <c r="B2015" s="31" t="s">
        <v>19</v>
      </c>
      <c r="C2015">
        <v>500</v>
      </c>
      <c r="D2015" s="5">
        <v>0</v>
      </c>
      <c r="E2015" s="5">
        <v>0</v>
      </c>
      <c r="F2015" s="5">
        <v>0</v>
      </c>
      <c r="G2015" s="5">
        <v>0</v>
      </c>
      <c r="H2015" s="5">
        <v>0</v>
      </c>
      <c r="I2015" s="5">
        <v>305178.52</v>
      </c>
      <c r="J2015" s="12"/>
    </row>
    <row r="2016" spans="2:10" ht="16.5" thickTop="1" thickBot="1" x14ac:dyDescent="0.3">
      <c r="B2016" s="30" t="s">
        <v>316</v>
      </c>
      <c r="D2016" s="5"/>
      <c r="E2016" s="5"/>
      <c r="F2016" s="5"/>
      <c r="G2016" s="5"/>
      <c r="H2016" s="5"/>
      <c r="I2016" s="5"/>
      <c r="J2016" s="12"/>
    </row>
    <row r="2017" spans="2:10" ht="16.5" thickTop="1" thickBot="1" x14ac:dyDescent="0.3">
      <c r="B2017" s="31" t="s">
        <v>15</v>
      </c>
      <c r="C2017">
        <v>100</v>
      </c>
      <c r="D2017" s="5">
        <v>0</v>
      </c>
      <c r="E2017" s="5">
        <v>0</v>
      </c>
      <c r="F2017" s="5">
        <v>0</v>
      </c>
      <c r="G2017" s="5">
        <v>0</v>
      </c>
      <c r="H2017" s="5">
        <v>108903.09</v>
      </c>
      <c r="I2017" s="5">
        <v>0</v>
      </c>
      <c r="J2017" s="12"/>
    </row>
    <row r="2018" spans="2:10" ht="16.5" thickTop="1" thickBot="1" x14ac:dyDescent="0.3">
      <c r="B2018" s="31" t="s">
        <v>16</v>
      </c>
      <c r="C2018">
        <v>135</v>
      </c>
      <c r="D2018" s="5">
        <v>0</v>
      </c>
      <c r="E2018" s="5">
        <v>0</v>
      </c>
      <c r="F2018" s="5">
        <v>0</v>
      </c>
      <c r="G2018" s="5">
        <v>21613840</v>
      </c>
      <c r="H2018" s="5">
        <v>20770792</v>
      </c>
      <c r="I2018" s="5">
        <v>16138563</v>
      </c>
      <c r="J2018" s="12"/>
    </row>
    <row r="2019" spans="2:10" ht="16.5" thickTop="1" thickBot="1" x14ac:dyDescent="0.3">
      <c r="B2019" s="31" t="s">
        <v>17</v>
      </c>
      <c r="C2019">
        <v>200</v>
      </c>
      <c r="D2019" s="5">
        <v>0</v>
      </c>
      <c r="E2019" s="5">
        <v>0</v>
      </c>
      <c r="F2019" s="5">
        <v>0</v>
      </c>
      <c r="G2019" s="5">
        <v>0</v>
      </c>
      <c r="H2019" s="5">
        <v>4632229.0199999996</v>
      </c>
      <c r="I2019" s="5">
        <v>13230289.890000001</v>
      </c>
      <c r="J2019" s="12"/>
    </row>
    <row r="2020" spans="2:10" ht="16.5" thickTop="1" thickBot="1" x14ac:dyDescent="0.3">
      <c r="B2020" s="31" t="s">
        <v>18</v>
      </c>
      <c r="C2020">
        <v>220</v>
      </c>
      <c r="D2020" s="5">
        <v>0</v>
      </c>
      <c r="E2020" s="5">
        <v>0</v>
      </c>
      <c r="F2020" s="5">
        <v>0</v>
      </c>
      <c r="G2020" s="5">
        <v>21613840</v>
      </c>
      <c r="H2020" s="5">
        <v>16138562.98</v>
      </c>
      <c r="I2020" s="5">
        <v>2908273.1099999994</v>
      </c>
      <c r="J2020" s="12"/>
    </row>
    <row r="2021" spans="2:10" ht="16.5" thickTop="1" thickBot="1" x14ac:dyDescent="0.3">
      <c r="B2021" s="31" t="s">
        <v>19</v>
      </c>
      <c r="C2021">
        <v>500</v>
      </c>
      <c r="D2021" s="5">
        <v>0</v>
      </c>
      <c r="E2021" s="5">
        <v>0</v>
      </c>
      <c r="F2021" s="5">
        <v>0</v>
      </c>
      <c r="G2021" s="5">
        <v>21712760</v>
      </c>
      <c r="H2021" s="5">
        <v>4741132.1100000003</v>
      </c>
      <c r="I2021" s="5">
        <v>12273560.539999999</v>
      </c>
      <c r="J2021" s="12"/>
    </row>
    <row r="2022" spans="2:10" ht="16.5" thickTop="1" thickBot="1" x14ac:dyDescent="0.3">
      <c r="B2022" s="30" t="s">
        <v>288</v>
      </c>
      <c r="D2022" s="5"/>
      <c r="E2022" s="5"/>
      <c r="F2022" s="5"/>
      <c r="G2022" s="5"/>
      <c r="H2022" s="5"/>
      <c r="I2022" s="5"/>
      <c r="J2022" s="12"/>
    </row>
    <row r="2023" spans="2:10" ht="16.5" thickTop="1" thickBot="1" x14ac:dyDescent="0.3">
      <c r="B2023" s="31" t="s">
        <v>15</v>
      </c>
      <c r="C2023">
        <v>100</v>
      </c>
      <c r="D2023" s="5">
        <v>0</v>
      </c>
      <c r="E2023" s="5">
        <v>0</v>
      </c>
      <c r="F2023" s="5">
        <v>0</v>
      </c>
      <c r="G2023" s="5">
        <v>0</v>
      </c>
      <c r="H2023" s="5">
        <v>513912.19</v>
      </c>
      <c r="I2023" s="5">
        <v>0</v>
      </c>
      <c r="J2023" s="12"/>
    </row>
    <row r="2024" spans="2:10" ht="16.5" thickTop="1" thickBot="1" x14ac:dyDescent="0.3">
      <c r="B2024" s="31" t="s">
        <v>16</v>
      </c>
      <c r="C2024">
        <v>135</v>
      </c>
      <c r="D2024" s="5">
        <v>0</v>
      </c>
      <c r="E2024" s="5">
        <v>0</v>
      </c>
      <c r="F2024" s="5">
        <v>0</v>
      </c>
      <c r="G2024" s="5">
        <v>768500</v>
      </c>
      <c r="H2024" s="5">
        <v>1214797</v>
      </c>
      <c r="I2024" s="5">
        <v>513912</v>
      </c>
      <c r="J2024" s="12"/>
    </row>
    <row r="2025" spans="2:10" ht="16.5" thickTop="1" thickBot="1" x14ac:dyDescent="0.3">
      <c r="B2025" s="31" t="s">
        <v>17</v>
      </c>
      <c r="C2025">
        <v>200</v>
      </c>
      <c r="D2025" s="5">
        <v>0</v>
      </c>
      <c r="E2025" s="5">
        <v>0</v>
      </c>
      <c r="F2025" s="5">
        <v>0</v>
      </c>
      <c r="G2025" s="5">
        <v>0</v>
      </c>
      <c r="H2025" s="5">
        <v>700884.81</v>
      </c>
      <c r="I2025" s="5">
        <v>513912</v>
      </c>
      <c r="J2025" s="12"/>
    </row>
    <row r="2026" spans="2:10" ht="16.5" thickTop="1" thickBot="1" x14ac:dyDescent="0.3">
      <c r="B2026" s="31" t="s">
        <v>18</v>
      </c>
      <c r="C2026">
        <v>220</v>
      </c>
      <c r="D2026" s="5">
        <v>0</v>
      </c>
      <c r="E2026" s="5">
        <v>0</v>
      </c>
      <c r="F2026" s="5">
        <v>0</v>
      </c>
      <c r="G2026" s="5">
        <v>768500</v>
      </c>
      <c r="H2026" s="5">
        <v>513912.18999999994</v>
      </c>
      <c r="I2026" s="5">
        <v>0</v>
      </c>
      <c r="J2026" s="12"/>
    </row>
    <row r="2027" spans="2:10" ht="16.5" thickTop="1" thickBot="1" x14ac:dyDescent="0.3">
      <c r="B2027" s="31" t="s">
        <v>19</v>
      </c>
      <c r="C2027">
        <v>500</v>
      </c>
      <c r="D2027" s="5">
        <v>0</v>
      </c>
      <c r="E2027" s="5">
        <v>0</v>
      </c>
      <c r="F2027" s="5">
        <v>0</v>
      </c>
      <c r="G2027" s="5">
        <v>0</v>
      </c>
      <c r="H2027" s="5">
        <v>0</v>
      </c>
      <c r="I2027" s="5">
        <v>1146721.81</v>
      </c>
      <c r="J2027" s="12"/>
    </row>
    <row r="2028" spans="2:10" ht="16.5" thickTop="1" thickBot="1" x14ac:dyDescent="0.3">
      <c r="B2028" s="30" t="s">
        <v>289</v>
      </c>
      <c r="D2028" s="5"/>
      <c r="E2028" s="5"/>
      <c r="F2028" s="5"/>
      <c r="G2028" s="5"/>
      <c r="H2028" s="5"/>
      <c r="I2028" s="5"/>
      <c r="J2028" s="12"/>
    </row>
    <row r="2029" spans="2:10" ht="16.5" thickTop="1" thickBot="1" x14ac:dyDescent="0.3">
      <c r="B2029" s="31" t="s">
        <v>15</v>
      </c>
      <c r="C2029">
        <v>100</v>
      </c>
      <c r="D2029" s="5">
        <v>0</v>
      </c>
      <c r="E2029" s="5">
        <v>0</v>
      </c>
      <c r="F2029" s="5">
        <v>115112.07</v>
      </c>
      <c r="G2029" s="5">
        <v>1</v>
      </c>
      <c r="H2029" s="5">
        <v>0</v>
      </c>
      <c r="I2029" s="5">
        <v>0</v>
      </c>
      <c r="J2029" s="12"/>
    </row>
    <row r="2030" spans="2:10" ht="16.5" thickTop="1" thickBot="1" x14ac:dyDescent="0.3">
      <c r="B2030" s="31" t="s">
        <v>16</v>
      </c>
      <c r="C2030">
        <v>135</v>
      </c>
      <c r="D2030" s="5">
        <v>0</v>
      </c>
      <c r="E2030" s="5">
        <v>0</v>
      </c>
      <c r="F2030" s="5">
        <v>267409</v>
      </c>
      <c r="G2030" s="5">
        <v>9900035.0700000003</v>
      </c>
      <c r="H2030" s="5">
        <v>0</v>
      </c>
      <c r="I2030" s="5">
        <v>0</v>
      </c>
      <c r="J2030" s="12"/>
    </row>
    <row r="2031" spans="2:10" ht="16.5" thickTop="1" thickBot="1" x14ac:dyDescent="0.3">
      <c r="B2031" s="31" t="s">
        <v>17</v>
      </c>
      <c r="C2031">
        <v>200</v>
      </c>
      <c r="D2031" s="5">
        <v>0</v>
      </c>
      <c r="E2031" s="5">
        <v>0</v>
      </c>
      <c r="F2031" s="5">
        <v>152296.93</v>
      </c>
      <c r="G2031" s="5">
        <v>9900034.0700000003</v>
      </c>
      <c r="H2031" s="5">
        <v>0</v>
      </c>
      <c r="I2031" s="5">
        <v>0</v>
      </c>
      <c r="J2031" s="12"/>
    </row>
    <row r="2032" spans="2:10" ht="16.5" thickTop="1" thickBot="1" x14ac:dyDescent="0.3">
      <c r="B2032" s="31" t="s">
        <v>18</v>
      </c>
      <c r="C2032">
        <v>220</v>
      </c>
      <c r="D2032" s="5">
        <v>0</v>
      </c>
      <c r="E2032" s="5">
        <v>0</v>
      </c>
      <c r="F2032" s="5">
        <v>115112.07</v>
      </c>
      <c r="G2032" s="5">
        <v>1</v>
      </c>
      <c r="H2032" s="5">
        <v>0</v>
      </c>
      <c r="I2032" s="5">
        <v>0</v>
      </c>
      <c r="J2032" s="12"/>
    </row>
    <row r="2033" spans="2:10" ht="16.5" thickTop="1" thickBot="1" x14ac:dyDescent="0.3">
      <c r="B2033" s="30" t="s">
        <v>290</v>
      </c>
      <c r="D2033" s="5"/>
      <c r="E2033" s="5"/>
      <c r="F2033" s="5"/>
      <c r="G2033" s="5"/>
      <c r="H2033" s="5"/>
      <c r="I2033" s="5"/>
      <c r="J2033" s="12"/>
    </row>
    <row r="2034" spans="2:10" ht="16.5" thickTop="1" thickBot="1" x14ac:dyDescent="0.3">
      <c r="B2034" s="31" t="s">
        <v>16</v>
      </c>
      <c r="C2034">
        <v>135</v>
      </c>
      <c r="D2034" s="5">
        <v>0</v>
      </c>
      <c r="E2034" s="5">
        <v>0</v>
      </c>
      <c r="F2034" s="5">
        <v>3427905</v>
      </c>
      <c r="G2034" s="5">
        <v>3518289</v>
      </c>
      <c r="H2034" s="5">
        <v>9355676</v>
      </c>
      <c r="I2034" s="5">
        <v>7484782</v>
      </c>
      <c r="J2034" s="12"/>
    </row>
    <row r="2035" spans="2:10" ht="16.5" thickTop="1" thickBot="1" x14ac:dyDescent="0.3">
      <c r="B2035" s="31" t="s">
        <v>17</v>
      </c>
      <c r="C2035">
        <v>200</v>
      </c>
      <c r="D2035" s="5">
        <v>0</v>
      </c>
      <c r="E2035" s="5">
        <v>0</v>
      </c>
      <c r="F2035" s="5">
        <v>3337521</v>
      </c>
      <c r="G2035" s="5">
        <v>3518289</v>
      </c>
      <c r="H2035" s="5">
        <v>1870894.5</v>
      </c>
      <c r="I2035" s="5">
        <v>7484781.5</v>
      </c>
      <c r="J2035" s="12"/>
    </row>
    <row r="2036" spans="2:10" ht="16.5" thickTop="1" thickBot="1" x14ac:dyDescent="0.3">
      <c r="B2036" s="31" t="s">
        <v>18</v>
      </c>
      <c r="C2036">
        <v>220</v>
      </c>
      <c r="D2036" s="5">
        <v>0</v>
      </c>
      <c r="E2036" s="5">
        <v>0</v>
      </c>
      <c r="F2036" s="5">
        <v>90384</v>
      </c>
      <c r="G2036" s="5">
        <v>0</v>
      </c>
      <c r="H2036" s="5">
        <v>7484781.5</v>
      </c>
      <c r="I2036" s="5">
        <v>0.5</v>
      </c>
      <c r="J2036" s="12"/>
    </row>
    <row r="2037" spans="2:10" ht="16.5" thickTop="1" thickBot="1" x14ac:dyDescent="0.3">
      <c r="B2037" s="31" t="s">
        <v>19</v>
      </c>
      <c r="C2037">
        <v>500</v>
      </c>
      <c r="D2037" s="5">
        <v>0</v>
      </c>
      <c r="E2037" s="5">
        <v>0</v>
      </c>
      <c r="F2037" s="5">
        <v>3337521</v>
      </c>
      <c r="G2037" s="5">
        <v>3518289</v>
      </c>
      <c r="H2037" s="5">
        <v>1870894.5</v>
      </c>
      <c r="I2037" s="5">
        <v>7484781.5</v>
      </c>
      <c r="J2037" s="12"/>
    </row>
    <row r="2038" spans="2:10" ht="16.5" thickTop="1" thickBot="1" x14ac:dyDescent="0.3">
      <c r="B2038" s="30" t="s">
        <v>291</v>
      </c>
      <c r="D2038" s="5"/>
      <c r="E2038" s="5"/>
      <c r="F2038" s="5"/>
      <c r="G2038" s="5"/>
      <c r="H2038" s="5"/>
      <c r="I2038" s="5"/>
      <c r="J2038" s="12"/>
    </row>
    <row r="2039" spans="2:10" ht="16.5" thickTop="1" thickBot="1" x14ac:dyDescent="0.3">
      <c r="B2039" s="31" t="s">
        <v>15</v>
      </c>
      <c r="C2039">
        <v>100</v>
      </c>
      <c r="D2039" s="5">
        <v>0</v>
      </c>
      <c r="E2039" s="5">
        <v>0</v>
      </c>
      <c r="F2039" s="5">
        <v>0</v>
      </c>
      <c r="G2039" s="5">
        <v>0</v>
      </c>
      <c r="H2039" s="5">
        <v>22999.83</v>
      </c>
      <c r="I2039" s="5">
        <v>0</v>
      </c>
      <c r="J2039" s="12"/>
    </row>
    <row r="2040" spans="2:10" ht="16.5" thickTop="1" thickBot="1" x14ac:dyDescent="0.3">
      <c r="B2040" s="31" t="s">
        <v>16</v>
      </c>
      <c r="C2040">
        <v>135</v>
      </c>
      <c r="D2040" s="5">
        <v>0</v>
      </c>
      <c r="E2040" s="5">
        <v>0</v>
      </c>
      <c r="F2040" s="5">
        <v>3427905</v>
      </c>
      <c r="G2040" s="5">
        <v>8259805.71</v>
      </c>
      <c r="H2040" s="5">
        <v>12402768</v>
      </c>
      <c r="I2040" s="5">
        <v>23000</v>
      </c>
      <c r="J2040" s="12"/>
    </row>
    <row r="2041" spans="2:10" ht="16.5" thickTop="1" thickBot="1" x14ac:dyDescent="0.3">
      <c r="B2041" s="31" t="s">
        <v>17</v>
      </c>
      <c r="C2041">
        <v>200</v>
      </c>
      <c r="D2041" s="5">
        <v>0</v>
      </c>
      <c r="E2041" s="5">
        <v>0</v>
      </c>
      <c r="F2041" s="5">
        <v>0</v>
      </c>
      <c r="G2041" s="5">
        <v>0</v>
      </c>
      <c r="H2041" s="5">
        <v>12378100.9</v>
      </c>
      <c r="I2041" s="5">
        <v>22986.22</v>
      </c>
      <c r="J2041" s="12"/>
    </row>
    <row r="2042" spans="2:10" ht="16.5" thickTop="1" thickBot="1" x14ac:dyDescent="0.3">
      <c r="B2042" s="31" t="s">
        <v>18</v>
      </c>
      <c r="C2042">
        <v>220</v>
      </c>
      <c r="D2042" s="5">
        <v>0</v>
      </c>
      <c r="E2042" s="5">
        <v>0</v>
      </c>
      <c r="F2042" s="5">
        <v>3427905</v>
      </c>
      <c r="G2042" s="5">
        <v>8259805.71</v>
      </c>
      <c r="H2042" s="5">
        <v>24667.099999999627</v>
      </c>
      <c r="I2042" s="5">
        <v>13.779999999998836</v>
      </c>
      <c r="J2042" s="12"/>
    </row>
    <row r="2043" spans="2:10" ht="16.5" thickTop="1" thickBot="1" x14ac:dyDescent="0.3">
      <c r="B2043" s="31" t="s">
        <v>19</v>
      </c>
      <c r="C2043">
        <v>500</v>
      </c>
      <c r="D2043" s="5">
        <v>0</v>
      </c>
      <c r="E2043" s="5">
        <v>0</v>
      </c>
      <c r="F2043" s="5">
        <v>0</v>
      </c>
      <c r="G2043" s="5">
        <v>5037957</v>
      </c>
      <c r="H2043" s="5">
        <v>12401100.73</v>
      </c>
      <c r="I2043" s="5">
        <v>14264.110000000002</v>
      </c>
      <c r="J2043" s="12"/>
    </row>
    <row r="2044" spans="2:10" ht="16.5" thickTop="1" thickBot="1" x14ac:dyDescent="0.3">
      <c r="B2044" s="30" t="s">
        <v>302</v>
      </c>
      <c r="D2044" s="5"/>
      <c r="E2044" s="5"/>
      <c r="F2044" s="5"/>
      <c r="G2044" s="5"/>
      <c r="H2044" s="5"/>
      <c r="I2044" s="5"/>
      <c r="J2044" s="12"/>
    </row>
    <row r="2045" spans="2:10" ht="16.5" thickTop="1" thickBot="1" x14ac:dyDescent="0.3">
      <c r="B2045" s="31" t="s">
        <v>15</v>
      </c>
      <c r="C2045">
        <v>100</v>
      </c>
      <c r="D2045" s="5">
        <v>28723.62</v>
      </c>
      <c r="E2045" s="5">
        <v>33156.85</v>
      </c>
      <c r="F2045" s="5">
        <v>33526.33</v>
      </c>
      <c r="G2045" s="5">
        <v>36661.25</v>
      </c>
      <c r="H2045" s="5">
        <v>43205.05</v>
      </c>
      <c r="I2045" s="5">
        <v>308.24</v>
      </c>
      <c r="J2045" s="12"/>
    </row>
    <row r="2046" spans="2:10" ht="16.5" thickTop="1" thickBot="1" x14ac:dyDescent="0.3">
      <c r="B2046" s="31" t="s">
        <v>16</v>
      </c>
      <c r="C2046">
        <v>135</v>
      </c>
      <c r="D2046" s="5">
        <v>0</v>
      </c>
      <c r="E2046" s="5">
        <v>0</v>
      </c>
      <c r="F2046" s="5">
        <v>0</v>
      </c>
      <c r="G2046" s="5">
        <v>0</v>
      </c>
      <c r="H2046" s="5">
        <v>0</v>
      </c>
      <c r="I2046" s="5">
        <v>45215</v>
      </c>
      <c r="J2046" s="12"/>
    </row>
    <row r="2047" spans="2:10" ht="16.5" thickTop="1" thickBot="1" x14ac:dyDescent="0.3">
      <c r="B2047" s="31" t="s">
        <v>17</v>
      </c>
      <c r="C2047">
        <v>200</v>
      </c>
      <c r="D2047" s="5">
        <v>0</v>
      </c>
      <c r="E2047" s="5">
        <v>0</v>
      </c>
      <c r="F2047" s="5">
        <v>0</v>
      </c>
      <c r="G2047" s="5">
        <v>0</v>
      </c>
      <c r="H2047" s="5">
        <v>0</v>
      </c>
      <c r="I2047" s="5">
        <v>44953.270000000004</v>
      </c>
      <c r="J2047" s="12"/>
    </row>
    <row r="2048" spans="2:10" ht="16.5" thickTop="1" thickBot="1" x14ac:dyDescent="0.3">
      <c r="B2048" s="31" t="s">
        <v>18</v>
      </c>
      <c r="C2048">
        <v>220</v>
      </c>
      <c r="D2048" s="5">
        <v>0</v>
      </c>
      <c r="E2048" s="5">
        <v>0</v>
      </c>
      <c r="F2048" s="5">
        <v>0</v>
      </c>
      <c r="G2048" s="5">
        <v>0</v>
      </c>
      <c r="H2048" s="5">
        <v>0</v>
      </c>
      <c r="I2048" s="5">
        <v>261.72999999999593</v>
      </c>
      <c r="J2048" s="12"/>
    </row>
    <row r="2049" spans="2:10" ht="16.5" thickTop="1" thickBot="1" x14ac:dyDescent="0.3">
      <c r="B2049" s="31" t="s">
        <v>19</v>
      </c>
      <c r="C2049">
        <v>500</v>
      </c>
      <c r="D2049" s="5">
        <v>271.8</v>
      </c>
      <c r="E2049" s="5">
        <v>4433.2299999999996</v>
      </c>
      <c r="F2049" s="5">
        <v>369.48</v>
      </c>
      <c r="G2049" s="5">
        <v>3134.92</v>
      </c>
      <c r="H2049" s="5">
        <v>6543.8</v>
      </c>
      <c r="I2049" s="5">
        <v>2056.46</v>
      </c>
      <c r="J2049" s="12"/>
    </row>
    <row r="2050" spans="2:10" ht="16.5" thickTop="1" thickBot="1" x14ac:dyDescent="0.3">
      <c r="B2050" s="30" t="s">
        <v>292</v>
      </c>
      <c r="D2050" s="5"/>
      <c r="E2050" s="5"/>
      <c r="F2050" s="5"/>
      <c r="G2050" s="5"/>
      <c r="H2050" s="5"/>
      <c r="I2050" s="5"/>
      <c r="J2050" s="12"/>
    </row>
    <row r="2051" spans="2:10" ht="16.5" thickTop="1" thickBot="1" x14ac:dyDescent="0.3">
      <c r="B2051" s="31" t="s">
        <v>15</v>
      </c>
      <c r="C2051">
        <v>100</v>
      </c>
      <c r="D2051" s="5">
        <v>208005.24</v>
      </c>
      <c r="E2051" s="5">
        <v>196301.16</v>
      </c>
      <c r="F2051" s="5">
        <v>196301.16</v>
      </c>
      <c r="G2051" s="5">
        <v>198930.38</v>
      </c>
      <c r="H2051" s="5">
        <v>198930.38</v>
      </c>
      <c r="I2051" s="5">
        <v>15828.58</v>
      </c>
      <c r="J2051" s="12"/>
    </row>
    <row r="2052" spans="2:10" ht="16.5" thickTop="1" thickBot="1" x14ac:dyDescent="0.3">
      <c r="B2052" s="31" t="s">
        <v>16</v>
      </c>
      <c r="C2052">
        <v>135</v>
      </c>
      <c r="D2052" s="5">
        <v>0</v>
      </c>
      <c r="E2052" s="5">
        <v>50000</v>
      </c>
      <c r="F2052" s="5">
        <v>0</v>
      </c>
      <c r="G2052" s="5">
        <v>0</v>
      </c>
      <c r="H2052" s="5">
        <v>0</v>
      </c>
      <c r="I2052" s="5">
        <v>198930</v>
      </c>
      <c r="J2052" s="12"/>
    </row>
    <row r="2053" spans="2:10" ht="16.5" thickTop="1" thickBot="1" x14ac:dyDescent="0.3">
      <c r="B2053" s="31" t="s">
        <v>17</v>
      </c>
      <c r="C2053">
        <v>200</v>
      </c>
      <c r="D2053" s="5">
        <v>0</v>
      </c>
      <c r="E2053" s="5">
        <v>13180</v>
      </c>
      <c r="F2053" s="5">
        <v>0</v>
      </c>
      <c r="G2053" s="5">
        <v>0</v>
      </c>
      <c r="H2053" s="5">
        <v>0</v>
      </c>
      <c r="I2053" s="5">
        <v>196737.5</v>
      </c>
      <c r="J2053" s="12"/>
    </row>
    <row r="2054" spans="2:10" ht="16.5" thickTop="1" thickBot="1" x14ac:dyDescent="0.3">
      <c r="B2054" s="31" t="s">
        <v>18</v>
      </c>
      <c r="C2054">
        <v>220</v>
      </c>
      <c r="D2054" s="5">
        <v>0</v>
      </c>
      <c r="E2054" s="5">
        <v>36820</v>
      </c>
      <c r="F2054" s="5">
        <v>0</v>
      </c>
      <c r="G2054" s="5">
        <v>0</v>
      </c>
      <c r="H2054" s="5">
        <v>0</v>
      </c>
      <c r="I2054" s="5">
        <v>2192.5</v>
      </c>
      <c r="J2054" s="12"/>
    </row>
    <row r="2055" spans="2:10" ht="16.5" thickTop="1" thickBot="1" x14ac:dyDescent="0.3">
      <c r="B2055" s="31" t="s">
        <v>19</v>
      </c>
      <c r="C2055">
        <v>500</v>
      </c>
      <c r="D2055" s="5">
        <v>271.26</v>
      </c>
      <c r="E2055" s="5">
        <v>1475.92</v>
      </c>
      <c r="F2055" s="5">
        <v>0</v>
      </c>
      <c r="G2055" s="5">
        <v>2629.22</v>
      </c>
      <c r="H2055" s="5">
        <v>0</v>
      </c>
      <c r="I2055" s="5">
        <v>13635.7</v>
      </c>
      <c r="J2055" s="12"/>
    </row>
    <row r="2056" spans="2:10" ht="16.5" thickTop="1" thickBot="1" x14ac:dyDescent="0.3">
      <c r="B2056" s="30" t="s">
        <v>313</v>
      </c>
      <c r="D2056" s="5"/>
      <c r="E2056" s="5"/>
      <c r="F2056" s="5"/>
      <c r="G2056" s="5"/>
      <c r="H2056" s="5"/>
      <c r="I2056" s="5"/>
      <c r="J2056" s="12"/>
    </row>
    <row r="2057" spans="2:10" ht="16.5" thickTop="1" thickBot="1" x14ac:dyDescent="0.3">
      <c r="B2057" s="31" t="s">
        <v>15</v>
      </c>
      <c r="C2057">
        <v>100</v>
      </c>
      <c r="D2057" s="5">
        <v>158113.57999999999</v>
      </c>
      <c r="E2057" s="5">
        <v>478159.03</v>
      </c>
      <c r="F2057" s="5">
        <v>323984.13</v>
      </c>
      <c r="G2057" s="5">
        <v>464513.84</v>
      </c>
      <c r="H2057" s="5">
        <v>344341.16</v>
      </c>
      <c r="I2057" s="5">
        <v>248219.91</v>
      </c>
      <c r="J2057" s="12"/>
    </row>
    <row r="2058" spans="2:10" ht="16.5" thickTop="1" thickBot="1" x14ac:dyDescent="0.3">
      <c r="B2058" s="31" t="s">
        <v>16</v>
      </c>
      <c r="C2058">
        <v>135</v>
      </c>
      <c r="D2058" s="5">
        <v>427019</v>
      </c>
      <c r="E2058" s="5">
        <v>546000</v>
      </c>
      <c r="F2058" s="5">
        <v>446000</v>
      </c>
      <c r="G2058" s="5">
        <v>146000</v>
      </c>
      <c r="H2058" s="5">
        <v>146000</v>
      </c>
      <c r="I2058" s="5">
        <v>146000</v>
      </c>
      <c r="J2058" s="12"/>
    </row>
    <row r="2059" spans="2:10" ht="16.5" thickTop="1" thickBot="1" x14ac:dyDescent="0.3">
      <c r="B2059" s="31" t="s">
        <v>17</v>
      </c>
      <c r="C2059">
        <v>200</v>
      </c>
      <c r="D2059" s="5">
        <v>232317.65</v>
      </c>
      <c r="E2059" s="5">
        <v>334618.62</v>
      </c>
      <c r="F2059" s="5">
        <v>192326.88</v>
      </c>
      <c r="G2059" s="5">
        <v>0</v>
      </c>
      <c r="H2059" s="5">
        <v>120172.68</v>
      </c>
      <c r="I2059" s="5">
        <v>96121.25</v>
      </c>
      <c r="J2059" s="12"/>
    </row>
    <row r="2060" spans="2:10" ht="16.5" thickTop="1" thickBot="1" x14ac:dyDescent="0.3">
      <c r="B2060" s="31" t="s">
        <v>18</v>
      </c>
      <c r="C2060">
        <v>220</v>
      </c>
      <c r="D2060" s="5">
        <v>194701.35</v>
      </c>
      <c r="E2060" s="5">
        <v>211381.38</v>
      </c>
      <c r="F2060" s="5">
        <v>253673.12</v>
      </c>
      <c r="G2060" s="5">
        <v>146000</v>
      </c>
      <c r="H2060" s="5">
        <v>25827.320000000007</v>
      </c>
      <c r="I2060" s="5">
        <v>49878.75</v>
      </c>
      <c r="J2060" s="12"/>
    </row>
    <row r="2061" spans="2:10" ht="16.5" thickTop="1" thickBot="1" x14ac:dyDescent="0.3">
      <c r="B2061" s="31" t="s">
        <v>19</v>
      </c>
      <c r="C2061">
        <v>500</v>
      </c>
      <c r="D2061" s="5">
        <v>12222.22</v>
      </c>
      <c r="E2061" s="5">
        <v>654664.06999999995</v>
      </c>
      <c r="F2061" s="5">
        <v>38151.980000000003</v>
      </c>
      <c r="G2061" s="5">
        <v>140529.71</v>
      </c>
      <c r="H2061" s="5">
        <v>0</v>
      </c>
      <c r="I2061" s="5">
        <v>0</v>
      </c>
      <c r="J2061" s="12"/>
    </row>
    <row r="2062" spans="2:10" ht="16.5" thickTop="1" thickBot="1" x14ac:dyDescent="0.3">
      <c r="B2062" s="30" t="s">
        <v>293</v>
      </c>
      <c r="D2062" s="5"/>
      <c r="E2062" s="5"/>
      <c r="F2062" s="5"/>
      <c r="G2062" s="5"/>
      <c r="H2062" s="5"/>
      <c r="I2062" s="5"/>
      <c r="J2062" s="12"/>
    </row>
    <row r="2063" spans="2:10" ht="16.5" thickTop="1" thickBot="1" x14ac:dyDescent="0.3">
      <c r="B2063" s="31" t="s">
        <v>16</v>
      </c>
      <c r="C2063">
        <v>135</v>
      </c>
      <c r="D2063" s="5">
        <v>251881</v>
      </c>
      <c r="E2063" s="5">
        <v>251881</v>
      </c>
      <c r="F2063" s="5">
        <v>251881</v>
      </c>
      <c r="G2063" s="5">
        <v>251881</v>
      </c>
      <c r="H2063" s="5">
        <v>251881</v>
      </c>
      <c r="I2063" s="5">
        <v>251881</v>
      </c>
      <c r="J2063" s="12"/>
    </row>
    <row r="2064" spans="2:10" ht="16.5" thickTop="1" thickBot="1" x14ac:dyDescent="0.3">
      <c r="B2064" s="31" t="s">
        <v>17</v>
      </c>
      <c r="C2064">
        <v>200</v>
      </c>
      <c r="D2064" s="5">
        <v>217629.38</v>
      </c>
      <c r="E2064" s="5">
        <v>219805.67</v>
      </c>
      <c r="F2064" s="5">
        <v>217629.38</v>
      </c>
      <c r="G2064" s="5">
        <v>217629.38</v>
      </c>
      <c r="H2064" s="5">
        <v>217629.37999999998</v>
      </c>
      <c r="I2064" s="5">
        <v>0</v>
      </c>
      <c r="J2064" s="12"/>
    </row>
    <row r="2065" spans="2:10" ht="16.5" thickTop="1" thickBot="1" x14ac:dyDescent="0.3">
      <c r="B2065" s="31" t="s">
        <v>18</v>
      </c>
      <c r="C2065">
        <v>220</v>
      </c>
      <c r="D2065" s="5">
        <v>34251.619999999995</v>
      </c>
      <c r="E2065" s="5">
        <v>32075.329999999987</v>
      </c>
      <c r="F2065" s="5">
        <v>34251.619999999995</v>
      </c>
      <c r="G2065" s="5">
        <v>34251.619999999995</v>
      </c>
      <c r="H2065" s="5">
        <v>34251.620000000024</v>
      </c>
      <c r="I2065" s="5">
        <v>251881</v>
      </c>
      <c r="J2065" s="12"/>
    </row>
    <row r="2066" spans="2:10" ht="16.5" thickTop="1" thickBot="1" x14ac:dyDescent="0.3">
      <c r="B2066" s="30" t="s">
        <v>317</v>
      </c>
      <c r="D2066" s="5"/>
      <c r="E2066" s="5"/>
      <c r="F2066" s="5"/>
      <c r="G2066" s="5"/>
      <c r="H2066" s="5"/>
      <c r="I2066" s="5"/>
      <c r="J2066" s="12"/>
    </row>
    <row r="2067" spans="2:10" ht="16.5" thickTop="1" thickBot="1" x14ac:dyDescent="0.3">
      <c r="B2067" s="31" t="s">
        <v>15</v>
      </c>
      <c r="C2067">
        <v>100</v>
      </c>
      <c r="D2067" s="5">
        <v>41875.96</v>
      </c>
      <c r="E2067" s="5">
        <v>124008.8</v>
      </c>
      <c r="F2067" s="5">
        <v>110918.42</v>
      </c>
      <c r="G2067" s="5">
        <v>109924.18</v>
      </c>
      <c r="H2067" s="5">
        <v>185312.11</v>
      </c>
      <c r="I2067" s="5">
        <v>81337.539999999994</v>
      </c>
      <c r="J2067" s="12"/>
    </row>
    <row r="2068" spans="2:10" ht="16.5" thickTop="1" thickBot="1" x14ac:dyDescent="0.3">
      <c r="B2068" s="30" t="s">
        <v>318</v>
      </c>
      <c r="D2068" s="5"/>
      <c r="E2068" s="5"/>
      <c r="F2068" s="5"/>
      <c r="G2068" s="5"/>
      <c r="H2068" s="5"/>
      <c r="I2068" s="5"/>
      <c r="J2068" s="12"/>
    </row>
    <row r="2069" spans="2:10" ht="16.5" thickTop="1" thickBot="1" x14ac:dyDescent="0.3">
      <c r="B2069" s="31" t="s">
        <v>19</v>
      </c>
      <c r="C2069">
        <v>500</v>
      </c>
      <c r="D2069" s="5">
        <v>138</v>
      </c>
      <c r="E2069" s="5">
        <v>0</v>
      </c>
      <c r="F2069" s="5">
        <v>526.12</v>
      </c>
      <c r="G2069" s="5">
        <v>2000</v>
      </c>
      <c r="H2069" s="5">
        <v>0</v>
      </c>
      <c r="I2069" s="5">
        <v>0</v>
      </c>
      <c r="J2069" s="12"/>
    </row>
    <row r="2070" spans="2:10" ht="16.5" thickTop="1" thickBot="1" x14ac:dyDescent="0.3">
      <c r="B2070" s="29" t="s">
        <v>319</v>
      </c>
      <c r="D2070" s="5"/>
      <c r="E2070" s="5"/>
      <c r="F2070" s="5"/>
      <c r="G2070" s="5"/>
      <c r="H2070" s="5"/>
      <c r="I2070" s="5"/>
      <c r="J2070" s="12"/>
    </row>
    <row r="2071" spans="2:10" ht="16.5" thickTop="1" thickBot="1" x14ac:dyDescent="0.3">
      <c r="B2071" s="30" t="s">
        <v>148</v>
      </c>
      <c r="D2071" s="5"/>
      <c r="E2071" s="5"/>
      <c r="F2071" s="5"/>
      <c r="G2071" s="5"/>
      <c r="H2071" s="5"/>
      <c r="I2071" s="5"/>
      <c r="J2071" s="12"/>
    </row>
    <row r="2072" spans="2:10" ht="16.5" thickTop="1" thickBot="1" x14ac:dyDescent="0.3">
      <c r="B2072" s="31" t="s">
        <v>15</v>
      </c>
      <c r="C2072">
        <v>100</v>
      </c>
      <c r="D2072" s="5">
        <v>550312.31000000006</v>
      </c>
      <c r="E2072" s="5">
        <v>2305039.1900000004</v>
      </c>
      <c r="F2072" s="5">
        <v>3266254.78</v>
      </c>
      <c r="G2072" s="5">
        <v>3014990.05</v>
      </c>
      <c r="H2072" s="5">
        <v>2965024.7700000005</v>
      </c>
      <c r="I2072" s="5">
        <v>2427231.4300000002</v>
      </c>
      <c r="J2072" s="12"/>
    </row>
    <row r="2073" spans="2:10" ht="16.5" thickTop="1" thickBot="1" x14ac:dyDescent="0.3">
      <c r="B2073" s="31" t="s">
        <v>16</v>
      </c>
      <c r="C2073">
        <v>135</v>
      </c>
      <c r="D2073" s="5">
        <v>78700884</v>
      </c>
      <c r="E2073" s="5">
        <v>86623648</v>
      </c>
      <c r="F2073" s="5">
        <v>87179006.469999999</v>
      </c>
      <c r="G2073" s="5">
        <v>96048632.920000002</v>
      </c>
      <c r="H2073" s="5">
        <v>113694396.25</v>
      </c>
      <c r="I2073" s="5">
        <v>134565765.11000001</v>
      </c>
      <c r="J2073" s="12"/>
    </row>
    <row r="2074" spans="2:10" ht="16.5" thickTop="1" thickBot="1" x14ac:dyDescent="0.3">
      <c r="B2074" s="31" t="s">
        <v>17</v>
      </c>
      <c r="C2074">
        <v>200</v>
      </c>
      <c r="D2074" s="5">
        <v>74562349.659999937</v>
      </c>
      <c r="E2074" s="5">
        <v>78917498.399999797</v>
      </c>
      <c r="F2074" s="5">
        <v>82878560.939999923</v>
      </c>
      <c r="G2074" s="5">
        <v>81033475.279999897</v>
      </c>
      <c r="H2074" s="5">
        <v>97258456.029999882</v>
      </c>
      <c r="I2074" s="5">
        <v>111601910.27000004</v>
      </c>
      <c r="J2074" s="12"/>
    </row>
    <row r="2075" spans="2:10" ht="16.5" thickTop="1" thickBot="1" x14ac:dyDescent="0.3">
      <c r="B2075" s="31" t="s">
        <v>97</v>
      </c>
      <c r="C2075">
        <v>205</v>
      </c>
      <c r="D2075" s="5">
        <v>0</v>
      </c>
      <c r="E2075" s="5">
        <v>0</v>
      </c>
      <c r="F2075" s="5">
        <v>784466.55</v>
      </c>
      <c r="G2075" s="5">
        <v>538063.34</v>
      </c>
      <c r="H2075" s="5">
        <v>53823.19</v>
      </c>
      <c r="I2075" s="5">
        <v>2001511.01</v>
      </c>
      <c r="J2075" s="12"/>
    </row>
    <row r="2076" spans="2:10" ht="16.5" thickTop="1" thickBot="1" x14ac:dyDescent="0.3">
      <c r="B2076" s="31" t="s">
        <v>18</v>
      </c>
      <c r="C2076">
        <v>220</v>
      </c>
      <c r="D2076" s="5">
        <v>4138534.3400000632</v>
      </c>
      <c r="E2076" s="5">
        <v>7706149.6000002027</v>
      </c>
      <c r="F2076" s="5">
        <v>4300445.5300000757</v>
      </c>
      <c r="G2076" s="5">
        <v>15015157.640000105</v>
      </c>
      <c r="H2076" s="5">
        <v>16435940.220000118</v>
      </c>
      <c r="I2076" s="5">
        <v>22963854.839999974</v>
      </c>
      <c r="J2076" s="12"/>
    </row>
    <row r="2077" spans="2:10" ht="16.5" thickTop="1" thickBot="1" x14ac:dyDescent="0.3">
      <c r="B2077" s="31" t="s">
        <v>67</v>
      </c>
      <c r="C2077">
        <v>222</v>
      </c>
      <c r="D2077" s="5">
        <v>0</v>
      </c>
      <c r="E2077" s="5">
        <v>0</v>
      </c>
      <c r="F2077" s="5">
        <v>2715533.45</v>
      </c>
      <c r="G2077" s="5">
        <v>2177470.1100000003</v>
      </c>
      <c r="H2077" s="5">
        <v>2123646.92</v>
      </c>
      <c r="I2077" s="5">
        <v>122135.90999999992</v>
      </c>
      <c r="J2077" s="12"/>
    </row>
    <row r="2078" spans="2:10" ht="16.5" thickTop="1" thickBot="1" x14ac:dyDescent="0.3">
      <c r="B2078" s="31" t="s">
        <v>66</v>
      </c>
      <c r="C2078">
        <v>274</v>
      </c>
      <c r="D2078" s="5">
        <v>0</v>
      </c>
      <c r="E2078" s="5">
        <v>3500000</v>
      </c>
      <c r="F2078" s="5">
        <v>3500000</v>
      </c>
      <c r="G2078" s="5">
        <v>2715533.45</v>
      </c>
      <c r="H2078" s="5">
        <v>2177470.11</v>
      </c>
      <c r="I2078" s="5">
        <v>2123646.92</v>
      </c>
      <c r="J2078" s="12"/>
    </row>
    <row r="2079" spans="2:10" ht="16.5" thickTop="1" thickBot="1" x14ac:dyDescent="0.3">
      <c r="B2079" s="31" t="s">
        <v>19</v>
      </c>
      <c r="C2079">
        <v>500</v>
      </c>
      <c r="D2079" s="5">
        <v>42679373.600000001</v>
      </c>
      <c r="E2079" s="5">
        <v>41313246.870000012</v>
      </c>
      <c r="F2079" s="5">
        <v>44523461.840000004</v>
      </c>
      <c r="G2079" s="5">
        <v>42798743.720000006</v>
      </c>
      <c r="H2079" s="5">
        <v>45387022.809999995</v>
      </c>
      <c r="I2079" s="5">
        <v>47567764.460000001</v>
      </c>
      <c r="J2079" s="12"/>
    </row>
    <row r="2080" spans="2:10" ht="16.5" thickTop="1" thickBot="1" x14ac:dyDescent="0.3">
      <c r="B2080" s="30" t="s">
        <v>279</v>
      </c>
      <c r="D2080" s="5"/>
      <c r="E2080" s="5"/>
      <c r="F2080" s="5"/>
      <c r="G2080" s="5"/>
      <c r="H2080" s="5"/>
      <c r="I2080" s="5"/>
      <c r="J2080" s="12"/>
    </row>
    <row r="2081" spans="2:10" ht="16.5" thickTop="1" thickBot="1" x14ac:dyDescent="0.3">
      <c r="B2081" s="31" t="s">
        <v>15</v>
      </c>
      <c r="C2081">
        <v>100</v>
      </c>
      <c r="D2081" s="5">
        <v>29773.48000000001</v>
      </c>
      <c r="E2081" s="5">
        <v>312624.23</v>
      </c>
      <c r="F2081" s="5">
        <v>-428853</v>
      </c>
      <c r="G2081" s="5">
        <v>104038.94</v>
      </c>
      <c r="H2081" s="5">
        <v>78941.649999999994</v>
      </c>
      <c r="I2081" s="5">
        <v>146042.88</v>
      </c>
      <c r="J2081" s="12"/>
    </row>
    <row r="2082" spans="2:10" ht="16.5" thickTop="1" thickBot="1" x14ac:dyDescent="0.3">
      <c r="B2082" s="31" t="s">
        <v>16</v>
      </c>
      <c r="C2082">
        <v>135</v>
      </c>
      <c r="D2082" s="5">
        <v>14570652</v>
      </c>
      <c r="E2082" s="5">
        <v>17510787</v>
      </c>
      <c r="F2082" s="5">
        <v>17850336</v>
      </c>
      <c r="G2082" s="5">
        <v>17114637</v>
      </c>
      <c r="H2082" s="5">
        <v>15760787</v>
      </c>
      <c r="I2082" s="5">
        <v>15891977.35</v>
      </c>
      <c r="J2082" s="12"/>
    </row>
    <row r="2083" spans="2:10" ht="16.5" thickTop="1" thickBot="1" x14ac:dyDescent="0.3">
      <c r="B2083" s="31" t="s">
        <v>17</v>
      </c>
      <c r="C2083">
        <v>200</v>
      </c>
      <c r="D2083" s="5">
        <v>13877891.960000003</v>
      </c>
      <c r="E2083" s="5">
        <v>16978959.140000004</v>
      </c>
      <c r="F2083" s="5">
        <v>16395942.620000001</v>
      </c>
      <c r="G2083" s="5">
        <v>12159358.820000004</v>
      </c>
      <c r="H2083" s="5">
        <v>10371296.290000001</v>
      </c>
      <c r="I2083" s="5">
        <v>14291506.150000002</v>
      </c>
      <c r="J2083" s="12"/>
    </row>
    <row r="2084" spans="2:10" ht="16.5" thickTop="1" thickBot="1" x14ac:dyDescent="0.3">
      <c r="B2084" s="31" t="s">
        <v>18</v>
      </c>
      <c r="C2084">
        <v>220</v>
      </c>
      <c r="D2084" s="5">
        <v>692760.03999999724</v>
      </c>
      <c r="E2084" s="5">
        <v>531827.85999999568</v>
      </c>
      <c r="F2084" s="5">
        <v>1454393.379999999</v>
      </c>
      <c r="G2084" s="5">
        <v>4955278.179999996</v>
      </c>
      <c r="H2084" s="5">
        <v>5389490.709999999</v>
      </c>
      <c r="I2084" s="5">
        <v>1600471.1999999974</v>
      </c>
      <c r="J2084" s="12"/>
    </row>
    <row r="2085" spans="2:10" ht="16.5" thickTop="1" thickBot="1" x14ac:dyDescent="0.3">
      <c r="B2085" s="31" t="s">
        <v>19</v>
      </c>
      <c r="C2085">
        <v>500</v>
      </c>
      <c r="D2085" s="5">
        <v>13675833.73</v>
      </c>
      <c r="E2085" s="5">
        <v>17080251.789999999</v>
      </c>
      <c r="F2085" s="5">
        <v>15648981.65</v>
      </c>
      <c r="G2085" s="5">
        <v>12688400.760000002</v>
      </c>
      <c r="H2085" s="5">
        <v>10128291.459999999</v>
      </c>
      <c r="I2085" s="5">
        <v>13858607.379999999</v>
      </c>
      <c r="J2085" s="12"/>
    </row>
    <row r="2086" spans="2:10" ht="16.5" thickTop="1" thickBot="1" x14ac:dyDescent="0.3">
      <c r="B2086" s="30" t="s">
        <v>280</v>
      </c>
      <c r="D2086" s="5"/>
      <c r="E2086" s="5"/>
      <c r="F2086" s="5"/>
      <c r="G2086" s="5"/>
      <c r="H2086" s="5"/>
      <c r="I2086" s="5"/>
      <c r="J2086" s="12"/>
    </row>
    <row r="2087" spans="2:10" ht="16.5" thickTop="1" thickBot="1" x14ac:dyDescent="0.3">
      <c r="B2087" s="31" t="s">
        <v>15</v>
      </c>
      <c r="C2087">
        <v>100</v>
      </c>
      <c r="D2087" s="5">
        <v>404249.79</v>
      </c>
      <c r="E2087" s="5">
        <v>781815.66</v>
      </c>
      <c r="F2087" s="5">
        <v>1034111.2</v>
      </c>
      <c r="G2087" s="5">
        <v>1870870.89</v>
      </c>
      <c r="H2087" s="5">
        <v>1355944.92</v>
      </c>
      <c r="I2087" s="5">
        <v>1068417.45</v>
      </c>
      <c r="J2087" s="12"/>
    </row>
    <row r="2088" spans="2:10" ht="16.5" thickTop="1" thickBot="1" x14ac:dyDescent="0.3">
      <c r="B2088" s="31" t="s">
        <v>16</v>
      </c>
      <c r="C2088">
        <v>135</v>
      </c>
      <c r="D2088" s="5">
        <v>1920380</v>
      </c>
      <c r="E2088" s="5">
        <v>1565152</v>
      </c>
      <c r="F2088" s="5">
        <v>2131590</v>
      </c>
      <c r="G2088" s="5">
        <v>2232402</v>
      </c>
      <c r="H2088" s="5">
        <v>3538902</v>
      </c>
      <c r="I2088" s="5">
        <v>3283336.65</v>
      </c>
      <c r="J2088" s="12"/>
    </row>
    <row r="2089" spans="2:10" ht="16.5" thickTop="1" thickBot="1" x14ac:dyDescent="0.3">
      <c r="B2089" s="31" t="s">
        <v>17</v>
      </c>
      <c r="C2089">
        <v>200</v>
      </c>
      <c r="D2089" s="5">
        <v>1334512.72</v>
      </c>
      <c r="E2089" s="5">
        <v>1459538.9599999995</v>
      </c>
      <c r="F2089" s="5">
        <v>2021657.4899999998</v>
      </c>
      <c r="G2089" s="5">
        <v>2080527.6600000006</v>
      </c>
      <c r="H2089" s="5">
        <v>2504323.9400000004</v>
      </c>
      <c r="I2089" s="5">
        <v>3249986.7199999997</v>
      </c>
      <c r="J2089" s="12"/>
    </row>
    <row r="2090" spans="2:10" ht="16.5" thickTop="1" thickBot="1" x14ac:dyDescent="0.3">
      <c r="B2090" s="31" t="s">
        <v>18</v>
      </c>
      <c r="C2090">
        <v>220</v>
      </c>
      <c r="D2090" s="5">
        <v>585867.28</v>
      </c>
      <c r="E2090" s="5">
        <v>105613.0400000005</v>
      </c>
      <c r="F2090" s="5">
        <v>109932.51000000024</v>
      </c>
      <c r="G2090" s="5">
        <v>151874.33999999939</v>
      </c>
      <c r="H2090" s="5">
        <v>1034578.0599999996</v>
      </c>
      <c r="I2090" s="5">
        <v>33349.930000000168</v>
      </c>
      <c r="J2090" s="12"/>
    </row>
    <row r="2091" spans="2:10" ht="16.5" thickTop="1" thickBot="1" x14ac:dyDescent="0.3">
      <c r="B2091" s="31" t="s">
        <v>19</v>
      </c>
      <c r="C2091">
        <v>500</v>
      </c>
      <c r="D2091" s="5">
        <v>1221921.95</v>
      </c>
      <c r="E2091" s="5">
        <v>1750234.18</v>
      </c>
      <c r="F2091" s="5">
        <v>2229911.0200000005</v>
      </c>
      <c r="G2091" s="5">
        <v>2665037.3500000006</v>
      </c>
      <c r="H2091" s="5">
        <v>1950900.9699999997</v>
      </c>
      <c r="I2091" s="5">
        <v>2670331.2500000005</v>
      </c>
      <c r="J2091" s="12"/>
    </row>
    <row r="2092" spans="2:10" ht="16.5" thickTop="1" thickBot="1" x14ac:dyDescent="0.3">
      <c r="B2092" s="30" t="s">
        <v>281</v>
      </c>
      <c r="D2092" s="5"/>
      <c r="E2092" s="5"/>
      <c r="F2092" s="5"/>
      <c r="G2092" s="5"/>
      <c r="H2092" s="5"/>
      <c r="I2092" s="5"/>
      <c r="J2092" s="12"/>
    </row>
    <row r="2093" spans="2:10" ht="16.5" thickTop="1" thickBot="1" x14ac:dyDescent="0.3">
      <c r="B2093" s="31" t="s">
        <v>15</v>
      </c>
      <c r="C2093">
        <v>100</v>
      </c>
      <c r="D2093" s="5">
        <v>923574.42</v>
      </c>
      <c r="E2093" s="5">
        <v>926883.99</v>
      </c>
      <c r="F2093" s="5">
        <v>813605.43</v>
      </c>
      <c r="G2093" s="5">
        <v>84157.92</v>
      </c>
      <c r="H2093" s="5">
        <v>744703.46</v>
      </c>
      <c r="I2093" s="5">
        <v>1469861.18</v>
      </c>
      <c r="J2093" s="12"/>
    </row>
    <row r="2094" spans="2:10" ht="16.5" thickTop="1" thickBot="1" x14ac:dyDescent="0.3">
      <c r="B2094" s="31" t="s">
        <v>16</v>
      </c>
      <c r="C2094">
        <v>135</v>
      </c>
      <c r="D2094" s="5">
        <v>1565911</v>
      </c>
      <c r="E2094" s="5">
        <v>1156004</v>
      </c>
      <c r="F2094" s="5">
        <v>1156004</v>
      </c>
      <c r="G2094" s="5">
        <v>1156004</v>
      </c>
      <c r="H2094" s="5">
        <v>1156004</v>
      </c>
      <c r="I2094" s="5">
        <v>1156004</v>
      </c>
      <c r="J2094" s="12"/>
    </row>
    <row r="2095" spans="2:10" ht="16.5" thickTop="1" thickBot="1" x14ac:dyDescent="0.3">
      <c r="B2095" s="31" t="s">
        <v>17</v>
      </c>
      <c r="C2095">
        <v>200</v>
      </c>
      <c r="D2095" s="5">
        <v>139291.79000000004</v>
      </c>
      <c r="E2095" s="5">
        <v>768891.14999999991</v>
      </c>
      <c r="F2095" s="5">
        <v>779702.08999999973</v>
      </c>
      <c r="G2095" s="5">
        <v>961907.37999999966</v>
      </c>
      <c r="H2095" s="5">
        <v>72708.179999999993</v>
      </c>
      <c r="I2095" s="5">
        <v>75509.11</v>
      </c>
      <c r="J2095" s="12"/>
    </row>
    <row r="2096" spans="2:10" ht="16.5" thickTop="1" thickBot="1" x14ac:dyDescent="0.3">
      <c r="B2096" s="31" t="s">
        <v>18</v>
      </c>
      <c r="C2096">
        <v>220</v>
      </c>
      <c r="D2096" s="5">
        <v>1426619.21</v>
      </c>
      <c r="E2096" s="5">
        <v>387112.85000000009</v>
      </c>
      <c r="F2096" s="5">
        <v>376301.91000000027</v>
      </c>
      <c r="G2096" s="5">
        <v>194096.62000000034</v>
      </c>
      <c r="H2096" s="5">
        <v>1083295.82</v>
      </c>
      <c r="I2096" s="5">
        <v>1080494.8899999999</v>
      </c>
      <c r="J2096" s="12"/>
    </row>
    <row r="2097" spans="2:10" ht="16.5" thickTop="1" thickBot="1" x14ac:dyDescent="0.3">
      <c r="B2097" s="31" t="s">
        <v>19</v>
      </c>
      <c r="C2097">
        <v>500</v>
      </c>
      <c r="D2097" s="5">
        <v>692355.37</v>
      </c>
      <c r="E2097" s="5">
        <v>772200.72</v>
      </c>
      <c r="F2097" s="5">
        <v>666423.53</v>
      </c>
      <c r="G2097" s="5">
        <v>453231.71</v>
      </c>
      <c r="H2097" s="5">
        <v>512481.88</v>
      </c>
      <c r="I2097" s="5">
        <v>1125666.83</v>
      </c>
      <c r="J2097" s="12"/>
    </row>
    <row r="2098" spans="2:10" ht="16.5" thickTop="1" thickBot="1" x14ac:dyDescent="0.3">
      <c r="B2098" s="30" t="s">
        <v>320</v>
      </c>
      <c r="D2098" s="5"/>
      <c r="E2098" s="5"/>
      <c r="F2098" s="5"/>
      <c r="G2098" s="5"/>
      <c r="H2098" s="5"/>
      <c r="I2098" s="5"/>
      <c r="J2098" s="12"/>
    </row>
    <row r="2099" spans="2:10" ht="16.5" thickTop="1" thickBot="1" x14ac:dyDescent="0.3">
      <c r="B2099" s="31" t="s">
        <v>15</v>
      </c>
      <c r="C2099">
        <v>100</v>
      </c>
      <c r="D2099" s="5">
        <v>0</v>
      </c>
      <c r="E2099" s="5">
        <v>0</v>
      </c>
      <c r="F2099" s="5">
        <v>0</v>
      </c>
      <c r="G2099" s="5">
        <v>0</v>
      </c>
      <c r="H2099" s="5">
        <v>3410071</v>
      </c>
      <c r="I2099" s="5">
        <v>3955407</v>
      </c>
      <c r="J2099" s="12"/>
    </row>
    <row r="2100" spans="2:10" ht="16.5" thickTop="1" thickBot="1" x14ac:dyDescent="0.3">
      <c r="B2100" s="30" t="s">
        <v>282</v>
      </c>
      <c r="D2100" s="5"/>
      <c r="E2100" s="5"/>
      <c r="F2100" s="5"/>
      <c r="G2100" s="5"/>
      <c r="H2100" s="5"/>
      <c r="I2100" s="5"/>
      <c r="J2100" s="12"/>
    </row>
    <row r="2101" spans="2:10" ht="16.5" thickTop="1" thickBot="1" x14ac:dyDescent="0.3">
      <c r="B2101" s="31" t="s">
        <v>15</v>
      </c>
      <c r="C2101">
        <v>100</v>
      </c>
      <c r="D2101" s="5">
        <v>3097657.24</v>
      </c>
      <c r="E2101" s="5">
        <v>2711265.78</v>
      </c>
      <c r="F2101" s="5">
        <v>7006868.7599999998</v>
      </c>
      <c r="G2101" s="5">
        <v>18893613.460000001</v>
      </c>
      <c r="H2101" s="5">
        <v>24568423.200000003</v>
      </c>
      <c r="I2101" s="5">
        <v>24548987.850000001</v>
      </c>
      <c r="J2101" s="12"/>
    </row>
    <row r="2102" spans="2:10" ht="16.5" thickTop="1" thickBot="1" x14ac:dyDescent="0.3">
      <c r="B2102" s="31" t="s">
        <v>16</v>
      </c>
      <c r="C2102">
        <v>135</v>
      </c>
      <c r="D2102" s="5">
        <v>36881807</v>
      </c>
      <c r="E2102" s="5">
        <v>40131807</v>
      </c>
      <c r="F2102" s="5">
        <v>39455831.850000001</v>
      </c>
      <c r="G2102" s="5">
        <v>36992208</v>
      </c>
      <c r="H2102" s="5">
        <v>37881807</v>
      </c>
      <c r="I2102" s="5">
        <v>51198242</v>
      </c>
      <c r="J2102" s="12"/>
    </row>
    <row r="2103" spans="2:10" ht="16.5" thickTop="1" thickBot="1" x14ac:dyDescent="0.3">
      <c r="B2103" s="31" t="s">
        <v>17</v>
      </c>
      <c r="C2103">
        <v>200</v>
      </c>
      <c r="D2103" s="5">
        <v>35289997.040000014</v>
      </c>
      <c r="E2103" s="5">
        <v>39423982.480000012</v>
      </c>
      <c r="F2103" s="5">
        <v>33764153.139999986</v>
      </c>
      <c r="G2103" s="5">
        <v>20942819.960000001</v>
      </c>
      <c r="H2103" s="5">
        <v>36689890.809999965</v>
      </c>
      <c r="I2103" s="5">
        <v>44651340.919999987</v>
      </c>
      <c r="J2103" s="12"/>
    </row>
    <row r="2104" spans="2:10" ht="16.5" thickTop="1" thickBot="1" x14ac:dyDescent="0.3">
      <c r="B2104" s="31" t="s">
        <v>97</v>
      </c>
      <c r="C2104">
        <v>205</v>
      </c>
      <c r="D2104" s="5">
        <v>382269.18</v>
      </c>
      <c r="E2104" s="5">
        <v>630781.46000000008</v>
      </c>
      <c r="F2104" s="5">
        <v>1367783.07</v>
      </c>
      <c r="G2104" s="5">
        <v>217183.33000000002</v>
      </c>
      <c r="H2104" s="5">
        <v>198356</v>
      </c>
      <c r="I2104" s="5">
        <v>160287</v>
      </c>
      <c r="J2104" s="12"/>
    </row>
    <row r="2105" spans="2:10" ht="16.5" thickTop="1" thickBot="1" x14ac:dyDescent="0.3">
      <c r="B2105" s="31" t="s">
        <v>18</v>
      </c>
      <c r="C2105">
        <v>220</v>
      </c>
      <c r="D2105" s="5">
        <v>1591809.959999986</v>
      </c>
      <c r="E2105" s="5">
        <v>707824.51999998838</v>
      </c>
      <c r="F2105" s="5">
        <v>5691678.7100000158</v>
      </c>
      <c r="G2105" s="5">
        <v>16049388.039999999</v>
      </c>
      <c r="H2105" s="5">
        <v>1191916.1900000349</v>
      </c>
      <c r="I2105" s="5">
        <v>6546901.0800000131</v>
      </c>
      <c r="J2105" s="12"/>
    </row>
    <row r="2106" spans="2:10" ht="16.5" thickTop="1" thickBot="1" x14ac:dyDescent="0.3">
      <c r="B2106" s="31" t="s">
        <v>67</v>
      </c>
      <c r="C2106">
        <v>222</v>
      </c>
      <c r="D2106" s="5">
        <v>3920857.82</v>
      </c>
      <c r="E2106" s="5">
        <v>4566185.54</v>
      </c>
      <c r="F2106" s="5">
        <v>6628785.3300000001</v>
      </c>
      <c r="G2106" s="5">
        <v>6736002</v>
      </c>
      <c r="H2106" s="5">
        <v>6857093</v>
      </c>
      <c r="I2106" s="5">
        <v>6696806</v>
      </c>
      <c r="J2106" s="12"/>
    </row>
    <row r="2107" spans="2:10" ht="16.5" thickTop="1" thickBot="1" x14ac:dyDescent="0.3">
      <c r="B2107" s="31" t="s">
        <v>66</v>
      </c>
      <c r="C2107">
        <v>274</v>
      </c>
      <c r="D2107" s="5">
        <v>4303127</v>
      </c>
      <c r="E2107" s="5">
        <v>8196967</v>
      </c>
      <c r="F2107" s="5">
        <v>7996568.4000000004</v>
      </c>
      <c r="G2107" s="5">
        <v>6953185.3300000001</v>
      </c>
      <c r="H2107" s="5">
        <v>7055449</v>
      </c>
      <c r="I2107" s="5">
        <v>6857093</v>
      </c>
      <c r="J2107" s="12"/>
    </row>
    <row r="2108" spans="2:10" ht="16.5" thickTop="1" thickBot="1" x14ac:dyDescent="0.3">
      <c r="B2108" s="31" t="s">
        <v>19</v>
      </c>
      <c r="C2108">
        <v>500</v>
      </c>
      <c r="D2108" s="5">
        <v>36499758.360000007</v>
      </c>
      <c r="E2108" s="5">
        <v>42889747.43</v>
      </c>
      <c r="F2108" s="5">
        <v>46500698.569999978</v>
      </c>
      <c r="G2108" s="5">
        <v>33824658.109999999</v>
      </c>
      <c r="H2108" s="5">
        <v>45617126.770000011</v>
      </c>
      <c r="I2108" s="5">
        <v>51437125.75</v>
      </c>
      <c r="J2108" s="12"/>
    </row>
    <row r="2109" spans="2:10" ht="16.5" thickTop="1" thickBot="1" x14ac:dyDescent="0.3">
      <c r="B2109" s="30" t="s">
        <v>321</v>
      </c>
      <c r="D2109" s="5"/>
      <c r="E2109" s="5"/>
      <c r="F2109" s="5"/>
      <c r="G2109" s="5"/>
      <c r="H2109" s="5"/>
      <c r="I2109" s="5"/>
      <c r="J2109" s="12"/>
    </row>
    <row r="2110" spans="2:10" ht="16.5" thickTop="1" thickBot="1" x14ac:dyDescent="0.3">
      <c r="B2110" s="31" t="s">
        <v>15</v>
      </c>
      <c r="C2110">
        <v>100</v>
      </c>
      <c r="D2110" s="5">
        <v>34621.93</v>
      </c>
      <c r="E2110" s="5">
        <v>34621.93</v>
      </c>
      <c r="F2110" s="5">
        <v>36094.1</v>
      </c>
      <c r="G2110" s="5">
        <v>36094.1</v>
      </c>
      <c r="H2110" s="5">
        <v>36094.1</v>
      </c>
      <c r="I2110" s="5">
        <v>36094.1</v>
      </c>
      <c r="J2110" s="12"/>
    </row>
    <row r="2111" spans="2:10" ht="16.5" thickTop="1" thickBot="1" x14ac:dyDescent="0.3">
      <c r="B2111" s="31" t="s">
        <v>19</v>
      </c>
      <c r="C2111">
        <v>500</v>
      </c>
      <c r="D2111" s="5">
        <v>1340</v>
      </c>
      <c r="E2111" s="5">
        <v>0</v>
      </c>
      <c r="F2111" s="5">
        <v>1472.17</v>
      </c>
      <c r="G2111" s="5">
        <v>0</v>
      </c>
      <c r="H2111" s="5">
        <v>0</v>
      </c>
      <c r="I2111" s="5">
        <v>0</v>
      </c>
      <c r="J2111" s="12"/>
    </row>
    <row r="2112" spans="2:10" ht="16.5" thickTop="1" thickBot="1" x14ac:dyDescent="0.3">
      <c r="B2112" s="30" t="s">
        <v>283</v>
      </c>
      <c r="D2112" s="5"/>
      <c r="E2112" s="5"/>
      <c r="F2112" s="5"/>
      <c r="G2112" s="5"/>
      <c r="H2112" s="5"/>
      <c r="I2112" s="5"/>
      <c r="J2112" s="12"/>
    </row>
    <row r="2113" spans="2:10" ht="16.5" thickTop="1" thickBot="1" x14ac:dyDescent="0.3">
      <c r="B2113" s="31" t="s">
        <v>15</v>
      </c>
      <c r="C2113">
        <v>100</v>
      </c>
      <c r="D2113" s="5">
        <v>32003.63</v>
      </c>
      <c r="E2113" s="5">
        <v>27566.63</v>
      </c>
      <c r="F2113" s="5">
        <v>20021.88</v>
      </c>
      <c r="G2113" s="5">
        <v>53496.88</v>
      </c>
      <c r="H2113" s="5">
        <v>19201.88</v>
      </c>
      <c r="I2113" s="5">
        <v>9519.5</v>
      </c>
      <c r="J2113" s="12"/>
    </row>
    <row r="2114" spans="2:10" ht="16.5" thickTop="1" thickBot="1" x14ac:dyDescent="0.3">
      <c r="B2114" s="31" t="s">
        <v>16</v>
      </c>
      <c r="C2114">
        <v>135</v>
      </c>
      <c r="D2114" s="5">
        <v>959349</v>
      </c>
      <c r="E2114" s="5">
        <v>875787</v>
      </c>
      <c r="F2114" s="5">
        <v>771820.15</v>
      </c>
      <c r="G2114" s="5">
        <v>875787</v>
      </c>
      <c r="H2114" s="5">
        <v>875787</v>
      </c>
      <c r="I2114" s="5">
        <v>875787</v>
      </c>
      <c r="J2114" s="12"/>
    </row>
    <row r="2115" spans="2:10" ht="16.5" thickTop="1" thickBot="1" x14ac:dyDescent="0.3">
      <c r="B2115" s="31" t="s">
        <v>17</v>
      </c>
      <c r="C2115">
        <v>200</v>
      </c>
      <c r="D2115" s="5">
        <v>605152.35</v>
      </c>
      <c r="E2115" s="5">
        <v>577329.06000000006</v>
      </c>
      <c r="F2115" s="5">
        <v>535903.54</v>
      </c>
      <c r="G2115" s="5">
        <v>164777.18</v>
      </c>
      <c r="H2115" s="5">
        <v>310556.26</v>
      </c>
      <c r="I2115" s="5">
        <v>330808.53000000003</v>
      </c>
      <c r="J2115" s="12"/>
    </row>
    <row r="2116" spans="2:10" ht="16.5" thickTop="1" thickBot="1" x14ac:dyDescent="0.3">
      <c r="B2116" s="31" t="s">
        <v>18</v>
      </c>
      <c r="C2116">
        <v>220</v>
      </c>
      <c r="D2116" s="5">
        <v>354196.65</v>
      </c>
      <c r="E2116" s="5">
        <v>298457.93999999994</v>
      </c>
      <c r="F2116" s="5">
        <v>235916.61</v>
      </c>
      <c r="G2116" s="5">
        <v>711009.82000000007</v>
      </c>
      <c r="H2116" s="5">
        <v>565230.74</v>
      </c>
      <c r="I2116" s="5">
        <v>544978.47</v>
      </c>
      <c r="J2116" s="12"/>
    </row>
    <row r="2117" spans="2:10" ht="16.5" thickTop="1" thickBot="1" x14ac:dyDescent="0.3">
      <c r="B2117" s="31" t="s">
        <v>19</v>
      </c>
      <c r="C2117">
        <v>500</v>
      </c>
      <c r="D2117" s="5">
        <v>607415.06000000006</v>
      </c>
      <c r="E2117" s="5">
        <v>572892.06000000006</v>
      </c>
      <c r="F2117" s="5">
        <v>528358.79</v>
      </c>
      <c r="G2117" s="5">
        <v>198252.18</v>
      </c>
      <c r="H2117" s="5">
        <v>276261.26</v>
      </c>
      <c r="I2117" s="5">
        <v>321126.15000000002</v>
      </c>
      <c r="J2117" s="12"/>
    </row>
    <row r="2118" spans="2:10" ht="16.5" thickTop="1" thickBot="1" x14ac:dyDescent="0.3">
      <c r="B2118" s="30" t="s">
        <v>315</v>
      </c>
      <c r="D2118" s="5"/>
      <c r="E2118" s="5"/>
      <c r="F2118" s="5"/>
      <c r="G2118" s="5"/>
      <c r="H2118" s="5"/>
      <c r="I2118" s="5"/>
      <c r="J2118" s="12"/>
    </row>
    <row r="2119" spans="2:10" ht="16.5" thickTop="1" thickBot="1" x14ac:dyDescent="0.3">
      <c r="B2119" s="31" t="s">
        <v>16</v>
      </c>
      <c r="C2119">
        <v>135</v>
      </c>
      <c r="D2119" s="5">
        <v>5474897</v>
      </c>
      <c r="E2119" s="5">
        <v>5350128</v>
      </c>
      <c r="F2119" s="5">
        <v>5350128</v>
      </c>
      <c r="G2119" s="5">
        <v>5350128</v>
      </c>
      <c r="H2119" s="5">
        <v>5375396</v>
      </c>
      <c r="I2119" s="5">
        <v>5350128</v>
      </c>
      <c r="J2119" s="12"/>
    </row>
    <row r="2120" spans="2:10" ht="16.5" thickTop="1" thickBot="1" x14ac:dyDescent="0.3">
      <c r="B2120" s="31" t="s">
        <v>17</v>
      </c>
      <c r="C2120">
        <v>200</v>
      </c>
      <c r="D2120" s="5">
        <v>4579159.8900000015</v>
      </c>
      <c r="E2120" s="5">
        <v>4644804.9099999983</v>
      </c>
      <c r="F2120" s="5">
        <v>4546542.3499999996</v>
      </c>
      <c r="G2120" s="5">
        <v>4524467.34</v>
      </c>
      <c r="H2120" s="5">
        <v>4799730.6400000015</v>
      </c>
      <c r="I2120" s="5">
        <v>4400083.7400000012</v>
      </c>
      <c r="J2120" s="12"/>
    </row>
    <row r="2121" spans="2:10" ht="16.5" thickTop="1" thickBot="1" x14ac:dyDescent="0.3">
      <c r="B2121" s="31" t="s">
        <v>18</v>
      </c>
      <c r="C2121">
        <v>220</v>
      </c>
      <c r="D2121" s="5">
        <v>895737.10999999847</v>
      </c>
      <c r="E2121" s="5">
        <v>705323.09000000171</v>
      </c>
      <c r="F2121" s="5">
        <v>803585.65000000037</v>
      </c>
      <c r="G2121" s="5">
        <v>825660.66000000015</v>
      </c>
      <c r="H2121" s="5">
        <v>575665.35999999847</v>
      </c>
      <c r="I2121" s="5">
        <v>950044.25999999885</v>
      </c>
      <c r="J2121" s="12"/>
    </row>
    <row r="2122" spans="2:10" ht="16.5" thickTop="1" thickBot="1" x14ac:dyDescent="0.3">
      <c r="B2122" s="30" t="s">
        <v>322</v>
      </c>
      <c r="D2122" s="5"/>
      <c r="E2122" s="5"/>
      <c r="F2122" s="5"/>
      <c r="G2122" s="5"/>
      <c r="H2122" s="5"/>
      <c r="I2122" s="5"/>
      <c r="J2122" s="12"/>
    </row>
    <row r="2123" spans="2:10" ht="16.5" thickTop="1" thickBot="1" x14ac:dyDescent="0.3">
      <c r="B2123" s="31" t="s">
        <v>16</v>
      </c>
      <c r="C2123">
        <v>135</v>
      </c>
      <c r="D2123" s="5">
        <v>552021</v>
      </c>
      <c r="E2123" s="5">
        <v>565194</v>
      </c>
      <c r="F2123" s="5">
        <v>565194</v>
      </c>
      <c r="G2123" s="5">
        <v>565194</v>
      </c>
      <c r="H2123" s="5">
        <v>565194</v>
      </c>
      <c r="I2123" s="5">
        <v>565194</v>
      </c>
      <c r="J2123" s="12"/>
    </row>
    <row r="2124" spans="2:10" ht="16.5" thickTop="1" thickBot="1" x14ac:dyDescent="0.3">
      <c r="B2124" s="31" t="s">
        <v>17</v>
      </c>
      <c r="C2124">
        <v>200</v>
      </c>
      <c r="D2124" s="5">
        <v>491625.9</v>
      </c>
      <c r="E2124" s="5">
        <v>377866.79999999987</v>
      </c>
      <c r="F2124" s="5">
        <v>273377.86</v>
      </c>
      <c r="G2124" s="5">
        <v>146409.21</v>
      </c>
      <c r="H2124" s="5">
        <v>159904.01</v>
      </c>
      <c r="I2124" s="5">
        <v>166485.96</v>
      </c>
      <c r="J2124" s="12"/>
    </row>
    <row r="2125" spans="2:10" ht="16.5" thickTop="1" thickBot="1" x14ac:dyDescent="0.3">
      <c r="B2125" s="31" t="s">
        <v>18</v>
      </c>
      <c r="C2125">
        <v>220</v>
      </c>
      <c r="D2125" s="5">
        <v>60395.099999999977</v>
      </c>
      <c r="E2125" s="5">
        <v>187327.20000000013</v>
      </c>
      <c r="F2125" s="5">
        <v>291816.14</v>
      </c>
      <c r="G2125" s="5">
        <v>418784.79000000004</v>
      </c>
      <c r="H2125" s="5">
        <v>405289.99</v>
      </c>
      <c r="I2125" s="5">
        <v>398708.04000000004</v>
      </c>
      <c r="J2125" s="12"/>
    </row>
    <row r="2126" spans="2:10" ht="16.5" thickTop="1" thickBot="1" x14ac:dyDescent="0.3">
      <c r="B2126" s="31" t="s">
        <v>19</v>
      </c>
      <c r="C2126">
        <v>500</v>
      </c>
      <c r="D2126" s="5">
        <v>512783.84</v>
      </c>
      <c r="E2126" s="5">
        <v>442524.13</v>
      </c>
      <c r="F2126" s="5">
        <v>234088.68999999997</v>
      </c>
      <c r="G2126" s="5">
        <v>76732.739999999991</v>
      </c>
      <c r="H2126" s="5">
        <v>155024.57</v>
      </c>
      <c r="I2126" s="5">
        <v>91229.06</v>
      </c>
      <c r="J2126" s="12"/>
    </row>
    <row r="2127" spans="2:10" ht="16.5" thickTop="1" thickBot="1" x14ac:dyDescent="0.3">
      <c r="B2127" s="30" t="s">
        <v>297</v>
      </c>
      <c r="D2127" s="5"/>
      <c r="E2127" s="5"/>
      <c r="F2127" s="5"/>
      <c r="G2127" s="5"/>
      <c r="H2127" s="5"/>
      <c r="I2127" s="5"/>
      <c r="J2127" s="12"/>
    </row>
    <row r="2128" spans="2:10" ht="16.5" thickTop="1" thickBot="1" x14ac:dyDescent="0.3">
      <c r="B2128" s="31" t="s">
        <v>16</v>
      </c>
      <c r="C2128">
        <v>135</v>
      </c>
      <c r="D2128" s="5">
        <v>4850000</v>
      </c>
      <c r="E2128" s="5">
        <v>5132867</v>
      </c>
      <c r="F2128" s="5">
        <v>5132867</v>
      </c>
      <c r="G2128" s="5">
        <v>5117867</v>
      </c>
      <c r="H2128" s="5">
        <v>5132867</v>
      </c>
      <c r="I2128" s="5">
        <v>5132867</v>
      </c>
      <c r="J2128" s="12"/>
    </row>
    <row r="2129" spans="2:10" ht="16.5" thickTop="1" thickBot="1" x14ac:dyDescent="0.3">
      <c r="B2129" s="31" t="s">
        <v>17</v>
      </c>
      <c r="C2129">
        <v>200</v>
      </c>
      <c r="D2129" s="5">
        <v>4849999.1900000004</v>
      </c>
      <c r="E2129" s="5">
        <v>5124102.8</v>
      </c>
      <c r="F2129" s="5">
        <v>4990569.37</v>
      </c>
      <c r="G2129" s="5">
        <v>4895708</v>
      </c>
      <c r="H2129" s="5">
        <v>5068483.54</v>
      </c>
      <c r="I2129" s="5">
        <v>4950774</v>
      </c>
      <c r="J2129" s="12"/>
    </row>
    <row r="2130" spans="2:10" ht="16.5" thickTop="1" thickBot="1" x14ac:dyDescent="0.3">
      <c r="B2130" s="31" t="s">
        <v>18</v>
      </c>
      <c r="C2130">
        <v>220</v>
      </c>
      <c r="D2130" s="5">
        <v>0.80999999959021807</v>
      </c>
      <c r="E2130" s="5">
        <v>8764.2000000001863</v>
      </c>
      <c r="F2130" s="5">
        <v>142297.62999999989</v>
      </c>
      <c r="G2130" s="5">
        <v>222159</v>
      </c>
      <c r="H2130" s="5">
        <v>64383.459999999963</v>
      </c>
      <c r="I2130" s="5">
        <v>182093</v>
      </c>
      <c r="J2130" s="12"/>
    </row>
    <row r="2131" spans="2:10" ht="16.5" thickTop="1" thickBot="1" x14ac:dyDescent="0.3">
      <c r="B2131" s="31" t="s">
        <v>19</v>
      </c>
      <c r="C2131">
        <v>500</v>
      </c>
      <c r="D2131" s="5">
        <v>4197</v>
      </c>
      <c r="E2131" s="5">
        <v>0</v>
      </c>
      <c r="F2131" s="5">
        <v>0</v>
      </c>
      <c r="G2131" s="5">
        <v>1500</v>
      </c>
      <c r="H2131" s="5">
        <v>1785</v>
      </c>
      <c r="I2131" s="5">
        <v>0</v>
      </c>
      <c r="J2131" s="12"/>
    </row>
    <row r="2132" spans="2:10" ht="16.5" thickTop="1" thickBot="1" x14ac:dyDescent="0.3">
      <c r="B2132" s="30" t="s">
        <v>285</v>
      </c>
      <c r="D2132" s="5"/>
      <c r="E2132" s="5"/>
      <c r="F2132" s="5"/>
      <c r="G2132" s="5"/>
      <c r="H2132" s="5"/>
      <c r="I2132" s="5"/>
      <c r="J2132" s="12"/>
    </row>
    <row r="2133" spans="2:10" ht="16.5" thickTop="1" thickBot="1" x14ac:dyDescent="0.3">
      <c r="B2133" s="31" t="s">
        <v>15</v>
      </c>
      <c r="C2133">
        <v>100</v>
      </c>
      <c r="D2133" s="5">
        <v>0</v>
      </c>
      <c r="E2133" s="5">
        <v>0</v>
      </c>
      <c r="F2133" s="5">
        <v>0</v>
      </c>
      <c r="G2133" s="5">
        <v>0</v>
      </c>
      <c r="H2133" s="5">
        <v>4835606</v>
      </c>
      <c r="I2133" s="5">
        <v>0</v>
      </c>
      <c r="J2133" s="12"/>
    </row>
    <row r="2134" spans="2:10" ht="16.5" thickTop="1" thickBot="1" x14ac:dyDescent="0.3">
      <c r="B2134" s="31" t="s">
        <v>16</v>
      </c>
      <c r="C2134">
        <v>135</v>
      </c>
      <c r="D2134" s="5">
        <v>0</v>
      </c>
      <c r="E2134" s="5">
        <v>0</v>
      </c>
      <c r="F2134" s="5">
        <v>0</v>
      </c>
      <c r="G2134" s="5">
        <v>0</v>
      </c>
      <c r="H2134" s="5">
        <v>4835606</v>
      </c>
      <c r="I2134" s="5">
        <v>4835606</v>
      </c>
      <c r="J2134" s="12"/>
    </row>
    <row r="2135" spans="2:10" ht="16.5" thickTop="1" thickBot="1" x14ac:dyDescent="0.3">
      <c r="B2135" s="31" t="s">
        <v>17</v>
      </c>
      <c r="C2135">
        <v>200</v>
      </c>
      <c r="D2135" s="5">
        <v>0</v>
      </c>
      <c r="E2135" s="5">
        <v>0</v>
      </c>
      <c r="F2135" s="5">
        <v>0</v>
      </c>
      <c r="G2135" s="5">
        <v>0</v>
      </c>
      <c r="H2135" s="5">
        <v>0</v>
      </c>
      <c r="I2135" s="5">
        <v>4835606</v>
      </c>
      <c r="J2135" s="12"/>
    </row>
    <row r="2136" spans="2:10" ht="16.5" thickTop="1" thickBot="1" x14ac:dyDescent="0.3">
      <c r="B2136" s="31" t="s">
        <v>18</v>
      </c>
      <c r="C2136">
        <v>220</v>
      </c>
      <c r="D2136" s="5">
        <v>0</v>
      </c>
      <c r="E2136" s="5">
        <v>0</v>
      </c>
      <c r="F2136" s="5">
        <v>0</v>
      </c>
      <c r="G2136" s="5">
        <v>0</v>
      </c>
      <c r="H2136" s="5">
        <v>4835606</v>
      </c>
      <c r="I2136" s="5">
        <v>0</v>
      </c>
      <c r="J2136" s="12"/>
    </row>
    <row r="2137" spans="2:10" ht="16.5" thickTop="1" thickBot="1" x14ac:dyDescent="0.3">
      <c r="B2137" s="30" t="s">
        <v>287</v>
      </c>
      <c r="D2137" s="5"/>
      <c r="E2137" s="5"/>
      <c r="F2137" s="5"/>
      <c r="G2137" s="5"/>
      <c r="H2137" s="5"/>
      <c r="I2137" s="5"/>
      <c r="J2137" s="12"/>
    </row>
    <row r="2138" spans="2:10" ht="16.5" thickTop="1" thickBot="1" x14ac:dyDescent="0.3">
      <c r="B2138" s="31" t="s">
        <v>16</v>
      </c>
      <c r="C2138">
        <v>135</v>
      </c>
      <c r="D2138" s="5">
        <v>0</v>
      </c>
      <c r="E2138" s="5">
        <v>0</v>
      </c>
      <c r="F2138" s="5">
        <v>0</v>
      </c>
      <c r="G2138" s="5">
        <v>0</v>
      </c>
      <c r="H2138" s="5">
        <v>504000</v>
      </c>
      <c r="I2138" s="5">
        <v>504000</v>
      </c>
      <c r="J2138" s="12"/>
    </row>
    <row r="2139" spans="2:10" ht="16.5" thickTop="1" thickBot="1" x14ac:dyDescent="0.3">
      <c r="B2139" s="31" t="s">
        <v>17</v>
      </c>
      <c r="C2139">
        <v>200</v>
      </c>
      <c r="D2139" s="5">
        <v>0</v>
      </c>
      <c r="E2139" s="5">
        <v>0</v>
      </c>
      <c r="F2139" s="5">
        <v>0</v>
      </c>
      <c r="G2139" s="5">
        <v>0</v>
      </c>
      <c r="H2139" s="5">
        <v>0</v>
      </c>
      <c r="I2139" s="5">
        <v>432049.75</v>
      </c>
      <c r="J2139" s="12"/>
    </row>
    <row r="2140" spans="2:10" ht="16.5" thickTop="1" thickBot="1" x14ac:dyDescent="0.3">
      <c r="B2140" s="31" t="s">
        <v>18</v>
      </c>
      <c r="C2140">
        <v>220</v>
      </c>
      <c r="D2140" s="5">
        <v>0</v>
      </c>
      <c r="E2140" s="5">
        <v>0</v>
      </c>
      <c r="F2140" s="5">
        <v>0</v>
      </c>
      <c r="G2140" s="5">
        <v>0</v>
      </c>
      <c r="H2140" s="5">
        <v>504000</v>
      </c>
      <c r="I2140" s="5">
        <v>71950.25</v>
      </c>
      <c r="J2140" s="12"/>
    </row>
    <row r="2141" spans="2:10" ht="16.5" thickTop="1" thickBot="1" x14ac:dyDescent="0.3">
      <c r="B2141" s="31" t="s">
        <v>19</v>
      </c>
      <c r="C2141">
        <v>500</v>
      </c>
      <c r="D2141" s="5">
        <v>0</v>
      </c>
      <c r="E2141" s="5">
        <v>0</v>
      </c>
      <c r="F2141" s="5">
        <v>0</v>
      </c>
      <c r="G2141" s="5">
        <v>0</v>
      </c>
      <c r="H2141" s="5">
        <v>0</v>
      </c>
      <c r="I2141" s="5">
        <v>432049.75</v>
      </c>
      <c r="J2141" s="12"/>
    </row>
    <row r="2142" spans="2:10" ht="16.5" thickTop="1" thickBot="1" x14ac:dyDescent="0.3">
      <c r="B2142" s="30" t="s">
        <v>299</v>
      </c>
      <c r="D2142" s="5"/>
      <c r="E2142" s="5"/>
      <c r="F2142" s="5"/>
      <c r="G2142" s="5"/>
      <c r="H2142" s="5"/>
      <c r="I2142" s="5"/>
      <c r="J2142" s="12"/>
    </row>
    <row r="2143" spans="2:10" ht="16.5" thickTop="1" thickBot="1" x14ac:dyDescent="0.3">
      <c r="B2143" s="31" t="s">
        <v>15</v>
      </c>
      <c r="C2143">
        <v>100</v>
      </c>
      <c r="D2143" s="5">
        <v>0</v>
      </c>
      <c r="E2143" s="5">
        <v>0</v>
      </c>
      <c r="F2143" s="5">
        <v>0</v>
      </c>
      <c r="G2143" s="5">
        <v>0</v>
      </c>
      <c r="H2143" s="5">
        <v>0</v>
      </c>
      <c r="I2143" s="5">
        <v>60000</v>
      </c>
      <c r="J2143" s="12"/>
    </row>
    <row r="2144" spans="2:10" ht="16.5" thickTop="1" thickBot="1" x14ac:dyDescent="0.3">
      <c r="B2144" s="31" t="s">
        <v>16</v>
      </c>
      <c r="C2144">
        <v>135</v>
      </c>
      <c r="D2144" s="5">
        <v>0</v>
      </c>
      <c r="E2144" s="5">
        <v>0</v>
      </c>
      <c r="F2144" s="5">
        <v>0</v>
      </c>
      <c r="G2144" s="5">
        <v>0</v>
      </c>
      <c r="H2144" s="5">
        <v>0</v>
      </c>
      <c r="I2144" s="5">
        <v>60000</v>
      </c>
      <c r="J2144" s="12"/>
    </row>
    <row r="2145" spans="2:10" ht="16.5" thickTop="1" thickBot="1" x14ac:dyDescent="0.3">
      <c r="B2145" s="31" t="s">
        <v>18</v>
      </c>
      <c r="C2145">
        <v>220</v>
      </c>
      <c r="D2145" s="5">
        <v>0</v>
      </c>
      <c r="E2145" s="5">
        <v>0</v>
      </c>
      <c r="F2145" s="5">
        <v>0</v>
      </c>
      <c r="G2145" s="5">
        <v>0</v>
      </c>
      <c r="H2145" s="5">
        <v>0</v>
      </c>
      <c r="I2145" s="5">
        <v>60000</v>
      </c>
      <c r="J2145" s="12"/>
    </row>
    <row r="2146" spans="2:10" ht="16.5" thickTop="1" thickBot="1" x14ac:dyDescent="0.3">
      <c r="B2146" s="30" t="s">
        <v>316</v>
      </c>
      <c r="D2146" s="5"/>
      <c r="E2146" s="5"/>
      <c r="F2146" s="5"/>
      <c r="G2146" s="5"/>
      <c r="H2146" s="5"/>
      <c r="I2146" s="5"/>
      <c r="J2146" s="12"/>
    </row>
    <row r="2147" spans="2:10" ht="16.5" thickTop="1" thickBot="1" x14ac:dyDescent="0.3">
      <c r="B2147" s="31" t="s">
        <v>16</v>
      </c>
      <c r="C2147">
        <v>135</v>
      </c>
      <c r="D2147" s="5">
        <v>0</v>
      </c>
      <c r="E2147" s="5">
        <v>0</v>
      </c>
      <c r="F2147" s="5">
        <v>0</v>
      </c>
      <c r="G2147" s="5">
        <v>13425519</v>
      </c>
      <c r="H2147" s="5">
        <v>50906285</v>
      </c>
      <c r="I2147" s="5">
        <v>31675998</v>
      </c>
      <c r="J2147" s="12"/>
    </row>
    <row r="2148" spans="2:10" ht="16.5" thickTop="1" thickBot="1" x14ac:dyDescent="0.3">
      <c r="B2148" s="31" t="s">
        <v>17</v>
      </c>
      <c r="C2148">
        <v>200</v>
      </c>
      <c r="D2148" s="5">
        <v>0</v>
      </c>
      <c r="E2148" s="5">
        <v>0</v>
      </c>
      <c r="F2148" s="5">
        <v>0</v>
      </c>
      <c r="G2148" s="5">
        <v>13425519</v>
      </c>
      <c r="H2148" s="5">
        <v>19230287</v>
      </c>
      <c r="I2148" s="5">
        <v>20565177.060000002</v>
      </c>
      <c r="J2148" s="12"/>
    </row>
    <row r="2149" spans="2:10" ht="16.5" thickTop="1" thickBot="1" x14ac:dyDescent="0.3">
      <c r="B2149" s="31" t="s">
        <v>18</v>
      </c>
      <c r="C2149">
        <v>220</v>
      </c>
      <c r="D2149" s="5">
        <v>0</v>
      </c>
      <c r="E2149" s="5">
        <v>0</v>
      </c>
      <c r="F2149" s="5">
        <v>0</v>
      </c>
      <c r="G2149" s="5">
        <v>0</v>
      </c>
      <c r="H2149" s="5">
        <v>31675998</v>
      </c>
      <c r="I2149" s="5">
        <v>11110820.939999998</v>
      </c>
      <c r="J2149" s="12"/>
    </row>
    <row r="2150" spans="2:10" ht="16.5" thickTop="1" thickBot="1" x14ac:dyDescent="0.3">
      <c r="B2150" s="31" t="s">
        <v>19</v>
      </c>
      <c r="C2150">
        <v>500</v>
      </c>
      <c r="D2150" s="5">
        <v>0</v>
      </c>
      <c r="E2150" s="5">
        <v>0</v>
      </c>
      <c r="F2150" s="5">
        <v>0</v>
      </c>
      <c r="G2150" s="5">
        <v>13880131.960000001</v>
      </c>
      <c r="H2150" s="5">
        <v>19230287</v>
      </c>
      <c r="I2150" s="5">
        <v>20565177.059999999</v>
      </c>
      <c r="J2150" s="12"/>
    </row>
    <row r="2151" spans="2:10" ht="16.5" thickTop="1" thickBot="1" x14ac:dyDescent="0.3">
      <c r="B2151" s="30" t="s">
        <v>288</v>
      </c>
      <c r="D2151" s="5"/>
      <c r="E2151" s="5"/>
      <c r="F2151" s="5"/>
      <c r="G2151" s="5"/>
      <c r="H2151" s="5"/>
      <c r="I2151" s="5"/>
      <c r="J2151" s="12"/>
    </row>
    <row r="2152" spans="2:10" ht="16.5" thickTop="1" thickBot="1" x14ac:dyDescent="0.3">
      <c r="B2152" s="31" t="s">
        <v>16</v>
      </c>
      <c r="C2152">
        <v>135</v>
      </c>
      <c r="D2152" s="5">
        <v>0</v>
      </c>
      <c r="E2152" s="5">
        <v>0</v>
      </c>
      <c r="F2152" s="5">
        <v>0</v>
      </c>
      <c r="G2152" s="5">
        <v>846100</v>
      </c>
      <c r="H2152" s="5">
        <v>1425013</v>
      </c>
      <c r="I2152" s="5">
        <v>578913</v>
      </c>
      <c r="J2152" s="12"/>
    </row>
    <row r="2153" spans="2:10" ht="16.5" thickTop="1" thickBot="1" x14ac:dyDescent="0.3">
      <c r="B2153" s="31" t="s">
        <v>17</v>
      </c>
      <c r="C2153">
        <v>200</v>
      </c>
      <c r="D2153" s="5">
        <v>0</v>
      </c>
      <c r="E2153" s="5">
        <v>0</v>
      </c>
      <c r="F2153" s="5">
        <v>0</v>
      </c>
      <c r="G2153" s="5">
        <v>0</v>
      </c>
      <c r="H2153" s="5">
        <v>846100</v>
      </c>
      <c r="I2153" s="5">
        <v>578913</v>
      </c>
      <c r="J2153" s="12"/>
    </row>
    <row r="2154" spans="2:10" ht="16.5" thickTop="1" thickBot="1" x14ac:dyDescent="0.3">
      <c r="B2154" s="31" t="s">
        <v>18</v>
      </c>
      <c r="C2154">
        <v>220</v>
      </c>
      <c r="D2154" s="5">
        <v>0</v>
      </c>
      <c r="E2154" s="5">
        <v>0</v>
      </c>
      <c r="F2154" s="5">
        <v>0</v>
      </c>
      <c r="G2154" s="5">
        <v>846100</v>
      </c>
      <c r="H2154" s="5">
        <v>578913</v>
      </c>
      <c r="I2154" s="5">
        <v>0</v>
      </c>
      <c r="J2154" s="12"/>
    </row>
    <row r="2155" spans="2:10" ht="16.5" thickTop="1" thickBot="1" x14ac:dyDescent="0.3">
      <c r="B2155" s="31" t="s">
        <v>19</v>
      </c>
      <c r="C2155">
        <v>500</v>
      </c>
      <c r="D2155" s="5">
        <v>0</v>
      </c>
      <c r="E2155" s="5">
        <v>0</v>
      </c>
      <c r="F2155" s="5">
        <v>0</v>
      </c>
      <c r="G2155" s="5">
        <v>0</v>
      </c>
      <c r="H2155" s="5">
        <v>653347</v>
      </c>
      <c r="I2155" s="5">
        <v>771666</v>
      </c>
      <c r="J2155" s="12"/>
    </row>
    <row r="2156" spans="2:10" ht="16.5" thickTop="1" thickBot="1" x14ac:dyDescent="0.3">
      <c r="B2156" s="30" t="s">
        <v>289</v>
      </c>
      <c r="D2156" s="5"/>
      <c r="E2156" s="5"/>
      <c r="F2156" s="5"/>
      <c r="G2156" s="5"/>
      <c r="H2156" s="5"/>
      <c r="I2156" s="5"/>
      <c r="J2156" s="12"/>
    </row>
    <row r="2157" spans="2:10" ht="16.5" thickTop="1" thickBot="1" x14ac:dyDescent="0.3">
      <c r="B2157" s="31" t="s">
        <v>15</v>
      </c>
      <c r="C2157">
        <v>100</v>
      </c>
      <c r="D2157" s="5">
        <v>0</v>
      </c>
      <c r="E2157" s="5">
        <v>0</v>
      </c>
      <c r="F2157" s="5">
        <v>147954.51999999999</v>
      </c>
      <c r="G2157" s="5">
        <v>10</v>
      </c>
      <c r="H2157" s="5">
        <v>0</v>
      </c>
      <c r="I2157" s="5">
        <v>0</v>
      </c>
      <c r="J2157" s="12"/>
    </row>
    <row r="2158" spans="2:10" ht="16.5" thickTop="1" thickBot="1" x14ac:dyDescent="0.3">
      <c r="B2158" s="31" t="s">
        <v>16</v>
      </c>
      <c r="C2158">
        <v>135</v>
      </c>
      <c r="D2158" s="5">
        <v>0</v>
      </c>
      <c r="E2158" s="5">
        <v>0</v>
      </c>
      <c r="F2158" s="5">
        <v>515034.72999999992</v>
      </c>
      <c r="G2158" s="5">
        <v>2771409.52</v>
      </c>
      <c r="H2158" s="5">
        <v>0</v>
      </c>
      <c r="I2158" s="5">
        <v>0</v>
      </c>
      <c r="J2158" s="12"/>
    </row>
    <row r="2159" spans="2:10" ht="16.5" thickTop="1" thickBot="1" x14ac:dyDescent="0.3">
      <c r="B2159" s="31" t="s">
        <v>17</v>
      </c>
      <c r="C2159">
        <v>200</v>
      </c>
      <c r="D2159" s="5">
        <v>0</v>
      </c>
      <c r="E2159" s="5">
        <v>0</v>
      </c>
      <c r="F2159" s="5">
        <v>367080.2099999999</v>
      </c>
      <c r="G2159" s="5">
        <v>2771399.52</v>
      </c>
      <c r="H2159" s="5">
        <v>0</v>
      </c>
      <c r="I2159" s="5">
        <v>0</v>
      </c>
      <c r="J2159" s="12"/>
    </row>
    <row r="2160" spans="2:10" ht="16.5" thickTop="1" thickBot="1" x14ac:dyDescent="0.3">
      <c r="B2160" s="31" t="s">
        <v>18</v>
      </c>
      <c r="C2160">
        <v>220</v>
      </c>
      <c r="D2160" s="5">
        <v>0</v>
      </c>
      <c r="E2160" s="5">
        <v>0</v>
      </c>
      <c r="F2160" s="5">
        <v>147954.52000000002</v>
      </c>
      <c r="G2160" s="5">
        <v>10</v>
      </c>
      <c r="H2160" s="5">
        <v>0</v>
      </c>
      <c r="I2160" s="5">
        <v>0</v>
      </c>
      <c r="J2160" s="12"/>
    </row>
    <row r="2161" spans="2:10" ht="16.5" thickTop="1" thickBot="1" x14ac:dyDescent="0.3">
      <c r="B2161" s="30" t="s">
        <v>290</v>
      </c>
      <c r="D2161" s="5"/>
      <c r="E2161" s="5"/>
      <c r="F2161" s="5"/>
      <c r="G2161" s="5"/>
      <c r="H2161" s="5"/>
      <c r="I2161" s="5"/>
      <c r="J2161" s="12"/>
    </row>
    <row r="2162" spans="2:10" ht="16.5" thickTop="1" thickBot="1" x14ac:dyDescent="0.3">
      <c r="B2162" s="31" t="s">
        <v>15</v>
      </c>
      <c r="C2162">
        <v>100</v>
      </c>
      <c r="D2162" s="5">
        <v>0</v>
      </c>
      <c r="E2162" s="5">
        <v>0</v>
      </c>
      <c r="F2162" s="5">
        <v>0</v>
      </c>
      <c r="G2162" s="5">
        <v>5258.28</v>
      </c>
      <c r="H2162" s="5">
        <v>0</v>
      </c>
      <c r="I2162" s="5">
        <v>0</v>
      </c>
      <c r="J2162" s="12"/>
    </row>
    <row r="2163" spans="2:10" ht="16.5" thickTop="1" thickBot="1" x14ac:dyDescent="0.3">
      <c r="B2163" s="31" t="s">
        <v>16</v>
      </c>
      <c r="C2163">
        <v>135</v>
      </c>
      <c r="D2163" s="5">
        <v>0</v>
      </c>
      <c r="E2163" s="5">
        <v>0</v>
      </c>
      <c r="F2163" s="5">
        <v>3450858</v>
      </c>
      <c r="G2163" s="5">
        <v>5521689</v>
      </c>
      <c r="H2163" s="5">
        <v>10004079.960000001</v>
      </c>
      <c r="I2163" s="5">
        <v>0</v>
      </c>
      <c r="J2163" s="12"/>
    </row>
    <row r="2164" spans="2:10" ht="16.5" thickTop="1" thickBot="1" x14ac:dyDescent="0.3">
      <c r="B2164" s="31" t="s">
        <v>17</v>
      </c>
      <c r="C2164">
        <v>200</v>
      </c>
      <c r="D2164" s="5">
        <v>0</v>
      </c>
      <c r="E2164" s="5">
        <v>0</v>
      </c>
      <c r="F2164" s="5">
        <v>1380027</v>
      </c>
      <c r="G2164" s="5">
        <v>5516430.7199999997</v>
      </c>
      <c r="H2164" s="5">
        <v>10004079.960000001</v>
      </c>
      <c r="I2164" s="5">
        <v>0</v>
      </c>
      <c r="J2164" s="12"/>
    </row>
    <row r="2165" spans="2:10" ht="16.5" thickTop="1" thickBot="1" x14ac:dyDescent="0.3">
      <c r="B2165" s="31" t="s">
        <v>18</v>
      </c>
      <c r="C2165">
        <v>220</v>
      </c>
      <c r="D2165" s="5">
        <v>0</v>
      </c>
      <c r="E2165" s="5">
        <v>0</v>
      </c>
      <c r="F2165" s="5">
        <v>2070831</v>
      </c>
      <c r="G2165" s="5">
        <v>5258.2800000002608</v>
      </c>
      <c r="H2165" s="5">
        <v>0</v>
      </c>
      <c r="I2165" s="5">
        <v>0</v>
      </c>
      <c r="J2165" s="12"/>
    </row>
    <row r="2166" spans="2:10" ht="16.5" thickTop="1" thickBot="1" x14ac:dyDescent="0.3">
      <c r="B2166" s="31" t="s">
        <v>19</v>
      </c>
      <c r="C2166">
        <v>500</v>
      </c>
      <c r="D2166" s="5">
        <v>0</v>
      </c>
      <c r="E2166" s="5">
        <v>0</v>
      </c>
      <c r="F2166" s="5">
        <v>1380027</v>
      </c>
      <c r="G2166" s="5">
        <v>5521689</v>
      </c>
      <c r="H2166" s="5">
        <v>10000096</v>
      </c>
      <c r="I2166" s="5">
        <v>0</v>
      </c>
      <c r="J2166" s="12"/>
    </row>
    <row r="2167" spans="2:10" ht="16.5" thickTop="1" thickBot="1" x14ac:dyDescent="0.3">
      <c r="B2167" s="30" t="s">
        <v>323</v>
      </c>
      <c r="D2167" s="5"/>
      <c r="E2167" s="5"/>
      <c r="F2167" s="5"/>
      <c r="G2167" s="5"/>
      <c r="H2167" s="5"/>
      <c r="I2167" s="5"/>
      <c r="J2167" s="12"/>
    </row>
    <row r="2168" spans="2:10" ht="16.5" thickTop="1" thickBot="1" x14ac:dyDescent="0.3">
      <c r="B2168" s="31" t="s">
        <v>15</v>
      </c>
      <c r="C2168">
        <v>100</v>
      </c>
      <c r="D2168" s="5">
        <v>118431.13</v>
      </c>
      <c r="E2168" s="5">
        <v>0</v>
      </c>
      <c r="F2168" s="5">
        <v>0</v>
      </c>
      <c r="G2168" s="5">
        <v>0</v>
      </c>
      <c r="H2168" s="5">
        <v>0</v>
      </c>
      <c r="I2168" s="5">
        <v>0</v>
      </c>
      <c r="J2168" s="12"/>
    </row>
    <row r="2169" spans="2:10" ht="16.5" thickTop="1" thickBot="1" x14ac:dyDescent="0.3">
      <c r="B2169" s="30" t="s">
        <v>291</v>
      </c>
      <c r="D2169" s="5"/>
      <c r="E2169" s="5"/>
      <c r="F2169" s="5"/>
      <c r="G2169" s="5"/>
      <c r="H2169" s="5"/>
      <c r="I2169" s="5"/>
      <c r="J2169" s="12"/>
    </row>
    <row r="2170" spans="2:10" ht="16.5" thickTop="1" thickBot="1" x14ac:dyDescent="0.3">
      <c r="B2170" s="31" t="s">
        <v>16</v>
      </c>
      <c r="C2170">
        <v>135</v>
      </c>
      <c r="D2170" s="5">
        <v>0</v>
      </c>
      <c r="E2170" s="5">
        <v>0</v>
      </c>
      <c r="F2170" s="5">
        <v>3450858</v>
      </c>
      <c r="G2170" s="5">
        <v>11451132</v>
      </c>
      <c r="H2170" s="5">
        <v>11716697.18</v>
      </c>
      <c r="I2170" s="5">
        <v>5892683.71</v>
      </c>
      <c r="J2170" s="12"/>
    </row>
    <row r="2171" spans="2:10" ht="16.5" thickTop="1" thickBot="1" x14ac:dyDescent="0.3">
      <c r="B2171" s="31" t="s">
        <v>17</v>
      </c>
      <c r="C2171">
        <v>200</v>
      </c>
      <c r="D2171" s="5">
        <v>0</v>
      </c>
      <c r="E2171" s="5">
        <v>0</v>
      </c>
      <c r="F2171" s="5">
        <v>0</v>
      </c>
      <c r="G2171" s="5">
        <v>6127906.3799999999</v>
      </c>
      <c r="H2171" s="5">
        <v>5824013.4699999997</v>
      </c>
      <c r="I2171" s="5">
        <v>5890545.1499999994</v>
      </c>
      <c r="J2171" s="12"/>
    </row>
    <row r="2172" spans="2:10" ht="16.5" thickTop="1" thickBot="1" x14ac:dyDescent="0.3">
      <c r="B2172" s="31" t="s">
        <v>18</v>
      </c>
      <c r="C2172">
        <v>220</v>
      </c>
      <c r="D2172" s="5">
        <v>0</v>
      </c>
      <c r="E2172" s="5">
        <v>0</v>
      </c>
      <c r="F2172" s="5">
        <v>3450858</v>
      </c>
      <c r="G2172" s="5">
        <v>5323225.62</v>
      </c>
      <c r="H2172" s="5">
        <v>5892683.71</v>
      </c>
      <c r="I2172" s="5">
        <v>2138.5600000005215</v>
      </c>
      <c r="J2172" s="12"/>
    </row>
    <row r="2173" spans="2:10" ht="16.5" thickTop="1" thickBot="1" x14ac:dyDescent="0.3">
      <c r="B2173" s="31" t="s">
        <v>19</v>
      </c>
      <c r="C2173">
        <v>500</v>
      </c>
      <c r="D2173" s="5">
        <v>0</v>
      </c>
      <c r="E2173" s="5">
        <v>0</v>
      </c>
      <c r="F2173" s="5">
        <v>0</v>
      </c>
      <c r="G2173" s="5">
        <v>9357991.5399999991</v>
      </c>
      <c r="H2173" s="5">
        <v>6044785.3099999996</v>
      </c>
      <c r="I2173" s="5">
        <v>5890545.1500000004</v>
      </c>
      <c r="J2173" s="12"/>
    </row>
    <row r="2174" spans="2:10" ht="16.5" thickTop="1" thickBot="1" x14ac:dyDescent="0.3">
      <c r="B2174" s="30" t="s">
        <v>292</v>
      </c>
      <c r="D2174" s="5"/>
      <c r="E2174" s="5"/>
      <c r="F2174" s="5"/>
      <c r="G2174" s="5"/>
      <c r="H2174" s="5"/>
      <c r="I2174" s="5"/>
      <c r="J2174" s="12"/>
    </row>
    <row r="2175" spans="2:10" ht="16.5" thickTop="1" thickBot="1" x14ac:dyDescent="0.3">
      <c r="B2175" s="31" t="s">
        <v>15</v>
      </c>
      <c r="C2175">
        <v>100</v>
      </c>
      <c r="D2175" s="5">
        <v>83558.289999999994</v>
      </c>
      <c r="E2175" s="5">
        <v>90665.52</v>
      </c>
      <c r="F2175" s="5">
        <v>94053.55</v>
      </c>
      <c r="G2175" s="5">
        <v>94053.55</v>
      </c>
      <c r="H2175" s="5">
        <v>99571.88</v>
      </c>
      <c r="I2175" s="5">
        <v>120020.54</v>
      </c>
      <c r="J2175" s="12"/>
    </row>
    <row r="2176" spans="2:10" ht="16.5" thickTop="1" thickBot="1" x14ac:dyDescent="0.3">
      <c r="B2176" s="31" t="s">
        <v>19</v>
      </c>
      <c r="C2176">
        <v>500</v>
      </c>
      <c r="D2176" s="5">
        <v>14316.24</v>
      </c>
      <c r="E2176" s="5">
        <v>7107.23</v>
      </c>
      <c r="F2176" s="5">
        <v>3388.03</v>
      </c>
      <c r="G2176" s="5">
        <v>0</v>
      </c>
      <c r="H2176" s="5">
        <v>5518.33</v>
      </c>
      <c r="I2176" s="5">
        <v>20448.66</v>
      </c>
      <c r="J2176" s="12"/>
    </row>
    <row r="2177" spans="2:10" ht="16.5" thickTop="1" thickBot="1" x14ac:dyDescent="0.3">
      <c r="B2177" s="30" t="s">
        <v>313</v>
      </c>
      <c r="D2177" s="5"/>
      <c r="E2177" s="5"/>
      <c r="F2177" s="5"/>
      <c r="G2177" s="5"/>
      <c r="H2177" s="5"/>
      <c r="I2177" s="5"/>
      <c r="J2177" s="12"/>
    </row>
    <row r="2178" spans="2:10" ht="16.5" thickTop="1" thickBot="1" x14ac:dyDescent="0.3">
      <c r="B2178" s="31" t="s">
        <v>15</v>
      </c>
      <c r="C2178">
        <v>100</v>
      </c>
      <c r="D2178" s="5">
        <v>0.09</v>
      </c>
      <c r="E2178" s="5">
        <v>26462.15</v>
      </c>
      <c r="F2178" s="5">
        <v>26462.15</v>
      </c>
      <c r="G2178" s="5">
        <v>26462.15</v>
      </c>
      <c r="H2178" s="5">
        <v>89683.55</v>
      </c>
      <c r="I2178" s="5">
        <v>89683.55</v>
      </c>
      <c r="J2178" s="12"/>
    </row>
    <row r="2179" spans="2:10" ht="16.5" thickTop="1" thickBot="1" x14ac:dyDescent="0.3">
      <c r="B2179" s="31" t="s">
        <v>16</v>
      </c>
      <c r="C2179">
        <v>135</v>
      </c>
      <c r="D2179" s="5">
        <v>23911</v>
      </c>
      <c r="E2179" s="5">
        <v>24502</v>
      </c>
      <c r="F2179" s="5">
        <v>24502</v>
      </c>
      <c r="G2179" s="5">
        <v>24502</v>
      </c>
      <c r="H2179" s="5">
        <v>24502</v>
      </c>
      <c r="I2179" s="5">
        <v>24502</v>
      </c>
      <c r="J2179" s="12"/>
    </row>
    <row r="2180" spans="2:10" ht="16.5" thickTop="1" thickBot="1" x14ac:dyDescent="0.3">
      <c r="B2180" s="31" t="s">
        <v>17</v>
      </c>
      <c r="C2180">
        <v>200</v>
      </c>
      <c r="D2180" s="5">
        <v>23911</v>
      </c>
      <c r="E2180" s="5">
        <v>0</v>
      </c>
      <c r="F2180" s="5">
        <v>0</v>
      </c>
      <c r="G2180" s="5">
        <v>0</v>
      </c>
      <c r="H2180" s="5">
        <v>0</v>
      </c>
      <c r="I2180" s="5">
        <v>0</v>
      </c>
      <c r="J2180" s="12"/>
    </row>
    <row r="2181" spans="2:10" ht="16.5" thickTop="1" thickBot="1" x14ac:dyDescent="0.3">
      <c r="B2181" s="31" t="s">
        <v>18</v>
      </c>
      <c r="C2181">
        <v>220</v>
      </c>
      <c r="D2181" s="5">
        <v>0</v>
      </c>
      <c r="E2181" s="5">
        <v>24502</v>
      </c>
      <c r="F2181" s="5">
        <v>24502</v>
      </c>
      <c r="G2181" s="5">
        <v>24502</v>
      </c>
      <c r="H2181" s="5">
        <v>24502</v>
      </c>
      <c r="I2181" s="5">
        <v>24502</v>
      </c>
      <c r="J2181" s="12"/>
    </row>
    <row r="2182" spans="2:10" ht="16.5" thickTop="1" thickBot="1" x14ac:dyDescent="0.3">
      <c r="B2182" s="31" t="s">
        <v>19</v>
      </c>
      <c r="C2182">
        <v>500</v>
      </c>
      <c r="D2182" s="5">
        <v>0</v>
      </c>
      <c r="E2182" s="5">
        <v>26462.06</v>
      </c>
      <c r="F2182" s="5">
        <v>0</v>
      </c>
      <c r="G2182" s="5">
        <v>0</v>
      </c>
      <c r="H2182" s="5">
        <v>63221.4</v>
      </c>
      <c r="I2182" s="5">
        <v>0</v>
      </c>
      <c r="J2182" s="12"/>
    </row>
    <row r="2183" spans="2:10" ht="16.5" thickTop="1" thickBot="1" x14ac:dyDescent="0.3">
      <c r="B2183" s="30" t="s">
        <v>318</v>
      </c>
      <c r="D2183" s="5"/>
      <c r="E2183" s="5"/>
      <c r="F2183" s="5"/>
      <c r="G2183" s="5"/>
      <c r="H2183" s="5"/>
      <c r="I2183" s="5"/>
      <c r="J2183" s="12"/>
    </row>
    <row r="2184" spans="2:10" ht="16.5" thickTop="1" thickBot="1" x14ac:dyDescent="0.3">
      <c r="B2184" s="31" t="s">
        <v>19</v>
      </c>
      <c r="C2184">
        <v>500</v>
      </c>
      <c r="D2184" s="5">
        <v>21630.510000000002</v>
      </c>
      <c r="E2184" s="5">
        <v>91360</v>
      </c>
      <c r="F2184" s="5">
        <v>16089.04</v>
      </c>
      <c r="G2184" s="5">
        <v>10088.15</v>
      </c>
      <c r="H2184" s="5">
        <v>4864.96</v>
      </c>
      <c r="I2184" s="5">
        <v>11111.42</v>
      </c>
      <c r="J2184" s="12"/>
    </row>
    <row r="2185" spans="2:10" ht="16.5" thickTop="1" thickBot="1" x14ac:dyDescent="0.3">
      <c r="B2185" s="30" t="s">
        <v>150</v>
      </c>
      <c r="D2185" s="5"/>
      <c r="E2185" s="5"/>
      <c r="F2185" s="5"/>
      <c r="G2185" s="5"/>
      <c r="H2185" s="5"/>
      <c r="I2185" s="5"/>
      <c r="J2185" s="12"/>
    </row>
    <row r="2186" spans="2:10" ht="16.5" thickTop="1" thickBot="1" x14ac:dyDescent="0.3">
      <c r="B2186" s="31" t="s">
        <v>15</v>
      </c>
      <c r="C2186">
        <v>100</v>
      </c>
      <c r="D2186" s="5">
        <v>0</v>
      </c>
      <c r="E2186" s="5">
        <v>0</v>
      </c>
      <c r="F2186" s="5">
        <v>0</v>
      </c>
      <c r="G2186" s="5">
        <v>0</v>
      </c>
      <c r="H2186" s="5">
        <v>2500000</v>
      </c>
      <c r="I2186" s="5">
        <v>194006.06</v>
      </c>
      <c r="J2186" s="12"/>
    </row>
    <row r="2187" spans="2:10" ht="16.5" thickTop="1" thickBot="1" x14ac:dyDescent="0.3">
      <c r="B2187" s="31" t="s">
        <v>66</v>
      </c>
      <c r="C2187">
        <v>137</v>
      </c>
      <c r="D2187" s="5">
        <v>0</v>
      </c>
      <c r="E2187" s="5">
        <v>0</v>
      </c>
      <c r="F2187" s="5">
        <v>0</v>
      </c>
      <c r="G2187" s="5">
        <v>0</v>
      </c>
      <c r="H2187" s="5">
        <v>2500000</v>
      </c>
      <c r="I2187" s="5">
        <v>2500000</v>
      </c>
      <c r="J2187" s="12"/>
    </row>
    <row r="2188" spans="2:10" ht="16.5" thickTop="1" thickBot="1" x14ac:dyDescent="0.3">
      <c r="B2188" s="31" t="s">
        <v>97</v>
      </c>
      <c r="C2188">
        <v>205</v>
      </c>
      <c r="D2188" s="5">
        <v>0</v>
      </c>
      <c r="E2188" s="5">
        <v>0</v>
      </c>
      <c r="F2188" s="5">
        <v>0</v>
      </c>
      <c r="G2188" s="5">
        <v>0</v>
      </c>
      <c r="H2188" s="5">
        <v>0</v>
      </c>
      <c r="I2188" s="5">
        <v>2305993.94</v>
      </c>
      <c r="J2188" s="12"/>
    </row>
    <row r="2189" spans="2:10" ht="16.5" thickTop="1" thickBot="1" x14ac:dyDescent="0.3">
      <c r="B2189" s="31" t="s">
        <v>67</v>
      </c>
      <c r="C2189">
        <v>222</v>
      </c>
      <c r="D2189" s="5">
        <v>0</v>
      </c>
      <c r="E2189" s="5">
        <v>0</v>
      </c>
      <c r="F2189" s="5">
        <v>0</v>
      </c>
      <c r="G2189" s="5">
        <v>0</v>
      </c>
      <c r="H2189" s="5">
        <v>2500000</v>
      </c>
      <c r="I2189" s="5">
        <v>194006.06000000006</v>
      </c>
      <c r="J2189" s="12"/>
    </row>
    <row r="2190" spans="2:10" ht="16.5" thickTop="1" thickBot="1" x14ac:dyDescent="0.3">
      <c r="B2190" s="30" t="s">
        <v>193</v>
      </c>
      <c r="D2190" s="5"/>
      <c r="E2190" s="5"/>
      <c r="F2190" s="5"/>
      <c r="G2190" s="5"/>
      <c r="H2190" s="5"/>
      <c r="I2190" s="5"/>
      <c r="J2190" s="12"/>
    </row>
    <row r="2191" spans="2:10" ht="16.5" thickTop="1" thickBot="1" x14ac:dyDescent="0.3">
      <c r="B2191" s="31" t="s">
        <v>15</v>
      </c>
      <c r="C2191">
        <v>100</v>
      </c>
      <c r="D2191" s="5">
        <v>0</v>
      </c>
      <c r="E2191" s="5">
        <v>0</v>
      </c>
      <c r="F2191" s="5">
        <v>161300</v>
      </c>
      <c r="G2191" s="5">
        <v>260000.01</v>
      </c>
      <c r="H2191" s="5">
        <v>36420.51</v>
      </c>
      <c r="I2191" s="5">
        <v>597.79</v>
      </c>
      <c r="J2191" s="12"/>
    </row>
    <row r="2192" spans="2:10" ht="16.5" thickTop="1" thickBot="1" x14ac:dyDescent="0.3">
      <c r="B2192" s="31" t="s">
        <v>16</v>
      </c>
      <c r="C2192">
        <v>135</v>
      </c>
      <c r="D2192" s="5">
        <v>0</v>
      </c>
      <c r="E2192" s="5">
        <v>0</v>
      </c>
      <c r="F2192" s="5">
        <v>161300</v>
      </c>
      <c r="G2192" s="5">
        <v>204300</v>
      </c>
      <c r="H2192" s="5">
        <v>84568.45</v>
      </c>
      <c r="I2192" s="5">
        <v>36420.51</v>
      </c>
      <c r="J2192" s="12"/>
    </row>
    <row r="2193" spans="2:10" ht="16.5" thickTop="1" thickBot="1" x14ac:dyDescent="0.3">
      <c r="B2193" s="31" t="s">
        <v>17</v>
      </c>
      <c r="C2193">
        <v>200</v>
      </c>
      <c r="D2193" s="5">
        <v>0</v>
      </c>
      <c r="E2193" s="5">
        <v>0</v>
      </c>
      <c r="F2193" s="5">
        <v>0</v>
      </c>
      <c r="G2193" s="5">
        <v>144299.99000000002</v>
      </c>
      <c r="H2193" s="5">
        <v>40188.68</v>
      </c>
      <c r="I2193" s="5">
        <v>35822.720000000001</v>
      </c>
      <c r="J2193" s="12"/>
    </row>
    <row r="2194" spans="2:10" ht="16.5" thickTop="1" thickBot="1" x14ac:dyDescent="0.3">
      <c r="B2194" s="31" t="s">
        <v>18</v>
      </c>
      <c r="C2194">
        <v>220</v>
      </c>
      <c r="D2194" s="5">
        <v>0</v>
      </c>
      <c r="E2194" s="5">
        <v>0</v>
      </c>
      <c r="F2194" s="5">
        <v>161300</v>
      </c>
      <c r="G2194" s="5">
        <v>60000.00999999998</v>
      </c>
      <c r="H2194" s="5">
        <v>44379.77</v>
      </c>
      <c r="I2194" s="5">
        <v>597.79000000000087</v>
      </c>
      <c r="J2194" s="12"/>
    </row>
    <row r="2195" spans="2:10" ht="16.5" thickTop="1" thickBot="1" x14ac:dyDescent="0.3">
      <c r="B2195" s="31" t="s">
        <v>19</v>
      </c>
      <c r="C2195">
        <v>500</v>
      </c>
      <c r="D2195" s="5">
        <v>0</v>
      </c>
      <c r="E2195" s="5">
        <v>0</v>
      </c>
      <c r="F2195" s="5">
        <v>0</v>
      </c>
      <c r="G2195" s="5">
        <v>200000</v>
      </c>
      <c r="H2195" s="5">
        <v>183390.82</v>
      </c>
      <c r="I2195" s="5">
        <v>0</v>
      </c>
      <c r="J2195" s="12"/>
    </row>
    <row r="2196" spans="2:10" ht="16.5" thickTop="1" thickBot="1" x14ac:dyDescent="0.3">
      <c r="B2196" s="29" t="s">
        <v>324</v>
      </c>
      <c r="D2196" s="5"/>
      <c r="E2196" s="5"/>
      <c r="F2196" s="5"/>
      <c r="G2196" s="5"/>
      <c r="H2196" s="5"/>
      <c r="I2196" s="5"/>
      <c r="J2196" s="12"/>
    </row>
    <row r="2197" spans="2:10" ht="16.5" thickTop="1" thickBot="1" x14ac:dyDescent="0.3">
      <c r="B2197" s="30" t="s">
        <v>148</v>
      </c>
      <c r="D2197" s="5"/>
      <c r="E2197" s="5"/>
      <c r="F2197" s="5"/>
      <c r="G2197" s="5"/>
      <c r="H2197" s="5"/>
      <c r="I2197" s="5"/>
      <c r="J2197" s="12"/>
    </row>
    <row r="2198" spans="2:10" ht="16.5" thickTop="1" thickBot="1" x14ac:dyDescent="0.3">
      <c r="B2198" s="31" t="s">
        <v>15</v>
      </c>
      <c r="C2198">
        <v>100</v>
      </c>
      <c r="D2198" s="5">
        <v>2050555.61</v>
      </c>
      <c r="E2198" s="5">
        <v>1930998.33</v>
      </c>
      <c r="F2198" s="5">
        <v>2195230.1700000004</v>
      </c>
      <c r="G2198" s="5">
        <v>2358833.48</v>
      </c>
      <c r="H2198" s="5">
        <v>2507603.27</v>
      </c>
      <c r="I2198" s="5">
        <v>2635524.44</v>
      </c>
      <c r="J2198" s="12"/>
    </row>
    <row r="2199" spans="2:10" ht="16.5" thickTop="1" thickBot="1" x14ac:dyDescent="0.3">
      <c r="B2199" s="31" t="s">
        <v>16</v>
      </c>
      <c r="C2199">
        <v>135</v>
      </c>
      <c r="D2199" s="5">
        <v>70403527</v>
      </c>
      <c r="E2199" s="5">
        <v>72640764</v>
      </c>
      <c r="F2199" s="5">
        <v>75820849.180000007</v>
      </c>
      <c r="G2199" s="5">
        <v>79031835.379999995</v>
      </c>
      <c r="H2199" s="5">
        <v>81971215.620000005</v>
      </c>
      <c r="I2199" s="5">
        <v>89891895.530000001</v>
      </c>
      <c r="J2199" s="12"/>
    </row>
    <row r="2200" spans="2:10" ht="16.5" thickTop="1" thickBot="1" x14ac:dyDescent="0.3">
      <c r="B2200" s="31" t="s">
        <v>17</v>
      </c>
      <c r="C2200">
        <v>200</v>
      </c>
      <c r="D2200" s="5">
        <v>68404944.400000021</v>
      </c>
      <c r="E2200" s="5">
        <v>68725580.299999967</v>
      </c>
      <c r="F2200" s="5">
        <v>68307801.910000131</v>
      </c>
      <c r="G2200" s="5">
        <v>71315785.809999883</v>
      </c>
      <c r="H2200" s="5">
        <v>72976371.130000189</v>
      </c>
      <c r="I2200" s="5">
        <v>77082264.61999993</v>
      </c>
      <c r="J2200" s="12"/>
    </row>
    <row r="2201" spans="2:10" ht="16.5" thickTop="1" thickBot="1" x14ac:dyDescent="0.3">
      <c r="B2201" s="31" t="s">
        <v>18</v>
      </c>
      <c r="C2201">
        <v>220</v>
      </c>
      <c r="D2201" s="5">
        <v>1998582.5999999791</v>
      </c>
      <c r="E2201" s="5">
        <v>3915183.7000000328</v>
      </c>
      <c r="F2201" s="5">
        <v>7513047.2699998766</v>
      </c>
      <c r="G2201" s="5">
        <v>7716049.5700001121</v>
      </c>
      <c r="H2201" s="5">
        <v>8994844.4899998158</v>
      </c>
      <c r="I2201" s="5">
        <v>12809630.910000071</v>
      </c>
      <c r="J2201" s="12"/>
    </row>
    <row r="2202" spans="2:10" ht="16.5" thickTop="1" thickBot="1" x14ac:dyDescent="0.3">
      <c r="B2202" s="31" t="s">
        <v>67</v>
      </c>
      <c r="C2202">
        <v>222</v>
      </c>
      <c r="D2202" s="5">
        <v>0</v>
      </c>
      <c r="E2202" s="5">
        <v>-1378000</v>
      </c>
      <c r="F2202" s="5">
        <v>0</v>
      </c>
      <c r="G2202" s="5">
        <v>0</v>
      </c>
      <c r="H2202" s="5">
        <v>0</v>
      </c>
      <c r="I2202" s="5">
        <v>0</v>
      </c>
      <c r="J2202" s="12"/>
    </row>
    <row r="2203" spans="2:10" ht="16.5" thickTop="1" thickBot="1" x14ac:dyDescent="0.3">
      <c r="B2203" s="31" t="s">
        <v>66</v>
      </c>
      <c r="C2203">
        <v>274</v>
      </c>
      <c r="D2203" s="5">
        <v>0</v>
      </c>
      <c r="E2203" s="5">
        <v>0</v>
      </c>
      <c r="F2203" s="5">
        <v>0</v>
      </c>
      <c r="G2203" s="5">
        <v>0</v>
      </c>
      <c r="H2203" s="5">
        <v>0</v>
      </c>
      <c r="I2203" s="5">
        <v>0</v>
      </c>
      <c r="J2203" s="12"/>
    </row>
    <row r="2204" spans="2:10" ht="16.5" thickTop="1" thickBot="1" x14ac:dyDescent="0.3">
      <c r="B2204" s="31" t="s">
        <v>19</v>
      </c>
      <c r="C2204">
        <v>500</v>
      </c>
      <c r="D2204" s="5">
        <v>40480005.170000009</v>
      </c>
      <c r="E2204" s="5">
        <v>40114162.299999997</v>
      </c>
      <c r="F2204" s="5">
        <v>37074536.729999997</v>
      </c>
      <c r="G2204" s="5">
        <v>38488096.430000007</v>
      </c>
      <c r="H2204" s="5">
        <v>37376580.990000002</v>
      </c>
      <c r="I2204" s="5">
        <v>35691393.43</v>
      </c>
      <c r="J2204" s="12"/>
    </row>
    <row r="2205" spans="2:10" ht="16.5" thickTop="1" thickBot="1" x14ac:dyDescent="0.3">
      <c r="B2205" s="30" t="s">
        <v>279</v>
      </c>
      <c r="D2205" s="5"/>
      <c r="E2205" s="5"/>
      <c r="F2205" s="5"/>
      <c r="G2205" s="5"/>
      <c r="H2205" s="5"/>
      <c r="I2205" s="5"/>
      <c r="J2205" s="12"/>
    </row>
    <row r="2206" spans="2:10" ht="16.5" thickTop="1" thickBot="1" x14ac:dyDescent="0.3">
      <c r="B2206" s="31" t="s">
        <v>15</v>
      </c>
      <c r="C2206">
        <v>100</v>
      </c>
      <c r="D2206" s="5">
        <v>296540.11</v>
      </c>
      <c r="E2206" s="5">
        <v>167856.3</v>
      </c>
      <c r="F2206" s="5">
        <v>233547.51999999999</v>
      </c>
      <c r="G2206" s="5">
        <v>80017.81</v>
      </c>
      <c r="H2206" s="5">
        <v>245810.39</v>
      </c>
      <c r="I2206" s="5">
        <v>251456.58</v>
      </c>
      <c r="J2206" s="12"/>
    </row>
    <row r="2207" spans="2:10" ht="16.5" thickTop="1" thickBot="1" x14ac:dyDescent="0.3">
      <c r="B2207" s="31" t="s">
        <v>16</v>
      </c>
      <c r="C2207">
        <v>135</v>
      </c>
      <c r="D2207" s="5">
        <v>1367215</v>
      </c>
      <c r="E2207" s="5">
        <v>1667215</v>
      </c>
      <c r="F2207" s="5">
        <v>1667215</v>
      </c>
      <c r="G2207" s="5">
        <v>1668665</v>
      </c>
      <c r="H2207" s="5">
        <v>1667215</v>
      </c>
      <c r="I2207" s="5">
        <v>1667215</v>
      </c>
      <c r="J2207" s="12"/>
    </row>
    <row r="2208" spans="2:10" ht="16.5" thickTop="1" thickBot="1" x14ac:dyDescent="0.3">
      <c r="B2208" s="31" t="s">
        <v>17</v>
      </c>
      <c r="C2208">
        <v>200</v>
      </c>
      <c r="D2208" s="5">
        <v>1013501.2299999996</v>
      </c>
      <c r="E2208" s="5">
        <v>959891.24</v>
      </c>
      <c r="F2208" s="5">
        <v>1018087.1300000002</v>
      </c>
      <c r="G2208" s="5">
        <v>1203238.3</v>
      </c>
      <c r="H2208" s="5">
        <v>1481586.2600000002</v>
      </c>
      <c r="I2208" s="5">
        <v>1461146.78</v>
      </c>
      <c r="J2208" s="12"/>
    </row>
    <row r="2209" spans="2:10" ht="16.5" thickTop="1" thickBot="1" x14ac:dyDescent="0.3">
      <c r="B2209" s="31" t="s">
        <v>18</v>
      </c>
      <c r="C2209">
        <v>220</v>
      </c>
      <c r="D2209" s="5">
        <v>353713.77000000037</v>
      </c>
      <c r="E2209" s="5">
        <v>707323.76</v>
      </c>
      <c r="F2209" s="5">
        <v>649127.86999999976</v>
      </c>
      <c r="G2209" s="5">
        <v>465426.69999999995</v>
      </c>
      <c r="H2209" s="5">
        <v>185628.73999999976</v>
      </c>
      <c r="I2209" s="5">
        <v>206068.21999999997</v>
      </c>
      <c r="J2209" s="12"/>
    </row>
    <row r="2210" spans="2:10" ht="16.5" thickTop="1" thickBot="1" x14ac:dyDescent="0.3">
      <c r="B2210" s="31" t="s">
        <v>19</v>
      </c>
      <c r="C2210">
        <v>500</v>
      </c>
      <c r="D2210" s="5">
        <v>813735.35000000009</v>
      </c>
      <c r="E2210" s="5">
        <v>813505.36</v>
      </c>
      <c r="F2210" s="5">
        <v>946420.91999999993</v>
      </c>
      <c r="G2210" s="5">
        <v>973118.87</v>
      </c>
      <c r="H2210" s="5">
        <v>1391426.84</v>
      </c>
      <c r="I2210" s="5">
        <v>1466792.97</v>
      </c>
      <c r="J2210" s="12"/>
    </row>
    <row r="2211" spans="2:10" ht="16.5" thickTop="1" thickBot="1" x14ac:dyDescent="0.3">
      <c r="B2211" s="30" t="s">
        <v>325</v>
      </c>
      <c r="D2211" s="5"/>
      <c r="E2211" s="5"/>
      <c r="F2211" s="5"/>
      <c r="G2211" s="5"/>
      <c r="H2211" s="5"/>
      <c r="I2211" s="5"/>
      <c r="J2211" s="12"/>
    </row>
    <row r="2212" spans="2:10" ht="16.5" thickTop="1" thickBot="1" x14ac:dyDescent="0.3">
      <c r="B2212" s="31" t="s">
        <v>16</v>
      </c>
      <c r="C2212">
        <v>135</v>
      </c>
      <c r="D2212" s="5">
        <v>0</v>
      </c>
      <c r="E2212" s="5">
        <v>0</v>
      </c>
      <c r="F2212" s="5">
        <v>0</v>
      </c>
      <c r="G2212" s="5">
        <v>0</v>
      </c>
      <c r="H2212" s="5">
        <v>0</v>
      </c>
      <c r="I2212" s="5">
        <v>8400</v>
      </c>
      <c r="J2212" s="12"/>
    </row>
    <row r="2213" spans="2:10" ht="16.5" thickTop="1" thickBot="1" x14ac:dyDescent="0.3">
      <c r="B2213" s="31" t="s">
        <v>17</v>
      </c>
      <c r="C2213">
        <v>200</v>
      </c>
      <c r="D2213" s="5">
        <v>0</v>
      </c>
      <c r="E2213" s="5">
        <v>0</v>
      </c>
      <c r="F2213" s="5">
        <v>0</v>
      </c>
      <c r="G2213" s="5">
        <v>0</v>
      </c>
      <c r="H2213" s="5">
        <v>0</v>
      </c>
      <c r="I2213" s="5">
        <v>8400</v>
      </c>
      <c r="J2213" s="12"/>
    </row>
    <row r="2214" spans="2:10" ht="16.5" thickTop="1" thickBot="1" x14ac:dyDescent="0.3">
      <c r="B2214" s="30" t="s">
        <v>280</v>
      </c>
      <c r="D2214" s="5"/>
      <c r="E2214" s="5"/>
      <c r="F2214" s="5"/>
      <c r="G2214" s="5"/>
      <c r="H2214" s="5"/>
      <c r="I2214" s="5"/>
      <c r="J2214" s="12"/>
    </row>
    <row r="2215" spans="2:10" ht="16.5" thickTop="1" thickBot="1" x14ac:dyDescent="0.3">
      <c r="B2215" s="31" t="s">
        <v>15</v>
      </c>
      <c r="C2215">
        <v>100</v>
      </c>
      <c r="D2215" s="5">
        <v>385030.11000000004</v>
      </c>
      <c r="E2215" s="5">
        <v>852344.31</v>
      </c>
      <c r="F2215" s="5">
        <v>977960.87</v>
      </c>
      <c r="G2215" s="5">
        <v>539346.69999999995</v>
      </c>
      <c r="H2215" s="5">
        <v>900281.74</v>
      </c>
      <c r="I2215" s="5">
        <v>129862.37</v>
      </c>
      <c r="J2215" s="12"/>
    </row>
    <row r="2216" spans="2:10" ht="16.5" thickTop="1" thickBot="1" x14ac:dyDescent="0.3">
      <c r="B2216" s="31" t="s">
        <v>16</v>
      </c>
      <c r="C2216">
        <v>135</v>
      </c>
      <c r="D2216" s="5">
        <v>2561178</v>
      </c>
      <c r="E2216" s="5">
        <v>1461178</v>
      </c>
      <c r="F2216" s="5">
        <v>1461178</v>
      </c>
      <c r="G2216" s="5">
        <v>5670178</v>
      </c>
      <c r="H2216" s="5">
        <v>5556178</v>
      </c>
      <c r="I2216" s="5">
        <v>5273678</v>
      </c>
      <c r="J2216" s="12"/>
    </row>
    <row r="2217" spans="2:10" ht="16.5" thickTop="1" thickBot="1" x14ac:dyDescent="0.3">
      <c r="B2217" s="31" t="s">
        <v>66</v>
      </c>
      <c r="C2217">
        <v>137</v>
      </c>
      <c r="D2217" s="5">
        <v>14985135</v>
      </c>
      <c r="E2217" s="5">
        <v>14422058</v>
      </c>
      <c r="F2217" s="5">
        <v>5122697.6099999994</v>
      </c>
      <c r="G2217" s="5">
        <v>5122697.6099999994</v>
      </c>
      <c r="H2217" s="5">
        <v>5122697.6099999994</v>
      </c>
      <c r="I2217" s="5">
        <v>5122697.6099999994</v>
      </c>
      <c r="J2217" s="12"/>
    </row>
    <row r="2218" spans="2:10" ht="16.5" thickTop="1" thickBot="1" x14ac:dyDescent="0.3">
      <c r="B2218" s="31" t="s">
        <v>17</v>
      </c>
      <c r="C2218">
        <v>200</v>
      </c>
      <c r="D2218" s="5">
        <v>1121027.2999999993</v>
      </c>
      <c r="E2218" s="5">
        <v>417154.36999999976</v>
      </c>
      <c r="F2218" s="5">
        <v>392292.1</v>
      </c>
      <c r="G2218" s="5">
        <v>4596456.16</v>
      </c>
      <c r="H2218" s="5">
        <v>5237910.3199999994</v>
      </c>
      <c r="I2218" s="5">
        <v>5036595.7599999979</v>
      </c>
      <c r="J2218" s="12"/>
    </row>
    <row r="2219" spans="2:10" ht="16.5" thickTop="1" thickBot="1" x14ac:dyDescent="0.3">
      <c r="B2219" s="31" t="s">
        <v>97</v>
      </c>
      <c r="C2219">
        <v>205</v>
      </c>
      <c r="D2219" s="5">
        <v>563076.67999999993</v>
      </c>
      <c r="E2219" s="5">
        <v>6274225.7100000018</v>
      </c>
      <c r="F2219" s="5">
        <v>0</v>
      </c>
      <c r="G2219" s="5">
        <v>0</v>
      </c>
      <c r="H2219" s="5">
        <v>0</v>
      </c>
      <c r="I2219" s="5">
        <v>0</v>
      </c>
      <c r="J2219" s="12"/>
    </row>
    <row r="2220" spans="2:10" ht="16.5" thickTop="1" thickBot="1" x14ac:dyDescent="0.3">
      <c r="B2220" s="31" t="s">
        <v>18</v>
      </c>
      <c r="C2220">
        <v>220</v>
      </c>
      <c r="D2220" s="5">
        <v>1440150.7000000007</v>
      </c>
      <c r="E2220" s="5">
        <v>1044023.6300000002</v>
      </c>
      <c r="F2220" s="5">
        <v>1068885.8999999999</v>
      </c>
      <c r="G2220" s="5">
        <v>1073721.8399999999</v>
      </c>
      <c r="H2220" s="5">
        <v>318267.68000000063</v>
      </c>
      <c r="I2220" s="5">
        <v>237082.24000000209</v>
      </c>
      <c r="J2220" s="12"/>
    </row>
    <row r="2221" spans="2:10" ht="16.5" thickTop="1" thickBot="1" x14ac:dyDescent="0.3">
      <c r="B2221" s="31" t="s">
        <v>67</v>
      </c>
      <c r="C2221">
        <v>222</v>
      </c>
      <c r="D2221" s="5">
        <v>14422058.32</v>
      </c>
      <c r="E2221" s="5">
        <v>8147832.2899999982</v>
      </c>
      <c r="F2221" s="5">
        <v>5122697.6099999994</v>
      </c>
      <c r="G2221" s="5">
        <v>5122697.6099999994</v>
      </c>
      <c r="H2221" s="5">
        <v>5122697.6099999994</v>
      </c>
      <c r="I2221" s="5">
        <v>5122697.6099999994</v>
      </c>
      <c r="J2221" s="12"/>
    </row>
    <row r="2222" spans="2:10" ht="16.5" thickTop="1" thickBot="1" x14ac:dyDescent="0.3">
      <c r="B2222" s="31" t="s">
        <v>19</v>
      </c>
      <c r="C2222">
        <v>500</v>
      </c>
      <c r="D2222" s="5">
        <v>1432878.01</v>
      </c>
      <c r="E2222" s="5">
        <v>6808694.2800000003</v>
      </c>
      <c r="F2222" s="5">
        <v>517908.65999999968</v>
      </c>
      <c r="G2222" s="5">
        <v>4398841.99</v>
      </c>
      <c r="H2222" s="5">
        <v>5153845.3600000003</v>
      </c>
      <c r="I2222" s="5">
        <v>4020351.3899999997</v>
      </c>
      <c r="J2222" s="12"/>
    </row>
    <row r="2223" spans="2:10" ht="16.5" thickTop="1" thickBot="1" x14ac:dyDescent="0.3">
      <c r="B2223" s="30" t="s">
        <v>281</v>
      </c>
      <c r="D2223" s="5"/>
      <c r="E2223" s="5"/>
      <c r="F2223" s="5"/>
      <c r="G2223" s="5"/>
      <c r="H2223" s="5"/>
      <c r="I2223" s="5"/>
      <c r="J2223" s="12"/>
    </row>
    <row r="2224" spans="2:10" ht="16.5" thickTop="1" thickBot="1" x14ac:dyDescent="0.3">
      <c r="B2224" s="31" t="s">
        <v>15</v>
      </c>
      <c r="C2224">
        <v>100</v>
      </c>
      <c r="D2224" s="5">
        <v>547762.61</v>
      </c>
      <c r="E2224" s="5">
        <v>567205.18999999994</v>
      </c>
      <c r="F2224" s="5">
        <v>574635.4</v>
      </c>
      <c r="G2224" s="5">
        <v>571315.56000000006</v>
      </c>
      <c r="H2224" s="5">
        <v>610586.61</v>
      </c>
      <c r="I2224" s="5">
        <v>646928.34</v>
      </c>
      <c r="J2224" s="12"/>
    </row>
    <row r="2225" spans="2:10" ht="16.5" thickTop="1" thickBot="1" x14ac:dyDescent="0.3">
      <c r="B2225" s="31" t="s">
        <v>16</v>
      </c>
      <c r="C2225">
        <v>135</v>
      </c>
      <c r="D2225" s="5">
        <v>50000</v>
      </c>
      <c r="E2225" s="5">
        <v>50000</v>
      </c>
      <c r="F2225" s="5">
        <v>250000</v>
      </c>
      <c r="G2225" s="5">
        <v>350000</v>
      </c>
      <c r="H2225" s="5">
        <v>50000</v>
      </c>
      <c r="I2225" s="5">
        <v>60000</v>
      </c>
      <c r="J2225" s="12"/>
    </row>
    <row r="2226" spans="2:10" ht="16.5" thickTop="1" thickBot="1" x14ac:dyDescent="0.3">
      <c r="B2226" s="31" t="s">
        <v>17</v>
      </c>
      <c r="C2226">
        <v>200</v>
      </c>
      <c r="D2226" s="5">
        <v>10237.450000000001</v>
      </c>
      <c r="E2226" s="5">
        <v>11325.589999999998</v>
      </c>
      <c r="F2226" s="5">
        <v>29622.94</v>
      </c>
      <c r="G2226" s="5">
        <v>55552.5</v>
      </c>
      <c r="H2226" s="5">
        <v>40560.049999999996</v>
      </c>
      <c r="I2226" s="5">
        <v>59298.639999999992</v>
      </c>
      <c r="J2226" s="12"/>
    </row>
    <row r="2227" spans="2:10" ht="16.5" thickTop="1" thickBot="1" x14ac:dyDescent="0.3">
      <c r="B2227" s="31" t="s">
        <v>18</v>
      </c>
      <c r="C2227">
        <v>220</v>
      </c>
      <c r="D2227" s="5">
        <v>39762.550000000003</v>
      </c>
      <c r="E2227" s="5">
        <v>38674.410000000003</v>
      </c>
      <c r="F2227" s="5">
        <v>220377.06</v>
      </c>
      <c r="G2227" s="5">
        <v>294447.5</v>
      </c>
      <c r="H2227" s="5">
        <v>9439.9500000000044</v>
      </c>
      <c r="I2227" s="5">
        <v>701.36000000000786</v>
      </c>
      <c r="J2227" s="12"/>
    </row>
    <row r="2228" spans="2:10" ht="16.5" thickTop="1" thickBot="1" x14ac:dyDescent="0.3">
      <c r="B2228" s="31" t="s">
        <v>19</v>
      </c>
      <c r="C2228">
        <v>500</v>
      </c>
      <c r="D2228" s="5">
        <v>144069.10999999999</v>
      </c>
      <c r="E2228" s="5">
        <v>30768.17</v>
      </c>
      <c r="F2228" s="5">
        <v>37053.15</v>
      </c>
      <c r="G2228" s="5">
        <v>52232.66</v>
      </c>
      <c r="H2228" s="5">
        <v>79831.100000000006</v>
      </c>
      <c r="I2228" s="5">
        <v>95640.37</v>
      </c>
      <c r="J2228" s="12"/>
    </row>
    <row r="2229" spans="2:10" ht="16.5" thickTop="1" thickBot="1" x14ac:dyDescent="0.3">
      <c r="B2229" s="30" t="s">
        <v>282</v>
      </c>
      <c r="D2229" s="5"/>
      <c r="E2229" s="5"/>
      <c r="F2229" s="5"/>
      <c r="G2229" s="5"/>
      <c r="H2229" s="5"/>
      <c r="I2229" s="5"/>
      <c r="J2229" s="12"/>
    </row>
    <row r="2230" spans="2:10" ht="16.5" thickTop="1" thickBot="1" x14ac:dyDescent="0.3">
      <c r="B2230" s="31" t="s">
        <v>15</v>
      </c>
      <c r="C2230">
        <v>100</v>
      </c>
      <c r="D2230" s="5">
        <v>8266006.4000000004</v>
      </c>
      <c r="E2230" s="5">
        <v>1361610.39</v>
      </c>
      <c r="F2230" s="5">
        <v>21278246</v>
      </c>
      <c r="G2230" s="5">
        <v>11959092.109999999</v>
      </c>
      <c r="H2230" s="5">
        <v>6796734.1500000004</v>
      </c>
      <c r="I2230" s="5">
        <v>1380862.6600000001</v>
      </c>
      <c r="J2230" s="12"/>
    </row>
    <row r="2231" spans="2:10" ht="16.5" thickTop="1" thickBot="1" x14ac:dyDescent="0.3">
      <c r="B2231" s="31" t="s">
        <v>16</v>
      </c>
      <c r="C2231">
        <v>135</v>
      </c>
      <c r="D2231" s="5">
        <v>55568706</v>
      </c>
      <c r="E2231" s="5">
        <v>57030999</v>
      </c>
      <c r="F2231" s="5">
        <v>57030999</v>
      </c>
      <c r="G2231" s="5">
        <v>58030999</v>
      </c>
      <c r="H2231" s="5">
        <v>57030999</v>
      </c>
      <c r="I2231" s="5">
        <v>57030999</v>
      </c>
      <c r="J2231" s="12"/>
    </row>
    <row r="2232" spans="2:10" ht="16.5" thickTop="1" thickBot="1" x14ac:dyDescent="0.3">
      <c r="B2232" s="31" t="s">
        <v>17</v>
      </c>
      <c r="C2232">
        <v>200</v>
      </c>
      <c r="D2232" s="5">
        <v>53242400.000000045</v>
      </c>
      <c r="E2232" s="5">
        <v>53455154.699999966</v>
      </c>
      <c r="F2232" s="5">
        <v>52315264.030000031</v>
      </c>
      <c r="G2232" s="5">
        <v>50525605.019999981</v>
      </c>
      <c r="H2232" s="5">
        <v>51595900.640000075</v>
      </c>
      <c r="I2232" s="5">
        <v>54691360.070000045</v>
      </c>
      <c r="J2232" s="12"/>
    </row>
    <row r="2233" spans="2:10" ht="16.5" thickTop="1" thickBot="1" x14ac:dyDescent="0.3">
      <c r="B2233" s="31" t="s">
        <v>97</v>
      </c>
      <c r="C2233">
        <v>205</v>
      </c>
      <c r="D2233" s="5">
        <v>2039997.7799999998</v>
      </c>
      <c r="E2233" s="5">
        <v>2378644.4700000002</v>
      </c>
      <c r="F2233" s="5">
        <v>1477093.59</v>
      </c>
      <c r="G2233" s="5">
        <v>-53575.760000000038</v>
      </c>
      <c r="H2233" s="5">
        <v>1194179.82</v>
      </c>
      <c r="I2233" s="5">
        <v>-2657570.73</v>
      </c>
      <c r="J2233" s="12"/>
    </row>
    <row r="2234" spans="2:10" ht="16.5" thickTop="1" thickBot="1" x14ac:dyDescent="0.3">
      <c r="B2234" s="31" t="s">
        <v>18</v>
      </c>
      <c r="C2234">
        <v>220</v>
      </c>
      <c r="D2234" s="5">
        <v>2326305.9999999553</v>
      </c>
      <c r="E2234" s="5">
        <v>3575844.3000000343</v>
      </c>
      <c r="F2234" s="5">
        <v>4715734.969999969</v>
      </c>
      <c r="G2234" s="5">
        <v>7505393.9800000191</v>
      </c>
      <c r="H2234" s="5">
        <v>5435098.3599999249</v>
      </c>
      <c r="I2234" s="5">
        <v>2339638.929999955</v>
      </c>
      <c r="J2234" s="12"/>
    </row>
    <row r="2235" spans="2:10" ht="16.5" thickTop="1" thickBot="1" x14ac:dyDescent="0.3">
      <c r="B2235" s="31" t="s">
        <v>67</v>
      </c>
      <c r="C2235">
        <v>222</v>
      </c>
      <c r="D2235" s="5">
        <v>11402515.220000001</v>
      </c>
      <c r="E2235" s="5">
        <v>11501870.529999999</v>
      </c>
      <c r="F2235" s="5">
        <v>10757778.940000001</v>
      </c>
      <c r="G2235" s="5">
        <v>12974354.699999999</v>
      </c>
      <c r="H2235" s="5">
        <v>11780174.879999999</v>
      </c>
      <c r="I2235" s="5">
        <v>14495745.609999999</v>
      </c>
      <c r="J2235" s="12"/>
    </row>
    <row r="2236" spans="2:10" ht="16.5" thickTop="1" thickBot="1" x14ac:dyDescent="0.3">
      <c r="B2236" s="31" t="s">
        <v>66</v>
      </c>
      <c r="C2236">
        <v>274</v>
      </c>
      <c r="D2236" s="5">
        <v>13442513</v>
      </c>
      <c r="E2236" s="5">
        <v>13880515</v>
      </c>
      <c r="F2236" s="5">
        <v>14397872.530000001</v>
      </c>
      <c r="G2236" s="5">
        <v>12920778.939999999</v>
      </c>
      <c r="H2236" s="5">
        <v>13032354.699999999</v>
      </c>
      <c r="I2236" s="5">
        <v>11838174.879999999</v>
      </c>
      <c r="J2236" s="12"/>
    </row>
    <row r="2237" spans="2:10" ht="16.5" thickTop="1" thickBot="1" x14ac:dyDescent="0.3">
      <c r="B2237" s="31" t="s">
        <v>19</v>
      </c>
      <c r="C2237">
        <v>500</v>
      </c>
      <c r="D2237" s="5">
        <v>53373803.320000008</v>
      </c>
      <c r="E2237" s="5">
        <v>56082577.309999995</v>
      </c>
      <c r="F2237" s="5">
        <v>80020817.620000005</v>
      </c>
      <c r="G2237" s="5">
        <v>46593827.609999999</v>
      </c>
      <c r="H2237" s="5">
        <v>54482085.050000004</v>
      </c>
      <c r="I2237" s="5">
        <v>53074000.399999999</v>
      </c>
      <c r="J2237" s="12"/>
    </row>
    <row r="2238" spans="2:10" ht="16.5" thickTop="1" thickBot="1" x14ac:dyDescent="0.3">
      <c r="B2238" s="30" t="s">
        <v>283</v>
      </c>
      <c r="D2238" s="5"/>
      <c r="E2238" s="5"/>
      <c r="F2238" s="5"/>
      <c r="G2238" s="5"/>
      <c r="H2238" s="5"/>
      <c r="I2238" s="5"/>
      <c r="J2238" s="12"/>
    </row>
    <row r="2239" spans="2:10" ht="16.5" thickTop="1" thickBot="1" x14ac:dyDescent="0.3">
      <c r="B2239" s="31" t="s">
        <v>15</v>
      </c>
      <c r="C2239">
        <v>100</v>
      </c>
      <c r="D2239" s="5">
        <v>7.0000000000000007E-2</v>
      </c>
      <c r="E2239" s="5">
        <v>0.08</v>
      </c>
      <c r="F2239" s="5">
        <v>0.08</v>
      </c>
      <c r="G2239" s="5">
        <v>0.4</v>
      </c>
      <c r="H2239" s="5">
        <v>0.4</v>
      </c>
      <c r="I2239" s="5">
        <v>0.4</v>
      </c>
      <c r="J2239" s="12"/>
    </row>
    <row r="2240" spans="2:10" ht="16.5" thickTop="1" thickBot="1" x14ac:dyDescent="0.3">
      <c r="B2240" s="31" t="s">
        <v>16</v>
      </c>
      <c r="C2240">
        <v>135</v>
      </c>
      <c r="D2240" s="5">
        <v>204362</v>
      </c>
      <c r="E2240" s="5">
        <v>204362</v>
      </c>
      <c r="F2240" s="5">
        <v>204362</v>
      </c>
      <c r="G2240" s="5">
        <v>204362</v>
      </c>
      <c r="H2240" s="5">
        <v>204362</v>
      </c>
      <c r="I2240" s="5">
        <v>204362</v>
      </c>
      <c r="J2240" s="12"/>
    </row>
    <row r="2241" spans="2:10" ht="16.5" thickTop="1" thickBot="1" x14ac:dyDescent="0.3">
      <c r="B2241" s="31" t="s">
        <v>17</v>
      </c>
      <c r="C2241">
        <v>200</v>
      </c>
      <c r="D2241" s="5">
        <v>204361.99000000005</v>
      </c>
      <c r="E2241" s="5">
        <v>204361.99000000002</v>
      </c>
      <c r="F2241" s="5">
        <v>204362.00000000003</v>
      </c>
      <c r="G2241" s="5">
        <v>193826.68000000005</v>
      </c>
      <c r="H2241" s="5">
        <v>126789.26000000001</v>
      </c>
      <c r="I2241" s="5">
        <v>177610.52</v>
      </c>
      <c r="J2241" s="12"/>
    </row>
    <row r="2242" spans="2:10" ht="16.5" thickTop="1" thickBot="1" x14ac:dyDescent="0.3">
      <c r="B2242" s="31" t="s">
        <v>18</v>
      </c>
      <c r="C2242">
        <v>220</v>
      </c>
      <c r="D2242" s="5">
        <v>9.9999999511055648E-3</v>
      </c>
      <c r="E2242" s="5">
        <v>9.9999999802093953E-3</v>
      </c>
      <c r="F2242" s="5">
        <v>-2.9103830456733704E-11</v>
      </c>
      <c r="G2242" s="5">
        <v>10535.319999999949</v>
      </c>
      <c r="H2242" s="5">
        <v>77572.739999999991</v>
      </c>
      <c r="I2242" s="5">
        <v>26751.48000000001</v>
      </c>
      <c r="J2242" s="12"/>
    </row>
    <row r="2243" spans="2:10" ht="16.5" thickTop="1" thickBot="1" x14ac:dyDescent="0.3">
      <c r="B2243" s="31" t="s">
        <v>19</v>
      </c>
      <c r="C2243">
        <v>500</v>
      </c>
      <c r="D2243" s="5">
        <v>204362</v>
      </c>
      <c r="E2243" s="5">
        <v>204362</v>
      </c>
      <c r="F2243" s="5">
        <v>204362</v>
      </c>
      <c r="G2243" s="5">
        <v>193827</v>
      </c>
      <c r="H2243" s="5">
        <v>126789.26</v>
      </c>
      <c r="I2243" s="5">
        <v>177610.52</v>
      </c>
      <c r="J2243" s="12"/>
    </row>
    <row r="2244" spans="2:10" ht="16.5" thickTop="1" thickBot="1" x14ac:dyDescent="0.3">
      <c r="B2244" s="30" t="s">
        <v>285</v>
      </c>
      <c r="D2244" s="5"/>
      <c r="E2244" s="5"/>
      <c r="F2244" s="5"/>
      <c r="G2244" s="5"/>
      <c r="H2244" s="5"/>
      <c r="I2244" s="5"/>
      <c r="J2244" s="12"/>
    </row>
    <row r="2245" spans="2:10" ht="16.5" thickTop="1" thickBot="1" x14ac:dyDescent="0.3">
      <c r="B2245" s="31" t="s">
        <v>15</v>
      </c>
      <c r="C2245">
        <v>100</v>
      </c>
      <c r="D2245" s="5">
        <v>0</v>
      </c>
      <c r="E2245" s="5">
        <v>0</v>
      </c>
      <c r="F2245" s="5">
        <v>0</v>
      </c>
      <c r="G2245" s="5">
        <v>0</v>
      </c>
      <c r="H2245" s="5">
        <v>2000498</v>
      </c>
      <c r="I2245" s="5">
        <v>708993.79</v>
      </c>
      <c r="J2245" s="12"/>
    </row>
    <row r="2246" spans="2:10" ht="16.5" thickTop="1" thickBot="1" x14ac:dyDescent="0.3">
      <c r="B2246" s="31" t="s">
        <v>16</v>
      </c>
      <c r="C2246">
        <v>135</v>
      </c>
      <c r="D2246" s="5">
        <v>0</v>
      </c>
      <c r="E2246" s="5">
        <v>0</v>
      </c>
      <c r="F2246" s="5">
        <v>0</v>
      </c>
      <c r="G2246" s="5">
        <v>0</v>
      </c>
      <c r="H2246" s="5">
        <v>2000498</v>
      </c>
      <c r="I2246" s="5">
        <v>2000498</v>
      </c>
      <c r="J2246" s="12"/>
    </row>
    <row r="2247" spans="2:10" ht="16.5" thickTop="1" thickBot="1" x14ac:dyDescent="0.3">
      <c r="B2247" s="31" t="s">
        <v>17</v>
      </c>
      <c r="C2247">
        <v>200</v>
      </c>
      <c r="D2247" s="5">
        <v>0</v>
      </c>
      <c r="E2247" s="5">
        <v>0</v>
      </c>
      <c r="F2247" s="5">
        <v>0</v>
      </c>
      <c r="G2247" s="5">
        <v>0</v>
      </c>
      <c r="H2247" s="5">
        <v>0</v>
      </c>
      <c r="I2247" s="5">
        <v>1291504.21</v>
      </c>
      <c r="J2247" s="12"/>
    </row>
    <row r="2248" spans="2:10" ht="16.5" thickTop="1" thickBot="1" x14ac:dyDescent="0.3">
      <c r="B2248" s="31" t="s">
        <v>18</v>
      </c>
      <c r="C2248">
        <v>220</v>
      </c>
      <c r="D2248" s="5">
        <v>0</v>
      </c>
      <c r="E2248" s="5">
        <v>0</v>
      </c>
      <c r="F2248" s="5">
        <v>0</v>
      </c>
      <c r="G2248" s="5">
        <v>0</v>
      </c>
      <c r="H2248" s="5">
        <v>2000498</v>
      </c>
      <c r="I2248" s="5">
        <v>708993.79</v>
      </c>
      <c r="J2248" s="12"/>
    </row>
    <row r="2249" spans="2:10" ht="16.5" thickTop="1" thickBot="1" x14ac:dyDescent="0.3">
      <c r="B2249" s="30" t="s">
        <v>287</v>
      </c>
      <c r="D2249" s="5"/>
      <c r="E2249" s="5"/>
      <c r="F2249" s="5"/>
      <c r="G2249" s="5"/>
      <c r="H2249" s="5"/>
      <c r="I2249" s="5"/>
      <c r="J2249" s="12"/>
    </row>
    <row r="2250" spans="2:10" ht="16.5" thickTop="1" thickBot="1" x14ac:dyDescent="0.3">
      <c r="B2250" s="31" t="s">
        <v>16</v>
      </c>
      <c r="C2250">
        <v>135</v>
      </c>
      <c r="D2250" s="5">
        <v>0</v>
      </c>
      <c r="E2250" s="5">
        <v>0</v>
      </c>
      <c r="F2250" s="5">
        <v>0</v>
      </c>
      <c r="G2250" s="5">
        <v>0</v>
      </c>
      <c r="H2250" s="5">
        <v>396000</v>
      </c>
      <c r="I2250" s="5">
        <v>244938.63</v>
      </c>
      <c r="J2250" s="12"/>
    </row>
    <row r="2251" spans="2:10" ht="16.5" thickTop="1" thickBot="1" x14ac:dyDescent="0.3">
      <c r="B2251" s="31" t="s">
        <v>17</v>
      </c>
      <c r="C2251">
        <v>200</v>
      </c>
      <c r="D2251" s="5">
        <v>0</v>
      </c>
      <c r="E2251" s="5">
        <v>0</v>
      </c>
      <c r="F2251" s="5">
        <v>0</v>
      </c>
      <c r="G2251" s="5">
        <v>0</v>
      </c>
      <c r="H2251" s="5">
        <v>151061.37000000002</v>
      </c>
      <c r="I2251" s="5">
        <v>0</v>
      </c>
      <c r="J2251" s="12"/>
    </row>
    <row r="2252" spans="2:10" ht="16.5" thickTop="1" thickBot="1" x14ac:dyDescent="0.3">
      <c r="B2252" s="31" t="s">
        <v>18</v>
      </c>
      <c r="C2252">
        <v>220</v>
      </c>
      <c r="D2252" s="5">
        <v>0</v>
      </c>
      <c r="E2252" s="5">
        <v>0</v>
      </c>
      <c r="F2252" s="5">
        <v>0</v>
      </c>
      <c r="G2252" s="5">
        <v>0</v>
      </c>
      <c r="H2252" s="5">
        <v>244938.62999999998</v>
      </c>
      <c r="I2252" s="5">
        <v>244938.63</v>
      </c>
      <c r="J2252" s="12"/>
    </row>
    <row r="2253" spans="2:10" ht="16.5" thickTop="1" thickBot="1" x14ac:dyDescent="0.3">
      <c r="B2253" s="31" t="s">
        <v>19</v>
      </c>
      <c r="C2253">
        <v>500</v>
      </c>
      <c r="D2253" s="5">
        <v>0</v>
      </c>
      <c r="E2253" s="5">
        <v>0</v>
      </c>
      <c r="F2253" s="5">
        <v>0</v>
      </c>
      <c r="G2253" s="5">
        <v>0</v>
      </c>
      <c r="H2253" s="5">
        <v>151061.37</v>
      </c>
      <c r="I2253" s="5">
        <v>0</v>
      </c>
      <c r="J2253" s="12"/>
    </row>
    <row r="2254" spans="2:10" ht="16.5" thickTop="1" thickBot="1" x14ac:dyDescent="0.3">
      <c r="B2254" s="30" t="s">
        <v>307</v>
      </c>
      <c r="D2254" s="5"/>
      <c r="E2254" s="5"/>
      <c r="F2254" s="5"/>
      <c r="G2254" s="5"/>
      <c r="H2254" s="5"/>
      <c r="I2254" s="5"/>
      <c r="J2254" s="12"/>
    </row>
    <row r="2255" spans="2:10" ht="16.5" thickTop="1" thickBot="1" x14ac:dyDescent="0.3">
      <c r="B2255" s="31" t="s">
        <v>16</v>
      </c>
      <c r="C2255">
        <v>135</v>
      </c>
      <c r="D2255" s="5">
        <v>0</v>
      </c>
      <c r="E2255" s="5">
        <v>0</v>
      </c>
      <c r="F2255" s="5">
        <v>0</v>
      </c>
      <c r="G2255" s="5">
        <v>57453</v>
      </c>
      <c r="H2255" s="5">
        <v>129453.33</v>
      </c>
      <c r="I2255" s="5">
        <v>17860</v>
      </c>
      <c r="J2255" s="12"/>
    </row>
    <row r="2256" spans="2:10" ht="16.5" thickTop="1" thickBot="1" x14ac:dyDescent="0.3">
      <c r="B2256" s="31" t="s">
        <v>17</v>
      </c>
      <c r="C2256">
        <v>200</v>
      </c>
      <c r="D2256" s="5">
        <v>0</v>
      </c>
      <c r="E2256" s="5">
        <v>0</v>
      </c>
      <c r="F2256" s="5">
        <v>0</v>
      </c>
      <c r="G2256" s="5">
        <v>57453</v>
      </c>
      <c r="H2256" s="5">
        <v>129453.33</v>
      </c>
      <c r="I2256" s="5">
        <v>17860</v>
      </c>
      <c r="J2256" s="12"/>
    </row>
    <row r="2257" spans="2:10" ht="16.5" thickTop="1" thickBot="1" x14ac:dyDescent="0.3">
      <c r="B2257" s="31" t="s">
        <v>19</v>
      </c>
      <c r="C2257">
        <v>500</v>
      </c>
      <c r="D2257" s="5">
        <v>0</v>
      </c>
      <c r="E2257" s="5">
        <v>0</v>
      </c>
      <c r="F2257" s="5">
        <v>0</v>
      </c>
      <c r="G2257" s="5">
        <v>57453</v>
      </c>
      <c r="H2257" s="5">
        <v>129453.33</v>
      </c>
      <c r="I2257" s="5">
        <v>17860</v>
      </c>
      <c r="J2257" s="12"/>
    </row>
    <row r="2258" spans="2:10" ht="16.5" thickTop="1" thickBot="1" x14ac:dyDescent="0.3">
      <c r="B2258" s="30" t="s">
        <v>326</v>
      </c>
      <c r="D2258" s="5"/>
      <c r="E2258" s="5"/>
      <c r="F2258" s="5"/>
      <c r="G2258" s="5"/>
      <c r="H2258" s="5"/>
      <c r="I2258" s="5"/>
      <c r="J2258" s="12"/>
    </row>
    <row r="2259" spans="2:10" ht="16.5" thickTop="1" thickBot="1" x14ac:dyDescent="0.3">
      <c r="B2259" s="31" t="s">
        <v>16</v>
      </c>
      <c r="C2259">
        <v>135</v>
      </c>
      <c r="D2259" s="5">
        <v>0</v>
      </c>
      <c r="E2259" s="5">
        <v>0</v>
      </c>
      <c r="F2259" s="5">
        <v>0</v>
      </c>
      <c r="G2259" s="5">
        <v>52984</v>
      </c>
      <c r="H2259" s="5">
        <v>0</v>
      </c>
      <c r="I2259" s="5">
        <v>0</v>
      </c>
      <c r="J2259" s="12"/>
    </row>
    <row r="2260" spans="2:10" ht="16.5" thickTop="1" thickBot="1" x14ac:dyDescent="0.3">
      <c r="B2260" s="31" t="s">
        <v>17</v>
      </c>
      <c r="C2260">
        <v>200</v>
      </c>
      <c r="D2260" s="5">
        <v>0</v>
      </c>
      <c r="E2260" s="5">
        <v>0</v>
      </c>
      <c r="F2260" s="5">
        <v>0</v>
      </c>
      <c r="G2260" s="5">
        <v>52984.000000000007</v>
      </c>
      <c r="H2260" s="5">
        <v>0</v>
      </c>
      <c r="I2260" s="5">
        <v>0</v>
      </c>
      <c r="J2260" s="12"/>
    </row>
    <row r="2261" spans="2:10" ht="16.5" thickTop="1" thickBot="1" x14ac:dyDescent="0.3">
      <c r="B2261" s="31" t="s">
        <v>18</v>
      </c>
      <c r="C2261">
        <v>220</v>
      </c>
      <c r="D2261" s="5">
        <v>0</v>
      </c>
      <c r="E2261" s="5">
        <v>0</v>
      </c>
      <c r="F2261" s="5">
        <v>0</v>
      </c>
      <c r="G2261" s="5">
        <v>-7.2759576141834259E-12</v>
      </c>
      <c r="H2261" s="5">
        <v>0</v>
      </c>
      <c r="I2261" s="5">
        <v>0</v>
      </c>
      <c r="J2261" s="12"/>
    </row>
    <row r="2262" spans="2:10" ht="16.5" thickTop="1" thickBot="1" x14ac:dyDescent="0.3">
      <c r="B2262" s="31" t="s">
        <v>19</v>
      </c>
      <c r="C2262">
        <v>500</v>
      </c>
      <c r="D2262" s="5">
        <v>0</v>
      </c>
      <c r="E2262" s="5">
        <v>0</v>
      </c>
      <c r="F2262" s="5">
        <v>0</v>
      </c>
      <c r="G2262" s="5">
        <v>52984</v>
      </c>
      <c r="H2262" s="5">
        <v>0</v>
      </c>
      <c r="I2262" s="5">
        <v>0</v>
      </c>
      <c r="J2262" s="12"/>
    </row>
    <row r="2263" spans="2:10" ht="16.5" thickTop="1" thickBot="1" x14ac:dyDescent="0.3">
      <c r="B2263" s="30" t="s">
        <v>288</v>
      </c>
      <c r="D2263" s="5"/>
      <c r="E2263" s="5"/>
      <c r="F2263" s="5"/>
      <c r="G2263" s="5"/>
      <c r="H2263" s="5"/>
      <c r="I2263" s="5"/>
      <c r="J2263" s="12"/>
    </row>
    <row r="2264" spans="2:10" ht="16.5" thickTop="1" thickBot="1" x14ac:dyDescent="0.3">
      <c r="B2264" s="31" t="s">
        <v>16</v>
      </c>
      <c r="C2264">
        <v>135</v>
      </c>
      <c r="D2264" s="5">
        <v>0</v>
      </c>
      <c r="E2264" s="5">
        <v>0</v>
      </c>
      <c r="F2264" s="5">
        <v>0</v>
      </c>
      <c r="G2264" s="5">
        <v>423700</v>
      </c>
      <c r="H2264" s="5">
        <v>490867</v>
      </c>
      <c r="I2264" s="5">
        <v>531</v>
      </c>
      <c r="J2264" s="12"/>
    </row>
    <row r="2265" spans="2:10" ht="16.5" thickTop="1" thickBot="1" x14ac:dyDescent="0.3">
      <c r="B2265" s="31" t="s">
        <v>17</v>
      </c>
      <c r="C2265">
        <v>200</v>
      </c>
      <c r="D2265" s="5">
        <v>0</v>
      </c>
      <c r="E2265" s="5">
        <v>0</v>
      </c>
      <c r="F2265" s="5">
        <v>0</v>
      </c>
      <c r="G2265" s="5">
        <v>423700</v>
      </c>
      <c r="H2265" s="5">
        <v>490336</v>
      </c>
      <c r="I2265" s="5">
        <v>531</v>
      </c>
      <c r="J2265" s="12"/>
    </row>
    <row r="2266" spans="2:10" ht="16.5" thickTop="1" thickBot="1" x14ac:dyDescent="0.3">
      <c r="B2266" s="31" t="s">
        <v>18</v>
      </c>
      <c r="C2266">
        <v>220</v>
      </c>
      <c r="D2266" s="5">
        <v>0</v>
      </c>
      <c r="E2266" s="5">
        <v>0</v>
      </c>
      <c r="F2266" s="5">
        <v>0</v>
      </c>
      <c r="G2266" s="5">
        <v>0</v>
      </c>
      <c r="H2266" s="5">
        <v>531</v>
      </c>
      <c r="I2266" s="5">
        <v>0</v>
      </c>
      <c r="J2266" s="12"/>
    </row>
    <row r="2267" spans="2:10" ht="16.5" thickTop="1" thickBot="1" x14ac:dyDescent="0.3">
      <c r="B2267" s="31" t="s">
        <v>19</v>
      </c>
      <c r="C2267">
        <v>500</v>
      </c>
      <c r="D2267" s="5">
        <v>0</v>
      </c>
      <c r="E2267" s="5">
        <v>0</v>
      </c>
      <c r="F2267" s="5">
        <v>0</v>
      </c>
      <c r="G2267" s="5">
        <v>320000</v>
      </c>
      <c r="H2267" s="5">
        <v>0</v>
      </c>
      <c r="I2267" s="5">
        <v>0</v>
      </c>
      <c r="J2267" s="12"/>
    </row>
    <row r="2268" spans="2:10" ht="16.5" thickTop="1" thickBot="1" x14ac:dyDescent="0.3">
      <c r="B2268" s="30" t="s">
        <v>289</v>
      </c>
      <c r="D2268" s="5"/>
      <c r="E2268" s="5"/>
      <c r="F2268" s="5"/>
      <c r="G2268" s="5"/>
      <c r="H2268" s="5"/>
      <c r="I2268" s="5"/>
      <c r="J2268" s="12"/>
    </row>
    <row r="2269" spans="2:10" ht="16.5" thickTop="1" thickBot="1" x14ac:dyDescent="0.3">
      <c r="B2269" s="31" t="s">
        <v>15</v>
      </c>
      <c r="C2269">
        <v>100</v>
      </c>
      <c r="D2269" s="5">
        <v>0</v>
      </c>
      <c r="E2269" s="5">
        <v>0</v>
      </c>
      <c r="F2269" s="5">
        <v>37874.39</v>
      </c>
      <c r="G2269" s="5">
        <v>0</v>
      </c>
      <c r="H2269" s="5">
        <v>0</v>
      </c>
      <c r="I2269" s="5">
        <v>0</v>
      </c>
      <c r="J2269" s="12"/>
    </row>
    <row r="2270" spans="2:10" ht="16.5" thickTop="1" thickBot="1" x14ac:dyDescent="0.3">
      <c r="B2270" s="31" t="s">
        <v>16</v>
      </c>
      <c r="C2270">
        <v>135</v>
      </c>
      <c r="D2270" s="5">
        <v>0</v>
      </c>
      <c r="E2270" s="5">
        <v>0</v>
      </c>
      <c r="F2270" s="5">
        <v>114085</v>
      </c>
      <c r="G2270" s="5">
        <v>1571857.39</v>
      </c>
      <c r="H2270" s="5">
        <v>0</v>
      </c>
      <c r="I2270" s="5">
        <v>0</v>
      </c>
      <c r="J2270" s="12"/>
    </row>
    <row r="2271" spans="2:10" ht="16.5" thickTop="1" thickBot="1" x14ac:dyDescent="0.3">
      <c r="B2271" s="31" t="s">
        <v>17</v>
      </c>
      <c r="C2271">
        <v>200</v>
      </c>
      <c r="D2271" s="5">
        <v>0</v>
      </c>
      <c r="E2271" s="5">
        <v>0</v>
      </c>
      <c r="F2271" s="5">
        <v>76210.61000000003</v>
      </c>
      <c r="G2271" s="5">
        <v>1571857.3899999994</v>
      </c>
      <c r="H2271" s="5">
        <v>0</v>
      </c>
      <c r="I2271" s="5">
        <v>0</v>
      </c>
      <c r="J2271" s="12"/>
    </row>
    <row r="2272" spans="2:10" ht="16.5" thickTop="1" thickBot="1" x14ac:dyDescent="0.3">
      <c r="B2272" s="31" t="s">
        <v>18</v>
      </c>
      <c r="C2272">
        <v>220</v>
      </c>
      <c r="D2272" s="5">
        <v>0</v>
      </c>
      <c r="E2272" s="5">
        <v>0</v>
      </c>
      <c r="F2272" s="5">
        <v>37874.38999999997</v>
      </c>
      <c r="G2272" s="5">
        <v>4.6566128730773926E-10</v>
      </c>
      <c r="H2272" s="5">
        <v>0</v>
      </c>
      <c r="I2272" s="5">
        <v>0</v>
      </c>
      <c r="J2272" s="12"/>
    </row>
    <row r="2273" spans="2:10" ht="16.5" thickTop="1" thickBot="1" x14ac:dyDescent="0.3">
      <c r="B2273" s="30" t="s">
        <v>290</v>
      </c>
      <c r="D2273" s="5"/>
      <c r="E2273" s="5"/>
      <c r="F2273" s="5"/>
      <c r="G2273" s="5"/>
      <c r="H2273" s="5"/>
      <c r="I2273" s="5"/>
      <c r="J2273" s="12"/>
    </row>
    <row r="2274" spans="2:10" ht="16.5" thickTop="1" thickBot="1" x14ac:dyDescent="0.3">
      <c r="B2274" s="31" t="s">
        <v>15</v>
      </c>
      <c r="C2274">
        <v>100</v>
      </c>
      <c r="D2274" s="5">
        <v>0</v>
      </c>
      <c r="E2274" s="5">
        <v>0</v>
      </c>
      <c r="F2274" s="5">
        <v>0</v>
      </c>
      <c r="G2274" s="5">
        <v>0</v>
      </c>
      <c r="H2274" s="5">
        <v>500</v>
      </c>
      <c r="I2274" s="5">
        <v>500</v>
      </c>
      <c r="J2274" s="12"/>
    </row>
    <row r="2275" spans="2:10" ht="16.5" thickTop="1" thickBot="1" x14ac:dyDescent="0.3">
      <c r="B2275" s="31" t="s">
        <v>16</v>
      </c>
      <c r="C2275">
        <v>135</v>
      </c>
      <c r="D2275" s="5">
        <v>0</v>
      </c>
      <c r="E2275" s="5">
        <v>0</v>
      </c>
      <c r="F2275" s="5">
        <v>1610289</v>
      </c>
      <c r="G2275" s="5">
        <v>1610289</v>
      </c>
      <c r="H2275" s="5">
        <v>6122665</v>
      </c>
      <c r="I2275" s="5">
        <v>0</v>
      </c>
      <c r="J2275" s="12"/>
    </row>
    <row r="2276" spans="2:10" ht="16.5" thickTop="1" thickBot="1" x14ac:dyDescent="0.3">
      <c r="B2276" s="31" t="s">
        <v>17</v>
      </c>
      <c r="C2276">
        <v>200</v>
      </c>
      <c r="D2276" s="5">
        <v>0</v>
      </c>
      <c r="E2276" s="5">
        <v>0</v>
      </c>
      <c r="F2276" s="5">
        <v>1610289</v>
      </c>
      <c r="G2276" s="5">
        <v>500</v>
      </c>
      <c r="H2276" s="5">
        <v>6122665</v>
      </c>
      <c r="I2276" s="5">
        <v>0</v>
      </c>
      <c r="J2276" s="12"/>
    </row>
    <row r="2277" spans="2:10" ht="16.5" thickTop="1" thickBot="1" x14ac:dyDescent="0.3">
      <c r="B2277" s="31" t="s">
        <v>18</v>
      </c>
      <c r="C2277">
        <v>220</v>
      </c>
      <c r="D2277" s="5">
        <v>0</v>
      </c>
      <c r="E2277" s="5">
        <v>0</v>
      </c>
      <c r="F2277" s="5">
        <v>0</v>
      </c>
      <c r="G2277" s="5">
        <v>1609789</v>
      </c>
      <c r="H2277" s="5">
        <v>0</v>
      </c>
      <c r="I2277" s="5">
        <v>0</v>
      </c>
      <c r="J2277" s="12"/>
    </row>
    <row r="2278" spans="2:10" ht="16.5" thickTop="1" thickBot="1" x14ac:dyDescent="0.3">
      <c r="B2278" s="31" t="s">
        <v>19</v>
      </c>
      <c r="C2278">
        <v>500</v>
      </c>
      <c r="D2278" s="5">
        <v>0</v>
      </c>
      <c r="E2278" s="5">
        <v>0</v>
      </c>
      <c r="F2278" s="5">
        <v>1610289</v>
      </c>
      <c r="G2278" s="5">
        <v>500</v>
      </c>
      <c r="H2278" s="5">
        <v>6123165</v>
      </c>
      <c r="I2278" s="5">
        <v>0</v>
      </c>
      <c r="J2278" s="12"/>
    </row>
    <row r="2279" spans="2:10" ht="16.5" thickTop="1" thickBot="1" x14ac:dyDescent="0.3">
      <c r="B2279" s="30" t="s">
        <v>291</v>
      </c>
      <c r="D2279" s="5"/>
      <c r="E2279" s="5"/>
      <c r="F2279" s="5"/>
      <c r="G2279" s="5"/>
      <c r="H2279" s="5"/>
      <c r="I2279" s="5"/>
      <c r="J2279" s="12"/>
    </row>
    <row r="2280" spans="2:10" ht="16.5" thickTop="1" thickBot="1" x14ac:dyDescent="0.3">
      <c r="B2280" s="31" t="s">
        <v>16</v>
      </c>
      <c r="C2280">
        <v>135</v>
      </c>
      <c r="D2280" s="5">
        <v>0</v>
      </c>
      <c r="E2280" s="5">
        <v>0</v>
      </c>
      <c r="F2280" s="5">
        <v>1610289</v>
      </c>
      <c r="G2280" s="5">
        <v>3937327</v>
      </c>
      <c r="H2280" s="5">
        <v>6502478.5499999998</v>
      </c>
      <c r="I2280" s="5">
        <v>207204.95</v>
      </c>
      <c r="J2280" s="12"/>
    </row>
    <row r="2281" spans="2:10" ht="16.5" thickTop="1" thickBot="1" x14ac:dyDescent="0.3">
      <c r="B2281" s="31" t="s">
        <v>17</v>
      </c>
      <c r="C2281">
        <v>200</v>
      </c>
      <c r="D2281" s="5">
        <v>0</v>
      </c>
      <c r="E2281" s="5">
        <v>0</v>
      </c>
      <c r="F2281" s="5">
        <v>1102100</v>
      </c>
      <c r="G2281" s="5">
        <v>1885750.45</v>
      </c>
      <c r="H2281" s="5">
        <v>6295273.5999999968</v>
      </c>
      <c r="I2281" s="5">
        <v>207204.95</v>
      </c>
      <c r="J2281" s="12"/>
    </row>
    <row r="2282" spans="2:10" ht="16.5" thickTop="1" thickBot="1" x14ac:dyDescent="0.3">
      <c r="B2282" s="31" t="s">
        <v>18</v>
      </c>
      <c r="C2282">
        <v>220</v>
      </c>
      <c r="D2282" s="5">
        <v>0</v>
      </c>
      <c r="E2282" s="5">
        <v>0</v>
      </c>
      <c r="F2282" s="5">
        <v>508189</v>
      </c>
      <c r="G2282" s="5">
        <v>2051576.55</v>
      </c>
      <c r="H2282" s="5">
        <v>207204.95000000298</v>
      </c>
      <c r="I2282" s="5">
        <v>0</v>
      </c>
      <c r="J2282" s="12"/>
    </row>
    <row r="2283" spans="2:10" ht="16.5" thickTop="1" thickBot="1" x14ac:dyDescent="0.3">
      <c r="B2283" s="31" t="s">
        <v>19</v>
      </c>
      <c r="C2283">
        <v>500</v>
      </c>
      <c r="D2283" s="5">
        <v>0</v>
      </c>
      <c r="E2283" s="5">
        <v>0</v>
      </c>
      <c r="F2283" s="5">
        <v>1102100</v>
      </c>
      <c r="G2283" s="5">
        <v>1885750.45</v>
      </c>
      <c r="H2283" s="5">
        <v>6295273.5999999996</v>
      </c>
      <c r="I2283" s="5">
        <v>207204.95</v>
      </c>
      <c r="J2283" s="12"/>
    </row>
    <row r="2284" spans="2:10" ht="16.5" thickTop="1" thickBot="1" x14ac:dyDescent="0.3">
      <c r="B2284" s="30" t="s">
        <v>302</v>
      </c>
      <c r="D2284" s="5"/>
      <c r="E2284" s="5"/>
      <c r="F2284" s="5"/>
      <c r="G2284" s="5"/>
      <c r="H2284" s="5"/>
      <c r="I2284" s="5"/>
      <c r="J2284" s="12"/>
    </row>
    <row r="2285" spans="2:10" ht="16.5" thickTop="1" thickBot="1" x14ac:dyDescent="0.3">
      <c r="B2285" s="31" t="s">
        <v>15</v>
      </c>
      <c r="C2285">
        <v>100</v>
      </c>
      <c r="D2285" s="5">
        <v>64489.62</v>
      </c>
      <c r="E2285" s="5">
        <v>65257.7</v>
      </c>
      <c r="F2285" s="5">
        <v>65735.350000000006</v>
      </c>
      <c r="G2285" s="5">
        <v>66581.55</v>
      </c>
      <c r="H2285" s="5">
        <v>60580.55</v>
      </c>
      <c r="I2285" s="5">
        <v>60852.55</v>
      </c>
      <c r="J2285" s="12"/>
    </row>
    <row r="2286" spans="2:10" ht="16.5" thickTop="1" thickBot="1" x14ac:dyDescent="0.3">
      <c r="B2286" s="31" t="s">
        <v>16</v>
      </c>
      <c r="C2286">
        <v>135</v>
      </c>
      <c r="D2286" s="5">
        <v>10000</v>
      </c>
      <c r="E2286" s="5">
        <v>10000</v>
      </c>
      <c r="F2286" s="5">
        <v>65735</v>
      </c>
      <c r="G2286" s="5">
        <v>60000</v>
      </c>
      <c r="H2286" s="5">
        <v>10000</v>
      </c>
      <c r="I2286" s="5">
        <v>10000</v>
      </c>
      <c r="J2286" s="12"/>
    </row>
    <row r="2287" spans="2:10" ht="16.5" thickTop="1" thickBot="1" x14ac:dyDescent="0.3">
      <c r="B2287" s="31" t="s">
        <v>17</v>
      </c>
      <c r="C2287">
        <v>200</v>
      </c>
      <c r="D2287" s="5">
        <v>0</v>
      </c>
      <c r="E2287" s="5">
        <v>0</v>
      </c>
      <c r="F2287" s="5">
        <v>0</v>
      </c>
      <c r="G2287" s="5">
        <v>0</v>
      </c>
      <c r="H2287" s="5">
        <v>10000</v>
      </c>
      <c r="I2287" s="5">
        <v>0</v>
      </c>
      <c r="J2287" s="12"/>
    </row>
    <row r="2288" spans="2:10" ht="16.5" thickTop="1" thickBot="1" x14ac:dyDescent="0.3">
      <c r="B2288" s="31" t="s">
        <v>18</v>
      </c>
      <c r="C2288">
        <v>220</v>
      </c>
      <c r="D2288" s="5">
        <v>10000</v>
      </c>
      <c r="E2288" s="5">
        <v>10000</v>
      </c>
      <c r="F2288" s="5">
        <v>65735</v>
      </c>
      <c r="G2288" s="5">
        <v>60000</v>
      </c>
      <c r="H2288" s="5">
        <v>0</v>
      </c>
      <c r="I2288" s="5">
        <v>10000</v>
      </c>
      <c r="J2288" s="12"/>
    </row>
    <row r="2289" spans="2:10" ht="16.5" thickTop="1" thickBot="1" x14ac:dyDescent="0.3">
      <c r="B2289" s="31" t="s">
        <v>19</v>
      </c>
      <c r="C2289">
        <v>500</v>
      </c>
      <c r="D2289" s="5">
        <v>3625.1</v>
      </c>
      <c r="E2289" s="5">
        <v>768.08</v>
      </c>
      <c r="F2289" s="5">
        <v>477.65</v>
      </c>
      <c r="G2289" s="5">
        <v>846.2</v>
      </c>
      <c r="H2289" s="5">
        <v>3999</v>
      </c>
      <c r="I2289" s="5">
        <v>272</v>
      </c>
      <c r="J2289" s="12"/>
    </row>
    <row r="2290" spans="2:10" ht="16.5" thickTop="1" thickBot="1" x14ac:dyDescent="0.3">
      <c r="B2290" s="30" t="s">
        <v>303</v>
      </c>
      <c r="D2290" s="5"/>
      <c r="E2290" s="5"/>
      <c r="F2290" s="5"/>
      <c r="G2290" s="5"/>
      <c r="H2290" s="5"/>
      <c r="I2290" s="5"/>
      <c r="J2290" s="12"/>
    </row>
    <row r="2291" spans="2:10" ht="16.5" thickTop="1" thickBot="1" x14ac:dyDescent="0.3">
      <c r="B2291" s="31" t="s">
        <v>15</v>
      </c>
      <c r="C2291">
        <v>100</v>
      </c>
      <c r="D2291" s="5">
        <v>58578.41</v>
      </c>
      <c r="E2291" s="5">
        <v>67143.03</v>
      </c>
      <c r="F2291" s="5">
        <v>46054.3</v>
      </c>
      <c r="G2291" s="5">
        <v>22474.02</v>
      </c>
      <c r="H2291" s="5">
        <v>13072.56</v>
      </c>
      <c r="I2291" s="5">
        <v>9558.69</v>
      </c>
      <c r="J2291" s="12"/>
    </row>
    <row r="2292" spans="2:10" ht="16.5" thickTop="1" thickBot="1" x14ac:dyDescent="0.3">
      <c r="B2292" s="31" t="s">
        <v>16</v>
      </c>
      <c r="C2292">
        <v>135</v>
      </c>
      <c r="D2292" s="5">
        <v>100000</v>
      </c>
      <c r="E2292" s="5">
        <v>100000</v>
      </c>
      <c r="F2292" s="5">
        <v>70852</v>
      </c>
      <c r="G2292" s="5">
        <v>100000</v>
      </c>
      <c r="H2292" s="5">
        <v>100000</v>
      </c>
      <c r="I2292" s="5">
        <v>100000</v>
      </c>
      <c r="J2292" s="12"/>
    </row>
    <row r="2293" spans="2:10" ht="16.5" thickTop="1" thickBot="1" x14ac:dyDescent="0.3">
      <c r="B2293" s="31" t="s">
        <v>17</v>
      </c>
      <c r="C2293">
        <v>200</v>
      </c>
      <c r="D2293" s="5">
        <v>15876.03</v>
      </c>
      <c r="E2293" s="5">
        <v>12128.859999999999</v>
      </c>
      <c r="F2293" s="5">
        <v>24798.12</v>
      </c>
      <c r="G2293" s="5">
        <v>23732.77</v>
      </c>
      <c r="H2293" s="5">
        <v>9502.33</v>
      </c>
      <c r="I2293" s="5">
        <v>13408.54</v>
      </c>
      <c r="J2293" s="12"/>
    </row>
    <row r="2294" spans="2:10" ht="16.5" thickTop="1" thickBot="1" x14ac:dyDescent="0.3">
      <c r="B2294" s="31" t="s">
        <v>18</v>
      </c>
      <c r="C2294">
        <v>220</v>
      </c>
      <c r="D2294" s="5">
        <v>84123.97</v>
      </c>
      <c r="E2294" s="5">
        <v>87871.14</v>
      </c>
      <c r="F2294" s="5">
        <v>46053.880000000005</v>
      </c>
      <c r="G2294" s="5">
        <v>76267.23</v>
      </c>
      <c r="H2294" s="5">
        <v>90497.67</v>
      </c>
      <c r="I2294" s="5">
        <v>86591.459999999992</v>
      </c>
      <c r="J2294" s="12"/>
    </row>
    <row r="2295" spans="2:10" ht="16.5" thickTop="1" thickBot="1" x14ac:dyDescent="0.3">
      <c r="B2295" s="31" t="s">
        <v>19</v>
      </c>
      <c r="C2295">
        <v>500</v>
      </c>
      <c r="D2295" s="5">
        <v>26186.94</v>
      </c>
      <c r="E2295" s="5">
        <v>20693.48</v>
      </c>
      <c r="F2295" s="5">
        <v>3709.39</v>
      </c>
      <c r="G2295" s="5">
        <v>152.49</v>
      </c>
      <c r="H2295" s="5">
        <v>100.87</v>
      </c>
      <c r="I2295" s="5">
        <v>9894.67</v>
      </c>
      <c r="J2295" s="12"/>
    </row>
    <row r="2296" spans="2:10" ht="16.5" thickTop="1" thickBot="1" x14ac:dyDescent="0.3">
      <c r="B2296" s="30" t="s">
        <v>313</v>
      </c>
      <c r="D2296" s="5"/>
      <c r="E2296" s="5"/>
      <c r="F2296" s="5"/>
      <c r="G2296" s="5"/>
      <c r="H2296" s="5"/>
      <c r="I2296" s="5"/>
      <c r="J2296" s="12"/>
    </row>
    <row r="2297" spans="2:10" ht="16.5" thickTop="1" thickBot="1" x14ac:dyDescent="0.3">
      <c r="B2297" s="31" t="s">
        <v>15</v>
      </c>
      <c r="C2297">
        <v>100</v>
      </c>
      <c r="D2297" s="5">
        <v>223623.2</v>
      </c>
      <c r="E2297" s="5">
        <v>4022.23</v>
      </c>
      <c r="F2297" s="5">
        <v>3588.23</v>
      </c>
      <c r="G2297" s="5">
        <v>0</v>
      </c>
      <c r="H2297" s="5">
        <v>0</v>
      </c>
      <c r="I2297" s="5">
        <v>0</v>
      </c>
      <c r="J2297" s="12"/>
    </row>
    <row r="2298" spans="2:10" ht="16.5" thickTop="1" thickBot="1" x14ac:dyDescent="0.3">
      <c r="B2298" s="31" t="s">
        <v>66</v>
      </c>
      <c r="C2298">
        <v>137</v>
      </c>
      <c r="D2298" s="5">
        <v>375000</v>
      </c>
      <c r="E2298" s="5">
        <v>223623</v>
      </c>
      <c r="F2298" s="5">
        <v>4022.23</v>
      </c>
      <c r="G2298" s="5">
        <v>3588.23</v>
      </c>
      <c r="H2298" s="5">
        <v>0</v>
      </c>
      <c r="I2298" s="5">
        <v>0</v>
      </c>
      <c r="J2298" s="12"/>
    </row>
    <row r="2299" spans="2:10" ht="16.5" thickTop="1" thickBot="1" x14ac:dyDescent="0.3">
      <c r="B2299" s="31" t="s">
        <v>97</v>
      </c>
      <c r="C2299">
        <v>205</v>
      </c>
      <c r="D2299" s="5">
        <v>151376.79999999999</v>
      </c>
      <c r="E2299" s="5">
        <v>219600.96999999997</v>
      </c>
      <c r="F2299" s="5">
        <v>434</v>
      </c>
      <c r="G2299" s="5">
        <v>3588.23</v>
      </c>
      <c r="H2299" s="5">
        <v>0</v>
      </c>
      <c r="I2299" s="5">
        <v>0</v>
      </c>
      <c r="J2299" s="12"/>
    </row>
    <row r="2300" spans="2:10" ht="16.5" thickTop="1" thickBot="1" x14ac:dyDescent="0.3">
      <c r="B2300" s="31" t="s">
        <v>67</v>
      </c>
      <c r="C2300">
        <v>222</v>
      </c>
      <c r="D2300" s="5">
        <v>223623.2</v>
      </c>
      <c r="E2300" s="5">
        <v>4022.0300000000279</v>
      </c>
      <c r="F2300" s="5">
        <v>3588.23</v>
      </c>
      <c r="G2300" s="5">
        <v>0</v>
      </c>
      <c r="H2300" s="5">
        <v>0</v>
      </c>
      <c r="I2300" s="5">
        <v>0</v>
      </c>
      <c r="J2300" s="12"/>
    </row>
    <row r="2301" spans="2:10" ht="16.5" thickTop="1" thickBot="1" x14ac:dyDescent="0.3">
      <c r="B2301" s="31" t="s">
        <v>19</v>
      </c>
      <c r="C2301">
        <v>500</v>
      </c>
      <c r="D2301" s="5">
        <v>375000</v>
      </c>
      <c r="E2301" s="5">
        <v>0</v>
      </c>
      <c r="F2301" s="5">
        <v>0</v>
      </c>
      <c r="G2301" s="5">
        <v>0</v>
      </c>
      <c r="H2301" s="5">
        <v>0</v>
      </c>
      <c r="I2301" s="5">
        <v>0</v>
      </c>
      <c r="J2301" s="12"/>
    </row>
    <row r="2302" spans="2:10" ht="16.5" thickTop="1" thickBot="1" x14ac:dyDescent="0.3">
      <c r="B2302" s="29" t="s">
        <v>327</v>
      </c>
      <c r="D2302" s="5"/>
      <c r="E2302" s="5"/>
      <c r="F2302" s="5"/>
      <c r="G2302" s="5"/>
      <c r="H2302" s="5"/>
      <c r="I2302" s="5"/>
      <c r="J2302" s="12"/>
    </row>
    <row r="2303" spans="2:10" ht="16.5" thickTop="1" thickBot="1" x14ac:dyDescent="0.3">
      <c r="B2303" s="30" t="s">
        <v>328</v>
      </c>
      <c r="D2303" s="5"/>
      <c r="E2303" s="5"/>
      <c r="F2303" s="5"/>
      <c r="G2303" s="5"/>
      <c r="H2303" s="5"/>
      <c r="I2303" s="5"/>
      <c r="J2303" s="12"/>
    </row>
    <row r="2304" spans="2:10" ht="16.5" thickTop="1" thickBot="1" x14ac:dyDescent="0.3">
      <c r="B2304" s="31" t="s">
        <v>15</v>
      </c>
      <c r="C2304">
        <v>100</v>
      </c>
      <c r="D2304" s="5">
        <v>2461557.65</v>
      </c>
      <c r="E2304" s="5">
        <v>2840892.42</v>
      </c>
      <c r="F2304" s="5">
        <v>3188564.2</v>
      </c>
      <c r="G2304" s="5">
        <v>3225510.23</v>
      </c>
      <c r="H2304" s="5">
        <v>2755635.06</v>
      </c>
      <c r="I2304" s="5">
        <v>3061817.78</v>
      </c>
      <c r="J2304" s="12"/>
    </row>
    <row r="2305" spans="2:10" ht="16.5" thickTop="1" thickBot="1" x14ac:dyDescent="0.3">
      <c r="B2305" s="31" t="s">
        <v>16</v>
      </c>
      <c r="C2305">
        <v>135</v>
      </c>
      <c r="D2305" s="5">
        <v>821971</v>
      </c>
      <c r="E2305" s="5">
        <v>821971</v>
      </c>
      <c r="F2305" s="5">
        <v>821971</v>
      </c>
      <c r="G2305" s="5">
        <v>821971</v>
      </c>
      <c r="H2305" s="5">
        <v>921971</v>
      </c>
      <c r="I2305" s="5">
        <v>821971</v>
      </c>
      <c r="J2305" s="12"/>
    </row>
    <row r="2306" spans="2:10" ht="16.5" thickTop="1" thickBot="1" x14ac:dyDescent="0.3">
      <c r="B2306" s="31" t="s">
        <v>17</v>
      </c>
      <c r="C2306">
        <v>200</v>
      </c>
      <c r="D2306" s="5">
        <v>246365.70000000004</v>
      </c>
      <c r="E2306" s="5">
        <v>403629.12000000011</v>
      </c>
      <c r="F2306" s="5">
        <v>286065.66999999987</v>
      </c>
      <c r="G2306" s="5">
        <v>59892.35000000002</v>
      </c>
      <c r="H2306" s="5">
        <v>751786.5</v>
      </c>
      <c r="I2306" s="5">
        <v>68150.569999999992</v>
      </c>
      <c r="J2306" s="12"/>
    </row>
    <row r="2307" spans="2:10" ht="16.5" thickTop="1" thickBot="1" x14ac:dyDescent="0.3">
      <c r="B2307" s="31" t="s">
        <v>18</v>
      </c>
      <c r="C2307">
        <v>220</v>
      </c>
      <c r="D2307" s="5">
        <v>575605.29999999993</v>
      </c>
      <c r="E2307" s="5">
        <v>418341.87999999989</v>
      </c>
      <c r="F2307" s="5">
        <v>535905.33000000007</v>
      </c>
      <c r="G2307" s="5">
        <v>762078.65</v>
      </c>
      <c r="H2307" s="5">
        <v>170184.5</v>
      </c>
      <c r="I2307" s="5">
        <v>753820.43</v>
      </c>
      <c r="J2307" s="12"/>
    </row>
    <row r="2308" spans="2:10" ht="16.5" thickTop="1" thickBot="1" x14ac:dyDescent="0.3">
      <c r="B2308" s="31" t="s">
        <v>19</v>
      </c>
      <c r="C2308">
        <v>500</v>
      </c>
      <c r="D2308" s="5">
        <v>683470.07</v>
      </c>
      <c r="E2308" s="5">
        <v>785638.44</v>
      </c>
      <c r="F2308" s="5">
        <v>633737.44999999995</v>
      </c>
      <c r="G2308" s="5">
        <v>85440.38</v>
      </c>
      <c r="H2308" s="5">
        <v>277844.33</v>
      </c>
      <c r="I2308" s="5">
        <v>378898.29000000004</v>
      </c>
      <c r="J2308" s="12"/>
    </row>
    <row r="2309" spans="2:10" ht="16.5" thickTop="1" thickBot="1" x14ac:dyDescent="0.3">
      <c r="B2309" s="30" t="s">
        <v>98</v>
      </c>
      <c r="D2309" s="5"/>
      <c r="E2309" s="5"/>
      <c r="F2309" s="5"/>
      <c r="G2309" s="5"/>
      <c r="H2309" s="5"/>
      <c r="I2309" s="5"/>
      <c r="J2309" s="12"/>
    </row>
    <row r="2310" spans="2:10" ht="16.5" thickTop="1" thickBot="1" x14ac:dyDescent="0.3">
      <c r="B2310" s="31" t="s">
        <v>16</v>
      </c>
      <c r="C2310">
        <v>135</v>
      </c>
      <c r="D2310" s="5">
        <v>0</v>
      </c>
      <c r="E2310" s="5">
        <v>0</v>
      </c>
      <c r="F2310" s="5">
        <v>0</v>
      </c>
      <c r="G2310" s="5">
        <v>0</v>
      </c>
      <c r="H2310" s="5">
        <v>0</v>
      </c>
      <c r="I2310" s="5">
        <v>28229.14</v>
      </c>
      <c r="J2310" s="12"/>
    </row>
    <row r="2311" spans="2:10" ht="16.5" thickTop="1" thickBot="1" x14ac:dyDescent="0.3">
      <c r="B2311" s="31" t="s">
        <v>17</v>
      </c>
      <c r="C2311">
        <v>200</v>
      </c>
      <c r="D2311" s="5">
        <v>0</v>
      </c>
      <c r="E2311" s="5">
        <v>0</v>
      </c>
      <c r="F2311" s="5">
        <v>0</v>
      </c>
      <c r="G2311" s="5">
        <v>0</v>
      </c>
      <c r="H2311" s="5">
        <v>0</v>
      </c>
      <c r="I2311" s="5">
        <v>28229.14</v>
      </c>
      <c r="J2311" s="12"/>
    </row>
    <row r="2312" spans="2:10" ht="16.5" thickTop="1" thickBot="1" x14ac:dyDescent="0.3">
      <c r="B2312" s="30" t="s">
        <v>148</v>
      </c>
      <c r="D2312" s="5"/>
      <c r="E2312" s="5"/>
      <c r="F2312" s="5"/>
      <c r="G2312" s="5"/>
      <c r="H2312" s="5"/>
      <c r="I2312" s="5"/>
      <c r="J2312" s="12"/>
    </row>
    <row r="2313" spans="2:10" ht="16.5" thickTop="1" thickBot="1" x14ac:dyDescent="0.3">
      <c r="B2313" s="31" t="s">
        <v>15</v>
      </c>
      <c r="C2313">
        <v>100</v>
      </c>
      <c r="D2313" s="5">
        <v>519619.91</v>
      </c>
      <c r="E2313" s="5">
        <v>423717.24</v>
      </c>
      <c r="F2313" s="5">
        <v>629139.74</v>
      </c>
      <c r="G2313" s="5">
        <v>481496.84</v>
      </c>
      <c r="H2313" s="5">
        <v>422845.75</v>
      </c>
      <c r="I2313" s="5">
        <v>424589.82</v>
      </c>
      <c r="J2313" s="12"/>
    </row>
    <row r="2314" spans="2:10" ht="16.5" thickTop="1" thickBot="1" x14ac:dyDescent="0.3">
      <c r="B2314" s="31" t="s">
        <v>16</v>
      </c>
      <c r="C2314">
        <v>135</v>
      </c>
      <c r="D2314" s="5">
        <v>82450267</v>
      </c>
      <c r="E2314" s="5">
        <v>85942386</v>
      </c>
      <c r="F2314" s="5">
        <v>88251288</v>
      </c>
      <c r="G2314" s="5">
        <v>94150419.719999999</v>
      </c>
      <c r="H2314" s="5">
        <v>100577140.81999999</v>
      </c>
      <c r="I2314" s="5">
        <v>107602956.03</v>
      </c>
      <c r="J2314" s="12"/>
    </row>
    <row r="2315" spans="2:10" ht="16.5" thickTop="1" thickBot="1" x14ac:dyDescent="0.3">
      <c r="B2315" s="31" t="s">
        <v>17</v>
      </c>
      <c r="C2315">
        <v>200</v>
      </c>
      <c r="D2315" s="5">
        <v>76352220.710000068</v>
      </c>
      <c r="E2315" s="5">
        <v>76032509.85999997</v>
      </c>
      <c r="F2315" s="5">
        <v>74302269.570000038</v>
      </c>
      <c r="G2315" s="5">
        <v>74650514.98999992</v>
      </c>
      <c r="H2315" s="5">
        <v>80069266.76000002</v>
      </c>
      <c r="I2315" s="5">
        <v>85770561.95999983</v>
      </c>
      <c r="J2315" s="12"/>
    </row>
    <row r="2316" spans="2:10" ht="16.5" thickTop="1" thickBot="1" x14ac:dyDescent="0.3">
      <c r="B2316" s="31" t="s">
        <v>18</v>
      </c>
      <c r="C2316">
        <v>220</v>
      </c>
      <c r="D2316" s="5">
        <v>6098046.2899999321</v>
      </c>
      <c r="E2316" s="5">
        <v>9909876.1400000304</v>
      </c>
      <c r="F2316" s="5">
        <v>13949018.429999962</v>
      </c>
      <c r="G2316" s="5">
        <v>19499904.730000079</v>
      </c>
      <c r="H2316" s="5">
        <v>20507874.059999973</v>
      </c>
      <c r="I2316" s="5">
        <v>21832394.070000172</v>
      </c>
      <c r="J2316" s="12"/>
    </row>
    <row r="2317" spans="2:10" ht="16.5" thickTop="1" thickBot="1" x14ac:dyDescent="0.3">
      <c r="B2317" s="31" t="s">
        <v>67</v>
      </c>
      <c r="C2317">
        <v>222</v>
      </c>
      <c r="D2317" s="5">
        <v>6400000</v>
      </c>
      <c r="E2317" s="5">
        <v>6400000</v>
      </c>
      <c r="F2317" s="5">
        <v>6100000</v>
      </c>
      <c r="G2317" s="5">
        <v>6100000</v>
      </c>
      <c r="H2317" s="5">
        <v>6100000</v>
      </c>
      <c r="I2317" s="5">
        <v>11612000</v>
      </c>
      <c r="J2317" s="12"/>
    </row>
    <row r="2318" spans="2:10" ht="16.5" thickTop="1" thickBot="1" x14ac:dyDescent="0.3">
      <c r="B2318" s="31" t="s">
        <v>66</v>
      </c>
      <c r="C2318">
        <v>274</v>
      </c>
      <c r="D2318" s="5">
        <v>6400000</v>
      </c>
      <c r="E2318" s="5">
        <v>6400000</v>
      </c>
      <c r="F2318" s="5">
        <v>6100000</v>
      </c>
      <c r="G2318" s="5">
        <v>6100000</v>
      </c>
      <c r="H2318" s="5">
        <v>11612000</v>
      </c>
      <c r="I2318" s="5">
        <v>11612000</v>
      </c>
      <c r="J2318" s="12"/>
    </row>
    <row r="2319" spans="2:10" ht="16.5" thickTop="1" thickBot="1" x14ac:dyDescent="0.3">
      <c r="B2319" s="31" t="s">
        <v>19</v>
      </c>
      <c r="C2319">
        <v>500</v>
      </c>
      <c r="D2319" s="5">
        <v>50018642.669999994</v>
      </c>
      <c r="E2319" s="5">
        <v>49099501.629999988</v>
      </c>
      <c r="F2319" s="5">
        <v>46055698.379999995</v>
      </c>
      <c r="G2319" s="5">
        <v>43898127.469999984</v>
      </c>
      <c r="H2319" s="5">
        <v>42082078.000000007</v>
      </c>
      <c r="I2319" s="5">
        <v>42618874.349999994</v>
      </c>
      <c r="J2319" s="12"/>
    </row>
    <row r="2320" spans="2:10" ht="16.5" thickTop="1" thickBot="1" x14ac:dyDescent="0.3">
      <c r="B2320" s="30" t="s">
        <v>279</v>
      </c>
      <c r="D2320" s="5"/>
      <c r="E2320" s="5"/>
      <c r="F2320" s="5"/>
      <c r="G2320" s="5"/>
      <c r="H2320" s="5"/>
      <c r="I2320" s="5"/>
      <c r="J2320" s="12"/>
    </row>
    <row r="2321" spans="2:10" ht="16.5" thickTop="1" thickBot="1" x14ac:dyDescent="0.3">
      <c r="B2321" s="31" t="s">
        <v>15</v>
      </c>
      <c r="C2321">
        <v>100</v>
      </c>
      <c r="D2321" s="5">
        <v>155238.51</v>
      </c>
      <c r="E2321" s="5">
        <v>26655.49</v>
      </c>
      <c r="F2321" s="5">
        <v>144155.99</v>
      </c>
      <c r="G2321" s="5">
        <v>137997.94</v>
      </c>
      <c r="H2321" s="5">
        <v>202419.6</v>
      </c>
      <c r="I2321" s="5">
        <v>357528.22</v>
      </c>
      <c r="J2321" s="12"/>
    </row>
    <row r="2322" spans="2:10" ht="16.5" thickTop="1" thickBot="1" x14ac:dyDescent="0.3">
      <c r="B2322" s="31" t="s">
        <v>16</v>
      </c>
      <c r="C2322">
        <v>135</v>
      </c>
      <c r="D2322" s="5">
        <v>602137</v>
      </c>
      <c r="E2322" s="5">
        <v>722137</v>
      </c>
      <c r="F2322" s="5">
        <v>677137</v>
      </c>
      <c r="G2322" s="5">
        <v>602887</v>
      </c>
      <c r="H2322" s="5">
        <v>602137</v>
      </c>
      <c r="I2322" s="5">
        <v>686824.46</v>
      </c>
      <c r="J2322" s="12"/>
    </row>
    <row r="2323" spans="2:10" ht="16.5" thickTop="1" thickBot="1" x14ac:dyDescent="0.3">
      <c r="B2323" s="31" t="s">
        <v>17</v>
      </c>
      <c r="C2323">
        <v>200</v>
      </c>
      <c r="D2323" s="5">
        <v>451776.12999999995</v>
      </c>
      <c r="E2323" s="5">
        <v>715698.41</v>
      </c>
      <c r="F2323" s="5">
        <v>588073.15000000014</v>
      </c>
      <c r="G2323" s="5">
        <v>424350.27999999997</v>
      </c>
      <c r="H2323" s="5">
        <v>455107.94000000012</v>
      </c>
      <c r="I2323" s="5">
        <v>485209.93999999983</v>
      </c>
      <c r="J2323" s="12"/>
    </row>
    <row r="2324" spans="2:10" ht="16.5" thickTop="1" thickBot="1" x14ac:dyDescent="0.3">
      <c r="B2324" s="31" t="s">
        <v>18</v>
      </c>
      <c r="C2324">
        <v>220</v>
      </c>
      <c r="D2324" s="5">
        <v>150360.87000000005</v>
      </c>
      <c r="E2324" s="5">
        <v>6438.5899999999674</v>
      </c>
      <c r="F2324" s="5">
        <v>89063.84999999986</v>
      </c>
      <c r="G2324" s="5">
        <v>178536.72000000003</v>
      </c>
      <c r="H2324" s="5">
        <v>147029.05999999988</v>
      </c>
      <c r="I2324" s="5">
        <v>201614.52000000014</v>
      </c>
      <c r="J2324" s="12"/>
    </row>
    <row r="2325" spans="2:10" ht="16.5" thickTop="1" thickBot="1" x14ac:dyDescent="0.3">
      <c r="B2325" s="31" t="s">
        <v>19</v>
      </c>
      <c r="C2325">
        <v>500</v>
      </c>
      <c r="D2325" s="5">
        <v>403808.16</v>
      </c>
      <c r="E2325" s="5">
        <v>586515.39</v>
      </c>
      <c r="F2325" s="5">
        <v>706173.65</v>
      </c>
      <c r="G2325" s="5">
        <v>417442.23</v>
      </c>
      <c r="H2325" s="5">
        <v>519529.59999999992</v>
      </c>
      <c r="I2325" s="5">
        <v>555631.1</v>
      </c>
      <c r="J2325" s="12"/>
    </row>
    <row r="2326" spans="2:10" ht="16.5" thickTop="1" thickBot="1" x14ac:dyDescent="0.3">
      <c r="B2326" s="30" t="s">
        <v>280</v>
      </c>
      <c r="D2326" s="5"/>
      <c r="E2326" s="5"/>
      <c r="F2326" s="5"/>
      <c r="G2326" s="5"/>
      <c r="H2326" s="5"/>
      <c r="I2326" s="5"/>
      <c r="J2326" s="12"/>
    </row>
    <row r="2327" spans="2:10" ht="16.5" thickTop="1" thickBot="1" x14ac:dyDescent="0.3">
      <c r="B2327" s="31" t="s">
        <v>15</v>
      </c>
      <c r="C2327">
        <v>100</v>
      </c>
      <c r="D2327" s="5">
        <v>461163.91</v>
      </c>
      <c r="E2327" s="5">
        <v>201615.2</v>
      </c>
      <c r="F2327" s="5">
        <v>268261.54999999981</v>
      </c>
      <c r="G2327" s="5">
        <v>313145.96999999997</v>
      </c>
      <c r="H2327" s="5">
        <v>376148.6</v>
      </c>
      <c r="I2327" s="5">
        <v>179100.12</v>
      </c>
      <c r="J2327" s="12"/>
    </row>
    <row r="2328" spans="2:10" ht="16.5" thickTop="1" thickBot="1" x14ac:dyDescent="0.3">
      <c r="B2328" s="31" t="s">
        <v>16</v>
      </c>
      <c r="C2328">
        <v>135</v>
      </c>
      <c r="D2328" s="5">
        <v>275000</v>
      </c>
      <c r="E2328" s="5">
        <v>200000</v>
      </c>
      <c r="F2328" s="5">
        <v>275000</v>
      </c>
      <c r="G2328" s="5">
        <v>344061</v>
      </c>
      <c r="H2328" s="5">
        <v>406000</v>
      </c>
      <c r="I2328" s="5">
        <v>587500</v>
      </c>
      <c r="J2328" s="12"/>
    </row>
    <row r="2329" spans="2:10" ht="16.5" thickTop="1" thickBot="1" x14ac:dyDescent="0.3">
      <c r="B2329" s="31" t="s">
        <v>66</v>
      </c>
      <c r="C2329">
        <v>137</v>
      </c>
      <c r="D2329" s="5">
        <v>3084944</v>
      </c>
      <c r="E2329" s="5">
        <v>812324</v>
      </c>
      <c r="F2329" s="5">
        <v>114148.27</v>
      </c>
      <c r="G2329" s="5">
        <v>106883.37</v>
      </c>
      <c r="H2329" s="5">
        <v>106883.37</v>
      </c>
      <c r="I2329" s="5">
        <v>106883.37</v>
      </c>
      <c r="J2329" s="12"/>
    </row>
    <row r="2330" spans="2:10" ht="16.5" thickTop="1" thickBot="1" x14ac:dyDescent="0.3">
      <c r="B2330" s="31" t="s">
        <v>17</v>
      </c>
      <c r="C2330">
        <v>200</v>
      </c>
      <c r="D2330" s="5">
        <v>262920.77999999991</v>
      </c>
      <c r="E2330" s="5">
        <v>177179.44000000003</v>
      </c>
      <c r="F2330" s="5">
        <v>230824.23999999996</v>
      </c>
      <c r="G2330" s="5">
        <v>295449.79000000004</v>
      </c>
      <c r="H2330" s="5">
        <v>398701.73</v>
      </c>
      <c r="I2330" s="5">
        <v>464827.15999999986</v>
      </c>
      <c r="J2330" s="12"/>
    </row>
    <row r="2331" spans="2:10" ht="16.5" thickTop="1" thickBot="1" x14ac:dyDescent="0.3">
      <c r="B2331" s="31" t="s">
        <v>97</v>
      </c>
      <c r="C2331">
        <v>205</v>
      </c>
      <c r="D2331" s="5">
        <v>2272620.5499999998</v>
      </c>
      <c r="E2331" s="5">
        <v>698175.73</v>
      </c>
      <c r="F2331" s="5">
        <v>7264.9</v>
      </c>
      <c r="G2331" s="5">
        <v>0</v>
      </c>
      <c r="H2331" s="5">
        <v>0</v>
      </c>
      <c r="I2331" s="5">
        <v>0</v>
      </c>
      <c r="J2331" s="12"/>
    </row>
    <row r="2332" spans="2:10" ht="16.5" thickTop="1" thickBot="1" x14ac:dyDescent="0.3">
      <c r="B2332" s="31" t="s">
        <v>18</v>
      </c>
      <c r="C2332">
        <v>220</v>
      </c>
      <c r="D2332" s="5">
        <v>12079.220000000088</v>
      </c>
      <c r="E2332" s="5">
        <v>22820.559999999969</v>
      </c>
      <c r="F2332" s="5">
        <v>44175.760000000038</v>
      </c>
      <c r="G2332" s="5">
        <v>48611.209999999963</v>
      </c>
      <c r="H2332" s="5">
        <v>7298.2700000000186</v>
      </c>
      <c r="I2332" s="5">
        <v>122672.84000000014</v>
      </c>
      <c r="J2332" s="12"/>
    </row>
    <row r="2333" spans="2:10" ht="16.5" thickTop="1" thickBot="1" x14ac:dyDescent="0.3">
      <c r="B2333" s="31" t="s">
        <v>67</v>
      </c>
      <c r="C2333">
        <v>222</v>
      </c>
      <c r="D2333" s="5">
        <v>812323.45000000019</v>
      </c>
      <c r="E2333" s="5">
        <v>114148.27000000002</v>
      </c>
      <c r="F2333" s="5">
        <v>106883.37000000001</v>
      </c>
      <c r="G2333" s="5">
        <v>106883.37</v>
      </c>
      <c r="H2333" s="5">
        <v>106883.37</v>
      </c>
      <c r="I2333" s="5">
        <v>106883.37</v>
      </c>
      <c r="J2333" s="12"/>
    </row>
    <row r="2334" spans="2:10" ht="16.5" thickTop="1" thickBot="1" x14ac:dyDescent="0.3">
      <c r="B2334" s="31" t="s">
        <v>19</v>
      </c>
      <c r="C2334">
        <v>500</v>
      </c>
      <c r="D2334" s="5">
        <v>2432405.5499999998</v>
      </c>
      <c r="E2334" s="5">
        <v>615806.46</v>
      </c>
      <c r="F2334" s="5">
        <v>304735.49</v>
      </c>
      <c r="G2334" s="5">
        <v>271023.21000000002</v>
      </c>
      <c r="H2334" s="5">
        <v>405804.36</v>
      </c>
      <c r="I2334" s="5">
        <v>230428.68000000002</v>
      </c>
      <c r="J2334" s="12"/>
    </row>
    <row r="2335" spans="2:10" ht="16.5" thickTop="1" thickBot="1" x14ac:dyDescent="0.3">
      <c r="B2335" s="30" t="s">
        <v>282</v>
      </c>
      <c r="D2335" s="5"/>
      <c r="E2335" s="5"/>
      <c r="F2335" s="5"/>
      <c r="G2335" s="5"/>
      <c r="H2335" s="5"/>
      <c r="I2335" s="5"/>
      <c r="J2335" s="12"/>
    </row>
    <row r="2336" spans="2:10" ht="16.5" thickTop="1" thickBot="1" x14ac:dyDescent="0.3">
      <c r="B2336" s="31" t="s">
        <v>15</v>
      </c>
      <c r="C2336">
        <v>100</v>
      </c>
      <c r="D2336" s="5">
        <v>58079.27</v>
      </c>
      <c r="E2336" s="5">
        <v>43773.09</v>
      </c>
      <c r="F2336" s="5">
        <v>149509.48000000001</v>
      </c>
      <c r="G2336" s="5">
        <v>32895.300000000003</v>
      </c>
      <c r="H2336" s="5">
        <v>5697576.6299999999</v>
      </c>
      <c r="I2336" s="5">
        <v>6884970.1500000004</v>
      </c>
      <c r="J2336" s="12"/>
    </row>
    <row r="2337" spans="2:10" ht="16.5" thickTop="1" thickBot="1" x14ac:dyDescent="0.3">
      <c r="B2337" s="31" t="s">
        <v>16</v>
      </c>
      <c r="C2337">
        <v>135</v>
      </c>
      <c r="D2337" s="5">
        <v>35737600</v>
      </c>
      <c r="E2337" s="5">
        <v>40537600</v>
      </c>
      <c r="F2337" s="5">
        <v>40537600</v>
      </c>
      <c r="G2337" s="5">
        <v>40440891</v>
      </c>
      <c r="H2337" s="5">
        <v>38057600</v>
      </c>
      <c r="I2337" s="5">
        <v>45570600</v>
      </c>
      <c r="J2337" s="12"/>
    </row>
    <row r="2338" spans="2:10" ht="16.5" thickTop="1" thickBot="1" x14ac:dyDescent="0.3">
      <c r="B2338" s="31" t="s">
        <v>66</v>
      </c>
      <c r="C2338">
        <v>137</v>
      </c>
      <c r="D2338" s="5">
        <v>1507319</v>
      </c>
      <c r="E2338" s="5">
        <v>1507319</v>
      </c>
      <c r="F2338" s="5">
        <v>8466692.5</v>
      </c>
      <c r="G2338" s="5">
        <v>8466303.9399999995</v>
      </c>
      <c r="H2338" s="5">
        <v>8466303.9399999995</v>
      </c>
      <c r="I2338" s="5">
        <v>11512081.939999999</v>
      </c>
      <c r="J2338" s="12"/>
    </row>
    <row r="2339" spans="2:10" ht="16.5" thickTop="1" thickBot="1" x14ac:dyDescent="0.3">
      <c r="B2339" s="31" t="s">
        <v>17</v>
      </c>
      <c r="C2339">
        <v>200</v>
      </c>
      <c r="D2339" s="5">
        <v>35314539.86999999</v>
      </c>
      <c r="E2339" s="5">
        <v>35875933.659999959</v>
      </c>
      <c r="F2339" s="5">
        <v>30426947.839999989</v>
      </c>
      <c r="G2339" s="5">
        <v>22878152.180000007</v>
      </c>
      <c r="H2339" s="5">
        <v>23749151.820000011</v>
      </c>
      <c r="I2339" s="5">
        <v>32039555.160000008</v>
      </c>
      <c r="J2339" s="12"/>
    </row>
    <row r="2340" spans="2:10" ht="16.5" thickTop="1" thickBot="1" x14ac:dyDescent="0.3">
      <c r="B2340" s="31" t="s">
        <v>97</v>
      </c>
      <c r="C2340">
        <v>205</v>
      </c>
      <c r="D2340" s="5">
        <v>0</v>
      </c>
      <c r="E2340" s="5">
        <v>19663</v>
      </c>
      <c r="F2340" s="5">
        <v>388.56</v>
      </c>
      <c r="G2340" s="5">
        <v>0</v>
      </c>
      <c r="H2340" s="5">
        <v>0</v>
      </c>
      <c r="I2340" s="5">
        <v>0</v>
      </c>
      <c r="J2340" s="12"/>
    </row>
    <row r="2341" spans="2:10" ht="16.5" thickTop="1" thickBot="1" x14ac:dyDescent="0.3">
      <c r="B2341" s="31" t="s">
        <v>18</v>
      </c>
      <c r="C2341">
        <v>220</v>
      </c>
      <c r="D2341" s="5">
        <v>423060.13000001013</v>
      </c>
      <c r="E2341" s="5">
        <v>4661666.3400000408</v>
      </c>
      <c r="F2341" s="5">
        <v>10110652.160000011</v>
      </c>
      <c r="G2341" s="5">
        <v>17562738.819999993</v>
      </c>
      <c r="H2341" s="5">
        <v>14308448.179999989</v>
      </c>
      <c r="I2341" s="5">
        <v>13531044.839999992</v>
      </c>
      <c r="J2341" s="12"/>
    </row>
    <row r="2342" spans="2:10" ht="16.5" thickTop="1" thickBot="1" x14ac:dyDescent="0.3">
      <c r="B2342" s="31" t="s">
        <v>67</v>
      </c>
      <c r="C2342">
        <v>222</v>
      </c>
      <c r="D2342" s="5">
        <v>1507319</v>
      </c>
      <c r="E2342" s="5">
        <v>1487656</v>
      </c>
      <c r="F2342" s="5">
        <v>8466303.9399999995</v>
      </c>
      <c r="G2342" s="5">
        <v>8466303.9399999995</v>
      </c>
      <c r="H2342" s="5">
        <v>8466303.9399999995</v>
      </c>
      <c r="I2342" s="5">
        <v>11512081.939999999</v>
      </c>
      <c r="J2342" s="12"/>
    </row>
    <row r="2343" spans="2:10" ht="16.5" thickTop="1" thickBot="1" x14ac:dyDescent="0.3">
      <c r="B2343" s="31" t="s">
        <v>19</v>
      </c>
      <c r="C2343">
        <v>500</v>
      </c>
      <c r="D2343" s="5">
        <v>35303986.82</v>
      </c>
      <c r="E2343" s="5">
        <v>35886398.829999998</v>
      </c>
      <c r="F2343" s="5">
        <v>30540462.950000003</v>
      </c>
      <c r="G2343" s="5">
        <v>22757631.580000002</v>
      </c>
      <c r="H2343" s="5">
        <v>29404889.130000003</v>
      </c>
      <c r="I2343" s="5">
        <v>33227671.949999999</v>
      </c>
      <c r="J2343" s="12"/>
    </row>
    <row r="2344" spans="2:10" ht="16.5" thickTop="1" thickBot="1" x14ac:dyDescent="0.3">
      <c r="B2344" s="30" t="s">
        <v>306</v>
      </c>
      <c r="D2344" s="5"/>
      <c r="E2344" s="5"/>
      <c r="F2344" s="5"/>
      <c r="G2344" s="5"/>
      <c r="H2344" s="5"/>
      <c r="I2344" s="5"/>
      <c r="J2344" s="12"/>
    </row>
    <row r="2345" spans="2:10" ht="16.5" thickTop="1" thickBot="1" x14ac:dyDescent="0.3">
      <c r="B2345" s="31" t="s">
        <v>16</v>
      </c>
      <c r="C2345">
        <v>135</v>
      </c>
      <c r="D2345" s="5">
        <v>57396</v>
      </c>
      <c r="E2345" s="5">
        <v>57396</v>
      </c>
      <c r="F2345" s="5">
        <v>57396</v>
      </c>
      <c r="G2345" s="5">
        <v>57396</v>
      </c>
      <c r="H2345" s="5">
        <v>57396</v>
      </c>
      <c r="I2345" s="5">
        <v>57396</v>
      </c>
      <c r="J2345" s="12"/>
    </row>
    <row r="2346" spans="2:10" ht="16.5" thickTop="1" thickBot="1" x14ac:dyDescent="0.3">
      <c r="B2346" s="31" t="s">
        <v>18</v>
      </c>
      <c r="C2346">
        <v>220</v>
      </c>
      <c r="D2346" s="5">
        <v>57396</v>
      </c>
      <c r="E2346" s="5">
        <v>57396</v>
      </c>
      <c r="F2346" s="5">
        <v>57396</v>
      </c>
      <c r="G2346" s="5">
        <v>57396</v>
      </c>
      <c r="H2346" s="5">
        <v>57396</v>
      </c>
      <c r="I2346" s="5">
        <v>57396</v>
      </c>
      <c r="J2346" s="12"/>
    </row>
    <row r="2347" spans="2:10" ht="16.5" thickTop="1" thickBot="1" x14ac:dyDescent="0.3">
      <c r="B2347" s="30" t="s">
        <v>285</v>
      </c>
      <c r="D2347" s="5"/>
      <c r="E2347" s="5"/>
      <c r="F2347" s="5"/>
      <c r="G2347" s="5"/>
      <c r="H2347" s="5"/>
      <c r="I2347" s="5"/>
      <c r="J2347" s="12"/>
    </row>
    <row r="2348" spans="2:10" ht="16.5" thickTop="1" thickBot="1" x14ac:dyDescent="0.3">
      <c r="B2348" s="31" t="s">
        <v>15</v>
      </c>
      <c r="C2348">
        <v>100</v>
      </c>
      <c r="D2348" s="5">
        <v>0</v>
      </c>
      <c r="E2348" s="5">
        <v>0</v>
      </c>
      <c r="F2348" s="5">
        <v>0</v>
      </c>
      <c r="G2348" s="5">
        <v>0</v>
      </c>
      <c r="H2348" s="5">
        <v>1706817</v>
      </c>
      <c r="I2348" s="5">
        <v>97323</v>
      </c>
      <c r="J2348" s="12"/>
    </row>
    <row r="2349" spans="2:10" ht="16.5" thickTop="1" thickBot="1" x14ac:dyDescent="0.3">
      <c r="B2349" s="31" t="s">
        <v>16</v>
      </c>
      <c r="C2349">
        <v>135</v>
      </c>
      <c r="D2349" s="5">
        <v>0</v>
      </c>
      <c r="E2349" s="5">
        <v>0</v>
      </c>
      <c r="F2349" s="5">
        <v>0</v>
      </c>
      <c r="G2349" s="5">
        <v>0</v>
      </c>
      <c r="H2349" s="5">
        <v>1706817</v>
      </c>
      <c r="I2349" s="5">
        <v>1706817</v>
      </c>
      <c r="J2349" s="12"/>
    </row>
    <row r="2350" spans="2:10" ht="16.5" thickTop="1" thickBot="1" x14ac:dyDescent="0.3">
      <c r="B2350" s="31" t="s">
        <v>17</v>
      </c>
      <c r="C2350">
        <v>200</v>
      </c>
      <c r="D2350" s="5">
        <v>0</v>
      </c>
      <c r="E2350" s="5">
        <v>0</v>
      </c>
      <c r="F2350" s="5">
        <v>0</v>
      </c>
      <c r="G2350" s="5">
        <v>0</v>
      </c>
      <c r="H2350" s="5">
        <v>0</v>
      </c>
      <c r="I2350" s="5">
        <v>1609494</v>
      </c>
      <c r="J2350" s="12"/>
    </row>
    <row r="2351" spans="2:10" ht="16.5" thickTop="1" thickBot="1" x14ac:dyDescent="0.3">
      <c r="B2351" s="31" t="s">
        <v>18</v>
      </c>
      <c r="C2351">
        <v>220</v>
      </c>
      <c r="D2351" s="5">
        <v>0</v>
      </c>
      <c r="E2351" s="5">
        <v>0</v>
      </c>
      <c r="F2351" s="5">
        <v>0</v>
      </c>
      <c r="G2351" s="5">
        <v>0</v>
      </c>
      <c r="H2351" s="5">
        <v>1706817</v>
      </c>
      <c r="I2351" s="5">
        <v>97323</v>
      </c>
      <c r="J2351" s="12"/>
    </row>
    <row r="2352" spans="2:10" ht="16.5" thickTop="1" thickBot="1" x14ac:dyDescent="0.3">
      <c r="B2352" s="30" t="s">
        <v>287</v>
      </c>
      <c r="D2352" s="5"/>
      <c r="E2352" s="5"/>
      <c r="F2352" s="5"/>
      <c r="G2352" s="5"/>
      <c r="H2352" s="5"/>
      <c r="I2352" s="5"/>
      <c r="J2352" s="12"/>
    </row>
    <row r="2353" spans="2:10" ht="16.5" thickTop="1" thickBot="1" x14ac:dyDescent="0.3">
      <c r="B2353" s="31" t="s">
        <v>16</v>
      </c>
      <c r="C2353">
        <v>135</v>
      </c>
      <c r="D2353" s="5">
        <v>0</v>
      </c>
      <c r="E2353" s="5">
        <v>0</v>
      </c>
      <c r="F2353" s="5">
        <v>0</v>
      </c>
      <c r="G2353" s="5">
        <v>0</v>
      </c>
      <c r="H2353" s="5">
        <v>792000</v>
      </c>
      <c r="I2353" s="5">
        <v>71574.570000000007</v>
      </c>
      <c r="J2353" s="12"/>
    </row>
    <row r="2354" spans="2:10" ht="16.5" thickTop="1" thickBot="1" x14ac:dyDescent="0.3">
      <c r="B2354" s="31" t="s">
        <v>17</v>
      </c>
      <c r="C2354">
        <v>200</v>
      </c>
      <c r="D2354" s="5">
        <v>0</v>
      </c>
      <c r="E2354" s="5">
        <v>0</v>
      </c>
      <c r="F2354" s="5">
        <v>0</v>
      </c>
      <c r="G2354" s="5">
        <v>0</v>
      </c>
      <c r="H2354" s="5">
        <v>324425.43</v>
      </c>
      <c r="I2354" s="5">
        <v>3125</v>
      </c>
      <c r="J2354" s="12"/>
    </row>
    <row r="2355" spans="2:10" ht="16.5" thickTop="1" thickBot="1" x14ac:dyDescent="0.3">
      <c r="B2355" s="31" t="s">
        <v>18</v>
      </c>
      <c r="C2355">
        <v>220</v>
      </c>
      <c r="D2355" s="5">
        <v>0</v>
      </c>
      <c r="E2355" s="5">
        <v>0</v>
      </c>
      <c r="F2355" s="5">
        <v>0</v>
      </c>
      <c r="G2355" s="5">
        <v>0</v>
      </c>
      <c r="H2355" s="5">
        <v>467574.57</v>
      </c>
      <c r="I2355" s="5">
        <v>68449.570000000007</v>
      </c>
      <c r="J2355" s="12"/>
    </row>
    <row r="2356" spans="2:10" ht="16.5" thickTop="1" thickBot="1" x14ac:dyDescent="0.3">
      <c r="B2356" s="31" t="s">
        <v>19</v>
      </c>
      <c r="C2356">
        <v>500</v>
      </c>
      <c r="D2356" s="5">
        <v>0</v>
      </c>
      <c r="E2356" s="5">
        <v>0</v>
      </c>
      <c r="F2356" s="5">
        <v>0</v>
      </c>
      <c r="G2356" s="5">
        <v>0</v>
      </c>
      <c r="H2356" s="5">
        <v>324425.43</v>
      </c>
      <c r="I2356" s="5">
        <v>3125</v>
      </c>
      <c r="J2356" s="12"/>
    </row>
    <row r="2357" spans="2:10" ht="16.5" thickTop="1" thickBot="1" x14ac:dyDescent="0.3">
      <c r="B2357" s="30" t="s">
        <v>299</v>
      </c>
      <c r="D2357" s="5"/>
      <c r="E2357" s="5"/>
      <c r="F2357" s="5"/>
      <c r="G2357" s="5"/>
      <c r="H2357" s="5"/>
      <c r="I2357" s="5"/>
      <c r="J2357" s="12"/>
    </row>
    <row r="2358" spans="2:10" ht="16.5" thickTop="1" thickBot="1" x14ac:dyDescent="0.3">
      <c r="B2358" s="31" t="s">
        <v>15</v>
      </c>
      <c r="C2358">
        <v>100</v>
      </c>
      <c r="D2358" s="5">
        <v>0</v>
      </c>
      <c r="E2358" s="5">
        <v>0</v>
      </c>
      <c r="F2358" s="5">
        <v>0</v>
      </c>
      <c r="G2358" s="5">
        <v>0</v>
      </c>
      <c r="H2358" s="5">
        <v>0</v>
      </c>
      <c r="I2358" s="5">
        <v>180000</v>
      </c>
      <c r="J2358" s="12"/>
    </row>
    <row r="2359" spans="2:10" ht="16.5" thickTop="1" thickBot="1" x14ac:dyDescent="0.3">
      <c r="B2359" s="31" t="s">
        <v>16</v>
      </c>
      <c r="C2359">
        <v>135</v>
      </c>
      <c r="D2359" s="5">
        <v>0</v>
      </c>
      <c r="E2359" s="5">
        <v>0</v>
      </c>
      <c r="F2359" s="5">
        <v>0</v>
      </c>
      <c r="G2359" s="5">
        <v>0</v>
      </c>
      <c r="H2359" s="5">
        <v>0</v>
      </c>
      <c r="I2359" s="5">
        <v>180000</v>
      </c>
      <c r="J2359" s="12"/>
    </row>
    <row r="2360" spans="2:10" ht="16.5" thickTop="1" thickBot="1" x14ac:dyDescent="0.3">
      <c r="B2360" s="31" t="s">
        <v>18</v>
      </c>
      <c r="C2360">
        <v>220</v>
      </c>
      <c r="D2360" s="5">
        <v>0</v>
      </c>
      <c r="E2360" s="5">
        <v>0</v>
      </c>
      <c r="F2360" s="5">
        <v>0</v>
      </c>
      <c r="G2360" s="5">
        <v>0</v>
      </c>
      <c r="H2360" s="5">
        <v>0</v>
      </c>
      <c r="I2360" s="5">
        <v>180000</v>
      </c>
      <c r="J2360" s="12"/>
    </row>
    <row r="2361" spans="2:10" ht="16.5" thickTop="1" thickBot="1" x14ac:dyDescent="0.3">
      <c r="B2361" s="30" t="s">
        <v>300</v>
      </c>
      <c r="D2361" s="5"/>
      <c r="E2361" s="5"/>
      <c r="F2361" s="5"/>
      <c r="G2361" s="5"/>
      <c r="H2361" s="5"/>
      <c r="I2361" s="5"/>
      <c r="J2361" s="12"/>
    </row>
    <row r="2362" spans="2:10" ht="16.5" thickTop="1" thickBot="1" x14ac:dyDescent="0.3">
      <c r="B2362" s="31" t="s">
        <v>15</v>
      </c>
      <c r="C2362">
        <v>100</v>
      </c>
      <c r="D2362" s="5">
        <v>0</v>
      </c>
      <c r="E2362" s="5">
        <v>0</v>
      </c>
      <c r="F2362" s="5">
        <v>-2.3283064365386963E-10</v>
      </c>
      <c r="G2362" s="5">
        <v>0</v>
      </c>
      <c r="H2362" s="5">
        <v>0</v>
      </c>
      <c r="I2362" s="5">
        <v>0</v>
      </c>
      <c r="J2362" s="12"/>
    </row>
    <row r="2363" spans="2:10" ht="16.5" thickTop="1" thickBot="1" x14ac:dyDescent="0.3">
      <c r="B2363" s="30" t="s">
        <v>288</v>
      </c>
      <c r="D2363" s="5"/>
      <c r="E2363" s="5"/>
      <c r="F2363" s="5"/>
      <c r="G2363" s="5"/>
      <c r="H2363" s="5"/>
      <c r="I2363" s="5"/>
      <c r="J2363" s="12"/>
    </row>
    <row r="2364" spans="2:10" ht="16.5" thickTop="1" thickBot="1" x14ac:dyDescent="0.3">
      <c r="B2364" s="31" t="s">
        <v>16</v>
      </c>
      <c r="C2364">
        <v>135</v>
      </c>
      <c r="D2364" s="5">
        <v>0</v>
      </c>
      <c r="E2364" s="5">
        <v>0</v>
      </c>
      <c r="F2364" s="5">
        <v>0</v>
      </c>
      <c r="G2364" s="5">
        <v>265200</v>
      </c>
      <c r="H2364" s="5">
        <v>348995</v>
      </c>
      <c r="I2364" s="5">
        <v>0</v>
      </c>
      <c r="J2364" s="12"/>
    </row>
    <row r="2365" spans="2:10" ht="16.5" thickTop="1" thickBot="1" x14ac:dyDescent="0.3">
      <c r="B2365" s="31" t="s">
        <v>18</v>
      </c>
      <c r="C2365">
        <v>220</v>
      </c>
      <c r="D2365" s="5">
        <v>0</v>
      </c>
      <c r="E2365" s="5">
        <v>0</v>
      </c>
      <c r="F2365" s="5">
        <v>0</v>
      </c>
      <c r="G2365" s="5">
        <v>265200</v>
      </c>
      <c r="H2365" s="5">
        <v>348995</v>
      </c>
      <c r="I2365" s="5">
        <v>0</v>
      </c>
      <c r="J2365" s="12"/>
    </row>
    <row r="2366" spans="2:10" ht="16.5" thickTop="1" thickBot="1" x14ac:dyDescent="0.3">
      <c r="B2366" s="30" t="s">
        <v>289</v>
      </c>
      <c r="D2366" s="5"/>
      <c r="E2366" s="5"/>
      <c r="F2366" s="5"/>
      <c r="G2366" s="5"/>
      <c r="H2366" s="5"/>
      <c r="I2366" s="5"/>
      <c r="J2366" s="12"/>
    </row>
    <row r="2367" spans="2:10" ht="16.5" thickTop="1" thickBot="1" x14ac:dyDescent="0.3">
      <c r="B2367" s="31" t="s">
        <v>16</v>
      </c>
      <c r="C2367">
        <v>135</v>
      </c>
      <c r="D2367" s="5">
        <v>0</v>
      </c>
      <c r="E2367" s="5">
        <v>0</v>
      </c>
      <c r="F2367" s="5">
        <v>1252539.1400000001</v>
      </c>
      <c r="G2367" s="5">
        <v>1067401</v>
      </c>
      <c r="H2367" s="5">
        <v>0</v>
      </c>
      <c r="I2367" s="5">
        <v>0</v>
      </c>
      <c r="J2367" s="12"/>
    </row>
    <row r="2368" spans="2:10" ht="16.5" thickTop="1" thickBot="1" x14ac:dyDescent="0.3">
      <c r="B2368" s="31" t="s">
        <v>17</v>
      </c>
      <c r="C2368">
        <v>200</v>
      </c>
      <c r="D2368" s="5">
        <v>0</v>
      </c>
      <c r="E2368" s="5">
        <v>0</v>
      </c>
      <c r="F2368" s="5">
        <v>1252539.1399999999</v>
      </c>
      <c r="G2368" s="5">
        <v>1067401</v>
      </c>
      <c r="H2368" s="5">
        <v>0</v>
      </c>
      <c r="I2368" s="5">
        <v>0</v>
      </c>
      <c r="J2368" s="12"/>
    </row>
    <row r="2369" spans="2:10" ht="16.5" thickTop="1" thickBot="1" x14ac:dyDescent="0.3">
      <c r="B2369" s="31" t="s">
        <v>18</v>
      </c>
      <c r="C2369">
        <v>220</v>
      </c>
      <c r="D2369" s="5">
        <v>0</v>
      </c>
      <c r="E2369" s="5">
        <v>0</v>
      </c>
      <c r="F2369" s="5">
        <v>2.3283064365386963E-10</v>
      </c>
      <c r="G2369" s="5">
        <v>0</v>
      </c>
      <c r="H2369" s="5">
        <v>0</v>
      </c>
      <c r="I2369" s="5">
        <v>0</v>
      </c>
      <c r="J2369" s="12"/>
    </row>
    <row r="2370" spans="2:10" ht="16.5" thickTop="1" thickBot="1" x14ac:dyDescent="0.3">
      <c r="B2370" s="30" t="s">
        <v>290</v>
      </c>
      <c r="D2370" s="5"/>
      <c r="E2370" s="5"/>
      <c r="F2370" s="5"/>
      <c r="G2370" s="5"/>
      <c r="H2370" s="5"/>
      <c r="I2370" s="5"/>
      <c r="J2370" s="12"/>
    </row>
    <row r="2371" spans="2:10" ht="16.5" thickTop="1" thickBot="1" x14ac:dyDescent="0.3">
      <c r="B2371" s="31" t="s">
        <v>16</v>
      </c>
      <c r="C2371">
        <v>135</v>
      </c>
      <c r="D2371" s="5">
        <v>0</v>
      </c>
      <c r="E2371" s="5">
        <v>0</v>
      </c>
      <c r="F2371" s="5">
        <v>1444341</v>
      </c>
      <c r="G2371" s="5">
        <v>2506682</v>
      </c>
      <c r="H2371" s="5">
        <v>3985950</v>
      </c>
      <c r="I2371" s="5">
        <v>1783086.5</v>
      </c>
      <c r="J2371" s="12"/>
    </row>
    <row r="2372" spans="2:10" ht="16.5" thickTop="1" thickBot="1" x14ac:dyDescent="0.3">
      <c r="B2372" s="31" t="s">
        <v>17</v>
      </c>
      <c r="C2372">
        <v>200</v>
      </c>
      <c r="D2372" s="5">
        <v>0</v>
      </c>
      <c r="E2372" s="5">
        <v>0</v>
      </c>
      <c r="F2372" s="5">
        <v>382000</v>
      </c>
      <c r="G2372" s="5">
        <v>2481479</v>
      </c>
      <c r="H2372" s="5">
        <v>2228066.5</v>
      </c>
      <c r="I2372" s="5">
        <v>1757883.5</v>
      </c>
      <c r="J2372" s="12"/>
    </row>
    <row r="2373" spans="2:10" ht="16.5" thickTop="1" thickBot="1" x14ac:dyDescent="0.3">
      <c r="B2373" s="31" t="s">
        <v>18</v>
      </c>
      <c r="C2373">
        <v>220</v>
      </c>
      <c r="D2373" s="5">
        <v>0</v>
      </c>
      <c r="E2373" s="5">
        <v>0</v>
      </c>
      <c r="F2373" s="5">
        <v>1062341</v>
      </c>
      <c r="G2373" s="5">
        <v>25203</v>
      </c>
      <c r="H2373" s="5">
        <v>1757883.5</v>
      </c>
      <c r="I2373" s="5">
        <v>25203</v>
      </c>
      <c r="J2373" s="12"/>
    </row>
    <row r="2374" spans="2:10" ht="16.5" thickTop="1" thickBot="1" x14ac:dyDescent="0.3">
      <c r="B2374" s="31" t="s">
        <v>19</v>
      </c>
      <c r="C2374">
        <v>500</v>
      </c>
      <c r="D2374" s="5">
        <v>0</v>
      </c>
      <c r="E2374" s="5">
        <v>0</v>
      </c>
      <c r="F2374" s="5">
        <v>382000</v>
      </c>
      <c r="G2374" s="5">
        <v>2481479</v>
      </c>
      <c r="H2374" s="5">
        <v>2228066.5</v>
      </c>
      <c r="I2374" s="5">
        <v>1757883.5</v>
      </c>
      <c r="J2374" s="12"/>
    </row>
    <row r="2375" spans="2:10" ht="16.5" thickTop="1" thickBot="1" x14ac:dyDescent="0.3">
      <c r="B2375" s="30" t="s">
        <v>309</v>
      </c>
      <c r="D2375" s="5"/>
      <c r="E2375" s="5"/>
      <c r="F2375" s="5"/>
      <c r="G2375" s="5"/>
      <c r="H2375" s="5"/>
      <c r="I2375" s="5"/>
      <c r="J2375" s="12"/>
    </row>
    <row r="2376" spans="2:10" ht="16.5" thickTop="1" thickBot="1" x14ac:dyDescent="0.3">
      <c r="B2376" s="31" t="s">
        <v>15</v>
      </c>
      <c r="C2376">
        <v>100</v>
      </c>
      <c r="D2376" s="5">
        <v>0</v>
      </c>
      <c r="E2376" s="5">
        <v>0</v>
      </c>
      <c r="F2376" s="5">
        <v>0</v>
      </c>
      <c r="G2376" s="5">
        <v>0</v>
      </c>
      <c r="H2376" s="5">
        <v>0</v>
      </c>
      <c r="I2376" s="5">
        <v>244616.97</v>
      </c>
      <c r="J2376" s="12"/>
    </row>
    <row r="2377" spans="2:10" ht="16.5" thickTop="1" thickBot="1" x14ac:dyDescent="0.3">
      <c r="B2377" s="31" t="s">
        <v>16</v>
      </c>
      <c r="C2377">
        <v>135</v>
      </c>
      <c r="D2377" s="5">
        <v>0</v>
      </c>
      <c r="E2377" s="5">
        <v>0</v>
      </c>
      <c r="F2377" s="5">
        <v>0</v>
      </c>
      <c r="G2377" s="5">
        <v>0</v>
      </c>
      <c r="H2377" s="5">
        <v>0</v>
      </c>
      <c r="I2377" s="5">
        <v>250000</v>
      </c>
      <c r="J2377" s="12"/>
    </row>
    <row r="2378" spans="2:10" ht="16.5" thickTop="1" thickBot="1" x14ac:dyDescent="0.3">
      <c r="B2378" s="31" t="s">
        <v>17</v>
      </c>
      <c r="C2378">
        <v>200</v>
      </c>
      <c r="D2378" s="5">
        <v>0</v>
      </c>
      <c r="E2378" s="5">
        <v>0</v>
      </c>
      <c r="F2378" s="5">
        <v>0</v>
      </c>
      <c r="G2378" s="5">
        <v>0</v>
      </c>
      <c r="H2378" s="5">
        <v>0</v>
      </c>
      <c r="I2378" s="5">
        <v>5383.03</v>
      </c>
      <c r="J2378" s="12"/>
    </row>
    <row r="2379" spans="2:10" ht="16.5" thickTop="1" thickBot="1" x14ac:dyDescent="0.3">
      <c r="B2379" s="31" t="s">
        <v>18</v>
      </c>
      <c r="C2379">
        <v>220</v>
      </c>
      <c r="D2379" s="5">
        <v>0</v>
      </c>
      <c r="E2379" s="5">
        <v>0</v>
      </c>
      <c r="F2379" s="5">
        <v>0</v>
      </c>
      <c r="G2379" s="5">
        <v>0</v>
      </c>
      <c r="H2379" s="5">
        <v>0</v>
      </c>
      <c r="I2379" s="5">
        <v>244616.97</v>
      </c>
      <c r="J2379" s="12"/>
    </row>
    <row r="2380" spans="2:10" ht="16.5" thickTop="1" thickBot="1" x14ac:dyDescent="0.3">
      <c r="B2380" s="30" t="s">
        <v>291</v>
      </c>
      <c r="D2380" s="5"/>
      <c r="E2380" s="5"/>
      <c r="F2380" s="5"/>
      <c r="G2380" s="5"/>
      <c r="H2380" s="5"/>
      <c r="I2380" s="5"/>
      <c r="J2380" s="12"/>
    </row>
    <row r="2381" spans="2:10" ht="16.5" thickTop="1" thickBot="1" x14ac:dyDescent="0.3">
      <c r="B2381" s="31" t="s">
        <v>16</v>
      </c>
      <c r="C2381">
        <v>135</v>
      </c>
      <c r="D2381" s="5">
        <v>0</v>
      </c>
      <c r="E2381" s="5">
        <v>0</v>
      </c>
      <c r="F2381" s="5">
        <v>1444340</v>
      </c>
      <c r="G2381" s="5">
        <v>3004578</v>
      </c>
      <c r="H2381" s="5">
        <v>3912603</v>
      </c>
      <c r="I2381" s="5">
        <v>1262242.06</v>
      </c>
      <c r="J2381" s="12"/>
    </row>
    <row r="2382" spans="2:10" ht="16.5" thickTop="1" thickBot="1" x14ac:dyDescent="0.3">
      <c r="B2382" s="31" t="s">
        <v>17</v>
      </c>
      <c r="C2382">
        <v>200</v>
      </c>
      <c r="D2382" s="5">
        <v>0</v>
      </c>
      <c r="E2382" s="5">
        <v>0</v>
      </c>
      <c r="F2382" s="5">
        <v>1444340</v>
      </c>
      <c r="G2382" s="5">
        <v>3004578</v>
      </c>
      <c r="H2382" s="5">
        <v>2650360.9399999995</v>
      </c>
      <c r="I2382" s="5">
        <v>1246513.72</v>
      </c>
      <c r="J2382" s="12"/>
    </row>
    <row r="2383" spans="2:10" ht="16.5" thickTop="1" thickBot="1" x14ac:dyDescent="0.3">
      <c r="B2383" s="31" t="s">
        <v>18</v>
      </c>
      <c r="C2383">
        <v>220</v>
      </c>
      <c r="D2383" s="5">
        <v>0</v>
      </c>
      <c r="E2383" s="5">
        <v>0</v>
      </c>
      <c r="F2383" s="5">
        <v>0</v>
      </c>
      <c r="G2383" s="5">
        <v>0</v>
      </c>
      <c r="H2383" s="5">
        <v>1262242.0600000005</v>
      </c>
      <c r="I2383" s="5">
        <v>15728.340000000084</v>
      </c>
      <c r="J2383" s="12"/>
    </row>
    <row r="2384" spans="2:10" ht="16.5" thickTop="1" thickBot="1" x14ac:dyDescent="0.3">
      <c r="B2384" s="31" t="s">
        <v>19</v>
      </c>
      <c r="C2384">
        <v>500</v>
      </c>
      <c r="D2384" s="5">
        <v>0</v>
      </c>
      <c r="E2384" s="5">
        <v>0</v>
      </c>
      <c r="F2384" s="5">
        <v>1444340</v>
      </c>
      <c r="G2384" s="5">
        <v>3004578</v>
      </c>
      <c r="H2384" s="5">
        <v>2650360.94</v>
      </c>
      <c r="I2384" s="5">
        <v>1246513.72</v>
      </c>
      <c r="J2384" s="12"/>
    </row>
    <row r="2385" spans="2:10" ht="16.5" thickTop="1" thickBot="1" x14ac:dyDescent="0.3">
      <c r="B2385" s="30" t="s">
        <v>310</v>
      </c>
      <c r="D2385" s="5"/>
      <c r="E2385" s="5"/>
      <c r="F2385" s="5"/>
      <c r="G2385" s="5"/>
      <c r="H2385" s="5"/>
      <c r="I2385" s="5"/>
      <c r="J2385" s="12"/>
    </row>
    <row r="2386" spans="2:10" ht="16.5" thickTop="1" thickBot="1" x14ac:dyDescent="0.3">
      <c r="B2386" s="31" t="s">
        <v>16</v>
      </c>
      <c r="C2386">
        <v>135</v>
      </c>
      <c r="D2386" s="5">
        <v>0</v>
      </c>
      <c r="E2386" s="5">
        <v>0</v>
      </c>
      <c r="F2386" s="5">
        <v>0</v>
      </c>
      <c r="G2386" s="5">
        <v>0</v>
      </c>
      <c r="H2386" s="5">
        <v>85408.48</v>
      </c>
      <c r="I2386" s="5">
        <v>0</v>
      </c>
      <c r="J2386" s="12"/>
    </row>
    <row r="2387" spans="2:10" ht="16.5" thickTop="1" thickBot="1" x14ac:dyDescent="0.3">
      <c r="B2387" s="31" t="s">
        <v>17</v>
      </c>
      <c r="C2387">
        <v>200</v>
      </c>
      <c r="D2387" s="5">
        <v>0</v>
      </c>
      <c r="E2387" s="5">
        <v>0</v>
      </c>
      <c r="F2387" s="5">
        <v>0</v>
      </c>
      <c r="G2387" s="5">
        <v>0</v>
      </c>
      <c r="H2387" s="5">
        <v>85408.48</v>
      </c>
      <c r="I2387" s="5">
        <v>0</v>
      </c>
      <c r="J2387" s="12"/>
    </row>
    <row r="2388" spans="2:10" ht="16.5" thickTop="1" thickBot="1" x14ac:dyDescent="0.3">
      <c r="B2388" s="30" t="s">
        <v>292</v>
      </c>
      <c r="D2388" s="5"/>
      <c r="E2388" s="5"/>
      <c r="F2388" s="5"/>
      <c r="G2388" s="5"/>
      <c r="H2388" s="5"/>
      <c r="I2388" s="5"/>
      <c r="J2388" s="12"/>
    </row>
    <row r="2389" spans="2:10" ht="16.5" thickTop="1" thickBot="1" x14ac:dyDescent="0.3">
      <c r="B2389" s="31" t="s">
        <v>15</v>
      </c>
      <c r="C2389">
        <v>100</v>
      </c>
      <c r="D2389" s="5">
        <v>1039.94</v>
      </c>
      <c r="E2389" s="5">
        <v>6765.42</v>
      </c>
      <c r="F2389" s="5">
        <v>0.32</v>
      </c>
      <c r="G2389" s="5">
        <v>5480.32</v>
      </c>
      <c r="H2389" s="5">
        <v>11636.32</v>
      </c>
      <c r="I2389" s="5">
        <v>0</v>
      </c>
      <c r="J2389" s="12"/>
    </row>
    <row r="2390" spans="2:10" ht="16.5" thickTop="1" thickBot="1" x14ac:dyDescent="0.3">
      <c r="B2390" s="31" t="s">
        <v>16</v>
      </c>
      <c r="C2390">
        <v>135</v>
      </c>
      <c r="D2390" s="5">
        <v>21752</v>
      </c>
      <c r="E2390" s="5">
        <v>19509</v>
      </c>
      <c r="F2390" s="5">
        <v>77988</v>
      </c>
      <c r="G2390" s="5">
        <v>0</v>
      </c>
      <c r="H2390" s="5">
        <v>0</v>
      </c>
      <c r="I2390" s="5">
        <v>44199.56</v>
      </c>
      <c r="J2390" s="12"/>
    </row>
    <row r="2391" spans="2:10" ht="16.5" thickTop="1" thickBot="1" x14ac:dyDescent="0.3">
      <c r="B2391" s="31" t="s">
        <v>17</v>
      </c>
      <c r="C2391">
        <v>200</v>
      </c>
      <c r="D2391" s="5">
        <v>21752</v>
      </c>
      <c r="E2391" s="5">
        <v>19509</v>
      </c>
      <c r="F2391" s="5">
        <v>77988</v>
      </c>
      <c r="G2391" s="5">
        <v>0</v>
      </c>
      <c r="H2391" s="5">
        <v>0</v>
      </c>
      <c r="I2391" s="5">
        <v>44199.56</v>
      </c>
      <c r="J2391" s="12"/>
    </row>
    <row r="2392" spans="2:10" ht="16.5" thickTop="1" thickBot="1" x14ac:dyDescent="0.3">
      <c r="B2392" s="31" t="s">
        <v>19</v>
      </c>
      <c r="C2392">
        <v>500</v>
      </c>
      <c r="D2392" s="5">
        <v>21164.94</v>
      </c>
      <c r="E2392" s="5">
        <v>25234.479999999981</v>
      </c>
      <c r="F2392" s="5">
        <v>71222.899999999994</v>
      </c>
      <c r="G2392" s="5">
        <v>5480</v>
      </c>
      <c r="H2392" s="5">
        <v>6156</v>
      </c>
      <c r="I2392" s="5">
        <v>32563.24</v>
      </c>
      <c r="J2392" s="12"/>
    </row>
    <row r="2393" spans="2:10" ht="16.5" thickTop="1" thickBot="1" x14ac:dyDescent="0.3">
      <c r="B2393" s="30" t="s">
        <v>329</v>
      </c>
      <c r="D2393" s="5"/>
      <c r="E2393" s="5"/>
      <c r="F2393" s="5"/>
      <c r="G2393" s="5"/>
      <c r="H2393" s="5"/>
      <c r="I2393" s="5"/>
      <c r="J2393" s="12"/>
    </row>
    <row r="2394" spans="2:10" ht="16.5" thickTop="1" thickBot="1" x14ac:dyDescent="0.3">
      <c r="B2394" s="31" t="s">
        <v>15</v>
      </c>
      <c r="C2394">
        <v>100</v>
      </c>
      <c r="D2394" s="5">
        <v>0</v>
      </c>
      <c r="E2394" s="5">
        <v>272919</v>
      </c>
      <c r="F2394" s="5">
        <v>0</v>
      </c>
      <c r="G2394" s="5">
        <v>0</v>
      </c>
      <c r="H2394" s="5">
        <v>0</v>
      </c>
      <c r="I2394" s="5">
        <v>0</v>
      </c>
      <c r="J2394" s="12"/>
    </row>
    <row r="2395" spans="2:10" ht="16.5" thickTop="1" thickBot="1" x14ac:dyDescent="0.3">
      <c r="B2395" s="31" t="s">
        <v>16</v>
      </c>
      <c r="C2395">
        <v>135</v>
      </c>
      <c r="D2395" s="5">
        <v>0</v>
      </c>
      <c r="E2395" s="5">
        <v>293410</v>
      </c>
      <c r="F2395" s="5">
        <v>272919</v>
      </c>
      <c r="G2395" s="5">
        <v>0</v>
      </c>
      <c r="H2395" s="5">
        <v>0</v>
      </c>
      <c r="I2395" s="5">
        <v>0</v>
      </c>
      <c r="J2395" s="12"/>
    </row>
    <row r="2396" spans="2:10" ht="16.5" thickTop="1" thickBot="1" x14ac:dyDescent="0.3">
      <c r="B2396" s="31" t="s">
        <v>17</v>
      </c>
      <c r="C2396">
        <v>200</v>
      </c>
      <c r="D2396" s="5">
        <v>0</v>
      </c>
      <c r="E2396" s="5">
        <v>20491</v>
      </c>
      <c r="F2396" s="5">
        <v>272919</v>
      </c>
      <c r="G2396" s="5">
        <v>0</v>
      </c>
      <c r="H2396" s="5">
        <v>0</v>
      </c>
      <c r="I2396" s="5">
        <v>0</v>
      </c>
      <c r="J2396" s="12"/>
    </row>
    <row r="2397" spans="2:10" ht="16.5" thickTop="1" thickBot="1" x14ac:dyDescent="0.3">
      <c r="B2397" s="31" t="s">
        <v>18</v>
      </c>
      <c r="C2397">
        <v>220</v>
      </c>
      <c r="D2397" s="5">
        <v>0</v>
      </c>
      <c r="E2397" s="5">
        <v>272919</v>
      </c>
      <c r="F2397" s="5">
        <v>0</v>
      </c>
      <c r="G2397" s="5">
        <v>0</v>
      </c>
      <c r="H2397" s="5">
        <v>0</v>
      </c>
      <c r="I2397" s="5">
        <v>0</v>
      </c>
      <c r="J2397" s="12"/>
    </row>
    <row r="2398" spans="2:10" ht="16.5" thickTop="1" thickBot="1" x14ac:dyDescent="0.3">
      <c r="B2398" s="31" t="s">
        <v>19</v>
      </c>
      <c r="C2398">
        <v>500</v>
      </c>
      <c r="D2398" s="5">
        <v>0</v>
      </c>
      <c r="E2398" s="5">
        <v>293410</v>
      </c>
      <c r="F2398" s="5">
        <v>0</v>
      </c>
      <c r="G2398" s="5">
        <v>0</v>
      </c>
      <c r="H2398" s="5">
        <v>0</v>
      </c>
      <c r="I2398" s="5">
        <v>0</v>
      </c>
      <c r="J2398" s="12"/>
    </row>
    <row r="2399" spans="2:10" ht="16.5" thickTop="1" thickBot="1" x14ac:dyDescent="0.3">
      <c r="B2399" s="30" t="s">
        <v>150</v>
      </c>
      <c r="D2399" s="5"/>
      <c r="E2399" s="5"/>
      <c r="F2399" s="5"/>
      <c r="G2399" s="5"/>
      <c r="H2399" s="5"/>
      <c r="I2399" s="5"/>
      <c r="J2399" s="12"/>
    </row>
    <row r="2400" spans="2:10" ht="16.5" thickTop="1" thickBot="1" x14ac:dyDescent="0.3">
      <c r="B2400" s="31" t="s">
        <v>15</v>
      </c>
      <c r="C2400">
        <v>100</v>
      </c>
      <c r="D2400" s="5">
        <v>0</v>
      </c>
      <c r="E2400" s="5">
        <v>0</v>
      </c>
      <c r="F2400" s="5">
        <v>0</v>
      </c>
      <c r="G2400" s="5">
        <v>0</v>
      </c>
      <c r="H2400" s="5">
        <v>4544772.03</v>
      </c>
      <c r="I2400" s="5">
        <v>3012879.74</v>
      </c>
      <c r="J2400" s="12"/>
    </row>
    <row r="2401" spans="2:10" ht="16.5" thickTop="1" thickBot="1" x14ac:dyDescent="0.3">
      <c r="B2401" s="31" t="s">
        <v>66</v>
      </c>
      <c r="C2401">
        <v>137</v>
      </c>
      <c r="D2401" s="5">
        <v>0</v>
      </c>
      <c r="E2401" s="5">
        <v>0</v>
      </c>
      <c r="F2401" s="5">
        <v>0</v>
      </c>
      <c r="G2401" s="5">
        <v>0</v>
      </c>
      <c r="H2401" s="5">
        <v>5500000</v>
      </c>
      <c r="I2401" s="5">
        <v>4544772.03</v>
      </c>
      <c r="J2401" s="12"/>
    </row>
    <row r="2402" spans="2:10" ht="16.5" thickTop="1" thickBot="1" x14ac:dyDescent="0.3">
      <c r="B2402" s="31" t="s">
        <v>97</v>
      </c>
      <c r="C2402">
        <v>205</v>
      </c>
      <c r="D2402" s="5">
        <v>0</v>
      </c>
      <c r="E2402" s="5">
        <v>0</v>
      </c>
      <c r="F2402" s="5">
        <v>0</v>
      </c>
      <c r="G2402" s="5">
        <v>0</v>
      </c>
      <c r="H2402" s="5">
        <v>955227.97</v>
      </c>
      <c r="I2402" s="5">
        <v>1531892.29</v>
      </c>
      <c r="J2402" s="12"/>
    </row>
    <row r="2403" spans="2:10" ht="16.5" thickTop="1" thickBot="1" x14ac:dyDescent="0.3">
      <c r="B2403" s="31" t="s">
        <v>67</v>
      </c>
      <c r="C2403">
        <v>222</v>
      </c>
      <c r="D2403" s="5">
        <v>0</v>
      </c>
      <c r="E2403" s="5">
        <v>0</v>
      </c>
      <c r="F2403" s="5">
        <v>0</v>
      </c>
      <c r="G2403" s="5">
        <v>0</v>
      </c>
      <c r="H2403" s="5">
        <v>4544772.03</v>
      </c>
      <c r="I2403" s="5">
        <v>3012879.74</v>
      </c>
      <c r="J2403" s="12"/>
    </row>
    <row r="2404" spans="2:10" ht="16.5" thickTop="1" thickBot="1" x14ac:dyDescent="0.3">
      <c r="B2404" s="29" t="s">
        <v>330</v>
      </c>
      <c r="D2404" s="5"/>
      <c r="E2404" s="5"/>
      <c r="F2404" s="5"/>
      <c r="G2404" s="5"/>
      <c r="H2404" s="5"/>
      <c r="I2404" s="5"/>
      <c r="J2404" s="12"/>
    </row>
    <row r="2405" spans="2:10" ht="16.5" thickTop="1" thickBot="1" x14ac:dyDescent="0.3">
      <c r="B2405" s="30" t="s">
        <v>148</v>
      </c>
      <c r="D2405" s="5"/>
      <c r="E2405" s="5"/>
      <c r="F2405" s="5"/>
      <c r="G2405" s="5"/>
      <c r="H2405" s="5"/>
      <c r="I2405" s="5"/>
      <c r="J2405" s="12"/>
    </row>
    <row r="2406" spans="2:10" ht="16.5" thickTop="1" thickBot="1" x14ac:dyDescent="0.3">
      <c r="B2406" s="31" t="s">
        <v>15</v>
      </c>
      <c r="C2406">
        <v>100</v>
      </c>
      <c r="D2406" s="5">
        <v>19537226.32</v>
      </c>
      <c r="E2406" s="5">
        <v>20174051.559999999</v>
      </c>
      <c r="F2406" s="5">
        <v>21640829.789999999</v>
      </c>
      <c r="G2406" s="5">
        <v>19180769.619999997</v>
      </c>
      <c r="H2406" s="5">
        <v>24920017.370000001</v>
      </c>
      <c r="I2406" s="5">
        <v>21527156.530000001</v>
      </c>
      <c r="J2406" s="12"/>
    </row>
    <row r="2407" spans="2:10" ht="16.5" thickTop="1" thickBot="1" x14ac:dyDescent="0.3">
      <c r="B2407" s="31" t="s">
        <v>16</v>
      </c>
      <c r="C2407">
        <v>135</v>
      </c>
      <c r="D2407" s="5">
        <v>329992919</v>
      </c>
      <c r="E2407" s="5">
        <v>344650905</v>
      </c>
      <c r="F2407" s="5">
        <v>357220545.34000003</v>
      </c>
      <c r="G2407" s="5">
        <v>369370861.36000001</v>
      </c>
      <c r="H2407" s="5">
        <v>408295049.84000003</v>
      </c>
      <c r="I2407" s="5">
        <v>428047024.73000002</v>
      </c>
      <c r="J2407" s="12"/>
    </row>
    <row r="2408" spans="2:10" ht="16.5" thickTop="1" thickBot="1" x14ac:dyDescent="0.3">
      <c r="B2408" s="31" t="s">
        <v>17</v>
      </c>
      <c r="C2408">
        <v>200</v>
      </c>
      <c r="D2408" s="5">
        <v>325567508.07999921</v>
      </c>
      <c r="E2408" s="5">
        <v>340550351.81999999</v>
      </c>
      <c r="F2408" s="5">
        <v>350895711.08000028</v>
      </c>
      <c r="G2408" s="5">
        <v>336480054.26000023</v>
      </c>
      <c r="H2408" s="5">
        <v>376853256.30000049</v>
      </c>
      <c r="I2408" s="5">
        <v>394210091.72999966</v>
      </c>
      <c r="J2408" s="12"/>
    </row>
    <row r="2409" spans="2:10" ht="16.5" thickTop="1" thickBot="1" x14ac:dyDescent="0.3">
      <c r="B2409" s="31" t="s">
        <v>97</v>
      </c>
      <c r="C2409">
        <v>205</v>
      </c>
      <c r="D2409" s="5">
        <v>1997563.9</v>
      </c>
      <c r="E2409" s="5">
        <v>40695.499999999993</v>
      </c>
      <c r="F2409" s="5">
        <v>0</v>
      </c>
      <c r="G2409" s="5">
        <v>0</v>
      </c>
      <c r="H2409" s="5">
        <v>2710819.45</v>
      </c>
      <c r="I2409" s="5">
        <v>3958488.71</v>
      </c>
      <c r="J2409" s="12"/>
    </row>
    <row r="2410" spans="2:10" ht="16.5" thickTop="1" thickBot="1" x14ac:dyDescent="0.3">
      <c r="B2410" s="31" t="s">
        <v>18</v>
      </c>
      <c r="C2410">
        <v>220</v>
      </c>
      <c r="D2410" s="5">
        <v>4425410.9200007915</v>
      </c>
      <c r="E2410" s="5">
        <v>4100553.1800000072</v>
      </c>
      <c r="F2410" s="5">
        <v>6324834.259999752</v>
      </c>
      <c r="G2410" s="5">
        <v>32890807.099999785</v>
      </c>
      <c r="H2410" s="5">
        <v>31441793.539999545</v>
      </c>
      <c r="I2410" s="5">
        <v>33836933.000000358</v>
      </c>
      <c r="J2410" s="12"/>
    </row>
    <row r="2411" spans="2:10" ht="16.5" thickTop="1" thickBot="1" x14ac:dyDescent="0.3">
      <c r="B2411" s="31" t="s">
        <v>67</v>
      </c>
      <c r="C2411">
        <v>222</v>
      </c>
      <c r="D2411" s="5">
        <v>5988976.0999999996</v>
      </c>
      <c r="E2411" s="5">
        <v>5948280.5</v>
      </c>
      <c r="F2411" s="5">
        <v>0</v>
      </c>
      <c r="G2411" s="5">
        <v>0</v>
      </c>
      <c r="H2411" s="5">
        <v>4242512.8899999997</v>
      </c>
      <c r="I2411" s="5">
        <v>-10715975.82</v>
      </c>
      <c r="J2411" s="12"/>
    </row>
    <row r="2412" spans="2:10" ht="16.5" thickTop="1" thickBot="1" x14ac:dyDescent="0.3">
      <c r="B2412" s="31" t="s">
        <v>66</v>
      </c>
      <c r="C2412">
        <v>274</v>
      </c>
      <c r="D2412" s="5">
        <v>7986540</v>
      </c>
      <c r="E2412" s="5">
        <v>5988976</v>
      </c>
      <c r="F2412" s="5">
        <v>0</v>
      </c>
      <c r="G2412" s="5">
        <v>0</v>
      </c>
      <c r="H2412" s="5">
        <v>6953332.3399999999</v>
      </c>
      <c r="I2412" s="5">
        <v>4242512.8899999997</v>
      </c>
      <c r="J2412" s="12"/>
    </row>
    <row r="2413" spans="2:10" ht="16.5" thickTop="1" thickBot="1" x14ac:dyDescent="0.3">
      <c r="B2413" s="31" t="s">
        <v>19</v>
      </c>
      <c r="C2413">
        <v>500</v>
      </c>
      <c r="D2413" s="5">
        <v>237967027.63000003</v>
      </c>
      <c r="E2413" s="5">
        <v>248727462.92999998</v>
      </c>
      <c r="F2413" s="5">
        <v>250043930.59999996</v>
      </c>
      <c r="G2413" s="5">
        <v>249306008.08000001</v>
      </c>
      <c r="H2413" s="5">
        <v>259466117.66999999</v>
      </c>
      <c r="I2413" s="5">
        <v>256471308.38</v>
      </c>
      <c r="J2413" s="12"/>
    </row>
    <row r="2414" spans="2:10" ht="16.5" thickTop="1" thickBot="1" x14ac:dyDescent="0.3">
      <c r="B2414" s="30" t="s">
        <v>279</v>
      </c>
      <c r="D2414" s="5"/>
      <c r="E2414" s="5"/>
      <c r="F2414" s="5"/>
      <c r="G2414" s="5"/>
      <c r="H2414" s="5"/>
      <c r="I2414" s="5"/>
      <c r="J2414" s="12"/>
    </row>
    <row r="2415" spans="2:10" ht="16.5" thickTop="1" thickBot="1" x14ac:dyDescent="0.3">
      <c r="B2415" s="31" t="s">
        <v>15</v>
      </c>
      <c r="C2415">
        <v>100</v>
      </c>
      <c r="D2415" s="5">
        <v>1299082.44</v>
      </c>
      <c r="E2415" s="5">
        <v>981958.41000000015</v>
      </c>
      <c r="F2415" s="5">
        <v>1128937.6000000001</v>
      </c>
      <c r="G2415" s="5">
        <v>602662.79</v>
      </c>
      <c r="H2415" s="5">
        <v>510992.9</v>
      </c>
      <c r="I2415" s="5">
        <v>559320.74</v>
      </c>
      <c r="J2415" s="12"/>
    </row>
    <row r="2416" spans="2:10" ht="16.5" thickTop="1" thickBot="1" x14ac:dyDescent="0.3">
      <c r="B2416" s="31" t="s">
        <v>16</v>
      </c>
      <c r="C2416">
        <v>135</v>
      </c>
      <c r="D2416" s="5">
        <v>19225753</v>
      </c>
      <c r="E2416" s="5">
        <v>21225753</v>
      </c>
      <c r="F2416" s="5">
        <v>21225753</v>
      </c>
      <c r="G2416" s="5">
        <v>25916249</v>
      </c>
      <c r="H2416" s="5">
        <v>23500000</v>
      </c>
      <c r="I2416" s="5">
        <v>26014500</v>
      </c>
      <c r="J2416" s="12"/>
    </row>
    <row r="2417" spans="2:10" ht="16.5" thickTop="1" thickBot="1" x14ac:dyDescent="0.3">
      <c r="B2417" s="31" t="s">
        <v>17</v>
      </c>
      <c r="C2417">
        <v>200</v>
      </c>
      <c r="D2417" s="5">
        <v>19210905.439999994</v>
      </c>
      <c r="E2417" s="5">
        <v>19975308.330000002</v>
      </c>
      <c r="F2417" s="5">
        <v>20393039.730000008</v>
      </c>
      <c r="G2417" s="5">
        <v>22089412.690000001</v>
      </c>
      <c r="H2417" s="5">
        <v>23487853.979999989</v>
      </c>
      <c r="I2417" s="5">
        <v>25990756.979999993</v>
      </c>
      <c r="J2417" s="12"/>
    </row>
    <row r="2418" spans="2:10" ht="16.5" thickTop="1" thickBot="1" x14ac:dyDescent="0.3">
      <c r="B2418" s="31" t="s">
        <v>18</v>
      </c>
      <c r="C2418">
        <v>220</v>
      </c>
      <c r="D2418" s="5">
        <v>14847.560000006109</v>
      </c>
      <c r="E2418" s="5">
        <v>1250444.6699999981</v>
      </c>
      <c r="F2418" s="5">
        <v>832713.2699999921</v>
      </c>
      <c r="G2418" s="5">
        <v>3826836.3099999987</v>
      </c>
      <c r="H2418" s="5">
        <v>12146.020000010729</v>
      </c>
      <c r="I2418" s="5">
        <v>23743.020000007004</v>
      </c>
      <c r="J2418" s="12"/>
    </row>
    <row r="2419" spans="2:10" ht="16.5" thickTop="1" thickBot="1" x14ac:dyDescent="0.3">
      <c r="B2419" s="31" t="s">
        <v>19</v>
      </c>
      <c r="C2419">
        <v>500</v>
      </c>
      <c r="D2419" s="5">
        <v>19623719.849999998</v>
      </c>
      <c r="E2419" s="5">
        <v>20234426.5</v>
      </c>
      <c r="F2419" s="5">
        <v>20540018.920000002</v>
      </c>
      <c r="G2419" s="5">
        <v>21560187.879999999</v>
      </c>
      <c r="H2419" s="5">
        <v>23396184.09</v>
      </c>
      <c r="I2419" s="5">
        <v>26418886.129999999</v>
      </c>
      <c r="J2419" s="12"/>
    </row>
    <row r="2420" spans="2:10" ht="16.5" thickTop="1" thickBot="1" x14ac:dyDescent="0.3">
      <c r="B2420" s="30" t="s">
        <v>280</v>
      </c>
      <c r="D2420" s="5"/>
      <c r="E2420" s="5"/>
      <c r="F2420" s="5"/>
      <c r="G2420" s="5"/>
      <c r="H2420" s="5"/>
      <c r="I2420" s="5"/>
      <c r="J2420" s="12"/>
    </row>
    <row r="2421" spans="2:10" ht="16.5" thickTop="1" thickBot="1" x14ac:dyDescent="0.3">
      <c r="B2421" s="31" t="s">
        <v>15</v>
      </c>
      <c r="C2421">
        <v>100</v>
      </c>
      <c r="D2421" s="5">
        <v>10928662.550000001</v>
      </c>
      <c r="E2421" s="5">
        <v>3976440.4000000004</v>
      </c>
      <c r="F2421" s="5">
        <v>14911318.57</v>
      </c>
      <c r="G2421" s="5">
        <v>5112637.08</v>
      </c>
      <c r="H2421" s="5">
        <v>7035590.46</v>
      </c>
      <c r="I2421" s="5">
        <v>7383177.5</v>
      </c>
      <c r="J2421" s="12"/>
    </row>
    <row r="2422" spans="2:10" ht="16.5" thickTop="1" thickBot="1" x14ac:dyDescent="0.3">
      <c r="B2422" s="31" t="s">
        <v>16</v>
      </c>
      <c r="C2422">
        <v>135</v>
      </c>
      <c r="D2422" s="5">
        <v>14393548</v>
      </c>
      <c r="E2422" s="5">
        <v>14393548</v>
      </c>
      <c r="F2422" s="5">
        <v>14393548</v>
      </c>
      <c r="G2422" s="5">
        <v>15285419</v>
      </c>
      <c r="H2422" s="5">
        <v>19777561</v>
      </c>
      <c r="I2422" s="5">
        <v>19110225</v>
      </c>
      <c r="J2422" s="12"/>
    </row>
    <row r="2423" spans="2:10" ht="16.5" thickTop="1" thickBot="1" x14ac:dyDescent="0.3">
      <c r="B2423" s="31" t="s">
        <v>66</v>
      </c>
      <c r="C2423">
        <v>137</v>
      </c>
      <c r="D2423" s="5">
        <v>27000000</v>
      </c>
      <c r="E2423" s="5">
        <v>20251273</v>
      </c>
      <c r="F2423" s="5">
        <v>12000000</v>
      </c>
      <c r="G2423" s="5">
        <v>10115172.529999999</v>
      </c>
      <c r="H2423" s="5">
        <v>0</v>
      </c>
      <c r="I2423" s="5">
        <v>0</v>
      </c>
      <c r="J2423" s="12"/>
    </row>
    <row r="2424" spans="2:10" ht="16.5" thickTop="1" thickBot="1" x14ac:dyDescent="0.3">
      <c r="B2424" s="31" t="s">
        <v>17</v>
      </c>
      <c r="C2424">
        <v>200</v>
      </c>
      <c r="D2424" s="5">
        <v>12280959.100000003</v>
      </c>
      <c r="E2424" s="5">
        <v>11439351.300000001</v>
      </c>
      <c r="F2424" s="5">
        <v>11841514.630000001</v>
      </c>
      <c r="G2424" s="5">
        <v>12876368.459999997</v>
      </c>
      <c r="H2424" s="5">
        <v>18683474.650000006</v>
      </c>
      <c r="I2424" s="5">
        <v>18021486.400000006</v>
      </c>
      <c r="J2424" s="12"/>
    </row>
    <row r="2425" spans="2:10" ht="16.5" thickTop="1" thickBot="1" x14ac:dyDescent="0.3">
      <c r="B2425" s="31" t="s">
        <v>97</v>
      </c>
      <c r="C2425">
        <v>205</v>
      </c>
      <c r="D2425" s="5">
        <v>6748726.7899999991</v>
      </c>
      <c r="E2425" s="5">
        <v>8251273.21</v>
      </c>
      <c r="F2425" s="5">
        <v>1884827.4699999997</v>
      </c>
      <c r="G2425" s="5">
        <v>10115172.529999999</v>
      </c>
      <c r="H2425" s="5">
        <v>0</v>
      </c>
      <c r="I2425" s="5">
        <v>0</v>
      </c>
      <c r="J2425" s="12"/>
    </row>
    <row r="2426" spans="2:10" ht="16.5" thickTop="1" thickBot="1" x14ac:dyDescent="0.3">
      <c r="B2426" s="31" t="s">
        <v>18</v>
      </c>
      <c r="C2426">
        <v>220</v>
      </c>
      <c r="D2426" s="5">
        <v>2112588.8999999966</v>
      </c>
      <c r="E2426" s="5">
        <v>2954196.6999999993</v>
      </c>
      <c r="F2426" s="5">
        <v>2552033.3699999992</v>
      </c>
      <c r="G2426" s="5">
        <v>2409050.5400000028</v>
      </c>
      <c r="H2426" s="5">
        <v>1094086.349999994</v>
      </c>
      <c r="I2426" s="5">
        <v>1088738.599999994</v>
      </c>
      <c r="J2426" s="12"/>
    </row>
    <row r="2427" spans="2:10" ht="16.5" thickTop="1" thickBot="1" x14ac:dyDescent="0.3">
      <c r="B2427" s="31" t="s">
        <v>67</v>
      </c>
      <c r="C2427">
        <v>222</v>
      </c>
      <c r="D2427" s="5">
        <v>20251273.210000001</v>
      </c>
      <c r="E2427" s="5">
        <v>11999999.789999999</v>
      </c>
      <c r="F2427" s="5">
        <v>10115172.530000001</v>
      </c>
      <c r="G2427" s="5">
        <v>0</v>
      </c>
      <c r="H2427" s="5">
        <v>0</v>
      </c>
      <c r="I2427" s="5">
        <v>0</v>
      </c>
      <c r="J2427" s="12"/>
    </row>
    <row r="2428" spans="2:10" ht="16.5" thickTop="1" thickBot="1" x14ac:dyDescent="0.3">
      <c r="B2428" s="31" t="s">
        <v>19</v>
      </c>
      <c r="C2428">
        <v>500</v>
      </c>
      <c r="D2428" s="5">
        <v>16442774.85</v>
      </c>
      <c r="E2428" s="5">
        <v>12162160.16</v>
      </c>
      <c r="F2428" s="5">
        <v>17661220.27</v>
      </c>
      <c r="G2428" s="5">
        <v>12907440.5</v>
      </c>
      <c r="H2428" s="5">
        <v>20328867.030000001</v>
      </c>
      <c r="I2428" s="5">
        <v>17869523.879999999</v>
      </c>
      <c r="J2428" s="12"/>
    </row>
    <row r="2429" spans="2:10" ht="16.5" thickTop="1" thickBot="1" x14ac:dyDescent="0.3">
      <c r="B2429" s="30" t="s">
        <v>281</v>
      </c>
      <c r="D2429" s="5"/>
      <c r="E2429" s="5"/>
      <c r="F2429" s="5"/>
      <c r="G2429" s="5"/>
      <c r="H2429" s="5"/>
      <c r="I2429" s="5"/>
      <c r="J2429" s="12"/>
    </row>
    <row r="2430" spans="2:10" ht="16.5" thickTop="1" thickBot="1" x14ac:dyDescent="0.3">
      <c r="B2430" s="31" t="s">
        <v>15</v>
      </c>
      <c r="C2430">
        <v>100</v>
      </c>
      <c r="D2430" s="5">
        <v>5895190.0800000001</v>
      </c>
      <c r="E2430" s="5">
        <v>6248071.8600000003</v>
      </c>
      <c r="F2430" s="5">
        <v>6984544.8799999999</v>
      </c>
      <c r="G2430" s="5">
        <v>8206803.8499999996</v>
      </c>
      <c r="H2430" s="5">
        <v>9762395.8200000003</v>
      </c>
      <c r="I2430" s="5">
        <v>11608952.220000001</v>
      </c>
      <c r="J2430" s="12"/>
    </row>
    <row r="2431" spans="2:10" ht="16.5" thickTop="1" thickBot="1" x14ac:dyDescent="0.3">
      <c r="B2431" s="31" t="s">
        <v>16</v>
      </c>
      <c r="C2431">
        <v>135</v>
      </c>
      <c r="D2431" s="5">
        <v>4810173</v>
      </c>
      <c r="E2431" s="5">
        <v>4610173</v>
      </c>
      <c r="F2431" s="5">
        <v>3575173</v>
      </c>
      <c r="G2431" s="5">
        <v>5000000</v>
      </c>
      <c r="H2431" s="5">
        <v>2000000</v>
      </c>
      <c r="I2431" s="5">
        <v>5000000</v>
      </c>
      <c r="J2431" s="12"/>
    </row>
    <row r="2432" spans="2:10" ht="16.5" thickTop="1" thickBot="1" x14ac:dyDescent="0.3">
      <c r="B2432" s="31" t="s">
        <v>17</v>
      </c>
      <c r="C2432">
        <v>200</v>
      </c>
      <c r="D2432" s="5">
        <v>2604943.75</v>
      </c>
      <c r="E2432" s="5">
        <v>1168946.6800000002</v>
      </c>
      <c r="F2432" s="5">
        <v>338298.94999999978</v>
      </c>
      <c r="G2432" s="5">
        <v>175147.03000000003</v>
      </c>
      <c r="H2432" s="5">
        <v>343731.40999999992</v>
      </c>
      <c r="I2432" s="5">
        <v>88862.489999999976</v>
      </c>
      <c r="J2432" s="12"/>
    </row>
    <row r="2433" spans="2:10" ht="16.5" thickTop="1" thickBot="1" x14ac:dyDescent="0.3">
      <c r="B2433" s="31" t="s">
        <v>18</v>
      </c>
      <c r="C2433">
        <v>220</v>
      </c>
      <c r="D2433" s="5">
        <v>2205229.25</v>
      </c>
      <c r="E2433" s="5">
        <v>3441226.32</v>
      </c>
      <c r="F2433" s="5">
        <v>3236874.0500000003</v>
      </c>
      <c r="G2433" s="5">
        <v>4824852.97</v>
      </c>
      <c r="H2433" s="5">
        <v>1656268.59</v>
      </c>
      <c r="I2433" s="5">
        <v>4911137.51</v>
      </c>
      <c r="J2433" s="12"/>
    </row>
    <row r="2434" spans="2:10" ht="16.5" thickTop="1" thickBot="1" x14ac:dyDescent="0.3">
      <c r="B2434" s="31" t="s">
        <v>19</v>
      </c>
      <c r="C2434">
        <v>500</v>
      </c>
      <c r="D2434" s="5">
        <v>1096148.0599999998</v>
      </c>
      <c r="E2434" s="5">
        <v>1521828.4599999997</v>
      </c>
      <c r="F2434" s="5">
        <v>1074771.97</v>
      </c>
      <c r="G2434" s="5">
        <v>1397406</v>
      </c>
      <c r="H2434" s="5">
        <v>1899323.3800000001</v>
      </c>
      <c r="I2434" s="5">
        <v>1935418.8900000001</v>
      </c>
      <c r="J2434" s="12"/>
    </row>
    <row r="2435" spans="2:10" ht="16.5" thickTop="1" thickBot="1" x14ac:dyDescent="0.3">
      <c r="B2435" s="30" t="s">
        <v>320</v>
      </c>
      <c r="D2435" s="5"/>
      <c r="E2435" s="5"/>
      <c r="F2435" s="5"/>
      <c r="G2435" s="5"/>
      <c r="H2435" s="5"/>
      <c r="I2435" s="5"/>
      <c r="J2435" s="12"/>
    </row>
    <row r="2436" spans="2:10" ht="16.5" thickTop="1" thickBot="1" x14ac:dyDescent="0.3">
      <c r="B2436" s="31" t="s">
        <v>15</v>
      </c>
      <c r="C2436">
        <v>100</v>
      </c>
      <c r="D2436" s="5">
        <v>0</v>
      </c>
      <c r="E2436" s="5">
        <v>0</v>
      </c>
      <c r="F2436" s="5">
        <v>0</v>
      </c>
      <c r="G2436" s="5">
        <v>0</v>
      </c>
      <c r="H2436" s="5">
        <v>8400000</v>
      </c>
      <c r="I2436" s="5">
        <v>9200000</v>
      </c>
      <c r="J2436" s="12"/>
    </row>
    <row r="2437" spans="2:10" ht="16.5" thickTop="1" thickBot="1" x14ac:dyDescent="0.3">
      <c r="B2437" s="30" t="s">
        <v>282</v>
      </c>
      <c r="D2437" s="5"/>
      <c r="E2437" s="5"/>
      <c r="F2437" s="5"/>
      <c r="G2437" s="5"/>
      <c r="H2437" s="5"/>
      <c r="I2437" s="5"/>
      <c r="J2437" s="12"/>
    </row>
    <row r="2438" spans="2:10" ht="16.5" thickTop="1" thickBot="1" x14ac:dyDescent="0.3">
      <c r="B2438" s="31" t="s">
        <v>15</v>
      </c>
      <c r="C2438">
        <v>100</v>
      </c>
      <c r="D2438" s="5">
        <v>116161181.57000001</v>
      </c>
      <c r="E2438" s="5">
        <v>133298182.61999999</v>
      </c>
      <c r="F2438" s="5">
        <v>141910015.67000002</v>
      </c>
      <c r="G2438" s="5">
        <v>156699179.03</v>
      </c>
      <c r="H2438" s="5">
        <v>196519084.25</v>
      </c>
      <c r="I2438" s="5">
        <v>185393686.40000001</v>
      </c>
      <c r="J2438" s="12"/>
    </row>
    <row r="2439" spans="2:10" ht="16.5" thickTop="1" thickBot="1" x14ac:dyDescent="0.3">
      <c r="B2439" s="31" t="s">
        <v>16</v>
      </c>
      <c r="C2439">
        <v>135</v>
      </c>
      <c r="D2439" s="5">
        <v>178773163</v>
      </c>
      <c r="E2439" s="5">
        <v>184055714</v>
      </c>
      <c r="F2439" s="5">
        <v>188552908</v>
      </c>
      <c r="G2439" s="5">
        <v>202168750</v>
      </c>
      <c r="H2439" s="5">
        <v>202168750</v>
      </c>
      <c r="I2439" s="5">
        <v>202168750</v>
      </c>
      <c r="J2439" s="12"/>
    </row>
    <row r="2440" spans="2:10" ht="16.5" thickTop="1" thickBot="1" x14ac:dyDescent="0.3">
      <c r="B2440" s="31" t="s">
        <v>17</v>
      </c>
      <c r="C2440">
        <v>200</v>
      </c>
      <c r="D2440" s="5">
        <v>159143550.40999994</v>
      </c>
      <c r="E2440" s="5">
        <v>163545359.48999992</v>
      </c>
      <c r="F2440" s="5">
        <v>140083852.60999987</v>
      </c>
      <c r="G2440" s="5">
        <v>122556833.98000003</v>
      </c>
      <c r="H2440" s="5">
        <v>156129409.7299999</v>
      </c>
      <c r="I2440" s="5">
        <v>202113508.84999987</v>
      </c>
      <c r="J2440" s="12"/>
    </row>
    <row r="2441" spans="2:10" ht="16.5" thickTop="1" thickBot="1" x14ac:dyDescent="0.3">
      <c r="B2441" s="31" t="s">
        <v>97</v>
      </c>
      <c r="C2441">
        <v>205</v>
      </c>
      <c r="D2441" s="5">
        <v>19143686.34</v>
      </c>
      <c r="E2441" s="5">
        <v>6117335.5299999984</v>
      </c>
      <c r="F2441" s="5">
        <v>15465328.51</v>
      </c>
      <c r="G2441" s="5">
        <v>22990738.679999996</v>
      </c>
      <c r="H2441" s="5">
        <v>6658766.3499999978</v>
      </c>
      <c r="I2441" s="5">
        <v>19794241.009999998</v>
      </c>
      <c r="J2441" s="12"/>
    </row>
    <row r="2442" spans="2:10" ht="16.5" thickTop="1" thickBot="1" x14ac:dyDescent="0.3">
      <c r="B2442" s="31" t="s">
        <v>18</v>
      </c>
      <c r="C2442">
        <v>220</v>
      </c>
      <c r="D2442" s="5">
        <v>19629612.590000063</v>
      </c>
      <c r="E2442" s="5">
        <v>20510354.51000008</v>
      </c>
      <c r="F2442" s="5">
        <v>48469055.390000135</v>
      </c>
      <c r="G2442" s="5">
        <v>79611916.019999966</v>
      </c>
      <c r="H2442" s="5">
        <v>46039340.2700001</v>
      </c>
      <c r="I2442" s="5">
        <v>55241.15000012517</v>
      </c>
      <c r="J2442" s="12"/>
    </row>
    <row r="2443" spans="2:10" ht="16.5" thickTop="1" thickBot="1" x14ac:dyDescent="0.3">
      <c r="B2443" s="31" t="s">
        <v>67</v>
      </c>
      <c r="C2443">
        <v>222</v>
      </c>
      <c r="D2443" s="5">
        <v>63840573.659999996</v>
      </c>
      <c r="E2443" s="5">
        <v>58995418.469999999</v>
      </c>
      <c r="F2443" s="5">
        <v>46193745.500000007</v>
      </c>
      <c r="G2443" s="5">
        <v>22550195.309999999</v>
      </c>
      <c r="H2443" s="5">
        <v>38963096.620000005</v>
      </c>
      <c r="I2443" s="5">
        <v>37249809.760000005</v>
      </c>
      <c r="J2443" s="12"/>
    </row>
    <row r="2444" spans="2:10" ht="16.5" thickTop="1" thickBot="1" x14ac:dyDescent="0.3">
      <c r="B2444" s="31" t="s">
        <v>66</v>
      </c>
      <c r="C2444">
        <v>274</v>
      </c>
      <c r="D2444" s="5">
        <v>89984260</v>
      </c>
      <c r="E2444" s="5">
        <v>68112754</v>
      </c>
      <c r="F2444" s="5">
        <v>61969074.010000005</v>
      </c>
      <c r="G2444" s="5">
        <v>55565933.989999995</v>
      </c>
      <c r="H2444" s="5">
        <v>47595633.969999999</v>
      </c>
      <c r="I2444" s="5">
        <v>60044050.770000003</v>
      </c>
      <c r="J2444" s="12"/>
    </row>
    <row r="2445" spans="2:10" ht="16.5" thickTop="1" thickBot="1" x14ac:dyDescent="0.3">
      <c r="B2445" s="31" t="s">
        <v>19</v>
      </c>
      <c r="C2445">
        <v>500</v>
      </c>
      <c r="D2445" s="5">
        <v>179685667.72</v>
      </c>
      <c r="E2445" s="5">
        <v>185930610.19</v>
      </c>
      <c r="F2445" s="5">
        <v>164834358.31</v>
      </c>
      <c r="G2445" s="5">
        <v>158906498.15999997</v>
      </c>
      <c r="H2445" s="5">
        <v>201288544.17000002</v>
      </c>
      <c r="I2445" s="5">
        <v>210973694.55000004</v>
      </c>
      <c r="J2445" s="12"/>
    </row>
    <row r="2446" spans="2:10" ht="16.5" thickTop="1" thickBot="1" x14ac:dyDescent="0.3">
      <c r="B2446" s="30" t="s">
        <v>283</v>
      </c>
      <c r="D2446" s="5"/>
      <c r="E2446" s="5"/>
      <c r="F2446" s="5"/>
      <c r="G2446" s="5"/>
      <c r="H2446" s="5"/>
      <c r="I2446" s="5"/>
      <c r="J2446" s="12"/>
    </row>
    <row r="2447" spans="2:10" ht="16.5" thickTop="1" thickBot="1" x14ac:dyDescent="0.3">
      <c r="B2447" s="31" t="s">
        <v>16</v>
      </c>
      <c r="C2447">
        <v>135</v>
      </c>
      <c r="D2447" s="5">
        <v>360000</v>
      </c>
      <c r="E2447" s="5">
        <v>360000</v>
      </c>
      <c r="F2447" s="5">
        <v>375000</v>
      </c>
      <c r="G2447" s="5">
        <v>400000</v>
      </c>
      <c r="H2447" s="5">
        <v>400000</v>
      </c>
      <c r="I2447" s="5">
        <v>400000</v>
      </c>
      <c r="J2447" s="12"/>
    </row>
    <row r="2448" spans="2:10" ht="16.5" thickTop="1" thickBot="1" x14ac:dyDescent="0.3">
      <c r="B2448" s="31" t="s">
        <v>17</v>
      </c>
      <c r="C2448">
        <v>200</v>
      </c>
      <c r="D2448" s="5">
        <v>315678.28000000003</v>
      </c>
      <c r="E2448" s="5">
        <v>313106.50999999995</v>
      </c>
      <c r="F2448" s="5">
        <v>374819.86</v>
      </c>
      <c r="G2448" s="5">
        <v>215422.37</v>
      </c>
      <c r="H2448" s="5">
        <v>325777.32</v>
      </c>
      <c r="I2448" s="5">
        <v>353432.06</v>
      </c>
      <c r="J2448" s="12"/>
    </row>
    <row r="2449" spans="2:10" ht="16.5" thickTop="1" thickBot="1" x14ac:dyDescent="0.3">
      <c r="B2449" s="31" t="s">
        <v>18</v>
      </c>
      <c r="C2449">
        <v>220</v>
      </c>
      <c r="D2449" s="5">
        <v>44321.719999999972</v>
      </c>
      <c r="E2449" s="5">
        <v>46893.490000000049</v>
      </c>
      <c r="F2449" s="5">
        <v>180.14000000001397</v>
      </c>
      <c r="G2449" s="5">
        <v>184577.63</v>
      </c>
      <c r="H2449" s="5">
        <v>74222.679999999993</v>
      </c>
      <c r="I2449" s="5">
        <v>46567.94</v>
      </c>
      <c r="J2449" s="12"/>
    </row>
    <row r="2450" spans="2:10" ht="16.5" thickTop="1" thickBot="1" x14ac:dyDescent="0.3">
      <c r="B2450" s="31" t="s">
        <v>19</v>
      </c>
      <c r="C2450">
        <v>500</v>
      </c>
      <c r="D2450" s="5">
        <v>315678.28000000003</v>
      </c>
      <c r="E2450" s="5">
        <v>313106.51</v>
      </c>
      <c r="F2450" s="5">
        <v>374819.86</v>
      </c>
      <c r="G2450" s="5">
        <v>215422.37</v>
      </c>
      <c r="H2450" s="5">
        <v>325777.32</v>
      </c>
      <c r="I2450" s="5">
        <v>0</v>
      </c>
      <c r="J2450" s="12"/>
    </row>
    <row r="2451" spans="2:10" ht="16.5" thickTop="1" thickBot="1" x14ac:dyDescent="0.3">
      <c r="B2451" s="30" t="s">
        <v>306</v>
      </c>
      <c r="D2451" s="5"/>
      <c r="E2451" s="5"/>
      <c r="F2451" s="5"/>
      <c r="G2451" s="5"/>
      <c r="H2451" s="5"/>
      <c r="I2451" s="5"/>
      <c r="J2451" s="12"/>
    </row>
    <row r="2452" spans="2:10" ht="16.5" thickTop="1" thickBot="1" x14ac:dyDescent="0.3">
      <c r="B2452" s="31" t="s">
        <v>16</v>
      </c>
      <c r="C2452">
        <v>135</v>
      </c>
      <c r="D2452" s="5">
        <v>205250</v>
      </c>
      <c r="E2452" s="5">
        <v>242866</v>
      </c>
      <c r="F2452" s="5">
        <v>270800</v>
      </c>
      <c r="G2452" s="5">
        <v>300000</v>
      </c>
      <c r="H2452" s="5">
        <v>300000</v>
      </c>
      <c r="I2452" s="5">
        <v>350000</v>
      </c>
      <c r="J2452" s="12"/>
    </row>
    <row r="2453" spans="2:10" ht="16.5" thickTop="1" thickBot="1" x14ac:dyDescent="0.3">
      <c r="B2453" s="31" t="s">
        <v>17</v>
      </c>
      <c r="C2453">
        <v>200</v>
      </c>
      <c r="D2453" s="5">
        <v>205250</v>
      </c>
      <c r="E2453" s="5">
        <v>242866</v>
      </c>
      <c r="F2453" s="5">
        <v>270800</v>
      </c>
      <c r="G2453" s="5">
        <v>280285</v>
      </c>
      <c r="H2453" s="5">
        <v>285300</v>
      </c>
      <c r="I2453" s="5">
        <v>275000</v>
      </c>
      <c r="J2453" s="12"/>
    </row>
    <row r="2454" spans="2:10" ht="16.5" thickTop="1" thickBot="1" x14ac:dyDescent="0.3">
      <c r="B2454" s="31" t="s">
        <v>18</v>
      </c>
      <c r="C2454">
        <v>220</v>
      </c>
      <c r="D2454" s="5">
        <v>0</v>
      </c>
      <c r="E2454" s="5">
        <v>0</v>
      </c>
      <c r="F2454" s="5">
        <v>0</v>
      </c>
      <c r="G2454" s="5">
        <v>19715</v>
      </c>
      <c r="H2454" s="5">
        <v>14700</v>
      </c>
      <c r="I2454" s="5">
        <v>75000</v>
      </c>
      <c r="J2454" s="12"/>
    </row>
    <row r="2455" spans="2:10" ht="16.5" thickTop="1" thickBot="1" x14ac:dyDescent="0.3">
      <c r="B2455" s="31" t="s">
        <v>19</v>
      </c>
      <c r="C2455">
        <v>500</v>
      </c>
      <c r="D2455" s="5">
        <v>205250</v>
      </c>
      <c r="E2455" s="5">
        <v>242866</v>
      </c>
      <c r="F2455" s="5">
        <v>270800</v>
      </c>
      <c r="G2455" s="5">
        <v>280285</v>
      </c>
      <c r="H2455" s="5">
        <v>285300</v>
      </c>
      <c r="I2455" s="5">
        <v>275000</v>
      </c>
      <c r="J2455" s="12"/>
    </row>
    <row r="2456" spans="2:10" ht="16.5" thickTop="1" thickBot="1" x14ac:dyDescent="0.3">
      <c r="B2456" s="30" t="s">
        <v>284</v>
      </c>
      <c r="D2456" s="5"/>
      <c r="E2456" s="5"/>
      <c r="F2456" s="5"/>
      <c r="G2456" s="5"/>
      <c r="H2456" s="5"/>
      <c r="I2456" s="5"/>
      <c r="J2456" s="12"/>
    </row>
    <row r="2457" spans="2:10" ht="16.5" thickTop="1" thickBot="1" x14ac:dyDescent="0.3">
      <c r="B2457" s="31" t="s">
        <v>15</v>
      </c>
      <c r="C2457">
        <v>100</v>
      </c>
      <c r="D2457" s="5">
        <v>93298.240000000005</v>
      </c>
      <c r="E2457" s="5">
        <v>172902.26</v>
      </c>
      <c r="F2457" s="5">
        <v>187842.72</v>
      </c>
      <c r="G2457" s="5">
        <v>247524.11</v>
      </c>
      <c r="H2457" s="5">
        <v>491968.22</v>
      </c>
      <c r="I2457" s="5">
        <v>705203.65</v>
      </c>
      <c r="J2457" s="12"/>
    </row>
    <row r="2458" spans="2:10" ht="16.5" thickTop="1" thickBot="1" x14ac:dyDescent="0.3">
      <c r="B2458" s="31" t="s">
        <v>16</v>
      </c>
      <c r="C2458">
        <v>135</v>
      </c>
      <c r="D2458" s="5">
        <v>0</v>
      </c>
      <c r="E2458" s="5">
        <v>0</v>
      </c>
      <c r="F2458" s="5">
        <v>35000</v>
      </c>
      <c r="G2458" s="5">
        <v>0</v>
      </c>
      <c r="H2458" s="5">
        <v>50000</v>
      </c>
      <c r="I2458" s="5">
        <v>100000</v>
      </c>
      <c r="J2458" s="12"/>
    </row>
    <row r="2459" spans="2:10" ht="16.5" thickTop="1" thickBot="1" x14ac:dyDescent="0.3">
      <c r="B2459" s="31" t="s">
        <v>17</v>
      </c>
      <c r="C2459">
        <v>200</v>
      </c>
      <c r="D2459" s="5">
        <v>0</v>
      </c>
      <c r="E2459" s="5">
        <v>0</v>
      </c>
      <c r="F2459" s="5">
        <v>11350</v>
      </c>
      <c r="G2459" s="5">
        <v>0</v>
      </c>
      <c r="H2459" s="5">
        <v>35050</v>
      </c>
      <c r="I2459" s="5">
        <v>65800</v>
      </c>
      <c r="J2459" s="12"/>
    </row>
    <row r="2460" spans="2:10" ht="16.5" thickTop="1" thickBot="1" x14ac:dyDescent="0.3">
      <c r="B2460" s="31" t="s">
        <v>18</v>
      </c>
      <c r="C2460">
        <v>220</v>
      </c>
      <c r="D2460" s="5">
        <v>0</v>
      </c>
      <c r="E2460" s="5">
        <v>0</v>
      </c>
      <c r="F2460" s="5">
        <v>23650</v>
      </c>
      <c r="G2460" s="5">
        <v>0</v>
      </c>
      <c r="H2460" s="5">
        <v>14950</v>
      </c>
      <c r="I2460" s="5">
        <v>34200</v>
      </c>
      <c r="J2460" s="12"/>
    </row>
    <row r="2461" spans="2:10" ht="16.5" thickTop="1" thickBot="1" x14ac:dyDescent="0.3">
      <c r="B2461" s="31" t="s">
        <v>19</v>
      </c>
      <c r="C2461">
        <v>500</v>
      </c>
      <c r="D2461" s="5">
        <v>26323.1</v>
      </c>
      <c r="E2461" s="5">
        <v>79604.02</v>
      </c>
      <c r="F2461" s="5">
        <v>26290.46</v>
      </c>
      <c r="G2461" s="5">
        <v>59681.39</v>
      </c>
      <c r="H2461" s="5">
        <v>279494.11</v>
      </c>
      <c r="I2461" s="5">
        <v>279035.43</v>
      </c>
      <c r="J2461" s="12"/>
    </row>
    <row r="2462" spans="2:10" ht="16.5" thickTop="1" thickBot="1" x14ac:dyDescent="0.3">
      <c r="B2462" s="30" t="s">
        <v>285</v>
      </c>
      <c r="D2462" s="5"/>
      <c r="E2462" s="5"/>
      <c r="F2462" s="5"/>
      <c r="G2462" s="5"/>
      <c r="H2462" s="5"/>
      <c r="I2462" s="5"/>
      <c r="J2462" s="12"/>
    </row>
    <row r="2463" spans="2:10" ht="16.5" thickTop="1" thickBot="1" x14ac:dyDescent="0.3">
      <c r="B2463" s="31" t="s">
        <v>15</v>
      </c>
      <c r="C2463">
        <v>100</v>
      </c>
      <c r="D2463" s="5">
        <v>0</v>
      </c>
      <c r="E2463" s="5">
        <v>0</v>
      </c>
      <c r="F2463" s="5">
        <v>0</v>
      </c>
      <c r="G2463" s="5">
        <v>0</v>
      </c>
      <c r="H2463" s="5">
        <v>5817438.7000000002</v>
      </c>
      <c r="I2463" s="5">
        <v>995302.81</v>
      </c>
      <c r="J2463" s="12"/>
    </row>
    <row r="2464" spans="2:10" ht="16.5" thickTop="1" thickBot="1" x14ac:dyDescent="0.3">
      <c r="B2464" s="31" t="s">
        <v>16</v>
      </c>
      <c r="C2464">
        <v>135</v>
      </c>
      <c r="D2464" s="5">
        <v>0</v>
      </c>
      <c r="E2464" s="5">
        <v>0</v>
      </c>
      <c r="F2464" s="5">
        <v>0</v>
      </c>
      <c r="G2464" s="5">
        <v>0</v>
      </c>
      <c r="H2464" s="5">
        <v>5883954</v>
      </c>
      <c r="I2464" s="5">
        <v>6667438.7000000002</v>
      </c>
      <c r="J2464" s="12"/>
    </row>
    <row r="2465" spans="2:10" ht="16.5" thickTop="1" thickBot="1" x14ac:dyDescent="0.3">
      <c r="B2465" s="31" t="s">
        <v>17</v>
      </c>
      <c r="C2465">
        <v>200</v>
      </c>
      <c r="D2465" s="5">
        <v>0</v>
      </c>
      <c r="E2465" s="5">
        <v>0</v>
      </c>
      <c r="F2465" s="5">
        <v>0</v>
      </c>
      <c r="G2465" s="5">
        <v>0</v>
      </c>
      <c r="H2465" s="5">
        <v>66515.3</v>
      </c>
      <c r="I2465" s="5">
        <v>5672135.8899999997</v>
      </c>
      <c r="J2465" s="12"/>
    </row>
    <row r="2466" spans="2:10" ht="16.5" thickTop="1" thickBot="1" x14ac:dyDescent="0.3">
      <c r="B2466" s="31" t="s">
        <v>18</v>
      </c>
      <c r="C2466">
        <v>220</v>
      </c>
      <c r="D2466" s="5">
        <v>0</v>
      </c>
      <c r="E2466" s="5">
        <v>0</v>
      </c>
      <c r="F2466" s="5">
        <v>0</v>
      </c>
      <c r="G2466" s="5">
        <v>0</v>
      </c>
      <c r="H2466" s="5">
        <v>5817438.7000000002</v>
      </c>
      <c r="I2466" s="5">
        <v>995302.81000000052</v>
      </c>
      <c r="J2466" s="12"/>
    </row>
    <row r="2467" spans="2:10" ht="16.5" thickTop="1" thickBot="1" x14ac:dyDescent="0.3">
      <c r="B2467" s="30" t="s">
        <v>287</v>
      </c>
      <c r="D2467" s="5"/>
      <c r="E2467" s="5"/>
      <c r="F2467" s="5"/>
      <c r="G2467" s="5"/>
      <c r="H2467" s="5"/>
      <c r="I2467" s="5"/>
      <c r="J2467" s="12"/>
    </row>
    <row r="2468" spans="2:10" ht="16.5" thickTop="1" thickBot="1" x14ac:dyDescent="0.3">
      <c r="B2468" s="31" t="s">
        <v>15</v>
      </c>
      <c r="C2468">
        <v>100</v>
      </c>
      <c r="D2468" s="5">
        <v>0</v>
      </c>
      <c r="E2468" s="5">
        <v>0</v>
      </c>
      <c r="F2468" s="5">
        <v>0</v>
      </c>
      <c r="G2468" s="5">
        <v>0</v>
      </c>
      <c r="H2468" s="5">
        <v>10677.97</v>
      </c>
      <c r="I2468" s="5">
        <v>0</v>
      </c>
      <c r="J2468" s="12"/>
    </row>
    <row r="2469" spans="2:10" ht="16.5" thickTop="1" thickBot="1" x14ac:dyDescent="0.3">
      <c r="B2469" s="31" t="s">
        <v>16</v>
      </c>
      <c r="C2469">
        <v>135</v>
      </c>
      <c r="D2469" s="5">
        <v>0</v>
      </c>
      <c r="E2469" s="5">
        <v>0</v>
      </c>
      <c r="F2469" s="5">
        <v>0</v>
      </c>
      <c r="G2469" s="5">
        <v>0</v>
      </c>
      <c r="H2469" s="5">
        <v>1962000</v>
      </c>
      <c r="I2469" s="5">
        <v>10677.97</v>
      </c>
      <c r="J2469" s="12"/>
    </row>
    <row r="2470" spans="2:10" ht="16.5" thickTop="1" thickBot="1" x14ac:dyDescent="0.3">
      <c r="B2470" s="31" t="s">
        <v>17</v>
      </c>
      <c r="C2470">
        <v>200</v>
      </c>
      <c r="D2470" s="5">
        <v>0</v>
      </c>
      <c r="E2470" s="5">
        <v>0</v>
      </c>
      <c r="F2470" s="5">
        <v>0</v>
      </c>
      <c r="G2470" s="5">
        <v>0</v>
      </c>
      <c r="H2470" s="5">
        <v>1578818.1500000001</v>
      </c>
      <c r="I2470" s="5">
        <v>10677.970000000001</v>
      </c>
      <c r="J2470" s="12"/>
    </row>
    <row r="2471" spans="2:10" ht="16.5" thickTop="1" thickBot="1" x14ac:dyDescent="0.3">
      <c r="B2471" s="31" t="s">
        <v>18</v>
      </c>
      <c r="C2471">
        <v>220</v>
      </c>
      <c r="D2471" s="5">
        <v>0</v>
      </c>
      <c r="E2471" s="5">
        <v>0</v>
      </c>
      <c r="F2471" s="5">
        <v>0</v>
      </c>
      <c r="G2471" s="5">
        <v>0</v>
      </c>
      <c r="H2471" s="5">
        <v>383181.84999999986</v>
      </c>
      <c r="I2471" s="5">
        <v>-1.8189894035458565E-12</v>
      </c>
      <c r="J2471" s="12"/>
    </row>
    <row r="2472" spans="2:10" ht="16.5" thickTop="1" thickBot="1" x14ac:dyDescent="0.3">
      <c r="B2472" s="31" t="s">
        <v>19</v>
      </c>
      <c r="C2472">
        <v>500</v>
      </c>
      <c r="D2472" s="5">
        <v>0</v>
      </c>
      <c r="E2472" s="5">
        <v>0</v>
      </c>
      <c r="F2472" s="5">
        <v>0</v>
      </c>
      <c r="G2472" s="5">
        <v>0</v>
      </c>
      <c r="H2472" s="5">
        <v>1589496.12</v>
      </c>
      <c r="I2472" s="5">
        <v>0</v>
      </c>
      <c r="J2472" s="12"/>
    </row>
    <row r="2473" spans="2:10" ht="16.5" thickTop="1" thickBot="1" x14ac:dyDescent="0.3">
      <c r="B2473" s="30" t="s">
        <v>288</v>
      </c>
      <c r="D2473" s="5"/>
      <c r="E2473" s="5"/>
      <c r="F2473" s="5"/>
      <c r="G2473" s="5"/>
      <c r="H2473" s="5"/>
      <c r="I2473" s="5"/>
      <c r="J2473" s="12"/>
    </row>
    <row r="2474" spans="2:10" ht="16.5" thickTop="1" thickBot="1" x14ac:dyDescent="0.3">
      <c r="B2474" s="31" t="s">
        <v>16</v>
      </c>
      <c r="C2474">
        <v>135</v>
      </c>
      <c r="D2474" s="5">
        <v>0</v>
      </c>
      <c r="E2474" s="5">
        <v>0</v>
      </c>
      <c r="F2474" s="5">
        <v>0</v>
      </c>
      <c r="G2474" s="5">
        <v>669700</v>
      </c>
      <c r="H2474" s="5">
        <v>1274303</v>
      </c>
      <c r="I2474" s="5">
        <v>1274303</v>
      </c>
      <c r="J2474" s="12"/>
    </row>
    <row r="2475" spans="2:10" ht="16.5" thickTop="1" thickBot="1" x14ac:dyDescent="0.3">
      <c r="B2475" s="31" t="s">
        <v>17</v>
      </c>
      <c r="C2475">
        <v>200</v>
      </c>
      <c r="D2475" s="5">
        <v>0</v>
      </c>
      <c r="E2475" s="5">
        <v>0</v>
      </c>
      <c r="F2475" s="5">
        <v>0</v>
      </c>
      <c r="G2475" s="5">
        <v>669700</v>
      </c>
      <c r="H2475" s="5">
        <v>0</v>
      </c>
      <c r="I2475" s="5">
        <v>1274303</v>
      </c>
      <c r="J2475" s="12"/>
    </row>
    <row r="2476" spans="2:10" ht="16.5" thickTop="1" thickBot="1" x14ac:dyDescent="0.3">
      <c r="B2476" s="31" t="s">
        <v>18</v>
      </c>
      <c r="C2476">
        <v>220</v>
      </c>
      <c r="D2476" s="5">
        <v>0</v>
      </c>
      <c r="E2476" s="5">
        <v>0</v>
      </c>
      <c r="F2476" s="5">
        <v>0</v>
      </c>
      <c r="G2476" s="5">
        <v>0</v>
      </c>
      <c r="H2476" s="5">
        <v>1274303</v>
      </c>
      <c r="I2476" s="5">
        <v>0</v>
      </c>
      <c r="J2476" s="12"/>
    </row>
    <row r="2477" spans="2:10" ht="16.5" thickTop="1" thickBot="1" x14ac:dyDescent="0.3">
      <c r="B2477" s="31" t="s">
        <v>19</v>
      </c>
      <c r="C2477">
        <v>500</v>
      </c>
      <c r="D2477" s="5">
        <v>0</v>
      </c>
      <c r="E2477" s="5">
        <v>0</v>
      </c>
      <c r="F2477" s="5">
        <v>0</v>
      </c>
      <c r="G2477" s="5">
        <v>669700</v>
      </c>
      <c r="H2477" s="5">
        <v>0</v>
      </c>
      <c r="I2477" s="5">
        <v>1274303</v>
      </c>
      <c r="J2477" s="12"/>
    </row>
    <row r="2478" spans="2:10" ht="16.5" thickTop="1" thickBot="1" x14ac:dyDescent="0.3">
      <c r="B2478" s="30" t="s">
        <v>289</v>
      </c>
      <c r="D2478" s="5"/>
      <c r="E2478" s="5"/>
      <c r="F2478" s="5"/>
      <c r="G2478" s="5"/>
      <c r="H2478" s="5"/>
      <c r="I2478" s="5"/>
      <c r="J2478" s="12"/>
    </row>
    <row r="2479" spans="2:10" ht="16.5" thickTop="1" thickBot="1" x14ac:dyDescent="0.3">
      <c r="B2479" s="31" t="s">
        <v>16</v>
      </c>
      <c r="C2479">
        <v>135</v>
      </c>
      <c r="D2479" s="5">
        <v>0</v>
      </c>
      <c r="E2479" s="5">
        <v>0</v>
      </c>
      <c r="F2479" s="5">
        <v>651026</v>
      </c>
      <c r="G2479" s="5">
        <v>4710887</v>
      </c>
      <c r="H2479" s="5">
        <v>0</v>
      </c>
      <c r="I2479" s="5">
        <v>0</v>
      </c>
      <c r="J2479" s="12"/>
    </row>
    <row r="2480" spans="2:10" ht="16.5" thickTop="1" thickBot="1" x14ac:dyDescent="0.3">
      <c r="B2480" s="31" t="s">
        <v>17</v>
      </c>
      <c r="C2480">
        <v>200</v>
      </c>
      <c r="D2480" s="5">
        <v>0</v>
      </c>
      <c r="E2480" s="5">
        <v>0</v>
      </c>
      <c r="F2480" s="5">
        <v>651026</v>
      </c>
      <c r="G2480" s="5">
        <v>4710887.0000000019</v>
      </c>
      <c r="H2480" s="5">
        <v>0</v>
      </c>
      <c r="I2480" s="5">
        <v>0</v>
      </c>
      <c r="J2480" s="12"/>
    </row>
    <row r="2481" spans="2:10" ht="16.5" thickTop="1" thickBot="1" x14ac:dyDescent="0.3">
      <c r="B2481" s="31" t="s">
        <v>18</v>
      </c>
      <c r="C2481">
        <v>220</v>
      </c>
      <c r="D2481" s="5">
        <v>0</v>
      </c>
      <c r="E2481" s="5">
        <v>0</v>
      </c>
      <c r="F2481" s="5">
        <v>0</v>
      </c>
      <c r="G2481" s="5">
        <v>-1.862645149230957E-9</v>
      </c>
      <c r="H2481" s="5">
        <v>0</v>
      </c>
      <c r="I2481" s="5">
        <v>0</v>
      </c>
      <c r="J2481" s="12"/>
    </row>
    <row r="2482" spans="2:10" ht="16.5" thickTop="1" thickBot="1" x14ac:dyDescent="0.3">
      <c r="B2482" s="30" t="s">
        <v>290</v>
      </c>
      <c r="D2482" s="5"/>
      <c r="E2482" s="5"/>
      <c r="F2482" s="5"/>
      <c r="G2482" s="5"/>
      <c r="H2482" s="5"/>
      <c r="I2482" s="5"/>
      <c r="J2482" s="12"/>
    </row>
    <row r="2483" spans="2:10" ht="16.5" thickTop="1" thickBot="1" x14ac:dyDescent="0.3">
      <c r="B2483" s="31" t="s">
        <v>16</v>
      </c>
      <c r="C2483">
        <v>135</v>
      </c>
      <c r="D2483" s="5">
        <v>0</v>
      </c>
      <c r="E2483" s="5">
        <v>0</v>
      </c>
      <c r="F2483" s="5">
        <v>6040329</v>
      </c>
      <c r="G2483" s="5">
        <v>6040329</v>
      </c>
      <c r="H2483" s="5">
        <v>15914548</v>
      </c>
      <c r="I2483" s="5">
        <v>0</v>
      </c>
      <c r="J2483" s="12"/>
    </row>
    <row r="2484" spans="2:10" ht="16.5" thickTop="1" thickBot="1" x14ac:dyDescent="0.3">
      <c r="B2484" s="31" t="s">
        <v>17</v>
      </c>
      <c r="C2484">
        <v>200</v>
      </c>
      <c r="D2484" s="5">
        <v>0</v>
      </c>
      <c r="E2484" s="5">
        <v>0</v>
      </c>
      <c r="F2484" s="5">
        <v>6040329</v>
      </c>
      <c r="G2484" s="5">
        <v>6040329</v>
      </c>
      <c r="H2484" s="5">
        <v>15914548</v>
      </c>
      <c r="I2484" s="5">
        <v>0</v>
      </c>
      <c r="J2484" s="12"/>
    </row>
    <row r="2485" spans="2:10" ht="16.5" thickTop="1" thickBot="1" x14ac:dyDescent="0.3">
      <c r="B2485" s="31" t="s">
        <v>19</v>
      </c>
      <c r="C2485">
        <v>500</v>
      </c>
      <c r="D2485" s="5">
        <v>0</v>
      </c>
      <c r="E2485" s="5">
        <v>0</v>
      </c>
      <c r="F2485" s="5">
        <v>6040329</v>
      </c>
      <c r="G2485" s="5">
        <v>6040329</v>
      </c>
      <c r="H2485" s="5">
        <v>15914548</v>
      </c>
      <c r="I2485" s="5">
        <v>0</v>
      </c>
      <c r="J2485" s="12"/>
    </row>
    <row r="2486" spans="2:10" ht="16.5" thickTop="1" thickBot="1" x14ac:dyDescent="0.3">
      <c r="B2486" s="30" t="s">
        <v>309</v>
      </c>
      <c r="D2486" s="5"/>
      <c r="E2486" s="5"/>
      <c r="F2486" s="5"/>
      <c r="G2486" s="5"/>
      <c r="H2486" s="5"/>
      <c r="I2486" s="5"/>
      <c r="J2486" s="12"/>
    </row>
    <row r="2487" spans="2:10" ht="16.5" thickTop="1" thickBot="1" x14ac:dyDescent="0.3">
      <c r="B2487" s="31" t="s">
        <v>15</v>
      </c>
      <c r="C2487">
        <v>100</v>
      </c>
      <c r="D2487" s="5">
        <v>0</v>
      </c>
      <c r="E2487" s="5">
        <v>0</v>
      </c>
      <c r="F2487" s="5">
        <v>0</v>
      </c>
      <c r="G2487" s="5">
        <v>0</v>
      </c>
      <c r="H2487" s="5">
        <v>0</v>
      </c>
      <c r="I2487" s="5">
        <v>25000</v>
      </c>
      <c r="J2487" s="12"/>
    </row>
    <row r="2488" spans="2:10" ht="16.5" thickTop="1" thickBot="1" x14ac:dyDescent="0.3">
      <c r="B2488" s="31" t="s">
        <v>16</v>
      </c>
      <c r="C2488">
        <v>135</v>
      </c>
      <c r="D2488" s="5">
        <v>0</v>
      </c>
      <c r="E2488" s="5">
        <v>0</v>
      </c>
      <c r="F2488" s="5">
        <v>0</v>
      </c>
      <c r="G2488" s="5">
        <v>0</v>
      </c>
      <c r="H2488" s="5">
        <v>0</v>
      </c>
      <c r="I2488" s="5">
        <v>25000</v>
      </c>
      <c r="J2488" s="12"/>
    </row>
    <row r="2489" spans="2:10" ht="16.5" thickTop="1" thickBot="1" x14ac:dyDescent="0.3">
      <c r="B2489" s="31" t="s">
        <v>18</v>
      </c>
      <c r="C2489">
        <v>220</v>
      </c>
      <c r="D2489" s="5">
        <v>0</v>
      </c>
      <c r="E2489" s="5">
        <v>0</v>
      </c>
      <c r="F2489" s="5">
        <v>0</v>
      </c>
      <c r="G2489" s="5">
        <v>0</v>
      </c>
      <c r="H2489" s="5">
        <v>0</v>
      </c>
      <c r="I2489" s="5">
        <v>25000</v>
      </c>
      <c r="J2489" s="12"/>
    </row>
    <row r="2490" spans="2:10" ht="16.5" thickTop="1" thickBot="1" x14ac:dyDescent="0.3">
      <c r="B2490" s="30" t="s">
        <v>291</v>
      </c>
      <c r="D2490" s="5"/>
      <c r="E2490" s="5"/>
      <c r="F2490" s="5"/>
      <c r="G2490" s="5"/>
      <c r="H2490" s="5"/>
      <c r="I2490" s="5"/>
      <c r="J2490" s="12"/>
    </row>
    <row r="2491" spans="2:10" ht="16.5" thickTop="1" thickBot="1" x14ac:dyDescent="0.3">
      <c r="B2491" s="31" t="s">
        <v>16</v>
      </c>
      <c r="C2491">
        <v>135</v>
      </c>
      <c r="D2491" s="5">
        <v>0</v>
      </c>
      <c r="E2491" s="5">
        <v>0</v>
      </c>
      <c r="F2491" s="5">
        <v>6040329</v>
      </c>
      <c r="G2491" s="5">
        <v>11839863</v>
      </c>
      <c r="H2491" s="5">
        <v>15859247</v>
      </c>
      <c r="I2491" s="5">
        <v>0</v>
      </c>
      <c r="J2491" s="12"/>
    </row>
    <row r="2492" spans="2:10" ht="16.5" thickTop="1" thickBot="1" x14ac:dyDescent="0.3">
      <c r="B2492" s="31" t="s">
        <v>17</v>
      </c>
      <c r="C2492">
        <v>200</v>
      </c>
      <c r="D2492" s="5">
        <v>0</v>
      </c>
      <c r="E2492" s="5">
        <v>0</v>
      </c>
      <c r="F2492" s="5">
        <v>6040329</v>
      </c>
      <c r="G2492" s="5">
        <v>11839863</v>
      </c>
      <c r="H2492" s="5">
        <v>15859247</v>
      </c>
      <c r="I2492" s="5">
        <v>0</v>
      </c>
      <c r="J2492" s="12"/>
    </row>
    <row r="2493" spans="2:10" ht="16.5" thickTop="1" thickBot="1" x14ac:dyDescent="0.3">
      <c r="B2493" s="31" t="s">
        <v>19</v>
      </c>
      <c r="C2493">
        <v>500</v>
      </c>
      <c r="D2493" s="5">
        <v>0</v>
      </c>
      <c r="E2493" s="5">
        <v>0</v>
      </c>
      <c r="F2493" s="5">
        <v>6040329</v>
      </c>
      <c r="G2493" s="5">
        <v>11839863</v>
      </c>
      <c r="H2493" s="5">
        <v>15859247</v>
      </c>
      <c r="I2493" s="5">
        <v>0</v>
      </c>
      <c r="J2493" s="12"/>
    </row>
    <row r="2494" spans="2:10" ht="16.5" thickTop="1" thickBot="1" x14ac:dyDescent="0.3">
      <c r="B2494" s="30" t="s">
        <v>292</v>
      </c>
      <c r="D2494" s="5"/>
      <c r="E2494" s="5"/>
      <c r="F2494" s="5"/>
      <c r="G2494" s="5"/>
      <c r="H2494" s="5"/>
      <c r="I2494" s="5"/>
      <c r="J2494" s="12"/>
    </row>
    <row r="2495" spans="2:10" ht="16.5" thickTop="1" thickBot="1" x14ac:dyDescent="0.3">
      <c r="B2495" s="31" t="s">
        <v>15</v>
      </c>
      <c r="C2495">
        <v>100</v>
      </c>
      <c r="D2495" s="5">
        <v>420159.16</v>
      </c>
      <c r="E2495" s="5">
        <v>424134.5</v>
      </c>
      <c r="F2495" s="5">
        <v>457305.26</v>
      </c>
      <c r="G2495" s="5">
        <v>520670.44</v>
      </c>
      <c r="H2495" s="5">
        <v>552725.06000000006</v>
      </c>
      <c r="I2495" s="5">
        <v>629400.42000000004</v>
      </c>
      <c r="J2495" s="12"/>
    </row>
    <row r="2496" spans="2:10" ht="16.5" thickTop="1" thickBot="1" x14ac:dyDescent="0.3">
      <c r="B2496" s="31" t="s">
        <v>16</v>
      </c>
      <c r="C2496">
        <v>135</v>
      </c>
      <c r="D2496" s="5">
        <v>60078</v>
      </c>
      <c r="E2496" s="5">
        <v>60078</v>
      </c>
      <c r="F2496" s="5">
        <v>60078</v>
      </c>
      <c r="G2496" s="5">
        <v>60078</v>
      </c>
      <c r="H2496" s="5">
        <v>60078</v>
      </c>
      <c r="I2496" s="5">
        <v>60078</v>
      </c>
      <c r="J2496" s="12"/>
    </row>
    <row r="2497" spans="2:10" ht="16.5" thickTop="1" thickBot="1" x14ac:dyDescent="0.3">
      <c r="B2497" s="31" t="s">
        <v>17</v>
      </c>
      <c r="C2497">
        <v>200</v>
      </c>
      <c r="D2497" s="5">
        <v>7095.91</v>
      </c>
      <c r="E2497" s="5">
        <v>28224.320000000003</v>
      </c>
      <c r="F2497" s="5">
        <v>7606.3</v>
      </c>
      <c r="G2497" s="5">
        <v>7086.4600000000009</v>
      </c>
      <c r="H2497" s="5">
        <v>14431.95</v>
      </c>
      <c r="I2497" s="5">
        <v>9012.0699999999979</v>
      </c>
      <c r="J2497" s="12"/>
    </row>
    <row r="2498" spans="2:10" ht="16.5" thickTop="1" thickBot="1" x14ac:dyDescent="0.3">
      <c r="B2498" s="31" t="s">
        <v>18</v>
      </c>
      <c r="C2498">
        <v>220</v>
      </c>
      <c r="D2498" s="5">
        <v>52982.09</v>
      </c>
      <c r="E2498" s="5">
        <v>31853.679999999997</v>
      </c>
      <c r="F2498" s="5">
        <v>52471.7</v>
      </c>
      <c r="G2498" s="5">
        <v>52991.54</v>
      </c>
      <c r="H2498" s="5">
        <v>45646.05</v>
      </c>
      <c r="I2498" s="5">
        <v>51065.93</v>
      </c>
      <c r="J2498" s="12"/>
    </row>
    <row r="2499" spans="2:10" ht="16.5" thickTop="1" thickBot="1" x14ac:dyDescent="0.3">
      <c r="B2499" s="31" t="s">
        <v>19</v>
      </c>
      <c r="C2499">
        <v>500</v>
      </c>
      <c r="D2499" s="5">
        <v>42045.06</v>
      </c>
      <c r="E2499" s="5">
        <v>32199.66</v>
      </c>
      <c r="F2499" s="5">
        <v>40777.06</v>
      </c>
      <c r="G2499" s="5">
        <v>70451.64</v>
      </c>
      <c r="H2499" s="5">
        <v>46486.57</v>
      </c>
      <c r="I2499" s="5">
        <v>85687.43</v>
      </c>
      <c r="J2499" s="12"/>
    </row>
    <row r="2500" spans="2:10" ht="16.5" thickTop="1" thickBot="1" x14ac:dyDescent="0.3">
      <c r="B2500" s="30" t="s">
        <v>303</v>
      </c>
      <c r="D2500" s="5"/>
      <c r="E2500" s="5"/>
      <c r="F2500" s="5"/>
      <c r="G2500" s="5"/>
      <c r="H2500" s="5"/>
      <c r="I2500" s="5"/>
      <c r="J2500" s="12"/>
    </row>
    <row r="2501" spans="2:10" ht="16.5" thickTop="1" thickBot="1" x14ac:dyDescent="0.3">
      <c r="B2501" s="31" t="s">
        <v>15</v>
      </c>
      <c r="C2501">
        <v>100</v>
      </c>
      <c r="D2501" s="5">
        <v>164271.59</v>
      </c>
      <c r="E2501" s="5">
        <v>184319.76</v>
      </c>
      <c r="F2501" s="5">
        <v>201417.79</v>
      </c>
      <c r="G2501" s="5">
        <v>206160.48</v>
      </c>
      <c r="H2501" s="5">
        <v>212959.6</v>
      </c>
      <c r="I2501" s="5">
        <v>222250.45</v>
      </c>
      <c r="J2501" s="12"/>
    </row>
    <row r="2502" spans="2:10" ht="16.5" thickTop="1" thickBot="1" x14ac:dyDescent="0.3">
      <c r="B2502" s="31" t="s">
        <v>16</v>
      </c>
      <c r="C2502">
        <v>135</v>
      </c>
      <c r="D2502" s="5">
        <v>13722</v>
      </c>
      <c r="E2502" s="5">
        <v>13722</v>
      </c>
      <c r="F2502" s="5">
        <v>30000</v>
      </c>
      <c r="G2502" s="5">
        <v>60000</v>
      </c>
      <c r="H2502" s="5">
        <v>60000</v>
      </c>
      <c r="I2502" s="5">
        <v>60000</v>
      </c>
      <c r="J2502" s="12"/>
    </row>
    <row r="2503" spans="2:10" ht="16.5" thickTop="1" thickBot="1" x14ac:dyDescent="0.3">
      <c r="B2503" s="31" t="s">
        <v>17</v>
      </c>
      <c r="C2503">
        <v>200</v>
      </c>
      <c r="D2503" s="5">
        <v>2206.85</v>
      </c>
      <c r="E2503" s="5">
        <v>13628.17</v>
      </c>
      <c r="F2503" s="5">
        <v>6694.7199999999984</v>
      </c>
      <c r="G2503" s="5">
        <v>5357.42</v>
      </c>
      <c r="H2503" s="5">
        <v>1483.1299999999999</v>
      </c>
      <c r="I2503" s="5">
        <v>552.7700000000001</v>
      </c>
      <c r="J2503" s="12"/>
    </row>
    <row r="2504" spans="2:10" ht="16.5" thickTop="1" thickBot="1" x14ac:dyDescent="0.3">
      <c r="B2504" s="31" t="s">
        <v>18</v>
      </c>
      <c r="C2504">
        <v>220</v>
      </c>
      <c r="D2504" s="5">
        <v>11515.15</v>
      </c>
      <c r="E2504" s="5">
        <v>93.829999999999927</v>
      </c>
      <c r="F2504" s="5">
        <v>23305.280000000002</v>
      </c>
      <c r="G2504" s="5">
        <v>54642.58</v>
      </c>
      <c r="H2504" s="5">
        <v>58516.87</v>
      </c>
      <c r="I2504" s="5">
        <v>59447.23</v>
      </c>
      <c r="J2504" s="12"/>
    </row>
    <row r="2505" spans="2:10" ht="16.5" thickTop="1" thickBot="1" x14ac:dyDescent="0.3">
      <c r="B2505" s="31" t="s">
        <v>19</v>
      </c>
      <c r="C2505">
        <v>500</v>
      </c>
      <c r="D2505" s="5">
        <v>35703.800000000003</v>
      </c>
      <c r="E2505" s="5">
        <v>33676.339999999997</v>
      </c>
      <c r="F2505" s="5">
        <v>23792.75</v>
      </c>
      <c r="G2505" s="5">
        <v>10100.11</v>
      </c>
      <c r="H2505" s="5">
        <v>8282.25</v>
      </c>
      <c r="I2505" s="5">
        <v>9843.6200000000008</v>
      </c>
      <c r="J2505" s="12"/>
    </row>
    <row r="2506" spans="2:10" ht="16.5" thickTop="1" thickBot="1" x14ac:dyDescent="0.3">
      <c r="B2506" s="29" t="s">
        <v>331</v>
      </c>
      <c r="D2506" s="5"/>
      <c r="E2506" s="5"/>
      <c r="F2506" s="5"/>
      <c r="G2506" s="5"/>
      <c r="H2506" s="5"/>
      <c r="I2506" s="5"/>
      <c r="J2506" s="12"/>
    </row>
    <row r="2507" spans="2:10" ht="16.5" thickTop="1" thickBot="1" x14ac:dyDescent="0.3">
      <c r="B2507" s="30" t="s">
        <v>148</v>
      </c>
      <c r="D2507" s="5"/>
      <c r="E2507" s="5"/>
      <c r="F2507" s="5"/>
      <c r="G2507" s="5"/>
      <c r="H2507" s="5"/>
      <c r="I2507" s="5"/>
      <c r="J2507" s="12"/>
    </row>
    <row r="2508" spans="2:10" ht="16.5" thickTop="1" thickBot="1" x14ac:dyDescent="0.3">
      <c r="B2508" s="31" t="s">
        <v>15</v>
      </c>
      <c r="C2508">
        <v>100</v>
      </c>
      <c r="D2508" s="5">
        <v>5165434.58</v>
      </c>
      <c r="E2508" s="5">
        <v>5391289.75</v>
      </c>
      <c r="F2508" s="5">
        <v>7388927.8200000003</v>
      </c>
      <c r="G2508" s="5">
        <v>7838920.8700000001</v>
      </c>
      <c r="H2508" s="5">
        <v>6388380.9699999997</v>
      </c>
      <c r="I2508" s="5">
        <v>6681966.7199999997</v>
      </c>
      <c r="J2508" s="12"/>
    </row>
    <row r="2509" spans="2:10" ht="16.5" thickTop="1" thickBot="1" x14ac:dyDescent="0.3">
      <c r="B2509" s="31" t="s">
        <v>16</v>
      </c>
      <c r="C2509">
        <v>135</v>
      </c>
      <c r="D2509" s="5">
        <v>128245468</v>
      </c>
      <c r="E2509" s="5">
        <v>133548399</v>
      </c>
      <c r="F2509" s="5">
        <v>157916727.69999999</v>
      </c>
      <c r="G2509" s="5">
        <v>164217804.51999998</v>
      </c>
      <c r="H2509" s="5">
        <v>177223871.24000001</v>
      </c>
      <c r="I2509" s="5">
        <v>177896232.63999999</v>
      </c>
      <c r="J2509" s="12"/>
    </row>
    <row r="2510" spans="2:10" ht="16.5" thickTop="1" thickBot="1" x14ac:dyDescent="0.3">
      <c r="B2510" s="31" t="s">
        <v>17</v>
      </c>
      <c r="C2510">
        <v>200</v>
      </c>
      <c r="D2510" s="5">
        <v>127101011.13000025</v>
      </c>
      <c r="E2510" s="5">
        <v>131262650.11999993</v>
      </c>
      <c r="F2510" s="5">
        <v>147319924.68999994</v>
      </c>
      <c r="G2510" s="5">
        <v>149433001.70000026</v>
      </c>
      <c r="H2510" s="5">
        <v>153088350.91999963</v>
      </c>
      <c r="I2510" s="5">
        <v>152335015.58000016</v>
      </c>
      <c r="J2510" s="12"/>
    </row>
    <row r="2511" spans="2:10" ht="16.5" thickTop="1" thickBot="1" x14ac:dyDescent="0.3">
      <c r="B2511" s="31" t="s">
        <v>18</v>
      </c>
      <c r="C2511">
        <v>220</v>
      </c>
      <c r="D2511" s="5">
        <v>1144456.8699997514</v>
      </c>
      <c r="E2511" s="5">
        <v>2285748.8800000697</v>
      </c>
      <c r="F2511" s="5">
        <v>10596803.01000005</v>
      </c>
      <c r="G2511" s="5">
        <v>14784802.819999725</v>
      </c>
      <c r="H2511" s="5">
        <v>24135520.32000038</v>
      </c>
      <c r="I2511" s="5">
        <v>25561217.059999824</v>
      </c>
      <c r="J2511" s="12"/>
    </row>
    <row r="2512" spans="2:10" ht="16.5" thickTop="1" thickBot="1" x14ac:dyDescent="0.3">
      <c r="B2512" s="31" t="s">
        <v>67</v>
      </c>
      <c r="C2512">
        <v>222</v>
      </c>
      <c r="D2512" s="5">
        <v>34826000</v>
      </c>
      <c r="E2512" s="5">
        <v>45526000</v>
      </c>
      <c r="F2512" s="5">
        <v>45526000</v>
      </c>
      <c r="G2512" s="5">
        <v>45526000</v>
      </c>
      <c r="H2512" s="5">
        <v>45526000</v>
      </c>
      <c r="I2512" s="5">
        <v>45526000</v>
      </c>
      <c r="J2512" s="12"/>
    </row>
    <row r="2513" spans="2:10" ht="16.5" thickTop="1" thickBot="1" x14ac:dyDescent="0.3">
      <c r="B2513" s="31" t="s">
        <v>66</v>
      </c>
      <c r="C2513">
        <v>274</v>
      </c>
      <c r="D2513" s="5">
        <v>45526000</v>
      </c>
      <c r="E2513" s="5">
        <v>45526000</v>
      </c>
      <c r="F2513" s="5">
        <v>45526000</v>
      </c>
      <c r="G2513" s="5">
        <v>45526000</v>
      </c>
      <c r="H2513" s="5">
        <v>45526000</v>
      </c>
      <c r="I2513" s="5">
        <v>45526000</v>
      </c>
      <c r="J2513" s="12"/>
    </row>
    <row r="2514" spans="2:10" ht="16.5" thickTop="1" thickBot="1" x14ac:dyDescent="0.3">
      <c r="B2514" s="31" t="s">
        <v>19</v>
      </c>
      <c r="C2514">
        <v>500</v>
      </c>
      <c r="D2514" s="5">
        <v>76528264.299999997</v>
      </c>
      <c r="E2514" s="5">
        <v>79657939.679999977</v>
      </c>
      <c r="F2514" s="5">
        <v>91564755.429999992</v>
      </c>
      <c r="G2514" s="5">
        <v>85817777.969999999</v>
      </c>
      <c r="H2514" s="5">
        <v>84137339.260000005</v>
      </c>
      <c r="I2514" s="5">
        <v>68749967.129999995</v>
      </c>
      <c r="J2514" s="12"/>
    </row>
    <row r="2515" spans="2:10" ht="16.5" thickTop="1" thickBot="1" x14ac:dyDescent="0.3">
      <c r="B2515" s="30" t="s">
        <v>279</v>
      </c>
      <c r="D2515" s="5"/>
      <c r="E2515" s="5"/>
      <c r="F2515" s="5"/>
      <c r="G2515" s="5"/>
      <c r="H2515" s="5"/>
      <c r="I2515" s="5"/>
      <c r="J2515" s="12"/>
    </row>
    <row r="2516" spans="2:10" ht="16.5" thickTop="1" thickBot="1" x14ac:dyDescent="0.3">
      <c r="B2516" s="31" t="s">
        <v>15</v>
      </c>
      <c r="C2516">
        <v>100</v>
      </c>
      <c r="D2516" s="5">
        <v>1051280.0900000001</v>
      </c>
      <c r="E2516" s="5">
        <v>999413.11</v>
      </c>
      <c r="F2516" s="5">
        <v>988013.41</v>
      </c>
      <c r="G2516" s="5">
        <v>1069708.25</v>
      </c>
      <c r="H2516" s="5">
        <v>1163605.3600000001</v>
      </c>
      <c r="I2516" s="5">
        <v>555904.38</v>
      </c>
      <c r="J2516" s="12"/>
    </row>
    <row r="2517" spans="2:10" ht="16.5" thickTop="1" thickBot="1" x14ac:dyDescent="0.3">
      <c r="B2517" s="31" t="s">
        <v>16</v>
      </c>
      <c r="C2517">
        <v>135</v>
      </c>
      <c r="D2517" s="5">
        <v>5576030</v>
      </c>
      <c r="E2517" s="5">
        <v>7295920</v>
      </c>
      <c r="F2517" s="5">
        <v>8295920</v>
      </c>
      <c r="G2517" s="5">
        <v>7949320</v>
      </c>
      <c r="H2517" s="5">
        <v>6146920</v>
      </c>
      <c r="I2517" s="5">
        <v>5912746</v>
      </c>
      <c r="J2517" s="12"/>
    </row>
    <row r="2518" spans="2:10" ht="16.5" thickTop="1" thickBot="1" x14ac:dyDescent="0.3">
      <c r="B2518" s="31" t="s">
        <v>17</v>
      </c>
      <c r="C2518">
        <v>200</v>
      </c>
      <c r="D2518" s="5">
        <v>4950370.24</v>
      </c>
      <c r="E2518" s="5">
        <v>7258639.8099999987</v>
      </c>
      <c r="F2518" s="5">
        <v>8241841.2799999984</v>
      </c>
      <c r="G2518" s="5">
        <v>7590536.9699999979</v>
      </c>
      <c r="H2518" s="5">
        <v>2949530.3499999992</v>
      </c>
      <c r="I2518" s="5">
        <v>3091180.42</v>
      </c>
      <c r="J2518" s="12"/>
    </row>
    <row r="2519" spans="2:10" ht="16.5" thickTop="1" thickBot="1" x14ac:dyDescent="0.3">
      <c r="B2519" s="31" t="s">
        <v>18</v>
      </c>
      <c r="C2519">
        <v>220</v>
      </c>
      <c r="D2519" s="5">
        <v>625659.75999999978</v>
      </c>
      <c r="E2519" s="5">
        <v>37280.190000001341</v>
      </c>
      <c r="F2519" s="5">
        <v>54078.720000001602</v>
      </c>
      <c r="G2519" s="5">
        <v>358783.03000000212</v>
      </c>
      <c r="H2519" s="5">
        <v>3197389.6500000008</v>
      </c>
      <c r="I2519" s="5">
        <v>2821565.58</v>
      </c>
      <c r="J2519" s="12"/>
    </row>
    <row r="2520" spans="2:10" ht="16.5" thickTop="1" thickBot="1" x14ac:dyDescent="0.3">
      <c r="B2520" s="31" t="s">
        <v>19</v>
      </c>
      <c r="C2520">
        <v>500</v>
      </c>
      <c r="D2520" s="5">
        <v>2400636.2000000002</v>
      </c>
      <c r="E2520" s="5">
        <v>4544097.18</v>
      </c>
      <c r="F2520" s="5">
        <v>5881752.5899999999</v>
      </c>
      <c r="G2520" s="5">
        <v>5304874.2500000019</v>
      </c>
      <c r="H2520" s="5">
        <v>468404.06</v>
      </c>
      <c r="I2520" s="5">
        <v>363315.57</v>
      </c>
      <c r="J2520" s="12"/>
    </row>
    <row r="2521" spans="2:10" ht="16.5" thickTop="1" thickBot="1" x14ac:dyDescent="0.3">
      <c r="B2521" s="30" t="s">
        <v>280</v>
      </c>
      <c r="D2521" s="5"/>
      <c r="E2521" s="5"/>
      <c r="F2521" s="5"/>
      <c r="G2521" s="5"/>
      <c r="H2521" s="5"/>
      <c r="I2521" s="5"/>
      <c r="J2521" s="12"/>
    </row>
    <row r="2522" spans="2:10" ht="16.5" thickTop="1" thickBot="1" x14ac:dyDescent="0.3">
      <c r="B2522" s="31" t="s">
        <v>15</v>
      </c>
      <c r="C2522">
        <v>100</v>
      </c>
      <c r="D2522" s="5">
        <v>532946.39</v>
      </c>
      <c r="E2522" s="5">
        <v>509891.31</v>
      </c>
      <c r="F2522" s="5">
        <v>734179.14</v>
      </c>
      <c r="G2522" s="5">
        <v>1056734.97</v>
      </c>
      <c r="H2522" s="5">
        <v>1462319.54</v>
      </c>
      <c r="I2522" s="5">
        <v>1392344.79</v>
      </c>
      <c r="J2522" s="12"/>
    </row>
    <row r="2523" spans="2:10" ht="16.5" thickTop="1" thickBot="1" x14ac:dyDescent="0.3">
      <c r="B2523" s="31" t="s">
        <v>16</v>
      </c>
      <c r="C2523">
        <v>135</v>
      </c>
      <c r="D2523" s="5">
        <v>1757949</v>
      </c>
      <c r="E2523" s="5">
        <v>1693390</v>
      </c>
      <c r="F2523" s="5">
        <v>1743390</v>
      </c>
      <c r="G2523" s="5">
        <v>1495890</v>
      </c>
      <c r="H2523" s="5">
        <v>2160390</v>
      </c>
      <c r="I2523" s="5">
        <v>2830740</v>
      </c>
      <c r="J2523" s="12"/>
    </row>
    <row r="2524" spans="2:10" ht="16.5" thickTop="1" thickBot="1" x14ac:dyDescent="0.3">
      <c r="B2524" s="31" t="s">
        <v>66</v>
      </c>
      <c r="C2524">
        <v>137</v>
      </c>
      <c r="D2524" s="5">
        <v>4592000</v>
      </c>
      <c r="E2524" s="5">
        <v>4592000</v>
      </c>
      <c r="F2524" s="5">
        <v>4592000</v>
      </c>
      <c r="G2524" s="5">
        <v>4592000</v>
      </c>
      <c r="H2524" s="5">
        <v>4592000</v>
      </c>
      <c r="I2524" s="5">
        <v>4592000</v>
      </c>
      <c r="J2524" s="12"/>
    </row>
    <row r="2525" spans="2:10" ht="16.5" thickTop="1" thickBot="1" x14ac:dyDescent="0.3">
      <c r="B2525" s="31" t="s">
        <v>17</v>
      </c>
      <c r="C2525">
        <v>200</v>
      </c>
      <c r="D2525" s="5">
        <v>1437437.77</v>
      </c>
      <c r="E2525" s="5">
        <v>1557428.4</v>
      </c>
      <c r="F2525" s="5">
        <v>1591800.8699999999</v>
      </c>
      <c r="G2525" s="5">
        <v>980248.33999999973</v>
      </c>
      <c r="H2525" s="5">
        <v>1910876.8999999994</v>
      </c>
      <c r="I2525" s="5">
        <v>2261854.2900000005</v>
      </c>
      <c r="J2525" s="12"/>
    </row>
    <row r="2526" spans="2:10" ht="16.5" thickTop="1" thickBot="1" x14ac:dyDescent="0.3">
      <c r="B2526" s="31" t="s">
        <v>18</v>
      </c>
      <c r="C2526">
        <v>220</v>
      </c>
      <c r="D2526" s="5">
        <v>320511.23</v>
      </c>
      <c r="E2526" s="5">
        <v>135961.60000000009</v>
      </c>
      <c r="F2526" s="5">
        <v>151589.13000000012</v>
      </c>
      <c r="G2526" s="5">
        <v>515641.66000000027</v>
      </c>
      <c r="H2526" s="5">
        <v>249513.10000000056</v>
      </c>
      <c r="I2526" s="5">
        <v>568885.7099999995</v>
      </c>
      <c r="J2526" s="12"/>
    </row>
    <row r="2527" spans="2:10" ht="16.5" thickTop="1" thickBot="1" x14ac:dyDescent="0.3">
      <c r="B2527" s="31" t="s">
        <v>67</v>
      </c>
      <c r="C2527">
        <v>222</v>
      </c>
      <c r="D2527" s="5">
        <v>4592000</v>
      </c>
      <c r="E2527" s="5">
        <v>4592000</v>
      </c>
      <c r="F2527" s="5">
        <v>4592000</v>
      </c>
      <c r="G2527" s="5">
        <v>4592000</v>
      </c>
      <c r="H2527" s="5">
        <v>4592000</v>
      </c>
      <c r="I2527" s="5">
        <v>4592000</v>
      </c>
      <c r="J2527" s="12"/>
    </row>
    <row r="2528" spans="2:10" ht="16.5" thickTop="1" thickBot="1" x14ac:dyDescent="0.3">
      <c r="B2528" s="31" t="s">
        <v>19</v>
      </c>
      <c r="C2528">
        <v>500</v>
      </c>
      <c r="D2528" s="5">
        <v>436464.73</v>
      </c>
      <c r="E2528" s="5">
        <v>435044.68000000005</v>
      </c>
      <c r="F2528" s="5">
        <v>647849.24</v>
      </c>
      <c r="G2528" s="5">
        <v>568645.14</v>
      </c>
      <c r="H2528" s="5">
        <v>540507.35</v>
      </c>
      <c r="I2528" s="5">
        <v>409063.33</v>
      </c>
      <c r="J2528" s="12"/>
    </row>
    <row r="2529" spans="2:10" ht="16.5" thickTop="1" thickBot="1" x14ac:dyDescent="0.3">
      <c r="B2529" s="30" t="s">
        <v>281</v>
      </c>
      <c r="D2529" s="5"/>
      <c r="E2529" s="5"/>
      <c r="F2529" s="5"/>
      <c r="G2529" s="5"/>
      <c r="H2529" s="5"/>
      <c r="I2529" s="5"/>
      <c r="J2529" s="12"/>
    </row>
    <row r="2530" spans="2:10" ht="16.5" thickTop="1" thickBot="1" x14ac:dyDescent="0.3">
      <c r="B2530" s="31" t="s">
        <v>15</v>
      </c>
      <c r="C2530">
        <v>100</v>
      </c>
      <c r="D2530" s="5">
        <v>1168038.99</v>
      </c>
      <c r="E2530" s="5">
        <v>1406656.24</v>
      </c>
      <c r="F2530" s="5">
        <v>1725616.45</v>
      </c>
      <c r="G2530" s="5">
        <v>1961556.1</v>
      </c>
      <c r="H2530" s="5">
        <v>2148981.4900000002</v>
      </c>
      <c r="I2530" s="5">
        <v>2239929.4500000002</v>
      </c>
      <c r="J2530" s="12"/>
    </row>
    <row r="2531" spans="2:10" ht="16.5" thickTop="1" thickBot="1" x14ac:dyDescent="0.3">
      <c r="B2531" s="31" t="s">
        <v>16</v>
      </c>
      <c r="C2531">
        <v>135</v>
      </c>
      <c r="D2531" s="5">
        <v>510220</v>
      </c>
      <c r="E2531" s="5">
        <v>322033</v>
      </c>
      <c r="F2531" s="5">
        <v>272033</v>
      </c>
      <c r="G2531" s="5">
        <v>172033</v>
      </c>
      <c r="H2531" s="5">
        <v>772033</v>
      </c>
      <c r="I2531" s="5">
        <v>253857</v>
      </c>
      <c r="J2531" s="12"/>
    </row>
    <row r="2532" spans="2:10" ht="16.5" thickTop="1" thickBot="1" x14ac:dyDescent="0.3">
      <c r="B2532" s="31" t="s">
        <v>17</v>
      </c>
      <c r="C2532">
        <v>200</v>
      </c>
      <c r="D2532" s="5">
        <v>128729.15000000001</v>
      </c>
      <c r="E2532" s="5">
        <v>159396.59</v>
      </c>
      <c r="F2532" s="5">
        <v>105439.70999999999</v>
      </c>
      <c r="G2532" s="5">
        <v>102525.51</v>
      </c>
      <c r="H2532" s="5">
        <v>107368.50999999998</v>
      </c>
      <c r="I2532" s="5">
        <v>109422.27999999998</v>
      </c>
      <c r="J2532" s="12"/>
    </row>
    <row r="2533" spans="2:10" ht="16.5" thickTop="1" thickBot="1" x14ac:dyDescent="0.3">
      <c r="B2533" s="31" t="s">
        <v>18</v>
      </c>
      <c r="C2533">
        <v>220</v>
      </c>
      <c r="D2533" s="5">
        <v>381490.85</v>
      </c>
      <c r="E2533" s="5">
        <v>162636.41</v>
      </c>
      <c r="F2533" s="5">
        <v>166593.29</v>
      </c>
      <c r="G2533" s="5">
        <v>69507.490000000005</v>
      </c>
      <c r="H2533" s="5">
        <v>664664.49</v>
      </c>
      <c r="I2533" s="5">
        <v>144434.72000000003</v>
      </c>
      <c r="J2533" s="12"/>
    </row>
    <row r="2534" spans="2:10" ht="16.5" thickTop="1" thickBot="1" x14ac:dyDescent="0.3">
      <c r="B2534" s="31" t="s">
        <v>19</v>
      </c>
      <c r="C2534">
        <v>500</v>
      </c>
      <c r="D2534" s="5">
        <v>272048.55</v>
      </c>
      <c r="E2534" s="5">
        <v>398013.83999999997</v>
      </c>
      <c r="F2534" s="5">
        <v>424399.92000000004</v>
      </c>
      <c r="G2534" s="5">
        <v>338465.16000000003</v>
      </c>
      <c r="H2534" s="5">
        <v>294793.90000000002</v>
      </c>
      <c r="I2534" s="5">
        <v>200370.24000000002</v>
      </c>
      <c r="J2534" s="12"/>
    </row>
    <row r="2535" spans="2:10" ht="16.5" thickTop="1" thickBot="1" x14ac:dyDescent="0.3">
      <c r="B2535" s="30" t="s">
        <v>320</v>
      </c>
      <c r="D2535" s="5"/>
      <c r="E2535" s="5"/>
      <c r="F2535" s="5"/>
      <c r="G2535" s="5"/>
      <c r="H2535" s="5"/>
      <c r="I2535" s="5"/>
      <c r="J2535" s="12"/>
    </row>
    <row r="2536" spans="2:10" ht="16.5" thickTop="1" thickBot="1" x14ac:dyDescent="0.3">
      <c r="B2536" s="31" t="s">
        <v>15</v>
      </c>
      <c r="C2536">
        <v>100</v>
      </c>
      <c r="D2536" s="5">
        <v>0</v>
      </c>
      <c r="E2536" s="5">
        <v>0</v>
      </c>
      <c r="F2536" s="5">
        <v>0</v>
      </c>
      <c r="G2536" s="5">
        <v>0</v>
      </c>
      <c r="H2536" s="5">
        <v>453395.19</v>
      </c>
      <c r="I2536" s="5">
        <v>4743220.1100000003</v>
      </c>
      <c r="J2536" s="12"/>
    </row>
    <row r="2537" spans="2:10" ht="16.5" thickTop="1" thickBot="1" x14ac:dyDescent="0.3">
      <c r="B2537" s="30" t="s">
        <v>282</v>
      </c>
      <c r="D2537" s="5"/>
      <c r="E2537" s="5"/>
      <c r="F2537" s="5"/>
      <c r="G2537" s="5"/>
      <c r="H2537" s="5"/>
      <c r="I2537" s="5"/>
      <c r="J2537" s="12"/>
    </row>
    <row r="2538" spans="2:10" ht="16.5" thickTop="1" thickBot="1" x14ac:dyDescent="0.3">
      <c r="B2538" s="31" t="s">
        <v>15</v>
      </c>
      <c r="C2538">
        <v>100</v>
      </c>
      <c r="D2538" s="5">
        <v>95812226.019999981</v>
      </c>
      <c r="E2538" s="5">
        <v>100799878.02000001</v>
      </c>
      <c r="F2538" s="5">
        <v>111073697.29000001</v>
      </c>
      <c r="G2538" s="5">
        <v>120578391.39</v>
      </c>
      <c r="H2538" s="5">
        <v>131781499.56999999</v>
      </c>
      <c r="I2538" s="5">
        <v>130179891.90000001</v>
      </c>
      <c r="J2538" s="12"/>
    </row>
    <row r="2539" spans="2:10" ht="16.5" thickTop="1" thickBot="1" x14ac:dyDescent="0.3">
      <c r="B2539" s="31" t="s">
        <v>16</v>
      </c>
      <c r="C2539">
        <v>135</v>
      </c>
      <c r="D2539" s="5">
        <v>59004912</v>
      </c>
      <c r="E2539" s="5">
        <v>61164333</v>
      </c>
      <c r="F2539" s="5">
        <v>58344971</v>
      </c>
      <c r="G2539" s="5">
        <v>63742095</v>
      </c>
      <c r="H2539" s="5">
        <v>63784151</v>
      </c>
      <c r="I2539" s="5">
        <v>63782701</v>
      </c>
      <c r="J2539" s="12"/>
    </row>
    <row r="2540" spans="2:10" ht="16.5" thickTop="1" thickBot="1" x14ac:dyDescent="0.3">
      <c r="B2540" s="31" t="s">
        <v>17</v>
      </c>
      <c r="C2540">
        <v>200</v>
      </c>
      <c r="D2540" s="5">
        <v>57947594.389999978</v>
      </c>
      <c r="E2540" s="5">
        <v>60178380.160000026</v>
      </c>
      <c r="F2540" s="5">
        <v>52116469.529999979</v>
      </c>
      <c r="G2540" s="5">
        <v>50611570.350000009</v>
      </c>
      <c r="H2540" s="5">
        <v>51686095.80999995</v>
      </c>
      <c r="I2540" s="5">
        <v>42081209.669999942</v>
      </c>
      <c r="J2540" s="12"/>
    </row>
    <row r="2541" spans="2:10" ht="16.5" thickTop="1" thickBot="1" x14ac:dyDescent="0.3">
      <c r="B2541" s="31" t="s">
        <v>97</v>
      </c>
      <c r="C2541">
        <v>205</v>
      </c>
      <c r="D2541" s="5">
        <v>471400.19999999995</v>
      </c>
      <c r="E2541" s="5">
        <v>3995815.2099999995</v>
      </c>
      <c r="F2541" s="5">
        <v>787212.76</v>
      </c>
      <c r="G2541" s="5">
        <v>1980126.9200000002</v>
      </c>
      <c r="H2541" s="5">
        <v>4477474.3000000007</v>
      </c>
      <c r="I2541" s="5">
        <v>3521635.64</v>
      </c>
      <c r="J2541" s="12"/>
    </row>
    <row r="2542" spans="2:10" ht="16.5" thickTop="1" thickBot="1" x14ac:dyDescent="0.3">
      <c r="B2542" s="31" t="s">
        <v>18</v>
      </c>
      <c r="C2542">
        <v>220</v>
      </c>
      <c r="D2542" s="5">
        <v>1057317.6100000218</v>
      </c>
      <c r="E2542" s="5">
        <v>985952.83999997377</v>
      </c>
      <c r="F2542" s="5">
        <v>6228501.4700000212</v>
      </c>
      <c r="G2542" s="5">
        <v>13130524.649999991</v>
      </c>
      <c r="H2542" s="5">
        <v>12098055.19000005</v>
      </c>
      <c r="I2542" s="5">
        <v>21701491.330000058</v>
      </c>
      <c r="J2542" s="12"/>
    </row>
    <row r="2543" spans="2:10" ht="16.5" thickTop="1" thickBot="1" x14ac:dyDescent="0.3">
      <c r="B2543" s="31" t="s">
        <v>67</v>
      </c>
      <c r="C2543">
        <v>222</v>
      </c>
      <c r="D2543" s="5">
        <v>33197072.800000001</v>
      </c>
      <c r="E2543" s="5">
        <v>28527863.789999999</v>
      </c>
      <c r="F2543" s="5">
        <v>31725207.869999997</v>
      </c>
      <c r="G2543" s="5">
        <v>33745080.950000003</v>
      </c>
      <c r="H2543" s="5">
        <v>34267606.650000006</v>
      </c>
      <c r="I2543" s="5">
        <v>48745971.009999998</v>
      </c>
      <c r="J2543" s="12"/>
    </row>
    <row r="2544" spans="2:10" ht="16.5" thickTop="1" thickBot="1" x14ac:dyDescent="0.3">
      <c r="B2544" s="31" t="s">
        <v>66</v>
      </c>
      <c r="C2544">
        <v>274</v>
      </c>
      <c r="D2544" s="5">
        <v>33668473</v>
      </c>
      <c r="E2544" s="5">
        <v>36523679</v>
      </c>
      <c r="F2544" s="5">
        <v>32512420.629999999</v>
      </c>
      <c r="G2544" s="5">
        <v>40725207.870000005</v>
      </c>
      <c r="H2544" s="5">
        <v>38745080.950000003</v>
      </c>
      <c r="I2544" s="5">
        <v>57067606.649999999</v>
      </c>
      <c r="J2544" s="12"/>
    </row>
    <row r="2545" spans="2:10" ht="16.5" thickTop="1" thickBot="1" x14ac:dyDescent="0.3">
      <c r="B2545" s="31" t="s">
        <v>19</v>
      </c>
      <c r="C2545">
        <v>500</v>
      </c>
      <c r="D2545" s="5">
        <v>70420440.580000013</v>
      </c>
      <c r="E2545" s="5">
        <v>73290023.149999991</v>
      </c>
      <c r="F2545" s="5">
        <v>67489697.739999995</v>
      </c>
      <c r="G2545" s="5">
        <v>66977711.679999992</v>
      </c>
      <c r="H2545" s="5">
        <v>70236768.060000002</v>
      </c>
      <c r="I2545" s="5">
        <v>49098491.190000005</v>
      </c>
      <c r="J2545" s="12"/>
    </row>
    <row r="2546" spans="2:10" ht="16.5" thickTop="1" thickBot="1" x14ac:dyDescent="0.3">
      <c r="B2546" s="30" t="s">
        <v>283</v>
      </c>
      <c r="D2546" s="5"/>
      <c r="E2546" s="5"/>
      <c r="F2546" s="5"/>
      <c r="G2546" s="5"/>
      <c r="H2546" s="5"/>
      <c r="I2546" s="5"/>
      <c r="J2546" s="12"/>
    </row>
    <row r="2547" spans="2:10" ht="16.5" thickTop="1" thickBot="1" x14ac:dyDescent="0.3">
      <c r="B2547" s="31" t="s">
        <v>16</v>
      </c>
      <c r="C2547">
        <v>135</v>
      </c>
      <c r="D2547" s="5">
        <v>493771</v>
      </c>
      <c r="E2547" s="5">
        <v>455029</v>
      </c>
      <c r="F2547" s="5">
        <v>575029</v>
      </c>
      <c r="G2547" s="5">
        <v>575029</v>
      </c>
      <c r="H2547" s="5">
        <v>590362</v>
      </c>
      <c r="I2547" s="5">
        <v>575029</v>
      </c>
      <c r="J2547" s="12"/>
    </row>
    <row r="2548" spans="2:10" ht="16.5" thickTop="1" thickBot="1" x14ac:dyDescent="0.3">
      <c r="B2548" s="31" t="s">
        <v>17</v>
      </c>
      <c r="C2548">
        <v>200</v>
      </c>
      <c r="D2548" s="5">
        <v>493770.61</v>
      </c>
      <c r="E2548" s="5">
        <v>455029</v>
      </c>
      <c r="F2548" s="5">
        <v>469794.66000000003</v>
      </c>
      <c r="G2548" s="5">
        <v>374533.89</v>
      </c>
      <c r="H2548" s="5">
        <v>506832.00000000006</v>
      </c>
      <c r="I2548" s="5">
        <v>470361.00000000006</v>
      </c>
      <c r="J2548" s="12"/>
    </row>
    <row r="2549" spans="2:10" ht="16.5" thickTop="1" thickBot="1" x14ac:dyDescent="0.3">
      <c r="B2549" s="31" t="s">
        <v>18</v>
      </c>
      <c r="C2549">
        <v>220</v>
      </c>
      <c r="D2549" s="5">
        <v>0.39000000001396984</v>
      </c>
      <c r="E2549" s="5">
        <v>0</v>
      </c>
      <c r="F2549" s="5">
        <v>105234.33999999997</v>
      </c>
      <c r="G2549" s="5">
        <v>200495.11</v>
      </c>
      <c r="H2549" s="5">
        <v>83529.999999999942</v>
      </c>
      <c r="I2549" s="5">
        <v>104667.99999999994</v>
      </c>
      <c r="J2549" s="12"/>
    </row>
    <row r="2550" spans="2:10" ht="16.5" thickTop="1" thickBot="1" x14ac:dyDescent="0.3">
      <c r="B2550" s="31" t="s">
        <v>19</v>
      </c>
      <c r="C2550">
        <v>500</v>
      </c>
      <c r="D2550" s="5">
        <v>493770.61</v>
      </c>
      <c r="E2550" s="5">
        <v>455029</v>
      </c>
      <c r="F2550" s="5">
        <v>469794.66000000003</v>
      </c>
      <c r="G2550" s="5">
        <v>374533.89</v>
      </c>
      <c r="H2550" s="5">
        <v>506832</v>
      </c>
      <c r="I2550" s="5">
        <v>470361</v>
      </c>
      <c r="J2550" s="12"/>
    </row>
    <row r="2551" spans="2:10" ht="16.5" thickTop="1" thickBot="1" x14ac:dyDescent="0.3">
      <c r="B2551" s="30" t="s">
        <v>306</v>
      </c>
      <c r="D2551" s="5"/>
      <c r="E2551" s="5"/>
      <c r="F2551" s="5"/>
      <c r="G2551" s="5"/>
      <c r="H2551" s="5"/>
      <c r="I2551" s="5"/>
      <c r="J2551" s="12"/>
    </row>
    <row r="2552" spans="2:10" ht="16.5" thickTop="1" thickBot="1" x14ac:dyDescent="0.3">
      <c r="B2552" s="31" t="s">
        <v>16</v>
      </c>
      <c r="C2552">
        <v>135</v>
      </c>
      <c r="D2552" s="5">
        <v>0</v>
      </c>
      <c r="E2552" s="5">
        <v>47694</v>
      </c>
      <c r="F2552" s="5">
        <v>47694</v>
      </c>
      <c r="G2552" s="5">
        <v>47694</v>
      </c>
      <c r="H2552" s="5">
        <v>47694</v>
      </c>
      <c r="I2552" s="5">
        <v>47694</v>
      </c>
      <c r="J2552" s="12"/>
    </row>
    <row r="2553" spans="2:10" ht="16.5" thickTop="1" thickBot="1" x14ac:dyDescent="0.3">
      <c r="B2553" s="31" t="s">
        <v>18</v>
      </c>
      <c r="C2553">
        <v>220</v>
      </c>
      <c r="D2553" s="5">
        <v>0</v>
      </c>
      <c r="E2553" s="5">
        <v>47694</v>
      </c>
      <c r="F2553" s="5">
        <v>47694</v>
      </c>
      <c r="G2553" s="5">
        <v>47694</v>
      </c>
      <c r="H2553" s="5">
        <v>47694</v>
      </c>
      <c r="I2553" s="5">
        <v>47694</v>
      </c>
      <c r="J2553" s="12"/>
    </row>
    <row r="2554" spans="2:10" ht="16.5" thickTop="1" thickBot="1" x14ac:dyDescent="0.3">
      <c r="B2554" s="30" t="s">
        <v>285</v>
      </c>
      <c r="D2554" s="5"/>
      <c r="E2554" s="5"/>
      <c r="F2554" s="5"/>
      <c r="G2554" s="5"/>
      <c r="H2554" s="5"/>
      <c r="I2554" s="5"/>
      <c r="J2554" s="12"/>
    </row>
    <row r="2555" spans="2:10" ht="16.5" thickTop="1" thickBot="1" x14ac:dyDescent="0.3">
      <c r="B2555" s="31" t="s">
        <v>15</v>
      </c>
      <c r="C2555">
        <v>100</v>
      </c>
      <c r="D2555" s="5">
        <v>0</v>
      </c>
      <c r="E2555" s="5">
        <v>0</v>
      </c>
      <c r="F2555" s="5">
        <v>0</v>
      </c>
      <c r="G2555" s="5">
        <v>0</v>
      </c>
      <c r="H2555" s="5">
        <v>5597690</v>
      </c>
      <c r="I2555" s="5">
        <v>5597690</v>
      </c>
      <c r="J2555" s="12"/>
    </row>
    <row r="2556" spans="2:10" ht="16.5" thickTop="1" thickBot="1" x14ac:dyDescent="0.3">
      <c r="B2556" s="31" t="s">
        <v>16</v>
      </c>
      <c r="C2556">
        <v>135</v>
      </c>
      <c r="D2556" s="5">
        <v>0</v>
      </c>
      <c r="E2556" s="5">
        <v>0</v>
      </c>
      <c r="F2556" s="5">
        <v>0</v>
      </c>
      <c r="G2556" s="5">
        <v>0</v>
      </c>
      <c r="H2556" s="5">
        <v>5597690</v>
      </c>
      <c r="I2556" s="5">
        <v>5597690</v>
      </c>
      <c r="J2556" s="12"/>
    </row>
    <row r="2557" spans="2:10" ht="16.5" thickTop="1" thickBot="1" x14ac:dyDescent="0.3">
      <c r="B2557" s="31" t="s">
        <v>18</v>
      </c>
      <c r="C2557">
        <v>220</v>
      </c>
      <c r="D2557" s="5">
        <v>0</v>
      </c>
      <c r="E2557" s="5">
        <v>0</v>
      </c>
      <c r="F2557" s="5">
        <v>0</v>
      </c>
      <c r="G2557" s="5">
        <v>0</v>
      </c>
      <c r="H2557" s="5">
        <v>5597690</v>
      </c>
      <c r="I2557" s="5">
        <v>5597690</v>
      </c>
      <c r="J2557" s="12"/>
    </row>
    <row r="2558" spans="2:10" ht="16.5" thickTop="1" thickBot="1" x14ac:dyDescent="0.3">
      <c r="B2558" s="30" t="s">
        <v>287</v>
      </c>
      <c r="D2558" s="5"/>
      <c r="E2558" s="5"/>
      <c r="F2558" s="5"/>
      <c r="G2558" s="5"/>
      <c r="H2558" s="5"/>
      <c r="I2558" s="5"/>
      <c r="J2558" s="12"/>
    </row>
    <row r="2559" spans="2:10" ht="16.5" thickTop="1" thickBot="1" x14ac:dyDescent="0.3">
      <c r="B2559" s="31" t="s">
        <v>16</v>
      </c>
      <c r="C2559">
        <v>135</v>
      </c>
      <c r="D2559" s="5">
        <v>0</v>
      </c>
      <c r="E2559" s="5">
        <v>0</v>
      </c>
      <c r="F2559" s="5">
        <v>0</v>
      </c>
      <c r="G2559" s="5">
        <v>0</v>
      </c>
      <c r="H2559" s="5">
        <v>1062000</v>
      </c>
      <c r="I2559" s="5">
        <v>0</v>
      </c>
      <c r="J2559" s="12"/>
    </row>
    <row r="2560" spans="2:10" ht="16.5" thickTop="1" thickBot="1" x14ac:dyDescent="0.3">
      <c r="B2560" s="31" t="s">
        <v>17</v>
      </c>
      <c r="C2560">
        <v>200</v>
      </c>
      <c r="D2560" s="5">
        <v>0</v>
      </c>
      <c r="E2560" s="5">
        <v>0</v>
      </c>
      <c r="F2560" s="5">
        <v>0</v>
      </c>
      <c r="G2560" s="5">
        <v>0</v>
      </c>
      <c r="H2560" s="5">
        <v>1062000</v>
      </c>
      <c r="I2560" s="5">
        <v>0</v>
      </c>
      <c r="J2560" s="12"/>
    </row>
    <row r="2561" spans="2:10" ht="16.5" thickTop="1" thickBot="1" x14ac:dyDescent="0.3">
      <c r="B2561" s="31" t="s">
        <v>19</v>
      </c>
      <c r="C2561">
        <v>500</v>
      </c>
      <c r="D2561" s="5">
        <v>0</v>
      </c>
      <c r="E2561" s="5">
        <v>0</v>
      </c>
      <c r="F2561" s="5">
        <v>0</v>
      </c>
      <c r="G2561" s="5">
        <v>0</v>
      </c>
      <c r="H2561" s="5">
        <v>1062000</v>
      </c>
      <c r="I2561" s="5">
        <v>0</v>
      </c>
      <c r="J2561" s="12"/>
    </row>
    <row r="2562" spans="2:10" ht="16.5" thickTop="1" thickBot="1" x14ac:dyDescent="0.3">
      <c r="B2562" s="30" t="s">
        <v>300</v>
      </c>
      <c r="D2562" s="5"/>
      <c r="E2562" s="5"/>
      <c r="F2562" s="5"/>
      <c r="G2562" s="5"/>
      <c r="H2562" s="5"/>
      <c r="I2562" s="5"/>
      <c r="J2562" s="12"/>
    </row>
    <row r="2563" spans="2:10" ht="16.5" thickTop="1" thickBot="1" x14ac:dyDescent="0.3">
      <c r="B2563" s="31" t="s">
        <v>15</v>
      </c>
      <c r="C2563">
        <v>100</v>
      </c>
      <c r="D2563" s="5">
        <v>2837833.95</v>
      </c>
      <c r="E2563" s="5">
        <v>1633847.7400000002</v>
      </c>
      <c r="F2563" s="5">
        <v>1942666.3800000004</v>
      </c>
      <c r="G2563" s="5">
        <v>3559677.6100000003</v>
      </c>
      <c r="H2563" s="5">
        <v>1355645.99</v>
      </c>
      <c r="I2563" s="5">
        <v>3033492.9799999995</v>
      </c>
      <c r="J2563" s="12"/>
    </row>
    <row r="2564" spans="2:10" ht="16.5" thickTop="1" thickBot="1" x14ac:dyDescent="0.3">
      <c r="B2564" s="30" t="s">
        <v>288</v>
      </c>
      <c r="D2564" s="5"/>
      <c r="E2564" s="5"/>
      <c r="F2564" s="5"/>
      <c r="G2564" s="5"/>
      <c r="H2564" s="5"/>
      <c r="I2564" s="5"/>
      <c r="J2564" s="12"/>
    </row>
    <row r="2565" spans="2:10" ht="16.5" thickTop="1" thickBot="1" x14ac:dyDescent="0.3">
      <c r="B2565" s="31" t="s">
        <v>16</v>
      </c>
      <c r="C2565">
        <v>135</v>
      </c>
      <c r="D2565" s="5">
        <v>0</v>
      </c>
      <c r="E2565" s="5">
        <v>0</v>
      </c>
      <c r="F2565" s="5">
        <v>0</v>
      </c>
      <c r="G2565" s="5">
        <v>1299200</v>
      </c>
      <c r="H2565" s="5">
        <v>1117188</v>
      </c>
      <c r="I2565" s="5">
        <v>962305</v>
      </c>
      <c r="J2565" s="12"/>
    </row>
    <row r="2566" spans="2:10" ht="16.5" thickTop="1" thickBot="1" x14ac:dyDescent="0.3">
      <c r="B2566" s="31" t="s">
        <v>17</v>
      </c>
      <c r="C2566">
        <v>200</v>
      </c>
      <c r="D2566" s="5">
        <v>0</v>
      </c>
      <c r="E2566" s="5">
        <v>0</v>
      </c>
      <c r="F2566" s="5">
        <v>0</v>
      </c>
      <c r="G2566" s="5">
        <v>1098455</v>
      </c>
      <c r="H2566" s="5">
        <v>154883</v>
      </c>
      <c r="I2566" s="5">
        <v>354016.91</v>
      </c>
      <c r="J2566" s="12"/>
    </row>
    <row r="2567" spans="2:10" ht="16.5" thickTop="1" thickBot="1" x14ac:dyDescent="0.3">
      <c r="B2567" s="31" t="s">
        <v>18</v>
      </c>
      <c r="C2567">
        <v>220</v>
      </c>
      <c r="D2567" s="5">
        <v>0</v>
      </c>
      <c r="E2567" s="5">
        <v>0</v>
      </c>
      <c r="F2567" s="5">
        <v>0</v>
      </c>
      <c r="G2567" s="5">
        <v>200745</v>
      </c>
      <c r="H2567" s="5">
        <v>962305</v>
      </c>
      <c r="I2567" s="5">
        <v>608288.09000000008</v>
      </c>
      <c r="J2567" s="12"/>
    </row>
    <row r="2568" spans="2:10" ht="16.5" thickTop="1" thickBot="1" x14ac:dyDescent="0.3">
      <c r="B2568" s="31" t="s">
        <v>19</v>
      </c>
      <c r="C2568">
        <v>500</v>
      </c>
      <c r="D2568" s="5">
        <v>0</v>
      </c>
      <c r="E2568" s="5">
        <v>0</v>
      </c>
      <c r="F2568" s="5">
        <v>0</v>
      </c>
      <c r="G2568" s="5">
        <v>1098455</v>
      </c>
      <c r="H2568" s="5">
        <v>154883</v>
      </c>
      <c r="I2568" s="5">
        <v>354016.91</v>
      </c>
      <c r="J2568" s="12"/>
    </row>
    <row r="2569" spans="2:10" ht="16.5" thickTop="1" thickBot="1" x14ac:dyDescent="0.3">
      <c r="B2569" s="30" t="s">
        <v>289</v>
      </c>
      <c r="D2569" s="5"/>
      <c r="E2569" s="5"/>
      <c r="F2569" s="5"/>
      <c r="G2569" s="5"/>
      <c r="H2569" s="5"/>
      <c r="I2569" s="5"/>
      <c r="J2569" s="12"/>
    </row>
    <row r="2570" spans="2:10" ht="16.5" thickTop="1" thickBot="1" x14ac:dyDescent="0.3">
      <c r="B2570" s="31" t="s">
        <v>15</v>
      </c>
      <c r="C2570">
        <v>100</v>
      </c>
      <c r="D2570" s="5">
        <v>0</v>
      </c>
      <c r="E2570" s="5">
        <v>0</v>
      </c>
      <c r="F2570" s="5">
        <v>0</v>
      </c>
      <c r="G2570" s="5">
        <v>187041.96</v>
      </c>
      <c r="H2570" s="5">
        <v>0</v>
      </c>
      <c r="I2570" s="5">
        <v>0</v>
      </c>
      <c r="J2570" s="12"/>
    </row>
    <row r="2571" spans="2:10" ht="16.5" thickTop="1" thickBot="1" x14ac:dyDescent="0.3">
      <c r="B2571" s="31" t="s">
        <v>16</v>
      </c>
      <c r="C2571">
        <v>135</v>
      </c>
      <c r="D2571" s="5">
        <v>0</v>
      </c>
      <c r="E2571" s="5">
        <v>0</v>
      </c>
      <c r="F2571" s="5">
        <v>221769</v>
      </c>
      <c r="G2571" s="5">
        <v>3569767</v>
      </c>
      <c r="H2571" s="5">
        <v>187041.96</v>
      </c>
      <c r="I2571" s="5">
        <v>0</v>
      </c>
      <c r="J2571" s="12"/>
    </row>
    <row r="2572" spans="2:10" ht="16.5" thickTop="1" thickBot="1" x14ac:dyDescent="0.3">
      <c r="B2572" s="31" t="s">
        <v>17</v>
      </c>
      <c r="C2572">
        <v>200</v>
      </c>
      <c r="D2572" s="5">
        <v>0</v>
      </c>
      <c r="E2572" s="5">
        <v>0</v>
      </c>
      <c r="F2572" s="5">
        <v>221769.00000000003</v>
      </c>
      <c r="G2572" s="5">
        <v>3382725.04</v>
      </c>
      <c r="H2572" s="5">
        <v>187041.96</v>
      </c>
      <c r="I2572" s="5">
        <v>0</v>
      </c>
      <c r="J2572" s="12"/>
    </row>
    <row r="2573" spans="2:10" ht="16.5" thickTop="1" thickBot="1" x14ac:dyDescent="0.3">
      <c r="B2573" s="31" t="s">
        <v>18</v>
      </c>
      <c r="C2573">
        <v>220</v>
      </c>
      <c r="D2573" s="5">
        <v>0</v>
      </c>
      <c r="E2573" s="5">
        <v>0</v>
      </c>
      <c r="F2573" s="5">
        <v>-2.9103830456733704E-11</v>
      </c>
      <c r="G2573" s="5">
        <v>187041.95999999996</v>
      </c>
      <c r="H2573" s="5">
        <v>0</v>
      </c>
      <c r="I2573" s="5">
        <v>0</v>
      </c>
      <c r="J2573" s="12"/>
    </row>
    <row r="2574" spans="2:10" ht="16.5" thickTop="1" thickBot="1" x14ac:dyDescent="0.3">
      <c r="B2574" s="30" t="s">
        <v>290</v>
      </c>
      <c r="D2574" s="5"/>
      <c r="E2574" s="5"/>
      <c r="F2574" s="5"/>
      <c r="G2574" s="5"/>
      <c r="H2574" s="5"/>
      <c r="I2574" s="5"/>
      <c r="J2574" s="12"/>
    </row>
    <row r="2575" spans="2:10" ht="16.5" thickTop="1" thickBot="1" x14ac:dyDescent="0.3">
      <c r="B2575" s="31" t="s">
        <v>16</v>
      </c>
      <c r="C2575">
        <v>135</v>
      </c>
      <c r="D2575" s="5">
        <v>0</v>
      </c>
      <c r="E2575" s="5">
        <v>0</v>
      </c>
      <c r="F2575" s="5">
        <v>4546102</v>
      </c>
      <c r="G2575" s="5">
        <v>5134704</v>
      </c>
      <c r="H2575" s="5">
        <v>16896046</v>
      </c>
      <c r="I2575" s="5">
        <v>125570</v>
      </c>
      <c r="J2575" s="12"/>
    </row>
    <row r="2576" spans="2:10" ht="16.5" thickTop="1" thickBot="1" x14ac:dyDescent="0.3">
      <c r="B2576" s="31" t="s">
        <v>17</v>
      </c>
      <c r="C2576">
        <v>200</v>
      </c>
      <c r="D2576" s="5">
        <v>0</v>
      </c>
      <c r="E2576" s="5">
        <v>0</v>
      </c>
      <c r="F2576" s="5">
        <v>3957500</v>
      </c>
      <c r="G2576" s="5">
        <v>418217</v>
      </c>
      <c r="H2576" s="5">
        <v>16770476</v>
      </c>
      <c r="I2576" s="5">
        <v>3952</v>
      </c>
      <c r="J2576" s="12"/>
    </row>
    <row r="2577" spans="2:10" ht="16.5" thickTop="1" thickBot="1" x14ac:dyDescent="0.3">
      <c r="B2577" s="31" t="s">
        <v>18</v>
      </c>
      <c r="C2577">
        <v>220</v>
      </c>
      <c r="D2577" s="5">
        <v>0</v>
      </c>
      <c r="E2577" s="5">
        <v>0</v>
      </c>
      <c r="F2577" s="5">
        <v>588602</v>
      </c>
      <c r="G2577" s="5">
        <v>4716487</v>
      </c>
      <c r="H2577" s="5">
        <v>125570</v>
      </c>
      <c r="I2577" s="5">
        <v>121618</v>
      </c>
      <c r="J2577" s="12"/>
    </row>
    <row r="2578" spans="2:10" ht="16.5" thickTop="1" thickBot="1" x14ac:dyDescent="0.3">
      <c r="B2578" s="31" t="s">
        <v>19</v>
      </c>
      <c r="C2578">
        <v>500</v>
      </c>
      <c r="D2578" s="5">
        <v>0</v>
      </c>
      <c r="E2578" s="5">
        <v>0</v>
      </c>
      <c r="F2578" s="5">
        <v>3957500</v>
      </c>
      <c r="G2578" s="5">
        <v>418217</v>
      </c>
      <c r="H2578" s="5">
        <v>16770476</v>
      </c>
      <c r="I2578" s="5">
        <v>3952</v>
      </c>
      <c r="J2578" s="12"/>
    </row>
    <row r="2579" spans="2:10" ht="16.5" thickTop="1" thickBot="1" x14ac:dyDescent="0.3">
      <c r="B2579" s="30" t="s">
        <v>291</v>
      </c>
      <c r="D2579" s="5"/>
      <c r="E2579" s="5"/>
      <c r="F2579" s="5"/>
      <c r="G2579" s="5"/>
      <c r="H2579" s="5"/>
      <c r="I2579" s="5"/>
      <c r="J2579" s="12"/>
    </row>
    <row r="2580" spans="2:10" ht="16.5" thickTop="1" thickBot="1" x14ac:dyDescent="0.3">
      <c r="B2580" s="31" t="s">
        <v>16</v>
      </c>
      <c r="C2580">
        <v>135</v>
      </c>
      <c r="D2580" s="5">
        <v>0</v>
      </c>
      <c r="E2580" s="5">
        <v>0</v>
      </c>
      <c r="F2580" s="5">
        <v>4546101</v>
      </c>
      <c r="G2580" s="5">
        <v>14055734</v>
      </c>
      <c r="H2580" s="5">
        <v>21620921.899999999</v>
      </c>
      <c r="I2580" s="5">
        <v>0</v>
      </c>
      <c r="J2580" s="12"/>
    </row>
    <row r="2581" spans="2:10" ht="16.5" thickTop="1" thickBot="1" x14ac:dyDescent="0.3">
      <c r="B2581" s="31" t="s">
        <v>17</v>
      </c>
      <c r="C2581">
        <v>200</v>
      </c>
      <c r="D2581" s="5">
        <v>0</v>
      </c>
      <c r="E2581" s="5">
        <v>0</v>
      </c>
      <c r="F2581" s="5">
        <v>0</v>
      </c>
      <c r="G2581" s="5">
        <v>4546418.0999999996</v>
      </c>
      <c r="H2581" s="5">
        <v>21620921.899999999</v>
      </c>
      <c r="I2581" s="5">
        <v>0</v>
      </c>
      <c r="J2581" s="12"/>
    </row>
    <row r="2582" spans="2:10" ht="16.5" thickTop="1" thickBot="1" x14ac:dyDescent="0.3">
      <c r="B2582" s="31" t="s">
        <v>18</v>
      </c>
      <c r="C2582">
        <v>220</v>
      </c>
      <c r="D2582" s="5">
        <v>0</v>
      </c>
      <c r="E2582" s="5">
        <v>0</v>
      </c>
      <c r="F2582" s="5">
        <v>4546101</v>
      </c>
      <c r="G2582" s="5">
        <v>9509315.9000000004</v>
      </c>
      <c r="H2582" s="5">
        <v>0</v>
      </c>
      <c r="I2582" s="5">
        <v>0</v>
      </c>
      <c r="J2582" s="12"/>
    </row>
    <row r="2583" spans="2:10" ht="16.5" thickTop="1" thickBot="1" x14ac:dyDescent="0.3">
      <c r="B2583" s="31" t="s">
        <v>19</v>
      </c>
      <c r="C2583">
        <v>500</v>
      </c>
      <c r="D2583" s="5">
        <v>0</v>
      </c>
      <c r="E2583" s="5">
        <v>0</v>
      </c>
      <c r="F2583" s="5">
        <v>0</v>
      </c>
      <c r="G2583" s="5">
        <v>4546418.0999999996</v>
      </c>
      <c r="H2583" s="5">
        <v>21620921.899999999</v>
      </c>
      <c r="I2583" s="5">
        <v>0</v>
      </c>
      <c r="J2583" s="12"/>
    </row>
    <row r="2584" spans="2:10" ht="16.5" thickTop="1" thickBot="1" x14ac:dyDescent="0.3">
      <c r="B2584" s="30" t="s">
        <v>310</v>
      </c>
      <c r="D2584" s="5"/>
      <c r="E2584" s="5"/>
      <c r="F2584" s="5"/>
      <c r="G2584" s="5"/>
      <c r="H2584" s="5"/>
      <c r="I2584" s="5"/>
      <c r="J2584" s="12"/>
    </row>
    <row r="2585" spans="2:10" ht="16.5" thickTop="1" thickBot="1" x14ac:dyDescent="0.3">
      <c r="B2585" s="31" t="s">
        <v>16</v>
      </c>
      <c r="C2585">
        <v>135</v>
      </c>
      <c r="D2585" s="5">
        <v>0</v>
      </c>
      <c r="E2585" s="5">
        <v>0</v>
      </c>
      <c r="F2585" s="5">
        <v>0</v>
      </c>
      <c r="G2585" s="5">
        <v>0</v>
      </c>
      <c r="H2585" s="5">
        <v>41079.69</v>
      </c>
      <c r="I2585" s="5">
        <v>0</v>
      </c>
      <c r="J2585" s="12"/>
    </row>
    <row r="2586" spans="2:10" ht="16.5" thickTop="1" thickBot="1" x14ac:dyDescent="0.3">
      <c r="B2586" s="31" t="s">
        <v>17</v>
      </c>
      <c r="C2586">
        <v>200</v>
      </c>
      <c r="D2586" s="5">
        <v>0</v>
      </c>
      <c r="E2586" s="5">
        <v>0</v>
      </c>
      <c r="F2586" s="5">
        <v>0</v>
      </c>
      <c r="G2586" s="5">
        <v>0</v>
      </c>
      <c r="H2586" s="5">
        <v>41079.69</v>
      </c>
      <c r="I2586" s="5">
        <v>0</v>
      </c>
      <c r="J2586" s="12"/>
    </row>
    <row r="2587" spans="2:10" ht="16.5" thickTop="1" thickBot="1" x14ac:dyDescent="0.3">
      <c r="B2587" s="31" t="s">
        <v>19</v>
      </c>
      <c r="C2587">
        <v>500</v>
      </c>
      <c r="D2587" s="5">
        <v>0</v>
      </c>
      <c r="E2587" s="5">
        <v>0</v>
      </c>
      <c r="F2587" s="5">
        <v>0</v>
      </c>
      <c r="G2587" s="5">
        <v>0</v>
      </c>
      <c r="H2587" s="5">
        <v>41079.69</v>
      </c>
      <c r="I2587" s="5">
        <v>0</v>
      </c>
      <c r="J2587" s="12"/>
    </row>
    <row r="2588" spans="2:10" ht="16.5" thickTop="1" thickBot="1" x14ac:dyDescent="0.3">
      <c r="B2588" s="30" t="s">
        <v>302</v>
      </c>
      <c r="D2588" s="5"/>
      <c r="E2588" s="5"/>
      <c r="F2588" s="5"/>
      <c r="G2588" s="5"/>
      <c r="H2588" s="5"/>
      <c r="I2588" s="5"/>
      <c r="J2588" s="12"/>
    </row>
    <row r="2589" spans="2:10" ht="16.5" thickTop="1" thickBot="1" x14ac:dyDescent="0.3">
      <c r="B2589" s="31" t="s">
        <v>15</v>
      </c>
      <c r="C2589">
        <v>100</v>
      </c>
      <c r="D2589" s="5">
        <v>152541.76000000001</v>
      </c>
      <c r="E2589" s="5">
        <v>168715.81</v>
      </c>
      <c r="F2589" s="5">
        <v>176862.8</v>
      </c>
      <c r="G2589" s="5">
        <v>182189.28</v>
      </c>
      <c r="H2589" s="5">
        <v>189227.11</v>
      </c>
      <c r="I2589" s="5">
        <v>194898.09</v>
      </c>
      <c r="J2589" s="12"/>
    </row>
    <row r="2590" spans="2:10" ht="16.5" thickTop="1" thickBot="1" x14ac:dyDescent="0.3">
      <c r="B2590" s="31" t="s">
        <v>16</v>
      </c>
      <c r="C2590">
        <v>135</v>
      </c>
      <c r="D2590" s="5">
        <v>50000</v>
      </c>
      <c r="E2590" s="5">
        <v>50000</v>
      </c>
      <c r="F2590" s="5">
        <v>50000</v>
      </c>
      <c r="G2590" s="5">
        <v>5000</v>
      </c>
      <c r="H2590" s="5">
        <v>50000</v>
      </c>
      <c r="I2590" s="5">
        <v>50000</v>
      </c>
      <c r="J2590" s="12"/>
    </row>
    <row r="2591" spans="2:10" ht="16.5" thickTop="1" thickBot="1" x14ac:dyDescent="0.3">
      <c r="B2591" s="31" t="s">
        <v>17</v>
      </c>
      <c r="C2591">
        <v>200</v>
      </c>
      <c r="D2591" s="5">
        <v>6852.93</v>
      </c>
      <c r="E2591" s="5">
        <v>170.25</v>
      </c>
      <c r="F2591" s="5">
        <v>235</v>
      </c>
      <c r="G2591" s="5">
        <v>95</v>
      </c>
      <c r="H2591" s="5">
        <v>499.22</v>
      </c>
      <c r="I2591" s="5">
        <v>0</v>
      </c>
      <c r="J2591" s="12"/>
    </row>
    <row r="2592" spans="2:10" ht="16.5" thickTop="1" thickBot="1" x14ac:dyDescent="0.3">
      <c r="B2592" s="31" t="s">
        <v>18</v>
      </c>
      <c r="C2592">
        <v>220</v>
      </c>
      <c r="D2592" s="5">
        <v>43147.07</v>
      </c>
      <c r="E2592" s="5">
        <v>49829.75</v>
      </c>
      <c r="F2592" s="5">
        <v>49765</v>
      </c>
      <c r="G2592" s="5">
        <v>4905</v>
      </c>
      <c r="H2592" s="5">
        <v>49500.78</v>
      </c>
      <c r="I2592" s="5">
        <v>50000</v>
      </c>
      <c r="J2592" s="12"/>
    </row>
    <row r="2593" spans="2:10" ht="16.5" thickTop="1" thickBot="1" x14ac:dyDescent="0.3">
      <c r="B2593" s="31" t="s">
        <v>19</v>
      </c>
      <c r="C2593">
        <v>500</v>
      </c>
      <c r="D2593" s="5">
        <v>24394.28</v>
      </c>
      <c r="E2593" s="5">
        <v>16344.3</v>
      </c>
      <c r="F2593" s="5">
        <v>8381.99</v>
      </c>
      <c r="G2593" s="5">
        <v>5421.48</v>
      </c>
      <c r="H2593" s="5">
        <v>7537.05</v>
      </c>
      <c r="I2593" s="5">
        <v>5670.98</v>
      </c>
      <c r="J2593" s="12"/>
    </row>
    <row r="2594" spans="2:10" ht="16.5" thickTop="1" thickBot="1" x14ac:dyDescent="0.3">
      <c r="B2594" s="30" t="s">
        <v>292</v>
      </c>
      <c r="D2594" s="5"/>
      <c r="E2594" s="5"/>
      <c r="F2594" s="5"/>
      <c r="G2594" s="5"/>
      <c r="H2594" s="5"/>
      <c r="I2594" s="5"/>
      <c r="J2594" s="12"/>
    </row>
    <row r="2595" spans="2:10" ht="16.5" thickTop="1" thickBot="1" x14ac:dyDescent="0.3">
      <c r="B2595" s="31" t="s">
        <v>15</v>
      </c>
      <c r="C2595">
        <v>100</v>
      </c>
      <c r="D2595" s="5">
        <v>1202571.25</v>
      </c>
      <c r="E2595" s="5">
        <v>1319922.57</v>
      </c>
      <c r="F2595" s="5">
        <v>1389228.97</v>
      </c>
      <c r="G2595" s="5">
        <v>1413103.3</v>
      </c>
      <c r="H2595" s="5">
        <v>1516625.56</v>
      </c>
      <c r="I2595" s="5">
        <v>1547696.36</v>
      </c>
      <c r="J2595" s="12"/>
    </row>
    <row r="2596" spans="2:10" ht="16.5" thickTop="1" thickBot="1" x14ac:dyDescent="0.3">
      <c r="B2596" s="31" t="s">
        <v>16</v>
      </c>
      <c r="C2596">
        <v>135</v>
      </c>
      <c r="D2596" s="5">
        <v>100000</v>
      </c>
      <c r="E2596" s="5">
        <v>100000</v>
      </c>
      <c r="F2596" s="5">
        <v>100000</v>
      </c>
      <c r="G2596" s="5">
        <v>145000</v>
      </c>
      <c r="H2596" s="5">
        <v>100000</v>
      </c>
      <c r="I2596" s="5">
        <v>100000</v>
      </c>
      <c r="J2596" s="12"/>
    </row>
    <row r="2597" spans="2:10" ht="16.5" thickTop="1" thickBot="1" x14ac:dyDescent="0.3">
      <c r="B2597" s="31" t="s">
        <v>17</v>
      </c>
      <c r="C2597">
        <v>200</v>
      </c>
      <c r="D2597" s="5">
        <v>9082.33</v>
      </c>
      <c r="E2597" s="5">
        <v>9967.32</v>
      </c>
      <c r="F2597" s="5">
        <v>2439.1999999999998</v>
      </c>
      <c r="G2597" s="5">
        <v>112835.7</v>
      </c>
      <c r="H2597" s="5">
        <v>78332.280000000013</v>
      </c>
      <c r="I2597" s="5">
        <v>68242.62</v>
      </c>
      <c r="J2597" s="12"/>
    </row>
    <row r="2598" spans="2:10" ht="16.5" thickTop="1" thickBot="1" x14ac:dyDescent="0.3">
      <c r="B2598" s="31" t="s">
        <v>18</v>
      </c>
      <c r="C2598">
        <v>220</v>
      </c>
      <c r="D2598" s="5">
        <v>90917.67</v>
      </c>
      <c r="E2598" s="5">
        <v>90032.68</v>
      </c>
      <c r="F2598" s="5">
        <v>97560.8</v>
      </c>
      <c r="G2598" s="5">
        <v>32164.300000000003</v>
      </c>
      <c r="H2598" s="5">
        <v>21667.719999999987</v>
      </c>
      <c r="I2598" s="5">
        <v>31757.380000000005</v>
      </c>
      <c r="J2598" s="12"/>
    </row>
    <row r="2599" spans="2:10" ht="16.5" thickTop="1" thickBot="1" x14ac:dyDescent="0.3">
      <c r="B2599" s="31" t="s">
        <v>19</v>
      </c>
      <c r="C2599">
        <v>500</v>
      </c>
      <c r="D2599" s="5">
        <v>105750.84</v>
      </c>
      <c r="E2599" s="5">
        <v>127318.64</v>
      </c>
      <c r="F2599" s="5">
        <v>71745.600000000006</v>
      </c>
      <c r="G2599" s="5">
        <v>136710.03</v>
      </c>
      <c r="H2599" s="5">
        <v>181854.54</v>
      </c>
      <c r="I2599" s="5">
        <v>99313.42</v>
      </c>
      <c r="J2599" s="12"/>
    </row>
    <row r="2600" spans="2:10" ht="16.5" thickTop="1" thickBot="1" x14ac:dyDescent="0.3">
      <c r="B2600" s="30" t="s">
        <v>313</v>
      </c>
      <c r="D2600" s="5"/>
      <c r="E2600" s="5"/>
      <c r="F2600" s="5"/>
      <c r="G2600" s="5"/>
      <c r="H2600" s="5"/>
      <c r="I2600" s="5"/>
      <c r="J2600" s="12"/>
    </row>
    <row r="2601" spans="2:10" ht="16.5" thickTop="1" thickBot="1" x14ac:dyDescent="0.3">
      <c r="B2601" s="31" t="s">
        <v>15</v>
      </c>
      <c r="C2601">
        <v>100</v>
      </c>
      <c r="D2601" s="5">
        <v>18850.12</v>
      </c>
      <c r="E2601" s="5">
        <v>17135.18</v>
      </c>
      <c r="F2601" s="5">
        <v>17135.18</v>
      </c>
      <c r="G2601" s="5">
        <v>141883.48000000001</v>
      </c>
      <c r="H2601" s="5">
        <v>200236.66</v>
      </c>
      <c r="I2601" s="5">
        <v>205664.16</v>
      </c>
      <c r="J2601" s="12"/>
    </row>
    <row r="2602" spans="2:10" ht="16.5" thickTop="1" thickBot="1" x14ac:dyDescent="0.3">
      <c r="B2602" s="31" t="s">
        <v>16</v>
      </c>
      <c r="C2602">
        <v>135</v>
      </c>
      <c r="D2602" s="5">
        <v>50000</v>
      </c>
      <c r="E2602" s="5">
        <v>50000</v>
      </c>
      <c r="F2602" s="5">
        <v>25000</v>
      </c>
      <c r="G2602" s="5">
        <v>50000</v>
      </c>
      <c r="H2602" s="5">
        <v>50000</v>
      </c>
      <c r="I2602" s="5">
        <v>50000</v>
      </c>
      <c r="J2602" s="12"/>
    </row>
    <row r="2603" spans="2:10" ht="16.5" thickTop="1" thickBot="1" x14ac:dyDescent="0.3">
      <c r="B2603" s="31" t="s">
        <v>17</v>
      </c>
      <c r="C2603">
        <v>200</v>
      </c>
      <c r="D2603" s="5">
        <v>0</v>
      </c>
      <c r="E2603" s="5">
        <v>3397.95</v>
      </c>
      <c r="F2603" s="5">
        <v>0</v>
      </c>
      <c r="G2603" s="5">
        <v>0</v>
      </c>
      <c r="H2603" s="5">
        <v>0</v>
      </c>
      <c r="I2603" s="5">
        <v>0</v>
      </c>
      <c r="J2603" s="12"/>
    </row>
    <row r="2604" spans="2:10" ht="16.5" thickTop="1" thickBot="1" x14ac:dyDescent="0.3">
      <c r="B2604" s="31" t="s">
        <v>18</v>
      </c>
      <c r="C2604">
        <v>220</v>
      </c>
      <c r="D2604" s="5">
        <v>50000</v>
      </c>
      <c r="E2604" s="5">
        <v>46602.05</v>
      </c>
      <c r="F2604" s="5">
        <v>25000</v>
      </c>
      <c r="G2604" s="5">
        <v>50000</v>
      </c>
      <c r="H2604" s="5">
        <v>50000</v>
      </c>
      <c r="I2604" s="5">
        <v>50000</v>
      </c>
      <c r="J2604" s="12"/>
    </row>
    <row r="2605" spans="2:10" ht="16.5" thickTop="1" thickBot="1" x14ac:dyDescent="0.3">
      <c r="B2605" s="31" t="s">
        <v>19</v>
      </c>
      <c r="C2605">
        <v>500</v>
      </c>
      <c r="D2605" s="5">
        <v>16331.05</v>
      </c>
      <c r="E2605" s="5">
        <v>1683.01</v>
      </c>
      <c r="F2605" s="5">
        <v>0</v>
      </c>
      <c r="G2605" s="5">
        <v>124748.3</v>
      </c>
      <c r="H2605" s="5">
        <v>58353.18</v>
      </c>
      <c r="I2605" s="5">
        <v>5427.5</v>
      </c>
      <c r="J2605" s="12"/>
    </row>
    <row r="2606" spans="2:10" ht="16.5" thickTop="1" thickBot="1" x14ac:dyDescent="0.3">
      <c r="B2606" s="30" t="s">
        <v>318</v>
      </c>
      <c r="D2606" s="5"/>
      <c r="E2606" s="5"/>
      <c r="F2606" s="5"/>
      <c r="G2606" s="5"/>
      <c r="H2606" s="5"/>
      <c r="I2606" s="5"/>
      <c r="J2606" s="12"/>
    </row>
    <row r="2607" spans="2:10" ht="16.5" thickTop="1" thickBot="1" x14ac:dyDescent="0.3">
      <c r="B2607" s="31" t="s">
        <v>19</v>
      </c>
      <c r="C2607">
        <v>500</v>
      </c>
      <c r="D2607" s="5">
        <v>8819.61</v>
      </c>
      <c r="E2607" s="5">
        <v>5477.75</v>
      </c>
      <c r="F2607" s="5">
        <v>7121.83</v>
      </c>
      <c r="G2607" s="5">
        <v>7660.85</v>
      </c>
      <c r="H2607" s="5">
        <v>6782.34</v>
      </c>
      <c r="I2607" s="5">
        <v>10197.57</v>
      </c>
      <c r="J2607" s="12"/>
    </row>
    <row r="2608" spans="2:10" ht="16.5" thickTop="1" thickBot="1" x14ac:dyDescent="0.3">
      <c r="B2608" s="30" t="s">
        <v>193</v>
      </c>
      <c r="D2608" s="5"/>
      <c r="E2608" s="5"/>
      <c r="F2608" s="5"/>
      <c r="G2608" s="5"/>
      <c r="H2608" s="5"/>
      <c r="I2608" s="5"/>
      <c r="J2608" s="12"/>
    </row>
    <row r="2609" spans="2:10" ht="16.5" thickTop="1" thickBot="1" x14ac:dyDescent="0.3">
      <c r="B2609" s="31" t="s">
        <v>15</v>
      </c>
      <c r="C2609">
        <v>100</v>
      </c>
      <c r="D2609" s="5">
        <v>0</v>
      </c>
      <c r="E2609" s="5">
        <v>0</v>
      </c>
      <c r="F2609" s="5">
        <v>50000</v>
      </c>
      <c r="G2609" s="5">
        <v>50750.12</v>
      </c>
      <c r="H2609" s="5">
        <v>0</v>
      </c>
      <c r="I2609" s="5">
        <v>0</v>
      </c>
      <c r="J2609" s="12"/>
    </row>
    <row r="2610" spans="2:10" ht="16.5" thickTop="1" thickBot="1" x14ac:dyDescent="0.3">
      <c r="B2610" s="31" t="s">
        <v>16</v>
      </c>
      <c r="C2610">
        <v>135</v>
      </c>
      <c r="D2610" s="5">
        <v>0</v>
      </c>
      <c r="E2610" s="5">
        <v>0</v>
      </c>
      <c r="F2610" s="5">
        <v>50000</v>
      </c>
      <c r="G2610" s="5">
        <v>50000</v>
      </c>
      <c r="H2610" s="5">
        <v>0</v>
      </c>
      <c r="I2610" s="5">
        <v>0</v>
      </c>
      <c r="J2610" s="12"/>
    </row>
    <row r="2611" spans="2:10" ht="16.5" thickTop="1" thickBot="1" x14ac:dyDescent="0.3">
      <c r="B2611" s="31" t="s">
        <v>17</v>
      </c>
      <c r="C2611">
        <v>200</v>
      </c>
      <c r="D2611" s="5">
        <v>0</v>
      </c>
      <c r="E2611" s="5">
        <v>0</v>
      </c>
      <c r="F2611" s="5">
        <v>0</v>
      </c>
      <c r="G2611" s="5">
        <v>49249.88</v>
      </c>
      <c r="H2611" s="5">
        <v>0</v>
      </c>
      <c r="I2611" s="5">
        <v>0</v>
      </c>
      <c r="J2611" s="12"/>
    </row>
    <row r="2612" spans="2:10" ht="16.5" thickTop="1" thickBot="1" x14ac:dyDescent="0.3">
      <c r="B2612" s="31" t="s">
        <v>18</v>
      </c>
      <c r="C2612">
        <v>220</v>
      </c>
      <c r="D2612" s="5">
        <v>0</v>
      </c>
      <c r="E2612" s="5">
        <v>0</v>
      </c>
      <c r="F2612" s="5">
        <v>50000</v>
      </c>
      <c r="G2612" s="5">
        <v>750.12000000000262</v>
      </c>
      <c r="H2612" s="5">
        <v>0</v>
      </c>
      <c r="I2612" s="5">
        <v>0</v>
      </c>
      <c r="J2612" s="12"/>
    </row>
    <row r="2613" spans="2:10" ht="16.5" thickTop="1" thickBot="1" x14ac:dyDescent="0.3">
      <c r="B2613" s="31" t="s">
        <v>19</v>
      </c>
      <c r="C2613">
        <v>500</v>
      </c>
      <c r="D2613" s="5">
        <v>0</v>
      </c>
      <c r="E2613" s="5">
        <v>0</v>
      </c>
      <c r="F2613" s="5">
        <v>0</v>
      </c>
      <c r="G2613" s="5">
        <v>50000</v>
      </c>
      <c r="H2613" s="5">
        <v>0</v>
      </c>
      <c r="I2613" s="5">
        <v>0</v>
      </c>
      <c r="J2613" s="12"/>
    </row>
    <row r="2614" spans="2:10" ht="16.5" thickTop="1" thickBot="1" x14ac:dyDescent="0.3">
      <c r="B2614" s="29" t="s">
        <v>332</v>
      </c>
      <c r="D2614" s="5"/>
      <c r="E2614" s="5"/>
      <c r="F2614" s="5"/>
      <c r="G2614" s="5"/>
      <c r="H2614" s="5"/>
      <c r="I2614" s="5"/>
      <c r="J2614" s="12"/>
    </row>
    <row r="2615" spans="2:10" ht="16.5" thickTop="1" thickBot="1" x14ac:dyDescent="0.3">
      <c r="B2615" s="30" t="s">
        <v>333</v>
      </c>
      <c r="D2615" s="5"/>
      <c r="E2615" s="5"/>
      <c r="F2615" s="5"/>
      <c r="G2615" s="5"/>
      <c r="H2615" s="5"/>
      <c r="I2615" s="5"/>
      <c r="J2615" s="12"/>
    </row>
    <row r="2616" spans="2:10" ht="16.5" thickTop="1" thickBot="1" x14ac:dyDescent="0.3">
      <c r="B2616" s="31" t="s">
        <v>15</v>
      </c>
      <c r="C2616">
        <v>100</v>
      </c>
      <c r="D2616" s="5">
        <v>1037089.26</v>
      </c>
      <c r="E2616" s="5">
        <v>1385063.44</v>
      </c>
      <c r="F2616" s="5">
        <v>1591347.14</v>
      </c>
      <c r="G2616" s="5">
        <v>1580518.21</v>
      </c>
      <c r="H2616" s="5">
        <v>1863894.04</v>
      </c>
      <c r="I2616" s="5">
        <v>1941971.3900000001</v>
      </c>
      <c r="J2616" s="12"/>
    </row>
    <row r="2617" spans="2:10" ht="16.5" thickTop="1" thickBot="1" x14ac:dyDescent="0.3">
      <c r="B2617" s="31" t="s">
        <v>16</v>
      </c>
      <c r="C2617">
        <v>135</v>
      </c>
      <c r="D2617" s="5">
        <v>381706</v>
      </c>
      <c r="E2617" s="5">
        <v>410183</v>
      </c>
      <c r="F2617" s="5">
        <v>410183</v>
      </c>
      <c r="G2617" s="5">
        <v>416939</v>
      </c>
      <c r="H2617" s="5">
        <v>410657</v>
      </c>
      <c r="I2617" s="5">
        <v>513696</v>
      </c>
      <c r="J2617" s="12"/>
    </row>
    <row r="2618" spans="2:10" ht="16.5" thickTop="1" thickBot="1" x14ac:dyDescent="0.3">
      <c r="B2618" s="31" t="s">
        <v>66</v>
      </c>
      <c r="C2618">
        <v>137</v>
      </c>
      <c r="D2618" s="5">
        <v>31704</v>
      </c>
      <c r="E2618" s="5">
        <v>31704</v>
      </c>
      <c r="F2618" s="5">
        <v>31704</v>
      </c>
      <c r="G2618" s="5">
        <v>31704</v>
      </c>
      <c r="H2618" s="5">
        <v>31704</v>
      </c>
      <c r="I2618" s="5">
        <v>31704</v>
      </c>
      <c r="J2618" s="12"/>
    </row>
    <row r="2619" spans="2:10" ht="16.5" thickTop="1" thickBot="1" x14ac:dyDescent="0.3">
      <c r="B2619" s="31" t="s">
        <v>17</v>
      </c>
      <c r="C2619">
        <v>200</v>
      </c>
      <c r="D2619" s="5">
        <v>262764.51</v>
      </c>
      <c r="E2619" s="5">
        <v>258992.21000000002</v>
      </c>
      <c r="F2619" s="5">
        <v>295629.68999999989</v>
      </c>
      <c r="G2619" s="5">
        <v>365923.33</v>
      </c>
      <c r="H2619" s="5">
        <v>199466.66000000003</v>
      </c>
      <c r="I2619" s="5">
        <v>390237.95999999985</v>
      </c>
      <c r="J2619" s="12"/>
    </row>
    <row r="2620" spans="2:10" ht="16.5" thickTop="1" thickBot="1" x14ac:dyDescent="0.3">
      <c r="B2620" s="31" t="s">
        <v>18</v>
      </c>
      <c r="C2620">
        <v>220</v>
      </c>
      <c r="D2620" s="5">
        <v>118941.48999999999</v>
      </c>
      <c r="E2620" s="5">
        <v>151190.78999999998</v>
      </c>
      <c r="F2620" s="5">
        <v>114553.31000000011</v>
      </c>
      <c r="G2620" s="5">
        <v>51015.669999999984</v>
      </c>
      <c r="H2620" s="5">
        <v>211190.33999999997</v>
      </c>
      <c r="I2620" s="5">
        <v>123458.04000000015</v>
      </c>
      <c r="J2620" s="12"/>
    </row>
    <row r="2621" spans="2:10" ht="16.5" thickTop="1" thickBot="1" x14ac:dyDescent="0.3">
      <c r="B2621" s="31" t="s">
        <v>67</v>
      </c>
      <c r="C2621">
        <v>222</v>
      </c>
      <c r="D2621" s="5">
        <v>31704</v>
      </c>
      <c r="E2621" s="5">
        <v>31704</v>
      </c>
      <c r="F2621" s="5">
        <v>31704</v>
      </c>
      <c r="G2621" s="5">
        <v>31704</v>
      </c>
      <c r="H2621" s="5">
        <v>31704</v>
      </c>
      <c r="I2621" s="5">
        <v>31704</v>
      </c>
      <c r="J2621" s="12"/>
    </row>
    <row r="2622" spans="2:10" ht="16.5" thickTop="1" thickBot="1" x14ac:dyDescent="0.3">
      <c r="B2622" s="31" t="s">
        <v>19</v>
      </c>
      <c r="C2622">
        <v>500</v>
      </c>
      <c r="D2622" s="5">
        <v>624020.47</v>
      </c>
      <c r="E2622" s="5">
        <v>606966.39</v>
      </c>
      <c r="F2622" s="5">
        <v>502413.39</v>
      </c>
      <c r="G2622" s="5">
        <v>355094.4</v>
      </c>
      <c r="H2622" s="5">
        <v>482842.48999999993</v>
      </c>
      <c r="I2622" s="5">
        <v>468315.30999999994</v>
      </c>
      <c r="J2622" s="12"/>
    </row>
    <row r="2623" spans="2:10" ht="16.5" thickTop="1" thickBot="1" x14ac:dyDescent="0.3">
      <c r="B2623" s="30" t="s">
        <v>138</v>
      </c>
      <c r="D2623" s="5"/>
      <c r="E2623" s="5"/>
      <c r="F2623" s="5"/>
      <c r="G2623" s="5"/>
      <c r="H2623" s="5"/>
      <c r="I2623" s="5"/>
      <c r="J2623" s="12"/>
    </row>
    <row r="2624" spans="2:10" ht="16.5" thickTop="1" thickBot="1" x14ac:dyDescent="0.3">
      <c r="B2624" s="31" t="s">
        <v>15</v>
      </c>
      <c r="C2624">
        <v>100</v>
      </c>
      <c r="D2624" s="5">
        <v>6935.13</v>
      </c>
      <c r="E2624" s="5">
        <v>7173.01</v>
      </c>
      <c r="F2624" s="5">
        <v>6905.26</v>
      </c>
      <c r="G2624" s="5">
        <v>6939.45</v>
      </c>
      <c r="H2624" s="5">
        <v>7003.87</v>
      </c>
      <c r="I2624" s="5">
        <v>8660.56</v>
      </c>
      <c r="J2624" s="12"/>
    </row>
    <row r="2625" spans="2:10" ht="16.5" thickTop="1" thickBot="1" x14ac:dyDescent="0.3">
      <c r="B2625" s="31" t="s">
        <v>16</v>
      </c>
      <c r="C2625">
        <v>135</v>
      </c>
      <c r="D2625" s="5">
        <v>1000</v>
      </c>
      <c r="E2625" s="5">
        <v>1000</v>
      </c>
      <c r="F2625" s="5">
        <v>1000</v>
      </c>
      <c r="G2625" s="5">
        <v>1000</v>
      </c>
      <c r="H2625" s="5">
        <v>1000</v>
      </c>
      <c r="I2625" s="5">
        <v>1000</v>
      </c>
      <c r="J2625" s="12"/>
    </row>
    <row r="2626" spans="2:10" ht="16.5" thickTop="1" thickBot="1" x14ac:dyDescent="0.3">
      <c r="B2626" s="31" t="s">
        <v>17</v>
      </c>
      <c r="C2626">
        <v>200</v>
      </c>
      <c r="D2626" s="5">
        <v>91.75</v>
      </c>
      <c r="E2626" s="5">
        <v>189.51999999999998</v>
      </c>
      <c r="F2626" s="5">
        <v>321.05</v>
      </c>
      <c r="G2626" s="5">
        <v>822.58</v>
      </c>
      <c r="H2626" s="5">
        <v>175.78</v>
      </c>
      <c r="I2626" s="5">
        <v>641.52</v>
      </c>
      <c r="J2626" s="12"/>
    </row>
    <row r="2627" spans="2:10" ht="16.5" thickTop="1" thickBot="1" x14ac:dyDescent="0.3">
      <c r="B2627" s="31" t="s">
        <v>18</v>
      </c>
      <c r="C2627">
        <v>220</v>
      </c>
      <c r="D2627" s="5">
        <v>908.25</v>
      </c>
      <c r="E2627" s="5">
        <v>810.48</v>
      </c>
      <c r="F2627" s="5">
        <v>678.95</v>
      </c>
      <c r="G2627" s="5">
        <v>177.41999999999996</v>
      </c>
      <c r="H2627" s="5">
        <v>824.22</v>
      </c>
      <c r="I2627" s="5">
        <v>358.48</v>
      </c>
      <c r="J2627" s="12"/>
    </row>
    <row r="2628" spans="2:10" ht="16.5" thickTop="1" thickBot="1" x14ac:dyDescent="0.3">
      <c r="B2628" s="31" t="s">
        <v>19</v>
      </c>
      <c r="C2628">
        <v>500</v>
      </c>
      <c r="D2628" s="5">
        <v>1555.27</v>
      </c>
      <c r="E2628" s="5">
        <v>427.4</v>
      </c>
      <c r="F2628" s="5">
        <v>53.3</v>
      </c>
      <c r="G2628" s="5">
        <v>856.77</v>
      </c>
      <c r="H2628" s="5">
        <v>240.2</v>
      </c>
      <c r="I2628" s="5">
        <v>2298.21</v>
      </c>
      <c r="J2628" s="12"/>
    </row>
    <row r="2629" spans="2:10" ht="16.5" thickTop="1" thickBot="1" x14ac:dyDescent="0.3">
      <c r="B2629" s="30" t="s">
        <v>101</v>
      </c>
      <c r="D2629" s="5"/>
      <c r="E2629" s="5"/>
      <c r="F2629" s="5"/>
      <c r="G2629" s="5"/>
      <c r="H2629" s="5"/>
      <c r="I2629" s="5"/>
      <c r="J2629" s="12"/>
    </row>
    <row r="2630" spans="2:10" ht="16.5" thickTop="1" thickBot="1" x14ac:dyDescent="0.3">
      <c r="B2630" s="31" t="s">
        <v>15</v>
      </c>
      <c r="C2630">
        <v>100</v>
      </c>
      <c r="D2630" s="5">
        <v>1340.53</v>
      </c>
      <c r="E2630" s="5">
        <v>3472.34</v>
      </c>
      <c r="F2630" s="5">
        <v>4732.8999999999996</v>
      </c>
      <c r="G2630" s="5">
        <v>4732.8999999999996</v>
      </c>
      <c r="H2630" s="5">
        <v>15329.85</v>
      </c>
      <c r="I2630" s="5">
        <v>18878.599999999999</v>
      </c>
      <c r="J2630" s="12"/>
    </row>
    <row r="2631" spans="2:10" ht="16.5" thickTop="1" thickBot="1" x14ac:dyDescent="0.3">
      <c r="B2631" s="31" t="s">
        <v>16</v>
      </c>
      <c r="C2631">
        <v>135</v>
      </c>
      <c r="D2631" s="5">
        <v>10000</v>
      </c>
      <c r="E2631" s="5">
        <v>10000</v>
      </c>
      <c r="F2631" s="5">
        <v>10000</v>
      </c>
      <c r="G2631" s="5">
        <v>3718</v>
      </c>
      <c r="H2631" s="5">
        <v>10000</v>
      </c>
      <c r="I2631" s="5">
        <v>10000</v>
      </c>
      <c r="J2631" s="12"/>
    </row>
    <row r="2632" spans="2:10" ht="16.5" thickTop="1" thickBot="1" x14ac:dyDescent="0.3">
      <c r="B2632" s="31" t="s">
        <v>17</v>
      </c>
      <c r="C2632">
        <v>200</v>
      </c>
      <c r="D2632" s="5">
        <v>4400</v>
      </c>
      <c r="E2632" s="5">
        <v>0</v>
      </c>
      <c r="F2632" s="5">
        <v>0</v>
      </c>
      <c r="G2632" s="5">
        <v>0</v>
      </c>
      <c r="H2632" s="5">
        <v>0</v>
      </c>
      <c r="I2632" s="5">
        <v>0</v>
      </c>
      <c r="J2632" s="12"/>
    </row>
    <row r="2633" spans="2:10" ht="16.5" thickTop="1" thickBot="1" x14ac:dyDescent="0.3">
      <c r="B2633" s="31" t="s">
        <v>18</v>
      </c>
      <c r="C2633">
        <v>220</v>
      </c>
      <c r="D2633" s="5">
        <v>5600</v>
      </c>
      <c r="E2633" s="5">
        <v>10000</v>
      </c>
      <c r="F2633" s="5">
        <v>10000</v>
      </c>
      <c r="G2633" s="5">
        <v>3718</v>
      </c>
      <c r="H2633" s="5">
        <v>10000</v>
      </c>
      <c r="I2633" s="5">
        <v>10000</v>
      </c>
      <c r="J2633" s="12"/>
    </row>
    <row r="2634" spans="2:10" ht="16.5" thickTop="1" thickBot="1" x14ac:dyDescent="0.3">
      <c r="B2634" s="31" t="s">
        <v>19</v>
      </c>
      <c r="C2634">
        <v>500</v>
      </c>
      <c r="D2634" s="5">
        <v>5626.61</v>
      </c>
      <c r="E2634" s="5">
        <v>2131.81</v>
      </c>
      <c r="F2634" s="5">
        <v>1260.56</v>
      </c>
      <c r="G2634" s="5">
        <v>0</v>
      </c>
      <c r="H2634" s="5">
        <v>10596.95</v>
      </c>
      <c r="I2634" s="5">
        <v>3548.75</v>
      </c>
      <c r="J2634" s="12"/>
    </row>
    <row r="2635" spans="2:10" ht="16.5" thickTop="1" thickBot="1" x14ac:dyDescent="0.3">
      <c r="B2635" s="30" t="s">
        <v>103</v>
      </c>
      <c r="D2635" s="5"/>
      <c r="E2635" s="5"/>
      <c r="F2635" s="5"/>
      <c r="G2635" s="5"/>
      <c r="H2635" s="5"/>
      <c r="I2635" s="5"/>
      <c r="J2635" s="12"/>
    </row>
    <row r="2636" spans="2:10" ht="16.5" thickTop="1" thickBot="1" x14ac:dyDescent="0.3">
      <c r="B2636" s="31" t="s">
        <v>15</v>
      </c>
      <c r="C2636">
        <v>100</v>
      </c>
      <c r="D2636" s="5">
        <v>111490.55999999998</v>
      </c>
      <c r="E2636" s="5">
        <v>0</v>
      </c>
      <c r="F2636" s="5">
        <v>0</v>
      </c>
      <c r="G2636" s="5">
        <v>9451.7800000000007</v>
      </c>
      <c r="H2636" s="5">
        <v>9451.7800000000007</v>
      </c>
      <c r="I2636" s="5">
        <v>9451.7800000000007</v>
      </c>
      <c r="J2636" s="12"/>
    </row>
    <row r="2637" spans="2:10" ht="16.5" thickTop="1" thickBot="1" x14ac:dyDescent="0.3">
      <c r="B2637" s="31" t="s">
        <v>66</v>
      </c>
      <c r="C2637">
        <v>137</v>
      </c>
      <c r="D2637" s="5">
        <v>334582</v>
      </c>
      <c r="E2637" s="5">
        <v>111489</v>
      </c>
      <c r="F2637" s="5">
        <v>0</v>
      </c>
      <c r="G2637" s="5">
        <v>0</v>
      </c>
      <c r="H2637" s="5">
        <v>0</v>
      </c>
      <c r="I2637" s="5">
        <v>0</v>
      </c>
      <c r="J2637" s="12"/>
    </row>
    <row r="2638" spans="2:10" ht="16.5" thickTop="1" thickBot="1" x14ac:dyDescent="0.3">
      <c r="B2638" s="31" t="s">
        <v>97</v>
      </c>
      <c r="C2638">
        <v>205</v>
      </c>
      <c r="D2638" s="5">
        <v>223092.24</v>
      </c>
      <c r="E2638" s="5">
        <v>111489.76</v>
      </c>
      <c r="F2638" s="5">
        <v>0</v>
      </c>
      <c r="G2638" s="5">
        <v>0</v>
      </c>
      <c r="H2638" s="5">
        <v>0</v>
      </c>
      <c r="I2638" s="5">
        <v>0</v>
      </c>
      <c r="J2638" s="12"/>
    </row>
    <row r="2639" spans="2:10" ht="16.5" thickTop="1" thickBot="1" x14ac:dyDescent="0.3">
      <c r="B2639" s="31" t="s">
        <v>67</v>
      </c>
      <c r="C2639">
        <v>222</v>
      </c>
      <c r="D2639" s="5">
        <v>111489.76000000001</v>
      </c>
      <c r="E2639" s="5">
        <v>-0.75999999999476131</v>
      </c>
      <c r="F2639" s="5">
        <v>0</v>
      </c>
      <c r="G2639" s="5">
        <v>0</v>
      </c>
      <c r="H2639" s="5">
        <v>0</v>
      </c>
      <c r="I2639" s="5">
        <v>0</v>
      </c>
      <c r="J2639" s="12"/>
    </row>
    <row r="2640" spans="2:10" ht="16.5" thickTop="1" thickBot="1" x14ac:dyDescent="0.3">
      <c r="B2640" s="31" t="s">
        <v>19</v>
      </c>
      <c r="C2640">
        <v>500</v>
      </c>
      <c r="D2640" s="5">
        <v>0</v>
      </c>
      <c r="E2640" s="5">
        <v>0</v>
      </c>
      <c r="F2640" s="5">
        <v>0</v>
      </c>
      <c r="G2640" s="5">
        <v>9451.7800000000007</v>
      </c>
      <c r="H2640" s="5">
        <v>0</v>
      </c>
      <c r="I2640" s="5">
        <v>0</v>
      </c>
      <c r="J2640" s="12"/>
    </row>
    <row r="2641" spans="2:10" ht="16.5" thickTop="1" thickBot="1" x14ac:dyDescent="0.3">
      <c r="B2641" s="30" t="s">
        <v>150</v>
      </c>
      <c r="D2641" s="5"/>
      <c r="E2641" s="5"/>
      <c r="F2641" s="5"/>
      <c r="G2641" s="5"/>
      <c r="H2641" s="5"/>
      <c r="I2641" s="5"/>
      <c r="J2641" s="12"/>
    </row>
    <row r="2642" spans="2:10" ht="16.5" thickTop="1" thickBot="1" x14ac:dyDescent="0.3">
      <c r="B2642" s="31" t="s">
        <v>15</v>
      </c>
      <c r="C2642">
        <v>100</v>
      </c>
      <c r="D2642" s="5">
        <v>32379.15</v>
      </c>
      <c r="E2642" s="5">
        <v>3190.7</v>
      </c>
      <c r="F2642" s="5">
        <v>3190.7</v>
      </c>
      <c r="G2642" s="5">
        <v>0</v>
      </c>
      <c r="H2642" s="5">
        <v>0</v>
      </c>
      <c r="I2642" s="5">
        <v>0</v>
      </c>
      <c r="J2642" s="12"/>
    </row>
    <row r="2643" spans="2:10" ht="16.5" thickTop="1" thickBot="1" x14ac:dyDescent="0.3">
      <c r="B2643" s="31" t="s">
        <v>66</v>
      </c>
      <c r="C2643">
        <v>137</v>
      </c>
      <c r="D2643" s="5">
        <v>32876</v>
      </c>
      <c r="E2643" s="5">
        <v>32379</v>
      </c>
      <c r="F2643" s="5">
        <v>3190.7</v>
      </c>
      <c r="G2643" s="5">
        <v>0</v>
      </c>
      <c r="H2643" s="5">
        <v>0</v>
      </c>
      <c r="I2643" s="5">
        <v>0</v>
      </c>
      <c r="J2643" s="12"/>
    </row>
    <row r="2644" spans="2:10" ht="16.5" thickTop="1" thickBot="1" x14ac:dyDescent="0.3">
      <c r="B2644" s="31" t="s">
        <v>97</v>
      </c>
      <c r="C2644">
        <v>205</v>
      </c>
      <c r="D2644" s="5">
        <v>497</v>
      </c>
      <c r="E2644" s="5">
        <v>29188.45</v>
      </c>
      <c r="F2644" s="5">
        <v>0</v>
      </c>
      <c r="G2644" s="5">
        <v>0</v>
      </c>
      <c r="H2644" s="5">
        <v>0</v>
      </c>
      <c r="I2644" s="5">
        <v>0</v>
      </c>
      <c r="J2644" s="12"/>
    </row>
    <row r="2645" spans="2:10" ht="16.5" thickTop="1" thickBot="1" x14ac:dyDescent="0.3">
      <c r="B2645" s="31" t="s">
        <v>67</v>
      </c>
      <c r="C2645">
        <v>222</v>
      </c>
      <c r="D2645" s="5">
        <v>32379</v>
      </c>
      <c r="E2645" s="5">
        <v>3190.5499999999993</v>
      </c>
      <c r="F2645" s="5">
        <v>3190.7</v>
      </c>
      <c r="G2645" s="5">
        <v>0</v>
      </c>
      <c r="H2645" s="5">
        <v>0</v>
      </c>
      <c r="I2645" s="5">
        <v>0</v>
      </c>
      <c r="J2645" s="12"/>
    </row>
    <row r="2646" spans="2:10" ht="16.5" thickTop="1" thickBot="1" x14ac:dyDescent="0.3">
      <c r="B2646" s="30" t="s">
        <v>38</v>
      </c>
      <c r="D2646" s="5"/>
      <c r="E2646" s="5"/>
      <c r="F2646" s="5"/>
      <c r="G2646" s="5"/>
      <c r="H2646" s="5"/>
      <c r="I2646" s="5"/>
      <c r="J2646" s="12"/>
    </row>
    <row r="2647" spans="2:10" ht="16.5" thickTop="1" thickBot="1" x14ac:dyDescent="0.3">
      <c r="B2647" s="31" t="s">
        <v>15</v>
      </c>
      <c r="C2647">
        <v>100</v>
      </c>
      <c r="D2647" s="5">
        <v>187321.68</v>
      </c>
      <c r="E2647" s="5">
        <v>154572.34000000008</v>
      </c>
      <c r="F2647" s="5">
        <v>209928.99000000005</v>
      </c>
      <c r="G2647" s="5">
        <v>229910.53000000003</v>
      </c>
      <c r="H2647" s="5">
        <v>219509.80000000002</v>
      </c>
      <c r="I2647" s="5">
        <v>208608.87</v>
      </c>
      <c r="J2647" s="12"/>
    </row>
    <row r="2648" spans="2:10" ht="16.5" thickTop="1" thickBot="1" x14ac:dyDescent="0.3">
      <c r="B2648" s="31" t="s">
        <v>16</v>
      </c>
      <c r="C2648">
        <v>135</v>
      </c>
      <c r="D2648" s="5">
        <v>887310</v>
      </c>
      <c r="E2648" s="5">
        <v>884899</v>
      </c>
      <c r="F2648" s="5">
        <v>884899</v>
      </c>
      <c r="G2648" s="5">
        <v>899630</v>
      </c>
      <c r="H2648" s="5">
        <v>891576.67</v>
      </c>
      <c r="I2648" s="5">
        <v>899630</v>
      </c>
      <c r="J2648" s="12"/>
    </row>
    <row r="2649" spans="2:10" ht="16.5" thickTop="1" thickBot="1" x14ac:dyDescent="0.3">
      <c r="B2649" s="31" t="s">
        <v>17</v>
      </c>
      <c r="C2649">
        <v>200</v>
      </c>
      <c r="D2649" s="5">
        <v>604122.6</v>
      </c>
      <c r="E2649" s="5">
        <v>699785.14999999979</v>
      </c>
      <c r="F2649" s="5">
        <v>581906.12000000011</v>
      </c>
      <c r="G2649" s="5">
        <v>301010.22000000003</v>
      </c>
      <c r="H2649" s="5">
        <v>445513.83000000007</v>
      </c>
      <c r="I2649" s="5">
        <v>392787.93000000017</v>
      </c>
      <c r="J2649" s="12"/>
    </row>
    <row r="2650" spans="2:10" ht="16.5" thickTop="1" thickBot="1" x14ac:dyDescent="0.3">
      <c r="B2650" s="31" t="s">
        <v>18</v>
      </c>
      <c r="C2650">
        <v>220</v>
      </c>
      <c r="D2650" s="5">
        <v>283187.40000000002</v>
      </c>
      <c r="E2650" s="5">
        <v>185113.85000000021</v>
      </c>
      <c r="F2650" s="5">
        <v>302992.87999999989</v>
      </c>
      <c r="G2650" s="5">
        <v>598619.78</v>
      </c>
      <c r="H2650" s="5">
        <v>446062.83999999997</v>
      </c>
      <c r="I2650" s="5">
        <v>506842.06999999983</v>
      </c>
      <c r="J2650" s="12"/>
    </row>
    <row r="2651" spans="2:10" ht="16.5" thickTop="1" thickBot="1" x14ac:dyDescent="0.3">
      <c r="B2651" s="31" t="s">
        <v>19</v>
      </c>
      <c r="C2651">
        <v>500</v>
      </c>
      <c r="D2651" s="5">
        <v>340</v>
      </c>
      <c r="E2651" s="5">
        <v>30714</v>
      </c>
      <c r="F2651" s="5">
        <v>0</v>
      </c>
      <c r="G2651" s="5">
        <v>1000</v>
      </c>
      <c r="H2651" s="5">
        <v>668.53</v>
      </c>
      <c r="I2651" s="5">
        <v>2024.94</v>
      </c>
      <c r="J2651" s="12"/>
    </row>
    <row r="2652" spans="2:10" ht="16.5" thickTop="1" thickBot="1" x14ac:dyDescent="0.3">
      <c r="B2652" s="30" t="s">
        <v>261</v>
      </c>
      <c r="D2652" s="5"/>
      <c r="E2652" s="5"/>
      <c r="F2652" s="5"/>
      <c r="G2652" s="5"/>
      <c r="H2652" s="5"/>
      <c r="I2652" s="5"/>
      <c r="J2652" s="12"/>
    </row>
    <row r="2653" spans="2:10" ht="16.5" thickTop="1" thickBot="1" x14ac:dyDescent="0.3">
      <c r="B2653" s="31" t="s">
        <v>15</v>
      </c>
      <c r="C2653">
        <v>100</v>
      </c>
      <c r="D2653" s="5">
        <v>0</v>
      </c>
      <c r="E2653" s="5">
        <v>0</v>
      </c>
      <c r="F2653" s="5">
        <v>0</v>
      </c>
      <c r="G2653" s="5">
        <v>7498.99</v>
      </c>
      <c r="H2653" s="5">
        <v>13534.92</v>
      </c>
      <c r="I2653" s="5">
        <v>8866.1299999999992</v>
      </c>
      <c r="J2653" s="12"/>
    </row>
    <row r="2654" spans="2:10" ht="16.5" thickTop="1" thickBot="1" x14ac:dyDescent="0.3">
      <c r="B2654" s="31" t="s">
        <v>16</v>
      </c>
      <c r="C2654">
        <v>135</v>
      </c>
      <c r="D2654" s="5">
        <v>0</v>
      </c>
      <c r="E2654" s="5">
        <v>0</v>
      </c>
      <c r="F2654" s="5">
        <v>0</v>
      </c>
      <c r="G2654" s="5">
        <v>0</v>
      </c>
      <c r="H2654" s="5">
        <v>0</v>
      </c>
      <c r="I2654" s="5">
        <v>17607.419999999998</v>
      </c>
      <c r="J2654" s="12"/>
    </row>
    <row r="2655" spans="2:10" ht="16.5" thickTop="1" thickBot="1" x14ac:dyDescent="0.3">
      <c r="B2655" s="31" t="s">
        <v>17</v>
      </c>
      <c r="C2655">
        <v>200</v>
      </c>
      <c r="D2655" s="5">
        <v>0</v>
      </c>
      <c r="E2655" s="5">
        <v>0</v>
      </c>
      <c r="F2655" s="5">
        <v>0</v>
      </c>
      <c r="G2655" s="5">
        <v>0</v>
      </c>
      <c r="H2655" s="5">
        <v>0</v>
      </c>
      <c r="I2655" s="5">
        <v>16240.28</v>
      </c>
      <c r="J2655" s="12"/>
    </row>
    <row r="2656" spans="2:10" ht="16.5" thickTop="1" thickBot="1" x14ac:dyDescent="0.3">
      <c r="B2656" s="31" t="s">
        <v>18</v>
      </c>
      <c r="C2656">
        <v>220</v>
      </c>
      <c r="D2656" s="5">
        <v>0</v>
      </c>
      <c r="E2656" s="5">
        <v>0</v>
      </c>
      <c r="F2656" s="5">
        <v>0</v>
      </c>
      <c r="G2656" s="5">
        <v>0</v>
      </c>
      <c r="H2656" s="5">
        <v>0</v>
      </c>
      <c r="I2656" s="5">
        <v>1367.1399999999976</v>
      </c>
      <c r="J2656" s="12"/>
    </row>
    <row r="2657" spans="2:10" ht="16.5" thickTop="1" thickBot="1" x14ac:dyDescent="0.3">
      <c r="B2657" s="30" t="s">
        <v>262</v>
      </c>
      <c r="D2657" s="5"/>
      <c r="E2657" s="5"/>
      <c r="F2657" s="5"/>
      <c r="G2657" s="5"/>
      <c r="H2657" s="5"/>
      <c r="I2657" s="5"/>
      <c r="J2657" s="12"/>
    </row>
    <row r="2658" spans="2:10" ht="16.5" thickTop="1" thickBot="1" x14ac:dyDescent="0.3">
      <c r="B2658" s="31" t="s">
        <v>15</v>
      </c>
      <c r="C2658">
        <v>100</v>
      </c>
      <c r="D2658" s="5">
        <v>0</v>
      </c>
      <c r="E2658" s="5">
        <v>0</v>
      </c>
      <c r="F2658" s="5">
        <v>0</v>
      </c>
      <c r="G2658" s="5">
        <v>0</v>
      </c>
      <c r="H2658" s="5">
        <v>8242.1199999999953</v>
      </c>
      <c r="I2658" s="5">
        <v>0</v>
      </c>
      <c r="J2658" s="12"/>
    </row>
    <row r="2659" spans="2:10" ht="16.5" thickTop="1" thickBot="1" x14ac:dyDescent="0.3">
      <c r="B2659" s="31" t="s">
        <v>16</v>
      </c>
      <c r="C2659">
        <v>135</v>
      </c>
      <c r="D2659" s="5">
        <v>0</v>
      </c>
      <c r="E2659" s="5">
        <v>0</v>
      </c>
      <c r="F2659" s="5">
        <v>0</v>
      </c>
      <c r="G2659" s="5">
        <v>376965.95</v>
      </c>
      <c r="H2659" s="5">
        <v>700387</v>
      </c>
      <c r="I2659" s="5">
        <v>459222.57</v>
      </c>
      <c r="J2659" s="12"/>
    </row>
    <row r="2660" spans="2:10" ht="16.5" thickTop="1" thickBot="1" x14ac:dyDescent="0.3">
      <c r="B2660" s="31" t="s">
        <v>17</v>
      </c>
      <c r="C2660">
        <v>200</v>
      </c>
      <c r="D2660" s="5">
        <v>0</v>
      </c>
      <c r="E2660" s="5">
        <v>0</v>
      </c>
      <c r="F2660" s="5">
        <v>0</v>
      </c>
      <c r="G2660" s="5">
        <v>76578.960000000006</v>
      </c>
      <c r="H2660" s="5">
        <v>241164.43000000002</v>
      </c>
      <c r="I2660" s="5">
        <v>59221.520000000004</v>
      </c>
      <c r="J2660" s="12"/>
    </row>
    <row r="2661" spans="2:10" ht="16.5" thickTop="1" thickBot="1" x14ac:dyDescent="0.3">
      <c r="B2661" s="31" t="s">
        <v>18</v>
      </c>
      <c r="C2661">
        <v>220</v>
      </c>
      <c r="D2661" s="5">
        <v>0</v>
      </c>
      <c r="E2661" s="5">
        <v>0</v>
      </c>
      <c r="F2661" s="5">
        <v>0</v>
      </c>
      <c r="G2661" s="5">
        <v>300386.99</v>
      </c>
      <c r="H2661" s="5">
        <v>459222.56999999995</v>
      </c>
      <c r="I2661" s="5">
        <v>400001.05</v>
      </c>
      <c r="J2661" s="12"/>
    </row>
    <row r="2662" spans="2:10" ht="16.5" thickTop="1" thickBot="1" x14ac:dyDescent="0.3">
      <c r="B2662" s="30" t="s">
        <v>334</v>
      </c>
      <c r="D2662" s="5"/>
      <c r="E2662" s="5"/>
      <c r="F2662" s="5"/>
      <c r="G2662" s="5"/>
      <c r="H2662" s="5"/>
      <c r="I2662" s="5"/>
      <c r="J2662" s="12"/>
    </row>
    <row r="2663" spans="2:10" ht="16.5" thickTop="1" thickBot="1" x14ac:dyDescent="0.3">
      <c r="B2663" s="31" t="s">
        <v>15</v>
      </c>
      <c r="C2663">
        <v>100</v>
      </c>
      <c r="D2663" s="5">
        <v>3742</v>
      </c>
      <c r="E2663" s="5">
        <v>3742</v>
      </c>
      <c r="F2663" s="5">
        <v>3742</v>
      </c>
      <c r="G2663" s="5">
        <v>3742</v>
      </c>
      <c r="H2663" s="5">
        <v>3742</v>
      </c>
      <c r="I2663" s="5">
        <v>3742</v>
      </c>
      <c r="J2663" s="12"/>
    </row>
    <row r="2664" spans="2:10" ht="16.5" thickTop="1" thickBot="1" x14ac:dyDescent="0.3">
      <c r="B2664" s="30" t="s">
        <v>273</v>
      </c>
      <c r="D2664" s="5"/>
      <c r="E2664" s="5"/>
      <c r="F2664" s="5"/>
      <c r="G2664" s="5"/>
      <c r="H2664" s="5"/>
      <c r="I2664" s="5"/>
      <c r="J2664" s="12"/>
    </row>
    <row r="2665" spans="2:10" ht="16.5" thickTop="1" thickBot="1" x14ac:dyDescent="0.3">
      <c r="B2665" s="31" t="s">
        <v>16</v>
      </c>
      <c r="C2665">
        <v>135</v>
      </c>
      <c r="D2665" s="5">
        <v>0</v>
      </c>
      <c r="E2665" s="5">
        <v>0</v>
      </c>
      <c r="F2665" s="5">
        <v>0</v>
      </c>
      <c r="G2665" s="5">
        <v>0</v>
      </c>
      <c r="H2665" s="5">
        <v>8053.33</v>
      </c>
      <c r="I2665" s="5">
        <v>0</v>
      </c>
      <c r="J2665" s="12"/>
    </row>
    <row r="2666" spans="2:10" ht="16.5" thickTop="1" thickBot="1" x14ac:dyDescent="0.3">
      <c r="B2666" s="31" t="s">
        <v>17</v>
      </c>
      <c r="C2666">
        <v>200</v>
      </c>
      <c r="D2666" s="5">
        <v>0</v>
      </c>
      <c r="E2666" s="5">
        <v>0</v>
      </c>
      <c r="F2666" s="5">
        <v>0</v>
      </c>
      <c r="G2666" s="5">
        <v>0</v>
      </c>
      <c r="H2666" s="5">
        <v>8053.33</v>
      </c>
      <c r="I2666" s="5">
        <v>0</v>
      </c>
      <c r="J2666" s="12"/>
    </row>
    <row r="2667" spans="2:10" ht="16.5" thickTop="1" thickBot="1" x14ac:dyDescent="0.3">
      <c r="B2667" s="30" t="s">
        <v>33</v>
      </c>
      <c r="D2667" s="5"/>
      <c r="E2667" s="5"/>
      <c r="F2667" s="5"/>
      <c r="G2667" s="5"/>
      <c r="H2667" s="5"/>
      <c r="I2667" s="5"/>
      <c r="J2667" s="12"/>
    </row>
    <row r="2668" spans="2:10" ht="16.5" thickTop="1" thickBot="1" x14ac:dyDescent="0.3">
      <c r="B2668" s="31" t="s">
        <v>16</v>
      </c>
      <c r="C2668">
        <v>135</v>
      </c>
      <c r="D2668" s="5">
        <v>0</v>
      </c>
      <c r="E2668" s="5">
        <v>0</v>
      </c>
      <c r="F2668" s="5">
        <v>0</v>
      </c>
      <c r="G2668" s="5">
        <v>100000</v>
      </c>
      <c r="H2668" s="5">
        <v>0</v>
      </c>
      <c r="I2668" s="5">
        <v>0</v>
      </c>
      <c r="J2668" s="12"/>
    </row>
    <row r="2669" spans="2:10" ht="16.5" thickTop="1" thickBot="1" x14ac:dyDescent="0.3">
      <c r="B2669" s="31" t="s">
        <v>17</v>
      </c>
      <c r="C2669">
        <v>200</v>
      </c>
      <c r="D2669" s="5">
        <v>0</v>
      </c>
      <c r="E2669" s="5">
        <v>0</v>
      </c>
      <c r="F2669" s="5">
        <v>0</v>
      </c>
      <c r="G2669" s="5">
        <v>100000.00000000001</v>
      </c>
      <c r="H2669" s="5">
        <v>0</v>
      </c>
      <c r="I2669" s="5">
        <v>0</v>
      </c>
      <c r="J2669" s="12"/>
    </row>
    <row r="2670" spans="2:10" ht="16.5" thickTop="1" thickBot="1" x14ac:dyDescent="0.3">
      <c r="B2670" s="31" t="s">
        <v>18</v>
      </c>
      <c r="C2670">
        <v>220</v>
      </c>
      <c r="D2670" s="5">
        <v>0</v>
      </c>
      <c r="E2670" s="5">
        <v>0</v>
      </c>
      <c r="F2670" s="5">
        <v>0</v>
      </c>
      <c r="G2670" s="5">
        <v>-1.4551915228366852E-11</v>
      </c>
      <c r="H2670" s="5">
        <v>0</v>
      </c>
      <c r="I2670" s="5">
        <v>0</v>
      </c>
      <c r="J2670" s="12"/>
    </row>
    <row r="2671" spans="2:10" ht="16.5" thickTop="1" thickBot="1" x14ac:dyDescent="0.3">
      <c r="B2671" s="29" t="s">
        <v>335</v>
      </c>
      <c r="D2671" s="5"/>
      <c r="E2671" s="5"/>
      <c r="F2671" s="5"/>
      <c r="G2671" s="5"/>
      <c r="H2671" s="5"/>
      <c r="I2671" s="5"/>
      <c r="J2671" s="12"/>
    </row>
    <row r="2672" spans="2:10" ht="16.5" thickTop="1" thickBot="1" x14ac:dyDescent="0.3">
      <c r="B2672" s="30" t="s">
        <v>148</v>
      </c>
      <c r="D2672" s="5"/>
      <c r="E2672" s="5"/>
      <c r="F2672" s="5"/>
      <c r="G2672" s="5"/>
      <c r="H2672" s="5"/>
      <c r="I2672" s="5"/>
      <c r="J2672" s="12"/>
    </row>
    <row r="2673" spans="2:10" ht="16.5" thickTop="1" thickBot="1" x14ac:dyDescent="0.3">
      <c r="B2673" s="31" t="s">
        <v>15</v>
      </c>
      <c r="C2673">
        <v>100</v>
      </c>
      <c r="D2673" s="5">
        <v>6799071.9100000001</v>
      </c>
      <c r="E2673" s="5">
        <v>7463608.8499999996</v>
      </c>
      <c r="F2673" s="5">
        <v>8876424.75</v>
      </c>
      <c r="G2673" s="5">
        <v>16374256.73</v>
      </c>
      <c r="H2673" s="5">
        <v>12640652.289999999</v>
      </c>
      <c r="I2673" s="5">
        <v>13076117.539999999</v>
      </c>
      <c r="J2673" s="12"/>
    </row>
    <row r="2674" spans="2:10" ht="16.5" thickTop="1" thickBot="1" x14ac:dyDescent="0.3">
      <c r="B2674" s="31" t="s">
        <v>16</v>
      </c>
      <c r="C2674">
        <v>135</v>
      </c>
      <c r="D2674" s="5">
        <v>296071541</v>
      </c>
      <c r="E2674" s="5">
        <v>306811011</v>
      </c>
      <c r="F2674" s="5">
        <v>320930285.90999997</v>
      </c>
      <c r="G2674" s="5">
        <v>340192254.15999997</v>
      </c>
      <c r="H2674" s="5">
        <v>385535934.31</v>
      </c>
      <c r="I2674" s="5">
        <v>393725200.34000003</v>
      </c>
      <c r="J2674" s="12"/>
    </row>
    <row r="2675" spans="2:10" ht="16.5" thickTop="1" thickBot="1" x14ac:dyDescent="0.3">
      <c r="B2675" s="31" t="s">
        <v>17</v>
      </c>
      <c r="C2675">
        <v>200</v>
      </c>
      <c r="D2675" s="5">
        <v>287996984.24000031</v>
      </c>
      <c r="E2675" s="5">
        <v>297147443.63999999</v>
      </c>
      <c r="F2675" s="5">
        <v>293939179.14000016</v>
      </c>
      <c r="G2675" s="5">
        <v>300023556.67999971</v>
      </c>
      <c r="H2675" s="5">
        <v>325699847.61999989</v>
      </c>
      <c r="I2675" s="5">
        <v>335602276.47000027</v>
      </c>
      <c r="J2675" s="12"/>
    </row>
    <row r="2676" spans="2:10" ht="16.5" thickTop="1" thickBot="1" x14ac:dyDescent="0.3">
      <c r="B2676" s="31" t="s">
        <v>97</v>
      </c>
      <c r="C2676">
        <v>205</v>
      </c>
      <c r="D2676" s="5">
        <v>0</v>
      </c>
      <c r="E2676" s="5">
        <v>846752.33</v>
      </c>
      <c r="F2676" s="5">
        <v>2238852.4399999995</v>
      </c>
      <c r="G2676" s="5">
        <v>-3085304.7699999996</v>
      </c>
      <c r="H2676" s="5">
        <v>1960526.4200000002</v>
      </c>
      <c r="I2676" s="5">
        <v>3429163.5100000002</v>
      </c>
      <c r="J2676" s="12"/>
    </row>
    <row r="2677" spans="2:10" ht="16.5" thickTop="1" thickBot="1" x14ac:dyDescent="0.3">
      <c r="B2677" s="31" t="s">
        <v>18</v>
      </c>
      <c r="C2677">
        <v>220</v>
      </c>
      <c r="D2677" s="5">
        <v>8074556.7599996924</v>
      </c>
      <c r="E2677" s="5">
        <v>9663567.3600000143</v>
      </c>
      <c r="F2677" s="5">
        <v>26991106.769999802</v>
      </c>
      <c r="G2677" s="5">
        <v>40168697.480000257</v>
      </c>
      <c r="H2677" s="5">
        <v>59836086.690000117</v>
      </c>
      <c r="I2677" s="5">
        <v>58122923.869999766</v>
      </c>
      <c r="J2677" s="12"/>
    </row>
    <row r="2678" spans="2:10" ht="16.5" thickTop="1" thickBot="1" x14ac:dyDescent="0.3">
      <c r="B2678" s="31" t="s">
        <v>67</v>
      </c>
      <c r="C2678">
        <v>222</v>
      </c>
      <c r="D2678" s="5">
        <v>0</v>
      </c>
      <c r="E2678" s="5">
        <v>2652247.67</v>
      </c>
      <c r="F2678" s="5">
        <v>413395.23000000045</v>
      </c>
      <c r="G2678" s="5">
        <v>8634436</v>
      </c>
      <c r="H2678" s="5">
        <v>6673909.5800000001</v>
      </c>
      <c r="I2678" s="5">
        <v>3244746.07</v>
      </c>
      <c r="J2678" s="12"/>
    </row>
    <row r="2679" spans="2:10" ht="16.5" thickTop="1" thickBot="1" x14ac:dyDescent="0.3">
      <c r="B2679" s="31" t="s">
        <v>66</v>
      </c>
      <c r="C2679">
        <v>274</v>
      </c>
      <c r="D2679" s="5">
        <v>10000000</v>
      </c>
      <c r="E2679" s="5">
        <v>3499000</v>
      </c>
      <c r="F2679" s="5">
        <v>2652247.67</v>
      </c>
      <c r="G2679" s="5">
        <v>5549131.2300000004</v>
      </c>
      <c r="H2679" s="5">
        <v>8634436</v>
      </c>
      <c r="I2679" s="5">
        <v>11173909.58</v>
      </c>
      <c r="J2679" s="12"/>
    </row>
    <row r="2680" spans="2:10" ht="16.5" thickTop="1" thickBot="1" x14ac:dyDescent="0.3">
      <c r="B2680" s="31" t="s">
        <v>19</v>
      </c>
      <c r="C2680">
        <v>500</v>
      </c>
      <c r="D2680" s="5">
        <v>167102469.24000004</v>
      </c>
      <c r="E2680" s="5">
        <v>173375303.97</v>
      </c>
      <c r="F2680" s="5">
        <v>165807276.61999997</v>
      </c>
      <c r="G2680" s="5">
        <v>183594507.43999997</v>
      </c>
      <c r="H2680" s="5">
        <v>160472512.69</v>
      </c>
      <c r="I2680" s="5">
        <v>146885553.09999999</v>
      </c>
      <c r="J2680" s="12"/>
    </row>
    <row r="2681" spans="2:10" ht="16.5" thickTop="1" thickBot="1" x14ac:dyDescent="0.3">
      <c r="B2681" s="30" t="s">
        <v>279</v>
      </c>
      <c r="D2681" s="5"/>
      <c r="E2681" s="5"/>
      <c r="F2681" s="5"/>
      <c r="G2681" s="5"/>
      <c r="H2681" s="5"/>
      <c r="I2681" s="5"/>
      <c r="J2681" s="12"/>
    </row>
    <row r="2682" spans="2:10" ht="16.5" thickTop="1" thickBot="1" x14ac:dyDescent="0.3">
      <c r="B2682" s="31" t="s">
        <v>15</v>
      </c>
      <c r="C2682">
        <v>100</v>
      </c>
      <c r="D2682" s="5">
        <v>9620.18</v>
      </c>
      <c r="E2682" s="5">
        <v>131727.42000000001</v>
      </c>
      <c r="F2682" s="5">
        <v>49508.22</v>
      </c>
      <c r="G2682" s="5">
        <v>624768.01</v>
      </c>
      <c r="H2682" s="5">
        <v>695021.72</v>
      </c>
      <c r="I2682" s="5">
        <v>25222.9</v>
      </c>
      <c r="J2682" s="12"/>
    </row>
    <row r="2683" spans="2:10" ht="16.5" thickTop="1" thickBot="1" x14ac:dyDescent="0.3">
      <c r="B2683" s="31" t="s">
        <v>16</v>
      </c>
      <c r="C2683">
        <v>135</v>
      </c>
      <c r="D2683" s="5">
        <v>6393059</v>
      </c>
      <c r="E2683" s="5">
        <v>6893059</v>
      </c>
      <c r="F2683" s="5">
        <v>9393059</v>
      </c>
      <c r="G2683" s="5">
        <v>8107961</v>
      </c>
      <c r="H2683" s="5">
        <v>7645911</v>
      </c>
      <c r="I2683" s="5">
        <v>8425711</v>
      </c>
      <c r="J2683" s="12"/>
    </row>
    <row r="2684" spans="2:10" ht="16.5" thickTop="1" thickBot="1" x14ac:dyDescent="0.3">
      <c r="B2684" s="31" t="s">
        <v>17</v>
      </c>
      <c r="C2684">
        <v>200</v>
      </c>
      <c r="D2684" s="5">
        <v>6393059</v>
      </c>
      <c r="E2684" s="5">
        <v>6893059.0000000009</v>
      </c>
      <c r="F2684" s="5">
        <v>7440350.7399999993</v>
      </c>
      <c r="G2684" s="5">
        <v>7879632.8300000001</v>
      </c>
      <c r="H2684" s="5">
        <v>7469537.330000001</v>
      </c>
      <c r="I2684" s="5">
        <v>8267505.4500000002</v>
      </c>
      <c r="J2684" s="12"/>
    </row>
    <row r="2685" spans="2:10" ht="16.5" thickTop="1" thickBot="1" x14ac:dyDescent="0.3">
      <c r="B2685" s="31" t="s">
        <v>18</v>
      </c>
      <c r="C2685">
        <v>220</v>
      </c>
      <c r="D2685" s="5">
        <v>0</v>
      </c>
      <c r="E2685" s="5">
        <v>-9.3132257461547852E-10</v>
      </c>
      <c r="F2685" s="5">
        <v>1952708.2600000007</v>
      </c>
      <c r="G2685" s="5">
        <v>228328.16999999993</v>
      </c>
      <c r="H2685" s="5">
        <v>176373.66999999899</v>
      </c>
      <c r="I2685" s="5">
        <v>158205.54999999981</v>
      </c>
      <c r="J2685" s="12"/>
    </row>
    <row r="2686" spans="2:10" ht="16.5" thickTop="1" thickBot="1" x14ac:dyDescent="0.3">
      <c r="B2686" s="31" t="s">
        <v>19</v>
      </c>
      <c r="C2686">
        <v>500</v>
      </c>
      <c r="D2686" s="5">
        <v>6382347.8099999996</v>
      </c>
      <c r="E2686" s="5">
        <v>7015166.2399999993</v>
      </c>
      <c r="F2686" s="5">
        <v>7358131.54</v>
      </c>
      <c r="G2686" s="5">
        <v>8442842.6199999992</v>
      </c>
      <c r="H2686" s="5">
        <v>7539791.0399999991</v>
      </c>
      <c r="I2686" s="5">
        <v>7592706.6299999999</v>
      </c>
      <c r="J2686" s="12"/>
    </row>
    <row r="2687" spans="2:10" ht="16.5" thickTop="1" thickBot="1" x14ac:dyDescent="0.3">
      <c r="B2687" s="30" t="s">
        <v>280</v>
      </c>
      <c r="D2687" s="5"/>
      <c r="E2687" s="5"/>
      <c r="F2687" s="5"/>
      <c r="G2687" s="5"/>
      <c r="H2687" s="5"/>
      <c r="I2687" s="5"/>
      <c r="J2687" s="12"/>
    </row>
    <row r="2688" spans="2:10" ht="16.5" thickTop="1" thickBot="1" x14ac:dyDescent="0.3">
      <c r="B2688" s="31" t="s">
        <v>15</v>
      </c>
      <c r="C2688">
        <v>100</v>
      </c>
      <c r="D2688" s="5">
        <v>2075887.03</v>
      </c>
      <c r="E2688" s="5">
        <v>2153895</v>
      </c>
      <c r="F2688" s="5">
        <v>2302837.4700000002</v>
      </c>
      <c r="G2688" s="5">
        <v>5288442.04</v>
      </c>
      <c r="H2688" s="5">
        <v>3566480.13</v>
      </c>
      <c r="I2688" s="5">
        <v>4306134.22</v>
      </c>
      <c r="J2688" s="12"/>
    </row>
    <row r="2689" spans="2:10" ht="16.5" thickTop="1" thickBot="1" x14ac:dyDescent="0.3">
      <c r="B2689" s="31" t="s">
        <v>16</v>
      </c>
      <c r="C2689">
        <v>135</v>
      </c>
      <c r="D2689" s="5">
        <v>2554411</v>
      </c>
      <c r="E2689" s="5">
        <v>2254411</v>
      </c>
      <c r="F2689" s="5">
        <v>3554411</v>
      </c>
      <c r="G2689" s="5">
        <v>6279911</v>
      </c>
      <c r="H2689" s="5">
        <v>9982494</v>
      </c>
      <c r="I2689" s="5">
        <v>7376286</v>
      </c>
      <c r="J2689" s="12"/>
    </row>
    <row r="2690" spans="2:10" ht="16.5" thickTop="1" thickBot="1" x14ac:dyDescent="0.3">
      <c r="B2690" s="31" t="s">
        <v>66</v>
      </c>
      <c r="C2690">
        <v>137</v>
      </c>
      <c r="D2690" s="5">
        <v>2649332</v>
      </c>
      <c r="E2690" s="5">
        <v>4633013</v>
      </c>
      <c r="F2690" s="5">
        <v>4322085.41</v>
      </c>
      <c r="G2690" s="5">
        <v>3530524.69</v>
      </c>
      <c r="H2690" s="5">
        <v>3342007.65</v>
      </c>
      <c r="I2690" s="5">
        <v>3342007.65</v>
      </c>
      <c r="J2690" s="12"/>
    </row>
    <row r="2691" spans="2:10" ht="16.5" thickTop="1" thickBot="1" x14ac:dyDescent="0.3">
      <c r="B2691" s="31" t="s">
        <v>17</v>
      </c>
      <c r="C2691">
        <v>200</v>
      </c>
      <c r="D2691" s="5">
        <v>2201956.7700000005</v>
      </c>
      <c r="E2691" s="5">
        <v>2209454.9600000009</v>
      </c>
      <c r="F2691" s="5">
        <v>2903579.96</v>
      </c>
      <c r="G2691" s="5">
        <v>1479435.3600000008</v>
      </c>
      <c r="H2691" s="5">
        <v>7563966.6599999992</v>
      </c>
      <c r="I2691" s="5">
        <v>5768387.6400000015</v>
      </c>
      <c r="J2691" s="12"/>
    </row>
    <row r="2692" spans="2:10" ht="16.5" thickTop="1" thickBot="1" x14ac:dyDescent="0.3">
      <c r="B2692" s="31" t="s">
        <v>97</v>
      </c>
      <c r="C2692">
        <v>205</v>
      </c>
      <c r="D2692" s="5">
        <v>516319.27999999997</v>
      </c>
      <c r="E2692" s="5">
        <v>83928.700000000012</v>
      </c>
      <c r="F2692" s="5">
        <v>2541560.7200000002</v>
      </c>
      <c r="G2692" s="5">
        <v>0.28000000000000003</v>
      </c>
      <c r="H2692" s="5">
        <v>0</v>
      </c>
      <c r="I2692" s="5">
        <v>32751.18</v>
      </c>
      <c r="J2692" s="12"/>
    </row>
    <row r="2693" spans="2:10" ht="16.5" thickTop="1" thickBot="1" x14ac:dyDescent="0.3">
      <c r="B2693" s="31" t="s">
        <v>18</v>
      </c>
      <c r="C2693">
        <v>220</v>
      </c>
      <c r="D2693" s="5">
        <v>352454.22999999952</v>
      </c>
      <c r="E2693" s="5">
        <v>44956.039999999106</v>
      </c>
      <c r="F2693" s="5">
        <v>650831.04</v>
      </c>
      <c r="G2693" s="5">
        <v>4800475.6399999987</v>
      </c>
      <c r="H2693" s="5">
        <v>2418527.3400000008</v>
      </c>
      <c r="I2693" s="5">
        <v>1607898.3599999985</v>
      </c>
      <c r="J2693" s="12"/>
    </row>
    <row r="2694" spans="2:10" ht="16.5" thickTop="1" thickBot="1" x14ac:dyDescent="0.3">
      <c r="B2694" s="31" t="s">
        <v>67</v>
      </c>
      <c r="C2694">
        <v>222</v>
      </c>
      <c r="D2694" s="5">
        <v>2133012.7200000002</v>
      </c>
      <c r="E2694" s="5">
        <v>4549084.3</v>
      </c>
      <c r="F2694" s="5">
        <v>1780524.69</v>
      </c>
      <c r="G2694" s="5">
        <v>3530524.41</v>
      </c>
      <c r="H2694" s="5">
        <v>3342007.65</v>
      </c>
      <c r="I2694" s="5">
        <v>3309256.4699999997</v>
      </c>
      <c r="J2694" s="12"/>
    </row>
    <row r="2695" spans="2:10" ht="16.5" thickTop="1" thickBot="1" x14ac:dyDescent="0.3">
      <c r="B2695" s="31" t="s">
        <v>19</v>
      </c>
      <c r="C2695">
        <v>500</v>
      </c>
      <c r="D2695" s="5">
        <v>2466406.7999999998</v>
      </c>
      <c r="E2695" s="5">
        <v>2371391.63</v>
      </c>
      <c r="F2695" s="5">
        <v>3094083.15</v>
      </c>
      <c r="G2695" s="5">
        <v>4360040.21</v>
      </c>
      <c r="H2695" s="5">
        <v>5663921.75</v>
      </c>
      <c r="I2695" s="5">
        <v>6468917.9100000001</v>
      </c>
      <c r="J2695" s="12"/>
    </row>
    <row r="2696" spans="2:10" ht="16.5" thickTop="1" thickBot="1" x14ac:dyDescent="0.3">
      <c r="B2696" s="30" t="s">
        <v>281</v>
      </c>
      <c r="D2696" s="5"/>
      <c r="E2696" s="5"/>
      <c r="F2696" s="5"/>
      <c r="G2696" s="5"/>
      <c r="H2696" s="5"/>
      <c r="I2696" s="5"/>
      <c r="J2696" s="12"/>
    </row>
    <row r="2697" spans="2:10" ht="16.5" thickTop="1" thickBot="1" x14ac:dyDescent="0.3">
      <c r="B2697" s="31" t="s">
        <v>15</v>
      </c>
      <c r="C2697">
        <v>100</v>
      </c>
      <c r="D2697" s="5">
        <v>199460.46</v>
      </c>
      <c r="E2697" s="5">
        <v>195702.46</v>
      </c>
      <c r="F2697" s="5">
        <v>190994.3</v>
      </c>
      <c r="G2697" s="5">
        <v>190994.3</v>
      </c>
      <c r="H2697" s="5">
        <v>190994.3</v>
      </c>
      <c r="I2697" s="5">
        <v>190994.3</v>
      </c>
      <c r="J2697" s="12"/>
    </row>
    <row r="2698" spans="2:10" ht="16.5" thickTop="1" thickBot="1" x14ac:dyDescent="0.3">
      <c r="B2698" s="31" t="s">
        <v>16</v>
      </c>
      <c r="C2698">
        <v>135</v>
      </c>
      <c r="D2698" s="5">
        <v>48306</v>
      </c>
      <c r="E2698" s="5">
        <v>48306</v>
      </c>
      <c r="F2698" s="5">
        <v>48306</v>
      </c>
      <c r="G2698" s="5">
        <v>48306</v>
      </c>
      <c r="H2698" s="5">
        <v>48306</v>
      </c>
      <c r="I2698" s="5">
        <v>48306</v>
      </c>
      <c r="J2698" s="12"/>
    </row>
    <row r="2699" spans="2:10" ht="16.5" thickTop="1" thickBot="1" x14ac:dyDescent="0.3">
      <c r="B2699" s="31" t="s">
        <v>17</v>
      </c>
      <c r="C2699">
        <v>200</v>
      </c>
      <c r="D2699" s="5">
        <v>22986.16</v>
      </c>
      <c r="E2699" s="5">
        <v>3758</v>
      </c>
      <c r="F2699" s="5">
        <v>4708.16</v>
      </c>
      <c r="G2699" s="5">
        <v>0</v>
      </c>
      <c r="H2699" s="5">
        <v>0</v>
      </c>
      <c r="I2699" s="5">
        <v>0</v>
      </c>
      <c r="J2699" s="12"/>
    </row>
    <row r="2700" spans="2:10" ht="16.5" thickTop="1" thickBot="1" x14ac:dyDescent="0.3">
      <c r="B2700" s="31" t="s">
        <v>18</v>
      </c>
      <c r="C2700">
        <v>220</v>
      </c>
      <c r="D2700" s="5">
        <v>25319.84</v>
      </c>
      <c r="E2700" s="5">
        <v>44548</v>
      </c>
      <c r="F2700" s="5">
        <v>43597.84</v>
      </c>
      <c r="G2700" s="5">
        <v>48306</v>
      </c>
      <c r="H2700" s="5">
        <v>48306</v>
      </c>
      <c r="I2700" s="5">
        <v>48306</v>
      </c>
      <c r="J2700" s="12"/>
    </row>
    <row r="2701" spans="2:10" ht="16.5" thickTop="1" thickBot="1" x14ac:dyDescent="0.3">
      <c r="B2701" s="30" t="s">
        <v>320</v>
      </c>
      <c r="D2701" s="5"/>
      <c r="E2701" s="5"/>
      <c r="F2701" s="5"/>
      <c r="G2701" s="5"/>
      <c r="H2701" s="5"/>
      <c r="I2701" s="5"/>
      <c r="J2701" s="12"/>
    </row>
    <row r="2702" spans="2:10" ht="16.5" thickTop="1" thickBot="1" x14ac:dyDescent="0.3">
      <c r="B2702" s="31" t="s">
        <v>15</v>
      </c>
      <c r="C2702">
        <v>100</v>
      </c>
      <c r="D2702" s="5">
        <v>0</v>
      </c>
      <c r="E2702" s="5">
        <v>0</v>
      </c>
      <c r="F2702" s="5">
        <v>0</v>
      </c>
      <c r="G2702" s="5">
        <v>0</v>
      </c>
      <c r="H2702" s="5">
        <v>10167443</v>
      </c>
      <c r="I2702" s="5">
        <v>10167443</v>
      </c>
      <c r="J2702" s="12"/>
    </row>
    <row r="2703" spans="2:10" ht="16.5" thickTop="1" thickBot="1" x14ac:dyDescent="0.3">
      <c r="B2703" s="30" t="s">
        <v>282</v>
      </c>
      <c r="D2703" s="5"/>
      <c r="E2703" s="5"/>
      <c r="F2703" s="5"/>
      <c r="G2703" s="5"/>
      <c r="H2703" s="5"/>
      <c r="I2703" s="5"/>
      <c r="J2703" s="12"/>
    </row>
    <row r="2704" spans="2:10" ht="16.5" thickTop="1" thickBot="1" x14ac:dyDescent="0.3">
      <c r="B2704" s="31" t="s">
        <v>15</v>
      </c>
      <c r="C2704">
        <v>100</v>
      </c>
      <c r="D2704" s="5">
        <v>75524226.739999995</v>
      </c>
      <c r="E2704" s="5">
        <v>74753536.260000005</v>
      </c>
      <c r="F2704" s="5">
        <v>58164422.780000001</v>
      </c>
      <c r="G2704" s="5">
        <v>70335634.510000005</v>
      </c>
      <c r="H2704" s="5">
        <v>97717143.890000001</v>
      </c>
      <c r="I2704" s="5">
        <v>110501941.76000001</v>
      </c>
      <c r="J2704" s="12"/>
    </row>
    <row r="2705" spans="2:10" ht="16.5" thickTop="1" thickBot="1" x14ac:dyDescent="0.3">
      <c r="B2705" s="31" t="s">
        <v>16</v>
      </c>
      <c r="C2705">
        <v>135</v>
      </c>
      <c r="D2705" s="5">
        <v>93103563</v>
      </c>
      <c r="E2705" s="5">
        <v>96811436</v>
      </c>
      <c r="F2705" s="5">
        <v>83681257</v>
      </c>
      <c r="G2705" s="5">
        <v>93446898</v>
      </c>
      <c r="H2705" s="5">
        <v>94206664</v>
      </c>
      <c r="I2705" s="5">
        <v>94206664</v>
      </c>
      <c r="J2705" s="12"/>
    </row>
    <row r="2706" spans="2:10" ht="16.5" thickTop="1" thickBot="1" x14ac:dyDescent="0.3">
      <c r="B2706" s="31" t="s">
        <v>17</v>
      </c>
      <c r="C2706">
        <v>200</v>
      </c>
      <c r="D2706" s="5">
        <v>87364412.600000009</v>
      </c>
      <c r="E2706" s="5">
        <v>87530566.490000084</v>
      </c>
      <c r="F2706" s="5">
        <v>53310035.79999996</v>
      </c>
      <c r="G2706" s="5">
        <v>34467153.449999996</v>
      </c>
      <c r="H2706" s="5">
        <v>72101214.050000042</v>
      </c>
      <c r="I2706" s="5">
        <v>46435842.850000039</v>
      </c>
      <c r="J2706" s="12"/>
    </row>
    <row r="2707" spans="2:10" ht="16.5" thickTop="1" thickBot="1" x14ac:dyDescent="0.3">
      <c r="B2707" s="31" t="s">
        <v>97</v>
      </c>
      <c r="C2707">
        <v>205</v>
      </c>
      <c r="D2707" s="5">
        <v>7050864.089999998</v>
      </c>
      <c r="E2707" s="5">
        <v>9855269.700000003</v>
      </c>
      <c r="F2707" s="5">
        <v>18000123.960000001</v>
      </c>
      <c r="G2707" s="5">
        <v>2801356.6300000004</v>
      </c>
      <c r="H2707" s="5">
        <v>3431155.6300000008</v>
      </c>
      <c r="I2707" s="5">
        <v>2466653.4400000023</v>
      </c>
      <c r="J2707" s="12"/>
    </row>
    <row r="2708" spans="2:10" ht="16.5" thickTop="1" thickBot="1" x14ac:dyDescent="0.3">
      <c r="B2708" s="31" t="s">
        <v>18</v>
      </c>
      <c r="C2708">
        <v>220</v>
      </c>
      <c r="D2708" s="5">
        <v>5739150.3999999911</v>
      </c>
      <c r="E2708" s="5">
        <v>9280869.509999916</v>
      </c>
      <c r="F2708" s="5">
        <v>30371221.20000004</v>
      </c>
      <c r="G2708" s="5">
        <v>58979744.550000004</v>
      </c>
      <c r="H2708" s="5">
        <v>22105449.949999958</v>
      </c>
      <c r="I2708" s="5">
        <v>47770821.149999961</v>
      </c>
      <c r="J2708" s="12"/>
    </row>
    <row r="2709" spans="2:10" ht="16.5" thickTop="1" thickBot="1" x14ac:dyDescent="0.3">
      <c r="B2709" s="31" t="s">
        <v>67</v>
      </c>
      <c r="C2709">
        <v>222</v>
      </c>
      <c r="D2709" s="5">
        <v>27892585.910000004</v>
      </c>
      <c r="E2709" s="5">
        <v>42037315.299999997</v>
      </c>
      <c r="F2709" s="5">
        <v>28238801.660000004</v>
      </c>
      <c r="G2709" s="5">
        <v>28851709.030000001</v>
      </c>
      <c r="H2709" s="5">
        <v>34574720.039999999</v>
      </c>
      <c r="I2709" s="5">
        <v>30518066.600000001</v>
      </c>
      <c r="J2709" s="12"/>
    </row>
    <row r="2710" spans="2:10" ht="16.5" thickTop="1" thickBot="1" x14ac:dyDescent="0.3">
      <c r="B2710" s="31" t="s">
        <v>66</v>
      </c>
      <c r="C2710">
        <v>274</v>
      </c>
      <c r="D2710" s="5">
        <v>44943450</v>
      </c>
      <c r="E2710" s="5">
        <v>55312585</v>
      </c>
      <c r="F2710" s="5">
        <v>53038925.620000005</v>
      </c>
      <c r="G2710" s="5">
        <v>36788801.659999996</v>
      </c>
      <c r="H2710" s="5">
        <v>38005875.670000002</v>
      </c>
      <c r="I2710" s="5">
        <v>32984720.040000003</v>
      </c>
      <c r="J2710" s="12"/>
    </row>
    <row r="2711" spans="2:10" ht="16.5" thickTop="1" thickBot="1" x14ac:dyDescent="0.3">
      <c r="B2711" s="31" t="s">
        <v>19</v>
      </c>
      <c r="C2711">
        <v>500</v>
      </c>
      <c r="D2711" s="5">
        <v>115728705.74000001</v>
      </c>
      <c r="E2711" s="5">
        <v>116675814.47</v>
      </c>
      <c r="F2711" s="5">
        <v>80656962.019999996</v>
      </c>
      <c r="G2711" s="5">
        <v>69091793.469999999</v>
      </c>
      <c r="H2711" s="5">
        <v>113774579.06999998</v>
      </c>
      <c r="I2711" s="5">
        <v>81033096.689999998</v>
      </c>
      <c r="J2711" s="12"/>
    </row>
    <row r="2712" spans="2:10" ht="16.5" thickTop="1" thickBot="1" x14ac:dyDescent="0.3">
      <c r="B2712" s="30" t="s">
        <v>306</v>
      </c>
      <c r="D2712" s="5"/>
      <c r="E2712" s="5"/>
      <c r="F2712" s="5"/>
      <c r="G2712" s="5"/>
      <c r="H2712" s="5"/>
      <c r="I2712" s="5"/>
      <c r="J2712" s="12"/>
    </row>
    <row r="2713" spans="2:10" ht="16.5" thickTop="1" thickBot="1" x14ac:dyDescent="0.3">
      <c r="B2713" s="31" t="s">
        <v>16</v>
      </c>
      <c r="C2713">
        <v>135</v>
      </c>
      <c r="D2713" s="5">
        <v>421387</v>
      </c>
      <c r="E2713" s="5">
        <v>421387</v>
      </c>
      <c r="F2713" s="5">
        <v>421387</v>
      </c>
      <c r="G2713" s="5">
        <v>421387</v>
      </c>
      <c r="H2713" s="5">
        <v>421387</v>
      </c>
      <c r="I2713" s="5">
        <v>421387</v>
      </c>
      <c r="J2713" s="12"/>
    </row>
    <row r="2714" spans="2:10" ht="16.5" thickTop="1" thickBot="1" x14ac:dyDescent="0.3">
      <c r="B2714" s="31" t="s">
        <v>18</v>
      </c>
      <c r="C2714">
        <v>220</v>
      </c>
      <c r="D2714" s="5">
        <v>421387</v>
      </c>
      <c r="E2714" s="5">
        <v>421387</v>
      </c>
      <c r="F2714" s="5">
        <v>421387</v>
      </c>
      <c r="G2714" s="5">
        <v>421387</v>
      </c>
      <c r="H2714" s="5">
        <v>421387</v>
      </c>
      <c r="I2714" s="5">
        <v>421387</v>
      </c>
      <c r="J2714" s="12"/>
    </row>
    <row r="2715" spans="2:10" ht="16.5" thickTop="1" thickBot="1" x14ac:dyDescent="0.3">
      <c r="B2715" s="30" t="s">
        <v>285</v>
      </c>
      <c r="D2715" s="5"/>
      <c r="E2715" s="5"/>
      <c r="F2715" s="5"/>
      <c r="G2715" s="5"/>
      <c r="H2715" s="5"/>
      <c r="I2715" s="5"/>
      <c r="J2715" s="12"/>
    </row>
    <row r="2716" spans="2:10" ht="16.5" thickTop="1" thickBot="1" x14ac:dyDescent="0.3">
      <c r="B2716" s="31" t="s">
        <v>15</v>
      </c>
      <c r="C2716">
        <v>100</v>
      </c>
      <c r="D2716" s="5">
        <v>0</v>
      </c>
      <c r="E2716" s="5">
        <v>0</v>
      </c>
      <c r="F2716" s="5">
        <v>0</v>
      </c>
      <c r="G2716" s="5">
        <v>0</v>
      </c>
      <c r="H2716" s="5">
        <v>14428853.25</v>
      </c>
      <c r="I2716" s="5">
        <v>2988056.92</v>
      </c>
      <c r="J2716" s="12"/>
    </row>
    <row r="2717" spans="2:10" ht="16.5" thickTop="1" thickBot="1" x14ac:dyDescent="0.3">
      <c r="B2717" s="31" t="s">
        <v>16</v>
      </c>
      <c r="C2717">
        <v>135</v>
      </c>
      <c r="D2717" s="5">
        <v>0</v>
      </c>
      <c r="E2717" s="5">
        <v>0</v>
      </c>
      <c r="F2717" s="5">
        <v>0</v>
      </c>
      <c r="G2717" s="5">
        <v>0</v>
      </c>
      <c r="H2717" s="5">
        <v>15531972</v>
      </c>
      <c r="I2717" s="5">
        <v>17278853.25</v>
      </c>
      <c r="J2717" s="12"/>
    </row>
    <row r="2718" spans="2:10" ht="16.5" thickTop="1" thickBot="1" x14ac:dyDescent="0.3">
      <c r="B2718" s="31" t="s">
        <v>17</v>
      </c>
      <c r="C2718">
        <v>200</v>
      </c>
      <c r="D2718" s="5">
        <v>0</v>
      </c>
      <c r="E2718" s="5">
        <v>0</v>
      </c>
      <c r="F2718" s="5">
        <v>0</v>
      </c>
      <c r="G2718" s="5">
        <v>0</v>
      </c>
      <c r="H2718" s="5">
        <v>1103118.75</v>
      </c>
      <c r="I2718" s="5">
        <v>14293967.49</v>
      </c>
      <c r="J2718" s="12"/>
    </row>
    <row r="2719" spans="2:10" ht="16.5" thickTop="1" thickBot="1" x14ac:dyDescent="0.3">
      <c r="B2719" s="31" t="s">
        <v>18</v>
      </c>
      <c r="C2719">
        <v>220</v>
      </c>
      <c r="D2719" s="5">
        <v>0</v>
      </c>
      <c r="E2719" s="5">
        <v>0</v>
      </c>
      <c r="F2719" s="5">
        <v>0</v>
      </c>
      <c r="G2719" s="5">
        <v>0</v>
      </c>
      <c r="H2719" s="5">
        <v>14428853.25</v>
      </c>
      <c r="I2719" s="5">
        <v>2984885.76</v>
      </c>
      <c r="J2719" s="12"/>
    </row>
    <row r="2720" spans="2:10" ht="16.5" thickTop="1" thickBot="1" x14ac:dyDescent="0.3">
      <c r="B2720" s="31" t="s">
        <v>19</v>
      </c>
      <c r="C2720">
        <v>500</v>
      </c>
      <c r="D2720" s="5">
        <v>0</v>
      </c>
      <c r="E2720" s="5">
        <v>0</v>
      </c>
      <c r="F2720" s="5">
        <v>0</v>
      </c>
      <c r="G2720" s="5">
        <v>0</v>
      </c>
      <c r="H2720" s="5">
        <v>0</v>
      </c>
      <c r="I2720" s="5">
        <v>3171.16</v>
      </c>
      <c r="J2720" s="12"/>
    </row>
    <row r="2721" spans="2:10" ht="16.5" thickTop="1" thickBot="1" x14ac:dyDescent="0.3">
      <c r="B2721" s="30" t="s">
        <v>287</v>
      </c>
      <c r="D2721" s="5"/>
      <c r="E2721" s="5"/>
      <c r="F2721" s="5"/>
      <c r="G2721" s="5"/>
      <c r="H2721" s="5"/>
      <c r="I2721" s="5"/>
      <c r="J2721" s="12"/>
    </row>
    <row r="2722" spans="2:10" ht="16.5" thickTop="1" thickBot="1" x14ac:dyDescent="0.3">
      <c r="B2722" s="31" t="s">
        <v>16</v>
      </c>
      <c r="C2722">
        <v>135</v>
      </c>
      <c r="D2722" s="5">
        <v>0</v>
      </c>
      <c r="E2722" s="5">
        <v>0</v>
      </c>
      <c r="F2722" s="5">
        <v>0</v>
      </c>
      <c r="G2722" s="5">
        <v>0</v>
      </c>
      <c r="H2722" s="5">
        <v>2124000</v>
      </c>
      <c r="I2722" s="5">
        <v>2124000</v>
      </c>
      <c r="J2722" s="12"/>
    </row>
    <row r="2723" spans="2:10" ht="16.5" thickTop="1" thickBot="1" x14ac:dyDescent="0.3">
      <c r="B2723" s="31" t="s">
        <v>18</v>
      </c>
      <c r="C2723">
        <v>220</v>
      </c>
      <c r="D2723" s="5">
        <v>0</v>
      </c>
      <c r="E2723" s="5">
        <v>0</v>
      </c>
      <c r="F2723" s="5">
        <v>0</v>
      </c>
      <c r="G2723" s="5">
        <v>0</v>
      </c>
      <c r="H2723" s="5">
        <v>2124000</v>
      </c>
      <c r="I2723" s="5">
        <v>2124000</v>
      </c>
      <c r="J2723" s="12"/>
    </row>
    <row r="2724" spans="2:10" ht="16.5" thickTop="1" thickBot="1" x14ac:dyDescent="0.3">
      <c r="B2724" s="30" t="s">
        <v>299</v>
      </c>
      <c r="D2724" s="5"/>
      <c r="E2724" s="5"/>
      <c r="F2724" s="5"/>
      <c r="G2724" s="5"/>
      <c r="H2724" s="5"/>
      <c r="I2724" s="5"/>
      <c r="J2724" s="12"/>
    </row>
    <row r="2725" spans="2:10" ht="16.5" thickTop="1" thickBot="1" x14ac:dyDescent="0.3">
      <c r="B2725" s="31" t="s">
        <v>15</v>
      </c>
      <c r="C2725">
        <v>100</v>
      </c>
      <c r="D2725" s="5">
        <v>0</v>
      </c>
      <c r="E2725" s="5">
        <v>0</v>
      </c>
      <c r="F2725" s="5">
        <v>0</v>
      </c>
      <c r="G2725" s="5">
        <v>0</v>
      </c>
      <c r="H2725" s="5">
        <v>0</v>
      </c>
      <c r="I2725" s="5">
        <v>163709.12</v>
      </c>
      <c r="J2725" s="12"/>
    </row>
    <row r="2726" spans="2:10" ht="16.5" thickTop="1" thickBot="1" x14ac:dyDescent="0.3">
      <c r="B2726" s="31" t="s">
        <v>16</v>
      </c>
      <c r="C2726">
        <v>135</v>
      </c>
      <c r="D2726" s="5">
        <v>0</v>
      </c>
      <c r="E2726" s="5">
        <v>0</v>
      </c>
      <c r="F2726" s="5">
        <v>0</v>
      </c>
      <c r="G2726" s="5">
        <v>0</v>
      </c>
      <c r="H2726" s="5">
        <v>0</v>
      </c>
      <c r="I2726" s="5">
        <v>180000</v>
      </c>
      <c r="J2726" s="12"/>
    </row>
    <row r="2727" spans="2:10" ht="16.5" thickTop="1" thickBot="1" x14ac:dyDescent="0.3">
      <c r="B2727" s="31" t="s">
        <v>17</v>
      </c>
      <c r="C2727">
        <v>200</v>
      </c>
      <c r="D2727" s="5">
        <v>0</v>
      </c>
      <c r="E2727" s="5">
        <v>0</v>
      </c>
      <c r="F2727" s="5">
        <v>0</v>
      </c>
      <c r="G2727" s="5">
        <v>0</v>
      </c>
      <c r="H2727" s="5">
        <v>0</v>
      </c>
      <c r="I2727" s="5">
        <v>16290.88</v>
      </c>
      <c r="J2727" s="12"/>
    </row>
    <row r="2728" spans="2:10" ht="16.5" thickTop="1" thickBot="1" x14ac:dyDescent="0.3">
      <c r="B2728" s="31" t="s">
        <v>18</v>
      </c>
      <c r="C2728">
        <v>220</v>
      </c>
      <c r="D2728" s="5">
        <v>0</v>
      </c>
      <c r="E2728" s="5">
        <v>0</v>
      </c>
      <c r="F2728" s="5">
        <v>0</v>
      </c>
      <c r="G2728" s="5">
        <v>0</v>
      </c>
      <c r="H2728" s="5">
        <v>0</v>
      </c>
      <c r="I2728" s="5">
        <v>163709.12</v>
      </c>
      <c r="J2728" s="12"/>
    </row>
    <row r="2729" spans="2:10" ht="16.5" thickTop="1" thickBot="1" x14ac:dyDescent="0.3">
      <c r="B2729" s="30" t="s">
        <v>300</v>
      </c>
      <c r="D2729" s="5"/>
      <c r="E2729" s="5"/>
      <c r="F2729" s="5"/>
      <c r="G2729" s="5"/>
      <c r="H2729" s="5"/>
      <c r="I2729" s="5"/>
      <c r="J2729" s="12"/>
    </row>
    <row r="2730" spans="2:10" ht="16.5" thickTop="1" thickBot="1" x14ac:dyDescent="0.3">
      <c r="B2730" s="31" t="s">
        <v>15</v>
      </c>
      <c r="C2730">
        <v>100</v>
      </c>
      <c r="D2730" s="5">
        <v>0</v>
      </c>
      <c r="E2730" s="5">
        <v>0</v>
      </c>
      <c r="F2730" s="5">
        <v>4032292.46</v>
      </c>
      <c r="G2730" s="5">
        <v>27258093.309999999</v>
      </c>
      <c r="H2730" s="5">
        <v>0</v>
      </c>
      <c r="I2730" s="5">
        <v>643750.43999999994</v>
      </c>
      <c r="J2730" s="12"/>
    </row>
    <row r="2731" spans="2:10" ht="16.5" thickTop="1" thickBot="1" x14ac:dyDescent="0.3">
      <c r="B2731" s="30" t="s">
        <v>336</v>
      </c>
      <c r="D2731" s="5"/>
      <c r="E2731" s="5"/>
      <c r="F2731" s="5"/>
      <c r="G2731" s="5"/>
      <c r="H2731" s="5"/>
      <c r="I2731" s="5"/>
      <c r="J2731" s="12"/>
    </row>
    <row r="2732" spans="2:10" ht="16.5" thickTop="1" thickBot="1" x14ac:dyDescent="0.3">
      <c r="B2732" s="31" t="s">
        <v>15</v>
      </c>
      <c r="C2732">
        <v>100</v>
      </c>
      <c r="D2732" s="5">
        <v>0</v>
      </c>
      <c r="E2732" s="5">
        <v>0</v>
      </c>
      <c r="F2732" s="5">
        <v>0</v>
      </c>
      <c r="G2732" s="5">
        <v>0</v>
      </c>
      <c r="H2732" s="5">
        <v>128.63</v>
      </c>
      <c r="I2732" s="5">
        <v>128.63</v>
      </c>
      <c r="J2732" s="12"/>
    </row>
    <row r="2733" spans="2:10" ht="16.5" thickTop="1" thickBot="1" x14ac:dyDescent="0.3">
      <c r="B2733" s="31" t="s">
        <v>16</v>
      </c>
      <c r="C2733">
        <v>135</v>
      </c>
      <c r="D2733" s="5">
        <v>0</v>
      </c>
      <c r="E2733" s="5">
        <v>0</v>
      </c>
      <c r="F2733" s="5">
        <v>0</v>
      </c>
      <c r="G2733" s="5">
        <v>1882220</v>
      </c>
      <c r="H2733" s="5">
        <v>3149485</v>
      </c>
      <c r="I2733" s="5">
        <v>2020235</v>
      </c>
      <c r="J2733" s="12"/>
    </row>
    <row r="2734" spans="2:10" ht="16.5" thickTop="1" thickBot="1" x14ac:dyDescent="0.3">
      <c r="B2734" s="31" t="s">
        <v>17</v>
      </c>
      <c r="C2734">
        <v>200</v>
      </c>
      <c r="D2734" s="5">
        <v>0</v>
      </c>
      <c r="E2734" s="5">
        <v>0</v>
      </c>
      <c r="F2734" s="5">
        <v>0</v>
      </c>
      <c r="G2734" s="5">
        <v>768500</v>
      </c>
      <c r="H2734" s="5">
        <v>1129250</v>
      </c>
      <c r="I2734" s="5">
        <v>2020235</v>
      </c>
      <c r="J2734" s="12"/>
    </row>
    <row r="2735" spans="2:10" ht="16.5" thickTop="1" thickBot="1" x14ac:dyDescent="0.3">
      <c r="B2735" s="31" t="s">
        <v>18</v>
      </c>
      <c r="C2735">
        <v>220</v>
      </c>
      <c r="D2735" s="5">
        <v>0</v>
      </c>
      <c r="E2735" s="5">
        <v>0</v>
      </c>
      <c r="F2735" s="5">
        <v>0</v>
      </c>
      <c r="G2735" s="5">
        <v>1113720</v>
      </c>
      <c r="H2735" s="5">
        <v>2020235</v>
      </c>
      <c r="I2735" s="5">
        <v>0</v>
      </c>
      <c r="J2735" s="12"/>
    </row>
    <row r="2736" spans="2:10" ht="16.5" thickTop="1" thickBot="1" x14ac:dyDescent="0.3">
      <c r="B2736" s="31" t="s">
        <v>19</v>
      </c>
      <c r="C2736">
        <v>500</v>
      </c>
      <c r="D2736" s="5">
        <v>0</v>
      </c>
      <c r="E2736" s="5">
        <v>0</v>
      </c>
      <c r="F2736" s="5">
        <v>0</v>
      </c>
      <c r="G2736" s="5">
        <v>768500</v>
      </c>
      <c r="H2736" s="5">
        <v>1129378.6299999999</v>
      </c>
      <c r="I2736" s="5">
        <v>2020235</v>
      </c>
      <c r="J2736" s="12"/>
    </row>
    <row r="2737" spans="2:10" ht="16.5" thickTop="1" thickBot="1" x14ac:dyDescent="0.3">
      <c r="B2737" s="30" t="s">
        <v>288</v>
      </c>
      <c r="D2737" s="5"/>
      <c r="E2737" s="5"/>
      <c r="F2737" s="5"/>
      <c r="G2737" s="5"/>
      <c r="H2737" s="5"/>
      <c r="I2737" s="5"/>
      <c r="J2737" s="12"/>
    </row>
    <row r="2738" spans="2:10" ht="16.5" thickTop="1" thickBot="1" x14ac:dyDescent="0.3">
      <c r="B2738" s="31" t="s">
        <v>16</v>
      </c>
      <c r="C2738">
        <v>135</v>
      </c>
      <c r="D2738" s="5">
        <v>0</v>
      </c>
      <c r="E2738" s="5">
        <v>0</v>
      </c>
      <c r="F2738" s="5">
        <v>0</v>
      </c>
      <c r="G2738" s="5">
        <v>2698500</v>
      </c>
      <c r="H2738" s="5">
        <v>2793773</v>
      </c>
      <c r="I2738" s="5">
        <v>2793773</v>
      </c>
      <c r="J2738" s="12"/>
    </row>
    <row r="2739" spans="2:10" ht="16.5" thickTop="1" thickBot="1" x14ac:dyDescent="0.3">
      <c r="B2739" s="31" t="s">
        <v>17</v>
      </c>
      <c r="C2739">
        <v>200</v>
      </c>
      <c r="D2739" s="5">
        <v>0</v>
      </c>
      <c r="E2739" s="5">
        <v>0</v>
      </c>
      <c r="F2739" s="5">
        <v>0</v>
      </c>
      <c r="G2739" s="5">
        <v>2698500</v>
      </c>
      <c r="H2739" s="5">
        <v>0</v>
      </c>
      <c r="I2739" s="5">
        <v>2793773</v>
      </c>
      <c r="J2739" s="12"/>
    </row>
    <row r="2740" spans="2:10" ht="16.5" thickTop="1" thickBot="1" x14ac:dyDescent="0.3">
      <c r="B2740" s="31" t="s">
        <v>18</v>
      </c>
      <c r="C2740">
        <v>220</v>
      </c>
      <c r="D2740" s="5">
        <v>0</v>
      </c>
      <c r="E2740" s="5">
        <v>0</v>
      </c>
      <c r="F2740" s="5">
        <v>0</v>
      </c>
      <c r="G2740" s="5">
        <v>0</v>
      </c>
      <c r="H2740" s="5">
        <v>2793773</v>
      </c>
      <c r="I2740" s="5">
        <v>0</v>
      </c>
      <c r="J2740" s="12"/>
    </row>
    <row r="2741" spans="2:10" ht="16.5" thickTop="1" thickBot="1" x14ac:dyDescent="0.3">
      <c r="B2741" s="31" t="s">
        <v>19</v>
      </c>
      <c r="C2741">
        <v>500</v>
      </c>
      <c r="D2741" s="5">
        <v>0</v>
      </c>
      <c r="E2741" s="5">
        <v>0</v>
      </c>
      <c r="F2741" s="5">
        <v>0</v>
      </c>
      <c r="G2741" s="5">
        <v>2698500</v>
      </c>
      <c r="H2741" s="5">
        <v>0</v>
      </c>
      <c r="I2741" s="5">
        <v>2793773</v>
      </c>
      <c r="J2741" s="12"/>
    </row>
    <row r="2742" spans="2:10" ht="16.5" thickTop="1" thickBot="1" x14ac:dyDescent="0.3">
      <c r="B2742" s="30" t="s">
        <v>289</v>
      </c>
      <c r="D2742" s="5"/>
      <c r="E2742" s="5"/>
      <c r="F2742" s="5"/>
      <c r="G2742" s="5"/>
      <c r="H2742" s="5"/>
      <c r="I2742" s="5"/>
      <c r="J2742" s="12"/>
    </row>
    <row r="2743" spans="2:10" ht="16.5" thickTop="1" thickBot="1" x14ac:dyDescent="0.3">
      <c r="B2743" s="31" t="s">
        <v>15</v>
      </c>
      <c r="C2743">
        <v>100</v>
      </c>
      <c r="D2743" s="5">
        <v>0</v>
      </c>
      <c r="E2743" s="5">
        <v>0</v>
      </c>
      <c r="F2743" s="5">
        <v>1155048</v>
      </c>
      <c r="G2743" s="5">
        <v>0</v>
      </c>
      <c r="H2743" s="5">
        <v>0</v>
      </c>
      <c r="I2743" s="5">
        <v>0</v>
      </c>
      <c r="J2743" s="12"/>
    </row>
    <row r="2744" spans="2:10" ht="16.5" thickTop="1" thickBot="1" x14ac:dyDescent="0.3">
      <c r="B2744" s="31" t="s">
        <v>16</v>
      </c>
      <c r="C2744">
        <v>135</v>
      </c>
      <c r="D2744" s="5">
        <v>0</v>
      </c>
      <c r="E2744" s="5">
        <v>0</v>
      </c>
      <c r="F2744" s="5">
        <v>1155048</v>
      </c>
      <c r="G2744" s="5">
        <v>6829564</v>
      </c>
      <c r="H2744" s="5">
        <v>0</v>
      </c>
      <c r="I2744" s="5">
        <v>0</v>
      </c>
      <c r="J2744" s="12"/>
    </row>
    <row r="2745" spans="2:10" ht="16.5" thickTop="1" thickBot="1" x14ac:dyDescent="0.3">
      <c r="B2745" s="31" t="s">
        <v>17</v>
      </c>
      <c r="C2745">
        <v>200</v>
      </c>
      <c r="D2745" s="5">
        <v>0</v>
      </c>
      <c r="E2745" s="5">
        <v>0</v>
      </c>
      <c r="F2745" s="5">
        <v>0</v>
      </c>
      <c r="G2745" s="5">
        <v>6829564.0000000009</v>
      </c>
      <c r="H2745" s="5">
        <v>0</v>
      </c>
      <c r="I2745" s="5">
        <v>0</v>
      </c>
      <c r="J2745" s="12"/>
    </row>
    <row r="2746" spans="2:10" ht="16.5" thickTop="1" thickBot="1" x14ac:dyDescent="0.3">
      <c r="B2746" s="31" t="s">
        <v>18</v>
      </c>
      <c r="C2746">
        <v>220</v>
      </c>
      <c r="D2746" s="5">
        <v>0</v>
      </c>
      <c r="E2746" s="5">
        <v>0</v>
      </c>
      <c r="F2746" s="5">
        <v>1155048</v>
      </c>
      <c r="G2746" s="5">
        <v>-9.3132257461547852E-10</v>
      </c>
      <c r="H2746" s="5">
        <v>0</v>
      </c>
      <c r="I2746" s="5">
        <v>0</v>
      </c>
      <c r="J2746" s="12"/>
    </row>
    <row r="2747" spans="2:10" ht="16.5" thickTop="1" thickBot="1" x14ac:dyDescent="0.3">
      <c r="B2747" s="30" t="s">
        <v>290</v>
      </c>
      <c r="D2747" s="5"/>
      <c r="E2747" s="5"/>
      <c r="F2747" s="5"/>
      <c r="G2747" s="5"/>
      <c r="H2747" s="5"/>
      <c r="I2747" s="5"/>
      <c r="J2747" s="12"/>
    </row>
    <row r="2748" spans="2:10" ht="16.5" thickTop="1" thickBot="1" x14ac:dyDescent="0.3">
      <c r="B2748" s="31" t="s">
        <v>15</v>
      </c>
      <c r="C2748">
        <v>100</v>
      </c>
      <c r="D2748" s="5">
        <v>0</v>
      </c>
      <c r="E2748" s="5">
        <v>0</v>
      </c>
      <c r="F2748" s="5">
        <v>0</v>
      </c>
      <c r="G2748" s="5">
        <v>3080.36</v>
      </c>
      <c r="H2748" s="5">
        <v>3080.36</v>
      </c>
      <c r="I2748" s="5">
        <v>3080.36</v>
      </c>
      <c r="J2748" s="12"/>
    </row>
    <row r="2749" spans="2:10" ht="16.5" thickTop="1" thickBot="1" x14ac:dyDescent="0.3">
      <c r="B2749" s="31" t="s">
        <v>16</v>
      </c>
      <c r="C2749">
        <v>135</v>
      </c>
      <c r="D2749" s="5">
        <v>0</v>
      </c>
      <c r="E2749" s="5">
        <v>0</v>
      </c>
      <c r="F2749" s="5">
        <v>7774451</v>
      </c>
      <c r="G2749" s="5">
        <v>8574902</v>
      </c>
      <c r="H2749" s="5">
        <v>23975519</v>
      </c>
      <c r="I2749" s="5">
        <v>0</v>
      </c>
      <c r="J2749" s="12"/>
    </row>
    <row r="2750" spans="2:10" ht="16.5" thickTop="1" thickBot="1" x14ac:dyDescent="0.3">
      <c r="B2750" s="31" t="s">
        <v>17</v>
      </c>
      <c r="C2750">
        <v>200</v>
      </c>
      <c r="D2750" s="5">
        <v>0</v>
      </c>
      <c r="E2750" s="5">
        <v>0</v>
      </c>
      <c r="F2750" s="5">
        <v>6974000</v>
      </c>
      <c r="G2750" s="5">
        <v>8572926</v>
      </c>
      <c r="H2750" s="5">
        <v>23975519</v>
      </c>
      <c r="I2750" s="5">
        <v>0</v>
      </c>
      <c r="J2750" s="12"/>
    </row>
    <row r="2751" spans="2:10" ht="16.5" thickTop="1" thickBot="1" x14ac:dyDescent="0.3">
      <c r="B2751" s="31" t="s">
        <v>18</v>
      </c>
      <c r="C2751">
        <v>220</v>
      </c>
      <c r="D2751" s="5">
        <v>0</v>
      </c>
      <c r="E2751" s="5">
        <v>0</v>
      </c>
      <c r="F2751" s="5">
        <v>800451</v>
      </c>
      <c r="G2751" s="5">
        <v>1976</v>
      </c>
      <c r="H2751" s="5">
        <v>0</v>
      </c>
      <c r="I2751" s="5">
        <v>0</v>
      </c>
      <c r="J2751" s="12"/>
    </row>
    <row r="2752" spans="2:10" ht="16.5" thickTop="1" thickBot="1" x14ac:dyDescent="0.3">
      <c r="B2752" s="31" t="s">
        <v>19</v>
      </c>
      <c r="C2752">
        <v>500</v>
      </c>
      <c r="D2752" s="5">
        <v>0</v>
      </c>
      <c r="E2752" s="5">
        <v>0</v>
      </c>
      <c r="F2752" s="5">
        <v>6974000</v>
      </c>
      <c r="G2752" s="5">
        <v>8576006.3599999994</v>
      </c>
      <c r="H2752" s="5">
        <v>23975519</v>
      </c>
      <c r="I2752" s="5">
        <v>0</v>
      </c>
      <c r="J2752" s="12"/>
    </row>
    <row r="2753" spans="2:10" ht="16.5" thickTop="1" thickBot="1" x14ac:dyDescent="0.3">
      <c r="B2753" s="30" t="s">
        <v>309</v>
      </c>
      <c r="D2753" s="5"/>
      <c r="E2753" s="5"/>
      <c r="F2753" s="5"/>
      <c r="G2753" s="5"/>
      <c r="H2753" s="5"/>
      <c r="I2753" s="5"/>
      <c r="J2753" s="12"/>
    </row>
    <row r="2754" spans="2:10" ht="16.5" thickTop="1" thickBot="1" x14ac:dyDescent="0.3">
      <c r="B2754" s="31" t="s">
        <v>15</v>
      </c>
      <c r="C2754">
        <v>100</v>
      </c>
      <c r="D2754" s="5">
        <v>0</v>
      </c>
      <c r="E2754" s="5">
        <v>0</v>
      </c>
      <c r="F2754" s="5">
        <v>0</v>
      </c>
      <c r="G2754" s="5">
        <v>0</v>
      </c>
      <c r="H2754" s="5">
        <v>0</v>
      </c>
      <c r="I2754" s="5">
        <v>25000</v>
      </c>
      <c r="J2754" s="12"/>
    </row>
    <row r="2755" spans="2:10" ht="16.5" thickTop="1" thickBot="1" x14ac:dyDescent="0.3">
      <c r="B2755" s="31" t="s">
        <v>16</v>
      </c>
      <c r="C2755">
        <v>135</v>
      </c>
      <c r="D2755" s="5">
        <v>0</v>
      </c>
      <c r="E2755" s="5">
        <v>0</v>
      </c>
      <c r="F2755" s="5">
        <v>0</v>
      </c>
      <c r="G2755" s="5">
        <v>0</v>
      </c>
      <c r="H2755" s="5">
        <v>0</v>
      </c>
      <c r="I2755" s="5">
        <v>25000</v>
      </c>
      <c r="J2755" s="12"/>
    </row>
    <row r="2756" spans="2:10" ht="16.5" thickTop="1" thickBot="1" x14ac:dyDescent="0.3">
      <c r="B2756" s="31" t="s">
        <v>18</v>
      </c>
      <c r="C2756">
        <v>220</v>
      </c>
      <c r="D2756" s="5">
        <v>0</v>
      </c>
      <c r="E2756" s="5">
        <v>0</v>
      </c>
      <c r="F2756" s="5">
        <v>0</v>
      </c>
      <c r="G2756" s="5">
        <v>0</v>
      </c>
      <c r="H2756" s="5">
        <v>0</v>
      </c>
      <c r="I2756" s="5">
        <v>25000</v>
      </c>
      <c r="J2756" s="12"/>
    </row>
    <row r="2757" spans="2:10" ht="16.5" thickTop="1" thickBot="1" x14ac:dyDescent="0.3">
      <c r="B2757" s="30" t="s">
        <v>291</v>
      </c>
      <c r="D2757" s="5"/>
      <c r="E2757" s="5"/>
      <c r="F2757" s="5"/>
      <c r="G2757" s="5"/>
      <c r="H2757" s="5"/>
      <c r="I2757" s="5"/>
      <c r="J2757" s="12"/>
    </row>
    <row r="2758" spans="2:10" ht="16.5" thickTop="1" thickBot="1" x14ac:dyDescent="0.3">
      <c r="B2758" s="31" t="s">
        <v>15</v>
      </c>
      <c r="C2758">
        <v>100</v>
      </c>
      <c r="D2758" s="5">
        <v>0</v>
      </c>
      <c r="E2758" s="5">
        <v>0</v>
      </c>
      <c r="F2758" s="5">
        <v>0</v>
      </c>
      <c r="G2758" s="5">
        <v>53117.33</v>
      </c>
      <c r="H2758" s="5">
        <v>160.63999999999999</v>
      </c>
      <c r="I2758" s="5">
        <v>0</v>
      </c>
      <c r="J2758" s="12"/>
    </row>
    <row r="2759" spans="2:10" ht="16.5" thickTop="1" thickBot="1" x14ac:dyDescent="0.3">
      <c r="B2759" s="31" t="s">
        <v>16</v>
      </c>
      <c r="C2759">
        <v>135</v>
      </c>
      <c r="D2759" s="5">
        <v>0</v>
      </c>
      <c r="E2759" s="5">
        <v>0</v>
      </c>
      <c r="F2759" s="5">
        <v>7774451</v>
      </c>
      <c r="G2759" s="5">
        <v>26517287</v>
      </c>
      <c r="H2759" s="5">
        <v>34290108.109999999</v>
      </c>
      <c r="I2759" s="5">
        <v>24037001.23</v>
      </c>
      <c r="J2759" s="12"/>
    </row>
    <row r="2760" spans="2:10" ht="16.5" thickTop="1" thickBot="1" x14ac:dyDescent="0.3">
      <c r="B2760" s="31" t="s">
        <v>17</v>
      </c>
      <c r="C2760">
        <v>200</v>
      </c>
      <c r="D2760" s="5">
        <v>0</v>
      </c>
      <c r="E2760" s="5">
        <v>0</v>
      </c>
      <c r="F2760" s="5">
        <v>126340</v>
      </c>
      <c r="G2760" s="5">
        <v>14531458.889999999</v>
      </c>
      <c r="H2760" s="5">
        <v>10253106.879999999</v>
      </c>
      <c r="I2760" s="5">
        <v>24037000.23</v>
      </c>
      <c r="J2760" s="12"/>
    </row>
    <row r="2761" spans="2:10" ht="16.5" thickTop="1" thickBot="1" x14ac:dyDescent="0.3">
      <c r="B2761" s="31" t="s">
        <v>18</v>
      </c>
      <c r="C2761">
        <v>220</v>
      </c>
      <c r="D2761" s="5">
        <v>0</v>
      </c>
      <c r="E2761" s="5">
        <v>0</v>
      </c>
      <c r="F2761" s="5">
        <v>7648111</v>
      </c>
      <c r="G2761" s="5">
        <v>11985828.110000001</v>
      </c>
      <c r="H2761" s="5">
        <v>24037001.23</v>
      </c>
      <c r="I2761" s="5">
        <v>1</v>
      </c>
      <c r="J2761" s="12"/>
    </row>
    <row r="2762" spans="2:10" ht="16.5" thickTop="1" thickBot="1" x14ac:dyDescent="0.3">
      <c r="B2762" s="31" t="s">
        <v>19</v>
      </c>
      <c r="C2762">
        <v>500</v>
      </c>
      <c r="D2762" s="5">
        <v>0</v>
      </c>
      <c r="E2762" s="5">
        <v>0</v>
      </c>
      <c r="F2762" s="5">
        <v>126340</v>
      </c>
      <c r="G2762" s="5">
        <v>14584576.220000001</v>
      </c>
      <c r="H2762" s="5">
        <v>10200150.189999999</v>
      </c>
      <c r="I2762" s="5">
        <v>24036839.59</v>
      </c>
      <c r="J2762" s="12"/>
    </row>
    <row r="2763" spans="2:10" ht="16.5" thickTop="1" thickBot="1" x14ac:dyDescent="0.3">
      <c r="B2763" s="30" t="s">
        <v>293</v>
      </c>
      <c r="D2763" s="5"/>
      <c r="E2763" s="5"/>
      <c r="F2763" s="5"/>
      <c r="G2763" s="5"/>
      <c r="H2763" s="5"/>
      <c r="I2763" s="5"/>
      <c r="J2763" s="12"/>
    </row>
    <row r="2764" spans="2:10" ht="16.5" thickTop="1" thickBot="1" x14ac:dyDescent="0.3">
      <c r="B2764" s="31" t="s">
        <v>16</v>
      </c>
      <c r="C2764">
        <v>135</v>
      </c>
      <c r="D2764" s="5">
        <v>215653</v>
      </c>
      <c r="E2764" s="5">
        <v>215653</v>
      </c>
      <c r="F2764" s="5">
        <v>215653</v>
      </c>
      <c r="G2764" s="5">
        <v>215653</v>
      </c>
      <c r="H2764" s="5">
        <v>215653</v>
      </c>
      <c r="I2764" s="5">
        <v>215653</v>
      </c>
      <c r="J2764" s="12"/>
    </row>
    <row r="2765" spans="2:10" ht="16.5" thickTop="1" thickBot="1" x14ac:dyDescent="0.3">
      <c r="B2765" s="31" t="s">
        <v>18</v>
      </c>
      <c r="C2765">
        <v>220</v>
      </c>
      <c r="D2765" s="5">
        <v>215653</v>
      </c>
      <c r="E2765" s="5">
        <v>215653</v>
      </c>
      <c r="F2765" s="5">
        <v>215653</v>
      </c>
      <c r="G2765" s="5">
        <v>215653</v>
      </c>
      <c r="H2765" s="5">
        <v>215653</v>
      </c>
      <c r="I2765" s="5">
        <v>215653</v>
      </c>
      <c r="J2765" s="12"/>
    </row>
    <row r="2766" spans="2:10" ht="16.5" thickTop="1" thickBot="1" x14ac:dyDescent="0.3">
      <c r="B2766" s="30" t="s">
        <v>193</v>
      </c>
      <c r="D2766" s="5"/>
      <c r="E2766" s="5"/>
      <c r="F2766" s="5"/>
      <c r="G2766" s="5"/>
      <c r="H2766" s="5"/>
      <c r="I2766" s="5"/>
      <c r="J2766" s="12"/>
    </row>
    <row r="2767" spans="2:10" ht="16.5" thickTop="1" thickBot="1" x14ac:dyDescent="0.3">
      <c r="B2767" s="31" t="s">
        <v>15</v>
      </c>
      <c r="C2767">
        <v>100</v>
      </c>
      <c r="D2767" s="5">
        <v>0</v>
      </c>
      <c r="E2767" s="5">
        <v>0</v>
      </c>
      <c r="F2767" s="5">
        <v>2432385.62</v>
      </c>
      <c r="G2767" s="5">
        <v>155265.96</v>
      </c>
      <c r="H2767" s="5">
        <v>0</v>
      </c>
      <c r="I2767" s="5">
        <v>0</v>
      </c>
      <c r="J2767" s="12"/>
    </row>
    <row r="2768" spans="2:10" ht="16.5" thickTop="1" thickBot="1" x14ac:dyDescent="0.3">
      <c r="B2768" s="31" t="s">
        <v>16</v>
      </c>
      <c r="C2768">
        <v>135</v>
      </c>
      <c r="D2768" s="5">
        <v>0</v>
      </c>
      <c r="E2768" s="5">
        <v>0</v>
      </c>
      <c r="F2768" s="5">
        <v>2915960</v>
      </c>
      <c r="G2768" s="5">
        <v>2294179.62</v>
      </c>
      <c r="H2768" s="5">
        <v>155265.96</v>
      </c>
      <c r="I2768" s="5">
        <v>0</v>
      </c>
      <c r="J2768" s="12"/>
    </row>
    <row r="2769" spans="2:10" ht="16.5" thickTop="1" thickBot="1" x14ac:dyDescent="0.3">
      <c r="B2769" s="31" t="s">
        <v>17</v>
      </c>
      <c r="C2769">
        <v>200</v>
      </c>
      <c r="D2769" s="5">
        <v>0</v>
      </c>
      <c r="E2769" s="5">
        <v>0</v>
      </c>
      <c r="F2769" s="5">
        <v>483574.37999999995</v>
      </c>
      <c r="G2769" s="5">
        <v>2138913.66</v>
      </c>
      <c r="H2769" s="5">
        <v>155265.96000000002</v>
      </c>
      <c r="I2769" s="5">
        <v>0</v>
      </c>
      <c r="J2769" s="12"/>
    </row>
    <row r="2770" spans="2:10" ht="16.5" thickTop="1" thickBot="1" x14ac:dyDescent="0.3">
      <c r="B2770" s="31" t="s">
        <v>18</v>
      </c>
      <c r="C2770">
        <v>220</v>
      </c>
      <c r="D2770" s="5">
        <v>0</v>
      </c>
      <c r="E2770" s="5">
        <v>0</v>
      </c>
      <c r="F2770" s="5">
        <v>2432385.62</v>
      </c>
      <c r="G2770" s="5">
        <v>155265.95999999996</v>
      </c>
      <c r="H2770" s="5">
        <v>-2.9103830456733704E-11</v>
      </c>
      <c r="I2770" s="5">
        <v>0</v>
      </c>
      <c r="J2770" s="12"/>
    </row>
    <row r="2771" spans="2:10" ht="16.5" thickTop="1" thickBot="1" x14ac:dyDescent="0.3">
      <c r="B2771" s="29" t="s">
        <v>337</v>
      </c>
      <c r="D2771" s="5"/>
      <c r="E2771" s="5"/>
      <c r="F2771" s="5"/>
      <c r="G2771" s="5"/>
      <c r="H2771" s="5"/>
      <c r="I2771" s="5"/>
      <c r="J2771" s="12"/>
    </row>
    <row r="2772" spans="2:10" ht="16.5" thickTop="1" thickBot="1" x14ac:dyDescent="0.3">
      <c r="B2772" s="30" t="s">
        <v>148</v>
      </c>
      <c r="D2772" s="5"/>
      <c r="E2772" s="5"/>
      <c r="F2772" s="5"/>
      <c r="G2772" s="5"/>
      <c r="H2772" s="5"/>
      <c r="I2772" s="5"/>
      <c r="J2772" s="12"/>
    </row>
    <row r="2773" spans="2:10" ht="16.5" thickTop="1" thickBot="1" x14ac:dyDescent="0.3">
      <c r="B2773" s="31" t="s">
        <v>16</v>
      </c>
      <c r="C2773">
        <v>135</v>
      </c>
      <c r="D2773" s="5">
        <v>73827765</v>
      </c>
      <c r="E2773" s="5">
        <v>75170749</v>
      </c>
      <c r="F2773" s="5">
        <v>76967931</v>
      </c>
      <c r="G2773" s="5">
        <v>78075399</v>
      </c>
      <c r="H2773" s="5">
        <v>83325743</v>
      </c>
      <c r="I2773" s="5">
        <v>90400544</v>
      </c>
      <c r="J2773" s="12"/>
    </row>
    <row r="2774" spans="2:10" ht="16.5" thickTop="1" thickBot="1" x14ac:dyDescent="0.3">
      <c r="B2774" s="31" t="s">
        <v>17</v>
      </c>
      <c r="C2774">
        <v>200</v>
      </c>
      <c r="D2774" s="5">
        <v>72227596.320000038</v>
      </c>
      <c r="E2774" s="5">
        <v>73566468.209999934</v>
      </c>
      <c r="F2774" s="5">
        <v>75348882.799999893</v>
      </c>
      <c r="G2774" s="5">
        <v>74382759.999999806</v>
      </c>
      <c r="H2774" s="5">
        <v>82493202.049999967</v>
      </c>
      <c r="I2774" s="5">
        <v>87870684.429999948</v>
      </c>
      <c r="J2774" s="12"/>
    </row>
    <row r="2775" spans="2:10" ht="16.5" thickTop="1" thickBot="1" x14ac:dyDescent="0.3">
      <c r="B2775" s="31" t="s">
        <v>18</v>
      </c>
      <c r="C2775">
        <v>220</v>
      </c>
      <c r="D2775" s="5">
        <v>1600168.6799999624</v>
      </c>
      <c r="E2775" s="5">
        <v>1604280.7900000662</v>
      </c>
      <c r="F2775" s="5">
        <v>1619048.2000001073</v>
      </c>
      <c r="G2775" s="5">
        <v>3692639.0000001937</v>
      </c>
      <c r="H2775" s="5">
        <v>832540.95000003278</v>
      </c>
      <c r="I2775" s="5">
        <v>2529859.5700000525</v>
      </c>
      <c r="J2775" s="12"/>
    </row>
    <row r="2776" spans="2:10" ht="16.5" thickTop="1" thickBot="1" x14ac:dyDescent="0.3">
      <c r="B2776" s="30" t="s">
        <v>279</v>
      </c>
      <c r="D2776" s="5"/>
      <c r="E2776" s="5"/>
      <c r="F2776" s="5"/>
      <c r="G2776" s="5"/>
      <c r="H2776" s="5"/>
      <c r="I2776" s="5"/>
      <c r="J2776" s="12"/>
    </row>
    <row r="2777" spans="2:10" ht="16.5" thickTop="1" thickBot="1" x14ac:dyDescent="0.3">
      <c r="B2777" s="31" t="s">
        <v>16</v>
      </c>
      <c r="C2777">
        <v>135</v>
      </c>
      <c r="D2777" s="5">
        <v>15348665</v>
      </c>
      <c r="E2777" s="5">
        <v>15348665</v>
      </c>
      <c r="F2777" s="5">
        <v>15348665</v>
      </c>
      <c r="G2777" s="5">
        <v>15348665</v>
      </c>
      <c r="H2777" s="5">
        <v>16837695</v>
      </c>
      <c r="I2777" s="5">
        <v>15348665</v>
      </c>
      <c r="J2777" s="12"/>
    </row>
    <row r="2778" spans="2:10" ht="16.5" thickTop="1" thickBot="1" x14ac:dyDescent="0.3">
      <c r="B2778" s="31" t="s">
        <v>17</v>
      </c>
      <c r="C2778">
        <v>200</v>
      </c>
      <c r="D2778" s="5">
        <v>14738323.78999999</v>
      </c>
      <c r="E2778" s="5">
        <v>14993472.129999999</v>
      </c>
      <c r="F2778" s="5">
        <v>14491895.610000001</v>
      </c>
      <c r="G2778" s="5">
        <v>13008456.409999998</v>
      </c>
      <c r="H2778" s="5">
        <v>15995333.020000003</v>
      </c>
      <c r="I2778" s="5">
        <v>14254964.900000002</v>
      </c>
      <c r="J2778" s="12"/>
    </row>
    <row r="2779" spans="2:10" ht="16.5" thickTop="1" thickBot="1" x14ac:dyDescent="0.3">
      <c r="B2779" s="31" t="s">
        <v>18</v>
      </c>
      <c r="C2779">
        <v>220</v>
      </c>
      <c r="D2779" s="5">
        <v>610341.21000001021</v>
      </c>
      <c r="E2779" s="5">
        <v>355192.87000000104</v>
      </c>
      <c r="F2779" s="5">
        <v>856769.38999999873</v>
      </c>
      <c r="G2779" s="5">
        <v>2340208.5900000017</v>
      </c>
      <c r="H2779" s="5">
        <v>842361.97999999672</v>
      </c>
      <c r="I2779" s="5">
        <v>1093700.0999999978</v>
      </c>
      <c r="J2779" s="12"/>
    </row>
    <row r="2780" spans="2:10" ht="16.5" thickTop="1" thickBot="1" x14ac:dyDescent="0.3">
      <c r="B2780" s="30" t="s">
        <v>281</v>
      </c>
      <c r="D2780" s="5"/>
      <c r="E2780" s="5"/>
      <c r="F2780" s="5"/>
      <c r="G2780" s="5"/>
      <c r="H2780" s="5"/>
      <c r="I2780" s="5"/>
      <c r="J2780" s="12"/>
    </row>
    <row r="2781" spans="2:10" ht="16.5" thickTop="1" thickBot="1" x14ac:dyDescent="0.3">
      <c r="B2781" s="31" t="s">
        <v>66</v>
      </c>
      <c r="C2781">
        <v>137</v>
      </c>
      <c r="D2781" s="5">
        <v>346592</v>
      </c>
      <c r="E2781" s="5">
        <v>3446592</v>
      </c>
      <c r="F2781" s="5">
        <v>3446592.09</v>
      </c>
      <c r="G2781" s="5">
        <v>3446592.09</v>
      </c>
      <c r="H2781" s="5">
        <v>0</v>
      </c>
      <c r="I2781" s="5">
        <v>0</v>
      </c>
      <c r="J2781" s="12"/>
    </row>
    <row r="2782" spans="2:10" ht="16.5" thickTop="1" thickBot="1" x14ac:dyDescent="0.3">
      <c r="B2782" s="31" t="s">
        <v>67</v>
      </c>
      <c r="C2782">
        <v>222</v>
      </c>
      <c r="D2782" s="5">
        <v>346592</v>
      </c>
      <c r="E2782" s="5">
        <v>3446592</v>
      </c>
      <c r="F2782" s="5">
        <v>3446592.09</v>
      </c>
      <c r="G2782" s="5">
        <v>3446592.09</v>
      </c>
      <c r="H2782" s="5">
        <v>0</v>
      </c>
      <c r="I2782" s="5">
        <v>0</v>
      </c>
      <c r="J2782" s="12"/>
    </row>
    <row r="2783" spans="2:10" ht="16.5" thickTop="1" thickBot="1" x14ac:dyDescent="0.3">
      <c r="B2783" s="30" t="s">
        <v>289</v>
      </c>
      <c r="D2783" s="5"/>
      <c r="E2783" s="5"/>
      <c r="F2783" s="5"/>
      <c r="G2783" s="5"/>
      <c r="H2783" s="5"/>
      <c r="I2783" s="5"/>
      <c r="J2783" s="12"/>
    </row>
    <row r="2784" spans="2:10" ht="16.5" thickTop="1" thickBot="1" x14ac:dyDescent="0.3">
      <c r="B2784" s="31" t="s">
        <v>16</v>
      </c>
      <c r="C2784">
        <v>135</v>
      </c>
      <c r="D2784" s="5">
        <v>0</v>
      </c>
      <c r="E2784" s="5">
        <v>0</v>
      </c>
      <c r="F2784" s="5">
        <v>0</v>
      </c>
      <c r="G2784" s="5">
        <v>2500</v>
      </c>
      <c r="H2784" s="5">
        <v>143.63</v>
      </c>
      <c r="I2784" s="5">
        <v>0</v>
      </c>
      <c r="J2784" s="12"/>
    </row>
    <row r="2785" spans="2:10" ht="16.5" thickTop="1" thickBot="1" x14ac:dyDescent="0.3">
      <c r="B2785" s="31" t="s">
        <v>17</v>
      </c>
      <c r="C2785">
        <v>200</v>
      </c>
      <c r="D2785" s="5">
        <v>0</v>
      </c>
      <c r="E2785" s="5">
        <v>0</v>
      </c>
      <c r="F2785" s="5">
        <v>0</v>
      </c>
      <c r="G2785" s="5">
        <v>2356.37</v>
      </c>
      <c r="H2785" s="5">
        <v>143.63</v>
      </c>
      <c r="I2785" s="5">
        <v>0</v>
      </c>
      <c r="J2785" s="12"/>
    </row>
    <row r="2786" spans="2:10" ht="16.5" thickTop="1" thickBot="1" x14ac:dyDescent="0.3">
      <c r="B2786" s="31" t="s">
        <v>18</v>
      </c>
      <c r="C2786">
        <v>220</v>
      </c>
      <c r="D2786" s="5">
        <v>0</v>
      </c>
      <c r="E2786" s="5">
        <v>0</v>
      </c>
      <c r="F2786" s="5">
        <v>0</v>
      </c>
      <c r="G2786" s="5">
        <v>143.63000000000011</v>
      </c>
      <c r="H2786" s="5">
        <v>0</v>
      </c>
      <c r="I2786" s="5">
        <v>0</v>
      </c>
      <c r="J2786" s="12"/>
    </row>
    <row r="2787" spans="2:10" ht="16.5" thickTop="1" thickBot="1" x14ac:dyDescent="0.3">
      <c r="B2787" s="29" t="s">
        <v>338</v>
      </c>
      <c r="D2787" s="5"/>
      <c r="E2787" s="5"/>
      <c r="F2787" s="5"/>
      <c r="G2787" s="5"/>
      <c r="H2787" s="5"/>
      <c r="I2787" s="5"/>
      <c r="J2787" s="12"/>
    </row>
    <row r="2788" spans="2:10" ht="16.5" thickTop="1" thickBot="1" x14ac:dyDescent="0.3">
      <c r="B2788" s="30" t="s">
        <v>148</v>
      </c>
      <c r="D2788" s="5"/>
      <c r="E2788" s="5"/>
      <c r="F2788" s="5"/>
      <c r="G2788" s="5"/>
      <c r="H2788" s="5"/>
      <c r="I2788" s="5"/>
      <c r="J2788" s="12"/>
    </row>
    <row r="2789" spans="2:10" ht="16.5" thickTop="1" thickBot="1" x14ac:dyDescent="0.3">
      <c r="B2789" s="31" t="s">
        <v>16</v>
      </c>
      <c r="C2789">
        <v>135</v>
      </c>
      <c r="D2789" s="5">
        <v>6967278</v>
      </c>
      <c r="E2789" s="5">
        <v>6739425</v>
      </c>
      <c r="F2789" s="5">
        <v>6143938.3899999997</v>
      </c>
      <c r="G2789" s="5">
        <v>8734738.9800000004</v>
      </c>
      <c r="H2789" s="5">
        <v>9586868.0399999991</v>
      </c>
      <c r="I2789" s="5">
        <v>11040296.370000001</v>
      </c>
      <c r="J2789" s="12"/>
    </row>
    <row r="2790" spans="2:10" ht="16.5" thickTop="1" thickBot="1" x14ac:dyDescent="0.3">
      <c r="B2790" s="31" t="s">
        <v>17</v>
      </c>
      <c r="C2790">
        <v>200</v>
      </c>
      <c r="D2790" s="5">
        <v>5835575.8400000026</v>
      </c>
      <c r="E2790" s="5">
        <v>6236915.610000005</v>
      </c>
      <c r="F2790" s="5">
        <v>4436415.5600000015</v>
      </c>
      <c r="G2790" s="5">
        <v>6345094.21</v>
      </c>
      <c r="H2790" s="5">
        <v>6222026.6699999971</v>
      </c>
      <c r="I2790" s="5">
        <v>7568174.7800000021</v>
      </c>
      <c r="J2790" s="12"/>
    </row>
    <row r="2791" spans="2:10" ht="16.5" thickTop="1" thickBot="1" x14ac:dyDescent="0.3">
      <c r="B2791" s="31" t="s">
        <v>18</v>
      </c>
      <c r="C2791">
        <v>220</v>
      </c>
      <c r="D2791" s="5">
        <v>1131702.1599999974</v>
      </c>
      <c r="E2791" s="5">
        <v>502509.38999999501</v>
      </c>
      <c r="F2791" s="5">
        <v>1707522.8299999982</v>
      </c>
      <c r="G2791" s="5">
        <v>2389644.7700000005</v>
      </c>
      <c r="H2791" s="5">
        <v>3364841.370000002</v>
      </c>
      <c r="I2791" s="5">
        <v>3472121.5899999989</v>
      </c>
      <c r="J2791" s="12"/>
    </row>
    <row r="2792" spans="2:10" ht="16.5" thickTop="1" thickBot="1" x14ac:dyDescent="0.3">
      <c r="B2792" s="31" t="s">
        <v>19</v>
      </c>
      <c r="C2792">
        <v>500</v>
      </c>
      <c r="D2792" s="5">
        <v>0</v>
      </c>
      <c r="E2792" s="5">
        <v>0</v>
      </c>
      <c r="F2792" s="5">
        <v>1505.76</v>
      </c>
      <c r="G2792" s="5">
        <v>105576.73</v>
      </c>
      <c r="H2792" s="5">
        <v>0</v>
      </c>
      <c r="I2792" s="5">
        <v>0</v>
      </c>
      <c r="J2792" s="12"/>
    </row>
    <row r="2793" spans="2:10" ht="16.5" thickTop="1" thickBot="1" x14ac:dyDescent="0.3">
      <c r="B2793" s="30" t="s">
        <v>279</v>
      </c>
      <c r="D2793" s="5"/>
      <c r="E2793" s="5"/>
      <c r="F2793" s="5"/>
      <c r="G2793" s="5"/>
      <c r="H2793" s="5"/>
      <c r="I2793" s="5"/>
      <c r="J2793" s="12"/>
    </row>
    <row r="2794" spans="2:10" ht="16.5" thickTop="1" thickBot="1" x14ac:dyDescent="0.3">
      <c r="B2794" s="31" t="s">
        <v>15</v>
      </c>
      <c r="C2794">
        <v>100</v>
      </c>
      <c r="D2794" s="5">
        <v>799898.33</v>
      </c>
      <c r="E2794" s="5">
        <v>469200.5</v>
      </c>
      <c r="F2794" s="5">
        <v>282599.64</v>
      </c>
      <c r="G2794" s="5">
        <v>289980.98000000004</v>
      </c>
      <c r="H2794" s="5">
        <v>301390.32</v>
      </c>
      <c r="I2794" s="5">
        <v>988970.99</v>
      </c>
      <c r="J2794" s="12"/>
    </row>
    <row r="2795" spans="2:10" ht="16.5" thickTop="1" thickBot="1" x14ac:dyDescent="0.3">
      <c r="B2795" s="31" t="s">
        <v>16</v>
      </c>
      <c r="C2795">
        <v>135</v>
      </c>
      <c r="D2795" s="5">
        <v>6641316</v>
      </c>
      <c r="E2795" s="5">
        <v>6641316</v>
      </c>
      <c r="F2795" s="5">
        <v>6641316</v>
      </c>
      <c r="G2795" s="5">
        <v>6825458</v>
      </c>
      <c r="H2795" s="5">
        <v>6825458</v>
      </c>
      <c r="I2795" s="5">
        <v>6825458</v>
      </c>
      <c r="J2795" s="12"/>
    </row>
    <row r="2796" spans="2:10" ht="16.5" thickTop="1" thickBot="1" x14ac:dyDescent="0.3">
      <c r="B2796" s="31" t="s">
        <v>17</v>
      </c>
      <c r="C2796">
        <v>200</v>
      </c>
      <c r="D2796" s="5">
        <v>5344398.0499999989</v>
      </c>
      <c r="E2796" s="5">
        <v>5631944.7100000018</v>
      </c>
      <c r="F2796" s="5">
        <v>5923823.740000003</v>
      </c>
      <c r="G2796" s="5">
        <v>5630947.3399999971</v>
      </c>
      <c r="H2796" s="5">
        <v>5216305.7499999963</v>
      </c>
      <c r="I2796" s="5">
        <v>4961746.0500000035</v>
      </c>
      <c r="J2796" s="12"/>
    </row>
    <row r="2797" spans="2:10" ht="16.5" thickTop="1" thickBot="1" x14ac:dyDescent="0.3">
      <c r="B2797" s="31" t="s">
        <v>18</v>
      </c>
      <c r="C2797">
        <v>220</v>
      </c>
      <c r="D2797" s="5">
        <v>1296917.9500000011</v>
      </c>
      <c r="E2797" s="5">
        <v>1009371.2899999982</v>
      </c>
      <c r="F2797" s="5">
        <v>717492.25999999698</v>
      </c>
      <c r="G2797" s="5">
        <v>1194510.6600000029</v>
      </c>
      <c r="H2797" s="5">
        <v>1609152.2500000037</v>
      </c>
      <c r="I2797" s="5">
        <v>1863711.9499999965</v>
      </c>
      <c r="J2797" s="12"/>
    </row>
    <row r="2798" spans="2:10" ht="16.5" thickTop="1" thickBot="1" x14ac:dyDescent="0.3">
      <c r="B2798" s="31" t="s">
        <v>19</v>
      </c>
      <c r="C2798">
        <v>500</v>
      </c>
      <c r="D2798" s="5">
        <v>4806424.9800000014</v>
      </c>
      <c r="E2798" s="5">
        <v>6401246.8800000008</v>
      </c>
      <c r="F2798" s="5">
        <v>6637416.3500000006</v>
      </c>
      <c r="G2798" s="5">
        <v>5638328.6799999997</v>
      </c>
      <c r="H2798" s="5">
        <v>4727715.0899999989</v>
      </c>
      <c r="I2798" s="5">
        <v>5149326.72</v>
      </c>
      <c r="J2798" s="12"/>
    </row>
    <row r="2799" spans="2:10" ht="16.5" thickTop="1" thickBot="1" x14ac:dyDescent="0.3">
      <c r="B2799" s="30" t="s">
        <v>150</v>
      </c>
      <c r="D2799" s="5"/>
      <c r="E2799" s="5"/>
      <c r="F2799" s="5"/>
      <c r="G2799" s="5"/>
      <c r="H2799" s="5"/>
      <c r="I2799" s="5"/>
      <c r="J2799" s="12"/>
    </row>
    <row r="2800" spans="2:10" ht="16.5" thickTop="1" thickBot="1" x14ac:dyDescent="0.3">
      <c r="B2800" s="31" t="s">
        <v>15</v>
      </c>
      <c r="C2800">
        <v>100</v>
      </c>
      <c r="D2800" s="5">
        <v>0</v>
      </c>
      <c r="E2800" s="5">
        <v>0</v>
      </c>
      <c r="F2800" s="5">
        <v>0</v>
      </c>
      <c r="G2800" s="5">
        <v>0</v>
      </c>
      <c r="H2800" s="5">
        <v>500000</v>
      </c>
      <c r="I2800" s="5">
        <v>209060.5</v>
      </c>
      <c r="J2800" s="12"/>
    </row>
    <row r="2801" spans="2:10" ht="16.5" thickTop="1" thickBot="1" x14ac:dyDescent="0.3">
      <c r="B2801" s="31" t="s">
        <v>66</v>
      </c>
      <c r="C2801">
        <v>137</v>
      </c>
      <c r="D2801" s="5">
        <v>0</v>
      </c>
      <c r="E2801" s="5">
        <v>0</v>
      </c>
      <c r="F2801" s="5">
        <v>0</v>
      </c>
      <c r="G2801" s="5">
        <v>0</v>
      </c>
      <c r="H2801" s="5">
        <v>500000</v>
      </c>
      <c r="I2801" s="5">
        <v>500000</v>
      </c>
      <c r="J2801" s="12"/>
    </row>
    <row r="2802" spans="2:10" ht="16.5" thickTop="1" thickBot="1" x14ac:dyDescent="0.3">
      <c r="B2802" s="31" t="s">
        <v>97</v>
      </c>
      <c r="C2802">
        <v>205</v>
      </c>
      <c r="D2802" s="5">
        <v>0</v>
      </c>
      <c r="E2802" s="5">
        <v>0</v>
      </c>
      <c r="F2802" s="5">
        <v>0</v>
      </c>
      <c r="G2802" s="5">
        <v>0</v>
      </c>
      <c r="H2802" s="5">
        <v>0</v>
      </c>
      <c r="I2802" s="5">
        <v>290939.5</v>
      </c>
      <c r="J2802" s="12"/>
    </row>
    <row r="2803" spans="2:10" ht="16.5" thickTop="1" thickBot="1" x14ac:dyDescent="0.3">
      <c r="B2803" s="31" t="s">
        <v>67</v>
      </c>
      <c r="C2803">
        <v>222</v>
      </c>
      <c r="D2803" s="5">
        <v>0</v>
      </c>
      <c r="E2803" s="5">
        <v>0</v>
      </c>
      <c r="F2803" s="5">
        <v>0</v>
      </c>
      <c r="G2803" s="5">
        <v>0</v>
      </c>
      <c r="H2803" s="5">
        <v>500000</v>
      </c>
      <c r="I2803" s="5">
        <v>209060.5</v>
      </c>
      <c r="J2803" s="12"/>
    </row>
    <row r="2804" spans="2:10" ht="16.5" thickTop="1" thickBot="1" x14ac:dyDescent="0.3">
      <c r="B2804" s="29" t="s">
        <v>339</v>
      </c>
      <c r="D2804" s="5"/>
      <c r="E2804" s="5"/>
      <c r="F2804" s="5"/>
      <c r="G2804" s="5"/>
      <c r="H2804" s="5"/>
      <c r="I2804" s="5"/>
      <c r="J2804" s="12"/>
    </row>
    <row r="2805" spans="2:10" ht="16.5" thickTop="1" thickBot="1" x14ac:dyDescent="0.3">
      <c r="B2805" s="30" t="s">
        <v>148</v>
      </c>
      <c r="D2805" s="5"/>
      <c r="E2805" s="5"/>
      <c r="F2805" s="5"/>
      <c r="G2805" s="5"/>
      <c r="H2805" s="5"/>
      <c r="I2805" s="5"/>
      <c r="J2805" s="12"/>
    </row>
    <row r="2806" spans="2:10" ht="16.5" thickTop="1" thickBot="1" x14ac:dyDescent="0.3">
      <c r="B2806" s="31" t="s">
        <v>16</v>
      </c>
      <c r="C2806">
        <v>135</v>
      </c>
      <c r="D2806" s="5">
        <v>639016961</v>
      </c>
      <c r="E2806" s="5">
        <v>680828135</v>
      </c>
      <c r="F2806" s="5">
        <v>697583269</v>
      </c>
      <c r="G2806" s="5">
        <v>717449001.05999994</v>
      </c>
      <c r="H2806" s="5">
        <v>735033281.64999998</v>
      </c>
      <c r="I2806" s="5">
        <v>746799578.13999999</v>
      </c>
      <c r="J2806" s="12"/>
    </row>
    <row r="2807" spans="2:10" ht="16.5" thickTop="1" thickBot="1" x14ac:dyDescent="0.3">
      <c r="B2807" s="31" t="s">
        <v>17</v>
      </c>
      <c r="C2807">
        <v>200</v>
      </c>
      <c r="D2807" s="5">
        <v>630976763.15999913</v>
      </c>
      <c r="E2807" s="5">
        <v>652550968.53999829</v>
      </c>
      <c r="F2807" s="5">
        <v>664022645.24000204</v>
      </c>
      <c r="G2807" s="5">
        <v>653846222.92999995</v>
      </c>
      <c r="H2807" s="5">
        <v>681126900.27000141</v>
      </c>
      <c r="I2807" s="5">
        <v>724046530.9700011</v>
      </c>
      <c r="J2807" s="12"/>
    </row>
    <row r="2808" spans="2:10" ht="16.5" thickTop="1" thickBot="1" x14ac:dyDescent="0.3">
      <c r="B2808" s="31" t="s">
        <v>97</v>
      </c>
      <c r="C2808">
        <v>205</v>
      </c>
      <c r="D2808" s="5">
        <v>-1294310.29</v>
      </c>
      <c r="E2808" s="5">
        <v>243145.89000000013</v>
      </c>
      <c r="F2808" s="5">
        <v>1203019.0000000005</v>
      </c>
      <c r="G2808" s="5">
        <v>238094.7</v>
      </c>
      <c r="H2808" s="5">
        <v>1922792.1300000001</v>
      </c>
      <c r="I2808" s="5">
        <v>0</v>
      </c>
      <c r="J2808" s="12"/>
    </row>
    <row r="2809" spans="2:10" ht="16.5" thickTop="1" thickBot="1" x14ac:dyDescent="0.3">
      <c r="B2809" s="31" t="s">
        <v>18</v>
      </c>
      <c r="C2809">
        <v>220</v>
      </c>
      <c r="D2809" s="5">
        <v>8040197.8400008678</v>
      </c>
      <c r="E2809" s="5">
        <v>28277166.460001707</v>
      </c>
      <c r="F2809" s="5">
        <v>33560623.759997964</v>
      </c>
      <c r="G2809" s="5">
        <v>63602778.129999995</v>
      </c>
      <c r="H2809" s="5">
        <v>53906381.379998565</v>
      </c>
      <c r="I2809" s="5">
        <v>22753047.169998884</v>
      </c>
      <c r="J2809" s="12"/>
    </row>
    <row r="2810" spans="2:10" ht="16.5" thickTop="1" thickBot="1" x14ac:dyDescent="0.3">
      <c r="B2810" s="31" t="s">
        <v>67</v>
      </c>
      <c r="C2810">
        <v>222</v>
      </c>
      <c r="D2810" s="5">
        <v>4361796.29</v>
      </c>
      <c r="E2810" s="5">
        <v>4095366.11</v>
      </c>
      <c r="F2810" s="5">
        <v>2892348.9299999992</v>
      </c>
      <c r="G2810" s="5">
        <v>1058754.2300000002</v>
      </c>
      <c r="H2810" s="5">
        <v>3085962.1000000006</v>
      </c>
      <c r="I2810" s="5">
        <v>1947266.6900000002</v>
      </c>
      <c r="J2810" s="12"/>
    </row>
    <row r="2811" spans="2:10" ht="16.5" thickTop="1" thickBot="1" x14ac:dyDescent="0.3">
      <c r="B2811" s="31" t="s">
        <v>66</v>
      </c>
      <c r="C2811">
        <v>274</v>
      </c>
      <c r="D2811" s="5">
        <v>3067486</v>
      </c>
      <c r="E2811" s="5">
        <v>4338512</v>
      </c>
      <c r="F2811" s="5">
        <v>4095367.9299999997</v>
      </c>
      <c r="G2811" s="5">
        <v>6546848.9299999997</v>
      </c>
      <c r="H2811" s="5">
        <v>6409754.2300000004</v>
      </c>
      <c r="I2811" s="5">
        <v>1947266.6900000002</v>
      </c>
      <c r="J2811" s="12"/>
    </row>
    <row r="2812" spans="2:10" ht="16.5" thickTop="1" thickBot="1" x14ac:dyDescent="0.3">
      <c r="B2812" s="30" t="s">
        <v>279</v>
      </c>
      <c r="D2812" s="5"/>
      <c r="E2812" s="5"/>
      <c r="F2812" s="5"/>
      <c r="G2812" s="5"/>
      <c r="H2812" s="5"/>
      <c r="I2812" s="5"/>
      <c r="J2812" s="12"/>
    </row>
    <row r="2813" spans="2:10" ht="16.5" thickTop="1" thickBot="1" x14ac:dyDescent="0.3">
      <c r="B2813" s="31" t="s">
        <v>16</v>
      </c>
      <c r="C2813">
        <v>135</v>
      </c>
      <c r="D2813" s="5">
        <v>174671563</v>
      </c>
      <c r="E2813" s="5">
        <v>172410018</v>
      </c>
      <c r="F2813" s="5">
        <v>173585825</v>
      </c>
      <c r="G2813" s="5">
        <v>181805565</v>
      </c>
      <c r="H2813" s="5">
        <v>175824473.5</v>
      </c>
      <c r="I2813" s="5">
        <v>199907482</v>
      </c>
      <c r="J2813" s="12"/>
    </row>
    <row r="2814" spans="2:10" ht="16.5" thickTop="1" thickBot="1" x14ac:dyDescent="0.3">
      <c r="B2814" s="31" t="s">
        <v>17</v>
      </c>
      <c r="C2814">
        <v>200</v>
      </c>
      <c r="D2814" s="5">
        <v>147901641.19000012</v>
      </c>
      <c r="E2814" s="5">
        <v>142863501.90000001</v>
      </c>
      <c r="F2814" s="5">
        <v>155957958.90000001</v>
      </c>
      <c r="G2814" s="5">
        <v>181800415.00000003</v>
      </c>
      <c r="H2814" s="5">
        <v>173361908.63000003</v>
      </c>
      <c r="I2814" s="5">
        <v>199907481.99999994</v>
      </c>
      <c r="J2814" s="12"/>
    </row>
    <row r="2815" spans="2:10" ht="16.5" thickTop="1" thickBot="1" x14ac:dyDescent="0.3">
      <c r="B2815" s="31" t="s">
        <v>18</v>
      </c>
      <c r="C2815">
        <v>220</v>
      </c>
      <c r="D2815" s="5">
        <v>26769921.809999883</v>
      </c>
      <c r="E2815" s="5">
        <v>29546516.099999994</v>
      </c>
      <c r="F2815" s="5">
        <v>17627866.099999994</v>
      </c>
      <c r="G2815" s="5">
        <v>5149.9999999701977</v>
      </c>
      <c r="H2815" s="5">
        <v>2462564.869999975</v>
      </c>
      <c r="I2815" s="5">
        <v>5.9604644775390625E-8</v>
      </c>
      <c r="J2815" s="12"/>
    </row>
    <row r="2816" spans="2:10" ht="16.5" thickTop="1" thickBot="1" x14ac:dyDescent="0.3">
      <c r="B2816" s="30" t="s">
        <v>280</v>
      </c>
      <c r="D2816" s="5"/>
      <c r="E2816" s="5"/>
      <c r="F2816" s="5"/>
      <c r="G2816" s="5"/>
      <c r="H2816" s="5"/>
      <c r="I2816" s="5"/>
      <c r="J2816" s="12"/>
    </row>
    <row r="2817" spans="2:10" ht="16.5" thickTop="1" thickBot="1" x14ac:dyDescent="0.3">
      <c r="B2817" s="31" t="s">
        <v>16</v>
      </c>
      <c r="C2817">
        <v>135</v>
      </c>
      <c r="D2817" s="5">
        <v>45072572</v>
      </c>
      <c r="E2817" s="5">
        <v>60228000</v>
      </c>
      <c r="F2817" s="5">
        <v>46234180</v>
      </c>
      <c r="G2817" s="5">
        <v>61360451</v>
      </c>
      <c r="H2817" s="5">
        <v>61173819</v>
      </c>
      <c r="I2817" s="5">
        <v>45551541.960000001</v>
      </c>
      <c r="J2817" s="12"/>
    </row>
    <row r="2818" spans="2:10" ht="16.5" thickTop="1" thickBot="1" x14ac:dyDescent="0.3">
      <c r="B2818" s="31" t="s">
        <v>17</v>
      </c>
      <c r="C2818">
        <v>200</v>
      </c>
      <c r="D2818" s="5">
        <v>41640843.339999966</v>
      </c>
      <c r="E2818" s="5">
        <v>58806945.819999963</v>
      </c>
      <c r="F2818" s="5">
        <v>46234179.999999978</v>
      </c>
      <c r="G2818" s="5">
        <v>52466539.559999965</v>
      </c>
      <c r="H2818" s="5">
        <v>48138079.539999999</v>
      </c>
      <c r="I2818" s="5">
        <v>45375836</v>
      </c>
      <c r="J2818" s="12"/>
    </row>
    <row r="2819" spans="2:10" ht="16.5" thickTop="1" thickBot="1" x14ac:dyDescent="0.3">
      <c r="B2819" s="31" t="s">
        <v>97</v>
      </c>
      <c r="C2819">
        <v>205</v>
      </c>
      <c r="D2819" s="5">
        <v>0</v>
      </c>
      <c r="E2819" s="5">
        <v>0</v>
      </c>
      <c r="F2819" s="5">
        <v>24453.279999999999</v>
      </c>
      <c r="G2819" s="5">
        <v>25446.53</v>
      </c>
      <c r="H2819" s="5">
        <v>1641574.62</v>
      </c>
      <c r="I2819" s="5">
        <v>0</v>
      </c>
      <c r="J2819" s="12"/>
    </row>
    <row r="2820" spans="2:10" ht="16.5" thickTop="1" thickBot="1" x14ac:dyDescent="0.3">
      <c r="B2820" s="31" t="s">
        <v>18</v>
      </c>
      <c r="C2820">
        <v>220</v>
      </c>
      <c r="D2820" s="5">
        <v>3431728.6600000337</v>
      </c>
      <c r="E2820" s="5">
        <v>1421054.180000037</v>
      </c>
      <c r="F2820" s="5">
        <v>2.2351741790771484E-8</v>
      </c>
      <c r="G2820" s="5">
        <v>8893911.4400000349</v>
      </c>
      <c r="H2820" s="5">
        <v>13035739.460000001</v>
      </c>
      <c r="I2820" s="5">
        <v>175705.96000000089</v>
      </c>
      <c r="J2820" s="12"/>
    </row>
    <row r="2821" spans="2:10" ht="16.5" thickTop="1" thickBot="1" x14ac:dyDescent="0.3">
      <c r="B2821" s="31" t="s">
        <v>67</v>
      </c>
      <c r="C2821">
        <v>222</v>
      </c>
      <c r="D2821" s="5">
        <v>15244774</v>
      </c>
      <c r="E2821" s="5">
        <v>1366919</v>
      </c>
      <c r="F2821" s="5">
        <v>1342465.72</v>
      </c>
      <c r="G2821" s="5">
        <v>2912519.19</v>
      </c>
      <c r="H2821" s="5">
        <v>1270944.5699999998</v>
      </c>
      <c r="I2821" s="5">
        <v>1809000</v>
      </c>
      <c r="J2821" s="12"/>
    </row>
    <row r="2822" spans="2:10" ht="16.5" thickTop="1" thickBot="1" x14ac:dyDescent="0.3">
      <c r="B2822" s="31" t="s">
        <v>66</v>
      </c>
      <c r="C2822">
        <v>274</v>
      </c>
      <c r="D2822" s="5">
        <v>15244774</v>
      </c>
      <c r="E2822" s="5">
        <v>1366919</v>
      </c>
      <c r="F2822" s="5">
        <v>1366919</v>
      </c>
      <c r="G2822" s="5">
        <v>2937965.7199999997</v>
      </c>
      <c r="H2822" s="5">
        <v>4721519.1899999995</v>
      </c>
      <c r="I2822" s="5">
        <v>1809000</v>
      </c>
      <c r="J2822" s="12"/>
    </row>
    <row r="2823" spans="2:10" ht="16.5" thickTop="1" thickBot="1" x14ac:dyDescent="0.3">
      <c r="B2823" s="30" t="s">
        <v>281</v>
      </c>
      <c r="D2823" s="5"/>
      <c r="E2823" s="5"/>
      <c r="F2823" s="5"/>
      <c r="G2823" s="5"/>
      <c r="H2823" s="5"/>
      <c r="I2823" s="5"/>
      <c r="J2823" s="12"/>
    </row>
    <row r="2824" spans="2:10" ht="16.5" thickTop="1" thickBot="1" x14ac:dyDescent="0.3">
      <c r="B2824" s="31" t="s">
        <v>16</v>
      </c>
      <c r="C2824">
        <v>135</v>
      </c>
      <c r="D2824" s="5">
        <v>42007116</v>
      </c>
      <c r="E2824" s="5">
        <v>50600000</v>
      </c>
      <c r="F2824" s="5">
        <v>50600000</v>
      </c>
      <c r="G2824" s="5">
        <v>51142461</v>
      </c>
      <c r="H2824" s="5">
        <v>51142461</v>
      </c>
      <c r="I2824" s="5">
        <v>51922195</v>
      </c>
      <c r="J2824" s="12"/>
    </row>
    <row r="2825" spans="2:10" ht="16.5" thickTop="1" thickBot="1" x14ac:dyDescent="0.3">
      <c r="B2825" s="31" t="s">
        <v>66</v>
      </c>
      <c r="C2825">
        <v>137</v>
      </c>
      <c r="D2825" s="5">
        <v>18067853</v>
      </c>
      <c r="E2825" s="5">
        <v>18761281</v>
      </c>
      <c r="F2825" s="5">
        <v>16742705.050000001</v>
      </c>
      <c r="G2825" s="5">
        <v>16742705.050000001</v>
      </c>
      <c r="H2825" s="5">
        <v>16672826.530000001</v>
      </c>
      <c r="I2825" s="5">
        <v>378774.99</v>
      </c>
      <c r="J2825" s="12"/>
    </row>
    <row r="2826" spans="2:10" ht="16.5" thickTop="1" thickBot="1" x14ac:dyDescent="0.3">
      <c r="B2826" s="31" t="s">
        <v>17</v>
      </c>
      <c r="C2826">
        <v>200</v>
      </c>
      <c r="D2826" s="5">
        <v>41989206.00999999</v>
      </c>
      <c r="E2826" s="5">
        <v>37617224.93999999</v>
      </c>
      <c r="F2826" s="5">
        <v>35221069.649999984</v>
      </c>
      <c r="G2826" s="5">
        <v>22909830.930000003</v>
      </c>
      <c r="H2826" s="5">
        <v>26597507.800000004</v>
      </c>
      <c r="I2826" s="5">
        <v>51922195.000000037</v>
      </c>
      <c r="J2826" s="12"/>
    </row>
    <row r="2827" spans="2:10" ht="16.5" thickTop="1" thickBot="1" x14ac:dyDescent="0.3">
      <c r="B2827" s="31" t="s">
        <v>97</v>
      </c>
      <c r="C2827">
        <v>205</v>
      </c>
      <c r="D2827" s="5">
        <v>-1211440.0000000005</v>
      </c>
      <c r="E2827" s="5">
        <v>2018577.69</v>
      </c>
      <c r="F2827" s="5">
        <v>0</v>
      </c>
      <c r="G2827" s="5">
        <v>69878.52</v>
      </c>
      <c r="H2827" s="5">
        <v>194177.48</v>
      </c>
      <c r="I2827" s="5">
        <v>0</v>
      </c>
      <c r="J2827" s="12"/>
    </row>
    <row r="2828" spans="2:10" ht="16.5" thickTop="1" thickBot="1" x14ac:dyDescent="0.3">
      <c r="B2828" s="31" t="s">
        <v>18</v>
      </c>
      <c r="C2828">
        <v>220</v>
      </c>
      <c r="D2828" s="5">
        <v>17909.990000009537</v>
      </c>
      <c r="E2828" s="5">
        <v>12982775.06000001</v>
      </c>
      <c r="F2828" s="5">
        <v>15378930.350000016</v>
      </c>
      <c r="G2828" s="5">
        <v>28232630.069999997</v>
      </c>
      <c r="H2828" s="5">
        <v>24544953.199999996</v>
      </c>
      <c r="I2828" s="5">
        <v>-3.7252902984619141E-8</v>
      </c>
      <c r="J2828" s="12"/>
    </row>
    <row r="2829" spans="2:10" ht="16.5" thickTop="1" thickBot="1" x14ac:dyDescent="0.3">
      <c r="B2829" s="31" t="s">
        <v>67</v>
      </c>
      <c r="C2829">
        <v>222</v>
      </c>
      <c r="D2829" s="5">
        <v>19279293</v>
      </c>
      <c r="E2829" s="5">
        <v>16742703.310000001</v>
      </c>
      <c r="F2829" s="5">
        <v>16742705.050000001</v>
      </c>
      <c r="G2829" s="5">
        <v>16672826.530000001</v>
      </c>
      <c r="H2829" s="5">
        <v>16478649.050000001</v>
      </c>
      <c r="I2829" s="5">
        <v>378774.99</v>
      </c>
      <c r="J2829" s="12"/>
    </row>
    <row r="2830" spans="2:10" ht="16.5" thickTop="1" thickBot="1" x14ac:dyDescent="0.3">
      <c r="B2830" s="30" t="s">
        <v>282</v>
      </c>
      <c r="D2830" s="5"/>
      <c r="E2830" s="5"/>
      <c r="F2830" s="5"/>
      <c r="G2830" s="5"/>
      <c r="H2830" s="5"/>
      <c r="I2830" s="5"/>
      <c r="J2830" s="12"/>
    </row>
    <row r="2831" spans="2:10" ht="16.5" thickTop="1" thickBot="1" x14ac:dyDescent="0.3">
      <c r="B2831" s="31" t="s">
        <v>16</v>
      </c>
      <c r="C2831">
        <v>135</v>
      </c>
      <c r="D2831" s="5">
        <v>129979246</v>
      </c>
      <c r="E2831" s="5">
        <v>140979246</v>
      </c>
      <c r="F2831" s="5">
        <v>147979246</v>
      </c>
      <c r="G2831" s="5">
        <v>141249137</v>
      </c>
      <c r="H2831" s="5">
        <v>141249137</v>
      </c>
      <c r="I2831" s="5">
        <v>144910022</v>
      </c>
      <c r="J2831" s="12"/>
    </row>
    <row r="2832" spans="2:10" ht="16.5" thickTop="1" thickBot="1" x14ac:dyDescent="0.3">
      <c r="B2832" s="31" t="s">
        <v>66</v>
      </c>
      <c r="C2832">
        <v>137</v>
      </c>
      <c r="D2832" s="5">
        <v>5888844</v>
      </c>
      <c r="E2832" s="5">
        <v>4510260</v>
      </c>
      <c r="F2832" s="5">
        <v>3008910.09</v>
      </c>
      <c r="G2832" s="5">
        <v>2164216.5700000003</v>
      </c>
      <c r="H2832" s="5">
        <v>2558937.0700000003</v>
      </c>
      <c r="I2832" s="5">
        <v>2278225.46</v>
      </c>
      <c r="J2832" s="12"/>
    </row>
    <row r="2833" spans="2:10" ht="16.5" thickTop="1" thickBot="1" x14ac:dyDescent="0.3">
      <c r="B2833" s="31" t="s">
        <v>17</v>
      </c>
      <c r="C2833">
        <v>200</v>
      </c>
      <c r="D2833" s="5">
        <v>128421179.06000005</v>
      </c>
      <c r="E2833" s="5">
        <v>130099823.36000006</v>
      </c>
      <c r="F2833" s="5">
        <v>130534891.76000011</v>
      </c>
      <c r="G2833" s="5">
        <v>106711391.06000005</v>
      </c>
      <c r="H2833" s="5">
        <v>123350600.83000004</v>
      </c>
      <c r="I2833" s="5">
        <v>144910021.9999997</v>
      </c>
      <c r="J2833" s="12"/>
    </row>
    <row r="2834" spans="2:10" ht="16.5" thickTop="1" thickBot="1" x14ac:dyDescent="0.3">
      <c r="B2834" s="31" t="s">
        <v>97</v>
      </c>
      <c r="C2834">
        <v>205</v>
      </c>
      <c r="D2834" s="5">
        <v>323635.90999999997</v>
      </c>
      <c r="E2834" s="5">
        <v>1501350.33</v>
      </c>
      <c r="F2834" s="5">
        <v>844693.52</v>
      </c>
      <c r="G2834" s="5">
        <v>905279.49999999988</v>
      </c>
      <c r="H2834" s="5">
        <v>5162.6099999999997</v>
      </c>
      <c r="I2834" s="5">
        <v>1300000</v>
      </c>
      <c r="J2834" s="12"/>
    </row>
    <row r="2835" spans="2:10" ht="16.5" thickTop="1" thickBot="1" x14ac:dyDescent="0.3">
      <c r="B2835" s="31" t="s">
        <v>18</v>
      </c>
      <c r="C2835">
        <v>220</v>
      </c>
      <c r="D2835" s="5">
        <v>1558066.9399999529</v>
      </c>
      <c r="E2835" s="5">
        <v>10879422.639999941</v>
      </c>
      <c r="F2835" s="5">
        <v>17444354.23999989</v>
      </c>
      <c r="G2835" s="5">
        <v>34537745.939999953</v>
      </c>
      <c r="H2835" s="5">
        <v>17898536.169999957</v>
      </c>
      <c r="I2835" s="5">
        <v>2.9802322387695313E-7</v>
      </c>
      <c r="J2835" s="12"/>
    </row>
    <row r="2836" spans="2:10" ht="16.5" thickTop="1" thickBot="1" x14ac:dyDescent="0.3">
      <c r="B2836" s="31" t="s">
        <v>67</v>
      </c>
      <c r="C2836">
        <v>222</v>
      </c>
      <c r="D2836" s="5">
        <v>5565208.0899999999</v>
      </c>
      <c r="E2836" s="5">
        <v>3008909.67</v>
      </c>
      <c r="F2836" s="5">
        <v>2164216.5699999998</v>
      </c>
      <c r="G2836" s="5">
        <v>1258937.0700000003</v>
      </c>
      <c r="H2836" s="5">
        <v>2553774.4600000004</v>
      </c>
      <c r="I2836" s="5">
        <v>978225.46</v>
      </c>
      <c r="J2836" s="12"/>
    </row>
    <row r="2837" spans="2:10" ht="16.5" thickTop="1" thickBot="1" x14ac:dyDescent="0.3">
      <c r="B2837" s="30" t="s">
        <v>283</v>
      </c>
      <c r="D2837" s="5"/>
      <c r="E2837" s="5"/>
      <c r="F2837" s="5"/>
      <c r="G2837" s="5"/>
      <c r="H2837" s="5"/>
      <c r="I2837" s="5"/>
      <c r="J2837" s="12"/>
    </row>
    <row r="2838" spans="2:10" ht="16.5" thickTop="1" thickBot="1" x14ac:dyDescent="0.3">
      <c r="B2838" s="31" t="s">
        <v>16</v>
      </c>
      <c r="C2838">
        <v>135</v>
      </c>
      <c r="D2838" s="5">
        <v>2376250</v>
      </c>
      <c r="E2838" s="5">
        <v>2901250</v>
      </c>
      <c r="F2838" s="5">
        <v>2901250</v>
      </c>
      <c r="G2838" s="5">
        <v>2940604</v>
      </c>
      <c r="H2838" s="5">
        <v>2940604</v>
      </c>
      <c r="I2838" s="5">
        <v>3440604</v>
      </c>
      <c r="J2838" s="12"/>
    </row>
    <row r="2839" spans="2:10" ht="16.5" thickTop="1" thickBot="1" x14ac:dyDescent="0.3">
      <c r="B2839" s="31" t="s">
        <v>17</v>
      </c>
      <c r="C2839">
        <v>200</v>
      </c>
      <c r="D2839" s="5">
        <v>1865152.9400000002</v>
      </c>
      <c r="E2839" s="5">
        <v>1280306.26</v>
      </c>
      <c r="F2839" s="5">
        <v>1280576.68</v>
      </c>
      <c r="G2839" s="5">
        <v>1594087.12</v>
      </c>
      <c r="H2839" s="5">
        <v>1499072.9399999997</v>
      </c>
      <c r="I2839" s="5">
        <v>2206973</v>
      </c>
      <c r="J2839" s="12"/>
    </row>
    <row r="2840" spans="2:10" ht="16.5" thickTop="1" thickBot="1" x14ac:dyDescent="0.3">
      <c r="B2840" s="31" t="s">
        <v>18</v>
      </c>
      <c r="C2840">
        <v>220</v>
      </c>
      <c r="D2840" s="5">
        <v>511097.05999999982</v>
      </c>
      <c r="E2840" s="5">
        <v>1620943.74</v>
      </c>
      <c r="F2840" s="5">
        <v>1620673.32</v>
      </c>
      <c r="G2840" s="5">
        <v>1346516.88</v>
      </c>
      <c r="H2840" s="5">
        <v>1441531.0600000003</v>
      </c>
      <c r="I2840" s="5">
        <v>1233631</v>
      </c>
      <c r="J2840" s="12"/>
    </row>
    <row r="2841" spans="2:10" ht="16.5" thickTop="1" thickBot="1" x14ac:dyDescent="0.3">
      <c r="B2841" s="30" t="s">
        <v>296</v>
      </c>
      <c r="D2841" s="5"/>
      <c r="E2841" s="5"/>
      <c r="F2841" s="5"/>
      <c r="G2841" s="5"/>
      <c r="H2841" s="5"/>
      <c r="I2841" s="5"/>
      <c r="J2841" s="12"/>
    </row>
    <row r="2842" spans="2:10" ht="16.5" thickTop="1" thickBot="1" x14ac:dyDescent="0.3">
      <c r="B2842" s="31" t="s">
        <v>16</v>
      </c>
      <c r="C2842">
        <v>135</v>
      </c>
      <c r="D2842" s="5">
        <v>26575000</v>
      </c>
      <c r="E2842" s="5">
        <v>27575000</v>
      </c>
      <c r="F2842" s="5">
        <v>30575000</v>
      </c>
      <c r="G2842" s="5">
        <v>32652534</v>
      </c>
      <c r="H2842" s="5">
        <v>35652534</v>
      </c>
      <c r="I2842" s="5">
        <v>38652534</v>
      </c>
      <c r="J2842" s="12"/>
    </row>
    <row r="2843" spans="2:10" ht="16.5" thickTop="1" thickBot="1" x14ac:dyDescent="0.3">
      <c r="B2843" s="31" t="s">
        <v>66</v>
      </c>
      <c r="C2843">
        <v>137</v>
      </c>
      <c r="D2843" s="5">
        <v>7618031</v>
      </c>
      <c r="E2843" s="5">
        <v>5121124</v>
      </c>
      <c r="F2843" s="5">
        <v>626782.37</v>
      </c>
      <c r="G2843" s="5">
        <v>359309.18</v>
      </c>
      <c r="H2843" s="5">
        <v>179611.86</v>
      </c>
      <c r="I2843" s="5">
        <v>168747.5</v>
      </c>
      <c r="J2843" s="12"/>
    </row>
    <row r="2844" spans="2:10" ht="16.5" thickTop="1" thickBot="1" x14ac:dyDescent="0.3">
      <c r="B2844" s="31" t="s">
        <v>17</v>
      </c>
      <c r="C2844">
        <v>200</v>
      </c>
      <c r="D2844" s="5">
        <v>25111899.200000003</v>
      </c>
      <c r="E2844" s="5">
        <v>27073045.360000003</v>
      </c>
      <c r="F2844" s="5">
        <v>30575000.000000007</v>
      </c>
      <c r="G2844" s="5">
        <v>32652533.999999993</v>
      </c>
      <c r="H2844" s="5">
        <v>35652534</v>
      </c>
      <c r="I2844" s="5">
        <v>38652534.000000007</v>
      </c>
      <c r="J2844" s="12"/>
    </row>
    <row r="2845" spans="2:10" ht="16.5" thickTop="1" thickBot="1" x14ac:dyDescent="0.3">
      <c r="B2845" s="31" t="s">
        <v>97</v>
      </c>
      <c r="C2845">
        <v>205</v>
      </c>
      <c r="D2845" s="5">
        <v>4052907.0200000005</v>
      </c>
      <c r="E2845" s="5">
        <v>4494341.8900000006</v>
      </c>
      <c r="F2845" s="5">
        <v>267473.18999999994</v>
      </c>
      <c r="G2845" s="5">
        <v>179697.32000000004</v>
      </c>
      <c r="H2845" s="5">
        <v>10864.36</v>
      </c>
      <c r="I2845" s="5">
        <v>843.9</v>
      </c>
      <c r="J2845" s="12"/>
    </row>
    <row r="2846" spans="2:10" ht="16.5" thickTop="1" thickBot="1" x14ac:dyDescent="0.3">
      <c r="B2846" s="31" t="s">
        <v>18</v>
      </c>
      <c r="C2846">
        <v>220</v>
      </c>
      <c r="D2846" s="5">
        <v>1463100.799999997</v>
      </c>
      <c r="E2846" s="5">
        <v>501954.63999999687</v>
      </c>
      <c r="F2846" s="5">
        <v>-7.4505805969238281E-9</v>
      </c>
      <c r="G2846" s="5">
        <v>7.4505805969238281E-9</v>
      </c>
      <c r="H2846" s="5">
        <v>0</v>
      </c>
      <c r="I2846" s="5">
        <v>-7.4505805969238281E-9</v>
      </c>
      <c r="J2846" s="12"/>
    </row>
    <row r="2847" spans="2:10" ht="16.5" thickTop="1" thickBot="1" x14ac:dyDescent="0.3">
      <c r="B2847" s="31" t="s">
        <v>67</v>
      </c>
      <c r="C2847">
        <v>222</v>
      </c>
      <c r="D2847" s="5">
        <v>3565123.9799999995</v>
      </c>
      <c r="E2847" s="5">
        <v>626782.1099999994</v>
      </c>
      <c r="F2847" s="5">
        <v>359309.18000000005</v>
      </c>
      <c r="G2847" s="5">
        <v>179611.85999999996</v>
      </c>
      <c r="H2847" s="5">
        <v>168747.5</v>
      </c>
      <c r="I2847" s="5">
        <v>167903.6</v>
      </c>
      <c r="J2847" s="12"/>
    </row>
    <row r="2848" spans="2:10" ht="16.5" thickTop="1" thickBot="1" x14ac:dyDescent="0.3">
      <c r="B2848" s="30" t="s">
        <v>306</v>
      </c>
      <c r="D2848" s="5"/>
      <c r="E2848" s="5"/>
      <c r="F2848" s="5"/>
      <c r="G2848" s="5"/>
      <c r="H2848" s="5"/>
      <c r="I2848" s="5"/>
      <c r="J2848" s="12"/>
    </row>
    <row r="2849" spans="2:10" ht="16.5" thickTop="1" thickBot="1" x14ac:dyDescent="0.3">
      <c r="B2849" s="31" t="s">
        <v>16</v>
      </c>
      <c r="C2849">
        <v>135</v>
      </c>
      <c r="D2849" s="5">
        <v>3045800</v>
      </c>
      <c r="E2849" s="5">
        <v>3045800</v>
      </c>
      <c r="F2849" s="5">
        <v>3045800</v>
      </c>
      <c r="G2849" s="5">
        <v>3063732</v>
      </c>
      <c r="H2849" s="5">
        <v>3063732</v>
      </c>
      <c r="I2849" s="5">
        <v>3063732</v>
      </c>
      <c r="J2849" s="12"/>
    </row>
    <row r="2850" spans="2:10" ht="16.5" thickTop="1" thickBot="1" x14ac:dyDescent="0.3">
      <c r="B2850" s="31" t="s">
        <v>17</v>
      </c>
      <c r="C2850">
        <v>200</v>
      </c>
      <c r="D2850" s="5">
        <v>2767657.1500000004</v>
      </c>
      <c r="E2850" s="5">
        <v>2856219.4199999995</v>
      </c>
      <c r="F2850" s="5">
        <v>2726867.9099999997</v>
      </c>
      <c r="G2850" s="5">
        <v>2515709.86</v>
      </c>
      <c r="H2850" s="5">
        <v>2380486.6799999997</v>
      </c>
      <c r="I2850" s="5">
        <v>2196894.0799999996</v>
      </c>
      <c r="J2850" s="12"/>
    </row>
    <row r="2851" spans="2:10" ht="16.5" thickTop="1" thickBot="1" x14ac:dyDescent="0.3">
      <c r="B2851" s="31" t="s">
        <v>18</v>
      </c>
      <c r="C2851">
        <v>220</v>
      </c>
      <c r="D2851" s="5">
        <v>278142.84999999963</v>
      </c>
      <c r="E2851" s="5">
        <v>189580.58000000054</v>
      </c>
      <c r="F2851" s="5">
        <v>318932.09000000032</v>
      </c>
      <c r="G2851" s="5">
        <v>548022.14000000013</v>
      </c>
      <c r="H2851" s="5">
        <v>683245.3200000003</v>
      </c>
      <c r="I2851" s="5">
        <v>866837.92000000039</v>
      </c>
      <c r="J2851" s="12"/>
    </row>
    <row r="2852" spans="2:10" ht="16.5" thickTop="1" thickBot="1" x14ac:dyDescent="0.3">
      <c r="B2852" s="30" t="s">
        <v>297</v>
      </c>
      <c r="D2852" s="5"/>
      <c r="E2852" s="5"/>
      <c r="F2852" s="5"/>
      <c r="G2852" s="5"/>
      <c r="H2852" s="5"/>
      <c r="I2852" s="5"/>
      <c r="J2852" s="12"/>
    </row>
    <row r="2853" spans="2:10" ht="16.5" thickTop="1" thickBot="1" x14ac:dyDescent="0.3">
      <c r="B2853" s="31" t="s">
        <v>16</v>
      </c>
      <c r="C2853">
        <v>135</v>
      </c>
      <c r="D2853" s="5">
        <v>26576507</v>
      </c>
      <c r="E2853" s="5">
        <v>29026507</v>
      </c>
      <c r="F2853" s="5">
        <v>31860598</v>
      </c>
      <c r="G2853" s="5">
        <v>37146182</v>
      </c>
      <c r="H2853" s="5">
        <v>40226507</v>
      </c>
      <c r="I2853" s="5">
        <v>53026507</v>
      </c>
      <c r="J2853" s="12"/>
    </row>
    <row r="2854" spans="2:10" ht="16.5" thickTop="1" thickBot="1" x14ac:dyDescent="0.3">
      <c r="B2854" s="31" t="s">
        <v>17</v>
      </c>
      <c r="C2854">
        <v>200</v>
      </c>
      <c r="D2854" s="5">
        <v>25465776.550000001</v>
      </c>
      <c r="E2854" s="5">
        <v>26994760.899999999</v>
      </c>
      <c r="F2854" s="5">
        <v>29796296.589999996</v>
      </c>
      <c r="G2854" s="5">
        <v>34752710.369999997</v>
      </c>
      <c r="H2854" s="5">
        <v>39456672.390000001</v>
      </c>
      <c r="I2854" s="5">
        <v>50253174.769999996</v>
      </c>
      <c r="J2854" s="12"/>
    </row>
    <row r="2855" spans="2:10" ht="16.5" thickTop="1" thickBot="1" x14ac:dyDescent="0.3">
      <c r="B2855" s="31" t="s">
        <v>18</v>
      </c>
      <c r="C2855">
        <v>220</v>
      </c>
      <c r="D2855" s="5">
        <v>1110730.4499999993</v>
      </c>
      <c r="E2855" s="5">
        <v>2031746.1000000015</v>
      </c>
      <c r="F2855" s="5">
        <v>2064301.4100000039</v>
      </c>
      <c r="G2855" s="5">
        <v>2393471.6300000027</v>
      </c>
      <c r="H2855" s="5">
        <v>769834.6099999994</v>
      </c>
      <c r="I2855" s="5">
        <v>2773332.2300000042</v>
      </c>
      <c r="J2855" s="12"/>
    </row>
    <row r="2856" spans="2:10" ht="16.5" thickTop="1" thickBot="1" x14ac:dyDescent="0.3">
      <c r="B2856" s="30" t="s">
        <v>285</v>
      </c>
      <c r="D2856" s="5"/>
      <c r="E2856" s="5"/>
      <c r="F2856" s="5"/>
      <c r="G2856" s="5"/>
      <c r="H2856" s="5"/>
      <c r="I2856" s="5"/>
      <c r="J2856" s="12"/>
    </row>
    <row r="2857" spans="2:10" ht="16.5" thickTop="1" thickBot="1" x14ac:dyDescent="0.3">
      <c r="B2857" s="31" t="s">
        <v>16</v>
      </c>
      <c r="C2857">
        <v>135</v>
      </c>
      <c r="D2857" s="5">
        <v>0</v>
      </c>
      <c r="E2857" s="5">
        <v>0</v>
      </c>
      <c r="F2857" s="5">
        <v>0</v>
      </c>
      <c r="G2857" s="5">
        <v>0</v>
      </c>
      <c r="H2857" s="5">
        <v>12825303</v>
      </c>
      <c r="I2857" s="5">
        <v>12825303</v>
      </c>
      <c r="J2857" s="12"/>
    </row>
    <row r="2858" spans="2:10" ht="16.5" thickTop="1" thickBot="1" x14ac:dyDescent="0.3">
      <c r="B2858" s="31" t="s">
        <v>17</v>
      </c>
      <c r="C2858">
        <v>200</v>
      </c>
      <c r="D2858" s="5">
        <v>0</v>
      </c>
      <c r="E2858" s="5">
        <v>0</v>
      </c>
      <c r="F2858" s="5">
        <v>0</v>
      </c>
      <c r="G2858" s="5">
        <v>0</v>
      </c>
      <c r="H2858" s="5">
        <v>0</v>
      </c>
      <c r="I2858" s="5">
        <v>12801819</v>
      </c>
      <c r="J2858" s="12"/>
    </row>
    <row r="2859" spans="2:10" ht="16.5" thickTop="1" thickBot="1" x14ac:dyDescent="0.3">
      <c r="B2859" s="31" t="s">
        <v>18</v>
      </c>
      <c r="C2859">
        <v>220</v>
      </c>
      <c r="D2859" s="5">
        <v>0</v>
      </c>
      <c r="E2859" s="5">
        <v>0</v>
      </c>
      <c r="F2859" s="5">
        <v>0</v>
      </c>
      <c r="G2859" s="5">
        <v>0</v>
      </c>
      <c r="H2859" s="5">
        <v>12825303</v>
      </c>
      <c r="I2859" s="5">
        <v>23484</v>
      </c>
      <c r="J2859" s="12"/>
    </row>
    <row r="2860" spans="2:10" ht="16.5" thickTop="1" thickBot="1" x14ac:dyDescent="0.3">
      <c r="B2860" s="30" t="s">
        <v>286</v>
      </c>
      <c r="D2860" s="5"/>
      <c r="E2860" s="5"/>
      <c r="F2860" s="5"/>
      <c r="G2860" s="5"/>
      <c r="H2860" s="5"/>
      <c r="I2860" s="5"/>
      <c r="J2860" s="12"/>
    </row>
    <row r="2861" spans="2:10" ht="16.5" thickTop="1" thickBot="1" x14ac:dyDescent="0.3">
      <c r="B2861" s="31" t="s">
        <v>15</v>
      </c>
      <c r="C2861">
        <v>100</v>
      </c>
      <c r="D2861" s="5">
        <v>812764.07</v>
      </c>
      <c r="E2861" s="5">
        <v>1095379.58</v>
      </c>
      <c r="F2861" s="5">
        <v>1185167.9099999999</v>
      </c>
      <c r="G2861" s="5">
        <v>928525.3</v>
      </c>
      <c r="H2861" s="5">
        <v>938999.37000000011</v>
      </c>
      <c r="I2861" s="5">
        <v>2413421.9500000002</v>
      </c>
      <c r="J2861" s="12"/>
    </row>
    <row r="2862" spans="2:10" ht="16.5" thickTop="1" thickBot="1" x14ac:dyDescent="0.3">
      <c r="B2862" s="31" t="s">
        <v>16</v>
      </c>
      <c r="C2862">
        <v>135</v>
      </c>
      <c r="D2862" s="5">
        <v>0</v>
      </c>
      <c r="E2862" s="5">
        <v>812764</v>
      </c>
      <c r="F2862" s="5">
        <v>585631</v>
      </c>
      <c r="G2862" s="5">
        <v>442124.06</v>
      </c>
      <c r="H2862" s="5">
        <v>185481.45</v>
      </c>
      <c r="I2862" s="5">
        <v>195955.52</v>
      </c>
      <c r="J2862" s="12"/>
    </row>
    <row r="2863" spans="2:10" ht="16.5" thickTop="1" thickBot="1" x14ac:dyDescent="0.3">
      <c r="B2863" s="31" t="s">
        <v>17</v>
      </c>
      <c r="C2863">
        <v>200</v>
      </c>
      <c r="D2863" s="5">
        <v>0</v>
      </c>
      <c r="E2863" s="5">
        <v>812764</v>
      </c>
      <c r="F2863" s="5">
        <v>585631</v>
      </c>
      <c r="G2863" s="5">
        <v>442124.06</v>
      </c>
      <c r="H2863" s="5">
        <v>0</v>
      </c>
      <c r="I2863" s="5">
        <v>0</v>
      </c>
      <c r="J2863" s="12"/>
    </row>
    <row r="2864" spans="2:10" ht="16.5" thickTop="1" thickBot="1" x14ac:dyDescent="0.3">
      <c r="B2864" s="31" t="s">
        <v>18</v>
      </c>
      <c r="C2864">
        <v>220</v>
      </c>
      <c r="D2864" s="5">
        <v>0</v>
      </c>
      <c r="E2864" s="5">
        <v>0</v>
      </c>
      <c r="F2864" s="5">
        <v>0</v>
      </c>
      <c r="G2864" s="5">
        <v>0</v>
      </c>
      <c r="H2864" s="5">
        <v>185481.45</v>
      </c>
      <c r="I2864" s="5">
        <v>195955.52</v>
      </c>
      <c r="J2864" s="12"/>
    </row>
    <row r="2865" spans="2:10" ht="16.5" thickTop="1" thickBot="1" x14ac:dyDescent="0.3">
      <c r="B2865" s="31" t="s">
        <v>19</v>
      </c>
      <c r="C2865">
        <v>500</v>
      </c>
      <c r="D2865" s="5">
        <v>812764.07</v>
      </c>
      <c r="E2865" s="5">
        <v>1095379.51</v>
      </c>
      <c r="F2865" s="5">
        <v>675419.33</v>
      </c>
      <c r="G2865" s="5">
        <v>185481.45</v>
      </c>
      <c r="H2865" s="5">
        <v>195955.52</v>
      </c>
      <c r="I2865" s="5">
        <v>1670378.1</v>
      </c>
      <c r="J2865" s="12"/>
    </row>
    <row r="2866" spans="2:10" ht="16.5" thickTop="1" thickBot="1" x14ac:dyDescent="0.3">
      <c r="B2866" s="30" t="s">
        <v>287</v>
      </c>
      <c r="D2866" s="5"/>
      <c r="E2866" s="5"/>
      <c r="F2866" s="5"/>
      <c r="G2866" s="5"/>
      <c r="H2866" s="5"/>
      <c r="I2866" s="5"/>
      <c r="J2866" s="12"/>
    </row>
    <row r="2867" spans="2:10" ht="16.5" thickTop="1" thickBot="1" x14ac:dyDescent="0.3">
      <c r="B2867" s="31" t="s">
        <v>16</v>
      </c>
      <c r="C2867">
        <v>135</v>
      </c>
      <c r="D2867" s="5">
        <v>0</v>
      </c>
      <c r="E2867" s="5">
        <v>0</v>
      </c>
      <c r="F2867" s="5">
        <v>0</v>
      </c>
      <c r="G2867" s="5">
        <v>0</v>
      </c>
      <c r="H2867" s="5">
        <v>2718000</v>
      </c>
      <c r="I2867" s="5">
        <v>0</v>
      </c>
      <c r="J2867" s="12"/>
    </row>
    <row r="2868" spans="2:10" ht="16.5" thickTop="1" thickBot="1" x14ac:dyDescent="0.3">
      <c r="B2868" s="31" t="s">
        <v>17</v>
      </c>
      <c r="C2868">
        <v>200</v>
      </c>
      <c r="D2868" s="5">
        <v>0</v>
      </c>
      <c r="E2868" s="5">
        <v>0</v>
      </c>
      <c r="F2868" s="5">
        <v>0</v>
      </c>
      <c r="G2868" s="5">
        <v>0</v>
      </c>
      <c r="H2868" s="5">
        <v>2718000</v>
      </c>
      <c r="I2868" s="5">
        <v>0</v>
      </c>
      <c r="J2868" s="12"/>
    </row>
    <row r="2869" spans="2:10" ht="16.5" thickTop="1" thickBot="1" x14ac:dyDescent="0.3">
      <c r="B2869" s="30" t="s">
        <v>299</v>
      </c>
      <c r="D2869" s="5"/>
      <c r="E2869" s="5"/>
      <c r="F2869" s="5"/>
      <c r="G2869" s="5"/>
      <c r="H2869" s="5"/>
      <c r="I2869" s="5"/>
      <c r="J2869" s="12"/>
    </row>
    <row r="2870" spans="2:10" ht="16.5" thickTop="1" thickBot="1" x14ac:dyDescent="0.3">
      <c r="B2870" s="31" t="s">
        <v>16</v>
      </c>
      <c r="C2870">
        <v>135</v>
      </c>
      <c r="D2870" s="5">
        <v>0</v>
      </c>
      <c r="E2870" s="5">
        <v>0</v>
      </c>
      <c r="F2870" s="5">
        <v>0</v>
      </c>
      <c r="G2870" s="5">
        <v>0</v>
      </c>
      <c r="H2870" s="5">
        <v>0</v>
      </c>
      <c r="I2870" s="5">
        <v>180000</v>
      </c>
      <c r="J2870" s="12"/>
    </row>
    <row r="2871" spans="2:10" ht="16.5" thickTop="1" thickBot="1" x14ac:dyDescent="0.3">
      <c r="B2871" s="31" t="s">
        <v>17</v>
      </c>
      <c r="C2871">
        <v>200</v>
      </c>
      <c r="D2871" s="5">
        <v>0</v>
      </c>
      <c r="E2871" s="5">
        <v>0</v>
      </c>
      <c r="F2871" s="5">
        <v>0</v>
      </c>
      <c r="G2871" s="5">
        <v>0</v>
      </c>
      <c r="H2871" s="5">
        <v>0</v>
      </c>
      <c r="I2871" s="5">
        <v>167930.7</v>
      </c>
      <c r="J2871" s="12"/>
    </row>
    <row r="2872" spans="2:10" ht="16.5" thickTop="1" thickBot="1" x14ac:dyDescent="0.3">
      <c r="B2872" s="31" t="s">
        <v>18</v>
      </c>
      <c r="C2872">
        <v>220</v>
      </c>
      <c r="D2872" s="5">
        <v>0</v>
      </c>
      <c r="E2872" s="5">
        <v>0</v>
      </c>
      <c r="F2872" s="5">
        <v>0</v>
      </c>
      <c r="G2872" s="5">
        <v>0</v>
      </c>
      <c r="H2872" s="5">
        <v>0</v>
      </c>
      <c r="I2872" s="5">
        <v>12069.299999999988</v>
      </c>
      <c r="J2872" s="12"/>
    </row>
    <row r="2873" spans="2:10" ht="16.5" thickTop="1" thickBot="1" x14ac:dyDescent="0.3">
      <c r="B2873" s="30" t="s">
        <v>288</v>
      </c>
      <c r="D2873" s="5"/>
      <c r="E2873" s="5"/>
      <c r="F2873" s="5"/>
      <c r="G2873" s="5"/>
      <c r="H2873" s="5"/>
      <c r="I2873" s="5"/>
      <c r="J2873" s="12"/>
    </row>
    <row r="2874" spans="2:10" ht="16.5" thickTop="1" thickBot="1" x14ac:dyDescent="0.3">
      <c r="B2874" s="31" t="s">
        <v>16</v>
      </c>
      <c r="C2874">
        <v>135</v>
      </c>
      <c r="D2874" s="5">
        <v>0</v>
      </c>
      <c r="E2874" s="5">
        <v>0</v>
      </c>
      <c r="F2874" s="5">
        <v>0</v>
      </c>
      <c r="G2874" s="5">
        <v>2349200</v>
      </c>
      <c r="H2874" s="5">
        <v>2935261</v>
      </c>
      <c r="I2874" s="5">
        <v>2935261</v>
      </c>
      <c r="J2874" s="12"/>
    </row>
    <row r="2875" spans="2:10" ht="16.5" thickTop="1" thickBot="1" x14ac:dyDescent="0.3">
      <c r="B2875" s="31" t="s">
        <v>18</v>
      </c>
      <c r="C2875">
        <v>220</v>
      </c>
      <c r="D2875" s="5">
        <v>0</v>
      </c>
      <c r="E2875" s="5">
        <v>0</v>
      </c>
      <c r="F2875" s="5">
        <v>0</v>
      </c>
      <c r="G2875" s="5">
        <v>2349200</v>
      </c>
      <c r="H2875" s="5">
        <v>2935261</v>
      </c>
      <c r="I2875" s="5">
        <v>2935261</v>
      </c>
      <c r="J2875" s="12"/>
    </row>
    <row r="2876" spans="2:10" ht="16.5" thickTop="1" thickBot="1" x14ac:dyDescent="0.3">
      <c r="B2876" s="30" t="s">
        <v>289</v>
      </c>
      <c r="D2876" s="5"/>
      <c r="E2876" s="5"/>
      <c r="F2876" s="5"/>
      <c r="G2876" s="5"/>
      <c r="H2876" s="5"/>
      <c r="I2876" s="5"/>
      <c r="J2876" s="12"/>
    </row>
    <row r="2877" spans="2:10" ht="16.5" thickTop="1" thickBot="1" x14ac:dyDescent="0.3">
      <c r="B2877" s="31" t="s">
        <v>16</v>
      </c>
      <c r="C2877">
        <v>135</v>
      </c>
      <c r="D2877" s="5">
        <v>0</v>
      </c>
      <c r="E2877" s="5">
        <v>0</v>
      </c>
      <c r="F2877" s="5">
        <v>19247094</v>
      </c>
      <c r="G2877" s="5">
        <v>42007065</v>
      </c>
      <c r="H2877" s="5">
        <v>0</v>
      </c>
      <c r="I2877" s="5">
        <v>0</v>
      </c>
      <c r="J2877" s="12"/>
    </row>
    <row r="2878" spans="2:10" ht="16.5" thickTop="1" thickBot="1" x14ac:dyDescent="0.3">
      <c r="B2878" s="31" t="s">
        <v>17</v>
      </c>
      <c r="C2878">
        <v>200</v>
      </c>
      <c r="D2878" s="5">
        <v>0</v>
      </c>
      <c r="E2878" s="5">
        <v>0</v>
      </c>
      <c r="F2878" s="5">
        <v>19247094</v>
      </c>
      <c r="G2878" s="5">
        <v>42007065</v>
      </c>
      <c r="H2878" s="5">
        <v>0</v>
      </c>
      <c r="I2878" s="5">
        <v>0</v>
      </c>
      <c r="J2878" s="12"/>
    </row>
    <row r="2879" spans="2:10" ht="16.5" thickTop="1" thickBot="1" x14ac:dyDescent="0.3">
      <c r="B2879" s="30" t="s">
        <v>290</v>
      </c>
      <c r="D2879" s="5"/>
      <c r="E2879" s="5"/>
      <c r="F2879" s="5"/>
      <c r="G2879" s="5"/>
      <c r="H2879" s="5"/>
      <c r="I2879" s="5"/>
      <c r="J2879" s="12"/>
    </row>
    <row r="2880" spans="2:10" ht="16.5" thickTop="1" thickBot="1" x14ac:dyDescent="0.3">
      <c r="B2880" s="31" t="s">
        <v>16</v>
      </c>
      <c r="C2880">
        <v>135</v>
      </c>
      <c r="D2880" s="5">
        <v>0</v>
      </c>
      <c r="E2880" s="5">
        <v>0</v>
      </c>
      <c r="F2880" s="5">
        <v>10144499</v>
      </c>
      <c r="G2880" s="5">
        <v>2575212</v>
      </c>
      <c r="H2880" s="5">
        <v>28586363</v>
      </c>
      <c r="I2880" s="5">
        <v>7396710.6399999997</v>
      </c>
      <c r="J2880" s="12"/>
    </row>
    <row r="2881" spans="2:10" ht="16.5" thickTop="1" thickBot="1" x14ac:dyDescent="0.3">
      <c r="B2881" s="31" t="s">
        <v>17</v>
      </c>
      <c r="C2881">
        <v>200</v>
      </c>
      <c r="D2881" s="5">
        <v>0</v>
      </c>
      <c r="E2881" s="5">
        <v>0</v>
      </c>
      <c r="F2881" s="5">
        <v>7569287</v>
      </c>
      <c r="G2881" s="5">
        <v>0</v>
      </c>
      <c r="H2881" s="5">
        <v>21189652.359999999</v>
      </c>
      <c r="I2881" s="5">
        <v>9990.0400000000009</v>
      </c>
      <c r="J2881" s="12"/>
    </row>
    <row r="2882" spans="2:10" ht="16.5" thickTop="1" thickBot="1" x14ac:dyDescent="0.3">
      <c r="B2882" s="31" t="s">
        <v>18</v>
      </c>
      <c r="C2882">
        <v>220</v>
      </c>
      <c r="D2882" s="5">
        <v>0</v>
      </c>
      <c r="E2882" s="5">
        <v>0</v>
      </c>
      <c r="F2882" s="5">
        <v>2575212</v>
      </c>
      <c r="G2882" s="5">
        <v>2575212</v>
      </c>
      <c r="H2882" s="5">
        <v>7396710.6400000006</v>
      </c>
      <c r="I2882" s="5">
        <v>7386720.5999999996</v>
      </c>
      <c r="J2882" s="12"/>
    </row>
    <row r="2883" spans="2:10" ht="16.5" thickTop="1" thickBot="1" x14ac:dyDescent="0.3">
      <c r="B2883" s="30" t="s">
        <v>291</v>
      </c>
      <c r="D2883" s="5"/>
      <c r="E2883" s="5"/>
      <c r="F2883" s="5"/>
      <c r="G2883" s="5"/>
      <c r="H2883" s="5"/>
      <c r="I2883" s="5"/>
      <c r="J2883" s="12"/>
    </row>
    <row r="2884" spans="2:10" ht="16.5" thickTop="1" thickBot="1" x14ac:dyDescent="0.3">
      <c r="B2884" s="31" t="s">
        <v>16</v>
      </c>
      <c r="C2884">
        <v>135</v>
      </c>
      <c r="D2884" s="5">
        <v>0</v>
      </c>
      <c r="E2884" s="5">
        <v>0</v>
      </c>
      <c r="F2884" s="5">
        <v>10144499</v>
      </c>
      <c r="G2884" s="5">
        <v>0</v>
      </c>
      <c r="H2884" s="5">
        <v>28491937</v>
      </c>
      <c r="I2884" s="5">
        <v>11976024.35</v>
      </c>
      <c r="J2884" s="12"/>
    </row>
    <row r="2885" spans="2:10" ht="16.5" thickTop="1" thickBot="1" x14ac:dyDescent="0.3">
      <c r="B2885" s="31" t="s">
        <v>17</v>
      </c>
      <c r="C2885">
        <v>200</v>
      </c>
      <c r="D2885" s="5">
        <v>0</v>
      </c>
      <c r="E2885" s="5">
        <v>0</v>
      </c>
      <c r="F2885" s="5">
        <v>10144499</v>
      </c>
      <c r="G2885" s="5">
        <v>0</v>
      </c>
      <c r="H2885" s="5">
        <v>16515912.65</v>
      </c>
      <c r="I2885" s="5">
        <v>4648915.49</v>
      </c>
      <c r="J2885" s="12"/>
    </row>
    <row r="2886" spans="2:10" ht="16.5" thickTop="1" thickBot="1" x14ac:dyDescent="0.3">
      <c r="B2886" s="31" t="s">
        <v>18</v>
      </c>
      <c r="C2886">
        <v>220</v>
      </c>
      <c r="D2886" s="5">
        <v>0</v>
      </c>
      <c r="E2886" s="5">
        <v>0</v>
      </c>
      <c r="F2886" s="5">
        <v>0</v>
      </c>
      <c r="G2886" s="5">
        <v>0</v>
      </c>
      <c r="H2886" s="5">
        <v>11976024.35</v>
      </c>
      <c r="I2886" s="5">
        <v>7327108.8599999994</v>
      </c>
      <c r="J2886" s="12"/>
    </row>
    <row r="2887" spans="2:10" ht="16.5" thickTop="1" thickBot="1" x14ac:dyDescent="0.3">
      <c r="B2887" s="30" t="s">
        <v>340</v>
      </c>
      <c r="D2887" s="5"/>
      <c r="E2887" s="5"/>
      <c r="F2887" s="5"/>
      <c r="G2887" s="5"/>
      <c r="H2887" s="5"/>
      <c r="I2887" s="5"/>
      <c r="J2887" s="12"/>
    </row>
    <row r="2888" spans="2:10" ht="16.5" thickTop="1" thickBot="1" x14ac:dyDescent="0.3">
      <c r="B2888" s="31" t="s">
        <v>16</v>
      </c>
      <c r="C2888">
        <v>135</v>
      </c>
      <c r="D2888" s="5">
        <v>42271</v>
      </c>
      <c r="E2888" s="5">
        <v>65000</v>
      </c>
      <c r="F2888" s="5">
        <v>42271</v>
      </c>
      <c r="G2888" s="5">
        <v>42271</v>
      </c>
      <c r="H2888" s="5">
        <v>42271</v>
      </c>
      <c r="I2888" s="5">
        <v>42271</v>
      </c>
      <c r="J2888" s="12"/>
    </row>
    <row r="2889" spans="2:10" ht="16.5" thickTop="1" thickBot="1" x14ac:dyDescent="0.3">
      <c r="B2889" s="31" t="s">
        <v>17</v>
      </c>
      <c r="C2889">
        <v>200</v>
      </c>
      <c r="D2889" s="5">
        <v>15094.11</v>
      </c>
      <c r="E2889" s="5">
        <v>56290.05</v>
      </c>
      <c r="F2889" s="5">
        <v>29014.85</v>
      </c>
      <c r="G2889" s="5">
        <v>86.5</v>
      </c>
      <c r="H2889" s="5">
        <v>169.07</v>
      </c>
      <c r="I2889" s="5">
        <v>7725.3200000000006</v>
      </c>
      <c r="J2889" s="12"/>
    </row>
    <row r="2890" spans="2:10" ht="16.5" thickTop="1" thickBot="1" x14ac:dyDescent="0.3">
      <c r="B2890" s="31" t="s">
        <v>18</v>
      </c>
      <c r="C2890">
        <v>220</v>
      </c>
      <c r="D2890" s="5">
        <v>27176.89</v>
      </c>
      <c r="E2890" s="5">
        <v>8709.9499999999971</v>
      </c>
      <c r="F2890" s="5">
        <v>13256.150000000001</v>
      </c>
      <c r="G2890" s="5">
        <v>42184.5</v>
      </c>
      <c r="H2890" s="5">
        <v>42101.93</v>
      </c>
      <c r="I2890" s="5">
        <v>34545.68</v>
      </c>
      <c r="J2890" s="12"/>
    </row>
    <row r="2891" spans="2:10" ht="16.5" thickTop="1" thickBot="1" x14ac:dyDescent="0.3">
      <c r="B2891" s="30" t="s">
        <v>341</v>
      </c>
      <c r="D2891" s="5"/>
      <c r="E2891" s="5"/>
      <c r="F2891" s="5"/>
      <c r="G2891" s="5"/>
      <c r="H2891" s="5"/>
      <c r="I2891" s="5"/>
      <c r="J2891" s="12"/>
    </row>
    <row r="2892" spans="2:10" ht="16.5" thickTop="1" thickBot="1" x14ac:dyDescent="0.3">
      <c r="B2892" s="31" t="s">
        <v>16</v>
      </c>
      <c r="C2892">
        <v>135</v>
      </c>
      <c r="D2892" s="5">
        <v>146210</v>
      </c>
      <c r="E2892" s="5">
        <v>261545</v>
      </c>
      <c r="F2892" s="5">
        <v>85738</v>
      </c>
      <c r="G2892" s="5">
        <v>0</v>
      </c>
      <c r="H2892" s="5">
        <v>0</v>
      </c>
      <c r="I2892" s="5">
        <v>0</v>
      </c>
      <c r="J2892" s="12"/>
    </row>
    <row r="2893" spans="2:10" ht="16.5" thickTop="1" thickBot="1" x14ac:dyDescent="0.3">
      <c r="B2893" s="31" t="s">
        <v>17</v>
      </c>
      <c r="C2893">
        <v>200</v>
      </c>
      <c r="D2893" s="5">
        <v>146210.00000000003</v>
      </c>
      <c r="E2893" s="5">
        <v>175806.50999999992</v>
      </c>
      <c r="F2893" s="5">
        <v>83361.3</v>
      </c>
      <c r="G2893" s="5">
        <v>0</v>
      </c>
      <c r="H2893" s="5">
        <v>0</v>
      </c>
      <c r="I2893" s="5">
        <v>0</v>
      </c>
      <c r="J2893" s="12"/>
    </row>
    <row r="2894" spans="2:10" ht="16.5" thickTop="1" thickBot="1" x14ac:dyDescent="0.3">
      <c r="B2894" s="31" t="s">
        <v>18</v>
      </c>
      <c r="C2894">
        <v>220</v>
      </c>
      <c r="D2894" s="5">
        <v>-2.9103830456733704E-11</v>
      </c>
      <c r="E2894" s="5">
        <v>85738.490000000078</v>
      </c>
      <c r="F2894" s="5">
        <v>2376.6999999999971</v>
      </c>
      <c r="G2894" s="5">
        <v>0</v>
      </c>
      <c r="H2894" s="5">
        <v>0</v>
      </c>
      <c r="I2894" s="5">
        <v>0</v>
      </c>
      <c r="J2894" s="12"/>
    </row>
    <row r="2895" spans="2:10" ht="16.5" thickTop="1" thickBot="1" x14ac:dyDescent="0.3">
      <c r="B2895" s="30" t="s">
        <v>192</v>
      </c>
      <c r="D2895" s="5"/>
      <c r="E2895" s="5"/>
      <c r="F2895" s="5"/>
      <c r="G2895" s="5"/>
      <c r="H2895" s="5"/>
      <c r="I2895" s="5"/>
      <c r="J2895" s="12"/>
    </row>
    <row r="2896" spans="2:10" ht="16.5" thickTop="1" thickBot="1" x14ac:dyDescent="0.3">
      <c r="B2896" s="31" t="s">
        <v>16</v>
      </c>
      <c r="C2896">
        <v>135</v>
      </c>
      <c r="D2896" s="5">
        <v>188748</v>
      </c>
      <c r="E2896" s="5">
        <v>0</v>
      </c>
      <c r="F2896" s="5">
        <v>0</v>
      </c>
      <c r="G2896" s="5">
        <v>0</v>
      </c>
      <c r="H2896" s="5">
        <v>0</v>
      </c>
      <c r="I2896" s="5">
        <v>0</v>
      </c>
      <c r="J2896" s="12"/>
    </row>
    <row r="2897" spans="2:10" ht="16.5" thickTop="1" thickBot="1" x14ac:dyDescent="0.3">
      <c r="B2897" s="31" t="s">
        <v>17</v>
      </c>
      <c r="C2897">
        <v>200</v>
      </c>
      <c r="D2897" s="5">
        <v>188747.99999999997</v>
      </c>
      <c r="E2897" s="5">
        <v>0</v>
      </c>
      <c r="F2897" s="5">
        <v>0</v>
      </c>
      <c r="G2897" s="5">
        <v>0</v>
      </c>
      <c r="H2897" s="5">
        <v>0</v>
      </c>
      <c r="I2897" s="5">
        <v>0</v>
      </c>
      <c r="J2897" s="12"/>
    </row>
    <row r="2898" spans="2:10" ht="16.5" thickTop="1" thickBot="1" x14ac:dyDescent="0.3">
      <c r="B2898" s="31" t="s">
        <v>18</v>
      </c>
      <c r="C2898">
        <v>220</v>
      </c>
      <c r="D2898" s="5">
        <v>2.9103830456733704E-11</v>
      </c>
      <c r="E2898" s="5">
        <v>0</v>
      </c>
      <c r="F2898" s="5">
        <v>0</v>
      </c>
      <c r="G2898" s="5">
        <v>0</v>
      </c>
      <c r="H2898" s="5">
        <v>0</v>
      </c>
      <c r="I2898" s="5">
        <v>0</v>
      </c>
      <c r="J2898" s="12"/>
    </row>
    <row r="2899" spans="2:10" ht="16.5" thickTop="1" thickBot="1" x14ac:dyDescent="0.3">
      <c r="B2899" s="30" t="s">
        <v>193</v>
      </c>
      <c r="D2899" s="5"/>
      <c r="E2899" s="5"/>
      <c r="F2899" s="5"/>
      <c r="G2899" s="5"/>
      <c r="H2899" s="5"/>
      <c r="I2899" s="5"/>
      <c r="J2899" s="12"/>
    </row>
    <row r="2900" spans="2:10" ht="16.5" thickTop="1" thickBot="1" x14ac:dyDescent="0.3">
      <c r="B2900" s="31" t="s">
        <v>16</v>
      </c>
      <c r="C2900">
        <v>135</v>
      </c>
      <c r="D2900" s="5">
        <v>0</v>
      </c>
      <c r="E2900" s="5">
        <v>0</v>
      </c>
      <c r="F2900" s="5">
        <v>1696925</v>
      </c>
      <c r="G2900" s="5">
        <v>1667399.3</v>
      </c>
      <c r="H2900" s="5">
        <v>813820.82</v>
      </c>
      <c r="I2900" s="5">
        <v>338553.02</v>
      </c>
      <c r="J2900" s="12"/>
    </row>
    <row r="2901" spans="2:10" ht="16.5" thickTop="1" thickBot="1" x14ac:dyDescent="0.3">
      <c r="B2901" s="31" t="s">
        <v>17</v>
      </c>
      <c r="C2901">
        <v>200</v>
      </c>
      <c r="D2901" s="5">
        <v>0</v>
      </c>
      <c r="E2901" s="5">
        <v>0</v>
      </c>
      <c r="F2901" s="5">
        <v>29525.7</v>
      </c>
      <c r="G2901" s="5">
        <v>853578.48</v>
      </c>
      <c r="H2901" s="5">
        <v>475267.8</v>
      </c>
      <c r="I2901" s="5">
        <v>95182.959999999992</v>
      </c>
      <c r="J2901" s="12"/>
    </row>
    <row r="2902" spans="2:10" ht="16.5" thickTop="1" thickBot="1" x14ac:dyDescent="0.3">
      <c r="B2902" s="31" t="s">
        <v>18</v>
      </c>
      <c r="C2902">
        <v>220</v>
      </c>
      <c r="D2902" s="5">
        <v>0</v>
      </c>
      <c r="E2902" s="5">
        <v>0</v>
      </c>
      <c r="F2902" s="5">
        <v>1667399.3</v>
      </c>
      <c r="G2902" s="5">
        <v>813820.82000000007</v>
      </c>
      <c r="H2902" s="5">
        <v>338553.01999999996</v>
      </c>
      <c r="I2902" s="5">
        <v>243370.06000000003</v>
      </c>
      <c r="J2902" s="12"/>
    </row>
    <row r="2903" spans="2:10" ht="16.5" thickTop="1" thickBot="1" x14ac:dyDescent="0.3">
      <c r="B2903" s="29" t="s">
        <v>342</v>
      </c>
      <c r="D2903" s="5"/>
      <c r="E2903" s="5"/>
      <c r="F2903" s="5"/>
      <c r="G2903" s="5"/>
      <c r="H2903" s="5"/>
      <c r="I2903" s="5"/>
      <c r="J2903" s="12"/>
    </row>
    <row r="2904" spans="2:10" ht="16.5" thickTop="1" thickBot="1" x14ac:dyDescent="0.3">
      <c r="B2904" s="30" t="s">
        <v>343</v>
      </c>
      <c r="D2904" s="5"/>
      <c r="E2904" s="5"/>
      <c r="F2904" s="5"/>
      <c r="G2904" s="5"/>
      <c r="H2904" s="5"/>
      <c r="I2904" s="5"/>
      <c r="J2904" s="12"/>
    </row>
    <row r="2905" spans="2:10" ht="16.5" thickTop="1" thickBot="1" x14ac:dyDescent="0.3">
      <c r="B2905" s="31" t="s">
        <v>15</v>
      </c>
      <c r="C2905">
        <v>100</v>
      </c>
      <c r="D2905" s="5">
        <v>431572.6100000001</v>
      </c>
      <c r="E2905" s="5">
        <v>123016.97</v>
      </c>
      <c r="F2905" s="5">
        <v>60771.809999999983</v>
      </c>
      <c r="G2905" s="5">
        <v>293055.06</v>
      </c>
      <c r="H2905" s="5">
        <v>539484</v>
      </c>
      <c r="I2905" s="5">
        <v>2118718.9699999997</v>
      </c>
      <c r="J2905" s="12"/>
    </row>
    <row r="2906" spans="2:10" ht="16.5" thickTop="1" thickBot="1" x14ac:dyDescent="0.3">
      <c r="B2906" s="31" t="s">
        <v>16</v>
      </c>
      <c r="C2906">
        <v>135</v>
      </c>
      <c r="D2906" s="5">
        <v>6452595</v>
      </c>
      <c r="E2906" s="5">
        <v>6452595</v>
      </c>
      <c r="F2906" s="5">
        <v>6452595</v>
      </c>
      <c r="G2906" s="5">
        <v>6452595</v>
      </c>
      <c r="H2906" s="5">
        <v>6452595</v>
      </c>
      <c r="I2906" s="5">
        <v>6452595</v>
      </c>
      <c r="J2906" s="12"/>
    </row>
    <row r="2907" spans="2:10" ht="16.5" thickTop="1" thickBot="1" x14ac:dyDescent="0.3">
      <c r="B2907" s="31" t="s">
        <v>66</v>
      </c>
      <c r="C2907">
        <v>137</v>
      </c>
      <c r="D2907" s="5">
        <v>137677</v>
      </c>
      <c r="E2907" s="5">
        <v>104991</v>
      </c>
      <c r="F2907" s="5">
        <v>0</v>
      </c>
      <c r="G2907" s="5">
        <v>0</v>
      </c>
      <c r="H2907" s="5">
        <v>0</v>
      </c>
      <c r="I2907" s="5">
        <v>0</v>
      </c>
      <c r="J2907" s="12"/>
    </row>
    <row r="2908" spans="2:10" ht="16.5" thickTop="1" thickBot="1" x14ac:dyDescent="0.3">
      <c r="B2908" s="31" t="s">
        <v>17</v>
      </c>
      <c r="C2908">
        <v>200</v>
      </c>
      <c r="D2908" s="5">
        <v>6451334.7700000005</v>
      </c>
      <c r="E2908" s="5">
        <v>5371604.1900000013</v>
      </c>
      <c r="F2908" s="5">
        <v>5539912.9999999981</v>
      </c>
      <c r="G2908" s="5">
        <v>2658490.649999999</v>
      </c>
      <c r="H2908" s="5">
        <v>3921565.4000000004</v>
      </c>
      <c r="I2908" s="5">
        <v>3903511.0700000008</v>
      </c>
      <c r="J2908" s="12"/>
    </row>
    <row r="2909" spans="2:10" ht="16.5" thickTop="1" thickBot="1" x14ac:dyDescent="0.3">
      <c r="B2909" s="31" t="s">
        <v>97</v>
      </c>
      <c r="C2909">
        <v>205</v>
      </c>
      <c r="D2909" s="5">
        <v>32685.8</v>
      </c>
      <c r="E2909" s="5">
        <v>0</v>
      </c>
      <c r="F2909" s="5">
        <v>0</v>
      </c>
      <c r="G2909" s="5">
        <v>0</v>
      </c>
      <c r="H2909" s="5">
        <v>0</v>
      </c>
      <c r="I2909" s="5">
        <v>0</v>
      </c>
      <c r="J2909" s="12"/>
    </row>
    <row r="2910" spans="2:10" ht="16.5" thickTop="1" thickBot="1" x14ac:dyDescent="0.3">
      <c r="B2910" s="31" t="s">
        <v>18</v>
      </c>
      <c r="C2910">
        <v>220</v>
      </c>
      <c r="D2910" s="5">
        <v>1260.2299999995157</v>
      </c>
      <c r="E2910" s="5">
        <v>1080990.8099999987</v>
      </c>
      <c r="F2910" s="5">
        <v>912682.00000000186</v>
      </c>
      <c r="G2910" s="5">
        <v>3794104.350000001</v>
      </c>
      <c r="H2910" s="5">
        <v>2531029.5999999996</v>
      </c>
      <c r="I2910" s="5">
        <v>2549083.9299999992</v>
      </c>
      <c r="J2910" s="12"/>
    </row>
    <row r="2911" spans="2:10" ht="16.5" thickTop="1" thickBot="1" x14ac:dyDescent="0.3">
      <c r="B2911" s="31" t="s">
        <v>67</v>
      </c>
      <c r="C2911">
        <v>222</v>
      </c>
      <c r="D2911" s="5">
        <v>104991.2</v>
      </c>
      <c r="E2911" s="5">
        <v>104991</v>
      </c>
      <c r="F2911" s="5">
        <v>0</v>
      </c>
      <c r="G2911" s="5">
        <v>0</v>
      </c>
      <c r="H2911" s="5">
        <v>0</v>
      </c>
      <c r="I2911" s="5">
        <v>0</v>
      </c>
      <c r="J2911" s="12"/>
    </row>
    <row r="2912" spans="2:10" ht="16.5" thickTop="1" thickBot="1" x14ac:dyDescent="0.3">
      <c r="B2912" s="31" t="s">
        <v>19</v>
      </c>
      <c r="C2912">
        <v>500</v>
      </c>
      <c r="D2912" s="5">
        <v>6695829.6399999997</v>
      </c>
      <c r="E2912" s="5">
        <v>5087564.5499999989</v>
      </c>
      <c r="F2912" s="5">
        <v>5502183.8399999999</v>
      </c>
      <c r="G2912" s="5">
        <v>2911537.9000000004</v>
      </c>
      <c r="H2912" s="5">
        <v>4188758.34</v>
      </c>
      <c r="I2912" s="5">
        <v>5497787.040000001</v>
      </c>
      <c r="J2912" s="12"/>
    </row>
    <row r="2913" spans="2:10" ht="16.5" thickTop="1" thickBot="1" x14ac:dyDescent="0.3">
      <c r="B2913" s="30" t="s">
        <v>98</v>
      </c>
      <c r="D2913" s="5"/>
      <c r="E2913" s="5"/>
      <c r="F2913" s="5"/>
      <c r="G2913" s="5"/>
      <c r="H2913" s="5"/>
      <c r="I2913" s="5"/>
      <c r="J2913" s="12"/>
    </row>
    <row r="2914" spans="2:10" ht="16.5" thickTop="1" thickBot="1" x14ac:dyDescent="0.3">
      <c r="B2914" s="31" t="s">
        <v>16</v>
      </c>
      <c r="C2914">
        <v>135</v>
      </c>
      <c r="D2914" s="5">
        <v>0</v>
      </c>
      <c r="E2914" s="5">
        <v>0</v>
      </c>
      <c r="F2914" s="5">
        <v>0</v>
      </c>
      <c r="G2914" s="5">
        <v>9075</v>
      </c>
      <c r="H2914" s="5">
        <v>0</v>
      </c>
      <c r="I2914" s="5">
        <v>0</v>
      </c>
      <c r="J2914" s="12"/>
    </row>
    <row r="2915" spans="2:10" ht="16.5" thickTop="1" thickBot="1" x14ac:dyDescent="0.3">
      <c r="B2915" s="31" t="s">
        <v>17</v>
      </c>
      <c r="C2915">
        <v>200</v>
      </c>
      <c r="D2915" s="5">
        <v>0</v>
      </c>
      <c r="E2915" s="5">
        <v>0</v>
      </c>
      <c r="F2915" s="5">
        <v>0</v>
      </c>
      <c r="G2915" s="5">
        <v>9075</v>
      </c>
      <c r="H2915" s="5">
        <v>0</v>
      </c>
      <c r="I2915" s="5">
        <v>0</v>
      </c>
      <c r="J2915" s="12"/>
    </row>
    <row r="2916" spans="2:10" ht="16.5" thickTop="1" thickBot="1" x14ac:dyDescent="0.3">
      <c r="B2916" s="30" t="s">
        <v>102</v>
      </c>
      <c r="D2916" s="5"/>
      <c r="E2916" s="5"/>
      <c r="F2916" s="5"/>
      <c r="G2916" s="5"/>
      <c r="H2916" s="5"/>
      <c r="I2916" s="5"/>
      <c r="J2916" s="12"/>
    </row>
    <row r="2917" spans="2:10" ht="16.5" thickTop="1" thickBot="1" x14ac:dyDescent="0.3">
      <c r="B2917" s="31" t="s">
        <v>15</v>
      </c>
      <c r="C2917">
        <v>100</v>
      </c>
      <c r="D2917" s="5">
        <v>3049.58</v>
      </c>
      <c r="E2917" s="5">
        <v>3049.58</v>
      </c>
      <c r="F2917" s="5">
        <v>4539.67</v>
      </c>
      <c r="G2917" s="5">
        <v>5113.42</v>
      </c>
      <c r="H2917" s="5">
        <v>6906.07</v>
      </c>
      <c r="I2917" s="5">
        <v>12917.26</v>
      </c>
      <c r="J2917" s="12"/>
    </row>
    <row r="2918" spans="2:10" ht="16.5" thickTop="1" thickBot="1" x14ac:dyDescent="0.3">
      <c r="B2918" s="31" t="s">
        <v>19</v>
      </c>
      <c r="C2918">
        <v>500</v>
      </c>
      <c r="D2918" s="5">
        <v>1075.3499999999999</v>
      </c>
      <c r="E2918" s="5">
        <v>0</v>
      </c>
      <c r="F2918" s="5">
        <v>1490.09</v>
      </c>
      <c r="G2918" s="5">
        <v>573.75</v>
      </c>
      <c r="H2918" s="5">
        <v>1792.65</v>
      </c>
      <c r="I2918" s="5">
        <v>6011.19</v>
      </c>
      <c r="J2918" s="12"/>
    </row>
    <row r="2919" spans="2:10" ht="16.5" thickTop="1" thickBot="1" x14ac:dyDescent="0.3">
      <c r="B2919" s="30" t="s">
        <v>344</v>
      </c>
      <c r="D2919" s="5"/>
      <c r="E2919" s="5"/>
      <c r="F2919" s="5"/>
      <c r="G2919" s="5"/>
      <c r="H2919" s="5"/>
      <c r="I2919" s="5"/>
      <c r="J2919" s="12"/>
    </row>
    <row r="2920" spans="2:10" ht="16.5" thickTop="1" thickBot="1" x14ac:dyDescent="0.3">
      <c r="B2920" s="31" t="s">
        <v>15</v>
      </c>
      <c r="C2920">
        <v>100</v>
      </c>
      <c r="D2920" s="5">
        <v>163576.28999999998</v>
      </c>
      <c r="E2920" s="5">
        <v>203127.73</v>
      </c>
      <c r="F2920" s="5">
        <v>17183.22</v>
      </c>
      <c r="G2920" s="5">
        <v>253472.03999999998</v>
      </c>
      <c r="H2920" s="5">
        <v>132990.39000000001</v>
      </c>
      <c r="I2920" s="5">
        <v>328065.11</v>
      </c>
      <c r="J2920" s="12"/>
    </row>
    <row r="2921" spans="2:10" ht="16.5" thickTop="1" thickBot="1" x14ac:dyDescent="0.3">
      <c r="B2921" s="31" t="s">
        <v>16</v>
      </c>
      <c r="C2921">
        <v>135</v>
      </c>
      <c r="D2921" s="5">
        <v>7479910</v>
      </c>
      <c r="E2921" s="5">
        <v>7479910</v>
      </c>
      <c r="F2921" s="5">
        <v>7479910</v>
      </c>
      <c r="G2921" s="5">
        <v>7479910</v>
      </c>
      <c r="H2921" s="5">
        <v>7479910</v>
      </c>
      <c r="I2921" s="5">
        <v>7479910</v>
      </c>
      <c r="J2921" s="12"/>
    </row>
    <row r="2922" spans="2:10" ht="16.5" thickTop="1" thickBot="1" x14ac:dyDescent="0.3">
      <c r="B2922" s="31" t="s">
        <v>17</v>
      </c>
      <c r="C2922">
        <v>200</v>
      </c>
      <c r="D2922" s="5">
        <v>3436706.2299999995</v>
      </c>
      <c r="E2922" s="5">
        <v>3559838.1599999992</v>
      </c>
      <c r="F2922" s="5">
        <v>3700560.3699999996</v>
      </c>
      <c r="G2922" s="5">
        <v>3111002.7</v>
      </c>
      <c r="H2922" s="5">
        <v>4452350.5499999989</v>
      </c>
      <c r="I2922" s="5">
        <v>4943093.6799999988</v>
      </c>
      <c r="J2922" s="12"/>
    </row>
    <row r="2923" spans="2:10" ht="16.5" thickTop="1" thickBot="1" x14ac:dyDescent="0.3">
      <c r="B2923" s="31" t="s">
        <v>18</v>
      </c>
      <c r="C2923">
        <v>220</v>
      </c>
      <c r="D2923" s="5">
        <v>4043203.7700000005</v>
      </c>
      <c r="E2923" s="5">
        <v>3920071.8400000008</v>
      </c>
      <c r="F2923" s="5">
        <v>3779349.6300000004</v>
      </c>
      <c r="G2923" s="5">
        <v>4368907.3</v>
      </c>
      <c r="H2923" s="5">
        <v>3027559.4500000011</v>
      </c>
      <c r="I2923" s="5">
        <v>2536816.3200000012</v>
      </c>
      <c r="J2923" s="12"/>
    </row>
    <row r="2924" spans="2:10" ht="16.5" thickTop="1" thickBot="1" x14ac:dyDescent="0.3">
      <c r="B2924" s="31" t="s">
        <v>19</v>
      </c>
      <c r="C2924">
        <v>500</v>
      </c>
      <c r="D2924" s="5">
        <v>3403156</v>
      </c>
      <c r="E2924" s="5">
        <v>3618859.6</v>
      </c>
      <c r="F2924" s="5">
        <v>3534085.86</v>
      </c>
      <c r="G2924" s="5">
        <v>3361635.52</v>
      </c>
      <c r="H2924" s="5">
        <v>4346212.9000000004</v>
      </c>
      <c r="I2924" s="5">
        <v>5151819.4000000004</v>
      </c>
      <c r="J2924" s="12"/>
    </row>
    <row r="2925" spans="2:10" ht="16.5" thickTop="1" thickBot="1" x14ac:dyDescent="0.3">
      <c r="B2925" s="30" t="s">
        <v>345</v>
      </c>
      <c r="D2925" s="5"/>
      <c r="E2925" s="5"/>
      <c r="F2925" s="5"/>
      <c r="G2925" s="5"/>
      <c r="H2925" s="5"/>
      <c r="I2925" s="5"/>
      <c r="J2925" s="12"/>
    </row>
    <row r="2926" spans="2:10" ht="16.5" thickTop="1" thickBot="1" x14ac:dyDescent="0.3">
      <c r="B2926" s="31" t="s">
        <v>15</v>
      </c>
      <c r="C2926">
        <v>100</v>
      </c>
      <c r="D2926" s="5">
        <v>61889.25</v>
      </c>
      <c r="E2926" s="5">
        <v>28085.729999999981</v>
      </c>
      <c r="F2926" s="5">
        <v>2022.6600000000326</v>
      </c>
      <c r="G2926" s="5">
        <v>576154.4700000002</v>
      </c>
      <c r="H2926" s="5">
        <v>1064457.5899999999</v>
      </c>
      <c r="I2926" s="5">
        <v>2270576.4499999997</v>
      </c>
      <c r="J2926" s="12"/>
    </row>
    <row r="2927" spans="2:10" ht="16.5" thickTop="1" thickBot="1" x14ac:dyDescent="0.3">
      <c r="B2927" s="31" t="s">
        <v>16</v>
      </c>
      <c r="C2927">
        <v>135</v>
      </c>
      <c r="D2927" s="5">
        <v>16138503</v>
      </c>
      <c r="E2927" s="5">
        <v>17677512</v>
      </c>
      <c r="F2927" s="5">
        <v>17677512</v>
      </c>
      <c r="G2927" s="5">
        <v>18478507</v>
      </c>
      <c r="H2927" s="5">
        <v>18478507</v>
      </c>
      <c r="I2927" s="5">
        <v>18708569</v>
      </c>
      <c r="J2927" s="12"/>
    </row>
    <row r="2928" spans="2:10" ht="16.5" thickTop="1" thickBot="1" x14ac:dyDescent="0.3">
      <c r="B2928" s="31" t="s">
        <v>17</v>
      </c>
      <c r="C2928">
        <v>200</v>
      </c>
      <c r="D2928" s="5">
        <v>13951500.750000013</v>
      </c>
      <c r="E2928" s="5">
        <v>15693829.24</v>
      </c>
      <c r="F2928" s="5">
        <v>14286076.58</v>
      </c>
      <c r="G2928" s="5">
        <v>17184248.939999998</v>
      </c>
      <c r="H2928" s="5">
        <v>16437744.099999998</v>
      </c>
      <c r="I2928" s="5">
        <v>17567563.920000006</v>
      </c>
      <c r="J2928" s="12"/>
    </row>
    <row r="2929" spans="2:10" ht="16.5" thickTop="1" thickBot="1" x14ac:dyDescent="0.3">
      <c r="B2929" s="31" t="s">
        <v>97</v>
      </c>
      <c r="C2929">
        <v>205</v>
      </c>
      <c r="D2929" s="5">
        <v>0</v>
      </c>
      <c r="E2929" s="5">
        <v>0</v>
      </c>
      <c r="F2929" s="5">
        <v>436250.35999999993</v>
      </c>
      <c r="G2929" s="5">
        <v>29891.39</v>
      </c>
      <c r="H2929" s="5">
        <v>344722.59</v>
      </c>
      <c r="I2929" s="5">
        <v>965022.23</v>
      </c>
      <c r="J2929" s="12"/>
    </row>
    <row r="2930" spans="2:10" ht="16.5" thickTop="1" thickBot="1" x14ac:dyDescent="0.3">
      <c r="B2930" s="31" t="s">
        <v>18</v>
      </c>
      <c r="C2930">
        <v>220</v>
      </c>
      <c r="D2930" s="5">
        <v>2187002.249999987</v>
      </c>
      <c r="E2930" s="5">
        <v>1983682.7599999998</v>
      </c>
      <c r="F2930" s="5">
        <v>3391435.42</v>
      </c>
      <c r="G2930" s="5">
        <v>1294258.0600000024</v>
      </c>
      <c r="H2930" s="5">
        <v>2040762.9000000022</v>
      </c>
      <c r="I2930" s="5">
        <v>1141005.0799999945</v>
      </c>
      <c r="J2930" s="12"/>
    </row>
    <row r="2931" spans="2:10" ht="16.5" thickTop="1" thickBot="1" x14ac:dyDescent="0.3">
      <c r="B2931" s="31" t="s">
        <v>67</v>
      </c>
      <c r="C2931">
        <v>222</v>
      </c>
      <c r="D2931" s="5">
        <v>0</v>
      </c>
      <c r="E2931" s="5">
        <v>431000</v>
      </c>
      <c r="F2931" s="5">
        <v>57249.640000000072</v>
      </c>
      <c r="G2931" s="5">
        <v>6327358.25</v>
      </c>
      <c r="H2931" s="5">
        <v>6033967.6600000001</v>
      </c>
      <c r="I2931" s="5">
        <v>5041587.18</v>
      </c>
      <c r="J2931" s="12"/>
    </row>
    <row r="2932" spans="2:10" ht="16.5" thickTop="1" thickBot="1" x14ac:dyDescent="0.3">
      <c r="B2932" s="31" t="s">
        <v>66</v>
      </c>
      <c r="C2932">
        <v>274</v>
      </c>
      <c r="D2932" s="5">
        <v>0</v>
      </c>
      <c r="E2932" s="5">
        <v>431000</v>
      </c>
      <c r="F2932" s="5">
        <v>6793500</v>
      </c>
      <c r="G2932" s="5">
        <v>6357249.6399999997</v>
      </c>
      <c r="H2932" s="5">
        <v>6378690.25</v>
      </c>
      <c r="I2932" s="5">
        <v>6006609.4100000001</v>
      </c>
      <c r="J2932" s="12"/>
    </row>
    <row r="2933" spans="2:10" ht="16.5" thickTop="1" thickBot="1" x14ac:dyDescent="0.3">
      <c r="B2933" s="31" t="s">
        <v>19</v>
      </c>
      <c r="C2933">
        <v>500</v>
      </c>
      <c r="D2933" s="5">
        <v>13892221.93</v>
      </c>
      <c r="E2933" s="5">
        <v>15660025.720000001</v>
      </c>
      <c r="F2933" s="5">
        <v>14696263.869999999</v>
      </c>
      <c r="G2933" s="5">
        <v>17788272.140000001</v>
      </c>
      <c r="H2933" s="5">
        <v>17270769.809999999</v>
      </c>
      <c r="I2933" s="5">
        <v>19738705.010000002</v>
      </c>
      <c r="J2933" s="12"/>
    </row>
    <row r="2934" spans="2:10" ht="16.5" thickTop="1" thickBot="1" x14ac:dyDescent="0.3">
      <c r="B2934" s="30" t="s">
        <v>38</v>
      </c>
      <c r="D2934" s="5"/>
      <c r="E2934" s="5"/>
      <c r="F2934" s="5"/>
      <c r="G2934" s="5"/>
      <c r="H2934" s="5"/>
      <c r="I2934" s="5"/>
      <c r="J2934" s="12"/>
    </row>
    <row r="2935" spans="2:10" ht="16.5" thickTop="1" thickBot="1" x14ac:dyDescent="0.3">
      <c r="B2935" s="31" t="s">
        <v>15</v>
      </c>
      <c r="C2935">
        <v>100</v>
      </c>
      <c r="D2935" s="5">
        <v>0</v>
      </c>
      <c r="E2935" s="5">
        <v>0</v>
      </c>
      <c r="F2935" s="5">
        <v>74838</v>
      </c>
      <c r="G2935" s="5">
        <v>184077.84</v>
      </c>
      <c r="H2935" s="5">
        <v>159126.84</v>
      </c>
      <c r="I2935" s="5">
        <v>0</v>
      </c>
      <c r="J2935" s="12"/>
    </row>
    <row r="2936" spans="2:10" ht="16.5" thickTop="1" thickBot="1" x14ac:dyDescent="0.3">
      <c r="B2936" s="31" t="s">
        <v>16</v>
      </c>
      <c r="C2936">
        <v>135</v>
      </c>
      <c r="D2936" s="5">
        <v>250000</v>
      </c>
      <c r="E2936" s="5">
        <v>250000</v>
      </c>
      <c r="F2936" s="5">
        <v>250000</v>
      </c>
      <c r="G2936" s="5">
        <v>250000</v>
      </c>
      <c r="H2936" s="5">
        <v>250000</v>
      </c>
      <c r="I2936" s="5">
        <v>250000</v>
      </c>
      <c r="J2936" s="12"/>
    </row>
    <row r="2937" spans="2:10" ht="16.5" thickTop="1" thickBot="1" x14ac:dyDescent="0.3">
      <c r="B2937" s="31" t="s">
        <v>17</v>
      </c>
      <c r="C2937">
        <v>200</v>
      </c>
      <c r="D2937" s="5">
        <v>40000</v>
      </c>
      <c r="E2937" s="5">
        <v>162759.87</v>
      </c>
      <c r="F2937" s="5">
        <v>250000</v>
      </c>
      <c r="G2937" s="5">
        <v>250000</v>
      </c>
      <c r="H2937" s="5">
        <v>250000</v>
      </c>
      <c r="I2937" s="5">
        <v>244126.84</v>
      </c>
      <c r="J2937" s="12"/>
    </row>
    <row r="2938" spans="2:10" ht="16.5" thickTop="1" thickBot="1" x14ac:dyDescent="0.3">
      <c r="B2938" s="31" t="s">
        <v>18</v>
      </c>
      <c r="C2938">
        <v>220</v>
      </c>
      <c r="D2938" s="5">
        <v>210000</v>
      </c>
      <c r="E2938" s="5">
        <v>87240.13</v>
      </c>
      <c r="F2938" s="5">
        <v>0</v>
      </c>
      <c r="G2938" s="5">
        <v>0</v>
      </c>
      <c r="H2938" s="5">
        <v>0</v>
      </c>
      <c r="I2938" s="5">
        <v>5873.1600000000035</v>
      </c>
      <c r="J2938" s="12"/>
    </row>
    <row r="2939" spans="2:10" ht="16.5" thickTop="1" thickBot="1" x14ac:dyDescent="0.3">
      <c r="B2939" s="31" t="s">
        <v>19</v>
      </c>
      <c r="C2939">
        <v>500</v>
      </c>
      <c r="D2939" s="5">
        <v>40000</v>
      </c>
      <c r="E2939" s="5">
        <v>162759.87</v>
      </c>
      <c r="F2939" s="5">
        <v>324838</v>
      </c>
      <c r="G2939" s="5">
        <v>359239.84</v>
      </c>
      <c r="H2939" s="5">
        <v>225049</v>
      </c>
      <c r="I2939" s="5">
        <v>85000</v>
      </c>
      <c r="J2939" s="12"/>
    </row>
    <row r="2940" spans="2:10" ht="16.5" thickTop="1" thickBot="1" x14ac:dyDescent="0.3">
      <c r="B2940" s="30" t="s">
        <v>40</v>
      </c>
      <c r="D2940" s="5"/>
      <c r="E2940" s="5"/>
      <c r="F2940" s="5"/>
      <c r="G2940" s="5"/>
      <c r="H2940" s="5"/>
      <c r="I2940" s="5"/>
      <c r="J2940" s="12"/>
    </row>
    <row r="2941" spans="2:10" ht="16.5" thickTop="1" thickBot="1" x14ac:dyDescent="0.3">
      <c r="B2941" s="31" t="s">
        <v>15</v>
      </c>
      <c r="C2941">
        <v>100</v>
      </c>
      <c r="D2941" s="5">
        <v>0</v>
      </c>
      <c r="E2941" s="5">
        <v>0</v>
      </c>
      <c r="F2941" s="5">
        <v>0</v>
      </c>
      <c r="G2941" s="5">
        <v>0</v>
      </c>
      <c r="H2941" s="5">
        <v>4943421.7699999996</v>
      </c>
      <c r="I2941" s="5">
        <v>3833562.84</v>
      </c>
      <c r="J2941" s="12"/>
    </row>
    <row r="2942" spans="2:10" ht="16.5" thickTop="1" thickBot="1" x14ac:dyDescent="0.3">
      <c r="B2942" s="31" t="s">
        <v>66</v>
      </c>
      <c r="C2942">
        <v>137</v>
      </c>
      <c r="D2942" s="5">
        <v>0</v>
      </c>
      <c r="E2942" s="5">
        <v>0</v>
      </c>
      <c r="F2942" s="5">
        <v>0</v>
      </c>
      <c r="G2942" s="5">
        <v>0</v>
      </c>
      <c r="H2942" s="5">
        <v>5000000</v>
      </c>
      <c r="I2942" s="5">
        <v>4943421.7699999996</v>
      </c>
      <c r="J2942" s="12"/>
    </row>
    <row r="2943" spans="2:10" ht="16.5" thickTop="1" thickBot="1" x14ac:dyDescent="0.3">
      <c r="B2943" s="31" t="s">
        <v>97</v>
      </c>
      <c r="C2943">
        <v>205</v>
      </c>
      <c r="D2943" s="5">
        <v>0</v>
      </c>
      <c r="E2943" s="5">
        <v>0</v>
      </c>
      <c r="F2943" s="5">
        <v>0</v>
      </c>
      <c r="G2943" s="5">
        <v>0</v>
      </c>
      <c r="H2943" s="5">
        <v>56578.23</v>
      </c>
      <c r="I2943" s="5">
        <v>1109858.9300000002</v>
      </c>
      <c r="J2943" s="12"/>
    </row>
    <row r="2944" spans="2:10" ht="16.5" thickTop="1" thickBot="1" x14ac:dyDescent="0.3">
      <c r="B2944" s="31" t="s">
        <v>67</v>
      </c>
      <c r="C2944">
        <v>222</v>
      </c>
      <c r="D2944" s="5">
        <v>0</v>
      </c>
      <c r="E2944" s="5">
        <v>0</v>
      </c>
      <c r="F2944" s="5">
        <v>0</v>
      </c>
      <c r="G2944" s="5">
        <v>0</v>
      </c>
      <c r="H2944" s="5">
        <v>4943421.7699999996</v>
      </c>
      <c r="I2944" s="5">
        <v>3833562.8399999994</v>
      </c>
      <c r="J2944" s="12"/>
    </row>
    <row r="2945" spans="2:10" ht="16.5" thickTop="1" thickBot="1" x14ac:dyDescent="0.3">
      <c r="B2945" s="30" t="s">
        <v>33</v>
      </c>
      <c r="D2945" s="5"/>
      <c r="E2945" s="5"/>
      <c r="F2945" s="5"/>
      <c r="G2945" s="5"/>
      <c r="H2945" s="5"/>
      <c r="I2945" s="5"/>
      <c r="J2945" s="12"/>
    </row>
    <row r="2946" spans="2:10" ht="16.5" thickTop="1" thickBot="1" x14ac:dyDescent="0.3">
      <c r="B2946" s="31" t="s">
        <v>16</v>
      </c>
      <c r="C2946">
        <v>135</v>
      </c>
      <c r="D2946" s="5">
        <v>0</v>
      </c>
      <c r="E2946" s="5">
        <v>0</v>
      </c>
      <c r="F2946" s="5">
        <v>278700</v>
      </c>
      <c r="G2946" s="5">
        <v>498668</v>
      </c>
      <c r="H2946" s="5">
        <v>0</v>
      </c>
      <c r="I2946" s="5">
        <v>0</v>
      </c>
      <c r="J2946" s="12"/>
    </row>
    <row r="2947" spans="2:10" ht="16.5" thickTop="1" thickBot="1" x14ac:dyDescent="0.3">
      <c r="B2947" s="31" t="s">
        <v>17</v>
      </c>
      <c r="C2947">
        <v>200</v>
      </c>
      <c r="D2947" s="5">
        <v>0</v>
      </c>
      <c r="E2947" s="5">
        <v>0</v>
      </c>
      <c r="F2947" s="5">
        <v>278700</v>
      </c>
      <c r="G2947" s="5">
        <v>498668.00000000006</v>
      </c>
      <c r="H2947" s="5">
        <v>0</v>
      </c>
      <c r="I2947" s="5">
        <v>0</v>
      </c>
      <c r="J2947" s="12"/>
    </row>
    <row r="2948" spans="2:10" ht="16.5" thickTop="1" thickBot="1" x14ac:dyDescent="0.3">
      <c r="B2948" s="31" t="s">
        <v>18</v>
      </c>
      <c r="C2948">
        <v>220</v>
      </c>
      <c r="D2948" s="5">
        <v>0</v>
      </c>
      <c r="E2948" s="5">
        <v>0</v>
      </c>
      <c r="F2948" s="5">
        <v>0</v>
      </c>
      <c r="G2948" s="5">
        <v>-5.8207660913467407E-11</v>
      </c>
      <c r="H2948" s="5">
        <v>0</v>
      </c>
      <c r="I2948" s="5">
        <v>0</v>
      </c>
      <c r="J2948" s="12"/>
    </row>
    <row r="2949" spans="2:10" ht="16.5" thickTop="1" thickBot="1" x14ac:dyDescent="0.3">
      <c r="B2949" s="29" t="s">
        <v>346</v>
      </c>
      <c r="D2949" s="5"/>
      <c r="E2949" s="5"/>
      <c r="F2949" s="5"/>
      <c r="G2949" s="5"/>
      <c r="H2949" s="5"/>
      <c r="I2949" s="5"/>
      <c r="J2949" s="12"/>
    </row>
    <row r="2950" spans="2:10" ht="16.5" thickTop="1" thickBot="1" x14ac:dyDescent="0.3">
      <c r="B2950" s="30" t="s">
        <v>347</v>
      </c>
      <c r="D2950" s="5"/>
      <c r="E2950" s="5"/>
      <c r="F2950" s="5"/>
      <c r="G2950" s="5"/>
      <c r="H2950" s="5"/>
      <c r="I2950" s="5"/>
      <c r="J2950" s="12"/>
    </row>
    <row r="2951" spans="2:10" ht="16.5" thickTop="1" thickBot="1" x14ac:dyDescent="0.3">
      <c r="B2951" s="31" t="s">
        <v>15</v>
      </c>
      <c r="C2951">
        <v>100</v>
      </c>
      <c r="D2951" s="5">
        <v>0</v>
      </c>
      <c r="E2951" s="5">
        <v>70000</v>
      </c>
      <c r="F2951" s="5">
        <v>0</v>
      </c>
      <c r="G2951" s="5">
        <v>0</v>
      </c>
      <c r="H2951" s="5">
        <v>0</v>
      </c>
      <c r="I2951" s="5">
        <v>0</v>
      </c>
      <c r="J2951" s="12"/>
    </row>
    <row r="2952" spans="2:10" ht="16.5" thickTop="1" thickBot="1" x14ac:dyDescent="0.3">
      <c r="B2952" s="31" t="s">
        <v>66</v>
      </c>
      <c r="C2952">
        <v>137</v>
      </c>
      <c r="D2952" s="5">
        <v>426000</v>
      </c>
      <c r="E2952" s="5">
        <v>426000</v>
      </c>
      <c r="F2952" s="5">
        <v>426000</v>
      </c>
      <c r="G2952" s="5">
        <v>426000</v>
      </c>
      <c r="H2952" s="5">
        <v>426000</v>
      </c>
      <c r="I2952" s="5">
        <v>426000</v>
      </c>
      <c r="J2952" s="12"/>
    </row>
    <row r="2953" spans="2:10" ht="16.5" thickTop="1" thickBot="1" x14ac:dyDescent="0.3">
      <c r="B2953" s="31" t="s">
        <v>67</v>
      </c>
      <c r="C2953">
        <v>222</v>
      </c>
      <c r="D2953" s="5">
        <v>426000</v>
      </c>
      <c r="E2953" s="5">
        <v>426000</v>
      </c>
      <c r="F2953" s="5">
        <v>426000</v>
      </c>
      <c r="G2953" s="5">
        <v>426000</v>
      </c>
      <c r="H2953" s="5">
        <v>426000</v>
      </c>
      <c r="I2953" s="5">
        <v>426000</v>
      </c>
      <c r="J2953" s="12"/>
    </row>
    <row r="2954" spans="2:10" ht="16.5" thickTop="1" thickBot="1" x14ac:dyDescent="0.3">
      <c r="B2954" s="31" t="s">
        <v>19</v>
      </c>
      <c r="C2954">
        <v>500</v>
      </c>
      <c r="D2954" s="5">
        <v>0</v>
      </c>
      <c r="E2954" s="5">
        <v>70000</v>
      </c>
      <c r="F2954" s="5">
        <v>0</v>
      </c>
      <c r="G2954" s="5">
        <v>0</v>
      </c>
      <c r="H2954" s="5">
        <v>0</v>
      </c>
      <c r="I2954" s="5">
        <v>0</v>
      </c>
      <c r="J2954" s="12"/>
    </row>
    <row r="2955" spans="2:10" ht="16.5" thickTop="1" thickBot="1" x14ac:dyDescent="0.3">
      <c r="B2955" s="30" t="s">
        <v>348</v>
      </c>
      <c r="D2955" s="5"/>
      <c r="E2955" s="5"/>
      <c r="F2955" s="5"/>
      <c r="G2955" s="5"/>
      <c r="H2955" s="5"/>
      <c r="I2955" s="5"/>
      <c r="J2955" s="12"/>
    </row>
    <row r="2956" spans="2:10" ht="16.5" thickTop="1" thickBot="1" x14ac:dyDescent="0.3">
      <c r="B2956" s="31" t="s">
        <v>15</v>
      </c>
      <c r="C2956">
        <v>100</v>
      </c>
      <c r="D2956" s="5">
        <v>94093.68</v>
      </c>
      <c r="E2956" s="5">
        <v>56987.56</v>
      </c>
      <c r="F2956" s="5">
        <v>19903.900000000001</v>
      </c>
      <c r="G2956" s="5">
        <v>287297.78999999998</v>
      </c>
      <c r="H2956" s="5">
        <v>468802.8</v>
      </c>
      <c r="I2956" s="5">
        <v>467990.41</v>
      </c>
      <c r="J2956" s="12"/>
    </row>
    <row r="2957" spans="2:10" ht="16.5" thickTop="1" thickBot="1" x14ac:dyDescent="0.3">
      <c r="B2957" s="31" t="s">
        <v>16</v>
      </c>
      <c r="C2957">
        <v>135</v>
      </c>
      <c r="D2957" s="5">
        <v>681157</v>
      </c>
      <c r="E2957" s="5">
        <v>705780</v>
      </c>
      <c r="F2957" s="5">
        <v>705780</v>
      </c>
      <c r="G2957" s="5">
        <v>771007.94</v>
      </c>
      <c r="H2957" s="5">
        <v>735699</v>
      </c>
      <c r="I2957" s="5">
        <v>780535</v>
      </c>
      <c r="J2957" s="12"/>
    </row>
    <row r="2958" spans="2:10" ht="16.5" thickTop="1" thickBot="1" x14ac:dyDescent="0.3">
      <c r="B2958" s="31" t="s">
        <v>17</v>
      </c>
      <c r="C2958">
        <v>200</v>
      </c>
      <c r="D2958" s="5">
        <v>641281.61</v>
      </c>
      <c r="E2958" s="5">
        <v>671484.67</v>
      </c>
      <c r="F2958" s="5">
        <v>578327.38999999978</v>
      </c>
      <c r="G2958" s="5">
        <v>265417.81</v>
      </c>
      <c r="H2958" s="5">
        <v>521030.75999999995</v>
      </c>
      <c r="I2958" s="5">
        <v>670803.3200000003</v>
      </c>
      <c r="J2958" s="12"/>
    </row>
    <row r="2959" spans="2:10" ht="16.5" thickTop="1" thickBot="1" x14ac:dyDescent="0.3">
      <c r="B2959" s="31" t="s">
        <v>18</v>
      </c>
      <c r="C2959">
        <v>220</v>
      </c>
      <c r="D2959" s="5">
        <v>39875.390000000014</v>
      </c>
      <c r="E2959" s="5">
        <v>34295.329999999958</v>
      </c>
      <c r="F2959" s="5">
        <v>127452.61000000022</v>
      </c>
      <c r="G2959" s="5">
        <v>505590.12999999995</v>
      </c>
      <c r="H2959" s="5">
        <v>214668.24000000005</v>
      </c>
      <c r="I2959" s="5">
        <v>109731.6799999997</v>
      </c>
      <c r="J2959" s="12"/>
    </row>
    <row r="2960" spans="2:10" ht="16.5" thickTop="1" thickBot="1" x14ac:dyDescent="0.3">
      <c r="B2960" s="31" t="s">
        <v>67</v>
      </c>
      <c r="C2960">
        <v>222</v>
      </c>
      <c r="D2960" s="5">
        <v>211000</v>
      </c>
      <c r="E2960" s="5">
        <v>211000</v>
      </c>
      <c r="F2960" s="5">
        <v>840000</v>
      </c>
      <c r="G2960" s="5">
        <v>840000</v>
      </c>
      <c r="H2960" s="5">
        <v>840000</v>
      </c>
      <c r="I2960" s="5">
        <v>840000</v>
      </c>
      <c r="J2960" s="12"/>
    </row>
    <row r="2961" spans="2:10" ht="16.5" thickTop="1" thickBot="1" x14ac:dyDescent="0.3">
      <c r="B2961" s="31" t="s">
        <v>66</v>
      </c>
      <c r="C2961">
        <v>274</v>
      </c>
      <c r="D2961" s="5">
        <v>211000</v>
      </c>
      <c r="E2961" s="5">
        <v>840000</v>
      </c>
      <c r="F2961" s="5">
        <v>840000</v>
      </c>
      <c r="G2961" s="5">
        <v>840000</v>
      </c>
      <c r="H2961" s="5">
        <v>840000</v>
      </c>
      <c r="I2961" s="5">
        <v>840000</v>
      </c>
      <c r="J2961" s="12"/>
    </row>
    <row r="2962" spans="2:10" ht="16.5" thickTop="1" thickBot="1" x14ac:dyDescent="0.3">
      <c r="B2962" s="31" t="s">
        <v>19</v>
      </c>
      <c r="C2962">
        <v>500</v>
      </c>
      <c r="D2962" s="5">
        <v>654630.87</v>
      </c>
      <c r="E2962" s="5">
        <v>634378.55000000005</v>
      </c>
      <c r="F2962" s="5">
        <v>471243.73</v>
      </c>
      <c r="G2962" s="5">
        <v>497502.76</v>
      </c>
      <c r="H2962" s="5">
        <v>702535.7699999999</v>
      </c>
      <c r="I2962" s="5">
        <v>669946.4</v>
      </c>
      <c r="J2962" s="12"/>
    </row>
    <row r="2963" spans="2:10" ht="16.5" thickTop="1" thickBot="1" x14ac:dyDescent="0.3">
      <c r="B2963" s="30" t="s">
        <v>101</v>
      </c>
      <c r="D2963" s="5"/>
      <c r="E2963" s="5"/>
      <c r="F2963" s="5"/>
      <c r="G2963" s="5"/>
      <c r="H2963" s="5"/>
      <c r="I2963" s="5"/>
      <c r="J2963" s="12"/>
    </row>
    <row r="2964" spans="2:10" ht="16.5" thickTop="1" thickBot="1" x14ac:dyDescent="0.3">
      <c r="B2964" s="31" t="s">
        <v>15</v>
      </c>
      <c r="C2964">
        <v>100</v>
      </c>
      <c r="D2964" s="5">
        <v>3871.87</v>
      </c>
      <c r="E2964" s="5">
        <v>3871.87</v>
      </c>
      <c r="F2964" s="5">
        <v>3871.87</v>
      </c>
      <c r="G2964" s="5">
        <v>0</v>
      </c>
      <c r="H2964" s="5">
        <v>0</v>
      </c>
      <c r="I2964" s="5">
        <v>30434.68</v>
      </c>
      <c r="J2964" s="12"/>
    </row>
    <row r="2965" spans="2:10" ht="16.5" thickTop="1" thickBot="1" x14ac:dyDescent="0.3">
      <c r="B2965" s="31" t="s">
        <v>16</v>
      </c>
      <c r="C2965">
        <v>135</v>
      </c>
      <c r="D2965" s="5">
        <v>0</v>
      </c>
      <c r="E2965" s="5">
        <v>0</v>
      </c>
      <c r="F2965" s="5">
        <v>3872</v>
      </c>
      <c r="G2965" s="5">
        <v>0</v>
      </c>
      <c r="H2965" s="5">
        <v>0</v>
      </c>
      <c r="I2965" s="5">
        <v>0</v>
      </c>
      <c r="J2965" s="12"/>
    </row>
    <row r="2966" spans="2:10" ht="16.5" thickTop="1" thickBot="1" x14ac:dyDescent="0.3">
      <c r="B2966" s="31" t="s">
        <v>18</v>
      </c>
      <c r="C2966">
        <v>220</v>
      </c>
      <c r="D2966" s="5">
        <v>0</v>
      </c>
      <c r="E2966" s="5">
        <v>0</v>
      </c>
      <c r="F2966" s="5">
        <v>3872</v>
      </c>
      <c r="G2966" s="5">
        <v>0</v>
      </c>
      <c r="H2966" s="5">
        <v>0</v>
      </c>
      <c r="I2966" s="5">
        <v>0</v>
      </c>
      <c r="J2966" s="12"/>
    </row>
    <row r="2967" spans="2:10" ht="16.5" thickTop="1" thickBot="1" x14ac:dyDescent="0.3">
      <c r="B2967" s="31" t="s">
        <v>19</v>
      </c>
      <c r="C2967">
        <v>500</v>
      </c>
      <c r="D2967" s="5">
        <v>3871.87</v>
      </c>
      <c r="E2967" s="5">
        <v>0</v>
      </c>
      <c r="F2967" s="5">
        <v>0</v>
      </c>
      <c r="G2967" s="5">
        <v>0</v>
      </c>
      <c r="H2967" s="5">
        <v>0</v>
      </c>
      <c r="I2967" s="5">
        <v>30434.68</v>
      </c>
      <c r="J2967" s="12"/>
    </row>
    <row r="2968" spans="2:10" ht="16.5" thickTop="1" thickBot="1" x14ac:dyDescent="0.3">
      <c r="B2968" s="30" t="s">
        <v>103</v>
      </c>
      <c r="D2968" s="5"/>
      <c r="E2968" s="5"/>
      <c r="F2968" s="5"/>
      <c r="G2968" s="5"/>
      <c r="H2968" s="5"/>
      <c r="I2968" s="5"/>
      <c r="J2968" s="12"/>
    </row>
    <row r="2969" spans="2:10" ht="16.5" thickTop="1" thickBot="1" x14ac:dyDescent="0.3">
      <c r="B2969" s="31" t="s">
        <v>15</v>
      </c>
      <c r="C2969">
        <v>100</v>
      </c>
      <c r="D2969" s="5">
        <v>31437.07</v>
      </c>
      <c r="E2969" s="5">
        <v>31437.07</v>
      </c>
      <c r="F2969" s="5">
        <v>31437.07</v>
      </c>
      <c r="G2969" s="5">
        <v>0</v>
      </c>
      <c r="H2969" s="5">
        <v>0</v>
      </c>
      <c r="I2969" s="5">
        <v>0</v>
      </c>
      <c r="J2969" s="12"/>
    </row>
    <row r="2970" spans="2:10" ht="16.5" thickTop="1" thickBot="1" x14ac:dyDescent="0.3">
      <c r="B2970" s="31" t="s">
        <v>16</v>
      </c>
      <c r="C2970">
        <v>135</v>
      </c>
      <c r="D2970" s="5">
        <v>0</v>
      </c>
      <c r="E2970" s="5">
        <v>0</v>
      </c>
      <c r="F2970" s="5">
        <v>31437</v>
      </c>
      <c r="G2970" s="5">
        <v>0</v>
      </c>
      <c r="H2970" s="5">
        <v>0</v>
      </c>
      <c r="I2970" s="5">
        <v>0</v>
      </c>
      <c r="J2970" s="12"/>
    </row>
    <row r="2971" spans="2:10" ht="16.5" thickTop="1" thickBot="1" x14ac:dyDescent="0.3">
      <c r="B2971" s="31" t="s">
        <v>18</v>
      </c>
      <c r="C2971">
        <v>220</v>
      </c>
      <c r="D2971" s="5">
        <v>0</v>
      </c>
      <c r="E2971" s="5">
        <v>0</v>
      </c>
      <c r="F2971" s="5">
        <v>31437</v>
      </c>
      <c r="G2971" s="5">
        <v>0</v>
      </c>
      <c r="H2971" s="5">
        <v>0</v>
      </c>
      <c r="I2971" s="5">
        <v>0</v>
      </c>
      <c r="J2971" s="12"/>
    </row>
    <row r="2972" spans="2:10" ht="16.5" thickTop="1" thickBot="1" x14ac:dyDescent="0.3">
      <c r="B2972" s="30" t="s">
        <v>150</v>
      </c>
      <c r="D2972" s="5"/>
      <c r="E2972" s="5"/>
      <c r="F2972" s="5"/>
      <c r="G2972" s="5"/>
      <c r="H2972" s="5"/>
      <c r="I2972" s="5"/>
      <c r="J2972" s="12"/>
    </row>
    <row r="2973" spans="2:10" ht="16.5" thickTop="1" thickBot="1" x14ac:dyDescent="0.3">
      <c r="B2973" s="31" t="s">
        <v>15</v>
      </c>
      <c r="C2973">
        <v>100</v>
      </c>
      <c r="D2973" s="5">
        <v>16455.060000000001</v>
      </c>
      <c r="E2973" s="5">
        <v>0</v>
      </c>
      <c r="F2973" s="5">
        <v>2669592</v>
      </c>
      <c r="G2973" s="5">
        <v>1390886.39</v>
      </c>
      <c r="H2973" s="5">
        <v>393021.1</v>
      </c>
      <c r="I2973" s="5">
        <v>387828.06</v>
      </c>
      <c r="J2973" s="12"/>
    </row>
    <row r="2974" spans="2:10" ht="16.5" thickTop="1" thickBot="1" x14ac:dyDescent="0.3">
      <c r="B2974" s="31" t="s">
        <v>97</v>
      </c>
      <c r="C2974">
        <v>205</v>
      </c>
      <c r="D2974" s="5">
        <v>28382.94</v>
      </c>
      <c r="E2974" s="5">
        <v>0</v>
      </c>
      <c r="F2974" s="5">
        <v>30408</v>
      </c>
      <c r="G2974" s="5">
        <v>1278705.6099999999</v>
      </c>
      <c r="H2974" s="5">
        <v>997865.29</v>
      </c>
      <c r="I2974" s="5">
        <v>5193.04</v>
      </c>
      <c r="J2974" s="12"/>
    </row>
    <row r="2975" spans="2:10" ht="16.5" thickTop="1" thickBot="1" x14ac:dyDescent="0.3">
      <c r="B2975" s="31" t="s">
        <v>67</v>
      </c>
      <c r="C2975">
        <v>222</v>
      </c>
      <c r="D2975" s="5">
        <v>16455.060000000001</v>
      </c>
      <c r="E2975" s="5">
        <v>16455</v>
      </c>
      <c r="F2975" s="5">
        <v>-30408</v>
      </c>
      <c r="G2975" s="5">
        <v>1390886.3900000001</v>
      </c>
      <c r="H2975" s="5">
        <v>393021.09999999986</v>
      </c>
      <c r="I2975" s="5">
        <v>387828.06</v>
      </c>
      <c r="J2975" s="12"/>
    </row>
    <row r="2976" spans="2:10" ht="16.5" thickTop="1" thickBot="1" x14ac:dyDescent="0.3">
      <c r="B2976" s="31" t="s">
        <v>66</v>
      </c>
      <c r="C2976">
        <v>274</v>
      </c>
      <c r="D2976" s="5">
        <v>44838</v>
      </c>
      <c r="E2976" s="5">
        <v>16455</v>
      </c>
      <c r="F2976" s="5">
        <v>2700000</v>
      </c>
      <c r="G2976" s="5">
        <v>2669592</v>
      </c>
      <c r="H2976" s="5">
        <v>1390886.39</v>
      </c>
      <c r="I2976" s="5">
        <v>393021.1</v>
      </c>
      <c r="J2976" s="12"/>
    </row>
    <row r="2977" spans="2:10" ht="16.5" thickTop="1" thickBot="1" x14ac:dyDescent="0.3">
      <c r="B2977" s="31" t="s">
        <v>19</v>
      </c>
      <c r="C2977">
        <v>500</v>
      </c>
      <c r="D2977" s="5">
        <v>0</v>
      </c>
      <c r="E2977" s="5">
        <v>174857.94</v>
      </c>
      <c r="F2977" s="5">
        <v>0</v>
      </c>
      <c r="G2977" s="5">
        <v>0</v>
      </c>
      <c r="H2977" s="5">
        <v>0</v>
      </c>
      <c r="I2977" s="5">
        <v>0</v>
      </c>
      <c r="J2977" s="12"/>
    </row>
    <row r="2978" spans="2:10" ht="16.5" thickTop="1" thickBot="1" x14ac:dyDescent="0.3">
      <c r="B2978" s="30" t="s">
        <v>33</v>
      </c>
      <c r="D2978" s="5"/>
      <c r="E2978" s="5"/>
      <c r="F2978" s="5"/>
      <c r="G2978" s="5"/>
      <c r="H2978" s="5"/>
      <c r="I2978" s="5"/>
      <c r="J2978" s="12"/>
    </row>
    <row r="2979" spans="2:10" ht="16.5" thickTop="1" thickBot="1" x14ac:dyDescent="0.3">
      <c r="B2979" s="31" t="s">
        <v>15</v>
      </c>
      <c r="C2979">
        <v>100</v>
      </c>
      <c r="D2979" s="5">
        <v>0</v>
      </c>
      <c r="E2979" s="5">
        <v>0</v>
      </c>
      <c r="F2979" s="5">
        <v>12231.34</v>
      </c>
      <c r="G2979" s="5">
        <v>59162.23</v>
      </c>
      <c r="H2979" s="5">
        <v>0</v>
      </c>
      <c r="I2979" s="5">
        <v>0</v>
      </c>
      <c r="J2979" s="12"/>
    </row>
    <row r="2980" spans="2:10" ht="16.5" thickTop="1" thickBot="1" x14ac:dyDescent="0.3">
      <c r="B2980" s="31" t="s">
        <v>16</v>
      </c>
      <c r="C2980">
        <v>135</v>
      </c>
      <c r="D2980" s="5">
        <v>0</v>
      </c>
      <c r="E2980" s="5">
        <v>0</v>
      </c>
      <c r="F2980" s="5">
        <v>25113</v>
      </c>
      <c r="G2980" s="5">
        <v>105190.34</v>
      </c>
      <c r="H2980" s="5">
        <v>51142.539999999994</v>
      </c>
      <c r="I2980" s="5">
        <v>0</v>
      </c>
      <c r="J2980" s="12"/>
    </row>
    <row r="2981" spans="2:10" ht="16.5" thickTop="1" thickBot="1" x14ac:dyDescent="0.3">
      <c r="B2981" s="31" t="s">
        <v>17</v>
      </c>
      <c r="C2981">
        <v>200</v>
      </c>
      <c r="D2981" s="5">
        <v>0</v>
      </c>
      <c r="E2981" s="5">
        <v>0</v>
      </c>
      <c r="F2981" s="5">
        <v>12881.66</v>
      </c>
      <c r="G2981" s="5">
        <v>46028.11</v>
      </c>
      <c r="H2981" s="5">
        <v>51142.54</v>
      </c>
      <c r="I2981" s="5">
        <v>0</v>
      </c>
      <c r="J2981" s="12"/>
    </row>
    <row r="2982" spans="2:10" ht="16.5" thickTop="1" thickBot="1" x14ac:dyDescent="0.3">
      <c r="B2982" s="31" t="s">
        <v>18</v>
      </c>
      <c r="C2982">
        <v>220</v>
      </c>
      <c r="D2982" s="5">
        <v>0</v>
      </c>
      <c r="E2982" s="5">
        <v>0</v>
      </c>
      <c r="F2982" s="5">
        <v>12231.34</v>
      </c>
      <c r="G2982" s="5">
        <v>59162.229999999996</v>
      </c>
      <c r="H2982" s="5">
        <v>-7.2759576141834259E-12</v>
      </c>
      <c r="I2982" s="5">
        <v>0</v>
      </c>
      <c r="J2982" s="12"/>
    </row>
    <row r="2983" spans="2:10" ht="16.5" thickTop="1" thickBot="1" x14ac:dyDescent="0.3">
      <c r="B2983" s="29" t="s">
        <v>349</v>
      </c>
      <c r="D2983" s="5"/>
      <c r="E2983" s="5"/>
      <c r="F2983" s="5"/>
      <c r="G2983" s="5"/>
      <c r="H2983" s="5"/>
      <c r="I2983" s="5"/>
      <c r="J2983" s="12"/>
    </row>
    <row r="2984" spans="2:10" ht="16.5" thickTop="1" thickBot="1" x14ac:dyDescent="0.3">
      <c r="B2984" s="30" t="s">
        <v>148</v>
      </c>
      <c r="D2984" s="5"/>
      <c r="E2984" s="5"/>
      <c r="F2984" s="5"/>
      <c r="G2984" s="5"/>
      <c r="H2984" s="5"/>
      <c r="I2984" s="5"/>
      <c r="J2984" s="12"/>
    </row>
    <row r="2985" spans="2:10" ht="16.5" thickTop="1" thickBot="1" x14ac:dyDescent="0.3">
      <c r="B2985" s="31" t="s">
        <v>15</v>
      </c>
      <c r="C2985">
        <v>100</v>
      </c>
      <c r="D2985" s="5">
        <v>3922.18</v>
      </c>
      <c r="E2985" s="5">
        <v>93793.50999999998</v>
      </c>
      <c r="F2985" s="5">
        <v>91977.080000000016</v>
      </c>
      <c r="G2985" s="5">
        <v>77391.580000000016</v>
      </c>
      <c r="H2985" s="5">
        <v>145311.96999999997</v>
      </c>
      <c r="I2985" s="5">
        <v>121053.88</v>
      </c>
      <c r="J2985" s="12"/>
    </row>
    <row r="2986" spans="2:10" ht="16.5" thickTop="1" thickBot="1" x14ac:dyDescent="0.3">
      <c r="B2986" s="31" t="s">
        <v>16</v>
      </c>
      <c r="C2986">
        <v>135</v>
      </c>
      <c r="D2986" s="5">
        <v>12984072</v>
      </c>
      <c r="E2986" s="5">
        <v>13198716</v>
      </c>
      <c r="F2986" s="5">
        <v>14239358</v>
      </c>
      <c r="G2986" s="5">
        <v>15466387.100000001</v>
      </c>
      <c r="H2986" s="5">
        <v>17596871.719999999</v>
      </c>
      <c r="I2986" s="5">
        <v>19197589.120000001</v>
      </c>
      <c r="J2986" s="12"/>
    </row>
    <row r="2987" spans="2:10" ht="16.5" thickTop="1" thickBot="1" x14ac:dyDescent="0.3">
      <c r="B2987" s="31" t="s">
        <v>17</v>
      </c>
      <c r="C2987">
        <v>200</v>
      </c>
      <c r="D2987" s="5">
        <v>12551847.859999996</v>
      </c>
      <c r="E2987" s="5">
        <v>12967945.279999997</v>
      </c>
      <c r="F2987" s="5">
        <v>13903084.519999996</v>
      </c>
      <c r="G2987" s="5">
        <v>13184936.61000002</v>
      </c>
      <c r="H2987" s="5">
        <v>17024012.960000008</v>
      </c>
      <c r="I2987" s="5">
        <v>18911313.850000013</v>
      </c>
      <c r="J2987" s="12"/>
    </row>
    <row r="2988" spans="2:10" ht="16.5" thickTop="1" thickBot="1" x14ac:dyDescent="0.3">
      <c r="B2988" s="31" t="s">
        <v>18</v>
      </c>
      <c r="C2988">
        <v>220</v>
      </c>
      <c r="D2988" s="5">
        <v>432224.14000000432</v>
      </c>
      <c r="E2988" s="5">
        <v>230770.72000000253</v>
      </c>
      <c r="F2988" s="5">
        <v>336273.48000000417</v>
      </c>
      <c r="G2988" s="5">
        <v>2281450.4899999816</v>
      </c>
      <c r="H2988" s="5">
        <v>572858.75999999046</v>
      </c>
      <c r="I2988" s="5">
        <v>286275.26999998838</v>
      </c>
      <c r="J2988" s="12"/>
    </row>
    <row r="2989" spans="2:10" ht="16.5" thickTop="1" thickBot="1" x14ac:dyDescent="0.3">
      <c r="B2989" s="31" t="s">
        <v>19</v>
      </c>
      <c r="C2989">
        <v>500</v>
      </c>
      <c r="D2989" s="5">
        <v>8752286.870000001</v>
      </c>
      <c r="E2989" s="5">
        <v>9907207.4299999997</v>
      </c>
      <c r="F2989" s="5">
        <v>6544937.2400000002</v>
      </c>
      <c r="G2989" s="5">
        <v>4129276.34</v>
      </c>
      <c r="H2989" s="5">
        <v>4346646.3500000015</v>
      </c>
      <c r="I2989" s="5">
        <v>6007043.7699999996</v>
      </c>
      <c r="J2989" s="12"/>
    </row>
    <row r="2990" spans="2:10" ht="16.5" thickTop="1" thickBot="1" x14ac:dyDescent="0.3">
      <c r="B2990" s="30" t="s">
        <v>279</v>
      </c>
      <c r="D2990" s="5"/>
      <c r="E2990" s="5"/>
      <c r="F2990" s="5"/>
      <c r="G2990" s="5"/>
      <c r="H2990" s="5"/>
      <c r="I2990" s="5"/>
      <c r="J2990" s="12"/>
    </row>
    <row r="2991" spans="2:10" ht="16.5" thickTop="1" thickBot="1" x14ac:dyDescent="0.3">
      <c r="B2991" s="31" t="s">
        <v>15</v>
      </c>
      <c r="C2991">
        <v>100</v>
      </c>
      <c r="D2991" s="5">
        <v>0</v>
      </c>
      <c r="E2991" s="5">
        <v>0</v>
      </c>
      <c r="F2991" s="5">
        <v>0</v>
      </c>
      <c r="G2991" s="5">
        <v>912</v>
      </c>
      <c r="H2991" s="5">
        <v>912</v>
      </c>
      <c r="I2991" s="5">
        <v>0</v>
      </c>
      <c r="J2991" s="12"/>
    </row>
    <row r="2992" spans="2:10" ht="16.5" thickTop="1" thickBot="1" x14ac:dyDescent="0.3">
      <c r="B2992" s="31" t="s">
        <v>16</v>
      </c>
      <c r="C2992">
        <v>135</v>
      </c>
      <c r="D2992" s="5">
        <v>0</v>
      </c>
      <c r="E2992" s="5">
        <v>0</v>
      </c>
      <c r="F2992" s="5">
        <v>0</v>
      </c>
      <c r="G2992" s="5">
        <v>1100</v>
      </c>
      <c r="H2992" s="5">
        <v>0</v>
      </c>
      <c r="I2992" s="5">
        <v>105000</v>
      </c>
      <c r="J2992" s="12"/>
    </row>
    <row r="2993" spans="2:10" ht="16.5" thickTop="1" thickBot="1" x14ac:dyDescent="0.3">
      <c r="B2993" s="31" t="s">
        <v>17</v>
      </c>
      <c r="C2993">
        <v>200</v>
      </c>
      <c r="D2993" s="5">
        <v>0</v>
      </c>
      <c r="E2993" s="5">
        <v>0</v>
      </c>
      <c r="F2993" s="5">
        <v>0</v>
      </c>
      <c r="G2993" s="5">
        <v>1100</v>
      </c>
      <c r="H2993" s="5">
        <v>0</v>
      </c>
      <c r="I2993" s="5">
        <v>64917.5</v>
      </c>
      <c r="J2993" s="12"/>
    </row>
    <row r="2994" spans="2:10" ht="16.5" thickTop="1" thickBot="1" x14ac:dyDescent="0.3">
      <c r="B2994" s="31" t="s">
        <v>18</v>
      </c>
      <c r="C2994">
        <v>220</v>
      </c>
      <c r="D2994" s="5">
        <v>0</v>
      </c>
      <c r="E2994" s="5">
        <v>0</v>
      </c>
      <c r="F2994" s="5">
        <v>0</v>
      </c>
      <c r="G2994" s="5">
        <v>0</v>
      </c>
      <c r="H2994" s="5">
        <v>0</v>
      </c>
      <c r="I2994" s="5">
        <v>40082.5</v>
      </c>
      <c r="J2994" s="12"/>
    </row>
    <row r="2995" spans="2:10" ht="16.5" thickTop="1" thickBot="1" x14ac:dyDescent="0.3">
      <c r="B2995" s="31" t="s">
        <v>19</v>
      </c>
      <c r="C2995">
        <v>500</v>
      </c>
      <c r="D2995" s="5">
        <v>0</v>
      </c>
      <c r="E2995" s="5">
        <v>0</v>
      </c>
      <c r="F2995" s="5">
        <v>0</v>
      </c>
      <c r="G2995" s="5">
        <v>912</v>
      </c>
      <c r="H2995" s="5">
        <v>0</v>
      </c>
      <c r="I2995" s="5">
        <v>31665.29</v>
      </c>
      <c r="J2995" s="12"/>
    </row>
    <row r="2996" spans="2:10" ht="16.5" thickTop="1" thickBot="1" x14ac:dyDescent="0.3">
      <c r="B2996" s="30" t="s">
        <v>280</v>
      </c>
      <c r="D2996" s="5"/>
      <c r="E2996" s="5"/>
      <c r="F2996" s="5"/>
      <c r="G2996" s="5"/>
      <c r="H2996" s="5"/>
      <c r="I2996" s="5"/>
      <c r="J2996" s="12"/>
    </row>
    <row r="2997" spans="2:10" ht="16.5" thickTop="1" thickBot="1" x14ac:dyDescent="0.3">
      <c r="B2997" s="31" t="s">
        <v>15</v>
      </c>
      <c r="C2997">
        <v>100</v>
      </c>
      <c r="D2997" s="5">
        <v>0</v>
      </c>
      <c r="E2997" s="5">
        <v>0</v>
      </c>
      <c r="F2997" s="5">
        <v>0</v>
      </c>
      <c r="G2997" s="5">
        <v>144906.04</v>
      </c>
      <c r="H2997" s="5">
        <v>14832.61</v>
      </c>
      <c r="I2997" s="5">
        <v>182249.32</v>
      </c>
      <c r="J2997" s="12"/>
    </row>
    <row r="2998" spans="2:10" ht="16.5" thickTop="1" thickBot="1" x14ac:dyDescent="0.3">
      <c r="B2998" s="31" t="s">
        <v>16</v>
      </c>
      <c r="C2998">
        <v>135</v>
      </c>
      <c r="D2998" s="5">
        <v>0</v>
      </c>
      <c r="E2998" s="5">
        <v>0</v>
      </c>
      <c r="F2998" s="5">
        <v>0</v>
      </c>
      <c r="G2998" s="5">
        <v>102200</v>
      </c>
      <c r="H2998" s="5">
        <v>36875</v>
      </c>
      <c r="I2998" s="5">
        <v>3125</v>
      </c>
      <c r="J2998" s="12"/>
    </row>
    <row r="2999" spans="2:10" ht="16.5" thickTop="1" thickBot="1" x14ac:dyDescent="0.3">
      <c r="B2999" s="31" t="s">
        <v>17</v>
      </c>
      <c r="C2999">
        <v>200</v>
      </c>
      <c r="D2999" s="5">
        <v>0</v>
      </c>
      <c r="E2999" s="5">
        <v>0</v>
      </c>
      <c r="F2999" s="5">
        <v>0</v>
      </c>
      <c r="G2999" s="5">
        <v>101009.1</v>
      </c>
      <c r="H2999" s="5">
        <v>25227.39</v>
      </c>
      <c r="I2999" s="5">
        <v>705.08</v>
      </c>
      <c r="J2999" s="12"/>
    </row>
    <row r="3000" spans="2:10" ht="16.5" thickTop="1" thickBot="1" x14ac:dyDescent="0.3">
      <c r="B3000" s="31" t="s">
        <v>18</v>
      </c>
      <c r="C3000">
        <v>220</v>
      </c>
      <c r="D3000" s="5">
        <v>0</v>
      </c>
      <c r="E3000" s="5">
        <v>0</v>
      </c>
      <c r="F3000" s="5">
        <v>0</v>
      </c>
      <c r="G3000" s="5">
        <v>1190.8999999999942</v>
      </c>
      <c r="H3000" s="5">
        <v>11647.61</v>
      </c>
      <c r="I3000" s="5">
        <v>2419.92</v>
      </c>
      <c r="J3000" s="12"/>
    </row>
    <row r="3001" spans="2:10" ht="16.5" thickTop="1" thickBot="1" x14ac:dyDescent="0.3">
      <c r="B3001" s="31" t="s">
        <v>19</v>
      </c>
      <c r="C3001">
        <v>500</v>
      </c>
      <c r="D3001" s="5">
        <v>0</v>
      </c>
      <c r="E3001" s="5">
        <v>0</v>
      </c>
      <c r="F3001" s="5">
        <v>0</v>
      </c>
      <c r="G3001" s="5">
        <v>141062.12</v>
      </c>
      <c r="H3001" s="5">
        <v>25541.91</v>
      </c>
      <c r="I3001" s="5">
        <v>38134.120000000003</v>
      </c>
      <c r="J3001" s="12"/>
    </row>
    <row r="3002" spans="2:10" ht="16.5" thickTop="1" thickBot="1" x14ac:dyDescent="0.3">
      <c r="B3002" s="30" t="s">
        <v>282</v>
      </c>
      <c r="D3002" s="5"/>
      <c r="E3002" s="5"/>
      <c r="F3002" s="5"/>
      <c r="G3002" s="5"/>
      <c r="H3002" s="5"/>
      <c r="I3002" s="5"/>
      <c r="J3002" s="12"/>
    </row>
    <row r="3003" spans="2:10" ht="16.5" thickTop="1" thickBot="1" x14ac:dyDescent="0.3">
      <c r="B3003" s="31" t="s">
        <v>15</v>
      </c>
      <c r="C3003">
        <v>100</v>
      </c>
      <c r="D3003" s="5">
        <v>80440.98</v>
      </c>
      <c r="E3003" s="5">
        <v>145086.03</v>
      </c>
      <c r="F3003" s="5">
        <v>1639662.6199999999</v>
      </c>
      <c r="G3003" s="5">
        <v>2141029.4299999997</v>
      </c>
      <c r="H3003" s="5">
        <v>3106438.87</v>
      </c>
      <c r="I3003" s="5">
        <v>2134009.02</v>
      </c>
      <c r="J3003" s="12"/>
    </row>
    <row r="3004" spans="2:10" ht="16.5" thickTop="1" thickBot="1" x14ac:dyDescent="0.3">
      <c r="B3004" s="31" t="s">
        <v>16</v>
      </c>
      <c r="C3004">
        <v>135</v>
      </c>
      <c r="D3004" s="5">
        <v>4054472</v>
      </c>
      <c r="E3004" s="5">
        <v>4727202</v>
      </c>
      <c r="F3004" s="5">
        <v>4727202</v>
      </c>
      <c r="G3004" s="5">
        <v>4741277</v>
      </c>
      <c r="H3004" s="5">
        <v>4741277</v>
      </c>
      <c r="I3004" s="5">
        <v>4741277</v>
      </c>
      <c r="J3004" s="12"/>
    </row>
    <row r="3005" spans="2:10" ht="16.5" thickTop="1" thickBot="1" x14ac:dyDescent="0.3">
      <c r="B3005" s="31" t="s">
        <v>66</v>
      </c>
      <c r="C3005">
        <v>137</v>
      </c>
      <c r="D3005" s="5">
        <v>1091366</v>
      </c>
      <c r="E3005" s="5">
        <v>1091366</v>
      </c>
      <c r="F3005" s="5">
        <v>1091366</v>
      </c>
      <c r="G3005" s="5">
        <v>1091366</v>
      </c>
      <c r="H3005" s="5">
        <v>1091366</v>
      </c>
      <c r="I3005" s="5">
        <v>1091366</v>
      </c>
      <c r="J3005" s="12"/>
    </row>
    <row r="3006" spans="2:10" ht="16.5" thickTop="1" thickBot="1" x14ac:dyDescent="0.3">
      <c r="B3006" s="31" t="s">
        <v>17</v>
      </c>
      <c r="C3006">
        <v>200</v>
      </c>
      <c r="D3006" s="5">
        <v>3646364.9799999977</v>
      </c>
      <c r="E3006" s="5">
        <v>4351051.33</v>
      </c>
      <c r="F3006" s="5">
        <v>3605911.1200000006</v>
      </c>
      <c r="G3006" s="5">
        <v>1363777.6499999994</v>
      </c>
      <c r="H3006" s="5">
        <v>2151176.9299999997</v>
      </c>
      <c r="I3006" s="5">
        <v>4741133.669999999</v>
      </c>
      <c r="J3006" s="12"/>
    </row>
    <row r="3007" spans="2:10" ht="16.5" thickTop="1" thickBot="1" x14ac:dyDescent="0.3">
      <c r="B3007" s="31" t="s">
        <v>18</v>
      </c>
      <c r="C3007">
        <v>220</v>
      </c>
      <c r="D3007" s="5">
        <v>408107.02000000235</v>
      </c>
      <c r="E3007" s="5">
        <v>376150.66999999993</v>
      </c>
      <c r="F3007" s="5">
        <v>1121290.8799999994</v>
      </c>
      <c r="G3007" s="5">
        <v>3377499.3500000006</v>
      </c>
      <c r="H3007" s="5">
        <v>2590100.0700000003</v>
      </c>
      <c r="I3007" s="5">
        <v>143.33000000100583</v>
      </c>
      <c r="J3007" s="12"/>
    </row>
    <row r="3008" spans="2:10" ht="16.5" thickTop="1" thickBot="1" x14ac:dyDescent="0.3">
      <c r="B3008" s="31" t="s">
        <v>67</v>
      </c>
      <c r="C3008">
        <v>222</v>
      </c>
      <c r="D3008" s="5">
        <v>1091366</v>
      </c>
      <c r="E3008" s="5">
        <v>1091366</v>
      </c>
      <c r="F3008" s="5">
        <v>1091366</v>
      </c>
      <c r="G3008" s="5">
        <v>1091366</v>
      </c>
      <c r="H3008" s="5">
        <v>1091366</v>
      </c>
      <c r="I3008" s="5">
        <v>1091366</v>
      </c>
      <c r="J3008" s="12"/>
    </row>
    <row r="3009" spans="2:10" ht="16.5" thickTop="1" thickBot="1" x14ac:dyDescent="0.3">
      <c r="B3009" s="31" t="s">
        <v>19</v>
      </c>
      <c r="C3009">
        <v>500</v>
      </c>
      <c r="D3009" s="5">
        <v>79166.59</v>
      </c>
      <c r="E3009" s="5">
        <v>165781.09</v>
      </c>
      <c r="F3009" s="5">
        <v>3989833.99</v>
      </c>
      <c r="G3009" s="5">
        <v>2304294.46</v>
      </c>
      <c r="H3009" s="5">
        <v>3579836.37</v>
      </c>
      <c r="I3009" s="5">
        <v>3846816.49</v>
      </c>
      <c r="J3009" s="12"/>
    </row>
    <row r="3010" spans="2:10" ht="16.5" thickTop="1" thickBot="1" x14ac:dyDescent="0.3">
      <c r="B3010" s="30" t="s">
        <v>283</v>
      </c>
      <c r="D3010" s="5"/>
      <c r="E3010" s="5"/>
      <c r="F3010" s="5"/>
      <c r="G3010" s="5"/>
      <c r="H3010" s="5"/>
      <c r="I3010" s="5"/>
      <c r="J3010" s="12"/>
    </row>
    <row r="3011" spans="2:10" ht="16.5" thickTop="1" thickBot="1" x14ac:dyDescent="0.3">
      <c r="B3011" s="31" t="s">
        <v>15</v>
      </c>
      <c r="C3011">
        <v>100</v>
      </c>
      <c r="D3011" s="5">
        <v>0</v>
      </c>
      <c r="E3011" s="5">
        <v>0</v>
      </c>
      <c r="F3011" s="5">
        <v>9202.2999999999993</v>
      </c>
      <c r="G3011" s="5">
        <v>0</v>
      </c>
      <c r="H3011" s="5">
        <v>22227.200000000001</v>
      </c>
      <c r="I3011" s="5">
        <v>0</v>
      </c>
      <c r="J3011" s="12"/>
    </row>
    <row r="3012" spans="2:10" ht="16.5" thickTop="1" thickBot="1" x14ac:dyDescent="0.3">
      <c r="B3012" s="31" t="s">
        <v>16</v>
      </c>
      <c r="C3012">
        <v>135</v>
      </c>
      <c r="D3012" s="5">
        <v>15000</v>
      </c>
      <c r="E3012" s="5">
        <v>15000</v>
      </c>
      <c r="F3012" s="5">
        <v>15000</v>
      </c>
      <c r="G3012" s="5">
        <v>15000</v>
      </c>
      <c r="H3012" s="5">
        <v>15000</v>
      </c>
      <c r="I3012" s="5">
        <v>15000</v>
      </c>
      <c r="J3012" s="12"/>
    </row>
    <row r="3013" spans="2:10" ht="16.5" thickTop="1" thickBot="1" x14ac:dyDescent="0.3">
      <c r="B3013" s="31" t="s">
        <v>17</v>
      </c>
      <c r="C3013">
        <v>200</v>
      </c>
      <c r="D3013" s="5">
        <v>0</v>
      </c>
      <c r="E3013" s="5">
        <v>15000</v>
      </c>
      <c r="F3013" s="5">
        <v>13361.02</v>
      </c>
      <c r="G3013" s="5">
        <v>9202.2999999999993</v>
      </c>
      <c r="H3013" s="5">
        <v>4108.8</v>
      </c>
      <c r="I3013" s="5">
        <v>0</v>
      </c>
      <c r="J3013" s="12"/>
    </row>
    <row r="3014" spans="2:10" ht="16.5" thickTop="1" thickBot="1" x14ac:dyDescent="0.3">
      <c r="B3014" s="31" t="s">
        <v>18</v>
      </c>
      <c r="C3014">
        <v>220</v>
      </c>
      <c r="D3014" s="5">
        <v>15000</v>
      </c>
      <c r="E3014" s="5">
        <v>0</v>
      </c>
      <c r="F3014" s="5">
        <v>1638.9799999999996</v>
      </c>
      <c r="G3014" s="5">
        <v>5797.7000000000007</v>
      </c>
      <c r="H3014" s="5">
        <v>10891.2</v>
      </c>
      <c r="I3014" s="5">
        <v>15000</v>
      </c>
      <c r="J3014" s="12"/>
    </row>
    <row r="3015" spans="2:10" ht="16.5" thickTop="1" thickBot="1" x14ac:dyDescent="0.3">
      <c r="B3015" s="31" t="s">
        <v>19</v>
      </c>
      <c r="C3015">
        <v>500</v>
      </c>
      <c r="D3015" s="5">
        <v>0</v>
      </c>
      <c r="E3015" s="5">
        <v>29967</v>
      </c>
      <c r="F3015" s="5">
        <v>291.32</v>
      </c>
      <c r="G3015" s="5">
        <v>0</v>
      </c>
      <c r="H3015" s="5">
        <v>26336</v>
      </c>
      <c r="I3015" s="5">
        <v>0</v>
      </c>
      <c r="J3015" s="12"/>
    </row>
    <row r="3016" spans="2:10" ht="16.5" thickTop="1" thickBot="1" x14ac:dyDescent="0.3">
      <c r="B3016" s="30" t="s">
        <v>285</v>
      </c>
      <c r="D3016" s="5"/>
      <c r="E3016" s="5"/>
      <c r="F3016" s="5"/>
      <c r="G3016" s="5"/>
      <c r="H3016" s="5"/>
      <c r="I3016" s="5"/>
      <c r="J3016" s="12"/>
    </row>
    <row r="3017" spans="2:10" ht="16.5" thickTop="1" thickBot="1" x14ac:dyDescent="0.3">
      <c r="B3017" s="31" t="s">
        <v>15</v>
      </c>
      <c r="C3017">
        <v>100</v>
      </c>
      <c r="D3017" s="5">
        <v>0</v>
      </c>
      <c r="E3017" s="5">
        <v>0</v>
      </c>
      <c r="F3017" s="5">
        <v>0</v>
      </c>
      <c r="G3017" s="5">
        <v>0</v>
      </c>
      <c r="H3017" s="5">
        <v>144011.35</v>
      </c>
      <c r="I3017" s="5">
        <v>0</v>
      </c>
      <c r="J3017" s="12"/>
    </row>
    <row r="3018" spans="2:10" ht="16.5" thickTop="1" thickBot="1" x14ac:dyDescent="0.3">
      <c r="B3018" s="31" t="s">
        <v>16</v>
      </c>
      <c r="C3018">
        <v>135</v>
      </c>
      <c r="D3018" s="5">
        <v>0</v>
      </c>
      <c r="E3018" s="5">
        <v>0</v>
      </c>
      <c r="F3018" s="5">
        <v>0</v>
      </c>
      <c r="G3018" s="5">
        <v>0</v>
      </c>
      <c r="H3018" s="5">
        <v>883813</v>
      </c>
      <c r="I3018" s="5">
        <v>0</v>
      </c>
      <c r="J3018" s="12"/>
    </row>
    <row r="3019" spans="2:10" ht="16.5" thickTop="1" thickBot="1" x14ac:dyDescent="0.3">
      <c r="B3019" s="31" t="s">
        <v>17</v>
      </c>
      <c r="C3019">
        <v>200</v>
      </c>
      <c r="D3019" s="5">
        <v>0</v>
      </c>
      <c r="E3019" s="5">
        <v>0</v>
      </c>
      <c r="F3019" s="5">
        <v>0</v>
      </c>
      <c r="G3019" s="5">
        <v>0</v>
      </c>
      <c r="H3019" s="5">
        <v>739801.65</v>
      </c>
      <c r="I3019" s="5">
        <v>0</v>
      </c>
      <c r="J3019" s="12"/>
    </row>
    <row r="3020" spans="2:10" ht="16.5" thickTop="1" thickBot="1" x14ac:dyDescent="0.3">
      <c r="B3020" s="31" t="s">
        <v>18</v>
      </c>
      <c r="C3020">
        <v>220</v>
      </c>
      <c r="D3020" s="5">
        <v>0</v>
      </c>
      <c r="E3020" s="5">
        <v>0</v>
      </c>
      <c r="F3020" s="5">
        <v>0</v>
      </c>
      <c r="G3020" s="5">
        <v>0</v>
      </c>
      <c r="H3020" s="5">
        <v>144011.34999999998</v>
      </c>
      <c r="I3020" s="5">
        <v>0</v>
      </c>
      <c r="J3020" s="12"/>
    </row>
    <row r="3021" spans="2:10" ht="16.5" thickTop="1" thickBot="1" x14ac:dyDescent="0.3">
      <c r="B3021" s="30" t="s">
        <v>287</v>
      </c>
      <c r="D3021" s="5"/>
      <c r="E3021" s="5"/>
      <c r="F3021" s="5"/>
      <c r="G3021" s="5"/>
      <c r="H3021" s="5"/>
      <c r="I3021" s="5"/>
      <c r="J3021" s="12"/>
    </row>
    <row r="3022" spans="2:10" ht="16.5" thickTop="1" thickBot="1" x14ac:dyDescent="0.3">
      <c r="B3022" s="31" t="s">
        <v>16</v>
      </c>
      <c r="C3022">
        <v>135</v>
      </c>
      <c r="D3022" s="5">
        <v>0</v>
      </c>
      <c r="E3022" s="5">
        <v>0</v>
      </c>
      <c r="F3022" s="5">
        <v>0</v>
      </c>
      <c r="G3022" s="5">
        <v>0</v>
      </c>
      <c r="H3022" s="5">
        <v>216000</v>
      </c>
      <c r="I3022" s="5">
        <v>0</v>
      </c>
      <c r="J3022" s="12"/>
    </row>
    <row r="3023" spans="2:10" ht="16.5" thickTop="1" thickBot="1" x14ac:dyDescent="0.3">
      <c r="B3023" s="31" t="s">
        <v>18</v>
      </c>
      <c r="C3023">
        <v>220</v>
      </c>
      <c r="D3023" s="5">
        <v>0</v>
      </c>
      <c r="E3023" s="5">
        <v>0</v>
      </c>
      <c r="F3023" s="5">
        <v>0</v>
      </c>
      <c r="G3023" s="5">
        <v>0</v>
      </c>
      <c r="H3023" s="5">
        <v>216000</v>
      </c>
      <c r="I3023" s="5">
        <v>0</v>
      </c>
      <c r="J3023" s="12"/>
    </row>
    <row r="3024" spans="2:10" ht="16.5" thickTop="1" thickBot="1" x14ac:dyDescent="0.3">
      <c r="B3024" s="30" t="s">
        <v>288</v>
      </c>
      <c r="D3024" s="5"/>
      <c r="E3024" s="5"/>
      <c r="F3024" s="5"/>
      <c r="G3024" s="5"/>
      <c r="H3024" s="5"/>
      <c r="I3024" s="5"/>
      <c r="J3024" s="12"/>
    </row>
    <row r="3025" spans="2:10" ht="16.5" thickTop="1" thickBot="1" x14ac:dyDescent="0.3">
      <c r="B3025" s="31" t="s">
        <v>15</v>
      </c>
      <c r="C3025">
        <v>100</v>
      </c>
      <c r="D3025" s="5">
        <v>0</v>
      </c>
      <c r="E3025" s="5">
        <v>0</v>
      </c>
      <c r="F3025" s="5">
        <v>0</v>
      </c>
      <c r="G3025" s="5">
        <v>11696</v>
      </c>
      <c r="H3025" s="5">
        <v>11696</v>
      </c>
      <c r="I3025" s="5">
        <v>0</v>
      </c>
      <c r="J3025" s="12"/>
    </row>
    <row r="3026" spans="2:10" ht="16.5" thickTop="1" thickBot="1" x14ac:dyDescent="0.3">
      <c r="B3026" s="31" t="s">
        <v>16</v>
      </c>
      <c r="C3026">
        <v>135</v>
      </c>
      <c r="D3026" s="5">
        <v>0</v>
      </c>
      <c r="E3026" s="5">
        <v>0</v>
      </c>
      <c r="F3026" s="5">
        <v>0</v>
      </c>
      <c r="G3026" s="5">
        <v>107200</v>
      </c>
      <c r="H3026" s="5">
        <v>59957</v>
      </c>
      <c r="I3026" s="5">
        <v>0</v>
      </c>
      <c r="J3026" s="12"/>
    </row>
    <row r="3027" spans="2:10" ht="16.5" thickTop="1" thickBot="1" x14ac:dyDescent="0.3">
      <c r="B3027" s="31" t="s">
        <v>17</v>
      </c>
      <c r="C3027">
        <v>200</v>
      </c>
      <c r="D3027" s="5">
        <v>0</v>
      </c>
      <c r="E3027" s="5">
        <v>0</v>
      </c>
      <c r="F3027" s="5">
        <v>0</v>
      </c>
      <c r="G3027" s="5">
        <v>101352</v>
      </c>
      <c r="H3027" s="5">
        <v>0</v>
      </c>
      <c r="I3027" s="5">
        <v>0</v>
      </c>
      <c r="J3027" s="12"/>
    </row>
    <row r="3028" spans="2:10" ht="16.5" thickTop="1" thickBot="1" x14ac:dyDescent="0.3">
      <c r="B3028" s="31" t="s">
        <v>18</v>
      </c>
      <c r="C3028">
        <v>220</v>
      </c>
      <c r="D3028" s="5">
        <v>0</v>
      </c>
      <c r="E3028" s="5">
        <v>0</v>
      </c>
      <c r="F3028" s="5">
        <v>0</v>
      </c>
      <c r="G3028" s="5">
        <v>5848</v>
      </c>
      <c r="H3028" s="5">
        <v>59957</v>
      </c>
      <c r="I3028" s="5">
        <v>0</v>
      </c>
      <c r="J3028" s="12"/>
    </row>
    <row r="3029" spans="2:10" ht="16.5" thickTop="1" thickBot="1" x14ac:dyDescent="0.3">
      <c r="B3029" s="31" t="s">
        <v>19</v>
      </c>
      <c r="C3029">
        <v>500</v>
      </c>
      <c r="D3029" s="5">
        <v>0</v>
      </c>
      <c r="E3029" s="5">
        <v>0</v>
      </c>
      <c r="F3029" s="5">
        <v>0</v>
      </c>
      <c r="G3029" s="5">
        <v>107200</v>
      </c>
      <c r="H3029" s="5">
        <v>0</v>
      </c>
      <c r="I3029" s="5">
        <v>0</v>
      </c>
      <c r="J3029" s="12"/>
    </row>
    <row r="3030" spans="2:10" ht="16.5" thickTop="1" thickBot="1" x14ac:dyDescent="0.3">
      <c r="B3030" s="30" t="s">
        <v>289</v>
      </c>
      <c r="D3030" s="5"/>
      <c r="E3030" s="5"/>
      <c r="F3030" s="5"/>
      <c r="G3030" s="5"/>
      <c r="H3030" s="5"/>
      <c r="I3030" s="5"/>
      <c r="J3030" s="12"/>
    </row>
    <row r="3031" spans="2:10" ht="16.5" thickTop="1" thickBot="1" x14ac:dyDescent="0.3">
      <c r="B3031" s="31" t="s">
        <v>15</v>
      </c>
      <c r="C3031">
        <v>100</v>
      </c>
      <c r="D3031" s="5">
        <v>0</v>
      </c>
      <c r="E3031" s="5">
        <v>0</v>
      </c>
      <c r="F3031" s="5">
        <v>23400</v>
      </c>
      <c r="G3031" s="5">
        <v>0</v>
      </c>
      <c r="H3031" s="5">
        <v>0</v>
      </c>
      <c r="I3031" s="5">
        <v>0</v>
      </c>
      <c r="J3031" s="12"/>
    </row>
    <row r="3032" spans="2:10" ht="16.5" thickTop="1" thickBot="1" x14ac:dyDescent="0.3">
      <c r="B3032" s="31" t="s">
        <v>16</v>
      </c>
      <c r="C3032">
        <v>135</v>
      </c>
      <c r="D3032" s="5">
        <v>0</v>
      </c>
      <c r="E3032" s="5">
        <v>0</v>
      </c>
      <c r="F3032" s="5">
        <v>23400</v>
      </c>
      <c r="G3032" s="5">
        <v>73059</v>
      </c>
      <c r="H3032" s="5">
        <v>0</v>
      </c>
      <c r="I3032" s="5">
        <v>0</v>
      </c>
      <c r="J3032" s="12"/>
    </row>
    <row r="3033" spans="2:10" ht="16.5" thickTop="1" thickBot="1" x14ac:dyDescent="0.3">
      <c r="B3033" s="31" t="s">
        <v>17</v>
      </c>
      <c r="C3033">
        <v>200</v>
      </c>
      <c r="D3033" s="5">
        <v>0</v>
      </c>
      <c r="E3033" s="5">
        <v>0</v>
      </c>
      <c r="F3033" s="5">
        <v>0</v>
      </c>
      <c r="G3033" s="5">
        <v>73059</v>
      </c>
      <c r="H3033" s="5">
        <v>0</v>
      </c>
      <c r="I3033" s="5">
        <v>0</v>
      </c>
      <c r="J3033" s="12"/>
    </row>
    <row r="3034" spans="2:10" ht="16.5" thickTop="1" thickBot="1" x14ac:dyDescent="0.3">
      <c r="B3034" s="31" t="s">
        <v>18</v>
      </c>
      <c r="C3034">
        <v>220</v>
      </c>
      <c r="D3034" s="5">
        <v>0</v>
      </c>
      <c r="E3034" s="5">
        <v>0</v>
      </c>
      <c r="F3034" s="5">
        <v>23400</v>
      </c>
      <c r="G3034" s="5">
        <v>0</v>
      </c>
      <c r="H3034" s="5">
        <v>0</v>
      </c>
      <c r="I3034" s="5">
        <v>0</v>
      </c>
      <c r="J3034" s="12"/>
    </row>
    <row r="3035" spans="2:10" ht="16.5" thickTop="1" thickBot="1" x14ac:dyDescent="0.3">
      <c r="B3035" s="30" t="s">
        <v>290</v>
      </c>
      <c r="D3035" s="5"/>
      <c r="E3035" s="5"/>
      <c r="F3035" s="5"/>
      <c r="G3035" s="5"/>
      <c r="H3035" s="5"/>
      <c r="I3035" s="5"/>
      <c r="J3035" s="12"/>
    </row>
    <row r="3036" spans="2:10" ht="16.5" thickTop="1" thickBot="1" x14ac:dyDescent="0.3">
      <c r="B3036" s="31" t="s">
        <v>16</v>
      </c>
      <c r="C3036">
        <v>135</v>
      </c>
      <c r="D3036" s="5">
        <v>0</v>
      </c>
      <c r="E3036" s="5">
        <v>0</v>
      </c>
      <c r="F3036" s="5">
        <v>410367</v>
      </c>
      <c r="G3036" s="5">
        <v>410367</v>
      </c>
      <c r="H3036" s="5">
        <v>1589586</v>
      </c>
      <c r="I3036" s="5">
        <v>0</v>
      </c>
      <c r="J3036" s="12"/>
    </row>
    <row r="3037" spans="2:10" ht="16.5" thickTop="1" thickBot="1" x14ac:dyDescent="0.3">
      <c r="B3037" s="31" t="s">
        <v>17</v>
      </c>
      <c r="C3037">
        <v>200</v>
      </c>
      <c r="D3037" s="5">
        <v>0</v>
      </c>
      <c r="E3037" s="5">
        <v>0</v>
      </c>
      <c r="F3037" s="5">
        <v>410367</v>
      </c>
      <c r="G3037" s="5">
        <v>410367</v>
      </c>
      <c r="H3037" s="5">
        <v>1589586</v>
      </c>
      <c r="I3037" s="5">
        <v>0</v>
      </c>
      <c r="J3037" s="12"/>
    </row>
    <row r="3038" spans="2:10" ht="16.5" thickTop="1" thickBot="1" x14ac:dyDescent="0.3">
      <c r="B3038" s="31" t="s">
        <v>19</v>
      </c>
      <c r="C3038">
        <v>500</v>
      </c>
      <c r="D3038" s="5">
        <v>0</v>
      </c>
      <c r="E3038" s="5">
        <v>0</v>
      </c>
      <c r="F3038" s="5">
        <v>410367</v>
      </c>
      <c r="G3038" s="5">
        <v>410367</v>
      </c>
      <c r="H3038" s="5">
        <v>1589586</v>
      </c>
      <c r="I3038" s="5">
        <v>0</v>
      </c>
      <c r="J3038" s="12"/>
    </row>
    <row r="3039" spans="2:10" ht="16.5" thickTop="1" thickBot="1" x14ac:dyDescent="0.3">
      <c r="B3039" s="30" t="s">
        <v>291</v>
      </c>
      <c r="D3039" s="5"/>
      <c r="E3039" s="5"/>
      <c r="F3039" s="5"/>
      <c r="G3039" s="5"/>
      <c r="H3039" s="5"/>
      <c r="I3039" s="5"/>
      <c r="J3039" s="12"/>
    </row>
    <row r="3040" spans="2:10" ht="16.5" thickTop="1" thickBot="1" x14ac:dyDescent="0.3">
      <c r="B3040" s="31" t="s">
        <v>15</v>
      </c>
      <c r="C3040">
        <v>100</v>
      </c>
      <c r="D3040" s="5">
        <v>0</v>
      </c>
      <c r="E3040" s="5">
        <v>0</v>
      </c>
      <c r="F3040" s="5">
        <v>11903.57</v>
      </c>
      <c r="G3040" s="5">
        <v>5384.36</v>
      </c>
      <c r="H3040" s="5">
        <v>0</v>
      </c>
      <c r="I3040" s="5">
        <v>0</v>
      </c>
      <c r="J3040" s="12"/>
    </row>
    <row r="3041" spans="2:10" ht="16.5" thickTop="1" thickBot="1" x14ac:dyDescent="0.3">
      <c r="B3041" s="31" t="s">
        <v>16</v>
      </c>
      <c r="C3041">
        <v>135</v>
      </c>
      <c r="D3041" s="5">
        <v>0</v>
      </c>
      <c r="E3041" s="5">
        <v>0</v>
      </c>
      <c r="F3041" s="5">
        <v>410367</v>
      </c>
      <c r="G3041" s="5">
        <v>1392852.57</v>
      </c>
      <c r="H3041" s="5">
        <v>1901762</v>
      </c>
      <c r="I3041" s="5">
        <v>0</v>
      </c>
      <c r="J3041" s="12"/>
    </row>
    <row r="3042" spans="2:10" ht="16.5" thickTop="1" thickBot="1" x14ac:dyDescent="0.3">
      <c r="B3042" s="31" t="s">
        <v>17</v>
      </c>
      <c r="C3042">
        <v>200</v>
      </c>
      <c r="D3042" s="5">
        <v>0</v>
      </c>
      <c r="E3042" s="5">
        <v>0</v>
      </c>
      <c r="F3042" s="5">
        <v>83024.929999999993</v>
      </c>
      <c r="G3042" s="5">
        <v>1070064.21</v>
      </c>
      <c r="H3042" s="5">
        <v>1578974</v>
      </c>
      <c r="I3042" s="5">
        <v>0</v>
      </c>
      <c r="J3042" s="12"/>
    </row>
    <row r="3043" spans="2:10" ht="16.5" thickTop="1" thickBot="1" x14ac:dyDescent="0.3">
      <c r="B3043" s="31" t="s">
        <v>18</v>
      </c>
      <c r="C3043">
        <v>220</v>
      </c>
      <c r="D3043" s="5">
        <v>0</v>
      </c>
      <c r="E3043" s="5">
        <v>0</v>
      </c>
      <c r="F3043" s="5">
        <v>327342.07</v>
      </c>
      <c r="G3043" s="5">
        <v>322788.3600000001</v>
      </c>
      <c r="H3043" s="5">
        <v>322788</v>
      </c>
      <c r="I3043" s="5">
        <v>0</v>
      </c>
      <c r="J3043" s="12"/>
    </row>
    <row r="3044" spans="2:10" ht="16.5" thickTop="1" thickBot="1" x14ac:dyDescent="0.3">
      <c r="B3044" s="31" t="s">
        <v>19</v>
      </c>
      <c r="C3044">
        <v>500</v>
      </c>
      <c r="D3044" s="5">
        <v>0</v>
      </c>
      <c r="E3044" s="5">
        <v>0</v>
      </c>
      <c r="F3044" s="5">
        <v>94928.5</v>
      </c>
      <c r="G3044" s="5">
        <v>1063545</v>
      </c>
      <c r="H3044" s="5">
        <v>1895678</v>
      </c>
      <c r="I3044" s="5">
        <v>0</v>
      </c>
      <c r="J3044" s="12"/>
    </row>
    <row r="3045" spans="2:10" ht="16.5" thickTop="1" thickBot="1" x14ac:dyDescent="0.3">
      <c r="B3045" s="30" t="s">
        <v>302</v>
      </c>
      <c r="D3045" s="5"/>
      <c r="E3045" s="5"/>
      <c r="F3045" s="5"/>
      <c r="G3045" s="5"/>
      <c r="H3045" s="5"/>
      <c r="I3045" s="5"/>
      <c r="J3045" s="12"/>
    </row>
    <row r="3046" spans="2:10" ht="16.5" thickTop="1" thickBot="1" x14ac:dyDescent="0.3">
      <c r="B3046" s="31" t="s">
        <v>15</v>
      </c>
      <c r="C3046">
        <v>100</v>
      </c>
      <c r="D3046" s="5">
        <v>0</v>
      </c>
      <c r="E3046" s="5">
        <v>288.5</v>
      </c>
      <c r="F3046" s="5">
        <v>0</v>
      </c>
      <c r="G3046" s="5">
        <v>0</v>
      </c>
      <c r="H3046" s="5">
        <v>0</v>
      </c>
      <c r="I3046" s="5">
        <v>0</v>
      </c>
      <c r="J3046" s="12"/>
    </row>
    <row r="3047" spans="2:10" ht="16.5" thickTop="1" thickBot="1" x14ac:dyDescent="0.3">
      <c r="B3047" s="31" t="s">
        <v>19</v>
      </c>
      <c r="C3047">
        <v>500</v>
      </c>
      <c r="D3047" s="5">
        <v>0</v>
      </c>
      <c r="E3047" s="5">
        <v>288.5</v>
      </c>
      <c r="F3047" s="5">
        <v>0</v>
      </c>
      <c r="G3047" s="5">
        <v>0</v>
      </c>
      <c r="H3047" s="5">
        <v>0</v>
      </c>
      <c r="I3047" s="5">
        <v>0</v>
      </c>
      <c r="J3047" s="12"/>
    </row>
    <row r="3048" spans="2:10" ht="16.5" thickTop="1" thickBot="1" x14ac:dyDescent="0.3">
      <c r="B3048" s="30" t="s">
        <v>150</v>
      </c>
      <c r="D3048" s="5"/>
      <c r="E3048" s="5"/>
      <c r="F3048" s="5"/>
      <c r="G3048" s="5"/>
      <c r="H3048" s="5"/>
      <c r="I3048" s="5"/>
      <c r="J3048" s="12"/>
    </row>
    <row r="3049" spans="2:10" ht="16.5" thickTop="1" thickBot="1" x14ac:dyDescent="0.3">
      <c r="B3049" s="31" t="s">
        <v>15</v>
      </c>
      <c r="C3049">
        <v>100</v>
      </c>
      <c r="D3049" s="5">
        <v>0</v>
      </c>
      <c r="E3049" s="5">
        <v>0</v>
      </c>
      <c r="F3049" s="5">
        <v>166654.09999999998</v>
      </c>
      <c r="G3049" s="5">
        <v>34982.6</v>
      </c>
      <c r="H3049" s="5">
        <v>0</v>
      </c>
      <c r="I3049" s="5">
        <v>0</v>
      </c>
      <c r="J3049" s="12"/>
    </row>
    <row r="3050" spans="2:10" ht="16.5" thickTop="1" thickBot="1" x14ac:dyDescent="0.3">
      <c r="B3050" s="31" t="s">
        <v>66</v>
      </c>
      <c r="C3050">
        <v>137</v>
      </c>
      <c r="D3050" s="5">
        <v>0</v>
      </c>
      <c r="E3050" s="5">
        <v>0</v>
      </c>
      <c r="F3050" s="5">
        <v>969795</v>
      </c>
      <c r="G3050" s="5">
        <v>166654.1</v>
      </c>
      <c r="H3050" s="5">
        <v>0</v>
      </c>
      <c r="I3050" s="5">
        <v>0</v>
      </c>
      <c r="J3050" s="12"/>
    </row>
    <row r="3051" spans="2:10" ht="16.5" thickTop="1" thickBot="1" x14ac:dyDescent="0.3">
      <c r="B3051" s="31" t="s">
        <v>97</v>
      </c>
      <c r="C3051">
        <v>205</v>
      </c>
      <c r="D3051" s="5">
        <v>0</v>
      </c>
      <c r="E3051" s="5">
        <v>0</v>
      </c>
      <c r="F3051" s="5">
        <v>803140.9</v>
      </c>
      <c r="G3051" s="5">
        <v>131671.5</v>
      </c>
      <c r="H3051" s="5">
        <v>0</v>
      </c>
      <c r="I3051" s="5">
        <v>0</v>
      </c>
      <c r="J3051" s="12"/>
    </row>
    <row r="3052" spans="2:10" ht="16.5" thickTop="1" thickBot="1" x14ac:dyDescent="0.3">
      <c r="B3052" s="31" t="s">
        <v>67</v>
      </c>
      <c r="C3052">
        <v>222</v>
      </c>
      <c r="D3052" s="5">
        <v>0</v>
      </c>
      <c r="E3052" s="5">
        <v>0</v>
      </c>
      <c r="F3052" s="5">
        <v>166654.09999999998</v>
      </c>
      <c r="G3052" s="5">
        <v>34982.600000000006</v>
      </c>
      <c r="H3052" s="5">
        <v>0</v>
      </c>
      <c r="I3052" s="5">
        <v>0</v>
      </c>
      <c r="J3052" s="12"/>
    </row>
    <row r="3053" spans="2:10" ht="16.5" thickTop="1" thickBot="1" x14ac:dyDescent="0.3">
      <c r="B3053" s="31" t="s">
        <v>19</v>
      </c>
      <c r="C3053">
        <v>500</v>
      </c>
      <c r="D3053" s="5">
        <v>0</v>
      </c>
      <c r="E3053" s="5">
        <v>0</v>
      </c>
      <c r="F3053" s="5">
        <v>0</v>
      </c>
      <c r="G3053" s="5">
        <v>0</v>
      </c>
      <c r="H3053" s="5">
        <v>934812.4</v>
      </c>
      <c r="I3053" s="5">
        <v>0</v>
      </c>
      <c r="J3053" s="12"/>
    </row>
    <row r="3054" spans="2:10" ht="16.5" thickTop="1" thickBot="1" x14ac:dyDescent="0.3">
      <c r="B3054" s="29" t="s">
        <v>350</v>
      </c>
      <c r="D3054" s="5"/>
      <c r="E3054" s="5"/>
      <c r="F3054" s="5"/>
      <c r="G3054" s="5"/>
      <c r="H3054" s="5"/>
      <c r="I3054" s="5"/>
      <c r="J3054" s="12"/>
    </row>
    <row r="3055" spans="2:10" ht="16.5" thickTop="1" thickBot="1" x14ac:dyDescent="0.3">
      <c r="B3055" s="30" t="s">
        <v>148</v>
      </c>
      <c r="D3055" s="5"/>
      <c r="E3055" s="5"/>
      <c r="F3055" s="5"/>
      <c r="G3055" s="5"/>
      <c r="H3055" s="5"/>
      <c r="I3055" s="5"/>
      <c r="J3055" s="12"/>
    </row>
    <row r="3056" spans="2:10" ht="16.5" thickTop="1" thickBot="1" x14ac:dyDescent="0.3">
      <c r="B3056" s="31" t="s">
        <v>15</v>
      </c>
      <c r="C3056">
        <v>100</v>
      </c>
      <c r="D3056" s="5">
        <v>718658.96</v>
      </c>
      <c r="E3056" s="5">
        <v>518883.79</v>
      </c>
      <c r="F3056" s="5">
        <v>160350.41000000003</v>
      </c>
      <c r="G3056" s="5">
        <v>221100.74</v>
      </c>
      <c r="H3056" s="5">
        <v>454132.47999999998</v>
      </c>
      <c r="I3056" s="5">
        <v>373685.65000000014</v>
      </c>
      <c r="J3056" s="12"/>
    </row>
    <row r="3057" spans="2:10" ht="16.5" thickTop="1" thickBot="1" x14ac:dyDescent="0.3">
      <c r="B3057" s="31" t="s">
        <v>16</v>
      </c>
      <c r="C3057">
        <v>135</v>
      </c>
      <c r="D3057" s="5">
        <v>75258567</v>
      </c>
      <c r="E3057" s="5">
        <v>80388993</v>
      </c>
      <c r="F3057" s="5">
        <v>83184218</v>
      </c>
      <c r="G3057" s="5">
        <v>85868492.960000008</v>
      </c>
      <c r="H3057" s="5">
        <v>93099281.870000005</v>
      </c>
      <c r="I3057" s="5">
        <v>99952789.460000008</v>
      </c>
      <c r="J3057" s="12"/>
    </row>
    <row r="3058" spans="2:10" ht="16.5" thickTop="1" thickBot="1" x14ac:dyDescent="0.3">
      <c r="B3058" s="31" t="s">
        <v>17</v>
      </c>
      <c r="C3058">
        <v>200</v>
      </c>
      <c r="D3058" s="5">
        <v>73820734.040000021</v>
      </c>
      <c r="E3058" s="5">
        <v>78333384.680000007</v>
      </c>
      <c r="F3058" s="5">
        <v>81935428.689999953</v>
      </c>
      <c r="G3058" s="5">
        <v>81411717.789999902</v>
      </c>
      <c r="H3058" s="5">
        <v>86369731.170000121</v>
      </c>
      <c r="I3058" s="5">
        <v>92183220.790000036</v>
      </c>
      <c r="J3058" s="12"/>
    </row>
    <row r="3059" spans="2:10" ht="16.5" thickTop="1" thickBot="1" x14ac:dyDescent="0.3">
      <c r="B3059" s="31" t="s">
        <v>18</v>
      </c>
      <c r="C3059">
        <v>220</v>
      </c>
      <c r="D3059" s="5">
        <v>1437832.9599999785</v>
      </c>
      <c r="E3059" s="5">
        <v>2055608.3199999928</v>
      </c>
      <c r="F3059" s="5">
        <v>1248789.3100000471</v>
      </c>
      <c r="G3059" s="5">
        <v>4456775.1700001061</v>
      </c>
      <c r="H3059" s="5">
        <v>6729550.6999998838</v>
      </c>
      <c r="I3059" s="5">
        <v>7769568.669999972</v>
      </c>
      <c r="J3059" s="12"/>
    </row>
    <row r="3060" spans="2:10" ht="16.5" thickTop="1" thickBot="1" x14ac:dyDescent="0.3">
      <c r="B3060" s="31" t="s">
        <v>19</v>
      </c>
      <c r="C3060">
        <v>500</v>
      </c>
      <c r="D3060" s="5">
        <v>45492246.530000001</v>
      </c>
      <c r="E3060" s="5">
        <v>49097358.670000002</v>
      </c>
      <c r="F3060" s="5">
        <v>48849770.520000011</v>
      </c>
      <c r="G3060" s="5">
        <v>47809126.880000018</v>
      </c>
      <c r="H3060" s="5">
        <v>43889230.050000004</v>
      </c>
      <c r="I3060" s="5">
        <v>45311994.68</v>
      </c>
      <c r="J3060" s="12"/>
    </row>
    <row r="3061" spans="2:10" ht="16.5" thickTop="1" thickBot="1" x14ac:dyDescent="0.3">
      <c r="B3061" s="30" t="s">
        <v>279</v>
      </c>
      <c r="D3061" s="5"/>
      <c r="E3061" s="5"/>
      <c r="F3061" s="5"/>
      <c r="G3061" s="5"/>
      <c r="H3061" s="5"/>
      <c r="I3061" s="5"/>
      <c r="J3061" s="12"/>
    </row>
    <row r="3062" spans="2:10" ht="16.5" thickTop="1" thickBot="1" x14ac:dyDescent="0.3">
      <c r="B3062" s="31" t="s">
        <v>15</v>
      </c>
      <c r="C3062">
        <v>100</v>
      </c>
      <c r="D3062" s="5">
        <v>238927.94</v>
      </c>
      <c r="E3062" s="5">
        <v>154648.48000000001</v>
      </c>
      <c r="F3062" s="5">
        <v>321215.59999999998</v>
      </c>
      <c r="G3062" s="5">
        <v>96938.959999999992</v>
      </c>
      <c r="H3062" s="5">
        <v>304006.15000000002</v>
      </c>
      <c r="I3062" s="5">
        <v>165043.85999999999</v>
      </c>
      <c r="J3062" s="12"/>
    </row>
    <row r="3063" spans="2:10" ht="16.5" thickTop="1" thickBot="1" x14ac:dyDescent="0.3">
      <c r="B3063" s="31" t="s">
        <v>16</v>
      </c>
      <c r="C3063">
        <v>135</v>
      </c>
      <c r="D3063" s="5">
        <v>1307035</v>
      </c>
      <c r="E3063" s="5">
        <v>1457035</v>
      </c>
      <c r="F3063" s="5">
        <v>2007035</v>
      </c>
      <c r="G3063" s="5">
        <v>2257785</v>
      </c>
      <c r="H3063" s="5">
        <v>2207035</v>
      </c>
      <c r="I3063" s="5">
        <v>2317035</v>
      </c>
      <c r="J3063" s="12"/>
    </row>
    <row r="3064" spans="2:10" ht="16.5" thickTop="1" thickBot="1" x14ac:dyDescent="0.3">
      <c r="B3064" s="31" t="s">
        <v>17</v>
      </c>
      <c r="C3064">
        <v>200</v>
      </c>
      <c r="D3064" s="5">
        <v>1177750.9499999993</v>
      </c>
      <c r="E3064" s="5">
        <v>1344255.9999999995</v>
      </c>
      <c r="F3064" s="5">
        <v>1543109.1700000002</v>
      </c>
      <c r="G3064" s="5">
        <v>1497763.82</v>
      </c>
      <c r="H3064" s="5">
        <v>1700577.1800000004</v>
      </c>
      <c r="I3064" s="5">
        <v>2032605.73</v>
      </c>
      <c r="J3064" s="12"/>
    </row>
    <row r="3065" spans="2:10" ht="16.5" thickTop="1" thickBot="1" x14ac:dyDescent="0.3">
      <c r="B3065" s="31" t="s">
        <v>18</v>
      </c>
      <c r="C3065">
        <v>220</v>
      </c>
      <c r="D3065" s="5">
        <v>129284.05000000075</v>
      </c>
      <c r="E3065" s="5">
        <v>112779.00000000047</v>
      </c>
      <c r="F3065" s="5">
        <v>463925.82999999984</v>
      </c>
      <c r="G3065" s="5">
        <v>760021.17999999993</v>
      </c>
      <c r="H3065" s="5">
        <v>506457.8199999996</v>
      </c>
      <c r="I3065" s="5">
        <v>284429.27</v>
      </c>
      <c r="J3065" s="12"/>
    </row>
    <row r="3066" spans="2:10" ht="16.5" thickTop="1" thickBot="1" x14ac:dyDescent="0.3">
      <c r="B3066" s="31" t="s">
        <v>19</v>
      </c>
      <c r="C3066">
        <v>500</v>
      </c>
      <c r="D3066" s="5">
        <v>1124721.6000000003</v>
      </c>
      <c r="E3066" s="5">
        <v>1259976.5399999996</v>
      </c>
      <c r="F3066" s="5">
        <v>1698676.2899999998</v>
      </c>
      <c r="G3066" s="5">
        <v>1272737.18</v>
      </c>
      <c r="H3066" s="5">
        <v>1858644.3699999999</v>
      </c>
      <c r="I3066" s="5">
        <v>1888643.44</v>
      </c>
      <c r="J3066" s="12"/>
    </row>
    <row r="3067" spans="2:10" ht="16.5" thickTop="1" thickBot="1" x14ac:dyDescent="0.3">
      <c r="B3067" s="30" t="s">
        <v>280</v>
      </c>
      <c r="D3067" s="5"/>
      <c r="E3067" s="5"/>
      <c r="F3067" s="5"/>
      <c r="G3067" s="5"/>
      <c r="H3067" s="5"/>
      <c r="I3067" s="5"/>
      <c r="J3067" s="12"/>
    </row>
    <row r="3068" spans="2:10" ht="16.5" thickTop="1" thickBot="1" x14ac:dyDescent="0.3">
      <c r="B3068" s="31" t="s">
        <v>15</v>
      </c>
      <c r="C3068">
        <v>100</v>
      </c>
      <c r="D3068" s="5">
        <v>218318.87</v>
      </c>
      <c r="E3068" s="5">
        <v>363995.41</v>
      </c>
      <c r="F3068" s="5">
        <v>201107.26</v>
      </c>
      <c r="G3068" s="5">
        <v>319622.44</v>
      </c>
      <c r="H3068" s="5">
        <v>468064</v>
      </c>
      <c r="I3068" s="5">
        <v>543971.93000000005</v>
      </c>
      <c r="J3068" s="12"/>
    </row>
    <row r="3069" spans="2:10" ht="16.5" thickTop="1" thickBot="1" x14ac:dyDescent="0.3">
      <c r="B3069" s="31" t="s">
        <v>16</v>
      </c>
      <c r="C3069">
        <v>135</v>
      </c>
      <c r="D3069" s="5">
        <v>1266874</v>
      </c>
      <c r="E3069" s="5">
        <v>1343583</v>
      </c>
      <c r="F3069" s="5">
        <v>1743583</v>
      </c>
      <c r="G3069" s="5">
        <v>1540083</v>
      </c>
      <c r="H3069" s="5">
        <v>1576083</v>
      </c>
      <c r="I3069" s="5">
        <v>1458583</v>
      </c>
      <c r="J3069" s="12"/>
    </row>
    <row r="3070" spans="2:10" ht="16.5" thickTop="1" thickBot="1" x14ac:dyDescent="0.3">
      <c r="B3070" s="31" t="s">
        <v>66</v>
      </c>
      <c r="C3070">
        <v>137</v>
      </c>
      <c r="D3070" s="5">
        <v>1741390</v>
      </c>
      <c r="E3070" s="5">
        <v>1537479</v>
      </c>
      <c r="F3070" s="5">
        <v>1449597.29</v>
      </c>
      <c r="G3070" s="5">
        <v>1000000</v>
      </c>
      <c r="H3070" s="5">
        <v>1000000</v>
      </c>
      <c r="I3070" s="5">
        <v>1000000</v>
      </c>
      <c r="J3070" s="12"/>
    </row>
    <row r="3071" spans="2:10" ht="16.5" thickTop="1" thickBot="1" x14ac:dyDescent="0.3">
      <c r="B3071" s="31" t="s">
        <v>17</v>
      </c>
      <c r="C3071">
        <v>200</v>
      </c>
      <c r="D3071" s="5">
        <v>939442.37000000011</v>
      </c>
      <c r="E3071" s="5">
        <v>1018683.8700000001</v>
      </c>
      <c r="F3071" s="5">
        <v>1210932.83</v>
      </c>
      <c r="G3071" s="5">
        <v>450761.3899999999</v>
      </c>
      <c r="H3071" s="5">
        <v>595608.03</v>
      </c>
      <c r="I3071" s="5">
        <v>893370.9</v>
      </c>
      <c r="J3071" s="12"/>
    </row>
    <row r="3072" spans="2:10" ht="16.5" thickTop="1" thickBot="1" x14ac:dyDescent="0.3">
      <c r="B3072" s="31" t="s">
        <v>97</v>
      </c>
      <c r="C3072">
        <v>205</v>
      </c>
      <c r="D3072" s="5">
        <v>203910.96000000002</v>
      </c>
      <c r="E3072" s="5">
        <v>87882</v>
      </c>
      <c r="F3072" s="5">
        <v>0</v>
      </c>
      <c r="G3072" s="5">
        <v>0</v>
      </c>
      <c r="H3072" s="5">
        <v>0</v>
      </c>
      <c r="I3072" s="5">
        <v>0</v>
      </c>
      <c r="J3072" s="12"/>
    </row>
    <row r="3073" spans="2:10" ht="16.5" thickTop="1" thickBot="1" x14ac:dyDescent="0.3">
      <c r="B3073" s="31" t="s">
        <v>18</v>
      </c>
      <c r="C3073">
        <v>220</v>
      </c>
      <c r="D3073" s="5">
        <v>327431.62999999989</v>
      </c>
      <c r="E3073" s="5">
        <v>324899.12999999989</v>
      </c>
      <c r="F3073" s="5">
        <v>532650.16999999993</v>
      </c>
      <c r="G3073" s="5">
        <v>1089321.6100000001</v>
      </c>
      <c r="H3073" s="5">
        <v>980474.97</v>
      </c>
      <c r="I3073" s="5">
        <v>565212.1</v>
      </c>
      <c r="J3073" s="12"/>
    </row>
    <row r="3074" spans="2:10" ht="16.5" thickTop="1" thickBot="1" x14ac:dyDescent="0.3">
      <c r="B3074" s="31" t="s">
        <v>67</v>
      </c>
      <c r="C3074">
        <v>222</v>
      </c>
      <c r="D3074" s="5">
        <v>1537479.04</v>
      </c>
      <c r="E3074" s="5">
        <v>1449597</v>
      </c>
      <c r="F3074" s="5">
        <v>1449597.29</v>
      </c>
      <c r="G3074" s="5">
        <v>1000000</v>
      </c>
      <c r="H3074" s="5">
        <v>1000000</v>
      </c>
      <c r="I3074" s="5">
        <v>1000000</v>
      </c>
      <c r="J3074" s="12"/>
    </row>
    <row r="3075" spans="2:10" ht="16.5" thickTop="1" thickBot="1" x14ac:dyDescent="0.3">
      <c r="B3075" s="31" t="s">
        <v>19</v>
      </c>
      <c r="C3075">
        <v>500</v>
      </c>
      <c r="D3075" s="5">
        <v>1235429.08</v>
      </c>
      <c r="E3075" s="5">
        <v>1252242.4099999999</v>
      </c>
      <c r="F3075" s="5">
        <v>1048044.6799999999</v>
      </c>
      <c r="G3075" s="5">
        <v>492776.57</v>
      </c>
      <c r="H3075" s="5">
        <v>641549.59</v>
      </c>
      <c r="I3075" s="5">
        <v>934278.83</v>
      </c>
      <c r="J3075" s="12"/>
    </row>
    <row r="3076" spans="2:10" ht="16.5" thickTop="1" thickBot="1" x14ac:dyDescent="0.3">
      <c r="B3076" s="30" t="s">
        <v>281</v>
      </c>
      <c r="D3076" s="5"/>
      <c r="E3076" s="5"/>
      <c r="F3076" s="5"/>
      <c r="G3076" s="5"/>
      <c r="H3076" s="5"/>
      <c r="I3076" s="5"/>
      <c r="J3076" s="12"/>
    </row>
    <row r="3077" spans="2:10" ht="16.5" thickTop="1" thickBot="1" x14ac:dyDescent="0.3">
      <c r="B3077" s="31" t="s">
        <v>15</v>
      </c>
      <c r="C3077">
        <v>100</v>
      </c>
      <c r="D3077" s="5">
        <v>42325.61</v>
      </c>
      <c r="E3077" s="5">
        <v>57702.220000000008</v>
      </c>
      <c r="F3077" s="5">
        <v>155017.34</v>
      </c>
      <c r="G3077" s="5">
        <v>253755.1</v>
      </c>
      <c r="H3077" s="5">
        <v>331257.23</v>
      </c>
      <c r="I3077" s="5">
        <v>490192.74</v>
      </c>
      <c r="J3077" s="12"/>
    </row>
    <row r="3078" spans="2:10" ht="16.5" thickTop="1" thickBot="1" x14ac:dyDescent="0.3">
      <c r="B3078" s="31" t="s">
        <v>16</v>
      </c>
      <c r="C3078">
        <v>135</v>
      </c>
      <c r="D3078" s="5">
        <v>196124</v>
      </c>
      <c r="E3078" s="5">
        <v>196124</v>
      </c>
      <c r="F3078" s="5">
        <v>196124</v>
      </c>
      <c r="G3078" s="5">
        <v>196124</v>
      </c>
      <c r="H3078" s="5">
        <v>196124</v>
      </c>
      <c r="I3078" s="5">
        <v>196124</v>
      </c>
      <c r="J3078" s="12"/>
    </row>
    <row r="3079" spans="2:10" ht="16.5" thickTop="1" thickBot="1" x14ac:dyDescent="0.3">
      <c r="B3079" s="31" t="s">
        <v>17</v>
      </c>
      <c r="C3079">
        <v>200</v>
      </c>
      <c r="D3079" s="5">
        <v>90916</v>
      </c>
      <c r="E3079" s="5">
        <v>113204.15999999996</v>
      </c>
      <c r="F3079" s="5">
        <v>47543.330000000009</v>
      </c>
      <c r="G3079" s="5">
        <v>71443.12</v>
      </c>
      <c r="H3079" s="5">
        <v>58129.95</v>
      </c>
      <c r="I3079" s="5">
        <v>60888.710000000006</v>
      </c>
      <c r="J3079" s="12"/>
    </row>
    <row r="3080" spans="2:10" ht="16.5" thickTop="1" thickBot="1" x14ac:dyDescent="0.3">
      <c r="B3080" s="31" t="s">
        <v>18</v>
      </c>
      <c r="C3080">
        <v>220</v>
      </c>
      <c r="D3080" s="5">
        <v>105208</v>
      </c>
      <c r="E3080" s="5">
        <v>82919.84000000004</v>
      </c>
      <c r="F3080" s="5">
        <v>148580.66999999998</v>
      </c>
      <c r="G3080" s="5">
        <v>124680.88</v>
      </c>
      <c r="H3080" s="5">
        <v>137994.04999999999</v>
      </c>
      <c r="I3080" s="5">
        <v>135235.28999999998</v>
      </c>
      <c r="J3080" s="12"/>
    </row>
    <row r="3081" spans="2:10" ht="16.5" thickTop="1" thickBot="1" x14ac:dyDescent="0.3">
      <c r="B3081" s="31" t="s">
        <v>19</v>
      </c>
      <c r="C3081">
        <v>500</v>
      </c>
      <c r="D3081" s="5">
        <v>102252.58</v>
      </c>
      <c r="E3081" s="5">
        <v>128580.77</v>
      </c>
      <c r="F3081" s="5">
        <v>155858.44999999998</v>
      </c>
      <c r="G3081" s="5">
        <v>170180.88</v>
      </c>
      <c r="H3081" s="5">
        <v>184632.08</v>
      </c>
      <c r="I3081" s="5">
        <v>219824.22</v>
      </c>
      <c r="J3081" s="12"/>
    </row>
    <row r="3082" spans="2:10" ht="16.5" thickTop="1" thickBot="1" x14ac:dyDescent="0.3">
      <c r="B3082" s="30" t="s">
        <v>282</v>
      </c>
      <c r="D3082" s="5"/>
      <c r="E3082" s="5"/>
      <c r="F3082" s="5"/>
      <c r="G3082" s="5"/>
      <c r="H3082" s="5"/>
      <c r="I3082" s="5"/>
      <c r="J3082" s="12"/>
    </row>
    <row r="3083" spans="2:10" ht="16.5" thickTop="1" thickBot="1" x14ac:dyDescent="0.3">
      <c r="B3083" s="31" t="s">
        <v>15</v>
      </c>
      <c r="C3083">
        <v>100</v>
      </c>
      <c r="D3083" s="5">
        <v>25526473.16</v>
      </c>
      <c r="E3083" s="5">
        <v>25521218.349999998</v>
      </c>
      <c r="F3083" s="5">
        <v>30385314.59</v>
      </c>
      <c r="G3083" s="5">
        <v>35071560.660000004</v>
      </c>
      <c r="H3083" s="5">
        <v>34653790.739999995</v>
      </c>
      <c r="I3083" s="5">
        <v>29207558.640000001</v>
      </c>
      <c r="J3083" s="12"/>
    </row>
    <row r="3084" spans="2:10" ht="16.5" thickTop="1" thickBot="1" x14ac:dyDescent="0.3">
      <c r="B3084" s="31" t="s">
        <v>16</v>
      </c>
      <c r="C3084">
        <v>135</v>
      </c>
      <c r="D3084" s="5">
        <v>59215798</v>
      </c>
      <c r="E3084" s="5">
        <v>60508016</v>
      </c>
      <c r="F3084" s="5">
        <v>60014016</v>
      </c>
      <c r="G3084" s="5">
        <v>60958568</v>
      </c>
      <c r="H3084" s="5">
        <v>63458568</v>
      </c>
      <c r="I3084" s="5">
        <v>71119270</v>
      </c>
      <c r="J3084" s="12"/>
    </row>
    <row r="3085" spans="2:10" ht="16.5" thickTop="1" thickBot="1" x14ac:dyDescent="0.3">
      <c r="B3085" s="31" t="s">
        <v>17</v>
      </c>
      <c r="C3085">
        <v>200</v>
      </c>
      <c r="D3085" s="5">
        <v>58122528.449999988</v>
      </c>
      <c r="E3085" s="5">
        <v>58873581.060000017</v>
      </c>
      <c r="F3085" s="5">
        <v>52089640.110000029</v>
      </c>
      <c r="G3085" s="5">
        <v>50048380.840000011</v>
      </c>
      <c r="H3085" s="5">
        <v>62285265.910000026</v>
      </c>
      <c r="I3085" s="5">
        <v>70609644.039999962</v>
      </c>
      <c r="J3085" s="12"/>
    </row>
    <row r="3086" spans="2:10" ht="16.5" thickTop="1" thickBot="1" x14ac:dyDescent="0.3">
      <c r="B3086" s="31" t="s">
        <v>97</v>
      </c>
      <c r="C3086">
        <v>205</v>
      </c>
      <c r="D3086" s="5">
        <v>0</v>
      </c>
      <c r="E3086" s="5">
        <v>1835439.8300000003</v>
      </c>
      <c r="F3086" s="5">
        <v>355118.27</v>
      </c>
      <c r="G3086" s="5">
        <v>150</v>
      </c>
      <c r="H3086" s="5">
        <v>0</v>
      </c>
      <c r="I3086" s="5">
        <v>187657.67</v>
      </c>
      <c r="J3086" s="12"/>
    </row>
    <row r="3087" spans="2:10" ht="16.5" thickTop="1" thickBot="1" x14ac:dyDescent="0.3">
      <c r="B3087" s="31" t="s">
        <v>18</v>
      </c>
      <c r="C3087">
        <v>220</v>
      </c>
      <c r="D3087" s="5">
        <v>1093269.5500000119</v>
      </c>
      <c r="E3087" s="5">
        <v>1634434.9399999827</v>
      </c>
      <c r="F3087" s="5">
        <v>7924375.8899999708</v>
      </c>
      <c r="G3087" s="5">
        <v>10910187.159999989</v>
      </c>
      <c r="H3087" s="5">
        <v>1173302.0899999738</v>
      </c>
      <c r="I3087" s="5">
        <v>509625.96000003815</v>
      </c>
      <c r="J3087" s="12"/>
    </row>
    <row r="3088" spans="2:10" ht="16.5" thickTop="1" thickBot="1" x14ac:dyDescent="0.3">
      <c r="B3088" s="31" t="s">
        <v>67</v>
      </c>
      <c r="C3088">
        <v>222</v>
      </c>
      <c r="D3088" s="5">
        <v>9183307</v>
      </c>
      <c r="E3088" s="5">
        <v>7347867.1699999999</v>
      </c>
      <c r="F3088" s="5">
        <v>6992750.1899999995</v>
      </c>
      <c r="G3088" s="5">
        <v>5742600.1899999995</v>
      </c>
      <c r="H3088" s="5">
        <v>7803600.1899999995</v>
      </c>
      <c r="I3088" s="5">
        <v>7615942.5199999996</v>
      </c>
      <c r="J3088" s="12"/>
    </row>
    <row r="3089" spans="2:10" ht="16.5" thickTop="1" thickBot="1" x14ac:dyDescent="0.3">
      <c r="B3089" s="31" t="s">
        <v>66</v>
      </c>
      <c r="C3089">
        <v>274</v>
      </c>
      <c r="D3089" s="5">
        <v>9183307</v>
      </c>
      <c r="E3089" s="5">
        <v>9183307</v>
      </c>
      <c r="F3089" s="5">
        <v>7347868.459999999</v>
      </c>
      <c r="G3089" s="5">
        <v>7803750.1899999995</v>
      </c>
      <c r="H3089" s="5">
        <v>7803600.1899999995</v>
      </c>
      <c r="I3089" s="5">
        <v>7803600.1899999995</v>
      </c>
      <c r="J3089" s="12"/>
    </row>
    <row r="3090" spans="2:10" ht="16.5" thickTop="1" thickBot="1" x14ac:dyDescent="0.3">
      <c r="B3090" s="31" t="s">
        <v>19</v>
      </c>
      <c r="C3090">
        <v>500</v>
      </c>
      <c r="D3090" s="5">
        <v>77493411.730000004</v>
      </c>
      <c r="E3090" s="5">
        <v>79502626.150000006</v>
      </c>
      <c r="F3090" s="5">
        <v>74627286.770000011</v>
      </c>
      <c r="G3090" s="5">
        <v>70754826.370000005</v>
      </c>
      <c r="H3090" s="5">
        <v>72418809.620000005</v>
      </c>
      <c r="I3090" s="5">
        <v>76502760.24000001</v>
      </c>
      <c r="J3090" s="12"/>
    </row>
    <row r="3091" spans="2:10" ht="16.5" thickTop="1" thickBot="1" x14ac:dyDescent="0.3">
      <c r="B3091" s="30" t="s">
        <v>321</v>
      </c>
      <c r="D3091" s="5"/>
      <c r="E3091" s="5"/>
      <c r="F3091" s="5"/>
      <c r="G3091" s="5"/>
      <c r="H3091" s="5"/>
      <c r="I3091" s="5"/>
      <c r="J3091" s="12"/>
    </row>
    <row r="3092" spans="2:10" ht="16.5" thickTop="1" thickBot="1" x14ac:dyDescent="0.3">
      <c r="B3092" s="31" t="s">
        <v>15</v>
      </c>
      <c r="C3092">
        <v>100</v>
      </c>
      <c r="D3092" s="5">
        <v>956347.2</v>
      </c>
      <c r="E3092" s="5">
        <v>807155.35</v>
      </c>
      <c r="F3092" s="5">
        <v>675216.52</v>
      </c>
      <c r="G3092" s="5">
        <v>629340.44999999995</v>
      </c>
      <c r="H3092" s="5">
        <v>782897.94</v>
      </c>
      <c r="I3092" s="5">
        <v>644994.34</v>
      </c>
      <c r="J3092" s="12"/>
    </row>
    <row r="3093" spans="2:10" ht="16.5" thickTop="1" thickBot="1" x14ac:dyDescent="0.3">
      <c r="B3093" s="31" t="s">
        <v>16</v>
      </c>
      <c r="C3093">
        <v>135</v>
      </c>
      <c r="D3093" s="5">
        <v>145988</v>
      </c>
      <c r="E3093" s="5">
        <v>561248</v>
      </c>
      <c r="F3093" s="5">
        <v>532914</v>
      </c>
      <c r="G3093" s="5">
        <v>445988</v>
      </c>
      <c r="H3093" s="5">
        <v>145988</v>
      </c>
      <c r="I3093" s="5">
        <v>445988</v>
      </c>
      <c r="J3093" s="12"/>
    </row>
    <row r="3094" spans="2:10" ht="16.5" thickTop="1" thickBot="1" x14ac:dyDescent="0.3">
      <c r="B3094" s="31" t="s">
        <v>17</v>
      </c>
      <c r="C3094">
        <v>200</v>
      </c>
      <c r="D3094" s="5">
        <v>128260.01000000001</v>
      </c>
      <c r="E3094" s="5">
        <v>475183.10000000003</v>
      </c>
      <c r="F3094" s="5">
        <v>454584.08</v>
      </c>
      <c r="G3094" s="5">
        <v>360558.82</v>
      </c>
      <c r="H3094" s="5">
        <v>141954.01</v>
      </c>
      <c r="I3094" s="5">
        <v>428833.10000000003</v>
      </c>
      <c r="J3094" s="12"/>
    </row>
    <row r="3095" spans="2:10" ht="16.5" thickTop="1" thickBot="1" x14ac:dyDescent="0.3">
      <c r="B3095" s="31" t="s">
        <v>18</v>
      </c>
      <c r="C3095">
        <v>220</v>
      </c>
      <c r="D3095" s="5">
        <v>17727.989999999991</v>
      </c>
      <c r="E3095" s="5">
        <v>86064.899999999965</v>
      </c>
      <c r="F3095" s="5">
        <v>78329.919999999984</v>
      </c>
      <c r="G3095" s="5">
        <v>85429.18</v>
      </c>
      <c r="H3095" s="5">
        <v>4033.9899999999907</v>
      </c>
      <c r="I3095" s="5">
        <v>17154.899999999965</v>
      </c>
      <c r="J3095" s="12"/>
    </row>
    <row r="3096" spans="2:10" ht="16.5" thickTop="1" thickBot="1" x14ac:dyDescent="0.3">
      <c r="B3096" s="31" t="s">
        <v>19</v>
      </c>
      <c r="C3096">
        <v>500</v>
      </c>
      <c r="D3096" s="5">
        <v>165684.5</v>
      </c>
      <c r="E3096" s="5">
        <v>325991.25</v>
      </c>
      <c r="F3096" s="5">
        <v>322645.25</v>
      </c>
      <c r="G3096" s="5">
        <v>314682.75</v>
      </c>
      <c r="H3096" s="5">
        <v>295511.5</v>
      </c>
      <c r="I3096" s="5">
        <v>290929.5</v>
      </c>
      <c r="J3096" s="12"/>
    </row>
    <row r="3097" spans="2:10" ht="16.5" thickTop="1" thickBot="1" x14ac:dyDescent="0.3">
      <c r="B3097" s="30" t="s">
        <v>283</v>
      </c>
      <c r="D3097" s="5"/>
      <c r="E3097" s="5"/>
      <c r="F3097" s="5"/>
      <c r="G3097" s="5"/>
      <c r="H3097" s="5"/>
      <c r="I3097" s="5"/>
      <c r="J3097" s="12"/>
    </row>
    <row r="3098" spans="2:10" ht="16.5" thickTop="1" thickBot="1" x14ac:dyDescent="0.3">
      <c r="B3098" s="31" t="s">
        <v>16</v>
      </c>
      <c r="C3098">
        <v>135</v>
      </c>
      <c r="D3098" s="5">
        <v>147302</v>
      </c>
      <c r="E3098" s="5">
        <v>147302</v>
      </c>
      <c r="F3098" s="5">
        <v>147302</v>
      </c>
      <c r="G3098" s="5">
        <v>147302</v>
      </c>
      <c r="H3098" s="5">
        <v>147302</v>
      </c>
      <c r="I3098" s="5">
        <v>147302</v>
      </c>
      <c r="J3098" s="12"/>
    </row>
    <row r="3099" spans="2:10" ht="16.5" thickTop="1" thickBot="1" x14ac:dyDescent="0.3">
      <c r="B3099" s="31" t="s">
        <v>17</v>
      </c>
      <c r="C3099">
        <v>200</v>
      </c>
      <c r="D3099" s="5">
        <v>76940.000000000015</v>
      </c>
      <c r="E3099" s="5">
        <v>87728</v>
      </c>
      <c r="F3099" s="5">
        <v>86154</v>
      </c>
      <c r="G3099" s="5">
        <v>83947</v>
      </c>
      <c r="H3099" s="5">
        <v>77146.000000000015</v>
      </c>
      <c r="I3099" s="5">
        <v>85850</v>
      </c>
      <c r="J3099" s="12"/>
    </row>
    <row r="3100" spans="2:10" ht="16.5" thickTop="1" thickBot="1" x14ac:dyDescent="0.3">
      <c r="B3100" s="31" t="s">
        <v>18</v>
      </c>
      <c r="C3100">
        <v>220</v>
      </c>
      <c r="D3100" s="5">
        <v>70361.999999999985</v>
      </c>
      <c r="E3100" s="5">
        <v>59574</v>
      </c>
      <c r="F3100" s="5">
        <v>61148</v>
      </c>
      <c r="G3100" s="5">
        <v>63355</v>
      </c>
      <c r="H3100" s="5">
        <v>70155.999999999985</v>
      </c>
      <c r="I3100" s="5">
        <v>61452</v>
      </c>
      <c r="J3100" s="12"/>
    </row>
    <row r="3101" spans="2:10" ht="16.5" thickTop="1" thickBot="1" x14ac:dyDescent="0.3">
      <c r="B3101" s="31" t="s">
        <v>19</v>
      </c>
      <c r="C3101">
        <v>500</v>
      </c>
      <c r="D3101" s="5">
        <v>76940</v>
      </c>
      <c r="E3101" s="5">
        <v>87728</v>
      </c>
      <c r="F3101" s="5">
        <v>86154</v>
      </c>
      <c r="G3101" s="5">
        <v>83947</v>
      </c>
      <c r="H3101" s="5">
        <v>77146</v>
      </c>
      <c r="I3101" s="5">
        <v>85850</v>
      </c>
      <c r="J3101" s="12"/>
    </row>
    <row r="3102" spans="2:10" ht="16.5" thickTop="1" thickBot="1" x14ac:dyDescent="0.3">
      <c r="B3102" s="30" t="s">
        <v>306</v>
      </c>
      <c r="D3102" s="5"/>
      <c r="E3102" s="5"/>
      <c r="F3102" s="5"/>
      <c r="G3102" s="5"/>
      <c r="H3102" s="5"/>
      <c r="I3102" s="5"/>
      <c r="J3102" s="12"/>
    </row>
    <row r="3103" spans="2:10" ht="16.5" thickTop="1" thickBot="1" x14ac:dyDescent="0.3">
      <c r="B3103" s="31" t="s">
        <v>16</v>
      </c>
      <c r="C3103">
        <v>135</v>
      </c>
      <c r="D3103" s="5">
        <v>3480</v>
      </c>
      <c r="E3103" s="5">
        <v>3480</v>
      </c>
      <c r="F3103" s="5">
        <v>3480</v>
      </c>
      <c r="G3103" s="5">
        <v>3480</v>
      </c>
      <c r="H3103" s="5">
        <v>3480</v>
      </c>
      <c r="I3103" s="5">
        <v>3480</v>
      </c>
      <c r="J3103" s="12"/>
    </row>
    <row r="3104" spans="2:10" ht="16.5" thickTop="1" thickBot="1" x14ac:dyDescent="0.3">
      <c r="B3104" s="31" t="s">
        <v>18</v>
      </c>
      <c r="C3104">
        <v>220</v>
      </c>
      <c r="D3104" s="5">
        <v>3480</v>
      </c>
      <c r="E3104" s="5">
        <v>3480</v>
      </c>
      <c r="F3104" s="5">
        <v>3480</v>
      </c>
      <c r="G3104" s="5">
        <v>3480</v>
      </c>
      <c r="H3104" s="5">
        <v>3480</v>
      </c>
      <c r="I3104" s="5">
        <v>3480</v>
      </c>
      <c r="J3104" s="12"/>
    </row>
    <row r="3105" spans="2:10" ht="16.5" thickTop="1" thickBot="1" x14ac:dyDescent="0.3">
      <c r="B3105" s="30" t="s">
        <v>285</v>
      </c>
      <c r="D3105" s="5"/>
      <c r="E3105" s="5"/>
      <c r="F3105" s="5"/>
      <c r="G3105" s="5"/>
      <c r="H3105" s="5"/>
      <c r="I3105" s="5"/>
      <c r="J3105" s="12"/>
    </row>
    <row r="3106" spans="2:10" ht="16.5" thickTop="1" thickBot="1" x14ac:dyDescent="0.3">
      <c r="B3106" s="31" t="s">
        <v>15</v>
      </c>
      <c r="C3106">
        <v>100</v>
      </c>
      <c r="D3106" s="5">
        <v>0</v>
      </c>
      <c r="E3106" s="5">
        <v>0</v>
      </c>
      <c r="F3106" s="5">
        <v>0</v>
      </c>
      <c r="G3106" s="5">
        <v>0</v>
      </c>
      <c r="H3106" s="5">
        <v>1349995</v>
      </c>
      <c r="I3106" s="5">
        <v>0</v>
      </c>
      <c r="J3106" s="12"/>
    </row>
    <row r="3107" spans="2:10" ht="16.5" thickTop="1" thickBot="1" x14ac:dyDescent="0.3">
      <c r="B3107" s="31" t="s">
        <v>16</v>
      </c>
      <c r="C3107">
        <v>135</v>
      </c>
      <c r="D3107" s="5">
        <v>0</v>
      </c>
      <c r="E3107" s="5">
        <v>0</v>
      </c>
      <c r="F3107" s="5">
        <v>0</v>
      </c>
      <c r="G3107" s="5">
        <v>0</v>
      </c>
      <c r="H3107" s="5">
        <v>1349995</v>
      </c>
      <c r="I3107" s="5">
        <v>1349995</v>
      </c>
      <c r="J3107" s="12"/>
    </row>
    <row r="3108" spans="2:10" ht="16.5" thickTop="1" thickBot="1" x14ac:dyDescent="0.3">
      <c r="B3108" s="31" t="s">
        <v>17</v>
      </c>
      <c r="C3108">
        <v>200</v>
      </c>
      <c r="D3108" s="5">
        <v>0</v>
      </c>
      <c r="E3108" s="5">
        <v>0</v>
      </c>
      <c r="F3108" s="5">
        <v>0</v>
      </c>
      <c r="G3108" s="5">
        <v>0</v>
      </c>
      <c r="H3108" s="5">
        <v>0</v>
      </c>
      <c r="I3108" s="5">
        <v>1349995</v>
      </c>
      <c r="J3108" s="12"/>
    </row>
    <row r="3109" spans="2:10" ht="16.5" thickTop="1" thickBot="1" x14ac:dyDescent="0.3">
      <c r="B3109" s="31" t="s">
        <v>18</v>
      </c>
      <c r="C3109">
        <v>220</v>
      </c>
      <c r="D3109" s="5">
        <v>0</v>
      </c>
      <c r="E3109" s="5">
        <v>0</v>
      </c>
      <c r="F3109" s="5">
        <v>0</v>
      </c>
      <c r="G3109" s="5">
        <v>0</v>
      </c>
      <c r="H3109" s="5">
        <v>1349995</v>
      </c>
      <c r="I3109" s="5">
        <v>0</v>
      </c>
      <c r="J3109" s="12"/>
    </row>
    <row r="3110" spans="2:10" ht="16.5" thickTop="1" thickBot="1" x14ac:dyDescent="0.3">
      <c r="B3110" s="30" t="s">
        <v>287</v>
      </c>
      <c r="D3110" s="5"/>
      <c r="E3110" s="5"/>
      <c r="F3110" s="5"/>
      <c r="G3110" s="5"/>
      <c r="H3110" s="5"/>
      <c r="I3110" s="5"/>
      <c r="J3110" s="12"/>
    </row>
    <row r="3111" spans="2:10" ht="16.5" thickTop="1" thickBot="1" x14ac:dyDescent="0.3">
      <c r="B3111" s="31" t="s">
        <v>16</v>
      </c>
      <c r="C3111">
        <v>135</v>
      </c>
      <c r="D3111" s="5">
        <v>0</v>
      </c>
      <c r="E3111" s="5">
        <v>0</v>
      </c>
      <c r="F3111" s="5">
        <v>0</v>
      </c>
      <c r="G3111" s="5">
        <v>0</v>
      </c>
      <c r="H3111" s="5">
        <v>900000</v>
      </c>
      <c r="I3111" s="5">
        <v>43882</v>
      </c>
      <c r="J3111" s="12"/>
    </row>
    <row r="3112" spans="2:10" ht="16.5" thickTop="1" thickBot="1" x14ac:dyDescent="0.3">
      <c r="B3112" s="31" t="s">
        <v>17</v>
      </c>
      <c r="C3112">
        <v>200</v>
      </c>
      <c r="D3112" s="5">
        <v>0</v>
      </c>
      <c r="E3112" s="5">
        <v>0</v>
      </c>
      <c r="F3112" s="5">
        <v>0</v>
      </c>
      <c r="G3112" s="5">
        <v>0</v>
      </c>
      <c r="H3112" s="5">
        <v>406118</v>
      </c>
      <c r="I3112" s="5">
        <v>43882</v>
      </c>
      <c r="J3112" s="12"/>
    </row>
    <row r="3113" spans="2:10" ht="16.5" thickTop="1" thickBot="1" x14ac:dyDescent="0.3">
      <c r="B3113" s="31" t="s">
        <v>18</v>
      </c>
      <c r="C3113">
        <v>220</v>
      </c>
      <c r="D3113" s="5">
        <v>0</v>
      </c>
      <c r="E3113" s="5">
        <v>0</v>
      </c>
      <c r="F3113" s="5">
        <v>0</v>
      </c>
      <c r="G3113" s="5">
        <v>0</v>
      </c>
      <c r="H3113" s="5">
        <v>493882</v>
      </c>
      <c r="I3113" s="5">
        <v>0</v>
      </c>
      <c r="J3113" s="12"/>
    </row>
    <row r="3114" spans="2:10" ht="16.5" thickTop="1" thickBot="1" x14ac:dyDescent="0.3">
      <c r="B3114" s="30" t="s">
        <v>288</v>
      </c>
      <c r="D3114" s="5"/>
      <c r="E3114" s="5"/>
      <c r="F3114" s="5"/>
      <c r="G3114" s="5"/>
      <c r="H3114" s="5"/>
      <c r="I3114" s="5"/>
      <c r="J3114" s="12"/>
    </row>
    <row r="3115" spans="2:10" ht="16.5" thickTop="1" thickBot="1" x14ac:dyDescent="0.3">
      <c r="B3115" s="31" t="s">
        <v>16</v>
      </c>
      <c r="C3115">
        <v>135</v>
      </c>
      <c r="D3115" s="5">
        <v>0</v>
      </c>
      <c r="E3115" s="5">
        <v>0</v>
      </c>
      <c r="F3115" s="5">
        <v>0</v>
      </c>
      <c r="G3115" s="5">
        <v>154800</v>
      </c>
      <c r="H3115" s="5">
        <v>458219</v>
      </c>
      <c r="I3115" s="5">
        <v>0</v>
      </c>
      <c r="J3115" s="12"/>
    </row>
    <row r="3116" spans="2:10" ht="16.5" thickTop="1" thickBot="1" x14ac:dyDescent="0.3">
      <c r="B3116" s="31" t="s">
        <v>17</v>
      </c>
      <c r="C3116">
        <v>200</v>
      </c>
      <c r="D3116" s="5">
        <v>0</v>
      </c>
      <c r="E3116" s="5">
        <v>0</v>
      </c>
      <c r="F3116" s="5">
        <v>0</v>
      </c>
      <c r="G3116" s="5">
        <v>154800</v>
      </c>
      <c r="H3116" s="5">
        <v>458219</v>
      </c>
      <c r="I3116" s="5">
        <v>0</v>
      </c>
      <c r="J3116" s="12"/>
    </row>
    <row r="3117" spans="2:10" ht="16.5" thickTop="1" thickBot="1" x14ac:dyDescent="0.3">
      <c r="B3117" s="30" t="s">
        <v>289</v>
      </c>
      <c r="D3117" s="5"/>
      <c r="E3117" s="5"/>
      <c r="F3117" s="5"/>
      <c r="G3117" s="5"/>
      <c r="H3117" s="5"/>
      <c r="I3117" s="5"/>
      <c r="J3117" s="12"/>
    </row>
    <row r="3118" spans="2:10" ht="16.5" thickTop="1" thickBot="1" x14ac:dyDescent="0.3">
      <c r="B3118" s="31" t="s">
        <v>15</v>
      </c>
      <c r="C3118">
        <v>100</v>
      </c>
      <c r="D3118" s="5">
        <v>0</v>
      </c>
      <c r="E3118" s="5">
        <v>0</v>
      </c>
      <c r="F3118" s="5">
        <v>1340584.51</v>
      </c>
      <c r="G3118" s="5">
        <v>0</v>
      </c>
      <c r="H3118" s="5">
        <v>0</v>
      </c>
      <c r="I3118" s="5">
        <v>0</v>
      </c>
      <c r="J3118" s="12"/>
    </row>
    <row r="3119" spans="2:10" ht="16.5" thickTop="1" thickBot="1" x14ac:dyDescent="0.3">
      <c r="B3119" s="31" t="s">
        <v>16</v>
      </c>
      <c r="C3119">
        <v>135</v>
      </c>
      <c r="D3119" s="5">
        <v>0</v>
      </c>
      <c r="E3119" s="5">
        <v>0</v>
      </c>
      <c r="F3119" s="5">
        <v>1481008</v>
      </c>
      <c r="G3119" s="5">
        <v>2486551.5099999998</v>
      </c>
      <c r="H3119" s="5">
        <v>0</v>
      </c>
      <c r="I3119" s="5">
        <v>0</v>
      </c>
      <c r="J3119" s="12"/>
    </row>
    <row r="3120" spans="2:10" ht="16.5" thickTop="1" thickBot="1" x14ac:dyDescent="0.3">
      <c r="B3120" s="31" t="s">
        <v>17</v>
      </c>
      <c r="C3120">
        <v>200</v>
      </c>
      <c r="D3120" s="5">
        <v>0</v>
      </c>
      <c r="E3120" s="5">
        <v>0</v>
      </c>
      <c r="F3120" s="5">
        <v>140423.49</v>
      </c>
      <c r="G3120" s="5">
        <v>2486551.5100000002</v>
      </c>
      <c r="H3120" s="5">
        <v>0</v>
      </c>
      <c r="I3120" s="5">
        <v>0</v>
      </c>
      <c r="J3120" s="12"/>
    </row>
    <row r="3121" spans="2:10" ht="16.5" thickTop="1" thickBot="1" x14ac:dyDescent="0.3">
      <c r="B3121" s="31" t="s">
        <v>18</v>
      </c>
      <c r="C3121">
        <v>220</v>
      </c>
      <c r="D3121" s="5">
        <v>0</v>
      </c>
      <c r="E3121" s="5">
        <v>0</v>
      </c>
      <c r="F3121" s="5">
        <v>1340584.51</v>
      </c>
      <c r="G3121" s="5">
        <v>-4.6566128730773926E-10</v>
      </c>
      <c r="H3121" s="5">
        <v>0</v>
      </c>
      <c r="I3121" s="5">
        <v>0</v>
      </c>
      <c r="J3121" s="12"/>
    </row>
    <row r="3122" spans="2:10" ht="16.5" thickTop="1" thickBot="1" x14ac:dyDescent="0.3">
      <c r="B3122" s="30" t="s">
        <v>290</v>
      </c>
      <c r="D3122" s="5"/>
      <c r="E3122" s="5"/>
      <c r="F3122" s="5"/>
      <c r="G3122" s="5"/>
      <c r="H3122" s="5"/>
      <c r="I3122" s="5"/>
      <c r="J3122" s="12"/>
    </row>
    <row r="3123" spans="2:10" ht="16.5" thickTop="1" thickBot="1" x14ac:dyDescent="0.3">
      <c r="B3123" s="31" t="s">
        <v>16</v>
      </c>
      <c r="C3123">
        <v>135</v>
      </c>
      <c r="D3123" s="5">
        <v>0</v>
      </c>
      <c r="E3123" s="5">
        <v>0</v>
      </c>
      <c r="F3123" s="5">
        <v>800000</v>
      </c>
      <c r="G3123" s="5">
        <v>2640458</v>
      </c>
      <c r="H3123" s="5">
        <v>3683658</v>
      </c>
      <c r="I3123" s="5">
        <v>0</v>
      </c>
      <c r="J3123" s="12"/>
    </row>
    <row r="3124" spans="2:10" ht="16.5" thickTop="1" thickBot="1" x14ac:dyDescent="0.3">
      <c r="B3124" s="31" t="s">
        <v>17</v>
      </c>
      <c r="C3124">
        <v>200</v>
      </c>
      <c r="D3124" s="5">
        <v>0</v>
      </c>
      <c r="E3124" s="5">
        <v>0</v>
      </c>
      <c r="F3124" s="5">
        <v>253478</v>
      </c>
      <c r="G3124" s="5">
        <v>2640458</v>
      </c>
      <c r="H3124" s="5">
        <v>3683658</v>
      </c>
      <c r="I3124" s="5">
        <v>0</v>
      </c>
      <c r="J3124" s="12"/>
    </row>
    <row r="3125" spans="2:10" ht="16.5" thickTop="1" thickBot="1" x14ac:dyDescent="0.3">
      <c r="B3125" s="31" t="s">
        <v>18</v>
      </c>
      <c r="C3125">
        <v>220</v>
      </c>
      <c r="D3125" s="5">
        <v>0</v>
      </c>
      <c r="E3125" s="5">
        <v>0</v>
      </c>
      <c r="F3125" s="5">
        <v>546522</v>
      </c>
      <c r="G3125" s="5">
        <v>0</v>
      </c>
      <c r="H3125" s="5">
        <v>0</v>
      </c>
      <c r="I3125" s="5">
        <v>0</v>
      </c>
      <c r="J3125" s="12"/>
    </row>
    <row r="3126" spans="2:10" ht="16.5" thickTop="1" thickBot="1" x14ac:dyDescent="0.3">
      <c r="B3126" s="31" t="s">
        <v>19</v>
      </c>
      <c r="C3126">
        <v>500</v>
      </c>
      <c r="D3126" s="5">
        <v>0</v>
      </c>
      <c r="E3126" s="5">
        <v>0</v>
      </c>
      <c r="F3126" s="5">
        <v>253478</v>
      </c>
      <c r="G3126" s="5">
        <v>2640458</v>
      </c>
      <c r="H3126" s="5">
        <v>3683658</v>
      </c>
      <c r="I3126" s="5">
        <v>0</v>
      </c>
      <c r="J3126" s="12"/>
    </row>
    <row r="3127" spans="2:10" ht="16.5" thickTop="1" thickBot="1" x14ac:dyDescent="0.3">
      <c r="B3127" s="30" t="s">
        <v>351</v>
      </c>
      <c r="D3127" s="5"/>
      <c r="E3127" s="5"/>
      <c r="F3127" s="5"/>
      <c r="G3127" s="5"/>
      <c r="H3127" s="5"/>
      <c r="I3127" s="5"/>
      <c r="J3127" s="12"/>
    </row>
    <row r="3128" spans="2:10" ht="16.5" thickTop="1" thickBot="1" x14ac:dyDescent="0.3">
      <c r="B3128" s="31" t="s">
        <v>16</v>
      </c>
      <c r="C3128">
        <v>135</v>
      </c>
      <c r="D3128" s="5">
        <v>0</v>
      </c>
      <c r="E3128" s="5">
        <v>0</v>
      </c>
      <c r="F3128" s="5">
        <v>0</v>
      </c>
      <c r="G3128" s="5">
        <v>0</v>
      </c>
      <c r="H3128" s="5">
        <v>483684.41</v>
      </c>
      <c r="I3128" s="5">
        <v>0</v>
      </c>
      <c r="J3128" s="12"/>
    </row>
    <row r="3129" spans="2:10" ht="16.5" thickTop="1" thickBot="1" x14ac:dyDescent="0.3">
      <c r="B3129" s="31" t="s">
        <v>17</v>
      </c>
      <c r="C3129">
        <v>200</v>
      </c>
      <c r="D3129" s="5">
        <v>0</v>
      </c>
      <c r="E3129" s="5">
        <v>0</v>
      </c>
      <c r="F3129" s="5">
        <v>0</v>
      </c>
      <c r="G3129" s="5">
        <v>0</v>
      </c>
      <c r="H3129" s="5">
        <v>483684.41</v>
      </c>
      <c r="I3129" s="5">
        <v>0</v>
      </c>
      <c r="J3129" s="12"/>
    </row>
    <row r="3130" spans="2:10" ht="16.5" thickTop="1" thickBot="1" x14ac:dyDescent="0.3">
      <c r="B3130" s="31" t="s">
        <v>19</v>
      </c>
      <c r="C3130">
        <v>500</v>
      </c>
      <c r="D3130" s="5">
        <v>0</v>
      </c>
      <c r="E3130" s="5">
        <v>0</v>
      </c>
      <c r="F3130" s="5">
        <v>0</v>
      </c>
      <c r="G3130" s="5">
        <v>0</v>
      </c>
      <c r="H3130" s="5">
        <v>483684.41</v>
      </c>
      <c r="I3130" s="5">
        <v>0</v>
      </c>
      <c r="J3130" s="12"/>
    </row>
    <row r="3131" spans="2:10" ht="16.5" thickTop="1" thickBot="1" x14ac:dyDescent="0.3">
      <c r="B3131" s="30" t="s">
        <v>291</v>
      </c>
      <c r="D3131" s="5"/>
      <c r="E3131" s="5"/>
      <c r="F3131" s="5"/>
      <c r="G3131" s="5"/>
      <c r="H3131" s="5"/>
      <c r="I3131" s="5"/>
      <c r="J3131" s="12"/>
    </row>
    <row r="3132" spans="2:10" ht="16.5" thickTop="1" thickBot="1" x14ac:dyDescent="0.3">
      <c r="B3132" s="31" t="s">
        <v>16</v>
      </c>
      <c r="C3132">
        <v>135</v>
      </c>
      <c r="D3132" s="5">
        <v>0</v>
      </c>
      <c r="E3132" s="5">
        <v>0</v>
      </c>
      <c r="F3132" s="5">
        <v>1446968</v>
      </c>
      <c r="G3132" s="5">
        <v>2681159</v>
      </c>
      <c r="H3132" s="5">
        <v>3683657</v>
      </c>
      <c r="I3132" s="5">
        <v>1503725.24</v>
      </c>
      <c r="J3132" s="12"/>
    </row>
    <row r="3133" spans="2:10" ht="16.5" thickTop="1" thickBot="1" x14ac:dyDescent="0.3">
      <c r="B3133" s="31" t="s">
        <v>17</v>
      </c>
      <c r="C3133">
        <v>200</v>
      </c>
      <c r="D3133" s="5">
        <v>0</v>
      </c>
      <c r="E3133" s="5">
        <v>0</v>
      </c>
      <c r="F3133" s="5">
        <v>1446968</v>
      </c>
      <c r="G3133" s="5">
        <v>2681159</v>
      </c>
      <c r="H3133" s="5">
        <v>2179931.7599999998</v>
      </c>
      <c r="I3133" s="5">
        <v>1503725.24</v>
      </c>
      <c r="J3133" s="12"/>
    </row>
    <row r="3134" spans="2:10" ht="16.5" thickTop="1" thickBot="1" x14ac:dyDescent="0.3">
      <c r="B3134" s="31" t="s">
        <v>18</v>
      </c>
      <c r="C3134">
        <v>220</v>
      </c>
      <c r="D3134" s="5">
        <v>0</v>
      </c>
      <c r="E3134" s="5">
        <v>0</v>
      </c>
      <c r="F3134" s="5">
        <v>0</v>
      </c>
      <c r="G3134" s="5">
        <v>0</v>
      </c>
      <c r="H3134" s="5">
        <v>1503725.2400000002</v>
      </c>
      <c r="I3134" s="5">
        <v>0</v>
      </c>
      <c r="J3134" s="12"/>
    </row>
    <row r="3135" spans="2:10" ht="16.5" thickTop="1" thickBot="1" x14ac:dyDescent="0.3">
      <c r="B3135" s="31" t="s">
        <v>19</v>
      </c>
      <c r="C3135">
        <v>500</v>
      </c>
      <c r="D3135" s="5">
        <v>0</v>
      </c>
      <c r="E3135" s="5">
        <v>0</v>
      </c>
      <c r="F3135" s="5">
        <v>1446968</v>
      </c>
      <c r="G3135" s="5">
        <v>2681159</v>
      </c>
      <c r="H3135" s="5">
        <v>2179931.7599999998</v>
      </c>
      <c r="I3135" s="5">
        <v>1503725.24</v>
      </c>
      <c r="J3135" s="12"/>
    </row>
    <row r="3136" spans="2:10" ht="16.5" thickTop="1" thickBot="1" x14ac:dyDescent="0.3">
      <c r="B3136" s="30" t="s">
        <v>310</v>
      </c>
      <c r="D3136" s="5"/>
      <c r="E3136" s="5"/>
      <c r="F3136" s="5"/>
      <c r="G3136" s="5"/>
      <c r="H3136" s="5"/>
      <c r="I3136" s="5"/>
      <c r="J3136" s="12"/>
    </row>
    <row r="3137" spans="2:10" ht="16.5" thickTop="1" thickBot="1" x14ac:dyDescent="0.3">
      <c r="B3137" s="31" t="s">
        <v>16</v>
      </c>
      <c r="C3137">
        <v>135</v>
      </c>
      <c r="D3137" s="5">
        <v>0</v>
      </c>
      <c r="E3137" s="5">
        <v>0</v>
      </c>
      <c r="F3137" s="5">
        <v>0</v>
      </c>
      <c r="G3137" s="5">
        <v>0</v>
      </c>
      <c r="H3137" s="5">
        <v>390054.58</v>
      </c>
      <c r="I3137" s="5">
        <v>111948.70000000001</v>
      </c>
      <c r="J3137" s="12"/>
    </row>
    <row r="3138" spans="2:10" ht="16.5" thickTop="1" thickBot="1" x14ac:dyDescent="0.3">
      <c r="B3138" s="31" t="s">
        <v>17</v>
      </c>
      <c r="C3138">
        <v>200</v>
      </c>
      <c r="D3138" s="5">
        <v>0</v>
      </c>
      <c r="E3138" s="5">
        <v>0</v>
      </c>
      <c r="F3138" s="5">
        <v>0</v>
      </c>
      <c r="G3138" s="5">
        <v>0</v>
      </c>
      <c r="H3138" s="5">
        <v>390054.57999999996</v>
      </c>
      <c r="I3138" s="5">
        <v>111948.70000000001</v>
      </c>
      <c r="J3138" s="12"/>
    </row>
    <row r="3139" spans="2:10" ht="16.5" thickTop="1" thickBot="1" x14ac:dyDescent="0.3">
      <c r="B3139" s="31" t="s">
        <v>18</v>
      </c>
      <c r="C3139">
        <v>220</v>
      </c>
      <c r="D3139" s="5">
        <v>0</v>
      </c>
      <c r="E3139" s="5">
        <v>0</v>
      </c>
      <c r="F3139" s="5">
        <v>0</v>
      </c>
      <c r="G3139" s="5">
        <v>0</v>
      </c>
      <c r="H3139" s="5">
        <v>5.8207660913467407E-11</v>
      </c>
      <c r="I3139" s="5">
        <v>0</v>
      </c>
      <c r="J3139" s="12"/>
    </row>
    <row r="3140" spans="2:10" ht="16.5" thickTop="1" thickBot="1" x14ac:dyDescent="0.3">
      <c r="B3140" s="30" t="s">
        <v>292</v>
      </c>
      <c r="D3140" s="5"/>
      <c r="E3140" s="5"/>
      <c r="F3140" s="5"/>
      <c r="G3140" s="5"/>
      <c r="H3140" s="5"/>
      <c r="I3140" s="5"/>
      <c r="J3140" s="12"/>
    </row>
    <row r="3141" spans="2:10" ht="16.5" thickTop="1" thickBot="1" x14ac:dyDescent="0.3">
      <c r="B3141" s="31" t="s">
        <v>15</v>
      </c>
      <c r="C3141">
        <v>100</v>
      </c>
      <c r="D3141" s="5">
        <v>135506.5</v>
      </c>
      <c r="E3141" s="5">
        <v>146155.73000000001</v>
      </c>
      <c r="F3141" s="5">
        <v>156115.4</v>
      </c>
      <c r="G3141" s="5">
        <v>163926.94</v>
      </c>
      <c r="H3141" s="5">
        <v>178616.71</v>
      </c>
      <c r="I3141" s="5">
        <v>209994.15</v>
      </c>
      <c r="J3141" s="12"/>
    </row>
    <row r="3142" spans="2:10" ht="16.5" thickTop="1" thickBot="1" x14ac:dyDescent="0.3">
      <c r="B3142" s="31" t="s">
        <v>16</v>
      </c>
      <c r="C3142">
        <v>135</v>
      </c>
      <c r="D3142" s="5">
        <v>33500</v>
      </c>
      <c r="E3142" s="5">
        <v>33500</v>
      </c>
      <c r="F3142" s="5">
        <v>33500</v>
      </c>
      <c r="G3142" s="5">
        <v>33500</v>
      </c>
      <c r="H3142" s="5">
        <v>33500</v>
      </c>
      <c r="I3142" s="5">
        <v>33500</v>
      </c>
      <c r="J3142" s="12"/>
    </row>
    <row r="3143" spans="2:10" ht="16.5" thickTop="1" thickBot="1" x14ac:dyDescent="0.3">
      <c r="B3143" s="31" t="s">
        <v>18</v>
      </c>
      <c r="C3143">
        <v>220</v>
      </c>
      <c r="D3143" s="5">
        <v>33500</v>
      </c>
      <c r="E3143" s="5">
        <v>33500</v>
      </c>
      <c r="F3143" s="5">
        <v>33500</v>
      </c>
      <c r="G3143" s="5">
        <v>33500</v>
      </c>
      <c r="H3143" s="5">
        <v>33500</v>
      </c>
      <c r="I3143" s="5">
        <v>33500</v>
      </c>
      <c r="J3143" s="12"/>
    </row>
    <row r="3144" spans="2:10" ht="16.5" thickTop="1" thickBot="1" x14ac:dyDescent="0.3">
      <c r="B3144" s="31" t="s">
        <v>19</v>
      </c>
      <c r="C3144">
        <v>500</v>
      </c>
      <c r="D3144" s="5">
        <v>19496.150000000001</v>
      </c>
      <c r="E3144" s="5">
        <v>10649.23</v>
      </c>
      <c r="F3144" s="5">
        <v>9959.67</v>
      </c>
      <c r="G3144" s="5">
        <v>7811.54</v>
      </c>
      <c r="H3144" s="5">
        <v>14689.77</v>
      </c>
      <c r="I3144" s="5">
        <v>31377.439999999999</v>
      </c>
      <c r="J3144" s="12"/>
    </row>
    <row r="3145" spans="2:10" ht="16.5" thickTop="1" thickBot="1" x14ac:dyDescent="0.3">
      <c r="B3145" s="30" t="s">
        <v>303</v>
      </c>
      <c r="D3145" s="5"/>
      <c r="E3145" s="5"/>
      <c r="F3145" s="5"/>
      <c r="G3145" s="5"/>
      <c r="H3145" s="5"/>
      <c r="I3145" s="5"/>
      <c r="J3145" s="12"/>
    </row>
    <row r="3146" spans="2:10" ht="16.5" thickTop="1" thickBot="1" x14ac:dyDescent="0.3">
      <c r="B3146" s="31" t="s">
        <v>15</v>
      </c>
      <c r="C3146">
        <v>100</v>
      </c>
      <c r="D3146" s="5">
        <v>254.2</v>
      </c>
      <c r="E3146" s="5">
        <v>254.2</v>
      </c>
      <c r="F3146" s="5">
        <v>0</v>
      </c>
      <c r="G3146" s="5">
        <v>0</v>
      </c>
      <c r="H3146" s="5">
        <v>0</v>
      </c>
      <c r="I3146" s="5">
        <v>0</v>
      </c>
      <c r="J3146" s="12"/>
    </row>
    <row r="3147" spans="2:10" ht="16.5" thickTop="1" thickBot="1" x14ac:dyDescent="0.3">
      <c r="B3147" s="30" t="s">
        <v>193</v>
      </c>
      <c r="D3147" s="5"/>
      <c r="E3147" s="5"/>
      <c r="F3147" s="5"/>
      <c r="G3147" s="5"/>
      <c r="H3147" s="5"/>
      <c r="I3147" s="5"/>
      <c r="J3147" s="12"/>
    </row>
    <row r="3148" spans="2:10" ht="16.5" thickTop="1" thickBot="1" x14ac:dyDescent="0.3">
      <c r="B3148" s="31" t="s">
        <v>15</v>
      </c>
      <c r="C3148">
        <v>100</v>
      </c>
      <c r="D3148" s="5">
        <v>0</v>
      </c>
      <c r="E3148" s="5">
        <v>0</v>
      </c>
      <c r="F3148" s="5">
        <v>5000</v>
      </c>
      <c r="G3148" s="5">
        <v>0</v>
      </c>
      <c r="H3148" s="5">
        <v>0</v>
      </c>
      <c r="I3148" s="5">
        <v>0</v>
      </c>
      <c r="J3148" s="12"/>
    </row>
    <row r="3149" spans="2:10" ht="16.5" thickTop="1" thickBot="1" x14ac:dyDescent="0.3">
      <c r="B3149" s="31" t="s">
        <v>16</v>
      </c>
      <c r="C3149">
        <v>135</v>
      </c>
      <c r="D3149" s="5">
        <v>0</v>
      </c>
      <c r="E3149" s="5">
        <v>0</v>
      </c>
      <c r="F3149" s="5">
        <v>5000</v>
      </c>
      <c r="G3149" s="5">
        <v>5000</v>
      </c>
      <c r="H3149" s="5">
        <v>0</v>
      </c>
      <c r="I3149" s="5">
        <v>0</v>
      </c>
      <c r="J3149" s="12"/>
    </row>
    <row r="3150" spans="2:10" ht="16.5" thickTop="1" thickBot="1" x14ac:dyDescent="0.3">
      <c r="B3150" s="31" t="s">
        <v>17</v>
      </c>
      <c r="C3150">
        <v>200</v>
      </c>
      <c r="D3150" s="5">
        <v>0</v>
      </c>
      <c r="E3150" s="5">
        <v>0</v>
      </c>
      <c r="F3150" s="5">
        <v>0</v>
      </c>
      <c r="G3150" s="5">
        <v>5000</v>
      </c>
      <c r="H3150" s="5">
        <v>0</v>
      </c>
      <c r="I3150" s="5">
        <v>0</v>
      </c>
      <c r="J3150" s="12"/>
    </row>
    <row r="3151" spans="2:10" ht="16.5" thickTop="1" thickBot="1" x14ac:dyDescent="0.3">
      <c r="B3151" s="31" t="s">
        <v>18</v>
      </c>
      <c r="C3151">
        <v>220</v>
      </c>
      <c r="D3151" s="5">
        <v>0</v>
      </c>
      <c r="E3151" s="5">
        <v>0</v>
      </c>
      <c r="F3151" s="5">
        <v>5000</v>
      </c>
      <c r="G3151" s="5">
        <v>0</v>
      </c>
      <c r="H3151" s="5">
        <v>0</v>
      </c>
      <c r="I3151" s="5">
        <v>0</v>
      </c>
      <c r="J3151" s="12"/>
    </row>
    <row r="3152" spans="2:10" ht="16.5" thickTop="1" thickBot="1" x14ac:dyDescent="0.3">
      <c r="B3152" s="29" t="s">
        <v>352</v>
      </c>
      <c r="D3152" s="5"/>
      <c r="E3152" s="5"/>
      <c r="F3152" s="5"/>
      <c r="G3152" s="5"/>
      <c r="H3152" s="5"/>
      <c r="I3152" s="5"/>
      <c r="J3152" s="12"/>
    </row>
    <row r="3153" spans="2:10" ht="16.5" thickTop="1" thickBot="1" x14ac:dyDescent="0.3">
      <c r="B3153" s="30" t="s">
        <v>40</v>
      </c>
      <c r="D3153" s="5"/>
      <c r="E3153" s="5"/>
      <c r="F3153" s="5"/>
      <c r="G3153" s="5"/>
      <c r="H3153" s="5"/>
      <c r="I3153" s="5"/>
      <c r="J3153" s="12"/>
    </row>
    <row r="3154" spans="2:10" ht="16.5" thickTop="1" thickBot="1" x14ac:dyDescent="0.3">
      <c r="B3154" s="31" t="s">
        <v>15</v>
      </c>
      <c r="C3154">
        <v>100</v>
      </c>
      <c r="D3154" s="5">
        <v>0</v>
      </c>
      <c r="E3154" s="5">
        <v>0</v>
      </c>
      <c r="F3154" s="5">
        <v>0</v>
      </c>
      <c r="G3154" s="5">
        <v>0</v>
      </c>
      <c r="H3154" s="5">
        <v>5700000</v>
      </c>
      <c r="I3154" s="5">
        <v>0</v>
      </c>
      <c r="J3154" s="12"/>
    </row>
    <row r="3155" spans="2:10" ht="16.5" thickTop="1" thickBot="1" x14ac:dyDescent="0.3">
      <c r="B3155" s="31" t="s">
        <v>16</v>
      </c>
      <c r="C3155">
        <v>135</v>
      </c>
      <c r="D3155" s="5">
        <v>0</v>
      </c>
      <c r="E3155" s="5">
        <v>0</v>
      </c>
      <c r="F3155" s="5">
        <v>0</v>
      </c>
      <c r="G3155" s="5">
        <v>0</v>
      </c>
      <c r="H3155" s="5">
        <v>5700000</v>
      </c>
      <c r="I3155" s="5">
        <v>0</v>
      </c>
      <c r="J3155" s="12"/>
    </row>
    <row r="3156" spans="2:10" ht="16.5" thickTop="1" thickBot="1" x14ac:dyDescent="0.3">
      <c r="B3156" s="31" t="s">
        <v>18</v>
      </c>
      <c r="C3156">
        <v>220</v>
      </c>
      <c r="D3156" s="5">
        <v>0</v>
      </c>
      <c r="E3156" s="5">
        <v>0</v>
      </c>
      <c r="F3156" s="5">
        <v>0</v>
      </c>
      <c r="G3156" s="5">
        <v>0</v>
      </c>
      <c r="H3156" s="5">
        <v>5700000</v>
      </c>
      <c r="I3156" s="5">
        <v>0</v>
      </c>
      <c r="J3156" s="12"/>
    </row>
    <row r="3157" spans="2:10" ht="16.5" thickTop="1" thickBot="1" x14ac:dyDescent="0.3">
      <c r="B3157" s="29" t="s">
        <v>353</v>
      </c>
      <c r="D3157" s="5"/>
      <c r="E3157" s="5"/>
      <c r="F3157" s="5"/>
      <c r="G3157" s="5"/>
      <c r="H3157" s="5"/>
      <c r="I3157" s="5"/>
      <c r="J3157" s="12"/>
    </row>
    <row r="3158" spans="2:10" ht="16.5" thickTop="1" thickBot="1" x14ac:dyDescent="0.3">
      <c r="B3158" s="30" t="s">
        <v>354</v>
      </c>
      <c r="D3158" s="5"/>
      <c r="E3158" s="5"/>
      <c r="F3158" s="5"/>
      <c r="G3158" s="5"/>
      <c r="H3158" s="5"/>
      <c r="I3158" s="5"/>
      <c r="J3158" s="12"/>
    </row>
    <row r="3159" spans="2:10" ht="16.5" thickTop="1" thickBot="1" x14ac:dyDescent="0.3">
      <c r="B3159" s="31" t="s">
        <v>15</v>
      </c>
      <c r="C3159">
        <v>100</v>
      </c>
      <c r="D3159" s="5">
        <v>179004.15</v>
      </c>
      <c r="E3159" s="5">
        <v>179046.9</v>
      </c>
      <c r="F3159" s="5">
        <v>179056.4</v>
      </c>
      <c r="G3159" s="5">
        <v>179065.9</v>
      </c>
      <c r="H3159" s="5">
        <v>179065.9</v>
      </c>
      <c r="I3159" s="5">
        <v>189192.9</v>
      </c>
      <c r="J3159" s="12"/>
    </row>
    <row r="3160" spans="2:10" ht="16.5" thickTop="1" thickBot="1" x14ac:dyDescent="0.3">
      <c r="B3160" s="31" t="s">
        <v>16</v>
      </c>
      <c r="C3160">
        <v>135</v>
      </c>
      <c r="D3160" s="5">
        <v>10000</v>
      </c>
      <c r="E3160" s="5">
        <v>10000</v>
      </c>
      <c r="F3160" s="5">
        <v>10000</v>
      </c>
      <c r="G3160" s="5">
        <v>10000</v>
      </c>
      <c r="H3160" s="5">
        <v>10000</v>
      </c>
      <c r="I3160" s="5">
        <v>10000</v>
      </c>
      <c r="J3160" s="12"/>
    </row>
    <row r="3161" spans="2:10" ht="16.5" thickTop="1" thickBot="1" x14ac:dyDescent="0.3">
      <c r="B3161" s="31" t="s">
        <v>18</v>
      </c>
      <c r="C3161">
        <v>220</v>
      </c>
      <c r="D3161" s="5">
        <v>10000</v>
      </c>
      <c r="E3161" s="5">
        <v>10000</v>
      </c>
      <c r="F3161" s="5">
        <v>10000</v>
      </c>
      <c r="G3161" s="5">
        <v>10000</v>
      </c>
      <c r="H3161" s="5">
        <v>10000</v>
      </c>
      <c r="I3161" s="5">
        <v>10000</v>
      </c>
      <c r="J3161" s="12"/>
    </row>
    <row r="3162" spans="2:10" ht="16.5" thickTop="1" thickBot="1" x14ac:dyDescent="0.3">
      <c r="B3162" s="31" t="s">
        <v>19</v>
      </c>
      <c r="C3162">
        <v>500</v>
      </c>
      <c r="D3162" s="5">
        <v>104.5</v>
      </c>
      <c r="E3162" s="5">
        <v>42.75</v>
      </c>
      <c r="F3162" s="5">
        <v>9.5</v>
      </c>
      <c r="G3162" s="5">
        <v>9.5</v>
      </c>
      <c r="H3162" s="5">
        <v>0</v>
      </c>
      <c r="I3162" s="5">
        <v>10127</v>
      </c>
      <c r="J3162" s="12"/>
    </row>
    <row r="3163" spans="2:10" ht="16.5" thickTop="1" thickBot="1" x14ac:dyDescent="0.3">
      <c r="B3163" s="30" t="s">
        <v>355</v>
      </c>
      <c r="D3163" s="5"/>
      <c r="E3163" s="5"/>
      <c r="F3163" s="5"/>
      <c r="G3163" s="5"/>
      <c r="H3163" s="5"/>
      <c r="I3163" s="5"/>
      <c r="J3163" s="12"/>
    </row>
    <row r="3164" spans="2:10" ht="16.5" thickTop="1" thickBot="1" x14ac:dyDescent="0.3">
      <c r="B3164" s="31" t="s">
        <v>15</v>
      </c>
      <c r="C3164">
        <v>100</v>
      </c>
      <c r="D3164" s="5">
        <v>184788.02</v>
      </c>
      <c r="E3164" s="5">
        <v>199786.37</v>
      </c>
      <c r="F3164" s="5">
        <v>200677.41</v>
      </c>
      <c r="G3164" s="5">
        <v>245638.41</v>
      </c>
      <c r="H3164" s="5">
        <v>312203.53999999998</v>
      </c>
      <c r="I3164" s="5">
        <v>382981.14</v>
      </c>
      <c r="J3164" s="12"/>
    </row>
    <row r="3165" spans="2:10" ht="16.5" thickTop="1" thickBot="1" x14ac:dyDescent="0.3">
      <c r="B3165" s="31" t="s">
        <v>16</v>
      </c>
      <c r="C3165">
        <v>135</v>
      </c>
      <c r="D3165" s="5">
        <v>100000</v>
      </c>
      <c r="E3165" s="5">
        <v>100000</v>
      </c>
      <c r="F3165" s="5">
        <v>125000</v>
      </c>
      <c r="G3165" s="5">
        <v>200000</v>
      </c>
      <c r="H3165" s="5">
        <v>200000</v>
      </c>
      <c r="I3165" s="5">
        <v>200000</v>
      </c>
      <c r="J3165" s="12"/>
    </row>
    <row r="3166" spans="2:10" ht="16.5" thickTop="1" thickBot="1" x14ac:dyDescent="0.3">
      <c r="B3166" s="31" t="s">
        <v>17</v>
      </c>
      <c r="C3166">
        <v>200</v>
      </c>
      <c r="D3166" s="5">
        <v>34732.75</v>
      </c>
      <c r="E3166" s="5">
        <v>85001.64999999998</v>
      </c>
      <c r="F3166" s="5">
        <v>102108.95999999999</v>
      </c>
      <c r="G3166" s="5">
        <v>71039</v>
      </c>
      <c r="H3166" s="5">
        <v>66121.37000000001</v>
      </c>
      <c r="I3166" s="5">
        <v>80158.900000000009</v>
      </c>
      <c r="J3166" s="12"/>
    </row>
    <row r="3167" spans="2:10" ht="16.5" thickTop="1" thickBot="1" x14ac:dyDescent="0.3">
      <c r="B3167" s="31" t="s">
        <v>18</v>
      </c>
      <c r="C3167">
        <v>220</v>
      </c>
      <c r="D3167" s="5">
        <v>65267.25</v>
      </c>
      <c r="E3167" s="5">
        <v>14998.35000000002</v>
      </c>
      <c r="F3167" s="5">
        <v>22891.040000000008</v>
      </c>
      <c r="G3167" s="5">
        <v>128961</v>
      </c>
      <c r="H3167" s="5">
        <v>133878.63</v>
      </c>
      <c r="I3167" s="5">
        <v>119841.09999999999</v>
      </c>
      <c r="J3167" s="12"/>
    </row>
    <row r="3168" spans="2:10" ht="16.5" thickTop="1" thickBot="1" x14ac:dyDescent="0.3">
      <c r="B3168" s="31" t="s">
        <v>19</v>
      </c>
      <c r="C3168">
        <v>500</v>
      </c>
      <c r="D3168" s="5">
        <v>91000</v>
      </c>
      <c r="E3168" s="5">
        <v>100000</v>
      </c>
      <c r="F3168" s="5">
        <v>103000</v>
      </c>
      <c r="G3168" s="5">
        <v>116000</v>
      </c>
      <c r="H3168" s="5">
        <v>132686.5</v>
      </c>
      <c r="I3168" s="5">
        <v>150936.5</v>
      </c>
      <c r="J3168" s="12"/>
    </row>
    <row r="3169" spans="2:10" ht="16.5" thickTop="1" thickBot="1" x14ac:dyDescent="0.3">
      <c r="B3169" s="30" t="s">
        <v>356</v>
      </c>
      <c r="D3169" s="5"/>
      <c r="E3169" s="5"/>
      <c r="F3169" s="5"/>
      <c r="G3169" s="5"/>
      <c r="H3169" s="5"/>
      <c r="I3169" s="5"/>
      <c r="J3169" s="12"/>
    </row>
    <row r="3170" spans="2:10" ht="16.5" thickTop="1" thickBot="1" x14ac:dyDescent="0.3">
      <c r="B3170" s="31" t="s">
        <v>15</v>
      </c>
      <c r="C3170">
        <v>100</v>
      </c>
      <c r="D3170" s="5">
        <v>1441657.04</v>
      </c>
      <c r="E3170" s="5">
        <v>1297929.6100000001</v>
      </c>
      <c r="F3170" s="5">
        <v>1688487.1</v>
      </c>
      <c r="G3170" s="5">
        <v>2475501.06</v>
      </c>
      <c r="H3170" s="5">
        <v>4101212.63</v>
      </c>
      <c r="I3170" s="5">
        <v>2647523.23</v>
      </c>
      <c r="J3170" s="12"/>
    </row>
    <row r="3171" spans="2:10" ht="16.5" thickTop="1" thickBot="1" x14ac:dyDescent="0.3">
      <c r="B3171" s="31" t="s">
        <v>16</v>
      </c>
      <c r="C3171">
        <v>135</v>
      </c>
      <c r="D3171" s="5">
        <v>1026122</v>
      </c>
      <c r="E3171" s="5">
        <v>1061727</v>
      </c>
      <c r="F3171" s="5">
        <v>1530727</v>
      </c>
      <c r="G3171" s="5">
        <v>6147157</v>
      </c>
      <c r="H3171" s="5">
        <v>3962215</v>
      </c>
      <c r="I3171" s="5">
        <v>5183243</v>
      </c>
      <c r="J3171" s="12"/>
    </row>
    <row r="3172" spans="2:10" ht="16.5" thickTop="1" thickBot="1" x14ac:dyDescent="0.3">
      <c r="B3172" s="31" t="s">
        <v>17</v>
      </c>
      <c r="C3172">
        <v>200</v>
      </c>
      <c r="D3172" s="5">
        <v>916127.39999999979</v>
      </c>
      <c r="E3172" s="5">
        <v>996064.02999999991</v>
      </c>
      <c r="F3172" s="5">
        <v>923239.83999999985</v>
      </c>
      <c r="G3172" s="5">
        <v>2344105.8000000003</v>
      </c>
      <c r="H3172" s="5">
        <v>2485558.6799999992</v>
      </c>
      <c r="I3172" s="5">
        <v>1466266.1600000008</v>
      </c>
      <c r="J3172" s="12"/>
    </row>
    <row r="3173" spans="2:10" ht="16.5" thickTop="1" thickBot="1" x14ac:dyDescent="0.3">
      <c r="B3173" s="31" t="s">
        <v>18</v>
      </c>
      <c r="C3173">
        <v>220</v>
      </c>
      <c r="D3173" s="5">
        <v>109994.60000000021</v>
      </c>
      <c r="E3173" s="5">
        <v>65662.970000000088</v>
      </c>
      <c r="F3173" s="5">
        <v>607487.16000000015</v>
      </c>
      <c r="G3173" s="5">
        <v>3803051.1999999997</v>
      </c>
      <c r="H3173" s="5">
        <v>1476656.3200000008</v>
      </c>
      <c r="I3173" s="5">
        <v>3716976.8399999989</v>
      </c>
      <c r="J3173" s="12"/>
    </row>
    <row r="3174" spans="2:10" ht="16.5" thickTop="1" thickBot="1" x14ac:dyDescent="0.3">
      <c r="B3174" s="31" t="s">
        <v>19</v>
      </c>
      <c r="C3174">
        <v>500</v>
      </c>
      <c r="D3174" s="5">
        <v>805699.66</v>
      </c>
      <c r="E3174" s="5">
        <v>852336.6</v>
      </c>
      <c r="F3174" s="5">
        <v>1313797.33</v>
      </c>
      <c r="G3174" s="5">
        <v>7110801.7599999998</v>
      </c>
      <c r="H3174" s="5">
        <v>7176732.25</v>
      </c>
      <c r="I3174" s="5">
        <v>1165385.76</v>
      </c>
      <c r="J3174" s="12"/>
    </row>
    <row r="3175" spans="2:10" ht="16.5" thickTop="1" thickBot="1" x14ac:dyDescent="0.3">
      <c r="B3175" s="30" t="s">
        <v>357</v>
      </c>
      <c r="D3175" s="5"/>
      <c r="E3175" s="5"/>
      <c r="F3175" s="5"/>
      <c r="G3175" s="5"/>
      <c r="H3175" s="5"/>
      <c r="I3175" s="5"/>
      <c r="J3175" s="12"/>
    </row>
    <row r="3176" spans="2:10" ht="16.5" thickTop="1" thickBot="1" x14ac:dyDescent="0.3">
      <c r="B3176" s="31" t="s">
        <v>15</v>
      </c>
      <c r="C3176">
        <v>100</v>
      </c>
      <c r="D3176" s="5">
        <v>10155.4</v>
      </c>
      <c r="E3176" s="5">
        <v>5797.76</v>
      </c>
      <c r="F3176" s="5">
        <v>1209.44</v>
      </c>
      <c r="G3176" s="5">
        <v>3359.52</v>
      </c>
      <c r="H3176" s="5">
        <v>3359.52</v>
      </c>
      <c r="I3176" s="5">
        <v>4521.42</v>
      </c>
      <c r="J3176" s="12"/>
    </row>
    <row r="3177" spans="2:10" ht="16.5" thickTop="1" thickBot="1" x14ac:dyDescent="0.3">
      <c r="B3177" s="31" t="s">
        <v>16</v>
      </c>
      <c r="C3177">
        <v>135</v>
      </c>
      <c r="D3177" s="5">
        <v>75000</v>
      </c>
      <c r="E3177" s="5">
        <v>81000</v>
      </c>
      <c r="F3177" s="5">
        <v>106000</v>
      </c>
      <c r="G3177" s="5">
        <v>125000</v>
      </c>
      <c r="H3177" s="5">
        <v>100000</v>
      </c>
      <c r="I3177" s="5">
        <v>100000</v>
      </c>
      <c r="J3177" s="12"/>
    </row>
    <row r="3178" spans="2:10" ht="16.5" thickTop="1" thickBot="1" x14ac:dyDescent="0.3">
      <c r="B3178" s="31" t="s">
        <v>17</v>
      </c>
      <c r="C3178">
        <v>200</v>
      </c>
      <c r="D3178" s="5">
        <v>73821.799999999988</v>
      </c>
      <c r="E3178" s="5">
        <v>79357.64</v>
      </c>
      <c r="F3178" s="5">
        <v>104588.31999999999</v>
      </c>
      <c r="G3178" s="5">
        <v>97849.919999999998</v>
      </c>
      <c r="H3178" s="5">
        <v>100000</v>
      </c>
      <c r="I3178" s="5">
        <v>98838.1</v>
      </c>
      <c r="J3178" s="12"/>
    </row>
    <row r="3179" spans="2:10" ht="16.5" thickTop="1" thickBot="1" x14ac:dyDescent="0.3">
      <c r="B3179" s="31" t="s">
        <v>18</v>
      </c>
      <c r="C3179">
        <v>220</v>
      </c>
      <c r="D3179" s="5">
        <v>1178.2000000000116</v>
      </c>
      <c r="E3179" s="5">
        <v>1642.3600000000006</v>
      </c>
      <c r="F3179" s="5">
        <v>1411.6800000000076</v>
      </c>
      <c r="G3179" s="5">
        <v>27150.080000000002</v>
      </c>
      <c r="H3179" s="5">
        <v>0</v>
      </c>
      <c r="I3179" s="5">
        <v>1161.8999999999942</v>
      </c>
      <c r="J3179" s="12"/>
    </row>
    <row r="3180" spans="2:10" ht="16.5" thickTop="1" thickBot="1" x14ac:dyDescent="0.3">
      <c r="B3180" s="31" t="s">
        <v>19</v>
      </c>
      <c r="C3180">
        <v>500</v>
      </c>
      <c r="D3180" s="5">
        <v>75000</v>
      </c>
      <c r="E3180" s="5">
        <v>75000</v>
      </c>
      <c r="F3180" s="5">
        <v>100000</v>
      </c>
      <c r="G3180" s="5">
        <v>100000</v>
      </c>
      <c r="H3180" s="5">
        <v>100000</v>
      </c>
      <c r="I3180" s="5">
        <v>100000</v>
      </c>
      <c r="J3180" s="12"/>
    </row>
    <row r="3181" spans="2:10" ht="16.5" thickTop="1" thickBot="1" x14ac:dyDescent="0.3">
      <c r="B3181" s="30" t="s">
        <v>23</v>
      </c>
      <c r="D3181" s="5"/>
      <c r="E3181" s="5"/>
      <c r="F3181" s="5"/>
      <c r="G3181" s="5"/>
      <c r="H3181" s="5"/>
      <c r="I3181" s="5"/>
      <c r="J3181" s="12"/>
    </row>
    <row r="3182" spans="2:10" ht="16.5" thickTop="1" thickBot="1" x14ac:dyDescent="0.3">
      <c r="B3182" s="31" t="s">
        <v>15</v>
      </c>
      <c r="C3182">
        <v>100</v>
      </c>
      <c r="D3182" s="5">
        <v>8119.5</v>
      </c>
      <c r="E3182" s="5">
        <v>3440</v>
      </c>
      <c r="F3182" s="5">
        <v>1298.5</v>
      </c>
      <c r="G3182" s="5">
        <v>1151.5</v>
      </c>
      <c r="H3182" s="5">
        <v>1004.5</v>
      </c>
      <c r="I3182" s="5">
        <v>0</v>
      </c>
      <c r="J3182" s="12"/>
    </row>
    <row r="3183" spans="2:10" ht="16.5" thickTop="1" thickBot="1" x14ac:dyDescent="0.3">
      <c r="B3183" s="30" t="s">
        <v>100</v>
      </c>
      <c r="D3183" s="5"/>
      <c r="E3183" s="5"/>
      <c r="F3183" s="5"/>
      <c r="G3183" s="5"/>
      <c r="H3183" s="5"/>
      <c r="I3183" s="5"/>
      <c r="J3183" s="12"/>
    </row>
    <row r="3184" spans="2:10" ht="16.5" thickTop="1" thickBot="1" x14ac:dyDescent="0.3">
      <c r="B3184" s="31" t="s">
        <v>16</v>
      </c>
      <c r="C3184">
        <v>135</v>
      </c>
      <c r="D3184" s="5">
        <v>280000</v>
      </c>
      <c r="E3184" s="5">
        <v>150000</v>
      </c>
      <c r="F3184" s="5">
        <v>150000</v>
      </c>
      <c r="G3184" s="5">
        <v>150000</v>
      </c>
      <c r="H3184" s="5">
        <v>150000</v>
      </c>
      <c r="I3184" s="5">
        <v>156820</v>
      </c>
      <c r="J3184" s="12"/>
    </row>
    <row r="3185" spans="2:10" ht="16.5" thickTop="1" thickBot="1" x14ac:dyDescent="0.3">
      <c r="B3185" s="31" t="s">
        <v>17</v>
      </c>
      <c r="C3185">
        <v>200</v>
      </c>
      <c r="D3185" s="5">
        <v>252618</v>
      </c>
      <c r="E3185" s="5">
        <v>126309</v>
      </c>
      <c r="F3185" s="5">
        <v>126309.25</v>
      </c>
      <c r="G3185" s="5">
        <v>126309</v>
      </c>
      <c r="H3185" s="5">
        <v>50303</v>
      </c>
      <c r="I3185" s="5">
        <v>156820</v>
      </c>
      <c r="J3185" s="12"/>
    </row>
    <row r="3186" spans="2:10" ht="16.5" thickTop="1" thickBot="1" x14ac:dyDescent="0.3">
      <c r="B3186" s="31" t="s">
        <v>18</v>
      </c>
      <c r="C3186">
        <v>220</v>
      </c>
      <c r="D3186" s="5">
        <v>27382</v>
      </c>
      <c r="E3186" s="5">
        <v>23691</v>
      </c>
      <c r="F3186" s="5">
        <v>23690.75</v>
      </c>
      <c r="G3186" s="5">
        <v>23691</v>
      </c>
      <c r="H3186" s="5">
        <v>99697</v>
      </c>
      <c r="I3186" s="5">
        <v>0</v>
      </c>
      <c r="J3186" s="12"/>
    </row>
    <row r="3187" spans="2:10" ht="16.5" thickTop="1" thickBot="1" x14ac:dyDescent="0.3">
      <c r="B3187" s="31" t="s">
        <v>19</v>
      </c>
      <c r="C3187">
        <v>500</v>
      </c>
      <c r="D3187" s="5">
        <v>252618</v>
      </c>
      <c r="E3187" s="5">
        <v>126309</v>
      </c>
      <c r="F3187" s="5">
        <v>126309.25</v>
      </c>
      <c r="G3187" s="5">
        <v>126309</v>
      </c>
      <c r="H3187" s="5">
        <v>50303</v>
      </c>
      <c r="I3187" s="5">
        <v>156820</v>
      </c>
      <c r="J3187" s="12"/>
    </row>
    <row r="3188" spans="2:10" ht="16.5" thickTop="1" thickBot="1" x14ac:dyDescent="0.3">
      <c r="B3188" s="30" t="s">
        <v>358</v>
      </c>
      <c r="D3188" s="5"/>
      <c r="E3188" s="5"/>
      <c r="F3188" s="5"/>
      <c r="G3188" s="5"/>
      <c r="H3188" s="5"/>
      <c r="I3188" s="5"/>
      <c r="J3188" s="12"/>
    </row>
    <row r="3189" spans="2:10" ht="16.5" thickTop="1" thickBot="1" x14ac:dyDescent="0.3">
      <c r="B3189" s="31" t="s">
        <v>15</v>
      </c>
      <c r="C3189">
        <v>100</v>
      </c>
      <c r="D3189" s="5">
        <v>155353.20000000001</v>
      </c>
      <c r="E3189" s="5">
        <v>205353.2</v>
      </c>
      <c r="F3189" s="5">
        <v>205353.2</v>
      </c>
      <c r="G3189" s="5">
        <v>203778.2</v>
      </c>
      <c r="H3189" s="5">
        <v>203778.2</v>
      </c>
      <c r="I3189" s="5">
        <v>203778.2</v>
      </c>
      <c r="J3189" s="12"/>
    </row>
    <row r="3190" spans="2:10" ht="16.5" thickTop="1" thickBot="1" x14ac:dyDescent="0.3">
      <c r="B3190" s="31" t="s">
        <v>16</v>
      </c>
      <c r="C3190">
        <v>135</v>
      </c>
      <c r="D3190" s="5">
        <v>190000</v>
      </c>
      <c r="E3190" s="5">
        <v>184000</v>
      </c>
      <c r="F3190" s="5">
        <v>165000</v>
      </c>
      <c r="G3190" s="5">
        <v>165000</v>
      </c>
      <c r="H3190" s="5">
        <v>190000</v>
      </c>
      <c r="I3190" s="5">
        <v>190000</v>
      </c>
      <c r="J3190" s="12"/>
    </row>
    <row r="3191" spans="2:10" ht="16.5" thickTop="1" thickBot="1" x14ac:dyDescent="0.3">
      <c r="B3191" s="31" t="s">
        <v>17</v>
      </c>
      <c r="C3191">
        <v>200</v>
      </c>
      <c r="D3191" s="5">
        <v>4645</v>
      </c>
      <c r="E3191" s="5">
        <v>0</v>
      </c>
      <c r="F3191" s="5">
        <v>0</v>
      </c>
      <c r="G3191" s="5">
        <v>1575</v>
      </c>
      <c r="H3191" s="5">
        <v>0</v>
      </c>
      <c r="I3191" s="5">
        <v>0</v>
      </c>
      <c r="J3191" s="12"/>
    </row>
    <row r="3192" spans="2:10" ht="16.5" thickTop="1" thickBot="1" x14ac:dyDescent="0.3">
      <c r="B3192" s="31" t="s">
        <v>18</v>
      </c>
      <c r="C3192">
        <v>220</v>
      </c>
      <c r="D3192" s="5">
        <v>185355</v>
      </c>
      <c r="E3192" s="5">
        <v>184000</v>
      </c>
      <c r="F3192" s="5">
        <v>165000</v>
      </c>
      <c r="G3192" s="5">
        <v>163425</v>
      </c>
      <c r="H3192" s="5">
        <v>190000</v>
      </c>
      <c r="I3192" s="5">
        <v>190000</v>
      </c>
      <c r="J3192" s="12"/>
    </row>
    <row r="3193" spans="2:10" ht="16.5" thickTop="1" thickBot="1" x14ac:dyDescent="0.3">
      <c r="B3193" s="31" t="s">
        <v>19</v>
      </c>
      <c r="C3193">
        <v>500</v>
      </c>
      <c r="D3193" s="5">
        <v>2575.69</v>
      </c>
      <c r="E3193" s="5">
        <v>54110.239999999998</v>
      </c>
      <c r="F3193" s="5">
        <v>2118.0500000000002</v>
      </c>
      <c r="G3193" s="5">
        <v>202.71</v>
      </c>
      <c r="H3193" s="5">
        <v>343.22</v>
      </c>
      <c r="I3193" s="5">
        <v>5273.27</v>
      </c>
      <c r="J3193" s="12"/>
    </row>
    <row r="3194" spans="2:10" ht="16.5" thickTop="1" thickBot="1" x14ac:dyDescent="0.3">
      <c r="B3194" s="30" t="s">
        <v>359</v>
      </c>
      <c r="D3194" s="5"/>
      <c r="E3194" s="5"/>
      <c r="F3194" s="5"/>
      <c r="G3194" s="5"/>
      <c r="H3194" s="5"/>
      <c r="I3194" s="5"/>
      <c r="J3194" s="12"/>
    </row>
    <row r="3195" spans="2:10" ht="16.5" thickTop="1" thickBot="1" x14ac:dyDescent="0.3">
      <c r="B3195" s="31" t="s">
        <v>15</v>
      </c>
      <c r="C3195">
        <v>100</v>
      </c>
      <c r="D3195" s="5">
        <v>0</v>
      </c>
      <c r="E3195" s="5">
        <v>0</v>
      </c>
      <c r="F3195" s="5">
        <v>0</v>
      </c>
      <c r="G3195" s="5">
        <v>0</v>
      </c>
      <c r="H3195" s="5">
        <v>0</v>
      </c>
      <c r="I3195" s="5">
        <v>3694727.36</v>
      </c>
      <c r="J3195" s="12"/>
    </row>
    <row r="3196" spans="2:10" ht="16.5" thickTop="1" thickBot="1" x14ac:dyDescent="0.3">
      <c r="B3196" s="31" t="s">
        <v>16</v>
      </c>
      <c r="C3196">
        <v>135</v>
      </c>
      <c r="D3196" s="5">
        <v>0</v>
      </c>
      <c r="E3196" s="5">
        <v>0</v>
      </c>
      <c r="F3196" s="5">
        <v>0</v>
      </c>
      <c r="G3196" s="5">
        <v>0</v>
      </c>
      <c r="H3196" s="5">
        <v>0</v>
      </c>
      <c r="I3196" s="5">
        <v>3768990</v>
      </c>
      <c r="J3196" s="12"/>
    </row>
    <row r="3197" spans="2:10" ht="16.5" thickTop="1" thickBot="1" x14ac:dyDescent="0.3">
      <c r="B3197" s="31" t="s">
        <v>17</v>
      </c>
      <c r="C3197">
        <v>200</v>
      </c>
      <c r="D3197" s="5">
        <v>0</v>
      </c>
      <c r="E3197" s="5">
        <v>0</v>
      </c>
      <c r="F3197" s="5">
        <v>0</v>
      </c>
      <c r="G3197" s="5">
        <v>0</v>
      </c>
      <c r="H3197" s="5">
        <v>0</v>
      </c>
      <c r="I3197" s="5">
        <v>96011.920000000013</v>
      </c>
      <c r="J3197" s="12"/>
    </row>
    <row r="3198" spans="2:10" ht="16.5" thickTop="1" thickBot="1" x14ac:dyDescent="0.3">
      <c r="B3198" s="31" t="s">
        <v>18</v>
      </c>
      <c r="C3198">
        <v>220</v>
      </c>
      <c r="D3198" s="5">
        <v>0</v>
      </c>
      <c r="E3198" s="5">
        <v>0</v>
      </c>
      <c r="F3198" s="5">
        <v>0</v>
      </c>
      <c r="G3198" s="5">
        <v>0</v>
      </c>
      <c r="H3198" s="5">
        <v>0</v>
      </c>
      <c r="I3198" s="5">
        <v>3672978.08</v>
      </c>
      <c r="J3198" s="12"/>
    </row>
    <row r="3199" spans="2:10" ht="16.5" thickTop="1" thickBot="1" x14ac:dyDescent="0.3">
      <c r="B3199" s="31" t="s">
        <v>19</v>
      </c>
      <c r="C3199">
        <v>500</v>
      </c>
      <c r="D3199" s="5">
        <v>0</v>
      </c>
      <c r="E3199" s="5">
        <v>0</v>
      </c>
      <c r="F3199" s="5">
        <v>0</v>
      </c>
      <c r="G3199" s="5">
        <v>0</v>
      </c>
      <c r="H3199" s="5">
        <v>0</v>
      </c>
      <c r="I3199" s="5">
        <v>21749.279999999999</v>
      </c>
      <c r="J3199" s="12"/>
    </row>
    <row r="3200" spans="2:10" ht="16.5" thickTop="1" thickBot="1" x14ac:dyDescent="0.3">
      <c r="B3200" s="30" t="s">
        <v>360</v>
      </c>
      <c r="D3200" s="5"/>
      <c r="E3200" s="5"/>
      <c r="F3200" s="5"/>
      <c r="G3200" s="5"/>
      <c r="H3200" s="5"/>
      <c r="I3200" s="5"/>
      <c r="J3200" s="12"/>
    </row>
    <row r="3201" spans="2:10" ht="16.5" thickTop="1" thickBot="1" x14ac:dyDescent="0.3">
      <c r="B3201" s="31" t="s">
        <v>15</v>
      </c>
      <c r="C3201">
        <v>100</v>
      </c>
      <c r="D3201" s="5">
        <v>0</v>
      </c>
      <c r="E3201" s="5">
        <v>0</v>
      </c>
      <c r="F3201" s="5">
        <v>0</v>
      </c>
      <c r="G3201" s="5">
        <v>0</v>
      </c>
      <c r="H3201" s="5">
        <v>0</v>
      </c>
      <c r="I3201" s="5">
        <v>1293946.03</v>
      </c>
      <c r="J3201" s="12"/>
    </row>
    <row r="3202" spans="2:10" ht="16.5" thickTop="1" thickBot="1" x14ac:dyDescent="0.3">
      <c r="B3202" s="31" t="s">
        <v>16</v>
      </c>
      <c r="C3202">
        <v>135</v>
      </c>
      <c r="D3202" s="5">
        <v>0</v>
      </c>
      <c r="E3202" s="5">
        <v>0</v>
      </c>
      <c r="F3202" s="5">
        <v>0</v>
      </c>
      <c r="G3202" s="5">
        <v>0</v>
      </c>
      <c r="H3202" s="5">
        <v>0</v>
      </c>
      <c r="I3202" s="5">
        <v>1260464</v>
      </c>
      <c r="J3202" s="12"/>
    </row>
    <row r="3203" spans="2:10" ht="16.5" thickTop="1" thickBot="1" x14ac:dyDescent="0.3">
      <c r="B3203" s="31" t="s">
        <v>18</v>
      </c>
      <c r="C3203">
        <v>220</v>
      </c>
      <c r="D3203" s="5">
        <v>0</v>
      </c>
      <c r="E3203" s="5">
        <v>0</v>
      </c>
      <c r="F3203" s="5">
        <v>0</v>
      </c>
      <c r="G3203" s="5">
        <v>0</v>
      </c>
      <c r="H3203" s="5">
        <v>0</v>
      </c>
      <c r="I3203" s="5">
        <v>1260464</v>
      </c>
      <c r="J3203" s="12"/>
    </row>
    <row r="3204" spans="2:10" ht="16.5" thickTop="1" thickBot="1" x14ac:dyDescent="0.3">
      <c r="B3204" s="31" t="s">
        <v>19</v>
      </c>
      <c r="C3204">
        <v>500</v>
      </c>
      <c r="D3204" s="5">
        <v>0</v>
      </c>
      <c r="E3204" s="5">
        <v>0</v>
      </c>
      <c r="F3204" s="5">
        <v>0</v>
      </c>
      <c r="G3204" s="5">
        <v>0</v>
      </c>
      <c r="H3204" s="5">
        <v>0</v>
      </c>
      <c r="I3204" s="5">
        <v>33482.03</v>
      </c>
      <c r="J3204" s="12"/>
    </row>
    <row r="3205" spans="2:10" ht="16.5" thickTop="1" thickBot="1" x14ac:dyDescent="0.3">
      <c r="B3205" s="30" t="s">
        <v>361</v>
      </c>
      <c r="D3205" s="5"/>
      <c r="E3205" s="5"/>
      <c r="F3205" s="5"/>
      <c r="G3205" s="5"/>
      <c r="H3205" s="5"/>
      <c r="I3205" s="5"/>
      <c r="J3205" s="12"/>
    </row>
    <row r="3206" spans="2:10" ht="16.5" thickTop="1" thickBot="1" x14ac:dyDescent="0.3">
      <c r="B3206" s="31" t="s">
        <v>15</v>
      </c>
      <c r="C3206">
        <v>100</v>
      </c>
      <c r="D3206" s="5">
        <v>1014301.02</v>
      </c>
      <c r="E3206" s="5">
        <v>1017624.24</v>
      </c>
      <c r="F3206" s="5">
        <v>1027170.99</v>
      </c>
      <c r="G3206" s="5">
        <v>1016033.72</v>
      </c>
      <c r="H3206" s="5">
        <v>1010341.11</v>
      </c>
      <c r="I3206" s="5">
        <v>1017282.85</v>
      </c>
      <c r="J3206" s="12"/>
    </row>
    <row r="3207" spans="2:10" ht="16.5" thickTop="1" thickBot="1" x14ac:dyDescent="0.3">
      <c r="B3207" s="31" t="s">
        <v>16</v>
      </c>
      <c r="C3207">
        <v>135</v>
      </c>
      <c r="D3207" s="5">
        <v>231903</v>
      </c>
      <c r="E3207" s="5">
        <v>237936</v>
      </c>
      <c r="F3207" s="5">
        <v>246829</v>
      </c>
      <c r="G3207" s="5">
        <v>245944</v>
      </c>
      <c r="H3207" s="5">
        <v>247469</v>
      </c>
      <c r="I3207" s="5">
        <v>247569</v>
      </c>
      <c r="J3207" s="12"/>
    </row>
    <row r="3208" spans="2:10" ht="16.5" thickTop="1" thickBot="1" x14ac:dyDescent="0.3">
      <c r="B3208" s="31" t="s">
        <v>17</v>
      </c>
      <c r="C3208">
        <v>200</v>
      </c>
      <c r="D3208" s="5">
        <v>8330</v>
      </c>
      <c r="E3208" s="5">
        <v>7376.05</v>
      </c>
      <c r="F3208" s="5">
        <v>8479</v>
      </c>
      <c r="G3208" s="5">
        <v>13813</v>
      </c>
      <c r="H3208" s="5">
        <v>6539</v>
      </c>
      <c r="I3208" s="5">
        <v>9164</v>
      </c>
      <c r="J3208" s="12"/>
    </row>
    <row r="3209" spans="2:10" ht="16.5" thickTop="1" thickBot="1" x14ac:dyDescent="0.3">
      <c r="B3209" s="31" t="s">
        <v>18</v>
      </c>
      <c r="C3209">
        <v>220</v>
      </c>
      <c r="D3209" s="5">
        <v>223573</v>
      </c>
      <c r="E3209" s="5">
        <v>230559.95</v>
      </c>
      <c r="F3209" s="5">
        <v>238350</v>
      </c>
      <c r="G3209" s="5">
        <v>232131</v>
      </c>
      <c r="H3209" s="5">
        <v>240930</v>
      </c>
      <c r="I3209" s="5">
        <v>238405</v>
      </c>
      <c r="J3209" s="12"/>
    </row>
    <row r="3210" spans="2:10" ht="16.5" thickTop="1" thickBot="1" x14ac:dyDescent="0.3">
      <c r="B3210" s="31" t="s">
        <v>19</v>
      </c>
      <c r="C3210">
        <v>500</v>
      </c>
      <c r="D3210" s="5">
        <v>12805.84</v>
      </c>
      <c r="E3210" s="5">
        <v>22763.27</v>
      </c>
      <c r="F3210" s="5">
        <v>21196.75</v>
      </c>
      <c r="G3210" s="5">
        <v>6731.73</v>
      </c>
      <c r="H3210" s="5">
        <v>3377.3900000000003</v>
      </c>
      <c r="I3210" s="5">
        <v>18536.740000000002</v>
      </c>
      <c r="J3210" s="12"/>
    </row>
    <row r="3211" spans="2:10" ht="16.5" thickTop="1" thickBot="1" x14ac:dyDescent="0.3">
      <c r="B3211" s="30" t="s">
        <v>38</v>
      </c>
      <c r="D3211" s="5"/>
      <c r="E3211" s="5"/>
      <c r="F3211" s="5"/>
      <c r="G3211" s="5"/>
      <c r="H3211" s="5"/>
      <c r="I3211" s="5"/>
      <c r="J3211" s="12"/>
    </row>
    <row r="3212" spans="2:10" ht="16.5" thickTop="1" thickBot="1" x14ac:dyDescent="0.3">
      <c r="B3212" s="31" t="s">
        <v>15</v>
      </c>
      <c r="C3212">
        <v>100</v>
      </c>
      <c r="D3212" s="5">
        <v>127482.19</v>
      </c>
      <c r="E3212" s="5">
        <v>118739.43</v>
      </c>
      <c r="F3212" s="5">
        <v>90396.83</v>
      </c>
      <c r="G3212" s="5">
        <v>181900.81000000003</v>
      </c>
      <c r="H3212" s="5">
        <v>300784.2</v>
      </c>
      <c r="I3212" s="5">
        <v>547590.55000000005</v>
      </c>
      <c r="J3212" s="12"/>
    </row>
    <row r="3213" spans="2:10" ht="16.5" thickTop="1" thickBot="1" x14ac:dyDescent="0.3">
      <c r="B3213" s="31" t="s">
        <v>16</v>
      </c>
      <c r="C3213">
        <v>135</v>
      </c>
      <c r="D3213" s="5">
        <v>5310426</v>
      </c>
      <c r="E3213" s="5">
        <v>5440426</v>
      </c>
      <c r="F3213" s="5">
        <v>4940426</v>
      </c>
      <c r="G3213" s="5">
        <v>3751640</v>
      </c>
      <c r="H3213" s="5">
        <v>4515752</v>
      </c>
      <c r="I3213" s="5">
        <v>5104714</v>
      </c>
      <c r="J3213" s="12"/>
    </row>
    <row r="3214" spans="2:10" ht="16.5" thickTop="1" thickBot="1" x14ac:dyDescent="0.3">
      <c r="B3214" s="31" t="s">
        <v>17</v>
      </c>
      <c r="C3214">
        <v>200</v>
      </c>
      <c r="D3214" s="5">
        <v>4438109.0299999993</v>
      </c>
      <c r="E3214" s="5">
        <v>3537424.05</v>
      </c>
      <c r="F3214" s="5">
        <v>2897535.93</v>
      </c>
      <c r="G3214" s="5">
        <v>2742296.0199999996</v>
      </c>
      <c r="H3214" s="5">
        <v>1612392.1099999999</v>
      </c>
      <c r="I3214" s="5">
        <v>3424750.65</v>
      </c>
      <c r="J3214" s="12"/>
    </row>
    <row r="3215" spans="2:10" ht="16.5" thickTop="1" thickBot="1" x14ac:dyDescent="0.3">
      <c r="B3215" s="31" t="s">
        <v>18</v>
      </c>
      <c r="C3215">
        <v>220</v>
      </c>
      <c r="D3215" s="5">
        <v>872316.97000000067</v>
      </c>
      <c r="E3215" s="5">
        <v>1903001.9500000002</v>
      </c>
      <c r="F3215" s="5">
        <v>2042890.0699999998</v>
      </c>
      <c r="G3215" s="5">
        <v>1009343.9800000004</v>
      </c>
      <c r="H3215" s="5">
        <v>2903359.89</v>
      </c>
      <c r="I3215" s="5">
        <v>1679963.35</v>
      </c>
      <c r="J3215" s="12"/>
    </row>
    <row r="3216" spans="2:10" ht="16.5" thickTop="1" thickBot="1" x14ac:dyDescent="0.3">
      <c r="B3216" s="31" t="s">
        <v>19</v>
      </c>
      <c r="C3216">
        <v>500</v>
      </c>
      <c r="D3216" s="5">
        <v>4316489</v>
      </c>
      <c r="E3216" s="5">
        <v>3507590</v>
      </c>
      <c r="F3216" s="5">
        <v>2869193.33</v>
      </c>
      <c r="G3216" s="5">
        <v>2895000</v>
      </c>
      <c r="H3216" s="5">
        <v>1731275.5</v>
      </c>
      <c r="I3216" s="5">
        <v>3843393</v>
      </c>
      <c r="J3216" s="12"/>
    </row>
    <row r="3217" spans="2:10" ht="16.5" thickTop="1" thickBot="1" x14ac:dyDescent="0.3">
      <c r="B3217" s="30" t="s">
        <v>40</v>
      </c>
      <c r="D3217" s="5"/>
      <c r="E3217" s="5"/>
      <c r="F3217" s="5"/>
      <c r="G3217" s="5"/>
      <c r="H3217" s="5"/>
      <c r="I3217" s="5"/>
      <c r="J3217" s="12"/>
    </row>
    <row r="3218" spans="2:10" ht="16.5" thickTop="1" thickBot="1" x14ac:dyDescent="0.3">
      <c r="B3218" s="31" t="s">
        <v>16</v>
      </c>
      <c r="C3218">
        <v>135</v>
      </c>
      <c r="D3218" s="5">
        <v>0</v>
      </c>
      <c r="E3218" s="5">
        <v>0</v>
      </c>
      <c r="F3218" s="5">
        <v>0</v>
      </c>
      <c r="G3218" s="5">
        <v>0</v>
      </c>
      <c r="H3218" s="5">
        <v>11000000</v>
      </c>
      <c r="I3218" s="5">
        <v>0</v>
      </c>
      <c r="J3218" s="12"/>
    </row>
    <row r="3219" spans="2:10" ht="16.5" thickTop="1" thickBot="1" x14ac:dyDescent="0.3">
      <c r="B3219" s="31" t="s">
        <v>17</v>
      </c>
      <c r="C3219">
        <v>200</v>
      </c>
      <c r="D3219" s="5">
        <v>0</v>
      </c>
      <c r="E3219" s="5">
        <v>0</v>
      </c>
      <c r="F3219" s="5">
        <v>0</v>
      </c>
      <c r="G3219" s="5">
        <v>0</v>
      </c>
      <c r="H3219" s="5">
        <v>11000000</v>
      </c>
      <c r="I3219" s="5">
        <v>0</v>
      </c>
      <c r="J3219" s="12"/>
    </row>
    <row r="3220" spans="2:10" ht="16.5" thickTop="1" thickBot="1" x14ac:dyDescent="0.3">
      <c r="B3220" s="30" t="s">
        <v>33</v>
      </c>
      <c r="D3220" s="5"/>
      <c r="E3220" s="5"/>
      <c r="F3220" s="5"/>
      <c r="G3220" s="5"/>
      <c r="H3220" s="5"/>
      <c r="I3220" s="5"/>
      <c r="J3220" s="12"/>
    </row>
    <row r="3221" spans="2:10" ht="16.5" thickTop="1" thickBot="1" x14ac:dyDescent="0.3">
      <c r="B3221" s="31" t="s">
        <v>16</v>
      </c>
      <c r="C3221">
        <v>135</v>
      </c>
      <c r="D3221" s="5">
        <v>0</v>
      </c>
      <c r="E3221" s="5">
        <v>0</v>
      </c>
      <c r="F3221" s="5">
        <v>5272.27</v>
      </c>
      <c r="G3221" s="5">
        <v>22000000</v>
      </c>
      <c r="H3221" s="5">
        <v>0</v>
      </c>
      <c r="I3221" s="5">
        <v>0</v>
      </c>
      <c r="J3221" s="12"/>
    </row>
    <row r="3222" spans="2:10" ht="16.5" thickTop="1" thickBot="1" x14ac:dyDescent="0.3">
      <c r="B3222" s="31" t="s">
        <v>17</v>
      </c>
      <c r="C3222">
        <v>200</v>
      </c>
      <c r="D3222" s="5">
        <v>0</v>
      </c>
      <c r="E3222" s="5">
        <v>0</v>
      </c>
      <c r="F3222" s="5">
        <v>5272.27</v>
      </c>
      <c r="G3222" s="5">
        <v>22000000</v>
      </c>
      <c r="H3222" s="5">
        <v>0</v>
      </c>
      <c r="I3222" s="5">
        <v>0</v>
      </c>
      <c r="J3222" s="12"/>
    </row>
    <row r="3223" spans="2:10" ht="16.5" thickTop="1" thickBot="1" x14ac:dyDescent="0.3">
      <c r="B3223" s="30" t="s">
        <v>193</v>
      </c>
      <c r="D3223" s="5"/>
      <c r="E3223" s="5"/>
      <c r="F3223" s="5"/>
      <c r="G3223" s="5"/>
      <c r="H3223" s="5"/>
      <c r="I3223" s="5"/>
      <c r="J3223" s="12"/>
    </row>
    <row r="3224" spans="2:10" ht="16.5" thickTop="1" thickBot="1" x14ac:dyDescent="0.3">
      <c r="B3224" s="31" t="s">
        <v>16</v>
      </c>
      <c r="C3224">
        <v>135</v>
      </c>
      <c r="D3224" s="5">
        <v>0</v>
      </c>
      <c r="E3224" s="5">
        <v>156153</v>
      </c>
      <c r="F3224" s="5">
        <v>0</v>
      </c>
      <c r="G3224" s="5">
        <v>0</v>
      </c>
      <c r="H3224" s="5">
        <v>0</v>
      </c>
      <c r="I3224" s="5">
        <v>0</v>
      </c>
      <c r="J3224" s="12"/>
    </row>
    <row r="3225" spans="2:10" ht="16.5" thickTop="1" thickBot="1" x14ac:dyDescent="0.3">
      <c r="B3225" s="31" t="s">
        <v>17</v>
      </c>
      <c r="C3225">
        <v>200</v>
      </c>
      <c r="D3225" s="5">
        <v>0</v>
      </c>
      <c r="E3225" s="5">
        <v>156153</v>
      </c>
      <c r="F3225" s="5">
        <v>0</v>
      </c>
      <c r="G3225" s="5">
        <v>0</v>
      </c>
      <c r="H3225" s="5">
        <v>0</v>
      </c>
      <c r="I3225" s="5">
        <v>0</v>
      </c>
      <c r="J3225" s="12"/>
    </row>
    <row r="3226" spans="2:10" ht="16.5" thickTop="1" thickBot="1" x14ac:dyDescent="0.3">
      <c r="B3226" s="29" t="s">
        <v>362</v>
      </c>
      <c r="D3226" s="5"/>
      <c r="E3226" s="5"/>
      <c r="F3226" s="5"/>
      <c r="G3226" s="5"/>
      <c r="H3226" s="5"/>
      <c r="I3226" s="5"/>
      <c r="J3226" s="12"/>
    </row>
    <row r="3227" spans="2:10" ht="16.5" thickTop="1" thickBot="1" x14ac:dyDescent="0.3">
      <c r="B3227" s="30" t="s">
        <v>148</v>
      </c>
      <c r="D3227" s="5"/>
      <c r="E3227" s="5"/>
      <c r="F3227" s="5"/>
      <c r="G3227" s="5"/>
      <c r="H3227" s="5"/>
      <c r="I3227" s="5"/>
      <c r="J3227" s="12"/>
    </row>
    <row r="3228" spans="2:10" ht="16.5" thickTop="1" thickBot="1" x14ac:dyDescent="0.3">
      <c r="B3228" s="31" t="s">
        <v>16</v>
      </c>
      <c r="C3228">
        <v>135</v>
      </c>
      <c r="D3228" s="5">
        <v>26705063</v>
      </c>
      <c r="E3228" s="5">
        <v>32782596</v>
      </c>
      <c r="F3228" s="5">
        <v>30719696</v>
      </c>
      <c r="G3228" s="5">
        <v>33620039.219999999</v>
      </c>
      <c r="H3228" s="5">
        <v>33941923.380000003</v>
      </c>
      <c r="I3228" s="5">
        <v>43209527.670000002</v>
      </c>
      <c r="J3228" s="12"/>
    </row>
    <row r="3229" spans="2:10" ht="16.5" thickTop="1" thickBot="1" x14ac:dyDescent="0.3">
      <c r="B3229" s="31" t="s">
        <v>17</v>
      </c>
      <c r="C3229">
        <v>200</v>
      </c>
      <c r="D3229" s="5">
        <v>24876819.719999988</v>
      </c>
      <c r="E3229" s="5">
        <v>29453567.490000006</v>
      </c>
      <c r="F3229" s="5">
        <v>29054532.209999993</v>
      </c>
      <c r="G3229" s="5">
        <v>29591771.190000009</v>
      </c>
      <c r="H3229" s="5">
        <v>29004115.529999979</v>
      </c>
      <c r="I3229" s="5">
        <v>37689642.950000048</v>
      </c>
      <c r="J3229" s="12"/>
    </row>
    <row r="3230" spans="2:10" ht="16.5" thickTop="1" thickBot="1" x14ac:dyDescent="0.3">
      <c r="B3230" s="31" t="s">
        <v>18</v>
      </c>
      <c r="C3230">
        <v>220</v>
      </c>
      <c r="D3230" s="5">
        <v>1828243.2800000124</v>
      </c>
      <c r="E3230" s="5">
        <v>3329028.5099999942</v>
      </c>
      <c r="F3230" s="5">
        <v>1665163.7900000066</v>
      </c>
      <c r="G3230" s="5">
        <v>4028268.02999999</v>
      </c>
      <c r="H3230" s="5">
        <v>4937807.8500000238</v>
      </c>
      <c r="I3230" s="5">
        <v>5519884.7199999541</v>
      </c>
      <c r="J3230" s="12"/>
    </row>
    <row r="3231" spans="2:10" ht="16.5" thickTop="1" thickBot="1" x14ac:dyDescent="0.3">
      <c r="B3231" s="31" t="s">
        <v>19</v>
      </c>
      <c r="C3231">
        <v>500</v>
      </c>
      <c r="D3231" s="5">
        <v>3.42</v>
      </c>
      <c r="E3231" s="5">
        <v>0</v>
      </c>
      <c r="F3231" s="5">
        <v>0</v>
      </c>
      <c r="G3231" s="5">
        <v>0</v>
      </c>
      <c r="H3231" s="5">
        <v>0</v>
      </c>
      <c r="I3231" s="5">
        <v>0</v>
      </c>
      <c r="J3231" s="12"/>
    </row>
    <row r="3232" spans="2:10" ht="16.5" thickTop="1" thickBot="1" x14ac:dyDescent="0.3">
      <c r="B3232" s="30" t="s">
        <v>279</v>
      </c>
      <c r="D3232" s="5"/>
      <c r="E3232" s="5"/>
      <c r="F3232" s="5"/>
      <c r="G3232" s="5"/>
      <c r="H3232" s="5"/>
      <c r="I3232" s="5"/>
      <c r="J3232" s="12"/>
    </row>
    <row r="3233" spans="2:10" ht="16.5" thickTop="1" thickBot="1" x14ac:dyDescent="0.3">
      <c r="B3233" s="31" t="s">
        <v>15</v>
      </c>
      <c r="C3233">
        <v>100</v>
      </c>
      <c r="D3233" s="5">
        <v>0</v>
      </c>
      <c r="E3233" s="5">
        <v>0</v>
      </c>
      <c r="F3233" s="5">
        <v>0</v>
      </c>
      <c r="G3233" s="5">
        <v>0</v>
      </c>
      <c r="H3233" s="5">
        <v>0</v>
      </c>
      <c r="I3233" s="5">
        <v>15000</v>
      </c>
      <c r="J3233" s="12"/>
    </row>
    <row r="3234" spans="2:10" ht="16.5" thickTop="1" thickBot="1" x14ac:dyDescent="0.3">
      <c r="B3234" s="31" t="s">
        <v>16</v>
      </c>
      <c r="C3234">
        <v>135</v>
      </c>
      <c r="D3234" s="5">
        <v>1377704</v>
      </c>
      <c r="E3234" s="5">
        <v>1515822</v>
      </c>
      <c r="F3234" s="5">
        <v>3401685</v>
      </c>
      <c r="G3234" s="5">
        <v>2470599</v>
      </c>
      <c r="H3234" s="5">
        <v>2446087</v>
      </c>
      <c r="I3234" s="5">
        <v>7894334</v>
      </c>
      <c r="J3234" s="12"/>
    </row>
    <row r="3235" spans="2:10" ht="16.5" thickTop="1" thickBot="1" x14ac:dyDescent="0.3">
      <c r="B3235" s="31" t="s">
        <v>17</v>
      </c>
      <c r="C3235">
        <v>200</v>
      </c>
      <c r="D3235" s="5">
        <v>802559.17000000016</v>
      </c>
      <c r="E3235" s="5">
        <v>889910.93</v>
      </c>
      <c r="F3235" s="5">
        <v>1640912.0700000003</v>
      </c>
      <c r="G3235" s="5">
        <v>2123794.0500000003</v>
      </c>
      <c r="H3235" s="5">
        <v>1378911.1400000006</v>
      </c>
      <c r="I3235" s="5">
        <v>5058914.6599999992</v>
      </c>
      <c r="J3235" s="12"/>
    </row>
    <row r="3236" spans="2:10" ht="16.5" thickTop="1" thickBot="1" x14ac:dyDescent="0.3">
      <c r="B3236" s="31" t="s">
        <v>18</v>
      </c>
      <c r="C3236">
        <v>220</v>
      </c>
      <c r="D3236" s="5">
        <v>575144.82999999984</v>
      </c>
      <c r="E3236" s="5">
        <v>625911.06999999995</v>
      </c>
      <c r="F3236" s="5">
        <v>1760772.9299999997</v>
      </c>
      <c r="G3236" s="5">
        <v>346804.94999999972</v>
      </c>
      <c r="H3236" s="5">
        <v>1067175.8599999994</v>
      </c>
      <c r="I3236" s="5">
        <v>2835419.3400000008</v>
      </c>
      <c r="J3236" s="12"/>
    </row>
    <row r="3237" spans="2:10" ht="16.5" thickTop="1" thickBot="1" x14ac:dyDescent="0.3">
      <c r="B3237" s="30" t="s">
        <v>280</v>
      </c>
      <c r="D3237" s="5"/>
      <c r="E3237" s="5"/>
      <c r="F3237" s="5"/>
      <c r="G3237" s="5"/>
      <c r="H3237" s="5"/>
      <c r="I3237" s="5"/>
      <c r="J3237" s="12"/>
    </row>
    <row r="3238" spans="2:10" ht="16.5" thickTop="1" thickBot="1" x14ac:dyDescent="0.3">
      <c r="B3238" s="31" t="s">
        <v>16</v>
      </c>
      <c r="C3238">
        <v>135</v>
      </c>
      <c r="D3238" s="5">
        <v>2687970</v>
      </c>
      <c r="E3238" s="5">
        <v>2675273</v>
      </c>
      <c r="F3238" s="5">
        <v>2039829</v>
      </c>
      <c r="G3238" s="5">
        <v>2771263</v>
      </c>
      <c r="H3238" s="5">
        <v>6560327</v>
      </c>
      <c r="I3238" s="5">
        <v>4062827</v>
      </c>
      <c r="J3238" s="12"/>
    </row>
    <row r="3239" spans="2:10" ht="16.5" thickTop="1" thickBot="1" x14ac:dyDescent="0.3">
      <c r="B3239" s="31" t="s">
        <v>66</v>
      </c>
      <c r="C3239">
        <v>137</v>
      </c>
      <c r="D3239" s="5">
        <v>0</v>
      </c>
      <c r="E3239" s="5">
        <v>0</v>
      </c>
      <c r="F3239" s="5">
        <v>0.27</v>
      </c>
      <c r="G3239" s="5">
        <v>0.27</v>
      </c>
      <c r="H3239" s="5">
        <v>0.27</v>
      </c>
      <c r="I3239" s="5">
        <v>0.27</v>
      </c>
      <c r="J3239" s="12"/>
    </row>
    <row r="3240" spans="2:10" ht="16.5" thickTop="1" thickBot="1" x14ac:dyDescent="0.3">
      <c r="B3240" s="31" t="s">
        <v>17</v>
      </c>
      <c r="C3240">
        <v>200</v>
      </c>
      <c r="D3240" s="5">
        <v>400126.02000000014</v>
      </c>
      <c r="E3240" s="5">
        <v>538304.2699999999</v>
      </c>
      <c r="F3240" s="5">
        <v>704565.38000000012</v>
      </c>
      <c r="G3240" s="5">
        <v>978895.10999999987</v>
      </c>
      <c r="H3240" s="5">
        <v>2466005.52</v>
      </c>
      <c r="I3240" s="5">
        <v>3127607.0400000005</v>
      </c>
      <c r="J3240" s="12"/>
    </row>
    <row r="3241" spans="2:10" ht="16.5" thickTop="1" thickBot="1" x14ac:dyDescent="0.3">
      <c r="B3241" s="31" t="s">
        <v>18</v>
      </c>
      <c r="C3241">
        <v>220</v>
      </c>
      <c r="D3241" s="5">
        <v>2287843.98</v>
      </c>
      <c r="E3241" s="5">
        <v>2136968.73</v>
      </c>
      <c r="F3241" s="5">
        <v>1335263.6199999999</v>
      </c>
      <c r="G3241" s="5">
        <v>1792367.8900000001</v>
      </c>
      <c r="H3241" s="5">
        <v>4094321.48</v>
      </c>
      <c r="I3241" s="5">
        <v>935219.9599999995</v>
      </c>
      <c r="J3241" s="12"/>
    </row>
    <row r="3242" spans="2:10" ht="16.5" thickTop="1" thickBot="1" x14ac:dyDescent="0.3">
      <c r="B3242" s="31" t="s">
        <v>67</v>
      </c>
      <c r="C3242">
        <v>222</v>
      </c>
      <c r="D3242" s="5">
        <v>0</v>
      </c>
      <c r="E3242" s="5">
        <v>0</v>
      </c>
      <c r="F3242" s="5">
        <v>0.27</v>
      </c>
      <c r="G3242" s="5">
        <v>0.27</v>
      </c>
      <c r="H3242" s="5">
        <v>0.27</v>
      </c>
      <c r="I3242" s="5">
        <v>0.27</v>
      </c>
      <c r="J3242" s="12"/>
    </row>
    <row r="3243" spans="2:10" ht="16.5" thickTop="1" thickBot="1" x14ac:dyDescent="0.3">
      <c r="B3243" s="30" t="s">
        <v>281</v>
      </c>
      <c r="D3243" s="5"/>
      <c r="E3243" s="5"/>
      <c r="F3243" s="5"/>
      <c r="G3243" s="5"/>
      <c r="H3243" s="5"/>
      <c r="I3243" s="5"/>
      <c r="J3243" s="12"/>
    </row>
    <row r="3244" spans="2:10" ht="16.5" thickTop="1" thickBot="1" x14ac:dyDescent="0.3">
      <c r="B3244" s="31" t="s">
        <v>16</v>
      </c>
      <c r="C3244">
        <v>135</v>
      </c>
      <c r="D3244" s="5">
        <v>41120</v>
      </c>
      <c r="E3244" s="5">
        <v>48727</v>
      </c>
      <c r="F3244" s="5">
        <v>95435</v>
      </c>
      <c r="G3244" s="5">
        <v>168839</v>
      </c>
      <c r="H3244" s="5">
        <v>147899</v>
      </c>
      <c r="I3244" s="5">
        <v>147899</v>
      </c>
      <c r="J3244" s="12"/>
    </row>
    <row r="3245" spans="2:10" ht="16.5" thickTop="1" thickBot="1" x14ac:dyDescent="0.3">
      <c r="B3245" s="31" t="s">
        <v>17</v>
      </c>
      <c r="C3245">
        <v>200</v>
      </c>
      <c r="D3245" s="5">
        <v>24657.019999999997</v>
      </c>
      <c r="E3245" s="5">
        <v>47649.67</v>
      </c>
      <c r="F3245" s="5">
        <v>68802.209999999992</v>
      </c>
      <c r="G3245" s="5">
        <v>21073.329999999987</v>
      </c>
      <c r="H3245" s="5">
        <v>7752.9400000000096</v>
      </c>
      <c r="I3245" s="5">
        <v>16119.370000000003</v>
      </c>
      <c r="J3245" s="12"/>
    </row>
    <row r="3246" spans="2:10" ht="16.5" thickTop="1" thickBot="1" x14ac:dyDescent="0.3">
      <c r="B3246" s="31" t="s">
        <v>18</v>
      </c>
      <c r="C3246">
        <v>220</v>
      </c>
      <c r="D3246" s="5">
        <v>16462.980000000003</v>
      </c>
      <c r="E3246" s="5">
        <v>1077.3300000000017</v>
      </c>
      <c r="F3246" s="5">
        <v>26632.790000000008</v>
      </c>
      <c r="G3246" s="5">
        <v>147765.67000000001</v>
      </c>
      <c r="H3246" s="5">
        <v>140146.06</v>
      </c>
      <c r="I3246" s="5">
        <v>131779.63</v>
      </c>
      <c r="J3246" s="12"/>
    </row>
    <row r="3247" spans="2:10" ht="16.5" thickTop="1" thickBot="1" x14ac:dyDescent="0.3">
      <c r="B3247" s="30" t="s">
        <v>282</v>
      </c>
      <c r="D3247" s="5"/>
      <c r="E3247" s="5"/>
      <c r="F3247" s="5"/>
      <c r="G3247" s="5"/>
      <c r="H3247" s="5"/>
      <c r="I3247" s="5"/>
      <c r="J3247" s="12"/>
    </row>
    <row r="3248" spans="2:10" ht="16.5" thickTop="1" thickBot="1" x14ac:dyDescent="0.3">
      <c r="B3248" s="31" t="s">
        <v>16</v>
      </c>
      <c r="C3248">
        <v>135</v>
      </c>
      <c r="D3248" s="5">
        <v>8935213</v>
      </c>
      <c r="E3248" s="5">
        <v>8476269</v>
      </c>
      <c r="F3248" s="5">
        <v>8251213</v>
      </c>
      <c r="G3248" s="5">
        <v>7261587</v>
      </c>
      <c r="H3248" s="5">
        <v>8761587</v>
      </c>
      <c r="I3248" s="5">
        <v>9075581</v>
      </c>
      <c r="J3248" s="12"/>
    </row>
    <row r="3249" spans="2:10" ht="16.5" thickTop="1" thickBot="1" x14ac:dyDescent="0.3">
      <c r="B3249" s="31" t="s">
        <v>66</v>
      </c>
      <c r="C3249">
        <v>137</v>
      </c>
      <c r="D3249" s="5">
        <v>0</v>
      </c>
      <c r="E3249" s="5">
        <v>30000</v>
      </c>
      <c r="F3249" s="5">
        <v>0</v>
      </c>
      <c r="G3249" s="5">
        <v>0</v>
      </c>
      <c r="H3249" s="5">
        <v>30000</v>
      </c>
      <c r="I3249" s="5">
        <v>30000</v>
      </c>
      <c r="J3249" s="12"/>
    </row>
    <row r="3250" spans="2:10" ht="16.5" thickTop="1" thickBot="1" x14ac:dyDescent="0.3">
      <c r="B3250" s="31" t="s">
        <v>17</v>
      </c>
      <c r="C3250">
        <v>200</v>
      </c>
      <c r="D3250" s="5">
        <v>6198155.4900000002</v>
      </c>
      <c r="E3250" s="5">
        <v>5652325.3000000017</v>
      </c>
      <c r="F3250" s="5">
        <v>5510831.96</v>
      </c>
      <c r="G3250" s="5">
        <v>5281836.33</v>
      </c>
      <c r="H3250" s="5">
        <v>5948003.8699999973</v>
      </c>
      <c r="I3250" s="5">
        <v>7038110.4699999979</v>
      </c>
      <c r="J3250" s="12"/>
    </row>
    <row r="3251" spans="2:10" ht="16.5" thickTop="1" thickBot="1" x14ac:dyDescent="0.3">
      <c r="B3251" s="31" t="s">
        <v>97</v>
      </c>
      <c r="C3251">
        <v>205</v>
      </c>
      <c r="D3251" s="5">
        <v>0</v>
      </c>
      <c r="E3251" s="5">
        <v>30000</v>
      </c>
      <c r="F3251" s="5">
        <v>0</v>
      </c>
      <c r="G3251" s="5">
        <v>-30000</v>
      </c>
      <c r="H3251" s="5">
        <v>0</v>
      </c>
      <c r="I3251" s="5">
        <v>0</v>
      </c>
      <c r="J3251" s="12"/>
    </row>
    <row r="3252" spans="2:10" ht="16.5" thickTop="1" thickBot="1" x14ac:dyDescent="0.3">
      <c r="B3252" s="31" t="s">
        <v>18</v>
      </c>
      <c r="C3252">
        <v>220</v>
      </c>
      <c r="D3252" s="5">
        <v>2737057.51</v>
      </c>
      <c r="E3252" s="5">
        <v>2823943.6999999983</v>
      </c>
      <c r="F3252" s="5">
        <v>2740381.04</v>
      </c>
      <c r="G3252" s="5">
        <v>1979750.67</v>
      </c>
      <c r="H3252" s="5">
        <v>2813583.1300000027</v>
      </c>
      <c r="I3252" s="5">
        <v>2037470.5300000021</v>
      </c>
      <c r="J3252" s="12"/>
    </row>
    <row r="3253" spans="2:10" ht="16.5" thickTop="1" thickBot="1" x14ac:dyDescent="0.3">
      <c r="B3253" s="31" t="s">
        <v>67</v>
      </c>
      <c r="C3253">
        <v>222</v>
      </c>
      <c r="D3253" s="5">
        <v>0</v>
      </c>
      <c r="E3253" s="5">
        <v>0</v>
      </c>
      <c r="F3253" s="5">
        <v>0</v>
      </c>
      <c r="G3253" s="5">
        <v>30000</v>
      </c>
      <c r="H3253" s="5">
        <v>30000</v>
      </c>
      <c r="I3253" s="5">
        <v>30000</v>
      </c>
      <c r="J3253" s="12"/>
    </row>
    <row r="3254" spans="2:10" ht="16.5" thickTop="1" thickBot="1" x14ac:dyDescent="0.3">
      <c r="B3254" s="30" t="s">
        <v>283</v>
      </c>
      <c r="D3254" s="5"/>
      <c r="E3254" s="5"/>
      <c r="F3254" s="5"/>
      <c r="G3254" s="5"/>
      <c r="H3254" s="5"/>
      <c r="I3254" s="5"/>
      <c r="J3254" s="12"/>
    </row>
    <row r="3255" spans="2:10" ht="16.5" thickTop="1" thickBot="1" x14ac:dyDescent="0.3">
      <c r="B3255" s="31" t="s">
        <v>16</v>
      </c>
      <c r="C3255">
        <v>135</v>
      </c>
      <c r="D3255" s="5">
        <v>235450</v>
      </c>
      <c r="E3255" s="5">
        <v>235450</v>
      </c>
      <c r="F3255" s="5">
        <v>235450</v>
      </c>
      <c r="G3255" s="5">
        <v>235450</v>
      </c>
      <c r="H3255" s="5">
        <v>235450</v>
      </c>
      <c r="I3255" s="5">
        <v>235450</v>
      </c>
      <c r="J3255" s="12"/>
    </row>
    <row r="3256" spans="2:10" ht="16.5" thickTop="1" thickBot="1" x14ac:dyDescent="0.3">
      <c r="B3256" s="31" t="s">
        <v>17</v>
      </c>
      <c r="C3256">
        <v>200</v>
      </c>
      <c r="D3256" s="5">
        <v>163265.68000000002</v>
      </c>
      <c r="E3256" s="5">
        <v>138798.97000000003</v>
      </c>
      <c r="F3256" s="5">
        <v>138529.63</v>
      </c>
      <c r="G3256" s="5">
        <v>80741.399999999994</v>
      </c>
      <c r="H3256" s="5">
        <v>99131.76</v>
      </c>
      <c r="I3256" s="5">
        <v>202731.32000000004</v>
      </c>
      <c r="J3256" s="12"/>
    </row>
    <row r="3257" spans="2:10" ht="16.5" thickTop="1" thickBot="1" x14ac:dyDescent="0.3">
      <c r="B3257" s="31" t="s">
        <v>18</v>
      </c>
      <c r="C3257">
        <v>220</v>
      </c>
      <c r="D3257" s="5">
        <v>72184.319999999978</v>
      </c>
      <c r="E3257" s="5">
        <v>96651.02999999997</v>
      </c>
      <c r="F3257" s="5">
        <v>96920.37</v>
      </c>
      <c r="G3257" s="5">
        <v>154708.6</v>
      </c>
      <c r="H3257" s="5">
        <v>136318.24</v>
      </c>
      <c r="I3257" s="5">
        <v>32718.679999999964</v>
      </c>
      <c r="J3257" s="12"/>
    </row>
    <row r="3258" spans="2:10" ht="16.5" thickTop="1" thickBot="1" x14ac:dyDescent="0.3">
      <c r="B3258" s="30" t="s">
        <v>306</v>
      </c>
      <c r="D3258" s="5"/>
      <c r="E3258" s="5"/>
      <c r="F3258" s="5"/>
      <c r="G3258" s="5"/>
      <c r="H3258" s="5"/>
      <c r="I3258" s="5"/>
      <c r="J3258" s="12"/>
    </row>
    <row r="3259" spans="2:10" ht="16.5" thickTop="1" thickBot="1" x14ac:dyDescent="0.3">
      <c r="B3259" s="31" t="s">
        <v>16</v>
      </c>
      <c r="C3259">
        <v>135</v>
      </c>
      <c r="D3259" s="5">
        <v>2373</v>
      </c>
      <c r="E3259" s="5">
        <v>2373</v>
      </c>
      <c r="F3259" s="5">
        <v>2373</v>
      </c>
      <c r="G3259" s="5">
        <v>2373</v>
      </c>
      <c r="H3259" s="5">
        <v>2373</v>
      </c>
      <c r="I3259" s="5">
        <v>2373</v>
      </c>
      <c r="J3259" s="12"/>
    </row>
    <row r="3260" spans="2:10" ht="16.5" thickTop="1" thickBot="1" x14ac:dyDescent="0.3">
      <c r="B3260" s="31" t="s">
        <v>18</v>
      </c>
      <c r="C3260">
        <v>220</v>
      </c>
      <c r="D3260" s="5">
        <v>2373</v>
      </c>
      <c r="E3260" s="5">
        <v>2373</v>
      </c>
      <c r="F3260" s="5">
        <v>2373</v>
      </c>
      <c r="G3260" s="5">
        <v>2373</v>
      </c>
      <c r="H3260" s="5">
        <v>2373</v>
      </c>
      <c r="I3260" s="5">
        <v>2373</v>
      </c>
      <c r="J3260" s="12"/>
    </row>
    <row r="3261" spans="2:10" ht="16.5" thickTop="1" thickBot="1" x14ac:dyDescent="0.3">
      <c r="B3261" s="30" t="s">
        <v>297</v>
      </c>
      <c r="D3261" s="5"/>
      <c r="E3261" s="5"/>
      <c r="F3261" s="5"/>
      <c r="G3261" s="5"/>
      <c r="H3261" s="5"/>
      <c r="I3261" s="5"/>
      <c r="J3261" s="12"/>
    </row>
    <row r="3262" spans="2:10" ht="16.5" thickTop="1" thickBot="1" x14ac:dyDescent="0.3">
      <c r="B3262" s="31" t="s">
        <v>16</v>
      </c>
      <c r="C3262">
        <v>135</v>
      </c>
      <c r="D3262" s="5">
        <v>50000</v>
      </c>
      <c r="E3262" s="5">
        <v>50000</v>
      </c>
      <c r="F3262" s="5">
        <v>50000</v>
      </c>
      <c r="G3262" s="5">
        <v>50000</v>
      </c>
      <c r="H3262" s="5">
        <v>50000</v>
      </c>
      <c r="I3262" s="5">
        <v>50000</v>
      </c>
      <c r="J3262" s="12"/>
    </row>
    <row r="3263" spans="2:10" ht="16.5" thickTop="1" thickBot="1" x14ac:dyDescent="0.3">
      <c r="B3263" s="31" t="s">
        <v>17</v>
      </c>
      <c r="C3263">
        <v>200</v>
      </c>
      <c r="D3263" s="5">
        <v>50000</v>
      </c>
      <c r="E3263" s="5">
        <v>50000</v>
      </c>
      <c r="F3263" s="5">
        <v>50000</v>
      </c>
      <c r="G3263" s="5">
        <v>50000</v>
      </c>
      <c r="H3263" s="5">
        <v>50000</v>
      </c>
      <c r="I3263" s="5">
        <v>50000</v>
      </c>
      <c r="J3263" s="12"/>
    </row>
    <row r="3264" spans="2:10" ht="16.5" thickTop="1" thickBot="1" x14ac:dyDescent="0.3">
      <c r="B3264" s="30" t="s">
        <v>285</v>
      </c>
      <c r="D3264" s="5"/>
      <c r="E3264" s="5"/>
      <c r="F3264" s="5"/>
      <c r="G3264" s="5"/>
      <c r="H3264" s="5"/>
      <c r="I3264" s="5"/>
      <c r="J3264" s="12"/>
    </row>
    <row r="3265" spans="2:10" ht="16.5" thickTop="1" thickBot="1" x14ac:dyDescent="0.3">
      <c r="B3265" s="31" t="s">
        <v>16</v>
      </c>
      <c r="C3265">
        <v>135</v>
      </c>
      <c r="D3265" s="5">
        <v>0</v>
      </c>
      <c r="E3265" s="5">
        <v>0</v>
      </c>
      <c r="F3265" s="5">
        <v>0</v>
      </c>
      <c r="G3265" s="5">
        <v>0</v>
      </c>
      <c r="H3265" s="5">
        <v>1136696</v>
      </c>
      <c r="I3265" s="5">
        <v>1136696</v>
      </c>
      <c r="J3265" s="12"/>
    </row>
    <row r="3266" spans="2:10" ht="16.5" thickTop="1" thickBot="1" x14ac:dyDescent="0.3">
      <c r="B3266" s="31" t="s">
        <v>17</v>
      </c>
      <c r="C3266">
        <v>200</v>
      </c>
      <c r="D3266" s="5">
        <v>0</v>
      </c>
      <c r="E3266" s="5">
        <v>0</v>
      </c>
      <c r="F3266" s="5">
        <v>0</v>
      </c>
      <c r="G3266" s="5">
        <v>0</v>
      </c>
      <c r="H3266" s="5">
        <v>0</v>
      </c>
      <c r="I3266" s="5">
        <v>333550</v>
      </c>
      <c r="J3266" s="12"/>
    </row>
    <row r="3267" spans="2:10" ht="16.5" thickTop="1" thickBot="1" x14ac:dyDescent="0.3">
      <c r="B3267" s="31" t="s">
        <v>18</v>
      </c>
      <c r="C3267">
        <v>220</v>
      </c>
      <c r="D3267" s="5">
        <v>0</v>
      </c>
      <c r="E3267" s="5">
        <v>0</v>
      </c>
      <c r="F3267" s="5">
        <v>0</v>
      </c>
      <c r="G3267" s="5">
        <v>0</v>
      </c>
      <c r="H3267" s="5">
        <v>1136696</v>
      </c>
      <c r="I3267" s="5">
        <v>803146</v>
      </c>
      <c r="J3267" s="12"/>
    </row>
    <row r="3268" spans="2:10" ht="16.5" thickTop="1" thickBot="1" x14ac:dyDescent="0.3">
      <c r="B3268" s="30" t="s">
        <v>286</v>
      </c>
      <c r="D3268" s="5"/>
      <c r="E3268" s="5"/>
      <c r="F3268" s="5"/>
      <c r="G3268" s="5"/>
      <c r="H3268" s="5"/>
      <c r="I3268" s="5"/>
      <c r="J3268" s="12"/>
    </row>
    <row r="3269" spans="2:10" ht="16.5" thickTop="1" thickBot="1" x14ac:dyDescent="0.3">
      <c r="B3269" s="31" t="s">
        <v>15</v>
      </c>
      <c r="C3269">
        <v>100</v>
      </c>
      <c r="D3269" s="5">
        <v>5101.05</v>
      </c>
      <c r="E3269" s="5">
        <v>18148.71</v>
      </c>
      <c r="F3269" s="5">
        <v>27018.36</v>
      </c>
      <c r="G3269" s="5">
        <v>27188.2</v>
      </c>
      <c r="H3269" s="5">
        <v>16826.55</v>
      </c>
      <c r="I3269" s="5">
        <v>216464.38</v>
      </c>
      <c r="J3269" s="12"/>
    </row>
    <row r="3270" spans="2:10" ht="16.5" thickTop="1" thickBot="1" x14ac:dyDescent="0.3">
      <c r="B3270" s="31" t="s">
        <v>16</v>
      </c>
      <c r="C3270">
        <v>135</v>
      </c>
      <c r="D3270" s="5">
        <v>0</v>
      </c>
      <c r="E3270" s="5">
        <v>5101</v>
      </c>
      <c r="F3270" s="5">
        <v>9704</v>
      </c>
      <c r="G3270" s="5">
        <v>26963.16</v>
      </c>
      <c r="H3270" s="5">
        <v>12328</v>
      </c>
      <c r="I3270" s="5">
        <v>1966.35</v>
      </c>
      <c r="J3270" s="12"/>
    </row>
    <row r="3271" spans="2:10" ht="16.5" thickTop="1" thickBot="1" x14ac:dyDescent="0.3">
      <c r="B3271" s="31" t="s">
        <v>17</v>
      </c>
      <c r="C3271">
        <v>200</v>
      </c>
      <c r="D3271" s="5">
        <v>0</v>
      </c>
      <c r="E3271" s="5">
        <v>0</v>
      </c>
      <c r="F3271" s="5">
        <v>0</v>
      </c>
      <c r="G3271" s="5">
        <v>14805</v>
      </c>
      <c r="H3271" s="5">
        <v>12328</v>
      </c>
      <c r="I3271" s="5">
        <v>1966.35</v>
      </c>
      <c r="J3271" s="12"/>
    </row>
    <row r="3272" spans="2:10" ht="16.5" thickTop="1" thickBot="1" x14ac:dyDescent="0.3">
      <c r="B3272" s="31" t="s">
        <v>18</v>
      </c>
      <c r="C3272">
        <v>220</v>
      </c>
      <c r="D3272" s="5">
        <v>0</v>
      </c>
      <c r="E3272" s="5">
        <v>5101</v>
      </c>
      <c r="F3272" s="5">
        <v>9704</v>
      </c>
      <c r="G3272" s="5">
        <v>12158.16</v>
      </c>
      <c r="H3272" s="5">
        <v>0</v>
      </c>
      <c r="I3272" s="5">
        <v>0</v>
      </c>
      <c r="J3272" s="12"/>
    </row>
    <row r="3273" spans="2:10" ht="16.5" thickTop="1" thickBot="1" x14ac:dyDescent="0.3">
      <c r="B3273" s="31" t="s">
        <v>19</v>
      </c>
      <c r="C3273">
        <v>500</v>
      </c>
      <c r="D3273" s="5">
        <v>5101.05</v>
      </c>
      <c r="E3273" s="5">
        <v>18148.66</v>
      </c>
      <c r="F3273" s="5">
        <v>18573.650000000001</v>
      </c>
      <c r="G3273" s="5">
        <v>169.84</v>
      </c>
      <c r="H3273" s="5">
        <v>1966.35</v>
      </c>
      <c r="I3273" s="5">
        <v>201604.18</v>
      </c>
      <c r="J3273" s="12"/>
    </row>
    <row r="3274" spans="2:10" ht="16.5" thickTop="1" thickBot="1" x14ac:dyDescent="0.3">
      <c r="B3274" s="30" t="s">
        <v>287</v>
      </c>
      <c r="D3274" s="5"/>
      <c r="E3274" s="5"/>
      <c r="F3274" s="5"/>
      <c r="G3274" s="5"/>
      <c r="H3274" s="5"/>
      <c r="I3274" s="5"/>
      <c r="J3274" s="12"/>
    </row>
    <row r="3275" spans="2:10" ht="16.5" thickTop="1" thickBot="1" x14ac:dyDescent="0.3">
      <c r="B3275" s="31" t="s">
        <v>16</v>
      </c>
      <c r="C3275">
        <v>135</v>
      </c>
      <c r="D3275" s="5">
        <v>0</v>
      </c>
      <c r="E3275" s="5">
        <v>0</v>
      </c>
      <c r="F3275" s="5">
        <v>0</v>
      </c>
      <c r="G3275" s="5">
        <v>0</v>
      </c>
      <c r="H3275" s="5">
        <v>180000</v>
      </c>
      <c r="I3275" s="5">
        <v>0</v>
      </c>
      <c r="J3275" s="12"/>
    </row>
    <row r="3276" spans="2:10" ht="16.5" thickTop="1" thickBot="1" x14ac:dyDescent="0.3">
      <c r="B3276" s="31" t="s">
        <v>17</v>
      </c>
      <c r="C3276">
        <v>200</v>
      </c>
      <c r="D3276" s="5">
        <v>0</v>
      </c>
      <c r="E3276" s="5">
        <v>0</v>
      </c>
      <c r="F3276" s="5">
        <v>0</v>
      </c>
      <c r="G3276" s="5">
        <v>0</v>
      </c>
      <c r="H3276" s="5">
        <v>97957.8</v>
      </c>
      <c r="I3276" s="5">
        <v>0</v>
      </c>
      <c r="J3276" s="12"/>
    </row>
    <row r="3277" spans="2:10" ht="16.5" thickTop="1" thickBot="1" x14ac:dyDescent="0.3">
      <c r="B3277" s="31" t="s">
        <v>18</v>
      </c>
      <c r="C3277">
        <v>220</v>
      </c>
      <c r="D3277" s="5">
        <v>0</v>
      </c>
      <c r="E3277" s="5">
        <v>0</v>
      </c>
      <c r="F3277" s="5">
        <v>0</v>
      </c>
      <c r="G3277" s="5">
        <v>0</v>
      </c>
      <c r="H3277" s="5">
        <v>82042.2</v>
      </c>
      <c r="I3277" s="5">
        <v>0</v>
      </c>
      <c r="J3277" s="12"/>
    </row>
    <row r="3278" spans="2:10" ht="16.5" thickTop="1" thickBot="1" x14ac:dyDescent="0.3">
      <c r="B3278" s="30" t="s">
        <v>300</v>
      </c>
      <c r="D3278" s="5"/>
      <c r="E3278" s="5"/>
      <c r="F3278" s="5"/>
      <c r="G3278" s="5"/>
      <c r="H3278" s="5"/>
      <c r="I3278" s="5"/>
      <c r="J3278" s="12"/>
    </row>
    <row r="3279" spans="2:10" ht="16.5" thickTop="1" thickBot="1" x14ac:dyDescent="0.3">
      <c r="B3279" s="31" t="s">
        <v>15</v>
      </c>
      <c r="C3279">
        <v>100</v>
      </c>
      <c r="D3279" s="5">
        <v>0</v>
      </c>
      <c r="E3279" s="5">
        <v>0</v>
      </c>
      <c r="F3279" s="5">
        <v>1234.04</v>
      </c>
      <c r="G3279" s="5">
        <v>23319.29</v>
      </c>
      <c r="H3279" s="5">
        <v>23319.33</v>
      </c>
      <c r="I3279" s="5">
        <v>23289.32</v>
      </c>
      <c r="J3279" s="12"/>
    </row>
    <row r="3280" spans="2:10" ht="16.5" thickTop="1" thickBot="1" x14ac:dyDescent="0.3">
      <c r="B3280" s="30" t="s">
        <v>288</v>
      </c>
      <c r="D3280" s="5"/>
      <c r="E3280" s="5"/>
      <c r="F3280" s="5"/>
      <c r="G3280" s="5"/>
      <c r="H3280" s="5"/>
      <c r="I3280" s="5"/>
      <c r="J3280" s="12"/>
    </row>
    <row r="3281" spans="2:10" ht="16.5" thickTop="1" thickBot="1" x14ac:dyDescent="0.3">
      <c r="B3281" s="31" t="s">
        <v>16</v>
      </c>
      <c r="C3281">
        <v>135</v>
      </c>
      <c r="D3281" s="5">
        <v>0</v>
      </c>
      <c r="E3281" s="5">
        <v>0</v>
      </c>
      <c r="F3281" s="5">
        <v>0</v>
      </c>
      <c r="G3281" s="5">
        <v>231400</v>
      </c>
      <c r="H3281" s="5">
        <v>102948</v>
      </c>
      <c r="I3281" s="5">
        <v>0</v>
      </c>
      <c r="J3281" s="12"/>
    </row>
    <row r="3282" spans="2:10" ht="16.5" thickTop="1" thickBot="1" x14ac:dyDescent="0.3">
      <c r="B3282" s="31" t="s">
        <v>17</v>
      </c>
      <c r="C3282">
        <v>200</v>
      </c>
      <c r="D3282" s="5">
        <v>0</v>
      </c>
      <c r="E3282" s="5">
        <v>0</v>
      </c>
      <c r="F3282" s="5">
        <v>0</v>
      </c>
      <c r="G3282" s="5">
        <v>231400</v>
      </c>
      <c r="H3282" s="5">
        <v>102948</v>
      </c>
      <c r="I3282" s="5">
        <v>0</v>
      </c>
      <c r="J3282" s="12"/>
    </row>
    <row r="3283" spans="2:10" ht="16.5" thickTop="1" thickBot="1" x14ac:dyDescent="0.3">
      <c r="B3283" s="30" t="s">
        <v>289</v>
      </c>
      <c r="D3283" s="5"/>
      <c r="E3283" s="5"/>
      <c r="F3283" s="5"/>
      <c r="G3283" s="5"/>
      <c r="H3283" s="5"/>
      <c r="I3283" s="5"/>
      <c r="J3283" s="12"/>
    </row>
    <row r="3284" spans="2:10" ht="16.5" thickTop="1" thickBot="1" x14ac:dyDescent="0.3">
      <c r="B3284" s="31" t="s">
        <v>16</v>
      </c>
      <c r="C3284">
        <v>135</v>
      </c>
      <c r="D3284" s="5">
        <v>0</v>
      </c>
      <c r="E3284" s="5">
        <v>0</v>
      </c>
      <c r="F3284" s="5">
        <v>244369.93</v>
      </c>
      <c r="G3284" s="5">
        <v>868059.25</v>
      </c>
      <c r="H3284" s="5">
        <v>0</v>
      </c>
      <c r="I3284" s="5">
        <v>0</v>
      </c>
      <c r="J3284" s="12"/>
    </row>
    <row r="3285" spans="2:10" ht="16.5" thickTop="1" thickBot="1" x14ac:dyDescent="0.3">
      <c r="B3285" s="31" t="s">
        <v>17</v>
      </c>
      <c r="C3285">
        <v>200</v>
      </c>
      <c r="D3285" s="5">
        <v>0</v>
      </c>
      <c r="E3285" s="5">
        <v>0</v>
      </c>
      <c r="F3285" s="5">
        <v>211966.68</v>
      </c>
      <c r="G3285" s="5">
        <v>868059.24999999988</v>
      </c>
      <c r="H3285" s="5">
        <v>0</v>
      </c>
      <c r="I3285" s="5">
        <v>0</v>
      </c>
      <c r="J3285" s="12"/>
    </row>
    <row r="3286" spans="2:10" ht="16.5" thickTop="1" thickBot="1" x14ac:dyDescent="0.3">
      <c r="B3286" s="31" t="s">
        <v>18</v>
      </c>
      <c r="C3286">
        <v>220</v>
      </c>
      <c r="D3286" s="5">
        <v>0</v>
      </c>
      <c r="E3286" s="5">
        <v>0</v>
      </c>
      <c r="F3286" s="5">
        <v>32403.25</v>
      </c>
      <c r="G3286" s="5">
        <v>1.1641532182693481E-10</v>
      </c>
      <c r="H3286" s="5">
        <v>0</v>
      </c>
      <c r="I3286" s="5">
        <v>0</v>
      </c>
      <c r="J3286" s="12"/>
    </row>
    <row r="3287" spans="2:10" ht="16.5" thickTop="1" thickBot="1" x14ac:dyDescent="0.3">
      <c r="B3287" s="30" t="s">
        <v>290</v>
      </c>
      <c r="D3287" s="5"/>
      <c r="E3287" s="5"/>
      <c r="F3287" s="5"/>
      <c r="G3287" s="5"/>
      <c r="H3287" s="5"/>
      <c r="I3287" s="5"/>
      <c r="J3287" s="12"/>
    </row>
    <row r="3288" spans="2:10" ht="16.5" thickTop="1" thickBot="1" x14ac:dyDescent="0.3">
      <c r="B3288" s="31" t="s">
        <v>16</v>
      </c>
      <c r="C3288">
        <v>135</v>
      </c>
      <c r="D3288" s="5">
        <v>0</v>
      </c>
      <c r="E3288" s="5">
        <v>0</v>
      </c>
      <c r="F3288" s="5">
        <v>394483</v>
      </c>
      <c r="G3288" s="5">
        <v>788966</v>
      </c>
      <c r="H3288" s="5">
        <v>1888406</v>
      </c>
      <c r="I3288" s="5">
        <v>0</v>
      </c>
      <c r="J3288" s="12"/>
    </row>
    <row r="3289" spans="2:10" ht="16.5" thickTop="1" thickBot="1" x14ac:dyDescent="0.3">
      <c r="B3289" s="31" t="s">
        <v>17</v>
      </c>
      <c r="C3289">
        <v>200</v>
      </c>
      <c r="D3289" s="5">
        <v>0</v>
      </c>
      <c r="E3289" s="5">
        <v>0</v>
      </c>
      <c r="F3289" s="5">
        <v>0</v>
      </c>
      <c r="G3289" s="5">
        <v>788966</v>
      </c>
      <c r="H3289" s="5">
        <v>1888406</v>
      </c>
      <c r="I3289" s="5">
        <v>0</v>
      </c>
      <c r="J3289" s="12"/>
    </row>
    <row r="3290" spans="2:10" ht="16.5" thickTop="1" thickBot="1" x14ac:dyDescent="0.3">
      <c r="B3290" s="31" t="s">
        <v>18</v>
      </c>
      <c r="C3290">
        <v>220</v>
      </c>
      <c r="D3290" s="5">
        <v>0</v>
      </c>
      <c r="E3290" s="5">
        <v>0</v>
      </c>
      <c r="F3290" s="5">
        <v>394483</v>
      </c>
      <c r="G3290" s="5">
        <v>0</v>
      </c>
      <c r="H3290" s="5">
        <v>0</v>
      </c>
      <c r="I3290" s="5">
        <v>0</v>
      </c>
      <c r="J3290" s="12"/>
    </row>
    <row r="3291" spans="2:10" ht="16.5" thickTop="1" thickBot="1" x14ac:dyDescent="0.3">
      <c r="B3291" s="30" t="s">
        <v>309</v>
      </c>
      <c r="D3291" s="5"/>
      <c r="E3291" s="5"/>
      <c r="F3291" s="5"/>
      <c r="G3291" s="5"/>
      <c r="H3291" s="5"/>
      <c r="I3291" s="5"/>
      <c r="J3291" s="12"/>
    </row>
    <row r="3292" spans="2:10" ht="16.5" thickTop="1" thickBot="1" x14ac:dyDescent="0.3">
      <c r="B3292" s="31" t="s">
        <v>15</v>
      </c>
      <c r="C3292">
        <v>100</v>
      </c>
      <c r="D3292" s="5">
        <v>0</v>
      </c>
      <c r="E3292" s="5">
        <v>0</v>
      </c>
      <c r="F3292" s="5">
        <v>0</v>
      </c>
      <c r="G3292" s="5">
        <v>0</v>
      </c>
      <c r="H3292" s="5">
        <v>0</v>
      </c>
      <c r="I3292" s="5">
        <v>24840</v>
      </c>
      <c r="J3292" s="12"/>
    </row>
    <row r="3293" spans="2:10" ht="16.5" thickTop="1" thickBot="1" x14ac:dyDescent="0.3">
      <c r="B3293" s="31" t="s">
        <v>16</v>
      </c>
      <c r="C3293">
        <v>135</v>
      </c>
      <c r="D3293" s="5">
        <v>0</v>
      </c>
      <c r="E3293" s="5">
        <v>0</v>
      </c>
      <c r="F3293" s="5">
        <v>0</v>
      </c>
      <c r="G3293" s="5">
        <v>0</v>
      </c>
      <c r="H3293" s="5">
        <v>0</v>
      </c>
      <c r="I3293" s="5">
        <v>24839.999999999996</v>
      </c>
      <c r="J3293" s="12"/>
    </row>
    <row r="3294" spans="2:10" ht="16.5" thickTop="1" thickBot="1" x14ac:dyDescent="0.3">
      <c r="B3294" s="31" t="s">
        <v>18</v>
      </c>
      <c r="C3294">
        <v>220</v>
      </c>
      <c r="D3294" s="5">
        <v>0</v>
      </c>
      <c r="E3294" s="5">
        <v>0</v>
      </c>
      <c r="F3294" s="5">
        <v>0</v>
      </c>
      <c r="G3294" s="5">
        <v>0</v>
      </c>
      <c r="H3294" s="5">
        <v>0</v>
      </c>
      <c r="I3294" s="5">
        <v>24839.999999999996</v>
      </c>
      <c r="J3294" s="12"/>
    </row>
    <row r="3295" spans="2:10" ht="16.5" thickTop="1" thickBot="1" x14ac:dyDescent="0.3">
      <c r="B3295" s="30" t="s">
        <v>291</v>
      </c>
      <c r="D3295" s="5"/>
      <c r="E3295" s="5"/>
      <c r="F3295" s="5"/>
      <c r="G3295" s="5"/>
      <c r="H3295" s="5"/>
      <c r="I3295" s="5"/>
      <c r="J3295" s="12"/>
    </row>
    <row r="3296" spans="2:10" ht="16.5" thickTop="1" thickBot="1" x14ac:dyDescent="0.3">
      <c r="B3296" s="31" t="s">
        <v>16</v>
      </c>
      <c r="C3296">
        <v>135</v>
      </c>
      <c r="D3296" s="5">
        <v>0</v>
      </c>
      <c r="E3296" s="5">
        <v>0</v>
      </c>
      <c r="F3296" s="5">
        <v>394483</v>
      </c>
      <c r="G3296" s="5">
        <v>1804120</v>
      </c>
      <c r="H3296" s="5">
        <v>1743118.9999999998</v>
      </c>
      <c r="I3296" s="5">
        <v>818733.57</v>
      </c>
      <c r="J3296" s="12"/>
    </row>
    <row r="3297" spans="2:10" ht="16.5" thickTop="1" thickBot="1" x14ac:dyDescent="0.3">
      <c r="B3297" s="31" t="s">
        <v>17</v>
      </c>
      <c r="C3297">
        <v>200</v>
      </c>
      <c r="D3297" s="5">
        <v>0</v>
      </c>
      <c r="E3297" s="5">
        <v>0</v>
      </c>
      <c r="F3297" s="5">
        <v>0</v>
      </c>
      <c r="G3297" s="5">
        <v>1804120</v>
      </c>
      <c r="H3297" s="5">
        <v>924385.43</v>
      </c>
      <c r="I3297" s="5">
        <v>690325.79</v>
      </c>
      <c r="J3297" s="12"/>
    </row>
    <row r="3298" spans="2:10" ht="16.5" thickTop="1" thickBot="1" x14ac:dyDescent="0.3">
      <c r="B3298" s="31" t="s">
        <v>18</v>
      </c>
      <c r="C3298">
        <v>220</v>
      </c>
      <c r="D3298" s="5">
        <v>0</v>
      </c>
      <c r="E3298" s="5">
        <v>0</v>
      </c>
      <c r="F3298" s="5">
        <v>394483</v>
      </c>
      <c r="G3298" s="5">
        <v>0</v>
      </c>
      <c r="H3298" s="5">
        <v>818733.56999999972</v>
      </c>
      <c r="I3298" s="5">
        <v>128407.77999999991</v>
      </c>
      <c r="J3298" s="12"/>
    </row>
    <row r="3299" spans="2:10" ht="16.5" thickTop="1" thickBot="1" x14ac:dyDescent="0.3">
      <c r="B3299" s="30" t="s">
        <v>303</v>
      </c>
      <c r="D3299" s="5"/>
      <c r="E3299" s="5"/>
      <c r="F3299" s="5"/>
      <c r="G3299" s="5"/>
      <c r="H3299" s="5"/>
      <c r="I3299" s="5"/>
      <c r="J3299" s="12"/>
    </row>
    <row r="3300" spans="2:10" ht="16.5" thickTop="1" thickBot="1" x14ac:dyDescent="0.3">
      <c r="B3300" s="31" t="s">
        <v>16</v>
      </c>
      <c r="C3300">
        <v>135</v>
      </c>
      <c r="D3300" s="5">
        <v>25500</v>
      </c>
      <c r="E3300" s="5">
        <v>25500</v>
      </c>
      <c r="F3300" s="5">
        <v>25500</v>
      </c>
      <c r="G3300" s="5">
        <v>25500</v>
      </c>
      <c r="H3300" s="5">
        <v>25500</v>
      </c>
      <c r="I3300" s="5">
        <v>25500</v>
      </c>
      <c r="J3300" s="12"/>
    </row>
    <row r="3301" spans="2:10" ht="16.5" thickTop="1" thickBot="1" x14ac:dyDescent="0.3">
      <c r="B3301" s="31" t="s">
        <v>17</v>
      </c>
      <c r="C3301">
        <v>200</v>
      </c>
      <c r="D3301" s="5">
        <v>0</v>
      </c>
      <c r="E3301" s="5">
        <v>841.15</v>
      </c>
      <c r="F3301" s="5">
        <v>0</v>
      </c>
      <c r="G3301" s="5">
        <v>0</v>
      </c>
      <c r="H3301" s="5">
        <v>0</v>
      </c>
      <c r="I3301" s="5">
        <v>0</v>
      </c>
      <c r="J3301" s="12"/>
    </row>
    <row r="3302" spans="2:10" ht="16.5" thickTop="1" thickBot="1" x14ac:dyDescent="0.3">
      <c r="B3302" s="31" t="s">
        <v>18</v>
      </c>
      <c r="C3302">
        <v>220</v>
      </c>
      <c r="D3302" s="5">
        <v>25500</v>
      </c>
      <c r="E3302" s="5">
        <v>24658.85</v>
      </c>
      <c r="F3302" s="5">
        <v>25500</v>
      </c>
      <c r="G3302" s="5">
        <v>25500</v>
      </c>
      <c r="H3302" s="5">
        <v>25500</v>
      </c>
      <c r="I3302" s="5">
        <v>25500</v>
      </c>
      <c r="J3302" s="12"/>
    </row>
    <row r="3303" spans="2:10" ht="16.5" thickTop="1" thickBot="1" x14ac:dyDescent="0.3">
      <c r="B3303" s="30" t="s">
        <v>150</v>
      </c>
      <c r="D3303" s="5"/>
      <c r="E3303" s="5"/>
      <c r="F3303" s="5"/>
      <c r="G3303" s="5"/>
      <c r="H3303" s="5"/>
      <c r="I3303" s="5"/>
      <c r="J3303" s="12"/>
    </row>
    <row r="3304" spans="2:10" ht="16.5" thickTop="1" thickBot="1" x14ac:dyDescent="0.3">
      <c r="B3304" s="31" t="s">
        <v>15</v>
      </c>
      <c r="C3304">
        <v>100</v>
      </c>
      <c r="D3304" s="5">
        <v>0</v>
      </c>
      <c r="E3304" s="5">
        <v>885975</v>
      </c>
      <c r="F3304" s="5">
        <v>109654.62</v>
      </c>
      <c r="G3304" s="5">
        <v>0</v>
      </c>
      <c r="H3304" s="5">
        <v>0</v>
      </c>
      <c r="I3304" s="5">
        <v>0</v>
      </c>
      <c r="J3304" s="12"/>
    </row>
    <row r="3305" spans="2:10" ht="16.5" thickTop="1" thickBot="1" x14ac:dyDescent="0.3">
      <c r="B3305" s="31" t="s">
        <v>66</v>
      </c>
      <c r="C3305">
        <v>137</v>
      </c>
      <c r="D3305" s="5">
        <v>0</v>
      </c>
      <c r="E3305" s="5">
        <v>885975</v>
      </c>
      <c r="F3305" s="5">
        <v>885975</v>
      </c>
      <c r="G3305" s="5">
        <v>109654.62</v>
      </c>
      <c r="H3305" s="5">
        <v>0</v>
      </c>
      <c r="I3305" s="5">
        <v>0</v>
      </c>
      <c r="J3305" s="12"/>
    </row>
    <row r="3306" spans="2:10" ht="16.5" thickTop="1" thickBot="1" x14ac:dyDescent="0.3">
      <c r="B3306" s="31" t="s">
        <v>97</v>
      </c>
      <c r="C3306">
        <v>205</v>
      </c>
      <c r="D3306" s="5">
        <v>0</v>
      </c>
      <c r="E3306" s="5">
        <v>0</v>
      </c>
      <c r="F3306" s="5">
        <v>776320.38</v>
      </c>
      <c r="G3306" s="5">
        <v>0</v>
      </c>
      <c r="H3306" s="5">
        <v>0</v>
      </c>
      <c r="I3306" s="5">
        <v>0</v>
      </c>
      <c r="J3306" s="12"/>
    </row>
    <row r="3307" spans="2:10" ht="16.5" thickTop="1" thickBot="1" x14ac:dyDescent="0.3">
      <c r="B3307" s="31" t="s">
        <v>67</v>
      </c>
      <c r="C3307">
        <v>222</v>
      </c>
      <c r="D3307" s="5">
        <v>0</v>
      </c>
      <c r="E3307" s="5">
        <v>885975</v>
      </c>
      <c r="F3307" s="5">
        <v>109654.62</v>
      </c>
      <c r="G3307" s="5">
        <v>109654.62</v>
      </c>
      <c r="H3307" s="5">
        <v>0</v>
      </c>
      <c r="I3307" s="5">
        <v>0</v>
      </c>
      <c r="J3307" s="12"/>
    </row>
    <row r="3308" spans="2:10" ht="16.5" thickTop="1" thickBot="1" x14ac:dyDescent="0.3">
      <c r="B3308" s="31" t="s">
        <v>19</v>
      </c>
      <c r="C3308">
        <v>500</v>
      </c>
      <c r="D3308" s="5">
        <v>0</v>
      </c>
      <c r="E3308" s="5">
        <v>0</v>
      </c>
      <c r="F3308" s="5">
        <v>0</v>
      </c>
      <c r="G3308" s="5">
        <v>776320.38</v>
      </c>
      <c r="H3308" s="5">
        <v>0</v>
      </c>
      <c r="I3308" s="5">
        <v>0</v>
      </c>
      <c r="J3308" s="12"/>
    </row>
    <row r="3309" spans="2:10" ht="16.5" thickTop="1" thickBot="1" x14ac:dyDescent="0.3">
      <c r="B3309" s="29" t="s">
        <v>363</v>
      </c>
      <c r="D3309" s="5"/>
      <c r="E3309" s="5"/>
      <c r="F3309" s="5"/>
      <c r="G3309" s="5"/>
      <c r="H3309" s="5"/>
      <c r="I3309" s="5"/>
      <c r="J3309" s="12"/>
    </row>
    <row r="3310" spans="2:10" ht="16.5" thickTop="1" thickBot="1" x14ac:dyDescent="0.3">
      <c r="B3310" s="30" t="s">
        <v>364</v>
      </c>
      <c r="D3310" s="5"/>
      <c r="E3310" s="5"/>
      <c r="F3310" s="5"/>
      <c r="G3310" s="5"/>
      <c r="H3310" s="5"/>
      <c r="I3310" s="5"/>
      <c r="J3310" s="12"/>
    </row>
    <row r="3311" spans="2:10" ht="16.5" thickTop="1" thickBot="1" x14ac:dyDescent="0.3">
      <c r="B3311" s="31" t="s">
        <v>15</v>
      </c>
      <c r="C3311">
        <v>100</v>
      </c>
      <c r="D3311" s="5">
        <v>7500</v>
      </c>
      <c r="E3311" s="5">
        <v>7500</v>
      </c>
      <c r="F3311" s="5">
        <v>7500</v>
      </c>
      <c r="G3311" s="5">
        <v>7500</v>
      </c>
      <c r="H3311" s="5">
        <v>0</v>
      </c>
      <c r="I3311" s="5">
        <v>0</v>
      </c>
      <c r="J3311" s="12"/>
    </row>
    <row r="3312" spans="2:10" ht="16.5" thickTop="1" thickBot="1" x14ac:dyDescent="0.3">
      <c r="B3312" s="31" t="s">
        <v>67</v>
      </c>
      <c r="C3312">
        <v>222</v>
      </c>
      <c r="D3312" s="5">
        <v>0</v>
      </c>
      <c r="E3312" s="5">
        <v>0</v>
      </c>
      <c r="F3312" s="5">
        <v>0</v>
      </c>
      <c r="G3312" s="5">
        <v>0</v>
      </c>
      <c r="H3312" s="5">
        <v>82000000</v>
      </c>
      <c r="I3312" s="5">
        <v>82000000</v>
      </c>
      <c r="J3312" s="12"/>
    </row>
    <row r="3313" spans="2:10" ht="16.5" thickTop="1" thickBot="1" x14ac:dyDescent="0.3">
      <c r="B3313" s="31" t="s">
        <v>66</v>
      </c>
      <c r="C3313">
        <v>274</v>
      </c>
      <c r="D3313" s="5">
        <v>0</v>
      </c>
      <c r="E3313" s="5">
        <v>0</v>
      </c>
      <c r="F3313" s="5">
        <v>0</v>
      </c>
      <c r="G3313" s="5">
        <v>82000000</v>
      </c>
      <c r="H3313" s="5">
        <v>82000000</v>
      </c>
      <c r="I3313" s="5">
        <v>82000000</v>
      </c>
      <c r="J3313" s="12"/>
    </row>
    <row r="3314" spans="2:10" ht="16.5" thickTop="1" thickBot="1" x14ac:dyDescent="0.3">
      <c r="B3314" s="30" t="s">
        <v>148</v>
      </c>
      <c r="D3314" s="5"/>
      <c r="E3314" s="5"/>
      <c r="F3314" s="5"/>
      <c r="G3314" s="5"/>
      <c r="H3314" s="5"/>
      <c r="I3314" s="5"/>
      <c r="J3314" s="12"/>
    </row>
    <row r="3315" spans="2:10" ht="16.5" thickTop="1" thickBot="1" x14ac:dyDescent="0.3">
      <c r="B3315" s="31" t="s">
        <v>15</v>
      </c>
      <c r="C3315">
        <v>100</v>
      </c>
      <c r="D3315" s="5">
        <v>27050878.68</v>
      </c>
      <c r="E3315" s="5">
        <v>29467719.420000002</v>
      </c>
      <c r="F3315" s="5">
        <v>30461736.93</v>
      </c>
      <c r="G3315" s="5">
        <v>38416667.630000003</v>
      </c>
      <c r="H3315" s="5">
        <v>36834359.460000001</v>
      </c>
      <c r="I3315" s="5">
        <v>20411901.32</v>
      </c>
      <c r="J3315" s="12"/>
    </row>
    <row r="3316" spans="2:10" ht="16.5" thickTop="1" thickBot="1" x14ac:dyDescent="0.3">
      <c r="B3316" s="31" t="s">
        <v>16</v>
      </c>
      <c r="C3316">
        <v>135</v>
      </c>
      <c r="D3316" s="5">
        <v>572583201</v>
      </c>
      <c r="E3316" s="5">
        <v>604083950</v>
      </c>
      <c r="F3316" s="5">
        <v>628352094.99000001</v>
      </c>
      <c r="G3316" s="5">
        <v>669063151.82999992</v>
      </c>
      <c r="H3316" s="5">
        <v>711575996.33000004</v>
      </c>
      <c r="I3316" s="5">
        <v>805064671.62</v>
      </c>
      <c r="J3316" s="12"/>
    </row>
    <row r="3317" spans="2:10" ht="16.5" thickTop="1" thickBot="1" x14ac:dyDescent="0.3">
      <c r="B3317" s="31" t="s">
        <v>17</v>
      </c>
      <c r="C3317">
        <v>200</v>
      </c>
      <c r="D3317" s="5">
        <v>543425063.38999975</v>
      </c>
      <c r="E3317" s="5">
        <v>571430102.16999984</v>
      </c>
      <c r="F3317" s="5">
        <v>598022726.77999973</v>
      </c>
      <c r="G3317" s="5">
        <v>622907040.37999988</v>
      </c>
      <c r="H3317" s="5">
        <v>687283549.30000174</v>
      </c>
      <c r="I3317" s="5">
        <v>763734905.73999941</v>
      </c>
      <c r="J3317" s="12"/>
    </row>
    <row r="3318" spans="2:10" ht="16.5" thickTop="1" thickBot="1" x14ac:dyDescent="0.3">
      <c r="B3318" s="31" t="s">
        <v>97</v>
      </c>
      <c r="C3318">
        <v>205</v>
      </c>
      <c r="D3318" s="5">
        <v>732205</v>
      </c>
      <c r="E3318" s="5">
        <v>1000000</v>
      </c>
      <c r="F3318" s="5">
        <v>0</v>
      </c>
      <c r="G3318" s="5">
        <v>0</v>
      </c>
      <c r="H3318" s="5">
        <v>0</v>
      </c>
      <c r="I3318" s="5">
        <v>0</v>
      </c>
      <c r="J3318" s="12"/>
    </row>
    <row r="3319" spans="2:10" ht="16.5" thickTop="1" thickBot="1" x14ac:dyDescent="0.3">
      <c r="B3319" s="31" t="s">
        <v>18</v>
      </c>
      <c r="C3319">
        <v>220</v>
      </c>
      <c r="D3319" s="5">
        <v>29158137.610000253</v>
      </c>
      <c r="E3319" s="5">
        <v>32653847.830000162</v>
      </c>
      <c r="F3319" s="5">
        <v>30329368.210000277</v>
      </c>
      <c r="G3319" s="5">
        <v>46156111.450000048</v>
      </c>
      <c r="H3319" s="5">
        <v>24292447.029998302</v>
      </c>
      <c r="I3319" s="5">
        <v>41329765.880000591</v>
      </c>
      <c r="J3319" s="12"/>
    </row>
    <row r="3320" spans="2:10" ht="16.5" thickTop="1" thickBot="1" x14ac:dyDescent="0.3">
      <c r="B3320" s="31" t="s">
        <v>67</v>
      </c>
      <c r="C3320">
        <v>222</v>
      </c>
      <c r="D3320" s="5">
        <v>15500000</v>
      </c>
      <c r="E3320" s="5">
        <v>15500000</v>
      </c>
      <c r="F3320" s="5">
        <v>15500000</v>
      </c>
      <c r="G3320" s="5">
        <v>19500000</v>
      </c>
      <c r="H3320" s="5">
        <v>28700000</v>
      </c>
      <c r="I3320" s="5">
        <v>28700000</v>
      </c>
      <c r="J3320" s="12"/>
    </row>
    <row r="3321" spans="2:10" ht="16.5" thickTop="1" thickBot="1" x14ac:dyDescent="0.3">
      <c r="B3321" s="31" t="s">
        <v>66</v>
      </c>
      <c r="C3321">
        <v>274</v>
      </c>
      <c r="D3321" s="5">
        <v>16232205</v>
      </c>
      <c r="E3321" s="5">
        <v>16500000</v>
      </c>
      <c r="F3321" s="5">
        <v>19500000</v>
      </c>
      <c r="G3321" s="5">
        <v>28700000</v>
      </c>
      <c r="H3321" s="5">
        <v>28700000</v>
      </c>
      <c r="I3321" s="5">
        <v>28700000</v>
      </c>
      <c r="J3321" s="12"/>
    </row>
    <row r="3322" spans="2:10" ht="16.5" thickTop="1" thickBot="1" x14ac:dyDescent="0.3">
      <c r="B3322" s="31" t="s">
        <v>19</v>
      </c>
      <c r="C3322">
        <v>500</v>
      </c>
      <c r="D3322" s="5">
        <v>426182392.65999997</v>
      </c>
      <c r="E3322" s="5">
        <v>444933627.01999998</v>
      </c>
      <c r="F3322" s="5">
        <v>453312508.21000004</v>
      </c>
      <c r="G3322" s="5">
        <v>471709720.16000003</v>
      </c>
      <c r="H3322" s="5">
        <v>476774762.44</v>
      </c>
      <c r="I3322" s="5">
        <v>519811488.15000004</v>
      </c>
      <c r="J3322" s="12"/>
    </row>
    <row r="3323" spans="2:10" ht="16.5" thickTop="1" thickBot="1" x14ac:dyDescent="0.3">
      <c r="B3323" s="30" t="s">
        <v>279</v>
      </c>
      <c r="D3323" s="5"/>
      <c r="E3323" s="5"/>
      <c r="F3323" s="5"/>
      <c r="G3323" s="5"/>
      <c r="H3323" s="5"/>
      <c r="I3323" s="5"/>
      <c r="J3323" s="12"/>
    </row>
    <row r="3324" spans="2:10" ht="16.5" thickTop="1" thickBot="1" x14ac:dyDescent="0.3">
      <c r="B3324" s="31" t="s">
        <v>15</v>
      </c>
      <c r="C3324">
        <v>100</v>
      </c>
      <c r="D3324" s="5">
        <v>1339524.3</v>
      </c>
      <c r="E3324" s="5">
        <v>73227.3</v>
      </c>
      <c r="F3324" s="5">
        <v>268406.76</v>
      </c>
      <c r="G3324" s="5">
        <v>95281.7</v>
      </c>
      <c r="H3324" s="5">
        <v>663392.94999999995</v>
      </c>
      <c r="I3324" s="5">
        <v>2389603.75</v>
      </c>
      <c r="J3324" s="12"/>
    </row>
    <row r="3325" spans="2:10" ht="16.5" thickTop="1" thickBot="1" x14ac:dyDescent="0.3">
      <c r="B3325" s="31" t="s">
        <v>16</v>
      </c>
      <c r="C3325">
        <v>135</v>
      </c>
      <c r="D3325" s="5">
        <v>127390710</v>
      </c>
      <c r="E3325" s="5">
        <v>161390710</v>
      </c>
      <c r="F3325" s="5">
        <v>167390710</v>
      </c>
      <c r="G3325" s="5">
        <v>177392060</v>
      </c>
      <c r="H3325" s="5">
        <v>191390710</v>
      </c>
      <c r="I3325" s="5">
        <v>192400710</v>
      </c>
      <c r="J3325" s="12"/>
    </row>
    <row r="3326" spans="2:10" ht="16.5" thickTop="1" thickBot="1" x14ac:dyDescent="0.3">
      <c r="B3326" s="31" t="s">
        <v>17</v>
      </c>
      <c r="C3326">
        <v>200</v>
      </c>
      <c r="D3326" s="5">
        <v>125471622.96999998</v>
      </c>
      <c r="E3326" s="5">
        <v>155856059.2899999</v>
      </c>
      <c r="F3326" s="5">
        <v>165765207.85000005</v>
      </c>
      <c r="G3326" s="5">
        <v>169367708.5399999</v>
      </c>
      <c r="H3326" s="5">
        <v>191390710.00000006</v>
      </c>
      <c r="I3326" s="5">
        <v>192349208.34000006</v>
      </c>
      <c r="J3326" s="12"/>
    </row>
    <row r="3327" spans="2:10" ht="16.5" thickTop="1" thickBot="1" x14ac:dyDescent="0.3">
      <c r="B3327" s="31" t="s">
        <v>18</v>
      </c>
      <c r="C3327">
        <v>220</v>
      </c>
      <c r="D3327" s="5">
        <v>1919087.0300000161</v>
      </c>
      <c r="E3327" s="5">
        <v>5534650.7100000978</v>
      </c>
      <c r="F3327" s="5">
        <v>1625502.1499999464</v>
      </c>
      <c r="G3327" s="5">
        <v>8024351.4600000978</v>
      </c>
      <c r="H3327" s="5">
        <v>-5.9604644775390625E-8</v>
      </c>
      <c r="I3327" s="5">
        <v>51501.659999936819</v>
      </c>
      <c r="J3327" s="12"/>
    </row>
    <row r="3328" spans="2:10" ht="16.5" thickTop="1" thickBot="1" x14ac:dyDescent="0.3">
      <c r="B3328" s="31" t="s">
        <v>19</v>
      </c>
      <c r="C3328">
        <v>500</v>
      </c>
      <c r="D3328" s="5">
        <v>115567834.51000001</v>
      </c>
      <c r="E3328" s="5">
        <v>153544826.07000011</v>
      </c>
      <c r="F3328" s="5">
        <v>168378078.54000005</v>
      </c>
      <c r="G3328" s="5">
        <v>164467238.86999992</v>
      </c>
      <c r="H3328" s="5">
        <v>183498004.44000009</v>
      </c>
      <c r="I3328" s="5">
        <v>185435675.05000022</v>
      </c>
      <c r="J3328" s="12"/>
    </row>
    <row r="3329" spans="2:10" ht="16.5" thickTop="1" thickBot="1" x14ac:dyDescent="0.3">
      <c r="B3329" s="30" t="s">
        <v>280</v>
      </c>
      <c r="D3329" s="5"/>
      <c r="E3329" s="5"/>
      <c r="F3329" s="5"/>
      <c r="G3329" s="5"/>
      <c r="H3329" s="5"/>
      <c r="I3329" s="5"/>
      <c r="J3329" s="12"/>
    </row>
    <row r="3330" spans="2:10" ht="16.5" thickTop="1" thickBot="1" x14ac:dyDescent="0.3">
      <c r="B3330" s="31" t="s">
        <v>15</v>
      </c>
      <c r="C3330">
        <v>100</v>
      </c>
      <c r="D3330" s="5">
        <v>24693842.460000001</v>
      </c>
      <c r="E3330" s="5">
        <v>20919993.809999999</v>
      </c>
      <c r="F3330" s="5">
        <v>19522712.66</v>
      </c>
      <c r="G3330" s="5">
        <v>12055975.42</v>
      </c>
      <c r="H3330" s="5">
        <v>20553540.469999999</v>
      </c>
      <c r="I3330" s="5">
        <v>12968042.970000001</v>
      </c>
      <c r="J3330" s="12"/>
    </row>
    <row r="3331" spans="2:10" ht="16.5" thickTop="1" thickBot="1" x14ac:dyDescent="0.3">
      <c r="B3331" s="31" t="s">
        <v>16</v>
      </c>
      <c r="C3331">
        <v>135</v>
      </c>
      <c r="D3331" s="5">
        <v>71965717</v>
      </c>
      <c r="E3331" s="5">
        <v>74965717</v>
      </c>
      <c r="F3331" s="5">
        <v>72665717</v>
      </c>
      <c r="G3331" s="5">
        <v>72100967</v>
      </c>
      <c r="H3331" s="5">
        <v>72070717</v>
      </c>
      <c r="I3331" s="5">
        <v>72018217</v>
      </c>
      <c r="J3331" s="12"/>
    </row>
    <row r="3332" spans="2:10" ht="16.5" thickTop="1" thickBot="1" x14ac:dyDescent="0.3">
      <c r="B3332" s="31" t="s">
        <v>17</v>
      </c>
      <c r="C3332">
        <v>200</v>
      </c>
      <c r="D3332" s="5">
        <v>68481612.050000012</v>
      </c>
      <c r="E3332" s="5">
        <v>71133999.960000023</v>
      </c>
      <c r="F3332" s="5">
        <v>44404294.609999992</v>
      </c>
      <c r="G3332" s="5">
        <v>42219744.009999976</v>
      </c>
      <c r="H3332" s="5">
        <v>52774209.939999968</v>
      </c>
      <c r="I3332" s="5">
        <v>57659708.37000002</v>
      </c>
      <c r="J3332" s="12"/>
    </row>
    <row r="3333" spans="2:10" ht="16.5" thickTop="1" thickBot="1" x14ac:dyDescent="0.3">
      <c r="B3333" s="31" t="s">
        <v>97</v>
      </c>
      <c r="C3333">
        <v>205</v>
      </c>
      <c r="D3333" s="5">
        <v>5522174.9399999995</v>
      </c>
      <c r="E3333" s="5">
        <v>6993885.3000000007</v>
      </c>
      <c r="F3333" s="5">
        <v>2245916.0700000003</v>
      </c>
      <c r="G3333" s="5">
        <v>4392369.9800000004</v>
      </c>
      <c r="H3333" s="5">
        <v>3076655.31</v>
      </c>
      <c r="I3333" s="5">
        <v>2226427.0199999996</v>
      </c>
      <c r="J3333" s="12"/>
    </row>
    <row r="3334" spans="2:10" ht="16.5" thickTop="1" thickBot="1" x14ac:dyDescent="0.3">
      <c r="B3334" s="31" t="s">
        <v>18</v>
      </c>
      <c r="C3334">
        <v>220</v>
      </c>
      <c r="D3334" s="5">
        <v>3484104.9499999881</v>
      </c>
      <c r="E3334" s="5">
        <v>3831717.0399999768</v>
      </c>
      <c r="F3334" s="5">
        <v>28261422.390000008</v>
      </c>
      <c r="G3334" s="5">
        <v>29881222.990000024</v>
      </c>
      <c r="H3334" s="5">
        <v>19296507.060000032</v>
      </c>
      <c r="I3334" s="5">
        <v>14358508.62999998</v>
      </c>
      <c r="J3334" s="12"/>
    </row>
    <row r="3335" spans="2:10" ht="16.5" thickTop="1" thickBot="1" x14ac:dyDescent="0.3">
      <c r="B3335" s="31" t="s">
        <v>67</v>
      </c>
      <c r="C3335">
        <v>222</v>
      </c>
      <c r="D3335" s="5">
        <v>13411151.060000001</v>
      </c>
      <c r="E3335" s="5">
        <v>6917263.6999999993</v>
      </c>
      <c r="F3335" s="5">
        <v>6161350.9299999997</v>
      </c>
      <c r="G3335" s="5">
        <v>10258980.949999997</v>
      </c>
      <c r="H3335" s="5">
        <v>7093010.3499999996</v>
      </c>
      <c r="I3335" s="5">
        <v>4934581.33</v>
      </c>
      <c r="J3335" s="12"/>
    </row>
    <row r="3336" spans="2:10" ht="16.5" thickTop="1" thickBot="1" x14ac:dyDescent="0.3">
      <c r="B3336" s="31" t="s">
        <v>66</v>
      </c>
      <c r="C3336">
        <v>274</v>
      </c>
      <c r="D3336" s="5">
        <v>18933326</v>
      </c>
      <c r="E3336" s="5">
        <v>13911149</v>
      </c>
      <c r="F3336" s="5">
        <v>15907267</v>
      </c>
      <c r="G3336" s="5">
        <v>14651350.929999998</v>
      </c>
      <c r="H3336" s="5">
        <v>10169665.66</v>
      </c>
      <c r="I3336" s="5">
        <v>7161008.3499999996</v>
      </c>
      <c r="J3336" s="12"/>
    </row>
    <row r="3337" spans="2:10" ht="16.5" thickTop="1" thickBot="1" x14ac:dyDescent="0.3">
      <c r="B3337" s="31" t="s">
        <v>19</v>
      </c>
      <c r="C3337">
        <v>500</v>
      </c>
      <c r="D3337" s="5">
        <v>71080161.160000011</v>
      </c>
      <c r="E3337" s="5">
        <v>74769323.98999998</v>
      </c>
      <c r="F3337" s="5">
        <v>46590855.900000006</v>
      </c>
      <c r="G3337" s="5">
        <v>43393059.390000001</v>
      </c>
      <c r="H3337" s="5">
        <v>60046425.530000009</v>
      </c>
      <c r="I3337" s="5">
        <v>53257394.310000002</v>
      </c>
      <c r="J3337" s="12"/>
    </row>
    <row r="3338" spans="2:10" ht="16.5" thickTop="1" thickBot="1" x14ac:dyDescent="0.3">
      <c r="B3338" s="30" t="s">
        <v>281</v>
      </c>
      <c r="D3338" s="5"/>
      <c r="E3338" s="5"/>
      <c r="F3338" s="5"/>
      <c r="G3338" s="5"/>
      <c r="H3338" s="5"/>
      <c r="I3338" s="5"/>
      <c r="J3338" s="12"/>
    </row>
    <row r="3339" spans="2:10" ht="16.5" thickTop="1" thickBot="1" x14ac:dyDescent="0.3">
      <c r="B3339" s="31" t="s">
        <v>15</v>
      </c>
      <c r="C3339">
        <v>100</v>
      </c>
      <c r="D3339" s="5">
        <v>55215922.590000004</v>
      </c>
      <c r="E3339" s="5">
        <v>51020653.469999999</v>
      </c>
      <c r="F3339" s="5">
        <v>56256512.170000002</v>
      </c>
      <c r="G3339" s="5">
        <v>67516003.400000006</v>
      </c>
      <c r="H3339" s="5">
        <v>65799115.630000003</v>
      </c>
      <c r="I3339" s="5">
        <v>77491455.170000002</v>
      </c>
      <c r="J3339" s="12"/>
    </row>
    <row r="3340" spans="2:10" ht="16.5" thickTop="1" thickBot="1" x14ac:dyDescent="0.3">
      <c r="B3340" s="31" t="s">
        <v>16</v>
      </c>
      <c r="C3340">
        <v>135</v>
      </c>
      <c r="D3340" s="5">
        <v>16658062</v>
      </c>
      <c r="E3340" s="5">
        <v>16962219</v>
      </c>
      <c r="F3340" s="5">
        <v>13262219</v>
      </c>
      <c r="G3340" s="5">
        <v>22962219</v>
      </c>
      <c r="H3340" s="5">
        <v>22962219</v>
      </c>
      <c r="I3340" s="5">
        <v>24462219</v>
      </c>
      <c r="J3340" s="12"/>
    </row>
    <row r="3341" spans="2:10" ht="16.5" thickTop="1" thickBot="1" x14ac:dyDescent="0.3">
      <c r="B3341" s="31" t="s">
        <v>66</v>
      </c>
      <c r="C3341">
        <v>137</v>
      </c>
      <c r="D3341" s="5">
        <v>2424636</v>
      </c>
      <c r="E3341" s="5">
        <v>2777424</v>
      </c>
      <c r="F3341" s="5">
        <v>1657381.07</v>
      </c>
      <c r="G3341" s="5">
        <v>61768.36</v>
      </c>
      <c r="H3341" s="5">
        <v>31129.74</v>
      </c>
      <c r="I3341" s="5">
        <v>5800.94</v>
      </c>
      <c r="J3341" s="12"/>
    </row>
    <row r="3342" spans="2:10" ht="16.5" thickTop="1" thickBot="1" x14ac:dyDescent="0.3">
      <c r="B3342" s="31" t="s">
        <v>17</v>
      </c>
      <c r="C3342">
        <v>200</v>
      </c>
      <c r="D3342" s="5">
        <v>7099530.9099999992</v>
      </c>
      <c r="E3342" s="5">
        <v>7550128.5900000026</v>
      </c>
      <c r="F3342" s="5">
        <v>8041406.8700000048</v>
      </c>
      <c r="G3342" s="5">
        <v>9059167.6400000043</v>
      </c>
      <c r="H3342" s="5">
        <v>13229291.529999994</v>
      </c>
      <c r="I3342" s="5">
        <v>23363950.919999994</v>
      </c>
      <c r="J3342" s="12"/>
    </row>
    <row r="3343" spans="2:10" ht="16.5" thickTop="1" thickBot="1" x14ac:dyDescent="0.3">
      <c r="B3343" s="31" t="s">
        <v>97</v>
      </c>
      <c r="C3343">
        <v>205</v>
      </c>
      <c r="D3343" s="5">
        <v>0</v>
      </c>
      <c r="E3343" s="5">
        <v>1120042.93</v>
      </c>
      <c r="F3343" s="5">
        <v>1595612.71</v>
      </c>
      <c r="G3343" s="5">
        <v>30638.62</v>
      </c>
      <c r="H3343" s="5">
        <v>25328.799999999999</v>
      </c>
      <c r="I3343" s="5">
        <v>5593.9400000000005</v>
      </c>
      <c r="J3343" s="12"/>
    </row>
    <row r="3344" spans="2:10" ht="16.5" thickTop="1" thickBot="1" x14ac:dyDescent="0.3">
      <c r="B3344" s="31" t="s">
        <v>18</v>
      </c>
      <c r="C3344">
        <v>220</v>
      </c>
      <c r="D3344" s="5">
        <v>9558531.0899999999</v>
      </c>
      <c r="E3344" s="5">
        <v>9412090.4099999964</v>
      </c>
      <c r="F3344" s="5">
        <v>5220812.1299999952</v>
      </c>
      <c r="G3344" s="5">
        <v>13903051.359999996</v>
      </c>
      <c r="H3344" s="5">
        <v>9732927.4700000063</v>
      </c>
      <c r="I3344" s="5">
        <v>1098268.0800000057</v>
      </c>
      <c r="J3344" s="12"/>
    </row>
    <row r="3345" spans="2:10" ht="16.5" thickTop="1" thickBot="1" x14ac:dyDescent="0.3">
      <c r="B3345" s="31" t="s">
        <v>67</v>
      </c>
      <c r="C3345">
        <v>222</v>
      </c>
      <c r="D3345" s="5">
        <v>2424636</v>
      </c>
      <c r="E3345" s="5">
        <v>1657381.07</v>
      </c>
      <c r="F3345" s="5">
        <v>61768.360000000102</v>
      </c>
      <c r="G3345" s="5">
        <v>31129.74</v>
      </c>
      <c r="H3345" s="5">
        <v>5800.9400000000023</v>
      </c>
      <c r="I3345" s="5">
        <v>206.99999999999909</v>
      </c>
      <c r="J3345" s="12"/>
    </row>
    <row r="3346" spans="2:10" ht="16.5" thickTop="1" thickBot="1" x14ac:dyDescent="0.3">
      <c r="B3346" s="31" t="s">
        <v>19</v>
      </c>
      <c r="C3346">
        <v>500</v>
      </c>
      <c r="D3346" s="5">
        <v>14687522.610000001</v>
      </c>
      <c r="E3346" s="5">
        <v>15538659.130000001</v>
      </c>
      <c r="F3346" s="5">
        <v>16181262.810000001</v>
      </c>
      <c r="G3346" s="5">
        <v>17588972.699999999</v>
      </c>
      <c r="H3346" s="5">
        <v>20371205.620000001</v>
      </c>
      <c r="I3346" s="5">
        <v>25475155.09</v>
      </c>
      <c r="J3346" s="12"/>
    </row>
    <row r="3347" spans="2:10" ht="16.5" thickTop="1" thickBot="1" x14ac:dyDescent="0.3">
      <c r="B3347" s="30" t="s">
        <v>282</v>
      </c>
      <c r="D3347" s="5"/>
      <c r="E3347" s="5"/>
      <c r="F3347" s="5"/>
      <c r="G3347" s="5"/>
      <c r="H3347" s="5"/>
      <c r="I3347" s="5"/>
      <c r="J3347" s="12"/>
    </row>
    <row r="3348" spans="2:10" ht="16.5" thickTop="1" thickBot="1" x14ac:dyDescent="0.3">
      <c r="B3348" s="31" t="s">
        <v>15</v>
      </c>
      <c r="C3348">
        <v>100</v>
      </c>
      <c r="D3348" s="5">
        <v>286195021.39999998</v>
      </c>
      <c r="E3348" s="5">
        <v>346979802.16000003</v>
      </c>
      <c r="F3348" s="5">
        <v>399026616.31999999</v>
      </c>
      <c r="G3348" s="5">
        <v>483536158.33999997</v>
      </c>
      <c r="H3348" s="5">
        <v>555133957.13999999</v>
      </c>
      <c r="I3348" s="5">
        <v>556338801.57000005</v>
      </c>
      <c r="J3348" s="12"/>
    </row>
    <row r="3349" spans="2:10" ht="16.5" thickTop="1" thickBot="1" x14ac:dyDescent="0.3">
      <c r="B3349" s="31" t="s">
        <v>16</v>
      </c>
      <c r="C3349">
        <v>135</v>
      </c>
      <c r="D3349" s="5">
        <v>157812800</v>
      </c>
      <c r="E3349" s="5">
        <v>167708056</v>
      </c>
      <c r="F3349" s="5">
        <v>167708056</v>
      </c>
      <c r="G3349" s="5">
        <v>187110873</v>
      </c>
      <c r="H3349" s="5">
        <v>187110873</v>
      </c>
      <c r="I3349" s="5">
        <v>232110873</v>
      </c>
      <c r="J3349" s="12"/>
    </row>
    <row r="3350" spans="2:10" ht="16.5" thickTop="1" thickBot="1" x14ac:dyDescent="0.3">
      <c r="B3350" s="31" t="s">
        <v>66</v>
      </c>
      <c r="C3350">
        <v>137</v>
      </c>
      <c r="D3350" s="5">
        <v>17862364</v>
      </c>
      <c r="E3350" s="5">
        <v>14490833</v>
      </c>
      <c r="F3350" s="5">
        <v>10126527.109999999</v>
      </c>
      <c r="G3350" s="5">
        <v>7000586.0700000003</v>
      </c>
      <c r="H3350" s="5">
        <v>11220628.410000002</v>
      </c>
      <c r="I3350" s="5">
        <v>10734052.6</v>
      </c>
      <c r="J3350" s="12"/>
    </row>
    <row r="3351" spans="2:10" ht="16.5" thickTop="1" thickBot="1" x14ac:dyDescent="0.3">
      <c r="B3351" s="31" t="s">
        <v>17</v>
      </c>
      <c r="C3351">
        <v>200</v>
      </c>
      <c r="D3351" s="5">
        <v>157056025.48999977</v>
      </c>
      <c r="E3351" s="5">
        <v>162966088.1400001</v>
      </c>
      <c r="F3351" s="5">
        <v>144228756.56999987</v>
      </c>
      <c r="G3351" s="5">
        <v>86905574.099999994</v>
      </c>
      <c r="H3351" s="5">
        <v>152767300.47999957</v>
      </c>
      <c r="I3351" s="5">
        <v>203632909.7500003</v>
      </c>
      <c r="J3351" s="12"/>
    </row>
    <row r="3352" spans="2:10" ht="16.5" thickTop="1" thickBot="1" x14ac:dyDescent="0.3">
      <c r="B3352" s="31" t="s">
        <v>97</v>
      </c>
      <c r="C3352">
        <v>205</v>
      </c>
      <c r="D3352" s="5">
        <v>3276017.4999999995</v>
      </c>
      <c r="E3352" s="5">
        <v>2365275.0300000003</v>
      </c>
      <c r="F3352" s="5">
        <v>3084410.7099999995</v>
      </c>
      <c r="G3352" s="5">
        <v>-1453649.34</v>
      </c>
      <c r="H3352" s="5">
        <v>2233980.81</v>
      </c>
      <c r="I3352" s="5">
        <v>-2041229.4599999997</v>
      </c>
      <c r="J3352" s="12"/>
    </row>
    <row r="3353" spans="2:10" ht="16.5" thickTop="1" thickBot="1" x14ac:dyDescent="0.3">
      <c r="B3353" s="31" t="s">
        <v>18</v>
      </c>
      <c r="C3353">
        <v>220</v>
      </c>
      <c r="D3353" s="5">
        <v>756774.51000022888</v>
      </c>
      <c r="E3353" s="5">
        <v>4741967.8599998951</v>
      </c>
      <c r="F3353" s="5">
        <v>23479299.430000126</v>
      </c>
      <c r="G3353" s="5">
        <v>100205298.90000001</v>
      </c>
      <c r="H3353" s="5">
        <v>34343572.520000428</v>
      </c>
      <c r="I3353" s="5">
        <v>28477963.249999702</v>
      </c>
      <c r="J3353" s="12"/>
    </row>
    <row r="3354" spans="2:10" ht="16.5" thickTop="1" thickBot="1" x14ac:dyDescent="0.3">
      <c r="B3354" s="31" t="s">
        <v>67</v>
      </c>
      <c r="C3354">
        <v>222</v>
      </c>
      <c r="D3354" s="5">
        <v>14586346.5</v>
      </c>
      <c r="E3354" s="5">
        <v>12125557.969999999</v>
      </c>
      <c r="F3354" s="5">
        <v>7042116.4000000004</v>
      </c>
      <c r="G3354" s="5">
        <v>8454235.4100000001</v>
      </c>
      <c r="H3354" s="5">
        <v>8986647.6000000015</v>
      </c>
      <c r="I3354" s="5">
        <v>12775282.059999999</v>
      </c>
      <c r="J3354" s="12"/>
    </row>
    <row r="3355" spans="2:10" ht="16.5" thickTop="1" thickBot="1" x14ac:dyDescent="0.3">
      <c r="B3355" s="31" t="s">
        <v>19</v>
      </c>
      <c r="C3355">
        <v>500</v>
      </c>
      <c r="D3355" s="5">
        <v>273012230.24999994</v>
      </c>
      <c r="E3355" s="5">
        <v>265892082.58999994</v>
      </c>
      <c r="F3355" s="5">
        <v>240399334.98999995</v>
      </c>
      <c r="G3355" s="5">
        <v>194925063.60999998</v>
      </c>
      <c r="H3355" s="5">
        <v>235388024.38</v>
      </c>
      <c r="I3355" s="5">
        <v>261412185.35000002</v>
      </c>
      <c r="J3355" s="12"/>
    </row>
    <row r="3356" spans="2:10" ht="16.5" thickTop="1" thickBot="1" x14ac:dyDescent="0.3">
      <c r="B3356" s="30" t="s">
        <v>283</v>
      </c>
      <c r="D3356" s="5"/>
      <c r="E3356" s="5"/>
      <c r="F3356" s="5"/>
      <c r="G3356" s="5"/>
      <c r="H3356" s="5"/>
      <c r="I3356" s="5"/>
      <c r="J3356" s="12"/>
    </row>
    <row r="3357" spans="2:10" ht="16.5" thickTop="1" thickBot="1" x14ac:dyDescent="0.3">
      <c r="B3357" s="31" t="s">
        <v>15</v>
      </c>
      <c r="C3357">
        <v>100</v>
      </c>
      <c r="D3357" s="5">
        <v>611178.74</v>
      </c>
      <c r="E3357" s="5">
        <v>672804.88</v>
      </c>
      <c r="F3357" s="5">
        <v>700000</v>
      </c>
      <c r="G3357" s="5">
        <v>700000</v>
      </c>
      <c r="H3357" s="5">
        <v>700000</v>
      </c>
      <c r="I3357" s="5">
        <v>700000</v>
      </c>
      <c r="J3357" s="12"/>
    </row>
    <row r="3358" spans="2:10" ht="16.5" thickTop="1" thickBot="1" x14ac:dyDescent="0.3">
      <c r="B3358" s="31" t="s">
        <v>16</v>
      </c>
      <c r="C3358">
        <v>135</v>
      </c>
      <c r="D3358" s="5">
        <v>1178571</v>
      </c>
      <c r="E3358" s="5">
        <v>1083571</v>
      </c>
      <c r="F3358" s="5">
        <v>1083571</v>
      </c>
      <c r="G3358" s="5">
        <v>1028571</v>
      </c>
      <c r="H3358" s="5">
        <v>1028571</v>
      </c>
      <c r="I3358" s="5">
        <v>1028571</v>
      </c>
      <c r="J3358" s="12"/>
    </row>
    <row r="3359" spans="2:10" ht="16.5" thickTop="1" thickBot="1" x14ac:dyDescent="0.3">
      <c r="B3359" s="31" t="s">
        <v>17</v>
      </c>
      <c r="C3359">
        <v>200</v>
      </c>
      <c r="D3359" s="5">
        <v>1088911.26</v>
      </c>
      <c r="E3359" s="5">
        <v>1047912.3</v>
      </c>
      <c r="F3359" s="5">
        <v>934108.28</v>
      </c>
      <c r="G3359" s="5">
        <v>616162.87</v>
      </c>
      <c r="H3359" s="5">
        <v>828140.89</v>
      </c>
      <c r="I3359" s="5">
        <v>891649.76</v>
      </c>
      <c r="J3359" s="12"/>
    </row>
    <row r="3360" spans="2:10" ht="16.5" thickTop="1" thickBot="1" x14ac:dyDescent="0.3">
      <c r="B3360" s="31" t="s">
        <v>18</v>
      </c>
      <c r="C3360">
        <v>220</v>
      </c>
      <c r="D3360" s="5">
        <v>89659.739999999991</v>
      </c>
      <c r="E3360" s="5">
        <v>35658.699999999953</v>
      </c>
      <c r="F3360" s="5">
        <v>149462.71999999997</v>
      </c>
      <c r="G3360" s="5">
        <v>412408.13</v>
      </c>
      <c r="H3360" s="5">
        <v>200430.11</v>
      </c>
      <c r="I3360" s="5">
        <v>136921.24</v>
      </c>
      <c r="J3360" s="12"/>
    </row>
    <row r="3361" spans="2:10" ht="16.5" thickTop="1" thickBot="1" x14ac:dyDescent="0.3">
      <c r="B3361" s="31" t="s">
        <v>19</v>
      </c>
      <c r="C3361">
        <v>500</v>
      </c>
      <c r="D3361" s="5">
        <v>1007021.75</v>
      </c>
      <c r="E3361" s="5">
        <v>1109538.44</v>
      </c>
      <c r="F3361" s="5">
        <v>961303.4</v>
      </c>
      <c r="G3361" s="5">
        <v>616162.87</v>
      </c>
      <c r="H3361" s="5">
        <v>828140.89</v>
      </c>
      <c r="I3361" s="5">
        <v>891649.76</v>
      </c>
      <c r="J3361" s="12"/>
    </row>
    <row r="3362" spans="2:10" ht="16.5" thickTop="1" thickBot="1" x14ac:dyDescent="0.3">
      <c r="B3362" s="30" t="s">
        <v>306</v>
      </c>
      <c r="D3362" s="5"/>
      <c r="E3362" s="5"/>
      <c r="F3362" s="5"/>
      <c r="G3362" s="5"/>
      <c r="H3362" s="5"/>
      <c r="I3362" s="5"/>
      <c r="J3362" s="12"/>
    </row>
    <row r="3363" spans="2:10" ht="16.5" thickTop="1" thickBot="1" x14ac:dyDescent="0.3">
      <c r="B3363" s="31" t="s">
        <v>16</v>
      </c>
      <c r="C3363">
        <v>135</v>
      </c>
      <c r="D3363" s="5">
        <v>0</v>
      </c>
      <c r="E3363" s="5">
        <v>1000000</v>
      </c>
      <c r="F3363" s="5">
        <v>1000000</v>
      </c>
      <c r="G3363" s="5">
        <v>1000000</v>
      </c>
      <c r="H3363" s="5">
        <v>1000000</v>
      </c>
      <c r="I3363" s="5">
        <v>1000000</v>
      </c>
      <c r="J3363" s="12"/>
    </row>
    <row r="3364" spans="2:10" ht="16.5" thickTop="1" thickBot="1" x14ac:dyDescent="0.3">
      <c r="B3364" s="31" t="s">
        <v>18</v>
      </c>
      <c r="C3364">
        <v>220</v>
      </c>
      <c r="D3364" s="5">
        <v>0</v>
      </c>
      <c r="E3364" s="5">
        <v>1000000</v>
      </c>
      <c r="F3364" s="5">
        <v>1000000</v>
      </c>
      <c r="G3364" s="5">
        <v>1000000</v>
      </c>
      <c r="H3364" s="5">
        <v>1000000</v>
      </c>
      <c r="I3364" s="5">
        <v>1000000</v>
      </c>
      <c r="J3364" s="12"/>
    </row>
    <row r="3365" spans="2:10" ht="16.5" thickTop="1" thickBot="1" x14ac:dyDescent="0.3">
      <c r="B3365" s="30" t="s">
        <v>285</v>
      </c>
      <c r="D3365" s="5"/>
      <c r="E3365" s="5"/>
      <c r="F3365" s="5"/>
      <c r="G3365" s="5"/>
      <c r="H3365" s="5"/>
      <c r="I3365" s="5"/>
      <c r="J3365" s="12"/>
    </row>
    <row r="3366" spans="2:10" ht="16.5" thickTop="1" thickBot="1" x14ac:dyDescent="0.3">
      <c r="B3366" s="31" t="s">
        <v>15</v>
      </c>
      <c r="C3366">
        <v>100</v>
      </c>
      <c r="D3366" s="5">
        <v>0</v>
      </c>
      <c r="E3366" s="5">
        <v>0</v>
      </c>
      <c r="F3366" s="5">
        <v>0</v>
      </c>
      <c r="G3366" s="5">
        <v>0</v>
      </c>
      <c r="H3366" s="5">
        <v>15333342.67</v>
      </c>
      <c r="I3366" s="5">
        <v>4358208.32</v>
      </c>
      <c r="J3366" s="12"/>
    </row>
    <row r="3367" spans="2:10" ht="16.5" thickTop="1" thickBot="1" x14ac:dyDescent="0.3">
      <c r="B3367" s="31" t="s">
        <v>16</v>
      </c>
      <c r="C3367">
        <v>135</v>
      </c>
      <c r="D3367" s="5">
        <v>0</v>
      </c>
      <c r="E3367" s="5">
        <v>0</v>
      </c>
      <c r="F3367" s="5">
        <v>0</v>
      </c>
      <c r="G3367" s="5">
        <v>0</v>
      </c>
      <c r="H3367" s="5">
        <v>15334236</v>
      </c>
      <c r="I3367" s="5">
        <v>16183342.67</v>
      </c>
      <c r="J3367" s="12"/>
    </row>
    <row r="3368" spans="2:10" ht="16.5" thickTop="1" thickBot="1" x14ac:dyDescent="0.3">
      <c r="B3368" s="31" t="s">
        <v>17</v>
      </c>
      <c r="C3368">
        <v>200</v>
      </c>
      <c r="D3368" s="5">
        <v>0</v>
      </c>
      <c r="E3368" s="5">
        <v>0</v>
      </c>
      <c r="F3368" s="5">
        <v>0</v>
      </c>
      <c r="G3368" s="5">
        <v>0</v>
      </c>
      <c r="H3368" s="5">
        <v>893.33</v>
      </c>
      <c r="I3368" s="5">
        <v>11825134.350000001</v>
      </c>
      <c r="J3368" s="12"/>
    </row>
    <row r="3369" spans="2:10" ht="16.5" thickTop="1" thickBot="1" x14ac:dyDescent="0.3">
      <c r="B3369" s="31" t="s">
        <v>18</v>
      </c>
      <c r="C3369">
        <v>220</v>
      </c>
      <c r="D3369" s="5">
        <v>0</v>
      </c>
      <c r="E3369" s="5">
        <v>0</v>
      </c>
      <c r="F3369" s="5">
        <v>0</v>
      </c>
      <c r="G3369" s="5">
        <v>0</v>
      </c>
      <c r="H3369" s="5">
        <v>15333342.67</v>
      </c>
      <c r="I3369" s="5">
        <v>4358208.3199999984</v>
      </c>
      <c r="J3369" s="12"/>
    </row>
    <row r="3370" spans="2:10" ht="16.5" thickTop="1" thickBot="1" x14ac:dyDescent="0.3">
      <c r="B3370" s="30" t="s">
        <v>287</v>
      </c>
      <c r="D3370" s="5"/>
      <c r="E3370" s="5"/>
      <c r="F3370" s="5"/>
      <c r="G3370" s="5"/>
      <c r="H3370" s="5"/>
      <c r="I3370" s="5"/>
      <c r="J3370" s="12"/>
    </row>
    <row r="3371" spans="2:10" ht="16.5" thickTop="1" thickBot="1" x14ac:dyDescent="0.3">
      <c r="B3371" s="31" t="s">
        <v>16</v>
      </c>
      <c r="C3371">
        <v>135</v>
      </c>
      <c r="D3371" s="5">
        <v>0</v>
      </c>
      <c r="E3371" s="5">
        <v>0</v>
      </c>
      <c r="F3371" s="5">
        <v>0</v>
      </c>
      <c r="G3371" s="5">
        <v>0</v>
      </c>
      <c r="H3371" s="5">
        <v>3438000</v>
      </c>
      <c r="I3371" s="5">
        <v>3438000</v>
      </c>
      <c r="J3371" s="12"/>
    </row>
    <row r="3372" spans="2:10" ht="16.5" thickTop="1" thickBot="1" x14ac:dyDescent="0.3">
      <c r="B3372" s="31" t="s">
        <v>17</v>
      </c>
      <c r="C3372">
        <v>200</v>
      </c>
      <c r="D3372" s="5">
        <v>0</v>
      </c>
      <c r="E3372" s="5">
        <v>0</v>
      </c>
      <c r="F3372" s="5">
        <v>0</v>
      </c>
      <c r="G3372" s="5">
        <v>0</v>
      </c>
      <c r="H3372" s="5">
        <v>0</v>
      </c>
      <c r="I3372" s="5">
        <v>3438000.0000000009</v>
      </c>
      <c r="J3372" s="12"/>
    </row>
    <row r="3373" spans="2:10" ht="16.5" thickTop="1" thickBot="1" x14ac:dyDescent="0.3">
      <c r="B3373" s="31" t="s">
        <v>18</v>
      </c>
      <c r="C3373">
        <v>220</v>
      </c>
      <c r="D3373" s="5">
        <v>0</v>
      </c>
      <c r="E3373" s="5">
        <v>0</v>
      </c>
      <c r="F3373" s="5">
        <v>0</v>
      </c>
      <c r="G3373" s="5">
        <v>0</v>
      </c>
      <c r="H3373" s="5">
        <v>3438000</v>
      </c>
      <c r="I3373" s="5">
        <v>-9.3132257461547852E-10</v>
      </c>
      <c r="J3373" s="12"/>
    </row>
    <row r="3374" spans="2:10" ht="16.5" thickTop="1" thickBot="1" x14ac:dyDescent="0.3">
      <c r="B3374" s="31" t="s">
        <v>19</v>
      </c>
      <c r="C3374">
        <v>500</v>
      </c>
      <c r="D3374" s="5">
        <v>0</v>
      </c>
      <c r="E3374" s="5">
        <v>0</v>
      </c>
      <c r="F3374" s="5">
        <v>0</v>
      </c>
      <c r="G3374" s="5">
        <v>0</v>
      </c>
      <c r="H3374" s="5">
        <v>0</v>
      </c>
      <c r="I3374" s="5">
        <v>3438000</v>
      </c>
      <c r="J3374" s="12"/>
    </row>
    <row r="3375" spans="2:10" ht="16.5" thickTop="1" thickBot="1" x14ac:dyDescent="0.3">
      <c r="B3375" s="30" t="s">
        <v>299</v>
      </c>
      <c r="D3375" s="5"/>
      <c r="E3375" s="5"/>
      <c r="F3375" s="5"/>
      <c r="G3375" s="5"/>
      <c r="H3375" s="5"/>
      <c r="I3375" s="5"/>
      <c r="J3375" s="12"/>
    </row>
    <row r="3376" spans="2:10" ht="16.5" thickTop="1" thickBot="1" x14ac:dyDescent="0.3">
      <c r="B3376" s="31" t="s">
        <v>15</v>
      </c>
      <c r="C3376">
        <v>100</v>
      </c>
      <c r="D3376" s="5">
        <v>0</v>
      </c>
      <c r="E3376" s="5">
        <v>0</v>
      </c>
      <c r="F3376" s="5">
        <v>0</v>
      </c>
      <c r="G3376" s="5">
        <v>0</v>
      </c>
      <c r="H3376" s="5">
        <v>0</v>
      </c>
      <c r="I3376" s="5">
        <v>69614.53</v>
      </c>
      <c r="J3376" s="12"/>
    </row>
    <row r="3377" spans="2:10" ht="16.5" thickTop="1" thickBot="1" x14ac:dyDescent="0.3">
      <c r="B3377" s="31" t="s">
        <v>16</v>
      </c>
      <c r="C3377">
        <v>135</v>
      </c>
      <c r="D3377" s="5">
        <v>0</v>
      </c>
      <c r="E3377" s="5">
        <v>0</v>
      </c>
      <c r="F3377" s="5">
        <v>0</v>
      </c>
      <c r="G3377" s="5">
        <v>0</v>
      </c>
      <c r="H3377" s="5">
        <v>0</v>
      </c>
      <c r="I3377" s="5">
        <v>119873.4</v>
      </c>
      <c r="J3377" s="12"/>
    </row>
    <row r="3378" spans="2:10" ht="16.5" thickTop="1" thickBot="1" x14ac:dyDescent="0.3">
      <c r="B3378" s="31" t="s">
        <v>17</v>
      </c>
      <c r="C3378">
        <v>200</v>
      </c>
      <c r="D3378" s="5">
        <v>0</v>
      </c>
      <c r="E3378" s="5">
        <v>0</v>
      </c>
      <c r="F3378" s="5">
        <v>0</v>
      </c>
      <c r="G3378" s="5">
        <v>0</v>
      </c>
      <c r="H3378" s="5">
        <v>0</v>
      </c>
      <c r="I3378" s="5">
        <v>50258.869999999988</v>
      </c>
      <c r="J3378" s="12"/>
    </row>
    <row r="3379" spans="2:10" ht="16.5" thickTop="1" thickBot="1" x14ac:dyDescent="0.3">
      <c r="B3379" s="31" t="s">
        <v>18</v>
      </c>
      <c r="C3379">
        <v>220</v>
      </c>
      <c r="D3379" s="5">
        <v>0</v>
      </c>
      <c r="E3379" s="5">
        <v>0</v>
      </c>
      <c r="F3379" s="5">
        <v>0</v>
      </c>
      <c r="G3379" s="5">
        <v>0</v>
      </c>
      <c r="H3379" s="5">
        <v>0</v>
      </c>
      <c r="I3379" s="5">
        <v>69614.53</v>
      </c>
      <c r="J3379" s="12"/>
    </row>
    <row r="3380" spans="2:10" ht="16.5" thickTop="1" thickBot="1" x14ac:dyDescent="0.3">
      <c r="B3380" s="30" t="s">
        <v>300</v>
      </c>
      <c r="D3380" s="5"/>
      <c r="E3380" s="5"/>
      <c r="F3380" s="5"/>
      <c r="G3380" s="5"/>
      <c r="H3380" s="5"/>
      <c r="I3380" s="5"/>
      <c r="J3380" s="12"/>
    </row>
    <row r="3381" spans="2:10" ht="16.5" thickTop="1" thickBot="1" x14ac:dyDescent="0.3">
      <c r="B3381" s="31" t="s">
        <v>15</v>
      </c>
      <c r="C3381">
        <v>100</v>
      </c>
      <c r="D3381" s="5">
        <v>9758.6299999999992</v>
      </c>
      <c r="E3381" s="5">
        <v>247330.89</v>
      </c>
      <c r="F3381" s="5">
        <v>186399.18</v>
      </c>
      <c r="G3381" s="5">
        <v>458629.13</v>
      </c>
      <c r="H3381" s="5">
        <v>490846.10000000003</v>
      </c>
      <c r="I3381" s="5">
        <v>0</v>
      </c>
      <c r="J3381" s="12"/>
    </row>
    <row r="3382" spans="2:10" ht="16.5" thickTop="1" thickBot="1" x14ac:dyDescent="0.3">
      <c r="B3382" s="30" t="s">
        <v>288</v>
      </c>
      <c r="D3382" s="5"/>
      <c r="E3382" s="5"/>
      <c r="F3382" s="5"/>
      <c r="G3382" s="5"/>
      <c r="H3382" s="5"/>
      <c r="I3382" s="5"/>
      <c r="J3382" s="12"/>
    </row>
    <row r="3383" spans="2:10" ht="16.5" thickTop="1" thickBot="1" x14ac:dyDescent="0.3">
      <c r="B3383" s="31" t="s">
        <v>15</v>
      </c>
      <c r="C3383">
        <v>100</v>
      </c>
      <c r="D3383" s="5">
        <v>0</v>
      </c>
      <c r="E3383" s="5">
        <v>0</v>
      </c>
      <c r="F3383" s="5">
        <v>0</v>
      </c>
      <c r="G3383" s="5">
        <v>7500</v>
      </c>
      <c r="H3383" s="5">
        <v>0</v>
      </c>
      <c r="I3383" s="5">
        <v>0</v>
      </c>
      <c r="J3383" s="12"/>
    </row>
    <row r="3384" spans="2:10" ht="16.5" thickTop="1" thickBot="1" x14ac:dyDescent="0.3">
      <c r="B3384" s="31" t="s">
        <v>16</v>
      </c>
      <c r="C3384">
        <v>135</v>
      </c>
      <c r="D3384" s="5">
        <v>0</v>
      </c>
      <c r="E3384" s="5">
        <v>0</v>
      </c>
      <c r="F3384" s="5">
        <v>0</v>
      </c>
      <c r="G3384" s="5">
        <v>3502500</v>
      </c>
      <c r="H3384" s="5">
        <v>2807825</v>
      </c>
      <c r="I3384" s="5">
        <v>2487442</v>
      </c>
      <c r="J3384" s="12"/>
    </row>
    <row r="3385" spans="2:10" ht="16.5" thickTop="1" thickBot="1" x14ac:dyDescent="0.3">
      <c r="B3385" s="31" t="s">
        <v>17</v>
      </c>
      <c r="C3385">
        <v>200</v>
      </c>
      <c r="D3385" s="5">
        <v>0</v>
      </c>
      <c r="E3385" s="5">
        <v>0</v>
      </c>
      <c r="F3385" s="5">
        <v>0</v>
      </c>
      <c r="G3385" s="5">
        <v>3502500</v>
      </c>
      <c r="H3385" s="5">
        <v>320383</v>
      </c>
      <c r="I3385" s="5">
        <v>2487442</v>
      </c>
      <c r="J3385" s="12"/>
    </row>
    <row r="3386" spans="2:10" ht="16.5" thickTop="1" thickBot="1" x14ac:dyDescent="0.3">
      <c r="B3386" s="31" t="s">
        <v>18</v>
      </c>
      <c r="C3386">
        <v>220</v>
      </c>
      <c r="D3386" s="5">
        <v>0</v>
      </c>
      <c r="E3386" s="5">
        <v>0</v>
      </c>
      <c r="F3386" s="5">
        <v>0</v>
      </c>
      <c r="G3386" s="5">
        <v>0</v>
      </c>
      <c r="H3386" s="5">
        <v>2487442</v>
      </c>
      <c r="I3386" s="5">
        <v>0</v>
      </c>
      <c r="J3386" s="12"/>
    </row>
    <row r="3387" spans="2:10" ht="16.5" thickTop="1" thickBot="1" x14ac:dyDescent="0.3">
      <c r="B3387" s="31" t="s">
        <v>19</v>
      </c>
      <c r="C3387">
        <v>500</v>
      </c>
      <c r="D3387" s="5">
        <v>0</v>
      </c>
      <c r="E3387" s="5">
        <v>0</v>
      </c>
      <c r="F3387" s="5">
        <v>0</v>
      </c>
      <c r="G3387" s="5">
        <v>0</v>
      </c>
      <c r="H3387" s="5">
        <v>3822883</v>
      </c>
      <c r="I3387" s="5">
        <v>2487442</v>
      </c>
      <c r="J3387" s="12"/>
    </row>
    <row r="3388" spans="2:10" ht="16.5" thickTop="1" thickBot="1" x14ac:dyDescent="0.3">
      <c r="B3388" s="30" t="s">
        <v>289</v>
      </c>
      <c r="D3388" s="5"/>
      <c r="E3388" s="5"/>
      <c r="F3388" s="5"/>
      <c r="G3388" s="5"/>
      <c r="H3388" s="5"/>
      <c r="I3388" s="5"/>
      <c r="J3388" s="12"/>
    </row>
    <row r="3389" spans="2:10" ht="16.5" thickTop="1" thickBot="1" x14ac:dyDescent="0.3">
      <c r="B3389" s="31" t="s">
        <v>15</v>
      </c>
      <c r="C3389">
        <v>100</v>
      </c>
      <c r="D3389" s="5">
        <v>0</v>
      </c>
      <c r="E3389" s="5">
        <v>0</v>
      </c>
      <c r="F3389" s="5">
        <v>845429.7</v>
      </c>
      <c r="G3389" s="5">
        <v>0</v>
      </c>
      <c r="H3389" s="5">
        <v>0</v>
      </c>
      <c r="I3389" s="5">
        <v>0</v>
      </c>
      <c r="J3389" s="12"/>
    </row>
    <row r="3390" spans="2:10" ht="16.5" thickTop="1" thickBot="1" x14ac:dyDescent="0.3">
      <c r="B3390" s="31" t="s">
        <v>16</v>
      </c>
      <c r="C3390">
        <v>135</v>
      </c>
      <c r="D3390" s="5">
        <v>0</v>
      </c>
      <c r="E3390" s="5">
        <v>0</v>
      </c>
      <c r="F3390" s="5">
        <v>3171330</v>
      </c>
      <c r="G3390" s="5">
        <v>8345429.7000000002</v>
      </c>
      <c r="H3390" s="5">
        <v>0</v>
      </c>
      <c r="I3390" s="5">
        <v>0</v>
      </c>
      <c r="J3390" s="12"/>
    </row>
    <row r="3391" spans="2:10" ht="16.5" thickTop="1" thickBot="1" x14ac:dyDescent="0.3">
      <c r="B3391" s="31" t="s">
        <v>17</v>
      </c>
      <c r="C3391">
        <v>200</v>
      </c>
      <c r="D3391" s="5">
        <v>0</v>
      </c>
      <c r="E3391" s="5">
        <v>0</v>
      </c>
      <c r="F3391" s="5">
        <v>2325900.3000000003</v>
      </c>
      <c r="G3391" s="5">
        <v>8345429.6999999983</v>
      </c>
      <c r="H3391" s="5">
        <v>0</v>
      </c>
      <c r="I3391" s="5">
        <v>0</v>
      </c>
      <c r="J3391" s="12"/>
    </row>
    <row r="3392" spans="2:10" ht="16.5" thickTop="1" thickBot="1" x14ac:dyDescent="0.3">
      <c r="B3392" s="31" t="s">
        <v>18</v>
      </c>
      <c r="C3392">
        <v>220</v>
      </c>
      <c r="D3392" s="5">
        <v>0</v>
      </c>
      <c r="E3392" s="5">
        <v>0</v>
      </c>
      <c r="F3392" s="5">
        <v>845429.69999999972</v>
      </c>
      <c r="G3392" s="5">
        <v>1.862645149230957E-9</v>
      </c>
      <c r="H3392" s="5">
        <v>0</v>
      </c>
      <c r="I3392" s="5">
        <v>0</v>
      </c>
      <c r="J3392" s="12"/>
    </row>
    <row r="3393" spans="2:10" ht="16.5" thickTop="1" thickBot="1" x14ac:dyDescent="0.3">
      <c r="B3393" s="30" t="s">
        <v>290</v>
      </c>
      <c r="D3393" s="5"/>
      <c r="E3393" s="5"/>
      <c r="F3393" s="5"/>
      <c r="G3393" s="5"/>
      <c r="H3393" s="5"/>
      <c r="I3393" s="5"/>
      <c r="J3393" s="12"/>
    </row>
    <row r="3394" spans="2:10" ht="16.5" thickTop="1" thickBot="1" x14ac:dyDescent="0.3">
      <c r="B3394" s="31" t="s">
        <v>15</v>
      </c>
      <c r="C3394">
        <v>100</v>
      </c>
      <c r="D3394" s="5">
        <v>0</v>
      </c>
      <c r="E3394" s="5">
        <v>0</v>
      </c>
      <c r="F3394" s="5">
        <v>0</v>
      </c>
      <c r="G3394" s="5">
        <v>3116.72</v>
      </c>
      <c r="H3394" s="5">
        <v>0</v>
      </c>
      <c r="I3394" s="5">
        <v>0</v>
      </c>
      <c r="J3394" s="12"/>
    </row>
    <row r="3395" spans="2:10" ht="16.5" thickTop="1" thickBot="1" x14ac:dyDescent="0.3">
      <c r="B3395" s="31" t="s">
        <v>16</v>
      </c>
      <c r="C3395">
        <v>135</v>
      </c>
      <c r="D3395" s="5">
        <v>0</v>
      </c>
      <c r="E3395" s="5">
        <v>0</v>
      </c>
      <c r="F3395" s="5">
        <v>10427512</v>
      </c>
      <c r="G3395" s="5">
        <v>15485343.539999999</v>
      </c>
      <c r="H3395" s="5">
        <v>32349004.98</v>
      </c>
      <c r="I3395" s="5">
        <v>248109.05</v>
      </c>
      <c r="J3395" s="12"/>
    </row>
    <row r="3396" spans="2:10" ht="16.5" thickTop="1" thickBot="1" x14ac:dyDescent="0.3">
      <c r="B3396" s="31" t="s">
        <v>17</v>
      </c>
      <c r="C3396">
        <v>200</v>
      </c>
      <c r="D3396" s="5">
        <v>0</v>
      </c>
      <c r="E3396" s="5">
        <v>0</v>
      </c>
      <c r="F3396" s="5">
        <v>5369680.46</v>
      </c>
      <c r="G3396" s="5">
        <v>15252895.560000001</v>
      </c>
      <c r="H3396" s="5">
        <v>32100895.93</v>
      </c>
      <c r="I3396" s="5">
        <v>248109.05</v>
      </c>
      <c r="J3396" s="12"/>
    </row>
    <row r="3397" spans="2:10" ht="16.5" thickTop="1" thickBot="1" x14ac:dyDescent="0.3">
      <c r="B3397" s="31" t="s">
        <v>18</v>
      </c>
      <c r="C3397">
        <v>220</v>
      </c>
      <c r="D3397" s="5">
        <v>0</v>
      </c>
      <c r="E3397" s="5">
        <v>0</v>
      </c>
      <c r="F3397" s="5">
        <v>5057831.54</v>
      </c>
      <c r="G3397" s="5">
        <v>232447.97999999858</v>
      </c>
      <c r="H3397" s="5">
        <v>248109.05000000075</v>
      </c>
      <c r="I3397" s="5">
        <v>0</v>
      </c>
      <c r="J3397" s="12"/>
    </row>
    <row r="3398" spans="2:10" ht="16.5" thickTop="1" thickBot="1" x14ac:dyDescent="0.3">
      <c r="B3398" s="31" t="s">
        <v>19</v>
      </c>
      <c r="C3398">
        <v>500</v>
      </c>
      <c r="D3398" s="5">
        <v>0</v>
      </c>
      <c r="E3398" s="5">
        <v>0</v>
      </c>
      <c r="F3398" s="5">
        <v>5369680.46</v>
      </c>
      <c r="G3398" s="5">
        <v>15246012.279999999</v>
      </c>
      <c r="H3398" s="5">
        <v>32107779.210000001</v>
      </c>
      <c r="I3398" s="5">
        <v>248109.05</v>
      </c>
      <c r="J3398" s="12"/>
    </row>
    <row r="3399" spans="2:10" ht="16.5" thickTop="1" thickBot="1" x14ac:dyDescent="0.3">
      <c r="B3399" s="30" t="s">
        <v>291</v>
      </c>
      <c r="D3399" s="5"/>
      <c r="E3399" s="5"/>
      <c r="F3399" s="5"/>
      <c r="G3399" s="5"/>
      <c r="H3399" s="5"/>
      <c r="I3399" s="5"/>
      <c r="J3399" s="12"/>
    </row>
    <row r="3400" spans="2:10" ht="16.5" thickTop="1" thickBot="1" x14ac:dyDescent="0.3">
      <c r="B3400" s="31" t="s">
        <v>16</v>
      </c>
      <c r="C3400">
        <v>135</v>
      </c>
      <c r="D3400" s="5">
        <v>0</v>
      </c>
      <c r="E3400" s="5">
        <v>0</v>
      </c>
      <c r="F3400" s="5">
        <v>10427512</v>
      </c>
      <c r="G3400" s="5">
        <v>25770692</v>
      </c>
      <c r="H3400" s="5">
        <v>31903704</v>
      </c>
      <c r="I3400" s="5">
        <v>31899344.050000001</v>
      </c>
      <c r="J3400" s="12"/>
    </row>
    <row r="3401" spans="2:10" ht="16.5" thickTop="1" thickBot="1" x14ac:dyDescent="0.3">
      <c r="B3401" s="31" t="s">
        <v>17</v>
      </c>
      <c r="C3401">
        <v>200</v>
      </c>
      <c r="D3401" s="5">
        <v>0</v>
      </c>
      <c r="E3401" s="5">
        <v>0</v>
      </c>
      <c r="F3401" s="5">
        <v>10427512</v>
      </c>
      <c r="G3401" s="5">
        <v>25770692</v>
      </c>
      <c r="H3401" s="5">
        <v>4359.95</v>
      </c>
      <c r="I3401" s="5">
        <v>31899344.050000001</v>
      </c>
      <c r="J3401" s="12"/>
    </row>
    <row r="3402" spans="2:10" ht="16.5" thickTop="1" thickBot="1" x14ac:dyDescent="0.3">
      <c r="B3402" s="31" t="s">
        <v>18</v>
      </c>
      <c r="C3402">
        <v>220</v>
      </c>
      <c r="D3402" s="5">
        <v>0</v>
      </c>
      <c r="E3402" s="5">
        <v>0</v>
      </c>
      <c r="F3402" s="5">
        <v>0</v>
      </c>
      <c r="G3402" s="5">
        <v>0</v>
      </c>
      <c r="H3402" s="5">
        <v>31899344.050000001</v>
      </c>
      <c r="I3402" s="5">
        <v>0</v>
      </c>
      <c r="J3402" s="12"/>
    </row>
    <row r="3403" spans="2:10" ht="16.5" thickTop="1" thickBot="1" x14ac:dyDescent="0.3">
      <c r="B3403" s="31" t="s">
        <v>19</v>
      </c>
      <c r="C3403">
        <v>500</v>
      </c>
      <c r="D3403" s="5">
        <v>0</v>
      </c>
      <c r="E3403" s="5">
        <v>0</v>
      </c>
      <c r="F3403" s="5">
        <v>10427512</v>
      </c>
      <c r="G3403" s="5">
        <v>25770692</v>
      </c>
      <c r="H3403" s="5">
        <v>4359.95</v>
      </c>
      <c r="I3403" s="5">
        <v>31899344.050000001</v>
      </c>
      <c r="J3403" s="12"/>
    </row>
    <row r="3404" spans="2:10" ht="16.5" thickTop="1" thickBot="1" x14ac:dyDescent="0.3">
      <c r="B3404" s="30" t="s">
        <v>310</v>
      </c>
      <c r="D3404" s="5"/>
      <c r="E3404" s="5"/>
      <c r="F3404" s="5"/>
      <c r="G3404" s="5"/>
      <c r="H3404" s="5"/>
      <c r="I3404" s="5"/>
      <c r="J3404" s="12"/>
    </row>
    <row r="3405" spans="2:10" ht="16.5" thickTop="1" thickBot="1" x14ac:dyDescent="0.3">
      <c r="B3405" s="31" t="s">
        <v>16</v>
      </c>
      <c r="C3405">
        <v>135</v>
      </c>
      <c r="D3405" s="5">
        <v>0</v>
      </c>
      <c r="E3405" s="5">
        <v>0</v>
      </c>
      <c r="F3405" s="5">
        <v>0</v>
      </c>
      <c r="G3405" s="5">
        <v>0</v>
      </c>
      <c r="H3405" s="5">
        <v>302476</v>
      </c>
      <c r="I3405" s="5">
        <v>0</v>
      </c>
      <c r="J3405" s="12"/>
    </row>
    <row r="3406" spans="2:10" ht="16.5" thickTop="1" thickBot="1" x14ac:dyDescent="0.3">
      <c r="B3406" s="31" t="s">
        <v>17</v>
      </c>
      <c r="C3406">
        <v>200</v>
      </c>
      <c r="D3406" s="5">
        <v>0</v>
      </c>
      <c r="E3406" s="5">
        <v>0</v>
      </c>
      <c r="F3406" s="5">
        <v>0</v>
      </c>
      <c r="G3406" s="5">
        <v>0</v>
      </c>
      <c r="H3406" s="5">
        <v>302476</v>
      </c>
      <c r="I3406" s="5">
        <v>0</v>
      </c>
      <c r="J3406" s="12"/>
    </row>
    <row r="3407" spans="2:10" ht="16.5" thickTop="1" thickBot="1" x14ac:dyDescent="0.3">
      <c r="B3407" s="31" t="s">
        <v>19</v>
      </c>
      <c r="C3407">
        <v>500</v>
      </c>
      <c r="D3407" s="5">
        <v>0</v>
      </c>
      <c r="E3407" s="5">
        <v>0</v>
      </c>
      <c r="F3407" s="5">
        <v>0</v>
      </c>
      <c r="G3407" s="5">
        <v>0</v>
      </c>
      <c r="H3407" s="5">
        <v>302476</v>
      </c>
      <c r="I3407" s="5">
        <v>0</v>
      </c>
      <c r="J3407" s="12"/>
    </row>
    <row r="3408" spans="2:10" ht="16.5" thickTop="1" thickBot="1" x14ac:dyDescent="0.3">
      <c r="B3408" s="30" t="s">
        <v>365</v>
      </c>
      <c r="D3408" s="5"/>
      <c r="E3408" s="5"/>
      <c r="F3408" s="5"/>
      <c r="G3408" s="5"/>
      <c r="H3408" s="5"/>
      <c r="I3408" s="5"/>
      <c r="J3408" s="12"/>
    </row>
    <row r="3409" spans="2:10" ht="16.5" thickTop="1" thickBot="1" x14ac:dyDescent="0.3">
      <c r="B3409" s="31" t="s">
        <v>15</v>
      </c>
      <c r="C3409">
        <v>100</v>
      </c>
      <c r="D3409" s="5">
        <v>585.23</v>
      </c>
      <c r="E3409" s="5">
        <v>0</v>
      </c>
      <c r="F3409" s="5">
        <v>0</v>
      </c>
      <c r="G3409" s="5">
        <v>0</v>
      </c>
      <c r="H3409" s="5">
        <v>0</v>
      </c>
      <c r="I3409" s="5">
        <v>0</v>
      </c>
      <c r="J3409" s="12"/>
    </row>
    <row r="3410" spans="2:10" ht="16.5" thickTop="1" thickBot="1" x14ac:dyDescent="0.3">
      <c r="B3410" s="31" t="s">
        <v>19</v>
      </c>
      <c r="C3410">
        <v>500</v>
      </c>
      <c r="D3410" s="5">
        <v>585.23</v>
      </c>
      <c r="E3410" s="5">
        <v>585.23</v>
      </c>
      <c r="F3410" s="5">
        <v>0</v>
      </c>
      <c r="G3410" s="5">
        <v>0</v>
      </c>
      <c r="H3410" s="5">
        <v>0</v>
      </c>
      <c r="I3410" s="5">
        <v>0</v>
      </c>
      <c r="J3410" s="12"/>
    </row>
    <row r="3411" spans="2:10" ht="16.5" thickTop="1" thickBot="1" x14ac:dyDescent="0.3">
      <c r="B3411" s="30" t="s">
        <v>292</v>
      </c>
      <c r="D3411" s="5"/>
      <c r="E3411" s="5"/>
      <c r="F3411" s="5"/>
      <c r="G3411" s="5"/>
      <c r="H3411" s="5"/>
      <c r="I3411" s="5"/>
      <c r="J3411" s="12"/>
    </row>
    <row r="3412" spans="2:10" ht="16.5" thickTop="1" thickBot="1" x14ac:dyDescent="0.3">
      <c r="B3412" s="31" t="s">
        <v>15</v>
      </c>
      <c r="C3412">
        <v>100</v>
      </c>
      <c r="D3412" s="5">
        <v>209</v>
      </c>
      <c r="E3412" s="5">
        <v>2071.25</v>
      </c>
      <c r="F3412" s="5">
        <v>209</v>
      </c>
      <c r="G3412" s="5">
        <v>352</v>
      </c>
      <c r="H3412" s="5">
        <v>173.79</v>
      </c>
      <c r="I3412" s="5">
        <v>0</v>
      </c>
      <c r="J3412" s="12"/>
    </row>
    <row r="3413" spans="2:10" ht="16.5" thickTop="1" thickBot="1" x14ac:dyDescent="0.3">
      <c r="B3413" s="31" t="s">
        <v>19</v>
      </c>
      <c r="C3413">
        <v>500</v>
      </c>
      <c r="D3413" s="5">
        <v>54540.38</v>
      </c>
      <c r="E3413" s="5">
        <v>59409.69</v>
      </c>
      <c r="F3413" s="5">
        <v>39594.519999999997</v>
      </c>
      <c r="G3413" s="5">
        <v>56569.37</v>
      </c>
      <c r="H3413" s="5">
        <v>36504.35</v>
      </c>
      <c r="I3413" s="5">
        <v>0</v>
      </c>
      <c r="J3413" s="12"/>
    </row>
    <row r="3414" spans="2:10" ht="16.5" thickTop="1" thickBot="1" x14ac:dyDescent="0.3">
      <c r="B3414" s="30" t="s">
        <v>192</v>
      </c>
      <c r="D3414" s="5"/>
      <c r="E3414" s="5"/>
      <c r="F3414" s="5"/>
      <c r="G3414" s="5"/>
      <c r="H3414" s="5"/>
      <c r="I3414" s="5"/>
      <c r="J3414" s="12"/>
    </row>
    <row r="3415" spans="2:10" ht="16.5" thickTop="1" thickBot="1" x14ac:dyDescent="0.3">
      <c r="B3415" s="31" t="s">
        <v>15</v>
      </c>
      <c r="C3415">
        <v>100</v>
      </c>
      <c r="D3415" s="5">
        <v>0.93</v>
      </c>
      <c r="E3415" s="5">
        <v>0.93</v>
      </c>
      <c r="F3415" s="5">
        <v>0.93</v>
      </c>
      <c r="G3415" s="5">
        <v>0</v>
      </c>
      <c r="H3415" s="5">
        <v>0</v>
      </c>
      <c r="I3415" s="5">
        <v>0</v>
      </c>
      <c r="J3415" s="12"/>
    </row>
    <row r="3416" spans="2:10" ht="16.5" thickTop="1" thickBot="1" x14ac:dyDescent="0.3">
      <c r="B3416" s="30" t="s">
        <v>193</v>
      </c>
      <c r="D3416" s="5"/>
      <c r="E3416" s="5"/>
      <c r="F3416" s="5"/>
      <c r="G3416" s="5"/>
      <c r="H3416" s="5"/>
      <c r="I3416" s="5"/>
      <c r="J3416" s="12"/>
    </row>
    <row r="3417" spans="2:10" ht="16.5" thickTop="1" thickBot="1" x14ac:dyDescent="0.3">
      <c r="B3417" s="31" t="s">
        <v>15</v>
      </c>
      <c r="C3417">
        <v>100</v>
      </c>
      <c r="D3417" s="5">
        <v>0</v>
      </c>
      <c r="E3417" s="5">
        <v>0</v>
      </c>
      <c r="F3417" s="5">
        <v>2812737.95</v>
      </c>
      <c r="G3417" s="5">
        <v>3475672.09</v>
      </c>
      <c r="H3417" s="5">
        <v>0</v>
      </c>
      <c r="I3417" s="5">
        <v>0</v>
      </c>
      <c r="J3417" s="12"/>
    </row>
    <row r="3418" spans="2:10" ht="16.5" thickTop="1" thickBot="1" x14ac:dyDescent="0.3">
      <c r="B3418" s="31" t="s">
        <v>16</v>
      </c>
      <c r="C3418">
        <v>135</v>
      </c>
      <c r="D3418" s="5">
        <v>0</v>
      </c>
      <c r="E3418" s="5">
        <v>0</v>
      </c>
      <c r="F3418" s="5">
        <v>3027000</v>
      </c>
      <c r="G3418" s="5">
        <v>2812737.95</v>
      </c>
      <c r="H3418" s="5">
        <v>1175977.0900000001</v>
      </c>
      <c r="I3418" s="5">
        <v>0</v>
      </c>
      <c r="J3418" s="12"/>
    </row>
    <row r="3419" spans="2:10" ht="16.5" thickTop="1" thickBot="1" x14ac:dyDescent="0.3">
      <c r="B3419" s="31" t="s">
        <v>17</v>
      </c>
      <c r="C3419">
        <v>200</v>
      </c>
      <c r="D3419" s="5">
        <v>0</v>
      </c>
      <c r="E3419" s="5">
        <v>0</v>
      </c>
      <c r="F3419" s="5">
        <v>214262.05</v>
      </c>
      <c r="G3419" s="5">
        <v>1636760.86</v>
      </c>
      <c r="H3419" s="5">
        <v>1175977.0900000003</v>
      </c>
      <c r="I3419" s="5">
        <v>0</v>
      </c>
      <c r="J3419" s="12"/>
    </row>
    <row r="3420" spans="2:10" ht="16.5" thickTop="1" thickBot="1" x14ac:dyDescent="0.3">
      <c r="B3420" s="31" t="s">
        <v>18</v>
      </c>
      <c r="C3420">
        <v>220</v>
      </c>
      <c r="D3420" s="5">
        <v>0</v>
      </c>
      <c r="E3420" s="5">
        <v>0</v>
      </c>
      <c r="F3420" s="5">
        <v>2812737.95</v>
      </c>
      <c r="G3420" s="5">
        <v>1175977.0900000001</v>
      </c>
      <c r="H3420" s="5">
        <v>-2.3283064365386963E-10</v>
      </c>
      <c r="I3420" s="5">
        <v>0</v>
      </c>
      <c r="J3420" s="12"/>
    </row>
    <row r="3421" spans="2:10" ht="16.5" thickTop="1" thickBot="1" x14ac:dyDescent="0.3">
      <c r="B3421" s="31" t="s">
        <v>19</v>
      </c>
      <c r="C3421">
        <v>500</v>
      </c>
      <c r="D3421" s="5">
        <v>0</v>
      </c>
      <c r="E3421" s="5">
        <v>0</v>
      </c>
      <c r="F3421" s="5">
        <v>0</v>
      </c>
      <c r="G3421" s="5">
        <v>2056177.0299999998</v>
      </c>
      <c r="H3421" s="5">
        <v>970822.97</v>
      </c>
      <c r="I3421" s="5">
        <v>0</v>
      </c>
      <c r="J3421" s="12"/>
    </row>
    <row r="3422" spans="2:10" ht="16.5" thickTop="1" thickBot="1" x14ac:dyDescent="0.3">
      <c r="B3422" s="29" t="s">
        <v>366</v>
      </c>
      <c r="D3422" s="5"/>
      <c r="E3422" s="5"/>
      <c r="F3422" s="5"/>
      <c r="G3422" s="5"/>
      <c r="H3422" s="5"/>
      <c r="I3422" s="5"/>
      <c r="J3422" s="12"/>
    </row>
    <row r="3423" spans="2:10" ht="16.5" thickTop="1" thickBot="1" x14ac:dyDescent="0.3">
      <c r="B3423" s="30" t="s">
        <v>98</v>
      </c>
      <c r="D3423" s="5"/>
      <c r="E3423" s="5"/>
      <c r="F3423" s="5"/>
      <c r="G3423" s="5"/>
      <c r="H3423" s="5"/>
      <c r="I3423" s="5"/>
      <c r="J3423" s="12"/>
    </row>
    <row r="3424" spans="2:10" ht="16.5" thickTop="1" thickBot="1" x14ac:dyDescent="0.3">
      <c r="B3424" s="31" t="s">
        <v>15</v>
      </c>
      <c r="C3424">
        <v>100</v>
      </c>
      <c r="D3424" s="5">
        <v>0</v>
      </c>
      <c r="E3424" s="5">
        <v>0</v>
      </c>
      <c r="F3424" s="5">
        <v>0</v>
      </c>
      <c r="G3424" s="5">
        <v>0</v>
      </c>
      <c r="H3424" s="5">
        <v>0</v>
      </c>
      <c r="I3424" s="5">
        <v>800</v>
      </c>
      <c r="J3424" s="12"/>
    </row>
    <row r="3425" spans="2:10" ht="16.5" thickTop="1" thickBot="1" x14ac:dyDescent="0.3">
      <c r="B3425" s="31" t="s">
        <v>16</v>
      </c>
      <c r="C3425">
        <v>135</v>
      </c>
      <c r="D3425" s="5">
        <v>0</v>
      </c>
      <c r="E3425" s="5">
        <v>0</v>
      </c>
      <c r="F3425" s="5">
        <v>0</v>
      </c>
      <c r="G3425" s="5">
        <v>0</v>
      </c>
      <c r="H3425" s="5">
        <v>0</v>
      </c>
      <c r="I3425" s="5">
        <v>800</v>
      </c>
      <c r="J3425" s="12"/>
    </row>
    <row r="3426" spans="2:10" ht="16.5" thickTop="1" thickBot="1" x14ac:dyDescent="0.3">
      <c r="B3426" s="31" t="s">
        <v>18</v>
      </c>
      <c r="C3426">
        <v>220</v>
      </c>
      <c r="D3426" s="5">
        <v>0</v>
      </c>
      <c r="E3426" s="5">
        <v>0</v>
      </c>
      <c r="F3426" s="5">
        <v>0</v>
      </c>
      <c r="G3426" s="5">
        <v>0</v>
      </c>
      <c r="H3426" s="5">
        <v>0</v>
      </c>
      <c r="I3426" s="5">
        <v>800</v>
      </c>
      <c r="J3426" s="12"/>
    </row>
    <row r="3427" spans="2:10" ht="16.5" thickTop="1" thickBot="1" x14ac:dyDescent="0.3">
      <c r="B3427" s="30" t="s">
        <v>367</v>
      </c>
      <c r="D3427" s="5"/>
      <c r="E3427" s="5"/>
      <c r="F3427" s="5"/>
      <c r="G3427" s="5"/>
      <c r="H3427" s="5"/>
      <c r="I3427" s="5"/>
      <c r="J3427" s="12"/>
    </row>
    <row r="3428" spans="2:10" ht="16.5" thickTop="1" thickBot="1" x14ac:dyDescent="0.3">
      <c r="B3428" s="31" t="s">
        <v>15</v>
      </c>
      <c r="C3428">
        <v>100</v>
      </c>
      <c r="D3428" s="5">
        <v>2033.5</v>
      </c>
      <c r="E3428" s="5">
        <v>0</v>
      </c>
      <c r="F3428" s="5">
        <v>0</v>
      </c>
      <c r="G3428" s="5">
        <v>0</v>
      </c>
      <c r="H3428" s="5">
        <v>0</v>
      </c>
      <c r="I3428" s="5">
        <v>392</v>
      </c>
      <c r="J3428" s="12"/>
    </row>
    <row r="3429" spans="2:10" ht="16.5" thickTop="1" thickBot="1" x14ac:dyDescent="0.3">
      <c r="B3429" s="30" t="s">
        <v>368</v>
      </c>
      <c r="D3429" s="5"/>
      <c r="E3429" s="5"/>
      <c r="F3429" s="5"/>
      <c r="G3429" s="5"/>
      <c r="H3429" s="5"/>
      <c r="I3429" s="5"/>
      <c r="J3429" s="12"/>
    </row>
    <row r="3430" spans="2:10" ht="16.5" thickTop="1" thickBot="1" x14ac:dyDescent="0.3">
      <c r="B3430" s="31" t="s">
        <v>15</v>
      </c>
      <c r="C3430">
        <v>100</v>
      </c>
      <c r="D3430" s="5">
        <v>368148.25</v>
      </c>
      <c r="E3430" s="5">
        <v>367406.33999999997</v>
      </c>
      <c r="F3430" s="5">
        <v>387637.17</v>
      </c>
      <c r="G3430" s="5">
        <v>416648.61000000004</v>
      </c>
      <c r="H3430" s="5">
        <v>454251.59</v>
      </c>
      <c r="I3430" s="5">
        <v>504775.00999999995</v>
      </c>
      <c r="J3430" s="12"/>
    </row>
    <row r="3431" spans="2:10" ht="16.5" thickTop="1" thickBot="1" x14ac:dyDescent="0.3">
      <c r="B3431" s="31" t="s">
        <v>19</v>
      </c>
      <c r="C3431">
        <v>500</v>
      </c>
      <c r="D3431" s="5">
        <v>25970.14</v>
      </c>
      <c r="E3431" s="5">
        <v>454.15000000000009</v>
      </c>
      <c r="F3431" s="5">
        <v>20230.829999999998</v>
      </c>
      <c r="G3431" s="5">
        <v>29011.439999999999</v>
      </c>
      <c r="H3431" s="5">
        <v>38014.200000000004</v>
      </c>
      <c r="I3431" s="5">
        <v>50523.42</v>
      </c>
      <c r="J3431" s="12"/>
    </row>
    <row r="3432" spans="2:10" ht="16.5" thickTop="1" thickBot="1" x14ac:dyDescent="0.3">
      <c r="B3432" s="30" t="s">
        <v>295</v>
      </c>
      <c r="D3432" s="5"/>
      <c r="E3432" s="5"/>
      <c r="F3432" s="5"/>
      <c r="G3432" s="5"/>
      <c r="H3432" s="5"/>
      <c r="I3432" s="5"/>
      <c r="J3432" s="12"/>
    </row>
    <row r="3433" spans="2:10" ht="16.5" thickTop="1" thickBot="1" x14ac:dyDescent="0.3">
      <c r="B3433" s="31" t="s">
        <v>66</v>
      </c>
      <c r="C3433">
        <v>137</v>
      </c>
      <c r="D3433" s="5">
        <v>6852</v>
      </c>
      <c r="E3433" s="5">
        <v>6852</v>
      </c>
      <c r="F3433" s="5">
        <v>6852</v>
      </c>
      <c r="G3433" s="5">
        <v>6852</v>
      </c>
      <c r="H3433" s="5">
        <v>6852</v>
      </c>
      <c r="I3433" s="5">
        <v>6852</v>
      </c>
      <c r="J3433" s="12"/>
    </row>
    <row r="3434" spans="2:10" ht="16.5" thickTop="1" thickBot="1" x14ac:dyDescent="0.3">
      <c r="B3434" s="31" t="s">
        <v>67</v>
      </c>
      <c r="C3434">
        <v>222</v>
      </c>
      <c r="D3434" s="5">
        <v>6852</v>
      </c>
      <c r="E3434" s="5">
        <v>6852</v>
      </c>
      <c r="F3434" s="5">
        <v>6852</v>
      </c>
      <c r="G3434" s="5">
        <v>6852</v>
      </c>
      <c r="H3434" s="5">
        <v>6852</v>
      </c>
      <c r="I3434" s="5">
        <v>6852</v>
      </c>
      <c r="J3434" s="12"/>
    </row>
    <row r="3435" spans="2:10" ht="16.5" thickTop="1" thickBot="1" x14ac:dyDescent="0.3">
      <c r="B3435" s="30" t="s">
        <v>148</v>
      </c>
      <c r="D3435" s="5"/>
      <c r="E3435" s="5"/>
      <c r="F3435" s="5"/>
      <c r="G3435" s="5"/>
      <c r="H3435" s="5"/>
      <c r="I3435" s="5"/>
      <c r="J3435" s="12"/>
    </row>
    <row r="3436" spans="2:10" ht="16.5" thickTop="1" thickBot="1" x14ac:dyDescent="0.3">
      <c r="B3436" s="31" t="s">
        <v>15</v>
      </c>
      <c r="C3436">
        <v>100</v>
      </c>
      <c r="D3436" s="5">
        <v>69180963.499999985</v>
      </c>
      <c r="E3436" s="5">
        <v>65718670.240000017</v>
      </c>
      <c r="F3436" s="5">
        <v>72628788.959999993</v>
      </c>
      <c r="G3436" s="5">
        <v>58869625.210000001</v>
      </c>
      <c r="H3436" s="5">
        <v>47610142.86999999</v>
      </c>
      <c r="I3436" s="5">
        <v>56398921.48999998</v>
      </c>
      <c r="J3436" s="12"/>
    </row>
    <row r="3437" spans="2:10" ht="16.5" thickTop="1" thickBot="1" x14ac:dyDescent="0.3">
      <c r="B3437" s="31" t="s">
        <v>16</v>
      </c>
      <c r="C3437">
        <v>135</v>
      </c>
      <c r="D3437" s="5">
        <v>952059605</v>
      </c>
      <c r="E3437" s="5">
        <v>922522741</v>
      </c>
      <c r="F3437" s="5">
        <v>955559725.34000003</v>
      </c>
      <c r="G3437" s="5">
        <v>1027956037.71</v>
      </c>
      <c r="H3437" s="5">
        <v>1126440595.6199999</v>
      </c>
      <c r="I3437" s="5">
        <v>1205276772.23</v>
      </c>
      <c r="J3437" s="12"/>
    </row>
    <row r="3438" spans="2:10" ht="16.5" thickTop="1" thickBot="1" x14ac:dyDescent="0.3">
      <c r="B3438" s="31" t="s">
        <v>66</v>
      </c>
      <c r="C3438">
        <v>137</v>
      </c>
      <c r="D3438" s="5">
        <v>5926838</v>
      </c>
      <c r="E3438" s="5">
        <v>5298202</v>
      </c>
      <c r="F3438" s="5">
        <v>3631772.01</v>
      </c>
      <c r="G3438" s="5">
        <v>2183338.69</v>
      </c>
      <c r="H3438" s="5">
        <v>1576293.18</v>
      </c>
      <c r="I3438" s="5">
        <v>335654.18</v>
      </c>
      <c r="J3438" s="12"/>
    </row>
    <row r="3439" spans="2:10" ht="16.5" thickTop="1" thickBot="1" x14ac:dyDescent="0.3">
      <c r="B3439" s="31" t="s">
        <v>17</v>
      </c>
      <c r="C3439">
        <v>200</v>
      </c>
      <c r="D3439" s="5">
        <v>877204695.60000646</v>
      </c>
      <c r="E3439" s="5">
        <v>862248240.78000188</v>
      </c>
      <c r="F3439" s="5">
        <v>834314017.90000188</v>
      </c>
      <c r="G3439" s="5">
        <v>826255371.13999784</v>
      </c>
      <c r="H3439" s="5">
        <v>922055891.59000385</v>
      </c>
      <c r="I3439" s="5">
        <v>953520219.20999479</v>
      </c>
      <c r="J3439" s="12"/>
    </row>
    <row r="3440" spans="2:10" ht="16.5" thickTop="1" thickBot="1" x14ac:dyDescent="0.3">
      <c r="B3440" s="31" t="s">
        <v>97</v>
      </c>
      <c r="C3440">
        <v>205</v>
      </c>
      <c r="D3440" s="5">
        <v>156203.80000000008</v>
      </c>
      <c r="E3440" s="5">
        <v>363177.13</v>
      </c>
      <c r="F3440" s="5">
        <v>1448433.3199999998</v>
      </c>
      <c r="G3440" s="5">
        <v>7045.51</v>
      </c>
      <c r="H3440" s="5">
        <v>12061</v>
      </c>
      <c r="I3440" s="5">
        <v>0</v>
      </c>
      <c r="J3440" s="12"/>
    </row>
    <row r="3441" spans="2:10" ht="16.5" thickTop="1" thickBot="1" x14ac:dyDescent="0.3">
      <c r="B3441" s="31" t="s">
        <v>18</v>
      </c>
      <c r="C3441">
        <v>220</v>
      </c>
      <c r="D3441" s="5">
        <v>74854909.399993539</v>
      </c>
      <c r="E3441" s="5">
        <v>60274500.219998121</v>
      </c>
      <c r="F3441" s="5">
        <v>121245707.43999815</v>
      </c>
      <c r="G3441" s="5">
        <v>201700666.5700022</v>
      </c>
      <c r="H3441" s="5">
        <v>204384704.02999604</v>
      </c>
      <c r="I3441" s="5">
        <v>251756553.02000523</v>
      </c>
      <c r="J3441" s="12"/>
    </row>
    <row r="3442" spans="2:10" ht="16.5" thickTop="1" thickBot="1" x14ac:dyDescent="0.3">
      <c r="B3442" s="31" t="s">
        <v>67</v>
      </c>
      <c r="C3442">
        <v>222</v>
      </c>
      <c r="D3442" s="5">
        <v>5770634.2000000002</v>
      </c>
      <c r="E3442" s="5">
        <v>4935024.87</v>
      </c>
      <c r="F3442" s="5">
        <v>2183338.69</v>
      </c>
      <c r="G3442" s="5">
        <v>2176293.1800000002</v>
      </c>
      <c r="H3442" s="5">
        <v>1564232.18</v>
      </c>
      <c r="I3442" s="5">
        <v>335654.18</v>
      </c>
      <c r="J3442" s="12"/>
    </row>
    <row r="3443" spans="2:10" ht="16.5" thickTop="1" thickBot="1" x14ac:dyDescent="0.3">
      <c r="B3443" s="31" t="s">
        <v>19</v>
      </c>
      <c r="C3443">
        <v>500</v>
      </c>
      <c r="D3443" s="5">
        <v>499033170.84000003</v>
      </c>
      <c r="E3443" s="5">
        <v>487207952.57999969</v>
      </c>
      <c r="F3443" s="5">
        <v>471368836.5000003</v>
      </c>
      <c r="G3443" s="5">
        <v>458311437.19999993</v>
      </c>
      <c r="H3443" s="5">
        <v>460816200.69999999</v>
      </c>
      <c r="I3443" s="5">
        <v>443904433.46999979</v>
      </c>
      <c r="J3443" s="12"/>
    </row>
    <row r="3444" spans="2:10" ht="16.5" thickTop="1" thickBot="1" x14ac:dyDescent="0.3">
      <c r="B3444" s="30" t="s">
        <v>279</v>
      </c>
      <c r="D3444" s="5"/>
      <c r="E3444" s="5"/>
      <c r="F3444" s="5"/>
      <c r="G3444" s="5"/>
      <c r="H3444" s="5"/>
      <c r="I3444" s="5"/>
      <c r="J3444" s="12"/>
    </row>
    <row r="3445" spans="2:10" ht="16.5" thickTop="1" thickBot="1" x14ac:dyDescent="0.3">
      <c r="B3445" s="31" t="s">
        <v>15</v>
      </c>
      <c r="C3445">
        <v>100</v>
      </c>
      <c r="D3445" s="5">
        <v>5326499.91</v>
      </c>
      <c r="E3445" s="5">
        <v>6563408.3099999977</v>
      </c>
      <c r="F3445" s="5">
        <v>4355187.5099999988</v>
      </c>
      <c r="G3445" s="5">
        <v>3578935.69</v>
      </c>
      <c r="H3445" s="5">
        <v>7462925.4900000002</v>
      </c>
      <c r="I3445" s="5">
        <v>12790150.389999997</v>
      </c>
      <c r="J3445" s="12"/>
    </row>
    <row r="3446" spans="2:10" ht="16.5" thickTop="1" thickBot="1" x14ac:dyDescent="0.3">
      <c r="B3446" s="31" t="s">
        <v>16</v>
      </c>
      <c r="C3446">
        <v>135</v>
      </c>
      <c r="D3446" s="5">
        <v>100877331</v>
      </c>
      <c r="E3446" s="5">
        <v>100287657</v>
      </c>
      <c r="F3446" s="5">
        <v>101387657</v>
      </c>
      <c r="G3446" s="5">
        <v>103413557</v>
      </c>
      <c r="H3446" s="5">
        <v>112087657</v>
      </c>
      <c r="I3446" s="5">
        <v>112168735</v>
      </c>
      <c r="J3446" s="12"/>
    </row>
    <row r="3447" spans="2:10" ht="16.5" thickTop="1" thickBot="1" x14ac:dyDescent="0.3">
      <c r="B3447" s="31" t="s">
        <v>17</v>
      </c>
      <c r="C3447">
        <v>200</v>
      </c>
      <c r="D3447" s="5">
        <v>85223312.110000074</v>
      </c>
      <c r="E3447" s="5">
        <v>78796341.470000044</v>
      </c>
      <c r="F3447" s="5">
        <v>70866068.64000006</v>
      </c>
      <c r="G3447" s="5">
        <v>64365647.95000001</v>
      </c>
      <c r="H3447" s="5">
        <v>73216207.230000123</v>
      </c>
      <c r="I3447" s="5">
        <v>79914543.309999973</v>
      </c>
      <c r="J3447" s="12"/>
    </row>
    <row r="3448" spans="2:10" ht="16.5" thickTop="1" thickBot="1" x14ac:dyDescent="0.3">
      <c r="B3448" s="31" t="s">
        <v>18</v>
      </c>
      <c r="C3448">
        <v>220</v>
      </c>
      <c r="D3448" s="5">
        <v>15654018.889999926</v>
      </c>
      <c r="E3448" s="5">
        <v>21491315.529999956</v>
      </c>
      <c r="F3448" s="5">
        <v>30521588.35999994</v>
      </c>
      <c r="G3448" s="5">
        <v>39047909.04999999</v>
      </c>
      <c r="H3448" s="5">
        <v>38871449.769999877</v>
      </c>
      <c r="I3448" s="5">
        <v>32254191.690000027</v>
      </c>
      <c r="J3448" s="12"/>
    </row>
    <row r="3449" spans="2:10" ht="16.5" thickTop="1" thickBot="1" x14ac:dyDescent="0.3">
      <c r="B3449" s="31" t="s">
        <v>19</v>
      </c>
      <c r="C3449">
        <v>500</v>
      </c>
      <c r="D3449" s="5">
        <v>74354091.419999987</v>
      </c>
      <c r="E3449" s="5">
        <v>69425986.430000007</v>
      </c>
      <c r="F3449" s="5">
        <v>64515003.820000015</v>
      </c>
      <c r="G3449" s="5">
        <v>55259871.619999982</v>
      </c>
      <c r="H3449" s="5">
        <v>66580303.159999922</v>
      </c>
      <c r="I3449" s="5">
        <v>78601309.710000008</v>
      </c>
      <c r="J3449" s="12"/>
    </row>
    <row r="3450" spans="2:10" ht="16.5" thickTop="1" thickBot="1" x14ac:dyDescent="0.3">
      <c r="B3450" s="30" t="s">
        <v>369</v>
      </c>
      <c r="D3450" s="5"/>
      <c r="E3450" s="5"/>
      <c r="F3450" s="5"/>
      <c r="G3450" s="5"/>
      <c r="H3450" s="5"/>
      <c r="I3450" s="5"/>
      <c r="J3450" s="12"/>
    </row>
    <row r="3451" spans="2:10" ht="16.5" thickTop="1" thickBot="1" x14ac:dyDescent="0.3">
      <c r="B3451" s="31" t="s">
        <v>16</v>
      </c>
      <c r="C3451">
        <v>135</v>
      </c>
      <c r="D3451" s="5">
        <v>0</v>
      </c>
      <c r="E3451" s="5">
        <v>0</v>
      </c>
      <c r="F3451" s="5">
        <v>0</v>
      </c>
      <c r="G3451" s="5">
        <v>0</v>
      </c>
      <c r="H3451" s="5">
        <v>0</v>
      </c>
      <c r="I3451" s="5">
        <v>1633595</v>
      </c>
      <c r="J3451" s="12"/>
    </row>
    <row r="3452" spans="2:10" ht="16.5" thickTop="1" thickBot="1" x14ac:dyDescent="0.3">
      <c r="B3452" s="31" t="s">
        <v>17</v>
      </c>
      <c r="C3452">
        <v>200</v>
      </c>
      <c r="D3452" s="5">
        <v>0</v>
      </c>
      <c r="E3452" s="5">
        <v>0</v>
      </c>
      <c r="F3452" s="5">
        <v>0</v>
      </c>
      <c r="G3452" s="5">
        <v>0</v>
      </c>
      <c r="H3452" s="5">
        <v>0</v>
      </c>
      <c r="I3452" s="5">
        <v>859842.7300000001</v>
      </c>
      <c r="J3452" s="12"/>
    </row>
    <row r="3453" spans="2:10" ht="16.5" thickTop="1" thickBot="1" x14ac:dyDescent="0.3">
      <c r="B3453" s="31" t="s">
        <v>18</v>
      </c>
      <c r="C3453">
        <v>220</v>
      </c>
      <c r="D3453" s="5">
        <v>0</v>
      </c>
      <c r="E3453" s="5">
        <v>0</v>
      </c>
      <c r="F3453" s="5">
        <v>0</v>
      </c>
      <c r="G3453" s="5">
        <v>0</v>
      </c>
      <c r="H3453" s="5">
        <v>0</v>
      </c>
      <c r="I3453" s="5">
        <v>773752.2699999999</v>
      </c>
      <c r="J3453" s="12"/>
    </row>
    <row r="3454" spans="2:10" ht="16.5" thickTop="1" thickBot="1" x14ac:dyDescent="0.3">
      <c r="B3454" s="31" t="s">
        <v>19</v>
      </c>
      <c r="C3454">
        <v>500</v>
      </c>
      <c r="D3454" s="5">
        <v>0</v>
      </c>
      <c r="E3454" s="5">
        <v>0</v>
      </c>
      <c r="F3454" s="5">
        <v>0</v>
      </c>
      <c r="G3454" s="5">
        <v>0</v>
      </c>
      <c r="H3454" s="5">
        <v>0</v>
      </c>
      <c r="I3454" s="5">
        <v>859842.73</v>
      </c>
      <c r="J3454" s="12"/>
    </row>
    <row r="3455" spans="2:10" ht="16.5" thickTop="1" thickBot="1" x14ac:dyDescent="0.3">
      <c r="B3455" s="30" t="s">
        <v>280</v>
      </c>
      <c r="D3455" s="5"/>
      <c r="E3455" s="5"/>
      <c r="F3455" s="5"/>
      <c r="G3455" s="5"/>
      <c r="H3455" s="5"/>
      <c r="I3455" s="5"/>
      <c r="J3455" s="12"/>
    </row>
    <row r="3456" spans="2:10" ht="16.5" thickTop="1" thickBot="1" x14ac:dyDescent="0.3">
      <c r="B3456" s="31" t="s">
        <v>15</v>
      </c>
      <c r="C3456">
        <v>100</v>
      </c>
      <c r="D3456" s="5">
        <v>10347157.439999998</v>
      </c>
      <c r="E3456" s="5">
        <v>10706475.120000001</v>
      </c>
      <c r="F3456" s="5">
        <v>10150841.65</v>
      </c>
      <c r="G3456" s="5">
        <v>12663542.719999999</v>
      </c>
      <c r="H3456" s="5">
        <v>9814069.0199999977</v>
      </c>
      <c r="I3456" s="5">
        <v>10332700.669999996</v>
      </c>
      <c r="J3456" s="12"/>
    </row>
    <row r="3457" spans="2:10" ht="16.5" thickTop="1" thickBot="1" x14ac:dyDescent="0.3">
      <c r="B3457" s="31" t="s">
        <v>16</v>
      </c>
      <c r="C3457">
        <v>135</v>
      </c>
      <c r="D3457" s="5">
        <v>31257367</v>
      </c>
      <c r="E3457" s="5">
        <v>32157368</v>
      </c>
      <c r="F3457" s="5">
        <v>39457368</v>
      </c>
      <c r="G3457" s="5">
        <v>40295707</v>
      </c>
      <c r="H3457" s="5">
        <v>59371292</v>
      </c>
      <c r="I3457" s="5">
        <v>46085771</v>
      </c>
      <c r="J3457" s="12"/>
    </row>
    <row r="3458" spans="2:10" ht="16.5" thickTop="1" thickBot="1" x14ac:dyDescent="0.3">
      <c r="B3458" s="31" t="s">
        <v>66</v>
      </c>
      <c r="C3458">
        <v>137</v>
      </c>
      <c r="D3458" s="5">
        <v>600000</v>
      </c>
      <c r="E3458" s="5">
        <v>927</v>
      </c>
      <c r="F3458" s="5">
        <v>0</v>
      </c>
      <c r="G3458" s="5">
        <v>0</v>
      </c>
      <c r="H3458" s="5">
        <v>0</v>
      </c>
      <c r="I3458" s="5">
        <v>0</v>
      </c>
      <c r="J3458" s="12"/>
    </row>
    <row r="3459" spans="2:10" ht="16.5" thickTop="1" thickBot="1" x14ac:dyDescent="0.3">
      <c r="B3459" s="31" t="s">
        <v>17</v>
      </c>
      <c r="C3459">
        <v>200</v>
      </c>
      <c r="D3459" s="5">
        <v>25283493.849999998</v>
      </c>
      <c r="E3459" s="5">
        <v>23963921.930000011</v>
      </c>
      <c r="F3459" s="5">
        <v>30260881.919999994</v>
      </c>
      <c r="G3459" s="5">
        <v>26429047.010000013</v>
      </c>
      <c r="H3459" s="5">
        <v>28203857.879999992</v>
      </c>
      <c r="I3459" s="5">
        <v>31620623.380000029</v>
      </c>
      <c r="J3459" s="12"/>
    </row>
    <row r="3460" spans="2:10" ht="16.5" thickTop="1" thickBot="1" x14ac:dyDescent="0.3">
      <c r="B3460" s="31" t="s">
        <v>97</v>
      </c>
      <c r="C3460">
        <v>205</v>
      </c>
      <c r="D3460" s="5">
        <v>599072.04</v>
      </c>
      <c r="E3460" s="5">
        <v>927.96</v>
      </c>
      <c r="F3460" s="5">
        <v>0</v>
      </c>
      <c r="G3460" s="5">
        <v>0</v>
      </c>
      <c r="H3460" s="5">
        <v>0</v>
      </c>
      <c r="I3460" s="5">
        <v>0</v>
      </c>
      <c r="J3460" s="12"/>
    </row>
    <row r="3461" spans="2:10" ht="16.5" thickTop="1" thickBot="1" x14ac:dyDescent="0.3">
      <c r="B3461" s="31" t="s">
        <v>18</v>
      </c>
      <c r="C3461">
        <v>220</v>
      </c>
      <c r="D3461" s="5">
        <v>5973873.1500000022</v>
      </c>
      <c r="E3461" s="5">
        <v>8193446.0699999891</v>
      </c>
      <c r="F3461" s="5">
        <v>9196486.0800000057</v>
      </c>
      <c r="G3461" s="5">
        <v>13866659.989999987</v>
      </c>
      <c r="H3461" s="5">
        <v>31167434.120000008</v>
      </c>
      <c r="I3461" s="5">
        <v>14465147.619999971</v>
      </c>
      <c r="J3461" s="12"/>
    </row>
    <row r="3462" spans="2:10" ht="16.5" thickTop="1" thickBot="1" x14ac:dyDescent="0.3">
      <c r="B3462" s="31" t="s">
        <v>67</v>
      </c>
      <c r="C3462">
        <v>222</v>
      </c>
      <c r="D3462" s="5">
        <v>927.95999999996275</v>
      </c>
      <c r="E3462" s="5">
        <v>-0.96000000000003638</v>
      </c>
      <c r="F3462" s="5">
        <v>0</v>
      </c>
      <c r="G3462" s="5">
        <v>0</v>
      </c>
      <c r="H3462" s="5">
        <v>0</v>
      </c>
      <c r="I3462" s="5">
        <v>0</v>
      </c>
      <c r="J3462" s="12"/>
    </row>
    <row r="3463" spans="2:10" ht="16.5" thickTop="1" thickBot="1" x14ac:dyDescent="0.3">
      <c r="B3463" s="31" t="s">
        <v>19</v>
      </c>
      <c r="C3463">
        <v>500</v>
      </c>
      <c r="D3463" s="5">
        <v>24753487.559999987</v>
      </c>
      <c r="E3463" s="5">
        <v>24124167.569999989</v>
      </c>
      <c r="F3463" s="5">
        <v>29905248.449999999</v>
      </c>
      <c r="G3463" s="5">
        <v>27803409.080000009</v>
      </c>
      <c r="H3463" s="5">
        <v>24650235.180000003</v>
      </c>
      <c r="I3463" s="5">
        <v>32005870.729999986</v>
      </c>
      <c r="J3463" s="12"/>
    </row>
    <row r="3464" spans="2:10" ht="16.5" thickTop="1" thickBot="1" x14ac:dyDescent="0.3">
      <c r="B3464" s="30" t="s">
        <v>281</v>
      </c>
      <c r="D3464" s="5"/>
      <c r="E3464" s="5"/>
      <c r="F3464" s="5"/>
      <c r="G3464" s="5"/>
      <c r="H3464" s="5"/>
      <c r="I3464" s="5"/>
      <c r="J3464" s="12"/>
    </row>
    <row r="3465" spans="2:10" ht="16.5" thickTop="1" thickBot="1" x14ac:dyDescent="0.3">
      <c r="B3465" s="31" t="s">
        <v>15</v>
      </c>
      <c r="C3465">
        <v>100</v>
      </c>
      <c r="D3465" s="5">
        <v>12858865.330000002</v>
      </c>
      <c r="E3465" s="5">
        <v>14081404.039999999</v>
      </c>
      <c r="F3465" s="5">
        <v>14132602.450000001</v>
      </c>
      <c r="G3465" s="5">
        <v>21250877.909999996</v>
      </c>
      <c r="H3465" s="5">
        <v>28628281.910000004</v>
      </c>
      <c r="I3465" s="5">
        <v>34261813.920000002</v>
      </c>
      <c r="J3465" s="12"/>
    </row>
    <row r="3466" spans="2:10" ht="16.5" thickTop="1" thickBot="1" x14ac:dyDescent="0.3">
      <c r="B3466" s="31" t="s">
        <v>16</v>
      </c>
      <c r="C3466">
        <v>135</v>
      </c>
      <c r="D3466" s="5">
        <v>5600001</v>
      </c>
      <c r="E3466" s="5">
        <v>5250000</v>
      </c>
      <c r="F3466" s="5">
        <v>6500000</v>
      </c>
      <c r="G3466" s="5">
        <v>11500000</v>
      </c>
      <c r="H3466" s="5">
        <v>10500000</v>
      </c>
      <c r="I3466" s="5">
        <v>10500000</v>
      </c>
      <c r="J3466" s="12"/>
    </row>
    <row r="3467" spans="2:10" ht="16.5" thickTop="1" thickBot="1" x14ac:dyDescent="0.3">
      <c r="B3467" s="31" t="s">
        <v>17</v>
      </c>
      <c r="C3467">
        <v>200</v>
      </c>
      <c r="D3467" s="5">
        <v>2707947.7899999991</v>
      </c>
      <c r="E3467" s="5">
        <v>1729153.0000000007</v>
      </c>
      <c r="F3467" s="5">
        <v>2121878.1700000004</v>
      </c>
      <c r="G3467" s="5">
        <v>3724278.3099999991</v>
      </c>
      <c r="H3467" s="5">
        <v>2627291.1100000003</v>
      </c>
      <c r="I3467" s="5">
        <v>2003093.7200000002</v>
      </c>
      <c r="J3467" s="12"/>
    </row>
    <row r="3468" spans="2:10" ht="16.5" thickTop="1" thickBot="1" x14ac:dyDescent="0.3">
      <c r="B3468" s="31" t="s">
        <v>18</v>
      </c>
      <c r="C3468">
        <v>220</v>
      </c>
      <c r="D3468" s="5">
        <v>2892053.2100000009</v>
      </c>
      <c r="E3468" s="5">
        <v>3520846.9999999991</v>
      </c>
      <c r="F3468" s="5">
        <v>4378121.83</v>
      </c>
      <c r="G3468" s="5">
        <v>7775721.6900000013</v>
      </c>
      <c r="H3468" s="5">
        <v>7872708.8899999997</v>
      </c>
      <c r="I3468" s="5">
        <v>8496906.2799999993</v>
      </c>
      <c r="J3468" s="12"/>
    </row>
    <row r="3469" spans="2:10" ht="16.5" thickTop="1" thickBot="1" x14ac:dyDescent="0.3">
      <c r="B3469" s="31" t="s">
        <v>19</v>
      </c>
      <c r="C3469">
        <v>500</v>
      </c>
      <c r="D3469" s="5">
        <v>3799731.6000000006</v>
      </c>
      <c r="E3469" s="5">
        <v>3211691.7100000004</v>
      </c>
      <c r="F3469" s="5">
        <v>2370076.58</v>
      </c>
      <c r="G3469" s="5">
        <v>11122553.770000001</v>
      </c>
      <c r="H3469" s="5">
        <v>10288818.07</v>
      </c>
      <c r="I3469" s="5">
        <v>7636625.7300000014</v>
      </c>
      <c r="J3469" s="12"/>
    </row>
    <row r="3470" spans="2:10" ht="16.5" thickTop="1" thickBot="1" x14ac:dyDescent="0.3">
      <c r="B3470" s="30" t="s">
        <v>320</v>
      </c>
      <c r="D3470" s="5"/>
      <c r="E3470" s="5"/>
      <c r="F3470" s="5"/>
      <c r="G3470" s="5"/>
      <c r="H3470" s="5"/>
      <c r="I3470" s="5"/>
      <c r="J3470" s="12"/>
    </row>
    <row r="3471" spans="2:10" ht="16.5" thickTop="1" thickBot="1" x14ac:dyDescent="0.3">
      <c r="B3471" s="31" t="s">
        <v>15</v>
      </c>
      <c r="C3471">
        <v>100</v>
      </c>
      <c r="D3471" s="5">
        <v>0</v>
      </c>
      <c r="E3471" s="5">
        <v>0</v>
      </c>
      <c r="F3471" s="5">
        <v>0</v>
      </c>
      <c r="G3471" s="5">
        <v>0</v>
      </c>
      <c r="H3471" s="5">
        <v>0</v>
      </c>
      <c r="I3471" s="5">
        <v>29205812</v>
      </c>
      <c r="J3471" s="12"/>
    </row>
    <row r="3472" spans="2:10" ht="16.5" thickTop="1" thickBot="1" x14ac:dyDescent="0.3">
      <c r="B3472" s="30" t="s">
        <v>282</v>
      </c>
      <c r="D3472" s="5"/>
      <c r="E3472" s="5"/>
      <c r="F3472" s="5"/>
      <c r="G3472" s="5"/>
      <c r="H3472" s="5"/>
      <c r="I3472" s="5"/>
      <c r="J3472" s="12"/>
    </row>
    <row r="3473" spans="2:10" ht="16.5" thickTop="1" thickBot="1" x14ac:dyDescent="0.3">
      <c r="B3473" s="31" t="s">
        <v>15</v>
      </c>
      <c r="C3473">
        <v>100</v>
      </c>
      <c r="D3473" s="5">
        <v>278238.13999999996</v>
      </c>
      <c r="E3473" s="5">
        <v>401311.26999999996</v>
      </c>
      <c r="F3473" s="5">
        <v>714032.00000000023</v>
      </c>
      <c r="G3473" s="5">
        <v>757348.22</v>
      </c>
      <c r="H3473" s="5">
        <v>565437.57999999996</v>
      </c>
      <c r="I3473" s="5">
        <v>868155.47000000032</v>
      </c>
      <c r="J3473" s="12"/>
    </row>
    <row r="3474" spans="2:10" ht="16.5" thickTop="1" thickBot="1" x14ac:dyDescent="0.3">
      <c r="B3474" s="31" t="s">
        <v>16</v>
      </c>
      <c r="C3474">
        <v>135</v>
      </c>
      <c r="D3474" s="5">
        <v>37910554</v>
      </c>
      <c r="E3474" s="5">
        <v>31740554</v>
      </c>
      <c r="F3474" s="5">
        <v>31510554</v>
      </c>
      <c r="G3474" s="5">
        <v>35710554</v>
      </c>
      <c r="H3474" s="5">
        <v>37710554</v>
      </c>
      <c r="I3474" s="5">
        <v>31210554</v>
      </c>
      <c r="J3474" s="12"/>
    </row>
    <row r="3475" spans="2:10" ht="16.5" thickTop="1" thickBot="1" x14ac:dyDescent="0.3">
      <c r="B3475" s="31" t="s">
        <v>66</v>
      </c>
      <c r="C3475">
        <v>137</v>
      </c>
      <c r="D3475" s="5">
        <v>3906860</v>
      </c>
      <c r="E3475" s="5">
        <v>3905014</v>
      </c>
      <c r="F3475" s="5">
        <v>3337960.45</v>
      </c>
      <c r="G3475" s="5">
        <v>3337960.45</v>
      </c>
      <c r="H3475" s="5">
        <v>1133237.76</v>
      </c>
      <c r="I3475" s="5">
        <v>2897483.32</v>
      </c>
      <c r="J3475" s="12"/>
    </row>
    <row r="3476" spans="2:10" ht="16.5" thickTop="1" thickBot="1" x14ac:dyDescent="0.3">
      <c r="B3476" s="31" t="s">
        <v>17</v>
      </c>
      <c r="C3476">
        <v>200</v>
      </c>
      <c r="D3476" s="5">
        <v>29681041.049999997</v>
      </c>
      <c r="E3476" s="5">
        <v>27945954.030000005</v>
      </c>
      <c r="F3476" s="5">
        <v>2493103.85</v>
      </c>
      <c r="G3476" s="5">
        <v>763455.13</v>
      </c>
      <c r="H3476" s="5">
        <v>905585.9700000002</v>
      </c>
      <c r="I3476" s="5">
        <v>2247666.31</v>
      </c>
      <c r="J3476" s="12"/>
    </row>
    <row r="3477" spans="2:10" ht="16.5" thickTop="1" thickBot="1" x14ac:dyDescent="0.3">
      <c r="B3477" s="31" t="s">
        <v>97</v>
      </c>
      <c r="C3477">
        <v>205</v>
      </c>
      <c r="D3477" s="5">
        <v>1846</v>
      </c>
      <c r="E3477" s="5">
        <v>0</v>
      </c>
      <c r="F3477" s="5">
        <v>0</v>
      </c>
      <c r="G3477" s="5">
        <v>575585.24</v>
      </c>
      <c r="H3477" s="5">
        <v>663931.44000000006</v>
      </c>
      <c r="I3477" s="5">
        <v>960</v>
      </c>
      <c r="J3477" s="12"/>
    </row>
    <row r="3478" spans="2:10" ht="16.5" thickTop="1" thickBot="1" x14ac:dyDescent="0.3">
      <c r="B3478" s="31" t="s">
        <v>18</v>
      </c>
      <c r="C3478">
        <v>220</v>
      </c>
      <c r="D3478" s="5">
        <v>8229512.950000003</v>
      </c>
      <c r="E3478" s="5">
        <v>3794599.9699999951</v>
      </c>
      <c r="F3478" s="5">
        <v>29017450.149999999</v>
      </c>
      <c r="G3478" s="5">
        <v>34947098.869999997</v>
      </c>
      <c r="H3478" s="5">
        <v>36804968.030000001</v>
      </c>
      <c r="I3478" s="5">
        <v>28962887.690000001</v>
      </c>
      <c r="J3478" s="12"/>
    </row>
    <row r="3479" spans="2:10" ht="16.5" thickTop="1" thickBot="1" x14ac:dyDescent="0.3">
      <c r="B3479" s="31" t="s">
        <v>67</v>
      </c>
      <c r="C3479">
        <v>222</v>
      </c>
      <c r="D3479" s="5">
        <v>3905014</v>
      </c>
      <c r="E3479" s="5">
        <v>3905014</v>
      </c>
      <c r="F3479" s="5">
        <v>3337960.45</v>
      </c>
      <c r="G3479" s="5">
        <v>2762375.21</v>
      </c>
      <c r="H3479" s="5">
        <v>469306.31999999995</v>
      </c>
      <c r="I3479" s="5">
        <v>2896523.32</v>
      </c>
      <c r="J3479" s="12"/>
    </row>
    <row r="3480" spans="2:10" ht="16.5" thickTop="1" thickBot="1" x14ac:dyDescent="0.3">
      <c r="B3480" s="31" t="s">
        <v>19</v>
      </c>
      <c r="C3480">
        <v>500</v>
      </c>
      <c r="D3480" s="5">
        <v>29559509.659999989</v>
      </c>
      <c r="E3480" s="5">
        <v>28069027.160000008</v>
      </c>
      <c r="F3480" s="5">
        <v>2805824.58</v>
      </c>
      <c r="G3480" s="5">
        <v>1382356.59</v>
      </c>
      <c r="H3480" s="5">
        <v>1377606.7699999998</v>
      </c>
      <c r="I3480" s="5">
        <v>2549690.9400000004</v>
      </c>
      <c r="J3480" s="12"/>
    </row>
    <row r="3481" spans="2:10" ht="16.5" thickTop="1" thickBot="1" x14ac:dyDescent="0.3">
      <c r="B3481" s="30" t="s">
        <v>283</v>
      </c>
      <c r="D3481" s="5"/>
      <c r="E3481" s="5"/>
      <c r="F3481" s="5"/>
      <c r="G3481" s="5"/>
      <c r="H3481" s="5"/>
      <c r="I3481" s="5"/>
      <c r="J3481" s="12"/>
    </row>
    <row r="3482" spans="2:10" ht="16.5" thickTop="1" thickBot="1" x14ac:dyDescent="0.3">
      <c r="B3482" s="31" t="s">
        <v>15</v>
      </c>
      <c r="C3482">
        <v>100</v>
      </c>
      <c r="D3482" s="5">
        <v>325889.39999999991</v>
      </c>
      <c r="E3482" s="5">
        <v>248812.65</v>
      </c>
      <c r="F3482" s="5">
        <v>264778.15999999997</v>
      </c>
      <c r="G3482" s="5">
        <v>374007.66</v>
      </c>
      <c r="H3482" s="5">
        <v>375059</v>
      </c>
      <c r="I3482" s="5">
        <v>355592.53999999992</v>
      </c>
      <c r="J3482" s="12"/>
    </row>
    <row r="3483" spans="2:10" ht="16.5" thickTop="1" thickBot="1" x14ac:dyDescent="0.3">
      <c r="B3483" s="31" t="s">
        <v>16</v>
      </c>
      <c r="C3483">
        <v>135</v>
      </c>
      <c r="D3483" s="5">
        <v>4342647</v>
      </c>
      <c r="E3483" s="5">
        <v>4742647</v>
      </c>
      <c r="F3483" s="5">
        <v>4442647</v>
      </c>
      <c r="G3483" s="5">
        <v>4442647</v>
      </c>
      <c r="H3483" s="5">
        <v>4442647</v>
      </c>
      <c r="I3483" s="5">
        <v>4442647</v>
      </c>
      <c r="J3483" s="12"/>
    </row>
    <row r="3484" spans="2:10" ht="16.5" thickTop="1" thickBot="1" x14ac:dyDescent="0.3">
      <c r="B3484" s="31" t="s">
        <v>17</v>
      </c>
      <c r="C3484">
        <v>200</v>
      </c>
      <c r="D3484" s="5">
        <v>3547564.6599999992</v>
      </c>
      <c r="E3484" s="5">
        <v>3737882.9599999986</v>
      </c>
      <c r="F3484" s="5">
        <v>3690398.9200000004</v>
      </c>
      <c r="G3484" s="5">
        <v>665730.44000000006</v>
      </c>
      <c r="H3484" s="5">
        <v>1694799.4200000002</v>
      </c>
      <c r="I3484" s="5">
        <v>2517755.8199999998</v>
      </c>
      <c r="J3484" s="12"/>
    </row>
    <row r="3485" spans="2:10" ht="16.5" thickTop="1" thickBot="1" x14ac:dyDescent="0.3">
      <c r="B3485" s="31" t="s">
        <v>18</v>
      </c>
      <c r="C3485">
        <v>220</v>
      </c>
      <c r="D3485" s="5">
        <v>795082.34000000078</v>
      </c>
      <c r="E3485" s="5">
        <v>1004764.0400000014</v>
      </c>
      <c r="F3485" s="5">
        <v>752248.07999999961</v>
      </c>
      <c r="G3485" s="5">
        <v>3776916.56</v>
      </c>
      <c r="H3485" s="5">
        <v>2747847.58</v>
      </c>
      <c r="I3485" s="5">
        <v>1924891.1800000002</v>
      </c>
      <c r="J3485" s="12"/>
    </row>
    <row r="3486" spans="2:10" ht="16.5" thickTop="1" thickBot="1" x14ac:dyDescent="0.3">
      <c r="B3486" s="31" t="s">
        <v>19</v>
      </c>
      <c r="C3486">
        <v>500</v>
      </c>
      <c r="D3486" s="5">
        <v>3547433.0300000003</v>
      </c>
      <c r="E3486" s="5">
        <v>3660806.2100000009</v>
      </c>
      <c r="F3486" s="5">
        <v>3706364.4299999992</v>
      </c>
      <c r="G3486" s="5">
        <v>774959.94</v>
      </c>
      <c r="H3486" s="5">
        <v>1695850.7599999998</v>
      </c>
      <c r="I3486" s="5">
        <v>2493166.8899999992</v>
      </c>
      <c r="J3486" s="12"/>
    </row>
    <row r="3487" spans="2:10" ht="16.5" thickTop="1" thickBot="1" x14ac:dyDescent="0.3">
      <c r="B3487" s="30" t="s">
        <v>297</v>
      </c>
      <c r="D3487" s="5"/>
      <c r="E3487" s="5"/>
      <c r="F3487" s="5"/>
      <c r="G3487" s="5"/>
      <c r="H3487" s="5"/>
      <c r="I3487" s="5"/>
      <c r="J3487" s="12"/>
    </row>
    <row r="3488" spans="2:10" ht="16.5" thickTop="1" thickBot="1" x14ac:dyDescent="0.3">
      <c r="B3488" s="31" t="s">
        <v>15</v>
      </c>
      <c r="C3488">
        <v>100</v>
      </c>
      <c r="D3488" s="5">
        <v>2489268.4100000011</v>
      </c>
      <c r="E3488" s="5">
        <v>1717462.3200000003</v>
      </c>
      <c r="F3488" s="5">
        <v>1881373.1</v>
      </c>
      <c r="G3488" s="5">
        <v>4050162.1499999994</v>
      </c>
      <c r="H3488" s="5">
        <v>3283176.6699999995</v>
      </c>
      <c r="I3488" s="5">
        <v>3359314.1399999997</v>
      </c>
      <c r="J3488" s="12"/>
    </row>
    <row r="3489" spans="2:10" ht="16.5" thickTop="1" thickBot="1" x14ac:dyDescent="0.3">
      <c r="B3489" s="31" t="s">
        <v>16</v>
      </c>
      <c r="C3489">
        <v>135</v>
      </c>
      <c r="D3489" s="5">
        <v>6888954</v>
      </c>
      <c r="E3489" s="5">
        <v>12888954</v>
      </c>
      <c r="F3489" s="5">
        <v>10888954</v>
      </c>
      <c r="G3489" s="5">
        <v>11888954</v>
      </c>
      <c r="H3489" s="5">
        <v>14888954</v>
      </c>
      <c r="I3489" s="5">
        <v>14888954</v>
      </c>
      <c r="J3489" s="12"/>
    </row>
    <row r="3490" spans="2:10" ht="16.5" thickTop="1" thickBot="1" x14ac:dyDescent="0.3">
      <c r="B3490" s="31" t="s">
        <v>17</v>
      </c>
      <c r="C3490">
        <v>200</v>
      </c>
      <c r="D3490" s="5">
        <v>5554294.9699999997</v>
      </c>
      <c r="E3490" s="5">
        <v>11028410.879999999</v>
      </c>
      <c r="F3490" s="5">
        <v>10570357.219999997</v>
      </c>
      <c r="G3490" s="5">
        <v>5018347.95</v>
      </c>
      <c r="H3490" s="5">
        <v>6206432.4800000014</v>
      </c>
      <c r="I3490" s="5">
        <v>5367441.53</v>
      </c>
      <c r="J3490" s="12"/>
    </row>
    <row r="3491" spans="2:10" ht="16.5" thickTop="1" thickBot="1" x14ac:dyDescent="0.3">
      <c r="B3491" s="31" t="s">
        <v>18</v>
      </c>
      <c r="C3491">
        <v>220</v>
      </c>
      <c r="D3491" s="5">
        <v>1334659.0300000003</v>
      </c>
      <c r="E3491" s="5">
        <v>1860543.120000001</v>
      </c>
      <c r="F3491" s="5">
        <v>318596.78000000305</v>
      </c>
      <c r="G3491" s="5">
        <v>6870606.0499999998</v>
      </c>
      <c r="H3491" s="5">
        <v>8682521.5199999996</v>
      </c>
      <c r="I3491" s="5">
        <v>9521512.4699999988</v>
      </c>
      <c r="J3491" s="12"/>
    </row>
    <row r="3492" spans="2:10" ht="16.5" thickTop="1" thickBot="1" x14ac:dyDescent="0.3">
      <c r="B3492" s="31" t="s">
        <v>19</v>
      </c>
      <c r="C3492">
        <v>500</v>
      </c>
      <c r="D3492" s="5">
        <v>0</v>
      </c>
      <c r="E3492" s="5">
        <v>551.79</v>
      </c>
      <c r="F3492" s="5">
        <v>0</v>
      </c>
      <c r="G3492" s="5">
        <v>0</v>
      </c>
      <c r="H3492" s="5">
        <v>0</v>
      </c>
      <c r="I3492" s="5">
        <v>0</v>
      </c>
      <c r="J3492" s="12"/>
    </row>
    <row r="3493" spans="2:10" ht="16.5" thickTop="1" thickBot="1" x14ac:dyDescent="0.3">
      <c r="B3493" s="30" t="s">
        <v>370</v>
      </c>
      <c r="D3493" s="5"/>
      <c r="E3493" s="5"/>
      <c r="F3493" s="5"/>
      <c r="G3493" s="5"/>
      <c r="H3493" s="5"/>
      <c r="I3493" s="5"/>
      <c r="J3493" s="12"/>
    </row>
    <row r="3494" spans="2:10" ht="16.5" thickTop="1" thickBot="1" x14ac:dyDescent="0.3">
      <c r="B3494" s="31" t="s">
        <v>15</v>
      </c>
      <c r="C3494">
        <v>100</v>
      </c>
      <c r="D3494" s="5">
        <v>14446903.200000001</v>
      </c>
      <c r="E3494" s="5">
        <v>15806273.83</v>
      </c>
      <c r="F3494" s="5">
        <v>18174763.420000002</v>
      </c>
      <c r="G3494" s="5">
        <v>22868468.810000002</v>
      </c>
      <c r="H3494" s="5">
        <v>26643226.820000004</v>
      </c>
      <c r="I3494" s="5">
        <v>33708294.619999997</v>
      </c>
      <c r="J3494" s="12"/>
    </row>
    <row r="3495" spans="2:10" ht="16.5" thickTop="1" thickBot="1" x14ac:dyDescent="0.3">
      <c r="B3495" s="31" t="s">
        <v>16</v>
      </c>
      <c r="C3495">
        <v>135</v>
      </c>
      <c r="D3495" s="5">
        <v>37229169</v>
      </c>
      <c r="E3495" s="5">
        <v>36729169</v>
      </c>
      <c r="F3495" s="5">
        <v>41129169</v>
      </c>
      <c r="G3495" s="5">
        <v>43729169</v>
      </c>
      <c r="H3495" s="5">
        <v>43729169</v>
      </c>
      <c r="I3495" s="5">
        <v>48729169</v>
      </c>
      <c r="J3495" s="12"/>
    </row>
    <row r="3496" spans="2:10" ht="16.5" thickTop="1" thickBot="1" x14ac:dyDescent="0.3">
      <c r="B3496" s="31" t="s">
        <v>17</v>
      </c>
      <c r="C3496">
        <v>200</v>
      </c>
      <c r="D3496" s="5">
        <v>29703225.849999979</v>
      </c>
      <c r="E3496" s="5">
        <v>30773020.280000005</v>
      </c>
      <c r="F3496" s="5">
        <v>32434488.769999981</v>
      </c>
      <c r="G3496" s="5">
        <v>29671121.68</v>
      </c>
      <c r="H3496" s="5">
        <v>32767822.400000021</v>
      </c>
      <c r="I3496" s="5">
        <v>37445935.000000015</v>
      </c>
      <c r="J3496" s="12"/>
    </row>
    <row r="3497" spans="2:10" ht="16.5" thickTop="1" thickBot="1" x14ac:dyDescent="0.3">
      <c r="B3497" s="31" t="s">
        <v>18</v>
      </c>
      <c r="C3497">
        <v>220</v>
      </c>
      <c r="D3497" s="5">
        <v>7525943.1500000209</v>
      </c>
      <c r="E3497" s="5">
        <v>5956148.7199999951</v>
      </c>
      <c r="F3497" s="5">
        <v>8694680.2300000191</v>
      </c>
      <c r="G3497" s="5">
        <v>14058047.32</v>
      </c>
      <c r="H3497" s="5">
        <v>10961346.599999979</v>
      </c>
      <c r="I3497" s="5">
        <v>11283233.999999985</v>
      </c>
      <c r="J3497" s="12"/>
    </row>
    <row r="3498" spans="2:10" ht="16.5" thickTop="1" thickBot="1" x14ac:dyDescent="0.3">
      <c r="B3498" s="31" t="s">
        <v>19</v>
      </c>
      <c r="C3498">
        <v>500</v>
      </c>
      <c r="D3498" s="5">
        <v>34797446.93</v>
      </c>
      <c r="E3498" s="5">
        <v>32151471.970000003</v>
      </c>
      <c r="F3498" s="5">
        <v>34410026.620000005</v>
      </c>
      <c r="G3498" s="5">
        <v>34540961.020000003</v>
      </c>
      <c r="H3498" s="5">
        <v>36151241.410000004</v>
      </c>
      <c r="I3498" s="5">
        <v>43597189.030000001</v>
      </c>
      <c r="J3498" s="12"/>
    </row>
    <row r="3499" spans="2:10" ht="16.5" thickTop="1" thickBot="1" x14ac:dyDescent="0.3">
      <c r="B3499" s="30" t="s">
        <v>285</v>
      </c>
      <c r="D3499" s="5"/>
      <c r="E3499" s="5"/>
      <c r="F3499" s="5"/>
      <c r="G3499" s="5"/>
      <c r="H3499" s="5"/>
      <c r="I3499" s="5"/>
      <c r="J3499" s="12"/>
    </row>
    <row r="3500" spans="2:10" ht="16.5" thickTop="1" thickBot="1" x14ac:dyDescent="0.3">
      <c r="B3500" s="31" t="s">
        <v>15</v>
      </c>
      <c r="C3500">
        <v>100</v>
      </c>
      <c r="D3500" s="5">
        <v>0</v>
      </c>
      <c r="E3500" s="5">
        <v>0</v>
      </c>
      <c r="F3500" s="5">
        <v>0</v>
      </c>
      <c r="G3500" s="5">
        <v>0</v>
      </c>
      <c r="H3500" s="5">
        <v>20612283</v>
      </c>
      <c r="I3500" s="5">
        <v>42448658.900000006</v>
      </c>
      <c r="J3500" s="12"/>
    </row>
    <row r="3501" spans="2:10" ht="16.5" thickTop="1" thickBot="1" x14ac:dyDescent="0.3">
      <c r="B3501" s="31" t="s">
        <v>16</v>
      </c>
      <c r="C3501">
        <v>135</v>
      </c>
      <c r="D3501" s="5">
        <v>0</v>
      </c>
      <c r="E3501" s="5">
        <v>0</v>
      </c>
      <c r="F3501" s="5">
        <v>0</v>
      </c>
      <c r="G3501" s="5">
        <v>0</v>
      </c>
      <c r="H3501" s="5">
        <v>20620000</v>
      </c>
      <c r="I3501" s="5">
        <v>21762283</v>
      </c>
      <c r="J3501" s="12"/>
    </row>
    <row r="3502" spans="2:10" ht="16.5" thickTop="1" thickBot="1" x14ac:dyDescent="0.3">
      <c r="B3502" s="31" t="s">
        <v>66</v>
      </c>
      <c r="C3502">
        <v>137</v>
      </c>
      <c r="D3502" s="5">
        <v>0</v>
      </c>
      <c r="E3502" s="5">
        <v>0</v>
      </c>
      <c r="F3502" s="5">
        <v>0</v>
      </c>
      <c r="G3502" s="5">
        <v>0</v>
      </c>
      <c r="H3502" s="5">
        <v>0</v>
      </c>
      <c r="I3502" s="5">
        <v>40000000</v>
      </c>
      <c r="J3502" s="12"/>
    </row>
    <row r="3503" spans="2:10" ht="16.5" thickTop="1" thickBot="1" x14ac:dyDescent="0.3">
      <c r="B3503" s="31" t="s">
        <v>17</v>
      </c>
      <c r="C3503">
        <v>200</v>
      </c>
      <c r="D3503" s="5">
        <v>0</v>
      </c>
      <c r="E3503" s="5">
        <v>0</v>
      </c>
      <c r="F3503" s="5">
        <v>0</v>
      </c>
      <c r="G3503" s="5">
        <v>0</v>
      </c>
      <c r="H3503" s="5">
        <v>7717</v>
      </c>
      <c r="I3503" s="5">
        <v>19313624.09999999</v>
      </c>
      <c r="J3503" s="12"/>
    </row>
    <row r="3504" spans="2:10" ht="16.5" thickTop="1" thickBot="1" x14ac:dyDescent="0.3">
      <c r="B3504" s="31" t="s">
        <v>18</v>
      </c>
      <c r="C3504">
        <v>220</v>
      </c>
      <c r="D3504" s="5">
        <v>0</v>
      </c>
      <c r="E3504" s="5">
        <v>0</v>
      </c>
      <c r="F3504" s="5">
        <v>0</v>
      </c>
      <c r="G3504" s="5">
        <v>0</v>
      </c>
      <c r="H3504" s="5">
        <v>20612283</v>
      </c>
      <c r="I3504" s="5">
        <v>2448658.9000000097</v>
      </c>
      <c r="J3504" s="12"/>
    </row>
    <row r="3505" spans="2:10" ht="16.5" thickTop="1" thickBot="1" x14ac:dyDescent="0.3">
      <c r="B3505" s="31" t="s">
        <v>67</v>
      </c>
      <c r="C3505">
        <v>222</v>
      </c>
      <c r="D3505" s="5">
        <v>0</v>
      </c>
      <c r="E3505" s="5">
        <v>0</v>
      </c>
      <c r="F3505" s="5">
        <v>0</v>
      </c>
      <c r="G3505" s="5">
        <v>0</v>
      </c>
      <c r="H3505" s="5">
        <v>0</v>
      </c>
      <c r="I3505" s="5">
        <v>40000000</v>
      </c>
      <c r="J3505" s="12"/>
    </row>
    <row r="3506" spans="2:10" ht="16.5" thickTop="1" thickBot="1" x14ac:dyDescent="0.3">
      <c r="B3506" s="30" t="s">
        <v>299</v>
      </c>
      <c r="D3506" s="5"/>
      <c r="E3506" s="5"/>
      <c r="F3506" s="5"/>
      <c r="G3506" s="5"/>
      <c r="H3506" s="5"/>
      <c r="I3506" s="5"/>
      <c r="J3506" s="12"/>
    </row>
    <row r="3507" spans="2:10" ht="16.5" thickTop="1" thickBot="1" x14ac:dyDescent="0.3">
      <c r="B3507" s="31" t="s">
        <v>15</v>
      </c>
      <c r="C3507">
        <v>100</v>
      </c>
      <c r="D3507" s="5">
        <v>0</v>
      </c>
      <c r="E3507" s="5">
        <v>0</v>
      </c>
      <c r="F3507" s="5">
        <v>0</v>
      </c>
      <c r="G3507" s="5">
        <v>0</v>
      </c>
      <c r="H3507" s="5">
        <v>0</v>
      </c>
      <c r="I3507" s="5">
        <v>293692.44</v>
      </c>
      <c r="J3507" s="12"/>
    </row>
    <row r="3508" spans="2:10" ht="16.5" thickTop="1" thickBot="1" x14ac:dyDescent="0.3">
      <c r="B3508" s="31" t="s">
        <v>16</v>
      </c>
      <c r="C3508">
        <v>135</v>
      </c>
      <c r="D3508" s="5">
        <v>0</v>
      </c>
      <c r="E3508" s="5">
        <v>0</v>
      </c>
      <c r="F3508" s="5">
        <v>0</v>
      </c>
      <c r="G3508" s="5">
        <v>0</v>
      </c>
      <c r="H3508" s="5">
        <v>0</v>
      </c>
      <c r="I3508" s="5">
        <v>353670.3</v>
      </c>
      <c r="J3508" s="12"/>
    </row>
    <row r="3509" spans="2:10" ht="16.5" thickTop="1" thickBot="1" x14ac:dyDescent="0.3">
      <c r="B3509" s="31" t="s">
        <v>17</v>
      </c>
      <c r="C3509">
        <v>200</v>
      </c>
      <c r="D3509" s="5">
        <v>0</v>
      </c>
      <c r="E3509" s="5">
        <v>0</v>
      </c>
      <c r="F3509" s="5">
        <v>0</v>
      </c>
      <c r="G3509" s="5">
        <v>0</v>
      </c>
      <c r="H3509" s="5">
        <v>0</v>
      </c>
      <c r="I3509" s="5">
        <v>59977.86</v>
      </c>
      <c r="J3509" s="12"/>
    </row>
    <row r="3510" spans="2:10" ht="16.5" thickTop="1" thickBot="1" x14ac:dyDescent="0.3">
      <c r="B3510" s="31" t="s">
        <v>18</v>
      </c>
      <c r="C3510">
        <v>220</v>
      </c>
      <c r="D3510" s="5">
        <v>0</v>
      </c>
      <c r="E3510" s="5">
        <v>0</v>
      </c>
      <c r="F3510" s="5">
        <v>0</v>
      </c>
      <c r="G3510" s="5">
        <v>0</v>
      </c>
      <c r="H3510" s="5">
        <v>0</v>
      </c>
      <c r="I3510" s="5">
        <v>293692.44</v>
      </c>
      <c r="J3510" s="12"/>
    </row>
    <row r="3511" spans="2:10" ht="16.5" thickTop="1" thickBot="1" x14ac:dyDescent="0.3">
      <c r="B3511" s="30" t="s">
        <v>308</v>
      </c>
      <c r="D3511" s="5"/>
      <c r="E3511" s="5"/>
      <c r="F3511" s="5"/>
      <c r="G3511" s="5"/>
      <c r="H3511" s="5"/>
      <c r="I3511" s="5"/>
      <c r="J3511" s="12"/>
    </row>
    <row r="3512" spans="2:10" ht="16.5" thickTop="1" thickBot="1" x14ac:dyDescent="0.3">
      <c r="B3512" s="31" t="s">
        <v>16</v>
      </c>
      <c r="C3512">
        <v>135</v>
      </c>
      <c r="D3512" s="5">
        <v>0</v>
      </c>
      <c r="E3512" s="5">
        <v>0</v>
      </c>
      <c r="F3512" s="5">
        <v>0</v>
      </c>
      <c r="G3512" s="5">
        <v>0</v>
      </c>
      <c r="H3512" s="5">
        <v>4592988</v>
      </c>
      <c r="I3512" s="5">
        <v>4592988</v>
      </c>
      <c r="J3512" s="12"/>
    </row>
    <row r="3513" spans="2:10" ht="16.5" thickTop="1" thickBot="1" x14ac:dyDescent="0.3">
      <c r="B3513" s="31" t="s">
        <v>18</v>
      </c>
      <c r="C3513">
        <v>220</v>
      </c>
      <c r="D3513" s="5">
        <v>0</v>
      </c>
      <c r="E3513" s="5">
        <v>0</v>
      </c>
      <c r="F3513" s="5">
        <v>0</v>
      </c>
      <c r="G3513" s="5">
        <v>0</v>
      </c>
      <c r="H3513" s="5">
        <v>4592988</v>
      </c>
      <c r="I3513" s="5">
        <v>4592988</v>
      </c>
      <c r="J3513" s="12"/>
    </row>
    <row r="3514" spans="2:10" ht="16.5" thickTop="1" thickBot="1" x14ac:dyDescent="0.3">
      <c r="B3514" s="30" t="s">
        <v>336</v>
      </c>
      <c r="D3514" s="5"/>
      <c r="E3514" s="5"/>
      <c r="F3514" s="5"/>
      <c r="G3514" s="5"/>
      <c r="H3514" s="5"/>
      <c r="I3514" s="5"/>
      <c r="J3514" s="12"/>
    </row>
    <row r="3515" spans="2:10" ht="16.5" thickTop="1" thickBot="1" x14ac:dyDescent="0.3">
      <c r="B3515" s="31" t="s">
        <v>15</v>
      </c>
      <c r="C3515">
        <v>100</v>
      </c>
      <c r="D3515" s="5">
        <v>0</v>
      </c>
      <c r="E3515" s="5">
        <v>0</v>
      </c>
      <c r="F3515" s="5">
        <v>0</v>
      </c>
      <c r="G3515" s="5">
        <v>334539.40999999997</v>
      </c>
      <c r="H3515" s="5">
        <v>798592.11</v>
      </c>
      <c r="I3515" s="5">
        <v>1066602.83</v>
      </c>
      <c r="J3515" s="12"/>
    </row>
    <row r="3516" spans="2:10" ht="16.5" thickTop="1" thickBot="1" x14ac:dyDescent="0.3">
      <c r="B3516" s="31" t="s">
        <v>16</v>
      </c>
      <c r="C3516">
        <v>135</v>
      </c>
      <c r="D3516" s="5">
        <v>0</v>
      </c>
      <c r="E3516" s="5">
        <v>0</v>
      </c>
      <c r="F3516" s="5">
        <v>0</v>
      </c>
      <c r="G3516" s="5">
        <v>6705114</v>
      </c>
      <c r="H3516" s="5">
        <v>13267682</v>
      </c>
      <c r="I3516" s="5">
        <v>12040461</v>
      </c>
      <c r="J3516" s="12"/>
    </row>
    <row r="3517" spans="2:10" ht="16.5" thickTop="1" thickBot="1" x14ac:dyDescent="0.3">
      <c r="B3517" s="31" t="s">
        <v>17</v>
      </c>
      <c r="C3517">
        <v>200</v>
      </c>
      <c r="D3517" s="5">
        <v>0</v>
      </c>
      <c r="E3517" s="5">
        <v>0</v>
      </c>
      <c r="F3517" s="5">
        <v>0</v>
      </c>
      <c r="G3517" s="5">
        <v>1110117.9599999997</v>
      </c>
      <c r="H3517" s="5">
        <v>1227220.78</v>
      </c>
      <c r="I3517" s="5">
        <v>2923292.25</v>
      </c>
      <c r="J3517" s="12"/>
    </row>
    <row r="3518" spans="2:10" ht="16.5" thickTop="1" thickBot="1" x14ac:dyDescent="0.3">
      <c r="B3518" s="31" t="s">
        <v>18</v>
      </c>
      <c r="C3518">
        <v>220</v>
      </c>
      <c r="D3518" s="5">
        <v>0</v>
      </c>
      <c r="E3518" s="5">
        <v>0</v>
      </c>
      <c r="F3518" s="5">
        <v>0</v>
      </c>
      <c r="G3518" s="5">
        <v>5594996.04</v>
      </c>
      <c r="H3518" s="5">
        <v>12040461.220000001</v>
      </c>
      <c r="I3518" s="5">
        <v>9117168.75</v>
      </c>
      <c r="J3518" s="12"/>
    </row>
    <row r="3519" spans="2:10" ht="16.5" thickTop="1" thickBot="1" x14ac:dyDescent="0.3">
      <c r="B3519" s="31" t="s">
        <v>19</v>
      </c>
      <c r="C3519">
        <v>500</v>
      </c>
      <c r="D3519" s="5">
        <v>0</v>
      </c>
      <c r="E3519" s="5">
        <v>0</v>
      </c>
      <c r="F3519" s="5">
        <v>0</v>
      </c>
      <c r="G3519" s="5">
        <v>1063093.1400000001</v>
      </c>
      <c r="H3519" s="5">
        <v>1534813.98</v>
      </c>
      <c r="I3519" s="5">
        <v>3191302.97</v>
      </c>
      <c r="J3519" s="12"/>
    </row>
    <row r="3520" spans="2:10" ht="16.5" thickTop="1" thickBot="1" x14ac:dyDescent="0.3">
      <c r="B3520" s="30" t="s">
        <v>371</v>
      </c>
      <c r="D3520" s="5"/>
      <c r="E3520" s="5"/>
      <c r="F3520" s="5"/>
      <c r="G3520" s="5"/>
      <c r="H3520" s="5"/>
      <c r="I3520" s="5"/>
      <c r="J3520" s="12"/>
    </row>
    <row r="3521" spans="2:10" ht="16.5" thickTop="1" thickBot="1" x14ac:dyDescent="0.3">
      <c r="B3521" s="31" t="s">
        <v>15</v>
      </c>
      <c r="C3521">
        <v>100</v>
      </c>
      <c r="D3521" s="5">
        <v>0</v>
      </c>
      <c r="E3521" s="5">
        <v>0</v>
      </c>
      <c r="F3521" s="5">
        <v>0</v>
      </c>
      <c r="G3521" s="5">
        <v>0</v>
      </c>
      <c r="H3521" s="5">
        <v>15645.51</v>
      </c>
      <c r="I3521" s="5">
        <v>74573.5</v>
      </c>
      <c r="J3521" s="12"/>
    </row>
    <row r="3522" spans="2:10" ht="16.5" thickTop="1" thickBot="1" x14ac:dyDescent="0.3">
      <c r="B3522" s="31" t="s">
        <v>16</v>
      </c>
      <c r="C3522">
        <v>135</v>
      </c>
      <c r="D3522" s="5">
        <v>0</v>
      </c>
      <c r="E3522" s="5">
        <v>0</v>
      </c>
      <c r="F3522" s="5">
        <v>0</v>
      </c>
      <c r="G3522" s="5">
        <v>0</v>
      </c>
      <c r="H3522" s="5">
        <v>1534345</v>
      </c>
      <c r="I3522" s="5">
        <v>1085683</v>
      </c>
      <c r="J3522" s="12"/>
    </row>
    <row r="3523" spans="2:10" ht="16.5" thickTop="1" thickBot="1" x14ac:dyDescent="0.3">
      <c r="B3523" s="31" t="s">
        <v>17</v>
      </c>
      <c r="C3523">
        <v>200</v>
      </c>
      <c r="D3523" s="5">
        <v>0</v>
      </c>
      <c r="E3523" s="5">
        <v>0</v>
      </c>
      <c r="F3523" s="5">
        <v>0</v>
      </c>
      <c r="G3523" s="5">
        <v>0</v>
      </c>
      <c r="H3523" s="5">
        <v>448662.40000000008</v>
      </c>
      <c r="I3523" s="5">
        <v>431932.01</v>
      </c>
      <c r="J3523" s="12"/>
    </row>
    <row r="3524" spans="2:10" ht="16.5" thickTop="1" thickBot="1" x14ac:dyDescent="0.3">
      <c r="B3524" s="31" t="s">
        <v>18</v>
      </c>
      <c r="C3524">
        <v>220</v>
      </c>
      <c r="D3524" s="5">
        <v>0</v>
      </c>
      <c r="E3524" s="5">
        <v>0</v>
      </c>
      <c r="F3524" s="5">
        <v>0</v>
      </c>
      <c r="G3524" s="5">
        <v>0</v>
      </c>
      <c r="H3524" s="5">
        <v>1085682.5999999999</v>
      </c>
      <c r="I3524" s="5">
        <v>653750.99</v>
      </c>
      <c r="J3524" s="12"/>
    </row>
    <row r="3525" spans="2:10" ht="16.5" thickTop="1" thickBot="1" x14ac:dyDescent="0.3">
      <c r="B3525" s="31" t="s">
        <v>19</v>
      </c>
      <c r="C3525">
        <v>500</v>
      </c>
      <c r="D3525" s="5">
        <v>0</v>
      </c>
      <c r="E3525" s="5">
        <v>0</v>
      </c>
      <c r="F3525" s="5">
        <v>0</v>
      </c>
      <c r="G3525" s="5">
        <v>0</v>
      </c>
      <c r="H3525" s="5">
        <v>464307.91000000003</v>
      </c>
      <c r="I3525" s="5">
        <v>490860</v>
      </c>
      <c r="J3525" s="12"/>
    </row>
    <row r="3526" spans="2:10" ht="16.5" thickTop="1" thickBot="1" x14ac:dyDescent="0.3">
      <c r="B3526" s="30" t="s">
        <v>288</v>
      </c>
      <c r="D3526" s="5"/>
      <c r="E3526" s="5"/>
      <c r="F3526" s="5"/>
      <c r="G3526" s="5"/>
      <c r="H3526" s="5"/>
      <c r="I3526" s="5"/>
      <c r="J3526" s="12"/>
    </row>
    <row r="3527" spans="2:10" ht="16.5" thickTop="1" thickBot="1" x14ac:dyDescent="0.3">
      <c r="B3527" s="31" t="s">
        <v>15</v>
      </c>
      <c r="C3527">
        <v>100</v>
      </c>
      <c r="D3527" s="5">
        <v>0</v>
      </c>
      <c r="E3527" s="5">
        <v>0</v>
      </c>
      <c r="F3527" s="5">
        <v>0</v>
      </c>
      <c r="G3527" s="5">
        <v>64460.84</v>
      </c>
      <c r="H3527" s="5">
        <v>57089.9</v>
      </c>
      <c r="I3527" s="5">
        <v>478357.59</v>
      </c>
      <c r="J3527" s="12"/>
    </row>
    <row r="3528" spans="2:10" ht="16.5" thickTop="1" thickBot="1" x14ac:dyDescent="0.3">
      <c r="B3528" s="31" t="s">
        <v>16</v>
      </c>
      <c r="C3528">
        <v>135</v>
      </c>
      <c r="D3528" s="5">
        <v>0</v>
      </c>
      <c r="E3528" s="5">
        <v>0</v>
      </c>
      <c r="F3528" s="5">
        <v>0</v>
      </c>
      <c r="G3528" s="5">
        <v>4917300</v>
      </c>
      <c r="H3528" s="5">
        <v>11587859</v>
      </c>
      <c r="I3528" s="5">
        <v>11580488</v>
      </c>
      <c r="J3528" s="12"/>
    </row>
    <row r="3529" spans="2:10" ht="16.5" thickTop="1" thickBot="1" x14ac:dyDescent="0.3">
      <c r="B3529" s="31" t="s">
        <v>17</v>
      </c>
      <c r="C3529">
        <v>200</v>
      </c>
      <c r="D3529" s="5">
        <v>0</v>
      </c>
      <c r="E3529" s="5">
        <v>0</v>
      </c>
      <c r="F3529" s="5">
        <v>0</v>
      </c>
      <c r="G3529" s="5">
        <v>778883.15999999992</v>
      </c>
      <c r="H3529" s="5">
        <v>7370.94</v>
      </c>
      <c r="I3529" s="5">
        <v>858290.30999999994</v>
      </c>
      <c r="J3529" s="12"/>
    </row>
    <row r="3530" spans="2:10" ht="16.5" thickTop="1" thickBot="1" x14ac:dyDescent="0.3">
      <c r="B3530" s="31" t="s">
        <v>18</v>
      </c>
      <c r="C3530">
        <v>220</v>
      </c>
      <c r="D3530" s="5">
        <v>0</v>
      </c>
      <c r="E3530" s="5">
        <v>0</v>
      </c>
      <c r="F3530" s="5">
        <v>0</v>
      </c>
      <c r="G3530" s="5">
        <v>4138416.84</v>
      </c>
      <c r="H3530" s="5">
        <v>11580488.060000001</v>
      </c>
      <c r="I3530" s="5">
        <v>10722197.689999999</v>
      </c>
      <c r="J3530" s="12"/>
    </row>
    <row r="3531" spans="2:10" ht="16.5" thickTop="1" thickBot="1" x14ac:dyDescent="0.3">
      <c r="B3531" s="30" t="s">
        <v>289</v>
      </c>
      <c r="D3531" s="5"/>
      <c r="E3531" s="5"/>
      <c r="F3531" s="5"/>
      <c r="G3531" s="5"/>
      <c r="H3531" s="5"/>
      <c r="I3531" s="5"/>
      <c r="J3531" s="12"/>
    </row>
    <row r="3532" spans="2:10" ht="16.5" thickTop="1" thickBot="1" x14ac:dyDescent="0.3">
      <c r="B3532" s="31" t="s">
        <v>15</v>
      </c>
      <c r="C3532">
        <v>100</v>
      </c>
      <c r="D3532" s="5">
        <v>0</v>
      </c>
      <c r="E3532" s="5">
        <v>0</v>
      </c>
      <c r="F3532" s="5">
        <v>3413000</v>
      </c>
      <c r="G3532" s="5">
        <v>22266248.73</v>
      </c>
      <c r="H3532" s="5">
        <v>1500</v>
      </c>
      <c r="I3532" s="5">
        <v>0</v>
      </c>
      <c r="J3532" s="12"/>
    </row>
    <row r="3533" spans="2:10" ht="16.5" thickTop="1" thickBot="1" x14ac:dyDescent="0.3">
      <c r="B3533" s="31" t="s">
        <v>16</v>
      </c>
      <c r="C3533">
        <v>135</v>
      </c>
      <c r="D3533" s="5">
        <v>0</v>
      </c>
      <c r="E3533" s="5">
        <v>0</v>
      </c>
      <c r="F3533" s="5">
        <v>3413000</v>
      </c>
      <c r="G3533" s="5">
        <v>41513000</v>
      </c>
      <c r="H3533" s="5">
        <v>2606001.0700000022</v>
      </c>
      <c r="I3533" s="5">
        <v>0</v>
      </c>
      <c r="J3533" s="12"/>
    </row>
    <row r="3534" spans="2:10" ht="16.5" thickTop="1" thickBot="1" x14ac:dyDescent="0.3">
      <c r="B3534" s="31" t="s">
        <v>17</v>
      </c>
      <c r="C3534">
        <v>200</v>
      </c>
      <c r="D3534" s="5">
        <v>0</v>
      </c>
      <c r="E3534" s="5">
        <v>0</v>
      </c>
      <c r="F3534" s="5">
        <v>0</v>
      </c>
      <c r="G3534" s="5">
        <v>19246761.269999996</v>
      </c>
      <c r="H3534" s="5">
        <v>2604501.0699999998</v>
      </c>
      <c r="I3534" s="5">
        <v>0</v>
      </c>
      <c r="J3534" s="12"/>
    </row>
    <row r="3535" spans="2:10" ht="16.5" thickTop="1" thickBot="1" x14ac:dyDescent="0.3">
      <c r="B3535" s="31" t="s">
        <v>18</v>
      </c>
      <c r="C3535">
        <v>220</v>
      </c>
      <c r="D3535" s="5">
        <v>0</v>
      </c>
      <c r="E3535" s="5">
        <v>0</v>
      </c>
      <c r="F3535" s="5">
        <v>3413000</v>
      </c>
      <c r="G3535" s="5">
        <v>22266238.730000004</v>
      </c>
      <c r="H3535" s="5">
        <v>1500.0000000023283</v>
      </c>
      <c r="I3535" s="5">
        <v>0</v>
      </c>
      <c r="J3535" s="12"/>
    </row>
    <row r="3536" spans="2:10" ht="16.5" thickTop="1" thickBot="1" x14ac:dyDescent="0.3">
      <c r="B3536" s="31" t="s">
        <v>19</v>
      </c>
      <c r="C3536">
        <v>500</v>
      </c>
      <c r="D3536" s="5">
        <v>0</v>
      </c>
      <c r="E3536" s="5">
        <v>0</v>
      </c>
      <c r="F3536" s="5">
        <v>0</v>
      </c>
      <c r="G3536" s="5">
        <v>10</v>
      </c>
      <c r="H3536" s="5">
        <v>82968.47</v>
      </c>
      <c r="I3536" s="5">
        <v>0</v>
      </c>
      <c r="J3536" s="12"/>
    </row>
    <row r="3537" spans="2:10" ht="16.5" thickTop="1" thickBot="1" x14ac:dyDescent="0.3">
      <c r="B3537" s="30" t="s">
        <v>290</v>
      </c>
      <c r="D3537" s="5"/>
      <c r="E3537" s="5"/>
      <c r="F3537" s="5"/>
      <c r="G3537" s="5"/>
      <c r="H3537" s="5"/>
      <c r="I3537" s="5"/>
      <c r="J3537" s="12"/>
    </row>
    <row r="3538" spans="2:10" ht="16.5" thickTop="1" thickBot="1" x14ac:dyDescent="0.3">
      <c r="B3538" s="31" t="s">
        <v>15</v>
      </c>
      <c r="C3538">
        <v>100</v>
      </c>
      <c r="D3538" s="5">
        <v>0</v>
      </c>
      <c r="E3538" s="5">
        <v>0</v>
      </c>
      <c r="F3538" s="5">
        <v>0</v>
      </c>
      <c r="G3538" s="5">
        <v>0</v>
      </c>
      <c r="H3538" s="5">
        <v>6239.22</v>
      </c>
      <c r="I3538" s="5">
        <v>0.38</v>
      </c>
      <c r="J3538" s="12"/>
    </row>
    <row r="3539" spans="2:10" ht="16.5" thickTop="1" thickBot="1" x14ac:dyDescent="0.3">
      <c r="B3539" s="31" t="s">
        <v>16</v>
      </c>
      <c r="C3539">
        <v>135</v>
      </c>
      <c r="D3539" s="5">
        <v>0</v>
      </c>
      <c r="E3539" s="5">
        <v>0</v>
      </c>
      <c r="F3539" s="5">
        <v>27400000</v>
      </c>
      <c r="G3539" s="5">
        <v>94579935</v>
      </c>
      <c r="H3539" s="5">
        <v>213416709</v>
      </c>
      <c r="I3539" s="5">
        <v>195821511</v>
      </c>
      <c r="J3539" s="12"/>
    </row>
    <row r="3540" spans="2:10" ht="16.5" thickTop="1" thickBot="1" x14ac:dyDescent="0.3">
      <c r="B3540" s="31" t="s">
        <v>17</v>
      </c>
      <c r="C3540">
        <v>200</v>
      </c>
      <c r="D3540" s="5">
        <v>0</v>
      </c>
      <c r="E3540" s="5">
        <v>0</v>
      </c>
      <c r="F3540" s="5">
        <v>0</v>
      </c>
      <c r="G3540" s="5">
        <v>4408428.12</v>
      </c>
      <c r="H3540" s="5">
        <v>24995600.800000001</v>
      </c>
      <c r="I3540" s="5">
        <v>2511779.81</v>
      </c>
      <c r="J3540" s="12"/>
    </row>
    <row r="3541" spans="2:10" ht="16.5" thickTop="1" thickBot="1" x14ac:dyDescent="0.3">
      <c r="B3541" s="31" t="s">
        <v>18</v>
      </c>
      <c r="C3541">
        <v>220</v>
      </c>
      <c r="D3541" s="5">
        <v>0</v>
      </c>
      <c r="E3541" s="5">
        <v>0</v>
      </c>
      <c r="F3541" s="5">
        <v>27400000</v>
      </c>
      <c r="G3541" s="5">
        <v>90171506.879999995</v>
      </c>
      <c r="H3541" s="5">
        <v>188421108.19999999</v>
      </c>
      <c r="I3541" s="5">
        <v>193309731.19</v>
      </c>
      <c r="J3541" s="12"/>
    </row>
    <row r="3542" spans="2:10" ht="16.5" thickTop="1" thickBot="1" x14ac:dyDescent="0.3">
      <c r="B3542" s="31" t="s">
        <v>19</v>
      </c>
      <c r="C3542">
        <v>500</v>
      </c>
      <c r="D3542" s="5">
        <v>0</v>
      </c>
      <c r="E3542" s="5">
        <v>0</v>
      </c>
      <c r="F3542" s="5">
        <v>0</v>
      </c>
      <c r="G3542" s="5">
        <v>4408428.12</v>
      </c>
      <c r="H3542" s="5">
        <v>25001840.02</v>
      </c>
      <c r="I3542" s="5">
        <v>2505540.9700000002</v>
      </c>
      <c r="J3542" s="12"/>
    </row>
    <row r="3543" spans="2:10" ht="16.5" thickTop="1" thickBot="1" x14ac:dyDescent="0.3">
      <c r="B3543" s="30" t="s">
        <v>309</v>
      </c>
      <c r="D3543" s="5"/>
      <c r="E3543" s="5"/>
      <c r="F3543" s="5"/>
      <c r="G3543" s="5"/>
      <c r="H3543" s="5"/>
      <c r="I3543" s="5"/>
      <c r="J3543" s="12"/>
    </row>
    <row r="3544" spans="2:10" ht="16.5" thickTop="1" thickBot="1" x14ac:dyDescent="0.3">
      <c r="B3544" s="31" t="s">
        <v>15</v>
      </c>
      <c r="C3544">
        <v>100</v>
      </c>
      <c r="D3544" s="5">
        <v>0</v>
      </c>
      <c r="E3544" s="5">
        <v>0</v>
      </c>
      <c r="F3544" s="5">
        <v>0</v>
      </c>
      <c r="G3544" s="5">
        <v>0</v>
      </c>
      <c r="H3544" s="5">
        <v>0</v>
      </c>
      <c r="I3544" s="5">
        <v>92372</v>
      </c>
      <c r="J3544" s="12"/>
    </row>
    <row r="3545" spans="2:10" ht="16.5" thickTop="1" thickBot="1" x14ac:dyDescent="0.3">
      <c r="B3545" s="31" t="s">
        <v>16</v>
      </c>
      <c r="C3545">
        <v>135</v>
      </c>
      <c r="D3545" s="5">
        <v>0</v>
      </c>
      <c r="E3545" s="5">
        <v>0</v>
      </c>
      <c r="F3545" s="5">
        <v>0</v>
      </c>
      <c r="G3545" s="5">
        <v>0</v>
      </c>
      <c r="H3545" s="5">
        <v>0</v>
      </c>
      <c r="I3545" s="5">
        <v>92372</v>
      </c>
      <c r="J3545" s="12"/>
    </row>
    <row r="3546" spans="2:10" ht="16.5" thickTop="1" thickBot="1" x14ac:dyDescent="0.3">
      <c r="B3546" s="31" t="s">
        <v>18</v>
      </c>
      <c r="C3546">
        <v>220</v>
      </c>
      <c r="D3546" s="5">
        <v>0</v>
      </c>
      <c r="E3546" s="5">
        <v>0</v>
      </c>
      <c r="F3546" s="5">
        <v>0</v>
      </c>
      <c r="G3546" s="5">
        <v>0</v>
      </c>
      <c r="H3546" s="5">
        <v>0</v>
      </c>
      <c r="I3546" s="5">
        <v>92372</v>
      </c>
      <c r="J3546" s="12"/>
    </row>
    <row r="3547" spans="2:10" ht="16.5" thickTop="1" thickBot="1" x14ac:dyDescent="0.3">
      <c r="B3547" s="30" t="s">
        <v>372</v>
      </c>
      <c r="D3547" s="5"/>
      <c r="E3547" s="5"/>
      <c r="F3547" s="5"/>
      <c r="G3547" s="5"/>
      <c r="H3547" s="5"/>
      <c r="I3547" s="5"/>
      <c r="J3547" s="12"/>
    </row>
    <row r="3548" spans="2:10" ht="16.5" thickTop="1" thickBot="1" x14ac:dyDescent="0.3">
      <c r="B3548" s="31" t="s">
        <v>15</v>
      </c>
      <c r="C3548">
        <v>100</v>
      </c>
      <c r="D3548" s="5">
        <v>0.25</v>
      </c>
      <c r="E3548" s="5">
        <v>0.25</v>
      </c>
      <c r="F3548" s="5">
        <v>0.25</v>
      </c>
      <c r="G3548" s="5">
        <v>0</v>
      </c>
      <c r="H3548" s="5">
        <v>0</v>
      </c>
      <c r="I3548" s="5">
        <v>0</v>
      </c>
      <c r="J3548" s="12"/>
    </row>
    <row r="3549" spans="2:10" ht="16.5" thickTop="1" thickBot="1" x14ac:dyDescent="0.3">
      <c r="B3549" s="31" t="s">
        <v>19</v>
      </c>
      <c r="C3549">
        <v>500</v>
      </c>
      <c r="D3549" s="5">
        <v>0</v>
      </c>
      <c r="E3549" s="5">
        <v>0</v>
      </c>
      <c r="F3549" s="5">
        <v>0</v>
      </c>
      <c r="G3549" s="5">
        <v>0.25</v>
      </c>
      <c r="H3549" s="5">
        <v>0</v>
      </c>
      <c r="I3549" s="5">
        <v>0</v>
      </c>
      <c r="J3549" s="12"/>
    </row>
    <row r="3550" spans="2:10" ht="16.5" thickTop="1" thickBot="1" x14ac:dyDescent="0.3">
      <c r="B3550" s="30" t="s">
        <v>373</v>
      </c>
      <c r="D3550" s="5"/>
      <c r="E3550" s="5"/>
      <c r="F3550" s="5"/>
      <c r="G3550" s="5"/>
      <c r="H3550" s="5"/>
      <c r="I3550" s="5"/>
      <c r="J3550" s="12"/>
    </row>
    <row r="3551" spans="2:10" ht="16.5" thickTop="1" thickBot="1" x14ac:dyDescent="0.3">
      <c r="B3551" s="31" t="s">
        <v>15</v>
      </c>
      <c r="C3551">
        <v>100</v>
      </c>
      <c r="D3551" s="5">
        <v>0</v>
      </c>
      <c r="E3551" s="5">
        <v>0</v>
      </c>
      <c r="F3551" s="5">
        <v>0</v>
      </c>
      <c r="G3551" s="5">
        <v>0</v>
      </c>
      <c r="H3551" s="5">
        <v>0</v>
      </c>
      <c r="I3551" s="5">
        <v>3622833.94</v>
      </c>
      <c r="J3551" s="12"/>
    </row>
    <row r="3552" spans="2:10" ht="16.5" thickTop="1" thickBot="1" x14ac:dyDescent="0.3">
      <c r="B3552" s="31" t="s">
        <v>16</v>
      </c>
      <c r="C3552">
        <v>135</v>
      </c>
      <c r="D3552" s="5">
        <v>0</v>
      </c>
      <c r="E3552" s="5">
        <v>0</v>
      </c>
      <c r="F3552" s="5">
        <v>0</v>
      </c>
      <c r="G3552" s="5">
        <v>0</v>
      </c>
      <c r="H3552" s="5">
        <v>0</v>
      </c>
      <c r="I3552" s="5">
        <v>8195321</v>
      </c>
      <c r="J3552" s="12"/>
    </row>
    <row r="3553" spans="2:10" ht="16.5" thickTop="1" thickBot="1" x14ac:dyDescent="0.3">
      <c r="B3553" s="31" t="s">
        <v>17</v>
      </c>
      <c r="C3553">
        <v>200</v>
      </c>
      <c r="D3553" s="5">
        <v>0</v>
      </c>
      <c r="E3553" s="5">
        <v>0</v>
      </c>
      <c r="F3553" s="5">
        <v>0</v>
      </c>
      <c r="G3553" s="5">
        <v>0</v>
      </c>
      <c r="H3553" s="5">
        <v>0</v>
      </c>
      <c r="I3553" s="5">
        <v>4572487.0600000005</v>
      </c>
      <c r="J3553" s="12"/>
    </row>
    <row r="3554" spans="2:10" ht="16.5" thickTop="1" thickBot="1" x14ac:dyDescent="0.3">
      <c r="B3554" s="31" t="s">
        <v>18</v>
      </c>
      <c r="C3554">
        <v>220</v>
      </c>
      <c r="D3554" s="5">
        <v>0</v>
      </c>
      <c r="E3554" s="5">
        <v>0</v>
      </c>
      <c r="F3554" s="5">
        <v>0</v>
      </c>
      <c r="G3554" s="5">
        <v>0</v>
      </c>
      <c r="H3554" s="5">
        <v>0</v>
      </c>
      <c r="I3554" s="5">
        <v>3622833.9399999995</v>
      </c>
      <c r="J3554" s="12"/>
    </row>
    <row r="3555" spans="2:10" ht="16.5" thickTop="1" thickBot="1" x14ac:dyDescent="0.3">
      <c r="B3555" s="30" t="s">
        <v>291</v>
      </c>
      <c r="D3555" s="5"/>
      <c r="E3555" s="5"/>
      <c r="F3555" s="5"/>
      <c r="G3555" s="5"/>
      <c r="H3555" s="5"/>
      <c r="I3555" s="5"/>
      <c r="J3555" s="12"/>
    </row>
    <row r="3556" spans="2:10" ht="16.5" thickTop="1" thickBot="1" x14ac:dyDescent="0.3">
      <c r="B3556" s="31" t="s">
        <v>15</v>
      </c>
      <c r="C3556">
        <v>100</v>
      </c>
      <c r="D3556" s="5">
        <v>0</v>
      </c>
      <c r="E3556" s="5">
        <v>0</v>
      </c>
      <c r="F3556" s="5">
        <v>0</v>
      </c>
      <c r="G3556" s="5">
        <v>1024374.29</v>
      </c>
      <c r="H3556" s="5">
        <v>2694525.62</v>
      </c>
      <c r="I3556" s="5">
        <v>3362708.3499999996</v>
      </c>
      <c r="J3556" s="12"/>
    </row>
    <row r="3557" spans="2:10" ht="16.5" thickTop="1" thickBot="1" x14ac:dyDescent="0.3">
      <c r="B3557" s="31" t="s">
        <v>16</v>
      </c>
      <c r="C3557">
        <v>135</v>
      </c>
      <c r="D3557" s="5">
        <v>0</v>
      </c>
      <c r="E3557" s="5">
        <v>0</v>
      </c>
      <c r="F3557" s="5">
        <v>0</v>
      </c>
      <c r="G3557" s="5">
        <v>136698923</v>
      </c>
      <c r="H3557" s="5">
        <v>236794137</v>
      </c>
      <c r="I3557" s="5">
        <v>141085556</v>
      </c>
      <c r="J3557" s="12"/>
    </row>
    <row r="3558" spans="2:10" ht="16.5" thickTop="1" thickBot="1" x14ac:dyDescent="0.3">
      <c r="B3558" s="31" t="s">
        <v>17</v>
      </c>
      <c r="C3558">
        <v>200</v>
      </c>
      <c r="D3558" s="5">
        <v>0</v>
      </c>
      <c r="E3558" s="5">
        <v>0</v>
      </c>
      <c r="F3558" s="5">
        <v>0</v>
      </c>
      <c r="G3558" s="5">
        <v>40745456.769999981</v>
      </c>
      <c r="H3558" s="5">
        <v>88308178.209999979</v>
      </c>
      <c r="I3558" s="5">
        <v>88647250.709999979</v>
      </c>
      <c r="J3558" s="12"/>
    </row>
    <row r="3559" spans="2:10" ht="16.5" thickTop="1" thickBot="1" x14ac:dyDescent="0.3">
      <c r="B3559" s="31" t="s">
        <v>18</v>
      </c>
      <c r="C3559">
        <v>220</v>
      </c>
      <c r="D3559" s="5">
        <v>0</v>
      </c>
      <c r="E3559" s="5">
        <v>0</v>
      </c>
      <c r="F3559" s="5">
        <v>0</v>
      </c>
      <c r="G3559" s="5">
        <v>95953466.230000019</v>
      </c>
      <c r="H3559" s="5">
        <v>148485958.79000002</v>
      </c>
      <c r="I3559" s="5">
        <v>52438305.290000021</v>
      </c>
      <c r="J3559" s="12"/>
    </row>
    <row r="3560" spans="2:10" ht="16.5" thickTop="1" thickBot="1" x14ac:dyDescent="0.3">
      <c r="B3560" s="31" t="s">
        <v>19</v>
      </c>
      <c r="C3560">
        <v>500</v>
      </c>
      <c r="D3560" s="5">
        <v>0</v>
      </c>
      <c r="E3560" s="5">
        <v>0</v>
      </c>
      <c r="F3560" s="5">
        <v>0</v>
      </c>
      <c r="G3560" s="5">
        <v>39198212.710000001</v>
      </c>
      <c r="H3560" s="5">
        <v>89880918.589999974</v>
      </c>
      <c r="I3560" s="5">
        <v>89315252.909999982</v>
      </c>
      <c r="J3560" s="12"/>
    </row>
    <row r="3561" spans="2:10" ht="16.5" thickTop="1" thickBot="1" x14ac:dyDescent="0.3">
      <c r="B3561" s="30" t="s">
        <v>310</v>
      </c>
      <c r="D3561" s="5"/>
      <c r="E3561" s="5"/>
      <c r="F3561" s="5"/>
      <c r="G3561" s="5"/>
      <c r="H3561" s="5"/>
      <c r="I3561" s="5"/>
      <c r="J3561" s="12"/>
    </row>
    <row r="3562" spans="2:10" ht="16.5" thickTop="1" thickBot="1" x14ac:dyDescent="0.3">
      <c r="B3562" s="31" t="s">
        <v>15</v>
      </c>
      <c r="C3562">
        <v>100</v>
      </c>
      <c r="D3562" s="5">
        <v>0</v>
      </c>
      <c r="E3562" s="5">
        <v>0</v>
      </c>
      <c r="F3562" s="5">
        <v>0</v>
      </c>
      <c r="G3562" s="5">
        <v>0</v>
      </c>
      <c r="H3562" s="5">
        <v>7301.1</v>
      </c>
      <c r="I3562" s="5">
        <v>7301.1</v>
      </c>
      <c r="J3562" s="12"/>
    </row>
    <row r="3563" spans="2:10" ht="16.5" thickTop="1" thickBot="1" x14ac:dyDescent="0.3">
      <c r="B3563" s="31" t="s">
        <v>16</v>
      </c>
      <c r="C3563">
        <v>135</v>
      </c>
      <c r="D3563" s="5">
        <v>0</v>
      </c>
      <c r="E3563" s="5">
        <v>0</v>
      </c>
      <c r="F3563" s="5">
        <v>0</v>
      </c>
      <c r="G3563" s="5">
        <v>0</v>
      </c>
      <c r="H3563" s="5">
        <v>7301.1</v>
      </c>
      <c r="I3563" s="5">
        <v>7301</v>
      </c>
      <c r="J3563" s="12"/>
    </row>
    <row r="3564" spans="2:10" ht="16.5" thickTop="1" thickBot="1" x14ac:dyDescent="0.3">
      <c r="B3564" s="31" t="s">
        <v>18</v>
      </c>
      <c r="C3564">
        <v>220</v>
      </c>
      <c r="D3564" s="5">
        <v>0</v>
      </c>
      <c r="E3564" s="5">
        <v>0</v>
      </c>
      <c r="F3564" s="5">
        <v>0</v>
      </c>
      <c r="G3564" s="5">
        <v>0</v>
      </c>
      <c r="H3564" s="5">
        <v>7301.1</v>
      </c>
      <c r="I3564" s="5">
        <v>7301</v>
      </c>
      <c r="J3564" s="12"/>
    </row>
    <row r="3565" spans="2:10" ht="16.5" thickTop="1" thickBot="1" x14ac:dyDescent="0.3">
      <c r="B3565" s="30" t="s">
        <v>374</v>
      </c>
      <c r="D3565" s="5"/>
      <c r="E3565" s="5"/>
      <c r="F3565" s="5"/>
      <c r="G3565" s="5"/>
      <c r="H3565" s="5"/>
      <c r="I3565" s="5"/>
      <c r="J3565" s="12"/>
    </row>
    <row r="3566" spans="2:10" ht="16.5" thickTop="1" thickBot="1" x14ac:dyDescent="0.3">
      <c r="B3566" s="31" t="s">
        <v>15</v>
      </c>
      <c r="C3566">
        <v>100</v>
      </c>
      <c r="D3566" s="5">
        <v>0.25</v>
      </c>
      <c r="E3566" s="5">
        <v>0.25</v>
      </c>
      <c r="F3566" s="5">
        <v>0.25</v>
      </c>
      <c r="G3566" s="5">
        <v>0</v>
      </c>
      <c r="H3566" s="5">
        <v>0</v>
      </c>
      <c r="I3566" s="5">
        <v>0</v>
      </c>
      <c r="J3566" s="12"/>
    </row>
    <row r="3567" spans="2:10" ht="16.5" thickTop="1" thickBot="1" x14ac:dyDescent="0.3">
      <c r="B3567" s="31" t="s">
        <v>19</v>
      </c>
      <c r="C3567">
        <v>500</v>
      </c>
      <c r="D3567" s="5">
        <v>0</v>
      </c>
      <c r="E3567" s="5">
        <v>0</v>
      </c>
      <c r="F3567" s="5">
        <v>0</v>
      </c>
      <c r="G3567" s="5">
        <v>0.25</v>
      </c>
      <c r="H3567" s="5">
        <v>0</v>
      </c>
      <c r="I3567" s="5">
        <v>0</v>
      </c>
      <c r="J3567" s="12"/>
    </row>
    <row r="3568" spans="2:10" ht="16.5" thickTop="1" thickBot="1" x14ac:dyDescent="0.3">
      <c r="B3568" s="30" t="s">
        <v>375</v>
      </c>
      <c r="D3568" s="5"/>
      <c r="E3568" s="5"/>
      <c r="F3568" s="5"/>
      <c r="G3568" s="5"/>
      <c r="H3568" s="5"/>
      <c r="I3568" s="5"/>
      <c r="J3568" s="12"/>
    </row>
    <row r="3569" spans="2:10" ht="16.5" thickTop="1" thickBot="1" x14ac:dyDescent="0.3">
      <c r="B3569" s="31" t="s">
        <v>15</v>
      </c>
      <c r="C3569">
        <v>100</v>
      </c>
      <c r="D3569" s="5">
        <v>14787.720000000001</v>
      </c>
      <c r="E3569" s="5">
        <v>14787.720000000001</v>
      </c>
      <c r="F3569" s="5">
        <v>14787.720000000001</v>
      </c>
      <c r="G3569" s="5">
        <v>14787.720000000001</v>
      </c>
      <c r="H3569" s="5">
        <v>63.28</v>
      </c>
      <c r="I3569" s="5">
        <v>63.28</v>
      </c>
      <c r="J3569" s="12"/>
    </row>
    <row r="3570" spans="2:10" ht="16.5" thickTop="1" thickBot="1" x14ac:dyDescent="0.3">
      <c r="B3570" s="31" t="s">
        <v>19</v>
      </c>
      <c r="C3570">
        <v>500</v>
      </c>
      <c r="D3570" s="5">
        <v>0</v>
      </c>
      <c r="E3570" s="5">
        <v>0</v>
      </c>
      <c r="F3570" s="5">
        <v>0</v>
      </c>
      <c r="G3570" s="5">
        <v>0</v>
      </c>
      <c r="H3570" s="5">
        <v>14724.44</v>
      </c>
      <c r="I3570" s="5">
        <v>0</v>
      </c>
      <c r="J3570" s="12"/>
    </row>
    <row r="3571" spans="2:10" ht="16.5" thickTop="1" thickBot="1" x14ac:dyDescent="0.3">
      <c r="B3571" s="30" t="s">
        <v>376</v>
      </c>
      <c r="D3571" s="5"/>
      <c r="E3571" s="5"/>
      <c r="F3571" s="5"/>
      <c r="G3571" s="5"/>
      <c r="H3571" s="5"/>
      <c r="I3571" s="5"/>
      <c r="J3571" s="12"/>
    </row>
    <row r="3572" spans="2:10" ht="16.5" thickTop="1" thickBot="1" x14ac:dyDescent="0.3">
      <c r="B3572" s="31" t="s">
        <v>15</v>
      </c>
      <c r="C3572">
        <v>100</v>
      </c>
      <c r="D3572" s="5">
        <v>12356.86</v>
      </c>
      <c r="E3572" s="5">
        <v>12356.86</v>
      </c>
      <c r="F3572" s="5">
        <v>12356.86</v>
      </c>
      <c r="G3572" s="5">
        <v>12356.86</v>
      </c>
      <c r="H3572" s="5">
        <v>156.36000000000001</v>
      </c>
      <c r="I3572" s="5">
        <v>156.36000000000001</v>
      </c>
      <c r="J3572" s="12"/>
    </row>
    <row r="3573" spans="2:10" ht="16.5" thickTop="1" thickBot="1" x14ac:dyDescent="0.3">
      <c r="B3573" s="31" t="s">
        <v>16</v>
      </c>
      <c r="C3573">
        <v>135</v>
      </c>
      <c r="D3573" s="5">
        <v>157</v>
      </c>
      <c r="E3573" s="5">
        <v>0</v>
      </c>
      <c r="F3573" s="5">
        <v>0</v>
      </c>
      <c r="G3573" s="5">
        <v>0</v>
      </c>
      <c r="H3573" s="5">
        <v>0</v>
      </c>
      <c r="I3573" s="5">
        <v>0</v>
      </c>
      <c r="J3573" s="12"/>
    </row>
    <row r="3574" spans="2:10" ht="16.5" thickTop="1" thickBot="1" x14ac:dyDescent="0.3">
      <c r="B3574" s="31" t="s">
        <v>18</v>
      </c>
      <c r="C3574">
        <v>220</v>
      </c>
      <c r="D3574" s="5">
        <v>157</v>
      </c>
      <c r="E3574" s="5">
        <v>0</v>
      </c>
      <c r="F3574" s="5">
        <v>0</v>
      </c>
      <c r="G3574" s="5">
        <v>0</v>
      </c>
      <c r="H3574" s="5">
        <v>0</v>
      </c>
      <c r="I3574" s="5">
        <v>0</v>
      </c>
      <c r="J3574" s="12"/>
    </row>
    <row r="3575" spans="2:10" ht="16.5" thickTop="1" thickBot="1" x14ac:dyDescent="0.3">
      <c r="B3575" s="31" t="s">
        <v>19</v>
      </c>
      <c r="C3575">
        <v>500</v>
      </c>
      <c r="D3575" s="5">
        <v>0</v>
      </c>
      <c r="E3575" s="5">
        <v>0</v>
      </c>
      <c r="F3575" s="5">
        <v>0</v>
      </c>
      <c r="G3575" s="5">
        <v>0</v>
      </c>
      <c r="H3575" s="5">
        <v>12200.5</v>
      </c>
      <c r="I3575" s="5">
        <v>0</v>
      </c>
      <c r="J3575" s="12"/>
    </row>
    <row r="3576" spans="2:10" ht="16.5" thickTop="1" thickBot="1" x14ac:dyDescent="0.3">
      <c r="B3576" s="30" t="s">
        <v>377</v>
      </c>
      <c r="D3576" s="5"/>
      <c r="E3576" s="5"/>
      <c r="F3576" s="5"/>
      <c r="G3576" s="5"/>
      <c r="H3576" s="5"/>
      <c r="I3576" s="5"/>
      <c r="J3576" s="12"/>
    </row>
    <row r="3577" spans="2:10" ht="16.5" thickTop="1" thickBot="1" x14ac:dyDescent="0.3">
      <c r="B3577" s="31" t="s">
        <v>15</v>
      </c>
      <c r="C3577">
        <v>100</v>
      </c>
      <c r="D3577" s="5">
        <v>15627.9</v>
      </c>
      <c r="E3577" s="5">
        <v>15627.9</v>
      </c>
      <c r="F3577" s="5">
        <v>15627.9</v>
      </c>
      <c r="G3577" s="5">
        <v>15627.9</v>
      </c>
      <c r="H3577" s="5">
        <v>169.43</v>
      </c>
      <c r="I3577" s="5">
        <v>169.43</v>
      </c>
      <c r="J3577" s="12"/>
    </row>
    <row r="3578" spans="2:10" ht="16.5" thickTop="1" thickBot="1" x14ac:dyDescent="0.3">
      <c r="B3578" s="31" t="s">
        <v>16</v>
      </c>
      <c r="C3578">
        <v>135</v>
      </c>
      <c r="D3578" s="5">
        <v>170</v>
      </c>
      <c r="E3578" s="5">
        <v>0</v>
      </c>
      <c r="F3578" s="5">
        <v>0</v>
      </c>
      <c r="G3578" s="5">
        <v>0</v>
      </c>
      <c r="H3578" s="5">
        <v>0</v>
      </c>
      <c r="I3578" s="5">
        <v>0</v>
      </c>
      <c r="J3578" s="12"/>
    </row>
    <row r="3579" spans="2:10" ht="16.5" thickTop="1" thickBot="1" x14ac:dyDescent="0.3">
      <c r="B3579" s="31" t="s">
        <v>18</v>
      </c>
      <c r="C3579">
        <v>220</v>
      </c>
      <c r="D3579" s="5">
        <v>170</v>
      </c>
      <c r="E3579" s="5">
        <v>0</v>
      </c>
      <c r="F3579" s="5">
        <v>0</v>
      </c>
      <c r="G3579" s="5">
        <v>0</v>
      </c>
      <c r="H3579" s="5">
        <v>0</v>
      </c>
      <c r="I3579" s="5">
        <v>0</v>
      </c>
      <c r="J3579" s="12"/>
    </row>
    <row r="3580" spans="2:10" ht="16.5" thickTop="1" thickBot="1" x14ac:dyDescent="0.3">
      <c r="B3580" s="31" t="s">
        <v>19</v>
      </c>
      <c r="C3580">
        <v>500</v>
      </c>
      <c r="D3580" s="5">
        <v>0</v>
      </c>
      <c r="E3580" s="5">
        <v>0</v>
      </c>
      <c r="F3580" s="5">
        <v>0</v>
      </c>
      <c r="G3580" s="5">
        <v>0</v>
      </c>
      <c r="H3580" s="5">
        <v>15458.47</v>
      </c>
      <c r="I3580" s="5">
        <v>0</v>
      </c>
      <c r="J3580" s="12"/>
    </row>
    <row r="3581" spans="2:10" ht="16.5" thickTop="1" thickBot="1" x14ac:dyDescent="0.3">
      <c r="B3581" s="30" t="s">
        <v>302</v>
      </c>
      <c r="D3581" s="5"/>
      <c r="E3581" s="5"/>
      <c r="F3581" s="5"/>
      <c r="G3581" s="5"/>
      <c r="H3581" s="5"/>
      <c r="I3581" s="5"/>
      <c r="J3581" s="12"/>
    </row>
    <row r="3582" spans="2:10" ht="16.5" thickTop="1" thickBot="1" x14ac:dyDescent="0.3">
      <c r="B3582" s="31" t="s">
        <v>15</v>
      </c>
      <c r="C3582">
        <v>100</v>
      </c>
      <c r="D3582" s="5">
        <v>47533.999999999993</v>
      </c>
      <c r="E3582" s="5">
        <v>55451.54</v>
      </c>
      <c r="F3582" s="5">
        <v>58218.229999999996</v>
      </c>
      <c r="G3582" s="5">
        <v>63446.270000000004</v>
      </c>
      <c r="H3582" s="5">
        <v>74316.97</v>
      </c>
      <c r="I3582" s="5">
        <v>109503.13000000002</v>
      </c>
      <c r="J3582" s="12"/>
    </row>
    <row r="3583" spans="2:10" ht="16.5" thickTop="1" thickBot="1" x14ac:dyDescent="0.3">
      <c r="B3583" s="31" t="s">
        <v>16</v>
      </c>
      <c r="C3583">
        <v>135</v>
      </c>
      <c r="D3583" s="5">
        <v>50000</v>
      </c>
      <c r="E3583" s="5">
        <v>50000</v>
      </c>
      <c r="F3583" s="5">
        <v>50000</v>
      </c>
      <c r="G3583" s="5">
        <v>50000</v>
      </c>
      <c r="H3583" s="5">
        <v>50000</v>
      </c>
      <c r="I3583" s="5">
        <v>150000</v>
      </c>
      <c r="J3583" s="12"/>
    </row>
    <row r="3584" spans="2:10" ht="16.5" thickTop="1" thickBot="1" x14ac:dyDescent="0.3">
      <c r="B3584" s="31" t="s">
        <v>17</v>
      </c>
      <c r="C3584">
        <v>200</v>
      </c>
      <c r="D3584" s="5">
        <v>1058.23</v>
      </c>
      <c r="E3584" s="5">
        <v>5744.66</v>
      </c>
      <c r="F3584" s="5">
        <v>8760.7000000000007</v>
      </c>
      <c r="G3584" s="5">
        <v>7091.64</v>
      </c>
      <c r="H3584" s="5">
        <v>12464.28</v>
      </c>
      <c r="I3584" s="5">
        <v>19424.460000000003</v>
      </c>
      <c r="J3584" s="12"/>
    </row>
    <row r="3585" spans="2:10" ht="16.5" thickTop="1" thickBot="1" x14ac:dyDescent="0.3">
      <c r="B3585" s="31" t="s">
        <v>18</v>
      </c>
      <c r="C3585">
        <v>220</v>
      </c>
      <c r="D3585" s="5">
        <v>48941.77</v>
      </c>
      <c r="E3585" s="5">
        <v>44255.34</v>
      </c>
      <c r="F3585" s="5">
        <v>41239.300000000003</v>
      </c>
      <c r="G3585" s="5">
        <v>42908.36</v>
      </c>
      <c r="H3585" s="5">
        <v>37535.72</v>
      </c>
      <c r="I3585" s="5">
        <v>130575.54</v>
      </c>
      <c r="J3585" s="12"/>
    </row>
    <row r="3586" spans="2:10" ht="16.5" thickTop="1" thickBot="1" x14ac:dyDescent="0.3">
      <c r="B3586" s="31" t="s">
        <v>19</v>
      </c>
      <c r="C3586">
        <v>500</v>
      </c>
      <c r="D3586" s="5">
        <v>30717.340000000004</v>
      </c>
      <c r="E3586" s="5">
        <v>13662.2</v>
      </c>
      <c r="F3586" s="5">
        <v>11527.390000000001</v>
      </c>
      <c r="G3586" s="5">
        <v>12319.68</v>
      </c>
      <c r="H3586" s="5">
        <v>23334.980000000003</v>
      </c>
      <c r="I3586" s="5">
        <v>54638.420000000006</v>
      </c>
      <c r="J3586" s="12"/>
    </row>
    <row r="3587" spans="2:10" ht="16.5" thickTop="1" thickBot="1" x14ac:dyDescent="0.3">
      <c r="B3587" s="30" t="s">
        <v>292</v>
      </c>
      <c r="D3587" s="5"/>
      <c r="E3587" s="5"/>
      <c r="F3587" s="5"/>
      <c r="G3587" s="5"/>
      <c r="H3587" s="5"/>
      <c r="I3587" s="5"/>
      <c r="J3587" s="12"/>
    </row>
    <row r="3588" spans="2:10" ht="16.5" thickTop="1" thickBot="1" x14ac:dyDescent="0.3">
      <c r="B3588" s="31" t="s">
        <v>15</v>
      </c>
      <c r="C3588">
        <v>100</v>
      </c>
      <c r="D3588" s="5">
        <v>1048814.1100000001</v>
      </c>
      <c r="E3588" s="5">
        <v>1202413.68</v>
      </c>
      <c r="F3588" s="5">
        <v>1338997.55</v>
      </c>
      <c r="G3588" s="5">
        <v>1492913.1500000001</v>
      </c>
      <c r="H3588" s="5">
        <v>1953014.5299999998</v>
      </c>
      <c r="I3588" s="5">
        <v>2039703.7099999995</v>
      </c>
      <c r="J3588" s="12"/>
    </row>
    <row r="3589" spans="2:10" ht="16.5" thickTop="1" thickBot="1" x14ac:dyDescent="0.3">
      <c r="B3589" s="31" t="s">
        <v>16</v>
      </c>
      <c r="C3589">
        <v>135</v>
      </c>
      <c r="D3589" s="5">
        <v>400000</v>
      </c>
      <c r="E3589" s="5">
        <v>420000</v>
      </c>
      <c r="F3589" s="5">
        <v>400000</v>
      </c>
      <c r="G3589" s="5">
        <v>400000</v>
      </c>
      <c r="H3589" s="5">
        <v>400000</v>
      </c>
      <c r="I3589" s="5">
        <v>650000</v>
      </c>
      <c r="J3589" s="12"/>
    </row>
    <row r="3590" spans="2:10" ht="16.5" thickTop="1" thickBot="1" x14ac:dyDescent="0.3">
      <c r="B3590" s="31" t="s">
        <v>17</v>
      </c>
      <c r="C3590">
        <v>200</v>
      </c>
      <c r="D3590" s="5">
        <v>119855.93999999999</v>
      </c>
      <c r="E3590" s="5">
        <v>146382.93</v>
      </c>
      <c r="F3590" s="5">
        <v>65788.47</v>
      </c>
      <c r="G3590" s="5">
        <v>41598.61</v>
      </c>
      <c r="H3590" s="5">
        <v>80333.489999999991</v>
      </c>
      <c r="I3590" s="5">
        <v>247802.41999999995</v>
      </c>
      <c r="J3590" s="12"/>
    </row>
    <row r="3591" spans="2:10" ht="16.5" thickTop="1" thickBot="1" x14ac:dyDescent="0.3">
      <c r="B3591" s="31" t="s">
        <v>18</v>
      </c>
      <c r="C3591">
        <v>220</v>
      </c>
      <c r="D3591" s="5">
        <v>280144.06</v>
      </c>
      <c r="E3591" s="5">
        <v>273617.07</v>
      </c>
      <c r="F3591" s="5">
        <v>334211.53000000003</v>
      </c>
      <c r="G3591" s="5">
        <v>358401.39</v>
      </c>
      <c r="H3591" s="5">
        <v>319666.51</v>
      </c>
      <c r="I3591" s="5">
        <v>402197.58000000007</v>
      </c>
      <c r="J3591" s="12"/>
    </row>
    <row r="3592" spans="2:10" ht="16.5" thickTop="1" thickBot="1" x14ac:dyDescent="0.3">
      <c r="B3592" s="31" t="s">
        <v>19</v>
      </c>
      <c r="C3592">
        <v>500</v>
      </c>
      <c r="D3592" s="5">
        <v>192339.11999999997</v>
      </c>
      <c r="E3592" s="5">
        <v>299999.80000000005</v>
      </c>
      <c r="F3592" s="5">
        <v>202372.34000000003</v>
      </c>
      <c r="G3592" s="5">
        <v>195514.20999999996</v>
      </c>
      <c r="H3592" s="5">
        <v>553609.87000000011</v>
      </c>
      <c r="I3592" s="5">
        <v>334491.60000000003</v>
      </c>
      <c r="J3592" s="12"/>
    </row>
    <row r="3593" spans="2:10" ht="16.5" thickTop="1" thickBot="1" x14ac:dyDescent="0.3">
      <c r="B3593" s="30" t="s">
        <v>303</v>
      </c>
      <c r="D3593" s="5"/>
      <c r="E3593" s="5"/>
      <c r="F3593" s="5"/>
      <c r="G3593" s="5"/>
      <c r="H3593" s="5"/>
      <c r="I3593" s="5"/>
      <c r="J3593" s="12"/>
    </row>
    <row r="3594" spans="2:10" ht="16.5" thickTop="1" thickBot="1" x14ac:dyDescent="0.3">
      <c r="B3594" s="31" t="s">
        <v>15</v>
      </c>
      <c r="C3594">
        <v>100</v>
      </c>
      <c r="D3594" s="5">
        <v>37695.01</v>
      </c>
      <c r="E3594" s="5">
        <v>40221.370000000003</v>
      </c>
      <c r="F3594" s="5">
        <v>40221.370000000003</v>
      </c>
      <c r="G3594" s="5">
        <v>40221.370000000003</v>
      </c>
      <c r="H3594" s="5">
        <v>40221.370000000003</v>
      </c>
      <c r="I3594" s="5">
        <v>0</v>
      </c>
      <c r="J3594" s="12"/>
    </row>
    <row r="3595" spans="2:10" ht="16.5" thickTop="1" thickBot="1" x14ac:dyDescent="0.3">
      <c r="B3595" s="31" t="s">
        <v>16</v>
      </c>
      <c r="C3595">
        <v>135</v>
      </c>
      <c r="D3595" s="5">
        <v>85000</v>
      </c>
      <c r="E3595" s="5">
        <v>60000</v>
      </c>
      <c r="F3595" s="5">
        <v>0</v>
      </c>
      <c r="G3595" s="5">
        <v>0</v>
      </c>
      <c r="H3595" s="5">
        <v>0</v>
      </c>
      <c r="I3595" s="5">
        <v>40222</v>
      </c>
      <c r="J3595" s="12"/>
    </row>
    <row r="3596" spans="2:10" ht="16.5" thickTop="1" thickBot="1" x14ac:dyDescent="0.3">
      <c r="B3596" s="31" t="s">
        <v>17</v>
      </c>
      <c r="C3596">
        <v>200</v>
      </c>
      <c r="D3596" s="5">
        <v>2589.2399999999998</v>
      </c>
      <c r="E3596" s="5">
        <v>388.19</v>
      </c>
      <c r="F3596" s="5">
        <v>0</v>
      </c>
      <c r="G3596" s="5">
        <v>0</v>
      </c>
      <c r="H3596" s="5">
        <v>0</v>
      </c>
      <c r="I3596" s="5">
        <v>40221.370000000003</v>
      </c>
      <c r="J3596" s="12"/>
    </row>
    <row r="3597" spans="2:10" ht="16.5" thickTop="1" thickBot="1" x14ac:dyDescent="0.3">
      <c r="B3597" s="31" t="s">
        <v>18</v>
      </c>
      <c r="C3597">
        <v>220</v>
      </c>
      <c r="D3597" s="5">
        <v>82410.759999999995</v>
      </c>
      <c r="E3597" s="5">
        <v>59611.81</v>
      </c>
      <c r="F3597" s="5">
        <v>0</v>
      </c>
      <c r="G3597" s="5">
        <v>0</v>
      </c>
      <c r="H3597" s="5">
        <v>0</v>
      </c>
      <c r="I3597" s="5">
        <v>0.62999999999738066</v>
      </c>
      <c r="J3597" s="12"/>
    </row>
    <row r="3598" spans="2:10" ht="16.5" thickTop="1" thickBot="1" x14ac:dyDescent="0.3">
      <c r="B3598" s="31" t="s">
        <v>19</v>
      </c>
      <c r="C3598">
        <v>500</v>
      </c>
      <c r="D3598" s="5">
        <v>40284.25</v>
      </c>
      <c r="E3598" s="5">
        <v>2914.55</v>
      </c>
      <c r="F3598" s="5">
        <v>0</v>
      </c>
      <c r="G3598" s="5">
        <v>0</v>
      </c>
      <c r="H3598" s="5">
        <v>0</v>
      </c>
      <c r="I3598" s="5">
        <v>0</v>
      </c>
      <c r="J3598" s="12"/>
    </row>
    <row r="3599" spans="2:10" ht="16.5" thickTop="1" thickBot="1" x14ac:dyDescent="0.3">
      <c r="B3599" s="30" t="s">
        <v>329</v>
      </c>
      <c r="D3599" s="5"/>
      <c r="E3599" s="5"/>
      <c r="F3599" s="5"/>
      <c r="G3599" s="5"/>
      <c r="H3599" s="5"/>
      <c r="I3599" s="5"/>
      <c r="J3599" s="12"/>
    </row>
    <row r="3600" spans="2:10" ht="16.5" thickTop="1" thickBot="1" x14ac:dyDescent="0.3">
      <c r="B3600" s="31" t="s">
        <v>15</v>
      </c>
      <c r="C3600">
        <v>100</v>
      </c>
      <c r="D3600" s="5">
        <v>0</v>
      </c>
      <c r="E3600" s="5">
        <v>0</v>
      </c>
      <c r="F3600" s="5">
        <v>0</v>
      </c>
      <c r="G3600" s="5">
        <v>878572.75</v>
      </c>
      <c r="H3600" s="5">
        <v>993797.43</v>
      </c>
      <c r="I3600" s="5">
        <v>994597.43</v>
      </c>
      <c r="J3600" s="12"/>
    </row>
    <row r="3601" spans="2:10" ht="16.5" thickTop="1" thickBot="1" x14ac:dyDescent="0.3">
      <c r="B3601" s="31" t="s">
        <v>19</v>
      </c>
      <c r="C3601">
        <v>500</v>
      </c>
      <c r="D3601" s="5">
        <v>0</v>
      </c>
      <c r="E3601" s="5">
        <v>0</v>
      </c>
      <c r="F3601" s="5">
        <v>0</v>
      </c>
      <c r="G3601" s="5">
        <v>878572.75</v>
      </c>
      <c r="H3601" s="5">
        <v>115224.68</v>
      </c>
      <c r="I3601" s="5">
        <v>800</v>
      </c>
      <c r="J3601" s="12"/>
    </row>
    <row r="3602" spans="2:10" ht="16.5" thickTop="1" thickBot="1" x14ac:dyDescent="0.3">
      <c r="B3602" s="30" t="s">
        <v>313</v>
      </c>
      <c r="D3602" s="5"/>
      <c r="E3602" s="5"/>
      <c r="F3602" s="5"/>
      <c r="G3602" s="5"/>
      <c r="H3602" s="5"/>
      <c r="I3602" s="5"/>
      <c r="J3602" s="12"/>
    </row>
    <row r="3603" spans="2:10" ht="16.5" thickTop="1" thickBot="1" x14ac:dyDescent="0.3">
      <c r="B3603" s="31" t="s">
        <v>15</v>
      </c>
      <c r="C3603">
        <v>100</v>
      </c>
      <c r="D3603" s="5">
        <v>544168.65999999992</v>
      </c>
      <c r="E3603" s="5">
        <v>608188.02</v>
      </c>
      <c r="F3603" s="5">
        <v>609892.29999999993</v>
      </c>
      <c r="G3603" s="5">
        <v>530420.31999999995</v>
      </c>
      <c r="H3603" s="5">
        <v>799375.82</v>
      </c>
      <c r="I3603" s="5">
        <v>825733.77999999991</v>
      </c>
      <c r="J3603" s="12"/>
    </row>
    <row r="3604" spans="2:10" ht="16.5" thickTop="1" thickBot="1" x14ac:dyDescent="0.3">
      <c r="B3604" s="31" t="s">
        <v>16</v>
      </c>
      <c r="C3604">
        <v>135</v>
      </c>
      <c r="D3604" s="5">
        <v>1368055</v>
      </c>
      <c r="E3604" s="5">
        <v>1393056</v>
      </c>
      <c r="F3604" s="5">
        <v>1453056</v>
      </c>
      <c r="G3604" s="5">
        <v>1453056</v>
      </c>
      <c r="H3604" s="5">
        <v>4453056</v>
      </c>
      <c r="I3604" s="5">
        <v>1062834</v>
      </c>
      <c r="J3604" s="12"/>
    </row>
    <row r="3605" spans="2:10" ht="16.5" thickTop="1" thickBot="1" x14ac:dyDescent="0.3">
      <c r="B3605" s="31" t="s">
        <v>66</v>
      </c>
      <c r="C3605">
        <v>137</v>
      </c>
      <c r="D3605" s="5">
        <v>76425</v>
      </c>
      <c r="E3605" s="5">
        <v>76425</v>
      </c>
      <c r="F3605" s="5">
        <v>76425</v>
      </c>
      <c r="G3605" s="5">
        <v>76425</v>
      </c>
      <c r="H3605" s="5">
        <v>76425</v>
      </c>
      <c r="I3605" s="5">
        <v>10076425</v>
      </c>
      <c r="J3605" s="12"/>
    </row>
    <row r="3606" spans="2:10" ht="16.5" thickTop="1" thickBot="1" x14ac:dyDescent="0.3">
      <c r="B3606" s="31" t="s">
        <v>17</v>
      </c>
      <c r="C3606">
        <v>200</v>
      </c>
      <c r="D3606" s="5">
        <v>224144.59</v>
      </c>
      <c r="E3606" s="5">
        <v>22726.080000000002</v>
      </c>
      <c r="F3606" s="5">
        <v>386704.56</v>
      </c>
      <c r="G3606" s="5">
        <v>165380.57999999999</v>
      </c>
      <c r="H3606" s="5">
        <v>2798092.93</v>
      </c>
      <c r="I3606" s="5">
        <v>31801.25</v>
      </c>
      <c r="J3606" s="12"/>
    </row>
    <row r="3607" spans="2:10" ht="16.5" thickTop="1" thickBot="1" x14ac:dyDescent="0.3">
      <c r="B3607" s="31" t="s">
        <v>18</v>
      </c>
      <c r="C3607">
        <v>220</v>
      </c>
      <c r="D3607" s="5">
        <v>1143910.4099999999</v>
      </c>
      <c r="E3607" s="5">
        <v>1370329.92</v>
      </c>
      <c r="F3607" s="5">
        <v>1066351.44</v>
      </c>
      <c r="G3607" s="5">
        <v>1287675.42</v>
      </c>
      <c r="H3607" s="5">
        <v>1654963.0699999998</v>
      </c>
      <c r="I3607" s="5">
        <v>1031032.75</v>
      </c>
      <c r="J3607" s="12"/>
    </row>
    <row r="3608" spans="2:10" ht="16.5" thickTop="1" thickBot="1" x14ac:dyDescent="0.3">
      <c r="B3608" s="31" t="s">
        <v>67</v>
      </c>
      <c r="C3608">
        <v>222</v>
      </c>
      <c r="D3608" s="5">
        <v>76425</v>
      </c>
      <c r="E3608" s="5">
        <v>76425</v>
      </c>
      <c r="F3608" s="5">
        <v>76425</v>
      </c>
      <c r="G3608" s="5">
        <v>76425</v>
      </c>
      <c r="H3608" s="5">
        <v>76425</v>
      </c>
      <c r="I3608" s="5">
        <v>10076425</v>
      </c>
      <c r="J3608" s="12"/>
    </row>
    <row r="3609" spans="2:10" ht="16.5" thickTop="1" thickBot="1" x14ac:dyDescent="0.3">
      <c r="B3609" s="31" t="s">
        <v>19</v>
      </c>
      <c r="C3609">
        <v>500</v>
      </c>
      <c r="D3609" s="5">
        <v>244936.2</v>
      </c>
      <c r="E3609" s="5">
        <v>86745.44</v>
      </c>
      <c r="F3609" s="5">
        <v>388408.84</v>
      </c>
      <c r="G3609" s="5">
        <v>85908.6</v>
      </c>
      <c r="H3609" s="5">
        <v>3067048.4299999997</v>
      </c>
      <c r="I3609" s="5">
        <v>58159.21</v>
      </c>
      <c r="J3609" s="12"/>
    </row>
    <row r="3610" spans="2:10" ht="16.5" thickTop="1" thickBot="1" x14ac:dyDescent="0.3">
      <c r="B3610" s="30" t="s">
        <v>378</v>
      </c>
      <c r="D3610" s="5"/>
      <c r="E3610" s="5"/>
      <c r="F3610" s="5"/>
      <c r="G3610" s="5"/>
      <c r="H3610" s="5"/>
      <c r="I3610" s="5"/>
      <c r="J3610" s="12"/>
    </row>
    <row r="3611" spans="2:10" ht="16.5" thickTop="1" thickBot="1" x14ac:dyDescent="0.3">
      <c r="B3611" s="31" t="s">
        <v>66</v>
      </c>
      <c r="C3611">
        <v>137</v>
      </c>
      <c r="D3611" s="5">
        <v>51414373</v>
      </c>
      <c r="E3611" s="5">
        <v>79510535</v>
      </c>
      <c r="F3611" s="5">
        <v>56382133.749999993</v>
      </c>
      <c r="G3611" s="5">
        <v>55151151.57</v>
      </c>
      <c r="H3611" s="5">
        <v>54554708.539999999</v>
      </c>
      <c r="I3611" s="5">
        <v>46598489.730000004</v>
      </c>
      <c r="J3611" s="12"/>
    </row>
    <row r="3612" spans="2:10" ht="16.5" thickTop="1" thickBot="1" x14ac:dyDescent="0.3">
      <c r="B3612" s="31" t="s">
        <v>15</v>
      </c>
      <c r="C3612">
        <v>200</v>
      </c>
      <c r="D3612" s="5">
        <v>276036.35000000003</v>
      </c>
      <c r="E3612" s="5">
        <v>161099.77999999997</v>
      </c>
      <c r="F3612" s="5">
        <v>179590.11999999994</v>
      </c>
      <c r="G3612" s="5">
        <v>174430.53999999998</v>
      </c>
      <c r="H3612" s="5">
        <v>164811.47</v>
      </c>
      <c r="I3612" s="5">
        <v>158226.66000000003</v>
      </c>
      <c r="J3612" s="12"/>
    </row>
    <row r="3613" spans="2:10" ht="16.5" thickTop="1" thickBot="1" x14ac:dyDescent="0.3">
      <c r="B3613" s="31" t="s">
        <v>97</v>
      </c>
      <c r="C3613">
        <v>410</v>
      </c>
      <c r="D3613" s="5">
        <v>3771564.5700000003</v>
      </c>
      <c r="E3613" s="5">
        <v>8173976.6900000004</v>
      </c>
      <c r="F3613" s="5">
        <v>4484782.49</v>
      </c>
      <c r="G3613" s="5">
        <v>5115113.1399999987</v>
      </c>
      <c r="H3613" s="5">
        <v>8002978.6399999997</v>
      </c>
      <c r="I3613" s="5">
        <v>6434040.0700000003</v>
      </c>
      <c r="J3613" s="12"/>
    </row>
    <row r="3614" spans="2:10" ht="16.5" thickTop="1" thickBot="1" x14ac:dyDescent="0.3">
      <c r="B3614" s="31" t="s">
        <v>67</v>
      </c>
      <c r="C3614">
        <v>444</v>
      </c>
      <c r="D3614" s="5">
        <v>47642808.43</v>
      </c>
      <c r="E3614" s="5">
        <v>71336558.310000002</v>
      </c>
      <c r="F3614" s="5">
        <v>51897351.25999999</v>
      </c>
      <c r="G3614" s="5">
        <v>50036038.43</v>
      </c>
      <c r="H3614" s="5">
        <v>46551729.899999999</v>
      </c>
      <c r="I3614" s="5">
        <v>40164449.660000004</v>
      </c>
      <c r="J3614" s="12"/>
    </row>
    <row r="3615" spans="2:10" ht="16.5" thickTop="1" thickBot="1" x14ac:dyDescent="0.3">
      <c r="B3615" s="31" t="s">
        <v>19</v>
      </c>
      <c r="C3615">
        <v>1000</v>
      </c>
      <c r="D3615" s="5">
        <v>3768452.9800000004</v>
      </c>
      <c r="E3615" s="5">
        <v>8059040.1199999992</v>
      </c>
      <c r="F3615" s="5">
        <v>4503272.83</v>
      </c>
      <c r="G3615" s="5">
        <v>5109953.5600000005</v>
      </c>
      <c r="H3615" s="5">
        <v>7993359.5699999994</v>
      </c>
      <c r="I3615" s="5">
        <v>6427455.2599999998</v>
      </c>
      <c r="J3615" s="12"/>
    </row>
    <row r="3616" spans="2:10" ht="16.5" thickTop="1" thickBot="1" x14ac:dyDescent="0.3">
      <c r="B3616" s="30" t="s">
        <v>150</v>
      </c>
      <c r="D3616" s="5"/>
      <c r="E3616" s="5"/>
      <c r="F3616" s="5"/>
      <c r="G3616" s="5"/>
      <c r="H3616" s="5"/>
      <c r="I3616" s="5"/>
      <c r="J3616" s="12"/>
    </row>
    <row r="3617" spans="2:10" ht="16.5" thickTop="1" thickBot="1" x14ac:dyDescent="0.3">
      <c r="B3617" s="31" t="s">
        <v>15</v>
      </c>
      <c r="C3617">
        <v>100</v>
      </c>
      <c r="D3617" s="5">
        <v>79310</v>
      </c>
      <c r="E3617" s="5">
        <v>79310</v>
      </c>
      <c r="F3617" s="5">
        <v>79310</v>
      </c>
      <c r="G3617" s="5">
        <v>0</v>
      </c>
      <c r="H3617" s="5">
        <v>0</v>
      </c>
      <c r="I3617" s="5">
        <v>0</v>
      </c>
      <c r="J3617" s="12"/>
    </row>
    <row r="3618" spans="2:10" ht="16.5" thickTop="1" thickBot="1" x14ac:dyDescent="0.3">
      <c r="B3618" s="31" t="s">
        <v>66</v>
      </c>
      <c r="C3618">
        <v>137</v>
      </c>
      <c r="D3618" s="5">
        <v>156817</v>
      </c>
      <c r="E3618" s="5">
        <v>79310</v>
      </c>
      <c r="F3618" s="5">
        <v>79310</v>
      </c>
      <c r="G3618" s="5">
        <v>79310</v>
      </c>
      <c r="H3618" s="5">
        <v>0</v>
      </c>
      <c r="I3618" s="5">
        <v>0</v>
      </c>
      <c r="J3618" s="12"/>
    </row>
    <row r="3619" spans="2:10" ht="16.5" thickTop="1" thickBot="1" x14ac:dyDescent="0.3">
      <c r="B3619" s="31" t="s">
        <v>97</v>
      </c>
      <c r="C3619">
        <v>205</v>
      </c>
      <c r="D3619" s="5">
        <v>45690</v>
      </c>
      <c r="E3619" s="5">
        <v>0</v>
      </c>
      <c r="F3619" s="5">
        <v>0</v>
      </c>
      <c r="G3619" s="5">
        <v>0</v>
      </c>
      <c r="H3619" s="5">
        <v>0</v>
      </c>
      <c r="I3619" s="5">
        <v>0</v>
      </c>
      <c r="J3619" s="12"/>
    </row>
    <row r="3620" spans="2:10" ht="16.5" thickTop="1" thickBot="1" x14ac:dyDescent="0.3">
      <c r="B3620" s="31" t="s">
        <v>67</v>
      </c>
      <c r="C3620">
        <v>222</v>
      </c>
      <c r="D3620" s="5">
        <v>111127</v>
      </c>
      <c r="E3620" s="5">
        <v>79310</v>
      </c>
      <c r="F3620" s="5">
        <v>79310</v>
      </c>
      <c r="G3620" s="5">
        <v>79310</v>
      </c>
      <c r="H3620" s="5">
        <v>0</v>
      </c>
      <c r="I3620" s="5">
        <v>0</v>
      </c>
      <c r="J3620" s="12"/>
    </row>
    <row r="3621" spans="2:10" ht="16.5" thickTop="1" thickBot="1" x14ac:dyDescent="0.3">
      <c r="B3621" s="31" t="s">
        <v>19</v>
      </c>
      <c r="C3621">
        <v>500</v>
      </c>
      <c r="D3621" s="5">
        <v>415363.27</v>
      </c>
      <c r="E3621" s="5">
        <v>0</v>
      </c>
      <c r="F3621" s="5">
        <v>0</v>
      </c>
      <c r="G3621" s="5">
        <v>45690</v>
      </c>
      <c r="H3621" s="5">
        <v>0</v>
      </c>
      <c r="I3621" s="5">
        <v>0</v>
      </c>
      <c r="J3621" s="12"/>
    </row>
    <row r="3622" spans="2:10" ht="16.5" thickTop="1" thickBot="1" x14ac:dyDescent="0.3">
      <c r="B3622" s="30" t="s">
        <v>379</v>
      </c>
      <c r="D3622" s="5"/>
      <c r="E3622" s="5"/>
      <c r="F3622" s="5"/>
      <c r="G3622" s="5"/>
      <c r="H3622" s="5"/>
      <c r="I3622" s="5"/>
      <c r="J3622" s="12"/>
    </row>
    <row r="3623" spans="2:10" ht="16.5" thickTop="1" thickBot="1" x14ac:dyDescent="0.3">
      <c r="B3623" s="31" t="s">
        <v>15</v>
      </c>
      <c r="C3623">
        <v>100</v>
      </c>
      <c r="D3623" s="5">
        <v>20430.21</v>
      </c>
      <c r="E3623" s="5">
        <v>20430.21</v>
      </c>
      <c r="F3623" s="5">
        <v>20430.21</v>
      </c>
      <c r="G3623" s="5">
        <v>20430.21</v>
      </c>
      <c r="H3623" s="5">
        <v>20430.21</v>
      </c>
      <c r="I3623" s="5">
        <v>20430.21</v>
      </c>
      <c r="J3623" s="12"/>
    </row>
    <row r="3624" spans="2:10" ht="16.5" thickTop="1" thickBot="1" x14ac:dyDescent="0.3">
      <c r="B3624" s="30" t="s">
        <v>193</v>
      </c>
      <c r="D3624" s="5"/>
      <c r="E3624" s="5"/>
      <c r="F3624" s="5"/>
      <c r="G3624" s="5"/>
      <c r="H3624" s="5"/>
      <c r="I3624" s="5"/>
      <c r="J3624" s="12"/>
    </row>
    <row r="3625" spans="2:10" ht="16.5" thickTop="1" thickBot="1" x14ac:dyDescent="0.3">
      <c r="B3625" s="31" t="s">
        <v>15</v>
      </c>
      <c r="C3625">
        <v>100</v>
      </c>
      <c r="D3625" s="5">
        <v>0</v>
      </c>
      <c r="E3625" s="5">
        <v>0</v>
      </c>
      <c r="F3625" s="5">
        <v>0</v>
      </c>
      <c r="G3625" s="5">
        <v>22756</v>
      </c>
      <c r="H3625" s="5">
        <v>22756</v>
      </c>
      <c r="I3625" s="5">
        <v>21426</v>
      </c>
      <c r="J3625" s="12"/>
    </row>
    <row r="3626" spans="2:10" ht="16.5" thickTop="1" thickBot="1" x14ac:dyDescent="0.3">
      <c r="B3626" s="31" t="s">
        <v>16</v>
      </c>
      <c r="C3626">
        <v>135</v>
      </c>
      <c r="D3626" s="5">
        <v>0</v>
      </c>
      <c r="E3626" s="5">
        <v>0</v>
      </c>
      <c r="F3626" s="5">
        <v>0</v>
      </c>
      <c r="G3626" s="5">
        <v>20000</v>
      </c>
      <c r="H3626" s="5">
        <v>0</v>
      </c>
      <c r="I3626" s="5">
        <v>12756</v>
      </c>
      <c r="J3626" s="12"/>
    </row>
    <row r="3627" spans="2:10" ht="16.5" thickTop="1" thickBot="1" x14ac:dyDescent="0.3">
      <c r="B3627" s="31" t="s">
        <v>17</v>
      </c>
      <c r="C3627">
        <v>200</v>
      </c>
      <c r="D3627" s="5">
        <v>0</v>
      </c>
      <c r="E3627" s="5">
        <v>0</v>
      </c>
      <c r="F3627" s="5">
        <v>0</v>
      </c>
      <c r="G3627" s="5">
        <v>0</v>
      </c>
      <c r="H3627" s="5">
        <v>0</v>
      </c>
      <c r="I3627" s="5">
        <v>1330</v>
      </c>
      <c r="J3627" s="12"/>
    </row>
    <row r="3628" spans="2:10" ht="16.5" thickTop="1" thickBot="1" x14ac:dyDescent="0.3">
      <c r="B3628" s="31" t="s">
        <v>18</v>
      </c>
      <c r="C3628">
        <v>220</v>
      </c>
      <c r="D3628" s="5">
        <v>0</v>
      </c>
      <c r="E3628" s="5">
        <v>0</v>
      </c>
      <c r="F3628" s="5">
        <v>0</v>
      </c>
      <c r="G3628" s="5">
        <v>20000</v>
      </c>
      <c r="H3628" s="5">
        <v>0</v>
      </c>
      <c r="I3628" s="5">
        <v>11426</v>
      </c>
      <c r="J3628" s="12"/>
    </row>
    <row r="3629" spans="2:10" ht="16.5" thickTop="1" thickBot="1" x14ac:dyDescent="0.3">
      <c r="B3629" s="31" t="s">
        <v>19</v>
      </c>
      <c r="C3629">
        <v>500</v>
      </c>
      <c r="D3629" s="5">
        <v>0</v>
      </c>
      <c r="E3629" s="5">
        <v>0</v>
      </c>
      <c r="F3629" s="5">
        <v>0</v>
      </c>
      <c r="G3629" s="5">
        <v>2756</v>
      </c>
      <c r="H3629" s="5">
        <v>0</v>
      </c>
      <c r="I3629" s="5">
        <v>0</v>
      </c>
      <c r="J3629" s="12"/>
    </row>
    <row r="3630" spans="2:10" ht="16.5" thickTop="1" thickBot="1" x14ac:dyDescent="0.3">
      <c r="B3630" s="29" t="s">
        <v>380</v>
      </c>
      <c r="D3630" s="5"/>
      <c r="E3630" s="5"/>
      <c r="F3630" s="5"/>
      <c r="G3630" s="5"/>
      <c r="H3630" s="5"/>
      <c r="I3630" s="5"/>
      <c r="J3630" s="12"/>
    </row>
    <row r="3631" spans="2:10" ht="16.5" thickTop="1" thickBot="1" x14ac:dyDescent="0.3">
      <c r="B3631" s="30" t="s">
        <v>148</v>
      </c>
      <c r="D3631" s="5"/>
      <c r="E3631" s="5"/>
      <c r="F3631" s="5"/>
      <c r="G3631" s="5"/>
      <c r="H3631" s="5"/>
      <c r="I3631" s="5"/>
      <c r="J3631" s="12"/>
    </row>
    <row r="3632" spans="2:10" ht="16.5" thickTop="1" thickBot="1" x14ac:dyDescent="0.3">
      <c r="B3632" s="31" t="s">
        <v>16</v>
      </c>
      <c r="C3632">
        <v>135</v>
      </c>
      <c r="D3632" s="5">
        <v>23350866</v>
      </c>
      <c r="E3632" s="5">
        <v>24929731</v>
      </c>
      <c r="F3632" s="5">
        <v>26671702</v>
      </c>
      <c r="G3632" s="5">
        <v>26731516.989999998</v>
      </c>
      <c r="H3632" s="5">
        <v>28549399.079999998</v>
      </c>
      <c r="I3632" s="5">
        <v>31476057.800000001</v>
      </c>
      <c r="J3632" s="12"/>
    </row>
    <row r="3633" spans="2:10" ht="16.5" thickTop="1" thickBot="1" x14ac:dyDescent="0.3">
      <c r="B3633" s="31" t="s">
        <v>17</v>
      </c>
      <c r="C3633">
        <v>200</v>
      </c>
      <c r="D3633" s="5">
        <v>23243170.580000006</v>
      </c>
      <c r="E3633" s="5">
        <v>24519644.230000015</v>
      </c>
      <c r="F3633" s="5">
        <v>26212203.710000001</v>
      </c>
      <c r="G3633" s="5">
        <v>26257979.22000001</v>
      </c>
      <c r="H3633" s="5">
        <v>28017306.950000025</v>
      </c>
      <c r="I3633" s="5">
        <v>30554925.969999988</v>
      </c>
      <c r="J3633" s="12"/>
    </row>
    <row r="3634" spans="2:10" ht="16.5" thickTop="1" thickBot="1" x14ac:dyDescent="0.3">
      <c r="B3634" s="31" t="s">
        <v>18</v>
      </c>
      <c r="C3634">
        <v>220</v>
      </c>
      <c r="D3634" s="5">
        <v>107695.41999999434</v>
      </c>
      <c r="E3634" s="5">
        <v>410086.76999998465</v>
      </c>
      <c r="F3634" s="5">
        <v>459498.28999999911</v>
      </c>
      <c r="G3634" s="5">
        <v>473537.76999998838</v>
      </c>
      <c r="H3634" s="5">
        <v>532092.12999997288</v>
      </c>
      <c r="I3634" s="5">
        <v>921131.83000001311</v>
      </c>
      <c r="J3634" s="12"/>
    </row>
    <row r="3635" spans="2:10" ht="16.5" thickTop="1" thickBot="1" x14ac:dyDescent="0.3">
      <c r="B3635" s="30" t="s">
        <v>279</v>
      </c>
      <c r="D3635" s="5"/>
      <c r="E3635" s="5"/>
      <c r="F3635" s="5"/>
      <c r="G3635" s="5"/>
      <c r="H3635" s="5"/>
      <c r="I3635" s="5"/>
      <c r="J3635" s="12"/>
    </row>
    <row r="3636" spans="2:10" ht="16.5" thickTop="1" thickBot="1" x14ac:dyDescent="0.3">
      <c r="B3636" s="31" t="s">
        <v>16</v>
      </c>
      <c r="C3636">
        <v>135</v>
      </c>
      <c r="D3636" s="5">
        <v>15910362</v>
      </c>
      <c r="E3636" s="5">
        <v>16794298</v>
      </c>
      <c r="F3636" s="5">
        <v>16794298</v>
      </c>
      <c r="G3636" s="5">
        <v>16769039</v>
      </c>
      <c r="H3636" s="5">
        <v>17569039</v>
      </c>
      <c r="I3636" s="5">
        <v>19128066</v>
      </c>
      <c r="J3636" s="12"/>
    </row>
    <row r="3637" spans="2:10" ht="16.5" thickTop="1" thickBot="1" x14ac:dyDescent="0.3">
      <c r="B3637" s="31" t="s">
        <v>66</v>
      </c>
      <c r="C3637">
        <v>137</v>
      </c>
      <c r="D3637" s="5">
        <v>155000</v>
      </c>
      <c r="E3637" s="5">
        <v>155000</v>
      </c>
      <c r="F3637" s="5">
        <v>155000</v>
      </c>
      <c r="G3637" s="5">
        <v>155000</v>
      </c>
      <c r="H3637" s="5">
        <v>155000</v>
      </c>
      <c r="I3637" s="5">
        <v>155000</v>
      </c>
      <c r="J3637" s="12"/>
    </row>
    <row r="3638" spans="2:10" ht="16.5" thickTop="1" thickBot="1" x14ac:dyDescent="0.3">
      <c r="B3638" s="31" t="s">
        <v>17</v>
      </c>
      <c r="C3638">
        <v>200</v>
      </c>
      <c r="D3638" s="5">
        <v>15690636.670000002</v>
      </c>
      <c r="E3638" s="5">
        <v>15964258.700000003</v>
      </c>
      <c r="F3638" s="5">
        <v>14133260.040000005</v>
      </c>
      <c r="G3638" s="5">
        <v>14354800.000000006</v>
      </c>
      <c r="H3638" s="5">
        <v>17083542.039999995</v>
      </c>
      <c r="I3638" s="5">
        <v>18552660.41</v>
      </c>
      <c r="J3638" s="12"/>
    </row>
    <row r="3639" spans="2:10" ht="16.5" thickTop="1" thickBot="1" x14ac:dyDescent="0.3">
      <c r="B3639" s="31" t="s">
        <v>18</v>
      </c>
      <c r="C3639">
        <v>220</v>
      </c>
      <c r="D3639" s="5">
        <v>219725.32999999821</v>
      </c>
      <c r="E3639" s="5">
        <v>830039.29999999702</v>
      </c>
      <c r="F3639" s="5">
        <v>2661037.9599999953</v>
      </c>
      <c r="G3639" s="5">
        <v>2414238.9999999944</v>
      </c>
      <c r="H3639" s="5">
        <v>485496.96000000462</v>
      </c>
      <c r="I3639" s="5">
        <v>575405.58999999985</v>
      </c>
      <c r="J3639" s="12"/>
    </row>
    <row r="3640" spans="2:10" ht="16.5" thickTop="1" thickBot="1" x14ac:dyDescent="0.3">
      <c r="B3640" s="31" t="s">
        <v>67</v>
      </c>
      <c r="C3640">
        <v>222</v>
      </c>
      <c r="D3640" s="5">
        <v>155000</v>
      </c>
      <c r="E3640" s="5">
        <v>155000</v>
      </c>
      <c r="F3640" s="5">
        <v>155000</v>
      </c>
      <c r="G3640" s="5">
        <v>155000</v>
      </c>
      <c r="H3640" s="5">
        <v>155000</v>
      </c>
      <c r="I3640" s="5">
        <v>155000</v>
      </c>
      <c r="J3640" s="12"/>
    </row>
    <row r="3641" spans="2:10" ht="16.5" thickTop="1" thickBot="1" x14ac:dyDescent="0.3">
      <c r="B3641" s="30" t="s">
        <v>280</v>
      </c>
      <c r="D3641" s="5"/>
      <c r="E3641" s="5"/>
      <c r="F3641" s="5"/>
      <c r="G3641" s="5"/>
      <c r="H3641" s="5"/>
      <c r="I3641" s="5"/>
      <c r="J3641" s="12"/>
    </row>
    <row r="3642" spans="2:10" ht="16.5" thickTop="1" thickBot="1" x14ac:dyDescent="0.3">
      <c r="B3642" s="31" t="s">
        <v>16</v>
      </c>
      <c r="C3642">
        <v>135</v>
      </c>
      <c r="D3642" s="5">
        <v>4092567</v>
      </c>
      <c r="E3642" s="5">
        <v>4316038</v>
      </c>
      <c r="F3642" s="5">
        <v>4316038</v>
      </c>
      <c r="G3642" s="5">
        <v>4697029</v>
      </c>
      <c r="H3642" s="5">
        <v>4997029</v>
      </c>
      <c r="I3642" s="5">
        <v>4890516</v>
      </c>
      <c r="J3642" s="12"/>
    </row>
    <row r="3643" spans="2:10" ht="16.5" thickTop="1" thickBot="1" x14ac:dyDescent="0.3">
      <c r="B3643" s="31" t="s">
        <v>66</v>
      </c>
      <c r="C3643">
        <v>137</v>
      </c>
      <c r="D3643" s="5">
        <v>0</v>
      </c>
      <c r="E3643" s="5">
        <v>0</v>
      </c>
      <c r="F3643" s="5">
        <v>0</v>
      </c>
      <c r="G3643" s="5">
        <v>800000</v>
      </c>
      <c r="H3643" s="5">
        <v>797758.28</v>
      </c>
      <c r="I3643" s="5">
        <v>578555.88</v>
      </c>
      <c r="J3643" s="12"/>
    </row>
    <row r="3644" spans="2:10" ht="16.5" thickTop="1" thickBot="1" x14ac:dyDescent="0.3">
      <c r="B3644" s="31" t="s">
        <v>17</v>
      </c>
      <c r="C3644">
        <v>200</v>
      </c>
      <c r="D3644" s="5">
        <v>3798541.34</v>
      </c>
      <c r="E3644" s="5">
        <v>3864523.5299999993</v>
      </c>
      <c r="F3644" s="5">
        <v>4014307.9200000004</v>
      </c>
      <c r="G3644" s="5">
        <v>4263070.49</v>
      </c>
      <c r="H3644" s="5">
        <v>4655283.3200000012</v>
      </c>
      <c r="I3644" s="5">
        <v>4477130.6100000003</v>
      </c>
      <c r="J3644" s="12"/>
    </row>
    <row r="3645" spans="2:10" ht="16.5" thickTop="1" thickBot="1" x14ac:dyDescent="0.3">
      <c r="B3645" s="31" t="s">
        <v>97</v>
      </c>
      <c r="C3645">
        <v>205</v>
      </c>
      <c r="D3645" s="5">
        <v>0</v>
      </c>
      <c r="E3645" s="5">
        <v>0</v>
      </c>
      <c r="F3645" s="5">
        <v>0</v>
      </c>
      <c r="G3645" s="5">
        <v>2241.7199999999998</v>
      </c>
      <c r="H3645" s="5">
        <v>219202.40000000002</v>
      </c>
      <c r="I3645" s="5">
        <v>277440.6100000001</v>
      </c>
      <c r="J3645" s="12"/>
    </row>
    <row r="3646" spans="2:10" ht="16.5" thickTop="1" thickBot="1" x14ac:dyDescent="0.3">
      <c r="B3646" s="31" t="s">
        <v>18</v>
      </c>
      <c r="C3646">
        <v>220</v>
      </c>
      <c r="D3646" s="5">
        <v>294025.66000000015</v>
      </c>
      <c r="E3646" s="5">
        <v>451514.47000000067</v>
      </c>
      <c r="F3646" s="5">
        <v>301730.07999999961</v>
      </c>
      <c r="G3646" s="5">
        <v>433958.50999999978</v>
      </c>
      <c r="H3646" s="5">
        <v>341745.67999999877</v>
      </c>
      <c r="I3646" s="5">
        <v>413385.38999999966</v>
      </c>
      <c r="J3646" s="12"/>
    </row>
    <row r="3647" spans="2:10" ht="16.5" thickTop="1" thickBot="1" x14ac:dyDescent="0.3">
      <c r="B3647" s="31" t="s">
        <v>67</v>
      </c>
      <c r="C3647">
        <v>222</v>
      </c>
      <c r="D3647" s="5">
        <v>0</v>
      </c>
      <c r="E3647" s="5">
        <v>0</v>
      </c>
      <c r="F3647" s="5">
        <v>0</v>
      </c>
      <c r="G3647" s="5">
        <v>797758.28</v>
      </c>
      <c r="H3647" s="5">
        <v>578555.88</v>
      </c>
      <c r="I3647" s="5">
        <v>301115.2699999999</v>
      </c>
      <c r="J3647" s="12"/>
    </row>
    <row r="3648" spans="2:10" ht="16.5" thickTop="1" thickBot="1" x14ac:dyDescent="0.3">
      <c r="B3648" s="30" t="s">
        <v>281</v>
      </c>
      <c r="D3648" s="5"/>
      <c r="E3648" s="5"/>
      <c r="F3648" s="5"/>
      <c r="G3648" s="5"/>
      <c r="H3648" s="5"/>
      <c r="I3648" s="5"/>
      <c r="J3648" s="12"/>
    </row>
    <row r="3649" spans="2:10" ht="16.5" thickTop="1" thickBot="1" x14ac:dyDescent="0.3">
      <c r="B3649" s="31" t="s">
        <v>16</v>
      </c>
      <c r="C3649">
        <v>135</v>
      </c>
      <c r="D3649" s="5">
        <v>3610598</v>
      </c>
      <c r="E3649" s="5">
        <v>2906225</v>
      </c>
      <c r="F3649" s="5">
        <v>2906225</v>
      </c>
      <c r="G3649" s="5">
        <v>2928605</v>
      </c>
      <c r="H3649" s="5">
        <v>1823303</v>
      </c>
      <c r="I3649" s="5">
        <v>2537750</v>
      </c>
      <c r="J3649" s="12"/>
    </row>
    <row r="3650" spans="2:10" ht="16.5" thickTop="1" thickBot="1" x14ac:dyDescent="0.3">
      <c r="B3650" s="31" t="s">
        <v>66</v>
      </c>
      <c r="C3650">
        <v>137</v>
      </c>
      <c r="D3650" s="5">
        <v>800000</v>
      </c>
      <c r="E3650" s="5">
        <v>998932</v>
      </c>
      <c r="F3650" s="5">
        <v>273546.09000000003</v>
      </c>
      <c r="G3650" s="5">
        <v>1000000</v>
      </c>
      <c r="H3650" s="5">
        <v>0</v>
      </c>
      <c r="I3650" s="5">
        <v>0</v>
      </c>
      <c r="J3650" s="12"/>
    </row>
    <row r="3651" spans="2:10" ht="16.5" thickTop="1" thickBot="1" x14ac:dyDescent="0.3">
      <c r="B3651" s="31" t="s">
        <v>17</v>
      </c>
      <c r="C3651">
        <v>200</v>
      </c>
      <c r="D3651" s="5">
        <v>2930889.3799999985</v>
      </c>
      <c r="E3651" s="5">
        <v>1099389.2399999998</v>
      </c>
      <c r="F3651" s="5">
        <v>977486.2</v>
      </c>
      <c r="G3651" s="5">
        <v>864784.46</v>
      </c>
      <c r="H3651" s="5">
        <v>189085.85000000012</v>
      </c>
      <c r="I3651" s="5">
        <v>714715.49000000011</v>
      </c>
      <c r="J3651" s="12"/>
    </row>
    <row r="3652" spans="2:10" ht="16.5" thickTop="1" thickBot="1" x14ac:dyDescent="0.3">
      <c r="B3652" s="31" t="s">
        <v>97</v>
      </c>
      <c r="C3652">
        <v>205</v>
      </c>
      <c r="D3652" s="5">
        <v>1067.27</v>
      </c>
      <c r="E3652" s="5">
        <v>725386.64</v>
      </c>
      <c r="F3652" s="5">
        <v>-726453.91</v>
      </c>
      <c r="G3652" s="5">
        <v>0</v>
      </c>
      <c r="H3652" s="5">
        <v>0</v>
      </c>
      <c r="I3652" s="5">
        <v>0</v>
      </c>
      <c r="J3652" s="12"/>
    </row>
    <row r="3653" spans="2:10" ht="16.5" thickTop="1" thickBot="1" x14ac:dyDescent="0.3">
      <c r="B3653" s="31" t="s">
        <v>18</v>
      </c>
      <c r="C3653">
        <v>220</v>
      </c>
      <c r="D3653" s="5">
        <v>679708.62000000151</v>
      </c>
      <c r="E3653" s="5">
        <v>1806835.7600000002</v>
      </c>
      <c r="F3653" s="5">
        <v>1928738.8</v>
      </c>
      <c r="G3653" s="5">
        <v>2063820.54</v>
      </c>
      <c r="H3653" s="5">
        <v>1634217.15</v>
      </c>
      <c r="I3653" s="5">
        <v>1823034.5099999998</v>
      </c>
      <c r="J3653" s="12"/>
    </row>
    <row r="3654" spans="2:10" ht="16.5" thickTop="1" thickBot="1" x14ac:dyDescent="0.3">
      <c r="B3654" s="31" t="s">
        <v>67</v>
      </c>
      <c r="C3654">
        <v>222</v>
      </c>
      <c r="D3654" s="5">
        <v>798932.73</v>
      </c>
      <c r="E3654" s="5">
        <v>273545.36</v>
      </c>
      <c r="F3654" s="5">
        <v>1000000</v>
      </c>
      <c r="G3654" s="5">
        <v>1000000</v>
      </c>
      <c r="H3654" s="5">
        <v>0</v>
      </c>
      <c r="I3654" s="5">
        <v>0</v>
      </c>
      <c r="J3654" s="12"/>
    </row>
    <row r="3655" spans="2:10" ht="16.5" thickTop="1" thickBot="1" x14ac:dyDescent="0.3">
      <c r="B3655" s="30" t="s">
        <v>306</v>
      </c>
      <c r="D3655" s="5"/>
      <c r="E3655" s="5"/>
      <c r="F3655" s="5"/>
      <c r="G3655" s="5"/>
      <c r="H3655" s="5"/>
      <c r="I3655" s="5"/>
      <c r="J3655" s="12"/>
    </row>
    <row r="3656" spans="2:10" ht="16.5" thickTop="1" thickBot="1" x14ac:dyDescent="0.3">
      <c r="B3656" s="31" t="s">
        <v>16</v>
      </c>
      <c r="C3656">
        <v>135</v>
      </c>
      <c r="D3656" s="5">
        <v>75000</v>
      </c>
      <c r="E3656" s="5">
        <v>75000</v>
      </c>
      <c r="F3656" s="5">
        <v>75000</v>
      </c>
      <c r="G3656" s="5">
        <v>75000</v>
      </c>
      <c r="H3656" s="5">
        <v>80302</v>
      </c>
      <c r="I3656" s="5">
        <v>91326</v>
      </c>
      <c r="J3656" s="12"/>
    </row>
    <row r="3657" spans="2:10" ht="16.5" thickTop="1" thickBot="1" x14ac:dyDescent="0.3">
      <c r="B3657" s="31" t="s">
        <v>17</v>
      </c>
      <c r="C3657">
        <v>200</v>
      </c>
      <c r="D3657" s="5">
        <v>70023.320000000007</v>
      </c>
      <c r="E3657" s="5">
        <v>55774.880000000005</v>
      </c>
      <c r="F3657" s="5">
        <v>57686.240000000005</v>
      </c>
      <c r="G3657" s="5">
        <v>60244.319999999992</v>
      </c>
      <c r="H3657" s="5">
        <v>80301.52</v>
      </c>
      <c r="I3657" s="5">
        <v>91325.28</v>
      </c>
      <c r="J3657" s="12"/>
    </row>
    <row r="3658" spans="2:10" ht="16.5" thickTop="1" thickBot="1" x14ac:dyDescent="0.3">
      <c r="B3658" s="31" t="s">
        <v>18</v>
      </c>
      <c r="C3658">
        <v>220</v>
      </c>
      <c r="D3658" s="5">
        <v>4976.679999999993</v>
      </c>
      <c r="E3658" s="5">
        <v>19225.119999999995</v>
      </c>
      <c r="F3658" s="5">
        <v>17313.759999999995</v>
      </c>
      <c r="G3658" s="5">
        <v>14755.680000000008</v>
      </c>
      <c r="H3658" s="5">
        <v>0.47999999999592546</v>
      </c>
      <c r="I3658" s="5">
        <v>0.72000000000116415</v>
      </c>
      <c r="J3658" s="12"/>
    </row>
    <row r="3659" spans="2:10" ht="16.5" thickTop="1" thickBot="1" x14ac:dyDescent="0.3">
      <c r="B3659" s="30" t="s">
        <v>284</v>
      </c>
      <c r="D3659" s="5"/>
      <c r="E3659" s="5"/>
      <c r="F3659" s="5"/>
      <c r="G3659" s="5"/>
      <c r="H3659" s="5"/>
      <c r="I3659" s="5"/>
      <c r="J3659" s="12"/>
    </row>
    <row r="3660" spans="2:10" ht="16.5" thickTop="1" thickBot="1" x14ac:dyDescent="0.3">
      <c r="B3660" s="31" t="s">
        <v>66</v>
      </c>
      <c r="C3660">
        <v>137</v>
      </c>
      <c r="D3660" s="5">
        <v>124366</v>
      </c>
      <c r="E3660" s="5">
        <v>124366</v>
      </c>
      <c r="F3660" s="5">
        <v>15175.98</v>
      </c>
      <c r="G3660" s="5">
        <v>15175.98</v>
      </c>
      <c r="H3660" s="5">
        <v>292175.98000000004</v>
      </c>
      <c r="I3660" s="5">
        <v>44769.04</v>
      </c>
      <c r="J3660" s="12"/>
    </row>
    <row r="3661" spans="2:10" ht="16.5" thickTop="1" thickBot="1" x14ac:dyDescent="0.3">
      <c r="B3661" s="31" t="s">
        <v>97</v>
      </c>
      <c r="C3661">
        <v>205</v>
      </c>
      <c r="D3661" s="5">
        <v>0</v>
      </c>
      <c r="E3661" s="5">
        <v>109190.6</v>
      </c>
      <c r="F3661" s="5">
        <v>0</v>
      </c>
      <c r="G3661" s="5">
        <v>0</v>
      </c>
      <c r="H3661" s="5">
        <v>247406.94</v>
      </c>
      <c r="I3661" s="5">
        <v>2745</v>
      </c>
      <c r="J3661" s="12"/>
    </row>
    <row r="3662" spans="2:10" ht="16.5" thickTop="1" thickBot="1" x14ac:dyDescent="0.3">
      <c r="B3662" s="31" t="s">
        <v>67</v>
      </c>
      <c r="C3662">
        <v>222</v>
      </c>
      <c r="D3662" s="5">
        <v>124366</v>
      </c>
      <c r="E3662" s="5">
        <v>15175.399999999994</v>
      </c>
      <c r="F3662" s="5">
        <v>15175.98</v>
      </c>
      <c r="G3662" s="5">
        <v>15175.98</v>
      </c>
      <c r="H3662" s="5">
        <v>44769.040000000037</v>
      </c>
      <c r="I3662" s="5">
        <v>42024.04</v>
      </c>
      <c r="J3662" s="12"/>
    </row>
    <row r="3663" spans="2:10" ht="16.5" thickTop="1" thickBot="1" x14ac:dyDescent="0.3">
      <c r="B3663" s="30" t="s">
        <v>289</v>
      </c>
      <c r="D3663" s="5"/>
      <c r="E3663" s="5"/>
      <c r="F3663" s="5"/>
      <c r="G3663" s="5"/>
      <c r="H3663" s="5"/>
      <c r="I3663" s="5"/>
      <c r="J3663" s="12"/>
    </row>
    <row r="3664" spans="2:10" ht="16.5" thickTop="1" thickBot="1" x14ac:dyDescent="0.3">
      <c r="B3664" s="31" t="s">
        <v>16</v>
      </c>
      <c r="C3664">
        <v>135</v>
      </c>
      <c r="D3664" s="5">
        <v>0</v>
      </c>
      <c r="E3664" s="5">
        <v>0</v>
      </c>
      <c r="F3664" s="5">
        <v>0</v>
      </c>
      <c r="G3664" s="5">
        <v>32363</v>
      </c>
      <c r="H3664" s="5">
        <v>0</v>
      </c>
      <c r="I3664" s="5">
        <v>0</v>
      </c>
      <c r="J3664" s="12"/>
    </row>
    <row r="3665" spans="2:10" ht="16.5" thickTop="1" thickBot="1" x14ac:dyDescent="0.3">
      <c r="B3665" s="31" t="s">
        <v>17</v>
      </c>
      <c r="C3665">
        <v>200</v>
      </c>
      <c r="D3665" s="5">
        <v>0</v>
      </c>
      <c r="E3665" s="5">
        <v>0</v>
      </c>
      <c r="F3665" s="5">
        <v>0</v>
      </c>
      <c r="G3665" s="5">
        <v>32363</v>
      </c>
      <c r="H3665" s="5">
        <v>0</v>
      </c>
      <c r="I3665" s="5">
        <v>0</v>
      </c>
      <c r="J3665" s="12"/>
    </row>
    <row r="3666" spans="2:10" ht="16.5" thickTop="1" thickBot="1" x14ac:dyDescent="0.3">
      <c r="B3666" s="30" t="s">
        <v>381</v>
      </c>
      <c r="D3666" s="5"/>
      <c r="E3666" s="5"/>
      <c r="F3666" s="5"/>
      <c r="G3666" s="5"/>
      <c r="H3666" s="5"/>
      <c r="I3666" s="5"/>
      <c r="J3666" s="12"/>
    </row>
    <row r="3667" spans="2:10" ht="16.5" thickTop="1" thickBot="1" x14ac:dyDescent="0.3">
      <c r="B3667" s="31" t="s">
        <v>15</v>
      </c>
      <c r="C3667">
        <v>100</v>
      </c>
      <c r="D3667" s="5">
        <v>319158</v>
      </c>
      <c r="E3667" s="5">
        <v>478737</v>
      </c>
      <c r="F3667" s="5">
        <v>424965.22</v>
      </c>
      <c r="G3667" s="5">
        <v>584544.22</v>
      </c>
      <c r="H3667" s="5">
        <v>744123.22</v>
      </c>
      <c r="I3667" s="5">
        <v>903702.22</v>
      </c>
      <c r="J3667" s="12"/>
    </row>
    <row r="3668" spans="2:10" ht="16.5" thickTop="1" thickBot="1" x14ac:dyDescent="0.3">
      <c r="B3668" s="31" t="s">
        <v>16</v>
      </c>
      <c r="C3668">
        <v>135</v>
      </c>
      <c r="D3668" s="5">
        <v>159579</v>
      </c>
      <c r="E3668" s="5">
        <v>159579</v>
      </c>
      <c r="F3668" s="5">
        <v>159579</v>
      </c>
      <c r="G3668" s="5">
        <v>159579</v>
      </c>
      <c r="H3668" s="5">
        <v>159579</v>
      </c>
      <c r="I3668" s="5">
        <v>159579.00000000003</v>
      </c>
      <c r="J3668" s="12"/>
    </row>
    <row r="3669" spans="2:10" ht="16.5" thickTop="1" thickBot="1" x14ac:dyDescent="0.3">
      <c r="B3669" s="31" t="s">
        <v>17</v>
      </c>
      <c r="C3669">
        <v>200</v>
      </c>
      <c r="D3669" s="5">
        <v>102225.15000000004</v>
      </c>
      <c r="E3669" s="5">
        <v>141106.46</v>
      </c>
      <c r="F3669" s="5">
        <v>76053.62999999999</v>
      </c>
      <c r="G3669" s="5">
        <v>83394.990000000005</v>
      </c>
      <c r="H3669" s="5">
        <v>94541.52</v>
      </c>
      <c r="I3669" s="5">
        <v>43008.05999999999</v>
      </c>
      <c r="J3669" s="12"/>
    </row>
    <row r="3670" spans="2:10" ht="16.5" thickTop="1" thickBot="1" x14ac:dyDescent="0.3">
      <c r="B3670" s="31" t="s">
        <v>18</v>
      </c>
      <c r="C3670">
        <v>220</v>
      </c>
      <c r="D3670" s="5">
        <v>57353.849999999962</v>
      </c>
      <c r="E3670" s="5">
        <v>18472.540000000008</v>
      </c>
      <c r="F3670" s="5">
        <v>83525.37000000001</v>
      </c>
      <c r="G3670" s="5">
        <v>76184.009999999995</v>
      </c>
      <c r="H3670" s="5">
        <v>65037.479999999996</v>
      </c>
      <c r="I3670" s="5">
        <v>116570.94000000003</v>
      </c>
      <c r="J3670" s="12"/>
    </row>
    <row r="3671" spans="2:10" ht="16.5" thickTop="1" thickBot="1" x14ac:dyDescent="0.3">
      <c r="B3671" s="30" t="s">
        <v>310</v>
      </c>
      <c r="D3671" s="5"/>
      <c r="E3671" s="5"/>
      <c r="F3671" s="5"/>
      <c r="G3671" s="5"/>
      <c r="H3671" s="5"/>
      <c r="I3671" s="5"/>
      <c r="J3671" s="12"/>
    </row>
    <row r="3672" spans="2:10" ht="16.5" thickTop="1" thickBot="1" x14ac:dyDescent="0.3">
      <c r="B3672" s="31" t="s">
        <v>16</v>
      </c>
      <c r="C3672">
        <v>135</v>
      </c>
      <c r="D3672" s="5">
        <v>0</v>
      </c>
      <c r="E3672" s="5">
        <v>0</v>
      </c>
      <c r="F3672" s="5">
        <v>0</v>
      </c>
      <c r="G3672" s="5">
        <v>0</v>
      </c>
      <c r="H3672" s="5">
        <v>9946.48</v>
      </c>
      <c r="I3672" s="5">
        <v>0</v>
      </c>
      <c r="J3672" s="12"/>
    </row>
    <row r="3673" spans="2:10" ht="16.5" thickTop="1" thickBot="1" x14ac:dyDescent="0.3">
      <c r="B3673" s="31" t="s">
        <v>17</v>
      </c>
      <c r="C3673">
        <v>200</v>
      </c>
      <c r="D3673" s="5">
        <v>0</v>
      </c>
      <c r="E3673" s="5">
        <v>0</v>
      </c>
      <c r="F3673" s="5">
        <v>0</v>
      </c>
      <c r="G3673" s="5">
        <v>0</v>
      </c>
      <c r="H3673" s="5">
        <v>9946.4800000000014</v>
      </c>
      <c r="I3673" s="5">
        <v>0</v>
      </c>
      <c r="J3673" s="12"/>
    </row>
    <row r="3674" spans="2:10" ht="16.5" thickTop="1" thickBot="1" x14ac:dyDescent="0.3">
      <c r="B3674" s="31" t="s">
        <v>18</v>
      </c>
      <c r="C3674">
        <v>220</v>
      </c>
      <c r="D3674" s="5">
        <v>0</v>
      </c>
      <c r="E3674" s="5">
        <v>0</v>
      </c>
      <c r="F3674" s="5">
        <v>0</v>
      </c>
      <c r="G3674" s="5">
        <v>0</v>
      </c>
      <c r="H3674" s="5">
        <v>-1.8189894035458565E-12</v>
      </c>
      <c r="I3674" s="5">
        <v>0</v>
      </c>
      <c r="J3674" s="12"/>
    </row>
    <row r="3675" spans="2:10" ht="16.5" thickTop="1" thickBot="1" x14ac:dyDescent="0.3">
      <c r="B3675" s="30" t="s">
        <v>292</v>
      </c>
      <c r="D3675" s="5"/>
      <c r="E3675" s="5"/>
      <c r="F3675" s="5"/>
      <c r="G3675" s="5"/>
      <c r="H3675" s="5"/>
      <c r="I3675" s="5"/>
      <c r="J3675" s="12"/>
    </row>
    <row r="3676" spans="2:10" ht="16.5" thickTop="1" thickBot="1" x14ac:dyDescent="0.3">
      <c r="B3676" s="31" t="s">
        <v>16</v>
      </c>
      <c r="C3676">
        <v>135</v>
      </c>
      <c r="D3676" s="5">
        <v>70000</v>
      </c>
      <c r="E3676" s="5">
        <v>141258.51</v>
      </c>
      <c r="F3676" s="5">
        <v>46985.380000000005</v>
      </c>
      <c r="G3676" s="5">
        <v>0</v>
      </c>
      <c r="H3676" s="5">
        <v>28369.09</v>
      </c>
      <c r="I3676" s="5">
        <v>52661.729999999996</v>
      </c>
      <c r="J3676" s="12"/>
    </row>
    <row r="3677" spans="2:10" ht="16.5" thickTop="1" thickBot="1" x14ac:dyDescent="0.3">
      <c r="B3677" s="31" t="s">
        <v>17</v>
      </c>
      <c r="C3677">
        <v>200</v>
      </c>
      <c r="D3677" s="5">
        <v>18999</v>
      </c>
      <c r="E3677" s="5">
        <v>118001.76</v>
      </c>
      <c r="F3677" s="5">
        <v>41366.920000000006</v>
      </c>
      <c r="G3677" s="5">
        <v>0</v>
      </c>
      <c r="H3677" s="5">
        <v>9473.36</v>
      </c>
      <c r="I3677" s="5">
        <v>30565.99</v>
      </c>
      <c r="J3677" s="12"/>
    </row>
    <row r="3678" spans="2:10" ht="16.5" thickTop="1" thickBot="1" x14ac:dyDescent="0.3">
      <c r="B3678" s="31" t="s">
        <v>18</v>
      </c>
      <c r="C3678">
        <v>220</v>
      </c>
      <c r="D3678" s="5">
        <v>51001</v>
      </c>
      <c r="E3678" s="5">
        <v>23256.750000000015</v>
      </c>
      <c r="F3678" s="5">
        <v>5618.4599999999991</v>
      </c>
      <c r="G3678" s="5">
        <v>0</v>
      </c>
      <c r="H3678" s="5">
        <v>18895.73</v>
      </c>
      <c r="I3678" s="5">
        <v>22095.739999999994</v>
      </c>
      <c r="J3678" s="12"/>
    </row>
    <row r="3679" spans="2:10" ht="16.5" thickTop="1" thickBot="1" x14ac:dyDescent="0.3">
      <c r="B3679" s="30" t="s">
        <v>313</v>
      </c>
      <c r="D3679" s="5"/>
      <c r="E3679" s="5"/>
      <c r="F3679" s="5"/>
      <c r="G3679" s="5"/>
      <c r="H3679" s="5"/>
      <c r="I3679" s="5"/>
      <c r="J3679" s="12"/>
    </row>
    <row r="3680" spans="2:10" ht="16.5" thickTop="1" thickBot="1" x14ac:dyDescent="0.3">
      <c r="B3680" s="31" t="s">
        <v>16</v>
      </c>
      <c r="C3680">
        <v>135</v>
      </c>
      <c r="D3680" s="5">
        <v>11300</v>
      </c>
      <c r="E3680" s="5">
        <v>52434.7</v>
      </c>
      <c r="F3680" s="5">
        <v>0</v>
      </c>
      <c r="G3680" s="5">
        <v>348713.36</v>
      </c>
      <c r="H3680" s="5">
        <v>238634.33</v>
      </c>
      <c r="I3680" s="5">
        <v>0</v>
      </c>
      <c r="J3680" s="12"/>
    </row>
    <row r="3681" spans="2:10" ht="16.5" thickTop="1" thickBot="1" x14ac:dyDescent="0.3">
      <c r="B3681" s="31" t="s">
        <v>17</v>
      </c>
      <c r="C3681">
        <v>200</v>
      </c>
      <c r="D3681" s="5">
        <v>11300</v>
      </c>
      <c r="E3681" s="5">
        <v>52434.7</v>
      </c>
      <c r="F3681" s="5">
        <v>0</v>
      </c>
      <c r="G3681" s="5">
        <v>348713.36</v>
      </c>
      <c r="H3681" s="5">
        <v>238634.33</v>
      </c>
      <c r="I3681" s="5">
        <v>0</v>
      </c>
      <c r="J3681" s="12"/>
    </row>
    <row r="3682" spans="2:10" ht="16.5" thickTop="1" thickBot="1" x14ac:dyDescent="0.3">
      <c r="B3682" s="30" t="s">
        <v>382</v>
      </c>
      <c r="D3682" s="5"/>
      <c r="E3682" s="5"/>
      <c r="F3682" s="5"/>
      <c r="G3682" s="5"/>
      <c r="H3682" s="5"/>
      <c r="I3682" s="5"/>
      <c r="J3682" s="12"/>
    </row>
    <row r="3683" spans="2:10" ht="16.5" thickTop="1" thickBot="1" x14ac:dyDescent="0.3">
      <c r="B3683" s="31" t="s">
        <v>15</v>
      </c>
      <c r="C3683">
        <v>100</v>
      </c>
      <c r="D3683" s="5">
        <v>0</v>
      </c>
      <c r="E3683" s="5">
        <v>0</v>
      </c>
      <c r="F3683" s="5">
        <v>0</v>
      </c>
      <c r="G3683" s="5">
        <v>0</v>
      </c>
      <c r="H3683" s="5">
        <v>115000</v>
      </c>
      <c r="I3683" s="5">
        <v>115000</v>
      </c>
      <c r="J3683" s="12"/>
    </row>
    <row r="3684" spans="2:10" ht="16.5" thickTop="1" thickBot="1" x14ac:dyDescent="0.3">
      <c r="B3684" s="31" t="s">
        <v>16</v>
      </c>
      <c r="C3684">
        <v>135</v>
      </c>
      <c r="D3684" s="5">
        <v>0</v>
      </c>
      <c r="E3684" s="5">
        <v>0</v>
      </c>
      <c r="F3684" s="5">
        <v>0</v>
      </c>
      <c r="G3684" s="5">
        <v>0</v>
      </c>
      <c r="H3684" s="5">
        <v>115000</v>
      </c>
      <c r="I3684" s="5">
        <v>0</v>
      </c>
      <c r="J3684" s="12"/>
    </row>
    <row r="3685" spans="2:10" ht="16.5" thickTop="1" thickBot="1" x14ac:dyDescent="0.3">
      <c r="B3685" s="31" t="s">
        <v>18</v>
      </c>
      <c r="C3685">
        <v>220</v>
      </c>
      <c r="D3685" s="5">
        <v>0</v>
      </c>
      <c r="E3685" s="5">
        <v>0</v>
      </c>
      <c r="F3685" s="5">
        <v>0</v>
      </c>
      <c r="G3685" s="5">
        <v>0</v>
      </c>
      <c r="H3685" s="5">
        <v>115000</v>
      </c>
      <c r="I3685" s="5">
        <v>0</v>
      </c>
      <c r="J3685" s="12"/>
    </row>
    <row r="3686" spans="2:10" ht="16.5" thickTop="1" thickBot="1" x14ac:dyDescent="0.3">
      <c r="B3686" s="30" t="s">
        <v>192</v>
      </c>
      <c r="D3686" s="5"/>
      <c r="E3686" s="5"/>
      <c r="F3686" s="5"/>
      <c r="G3686" s="5"/>
      <c r="H3686" s="5"/>
      <c r="I3686" s="5"/>
      <c r="J3686" s="12"/>
    </row>
    <row r="3687" spans="2:10" ht="16.5" thickTop="1" thickBot="1" x14ac:dyDescent="0.3">
      <c r="B3687" s="31" t="s">
        <v>16</v>
      </c>
      <c r="C3687">
        <v>135</v>
      </c>
      <c r="D3687" s="5">
        <v>99450</v>
      </c>
      <c r="E3687" s="5">
        <v>56074.14</v>
      </c>
      <c r="F3687" s="5">
        <v>99561</v>
      </c>
      <c r="G3687" s="5">
        <v>52634.68</v>
      </c>
      <c r="H3687" s="5">
        <v>22027.34</v>
      </c>
      <c r="I3687" s="5">
        <v>0</v>
      </c>
      <c r="J3687" s="12"/>
    </row>
    <row r="3688" spans="2:10" ht="16.5" thickTop="1" thickBot="1" x14ac:dyDescent="0.3">
      <c r="B3688" s="31" t="s">
        <v>17</v>
      </c>
      <c r="C3688">
        <v>200</v>
      </c>
      <c r="D3688" s="5">
        <v>95349.68</v>
      </c>
      <c r="E3688" s="5">
        <v>19720.43</v>
      </c>
      <c r="F3688" s="5">
        <v>46926.030000000006</v>
      </c>
      <c r="G3688" s="5">
        <v>50219.340000000004</v>
      </c>
      <c r="H3688" s="5">
        <v>22027.34</v>
      </c>
      <c r="I3688" s="5">
        <v>0</v>
      </c>
      <c r="J3688" s="12"/>
    </row>
    <row r="3689" spans="2:10" ht="16.5" thickTop="1" thickBot="1" x14ac:dyDescent="0.3">
      <c r="B3689" s="31" t="s">
        <v>18</v>
      </c>
      <c r="C3689">
        <v>220</v>
      </c>
      <c r="D3689" s="5">
        <v>4100.320000000007</v>
      </c>
      <c r="E3689" s="5">
        <v>36353.71</v>
      </c>
      <c r="F3689" s="5">
        <v>52634.969999999994</v>
      </c>
      <c r="G3689" s="5">
        <v>2415.3399999999965</v>
      </c>
      <c r="H3689" s="5">
        <v>0</v>
      </c>
      <c r="I3689" s="5">
        <v>0</v>
      </c>
      <c r="J3689" s="12"/>
    </row>
    <row r="3690" spans="2:10" ht="16.5" thickTop="1" thickBot="1" x14ac:dyDescent="0.3">
      <c r="B3690" s="29" t="s">
        <v>383</v>
      </c>
      <c r="D3690" s="5"/>
      <c r="E3690" s="5"/>
      <c r="F3690" s="5"/>
      <c r="G3690" s="5"/>
      <c r="H3690" s="5"/>
      <c r="I3690" s="5"/>
      <c r="J3690" s="12"/>
    </row>
    <row r="3691" spans="2:10" ht="16.5" thickTop="1" thickBot="1" x14ac:dyDescent="0.3">
      <c r="B3691" s="30" t="s">
        <v>33</v>
      </c>
      <c r="D3691" s="5"/>
      <c r="E3691" s="5"/>
      <c r="F3691" s="5"/>
      <c r="G3691" s="5"/>
      <c r="H3691" s="5"/>
      <c r="I3691" s="5"/>
      <c r="J3691" s="12"/>
    </row>
    <row r="3692" spans="2:10" ht="16.5" thickTop="1" thickBot="1" x14ac:dyDescent="0.3">
      <c r="B3692" s="31" t="s">
        <v>16</v>
      </c>
      <c r="C3692">
        <v>135</v>
      </c>
      <c r="D3692" s="5">
        <v>0</v>
      </c>
      <c r="E3692" s="5">
        <v>0</v>
      </c>
      <c r="F3692" s="5">
        <v>1654710</v>
      </c>
      <c r="G3692" s="5">
        <v>870272</v>
      </c>
      <c r="H3692" s="5">
        <v>0</v>
      </c>
      <c r="I3692" s="5">
        <v>0</v>
      </c>
      <c r="J3692" s="12"/>
    </row>
    <row r="3693" spans="2:10" ht="16.5" thickTop="1" thickBot="1" x14ac:dyDescent="0.3">
      <c r="B3693" s="31" t="s">
        <v>17</v>
      </c>
      <c r="C3693">
        <v>200</v>
      </c>
      <c r="D3693" s="5">
        <v>0</v>
      </c>
      <c r="E3693" s="5">
        <v>0</v>
      </c>
      <c r="F3693" s="5">
        <v>1654710</v>
      </c>
      <c r="G3693" s="5">
        <v>870272</v>
      </c>
      <c r="H3693" s="5">
        <v>0</v>
      </c>
      <c r="I3693" s="5">
        <v>0</v>
      </c>
      <c r="J3693" s="12"/>
    </row>
    <row r="3694" spans="2:10" ht="16.5" thickTop="1" thickBot="1" x14ac:dyDescent="0.3">
      <c r="B3694" s="29" t="s">
        <v>384</v>
      </c>
      <c r="D3694" s="5"/>
      <c r="E3694" s="5"/>
      <c r="F3694" s="5"/>
      <c r="G3694" s="5"/>
      <c r="H3694" s="5"/>
      <c r="I3694" s="5"/>
      <c r="J3694" s="12"/>
    </row>
    <row r="3695" spans="2:10" ht="16.5" thickTop="1" thickBot="1" x14ac:dyDescent="0.3">
      <c r="B3695" s="30" t="s">
        <v>385</v>
      </c>
      <c r="D3695" s="5"/>
      <c r="E3695" s="5"/>
      <c r="F3695" s="5"/>
      <c r="G3695" s="5"/>
      <c r="H3695" s="5"/>
      <c r="I3695" s="5"/>
      <c r="J3695" s="12"/>
    </row>
    <row r="3696" spans="2:10" ht="16.5" thickTop="1" thickBot="1" x14ac:dyDescent="0.3">
      <c r="B3696" s="31" t="s">
        <v>15</v>
      </c>
      <c r="C3696">
        <v>100</v>
      </c>
      <c r="D3696" s="5">
        <v>6089.62</v>
      </c>
      <c r="E3696" s="5">
        <v>13788.43</v>
      </c>
      <c r="F3696" s="5">
        <v>35490.86</v>
      </c>
      <c r="G3696" s="5">
        <v>74524.39</v>
      </c>
      <c r="H3696" s="5">
        <v>141269.70000000001</v>
      </c>
      <c r="I3696" s="5">
        <v>111918.18</v>
      </c>
      <c r="J3696" s="12"/>
    </row>
    <row r="3697" spans="2:10" ht="16.5" thickTop="1" thickBot="1" x14ac:dyDescent="0.3">
      <c r="B3697" s="31" t="s">
        <v>16</v>
      </c>
      <c r="C3697">
        <v>135</v>
      </c>
      <c r="D3697" s="5">
        <v>199428</v>
      </c>
      <c r="E3697" s="5">
        <v>180177</v>
      </c>
      <c r="F3697" s="5">
        <v>180177</v>
      </c>
      <c r="G3697" s="5">
        <v>207805</v>
      </c>
      <c r="H3697" s="5">
        <v>207805</v>
      </c>
      <c r="I3697" s="5">
        <v>220037</v>
      </c>
      <c r="J3697" s="12"/>
    </row>
    <row r="3698" spans="2:10" ht="16.5" thickTop="1" thickBot="1" x14ac:dyDescent="0.3">
      <c r="B3698" s="31" t="s">
        <v>17</v>
      </c>
      <c r="C3698">
        <v>200</v>
      </c>
      <c r="D3698" s="5">
        <v>198036.09</v>
      </c>
      <c r="E3698" s="5">
        <v>132258.43</v>
      </c>
      <c r="F3698" s="5">
        <v>68973.640000000014</v>
      </c>
      <c r="G3698" s="5">
        <v>52866.200000000012</v>
      </c>
      <c r="H3698" s="5">
        <v>53537.739999999991</v>
      </c>
      <c r="I3698" s="5">
        <v>152812.01999999999</v>
      </c>
      <c r="J3698" s="12"/>
    </row>
    <row r="3699" spans="2:10" ht="16.5" thickTop="1" thickBot="1" x14ac:dyDescent="0.3">
      <c r="B3699" s="31" t="s">
        <v>18</v>
      </c>
      <c r="C3699">
        <v>220</v>
      </c>
      <c r="D3699" s="5">
        <v>1391.9100000000035</v>
      </c>
      <c r="E3699" s="5">
        <v>47918.570000000007</v>
      </c>
      <c r="F3699" s="5">
        <v>111203.35999999999</v>
      </c>
      <c r="G3699" s="5">
        <v>154938.79999999999</v>
      </c>
      <c r="H3699" s="5">
        <v>154267.26</v>
      </c>
      <c r="I3699" s="5">
        <v>67224.98000000001</v>
      </c>
      <c r="J3699" s="12"/>
    </row>
    <row r="3700" spans="2:10" ht="16.5" thickTop="1" thickBot="1" x14ac:dyDescent="0.3">
      <c r="B3700" s="31" t="s">
        <v>19</v>
      </c>
      <c r="C3700">
        <v>500</v>
      </c>
      <c r="D3700" s="5">
        <v>189184.53000000003</v>
      </c>
      <c r="E3700" s="5">
        <v>139957.24</v>
      </c>
      <c r="F3700" s="5">
        <v>90676.07</v>
      </c>
      <c r="G3700" s="5">
        <v>91899.73</v>
      </c>
      <c r="H3700" s="5">
        <v>120283.04999999999</v>
      </c>
      <c r="I3700" s="5">
        <v>123460.5</v>
      </c>
      <c r="J3700" s="12"/>
    </row>
    <row r="3701" spans="2:10" ht="16.5" thickTop="1" thickBot="1" x14ac:dyDescent="0.3">
      <c r="B3701" s="30" t="s">
        <v>150</v>
      </c>
      <c r="D3701" s="5"/>
      <c r="E3701" s="5"/>
      <c r="F3701" s="5"/>
      <c r="G3701" s="5"/>
      <c r="H3701" s="5"/>
      <c r="I3701" s="5"/>
      <c r="J3701" s="12"/>
    </row>
    <row r="3702" spans="2:10" ht="16.5" thickTop="1" thickBot="1" x14ac:dyDescent="0.3">
      <c r="B3702" s="31" t="s">
        <v>15</v>
      </c>
      <c r="C3702">
        <v>100</v>
      </c>
      <c r="D3702" s="5">
        <v>0</v>
      </c>
      <c r="E3702" s="5">
        <v>0</v>
      </c>
      <c r="F3702" s="5">
        <v>0</v>
      </c>
      <c r="G3702" s="5">
        <v>0</v>
      </c>
      <c r="H3702" s="5">
        <v>214000</v>
      </c>
      <c r="I3702" s="5">
        <v>214000</v>
      </c>
      <c r="J3702" s="12"/>
    </row>
    <row r="3703" spans="2:10" ht="16.5" thickTop="1" thickBot="1" x14ac:dyDescent="0.3">
      <c r="B3703" s="31" t="s">
        <v>66</v>
      </c>
      <c r="C3703">
        <v>137</v>
      </c>
      <c r="D3703" s="5">
        <v>0</v>
      </c>
      <c r="E3703" s="5">
        <v>0</v>
      </c>
      <c r="F3703" s="5">
        <v>0</v>
      </c>
      <c r="G3703" s="5">
        <v>0</v>
      </c>
      <c r="H3703" s="5">
        <v>214000</v>
      </c>
      <c r="I3703" s="5">
        <v>214000</v>
      </c>
      <c r="J3703" s="12"/>
    </row>
    <row r="3704" spans="2:10" ht="16.5" thickTop="1" thickBot="1" x14ac:dyDescent="0.3">
      <c r="B3704" s="31" t="s">
        <v>67</v>
      </c>
      <c r="C3704">
        <v>222</v>
      </c>
      <c r="D3704" s="5">
        <v>0</v>
      </c>
      <c r="E3704" s="5">
        <v>0</v>
      </c>
      <c r="F3704" s="5">
        <v>0</v>
      </c>
      <c r="G3704" s="5">
        <v>0</v>
      </c>
      <c r="H3704" s="5">
        <v>214000</v>
      </c>
      <c r="I3704" s="5">
        <v>214000</v>
      </c>
      <c r="J3704" s="12"/>
    </row>
    <row r="3705" spans="2:10" ht="16.5" thickTop="1" thickBot="1" x14ac:dyDescent="0.3">
      <c r="B3705" s="30" t="s">
        <v>38</v>
      </c>
      <c r="D3705" s="5"/>
      <c r="E3705" s="5"/>
      <c r="F3705" s="5"/>
      <c r="G3705" s="5"/>
      <c r="H3705" s="5"/>
      <c r="I3705" s="5"/>
      <c r="J3705" s="12"/>
    </row>
    <row r="3706" spans="2:10" ht="16.5" thickTop="1" thickBot="1" x14ac:dyDescent="0.3">
      <c r="B3706" s="31" t="s">
        <v>15</v>
      </c>
      <c r="C3706">
        <v>100</v>
      </c>
      <c r="D3706" s="5">
        <v>867.55</v>
      </c>
      <c r="E3706" s="5">
        <v>867.55</v>
      </c>
      <c r="F3706" s="5">
        <v>867.55</v>
      </c>
      <c r="G3706" s="5">
        <v>867.55</v>
      </c>
      <c r="H3706" s="5">
        <v>867.55</v>
      </c>
      <c r="I3706" s="5">
        <v>867.55</v>
      </c>
      <c r="J3706" s="12"/>
    </row>
    <row r="3707" spans="2:10" ht="16.5" thickTop="1" thickBot="1" x14ac:dyDescent="0.3">
      <c r="B3707" s="30" t="s">
        <v>33</v>
      </c>
      <c r="D3707" s="5"/>
      <c r="E3707" s="5"/>
      <c r="F3707" s="5"/>
      <c r="G3707" s="5"/>
      <c r="H3707" s="5"/>
      <c r="I3707" s="5"/>
      <c r="J3707" s="12"/>
    </row>
    <row r="3708" spans="2:10" ht="16.5" thickTop="1" thickBot="1" x14ac:dyDescent="0.3">
      <c r="B3708" s="31" t="s">
        <v>15</v>
      </c>
      <c r="C3708">
        <v>100</v>
      </c>
      <c r="D3708" s="5">
        <v>0</v>
      </c>
      <c r="E3708" s="5">
        <v>0</v>
      </c>
      <c r="F3708" s="5">
        <v>11287.92</v>
      </c>
      <c r="G3708" s="5">
        <v>11287.92</v>
      </c>
      <c r="H3708" s="5">
        <v>0</v>
      </c>
      <c r="I3708" s="5">
        <v>0</v>
      </c>
      <c r="J3708" s="12"/>
    </row>
    <row r="3709" spans="2:10" ht="16.5" thickTop="1" thickBot="1" x14ac:dyDescent="0.3">
      <c r="B3709" s="31" t="s">
        <v>16</v>
      </c>
      <c r="C3709">
        <v>135</v>
      </c>
      <c r="D3709" s="5">
        <v>0</v>
      </c>
      <c r="E3709" s="5">
        <v>0</v>
      </c>
      <c r="F3709" s="5">
        <v>11287.92</v>
      </c>
      <c r="G3709" s="5">
        <v>12265</v>
      </c>
      <c r="H3709" s="5">
        <v>0</v>
      </c>
      <c r="I3709" s="5">
        <v>0</v>
      </c>
      <c r="J3709" s="12"/>
    </row>
    <row r="3710" spans="2:10" ht="16.5" thickTop="1" thickBot="1" x14ac:dyDescent="0.3">
      <c r="B3710" s="31" t="s">
        <v>17</v>
      </c>
      <c r="C3710">
        <v>200</v>
      </c>
      <c r="D3710" s="5">
        <v>0</v>
      </c>
      <c r="E3710" s="5">
        <v>0</v>
      </c>
      <c r="F3710" s="5">
        <v>0</v>
      </c>
      <c r="G3710" s="5">
        <v>12265</v>
      </c>
      <c r="H3710" s="5">
        <v>0</v>
      </c>
      <c r="I3710" s="5">
        <v>0</v>
      </c>
      <c r="J3710" s="12"/>
    </row>
    <row r="3711" spans="2:10" ht="16.5" thickTop="1" thickBot="1" x14ac:dyDescent="0.3">
      <c r="B3711" s="31" t="s">
        <v>18</v>
      </c>
      <c r="C3711">
        <v>220</v>
      </c>
      <c r="D3711" s="5">
        <v>0</v>
      </c>
      <c r="E3711" s="5">
        <v>0</v>
      </c>
      <c r="F3711" s="5">
        <v>11287.92</v>
      </c>
      <c r="G3711" s="5">
        <v>0</v>
      </c>
      <c r="H3711" s="5">
        <v>0</v>
      </c>
      <c r="I3711" s="5">
        <v>0</v>
      </c>
      <c r="J3711" s="12"/>
    </row>
    <row r="3712" spans="2:10" ht="16.5" thickTop="1" thickBot="1" x14ac:dyDescent="0.3">
      <c r="B3712" s="29" t="s">
        <v>386</v>
      </c>
      <c r="D3712" s="5"/>
      <c r="E3712" s="5"/>
      <c r="F3712" s="5"/>
      <c r="G3712" s="5"/>
      <c r="H3712" s="5"/>
      <c r="I3712" s="5"/>
      <c r="J3712" s="12"/>
    </row>
    <row r="3713" spans="2:10" ht="16.5" thickTop="1" thickBot="1" x14ac:dyDescent="0.3">
      <c r="B3713" s="30" t="s">
        <v>387</v>
      </c>
      <c r="D3713" s="5"/>
      <c r="E3713" s="5"/>
      <c r="F3713" s="5"/>
      <c r="G3713" s="5"/>
      <c r="H3713" s="5"/>
      <c r="I3713" s="5"/>
      <c r="J3713" s="12"/>
    </row>
    <row r="3714" spans="2:10" ht="16.5" thickTop="1" thickBot="1" x14ac:dyDescent="0.3">
      <c r="B3714" s="31" t="s">
        <v>15</v>
      </c>
      <c r="C3714">
        <v>100</v>
      </c>
      <c r="D3714" s="5">
        <v>1259689.0899999999</v>
      </c>
      <c r="E3714" s="5">
        <v>1354701.97</v>
      </c>
      <c r="F3714" s="5">
        <v>1230579.04</v>
      </c>
      <c r="G3714" s="5">
        <v>1077851.17</v>
      </c>
      <c r="H3714" s="5">
        <v>1331289.54</v>
      </c>
      <c r="I3714" s="5">
        <v>2434090.9</v>
      </c>
      <c r="J3714" s="12"/>
    </row>
    <row r="3715" spans="2:10" ht="16.5" thickTop="1" thickBot="1" x14ac:dyDescent="0.3">
      <c r="B3715" s="31" t="s">
        <v>16</v>
      </c>
      <c r="C3715">
        <v>135</v>
      </c>
      <c r="D3715" s="5">
        <v>10038013</v>
      </c>
      <c r="E3715" s="5">
        <v>9414511</v>
      </c>
      <c r="F3715" s="5">
        <v>8612976</v>
      </c>
      <c r="G3715" s="5">
        <v>8933232</v>
      </c>
      <c r="H3715" s="5">
        <v>8933232</v>
      </c>
      <c r="I3715" s="5">
        <v>9144876</v>
      </c>
      <c r="J3715" s="12"/>
    </row>
    <row r="3716" spans="2:10" ht="16.5" thickTop="1" thickBot="1" x14ac:dyDescent="0.3">
      <c r="B3716" s="31" t="s">
        <v>66</v>
      </c>
      <c r="C3716">
        <v>137</v>
      </c>
      <c r="D3716" s="5">
        <v>1467768</v>
      </c>
      <c r="E3716" s="5">
        <v>1467768</v>
      </c>
      <c r="F3716" s="5">
        <v>1546768.95</v>
      </c>
      <c r="G3716" s="5">
        <v>1467768.95</v>
      </c>
      <c r="H3716" s="5">
        <v>1467768.95</v>
      </c>
      <c r="I3716" s="5">
        <v>1467768.95</v>
      </c>
      <c r="J3716" s="12"/>
    </row>
    <row r="3717" spans="2:10" ht="16.5" thickTop="1" thickBot="1" x14ac:dyDescent="0.3">
      <c r="B3717" s="31" t="s">
        <v>17</v>
      </c>
      <c r="C3717">
        <v>200</v>
      </c>
      <c r="D3717" s="5">
        <v>9972631.200000003</v>
      </c>
      <c r="E3717" s="5">
        <v>9260630.6900000069</v>
      </c>
      <c r="F3717" s="5">
        <v>6791461.4099999955</v>
      </c>
      <c r="G3717" s="5">
        <v>5505874.2200000044</v>
      </c>
      <c r="H3717" s="5">
        <v>6360221.0699999975</v>
      </c>
      <c r="I3717" s="5">
        <v>8119731.0200000005</v>
      </c>
      <c r="J3717" s="12"/>
    </row>
    <row r="3718" spans="2:10" ht="16.5" thickTop="1" thickBot="1" x14ac:dyDescent="0.3">
      <c r="B3718" s="31" t="s">
        <v>97</v>
      </c>
      <c r="C3718">
        <v>205</v>
      </c>
      <c r="D3718" s="5">
        <v>0</v>
      </c>
      <c r="E3718" s="5">
        <v>0</v>
      </c>
      <c r="F3718" s="5">
        <v>79000</v>
      </c>
      <c r="G3718" s="5">
        <v>0</v>
      </c>
      <c r="H3718" s="5">
        <v>0</v>
      </c>
      <c r="I3718" s="5">
        <v>0</v>
      </c>
      <c r="J3718" s="12"/>
    </row>
    <row r="3719" spans="2:10" ht="16.5" thickTop="1" thickBot="1" x14ac:dyDescent="0.3">
      <c r="B3719" s="31" t="s">
        <v>18</v>
      </c>
      <c r="C3719">
        <v>220</v>
      </c>
      <c r="D3719" s="5">
        <v>65381.79999999702</v>
      </c>
      <c r="E3719" s="5">
        <v>153880.30999999307</v>
      </c>
      <c r="F3719" s="5">
        <v>1821514.5900000045</v>
      </c>
      <c r="G3719" s="5">
        <v>3427357.7799999956</v>
      </c>
      <c r="H3719" s="5">
        <v>2573010.9300000025</v>
      </c>
      <c r="I3719" s="5">
        <v>1025144.9799999995</v>
      </c>
      <c r="J3719" s="12"/>
    </row>
    <row r="3720" spans="2:10" ht="16.5" thickTop="1" thickBot="1" x14ac:dyDescent="0.3">
      <c r="B3720" s="31" t="s">
        <v>67</v>
      </c>
      <c r="C3720">
        <v>222</v>
      </c>
      <c r="D3720" s="5">
        <v>1467768</v>
      </c>
      <c r="E3720" s="5">
        <v>1467768</v>
      </c>
      <c r="F3720" s="5">
        <v>1467768.95</v>
      </c>
      <c r="G3720" s="5">
        <v>1467768.95</v>
      </c>
      <c r="H3720" s="5">
        <v>1467768.95</v>
      </c>
      <c r="I3720" s="5">
        <v>1467768.95</v>
      </c>
      <c r="J3720" s="12"/>
    </row>
    <row r="3721" spans="2:10" ht="16.5" thickTop="1" thickBot="1" x14ac:dyDescent="0.3">
      <c r="B3721" s="31" t="s">
        <v>19</v>
      </c>
      <c r="C3721">
        <v>500</v>
      </c>
      <c r="D3721" s="5">
        <v>8765760.1300000008</v>
      </c>
      <c r="E3721" s="5">
        <v>9355643.5700000003</v>
      </c>
      <c r="F3721" s="5">
        <v>6766338.4800000004</v>
      </c>
      <c r="G3721" s="5">
        <v>5353146.3500000006</v>
      </c>
      <c r="H3721" s="5">
        <v>6613659.4399999995</v>
      </c>
      <c r="I3721" s="5">
        <v>9222532.3800000008</v>
      </c>
      <c r="J3721" s="12"/>
    </row>
    <row r="3722" spans="2:10" ht="16.5" thickTop="1" thickBot="1" x14ac:dyDescent="0.3">
      <c r="B3722" s="30" t="s">
        <v>40</v>
      </c>
      <c r="D3722" s="5"/>
      <c r="E3722" s="5"/>
      <c r="F3722" s="5"/>
      <c r="G3722" s="5"/>
      <c r="H3722" s="5"/>
      <c r="I3722" s="5"/>
      <c r="J3722" s="12"/>
    </row>
    <row r="3723" spans="2:10" ht="16.5" thickTop="1" thickBot="1" x14ac:dyDescent="0.3">
      <c r="B3723" s="31" t="s">
        <v>15</v>
      </c>
      <c r="C3723">
        <v>100</v>
      </c>
      <c r="D3723" s="5">
        <v>0</v>
      </c>
      <c r="E3723" s="5">
        <v>0</v>
      </c>
      <c r="F3723" s="5">
        <v>0</v>
      </c>
      <c r="G3723" s="5">
        <v>0</v>
      </c>
      <c r="H3723" s="5">
        <v>1997194.05</v>
      </c>
      <c r="I3723" s="5">
        <v>1731828.92</v>
      </c>
      <c r="J3723" s="12"/>
    </row>
    <row r="3724" spans="2:10" ht="16.5" thickTop="1" thickBot="1" x14ac:dyDescent="0.3">
      <c r="B3724" s="31" t="s">
        <v>66</v>
      </c>
      <c r="C3724">
        <v>137</v>
      </c>
      <c r="D3724" s="5">
        <v>0</v>
      </c>
      <c r="E3724" s="5">
        <v>0</v>
      </c>
      <c r="F3724" s="5">
        <v>0</v>
      </c>
      <c r="G3724" s="5">
        <v>0</v>
      </c>
      <c r="H3724" s="5">
        <v>2000000</v>
      </c>
      <c r="I3724" s="5">
        <v>1997194.05</v>
      </c>
      <c r="J3724" s="12"/>
    </row>
    <row r="3725" spans="2:10" ht="16.5" thickTop="1" thickBot="1" x14ac:dyDescent="0.3">
      <c r="B3725" s="31" t="s">
        <v>97</v>
      </c>
      <c r="C3725">
        <v>205</v>
      </c>
      <c r="D3725" s="5">
        <v>0</v>
      </c>
      <c r="E3725" s="5">
        <v>0</v>
      </c>
      <c r="F3725" s="5">
        <v>0</v>
      </c>
      <c r="G3725" s="5">
        <v>0</v>
      </c>
      <c r="H3725" s="5">
        <v>2805.95</v>
      </c>
      <c r="I3725" s="5">
        <v>265365.13</v>
      </c>
      <c r="J3725" s="12"/>
    </row>
    <row r="3726" spans="2:10" ht="16.5" thickTop="1" thickBot="1" x14ac:dyDescent="0.3">
      <c r="B3726" s="31" t="s">
        <v>67</v>
      </c>
      <c r="C3726">
        <v>222</v>
      </c>
      <c r="D3726" s="5">
        <v>0</v>
      </c>
      <c r="E3726" s="5">
        <v>0</v>
      </c>
      <c r="F3726" s="5">
        <v>0</v>
      </c>
      <c r="G3726" s="5">
        <v>0</v>
      </c>
      <c r="H3726" s="5">
        <v>1997194.05</v>
      </c>
      <c r="I3726" s="5">
        <v>1731828.92</v>
      </c>
      <c r="J3726" s="12"/>
    </row>
    <row r="3727" spans="2:10" ht="16.5" thickTop="1" thickBot="1" x14ac:dyDescent="0.3">
      <c r="B3727" s="30" t="s">
        <v>33</v>
      </c>
      <c r="D3727" s="5"/>
      <c r="E3727" s="5"/>
      <c r="F3727" s="5"/>
      <c r="G3727" s="5"/>
      <c r="H3727" s="5"/>
      <c r="I3727" s="5"/>
      <c r="J3727" s="12"/>
    </row>
    <row r="3728" spans="2:10" ht="16.5" thickTop="1" thickBot="1" x14ac:dyDescent="0.3">
      <c r="B3728" s="31" t="s">
        <v>15</v>
      </c>
      <c r="C3728">
        <v>100</v>
      </c>
      <c r="D3728" s="5">
        <v>0</v>
      </c>
      <c r="E3728" s="5">
        <v>0</v>
      </c>
      <c r="F3728" s="5">
        <v>19359.150000000001</v>
      </c>
      <c r="G3728" s="5">
        <v>0</v>
      </c>
      <c r="H3728" s="5">
        <v>0</v>
      </c>
      <c r="I3728" s="5">
        <v>0</v>
      </c>
      <c r="J3728" s="12"/>
    </row>
    <row r="3729" spans="2:10" ht="16.5" thickTop="1" thickBot="1" x14ac:dyDescent="0.3">
      <c r="B3729" s="31" t="s">
        <v>16</v>
      </c>
      <c r="C3729">
        <v>135</v>
      </c>
      <c r="D3729" s="5">
        <v>0</v>
      </c>
      <c r="E3729" s="5">
        <v>0</v>
      </c>
      <c r="F3729" s="5">
        <v>39095.450000000004</v>
      </c>
      <c r="G3729" s="5">
        <v>52088.15</v>
      </c>
      <c r="H3729" s="5">
        <v>0</v>
      </c>
      <c r="I3729" s="5">
        <v>0</v>
      </c>
      <c r="J3729" s="12"/>
    </row>
    <row r="3730" spans="2:10" ht="16.5" thickTop="1" thickBot="1" x14ac:dyDescent="0.3">
      <c r="B3730" s="31" t="s">
        <v>17</v>
      </c>
      <c r="C3730">
        <v>200</v>
      </c>
      <c r="D3730" s="5">
        <v>0</v>
      </c>
      <c r="E3730" s="5">
        <v>0</v>
      </c>
      <c r="F3730" s="5">
        <v>19736.3</v>
      </c>
      <c r="G3730" s="5">
        <v>52088.15</v>
      </c>
      <c r="H3730" s="5">
        <v>0</v>
      </c>
      <c r="I3730" s="5">
        <v>0</v>
      </c>
      <c r="J3730" s="12"/>
    </row>
    <row r="3731" spans="2:10" ht="16.5" thickTop="1" thickBot="1" x14ac:dyDescent="0.3">
      <c r="B3731" s="31" t="s">
        <v>18</v>
      </c>
      <c r="C3731">
        <v>220</v>
      </c>
      <c r="D3731" s="5">
        <v>0</v>
      </c>
      <c r="E3731" s="5">
        <v>0</v>
      </c>
      <c r="F3731" s="5">
        <v>19359.150000000005</v>
      </c>
      <c r="G3731" s="5">
        <v>0</v>
      </c>
      <c r="H3731" s="5">
        <v>0</v>
      </c>
      <c r="I3731" s="5">
        <v>0</v>
      </c>
      <c r="J3731" s="12"/>
    </row>
    <row r="3732" spans="2:10" ht="16.5" thickTop="1" thickBot="1" x14ac:dyDescent="0.3">
      <c r="B3732" s="29" t="s">
        <v>388</v>
      </c>
      <c r="D3732" s="5"/>
      <c r="E3732" s="5"/>
      <c r="F3732" s="5"/>
      <c r="G3732" s="5"/>
      <c r="H3732" s="5"/>
      <c r="I3732" s="5"/>
      <c r="J3732" s="12"/>
    </row>
    <row r="3733" spans="2:10" ht="16.5" thickTop="1" thickBot="1" x14ac:dyDescent="0.3">
      <c r="B3733" s="30" t="s">
        <v>263</v>
      </c>
      <c r="D3733" s="5"/>
      <c r="E3733" s="5"/>
      <c r="F3733" s="5"/>
      <c r="G3733" s="5"/>
      <c r="H3733" s="5"/>
      <c r="I3733" s="5"/>
      <c r="J3733" s="12"/>
    </row>
    <row r="3734" spans="2:10" ht="16.5" thickTop="1" thickBot="1" x14ac:dyDescent="0.3">
      <c r="B3734" s="31" t="s">
        <v>16</v>
      </c>
      <c r="C3734">
        <v>135</v>
      </c>
      <c r="D3734" s="5">
        <v>0</v>
      </c>
      <c r="E3734" s="5">
        <v>0</v>
      </c>
      <c r="F3734" s="5">
        <v>0</v>
      </c>
      <c r="G3734" s="5">
        <v>51500</v>
      </c>
      <c r="H3734" s="5">
        <v>0</v>
      </c>
      <c r="I3734" s="5">
        <v>0</v>
      </c>
      <c r="J3734" s="12"/>
    </row>
    <row r="3735" spans="2:10" ht="16.5" thickTop="1" thickBot="1" x14ac:dyDescent="0.3">
      <c r="B3735" s="31" t="s">
        <v>17</v>
      </c>
      <c r="C3735">
        <v>200</v>
      </c>
      <c r="D3735" s="5">
        <v>0</v>
      </c>
      <c r="E3735" s="5">
        <v>0</v>
      </c>
      <c r="F3735" s="5">
        <v>0</v>
      </c>
      <c r="G3735" s="5">
        <v>51500</v>
      </c>
      <c r="H3735" s="5">
        <v>0</v>
      </c>
      <c r="I3735" s="5">
        <v>0</v>
      </c>
      <c r="J3735" s="12"/>
    </row>
    <row r="3736" spans="2:10" ht="16.5" thickTop="1" thickBot="1" x14ac:dyDescent="0.3">
      <c r="B3736" s="29" t="s">
        <v>389</v>
      </c>
      <c r="D3736" s="5"/>
      <c r="E3736" s="5"/>
      <c r="F3736" s="5"/>
      <c r="G3736" s="5"/>
      <c r="H3736" s="5"/>
      <c r="I3736" s="5"/>
      <c r="J3736" s="12"/>
    </row>
    <row r="3737" spans="2:10" ht="16.5" thickTop="1" thickBot="1" x14ac:dyDescent="0.3">
      <c r="B3737" s="30" t="s">
        <v>263</v>
      </c>
      <c r="D3737" s="5"/>
      <c r="E3737" s="5"/>
      <c r="F3737" s="5"/>
      <c r="G3737" s="5"/>
      <c r="H3737" s="5"/>
      <c r="I3737" s="5"/>
      <c r="J3737" s="12"/>
    </row>
    <row r="3738" spans="2:10" ht="16.5" thickTop="1" thickBot="1" x14ac:dyDescent="0.3">
      <c r="B3738" s="31" t="s">
        <v>16</v>
      </c>
      <c r="C3738">
        <v>135</v>
      </c>
      <c r="D3738" s="5">
        <v>0</v>
      </c>
      <c r="E3738" s="5">
        <v>0</v>
      </c>
      <c r="F3738" s="5">
        <v>0</v>
      </c>
      <c r="G3738" s="5">
        <v>51500</v>
      </c>
      <c r="H3738" s="5">
        <v>0</v>
      </c>
      <c r="I3738" s="5">
        <v>0</v>
      </c>
      <c r="J3738" s="12"/>
    </row>
    <row r="3739" spans="2:10" ht="16.5" thickTop="1" thickBot="1" x14ac:dyDescent="0.3">
      <c r="B3739" s="31" t="s">
        <v>17</v>
      </c>
      <c r="C3739">
        <v>200</v>
      </c>
      <c r="D3739" s="5">
        <v>0</v>
      </c>
      <c r="E3739" s="5">
        <v>0</v>
      </c>
      <c r="F3739" s="5">
        <v>0</v>
      </c>
      <c r="G3739" s="5">
        <v>51500</v>
      </c>
      <c r="H3739" s="5">
        <v>0</v>
      </c>
      <c r="I3739" s="5">
        <v>0</v>
      </c>
      <c r="J3739" s="12"/>
    </row>
    <row r="3740" spans="2:10" ht="16.5" thickTop="1" thickBot="1" x14ac:dyDescent="0.3">
      <c r="B3740" s="30" t="s">
        <v>33</v>
      </c>
      <c r="D3740" s="5"/>
      <c r="E3740" s="5"/>
      <c r="F3740" s="5"/>
      <c r="G3740" s="5"/>
      <c r="H3740" s="5"/>
      <c r="I3740" s="5"/>
      <c r="J3740" s="12"/>
    </row>
    <row r="3741" spans="2:10" ht="16.5" thickTop="1" thickBot="1" x14ac:dyDescent="0.3">
      <c r="B3741" s="31" t="s">
        <v>16</v>
      </c>
      <c r="C3741">
        <v>135</v>
      </c>
      <c r="D3741" s="5">
        <v>0</v>
      </c>
      <c r="E3741" s="5">
        <v>0</v>
      </c>
      <c r="F3741" s="5">
        <v>34437.68</v>
      </c>
      <c r="G3741" s="5">
        <v>178168</v>
      </c>
      <c r="H3741" s="5">
        <v>0</v>
      </c>
      <c r="I3741" s="5">
        <v>0</v>
      </c>
      <c r="J3741" s="12"/>
    </row>
    <row r="3742" spans="2:10" ht="16.5" thickTop="1" thickBot="1" x14ac:dyDescent="0.3">
      <c r="B3742" s="31" t="s">
        <v>17</v>
      </c>
      <c r="C3742">
        <v>200</v>
      </c>
      <c r="D3742" s="5">
        <v>0</v>
      </c>
      <c r="E3742" s="5">
        <v>0</v>
      </c>
      <c r="F3742" s="5">
        <v>34437.68</v>
      </c>
      <c r="G3742" s="5">
        <v>178168</v>
      </c>
      <c r="H3742" s="5">
        <v>0</v>
      </c>
      <c r="I3742" s="5">
        <v>0</v>
      </c>
      <c r="J3742" s="12"/>
    </row>
    <row r="3743" spans="2:10" ht="16.5" thickTop="1" thickBot="1" x14ac:dyDescent="0.3">
      <c r="B3743" s="29" t="s">
        <v>390</v>
      </c>
      <c r="D3743" s="5"/>
      <c r="E3743" s="5"/>
      <c r="F3743" s="5"/>
      <c r="G3743" s="5"/>
      <c r="H3743" s="5"/>
      <c r="I3743" s="5"/>
      <c r="J3743" s="12"/>
    </row>
    <row r="3744" spans="2:10" ht="16.5" thickTop="1" thickBot="1" x14ac:dyDescent="0.3">
      <c r="B3744" s="30" t="s">
        <v>391</v>
      </c>
      <c r="D3744" s="5"/>
      <c r="E3744" s="5"/>
      <c r="F3744" s="5"/>
      <c r="G3744" s="5"/>
      <c r="H3744" s="5"/>
      <c r="I3744" s="5"/>
      <c r="J3744" s="12"/>
    </row>
    <row r="3745" spans="2:10" ht="16.5" thickTop="1" thickBot="1" x14ac:dyDescent="0.3">
      <c r="B3745" s="31" t="s">
        <v>15</v>
      </c>
      <c r="C3745">
        <v>100</v>
      </c>
      <c r="D3745" s="5">
        <v>1461741.8900000001</v>
      </c>
      <c r="E3745" s="5">
        <v>1520879.58</v>
      </c>
      <c r="F3745" s="5">
        <v>551604.64</v>
      </c>
      <c r="G3745" s="5">
        <v>625795.76</v>
      </c>
      <c r="H3745" s="5">
        <v>378295.5</v>
      </c>
      <c r="I3745" s="5">
        <v>405481.06</v>
      </c>
      <c r="J3745" s="12"/>
    </row>
    <row r="3746" spans="2:10" ht="16.5" thickTop="1" thickBot="1" x14ac:dyDescent="0.3">
      <c r="B3746" s="31" t="s">
        <v>16</v>
      </c>
      <c r="C3746">
        <v>135</v>
      </c>
      <c r="D3746" s="5">
        <v>6300336</v>
      </c>
      <c r="E3746" s="5">
        <v>3982992</v>
      </c>
      <c r="F3746" s="5">
        <v>4089450</v>
      </c>
      <c r="G3746" s="5">
        <v>4145832</v>
      </c>
      <c r="H3746" s="5">
        <v>4145832</v>
      </c>
      <c r="I3746" s="5">
        <v>4206725</v>
      </c>
      <c r="J3746" s="12"/>
    </row>
    <row r="3747" spans="2:10" ht="16.5" thickTop="1" thickBot="1" x14ac:dyDescent="0.3">
      <c r="B3747" s="31" t="s">
        <v>17</v>
      </c>
      <c r="C3747">
        <v>200</v>
      </c>
      <c r="D3747" s="5">
        <v>2271736.8200000003</v>
      </c>
      <c r="E3747" s="5">
        <v>1687165.3499999999</v>
      </c>
      <c r="F3747" s="5">
        <v>2180555.9500000002</v>
      </c>
      <c r="G3747" s="5">
        <v>1509280.8</v>
      </c>
      <c r="H3747" s="5">
        <v>1943320.2500000009</v>
      </c>
      <c r="I3747" s="5">
        <v>1490363.7900000005</v>
      </c>
      <c r="J3747" s="12"/>
    </row>
    <row r="3748" spans="2:10" ht="16.5" thickTop="1" thickBot="1" x14ac:dyDescent="0.3">
      <c r="B3748" s="31" t="s">
        <v>18</v>
      </c>
      <c r="C3748">
        <v>220</v>
      </c>
      <c r="D3748" s="5">
        <v>4028599.1799999997</v>
      </c>
      <c r="E3748" s="5">
        <v>2295826.6500000004</v>
      </c>
      <c r="F3748" s="5">
        <v>1908894.0499999998</v>
      </c>
      <c r="G3748" s="5">
        <v>2636551.2000000002</v>
      </c>
      <c r="H3748" s="5">
        <v>2202511.7499999991</v>
      </c>
      <c r="I3748" s="5">
        <v>2716361.2099999995</v>
      </c>
      <c r="J3748" s="12"/>
    </row>
    <row r="3749" spans="2:10" ht="16.5" thickTop="1" thickBot="1" x14ac:dyDescent="0.3">
      <c r="B3749" s="31" t="s">
        <v>19</v>
      </c>
      <c r="C3749">
        <v>500</v>
      </c>
      <c r="D3749" s="5">
        <v>2313533.11</v>
      </c>
      <c r="E3749" s="5">
        <v>1746303.04</v>
      </c>
      <c r="F3749" s="5">
        <v>1211281.01</v>
      </c>
      <c r="G3749" s="5">
        <v>1583471.92</v>
      </c>
      <c r="H3749" s="5">
        <v>1695819.9899999998</v>
      </c>
      <c r="I3749" s="5">
        <v>1517549.35</v>
      </c>
      <c r="J3749" s="12"/>
    </row>
    <row r="3750" spans="2:10" ht="16.5" thickTop="1" thickBot="1" x14ac:dyDescent="0.3">
      <c r="B3750" s="30" t="s">
        <v>360</v>
      </c>
      <c r="D3750" s="5"/>
      <c r="E3750" s="5"/>
      <c r="F3750" s="5"/>
      <c r="G3750" s="5"/>
      <c r="H3750" s="5"/>
      <c r="I3750" s="5"/>
      <c r="J3750" s="12"/>
    </row>
    <row r="3751" spans="2:10" ht="16.5" thickTop="1" thickBot="1" x14ac:dyDescent="0.3">
      <c r="B3751" s="31" t="s">
        <v>15</v>
      </c>
      <c r="C3751">
        <v>100</v>
      </c>
      <c r="D3751" s="5">
        <v>0</v>
      </c>
      <c r="E3751" s="5">
        <v>0</v>
      </c>
      <c r="F3751" s="5">
        <v>0</v>
      </c>
      <c r="G3751" s="5">
        <v>0</v>
      </c>
      <c r="H3751" s="5">
        <v>0</v>
      </c>
      <c r="I3751" s="5">
        <v>17035</v>
      </c>
      <c r="J3751" s="12"/>
    </row>
    <row r="3752" spans="2:10" ht="16.5" thickTop="1" thickBot="1" x14ac:dyDescent="0.3">
      <c r="B3752" s="31" t="s">
        <v>16</v>
      </c>
      <c r="C3752">
        <v>135</v>
      </c>
      <c r="D3752" s="5">
        <v>0</v>
      </c>
      <c r="E3752" s="5">
        <v>0</v>
      </c>
      <c r="F3752" s="5">
        <v>0</v>
      </c>
      <c r="G3752" s="5">
        <v>0</v>
      </c>
      <c r="H3752" s="5">
        <v>0</v>
      </c>
      <c r="I3752" s="5">
        <v>17035</v>
      </c>
      <c r="J3752" s="12"/>
    </row>
    <row r="3753" spans="2:10" ht="16.5" thickTop="1" thickBot="1" x14ac:dyDescent="0.3">
      <c r="B3753" s="31" t="s">
        <v>18</v>
      </c>
      <c r="C3753">
        <v>220</v>
      </c>
      <c r="D3753" s="5">
        <v>0</v>
      </c>
      <c r="E3753" s="5">
        <v>0</v>
      </c>
      <c r="F3753" s="5">
        <v>0</v>
      </c>
      <c r="G3753" s="5">
        <v>0</v>
      </c>
      <c r="H3753" s="5">
        <v>0</v>
      </c>
      <c r="I3753" s="5">
        <v>17035</v>
      </c>
      <c r="J3753" s="12"/>
    </row>
    <row r="3754" spans="2:10" ht="16.5" thickTop="1" thickBot="1" x14ac:dyDescent="0.3">
      <c r="B3754" s="30" t="s">
        <v>38</v>
      </c>
      <c r="D3754" s="5"/>
      <c r="E3754" s="5"/>
      <c r="F3754" s="5"/>
      <c r="G3754" s="5"/>
      <c r="H3754" s="5"/>
      <c r="I3754" s="5"/>
      <c r="J3754" s="12"/>
    </row>
    <row r="3755" spans="2:10" ht="16.5" thickTop="1" thickBot="1" x14ac:dyDescent="0.3">
      <c r="B3755" s="31" t="s">
        <v>15</v>
      </c>
      <c r="C3755">
        <v>100</v>
      </c>
      <c r="D3755" s="5">
        <v>0</v>
      </c>
      <c r="E3755" s="5">
        <v>0</v>
      </c>
      <c r="F3755" s="5">
        <v>0</v>
      </c>
      <c r="G3755" s="5">
        <v>0</v>
      </c>
      <c r="H3755" s="5">
        <v>119028.79</v>
      </c>
      <c r="I3755" s="5">
        <v>80361.259999999995</v>
      </c>
      <c r="J3755" s="12"/>
    </row>
    <row r="3756" spans="2:10" ht="16.5" thickTop="1" thickBot="1" x14ac:dyDescent="0.3">
      <c r="B3756" s="31" t="s">
        <v>16</v>
      </c>
      <c r="C3756">
        <v>135</v>
      </c>
      <c r="D3756" s="5">
        <v>0</v>
      </c>
      <c r="E3756" s="5">
        <v>0</v>
      </c>
      <c r="F3756" s="5">
        <v>0</v>
      </c>
      <c r="G3756" s="5">
        <v>0</v>
      </c>
      <c r="H3756" s="5">
        <v>0</v>
      </c>
      <c r="I3756" s="5">
        <v>132000</v>
      </c>
      <c r="J3756" s="12"/>
    </row>
    <row r="3757" spans="2:10" ht="16.5" thickTop="1" thickBot="1" x14ac:dyDescent="0.3">
      <c r="B3757" s="31" t="s">
        <v>17</v>
      </c>
      <c r="C3757">
        <v>200</v>
      </c>
      <c r="D3757" s="5">
        <v>0</v>
      </c>
      <c r="E3757" s="5">
        <v>0</v>
      </c>
      <c r="F3757" s="5">
        <v>0</v>
      </c>
      <c r="G3757" s="5">
        <v>0</v>
      </c>
      <c r="H3757" s="5">
        <v>0</v>
      </c>
      <c r="I3757" s="5">
        <v>130183.51000000001</v>
      </c>
      <c r="J3757" s="12"/>
    </row>
    <row r="3758" spans="2:10" ht="16.5" thickTop="1" thickBot="1" x14ac:dyDescent="0.3">
      <c r="B3758" s="31" t="s">
        <v>18</v>
      </c>
      <c r="C3758">
        <v>220</v>
      </c>
      <c r="D3758" s="5">
        <v>0</v>
      </c>
      <c r="E3758" s="5">
        <v>0</v>
      </c>
      <c r="F3758" s="5">
        <v>0</v>
      </c>
      <c r="G3758" s="5">
        <v>0</v>
      </c>
      <c r="H3758" s="5">
        <v>0</v>
      </c>
      <c r="I3758" s="5">
        <v>1816.4899999999907</v>
      </c>
      <c r="J3758" s="12"/>
    </row>
    <row r="3759" spans="2:10" ht="16.5" thickTop="1" thickBot="1" x14ac:dyDescent="0.3">
      <c r="B3759" s="31" t="s">
        <v>19</v>
      </c>
      <c r="C3759">
        <v>500</v>
      </c>
      <c r="D3759" s="5">
        <v>0</v>
      </c>
      <c r="E3759" s="5">
        <v>0</v>
      </c>
      <c r="F3759" s="5">
        <v>0</v>
      </c>
      <c r="G3759" s="5">
        <v>0</v>
      </c>
      <c r="H3759" s="5">
        <v>119028.79</v>
      </c>
      <c r="I3759" s="5">
        <v>91515.98</v>
      </c>
      <c r="J3759" s="12"/>
    </row>
    <row r="3760" spans="2:10" ht="16.5" thickTop="1" thickBot="1" x14ac:dyDescent="0.3">
      <c r="B3760" s="30" t="s">
        <v>263</v>
      </c>
      <c r="D3760" s="5"/>
      <c r="E3760" s="5"/>
      <c r="F3760" s="5"/>
      <c r="G3760" s="5"/>
      <c r="H3760" s="5"/>
      <c r="I3760" s="5"/>
      <c r="J3760" s="12"/>
    </row>
    <row r="3761" spans="2:10" ht="16.5" thickTop="1" thickBot="1" x14ac:dyDescent="0.3">
      <c r="B3761" s="31" t="s">
        <v>16</v>
      </c>
      <c r="C3761">
        <v>135</v>
      </c>
      <c r="D3761" s="5">
        <v>0</v>
      </c>
      <c r="E3761" s="5">
        <v>0</v>
      </c>
      <c r="F3761" s="5">
        <v>0</v>
      </c>
      <c r="G3761" s="5">
        <v>51500</v>
      </c>
      <c r="H3761" s="5">
        <v>0</v>
      </c>
      <c r="I3761" s="5">
        <v>0</v>
      </c>
      <c r="J3761" s="12"/>
    </row>
    <row r="3762" spans="2:10" ht="16.5" thickTop="1" thickBot="1" x14ac:dyDescent="0.3">
      <c r="B3762" s="31" t="s">
        <v>17</v>
      </c>
      <c r="C3762">
        <v>200</v>
      </c>
      <c r="D3762" s="5">
        <v>0</v>
      </c>
      <c r="E3762" s="5">
        <v>0</v>
      </c>
      <c r="F3762" s="5">
        <v>0</v>
      </c>
      <c r="G3762" s="5">
        <v>51500</v>
      </c>
      <c r="H3762" s="5">
        <v>0</v>
      </c>
      <c r="I3762" s="5">
        <v>0</v>
      </c>
      <c r="J3762" s="12"/>
    </row>
    <row r="3763" spans="2:10" ht="16.5" thickTop="1" thickBot="1" x14ac:dyDescent="0.3">
      <c r="B3763" s="31" t="s">
        <v>19</v>
      </c>
      <c r="C3763">
        <v>500</v>
      </c>
      <c r="D3763" s="5">
        <v>0</v>
      </c>
      <c r="E3763" s="5">
        <v>0</v>
      </c>
      <c r="F3763" s="5">
        <v>0</v>
      </c>
      <c r="G3763" s="5">
        <v>51500</v>
      </c>
      <c r="H3763" s="5">
        <v>0</v>
      </c>
      <c r="I3763" s="5">
        <v>0</v>
      </c>
      <c r="J3763" s="12"/>
    </row>
    <row r="3764" spans="2:10" ht="16.5" thickTop="1" thickBot="1" x14ac:dyDescent="0.3">
      <c r="B3764" s="30" t="s">
        <v>33</v>
      </c>
      <c r="D3764" s="5"/>
      <c r="E3764" s="5"/>
      <c r="F3764" s="5"/>
      <c r="G3764" s="5"/>
      <c r="H3764" s="5"/>
      <c r="I3764" s="5"/>
      <c r="J3764" s="12"/>
    </row>
    <row r="3765" spans="2:10" ht="16.5" thickTop="1" thickBot="1" x14ac:dyDescent="0.3">
      <c r="B3765" s="31" t="s">
        <v>16</v>
      </c>
      <c r="C3765">
        <v>135</v>
      </c>
      <c r="D3765" s="5">
        <v>0</v>
      </c>
      <c r="E3765" s="5">
        <v>0</v>
      </c>
      <c r="F3765" s="5">
        <v>15000</v>
      </c>
      <c r="G3765" s="5">
        <v>60655</v>
      </c>
      <c r="H3765" s="5">
        <v>0</v>
      </c>
      <c r="I3765" s="5">
        <v>0</v>
      </c>
      <c r="J3765" s="12"/>
    </row>
    <row r="3766" spans="2:10" ht="16.5" thickTop="1" thickBot="1" x14ac:dyDescent="0.3">
      <c r="B3766" s="31" t="s">
        <v>17</v>
      </c>
      <c r="C3766">
        <v>200</v>
      </c>
      <c r="D3766" s="5">
        <v>0</v>
      </c>
      <c r="E3766" s="5">
        <v>0</v>
      </c>
      <c r="F3766" s="5">
        <v>15000</v>
      </c>
      <c r="G3766" s="5">
        <v>60655</v>
      </c>
      <c r="H3766" s="5">
        <v>0</v>
      </c>
      <c r="I3766" s="5">
        <v>0</v>
      </c>
      <c r="J3766" s="12"/>
    </row>
    <row r="3767" spans="2:10" ht="16.5" thickTop="1" thickBot="1" x14ac:dyDescent="0.3">
      <c r="B3767" s="29" t="s">
        <v>392</v>
      </c>
      <c r="D3767" s="5"/>
      <c r="E3767" s="5"/>
      <c r="F3767" s="5"/>
      <c r="G3767" s="5"/>
      <c r="H3767" s="5"/>
      <c r="I3767" s="5"/>
      <c r="J3767" s="12"/>
    </row>
    <row r="3768" spans="2:10" ht="16.5" thickTop="1" thickBot="1" x14ac:dyDescent="0.3">
      <c r="B3768" s="30" t="s">
        <v>393</v>
      </c>
      <c r="D3768" s="5"/>
      <c r="E3768" s="5"/>
      <c r="F3768" s="5"/>
      <c r="G3768" s="5"/>
      <c r="H3768" s="5"/>
      <c r="I3768" s="5"/>
      <c r="J3768" s="12"/>
    </row>
    <row r="3769" spans="2:10" ht="16.5" thickTop="1" thickBot="1" x14ac:dyDescent="0.3">
      <c r="B3769" s="31" t="s">
        <v>15</v>
      </c>
      <c r="C3769">
        <v>100</v>
      </c>
      <c r="D3769" s="5">
        <v>303883.48</v>
      </c>
      <c r="E3769" s="5">
        <v>302246.57999999996</v>
      </c>
      <c r="F3769" s="5">
        <v>481295.91</v>
      </c>
      <c r="G3769" s="5">
        <v>286266.38</v>
      </c>
      <c r="H3769" s="5">
        <v>403156.27999999997</v>
      </c>
      <c r="I3769" s="5">
        <v>425457.6</v>
      </c>
      <c r="J3769" s="12"/>
    </row>
    <row r="3770" spans="2:10" ht="16.5" thickTop="1" thickBot="1" x14ac:dyDescent="0.3">
      <c r="B3770" s="31" t="s">
        <v>16</v>
      </c>
      <c r="C3770">
        <v>135</v>
      </c>
      <c r="D3770" s="5">
        <v>1544727</v>
      </c>
      <c r="E3770" s="5">
        <v>1544736</v>
      </c>
      <c r="F3770" s="5">
        <v>1544736</v>
      </c>
      <c r="G3770" s="5">
        <v>1545145</v>
      </c>
      <c r="H3770" s="5">
        <v>1545145</v>
      </c>
      <c r="I3770" s="5">
        <v>1553122</v>
      </c>
      <c r="J3770" s="12"/>
    </row>
    <row r="3771" spans="2:10" ht="16.5" thickTop="1" thickBot="1" x14ac:dyDescent="0.3">
      <c r="B3771" s="31" t="s">
        <v>17</v>
      </c>
      <c r="C3771">
        <v>200</v>
      </c>
      <c r="D3771" s="5">
        <v>140766.28</v>
      </c>
      <c r="E3771" s="5">
        <v>247884.53999999998</v>
      </c>
      <c r="F3771" s="5">
        <v>274485.46999999997</v>
      </c>
      <c r="G3771" s="5">
        <v>617709.88000000012</v>
      </c>
      <c r="H3771" s="5">
        <v>356374.67000000016</v>
      </c>
      <c r="I3771" s="5">
        <v>267278.30000000005</v>
      </c>
      <c r="J3771" s="12"/>
    </row>
    <row r="3772" spans="2:10" ht="16.5" thickTop="1" thickBot="1" x14ac:dyDescent="0.3">
      <c r="B3772" s="31" t="s">
        <v>18</v>
      </c>
      <c r="C3772">
        <v>220</v>
      </c>
      <c r="D3772" s="5">
        <v>1403960.72</v>
      </c>
      <c r="E3772" s="5">
        <v>1296851.46</v>
      </c>
      <c r="F3772" s="5">
        <v>1270250.53</v>
      </c>
      <c r="G3772" s="5">
        <v>927435.11999999988</v>
      </c>
      <c r="H3772" s="5">
        <v>1188770.3299999998</v>
      </c>
      <c r="I3772" s="5">
        <v>1285843.7</v>
      </c>
      <c r="J3772" s="12"/>
    </row>
    <row r="3773" spans="2:10" ht="16.5" thickTop="1" thickBot="1" x14ac:dyDescent="0.3">
      <c r="B3773" s="31" t="s">
        <v>19</v>
      </c>
      <c r="C3773">
        <v>500</v>
      </c>
      <c r="D3773" s="5">
        <v>184791.40000000002</v>
      </c>
      <c r="E3773" s="5">
        <v>246247.64</v>
      </c>
      <c r="F3773" s="5">
        <v>453534.8</v>
      </c>
      <c r="G3773" s="5">
        <v>422680.35000000003</v>
      </c>
      <c r="H3773" s="5">
        <v>473264.57000000007</v>
      </c>
      <c r="I3773" s="5">
        <v>289579.62</v>
      </c>
      <c r="J3773" s="12"/>
    </row>
    <row r="3774" spans="2:10" ht="16.5" thickTop="1" thickBot="1" x14ac:dyDescent="0.3">
      <c r="B3774" s="30" t="s">
        <v>263</v>
      </c>
      <c r="D3774" s="5"/>
      <c r="E3774" s="5"/>
      <c r="F3774" s="5"/>
      <c r="G3774" s="5"/>
      <c r="H3774" s="5"/>
      <c r="I3774" s="5"/>
      <c r="J3774" s="12"/>
    </row>
    <row r="3775" spans="2:10" ht="16.5" thickTop="1" thickBot="1" x14ac:dyDescent="0.3">
      <c r="B3775" s="31" t="s">
        <v>16</v>
      </c>
      <c r="C3775">
        <v>135</v>
      </c>
      <c r="D3775" s="5">
        <v>0</v>
      </c>
      <c r="E3775" s="5">
        <v>0</v>
      </c>
      <c r="F3775" s="5">
        <v>0</v>
      </c>
      <c r="G3775" s="5">
        <v>51500</v>
      </c>
      <c r="H3775" s="5">
        <v>0</v>
      </c>
      <c r="I3775" s="5">
        <v>0</v>
      </c>
      <c r="J3775" s="12"/>
    </row>
    <row r="3776" spans="2:10" ht="16.5" thickTop="1" thickBot="1" x14ac:dyDescent="0.3">
      <c r="B3776" s="31" t="s">
        <v>18</v>
      </c>
      <c r="C3776">
        <v>220</v>
      </c>
      <c r="D3776" s="5">
        <v>0</v>
      </c>
      <c r="E3776" s="5">
        <v>0</v>
      </c>
      <c r="F3776" s="5">
        <v>0</v>
      </c>
      <c r="G3776" s="5">
        <v>51500</v>
      </c>
      <c r="H3776" s="5">
        <v>0</v>
      </c>
      <c r="I3776" s="5">
        <v>0</v>
      </c>
      <c r="J3776" s="12"/>
    </row>
    <row r="3777" spans="2:10" ht="16.5" thickTop="1" thickBot="1" x14ac:dyDescent="0.3">
      <c r="B3777" s="30" t="s">
        <v>33</v>
      </c>
      <c r="D3777" s="5"/>
      <c r="E3777" s="5"/>
      <c r="F3777" s="5"/>
      <c r="G3777" s="5"/>
      <c r="H3777" s="5"/>
      <c r="I3777" s="5"/>
      <c r="J3777" s="12"/>
    </row>
    <row r="3778" spans="2:10" ht="16.5" thickTop="1" thickBot="1" x14ac:dyDescent="0.3">
      <c r="B3778" s="31" t="s">
        <v>15</v>
      </c>
      <c r="C3778">
        <v>100</v>
      </c>
      <c r="D3778" s="5">
        <v>0</v>
      </c>
      <c r="E3778" s="5">
        <v>0</v>
      </c>
      <c r="F3778" s="5">
        <v>16256.529999999999</v>
      </c>
      <c r="G3778" s="5">
        <v>20044.14</v>
      </c>
      <c r="H3778" s="5">
        <v>0</v>
      </c>
      <c r="I3778" s="5">
        <v>0</v>
      </c>
      <c r="J3778" s="12"/>
    </row>
    <row r="3779" spans="2:10" ht="16.5" thickTop="1" thickBot="1" x14ac:dyDescent="0.3">
      <c r="B3779" s="31" t="s">
        <v>16</v>
      </c>
      <c r="C3779">
        <v>135</v>
      </c>
      <c r="D3779" s="5">
        <v>0</v>
      </c>
      <c r="E3779" s="5">
        <v>0</v>
      </c>
      <c r="F3779" s="5">
        <v>141550</v>
      </c>
      <c r="G3779" s="5">
        <v>1516256.53</v>
      </c>
      <c r="H3779" s="5">
        <v>0</v>
      </c>
      <c r="I3779" s="5">
        <v>0</v>
      </c>
      <c r="J3779" s="12"/>
    </row>
    <row r="3780" spans="2:10" ht="16.5" thickTop="1" thickBot="1" x14ac:dyDescent="0.3">
      <c r="B3780" s="31" t="s">
        <v>17</v>
      </c>
      <c r="C3780">
        <v>200</v>
      </c>
      <c r="D3780" s="5">
        <v>0</v>
      </c>
      <c r="E3780" s="5">
        <v>0</v>
      </c>
      <c r="F3780" s="5">
        <v>125293.47</v>
      </c>
      <c r="G3780" s="5">
        <v>1496212.39</v>
      </c>
      <c r="H3780" s="5">
        <v>0</v>
      </c>
      <c r="I3780" s="5">
        <v>0</v>
      </c>
      <c r="J3780" s="12"/>
    </row>
    <row r="3781" spans="2:10" ht="16.5" thickTop="1" thickBot="1" x14ac:dyDescent="0.3">
      <c r="B3781" s="31" t="s">
        <v>18</v>
      </c>
      <c r="C3781">
        <v>220</v>
      </c>
      <c r="D3781" s="5">
        <v>0</v>
      </c>
      <c r="E3781" s="5">
        <v>0</v>
      </c>
      <c r="F3781" s="5">
        <v>16256.529999999999</v>
      </c>
      <c r="G3781" s="5">
        <v>20044.14000000013</v>
      </c>
      <c r="H3781" s="5">
        <v>0</v>
      </c>
      <c r="I3781" s="5">
        <v>0</v>
      </c>
      <c r="J3781" s="12"/>
    </row>
    <row r="3782" spans="2:10" ht="16.5" thickTop="1" thickBot="1" x14ac:dyDescent="0.3">
      <c r="B3782" s="31" t="s">
        <v>19</v>
      </c>
      <c r="C3782">
        <v>500</v>
      </c>
      <c r="D3782" s="5">
        <v>0</v>
      </c>
      <c r="E3782" s="5">
        <v>0</v>
      </c>
      <c r="F3782" s="5">
        <v>0</v>
      </c>
      <c r="G3782" s="5">
        <v>0</v>
      </c>
      <c r="H3782" s="5">
        <v>2015.43</v>
      </c>
      <c r="I3782" s="5">
        <v>0</v>
      </c>
      <c r="J3782" s="12"/>
    </row>
    <row r="3783" spans="2:10" ht="16.5" thickTop="1" thickBot="1" x14ac:dyDescent="0.3">
      <c r="B3783" s="29" t="s">
        <v>394</v>
      </c>
      <c r="D3783" s="5"/>
      <c r="E3783" s="5"/>
      <c r="F3783" s="5"/>
      <c r="G3783" s="5"/>
      <c r="H3783" s="5"/>
      <c r="I3783" s="5"/>
      <c r="J3783" s="12"/>
    </row>
    <row r="3784" spans="2:10" ht="16.5" thickTop="1" thickBot="1" x14ac:dyDescent="0.3">
      <c r="B3784" s="30" t="s">
        <v>395</v>
      </c>
      <c r="D3784" s="5"/>
      <c r="E3784" s="5"/>
      <c r="F3784" s="5"/>
      <c r="G3784" s="5"/>
      <c r="H3784" s="5"/>
      <c r="I3784" s="5"/>
      <c r="J3784" s="12"/>
    </row>
    <row r="3785" spans="2:10" ht="16.5" thickTop="1" thickBot="1" x14ac:dyDescent="0.3">
      <c r="B3785" s="31" t="s">
        <v>15</v>
      </c>
      <c r="C3785">
        <v>100</v>
      </c>
      <c r="D3785" s="5">
        <v>173378.9</v>
      </c>
      <c r="E3785" s="5">
        <v>217754.64</v>
      </c>
      <c r="F3785" s="5">
        <v>167925.27</v>
      </c>
      <c r="G3785" s="5">
        <v>197237.87</v>
      </c>
      <c r="H3785" s="5">
        <v>252093.6</v>
      </c>
      <c r="I3785" s="5">
        <v>381880.28</v>
      </c>
      <c r="J3785" s="12"/>
    </row>
    <row r="3786" spans="2:10" ht="16.5" thickTop="1" thickBot="1" x14ac:dyDescent="0.3">
      <c r="B3786" s="31" t="s">
        <v>16</v>
      </c>
      <c r="C3786">
        <v>135</v>
      </c>
      <c r="D3786" s="5">
        <v>338075</v>
      </c>
      <c r="E3786" s="5">
        <v>403410</v>
      </c>
      <c r="F3786" s="5">
        <v>453410</v>
      </c>
      <c r="G3786" s="5">
        <v>459284</v>
      </c>
      <c r="H3786" s="5">
        <v>459284</v>
      </c>
      <c r="I3786" s="5">
        <v>468310</v>
      </c>
      <c r="J3786" s="12"/>
    </row>
    <row r="3787" spans="2:10" ht="16.5" thickTop="1" thickBot="1" x14ac:dyDescent="0.3">
      <c r="B3787" s="31" t="s">
        <v>17</v>
      </c>
      <c r="C3787">
        <v>200</v>
      </c>
      <c r="D3787" s="5">
        <v>264312.31999999995</v>
      </c>
      <c r="E3787" s="5">
        <v>334330.55999999976</v>
      </c>
      <c r="F3787" s="5">
        <v>287787.06000000006</v>
      </c>
      <c r="G3787" s="5">
        <v>87006.799999999988</v>
      </c>
      <c r="H3787" s="5">
        <v>162357.84000000003</v>
      </c>
      <c r="I3787" s="5">
        <v>328029.43999999994</v>
      </c>
      <c r="J3787" s="12"/>
    </row>
    <row r="3788" spans="2:10" ht="16.5" thickTop="1" thickBot="1" x14ac:dyDescent="0.3">
      <c r="B3788" s="31" t="s">
        <v>18</v>
      </c>
      <c r="C3788">
        <v>220</v>
      </c>
      <c r="D3788" s="5">
        <v>73762.680000000051</v>
      </c>
      <c r="E3788" s="5">
        <v>69079.440000000235</v>
      </c>
      <c r="F3788" s="5">
        <v>165622.93999999994</v>
      </c>
      <c r="G3788" s="5">
        <v>372277.2</v>
      </c>
      <c r="H3788" s="5">
        <v>296926.15999999997</v>
      </c>
      <c r="I3788" s="5">
        <v>140280.56000000006</v>
      </c>
      <c r="J3788" s="12"/>
    </row>
    <row r="3789" spans="2:10" ht="16.5" thickTop="1" thickBot="1" x14ac:dyDescent="0.3">
      <c r="B3789" s="31" t="s">
        <v>19</v>
      </c>
      <c r="C3789">
        <v>500</v>
      </c>
      <c r="D3789" s="5">
        <v>251913.84</v>
      </c>
      <c r="E3789" s="5">
        <v>383051.3</v>
      </c>
      <c r="F3789" s="5">
        <v>242417.69</v>
      </c>
      <c r="G3789" s="5">
        <v>117495.40000000001</v>
      </c>
      <c r="H3789" s="5">
        <v>218389.57</v>
      </c>
      <c r="I3789" s="5">
        <v>457816.12000000005</v>
      </c>
      <c r="J3789" s="12"/>
    </row>
    <row r="3790" spans="2:10" ht="16.5" thickTop="1" thickBot="1" x14ac:dyDescent="0.3">
      <c r="B3790" s="30" t="s">
        <v>150</v>
      </c>
      <c r="D3790" s="5"/>
      <c r="E3790" s="5"/>
      <c r="F3790" s="5"/>
      <c r="G3790" s="5"/>
      <c r="H3790" s="5"/>
      <c r="I3790" s="5"/>
      <c r="J3790" s="12"/>
    </row>
    <row r="3791" spans="2:10" ht="16.5" thickTop="1" thickBot="1" x14ac:dyDescent="0.3">
      <c r="B3791" s="31" t="s">
        <v>15</v>
      </c>
      <c r="C3791">
        <v>100</v>
      </c>
      <c r="D3791" s="5">
        <v>0</v>
      </c>
      <c r="E3791" s="5">
        <v>0</v>
      </c>
      <c r="F3791" s="5">
        <v>0</v>
      </c>
      <c r="G3791" s="5">
        <v>0</v>
      </c>
      <c r="H3791" s="5">
        <v>746855</v>
      </c>
      <c r="I3791" s="5">
        <v>110888.22000000002</v>
      </c>
      <c r="J3791" s="12"/>
    </row>
    <row r="3792" spans="2:10" ht="16.5" thickTop="1" thickBot="1" x14ac:dyDescent="0.3">
      <c r="B3792" s="31" t="s">
        <v>66</v>
      </c>
      <c r="C3792">
        <v>137</v>
      </c>
      <c r="D3792" s="5">
        <v>0</v>
      </c>
      <c r="E3792" s="5">
        <v>0</v>
      </c>
      <c r="F3792" s="5">
        <v>0</v>
      </c>
      <c r="G3792" s="5">
        <v>0</v>
      </c>
      <c r="H3792" s="5">
        <v>750000</v>
      </c>
      <c r="I3792" s="5">
        <v>746855</v>
      </c>
      <c r="J3792" s="12"/>
    </row>
    <row r="3793" spans="2:10" ht="16.5" thickTop="1" thickBot="1" x14ac:dyDescent="0.3">
      <c r="B3793" s="31" t="s">
        <v>97</v>
      </c>
      <c r="C3793">
        <v>205</v>
      </c>
      <c r="D3793" s="5">
        <v>0</v>
      </c>
      <c r="E3793" s="5">
        <v>0</v>
      </c>
      <c r="F3793" s="5">
        <v>0</v>
      </c>
      <c r="G3793" s="5">
        <v>0</v>
      </c>
      <c r="H3793" s="5">
        <v>3145</v>
      </c>
      <c r="I3793" s="5">
        <v>635966.78</v>
      </c>
      <c r="J3793" s="12"/>
    </row>
    <row r="3794" spans="2:10" ht="16.5" thickTop="1" thickBot="1" x14ac:dyDescent="0.3">
      <c r="B3794" s="31" t="s">
        <v>67</v>
      </c>
      <c r="C3794">
        <v>222</v>
      </c>
      <c r="D3794" s="5">
        <v>0</v>
      </c>
      <c r="E3794" s="5">
        <v>0</v>
      </c>
      <c r="F3794" s="5">
        <v>0</v>
      </c>
      <c r="G3794" s="5">
        <v>0</v>
      </c>
      <c r="H3794" s="5">
        <v>746855</v>
      </c>
      <c r="I3794" s="5">
        <v>110888.21999999997</v>
      </c>
      <c r="J3794" s="12"/>
    </row>
    <row r="3795" spans="2:10" ht="16.5" thickTop="1" thickBot="1" x14ac:dyDescent="0.3">
      <c r="B3795" s="30" t="s">
        <v>38</v>
      </c>
      <c r="D3795" s="5"/>
      <c r="E3795" s="5"/>
      <c r="F3795" s="5"/>
      <c r="G3795" s="5"/>
      <c r="H3795" s="5"/>
      <c r="I3795" s="5"/>
      <c r="J3795" s="12"/>
    </row>
    <row r="3796" spans="2:10" ht="16.5" thickTop="1" thickBot="1" x14ac:dyDescent="0.3">
      <c r="B3796" s="31" t="s">
        <v>15</v>
      </c>
      <c r="C3796">
        <v>100</v>
      </c>
      <c r="D3796" s="5">
        <v>45727.98</v>
      </c>
      <c r="E3796" s="5">
        <v>39055.39</v>
      </c>
      <c r="F3796" s="5">
        <v>33504.06</v>
      </c>
      <c r="G3796" s="5">
        <v>33504.06</v>
      </c>
      <c r="H3796" s="5">
        <v>33083.06</v>
      </c>
      <c r="I3796" s="5">
        <v>13948.58</v>
      </c>
      <c r="J3796" s="12"/>
    </row>
    <row r="3797" spans="2:10" ht="16.5" thickTop="1" thickBot="1" x14ac:dyDescent="0.3">
      <c r="B3797" s="31" t="s">
        <v>16</v>
      </c>
      <c r="C3797">
        <v>135</v>
      </c>
      <c r="D3797" s="5">
        <v>95000</v>
      </c>
      <c r="E3797" s="5">
        <v>105596</v>
      </c>
      <c r="F3797" s="5">
        <v>95596</v>
      </c>
      <c r="G3797" s="5">
        <v>95596</v>
      </c>
      <c r="H3797" s="5">
        <v>95596</v>
      </c>
      <c r="I3797" s="5">
        <v>95596</v>
      </c>
      <c r="J3797" s="12"/>
    </row>
    <row r="3798" spans="2:10" ht="16.5" thickTop="1" thickBot="1" x14ac:dyDescent="0.3">
      <c r="B3798" s="31" t="s">
        <v>17</v>
      </c>
      <c r="C3798">
        <v>200</v>
      </c>
      <c r="D3798" s="5">
        <v>34284.89</v>
      </c>
      <c r="E3798" s="5">
        <v>82907.3</v>
      </c>
      <c r="F3798" s="5">
        <v>11969.33</v>
      </c>
      <c r="G3798" s="5">
        <v>0</v>
      </c>
      <c r="H3798" s="5">
        <v>421</v>
      </c>
      <c r="I3798" s="5">
        <v>19134.48</v>
      </c>
      <c r="J3798" s="12"/>
    </row>
    <row r="3799" spans="2:10" ht="16.5" thickTop="1" thickBot="1" x14ac:dyDescent="0.3">
      <c r="B3799" s="31" t="s">
        <v>18</v>
      </c>
      <c r="C3799">
        <v>220</v>
      </c>
      <c r="D3799" s="5">
        <v>60715.11</v>
      </c>
      <c r="E3799" s="5">
        <v>22688.699999999997</v>
      </c>
      <c r="F3799" s="5">
        <v>83626.67</v>
      </c>
      <c r="G3799" s="5">
        <v>95596</v>
      </c>
      <c r="H3799" s="5">
        <v>95175</v>
      </c>
      <c r="I3799" s="5">
        <v>76461.52</v>
      </c>
      <c r="J3799" s="12"/>
    </row>
    <row r="3800" spans="2:10" ht="16.5" thickTop="1" thickBot="1" x14ac:dyDescent="0.3">
      <c r="B3800" s="31" t="s">
        <v>19</v>
      </c>
      <c r="C3800">
        <v>500</v>
      </c>
      <c r="D3800" s="5">
        <v>63131.31</v>
      </c>
      <c r="E3800" s="5">
        <v>76234.710000000006</v>
      </c>
      <c r="F3800" s="5">
        <v>6418</v>
      </c>
      <c r="G3800" s="5">
        <v>0</v>
      </c>
      <c r="H3800" s="5">
        <v>0</v>
      </c>
      <c r="I3800" s="5">
        <v>0</v>
      </c>
      <c r="J3800" s="12"/>
    </row>
    <row r="3801" spans="2:10" ht="16.5" thickTop="1" thickBot="1" x14ac:dyDescent="0.3">
      <c r="B3801" s="30" t="s">
        <v>33</v>
      </c>
      <c r="D3801" s="5"/>
      <c r="E3801" s="5"/>
      <c r="F3801" s="5"/>
      <c r="G3801" s="5"/>
      <c r="H3801" s="5"/>
      <c r="I3801" s="5"/>
      <c r="J3801" s="12"/>
    </row>
    <row r="3802" spans="2:10" ht="16.5" thickTop="1" thickBot="1" x14ac:dyDescent="0.3">
      <c r="B3802" s="31" t="s">
        <v>16</v>
      </c>
      <c r="C3802">
        <v>135</v>
      </c>
      <c r="D3802" s="5">
        <v>0</v>
      </c>
      <c r="E3802" s="5">
        <v>0</v>
      </c>
      <c r="F3802" s="5">
        <v>0</v>
      </c>
      <c r="G3802" s="5">
        <v>12305</v>
      </c>
      <c r="H3802" s="5">
        <v>0</v>
      </c>
      <c r="I3802" s="5">
        <v>0</v>
      </c>
      <c r="J3802" s="12"/>
    </row>
    <row r="3803" spans="2:10" ht="16.5" thickTop="1" thickBot="1" x14ac:dyDescent="0.3">
      <c r="B3803" s="31" t="s">
        <v>17</v>
      </c>
      <c r="C3803">
        <v>200</v>
      </c>
      <c r="D3803" s="5">
        <v>0</v>
      </c>
      <c r="E3803" s="5">
        <v>0</v>
      </c>
      <c r="F3803" s="5">
        <v>0</v>
      </c>
      <c r="G3803" s="5">
        <v>12305</v>
      </c>
      <c r="H3803" s="5">
        <v>0</v>
      </c>
      <c r="I3803" s="5">
        <v>0</v>
      </c>
      <c r="J3803" s="12"/>
    </row>
    <row r="3804" spans="2:10" ht="16.5" thickTop="1" thickBot="1" x14ac:dyDescent="0.3">
      <c r="B3804" s="29" t="s">
        <v>396</v>
      </c>
      <c r="D3804" s="5"/>
      <c r="E3804" s="5"/>
      <c r="F3804" s="5"/>
      <c r="G3804" s="5"/>
      <c r="H3804" s="5"/>
      <c r="I3804" s="5"/>
      <c r="J3804" s="12"/>
    </row>
    <row r="3805" spans="2:10" ht="16.5" thickTop="1" thickBot="1" x14ac:dyDescent="0.3">
      <c r="B3805" s="30" t="s">
        <v>397</v>
      </c>
      <c r="D3805" s="5"/>
      <c r="E3805" s="5"/>
      <c r="F3805" s="5"/>
      <c r="G3805" s="5"/>
      <c r="H3805" s="5"/>
      <c r="I3805" s="5"/>
      <c r="J3805" s="12"/>
    </row>
    <row r="3806" spans="2:10" ht="16.5" thickTop="1" thickBot="1" x14ac:dyDescent="0.3">
      <c r="B3806" s="31" t="s">
        <v>15</v>
      </c>
      <c r="C3806">
        <v>100</v>
      </c>
      <c r="D3806" s="5">
        <v>0</v>
      </c>
      <c r="E3806" s="5">
        <v>0</v>
      </c>
      <c r="F3806" s="5">
        <v>0</v>
      </c>
      <c r="G3806" s="5">
        <v>0</v>
      </c>
      <c r="H3806" s="5">
        <v>2057.46</v>
      </c>
      <c r="I3806" s="5">
        <v>2031.18</v>
      </c>
      <c r="J3806" s="12"/>
    </row>
    <row r="3807" spans="2:10" ht="16.5" thickTop="1" thickBot="1" x14ac:dyDescent="0.3">
      <c r="B3807" s="31" t="s">
        <v>16</v>
      </c>
      <c r="C3807">
        <v>135</v>
      </c>
      <c r="D3807" s="5">
        <v>7148667</v>
      </c>
      <c r="E3807" s="5">
        <v>7537183</v>
      </c>
      <c r="F3807" s="5">
        <v>7537183</v>
      </c>
      <c r="G3807" s="5">
        <v>1215650</v>
      </c>
      <c r="H3807" s="5">
        <v>1715650</v>
      </c>
      <c r="I3807" s="5">
        <v>1747745</v>
      </c>
      <c r="J3807" s="12"/>
    </row>
    <row r="3808" spans="2:10" ht="16.5" thickTop="1" thickBot="1" x14ac:dyDescent="0.3">
      <c r="B3808" s="31" t="s">
        <v>17</v>
      </c>
      <c r="C3808">
        <v>200</v>
      </c>
      <c r="D3808" s="5">
        <v>5989896.9100000011</v>
      </c>
      <c r="E3808" s="5">
        <v>5436754.7800000031</v>
      </c>
      <c r="F3808" s="5">
        <v>1781758.0700000003</v>
      </c>
      <c r="G3808" s="5">
        <v>1192876.8800000001</v>
      </c>
      <c r="H3808" s="5">
        <v>1093121.6600000001</v>
      </c>
      <c r="I3808" s="5">
        <v>1350324.7399999993</v>
      </c>
      <c r="J3808" s="12"/>
    </row>
    <row r="3809" spans="2:10" ht="16.5" thickTop="1" thickBot="1" x14ac:dyDescent="0.3">
      <c r="B3809" s="31" t="s">
        <v>18</v>
      </c>
      <c r="C3809">
        <v>220</v>
      </c>
      <c r="D3809" s="5">
        <v>1158770.0899999989</v>
      </c>
      <c r="E3809" s="5">
        <v>2100428.2199999969</v>
      </c>
      <c r="F3809" s="5">
        <v>5755424.9299999997</v>
      </c>
      <c r="G3809" s="5">
        <v>22773.119999999879</v>
      </c>
      <c r="H3809" s="5">
        <v>622528.33999999985</v>
      </c>
      <c r="I3809" s="5">
        <v>397420.26000000071</v>
      </c>
      <c r="J3809" s="12"/>
    </row>
    <row r="3810" spans="2:10" ht="16.5" thickTop="1" thickBot="1" x14ac:dyDescent="0.3">
      <c r="B3810" s="30" t="s">
        <v>300</v>
      </c>
      <c r="D3810" s="5"/>
      <c r="E3810" s="5"/>
      <c r="F3810" s="5"/>
      <c r="G3810" s="5"/>
      <c r="H3810" s="5"/>
      <c r="I3810" s="5"/>
      <c r="J3810" s="12"/>
    </row>
    <row r="3811" spans="2:10" ht="16.5" thickTop="1" thickBot="1" x14ac:dyDescent="0.3">
      <c r="B3811" s="31" t="s">
        <v>15</v>
      </c>
      <c r="C3811">
        <v>100</v>
      </c>
      <c r="D3811" s="5">
        <v>0</v>
      </c>
      <c r="E3811" s="5">
        <v>0</v>
      </c>
      <c r="F3811" s="5">
        <v>0.01</v>
      </c>
      <c r="G3811" s="5">
        <v>57796.800000000003</v>
      </c>
      <c r="H3811" s="5">
        <v>497.96</v>
      </c>
      <c r="I3811" s="5">
        <v>498.03</v>
      </c>
      <c r="J3811" s="12"/>
    </row>
    <row r="3812" spans="2:10" ht="16.5" thickTop="1" thickBot="1" x14ac:dyDescent="0.3">
      <c r="B3812" s="30" t="s">
        <v>263</v>
      </c>
      <c r="D3812" s="5"/>
      <c r="E3812" s="5"/>
      <c r="F3812" s="5"/>
      <c r="G3812" s="5"/>
      <c r="H3812" s="5"/>
      <c r="I3812" s="5"/>
      <c r="J3812" s="12"/>
    </row>
    <row r="3813" spans="2:10" ht="16.5" thickTop="1" thickBot="1" x14ac:dyDescent="0.3">
      <c r="B3813" s="31" t="s">
        <v>16</v>
      </c>
      <c r="C3813">
        <v>135</v>
      </c>
      <c r="D3813" s="5">
        <v>0</v>
      </c>
      <c r="E3813" s="5">
        <v>0</v>
      </c>
      <c r="F3813" s="5">
        <v>0</v>
      </c>
      <c r="G3813" s="5">
        <v>51500</v>
      </c>
      <c r="H3813" s="5">
        <v>0</v>
      </c>
      <c r="I3813" s="5">
        <v>0</v>
      </c>
      <c r="J3813" s="12"/>
    </row>
    <row r="3814" spans="2:10" ht="16.5" thickTop="1" thickBot="1" x14ac:dyDescent="0.3">
      <c r="B3814" s="31" t="s">
        <v>17</v>
      </c>
      <c r="C3814">
        <v>200</v>
      </c>
      <c r="D3814" s="5">
        <v>0</v>
      </c>
      <c r="E3814" s="5">
        <v>0</v>
      </c>
      <c r="F3814" s="5">
        <v>0</v>
      </c>
      <c r="G3814" s="5">
        <v>51500</v>
      </c>
      <c r="H3814" s="5">
        <v>0</v>
      </c>
      <c r="I3814" s="5">
        <v>0</v>
      </c>
      <c r="J3814" s="12"/>
    </row>
    <row r="3815" spans="2:10" ht="16.5" thickTop="1" thickBot="1" x14ac:dyDescent="0.3">
      <c r="B3815" s="30" t="s">
        <v>33</v>
      </c>
      <c r="D3815" s="5"/>
      <c r="E3815" s="5"/>
      <c r="F3815" s="5"/>
      <c r="G3815" s="5"/>
      <c r="H3815" s="5"/>
      <c r="I3815" s="5"/>
      <c r="J3815" s="12"/>
    </row>
    <row r="3816" spans="2:10" ht="16.5" thickTop="1" thickBot="1" x14ac:dyDescent="0.3">
      <c r="B3816" s="31" t="s">
        <v>16</v>
      </c>
      <c r="C3816">
        <v>135</v>
      </c>
      <c r="D3816" s="5">
        <v>0</v>
      </c>
      <c r="E3816" s="5">
        <v>0</v>
      </c>
      <c r="F3816" s="5">
        <v>0</v>
      </c>
      <c r="G3816" s="5">
        <v>170000</v>
      </c>
      <c r="H3816" s="5">
        <v>0</v>
      </c>
      <c r="I3816" s="5">
        <v>0</v>
      </c>
      <c r="J3816" s="12"/>
    </row>
    <row r="3817" spans="2:10" ht="16.5" thickTop="1" thickBot="1" x14ac:dyDescent="0.3">
      <c r="B3817" s="31" t="s">
        <v>17</v>
      </c>
      <c r="C3817">
        <v>200</v>
      </c>
      <c r="D3817" s="5">
        <v>0</v>
      </c>
      <c r="E3817" s="5">
        <v>0</v>
      </c>
      <c r="F3817" s="5">
        <v>0</v>
      </c>
      <c r="G3817" s="5">
        <v>170000</v>
      </c>
      <c r="H3817" s="5">
        <v>0</v>
      </c>
      <c r="I3817" s="5">
        <v>0</v>
      </c>
      <c r="J3817" s="12"/>
    </row>
    <row r="3818" spans="2:10" ht="16.5" thickTop="1" thickBot="1" x14ac:dyDescent="0.3">
      <c r="B3818" s="29" t="s">
        <v>398</v>
      </c>
      <c r="D3818" s="5"/>
      <c r="E3818" s="5"/>
      <c r="F3818" s="5"/>
      <c r="G3818" s="5"/>
      <c r="H3818" s="5"/>
      <c r="I3818" s="5"/>
      <c r="J3818" s="12"/>
    </row>
    <row r="3819" spans="2:10" ht="16.5" thickTop="1" thickBot="1" x14ac:dyDescent="0.3">
      <c r="B3819" s="30" t="s">
        <v>193</v>
      </c>
      <c r="D3819" s="5"/>
      <c r="E3819" s="5"/>
      <c r="F3819" s="5"/>
      <c r="G3819" s="5"/>
      <c r="H3819" s="5"/>
      <c r="I3819" s="5"/>
      <c r="J3819" s="12"/>
    </row>
    <row r="3820" spans="2:10" ht="16.5" thickTop="1" thickBot="1" x14ac:dyDescent="0.3">
      <c r="B3820" s="31" t="s">
        <v>15</v>
      </c>
      <c r="C3820">
        <v>100</v>
      </c>
      <c r="D3820" s="5">
        <v>0</v>
      </c>
      <c r="E3820" s="5">
        <v>18362232.399999999</v>
      </c>
      <c r="F3820" s="5">
        <v>70826920.159999996</v>
      </c>
      <c r="G3820" s="5">
        <v>0</v>
      </c>
      <c r="H3820" s="5">
        <v>0</v>
      </c>
      <c r="I3820" s="5">
        <v>0</v>
      </c>
      <c r="J3820" s="12"/>
    </row>
    <row r="3821" spans="2:10" ht="16.5" thickTop="1" thickBot="1" x14ac:dyDescent="0.3">
      <c r="B3821" s="31" t="s">
        <v>16</v>
      </c>
      <c r="C3821">
        <v>135</v>
      </c>
      <c r="D3821" s="5">
        <v>0</v>
      </c>
      <c r="E3821" s="5">
        <v>18234989</v>
      </c>
      <c r="F3821" s="5">
        <v>6103290</v>
      </c>
      <c r="G3821" s="5">
        <v>0</v>
      </c>
      <c r="H3821" s="5">
        <v>0</v>
      </c>
      <c r="I3821" s="5">
        <v>0</v>
      </c>
      <c r="J3821" s="12"/>
    </row>
    <row r="3822" spans="2:10" ht="16.5" thickTop="1" thickBot="1" x14ac:dyDescent="0.3">
      <c r="B3822" s="31" t="s">
        <v>18</v>
      </c>
      <c r="C3822">
        <v>220</v>
      </c>
      <c r="D3822" s="5">
        <v>0</v>
      </c>
      <c r="E3822" s="5">
        <v>18234989</v>
      </c>
      <c r="F3822" s="5">
        <v>6103290</v>
      </c>
      <c r="G3822" s="5">
        <v>0</v>
      </c>
      <c r="H3822" s="5">
        <v>0</v>
      </c>
      <c r="I3822" s="5">
        <v>0</v>
      </c>
      <c r="J3822" s="12"/>
    </row>
    <row r="3823" spans="2:10" ht="16.5" thickTop="1" thickBot="1" x14ac:dyDescent="0.3">
      <c r="B3823" s="31" t="s">
        <v>19</v>
      </c>
      <c r="C3823">
        <v>500</v>
      </c>
      <c r="D3823" s="5">
        <v>0</v>
      </c>
      <c r="E3823" s="5">
        <v>127243.4</v>
      </c>
      <c r="F3823" s="5">
        <v>46361397.760000005</v>
      </c>
      <c r="G3823" s="5">
        <v>443741.51</v>
      </c>
      <c r="H3823" s="5">
        <v>0</v>
      </c>
      <c r="I3823" s="5">
        <v>0</v>
      </c>
      <c r="J3823" s="12"/>
    </row>
    <row r="3824" spans="2:10" ht="16.5" thickTop="1" thickBot="1" x14ac:dyDescent="0.3">
      <c r="B3824" s="8" t="s">
        <v>399</v>
      </c>
      <c r="D3824" s="5"/>
      <c r="E3824" s="5"/>
      <c r="F3824" s="5"/>
      <c r="G3824" s="5"/>
      <c r="H3824" s="5"/>
      <c r="I3824" s="5"/>
      <c r="J3824" s="12"/>
    </row>
    <row r="3825" spans="2:10" ht="16.5" thickTop="1" thickBot="1" x14ac:dyDescent="0.3">
      <c r="B3825" s="29" t="s">
        <v>400</v>
      </c>
      <c r="D3825" s="5"/>
      <c r="E3825" s="5"/>
      <c r="F3825" s="5"/>
      <c r="G3825" s="5"/>
      <c r="H3825" s="5"/>
      <c r="I3825" s="5"/>
      <c r="J3825" s="12"/>
    </row>
    <row r="3826" spans="2:10" ht="16.5" thickTop="1" thickBot="1" x14ac:dyDescent="0.3">
      <c r="B3826" s="30" t="s">
        <v>401</v>
      </c>
      <c r="D3826" s="5"/>
      <c r="E3826" s="5"/>
      <c r="F3826" s="5"/>
      <c r="G3826" s="5"/>
      <c r="H3826" s="5"/>
      <c r="I3826" s="5"/>
      <c r="J3826" s="12"/>
    </row>
    <row r="3827" spans="2:10" ht="16.5" thickTop="1" thickBot="1" x14ac:dyDescent="0.3">
      <c r="B3827" s="31" t="s">
        <v>15</v>
      </c>
      <c r="C3827">
        <v>100</v>
      </c>
      <c r="D3827" s="5">
        <v>0</v>
      </c>
      <c r="E3827" s="5">
        <v>0</v>
      </c>
      <c r="F3827" s="5">
        <v>0</v>
      </c>
      <c r="G3827" s="5">
        <v>167954.55</v>
      </c>
      <c r="H3827" s="5">
        <v>0</v>
      </c>
      <c r="I3827" s="5">
        <v>0</v>
      </c>
      <c r="J3827" s="12"/>
    </row>
    <row r="3828" spans="2:10" ht="16.5" thickTop="1" thickBot="1" x14ac:dyDescent="0.3">
      <c r="B3828" s="31" t="s">
        <v>16</v>
      </c>
      <c r="C3828">
        <v>135</v>
      </c>
      <c r="D3828" s="5">
        <v>0</v>
      </c>
      <c r="E3828" s="5">
        <v>0</v>
      </c>
      <c r="F3828" s="5">
        <v>0</v>
      </c>
      <c r="G3828" s="5">
        <v>133500</v>
      </c>
      <c r="H3828" s="5">
        <v>110028.78999999998</v>
      </c>
      <c r="I3828" s="5">
        <v>0</v>
      </c>
      <c r="J3828" s="12"/>
    </row>
    <row r="3829" spans="2:10" ht="16.5" thickTop="1" thickBot="1" x14ac:dyDescent="0.3">
      <c r="B3829" s="31" t="s">
        <v>17</v>
      </c>
      <c r="C3829">
        <v>200</v>
      </c>
      <c r="D3829" s="5">
        <v>0</v>
      </c>
      <c r="E3829" s="5">
        <v>0</v>
      </c>
      <c r="F3829" s="5">
        <v>0</v>
      </c>
      <c r="G3829" s="5">
        <v>99045.449999999983</v>
      </c>
      <c r="H3829" s="5">
        <v>110028.78999999998</v>
      </c>
      <c r="I3829" s="5">
        <v>0</v>
      </c>
      <c r="J3829" s="12"/>
    </row>
    <row r="3830" spans="2:10" ht="16.5" thickTop="1" thickBot="1" x14ac:dyDescent="0.3">
      <c r="B3830" s="31" t="s">
        <v>18</v>
      </c>
      <c r="C3830">
        <v>220</v>
      </c>
      <c r="D3830" s="5">
        <v>0</v>
      </c>
      <c r="E3830" s="5">
        <v>0</v>
      </c>
      <c r="F3830" s="5">
        <v>0</v>
      </c>
      <c r="G3830" s="5">
        <v>34454.550000000017</v>
      </c>
      <c r="H3830" s="5">
        <v>0</v>
      </c>
      <c r="I3830" s="5">
        <v>0</v>
      </c>
      <c r="J3830" s="12"/>
    </row>
    <row r="3831" spans="2:10" ht="16.5" thickTop="1" thickBot="1" x14ac:dyDescent="0.3">
      <c r="B3831" s="31" t="s">
        <v>19</v>
      </c>
      <c r="C3831">
        <v>500</v>
      </c>
      <c r="D3831" s="5">
        <v>0</v>
      </c>
      <c r="E3831" s="5">
        <v>0</v>
      </c>
      <c r="F3831" s="5">
        <v>0</v>
      </c>
      <c r="G3831" s="5">
        <v>267000</v>
      </c>
      <c r="H3831" s="5">
        <v>0</v>
      </c>
      <c r="I3831" s="5">
        <v>0</v>
      </c>
      <c r="J3831" s="12"/>
    </row>
    <row r="3832" spans="2:10" ht="16.5" thickTop="1" thickBot="1" x14ac:dyDescent="0.3">
      <c r="B3832" s="30" t="s">
        <v>402</v>
      </c>
      <c r="D3832" s="5"/>
      <c r="E3832" s="5"/>
      <c r="F3832" s="5"/>
      <c r="G3832" s="5"/>
      <c r="H3832" s="5"/>
      <c r="I3832" s="5"/>
      <c r="J3832" s="12"/>
    </row>
    <row r="3833" spans="2:10" ht="16.5" thickTop="1" thickBot="1" x14ac:dyDescent="0.3">
      <c r="B3833" s="31" t="s">
        <v>15</v>
      </c>
      <c r="C3833">
        <v>100</v>
      </c>
      <c r="D3833" s="5">
        <v>31000</v>
      </c>
      <c r="E3833" s="5">
        <v>31000</v>
      </c>
      <c r="F3833" s="5">
        <v>31000</v>
      </c>
      <c r="G3833" s="5">
        <v>31000</v>
      </c>
      <c r="H3833" s="5">
        <v>31000</v>
      </c>
      <c r="I3833" s="5">
        <v>31000</v>
      </c>
      <c r="J3833" s="12"/>
    </row>
    <row r="3834" spans="2:10" ht="16.5" thickTop="1" thickBot="1" x14ac:dyDescent="0.3">
      <c r="B3834" s="31" t="s">
        <v>16</v>
      </c>
      <c r="C3834">
        <v>135</v>
      </c>
      <c r="D3834" s="5">
        <v>31000</v>
      </c>
      <c r="E3834" s="5">
        <v>0</v>
      </c>
      <c r="F3834" s="5">
        <v>0</v>
      </c>
      <c r="G3834" s="5">
        <v>0</v>
      </c>
      <c r="H3834" s="5">
        <v>0</v>
      </c>
      <c r="I3834" s="5">
        <v>15000</v>
      </c>
      <c r="J3834" s="12"/>
    </row>
    <row r="3835" spans="2:10" ht="16.5" thickTop="1" thickBot="1" x14ac:dyDescent="0.3">
      <c r="B3835" s="31" t="s">
        <v>18</v>
      </c>
      <c r="C3835">
        <v>220</v>
      </c>
      <c r="D3835" s="5">
        <v>31000</v>
      </c>
      <c r="E3835" s="5">
        <v>0</v>
      </c>
      <c r="F3835" s="5">
        <v>0</v>
      </c>
      <c r="G3835" s="5">
        <v>0</v>
      </c>
      <c r="H3835" s="5">
        <v>0</v>
      </c>
      <c r="I3835" s="5">
        <v>15000</v>
      </c>
      <c r="J3835" s="12"/>
    </row>
    <row r="3836" spans="2:10" ht="16.5" thickTop="1" thickBot="1" x14ac:dyDescent="0.3">
      <c r="B3836" s="31" t="s">
        <v>19</v>
      </c>
      <c r="C3836">
        <v>500</v>
      </c>
      <c r="D3836" s="5">
        <v>31000</v>
      </c>
      <c r="E3836" s="5">
        <v>0</v>
      </c>
      <c r="F3836" s="5">
        <v>0</v>
      </c>
      <c r="G3836" s="5">
        <v>0</v>
      </c>
      <c r="H3836" s="5">
        <v>0</v>
      </c>
      <c r="I3836" s="5">
        <v>0</v>
      </c>
      <c r="J3836" s="12"/>
    </row>
    <row r="3837" spans="2:10" ht="16.5" thickTop="1" thickBot="1" x14ac:dyDescent="0.3">
      <c r="B3837" s="30" t="s">
        <v>403</v>
      </c>
      <c r="D3837" s="5"/>
      <c r="E3837" s="5"/>
      <c r="F3837" s="5"/>
      <c r="G3837" s="5"/>
      <c r="H3837" s="5"/>
      <c r="I3837" s="5"/>
      <c r="J3837" s="12"/>
    </row>
    <row r="3838" spans="2:10" ht="16.5" thickTop="1" thickBot="1" x14ac:dyDescent="0.3">
      <c r="B3838" s="31" t="s">
        <v>16</v>
      </c>
      <c r="C3838">
        <v>135</v>
      </c>
      <c r="D3838" s="5">
        <v>151884</v>
      </c>
      <c r="E3838" s="5">
        <v>157576</v>
      </c>
      <c r="F3838" s="5">
        <v>157576</v>
      </c>
      <c r="G3838" s="5">
        <v>164267</v>
      </c>
      <c r="H3838" s="5">
        <v>164267</v>
      </c>
      <c r="I3838" s="5">
        <v>173248</v>
      </c>
      <c r="J3838" s="12"/>
    </row>
    <row r="3839" spans="2:10" ht="16.5" thickTop="1" thickBot="1" x14ac:dyDescent="0.3">
      <c r="B3839" s="31" t="s">
        <v>17</v>
      </c>
      <c r="C3839">
        <v>200</v>
      </c>
      <c r="D3839" s="5">
        <v>151883.43</v>
      </c>
      <c r="E3839" s="5">
        <v>157576</v>
      </c>
      <c r="F3839" s="5">
        <v>157576</v>
      </c>
      <c r="G3839" s="5">
        <v>164267</v>
      </c>
      <c r="H3839" s="5">
        <v>170</v>
      </c>
      <c r="I3839" s="5">
        <v>173248</v>
      </c>
      <c r="J3839" s="12"/>
    </row>
    <row r="3840" spans="2:10" ht="16.5" thickTop="1" thickBot="1" x14ac:dyDescent="0.3">
      <c r="B3840" s="31" t="s">
        <v>18</v>
      </c>
      <c r="C3840">
        <v>220</v>
      </c>
      <c r="D3840" s="5">
        <v>0.57000000000698492</v>
      </c>
      <c r="E3840" s="5">
        <v>0</v>
      </c>
      <c r="F3840" s="5">
        <v>0</v>
      </c>
      <c r="G3840" s="5">
        <v>0</v>
      </c>
      <c r="H3840" s="5">
        <v>164097</v>
      </c>
      <c r="I3840" s="5">
        <v>0</v>
      </c>
      <c r="J3840" s="12"/>
    </row>
    <row r="3841" spans="2:10" ht="16.5" thickTop="1" thickBot="1" x14ac:dyDescent="0.3">
      <c r="B3841" s="30" t="s">
        <v>38</v>
      </c>
      <c r="D3841" s="5"/>
      <c r="E3841" s="5"/>
      <c r="F3841" s="5"/>
      <c r="G3841" s="5"/>
      <c r="H3841" s="5"/>
      <c r="I3841" s="5"/>
      <c r="J3841" s="12"/>
    </row>
    <row r="3842" spans="2:10" ht="16.5" thickTop="1" thickBot="1" x14ac:dyDescent="0.3">
      <c r="B3842" s="31" t="s">
        <v>15</v>
      </c>
      <c r="C3842">
        <v>100</v>
      </c>
      <c r="D3842" s="5">
        <v>0</v>
      </c>
      <c r="E3842" s="5">
        <v>0</v>
      </c>
      <c r="F3842" s="5">
        <v>29320.25</v>
      </c>
      <c r="G3842" s="5">
        <v>0</v>
      </c>
      <c r="H3842" s="5">
        <v>0</v>
      </c>
      <c r="I3842" s="5">
        <v>0</v>
      </c>
      <c r="J3842" s="12"/>
    </row>
    <row r="3843" spans="2:10" ht="16.5" thickTop="1" thickBot="1" x14ac:dyDescent="0.3">
      <c r="B3843" s="31" t="s">
        <v>16</v>
      </c>
      <c r="C3843">
        <v>135</v>
      </c>
      <c r="D3843" s="5">
        <v>0</v>
      </c>
      <c r="E3843" s="5">
        <v>500000</v>
      </c>
      <c r="F3843" s="5">
        <v>500000</v>
      </c>
      <c r="G3843" s="5">
        <v>52647</v>
      </c>
      <c r="H3843" s="5">
        <v>647</v>
      </c>
      <c r="I3843" s="5">
        <v>23993</v>
      </c>
      <c r="J3843" s="12"/>
    </row>
    <row r="3844" spans="2:10" ht="16.5" thickTop="1" thickBot="1" x14ac:dyDescent="0.3">
      <c r="B3844" s="31" t="s">
        <v>17</v>
      </c>
      <c r="C3844">
        <v>200</v>
      </c>
      <c r="D3844" s="5">
        <v>0</v>
      </c>
      <c r="E3844" s="5">
        <v>403270.58</v>
      </c>
      <c r="F3844" s="5">
        <v>500000</v>
      </c>
      <c r="G3844" s="5">
        <v>51877.07</v>
      </c>
      <c r="H3844" s="5">
        <v>0</v>
      </c>
      <c r="I3844" s="5">
        <v>0</v>
      </c>
      <c r="J3844" s="12"/>
    </row>
    <row r="3845" spans="2:10" ht="16.5" thickTop="1" thickBot="1" x14ac:dyDescent="0.3">
      <c r="B3845" s="31" t="s">
        <v>18</v>
      </c>
      <c r="C3845">
        <v>220</v>
      </c>
      <c r="D3845" s="5">
        <v>0</v>
      </c>
      <c r="E3845" s="5">
        <v>96729.419999999984</v>
      </c>
      <c r="F3845" s="5">
        <v>0</v>
      </c>
      <c r="G3845" s="5">
        <v>769.93000000000029</v>
      </c>
      <c r="H3845" s="5">
        <v>647</v>
      </c>
      <c r="I3845" s="5">
        <v>23993</v>
      </c>
      <c r="J3845" s="12"/>
    </row>
    <row r="3846" spans="2:10" ht="16.5" thickTop="1" thickBot="1" x14ac:dyDescent="0.3">
      <c r="B3846" s="30" t="s">
        <v>40</v>
      </c>
      <c r="D3846" s="5"/>
      <c r="E3846" s="5"/>
      <c r="F3846" s="5"/>
      <c r="G3846" s="5"/>
      <c r="H3846" s="5"/>
      <c r="I3846" s="5"/>
      <c r="J3846" s="12"/>
    </row>
    <row r="3847" spans="2:10" ht="16.5" thickTop="1" thickBot="1" x14ac:dyDescent="0.3">
      <c r="B3847" s="31" t="s">
        <v>15</v>
      </c>
      <c r="C3847">
        <v>100</v>
      </c>
      <c r="D3847" s="5">
        <v>0</v>
      </c>
      <c r="E3847" s="5">
        <v>0</v>
      </c>
      <c r="F3847" s="5">
        <v>0</v>
      </c>
      <c r="G3847" s="5">
        <v>0</v>
      </c>
      <c r="H3847" s="5">
        <v>201000</v>
      </c>
      <c r="I3847" s="5">
        <v>201000</v>
      </c>
      <c r="J3847" s="12"/>
    </row>
    <row r="3848" spans="2:10" ht="16.5" thickTop="1" thickBot="1" x14ac:dyDescent="0.3">
      <c r="B3848" s="31" t="s">
        <v>16</v>
      </c>
      <c r="C3848">
        <v>135</v>
      </c>
      <c r="D3848" s="5">
        <v>0</v>
      </c>
      <c r="E3848" s="5">
        <v>0</v>
      </c>
      <c r="F3848" s="5">
        <v>0</v>
      </c>
      <c r="G3848" s="5">
        <v>0</v>
      </c>
      <c r="H3848" s="5">
        <v>500000</v>
      </c>
      <c r="I3848" s="5">
        <v>0</v>
      </c>
      <c r="J3848" s="12"/>
    </row>
    <row r="3849" spans="2:10" ht="16.5" thickTop="1" thickBot="1" x14ac:dyDescent="0.3">
      <c r="B3849" s="31" t="s">
        <v>17</v>
      </c>
      <c r="C3849">
        <v>200</v>
      </c>
      <c r="D3849" s="5">
        <v>0</v>
      </c>
      <c r="E3849" s="5">
        <v>0</v>
      </c>
      <c r="F3849" s="5">
        <v>0</v>
      </c>
      <c r="G3849" s="5">
        <v>0</v>
      </c>
      <c r="H3849" s="5">
        <v>299000</v>
      </c>
      <c r="I3849" s="5">
        <v>0</v>
      </c>
      <c r="J3849" s="12"/>
    </row>
    <row r="3850" spans="2:10" ht="16.5" thickTop="1" thickBot="1" x14ac:dyDescent="0.3">
      <c r="B3850" s="31" t="s">
        <v>18</v>
      </c>
      <c r="C3850">
        <v>220</v>
      </c>
      <c r="D3850" s="5">
        <v>0</v>
      </c>
      <c r="E3850" s="5">
        <v>0</v>
      </c>
      <c r="F3850" s="5">
        <v>0</v>
      </c>
      <c r="G3850" s="5">
        <v>0</v>
      </c>
      <c r="H3850" s="5">
        <v>201000</v>
      </c>
      <c r="I3850" s="5">
        <v>0</v>
      </c>
      <c r="J3850" s="12"/>
    </row>
    <row r="3851" spans="2:10" ht="16.5" thickTop="1" thickBot="1" x14ac:dyDescent="0.3">
      <c r="B3851" s="29" t="s">
        <v>404</v>
      </c>
      <c r="D3851" s="5"/>
      <c r="E3851" s="5"/>
      <c r="F3851" s="5"/>
      <c r="G3851" s="5"/>
      <c r="H3851" s="5"/>
      <c r="I3851" s="5"/>
      <c r="J3851" s="12"/>
    </row>
    <row r="3852" spans="2:10" ht="16.5" thickTop="1" thickBot="1" x14ac:dyDescent="0.3">
      <c r="B3852" s="30" t="s">
        <v>405</v>
      </c>
      <c r="D3852" s="5"/>
      <c r="E3852" s="5"/>
      <c r="F3852" s="5"/>
      <c r="G3852" s="5"/>
      <c r="H3852" s="5"/>
      <c r="I3852" s="5"/>
      <c r="J3852" s="12"/>
    </row>
    <row r="3853" spans="2:10" ht="16.5" thickTop="1" thickBot="1" x14ac:dyDescent="0.3">
      <c r="B3853" s="31" t="s">
        <v>15</v>
      </c>
      <c r="C3853">
        <v>100</v>
      </c>
      <c r="D3853" s="5">
        <v>23897013.140000001</v>
      </c>
      <c r="E3853" s="5">
        <v>21490431.509999998</v>
      </c>
      <c r="F3853" s="5">
        <v>21908556.100000001</v>
      </c>
      <c r="G3853" s="5">
        <v>20089010.979999997</v>
      </c>
      <c r="H3853" s="5">
        <v>16915718.43</v>
      </c>
      <c r="I3853" s="5">
        <v>13721156.41</v>
      </c>
      <c r="J3853" s="12"/>
    </row>
    <row r="3854" spans="2:10" ht="16.5" thickTop="1" thickBot="1" x14ac:dyDescent="0.3">
      <c r="B3854" s="31" t="s">
        <v>16</v>
      </c>
      <c r="C3854">
        <v>135</v>
      </c>
      <c r="D3854" s="5">
        <v>3304402</v>
      </c>
      <c r="E3854" s="5">
        <v>3534346</v>
      </c>
      <c r="F3854" s="5">
        <v>3534346</v>
      </c>
      <c r="G3854" s="5">
        <v>3534346</v>
      </c>
      <c r="H3854" s="5">
        <v>3534346</v>
      </c>
      <c r="I3854" s="5">
        <v>3534346</v>
      </c>
      <c r="J3854" s="12"/>
    </row>
    <row r="3855" spans="2:10" ht="16.5" thickTop="1" thickBot="1" x14ac:dyDescent="0.3">
      <c r="B3855" s="31" t="s">
        <v>17</v>
      </c>
      <c r="C3855">
        <v>200</v>
      </c>
      <c r="D3855" s="5">
        <v>2923417.3300000005</v>
      </c>
      <c r="E3855" s="5">
        <v>2877712.4900000007</v>
      </c>
      <c r="F3855" s="5">
        <v>3060597.5900000012</v>
      </c>
      <c r="G3855" s="5">
        <v>2967316.0599999987</v>
      </c>
      <c r="H3855" s="5">
        <v>3210197.5000000014</v>
      </c>
      <c r="I3855" s="5">
        <v>3479661.8699999996</v>
      </c>
      <c r="J3855" s="12"/>
    </row>
    <row r="3856" spans="2:10" ht="16.5" thickTop="1" thickBot="1" x14ac:dyDescent="0.3">
      <c r="B3856" s="31" t="s">
        <v>18</v>
      </c>
      <c r="C3856">
        <v>220</v>
      </c>
      <c r="D3856" s="5">
        <v>380984.66999999946</v>
      </c>
      <c r="E3856" s="5">
        <v>656633.50999999931</v>
      </c>
      <c r="F3856" s="5">
        <v>473748.40999999875</v>
      </c>
      <c r="G3856" s="5">
        <v>567029.94000000134</v>
      </c>
      <c r="H3856" s="5">
        <v>324148.4999999986</v>
      </c>
      <c r="I3856" s="5">
        <v>54684.130000000354</v>
      </c>
      <c r="J3856" s="12"/>
    </row>
    <row r="3857" spans="2:10" ht="16.5" thickTop="1" thickBot="1" x14ac:dyDescent="0.3">
      <c r="B3857" s="31" t="s">
        <v>19</v>
      </c>
      <c r="C3857">
        <v>500</v>
      </c>
      <c r="D3857" s="5">
        <v>315447.94</v>
      </c>
      <c r="E3857" s="5">
        <v>471130.86</v>
      </c>
      <c r="F3857" s="5">
        <v>3478722.1799999997</v>
      </c>
      <c r="G3857" s="5">
        <v>1147770.94</v>
      </c>
      <c r="H3857" s="5">
        <v>36904.950000000004</v>
      </c>
      <c r="I3857" s="5">
        <v>285099.85000000003</v>
      </c>
      <c r="J3857" s="12"/>
    </row>
    <row r="3858" spans="2:10" ht="16.5" thickTop="1" thickBot="1" x14ac:dyDescent="0.3">
      <c r="B3858" s="30" t="s">
        <v>406</v>
      </c>
      <c r="D3858" s="5"/>
      <c r="E3858" s="5"/>
      <c r="F3858" s="5"/>
      <c r="G3858" s="5"/>
      <c r="H3858" s="5"/>
      <c r="I3858" s="5"/>
      <c r="J3858" s="12"/>
    </row>
    <row r="3859" spans="2:10" ht="16.5" thickTop="1" thickBot="1" x14ac:dyDescent="0.3">
      <c r="B3859" s="31" t="s">
        <v>15</v>
      </c>
      <c r="C3859">
        <v>100</v>
      </c>
      <c r="D3859" s="5">
        <v>0</v>
      </c>
      <c r="E3859" s="5">
        <v>0</v>
      </c>
      <c r="F3859" s="5">
        <v>0</v>
      </c>
      <c r="G3859" s="5">
        <v>0</v>
      </c>
      <c r="H3859" s="5">
        <v>11925653.66</v>
      </c>
      <c r="I3859" s="5">
        <v>0</v>
      </c>
      <c r="J3859" s="12"/>
    </row>
    <row r="3860" spans="2:10" ht="16.5" thickTop="1" thickBot="1" x14ac:dyDescent="0.3">
      <c r="B3860" s="31" t="s">
        <v>19</v>
      </c>
      <c r="C3860">
        <v>500</v>
      </c>
      <c r="D3860" s="5">
        <v>0</v>
      </c>
      <c r="E3860" s="5">
        <v>0</v>
      </c>
      <c r="F3860" s="5">
        <v>0</v>
      </c>
      <c r="G3860" s="5">
        <v>0</v>
      </c>
      <c r="H3860" s="5">
        <v>11925653.66</v>
      </c>
      <c r="I3860" s="5">
        <v>62683973.340000004</v>
      </c>
      <c r="J3860" s="12"/>
    </row>
    <row r="3861" spans="2:10" ht="16.5" thickTop="1" thickBot="1" x14ac:dyDescent="0.3">
      <c r="B3861" s="30" t="s">
        <v>407</v>
      </c>
      <c r="D3861" s="5"/>
      <c r="E3861" s="5"/>
      <c r="F3861" s="5"/>
      <c r="G3861" s="5"/>
      <c r="H3861" s="5"/>
      <c r="I3861" s="5"/>
      <c r="J3861" s="12"/>
    </row>
    <row r="3862" spans="2:10" ht="16.5" thickTop="1" thickBot="1" x14ac:dyDescent="0.3">
      <c r="B3862" s="31" t="s">
        <v>15</v>
      </c>
      <c r="C3862">
        <v>100</v>
      </c>
      <c r="D3862" s="5">
        <v>4554871.2</v>
      </c>
      <c r="E3862" s="5">
        <v>4726561.2699999996</v>
      </c>
      <c r="F3862" s="5">
        <v>3302559.95</v>
      </c>
      <c r="G3862" s="5">
        <v>2197262.12</v>
      </c>
      <c r="H3862" s="5">
        <v>1650640.88</v>
      </c>
      <c r="I3862" s="5">
        <v>2141798.2000000002</v>
      </c>
      <c r="J3862" s="12"/>
    </row>
    <row r="3863" spans="2:10" ht="16.5" thickTop="1" thickBot="1" x14ac:dyDescent="0.3">
      <c r="B3863" s="31" t="s">
        <v>16</v>
      </c>
      <c r="C3863">
        <v>135</v>
      </c>
      <c r="D3863" s="5">
        <v>10746292</v>
      </c>
      <c r="E3863" s="5">
        <v>10098503</v>
      </c>
      <c r="F3863" s="5">
        <v>11698503</v>
      </c>
      <c r="G3863" s="5">
        <v>11079928</v>
      </c>
      <c r="H3863" s="5">
        <v>11259928</v>
      </c>
      <c r="I3863" s="5">
        <v>17147290</v>
      </c>
      <c r="J3863" s="12"/>
    </row>
    <row r="3864" spans="2:10" ht="16.5" thickTop="1" thickBot="1" x14ac:dyDescent="0.3">
      <c r="B3864" s="31" t="s">
        <v>17</v>
      </c>
      <c r="C3864">
        <v>200</v>
      </c>
      <c r="D3864" s="5">
        <v>10523637.959999999</v>
      </c>
      <c r="E3864" s="5">
        <v>9976292.3299999908</v>
      </c>
      <c r="F3864" s="5">
        <v>11018949.539999999</v>
      </c>
      <c r="G3864" s="5">
        <v>10873948.75</v>
      </c>
      <c r="H3864" s="5">
        <v>10882457.289999997</v>
      </c>
      <c r="I3864" s="5">
        <v>16667587.82</v>
      </c>
      <c r="J3864" s="12"/>
    </row>
    <row r="3865" spans="2:10" ht="16.5" thickTop="1" thickBot="1" x14ac:dyDescent="0.3">
      <c r="B3865" s="31" t="s">
        <v>18</v>
      </c>
      <c r="C3865">
        <v>220</v>
      </c>
      <c r="D3865" s="5">
        <v>222654.04000000097</v>
      </c>
      <c r="E3865" s="5">
        <v>122210.67000000924</v>
      </c>
      <c r="F3865" s="5">
        <v>679553.46000000089</v>
      </c>
      <c r="G3865" s="5">
        <v>205979.25</v>
      </c>
      <c r="H3865" s="5">
        <v>377470.71000000276</v>
      </c>
      <c r="I3865" s="5">
        <v>479702.1799999997</v>
      </c>
      <c r="J3865" s="12"/>
    </row>
    <row r="3866" spans="2:10" ht="16.5" thickTop="1" thickBot="1" x14ac:dyDescent="0.3">
      <c r="B3866" s="31" t="s">
        <v>19</v>
      </c>
      <c r="C3866">
        <v>500</v>
      </c>
      <c r="D3866" s="5">
        <v>10914292.209999999</v>
      </c>
      <c r="E3866" s="5">
        <v>9481482.3999999985</v>
      </c>
      <c r="F3866" s="5">
        <v>8928448.2199999988</v>
      </c>
      <c r="G3866" s="5">
        <v>9012847.9199999999</v>
      </c>
      <c r="H3866" s="5">
        <v>9670090.290000001</v>
      </c>
      <c r="I3866" s="5">
        <v>16485168.140000001</v>
      </c>
      <c r="J3866" s="12"/>
    </row>
    <row r="3867" spans="2:10" ht="16.5" thickTop="1" thickBot="1" x14ac:dyDescent="0.3">
      <c r="B3867" s="30" t="s">
        <v>95</v>
      </c>
      <c r="D3867" s="5"/>
      <c r="E3867" s="5"/>
      <c r="F3867" s="5"/>
      <c r="G3867" s="5"/>
      <c r="H3867" s="5"/>
      <c r="I3867" s="5"/>
      <c r="J3867" s="12"/>
    </row>
    <row r="3868" spans="2:10" ht="16.5" thickTop="1" thickBot="1" x14ac:dyDescent="0.3">
      <c r="B3868" s="31" t="s">
        <v>15</v>
      </c>
      <c r="C3868">
        <v>100</v>
      </c>
      <c r="D3868" s="5">
        <v>562054.16</v>
      </c>
      <c r="E3868" s="5">
        <v>674774.01</v>
      </c>
      <c r="F3868" s="5">
        <v>620448.82999999996</v>
      </c>
      <c r="G3868" s="5">
        <v>1440547.31</v>
      </c>
      <c r="H3868" s="5">
        <v>1164523.3400000001</v>
      </c>
      <c r="I3868" s="5">
        <v>30006822.390000001</v>
      </c>
      <c r="J3868" s="12"/>
    </row>
    <row r="3869" spans="2:10" ht="16.5" thickTop="1" thickBot="1" x14ac:dyDescent="0.3">
      <c r="B3869" s="31" t="s">
        <v>16</v>
      </c>
      <c r="C3869">
        <v>135</v>
      </c>
      <c r="D3869" s="5">
        <v>448359</v>
      </c>
      <c r="E3869" s="5">
        <v>200000</v>
      </c>
      <c r="F3869" s="5">
        <v>200000</v>
      </c>
      <c r="G3869" s="5">
        <v>200000</v>
      </c>
      <c r="H3869" s="5">
        <v>325000</v>
      </c>
      <c r="I3869" s="5">
        <v>1664523</v>
      </c>
      <c r="J3869" s="12"/>
    </row>
    <row r="3870" spans="2:10" ht="16.5" thickTop="1" thickBot="1" x14ac:dyDescent="0.3">
      <c r="B3870" s="31" t="s">
        <v>17</v>
      </c>
      <c r="C3870">
        <v>200</v>
      </c>
      <c r="D3870" s="5">
        <v>170404.36</v>
      </c>
      <c r="E3870" s="5">
        <v>148395.47000000003</v>
      </c>
      <c r="F3870" s="5">
        <v>136500.59</v>
      </c>
      <c r="G3870" s="5">
        <v>136215.06</v>
      </c>
      <c r="H3870" s="5">
        <v>278900.02</v>
      </c>
      <c r="I3870" s="5">
        <v>1631559.65</v>
      </c>
      <c r="J3870" s="12"/>
    </row>
    <row r="3871" spans="2:10" ht="16.5" thickTop="1" thickBot="1" x14ac:dyDescent="0.3">
      <c r="B3871" s="31" t="s">
        <v>18</v>
      </c>
      <c r="C3871">
        <v>220</v>
      </c>
      <c r="D3871" s="5">
        <v>277954.64</v>
      </c>
      <c r="E3871" s="5">
        <v>51604.52999999997</v>
      </c>
      <c r="F3871" s="5">
        <v>63499.41</v>
      </c>
      <c r="G3871" s="5">
        <v>63784.94</v>
      </c>
      <c r="H3871" s="5">
        <v>46099.979999999981</v>
      </c>
      <c r="I3871" s="5">
        <v>32963.350000000093</v>
      </c>
      <c r="J3871" s="12"/>
    </row>
    <row r="3872" spans="2:10" ht="16.5" thickTop="1" thickBot="1" x14ac:dyDescent="0.3">
      <c r="B3872" s="31" t="s">
        <v>19</v>
      </c>
      <c r="C3872">
        <v>500</v>
      </c>
      <c r="D3872" s="5">
        <v>99695.959999999992</v>
      </c>
      <c r="E3872" s="5">
        <v>261115.32</v>
      </c>
      <c r="F3872" s="5">
        <v>82175.41</v>
      </c>
      <c r="G3872" s="5">
        <v>956313.53999999992</v>
      </c>
      <c r="H3872" s="5">
        <v>2876.05</v>
      </c>
      <c r="I3872" s="5">
        <v>30473858.699999999</v>
      </c>
      <c r="J3872" s="12"/>
    </row>
    <row r="3873" spans="2:10" ht="16.5" thickTop="1" thickBot="1" x14ac:dyDescent="0.3">
      <c r="B3873" s="30" t="s">
        <v>408</v>
      </c>
      <c r="D3873" s="5"/>
      <c r="E3873" s="5"/>
      <c r="F3873" s="5"/>
      <c r="G3873" s="5"/>
      <c r="H3873" s="5"/>
      <c r="I3873" s="5"/>
      <c r="J3873" s="12"/>
    </row>
    <row r="3874" spans="2:10" ht="16.5" thickTop="1" thickBot="1" x14ac:dyDescent="0.3">
      <c r="B3874" s="31" t="s">
        <v>15</v>
      </c>
      <c r="C3874">
        <v>100</v>
      </c>
      <c r="D3874" s="5">
        <v>750000</v>
      </c>
      <c r="E3874" s="5">
        <v>750000</v>
      </c>
      <c r="F3874" s="5">
        <v>1250000</v>
      </c>
      <c r="G3874" s="5">
        <v>1250000</v>
      </c>
      <c r="H3874" s="5">
        <v>1142311.6100000001</v>
      </c>
      <c r="I3874" s="5">
        <v>1250000</v>
      </c>
      <c r="J3874" s="12"/>
    </row>
    <row r="3875" spans="2:10" ht="16.5" thickTop="1" thickBot="1" x14ac:dyDescent="0.3">
      <c r="B3875" s="31" t="s">
        <v>16</v>
      </c>
      <c r="C3875">
        <v>135</v>
      </c>
      <c r="D3875" s="5">
        <v>753157</v>
      </c>
      <c r="E3875" s="5">
        <v>753157</v>
      </c>
      <c r="F3875" s="5">
        <v>1003157</v>
      </c>
      <c r="G3875" s="5">
        <v>1253157</v>
      </c>
      <c r="H3875" s="5">
        <v>1253157</v>
      </c>
      <c r="I3875" s="5">
        <v>1253157</v>
      </c>
      <c r="J3875" s="12"/>
    </row>
    <row r="3876" spans="2:10" ht="16.5" thickTop="1" thickBot="1" x14ac:dyDescent="0.3">
      <c r="B3876" s="31" t="s">
        <v>17</v>
      </c>
      <c r="C3876">
        <v>200</v>
      </c>
      <c r="D3876" s="5">
        <v>580697.24</v>
      </c>
      <c r="E3876" s="5">
        <v>690759.54</v>
      </c>
      <c r="F3876" s="5">
        <v>972374.57000000007</v>
      </c>
      <c r="G3876" s="5">
        <v>1250000.0000000002</v>
      </c>
      <c r="H3876" s="5">
        <v>1197685.69</v>
      </c>
      <c r="I3876" s="5">
        <v>1251664.7999999996</v>
      </c>
      <c r="J3876" s="12"/>
    </row>
    <row r="3877" spans="2:10" ht="16.5" thickTop="1" thickBot="1" x14ac:dyDescent="0.3">
      <c r="B3877" s="31" t="s">
        <v>18</v>
      </c>
      <c r="C3877">
        <v>220</v>
      </c>
      <c r="D3877" s="5">
        <v>172459.76</v>
      </c>
      <c r="E3877" s="5">
        <v>62397.459999999963</v>
      </c>
      <c r="F3877" s="5">
        <v>30782.429999999935</v>
      </c>
      <c r="G3877" s="5">
        <v>3156.9999999997672</v>
      </c>
      <c r="H3877" s="5">
        <v>55471.310000000056</v>
      </c>
      <c r="I3877" s="5">
        <v>1492.2000000004191</v>
      </c>
      <c r="J3877" s="12"/>
    </row>
    <row r="3878" spans="2:10" ht="16.5" thickTop="1" thickBot="1" x14ac:dyDescent="0.3">
      <c r="B3878" s="31" t="s">
        <v>19</v>
      </c>
      <c r="C3878">
        <v>500</v>
      </c>
      <c r="D3878" s="5">
        <v>5042966.9499999993</v>
      </c>
      <c r="E3878" s="5">
        <v>23113319.920000002</v>
      </c>
      <c r="F3878" s="5">
        <v>7592722.0199999996</v>
      </c>
      <c r="G3878" s="5">
        <v>11566887.229999999</v>
      </c>
      <c r="H3878" s="5">
        <v>1089997.3</v>
      </c>
      <c r="I3878" s="5">
        <v>12472971.630000001</v>
      </c>
      <c r="J3878" s="12"/>
    </row>
    <row r="3879" spans="2:10" ht="16.5" thickTop="1" thickBot="1" x14ac:dyDescent="0.3">
      <c r="B3879" s="30" t="s">
        <v>100</v>
      </c>
      <c r="D3879" s="5"/>
      <c r="E3879" s="5"/>
      <c r="F3879" s="5"/>
      <c r="G3879" s="5"/>
      <c r="H3879" s="5"/>
      <c r="I3879" s="5"/>
      <c r="J3879" s="12"/>
    </row>
    <row r="3880" spans="2:10" ht="16.5" thickTop="1" thickBot="1" x14ac:dyDescent="0.3">
      <c r="B3880" s="31" t="s">
        <v>15</v>
      </c>
      <c r="C3880">
        <v>100</v>
      </c>
      <c r="D3880" s="5">
        <v>2010114.47</v>
      </c>
      <c r="E3880" s="5">
        <v>2470954.0499999998</v>
      </c>
      <c r="F3880" s="5">
        <v>2776398.1</v>
      </c>
      <c r="G3880" s="5">
        <v>2012959.53</v>
      </c>
      <c r="H3880" s="5">
        <v>2343183.44</v>
      </c>
      <c r="I3880" s="5">
        <v>1029504.52</v>
      </c>
      <c r="J3880" s="12"/>
    </row>
    <row r="3881" spans="2:10" ht="16.5" thickTop="1" thickBot="1" x14ac:dyDescent="0.3">
      <c r="B3881" s="31" t="s">
        <v>16</v>
      </c>
      <c r="C3881">
        <v>135</v>
      </c>
      <c r="D3881" s="5">
        <v>1642261</v>
      </c>
      <c r="E3881" s="5">
        <v>1912747.02</v>
      </c>
      <c r="F3881" s="5">
        <v>2713967.0300000003</v>
      </c>
      <c r="G3881" s="5">
        <v>2737157</v>
      </c>
      <c r="H3881" s="5">
        <v>2132157</v>
      </c>
      <c r="I3881" s="5">
        <v>3537157</v>
      </c>
      <c r="J3881" s="12"/>
    </row>
    <row r="3882" spans="2:10" ht="16.5" thickTop="1" thickBot="1" x14ac:dyDescent="0.3">
      <c r="B3882" s="31" t="s">
        <v>17</v>
      </c>
      <c r="C3882">
        <v>200</v>
      </c>
      <c r="D3882" s="5">
        <v>1623796.1900000002</v>
      </c>
      <c r="E3882" s="5">
        <v>1539188.3699999999</v>
      </c>
      <c r="F3882" s="5">
        <v>1790065.6300000001</v>
      </c>
      <c r="G3882" s="5">
        <v>2604643.8799999994</v>
      </c>
      <c r="H3882" s="5">
        <v>1838401.6899999997</v>
      </c>
      <c r="I3882" s="5">
        <v>3528694.8100000005</v>
      </c>
      <c r="J3882" s="12"/>
    </row>
    <row r="3883" spans="2:10" ht="16.5" thickTop="1" thickBot="1" x14ac:dyDescent="0.3">
      <c r="B3883" s="31" t="s">
        <v>18</v>
      </c>
      <c r="C3883">
        <v>220</v>
      </c>
      <c r="D3883" s="5">
        <v>18464.809999999823</v>
      </c>
      <c r="E3883" s="5">
        <v>373558.65000000014</v>
      </c>
      <c r="F3883" s="5">
        <v>923901.40000000014</v>
      </c>
      <c r="G3883" s="5">
        <v>132513.12000000058</v>
      </c>
      <c r="H3883" s="5">
        <v>293755.31000000029</v>
      </c>
      <c r="I3883" s="5">
        <v>8462.1899999994785</v>
      </c>
      <c r="J3883" s="12"/>
    </row>
    <row r="3884" spans="2:10" ht="16.5" thickTop="1" thickBot="1" x14ac:dyDescent="0.3">
      <c r="B3884" s="31" t="s">
        <v>19</v>
      </c>
      <c r="C3884">
        <v>500</v>
      </c>
      <c r="D3884" s="5">
        <v>1922464.52</v>
      </c>
      <c r="E3884" s="5">
        <v>2000027.95</v>
      </c>
      <c r="F3884" s="5">
        <v>2095509.68</v>
      </c>
      <c r="G3884" s="5">
        <v>1841205.31</v>
      </c>
      <c r="H3884" s="5">
        <v>2168625.6</v>
      </c>
      <c r="I3884" s="5">
        <v>2215015.89</v>
      </c>
      <c r="J3884" s="12"/>
    </row>
    <row r="3885" spans="2:10" ht="16.5" thickTop="1" thickBot="1" x14ac:dyDescent="0.3">
      <c r="B3885" s="30" t="s">
        <v>409</v>
      </c>
      <c r="D3885" s="5"/>
      <c r="E3885" s="5"/>
      <c r="F3885" s="5"/>
      <c r="G3885" s="5"/>
      <c r="H3885" s="5"/>
      <c r="I3885" s="5"/>
      <c r="J3885" s="12"/>
    </row>
    <row r="3886" spans="2:10" ht="16.5" thickTop="1" thickBot="1" x14ac:dyDescent="0.3">
      <c r="B3886" s="31" t="s">
        <v>15</v>
      </c>
      <c r="C3886">
        <v>100</v>
      </c>
      <c r="D3886" s="5">
        <v>4395113.32</v>
      </c>
      <c r="E3886" s="5">
        <v>3136598.95</v>
      </c>
      <c r="F3886" s="5">
        <v>354907.72</v>
      </c>
      <c r="G3886" s="5">
        <v>0</v>
      </c>
      <c r="H3886" s="5">
        <v>0</v>
      </c>
      <c r="I3886" s="5">
        <v>0</v>
      </c>
      <c r="J3886" s="12"/>
    </row>
    <row r="3887" spans="2:10" ht="16.5" thickTop="1" thickBot="1" x14ac:dyDescent="0.3">
      <c r="B3887" s="31" t="s">
        <v>16</v>
      </c>
      <c r="C3887">
        <v>135</v>
      </c>
      <c r="D3887" s="5">
        <v>3263508</v>
      </c>
      <c r="E3887" s="5">
        <v>4100000</v>
      </c>
      <c r="F3887" s="5">
        <v>3158091.89</v>
      </c>
      <c r="G3887" s="5">
        <v>500000</v>
      </c>
      <c r="H3887" s="5">
        <v>0</v>
      </c>
      <c r="I3887" s="5">
        <v>0</v>
      </c>
      <c r="J3887" s="12"/>
    </row>
    <row r="3888" spans="2:10" ht="16.5" thickTop="1" thickBot="1" x14ac:dyDescent="0.3">
      <c r="B3888" s="31" t="s">
        <v>17</v>
      </c>
      <c r="C3888">
        <v>200</v>
      </c>
      <c r="D3888" s="5">
        <v>2898709.9699999997</v>
      </c>
      <c r="E3888" s="5">
        <v>1204215.52</v>
      </c>
      <c r="F3888" s="5">
        <v>2828957.5100000002</v>
      </c>
      <c r="G3888" s="5">
        <v>356568.36</v>
      </c>
      <c r="H3888" s="5">
        <v>0</v>
      </c>
      <c r="I3888" s="5">
        <v>0</v>
      </c>
      <c r="J3888" s="12"/>
    </row>
    <row r="3889" spans="2:10" ht="16.5" thickTop="1" thickBot="1" x14ac:dyDescent="0.3">
      <c r="B3889" s="31" t="s">
        <v>18</v>
      </c>
      <c r="C3889">
        <v>220</v>
      </c>
      <c r="D3889" s="5">
        <v>364798.03000000026</v>
      </c>
      <c r="E3889" s="5">
        <v>2895784.48</v>
      </c>
      <c r="F3889" s="5">
        <v>329134.37999999989</v>
      </c>
      <c r="G3889" s="5">
        <v>143431.64000000001</v>
      </c>
      <c r="H3889" s="5">
        <v>0</v>
      </c>
      <c r="I3889" s="5">
        <v>0</v>
      </c>
      <c r="J3889" s="12"/>
    </row>
    <row r="3890" spans="2:10" ht="16.5" thickTop="1" thickBot="1" x14ac:dyDescent="0.3">
      <c r="B3890" s="31" t="s">
        <v>19</v>
      </c>
      <c r="C3890">
        <v>500</v>
      </c>
      <c r="D3890" s="5">
        <v>391828.15</v>
      </c>
      <c r="E3890" s="5">
        <v>137466.85999999999</v>
      </c>
      <c r="F3890" s="5">
        <v>43275.16</v>
      </c>
      <c r="G3890" s="5">
        <v>1655.12</v>
      </c>
      <c r="H3890" s="5">
        <v>0</v>
      </c>
      <c r="I3890" s="5">
        <v>0</v>
      </c>
      <c r="J3890" s="12"/>
    </row>
    <row r="3891" spans="2:10" ht="16.5" thickTop="1" thickBot="1" x14ac:dyDescent="0.3">
      <c r="B3891" s="30" t="s">
        <v>103</v>
      </c>
      <c r="D3891" s="5"/>
      <c r="E3891" s="5"/>
      <c r="F3891" s="5"/>
      <c r="G3891" s="5"/>
      <c r="H3891" s="5"/>
      <c r="I3891" s="5"/>
      <c r="J3891" s="12"/>
    </row>
    <row r="3892" spans="2:10" ht="16.5" thickTop="1" thickBot="1" x14ac:dyDescent="0.3">
      <c r="B3892" s="31" t="s">
        <v>16</v>
      </c>
      <c r="C3892">
        <v>135</v>
      </c>
      <c r="D3892" s="5">
        <v>0</v>
      </c>
      <c r="E3892" s="5">
        <v>4002.98</v>
      </c>
      <c r="F3892" s="5">
        <v>2782.97</v>
      </c>
      <c r="G3892" s="5">
        <v>0</v>
      </c>
      <c r="H3892" s="5">
        <v>0</v>
      </c>
      <c r="I3892" s="5">
        <v>0</v>
      </c>
      <c r="J3892" s="12"/>
    </row>
    <row r="3893" spans="2:10" ht="16.5" thickTop="1" thickBot="1" x14ac:dyDescent="0.3">
      <c r="B3893" s="31" t="s">
        <v>17</v>
      </c>
      <c r="C3893">
        <v>200</v>
      </c>
      <c r="D3893" s="5">
        <v>0</v>
      </c>
      <c r="E3893" s="5">
        <v>4002.98</v>
      </c>
      <c r="F3893" s="5">
        <v>2782.97</v>
      </c>
      <c r="G3893" s="5">
        <v>0</v>
      </c>
      <c r="H3893" s="5">
        <v>0</v>
      </c>
      <c r="I3893" s="5">
        <v>0</v>
      </c>
      <c r="J3893" s="12"/>
    </row>
    <row r="3894" spans="2:10" ht="16.5" thickTop="1" thickBot="1" x14ac:dyDescent="0.3">
      <c r="B3894" s="31" t="s">
        <v>19</v>
      </c>
      <c r="C3894">
        <v>500</v>
      </c>
      <c r="D3894" s="5">
        <v>0</v>
      </c>
      <c r="E3894" s="5">
        <v>4002.98</v>
      </c>
      <c r="F3894" s="5">
        <v>2782.97</v>
      </c>
      <c r="G3894" s="5">
        <v>0</v>
      </c>
      <c r="H3894" s="5">
        <v>0</v>
      </c>
      <c r="I3894" s="5">
        <v>0</v>
      </c>
      <c r="J3894" s="12"/>
    </row>
    <row r="3895" spans="2:10" ht="16.5" thickTop="1" thickBot="1" x14ac:dyDescent="0.3">
      <c r="B3895" s="30" t="s">
        <v>128</v>
      </c>
      <c r="D3895" s="5"/>
      <c r="E3895" s="5"/>
      <c r="F3895" s="5"/>
      <c r="G3895" s="5"/>
      <c r="H3895" s="5"/>
      <c r="I3895" s="5"/>
      <c r="J3895" s="12"/>
    </row>
    <row r="3896" spans="2:10" ht="16.5" thickTop="1" thickBot="1" x14ac:dyDescent="0.3">
      <c r="B3896" s="31" t="s">
        <v>19</v>
      </c>
      <c r="C3896">
        <v>500</v>
      </c>
      <c r="D3896" s="5">
        <v>5801.26</v>
      </c>
      <c r="E3896" s="5">
        <v>0</v>
      </c>
      <c r="F3896" s="5">
        <v>3000</v>
      </c>
      <c r="G3896" s="5">
        <v>0</v>
      </c>
      <c r="H3896" s="5">
        <v>0</v>
      </c>
      <c r="I3896" s="5">
        <v>0</v>
      </c>
      <c r="J3896" s="12"/>
    </row>
    <row r="3897" spans="2:10" ht="16.5" thickTop="1" thickBot="1" x14ac:dyDescent="0.3">
      <c r="B3897" s="30" t="s">
        <v>410</v>
      </c>
      <c r="D3897" s="5"/>
      <c r="E3897" s="5"/>
      <c r="F3897" s="5"/>
      <c r="G3897" s="5"/>
      <c r="H3897" s="5"/>
      <c r="I3897" s="5"/>
      <c r="J3897" s="12"/>
    </row>
    <row r="3898" spans="2:10" ht="16.5" thickTop="1" thickBot="1" x14ac:dyDescent="0.3">
      <c r="B3898" s="31" t="s">
        <v>15</v>
      </c>
      <c r="C3898">
        <v>100</v>
      </c>
      <c r="D3898" s="5">
        <v>0</v>
      </c>
      <c r="E3898" s="5">
        <v>0</v>
      </c>
      <c r="F3898" s="5">
        <v>0</v>
      </c>
      <c r="G3898" s="5">
        <v>0</v>
      </c>
      <c r="H3898" s="5">
        <v>14886</v>
      </c>
      <c r="I3898" s="5">
        <v>2061.21</v>
      </c>
      <c r="J3898" s="12"/>
    </row>
    <row r="3899" spans="2:10" ht="16.5" thickTop="1" thickBot="1" x14ac:dyDescent="0.3">
      <c r="B3899" s="31" t="s">
        <v>16</v>
      </c>
      <c r="C3899">
        <v>135</v>
      </c>
      <c r="D3899" s="5">
        <v>0</v>
      </c>
      <c r="E3899" s="5">
        <v>0</v>
      </c>
      <c r="F3899" s="5">
        <v>0</v>
      </c>
      <c r="G3899" s="5">
        <v>0</v>
      </c>
      <c r="H3899" s="5">
        <v>1200000</v>
      </c>
      <c r="I3899" s="5">
        <v>1200000</v>
      </c>
      <c r="J3899" s="12"/>
    </row>
    <row r="3900" spans="2:10" ht="16.5" thickTop="1" thickBot="1" x14ac:dyDescent="0.3">
      <c r="B3900" s="31" t="s">
        <v>17</v>
      </c>
      <c r="C3900">
        <v>200</v>
      </c>
      <c r="D3900" s="5">
        <v>0</v>
      </c>
      <c r="E3900" s="5">
        <v>0</v>
      </c>
      <c r="F3900" s="5">
        <v>0</v>
      </c>
      <c r="G3900" s="5">
        <v>0</v>
      </c>
      <c r="H3900" s="5">
        <v>1043937.6600000001</v>
      </c>
      <c r="I3900" s="5">
        <v>574230.39</v>
      </c>
      <c r="J3900" s="12"/>
    </row>
    <row r="3901" spans="2:10" ht="16.5" thickTop="1" thickBot="1" x14ac:dyDescent="0.3">
      <c r="B3901" s="31" t="s">
        <v>18</v>
      </c>
      <c r="C3901">
        <v>220</v>
      </c>
      <c r="D3901" s="5">
        <v>0</v>
      </c>
      <c r="E3901" s="5">
        <v>0</v>
      </c>
      <c r="F3901" s="5">
        <v>0</v>
      </c>
      <c r="G3901" s="5">
        <v>0</v>
      </c>
      <c r="H3901" s="5">
        <v>156062.33999999985</v>
      </c>
      <c r="I3901" s="5">
        <v>625769.61</v>
      </c>
      <c r="J3901" s="12"/>
    </row>
    <row r="3902" spans="2:10" ht="16.5" thickTop="1" thickBot="1" x14ac:dyDescent="0.3">
      <c r="B3902" s="31" t="s">
        <v>19</v>
      </c>
      <c r="C3902">
        <v>500</v>
      </c>
      <c r="D3902" s="5">
        <v>0</v>
      </c>
      <c r="E3902" s="5">
        <v>0</v>
      </c>
      <c r="F3902" s="5">
        <v>0</v>
      </c>
      <c r="G3902" s="5">
        <v>0</v>
      </c>
      <c r="H3902" s="5">
        <v>1058823.6599999999</v>
      </c>
      <c r="I3902" s="5">
        <v>561405.60000000009</v>
      </c>
      <c r="J3902" s="12"/>
    </row>
    <row r="3903" spans="2:10" ht="16.5" thickTop="1" thickBot="1" x14ac:dyDescent="0.3">
      <c r="B3903" s="30" t="s">
        <v>411</v>
      </c>
      <c r="D3903" s="5"/>
      <c r="E3903" s="5"/>
      <c r="F3903" s="5"/>
      <c r="G3903" s="5"/>
      <c r="H3903" s="5"/>
      <c r="I3903" s="5"/>
      <c r="J3903" s="12"/>
    </row>
    <row r="3904" spans="2:10" ht="16.5" thickTop="1" thickBot="1" x14ac:dyDescent="0.3">
      <c r="B3904" s="31" t="s">
        <v>15</v>
      </c>
      <c r="C3904">
        <v>100</v>
      </c>
      <c r="D3904" s="5">
        <v>2953212.85</v>
      </c>
      <c r="E3904" s="5">
        <v>1961762.12</v>
      </c>
      <c r="F3904" s="5">
        <v>2170529.96</v>
      </c>
      <c r="G3904" s="5">
        <v>14535576.880000001</v>
      </c>
      <c r="H3904" s="5">
        <v>2297793.38</v>
      </c>
      <c r="I3904" s="5">
        <v>27688769.27</v>
      </c>
      <c r="J3904" s="12"/>
    </row>
    <row r="3905" spans="2:10" ht="16.5" thickTop="1" thickBot="1" x14ac:dyDescent="0.3">
      <c r="B3905" s="30" t="s">
        <v>412</v>
      </c>
      <c r="D3905" s="5"/>
      <c r="E3905" s="5"/>
      <c r="F3905" s="5"/>
      <c r="G3905" s="5"/>
      <c r="H3905" s="5"/>
      <c r="I3905" s="5"/>
      <c r="J3905" s="12"/>
    </row>
    <row r="3906" spans="2:10" ht="16.5" thickTop="1" thickBot="1" x14ac:dyDescent="0.3">
      <c r="B3906" s="31" t="s">
        <v>15</v>
      </c>
      <c r="C3906">
        <v>100</v>
      </c>
      <c r="D3906" s="5">
        <v>1914594.97</v>
      </c>
      <c r="E3906" s="5">
        <v>1954797.43</v>
      </c>
      <c r="F3906" s="5">
        <v>1995846.17</v>
      </c>
      <c r="G3906" s="5">
        <v>2009026.67</v>
      </c>
      <c r="H3906" s="5">
        <v>2012897.58</v>
      </c>
      <c r="I3906" s="5">
        <v>2051561.25</v>
      </c>
      <c r="J3906" s="12"/>
    </row>
    <row r="3907" spans="2:10" ht="16.5" thickTop="1" thickBot="1" x14ac:dyDescent="0.3">
      <c r="B3907" s="30" t="s">
        <v>879</v>
      </c>
      <c r="D3907" s="5"/>
      <c r="E3907" s="5"/>
      <c r="F3907" s="5"/>
      <c r="G3907" s="5"/>
      <c r="H3907" s="5"/>
      <c r="I3907" s="5"/>
      <c r="J3907" s="12"/>
    </row>
    <row r="3908" spans="2:10" ht="16.5" thickTop="1" thickBot="1" x14ac:dyDescent="0.3">
      <c r="B3908" s="31" t="s">
        <v>15</v>
      </c>
      <c r="C3908">
        <v>100</v>
      </c>
      <c r="D3908" s="5">
        <v>0</v>
      </c>
      <c r="E3908" s="5">
        <v>0</v>
      </c>
      <c r="F3908" s="5">
        <v>0</v>
      </c>
      <c r="G3908" s="5">
        <v>0</v>
      </c>
      <c r="H3908" s="5">
        <v>0</v>
      </c>
      <c r="I3908" s="5">
        <v>1000507.98</v>
      </c>
      <c r="J3908" s="12"/>
    </row>
    <row r="3909" spans="2:10" ht="16.5" thickTop="1" thickBot="1" x14ac:dyDescent="0.3">
      <c r="B3909" s="31" t="s">
        <v>16</v>
      </c>
      <c r="C3909">
        <v>135</v>
      </c>
      <c r="D3909" s="5">
        <v>0</v>
      </c>
      <c r="E3909" s="5">
        <v>0</v>
      </c>
      <c r="F3909" s="5">
        <v>0</v>
      </c>
      <c r="G3909" s="5">
        <v>0</v>
      </c>
      <c r="H3909" s="5">
        <v>0</v>
      </c>
      <c r="I3909" s="5">
        <v>1300000</v>
      </c>
      <c r="J3909" s="12"/>
    </row>
    <row r="3910" spans="2:10" ht="16.5" thickTop="1" thickBot="1" x14ac:dyDescent="0.3">
      <c r="B3910" s="31" t="s">
        <v>17</v>
      </c>
      <c r="C3910">
        <v>200</v>
      </c>
      <c r="D3910" s="5">
        <v>0</v>
      </c>
      <c r="E3910" s="5">
        <v>0</v>
      </c>
      <c r="F3910" s="5">
        <v>0</v>
      </c>
      <c r="G3910" s="5">
        <v>0</v>
      </c>
      <c r="H3910" s="5">
        <v>0</v>
      </c>
      <c r="I3910" s="5">
        <v>299492.01999999996</v>
      </c>
      <c r="J3910" s="12"/>
    </row>
    <row r="3911" spans="2:10" ht="16.5" thickTop="1" thickBot="1" x14ac:dyDescent="0.3">
      <c r="B3911" s="31" t="s">
        <v>18</v>
      </c>
      <c r="C3911">
        <v>220</v>
      </c>
      <c r="D3911" s="5">
        <v>0</v>
      </c>
      <c r="E3911" s="5">
        <v>0</v>
      </c>
      <c r="F3911" s="5">
        <v>0</v>
      </c>
      <c r="G3911" s="5">
        <v>0</v>
      </c>
      <c r="H3911" s="5">
        <v>0</v>
      </c>
      <c r="I3911" s="5">
        <v>1000507.98</v>
      </c>
      <c r="J3911" s="12"/>
    </row>
    <row r="3912" spans="2:10" ht="16.5" thickTop="1" thickBot="1" x14ac:dyDescent="0.3">
      <c r="B3912" s="30" t="s">
        <v>38</v>
      </c>
      <c r="D3912" s="5"/>
      <c r="E3912" s="5"/>
      <c r="F3912" s="5"/>
      <c r="G3912" s="5"/>
      <c r="H3912" s="5"/>
      <c r="I3912" s="5"/>
      <c r="J3912" s="12"/>
    </row>
    <row r="3913" spans="2:10" ht="16.5" thickTop="1" thickBot="1" x14ac:dyDescent="0.3">
      <c r="B3913" s="31" t="s">
        <v>15</v>
      </c>
      <c r="C3913">
        <v>100</v>
      </c>
      <c r="D3913" s="5">
        <v>620710.1</v>
      </c>
      <c r="E3913" s="5">
        <v>616187.18999999994</v>
      </c>
      <c r="F3913" s="5">
        <v>629024.59</v>
      </c>
      <c r="G3913" s="5">
        <v>802479.7699999999</v>
      </c>
      <c r="H3913" s="5">
        <v>671155.02</v>
      </c>
      <c r="I3913" s="5">
        <v>1037965.78</v>
      </c>
      <c r="J3913" s="12"/>
    </row>
    <row r="3914" spans="2:10" ht="16.5" thickTop="1" thickBot="1" x14ac:dyDescent="0.3">
      <c r="B3914" s="31" t="s">
        <v>16</v>
      </c>
      <c r="C3914">
        <v>135</v>
      </c>
      <c r="D3914" s="5">
        <v>11656996</v>
      </c>
      <c r="E3914" s="5">
        <v>12723875</v>
      </c>
      <c r="F3914" s="5">
        <v>11930318</v>
      </c>
      <c r="G3914" s="5">
        <v>11930318</v>
      </c>
      <c r="H3914" s="5">
        <v>11930318</v>
      </c>
      <c r="I3914" s="5">
        <v>11930318</v>
      </c>
      <c r="J3914" s="12"/>
    </row>
    <row r="3915" spans="2:10" ht="16.5" thickTop="1" thickBot="1" x14ac:dyDescent="0.3">
      <c r="B3915" s="31" t="s">
        <v>17</v>
      </c>
      <c r="C3915">
        <v>200</v>
      </c>
      <c r="D3915" s="5">
        <v>10081343.010000005</v>
      </c>
      <c r="E3915" s="5">
        <v>10220406.369999995</v>
      </c>
      <c r="F3915" s="5">
        <v>10981798.869999999</v>
      </c>
      <c r="G3915" s="5">
        <v>10075734.65</v>
      </c>
      <c r="H3915" s="5">
        <v>10420533.339999998</v>
      </c>
      <c r="I3915" s="5">
        <v>11785058.220000003</v>
      </c>
      <c r="J3915" s="12"/>
    </row>
    <row r="3916" spans="2:10" ht="16.5" thickTop="1" thickBot="1" x14ac:dyDescent="0.3">
      <c r="B3916" s="31" t="s">
        <v>18</v>
      </c>
      <c r="C3916">
        <v>220</v>
      </c>
      <c r="D3916" s="5">
        <v>1575652.9899999946</v>
      </c>
      <c r="E3916" s="5">
        <v>2503468.6300000045</v>
      </c>
      <c r="F3916" s="5">
        <v>948519.13000000082</v>
      </c>
      <c r="G3916" s="5">
        <v>1854583.3499999996</v>
      </c>
      <c r="H3916" s="5">
        <v>1509784.660000002</v>
      </c>
      <c r="I3916" s="5">
        <v>145259.77999999747</v>
      </c>
      <c r="J3916" s="12"/>
    </row>
    <row r="3917" spans="2:10" ht="16.5" thickTop="1" thickBot="1" x14ac:dyDescent="0.3">
      <c r="B3917" s="31" t="s">
        <v>19</v>
      </c>
      <c r="C3917">
        <v>500</v>
      </c>
      <c r="D3917" s="5">
        <v>9488799.8800000027</v>
      </c>
      <c r="E3917" s="5">
        <v>9924185.9199999981</v>
      </c>
      <c r="F3917" s="5">
        <v>10683944.529999997</v>
      </c>
      <c r="G3917" s="5">
        <v>10056610.620000001</v>
      </c>
      <c r="H3917" s="5">
        <v>10098465.560000002</v>
      </c>
      <c r="I3917" s="5">
        <v>12130745.210000001</v>
      </c>
      <c r="J3917" s="12"/>
    </row>
    <row r="3918" spans="2:10" ht="16.5" thickTop="1" thickBot="1" x14ac:dyDescent="0.3">
      <c r="B3918" s="30" t="s">
        <v>40</v>
      </c>
      <c r="D3918" s="5"/>
      <c r="E3918" s="5"/>
      <c r="F3918" s="5"/>
      <c r="G3918" s="5"/>
      <c r="H3918" s="5"/>
      <c r="I3918" s="5"/>
      <c r="J3918" s="12"/>
    </row>
    <row r="3919" spans="2:10" ht="16.5" thickTop="1" thickBot="1" x14ac:dyDescent="0.3">
      <c r="B3919" s="31" t="s">
        <v>15</v>
      </c>
      <c r="C3919">
        <v>100</v>
      </c>
      <c r="D3919" s="5">
        <v>0</v>
      </c>
      <c r="E3919" s="5">
        <v>0</v>
      </c>
      <c r="F3919" s="5">
        <v>0</v>
      </c>
      <c r="G3919" s="5">
        <v>0</v>
      </c>
      <c r="H3919" s="5">
        <v>2467458.16</v>
      </c>
      <c r="I3919" s="5">
        <v>887753.46</v>
      </c>
      <c r="J3919" s="12"/>
    </row>
    <row r="3920" spans="2:10" ht="16.5" thickTop="1" thickBot="1" x14ac:dyDescent="0.3">
      <c r="B3920" s="31" t="s">
        <v>16</v>
      </c>
      <c r="C3920">
        <v>135</v>
      </c>
      <c r="D3920" s="5">
        <v>0</v>
      </c>
      <c r="E3920" s="5">
        <v>0</v>
      </c>
      <c r="F3920" s="5">
        <v>0</v>
      </c>
      <c r="G3920" s="5">
        <v>0</v>
      </c>
      <c r="H3920" s="5">
        <v>2500000</v>
      </c>
      <c r="I3920" s="5">
        <v>2467458.16</v>
      </c>
      <c r="J3920" s="12"/>
    </row>
    <row r="3921" spans="2:10" ht="16.5" thickTop="1" thickBot="1" x14ac:dyDescent="0.3">
      <c r="B3921" s="31" t="s">
        <v>17</v>
      </c>
      <c r="C3921">
        <v>200</v>
      </c>
      <c r="D3921" s="5">
        <v>0</v>
      </c>
      <c r="E3921" s="5">
        <v>0</v>
      </c>
      <c r="F3921" s="5">
        <v>0</v>
      </c>
      <c r="G3921" s="5">
        <v>0</v>
      </c>
      <c r="H3921" s="5">
        <v>32541.84</v>
      </c>
      <c r="I3921" s="5">
        <v>1579704.7</v>
      </c>
      <c r="J3921" s="12"/>
    </row>
    <row r="3922" spans="2:10" ht="16.5" thickTop="1" thickBot="1" x14ac:dyDescent="0.3">
      <c r="B3922" s="31" t="s">
        <v>18</v>
      </c>
      <c r="C3922">
        <v>220</v>
      </c>
      <c r="D3922" s="5">
        <v>0</v>
      </c>
      <c r="E3922" s="5">
        <v>0</v>
      </c>
      <c r="F3922" s="5">
        <v>0</v>
      </c>
      <c r="G3922" s="5">
        <v>0</v>
      </c>
      <c r="H3922" s="5">
        <v>2467458.16</v>
      </c>
      <c r="I3922" s="5">
        <v>887753.4600000002</v>
      </c>
      <c r="J3922" s="12"/>
    </row>
    <row r="3923" spans="2:10" ht="16.5" thickTop="1" thickBot="1" x14ac:dyDescent="0.3">
      <c r="B3923" s="29" t="s">
        <v>413</v>
      </c>
      <c r="D3923" s="5"/>
      <c r="E3923" s="5"/>
      <c r="F3923" s="5"/>
      <c r="G3923" s="5"/>
      <c r="H3923" s="5"/>
      <c r="I3923" s="5"/>
      <c r="J3923" s="12"/>
    </row>
    <row r="3924" spans="2:10" ht="16.5" thickTop="1" thickBot="1" x14ac:dyDescent="0.3">
      <c r="B3924" s="30" t="s">
        <v>414</v>
      </c>
      <c r="D3924" s="5"/>
      <c r="E3924" s="5"/>
      <c r="F3924" s="5"/>
      <c r="G3924" s="5"/>
      <c r="H3924" s="5"/>
      <c r="I3924" s="5"/>
      <c r="J3924" s="12"/>
    </row>
    <row r="3925" spans="2:10" ht="16.5" thickTop="1" thickBot="1" x14ac:dyDescent="0.3">
      <c r="B3925" s="31" t="s">
        <v>15</v>
      </c>
      <c r="C3925">
        <v>100</v>
      </c>
      <c r="D3925" s="5">
        <v>415581.82999999996</v>
      </c>
      <c r="E3925" s="5">
        <v>602163.53</v>
      </c>
      <c r="F3925" s="5">
        <v>1001373.5299999999</v>
      </c>
      <c r="G3925" s="5">
        <v>631063.99</v>
      </c>
      <c r="H3925" s="5">
        <v>417574.38</v>
      </c>
      <c r="I3925" s="5">
        <v>425389.81</v>
      </c>
      <c r="J3925" s="12"/>
    </row>
    <row r="3926" spans="2:10" ht="16.5" thickTop="1" thickBot="1" x14ac:dyDescent="0.3">
      <c r="B3926" s="31" t="s">
        <v>16</v>
      </c>
      <c r="C3926">
        <v>135</v>
      </c>
      <c r="D3926" s="5">
        <v>2543746</v>
      </c>
      <c r="E3926" s="5">
        <v>3036631</v>
      </c>
      <c r="F3926" s="5">
        <v>2536631</v>
      </c>
      <c r="G3926" s="5">
        <v>3018484.25</v>
      </c>
      <c r="H3926" s="5">
        <v>3135630</v>
      </c>
      <c r="I3926" s="5">
        <v>3259036</v>
      </c>
      <c r="J3926" s="12"/>
    </row>
    <row r="3927" spans="2:10" ht="16.5" thickTop="1" thickBot="1" x14ac:dyDescent="0.3">
      <c r="B3927" s="31" t="s">
        <v>17</v>
      </c>
      <c r="C3927">
        <v>200</v>
      </c>
      <c r="D3927" s="5">
        <v>2459400.8100000005</v>
      </c>
      <c r="E3927" s="5">
        <v>2694120.4000000008</v>
      </c>
      <c r="F3927" s="5">
        <v>2481512</v>
      </c>
      <c r="G3927" s="5">
        <v>2130153.5099999998</v>
      </c>
      <c r="H3927" s="5">
        <v>2396471.1500000013</v>
      </c>
      <c r="I3927" s="5">
        <v>2468331.9200000004</v>
      </c>
      <c r="J3927" s="12"/>
    </row>
    <row r="3928" spans="2:10" ht="16.5" thickTop="1" thickBot="1" x14ac:dyDescent="0.3">
      <c r="B3928" s="31" t="s">
        <v>18</v>
      </c>
      <c r="C3928">
        <v>220</v>
      </c>
      <c r="D3928" s="5">
        <v>84345.189999999478</v>
      </c>
      <c r="E3928" s="5">
        <v>342510.59999999916</v>
      </c>
      <c r="F3928" s="5">
        <v>55119</v>
      </c>
      <c r="G3928" s="5">
        <v>888330.74000000022</v>
      </c>
      <c r="H3928" s="5">
        <v>739158.8499999987</v>
      </c>
      <c r="I3928" s="5">
        <v>790704.07999999961</v>
      </c>
      <c r="J3928" s="12"/>
    </row>
    <row r="3929" spans="2:10" ht="16.5" thickTop="1" thickBot="1" x14ac:dyDescent="0.3">
      <c r="B3929" s="31" t="s">
        <v>19</v>
      </c>
      <c r="C3929">
        <v>500</v>
      </c>
      <c r="D3929" s="5">
        <v>2474982.64</v>
      </c>
      <c r="E3929" s="5">
        <v>2896283.93</v>
      </c>
      <c r="F3929" s="5">
        <v>2912885.5300000003</v>
      </c>
      <c r="G3929" s="5">
        <v>1959844.5</v>
      </c>
      <c r="H3929" s="5">
        <v>2382981.54</v>
      </c>
      <c r="I3929" s="5">
        <v>2493721.73</v>
      </c>
      <c r="J3929" s="12"/>
    </row>
    <row r="3930" spans="2:10" ht="16.5" thickTop="1" thickBot="1" x14ac:dyDescent="0.3">
      <c r="B3930" s="30" t="s">
        <v>415</v>
      </c>
      <c r="D3930" s="5"/>
      <c r="E3930" s="5"/>
      <c r="F3930" s="5"/>
      <c r="G3930" s="5"/>
      <c r="H3930" s="5"/>
      <c r="I3930" s="5"/>
      <c r="J3930" s="12"/>
    </row>
    <row r="3931" spans="2:10" ht="16.5" thickTop="1" thickBot="1" x14ac:dyDescent="0.3">
      <c r="B3931" s="31" t="s">
        <v>15</v>
      </c>
      <c r="C3931">
        <v>100</v>
      </c>
      <c r="D3931" s="5">
        <v>1026940.89</v>
      </c>
      <c r="E3931" s="5">
        <v>846729.6</v>
      </c>
      <c r="F3931" s="5">
        <v>1168134.17</v>
      </c>
      <c r="G3931" s="5">
        <v>893427.8</v>
      </c>
      <c r="H3931" s="5">
        <v>1098630.68</v>
      </c>
      <c r="I3931" s="5">
        <v>1003926.81</v>
      </c>
      <c r="J3931" s="12"/>
    </row>
    <row r="3932" spans="2:10" ht="16.5" thickTop="1" thickBot="1" x14ac:dyDescent="0.3">
      <c r="B3932" s="31" t="s">
        <v>16</v>
      </c>
      <c r="C3932">
        <v>135</v>
      </c>
      <c r="D3932" s="5">
        <v>218816</v>
      </c>
      <c r="E3932" s="5">
        <v>218816</v>
      </c>
      <c r="F3932" s="5">
        <v>390438.18999999994</v>
      </c>
      <c r="G3932" s="5">
        <v>598598.86</v>
      </c>
      <c r="H3932" s="5">
        <v>1081216</v>
      </c>
      <c r="I3932" s="5">
        <v>218816</v>
      </c>
      <c r="J3932" s="12"/>
    </row>
    <row r="3933" spans="2:10" ht="16.5" thickTop="1" thickBot="1" x14ac:dyDescent="0.3">
      <c r="B3933" s="31" t="s">
        <v>17</v>
      </c>
      <c r="C3933">
        <v>200</v>
      </c>
      <c r="D3933" s="5">
        <v>211234.15999999997</v>
      </c>
      <c r="E3933" s="5">
        <v>200985.52</v>
      </c>
      <c r="F3933" s="5">
        <v>242927.11</v>
      </c>
      <c r="G3933" s="5">
        <v>589597.84999999986</v>
      </c>
      <c r="H3933" s="5">
        <v>896486.27</v>
      </c>
      <c r="I3933" s="5">
        <v>114757.2</v>
      </c>
      <c r="J3933" s="12"/>
    </row>
    <row r="3934" spans="2:10" ht="16.5" thickTop="1" thickBot="1" x14ac:dyDescent="0.3">
      <c r="B3934" s="31" t="s">
        <v>18</v>
      </c>
      <c r="C3934">
        <v>220</v>
      </c>
      <c r="D3934" s="5">
        <v>7581.8400000000256</v>
      </c>
      <c r="E3934" s="5">
        <v>17830.48000000001</v>
      </c>
      <c r="F3934" s="5">
        <v>147511.07999999996</v>
      </c>
      <c r="G3934" s="5">
        <v>9001.0100000001257</v>
      </c>
      <c r="H3934" s="5">
        <v>184729.72999999998</v>
      </c>
      <c r="I3934" s="5">
        <v>104058.8</v>
      </c>
      <c r="J3934" s="12"/>
    </row>
    <row r="3935" spans="2:10" ht="16.5" thickTop="1" thickBot="1" x14ac:dyDescent="0.3">
      <c r="B3935" s="31" t="s">
        <v>19</v>
      </c>
      <c r="C3935">
        <v>500</v>
      </c>
      <c r="D3935" s="5">
        <v>71840.740000000005</v>
      </c>
      <c r="E3935" s="5">
        <v>20774.23</v>
      </c>
      <c r="F3935" s="5">
        <v>734178.59</v>
      </c>
      <c r="G3935" s="5">
        <v>314891.48</v>
      </c>
      <c r="H3935" s="5">
        <v>1101689.1499999999</v>
      </c>
      <c r="I3935" s="5">
        <v>20053.330000000002</v>
      </c>
      <c r="J3935" s="12"/>
    </row>
    <row r="3936" spans="2:10" ht="16.5" thickTop="1" thickBot="1" x14ac:dyDescent="0.3">
      <c r="B3936" s="30" t="s">
        <v>416</v>
      </c>
      <c r="D3936" s="5"/>
      <c r="E3936" s="5"/>
      <c r="F3936" s="5"/>
      <c r="G3936" s="5"/>
      <c r="H3936" s="5"/>
      <c r="I3936" s="5"/>
      <c r="J3936" s="12"/>
    </row>
    <row r="3937" spans="2:10" ht="16.5" thickTop="1" thickBot="1" x14ac:dyDescent="0.3">
      <c r="B3937" s="31" t="s">
        <v>15</v>
      </c>
      <c r="C3937">
        <v>100</v>
      </c>
      <c r="D3937" s="5">
        <v>1612317.7</v>
      </c>
      <c r="E3937" s="5">
        <v>1517081.61</v>
      </c>
      <c r="F3937" s="5">
        <v>800332.49</v>
      </c>
      <c r="G3937" s="5">
        <v>1018695.41</v>
      </c>
      <c r="H3937" s="5">
        <v>928756.95</v>
      </c>
      <c r="I3937" s="5">
        <v>1945293.92</v>
      </c>
      <c r="J3937" s="12"/>
    </row>
    <row r="3938" spans="2:10" ht="16.5" thickTop="1" thickBot="1" x14ac:dyDescent="0.3">
      <c r="B3938" s="29" t="s">
        <v>417</v>
      </c>
      <c r="D3938" s="5"/>
      <c r="E3938" s="5"/>
      <c r="F3938" s="5"/>
      <c r="G3938" s="5"/>
      <c r="H3938" s="5"/>
      <c r="I3938" s="5"/>
      <c r="J3938" s="12"/>
    </row>
    <row r="3939" spans="2:10" ht="16.5" thickTop="1" thickBot="1" x14ac:dyDescent="0.3">
      <c r="B3939" s="30" t="s">
        <v>418</v>
      </c>
      <c r="D3939" s="5"/>
      <c r="E3939" s="5"/>
      <c r="F3939" s="5"/>
      <c r="G3939" s="5"/>
      <c r="H3939" s="5"/>
      <c r="I3939" s="5"/>
      <c r="J3939" s="12"/>
    </row>
    <row r="3940" spans="2:10" ht="16.5" thickTop="1" thickBot="1" x14ac:dyDescent="0.3">
      <c r="B3940" s="31" t="s">
        <v>15</v>
      </c>
      <c r="C3940">
        <v>100</v>
      </c>
      <c r="D3940" s="5">
        <v>64408</v>
      </c>
      <c r="E3940" s="5">
        <v>209567.13</v>
      </c>
      <c r="F3940" s="5">
        <v>350475.21</v>
      </c>
      <c r="G3940" s="5">
        <v>474541.73</v>
      </c>
      <c r="H3940" s="5">
        <v>606122.93000000005</v>
      </c>
      <c r="I3940" s="5">
        <v>561142.93000000005</v>
      </c>
      <c r="J3940" s="12"/>
    </row>
    <row r="3941" spans="2:10" ht="16.5" thickTop="1" thickBot="1" x14ac:dyDescent="0.3">
      <c r="B3941" s="31" t="s">
        <v>16</v>
      </c>
      <c r="C3941">
        <v>135</v>
      </c>
      <c r="D3941" s="5">
        <v>282390</v>
      </c>
      <c r="E3941" s="5">
        <v>282390</v>
      </c>
      <c r="F3941" s="5">
        <v>282390</v>
      </c>
      <c r="G3941" s="5">
        <v>282390</v>
      </c>
      <c r="H3941" s="5">
        <v>279328.57</v>
      </c>
      <c r="I3941" s="5">
        <v>282390</v>
      </c>
      <c r="J3941" s="12"/>
    </row>
    <row r="3942" spans="2:10" ht="16.5" thickTop="1" thickBot="1" x14ac:dyDescent="0.3">
      <c r="B3942" s="31" t="s">
        <v>17</v>
      </c>
      <c r="C3942">
        <v>200</v>
      </c>
      <c r="D3942" s="5">
        <v>41627.719999999994</v>
      </c>
      <c r="E3942" s="5">
        <v>65617.87000000001</v>
      </c>
      <c r="F3942" s="5">
        <v>13834.92</v>
      </c>
      <c r="G3942" s="5">
        <v>30676.48</v>
      </c>
      <c r="H3942" s="5">
        <v>23161.8</v>
      </c>
      <c r="I3942" s="5">
        <v>199723</v>
      </c>
      <c r="J3942" s="12"/>
    </row>
    <row r="3943" spans="2:10" ht="16.5" thickTop="1" thickBot="1" x14ac:dyDescent="0.3">
      <c r="B3943" s="31" t="s">
        <v>18</v>
      </c>
      <c r="C3943">
        <v>220</v>
      </c>
      <c r="D3943" s="5">
        <v>240762.28</v>
      </c>
      <c r="E3943" s="5">
        <v>216772.13</v>
      </c>
      <c r="F3943" s="5">
        <v>268555.08</v>
      </c>
      <c r="G3943" s="5">
        <v>251713.52</v>
      </c>
      <c r="H3943" s="5">
        <v>256166.77000000002</v>
      </c>
      <c r="I3943" s="5">
        <v>82667</v>
      </c>
      <c r="J3943" s="12"/>
    </row>
    <row r="3944" spans="2:10" ht="16.5" thickTop="1" thickBot="1" x14ac:dyDescent="0.3">
      <c r="B3944" s="31" t="s">
        <v>19</v>
      </c>
      <c r="C3944">
        <v>500</v>
      </c>
      <c r="D3944" s="5">
        <v>47534.29</v>
      </c>
      <c r="E3944" s="5">
        <v>69473</v>
      </c>
      <c r="F3944" s="5">
        <v>0</v>
      </c>
      <c r="G3944" s="5">
        <v>0</v>
      </c>
      <c r="H3944" s="5">
        <v>0</v>
      </c>
      <c r="I3944" s="5">
        <v>0</v>
      </c>
      <c r="J3944" s="12"/>
    </row>
    <row r="3945" spans="2:10" ht="16.5" thickTop="1" thickBot="1" x14ac:dyDescent="0.3">
      <c r="B3945" s="30" t="s">
        <v>23</v>
      </c>
      <c r="D3945" s="5"/>
      <c r="E3945" s="5"/>
      <c r="F3945" s="5"/>
      <c r="G3945" s="5"/>
      <c r="H3945" s="5"/>
      <c r="I3945" s="5"/>
      <c r="J3945" s="12"/>
    </row>
    <row r="3946" spans="2:10" ht="16.5" thickTop="1" thickBot="1" x14ac:dyDescent="0.3">
      <c r="B3946" s="31" t="s">
        <v>15</v>
      </c>
      <c r="C3946">
        <v>100</v>
      </c>
      <c r="D3946" s="5">
        <v>490</v>
      </c>
      <c r="E3946" s="5">
        <v>563.5</v>
      </c>
      <c r="F3946" s="5">
        <v>661.48</v>
      </c>
      <c r="G3946" s="5">
        <v>808.48</v>
      </c>
      <c r="H3946" s="5">
        <v>955.48</v>
      </c>
      <c r="I3946" s="5">
        <v>906.48</v>
      </c>
      <c r="J3946" s="12"/>
    </row>
    <row r="3947" spans="2:10" ht="16.5" thickTop="1" thickBot="1" x14ac:dyDescent="0.3">
      <c r="B3947" s="30" t="s">
        <v>205</v>
      </c>
      <c r="D3947" s="5"/>
      <c r="E3947" s="5"/>
      <c r="F3947" s="5"/>
      <c r="G3947" s="5"/>
      <c r="H3947" s="5"/>
      <c r="I3947" s="5"/>
      <c r="J3947" s="12"/>
    </row>
    <row r="3948" spans="2:10" ht="16.5" thickTop="1" thickBot="1" x14ac:dyDescent="0.3">
      <c r="B3948" s="31" t="s">
        <v>15</v>
      </c>
      <c r="C3948">
        <v>100</v>
      </c>
      <c r="D3948" s="5">
        <v>0</v>
      </c>
      <c r="E3948" s="5">
        <v>-3.25</v>
      </c>
      <c r="F3948" s="5">
        <v>0</v>
      </c>
      <c r="G3948" s="5">
        <v>0</v>
      </c>
      <c r="H3948" s="5">
        <v>0</v>
      </c>
      <c r="I3948" s="5">
        <v>0</v>
      </c>
      <c r="J3948" s="12"/>
    </row>
    <row r="3949" spans="2:10" ht="16.5" thickTop="1" thickBot="1" x14ac:dyDescent="0.3">
      <c r="B3949" s="31" t="s">
        <v>16</v>
      </c>
      <c r="C3949">
        <v>135</v>
      </c>
      <c r="D3949" s="5">
        <v>1851627</v>
      </c>
      <c r="E3949" s="5">
        <v>1930362</v>
      </c>
      <c r="F3949" s="5">
        <v>1930362</v>
      </c>
      <c r="G3949" s="5">
        <v>2083846</v>
      </c>
      <c r="H3949" s="5">
        <v>2083846</v>
      </c>
      <c r="I3949" s="5">
        <v>2179339</v>
      </c>
      <c r="J3949" s="12"/>
    </row>
    <row r="3950" spans="2:10" ht="16.5" thickTop="1" thickBot="1" x14ac:dyDescent="0.3">
      <c r="B3950" s="31" t="s">
        <v>17</v>
      </c>
      <c r="C3950">
        <v>200</v>
      </c>
      <c r="D3950" s="5">
        <v>1702401.8499999999</v>
      </c>
      <c r="E3950" s="5">
        <v>1713982.69</v>
      </c>
      <c r="F3950" s="5">
        <v>1766977.7800000003</v>
      </c>
      <c r="G3950" s="5">
        <v>1755688.6599999997</v>
      </c>
      <c r="H3950" s="5">
        <v>1823645.9099999995</v>
      </c>
      <c r="I3950" s="5">
        <v>1847642.1599999997</v>
      </c>
      <c r="J3950" s="12"/>
    </row>
    <row r="3951" spans="2:10" ht="16.5" thickTop="1" thickBot="1" x14ac:dyDescent="0.3">
      <c r="B3951" s="31" t="s">
        <v>18</v>
      </c>
      <c r="C3951">
        <v>220</v>
      </c>
      <c r="D3951" s="5">
        <v>149225.15000000014</v>
      </c>
      <c r="E3951" s="5">
        <v>216379.31000000006</v>
      </c>
      <c r="F3951" s="5">
        <v>163384.21999999974</v>
      </c>
      <c r="G3951" s="5">
        <v>328157.34000000032</v>
      </c>
      <c r="H3951" s="5">
        <v>260200.09000000055</v>
      </c>
      <c r="I3951" s="5">
        <v>331696.84000000032</v>
      </c>
      <c r="J3951" s="12"/>
    </row>
    <row r="3952" spans="2:10" ht="16.5" thickTop="1" thickBot="1" x14ac:dyDescent="0.3">
      <c r="B3952" s="30" t="s">
        <v>419</v>
      </c>
      <c r="D3952" s="5"/>
      <c r="E3952" s="5"/>
      <c r="F3952" s="5"/>
      <c r="G3952" s="5"/>
      <c r="H3952" s="5"/>
      <c r="I3952" s="5"/>
      <c r="J3952" s="12"/>
    </row>
    <row r="3953" spans="2:10" ht="16.5" thickTop="1" thickBot="1" x14ac:dyDescent="0.3">
      <c r="B3953" s="31" t="s">
        <v>15</v>
      </c>
      <c r="C3953">
        <v>100</v>
      </c>
      <c r="D3953" s="5">
        <v>0</v>
      </c>
      <c r="E3953" s="5">
        <v>0</v>
      </c>
      <c r="F3953" s="5">
        <v>0</v>
      </c>
      <c r="G3953" s="5">
        <v>0</v>
      </c>
      <c r="H3953" s="5">
        <v>3061.43</v>
      </c>
      <c r="I3953" s="5">
        <v>1040.6499999999999</v>
      </c>
      <c r="J3953" s="12"/>
    </row>
    <row r="3954" spans="2:10" ht="16.5" thickTop="1" thickBot="1" x14ac:dyDescent="0.3">
      <c r="B3954" s="31" t="s">
        <v>16</v>
      </c>
      <c r="C3954">
        <v>135</v>
      </c>
      <c r="D3954" s="5">
        <v>0</v>
      </c>
      <c r="E3954" s="5">
        <v>0</v>
      </c>
      <c r="F3954" s="5">
        <v>0</v>
      </c>
      <c r="G3954" s="5">
        <v>0</v>
      </c>
      <c r="H3954" s="5">
        <v>3061.43</v>
      </c>
      <c r="I3954" s="5">
        <v>3061.43</v>
      </c>
      <c r="J3954" s="12"/>
    </row>
    <row r="3955" spans="2:10" ht="16.5" thickTop="1" thickBot="1" x14ac:dyDescent="0.3">
      <c r="B3955" s="31" t="s">
        <v>17</v>
      </c>
      <c r="C3955">
        <v>200</v>
      </c>
      <c r="D3955" s="5">
        <v>0</v>
      </c>
      <c r="E3955" s="5">
        <v>0</v>
      </c>
      <c r="F3955" s="5">
        <v>0</v>
      </c>
      <c r="G3955" s="5">
        <v>0</v>
      </c>
      <c r="H3955" s="5">
        <v>0</v>
      </c>
      <c r="I3955" s="5">
        <v>2041</v>
      </c>
      <c r="J3955" s="12"/>
    </row>
    <row r="3956" spans="2:10" ht="16.5" thickTop="1" thickBot="1" x14ac:dyDescent="0.3">
      <c r="B3956" s="31" t="s">
        <v>18</v>
      </c>
      <c r="C3956">
        <v>220</v>
      </c>
      <c r="D3956" s="5">
        <v>0</v>
      </c>
      <c r="E3956" s="5">
        <v>0</v>
      </c>
      <c r="F3956" s="5">
        <v>0</v>
      </c>
      <c r="G3956" s="5">
        <v>0</v>
      </c>
      <c r="H3956" s="5">
        <v>3061.43</v>
      </c>
      <c r="I3956" s="5">
        <v>1020.4299999999998</v>
      </c>
      <c r="J3956" s="12"/>
    </row>
    <row r="3957" spans="2:10" ht="16.5" thickTop="1" thickBot="1" x14ac:dyDescent="0.3">
      <c r="B3957" s="31" t="s">
        <v>19</v>
      </c>
      <c r="C3957">
        <v>500</v>
      </c>
      <c r="D3957" s="5">
        <v>0</v>
      </c>
      <c r="E3957" s="5">
        <v>0</v>
      </c>
      <c r="F3957" s="5">
        <v>0</v>
      </c>
      <c r="G3957" s="5">
        <v>0</v>
      </c>
      <c r="H3957" s="5">
        <v>3061.43</v>
      </c>
      <c r="I3957" s="5">
        <v>20.22</v>
      </c>
      <c r="J3957" s="12"/>
    </row>
    <row r="3958" spans="2:10" ht="16.5" thickTop="1" thickBot="1" x14ac:dyDescent="0.3">
      <c r="B3958" s="30" t="s">
        <v>38</v>
      </c>
      <c r="D3958" s="5"/>
      <c r="E3958" s="5"/>
      <c r="F3958" s="5"/>
      <c r="G3958" s="5"/>
      <c r="H3958" s="5"/>
      <c r="I3958" s="5"/>
      <c r="J3958" s="12"/>
    </row>
    <row r="3959" spans="2:10" ht="16.5" thickTop="1" thickBot="1" x14ac:dyDescent="0.3">
      <c r="B3959" s="31" t="s">
        <v>16</v>
      </c>
      <c r="C3959">
        <v>135</v>
      </c>
      <c r="D3959" s="5">
        <v>0</v>
      </c>
      <c r="E3959" s="5">
        <v>0</v>
      </c>
      <c r="F3959" s="5">
        <v>0</v>
      </c>
      <c r="G3959" s="5">
        <v>0</v>
      </c>
      <c r="H3959" s="5">
        <v>24200</v>
      </c>
      <c r="I3959" s="5">
        <v>25014.35</v>
      </c>
      <c r="J3959" s="12"/>
    </row>
    <row r="3960" spans="2:10" ht="16.5" thickTop="1" thickBot="1" x14ac:dyDescent="0.3">
      <c r="B3960" s="31" t="s">
        <v>17</v>
      </c>
      <c r="C3960">
        <v>200</v>
      </c>
      <c r="D3960" s="5">
        <v>0</v>
      </c>
      <c r="E3960" s="5">
        <v>0</v>
      </c>
      <c r="F3960" s="5">
        <v>0</v>
      </c>
      <c r="G3960" s="5">
        <v>0</v>
      </c>
      <c r="H3960" s="5">
        <v>12826.65</v>
      </c>
      <c r="I3960" s="5">
        <v>14095.25</v>
      </c>
      <c r="J3960" s="12"/>
    </row>
    <row r="3961" spans="2:10" ht="16.5" thickTop="1" thickBot="1" x14ac:dyDescent="0.3">
      <c r="B3961" s="31" t="s">
        <v>18</v>
      </c>
      <c r="C3961">
        <v>220</v>
      </c>
      <c r="D3961" s="5">
        <v>0</v>
      </c>
      <c r="E3961" s="5">
        <v>0</v>
      </c>
      <c r="F3961" s="5">
        <v>0</v>
      </c>
      <c r="G3961" s="5">
        <v>0</v>
      </c>
      <c r="H3961" s="5">
        <v>11373.35</v>
      </c>
      <c r="I3961" s="5">
        <v>10919.099999999999</v>
      </c>
      <c r="J3961" s="12"/>
    </row>
    <row r="3962" spans="2:10" ht="16.5" thickTop="1" thickBot="1" x14ac:dyDescent="0.3">
      <c r="B3962" s="31" t="s">
        <v>19</v>
      </c>
      <c r="C3962">
        <v>500</v>
      </c>
      <c r="D3962" s="5">
        <v>0</v>
      </c>
      <c r="E3962" s="5">
        <v>0</v>
      </c>
      <c r="F3962" s="5">
        <v>0</v>
      </c>
      <c r="G3962" s="5">
        <v>0</v>
      </c>
      <c r="H3962" s="5">
        <v>12826.65</v>
      </c>
      <c r="I3962" s="5">
        <v>14095.25</v>
      </c>
      <c r="J3962" s="12"/>
    </row>
    <row r="3963" spans="2:10" ht="16.5" thickTop="1" thickBot="1" x14ac:dyDescent="0.3">
      <c r="B3963" s="29" t="s">
        <v>420</v>
      </c>
      <c r="D3963" s="5"/>
      <c r="E3963" s="5"/>
      <c r="F3963" s="5"/>
      <c r="G3963" s="5"/>
      <c r="H3963" s="5"/>
      <c r="I3963" s="5"/>
      <c r="J3963" s="12"/>
    </row>
    <row r="3964" spans="2:10" ht="16.5" thickTop="1" thickBot="1" x14ac:dyDescent="0.3">
      <c r="B3964" s="30" t="s">
        <v>421</v>
      </c>
      <c r="D3964" s="5"/>
      <c r="E3964" s="5"/>
      <c r="F3964" s="5"/>
      <c r="G3964" s="5"/>
      <c r="H3964" s="5"/>
      <c r="I3964" s="5"/>
      <c r="J3964" s="12"/>
    </row>
    <row r="3965" spans="2:10" ht="16.5" thickTop="1" thickBot="1" x14ac:dyDescent="0.3">
      <c r="B3965" s="31" t="s">
        <v>15</v>
      </c>
      <c r="C3965">
        <v>100</v>
      </c>
      <c r="D3965" s="5">
        <v>1103924.1599999999</v>
      </c>
      <c r="E3965" s="5">
        <v>1342066.1599999999</v>
      </c>
      <c r="F3965" s="5">
        <v>1574968.16</v>
      </c>
      <c r="G3965" s="5">
        <v>1911192.16</v>
      </c>
      <c r="H3965" s="5">
        <v>2250388.56</v>
      </c>
      <c r="I3965" s="5">
        <v>2546616.56</v>
      </c>
      <c r="J3965" s="12"/>
    </row>
    <row r="3966" spans="2:10" ht="16.5" thickTop="1" thickBot="1" x14ac:dyDescent="0.3">
      <c r="B3966" s="31" t="s">
        <v>16</v>
      </c>
      <c r="C3966">
        <v>135</v>
      </c>
      <c r="D3966" s="5">
        <v>88883</v>
      </c>
      <c r="E3966" s="5">
        <v>92978</v>
      </c>
      <c r="F3966" s="5">
        <v>113018</v>
      </c>
      <c r="G3966" s="5">
        <v>118337</v>
      </c>
      <c r="H3966" s="5">
        <v>118337</v>
      </c>
      <c r="I3966" s="5">
        <v>112735</v>
      </c>
      <c r="J3966" s="12"/>
    </row>
    <row r="3967" spans="2:10" ht="16.5" thickTop="1" thickBot="1" x14ac:dyDescent="0.3">
      <c r="B3967" s="31" t="s">
        <v>17</v>
      </c>
      <c r="C3967">
        <v>200</v>
      </c>
      <c r="D3967" s="5">
        <v>78650</v>
      </c>
      <c r="E3967" s="5">
        <v>92978</v>
      </c>
      <c r="F3967" s="5">
        <v>110618</v>
      </c>
      <c r="G3967" s="5">
        <v>104171</v>
      </c>
      <c r="H3967" s="5">
        <v>89698.6</v>
      </c>
      <c r="I3967" s="5">
        <v>106207</v>
      </c>
      <c r="J3967" s="12"/>
    </row>
    <row r="3968" spans="2:10" ht="16.5" thickTop="1" thickBot="1" x14ac:dyDescent="0.3">
      <c r="B3968" s="31" t="s">
        <v>18</v>
      </c>
      <c r="C3968">
        <v>220</v>
      </c>
      <c r="D3968" s="5">
        <v>10233</v>
      </c>
      <c r="E3968" s="5">
        <v>0</v>
      </c>
      <c r="F3968" s="5">
        <v>2400</v>
      </c>
      <c r="G3968" s="5">
        <v>14166</v>
      </c>
      <c r="H3968" s="5">
        <v>28638.399999999994</v>
      </c>
      <c r="I3968" s="5">
        <v>6528</v>
      </c>
      <c r="J3968" s="12"/>
    </row>
    <row r="3969" spans="2:10" ht="16.5" thickTop="1" thickBot="1" x14ac:dyDescent="0.3">
      <c r="B3969" s="31" t="s">
        <v>19</v>
      </c>
      <c r="C3969">
        <v>500</v>
      </c>
      <c r="D3969" s="5">
        <v>330065</v>
      </c>
      <c r="E3969" s="5">
        <v>331120</v>
      </c>
      <c r="F3969" s="5">
        <v>343520</v>
      </c>
      <c r="G3969" s="5">
        <v>440395</v>
      </c>
      <c r="H3969" s="5">
        <v>428895</v>
      </c>
      <c r="I3969" s="5">
        <v>402435</v>
      </c>
      <c r="J3969" s="12"/>
    </row>
    <row r="3970" spans="2:10" ht="16.5" thickTop="1" thickBot="1" x14ac:dyDescent="0.3">
      <c r="B3970" s="29" t="s">
        <v>422</v>
      </c>
      <c r="D3970" s="5"/>
      <c r="E3970" s="5"/>
      <c r="F3970" s="5"/>
      <c r="G3970" s="5"/>
      <c r="H3970" s="5"/>
      <c r="I3970" s="5"/>
      <c r="J3970" s="12"/>
    </row>
    <row r="3971" spans="2:10" ht="16.5" thickTop="1" thickBot="1" x14ac:dyDescent="0.3">
      <c r="B3971" s="30" t="s">
        <v>423</v>
      </c>
      <c r="D3971" s="5"/>
      <c r="E3971" s="5"/>
      <c r="F3971" s="5"/>
      <c r="G3971" s="5"/>
      <c r="H3971" s="5"/>
      <c r="I3971" s="5"/>
      <c r="J3971" s="12"/>
    </row>
    <row r="3972" spans="2:10" ht="16.5" thickTop="1" thickBot="1" x14ac:dyDescent="0.3">
      <c r="B3972" s="31" t="s">
        <v>15</v>
      </c>
      <c r="C3972">
        <v>100</v>
      </c>
      <c r="D3972" s="5">
        <v>10292.950000000001</v>
      </c>
      <c r="E3972" s="5">
        <v>10292.950000000001</v>
      </c>
      <c r="F3972" s="5">
        <v>10292.950000000001</v>
      </c>
      <c r="G3972" s="5">
        <v>25719.23</v>
      </c>
      <c r="H3972" s="5">
        <v>51080.51</v>
      </c>
      <c r="I3972" s="5">
        <v>75604.25</v>
      </c>
      <c r="J3972" s="12"/>
    </row>
    <row r="3973" spans="2:10" ht="16.5" thickTop="1" thickBot="1" x14ac:dyDescent="0.3">
      <c r="B3973" s="31" t="s">
        <v>16</v>
      </c>
      <c r="C3973">
        <v>135</v>
      </c>
      <c r="D3973" s="5">
        <v>10292</v>
      </c>
      <c r="E3973" s="5">
        <v>0</v>
      </c>
      <c r="F3973" s="5">
        <v>0</v>
      </c>
      <c r="G3973" s="5">
        <v>950000</v>
      </c>
      <c r="H3973" s="5">
        <v>100000</v>
      </c>
      <c r="I3973" s="5">
        <v>51080.51</v>
      </c>
      <c r="J3973" s="12"/>
    </row>
    <row r="3974" spans="2:10" ht="16.5" thickTop="1" thickBot="1" x14ac:dyDescent="0.3">
      <c r="B3974" s="31" t="s">
        <v>17</v>
      </c>
      <c r="C3974">
        <v>200</v>
      </c>
      <c r="D3974" s="5">
        <v>0</v>
      </c>
      <c r="E3974" s="5">
        <v>0</v>
      </c>
      <c r="F3974" s="5">
        <v>0</v>
      </c>
      <c r="G3974" s="5">
        <v>938972</v>
      </c>
      <c r="H3974" s="5">
        <v>7646.7199999999993</v>
      </c>
      <c r="I3974" s="5">
        <v>47476.26</v>
      </c>
      <c r="J3974" s="12"/>
    </row>
    <row r="3975" spans="2:10" ht="16.5" thickTop="1" thickBot="1" x14ac:dyDescent="0.3">
      <c r="B3975" s="31" t="s">
        <v>18</v>
      </c>
      <c r="C3975">
        <v>220</v>
      </c>
      <c r="D3975" s="5">
        <v>10292</v>
      </c>
      <c r="E3975" s="5">
        <v>0</v>
      </c>
      <c r="F3975" s="5">
        <v>0</v>
      </c>
      <c r="G3975" s="5">
        <v>11028</v>
      </c>
      <c r="H3975" s="5">
        <v>92353.279999999999</v>
      </c>
      <c r="I3975" s="5">
        <v>3604.25</v>
      </c>
      <c r="J3975" s="12"/>
    </row>
    <row r="3976" spans="2:10" ht="16.5" thickTop="1" thickBot="1" x14ac:dyDescent="0.3">
      <c r="B3976" s="31" t="s">
        <v>19</v>
      </c>
      <c r="C3976">
        <v>500</v>
      </c>
      <c r="D3976" s="5">
        <v>0</v>
      </c>
      <c r="E3976" s="5">
        <v>0</v>
      </c>
      <c r="F3976" s="5">
        <v>0</v>
      </c>
      <c r="G3976" s="5">
        <v>954398.28</v>
      </c>
      <c r="H3976" s="5">
        <v>33008</v>
      </c>
      <c r="I3976" s="5">
        <v>72000</v>
      </c>
      <c r="J3976" s="12"/>
    </row>
    <row r="3977" spans="2:10" ht="16.5" thickTop="1" thickBot="1" x14ac:dyDescent="0.3">
      <c r="B3977" s="8" t="s">
        <v>424</v>
      </c>
      <c r="D3977" s="5"/>
      <c r="E3977" s="5"/>
      <c r="F3977" s="5"/>
      <c r="G3977" s="5"/>
      <c r="H3977" s="5"/>
      <c r="I3977" s="5"/>
      <c r="J3977" s="12"/>
    </row>
    <row r="3978" spans="2:10" ht="16.5" thickTop="1" thickBot="1" x14ac:dyDescent="0.3">
      <c r="B3978" s="29" t="s">
        <v>425</v>
      </c>
      <c r="D3978" s="5"/>
      <c r="E3978" s="5"/>
      <c r="F3978" s="5"/>
      <c r="G3978" s="5"/>
      <c r="H3978" s="5"/>
      <c r="I3978" s="5"/>
      <c r="J3978" s="12"/>
    </row>
    <row r="3979" spans="2:10" ht="16.5" thickTop="1" thickBot="1" x14ac:dyDescent="0.3">
      <c r="B3979" s="30" t="s">
        <v>426</v>
      </c>
      <c r="D3979" s="5"/>
      <c r="E3979" s="5"/>
      <c r="F3979" s="5"/>
      <c r="G3979" s="5"/>
      <c r="H3979" s="5"/>
      <c r="I3979" s="5"/>
      <c r="J3979" s="12"/>
    </row>
    <row r="3980" spans="2:10" ht="16.5" thickTop="1" thickBot="1" x14ac:dyDescent="0.3">
      <c r="B3980" s="31" t="s">
        <v>16</v>
      </c>
      <c r="C3980">
        <v>135</v>
      </c>
      <c r="D3980" s="5">
        <v>300000</v>
      </c>
      <c r="E3980" s="5">
        <v>0</v>
      </c>
      <c r="F3980" s="5">
        <v>0</v>
      </c>
      <c r="G3980" s="5">
        <v>0</v>
      </c>
      <c r="H3980" s="5">
        <v>0</v>
      </c>
      <c r="I3980" s="5">
        <v>0</v>
      </c>
      <c r="J3980" s="12"/>
    </row>
    <row r="3981" spans="2:10" ht="16.5" thickTop="1" thickBot="1" x14ac:dyDescent="0.3">
      <c r="B3981" s="31" t="s">
        <v>18</v>
      </c>
      <c r="C3981">
        <v>220</v>
      </c>
      <c r="D3981" s="5">
        <v>300000</v>
      </c>
      <c r="E3981" s="5">
        <v>0</v>
      </c>
      <c r="F3981" s="5">
        <v>0</v>
      </c>
      <c r="G3981" s="5">
        <v>0</v>
      </c>
      <c r="H3981" s="5">
        <v>0</v>
      </c>
      <c r="I3981" s="5">
        <v>0</v>
      </c>
      <c r="J3981" s="12"/>
    </row>
    <row r="3982" spans="2:10" ht="16.5" thickTop="1" thickBot="1" x14ac:dyDescent="0.3">
      <c r="B3982" s="30" t="s">
        <v>23</v>
      </c>
      <c r="D3982" s="5"/>
      <c r="E3982" s="5"/>
      <c r="F3982" s="5"/>
      <c r="G3982" s="5"/>
      <c r="H3982" s="5"/>
      <c r="I3982" s="5"/>
      <c r="J3982" s="12"/>
    </row>
    <row r="3983" spans="2:10" ht="16.5" thickTop="1" thickBot="1" x14ac:dyDescent="0.3">
      <c r="B3983" s="31" t="s">
        <v>15</v>
      </c>
      <c r="C3983">
        <v>100</v>
      </c>
      <c r="D3983" s="5">
        <v>1053.5</v>
      </c>
      <c r="E3983" s="5">
        <v>931</v>
      </c>
      <c r="F3983" s="5">
        <v>1004.5</v>
      </c>
      <c r="G3983" s="5">
        <v>857.5</v>
      </c>
      <c r="H3983" s="5">
        <v>1641.5</v>
      </c>
      <c r="I3983" s="5">
        <v>955.5</v>
      </c>
      <c r="J3983" s="12"/>
    </row>
    <row r="3984" spans="2:10" ht="16.5" thickTop="1" thickBot="1" x14ac:dyDescent="0.3">
      <c r="B3984" s="30" t="s">
        <v>33</v>
      </c>
      <c r="D3984" s="5"/>
      <c r="E3984" s="5"/>
      <c r="F3984" s="5"/>
      <c r="G3984" s="5"/>
      <c r="H3984" s="5"/>
      <c r="I3984" s="5"/>
      <c r="J3984" s="12"/>
    </row>
    <row r="3985" spans="2:10" ht="16.5" thickTop="1" thickBot="1" x14ac:dyDescent="0.3">
      <c r="B3985" s="31" t="s">
        <v>16</v>
      </c>
      <c r="C3985">
        <v>135</v>
      </c>
      <c r="D3985" s="5">
        <v>0</v>
      </c>
      <c r="E3985" s="5">
        <v>0</v>
      </c>
      <c r="F3985" s="5">
        <v>7115.41</v>
      </c>
      <c r="G3985" s="5">
        <v>0</v>
      </c>
      <c r="H3985" s="5">
        <v>0</v>
      </c>
      <c r="I3985" s="5">
        <v>0</v>
      </c>
      <c r="J3985" s="12"/>
    </row>
    <row r="3986" spans="2:10" ht="16.5" thickTop="1" thickBot="1" x14ac:dyDescent="0.3">
      <c r="B3986" s="31" t="s">
        <v>17</v>
      </c>
      <c r="C3986">
        <v>200</v>
      </c>
      <c r="D3986" s="5">
        <v>0</v>
      </c>
      <c r="E3986" s="5">
        <v>0</v>
      </c>
      <c r="F3986" s="5">
        <v>7115.41</v>
      </c>
      <c r="G3986" s="5">
        <v>0</v>
      </c>
      <c r="H3986" s="5">
        <v>0</v>
      </c>
      <c r="I3986" s="5">
        <v>0</v>
      </c>
      <c r="J3986" s="12"/>
    </row>
    <row r="3987" spans="2:10" ht="16.5" thickTop="1" thickBot="1" x14ac:dyDescent="0.3">
      <c r="B3987" s="29" t="s">
        <v>427</v>
      </c>
      <c r="D3987" s="5"/>
      <c r="E3987" s="5"/>
      <c r="F3987" s="5"/>
      <c r="G3987" s="5"/>
      <c r="H3987" s="5"/>
      <c r="I3987" s="5"/>
      <c r="J3987" s="12"/>
    </row>
    <row r="3988" spans="2:10" ht="16.5" thickTop="1" thickBot="1" x14ac:dyDescent="0.3">
      <c r="B3988" s="30" t="s">
        <v>428</v>
      </c>
      <c r="D3988" s="5"/>
      <c r="E3988" s="5"/>
      <c r="F3988" s="5"/>
      <c r="G3988" s="5"/>
      <c r="H3988" s="5"/>
      <c r="I3988" s="5"/>
      <c r="J3988" s="12"/>
    </row>
    <row r="3989" spans="2:10" ht="16.5" thickTop="1" thickBot="1" x14ac:dyDescent="0.3">
      <c r="B3989" s="31" t="s">
        <v>16</v>
      </c>
      <c r="C3989">
        <v>135</v>
      </c>
      <c r="D3989" s="5">
        <v>370074</v>
      </c>
      <c r="E3989" s="5">
        <v>341647</v>
      </c>
      <c r="F3989" s="5">
        <v>388799</v>
      </c>
      <c r="G3989" s="5">
        <v>360619</v>
      </c>
      <c r="H3989" s="5">
        <v>476169</v>
      </c>
      <c r="I3989" s="5">
        <v>533723</v>
      </c>
      <c r="J3989" s="12"/>
    </row>
    <row r="3990" spans="2:10" ht="16.5" thickTop="1" thickBot="1" x14ac:dyDescent="0.3">
      <c r="B3990" s="31" t="s">
        <v>17</v>
      </c>
      <c r="C3990">
        <v>200</v>
      </c>
      <c r="D3990" s="5">
        <v>314368.09999999998</v>
      </c>
      <c r="E3990" s="5">
        <v>341646.1</v>
      </c>
      <c r="F3990" s="5">
        <v>388798.57999999996</v>
      </c>
      <c r="G3990" s="5">
        <v>360609.08</v>
      </c>
      <c r="H3990" s="5">
        <v>474305.96000000008</v>
      </c>
      <c r="I3990" s="5">
        <v>527835.58000000007</v>
      </c>
      <c r="J3990" s="12"/>
    </row>
    <row r="3991" spans="2:10" ht="16.5" thickTop="1" thickBot="1" x14ac:dyDescent="0.3">
      <c r="B3991" s="31" t="s">
        <v>18</v>
      </c>
      <c r="C3991">
        <v>220</v>
      </c>
      <c r="D3991" s="5">
        <v>55705.900000000023</v>
      </c>
      <c r="E3991" s="5">
        <v>0.90000000002328306</v>
      </c>
      <c r="F3991" s="5">
        <v>0.42000000004190952</v>
      </c>
      <c r="G3991" s="5">
        <v>9.9199999999837019</v>
      </c>
      <c r="H3991" s="5">
        <v>1863.0399999999208</v>
      </c>
      <c r="I3991" s="5">
        <v>5887.4199999999255</v>
      </c>
      <c r="J3991" s="12"/>
    </row>
    <row r="3992" spans="2:10" ht="16.5" thickTop="1" thickBot="1" x14ac:dyDescent="0.3">
      <c r="B3992" s="31" t="s">
        <v>19</v>
      </c>
      <c r="C3992">
        <v>500</v>
      </c>
      <c r="D3992" s="5">
        <v>201226.15</v>
      </c>
      <c r="E3992" s="5">
        <v>228161.7</v>
      </c>
      <c r="F3992" s="5">
        <v>252326.96</v>
      </c>
      <c r="G3992" s="5">
        <v>217883.28</v>
      </c>
      <c r="H3992" s="5">
        <v>262511.83</v>
      </c>
      <c r="I3992" s="5">
        <v>313432.09000000003</v>
      </c>
      <c r="J3992" s="12"/>
    </row>
    <row r="3993" spans="2:10" ht="16.5" thickTop="1" thickBot="1" x14ac:dyDescent="0.3">
      <c r="B3993" s="30" t="s">
        <v>429</v>
      </c>
      <c r="D3993" s="5"/>
      <c r="E3993" s="5"/>
      <c r="F3993" s="5"/>
      <c r="G3993" s="5"/>
      <c r="H3993" s="5"/>
      <c r="I3993" s="5"/>
      <c r="J3993" s="12"/>
    </row>
    <row r="3994" spans="2:10" ht="16.5" thickTop="1" thickBot="1" x14ac:dyDescent="0.3">
      <c r="B3994" s="31" t="s">
        <v>15</v>
      </c>
      <c r="C3994">
        <v>100</v>
      </c>
      <c r="D3994" s="5">
        <v>57191.03</v>
      </c>
      <c r="E3994" s="5">
        <v>0</v>
      </c>
      <c r="F3994" s="5">
        <v>0</v>
      </c>
      <c r="G3994" s="5">
        <v>0</v>
      </c>
      <c r="H3994" s="5">
        <v>0</v>
      </c>
      <c r="I3994" s="5">
        <v>0</v>
      </c>
      <c r="J3994" s="12"/>
    </row>
    <row r="3995" spans="2:10" ht="16.5" thickTop="1" thickBot="1" x14ac:dyDescent="0.3">
      <c r="B3995" s="31" t="s">
        <v>16</v>
      </c>
      <c r="C3995">
        <v>135</v>
      </c>
      <c r="D3995" s="5">
        <v>15374</v>
      </c>
      <c r="E3995" s="5">
        <v>0</v>
      </c>
      <c r="F3995" s="5">
        <v>0</v>
      </c>
      <c r="G3995" s="5">
        <v>0</v>
      </c>
      <c r="H3995" s="5">
        <v>0</v>
      </c>
      <c r="I3995" s="5">
        <v>0</v>
      </c>
      <c r="J3995" s="12"/>
    </row>
    <row r="3996" spans="2:10" ht="16.5" thickTop="1" thickBot="1" x14ac:dyDescent="0.3">
      <c r="B3996" s="31" t="s">
        <v>17</v>
      </c>
      <c r="C3996">
        <v>200</v>
      </c>
      <c r="D3996" s="5">
        <v>15373.85</v>
      </c>
      <c r="E3996" s="5">
        <v>0</v>
      </c>
      <c r="F3996" s="5">
        <v>0</v>
      </c>
      <c r="G3996" s="5">
        <v>0</v>
      </c>
      <c r="H3996" s="5">
        <v>0</v>
      </c>
      <c r="I3996" s="5">
        <v>0</v>
      </c>
      <c r="J3996" s="12"/>
    </row>
    <row r="3997" spans="2:10" ht="16.5" thickTop="1" thickBot="1" x14ac:dyDescent="0.3">
      <c r="B3997" s="31" t="s">
        <v>18</v>
      </c>
      <c r="C3997">
        <v>220</v>
      </c>
      <c r="D3997" s="5">
        <v>0.1499999999996362</v>
      </c>
      <c r="E3997" s="5">
        <v>0</v>
      </c>
      <c r="F3997" s="5">
        <v>0</v>
      </c>
      <c r="G3997" s="5">
        <v>0</v>
      </c>
      <c r="H3997" s="5">
        <v>0</v>
      </c>
      <c r="I3997" s="5">
        <v>0</v>
      </c>
      <c r="J3997" s="12"/>
    </row>
    <row r="3998" spans="2:10" ht="16.5" thickTop="1" thickBot="1" x14ac:dyDescent="0.3">
      <c r="B3998" s="31" t="s">
        <v>19</v>
      </c>
      <c r="C3998">
        <v>500</v>
      </c>
      <c r="D3998" s="5">
        <v>0</v>
      </c>
      <c r="E3998" s="5">
        <v>57191.03</v>
      </c>
      <c r="F3998" s="5">
        <v>0</v>
      </c>
      <c r="G3998" s="5">
        <v>0</v>
      </c>
      <c r="H3998" s="5">
        <v>0</v>
      </c>
      <c r="I3998" s="5">
        <v>0</v>
      </c>
      <c r="J3998" s="12"/>
    </row>
    <row r="3999" spans="2:10" ht="16.5" thickTop="1" thickBot="1" x14ac:dyDescent="0.3">
      <c r="B3999" s="30" t="s">
        <v>430</v>
      </c>
      <c r="D3999" s="5"/>
      <c r="E3999" s="5"/>
      <c r="F3999" s="5"/>
      <c r="G3999" s="5"/>
      <c r="H3999" s="5"/>
      <c r="I3999" s="5"/>
      <c r="J3999" s="12"/>
    </row>
    <row r="4000" spans="2:10" ht="16.5" thickTop="1" thickBot="1" x14ac:dyDescent="0.3">
      <c r="B4000" s="31" t="s">
        <v>16</v>
      </c>
      <c r="C4000">
        <v>135</v>
      </c>
      <c r="D4000" s="5">
        <v>492772</v>
      </c>
      <c r="E4000" s="5">
        <v>651173</v>
      </c>
      <c r="F4000" s="5">
        <v>711984</v>
      </c>
      <c r="G4000" s="5">
        <v>721070</v>
      </c>
      <c r="H4000" s="5">
        <v>852520</v>
      </c>
      <c r="I4000" s="5">
        <v>789801</v>
      </c>
      <c r="J4000" s="12"/>
    </row>
    <row r="4001" spans="2:10" ht="16.5" thickTop="1" thickBot="1" x14ac:dyDescent="0.3">
      <c r="B4001" s="31" t="s">
        <v>17</v>
      </c>
      <c r="C4001">
        <v>200</v>
      </c>
      <c r="D4001" s="5">
        <v>492765.49</v>
      </c>
      <c r="E4001" s="5">
        <v>651172.06999999995</v>
      </c>
      <c r="F4001" s="5">
        <v>711983.28999999992</v>
      </c>
      <c r="G4001" s="5">
        <v>721062.09</v>
      </c>
      <c r="H4001" s="5">
        <v>850561.80999999994</v>
      </c>
      <c r="I4001" s="5">
        <v>783288.14999999991</v>
      </c>
      <c r="J4001" s="12"/>
    </row>
    <row r="4002" spans="2:10" ht="16.5" thickTop="1" thickBot="1" x14ac:dyDescent="0.3">
      <c r="B4002" s="31" t="s">
        <v>18</v>
      </c>
      <c r="C4002">
        <v>220</v>
      </c>
      <c r="D4002" s="5">
        <v>6.5100000000093132</v>
      </c>
      <c r="E4002" s="5">
        <v>0.93000000005122274</v>
      </c>
      <c r="F4002" s="5">
        <v>0.71000000007916242</v>
      </c>
      <c r="G4002" s="5">
        <v>7.9100000000325963</v>
      </c>
      <c r="H4002" s="5">
        <v>1958.1900000000605</v>
      </c>
      <c r="I4002" s="5">
        <v>6512.8500000000931</v>
      </c>
      <c r="J4002" s="12"/>
    </row>
    <row r="4003" spans="2:10" ht="16.5" thickTop="1" thickBot="1" x14ac:dyDescent="0.3">
      <c r="B4003" s="31" t="s">
        <v>19</v>
      </c>
      <c r="C4003">
        <v>500</v>
      </c>
      <c r="D4003" s="5">
        <v>11137256</v>
      </c>
      <c r="E4003" s="5">
        <v>9304294.8100000005</v>
      </c>
      <c r="F4003" s="5">
        <v>4811610.05</v>
      </c>
      <c r="G4003" s="5">
        <v>4135549.16</v>
      </c>
      <c r="H4003" s="5">
        <v>3934160.54</v>
      </c>
      <c r="I4003" s="5">
        <v>4211775.43</v>
      </c>
      <c r="J4003" s="12"/>
    </row>
    <row r="4004" spans="2:10" ht="16.5" thickTop="1" thickBot="1" x14ac:dyDescent="0.3">
      <c r="B4004" s="30" t="s">
        <v>23</v>
      </c>
      <c r="D4004" s="5"/>
      <c r="E4004" s="5"/>
      <c r="F4004" s="5"/>
      <c r="G4004" s="5"/>
      <c r="H4004" s="5"/>
      <c r="I4004" s="5"/>
      <c r="J4004" s="12"/>
    </row>
    <row r="4005" spans="2:10" ht="16.5" thickTop="1" thickBot="1" x14ac:dyDescent="0.3">
      <c r="B4005" s="31" t="s">
        <v>15</v>
      </c>
      <c r="C4005">
        <v>100</v>
      </c>
      <c r="D4005" s="5">
        <v>2817.5</v>
      </c>
      <c r="E4005" s="5">
        <v>2817.5</v>
      </c>
      <c r="F4005" s="5">
        <v>2866.5</v>
      </c>
      <c r="G4005" s="5">
        <v>2474.5</v>
      </c>
      <c r="H4005" s="5">
        <v>2695</v>
      </c>
      <c r="I4005" s="5">
        <v>2989</v>
      </c>
      <c r="J4005" s="12"/>
    </row>
    <row r="4006" spans="2:10" ht="16.5" thickTop="1" thickBot="1" x14ac:dyDescent="0.3">
      <c r="B4006" s="30" t="s">
        <v>431</v>
      </c>
      <c r="D4006" s="5"/>
      <c r="E4006" s="5"/>
      <c r="F4006" s="5"/>
      <c r="G4006" s="5"/>
      <c r="H4006" s="5"/>
      <c r="I4006" s="5"/>
      <c r="J4006" s="12"/>
    </row>
    <row r="4007" spans="2:10" ht="16.5" thickTop="1" thickBot="1" x14ac:dyDescent="0.3">
      <c r="B4007" s="31" t="s">
        <v>15</v>
      </c>
      <c r="C4007">
        <v>100</v>
      </c>
      <c r="D4007" s="5">
        <v>1071979.33</v>
      </c>
      <c r="E4007" s="5">
        <v>579176.24</v>
      </c>
      <c r="F4007" s="5">
        <v>876536</v>
      </c>
      <c r="G4007" s="5">
        <v>1025005.42</v>
      </c>
      <c r="H4007" s="5">
        <v>288438.46000000002</v>
      </c>
      <c r="I4007" s="5">
        <v>507123.56</v>
      </c>
      <c r="J4007" s="12"/>
    </row>
    <row r="4008" spans="2:10" ht="16.5" thickTop="1" thickBot="1" x14ac:dyDescent="0.3">
      <c r="B4008" s="31" t="s">
        <v>16</v>
      </c>
      <c r="C4008">
        <v>135</v>
      </c>
      <c r="D4008" s="5">
        <v>2783466</v>
      </c>
      <c r="E4008" s="5">
        <v>2682503</v>
      </c>
      <c r="F4008" s="5">
        <v>2762479</v>
      </c>
      <c r="G4008" s="5">
        <v>2969987</v>
      </c>
      <c r="H4008" s="5">
        <v>3472788</v>
      </c>
      <c r="I4008" s="5">
        <v>3550555</v>
      </c>
      <c r="J4008" s="12"/>
    </row>
    <row r="4009" spans="2:10" ht="16.5" thickTop="1" thickBot="1" x14ac:dyDescent="0.3">
      <c r="B4009" s="31" t="s">
        <v>17</v>
      </c>
      <c r="C4009">
        <v>200</v>
      </c>
      <c r="D4009" s="5">
        <v>2221360.3999999994</v>
      </c>
      <c r="E4009" s="5">
        <v>2275254.0299999998</v>
      </c>
      <c r="F4009" s="5">
        <v>2460442.7600000002</v>
      </c>
      <c r="G4009" s="5">
        <v>2686259.7000000007</v>
      </c>
      <c r="H4009" s="5">
        <v>3464250.31</v>
      </c>
      <c r="I4009" s="5">
        <v>3270343.0799999991</v>
      </c>
      <c r="J4009" s="12"/>
    </row>
    <row r="4010" spans="2:10" ht="16.5" thickTop="1" thickBot="1" x14ac:dyDescent="0.3">
      <c r="B4010" s="31" t="s">
        <v>18</v>
      </c>
      <c r="C4010">
        <v>220</v>
      </c>
      <c r="D4010" s="5">
        <v>562105.60000000056</v>
      </c>
      <c r="E4010" s="5">
        <v>407248.9700000002</v>
      </c>
      <c r="F4010" s="5">
        <v>302036.23999999976</v>
      </c>
      <c r="G4010" s="5">
        <v>283727.29999999935</v>
      </c>
      <c r="H4010" s="5">
        <v>8537.6899999999441</v>
      </c>
      <c r="I4010" s="5">
        <v>280211.92000000086</v>
      </c>
      <c r="J4010" s="12"/>
    </row>
    <row r="4011" spans="2:10" ht="16.5" thickTop="1" thickBot="1" x14ac:dyDescent="0.3">
      <c r="B4011" s="31" t="s">
        <v>19</v>
      </c>
      <c r="C4011">
        <v>500</v>
      </c>
      <c r="D4011" s="5">
        <v>2827108.08</v>
      </c>
      <c r="E4011" s="5">
        <v>1782450.94</v>
      </c>
      <c r="F4011" s="5">
        <v>2757802.52</v>
      </c>
      <c r="G4011" s="5">
        <v>2834729.12</v>
      </c>
      <c r="H4011" s="5">
        <v>2727683.35</v>
      </c>
      <c r="I4011" s="5">
        <v>3479542.69</v>
      </c>
      <c r="J4011" s="12"/>
    </row>
    <row r="4012" spans="2:10" ht="16.5" thickTop="1" thickBot="1" x14ac:dyDescent="0.3">
      <c r="B4012" s="30" t="s">
        <v>432</v>
      </c>
      <c r="D4012" s="5"/>
      <c r="E4012" s="5"/>
      <c r="F4012" s="5"/>
      <c r="G4012" s="5"/>
      <c r="H4012" s="5"/>
      <c r="I4012" s="5"/>
      <c r="J4012" s="12"/>
    </row>
    <row r="4013" spans="2:10" ht="16.5" thickTop="1" thickBot="1" x14ac:dyDescent="0.3">
      <c r="B4013" s="31" t="s">
        <v>15</v>
      </c>
      <c r="C4013">
        <v>100</v>
      </c>
      <c r="D4013" s="5">
        <v>2157991.6999999997</v>
      </c>
      <c r="E4013" s="5">
        <v>1134728.5399999998</v>
      </c>
      <c r="F4013" s="5">
        <v>7653523.4699999997</v>
      </c>
      <c r="G4013" s="5">
        <v>11199737.719999999</v>
      </c>
      <c r="H4013" s="5">
        <v>4116687.49</v>
      </c>
      <c r="I4013" s="5">
        <v>8982777.2599999998</v>
      </c>
      <c r="J4013" s="12"/>
    </row>
    <row r="4014" spans="2:10" ht="16.5" thickTop="1" thickBot="1" x14ac:dyDescent="0.3">
      <c r="B4014" s="31" t="s">
        <v>16</v>
      </c>
      <c r="C4014">
        <v>135</v>
      </c>
      <c r="D4014" s="5">
        <v>21062678</v>
      </c>
      <c r="E4014" s="5">
        <v>21768143</v>
      </c>
      <c r="F4014" s="5">
        <v>22313224</v>
      </c>
      <c r="G4014" s="5">
        <v>23007823</v>
      </c>
      <c r="H4014" s="5">
        <v>20569457</v>
      </c>
      <c r="I4014" s="5">
        <v>21602934</v>
      </c>
      <c r="J4014" s="12"/>
    </row>
    <row r="4015" spans="2:10" ht="16.5" thickTop="1" thickBot="1" x14ac:dyDescent="0.3">
      <c r="B4015" s="31" t="s">
        <v>17</v>
      </c>
      <c r="C4015">
        <v>200</v>
      </c>
      <c r="D4015" s="5">
        <v>18856825.949999996</v>
      </c>
      <c r="E4015" s="5">
        <v>21429081.339999996</v>
      </c>
      <c r="F4015" s="5">
        <v>18497955.809999991</v>
      </c>
      <c r="G4015" s="5">
        <v>17185498.329999994</v>
      </c>
      <c r="H4015" s="5">
        <v>16607009.559999995</v>
      </c>
      <c r="I4015" s="5">
        <v>15097885.680000002</v>
      </c>
      <c r="J4015" s="12"/>
    </row>
    <row r="4016" spans="2:10" ht="16.5" thickTop="1" thickBot="1" x14ac:dyDescent="0.3">
      <c r="B4016" s="31" t="s">
        <v>18</v>
      </c>
      <c r="C4016">
        <v>220</v>
      </c>
      <c r="D4016" s="5">
        <v>2205852.0500000045</v>
      </c>
      <c r="E4016" s="5">
        <v>339061.66000000387</v>
      </c>
      <c r="F4016" s="5">
        <v>3815268.1900000088</v>
      </c>
      <c r="G4016" s="5">
        <v>5822324.6700000055</v>
      </c>
      <c r="H4016" s="5">
        <v>3962447.4400000051</v>
      </c>
      <c r="I4016" s="5">
        <v>6505048.3199999984</v>
      </c>
      <c r="J4016" s="12"/>
    </row>
    <row r="4017" spans="2:10" ht="16.5" thickTop="1" thickBot="1" x14ac:dyDescent="0.3">
      <c r="B4017" s="31" t="s">
        <v>19</v>
      </c>
      <c r="C4017">
        <v>500</v>
      </c>
      <c r="D4017" s="5">
        <v>27526224.5</v>
      </c>
      <c r="E4017" s="5">
        <v>27369473</v>
      </c>
      <c r="F4017" s="5">
        <v>32544405.559999999</v>
      </c>
      <c r="G4017" s="5">
        <v>27977367.399999999</v>
      </c>
      <c r="H4017" s="5">
        <v>16769614.15</v>
      </c>
      <c r="I4017" s="5">
        <v>27209630.27</v>
      </c>
      <c r="J4017" s="12"/>
    </row>
    <row r="4018" spans="2:10" ht="16.5" thickTop="1" thickBot="1" x14ac:dyDescent="0.3">
      <c r="B4018" s="30" t="s">
        <v>433</v>
      </c>
      <c r="D4018" s="5"/>
      <c r="E4018" s="5"/>
      <c r="F4018" s="5"/>
      <c r="G4018" s="5"/>
      <c r="H4018" s="5"/>
      <c r="I4018" s="5"/>
      <c r="J4018" s="12"/>
    </row>
    <row r="4019" spans="2:10" ht="16.5" thickTop="1" thickBot="1" x14ac:dyDescent="0.3">
      <c r="B4019" s="31" t="s">
        <v>15</v>
      </c>
      <c r="C4019">
        <v>100</v>
      </c>
      <c r="D4019" s="5">
        <v>556753.05999999994</v>
      </c>
      <c r="E4019" s="5">
        <v>563622.1</v>
      </c>
      <c r="F4019" s="5">
        <v>693735.58</v>
      </c>
      <c r="G4019" s="5">
        <v>907382.32</v>
      </c>
      <c r="H4019" s="5">
        <v>1024349.78</v>
      </c>
      <c r="I4019" s="5">
        <v>1132638.98</v>
      </c>
      <c r="J4019" s="12"/>
    </row>
    <row r="4020" spans="2:10" ht="16.5" thickTop="1" thickBot="1" x14ac:dyDescent="0.3">
      <c r="B4020" s="31" t="s">
        <v>16</v>
      </c>
      <c r="C4020">
        <v>135</v>
      </c>
      <c r="D4020" s="5">
        <v>3967981</v>
      </c>
      <c r="E4020" s="5">
        <v>2660587</v>
      </c>
      <c r="F4020" s="5">
        <v>2684775</v>
      </c>
      <c r="G4020" s="5">
        <v>2724495</v>
      </c>
      <c r="H4020" s="5">
        <v>2795717</v>
      </c>
      <c r="I4020" s="5">
        <v>3028384</v>
      </c>
      <c r="J4020" s="12"/>
    </row>
    <row r="4021" spans="2:10" ht="16.5" thickTop="1" thickBot="1" x14ac:dyDescent="0.3">
      <c r="B4021" s="31" t="s">
        <v>17</v>
      </c>
      <c r="C4021">
        <v>200</v>
      </c>
      <c r="D4021" s="5">
        <v>2378670.2800000003</v>
      </c>
      <c r="E4021" s="5">
        <v>2651902.2899999996</v>
      </c>
      <c r="F4021" s="5">
        <v>2554667.85</v>
      </c>
      <c r="G4021" s="5">
        <v>2510846.59</v>
      </c>
      <c r="H4021" s="5">
        <v>2678753.87</v>
      </c>
      <c r="I4021" s="5">
        <v>2545098.8000000003</v>
      </c>
      <c r="J4021" s="12"/>
    </row>
    <row r="4022" spans="2:10" ht="16.5" thickTop="1" thickBot="1" x14ac:dyDescent="0.3">
      <c r="B4022" s="31" t="s">
        <v>18</v>
      </c>
      <c r="C4022">
        <v>220</v>
      </c>
      <c r="D4022" s="5">
        <v>1589310.7199999997</v>
      </c>
      <c r="E4022" s="5">
        <v>8684.7100000004284</v>
      </c>
      <c r="F4022" s="5">
        <v>130107.14999999991</v>
      </c>
      <c r="G4022" s="5">
        <v>213648.41000000015</v>
      </c>
      <c r="H4022" s="5">
        <v>116963.12999999989</v>
      </c>
      <c r="I4022" s="5">
        <v>483285.19999999972</v>
      </c>
      <c r="J4022" s="12"/>
    </row>
    <row r="4023" spans="2:10" ht="16.5" thickTop="1" thickBot="1" x14ac:dyDescent="0.3">
      <c r="B4023" s="31" t="s">
        <v>19</v>
      </c>
      <c r="C4023">
        <v>500</v>
      </c>
      <c r="D4023" s="5">
        <v>3897033</v>
      </c>
      <c r="E4023" s="5">
        <v>4158697</v>
      </c>
      <c r="F4023" s="5">
        <v>4184707</v>
      </c>
      <c r="G4023" s="5">
        <v>4224419</v>
      </c>
      <c r="H4023" s="5">
        <v>4295647</v>
      </c>
      <c r="I4023" s="5">
        <v>2653388</v>
      </c>
      <c r="J4023" s="12"/>
    </row>
    <row r="4024" spans="2:10" ht="16.5" thickTop="1" thickBot="1" x14ac:dyDescent="0.3">
      <c r="B4024" s="30" t="s">
        <v>434</v>
      </c>
      <c r="D4024" s="5"/>
      <c r="E4024" s="5"/>
      <c r="F4024" s="5"/>
      <c r="G4024" s="5"/>
      <c r="H4024" s="5"/>
      <c r="I4024" s="5"/>
      <c r="J4024" s="12"/>
    </row>
    <row r="4025" spans="2:10" ht="16.5" thickTop="1" thickBot="1" x14ac:dyDescent="0.3">
      <c r="B4025" s="31" t="s">
        <v>15</v>
      </c>
      <c r="C4025">
        <v>100</v>
      </c>
      <c r="D4025" s="5">
        <v>24674533.510000002</v>
      </c>
      <c r="E4025" s="5">
        <v>32803552.670000002</v>
      </c>
      <c r="F4025" s="5">
        <v>42918924.359999999</v>
      </c>
      <c r="G4025" s="5">
        <v>58413976.350000001</v>
      </c>
      <c r="H4025" s="5">
        <v>55372071.689999998</v>
      </c>
      <c r="I4025" s="5">
        <v>88479254.469999999</v>
      </c>
      <c r="J4025" s="12"/>
    </row>
    <row r="4026" spans="2:10" ht="16.5" thickTop="1" thickBot="1" x14ac:dyDescent="0.3">
      <c r="B4026" s="31" t="s">
        <v>16</v>
      </c>
      <c r="C4026">
        <v>135</v>
      </c>
      <c r="D4026" s="5">
        <v>0</v>
      </c>
      <c r="E4026" s="5">
        <v>10272686.310000001</v>
      </c>
      <c r="F4026" s="5">
        <v>0</v>
      </c>
      <c r="G4026" s="5">
        <v>0</v>
      </c>
      <c r="H4026" s="5">
        <v>26144879</v>
      </c>
      <c r="I4026" s="5">
        <v>0</v>
      </c>
      <c r="J4026" s="12"/>
    </row>
    <row r="4027" spans="2:10" ht="16.5" thickTop="1" thickBot="1" x14ac:dyDescent="0.3">
      <c r="B4027" s="31" t="s">
        <v>17</v>
      </c>
      <c r="C4027">
        <v>200</v>
      </c>
      <c r="D4027" s="5">
        <v>0</v>
      </c>
      <c r="E4027" s="5">
        <v>10272686.310000001</v>
      </c>
      <c r="F4027" s="5">
        <v>0</v>
      </c>
      <c r="G4027" s="5">
        <v>0</v>
      </c>
      <c r="H4027" s="5">
        <v>26144879</v>
      </c>
      <c r="I4027" s="5">
        <v>0</v>
      </c>
      <c r="J4027" s="12"/>
    </row>
    <row r="4028" spans="2:10" ht="16.5" thickTop="1" thickBot="1" x14ac:dyDescent="0.3">
      <c r="B4028" s="31" t="s">
        <v>19</v>
      </c>
      <c r="C4028">
        <v>500</v>
      </c>
      <c r="D4028" s="5">
        <v>153964.62</v>
      </c>
      <c r="E4028" s="5">
        <v>368728.37</v>
      </c>
      <c r="F4028" s="5">
        <v>690233.55</v>
      </c>
      <c r="G4028" s="5">
        <v>282840.71999999997</v>
      </c>
      <c r="H4028" s="5">
        <v>115049.74</v>
      </c>
      <c r="I4028" s="5">
        <v>1068899.95</v>
      </c>
      <c r="J4028" s="12"/>
    </row>
    <row r="4029" spans="2:10" ht="16.5" thickTop="1" thickBot="1" x14ac:dyDescent="0.3">
      <c r="B4029" s="30" t="s">
        <v>40</v>
      </c>
      <c r="D4029" s="5"/>
      <c r="E4029" s="5"/>
      <c r="F4029" s="5"/>
      <c r="G4029" s="5"/>
      <c r="H4029" s="5"/>
      <c r="I4029" s="5"/>
      <c r="J4029" s="12"/>
    </row>
    <row r="4030" spans="2:10" ht="16.5" thickTop="1" thickBot="1" x14ac:dyDescent="0.3">
      <c r="B4030" s="31" t="s">
        <v>15</v>
      </c>
      <c r="C4030">
        <v>100</v>
      </c>
      <c r="D4030" s="5">
        <v>0</v>
      </c>
      <c r="E4030" s="5">
        <v>0</v>
      </c>
      <c r="F4030" s="5">
        <v>0</v>
      </c>
      <c r="G4030" s="5">
        <v>0</v>
      </c>
      <c r="H4030" s="5">
        <v>540000</v>
      </c>
      <c r="I4030" s="5">
        <v>239714.51</v>
      </c>
      <c r="J4030" s="12"/>
    </row>
    <row r="4031" spans="2:10" ht="16.5" thickTop="1" thickBot="1" x14ac:dyDescent="0.3">
      <c r="B4031" s="31" t="s">
        <v>16</v>
      </c>
      <c r="C4031">
        <v>135</v>
      </c>
      <c r="D4031" s="5">
        <v>0</v>
      </c>
      <c r="E4031" s="5">
        <v>0</v>
      </c>
      <c r="F4031" s="5">
        <v>0</v>
      </c>
      <c r="G4031" s="5">
        <v>0</v>
      </c>
      <c r="H4031" s="5">
        <v>540000</v>
      </c>
      <c r="I4031" s="5">
        <v>1815000</v>
      </c>
      <c r="J4031" s="12"/>
    </row>
    <row r="4032" spans="2:10" ht="16.5" thickTop="1" thickBot="1" x14ac:dyDescent="0.3">
      <c r="B4032" s="31" t="s">
        <v>17</v>
      </c>
      <c r="C4032">
        <v>200</v>
      </c>
      <c r="D4032" s="5">
        <v>0</v>
      </c>
      <c r="E4032" s="5">
        <v>0</v>
      </c>
      <c r="F4032" s="5">
        <v>0</v>
      </c>
      <c r="G4032" s="5">
        <v>0</v>
      </c>
      <c r="H4032" s="5">
        <v>0</v>
      </c>
      <c r="I4032" s="5">
        <v>1575285.49</v>
      </c>
      <c r="J4032" s="12"/>
    </row>
    <row r="4033" spans="2:10" ht="16.5" thickTop="1" thickBot="1" x14ac:dyDescent="0.3">
      <c r="B4033" s="31" t="s">
        <v>18</v>
      </c>
      <c r="C4033">
        <v>220</v>
      </c>
      <c r="D4033" s="5">
        <v>0</v>
      </c>
      <c r="E4033" s="5">
        <v>0</v>
      </c>
      <c r="F4033" s="5">
        <v>0</v>
      </c>
      <c r="G4033" s="5">
        <v>0</v>
      </c>
      <c r="H4033" s="5">
        <v>540000</v>
      </c>
      <c r="I4033" s="5">
        <v>239714.51</v>
      </c>
      <c r="J4033" s="12"/>
    </row>
    <row r="4034" spans="2:10" ht="16.5" thickTop="1" thickBot="1" x14ac:dyDescent="0.3">
      <c r="B4034" s="30" t="s">
        <v>33</v>
      </c>
      <c r="D4034" s="5"/>
      <c r="E4034" s="5"/>
      <c r="F4034" s="5"/>
      <c r="G4034" s="5"/>
      <c r="H4034" s="5"/>
      <c r="I4034" s="5"/>
      <c r="J4034" s="12"/>
    </row>
    <row r="4035" spans="2:10" ht="16.5" thickTop="1" thickBot="1" x14ac:dyDescent="0.3">
      <c r="B4035" s="31" t="s">
        <v>16</v>
      </c>
      <c r="C4035">
        <v>135</v>
      </c>
      <c r="D4035" s="5">
        <v>0</v>
      </c>
      <c r="E4035" s="5">
        <v>0</v>
      </c>
      <c r="F4035" s="5">
        <v>21309.88</v>
      </c>
      <c r="G4035" s="5">
        <v>0</v>
      </c>
      <c r="H4035" s="5">
        <v>0</v>
      </c>
      <c r="I4035" s="5">
        <v>0</v>
      </c>
      <c r="J4035" s="12"/>
    </row>
    <row r="4036" spans="2:10" ht="16.5" thickTop="1" thickBot="1" x14ac:dyDescent="0.3">
      <c r="B4036" s="31" t="s">
        <v>17</v>
      </c>
      <c r="C4036">
        <v>200</v>
      </c>
      <c r="D4036" s="5">
        <v>0</v>
      </c>
      <c r="E4036" s="5">
        <v>0</v>
      </c>
      <c r="F4036" s="5">
        <v>21309.88</v>
      </c>
      <c r="G4036" s="5">
        <v>0</v>
      </c>
      <c r="H4036" s="5">
        <v>0</v>
      </c>
      <c r="I4036" s="5">
        <v>0</v>
      </c>
      <c r="J4036" s="12"/>
    </row>
    <row r="4037" spans="2:10" ht="16.5" thickTop="1" thickBot="1" x14ac:dyDescent="0.3">
      <c r="B4037" s="30" t="s">
        <v>435</v>
      </c>
      <c r="D4037" s="5"/>
      <c r="E4037" s="5"/>
      <c r="F4037" s="5"/>
      <c r="G4037" s="5"/>
      <c r="H4037" s="5"/>
      <c r="I4037" s="5"/>
      <c r="J4037" s="12"/>
    </row>
    <row r="4038" spans="2:10" ht="16.5" thickTop="1" thickBot="1" x14ac:dyDescent="0.3">
      <c r="B4038" s="31" t="s">
        <v>15</v>
      </c>
      <c r="C4038">
        <v>100</v>
      </c>
      <c r="D4038" s="5">
        <v>210954.80999999866</v>
      </c>
      <c r="E4038" s="5">
        <v>183242.88999999873</v>
      </c>
      <c r="F4038" s="5">
        <v>148574.21000000089</v>
      </c>
      <c r="G4038" s="5">
        <v>159034.78000000049</v>
      </c>
      <c r="H4038" s="5">
        <v>276142.62000000104</v>
      </c>
      <c r="I4038" s="5">
        <v>8826424.3500000015</v>
      </c>
      <c r="J4038" s="12"/>
    </row>
    <row r="4039" spans="2:10" ht="16.5" thickTop="1" thickBot="1" x14ac:dyDescent="0.3">
      <c r="B4039" s="31" t="s">
        <v>16</v>
      </c>
      <c r="C4039">
        <v>135</v>
      </c>
      <c r="D4039" s="5">
        <v>22357584</v>
      </c>
      <c r="E4039" s="5">
        <v>14000000</v>
      </c>
      <c r="F4039" s="5">
        <v>30998846</v>
      </c>
      <c r="G4039" s="5">
        <v>34874112</v>
      </c>
      <c r="H4039" s="5">
        <v>31400000</v>
      </c>
      <c r="I4039" s="5">
        <v>24691759</v>
      </c>
      <c r="J4039" s="12"/>
    </row>
    <row r="4040" spans="2:10" ht="16.5" thickTop="1" thickBot="1" x14ac:dyDescent="0.3">
      <c r="B4040" s="31" t="s">
        <v>17</v>
      </c>
      <c r="C4040">
        <v>200</v>
      </c>
      <c r="D4040" s="5">
        <v>19025277.73</v>
      </c>
      <c r="E4040" s="5">
        <v>12348786.560000001</v>
      </c>
      <c r="F4040" s="5">
        <v>30588668.679999996</v>
      </c>
      <c r="G4040" s="5">
        <v>29424416.029999997</v>
      </c>
      <c r="H4040" s="5">
        <v>29744160.099999994</v>
      </c>
      <c r="I4040" s="5">
        <v>24372070.370000005</v>
      </c>
      <c r="J4040" s="12"/>
    </row>
    <row r="4041" spans="2:10" ht="16.5" thickTop="1" thickBot="1" x14ac:dyDescent="0.3">
      <c r="B4041" s="31" t="s">
        <v>18</v>
      </c>
      <c r="C4041">
        <v>220</v>
      </c>
      <c r="D4041" s="5">
        <v>3332306.2699999996</v>
      </c>
      <c r="E4041" s="5">
        <v>1651213.4399999995</v>
      </c>
      <c r="F4041" s="5">
        <v>410177.32000000402</v>
      </c>
      <c r="G4041" s="5">
        <v>5449695.9700000025</v>
      </c>
      <c r="H4041" s="5">
        <v>1655839.900000006</v>
      </c>
      <c r="I4041" s="5">
        <v>319688.62999999523</v>
      </c>
      <c r="J4041" s="12"/>
    </row>
    <row r="4042" spans="2:10" ht="16.5" thickTop="1" thickBot="1" x14ac:dyDescent="0.3">
      <c r="B4042" s="31" t="s">
        <v>19</v>
      </c>
      <c r="C4042">
        <v>500</v>
      </c>
      <c r="D4042" s="5">
        <v>0</v>
      </c>
      <c r="E4042" s="5">
        <v>0</v>
      </c>
      <c r="F4042" s="5">
        <v>0</v>
      </c>
      <c r="G4042" s="5">
        <v>0</v>
      </c>
      <c r="H4042" s="5">
        <v>0</v>
      </c>
      <c r="I4042" s="5">
        <v>34215021</v>
      </c>
      <c r="J4042" s="12"/>
    </row>
    <row r="4043" spans="2:10" ht="16.5" thickTop="1" thickBot="1" x14ac:dyDescent="0.3">
      <c r="B4043" s="29" t="s">
        <v>436</v>
      </c>
      <c r="D4043" s="5"/>
      <c r="E4043" s="5"/>
      <c r="F4043" s="5"/>
      <c r="G4043" s="5"/>
      <c r="H4043" s="5"/>
      <c r="I4043" s="5"/>
      <c r="J4043" s="12"/>
    </row>
    <row r="4044" spans="2:10" ht="16.5" thickTop="1" thickBot="1" x14ac:dyDescent="0.3">
      <c r="B4044" s="30" t="s">
        <v>437</v>
      </c>
      <c r="D4044" s="5"/>
      <c r="E4044" s="5"/>
      <c r="F4044" s="5"/>
      <c r="G4044" s="5"/>
      <c r="H4044" s="5"/>
      <c r="I4044" s="5"/>
      <c r="J4044" s="12"/>
    </row>
    <row r="4045" spans="2:10" ht="16.5" thickTop="1" thickBot="1" x14ac:dyDescent="0.3">
      <c r="B4045" s="31" t="s">
        <v>15</v>
      </c>
      <c r="C4045">
        <v>100</v>
      </c>
      <c r="D4045" s="5">
        <v>136838.34000000003</v>
      </c>
      <c r="E4045" s="5">
        <v>94189.22000000003</v>
      </c>
      <c r="F4045" s="5">
        <v>86239.150000000023</v>
      </c>
      <c r="G4045" s="5">
        <v>111921.08000000002</v>
      </c>
      <c r="H4045" s="5">
        <v>108754.53000000003</v>
      </c>
      <c r="I4045" s="5">
        <v>119810.47999999998</v>
      </c>
      <c r="J4045" s="12"/>
    </row>
    <row r="4046" spans="2:10" ht="16.5" thickTop="1" thickBot="1" x14ac:dyDescent="0.3">
      <c r="B4046" s="31" t="s">
        <v>16</v>
      </c>
      <c r="C4046">
        <v>135</v>
      </c>
      <c r="D4046" s="5">
        <v>335994</v>
      </c>
      <c r="E4046" s="5">
        <v>335994</v>
      </c>
      <c r="F4046" s="5">
        <v>335994</v>
      </c>
      <c r="G4046" s="5">
        <v>342751</v>
      </c>
      <c r="H4046" s="5">
        <v>342751</v>
      </c>
      <c r="I4046" s="5">
        <v>426581</v>
      </c>
      <c r="J4046" s="12"/>
    </row>
    <row r="4047" spans="2:10" ht="16.5" thickTop="1" thickBot="1" x14ac:dyDescent="0.3">
      <c r="B4047" s="31" t="s">
        <v>17</v>
      </c>
      <c r="C4047">
        <v>200</v>
      </c>
      <c r="D4047" s="5">
        <v>271126</v>
      </c>
      <c r="E4047" s="5">
        <v>281522.56</v>
      </c>
      <c r="F4047" s="5">
        <v>275352</v>
      </c>
      <c r="G4047" s="5">
        <v>303113</v>
      </c>
      <c r="H4047" s="5">
        <v>308111</v>
      </c>
      <c r="I4047" s="5">
        <v>361856</v>
      </c>
      <c r="J4047" s="12"/>
    </row>
    <row r="4048" spans="2:10" ht="16.5" thickTop="1" thickBot="1" x14ac:dyDescent="0.3">
      <c r="B4048" s="31" t="s">
        <v>18</v>
      </c>
      <c r="C4048">
        <v>220</v>
      </c>
      <c r="D4048" s="5">
        <v>64868</v>
      </c>
      <c r="E4048" s="5">
        <v>54471.44</v>
      </c>
      <c r="F4048" s="5">
        <v>60642</v>
      </c>
      <c r="G4048" s="5">
        <v>39638</v>
      </c>
      <c r="H4048" s="5">
        <v>34640</v>
      </c>
      <c r="I4048" s="5">
        <v>64725</v>
      </c>
      <c r="J4048" s="12"/>
    </row>
    <row r="4049" spans="2:10" ht="16.5" thickTop="1" thickBot="1" x14ac:dyDescent="0.3">
      <c r="B4049" s="31" t="s">
        <v>19</v>
      </c>
      <c r="C4049">
        <v>500</v>
      </c>
      <c r="D4049" s="5">
        <v>244296.2</v>
      </c>
      <c r="E4049" s="5">
        <v>238873.44</v>
      </c>
      <c r="F4049" s="5">
        <v>267401.93</v>
      </c>
      <c r="G4049" s="5">
        <v>328794.93</v>
      </c>
      <c r="H4049" s="5">
        <v>304944.45</v>
      </c>
      <c r="I4049" s="5">
        <v>372911.95</v>
      </c>
      <c r="J4049" s="12"/>
    </row>
    <row r="4050" spans="2:10" ht="16.5" thickTop="1" thickBot="1" x14ac:dyDescent="0.3">
      <c r="B4050" s="30" t="s">
        <v>438</v>
      </c>
      <c r="D4050" s="5"/>
      <c r="E4050" s="5"/>
      <c r="F4050" s="5"/>
      <c r="G4050" s="5"/>
      <c r="H4050" s="5"/>
      <c r="I4050" s="5"/>
      <c r="J4050" s="12"/>
    </row>
    <row r="4051" spans="2:10" ht="16.5" thickTop="1" thickBot="1" x14ac:dyDescent="0.3">
      <c r="B4051" s="31" t="s">
        <v>15</v>
      </c>
      <c r="C4051">
        <v>100</v>
      </c>
      <c r="D4051" s="5">
        <v>197829.94</v>
      </c>
      <c r="E4051" s="5">
        <v>165550.76</v>
      </c>
      <c r="F4051" s="5">
        <v>160894.5</v>
      </c>
      <c r="G4051" s="5">
        <v>193232</v>
      </c>
      <c r="H4051" s="5">
        <v>221007</v>
      </c>
      <c r="I4051" s="5">
        <v>213373</v>
      </c>
      <c r="J4051" s="12"/>
    </row>
    <row r="4052" spans="2:10" ht="16.5" thickTop="1" thickBot="1" x14ac:dyDescent="0.3">
      <c r="B4052" s="31" t="s">
        <v>16</v>
      </c>
      <c r="C4052">
        <v>135</v>
      </c>
      <c r="D4052" s="5">
        <v>126365</v>
      </c>
      <c r="E4052" s="5">
        <v>126365</v>
      </c>
      <c r="F4052" s="5">
        <v>126365</v>
      </c>
      <c r="G4052" s="5">
        <v>126365</v>
      </c>
      <c r="H4052" s="5">
        <v>126365</v>
      </c>
      <c r="I4052" s="5">
        <v>126365</v>
      </c>
      <c r="J4052" s="12"/>
    </row>
    <row r="4053" spans="2:10" ht="16.5" thickTop="1" thickBot="1" x14ac:dyDescent="0.3">
      <c r="B4053" s="31" t="s">
        <v>17</v>
      </c>
      <c r="C4053">
        <v>200</v>
      </c>
      <c r="D4053" s="5">
        <v>126365</v>
      </c>
      <c r="E4053" s="5">
        <v>58784.18</v>
      </c>
      <c r="F4053" s="5">
        <v>4656.26</v>
      </c>
      <c r="G4053" s="5">
        <v>69412.5</v>
      </c>
      <c r="H4053" s="5">
        <v>0</v>
      </c>
      <c r="I4053" s="5">
        <v>60334</v>
      </c>
      <c r="J4053" s="12"/>
    </row>
    <row r="4054" spans="2:10" ht="16.5" thickTop="1" thickBot="1" x14ac:dyDescent="0.3">
      <c r="B4054" s="31" t="s">
        <v>18</v>
      </c>
      <c r="C4054">
        <v>220</v>
      </c>
      <c r="D4054" s="5">
        <v>0</v>
      </c>
      <c r="E4054" s="5">
        <v>67580.820000000007</v>
      </c>
      <c r="F4054" s="5">
        <v>121708.74</v>
      </c>
      <c r="G4054" s="5">
        <v>56952.5</v>
      </c>
      <c r="H4054" s="5">
        <v>126365</v>
      </c>
      <c r="I4054" s="5">
        <v>66031</v>
      </c>
      <c r="J4054" s="12"/>
    </row>
    <row r="4055" spans="2:10" ht="16.5" thickTop="1" thickBot="1" x14ac:dyDescent="0.3">
      <c r="B4055" s="31" t="s">
        <v>19</v>
      </c>
      <c r="C4055">
        <v>500</v>
      </c>
      <c r="D4055" s="5">
        <v>0</v>
      </c>
      <c r="E4055" s="5">
        <v>26505</v>
      </c>
      <c r="F4055" s="5">
        <v>0</v>
      </c>
      <c r="G4055" s="5">
        <v>101750</v>
      </c>
      <c r="H4055" s="5">
        <v>27775</v>
      </c>
      <c r="I4055" s="5">
        <v>52700</v>
      </c>
      <c r="J4055" s="12"/>
    </row>
    <row r="4056" spans="2:10" ht="16.5" thickTop="1" thickBot="1" x14ac:dyDescent="0.3">
      <c r="B4056" s="30" t="s">
        <v>23</v>
      </c>
      <c r="D4056" s="5"/>
      <c r="E4056" s="5"/>
      <c r="F4056" s="5"/>
      <c r="G4056" s="5"/>
      <c r="H4056" s="5"/>
      <c r="I4056" s="5"/>
      <c r="J4056" s="12"/>
    </row>
    <row r="4057" spans="2:10" ht="16.5" thickTop="1" thickBot="1" x14ac:dyDescent="0.3">
      <c r="B4057" s="31" t="s">
        <v>15</v>
      </c>
      <c r="C4057">
        <v>100</v>
      </c>
      <c r="D4057" s="5">
        <v>3062.5</v>
      </c>
      <c r="E4057" s="5">
        <v>2891</v>
      </c>
      <c r="F4057" s="5">
        <v>2940</v>
      </c>
      <c r="G4057" s="5">
        <v>3062.5</v>
      </c>
      <c r="H4057" s="5">
        <v>2964.51</v>
      </c>
      <c r="I4057" s="5">
        <v>3601.51</v>
      </c>
      <c r="J4057" s="12"/>
    </row>
    <row r="4058" spans="2:10" ht="16.5" thickTop="1" thickBot="1" x14ac:dyDescent="0.3">
      <c r="B4058" s="30" t="s">
        <v>102</v>
      </c>
      <c r="D4058" s="5"/>
      <c r="E4058" s="5"/>
      <c r="F4058" s="5"/>
      <c r="G4058" s="5"/>
      <c r="H4058" s="5"/>
      <c r="I4058" s="5"/>
      <c r="J4058" s="12"/>
    </row>
    <row r="4059" spans="2:10" ht="16.5" thickTop="1" thickBot="1" x14ac:dyDescent="0.3">
      <c r="B4059" s="31" t="s">
        <v>15</v>
      </c>
      <c r="C4059">
        <v>100</v>
      </c>
      <c r="D4059" s="5">
        <v>742.25</v>
      </c>
      <c r="E4059" s="5">
        <v>742.25</v>
      </c>
      <c r="F4059" s="5">
        <v>742.25</v>
      </c>
      <c r="G4059" s="5">
        <v>0</v>
      </c>
      <c r="H4059" s="5">
        <v>0</v>
      </c>
      <c r="I4059" s="5">
        <v>0</v>
      </c>
      <c r="J4059" s="12"/>
    </row>
    <row r="4060" spans="2:10" ht="16.5" thickTop="1" thickBot="1" x14ac:dyDescent="0.3">
      <c r="B4060" s="31" t="s">
        <v>19</v>
      </c>
      <c r="C4060">
        <v>500</v>
      </c>
      <c r="D4060" s="5">
        <v>742.25</v>
      </c>
      <c r="E4060" s="5">
        <v>0</v>
      </c>
      <c r="F4060" s="5">
        <v>0</v>
      </c>
      <c r="G4060" s="5">
        <v>0</v>
      </c>
      <c r="H4060" s="5">
        <v>0</v>
      </c>
      <c r="I4060" s="5">
        <v>0</v>
      </c>
      <c r="J4060" s="12"/>
    </row>
    <row r="4061" spans="2:10" ht="16.5" thickTop="1" thickBot="1" x14ac:dyDescent="0.3">
      <c r="B4061" s="30" t="s">
        <v>439</v>
      </c>
      <c r="D4061" s="5"/>
      <c r="E4061" s="5"/>
      <c r="F4061" s="5"/>
      <c r="G4061" s="5"/>
      <c r="H4061" s="5"/>
      <c r="I4061" s="5"/>
      <c r="J4061" s="12"/>
    </row>
    <row r="4062" spans="2:10" ht="16.5" thickTop="1" thickBot="1" x14ac:dyDescent="0.3">
      <c r="B4062" s="31" t="s">
        <v>16</v>
      </c>
      <c r="C4062">
        <v>135</v>
      </c>
      <c r="D4062" s="5">
        <v>185187</v>
      </c>
      <c r="E4062" s="5">
        <v>185187</v>
      </c>
      <c r="F4062" s="5">
        <v>185187</v>
      </c>
      <c r="G4062" s="5">
        <v>185187</v>
      </c>
      <c r="H4062" s="5">
        <v>185187</v>
      </c>
      <c r="I4062" s="5">
        <v>185187</v>
      </c>
      <c r="J4062" s="12"/>
    </row>
    <row r="4063" spans="2:10" ht="16.5" thickTop="1" thickBot="1" x14ac:dyDescent="0.3">
      <c r="B4063" s="31" t="s">
        <v>17</v>
      </c>
      <c r="C4063">
        <v>200</v>
      </c>
      <c r="D4063" s="5">
        <v>37925</v>
      </c>
      <c r="E4063" s="5">
        <v>39357</v>
      </c>
      <c r="F4063" s="5">
        <v>123545.29000000001</v>
      </c>
      <c r="G4063" s="5">
        <v>175174.98</v>
      </c>
      <c r="H4063" s="5">
        <v>182411.94</v>
      </c>
      <c r="I4063" s="5">
        <v>183044.36000000002</v>
      </c>
      <c r="J4063" s="12"/>
    </row>
    <row r="4064" spans="2:10" ht="16.5" thickTop="1" thickBot="1" x14ac:dyDescent="0.3">
      <c r="B4064" s="31" t="s">
        <v>18</v>
      </c>
      <c r="C4064">
        <v>220</v>
      </c>
      <c r="D4064" s="5">
        <v>147262</v>
      </c>
      <c r="E4064" s="5">
        <v>145830</v>
      </c>
      <c r="F4064" s="5">
        <v>61641.709999999992</v>
      </c>
      <c r="G4064" s="5">
        <v>10012.01999999999</v>
      </c>
      <c r="H4064" s="5">
        <v>2775.0599999999977</v>
      </c>
      <c r="I4064" s="5">
        <v>2142.6399999999849</v>
      </c>
      <c r="J4064" s="12"/>
    </row>
    <row r="4065" spans="2:10" ht="16.5" thickTop="1" thickBot="1" x14ac:dyDescent="0.3">
      <c r="B4065" s="30" t="s">
        <v>128</v>
      </c>
      <c r="D4065" s="5"/>
      <c r="E4065" s="5"/>
      <c r="F4065" s="5"/>
      <c r="G4065" s="5"/>
      <c r="H4065" s="5"/>
      <c r="I4065" s="5"/>
      <c r="J4065" s="12"/>
    </row>
    <row r="4066" spans="2:10" ht="16.5" thickTop="1" thickBot="1" x14ac:dyDescent="0.3">
      <c r="B4066" s="31" t="s">
        <v>19</v>
      </c>
      <c r="C4066">
        <v>500</v>
      </c>
      <c r="D4066" s="5">
        <v>400</v>
      </c>
      <c r="E4066" s="5">
        <v>1263</v>
      </c>
      <c r="F4066" s="5">
        <v>51563.89</v>
      </c>
      <c r="G4066" s="5">
        <v>400</v>
      </c>
      <c r="H4066" s="5">
        <v>300</v>
      </c>
      <c r="I4066" s="5">
        <v>300</v>
      </c>
      <c r="J4066" s="12"/>
    </row>
    <row r="4067" spans="2:10" ht="16.5" thickTop="1" thickBot="1" x14ac:dyDescent="0.3">
      <c r="B4067" s="30" t="s">
        <v>440</v>
      </c>
      <c r="D4067" s="5"/>
      <c r="E4067" s="5"/>
      <c r="F4067" s="5"/>
      <c r="G4067" s="5"/>
      <c r="H4067" s="5"/>
      <c r="I4067" s="5"/>
      <c r="J4067" s="12"/>
    </row>
    <row r="4068" spans="2:10" ht="16.5" thickTop="1" thickBot="1" x14ac:dyDescent="0.3">
      <c r="B4068" s="31" t="s">
        <v>15</v>
      </c>
      <c r="C4068">
        <v>100</v>
      </c>
      <c r="D4068" s="5">
        <v>21773455.030000001</v>
      </c>
      <c r="E4068" s="5">
        <v>65022830.780000001</v>
      </c>
      <c r="F4068" s="5">
        <v>79411530.939999998</v>
      </c>
      <c r="G4068" s="5">
        <v>195129277.69999999</v>
      </c>
      <c r="H4068" s="5">
        <v>205284053.80000001</v>
      </c>
      <c r="I4068" s="5">
        <v>104086475.8</v>
      </c>
      <c r="J4068" s="12"/>
    </row>
    <row r="4069" spans="2:10" ht="16.5" thickTop="1" thickBot="1" x14ac:dyDescent="0.3">
      <c r="B4069" s="31" t="s">
        <v>16</v>
      </c>
      <c r="C4069">
        <v>135</v>
      </c>
      <c r="D4069" s="5">
        <v>8498068</v>
      </c>
      <c r="E4069" s="5">
        <v>7623899</v>
      </c>
      <c r="F4069" s="5">
        <v>7623899</v>
      </c>
      <c r="G4069" s="5">
        <v>8858142</v>
      </c>
      <c r="H4069" s="5">
        <v>9093142</v>
      </c>
      <c r="I4069" s="5">
        <v>8684792</v>
      </c>
      <c r="J4069" s="12"/>
    </row>
    <row r="4070" spans="2:10" ht="16.5" thickTop="1" thickBot="1" x14ac:dyDescent="0.3">
      <c r="B4070" s="31" t="s">
        <v>17</v>
      </c>
      <c r="C4070">
        <v>200</v>
      </c>
      <c r="D4070" s="5">
        <v>7511419.7599999988</v>
      </c>
      <c r="E4070" s="5">
        <v>6711445.0199999996</v>
      </c>
      <c r="F4070" s="5">
        <v>7290526.5700000031</v>
      </c>
      <c r="G4070" s="5">
        <v>7014963.4800000023</v>
      </c>
      <c r="H4070" s="5">
        <v>7689268.7699999986</v>
      </c>
      <c r="I4070" s="5">
        <v>8364928.3100000033</v>
      </c>
      <c r="J4070" s="12"/>
    </row>
    <row r="4071" spans="2:10" ht="16.5" thickTop="1" thickBot="1" x14ac:dyDescent="0.3">
      <c r="B4071" s="31" t="s">
        <v>18</v>
      </c>
      <c r="C4071">
        <v>220</v>
      </c>
      <c r="D4071" s="5">
        <v>986648.24000000115</v>
      </c>
      <c r="E4071" s="5">
        <v>912453.98000000045</v>
      </c>
      <c r="F4071" s="5">
        <v>333372.42999999691</v>
      </c>
      <c r="G4071" s="5">
        <v>1843178.5199999977</v>
      </c>
      <c r="H4071" s="5">
        <v>1403873.2300000014</v>
      </c>
      <c r="I4071" s="5">
        <v>319863.68999999668</v>
      </c>
      <c r="J4071" s="12"/>
    </row>
    <row r="4072" spans="2:10" ht="16.5" thickTop="1" thickBot="1" x14ac:dyDescent="0.3">
      <c r="B4072" s="31" t="s">
        <v>19</v>
      </c>
      <c r="C4072">
        <v>500</v>
      </c>
      <c r="D4072" s="5">
        <v>198225172.47</v>
      </c>
      <c r="E4072" s="5">
        <v>253960820.77000001</v>
      </c>
      <c r="F4072" s="5">
        <v>238679226.73000002</v>
      </c>
      <c r="G4072" s="5">
        <v>251732710.24000001</v>
      </c>
      <c r="H4072" s="5">
        <v>295844044.90000004</v>
      </c>
      <c r="I4072" s="5">
        <v>236167109.40000001</v>
      </c>
      <c r="J4072" s="12"/>
    </row>
    <row r="4073" spans="2:10" ht="16.5" thickTop="1" thickBot="1" x14ac:dyDescent="0.3">
      <c r="B4073" s="30" t="s">
        <v>441</v>
      </c>
      <c r="D4073" s="5"/>
      <c r="E4073" s="5"/>
      <c r="F4073" s="5"/>
      <c r="G4073" s="5"/>
      <c r="H4073" s="5"/>
      <c r="I4073" s="5"/>
      <c r="J4073" s="12"/>
    </row>
    <row r="4074" spans="2:10" ht="16.5" thickTop="1" thickBot="1" x14ac:dyDescent="0.3">
      <c r="B4074" s="31" t="s">
        <v>15</v>
      </c>
      <c r="C4074">
        <v>100</v>
      </c>
      <c r="D4074" s="5">
        <v>10892665.749999998</v>
      </c>
      <c r="E4074" s="5">
        <v>10155215.899999999</v>
      </c>
      <c r="F4074" s="5">
        <v>7035315.7700000014</v>
      </c>
      <c r="G4074" s="5">
        <v>6750428.7199999997</v>
      </c>
      <c r="H4074" s="5">
        <v>5713498.7799999993</v>
      </c>
      <c r="I4074" s="5">
        <v>14908236.149999999</v>
      </c>
      <c r="J4074" s="12"/>
    </row>
    <row r="4075" spans="2:10" ht="16.5" thickTop="1" thickBot="1" x14ac:dyDescent="0.3">
      <c r="B4075" s="31" t="s">
        <v>16</v>
      </c>
      <c r="C4075">
        <v>135</v>
      </c>
      <c r="D4075" s="5">
        <v>4595702</v>
      </c>
      <c r="E4075" s="5">
        <v>4688763</v>
      </c>
      <c r="F4075" s="5">
        <v>4692082</v>
      </c>
      <c r="G4075" s="5">
        <v>5029740</v>
      </c>
      <c r="H4075" s="5">
        <v>5404740</v>
      </c>
      <c r="I4075" s="5">
        <v>5847850</v>
      </c>
      <c r="J4075" s="12"/>
    </row>
    <row r="4076" spans="2:10" ht="16.5" thickTop="1" thickBot="1" x14ac:dyDescent="0.3">
      <c r="B4076" s="31" t="s">
        <v>17</v>
      </c>
      <c r="C4076">
        <v>200</v>
      </c>
      <c r="D4076" s="5">
        <v>4291796.4500000011</v>
      </c>
      <c r="E4076" s="5">
        <v>4389093.370000001</v>
      </c>
      <c r="F4076" s="5">
        <v>4455470.1500000013</v>
      </c>
      <c r="G4076" s="5">
        <v>4435634.0300000031</v>
      </c>
      <c r="H4076" s="5">
        <v>4729813.84</v>
      </c>
      <c r="I4076" s="5">
        <v>5111433.16</v>
      </c>
      <c r="J4076" s="12"/>
    </row>
    <row r="4077" spans="2:10" ht="16.5" thickTop="1" thickBot="1" x14ac:dyDescent="0.3">
      <c r="B4077" s="31" t="s">
        <v>18</v>
      </c>
      <c r="C4077">
        <v>220</v>
      </c>
      <c r="D4077" s="5">
        <v>303905.54999999888</v>
      </c>
      <c r="E4077" s="5">
        <v>299669.62999999896</v>
      </c>
      <c r="F4077" s="5">
        <v>236611.8499999987</v>
      </c>
      <c r="G4077" s="5">
        <v>594105.96999999695</v>
      </c>
      <c r="H4077" s="5">
        <v>674926.16000000015</v>
      </c>
      <c r="I4077" s="5">
        <v>736416.83999999985</v>
      </c>
      <c r="J4077" s="12"/>
    </row>
    <row r="4078" spans="2:10" ht="16.5" thickTop="1" thickBot="1" x14ac:dyDescent="0.3">
      <c r="B4078" s="31" t="s">
        <v>19</v>
      </c>
      <c r="C4078">
        <v>500</v>
      </c>
      <c r="D4078" s="5">
        <v>65070659.68</v>
      </c>
      <c r="E4078" s="5">
        <v>73223356.479999989</v>
      </c>
      <c r="F4078" s="5">
        <v>53508402.200000003</v>
      </c>
      <c r="G4078" s="5">
        <v>42684744.43</v>
      </c>
      <c r="H4078" s="5">
        <v>57355024.490000002</v>
      </c>
      <c r="I4078" s="5">
        <v>77892976.899999991</v>
      </c>
      <c r="J4078" s="12"/>
    </row>
    <row r="4079" spans="2:10" ht="16.5" thickTop="1" thickBot="1" x14ac:dyDescent="0.3">
      <c r="B4079" s="30" t="s">
        <v>442</v>
      </c>
      <c r="D4079" s="5"/>
      <c r="E4079" s="5"/>
      <c r="F4079" s="5"/>
      <c r="G4079" s="5"/>
      <c r="H4079" s="5"/>
      <c r="I4079" s="5"/>
      <c r="J4079" s="12"/>
    </row>
    <row r="4080" spans="2:10" ht="16.5" thickTop="1" thickBot="1" x14ac:dyDescent="0.3">
      <c r="B4080" s="31" t="s">
        <v>15</v>
      </c>
      <c r="C4080">
        <v>100</v>
      </c>
      <c r="D4080" s="5">
        <v>82281122.890000001</v>
      </c>
      <c r="E4080" s="5">
        <v>86569271.120000005</v>
      </c>
      <c r="F4080" s="5">
        <v>86872461.930000007</v>
      </c>
      <c r="G4080" s="5">
        <v>83336286.939999998</v>
      </c>
      <c r="H4080" s="5">
        <v>80920948.609999999</v>
      </c>
      <c r="I4080" s="5">
        <v>79789882.489999995</v>
      </c>
      <c r="J4080" s="12"/>
    </row>
    <row r="4081" spans="2:10" ht="16.5" thickTop="1" thickBot="1" x14ac:dyDescent="0.3">
      <c r="B4081" s="31" t="s">
        <v>16</v>
      </c>
      <c r="C4081">
        <v>135</v>
      </c>
      <c r="D4081" s="5">
        <v>0</v>
      </c>
      <c r="E4081" s="5">
        <v>12350000</v>
      </c>
      <c r="F4081" s="5">
        <v>19209798</v>
      </c>
      <c r="G4081" s="5">
        <v>19701818</v>
      </c>
      <c r="H4081" s="5">
        <v>25550000</v>
      </c>
      <c r="I4081" s="5">
        <v>25200000</v>
      </c>
      <c r="J4081" s="12"/>
    </row>
    <row r="4082" spans="2:10" ht="16.5" thickTop="1" thickBot="1" x14ac:dyDescent="0.3">
      <c r="B4082" s="31" t="s">
        <v>17</v>
      </c>
      <c r="C4082">
        <v>200</v>
      </c>
      <c r="D4082" s="5">
        <v>0</v>
      </c>
      <c r="E4082" s="5">
        <v>11269883.48</v>
      </c>
      <c r="F4082" s="5">
        <v>17474779.689999998</v>
      </c>
      <c r="G4082" s="5">
        <v>17381729.460000001</v>
      </c>
      <c r="H4082" s="5">
        <v>17200804.350000001</v>
      </c>
      <c r="I4082" s="5">
        <v>21839273.57</v>
      </c>
      <c r="J4082" s="12"/>
    </row>
    <row r="4083" spans="2:10" ht="16.5" thickTop="1" thickBot="1" x14ac:dyDescent="0.3">
      <c r="B4083" s="31" t="s">
        <v>18</v>
      </c>
      <c r="C4083">
        <v>220</v>
      </c>
      <c r="D4083" s="5">
        <v>0</v>
      </c>
      <c r="E4083" s="5">
        <v>1080116.5199999996</v>
      </c>
      <c r="F4083" s="5">
        <v>1735018.3100000024</v>
      </c>
      <c r="G4083" s="5">
        <v>2320088.5399999991</v>
      </c>
      <c r="H4083" s="5">
        <v>8349195.6499999985</v>
      </c>
      <c r="I4083" s="5">
        <v>3360726.4299999997</v>
      </c>
      <c r="J4083" s="12"/>
    </row>
    <row r="4084" spans="2:10" ht="16.5" thickTop="1" thickBot="1" x14ac:dyDescent="0.3">
      <c r="B4084" s="31" t="s">
        <v>19</v>
      </c>
      <c r="C4084">
        <v>500</v>
      </c>
      <c r="D4084" s="5">
        <v>17007728.25</v>
      </c>
      <c r="E4084" s="5">
        <v>17830000.889999997</v>
      </c>
      <c r="F4084" s="5">
        <v>17881646.010000002</v>
      </c>
      <c r="G4084" s="5">
        <v>16526183.130000001</v>
      </c>
      <c r="H4084" s="5">
        <v>16167950.379999999</v>
      </c>
      <c r="I4084" s="5">
        <v>19886313.43</v>
      </c>
      <c r="J4084" s="12"/>
    </row>
    <row r="4085" spans="2:10" ht="16.5" thickTop="1" thickBot="1" x14ac:dyDescent="0.3">
      <c r="B4085" s="30" t="s">
        <v>443</v>
      </c>
      <c r="D4085" s="5"/>
      <c r="E4085" s="5"/>
      <c r="F4085" s="5"/>
      <c r="G4085" s="5"/>
      <c r="H4085" s="5"/>
      <c r="I4085" s="5"/>
      <c r="J4085" s="12"/>
    </row>
    <row r="4086" spans="2:10" ht="16.5" thickTop="1" thickBot="1" x14ac:dyDescent="0.3">
      <c r="B4086" s="31" t="s">
        <v>15</v>
      </c>
      <c r="C4086">
        <v>100</v>
      </c>
      <c r="D4086" s="5">
        <v>1560772.33</v>
      </c>
      <c r="E4086" s="5">
        <v>1432852.12</v>
      </c>
      <c r="F4086" s="5">
        <v>1339217.79</v>
      </c>
      <c r="G4086" s="5">
        <v>1380134.3</v>
      </c>
      <c r="H4086" s="5">
        <v>2041450.44</v>
      </c>
      <c r="I4086" s="5">
        <v>1432501.64</v>
      </c>
      <c r="J4086" s="12"/>
    </row>
    <row r="4087" spans="2:10" ht="16.5" thickTop="1" thickBot="1" x14ac:dyDescent="0.3">
      <c r="B4087" s="31" t="s">
        <v>16</v>
      </c>
      <c r="C4087">
        <v>135</v>
      </c>
      <c r="D4087" s="5">
        <v>0</v>
      </c>
      <c r="E4087" s="5">
        <v>550000</v>
      </c>
      <c r="F4087" s="5">
        <v>550000</v>
      </c>
      <c r="G4087" s="5">
        <v>758934</v>
      </c>
      <c r="H4087" s="5">
        <v>905000</v>
      </c>
      <c r="I4087" s="5">
        <v>1080000</v>
      </c>
      <c r="J4087" s="12"/>
    </row>
    <row r="4088" spans="2:10" ht="16.5" thickTop="1" thickBot="1" x14ac:dyDescent="0.3">
      <c r="B4088" s="31" t="s">
        <v>17</v>
      </c>
      <c r="C4088">
        <v>200</v>
      </c>
      <c r="D4088" s="5">
        <v>0</v>
      </c>
      <c r="E4088" s="5">
        <v>372924</v>
      </c>
      <c r="F4088" s="5">
        <v>398602</v>
      </c>
      <c r="G4088" s="5">
        <v>723644</v>
      </c>
      <c r="H4088" s="5">
        <v>896246</v>
      </c>
      <c r="I4088" s="5">
        <v>954209</v>
      </c>
      <c r="J4088" s="12"/>
    </row>
    <row r="4089" spans="2:10" ht="16.5" thickTop="1" thickBot="1" x14ac:dyDescent="0.3">
      <c r="B4089" s="31" t="s">
        <v>18</v>
      </c>
      <c r="C4089">
        <v>220</v>
      </c>
      <c r="D4089" s="5">
        <v>0</v>
      </c>
      <c r="E4089" s="5">
        <v>177076</v>
      </c>
      <c r="F4089" s="5">
        <v>151398</v>
      </c>
      <c r="G4089" s="5">
        <v>35290</v>
      </c>
      <c r="H4089" s="5">
        <v>8754</v>
      </c>
      <c r="I4089" s="5">
        <v>125791</v>
      </c>
      <c r="J4089" s="12"/>
    </row>
    <row r="4090" spans="2:10" ht="16.5" thickTop="1" thickBot="1" x14ac:dyDescent="0.3">
      <c r="B4090" s="31" t="s">
        <v>19</v>
      </c>
      <c r="C4090">
        <v>500</v>
      </c>
      <c r="D4090" s="5">
        <v>460429.26</v>
      </c>
      <c r="E4090" s="5">
        <v>442427.39999999997</v>
      </c>
      <c r="F4090" s="5">
        <v>460839.67</v>
      </c>
      <c r="G4090" s="5">
        <v>805240.35</v>
      </c>
      <c r="H4090" s="5">
        <v>925314.3</v>
      </c>
      <c r="I4090" s="5">
        <v>1012881.2</v>
      </c>
      <c r="J4090" s="12"/>
    </row>
    <row r="4091" spans="2:10" ht="16.5" thickTop="1" thickBot="1" x14ac:dyDescent="0.3">
      <c r="B4091" s="30" t="s">
        <v>444</v>
      </c>
      <c r="D4091" s="5"/>
      <c r="E4091" s="5"/>
      <c r="F4091" s="5"/>
      <c r="G4091" s="5"/>
      <c r="H4091" s="5"/>
      <c r="I4091" s="5"/>
      <c r="J4091" s="12"/>
    </row>
    <row r="4092" spans="2:10" ht="16.5" thickTop="1" thickBot="1" x14ac:dyDescent="0.3">
      <c r="B4092" s="31" t="s">
        <v>15</v>
      </c>
      <c r="C4092">
        <v>100</v>
      </c>
      <c r="D4092" s="5">
        <v>3269257.94</v>
      </c>
      <c r="E4092" s="5">
        <v>3555414.19</v>
      </c>
      <c r="F4092" s="5">
        <v>3865755.2</v>
      </c>
      <c r="G4092" s="5">
        <v>4092549.85</v>
      </c>
      <c r="H4092" s="5">
        <v>3859065.74</v>
      </c>
      <c r="I4092" s="5">
        <v>4070650.6</v>
      </c>
      <c r="J4092" s="12"/>
    </row>
    <row r="4093" spans="2:10" ht="16.5" thickTop="1" thickBot="1" x14ac:dyDescent="0.3">
      <c r="B4093" s="31" t="s">
        <v>16</v>
      </c>
      <c r="C4093">
        <v>135</v>
      </c>
      <c r="D4093" s="5">
        <v>0</v>
      </c>
      <c r="E4093" s="5">
        <v>310000</v>
      </c>
      <c r="F4093" s="5">
        <v>310000</v>
      </c>
      <c r="G4093" s="5">
        <v>310000</v>
      </c>
      <c r="H4093" s="5">
        <v>588747</v>
      </c>
      <c r="I4093" s="5">
        <v>310000</v>
      </c>
      <c r="J4093" s="12"/>
    </row>
    <row r="4094" spans="2:10" ht="16.5" thickTop="1" thickBot="1" x14ac:dyDescent="0.3">
      <c r="B4094" s="31" t="s">
        <v>17</v>
      </c>
      <c r="C4094">
        <v>200</v>
      </c>
      <c r="D4094" s="5">
        <v>0</v>
      </c>
      <c r="E4094" s="5">
        <v>22925.32</v>
      </c>
      <c r="F4094" s="5">
        <v>26387.51</v>
      </c>
      <c r="G4094" s="5">
        <v>107609.7</v>
      </c>
      <c r="H4094" s="5">
        <v>538746.55000000005</v>
      </c>
      <c r="I4094" s="5">
        <v>37506</v>
      </c>
      <c r="J4094" s="12"/>
    </row>
    <row r="4095" spans="2:10" ht="16.5" thickTop="1" thickBot="1" x14ac:dyDescent="0.3">
      <c r="B4095" s="31" t="s">
        <v>18</v>
      </c>
      <c r="C4095">
        <v>220</v>
      </c>
      <c r="D4095" s="5">
        <v>0</v>
      </c>
      <c r="E4095" s="5">
        <v>287074.68</v>
      </c>
      <c r="F4095" s="5">
        <v>283612.49</v>
      </c>
      <c r="G4095" s="5">
        <v>202390.3</v>
      </c>
      <c r="H4095" s="5">
        <v>50000.449999999953</v>
      </c>
      <c r="I4095" s="5">
        <v>272494</v>
      </c>
      <c r="J4095" s="12"/>
    </row>
    <row r="4096" spans="2:10" ht="16.5" thickTop="1" thickBot="1" x14ac:dyDescent="0.3">
      <c r="B4096" s="31" t="s">
        <v>19</v>
      </c>
      <c r="C4096">
        <v>500</v>
      </c>
      <c r="D4096" s="5">
        <v>348325.85</v>
      </c>
      <c r="E4096" s="5">
        <v>389419.57</v>
      </c>
      <c r="F4096" s="5">
        <v>397444.52</v>
      </c>
      <c r="G4096" s="5">
        <v>352450.35</v>
      </c>
      <c r="H4096" s="5">
        <v>330770.44</v>
      </c>
      <c r="I4096" s="5">
        <v>394131.86000000004</v>
      </c>
      <c r="J4096" s="12"/>
    </row>
    <row r="4097" spans="2:10" ht="16.5" thickTop="1" thickBot="1" x14ac:dyDescent="0.3">
      <c r="B4097" s="30" t="s">
        <v>445</v>
      </c>
      <c r="D4097" s="5"/>
      <c r="E4097" s="5"/>
      <c r="F4097" s="5"/>
      <c r="G4097" s="5"/>
      <c r="H4097" s="5"/>
      <c r="I4097" s="5"/>
      <c r="J4097" s="12"/>
    </row>
    <row r="4098" spans="2:10" ht="16.5" thickTop="1" thickBot="1" x14ac:dyDescent="0.3">
      <c r="B4098" s="31" t="s">
        <v>15</v>
      </c>
      <c r="C4098">
        <v>100</v>
      </c>
      <c r="D4098" s="5">
        <v>52507125.68</v>
      </c>
      <c r="E4098" s="5">
        <v>52121685.340000004</v>
      </c>
      <c r="F4098" s="5">
        <v>56875987.890000001</v>
      </c>
      <c r="G4098" s="5">
        <v>60556824.369999997</v>
      </c>
      <c r="H4098" s="5">
        <v>66061754.310000002</v>
      </c>
      <c r="I4098" s="5">
        <v>70163462.859999999</v>
      </c>
      <c r="J4098" s="12"/>
    </row>
    <row r="4099" spans="2:10" ht="16.5" thickTop="1" thickBot="1" x14ac:dyDescent="0.3">
      <c r="B4099" s="31" t="s">
        <v>16</v>
      </c>
      <c r="C4099">
        <v>135</v>
      </c>
      <c r="D4099" s="5">
        <v>0</v>
      </c>
      <c r="E4099" s="5">
        <v>11565000</v>
      </c>
      <c r="F4099" s="5">
        <v>10565000</v>
      </c>
      <c r="G4099" s="5">
        <v>12565000</v>
      </c>
      <c r="H4099" s="5">
        <v>12286253</v>
      </c>
      <c r="I4099" s="5">
        <v>12565000</v>
      </c>
      <c r="J4099" s="12"/>
    </row>
    <row r="4100" spans="2:10" ht="16.5" thickTop="1" thickBot="1" x14ac:dyDescent="0.3">
      <c r="B4100" s="31" t="s">
        <v>17</v>
      </c>
      <c r="C4100">
        <v>200</v>
      </c>
      <c r="D4100" s="5">
        <v>0</v>
      </c>
      <c r="E4100" s="5">
        <v>11150710.840000002</v>
      </c>
      <c r="F4100" s="5">
        <v>9681291.9699999988</v>
      </c>
      <c r="G4100" s="5">
        <v>8705361.0299999993</v>
      </c>
      <c r="H4100" s="5">
        <v>8017596.3100000005</v>
      </c>
      <c r="I4100" s="5">
        <v>10431734.77</v>
      </c>
      <c r="J4100" s="12"/>
    </row>
    <row r="4101" spans="2:10" ht="16.5" thickTop="1" thickBot="1" x14ac:dyDescent="0.3">
      <c r="B4101" s="31" t="s">
        <v>18</v>
      </c>
      <c r="C4101">
        <v>220</v>
      </c>
      <c r="D4101" s="5">
        <v>0</v>
      </c>
      <c r="E4101" s="5">
        <v>414289.15999999829</v>
      </c>
      <c r="F4101" s="5">
        <v>883708.03000000119</v>
      </c>
      <c r="G4101" s="5">
        <v>3859638.9700000007</v>
      </c>
      <c r="H4101" s="5">
        <v>4268656.6899999995</v>
      </c>
      <c r="I4101" s="5">
        <v>2133265.2300000004</v>
      </c>
      <c r="J4101" s="12"/>
    </row>
    <row r="4102" spans="2:10" ht="16.5" thickTop="1" thickBot="1" x14ac:dyDescent="0.3">
      <c r="B4102" s="31" t="s">
        <v>19</v>
      </c>
      <c r="C4102">
        <v>500</v>
      </c>
      <c r="D4102" s="5">
        <v>13195929.9</v>
      </c>
      <c r="E4102" s="5">
        <v>13697701.73</v>
      </c>
      <c r="F4102" s="5">
        <v>13803436.02</v>
      </c>
      <c r="G4102" s="5">
        <v>15052590.23</v>
      </c>
      <c r="H4102" s="5">
        <v>14830368.25</v>
      </c>
      <c r="I4102" s="5">
        <v>16242452.319999998</v>
      </c>
      <c r="J4102" s="12"/>
    </row>
    <row r="4103" spans="2:10" ht="16.5" thickTop="1" thickBot="1" x14ac:dyDescent="0.3">
      <c r="B4103" s="30" t="s">
        <v>446</v>
      </c>
      <c r="D4103" s="5"/>
      <c r="E4103" s="5"/>
      <c r="F4103" s="5"/>
      <c r="G4103" s="5"/>
      <c r="H4103" s="5"/>
      <c r="I4103" s="5"/>
      <c r="J4103" s="12"/>
    </row>
    <row r="4104" spans="2:10" ht="16.5" thickTop="1" thickBot="1" x14ac:dyDescent="0.3">
      <c r="B4104" s="31" t="s">
        <v>15</v>
      </c>
      <c r="C4104">
        <v>100</v>
      </c>
      <c r="D4104" s="5">
        <v>378051.13</v>
      </c>
      <c r="E4104" s="5">
        <v>365511.06</v>
      </c>
      <c r="F4104" s="5">
        <v>359160.27</v>
      </c>
      <c r="G4104" s="5">
        <v>329785.26</v>
      </c>
      <c r="H4104" s="5">
        <v>300697.81</v>
      </c>
      <c r="I4104" s="5">
        <v>276375.28000000003</v>
      </c>
      <c r="J4104" s="12"/>
    </row>
    <row r="4105" spans="2:10" ht="16.5" thickTop="1" thickBot="1" x14ac:dyDescent="0.3">
      <c r="B4105" s="31" t="s">
        <v>19</v>
      </c>
      <c r="C4105">
        <v>500</v>
      </c>
      <c r="D4105" s="5">
        <v>41383.75</v>
      </c>
      <c r="E4105" s="5">
        <v>34527.69</v>
      </c>
      <c r="F4105" s="5">
        <v>33688.410000000003</v>
      </c>
      <c r="G4105" s="5">
        <v>29919.239999999998</v>
      </c>
      <c r="H4105" s="5">
        <v>28340.1</v>
      </c>
      <c r="I4105" s="5">
        <v>33080.47</v>
      </c>
      <c r="J4105" s="12"/>
    </row>
    <row r="4106" spans="2:10" ht="16.5" thickTop="1" thickBot="1" x14ac:dyDescent="0.3">
      <c r="B4106" s="30" t="s">
        <v>447</v>
      </c>
      <c r="D4106" s="5"/>
      <c r="E4106" s="5"/>
      <c r="F4106" s="5"/>
      <c r="G4106" s="5"/>
      <c r="H4106" s="5"/>
      <c r="I4106" s="5"/>
      <c r="J4106" s="12"/>
    </row>
    <row r="4107" spans="2:10" ht="16.5" thickTop="1" thickBot="1" x14ac:dyDescent="0.3">
      <c r="B4107" s="31" t="s">
        <v>15</v>
      </c>
      <c r="C4107">
        <v>100</v>
      </c>
      <c r="D4107" s="5">
        <v>2761768.95</v>
      </c>
      <c r="E4107" s="5">
        <v>4553257.05</v>
      </c>
      <c r="F4107" s="5">
        <v>8340787.29</v>
      </c>
      <c r="G4107" s="5">
        <v>11971629.98</v>
      </c>
      <c r="H4107" s="5">
        <v>13354567.33</v>
      </c>
      <c r="I4107" s="5">
        <v>17148353.219999999</v>
      </c>
      <c r="J4107" s="12"/>
    </row>
    <row r="4108" spans="2:10" ht="16.5" thickTop="1" thickBot="1" x14ac:dyDescent="0.3">
      <c r="B4108" s="31" t="s">
        <v>19</v>
      </c>
      <c r="C4108">
        <v>500</v>
      </c>
      <c r="D4108" s="5">
        <v>11139683.65</v>
      </c>
      <c r="E4108" s="5">
        <v>10911507.029999999</v>
      </c>
      <c r="F4108" s="5">
        <v>11994740.390000001</v>
      </c>
      <c r="G4108" s="5">
        <v>12871938.130000001</v>
      </c>
      <c r="H4108" s="5">
        <v>12805829.24</v>
      </c>
      <c r="I4108" s="5">
        <v>13131523.609999999</v>
      </c>
      <c r="J4108" s="12"/>
    </row>
    <row r="4109" spans="2:10" ht="16.5" thickTop="1" thickBot="1" x14ac:dyDescent="0.3">
      <c r="B4109" s="30" t="s">
        <v>448</v>
      </c>
      <c r="D4109" s="5"/>
      <c r="E4109" s="5"/>
      <c r="F4109" s="5"/>
      <c r="G4109" s="5"/>
      <c r="H4109" s="5"/>
      <c r="I4109" s="5"/>
      <c r="J4109" s="12"/>
    </row>
    <row r="4110" spans="2:10" ht="16.5" thickTop="1" thickBot="1" x14ac:dyDescent="0.3">
      <c r="B4110" s="31" t="s">
        <v>15</v>
      </c>
      <c r="C4110">
        <v>100</v>
      </c>
      <c r="D4110" s="5">
        <v>22213676.280000001</v>
      </c>
      <c r="E4110" s="5">
        <v>21816482.690000001</v>
      </c>
      <c r="F4110" s="5">
        <v>22619372.84</v>
      </c>
      <c r="G4110" s="5">
        <v>24195638.629999999</v>
      </c>
      <c r="H4110" s="5">
        <v>24416377.109999999</v>
      </c>
      <c r="I4110" s="5">
        <v>25186190.920000002</v>
      </c>
      <c r="J4110" s="12"/>
    </row>
    <row r="4111" spans="2:10" ht="16.5" thickTop="1" thickBot="1" x14ac:dyDescent="0.3">
      <c r="B4111" s="31" t="s">
        <v>19</v>
      </c>
      <c r="C4111">
        <v>500</v>
      </c>
      <c r="D4111" s="5">
        <v>2054127.7</v>
      </c>
      <c r="E4111" s="5">
        <v>2297121.2800000003</v>
      </c>
      <c r="F4111" s="5">
        <v>2298988.08</v>
      </c>
      <c r="G4111" s="5">
        <v>2066703.04</v>
      </c>
      <c r="H4111" s="5">
        <v>1913619.81</v>
      </c>
      <c r="I4111" s="5">
        <v>2393213.2400000002</v>
      </c>
      <c r="J4111" s="12"/>
    </row>
    <row r="4112" spans="2:10" ht="16.5" thickTop="1" thickBot="1" x14ac:dyDescent="0.3">
      <c r="B4112" s="30" t="s">
        <v>449</v>
      </c>
      <c r="D4112" s="5"/>
      <c r="E4112" s="5"/>
      <c r="F4112" s="5"/>
      <c r="G4112" s="5"/>
      <c r="H4112" s="5"/>
      <c r="I4112" s="5"/>
      <c r="J4112" s="12"/>
    </row>
    <row r="4113" spans="2:10" ht="16.5" thickTop="1" thickBot="1" x14ac:dyDescent="0.3">
      <c r="B4113" s="31" t="s">
        <v>15</v>
      </c>
      <c r="C4113">
        <v>100</v>
      </c>
      <c r="D4113" s="5">
        <v>2086918.36</v>
      </c>
      <c r="E4113" s="5">
        <v>2565204.6</v>
      </c>
      <c r="F4113" s="5">
        <v>3015309.66</v>
      </c>
      <c r="G4113" s="5">
        <v>3524892.82</v>
      </c>
      <c r="H4113" s="5">
        <v>3850958.21</v>
      </c>
      <c r="I4113" s="5">
        <v>4202859.08</v>
      </c>
      <c r="J4113" s="12"/>
    </row>
    <row r="4114" spans="2:10" ht="16.5" thickTop="1" thickBot="1" x14ac:dyDescent="0.3">
      <c r="B4114" s="31" t="s">
        <v>19</v>
      </c>
      <c r="C4114">
        <v>500</v>
      </c>
      <c r="D4114" s="5">
        <v>521927.18</v>
      </c>
      <c r="E4114" s="5">
        <v>623377.24</v>
      </c>
      <c r="F4114" s="5">
        <v>728060.46</v>
      </c>
      <c r="G4114" s="5">
        <v>582862.66</v>
      </c>
      <c r="H4114" s="5">
        <v>431186.99</v>
      </c>
      <c r="I4114" s="5">
        <v>507886.01</v>
      </c>
      <c r="J4114" s="12"/>
    </row>
    <row r="4115" spans="2:10" ht="16.5" thickTop="1" thickBot="1" x14ac:dyDescent="0.3">
      <c r="B4115" s="30" t="s">
        <v>450</v>
      </c>
      <c r="D4115" s="5"/>
      <c r="E4115" s="5"/>
      <c r="F4115" s="5"/>
      <c r="G4115" s="5"/>
      <c r="H4115" s="5"/>
      <c r="I4115" s="5"/>
      <c r="J4115" s="12"/>
    </row>
    <row r="4116" spans="2:10" ht="16.5" thickTop="1" thickBot="1" x14ac:dyDescent="0.3">
      <c r="B4116" s="31" t="s">
        <v>15</v>
      </c>
      <c r="C4116">
        <v>100</v>
      </c>
      <c r="D4116" s="5">
        <v>10481903.84</v>
      </c>
      <c r="E4116" s="5">
        <v>10471870.01</v>
      </c>
      <c r="F4116" s="5">
        <v>10263539.529999999</v>
      </c>
      <c r="G4116" s="5">
        <v>10196191.789999999</v>
      </c>
      <c r="H4116" s="5">
        <v>9966009.8000000007</v>
      </c>
      <c r="I4116" s="5">
        <v>10088248.390000001</v>
      </c>
      <c r="J4116" s="12"/>
    </row>
    <row r="4117" spans="2:10" ht="16.5" thickTop="1" thickBot="1" x14ac:dyDescent="0.3">
      <c r="B4117" s="31" t="s">
        <v>19</v>
      </c>
      <c r="C4117">
        <v>500</v>
      </c>
      <c r="D4117" s="5">
        <v>3832037.12</v>
      </c>
      <c r="E4117" s="5">
        <v>3921184.28</v>
      </c>
      <c r="F4117" s="5">
        <v>4118757</v>
      </c>
      <c r="G4117" s="5">
        <v>6849476.5899999999</v>
      </c>
      <c r="H4117" s="5">
        <v>19450.98</v>
      </c>
      <c r="I4117" s="5">
        <v>183168.79</v>
      </c>
      <c r="J4117" s="12"/>
    </row>
    <row r="4118" spans="2:10" ht="16.5" thickTop="1" thickBot="1" x14ac:dyDescent="0.3">
      <c r="B4118" s="30" t="s">
        <v>451</v>
      </c>
      <c r="D4118" s="5"/>
      <c r="E4118" s="5"/>
      <c r="F4118" s="5"/>
      <c r="G4118" s="5"/>
      <c r="H4118" s="5"/>
      <c r="I4118" s="5"/>
      <c r="J4118" s="12"/>
    </row>
    <row r="4119" spans="2:10" ht="16.5" thickTop="1" thickBot="1" x14ac:dyDescent="0.3">
      <c r="B4119" s="31" t="s">
        <v>15</v>
      </c>
      <c r="C4119">
        <v>100</v>
      </c>
      <c r="D4119" s="5">
        <v>60489.760000000009</v>
      </c>
      <c r="E4119" s="5">
        <v>30201.880000000005</v>
      </c>
      <c r="F4119" s="5">
        <v>114775.87</v>
      </c>
      <c r="G4119" s="5">
        <v>96129.150000000023</v>
      </c>
      <c r="H4119" s="5">
        <v>122092.88</v>
      </c>
      <c r="I4119" s="5">
        <v>89037.5</v>
      </c>
      <c r="J4119" s="12"/>
    </row>
    <row r="4120" spans="2:10" ht="16.5" thickTop="1" thickBot="1" x14ac:dyDescent="0.3">
      <c r="B4120" s="31" t="s">
        <v>16</v>
      </c>
      <c r="C4120">
        <v>135</v>
      </c>
      <c r="D4120" s="5">
        <v>625757</v>
      </c>
      <c r="E4120" s="5">
        <v>658257</v>
      </c>
      <c r="F4120" s="5">
        <v>659364</v>
      </c>
      <c r="G4120" s="5">
        <v>649364</v>
      </c>
      <c r="H4120" s="5">
        <v>599364</v>
      </c>
      <c r="I4120" s="5">
        <v>599364</v>
      </c>
      <c r="J4120" s="12"/>
    </row>
    <row r="4121" spans="2:10" ht="16.5" thickTop="1" thickBot="1" x14ac:dyDescent="0.3">
      <c r="B4121" s="31" t="s">
        <v>17</v>
      </c>
      <c r="C4121">
        <v>200</v>
      </c>
      <c r="D4121" s="5">
        <v>512775.86</v>
      </c>
      <c r="E4121" s="5">
        <v>548755.33000000007</v>
      </c>
      <c r="F4121" s="5">
        <v>485246.09</v>
      </c>
      <c r="G4121" s="5">
        <v>644514.21</v>
      </c>
      <c r="H4121" s="5">
        <v>509267.27</v>
      </c>
      <c r="I4121" s="5">
        <v>507321</v>
      </c>
      <c r="J4121" s="12"/>
    </row>
    <row r="4122" spans="2:10" ht="16.5" thickTop="1" thickBot="1" x14ac:dyDescent="0.3">
      <c r="B4122" s="31" t="s">
        <v>18</v>
      </c>
      <c r="C4122">
        <v>220</v>
      </c>
      <c r="D4122" s="5">
        <v>112981.14000000001</v>
      </c>
      <c r="E4122" s="5">
        <v>109501.66999999993</v>
      </c>
      <c r="F4122" s="5">
        <v>174117.90999999997</v>
      </c>
      <c r="G4122" s="5">
        <v>4849.7900000000373</v>
      </c>
      <c r="H4122" s="5">
        <v>90096.729999999981</v>
      </c>
      <c r="I4122" s="5">
        <v>92043</v>
      </c>
      <c r="J4122" s="12"/>
    </row>
    <row r="4123" spans="2:10" ht="16.5" thickTop="1" thickBot="1" x14ac:dyDescent="0.3">
      <c r="B4123" s="31" t="s">
        <v>19</v>
      </c>
      <c r="C4123">
        <v>500</v>
      </c>
      <c r="D4123" s="5">
        <v>538945.1</v>
      </c>
      <c r="E4123" s="5">
        <v>518467.45</v>
      </c>
      <c r="F4123" s="5">
        <v>569820.06999999995</v>
      </c>
      <c r="G4123" s="5">
        <v>625867.5</v>
      </c>
      <c r="H4123" s="5">
        <v>532868</v>
      </c>
      <c r="I4123" s="5">
        <v>476115.62</v>
      </c>
      <c r="J4123" s="12"/>
    </row>
    <row r="4124" spans="2:10" ht="16.5" thickTop="1" thickBot="1" x14ac:dyDescent="0.3">
      <c r="B4124" s="30" t="s">
        <v>452</v>
      </c>
      <c r="D4124" s="5"/>
      <c r="E4124" s="5"/>
      <c r="F4124" s="5"/>
      <c r="G4124" s="5"/>
      <c r="H4124" s="5"/>
      <c r="I4124" s="5"/>
      <c r="J4124" s="12"/>
    </row>
    <row r="4125" spans="2:10" ht="16.5" thickTop="1" thickBot="1" x14ac:dyDescent="0.3">
      <c r="B4125" s="31" t="s">
        <v>15</v>
      </c>
      <c r="C4125">
        <v>100</v>
      </c>
      <c r="D4125" s="5">
        <v>8448747.5999999996</v>
      </c>
      <c r="E4125" s="5">
        <v>8399090.5999999996</v>
      </c>
      <c r="F4125" s="5">
        <v>8376603.1900000004</v>
      </c>
      <c r="G4125" s="5">
        <v>8340351.1699999999</v>
      </c>
      <c r="H4125" s="5">
        <v>8311232.2699999996</v>
      </c>
      <c r="I4125" s="5">
        <v>8272423.79</v>
      </c>
      <c r="J4125" s="12"/>
    </row>
    <row r="4126" spans="2:10" ht="16.5" thickTop="1" thickBot="1" x14ac:dyDescent="0.3">
      <c r="B4126" s="31" t="s">
        <v>16</v>
      </c>
      <c r="C4126">
        <v>135</v>
      </c>
      <c r="D4126" s="5">
        <v>80000</v>
      </c>
      <c r="E4126" s="5">
        <v>60000</v>
      </c>
      <c r="F4126" s="5">
        <v>60000</v>
      </c>
      <c r="G4126" s="5">
        <v>50000</v>
      </c>
      <c r="H4126" s="5">
        <v>50000</v>
      </c>
      <c r="I4126" s="5">
        <v>50000</v>
      </c>
      <c r="J4126" s="12"/>
    </row>
    <row r="4127" spans="2:10" ht="16.5" thickTop="1" thickBot="1" x14ac:dyDescent="0.3">
      <c r="B4127" s="31" t="s">
        <v>17</v>
      </c>
      <c r="C4127">
        <v>200</v>
      </c>
      <c r="D4127" s="5">
        <v>57512.639999999999</v>
      </c>
      <c r="E4127" s="5">
        <v>49657</v>
      </c>
      <c r="F4127" s="5">
        <v>22487.41</v>
      </c>
      <c r="G4127" s="5">
        <v>36252.019999999997</v>
      </c>
      <c r="H4127" s="5">
        <v>29118.9</v>
      </c>
      <c r="I4127" s="5">
        <v>38808.480000000003</v>
      </c>
      <c r="J4127" s="12"/>
    </row>
    <row r="4128" spans="2:10" ht="16.5" thickTop="1" thickBot="1" x14ac:dyDescent="0.3">
      <c r="B4128" s="31" t="s">
        <v>18</v>
      </c>
      <c r="C4128">
        <v>220</v>
      </c>
      <c r="D4128" s="5">
        <v>22487.360000000001</v>
      </c>
      <c r="E4128" s="5">
        <v>10343</v>
      </c>
      <c r="F4128" s="5">
        <v>37512.589999999997</v>
      </c>
      <c r="G4128" s="5">
        <v>13747.980000000003</v>
      </c>
      <c r="H4128" s="5">
        <v>20881.099999999999</v>
      </c>
      <c r="I4128" s="5">
        <v>11191.519999999997</v>
      </c>
      <c r="J4128" s="12"/>
    </row>
    <row r="4129" spans="2:10" ht="16.5" thickTop="1" thickBot="1" x14ac:dyDescent="0.3">
      <c r="B4129" s="30" t="s">
        <v>40</v>
      </c>
      <c r="D4129" s="5"/>
      <c r="E4129" s="5"/>
      <c r="F4129" s="5"/>
      <c r="G4129" s="5"/>
      <c r="H4129" s="5"/>
      <c r="I4129" s="5"/>
      <c r="J4129" s="12"/>
    </row>
    <row r="4130" spans="2:10" ht="16.5" thickTop="1" thickBot="1" x14ac:dyDescent="0.3">
      <c r="B4130" s="31" t="s">
        <v>15</v>
      </c>
      <c r="C4130">
        <v>100</v>
      </c>
      <c r="D4130" s="5">
        <v>0</v>
      </c>
      <c r="E4130" s="5">
        <v>0</v>
      </c>
      <c r="F4130" s="5">
        <v>0</v>
      </c>
      <c r="G4130" s="5">
        <v>4293727162.1999998</v>
      </c>
      <c r="H4130" s="5">
        <v>1072237157.8099999</v>
      </c>
      <c r="I4130" s="5">
        <v>548716080.17999995</v>
      </c>
      <c r="J4130" s="12"/>
    </row>
    <row r="4131" spans="2:10" ht="16.5" thickTop="1" thickBot="1" x14ac:dyDescent="0.3">
      <c r="B4131" s="31" t="s">
        <v>19</v>
      </c>
      <c r="C4131">
        <v>500</v>
      </c>
      <c r="D4131" s="5">
        <v>0</v>
      </c>
      <c r="E4131" s="5">
        <v>0</v>
      </c>
      <c r="F4131" s="5">
        <v>0</v>
      </c>
      <c r="G4131" s="5">
        <v>4610603936.6999998</v>
      </c>
      <c r="H4131" s="5">
        <v>307599668.67000002</v>
      </c>
      <c r="I4131" s="5">
        <v>0</v>
      </c>
      <c r="J4131" s="12"/>
    </row>
    <row r="4132" spans="2:10" ht="16.5" thickTop="1" thickBot="1" x14ac:dyDescent="0.3">
      <c r="B4132" s="30" t="s">
        <v>33</v>
      </c>
      <c r="D4132" s="5"/>
      <c r="E4132" s="5"/>
      <c r="F4132" s="5"/>
      <c r="G4132" s="5"/>
      <c r="H4132" s="5"/>
      <c r="I4132" s="5"/>
      <c r="J4132" s="12"/>
    </row>
    <row r="4133" spans="2:10" ht="16.5" thickTop="1" thickBot="1" x14ac:dyDescent="0.3">
      <c r="B4133" s="31" t="s">
        <v>15</v>
      </c>
      <c r="C4133">
        <v>100</v>
      </c>
      <c r="D4133" s="5">
        <v>0</v>
      </c>
      <c r="E4133" s="5">
        <v>0</v>
      </c>
      <c r="F4133" s="5">
        <v>2309630069.0999999</v>
      </c>
      <c r="G4133" s="5">
        <v>116923382.38</v>
      </c>
      <c r="H4133" s="5">
        <v>12686.44</v>
      </c>
      <c r="I4133" s="5">
        <v>9.81</v>
      </c>
      <c r="J4133" s="12"/>
    </row>
    <row r="4134" spans="2:10" ht="16.5" thickTop="1" thickBot="1" x14ac:dyDescent="0.3">
      <c r="B4134" s="31" t="s">
        <v>16</v>
      </c>
      <c r="C4134">
        <v>135</v>
      </c>
      <c r="D4134" s="5">
        <v>0</v>
      </c>
      <c r="E4134" s="5">
        <v>0</v>
      </c>
      <c r="F4134" s="5">
        <v>17326</v>
      </c>
      <c r="G4134" s="5">
        <v>9655</v>
      </c>
      <c r="H4134" s="5">
        <v>0</v>
      </c>
      <c r="I4134" s="5">
        <v>0</v>
      </c>
      <c r="J4134" s="12"/>
    </row>
    <row r="4135" spans="2:10" ht="16.5" thickTop="1" thickBot="1" x14ac:dyDescent="0.3">
      <c r="B4135" s="31" t="s">
        <v>17</v>
      </c>
      <c r="C4135">
        <v>200</v>
      </c>
      <c r="D4135" s="5">
        <v>0</v>
      </c>
      <c r="E4135" s="5">
        <v>0</v>
      </c>
      <c r="F4135" s="5">
        <v>7670.1200000000008</v>
      </c>
      <c r="G4135" s="5">
        <v>9530.36</v>
      </c>
      <c r="H4135" s="5">
        <v>0</v>
      </c>
      <c r="I4135" s="5">
        <v>0</v>
      </c>
      <c r="J4135" s="12"/>
    </row>
    <row r="4136" spans="2:10" ht="16.5" thickTop="1" thickBot="1" x14ac:dyDescent="0.3">
      <c r="B4136" s="31" t="s">
        <v>18</v>
      </c>
      <c r="C4136">
        <v>220</v>
      </c>
      <c r="D4136" s="5">
        <v>0</v>
      </c>
      <c r="E4136" s="5">
        <v>0</v>
      </c>
      <c r="F4136" s="5">
        <v>9655.8799999999992</v>
      </c>
      <c r="G4136" s="5">
        <v>124.63999999999942</v>
      </c>
      <c r="H4136" s="5">
        <v>0</v>
      </c>
      <c r="I4136" s="5">
        <v>0</v>
      </c>
      <c r="J4136" s="12"/>
    </row>
    <row r="4137" spans="2:10" ht="16.5" thickTop="1" thickBot="1" x14ac:dyDescent="0.3">
      <c r="B4137" s="31" t="s">
        <v>19</v>
      </c>
      <c r="C4137">
        <v>500</v>
      </c>
      <c r="D4137" s="5">
        <v>0</v>
      </c>
      <c r="E4137" s="5">
        <v>0</v>
      </c>
      <c r="F4137" s="5">
        <v>3115984892.04</v>
      </c>
      <c r="G4137" s="5">
        <v>8557179.9399999995</v>
      </c>
      <c r="H4137" s="5">
        <v>207572.12999999998</v>
      </c>
      <c r="I4137" s="5">
        <v>27451.59</v>
      </c>
      <c r="J4137" s="12"/>
    </row>
    <row r="4138" spans="2:10" ht="16.5" thickTop="1" thickBot="1" x14ac:dyDescent="0.3">
      <c r="B4138" s="29" t="s">
        <v>453</v>
      </c>
      <c r="D4138" s="5"/>
      <c r="E4138" s="5"/>
      <c r="F4138" s="5"/>
      <c r="G4138" s="5"/>
      <c r="H4138" s="5"/>
      <c r="I4138" s="5"/>
      <c r="J4138" s="12"/>
    </row>
    <row r="4139" spans="2:10" ht="16.5" thickTop="1" thickBot="1" x14ac:dyDescent="0.3">
      <c r="B4139" s="30" t="s">
        <v>454</v>
      </c>
      <c r="D4139" s="5"/>
      <c r="E4139" s="5"/>
      <c r="F4139" s="5"/>
      <c r="G4139" s="5"/>
      <c r="H4139" s="5"/>
      <c r="I4139" s="5"/>
      <c r="J4139" s="12"/>
    </row>
    <row r="4140" spans="2:10" ht="16.5" thickTop="1" thickBot="1" x14ac:dyDescent="0.3">
      <c r="B4140" s="31" t="s">
        <v>16</v>
      </c>
      <c r="C4140">
        <v>135</v>
      </c>
      <c r="D4140" s="5">
        <v>13500000</v>
      </c>
      <c r="E4140" s="5">
        <v>0</v>
      </c>
      <c r="F4140" s="5">
        <v>0</v>
      </c>
      <c r="G4140" s="5">
        <v>0</v>
      </c>
      <c r="H4140" s="5">
        <v>0</v>
      </c>
      <c r="I4140" s="5">
        <v>0</v>
      </c>
      <c r="J4140" s="12"/>
    </row>
    <row r="4141" spans="2:10" ht="16.5" thickTop="1" thickBot="1" x14ac:dyDescent="0.3">
      <c r="B4141" s="31" t="s">
        <v>17</v>
      </c>
      <c r="C4141">
        <v>200</v>
      </c>
      <c r="D4141" s="5">
        <v>12677866.35</v>
      </c>
      <c r="E4141" s="5">
        <v>0</v>
      </c>
      <c r="F4141" s="5">
        <v>0</v>
      </c>
      <c r="G4141" s="5">
        <v>0</v>
      </c>
      <c r="H4141" s="5">
        <v>0</v>
      </c>
      <c r="I4141" s="5">
        <v>0</v>
      </c>
      <c r="J4141" s="12"/>
    </row>
    <row r="4142" spans="2:10" ht="16.5" thickTop="1" thickBot="1" x14ac:dyDescent="0.3">
      <c r="B4142" s="31" t="s">
        <v>18</v>
      </c>
      <c r="C4142">
        <v>220</v>
      </c>
      <c r="D4142" s="5">
        <v>822133.65000000037</v>
      </c>
      <c r="E4142" s="5">
        <v>0</v>
      </c>
      <c r="F4142" s="5">
        <v>0</v>
      </c>
      <c r="G4142" s="5">
        <v>0</v>
      </c>
      <c r="H4142" s="5">
        <v>0</v>
      </c>
      <c r="I4142" s="5">
        <v>0</v>
      </c>
      <c r="J4142" s="12"/>
    </row>
    <row r="4143" spans="2:10" ht="16.5" thickTop="1" thickBot="1" x14ac:dyDescent="0.3">
      <c r="B4143" s="31" t="s">
        <v>19</v>
      </c>
      <c r="C4143">
        <v>500</v>
      </c>
      <c r="D4143" s="5">
        <v>12677866.35</v>
      </c>
      <c r="E4143" s="5">
        <v>0</v>
      </c>
      <c r="F4143" s="5">
        <v>0</v>
      </c>
      <c r="G4143" s="5">
        <v>0</v>
      </c>
      <c r="H4143" s="5">
        <v>0</v>
      </c>
      <c r="I4143" s="5">
        <v>0</v>
      </c>
      <c r="J4143" s="12"/>
    </row>
    <row r="4144" spans="2:10" ht="16.5" thickTop="1" thickBot="1" x14ac:dyDescent="0.3">
      <c r="B4144" s="30" t="s">
        <v>148</v>
      </c>
      <c r="D4144" s="5"/>
      <c r="E4144" s="5"/>
      <c r="F4144" s="5"/>
      <c r="G4144" s="5"/>
      <c r="H4144" s="5"/>
      <c r="I4144" s="5"/>
      <c r="J4144" s="12"/>
    </row>
    <row r="4145" spans="2:10" ht="16.5" thickTop="1" thickBot="1" x14ac:dyDescent="0.3">
      <c r="B4145" s="31" t="s">
        <v>16</v>
      </c>
      <c r="C4145">
        <v>135</v>
      </c>
      <c r="D4145" s="5">
        <v>31526576</v>
      </c>
      <c r="E4145" s="5">
        <v>30011174</v>
      </c>
      <c r="F4145" s="5">
        <v>31526576</v>
      </c>
      <c r="G4145" s="5">
        <v>31526576</v>
      </c>
      <c r="H4145" s="5">
        <v>31526576</v>
      </c>
      <c r="I4145" s="5">
        <v>31526576</v>
      </c>
      <c r="J4145" s="12"/>
    </row>
    <row r="4146" spans="2:10" ht="16.5" thickTop="1" thickBot="1" x14ac:dyDescent="0.3">
      <c r="B4146" s="31" t="s">
        <v>17</v>
      </c>
      <c r="C4146">
        <v>200</v>
      </c>
      <c r="D4146" s="5">
        <v>31526576</v>
      </c>
      <c r="E4146" s="5">
        <v>30011174</v>
      </c>
      <c r="F4146" s="5">
        <v>31526576</v>
      </c>
      <c r="G4146" s="5">
        <v>31526576</v>
      </c>
      <c r="H4146" s="5">
        <v>31526576</v>
      </c>
      <c r="I4146" s="5">
        <v>31526576</v>
      </c>
      <c r="J4146" s="12"/>
    </row>
    <row r="4147" spans="2:10" ht="16.5" thickTop="1" thickBot="1" x14ac:dyDescent="0.3">
      <c r="B4147" s="31" t="s">
        <v>19</v>
      </c>
      <c r="C4147">
        <v>500</v>
      </c>
      <c r="D4147" s="5">
        <v>17007539</v>
      </c>
      <c r="E4147" s="5">
        <v>13543432</v>
      </c>
      <c r="F4147" s="5">
        <v>14246626</v>
      </c>
      <c r="G4147" s="5">
        <v>14246626</v>
      </c>
      <c r="H4147" s="5">
        <v>14246626</v>
      </c>
      <c r="I4147" s="5">
        <v>14246626</v>
      </c>
      <c r="J4147" s="12"/>
    </row>
    <row r="4148" spans="2:10" ht="16.5" thickTop="1" thickBot="1" x14ac:dyDescent="0.3">
      <c r="B4148" s="30" t="s">
        <v>455</v>
      </c>
      <c r="D4148" s="5"/>
      <c r="E4148" s="5"/>
      <c r="F4148" s="5"/>
      <c r="G4148" s="5"/>
      <c r="H4148" s="5"/>
      <c r="I4148" s="5"/>
      <c r="J4148" s="12"/>
    </row>
    <row r="4149" spans="2:10" ht="16.5" thickTop="1" thickBot="1" x14ac:dyDescent="0.3">
      <c r="B4149" s="31" t="s">
        <v>16</v>
      </c>
      <c r="C4149">
        <v>135</v>
      </c>
      <c r="D4149" s="5">
        <v>645000</v>
      </c>
      <c r="E4149" s="5">
        <v>645000</v>
      </c>
      <c r="F4149" s="5">
        <v>645000</v>
      </c>
      <c r="G4149" s="5">
        <v>645000</v>
      </c>
      <c r="H4149" s="5">
        <v>645000</v>
      </c>
      <c r="I4149" s="5">
        <v>645000</v>
      </c>
      <c r="J4149" s="12"/>
    </row>
    <row r="4150" spans="2:10" ht="16.5" thickTop="1" thickBot="1" x14ac:dyDescent="0.3">
      <c r="B4150" s="31" t="s">
        <v>17</v>
      </c>
      <c r="C4150">
        <v>200</v>
      </c>
      <c r="D4150" s="5">
        <v>645000</v>
      </c>
      <c r="E4150" s="5">
        <v>645000</v>
      </c>
      <c r="F4150" s="5">
        <v>645000</v>
      </c>
      <c r="G4150" s="5">
        <v>645000</v>
      </c>
      <c r="H4150" s="5">
        <v>645000</v>
      </c>
      <c r="I4150" s="5">
        <v>645000</v>
      </c>
      <c r="J4150" s="12"/>
    </row>
    <row r="4151" spans="2:10" ht="16.5" thickTop="1" thickBot="1" x14ac:dyDescent="0.3">
      <c r="B4151" s="30" t="s">
        <v>38</v>
      </c>
      <c r="D4151" s="5"/>
      <c r="E4151" s="5"/>
      <c r="F4151" s="5"/>
      <c r="G4151" s="5"/>
      <c r="H4151" s="5"/>
      <c r="I4151" s="5"/>
      <c r="J4151" s="12"/>
    </row>
    <row r="4152" spans="2:10" ht="16.5" thickTop="1" thickBot="1" x14ac:dyDescent="0.3">
      <c r="B4152" s="31" t="s">
        <v>16</v>
      </c>
      <c r="C4152">
        <v>135</v>
      </c>
      <c r="D4152" s="5">
        <v>0</v>
      </c>
      <c r="E4152" s="5">
        <v>0</v>
      </c>
      <c r="F4152" s="5">
        <v>0</v>
      </c>
      <c r="G4152" s="5">
        <v>0</v>
      </c>
      <c r="H4152" s="5">
        <v>10002</v>
      </c>
      <c r="I4152" s="5">
        <v>326573</v>
      </c>
      <c r="J4152" s="12"/>
    </row>
    <row r="4153" spans="2:10" ht="16.5" thickTop="1" thickBot="1" x14ac:dyDescent="0.3">
      <c r="B4153" s="31" t="s">
        <v>18</v>
      </c>
      <c r="C4153">
        <v>220</v>
      </c>
      <c r="D4153" s="5">
        <v>0</v>
      </c>
      <c r="E4153" s="5">
        <v>0</v>
      </c>
      <c r="F4153" s="5">
        <v>0</v>
      </c>
      <c r="G4153" s="5">
        <v>0</v>
      </c>
      <c r="H4153" s="5">
        <v>10002</v>
      </c>
      <c r="I4153" s="5">
        <v>326573</v>
      </c>
      <c r="J4153" s="12"/>
    </row>
    <row r="4154" spans="2:10" ht="16.5" thickTop="1" thickBot="1" x14ac:dyDescent="0.3">
      <c r="B4154" s="30" t="s">
        <v>456</v>
      </c>
      <c r="D4154" s="5"/>
      <c r="E4154" s="5"/>
      <c r="F4154" s="5"/>
      <c r="G4154" s="5"/>
      <c r="H4154" s="5"/>
      <c r="I4154" s="5"/>
      <c r="J4154" s="12"/>
    </row>
    <row r="4155" spans="2:10" ht="16.5" thickTop="1" thickBot="1" x14ac:dyDescent="0.3">
      <c r="B4155" s="31" t="s">
        <v>15</v>
      </c>
      <c r="C4155">
        <v>100</v>
      </c>
      <c r="D4155" s="5">
        <v>0</v>
      </c>
      <c r="E4155" s="5">
        <v>0</v>
      </c>
      <c r="F4155" s="5">
        <v>1605681.69</v>
      </c>
      <c r="G4155" s="5">
        <v>0</v>
      </c>
      <c r="H4155" s="5">
        <v>2600023.36</v>
      </c>
      <c r="I4155" s="5">
        <v>18763.810000000001</v>
      </c>
      <c r="J4155" s="12"/>
    </row>
    <row r="4156" spans="2:10" ht="16.5" thickTop="1" thickBot="1" x14ac:dyDescent="0.3">
      <c r="B4156" s="31" t="s">
        <v>16</v>
      </c>
      <c r="C4156">
        <v>135</v>
      </c>
      <c r="D4156" s="5">
        <v>17919745</v>
      </c>
      <c r="E4156" s="5">
        <v>17180830</v>
      </c>
      <c r="F4156" s="5">
        <v>14766547</v>
      </c>
      <c r="G4156" s="5">
        <v>8443886</v>
      </c>
      <c r="H4156" s="5">
        <v>5867636</v>
      </c>
      <c r="I4156" s="5">
        <v>5073566</v>
      </c>
      <c r="J4156" s="12"/>
    </row>
    <row r="4157" spans="2:10" ht="16.5" thickTop="1" thickBot="1" x14ac:dyDescent="0.3">
      <c r="B4157" s="31" t="s">
        <v>17</v>
      </c>
      <c r="C4157">
        <v>200</v>
      </c>
      <c r="D4157" s="5">
        <v>16666046.67</v>
      </c>
      <c r="E4157" s="5">
        <v>15992414.93</v>
      </c>
      <c r="F4157" s="5">
        <v>12597128.469999999</v>
      </c>
      <c r="G4157" s="5">
        <v>8443885.8000000007</v>
      </c>
      <c r="H4157" s="5">
        <v>5529729.3399999999</v>
      </c>
      <c r="I4157" s="5">
        <v>5073564.49</v>
      </c>
      <c r="J4157" s="12"/>
    </row>
    <row r="4158" spans="2:10" ht="16.5" thickTop="1" thickBot="1" x14ac:dyDescent="0.3">
      <c r="B4158" s="31" t="s">
        <v>18</v>
      </c>
      <c r="C4158">
        <v>220</v>
      </c>
      <c r="D4158" s="5">
        <v>1253698.33</v>
      </c>
      <c r="E4158" s="5">
        <v>1188415.0700000003</v>
      </c>
      <c r="F4158" s="5">
        <v>2169418.5300000012</v>
      </c>
      <c r="G4158" s="5">
        <v>0.19999999925494194</v>
      </c>
      <c r="H4158" s="5">
        <v>337906.66000000015</v>
      </c>
      <c r="I4158" s="5">
        <v>1.5099999997764826</v>
      </c>
      <c r="J4158" s="12"/>
    </row>
    <row r="4159" spans="2:10" ht="16.5" thickTop="1" thickBot="1" x14ac:dyDescent="0.3">
      <c r="B4159" s="31" t="s">
        <v>19</v>
      </c>
      <c r="C4159">
        <v>500</v>
      </c>
      <c r="D4159" s="5">
        <v>16666046.67</v>
      </c>
      <c r="E4159" s="5">
        <v>15992414.93</v>
      </c>
      <c r="F4159" s="5">
        <v>14202810.16</v>
      </c>
      <c r="G4159" s="5">
        <v>6838204.1100000003</v>
      </c>
      <c r="H4159" s="5">
        <v>8129752.7000000002</v>
      </c>
      <c r="I4159" s="5">
        <v>2492304.94</v>
      </c>
      <c r="J4159" s="12"/>
    </row>
    <row r="4160" spans="2:10" ht="16.5" thickTop="1" thickBot="1" x14ac:dyDescent="0.3">
      <c r="B4160" s="29" t="s">
        <v>457</v>
      </c>
      <c r="D4160" s="5"/>
      <c r="E4160" s="5"/>
      <c r="F4160" s="5"/>
      <c r="G4160" s="5"/>
      <c r="H4160" s="5"/>
      <c r="I4160" s="5"/>
      <c r="J4160" s="12"/>
    </row>
    <row r="4161" spans="2:10" ht="16.5" thickTop="1" thickBot="1" x14ac:dyDescent="0.3">
      <c r="B4161" s="30" t="s">
        <v>458</v>
      </c>
      <c r="D4161" s="5"/>
      <c r="E4161" s="5"/>
      <c r="F4161" s="5"/>
      <c r="G4161" s="5"/>
      <c r="H4161" s="5"/>
      <c r="I4161" s="5"/>
      <c r="J4161" s="12"/>
    </row>
    <row r="4162" spans="2:10" ht="16.5" thickTop="1" thickBot="1" x14ac:dyDescent="0.3">
      <c r="B4162" s="31" t="s">
        <v>15</v>
      </c>
      <c r="C4162">
        <v>100</v>
      </c>
      <c r="D4162" s="5">
        <v>295455.77</v>
      </c>
      <c r="E4162" s="5">
        <v>344103.74</v>
      </c>
      <c r="F4162" s="5">
        <v>332285.12</v>
      </c>
      <c r="G4162" s="5">
        <v>571012.31000000006</v>
      </c>
      <c r="H4162" s="5">
        <v>620718.01</v>
      </c>
      <c r="I4162" s="5">
        <v>716588.69</v>
      </c>
      <c r="J4162" s="12"/>
    </row>
    <row r="4163" spans="2:10" ht="16.5" thickTop="1" thickBot="1" x14ac:dyDescent="0.3">
      <c r="B4163" s="31" t="s">
        <v>16</v>
      </c>
      <c r="C4163">
        <v>135</v>
      </c>
      <c r="D4163" s="5">
        <v>769950</v>
      </c>
      <c r="E4163" s="5">
        <v>781491</v>
      </c>
      <c r="F4163" s="5">
        <v>860411</v>
      </c>
      <c r="G4163" s="5">
        <v>627729</v>
      </c>
      <c r="H4163" s="5">
        <v>627729</v>
      </c>
      <c r="I4163" s="5">
        <v>644957</v>
      </c>
      <c r="J4163" s="12"/>
    </row>
    <row r="4164" spans="2:10" ht="16.5" thickTop="1" thickBot="1" x14ac:dyDescent="0.3">
      <c r="B4164" s="31" t="s">
        <v>17</v>
      </c>
      <c r="C4164">
        <v>200</v>
      </c>
      <c r="D4164" s="5">
        <v>189295.93000000002</v>
      </c>
      <c r="E4164" s="5">
        <v>187708.65000000002</v>
      </c>
      <c r="F4164" s="5">
        <v>162815.61999999997</v>
      </c>
      <c r="G4164" s="5">
        <v>46205.47</v>
      </c>
      <c r="H4164" s="5">
        <v>249839.88999999998</v>
      </c>
      <c r="I4164" s="5">
        <v>136916.81</v>
      </c>
      <c r="J4164" s="12"/>
    </row>
    <row r="4165" spans="2:10" ht="16.5" thickTop="1" thickBot="1" x14ac:dyDescent="0.3">
      <c r="B4165" s="31" t="s">
        <v>18</v>
      </c>
      <c r="C4165">
        <v>220</v>
      </c>
      <c r="D4165" s="5">
        <v>580654.06999999995</v>
      </c>
      <c r="E4165" s="5">
        <v>593782.35</v>
      </c>
      <c r="F4165" s="5">
        <v>697595.38</v>
      </c>
      <c r="G4165" s="5">
        <v>581523.53</v>
      </c>
      <c r="H4165" s="5">
        <v>377889.11</v>
      </c>
      <c r="I4165" s="5">
        <v>508040.19</v>
      </c>
      <c r="J4165" s="12"/>
    </row>
    <row r="4166" spans="2:10" ht="16.5" thickTop="1" thickBot="1" x14ac:dyDescent="0.3">
      <c r="B4166" s="31" t="s">
        <v>19</v>
      </c>
      <c r="C4166">
        <v>500</v>
      </c>
      <c r="D4166" s="5">
        <v>267713.11</v>
      </c>
      <c r="E4166" s="5">
        <v>236356.62</v>
      </c>
      <c r="F4166" s="5">
        <v>150997</v>
      </c>
      <c r="G4166" s="5">
        <v>284932.66000000003</v>
      </c>
      <c r="H4166" s="5">
        <v>299545.59000000003</v>
      </c>
      <c r="I4166" s="5">
        <v>232787.49</v>
      </c>
      <c r="J4166" s="12"/>
    </row>
    <row r="4167" spans="2:10" ht="16.5" thickTop="1" thickBot="1" x14ac:dyDescent="0.3">
      <c r="B4167" s="30" t="s">
        <v>459</v>
      </c>
      <c r="D4167" s="5"/>
      <c r="E4167" s="5"/>
      <c r="F4167" s="5"/>
      <c r="G4167" s="5"/>
      <c r="H4167" s="5"/>
      <c r="I4167" s="5"/>
      <c r="J4167" s="12"/>
    </row>
    <row r="4168" spans="2:10" ht="16.5" thickTop="1" thickBot="1" x14ac:dyDescent="0.3">
      <c r="B4168" s="31" t="s">
        <v>15</v>
      </c>
      <c r="C4168">
        <v>100</v>
      </c>
      <c r="D4168" s="5">
        <v>546739.73</v>
      </c>
      <c r="E4168" s="5">
        <v>667583</v>
      </c>
      <c r="F4168" s="5">
        <v>606290.79</v>
      </c>
      <c r="G4168" s="5">
        <v>202191.67</v>
      </c>
      <c r="H4168" s="5">
        <v>44138.900000000023</v>
      </c>
      <c r="I4168" s="5">
        <v>753567.72000000009</v>
      </c>
      <c r="J4168" s="12"/>
    </row>
    <row r="4169" spans="2:10" ht="16.5" thickTop="1" thickBot="1" x14ac:dyDescent="0.3">
      <c r="B4169" s="31" t="s">
        <v>16</v>
      </c>
      <c r="C4169">
        <v>135</v>
      </c>
      <c r="D4169" s="5">
        <v>504460</v>
      </c>
      <c r="E4169" s="5">
        <v>548584</v>
      </c>
      <c r="F4169" s="5">
        <v>541891</v>
      </c>
      <c r="G4169" s="5">
        <v>522898</v>
      </c>
      <c r="H4169" s="5">
        <v>522898</v>
      </c>
      <c r="I4169" s="5">
        <v>554447</v>
      </c>
      <c r="J4169" s="12"/>
    </row>
    <row r="4170" spans="2:10" ht="16.5" thickTop="1" thickBot="1" x14ac:dyDescent="0.3">
      <c r="B4170" s="31" t="s">
        <v>17</v>
      </c>
      <c r="C4170">
        <v>200</v>
      </c>
      <c r="D4170" s="5">
        <v>481522.96999999991</v>
      </c>
      <c r="E4170" s="5">
        <v>525320.73</v>
      </c>
      <c r="F4170" s="5">
        <v>501139.20999999996</v>
      </c>
      <c r="G4170" s="5">
        <v>404099.11999999994</v>
      </c>
      <c r="H4170" s="5">
        <v>487323.77</v>
      </c>
      <c r="I4170" s="5">
        <v>477735.77999999991</v>
      </c>
      <c r="J4170" s="12"/>
    </row>
    <row r="4171" spans="2:10" ht="16.5" thickTop="1" thickBot="1" x14ac:dyDescent="0.3">
      <c r="B4171" s="31" t="s">
        <v>18</v>
      </c>
      <c r="C4171">
        <v>220</v>
      </c>
      <c r="D4171" s="5">
        <v>22937.030000000086</v>
      </c>
      <c r="E4171" s="5">
        <v>23263.270000000019</v>
      </c>
      <c r="F4171" s="5">
        <v>40751.790000000037</v>
      </c>
      <c r="G4171" s="5">
        <v>118798.88000000006</v>
      </c>
      <c r="H4171" s="5">
        <v>35574.229999999981</v>
      </c>
      <c r="I4171" s="5">
        <v>76711.220000000088</v>
      </c>
      <c r="J4171" s="12"/>
    </row>
    <row r="4172" spans="2:10" ht="16.5" thickTop="1" thickBot="1" x14ac:dyDescent="0.3">
      <c r="B4172" s="30" t="s">
        <v>460</v>
      </c>
      <c r="D4172" s="5"/>
      <c r="E4172" s="5"/>
      <c r="F4172" s="5"/>
      <c r="G4172" s="5"/>
      <c r="H4172" s="5"/>
      <c r="I4172" s="5"/>
      <c r="J4172" s="12"/>
    </row>
    <row r="4173" spans="2:10" ht="16.5" thickTop="1" thickBot="1" x14ac:dyDescent="0.3">
      <c r="B4173" s="31" t="s">
        <v>15</v>
      </c>
      <c r="C4173">
        <v>100</v>
      </c>
      <c r="D4173" s="5">
        <v>265300.90000000002</v>
      </c>
      <c r="E4173" s="5">
        <v>78019.41</v>
      </c>
      <c r="F4173" s="5">
        <v>63964.09</v>
      </c>
      <c r="G4173" s="5">
        <v>168655.08000000002</v>
      </c>
      <c r="H4173" s="5">
        <v>46832.51</v>
      </c>
      <c r="I4173" s="5">
        <v>61981.960000000006</v>
      </c>
      <c r="J4173" s="12"/>
    </row>
    <row r="4174" spans="2:10" ht="16.5" thickTop="1" thickBot="1" x14ac:dyDescent="0.3">
      <c r="B4174" s="31" t="s">
        <v>16</v>
      </c>
      <c r="C4174">
        <v>135</v>
      </c>
      <c r="D4174" s="5">
        <v>327234</v>
      </c>
      <c r="E4174" s="5">
        <v>337901</v>
      </c>
      <c r="F4174" s="5">
        <v>336611</v>
      </c>
      <c r="G4174" s="5">
        <v>346789</v>
      </c>
      <c r="H4174" s="5">
        <v>346789</v>
      </c>
      <c r="I4174" s="5">
        <v>358550</v>
      </c>
      <c r="J4174" s="12"/>
    </row>
    <row r="4175" spans="2:10" ht="16.5" thickTop="1" thickBot="1" x14ac:dyDescent="0.3">
      <c r="B4175" s="31" t="s">
        <v>17</v>
      </c>
      <c r="C4175">
        <v>200</v>
      </c>
      <c r="D4175" s="5">
        <v>125527.04000000001</v>
      </c>
      <c r="E4175" s="5">
        <v>187281.49</v>
      </c>
      <c r="F4175" s="5">
        <v>193630.31999999998</v>
      </c>
      <c r="G4175" s="5">
        <v>177847.00999999995</v>
      </c>
      <c r="H4175" s="5">
        <v>220096.82000000007</v>
      </c>
      <c r="I4175" s="5">
        <v>134851.9</v>
      </c>
      <c r="J4175" s="12"/>
    </row>
    <row r="4176" spans="2:10" ht="16.5" thickTop="1" thickBot="1" x14ac:dyDescent="0.3">
      <c r="B4176" s="31" t="s">
        <v>18</v>
      </c>
      <c r="C4176">
        <v>220</v>
      </c>
      <c r="D4176" s="5">
        <v>201706.96</v>
      </c>
      <c r="E4176" s="5">
        <v>150619.51</v>
      </c>
      <c r="F4176" s="5">
        <v>142980.68000000002</v>
      </c>
      <c r="G4176" s="5">
        <v>168941.99000000005</v>
      </c>
      <c r="H4176" s="5">
        <v>126692.17999999993</v>
      </c>
      <c r="I4176" s="5">
        <v>223698.1</v>
      </c>
      <c r="J4176" s="12"/>
    </row>
    <row r="4177" spans="2:10" ht="16.5" thickTop="1" thickBot="1" x14ac:dyDescent="0.3">
      <c r="B4177" s="30" t="s">
        <v>461</v>
      </c>
      <c r="D4177" s="5"/>
      <c r="E4177" s="5"/>
      <c r="F4177" s="5"/>
      <c r="G4177" s="5"/>
      <c r="H4177" s="5"/>
      <c r="I4177" s="5"/>
      <c r="J4177" s="12"/>
    </row>
    <row r="4178" spans="2:10" ht="16.5" thickTop="1" thickBot="1" x14ac:dyDescent="0.3">
      <c r="B4178" s="31" t="s">
        <v>15</v>
      </c>
      <c r="C4178">
        <v>100</v>
      </c>
      <c r="D4178" s="5">
        <v>936587.74</v>
      </c>
      <c r="E4178" s="5">
        <v>580048.38</v>
      </c>
      <c r="F4178" s="5">
        <v>848386.03</v>
      </c>
      <c r="G4178" s="5">
        <v>1115459.98</v>
      </c>
      <c r="H4178" s="5">
        <v>1476969.1800000002</v>
      </c>
      <c r="I4178" s="5">
        <v>1043502.84</v>
      </c>
      <c r="J4178" s="12"/>
    </row>
    <row r="4179" spans="2:10" ht="16.5" thickTop="1" thickBot="1" x14ac:dyDescent="0.3">
      <c r="B4179" s="31" t="s">
        <v>16</v>
      </c>
      <c r="C4179">
        <v>135</v>
      </c>
      <c r="D4179" s="5">
        <v>5969552</v>
      </c>
      <c r="E4179" s="5">
        <v>5949393</v>
      </c>
      <c r="F4179" s="5">
        <v>5952743</v>
      </c>
      <c r="G4179" s="5">
        <v>6002743</v>
      </c>
      <c r="H4179" s="5">
        <v>6002743</v>
      </c>
      <c r="I4179" s="5">
        <v>8002743</v>
      </c>
      <c r="J4179" s="12"/>
    </row>
    <row r="4180" spans="2:10" ht="16.5" thickTop="1" thickBot="1" x14ac:dyDescent="0.3">
      <c r="B4180" s="31" t="s">
        <v>17</v>
      </c>
      <c r="C4180">
        <v>200</v>
      </c>
      <c r="D4180" s="5">
        <v>4786832.42</v>
      </c>
      <c r="E4180" s="5">
        <v>4748295.95</v>
      </c>
      <c r="F4180" s="5">
        <v>4437411.99</v>
      </c>
      <c r="G4180" s="5">
        <v>4950245.28</v>
      </c>
      <c r="H4180" s="5">
        <v>5500407.5999999996</v>
      </c>
      <c r="I4180" s="5">
        <v>7168237.5</v>
      </c>
      <c r="J4180" s="12"/>
    </row>
    <row r="4181" spans="2:10" ht="16.5" thickTop="1" thickBot="1" x14ac:dyDescent="0.3">
      <c r="B4181" s="31" t="s">
        <v>18</v>
      </c>
      <c r="C4181">
        <v>220</v>
      </c>
      <c r="D4181" s="5">
        <v>1182719.58</v>
      </c>
      <c r="E4181" s="5">
        <v>1201097.0499999998</v>
      </c>
      <c r="F4181" s="5">
        <v>1515331.0099999998</v>
      </c>
      <c r="G4181" s="5">
        <v>1052497.7199999997</v>
      </c>
      <c r="H4181" s="5">
        <v>502335.40000000037</v>
      </c>
      <c r="I4181" s="5">
        <v>834505.5</v>
      </c>
      <c r="J4181" s="12"/>
    </row>
    <row r="4182" spans="2:10" ht="16.5" thickTop="1" thickBot="1" x14ac:dyDescent="0.3">
      <c r="B4182" s="31" t="s">
        <v>19</v>
      </c>
      <c r="C4182">
        <v>500</v>
      </c>
      <c r="D4182" s="5">
        <v>5434550.1499999994</v>
      </c>
      <c r="E4182" s="5">
        <v>4391756.59</v>
      </c>
      <c r="F4182" s="5">
        <v>4705749.6400000006</v>
      </c>
      <c r="G4182" s="5">
        <v>5217319.2300000004</v>
      </c>
      <c r="H4182" s="5">
        <v>5861916.7999999998</v>
      </c>
      <c r="I4182" s="5">
        <v>6734771.1600000001</v>
      </c>
      <c r="J4182" s="12"/>
    </row>
    <row r="4183" spans="2:10" ht="16.5" thickTop="1" thickBot="1" x14ac:dyDescent="0.3">
      <c r="B4183" s="30" t="s">
        <v>131</v>
      </c>
      <c r="D4183" s="5"/>
      <c r="E4183" s="5"/>
      <c r="F4183" s="5"/>
      <c r="G4183" s="5"/>
      <c r="H4183" s="5"/>
      <c r="I4183" s="5"/>
      <c r="J4183" s="12"/>
    </row>
    <row r="4184" spans="2:10" ht="16.5" thickTop="1" thickBot="1" x14ac:dyDescent="0.3">
      <c r="B4184" s="31" t="s">
        <v>15</v>
      </c>
      <c r="C4184">
        <v>100</v>
      </c>
      <c r="D4184" s="5">
        <v>1027644.01</v>
      </c>
      <c r="E4184" s="5">
        <v>1049281.1000000001</v>
      </c>
      <c r="F4184" s="5">
        <v>1080490.7</v>
      </c>
      <c r="G4184" s="5">
        <v>1081088.74</v>
      </c>
      <c r="H4184" s="5">
        <v>1076549.06</v>
      </c>
      <c r="I4184" s="5">
        <v>1076561.24</v>
      </c>
      <c r="J4184" s="12"/>
    </row>
    <row r="4185" spans="2:10" ht="16.5" thickTop="1" thickBot="1" x14ac:dyDescent="0.3">
      <c r="B4185" s="31" t="s">
        <v>16</v>
      </c>
      <c r="C4185">
        <v>135</v>
      </c>
      <c r="D4185" s="5">
        <v>766254</v>
      </c>
      <c r="E4185" s="5">
        <v>804156</v>
      </c>
      <c r="F4185" s="5">
        <v>800527</v>
      </c>
      <c r="G4185" s="5">
        <v>823299</v>
      </c>
      <c r="H4185" s="5">
        <v>823299</v>
      </c>
      <c r="I4185" s="5">
        <v>787821</v>
      </c>
      <c r="J4185" s="12"/>
    </row>
    <row r="4186" spans="2:10" ht="16.5" thickTop="1" thickBot="1" x14ac:dyDescent="0.3">
      <c r="B4186" s="31" t="s">
        <v>17</v>
      </c>
      <c r="C4186">
        <v>200</v>
      </c>
      <c r="D4186" s="5">
        <v>452181.97</v>
      </c>
      <c r="E4186" s="5">
        <v>497419.96000000008</v>
      </c>
      <c r="F4186" s="5">
        <v>550027.50999999989</v>
      </c>
      <c r="G4186" s="5">
        <v>534068.71000000008</v>
      </c>
      <c r="H4186" s="5">
        <v>663666.2799999998</v>
      </c>
      <c r="I4186" s="5">
        <v>686911.03000000014</v>
      </c>
      <c r="J4186" s="12"/>
    </row>
    <row r="4187" spans="2:10" ht="16.5" thickTop="1" thickBot="1" x14ac:dyDescent="0.3">
      <c r="B4187" s="31" t="s">
        <v>18</v>
      </c>
      <c r="C4187">
        <v>220</v>
      </c>
      <c r="D4187" s="5">
        <v>314072.03000000003</v>
      </c>
      <c r="E4187" s="5">
        <v>306736.03999999992</v>
      </c>
      <c r="F4187" s="5">
        <v>250499.49000000011</v>
      </c>
      <c r="G4187" s="5">
        <v>289230.28999999992</v>
      </c>
      <c r="H4187" s="5">
        <v>159632.7200000002</v>
      </c>
      <c r="I4187" s="5">
        <v>100909.96999999986</v>
      </c>
      <c r="J4187" s="12"/>
    </row>
    <row r="4188" spans="2:10" ht="16.5" thickTop="1" thickBot="1" x14ac:dyDescent="0.3">
      <c r="B4188" s="31" t="s">
        <v>19</v>
      </c>
      <c r="C4188">
        <v>500</v>
      </c>
      <c r="D4188" s="5">
        <v>1134450.95</v>
      </c>
      <c r="E4188" s="5">
        <v>1119057.0499999998</v>
      </c>
      <c r="F4188" s="5">
        <v>1047837.1099999999</v>
      </c>
      <c r="G4188" s="5">
        <v>1001266.75</v>
      </c>
      <c r="H4188" s="5">
        <v>1125706.3500000001</v>
      </c>
      <c r="I4188" s="5">
        <v>1153511.06</v>
      </c>
      <c r="J4188" s="12"/>
    </row>
    <row r="4189" spans="2:10" ht="16.5" thickTop="1" thickBot="1" x14ac:dyDescent="0.3">
      <c r="B4189" s="30" t="s">
        <v>462</v>
      </c>
      <c r="D4189" s="5"/>
      <c r="E4189" s="5"/>
      <c r="F4189" s="5"/>
      <c r="G4189" s="5"/>
      <c r="H4189" s="5"/>
      <c r="I4189" s="5"/>
      <c r="J4189" s="12"/>
    </row>
    <row r="4190" spans="2:10" ht="16.5" thickTop="1" thickBot="1" x14ac:dyDescent="0.3">
      <c r="B4190" s="31" t="s">
        <v>15</v>
      </c>
      <c r="C4190">
        <v>100</v>
      </c>
      <c r="D4190" s="5">
        <v>1824690.36</v>
      </c>
      <c r="E4190" s="5">
        <v>234103.51</v>
      </c>
      <c r="F4190" s="5">
        <v>243629.34</v>
      </c>
      <c r="G4190" s="5">
        <v>278156.98</v>
      </c>
      <c r="H4190" s="5">
        <v>272439.28000000003</v>
      </c>
      <c r="I4190" s="5">
        <v>397754.86</v>
      </c>
      <c r="J4190" s="12"/>
    </row>
    <row r="4191" spans="2:10" ht="16.5" thickTop="1" thickBot="1" x14ac:dyDescent="0.3">
      <c r="B4191" s="31" t="s">
        <v>16</v>
      </c>
      <c r="C4191">
        <v>135</v>
      </c>
      <c r="D4191" s="5">
        <v>265766</v>
      </c>
      <c r="E4191" s="5">
        <v>269302</v>
      </c>
      <c r="F4191" s="5">
        <v>267498</v>
      </c>
      <c r="G4191" s="5">
        <v>276534</v>
      </c>
      <c r="H4191" s="5">
        <v>276534</v>
      </c>
      <c r="I4191" s="5">
        <v>274724</v>
      </c>
      <c r="J4191" s="12"/>
    </row>
    <row r="4192" spans="2:10" ht="16.5" thickTop="1" thickBot="1" x14ac:dyDescent="0.3">
      <c r="B4192" s="31" t="s">
        <v>17</v>
      </c>
      <c r="C4192">
        <v>200</v>
      </c>
      <c r="D4192" s="5">
        <v>167153.85999999993</v>
      </c>
      <c r="E4192" s="5">
        <v>150525.22</v>
      </c>
      <c r="F4192" s="5">
        <v>140526.75</v>
      </c>
      <c r="G4192" s="5">
        <v>141932.88</v>
      </c>
      <c r="H4192" s="5">
        <v>138745.99000000002</v>
      </c>
      <c r="I4192" s="5">
        <v>131023</v>
      </c>
      <c r="J4192" s="12"/>
    </row>
    <row r="4193" spans="2:10" ht="16.5" thickTop="1" thickBot="1" x14ac:dyDescent="0.3">
      <c r="B4193" s="31" t="s">
        <v>18</v>
      </c>
      <c r="C4193">
        <v>220</v>
      </c>
      <c r="D4193" s="5">
        <v>98612.140000000072</v>
      </c>
      <c r="E4193" s="5">
        <v>118776.78</v>
      </c>
      <c r="F4193" s="5">
        <v>126971.25</v>
      </c>
      <c r="G4193" s="5">
        <v>134601.12</v>
      </c>
      <c r="H4193" s="5">
        <v>137788.00999999998</v>
      </c>
      <c r="I4193" s="5">
        <v>143701</v>
      </c>
      <c r="J4193" s="12"/>
    </row>
    <row r="4194" spans="2:10" ht="16.5" thickTop="1" thickBot="1" x14ac:dyDescent="0.3">
      <c r="B4194" s="31" t="s">
        <v>19</v>
      </c>
      <c r="C4194">
        <v>500</v>
      </c>
      <c r="D4194" s="5">
        <v>487498.99</v>
      </c>
      <c r="E4194" s="5">
        <v>1440061.6300000001</v>
      </c>
      <c r="F4194" s="5">
        <v>150052.57999999999</v>
      </c>
      <c r="G4194" s="5">
        <v>176460.52000000002</v>
      </c>
      <c r="H4194" s="5">
        <v>133028.29</v>
      </c>
      <c r="I4194" s="5">
        <v>256338.58000000002</v>
      </c>
      <c r="J4194" s="12"/>
    </row>
    <row r="4195" spans="2:10" ht="16.5" thickTop="1" thickBot="1" x14ac:dyDescent="0.3">
      <c r="B4195" s="30" t="s">
        <v>463</v>
      </c>
      <c r="D4195" s="5"/>
      <c r="E4195" s="5"/>
      <c r="F4195" s="5"/>
      <c r="G4195" s="5"/>
      <c r="H4195" s="5"/>
      <c r="I4195" s="5"/>
      <c r="J4195" s="12"/>
    </row>
    <row r="4196" spans="2:10" ht="16.5" thickTop="1" thickBot="1" x14ac:dyDescent="0.3">
      <c r="B4196" s="31" t="s">
        <v>15</v>
      </c>
      <c r="C4196">
        <v>100</v>
      </c>
      <c r="D4196" s="5">
        <v>244168.73</v>
      </c>
      <c r="E4196" s="5">
        <v>212663.2</v>
      </c>
      <c r="F4196" s="5">
        <v>0</v>
      </c>
      <c r="G4196" s="5">
        <v>683766.52999999991</v>
      </c>
      <c r="H4196" s="5">
        <v>1091850.8</v>
      </c>
      <c r="I4196" s="5">
        <v>1978210.15</v>
      </c>
      <c r="J4196" s="12"/>
    </row>
    <row r="4197" spans="2:10" ht="16.5" thickTop="1" thickBot="1" x14ac:dyDescent="0.3">
      <c r="B4197" s="31" t="s">
        <v>16</v>
      </c>
      <c r="C4197">
        <v>135</v>
      </c>
      <c r="D4197" s="5">
        <v>2876001</v>
      </c>
      <c r="E4197" s="5">
        <v>3034989</v>
      </c>
      <c r="F4197" s="5">
        <v>3005005</v>
      </c>
      <c r="G4197" s="5">
        <v>3110856</v>
      </c>
      <c r="H4197" s="5">
        <v>2973856</v>
      </c>
      <c r="I4197" s="5">
        <v>3091499</v>
      </c>
      <c r="J4197" s="12"/>
    </row>
    <row r="4198" spans="2:10" ht="16.5" thickTop="1" thickBot="1" x14ac:dyDescent="0.3">
      <c r="B4198" s="31" t="s">
        <v>17</v>
      </c>
      <c r="C4198">
        <v>200</v>
      </c>
      <c r="D4198" s="5">
        <v>2817687.93</v>
      </c>
      <c r="E4198" s="5">
        <v>2695588.96</v>
      </c>
      <c r="F4198" s="5">
        <v>2523398.1500000004</v>
      </c>
      <c r="G4198" s="5">
        <v>2074905.1400000001</v>
      </c>
      <c r="H4198" s="5">
        <v>2305546.7100000009</v>
      </c>
      <c r="I4198" s="5">
        <v>2530968.1199999996</v>
      </c>
      <c r="J4198" s="12"/>
    </row>
    <row r="4199" spans="2:10" ht="16.5" thickTop="1" thickBot="1" x14ac:dyDescent="0.3">
      <c r="B4199" s="31" t="s">
        <v>18</v>
      </c>
      <c r="C4199">
        <v>220</v>
      </c>
      <c r="D4199" s="5">
        <v>58313.069999999832</v>
      </c>
      <c r="E4199" s="5">
        <v>339400.04000000004</v>
      </c>
      <c r="F4199" s="5">
        <v>481606.84999999963</v>
      </c>
      <c r="G4199" s="5">
        <v>1035950.8599999999</v>
      </c>
      <c r="H4199" s="5">
        <v>668309.28999999911</v>
      </c>
      <c r="I4199" s="5">
        <v>560530.88000000035</v>
      </c>
      <c r="J4199" s="12"/>
    </row>
    <row r="4200" spans="2:10" ht="16.5" thickTop="1" thickBot="1" x14ac:dyDescent="0.3">
      <c r="B4200" s="31" t="s">
        <v>19</v>
      </c>
      <c r="C4200">
        <v>500</v>
      </c>
      <c r="D4200" s="5">
        <v>6061856.6599999955</v>
      </c>
      <c r="E4200" s="5">
        <v>5664083.4299999997</v>
      </c>
      <c r="F4200" s="5">
        <v>4589313.7500000019</v>
      </c>
      <c r="G4200" s="5">
        <v>5158671.6700000009</v>
      </c>
      <c r="H4200" s="5">
        <v>5113015.040000001</v>
      </c>
      <c r="I4200" s="5">
        <v>5814534.4399999985</v>
      </c>
      <c r="J4200" s="12"/>
    </row>
    <row r="4201" spans="2:10" ht="16.5" thickTop="1" thickBot="1" x14ac:dyDescent="0.3">
      <c r="B4201" s="30" t="s">
        <v>464</v>
      </c>
      <c r="D4201" s="5"/>
      <c r="E4201" s="5"/>
      <c r="F4201" s="5"/>
      <c r="G4201" s="5"/>
      <c r="H4201" s="5"/>
      <c r="I4201" s="5"/>
      <c r="J4201" s="12"/>
    </row>
    <row r="4202" spans="2:10" ht="16.5" thickTop="1" thickBot="1" x14ac:dyDescent="0.3">
      <c r="B4202" s="31" t="s">
        <v>16</v>
      </c>
      <c r="C4202">
        <v>135</v>
      </c>
      <c r="D4202" s="5">
        <v>4900000</v>
      </c>
      <c r="E4202" s="5">
        <v>0</v>
      </c>
      <c r="F4202" s="5">
        <v>0</v>
      </c>
      <c r="G4202" s="5">
        <v>0</v>
      </c>
      <c r="H4202" s="5">
        <v>0</v>
      </c>
      <c r="I4202" s="5">
        <v>0</v>
      </c>
      <c r="J4202" s="12"/>
    </row>
    <row r="4203" spans="2:10" ht="16.5" thickTop="1" thickBot="1" x14ac:dyDescent="0.3">
      <c r="B4203" s="31" t="s">
        <v>17</v>
      </c>
      <c r="C4203">
        <v>200</v>
      </c>
      <c r="D4203" s="5">
        <v>3059042.69</v>
      </c>
      <c r="E4203" s="5">
        <v>0</v>
      </c>
      <c r="F4203" s="5">
        <v>0</v>
      </c>
      <c r="G4203" s="5">
        <v>0</v>
      </c>
      <c r="H4203" s="5">
        <v>0</v>
      </c>
      <c r="I4203" s="5">
        <v>0</v>
      </c>
      <c r="J4203" s="12"/>
    </row>
    <row r="4204" spans="2:10" ht="16.5" thickTop="1" thickBot="1" x14ac:dyDescent="0.3">
      <c r="B4204" s="31" t="s">
        <v>18</v>
      </c>
      <c r="C4204">
        <v>220</v>
      </c>
      <c r="D4204" s="5">
        <v>1840957.31</v>
      </c>
      <c r="E4204" s="5">
        <v>0</v>
      </c>
      <c r="F4204" s="5">
        <v>0</v>
      </c>
      <c r="G4204" s="5">
        <v>0</v>
      </c>
      <c r="H4204" s="5">
        <v>0</v>
      </c>
      <c r="I4204" s="5">
        <v>0</v>
      </c>
      <c r="J4204" s="12"/>
    </row>
    <row r="4205" spans="2:10" ht="16.5" thickTop="1" thickBot="1" x14ac:dyDescent="0.3">
      <c r="B4205" s="31" t="s">
        <v>19</v>
      </c>
      <c r="C4205">
        <v>500</v>
      </c>
      <c r="D4205" s="5">
        <v>1598184.6000000003</v>
      </c>
      <c r="E4205" s="5">
        <v>0</v>
      </c>
      <c r="F4205" s="5">
        <v>0</v>
      </c>
      <c r="G4205" s="5">
        <v>0</v>
      </c>
      <c r="H4205" s="5">
        <v>0</v>
      </c>
      <c r="I4205" s="5">
        <v>0</v>
      </c>
      <c r="J4205" s="12"/>
    </row>
    <row r="4206" spans="2:10" ht="16.5" thickTop="1" thickBot="1" x14ac:dyDescent="0.3">
      <c r="B4206" s="30" t="s">
        <v>465</v>
      </c>
      <c r="D4206" s="5"/>
      <c r="E4206" s="5"/>
      <c r="F4206" s="5"/>
      <c r="G4206" s="5"/>
      <c r="H4206" s="5"/>
      <c r="I4206" s="5"/>
      <c r="J4206" s="12"/>
    </row>
    <row r="4207" spans="2:10" ht="16.5" thickTop="1" thickBot="1" x14ac:dyDescent="0.3">
      <c r="B4207" s="31" t="s">
        <v>15</v>
      </c>
      <c r="C4207">
        <v>100</v>
      </c>
      <c r="D4207" s="5">
        <v>58400.99</v>
      </c>
      <c r="E4207" s="5">
        <v>93832.1</v>
      </c>
      <c r="F4207" s="5">
        <v>134516.63</v>
      </c>
      <c r="G4207" s="5">
        <v>147046.95000000001</v>
      </c>
      <c r="H4207" s="5">
        <v>189101.64</v>
      </c>
      <c r="I4207" s="5">
        <v>191100.36</v>
      </c>
      <c r="J4207" s="12"/>
    </row>
    <row r="4208" spans="2:10" ht="16.5" thickTop="1" thickBot="1" x14ac:dyDescent="0.3">
      <c r="B4208" s="31" t="s">
        <v>16</v>
      </c>
      <c r="C4208">
        <v>135</v>
      </c>
      <c r="D4208" s="5">
        <v>50000</v>
      </c>
      <c r="E4208" s="5">
        <v>50000</v>
      </c>
      <c r="F4208" s="5">
        <v>50000</v>
      </c>
      <c r="G4208" s="5">
        <v>50000</v>
      </c>
      <c r="H4208" s="5">
        <v>50000</v>
      </c>
      <c r="I4208" s="5">
        <v>50000</v>
      </c>
      <c r="J4208" s="12"/>
    </row>
    <row r="4209" spans="2:10" ht="16.5" thickTop="1" thickBot="1" x14ac:dyDescent="0.3">
      <c r="B4209" s="31" t="s">
        <v>17</v>
      </c>
      <c r="C4209">
        <v>200</v>
      </c>
      <c r="D4209" s="5">
        <v>5000</v>
      </c>
      <c r="E4209" s="5">
        <v>5000</v>
      </c>
      <c r="F4209" s="5">
        <v>5000</v>
      </c>
      <c r="G4209" s="5">
        <v>50000</v>
      </c>
      <c r="H4209" s="5">
        <v>0</v>
      </c>
      <c r="I4209" s="5">
        <v>50000</v>
      </c>
      <c r="J4209" s="12"/>
    </row>
    <row r="4210" spans="2:10" ht="16.5" thickTop="1" thickBot="1" x14ac:dyDescent="0.3">
      <c r="B4210" s="31" t="s">
        <v>18</v>
      </c>
      <c r="C4210">
        <v>220</v>
      </c>
      <c r="D4210" s="5">
        <v>45000</v>
      </c>
      <c r="E4210" s="5">
        <v>45000</v>
      </c>
      <c r="F4210" s="5">
        <v>45000</v>
      </c>
      <c r="G4210" s="5">
        <v>0</v>
      </c>
      <c r="H4210" s="5">
        <v>50000</v>
      </c>
      <c r="I4210" s="5">
        <v>0</v>
      </c>
      <c r="J4210" s="12"/>
    </row>
    <row r="4211" spans="2:10" ht="16.5" thickTop="1" thickBot="1" x14ac:dyDescent="0.3">
      <c r="B4211" s="31" t="s">
        <v>19</v>
      </c>
      <c r="C4211">
        <v>500</v>
      </c>
      <c r="D4211" s="5">
        <v>45438.29</v>
      </c>
      <c r="E4211" s="5">
        <v>40431.11</v>
      </c>
      <c r="F4211" s="5">
        <v>45684.53</v>
      </c>
      <c r="G4211" s="5">
        <v>62530.32</v>
      </c>
      <c r="H4211" s="5">
        <v>42054.69</v>
      </c>
      <c r="I4211" s="5">
        <v>51998.720000000001</v>
      </c>
      <c r="J4211" s="12"/>
    </row>
    <row r="4212" spans="2:10" ht="16.5" thickTop="1" thickBot="1" x14ac:dyDescent="0.3">
      <c r="B4212" s="30" t="s">
        <v>23</v>
      </c>
      <c r="D4212" s="5"/>
      <c r="E4212" s="5"/>
      <c r="F4212" s="5"/>
      <c r="G4212" s="5"/>
      <c r="H4212" s="5"/>
      <c r="I4212" s="5"/>
      <c r="J4212" s="12"/>
    </row>
    <row r="4213" spans="2:10" ht="16.5" thickTop="1" thickBot="1" x14ac:dyDescent="0.3">
      <c r="B4213" s="31" t="s">
        <v>15</v>
      </c>
      <c r="C4213">
        <v>100</v>
      </c>
      <c r="D4213" s="5">
        <v>63689.05</v>
      </c>
      <c r="E4213" s="5">
        <v>64835.55</v>
      </c>
      <c r="F4213" s="5">
        <v>65663.55</v>
      </c>
      <c r="G4213" s="5">
        <v>66491.55</v>
      </c>
      <c r="H4213" s="5">
        <v>190885.3</v>
      </c>
      <c r="I4213" s="5">
        <v>72371.8</v>
      </c>
      <c r="J4213" s="12"/>
    </row>
    <row r="4214" spans="2:10" ht="16.5" thickTop="1" thickBot="1" x14ac:dyDescent="0.3">
      <c r="B4214" s="31" t="s">
        <v>19</v>
      </c>
      <c r="C4214">
        <v>500</v>
      </c>
      <c r="D4214" s="5">
        <v>1416</v>
      </c>
      <c r="E4214" s="5">
        <v>1146.5</v>
      </c>
      <c r="F4214" s="5">
        <v>828</v>
      </c>
      <c r="G4214" s="5">
        <v>828</v>
      </c>
      <c r="H4214" s="5">
        <v>828</v>
      </c>
      <c r="I4214" s="5">
        <v>828</v>
      </c>
      <c r="J4214" s="12"/>
    </row>
    <row r="4215" spans="2:10" ht="16.5" thickTop="1" thickBot="1" x14ac:dyDescent="0.3">
      <c r="B4215" s="30" t="s">
        <v>466</v>
      </c>
      <c r="D4215" s="5"/>
      <c r="E4215" s="5"/>
      <c r="F4215" s="5"/>
      <c r="G4215" s="5"/>
      <c r="H4215" s="5"/>
      <c r="I4215" s="5"/>
      <c r="J4215" s="12"/>
    </row>
    <row r="4216" spans="2:10" ht="16.5" thickTop="1" thickBot="1" x14ac:dyDescent="0.3">
      <c r="B4216" s="31" t="s">
        <v>15</v>
      </c>
      <c r="C4216">
        <v>100</v>
      </c>
      <c r="D4216" s="5">
        <v>0</v>
      </c>
      <c r="E4216" s="5">
        <v>0</v>
      </c>
      <c r="F4216" s="5">
        <v>0</v>
      </c>
      <c r="G4216" s="5">
        <v>0</v>
      </c>
      <c r="H4216" s="5">
        <v>24083293.219999999</v>
      </c>
      <c r="I4216" s="5">
        <v>0</v>
      </c>
      <c r="J4216" s="12"/>
    </row>
    <row r="4217" spans="2:10" ht="16.5" thickTop="1" thickBot="1" x14ac:dyDescent="0.3">
      <c r="B4217" s="31" t="s">
        <v>19</v>
      </c>
      <c r="C4217">
        <v>500</v>
      </c>
      <c r="D4217" s="5">
        <v>0</v>
      </c>
      <c r="E4217" s="5">
        <v>0</v>
      </c>
      <c r="F4217" s="5">
        <v>0</v>
      </c>
      <c r="G4217" s="5">
        <v>0</v>
      </c>
      <c r="H4217" s="5">
        <v>24083293.219999999</v>
      </c>
      <c r="I4217" s="5">
        <v>24083293.219999999</v>
      </c>
      <c r="J4217" s="12"/>
    </row>
    <row r="4218" spans="2:10" ht="16.5" thickTop="1" thickBot="1" x14ac:dyDescent="0.3">
      <c r="B4218" s="30" t="s">
        <v>467</v>
      </c>
      <c r="D4218" s="5"/>
      <c r="E4218" s="5"/>
      <c r="F4218" s="5"/>
      <c r="G4218" s="5"/>
      <c r="H4218" s="5"/>
      <c r="I4218" s="5"/>
      <c r="J4218" s="12"/>
    </row>
    <row r="4219" spans="2:10" ht="16.5" thickTop="1" thickBot="1" x14ac:dyDescent="0.3">
      <c r="B4219" s="31" t="s">
        <v>15</v>
      </c>
      <c r="C4219">
        <v>100</v>
      </c>
      <c r="D4219" s="5">
        <v>1603.59</v>
      </c>
      <c r="E4219" s="5">
        <v>1603.59</v>
      </c>
      <c r="F4219" s="5">
        <v>1603.59</v>
      </c>
      <c r="G4219" s="5">
        <v>0</v>
      </c>
      <c r="H4219" s="5">
        <v>0</v>
      </c>
      <c r="I4219" s="5">
        <v>0</v>
      </c>
      <c r="J4219" s="12"/>
    </row>
    <row r="4220" spans="2:10" ht="16.5" thickTop="1" thickBot="1" x14ac:dyDescent="0.3">
      <c r="B4220" s="30" t="s">
        <v>469</v>
      </c>
      <c r="D4220" s="5"/>
      <c r="E4220" s="5"/>
      <c r="F4220" s="5"/>
      <c r="G4220" s="5"/>
      <c r="H4220" s="5"/>
      <c r="I4220" s="5"/>
      <c r="J4220" s="12"/>
    </row>
    <row r="4221" spans="2:10" ht="16.5" thickTop="1" thickBot="1" x14ac:dyDescent="0.3">
      <c r="B4221" s="31" t="s">
        <v>15</v>
      </c>
      <c r="C4221">
        <v>100</v>
      </c>
      <c r="D4221" s="5">
        <v>67695697.519999996</v>
      </c>
      <c r="E4221" s="5">
        <v>89159135</v>
      </c>
      <c r="F4221" s="5">
        <v>73281481.180000007</v>
      </c>
      <c r="G4221" s="5">
        <v>102151362.06999999</v>
      </c>
      <c r="H4221" s="5">
        <v>0.03</v>
      </c>
      <c r="I4221" s="5">
        <v>0</v>
      </c>
      <c r="J4221" s="12"/>
    </row>
    <row r="4222" spans="2:10" ht="16.5" thickTop="1" thickBot="1" x14ac:dyDescent="0.3">
      <c r="B4222" s="30" t="s">
        <v>470</v>
      </c>
      <c r="D4222" s="5"/>
      <c r="E4222" s="5"/>
      <c r="F4222" s="5"/>
      <c r="G4222" s="5"/>
      <c r="H4222" s="5"/>
      <c r="I4222" s="5"/>
      <c r="J4222" s="12"/>
    </row>
    <row r="4223" spans="2:10" ht="16.5" thickTop="1" thickBot="1" x14ac:dyDescent="0.3">
      <c r="B4223" s="31" t="s">
        <v>15</v>
      </c>
      <c r="C4223">
        <v>100</v>
      </c>
      <c r="D4223" s="5">
        <v>0</v>
      </c>
      <c r="E4223" s="5">
        <v>0</v>
      </c>
      <c r="F4223" s="5">
        <v>0</v>
      </c>
      <c r="G4223" s="5">
        <v>0</v>
      </c>
      <c r="H4223" s="5">
        <v>216902.12</v>
      </c>
      <c r="I4223" s="5">
        <v>383066.63</v>
      </c>
      <c r="J4223" s="12"/>
    </row>
    <row r="4224" spans="2:10" ht="16.5" thickTop="1" thickBot="1" x14ac:dyDescent="0.3">
      <c r="B4224" s="30" t="s">
        <v>471</v>
      </c>
      <c r="D4224" s="5"/>
      <c r="E4224" s="5"/>
      <c r="F4224" s="5"/>
      <c r="G4224" s="5"/>
      <c r="H4224" s="5"/>
      <c r="I4224" s="5"/>
      <c r="J4224" s="12"/>
    </row>
    <row r="4225" spans="2:10" ht="16.5" thickTop="1" thickBot="1" x14ac:dyDescent="0.3">
      <c r="B4225" s="31" t="s">
        <v>19</v>
      </c>
      <c r="C4225">
        <v>500</v>
      </c>
      <c r="D4225" s="5">
        <v>0</v>
      </c>
      <c r="E4225" s="5">
        <v>0</v>
      </c>
      <c r="F4225" s="5">
        <v>0</v>
      </c>
      <c r="G4225" s="5">
        <v>0</v>
      </c>
      <c r="H4225" s="5">
        <v>0</v>
      </c>
      <c r="I4225" s="5">
        <v>5.9662852436304092E-10</v>
      </c>
      <c r="J4225" s="12"/>
    </row>
    <row r="4226" spans="2:10" ht="16.5" thickTop="1" thickBot="1" x14ac:dyDescent="0.3">
      <c r="B4226" s="30" t="s">
        <v>472</v>
      </c>
      <c r="D4226" s="5"/>
      <c r="E4226" s="5"/>
      <c r="F4226" s="5"/>
      <c r="G4226" s="5"/>
      <c r="H4226" s="5"/>
      <c r="I4226" s="5"/>
      <c r="J4226" s="12"/>
    </row>
    <row r="4227" spans="2:10" ht="16.5" thickTop="1" thickBot="1" x14ac:dyDescent="0.3">
      <c r="B4227" s="31" t="s">
        <v>15</v>
      </c>
      <c r="C4227">
        <v>100</v>
      </c>
      <c r="D4227" s="5">
        <v>115326073.3</v>
      </c>
      <c r="E4227" s="5">
        <v>121083738.84</v>
      </c>
      <c r="F4227" s="5">
        <v>120348637.59</v>
      </c>
      <c r="G4227" s="5">
        <v>144513819.49000001</v>
      </c>
      <c r="H4227" s="5">
        <v>177086220.24000001</v>
      </c>
      <c r="I4227" s="5">
        <v>159152101.69</v>
      </c>
      <c r="J4227" s="12"/>
    </row>
    <row r="4228" spans="2:10" ht="16.5" thickTop="1" thickBot="1" x14ac:dyDescent="0.3">
      <c r="B4228" s="30" t="s">
        <v>473</v>
      </c>
      <c r="D4228" s="5"/>
      <c r="E4228" s="5"/>
      <c r="F4228" s="5"/>
      <c r="G4228" s="5"/>
      <c r="H4228" s="5"/>
      <c r="I4228" s="5"/>
      <c r="J4228" s="12"/>
    </row>
    <row r="4229" spans="2:10" ht="16.5" thickTop="1" thickBot="1" x14ac:dyDescent="0.3">
      <c r="B4229" s="31" t="s">
        <v>15</v>
      </c>
      <c r="C4229">
        <v>100</v>
      </c>
      <c r="D4229" s="5">
        <v>53028.329999999994</v>
      </c>
      <c r="E4229" s="5">
        <v>25631.39</v>
      </c>
      <c r="F4229" s="5">
        <v>134216.76999999999</v>
      </c>
      <c r="G4229" s="5">
        <v>43583.6</v>
      </c>
      <c r="H4229" s="5">
        <v>71469.81</v>
      </c>
      <c r="I4229" s="5">
        <v>105781.77</v>
      </c>
      <c r="J4229" s="12"/>
    </row>
    <row r="4230" spans="2:10" ht="16.5" thickTop="1" thickBot="1" x14ac:dyDescent="0.3">
      <c r="B4230" s="30" t="s">
        <v>474</v>
      </c>
      <c r="D4230" s="5"/>
      <c r="E4230" s="5"/>
      <c r="F4230" s="5"/>
      <c r="G4230" s="5"/>
      <c r="H4230" s="5"/>
      <c r="I4230" s="5"/>
      <c r="J4230" s="12"/>
    </row>
    <row r="4231" spans="2:10" ht="16.5" thickTop="1" thickBot="1" x14ac:dyDescent="0.3">
      <c r="B4231" s="31" t="s">
        <v>15</v>
      </c>
      <c r="C4231">
        <v>100</v>
      </c>
      <c r="D4231" s="5">
        <v>1007430.6700000002</v>
      </c>
      <c r="E4231" s="5">
        <v>734937.2699999999</v>
      </c>
      <c r="F4231" s="5">
        <v>1313927.6300000001</v>
      </c>
      <c r="G4231" s="5">
        <v>1202132.3799999999</v>
      </c>
      <c r="H4231" s="5">
        <v>1343805.56</v>
      </c>
      <c r="I4231" s="5">
        <v>2232984.5799999996</v>
      </c>
      <c r="J4231" s="12"/>
    </row>
    <row r="4232" spans="2:10" ht="16.5" thickTop="1" thickBot="1" x14ac:dyDescent="0.3">
      <c r="B4232" s="30" t="s">
        <v>475</v>
      </c>
      <c r="D4232" s="5"/>
      <c r="E4232" s="5"/>
      <c r="F4232" s="5"/>
      <c r="G4232" s="5"/>
      <c r="H4232" s="5"/>
      <c r="I4232" s="5"/>
      <c r="J4232" s="12"/>
    </row>
    <row r="4233" spans="2:10" ht="16.5" thickTop="1" thickBot="1" x14ac:dyDescent="0.3">
      <c r="B4233" s="31" t="s">
        <v>15</v>
      </c>
      <c r="C4233">
        <v>100</v>
      </c>
      <c r="D4233" s="5">
        <v>0</v>
      </c>
      <c r="E4233" s="5">
        <v>0</v>
      </c>
      <c r="F4233" s="5">
        <v>0</v>
      </c>
      <c r="G4233" s="5">
        <v>543689.46</v>
      </c>
      <c r="H4233" s="5">
        <v>1977338.07</v>
      </c>
      <c r="I4233" s="5">
        <v>2655838</v>
      </c>
      <c r="J4233" s="12"/>
    </row>
    <row r="4234" spans="2:10" ht="16.5" thickTop="1" thickBot="1" x14ac:dyDescent="0.3">
      <c r="B4234" s="30" t="s">
        <v>476</v>
      </c>
      <c r="D4234" s="5"/>
      <c r="E4234" s="5"/>
      <c r="F4234" s="5"/>
      <c r="G4234" s="5"/>
      <c r="H4234" s="5"/>
      <c r="I4234" s="5"/>
      <c r="J4234" s="12"/>
    </row>
    <row r="4235" spans="2:10" ht="16.5" thickTop="1" thickBot="1" x14ac:dyDescent="0.3">
      <c r="B4235" s="31" t="s">
        <v>15</v>
      </c>
      <c r="C4235">
        <v>100</v>
      </c>
      <c r="D4235" s="5">
        <v>4775425.25</v>
      </c>
      <c r="E4235" s="5">
        <v>5036217.42</v>
      </c>
      <c r="F4235" s="5">
        <v>2774689.37</v>
      </c>
      <c r="G4235" s="5">
        <v>5027701.4400000004</v>
      </c>
      <c r="H4235" s="5">
        <v>6163210.29</v>
      </c>
      <c r="I4235" s="5">
        <v>6116108.4699999997</v>
      </c>
      <c r="J4235" s="12"/>
    </row>
    <row r="4236" spans="2:10" ht="16.5" thickTop="1" thickBot="1" x14ac:dyDescent="0.3">
      <c r="B4236" s="31" t="s">
        <v>19</v>
      </c>
      <c r="C4236">
        <v>500</v>
      </c>
      <c r="D4236" s="5">
        <v>43986095.109999999</v>
      </c>
      <c r="E4236" s="5">
        <v>46756227.719999999</v>
      </c>
      <c r="F4236" s="5">
        <v>43219462.609999999</v>
      </c>
      <c r="G4236" s="5">
        <v>39231700.07</v>
      </c>
      <c r="H4236" s="5">
        <v>55221306.460000001</v>
      </c>
      <c r="I4236" s="5">
        <v>59846659.049999997</v>
      </c>
      <c r="J4236" s="12"/>
    </row>
    <row r="4237" spans="2:10" ht="16.5" thickTop="1" thickBot="1" x14ac:dyDescent="0.3">
      <c r="B4237" s="30" t="s">
        <v>180</v>
      </c>
      <c r="D4237" s="5"/>
      <c r="E4237" s="5"/>
      <c r="F4237" s="5"/>
      <c r="G4237" s="5"/>
      <c r="H4237" s="5"/>
      <c r="I4237" s="5"/>
      <c r="J4237" s="12"/>
    </row>
    <row r="4238" spans="2:10" ht="16.5" thickTop="1" thickBot="1" x14ac:dyDescent="0.3">
      <c r="B4238" s="31" t="s">
        <v>15</v>
      </c>
      <c r="C4238">
        <v>100</v>
      </c>
      <c r="D4238" s="5">
        <v>183.06</v>
      </c>
      <c r="E4238" s="5">
        <v>261.79000000000002</v>
      </c>
      <c r="F4238" s="5">
        <v>307</v>
      </c>
      <c r="G4238" s="5">
        <v>320.11</v>
      </c>
      <c r="H4238" s="5">
        <v>324.45</v>
      </c>
      <c r="I4238" s="5">
        <v>354.92</v>
      </c>
      <c r="J4238" s="12"/>
    </row>
    <row r="4239" spans="2:10" ht="16.5" thickTop="1" thickBot="1" x14ac:dyDescent="0.3">
      <c r="B4239" s="31" t="s">
        <v>19</v>
      </c>
      <c r="C4239">
        <v>500</v>
      </c>
      <c r="D4239" s="5">
        <v>56.91</v>
      </c>
      <c r="E4239" s="5">
        <v>78.73</v>
      </c>
      <c r="F4239" s="5">
        <v>45.21</v>
      </c>
      <c r="G4239" s="5">
        <v>13.11</v>
      </c>
      <c r="H4239" s="5">
        <v>4.34</v>
      </c>
      <c r="I4239" s="5">
        <v>30.47</v>
      </c>
      <c r="J4239" s="12"/>
    </row>
    <row r="4240" spans="2:10" ht="16.5" thickTop="1" thickBot="1" x14ac:dyDescent="0.3">
      <c r="B4240" s="30" t="s">
        <v>477</v>
      </c>
      <c r="D4240" s="5"/>
      <c r="E4240" s="5"/>
      <c r="F4240" s="5"/>
      <c r="G4240" s="5"/>
      <c r="H4240" s="5"/>
      <c r="I4240" s="5"/>
      <c r="J4240" s="12"/>
    </row>
    <row r="4241" spans="2:10" ht="16.5" thickTop="1" thickBot="1" x14ac:dyDescent="0.3">
      <c r="B4241" s="31" t="s">
        <v>15</v>
      </c>
      <c r="C4241">
        <v>100</v>
      </c>
      <c r="D4241" s="5">
        <v>0</v>
      </c>
      <c r="E4241" s="5">
        <v>0</v>
      </c>
      <c r="F4241" s="5">
        <v>0</v>
      </c>
      <c r="G4241" s="5">
        <v>469.41</v>
      </c>
      <c r="H4241" s="5">
        <v>117.26</v>
      </c>
      <c r="I4241" s="5">
        <v>119.43</v>
      </c>
      <c r="J4241" s="12"/>
    </row>
    <row r="4242" spans="2:10" ht="16.5" thickTop="1" thickBot="1" x14ac:dyDescent="0.3">
      <c r="B4242" s="31" t="s">
        <v>19</v>
      </c>
      <c r="C4242">
        <v>500</v>
      </c>
      <c r="D4242" s="5">
        <v>0</v>
      </c>
      <c r="E4242" s="5">
        <v>0</v>
      </c>
      <c r="F4242" s="5">
        <v>0</v>
      </c>
      <c r="G4242" s="5">
        <v>469.41</v>
      </c>
      <c r="H4242" s="5">
        <v>352.1500000000035</v>
      </c>
      <c r="I4242" s="5">
        <v>2.17</v>
      </c>
      <c r="J4242" s="12"/>
    </row>
    <row r="4243" spans="2:10" ht="16.5" thickTop="1" thickBot="1" x14ac:dyDescent="0.3">
      <c r="B4243" s="30" t="s">
        <v>478</v>
      </c>
      <c r="D4243" s="5"/>
      <c r="E4243" s="5"/>
      <c r="F4243" s="5"/>
      <c r="G4243" s="5"/>
      <c r="H4243" s="5"/>
      <c r="I4243" s="5"/>
      <c r="J4243" s="12"/>
    </row>
    <row r="4244" spans="2:10" ht="16.5" thickTop="1" thickBot="1" x14ac:dyDescent="0.3">
      <c r="B4244" s="31" t="s">
        <v>15</v>
      </c>
      <c r="C4244">
        <v>100</v>
      </c>
      <c r="D4244" s="5">
        <v>226393.47</v>
      </c>
      <c r="E4244" s="5">
        <v>226393.47</v>
      </c>
      <c r="F4244" s="5">
        <v>226393.47</v>
      </c>
      <c r="G4244" s="5">
        <v>216396.95</v>
      </c>
      <c r="H4244" s="5">
        <v>216396.95</v>
      </c>
      <c r="I4244" s="5">
        <v>216396.95</v>
      </c>
      <c r="J4244" s="12"/>
    </row>
    <row r="4245" spans="2:10" ht="16.5" thickTop="1" thickBot="1" x14ac:dyDescent="0.3">
      <c r="B4245" s="31" t="s">
        <v>16</v>
      </c>
      <c r="C4245">
        <v>135</v>
      </c>
      <c r="D4245" s="5">
        <v>18186</v>
      </c>
      <c r="E4245" s="5">
        <v>18732</v>
      </c>
      <c r="F4245" s="5">
        <v>18732</v>
      </c>
      <c r="G4245" s="5">
        <v>18732</v>
      </c>
      <c r="H4245" s="5">
        <v>18732</v>
      </c>
      <c r="I4245" s="5">
        <v>0</v>
      </c>
      <c r="J4245" s="12"/>
    </row>
    <row r="4246" spans="2:10" ht="16.5" thickTop="1" thickBot="1" x14ac:dyDescent="0.3">
      <c r="B4246" s="31" t="s">
        <v>18</v>
      </c>
      <c r="C4246">
        <v>220</v>
      </c>
      <c r="D4246" s="5">
        <v>18186</v>
      </c>
      <c r="E4246" s="5">
        <v>18732</v>
      </c>
      <c r="F4246" s="5">
        <v>18732</v>
      </c>
      <c r="G4246" s="5">
        <v>18732</v>
      </c>
      <c r="H4246" s="5">
        <v>18732</v>
      </c>
      <c r="I4246" s="5">
        <v>0</v>
      </c>
      <c r="J4246" s="12"/>
    </row>
    <row r="4247" spans="2:10" ht="16.5" thickTop="1" thickBot="1" x14ac:dyDescent="0.3">
      <c r="B4247" s="31" t="s">
        <v>19</v>
      </c>
      <c r="C4247">
        <v>500</v>
      </c>
      <c r="D4247" s="5">
        <v>0</v>
      </c>
      <c r="E4247" s="5">
        <v>0</v>
      </c>
      <c r="F4247" s="5">
        <v>0</v>
      </c>
      <c r="G4247" s="5">
        <v>9996.52</v>
      </c>
      <c r="H4247" s="5">
        <v>0</v>
      </c>
      <c r="I4247" s="5">
        <v>0</v>
      </c>
      <c r="J4247" s="12"/>
    </row>
    <row r="4248" spans="2:10" ht="16.5" thickTop="1" thickBot="1" x14ac:dyDescent="0.3">
      <c r="B4248" s="30" t="s">
        <v>479</v>
      </c>
      <c r="D4248" s="5"/>
      <c r="E4248" s="5"/>
      <c r="F4248" s="5"/>
      <c r="G4248" s="5"/>
      <c r="H4248" s="5"/>
      <c r="I4248" s="5"/>
      <c r="J4248" s="12"/>
    </row>
    <row r="4249" spans="2:10" ht="16.5" thickTop="1" thickBot="1" x14ac:dyDescent="0.3">
      <c r="B4249" s="31" t="s">
        <v>15</v>
      </c>
      <c r="C4249">
        <v>100</v>
      </c>
      <c r="D4249" s="5">
        <v>0</v>
      </c>
      <c r="E4249" s="5">
        <v>0</v>
      </c>
      <c r="F4249" s="5">
        <v>0</v>
      </c>
      <c r="G4249" s="5">
        <v>0</v>
      </c>
      <c r="H4249" s="5">
        <v>10000</v>
      </c>
      <c r="I4249" s="5">
        <v>20000</v>
      </c>
      <c r="J4249" s="12"/>
    </row>
    <row r="4250" spans="2:10" ht="16.5" thickTop="1" thickBot="1" x14ac:dyDescent="0.3">
      <c r="B4250" s="31" t="s">
        <v>16</v>
      </c>
      <c r="C4250">
        <v>135</v>
      </c>
      <c r="D4250" s="5">
        <v>12962</v>
      </c>
      <c r="E4250" s="5">
        <v>13345</v>
      </c>
      <c r="F4250" s="5">
        <v>13345</v>
      </c>
      <c r="G4250" s="5">
        <v>13345</v>
      </c>
      <c r="H4250" s="5">
        <v>13345</v>
      </c>
      <c r="I4250" s="5">
        <v>4345</v>
      </c>
      <c r="J4250" s="12"/>
    </row>
    <row r="4251" spans="2:10" ht="16.5" thickTop="1" thickBot="1" x14ac:dyDescent="0.3">
      <c r="B4251" s="31" t="s">
        <v>17</v>
      </c>
      <c r="C4251">
        <v>200</v>
      </c>
      <c r="D4251" s="5">
        <v>10000</v>
      </c>
      <c r="E4251" s="5">
        <v>10000</v>
      </c>
      <c r="F4251" s="5">
        <v>10000</v>
      </c>
      <c r="G4251" s="5">
        <v>10000</v>
      </c>
      <c r="H4251" s="5">
        <v>0</v>
      </c>
      <c r="I4251" s="5">
        <v>0</v>
      </c>
      <c r="J4251" s="12"/>
    </row>
    <row r="4252" spans="2:10" ht="16.5" thickTop="1" thickBot="1" x14ac:dyDescent="0.3">
      <c r="B4252" s="31" t="s">
        <v>18</v>
      </c>
      <c r="C4252">
        <v>220</v>
      </c>
      <c r="D4252" s="5">
        <v>2962</v>
      </c>
      <c r="E4252" s="5">
        <v>3345</v>
      </c>
      <c r="F4252" s="5">
        <v>3345</v>
      </c>
      <c r="G4252" s="5">
        <v>3345</v>
      </c>
      <c r="H4252" s="5">
        <v>13345</v>
      </c>
      <c r="I4252" s="5">
        <v>4345</v>
      </c>
      <c r="J4252" s="12"/>
    </row>
    <row r="4253" spans="2:10" ht="16.5" thickTop="1" thickBot="1" x14ac:dyDescent="0.3">
      <c r="B4253" s="31" t="s">
        <v>19</v>
      </c>
      <c r="C4253">
        <v>500</v>
      </c>
      <c r="D4253" s="5">
        <v>10000</v>
      </c>
      <c r="E4253" s="5">
        <v>10000</v>
      </c>
      <c r="F4253" s="5">
        <v>10000</v>
      </c>
      <c r="G4253" s="5">
        <v>10000</v>
      </c>
      <c r="H4253" s="5">
        <v>10000</v>
      </c>
      <c r="I4253" s="5">
        <v>10000</v>
      </c>
      <c r="J4253" s="12"/>
    </row>
    <row r="4254" spans="2:10" ht="16.5" thickTop="1" thickBot="1" x14ac:dyDescent="0.3">
      <c r="B4254" s="30" t="s">
        <v>480</v>
      </c>
      <c r="D4254" s="5"/>
      <c r="E4254" s="5"/>
      <c r="F4254" s="5"/>
      <c r="G4254" s="5"/>
      <c r="H4254" s="5"/>
      <c r="I4254" s="5"/>
      <c r="J4254" s="12"/>
    </row>
    <row r="4255" spans="2:10" ht="16.5" thickTop="1" thickBot="1" x14ac:dyDescent="0.3">
      <c r="B4255" s="31" t="s">
        <v>15</v>
      </c>
      <c r="C4255">
        <v>100</v>
      </c>
      <c r="D4255" s="5">
        <v>0</v>
      </c>
      <c r="E4255" s="5">
        <v>0</v>
      </c>
      <c r="F4255" s="5">
        <v>0</v>
      </c>
      <c r="G4255" s="5">
        <v>0</v>
      </c>
      <c r="H4255" s="5">
        <v>5501</v>
      </c>
      <c r="I4255" s="5">
        <v>6000</v>
      </c>
      <c r="J4255" s="12"/>
    </row>
    <row r="4256" spans="2:10" ht="16.5" thickTop="1" thickBot="1" x14ac:dyDescent="0.3">
      <c r="B4256" s="31" t="s">
        <v>19</v>
      </c>
      <c r="C4256">
        <v>500</v>
      </c>
      <c r="D4256" s="5">
        <v>0</v>
      </c>
      <c r="E4256" s="5">
        <v>0</v>
      </c>
      <c r="F4256" s="5">
        <v>0</v>
      </c>
      <c r="G4256" s="5">
        <v>0</v>
      </c>
      <c r="H4256" s="5">
        <v>5501</v>
      </c>
      <c r="I4256" s="5">
        <v>499</v>
      </c>
      <c r="J4256" s="12"/>
    </row>
    <row r="4257" spans="2:10" ht="16.5" thickTop="1" thickBot="1" x14ac:dyDescent="0.3">
      <c r="B4257" s="30" t="s">
        <v>209</v>
      </c>
      <c r="D4257" s="5"/>
      <c r="E4257" s="5"/>
      <c r="F4257" s="5"/>
      <c r="G4257" s="5"/>
      <c r="H4257" s="5"/>
      <c r="I4257" s="5"/>
      <c r="J4257" s="12"/>
    </row>
    <row r="4258" spans="2:10" ht="16.5" thickTop="1" thickBot="1" x14ac:dyDescent="0.3">
      <c r="B4258" s="31" t="s">
        <v>15</v>
      </c>
      <c r="C4258">
        <v>100</v>
      </c>
      <c r="D4258" s="5">
        <v>0</v>
      </c>
      <c r="E4258" s="5">
        <v>0</v>
      </c>
      <c r="F4258" s="5">
        <v>0</v>
      </c>
      <c r="G4258" s="5">
        <v>37647457.700000003</v>
      </c>
      <c r="H4258" s="5">
        <v>5314129.88</v>
      </c>
      <c r="I4258" s="5">
        <v>4365613</v>
      </c>
      <c r="J4258" s="12"/>
    </row>
    <row r="4259" spans="2:10" ht="16.5" thickTop="1" thickBot="1" x14ac:dyDescent="0.3">
      <c r="B4259" s="31" t="s">
        <v>19</v>
      </c>
      <c r="C4259">
        <v>500</v>
      </c>
      <c r="D4259" s="5">
        <v>0</v>
      </c>
      <c r="E4259" s="5">
        <v>0</v>
      </c>
      <c r="F4259" s="5">
        <v>0</v>
      </c>
      <c r="G4259" s="5">
        <v>100647457.7</v>
      </c>
      <c r="H4259" s="5">
        <v>8641672.1799999997</v>
      </c>
      <c r="I4259" s="5">
        <v>51483.12</v>
      </c>
      <c r="J4259" s="12"/>
    </row>
    <row r="4260" spans="2:10" ht="16.5" thickTop="1" thickBot="1" x14ac:dyDescent="0.3">
      <c r="B4260" s="30" t="s">
        <v>481</v>
      </c>
      <c r="D4260" s="5"/>
      <c r="E4260" s="5"/>
      <c r="F4260" s="5"/>
      <c r="G4260" s="5"/>
      <c r="H4260" s="5"/>
      <c r="I4260" s="5"/>
      <c r="J4260" s="12"/>
    </row>
    <row r="4261" spans="2:10" ht="16.5" thickTop="1" thickBot="1" x14ac:dyDescent="0.3">
      <c r="B4261" s="31" t="s">
        <v>19</v>
      </c>
      <c r="C4261">
        <v>500</v>
      </c>
      <c r="D4261" s="5">
        <v>0</v>
      </c>
      <c r="E4261" s="5">
        <v>1.1641532182693481E-10</v>
      </c>
      <c r="F4261" s="5">
        <v>2.3283064365386963E-10</v>
      </c>
      <c r="G4261" s="5">
        <v>1.7462298274040222E-10</v>
      </c>
      <c r="H4261" s="5">
        <v>5.8207660913467407E-11</v>
      </c>
      <c r="I4261" s="5">
        <v>1.7462298274040222E-10</v>
      </c>
      <c r="J4261" s="12"/>
    </row>
    <row r="4262" spans="2:10" ht="16.5" thickTop="1" thickBot="1" x14ac:dyDescent="0.3">
      <c r="B4262" s="30" t="s">
        <v>482</v>
      </c>
      <c r="D4262" s="5"/>
      <c r="E4262" s="5"/>
      <c r="F4262" s="5"/>
      <c r="G4262" s="5"/>
      <c r="H4262" s="5"/>
      <c r="I4262" s="5"/>
      <c r="J4262" s="12"/>
    </row>
    <row r="4263" spans="2:10" ht="16.5" thickTop="1" thickBot="1" x14ac:dyDescent="0.3">
      <c r="B4263" s="31" t="s">
        <v>19</v>
      </c>
      <c r="C4263">
        <v>500</v>
      </c>
      <c r="D4263" s="5">
        <v>2.9103830456733704E-11</v>
      </c>
      <c r="E4263" s="5">
        <v>0</v>
      </c>
      <c r="F4263" s="5">
        <v>0</v>
      </c>
      <c r="G4263" s="5">
        <v>0</v>
      </c>
      <c r="H4263" s="5">
        <v>0</v>
      </c>
      <c r="I4263" s="5">
        <v>0</v>
      </c>
      <c r="J4263" s="12"/>
    </row>
    <row r="4264" spans="2:10" ht="16.5" thickTop="1" thickBot="1" x14ac:dyDescent="0.3">
      <c r="B4264" s="30" t="s">
        <v>483</v>
      </c>
      <c r="D4264" s="5"/>
      <c r="E4264" s="5"/>
      <c r="F4264" s="5"/>
      <c r="G4264" s="5"/>
      <c r="H4264" s="5"/>
      <c r="I4264" s="5"/>
      <c r="J4264" s="12"/>
    </row>
    <row r="4265" spans="2:10" ht="16.5" thickTop="1" thickBot="1" x14ac:dyDescent="0.3">
      <c r="B4265" s="31" t="s">
        <v>15</v>
      </c>
      <c r="C4265">
        <v>100</v>
      </c>
      <c r="D4265" s="5">
        <v>34002039.369999997</v>
      </c>
      <c r="E4265" s="5">
        <v>33853472.010000005</v>
      </c>
      <c r="F4265" s="5">
        <v>32885592.989999998</v>
      </c>
      <c r="G4265" s="5">
        <v>28885549.389999997</v>
      </c>
      <c r="H4265" s="5">
        <v>29084460.490000002</v>
      </c>
      <c r="I4265" s="5">
        <v>28230673.18</v>
      </c>
      <c r="J4265" s="12"/>
    </row>
    <row r="4266" spans="2:10" ht="16.5" thickTop="1" thickBot="1" x14ac:dyDescent="0.3">
      <c r="B4266" s="31" t="s">
        <v>16</v>
      </c>
      <c r="C4266">
        <v>135</v>
      </c>
      <c r="D4266" s="5">
        <v>576522</v>
      </c>
      <c r="E4266" s="5">
        <v>603583</v>
      </c>
      <c r="F4266" s="5">
        <v>600211</v>
      </c>
      <c r="G4266" s="5">
        <v>631388</v>
      </c>
      <c r="H4266" s="5">
        <v>768388</v>
      </c>
      <c r="I4266" s="5">
        <v>671938</v>
      </c>
      <c r="J4266" s="12"/>
    </row>
    <row r="4267" spans="2:10" ht="16.5" thickTop="1" thickBot="1" x14ac:dyDescent="0.3">
      <c r="B4267" s="31" t="s">
        <v>17</v>
      </c>
      <c r="C4267">
        <v>200</v>
      </c>
      <c r="D4267" s="5">
        <v>409125.66000000003</v>
      </c>
      <c r="E4267" s="5">
        <v>521371.55999999994</v>
      </c>
      <c r="F4267" s="5">
        <v>462729.04</v>
      </c>
      <c r="G4267" s="5">
        <v>342150.16000000009</v>
      </c>
      <c r="H4267" s="5">
        <v>704124.68000000028</v>
      </c>
      <c r="I4267" s="5">
        <v>564593.18999999971</v>
      </c>
      <c r="J4267" s="12"/>
    </row>
    <row r="4268" spans="2:10" ht="16.5" thickTop="1" thickBot="1" x14ac:dyDescent="0.3">
      <c r="B4268" s="31" t="s">
        <v>18</v>
      </c>
      <c r="C4268">
        <v>220</v>
      </c>
      <c r="D4268" s="5">
        <v>167396.33999999997</v>
      </c>
      <c r="E4268" s="5">
        <v>82211.440000000061</v>
      </c>
      <c r="F4268" s="5">
        <v>137481.96000000002</v>
      </c>
      <c r="G4268" s="5">
        <v>289237.83999999991</v>
      </c>
      <c r="H4268" s="5">
        <v>64263.319999999716</v>
      </c>
      <c r="I4268" s="5">
        <v>107344.81000000029</v>
      </c>
      <c r="J4268" s="12"/>
    </row>
    <row r="4269" spans="2:10" ht="16.5" thickTop="1" thickBot="1" x14ac:dyDescent="0.3">
      <c r="B4269" s="31" t="s">
        <v>19</v>
      </c>
      <c r="C4269">
        <v>500</v>
      </c>
      <c r="D4269" s="5">
        <v>384952082.81</v>
      </c>
      <c r="E4269" s="5">
        <v>362185529.47000003</v>
      </c>
      <c r="F4269" s="5">
        <v>348170144.19</v>
      </c>
      <c r="G4269" s="5">
        <v>315364904.18000001</v>
      </c>
      <c r="H4269" s="5">
        <v>302218604.22000003</v>
      </c>
      <c r="I4269" s="5">
        <v>293859180.97999996</v>
      </c>
      <c r="J4269" s="12"/>
    </row>
    <row r="4270" spans="2:10" ht="16.5" thickTop="1" thickBot="1" x14ac:dyDescent="0.3">
      <c r="B4270" s="30" t="s">
        <v>48</v>
      </c>
      <c r="D4270" s="5"/>
      <c r="E4270" s="5"/>
      <c r="F4270" s="5"/>
      <c r="G4270" s="5"/>
      <c r="H4270" s="5"/>
      <c r="I4270" s="5"/>
      <c r="J4270" s="12"/>
    </row>
    <row r="4271" spans="2:10" ht="16.5" thickTop="1" thickBot="1" x14ac:dyDescent="0.3">
      <c r="B4271" s="31" t="s">
        <v>15</v>
      </c>
      <c r="C4271">
        <v>100</v>
      </c>
      <c r="D4271" s="5">
        <v>2564705.4500000002</v>
      </c>
      <c r="E4271" s="5">
        <v>2738082.8</v>
      </c>
      <c r="F4271" s="5">
        <v>2950865.22</v>
      </c>
      <c r="G4271" s="5">
        <v>3132063.07</v>
      </c>
      <c r="H4271" s="5">
        <v>3681098.75</v>
      </c>
      <c r="I4271" s="5">
        <v>3569454.73</v>
      </c>
      <c r="J4271" s="12"/>
    </row>
    <row r="4272" spans="2:10" ht="16.5" thickTop="1" thickBot="1" x14ac:dyDescent="0.3">
      <c r="B4272" s="31" t="s">
        <v>16</v>
      </c>
      <c r="C4272">
        <v>135</v>
      </c>
      <c r="D4272" s="5">
        <v>53815</v>
      </c>
      <c r="E4272" s="5">
        <v>55589</v>
      </c>
      <c r="F4272" s="5">
        <v>55589</v>
      </c>
      <c r="G4272" s="5">
        <v>58378</v>
      </c>
      <c r="H4272" s="5">
        <v>58378</v>
      </c>
      <c r="I4272" s="5">
        <v>70063</v>
      </c>
      <c r="J4272" s="12"/>
    </row>
    <row r="4273" spans="2:10" ht="16.5" thickTop="1" thickBot="1" x14ac:dyDescent="0.3">
      <c r="B4273" s="31" t="s">
        <v>17</v>
      </c>
      <c r="C4273">
        <v>200</v>
      </c>
      <c r="D4273" s="5">
        <v>40100.700000000004</v>
      </c>
      <c r="E4273" s="5">
        <v>41221.899999999994</v>
      </c>
      <c r="F4273" s="5">
        <v>46695.89</v>
      </c>
      <c r="G4273" s="5">
        <v>46949.479999999996</v>
      </c>
      <c r="H4273" s="5">
        <v>49986.829999999994</v>
      </c>
      <c r="I4273" s="5">
        <v>68235.200000000026</v>
      </c>
      <c r="J4273" s="12"/>
    </row>
    <row r="4274" spans="2:10" ht="16.5" thickTop="1" thickBot="1" x14ac:dyDescent="0.3">
      <c r="B4274" s="31" t="s">
        <v>18</v>
      </c>
      <c r="C4274">
        <v>220</v>
      </c>
      <c r="D4274" s="5">
        <v>13714.299999999996</v>
      </c>
      <c r="E4274" s="5">
        <v>14367.100000000006</v>
      </c>
      <c r="F4274" s="5">
        <v>8893.11</v>
      </c>
      <c r="G4274" s="5">
        <v>11428.520000000004</v>
      </c>
      <c r="H4274" s="5">
        <v>8391.1700000000055</v>
      </c>
      <c r="I4274" s="5">
        <v>1827.7999999999738</v>
      </c>
      <c r="J4274" s="12"/>
    </row>
    <row r="4275" spans="2:10" ht="16.5" thickTop="1" thickBot="1" x14ac:dyDescent="0.3">
      <c r="B4275" s="31" t="s">
        <v>19</v>
      </c>
      <c r="C4275">
        <v>500</v>
      </c>
      <c r="D4275" s="5">
        <v>29263640.589999996</v>
      </c>
      <c r="E4275" s="5">
        <v>30194809.859999999</v>
      </c>
      <c r="F4275" s="5">
        <v>31719026.170000002</v>
      </c>
      <c r="G4275" s="5">
        <v>32865800.650000006</v>
      </c>
      <c r="H4275" s="5">
        <v>39811097.460000016</v>
      </c>
      <c r="I4275" s="5">
        <v>35442397.379999988</v>
      </c>
      <c r="J4275" s="12"/>
    </row>
    <row r="4276" spans="2:10" ht="16.5" thickTop="1" thickBot="1" x14ac:dyDescent="0.3">
      <c r="B4276" s="30" t="s">
        <v>484</v>
      </c>
      <c r="D4276" s="5"/>
      <c r="E4276" s="5"/>
      <c r="F4276" s="5"/>
      <c r="G4276" s="5"/>
      <c r="H4276" s="5"/>
      <c r="I4276" s="5"/>
      <c r="J4276" s="12"/>
    </row>
    <row r="4277" spans="2:10" ht="16.5" thickTop="1" thickBot="1" x14ac:dyDescent="0.3">
      <c r="B4277" s="31" t="s">
        <v>15</v>
      </c>
      <c r="C4277">
        <v>100</v>
      </c>
      <c r="D4277" s="5">
        <v>0</v>
      </c>
      <c r="E4277" s="5">
        <v>83856.600000000006</v>
      </c>
      <c r="F4277" s="5">
        <v>562461.78</v>
      </c>
      <c r="G4277" s="5">
        <v>114191.2</v>
      </c>
      <c r="H4277" s="5">
        <v>256171.82</v>
      </c>
      <c r="I4277" s="5">
        <v>119036.81</v>
      </c>
      <c r="J4277" s="12"/>
    </row>
    <row r="4278" spans="2:10" ht="16.5" thickTop="1" thickBot="1" x14ac:dyDescent="0.3">
      <c r="B4278" s="31" t="s">
        <v>19</v>
      </c>
      <c r="C4278">
        <v>500</v>
      </c>
      <c r="D4278" s="5">
        <v>0</v>
      </c>
      <c r="E4278" s="5">
        <v>10179118.76</v>
      </c>
      <c r="F4278" s="5">
        <v>11363775.220000001</v>
      </c>
      <c r="G4278" s="5">
        <v>11483153.32</v>
      </c>
      <c r="H4278" s="5">
        <v>13602005.01</v>
      </c>
      <c r="I4278" s="5">
        <v>14390070.890000001</v>
      </c>
      <c r="J4278" s="12"/>
    </row>
    <row r="4279" spans="2:10" ht="16.5" thickTop="1" thickBot="1" x14ac:dyDescent="0.3">
      <c r="B4279" s="30" t="s">
        <v>485</v>
      </c>
      <c r="D4279" s="5"/>
      <c r="E4279" s="5"/>
      <c r="F4279" s="5"/>
      <c r="G4279" s="5"/>
      <c r="H4279" s="5"/>
      <c r="I4279" s="5"/>
      <c r="J4279" s="12"/>
    </row>
    <row r="4280" spans="2:10" ht="16.5" thickTop="1" thickBot="1" x14ac:dyDescent="0.3">
      <c r="B4280" s="31" t="s">
        <v>15</v>
      </c>
      <c r="C4280">
        <v>100</v>
      </c>
      <c r="D4280" s="5">
        <v>0</v>
      </c>
      <c r="E4280" s="5">
        <v>1071416.54</v>
      </c>
      <c r="F4280" s="5">
        <v>1298542.3600000001</v>
      </c>
      <c r="G4280" s="5">
        <v>1665139.05</v>
      </c>
      <c r="H4280" s="5">
        <v>1451364.89</v>
      </c>
      <c r="I4280" s="5">
        <v>1323999.3700000001</v>
      </c>
      <c r="J4280" s="12"/>
    </row>
    <row r="4281" spans="2:10" ht="16.5" thickTop="1" thickBot="1" x14ac:dyDescent="0.3">
      <c r="B4281" s="31" t="s">
        <v>19</v>
      </c>
      <c r="C4281">
        <v>500</v>
      </c>
      <c r="D4281" s="5">
        <v>0</v>
      </c>
      <c r="E4281" s="5">
        <v>10178630.77</v>
      </c>
      <c r="F4281" s="5">
        <v>11366175.1</v>
      </c>
      <c r="G4281" s="5">
        <v>11484280.800000001</v>
      </c>
      <c r="H4281" s="5">
        <v>13598721.82</v>
      </c>
      <c r="I4281" s="5">
        <v>14388935.810000001</v>
      </c>
      <c r="J4281" s="12"/>
    </row>
    <row r="4282" spans="2:10" ht="16.5" thickTop="1" thickBot="1" x14ac:dyDescent="0.3">
      <c r="B4282" s="30" t="s">
        <v>486</v>
      </c>
      <c r="D4282" s="5"/>
      <c r="E4282" s="5"/>
      <c r="F4282" s="5"/>
      <c r="G4282" s="5"/>
      <c r="H4282" s="5"/>
      <c r="I4282" s="5"/>
      <c r="J4282" s="12"/>
    </row>
    <row r="4283" spans="2:10" ht="16.5" thickTop="1" thickBot="1" x14ac:dyDescent="0.3">
      <c r="B4283" s="31" t="s">
        <v>15</v>
      </c>
      <c r="C4283">
        <v>100</v>
      </c>
      <c r="D4283" s="5">
        <v>0</v>
      </c>
      <c r="E4283" s="5">
        <v>0</v>
      </c>
      <c r="F4283" s="5">
        <v>0</v>
      </c>
      <c r="G4283" s="5">
        <v>0</v>
      </c>
      <c r="H4283" s="5">
        <v>3202147.82</v>
      </c>
      <c r="I4283" s="5">
        <v>0</v>
      </c>
      <c r="J4283" s="12"/>
    </row>
    <row r="4284" spans="2:10" ht="16.5" thickTop="1" thickBot="1" x14ac:dyDescent="0.3">
      <c r="B4284" s="31" t="s">
        <v>19</v>
      </c>
      <c r="C4284">
        <v>500</v>
      </c>
      <c r="D4284" s="5">
        <v>0</v>
      </c>
      <c r="E4284" s="5">
        <v>0</v>
      </c>
      <c r="F4284" s="5">
        <v>0</v>
      </c>
      <c r="G4284" s="5">
        <v>0</v>
      </c>
      <c r="H4284" s="5">
        <v>3202147.82</v>
      </c>
      <c r="I4284" s="5">
        <v>3202147.82</v>
      </c>
      <c r="J4284" s="12"/>
    </row>
    <row r="4285" spans="2:10" ht="16.5" thickTop="1" thickBot="1" x14ac:dyDescent="0.3">
      <c r="B4285" s="30" t="s">
        <v>487</v>
      </c>
      <c r="D4285" s="5"/>
      <c r="E4285" s="5"/>
      <c r="F4285" s="5"/>
      <c r="G4285" s="5"/>
      <c r="H4285" s="5"/>
      <c r="I4285" s="5"/>
      <c r="J4285" s="12"/>
    </row>
    <row r="4286" spans="2:10" ht="16.5" thickTop="1" thickBot="1" x14ac:dyDescent="0.3">
      <c r="B4286" s="31" t="s">
        <v>15</v>
      </c>
      <c r="C4286">
        <v>100</v>
      </c>
      <c r="D4286" s="5">
        <v>0</v>
      </c>
      <c r="E4286" s="5">
        <v>0</v>
      </c>
      <c r="F4286" s="5">
        <v>0</v>
      </c>
      <c r="G4286" s="5">
        <v>912</v>
      </c>
      <c r="H4286" s="5">
        <v>0</v>
      </c>
      <c r="I4286" s="5">
        <v>0</v>
      </c>
      <c r="J4286" s="12"/>
    </row>
    <row r="4287" spans="2:10" ht="16.5" thickTop="1" thickBot="1" x14ac:dyDescent="0.3">
      <c r="B4287" s="31" t="s">
        <v>19</v>
      </c>
      <c r="C4287">
        <v>500</v>
      </c>
      <c r="D4287" s="5">
        <v>0</v>
      </c>
      <c r="E4287" s="5">
        <v>0</v>
      </c>
      <c r="F4287" s="5">
        <v>0</v>
      </c>
      <c r="G4287" s="5">
        <v>912</v>
      </c>
      <c r="H4287" s="5">
        <v>912</v>
      </c>
      <c r="I4287" s="5">
        <v>0</v>
      </c>
      <c r="J4287" s="12"/>
    </row>
    <row r="4288" spans="2:10" ht="16.5" thickTop="1" thickBot="1" x14ac:dyDescent="0.3">
      <c r="B4288" s="30" t="s">
        <v>488</v>
      </c>
      <c r="D4288" s="5"/>
      <c r="E4288" s="5"/>
      <c r="F4288" s="5"/>
      <c r="G4288" s="5"/>
      <c r="H4288" s="5"/>
      <c r="I4288" s="5"/>
      <c r="J4288" s="12"/>
    </row>
    <row r="4289" spans="2:10" ht="16.5" thickTop="1" thickBot="1" x14ac:dyDescent="0.3">
      <c r="B4289" s="31" t="s">
        <v>15</v>
      </c>
      <c r="C4289">
        <v>100</v>
      </c>
      <c r="D4289" s="5">
        <v>0</v>
      </c>
      <c r="E4289" s="5">
        <v>0</v>
      </c>
      <c r="F4289" s="5">
        <v>0</v>
      </c>
      <c r="G4289" s="5">
        <v>0</v>
      </c>
      <c r="H4289" s="5">
        <v>6212373.0800000001</v>
      </c>
      <c r="I4289" s="5">
        <v>278.5</v>
      </c>
      <c r="J4289" s="12"/>
    </row>
    <row r="4290" spans="2:10" ht="16.5" thickTop="1" thickBot="1" x14ac:dyDescent="0.3">
      <c r="B4290" s="31" t="s">
        <v>19</v>
      </c>
      <c r="C4290">
        <v>500</v>
      </c>
      <c r="D4290" s="5">
        <v>4580.8500000000031</v>
      </c>
      <c r="E4290" s="5">
        <v>0</v>
      </c>
      <c r="F4290" s="5">
        <v>0</v>
      </c>
      <c r="G4290" s="5">
        <v>1.1368683772161603E-13</v>
      </c>
      <c r="H4290" s="5">
        <v>6212373.0800000001</v>
      </c>
      <c r="I4290" s="5">
        <v>6212094.5800000001</v>
      </c>
      <c r="J4290" s="12"/>
    </row>
    <row r="4291" spans="2:10" ht="16.5" thickTop="1" thickBot="1" x14ac:dyDescent="0.3">
      <c r="B4291" s="30" t="s">
        <v>489</v>
      </c>
      <c r="D4291" s="5"/>
      <c r="E4291" s="5"/>
      <c r="F4291" s="5"/>
      <c r="G4291" s="5"/>
      <c r="H4291" s="5"/>
      <c r="I4291" s="5"/>
      <c r="J4291" s="12"/>
    </row>
    <row r="4292" spans="2:10" ht="16.5" thickTop="1" thickBot="1" x14ac:dyDescent="0.3">
      <c r="B4292" s="31" t="s">
        <v>15</v>
      </c>
      <c r="C4292">
        <v>100</v>
      </c>
      <c r="D4292" s="5">
        <v>0</v>
      </c>
      <c r="E4292" s="5">
        <v>0</v>
      </c>
      <c r="F4292" s="5">
        <v>0</v>
      </c>
      <c r="G4292" s="5">
        <v>0</v>
      </c>
      <c r="H4292" s="5">
        <v>3634437.78</v>
      </c>
      <c r="I4292" s="5">
        <v>0</v>
      </c>
      <c r="J4292" s="12"/>
    </row>
    <row r="4293" spans="2:10" ht="16.5" thickTop="1" thickBot="1" x14ac:dyDescent="0.3">
      <c r="B4293" s="31" t="s">
        <v>19</v>
      </c>
      <c r="C4293">
        <v>500</v>
      </c>
      <c r="D4293" s="5">
        <v>0</v>
      </c>
      <c r="E4293" s="5">
        <v>0</v>
      </c>
      <c r="F4293" s="5">
        <v>0</v>
      </c>
      <c r="G4293" s="5">
        <v>0</v>
      </c>
      <c r="H4293" s="5">
        <v>3634437.78</v>
      </c>
      <c r="I4293" s="5">
        <v>3634437.78</v>
      </c>
      <c r="J4293" s="12"/>
    </row>
    <row r="4294" spans="2:10" ht="16.5" thickTop="1" thickBot="1" x14ac:dyDescent="0.3">
      <c r="B4294" s="30" t="s">
        <v>490</v>
      </c>
      <c r="D4294" s="5"/>
      <c r="E4294" s="5"/>
      <c r="F4294" s="5"/>
      <c r="G4294" s="5"/>
      <c r="H4294" s="5"/>
      <c r="I4294" s="5"/>
      <c r="J4294" s="12"/>
    </row>
    <row r="4295" spans="2:10" ht="16.5" thickTop="1" thickBot="1" x14ac:dyDescent="0.3">
      <c r="B4295" s="31" t="s">
        <v>19</v>
      </c>
      <c r="C4295">
        <v>500</v>
      </c>
      <c r="D4295" s="5">
        <v>0</v>
      </c>
      <c r="E4295" s="5">
        <v>0</v>
      </c>
      <c r="F4295" s="5">
        <v>0</v>
      </c>
      <c r="G4295" s="5">
        <v>0</v>
      </c>
      <c r="H4295" s="5">
        <v>8.149072527885437E-10</v>
      </c>
      <c r="I4295" s="5">
        <v>0</v>
      </c>
      <c r="J4295" s="12"/>
    </row>
    <row r="4296" spans="2:10" ht="16.5" thickTop="1" thickBot="1" x14ac:dyDescent="0.3">
      <c r="B4296" s="30" t="s">
        <v>33</v>
      </c>
      <c r="D4296" s="5"/>
      <c r="E4296" s="5"/>
      <c r="F4296" s="5"/>
      <c r="G4296" s="5"/>
      <c r="H4296" s="5"/>
      <c r="I4296" s="5"/>
      <c r="J4296" s="12"/>
    </row>
    <row r="4297" spans="2:10" ht="16.5" thickTop="1" thickBot="1" x14ac:dyDescent="0.3">
      <c r="B4297" s="31" t="s">
        <v>15</v>
      </c>
      <c r="C4297">
        <v>100</v>
      </c>
      <c r="D4297" s="5">
        <v>0</v>
      </c>
      <c r="E4297" s="5">
        <v>0</v>
      </c>
      <c r="F4297" s="5">
        <v>22508</v>
      </c>
      <c r="G4297" s="5">
        <v>0</v>
      </c>
      <c r="H4297" s="5">
        <v>0</v>
      </c>
      <c r="I4297" s="5">
        <v>0</v>
      </c>
      <c r="J4297" s="12"/>
    </row>
    <row r="4298" spans="2:10" ht="16.5" thickTop="1" thickBot="1" x14ac:dyDescent="0.3">
      <c r="B4298" s="31" t="s">
        <v>16</v>
      </c>
      <c r="C4298">
        <v>135</v>
      </c>
      <c r="D4298" s="5">
        <v>0</v>
      </c>
      <c r="E4298" s="5">
        <v>0</v>
      </c>
      <c r="F4298" s="5">
        <v>22508</v>
      </c>
      <c r="G4298" s="5">
        <v>22508</v>
      </c>
      <c r="H4298" s="5">
        <v>0</v>
      </c>
      <c r="I4298" s="5">
        <v>0</v>
      </c>
      <c r="J4298" s="12"/>
    </row>
    <row r="4299" spans="2:10" ht="16.5" thickTop="1" thickBot="1" x14ac:dyDescent="0.3">
      <c r="B4299" s="31" t="s">
        <v>17</v>
      </c>
      <c r="C4299">
        <v>200</v>
      </c>
      <c r="D4299" s="5">
        <v>0</v>
      </c>
      <c r="E4299" s="5">
        <v>0</v>
      </c>
      <c r="F4299" s="5">
        <v>0</v>
      </c>
      <c r="G4299" s="5">
        <v>22508</v>
      </c>
      <c r="H4299" s="5">
        <v>0</v>
      </c>
      <c r="I4299" s="5">
        <v>0</v>
      </c>
      <c r="J4299" s="12"/>
    </row>
    <row r="4300" spans="2:10" ht="16.5" thickTop="1" thickBot="1" x14ac:dyDescent="0.3">
      <c r="B4300" s="31" t="s">
        <v>18</v>
      </c>
      <c r="C4300">
        <v>220</v>
      </c>
      <c r="D4300" s="5">
        <v>0</v>
      </c>
      <c r="E4300" s="5">
        <v>0</v>
      </c>
      <c r="F4300" s="5">
        <v>22508</v>
      </c>
      <c r="G4300" s="5">
        <v>0</v>
      </c>
      <c r="H4300" s="5">
        <v>0</v>
      </c>
      <c r="I4300" s="5">
        <v>0</v>
      </c>
      <c r="J4300" s="12"/>
    </row>
    <row r="4301" spans="2:10" ht="16.5" thickTop="1" thickBot="1" x14ac:dyDescent="0.3">
      <c r="B4301" s="30" t="s">
        <v>491</v>
      </c>
      <c r="D4301" s="5"/>
      <c r="E4301" s="5"/>
      <c r="F4301" s="5"/>
      <c r="G4301" s="5"/>
      <c r="H4301" s="5"/>
      <c r="I4301" s="5"/>
      <c r="J4301" s="12"/>
    </row>
    <row r="4302" spans="2:10" ht="16.5" thickTop="1" thickBot="1" x14ac:dyDescent="0.3">
      <c r="B4302" s="31" t="s">
        <v>15</v>
      </c>
      <c r="C4302">
        <v>100</v>
      </c>
      <c r="D4302" s="5">
        <v>0</v>
      </c>
      <c r="E4302" s="5">
        <v>0</v>
      </c>
      <c r="F4302" s="5">
        <v>0</v>
      </c>
      <c r="G4302" s="5">
        <v>0</v>
      </c>
      <c r="H4302" s="5">
        <v>618.9</v>
      </c>
      <c r="I4302" s="5">
        <v>835.5</v>
      </c>
      <c r="J4302" s="12"/>
    </row>
    <row r="4303" spans="2:10" ht="16.5" thickTop="1" thickBot="1" x14ac:dyDescent="0.3">
      <c r="B4303" s="31" t="s">
        <v>19</v>
      </c>
      <c r="C4303">
        <v>500</v>
      </c>
      <c r="D4303" s="5">
        <v>0</v>
      </c>
      <c r="E4303" s="5">
        <v>0</v>
      </c>
      <c r="F4303" s="5">
        <v>0</v>
      </c>
      <c r="G4303" s="5">
        <v>1.7053025658242404E-13</v>
      </c>
      <c r="H4303" s="5">
        <v>618.9</v>
      </c>
      <c r="I4303" s="5">
        <v>216.60000000000105</v>
      </c>
      <c r="J4303" s="12"/>
    </row>
    <row r="4304" spans="2:10" ht="16.5" thickTop="1" thickBot="1" x14ac:dyDescent="0.3">
      <c r="B4304" s="29" t="s">
        <v>492</v>
      </c>
      <c r="D4304" s="5"/>
      <c r="E4304" s="5"/>
      <c r="F4304" s="5"/>
      <c r="G4304" s="5"/>
      <c r="H4304" s="5"/>
      <c r="I4304" s="5"/>
      <c r="J4304" s="12"/>
    </row>
    <row r="4305" spans="2:10" ht="16.5" thickTop="1" thickBot="1" x14ac:dyDescent="0.3">
      <c r="B4305" s="30" t="s">
        <v>493</v>
      </c>
      <c r="D4305" s="5"/>
      <c r="E4305" s="5"/>
      <c r="F4305" s="5"/>
      <c r="G4305" s="5"/>
      <c r="H4305" s="5"/>
      <c r="I4305" s="5"/>
      <c r="J4305" s="12"/>
    </row>
    <row r="4306" spans="2:10" ht="16.5" thickTop="1" thickBot="1" x14ac:dyDescent="0.3">
      <c r="B4306" s="31" t="s">
        <v>15</v>
      </c>
      <c r="C4306">
        <v>100</v>
      </c>
      <c r="D4306" s="5">
        <v>0</v>
      </c>
      <c r="E4306" s="5">
        <v>0</v>
      </c>
      <c r="F4306" s="5">
        <v>175000</v>
      </c>
      <c r="G4306" s="5">
        <v>72809.279999999999</v>
      </c>
      <c r="H4306" s="5">
        <v>63794.87</v>
      </c>
      <c r="I4306" s="5">
        <v>70348.42</v>
      </c>
      <c r="J4306" s="12"/>
    </row>
    <row r="4307" spans="2:10" ht="16.5" thickTop="1" thickBot="1" x14ac:dyDescent="0.3">
      <c r="B4307" s="31" t="s">
        <v>16</v>
      </c>
      <c r="C4307">
        <v>135</v>
      </c>
      <c r="D4307" s="5">
        <v>0</v>
      </c>
      <c r="E4307" s="5">
        <v>0</v>
      </c>
      <c r="F4307" s="5">
        <v>431000000</v>
      </c>
      <c r="G4307" s="5">
        <v>175000</v>
      </c>
      <c r="H4307" s="5">
        <v>20000</v>
      </c>
      <c r="I4307" s="5">
        <v>5000</v>
      </c>
      <c r="J4307" s="12"/>
    </row>
    <row r="4308" spans="2:10" ht="16.5" thickTop="1" thickBot="1" x14ac:dyDescent="0.3">
      <c r="B4308" s="31" t="s">
        <v>17</v>
      </c>
      <c r="C4308">
        <v>200</v>
      </c>
      <c r="D4308" s="5">
        <v>0</v>
      </c>
      <c r="E4308" s="5">
        <v>0</v>
      </c>
      <c r="F4308" s="5">
        <v>425185221.30000001</v>
      </c>
      <c r="G4308" s="5">
        <v>102190.72</v>
      </c>
      <c r="H4308" s="5">
        <v>9014.41</v>
      </c>
      <c r="I4308" s="5">
        <v>1149.98</v>
      </c>
      <c r="J4308" s="12"/>
    </row>
    <row r="4309" spans="2:10" ht="16.5" thickTop="1" thickBot="1" x14ac:dyDescent="0.3">
      <c r="B4309" s="31" t="s">
        <v>18</v>
      </c>
      <c r="C4309">
        <v>220</v>
      </c>
      <c r="D4309" s="5">
        <v>0</v>
      </c>
      <c r="E4309" s="5">
        <v>0</v>
      </c>
      <c r="F4309" s="5">
        <v>5814778.6999999881</v>
      </c>
      <c r="G4309" s="5">
        <v>72809.279999999999</v>
      </c>
      <c r="H4309" s="5">
        <v>10985.59</v>
      </c>
      <c r="I4309" s="5">
        <v>3850.02</v>
      </c>
      <c r="J4309" s="12"/>
    </row>
    <row r="4310" spans="2:10" ht="16.5" thickTop="1" thickBot="1" x14ac:dyDescent="0.3">
      <c r="B4310" s="31" t="s">
        <v>19</v>
      </c>
      <c r="C4310">
        <v>500</v>
      </c>
      <c r="D4310" s="5">
        <v>0</v>
      </c>
      <c r="E4310" s="5">
        <v>0</v>
      </c>
      <c r="F4310" s="5">
        <v>0</v>
      </c>
      <c r="G4310" s="5">
        <v>0</v>
      </c>
      <c r="H4310" s="5">
        <v>0</v>
      </c>
      <c r="I4310" s="5">
        <v>7703.53</v>
      </c>
      <c r="J4310" s="12"/>
    </row>
    <row r="4311" spans="2:10" ht="16.5" thickTop="1" thickBot="1" x14ac:dyDescent="0.3">
      <c r="B4311" s="30" t="s">
        <v>23</v>
      </c>
      <c r="D4311" s="5"/>
      <c r="E4311" s="5"/>
      <c r="F4311" s="5"/>
      <c r="G4311" s="5"/>
      <c r="H4311" s="5"/>
      <c r="I4311" s="5"/>
      <c r="J4311" s="12"/>
    </row>
    <row r="4312" spans="2:10" ht="16.5" thickTop="1" thickBot="1" x14ac:dyDescent="0.3">
      <c r="B4312" s="31" t="s">
        <v>15</v>
      </c>
      <c r="C4312">
        <v>100</v>
      </c>
      <c r="D4312" s="5">
        <v>0</v>
      </c>
      <c r="E4312" s="5">
        <v>0</v>
      </c>
      <c r="F4312" s="5">
        <v>0</v>
      </c>
      <c r="G4312" s="5">
        <v>0</v>
      </c>
      <c r="H4312" s="5">
        <v>0</v>
      </c>
      <c r="I4312" s="5">
        <v>24.5</v>
      </c>
      <c r="J4312" s="12"/>
    </row>
    <row r="4313" spans="2:10" ht="16.5" thickTop="1" thickBot="1" x14ac:dyDescent="0.3">
      <c r="B4313" s="30" t="s">
        <v>494</v>
      </c>
      <c r="D4313" s="5"/>
      <c r="E4313" s="5"/>
      <c r="F4313" s="5"/>
      <c r="G4313" s="5"/>
      <c r="H4313" s="5"/>
      <c r="I4313" s="5"/>
      <c r="J4313" s="12"/>
    </row>
    <row r="4314" spans="2:10" ht="16.5" thickTop="1" thickBot="1" x14ac:dyDescent="0.3">
      <c r="B4314" s="31" t="s">
        <v>19</v>
      </c>
      <c r="C4314">
        <v>500</v>
      </c>
      <c r="D4314" s="5">
        <v>5035.32</v>
      </c>
      <c r="E4314" s="5">
        <v>925.03</v>
      </c>
      <c r="F4314" s="5">
        <v>0</v>
      </c>
      <c r="G4314" s="5">
        <v>0</v>
      </c>
      <c r="H4314" s="5">
        <v>0</v>
      </c>
      <c r="I4314" s="5">
        <v>0</v>
      </c>
      <c r="J4314" s="12"/>
    </row>
    <row r="4315" spans="2:10" ht="16.5" thickTop="1" thickBot="1" x14ac:dyDescent="0.3">
      <c r="B4315" s="30" t="s">
        <v>495</v>
      </c>
      <c r="D4315" s="5"/>
      <c r="E4315" s="5"/>
      <c r="F4315" s="5"/>
      <c r="G4315" s="5"/>
      <c r="H4315" s="5"/>
      <c r="I4315" s="5"/>
      <c r="J4315" s="12"/>
    </row>
    <row r="4316" spans="2:10" ht="16.5" thickTop="1" thickBot="1" x14ac:dyDescent="0.3">
      <c r="B4316" s="31" t="s">
        <v>15</v>
      </c>
      <c r="C4316">
        <v>100</v>
      </c>
      <c r="D4316" s="5">
        <v>283274671.17000002</v>
      </c>
      <c r="E4316" s="5">
        <v>289301562.81999999</v>
      </c>
      <c r="F4316" s="5">
        <v>558432178.52999997</v>
      </c>
      <c r="G4316" s="5">
        <v>639611646.57000005</v>
      </c>
      <c r="H4316" s="5">
        <v>640922940.49000001</v>
      </c>
      <c r="I4316" s="5">
        <v>1782004692.0999999</v>
      </c>
      <c r="J4316" s="12"/>
    </row>
    <row r="4317" spans="2:10" ht="16.5" thickTop="1" thickBot="1" x14ac:dyDescent="0.3">
      <c r="B4317" s="31" t="s">
        <v>16</v>
      </c>
      <c r="C4317">
        <v>135</v>
      </c>
      <c r="D4317" s="5">
        <v>0</v>
      </c>
      <c r="E4317" s="5">
        <v>0</v>
      </c>
      <c r="F4317" s="5">
        <v>262941731</v>
      </c>
      <c r="G4317" s="5">
        <v>77409780</v>
      </c>
      <c r="H4317" s="5">
        <v>0</v>
      </c>
      <c r="I4317" s="5">
        <v>1127733028</v>
      </c>
      <c r="J4317" s="12"/>
    </row>
    <row r="4318" spans="2:10" ht="16.5" thickTop="1" thickBot="1" x14ac:dyDescent="0.3">
      <c r="B4318" s="31" t="s">
        <v>18</v>
      </c>
      <c r="C4318">
        <v>220</v>
      </c>
      <c r="D4318" s="5">
        <v>0</v>
      </c>
      <c r="E4318" s="5">
        <v>0</v>
      </c>
      <c r="F4318" s="5">
        <v>262941731</v>
      </c>
      <c r="G4318" s="5">
        <v>77409780</v>
      </c>
      <c r="H4318" s="5">
        <v>0</v>
      </c>
      <c r="I4318" s="5">
        <v>1127733028</v>
      </c>
      <c r="J4318" s="12"/>
    </row>
    <row r="4319" spans="2:10" ht="16.5" thickTop="1" thickBot="1" x14ac:dyDescent="0.3">
      <c r="B4319" s="31" t="s">
        <v>19</v>
      </c>
      <c r="C4319">
        <v>500</v>
      </c>
      <c r="D4319" s="5">
        <v>6996972.8700000001</v>
      </c>
      <c r="E4319" s="5">
        <v>6026891.6200000001</v>
      </c>
      <c r="F4319" s="5">
        <v>6188884.7300000004</v>
      </c>
      <c r="G4319" s="5">
        <v>3769688.07</v>
      </c>
      <c r="H4319" s="5">
        <v>1311293.8899999999</v>
      </c>
      <c r="I4319" s="5">
        <v>13348723.619999999</v>
      </c>
      <c r="J4319" s="12"/>
    </row>
    <row r="4320" spans="2:10" ht="16.5" thickTop="1" thickBot="1" x14ac:dyDescent="0.3">
      <c r="B4320" s="30" t="s">
        <v>496</v>
      </c>
      <c r="D4320" s="5"/>
      <c r="E4320" s="5"/>
      <c r="F4320" s="5"/>
      <c r="G4320" s="5"/>
      <c r="H4320" s="5"/>
      <c r="I4320" s="5"/>
      <c r="J4320" s="12"/>
    </row>
    <row r="4321" spans="2:10" ht="16.5" thickTop="1" thickBot="1" x14ac:dyDescent="0.3">
      <c r="B4321" s="31" t="s">
        <v>15</v>
      </c>
      <c r="C4321">
        <v>100</v>
      </c>
      <c r="D4321" s="5">
        <v>251779.84</v>
      </c>
      <c r="E4321" s="5">
        <v>257055.48</v>
      </c>
      <c r="F4321" s="5">
        <v>261985.78</v>
      </c>
      <c r="G4321" s="5">
        <v>263715.90999999997</v>
      </c>
      <c r="H4321" s="5">
        <v>264224.03000000003</v>
      </c>
      <c r="I4321" s="5">
        <v>269103.98</v>
      </c>
      <c r="J4321" s="12"/>
    </row>
    <row r="4322" spans="2:10" ht="16.5" thickTop="1" thickBot="1" x14ac:dyDescent="0.3">
      <c r="B4322" s="31" t="s">
        <v>16</v>
      </c>
      <c r="C4322">
        <v>135</v>
      </c>
      <c r="D4322" s="5">
        <v>100000</v>
      </c>
      <c r="E4322" s="5">
        <v>100000</v>
      </c>
      <c r="F4322" s="5">
        <v>100000</v>
      </c>
      <c r="G4322" s="5">
        <v>100000</v>
      </c>
      <c r="H4322" s="5">
        <v>100000</v>
      </c>
      <c r="I4322" s="5">
        <v>100000</v>
      </c>
      <c r="J4322" s="12"/>
    </row>
    <row r="4323" spans="2:10" ht="16.5" thickTop="1" thickBot="1" x14ac:dyDescent="0.3">
      <c r="B4323" s="31" t="s">
        <v>17</v>
      </c>
      <c r="C4323">
        <v>200</v>
      </c>
      <c r="D4323" s="5">
        <v>1000</v>
      </c>
      <c r="E4323" s="5">
        <v>1000</v>
      </c>
      <c r="F4323" s="5">
        <v>1000</v>
      </c>
      <c r="G4323" s="5">
        <v>0</v>
      </c>
      <c r="H4323" s="5">
        <v>0</v>
      </c>
      <c r="I4323" s="5">
        <v>0</v>
      </c>
      <c r="J4323" s="12"/>
    </row>
    <row r="4324" spans="2:10" ht="16.5" thickTop="1" thickBot="1" x14ac:dyDescent="0.3">
      <c r="B4324" s="31" t="s">
        <v>18</v>
      </c>
      <c r="C4324">
        <v>220</v>
      </c>
      <c r="D4324" s="5">
        <v>99000</v>
      </c>
      <c r="E4324" s="5">
        <v>99000</v>
      </c>
      <c r="F4324" s="5">
        <v>99000</v>
      </c>
      <c r="G4324" s="5">
        <v>100000</v>
      </c>
      <c r="H4324" s="5">
        <v>100000</v>
      </c>
      <c r="I4324" s="5">
        <v>100000</v>
      </c>
      <c r="J4324" s="12"/>
    </row>
    <row r="4325" spans="2:10" ht="16.5" thickTop="1" thickBot="1" x14ac:dyDescent="0.3">
      <c r="B4325" s="31" t="s">
        <v>19</v>
      </c>
      <c r="C4325">
        <v>500</v>
      </c>
      <c r="D4325" s="5">
        <v>5517.44</v>
      </c>
      <c r="E4325" s="5">
        <v>6275.64</v>
      </c>
      <c r="F4325" s="5">
        <v>5930.3</v>
      </c>
      <c r="G4325" s="5">
        <v>1730.13</v>
      </c>
      <c r="H4325" s="5">
        <v>508.12</v>
      </c>
      <c r="I4325" s="5">
        <v>4879.95</v>
      </c>
      <c r="J4325" s="12"/>
    </row>
    <row r="4326" spans="2:10" ht="16.5" thickTop="1" thickBot="1" x14ac:dyDescent="0.3">
      <c r="B4326" s="30" t="s">
        <v>497</v>
      </c>
      <c r="D4326" s="5"/>
      <c r="E4326" s="5"/>
      <c r="F4326" s="5"/>
      <c r="G4326" s="5"/>
      <c r="H4326" s="5"/>
      <c r="I4326" s="5"/>
      <c r="J4326" s="12"/>
    </row>
    <row r="4327" spans="2:10" ht="16.5" thickTop="1" thickBot="1" x14ac:dyDescent="0.3">
      <c r="B4327" s="31" t="s">
        <v>15</v>
      </c>
      <c r="C4327">
        <v>100</v>
      </c>
      <c r="D4327" s="5">
        <v>189961.72</v>
      </c>
      <c r="E4327" s="5">
        <v>189961.72</v>
      </c>
      <c r="F4327" s="5">
        <v>189961.72</v>
      </c>
      <c r="G4327" s="5">
        <v>189961.72</v>
      </c>
      <c r="H4327" s="5">
        <v>189961.72</v>
      </c>
      <c r="I4327" s="5">
        <v>189961.72</v>
      </c>
      <c r="J4327" s="12"/>
    </row>
    <row r="4328" spans="2:10" ht="16.5" thickTop="1" thickBot="1" x14ac:dyDescent="0.3">
      <c r="B4328" s="31" t="s">
        <v>16</v>
      </c>
      <c r="C4328">
        <v>135</v>
      </c>
      <c r="D4328" s="5">
        <v>94778</v>
      </c>
      <c r="E4328" s="5">
        <v>94778</v>
      </c>
      <c r="F4328" s="5">
        <v>94778</v>
      </c>
      <c r="G4328" s="5">
        <v>94778</v>
      </c>
      <c r="H4328" s="5">
        <v>94778</v>
      </c>
      <c r="I4328" s="5">
        <v>94778</v>
      </c>
      <c r="J4328" s="12"/>
    </row>
    <row r="4329" spans="2:10" ht="16.5" thickTop="1" thickBot="1" x14ac:dyDescent="0.3">
      <c r="B4329" s="31" t="s">
        <v>18</v>
      </c>
      <c r="C4329">
        <v>220</v>
      </c>
      <c r="D4329" s="5">
        <v>94778</v>
      </c>
      <c r="E4329" s="5">
        <v>94778</v>
      </c>
      <c r="F4329" s="5">
        <v>94778</v>
      </c>
      <c r="G4329" s="5">
        <v>94778</v>
      </c>
      <c r="H4329" s="5">
        <v>94778</v>
      </c>
      <c r="I4329" s="5">
        <v>94778</v>
      </c>
      <c r="J4329" s="12"/>
    </row>
    <row r="4330" spans="2:10" ht="16.5" thickTop="1" thickBot="1" x14ac:dyDescent="0.3">
      <c r="B4330" s="30" t="s">
        <v>498</v>
      </c>
      <c r="D4330" s="5"/>
      <c r="E4330" s="5"/>
      <c r="F4330" s="5"/>
      <c r="G4330" s="5"/>
      <c r="H4330" s="5"/>
      <c r="I4330" s="5"/>
      <c r="J4330" s="12"/>
    </row>
    <row r="4331" spans="2:10" ht="16.5" thickTop="1" thickBot="1" x14ac:dyDescent="0.3">
      <c r="B4331" s="31" t="s">
        <v>15</v>
      </c>
      <c r="C4331">
        <v>100</v>
      </c>
      <c r="D4331" s="5">
        <v>2272631.34</v>
      </c>
      <c r="E4331" s="5">
        <v>2865687.42</v>
      </c>
      <c r="F4331" s="5">
        <v>2871446.74</v>
      </c>
      <c r="G4331" s="5">
        <v>2900570.72</v>
      </c>
      <c r="H4331" s="5">
        <v>3195752.85</v>
      </c>
      <c r="I4331" s="5">
        <v>3844109.8</v>
      </c>
      <c r="J4331" s="12"/>
    </row>
    <row r="4332" spans="2:10" ht="16.5" thickTop="1" thickBot="1" x14ac:dyDescent="0.3">
      <c r="B4332" s="31" t="s">
        <v>16</v>
      </c>
      <c r="C4332">
        <v>135</v>
      </c>
      <c r="D4332" s="5">
        <v>7312783</v>
      </c>
      <c r="E4332" s="5">
        <v>7312783</v>
      </c>
      <c r="F4332" s="5">
        <v>8113783</v>
      </c>
      <c r="G4332" s="5">
        <v>7847441</v>
      </c>
      <c r="H4332" s="5">
        <v>7925915</v>
      </c>
      <c r="I4332" s="5">
        <v>7925915</v>
      </c>
      <c r="J4332" s="12"/>
    </row>
    <row r="4333" spans="2:10" ht="16.5" thickTop="1" thickBot="1" x14ac:dyDescent="0.3">
      <c r="B4333" s="31" t="s">
        <v>17</v>
      </c>
      <c r="C4333">
        <v>200</v>
      </c>
      <c r="D4333" s="5">
        <v>7274842.2800000003</v>
      </c>
      <c r="E4333" s="5">
        <v>7310746.0700000003</v>
      </c>
      <c r="F4333" s="5">
        <v>7672330.8700000001</v>
      </c>
      <c r="G4333" s="5">
        <v>5509932.1600000001</v>
      </c>
      <c r="H4333" s="5">
        <v>5671235.4699999997</v>
      </c>
      <c r="I4333" s="5">
        <v>5923049.3200000003</v>
      </c>
      <c r="J4333" s="12"/>
    </row>
    <row r="4334" spans="2:10" ht="16.5" thickTop="1" thickBot="1" x14ac:dyDescent="0.3">
      <c r="B4334" s="31" t="s">
        <v>18</v>
      </c>
      <c r="C4334">
        <v>220</v>
      </c>
      <c r="D4334" s="5">
        <v>37940.719999999739</v>
      </c>
      <c r="E4334" s="5">
        <v>2036.929999999702</v>
      </c>
      <c r="F4334" s="5">
        <v>441452.12999999989</v>
      </c>
      <c r="G4334" s="5">
        <v>2337508.84</v>
      </c>
      <c r="H4334" s="5">
        <v>2254679.5300000003</v>
      </c>
      <c r="I4334" s="5">
        <v>2002865.6799999997</v>
      </c>
      <c r="J4334" s="12"/>
    </row>
    <row r="4335" spans="2:10" ht="16.5" thickTop="1" thickBot="1" x14ac:dyDescent="0.3">
      <c r="B4335" s="31" t="s">
        <v>19</v>
      </c>
      <c r="C4335">
        <v>500</v>
      </c>
      <c r="D4335" s="5">
        <v>7729687.46</v>
      </c>
      <c r="E4335" s="5">
        <v>7903802.1500000004</v>
      </c>
      <c r="F4335" s="5">
        <v>7851148.8499999996</v>
      </c>
      <c r="G4335" s="5">
        <v>5539056.1399999997</v>
      </c>
      <c r="H4335" s="5">
        <v>5966417.5999999996</v>
      </c>
      <c r="I4335" s="5">
        <v>6571406.2700000005</v>
      </c>
      <c r="J4335" s="12"/>
    </row>
    <row r="4336" spans="2:10" ht="16.5" thickTop="1" thickBot="1" x14ac:dyDescent="0.3">
      <c r="B4336" s="30" t="s">
        <v>499</v>
      </c>
      <c r="D4336" s="5"/>
      <c r="E4336" s="5"/>
      <c r="F4336" s="5"/>
      <c r="G4336" s="5"/>
      <c r="H4336" s="5"/>
      <c r="I4336" s="5"/>
      <c r="J4336" s="12"/>
    </row>
    <row r="4337" spans="2:10" ht="16.5" thickTop="1" thickBot="1" x14ac:dyDescent="0.3">
      <c r="B4337" s="31" t="s">
        <v>15</v>
      </c>
      <c r="C4337">
        <v>100</v>
      </c>
      <c r="D4337" s="5">
        <v>2941236.44</v>
      </c>
      <c r="E4337" s="5">
        <v>2441324.4700000002</v>
      </c>
      <c r="F4337" s="5">
        <v>5013913.75</v>
      </c>
      <c r="G4337" s="5">
        <v>6716321.4400000004</v>
      </c>
      <c r="H4337" s="5">
        <v>7007914.25</v>
      </c>
      <c r="I4337" s="5">
        <v>8332225.8200000003</v>
      </c>
      <c r="J4337" s="12"/>
    </row>
    <row r="4338" spans="2:10" ht="16.5" thickTop="1" thickBot="1" x14ac:dyDescent="0.3">
      <c r="B4338" s="31" t="s">
        <v>16</v>
      </c>
      <c r="C4338">
        <v>135</v>
      </c>
      <c r="D4338" s="5">
        <v>24614468</v>
      </c>
      <c r="E4338" s="5">
        <v>24614468</v>
      </c>
      <c r="F4338" s="5">
        <v>23813468</v>
      </c>
      <c r="G4338" s="5">
        <v>22780609</v>
      </c>
      <c r="H4338" s="5">
        <v>23015081</v>
      </c>
      <c r="I4338" s="5">
        <v>23015081</v>
      </c>
      <c r="J4338" s="12"/>
    </row>
    <row r="4339" spans="2:10" ht="16.5" thickTop="1" thickBot="1" x14ac:dyDescent="0.3">
      <c r="B4339" s="31" t="s">
        <v>17</v>
      </c>
      <c r="C4339">
        <v>200</v>
      </c>
      <c r="D4339" s="5">
        <v>19897471.510000002</v>
      </c>
      <c r="E4339" s="5">
        <v>22065432.390000001</v>
      </c>
      <c r="F4339" s="5">
        <v>19640096.489999998</v>
      </c>
      <c r="G4339" s="5">
        <v>20408779.690000001</v>
      </c>
      <c r="H4339" s="5">
        <v>21368667.93</v>
      </c>
      <c r="I4339" s="5">
        <v>21387798.760000002</v>
      </c>
      <c r="J4339" s="12"/>
    </row>
    <row r="4340" spans="2:10" ht="16.5" thickTop="1" thickBot="1" x14ac:dyDescent="0.3">
      <c r="B4340" s="31" t="s">
        <v>18</v>
      </c>
      <c r="C4340">
        <v>220</v>
      </c>
      <c r="D4340" s="5">
        <v>4716996.4899999984</v>
      </c>
      <c r="E4340" s="5">
        <v>2549035.6099999994</v>
      </c>
      <c r="F4340" s="5">
        <v>4173371.5100000016</v>
      </c>
      <c r="G4340" s="5">
        <v>2371829.3099999987</v>
      </c>
      <c r="H4340" s="5">
        <v>1646413.0700000003</v>
      </c>
      <c r="I4340" s="5">
        <v>1627282.2399999984</v>
      </c>
      <c r="J4340" s="12"/>
    </row>
    <row r="4341" spans="2:10" ht="16.5" thickTop="1" thickBot="1" x14ac:dyDescent="0.3">
      <c r="B4341" s="31" t="s">
        <v>19</v>
      </c>
      <c r="C4341">
        <v>500</v>
      </c>
      <c r="D4341" s="5">
        <v>21224176.379999999</v>
      </c>
      <c r="E4341" s="5">
        <v>21565520.420000002</v>
      </c>
      <c r="F4341" s="5">
        <v>22521313.030000001</v>
      </c>
      <c r="G4341" s="5">
        <v>22110691.450000003</v>
      </c>
      <c r="H4341" s="5">
        <v>21660260.739999998</v>
      </c>
      <c r="I4341" s="5">
        <v>22712110.330000002</v>
      </c>
      <c r="J4341" s="12"/>
    </row>
    <row r="4342" spans="2:10" ht="16.5" thickTop="1" thickBot="1" x14ac:dyDescent="0.3">
      <c r="B4342" s="30" t="s">
        <v>500</v>
      </c>
      <c r="D4342" s="5"/>
      <c r="E4342" s="5"/>
      <c r="F4342" s="5"/>
      <c r="G4342" s="5"/>
      <c r="H4342" s="5"/>
      <c r="I4342" s="5"/>
      <c r="J4342" s="12"/>
    </row>
    <row r="4343" spans="2:10" ht="16.5" thickTop="1" thickBot="1" x14ac:dyDescent="0.3">
      <c r="B4343" s="31" t="s">
        <v>15</v>
      </c>
      <c r="C4343">
        <v>100</v>
      </c>
      <c r="D4343" s="5">
        <v>54086.260000000009</v>
      </c>
      <c r="E4343" s="5">
        <v>54778.880000000005</v>
      </c>
      <c r="F4343" s="5">
        <v>26696.98</v>
      </c>
      <c r="G4343" s="5">
        <v>8877.85</v>
      </c>
      <c r="H4343" s="5">
        <v>33232.78</v>
      </c>
      <c r="I4343" s="5">
        <v>16158.88</v>
      </c>
      <c r="J4343" s="12"/>
    </row>
    <row r="4344" spans="2:10" ht="16.5" thickTop="1" thickBot="1" x14ac:dyDescent="0.3">
      <c r="B4344" s="31" t="s">
        <v>16</v>
      </c>
      <c r="C4344">
        <v>135</v>
      </c>
      <c r="D4344" s="5">
        <v>759025</v>
      </c>
      <c r="E4344" s="5">
        <v>759025</v>
      </c>
      <c r="F4344" s="5">
        <v>759025</v>
      </c>
      <c r="G4344" s="5">
        <v>421391</v>
      </c>
      <c r="H4344" s="5">
        <v>418938</v>
      </c>
      <c r="I4344" s="5">
        <v>418938</v>
      </c>
      <c r="J4344" s="12"/>
    </row>
    <row r="4345" spans="2:10" ht="16.5" thickTop="1" thickBot="1" x14ac:dyDescent="0.3">
      <c r="B4345" s="31" t="s">
        <v>17</v>
      </c>
      <c r="C4345">
        <v>200</v>
      </c>
      <c r="D4345" s="5">
        <v>692864.9</v>
      </c>
      <c r="E4345" s="5">
        <v>703183.45</v>
      </c>
      <c r="F4345" s="5">
        <v>482216.6</v>
      </c>
      <c r="G4345" s="5">
        <v>420199.5</v>
      </c>
      <c r="H4345" s="5">
        <v>403452.83</v>
      </c>
      <c r="I4345" s="5">
        <v>401081.1</v>
      </c>
      <c r="J4345" s="12"/>
    </row>
    <row r="4346" spans="2:10" ht="16.5" thickTop="1" thickBot="1" x14ac:dyDescent="0.3">
      <c r="B4346" s="31" t="s">
        <v>18</v>
      </c>
      <c r="C4346">
        <v>220</v>
      </c>
      <c r="D4346" s="5">
        <v>66160.099999999977</v>
      </c>
      <c r="E4346" s="5">
        <v>55841.550000000047</v>
      </c>
      <c r="F4346" s="5">
        <v>276808.40000000002</v>
      </c>
      <c r="G4346" s="5">
        <v>1191.5</v>
      </c>
      <c r="H4346" s="5">
        <v>15485.169999999984</v>
      </c>
      <c r="I4346" s="5">
        <v>17856.900000000023</v>
      </c>
      <c r="J4346" s="12"/>
    </row>
    <row r="4347" spans="2:10" ht="16.5" thickTop="1" thickBot="1" x14ac:dyDescent="0.3">
      <c r="B4347" s="31" t="s">
        <v>19</v>
      </c>
      <c r="C4347">
        <v>500</v>
      </c>
      <c r="D4347" s="5">
        <v>695221.74</v>
      </c>
      <c r="E4347" s="5">
        <v>703876.07</v>
      </c>
      <c r="F4347" s="5">
        <v>417292.97</v>
      </c>
      <c r="G4347" s="5">
        <v>401180.37</v>
      </c>
      <c r="H4347" s="5">
        <v>384007.76</v>
      </c>
      <c r="I4347" s="5">
        <v>384007.2</v>
      </c>
      <c r="J4347" s="12"/>
    </row>
    <row r="4348" spans="2:10" ht="16.5" thickTop="1" thickBot="1" x14ac:dyDescent="0.3">
      <c r="B4348" s="30" t="s">
        <v>501</v>
      </c>
      <c r="D4348" s="5"/>
      <c r="E4348" s="5"/>
      <c r="F4348" s="5"/>
      <c r="G4348" s="5"/>
      <c r="H4348" s="5"/>
      <c r="I4348" s="5"/>
      <c r="J4348" s="12"/>
    </row>
    <row r="4349" spans="2:10" ht="16.5" thickTop="1" thickBot="1" x14ac:dyDescent="0.3">
      <c r="B4349" s="31" t="s">
        <v>15</v>
      </c>
      <c r="C4349">
        <v>100</v>
      </c>
      <c r="D4349" s="5">
        <v>2129064.59</v>
      </c>
      <c r="E4349" s="5">
        <v>2129064.59</v>
      </c>
      <c r="F4349" s="5">
        <v>2573908.7799999998</v>
      </c>
      <c r="G4349" s="5">
        <v>2572212.85</v>
      </c>
      <c r="H4349" s="5">
        <v>2528412.85</v>
      </c>
      <c r="I4349" s="5">
        <v>2528412.85</v>
      </c>
      <c r="J4349" s="12"/>
    </row>
    <row r="4350" spans="2:10" ht="16.5" thickTop="1" thickBot="1" x14ac:dyDescent="0.3">
      <c r="B4350" s="30" t="s">
        <v>476</v>
      </c>
      <c r="D4350" s="5"/>
      <c r="E4350" s="5"/>
      <c r="F4350" s="5"/>
      <c r="G4350" s="5"/>
      <c r="H4350" s="5"/>
      <c r="I4350" s="5"/>
      <c r="J4350" s="12"/>
    </row>
    <row r="4351" spans="2:10" ht="16.5" thickTop="1" thickBot="1" x14ac:dyDescent="0.3">
      <c r="B4351" s="31" t="s">
        <v>16</v>
      </c>
      <c r="C4351">
        <v>135</v>
      </c>
      <c r="D4351" s="5">
        <v>46500000</v>
      </c>
      <c r="E4351" s="5">
        <v>46500000</v>
      </c>
      <c r="F4351" s="5">
        <v>46500000</v>
      </c>
      <c r="G4351" s="5">
        <v>50000000</v>
      </c>
      <c r="H4351" s="5">
        <v>57000000</v>
      </c>
      <c r="I4351" s="5">
        <v>62000000</v>
      </c>
      <c r="J4351" s="12"/>
    </row>
    <row r="4352" spans="2:10" ht="16.5" thickTop="1" thickBot="1" x14ac:dyDescent="0.3">
      <c r="B4352" s="31" t="s">
        <v>17</v>
      </c>
      <c r="C4352">
        <v>200</v>
      </c>
      <c r="D4352" s="5">
        <v>43163601.86999996</v>
      </c>
      <c r="E4352" s="5">
        <v>46495435.549999982</v>
      </c>
      <c r="F4352" s="5">
        <v>45480990.660000004</v>
      </c>
      <c r="G4352" s="5">
        <v>36978688</v>
      </c>
      <c r="H4352" s="5">
        <v>54085797.609999992</v>
      </c>
      <c r="I4352" s="5">
        <v>59893760.870000035</v>
      </c>
      <c r="J4352" s="12"/>
    </row>
    <row r="4353" spans="2:10" ht="16.5" thickTop="1" thickBot="1" x14ac:dyDescent="0.3">
      <c r="B4353" s="31" t="s">
        <v>18</v>
      </c>
      <c r="C4353">
        <v>220</v>
      </c>
      <c r="D4353" s="5">
        <v>3336398.1300000399</v>
      </c>
      <c r="E4353" s="5">
        <v>4564.4500000178814</v>
      </c>
      <c r="F4353" s="5">
        <v>1019009.3399999961</v>
      </c>
      <c r="G4353" s="5">
        <v>13021312</v>
      </c>
      <c r="H4353" s="5">
        <v>2914202.390000008</v>
      </c>
      <c r="I4353" s="5">
        <v>2106239.1299999654</v>
      </c>
      <c r="J4353" s="12"/>
    </row>
    <row r="4354" spans="2:10" ht="16.5" thickTop="1" thickBot="1" x14ac:dyDescent="0.3">
      <c r="B4354" s="30" t="s">
        <v>502</v>
      </c>
      <c r="D4354" s="5"/>
      <c r="E4354" s="5"/>
      <c r="F4354" s="5"/>
      <c r="G4354" s="5"/>
      <c r="H4354" s="5"/>
      <c r="I4354" s="5"/>
      <c r="J4354" s="12"/>
    </row>
    <row r="4355" spans="2:10" ht="16.5" thickTop="1" thickBot="1" x14ac:dyDescent="0.3">
      <c r="B4355" s="31" t="s">
        <v>15</v>
      </c>
      <c r="C4355">
        <v>100</v>
      </c>
      <c r="D4355" s="5">
        <v>2.0499999999999998</v>
      </c>
      <c r="E4355" s="5">
        <v>2.0499999999999998</v>
      </c>
      <c r="F4355" s="5">
        <v>0</v>
      </c>
      <c r="G4355" s="5">
        <v>0</v>
      </c>
      <c r="H4355" s="5">
        <v>0</v>
      </c>
      <c r="I4355" s="5">
        <v>0</v>
      </c>
      <c r="J4355" s="12"/>
    </row>
    <row r="4356" spans="2:10" ht="16.5" thickTop="1" thickBot="1" x14ac:dyDescent="0.3">
      <c r="B4356" s="30" t="s">
        <v>503</v>
      </c>
      <c r="D4356" s="5"/>
      <c r="E4356" s="5"/>
      <c r="F4356" s="5"/>
      <c r="G4356" s="5"/>
      <c r="H4356" s="5"/>
      <c r="I4356" s="5"/>
      <c r="J4356" s="12"/>
    </row>
    <row r="4357" spans="2:10" ht="16.5" thickTop="1" thickBot="1" x14ac:dyDescent="0.3">
      <c r="B4357" s="31" t="s">
        <v>15</v>
      </c>
      <c r="C4357">
        <v>100</v>
      </c>
      <c r="D4357" s="5">
        <v>1.1599999999999999</v>
      </c>
      <c r="E4357" s="5">
        <v>1.1599999999999999</v>
      </c>
      <c r="F4357" s="5">
        <v>0</v>
      </c>
      <c r="G4357" s="5">
        <v>0</v>
      </c>
      <c r="H4357" s="5">
        <v>0</v>
      </c>
      <c r="I4357" s="5">
        <v>0</v>
      </c>
      <c r="J4357" s="12"/>
    </row>
    <row r="4358" spans="2:10" ht="16.5" thickTop="1" thickBot="1" x14ac:dyDescent="0.3">
      <c r="B4358" s="30" t="s">
        <v>504</v>
      </c>
      <c r="D4358" s="5"/>
      <c r="E4358" s="5"/>
      <c r="F4358" s="5"/>
      <c r="G4358" s="5"/>
      <c r="H4358" s="5"/>
      <c r="I4358" s="5"/>
      <c r="J4358" s="12"/>
    </row>
    <row r="4359" spans="2:10" ht="16.5" thickTop="1" thickBot="1" x14ac:dyDescent="0.3">
      <c r="B4359" s="31" t="s">
        <v>15</v>
      </c>
      <c r="C4359">
        <v>100</v>
      </c>
      <c r="D4359" s="5">
        <v>156439031.13</v>
      </c>
      <c r="E4359" s="5">
        <v>502590171.05000001</v>
      </c>
      <c r="F4359" s="5">
        <v>513245203.13</v>
      </c>
      <c r="G4359" s="5">
        <v>855790084.70000005</v>
      </c>
      <c r="H4359" s="5">
        <v>2006270369.24</v>
      </c>
      <c r="I4359" s="5">
        <v>2044471944.6199999</v>
      </c>
      <c r="J4359" s="12"/>
    </row>
    <row r="4360" spans="2:10" ht="16.5" thickTop="1" thickBot="1" x14ac:dyDescent="0.3">
      <c r="B4360" s="31" t="s">
        <v>16</v>
      </c>
      <c r="C4360">
        <v>135</v>
      </c>
      <c r="D4360" s="5">
        <v>156395372</v>
      </c>
      <c r="E4360" s="5">
        <v>342727895</v>
      </c>
      <c r="F4360" s="5">
        <v>0</v>
      </c>
      <c r="G4360" s="5">
        <v>339027631</v>
      </c>
      <c r="H4360" s="5">
        <v>1148700000</v>
      </c>
      <c r="I4360" s="5">
        <v>0</v>
      </c>
      <c r="J4360" s="12"/>
    </row>
    <row r="4361" spans="2:10" ht="16.5" thickTop="1" thickBot="1" x14ac:dyDescent="0.3">
      <c r="B4361" s="31" t="s">
        <v>18</v>
      </c>
      <c r="C4361">
        <v>220</v>
      </c>
      <c r="D4361" s="5">
        <v>156395372</v>
      </c>
      <c r="E4361" s="5">
        <v>342727895</v>
      </c>
      <c r="F4361" s="5">
        <v>0</v>
      </c>
      <c r="G4361" s="5">
        <v>339027631</v>
      </c>
      <c r="H4361" s="5">
        <v>1148700000</v>
      </c>
      <c r="I4361" s="5">
        <v>0</v>
      </c>
      <c r="J4361" s="12"/>
    </row>
    <row r="4362" spans="2:10" ht="16.5" thickTop="1" thickBot="1" x14ac:dyDescent="0.3">
      <c r="B4362" s="31" t="s">
        <v>19</v>
      </c>
      <c r="C4362">
        <v>500</v>
      </c>
      <c r="D4362" s="5">
        <v>43659.13</v>
      </c>
      <c r="E4362" s="5">
        <v>3423244.95</v>
      </c>
      <c r="F4362" s="5">
        <v>10655032.029999999</v>
      </c>
      <c r="G4362" s="5">
        <v>3517250.6</v>
      </c>
      <c r="H4362" s="5">
        <v>1780284.54</v>
      </c>
      <c r="I4362" s="5">
        <v>38201575.369999997</v>
      </c>
      <c r="J4362" s="12"/>
    </row>
    <row r="4363" spans="2:10" ht="16.5" thickTop="1" thickBot="1" x14ac:dyDescent="0.3">
      <c r="B4363" s="30" t="s">
        <v>505</v>
      </c>
      <c r="D4363" s="5"/>
      <c r="E4363" s="5"/>
      <c r="F4363" s="5"/>
      <c r="G4363" s="5"/>
      <c r="H4363" s="5"/>
      <c r="I4363" s="5"/>
      <c r="J4363" s="12"/>
    </row>
    <row r="4364" spans="2:10" ht="16.5" thickTop="1" thickBot="1" x14ac:dyDescent="0.3">
      <c r="B4364" s="31" t="s">
        <v>15</v>
      </c>
      <c r="C4364">
        <v>100</v>
      </c>
      <c r="D4364" s="5">
        <v>0</v>
      </c>
      <c r="E4364" s="5">
        <v>0</v>
      </c>
      <c r="F4364" s="5">
        <v>0</v>
      </c>
      <c r="G4364" s="5">
        <v>1344760.92</v>
      </c>
      <c r="H4364" s="5">
        <v>0</v>
      </c>
      <c r="I4364" s="5">
        <v>0</v>
      </c>
      <c r="J4364" s="12"/>
    </row>
    <row r="4365" spans="2:10" ht="16.5" thickTop="1" thickBot="1" x14ac:dyDescent="0.3">
      <c r="B4365" s="31" t="s">
        <v>16</v>
      </c>
      <c r="C4365">
        <v>135</v>
      </c>
      <c r="D4365" s="5">
        <v>0</v>
      </c>
      <c r="E4365" s="5">
        <v>0</v>
      </c>
      <c r="F4365" s="5">
        <v>0</v>
      </c>
      <c r="G4365" s="5">
        <v>19008000</v>
      </c>
      <c r="H4365" s="5">
        <v>2699999.92</v>
      </c>
      <c r="I4365" s="5">
        <v>0</v>
      </c>
      <c r="J4365" s="12"/>
    </row>
    <row r="4366" spans="2:10" ht="16.5" thickTop="1" thickBot="1" x14ac:dyDescent="0.3">
      <c r="B4366" s="31" t="s">
        <v>17</v>
      </c>
      <c r="C4366">
        <v>200</v>
      </c>
      <c r="D4366" s="5">
        <v>0</v>
      </c>
      <c r="E4366" s="5">
        <v>0</v>
      </c>
      <c r="F4366" s="5">
        <v>0</v>
      </c>
      <c r="G4366" s="5">
        <v>13098336</v>
      </c>
      <c r="H4366" s="5">
        <v>2529648</v>
      </c>
      <c r="I4366" s="5">
        <v>0</v>
      </c>
      <c r="J4366" s="12"/>
    </row>
    <row r="4367" spans="2:10" ht="16.5" thickTop="1" thickBot="1" x14ac:dyDescent="0.3">
      <c r="B4367" s="31" t="s">
        <v>18</v>
      </c>
      <c r="C4367">
        <v>220</v>
      </c>
      <c r="D4367" s="5">
        <v>0</v>
      </c>
      <c r="E4367" s="5">
        <v>0</v>
      </c>
      <c r="F4367" s="5">
        <v>0</v>
      </c>
      <c r="G4367" s="5">
        <v>5909664</v>
      </c>
      <c r="H4367" s="5">
        <v>170351.91999999993</v>
      </c>
      <c r="I4367" s="5">
        <v>0</v>
      </c>
      <c r="J4367" s="12"/>
    </row>
    <row r="4368" spans="2:10" ht="16.5" thickTop="1" thickBot="1" x14ac:dyDescent="0.3">
      <c r="B4368" s="30" t="s">
        <v>483</v>
      </c>
      <c r="D4368" s="5"/>
      <c r="E4368" s="5"/>
      <c r="F4368" s="5"/>
      <c r="G4368" s="5"/>
      <c r="H4368" s="5"/>
      <c r="I4368" s="5"/>
      <c r="J4368" s="12"/>
    </row>
    <row r="4369" spans="2:10" ht="16.5" thickTop="1" thickBot="1" x14ac:dyDescent="0.3">
      <c r="B4369" s="31" t="s">
        <v>16</v>
      </c>
      <c r="C4369">
        <v>135</v>
      </c>
      <c r="D4369" s="5">
        <v>440000000</v>
      </c>
      <c r="E4369" s="5">
        <v>440000000</v>
      </c>
      <c r="F4369" s="5">
        <v>440000000</v>
      </c>
      <c r="G4369" s="5">
        <v>440000000</v>
      </c>
      <c r="H4369" s="5">
        <v>440000000</v>
      </c>
      <c r="I4369" s="5">
        <v>440000000</v>
      </c>
      <c r="J4369" s="12"/>
    </row>
    <row r="4370" spans="2:10" ht="16.5" thickTop="1" thickBot="1" x14ac:dyDescent="0.3">
      <c r="B4370" s="31" t="s">
        <v>17</v>
      </c>
      <c r="C4370">
        <v>200</v>
      </c>
      <c r="D4370" s="5">
        <v>386070849.76999986</v>
      </c>
      <c r="E4370" s="5">
        <v>359706274.26999974</v>
      </c>
      <c r="F4370" s="5">
        <v>346568843.17000002</v>
      </c>
      <c r="G4370" s="5">
        <v>316916346.62</v>
      </c>
      <c r="H4370" s="5">
        <v>299224790.69</v>
      </c>
      <c r="I4370" s="5">
        <v>292057596.45000005</v>
      </c>
      <c r="J4370" s="12"/>
    </row>
    <row r="4371" spans="2:10" ht="16.5" thickTop="1" thickBot="1" x14ac:dyDescent="0.3">
      <c r="B4371" s="31" t="s">
        <v>18</v>
      </c>
      <c r="C4371">
        <v>220</v>
      </c>
      <c r="D4371" s="5">
        <v>53929150.230000138</v>
      </c>
      <c r="E4371" s="5">
        <v>80293725.730000257</v>
      </c>
      <c r="F4371" s="5">
        <v>93431156.829999983</v>
      </c>
      <c r="G4371" s="5">
        <v>123083653.38</v>
      </c>
      <c r="H4371" s="5">
        <v>140775209.31</v>
      </c>
      <c r="I4371" s="5">
        <v>147942403.54999995</v>
      </c>
      <c r="J4371" s="12"/>
    </row>
    <row r="4372" spans="2:10" ht="16.5" thickTop="1" thickBot="1" x14ac:dyDescent="0.3">
      <c r="B4372" s="30" t="s">
        <v>59</v>
      </c>
      <c r="D4372" s="5"/>
      <c r="E4372" s="5"/>
      <c r="F4372" s="5"/>
      <c r="G4372" s="5"/>
      <c r="H4372" s="5"/>
      <c r="I4372" s="5"/>
      <c r="J4372" s="12"/>
    </row>
    <row r="4373" spans="2:10" ht="16.5" thickTop="1" thickBot="1" x14ac:dyDescent="0.3">
      <c r="B4373" s="31" t="s">
        <v>16</v>
      </c>
      <c r="C4373">
        <v>135</v>
      </c>
      <c r="D4373" s="5">
        <v>36000000</v>
      </c>
      <c r="E4373" s="5">
        <v>37000000</v>
      </c>
      <c r="F4373" s="5">
        <v>37000000</v>
      </c>
      <c r="G4373" s="5">
        <v>37000000</v>
      </c>
      <c r="H4373" s="5">
        <v>39800000</v>
      </c>
      <c r="I4373" s="5">
        <v>37000000</v>
      </c>
      <c r="J4373" s="12"/>
    </row>
    <row r="4374" spans="2:10" ht="16.5" thickTop="1" thickBot="1" x14ac:dyDescent="0.3">
      <c r="B4374" s="31" t="s">
        <v>17</v>
      </c>
      <c r="C4374">
        <v>200</v>
      </c>
      <c r="D4374" s="5">
        <v>29136084.730000012</v>
      </c>
      <c r="E4374" s="5">
        <v>29980210.609999992</v>
      </c>
      <c r="F4374" s="5">
        <v>31459547.859999992</v>
      </c>
      <c r="G4374" s="5">
        <v>32637653.320000019</v>
      </c>
      <c r="H4374" s="5">
        <v>39212074.949999981</v>
      </c>
      <c r="I4374" s="5">
        <v>35485806.199999996</v>
      </c>
      <c r="J4374" s="12"/>
    </row>
    <row r="4375" spans="2:10" ht="16.5" thickTop="1" thickBot="1" x14ac:dyDescent="0.3">
      <c r="B4375" s="31" t="s">
        <v>18</v>
      </c>
      <c r="C4375">
        <v>220</v>
      </c>
      <c r="D4375" s="5">
        <v>6863915.2699999884</v>
      </c>
      <c r="E4375" s="5">
        <v>7019789.390000008</v>
      </c>
      <c r="F4375" s="5">
        <v>5540452.140000008</v>
      </c>
      <c r="G4375" s="5">
        <v>4362346.6799999811</v>
      </c>
      <c r="H4375" s="5">
        <v>587925.05000001937</v>
      </c>
      <c r="I4375" s="5">
        <v>1514193.8000000045</v>
      </c>
      <c r="J4375" s="12"/>
    </row>
    <row r="4376" spans="2:10" ht="16.5" thickTop="1" thickBot="1" x14ac:dyDescent="0.3">
      <c r="B4376" s="30" t="s">
        <v>506</v>
      </c>
      <c r="D4376" s="5"/>
      <c r="E4376" s="5"/>
      <c r="F4376" s="5"/>
      <c r="G4376" s="5"/>
      <c r="H4376" s="5"/>
      <c r="I4376" s="5"/>
      <c r="J4376" s="12"/>
    </row>
    <row r="4377" spans="2:10" ht="16.5" thickTop="1" thickBot="1" x14ac:dyDescent="0.3">
      <c r="B4377" s="31" t="s">
        <v>15</v>
      </c>
      <c r="C4377">
        <v>100</v>
      </c>
      <c r="D4377" s="5">
        <v>226956.56</v>
      </c>
      <c r="E4377" s="5">
        <v>319940.02</v>
      </c>
      <c r="F4377" s="5">
        <v>374278.46</v>
      </c>
      <c r="G4377" s="5">
        <v>578602.05000000005</v>
      </c>
      <c r="H4377" s="5">
        <v>754210.75</v>
      </c>
      <c r="I4377" s="5">
        <v>662488.17999999993</v>
      </c>
      <c r="J4377" s="12"/>
    </row>
    <row r="4378" spans="2:10" ht="16.5" thickTop="1" thickBot="1" x14ac:dyDescent="0.3">
      <c r="B4378" s="31" t="s">
        <v>16</v>
      </c>
      <c r="C4378">
        <v>135</v>
      </c>
      <c r="D4378" s="5">
        <v>1331344</v>
      </c>
      <c r="E4378" s="5">
        <v>1549871</v>
      </c>
      <c r="F4378" s="5">
        <v>1664620</v>
      </c>
      <c r="G4378" s="5">
        <v>1936111</v>
      </c>
      <c r="H4378" s="5">
        <v>1846112</v>
      </c>
      <c r="I4378" s="5">
        <v>1962287.45</v>
      </c>
      <c r="J4378" s="12"/>
    </row>
    <row r="4379" spans="2:10" ht="16.5" thickTop="1" thickBot="1" x14ac:dyDescent="0.3">
      <c r="B4379" s="31" t="s">
        <v>17</v>
      </c>
      <c r="C4379">
        <v>200</v>
      </c>
      <c r="D4379" s="5">
        <v>1328927.02</v>
      </c>
      <c r="E4379" s="5">
        <v>1342801.6799999997</v>
      </c>
      <c r="F4379" s="5">
        <v>1559496.0899999999</v>
      </c>
      <c r="G4379" s="5">
        <v>1566853.5899999999</v>
      </c>
      <c r="H4379" s="5">
        <v>1561210.9200000002</v>
      </c>
      <c r="I4379" s="5">
        <v>1859786.35</v>
      </c>
      <c r="J4379" s="12"/>
    </row>
    <row r="4380" spans="2:10" ht="16.5" thickTop="1" thickBot="1" x14ac:dyDescent="0.3">
      <c r="B4380" s="31" t="s">
        <v>18</v>
      </c>
      <c r="C4380">
        <v>220</v>
      </c>
      <c r="D4380" s="5">
        <v>2416.9799999999814</v>
      </c>
      <c r="E4380" s="5">
        <v>207069.3200000003</v>
      </c>
      <c r="F4380" s="5">
        <v>105123.91000000015</v>
      </c>
      <c r="G4380" s="5">
        <v>369257.41000000015</v>
      </c>
      <c r="H4380" s="5">
        <v>284901.07999999984</v>
      </c>
      <c r="I4380" s="5">
        <v>102501.09999999986</v>
      </c>
      <c r="J4380" s="12"/>
    </row>
    <row r="4381" spans="2:10" ht="16.5" thickTop="1" thickBot="1" x14ac:dyDescent="0.3">
      <c r="B4381" s="31" t="s">
        <v>19</v>
      </c>
      <c r="C4381">
        <v>500</v>
      </c>
      <c r="D4381" s="5">
        <v>1283756.6199999999</v>
      </c>
      <c r="E4381" s="5">
        <v>1435785.14</v>
      </c>
      <c r="F4381" s="5">
        <v>1613834.53</v>
      </c>
      <c r="G4381" s="5">
        <v>1771177.18</v>
      </c>
      <c r="H4381" s="5">
        <v>1736819.6199999999</v>
      </c>
      <c r="I4381" s="5">
        <v>1768063.78</v>
      </c>
      <c r="J4381" s="12"/>
    </row>
    <row r="4382" spans="2:10" ht="16.5" thickTop="1" thickBot="1" x14ac:dyDescent="0.3">
      <c r="B4382" s="30" t="s">
        <v>484</v>
      </c>
      <c r="D4382" s="5"/>
      <c r="E4382" s="5"/>
      <c r="F4382" s="5"/>
      <c r="G4382" s="5"/>
      <c r="H4382" s="5"/>
      <c r="I4382" s="5"/>
      <c r="J4382" s="12"/>
    </row>
    <row r="4383" spans="2:10" ht="16.5" thickTop="1" thickBot="1" x14ac:dyDescent="0.3">
      <c r="B4383" s="31" t="s">
        <v>15</v>
      </c>
      <c r="C4383">
        <v>100</v>
      </c>
      <c r="D4383" s="5">
        <v>0</v>
      </c>
      <c r="E4383" s="5">
        <v>1100312.29</v>
      </c>
      <c r="F4383" s="5">
        <v>765504.29</v>
      </c>
      <c r="G4383" s="5">
        <v>1747926.48</v>
      </c>
      <c r="H4383" s="5">
        <v>1372058.35</v>
      </c>
      <c r="I4383" s="5">
        <v>1386654.26</v>
      </c>
      <c r="J4383" s="12"/>
    </row>
    <row r="4384" spans="2:10" ht="16.5" thickTop="1" thickBot="1" x14ac:dyDescent="0.3">
      <c r="B4384" s="31" t="s">
        <v>16</v>
      </c>
      <c r="C4384">
        <v>135</v>
      </c>
      <c r="D4384" s="5">
        <v>0</v>
      </c>
      <c r="E4384" s="5">
        <v>12990000</v>
      </c>
      <c r="F4384" s="5">
        <v>14000000</v>
      </c>
      <c r="G4384" s="5">
        <v>14000000</v>
      </c>
      <c r="H4384" s="5">
        <v>16000000</v>
      </c>
      <c r="I4384" s="5">
        <v>16400000</v>
      </c>
      <c r="J4384" s="12"/>
    </row>
    <row r="4385" spans="2:10" ht="16.5" thickTop="1" thickBot="1" x14ac:dyDescent="0.3">
      <c r="B4385" s="31" t="s">
        <v>17</v>
      </c>
      <c r="C4385">
        <v>200</v>
      </c>
      <c r="D4385" s="5">
        <v>0</v>
      </c>
      <c r="E4385" s="5">
        <v>10302663.59</v>
      </c>
      <c r="F4385" s="5">
        <v>12563175.960000001</v>
      </c>
      <c r="G4385" s="5">
        <v>11918362.800000001</v>
      </c>
      <c r="H4385" s="5">
        <v>15387392.390000001</v>
      </c>
      <c r="I4385" s="5">
        <v>16104547.460000001</v>
      </c>
      <c r="J4385" s="12"/>
    </row>
    <row r="4386" spans="2:10" ht="16.5" thickTop="1" thickBot="1" x14ac:dyDescent="0.3">
      <c r="B4386" s="31" t="s">
        <v>18</v>
      </c>
      <c r="C4386">
        <v>220</v>
      </c>
      <c r="D4386" s="5">
        <v>0</v>
      </c>
      <c r="E4386" s="5">
        <v>2687336.41</v>
      </c>
      <c r="F4386" s="5">
        <v>1436824.0399999991</v>
      </c>
      <c r="G4386" s="5">
        <v>2081637.1999999993</v>
      </c>
      <c r="H4386" s="5">
        <v>612607.6099999994</v>
      </c>
      <c r="I4386" s="5">
        <v>295452.53999999911</v>
      </c>
      <c r="J4386" s="12"/>
    </row>
    <row r="4387" spans="2:10" ht="16.5" thickTop="1" thickBot="1" x14ac:dyDescent="0.3">
      <c r="B4387" s="31" t="s">
        <v>19</v>
      </c>
      <c r="C4387">
        <v>500</v>
      </c>
      <c r="D4387" s="5">
        <v>0</v>
      </c>
      <c r="E4387" s="5">
        <v>1307713.7200000002</v>
      </c>
      <c r="F4387" s="5">
        <v>1343197.92</v>
      </c>
      <c r="G4387" s="5">
        <v>969361.09</v>
      </c>
      <c r="H4387" s="5">
        <v>1551499.87</v>
      </c>
      <c r="I4387" s="5">
        <v>1591937.47</v>
      </c>
      <c r="J4387" s="12"/>
    </row>
    <row r="4388" spans="2:10" ht="16.5" thickTop="1" thickBot="1" x14ac:dyDescent="0.3">
      <c r="B4388" s="30" t="s">
        <v>485</v>
      </c>
      <c r="D4388" s="5"/>
      <c r="E4388" s="5"/>
      <c r="F4388" s="5"/>
      <c r="G4388" s="5"/>
      <c r="H4388" s="5"/>
      <c r="I4388" s="5"/>
      <c r="J4388" s="12"/>
    </row>
    <row r="4389" spans="2:10" ht="16.5" thickTop="1" thickBot="1" x14ac:dyDescent="0.3">
      <c r="B4389" s="31" t="s">
        <v>16</v>
      </c>
      <c r="C4389">
        <v>135</v>
      </c>
      <c r="D4389" s="5">
        <v>0</v>
      </c>
      <c r="E4389" s="5">
        <v>9110000</v>
      </c>
      <c r="F4389" s="5">
        <v>14000000</v>
      </c>
      <c r="G4389" s="5">
        <v>14000000</v>
      </c>
      <c r="H4389" s="5">
        <v>15000000</v>
      </c>
      <c r="I4389" s="5">
        <v>14800000</v>
      </c>
      <c r="J4389" s="12"/>
    </row>
    <row r="4390" spans="2:10" ht="16.5" thickTop="1" thickBot="1" x14ac:dyDescent="0.3">
      <c r="B4390" s="31" t="s">
        <v>17</v>
      </c>
      <c r="C4390">
        <v>200</v>
      </c>
      <c r="D4390" s="5">
        <v>0</v>
      </c>
      <c r="E4390" s="5">
        <v>9107214.2300000004</v>
      </c>
      <c r="F4390" s="5">
        <v>11139049.280000001</v>
      </c>
      <c r="G4390" s="5">
        <v>11117684.109999999</v>
      </c>
      <c r="H4390" s="5">
        <v>13812495.98</v>
      </c>
      <c r="I4390" s="5">
        <v>14516301.329999998</v>
      </c>
      <c r="J4390" s="12"/>
    </row>
    <row r="4391" spans="2:10" ht="16.5" thickTop="1" thickBot="1" x14ac:dyDescent="0.3">
      <c r="B4391" s="31" t="s">
        <v>18</v>
      </c>
      <c r="C4391">
        <v>220</v>
      </c>
      <c r="D4391" s="5">
        <v>0</v>
      </c>
      <c r="E4391" s="5">
        <v>2785.769999999553</v>
      </c>
      <c r="F4391" s="5">
        <v>2860950.7199999988</v>
      </c>
      <c r="G4391" s="5">
        <v>2882315.8900000006</v>
      </c>
      <c r="H4391" s="5">
        <v>1187504.0199999996</v>
      </c>
      <c r="I4391" s="5">
        <v>283698.67000000179</v>
      </c>
      <c r="J4391" s="12"/>
    </row>
    <row r="4392" spans="2:10" ht="16.5" thickTop="1" thickBot="1" x14ac:dyDescent="0.3">
      <c r="B4392" s="30" t="s">
        <v>40</v>
      </c>
      <c r="D4392" s="5"/>
      <c r="E4392" s="5"/>
      <c r="F4392" s="5"/>
      <c r="G4392" s="5"/>
      <c r="H4392" s="5"/>
      <c r="I4392" s="5"/>
      <c r="J4392" s="12"/>
    </row>
    <row r="4393" spans="2:10" ht="16.5" thickTop="1" thickBot="1" x14ac:dyDescent="0.3">
      <c r="B4393" s="31" t="s">
        <v>15</v>
      </c>
      <c r="C4393">
        <v>100</v>
      </c>
      <c r="D4393" s="5">
        <v>0</v>
      </c>
      <c r="E4393" s="5">
        <v>0</v>
      </c>
      <c r="F4393" s="5">
        <v>0</v>
      </c>
      <c r="G4393" s="5">
        <v>12340939.130000001</v>
      </c>
      <c r="H4393" s="5">
        <v>324363433.69999999</v>
      </c>
      <c r="I4393" s="5">
        <v>16148308.18</v>
      </c>
      <c r="J4393" s="12"/>
    </row>
    <row r="4394" spans="2:10" ht="16.5" thickTop="1" thickBot="1" x14ac:dyDescent="0.3">
      <c r="B4394" s="31" t="s">
        <v>16</v>
      </c>
      <c r="C4394">
        <v>135</v>
      </c>
      <c r="D4394" s="5">
        <v>0</v>
      </c>
      <c r="E4394" s="5">
        <v>0</v>
      </c>
      <c r="F4394" s="5">
        <v>0</v>
      </c>
      <c r="G4394" s="5">
        <v>316876774.5</v>
      </c>
      <c r="H4394" s="5">
        <v>381916030.82000005</v>
      </c>
      <c r="I4394" s="5">
        <v>309520868.38</v>
      </c>
      <c r="J4394" s="12"/>
    </row>
    <row r="4395" spans="2:10" ht="16.5" thickTop="1" thickBot="1" x14ac:dyDescent="0.3">
      <c r="B4395" s="31" t="s">
        <v>17</v>
      </c>
      <c r="C4395">
        <v>200</v>
      </c>
      <c r="D4395" s="5">
        <v>0</v>
      </c>
      <c r="E4395" s="5">
        <v>0</v>
      </c>
      <c r="F4395" s="5">
        <v>0</v>
      </c>
      <c r="G4395" s="5">
        <v>304535835.36999989</v>
      </c>
      <c r="H4395" s="5">
        <v>48275491.289999999</v>
      </c>
      <c r="I4395" s="5">
        <v>308217915.71999979</v>
      </c>
      <c r="J4395" s="12"/>
    </row>
    <row r="4396" spans="2:10" ht="16.5" thickTop="1" thickBot="1" x14ac:dyDescent="0.3">
      <c r="B4396" s="31" t="s">
        <v>18</v>
      </c>
      <c r="C4396">
        <v>220</v>
      </c>
      <c r="D4396" s="5">
        <v>0</v>
      </c>
      <c r="E4396" s="5">
        <v>0</v>
      </c>
      <c r="F4396" s="5">
        <v>0</v>
      </c>
      <c r="G4396" s="5">
        <v>12340939.130000114</v>
      </c>
      <c r="H4396" s="5">
        <v>333640539.53000003</v>
      </c>
      <c r="I4396" s="5">
        <v>1302952.660000205</v>
      </c>
      <c r="J4396" s="12"/>
    </row>
    <row r="4397" spans="2:10" ht="16.5" thickTop="1" thickBot="1" x14ac:dyDescent="0.3">
      <c r="B4397" s="31" t="s">
        <v>19</v>
      </c>
      <c r="C4397">
        <v>500</v>
      </c>
      <c r="D4397" s="5">
        <v>0</v>
      </c>
      <c r="E4397" s="5">
        <v>0</v>
      </c>
      <c r="F4397" s="5">
        <v>0</v>
      </c>
      <c r="G4397" s="5">
        <v>0</v>
      </c>
      <c r="H4397" s="5">
        <v>0</v>
      </c>
      <c r="I4397" s="5">
        <v>2790.2</v>
      </c>
      <c r="J4397" s="12"/>
    </row>
    <row r="4398" spans="2:10" ht="16.5" thickTop="1" thickBot="1" x14ac:dyDescent="0.3">
      <c r="B4398" s="30" t="s">
        <v>33</v>
      </c>
      <c r="D4398" s="5"/>
      <c r="E4398" s="5"/>
      <c r="F4398" s="5"/>
      <c r="G4398" s="5"/>
      <c r="H4398" s="5"/>
      <c r="I4398" s="5"/>
      <c r="J4398" s="12"/>
    </row>
    <row r="4399" spans="2:10" ht="16.5" thickTop="1" thickBot="1" x14ac:dyDescent="0.3">
      <c r="B4399" s="31" t="s">
        <v>15</v>
      </c>
      <c r="C4399">
        <v>100</v>
      </c>
      <c r="D4399" s="5">
        <v>0</v>
      </c>
      <c r="E4399" s="5">
        <v>0</v>
      </c>
      <c r="F4399" s="5">
        <v>0</v>
      </c>
      <c r="G4399" s="5">
        <v>160438.18</v>
      </c>
      <c r="H4399" s="5">
        <v>0</v>
      </c>
      <c r="I4399" s="5">
        <v>0</v>
      </c>
      <c r="J4399" s="12"/>
    </row>
    <row r="4400" spans="2:10" ht="16.5" thickTop="1" thickBot="1" x14ac:dyDescent="0.3">
      <c r="B4400" s="31" t="s">
        <v>16</v>
      </c>
      <c r="C4400">
        <v>135</v>
      </c>
      <c r="D4400" s="5">
        <v>0</v>
      </c>
      <c r="E4400" s="5">
        <v>0</v>
      </c>
      <c r="F4400" s="5">
        <v>644573383</v>
      </c>
      <c r="G4400" s="5">
        <v>731051970.89999998</v>
      </c>
      <c r="H4400" s="5">
        <v>9117.67</v>
      </c>
      <c r="I4400" s="5">
        <v>0</v>
      </c>
      <c r="J4400" s="12"/>
    </row>
    <row r="4401" spans="2:10" ht="16.5" thickTop="1" thickBot="1" x14ac:dyDescent="0.3">
      <c r="B4401" s="31" t="s">
        <v>17</v>
      </c>
      <c r="C4401">
        <v>200</v>
      </c>
      <c r="D4401" s="5">
        <v>0</v>
      </c>
      <c r="E4401" s="5">
        <v>0</v>
      </c>
      <c r="F4401" s="5">
        <v>644573383</v>
      </c>
      <c r="G4401" s="5">
        <v>730891532.71999979</v>
      </c>
      <c r="H4401" s="5">
        <v>9117.6699999999983</v>
      </c>
      <c r="I4401" s="5">
        <v>0</v>
      </c>
      <c r="J4401" s="12"/>
    </row>
    <row r="4402" spans="2:10" ht="16.5" thickTop="1" thickBot="1" x14ac:dyDescent="0.3">
      <c r="B4402" s="31" t="s">
        <v>18</v>
      </c>
      <c r="C4402">
        <v>220</v>
      </c>
      <c r="D4402" s="5">
        <v>0</v>
      </c>
      <c r="E4402" s="5">
        <v>0</v>
      </c>
      <c r="F4402" s="5">
        <v>0</v>
      </c>
      <c r="G4402" s="5">
        <v>160438.18000018597</v>
      </c>
      <c r="H4402" s="5">
        <v>1.8189894035458565E-12</v>
      </c>
      <c r="I4402" s="5">
        <v>0</v>
      </c>
      <c r="J4402" s="12"/>
    </row>
    <row r="4403" spans="2:10" ht="16.5" thickTop="1" thickBot="1" x14ac:dyDescent="0.3">
      <c r="B4403" s="31" t="s">
        <v>19</v>
      </c>
      <c r="C4403">
        <v>500</v>
      </c>
      <c r="D4403" s="5">
        <v>0</v>
      </c>
      <c r="E4403" s="5">
        <v>0</v>
      </c>
      <c r="F4403" s="5">
        <v>0</v>
      </c>
      <c r="G4403" s="5">
        <v>0</v>
      </c>
      <c r="H4403" s="5">
        <v>6207199.3700000001</v>
      </c>
      <c r="I4403" s="5">
        <v>11062.480000000001</v>
      </c>
      <c r="J4403" s="12"/>
    </row>
    <row r="4404" spans="2:10" ht="16.5" thickTop="1" thickBot="1" x14ac:dyDescent="0.3">
      <c r="B4404" s="29" t="s">
        <v>507</v>
      </c>
      <c r="D4404" s="5"/>
      <c r="E4404" s="5"/>
      <c r="F4404" s="5"/>
      <c r="G4404" s="5"/>
      <c r="H4404" s="5"/>
      <c r="I4404" s="5"/>
      <c r="J4404" s="12"/>
    </row>
    <row r="4405" spans="2:10" ht="16.5" thickTop="1" thickBot="1" x14ac:dyDescent="0.3">
      <c r="B4405" s="30" t="s">
        <v>508</v>
      </c>
      <c r="D4405" s="5"/>
      <c r="E4405" s="5"/>
      <c r="F4405" s="5"/>
      <c r="G4405" s="5"/>
      <c r="H4405" s="5"/>
      <c r="I4405" s="5"/>
      <c r="J4405" s="12"/>
    </row>
    <row r="4406" spans="2:10" ht="16.5" thickTop="1" thickBot="1" x14ac:dyDescent="0.3">
      <c r="B4406" s="31" t="s">
        <v>15</v>
      </c>
      <c r="C4406">
        <v>100</v>
      </c>
      <c r="D4406" s="5">
        <v>2849957.97</v>
      </c>
      <c r="E4406" s="5">
        <v>1728237.39</v>
      </c>
      <c r="F4406" s="5">
        <v>2202358.38</v>
      </c>
      <c r="G4406" s="5">
        <v>2668342.15</v>
      </c>
      <c r="H4406" s="5">
        <v>2185058.92</v>
      </c>
      <c r="I4406" s="5">
        <v>2185058.92</v>
      </c>
      <c r="J4406" s="12"/>
    </row>
    <row r="4407" spans="2:10" ht="16.5" thickTop="1" thickBot="1" x14ac:dyDescent="0.3">
      <c r="B4407" s="31" t="s">
        <v>19</v>
      </c>
      <c r="C4407">
        <v>500</v>
      </c>
      <c r="D4407" s="5">
        <v>625286.55000000005</v>
      </c>
      <c r="E4407" s="5">
        <v>1053279.42</v>
      </c>
      <c r="F4407" s="5">
        <v>474120.99</v>
      </c>
      <c r="G4407" s="5">
        <v>465983.77</v>
      </c>
      <c r="H4407" s="5">
        <v>16716.77</v>
      </c>
      <c r="I4407" s="5">
        <v>0</v>
      </c>
      <c r="J4407" s="12"/>
    </row>
    <row r="4408" spans="2:10" ht="16.5" thickTop="1" thickBot="1" x14ac:dyDescent="0.3">
      <c r="B4408" s="29" t="s">
        <v>509</v>
      </c>
      <c r="D4408" s="5"/>
      <c r="E4408" s="5"/>
      <c r="F4408" s="5"/>
      <c r="G4408" s="5"/>
      <c r="H4408" s="5"/>
      <c r="I4408" s="5"/>
      <c r="J4408" s="12"/>
    </row>
    <row r="4409" spans="2:10" ht="16.5" thickTop="1" thickBot="1" x14ac:dyDescent="0.3">
      <c r="B4409" s="30" t="s">
        <v>510</v>
      </c>
      <c r="D4409" s="5"/>
      <c r="E4409" s="5"/>
      <c r="F4409" s="5"/>
      <c r="G4409" s="5"/>
      <c r="H4409" s="5"/>
      <c r="I4409" s="5"/>
      <c r="J4409" s="12"/>
    </row>
    <row r="4410" spans="2:10" ht="16.5" thickTop="1" thickBot="1" x14ac:dyDescent="0.3">
      <c r="B4410" s="31" t="s">
        <v>15</v>
      </c>
      <c r="C4410">
        <v>100</v>
      </c>
      <c r="D4410" s="5">
        <v>3700807.15</v>
      </c>
      <c r="E4410" s="5">
        <v>4405229.57</v>
      </c>
      <c r="F4410" s="5">
        <v>3617992.22</v>
      </c>
      <c r="G4410" s="5">
        <v>3157426.52</v>
      </c>
      <c r="H4410" s="5">
        <v>3341044.74</v>
      </c>
      <c r="I4410" s="5">
        <v>3205951.91</v>
      </c>
      <c r="J4410" s="12"/>
    </row>
    <row r="4411" spans="2:10" ht="16.5" thickTop="1" thickBot="1" x14ac:dyDescent="0.3">
      <c r="B4411" s="31" t="s">
        <v>19</v>
      </c>
      <c r="C4411">
        <v>500</v>
      </c>
      <c r="D4411" s="5">
        <v>47640.09</v>
      </c>
      <c r="E4411" s="5">
        <v>73152.42</v>
      </c>
      <c r="F4411" s="5">
        <v>81741.649999999994</v>
      </c>
      <c r="G4411" s="5">
        <v>21374.3</v>
      </c>
      <c r="H4411" s="5">
        <v>6338.22</v>
      </c>
      <c r="I4411" s="5">
        <v>58210.17</v>
      </c>
      <c r="J4411" s="12"/>
    </row>
    <row r="4412" spans="2:10" ht="16.5" thickTop="1" thickBot="1" x14ac:dyDescent="0.3">
      <c r="B4412" s="30" t="s">
        <v>128</v>
      </c>
      <c r="D4412" s="5"/>
      <c r="E4412" s="5"/>
      <c r="F4412" s="5"/>
      <c r="G4412" s="5"/>
      <c r="H4412" s="5"/>
      <c r="I4412" s="5"/>
      <c r="J4412" s="12"/>
    </row>
    <row r="4413" spans="2:10" ht="16.5" thickTop="1" thickBot="1" x14ac:dyDescent="0.3">
      <c r="B4413" s="31" t="s">
        <v>19</v>
      </c>
      <c r="C4413">
        <v>500</v>
      </c>
      <c r="D4413" s="5">
        <v>256354</v>
      </c>
      <c r="E4413" s="5">
        <v>191115.40000000002</v>
      </c>
      <c r="F4413" s="5">
        <v>112560.09</v>
      </c>
      <c r="G4413" s="5">
        <v>139196.85999999999</v>
      </c>
      <c r="H4413" s="5">
        <v>156301.20000000001</v>
      </c>
      <c r="I4413" s="5">
        <v>289911.33</v>
      </c>
      <c r="J4413" s="12"/>
    </row>
    <row r="4414" spans="2:10" ht="16.5" thickTop="1" thickBot="1" x14ac:dyDescent="0.3">
      <c r="B4414" s="30" t="s">
        <v>511</v>
      </c>
      <c r="D4414" s="5"/>
      <c r="E4414" s="5"/>
      <c r="F4414" s="5"/>
      <c r="G4414" s="5"/>
      <c r="H4414" s="5"/>
      <c r="I4414" s="5"/>
      <c r="J4414" s="12"/>
    </row>
    <row r="4415" spans="2:10" ht="16.5" thickTop="1" thickBot="1" x14ac:dyDescent="0.3">
      <c r="B4415" s="31" t="s">
        <v>15</v>
      </c>
      <c r="C4415">
        <v>100</v>
      </c>
      <c r="D4415" s="5">
        <v>614003.26</v>
      </c>
      <c r="E4415" s="5">
        <v>681659.11</v>
      </c>
      <c r="F4415" s="5">
        <v>1915719.19</v>
      </c>
      <c r="G4415" s="5">
        <v>2473710.5699999998</v>
      </c>
      <c r="H4415" s="5">
        <v>2556744.4200000004</v>
      </c>
      <c r="I4415" s="5">
        <v>2890876.5999999996</v>
      </c>
      <c r="J4415" s="12"/>
    </row>
    <row r="4416" spans="2:10" ht="16.5" thickTop="1" thickBot="1" x14ac:dyDescent="0.3">
      <c r="B4416" s="31" t="s">
        <v>16</v>
      </c>
      <c r="C4416">
        <v>135</v>
      </c>
      <c r="D4416" s="5">
        <v>2417446</v>
      </c>
      <c r="E4416" s="5">
        <v>2476080</v>
      </c>
      <c r="F4416" s="5">
        <v>2308495</v>
      </c>
      <c r="G4416" s="5">
        <v>2328158</v>
      </c>
      <c r="H4416" s="5">
        <v>2328158</v>
      </c>
      <c r="I4416" s="5">
        <v>2767913</v>
      </c>
      <c r="J4416" s="12"/>
    </row>
    <row r="4417" spans="2:10" ht="16.5" thickTop="1" thickBot="1" x14ac:dyDescent="0.3">
      <c r="B4417" s="31" t="s">
        <v>17</v>
      </c>
      <c r="C4417">
        <v>200</v>
      </c>
      <c r="D4417" s="5">
        <v>2271239.3400000003</v>
      </c>
      <c r="E4417" s="5">
        <v>2174013.2399999988</v>
      </c>
      <c r="F4417" s="5">
        <v>2133584.0299999998</v>
      </c>
      <c r="G4417" s="5">
        <v>2121284.3600000008</v>
      </c>
      <c r="H4417" s="5">
        <v>1908882.8900000006</v>
      </c>
      <c r="I4417" s="5">
        <v>2119526.0899999994</v>
      </c>
      <c r="J4417" s="12"/>
    </row>
    <row r="4418" spans="2:10" ht="16.5" thickTop="1" thickBot="1" x14ac:dyDescent="0.3">
      <c r="B4418" s="31" t="s">
        <v>18</v>
      </c>
      <c r="C4418">
        <v>220</v>
      </c>
      <c r="D4418" s="5">
        <v>146206.65999999968</v>
      </c>
      <c r="E4418" s="5">
        <v>302066.76000000117</v>
      </c>
      <c r="F4418" s="5">
        <v>174910.9700000002</v>
      </c>
      <c r="G4418" s="5">
        <v>206873.6399999992</v>
      </c>
      <c r="H4418" s="5">
        <v>419275.1099999994</v>
      </c>
      <c r="I4418" s="5">
        <v>648386.91000000061</v>
      </c>
      <c r="J4418" s="12"/>
    </row>
    <row r="4419" spans="2:10" ht="16.5" thickTop="1" thickBot="1" x14ac:dyDescent="0.3">
      <c r="B4419" s="31" t="s">
        <v>19</v>
      </c>
      <c r="C4419">
        <v>500</v>
      </c>
      <c r="D4419" s="5">
        <v>2359616.35</v>
      </c>
      <c r="E4419" s="5">
        <v>2884241.09</v>
      </c>
      <c r="F4419" s="5">
        <v>2509967.11</v>
      </c>
      <c r="G4419" s="5">
        <v>2210701.7400000002</v>
      </c>
      <c r="H4419" s="5">
        <v>2182562.7399999998</v>
      </c>
      <c r="I4419" s="5">
        <v>2272338.2700000005</v>
      </c>
      <c r="J4419" s="12"/>
    </row>
    <row r="4420" spans="2:10" ht="16.5" thickTop="1" thickBot="1" x14ac:dyDescent="0.3">
      <c r="B4420" s="8" t="s">
        <v>512</v>
      </c>
      <c r="D4420" s="5"/>
      <c r="E4420" s="5"/>
      <c r="F4420" s="5"/>
      <c r="G4420" s="5"/>
      <c r="H4420" s="5"/>
      <c r="I4420" s="5"/>
      <c r="J4420" s="12"/>
    </row>
    <row r="4421" spans="2:10" ht="16.5" thickTop="1" thickBot="1" x14ac:dyDescent="0.3">
      <c r="B4421" s="29" t="s">
        <v>513</v>
      </c>
      <c r="D4421" s="5"/>
      <c r="E4421" s="5"/>
      <c r="F4421" s="5"/>
      <c r="G4421" s="5"/>
      <c r="H4421" s="5"/>
      <c r="I4421" s="5"/>
      <c r="J4421" s="12"/>
    </row>
    <row r="4422" spans="2:10" ht="16.5" thickTop="1" thickBot="1" x14ac:dyDescent="0.3">
      <c r="B4422" s="30" t="s">
        <v>38</v>
      </c>
      <c r="D4422" s="5"/>
      <c r="E4422" s="5"/>
      <c r="F4422" s="5"/>
      <c r="G4422" s="5"/>
      <c r="H4422" s="5"/>
      <c r="I4422" s="5"/>
      <c r="J4422" s="12"/>
    </row>
    <row r="4423" spans="2:10" ht="16.5" thickTop="1" thickBot="1" x14ac:dyDescent="0.3">
      <c r="B4423" s="31" t="s">
        <v>15</v>
      </c>
      <c r="C4423">
        <v>100</v>
      </c>
      <c r="D4423" s="5">
        <v>2000</v>
      </c>
      <c r="E4423" s="5">
        <v>2000</v>
      </c>
      <c r="F4423" s="5">
        <v>2000</v>
      </c>
      <c r="G4423" s="5">
        <v>2000</v>
      </c>
      <c r="H4423" s="5">
        <v>2000</v>
      </c>
      <c r="I4423" s="5">
        <v>2000</v>
      </c>
      <c r="J4423" s="12"/>
    </row>
    <row r="4424" spans="2:10" ht="16.5" thickTop="1" thickBot="1" x14ac:dyDescent="0.3">
      <c r="B4424" s="31" t="s">
        <v>16</v>
      </c>
      <c r="C4424">
        <v>135</v>
      </c>
      <c r="D4424" s="5">
        <v>9419998</v>
      </c>
      <c r="E4424" s="5">
        <v>9419998</v>
      </c>
      <c r="F4424" s="5">
        <v>9419998</v>
      </c>
      <c r="G4424" s="5">
        <v>9419998</v>
      </c>
      <c r="H4424" s="5">
        <v>9419998</v>
      </c>
      <c r="I4424" s="5">
        <v>9419998</v>
      </c>
      <c r="J4424" s="12"/>
    </row>
    <row r="4425" spans="2:10" ht="16.5" thickTop="1" thickBot="1" x14ac:dyDescent="0.3">
      <c r="B4425" s="31" t="s">
        <v>17</v>
      </c>
      <c r="C4425">
        <v>200</v>
      </c>
      <c r="D4425" s="5">
        <v>9419998</v>
      </c>
      <c r="E4425" s="5">
        <v>9419998</v>
      </c>
      <c r="F4425" s="5">
        <v>9419998</v>
      </c>
      <c r="G4425" s="5">
        <v>9419998</v>
      </c>
      <c r="H4425" s="5">
        <v>9419998</v>
      </c>
      <c r="I4425" s="5">
        <v>9419998</v>
      </c>
      <c r="J4425" s="12"/>
    </row>
    <row r="4426" spans="2:10" ht="16.5" thickTop="1" thickBot="1" x14ac:dyDescent="0.3">
      <c r="B4426" s="30" t="s">
        <v>514</v>
      </c>
      <c r="D4426" s="5"/>
      <c r="E4426" s="5"/>
      <c r="F4426" s="5"/>
      <c r="G4426" s="5"/>
      <c r="H4426" s="5"/>
      <c r="I4426" s="5"/>
      <c r="J4426" s="12"/>
    </row>
    <row r="4427" spans="2:10" ht="16.5" thickTop="1" thickBot="1" x14ac:dyDescent="0.3">
      <c r="B4427" s="31" t="s">
        <v>16</v>
      </c>
      <c r="C4427">
        <v>135</v>
      </c>
      <c r="D4427" s="5">
        <v>0</v>
      </c>
      <c r="E4427" s="5">
        <v>0</v>
      </c>
      <c r="F4427" s="5">
        <v>0</v>
      </c>
      <c r="G4427" s="5">
        <v>0</v>
      </c>
      <c r="H4427" s="5">
        <v>148333.4</v>
      </c>
      <c r="I4427" s="5">
        <v>0</v>
      </c>
      <c r="J4427" s="12"/>
    </row>
    <row r="4428" spans="2:10" ht="16.5" thickTop="1" thickBot="1" x14ac:dyDescent="0.3">
      <c r="B4428" s="31" t="s">
        <v>17</v>
      </c>
      <c r="C4428">
        <v>200</v>
      </c>
      <c r="D4428" s="5">
        <v>0</v>
      </c>
      <c r="E4428" s="5">
        <v>0</v>
      </c>
      <c r="F4428" s="5">
        <v>0</v>
      </c>
      <c r="G4428" s="5">
        <v>0</v>
      </c>
      <c r="H4428" s="5">
        <v>148333.20000000001</v>
      </c>
      <c r="I4428" s="5">
        <v>0</v>
      </c>
      <c r="J4428" s="12"/>
    </row>
    <row r="4429" spans="2:10" ht="16.5" thickTop="1" thickBot="1" x14ac:dyDescent="0.3">
      <c r="B4429" s="31" t="s">
        <v>18</v>
      </c>
      <c r="C4429">
        <v>220</v>
      </c>
      <c r="D4429" s="5">
        <v>0</v>
      </c>
      <c r="E4429" s="5">
        <v>0</v>
      </c>
      <c r="F4429" s="5">
        <v>0</v>
      </c>
      <c r="G4429" s="5">
        <v>0</v>
      </c>
      <c r="H4429" s="5">
        <v>0.1999999999825377</v>
      </c>
      <c r="I4429" s="5">
        <v>0</v>
      </c>
      <c r="J4429" s="12"/>
    </row>
    <row r="4430" spans="2:10" ht="16.5" thickTop="1" thickBot="1" x14ac:dyDescent="0.3">
      <c r="B4430" s="29" t="s">
        <v>515</v>
      </c>
      <c r="D4430" s="5"/>
      <c r="E4430" s="5"/>
      <c r="F4430" s="5"/>
      <c r="G4430" s="5"/>
      <c r="H4430" s="5"/>
      <c r="I4430" s="5"/>
      <c r="J4430" s="12"/>
    </row>
    <row r="4431" spans="2:10" ht="16.5" thickTop="1" thickBot="1" x14ac:dyDescent="0.3">
      <c r="B4431" s="30" t="s">
        <v>516</v>
      </c>
      <c r="D4431" s="5"/>
      <c r="E4431" s="5"/>
      <c r="F4431" s="5"/>
      <c r="G4431" s="5"/>
      <c r="H4431" s="5"/>
      <c r="I4431" s="5"/>
      <c r="J4431" s="12"/>
    </row>
    <row r="4432" spans="2:10" ht="16.5" thickTop="1" thickBot="1" x14ac:dyDescent="0.3">
      <c r="B4432" s="31" t="s">
        <v>15</v>
      </c>
      <c r="C4432">
        <v>100</v>
      </c>
      <c r="D4432" s="5">
        <v>371534.00000000012</v>
      </c>
      <c r="E4432" s="5">
        <v>808230.12</v>
      </c>
      <c r="F4432" s="5">
        <v>1199313.5299999998</v>
      </c>
      <c r="G4432" s="5">
        <v>619.24000000000842</v>
      </c>
      <c r="H4432" s="5">
        <v>1669.27</v>
      </c>
      <c r="I4432" s="5">
        <v>1673.94</v>
      </c>
      <c r="J4432" s="12"/>
    </row>
    <row r="4433" spans="2:10" ht="16.5" thickTop="1" thickBot="1" x14ac:dyDescent="0.3">
      <c r="B4433" s="31" t="s">
        <v>16</v>
      </c>
      <c r="C4433">
        <v>135</v>
      </c>
      <c r="D4433" s="5">
        <v>21521591</v>
      </c>
      <c r="E4433" s="5">
        <v>20349391</v>
      </c>
      <c r="F4433" s="5">
        <v>18768418</v>
      </c>
      <c r="G4433" s="5">
        <v>17215735</v>
      </c>
      <c r="H4433" s="5">
        <v>25000</v>
      </c>
      <c r="I4433" s="5">
        <v>50000</v>
      </c>
      <c r="J4433" s="12"/>
    </row>
    <row r="4434" spans="2:10" ht="16.5" thickTop="1" thickBot="1" x14ac:dyDescent="0.3">
      <c r="B4434" s="31" t="s">
        <v>17</v>
      </c>
      <c r="C4434">
        <v>200</v>
      </c>
      <c r="D4434" s="5">
        <v>20109812.850000001</v>
      </c>
      <c r="E4434" s="5">
        <v>18780955.659999982</v>
      </c>
      <c r="F4434" s="5">
        <v>16271312.469999995</v>
      </c>
      <c r="G4434" s="5">
        <v>12464829.19999999</v>
      </c>
      <c r="H4434" s="5">
        <v>638.33000000000004</v>
      </c>
      <c r="I4434" s="5">
        <v>0</v>
      </c>
      <c r="J4434" s="12"/>
    </row>
    <row r="4435" spans="2:10" ht="16.5" thickTop="1" thickBot="1" x14ac:dyDescent="0.3">
      <c r="B4435" s="31" t="s">
        <v>18</v>
      </c>
      <c r="C4435">
        <v>220</v>
      </c>
      <c r="D4435" s="5">
        <v>1411778.1499999985</v>
      </c>
      <c r="E4435" s="5">
        <v>1568435.3400000185</v>
      </c>
      <c r="F4435" s="5">
        <v>2497105.5300000049</v>
      </c>
      <c r="G4435" s="5">
        <v>4750905.8000000101</v>
      </c>
      <c r="H4435" s="5">
        <v>24361.67</v>
      </c>
      <c r="I4435" s="5">
        <v>50000</v>
      </c>
      <c r="J4435" s="12"/>
    </row>
    <row r="4436" spans="2:10" ht="16.5" thickTop="1" thickBot="1" x14ac:dyDescent="0.3">
      <c r="B4436" s="31" t="s">
        <v>19</v>
      </c>
      <c r="C4436">
        <v>500</v>
      </c>
      <c r="D4436" s="5">
        <v>20570961.5</v>
      </c>
      <c r="E4436" s="5">
        <v>19308878.719999995</v>
      </c>
      <c r="F4436" s="5">
        <v>16754612.880000001</v>
      </c>
      <c r="G4436" s="5">
        <v>11191134.91</v>
      </c>
      <c r="H4436" s="5">
        <v>1728.36</v>
      </c>
      <c r="I4436" s="5">
        <v>830.62</v>
      </c>
      <c r="J4436" s="12"/>
    </row>
    <row r="4437" spans="2:10" ht="16.5" thickTop="1" thickBot="1" x14ac:dyDescent="0.3">
      <c r="B4437" s="30" t="s">
        <v>138</v>
      </c>
      <c r="D4437" s="5"/>
      <c r="E4437" s="5"/>
      <c r="F4437" s="5"/>
      <c r="G4437" s="5"/>
      <c r="H4437" s="5"/>
      <c r="I4437" s="5"/>
      <c r="J4437" s="12"/>
    </row>
    <row r="4438" spans="2:10" ht="16.5" thickTop="1" thickBot="1" x14ac:dyDescent="0.3">
      <c r="B4438" s="31" t="s">
        <v>15</v>
      </c>
      <c r="C4438">
        <v>100</v>
      </c>
      <c r="D4438" s="5">
        <v>3622.99</v>
      </c>
      <c r="E4438" s="5">
        <v>0</v>
      </c>
      <c r="F4438" s="5">
        <v>388.65</v>
      </c>
      <c r="G4438" s="5">
        <v>1216.4000000000001</v>
      </c>
      <c r="H4438" s="5">
        <v>3555.95</v>
      </c>
      <c r="I4438" s="5">
        <v>15021.4</v>
      </c>
      <c r="J4438" s="12"/>
    </row>
    <row r="4439" spans="2:10" ht="16.5" thickTop="1" thickBot="1" x14ac:dyDescent="0.3">
      <c r="B4439" s="31" t="s">
        <v>16</v>
      </c>
      <c r="C4439">
        <v>135</v>
      </c>
      <c r="D4439" s="5">
        <v>0</v>
      </c>
      <c r="E4439" s="5">
        <v>0</v>
      </c>
      <c r="F4439" s="5">
        <v>0</v>
      </c>
      <c r="G4439" s="5">
        <v>0</v>
      </c>
      <c r="H4439" s="5">
        <v>0</v>
      </c>
      <c r="I4439" s="5">
        <v>45000</v>
      </c>
      <c r="J4439" s="12"/>
    </row>
    <row r="4440" spans="2:10" ht="16.5" thickTop="1" thickBot="1" x14ac:dyDescent="0.3">
      <c r="B4440" s="31" t="s">
        <v>18</v>
      </c>
      <c r="C4440">
        <v>220</v>
      </c>
      <c r="D4440" s="5">
        <v>0</v>
      </c>
      <c r="E4440" s="5">
        <v>0</v>
      </c>
      <c r="F4440" s="5">
        <v>0</v>
      </c>
      <c r="G4440" s="5">
        <v>0</v>
      </c>
      <c r="H4440" s="5">
        <v>0</v>
      </c>
      <c r="I4440" s="5">
        <v>45000</v>
      </c>
      <c r="J4440" s="12"/>
    </row>
    <row r="4441" spans="2:10" ht="16.5" thickTop="1" thickBot="1" x14ac:dyDescent="0.3">
      <c r="B4441" s="31" t="s">
        <v>19</v>
      </c>
      <c r="C4441">
        <v>500</v>
      </c>
      <c r="D4441" s="5">
        <v>235.51</v>
      </c>
      <c r="E4441" s="5">
        <v>1106.8399999999999</v>
      </c>
      <c r="F4441" s="5">
        <v>388.65</v>
      </c>
      <c r="G4441" s="5">
        <v>827.75</v>
      </c>
      <c r="H4441" s="5">
        <v>2339.5500000000002</v>
      </c>
      <c r="I4441" s="5">
        <v>11465.45</v>
      </c>
      <c r="J4441" s="12"/>
    </row>
    <row r="4442" spans="2:10" ht="16.5" thickTop="1" thickBot="1" x14ac:dyDescent="0.3">
      <c r="B4442" s="30" t="s">
        <v>103</v>
      </c>
      <c r="D4442" s="5"/>
      <c r="E4442" s="5"/>
      <c r="F4442" s="5"/>
      <c r="G4442" s="5"/>
      <c r="H4442" s="5"/>
      <c r="I4442" s="5"/>
      <c r="J4442" s="12"/>
    </row>
    <row r="4443" spans="2:10" ht="16.5" thickTop="1" thickBot="1" x14ac:dyDescent="0.3">
      <c r="B4443" s="31" t="s">
        <v>15</v>
      </c>
      <c r="C4443">
        <v>100</v>
      </c>
      <c r="D4443" s="5">
        <v>3455.28</v>
      </c>
      <c r="E4443" s="5">
        <v>0</v>
      </c>
      <c r="F4443" s="5">
        <v>6084.19</v>
      </c>
      <c r="G4443" s="5">
        <v>64398.02</v>
      </c>
      <c r="H4443" s="5">
        <v>6085.02</v>
      </c>
      <c r="I4443" s="5">
        <v>6085.02</v>
      </c>
      <c r="J4443" s="12"/>
    </row>
    <row r="4444" spans="2:10" ht="16.5" thickTop="1" thickBot="1" x14ac:dyDescent="0.3">
      <c r="B4444" s="31" t="s">
        <v>16</v>
      </c>
      <c r="C4444">
        <v>135</v>
      </c>
      <c r="D4444" s="5">
        <v>0</v>
      </c>
      <c r="E4444" s="5">
        <v>0</v>
      </c>
      <c r="F4444" s="5">
        <v>0</v>
      </c>
      <c r="G4444" s="5">
        <v>0</v>
      </c>
      <c r="H4444" s="5">
        <v>58313</v>
      </c>
      <c r="I4444" s="5">
        <v>0</v>
      </c>
      <c r="J4444" s="12"/>
    </row>
    <row r="4445" spans="2:10" ht="16.5" thickTop="1" thickBot="1" x14ac:dyDescent="0.3">
      <c r="B4445" s="31" t="s">
        <v>17</v>
      </c>
      <c r="C4445">
        <v>200</v>
      </c>
      <c r="D4445" s="5">
        <v>0</v>
      </c>
      <c r="E4445" s="5">
        <v>0</v>
      </c>
      <c r="F4445" s="5">
        <v>0</v>
      </c>
      <c r="G4445" s="5">
        <v>0</v>
      </c>
      <c r="H4445" s="5">
        <v>58313</v>
      </c>
      <c r="I4445" s="5">
        <v>0</v>
      </c>
      <c r="J4445" s="12"/>
    </row>
    <row r="4446" spans="2:10" ht="16.5" thickTop="1" thickBot="1" x14ac:dyDescent="0.3">
      <c r="B4446" s="31" t="s">
        <v>19</v>
      </c>
      <c r="C4446">
        <v>500</v>
      </c>
      <c r="D4446" s="5">
        <v>3455.28</v>
      </c>
      <c r="E4446" s="5">
        <v>0</v>
      </c>
      <c r="F4446" s="5">
        <v>6084.19</v>
      </c>
      <c r="G4446" s="5">
        <v>58313.83</v>
      </c>
      <c r="H4446" s="5">
        <v>0</v>
      </c>
      <c r="I4446" s="5">
        <v>0</v>
      </c>
      <c r="J4446" s="12"/>
    </row>
    <row r="4447" spans="2:10" ht="16.5" thickTop="1" thickBot="1" x14ac:dyDescent="0.3">
      <c r="B4447" s="30" t="s">
        <v>38</v>
      </c>
      <c r="D4447" s="5"/>
      <c r="E4447" s="5"/>
      <c r="F4447" s="5"/>
      <c r="G4447" s="5"/>
      <c r="H4447" s="5"/>
      <c r="I4447" s="5"/>
      <c r="J4447" s="12"/>
    </row>
    <row r="4448" spans="2:10" ht="16.5" thickTop="1" thickBot="1" x14ac:dyDescent="0.3">
      <c r="B4448" s="31" t="s">
        <v>15</v>
      </c>
      <c r="C4448">
        <v>100</v>
      </c>
      <c r="D4448" s="5">
        <v>60171.9</v>
      </c>
      <c r="E4448" s="5">
        <v>92994.459999999992</v>
      </c>
      <c r="F4448" s="5">
        <v>117677.34</v>
      </c>
      <c r="G4448" s="5">
        <v>14249.349999999999</v>
      </c>
      <c r="H4448" s="5">
        <v>1185517.33</v>
      </c>
      <c r="I4448" s="5">
        <v>334843.36</v>
      </c>
      <c r="J4448" s="12"/>
    </row>
    <row r="4449" spans="2:10" ht="16.5" thickTop="1" thickBot="1" x14ac:dyDescent="0.3">
      <c r="B4449" s="31" t="s">
        <v>16</v>
      </c>
      <c r="C4449">
        <v>135</v>
      </c>
      <c r="D4449" s="5">
        <v>444148</v>
      </c>
      <c r="E4449" s="5">
        <v>187963</v>
      </c>
      <c r="F4449" s="5">
        <v>187963</v>
      </c>
      <c r="G4449" s="5">
        <v>187963</v>
      </c>
      <c r="H4449" s="5">
        <v>17320385</v>
      </c>
      <c r="I4449" s="5">
        <v>17762266</v>
      </c>
      <c r="J4449" s="12"/>
    </row>
    <row r="4450" spans="2:10" ht="16.5" thickTop="1" thickBot="1" x14ac:dyDescent="0.3">
      <c r="B4450" s="31" t="s">
        <v>17</v>
      </c>
      <c r="C4450">
        <v>200</v>
      </c>
      <c r="D4450" s="5">
        <v>381034.66000000009</v>
      </c>
      <c r="E4450" s="5">
        <v>18171.38</v>
      </c>
      <c r="F4450" s="5">
        <v>76350.34</v>
      </c>
      <c r="G4450" s="5">
        <v>60832.17</v>
      </c>
      <c r="H4450" s="5">
        <v>12295295.210000005</v>
      </c>
      <c r="I4450" s="5">
        <v>13515709.710000003</v>
      </c>
      <c r="J4450" s="12"/>
    </row>
    <row r="4451" spans="2:10" ht="16.5" thickTop="1" thickBot="1" x14ac:dyDescent="0.3">
      <c r="B4451" s="31" t="s">
        <v>18</v>
      </c>
      <c r="C4451">
        <v>220</v>
      </c>
      <c r="D4451" s="5">
        <v>63113.339999999909</v>
      </c>
      <c r="E4451" s="5">
        <v>169791.62</v>
      </c>
      <c r="F4451" s="5">
        <v>111612.66</v>
      </c>
      <c r="G4451" s="5">
        <v>127130.83</v>
      </c>
      <c r="H4451" s="5">
        <v>5025089.7899999954</v>
      </c>
      <c r="I4451" s="5">
        <v>4246556.2899999972</v>
      </c>
      <c r="J4451" s="12"/>
    </row>
    <row r="4452" spans="2:10" ht="16.5" thickTop="1" thickBot="1" x14ac:dyDescent="0.3">
      <c r="B4452" s="31" t="s">
        <v>19</v>
      </c>
      <c r="C4452">
        <v>500</v>
      </c>
      <c r="D4452" s="5">
        <v>121341</v>
      </c>
      <c r="E4452" s="5">
        <v>32120.3</v>
      </c>
      <c r="F4452" s="5">
        <v>36199.99</v>
      </c>
      <c r="G4452" s="5">
        <v>29000</v>
      </c>
      <c r="H4452" s="5">
        <v>13454186.58</v>
      </c>
      <c r="I4452" s="5">
        <v>12648522.410000002</v>
      </c>
      <c r="J4452" s="12"/>
    </row>
    <row r="4453" spans="2:10" ht="16.5" thickTop="1" thickBot="1" x14ac:dyDescent="0.3">
      <c r="B4453" s="29" t="s">
        <v>517</v>
      </c>
      <c r="D4453" s="5"/>
      <c r="E4453" s="5"/>
      <c r="F4453" s="5"/>
      <c r="G4453" s="5"/>
      <c r="H4453" s="5"/>
      <c r="I4453" s="5"/>
      <c r="J4453" s="12"/>
    </row>
    <row r="4454" spans="2:10" ht="16.5" thickTop="1" thickBot="1" x14ac:dyDescent="0.3">
      <c r="B4454" s="30" t="s">
        <v>518</v>
      </c>
      <c r="D4454" s="5"/>
      <c r="E4454" s="5"/>
      <c r="F4454" s="5"/>
      <c r="G4454" s="5"/>
      <c r="H4454" s="5"/>
      <c r="I4454" s="5"/>
      <c r="J4454" s="12"/>
    </row>
    <row r="4455" spans="2:10" ht="16.5" thickTop="1" thickBot="1" x14ac:dyDescent="0.3">
      <c r="B4455" s="31" t="s">
        <v>15</v>
      </c>
      <c r="C4455">
        <v>100</v>
      </c>
      <c r="D4455" s="5">
        <v>186603.4</v>
      </c>
      <c r="E4455" s="5">
        <v>193874.4</v>
      </c>
      <c r="F4455" s="5">
        <v>205011.4</v>
      </c>
      <c r="G4455" s="5">
        <v>207884.4</v>
      </c>
      <c r="H4455" s="5">
        <v>176797.4</v>
      </c>
      <c r="I4455" s="5">
        <v>171141.4</v>
      </c>
      <c r="J4455" s="12"/>
    </row>
    <row r="4456" spans="2:10" ht="16.5" thickTop="1" thickBot="1" x14ac:dyDescent="0.3">
      <c r="B4456" s="31" t="s">
        <v>16</v>
      </c>
      <c r="C4456">
        <v>135</v>
      </c>
      <c r="D4456" s="5">
        <v>65000</v>
      </c>
      <c r="E4456" s="5">
        <v>65000</v>
      </c>
      <c r="F4456" s="5">
        <v>65000</v>
      </c>
      <c r="G4456" s="5">
        <v>65000</v>
      </c>
      <c r="H4456" s="5">
        <v>100000</v>
      </c>
      <c r="I4456" s="5">
        <v>100000</v>
      </c>
      <c r="J4456" s="12"/>
    </row>
    <row r="4457" spans="2:10" ht="16.5" thickTop="1" thickBot="1" x14ac:dyDescent="0.3">
      <c r="B4457" s="31" t="s">
        <v>17</v>
      </c>
      <c r="C4457">
        <v>200</v>
      </c>
      <c r="D4457" s="5">
        <v>65000</v>
      </c>
      <c r="E4457" s="5">
        <v>63000</v>
      </c>
      <c r="F4457" s="5">
        <v>62000</v>
      </c>
      <c r="G4457" s="5">
        <v>64000</v>
      </c>
      <c r="H4457" s="5">
        <v>98000</v>
      </c>
      <c r="I4457" s="5">
        <v>96000</v>
      </c>
      <c r="J4457" s="12"/>
    </row>
    <row r="4458" spans="2:10" ht="16.5" thickTop="1" thickBot="1" x14ac:dyDescent="0.3">
      <c r="B4458" s="31" t="s">
        <v>18</v>
      </c>
      <c r="C4458">
        <v>220</v>
      </c>
      <c r="D4458" s="5">
        <v>0</v>
      </c>
      <c r="E4458" s="5">
        <v>2000</v>
      </c>
      <c r="F4458" s="5">
        <v>3000</v>
      </c>
      <c r="G4458" s="5">
        <v>1000</v>
      </c>
      <c r="H4458" s="5">
        <v>2000</v>
      </c>
      <c r="I4458" s="5">
        <v>4000</v>
      </c>
      <c r="J4458" s="12"/>
    </row>
    <row r="4459" spans="2:10" ht="16.5" thickTop="1" thickBot="1" x14ac:dyDescent="0.3">
      <c r="B4459" s="30" t="s">
        <v>519</v>
      </c>
      <c r="D4459" s="5"/>
      <c r="E4459" s="5"/>
      <c r="F4459" s="5"/>
      <c r="G4459" s="5"/>
      <c r="H4459" s="5"/>
      <c r="I4459" s="5"/>
      <c r="J4459" s="12"/>
    </row>
    <row r="4460" spans="2:10" ht="16.5" thickTop="1" thickBot="1" x14ac:dyDescent="0.3">
      <c r="B4460" s="31" t="s">
        <v>15</v>
      </c>
      <c r="C4460">
        <v>100</v>
      </c>
      <c r="D4460" s="5">
        <v>0</v>
      </c>
      <c r="E4460" s="5">
        <v>0</v>
      </c>
      <c r="F4460" s="5">
        <v>1000000</v>
      </c>
      <c r="G4460" s="5">
        <v>887380</v>
      </c>
      <c r="H4460" s="5">
        <v>852827.39</v>
      </c>
      <c r="I4460" s="5">
        <v>768048.61</v>
      </c>
      <c r="J4460" s="12"/>
    </row>
    <row r="4461" spans="2:10" ht="16.5" thickTop="1" thickBot="1" x14ac:dyDescent="0.3">
      <c r="B4461" s="31" t="s">
        <v>16</v>
      </c>
      <c r="C4461">
        <v>135</v>
      </c>
      <c r="D4461" s="5">
        <v>0</v>
      </c>
      <c r="E4461" s="5">
        <v>0</v>
      </c>
      <c r="F4461" s="5">
        <v>0</v>
      </c>
      <c r="G4461" s="5">
        <v>112620</v>
      </c>
      <c r="H4461" s="5">
        <v>45000</v>
      </c>
      <c r="I4461" s="5">
        <v>100000</v>
      </c>
      <c r="J4461" s="12"/>
    </row>
    <row r="4462" spans="2:10" ht="16.5" thickTop="1" thickBot="1" x14ac:dyDescent="0.3">
      <c r="B4462" s="31" t="s">
        <v>17</v>
      </c>
      <c r="C4462">
        <v>200</v>
      </c>
      <c r="D4462" s="5">
        <v>0</v>
      </c>
      <c r="E4462" s="5">
        <v>0</v>
      </c>
      <c r="F4462" s="5">
        <v>0</v>
      </c>
      <c r="G4462" s="5">
        <v>112620</v>
      </c>
      <c r="H4462" s="5">
        <v>34552.61</v>
      </c>
      <c r="I4462" s="5">
        <v>84778.78</v>
      </c>
      <c r="J4462" s="12"/>
    </row>
    <row r="4463" spans="2:10" ht="16.5" thickTop="1" thickBot="1" x14ac:dyDescent="0.3">
      <c r="B4463" s="31" t="s">
        <v>18</v>
      </c>
      <c r="C4463">
        <v>220</v>
      </c>
      <c r="D4463" s="5">
        <v>0</v>
      </c>
      <c r="E4463" s="5">
        <v>0</v>
      </c>
      <c r="F4463" s="5">
        <v>0</v>
      </c>
      <c r="G4463" s="5">
        <v>0</v>
      </c>
      <c r="H4463" s="5">
        <v>10447.39</v>
      </c>
      <c r="I4463" s="5">
        <v>15221.220000000001</v>
      </c>
      <c r="J4463" s="12"/>
    </row>
    <row r="4464" spans="2:10" ht="16.5" thickTop="1" thickBot="1" x14ac:dyDescent="0.3">
      <c r="B4464" s="31" t="s">
        <v>19</v>
      </c>
      <c r="C4464">
        <v>500</v>
      </c>
      <c r="D4464" s="5">
        <v>0</v>
      </c>
      <c r="E4464" s="5">
        <v>0</v>
      </c>
      <c r="F4464" s="5">
        <v>1000000</v>
      </c>
      <c r="G4464" s="5">
        <v>0</v>
      </c>
      <c r="H4464" s="5">
        <v>0</v>
      </c>
      <c r="I4464" s="5">
        <v>0</v>
      </c>
      <c r="J4464" s="12"/>
    </row>
    <row r="4465" spans="2:10" ht="16.5" thickTop="1" thickBot="1" x14ac:dyDescent="0.3">
      <c r="B4465" s="30" t="s">
        <v>128</v>
      </c>
      <c r="D4465" s="5"/>
      <c r="E4465" s="5"/>
      <c r="F4465" s="5"/>
      <c r="G4465" s="5"/>
      <c r="H4465" s="5"/>
      <c r="I4465" s="5"/>
      <c r="J4465" s="12"/>
    </row>
    <row r="4466" spans="2:10" ht="16.5" thickTop="1" thickBot="1" x14ac:dyDescent="0.3">
      <c r="B4466" s="31" t="s">
        <v>19</v>
      </c>
      <c r="C4466">
        <v>500</v>
      </c>
      <c r="D4466" s="5">
        <v>587113.32999999996</v>
      </c>
      <c r="E4466" s="5">
        <v>530993.9</v>
      </c>
      <c r="F4466" s="5">
        <v>474581.7</v>
      </c>
      <c r="G4466" s="5">
        <v>384532.57</v>
      </c>
      <c r="H4466" s="5">
        <v>597017.62</v>
      </c>
      <c r="I4466" s="5">
        <v>734222.5</v>
      </c>
      <c r="J4466" s="12"/>
    </row>
    <row r="4467" spans="2:10" ht="16.5" thickTop="1" thickBot="1" x14ac:dyDescent="0.3">
      <c r="B4467" s="30" t="s">
        <v>520</v>
      </c>
      <c r="D4467" s="5"/>
      <c r="E4467" s="5"/>
      <c r="F4467" s="5"/>
      <c r="G4467" s="5"/>
      <c r="H4467" s="5"/>
      <c r="I4467" s="5"/>
      <c r="J4467" s="12"/>
    </row>
    <row r="4468" spans="2:10" ht="16.5" thickTop="1" thickBot="1" x14ac:dyDescent="0.3">
      <c r="B4468" s="31" t="s">
        <v>15</v>
      </c>
      <c r="C4468">
        <v>100</v>
      </c>
      <c r="D4468" s="5">
        <v>15702090.380000001</v>
      </c>
      <c r="E4468" s="5">
        <v>15017977.26</v>
      </c>
      <c r="F4468" s="5">
        <v>14323140.029999999</v>
      </c>
      <c r="G4468" s="5">
        <v>13421029.52</v>
      </c>
      <c r="H4468" s="5">
        <v>12414449.449999999</v>
      </c>
      <c r="I4468" s="5">
        <v>11656502.689999999</v>
      </c>
      <c r="J4468" s="12"/>
    </row>
    <row r="4469" spans="2:10" ht="16.5" thickTop="1" thickBot="1" x14ac:dyDescent="0.3">
      <c r="B4469" s="31" t="s">
        <v>16</v>
      </c>
      <c r="C4469">
        <v>135</v>
      </c>
      <c r="D4469" s="5">
        <v>995093</v>
      </c>
      <c r="E4469" s="5">
        <v>1125987</v>
      </c>
      <c r="F4469" s="5">
        <v>1125987</v>
      </c>
      <c r="G4469" s="5">
        <v>1129767</v>
      </c>
      <c r="H4469" s="5">
        <v>1041987</v>
      </c>
      <c r="I4469" s="5">
        <v>990565</v>
      </c>
      <c r="J4469" s="12"/>
    </row>
    <row r="4470" spans="2:10" ht="16.5" thickTop="1" thickBot="1" x14ac:dyDescent="0.3">
      <c r="B4470" s="31" t="s">
        <v>17</v>
      </c>
      <c r="C4470">
        <v>200</v>
      </c>
      <c r="D4470" s="5">
        <v>699466.52000000014</v>
      </c>
      <c r="E4470" s="5">
        <v>1000571.15</v>
      </c>
      <c r="F4470" s="5">
        <v>997184.67</v>
      </c>
      <c r="G4470" s="5">
        <v>1003185.49</v>
      </c>
      <c r="H4470" s="5">
        <v>1031465.68</v>
      </c>
      <c r="I4470" s="5">
        <v>981590.65000000014</v>
      </c>
      <c r="J4470" s="12"/>
    </row>
    <row r="4471" spans="2:10" ht="16.5" thickTop="1" thickBot="1" x14ac:dyDescent="0.3">
      <c r="B4471" s="31" t="s">
        <v>18</v>
      </c>
      <c r="C4471">
        <v>220</v>
      </c>
      <c r="D4471" s="5">
        <v>295626.47999999986</v>
      </c>
      <c r="E4471" s="5">
        <v>125415.84999999998</v>
      </c>
      <c r="F4471" s="5">
        <v>128802.32999999996</v>
      </c>
      <c r="G4471" s="5">
        <v>126581.51000000001</v>
      </c>
      <c r="H4471" s="5">
        <v>10521.319999999949</v>
      </c>
      <c r="I4471" s="5">
        <v>8974.3499999998603</v>
      </c>
      <c r="J4471" s="12"/>
    </row>
    <row r="4472" spans="2:10" ht="16.5" thickTop="1" thickBot="1" x14ac:dyDescent="0.3">
      <c r="B4472" s="31" t="s">
        <v>19</v>
      </c>
      <c r="C4472">
        <v>500</v>
      </c>
      <c r="D4472" s="5">
        <v>199037.78</v>
      </c>
      <c r="E4472" s="5">
        <v>316458.03000000003</v>
      </c>
      <c r="F4472" s="5">
        <v>302347.44</v>
      </c>
      <c r="G4472" s="5">
        <v>101074.98000000001</v>
      </c>
      <c r="H4472" s="5">
        <v>24885.61</v>
      </c>
      <c r="I4472" s="5">
        <v>223643.89</v>
      </c>
      <c r="J4472" s="12"/>
    </row>
    <row r="4473" spans="2:10" ht="16.5" thickTop="1" thickBot="1" x14ac:dyDescent="0.3">
      <c r="B4473" s="30" t="s">
        <v>521</v>
      </c>
      <c r="D4473" s="5"/>
      <c r="E4473" s="5"/>
      <c r="F4473" s="5"/>
      <c r="G4473" s="5"/>
      <c r="H4473" s="5"/>
      <c r="I4473" s="5"/>
      <c r="J4473" s="12"/>
    </row>
    <row r="4474" spans="2:10" ht="16.5" thickTop="1" thickBot="1" x14ac:dyDescent="0.3">
      <c r="B4474" s="31" t="s">
        <v>15</v>
      </c>
      <c r="C4474">
        <v>100</v>
      </c>
      <c r="D4474" s="5">
        <v>33256072.009999998</v>
      </c>
      <c r="E4474" s="5">
        <v>33349811.48</v>
      </c>
      <c r="F4474" s="5">
        <v>34024675.440000005</v>
      </c>
      <c r="G4474" s="5">
        <v>37742907.660000004</v>
      </c>
      <c r="H4474" s="5">
        <v>39848829.880000003</v>
      </c>
      <c r="I4474" s="5">
        <v>39715615.640000001</v>
      </c>
      <c r="J4474" s="12"/>
    </row>
    <row r="4475" spans="2:10" ht="16.5" thickTop="1" thickBot="1" x14ac:dyDescent="0.3">
      <c r="B4475" s="31" t="s">
        <v>16</v>
      </c>
      <c r="C4475">
        <v>135</v>
      </c>
      <c r="D4475" s="5">
        <v>33347466</v>
      </c>
      <c r="E4475" s="5">
        <v>33731220</v>
      </c>
      <c r="F4475" s="5">
        <v>35587935</v>
      </c>
      <c r="G4475" s="5">
        <v>35194562</v>
      </c>
      <c r="H4475" s="5">
        <v>39739333</v>
      </c>
      <c r="I4475" s="5">
        <v>44196633</v>
      </c>
      <c r="J4475" s="12"/>
    </row>
    <row r="4476" spans="2:10" ht="16.5" thickTop="1" thickBot="1" x14ac:dyDescent="0.3">
      <c r="B4476" s="31" t="s">
        <v>17</v>
      </c>
      <c r="C4476">
        <v>200</v>
      </c>
      <c r="D4476" s="5">
        <v>33305292.86999999</v>
      </c>
      <c r="E4476" s="5">
        <v>33724934.459999986</v>
      </c>
      <c r="F4476" s="5">
        <v>35348021.849999987</v>
      </c>
      <c r="G4476" s="5">
        <v>35183830.289999999</v>
      </c>
      <c r="H4476" s="5">
        <v>39583002.910000019</v>
      </c>
      <c r="I4476" s="5">
        <v>43880572.420000017</v>
      </c>
      <c r="J4476" s="12"/>
    </row>
    <row r="4477" spans="2:10" ht="16.5" thickTop="1" thickBot="1" x14ac:dyDescent="0.3">
      <c r="B4477" s="31" t="s">
        <v>18</v>
      </c>
      <c r="C4477">
        <v>220</v>
      </c>
      <c r="D4477" s="5">
        <v>42173.130000010133</v>
      </c>
      <c r="E4477" s="5">
        <v>6285.5400000140071</v>
      </c>
      <c r="F4477" s="5">
        <v>239913.15000001341</v>
      </c>
      <c r="G4477" s="5">
        <v>10731.710000000894</v>
      </c>
      <c r="H4477" s="5">
        <v>156330.08999998122</v>
      </c>
      <c r="I4477" s="5">
        <v>316060.57999998331</v>
      </c>
      <c r="J4477" s="12"/>
    </row>
    <row r="4478" spans="2:10" ht="16.5" thickTop="1" thickBot="1" x14ac:dyDescent="0.3">
      <c r="B4478" s="31" t="s">
        <v>19</v>
      </c>
      <c r="C4478">
        <v>500</v>
      </c>
      <c r="D4478" s="5">
        <v>32821672.049999997</v>
      </c>
      <c r="E4478" s="5">
        <v>33888944.930000007</v>
      </c>
      <c r="F4478" s="5">
        <v>36096022.809999995</v>
      </c>
      <c r="G4478" s="5">
        <v>38968935.509999998</v>
      </c>
      <c r="H4478" s="5">
        <v>41754577.100000001</v>
      </c>
      <c r="I4478" s="5">
        <v>43839276.260000005</v>
      </c>
      <c r="J4478" s="12"/>
    </row>
    <row r="4479" spans="2:10" ht="16.5" thickTop="1" thickBot="1" x14ac:dyDescent="0.3">
      <c r="B4479" s="30" t="s">
        <v>38</v>
      </c>
      <c r="D4479" s="5"/>
      <c r="E4479" s="5"/>
      <c r="F4479" s="5"/>
      <c r="G4479" s="5"/>
      <c r="H4479" s="5"/>
      <c r="I4479" s="5"/>
      <c r="J4479" s="12"/>
    </row>
    <row r="4480" spans="2:10" ht="16.5" thickTop="1" thickBot="1" x14ac:dyDescent="0.3">
      <c r="B4480" s="31" t="s">
        <v>15</v>
      </c>
      <c r="C4480">
        <v>100</v>
      </c>
      <c r="D4480" s="5">
        <v>0.02</v>
      </c>
      <c r="E4480" s="5">
        <v>0.02</v>
      </c>
      <c r="F4480" s="5">
        <v>0.02</v>
      </c>
      <c r="G4480" s="5">
        <v>0</v>
      </c>
      <c r="H4480" s="5">
        <v>0</v>
      </c>
      <c r="I4480" s="5">
        <v>0</v>
      </c>
      <c r="J4480" s="12"/>
    </row>
    <row r="4481" spans="2:10" ht="16.5" thickTop="1" thickBot="1" x14ac:dyDescent="0.3">
      <c r="B4481" s="31" t="s">
        <v>16</v>
      </c>
      <c r="C4481">
        <v>135</v>
      </c>
      <c r="D4481" s="5">
        <v>655000</v>
      </c>
      <c r="E4481" s="5">
        <v>865000</v>
      </c>
      <c r="F4481" s="5">
        <v>2157030.0099999998</v>
      </c>
      <c r="G4481" s="5">
        <v>1178639</v>
      </c>
      <c r="H4481" s="5">
        <v>1052034</v>
      </c>
      <c r="I4481" s="5">
        <v>1034044</v>
      </c>
      <c r="J4481" s="12"/>
    </row>
    <row r="4482" spans="2:10" ht="16.5" thickTop="1" thickBot="1" x14ac:dyDescent="0.3">
      <c r="B4482" s="31" t="s">
        <v>17</v>
      </c>
      <c r="C4482">
        <v>200</v>
      </c>
      <c r="D4482" s="5">
        <v>286753.23000000004</v>
      </c>
      <c r="E4482" s="5">
        <v>154003.99000000002</v>
      </c>
      <c r="F4482" s="5">
        <v>945383.47000000009</v>
      </c>
      <c r="G4482" s="5">
        <v>1030252.35</v>
      </c>
      <c r="H4482" s="5">
        <v>1039941.33</v>
      </c>
      <c r="I4482" s="5">
        <v>1012098.5700000001</v>
      </c>
      <c r="J4482" s="12"/>
    </row>
    <row r="4483" spans="2:10" ht="16.5" thickTop="1" thickBot="1" x14ac:dyDescent="0.3">
      <c r="B4483" s="31" t="s">
        <v>18</v>
      </c>
      <c r="C4483">
        <v>220</v>
      </c>
      <c r="D4483" s="5">
        <v>368246.76999999996</v>
      </c>
      <c r="E4483" s="5">
        <v>710996.01</v>
      </c>
      <c r="F4483" s="5">
        <v>1211646.5399999996</v>
      </c>
      <c r="G4483" s="5">
        <v>148386.65000000002</v>
      </c>
      <c r="H4483" s="5">
        <v>12092.670000000042</v>
      </c>
      <c r="I4483" s="5">
        <v>21945.429999999935</v>
      </c>
      <c r="J4483" s="12"/>
    </row>
    <row r="4484" spans="2:10" ht="16.5" thickTop="1" thickBot="1" x14ac:dyDescent="0.3">
      <c r="B4484" s="29" t="s">
        <v>522</v>
      </c>
      <c r="D4484" s="5"/>
      <c r="E4484" s="5"/>
      <c r="F4484" s="5"/>
      <c r="G4484" s="5"/>
      <c r="H4484" s="5"/>
      <c r="I4484" s="5"/>
      <c r="J4484" s="12"/>
    </row>
    <row r="4485" spans="2:10" ht="16.5" thickTop="1" thickBot="1" x14ac:dyDescent="0.3">
      <c r="B4485" s="30" t="s">
        <v>523</v>
      </c>
      <c r="D4485" s="5"/>
      <c r="E4485" s="5"/>
      <c r="F4485" s="5"/>
      <c r="G4485" s="5"/>
      <c r="H4485" s="5"/>
      <c r="I4485" s="5"/>
      <c r="J4485" s="12"/>
    </row>
    <row r="4486" spans="2:10" ht="16.5" thickTop="1" thickBot="1" x14ac:dyDescent="0.3">
      <c r="B4486" s="31" t="s">
        <v>15</v>
      </c>
      <c r="C4486">
        <v>100</v>
      </c>
      <c r="D4486" s="5">
        <v>210017.5</v>
      </c>
      <c r="E4486" s="5">
        <v>497137.6</v>
      </c>
      <c r="F4486" s="5">
        <v>711208.87</v>
      </c>
      <c r="G4486" s="5">
        <v>1141930.27</v>
      </c>
      <c r="H4486" s="5">
        <v>1606643.56</v>
      </c>
      <c r="I4486" s="5">
        <v>2532919.79</v>
      </c>
      <c r="J4486" s="12"/>
    </row>
    <row r="4487" spans="2:10" ht="16.5" thickTop="1" thickBot="1" x14ac:dyDescent="0.3">
      <c r="B4487" s="31" t="s">
        <v>16</v>
      </c>
      <c r="C4487">
        <v>135</v>
      </c>
      <c r="D4487" s="5">
        <v>2338334</v>
      </c>
      <c r="E4487" s="5">
        <v>2446485</v>
      </c>
      <c r="F4487" s="5">
        <v>2446485</v>
      </c>
      <c r="G4487" s="5">
        <v>2446485</v>
      </c>
      <c r="H4487" s="5">
        <v>2446485</v>
      </c>
      <c r="I4487" s="5">
        <v>2009219</v>
      </c>
      <c r="J4487" s="12"/>
    </row>
    <row r="4488" spans="2:10" ht="16.5" thickTop="1" thickBot="1" x14ac:dyDescent="0.3">
      <c r="B4488" s="31" t="s">
        <v>17</v>
      </c>
      <c r="C4488">
        <v>200</v>
      </c>
      <c r="D4488" s="5">
        <v>1918817.1500000004</v>
      </c>
      <c r="E4488" s="5">
        <v>1542836.1200000008</v>
      </c>
      <c r="F4488" s="5">
        <v>1606468.8699999999</v>
      </c>
      <c r="G4488" s="5">
        <v>1904367.0900000003</v>
      </c>
      <c r="H4488" s="5">
        <v>2119772.23</v>
      </c>
      <c r="I4488" s="5">
        <v>1546713.9399999995</v>
      </c>
      <c r="J4488" s="12"/>
    </row>
    <row r="4489" spans="2:10" ht="16.5" thickTop="1" thickBot="1" x14ac:dyDescent="0.3">
      <c r="B4489" s="31" t="s">
        <v>18</v>
      </c>
      <c r="C4489">
        <v>220</v>
      </c>
      <c r="D4489" s="5">
        <v>419516.84999999963</v>
      </c>
      <c r="E4489" s="5">
        <v>903648.87999999919</v>
      </c>
      <c r="F4489" s="5">
        <v>840016.13000000012</v>
      </c>
      <c r="G4489" s="5">
        <v>542117.90999999968</v>
      </c>
      <c r="H4489" s="5">
        <v>326712.77</v>
      </c>
      <c r="I4489" s="5">
        <v>462505.06000000052</v>
      </c>
      <c r="J4489" s="12"/>
    </row>
    <row r="4490" spans="2:10" ht="16.5" thickTop="1" thickBot="1" x14ac:dyDescent="0.3">
      <c r="B4490" s="31" t="s">
        <v>19</v>
      </c>
      <c r="C4490">
        <v>500</v>
      </c>
      <c r="D4490" s="5">
        <v>1823473.17</v>
      </c>
      <c r="E4490" s="5">
        <v>1834621.22</v>
      </c>
      <c r="F4490" s="5">
        <v>1910581.1399999997</v>
      </c>
      <c r="G4490" s="5">
        <v>2182964.9900000002</v>
      </c>
      <c r="H4490" s="5">
        <v>2568511.3899999997</v>
      </c>
      <c r="I4490" s="5">
        <v>2625928.67</v>
      </c>
      <c r="J4490" s="12"/>
    </row>
    <row r="4491" spans="2:10" ht="16.5" thickTop="1" thickBot="1" x14ac:dyDescent="0.3">
      <c r="B4491" s="30" t="s">
        <v>100</v>
      </c>
      <c r="D4491" s="5"/>
      <c r="E4491" s="5"/>
      <c r="F4491" s="5"/>
      <c r="G4491" s="5"/>
      <c r="H4491" s="5"/>
      <c r="I4491" s="5"/>
      <c r="J4491" s="12"/>
    </row>
    <row r="4492" spans="2:10" ht="16.5" thickTop="1" thickBot="1" x14ac:dyDescent="0.3">
      <c r="B4492" s="31" t="s">
        <v>15</v>
      </c>
      <c r="C4492">
        <v>100</v>
      </c>
      <c r="D4492" s="5">
        <v>592900.30999999994</v>
      </c>
      <c r="E4492" s="5">
        <v>350622.46</v>
      </c>
      <c r="F4492" s="5">
        <v>671991.82000000007</v>
      </c>
      <c r="G4492" s="5">
        <v>2328489.61</v>
      </c>
      <c r="H4492" s="5">
        <v>3553279.42</v>
      </c>
      <c r="I4492" s="5">
        <v>4458353.95</v>
      </c>
      <c r="J4492" s="12"/>
    </row>
    <row r="4493" spans="2:10" ht="16.5" thickTop="1" thickBot="1" x14ac:dyDescent="0.3">
      <c r="B4493" s="31" t="s">
        <v>16</v>
      </c>
      <c r="C4493">
        <v>135</v>
      </c>
      <c r="D4493" s="5">
        <v>9913502</v>
      </c>
      <c r="E4493" s="5">
        <v>10403071</v>
      </c>
      <c r="F4493" s="5">
        <v>10403071</v>
      </c>
      <c r="G4493" s="5">
        <v>10403071</v>
      </c>
      <c r="H4493" s="5">
        <v>10403071</v>
      </c>
      <c r="I4493" s="5">
        <v>11999560</v>
      </c>
      <c r="J4493" s="12"/>
    </row>
    <row r="4494" spans="2:10" ht="16.5" thickTop="1" thickBot="1" x14ac:dyDescent="0.3">
      <c r="B4494" s="31" t="s">
        <v>17</v>
      </c>
      <c r="C4494">
        <v>200</v>
      </c>
      <c r="D4494" s="5">
        <v>9524007.8199999966</v>
      </c>
      <c r="E4494" s="5">
        <v>9238333.0800000038</v>
      </c>
      <c r="F4494" s="5">
        <v>9115155.7699999996</v>
      </c>
      <c r="G4494" s="5">
        <v>9292911.3999999985</v>
      </c>
      <c r="H4494" s="5">
        <v>10241799.720000001</v>
      </c>
      <c r="I4494" s="5">
        <v>11433933.680000002</v>
      </c>
      <c r="J4494" s="12"/>
    </row>
    <row r="4495" spans="2:10" ht="16.5" thickTop="1" thickBot="1" x14ac:dyDescent="0.3">
      <c r="B4495" s="31" t="s">
        <v>18</v>
      </c>
      <c r="C4495">
        <v>220</v>
      </c>
      <c r="D4495" s="5">
        <v>389494.18000000343</v>
      </c>
      <c r="E4495" s="5">
        <v>1164737.9199999962</v>
      </c>
      <c r="F4495" s="5">
        <v>1287915.2300000004</v>
      </c>
      <c r="G4495" s="5">
        <v>1110159.6000000015</v>
      </c>
      <c r="H4495" s="5">
        <v>161271.27999999933</v>
      </c>
      <c r="I4495" s="5">
        <v>565626.31999999844</v>
      </c>
      <c r="J4495" s="12"/>
    </row>
    <row r="4496" spans="2:10" ht="16.5" thickTop="1" thickBot="1" x14ac:dyDescent="0.3">
      <c r="B4496" s="31" t="s">
        <v>19</v>
      </c>
      <c r="C4496">
        <v>500</v>
      </c>
      <c r="D4496" s="5">
        <v>9619014.9600000009</v>
      </c>
      <c r="E4496" s="5">
        <v>9235099.2300000004</v>
      </c>
      <c r="F4496" s="5">
        <v>9490195.1300000008</v>
      </c>
      <c r="G4496" s="5">
        <v>10949409.189999999</v>
      </c>
      <c r="H4496" s="5">
        <v>11466414.529999999</v>
      </c>
      <c r="I4496" s="5">
        <v>12338688.949999999</v>
      </c>
      <c r="J4496" s="12"/>
    </row>
    <row r="4497" spans="2:10" ht="16.5" thickTop="1" thickBot="1" x14ac:dyDescent="0.3">
      <c r="B4497" s="30" t="s">
        <v>103</v>
      </c>
      <c r="D4497" s="5"/>
      <c r="E4497" s="5"/>
      <c r="F4497" s="5"/>
      <c r="G4497" s="5"/>
      <c r="H4497" s="5"/>
      <c r="I4497" s="5"/>
      <c r="J4497" s="12"/>
    </row>
    <row r="4498" spans="2:10" ht="16.5" thickTop="1" thickBot="1" x14ac:dyDescent="0.3">
      <c r="B4498" s="31" t="s">
        <v>16</v>
      </c>
      <c r="C4498">
        <v>135</v>
      </c>
      <c r="D4498" s="5">
        <v>153226</v>
      </c>
      <c r="E4498" s="5">
        <v>0</v>
      </c>
      <c r="F4498" s="5">
        <v>0</v>
      </c>
      <c r="G4498" s="5">
        <v>0</v>
      </c>
      <c r="H4498" s="5">
        <v>0</v>
      </c>
      <c r="I4498" s="5">
        <v>0</v>
      </c>
      <c r="J4498" s="12"/>
    </row>
    <row r="4499" spans="2:10" ht="16.5" thickTop="1" thickBot="1" x14ac:dyDescent="0.3">
      <c r="B4499" s="31" t="s">
        <v>17</v>
      </c>
      <c r="C4499">
        <v>200</v>
      </c>
      <c r="D4499" s="5">
        <v>153225.59</v>
      </c>
      <c r="E4499" s="5">
        <v>0</v>
      </c>
      <c r="F4499" s="5">
        <v>0</v>
      </c>
      <c r="G4499" s="5">
        <v>0</v>
      </c>
      <c r="H4499" s="5">
        <v>0</v>
      </c>
      <c r="I4499" s="5">
        <v>0</v>
      </c>
      <c r="J4499" s="12"/>
    </row>
    <row r="4500" spans="2:10" ht="16.5" thickTop="1" thickBot="1" x14ac:dyDescent="0.3">
      <c r="B4500" s="31" t="s">
        <v>18</v>
      </c>
      <c r="C4500">
        <v>220</v>
      </c>
      <c r="D4500" s="5">
        <v>0.41000000000349246</v>
      </c>
      <c r="E4500" s="5">
        <v>0</v>
      </c>
      <c r="F4500" s="5">
        <v>0</v>
      </c>
      <c r="G4500" s="5">
        <v>0</v>
      </c>
      <c r="H4500" s="5">
        <v>0</v>
      </c>
      <c r="I4500" s="5">
        <v>0</v>
      </c>
      <c r="J4500" s="12"/>
    </row>
    <row r="4501" spans="2:10" ht="16.5" thickTop="1" thickBot="1" x14ac:dyDescent="0.3">
      <c r="B4501" s="31" t="s">
        <v>19</v>
      </c>
      <c r="C4501">
        <v>500</v>
      </c>
      <c r="D4501" s="5">
        <v>153225.59</v>
      </c>
      <c r="E4501" s="5">
        <v>0</v>
      </c>
      <c r="F4501" s="5">
        <v>0</v>
      </c>
      <c r="G4501" s="5">
        <v>0</v>
      </c>
      <c r="H4501" s="5">
        <v>0</v>
      </c>
      <c r="I4501" s="5">
        <v>0</v>
      </c>
      <c r="J4501" s="12"/>
    </row>
    <row r="4502" spans="2:10" ht="16.5" thickTop="1" thickBot="1" x14ac:dyDescent="0.3">
      <c r="B4502" s="30" t="s">
        <v>524</v>
      </c>
      <c r="D4502" s="5"/>
      <c r="E4502" s="5"/>
      <c r="F4502" s="5"/>
      <c r="G4502" s="5"/>
      <c r="H4502" s="5"/>
      <c r="I4502" s="5"/>
      <c r="J4502" s="12"/>
    </row>
    <row r="4503" spans="2:10" ht="16.5" thickTop="1" thickBot="1" x14ac:dyDescent="0.3">
      <c r="B4503" s="31" t="s">
        <v>15</v>
      </c>
      <c r="C4503">
        <v>100</v>
      </c>
      <c r="D4503" s="5">
        <v>284162.84000000003</v>
      </c>
      <c r="E4503" s="5">
        <v>298938.48</v>
      </c>
      <c r="F4503" s="5">
        <v>345354.46</v>
      </c>
      <c r="G4503" s="5">
        <v>445576.63</v>
      </c>
      <c r="H4503" s="5">
        <v>517318.58</v>
      </c>
      <c r="I4503" s="5">
        <v>597874.43000000005</v>
      </c>
      <c r="J4503" s="12"/>
    </row>
    <row r="4504" spans="2:10" ht="16.5" thickTop="1" thickBot="1" x14ac:dyDescent="0.3">
      <c r="B4504" s="31" t="s">
        <v>16</v>
      </c>
      <c r="C4504">
        <v>135</v>
      </c>
      <c r="D4504" s="5">
        <v>200000</v>
      </c>
      <c r="E4504" s="5">
        <v>200000</v>
      </c>
      <c r="F4504" s="5">
        <v>200000</v>
      </c>
      <c r="G4504" s="5">
        <v>200000</v>
      </c>
      <c r="H4504" s="5">
        <v>200000</v>
      </c>
      <c r="I4504" s="5">
        <v>200000</v>
      </c>
      <c r="J4504" s="12"/>
    </row>
    <row r="4505" spans="2:10" ht="16.5" thickTop="1" thickBot="1" x14ac:dyDescent="0.3">
      <c r="B4505" s="31" t="s">
        <v>17</v>
      </c>
      <c r="C4505">
        <v>200</v>
      </c>
      <c r="D4505" s="5">
        <v>69268</v>
      </c>
      <c r="E4505" s="5">
        <v>39470</v>
      </c>
      <c r="F4505" s="5">
        <v>21688</v>
      </c>
      <c r="G4505" s="5">
        <v>0</v>
      </c>
      <c r="H4505" s="5">
        <v>0</v>
      </c>
      <c r="I4505" s="5">
        <v>0</v>
      </c>
      <c r="J4505" s="12"/>
    </row>
    <row r="4506" spans="2:10" ht="16.5" thickTop="1" thickBot="1" x14ac:dyDescent="0.3">
      <c r="B4506" s="31" t="s">
        <v>18</v>
      </c>
      <c r="C4506">
        <v>220</v>
      </c>
      <c r="D4506" s="5">
        <v>130732</v>
      </c>
      <c r="E4506" s="5">
        <v>160530</v>
      </c>
      <c r="F4506" s="5">
        <v>178312</v>
      </c>
      <c r="G4506" s="5">
        <v>200000</v>
      </c>
      <c r="H4506" s="5">
        <v>200000</v>
      </c>
      <c r="I4506" s="5">
        <v>200000</v>
      </c>
      <c r="J4506" s="12"/>
    </row>
    <row r="4507" spans="2:10" ht="16.5" thickTop="1" thickBot="1" x14ac:dyDescent="0.3">
      <c r="B4507" s="31" t="s">
        <v>19</v>
      </c>
      <c r="C4507">
        <v>500</v>
      </c>
      <c r="D4507" s="5">
        <v>69271.38</v>
      </c>
      <c r="E4507" s="5">
        <v>54245.64</v>
      </c>
      <c r="F4507" s="5">
        <v>68103.98</v>
      </c>
      <c r="G4507" s="5">
        <v>100222.17</v>
      </c>
      <c r="H4507" s="5">
        <v>71741.95</v>
      </c>
      <c r="I4507" s="5">
        <v>80555.850000000006</v>
      </c>
      <c r="J4507" s="12"/>
    </row>
    <row r="4508" spans="2:10" ht="16.5" thickTop="1" thickBot="1" x14ac:dyDescent="0.3">
      <c r="B4508" s="30" t="s">
        <v>525</v>
      </c>
      <c r="D4508" s="5"/>
      <c r="E4508" s="5"/>
      <c r="F4508" s="5"/>
      <c r="G4508" s="5"/>
      <c r="H4508" s="5"/>
      <c r="I4508" s="5"/>
      <c r="J4508" s="12"/>
    </row>
    <row r="4509" spans="2:10" ht="16.5" thickTop="1" thickBot="1" x14ac:dyDescent="0.3">
      <c r="B4509" s="31" t="s">
        <v>15</v>
      </c>
      <c r="C4509">
        <v>100</v>
      </c>
      <c r="D4509" s="5">
        <v>3090448.71</v>
      </c>
      <c r="E4509" s="5">
        <v>3175492.35</v>
      </c>
      <c r="F4509" s="5">
        <v>2836553.64</v>
      </c>
      <c r="G4509" s="5">
        <v>2801765.6</v>
      </c>
      <c r="H4509" s="5">
        <v>3019199.24</v>
      </c>
      <c r="I4509" s="5">
        <v>3022652.66</v>
      </c>
      <c r="J4509" s="12"/>
    </row>
    <row r="4510" spans="2:10" ht="16.5" thickTop="1" thickBot="1" x14ac:dyDescent="0.3">
      <c r="B4510" s="31" t="s">
        <v>16</v>
      </c>
      <c r="C4510">
        <v>135</v>
      </c>
      <c r="D4510" s="5">
        <v>997123</v>
      </c>
      <c r="E4510" s="5">
        <v>1600000</v>
      </c>
      <c r="F4510" s="5">
        <v>1600000</v>
      </c>
      <c r="G4510" s="5">
        <v>1624937</v>
      </c>
      <c r="H4510" s="5">
        <v>1624937</v>
      </c>
      <c r="I4510" s="5">
        <v>1626616</v>
      </c>
      <c r="J4510" s="12"/>
    </row>
    <row r="4511" spans="2:10" ht="16.5" thickTop="1" thickBot="1" x14ac:dyDescent="0.3">
      <c r="B4511" s="31" t="s">
        <v>17</v>
      </c>
      <c r="C4511">
        <v>200</v>
      </c>
      <c r="D4511" s="5">
        <v>692511.71000000008</v>
      </c>
      <c r="E4511" s="5">
        <v>1395849.71</v>
      </c>
      <c r="F4511" s="5">
        <v>1165661.0499999996</v>
      </c>
      <c r="G4511" s="5">
        <v>782324</v>
      </c>
      <c r="H4511" s="5">
        <v>545668.31000000006</v>
      </c>
      <c r="I4511" s="5">
        <v>771863.31999999983</v>
      </c>
      <c r="J4511" s="12"/>
    </row>
    <row r="4512" spans="2:10" ht="16.5" thickTop="1" thickBot="1" x14ac:dyDescent="0.3">
      <c r="B4512" s="31" t="s">
        <v>18</v>
      </c>
      <c r="C4512">
        <v>220</v>
      </c>
      <c r="D4512" s="5">
        <v>304611.28999999992</v>
      </c>
      <c r="E4512" s="5">
        <v>204150.29000000004</v>
      </c>
      <c r="F4512" s="5">
        <v>434338.95000000042</v>
      </c>
      <c r="G4512" s="5">
        <v>842613</v>
      </c>
      <c r="H4512" s="5">
        <v>1079268.69</v>
      </c>
      <c r="I4512" s="5">
        <v>854752.68000000017</v>
      </c>
      <c r="J4512" s="12"/>
    </row>
    <row r="4513" spans="2:10" ht="16.5" thickTop="1" thickBot="1" x14ac:dyDescent="0.3">
      <c r="B4513" s="31" t="s">
        <v>19</v>
      </c>
      <c r="C4513">
        <v>500</v>
      </c>
      <c r="D4513" s="5">
        <v>864012.51</v>
      </c>
      <c r="E4513" s="5">
        <v>880893.35</v>
      </c>
      <c r="F4513" s="5">
        <v>826722.34000000008</v>
      </c>
      <c r="G4513" s="5">
        <v>747535.96000000008</v>
      </c>
      <c r="H4513" s="5">
        <v>763101.95000000007</v>
      </c>
      <c r="I4513" s="5">
        <v>775316.74000000011</v>
      </c>
      <c r="J4513" s="12"/>
    </row>
    <row r="4514" spans="2:10" ht="16.5" thickTop="1" thickBot="1" x14ac:dyDescent="0.3">
      <c r="B4514" s="30" t="s">
        <v>38</v>
      </c>
      <c r="D4514" s="5"/>
      <c r="E4514" s="5"/>
      <c r="F4514" s="5"/>
      <c r="G4514" s="5"/>
      <c r="H4514" s="5"/>
      <c r="I4514" s="5"/>
      <c r="J4514" s="12"/>
    </row>
    <row r="4515" spans="2:10" ht="16.5" thickTop="1" thickBot="1" x14ac:dyDescent="0.3">
      <c r="B4515" s="31" t="s">
        <v>15</v>
      </c>
      <c r="C4515">
        <v>100</v>
      </c>
      <c r="D4515" s="5">
        <v>2828590.4</v>
      </c>
      <c r="E4515" s="5">
        <v>2085791.5899999996</v>
      </c>
      <c r="F4515" s="5">
        <v>3148800.2200000007</v>
      </c>
      <c r="G4515" s="5">
        <v>3962007.6500000004</v>
      </c>
      <c r="H4515" s="5">
        <v>5059571.3500000006</v>
      </c>
      <c r="I4515" s="5">
        <v>1225388.9099999997</v>
      </c>
      <c r="J4515" s="12"/>
    </row>
    <row r="4516" spans="2:10" ht="16.5" thickTop="1" thickBot="1" x14ac:dyDescent="0.3">
      <c r="B4516" s="31" t="s">
        <v>16</v>
      </c>
      <c r="C4516">
        <v>135</v>
      </c>
      <c r="D4516" s="5">
        <v>171439122</v>
      </c>
      <c r="E4516" s="5">
        <v>165008004</v>
      </c>
      <c r="F4516" s="5">
        <v>162666080</v>
      </c>
      <c r="G4516" s="5">
        <v>160432682</v>
      </c>
      <c r="H4516" s="5">
        <v>173261938</v>
      </c>
      <c r="I4516" s="5">
        <v>170699582</v>
      </c>
      <c r="J4516" s="12"/>
    </row>
    <row r="4517" spans="2:10" ht="16.5" thickTop="1" thickBot="1" x14ac:dyDescent="0.3">
      <c r="B4517" s="31" t="s">
        <v>17</v>
      </c>
      <c r="C4517">
        <v>200</v>
      </c>
      <c r="D4517" s="5">
        <v>164677388.54000008</v>
      </c>
      <c r="E4517" s="5">
        <v>160848631.84999999</v>
      </c>
      <c r="F4517" s="5">
        <v>156635347.30000004</v>
      </c>
      <c r="G4517" s="5">
        <v>139205263.81000018</v>
      </c>
      <c r="H4517" s="5">
        <v>155560666.13999996</v>
      </c>
      <c r="I4517" s="5">
        <v>165487465.46999991</v>
      </c>
      <c r="J4517" s="12"/>
    </row>
    <row r="4518" spans="2:10" ht="16.5" thickTop="1" thickBot="1" x14ac:dyDescent="0.3">
      <c r="B4518" s="31" t="s">
        <v>18</v>
      </c>
      <c r="C4518">
        <v>220</v>
      </c>
      <c r="D4518" s="5">
        <v>6761733.4599999189</v>
      </c>
      <c r="E4518" s="5">
        <v>4159372.150000006</v>
      </c>
      <c r="F4518" s="5">
        <v>6030732.6999999583</v>
      </c>
      <c r="G4518" s="5">
        <v>21227418.189999819</v>
      </c>
      <c r="H4518" s="5">
        <v>17701271.860000044</v>
      </c>
      <c r="I4518" s="5">
        <v>5212116.5300000906</v>
      </c>
      <c r="J4518" s="12"/>
    </row>
    <row r="4519" spans="2:10" ht="16.5" thickTop="1" thickBot="1" x14ac:dyDescent="0.3">
      <c r="B4519" s="31" t="s">
        <v>19</v>
      </c>
      <c r="C4519">
        <v>500</v>
      </c>
      <c r="D4519" s="5">
        <v>163626964.47000006</v>
      </c>
      <c r="E4519" s="5">
        <v>158486173.09999999</v>
      </c>
      <c r="F4519" s="5">
        <v>155098248.14999995</v>
      </c>
      <c r="G4519" s="5">
        <v>138108150.23000002</v>
      </c>
      <c r="H4519" s="5">
        <v>155314002.63000003</v>
      </c>
      <c r="I4519" s="5">
        <v>160322382.76000005</v>
      </c>
      <c r="J4519" s="12"/>
    </row>
    <row r="4520" spans="2:10" ht="16.5" thickTop="1" thickBot="1" x14ac:dyDescent="0.3">
      <c r="B4520" s="30" t="s">
        <v>526</v>
      </c>
      <c r="D4520" s="5"/>
      <c r="E4520" s="5"/>
      <c r="F4520" s="5"/>
      <c r="G4520" s="5"/>
      <c r="H4520" s="5"/>
      <c r="I4520" s="5"/>
      <c r="J4520" s="12"/>
    </row>
    <row r="4521" spans="2:10" ht="16.5" thickTop="1" thickBot="1" x14ac:dyDescent="0.3">
      <c r="B4521" s="31" t="s">
        <v>15</v>
      </c>
      <c r="C4521">
        <v>100</v>
      </c>
      <c r="D4521" s="5">
        <v>0</v>
      </c>
      <c r="E4521" s="5">
        <v>0</v>
      </c>
      <c r="F4521" s="5">
        <v>0</v>
      </c>
      <c r="G4521" s="5">
        <v>89479.87</v>
      </c>
      <c r="H4521" s="5">
        <v>56380.160000000003</v>
      </c>
      <c r="I4521" s="5">
        <v>0</v>
      </c>
      <c r="J4521" s="12"/>
    </row>
    <row r="4522" spans="2:10" ht="16.5" thickTop="1" thickBot="1" x14ac:dyDescent="0.3">
      <c r="B4522" s="31" t="s">
        <v>16</v>
      </c>
      <c r="C4522">
        <v>135</v>
      </c>
      <c r="D4522" s="5">
        <v>0</v>
      </c>
      <c r="E4522" s="5">
        <v>0</v>
      </c>
      <c r="F4522" s="5">
        <v>4757690</v>
      </c>
      <c r="G4522" s="5">
        <v>14496670</v>
      </c>
      <c r="H4522" s="5">
        <v>17237818</v>
      </c>
      <c r="I4522" s="5">
        <v>14306315</v>
      </c>
      <c r="J4522" s="12"/>
    </row>
    <row r="4523" spans="2:10" ht="16.5" thickTop="1" thickBot="1" x14ac:dyDescent="0.3">
      <c r="B4523" s="31" t="s">
        <v>17</v>
      </c>
      <c r="C4523">
        <v>200</v>
      </c>
      <c r="D4523" s="5">
        <v>0</v>
      </c>
      <c r="E4523" s="5">
        <v>0</v>
      </c>
      <c r="F4523" s="5">
        <v>4453890</v>
      </c>
      <c r="G4523" s="5">
        <v>12751733.060000001</v>
      </c>
      <c r="H4523" s="5">
        <v>2931502.9400000009</v>
      </c>
      <c r="I4523" s="5">
        <v>5812548.0000000009</v>
      </c>
      <c r="J4523" s="12"/>
    </row>
    <row r="4524" spans="2:10" ht="16.5" thickTop="1" thickBot="1" x14ac:dyDescent="0.3">
      <c r="B4524" s="31" t="s">
        <v>18</v>
      </c>
      <c r="C4524">
        <v>220</v>
      </c>
      <c r="D4524" s="5">
        <v>0</v>
      </c>
      <c r="E4524" s="5">
        <v>0</v>
      </c>
      <c r="F4524" s="5">
        <v>303800</v>
      </c>
      <c r="G4524" s="5">
        <v>1744936.9399999995</v>
      </c>
      <c r="H4524" s="5">
        <v>14306315.059999999</v>
      </c>
      <c r="I4524" s="5">
        <v>8493767</v>
      </c>
      <c r="J4524" s="12"/>
    </row>
    <row r="4525" spans="2:10" ht="16.5" thickTop="1" thickBot="1" x14ac:dyDescent="0.3">
      <c r="B4525" s="31" t="s">
        <v>19</v>
      </c>
      <c r="C4525">
        <v>500</v>
      </c>
      <c r="D4525" s="5">
        <v>0</v>
      </c>
      <c r="E4525" s="5">
        <v>0</v>
      </c>
      <c r="F4525" s="5">
        <v>4453890</v>
      </c>
      <c r="G4525" s="5">
        <v>12841212.93</v>
      </c>
      <c r="H4525" s="5">
        <v>2898403.23</v>
      </c>
      <c r="I4525" s="5">
        <v>5756167.8399999999</v>
      </c>
      <c r="J4525" s="12"/>
    </row>
    <row r="4526" spans="2:10" ht="16.5" thickTop="1" thickBot="1" x14ac:dyDescent="0.3">
      <c r="B4526" s="30" t="s">
        <v>527</v>
      </c>
      <c r="D4526" s="5"/>
      <c r="E4526" s="5"/>
      <c r="F4526" s="5"/>
      <c r="G4526" s="5"/>
      <c r="H4526" s="5"/>
      <c r="I4526" s="5"/>
      <c r="J4526" s="12"/>
    </row>
    <row r="4527" spans="2:10" ht="16.5" thickTop="1" thickBot="1" x14ac:dyDescent="0.3">
      <c r="B4527" s="31" t="s">
        <v>15</v>
      </c>
      <c r="C4527">
        <v>100</v>
      </c>
      <c r="D4527" s="5">
        <v>0</v>
      </c>
      <c r="E4527" s="5">
        <v>0</v>
      </c>
      <c r="F4527" s="5">
        <v>0</v>
      </c>
      <c r="G4527" s="5">
        <v>0</v>
      </c>
      <c r="H4527" s="5">
        <v>20786.25999999998</v>
      </c>
      <c r="I4527" s="5">
        <v>56398.239999999998</v>
      </c>
      <c r="J4527" s="12"/>
    </row>
    <row r="4528" spans="2:10" ht="16.5" thickTop="1" thickBot="1" x14ac:dyDescent="0.3">
      <c r="B4528" s="31" t="s">
        <v>16</v>
      </c>
      <c r="C4528">
        <v>135</v>
      </c>
      <c r="D4528" s="5">
        <v>0</v>
      </c>
      <c r="E4528" s="5">
        <v>0</v>
      </c>
      <c r="F4528" s="5">
        <v>1136256</v>
      </c>
      <c r="G4528" s="5">
        <v>4101502</v>
      </c>
      <c r="H4528" s="5">
        <v>7241002</v>
      </c>
      <c r="I4528" s="5">
        <v>5717158</v>
      </c>
      <c r="J4528" s="12"/>
    </row>
    <row r="4529" spans="2:10" ht="16.5" thickTop="1" thickBot="1" x14ac:dyDescent="0.3">
      <c r="B4529" s="31" t="s">
        <v>17</v>
      </c>
      <c r="C4529">
        <v>200</v>
      </c>
      <c r="D4529" s="5">
        <v>0</v>
      </c>
      <c r="E4529" s="5">
        <v>0</v>
      </c>
      <c r="F4529" s="5">
        <v>1130045</v>
      </c>
      <c r="G4529" s="5">
        <v>2800088</v>
      </c>
      <c r="H4529" s="5">
        <v>1523843.8900000006</v>
      </c>
      <c r="I4529" s="5">
        <v>3690152.3300000005</v>
      </c>
      <c r="J4529" s="12"/>
    </row>
    <row r="4530" spans="2:10" ht="16.5" thickTop="1" thickBot="1" x14ac:dyDescent="0.3">
      <c r="B4530" s="31" t="s">
        <v>18</v>
      </c>
      <c r="C4530">
        <v>220</v>
      </c>
      <c r="D4530" s="5">
        <v>0</v>
      </c>
      <c r="E4530" s="5">
        <v>0</v>
      </c>
      <c r="F4530" s="5">
        <v>6211</v>
      </c>
      <c r="G4530" s="5">
        <v>1301414</v>
      </c>
      <c r="H4530" s="5">
        <v>5717158.1099999994</v>
      </c>
      <c r="I4530" s="5">
        <v>2027005.6699999995</v>
      </c>
      <c r="J4530" s="12"/>
    </row>
    <row r="4531" spans="2:10" ht="16.5" thickTop="1" thickBot="1" x14ac:dyDescent="0.3">
      <c r="B4531" s="31" t="s">
        <v>19</v>
      </c>
      <c r="C4531">
        <v>500</v>
      </c>
      <c r="D4531" s="5">
        <v>0</v>
      </c>
      <c r="E4531" s="5">
        <v>0</v>
      </c>
      <c r="F4531" s="5">
        <v>1130045</v>
      </c>
      <c r="G4531" s="5">
        <v>2800088</v>
      </c>
      <c r="H4531" s="5">
        <v>1544630.15</v>
      </c>
      <c r="I4531" s="5">
        <v>3725764.31</v>
      </c>
      <c r="J4531" s="12"/>
    </row>
    <row r="4532" spans="2:10" ht="16.5" thickTop="1" thickBot="1" x14ac:dyDescent="0.3">
      <c r="B4532" s="30" t="s">
        <v>528</v>
      </c>
      <c r="D4532" s="5"/>
      <c r="E4532" s="5"/>
      <c r="F4532" s="5"/>
      <c r="G4532" s="5"/>
      <c r="H4532" s="5"/>
      <c r="I4532" s="5"/>
      <c r="J4532" s="12"/>
    </row>
    <row r="4533" spans="2:10" ht="16.5" thickTop="1" thickBot="1" x14ac:dyDescent="0.3">
      <c r="B4533" s="31" t="s">
        <v>15</v>
      </c>
      <c r="C4533">
        <v>100</v>
      </c>
      <c r="D4533" s="5">
        <v>0</v>
      </c>
      <c r="E4533" s="5">
        <v>0</v>
      </c>
      <c r="F4533" s="5">
        <v>0</v>
      </c>
      <c r="G4533" s="5">
        <v>0</v>
      </c>
      <c r="H4533" s="5">
        <v>17054.82</v>
      </c>
      <c r="I4533" s="5">
        <v>17039.580000000002</v>
      </c>
      <c r="J4533" s="12"/>
    </row>
    <row r="4534" spans="2:10" ht="16.5" thickTop="1" thickBot="1" x14ac:dyDescent="0.3">
      <c r="B4534" s="31" t="s">
        <v>16</v>
      </c>
      <c r="C4534">
        <v>135</v>
      </c>
      <c r="D4534" s="5">
        <v>0</v>
      </c>
      <c r="E4534" s="5">
        <v>0</v>
      </c>
      <c r="F4534" s="5">
        <v>375852</v>
      </c>
      <c r="G4534" s="5">
        <v>2073693</v>
      </c>
      <c r="H4534" s="5">
        <v>3695276</v>
      </c>
      <c r="I4534" s="5">
        <v>3449406</v>
      </c>
      <c r="J4534" s="12"/>
    </row>
    <row r="4535" spans="2:10" ht="16.5" thickTop="1" thickBot="1" x14ac:dyDescent="0.3">
      <c r="B4535" s="31" t="s">
        <v>17</v>
      </c>
      <c r="C4535">
        <v>200</v>
      </c>
      <c r="D4535" s="5">
        <v>0</v>
      </c>
      <c r="E4535" s="5">
        <v>0</v>
      </c>
      <c r="F4535" s="5">
        <v>371977</v>
      </c>
      <c r="G4535" s="5">
        <v>1785302</v>
      </c>
      <c r="H4535" s="5">
        <v>245869.1</v>
      </c>
      <c r="I4535" s="5">
        <v>718599.9</v>
      </c>
      <c r="J4535" s="12"/>
    </row>
    <row r="4536" spans="2:10" ht="16.5" thickTop="1" thickBot="1" x14ac:dyDescent="0.3">
      <c r="B4536" s="31" t="s">
        <v>18</v>
      </c>
      <c r="C4536">
        <v>220</v>
      </c>
      <c r="D4536" s="5">
        <v>0</v>
      </c>
      <c r="E4536" s="5">
        <v>0</v>
      </c>
      <c r="F4536" s="5">
        <v>3875</v>
      </c>
      <c r="G4536" s="5">
        <v>288391</v>
      </c>
      <c r="H4536" s="5">
        <v>3449406.9</v>
      </c>
      <c r="I4536" s="5">
        <v>2730806.1</v>
      </c>
      <c r="J4536" s="12"/>
    </row>
    <row r="4537" spans="2:10" ht="16.5" thickTop="1" thickBot="1" x14ac:dyDescent="0.3">
      <c r="B4537" s="31" t="s">
        <v>19</v>
      </c>
      <c r="C4537">
        <v>500</v>
      </c>
      <c r="D4537" s="5">
        <v>0</v>
      </c>
      <c r="E4537" s="5">
        <v>0</v>
      </c>
      <c r="F4537" s="5">
        <v>371977</v>
      </c>
      <c r="G4537" s="5">
        <v>1785302</v>
      </c>
      <c r="H4537" s="5">
        <v>262923.92</v>
      </c>
      <c r="I4537" s="5">
        <v>718584.66</v>
      </c>
      <c r="J4537" s="12"/>
    </row>
    <row r="4538" spans="2:10" ht="16.5" thickTop="1" thickBot="1" x14ac:dyDescent="0.3">
      <c r="B4538" s="30" t="s">
        <v>529</v>
      </c>
      <c r="D4538" s="5"/>
      <c r="E4538" s="5"/>
      <c r="F4538" s="5"/>
      <c r="G4538" s="5"/>
      <c r="H4538" s="5"/>
      <c r="I4538" s="5"/>
      <c r="J4538" s="12"/>
    </row>
    <row r="4539" spans="2:10" ht="16.5" thickTop="1" thickBot="1" x14ac:dyDescent="0.3">
      <c r="B4539" s="31" t="s">
        <v>15</v>
      </c>
      <c r="C4539">
        <v>100</v>
      </c>
      <c r="D4539" s="5">
        <v>0</v>
      </c>
      <c r="E4539" s="5">
        <v>0</v>
      </c>
      <c r="F4539" s="5">
        <v>0</v>
      </c>
      <c r="G4539" s="5">
        <v>0</v>
      </c>
      <c r="H4539" s="5">
        <v>0</v>
      </c>
      <c r="I4539" s="5">
        <v>10000</v>
      </c>
      <c r="J4539" s="12"/>
    </row>
    <row r="4540" spans="2:10" ht="16.5" thickTop="1" thickBot="1" x14ac:dyDescent="0.3">
      <c r="B4540" s="31" t="s">
        <v>16</v>
      </c>
      <c r="C4540">
        <v>135</v>
      </c>
      <c r="D4540" s="5">
        <v>0</v>
      </c>
      <c r="E4540" s="5">
        <v>0</v>
      </c>
      <c r="F4540" s="5">
        <v>96652</v>
      </c>
      <c r="G4540" s="5">
        <v>428124</v>
      </c>
      <c r="H4540" s="5">
        <v>181382</v>
      </c>
      <c r="I4540" s="5">
        <v>356841</v>
      </c>
      <c r="J4540" s="12"/>
    </row>
    <row r="4541" spans="2:10" ht="16.5" thickTop="1" thickBot="1" x14ac:dyDescent="0.3">
      <c r="B4541" s="31" t="s">
        <v>17</v>
      </c>
      <c r="C4541">
        <v>200</v>
      </c>
      <c r="D4541" s="5">
        <v>0</v>
      </c>
      <c r="E4541" s="5">
        <v>0</v>
      </c>
      <c r="F4541" s="5">
        <v>91560</v>
      </c>
      <c r="G4541" s="5">
        <v>203350</v>
      </c>
      <c r="H4541" s="5">
        <v>40909</v>
      </c>
      <c r="I4541" s="5">
        <v>173482</v>
      </c>
      <c r="J4541" s="12"/>
    </row>
    <row r="4542" spans="2:10" ht="16.5" thickTop="1" thickBot="1" x14ac:dyDescent="0.3">
      <c r="B4542" s="31" t="s">
        <v>18</v>
      </c>
      <c r="C4542">
        <v>220</v>
      </c>
      <c r="D4542" s="5">
        <v>0</v>
      </c>
      <c r="E4542" s="5">
        <v>0</v>
      </c>
      <c r="F4542" s="5">
        <v>5092</v>
      </c>
      <c r="G4542" s="5">
        <v>224774</v>
      </c>
      <c r="H4542" s="5">
        <v>140473</v>
      </c>
      <c r="I4542" s="5">
        <v>183359</v>
      </c>
      <c r="J4542" s="12"/>
    </row>
    <row r="4543" spans="2:10" ht="16.5" thickTop="1" thickBot="1" x14ac:dyDescent="0.3">
      <c r="B4543" s="31" t="s">
        <v>19</v>
      </c>
      <c r="C4543">
        <v>500</v>
      </c>
      <c r="D4543" s="5">
        <v>0</v>
      </c>
      <c r="E4543" s="5">
        <v>0</v>
      </c>
      <c r="F4543" s="5">
        <v>91560</v>
      </c>
      <c r="G4543" s="5">
        <v>203350</v>
      </c>
      <c r="H4543" s="5">
        <v>40909</v>
      </c>
      <c r="I4543" s="5">
        <v>183482</v>
      </c>
      <c r="J4543" s="12"/>
    </row>
    <row r="4544" spans="2:10" ht="16.5" thickTop="1" thickBot="1" x14ac:dyDescent="0.3">
      <c r="B4544" s="30" t="s">
        <v>530</v>
      </c>
      <c r="D4544" s="5"/>
      <c r="E4544" s="5"/>
      <c r="F4544" s="5"/>
      <c r="G4544" s="5"/>
      <c r="H4544" s="5"/>
      <c r="I4544" s="5"/>
      <c r="J4544" s="12"/>
    </row>
    <row r="4545" spans="2:10" ht="16.5" thickTop="1" thickBot="1" x14ac:dyDescent="0.3">
      <c r="B4545" s="31" t="s">
        <v>15</v>
      </c>
      <c r="C4545">
        <v>100</v>
      </c>
      <c r="D4545" s="5">
        <v>0</v>
      </c>
      <c r="E4545" s="5">
        <v>0</v>
      </c>
      <c r="F4545" s="5">
        <v>0</v>
      </c>
      <c r="G4545" s="5">
        <v>9761.5099999999948</v>
      </c>
      <c r="H4545" s="5">
        <v>39728.700000000004</v>
      </c>
      <c r="I4545" s="5">
        <v>95212.69</v>
      </c>
      <c r="J4545" s="12"/>
    </row>
    <row r="4546" spans="2:10" ht="16.5" thickTop="1" thickBot="1" x14ac:dyDescent="0.3">
      <c r="B4546" s="31" t="s">
        <v>16</v>
      </c>
      <c r="C4546">
        <v>135</v>
      </c>
      <c r="D4546" s="5">
        <v>0</v>
      </c>
      <c r="E4546" s="5">
        <v>0</v>
      </c>
      <c r="F4546" s="5">
        <v>0</v>
      </c>
      <c r="G4546" s="5">
        <v>1105454</v>
      </c>
      <c r="H4546" s="5">
        <v>1295351</v>
      </c>
      <c r="I4546" s="5">
        <v>933830</v>
      </c>
      <c r="J4546" s="12"/>
    </row>
    <row r="4547" spans="2:10" ht="16.5" thickTop="1" thickBot="1" x14ac:dyDescent="0.3">
      <c r="B4547" s="31" t="s">
        <v>17</v>
      </c>
      <c r="C4547">
        <v>200</v>
      </c>
      <c r="D4547" s="5">
        <v>0</v>
      </c>
      <c r="E4547" s="5">
        <v>0</v>
      </c>
      <c r="F4547" s="5">
        <v>0</v>
      </c>
      <c r="G4547" s="5">
        <v>379503.6</v>
      </c>
      <c r="H4547" s="5">
        <v>511520.27000000014</v>
      </c>
      <c r="I4547" s="5">
        <v>735413.6599999998</v>
      </c>
      <c r="J4547" s="12"/>
    </row>
    <row r="4548" spans="2:10" ht="16.5" thickTop="1" thickBot="1" x14ac:dyDescent="0.3">
      <c r="B4548" s="31" t="s">
        <v>18</v>
      </c>
      <c r="C4548">
        <v>220</v>
      </c>
      <c r="D4548" s="5">
        <v>0</v>
      </c>
      <c r="E4548" s="5">
        <v>0</v>
      </c>
      <c r="F4548" s="5">
        <v>0</v>
      </c>
      <c r="G4548" s="5">
        <v>725950.4</v>
      </c>
      <c r="H4548" s="5">
        <v>783830.72999999986</v>
      </c>
      <c r="I4548" s="5">
        <v>198416.3400000002</v>
      </c>
      <c r="J4548" s="12"/>
    </row>
    <row r="4549" spans="2:10" ht="16.5" thickTop="1" thickBot="1" x14ac:dyDescent="0.3">
      <c r="B4549" s="31" t="s">
        <v>19</v>
      </c>
      <c r="C4549">
        <v>500</v>
      </c>
      <c r="D4549" s="5">
        <v>0</v>
      </c>
      <c r="E4549" s="5">
        <v>0</v>
      </c>
      <c r="F4549" s="5">
        <v>0</v>
      </c>
      <c r="G4549" s="5">
        <v>389265.11</v>
      </c>
      <c r="H4549" s="5">
        <v>541487.46</v>
      </c>
      <c r="I4549" s="5">
        <v>790897.64999999979</v>
      </c>
      <c r="J4549" s="12"/>
    </row>
    <row r="4550" spans="2:10" ht="16.5" thickTop="1" thickBot="1" x14ac:dyDescent="0.3">
      <c r="B4550" s="30" t="s">
        <v>531</v>
      </c>
      <c r="D4550" s="5"/>
      <c r="E4550" s="5"/>
      <c r="F4550" s="5"/>
      <c r="G4550" s="5"/>
      <c r="H4550" s="5"/>
      <c r="I4550" s="5"/>
      <c r="J4550" s="12"/>
    </row>
    <row r="4551" spans="2:10" ht="16.5" thickTop="1" thickBot="1" x14ac:dyDescent="0.3">
      <c r="B4551" s="31" t="s">
        <v>15</v>
      </c>
      <c r="C4551">
        <v>100</v>
      </c>
      <c r="D4551" s="5">
        <v>0</v>
      </c>
      <c r="E4551" s="5">
        <v>0</v>
      </c>
      <c r="F4551" s="5">
        <v>0</v>
      </c>
      <c r="G4551" s="5">
        <v>0</v>
      </c>
      <c r="H4551" s="5">
        <v>60000</v>
      </c>
      <c r="I4551" s="5">
        <v>38056.75</v>
      </c>
      <c r="J4551" s="12"/>
    </row>
    <row r="4552" spans="2:10" ht="16.5" thickTop="1" thickBot="1" x14ac:dyDescent="0.3">
      <c r="B4552" s="31" t="s">
        <v>16</v>
      </c>
      <c r="C4552">
        <v>135</v>
      </c>
      <c r="D4552" s="5">
        <v>0</v>
      </c>
      <c r="E4552" s="5">
        <v>0</v>
      </c>
      <c r="F4552" s="5">
        <v>0</v>
      </c>
      <c r="G4552" s="5">
        <v>0</v>
      </c>
      <c r="H4552" s="5">
        <v>2824580</v>
      </c>
      <c r="I4552" s="5">
        <v>678845</v>
      </c>
      <c r="J4552" s="12"/>
    </row>
    <row r="4553" spans="2:10" ht="16.5" thickTop="1" thickBot="1" x14ac:dyDescent="0.3">
      <c r="B4553" s="31" t="s">
        <v>17</v>
      </c>
      <c r="C4553">
        <v>200</v>
      </c>
      <c r="D4553" s="5">
        <v>0</v>
      </c>
      <c r="E4553" s="5">
        <v>0</v>
      </c>
      <c r="F4553" s="5">
        <v>0</v>
      </c>
      <c r="G4553" s="5">
        <v>0</v>
      </c>
      <c r="H4553" s="5">
        <v>145734.65</v>
      </c>
      <c r="I4553" s="5">
        <v>465493.7</v>
      </c>
      <c r="J4553" s="12"/>
    </row>
    <row r="4554" spans="2:10" ht="16.5" thickTop="1" thickBot="1" x14ac:dyDescent="0.3">
      <c r="B4554" s="31" t="s">
        <v>18</v>
      </c>
      <c r="C4554">
        <v>220</v>
      </c>
      <c r="D4554" s="5">
        <v>0</v>
      </c>
      <c r="E4554" s="5">
        <v>0</v>
      </c>
      <c r="F4554" s="5">
        <v>0</v>
      </c>
      <c r="G4554" s="5">
        <v>0</v>
      </c>
      <c r="H4554" s="5">
        <v>2678845.35</v>
      </c>
      <c r="I4554" s="5">
        <v>213351.3</v>
      </c>
      <c r="J4554" s="12"/>
    </row>
    <row r="4555" spans="2:10" ht="16.5" thickTop="1" thickBot="1" x14ac:dyDescent="0.3">
      <c r="B4555" s="31" t="s">
        <v>19</v>
      </c>
      <c r="C4555">
        <v>500</v>
      </c>
      <c r="D4555" s="5">
        <v>0</v>
      </c>
      <c r="E4555" s="5">
        <v>0</v>
      </c>
      <c r="F4555" s="5">
        <v>0</v>
      </c>
      <c r="G4555" s="5">
        <v>0</v>
      </c>
      <c r="H4555" s="5">
        <v>1197995.45</v>
      </c>
      <c r="I4555" s="5">
        <v>2050738.66</v>
      </c>
      <c r="J4555" s="12"/>
    </row>
    <row r="4556" spans="2:10" ht="16.5" thickTop="1" thickBot="1" x14ac:dyDescent="0.3">
      <c r="B4556" s="30" t="s">
        <v>532</v>
      </c>
      <c r="D4556" s="5"/>
      <c r="E4556" s="5"/>
      <c r="F4556" s="5"/>
      <c r="G4556" s="5"/>
      <c r="H4556" s="5"/>
      <c r="I4556" s="5"/>
      <c r="J4556" s="12"/>
    </row>
    <row r="4557" spans="2:10" ht="16.5" thickTop="1" thickBot="1" x14ac:dyDescent="0.3">
      <c r="B4557" s="31" t="s">
        <v>15</v>
      </c>
      <c r="C4557">
        <v>100</v>
      </c>
      <c r="D4557" s="5">
        <v>0</v>
      </c>
      <c r="E4557" s="5">
        <v>0</v>
      </c>
      <c r="F4557" s="5">
        <v>0</v>
      </c>
      <c r="G4557" s="5">
        <v>0</v>
      </c>
      <c r="H4557" s="5">
        <v>0</v>
      </c>
      <c r="I4557" s="5">
        <v>10</v>
      </c>
      <c r="J4557" s="12"/>
    </row>
    <row r="4558" spans="2:10" ht="16.5" thickTop="1" thickBot="1" x14ac:dyDescent="0.3">
      <c r="B4558" s="31" t="s">
        <v>16</v>
      </c>
      <c r="C4558">
        <v>135</v>
      </c>
      <c r="D4558" s="5">
        <v>0</v>
      </c>
      <c r="E4558" s="5">
        <v>0</v>
      </c>
      <c r="F4558" s="5">
        <v>0</v>
      </c>
      <c r="G4558" s="5">
        <v>0</v>
      </c>
      <c r="H4558" s="5">
        <v>1062670</v>
      </c>
      <c r="I4558" s="5">
        <v>1055345</v>
      </c>
      <c r="J4558" s="12"/>
    </row>
    <row r="4559" spans="2:10" ht="16.5" thickTop="1" thickBot="1" x14ac:dyDescent="0.3">
      <c r="B4559" s="31" t="s">
        <v>17</v>
      </c>
      <c r="C4559">
        <v>200</v>
      </c>
      <c r="D4559" s="5">
        <v>0</v>
      </c>
      <c r="E4559" s="5">
        <v>0</v>
      </c>
      <c r="F4559" s="5">
        <v>0</v>
      </c>
      <c r="G4559" s="5">
        <v>0</v>
      </c>
      <c r="H4559" s="5">
        <v>7325</v>
      </c>
      <c r="I4559" s="5">
        <v>206505</v>
      </c>
      <c r="J4559" s="12"/>
    </row>
    <row r="4560" spans="2:10" ht="16.5" thickTop="1" thickBot="1" x14ac:dyDescent="0.3">
      <c r="B4560" s="31" t="s">
        <v>18</v>
      </c>
      <c r="C4560">
        <v>220</v>
      </c>
      <c r="D4560" s="5">
        <v>0</v>
      </c>
      <c r="E4560" s="5">
        <v>0</v>
      </c>
      <c r="F4560" s="5">
        <v>0</v>
      </c>
      <c r="G4560" s="5">
        <v>0</v>
      </c>
      <c r="H4560" s="5">
        <v>1055345</v>
      </c>
      <c r="I4560" s="5">
        <v>848840</v>
      </c>
      <c r="J4560" s="12"/>
    </row>
    <row r="4561" spans="2:10" ht="16.5" thickTop="1" thickBot="1" x14ac:dyDescent="0.3">
      <c r="B4561" s="31" t="s">
        <v>19</v>
      </c>
      <c r="C4561">
        <v>500</v>
      </c>
      <c r="D4561" s="5">
        <v>0</v>
      </c>
      <c r="E4561" s="5">
        <v>0</v>
      </c>
      <c r="F4561" s="5">
        <v>0</v>
      </c>
      <c r="G4561" s="5">
        <v>0</v>
      </c>
      <c r="H4561" s="5">
        <v>7325</v>
      </c>
      <c r="I4561" s="5">
        <v>206515</v>
      </c>
      <c r="J4561" s="12"/>
    </row>
    <row r="4562" spans="2:10" ht="16.5" thickTop="1" thickBot="1" x14ac:dyDescent="0.3">
      <c r="B4562" s="30" t="s">
        <v>40</v>
      </c>
      <c r="D4562" s="5"/>
      <c r="E4562" s="5"/>
      <c r="F4562" s="5"/>
      <c r="G4562" s="5"/>
      <c r="H4562" s="5"/>
      <c r="I4562" s="5"/>
      <c r="J4562" s="12"/>
    </row>
    <row r="4563" spans="2:10" ht="16.5" thickTop="1" thickBot="1" x14ac:dyDescent="0.3">
      <c r="B4563" s="31" t="s">
        <v>15</v>
      </c>
      <c r="C4563">
        <v>100</v>
      </c>
      <c r="D4563" s="5">
        <v>0</v>
      </c>
      <c r="E4563" s="5">
        <v>0</v>
      </c>
      <c r="F4563" s="5">
        <v>0</v>
      </c>
      <c r="G4563" s="5">
        <v>0</v>
      </c>
      <c r="H4563" s="5">
        <v>463840.16</v>
      </c>
      <c r="I4563" s="5">
        <v>1234146.6599999999</v>
      </c>
      <c r="J4563" s="12"/>
    </row>
    <row r="4564" spans="2:10" ht="16.5" thickTop="1" thickBot="1" x14ac:dyDescent="0.3">
      <c r="B4564" s="31" t="s">
        <v>16</v>
      </c>
      <c r="C4564">
        <v>135</v>
      </c>
      <c r="D4564" s="5">
        <v>0</v>
      </c>
      <c r="E4564" s="5">
        <v>0</v>
      </c>
      <c r="F4564" s="5">
        <v>0</v>
      </c>
      <c r="G4564" s="5">
        <v>0</v>
      </c>
      <c r="H4564" s="5">
        <v>528300</v>
      </c>
      <c r="I4564" s="5">
        <v>2051040</v>
      </c>
      <c r="J4564" s="12"/>
    </row>
    <row r="4565" spans="2:10" ht="16.5" thickTop="1" thickBot="1" x14ac:dyDescent="0.3">
      <c r="B4565" s="31" t="s">
        <v>17</v>
      </c>
      <c r="C4565">
        <v>200</v>
      </c>
      <c r="D4565" s="5">
        <v>0</v>
      </c>
      <c r="E4565" s="5">
        <v>0</v>
      </c>
      <c r="F4565" s="5">
        <v>0</v>
      </c>
      <c r="G4565" s="5">
        <v>0</v>
      </c>
      <c r="H4565" s="5">
        <v>64459.839999999997</v>
      </c>
      <c r="I4565" s="5">
        <v>816893.5</v>
      </c>
      <c r="J4565" s="12"/>
    </row>
    <row r="4566" spans="2:10" ht="16.5" thickTop="1" thickBot="1" x14ac:dyDescent="0.3">
      <c r="B4566" s="31" t="s">
        <v>18</v>
      </c>
      <c r="C4566">
        <v>220</v>
      </c>
      <c r="D4566" s="5">
        <v>0</v>
      </c>
      <c r="E4566" s="5">
        <v>0</v>
      </c>
      <c r="F4566" s="5">
        <v>0</v>
      </c>
      <c r="G4566" s="5">
        <v>0</v>
      </c>
      <c r="H4566" s="5">
        <v>463840.16000000003</v>
      </c>
      <c r="I4566" s="5">
        <v>1234146.5</v>
      </c>
      <c r="J4566" s="12"/>
    </row>
    <row r="4567" spans="2:10" ht="16.5" thickTop="1" thickBot="1" x14ac:dyDescent="0.3">
      <c r="B4567" s="30" t="s">
        <v>533</v>
      </c>
      <c r="D4567" s="5"/>
      <c r="E4567" s="5"/>
      <c r="F4567" s="5"/>
      <c r="G4567" s="5"/>
      <c r="H4567" s="5"/>
      <c r="I4567" s="5"/>
      <c r="J4567" s="12"/>
    </row>
    <row r="4568" spans="2:10" ht="16.5" thickTop="1" thickBot="1" x14ac:dyDescent="0.3">
      <c r="B4568" s="31" t="s">
        <v>16</v>
      </c>
      <c r="C4568">
        <v>135</v>
      </c>
      <c r="D4568" s="5">
        <v>0</v>
      </c>
      <c r="E4568" s="5">
        <v>0</v>
      </c>
      <c r="F4568" s="5">
        <v>0</v>
      </c>
      <c r="G4568" s="5">
        <v>0</v>
      </c>
      <c r="H4568" s="5">
        <v>0</v>
      </c>
      <c r="I4568" s="5">
        <v>120000</v>
      </c>
      <c r="J4568" s="12"/>
    </row>
    <row r="4569" spans="2:10" ht="16.5" thickTop="1" thickBot="1" x14ac:dyDescent="0.3">
      <c r="B4569" s="31" t="s">
        <v>18</v>
      </c>
      <c r="C4569">
        <v>220</v>
      </c>
      <c r="D4569" s="5">
        <v>0</v>
      </c>
      <c r="E4569" s="5">
        <v>0</v>
      </c>
      <c r="F4569" s="5">
        <v>0</v>
      </c>
      <c r="G4569" s="5">
        <v>0</v>
      </c>
      <c r="H4569" s="5">
        <v>0</v>
      </c>
      <c r="I4569" s="5">
        <v>120000</v>
      </c>
      <c r="J4569" s="12"/>
    </row>
    <row r="4570" spans="2:10" ht="16.5" thickTop="1" thickBot="1" x14ac:dyDescent="0.3">
      <c r="B4570" s="30" t="s">
        <v>534</v>
      </c>
      <c r="D4570" s="5"/>
      <c r="E4570" s="5"/>
      <c r="F4570" s="5"/>
      <c r="G4570" s="5"/>
      <c r="H4570" s="5"/>
      <c r="I4570" s="5"/>
      <c r="J4570" s="12"/>
    </row>
    <row r="4571" spans="2:10" ht="16.5" thickTop="1" thickBot="1" x14ac:dyDescent="0.3">
      <c r="B4571" s="31" t="s">
        <v>16</v>
      </c>
      <c r="C4571">
        <v>135</v>
      </c>
      <c r="D4571" s="5">
        <v>0</v>
      </c>
      <c r="E4571" s="5">
        <v>0</v>
      </c>
      <c r="F4571" s="5">
        <v>0</v>
      </c>
      <c r="G4571" s="5">
        <v>0</v>
      </c>
      <c r="H4571" s="5">
        <v>0</v>
      </c>
      <c r="I4571" s="5">
        <v>200000</v>
      </c>
      <c r="J4571" s="12"/>
    </row>
    <row r="4572" spans="2:10" ht="16.5" thickTop="1" thickBot="1" x14ac:dyDescent="0.3">
      <c r="B4572" s="31" t="s">
        <v>17</v>
      </c>
      <c r="C4572">
        <v>200</v>
      </c>
      <c r="D4572" s="5">
        <v>0</v>
      </c>
      <c r="E4572" s="5">
        <v>0</v>
      </c>
      <c r="F4572" s="5">
        <v>0</v>
      </c>
      <c r="G4572" s="5">
        <v>0</v>
      </c>
      <c r="H4572" s="5">
        <v>0</v>
      </c>
      <c r="I4572" s="5">
        <v>121080.96000000001</v>
      </c>
      <c r="J4572" s="12"/>
    </row>
    <row r="4573" spans="2:10" ht="16.5" thickTop="1" thickBot="1" x14ac:dyDescent="0.3">
      <c r="B4573" s="31" t="s">
        <v>18</v>
      </c>
      <c r="C4573">
        <v>220</v>
      </c>
      <c r="D4573" s="5">
        <v>0</v>
      </c>
      <c r="E4573" s="5">
        <v>0</v>
      </c>
      <c r="F4573" s="5">
        <v>0</v>
      </c>
      <c r="G4573" s="5">
        <v>0</v>
      </c>
      <c r="H4573" s="5">
        <v>0</v>
      </c>
      <c r="I4573" s="5">
        <v>78919.039999999994</v>
      </c>
      <c r="J4573" s="12"/>
    </row>
    <row r="4574" spans="2:10" ht="16.5" thickTop="1" thickBot="1" x14ac:dyDescent="0.3">
      <c r="B4574" s="31" t="s">
        <v>19</v>
      </c>
      <c r="C4574">
        <v>500</v>
      </c>
      <c r="D4574" s="5">
        <v>0</v>
      </c>
      <c r="E4574" s="5">
        <v>0</v>
      </c>
      <c r="F4574" s="5">
        <v>0</v>
      </c>
      <c r="G4574" s="5">
        <v>0</v>
      </c>
      <c r="H4574" s="5">
        <v>0</v>
      </c>
      <c r="I4574" s="5">
        <v>121080.96000000001</v>
      </c>
      <c r="J4574" s="12"/>
    </row>
    <row r="4575" spans="2:10" ht="16.5" thickTop="1" thickBot="1" x14ac:dyDescent="0.3">
      <c r="B4575" s="30" t="s">
        <v>535</v>
      </c>
      <c r="D4575" s="5"/>
      <c r="E4575" s="5"/>
      <c r="F4575" s="5"/>
      <c r="G4575" s="5"/>
      <c r="H4575" s="5"/>
      <c r="I4575" s="5"/>
      <c r="J4575" s="12"/>
    </row>
    <row r="4576" spans="2:10" ht="16.5" thickTop="1" thickBot="1" x14ac:dyDescent="0.3">
      <c r="B4576" s="31" t="s">
        <v>16</v>
      </c>
      <c r="C4576">
        <v>135</v>
      </c>
      <c r="D4576" s="5">
        <v>0</v>
      </c>
      <c r="E4576" s="5">
        <v>0</v>
      </c>
      <c r="F4576" s="5">
        <v>0</v>
      </c>
      <c r="G4576" s="5">
        <v>0</v>
      </c>
      <c r="H4576" s="5">
        <v>0</v>
      </c>
      <c r="I4576" s="5">
        <v>80000</v>
      </c>
      <c r="J4576" s="12"/>
    </row>
    <row r="4577" spans="2:10" ht="16.5" thickTop="1" thickBot="1" x14ac:dyDescent="0.3">
      <c r="B4577" s="31" t="s">
        <v>17</v>
      </c>
      <c r="C4577">
        <v>200</v>
      </c>
      <c r="D4577" s="5">
        <v>0</v>
      </c>
      <c r="E4577" s="5">
        <v>0</v>
      </c>
      <c r="F4577" s="5">
        <v>0</v>
      </c>
      <c r="G4577" s="5">
        <v>0</v>
      </c>
      <c r="H4577" s="5">
        <v>0</v>
      </c>
      <c r="I4577" s="5">
        <v>80000.000000000015</v>
      </c>
      <c r="J4577" s="12"/>
    </row>
    <row r="4578" spans="2:10" ht="16.5" thickTop="1" thickBot="1" x14ac:dyDescent="0.3">
      <c r="B4578" s="31" t="s">
        <v>18</v>
      </c>
      <c r="C4578">
        <v>220</v>
      </c>
      <c r="D4578" s="5">
        <v>0</v>
      </c>
      <c r="E4578" s="5">
        <v>0</v>
      </c>
      <c r="F4578" s="5">
        <v>0</v>
      </c>
      <c r="G4578" s="5">
        <v>0</v>
      </c>
      <c r="H4578" s="5">
        <v>0</v>
      </c>
      <c r="I4578" s="5">
        <v>-1.4551915228366852E-11</v>
      </c>
      <c r="J4578" s="12"/>
    </row>
    <row r="4579" spans="2:10" ht="16.5" thickTop="1" thickBot="1" x14ac:dyDescent="0.3">
      <c r="B4579" s="31" t="s">
        <v>19</v>
      </c>
      <c r="C4579">
        <v>500</v>
      </c>
      <c r="D4579" s="5">
        <v>0</v>
      </c>
      <c r="E4579" s="5">
        <v>0</v>
      </c>
      <c r="F4579" s="5">
        <v>0</v>
      </c>
      <c r="G4579" s="5">
        <v>0</v>
      </c>
      <c r="H4579" s="5">
        <v>0</v>
      </c>
      <c r="I4579" s="5">
        <v>80000</v>
      </c>
      <c r="J4579" s="12"/>
    </row>
    <row r="4580" spans="2:10" ht="16.5" thickTop="1" thickBot="1" x14ac:dyDescent="0.3">
      <c r="B4580" s="30" t="s">
        <v>536</v>
      </c>
      <c r="D4580" s="5"/>
      <c r="E4580" s="5"/>
      <c r="F4580" s="5"/>
      <c r="G4580" s="5"/>
      <c r="H4580" s="5"/>
      <c r="I4580" s="5"/>
      <c r="J4580" s="12"/>
    </row>
    <row r="4581" spans="2:10" ht="16.5" thickTop="1" thickBot="1" x14ac:dyDescent="0.3">
      <c r="B4581" s="31" t="s">
        <v>15</v>
      </c>
      <c r="C4581">
        <v>100</v>
      </c>
      <c r="D4581" s="5">
        <v>0</v>
      </c>
      <c r="E4581" s="5">
        <v>0</v>
      </c>
      <c r="F4581" s="5">
        <v>0</v>
      </c>
      <c r="G4581" s="5">
        <v>0</v>
      </c>
      <c r="H4581" s="5">
        <v>0</v>
      </c>
      <c r="I4581" s="5">
        <v>6000</v>
      </c>
      <c r="J4581" s="12"/>
    </row>
    <row r="4582" spans="2:10" ht="16.5" thickTop="1" thickBot="1" x14ac:dyDescent="0.3">
      <c r="B4582" s="31" t="s">
        <v>19</v>
      </c>
      <c r="C4582">
        <v>500</v>
      </c>
      <c r="D4582" s="5">
        <v>0</v>
      </c>
      <c r="E4582" s="5">
        <v>0</v>
      </c>
      <c r="F4582" s="5">
        <v>0</v>
      </c>
      <c r="G4582" s="5">
        <v>0</v>
      </c>
      <c r="H4582" s="5">
        <v>0</v>
      </c>
      <c r="I4582" s="5">
        <v>6000</v>
      </c>
      <c r="J4582" s="12"/>
    </row>
    <row r="4583" spans="2:10" ht="16.5" thickTop="1" thickBot="1" x14ac:dyDescent="0.3">
      <c r="B4583" s="29" t="s">
        <v>537</v>
      </c>
      <c r="D4583" s="5"/>
      <c r="E4583" s="5"/>
      <c r="F4583" s="5"/>
      <c r="G4583" s="5"/>
      <c r="H4583" s="5"/>
      <c r="I4583" s="5"/>
      <c r="J4583" s="12"/>
    </row>
    <row r="4584" spans="2:10" ht="16.5" thickTop="1" thickBot="1" x14ac:dyDescent="0.3">
      <c r="B4584" s="30" t="s">
        <v>538</v>
      </c>
      <c r="D4584" s="5"/>
      <c r="E4584" s="5"/>
      <c r="F4584" s="5"/>
      <c r="G4584" s="5"/>
      <c r="H4584" s="5"/>
      <c r="I4584" s="5"/>
      <c r="J4584" s="12"/>
    </row>
    <row r="4585" spans="2:10" ht="16.5" thickTop="1" thickBot="1" x14ac:dyDescent="0.3">
      <c r="B4585" s="31" t="s">
        <v>15</v>
      </c>
      <c r="C4585">
        <v>100</v>
      </c>
      <c r="D4585" s="5">
        <v>12778.26</v>
      </c>
      <c r="E4585" s="5">
        <v>15321.15</v>
      </c>
      <c r="F4585" s="5">
        <v>16106.15</v>
      </c>
      <c r="G4585" s="5">
        <v>16106.15</v>
      </c>
      <c r="H4585" s="5">
        <v>16106.15</v>
      </c>
      <c r="I4585" s="5">
        <v>2500</v>
      </c>
      <c r="J4585" s="12"/>
    </row>
    <row r="4586" spans="2:10" ht="16.5" thickTop="1" thickBot="1" x14ac:dyDescent="0.3">
      <c r="B4586" s="31" t="s">
        <v>16</v>
      </c>
      <c r="C4586">
        <v>135</v>
      </c>
      <c r="D4586" s="5">
        <v>19000</v>
      </c>
      <c r="E4586" s="5">
        <v>19000</v>
      </c>
      <c r="F4586" s="5">
        <v>19000</v>
      </c>
      <c r="G4586" s="5">
        <v>19000</v>
      </c>
      <c r="H4586" s="5">
        <v>19000</v>
      </c>
      <c r="I4586" s="5">
        <v>19000</v>
      </c>
      <c r="J4586" s="12"/>
    </row>
    <row r="4587" spans="2:10" ht="16.5" thickTop="1" thickBot="1" x14ac:dyDescent="0.3">
      <c r="B4587" s="31" t="s">
        <v>17</v>
      </c>
      <c r="C4587">
        <v>200</v>
      </c>
      <c r="D4587" s="5">
        <v>8045.9400000000014</v>
      </c>
      <c r="E4587" s="5">
        <v>518.4</v>
      </c>
      <c r="F4587" s="5">
        <v>0</v>
      </c>
      <c r="G4587" s="5">
        <v>0</v>
      </c>
      <c r="H4587" s="5">
        <v>0</v>
      </c>
      <c r="I4587" s="5">
        <v>16106.150000000001</v>
      </c>
      <c r="J4587" s="12"/>
    </row>
    <row r="4588" spans="2:10" ht="16.5" thickTop="1" thickBot="1" x14ac:dyDescent="0.3">
      <c r="B4588" s="31" t="s">
        <v>18</v>
      </c>
      <c r="C4588">
        <v>220</v>
      </c>
      <c r="D4588" s="5">
        <v>10954.059999999998</v>
      </c>
      <c r="E4588" s="5">
        <v>18481.599999999999</v>
      </c>
      <c r="F4588" s="5">
        <v>19000</v>
      </c>
      <c r="G4588" s="5">
        <v>19000</v>
      </c>
      <c r="H4588" s="5">
        <v>19000</v>
      </c>
      <c r="I4588" s="5">
        <v>2893.8499999999985</v>
      </c>
      <c r="J4588" s="12"/>
    </row>
    <row r="4589" spans="2:10" ht="16.5" thickTop="1" thickBot="1" x14ac:dyDescent="0.3">
      <c r="B4589" s="31" t="s">
        <v>19</v>
      </c>
      <c r="C4589">
        <v>500</v>
      </c>
      <c r="D4589" s="5">
        <v>5872.74</v>
      </c>
      <c r="E4589" s="5">
        <v>3061.29</v>
      </c>
      <c r="F4589" s="5">
        <v>785</v>
      </c>
      <c r="G4589" s="5">
        <v>0</v>
      </c>
      <c r="H4589" s="5">
        <v>0</v>
      </c>
      <c r="I4589" s="5">
        <v>2500</v>
      </c>
      <c r="J4589" s="12"/>
    </row>
    <row r="4590" spans="2:10" ht="16.5" thickTop="1" thickBot="1" x14ac:dyDescent="0.3">
      <c r="B4590" s="30" t="s">
        <v>100</v>
      </c>
      <c r="D4590" s="5"/>
      <c r="E4590" s="5"/>
      <c r="F4590" s="5"/>
      <c r="G4590" s="5"/>
      <c r="H4590" s="5"/>
      <c r="I4590" s="5"/>
      <c r="J4590" s="12"/>
    </row>
    <row r="4591" spans="2:10" ht="16.5" thickTop="1" thickBot="1" x14ac:dyDescent="0.3">
      <c r="B4591" s="31" t="s">
        <v>15</v>
      </c>
      <c r="C4591">
        <v>100</v>
      </c>
      <c r="D4591" s="5">
        <v>18108.91</v>
      </c>
      <c r="E4591" s="5">
        <v>3282.16</v>
      </c>
      <c r="F4591" s="5">
        <v>23360.46</v>
      </c>
      <c r="G4591" s="5">
        <v>3864.95</v>
      </c>
      <c r="H4591" s="5">
        <v>21944.73</v>
      </c>
      <c r="I4591" s="5">
        <v>23144.75</v>
      </c>
      <c r="J4591" s="12"/>
    </row>
    <row r="4592" spans="2:10" ht="16.5" thickTop="1" thickBot="1" x14ac:dyDescent="0.3">
      <c r="B4592" s="31" t="s">
        <v>16</v>
      </c>
      <c r="C4592">
        <v>135</v>
      </c>
      <c r="D4592" s="5">
        <v>25000</v>
      </c>
      <c r="E4592" s="5">
        <v>25000</v>
      </c>
      <c r="F4592" s="5">
        <v>25000</v>
      </c>
      <c r="G4592" s="5">
        <v>25000</v>
      </c>
      <c r="H4592" s="5">
        <v>25000</v>
      </c>
      <c r="I4592" s="5">
        <v>25145</v>
      </c>
      <c r="J4592" s="12"/>
    </row>
    <row r="4593" spans="2:10" ht="16.5" thickTop="1" thickBot="1" x14ac:dyDescent="0.3">
      <c r="B4593" s="31" t="s">
        <v>17</v>
      </c>
      <c r="C4593">
        <v>200</v>
      </c>
      <c r="D4593" s="5">
        <v>2373.9399999999996</v>
      </c>
      <c r="E4593" s="5">
        <v>14826.75</v>
      </c>
      <c r="F4593" s="5">
        <v>1639.7</v>
      </c>
      <c r="G4593" s="5">
        <v>19495.510000000002</v>
      </c>
      <c r="H4593" s="5">
        <v>3055.22</v>
      </c>
      <c r="I4593" s="5">
        <v>7477.04</v>
      </c>
      <c r="J4593" s="12"/>
    </row>
    <row r="4594" spans="2:10" ht="16.5" thickTop="1" thickBot="1" x14ac:dyDescent="0.3">
      <c r="B4594" s="31" t="s">
        <v>18</v>
      </c>
      <c r="C4594">
        <v>220</v>
      </c>
      <c r="D4594" s="5">
        <v>22626.06</v>
      </c>
      <c r="E4594" s="5">
        <v>10173.25</v>
      </c>
      <c r="F4594" s="5">
        <v>23360.3</v>
      </c>
      <c r="G4594" s="5">
        <v>5504.489999999998</v>
      </c>
      <c r="H4594" s="5">
        <v>21944.78</v>
      </c>
      <c r="I4594" s="5">
        <v>17667.96</v>
      </c>
      <c r="J4594" s="12"/>
    </row>
    <row r="4595" spans="2:10" ht="16.5" thickTop="1" thickBot="1" x14ac:dyDescent="0.3">
      <c r="B4595" s="31" t="s">
        <v>19</v>
      </c>
      <c r="C4595">
        <v>500</v>
      </c>
      <c r="D4595" s="5">
        <v>0</v>
      </c>
      <c r="E4595" s="5">
        <v>0</v>
      </c>
      <c r="F4595" s="5">
        <v>0</v>
      </c>
      <c r="G4595" s="5">
        <v>0</v>
      </c>
      <c r="H4595" s="5">
        <v>0</v>
      </c>
      <c r="I4595" s="5">
        <v>8677.06</v>
      </c>
      <c r="J4595" s="12"/>
    </row>
    <row r="4596" spans="2:10" ht="16.5" thickTop="1" thickBot="1" x14ac:dyDescent="0.3">
      <c r="B4596" s="30" t="s">
        <v>539</v>
      </c>
      <c r="D4596" s="5"/>
      <c r="E4596" s="5"/>
      <c r="F4596" s="5"/>
      <c r="G4596" s="5"/>
      <c r="H4596" s="5"/>
      <c r="I4596" s="5"/>
      <c r="J4596" s="12"/>
    </row>
    <row r="4597" spans="2:10" ht="16.5" thickTop="1" thickBot="1" x14ac:dyDescent="0.3">
      <c r="B4597" s="31" t="s">
        <v>15</v>
      </c>
      <c r="C4597">
        <v>100</v>
      </c>
      <c r="D4597" s="5">
        <v>0</v>
      </c>
      <c r="E4597" s="5">
        <v>20000</v>
      </c>
      <c r="F4597" s="5">
        <v>11697.04</v>
      </c>
      <c r="G4597" s="5">
        <v>0</v>
      </c>
      <c r="H4597" s="5">
        <v>716.57999999999993</v>
      </c>
      <c r="I4597" s="5">
        <v>716.58</v>
      </c>
      <c r="J4597" s="12"/>
    </row>
    <row r="4598" spans="2:10" ht="16.5" thickTop="1" thickBot="1" x14ac:dyDescent="0.3">
      <c r="B4598" s="31" t="s">
        <v>16</v>
      </c>
      <c r="C4598">
        <v>135</v>
      </c>
      <c r="D4598" s="5">
        <v>0</v>
      </c>
      <c r="E4598" s="5">
        <v>46000</v>
      </c>
      <c r="F4598" s="5">
        <v>50000</v>
      </c>
      <c r="G4598" s="5">
        <v>50000</v>
      </c>
      <c r="H4598" s="5">
        <v>50000</v>
      </c>
      <c r="I4598" s="5">
        <v>50000</v>
      </c>
      <c r="J4598" s="12"/>
    </row>
    <row r="4599" spans="2:10" ht="16.5" thickTop="1" thickBot="1" x14ac:dyDescent="0.3">
      <c r="B4599" s="31" t="s">
        <v>17</v>
      </c>
      <c r="C4599">
        <v>200</v>
      </c>
      <c r="D4599" s="5">
        <v>0</v>
      </c>
      <c r="E4599" s="5">
        <v>3550.4399999999996</v>
      </c>
      <c r="F4599" s="5">
        <v>8302.9599999999991</v>
      </c>
      <c r="G4599" s="5">
        <v>20000.04</v>
      </c>
      <c r="H4599" s="5">
        <v>9283.42</v>
      </c>
      <c r="I4599" s="5">
        <v>0</v>
      </c>
      <c r="J4599" s="12"/>
    </row>
    <row r="4600" spans="2:10" ht="16.5" thickTop="1" thickBot="1" x14ac:dyDescent="0.3">
      <c r="B4600" s="31" t="s">
        <v>18</v>
      </c>
      <c r="C4600">
        <v>220</v>
      </c>
      <c r="D4600" s="5">
        <v>0</v>
      </c>
      <c r="E4600" s="5">
        <v>42449.56</v>
      </c>
      <c r="F4600" s="5">
        <v>41697.040000000001</v>
      </c>
      <c r="G4600" s="5">
        <v>29999.96</v>
      </c>
      <c r="H4600" s="5">
        <v>40716.58</v>
      </c>
      <c r="I4600" s="5">
        <v>50000</v>
      </c>
      <c r="J4600" s="12"/>
    </row>
    <row r="4601" spans="2:10" ht="16.5" thickTop="1" thickBot="1" x14ac:dyDescent="0.3">
      <c r="B4601" s="30" t="s">
        <v>540</v>
      </c>
      <c r="D4601" s="5"/>
      <c r="E4601" s="5"/>
      <c r="F4601" s="5"/>
      <c r="G4601" s="5"/>
      <c r="H4601" s="5"/>
      <c r="I4601" s="5"/>
      <c r="J4601" s="12"/>
    </row>
    <row r="4602" spans="2:10" ht="16.5" thickTop="1" thickBot="1" x14ac:dyDescent="0.3">
      <c r="B4602" s="31" t="s">
        <v>15</v>
      </c>
      <c r="C4602">
        <v>100</v>
      </c>
      <c r="D4602" s="5">
        <v>7095.98</v>
      </c>
      <c r="E4602" s="5">
        <v>211.76</v>
      </c>
      <c r="F4602" s="5">
        <v>211.76</v>
      </c>
      <c r="G4602" s="5">
        <v>211.76</v>
      </c>
      <c r="H4602" s="5">
        <v>211.76</v>
      </c>
      <c r="I4602" s="5">
        <v>211.76</v>
      </c>
      <c r="J4602" s="12"/>
    </row>
    <row r="4603" spans="2:10" ht="16.5" thickTop="1" thickBot="1" x14ac:dyDescent="0.3">
      <c r="B4603" s="31" t="s">
        <v>16</v>
      </c>
      <c r="C4603">
        <v>135</v>
      </c>
      <c r="D4603" s="5">
        <v>0</v>
      </c>
      <c r="E4603" s="5">
        <v>20000</v>
      </c>
      <c r="F4603" s="5">
        <v>20000</v>
      </c>
      <c r="G4603" s="5">
        <v>20000</v>
      </c>
      <c r="H4603" s="5">
        <v>20000</v>
      </c>
      <c r="I4603" s="5">
        <v>0</v>
      </c>
      <c r="J4603" s="12"/>
    </row>
    <row r="4604" spans="2:10" ht="16.5" thickTop="1" thickBot="1" x14ac:dyDescent="0.3">
      <c r="B4604" s="31" t="s">
        <v>17</v>
      </c>
      <c r="C4604">
        <v>200</v>
      </c>
      <c r="D4604" s="5">
        <v>0</v>
      </c>
      <c r="E4604" s="5">
        <v>6884.22</v>
      </c>
      <c r="F4604" s="5">
        <v>0</v>
      </c>
      <c r="G4604" s="5">
        <v>0</v>
      </c>
      <c r="H4604" s="5">
        <v>0</v>
      </c>
      <c r="I4604" s="5">
        <v>0</v>
      </c>
      <c r="J4604" s="12"/>
    </row>
    <row r="4605" spans="2:10" ht="16.5" thickTop="1" thickBot="1" x14ac:dyDescent="0.3">
      <c r="B4605" s="31" t="s">
        <v>18</v>
      </c>
      <c r="C4605">
        <v>220</v>
      </c>
      <c r="D4605" s="5">
        <v>0</v>
      </c>
      <c r="E4605" s="5">
        <v>13115.779999999999</v>
      </c>
      <c r="F4605" s="5">
        <v>20000</v>
      </c>
      <c r="G4605" s="5">
        <v>20000</v>
      </c>
      <c r="H4605" s="5">
        <v>20000</v>
      </c>
      <c r="I4605" s="5">
        <v>0</v>
      </c>
      <c r="J4605" s="12"/>
    </row>
    <row r="4606" spans="2:10" ht="16.5" thickTop="1" thickBot="1" x14ac:dyDescent="0.3">
      <c r="B4606" s="30" t="s">
        <v>38</v>
      </c>
      <c r="D4606" s="5"/>
      <c r="E4606" s="5"/>
      <c r="F4606" s="5"/>
      <c r="G4606" s="5"/>
      <c r="H4606" s="5"/>
      <c r="I4606" s="5"/>
      <c r="J4606" s="12"/>
    </row>
    <row r="4607" spans="2:10" ht="16.5" thickTop="1" thickBot="1" x14ac:dyDescent="0.3">
      <c r="B4607" s="31" t="s">
        <v>15</v>
      </c>
      <c r="C4607">
        <v>100</v>
      </c>
      <c r="D4607" s="5">
        <v>86996.53</v>
      </c>
      <c r="E4607" s="5">
        <v>69897.070000000007</v>
      </c>
      <c r="F4607" s="5">
        <v>109291.56</v>
      </c>
      <c r="G4607" s="5">
        <v>82779.88</v>
      </c>
      <c r="H4607" s="5">
        <v>82818.39</v>
      </c>
      <c r="I4607" s="5">
        <v>29792.899999999998</v>
      </c>
      <c r="J4607" s="12"/>
    </row>
    <row r="4608" spans="2:10" ht="16.5" thickTop="1" thickBot="1" x14ac:dyDescent="0.3">
      <c r="B4608" s="31" t="s">
        <v>16</v>
      </c>
      <c r="C4608">
        <v>135</v>
      </c>
      <c r="D4608" s="5">
        <v>2527803</v>
      </c>
      <c r="E4608" s="5">
        <v>2604620</v>
      </c>
      <c r="F4608" s="5">
        <v>2604620</v>
      </c>
      <c r="G4608" s="5">
        <v>2604620</v>
      </c>
      <c r="H4608" s="5">
        <v>2604620</v>
      </c>
      <c r="I4608" s="5">
        <v>2690757</v>
      </c>
      <c r="J4608" s="12"/>
    </row>
    <row r="4609" spans="2:10" ht="16.5" thickTop="1" thickBot="1" x14ac:dyDescent="0.3">
      <c r="B4609" s="31" t="s">
        <v>17</v>
      </c>
      <c r="C4609">
        <v>200</v>
      </c>
      <c r="D4609" s="5">
        <v>2404309.4400000013</v>
      </c>
      <c r="E4609" s="5">
        <v>2094179.61</v>
      </c>
      <c r="F4609" s="5">
        <v>1869884.98</v>
      </c>
      <c r="G4609" s="5">
        <v>1688451.7499999995</v>
      </c>
      <c r="H4609" s="5">
        <v>2175136.9900000007</v>
      </c>
      <c r="I4609" s="5">
        <v>2122707.4699999993</v>
      </c>
      <c r="J4609" s="12"/>
    </row>
    <row r="4610" spans="2:10" ht="16.5" thickTop="1" thickBot="1" x14ac:dyDescent="0.3">
      <c r="B4610" s="31" t="s">
        <v>18</v>
      </c>
      <c r="C4610">
        <v>220</v>
      </c>
      <c r="D4610" s="5">
        <v>123493.55999999866</v>
      </c>
      <c r="E4610" s="5">
        <v>510440.3899999999</v>
      </c>
      <c r="F4610" s="5">
        <v>734735.02</v>
      </c>
      <c r="G4610" s="5">
        <v>916168.25000000047</v>
      </c>
      <c r="H4610" s="5">
        <v>429483.00999999931</v>
      </c>
      <c r="I4610" s="5">
        <v>568049.53000000073</v>
      </c>
      <c r="J4610" s="12"/>
    </row>
    <row r="4611" spans="2:10" ht="16.5" thickTop="1" thickBot="1" x14ac:dyDescent="0.3">
      <c r="B4611" s="31" t="s">
        <v>19</v>
      </c>
      <c r="C4611">
        <v>500</v>
      </c>
      <c r="D4611" s="5">
        <v>2432850.2299999995</v>
      </c>
      <c r="E4611" s="5">
        <v>2077080.15</v>
      </c>
      <c r="F4611" s="5">
        <v>1909279.47</v>
      </c>
      <c r="G4611" s="5">
        <v>1661940.07</v>
      </c>
      <c r="H4611" s="5">
        <v>2175175.5</v>
      </c>
      <c r="I4611" s="5">
        <v>2069681.98</v>
      </c>
      <c r="J4611" s="12"/>
    </row>
    <row r="4612" spans="2:10" ht="16.5" thickTop="1" thickBot="1" x14ac:dyDescent="0.3">
      <c r="B4612" s="30" t="s">
        <v>33</v>
      </c>
      <c r="D4612" s="5"/>
      <c r="E4612" s="5"/>
      <c r="F4612" s="5"/>
      <c r="G4612" s="5"/>
      <c r="H4612" s="5"/>
      <c r="I4612" s="5"/>
      <c r="J4612" s="12"/>
    </row>
    <row r="4613" spans="2:10" ht="16.5" thickTop="1" thickBot="1" x14ac:dyDescent="0.3">
      <c r="B4613" s="31" t="s">
        <v>15</v>
      </c>
      <c r="C4613">
        <v>100</v>
      </c>
      <c r="D4613" s="5">
        <v>0</v>
      </c>
      <c r="E4613" s="5">
        <v>0</v>
      </c>
      <c r="F4613" s="5">
        <v>729</v>
      </c>
      <c r="G4613" s="5">
        <v>91.8</v>
      </c>
      <c r="H4613" s="5">
        <v>0</v>
      </c>
      <c r="I4613" s="5">
        <v>0</v>
      </c>
      <c r="J4613" s="12"/>
    </row>
    <row r="4614" spans="2:10" ht="16.5" thickTop="1" thickBot="1" x14ac:dyDescent="0.3">
      <c r="B4614" s="31" t="s">
        <v>16</v>
      </c>
      <c r="C4614">
        <v>135</v>
      </c>
      <c r="D4614" s="5">
        <v>0</v>
      </c>
      <c r="E4614" s="5">
        <v>0</v>
      </c>
      <c r="F4614" s="5">
        <v>729</v>
      </c>
      <c r="G4614" s="5">
        <v>729</v>
      </c>
      <c r="H4614" s="5">
        <v>0</v>
      </c>
      <c r="I4614" s="5">
        <v>0</v>
      </c>
      <c r="J4614" s="12"/>
    </row>
    <row r="4615" spans="2:10" ht="16.5" thickTop="1" thickBot="1" x14ac:dyDescent="0.3">
      <c r="B4615" s="31" t="s">
        <v>17</v>
      </c>
      <c r="C4615">
        <v>200</v>
      </c>
      <c r="D4615" s="5">
        <v>0</v>
      </c>
      <c r="E4615" s="5">
        <v>0</v>
      </c>
      <c r="F4615" s="5">
        <v>0</v>
      </c>
      <c r="G4615" s="5">
        <v>637.20000000000005</v>
      </c>
      <c r="H4615" s="5">
        <v>0</v>
      </c>
      <c r="I4615" s="5">
        <v>0</v>
      </c>
      <c r="J4615" s="12"/>
    </row>
    <row r="4616" spans="2:10" ht="16.5" thickTop="1" thickBot="1" x14ac:dyDescent="0.3">
      <c r="B4616" s="31" t="s">
        <v>18</v>
      </c>
      <c r="C4616">
        <v>220</v>
      </c>
      <c r="D4616" s="5">
        <v>0</v>
      </c>
      <c r="E4616" s="5">
        <v>0</v>
      </c>
      <c r="F4616" s="5">
        <v>729</v>
      </c>
      <c r="G4616" s="5">
        <v>91.799999999999955</v>
      </c>
      <c r="H4616" s="5">
        <v>0</v>
      </c>
      <c r="I4616" s="5">
        <v>0</v>
      </c>
      <c r="J4616" s="12"/>
    </row>
    <row r="4617" spans="2:10" ht="16.5" thickTop="1" thickBot="1" x14ac:dyDescent="0.3">
      <c r="B4617" s="29" t="s">
        <v>541</v>
      </c>
      <c r="D4617" s="5"/>
      <c r="E4617" s="5"/>
      <c r="F4617" s="5"/>
      <c r="G4617" s="5"/>
      <c r="H4617" s="5"/>
      <c r="I4617" s="5"/>
      <c r="J4617" s="12"/>
    </row>
    <row r="4618" spans="2:10" ht="16.5" thickTop="1" thickBot="1" x14ac:dyDescent="0.3">
      <c r="B4618" s="30" t="s">
        <v>542</v>
      </c>
      <c r="D4618" s="5"/>
      <c r="E4618" s="5"/>
      <c r="F4618" s="5"/>
      <c r="G4618" s="5"/>
      <c r="H4618" s="5"/>
      <c r="I4618" s="5"/>
      <c r="J4618" s="12"/>
    </row>
    <row r="4619" spans="2:10" ht="16.5" thickTop="1" thickBot="1" x14ac:dyDescent="0.3">
      <c r="B4619" s="31" t="s">
        <v>15</v>
      </c>
      <c r="C4619">
        <v>100</v>
      </c>
      <c r="D4619" s="5">
        <v>0</v>
      </c>
      <c r="E4619" s="5">
        <v>0</v>
      </c>
      <c r="F4619" s="5">
        <v>3291300</v>
      </c>
      <c r="G4619" s="5">
        <v>0</v>
      </c>
      <c r="H4619" s="5">
        <v>0</v>
      </c>
      <c r="I4619" s="5">
        <v>0</v>
      </c>
      <c r="J4619" s="12"/>
    </row>
    <row r="4620" spans="2:10" ht="16.5" thickTop="1" thickBot="1" x14ac:dyDescent="0.3">
      <c r="B4620" s="31" t="s">
        <v>16</v>
      </c>
      <c r="C4620">
        <v>135</v>
      </c>
      <c r="D4620" s="5">
        <v>0</v>
      </c>
      <c r="E4620" s="5">
        <v>0</v>
      </c>
      <c r="F4620" s="5">
        <v>3291300</v>
      </c>
      <c r="G4620" s="5">
        <v>0</v>
      </c>
      <c r="H4620" s="5">
        <v>0</v>
      </c>
      <c r="I4620" s="5">
        <v>0</v>
      </c>
      <c r="J4620" s="12"/>
    </row>
    <row r="4621" spans="2:10" ht="16.5" thickTop="1" thickBot="1" x14ac:dyDescent="0.3">
      <c r="B4621" s="31" t="s">
        <v>18</v>
      </c>
      <c r="C4621">
        <v>220</v>
      </c>
      <c r="D4621" s="5">
        <v>0</v>
      </c>
      <c r="E4621" s="5">
        <v>0</v>
      </c>
      <c r="F4621" s="5">
        <v>3291300</v>
      </c>
      <c r="G4621" s="5">
        <v>0</v>
      </c>
      <c r="H4621" s="5">
        <v>0</v>
      </c>
      <c r="I4621" s="5">
        <v>0</v>
      </c>
      <c r="J4621" s="12"/>
    </row>
    <row r="4622" spans="2:10" ht="16.5" thickTop="1" thickBot="1" x14ac:dyDescent="0.3">
      <c r="B4622" s="30" t="s">
        <v>543</v>
      </c>
      <c r="D4622" s="5"/>
      <c r="E4622" s="5"/>
      <c r="F4622" s="5"/>
      <c r="G4622" s="5"/>
      <c r="H4622" s="5"/>
      <c r="I4622" s="5"/>
      <c r="J4622" s="12"/>
    </row>
    <row r="4623" spans="2:10" ht="16.5" thickTop="1" thickBot="1" x14ac:dyDescent="0.3">
      <c r="B4623" s="31" t="s">
        <v>15</v>
      </c>
      <c r="C4623">
        <v>100</v>
      </c>
      <c r="D4623" s="5">
        <v>985365.50999999989</v>
      </c>
      <c r="E4623" s="5">
        <v>928666.09</v>
      </c>
      <c r="F4623" s="5">
        <v>552434.1</v>
      </c>
      <c r="G4623" s="5">
        <v>1899037.7000000002</v>
      </c>
      <c r="H4623" s="5">
        <v>2003911.9400000002</v>
      </c>
      <c r="I4623" s="5">
        <v>1779156.67</v>
      </c>
      <c r="J4623" s="12"/>
    </row>
    <row r="4624" spans="2:10" ht="16.5" thickTop="1" thickBot="1" x14ac:dyDescent="0.3">
      <c r="B4624" s="31" t="s">
        <v>16</v>
      </c>
      <c r="C4624">
        <v>135</v>
      </c>
      <c r="D4624" s="5">
        <v>10377299</v>
      </c>
      <c r="E4624" s="5">
        <v>10424467</v>
      </c>
      <c r="F4624" s="5">
        <v>10599467</v>
      </c>
      <c r="G4624" s="5">
        <v>10963288</v>
      </c>
      <c r="H4624" s="5">
        <v>10581288</v>
      </c>
      <c r="I4624" s="5">
        <v>10288666</v>
      </c>
      <c r="J4624" s="12"/>
    </row>
    <row r="4625" spans="2:10" ht="16.5" thickTop="1" thickBot="1" x14ac:dyDescent="0.3">
      <c r="B4625" s="31" t="s">
        <v>17</v>
      </c>
      <c r="C4625">
        <v>200</v>
      </c>
      <c r="D4625" s="5">
        <v>6930979.2199999951</v>
      </c>
      <c r="E4625" s="5">
        <v>7260936.820000005</v>
      </c>
      <c r="F4625" s="5">
        <v>7517071.1799999792</v>
      </c>
      <c r="G4625" s="5">
        <v>7224376.7299999883</v>
      </c>
      <c r="H4625" s="5">
        <v>8291949.6799999988</v>
      </c>
      <c r="I4625" s="5">
        <v>9023223.3100000154</v>
      </c>
      <c r="J4625" s="12"/>
    </row>
    <row r="4626" spans="2:10" ht="16.5" thickTop="1" thickBot="1" x14ac:dyDescent="0.3">
      <c r="B4626" s="31" t="s">
        <v>18</v>
      </c>
      <c r="C4626">
        <v>220</v>
      </c>
      <c r="D4626" s="5">
        <v>3446319.7800000049</v>
      </c>
      <c r="E4626" s="5">
        <v>3163530.179999995</v>
      </c>
      <c r="F4626" s="5">
        <v>3082395.8200000208</v>
      </c>
      <c r="G4626" s="5">
        <v>3738911.2700000117</v>
      </c>
      <c r="H4626" s="5">
        <v>2289338.3200000012</v>
      </c>
      <c r="I4626" s="5">
        <v>1265442.6899999846</v>
      </c>
      <c r="J4626" s="12"/>
    </row>
    <row r="4627" spans="2:10" ht="16.5" thickTop="1" thickBot="1" x14ac:dyDescent="0.3">
      <c r="B4627" s="31" t="s">
        <v>19</v>
      </c>
      <c r="C4627">
        <v>500</v>
      </c>
      <c r="D4627" s="5">
        <v>6316746.2300000004</v>
      </c>
      <c r="E4627" s="5">
        <v>6638184.7599999988</v>
      </c>
      <c r="F4627" s="5">
        <v>7140839.1900000023</v>
      </c>
      <c r="G4627" s="5">
        <v>8542306.3200000022</v>
      </c>
      <c r="H4627" s="5">
        <v>7866736.5600000005</v>
      </c>
      <c r="I4627" s="5">
        <v>8799615.8000000007</v>
      </c>
      <c r="J4627" s="12"/>
    </row>
    <row r="4628" spans="2:10" ht="16.5" thickTop="1" thickBot="1" x14ac:dyDescent="0.3">
      <c r="B4628" s="30" t="s">
        <v>544</v>
      </c>
      <c r="D4628" s="5"/>
      <c r="E4628" s="5"/>
      <c r="F4628" s="5"/>
      <c r="G4628" s="5"/>
      <c r="H4628" s="5"/>
      <c r="I4628" s="5"/>
      <c r="J4628" s="12"/>
    </row>
    <row r="4629" spans="2:10" ht="16.5" thickTop="1" thickBot="1" x14ac:dyDescent="0.3">
      <c r="B4629" s="31" t="s">
        <v>15</v>
      </c>
      <c r="C4629">
        <v>100</v>
      </c>
      <c r="D4629" s="5">
        <v>691774.92</v>
      </c>
      <c r="E4629" s="5">
        <v>739861.07</v>
      </c>
      <c r="F4629" s="5">
        <v>813240.25</v>
      </c>
      <c r="G4629" s="5">
        <v>788221.55</v>
      </c>
      <c r="H4629" s="5">
        <v>722042.51</v>
      </c>
      <c r="I4629" s="5">
        <v>659166.69999999995</v>
      </c>
      <c r="J4629" s="12"/>
    </row>
    <row r="4630" spans="2:10" ht="16.5" thickTop="1" thickBot="1" x14ac:dyDescent="0.3">
      <c r="B4630" s="31" t="s">
        <v>16</v>
      </c>
      <c r="C4630">
        <v>135</v>
      </c>
      <c r="D4630" s="5">
        <v>811178</v>
      </c>
      <c r="E4630" s="5">
        <v>828733</v>
      </c>
      <c r="F4630" s="5">
        <v>828733</v>
      </c>
      <c r="G4630" s="5">
        <v>853219</v>
      </c>
      <c r="H4630" s="5">
        <v>853219</v>
      </c>
      <c r="I4630" s="5">
        <v>876622</v>
      </c>
      <c r="J4630" s="12"/>
    </row>
    <row r="4631" spans="2:10" ht="16.5" thickTop="1" thickBot="1" x14ac:dyDescent="0.3">
      <c r="B4631" s="31" t="s">
        <v>17</v>
      </c>
      <c r="C4631">
        <v>200</v>
      </c>
      <c r="D4631" s="5">
        <v>811177.99999999977</v>
      </c>
      <c r="E4631" s="5">
        <v>654444.37999999977</v>
      </c>
      <c r="F4631" s="5">
        <v>566542.16</v>
      </c>
      <c r="G4631" s="5">
        <v>632928.69999999995</v>
      </c>
      <c r="H4631" s="5">
        <v>773114.03999999992</v>
      </c>
      <c r="I4631" s="5">
        <v>688175.80999999994</v>
      </c>
      <c r="J4631" s="12"/>
    </row>
    <row r="4632" spans="2:10" ht="16.5" thickTop="1" thickBot="1" x14ac:dyDescent="0.3">
      <c r="B4632" s="31" t="s">
        <v>18</v>
      </c>
      <c r="C4632">
        <v>220</v>
      </c>
      <c r="D4632" s="5">
        <v>2.3283064365386963E-10</v>
      </c>
      <c r="E4632" s="5">
        <v>174288.62000000023</v>
      </c>
      <c r="F4632" s="5">
        <v>262190.83999999997</v>
      </c>
      <c r="G4632" s="5">
        <v>220290.30000000005</v>
      </c>
      <c r="H4632" s="5">
        <v>80104.960000000079</v>
      </c>
      <c r="I4632" s="5">
        <v>188446.19000000006</v>
      </c>
      <c r="J4632" s="12"/>
    </row>
    <row r="4633" spans="2:10" ht="16.5" thickTop="1" thickBot="1" x14ac:dyDescent="0.3">
      <c r="B4633" s="31" t="s">
        <v>19</v>
      </c>
      <c r="C4633">
        <v>500</v>
      </c>
      <c r="D4633" s="5">
        <v>699144.47</v>
      </c>
      <c r="E4633" s="5">
        <v>707215</v>
      </c>
      <c r="F4633" s="5">
        <v>640800</v>
      </c>
      <c r="G4633" s="5">
        <v>607910</v>
      </c>
      <c r="H4633" s="5">
        <v>706935</v>
      </c>
      <c r="I4633" s="5">
        <v>625300</v>
      </c>
      <c r="J4633" s="12"/>
    </row>
    <row r="4634" spans="2:10" ht="16.5" thickTop="1" thickBot="1" x14ac:dyDescent="0.3">
      <c r="B4634" s="30" t="s">
        <v>545</v>
      </c>
      <c r="D4634" s="5"/>
      <c r="E4634" s="5"/>
      <c r="F4634" s="5"/>
      <c r="G4634" s="5"/>
      <c r="H4634" s="5"/>
      <c r="I4634" s="5"/>
      <c r="J4634" s="12"/>
    </row>
    <row r="4635" spans="2:10" ht="16.5" thickTop="1" thickBot="1" x14ac:dyDescent="0.3">
      <c r="B4635" s="31" t="s">
        <v>15</v>
      </c>
      <c r="C4635">
        <v>100</v>
      </c>
      <c r="D4635" s="5">
        <v>3101949.89</v>
      </c>
      <c r="E4635" s="5">
        <v>3885822.21</v>
      </c>
      <c r="F4635" s="5">
        <v>3810020.32</v>
      </c>
      <c r="G4635" s="5">
        <v>5500565.1500000004</v>
      </c>
      <c r="H4635" s="5">
        <v>4972225.7699999996</v>
      </c>
      <c r="I4635" s="5">
        <v>7689322.5099999998</v>
      </c>
      <c r="J4635" s="12"/>
    </row>
    <row r="4636" spans="2:10" ht="16.5" thickTop="1" thickBot="1" x14ac:dyDescent="0.3">
      <c r="B4636" s="31" t="s">
        <v>16</v>
      </c>
      <c r="C4636">
        <v>135</v>
      </c>
      <c r="D4636" s="5">
        <v>58839076</v>
      </c>
      <c r="E4636" s="5">
        <v>59208235</v>
      </c>
      <c r="F4636" s="5">
        <v>61908235</v>
      </c>
      <c r="G4636" s="5">
        <v>64641679</v>
      </c>
      <c r="H4636" s="5">
        <v>62328114</v>
      </c>
      <c r="I4636" s="5">
        <v>59080358</v>
      </c>
      <c r="J4636" s="12"/>
    </row>
    <row r="4637" spans="2:10" ht="16.5" thickTop="1" thickBot="1" x14ac:dyDescent="0.3">
      <c r="B4637" s="31" t="s">
        <v>17</v>
      </c>
      <c r="C4637">
        <v>200</v>
      </c>
      <c r="D4637" s="5">
        <v>53572133.870000035</v>
      </c>
      <c r="E4637" s="5">
        <v>54190538.410000093</v>
      </c>
      <c r="F4637" s="5">
        <v>57354900.60999997</v>
      </c>
      <c r="G4637" s="5">
        <v>54644008.529999994</v>
      </c>
      <c r="H4637" s="5">
        <v>56100332.480000012</v>
      </c>
      <c r="I4637" s="5">
        <v>55999494.479999967</v>
      </c>
      <c r="J4637" s="12"/>
    </row>
    <row r="4638" spans="2:10" ht="16.5" thickTop="1" thickBot="1" x14ac:dyDescent="0.3">
      <c r="B4638" s="31" t="s">
        <v>18</v>
      </c>
      <c r="C4638">
        <v>220</v>
      </c>
      <c r="D4638" s="5">
        <v>5266942.1299999654</v>
      </c>
      <c r="E4638" s="5">
        <v>5017696.5899999067</v>
      </c>
      <c r="F4638" s="5">
        <v>4553334.3900000304</v>
      </c>
      <c r="G4638" s="5">
        <v>9997670.4700000063</v>
      </c>
      <c r="H4638" s="5">
        <v>6227781.5199999884</v>
      </c>
      <c r="I4638" s="5">
        <v>3080863.5200000331</v>
      </c>
      <c r="J4638" s="12"/>
    </row>
    <row r="4639" spans="2:10" ht="16.5" thickTop="1" thickBot="1" x14ac:dyDescent="0.3">
      <c r="B4639" s="31" t="s">
        <v>19</v>
      </c>
      <c r="C4639">
        <v>500</v>
      </c>
      <c r="D4639" s="5">
        <v>53757453.300000004</v>
      </c>
      <c r="E4639" s="5">
        <v>55978378.409999996</v>
      </c>
      <c r="F4639" s="5">
        <v>57279098.720000006</v>
      </c>
      <c r="G4639" s="5">
        <v>56364380.290000014</v>
      </c>
      <c r="H4639" s="5">
        <v>56102080.459999993</v>
      </c>
      <c r="I4639" s="5">
        <v>58716591.220000006</v>
      </c>
      <c r="J4639" s="12"/>
    </row>
    <row r="4640" spans="2:10" ht="16.5" thickTop="1" thickBot="1" x14ac:dyDescent="0.3">
      <c r="B4640" s="30" t="s">
        <v>546</v>
      </c>
      <c r="D4640" s="5"/>
      <c r="E4640" s="5"/>
      <c r="F4640" s="5"/>
      <c r="G4640" s="5"/>
      <c r="H4640" s="5"/>
      <c r="I4640" s="5"/>
      <c r="J4640" s="12"/>
    </row>
    <row r="4641" spans="2:10" ht="16.5" thickTop="1" thickBot="1" x14ac:dyDescent="0.3">
      <c r="B4641" s="31" t="s">
        <v>15</v>
      </c>
      <c r="C4641">
        <v>100</v>
      </c>
      <c r="D4641" s="5">
        <v>4751385.91</v>
      </c>
      <c r="E4641" s="5">
        <v>2233804.36</v>
      </c>
      <c r="F4641" s="5">
        <v>3034382.51</v>
      </c>
      <c r="G4641" s="5">
        <v>3200263.17</v>
      </c>
      <c r="H4641" s="5">
        <v>2903067.3</v>
      </c>
      <c r="I4641" s="5">
        <v>4448143.41</v>
      </c>
      <c r="J4641" s="12"/>
    </row>
    <row r="4642" spans="2:10" ht="16.5" thickTop="1" thickBot="1" x14ac:dyDescent="0.3">
      <c r="B4642" s="31" t="s">
        <v>16</v>
      </c>
      <c r="C4642">
        <v>135</v>
      </c>
      <c r="D4642" s="5">
        <v>34390672</v>
      </c>
      <c r="E4642" s="5">
        <v>34991351</v>
      </c>
      <c r="F4642" s="5">
        <v>32472893</v>
      </c>
      <c r="G4642" s="5">
        <v>31244062</v>
      </c>
      <c r="H4642" s="5">
        <v>28943208</v>
      </c>
      <c r="I4642" s="5">
        <v>29567392</v>
      </c>
      <c r="J4642" s="12"/>
    </row>
    <row r="4643" spans="2:10" ht="16.5" thickTop="1" thickBot="1" x14ac:dyDescent="0.3">
      <c r="B4643" s="31" t="s">
        <v>17</v>
      </c>
      <c r="C4643">
        <v>200</v>
      </c>
      <c r="D4643" s="5">
        <v>32159744.239999995</v>
      </c>
      <c r="E4643" s="5">
        <v>31089554.760000043</v>
      </c>
      <c r="F4643" s="5">
        <v>28528653.980000056</v>
      </c>
      <c r="G4643" s="5">
        <v>24579160.410000019</v>
      </c>
      <c r="H4643" s="5">
        <v>27336411.520000048</v>
      </c>
      <c r="I4643" s="5">
        <v>27883886.989999976</v>
      </c>
      <c r="J4643" s="12"/>
    </row>
    <row r="4644" spans="2:10" ht="16.5" thickTop="1" thickBot="1" x14ac:dyDescent="0.3">
      <c r="B4644" s="31" t="s">
        <v>18</v>
      </c>
      <c r="C4644">
        <v>220</v>
      </c>
      <c r="D4644" s="5">
        <v>2230927.7600000054</v>
      </c>
      <c r="E4644" s="5">
        <v>3901796.2399999574</v>
      </c>
      <c r="F4644" s="5">
        <v>3944239.0199999437</v>
      </c>
      <c r="G4644" s="5">
        <v>6664901.5899999812</v>
      </c>
      <c r="H4644" s="5">
        <v>1606796.479999952</v>
      </c>
      <c r="I4644" s="5">
        <v>1683505.010000024</v>
      </c>
      <c r="J4644" s="12"/>
    </row>
    <row r="4645" spans="2:10" ht="16.5" thickTop="1" thickBot="1" x14ac:dyDescent="0.3">
      <c r="B4645" s="31" t="s">
        <v>19</v>
      </c>
      <c r="C4645">
        <v>500</v>
      </c>
      <c r="D4645" s="5">
        <v>30290122.850000031</v>
      </c>
      <c r="E4645" s="5">
        <v>28252288.929999873</v>
      </c>
      <c r="F4645" s="5">
        <v>29445618.690000035</v>
      </c>
      <c r="G4645" s="5">
        <v>24745041.069999963</v>
      </c>
      <c r="H4645" s="5">
        <v>27039315.650000047</v>
      </c>
      <c r="I4645" s="5">
        <v>29520236.939999994</v>
      </c>
      <c r="J4645" s="12"/>
    </row>
    <row r="4646" spans="2:10" ht="16.5" thickTop="1" thickBot="1" x14ac:dyDescent="0.3">
      <c r="B4646" s="30" t="s">
        <v>547</v>
      </c>
      <c r="D4646" s="5"/>
      <c r="E4646" s="5"/>
      <c r="F4646" s="5"/>
      <c r="G4646" s="5"/>
      <c r="H4646" s="5"/>
      <c r="I4646" s="5"/>
      <c r="J4646" s="12"/>
    </row>
    <row r="4647" spans="2:10" ht="16.5" thickTop="1" thickBot="1" x14ac:dyDescent="0.3">
      <c r="B4647" s="31" t="s">
        <v>15</v>
      </c>
      <c r="C4647">
        <v>100</v>
      </c>
      <c r="D4647" s="5">
        <v>162197.63999999998</v>
      </c>
      <c r="E4647" s="5">
        <v>163233.88999999998</v>
      </c>
      <c r="F4647" s="5">
        <v>124797.43</v>
      </c>
      <c r="G4647" s="5">
        <v>14339.670000000002</v>
      </c>
      <c r="H4647" s="5">
        <v>26428.93</v>
      </c>
      <c r="I4647" s="5">
        <v>158372.48000000001</v>
      </c>
      <c r="J4647" s="12"/>
    </row>
    <row r="4648" spans="2:10" ht="16.5" thickTop="1" thickBot="1" x14ac:dyDescent="0.3">
      <c r="B4648" s="31" t="s">
        <v>16</v>
      </c>
      <c r="C4648">
        <v>135</v>
      </c>
      <c r="D4648" s="5">
        <v>667428</v>
      </c>
      <c r="E4648" s="5">
        <v>752152</v>
      </c>
      <c r="F4648" s="5">
        <v>800000</v>
      </c>
      <c r="G4648" s="5">
        <v>791796</v>
      </c>
      <c r="H4648" s="5">
        <v>891796</v>
      </c>
      <c r="I4648" s="5">
        <v>912685</v>
      </c>
      <c r="J4648" s="12"/>
    </row>
    <row r="4649" spans="2:10" ht="16.5" thickTop="1" thickBot="1" x14ac:dyDescent="0.3">
      <c r="B4649" s="31" t="s">
        <v>17</v>
      </c>
      <c r="C4649">
        <v>200</v>
      </c>
      <c r="D4649" s="5">
        <v>654139.25999999966</v>
      </c>
      <c r="E4649" s="5">
        <v>730524.11</v>
      </c>
      <c r="F4649" s="5">
        <v>720835.93</v>
      </c>
      <c r="G4649" s="5">
        <v>685869.26</v>
      </c>
      <c r="H4649" s="5">
        <v>727575.00000000023</v>
      </c>
      <c r="I4649" s="5">
        <v>503415.45</v>
      </c>
      <c r="J4649" s="12"/>
    </row>
    <row r="4650" spans="2:10" ht="16.5" thickTop="1" thickBot="1" x14ac:dyDescent="0.3">
      <c r="B4650" s="31" t="s">
        <v>18</v>
      </c>
      <c r="C4650">
        <v>220</v>
      </c>
      <c r="D4650" s="5">
        <v>13288.74000000034</v>
      </c>
      <c r="E4650" s="5">
        <v>21627.890000000014</v>
      </c>
      <c r="F4650" s="5">
        <v>79164.069999999949</v>
      </c>
      <c r="G4650" s="5">
        <v>105926.73999999999</v>
      </c>
      <c r="H4650" s="5">
        <v>164220.99999999977</v>
      </c>
      <c r="I4650" s="5">
        <v>409269.55</v>
      </c>
      <c r="J4650" s="12"/>
    </row>
    <row r="4651" spans="2:10" ht="16.5" thickTop="1" thickBot="1" x14ac:dyDescent="0.3">
      <c r="B4651" s="31" t="s">
        <v>19</v>
      </c>
      <c r="C4651">
        <v>500</v>
      </c>
      <c r="D4651" s="5">
        <v>693456.25</v>
      </c>
      <c r="E4651" s="5">
        <v>739950</v>
      </c>
      <c r="F4651" s="5">
        <v>683241.52</v>
      </c>
      <c r="G4651" s="5">
        <v>575411.5</v>
      </c>
      <c r="H4651" s="5">
        <v>739664.26</v>
      </c>
      <c r="I4651" s="5">
        <v>635310</v>
      </c>
      <c r="J4651" s="12"/>
    </row>
    <row r="4652" spans="2:10" ht="16.5" thickTop="1" thickBot="1" x14ac:dyDescent="0.3">
      <c r="B4652" s="30" t="s">
        <v>548</v>
      </c>
      <c r="D4652" s="5"/>
      <c r="E4652" s="5"/>
      <c r="F4652" s="5"/>
      <c r="G4652" s="5"/>
      <c r="H4652" s="5"/>
      <c r="I4652" s="5"/>
      <c r="J4652" s="12"/>
    </row>
    <row r="4653" spans="2:10" ht="16.5" thickTop="1" thickBot="1" x14ac:dyDescent="0.3">
      <c r="B4653" s="31" t="s">
        <v>15</v>
      </c>
      <c r="C4653">
        <v>100</v>
      </c>
      <c r="D4653" s="5">
        <v>0</v>
      </c>
      <c r="E4653" s="5">
        <v>0</v>
      </c>
      <c r="F4653" s="5">
        <v>0</v>
      </c>
      <c r="G4653" s="5">
        <v>100067.98</v>
      </c>
      <c r="H4653" s="5">
        <v>653273.84</v>
      </c>
      <c r="I4653" s="5">
        <v>450269.88</v>
      </c>
      <c r="J4653" s="12"/>
    </row>
    <row r="4654" spans="2:10" ht="16.5" thickTop="1" thickBot="1" x14ac:dyDescent="0.3">
      <c r="B4654" s="31" t="s">
        <v>16</v>
      </c>
      <c r="C4654">
        <v>135</v>
      </c>
      <c r="D4654" s="5">
        <v>0</v>
      </c>
      <c r="E4654" s="5">
        <v>0</v>
      </c>
      <c r="F4654" s="5">
        <v>0</v>
      </c>
      <c r="G4654" s="5">
        <v>100000</v>
      </c>
      <c r="H4654" s="5">
        <v>650000</v>
      </c>
      <c r="I4654" s="5">
        <v>320000</v>
      </c>
      <c r="J4654" s="12"/>
    </row>
    <row r="4655" spans="2:10" ht="16.5" thickTop="1" thickBot="1" x14ac:dyDescent="0.3">
      <c r="B4655" s="31" t="s">
        <v>17</v>
      </c>
      <c r="C4655">
        <v>200</v>
      </c>
      <c r="D4655" s="5">
        <v>0</v>
      </c>
      <c r="E4655" s="5">
        <v>0</v>
      </c>
      <c r="F4655" s="5">
        <v>0</v>
      </c>
      <c r="G4655" s="5">
        <v>0</v>
      </c>
      <c r="H4655" s="5">
        <v>98325.739999999991</v>
      </c>
      <c r="I4655" s="5">
        <v>211263.68</v>
      </c>
      <c r="J4655" s="12"/>
    </row>
    <row r="4656" spans="2:10" ht="16.5" thickTop="1" thickBot="1" x14ac:dyDescent="0.3">
      <c r="B4656" s="31" t="s">
        <v>18</v>
      </c>
      <c r="C4656">
        <v>220</v>
      </c>
      <c r="D4656" s="5">
        <v>0</v>
      </c>
      <c r="E4656" s="5">
        <v>0</v>
      </c>
      <c r="F4656" s="5">
        <v>0</v>
      </c>
      <c r="G4656" s="5">
        <v>100000</v>
      </c>
      <c r="H4656" s="5">
        <v>551674.26</v>
      </c>
      <c r="I4656" s="5">
        <v>108736.32000000001</v>
      </c>
      <c r="J4656" s="12"/>
    </row>
    <row r="4657" spans="2:10" ht="16.5" thickTop="1" thickBot="1" x14ac:dyDescent="0.3">
      <c r="B4657" s="31" t="s">
        <v>19</v>
      </c>
      <c r="C4657">
        <v>500</v>
      </c>
      <c r="D4657" s="5">
        <v>0</v>
      </c>
      <c r="E4657" s="5">
        <v>0</v>
      </c>
      <c r="F4657" s="5">
        <v>0</v>
      </c>
      <c r="G4657" s="5">
        <v>67.98</v>
      </c>
      <c r="H4657" s="5">
        <v>1531.6</v>
      </c>
      <c r="I4657" s="5">
        <v>8259.7199999999993</v>
      </c>
      <c r="J4657" s="12"/>
    </row>
    <row r="4658" spans="2:10" ht="16.5" thickTop="1" thickBot="1" x14ac:dyDescent="0.3">
      <c r="B4658" s="30" t="s">
        <v>406</v>
      </c>
      <c r="D4658" s="5"/>
      <c r="E4658" s="5"/>
      <c r="F4658" s="5"/>
      <c r="G4658" s="5"/>
      <c r="H4658" s="5"/>
      <c r="I4658" s="5"/>
      <c r="J4658" s="12"/>
    </row>
    <row r="4659" spans="2:10" ht="16.5" thickTop="1" thickBot="1" x14ac:dyDescent="0.3">
      <c r="B4659" s="31" t="s">
        <v>15</v>
      </c>
      <c r="C4659">
        <v>100</v>
      </c>
      <c r="D4659" s="5">
        <v>0</v>
      </c>
      <c r="E4659" s="5">
        <v>0</v>
      </c>
      <c r="F4659" s="5">
        <v>0</v>
      </c>
      <c r="G4659" s="5">
        <v>0</v>
      </c>
      <c r="H4659" s="5">
        <v>2022.61</v>
      </c>
      <c r="I4659" s="5">
        <v>2022.61</v>
      </c>
      <c r="J4659" s="12"/>
    </row>
    <row r="4660" spans="2:10" ht="16.5" thickTop="1" thickBot="1" x14ac:dyDescent="0.3">
      <c r="B4660" s="31" t="s">
        <v>16</v>
      </c>
      <c r="C4660">
        <v>135</v>
      </c>
      <c r="D4660" s="5">
        <v>0</v>
      </c>
      <c r="E4660" s="5">
        <v>0</v>
      </c>
      <c r="F4660" s="5">
        <v>0</v>
      </c>
      <c r="G4660" s="5">
        <v>0</v>
      </c>
      <c r="H4660" s="5">
        <v>0</v>
      </c>
      <c r="I4660" s="5">
        <v>200000</v>
      </c>
      <c r="J4660" s="12"/>
    </row>
    <row r="4661" spans="2:10" ht="16.5" thickTop="1" thickBot="1" x14ac:dyDescent="0.3">
      <c r="B4661" s="31" t="s">
        <v>18</v>
      </c>
      <c r="C4661">
        <v>220</v>
      </c>
      <c r="D4661" s="5">
        <v>0</v>
      </c>
      <c r="E4661" s="5">
        <v>0</v>
      </c>
      <c r="F4661" s="5">
        <v>0</v>
      </c>
      <c r="G4661" s="5">
        <v>0</v>
      </c>
      <c r="H4661" s="5">
        <v>0</v>
      </c>
      <c r="I4661" s="5">
        <v>200000</v>
      </c>
      <c r="J4661" s="12"/>
    </row>
    <row r="4662" spans="2:10" ht="16.5" thickTop="1" thickBot="1" x14ac:dyDescent="0.3">
      <c r="B4662" s="31" t="s">
        <v>19</v>
      </c>
      <c r="C4662">
        <v>500</v>
      </c>
      <c r="D4662" s="5">
        <v>0</v>
      </c>
      <c r="E4662" s="5">
        <v>0</v>
      </c>
      <c r="F4662" s="5">
        <v>0</v>
      </c>
      <c r="G4662" s="5">
        <v>0</v>
      </c>
      <c r="H4662" s="5">
        <v>2022.61</v>
      </c>
      <c r="I4662" s="5">
        <v>0</v>
      </c>
      <c r="J4662" s="12"/>
    </row>
    <row r="4663" spans="2:10" ht="16.5" thickTop="1" thickBot="1" x14ac:dyDescent="0.3">
      <c r="B4663" s="30" t="s">
        <v>549</v>
      </c>
      <c r="D4663" s="5"/>
      <c r="E4663" s="5"/>
      <c r="F4663" s="5"/>
      <c r="G4663" s="5"/>
      <c r="H4663" s="5"/>
      <c r="I4663" s="5"/>
      <c r="J4663" s="12"/>
    </row>
    <row r="4664" spans="2:10" ht="16.5" thickTop="1" thickBot="1" x14ac:dyDescent="0.3">
      <c r="B4664" s="31" t="s">
        <v>15</v>
      </c>
      <c r="C4664">
        <v>100</v>
      </c>
      <c r="D4664" s="5">
        <v>819292.73</v>
      </c>
      <c r="E4664" s="5">
        <v>620702.22000000009</v>
      </c>
      <c r="F4664" s="5">
        <v>617696.49</v>
      </c>
      <c r="G4664" s="5">
        <v>616110.08000000007</v>
      </c>
      <c r="H4664" s="5">
        <v>455100.13</v>
      </c>
      <c r="I4664" s="5">
        <v>979664.70000000007</v>
      </c>
      <c r="J4664" s="12"/>
    </row>
    <row r="4665" spans="2:10" ht="16.5" thickTop="1" thickBot="1" x14ac:dyDescent="0.3">
      <c r="B4665" s="31" t="s">
        <v>16</v>
      </c>
      <c r="C4665">
        <v>135</v>
      </c>
      <c r="D4665" s="5">
        <v>3030719</v>
      </c>
      <c r="E4665" s="5">
        <v>3268306</v>
      </c>
      <c r="F4665" s="5">
        <v>5390752</v>
      </c>
      <c r="G4665" s="5">
        <v>4979164</v>
      </c>
      <c r="H4665" s="5">
        <v>5943703</v>
      </c>
      <c r="I4665" s="5">
        <v>5315273</v>
      </c>
      <c r="J4665" s="12"/>
    </row>
    <row r="4666" spans="2:10" ht="16.5" thickTop="1" thickBot="1" x14ac:dyDescent="0.3">
      <c r="B4666" s="31" t="s">
        <v>17</v>
      </c>
      <c r="C4666">
        <v>200</v>
      </c>
      <c r="D4666" s="5">
        <v>514253.19</v>
      </c>
      <c r="E4666" s="5">
        <v>1376303.7999999998</v>
      </c>
      <c r="F4666" s="5">
        <v>3360666.8299999996</v>
      </c>
      <c r="G4666" s="5">
        <v>2457210.8399999989</v>
      </c>
      <c r="H4666" s="5">
        <v>1880610.2999999989</v>
      </c>
      <c r="I4666" s="5">
        <v>785328.60000000021</v>
      </c>
      <c r="J4666" s="12"/>
    </row>
    <row r="4667" spans="2:10" ht="16.5" thickTop="1" thickBot="1" x14ac:dyDescent="0.3">
      <c r="B4667" s="31" t="s">
        <v>18</v>
      </c>
      <c r="C4667">
        <v>220</v>
      </c>
      <c r="D4667" s="5">
        <v>2516465.81</v>
      </c>
      <c r="E4667" s="5">
        <v>1892002.2000000002</v>
      </c>
      <c r="F4667" s="5">
        <v>2030085.1700000004</v>
      </c>
      <c r="G4667" s="5">
        <v>2521953.1600000011</v>
      </c>
      <c r="H4667" s="5">
        <v>4063092.7000000011</v>
      </c>
      <c r="I4667" s="5">
        <v>4529944.3999999994</v>
      </c>
      <c r="J4667" s="12"/>
    </row>
    <row r="4668" spans="2:10" ht="16.5" thickTop="1" thickBot="1" x14ac:dyDescent="0.3">
      <c r="B4668" s="31" t="s">
        <v>19</v>
      </c>
      <c r="C4668">
        <v>500</v>
      </c>
      <c r="D4668" s="5">
        <v>683166.01</v>
      </c>
      <c r="E4668" s="5">
        <v>780403.89999999991</v>
      </c>
      <c r="F4668" s="5">
        <v>908654.54999999993</v>
      </c>
      <c r="G4668" s="5">
        <v>457749.43</v>
      </c>
      <c r="H4668" s="5">
        <v>691739.35</v>
      </c>
      <c r="I4668" s="5">
        <v>530578.47</v>
      </c>
      <c r="J4668" s="12"/>
    </row>
    <row r="4669" spans="2:10" ht="16.5" thickTop="1" thickBot="1" x14ac:dyDescent="0.3">
      <c r="B4669" s="30" t="s">
        <v>550</v>
      </c>
      <c r="D4669" s="5"/>
      <c r="E4669" s="5"/>
      <c r="F4669" s="5"/>
      <c r="G4669" s="5"/>
      <c r="H4669" s="5"/>
      <c r="I4669" s="5"/>
      <c r="J4669" s="12"/>
    </row>
    <row r="4670" spans="2:10" ht="16.5" thickTop="1" thickBot="1" x14ac:dyDescent="0.3">
      <c r="B4670" s="31" t="s">
        <v>15</v>
      </c>
      <c r="C4670">
        <v>100</v>
      </c>
      <c r="D4670" s="5">
        <v>21536547.600000001</v>
      </c>
      <c r="E4670" s="5">
        <v>14090561.74</v>
      </c>
      <c r="F4670" s="5">
        <v>19724218.399999999</v>
      </c>
      <c r="G4670" s="5">
        <v>16167374.41</v>
      </c>
      <c r="H4670" s="5">
        <v>5459763.4500000002</v>
      </c>
      <c r="I4670" s="5">
        <v>22.400000000139698</v>
      </c>
      <c r="J4670" s="12"/>
    </row>
    <row r="4671" spans="2:10" ht="16.5" thickTop="1" thickBot="1" x14ac:dyDescent="0.3">
      <c r="B4671" s="31" t="s">
        <v>16</v>
      </c>
      <c r="C4671">
        <v>135</v>
      </c>
      <c r="D4671" s="5">
        <v>25236700</v>
      </c>
      <c r="E4671" s="5">
        <v>30495619</v>
      </c>
      <c r="F4671" s="5">
        <v>18534266</v>
      </c>
      <c r="G4671" s="5">
        <v>26856111</v>
      </c>
      <c r="H4671" s="5">
        <v>38500000</v>
      </c>
      <c r="I4671" s="5">
        <v>40616039</v>
      </c>
      <c r="J4671" s="12"/>
    </row>
    <row r="4672" spans="2:10" ht="16.5" thickTop="1" thickBot="1" x14ac:dyDescent="0.3">
      <c r="B4672" s="31" t="s">
        <v>17</v>
      </c>
      <c r="C4672">
        <v>200</v>
      </c>
      <c r="D4672" s="5">
        <v>19853127.049999997</v>
      </c>
      <c r="E4672" s="5">
        <v>30290980.760000017</v>
      </c>
      <c r="F4672" s="5">
        <v>15226033.390000008</v>
      </c>
      <c r="G4672" s="5">
        <v>26147166.360000003</v>
      </c>
      <c r="H4672" s="5">
        <v>30750949.300000008</v>
      </c>
      <c r="I4672" s="5">
        <v>27919133.590000011</v>
      </c>
      <c r="J4672" s="12"/>
    </row>
    <row r="4673" spans="2:10" ht="16.5" thickTop="1" thickBot="1" x14ac:dyDescent="0.3">
      <c r="B4673" s="31" t="s">
        <v>18</v>
      </c>
      <c r="C4673">
        <v>220</v>
      </c>
      <c r="D4673" s="5">
        <v>5383572.950000003</v>
      </c>
      <c r="E4673" s="5">
        <v>204638.23999998346</v>
      </c>
      <c r="F4673" s="5">
        <v>3308232.609999992</v>
      </c>
      <c r="G4673" s="5">
        <v>708944.63999999687</v>
      </c>
      <c r="H4673" s="5">
        <v>7749050.6999999918</v>
      </c>
      <c r="I4673" s="5">
        <v>12696905.409999989</v>
      </c>
      <c r="J4673" s="12"/>
    </row>
    <row r="4674" spans="2:10" ht="16.5" thickTop="1" thickBot="1" x14ac:dyDescent="0.3">
      <c r="B4674" s="31" t="s">
        <v>19</v>
      </c>
      <c r="C4674">
        <v>500</v>
      </c>
      <c r="D4674" s="5">
        <v>35158514.799999997</v>
      </c>
      <c r="E4674" s="5">
        <v>35548901.769999996</v>
      </c>
      <c r="F4674" s="5">
        <v>33439065.329999998</v>
      </c>
      <c r="G4674" s="5">
        <v>37161632.369999997</v>
      </c>
      <c r="H4674" s="5">
        <v>35685023.339999996</v>
      </c>
      <c r="I4674" s="5">
        <v>36010305.140000001</v>
      </c>
      <c r="J4674" s="12"/>
    </row>
    <row r="4675" spans="2:10" ht="16.5" thickTop="1" thickBot="1" x14ac:dyDescent="0.3">
      <c r="B4675" s="30" t="s">
        <v>551</v>
      </c>
      <c r="D4675" s="5"/>
      <c r="E4675" s="5"/>
      <c r="F4675" s="5"/>
      <c r="G4675" s="5"/>
      <c r="H4675" s="5"/>
      <c r="I4675" s="5"/>
      <c r="J4675" s="12"/>
    </row>
    <row r="4676" spans="2:10" ht="16.5" thickTop="1" thickBot="1" x14ac:dyDescent="0.3">
      <c r="B4676" s="31" t="s">
        <v>15</v>
      </c>
      <c r="C4676">
        <v>100</v>
      </c>
      <c r="D4676" s="5">
        <v>993267.21</v>
      </c>
      <c r="E4676" s="5">
        <v>1478598.88</v>
      </c>
      <c r="F4676" s="5">
        <v>1837556.86</v>
      </c>
      <c r="G4676" s="5">
        <v>2112415.39</v>
      </c>
      <c r="H4676" s="5">
        <v>2123407.64</v>
      </c>
      <c r="I4676" s="5">
        <v>2102096.3899999997</v>
      </c>
      <c r="J4676" s="12"/>
    </row>
    <row r="4677" spans="2:10" ht="16.5" thickTop="1" thickBot="1" x14ac:dyDescent="0.3">
      <c r="B4677" s="31" t="s">
        <v>16</v>
      </c>
      <c r="C4677">
        <v>135</v>
      </c>
      <c r="D4677" s="5">
        <v>1466986</v>
      </c>
      <c r="E4677" s="5">
        <v>1475793</v>
      </c>
      <c r="F4677" s="5">
        <v>1475793</v>
      </c>
      <c r="G4677" s="5">
        <v>1495869</v>
      </c>
      <c r="H4677" s="5">
        <v>1495869</v>
      </c>
      <c r="I4677" s="5">
        <v>1511283</v>
      </c>
      <c r="J4677" s="12"/>
    </row>
    <row r="4678" spans="2:10" ht="16.5" thickTop="1" thickBot="1" x14ac:dyDescent="0.3">
      <c r="B4678" s="31" t="s">
        <v>17</v>
      </c>
      <c r="C4678">
        <v>200</v>
      </c>
      <c r="D4678" s="5">
        <v>571907.92999999993</v>
      </c>
      <c r="E4678" s="5">
        <v>512900.85000000003</v>
      </c>
      <c r="F4678" s="5">
        <v>698838.35</v>
      </c>
      <c r="G4678" s="5">
        <v>745810.86</v>
      </c>
      <c r="H4678" s="5">
        <v>1031320.66</v>
      </c>
      <c r="I4678" s="5">
        <v>1159169.8000000003</v>
      </c>
      <c r="J4678" s="12"/>
    </row>
    <row r="4679" spans="2:10" ht="16.5" thickTop="1" thickBot="1" x14ac:dyDescent="0.3">
      <c r="B4679" s="31" t="s">
        <v>18</v>
      </c>
      <c r="C4679">
        <v>220</v>
      </c>
      <c r="D4679" s="5">
        <v>895078.07000000007</v>
      </c>
      <c r="E4679" s="5">
        <v>962892.14999999991</v>
      </c>
      <c r="F4679" s="5">
        <v>776954.65</v>
      </c>
      <c r="G4679" s="5">
        <v>750058.14</v>
      </c>
      <c r="H4679" s="5">
        <v>464548.33999999997</v>
      </c>
      <c r="I4679" s="5">
        <v>352113.19999999972</v>
      </c>
      <c r="J4679" s="12"/>
    </row>
    <row r="4680" spans="2:10" ht="16.5" thickTop="1" thickBot="1" x14ac:dyDescent="0.3">
      <c r="B4680" s="31" t="s">
        <v>19</v>
      </c>
      <c r="C4680">
        <v>500</v>
      </c>
      <c r="D4680" s="5">
        <v>966235.33</v>
      </c>
      <c r="E4680" s="5">
        <v>1002655.99</v>
      </c>
      <c r="F4680" s="5">
        <v>1058290.28</v>
      </c>
      <c r="G4680" s="5">
        <v>1020669.39</v>
      </c>
      <c r="H4680" s="5">
        <v>1042312.9099999999</v>
      </c>
      <c r="I4680" s="5">
        <v>1137858.55</v>
      </c>
      <c r="J4680" s="12"/>
    </row>
    <row r="4681" spans="2:10" ht="16.5" thickTop="1" thickBot="1" x14ac:dyDescent="0.3">
      <c r="B4681" s="30" t="s">
        <v>552</v>
      </c>
      <c r="D4681" s="5"/>
      <c r="E4681" s="5"/>
      <c r="F4681" s="5"/>
      <c r="G4681" s="5"/>
      <c r="H4681" s="5"/>
      <c r="I4681" s="5"/>
      <c r="J4681" s="12"/>
    </row>
    <row r="4682" spans="2:10" ht="16.5" thickTop="1" thickBot="1" x14ac:dyDescent="0.3">
      <c r="B4682" s="31" t="s">
        <v>15</v>
      </c>
      <c r="C4682">
        <v>100</v>
      </c>
      <c r="D4682" s="5">
        <v>501516.43</v>
      </c>
      <c r="E4682" s="5">
        <v>569430.30000000005</v>
      </c>
      <c r="F4682" s="5">
        <v>687800.44</v>
      </c>
      <c r="G4682" s="5">
        <v>779232.63</v>
      </c>
      <c r="H4682" s="5">
        <v>913328.91</v>
      </c>
      <c r="I4682" s="5">
        <v>1091262.83</v>
      </c>
      <c r="J4682" s="12"/>
    </row>
    <row r="4683" spans="2:10" ht="16.5" thickTop="1" thickBot="1" x14ac:dyDescent="0.3">
      <c r="B4683" s="31" t="s">
        <v>16</v>
      </c>
      <c r="C4683">
        <v>135</v>
      </c>
      <c r="D4683" s="5">
        <v>229558</v>
      </c>
      <c r="E4683" s="5">
        <v>232104</v>
      </c>
      <c r="F4683" s="5">
        <v>232104</v>
      </c>
      <c r="G4683" s="5">
        <v>232104</v>
      </c>
      <c r="H4683" s="5">
        <v>232104</v>
      </c>
      <c r="I4683" s="5">
        <v>232104</v>
      </c>
      <c r="J4683" s="12"/>
    </row>
    <row r="4684" spans="2:10" ht="16.5" thickTop="1" thickBot="1" x14ac:dyDescent="0.3">
      <c r="B4684" s="31" t="s">
        <v>17</v>
      </c>
      <c r="C4684">
        <v>200</v>
      </c>
      <c r="D4684" s="5">
        <v>2.2999999999999998</v>
      </c>
      <c r="E4684" s="5">
        <v>20813.46</v>
      </c>
      <c r="F4684" s="5">
        <v>7.15</v>
      </c>
      <c r="G4684" s="5">
        <v>61704.630000000005</v>
      </c>
      <c r="H4684" s="5">
        <v>20221.519999999997</v>
      </c>
      <c r="I4684" s="5">
        <v>1517.02</v>
      </c>
      <c r="J4684" s="12"/>
    </row>
    <row r="4685" spans="2:10" ht="16.5" thickTop="1" thickBot="1" x14ac:dyDescent="0.3">
      <c r="B4685" s="31" t="s">
        <v>18</v>
      </c>
      <c r="C4685">
        <v>220</v>
      </c>
      <c r="D4685" s="5">
        <v>229555.7</v>
      </c>
      <c r="E4685" s="5">
        <v>211290.54</v>
      </c>
      <c r="F4685" s="5">
        <v>232096.85</v>
      </c>
      <c r="G4685" s="5">
        <v>170399.37</v>
      </c>
      <c r="H4685" s="5">
        <v>211882.48</v>
      </c>
      <c r="I4685" s="5">
        <v>230586.98</v>
      </c>
      <c r="J4685" s="12"/>
    </row>
    <row r="4686" spans="2:10" ht="16.5" thickTop="1" thickBot="1" x14ac:dyDescent="0.3">
      <c r="B4686" s="31" t="s">
        <v>19</v>
      </c>
      <c r="C4686">
        <v>500</v>
      </c>
      <c r="D4686" s="5">
        <v>97794.78</v>
      </c>
      <c r="E4686" s="5">
        <v>88727.330000000016</v>
      </c>
      <c r="F4686" s="5">
        <v>118377.29000000001</v>
      </c>
      <c r="G4686" s="5">
        <v>153136.82</v>
      </c>
      <c r="H4686" s="5">
        <v>154317.79999999999</v>
      </c>
      <c r="I4686" s="5">
        <v>179450.94</v>
      </c>
      <c r="J4686" s="12"/>
    </row>
    <row r="4687" spans="2:10" ht="16.5" thickTop="1" thickBot="1" x14ac:dyDescent="0.3">
      <c r="B4687" s="30" t="s">
        <v>553</v>
      </c>
      <c r="D4687" s="5"/>
      <c r="E4687" s="5"/>
      <c r="F4687" s="5"/>
      <c r="G4687" s="5"/>
      <c r="H4687" s="5"/>
      <c r="I4687" s="5"/>
      <c r="J4687" s="12"/>
    </row>
    <row r="4688" spans="2:10" ht="16.5" thickTop="1" thickBot="1" x14ac:dyDescent="0.3">
      <c r="B4688" s="31" t="s">
        <v>15</v>
      </c>
      <c r="C4688">
        <v>100</v>
      </c>
      <c r="D4688" s="5">
        <v>49824.77</v>
      </c>
      <c r="E4688" s="5">
        <v>67190.5</v>
      </c>
      <c r="F4688" s="5">
        <v>80215.62</v>
      </c>
      <c r="G4688" s="5">
        <v>86760.53</v>
      </c>
      <c r="H4688" s="5">
        <v>106783.27</v>
      </c>
      <c r="I4688" s="5">
        <v>187156.88</v>
      </c>
      <c r="J4688" s="12"/>
    </row>
    <row r="4689" spans="2:10" ht="16.5" thickTop="1" thickBot="1" x14ac:dyDescent="0.3">
      <c r="B4689" s="31" t="s">
        <v>16</v>
      </c>
      <c r="C4689">
        <v>135</v>
      </c>
      <c r="D4689" s="5">
        <v>10000</v>
      </c>
      <c r="E4689" s="5">
        <v>10000</v>
      </c>
      <c r="F4689" s="5">
        <v>10000</v>
      </c>
      <c r="G4689" s="5">
        <v>10000</v>
      </c>
      <c r="H4689" s="5">
        <v>10000</v>
      </c>
      <c r="I4689" s="5">
        <v>10000</v>
      </c>
      <c r="J4689" s="12"/>
    </row>
    <row r="4690" spans="2:10" ht="16.5" thickTop="1" thickBot="1" x14ac:dyDescent="0.3">
      <c r="B4690" s="31" t="s">
        <v>17</v>
      </c>
      <c r="C4690">
        <v>200</v>
      </c>
      <c r="D4690" s="5">
        <v>5766.13</v>
      </c>
      <c r="E4690" s="5">
        <v>603.14</v>
      </c>
      <c r="F4690" s="5">
        <v>1274.1599999999999</v>
      </c>
      <c r="G4690" s="5">
        <v>7135.9699999999993</v>
      </c>
      <c r="H4690" s="5">
        <v>840.16000000000008</v>
      </c>
      <c r="I4690" s="5">
        <v>3644.7000000000003</v>
      </c>
      <c r="J4690" s="12"/>
    </row>
    <row r="4691" spans="2:10" ht="16.5" thickTop="1" thickBot="1" x14ac:dyDescent="0.3">
      <c r="B4691" s="31" t="s">
        <v>18</v>
      </c>
      <c r="C4691">
        <v>220</v>
      </c>
      <c r="D4691" s="5">
        <v>4233.87</v>
      </c>
      <c r="E4691" s="5">
        <v>9396.86</v>
      </c>
      <c r="F4691" s="5">
        <v>8725.84</v>
      </c>
      <c r="G4691" s="5">
        <v>2864.0300000000007</v>
      </c>
      <c r="H4691" s="5">
        <v>9159.84</v>
      </c>
      <c r="I4691" s="5">
        <v>6355.2999999999993</v>
      </c>
      <c r="J4691" s="12"/>
    </row>
    <row r="4692" spans="2:10" ht="16.5" thickTop="1" thickBot="1" x14ac:dyDescent="0.3">
      <c r="B4692" s="31" t="s">
        <v>19</v>
      </c>
      <c r="C4692">
        <v>500</v>
      </c>
      <c r="D4692" s="5">
        <v>14765.09</v>
      </c>
      <c r="E4692" s="5">
        <v>17968.87</v>
      </c>
      <c r="F4692" s="5">
        <v>14299.28</v>
      </c>
      <c r="G4692" s="5">
        <v>13680.88</v>
      </c>
      <c r="H4692" s="5">
        <v>20862.900000000001</v>
      </c>
      <c r="I4692" s="5">
        <v>84018.31</v>
      </c>
      <c r="J4692" s="12"/>
    </row>
    <row r="4693" spans="2:10" ht="16.5" thickTop="1" thickBot="1" x14ac:dyDescent="0.3">
      <c r="B4693" s="30" t="s">
        <v>554</v>
      </c>
      <c r="D4693" s="5"/>
      <c r="E4693" s="5"/>
      <c r="F4693" s="5"/>
      <c r="G4693" s="5"/>
      <c r="H4693" s="5"/>
      <c r="I4693" s="5"/>
      <c r="J4693" s="12"/>
    </row>
    <row r="4694" spans="2:10" ht="16.5" thickTop="1" thickBot="1" x14ac:dyDescent="0.3">
      <c r="B4694" s="31" t="s">
        <v>15</v>
      </c>
      <c r="C4694">
        <v>100</v>
      </c>
      <c r="D4694" s="5">
        <v>491343.78</v>
      </c>
      <c r="E4694" s="5">
        <v>631495.53</v>
      </c>
      <c r="F4694" s="5">
        <v>784253.90999999992</v>
      </c>
      <c r="G4694" s="5">
        <v>827117.99</v>
      </c>
      <c r="H4694" s="5">
        <v>805183.54</v>
      </c>
      <c r="I4694" s="5">
        <v>704960.1</v>
      </c>
      <c r="J4694" s="12"/>
    </row>
    <row r="4695" spans="2:10" ht="16.5" thickTop="1" thickBot="1" x14ac:dyDescent="0.3">
      <c r="B4695" s="31" t="s">
        <v>16</v>
      </c>
      <c r="C4695">
        <v>135</v>
      </c>
      <c r="D4695" s="5">
        <v>955910</v>
      </c>
      <c r="E4695" s="5">
        <v>959223</v>
      </c>
      <c r="F4695" s="5">
        <v>959223</v>
      </c>
      <c r="G4695" s="5">
        <v>965158</v>
      </c>
      <c r="H4695" s="5">
        <v>965158</v>
      </c>
      <c r="I4695" s="5">
        <v>970266</v>
      </c>
      <c r="J4695" s="12"/>
    </row>
    <row r="4696" spans="2:10" ht="16.5" thickTop="1" thickBot="1" x14ac:dyDescent="0.3">
      <c r="B4696" s="31" t="s">
        <v>17</v>
      </c>
      <c r="C4696">
        <v>200</v>
      </c>
      <c r="D4696" s="5">
        <v>149311.92999999996</v>
      </c>
      <c r="E4696" s="5">
        <v>286911.44</v>
      </c>
      <c r="F4696" s="5">
        <v>121152.91000000002</v>
      </c>
      <c r="G4696" s="5">
        <v>128828.94000000002</v>
      </c>
      <c r="H4696" s="5">
        <v>187831.56000000003</v>
      </c>
      <c r="I4696" s="5">
        <v>288064.71000000008</v>
      </c>
      <c r="J4696" s="12"/>
    </row>
    <row r="4697" spans="2:10" ht="16.5" thickTop="1" thickBot="1" x14ac:dyDescent="0.3">
      <c r="B4697" s="31" t="s">
        <v>18</v>
      </c>
      <c r="C4697">
        <v>220</v>
      </c>
      <c r="D4697" s="5">
        <v>806598.07000000007</v>
      </c>
      <c r="E4697" s="5">
        <v>672311.56</v>
      </c>
      <c r="F4697" s="5">
        <v>838070.09</v>
      </c>
      <c r="G4697" s="5">
        <v>836329.05999999994</v>
      </c>
      <c r="H4697" s="5">
        <v>777326.44</v>
      </c>
      <c r="I4697" s="5">
        <v>682201.28999999992</v>
      </c>
      <c r="J4697" s="12"/>
    </row>
    <row r="4698" spans="2:10" ht="16.5" thickTop="1" thickBot="1" x14ac:dyDescent="0.3">
      <c r="B4698" s="31" t="s">
        <v>19</v>
      </c>
      <c r="C4698">
        <v>500</v>
      </c>
      <c r="D4698" s="5">
        <v>471847.25</v>
      </c>
      <c r="E4698" s="5">
        <v>429626.27000000008</v>
      </c>
      <c r="F4698" s="5">
        <v>274073.10999999981</v>
      </c>
      <c r="G4698" s="5">
        <v>171693.02000000005</v>
      </c>
      <c r="H4698" s="5">
        <v>165897.11000000004</v>
      </c>
      <c r="I4698" s="5">
        <v>187841.26999999996</v>
      </c>
      <c r="J4698" s="12"/>
    </row>
    <row r="4699" spans="2:10" ht="16.5" thickTop="1" thickBot="1" x14ac:dyDescent="0.3">
      <c r="B4699" s="30" t="s">
        <v>555</v>
      </c>
      <c r="D4699" s="5"/>
      <c r="E4699" s="5"/>
      <c r="F4699" s="5"/>
      <c r="G4699" s="5"/>
      <c r="H4699" s="5"/>
      <c r="I4699" s="5"/>
      <c r="J4699" s="12"/>
    </row>
    <row r="4700" spans="2:10" ht="16.5" thickTop="1" thickBot="1" x14ac:dyDescent="0.3">
      <c r="B4700" s="31" t="s">
        <v>15</v>
      </c>
      <c r="C4700">
        <v>100</v>
      </c>
      <c r="D4700" s="5">
        <v>3012715.01</v>
      </c>
      <c r="E4700" s="5">
        <v>2601857.87</v>
      </c>
      <c r="F4700" s="5">
        <v>1044082.0199999999</v>
      </c>
      <c r="G4700" s="5">
        <v>48493.279999999999</v>
      </c>
      <c r="H4700" s="5">
        <v>83965.599999999991</v>
      </c>
      <c r="I4700" s="5">
        <v>3463030.51</v>
      </c>
      <c r="J4700" s="12"/>
    </row>
    <row r="4701" spans="2:10" ht="16.5" thickTop="1" thickBot="1" x14ac:dyDescent="0.3">
      <c r="B4701" s="31" t="s">
        <v>16</v>
      </c>
      <c r="C4701">
        <v>135</v>
      </c>
      <c r="D4701" s="5">
        <v>5567846</v>
      </c>
      <c r="E4701" s="5">
        <v>5756332</v>
      </c>
      <c r="F4701" s="5">
        <v>6909511</v>
      </c>
      <c r="G4701" s="5">
        <v>6131045</v>
      </c>
      <c r="H4701" s="5">
        <v>6131045</v>
      </c>
      <c r="I4701" s="5">
        <v>6399996</v>
      </c>
      <c r="J4701" s="12"/>
    </row>
    <row r="4702" spans="2:10" ht="16.5" thickTop="1" thickBot="1" x14ac:dyDescent="0.3">
      <c r="B4702" s="31" t="s">
        <v>17</v>
      </c>
      <c r="C4702">
        <v>200</v>
      </c>
      <c r="D4702" s="5">
        <v>4433254.6000000024</v>
      </c>
      <c r="E4702" s="5">
        <v>5107434.849999995</v>
      </c>
      <c r="F4702" s="5">
        <v>6345355.6500000013</v>
      </c>
      <c r="G4702" s="5">
        <v>5755205.3000000017</v>
      </c>
      <c r="H4702" s="5">
        <v>4721945.9899999993</v>
      </c>
      <c r="I4702" s="5">
        <v>1989952.4499999995</v>
      </c>
      <c r="J4702" s="12"/>
    </row>
    <row r="4703" spans="2:10" ht="16.5" thickTop="1" thickBot="1" x14ac:dyDescent="0.3">
      <c r="B4703" s="31" t="s">
        <v>18</v>
      </c>
      <c r="C4703">
        <v>220</v>
      </c>
      <c r="D4703" s="5">
        <v>1134591.3999999976</v>
      </c>
      <c r="E4703" s="5">
        <v>648897.15000000503</v>
      </c>
      <c r="F4703" s="5">
        <v>564155.3499999987</v>
      </c>
      <c r="G4703" s="5">
        <v>375839.69999999832</v>
      </c>
      <c r="H4703" s="5">
        <v>1409099.0100000007</v>
      </c>
      <c r="I4703" s="5">
        <v>4410043.5500000007</v>
      </c>
      <c r="J4703" s="12"/>
    </row>
    <row r="4704" spans="2:10" ht="16.5" thickTop="1" thickBot="1" x14ac:dyDescent="0.3">
      <c r="B4704" s="31" t="s">
        <v>19</v>
      </c>
      <c r="C4704">
        <v>500</v>
      </c>
      <c r="D4704" s="5">
        <v>4706705.1800000006</v>
      </c>
      <c r="E4704" s="5">
        <v>4816583.97</v>
      </c>
      <c r="F4704" s="5">
        <v>4796340.5600000005</v>
      </c>
      <c r="G4704" s="5">
        <v>4759616.5599999996</v>
      </c>
      <c r="H4704" s="5">
        <v>4757418.3099999996</v>
      </c>
      <c r="I4704" s="5">
        <v>5369017.3599999994</v>
      </c>
      <c r="J4704" s="12"/>
    </row>
    <row r="4705" spans="2:10" ht="16.5" thickTop="1" thickBot="1" x14ac:dyDescent="0.3">
      <c r="B4705" s="30" t="s">
        <v>556</v>
      </c>
      <c r="D4705" s="5"/>
      <c r="E4705" s="5"/>
      <c r="F4705" s="5"/>
      <c r="G4705" s="5"/>
      <c r="H4705" s="5"/>
      <c r="I4705" s="5"/>
      <c r="J4705" s="12"/>
    </row>
    <row r="4706" spans="2:10" ht="16.5" thickTop="1" thickBot="1" x14ac:dyDescent="0.3">
      <c r="B4706" s="31" t="s">
        <v>15</v>
      </c>
      <c r="C4706">
        <v>100</v>
      </c>
      <c r="D4706" s="5">
        <v>13808466.120000001</v>
      </c>
      <c r="E4706" s="5">
        <v>13828795.060000001</v>
      </c>
      <c r="F4706" s="5">
        <v>13390658.76</v>
      </c>
      <c r="G4706" s="5">
        <v>13168545.75</v>
      </c>
      <c r="H4706" s="5">
        <v>13162375.959999999</v>
      </c>
      <c r="I4706" s="5">
        <v>17297733.890000001</v>
      </c>
      <c r="J4706" s="12"/>
    </row>
    <row r="4707" spans="2:10" ht="16.5" thickTop="1" thickBot="1" x14ac:dyDescent="0.3">
      <c r="B4707" s="31" t="s">
        <v>16</v>
      </c>
      <c r="C4707">
        <v>135</v>
      </c>
      <c r="D4707" s="5">
        <v>13245958</v>
      </c>
      <c r="E4707" s="5">
        <v>16758450</v>
      </c>
      <c r="F4707" s="5">
        <v>15971439.66</v>
      </c>
      <c r="G4707" s="5">
        <v>17014901</v>
      </c>
      <c r="H4707" s="5">
        <v>19036268</v>
      </c>
      <c r="I4707" s="5">
        <v>19023862</v>
      </c>
      <c r="J4707" s="12"/>
    </row>
    <row r="4708" spans="2:10" ht="16.5" thickTop="1" thickBot="1" x14ac:dyDescent="0.3">
      <c r="B4708" s="31" t="s">
        <v>17</v>
      </c>
      <c r="C4708">
        <v>200</v>
      </c>
      <c r="D4708" s="5">
        <v>10740103.640000004</v>
      </c>
      <c r="E4708" s="5">
        <v>12508349.189999986</v>
      </c>
      <c r="F4708" s="5">
        <v>13572152.260000007</v>
      </c>
      <c r="G4708" s="5">
        <v>12977038.550000001</v>
      </c>
      <c r="H4708" s="5">
        <v>15122688.049999999</v>
      </c>
      <c r="I4708" s="5">
        <v>13889352.020000009</v>
      </c>
      <c r="J4708" s="12"/>
    </row>
    <row r="4709" spans="2:10" ht="16.5" thickTop="1" thickBot="1" x14ac:dyDescent="0.3">
      <c r="B4709" s="31" t="s">
        <v>18</v>
      </c>
      <c r="C4709">
        <v>220</v>
      </c>
      <c r="D4709" s="5">
        <v>2505854.3599999957</v>
      </c>
      <c r="E4709" s="5">
        <v>4250100.8100000136</v>
      </c>
      <c r="F4709" s="5">
        <v>2399287.3999999929</v>
      </c>
      <c r="G4709" s="5">
        <v>4037862.4499999993</v>
      </c>
      <c r="H4709" s="5">
        <v>3913579.9500000011</v>
      </c>
      <c r="I4709" s="5">
        <v>5134509.9799999911</v>
      </c>
      <c r="J4709" s="12"/>
    </row>
    <row r="4710" spans="2:10" ht="16.5" thickTop="1" thickBot="1" x14ac:dyDescent="0.3">
      <c r="B4710" s="31" t="s">
        <v>19</v>
      </c>
      <c r="C4710">
        <v>500</v>
      </c>
      <c r="D4710" s="5">
        <v>11400104.890000001</v>
      </c>
      <c r="E4710" s="5">
        <v>11078498.059999999</v>
      </c>
      <c r="F4710" s="5">
        <v>11521368.639999997</v>
      </c>
      <c r="G4710" s="5">
        <v>11166655.099999998</v>
      </c>
      <c r="H4710" s="5">
        <v>13491344.220000006</v>
      </c>
      <c r="I4710" s="5">
        <v>16326078.459999999</v>
      </c>
      <c r="J4710" s="12"/>
    </row>
    <row r="4711" spans="2:10" ht="16.5" thickTop="1" thickBot="1" x14ac:dyDescent="0.3">
      <c r="B4711" s="30" t="s">
        <v>23</v>
      </c>
      <c r="D4711" s="5"/>
      <c r="E4711" s="5"/>
      <c r="F4711" s="5"/>
      <c r="G4711" s="5"/>
      <c r="H4711" s="5"/>
      <c r="I4711" s="5"/>
      <c r="J4711" s="12"/>
    </row>
    <row r="4712" spans="2:10" ht="16.5" thickTop="1" thickBot="1" x14ac:dyDescent="0.3">
      <c r="B4712" s="31" t="s">
        <v>15</v>
      </c>
      <c r="C4712">
        <v>100</v>
      </c>
      <c r="D4712" s="5">
        <v>17517.5</v>
      </c>
      <c r="E4712" s="5">
        <v>19600</v>
      </c>
      <c r="F4712" s="5">
        <v>17370.5</v>
      </c>
      <c r="G4712" s="5">
        <v>16443.5</v>
      </c>
      <c r="H4712" s="5">
        <v>15856</v>
      </c>
      <c r="I4712" s="5">
        <v>25823</v>
      </c>
      <c r="J4712" s="12"/>
    </row>
    <row r="4713" spans="2:10" ht="16.5" thickTop="1" thickBot="1" x14ac:dyDescent="0.3">
      <c r="B4713" s="30" t="s">
        <v>100</v>
      </c>
      <c r="D4713" s="5"/>
      <c r="E4713" s="5"/>
      <c r="F4713" s="5"/>
      <c r="G4713" s="5"/>
      <c r="H4713" s="5"/>
      <c r="I4713" s="5"/>
      <c r="J4713" s="12"/>
    </row>
    <row r="4714" spans="2:10" ht="16.5" thickTop="1" thickBot="1" x14ac:dyDescent="0.3">
      <c r="B4714" s="31" t="s">
        <v>15</v>
      </c>
      <c r="C4714">
        <v>100</v>
      </c>
      <c r="D4714" s="5">
        <v>6066244.9499999993</v>
      </c>
      <c r="E4714" s="5">
        <v>4705724.54</v>
      </c>
      <c r="F4714" s="5">
        <v>6413543.2000000002</v>
      </c>
      <c r="G4714" s="5">
        <v>5695129.0899999999</v>
      </c>
      <c r="H4714" s="5">
        <v>7623313.9899999993</v>
      </c>
      <c r="I4714" s="5">
        <v>2276786.66</v>
      </c>
      <c r="J4714" s="12"/>
    </row>
    <row r="4715" spans="2:10" ht="16.5" thickTop="1" thickBot="1" x14ac:dyDescent="0.3">
      <c r="B4715" s="31" t="s">
        <v>16</v>
      </c>
      <c r="C4715">
        <v>135</v>
      </c>
      <c r="D4715" s="5">
        <v>4982750</v>
      </c>
      <c r="E4715" s="5">
        <v>7949050</v>
      </c>
      <c r="F4715" s="5">
        <v>7349050</v>
      </c>
      <c r="G4715" s="5">
        <v>10671921</v>
      </c>
      <c r="H4715" s="5">
        <v>8467687</v>
      </c>
      <c r="I4715" s="5">
        <v>12341603</v>
      </c>
      <c r="J4715" s="12"/>
    </row>
    <row r="4716" spans="2:10" ht="16.5" thickTop="1" thickBot="1" x14ac:dyDescent="0.3">
      <c r="B4716" s="31" t="s">
        <v>17</v>
      </c>
      <c r="C4716">
        <v>200</v>
      </c>
      <c r="D4716" s="5">
        <v>4153426.04</v>
      </c>
      <c r="E4716" s="5">
        <v>5740136.2400000039</v>
      </c>
      <c r="F4716" s="5">
        <v>4538884.6800000025</v>
      </c>
      <c r="G4716" s="5">
        <v>7470943.8399999905</v>
      </c>
      <c r="H4716" s="5">
        <v>4180106.5900000008</v>
      </c>
      <c r="I4716" s="5">
        <v>10811262.809999995</v>
      </c>
      <c r="J4716" s="12"/>
    </row>
    <row r="4717" spans="2:10" ht="16.5" thickTop="1" thickBot="1" x14ac:dyDescent="0.3">
      <c r="B4717" s="31" t="s">
        <v>18</v>
      </c>
      <c r="C4717">
        <v>220</v>
      </c>
      <c r="D4717" s="5">
        <v>829323.96</v>
      </c>
      <c r="E4717" s="5">
        <v>2208913.7599999961</v>
      </c>
      <c r="F4717" s="5">
        <v>2810165.3199999975</v>
      </c>
      <c r="G4717" s="5">
        <v>3200977.1600000095</v>
      </c>
      <c r="H4717" s="5">
        <v>4287580.4099999992</v>
      </c>
      <c r="I4717" s="5">
        <v>1530340.1900000051</v>
      </c>
      <c r="J4717" s="12"/>
    </row>
    <row r="4718" spans="2:10" ht="16.5" thickTop="1" thickBot="1" x14ac:dyDescent="0.3">
      <c r="B4718" s="31" t="s">
        <v>19</v>
      </c>
      <c r="C4718">
        <v>500</v>
      </c>
      <c r="D4718" s="5">
        <v>5430844.2800000003</v>
      </c>
      <c r="E4718" s="5">
        <v>6086855.8300000001</v>
      </c>
      <c r="F4718" s="5">
        <v>6246703.3399999999</v>
      </c>
      <c r="G4718" s="5">
        <v>6752529.7300000004</v>
      </c>
      <c r="H4718" s="5">
        <v>6108291.4900000002</v>
      </c>
      <c r="I4718" s="5">
        <v>6965033.3399999989</v>
      </c>
      <c r="J4718" s="12"/>
    </row>
    <row r="4719" spans="2:10" ht="16.5" thickTop="1" thickBot="1" x14ac:dyDescent="0.3">
      <c r="B4719" s="30" t="s">
        <v>101</v>
      </c>
      <c r="D4719" s="5"/>
      <c r="E4719" s="5"/>
      <c r="F4719" s="5"/>
      <c r="G4719" s="5"/>
      <c r="H4719" s="5"/>
      <c r="I4719" s="5"/>
      <c r="J4719" s="12"/>
    </row>
    <row r="4720" spans="2:10" ht="16.5" thickTop="1" thickBot="1" x14ac:dyDescent="0.3">
      <c r="B4720" s="31" t="s">
        <v>15</v>
      </c>
      <c r="C4720">
        <v>100</v>
      </c>
      <c r="D4720" s="5">
        <v>32660.25</v>
      </c>
      <c r="E4720" s="5">
        <v>35354.75</v>
      </c>
      <c r="F4720" s="5">
        <v>35354.75</v>
      </c>
      <c r="G4720" s="5">
        <v>35738.1</v>
      </c>
      <c r="H4720" s="5">
        <v>35903.01</v>
      </c>
      <c r="I4720" s="5">
        <v>36145.85</v>
      </c>
      <c r="J4720" s="12"/>
    </row>
    <row r="4721" spans="2:10" ht="16.5" thickTop="1" thickBot="1" x14ac:dyDescent="0.3">
      <c r="B4721" s="31" t="s">
        <v>19</v>
      </c>
      <c r="C4721">
        <v>500</v>
      </c>
      <c r="D4721" s="5">
        <v>31680.879999999997</v>
      </c>
      <c r="E4721" s="5">
        <v>2694.5</v>
      </c>
      <c r="F4721" s="5">
        <v>0</v>
      </c>
      <c r="G4721" s="5">
        <v>383.35</v>
      </c>
      <c r="H4721" s="5">
        <v>164.91</v>
      </c>
      <c r="I4721" s="5">
        <v>242.84</v>
      </c>
      <c r="J4721" s="12"/>
    </row>
    <row r="4722" spans="2:10" ht="16.5" thickTop="1" thickBot="1" x14ac:dyDescent="0.3">
      <c r="B4722" s="30" t="s">
        <v>557</v>
      </c>
      <c r="D4722" s="5"/>
      <c r="E4722" s="5"/>
      <c r="F4722" s="5"/>
      <c r="G4722" s="5"/>
      <c r="H4722" s="5"/>
      <c r="I4722" s="5"/>
      <c r="J4722" s="12"/>
    </row>
    <row r="4723" spans="2:10" ht="16.5" thickTop="1" thickBot="1" x14ac:dyDescent="0.3">
      <c r="B4723" s="31" t="s">
        <v>15</v>
      </c>
      <c r="C4723">
        <v>100</v>
      </c>
      <c r="D4723" s="5">
        <v>1306881.07</v>
      </c>
      <c r="E4723" s="5">
        <v>1070057.0999999999</v>
      </c>
      <c r="F4723" s="5">
        <v>1435877.36</v>
      </c>
      <c r="G4723" s="5">
        <v>1563481.26</v>
      </c>
      <c r="H4723" s="5">
        <v>1381009.67</v>
      </c>
      <c r="I4723" s="5">
        <v>1370823.43</v>
      </c>
      <c r="J4723" s="12"/>
    </row>
    <row r="4724" spans="2:10" ht="16.5" thickTop="1" thickBot="1" x14ac:dyDescent="0.3">
      <c r="B4724" s="31" t="s">
        <v>16</v>
      </c>
      <c r="C4724">
        <v>135</v>
      </c>
      <c r="D4724" s="5">
        <v>3508809</v>
      </c>
      <c r="E4724" s="5">
        <v>3568592</v>
      </c>
      <c r="F4724" s="5">
        <v>3568592</v>
      </c>
      <c r="G4724" s="5">
        <v>3636482</v>
      </c>
      <c r="H4724" s="5">
        <v>3636482</v>
      </c>
      <c r="I4724" s="5">
        <v>3695163</v>
      </c>
      <c r="J4724" s="12"/>
    </row>
    <row r="4725" spans="2:10" ht="16.5" thickTop="1" thickBot="1" x14ac:dyDescent="0.3">
      <c r="B4725" s="31" t="s">
        <v>17</v>
      </c>
      <c r="C4725">
        <v>200</v>
      </c>
      <c r="D4725" s="5">
        <v>1847244.1099999999</v>
      </c>
      <c r="E4725" s="5">
        <v>1954750.2000000002</v>
      </c>
      <c r="F4725" s="5">
        <v>1696837.9600000004</v>
      </c>
      <c r="G4725" s="5">
        <v>2191708.6800000006</v>
      </c>
      <c r="H4725" s="5">
        <v>1857485.8099999989</v>
      </c>
      <c r="I4725" s="5">
        <v>1798440.1500000004</v>
      </c>
      <c r="J4725" s="12"/>
    </row>
    <row r="4726" spans="2:10" ht="16.5" thickTop="1" thickBot="1" x14ac:dyDescent="0.3">
      <c r="B4726" s="31" t="s">
        <v>18</v>
      </c>
      <c r="C4726">
        <v>220</v>
      </c>
      <c r="D4726" s="5">
        <v>1661564.8900000001</v>
      </c>
      <c r="E4726" s="5">
        <v>1613841.7999999998</v>
      </c>
      <c r="F4726" s="5">
        <v>1871754.0399999996</v>
      </c>
      <c r="G4726" s="5">
        <v>1444773.3199999994</v>
      </c>
      <c r="H4726" s="5">
        <v>1778996.1900000011</v>
      </c>
      <c r="I4726" s="5">
        <v>1896722.8499999996</v>
      </c>
      <c r="J4726" s="12"/>
    </row>
    <row r="4727" spans="2:10" ht="16.5" thickTop="1" thickBot="1" x14ac:dyDescent="0.3">
      <c r="B4727" s="31" t="s">
        <v>19</v>
      </c>
      <c r="C4727">
        <v>500</v>
      </c>
      <c r="D4727" s="5">
        <v>1768329.29</v>
      </c>
      <c r="E4727" s="5">
        <v>1771995.3199999998</v>
      </c>
      <c r="F4727" s="5">
        <v>2064268.54</v>
      </c>
      <c r="G4727" s="5">
        <v>2319312.5799999996</v>
      </c>
      <c r="H4727" s="5">
        <v>1675011.4000000001</v>
      </c>
      <c r="I4727" s="5">
        <v>1696980.07</v>
      </c>
      <c r="J4727" s="12"/>
    </row>
    <row r="4728" spans="2:10" ht="16.5" thickTop="1" thickBot="1" x14ac:dyDescent="0.3">
      <c r="B4728" s="30" t="s">
        <v>558</v>
      </c>
      <c r="D4728" s="5"/>
      <c r="E4728" s="5"/>
      <c r="F4728" s="5"/>
      <c r="G4728" s="5"/>
      <c r="H4728" s="5"/>
      <c r="I4728" s="5"/>
      <c r="J4728" s="12"/>
    </row>
    <row r="4729" spans="2:10" ht="16.5" thickTop="1" thickBot="1" x14ac:dyDescent="0.3">
      <c r="B4729" s="31" t="s">
        <v>15</v>
      </c>
      <c r="C4729">
        <v>100</v>
      </c>
      <c r="D4729" s="5">
        <v>5732698.6200000001</v>
      </c>
      <c r="E4729" s="5">
        <v>5468197.4099999992</v>
      </c>
      <c r="F4729" s="5">
        <v>18455655.010000002</v>
      </c>
      <c r="G4729" s="5">
        <v>10112501.539999999</v>
      </c>
      <c r="H4729" s="5">
        <v>6433863.2599999998</v>
      </c>
      <c r="I4729" s="5">
        <v>7051553.6600000001</v>
      </c>
      <c r="J4729" s="12"/>
    </row>
    <row r="4730" spans="2:10" ht="16.5" thickTop="1" thickBot="1" x14ac:dyDescent="0.3">
      <c r="B4730" s="31" t="s">
        <v>16</v>
      </c>
      <c r="C4730">
        <v>135</v>
      </c>
      <c r="D4730" s="5">
        <v>12500000</v>
      </c>
      <c r="E4730" s="5">
        <v>14000000</v>
      </c>
      <c r="F4730" s="5">
        <v>14000000</v>
      </c>
      <c r="G4730" s="5">
        <v>15222465</v>
      </c>
      <c r="H4730" s="5">
        <v>14000000</v>
      </c>
      <c r="I4730" s="5">
        <v>14000000</v>
      </c>
      <c r="J4730" s="12"/>
    </row>
    <row r="4731" spans="2:10" ht="16.5" thickTop="1" thickBot="1" x14ac:dyDescent="0.3">
      <c r="B4731" s="31" t="s">
        <v>17</v>
      </c>
      <c r="C4731">
        <v>200</v>
      </c>
      <c r="D4731" s="5">
        <v>9359925.3600000013</v>
      </c>
      <c r="E4731" s="5">
        <v>12862682.929999998</v>
      </c>
      <c r="F4731" s="5">
        <v>231278.74</v>
      </c>
      <c r="G4731" s="5">
        <v>15222464.119999999</v>
      </c>
      <c r="H4731" s="5">
        <v>12512844.120000001</v>
      </c>
      <c r="I4731" s="5">
        <v>9151658.8099999987</v>
      </c>
      <c r="J4731" s="12"/>
    </row>
    <row r="4732" spans="2:10" ht="16.5" thickTop="1" thickBot="1" x14ac:dyDescent="0.3">
      <c r="B4732" s="31" t="s">
        <v>18</v>
      </c>
      <c r="C4732">
        <v>220</v>
      </c>
      <c r="D4732" s="5">
        <v>3140074.6399999987</v>
      </c>
      <c r="E4732" s="5">
        <v>1137317.0700000022</v>
      </c>
      <c r="F4732" s="5">
        <v>13768721.26</v>
      </c>
      <c r="G4732" s="5">
        <v>0.88000000081956387</v>
      </c>
      <c r="H4732" s="5">
        <v>1487155.879999999</v>
      </c>
      <c r="I4732" s="5">
        <v>4848341.1900000013</v>
      </c>
      <c r="J4732" s="12"/>
    </row>
    <row r="4733" spans="2:10" ht="16.5" thickTop="1" thickBot="1" x14ac:dyDescent="0.3">
      <c r="B4733" s="31" t="s">
        <v>19</v>
      </c>
      <c r="C4733">
        <v>500</v>
      </c>
      <c r="D4733" s="5">
        <v>19114109.269999996</v>
      </c>
      <c r="E4733" s="5">
        <v>20653181.719999999</v>
      </c>
      <c r="F4733" s="5">
        <v>8218736.3399999989</v>
      </c>
      <c r="G4733" s="5">
        <v>6879310.6500000013</v>
      </c>
      <c r="H4733" s="5">
        <v>8834205.8399999961</v>
      </c>
      <c r="I4733" s="5">
        <v>9769349.2100000009</v>
      </c>
      <c r="J4733" s="12"/>
    </row>
    <row r="4734" spans="2:10" ht="16.5" thickTop="1" thickBot="1" x14ac:dyDescent="0.3">
      <c r="B4734" s="30" t="s">
        <v>559</v>
      </c>
      <c r="D4734" s="5"/>
      <c r="E4734" s="5"/>
      <c r="F4734" s="5"/>
      <c r="G4734" s="5"/>
      <c r="H4734" s="5"/>
      <c r="I4734" s="5"/>
      <c r="J4734" s="12"/>
    </row>
    <row r="4735" spans="2:10" ht="16.5" thickTop="1" thickBot="1" x14ac:dyDescent="0.3">
      <c r="B4735" s="31" t="s">
        <v>15</v>
      </c>
      <c r="C4735">
        <v>100</v>
      </c>
      <c r="D4735" s="5">
        <v>11894646.77</v>
      </c>
      <c r="E4735" s="5">
        <v>11464901.709999999</v>
      </c>
      <c r="F4735" s="5">
        <v>6782482.1500000004</v>
      </c>
      <c r="G4735" s="5">
        <v>4827915.96</v>
      </c>
      <c r="H4735" s="5">
        <v>1716814.94</v>
      </c>
      <c r="I4735" s="5">
        <v>0.63000000012107193</v>
      </c>
      <c r="J4735" s="12"/>
    </row>
    <row r="4736" spans="2:10" ht="16.5" thickTop="1" thickBot="1" x14ac:dyDescent="0.3">
      <c r="B4736" s="31" t="s">
        <v>16</v>
      </c>
      <c r="C4736">
        <v>135</v>
      </c>
      <c r="D4736" s="5">
        <v>11879141</v>
      </c>
      <c r="E4736" s="5">
        <v>11886329</v>
      </c>
      <c r="F4736" s="5">
        <v>14933599</v>
      </c>
      <c r="G4736" s="5">
        <v>16039775</v>
      </c>
      <c r="H4736" s="5">
        <v>14992505</v>
      </c>
      <c r="I4736" s="5">
        <v>15000789</v>
      </c>
      <c r="J4736" s="12"/>
    </row>
    <row r="4737" spans="2:10" ht="16.5" thickTop="1" thickBot="1" x14ac:dyDescent="0.3">
      <c r="B4737" s="31" t="s">
        <v>17</v>
      </c>
      <c r="C4737">
        <v>200</v>
      </c>
      <c r="D4737" s="5">
        <v>11282060.020000005</v>
      </c>
      <c r="E4737" s="5">
        <v>11115324.630000003</v>
      </c>
      <c r="F4737" s="5">
        <v>14697769.82</v>
      </c>
      <c r="G4737" s="5">
        <v>13246020.359999994</v>
      </c>
      <c r="H4737" s="5">
        <v>14712445.569999998</v>
      </c>
      <c r="I4737" s="5">
        <v>11363371.93</v>
      </c>
      <c r="J4737" s="12"/>
    </row>
    <row r="4738" spans="2:10" ht="16.5" thickTop="1" thickBot="1" x14ac:dyDescent="0.3">
      <c r="B4738" s="31" t="s">
        <v>18</v>
      </c>
      <c r="C4738">
        <v>220</v>
      </c>
      <c r="D4738" s="5">
        <v>597080.97999999486</v>
      </c>
      <c r="E4738" s="5">
        <v>771004.36999999732</v>
      </c>
      <c r="F4738" s="5">
        <v>235829.1799999997</v>
      </c>
      <c r="G4738" s="5">
        <v>2793754.6400000062</v>
      </c>
      <c r="H4738" s="5">
        <v>280059.43000000156</v>
      </c>
      <c r="I4738" s="5">
        <v>3637417.0700000003</v>
      </c>
      <c r="J4738" s="12"/>
    </row>
    <row r="4739" spans="2:10" ht="16.5" thickTop="1" thickBot="1" x14ac:dyDescent="0.3">
      <c r="B4739" s="31" t="s">
        <v>19</v>
      </c>
      <c r="C4739">
        <v>500</v>
      </c>
      <c r="D4739" s="5">
        <v>11610509</v>
      </c>
      <c r="E4739" s="5">
        <v>11735101.949999999</v>
      </c>
      <c r="F4739" s="5">
        <v>11085986.68</v>
      </c>
      <c r="G4739" s="5">
        <v>12361829.17</v>
      </c>
      <c r="H4739" s="5">
        <v>11601344.550000001</v>
      </c>
      <c r="I4739" s="5">
        <v>11737307.619999999</v>
      </c>
      <c r="J4739" s="12"/>
    </row>
    <row r="4740" spans="2:10" ht="16.5" thickTop="1" thickBot="1" x14ac:dyDescent="0.3">
      <c r="B4740" s="30" t="s">
        <v>560</v>
      </c>
      <c r="D4740" s="5"/>
      <c r="E4740" s="5"/>
      <c r="F4740" s="5"/>
      <c r="G4740" s="5"/>
      <c r="H4740" s="5"/>
      <c r="I4740" s="5"/>
      <c r="J4740" s="12"/>
    </row>
    <row r="4741" spans="2:10" ht="16.5" thickTop="1" thickBot="1" x14ac:dyDescent="0.3">
      <c r="B4741" s="31" t="s">
        <v>15</v>
      </c>
      <c r="C4741">
        <v>100</v>
      </c>
      <c r="D4741" s="5">
        <v>3132062.69</v>
      </c>
      <c r="E4741" s="5">
        <v>2192083.23</v>
      </c>
      <c r="F4741" s="5">
        <v>1767666.58</v>
      </c>
      <c r="G4741" s="5">
        <v>2074153.34</v>
      </c>
      <c r="H4741" s="5">
        <v>2811013.95</v>
      </c>
      <c r="I4741" s="5">
        <v>7987656.5800000001</v>
      </c>
      <c r="J4741" s="12"/>
    </row>
    <row r="4742" spans="2:10" ht="16.5" thickTop="1" thickBot="1" x14ac:dyDescent="0.3">
      <c r="B4742" s="31" t="s">
        <v>16</v>
      </c>
      <c r="C4742">
        <v>135</v>
      </c>
      <c r="D4742" s="5">
        <v>4923511</v>
      </c>
      <c r="E4742" s="5">
        <v>4923511</v>
      </c>
      <c r="F4742" s="5">
        <v>5398511</v>
      </c>
      <c r="G4742" s="5">
        <v>3523511</v>
      </c>
      <c r="H4742" s="5">
        <v>4005911</v>
      </c>
      <c r="I4742" s="5">
        <v>7005911</v>
      </c>
      <c r="J4742" s="12"/>
    </row>
    <row r="4743" spans="2:10" ht="16.5" thickTop="1" thickBot="1" x14ac:dyDescent="0.3">
      <c r="B4743" s="31" t="s">
        <v>17</v>
      </c>
      <c r="C4743">
        <v>200</v>
      </c>
      <c r="D4743" s="5">
        <v>4299647.32</v>
      </c>
      <c r="E4743" s="5">
        <v>4150598.35</v>
      </c>
      <c r="F4743" s="5">
        <v>3629313.3</v>
      </c>
      <c r="G4743" s="5">
        <v>2865801.7</v>
      </c>
      <c r="H4743" s="5">
        <v>2904966.59</v>
      </c>
      <c r="I4743" s="5">
        <v>1545774.63</v>
      </c>
      <c r="J4743" s="12"/>
    </row>
    <row r="4744" spans="2:10" ht="16.5" thickTop="1" thickBot="1" x14ac:dyDescent="0.3">
      <c r="B4744" s="31" t="s">
        <v>18</v>
      </c>
      <c r="C4744">
        <v>220</v>
      </c>
      <c r="D4744" s="5">
        <v>623863.6799999997</v>
      </c>
      <c r="E4744" s="5">
        <v>772912.64999999991</v>
      </c>
      <c r="F4744" s="5">
        <v>1769197.7000000002</v>
      </c>
      <c r="G4744" s="5">
        <v>657709.29999999981</v>
      </c>
      <c r="H4744" s="5">
        <v>1100944.4100000001</v>
      </c>
      <c r="I4744" s="5">
        <v>5460136.3700000001</v>
      </c>
      <c r="J4744" s="12"/>
    </row>
    <row r="4745" spans="2:10" ht="16.5" thickTop="1" thickBot="1" x14ac:dyDescent="0.3">
      <c r="B4745" s="31" t="s">
        <v>19</v>
      </c>
      <c r="C4745">
        <v>500</v>
      </c>
      <c r="D4745" s="5">
        <v>53870.63</v>
      </c>
      <c r="E4745" s="5">
        <v>68418.89</v>
      </c>
      <c r="F4745" s="5">
        <v>62696.65</v>
      </c>
      <c r="G4745" s="5">
        <v>30088.46</v>
      </c>
      <c r="H4745" s="5">
        <v>17227.2</v>
      </c>
      <c r="I4745" s="5">
        <v>97817.26</v>
      </c>
      <c r="J4745" s="12"/>
    </row>
    <row r="4746" spans="2:10" ht="16.5" thickTop="1" thickBot="1" x14ac:dyDescent="0.3">
      <c r="B4746" s="30" t="s">
        <v>561</v>
      </c>
      <c r="D4746" s="5"/>
      <c r="E4746" s="5"/>
      <c r="F4746" s="5"/>
      <c r="G4746" s="5"/>
      <c r="H4746" s="5"/>
      <c r="I4746" s="5"/>
      <c r="J4746" s="12"/>
    </row>
    <row r="4747" spans="2:10" ht="16.5" thickTop="1" thickBot="1" x14ac:dyDescent="0.3">
      <c r="B4747" s="31" t="s">
        <v>15</v>
      </c>
      <c r="C4747">
        <v>100</v>
      </c>
      <c r="D4747" s="5">
        <v>441019.37</v>
      </c>
      <c r="E4747" s="5">
        <v>1159521.76</v>
      </c>
      <c r="F4747" s="5">
        <v>724675.96</v>
      </c>
      <c r="G4747" s="5">
        <v>725000.4</v>
      </c>
      <c r="H4747" s="5">
        <v>375607.1</v>
      </c>
      <c r="I4747" s="5">
        <v>353019.6</v>
      </c>
      <c r="J4747" s="12"/>
    </row>
    <row r="4748" spans="2:10" ht="16.5" thickTop="1" thickBot="1" x14ac:dyDescent="0.3">
      <c r="B4748" s="31" t="s">
        <v>16</v>
      </c>
      <c r="C4748">
        <v>135</v>
      </c>
      <c r="D4748" s="5">
        <v>56767057</v>
      </c>
      <c r="E4748" s="5">
        <v>64967057</v>
      </c>
      <c r="F4748" s="5">
        <v>59891228</v>
      </c>
      <c r="G4748" s="5">
        <v>58962062</v>
      </c>
      <c r="H4748" s="5">
        <v>60965549</v>
      </c>
      <c r="I4748" s="5">
        <v>66106110</v>
      </c>
      <c r="J4748" s="12"/>
    </row>
    <row r="4749" spans="2:10" ht="16.5" thickTop="1" thickBot="1" x14ac:dyDescent="0.3">
      <c r="B4749" s="31" t="s">
        <v>17</v>
      </c>
      <c r="C4749">
        <v>200</v>
      </c>
      <c r="D4749" s="5">
        <v>41367753.060000002</v>
      </c>
      <c r="E4749" s="5">
        <v>42326609.609999999</v>
      </c>
      <c r="F4749" s="5">
        <v>42984313.039999999</v>
      </c>
      <c r="G4749" s="5">
        <v>36892479.880000003</v>
      </c>
      <c r="H4749" s="5">
        <v>47791377.899999999</v>
      </c>
      <c r="I4749" s="5">
        <v>65899029.890000001</v>
      </c>
      <c r="J4749" s="12"/>
    </row>
    <row r="4750" spans="2:10" ht="16.5" thickTop="1" thickBot="1" x14ac:dyDescent="0.3">
      <c r="B4750" s="31" t="s">
        <v>18</v>
      </c>
      <c r="C4750">
        <v>220</v>
      </c>
      <c r="D4750" s="5">
        <v>15399303.939999998</v>
      </c>
      <c r="E4750" s="5">
        <v>22640447.390000001</v>
      </c>
      <c r="F4750" s="5">
        <v>16906914.960000001</v>
      </c>
      <c r="G4750" s="5">
        <v>22069582.119999997</v>
      </c>
      <c r="H4750" s="5">
        <v>13174171.100000001</v>
      </c>
      <c r="I4750" s="5">
        <v>207080.1099999994</v>
      </c>
      <c r="J4750" s="12"/>
    </row>
    <row r="4751" spans="2:10" ht="16.5" thickTop="1" thickBot="1" x14ac:dyDescent="0.3">
      <c r="B4751" s="31" t="s">
        <v>19</v>
      </c>
      <c r="C4751">
        <v>500</v>
      </c>
      <c r="D4751" s="5">
        <v>39162434</v>
      </c>
      <c r="E4751" s="5">
        <v>43045112</v>
      </c>
      <c r="F4751" s="5">
        <v>42549467.240000002</v>
      </c>
      <c r="G4751" s="5">
        <v>36892804.32</v>
      </c>
      <c r="H4751" s="5">
        <v>47441984.600000001</v>
      </c>
      <c r="I4751" s="5">
        <v>65876442.390000001</v>
      </c>
      <c r="J4751" s="12"/>
    </row>
    <row r="4752" spans="2:10" ht="16.5" thickTop="1" thickBot="1" x14ac:dyDescent="0.3">
      <c r="B4752" s="30" t="s">
        <v>562</v>
      </c>
      <c r="D4752" s="5"/>
      <c r="E4752" s="5"/>
      <c r="F4752" s="5"/>
      <c r="G4752" s="5"/>
      <c r="H4752" s="5"/>
      <c r="I4752" s="5"/>
      <c r="J4752" s="12"/>
    </row>
    <row r="4753" spans="2:10" ht="16.5" thickTop="1" thickBot="1" x14ac:dyDescent="0.3">
      <c r="B4753" s="31" t="s">
        <v>15</v>
      </c>
      <c r="C4753">
        <v>100</v>
      </c>
      <c r="D4753" s="5">
        <v>120553.01</v>
      </c>
      <c r="E4753" s="5">
        <v>130859.54999999999</v>
      </c>
      <c r="F4753" s="5">
        <v>293827.03000000003</v>
      </c>
      <c r="G4753" s="5">
        <v>506179.84000000003</v>
      </c>
      <c r="H4753" s="5">
        <v>756148.41999999993</v>
      </c>
      <c r="I4753" s="5">
        <v>953692.76</v>
      </c>
      <c r="J4753" s="12"/>
    </row>
    <row r="4754" spans="2:10" ht="16.5" thickTop="1" thickBot="1" x14ac:dyDescent="0.3">
      <c r="B4754" s="31" t="s">
        <v>16</v>
      </c>
      <c r="C4754">
        <v>135</v>
      </c>
      <c r="D4754" s="5">
        <v>1430613</v>
      </c>
      <c r="E4754" s="5">
        <v>1477635</v>
      </c>
      <c r="F4754" s="5">
        <v>1477635</v>
      </c>
      <c r="G4754" s="5">
        <v>2015416</v>
      </c>
      <c r="H4754" s="5">
        <v>2015416</v>
      </c>
      <c r="I4754" s="5">
        <v>1666557</v>
      </c>
      <c r="J4754" s="12"/>
    </row>
    <row r="4755" spans="2:10" ht="16.5" thickTop="1" thickBot="1" x14ac:dyDescent="0.3">
      <c r="B4755" s="31" t="s">
        <v>17</v>
      </c>
      <c r="C4755">
        <v>200</v>
      </c>
      <c r="D4755" s="5">
        <v>1287252.2399999998</v>
      </c>
      <c r="E4755" s="5">
        <v>875771.37999999989</v>
      </c>
      <c r="F4755" s="5">
        <v>1075010.9500000002</v>
      </c>
      <c r="G4755" s="5">
        <v>1038817.5800000001</v>
      </c>
      <c r="H4755" s="5">
        <v>972910.67000000039</v>
      </c>
      <c r="I4755" s="5">
        <v>1146659.8599999994</v>
      </c>
      <c r="J4755" s="12"/>
    </row>
    <row r="4756" spans="2:10" ht="16.5" thickTop="1" thickBot="1" x14ac:dyDescent="0.3">
      <c r="B4756" s="31" t="s">
        <v>18</v>
      </c>
      <c r="C4756">
        <v>220</v>
      </c>
      <c r="D4756" s="5">
        <v>143360.76000000024</v>
      </c>
      <c r="E4756" s="5">
        <v>601863.62000000011</v>
      </c>
      <c r="F4756" s="5">
        <v>402624.04999999981</v>
      </c>
      <c r="G4756" s="5">
        <v>976598.41999999993</v>
      </c>
      <c r="H4756" s="5">
        <v>1042505.3299999996</v>
      </c>
      <c r="I4756" s="5">
        <v>519897.1400000006</v>
      </c>
      <c r="J4756" s="12"/>
    </row>
    <row r="4757" spans="2:10" ht="16.5" thickTop="1" thickBot="1" x14ac:dyDescent="0.3">
      <c r="B4757" s="31" t="s">
        <v>19</v>
      </c>
      <c r="C4757">
        <v>500</v>
      </c>
      <c r="D4757" s="5">
        <v>785105.95</v>
      </c>
      <c r="E4757" s="5">
        <v>910896.06</v>
      </c>
      <c r="F4757" s="5">
        <v>1239317.48</v>
      </c>
      <c r="G4757" s="5">
        <v>1251170.3899999999</v>
      </c>
      <c r="H4757" s="5">
        <v>1222879.25</v>
      </c>
      <c r="I4757" s="5">
        <v>1341188.1499999999</v>
      </c>
      <c r="J4757" s="12"/>
    </row>
    <row r="4758" spans="2:10" ht="16.5" thickTop="1" thickBot="1" x14ac:dyDescent="0.3">
      <c r="B4758" s="30" t="s">
        <v>563</v>
      </c>
      <c r="D4758" s="5"/>
      <c r="E4758" s="5"/>
      <c r="F4758" s="5"/>
      <c r="G4758" s="5"/>
      <c r="H4758" s="5"/>
      <c r="I4758" s="5"/>
      <c r="J4758" s="12"/>
    </row>
    <row r="4759" spans="2:10" ht="16.5" thickTop="1" thickBot="1" x14ac:dyDescent="0.3">
      <c r="B4759" s="31" t="s">
        <v>15</v>
      </c>
      <c r="C4759">
        <v>100</v>
      </c>
      <c r="D4759" s="5">
        <v>23038.68</v>
      </c>
      <c r="E4759" s="5">
        <v>5283.26</v>
      </c>
      <c r="F4759" s="5">
        <v>37383.74</v>
      </c>
      <c r="G4759" s="5">
        <v>44953.67</v>
      </c>
      <c r="H4759" s="5">
        <v>47428.29</v>
      </c>
      <c r="I4759" s="5">
        <v>59409.38</v>
      </c>
      <c r="J4759" s="12"/>
    </row>
    <row r="4760" spans="2:10" ht="16.5" thickTop="1" thickBot="1" x14ac:dyDescent="0.3">
      <c r="B4760" s="31" t="s">
        <v>16</v>
      </c>
      <c r="C4760">
        <v>135</v>
      </c>
      <c r="D4760" s="5">
        <v>85000</v>
      </c>
      <c r="E4760" s="5">
        <v>85000</v>
      </c>
      <c r="F4760" s="5">
        <v>85000</v>
      </c>
      <c r="G4760" s="5">
        <v>85000</v>
      </c>
      <c r="H4760" s="5">
        <v>5000</v>
      </c>
      <c r="I4760" s="5">
        <v>5000</v>
      </c>
      <c r="J4760" s="12"/>
    </row>
    <row r="4761" spans="2:10" ht="16.5" thickTop="1" thickBot="1" x14ac:dyDescent="0.3">
      <c r="B4761" s="31" t="s">
        <v>17</v>
      </c>
      <c r="C4761">
        <v>200</v>
      </c>
      <c r="D4761" s="5">
        <v>83000</v>
      </c>
      <c r="E4761" s="5">
        <v>51000</v>
      </c>
      <c r="F4761" s="5">
        <v>0</v>
      </c>
      <c r="G4761" s="5">
        <v>198.39</v>
      </c>
      <c r="H4761" s="5">
        <v>0</v>
      </c>
      <c r="I4761" s="5">
        <v>600</v>
      </c>
      <c r="J4761" s="12"/>
    </row>
    <row r="4762" spans="2:10" ht="16.5" thickTop="1" thickBot="1" x14ac:dyDescent="0.3">
      <c r="B4762" s="31" t="s">
        <v>18</v>
      </c>
      <c r="C4762">
        <v>220</v>
      </c>
      <c r="D4762" s="5">
        <v>2000</v>
      </c>
      <c r="E4762" s="5">
        <v>34000</v>
      </c>
      <c r="F4762" s="5">
        <v>85000</v>
      </c>
      <c r="G4762" s="5">
        <v>84801.61</v>
      </c>
      <c r="H4762" s="5">
        <v>5000</v>
      </c>
      <c r="I4762" s="5">
        <v>4400</v>
      </c>
      <c r="J4762" s="12"/>
    </row>
    <row r="4763" spans="2:10" ht="16.5" thickTop="1" thickBot="1" x14ac:dyDescent="0.3">
      <c r="B4763" s="31" t="s">
        <v>19</v>
      </c>
      <c r="C4763">
        <v>500</v>
      </c>
      <c r="D4763" s="5">
        <v>10565.26</v>
      </c>
      <c r="E4763" s="5">
        <v>6788.9800000000005</v>
      </c>
      <c r="F4763" s="5">
        <v>12785.24</v>
      </c>
      <c r="G4763" s="5">
        <v>7768.32</v>
      </c>
      <c r="H4763" s="5">
        <v>2474.62</v>
      </c>
      <c r="I4763" s="5">
        <v>12581.09</v>
      </c>
      <c r="J4763" s="12"/>
    </row>
    <row r="4764" spans="2:10" ht="16.5" thickTop="1" thickBot="1" x14ac:dyDescent="0.3">
      <c r="B4764" s="30" t="s">
        <v>564</v>
      </c>
      <c r="D4764" s="5"/>
      <c r="E4764" s="5"/>
      <c r="F4764" s="5"/>
      <c r="G4764" s="5"/>
      <c r="H4764" s="5"/>
      <c r="I4764" s="5"/>
      <c r="J4764" s="12"/>
    </row>
    <row r="4765" spans="2:10" ht="16.5" thickTop="1" thickBot="1" x14ac:dyDescent="0.3">
      <c r="B4765" s="31" t="s">
        <v>15</v>
      </c>
      <c r="C4765">
        <v>100</v>
      </c>
      <c r="D4765" s="5">
        <v>20628.45</v>
      </c>
      <c r="E4765" s="5">
        <v>15069.97</v>
      </c>
      <c r="F4765" s="5">
        <v>11280.86</v>
      </c>
      <c r="G4765" s="5">
        <v>29560.05</v>
      </c>
      <c r="H4765" s="5">
        <v>41342.080000000002</v>
      </c>
      <c r="I4765" s="5">
        <v>54848.41</v>
      </c>
      <c r="J4765" s="12"/>
    </row>
    <row r="4766" spans="2:10" ht="16.5" thickTop="1" thickBot="1" x14ac:dyDescent="0.3">
      <c r="B4766" s="31" t="s">
        <v>16</v>
      </c>
      <c r="C4766">
        <v>135</v>
      </c>
      <c r="D4766" s="5">
        <v>0</v>
      </c>
      <c r="E4766" s="5">
        <v>0</v>
      </c>
      <c r="F4766" s="5">
        <v>0</v>
      </c>
      <c r="G4766" s="5">
        <v>0</v>
      </c>
      <c r="H4766" s="5">
        <v>80000</v>
      </c>
      <c r="I4766" s="5">
        <v>80000</v>
      </c>
      <c r="J4766" s="12"/>
    </row>
    <row r="4767" spans="2:10" ht="16.5" thickTop="1" thickBot="1" x14ac:dyDescent="0.3">
      <c r="B4767" s="31" t="s">
        <v>18</v>
      </c>
      <c r="C4767">
        <v>220</v>
      </c>
      <c r="D4767" s="5">
        <v>0</v>
      </c>
      <c r="E4767" s="5">
        <v>0</v>
      </c>
      <c r="F4767" s="5">
        <v>0</v>
      </c>
      <c r="G4767" s="5">
        <v>0</v>
      </c>
      <c r="H4767" s="5">
        <v>80000</v>
      </c>
      <c r="I4767" s="5">
        <v>80000</v>
      </c>
      <c r="J4767" s="12"/>
    </row>
    <row r="4768" spans="2:10" ht="16.5" thickTop="1" thickBot="1" x14ac:dyDescent="0.3">
      <c r="B4768" s="31" t="s">
        <v>19</v>
      </c>
      <c r="C4768">
        <v>500</v>
      </c>
      <c r="D4768" s="5">
        <v>20702.009999999998</v>
      </c>
      <c r="E4768" s="5">
        <v>20897.120000000003</v>
      </c>
      <c r="F4768" s="5">
        <v>15526.130000000001</v>
      </c>
      <c r="G4768" s="5">
        <v>18279.190000000002</v>
      </c>
      <c r="H4768" s="5">
        <v>11782.029999999999</v>
      </c>
      <c r="I4768" s="5">
        <v>13506.33</v>
      </c>
      <c r="J4768" s="12"/>
    </row>
    <row r="4769" spans="2:10" ht="16.5" thickTop="1" thickBot="1" x14ac:dyDescent="0.3">
      <c r="B4769" s="30" t="s">
        <v>565</v>
      </c>
      <c r="D4769" s="5"/>
      <c r="E4769" s="5"/>
      <c r="F4769" s="5"/>
      <c r="G4769" s="5"/>
      <c r="H4769" s="5"/>
      <c r="I4769" s="5"/>
      <c r="J4769" s="12"/>
    </row>
    <row r="4770" spans="2:10" ht="16.5" thickTop="1" thickBot="1" x14ac:dyDescent="0.3">
      <c r="B4770" s="31" t="s">
        <v>15</v>
      </c>
      <c r="C4770">
        <v>100</v>
      </c>
      <c r="D4770" s="5">
        <v>0</v>
      </c>
      <c r="E4770" s="5">
        <v>0</v>
      </c>
      <c r="F4770" s="5">
        <v>0</v>
      </c>
      <c r="G4770" s="5">
        <v>0</v>
      </c>
      <c r="H4770" s="5">
        <v>0</v>
      </c>
      <c r="I4770" s="5">
        <v>14531.59</v>
      </c>
      <c r="J4770" s="12"/>
    </row>
    <row r="4771" spans="2:10" ht="16.5" thickTop="1" thickBot="1" x14ac:dyDescent="0.3">
      <c r="B4771" s="31" t="s">
        <v>16</v>
      </c>
      <c r="C4771">
        <v>135</v>
      </c>
      <c r="D4771" s="5">
        <v>0</v>
      </c>
      <c r="E4771" s="5">
        <v>0</v>
      </c>
      <c r="F4771" s="5">
        <v>0</v>
      </c>
      <c r="G4771" s="5">
        <v>0</v>
      </c>
      <c r="H4771" s="5">
        <v>0</v>
      </c>
      <c r="I4771" s="5">
        <v>285000</v>
      </c>
      <c r="J4771" s="12"/>
    </row>
    <row r="4772" spans="2:10" ht="16.5" thickTop="1" thickBot="1" x14ac:dyDescent="0.3">
      <c r="B4772" s="31" t="s">
        <v>17</v>
      </c>
      <c r="C4772">
        <v>200</v>
      </c>
      <c r="D4772" s="5">
        <v>0</v>
      </c>
      <c r="E4772" s="5">
        <v>0</v>
      </c>
      <c r="F4772" s="5">
        <v>0</v>
      </c>
      <c r="G4772" s="5">
        <v>0</v>
      </c>
      <c r="H4772" s="5">
        <v>0</v>
      </c>
      <c r="I4772" s="5">
        <v>272279.34999999998</v>
      </c>
      <c r="J4772" s="12"/>
    </row>
    <row r="4773" spans="2:10" ht="16.5" thickTop="1" thickBot="1" x14ac:dyDescent="0.3">
      <c r="B4773" s="31" t="s">
        <v>18</v>
      </c>
      <c r="C4773">
        <v>220</v>
      </c>
      <c r="D4773" s="5">
        <v>0</v>
      </c>
      <c r="E4773" s="5">
        <v>0</v>
      </c>
      <c r="F4773" s="5">
        <v>0</v>
      </c>
      <c r="G4773" s="5">
        <v>0</v>
      </c>
      <c r="H4773" s="5">
        <v>0</v>
      </c>
      <c r="I4773" s="5">
        <v>12720.650000000023</v>
      </c>
      <c r="J4773" s="12"/>
    </row>
    <row r="4774" spans="2:10" ht="16.5" thickTop="1" thickBot="1" x14ac:dyDescent="0.3">
      <c r="B4774" s="31" t="s">
        <v>19</v>
      </c>
      <c r="C4774">
        <v>500</v>
      </c>
      <c r="D4774" s="5">
        <v>0</v>
      </c>
      <c r="E4774" s="5">
        <v>0</v>
      </c>
      <c r="F4774" s="5">
        <v>0</v>
      </c>
      <c r="G4774" s="5">
        <v>0</v>
      </c>
      <c r="H4774" s="5">
        <v>0</v>
      </c>
      <c r="I4774" s="5">
        <v>286810.94</v>
      </c>
      <c r="J4774" s="12"/>
    </row>
    <row r="4775" spans="2:10" ht="16.5" thickTop="1" thickBot="1" x14ac:dyDescent="0.3">
      <c r="B4775" s="30" t="s">
        <v>566</v>
      </c>
      <c r="D4775" s="5"/>
      <c r="E4775" s="5"/>
      <c r="F4775" s="5"/>
      <c r="G4775" s="5"/>
      <c r="H4775" s="5"/>
      <c r="I4775" s="5"/>
      <c r="J4775" s="12"/>
    </row>
    <row r="4776" spans="2:10" ht="16.5" thickTop="1" thickBot="1" x14ac:dyDescent="0.3">
      <c r="B4776" s="31" t="s">
        <v>15</v>
      </c>
      <c r="C4776">
        <v>100</v>
      </c>
      <c r="D4776" s="5">
        <v>141543.6</v>
      </c>
      <c r="E4776" s="5">
        <v>785549.29</v>
      </c>
      <c r="F4776" s="5">
        <v>90300.94</v>
      </c>
      <c r="G4776" s="5">
        <v>145819.95000000001</v>
      </c>
      <c r="H4776" s="5">
        <v>149045.78</v>
      </c>
      <c r="I4776" s="5">
        <v>17616650.259999998</v>
      </c>
      <c r="J4776" s="12"/>
    </row>
    <row r="4777" spans="2:10" ht="16.5" thickTop="1" thickBot="1" x14ac:dyDescent="0.3">
      <c r="B4777" s="31" t="s">
        <v>16</v>
      </c>
      <c r="C4777">
        <v>135</v>
      </c>
      <c r="D4777" s="5">
        <v>15595440</v>
      </c>
      <c r="E4777" s="5">
        <v>23016234</v>
      </c>
      <c r="F4777" s="5">
        <v>24792888</v>
      </c>
      <c r="G4777" s="5">
        <v>18522623</v>
      </c>
      <c r="H4777" s="5">
        <v>19022623</v>
      </c>
      <c r="I4777" s="5">
        <v>19158401</v>
      </c>
      <c r="J4777" s="12"/>
    </row>
    <row r="4778" spans="2:10" ht="16.5" thickTop="1" thickBot="1" x14ac:dyDescent="0.3">
      <c r="B4778" s="31" t="s">
        <v>17</v>
      </c>
      <c r="C4778">
        <v>200</v>
      </c>
      <c r="D4778" s="5">
        <v>14446501.450000001</v>
      </c>
      <c r="E4778" s="5">
        <v>22641608.330000002</v>
      </c>
      <c r="F4778" s="5">
        <v>18804768.319999997</v>
      </c>
      <c r="G4778" s="5">
        <v>14852338.460000003</v>
      </c>
      <c r="H4778" s="5">
        <v>14684208.379999999</v>
      </c>
      <c r="I4778" s="5">
        <v>9462344.2800000012</v>
      </c>
      <c r="J4778" s="12"/>
    </row>
    <row r="4779" spans="2:10" ht="16.5" thickTop="1" thickBot="1" x14ac:dyDescent="0.3">
      <c r="B4779" s="31" t="s">
        <v>18</v>
      </c>
      <c r="C4779">
        <v>220</v>
      </c>
      <c r="D4779" s="5">
        <v>1148938.5499999989</v>
      </c>
      <c r="E4779" s="5">
        <v>374625.66999999806</v>
      </c>
      <c r="F4779" s="5">
        <v>5988119.6800000034</v>
      </c>
      <c r="G4779" s="5">
        <v>3670284.5399999972</v>
      </c>
      <c r="H4779" s="5">
        <v>4338414.620000001</v>
      </c>
      <c r="I4779" s="5">
        <v>9696056.7199999988</v>
      </c>
      <c r="J4779" s="12"/>
    </row>
    <row r="4780" spans="2:10" ht="16.5" thickTop="1" thickBot="1" x14ac:dyDescent="0.3">
      <c r="B4780" s="31" t="s">
        <v>19</v>
      </c>
      <c r="C4780">
        <v>500</v>
      </c>
      <c r="D4780" s="5">
        <v>14539005.700000001</v>
      </c>
      <c r="E4780" s="5">
        <v>23350613.73</v>
      </c>
      <c r="F4780" s="5">
        <v>18175642.84</v>
      </c>
      <c r="G4780" s="5">
        <v>14979097.189999999</v>
      </c>
      <c r="H4780" s="5">
        <v>14766333.129999999</v>
      </c>
      <c r="I4780" s="5">
        <v>19057142.860000003</v>
      </c>
      <c r="J4780" s="12"/>
    </row>
    <row r="4781" spans="2:10" ht="16.5" thickTop="1" thickBot="1" x14ac:dyDescent="0.3">
      <c r="B4781" s="30" t="s">
        <v>567</v>
      </c>
      <c r="D4781" s="5"/>
      <c r="E4781" s="5"/>
      <c r="F4781" s="5"/>
      <c r="G4781" s="5"/>
      <c r="H4781" s="5"/>
      <c r="I4781" s="5"/>
      <c r="J4781" s="12"/>
    </row>
    <row r="4782" spans="2:10" ht="16.5" thickTop="1" thickBot="1" x14ac:dyDescent="0.3">
      <c r="B4782" s="31" t="s">
        <v>15</v>
      </c>
      <c r="C4782">
        <v>100</v>
      </c>
      <c r="D4782" s="5">
        <v>1137715.4000000001</v>
      </c>
      <c r="E4782" s="5">
        <v>1202538.47</v>
      </c>
      <c r="F4782" s="5">
        <v>1278315.6299999999</v>
      </c>
      <c r="G4782" s="5">
        <v>779864.1</v>
      </c>
      <c r="H4782" s="5">
        <v>527946.51</v>
      </c>
      <c r="I4782" s="5">
        <v>87408.04</v>
      </c>
      <c r="J4782" s="12"/>
    </row>
    <row r="4783" spans="2:10" ht="16.5" thickTop="1" thickBot="1" x14ac:dyDescent="0.3">
      <c r="B4783" s="31" t="s">
        <v>16</v>
      </c>
      <c r="C4783">
        <v>135</v>
      </c>
      <c r="D4783" s="5">
        <v>451798</v>
      </c>
      <c r="E4783" s="5">
        <v>451798</v>
      </c>
      <c r="F4783" s="5">
        <v>605357</v>
      </c>
      <c r="G4783" s="5">
        <v>1187058</v>
      </c>
      <c r="H4783" s="5">
        <v>953306</v>
      </c>
      <c r="I4783" s="5">
        <v>732210</v>
      </c>
      <c r="J4783" s="12"/>
    </row>
    <row r="4784" spans="2:10" ht="16.5" thickTop="1" thickBot="1" x14ac:dyDescent="0.3">
      <c r="B4784" s="31" t="s">
        <v>17</v>
      </c>
      <c r="C4784">
        <v>200</v>
      </c>
      <c r="D4784" s="5">
        <v>436297.39</v>
      </c>
      <c r="E4784" s="5">
        <v>451798</v>
      </c>
      <c r="F4784" s="5">
        <v>407602.5</v>
      </c>
      <c r="G4784" s="5">
        <v>1186474.27</v>
      </c>
      <c r="H4784" s="5">
        <v>854923.54</v>
      </c>
      <c r="I4784" s="5">
        <v>701561.38</v>
      </c>
      <c r="J4784" s="12"/>
    </row>
    <row r="4785" spans="2:10" ht="16.5" thickTop="1" thickBot="1" x14ac:dyDescent="0.3">
      <c r="B4785" s="31" t="s">
        <v>18</v>
      </c>
      <c r="C4785">
        <v>220</v>
      </c>
      <c r="D4785" s="5">
        <v>15500.609999999986</v>
      </c>
      <c r="E4785" s="5">
        <v>0</v>
      </c>
      <c r="F4785" s="5">
        <v>197754.5</v>
      </c>
      <c r="G4785" s="5">
        <v>583.72999999998137</v>
      </c>
      <c r="H4785" s="5">
        <v>98382.459999999963</v>
      </c>
      <c r="I4785" s="5">
        <v>30648.619999999995</v>
      </c>
      <c r="J4785" s="12"/>
    </row>
    <row r="4786" spans="2:10" ht="16.5" thickTop="1" thickBot="1" x14ac:dyDescent="0.3">
      <c r="B4786" s="31" t="s">
        <v>19</v>
      </c>
      <c r="C4786">
        <v>500</v>
      </c>
      <c r="D4786" s="5">
        <v>506663.58000000007</v>
      </c>
      <c r="E4786" s="5">
        <v>516621.07</v>
      </c>
      <c r="F4786" s="5">
        <v>483379.66000000003</v>
      </c>
      <c r="G4786" s="5">
        <v>811709.74000000011</v>
      </c>
      <c r="H4786" s="5">
        <v>726692.95000000007</v>
      </c>
      <c r="I4786" s="5">
        <v>340905.91</v>
      </c>
      <c r="J4786" s="12"/>
    </row>
    <row r="4787" spans="2:10" ht="16.5" thickTop="1" thickBot="1" x14ac:dyDescent="0.3">
      <c r="B4787" s="30" t="s">
        <v>38</v>
      </c>
      <c r="D4787" s="5"/>
      <c r="E4787" s="5"/>
      <c r="F4787" s="5"/>
      <c r="G4787" s="5"/>
      <c r="H4787" s="5"/>
      <c r="I4787" s="5"/>
      <c r="J4787" s="12"/>
    </row>
    <row r="4788" spans="2:10" ht="16.5" thickTop="1" thickBot="1" x14ac:dyDescent="0.3">
      <c r="B4788" s="31" t="s">
        <v>15</v>
      </c>
      <c r="C4788">
        <v>100</v>
      </c>
      <c r="D4788" s="5">
        <v>7545028.1000000015</v>
      </c>
      <c r="E4788" s="5">
        <v>6174749.2299999995</v>
      </c>
      <c r="F4788" s="5">
        <v>12080017.370000001</v>
      </c>
      <c r="G4788" s="5">
        <v>14388077.189999998</v>
      </c>
      <c r="H4788" s="5">
        <v>7724742.6699999999</v>
      </c>
      <c r="I4788" s="5">
        <v>10603210.579999998</v>
      </c>
      <c r="J4788" s="12"/>
    </row>
    <row r="4789" spans="2:10" ht="16.5" thickTop="1" thickBot="1" x14ac:dyDescent="0.3">
      <c r="B4789" s="31" t="s">
        <v>16</v>
      </c>
      <c r="C4789">
        <v>135</v>
      </c>
      <c r="D4789" s="5">
        <v>290410518</v>
      </c>
      <c r="E4789" s="5">
        <v>295055319</v>
      </c>
      <c r="F4789" s="5">
        <v>277183065.95999998</v>
      </c>
      <c r="G4789" s="5">
        <v>298811780</v>
      </c>
      <c r="H4789" s="5">
        <v>296834718.00999999</v>
      </c>
      <c r="I4789" s="5">
        <v>301365629</v>
      </c>
      <c r="J4789" s="12"/>
    </row>
    <row r="4790" spans="2:10" ht="16.5" thickTop="1" thickBot="1" x14ac:dyDescent="0.3">
      <c r="B4790" s="31" t="s">
        <v>17</v>
      </c>
      <c r="C4790">
        <v>200</v>
      </c>
      <c r="D4790" s="5">
        <v>268818045.23999995</v>
      </c>
      <c r="E4790" s="5">
        <v>257649739.62999985</v>
      </c>
      <c r="F4790" s="5">
        <v>239143176.83999962</v>
      </c>
      <c r="G4790" s="5">
        <v>208071119.46000007</v>
      </c>
      <c r="H4790" s="5">
        <v>226751263.77999994</v>
      </c>
      <c r="I4790" s="5">
        <v>234928415.27999982</v>
      </c>
      <c r="J4790" s="12"/>
    </row>
    <row r="4791" spans="2:10" ht="16.5" thickTop="1" thickBot="1" x14ac:dyDescent="0.3">
      <c r="B4791" s="31" t="s">
        <v>18</v>
      </c>
      <c r="C4791">
        <v>220</v>
      </c>
      <c r="D4791" s="5">
        <v>21592472.76000005</v>
      </c>
      <c r="E4791" s="5">
        <v>37405579.370000154</v>
      </c>
      <c r="F4791" s="5">
        <v>38039889.120000362</v>
      </c>
      <c r="G4791" s="5">
        <v>90740660.539999932</v>
      </c>
      <c r="H4791" s="5">
        <v>70083454.230000049</v>
      </c>
      <c r="I4791" s="5">
        <v>66437213.720000178</v>
      </c>
      <c r="J4791" s="12"/>
    </row>
    <row r="4792" spans="2:10" ht="16.5" thickTop="1" thickBot="1" x14ac:dyDescent="0.3">
      <c r="B4792" s="31" t="s">
        <v>19</v>
      </c>
      <c r="C4792">
        <v>500</v>
      </c>
      <c r="D4792" s="5">
        <v>282279940.75999993</v>
      </c>
      <c r="E4792" s="5">
        <v>259378979.74999994</v>
      </c>
      <c r="F4792" s="5">
        <v>249293802.45999998</v>
      </c>
      <c r="G4792" s="5">
        <v>213988204.22000006</v>
      </c>
      <c r="H4792" s="5">
        <v>223317476.25999999</v>
      </c>
      <c r="I4792" s="5">
        <v>242598294.28999999</v>
      </c>
      <c r="J4792" s="12"/>
    </row>
    <row r="4793" spans="2:10" ht="16.5" thickTop="1" thickBot="1" x14ac:dyDescent="0.3">
      <c r="B4793" s="30" t="s">
        <v>86</v>
      </c>
      <c r="D4793" s="5"/>
      <c r="E4793" s="5"/>
      <c r="F4793" s="5"/>
      <c r="G4793" s="5"/>
      <c r="H4793" s="5"/>
      <c r="I4793" s="5"/>
      <c r="J4793" s="12"/>
    </row>
    <row r="4794" spans="2:10" ht="16.5" thickTop="1" thickBot="1" x14ac:dyDescent="0.3">
      <c r="B4794" s="31" t="s">
        <v>15</v>
      </c>
      <c r="C4794">
        <v>100</v>
      </c>
      <c r="D4794" s="5">
        <v>0</v>
      </c>
      <c r="E4794" s="5">
        <v>0</v>
      </c>
      <c r="F4794" s="5">
        <v>-532136.1</v>
      </c>
      <c r="G4794" s="5">
        <v>99702.69</v>
      </c>
      <c r="H4794" s="5">
        <v>54649.83</v>
      </c>
      <c r="I4794" s="5">
        <v>127061.16999999998</v>
      </c>
      <c r="J4794" s="12"/>
    </row>
    <row r="4795" spans="2:10" ht="16.5" thickTop="1" thickBot="1" x14ac:dyDescent="0.3">
      <c r="B4795" s="31" t="s">
        <v>16</v>
      </c>
      <c r="C4795">
        <v>135</v>
      </c>
      <c r="D4795" s="5">
        <v>0</v>
      </c>
      <c r="E4795" s="5">
        <v>0</v>
      </c>
      <c r="F4795" s="5">
        <v>13621612</v>
      </c>
      <c r="G4795" s="5">
        <v>6761464</v>
      </c>
      <c r="H4795" s="5">
        <v>25925667.689999998</v>
      </c>
      <c r="I4795" s="5">
        <v>22084840</v>
      </c>
      <c r="J4795" s="12"/>
    </row>
    <row r="4796" spans="2:10" ht="16.5" thickTop="1" thickBot="1" x14ac:dyDescent="0.3">
      <c r="B4796" s="31" t="s">
        <v>17</v>
      </c>
      <c r="C4796">
        <v>200</v>
      </c>
      <c r="D4796" s="5">
        <v>0</v>
      </c>
      <c r="E4796" s="5">
        <v>0</v>
      </c>
      <c r="F4796" s="5">
        <v>6360148.0999999996</v>
      </c>
      <c r="G4796" s="5">
        <v>5867307.8400000008</v>
      </c>
      <c r="H4796" s="5">
        <v>6149076.9799999995</v>
      </c>
      <c r="I4796" s="5">
        <v>16951052.110000003</v>
      </c>
      <c r="J4796" s="12"/>
    </row>
    <row r="4797" spans="2:10" ht="16.5" thickTop="1" thickBot="1" x14ac:dyDescent="0.3">
      <c r="B4797" s="31" t="s">
        <v>18</v>
      </c>
      <c r="C4797">
        <v>220</v>
      </c>
      <c r="D4797" s="5">
        <v>0</v>
      </c>
      <c r="E4797" s="5">
        <v>0</v>
      </c>
      <c r="F4797" s="5">
        <v>7261463.9000000004</v>
      </c>
      <c r="G4797" s="5">
        <v>894156.15999999922</v>
      </c>
      <c r="H4797" s="5">
        <v>19776590.709999997</v>
      </c>
      <c r="I4797" s="5">
        <v>5133787.8899999969</v>
      </c>
      <c r="J4797" s="12"/>
    </row>
    <row r="4798" spans="2:10" ht="16.5" thickTop="1" thickBot="1" x14ac:dyDescent="0.3">
      <c r="B4798" s="31" t="s">
        <v>19</v>
      </c>
      <c r="C4798">
        <v>500</v>
      </c>
      <c r="D4798" s="5">
        <v>0</v>
      </c>
      <c r="E4798" s="5">
        <v>0</v>
      </c>
      <c r="F4798" s="5">
        <v>6328012</v>
      </c>
      <c r="G4798" s="5">
        <v>6999146.6299999999</v>
      </c>
      <c r="H4798" s="5">
        <v>12469144.119999999</v>
      </c>
      <c r="I4798" s="5">
        <v>23388261.09</v>
      </c>
      <c r="J4798" s="12"/>
    </row>
    <row r="4799" spans="2:10" ht="16.5" thickTop="1" thickBot="1" x14ac:dyDescent="0.3">
      <c r="B4799" s="30" t="s">
        <v>568</v>
      </c>
      <c r="D4799" s="5"/>
      <c r="E4799" s="5"/>
      <c r="F4799" s="5"/>
      <c r="G4799" s="5"/>
      <c r="H4799" s="5"/>
      <c r="I4799" s="5"/>
      <c r="J4799" s="12"/>
    </row>
    <row r="4800" spans="2:10" ht="16.5" thickTop="1" thickBot="1" x14ac:dyDescent="0.3">
      <c r="B4800" s="31" t="s">
        <v>16</v>
      </c>
      <c r="C4800">
        <v>135</v>
      </c>
      <c r="D4800" s="5">
        <v>0</v>
      </c>
      <c r="E4800" s="5">
        <v>0</v>
      </c>
      <c r="F4800" s="5">
        <v>18706</v>
      </c>
      <c r="G4800" s="5">
        <v>0</v>
      </c>
      <c r="H4800" s="5">
        <v>0</v>
      </c>
      <c r="I4800" s="5">
        <v>0</v>
      </c>
      <c r="J4800" s="12"/>
    </row>
    <row r="4801" spans="2:10" ht="16.5" thickTop="1" thickBot="1" x14ac:dyDescent="0.3">
      <c r="B4801" s="31" t="s">
        <v>17</v>
      </c>
      <c r="C4801">
        <v>200</v>
      </c>
      <c r="D4801" s="5">
        <v>0</v>
      </c>
      <c r="E4801" s="5">
        <v>0</v>
      </c>
      <c r="F4801" s="5">
        <v>18705.78</v>
      </c>
      <c r="G4801" s="5">
        <v>0</v>
      </c>
      <c r="H4801" s="5">
        <v>0</v>
      </c>
      <c r="I4801" s="5">
        <v>0</v>
      </c>
      <c r="J4801" s="12"/>
    </row>
    <row r="4802" spans="2:10" ht="16.5" thickTop="1" thickBot="1" x14ac:dyDescent="0.3">
      <c r="B4802" s="31" t="s">
        <v>18</v>
      </c>
      <c r="C4802">
        <v>220</v>
      </c>
      <c r="D4802" s="5">
        <v>0</v>
      </c>
      <c r="E4802" s="5">
        <v>0</v>
      </c>
      <c r="F4802" s="5">
        <v>0.22000000000116415</v>
      </c>
      <c r="G4802" s="5">
        <v>0</v>
      </c>
      <c r="H4802" s="5">
        <v>0</v>
      </c>
      <c r="I4802" s="5">
        <v>0</v>
      </c>
      <c r="J4802" s="12"/>
    </row>
    <row r="4803" spans="2:10" ht="16.5" thickTop="1" thickBot="1" x14ac:dyDescent="0.3">
      <c r="B4803" s="31" t="s">
        <v>19</v>
      </c>
      <c r="C4803">
        <v>500</v>
      </c>
      <c r="D4803" s="5">
        <v>0</v>
      </c>
      <c r="E4803" s="5">
        <v>0</v>
      </c>
      <c r="F4803" s="5">
        <v>18705.78</v>
      </c>
      <c r="G4803" s="5">
        <v>0</v>
      </c>
      <c r="H4803" s="5">
        <v>0</v>
      </c>
      <c r="I4803" s="5">
        <v>0</v>
      </c>
      <c r="J4803" s="12"/>
    </row>
    <row r="4804" spans="2:10" ht="16.5" thickTop="1" thickBot="1" x14ac:dyDescent="0.3">
      <c r="B4804" s="30" t="s">
        <v>569</v>
      </c>
      <c r="D4804" s="5"/>
      <c r="E4804" s="5"/>
      <c r="F4804" s="5"/>
      <c r="G4804" s="5"/>
      <c r="H4804" s="5"/>
      <c r="I4804" s="5"/>
      <c r="J4804" s="12"/>
    </row>
    <row r="4805" spans="2:10" ht="16.5" thickTop="1" thickBot="1" x14ac:dyDescent="0.3">
      <c r="B4805" s="31" t="s">
        <v>15</v>
      </c>
      <c r="C4805">
        <v>100</v>
      </c>
      <c r="D4805" s="5">
        <v>0</v>
      </c>
      <c r="E4805" s="5">
        <v>0</v>
      </c>
      <c r="F4805" s="5">
        <v>8824</v>
      </c>
      <c r="G4805" s="5">
        <v>1.3</v>
      </c>
      <c r="H4805" s="5">
        <v>8084.13</v>
      </c>
      <c r="I4805" s="5">
        <v>8084.13</v>
      </c>
      <c r="J4805" s="12"/>
    </row>
    <row r="4806" spans="2:10" ht="16.5" thickTop="1" thickBot="1" x14ac:dyDescent="0.3">
      <c r="B4806" s="31" t="s">
        <v>16</v>
      </c>
      <c r="C4806">
        <v>135</v>
      </c>
      <c r="D4806" s="5">
        <v>0</v>
      </c>
      <c r="E4806" s="5">
        <v>0</v>
      </c>
      <c r="F4806" s="5">
        <v>1020234</v>
      </c>
      <c r="G4806" s="5">
        <v>3580636</v>
      </c>
      <c r="H4806" s="5">
        <v>1088866.3</v>
      </c>
      <c r="I4806" s="5">
        <v>0</v>
      </c>
      <c r="J4806" s="12"/>
    </row>
    <row r="4807" spans="2:10" ht="16.5" thickTop="1" thickBot="1" x14ac:dyDescent="0.3">
      <c r="B4807" s="31" t="s">
        <v>17</v>
      </c>
      <c r="C4807">
        <v>200</v>
      </c>
      <c r="D4807" s="5">
        <v>0</v>
      </c>
      <c r="E4807" s="5">
        <v>0</v>
      </c>
      <c r="F4807" s="5">
        <v>0</v>
      </c>
      <c r="G4807" s="5">
        <v>2491769.7000000002</v>
      </c>
      <c r="H4807" s="5">
        <v>1063894.17</v>
      </c>
      <c r="I4807" s="5">
        <v>0</v>
      </c>
      <c r="J4807" s="12"/>
    </row>
    <row r="4808" spans="2:10" ht="16.5" thickTop="1" thickBot="1" x14ac:dyDescent="0.3">
      <c r="B4808" s="31" t="s">
        <v>18</v>
      </c>
      <c r="C4808">
        <v>220</v>
      </c>
      <c r="D4808" s="5">
        <v>0</v>
      </c>
      <c r="E4808" s="5">
        <v>0</v>
      </c>
      <c r="F4808" s="5">
        <v>1020234</v>
      </c>
      <c r="G4808" s="5">
        <v>1088866.2999999998</v>
      </c>
      <c r="H4808" s="5">
        <v>24972.130000000121</v>
      </c>
      <c r="I4808" s="5">
        <v>0</v>
      </c>
      <c r="J4808" s="12"/>
    </row>
    <row r="4809" spans="2:10" ht="16.5" thickTop="1" thickBot="1" x14ac:dyDescent="0.3">
      <c r="B4809" s="31" t="s">
        <v>19</v>
      </c>
      <c r="C4809">
        <v>500</v>
      </c>
      <c r="D4809" s="5">
        <v>0</v>
      </c>
      <c r="E4809" s="5">
        <v>0</v>
      </c>
      <c r="F4809" s="5">
        <v>8824</v>
      </c>
      <c r="G4809" s="5">
        <v>2482947</v>
      </c>
      <c r="H4809" s="5">
        <v>1071977</v>
      </c>
      <c r="I4809" s="5">
        <v>0</v>
      </c>
      <c r="J4809" s="12"/>
    </row>
    <row r="4810" spans="2:10" ht="16.5" thickTop="1" thickBot="1" x14ac:dyDescent="0.3">
      <c r="B4810" s="30" t="s">
        <v>570</v>
      </c>
      <c r="D4810" s="5"/>
      <c r="E4810" s="5"/>
      <c r="F4810" s="5"/>
      <c r="G4810" s="5"/>
      <c r="H4810" s="5"/>
      <c r="I4810" s="5"/>
      <c r="J4810" s="12"/>
    </row>
    <row r="4811" spans="2:10" ht="16.5" thickTop="1" thickBot="1" x14ac:dyDescent="0.3">
      <c r="B4811" s="31" t="s">
        <v>15</v>
      </c>
      <c r="C4811">
        <v>100</v>
      </c>
      <c r="D4811" s="5">
        <v>0</v>
      </c>
      <c r="E4811" s="5">
        <v>0</v>
      </c>
      <c r="F4811" s="5">
        <v>0</v>
      </c>
      <c r="G4811" s="5">
        <v>5463.95</v>
      </c>
      <c r="H4811" s="5">
        <v>0</v>
      </c>
      <c r="I4811" s="5">
        <v>0</v>
      </c>
      <c r="J4811" s="12"/>
    </row>
    <row r="4812" spans="2:10" ht="16.5" thickTop="1" thickBot="1" x14ac:dyDescent="0.3">
      <c r="B4812" s="31" t="s">
        <v>16</v>
      </c>
      <c r="C4812">
        <v>135</v>
      </c>
      <c r="D4812" s="5">
        <v>0</v>
      </c>
      <c r="E4812" s="5">
        <v>0</v>
      </c>
      <c r="F4812" s="5">
        <v>508526</v>
      </c>
      <c r="G4812" s="5">
        <v>508526</v>
      </c>
      <c r="H4812" s="5">
        <v>201463.26</v>
      </c>
      <c r="I4812" s="5">
        <v>150000</v>
      </c>
      <c r="J4812" s="12"/>
    </row>
    <row r="4813" spans="2:10" ht="16.5" thickTop="1" thickBot="1" x14ac:dyDescent="0.3">
      <c r="B4813" s="31" t="s">
        <v>17</v>
      </c>
      <c r="C4813">
        <v>200</v>
      </c>
      <c r="D4813" s="5">
        <v>0</v>
      </c>
      <c r="E4813" s="5">
        <v>0</v>
      </c>
      <c r="F4813" s="5">
        <v>0</v>
      </c>
      <c r="G4813" s="5">
        <v>297073.25000000006</v>
      </c>
      <c r="H4813" s="5">
        <v>201462.21</v>
      </c>
      <c r="I4813" s="5">
        <v>0</v>
      </c>
      <c r="J4813" s="12"/>
    </row>
    <row r="4814" spans="2:10" ht="16.5" thickTop="1" thickBot="1" x14ac:dyDescent="0.3">
      <c r="B4814" s="31" t="s">
        <v>18</v>
      </c>
      <c r="C4814">
        <v>220</v>
      </c>
      <c r="D4814" s="5">
        <v>0</v>
      </c>
      <c r="E4814" s="5">
        <v>0</v>
      </c>
      <c r="F4814" s="5">
        <v>508526</v>
      </c>
      <c r="G4814" s="5">
        <v>211452.74999999994</v>
      </c>
      <c r="H4814" s="5">
        <v>1.0500000000174623</v>
      </c>
      <c r="I4814" s="5">
        <v>150000</v>
      </c>
      <c r="J4814" s="12"/>
    </row>
    <row r="4815" spans="2:10" ht="16.5" thickTop="1" thickBot="1" x14ac:dyDescent="0.3">
      <c r="B4815" s="31" t="s">
        <v>19</v>
      </c>
      <c r="C4815">
        <v>500</v>
      </c>
      <c r="D4815" s="5">
        <v>0</v>
      </c>
      <c r="E4815" s="5">
        <v>0</v>
      </c>
      <c r="F4815" s="5">
        <v>0</v>
      </c>
      <c r="G4815" s="5">
        <v>332485</v>
      </c>
      <c r="H4815" s="5">
        <v>222504.59</v>
      </c>
      <c r="I4815" s="5">
        <v>0</v>
      </c>
      <c r="J4815" s="12"/>
    </row>
    <row r="4816" spans="2:10" ht="16.5" thickTop="1" thickBot="1" x14ac:dyDescent="0.3">
      <c r="B4816" s="30" t="s">
        <v>261</v>
      </c>
      <c r="D4816" s="5"/>
      <c r="E4816" s="5"/>
      <c r="F4816" s="5"/>
      <c r="G4816" s="5"/>
      <c r="H4816" s="5"/>
      <c r="I4816" s="5"/>
      <c r="J4816" s="12"/>
    </row>
    <row r="4817" spans="2:10" ht="16.5" thickTop="1" thickBot="1" x14ac:dyDescent="0.3">
      <c r="B4817" s="31" t="s">
        <v>15</v>
      </c>
      <c r="C4817">
        <v>100</v>
      </c>
      <c r="D4817" s="5">
        <v>0</v>
      </c>
      <c r="E4817" s="5">
        <v>0</v>
      </c>
      <c r="F4817" s="5">
        <v>0.81</v>
      </c>
      <c r="G4817" s="5">
        <v>0</v>
      </c>
      <c r="H4817" s="5">
        <v>0</v>
      </c>
      <c r="I4817" s="5">
        <v>0</v>
      </c>
      <c r="J4817" s="12"/>
    </row>
    <row r="4818" spans="2:10" ht="16.5" thickTop="1" thickBot="1" x14ac:dyDescent="0.3">
      <c r="B4818" s="31" t="s">
        <v>16</v>
      </c>
      <c r="C4818">
        <v>135</v>
      </c>
      <c r="D4818" s="5">
        <v>0</v>
      </c>
      <c r="E4818" s="5">
        <v>0</v>
      </c>
      <c r="F4818" s="5">
        <v>5528249</v>
      </c>
      <c r="G4818" s="5">
        <v>20646400</v>
      </c>
      <c r="H4818" s="5">
        <v>0</v>
      </c>
      <c r="I4818" s="5">
        <v>0</v>
      </c>
      <c r="J4818" s="12"/>
    </row>
    <row r="4819" spans="2:10" ht="16.5" thickTop="1" thickBot="1" x14ac:dyDescent="0.3">
      <c r="B4819" s="31" t="s">
        <v>17</v>
      </c>
      <c r="C4819">
        <v>200</v>
      </c>
      <c r="D4819" s="5">
        <v>0</v>
      </c>
      <c r="E4819" s="5">
        <v>0</v>
      </c>
      <c r="F4819" s="5">
        <v>4348580.1900000004</v>
      </c>
      <c r="G4819" s="5">
        <v>6975732.6299999999</v>
      </c>
      <c r="H4819" s="5">
        <v>0</v>
      </c>
      <c r="I4819" s="5">
        <v>0</v>
      </c>
      <c r="J4819" s="12"/>
    </row>
    <row r="4820" spans="2:10" ht="16.5" thickTop="1" thickBot="1" x14ac:dyDescent="0.3">
      <c r="B4820" s="31" t="s">
        <v>18</v>
      </c>
      <c r="C4820">
        <v>220</v>
      </c>
      <c r="D4820" s="5">
        <v>0</v>
      </c>
      <c r="E4820" s="5">
        <v>0</v>
      </c>
      <c r="F4820" s="5">
        <v>1179668.8099999996</v>
      </c>
      <c r="G4820" s="5">
        <v>13670667.370000001</v>
      </c>
      <c r="H4820" s="5">
        <v>0</v>
      </c>
      <c r="I4820" s="5">
        <v>0</v>
      </c>
      <c r="J4820" s="12"/>
    </row>
    <row r="4821" spans="2:10" ht="16.5" thickTop="1" thickBot="1" x14ac:dyDescent="0.3">
      <c r="B4821" s="31" t="s">
        <v>19</v>
      </c>
      <c r="C4821">
        <v>500</v>
      </c>
      <c r="D4821" s="5">
        <v>0</v>
      </c>
      <c r="E4821" s="5">
        <v>0</v>
      </c>
      <c r="F4821" s="5">
        <v>4348581</v>
      </c>
      <c r="G4821" s="5">
        <v>6975732.54</v>
      </c>
      <c r="H4821" s="5">
        <v>0.16000000000349246</v>
      </c>
      <c r="I4821" s="5">
        <v>0</v>
      </c>
      <c r="J4821" s="12"/>
    </row>
    <row r="4822" spans="2:10" ht="16.5" thickTop="1" thickBot="1" x14ac:dyDescent="0.3">
      <c r="B4822" s="30" t="s">
        <v>571</v>
      </c>
      <c r="D4822" s="5"/>
      <c r="E4822" s="5"/>
      <c r="F4822" s="5"/>
      <c r="G4822" s="5"/>
      <c r="H4822" s="5"/>
      <c r="I4822" s="5"/>
      <c r="J4822" s="12"/>
    </row>
    <row r="4823" spans="2:10" ht="16.5" thickTop="1" thickBot="1" x14ac:dyDescent="0.3">
      <c r="B4823" s="31" t="s">
        <v>16</v>
      </c>
      <c r="C4823">
        <v>135</v>
      </c>
      <c r="D4823" s="5">
        <v>0</v>
      </c>
      <c r="E4823" s="5">
        <v>0</v>
      </c>
      <c r="F4823" s="5">
        <v>1854974</v>
      </c>
      <c r="G4823" s="5">
        <v>0</v>
      </c>
      <c r="H4823" s="5">
        <v>0</v>
      </c>
      <c r="I4823" s="5">
        <v>0</v>
      </c>
      <c r="J4823" s="12"/>
    </row>
    <row r="4824" spans="2:10" ht="16.5" thickTop="1" thickBot="1" x14ac:dyDescent="0.3">
      <c r="B4824" s="31" t="s">
        <v>17</v>
      </c>
      <c r="C4824">
        <v>200</v>
      </c>
      <c r="D4824" s="5">
        <v>0</v>
      </c>
      <c r="E4824" s="5">
        <v>0</v>
      </c>
      <c r="F4824" s="5">
        <v>1854974</v>
      </c>
      <c r="G4824" s="5">
        <v>0</v>
      </c>
      <c r="H4824" s="5">
        <v>0</v>
      </c>
      <c r="I4824" s="5">
        <v>0</v>
      </c>
      <c r="J4824" s="12"/>
    </row>
    <row r="4825" spans="2:10" ht="16.5" thickTop="1" thickBot="1" x14ac:dyDescent="0.3">
      <c r="B4825" s="31" t="s">
        <v>19</v>
      </c>
      <c r="C4825">
        <v>500</v>
      </c>
      <c r="D4825" s="5">
        <v>0</v>
      </c>
      <c r="E4825" s="5">
        <v>0</v>
      </c>
      <c r="F4825" s="5">
        <v>1854974</v>
      </c>
      <c r="G4825" s="5">
        <v>0</v>
      </c>
      <c r="H4825" s="5">
        <v>0</v>
      </c>
      <c r="I4825" s="5">
        <v>0</v>
      </c>
      <c r="J4825" s="12"/>
    </row>
    <row r="4826" spans="2:10" ht="16.5" thickTop="1" thickBot="1" x14ac:dyDescent="0.3">
      <c r="B4826" s="30" t="s">
        <v>87</v>
      </c>
      <c r="D4826" s="5"/>
      <c r="E4826" s="5"/>
      <c r="F4826" s="5"/>
      <c r="G4826" s="5"/>
      <c r="H4826" s="5"/>
      <c r="I4826" s="5"/>
      <c r="J4826" s="12"/>
    </row>
    <row r="4827" spans="2:10" ht="16.5" thickTop="1" thickBot="1" x14ac:dyDescent="0.3">
      <c r="B4827" s="31" t="s">
        <v>15</v>
      </c>
      <c r="C4827">
        <v>100</v>
      </c>
      <c r="D4827" s="5">
        <v>0</v>
      </c>
      <c r="E4827" s="5">
        <v>0</v>
      </c>
      <c r="F4827" s="5">
        <v>0.02</v>
      </c>
      <c r="G4827" s="5">
        <v>-1939802.0300000003</v>
      </c>
      <c r="H4827" s="5">
        <v>-1685798.3400000003</v>
      </c>
      <c r="I4827" s="5">
        <v>1462856.0500000003</v>
      </c>
      <c r="J4827" s="12"/>
    </row>
    <row r="4828" spans="2:10" ht="16.5" thickTop="1" thickBot="1" x14ac:dyDescent="0.3">
      <c r="B4828" s="31" t="s">
        <v>16</v>
      </c>
      <c r="C4828">
        <v>135</v>
      </c>
      <c r="D4828" s="5">
        <v>0</v>
      </c>
      <c r="E4828" s="5">
        <v>0</v>
      </c>
      <c r="F4828" s="5">
        <v>2000000</v>
      </c>
      <c r="G4828" s="5">
        <v>87936653</v>
      </c>
      <c r="H4828" s="5">
        <v>290605369</v>
      </c>
      <c r="I4828" s="5">
        <v>418645213</v>
      </c>
      <c r="J4828" s="12"/>
    </row>
    <row r="4829" spans="2:10" ht="16.5" thickTop="1" thickBot="1" x14ac:dyDescent="0.3">
      <c r="B4829" s="31" t="s">
        <v>17</v>
      </c>
      <c r="C4829">
        <v>200</v>
      </c>
      <c r="D4829" s="5">
        <v>0</v>
      </c>
      <c r="E4829" s="5">
        <v>0</v>
      </c>
      <c r="F4829" s="5">
        <v>27.98</v>
      </c>
      <c r="G4829" s="5">
        <v>42294371.430000007</v>
      </c>
      <c r="H4829" s="5">
        <v>198527313.59999996</v>
      </c>
      <c r="I4829" s="5">
        <v>152144981.75999996</v>
      </c>
      <c r="J4829" s="12"/>
    </row>
    <row r="4830" spans="2:10" ht="16.5" thickTop="1" thickBot="1" x14ac:dyDescent="0.3">
      <c r="B4830" s="31" t="s">
        <v>18</v>
      </c>
      <c r="C4830">
        <v>220</v>
      </c>
      <c r="D4830" s="5">
        <v>0</v>
      </c>
      <c r="E4830" s="5">
        <v>0</v>
      </c>
      <c r="F4830" s="5">
        <v>1999972.02</v>
      </c>
      <c r="G4830" s="5">
        <v>45642281.569999993</v>
      </c>
      <c r="H4830" s="5">
        <v>92078055.400000036</v>
      </c>
      <c r="I4830" s="5">
        <v>266500231.24000004</v>
      </c>
      <c r="J4830" s="12"/>
    </row>
    <row r="4831" spans="2:10" ht="16.5" thickTop="1" thickBot="1" x14ac:dyDescent="0.3">
      <c r="B4831" s="31" t="s">
        <v>19</v>
      </c>
      <c r="C4831">
        <v>500</v>
      </c>
      <c r="D4831" s="5">
        <v>0</v>
      </c>
      <c r="E4831" s="5">
        <v>0</v>
      </c>
      <c r="F4831" s="5">
        <v>28</v>
      </c>
      <c r="G4831" s="5">
        <v>45820059</v>
      </c>
      <c r="H4831" s="5">
        <v>236676677.12</v>
      </c>
      <c r="I4831" s="5">
        <v>195936227.27999997</v>
      </c>
      <c r="J4831" s="12"/>
    </row>
    <row r="4832" spans="2:10" ht="16.5" thickTop="1" thickBot="1" x14ac:dyDescent="0.3">
      <c r="B4832" s="30" t="s">
        <v>572</v>
      </c>
      <c r="D4832" s="5"/>
      <c r="E4832" s="5"/>
      <c r="F4832" s="5"/>
      <c r="G4832" s="5"/>
      <c r="H4832" s="5"/>
      <c r="I4832" s="5"/>
      <c r="J4832" s="12"/>
    </row>
    <row r="4833" spans="2:10" ht="16.5" thickTop="1" thickBot="1" x14ac:dyDescent="0.3">
      <c r="B4833" s="31" t="s">
        <v>15</v>
      </c>
      <c r="C4833">
        <v>100</v>
      </c>
      <c r="D4833" s="5">
        <v>0</v>
      </c>
      <c r="E4833" s="5">
        <v>0</v>
      </c>
      <c r="F4833" s="5">
        <v>0</v>
      </c>
      <c r="G4833" s="5">
        <v>-633340.5</v>
      </c>
      <c r="H4833" s="5">
        <v>725354.8899999999</v>
      </c>
      <c r="I4833" s="5">
        <v>157588.25</v>
      </c>
      <c r="J4833" s="12"/>
    </row>
    <row r="4834" spans="2:10" ht="16.5" thickTop="1" thickBot="1" x14ac:dyDescent="0.3">
      <c r="B4834" s="31" t="s">
        <v>16</v>
      </c>
      <c r="C4834">
        <v>135</v>
      </c>
      <c r="D4834" s="5">
        <v>0</v>
      </c>
      <c r="E4834" s="5">
        <v>0</v>
      </c>
      <c r="F4834" s="5">
        <v>0</v>
      </c>
      <c r="G4834" s="5">
        <v>30903976</v>
      </c>
      <c r="H4834" s="5">
        <v>70123029</v>
      </c>
      <c r="I4834" s="5">
        <v>71680056</v>
      </c>
      <c r="J4834" s="12"/>
    </row>
    <row r="4835" spans="2:10" ht="16.5" thickTop="1" thickBot="1" x14ac:dyDescent="0.3">
      <c r="B4835" s="31" t="s">
        <v>17</v>
      </c>
      <c r="C4835">
        <v>200</v>
      </c>
      <c r="D4835" s="5">
        <v>0</v>
      </c>
      <c r="E4835" s="5">
        <v>0</v>
      </c>
      <c r="F4835" s="5">
        <v>0</v>
      </c>
      <c r="G4835" s="5">
        <v>9517370.5000000019</v>
      </c>
      <c r="H4835" s="5">
        <v>32942072.47000001</v>
      </c>
      <c r="I4835" s="5">
        <v>33917329.239999995</v>
      </c>
      <c r="J4835" s="12"/>
    </row>
    <row r="4836" spans="2:10" ht="16.5" thickTop="1" thickBot="1" x14ac:dyDescent="0.3">
      <c r="B4836" s="31" t="s">
        <v>18</v>
      </c>
      <c r="C4836">
        <v>220</v>
      </c>
      <c r="D4836" s="5">
        <v>0</v>
      </c>
      <c r="E4836" s="5">
        <v>0</v>
      </c>
      <c r="F4836" s="5">
        <v>0</v>
      </c>
      <c r="G4836" s="5">
        <v>21386605.5</v>
      </c>
      <c r="H4836" s="5">
        <v>37180956.529999986</v>
      </c>
      <c r="I4836" s="5">
        <v>37762726.760000005</v>
      </c>
      <c r="J4836" s="12"/>
    </row>
    <row r="4837" spans="2:10" ht="16.5" thickTop="1" thickBot="1" x14ac:dyDescent="0.3">
      <c r="B4837" s="31" t="s">
        <v>19</v>
      </c>
      <c r="C4837">
        <v>500</v>
      </c>
      <c r="D4837" s="5">
        <v>0</v>
      </c>
      <c r="E4837" s="5">
        <v>0</v>
      </c>
      <c r="F4837" s="5">
        <v>0</v>
      </c>
      <c r="G4837" s="5">
        <v>8884030</v>
      </c>
      <c r="H4837" s="5">
        <v>34300767.859999999</v>
      </c>
      <c r="I4837" s="5">
        <v>33349562.600000001</v>
      </c>
      <c r="J4837" s="12"/>
    </row>
    <row r="4838" spans="2:10" ht="16.5" thickTop="1" thickBot="1" x14ac:dyDescent="0.3">
      <c r="B4838" s="30" t="s">
        <v>573</v>
      </c>
      <c r="D4838" s="5"/>
      <c r="E4838" s="5"/>
      <c r="F4838" s="5"/>
      <c r="G4838" s="5"/>
      <c r="H4838" s="5"/>
      <c r="I4838" s="5"/>
      <c r="J4838" s="12"/>
    </row>
    <row r="4839" spans="2:10" ht="16.5" thickTop="1" thickBot="1" x14ac:dyDescent="0.3">
      <c r="B4839" s="31" t="s">
        <v>16</v>
      </c>
      <c r="C4839">
        <v>135</v>
      </c>
      <c r="D4839" s="5">
        <v>0</v>
      </c>
      <c r="E4839" s="5">
        <v>0</v>
      </c>
      <c r="F4839" s="5">
        <v>0</v>
      </c>
      <c r="G4839" s="5">
        <v>264045</v>
      </c>
      <c r="H4839" s="5">
        <v>173913</v>
      </c>
      <c r="I4839" s="5">
        <v>0</v>
      </c>
      <c r="J4839" s="12"/>
    </row>
    <row r="4840" spans="2:10" ht="16.5" thickTop="1" thickBot="1" x14ac:dyDescent="0.3">
      <c r="B4840" s="31" t="s">
        <v>17</v>
      </c>
      <c r="C4840">
        <v>200</v>
      </c>
      <c r="D4840" s="5">
        <v>0</v>
      </c>
      <c r="E4840" s="5">
        <v>0</v>
      </c>
      <c r="F4840" s="5">
        <v>0</v>
      </c>
      <c r="G4840" s="5">
        <v>86605.64</v>
      </c>
      <c r="H4840" s="5">
        <v>173913</v>
      </c>
      <c r="I4840" s="5">
        <v>0</v>
      </c>
      <c r="J4840" s="12"/>
    </row>
    <row r="4841" spans="2:10" ht="16.5" thickTop="1" thickBot="1" x14ac:dyDescent="0.3">
      <c r="B4841" s="31" t="s">
        <v>18</v>
      </c>
      <c r="C4841">
        <v>220</v>
      </c>
      <c r="D4841" s="5">
        <v>0</v>
      </c>
      <c r="E4841" s="5">
        <v>0</v>
      </c>
      <c r="F4841" s="5">
        <v>0</v>
      </c>
      <c r="G4841" s="5">
        <v>177439.35999999999</v>
      </c>
      <c r="H4841" s="5">
        <v>0</v>
      </c>
      <c r="I4841" s="5">
        <v>0</v>
      </c>
      <c r="J4841" s="12"/>
    </row>
    <row r="4842" spans="2:10" ht="16.5" thickTop="1" thickBot="1" x14ac:dyDescent="0.3">
      <c r="B4842" s="31" t="s">
        <v>19</v>
      </c>
      <c r="C4842">
        <v>500</v>
      </c>
      <c r="D4842" s="5">
        <v>0</v>
      </c>
      <c r="E4842" s="5">
        <v>0</v>
      </c>
      <c r="F4842" s="5">
        <v>0</v>
      </c>
      <c r="G4842" s="5">
        <v>90132</v>
      </c>
      <c r="H4842" s="5">
        <v>173913</v>
      </c>
      <c r="I4842" s="5">
        <v>0</v>
      </c>
      <c r="J4842" s="12"/>
    </row>
    <row r="4843" spans="2:10" ht="16.5" thickTop="1" thickBot="1" x14ac:dyDescent="0.3">
      <c r="B4843" s="30" t="s">
        <v>574</v>
      </c>
      <c r="D4843" s="5"/>
      <c r="E4843" s="5"/>
      <c r="F4843" s="5"/>
      <c r="G4843" s="5"/>
      <c r="H4843" s="5"/>
      <c r="I4843" s="5"/>
      <c r="J4843" s="12"/>
    </row>
    <row r="4844" spans="2:10" ht="16.5" thickTop="1" thickBot="1" x14ac:dyDescent="0.3">
      <c r="B4844" s="31" t="s">
        <v>15</v>
      </c>
      <c r="C4844">
        <v>100</v>
      </c>
      <c r="D4844" s="5">
        <v>0</v>
      </c>
      <c r="E4844" s="5">
        <v>0</v>
      </c>
      <c r="F4844" s="5">
        <v>0</v>
      </c>
      <c r="G4844" s="5">
        <v>-122008.85</v>
      </c>
      <c r="H4844" s="5">
        <v>0</v>
      </c>
      <c r="I4844" s="5">
        <v>1200.71</v>
      </c>
      <c r="J4844" s="12"/>
    </row>
    <row r="4845" spans="2:10" ht="16.5" thickTop="1" thickBot="1" x14ac:dyDescent="0.3">
      <c r="B4845" s="31" t="s">
        <v>16</v>
      </c>
      <c r="C4845">
        <v>135</v>
      </c>
      <c r="D4845" s="5">
        <v>0</v>
      </c>
      <c r="E4845" s="5">
        <v>0</v>
      </c>
      <c r="F4845" s="5">
        <v>0</v>
      </c>
      <c r="G4845" s="5">
        <v>821208</v>
      </c>
      <c r="H4845" s="5">
        <v>690722</v>
      </c>
      <c r="I4845" s="5">
        <v>474300</v>
      </c>
      <c r="J4845" s="12"/>
    </row>
    <row r="4846" spans="2:10" ht="16.5" thickTop="1" thickBot="1" x14ac:dyDescent="0.3">
      <c r="B4846" s="31" t="s">
        <v>17</v>
      </c>
      <c r="C4846">
        <v>200</v>
      </c>
      <c r="D4846" s="5">
        <v>0</v>
      </c>
      <c r="E4846" s="5">
        <v>0</v>
      </c>
      <c r="F4846" s="5">
        <v>0</v>
      </c>
      <c r="G4846" s="5">
        <v>762854.85</v>
      </c>
      <c r="H4846" s="5">
        <v>487876.15</v>
      </c>
      <c r="I4846" s="5">
        <v>136728.06999999998</v>
      </c>
      <c r="J4846" s="12"/>
    </row>
    <row r="4847" spans="2:10" ht="16.5" thickTop="1" thickBot="1" x14ac:dyDescent="0.3">
      <c r="B4847" s="31" t="s">
        <v>18</v>
      </c>
      <c r="C4847">
        <v>220</v>
      </c>
      <c r="D4847" s="5">
        <v>0</v>
      </c>
      <c r="E4847" s="5">
        <v>0</v>
      </c>
      <c r="F4847" s="5">
        <v>0</v>
      </c>
      <c r="G4847" s="5">
        <v>58353.150000000023</v>
      </c>
      <c r="H4847" s="5">
        <v>202845.84999999998</v>
      </c>
      <c r="I4847" s="5">
        <v>337571.93000000005</v>
      </c>
      <c r="J4847" s="12"/>
    </row>
    <row r="4848" spans="2:10" ht="16.5" thickTop="1" thickBot="1" x14ac:dyDescent="0.3">
      <c r="B4848" s="31" t="s">
        <v>19</v>
      </c>
      <c r="C4848">
        <v>500</v>
      </c>
      <c r="D4848" s="5">
        <v>0</v>
      </c>
      <c r="E4848" s="5">
        <v>0</v>
      </c>
      <c r="F4848" s="5">
        <v>0</v>
      </c>
      <c r="G4848" s="5">
        <v>640846</v>
      </c>
      <c r="H4848" s="5">
        <v>609885</v>
      </c>
      <c r="I4848" s="5">
        <v>137928.78</v>
      </c>
      <c r="J4848" s="12"/>
    </row>
    <row r="4849" spans="2:10" ht="16.5" thickTop="1" thickBot="1" x14ac:dyDescent="0.3">
      <c r="B4849" s="30" t="s">
        <v>575</v>
      </c>
      <c r="D4849" s="5"/>
      <c r="E4849" s="5"/>
      <c r="F4849" s="5"/>
      <c r="G4849" s="5"/>
      <c r="H4849" s="5"/>
      <c r="I4849" s="5"/>
      <c r="J4849" s="12"/>
    </row>
    <row r="4850" spans="2:10" ht="16.5" thickTop="1" thickBot="1" x14ac:dyDescent="0.3">
      <c r="B4850" s="31" t="s">
        <v>15</v>
      </c>
      <c r="C4850">
        <v>100</v>
      </c>
      <c r="D4850" s="5">
        <v>0</v>
      </c>
      <c r="E4850" s="5">
        <v>0</v>
      </c>
      <c r="F4850" s="5">
        <v>0</v>
      </c>
      <c r="G4850" s="5">
        <v>1.68</v>
      </c>
      <c r="H4850" s="5">
        <v>0</v>
      </c>
      <c r="I4850" s="5">
        <v>0</v>
      </c>
      <c r="J4850" s="12"/>
    </row>
    <row r="4851" spans="2:10" ht="16.5" thickTop="1" thickBot="1" x14ac:dyDescent="0.3">
      <c r="B4851" s="31" t="s">
        <v>16</v>
      </c>
      <c r="C4851">
        <v>135</v>
      </c>
      <c r="D4851" s="5">
        <v>0</v>
      </c>
      <c r="E4851" s="5">
        <v>0</v>
      </c>
      <c r="F4851" s="5">
        <v>0</v>
      </c>
      <c r="G4851" s="5">
        <v>7416806</v>
      </c>
      <c r="H4851" s="5">
        <v>9190412</v>
      </c>
      <c r="I4851" s="5">
        <v>0</v>
      </c>
      <c r="J4851" s="12"/>
    </row>
    <row r="4852" spans="2:10" ht="16.5" thickTop="1" thickBot="1" x14ac:dyDescent="0.3">
      <c r="B4852" s="31" t="s">
        <v>17</v>
      </c>
      <c r="C4852">
        <v>200</v>
      </c>
      <c r="D4852" s="5">
        <v>0</v>
      </c>
      <c r="E4852" s="5">
        <v>0</v>
      </c>
      <c r="F4852" s="5">
        <v>0</v>
      </c>
      <c r="G4852" s="5">
        <v>7137063.3200000012</v>
      </c>
      <c r="H4852" s="5">
        <v>4852276.9799999995</v>
      </c>
      <c r="I4852" s="5">
        <v>0</v>
      </c>
      <c r="J4852" s="12"/>
    </row>
    <row r="4853" spans="2:10" ht="16.5" thickTop="1" thickBot="1" x14ac:dyDescent="0.3">
      <c r="B4853" s="31" t="s">
        <v>18</v>
      </c>
      <c r="C4853">
        <v>220</v>
      </c>
      <c r="D4853" s="5">
        <v>0</v>
      </c>
      <c r="E4853" s="5">
        <v>0</v>
      </c>
      <c r="F4853" s="5">
        <v>0</v>
      </c>
      <c r="G4853" s="5">
        <v>279742.67999999877</v>
      </c>
      <c r="H4853" s="5">
        <v>4338135.0200000005</v>
      </c>
      <c r="I4853" s="5">
        <v>0</v>
      </c>
      <c r="J4853" s="12"/>
    </row>
    <row r="4854" spans="2:10" ht="16.5" thickTop="1" thickBot="1" x14ac:dyDescent="0.3">
      <c r="B4854" s="31" t="s">
        <v>19</v>
      </c>
      <c r="C4854">
        <v>500</v>
      </c>
      <c r="D4854" s="5">
        <v>0</v>
      </c>
      <c r="E4854" s="5">
        <v>0</v>
      </c>
      <c r="F4854" s="5">
        <v>0</v>
      </c>
      <c r="G4854" s="5">
        <v>7137065</v>
      </c>
      <c r="H4854" s="5">
        <v>4852275.3</v>
      </c>
      <c r="I4854" s="5">
        <v>0</v>
      </c>
      <c r="J4854" s="12"/>
    </row>
    <row r="4855" spans="2:10" ht="16.5" thickTop="1" thickBot="1" x14ac:dyDescent="0.3">
      <c r="B4855" s="30" t="s">
        <v>576</v>
      </c>
      <c r="D4855" s="5"/>
      <c r="E4855" s="5"/>
      <c r="F4855" s="5"/>
      <c r="G4855" s="5"/>
      <c r="H4855" s="5"/>
      <c r="I4855" s="5"/>
      <c r="J4855" s="12"/>
    </row>
    <row r="4856" spans="2:10" ht="16.5" thickTop="1" thickBot="1" x14ac:dyDescent="0.3">
      <c r="B4856" s="31" t="s">
        <v>15</v>
      </c>
      <c r="C4856">
        <v>100</v>
      </c>
      <c r="D4856" s="5">
        <v>0</v>
      </c>
      <c r="E4856" s="5">
        <v>0</v>
      </c>
      <c r="F4856" s="5">
        <v>0</v>
      </c>
      <c r="G4856" s="5">
        <v>181435.71999999997</v>
      </c>
      <c r="H4856" s="5">
        <v>0</v>
      </c>
      <c r="I4856" s="5">
        <v>4930060.7500000009</v>
      </c>
      <c r="J4856" s="12"/>
    </row>
    <row r="4857" spans="2:10" ht="16.5" thickTop="1" thickBot="1" x14ac:dyDescent="0.3">
      <c r="B4857" s="31" t="s">
        <v>16</v>
      </c>
      <c r="C4857">
        <v>135</v>
      </c>
      <c r="D4857" s="5">
        <v>0</v>
      </c>
      <c r="E4857" s="5">
        <v>0</v>
      </c>
      <c r="F4857" s="5">
        <v>0</v>
      </c>
      <c r="G4857" s="5">
        <v>13724379.65</v>
      </c>
      <c r="H4857" s="5">
        <v>133244510.53</v>
      </c>
      <c r="I4857" s="5">
        <v>70737745.449999988</v>
      </c>
      <c r="J4857" s="12"/>
    </row>
    <row r="4858" spans="2:10" ht="16.5" thickTop="1" thickBot="1" x14ac:dyDescent="0.3">
      <c r="B4858" s="31" t="s">
        <v>17</v>
      </c>
      <c r="C4858">
        <v>200</v>
      </c>
      <c r="D4858" s="5">
        <v>0</v>
      </c>
      <c r="E4858" s="5">
        <v>0</v>
      </c>
      <c r="F4858" s="5">
        <v>0</v>
      </c>
      <c r="G4858" s="5">
        <v>13542943.93</v>
      </c>
      <c r="H4858" s="5">
        <v>133244510.53</v>
      </c>
      <c r="I4858" s="5">
        <v>6213671.6799999988</v>
      </c>
      <c r="J4858" s="12"/>
    </row>
    <row r="4859" spans="2:10" ht="16.5" thickTop="1" thickBot="1" x14ac:dyDescent="0.3">
      <c r="B4859" s="31" t="s">
        <v>18</v>
      </c>
      <c r="C4859">
        <v>220</v>
      </c>
      <c r="D4859" s="5">
        <v>0</v>
      </c>
      <c r="E4859" s="5">
        <v>0</v>
      </c>
      <c r="F4859" s="5">
        <v>0</v>
      </c>
      <c r="G4859" s="5">
        <v>181435.72000000067</v>
      </c>
      <c r="H4859" s="5">
        <v>0</v>
      </c>
      <c r="I4859" s="5">
        <v>64524073.769999988</v>
      </c>
      <c r="J4859" s="12"/>
    </row>
    <row r="4860" spans="2:10" ht="16.5" thickTop="1" thickBot="1" x14ac:dyDescent="0.3">
      <c r="B4860" s="30" t="s">
        <v>577</v>
      </c>
      <c r="D4860" s="5"/>
      <c r="E4860" s="5"/>
      <c r="F4860" s="5"/>
      <c r="G4860" s="5"/>
      <c r="H4860" s="5"/>
      <c r="I4860" s="5"/>
      <c r="J4860" s="12"/>
    </row>
    <row r="4861" spans="2:10" ht="16.5" thickTop="1" thickBot="1" x14ac:dyDescent="0.3">
      <c r="B4861" s="31" t="s">
        <v>15</v>
      </c>
      <c r="C4861">
        <v>100</v>
      </c>
      <c r="D4861" s="5">
        <v>0</v>
      </c>
      <c r="E4861" s="5">
        <v>0</v>
      </c>
      <c r="F4861" s="5">
        <v>0</v>
      </c>
      <c r="G4861" s="5">
        <v>0</v>
      </c>
      <c r="H4861" s="5">
        <v>0</v>
      </c>
      <c r="I4861" s="5">
        <v>4508.2</v>
      </c>
      <c r="J4861" s="12"/>
    </row>
    <row r="4862" spans="2:10" ht="16.5" thickTop="1" thickBot="1" x14ac:dyDescent="0.3">
      <c r="B4862" s="31" t="s">
        <v>16</v>
      </c>
      <c r="C4862">
        <v>135</v>
      </c>
      <c r="D4862" s="5">
        <v>0</v>
      </c>
      <c r="E4862" s="5">
        <v>0</v>
      </c>
      <c r="F4862" s="5">
        <v>0</v>
      </c>
      <c r="G4862" s="5">
        <v>0</v>
      </c>
      <c r="H4862" s="5">
        <v>449000</v>
      </c>
      <c r="I4862" s="5">
        <v>2403642</v>
      </c>
      <c r="J4862" s="12"/>
    </row>
    <row r="4863" spans="2:10" ht="16.5" thickTop="1" thickBot="1" x14ac:dyDescent="0.3">
      <c r="B4863" s="31" t="s">
        <v>17</v>
      </c>
      <c r="C4863">
        <v>200</v>
      </c>
      <c r="D4863" s="5">
        <v>0</v>
      </c>
      <c r="E4863" s="5">
        <v>0</v>
      </c>
      <c r="F4863" s="5">
        <v>0</v>
      </c>
      <c r="G4863" s="5">
        <v>0</v>
      </c>
      <c r="H4863" s="5">
        <v>64117.05000000001</v>
      </c>
      <c r="I4863" s="5">
        <v>673955</v>
      </c>
      <c r="J4863" s="12"/>
    </row>
    <row r="4864" spans="2:10" ht="16.5" thickTop="1" thickBot="1" x14ac:dyDescent="0.3">
      <c r="B4864" s="31" t="s">
        <v>18</v>
      </c>
      <c r="C4864">
        <v>220</v>
      </c>
      <c r="D4864" s="5">
        <v>0</v>
      </c>
      <c r="E4864" s="5">
        <v>0</v>
      </c>
      <c r="F4864" s="5">
        <v>0</v>
      </c>
      <c r="G4864" s="5">
        <v>0</v>
      </c>
      <c r="H4864" s="5">
        <v>384882.95</v>
      </c>
      <c r="I4864" s="5">
        <v>1729687</v>
      </c>
      <c r="J4864" s="12"/>
    </row>
    <row r="4865" spans="2:10" ht="16.5" thickTop="1" thickBot="1" x14ac:dyDescent="0.3">
      <c r="B4865" s="31" t="s">
        <v>19</v>
      </c>
      <c r="C4865">
        <v>500</v>
      </c>
      <c r="D4865" s="5">
        <v>0</v>
      </c>
      <c r="E4865" s="5">
        <v>0</v>
      </c>
      <c r="F4865" s="5">
        <v>0</v>
      </c>
      <c r="G4865" s="5">
        <v>0</v>
      </c>
      <c r="H4865" s="5">
        <v>68011</v>
      </c>
      <c r="I4865" s="5">
        <v>685972.66</v>
      </c>
      <c r="J4865" s="12"/>
    </row>
    <row r="4866" spans="2:10" ht="16.5" thickTop="1" thickBot="1" x14ac:dyDescent="0.3">
      <c r="B4866" s="30" t="s">
        <v>578</v>
      </c>
      <c r="D4866" s="5"/>
      <c r="E4866" s="5"/>
      <c r="F4866" s="5"/>
      <c r="G4866" s="5"/>
      <c r="H4866" s="5"/>
      <c r="I4866" s="5"/>
      <c r="J4866" s="12"/>
    </row>
    <row r="4867" spans="2:10" ht="16.5" thickTop="1" thickBot="1" x14ac:dyDescent="0.3">
      <c r="B4867" s="31" t="s">
        <v>15</v>
      </c>
      <c r="C4867">
        <v>100</v>
      </c>
      <c r="D4867" s="5">
        <v>0</v>
      </c>
      <c r="E4867" s="5">
        <v>0</v>
      </c>
      <c r="F4867" s="5">
        <v>0</v>
      </c>
      <c r="G4867" s="5">
        <v>0</v>
      </c>
      <c r="H4867" s="5">
        <v>-40527.880000000005</v>
      </c>
      <c r="I4867" s="5">
        <v>-31765.939999999995</v>
      </c>
      <c r="J4867" s="12"/>
    </row>
    <row r="4868" spans="2:10" ht="16.5" thickTop="1" thickBot="1" x14ac:dyDescent="0.3">
      <c r="B4868" s="31" t="s">
        <v>16</v>
      </c>
      <c r="C4868">
        <v>135</v>
      </c>
      <c r="D4868" s="5">
        <v>0</v>
      </c>
      <c r="E4868" s="5">
        <v>0</v>
      </c>
      <c r="F4868" s="5">
        <v>0</v>
      </c>
      <c r="G4868" s="5">
        <v>0</v>
      </c>
      <c r="H4868" s="5">
        <v>15342572</v>
      </c>
      <c r="I4868" s="5">
        <v>16870554</v>
      </c>
      <c r="J4868" s="12"/>
    </row>
    <row r="4869" spans="2:10" ht="16.5" thickTop="1" thickBot="1" x14ac:dyDescent="0.3">
      <c r="B4869" s="31" t="s">
        <v>17</v>
      </c>
      <c r="C4869">
        <v>200</v>
      </c>
      <c r="D4869" s="5">
        <v>0</v>
      </c>
      <c r="E4869" s="5">
        <v>0</v>
      </c>
      <c r="F4869" s="5">
        <v>0</v>
      </c>
      <c r="G4869" s="5">
        <v>0</v>
      </c>
      <c r="H4869" s="5">
        <v>1195494.8799999997</v>
      </c>
      <c r="I4869" s="5">
        <v>6225534.2500000037</v>
      </c>
      <c r="J4869" s="12"/>
    </row>
    <row r="4870" spans="2:10" ht="16.5" thickTop="1" thickBot="1" x14ac:dyDescent="0.3">
      <c r="B4870" s="31" t="s">
        <v>18</v>
      </c>
      <c r="C4870">
        <v>220</v>
      </c>
      <c r="D4870" s="5">
        <v>0</v>
      </c>
      <c r="E4870" s="5">
        <v>0</v>
      </c>
      <c r="F4870" s="5">
        <v>0</v>
      </c>
      <c r="G4870" s="5">
        <v>0</v>
      </c>
      <c r="H4870" s="5">
        <v>14147077.120000001</v>
      </c>
      <c r="I4870" s="5">
        <v>10645019.749999996</v>
      </c>
      <c r="J4870" s="12"/>
    </row>
    <row r="4871" spans="2:10" ht="16.5" thickTop="1" thickBot="1" x14ac:dyDescent="0.3">
      <c r="B4871" s="31" t="s">
        <v>19</v>
      </c>
      <c r="C4871">
        <v>500</v>
      </c>
      <c r="D4871" s="5">
        <v>0</v>
      </c>
      <c r="E4871" s="5">
        <v>0</v>
      </c>
      <c r="F4871" s="5">
        <v>0</v>
      </c>
      <c r="G4871" s="5">
        <v>0</v>
      </c>
      <c r="H4871" s="5">
        <v>1154967</v>
      </c>
      <c r="I4871" s="5">
        <v>6234296.1900000004</v>
      </c>
      <c r="J4871" s="12"/>
    </row>
    <row r="4872" spans="2:10" ht="16.5" thickTop="1" thickBot="1" x14ac:dyDescent="0.3">
      <c r="B4872" s="30" t="s">
        <v>40</v>
      </c>
      <c r="D4872" s="5"/>
      <c r="E4872" s="5"/>
      <c r="F4872" s="5"/>
      <c r="G4872" s="5"/>
      <c r="H4872" s="5"/>
      <c r="I4872" s="5"/>
      <c r="J4872" s="12"/>
    </row>
    <row r="4873" spans="2:10" ht="16.5" thickTop="1" thickBot="1" x14ac:dyDescent="0.3">
      <c r="B4873" s="31" t="s">
        <v>15</v>
      </c>
      <c r="C4873">
        <v>100</v>
      </c>
      <c r="D4873" s="5">
        <v>0</v>
      </c>
      <c r="E4873" s="5">
        <v>0</v>
      </c>
      <c r="F4873" s="5">
        <v>0</v>
      </c>
      <c r="G4873" s="5">
        <v>0</v>
      </c>
      <c r="H4873" s="5">
        <v>141953743.64000002</v>
      </c>
      <c r="I4873" s="5">
        <v>180173768.28</v>
      </c>
      <c r="J4873" s="12"/>
    </row>
    <row r="4874" spans="2:10" ht="16.5" thickTop="1" thickBot="1" x14ac:dyDescent="0.3">
      <c r="B4874" s="31" t="s">
        <v>16</v>
      </c>
      <c r="C4874">
        <v>135</v>
      </c>
      <c r="D4874" s="5">
        <v>0</v>
      </c>
      <c r="E4874" s="5">
        <v>0</v>
      </c>
      <c r="F4874" s="5">
        <v>0</v>
      </c>
      <c r="G4874" s="5">
        <v>0</v>
      </c>
      <c r="H4874" s="5">
        <v>152326284</v>
      </c>
      <c r="I4874" s="5">
        <v>218103743.64000002</v>
      </c>
      <c r="J4874" s="12"/>
    </row>
    <row r="4875" spans="2:10" ht="16.5" thickTop="1" thickBot="1" x14ac:dyDescent="0.3">
      <c r="B4875" s="31" t="s">
        <v>17</v>
      </c>
      <c r="C4875">
        <v>200</v>
      </c>
      <c r="D4875" s="5">
        <v>0</v>
      </c>
      <c r="E4875" s="5">
        <v>0</v>
      </c>
      <c r="F4875" s="5">
        <v>0</v>
      </c>
      <c r="G4875" s="5">
        <v>0</v>
      </c>
      <c r="H4875" s="5">
        <v>10372540.359999999</v>
      </c>
      <c r="I4875" s="5">
        <v>37934122.860000022</v>
      </c>
      <c r="J4875" s="12"/>
    </row>
    <row r="4876" spans="2:10" ht="16.5" thickTop="1" thickBot="1" x14ac:dyDescent="0.3">
      <c r="B4876" s="31" t="s">
        <v>18</v>
      </c>
      <c r="C4876">
        <v>220</v>
      </c>
      <c r="D4876" s="5">
        <v>0</v>
      </c>
      <c r="E4876" s="5">
        <v>0</v>
      </c>
      <c r="F4876" s="5">
        <v>0</v>
      </c>
      <c r="G4876" s="5">
        <v>0</v>
      </c>
      <c r="H4876" s="5">
        <v>141953743.63999999</v>
      </c>
      <c r="I4876" s="5">
        <v>180169620.78</v>
      </c>
      <c r="J4876" s="12"/>
    </row>
    <row r="4877" spans="2:10" ht="16.5" thickTop="1" thickBot="1" x14ac:dyDescent="0.3">
      <c r="B4877" s="31" t="s">
        <v>19</v>
      </c>
      <c r="C4877">
        <v>500</v>
      </c>
      <c r="D4877" s="5">
        <v>0</v>
      </c>
      <c r="E4877" s="5">
        <v>0</v>
      </c>
      <c r="F4877" s="5">
        <v>0</v>
      </c>
      <c r="G4877" s="5">
        <v>0</v>
      </c>
      <c r="H4877" s="5">
        <v>0</v>
      </c>
      <c r="I4877" s="5">
        <v>4147.5</v>
      </c>
      <c r="J4877" s="12"/>
    </row>
    <row r="4878" spans="2:10" ht="16.5" thickTop="1" thickBot="1" x14ac:dyDescent="0.3">
      <c r="B4878" s="30" t="s">
        <v>579</v>
      </c>
      <c r="D4878" s="5"/>
      <c r="E4878" s="5"/>
      <c r="F4878" s="5"/>
      <c r="G4878" s="5"/>
      <c r="H4878" s="5"/>
      <c r="I4878" s="5"/>
      <c r="J4878" s="12"/>
    </row>
    <row r="4879" spans="2:10" ht="16.5" thickTop="1" thickBot="1" x14ac:dyDescent="0.3">
      <c r="B4879" s="31" t="s">
        <v>16</v>
      </c>
      <c r="C4879">
        <v>135</v>
      </c>
      <c r="D4879" s="5">
        <v>0</v>
      </c>
      <c r="E4879" s="5">
        <v>0</v>
      </c>
      <c r="F4879" s="5">
        <v>0</v>
      </c>
      <c r="G4879" s="5">
        <v>0</v>
      </c>
      <c r="H4879" s="5">
        <v>5167520</v>
      </c>
      <c r="I4879" s="5">
        <v>0</v>
      </c>
      <c r="J4879" s="12"/>
    </row>
    <row r="4880" spans="2:10" ht="16.5" thickTop="1" thickBot="1" x14ac:dyDescent="0.3">
      <c r="B4880" s="31" t="s">
        <v>17</v>
      </c>
      <c r="C4880">
        <v>200</v>
      </c>
      <c r="D4880" s="5">
        <v>0</v>
      </c>
      <c r="E4880" s="5">
        <v>0</v>
      </c>
      <c r="F4880" s="5">
        <v>0</v>
      </c>
      <c r="G4880" s="5">
        <v>0</v>
      </c>
      <c r="H4880" s="5">
        <v>5167520</v>
      </c>
      <c r="I4880" s="5">
        <v>0</v>
      </c>
      <c r="J4880" s="12"/>
    </row>
    <row r="4881" spans="2:10" ht="16.5" thickTop="1" thickBot="1" x14ac:dyDescent="0.3">
      <c r="B4881" s="31" t="s">
        <v>19</v>
      </c>
      <c r="C4881">
        <v>500</v>
      </c>
      <c r="D4881" s="5">
        <v>0</v>
      </c>
      <c r="E4881" s="5">
        <v>0</v>
      </c>
      <c r="F4881" s="5">
        <v>0</v>
      </c>
      <c r="G4881" s="5">
        <v>0</v>
      </c>
      <c r="H4881" s="5">
        <v>5167520</v>
      </c>
      <c r="I4881" s="5">
        <v>0</v>
      </c>
      <c r="J4881" s="12"/>
    </row>
    <row r="4882" spans="2:10" ht="16.5" thickTop="1" thickBot="1" x14ac:dyDescent="0.3">
      <c r="B4882" s="30" t="s">
        <v>580</v>
      </c>
      <c r="D4882" s="5"/>
      <c r="E4882" s="5"/>
      <c r="F4882" s="5"/>
      <c r="G4882" s="5"/>
      <c r="H4882" s="5"/>
      <c r="I4882" s="5"/>
      <c r="J4882" s="12"/>
    </row>
    <row r="4883" spans="2:10" ht="16.5" thickTop="1" thickBot="1" x14ac:dyDescent="0.3">
      <c r="B4883" s="31" t="s">
        <v>15</v>
      </c>
      <c r="C4883">
        <v>100</v>
      </c>
      <c r="D4883" s="5">
        <v>0</v>
      </c>
      <c r="E4883" s="5">
        <v>0</v>
      </c>
      <c r="F4883" s="5">
        <v>0</v>
      </c>
      <c r="G4883" s="5">
        <v>0</v>
      </c>
      <c r="H4883" s="5">
        <v>37680.840000000004</v>
      </c>
      <c r="I4883" s="5">
        <v>-26950.020000000004</v>
      </c>
      <c r="J4883" s="12"/>
    </row>
    <row r="4884" spans="2:10" ht="16.5" thickTop="1" thickBot="1" x14ac:dyDescent="0.3">
      <c r="B4884" s="31" t="s">
        <v>16</v>
      </c>
      <c r="C4884">
        <v>135</v>
      </c>
      <c r="D4884" s="5">
        <v>0</v>
      </c>
      <c r="E4884" s="5">
        <v>0</v>
      </c>
      <c r="F4884" s="5">
        <v>0</v>
      </c>
      <c r="G4884" s="5">
        <v>0</v>
      </c>
      <c r="H4884" s="5">
        <v>3500000</v>
      </c>
      <c r="I4884" s="5">
        <v>5098434</v>
      </c>
      <c r="J4884" s="12"/>
    </row>
    <row r="4885" spans="2:10" ht="16.5" thickTop="1" thickBot="1" x14ac:dyDescent="0.3">
      <c r="B4885" s="31" t="s">
        <v>17</v>
      </c>
      <c r="C4885">
        <v>200</v>
      </c>
      <c r="D4885" s="5">
        <v>0</v>
      </c>
      <c r="E4885" s="5">
        <v>0</v>
      </c>
      <c r="F4885" s="5">
        <v>0</v>
      </c>
      <c r="G4885" s="5">
        <v>0</v>
      </c>
      <c r="H4885" s="5">
        <v>931670.16000000015</v>
      </c>
      <c r="I4885" s="5">
        <v>4658490.3000000026</v>
      </c>
      <c r="J4885" s="12"/>
    </row>
    <row r="4886" spans="2:10" ht="16.5" thickTop="1" thickBot="1" x14ac:dyDescent="0.3">
      <c r="B4886" s="31" t="s">
        <v>18</v>
      </c>
      <c r="C4886">
        <v>220</v>
      </c>
      <c r="D4886" s="5">
        <v>0</v>
      </c>
      <c r="E4886" s="5">
        <v>0</v>
      </c>
      <c r="F4886" s="5">
        <v>0</v>
      </c>
      <c r="G4886" s="5">
        <v>0</v>
      </c>
      <c r="H4886" s="5">
        <v>2568329.84</v>
      </c>
      <c r="I4886" s="5">
        <v>439943.69999999739</v>
      </c>
      <c r="J4886" s="12"/>
    </row>
    <row r="4887" spans="2:10" ht="16.5" thickTop="1" thickBot="1" x14ac:dyDescent="0.3">
      <c r="B4887" s="31" t="s">
        <v>19</v>
      </c>
      <c r="C4887">
        <v>500</v>
      </c>
      <c r="D4887" s="5">
        <v>0</v>
      </c>
      <c r="E4887" s="5">
        <v>0</v>
      </c>
      <c r="F4887" s="5">
        <v>0</v>
      </c>
      <c r="G4887" s="5">
        <v>0</v>
      </c>
      <c r="H4887" s="5">
        <v>969351</v>
      </c>
      <c r="I4887" s="5">
        <v>4593859.4399999995</v>
      </c>
      <c r="J4887" s="12"/>
    </row>
    <row r="4888" spans="2:10" ht="16.5" thickTop="1" thickBot="1" x14ac:dyDescent="0.3">
      <c r="B4888" s="30" t="s">
        <v>273</v>
      </c>
      <c r="D4888" s="5"/>
      <c r="E4888" s="5"/>
      <c r="F4888" s="5"/>
      <c r="G4888" s="5"/>
      <c r="H4888" s="5"/>
      <c r="I4888" s="5"/>
      <c r="J4888" s="12"/>
    </row>
    <row r="4889" spans="2:10" ht="16.5" thickTop="1" thickBot="1" x14ac:dyDescent="0.3">
      <c r="B4889" s="31" t="s">
        <v>15</v>
      </c>
      <c r="C4889">
        <v>100</v>
      </c>
      <c r="D4889" s="5">
        <v>0</v>
      </c>
      <c r="E4889" s="5">
        <v>0</v>
      </c>
      <c r="F4889" s="5">
        <v>0</v>
      </c>
      <c r="G4889" s="5">
        <v>0</v>
      </c>
      <c r="H4889" s="5">
        <v>198.4</v>
      </c>
      <c r="I4889" s="5">
        <v>1840.69</v>
      </c>
      <c r="J4889" s="12"/>
    </row>
    <row r="4890" spans="2:10" ht="16.5" thickTop="1" thickBot="1" x14ac:dyDescent="0.3">
      <c r="B4890" s="31" t="s">
        <v>16</v>
      </c>
      <c r="C4890">
        <v>135</v>
      </c>
      <c r="D4890" s="5">
        <v>0</v>
      </c>
      <c r="E4890" s="5">
        <v>0</v>
      </c>
      <c r="F4890" s="5">
        <v>0</v>
      </c>
      <c r="G4890" s="5">
        <v>0</v>
      </c>
      <c r="H4890" s="5">
        <v>3298945</v>
      </c>
      <c r="I4890" s="5">
        <v>0</v>
      </c>
      <c r="J4890" s="12"/>
    </row>
    <row r="4891" spans="2:10" ht="16.5" thickTop="1" thickBot="1" x14ac:dyDescent="0.3">
      <c r="B4891" s="31" t="s">
        <v>17</v>
      </c>
      <c r="C4891">
        <v>200</v>
      </c>
      <c r="D4891" s="5">
        <v>0</v>
      </c>
      <c r="E4891" s="5">
        <v>0</v>
      </c>
      <c r="F4891" s="5">
        <v>0</v>
      </c>
      <c r="G4891" s="5">
        <v>0</v>
      </c>
      <c r="H4891" s="5">
        <v>3134637.5999999996</v>
      </c>
      <c r="I4891" s="5">
        <v>0</v>
      </c>
      <c r="J4891" s="12"/>
    </row>
    <row r="4892" spans="2:10" ht="16.5" thickTop="1" thickBot="1" x14ac:dyDescent="0.3">
      <c r="B4892" s="31" t="s">
        <v>18</v>
      </c>
      <c r="C4892">
        <v>220</v>
      </c>
      <c r="D4892" s="5">
        <v>0</v>
      </c>
      <c r="E4892" s="5">
        <v>0</v>
      </c>
      <c r="F4892" s="5">
        <v>0</v>
      </c>
      <c r="G4892" s="5">
        <v>0</v>
      </c>
      <c r="H4892" s="5">
        <v>164307.40000000037</v>
      </c>
      <c r="I4892" s="5">
        <v>0</v>
      </c>
      <c r="J4892" s="12"/>
    </row>
    <row r="4893" spans="2:10" ht="16.5" thickTop="1" thickBot="1" x14ac:dyDescent="0.3">
      <c r="B4893" s="31" t="s">
        <v>19</v>
      </c>
      <c r="C4893">
        <v>500</v>
      </c>
      <c r="D4893" s="5">
        <v>0</v>
      </c>
      <c r="E4893" s="5">
        <v>0</v>
      </c>
      <c r="F4893" s="5">
        <v>0</v>
      </c>
      <c r="G4893" s="5">
        <v>0</v>
      </c>
      <c r="H4893" s="5">
        <v>3134836</v>
      </c>
      <c r="I4893" s="5">
        <v>1642.29</v>
      </c>
      <c r="J4893" s="12"/>
    </row>
    <row r="4894" spans="2:10" ht="16.5" thickTop="1" thickBot="1" x14ac:dyDescent="0.3">
      <c r="B4894" s="30" t="s">
        <v>581</v>
      </c>
      <c r="D4894" s="5"/>
      <c r="E4894" s="5"/>
      <c r="F4894" s="5"/>
      <c r="G4894" s="5"/>
      <c r="H4894" s="5"/>
      <c r="I4894" s="5"/>
      <c r="J4894" s="12"/>
    </row>
    <row r="4895" spans="2:10" ht="16.5" thickTop="1" thickBot="1" x14ac:dyDescent="0.3">
      <c r="B4895" s="31" t="s">
        <v>16</v>
      </c>
      <c r="C4895">
        <v>135</v>
      </c>
      <c r="D4895" s="5">
        <v>0</v>
      </c>
      <c r="E4895" s="5">
        <v>0</v>
      </c>
      <c r="F4895" s="5">
        <v>0</v>
      </c>
      <c r="G4895" s="5">
        <v>0</v>
      </c>
      <c r="H4895" s="5">
        <v>0</v>
      </c>
      <c r="I4895" s="5">
        <v>11479</v>
      </c>
      <c r="J4895" s="12"/>
    </row>
    <row r="4896" spans="2:10" ht="16.5" thickTop="1" thickBot="1" x14ac:dyDescent="0.3">
      <c r="B4896" s="31" t="s">
        <v>17</v>
      </c>
      <c r="C4896">
        <v>200</v>
      </c>
      <c r="D4896" s="5">
        <v>0</v>
      </c>
      <c r="E4896" s="5">
        <v>0</v>
      </c>
      <c r="F4896" s="5">
        <v>0</v>
      </c>
      <c r="G4896" s="5">
        <v>0</v>
      </c>
      <c r="H4896" s="5">
        <v>0</v>
      </c>
      <c r="I4896" s="5">
        <v>11479</v>
      </c>
      <c r="J4896" s="12"/>
    </row>
    <row r="4897" spans="2:10" ht="16.5" thickTop="1" thickBot="1" x14ac:dyDescent="0.3">
      <c r="B4897" s="31" t="s">
        <v>19</v>
      </c>
      <c r="C4897">
        <v>500</v>
      </c>
      <c r="D4897" s="5">
        <v>0</v>
      </c>
      <c r="E4897" s="5">
        <v>0</v>
      </c>
      <c r="F4897" s="5">
        <v>0</v>
      </c>
      <c r="G4897" s="5">
        <v>0</v>
      </c>
      <c r="H4897" s="5">
        <v>0</v>
      </c>
      <c r="I4897" s="5">
        <v>11479</v>
      </c>
      <c r="J4897" s="12"/>
    </row>
    <row r="4898" spans="2:10" ht="16.5" thickTop="1" thickBot="1" x14ac:dyDescent="0.3">
      <c r="B4898" s="30" t="s">
        <v>33</v>
      </c>
      <c r="D4898" s="5"/>
      <c r="E4898" s="5"/>
      <c r="F4898" s="5"/>
      <c r="G4898" s="5"/>
      <c r="H4898" s="5"/>
      <c r="I4898" s="5"/>
      <c r="J4898" s="12"/>
    </row>
    <row r="4899" spans="2:10" ht="16.5" thickTop="1" thickBot="1" x14ac:dyDescent="0.3">
      <c r="B4899" s="31" t="s">
        <v>15</v>
      </c>
      <c r="C4899">
        <v>100</v>
      </c>
      <c r="D4899" s="5">
        <v>0</v>
      </c>
      <c r="E4899" s="5">
        <v>0</v>
      </c>
      <c r="F4899" s="5">
        <v>5892653.5</v>
      </c>
      <c r="G4899" s="5">
        <v>51825643.57</v>
      </c>
      <c r="H4899" s="5">
        <v>1200</v>
      </c>
      <c r="I4899" s="5">
        <v>0</v>
      </c>
      <c r="J4899" s="12"/>
    </row>
    <row r="4900" spans="2:10" ht="16.5" thickTop="1" thickBot="1" x14ac:dyDescent="0.3">
      <c r="B4900" s="31" t="s">
        <v>16</v>
      </c>
      <c r="C4900">
        <v>135</v>
      </c>
      <c r="D4900" s="5">
        <v>0</v>
      </c>
      <c r="E4900" s="5">
        <v>0</v>
      </c>
      <c r="F4900" s="5">
        <v>6300497</v>
      </c>
      <c r="G4900" s="5">
        <v>194165561</v>
      </c>
      <c r="H4900" s="5">
        <v>49962552.879999988</v>
      </c>
      <c r="I4900" s="5">
        <v>0</v>
      </c>
      <c r="J4900" s="12"/>
    </row>
    <row r="4901" spans="2:10" ht="16.5" thickTop="1" thickBot="1" x14ac:dyDescent="0.3">
      <c r="B4901" s="31" t="s">
        <v>17</v>
      </c>
      <c r="C4901">
        <v>200</v>
      </c>
      <c r="D4901" s="5">
        <v>0</v>
      </c>
      <c r="E4901" s="5">
        <v>0</v>
      </c>
      <c r="F4901" s="5">
        <v>407843.5</v>
      </c>
      <c r="G4901" s="5">
        <v>142173142.07999972</v>
      </c>
      <c r="H4901" s="5">
        <v>49961352.87999998</v>
      </c>
      <c r="I4901" s="5">
        <v>0</v>
      </c>
      <c r="J4901" s="12"/>
    </row>
    <row r="4902" spans="2:10" ht="16.5" thickTop="1" thickBot="1" x14ac:dyDescent="0.3">
      <c r="B4902" s="31" t="s">
        <v>18</v>
      </c>
      <c r="C4902">
        <v>220</v>
      </c>
      <c r="D4902" s="5">
        <v>0</v>
      </c>
      <c r="E4902" s="5">
        <v>0</v>
      </c>
      <c r="F4902" s="5">
        <v>5892653.5</v>
      </c>
      <c r="G4902" s="5">
        <v>51992418.920000285</v>
      </c>
      <c r="H4902" s="5">
        <v>1200.0000000074506</v>
      </c>
      <c r="I4902" s="5">
        <v>0</v>
      </c>
      <c r="J4902" s="12"/>
    </row>
    <row r="4903" spans="2:10" ht="16.5" thickTop="1" thickBot="1" x14ac:dyDescent="0.3">
      <c r="B4903" s="31" t="s">
        <v>19</v>
      </c>
      <c r="C4903">
        <v>500</v>
      </c>
      <c r="D4903" s="5">
        <v>0</v>
      </c>
      <c r="E4903" s="5">
        <v>0</v>
      </c>
      <c r="F4903" s="5">
        <v>0</v>
      </c>
      <c r="G4903" s="5">
        <v>0</v>
      </c>
      <c r="H4903" s="5">
        <v>118869.71</v>
      </c>
      <c r="I4903" s="5">
        <v>0</v>
      </c>
      <c r="J4903" s="12"/>
    </row>
    <row r="4904" spans="2:10" ht="16.5" thickTop="1" thickBot="1" x14ac:dyDescent="0.3">
      <c r="B4904" s="30" t="s">
        <v>582</v>
      </c>
      <c r="D4904" s="5"/>
      <c r="E4904" s="5"/>
      <c r="F4904" s="5"/>
      <c r="G4904" s="5"/>
      <c r="H4904" s="5"/>
      <c r="I4904" s="5"/>
      <c r="J4904" s="12"/>
    </row>
    <row r="4905" spans="2:10" ht="16.5" thickTop="1" thickBot="1" x14ac:dyDescent="0.3">
      <c r="B4905" s="31" t="s">
        <v>16</v>
      </c>
      <c r="C4905">
        <v>135</v>
      </c>
      <c r="D4905" s="5">
        <v>0</v>
      </c>
      <c r="E4905" s="5">
        <v>0</v>
      </c>
      <c r="F4905" s="5">
        <v>0</v>
      </c>
      <c r="G4905" s="5">
        <v>0</v>
      </c>
      <c r="H4905" s="5">
        <v>0</v>
      </c>
      <c r="I4905" s="5">
        <v>822000</v>
      </c>
      <c r="J4905" s="12"/>
    </row>
    <row r="4906" spans="2:10" ht="16.5" thickTop="1" thickBot="1" x14ac:dyDescent="0.3">
      <c r="B4906" s="31" t="s">
        <v>18</v>
      </c>
      <c r="C4906">
        <v>220</v>
      </c>
      <c r="D4906" s="5">
        <v>0</v>
      </c>
      <c r="E4906" s="5">
        <v>0</v>
      </c>
      <c r="F4906" s="5">
        <v>0</v>
      </c>
      <c r="G4906" s="5">
        <v>0</v>
      </c>
      <c r="H4906" s="5">
        <v>0</v>
      </c>
      <c r="I4906" s="5">
        <v>822000</v>
      </c>
      <c r="J4906" s="12"/>
    </row>
    <row r="4907" spans="2:10" ht="16.5" thickTop="1" thickBot="1" x14ac:dyDescent="0.3">
      <c r="B4907" s="30" t="s">
        <v>583</v>
      </c>
      <c r="D4907" s="5"/>
      <c r="E4907" s="5"/>
      <c r="F4907" s="5"/>
      <c r="G4907" s="5"/>
      <c r="H4907" s="5"/>
      <c r="I4907" s="5"/>
      <c r="J4907" s="12"/>
    </row>
    <row r="4908" spans="2:10" ht="16.5" thickTop="1" thickBot="1" x14ac:dyDescent="0.3">
      <c r="B4908" s="31" t="s">
        <v>16</v>
      </c>
      <c r="C4908">
        <v>135</v>
      </c>
      <c r="D4908" s="5">
        <v>0</v>
      </c>
      <c r="E4908" s="5">
        <v>0</v>
      </c>
      <c r="F4908" s="5">
        <v>0</v>
      </c>
      <c r="G4908" s="5">
        <v>0</v>
      </c>
      <c r="H4908" s="5">
        <v>0</v>
      </c>
      <c r="I4908" s="5">
        <v>600000</v>
      </c>
      <c r="J4908" s="12"/>
    </row>
    <row r="4909" spans="2:10" ht="16.5" thickTop="1" thickBot="1" x14ac:dyDescent="0.3">
      <c r="B4909" s="31" t="s">
        <v>18</v>
      </c>
      <c r="C4909">
        <v>220</v>
      </c>
      <c r="D4909" s="5">
        <v>0</v>
      </c>
      <c r="E4909" s="5">
        <v>0</v>
      </c>
      <c r="F4909" s="5">
        <v>0</v>
      </c>
      <c r="G4909" s="5">
        <v>0</v>
      </c>
      <c r="H4909" s="5">
        <v>0</v>
      </c>
      <c r="I4909" s="5">
        <v>600000</v>
      </c>
      <c r="J4909" s="12"/>
    </row>
    <row r="4910" spans="2:10" ht="16.5" thickTop="1" thickBot="1" x14ac:dyDescent="0.3">
      <c r="B4910" s="30" t="s">
        <v>584</v>
      </c>
      <c r="D4910" s="5"/>
      <c r="E4910" s="5"/>
      <c r="F4910" s="5"/>
      <c r="G4910" s="5"/>
      <c r="H4910" s="5"/>
      <c r="I4910" s="5"/>
      <c r="J4910" s="12"/>
    </row>
    <row r="4911" spans="2:10" ht="16.5" thickTop="1" thickBot="1" x14ac:dyDescent="0.3">
      <c r="B4911" s="31" t="s">
        <v>16</v>
      </c>
      <c r="C4911">
        <v>135</v>
      </c>
      <c r="D4911" s="5">
        <v>0</v>
      </c>
      <c r="E4911" s="5">
        <v>0</v>
      </c>
      <c r="F4911" s="5">
        <v>0</v>
      </c>
      <c r="G4911" s="5">
        <v>0</v>
      </c>
      <c r="H4911" s="5">
        <v>0</v>
      </c>
      <c r="I4911" s="5">
        <v>1950000</v>
      </c>
      <c r="J4911" s="12"/>
    </row>
    <row r="4912" spans="2:10" ht="16.5" thickTop="1" thickBot="1" x14ac:dyDescent="0.3">
      <c r="B4912" s="31" t="s">
        <v>18</v>
      </c>
      <c r="C4912">
        <v>220</v>
      </c>
      <c r="D4912" s="5">
        <v>0</v>
      </c>
      <c r="E4912" s="5">
        <v>0</v>
      </c>
      <c r="F4912" s="5">
        <v>0</v>
      </c>
      <c r="G4912" s="5">
        <v>0</v>
      </c>
      <c r="H4912" s="5">
        <v>0</v>
      </c>
      <c r="I4912" s="5">
        <v>1950000</v>
      </c>
      <c r="J4912" s="12"/>
    </row>
    <row r="4913" spans="2:10" ht="16.5" thickTop="1" thickBot="1" x14ac:dyDescent="0.3">
      <c r="B4913" s="29" t="s">
        <v>585</v>
      </c>
      <c r="D4913" s="5"/>
      <c r="E4913" s="5"/>
      <c r="F4913" s="5"/>
      <c r="G4913" s="5"/>
      <c r="H4913" s="5"/>
      <c r="I4913" s="5"/>
      <c r="J4913" s="12"/>
    </row>
    <row r="4914" spans="2:10" ht="16.5" thickTop="1" thickBot="1" x14ac:dyDescent="0.3">
      <c r="B4914" s="30" t="s">
        <v>586</v>
      </c>
      <c r="D4914" s="5"/>
      <c r="E4914" s="5"/>
      <c r="F4914" s="5"/>
      <c r="G4914" s="5"/>
      <c r="H4914" s="5"/>
      <c r="I4914" s="5"/>
      <c r="J4914" s="12"/>
    </row>
    <row r="4915" spans="2:10" ht="16.5" thickTop="1" thickBot="1" x14ac:dyDescent="0.3">
      <c r="B4915" s="31" t="s">
        <v>15</v>
      </c>
      <c r="C4915">
        <v>100</v>
      </c>
      <c r="D4915" s="5">
        <v>1351.97</v>
      </c>
      <c r="E4915" s="5">
        <v>1878.96</v>
      </c>
      <c r="F4915" s="5">
        <v>1991.46</v>
      </c>
      <c r="G4915" s="5">
        <v>2078.96</v>
      </c>
      <c r="H4915" s="5">
        <v>2090.06</v>
      </c>
      <c r="I4915" s="5">
        <v>2090.06</v>
      </c>
      <c r="J4915" s="12"/>
    </row>
    <row r="4916" spans="2:10" ht="16.5" thickTop="1" thickBot="1" x14ac:dyDescent="0.3">
      <c r="B4916" s="31" t="s">
        <v>19</v>
      </c>
      <c r="C4916">
        <v>500</v>
      </c>
      <c r="D4916" s="5">
        <v>362.28</v>
      </c>
      <c r="E4916" s="5">
        <v>526.99</v>
      </c>
      <c r="F4916" s="5">
        <v>112.5</v>
      </c>
      <c r="G4916" s="5">
        <v>87.5</v>
      </c>
      <c r="H4916" s="5">
        <v>11.1</v>
      </c>
      <c r="I4916" s="5">
        <v>0</v>
      </c>
      <c r="J4916" s="12"/>
    </row>
    <row r="4917" spans="2:10" ht="16.5" thickTop="1" thickBot="1" x14ac:dyDescent="0.3">
      <c r="B4917" s="30" t="s">
        <v>587</v>
      </c>
      <c r="D4917" s="5"/>
      <c r="E4917" s="5"/>
      <c r="F4917" s="5"/>
      <c r="G4917" s="5"/>
      <c r="H4917" s="5"/>
      <c r="I4917" s="5"/>
      <c r="J4917" s="12"/>
    </row>
    <row r="4918" spans="2:10" ht="16.5" thickTop="1" thickBot="1" x14ac:dyDescent="0.3">
      <c r="B4918" s="31" t="s">
        <v>15</v>
      </c>
      <c r="C4918">
        <v>100</v>
      </c>
      <c r="D4918" s="5">
        <v>8857113.1999999993</v>
      </c>
      <c r="E4918" s="5">
        <v>11008043.1</v>
      </c>
      <c r="F4918" s="5">
        <v>12036185.5</v>
      </c>
      <c r="G4918" s="5">
        <v>14879970.23</v>
      </c>
      <c r="H4918" s="5">
        <v>14578107.470000001</v>
      </c>
      <c r="I4918" s="5">
        <v>13511838.59</v>
      </c>
      <c r="J4918" s="12"/>
    </row>
    <row r="4919" spans="2:10" ht="16.5" thickTop="1" thickBot="1" x14ac:dyDescent="0.3">
      <c r="B4919" s="31" t="s">
        <v>16</v>
      </c>
      <c r="C4919">
        <v>135</v>
      </c>
      <c r="D4919" s="5">
        <v>1000000</v>
      </c>
      <c r="E4919" s="5">
        <v>1000000</v>
      </c>
      <c r="F4919" s="5">
        <v>1000000</v>
      </c>
      <c r="G4919" s="5">
        <v>1545000</v>
      </c>
      <c r="H4919" s="5">
        <v>2535000</v>
      </c>
      <c r="I4919" s="5">
        <v>6035000</v>
      </c>
      <c r="J4919" s="12"/>
    </row>
    <row r="4920" spans="2:10" ht="16.5" thickTop="1" thickBot="1" x14ac:dyDescent="0.3">
      <c r="B4920" s="31" t="s">
        <v>17</v>
      </c>
      <c r="C4920">
        <v>200</v>
      </c>
      <c r="D4920" s="5">
        <v>24419.77</v>
      </c>
      <c r="E4920" s="5">
        <v>323801.36</v>
      </c>
      <c r="F4920" s="5">
        <v>988493.14</v>
      </c>
      <c r="G4920" s="5">
        <v>542913.1100000001</v>
      </c>
      <c r="H4920" s="5">
        <v>1223312.22</v>
      </c>
      <c r="I4920" s="5">
        <v>1856307.8399999996</v>
      </c>
      <c r="J4920" s="12"/>
    </row>
    <row r="4921" spans="2:10" ht="16.5" thickTop="1" thickBot="1" x14ac:dyDescent="0.3">
      <c r="B4921" s="31" t="s">
        <v>18</v>
      </c>
      <c r="C4921">
        <v>220</v>
      </c>
      <c r="D4921" s="5">
        <v>975580.23</v>
      </c>
      <c r="E4921" s="5">
        <v>676198.64</v>
      </c>
      <c r="F4921" s="5">
        <v>11506.859999999986</v>
      </c>
      <c r="G4921" s="5">
        <v>1002086.8899999999</v>
      </c>
      <c r="H4921" s="5">
        <v>1311687.78</v>
      </c>
      <c r="I4921" s="5">
        <v>4178692.16</v>
      </c>
      <c r="J4921" s="12"/>
    </row>
    <row r="4922" spans="2:10" ht="16.5" thickTop="1" thickBot="1" x14ac:dyDescent="0.3">
      <c r="B4922" s="31" t="s">
        <v>19</v>
      </c>
      <c r="C4922">
        <v>500</v>
      </c>
      <c r="D4922" s="5">
        <v>1416619.79</v>
      </c>
      <c r="E4922" s="5">
        <v>2474731.2599999998</v>
      </c>
      <c r="F4922" s="5">
        <v>2016635.54</v>
      </c>
      <c r="G4922" s="5">
        <v>3386697.84</v>
      </c>
      <c r="H4922" s="5">
        <v>921449.46</v>
      </c>
      <c r="I4922" s="5">
        <v>790038.96</v>
      </c>
      <c r="J4922" s="12"/>
    </row>
    <row r="4923" spans="2:10" ht="16.5" thickTop="1" thickBot="1" x14ac:dyDescent="0.3">
      <c r="B4923" s="30" t="s">
        <v>588</v>
      </c>
      <c r="D4923" s="5"/>
      <c r="E4923" s="5"/>
      <c r="F4923" s="5"/>
      <c r="G4923" s="5"/>
      <c r="H4923" s="5"/>
      <c r="I4923" s="5"/>
      <c r="J4923" s="12"/>
    </row>
    <row r="4924" spans="2:10" ht="16.5" thickTop="1" thickBot="1" x14ac:dyDescent="0.3">
      <c r="B4924" s="31" t="s">
        <v>15</v>
      </c>
      <c r="C4924">
        <v>100</v>
      </c>
      <c r="D4924" s="5">
        <v>17526914.170000002</v>
      </c>
      <c r="E4924" s="5">
        <v>367217.21</v>
      </c>
      <c r="F4924" s="5">
        <v>1533399.48</v>
      </c>
      <c r="G4924" s="5">
        <v>6140827.4500000002</v>
      </c>
      <c r="H4924" s="5">
        <v>10490219.15</v>
      </c>
      <c r="I4924" s="5">
        <v>12761780.18</v>
      </c>
      <c r="J4924" s="12"/>
    </row>
    <row r="4925" spans="2:10" ht="16.5" thickTop="1" thickBot="1" x14ac:dyDescent="0.3">
      <c r="B4925" s="31" t="s">
        <v>16</v>
      </c>
      <c r="C4925">
        <v>135</v>
      </c>
      <c r="D4925" s="5">
        <v>1265000</v>
      </c>
      <c r="E4925" s="5">
        <v>1265000</v>
      </c>
      <c r="F4925" s="5">
        <v>1265000</v>
      </c>
      <c r="G4925" s="5">
        <v>1265000</v>
      </c>
      <c r="H4925" s="5">
        <v>1294800</v>
      </c>
      <c r="I4925" s="5">
        <v>1294800</v>
      </c>
      <c r="J4925" s="12"/>
    </row>
    <row r="4926" spans="2:10" ht="16.5" thickTop="1" thickBot="1" x14ac:dyDescent="0.3">
      <c r="B4926" s="31" t="s">
        <v>17</v>
      </c>
      <c r="C4926">
        <v>200</v>
      </c>
      <c r="D4926" s="5">
        <v>642709.12</v>
      </c>
      <c r="E4926" s="5">
        <v>763404.75</v>
      </c>
      <c r="F4926" s="5">
        <v>699464.11</v>
      </c>
      <c r="G4926" s="5">
        <v>608598.82999999996</v>
      </c>
      <c r="H4926" s="5">
        <v>757326.14</v>
      </c>
      <c r="I4926" s="5">
        <v>586096.68000000005</v>
      </c>
      <c r="J4926" s="12"/>
    </row>
    <row r="4927" spans="2:10" ht="16.5" thickTop="1" thickBot="1" x14ac:dyDescent="0.3">
      <c r="B4927" s="31" t="s">
        <v>18</v>
      </c>
      <c r="C4927">
        <v>220</v>
      </c>
      <c r="D4927" s="5">
        <v>622290.88</v>
      </c>
      <c r="E4927" s="5">
        <v>501595.25</v>
      </c>
      <c r="F4927" s="5">
        <v>565535.89</v>
      </c>
      <c r="G4927" s="5">
        <v>656401.17000000004</v>
      </c>
      <c r="H4927" s="5">
        <v>537473.86</v>
      </c>
      <c r="I4927" s="5">
        <v>708703.32</v>
      </c>
      <c r="J4927" s="12"/>
    </row>
    <row r="4928" spans="2:10" ht="16.5" thickTop="1" thickBot="1" x14ac:dyDescent="0.3">
      <c r="B4928" s="31" t="s">
        <v>19</v>
      </c>
      <c r="C4928">
        <v>500</v>
      </c>
      <c r="D4928" s="5">
        <v>16462431.09</v>
      </c>
      <c r="E4928" s="5">
        <v>20410478.109999999</v>
      </c>
      <c r="F4928" s="5">
        <v>15354741.120000001</v>
      </c>
      <c r="G4928" s="5">
        <v>16343190.090000002</v>
      </c>
      <c r="H4928" s="5">
        <v>20106717.839999996</v>
      </c>
      <c r="I4928" s="5">
        <v>17857657.710000001</v>
      </c>
      <c r="J4928" s="12"/>
    </row>
    <row r="4929" spans="2:10" ht="16.5" thickTop="1" thickBot="1" x14ac:dyDescent="0.3">
      <c r="B4929" s="30" t="s">
        <v>589</v>
      </c>
      <c r="D4929" s="5"/>
      <c r="E4929" s="5"/>
      <c r="F4929" s="5"/>
      <c r="G4929" s="5"/>
      <c r="H4929" s="5"/>
      <c r="I4929" s="5"/>
      <c r="J4929" s="12"/>
    </row>
    <row r="4930" spans="2:10" ht="16.5" thickTop="1" thickBot="1" x14ac:dyDescent="0.3">
      <c r="B4930" s="31" t="s">
        <v>15</v>
      </c>
      <c r="C4930">
        <v>100</v>
      </c>
      <c r="D4930" s="5">
        <v>3544.15</v>
      </c>
      <c r="E4930" s="5">
        <v>3618.73</v>
      </c>
      <c r="F4930" s="5">
        <v>3694.69</v>
      </c>
      <c r="G4930" s="5">
        <v>3719.09</v>
      </c>
      <c r="H4930" s="5">
        <v>3726.26</v>
      </c>
      <c r="I4930" s="5">
        <v>3795.09</v>
      </c>
      <c r="J4930" s="12"/>
    </row>
    <row r="4931" spans="2:10" ht="16.5" thickTop="1" thickBot="1" x14ac:dyDescent="0.3">
      <c r="B4931" s="31" t="s">
        <v>19</v>
      </c>
      <c r="C4931">
        <v>500</v>
      </c>
      <c r="D4931" s="5">
        <v>44.31</v>
      </c>
      <c r="E4931" s="5">
        <v>74.58</v>
      </c>
      <c r="F4931" s="5">
        <v>75.959999999999994</v>
      </c>
      <c r="G4931" s="5">
        <v>24.4</v>
      </c>
      <c r="H4931" s="5">
        <v>7.17</v>
      </c>
      <c r="I4931" s="5">
        <v>68.83</v>
      </c>
      <c r="J4931" s="12"/>
    </row>
    <row r="4932" spans="2:10" ht="16.5" thickTop="1" thickBot="1" x14ac:dyDescent="0.3">
      <c r="B4932" s="30" t="s">
        <v>590</v>
      </c>
      <c r="D4932" s="5"/>
      <c r="E4932" s="5"/>
      <c r="F4932" s="5"/>
      <c r="G4932" s="5"/>
      <c r="H4932" s="5"/>
      <c r="I4932" s="5"/>
      <c r="J4932" s="12"/>
    </row>
    <row r="4933" spans="2:10" ht="16.5" thickTop="1" thickBot="1" x14ac:dyDescent="0.3">
      <c r="B4933" s="31" t="s">
        <v>15</v>
      </c>
      <c r="C4933">
        <v>100</v>
      </c>
      <c r="D4933" s="5">
        <v>1849539.25</v>
      </c>
      <c r="E4933" s="5">
        <v>2071087.61</v>
      </c>
      <c r="F4933" s="5">
        <v>2208551.0499999998</v>
      </c>
      <c r="G4933" s="5">
        <v>3330868.43</v>
      </c>
      <c r="H4933" s="5">
        <v>3398142.1</v>
      </c>
      <c r="I4933" s="5">
        <v>8509834.6600000001</v>
      </c>
      <c r="J4933" s="12"/>
    </row>
    <row r="4934" spans="2:10" ht="16.5" thickTop="1" thickBot="1" x14ac:dyDescent="0.3">
      <c r="B4934" s="31" t="s">
        <v>16</v>
      </c>
      <c r="C4934">
        <v>135</v>
      </c>
      <c r="D4934" s="5">
        <v>0</v>
      </c>
      <c r="E4934" s="5">
        <v>40332</v>
      </c>
      <c r="F4934" s="5">
        <v>69320</v>
      </c>
      <c r="G4934" s="5">
        <v>0</v>
      </c>
      <c r="H4934" s="5">
        <v>0</v>
      </c>
      <c r="I4934" s="5">
        <v>0</v>
      </c>
      <c r="J4934" s="12"/>
    </row>
    <row r="4935" spans="2:10" ht="16.5" thickTop="1" thickBot="1" x14ac:dyDescent="0.3">
      <c r="B4935" s="31" t="s">
        <v>18</v>
      </c>
      <c r="C4935">
        <v>220</v>
      </c>
      <c r="D4935" s="5">
        <v>0</v>
      </c>
      <c r="E4935" s="5">
        <v>40332</v>
      </c>
      <c r="F4935" s="5">
        <v>69320</v>
      </c>
      <c r="G4935" s="5">
        <v>0</v>
      </c>
      <c r="H4935" s="5">
        <v>0</v>
      </c>
      <c r="I4935" s="5">
        <v>0</v>
      </c>
      <c r="J4935" s="12"/>
    </row>
    <row r="4936" spans="2:10" ht="16.5" thickTop="1" thickBot="1" x14ac:dyDescent="0.3">
      <c r="B4936" s="31" t="s">
        <v>19</v>
      </c>
      <c r="C4936">
        <v>500</v>
      </c>
      <c r="D4936" s="5">
        <v>1520644.77</v>
      </c>
      <c r="E4936" s="5">
        <v>221548.36</v>
      </c>
      <c r="F4936" s="5">
        <v>137463.44</v>
      </c>
      <c r="G4936" s="5">
        <v>1122317.3799999999</v>
      </c>
      <c r="H4936" s="5">
        <v>67273.67</v>
      </c>
      <c r="I4936" s="5">
        <v>5111692.5599999996</v>
      </c>
      <c r="J4936" s="12"/>
    </row>
    <row r="4937" spans="2:10" ht="16.5" thickTop="1" thickBot="1" x14ac:dyDescent="0.3">
      <c r="B4937" s="30" t="s">
        <v>101</v>
      </c>
      <c r="D4937" s="5"/>
      <c r="E4937" s="5"/>
      <c r="F4937" s="5"/>
      <c r="G4937" s="5"/>
      <c r="H4937" s="5"/>
      <c r="I4937" s="5"/>
      <c r="J4937" s="12"/>
    </row>
    <row r="4938" spans="2:10" ht="16.5" thickTop="1" thickBot="1" x14ac:dyDescent="0.3">
      <c r="B4938" s="31" t="s">
        <v>15</v>
      </c>
      <c r="C4938">
        <v>100</v>
      </c>
      <c r="D4938" s="5">
        <v>0</v>
      </c>
      <c r="E4938" s="5">
        <v>0</v>
      </c>
      <c r="F4938" s="5">
        <v>0</v>
      </c>
      <c r="G4938" s="5">
        <v>0</v>
      </c>
      <c r="H4938" s="5">
        <v>0</v>
      </c>
      <c r="I4938" s="5">
        <v>1981.5</v>
      </c>
      <c r="J4938" s="12"/>
    </row>
    <row r="4939" spans="2:10" ht="16.5" thickTop="1" thickBot="1" x14ac:dyDescent="0.3">
      <c r="B4939" s="31" t="s">
        <v>19</v>
      </c>
      <c r="C4939">
        <v>500</v>
      </c>
      <c r="D4939" s="5">
        <v>0</v>
      </c>
      <c r="E4939" s="5">
        <v>0</v>
      </c>
      <c r="F4939" s="5">
        <v>0</v>
      </c>
      <c r="G4939" s="5">
        <v>0</v>
      </c>
      <c r="H4939" s="5">
        <v>0</v>
      </c>
      <c r="I4939" s="5">
        <v>1981.5</v>
      </c>
      <c r="J4939" s="12"/>
    </row>
    <row r="4940" spans="2:10" ht="16.5" thickTop="1" thickBot="1" x14ac:dyDescent="0.3">
      <c r="B4940" s="30" t="s">
        <v>591</v>
      </c>
      <c r="D4940" s="5"/>
      <c r="E4940" s="5"/>
      <c r="F4940" s="5"/>
      <c r="G4940" s="5"/>
      <c r="H4940" s="5"/>
      <c r="I4940" s="5"/>
      <c r="J4940" s="12"/>
    </row>
    <row r="4941" spans="2:10" ht="16.5" thickTop="1" thickBot="1" x14ac:dyDescent="0.3">
      <c r="B4941" s="31" t="s">
        <v>15</v>
      </c>
      <c r="C4941">
        <v>100</v>
      </c>
      <c r="D4941" s="5">
        <v>1459871.24</v>
      </c>
      <c r="E4941" s="5">
        <v>3315206.55</v>
      </c>
      <c r="F4941" s="5">
        <v>1887638.91</v>
      </c>
      <c r="G4941" s="5">
        <v>2413430.36</v>
      </c>
      <c r="H4941" s="5">
        <v>2752958.69</v>
      </c>
      <c r="I4941" s="5">
        <v>4279883.9800000004</v>
      </c>
      <c r="J4941" s="12"/>
    </row>
    <row r="4942" spans="2:10" ht="16.5" thickTop="1" thickBot="1" x14ac:dyDescent="0.3">
      <c r="B4942" s="30" t="s">
        <v>592</v>
      </c>
      <c r="D4942" s="5"/>
      <c r="E4942" s="5"/>
      <c r="F4942" s="5"/>
      <c r="G4942" s="5"/>
      <c r="H4942" s="5"/>
      <c r="I4942" s="5"/>
      <c r="J4942" s="12"/>
    </row>
    <row r="4943" spans="2:10" ht="16.5" thickTop="1" thickBot="1" x14ac:dyDescent="0.3">
      <c r="B4943" s="31" t="s">
        <v>16</v>
      </c>
      <c r="C4943">
        <v>135</v>
      </c>
      <c r="D4943" s="5">
        <v>14065627</v>
      </c>
      <c r="E4943" s="5">
        <v>14065627</v>
      </c>
      <c r="F4943" s="5">
        <v>14065627</v>
      </c>
      <c r="G4943" s="5">
        <v>14065627</v>
      </c>
      <c r="H4943" s="5">
        <v>14065627</v>
      </c>
      <c r="I4943" s="5">
        <v>14065627</v>
      </c>
      <c r="J4943" s="12"/>
    </row>
    <row r="4944" spans="2:10" ht="16.5" thickTop="1" thickBot="1" x14ac:dyDescent="0.3">
      <c r="B4944" s="31" t="s">
        <v>17</v>
      </c>
      <c r="C4944">
        <v>200</v>
      </c>
      <c r="D4944" s="5">
        <v>14065627</v>
      </c>
      <c r="E4944" s="5">
        <v>14065627</v>
      </c>
      <c r="F4944" s="5">
        <v>14065627</v>
      </c>
      <c r="G4944" s="5">
        <v>14065627</v>
      </c>
      <c r="H4944" s="5">
        <v>14065627</v>
      </c>
      <c r="I4944" s="5">
        <v>14065627</v>
      </c>
      <c r="J4944" s="12"/>
    </row>
    <row r="4945" spans="2:10" ht="16.5" thickTop="1" thickBot="1" x14ac:dyDescent="0.3">
      <c r="B4945" s="30" t="s">
        <v>593</v>
      </c>
      <c r="D4945" s="5"/>
      <c r="E4945" s="5"/>
      <c r="F4945" s="5"/>
      <c r="G4945" s="5"/>
      <c r="H4945" s="5"/>
      <c r="I4945" s="5"/>
      <c r="J4945" s="12"/>
    </row>
    <row r="4946" spans="2:10" ht="16.5" thickTop="1" thickBot="1" x14ac:dyDescent="0.3">
      <c r="B4946" s="31" t="s">
        <v>15</v>
      </c>
      <c r="C4946">
        <v>100</v>
      </c>
      <c r="D4946" s="5">
        <v>1136902.46</v>
      </c>
      <c r="E4946" s="5">
        <v>1341531.74</v>
      </c>
      <c r="F4946" s="5">
        <v>1587861.82</v>
      </c>
      <c r="G4946" s="5">
        <v>1802567.78</v>
      </c>
      <c r="H4946" s="5">
        <v>1992887.63</v>
      </c>
      <c r="I4946" s="5">
        <v>2211231.48</v>
      </c>
      <c r="J4946" s="12"/>
    </row>
    <row r="4947" spans="2:10" ht="16.5" thickTop="1" thickBot="1" x14ac:dyDescent="0.3">
      <c r="B4947" s="31" t="s">
        <v>16</v>
      </c>
      <c r="C4947">
        <v>135</v>
      </c>
      <c r="D4947" s="5">
        <v>814087</v>
      </c>
      <c r="E4947" s="5">
        <v>729975</v>
      </c>
      <c r="F4947" s="5">
        <v>265000</v>
      </c>
      <c r="G4947" s="5">
        <v>265000</v>
      </c>
      <c r="H4947" s="5">
        <v>265000</v>
      </c>
      <c r="I4947" s="5">
        <v>265000</v>
      </c>
      <c r="J4947" s="12"/>
    </row>
    <row r="4948" spans="2:10" ht="16.5" thickTop="1" thickBot="1" x14ac:dyDescent="0.3">
      <c r="B4948" s="31" t="s">
        <v>17</v>
      </c>
      <c r="C4948">
        <v>200</v>
      </c>
      <c r="D4948" s="5">
        <v>124111.54</v>
      </c>
      <c r="E4948" s="5">
        <v>43917.66</v>
      </c>
      <c r="F4948" s="5">
        <v>9370.6</v>
      </c>
      <c r="G4948" s="5">
        <v>24166.799999999999</v>
      </c>
      <c r="H4948" s="5">
        <v>38115.67</v>
      </c>
      <c r="I4948" s="5">
        <v>46523.68</v>
      </c>
      <c r="J4948" s="12"/>
    </row>
    <row r="4949" spans="2:10" ht="16.5" thickTop="1" thickBot="1" x14ac:dyDescent="0.3">
      <c r="B4949" s="31" t="s">
        <v>18</v>
      </c>
      <c r="C4949">
        <v>220</v>
      </c>
      <c r="D4949" s="5">
        <v>689975.46</v>
      </c>
      <c r="E4949" s="5">
        <v>686057.34</v>
      </c>
      <c r="F4949" s="5">
        <v>255629.4</v>
      </c>
      <c r="G4949" s="5">
        <v>240833.2</v>
      </c>
      <c r="H4949" s="5">
        <v>226884.33000000002</v>
      </c>
      <c r="I4949" s="5">
        <v>218476.32</v>
      </c>
      <c r="J4949" s="12"/>
    </row>
    <row r="4950" spans="2:10" ht="16.5" thickTop="1" thickBot="1" x14ac:dyDescent="0.3">
      <c r="B4950" s="31" t="s">
        <v>19</v>
      </c>
      <c r="C4950">
        <v>500</v>
      </c>
      <c r="D4950" s="5">
        <v>32868.86</v>
      </c>
      <c r="E4950" s="5">
        <v>23546.94</v>
      </c>
      <c r="F4950" s="5">
        <v>30700.68</v>
      </c>
      <c r="G4950" s="5">
        <v>13872.76</v>
      </c>
      <c r="H4950" s="5">
        <v>3435.52</v>
      </c>
      <c r="I4950" s="5">
        <v>39867.53</v>
      </c>
      <c r="J4950" s="12"/>
    </row>
    <row r="4951" spans="2:10" ht="16.5" thickTop="1" thickBot="1" x14ac:dyDescent="0.3">
      <c r="B4951" s="30" t="s">
        <v>594</v>
      </c>
      <c r="D4951" s="5"/>
      <c r="E4951" s="5"/>
      <c r="F4951" s="5"/>
      <c r="G4951" s="5"/>
      <c r="H4951" s="5"/>
      <c r="I4951" s="5"/>
      <c r="J4951" s="12"/>
    </row>
    <row r="4952" spans="2:10" ht="16.5" thickTop="1" thickBot="1" x14ac:dyDescent="0.3">
      <c r="B4952" s="31" t="s">
        <v>15</v>
      </c>
      <c r="C4952">
        <v>100</v>
      </c>
      <c r="D4952" s="5">
        <v>30217294.789999999</v>
      </c>
      <c r="E4952" s="5">
        <v>53114818.5</v>
      </c>
      <c r="F4952" s="5">
        <v>6633432.71</v>
      </c>
      <c r="G4952" s="5">
        <v>92455213.710000008</v>
      </c>
      <c r="H4952" s="5">
        <v>148160535.15000001</v>
      </c>
      <c r="I4952" s="5">
        <v>229922180.16</v>
      </c>
      <c r="J4952" s="12"/>
    </row>
    <row r="4953" spans="2:10" ht="16.5" thickTop="1" thickBot="1" x14ac:dyDescent="0.3">
      <c r="B4953" s="31" t="s">
        <v>16</v>
      </c>
      <c r="C4953">
        <v>135</v>
      </c>
      <c r="D4953" s="5">
        <v>399844323</v>
      </c>
      <c r="E4953" s="5">
        <v>410279068</v>
      </c>
      <c r="F4953" s="5">
        <v>408419831</v>
      </c>
      <c r="G4953" s="5">
        <v>567403148</v>
      </c>
      <c r="H4953" s="5">
        <v>629360327</v>
      </c>
      <c r="I4953" s="5">
        <v>626102702</v>
      </c>
      <c r="J4953" s="12"/>
    </row>
    <row r="4954" spans="2:10" ht="16.5" thickTop="1" thickBot="1" x14ac:dyDescent="0.3">
      <c r="B4954" s="31" t="s">
        <v>17</v>
      </c>
      <c r="C4954">
        <v>200</v>
      </c>
      <c r="D4954" s="5">
        <v>399844323</v>
      </c>
      <c r="E4954" s="5">
        <v>373000000</v>
      </c>
      <c r="F4954" s="5">
        <v>381400000</v>
      </c>
      <c r="G4954" s="5">
        <v>566356986.22000003</v>
      </c>
      <c r="H4954" s="5">
        <v>629360326.3900001</v>
      </c>
      <c r="I4954" s="5">
        <v>626102701.38</v>
      </c>
      <c r="J4954" s="12"/>
    </row>
    <row r="4955" spans="2:10" ht="16.5" thickTop="1" thickBot="1" x14ac:dyDescent="0.3">
      <c r="B4955" s="31" t="s">
        <v>18</v>
      </c>
      <c r="C4955">
        <v>220</v>
      </c>
      <c r="D4955" s="5">
        <v>0</v>
      </c>
      <c r="E4955" s="5">
        <v>37279068</v>
      </c>
      <c r="F4955" s="5">
        <v>27019831</v>
      </c>
      <c r="G4955" s="5">
        <v>1046161.7799999714</v>
      </c>
      <c r="H4955" s="5">
        <v>0.6099998950958252</v>
      </c>
      <c r="I4955" s="5">
        <v>0.62000000476837158</v>
      </c>
      <c r="J4955" s="12"/>
    </row>
    <row r="4956" spans="2:10" ht="16.5" thickTop="1" thickBot="1" x14ac:dyDescent="0.3">
      <c r="B4956" s="31" t="s">
        <v>19</v>
      </c>
      <c r="C4956">
        <v>500</v>
      </c>
      <c r="D4956" s="5">
        <v>402005706.87</v>
      </c>
      <c r="E4956" s="5">
        <v>359090753.38999999</v>
      </c>
      <c r="F4956" s="5">
        <v>321429519.46999997</v>
      </c>
      <c r="G4956" s="5">
        <v>641051603.92999995</v>
      </c>
      <c r="H4956" s="5">
        <v>670065647.83000004</v>
      </c>
      <c r="I4956" s="5">
        <v>692864346.38999999</v>
      </c>
      <c r="J4956" s="12"/>
    </row>
    <row r="4957" spans="2:10" ht="16.5" thickTop="1" thickBot="1" x14ac:dyDescent="0.3">
      <c r="B4957" s="30" t="s">
        <v>595</v>
      </c>
      <c r="D4957" s="5"/>
      <c r="E4957" s="5"/>
      <c r="F4957" s="5"/>
      <c r="G4957" s="5"/>
      <c r="H4957" s="5"/>
      <c r="I4957" s="5"/>
      <c r="J4957" s="12"/>
    </row>
    <row r="4958" spans="2:10" ht="16.5" thickTop="1" thickBot="1" x14ac:dyDescent="0.3">
      <c r="B4958" s="31" t="s">
        <v>15</v>
      </c>
      <c r="C4958">
        <v>100</v>
      </c>
      <c r="D4958" s="5">
        <v>0</v>
      </c>
      <c r="E4958" s="5">
        <v>20632308.420000002</v>
      </c>
      <c r="F4958" s="5">
        <v>51084891.460000001</v>
      </c>
      <c r="G4958" s="5">
        <v>50671487.730000004</v>
      </c>
      <c r="H4958" s="5">
        <v>191477762.69</v>
      </c>
      <c r="I4958" s="5">
        <v>153601081.53</v>
      </c>
      <c r="J4958" s="12"/>
    </row>
    <row r="4959" spans="2:10" ht="16.5" thickTop="1" thickBot="1" x14ac:dyDescent="0.3">
      <c r="B4959" s="31" t="s">
        <v>16</v>
      </c>
      <c r="C4959">
        <v>135</v>
      </c>
      <c r="D4959" s="5">
        <v>0</v>
      </c>
      <c r="E4959" s="5">
        <v>83008724</v>
      </c>
      <c r="F4959" s="5">
        <v>281730144</v>
      </c>
      <c r="G4959" s="5">
        <v>395110464</v>
      </c>
      <c r="H4959" s="5">
        <v>507915670</v>
      </c>
      <c r="I4959" s="5">
        <v>619604682</v>
      </c>
      <c r="J4959" s="12"/>
    </row>
    <row r="4960" spans="2:10" ht="16.5" thickTop="1" thickBot="1" x14ac:dyDescent="0.3">
      <c r="B4960" s="31" t="s">
        <v>17</v>
      </c>
      <c r="C4960">
        <v>200</v>
      </c>
      <c r="D4960" s="5">
        <v>0</v>
      </c>
      <c r="E4960" s="5">
        <v>68593681.86999999</v>
      </c>
      <c r="F4960" s="5">
        <v>253281543.99999997</v>
      </c>
      <c r="G4960" s="5">
        <v>380044644.36000007</v>
      </c>
      <c r="H4960" s="5">
        <v>441346404.54000002</v>
      </c>
      <c r="I4960" s="5">
        <v>603410631.29999983</v>
      </c>
      <c r="J4960" s="12"/>
    </row>
    <row r="4961" spans="2:10" ht="16.5" thickTop="1" thickBot="1" x14ac:dyDescent="0.3">
      <c r="B4961" s="31" t="s">
        <v>18</v>
      </c>
      <c r="C4961">
        <v>220</v>
      </c>
      <c r="D4961" s="5">
        <v>0</v>
      </c>
      <c r="E4961" s="5">
        <v>14415042.13000001</v>
      </c>
      <c r="F4961" s="5">
        <v>28448600.00000003</v>
      </c>
      <c r="G4961" s="5">
        <v>15065819.639999926</v>
      </c>
      <c r="H4961" s="5">
        <v>66569265.459999979</v>
      </c>
      <c r="I4961" s="5">
        <v>16194050.700000167</v>
      </c>
      <c r="J4961" s="12"/>
    </row>
    <row r="4962" spans="2:10" ht="16.5" thickTop="1" thickBot="1" x14ac:dyDescent="0.3">
      <c r="B4962" s="31" t="s">
        <v>19</v>
      </c>
      <c r="C4962">
        <v>500</v>
      </c>
      <c r="D4962" s="5">
        <v>0</v>
      </c>
      <c r="E4962" s="5">
        <v>89225990.290000007</v>
      </c>
      <c r="F4962" s="5">
        <v>283734127.03999996</v>
      </c>
      <c r="G4962" s="5">
        <v>379631240.63000005</v>
      </c>
      <c r="H4962" s="5">
        <v>582152679.49999988</v>
      </c>
      <c r="I4962" s="5">
        <v>565533950.13999987</v>
      </c>
      <c r="J4962" s="12"/>
    </row>
    <row r="4963" spans="2:10" ht="16.5" thickTop="1" thickBot="1" x14ac:dyDescent="0.3">
      <c r="B4963" s="30" t="s">
        <v>596</v>
      </c>
      <c r="D4963" s="5"/>
      <c r="E4963" s="5"/>
      <c r="F4963" s="5"/>
      <c r="G4963" s="5"/>
      <c r="H4963" s="5"/>
      <c r="I4963" s="5"/>
      <c r="J4963" s="12"/>
    </row>
    <row r="4964" spans="2:10" ht="16.5" thickTop="1" thickBot="1" x14ac:dyDescent="0.3">
      <c r="B4964" s="31" t="s">
        <v>15</v>
      </c>
      <c r="C4964">
        <v>100</v>
      </c>
      <c r="D4964" s="5">
        <v>0</v>
      </c>
      <c r="E4964" s="5">
        <v>8958621.8800000008</v>
      </c>
      <c r="F4964" s="5">
        <v>547718.06999999995</v>
      </c>
      <c r="G4964" s="5">
        <v>571080.09</v>
      </c>
      <c r="H4964" s="5">
        <v>55770.52</v>
      </c>
      <c r="I4964" s="5">
        <v>602785.63</v>
      </c>
      <c r="J4964" s="12"/>
    </row>
    <row r="4965" spans="2:10" ht="16.5" thickTop="1" thickBot="1" x14ac:dyDescent="0.3">
      <c r="B4965" s="31" t="s">
        <v>16</v>
      </c>
      <c r="C4965">
        <v>135</v>
      </c>
      <c r="D4965" s="5">
        <v>0</v>
      </c>
      <c r="E4965" s="5">
        <v>194559026</v>
      </c>
      <c r="F4965" s="5">
        <v>444755885</v>
      </c>
      <c r="G4965" s="5">
        <v>444931962</v>
      </c>
      <c r="H4965" s="5">
        <v>564262514</v>
      </c>
      <c r="I4965" s="5">
        <v>767543969</v>
      </c>
      <c r="J4965" s="12"/>
    </row>
    <row r="4966" spans="2:10" ht="16.5" thickTop="1" thickBot="1" x14ac:dyDescent="0.3">
      <c r="B4966" s="31" t="s">
        <v>17</v>
      </c>
      <c r="C4966">
        <v>200</v>
      </c>
      <c r="D4966" s="5">
        <v>0</v>
      </c>
      <c r="E4966" s="5">
        <v>143739332.00999999</v>
      </c>
      <c r="F4966" s="5">
        <v>343196158.10000002</v>
      </c>
      <c r="G4966" s="5">
        <v>420693846.38999999</v>
      </c>
      <c r="H4966" s="5">
        <v>564262513.50999999</v>
      </c>
      <c r="I4966" s="5">
        <v>767543965.63</v>
      </c>
      <c r="J4966" s="12"/>
    </row>
    <row r="4967" spans="2:10" ht="16.5" thickTop="1" thickBot="1" x14ac:dyDescent="0.3">
      <c r="B4967" s="31" t="s">
        <v>18</v>
      </c>
      <c r="C4967">
        <v>220</v>
      </c>
      <c r="D4967" s="5">
        <v>0</v>
      </c>
      <c r="E4967" s="5">
        <v>50819693.99000001</v>
      </c>
      <c r="F4967" s="5">
        <v>101559726.89999998</v>
      </c>
      <c r="G4967" s="5">
        <v>24238115.610000014</v>
      </c>
      <c r="H4967" s="5">
        <v>0.49000000953674316</v>
      </c>
      <c r="I4967" s="5">
        <v>3.3700000047683716</v>
      </c>
      <c r="J4967" s="12"/>
    </row>
    <row r="4968" spans="2:10" ht="16.5" thickTop="1" thickBot="1" x14ac:dyDescent="0.3">
      <c r="B4968" s="31" t="s">
        <v>19</v>
      </c>
      <c r="C4968">
        <v>500</v>
      </c>
      <c r="D4968" s="5">
        <v>0</v>
      </c>
      <c r="E4968" s="5">
        <v>152697953.89000002</v>
      </c>
      <c r="F4968" s="5">
        <v>334785254.28999996</v>
      </c>
      <c r="G4968" s="5">
        <v>420717208.41000003</v>
      </c>
      <c r="H4968" s="5">
        <v>563747203.93999994</v>
      </c>
      <c r="I4968" s="5">
        <v>768090980.74000001</v>
      </c>
      <c r="J4968" s="12"/>
    </row>
    <row r="4969" spans="2:10" ht="16.5" thickTop="1" thickBot="1" x14ac:dyDescent="0.3">
      <c r="B4969" s="30" t="s">
        <v>38</v>
      </c>
      <c r="D4969" s="5"/>
      <c r="E4969" s="5"/>
      <c r="F4969" s="5"/>
      <c r="G4969" s="5"/>
      <c r="H4969" s="5"/>
      <c r="I4969" s="5"/>
      <c r="J4969" s="12"/>
    </row>
    <row r="4970" spans="2:10" ht="16.5" thickTop="1" thickBot="1" x14ac:dyDescent="0.3">
      <c r="B4970" s="31" t="s">
        <v>15</v>
      </c>
      <c r="C4970">
        <v>100</v>
      </c>
      <c r="D4970" s="5">
        <v>42271667.899999999</v>
      </c>
      <c r="E4970" s="5">
        <v>38938528.150000006</v>
      </c>
      <c r="F4970" s="5">
        <v>74184106.61999999</v>
      </c>
      <c r="G4970" s="5">
        <v>135629568.86000001</v>
      </c>
      <c r="H4970" s="5">
        <v>240543938.90000007</v>
      </c>
      <c r="I4970" s="5">
        <v>153152881.32999998</v>
      </c>
      <c r="J4970" s="12"/>
    </row>
    <row r="4971" spans="2:10" ht="16.5" thickTop="1" thickBot="1" x14ac:dyDescent="0.3">
      <c r="B4971" s="31" t="s">
        <v>16</v>
      </c>
      <c r="C4971">
        <v>135</v>
      </c>
      <c r="D4971" s="5">
        <v>5558852540</v>
      </c>
      <c r="E4971" s="5">
        <v>6933087743</v>
      </c>
      <c r="F4971" s="5">
        <v>9442269348</v>
      </c>
      <c r="G4971" s="5">
        <v>11148593942</v>
      </c>
      <c r="H4971" s="5">
        <v>13395085772</v>
      </c>
      <c r="I4971" s="5">
        <v>15719272504</v>
      </c>
      <c r="J4971" s="12"/>
    </row>
    <row r="4972" spans="2:10" ht="16.5" thickTop="1" thickBot="1" x14ac:dyDescent="0.3">
      <c r="B4972" s="31" t="s">
        <v>17</v>
      </c>
      <c r="C4972">
        <v>200</v>
      </c>
      <c r="D4972" s="5">
        <v>5326375725.409996</v>
      </c>
      <c r="E4972" s="5">
        <v>6368968539.1600008</v>
      </c>
      <c r="F4972" s="5">
        <v>8981075553.2800007</v>
      </c>
      <c r="G4972" s="5">
        <v>10866509891.259995</v>
      </c>
      <c r="H4972" s="5">
        <v>13185747056.150007</v>
      </c>
      <c r="I4972" s="5">
        <v>15453349157.459993</v>
      </c>
      <c r="J4972" s="12"/>
    </row>
    <row r="4973" spans="2:10" ht="16.5" thickTop="1" thickBot="1" x14ac:dyDescent="0.3">
      <c r="B4973" s="31" t="s">
        <v>18</v>
      </c>
      <c r="C4973">
        <v>220</v>
      </c>
      <c r="D4973" s="5">
        <v>232476814.59000397</v>
      </c>
      <c r="E4973" s="5">
        <v>564119203.8399992</v>
      </c>
      <c r="F4973" s="5">
        <v>461193794.71999931</v>
      </c>
      <c r="G4973" s="5">
        <v>282084050.74000549</v>
      </c>
      <c r="H4973" s="5">
        <v>209338715.84999275</v>
      </c>
      <c r="I4973" s="5">
        <v>265923346.54000664</v>
      </c>
      <c r="J4973" s="12"/>
    </row>
    <row r="4974" spans="2:10" ht="16.5" thickTop="1" thickBot="1" x14ac:dyDescent="0.3">
      <c r="B4974" s="31" t="s">
        <v>19</v>
      </c>
      <c r="C4974">
        <v>500</v>
      </c>
      <c r="D4974" s="5">
        <v>5495027452.369998</v>
      </c>
      <c r="E4974" s="5">
        <v>6508900708.0200024</v>
      </c>
      <c r="F4974" s="5">
        <v>9155181570.4099979</v>
      </c>
      <c r="G4974" s="5">
        <v>11070081517.550003</v>
      </c>
      <c r="H4974" s="5">
        <v>13378579641.719999</v>
      </c>
      <c r="I4974" s="5">
        <v>15493711775.790003</v>
      </c>
      <c r="J4974" s="12"/>
    </row>
    <row r="4975" spans="2:10" ht="16.5" thickTop="1" thickBot="1" x14ac:dyDescent="0.3">
      <c r="B4975" s="30" t="s">
        <v>40</v>
      </c>
      <c r="D4975" s="5"/>
      <c r="E4975" s="5"/>
      <c r="F4975" s="5"/>
      <c r="G4975" s="5"/>
      <c r="H4975" s="5"/>
      <c r="I4975" s="5"/>
      <c r="J4975" s="12"/>
    </row>
    <row r="4976" spans="2:10" ht="16.5" thickTop="1" thickBot="1" x14ac:dyDescent="0.3">
      <c r="B4976" s="31" t="s">
        <v>15</v>
      </c>
      <c r="C4976">
        <v>100</v>
      </c>
      <c r="D4976" s="5">
        <v>0</v>
      </c>
      <c r="E4976" s="5">
        <v>0</v>
      </c>
      <c r="F4976" s="5">
        <v>0</v>
      </c>
      <c r="G4976" s="5">
        <v>0</v>
      </c>
      <c r="H4976" s="5">
        <v>14144439.399999999</v>
      </c>
      <c r="I4976" s="5">
        <v>40459115.579999998</v>
      </c>
      <c r="J4976" s="12"/>
    </row>
    <row r="4977" spans="2:10" ht="16.5" thickTop="1" thickBot="1" x14ac:dyDescent="0.3">
      <c r="B4977" s="31" t="s">
        <v>16</v>
      </c>
      <c r="C4977">
        <v>135</v>
      </c>
      <c r="D4977" s="5">
        <v>0</v>
      </c>
      <c r="E4977" s="5">
        <v>0</v>
      </c>
      <c r="F4977" s="5">
        <v>0</v>
      </c>
      <c r="G4977" s="5">
        <v>0</v>
      </c>
      <c r="H4977" s="5">
        <v>41148676</v>
      </c>
      <c r="I4977" s="5">
        <v>89552319.650000006</v>
      </c>
      <c r="J4977" s="12"/>
    </row>
    <row r="4978" spans="2:10" ht="16.5" thickTop="1" thickBot="1" x14ac:dyDescent="0.3">
      <c r="B4978" s="31" t="s">
        <v>17</v>
      </c>
      <c r="C4978">
        <v>200</v>
      </c>
      <c r="D4978" s="5">
        <v>0</v>
      </c>
      <c r="E4978" s="5">
        <v>0</v>
      </c>
      <c r="F4978" s="5">
        <v>0</v>
      </c>
      <c r="G4978" s="5">
        <v>0</v>
      </c>
      <c r="H4978" s="5">
        <v>27004236.599999998</v>
      </c>
      <c r="I4978" s="5">
        <v>50461546.82</v>
      </c>
      <c r="J4978" s="12"/>
    </row>
    <row r="4979" spans="2:10" ht="16.5" thickTop="1" thickBot="1" x14ac:dyDescent="0.3">
      <c r="B4979" s="31" t="s">
        <v>18</v>
      </c>
      <c r="C4979">
        <v>220</v>
      </c>
      <c r="D4979" s="5">
        <v>0</v>
      </c>
      <c r="E4979" s="5">
        <v>0</v>
      </c>
      <c r="F4979" s="5">
        <v>0</v>
      </c>
      <c r="G4979" s="5">
        <v>0</v>
      </c>
      <c r="H4979" s="5">
        <v>14144439.400000002</v>
      </c>
      <c r="I4979" s="5">
        <v>39090772.830000006</v>
      </c>
      <c r="J4979" s="12"/>
    </row>
    <row r="4980" spans="2:10" ht="16.5" thickTop="1" thickBot="1" x14ac:dyDescent="0.3">
      <c r="B4980" s="30" t="s">
        <v>33</v>
      </c>
      <c r="D4980" s="5"/>
      <c r="E4980" s="5"/>
      <c r="F4980" s="5"/>
      <c r="G4980" s="5"/>
      <c r="H4980" s="5"/>
      <c r="I4980" s="5"/>
      <c r="J4980" s="12"/>
    </row>
    <row r="4981" spans="2:10" ht="16.5" thickTop="1" thickBot="1" x14ac:dyDescent="0.3">
      <c r="B4981" s="31" t="s">
        <v>15</v>
      </c>
      <c r="C4981">
        <v>100</v>
      </c>
      <c r="D4981" s="5">
        <v>0</v>
      </c>
      <c r="E4981" s="5">
        <v>0</v>
      </c>
      <c r="F4981" s="5">
        <v>0</v>
      </c>
      <c r="G4981" s="5">
        <v>24698940.969999999</v>
      </c>
      <c r="H4981" s="5">
        <v>0</v>
      </c>
      <c r="I4981" s="5">
        <v>0</v>
      </c>
      <c r="J4981" s="12"/>
    </row>
    <row r="4982" spans="2:10" ht="16.5" thickTop="1" thickBot="1" x14ac:dyDescent="0.3">
      <c r="B4982" s="31" t="s">
        <v>16</v>
      </c>
      <c r="C4982">
        <v>135</v>
      </c>
      <c r="D4982" s="5">
        <v>0</v>
      </c>
      <c r="E4982" s="5">
        <v>0</v>
      </c>
      <c r="F4982" s="5">
        <v>0</v>
      </c>
      <c r="G4982" s="5">
        <v>206171550</v>
      </c>
      <c r="H4982" s="5">
        <v>11525619.409999998</v>
      </c>
      <c r="I4982" s="5">
        <v>0</v>
      </c>
      <c r="J4982" s="12"/>
    </row>
    <row r="4983" spans="2:10" ht="16.5" thickTop="1" thickBot="1" x14ac:dyDescent="0.3">
      <c r="B4983" s="31" t="s">
        <v>17</v>
      </c>
      <c r="C4983">
        <v>200</v>
      </c>
      <c r="D4983" s="5">
        <v>0</v>
      </c>
      <c r="E4983" s="5">
        <v>0</v>
      </c>
      <c r="F4983" s="5">
        <v>0</v>
      </c>
      <c r="G4983" s="5">
        <v>181472609.03000003</v>
      </c>
      <c r="H4983" s="5">
        <v>11525619.41</v>
      </c>
      <c r="I4983" s="5">
        <v>0</v>
      </c>
      <c r="J4983" s="12"/>
    </row>
    <row r="4984" spans="2:10" ht="16.5" thickTop="1" thickBot="1" x14ac:dyDescent="0.3">
      <c r="B4984" s="31" t="s">
        <v>18</v>
      </c>
      <c r="C4984">
        <v>220</v>
      </c>
      <c r="D4984" s="5">
        <v>0</v>
      </c>
      <c r="E4984" s="5">
        <v>0</v>
      </c>
      <c r="F4984" s="5">
        <v>0</v>
      </c>
      <c r="G4984" s="5">
        <v>24698940.969999969</v>
      </c>
      <c r="H4984" s="5">
        <v>-1.862645149230957E-9</v>
      </c>
      <c r="I4984" s="5">
        <v>0</v>
      </c>
      <c r="J4984" s="12"/>
    </row>
    <row r="4985" spans="2:10" ht="16.5" thickTop="1" thickBot="1" x14ac:dyDescent="0.3">
      <c r="B4985" s="31" t="s">
        <v>19</v>
      </c>
      <c r="C4985">
        <v>500</v>
      </c>
      <c r="D4985" s="5">
        <v>0</v>
      </c>
      <c r="E4985" s="5">
        <v>0</v>
      </c>
      <c r="F4985" s="5">
        <v>0</v>
      </c>
      <c r="G4985" s="5">
        <v>0</v>
      </c>
      <c r="H4985" s="5">
        <v>46459.95</v>
      </c>
      <c r="I4985" s="5">
        <v>0</v>
      </c>
      <c r="J4985" s="12"/>
    </row>
    <row r="4986" spans="2:10" ht="16.5" thickTop="1" thickBot="1" x14ac:dyDescent="0.3">
      <c r="B4986" s="29" t="s">
        <v>597</v>
      </c>
      <c r="D4986" s="5"/>
      <c r="E4986" s="5"/>
      <c r="F4986" s="5"/>
      <c r="G4986" s="5"/>
      <c r="H4986" s="5"/>
      <c r="I4986" s="5"/>
      <c r="J4986" s="12"/>
    </row>
    <row r="4987" spans="2:10" ht="16.5" thickTop="1" thickBot="1" x14ac:dyDescent="0.3">
      <c r="B4987" s="30" t="s">
        <v>23</v>
      </c>
      <c r="D4987" s="5"/>
      <c r="E4987" s="5"/>
      <c r="F4987" s="5"/>
      <c r="G4987" s="5"/>
      <c r="H4987" s="5"/>
      <c r="I4987" s="5"/>
      <c r="J4987" s="12"/>
    </row>
    <row r="4988" spans="2:10" ht="16.5" thickTop="1" thickBot="1" x14ac:dyDescent="0.3">
      <c r="B4988" s="31" t="s">
        <v>15</v>
      </c>
      <c r="C4988">
        <v>100</v>
      </c>
      <c r="D4988" s="5">
        <v>0</v>
      </c>
      <c r="E4988" s="5">
        <v>0</v>
      </c>
      <c r="F4988" s="5">
        <v>0</v>
      </c>
      <c r="G4988" s="5">
        <v>0</v>
      </c>
      <c r="H4988" s="5">
        <v>0</v>
      </c>
      <c r="I4988" s="5">
        <v>0.5</v>
      </c>
      <c r="J4988" s="12"/>
    </row>
    <row r="4989" spans="2:10" ht="16.5" thickTop="1" thickBot="1" x14ac:dyDescent="0.3">
      <c r="B4989" s="30" t="s">
        <v>38</v>
      </c>
      <c r="D4989" s="5"/>
      <c r="E4989" s="5"/>
      <c r="F4989" s="5"/>
      <c r="G4989" s="5"/>
      <c r="H4989" s="5"/>
      <c r="I4989" s="5"/>
      <c r="J4989" s="12"/>
    </row>
    <row r="4990" spans="2:10" ht="16.5" thickTop="1" thickBot="1" x14ac:dyDescent="0.3">
      <c r="B4990" s="31" t="s">
        <v>15</v>
      </c>
      <c r="C4990">
        <v>100</v>
      </c>
      <c r="D4990" s="5">
        <v>46780.5</v>
      </c>
      <c r="E4990" s="5">
        <v>50069.999999999993</v>
      </c>
      <c r="F4990" s="5">
        <v>67960.490000000005</v>
      </c>
      <c r="G4990" s="5">
        <v>62362.559999999998</v>
      </c>
      <c r="H4990" s="5">
        <v>53929.47</v>
      </c>
      <c r="I4990" s="5">
        <v>9799.7500000000018</v>
      </c>
      <c r="J4990" s="12"/>
    </row>
    <row r="4991" spans="2:10" ht="16.5" thickTop="1" thickBot="1" x14ac:dyDescent="0.3">
      <c r="B4991" s="31" t="s">
        <v>16</v>
      </c>
      <c r="C4991">
        <v>135</v>
      </c>
      <c r="D4991" s="5">
        <v>1725350</v>
      </c>
      <c r="E4991" s="5">
        <v>1725350</v>
      </c>
      <c r="F4991" s="5">
        <v>2340350</v>
      </c>
      <c r="G4991" s="5">
        <v>2055882</v>
      </c>
      <c r="H4991" s="5">
        <v>1855882</v>
      </c>
      <c r="I4991" s="5">
        <v>1900390</v>
      </c>
      <c r="J4991" s="12"/>
    </row>
    <row r="4992" spans="2:10" ht="16.5" thickTop="1" thickBot="1" x14ac:dyDescent="0.3">
      <c r="B4992" s="31" t="s">
        <v>17</v>
      </c>
      <c r="C4992">
        <v>200</v>
      </c>
      <c r="D4992" s="5">
        <v>1347566.56</v>
      </c>
      <c r="E4992" s="5">
        <v>1534151.36</v>
      </c>
      <c r="F4992" s="5">
        <v>1736621.8699999999</v>
      </c>
      <c r="G4992" s="5">
        <v>1527989.8000000003</v>
      </c>
      <c r="H4992" s="5">
        <v>1606259.6000000008</v>
      </c>
      <c r="I4992" s="5">
        <v>1557018.3399999999</v>
      </c>
      <c r="J4992" s="12"/>
    </row>
    <row r="4993" spans="2:10" ht="16.5" thickTop="1" thickBot="1" x14ac:dyDescent="0.3">
      <c r="B4993" s="31" t="s">
        <v>18</v>
      </c>
      <c r="C4993">
        <v>220</v>
      </c>
      <c r="D4993" s="5">
        <v>377783.43999999994</v>
      </c>
      <c r="E4993" s="5">
        <v>191198.6399999999</v>
      </c>
      <c r="F4993" s="5">
        <v>603728.13000000012</v>
      </c>
      <c r="G4993" s="5">
        <v>527892.19999999972</v>
      </c>
      <c r="H4993" s="5">
        <v>249622.39999999921</v>
      </c>
      <c r="I4993" s="5">
        <v>343371.66000000015</v>
      </c>
      <c r="J4993" s="12"/>
    </row>
    <row r="4994" spans="2:10" ht="16.5" thickTop="1" thickBot="1" x14ac:dyDescent="0.3">
      <c r="B4994" s="31" t="s">
        <v>19</v>
      </c>
      <c r="C4994">
        <v>500</v>
      </c>
      <c r="D4994" s="5">
        <v>1376721.41</v>
      </c>
      <c r="E4994" s="5">
        <v>1583281.59</v>
      </c>
      <c r="F4994" s="5">
        <v>1716512.36</v>
      </c>
      <c r="G4994" s="5">
        <v>1475733.25</v>
      </c>
      <c r="H4994" s="5">
        <v>1570258.62</v>
      </c>
      <c r="I4994" s="5">
        <v>1458035.91</v>
      </c>
      <c r="J4994" s="12"/>
    </row>
    <row r="4995" spans="2:10" ht="16.5" thickTop="1" thickBot="1" x14ac:dyDescent="0.3">
      <c r="B4995" s="30" t="s">
        <v>598</v>
      </c>
      <c r="D4995" s="5"/>
      <c r="E4995" s="5"/>
      <c r="F4995" s="5"/>
      <c r="G4995" s="5"/>
      <c r="H4995" s="5"/>
      <c r="I4995" s="5"/>
      <c r="J4995" s="12"/>
    </row>
    <row r="4996" spans="2:10" ht="16.5" thickTop="1" thickBot="1" x14ac:dyDescent="0.3">
      <c r="B4996" s="31" t="s">
        <v>15</v>
      </c>
      <c r="C4996">
        <v>100</v>
      </c>
      <c r="D4996" s="5">
        <v>0</v>
      </c>
      <c r="E4996" s="5">
        <v>0</v>
      </c>
      <c r="F4996" s="5">
        <v>0</v>
      </c>
      <c r="G4996" s="5">
        <v>0</v>
      </c>
      <c r="H4996" s="5">
        <v>2412.5100000000002</v>
      </c>
      <c r="I4996" s="5">
        <v>4473.38</v>
      </c>
      <c r="J4996" s="12"/>
    </row>
    <row r="4997" spans="2:10" ht="16.5" thickTop="1" thickBot="1" x14ac:dyDescent="0.3">
      <c r="B4997" s="31" t="s">
        <v>16</v>
      </c>
      <c r="C4997">
        <v>135</v>
      </c>
      <c r="D4997" s="5">
        <v>0</v>
      </c>
      <c r="E4997" s="5">
        <v>0</v>
      </c>
      <c r="F4997" s="5">
        <v>0</v>
      </c>
      <c r="G4997" s="5">
        <v>0</v>
      </c>
      <c r="H4997" s="5">
        <v>98842</v>
      </c>
      <c r="I4997" s="5">
        <v>161329.52000000002</v>
      </c>
      <c r="J4997" s="12"/>
    </row>
    <row r="4998" spans="2:10" ht="16.5" thickTop="1" thickBot="1" x14ac:dyDescent="0.3">
      <c r="B4998" s="31" t="s">
        <v>17</v>
      </c>
      <c r="C4998">
        <v>200</v>
      </c>
      <c r="D4998" s="5">
        <v>0</v>
      </c>
      <c r="E4998" s="5">
        <v>0</v>
      </c>
      <c r="F4998" s="5">
        <v>0</v>
      </c>
      <c r="G4998" s="5">
        <v>0</v>
      </c>
      <c r="H4998" s="5">
        <v>32831.480000000003</v>
      </c>
      <c r="I4998" s="5">
        <v>87384.72</v>
      </c>
      <c r="J4998" s="12"/>
    </row>
    <row r="4999" spans="2:10" ht="16.5" thickTop="1" thickBot="1" x14ac:dyDescent="0.3">
      <c r="B4999" s="31" t="s">
        <v>18</v>
      </c>
      <c r="C4999">
        <v>220</v>
      </c>
      <c r="D4999" s="5">
        <v>0</v>
      </c>
      <c r="E4999" s="5">
        <v>0</v>
      </c>
      <c r="F4999" s="5">
        <v>0</v>
      </c>
      <c r="G4999" s="5">
        <v>0</v>
      </c>
      <c r="H4999" s="5">
        <v>66010.51999999999</v>
      </c>
      <c r="I4999" s="5">
        <v>73944.800000000017</v>
      </c>
      <c r="J4999" s="12"/>
    </row>
    <row r="5000" spans="2:10" ht="16.5" thickTop="1" thickBot="1" x14ac:dyDescent="0.3">
      <c r="B5000" s="31" t="s">
        <v>19</v>
      </c>
      <c r="C5000">
        <v>500</v>
      </c>
      <c r="D5000" s="5">
        <v>0</v>
      </c>
      <c r="E5000" s="5">
        <v>0</v>
      </c>
      <c r="F5000" s="5">
        <v>0</v>
      </c>
      <c r="G5000" s="5">
        <v>0</v>
      </c>
      <c r="H5000" s="5">
        <v>35243.99</v>
      </c>
      <c r="I5000" s="5">
        <v>89445.59</v>
      </c>
      <c r="J5000" s="12"/>
    </row>
    <row r="5001" spans="2:10" ht="16.5" thickTop="1" thickBot="1" x14ac:dyDescent="0.3">
      <c r="B5001" s="29" t="s">
        <v>599</v>
      </c>
      <c r="D5001" s="5"/>
      <c r="E5001" s="5"/>
      <c r="F5001" s="5"/>
      <c r="G5001" s="5"/>
      <c r="H5001" s="5"/>
      <c r="I5001" s="5"/>
      <c r="J5001" s="12"/>
    </row>
    <row r="5002" spans="2:10" ht="16.5" thickTop="1" thickBot="1" x14ac:dyDescent="0.3">
      <c r="B5002" s="30" t="s">
        <v>600</v>
      </c>
      <c r="D5002" s="5"/>
      <c r="E5002" s="5"/>
      <c r="F5002" s="5"/>
      <c r="G5002" s="5"/>
      <c r="H5002" s="5"/>
      <c r="I5002" s="5"/>
      <c r="J5002" s="12"/>
    </row>
    <row r="5003" spans="2:10" ht="16.5" thickTop="1" thickBot="1" x14ac:dyDescent="0.3">
      <c r="B5003" s="31" t="s">
        <v>15</v>
      </c>
      <c r="C5003">
        <v>100</v>
      </c>
      <c r="D5003" s="5">
        <v>380568</v>
      </c>
      <c r="E5003" s="5">
        <v>221958.90999999997</v>
      </c>
      <c r="F5003" s="5">
        <v>213088.12</v>
      </c>
      <c r="G5003" s="5">
        <v>212359.15</v>
      </c>
      <c r="H5003" s="5">
        <v>349014.3</v>
      </c>
      <c r="I5003" s="5">
        <v>415002.69</v>
      </c>
      <c r="J5003" s="12"/>
    </row>
    <row r="5004" spans="2:10" ht="16.5" thickTop="1" thickBot="1" x14ac:dyDescent="0.3">
      <c r="B5004" s="31" t="s">
        <v>16</v>
      </c>
      <c r="C5004">
        <v>135</v>
      </c>
      <c r="D5004" s="5">
        <v>476871</v>
      </c>
      <c r="E5004" s="5">
        <v>783293</v>
      </c>
      <c r="F5004" s="5">
        <v>709693</v>
      </c>
      <c r="G5004" s="5">
        <v>439193</v>
      </c>
      <c r="H5004" s="5">
        <v>783293</v>
      </c>
      <c r="I5004" s="5">
        <v>783293</v>
      </c>
      <c r="J5004" s="12"/>
    </row>
    <row r="5005" spans="2:10" ht="16.5" thickTop="1" thickBot="1" x14ac:dyDescent="0.3">
      <c r="B5005" s="31" t="s">
        <v>17</v>
      </c>
      <c r="C5005">
        <v>200</v>
      </c>
      <c r="D5005" s="5">
        <v>363552.01</v>
      </c>
      <c r="E5005" s="5">
        <v>567983.80000000005</v>
      </c>
      <c r="F5005" s="5">
        <v>330612.27</v>
      </c>
      <c r="G5005" s="5">
        <v>331910.73</v>
      </c>
      <c r="H5005" s="5">
        <v>291549.98</v>
      </c>
      <c r="I5005" s="5">
        <v>331031</v>
      </c>
      <c r="J5005" s="12"/>
    </row>
    <row r="5006" spans="2:10" ht="16.5" thickTop="1" thickBot="1" x14ac:dyDescent="0.3">
      <c r="B5006" s="31" t="s">
        <v>18</v>
      </c>
      <c r="C5006">
        <v>220</v>
      </c>
      <c r="D5006" s="5">
        <v>113318.98999999999</v>
      </c>
      <c r="E5006" s="5">
        <v>215309.19999999995</v>
      </c>
      <c r="F5006" s="5">
        <v>379080.73</v>
      </c>
      <c r="G5006" s="5">
        <v>107282.27000000002</v>
      </c>
      <c r="H5006" s="5">
        <v>491743.02</v>
      </c>
      <c r="I5006" s="5">
        <v>452262</v>
      </c>
      <c r="J5006" s="12"/>
    </row>
    <row r="5007" spans="2:10" ht="16.5" thickTop="1" thickBot="1" x14ac:dyDescent="0.3">
      <c r="B5007" s="31" t="s">
        <v>19</v>
      </c>
      <c r="C5007">
        <v>500</v>
      </c>
      <c r="D5007" s="5">
        <v>233716.54</v>
      </c>
      <c r="E5007" s="5">
        <v>403034.55</v>
      </c>
      <c r="F5007" s="5">
        <v>371754.68</v>
      </c>
      <c r="G5007" s="5">
        <v>361174.72000000009</v>
      </c>
      <c r="H5007" s="5">
        <v>428205.12999999995</v>
      </c>
      <c r="I5007" s="5">
        <v>397027.81</v>
      </c>
      <c r="J5007" s="12"/>
    </row>
    <row r="5008" spans="2:10" ht="16.5" thickTop="1" thickBot="1" x14ac:dyDescent="0.3">
      <c r="B5008" s="30" t="s">
        <v>99</v>
      </c>
      <c r="D5008" s="5"/>
      <c r="E5008" s="5"/>
      <c r="F5008" s="5"/>
      <c r="G5008" s="5"/>
      <c r="H5008" s="5"/>
      <c r="I5008" s="5"/>
      <c r="J5008" s="12"/>
    </row>
    <row r="5009" spans="2:10" ht="16.5" thickTop="1" thickBot="1" x14ac:dyDescent="0.3">
      <c r="B5009" s="31" t="s">
        <v>15</v>
      </c>
      <c r="C5009">
        <v>100</v>
      </c>
      <c r="D5009" s="5">
        <v>6325.58</v>
      </c>
      <c r="E5009" s="5">
        <v>0</v>
      </c>
      <c r="F5009" s="5">
        <v>0</v>
      </c>
      <c r="G5009" s="5">
        <v>0</v>
      </c>
      <c r="H5009" s="5">
        <v>0</v>
      </c>
      <c r="I5009" s="5">
        <v>0</v>
      </c>
      <c r="J5009" s="12"/>
    </row>
    <row r="5010" spans="2:10" ht="16.5" thickTop="1" thickBot="1" x14ac:dyDescent="0.3">
      <c r="B5010" s="30" t="s">
        <v>100</v>
      </c>
      <c r="D5010" s="5"/>
      <c r="E5010" s="5"/>
      <c r="F5010" s="5"/>
      <c r="G5010" s="5"/>
      <c r="H5010" s="5"/>
      <c r="I5010" s="5"/>
      <c r="J5010" s="12"/>
    </row>
    <row r="5011" spans="2:10" ht="16.5" thickTop="1" thickBot="1" x14ac:dyDescent="0.3">
      <c r="B5011" s="31" t="s">
        <v>15</v>
      </c>
      <c r="C5011">
        <v>100</v>
      </c>
      <c r="D5011" s="5">
        <v>547057.76</v>
      </c>
      <c r="E5011" s="5">
        <v>696767.09</v>
      </c>
      <c r="F5011" s="5">
        <v>903745.12</v>
      </c>
      <c r="G5011" s="5">
        <v>1244696.0199999998</v>
      </c>
      <c r="H5011" s="5">
        <v>1171467.75</v>
      </c>
      <c r="I5011" s="5">
        <v>921242.89</v>
      </c>
      <c r="J5011" s="12"/>
    </row>
    <row r="5012" spans="2:10" ht="16.5" thickTop="1" thickBot="1" x14ac:dyDescent="0.3">
      <c r="B5012" s="31" t="s">
        <v>16</v>
      </c>
      <c r="C5012">
        <v>135</v>
      </c>
      <c r="D5012" s="5">
        <v>1636116</v>
      </c>
      <c r="E5012" s="5">
        <v>1163709</v>
      </c>
      <c r="F5012" s="5">
        <v>1254716</v>
      </c>
      <c r="G5012" s="5">
        <v>1525216</v>
      </c>
      <c r="H5012" s="5">
        <v>1181116</v>
      </c>
      <c r="I5012" s="5">
        <v>1527130</v>
      </c>
      <c r="J5012" s="12"/>
    </row>
    <row r="5013" spans="2:10" ht="16.5" thickTop="1" thickBot="1" x14ac:dyDescent="0.3">
      <c r="B5013" s="31" t="s">
        <v>17</v>
      </c>
      <c r="C5013">
        <v>200</v>
      </c>
      <c r="D5013" s="5">
        <v>1407681</v>
      </c>
      <c r="E5013" s="5">
        <v>840036.37000000011</v>
      </c>
      <c r="F5013" s="5">
        <v>703986.49</v>
      </c>
      <c r="G5013" s="5">
        <v>674203.92999999982</v>
      </c>
      <c r="H5013" s="5">
        <v>1077279.7699999998</v>
      </c>
      <c r="I5013" s="5">
        <v>1339834.4699999997</v>
      </c>
      <c r="J5013" s="12"/>
    </row>
    <row r="5014" spans="2:10" ht="16.5" thickTop="1" thickBot="1" x14ac:dyDescent="0.3">
      <c r="B5014" s="31" t="s">
        <v>18</v>
      </c>
      <c r="C5014">
        <v>220</v>
      </c>
      <c r="D5014" s="5">
        <v>228435</v>
      </c>
      <c r="E5014" s="5">
        <v>323672.62999999989</v>
      </c>
      <c r="F5014" s="5">
        <v>550729.51</v>
      </c>
      <c r="G5014" s="5">
        <v>851012.07000000018</v>
      </c>
      <c r="H5014" s="5">
        <v>103836.23000000021</v>
      </c>
      <c r="I5014" s="5">
        <v>187295.53000000026</v>
      </c>
      <c r="J5014" s="12"/>
    </row>
    <row r="5015" spans="2:10" ht="16.5" thickTop="1" thickBot="1" x14ac:dyDescent="0.3">
      <c r="B5015" s="31" t="s">
        <v>19</v>
      </c>
      <c r="C5015">
        <v>500</v>
      </c>
      <c r="D5015" s="5">
        <v>1113991.9099999999</v>
      </c>
      <c r="E5015" s="5">
        <v>989745.7</v>
      </c>
      <c r="F5015" s="5">
        <v>932682.52</v>
      </c>
      <c r="G5015" s="5">
        <v>1015154.83</v>
      </c>
      <c r="H5015" s="5">
        <v>1025186.5</v>
      </c>
      <c r="I5015" s="5">
        <v>1089598.6499999999</v>
      </c>
      <c r="J5015" s="12"/>
    </row>
    <row r="5016" spans="2:10" ht="16.5" thickTop="1" thickBot="1" x14ac:dyDescent="0.3">
      <c r="B5016" s="30" t="s">
        <v>103</v>
      </c>
      <c r="D5016" s="5"/>
      <c r="E5016" s="5"/>
      <c r="F5016" s="5"/>
      <c r="G5016" s="5"/>
      <c r="H5016" s="5"/>
      <c r="I5016" s="5"/>
      <c r="J5016" s="12"/>
    </row>
    <row r="5017" spans="2:10" ht="16.5" thickTop="1" thickBot="1" x14ac:dyDescent="0.3">
      <c r="B5017" s="31" t="s">
        <v>15</v>
      </c>
      <c r="C5017">
        <v>100</v>
      </c>
      <c r="D5017" s="5">
        <v>6577.14</v>
      </c>
      <c r="E5017" s="5">
        <v>0</v>
      </c>
      <c r="F5017" s="5">
        <v>0</v>
      </c>
      <c r="G5017" s="5">
        <v>0</v>
      </c>
      <c r="H5017" s="5">
        <v>0</v>
      </c>
      <c r="I5017" s="5">
        <v>0</v>
      </c>
      <c r="J5017" s="12"/>
    </row>
    <row r="5018" spans="2:10" ht="16.5" thickTop="1" thickBot="1" x14ac:dyDescent="0.3">
      <c r="B5018" s="31" t="s">
        <v>16</v>
      </c>
      <c r="C5018">
        <v>135</v>
      </c>
      <c r="D5018" s="5">
        <v>232437</v>
      </c>
      <c r="E5018" s="5">
        <v>37467</v>
      </c>
      <c r="F5018" s="5">
        <v>0</v>
      </c>
      <c r="G5018" s="5">
        <v>80170</v>
      </c>
      <c r="H5018" s="5">
        <v>0</v>
      </c>
      <c r="I5018" s="5">
        <v>0</v>
      </c>
      <c r="J5018" s="12"/>
    </row>
    <row r="5019" spans="2:10" ht="16.5" thickTop="1" thickBot="1" x14ac:dyDescent="0.3">
      <c r="B5019" s="31" t="s">
        <v>17</v>
      </c>
      <c r="C5019">
        <v>200</v>
      </c>
      <c r="D5019" s="5">
        <v>232436.99999999997</v>
      </c>
      <c r="E5019" s="5">
        <v>37467</v>
      </c>
      <c r="F5019" s="5">
        <v>0</v>
      </c>
      <c r="G5019" s="5">
        <v>80170</v>
      </c>
      <c r="H5019" s="5">
        <v>0</v>
      </c>
      <c r="I5019" s="5">
        <v>0</v>
      </c>
      <c r="J5019" s="12"/>
    </row>
    <row r="5020" spans="2:10" ht="16.5" thickTop="1" thickBot="1" x14ac:dyDescent="0.3">
      <c r="B5020" s="31" t="s">
        <v>18</v>
      </c>
      <c r="C5020">
        <v>220</v>
      </c>
      <c r="D5020" s="5">
        <v>2.9103830456733704E-11</v>
      </c>
      <c r="E5020" s="5">
        <v>0</v>
      </c>
      <c r="F5020" s="5">
        <v>0</v>
      </c>
      <c r="G5020" s="5">
        <v>0</v>
      </c>
      <c r="H5020" s="5">
        <v>0</v>
      </c>
      <c r="I5020" s="5">
        <v>0</v>
      </c>
      <c r="J5020" s="12"/>
    </row>
    <row r="5021" spans="2:10" ht="16.5" thickTop="1" thickBot="1" x14ac:dyDescent="0.3">
      <c r="B5021" s="31" t="s">
        <v>19</v>
      </c>
      <c r="C5021">
        <v>500</v>
      </c>
      <c r="D5021" s="5">
        <v>230628.88</v>
      </c>
      <c r="E5021" s="5">
        <v>30890.010000000002</v>
      </c>
      <c r="F5021" s="5">
        <v>0</v>
      </c>
      <c r="G5021" s="5">
        <v>80170.880000000005</v>
      </c>
      <c r="H5021" s="5">
        <v>0</v>
      </c>
      <c r="I5021" s="5">
        <v>0</v>
      </c>
      <c r="J5021" s="12"/>
    </row>
    <row r="5022" spans="2:10" ht="16.5" thickTop="1" thickBot="1" x14ac:dyDescent="0.3">
      <c r="B5022" s="30" t="s">
        <v>539</v>
      </c>
      <c r="D5022" s="5"/>
      <c r="E5022" s="5"/>
      <c r="F5022" s="5"/>
      <c r="G5022" s="5"/>
      <c r="H5022" s="5"/>
      <c r="I5022" s="5"/>
      <c r="J5022" s="12"/>
    </row>
    <row r="5023" spans="2:10" ht="16.5" thickTop="1" thickBot="1" x14ac:dyDescent="0.3">
      <c r="B5023" s="31" t="s">
        <v>15</v>
      </c>
      <c r="C5023">
        <v>100</v>
      </c>
      <c r="D5023" s="5">
        <v>6462471.3000000007</v>
      </c>
      <c r="E5023" s="5">
        <v>5835815.379999999</v>
      </c>
      <c r="F5023" s="5">
        <v>3667746.8899999997</v>
      </c>
      <c r="G5023" s="5">
        <v>2861142.91</v>
      </c>
      <c r="H5023" s="5">
        <v>11272609.419999998</v>
      </c>
      <c r="I5023" s="5">
        <v>8926461.5500000007</v>
      </c>
      <c r="J5023" s="12"/>
    </row>
    <row r="5024" spans="2:10" ht="16.5" thickTop="1" thickBot="1" x14ac:dyDescent="0.3">
      <c r="B5024" s="31" t="s">
        <v>16</v>
      </c>
      <c r="C5024">
        <v>135</v>
      </c>
      <c r="D5024" s="5">
        <v>51783360</v>
      </c>
      <c r="E5024" s="5">
        <v>51840591</v>
      </c>
      <c r="F5024" s="5">
        <v>55452726</v>
      </c>
      <c r="G5024" s="5">
        <v>82868817</v>
      </c>
      <c r="H5024" s="5">
        <v>64368817</v>
      </c>
      <c r="I5024" s="5">
        <v>64357956</v>
      </c>
      <c r="J5024" s="12"/>
    </row>
    <row r="5025" spans="2:10" ht="16.5" thickTop="1" thickBot="1" x14ac:dyDescent="0.3">
      <c r="B5025" s="31" t="s">
        <v>17</v>
      </c>
      <c r="C5025">
        <v>200</v>
      </c>
      <c r="D5025" s="5">
        <v>45262105.070000015</v>
      </c>
      <c r="E5025" s="5">
        <v>51604539.900000043</v>
      </c>
      <c r="F5025" s="5">
        <v>52942971.540000029</v>
      </c>
      <c r="G5025" s="5">
        <v>64297319.019999988</v>
      </c>
      <c r="H5025" s="5">
        <v>42240238.680000022</v>
      </c>
      <c r="I5025" s="5">
        <v>44161064.220000014</v>
      </c>
      <c r="J5025" s="12"/>
    </row>
    <row r="5026" spans="2:10" ht="16.5" thickTop="1" thickBot="1" x14ac:dyDescent="0.3">
      <c r="B5026" s="31" t="s">
        <v>18</v>
      </c>
      <c r="C5026">
        <v>220</v>
      </c>
      <c r="D5026" s="5">
        <v>6521254.9299999848</v>
      </c>
      <c r="E5026" s="5">
        <v>236051.09999995679</v>
      </c>
      <c r="F5026" s="5">
        <v>2509754.4599999711</v>
      </c>
      <c r="G5026" s="5">
        <v>18571497.980000012</v>
      </c>
      <c r="H5026" s="5">
        <v>22128578.319999978</v>
      </c>
      <c r="I5026" s="5">
        <v>20196891.779999986</v>
      </c>
      <c r="J5026" s="12"/>
    </row>
    <row r="5027" spans="2:10" ht="16.5" thickTop="1" thickBot="1" x14ac:dyDescent="0.3">
      <c r="B5027" s="31" t="s">
        <v>19</v>
      </c>
      <c r="C5027">
        <v>500</v>
      </c>
      <c r="D5027" s="5">
        <v>46014214.540000021</v>
      </c>
      <c r="E5027" s="5">
        <v>51030368.710000001</v>
      </c>
      <c r="F5027" s="5">
        <v>50629308.430000007</v>
      </c>
      <c r="G5027" s="5">
        <v>65601311.599999994</v>
      </c>
      <c r="H5027" s="5">
        <v>49778422.709999986</v>
      </c>
      <c r="I5027" s="5">
        <v>41415201.68999999</v>
      </c>
      <c r="J5027" s="12"/>
    </row>
    <row r="5028" spans="2:10" ht="16.5" thickTop="1" thickBot="1" x14ac:dyDescent="0.3">
      <c r="B5028" s="30" t="s">
        <v>540</v>
      </c>
      <c r="D5028" s="5"/>
      <c r="E5028" s="5"/>
      <c r="F5028" s="5"/>
      <c r="G5028" s="5"/>
      <c r="H5028" s="5"/>
      <c r="I5028" s="5"/>
      <c r="J5028" s="12"/>
    </row>
    <row r="5029" spans="2:10" ht="16.5" thickTop="1" thickBot="1" x14ac:dyDescent="0.3">
      <c r="B5029" s="31" t="s">
        <v>15</v>
      </c>
      <c r="C5029">
        <v>100</v>
      </c>
      <c r="D5029" s="5">
        <v>80037.56</v>
      </c>
      <c r="E5029" s="5">
        <v>162055.64000000001</v>
      </c>
      <c r="F5029" s="5">
        <v>97982.180000000008</v>
      </c>
      <c r="G5029" s="5">
        <v>24977.699999999997</v>
      </c>
      <c r="H5029" s="5">
        <v>91539.37</v>
      </c>
      <c r="I5029" s="5">
        <v>288.48</v>
      </c>
      <c r="J5029" s="12"/>
    </row>
    <row r="5030" spans="2:10" ht="16.5" thickTop="1" thickBot="1" x14ac:dyDescent="0.3">
      <c r="B5030" s="31" t="s">
        <v>16</v>
      </c>
      <c r="C5030">
        <v>135</v>
      </c>
      <c r="D5030" s="5">
        <v>295000</v>
      </c>
      <c r="E5030" s="5">
        <v>837226</v>
      </c>
      <c r="F5030" s="5">
        <v>278109</v>
      </c>
      <c r="G5030" s="5">
        <v>278109</v>
      </c>
      <c r="H5030" s="5">
        <v>278109</v>
      </c>
      <c r="I5030" s="5">
        <v>416400</v>
      </c>
      <c r="J5030" s="12"/>
    </row>
    <row r="5031" spans="2:10" ht="16.5" thickTop="1" thickBot="1" x14ac:dyDescent="0.3">
      <c r="B5031" s="31" t="s">
        <v>17</v>
      </c>
      <c r="C5031">
        <v>200</v>
      </c>
      <c r="D5031" s="5">
        <v>236161.08</v>
      </c>
      <c r="E5031" s="5">
        <v>707981.92000000016</v>
      </c>
      <c r="F5031" s="5">
        <v>166133.46</v>
      </c>
      <c r="G5031" s="5">
        <v>217186.43</v>
      </c>
      <c r="H5031" s="5">
        <v>176038.33</v>
      </c>
      <c r="I5031" s="5">
        <v>330839.7</v>
      </c>
      <c r="J5031" s="12"/>
    </row>
    <row r="5032" spans="2:10" ht="16.5" thickTop="1" thickBot="1" x14ac:dyDescent="0.3">
      <c r="B5032" s="31" t="s">
        <v>18</v>
      </c>
      <c r="C5032">
        <v>220</v>
      </c>
      <c r="D5032" s="5">
        <v>58838.920000000013</v>
      </c>
      <c r="E5032" s="5">
        <v>129244.07999999984</v>
      </c>
      <c r="F5032" s="5">
        <v>111975.54000000001</v>
      </c>
      <c r="G5032" s="5">
        <v>60922.570000000007</v>
      </c>
      <c r="H5032" s="5">
        <v>102070.67000000001</v>
      </c>
      <c r="I5032" s="5">
        <v>85560.299999999988</v>
      </c>
      <c r="J5032" s="12"/>
    </row>
    <row r="5033" spans="2:10" ht="16.5" thickTop="1" thickBot="1" x14ac:dyDescent="0.3">
      <c r="B5033" s="31" t="s">
        <v>19</v>
      </c>
      <c r="C5033">
        <v>500</v>
      </c>
      <c r="D5033" s="5">
        <v>122953.62</v>
      </c>
      <c r="E5033" s="5">
        <v>790000</v>
      </c>
      <c r="F5033" s="5">
        <v>102060</v>
      </c>
      <c r="G5033" s="5">
        <v>144181.95000000001</v>
      </c>
      <c r="H5033" s="5">
        <v>242000</v>
      </c>
      <c r="I5033" s="5">
        <v>240188.81</v>
      </c>
      <c r="J5033" s="12"/>
    </row>
    <row r="5034" spans="2:10" ht="16.5" thickTop="1" thickBot="1" x14ac:dyDescent="0.3">
      <c r="B5034" s="30" t="s">
        <v>150</v>
      </c>
      <c r="D5034" s="5"/>
      <c r="E5034" s="5"/>
      <c r="F5034" s="5"/>
      <c r="G5034" s="5"/>
      <c r="H5034" s="5"/>
      <c r="I5034" s="5"/>
      <c r="J5034" s="12"/>
    </row>
    <row r="5035" spans="2:10" ht="16.5" thickTop="1" thickBot="1" x14ac:dyDescent="0.3">
      <c r="B5035" s="31" t="s">
        <v>15</v>
      </c>
      <c r="C5035">
        <v>100</v>
      </c>
      <c r="D5035" s="5">
        <v>110901.8</v>
      </c>
      <c r="E5035" s="5">
        <v>1247.81</v>
      </c>
      <c r="F5035" s="5">
        <v>0</v>
      </c>
      <c r="G5035" s="5">
        <v>0</v>
      </c>
      <c r="H5035" s="5">
        <v>0</v>
      </c>
      <c r="I5035" s="5">
        <v>0</v>
      </c>
      <c r="J5035" s="12"/>
    </row>
    <row r="5036" spans="2:10" ht="16.5" thickTop="1" thickBot="1" x14ac:dyDescent="0.3">
      <c r="B5036" s="31" t="s">
        <v>66</v>
      </c>
      <c r="C5036">
        <v>137</v>
      </c>
      <c r="D5036" s="5">
        <v>296293</v>
      </c>
      <c r="E5036" s="5">
        <v>110901</v>
      </c>
      <c r="F5036" s="5">
        <v>1247.81</v>
      </c>
      <c r="G5036" s="5">
        <v>0</v>
      </c>
      <c r="H5036" s="5">
        <v>0</v>
      </c>
      <c r="I5036" s="5">
        <v>0</v>
      </c>
      <c r="J5036" s="12"/>
    </row>
    <row r="5037" spans="2:10" ht="16.5" thickTop="1" thickBot="1" x14ac:dyDescent="0.3">
      <c r="B5037" s="31" t="s">
        <v>97</v>
      </c>
      <c r="C5037">
        <v>205</v>
      </c>
      <c r="D5037" s="5">
        <v>185391.5</v>
      </c>
      <c r="E5037" s="5">
        <v>109653.99</v>
      </c>
      <c r="F5037" s="5">
        <v>0</v>
      </c>
      <c r="G5037" s="5">
        <v>0</v>
      </c>
      <c r="H5037" s="5">
        <v>0</v>
      </c>
      <c r="I5037" s="5">
        <v>0</v>
      </c>
      <c r="J5037" s="12"/>
    </row>
    <row r="5038" spans="2:10" ht="16.5" thickTop="1" thickBot="1" x14ac:dyDescent="0.3">
      <c r="B5038" s="31" t="s">
        <v>67</v>
      </c>
      <c r="C5038">
        <v>222</v>
      </c>
      <c r="D5038" s="5">
        <v>110901.5</v>
      </c>
      <c r="E5038" s="5">
        <v>1247.0099999999948</v>
      </c>
      <c r="F5038" s="5">
        <v>1247.81</v>
      </c>
      <c r="G5038" s="5">
        <v>0</v>
      </c>
      <c r="H5038" s="5">
        <v>0</v>
      </c>
      <c r="I5038" s="5">
        <v>0</v>
      </c>
      <c r="J5038" s="12"/>
    </row>
    <row r="5039" spans="2:10" ht="16.5" thickTop="1" thickBot="1" x14ac:dyDescent="0.3">
      <c r="B5039" s="31" t="s">
        <v>19</v>
      </c>
      <c r="C5039">
        <v>500</v>
      </c>
      <c r="D5039" s="5">
        <v>0</v>
      </c>
      <c r="E5039" s="5">
        <v>0</v>
      </c>
      <c r="F5039" s="5">
        <v>412628.19</v>
      </c>
      <c r="G5039" s="5">
        <v>0</v>
      </c>
      <c r="H5039" s="5">
        <v>0</v>
      </c>
      <c r="I5039" s="5">
        <v>0</v>
      </c>
      <c r="J5039" s="12"/>
    </row>
    <row r="5040" spans="2:10" ht="16.5" thickTop="1" thickBot="1" x14ac:dyDescent="0.3">
      <c r="B5040" s="30" t="s">
        <v>38</v>
      </c>
      <c r="D5040" s="5"/>
      <c r="E5040" s="5"/>
      <c r="F5040" s="5"/>
      <c r="G5040" s="5"/>
      <c r="H5040" s="5"/>
      <c r="I5040" s="5"/>
      <c r="J5040" s="12"/>
    </row>
    <row r="5041" spans="2:10" ht="16.5" thickTop="1" thickBot="1" x14ac:dyDescent="0.3">
      <c r="B5041" s="31" t="s">
        <v>15</v>
      </c>
      <c r="C5041">
        <v>100</v>
      </c>
      <c r="D5041" s="5">
        <v>175522.0799999999</v>
      </c>
      <c r="E5041" s="5">
        <v>233815.43999999971</v>
      </c>
      <c r="F5041" s="5">
        <v>344339.0199999999</v>
      </c>
      <c r="G5041" s="5">
        <v>265180.93000000005</v>
      </c>
      <c r="H5041" s="5">
        <v>198993.27999999988</v>
      </c>
      <c r="I5041" s="5">
        <v>391915.52000000014</v>
      </c>
      <c r="J5041" s="12"/>
    </row>
    <row r="5042" spans="2:10" ht="16.5" thickTop="1" thickBot="1" x14ac:dyDescent="0.3">
      <c r="B5042" s="31" t="s">
        <v>16</v>
      </c>
      <c r="C5042">
        <v>135</v>
      </c>
      <c r="D5042" s="5">
        <v>12388418</v>
      </c>
      <c r="E5042" s="5">
        <v>12861213</v>
      </c>
      <c r="F5042" s="5">
        <v>12861213</v>
      </c>
      <c r="G5042" s="5">
        <v>12861213</v>
      </c>
      <c r="H5042" s="5">
        <v>12861213</v>
      </c>
      <c r="I5042" s="5">
        <v>13123110</v>
      </c>
      <c r="J5042" s="12"/>
    </row>
    <row r="5043" spans="2:10" ht="16.5" thickTop="1" thickBot="1" x14ac:dyDescent="0.3">
      <c r="B5043" s="31" t="s">
        <v>17</v>
      </c>
      <c r="C5043">
        <v>200</v>
      </c>
      <c r="D5043" s="5">
        <v>10176574.229999986</v>
      </c>
      <c r="E5043" s="5">
        <v>9233010.1599999946</v>
      </c>
      <c r="F5043" s="5">
        <v>8885863.6800000034</v>
      </c>
      <c r="G5043" s="5">
        <v>9263737.709999999</v>
      </c>
      <c r="H5043" s="5">
        <v>10483564.000000006</v>
      </c>
      <c r="I5043" s="5">
        <v>10013077.629999999</v>
      </c>
      <c r="J5043" s="12"/>
    </row>
    <row r="5044" spans="2:10" ht="16.5" thickTop="1" thickBot="1" x14ac:dyDescent="0.3">
      <c r="B5044" s="31" t="s">
        <v>18</v>
      </c>
      <c r="C5044">
        <v>220</v>
      </c>
      <c r="D5044" s="5">
        <v>2211843.7700000145</v>
      </c>
      <c r="E5044" s="5">
        <v>3628202.8400000054</v>
      </c>
      <c r="F5044" s="5">
        <v>3975349.3199999966</v>
      </c>
      <c r="G5044" s="5">
        <v>3597475.290000001</v>
      </c>
      <c r="H5044" s="5">
        <v>2377648.9999999944</v>
      </c>
      <c r="I5044" s="5">
        <v>3110032.370000001</v>
      </c>
      <c r="J5044" s="12"/>
    </row>
    <row r="5045" spans="2:10" ht="16.5" thickTop="1" thickBot="1" x14ac:dyDescent="0.3">
      <c r="B5045" s="31" t="s">
        <v>19</v>
      </c>
      <c r="C5045">
        <v>500</v>
      </c>
      <c r="D5045" s="5">
        <v>9645692.8200000003</v>
      </c>
      <c r="E5045" s="5">
        <v>9033198.7400000002</v>
      </c>
      <c r="F5045" s="5">
        <v>8495320.2400000002</v>
      </c>
      <c r="G5045" s="5">
        <v>8607425.4200000018</v>
      </c>
      <c r="H5045" s="5">
        <v>10023284.060000001</v>
      </c>
      <c r="I5045" s="5">
        <v>9619857.9099999983</v>
      </c>
      <c r="J5045" s="12"/>
    </row>
    <row r="5046" spans="2:10" ht="16.5" thickTop="1" thickBot="1" x14ac:dyDescent="0.3">
      <c r="B5046" s="30" t="s">
        <v>40</v>
      </c>
      <c r="D5046" s="5"/>
      <c r="E5046" s="5"/>
      <c r="F5046" s="5"/>
      <c r="G5046" s="5"/>
      <c r="H5046" s="5"/>
      <c r="I5046" s="5"/>
      <c r="J5046" s="12"/>
    </row>
    <row r="5047" spans="2:10" ht="16.5" thickTop="1" thickBot="1" x14ac:dyDescent="0.3">
      <c r="B5047" s="31" t="s">
        <v>15</v>
      </c>
      <c r="C5047">
        <v>100</v>
      </c>
      <c r="D5047" s="5">
        <v>0</v>
      </c>
      <c r="E5047" s="5">
        <v>0</v>
      </c>
      <c r="F5047" s="5">
        <v>0</v>
      </c>
      <c r="G5047" s="5">
        <v>0</v>
      </c>
      <c r="H5047" s="5">
        <v>12550000</v>
      </c>
      <c r="I5047" s="5">
        <v>12436345</v>
      </c>
      <c r="J5047" s="12"/>
    </row>
    <row r="5048" spans="2:10" ht="16.5" thickTop="1" thickBot="1" x14ac:dyDescent="0.3">
      <c r="B5048" s="31" t="s">
        <v>66</v>
      </c>
      <c r="C5048">
        <v>137</v>
      </c>
      <c r="D5048" s="5">
        <v>0</v>
      </c>
      <c r="E5048" s="5">
        <v>0</v>
      </c>
      <c r="F5048" s="5">
        <v>0</v>
      </c>
      <c r="G5048" s="5">
        <v>0</v>
      </c>
      <c r="H5048" s="5">
        <v>12550000</v>
      </c>
      <c r="I5048" s="5">
        <v>12550000</v>
      </c>
      <c r="J5048" s="12"/>
    </row>
    <row r="5049" spans="2:10" ht="16.5" thickTop="1" thickBot="1" x14ac:dyDescent="0.3">
      <c r="B5049" s="31" t="s">
        <v>97</v>
      </c>
      <c r="C5049">
        <v>205</v>
      </c>
      <c r="D5049" s="5">
        <v>0</v>
      </c>
      <c r="E5049" s="5">
        <v>0</v>
      </c>
      <c r="F5049" s="5">
        <v>0</v>
      </c>
      <c r="G5049" s="5">
        <v>0</v>
      </c>
      <c r="H5049" s="5">
        <v>0</v>
      </c>
      <c r="I5049" s="5">
        <v>113655</v>
      </c>
      <c r="J5049" s="12"/>
    </row>
    <row r="5050" spans="2:10" ht="16.5" thickTop="1" thickBot="1" x14ac:dyDescent="0.3">
      <c r="B5050" s="31" t="s">
        <v>67</v>
      </c>
      <c r="C5050">
        <v>222</v>
      </c>
      <c r="D5050" s="5">
        <v>0</v>
      </c>
      <c r="E5050" s="5">
        <v>0</v>
      </c>
      <c r="F5050" s="5">
        <v>0</v>
      </c>
      <c r="G5050" s="5">
        <v>0</v>
      </c>
      <c r="H5050" s="5">
        <v>12550000</v>
      </c>
      <c r="I5050" s="5">
        <v>12436345</v>
      </c>
      <c r="J5050" s="12"/>
    </row>
    <row r="5051" spans="2:10" ht="16.5" thickTop="1" thickBot="1" x14ac:dyDescent="0.3">
      <c r="B5051" s="30" t="s">
        <v>601</v>
      </c>
      <c r="D5051" s="5"/>
      <c r="E5051" s="5"/>
      <c r="F5051" s="5"/>
      <c r="G5051" s="5"/>
      <c r="H5051" s="5"/>
      <c r="I5051" s="5"/>
      <c r="J5051" s="12"/>
    </row>
    <row r="5052" spans="2:10" ht="16.5" thickTop="1" thickBot="1" x14ac:dyDescent="0.3">
      <c r="B5052" s="31" t="s">
        <v>16</v>
      </c>
      <c r="C5052">
        <v>135</v>
      </c>
      <c r="D5052" s="5">
        <v>0</v>
      </c>
      <c r="E5052" s="5">
        <v>0</v>
      </c>
      <c r="F5052" s="5">
        <v>0</v>
      </c>
      <c r="G5052" s="5">
        <v>0</v>
      </c>
      <c r="H5052" s="5">
        <v>396601</v>
      </c>
      <c r="I5052" s="5">
        <v>0</v>
      </c>
      <c r="J5052" s="12"/>
    </row>
    <row r="5053" spans="2:10" ht="16.5" thickTop="1" thickBot="1" x14ac:dyDescent="0.3">
      <c r="B5053" s="31" t="s">
        <v>17</v>
      </c>
      <c r="C5053">
        <v>200</v>
      </c>
      <c r="D5053" s="5">
        <v>0</v>
      </c>
      <c r="E5053" s="5">
        <v>0</v>
      </c>
      <c r="F5053" s="5">
        <v>0</v>
      </c>
      <c r="G5053" s="5">
        <v>0</v>
      </c>
      <c r="H5053" s="5">
        <v>396601</v>
      </c>
      <c r="I5053" s="5">
        <v>0</v>
      </c>
      <c r="J5053" s="12"/>
    </row>
    <row r="5054" spans="2:10" ht="16.5" thickTop="1" thickBot="1" x14ac:dyDescent="0.3">
      <c r="B5054" s="31" t="s">
        <v>19</v>
      </c>
      <c r="C5054">
        <v>500</v>
      </c>
      <c r="D5054" s="5">
        <v>0</v>
      </c>
      <c r="E5054" s="5">
        <v>0</v>
      </c>
      <c r="F5054" s="5">
        <v>0</v>
      </c>
      <c r="G5054" s="5">
        <v>0</v>
      </c>
      <c r="H5054" s="5">
        <v>396601</v>
      </c>
      <c r="I5054" s="5">
        <v>0</v>
      </c>
      <c r="J5054" s="12"/>
    </row>
    <row r="5055" spans="2:10" ht="16.5" thickTop="1" thickBot="1" x14ac:dyDescent="0.3">
      <c r="B5055" s="30" t="s">
        <v>33</v>
      </c>
      <c r="D5055" s="5"/>
      <c r="E5055" s="5"/>
      <c r="F5055" s="5"/>
      <c r="G5055" s="5"/>
      <c r="H5055" s="5"/>
      <c r="I5055" s="5"/>
      <c r="J5055" s="12"/>
    </row>
    <row r="5056" spans="2:10" ht="16.5" thickTop="1" thickBot="1" x14ac:dyDescent="0.3">
      <c r="B5056" s="31" t="s">
        <v>15</v>
      </c>
      <c r="C5056">
        <v>100</v>
      </c>
      <c r="D5056" s="5">
        <v>0</v>
      </c>
      <c r="E5056" s="5">
        <v>0</v>
      </c>
      <c r="F5056" s="5">
        <v>16066.99</v>
      </c>
      <c r="G5056" s="5">
        <v>3290.1</v>
      </c>
      <c r="H5056" s="5">
        <v>0</v>
      </c>
      <c r="I5056" s="5">
        <v>0</v>
      </c>
      <c r="J5056" s="12"/>
    </row>
    <row r="5057" spans="2:10" ht="16.5" thickTop="1" thickBot="1" x14ac:dyDescent="0.3">
      <c r="B5057" s="31" t="s">
        <v>16</v>
      </c>
      <c r="C5057">
        <v>135</v>
      </c>
      <c r="D5057" s="5">
        <v>0</v>
      </c>
      <c r="E5057" s="5">
        <v>0</v>
      </c>
      <c r="F5057" s="5">
        <v>27135</v>
      </c>
      <c r="G5057" s="5">
        <v>13122</v>
      </c>
      <c r="H5057" s="5">
        <v>0</v>
      </c>
      <c r="I5057" s="5">
        <v>0</v>
      </c>
      <c r="J5057" s="12"/>
    </row>
    <row r="5058" spans="2:10" ht="16.5" thickTop="1" thickBot="1" x14ac:dyDescent="0.3">
      <c r="B5058" s="31" t="s">
        <v>17</v>
      </c>
      <c r="C5058">
        <v>200</v>
      </c>
      <c r="D5058" s="5">
        <v>0</v>
      </c>
      <c r="E5058" s="5">
        <v>0</v>
      </c>
      <c r="F5058" s="5">
        <v>11068.01</v>
      </c>
      <c r="G5058" s="5">
        <v>12776.89</v>
      </c>
      <c r="H5058" s="5">
        <v>0</v>
      </c>
      <c r="I5058" s="5">
        <v>0</v>
      </c>
      <c r="J5058" s="12"/>
    </row>
    <row r="5059" spans="2:10" ht="16.5" thickTop="1" thickBot="1" x14ac:dyDescent="0.3">
      <c r="B5059" s="31" t="s">
        <v>18</v>
      </c>
      <c r="C5059">
        <v>220</v>
      </c>
      <c r="D5059" s="5">
        <v>0</v>
      </c>
      <c r="E5059" s="5">
        <v>0</v>
      </c>
      <c r="F5059" s="5">
        <v>16066.99</v>
      </c>
      <c r="G5059" s="5">
        <v>345.11000000000058</v>
      </c>
      <c r="H5059" s="5">
        <v>0</v>
      </c>
      <c r="I5059" s="5">
        <v>0</v>
      </c>
      <c r="J5059" s="12"/>
    </row>
    <row r="5060" spans="2:10" ht="16.5" thickTop="1" thickBot="1" x14ac:dyDescent="0.3">
      <c r="B5060" s="29" t="s">
        <v>602</v>
      </c>
      <c r="D5060" s="5"/>
      <c r="E5060" s="5"/>
      <c r="F5060" s="5"/>
      <c r="G5060" s="5"/>
      <c r="H5060" s="5"/>
      <c r="I5060" s="5"/>
      <c r="J5060" s="12"/>
    </row>
    <row r="5061" spans="2:10" ht="16.5" thickTop="1" thickBot="1" x14ac:dyDescent="0.3">
      <c r="B5061" s="30" t="s">
        <v>603</v>
      </c>
      <c r="D5061" s="5"/>
      <c r="E5061" s="5"/>
      <c r="F5061" s="5"/>
      <c r="G5061" s="5"/>
      <c r="H5061" s="5"/>
      <c r="I5061" s="5"/>
      <c r="J5061" s="12"/>
    </row>
    <row r="5062" spans="2:10" ht="16.5" thickTop="1" thickBot="1" x14ac:dyDescent="0.3">
      <c r="B5062" s="31" t="s">
        <v>15</v>
      </c>
      <c r="C5062">
        <v>100</v>
      </c>
      <c r="D5062" s="5">
        <v>2157560.79</v>
      </c>
      <c r="E5062" s="5">
        <v>1043173.6500000001</v>
      </c>
      <c r="F5062" s="5">
        <v>20369487.210000001</v>
      </c>
      <c r="G5062" s="5">
        <v>14580367.879999999</v>
      </c>
      <c r="H5062" s="5">
        <v>12822915.809999999</v>
      </c>
      <c r="I5062" s="5">
        <v>12205024.01</v>
      </c>
      <c r="J5062" s="12"/>
    </row>
    <row r="5063" spans="2:10" ht="16.5" thickTop="1" thickBot="1" x14ac:dyDescent="0.3">
      <c r="B5063" s="31" t="s">
        <v>16</v>
      </c>
      <c r="C5063">
        <v>135</v>
      </c>
      <c r="D5063" s="5">
        <v>4950309</v>
      </c>
      <c r="E5063" s="5">
        <v>6764192</v>
      </c>
      <c r="F5063" s="5">
        <v>29410616.100000001</v>
      </c>
      <c r="G5063" s="5">
        <v>29951652</v>
      </c>
      <c r="H5063" s="5">
        <v>8093016</v>
      </c>
      <c r="I5063" s="5">
        <v>10506421</v>
      </c>
      <c r="J5063" s="12"/>
    </row>
    <row r="5064" spans="2:10" ht="16.5" thickTop="1" thickBot="1" x14ac:dyDescent="0.3">
      <c r="B5064" s="31" t="s">
        <v>66</v>
      </c>
      <c r="C5064">
        <v>137</v>
      </c>
      <c r="D5064" s="5">
        <v>3872311</v>
      </c>
      <c r="E5064" s="5">
        <v>6820668</v>
      </c>
      <c r="F5064" s="5">
        <v>5023307.57</v>
      </c>
      <c r="G5064" s="5">
        <v>7026425.0999999996</v>
      </c>
      <c r="H5064" s="5">
        <v>4203575.0999999996</v>
      </c>
      <c r="I5064" s="5">
        <v>4179095.98</v>
      </c>
      <c r="J5064" s="12"/>
    </row>
    <row r="5065" spans="2:10" ht="16.5" thickTop="1" thickBot="1" x14ac:dyDescent="0.3">
      <c r="B5065" s="31" t="s">
        <v>17</v>
      </c>
      <c r="C5065">
        <v>200</v>
      </c>
      <c r="D5065" s="5">
        <v>4922738.55</v>
      </c>
      <c r="E5065" s="5">
        <v>5713464.6900000004</v>
      </c>
      <c r="F5065" s="5">
        <v>16378048.160000002</v>
      </c>
      <c r="G5065" s="5">
        <v>13924883.639999999</v>
      </c>
      <c r="H5065" s="5">
        <v>1071884.93</v>
      </c>
      <c r="I5065" s="5">
        <v>664320.45000000007</v>
      </c>
      <c r="J5065" s="12"/>
    </row>
    <row r="5066" spans="2:10" ht="16.5" thickTop="1" thickBot="1" x14ac:dyDescent="0.3">
      <c r="B5066" s="31" t="s">
        <v>97</v>
      </c>
      <c r="C5066">
        <v>205</v>
      </c>
      <c r="D5066" s="5">
        <v>51642.12</v>
      </c>
      <c r="E5066" s="5">
        <v>2181800.29</v>
      </c>
      <c r="F5066" s="5">
        <v>819532.46999999986</v>
      </c>
      <c r="G5066" s="5">
        <v>2822850</v>
      </c>
      <c r="H5066" s="5">
        <v>0</v>
      </c>
      <c r="I5066" s="5">
        <v>771224.19</v>
      </c>
      <c r="J5066" s="12"/>
    </row>
    <row r="5067" spans="2:10" ht="16.5" thickTop="1" thickBot="1" x14ac:dyDescent="0.3">
      <c r="B5067" s="31" t="s">
        <v>18</v>
      </c>
      <c r="C5067">
        <v>220</v>
      </c>
      <c r="D5067" s="5">
        <v>27570.450000000186</v>
      </c>
      <c r="E5067" s="5">
        <v>1050727.3099999996</v>
      </c>
      <c r="F5067" s="5">
        <v>13032567.939999999</v>
      </c>
      <c r="G5067" s="5">
        <v>16026768.360000001</v>
      </c>
      <c r="H5067" s="5">
        <v>7021131.0700000003</v>
      </c>
      <c r="I5067" s="5">
        <v>9842100.5500000007</v>
      </c>
      <c r="J5067" s="12"/>
    </row>
    <row r="5068" spans="2:10" ht="16.5" thickTop="1" thickBot="1" x14ac:dyDescent="0.3">
      <c r="B5068" s="31" t="s">
        <v>67</v>
      </c>
      <c r="C5068">
        <v>222</v>
      </c>
      <c r="D5068" s="5">
        <v>3820668.88</v>
      </c>
      <c r="E5068" s="5">
        <v>4638867.71</v>
      </c>
      <c r="F5068" s="5">
        <v>4203775.1000000006</v>
      </c>
      <c r="G5068" s="5">
        <v>4203575.0999999996</v>
      </c>
      <c r="H5068" s="5">
        <v>4203575.0999999996</v>
      </c>
      <c r="I5068" s="5">
        <v>3407871.79</v>
      </c>
      <c r="J5068" s="12"/>
    </row>
    <row r="5069" spans="2:10" ht="16.5" thickTop="1" thickBot="1" x14ac:dyDescent="0.3">
      <c r="B5069" s="31" t="s">
        <v>19</v>
      </c>
      <c r="C5069">
        <v>500</v>
      </c>
      <c r="D5069" s="5">
        <v>1286995.22</v>
      </c>
      <c r="E5069" s="5">
        <v>1284668.8399999999</v>
      </c>
      <c r="F5069" s="5">
        <v>942008.47999999986</v>
      </c>
      <c r="G5069" s="5">
        <v>886339.21</v>
      </c>
      <c r="H5069" s="5">
        <v>994835.03999999992</v>
      </c>
      <c r="I5069" s="5">
        <v>1053417.8399999999</v>
      </c>
      <c r="J5069" s="12"/>
    </row>
    <row r="5070" spans="2:10" ht="16.5" thickTop="1" thickBot="1" x14ac:dyDescent="0.3">
      <c r="B5070" s="30" t="s">
        <v>98</v>
      </c>
      <c r="D5070" s="5"/>
      <c r="E5070" s="5"/>
      <c r="F5070" s="5"/>
      <c r="G5070" s="5"/>
      <c r="H5070" s="5"/>
      <c r="I5070" s="5"/>
      <c r="J5070" s="12"/>
    </row>
    <row r="5071" spans="2:10" ht="16.5" thickTop="1" thickBot="1" x14ac:dyDescent="0.3">
      <c r="B5071" s="31" t="s">
        <v>15</v>
      </c>
      <c r="C5071">
        <v>100</v>
      </c>
      <c r="D5071" s="5">
        <v>0</v>
      </c>
      <c r="E5071" s="5">
        <v>0</v>
      </c>
      <c r="F5071" s="5">
        <v>0</v>
      </c>
      <c r="G5071" s="5">
        <v>0</v>
      </c>
      <c r="H5071" s="5">
        <v>0</v>
      </c>
      <c r="I5071" s="5">
        <v>51548.15</v>
      </c>
      <c r="J5071" s="12"/>
    </row>
    <row r="5072" spans="2:10" ht="16.5" thickTop="1" thickBot="1" x14ac:dyDescent="0.3">
      <c r="B5072" s="31" t="s">
        <v>16</v>
      </c>
      <c r="C5072">
        <v>135</v>
      </c>
      <c r="D5072" s="5">
        <v>0</v>
      </c>
      <c r="E5072" s="5">
        <v>0</v>
      </c>
      <c r="F5072" s="5">
        <v>0</v>
      </c>
      <c r="G5072" s="5">
        <v>0</v>
      </c>
      <c r="H5072" s="5">
        <v>0</v>
      </c>
      <c r="I5072" s="5">
        <v>51548.15</v>
      </c>
      <c r="J5072" s="12"/>
    </row>
    <row r="5073" spans="2:10" ht="16.5" thickTop="1" thickBot="1" x14ac:dyDescent="0.3">
      <c r="B5073" s="31" t="s">
        <v>18</v>
      </c>
      <c r="C5073">
        <v>220</v>
      </c>
      <c r="D5073" s="5">
        <v>0</v>
      </c>
      <c r="E5073" s="5">
        <v>0</v>
      </c>
      <c r="F5073" s="5">
        <v>0</v>
      </c>
      <c r="G5073" s="5">
        <v>0</v>
      </c>
      <c r="H5073" s="5">
        <v>0</v>
      </c>
      <c r="I5073" s="5">
        <v>51548.15</v>
      </c>
      <c r="J5073" s="12"/>
    </row>
    <row r="5074" spans="2:10" ht="16.5" thickTop="1" thickBot="1" x14ac:dyDescent="0.3">
      <c r="B5074" s="30" t="s">
        <v>23</v>
      </c>
      <c r="D5074" s="5"/>
      <c r="E5074" s="5"/>
      <c r="F5074" s="5"/>
      <c r="G5074" s="5"/>
      <c r="H5074" s="5"/>
      <c r="I5074" s="5"/>
      <c r="J5074" s="12"/>
    </row>
    <row r="5075" spans="2:10" ht="16.5" thickTop="1" thickBot="1" x14ac:dyDescent="0.3">
      <c r="B5075" s="31" t="s">
        <v>15</v>
      </c>
      <c r="C5075">
        <v>100</v>
      </c>
      <c r="D5075" s="5">
        <v>12715.5</v>
      </c>
      <c r="E5075" s="5">
        <v>6835.5</v>
      </c>
      <c r="F5075" s="5">
        <v>7301</v>
      </c>
      <c r="G5075" s="5">
        <v>3848.5</v>
      </c>
      <c r="H5075" s="5">
        <v>18993.5</v>
      </c>
      <c r="I5075" s="5">
        <v>0</v>
      </c>
      <c r="J5075" s="12"/>
    </row>
    <row r="5076" spans="2:10" ht="16.5" thickTop="1" thickBot="1" x14ac:dyDescent="0.3">
      <c r="B5076" s="30" t="s">
        <v>604</v>
      </c>
      <c r="D5076" s="5"/>
      <c r="E5076" s="5"/>
      <c r="F5076" s="5"/>
      <c r="G5076" s="5"/>
      <c r="H5076" s="5"/>
      <c r="I5076" s="5"/>
      <c r="J5076" s="12"/>
    </row>
    <row r="5077" spans="2:10" ht="16.5" thickTop="1" thickBot="1" x14ac:dyDescent="0.3">
      <c r="B5077" s="31" t="s">
        <v>15</v>
      </c>
      <c r="C5077">
        <v>100</v>
      </c>
      <c r="D5077" s="5">
        <v>0</v>
      </c>
      <c r="E5077" s="5">
        <v>5000</v>
      </c>
      <c r="F5077" s="5">
        <v>5000</v>
      </c>
      <c r="G5077" s="5">
        <v>5000</v>
      </c>
      <c r="H5077" s="5">
        <v>0</v>
      </c>
      <c r="I5077" s="5">
        <v>0</v>
      </c>
      <c r="J5077" s="12"/>
    </row>
    <row r="5078" spans="2:10" ht="16.5" thickTop="1" thickBot="1" x14ac:dyDescent="0.3">
      <c r="B5078" s="31" t="s">
        <v>16</v>
      </c>
      <c r="C5078">
        <v>135</v>
      </c>
      <c r="D5078" s="5">
        <v>155000</v>
      </c>
      <c r="E5078" s="5">
        <v>0</v>
      </c>
      <c r="F5078" s="5">
        <v>0</v>
      </c>
      <c r="G5078" s="5">
        <v>0</v>
      </c>
      <c r="H5078" s="5">
        <v>0</v>
      </c>
      <c r="I5078" s="5">
        <v>0</v>
      </c>
      <c r="J5078" s="12"/>
    </row>
    <row r="5079" spans="2:10" ht="16.5" thickTop="1" thickBot="1" x14ac:dyDescent="0.3">
      <c r="B5079" s="31" t="s">
        <v>18</v>
      </c>
      <c r="C5079">
        <v>220</v>
      </c>
      <c r="D5079" s="5">
        <v>155000</v>
      </c>
      <c r="E5079" s="5">
        <v>0</v>
      </c>
      <c r="F5079" s="5">
        <v>0</v>
      </c>
      <c r="G5079" s="5">
        <v>0</v>
      </c>
      <c r="H5079" s="5">
        <v>0</v>
      </c>
      <c r="I5079" s="5">
        <v>0</v>
      </c>
      <c r="J5079" s="12"/>
    </row>
    <row r="5080" spans="2:10" ht="16.5" thickTop="1" thickBot="1" x14ac:dyDescent="0.3">
      <c r="B5080" s="31" t="s">
        <v>19</v>
      </c>
      <c r="C5080">
        <v>500</v>
      </c>
      <c r="D5080" s="5">
        <v>0</v>
      </c>
      <c r="E5080" s="5">
        <v>5000</v>
      </c>
      <c r="F5080" s="5">
        <v>0</v>
      </c>
      <c r="G5080" s="5">
        <v>0</v>
      </c>
      <c r="H5080" s="5">
        <v>0</v>
      </c>
      <c r="I5080" s="5">
        <v>0</v>
      </c>
      <c r="J5080" s="12"/>
    </row>
    <row r="5081" spans="2:10" ht="16.5" thickTop="1" thickBot="1" x14ac:dyDescent="0.3">
      <c r="B5081" s="30" t="s">
        <v>100</v>
      </c>
      <c r="D5081" s="5"/>
      <c r="E5081" s="5"/>
      <c r="F5081" s="5"/>
      <c r="G5081" s="5"/>
      <c r="H5081" s="5"/>
      <c r="I5081" s="5"/>
      <c r="J5081" s="12"/>
    </row>
    <row r="5082" spans="2:10" ht="16.5" thickTop="1" thickBot="1" x14ac:dyDescent="0.3">
      <c r="B5082" s="31" t="s">
        <v>15</v>
      </c>
      <c r="C5082">
        <v>100</v>
      </c>
      <c r="D5082" s="5">
        <v>0</v>
      </c>
      <c r="E5082" s="5">
        <v>0</v>
      </c>
      <c r="F5082" s="5">
        <v>0</v>
      </c>
      <c r="G5082" s="5">
        <v>0</v>
      </c>
      <c r="H5082" s="5">
        <v>0</v>
      </c>
      <c r="I5082" s="5">
        <v>181117.6</v>
      </c>
      <c r="J5082" s="12"/>
    </row>
    <row r="5083" spans="2:10" ht="16.5" thickTop="1" thickBot="1" x14ac:dyDescent="0.3">
      <c r="B5083" s="31" t="s">
        <v>16</v>
      </c>
      <c r="C5083">
        <v>135</v>
      </c>
      <c r="D5083" s="5">
        <v>9500000</v>
      </c>
      <c r="E5083" s="5">
        <v>8900000</v>
      </c>
      <c r="F5083" s="5">
        <v>7600000</v>
      </c>
      <c r="G5083" s="5">
        <v>7934427</v>
      </c>
      <c r="H5083" s="5">
        <v>9106107</v>
      </c>
      <c r="I5083" s="5">
        <v>8338983</v>
      </c>
      <c r="J5083" s="12"/>
    </row>
    <row r="5084" spans="2:10" ht="16.5" thickTop="1" thickBot="1" x14ac:dyDescent="0.3">
      <c r="B5084" s="31" t="s">
        <v>17</v>
      </c>
      <c r="C5084">
        <v>200</v>
      </c>
      <c r="D5084" s="5">
        <v>9096247.2800000012</v>
      </c>
      <c r="E5084" s="5">
        <v>7772612.3800000008</v>
      </c>
      <c r="F5084" s="5">
        <v>6452506.4900000002</v>
      </c>
      <c r="G5084" s="5">
        <v>6403429.5700000003</v>
      </c>
      <c r="H5084" s="5">
        <v>8822072.790000001</v>
      </c>
      <c r="I5084" s="5">
        <v>7506149.4400000004</v>
      </c>
      <c r="J5084" s="12"/>
    </row>
    <row r="5085" spans="2:10" ht="16.5" thickTop="1" thickBot="1" x14ac:dyDescent="0.3">
      <c r="B5085" s="31" t="s">
        <v>18</v>
      </c>
      <c r="C5085">
        <v>220</v>
      </c>
      <c r="D5085" s="5">
        <v>403752.71999999881</v>
      </c>
      <c r="E5085" s="5">
        <v>1127387.6199999992</v>
      </c>
      <c r="F5085" s="5">
        <v>1147493.5099999998</v>
      </c>
      <c r="G5085" s="5">
        <v>1530997.4299999997</v>
      </c>
      <c r="H5085" s="5">
        <v>284034.20999999903</v>
      </c>
      <c r="I5085" s="5">
        <v>832833.55999999959</v>
      </c>
      <c r="J5085" s="12"/>
    </row>
    <row r="5086" spans="2:10" ht="16.5" thickTop="1" thickBot="1" x14ac:dyDescent="0.3">
      <c r="B5086" s="31" t="s">
        <v>19</v>
      </c>
      <c r="C5086">
        <v>500</v>
      </c>
      <c r="D5086" s="5">
        <v>9096247.3000000007</v>
      </c>
      <c r="E5086" s="5">
        <v>7772612.3799999999</v>
      </c>
      <c r="F5086" s="5">
        <v>6452506.4900000002</v>
      </c>
      <c r="G5086" s="5">
        <v>6403429.5700000003</v>
      </c>
      <c r="H5086" s="5">
        <v>8822072.7899999991</v>
      </c>
      <c r="I5086" s="5">
        <v>7687267.04</v>
      </c>
      <c r="J5086" s="12"/>
    </row>
    <row r="5087" spans="2:10" ht="16.5" thickTop="1" thickBot="1" x14ac:dyDescent="0.3">
      <c r="B5087" s="30" t="s">
        <v>154</v>
      </c>
      <c r="D5087" s="5"/>
      <c r="E5087" s="5"/>
      <c r="F5087" s="5"/>
      <c r="G5087" s="5"/>
      <c r="H5087" s="5"/>
      <c r="I5087" s="5"/>
      <c r="J5087" s="12"/>
    </row>
    <row r="5088" spans="2:10" ht="16.5" thickTop="1" thickBot="1" x14ac:dyDescent="0.3">
      <c r="B5088" s="31" t="s">
        <v>15</v>
      </c>
      <c r="C5088">
        <v>100</v>
      </c>
      <c r="D5088" s="5">
        <v>1648.92</v>
      </c>
      <c r="E5088" s="5">
        <v>1648.92</v>
      </c>
      <c r="F5088" s="5">
        <v>1648.92</v>
      </c>
      <c r="G5088" s="5">
        <v>1648.92</v>
      </c>
      <c r="H5088" s="5">
        <v>1648.92</v>
      </c>
      <c r="I5088" s="5">
        <v>1648.92</v>
      </c>
      <c r="J5088" s="12"/>
    </row>
    <row r="5089" spans="2:10" ht="16.5" thickTop="1" thickBot="1" x14ac:dyDescent="0.3">
      <c r="B5089" s="31" t="s">
        <v>66</v>
      </c>
      <c r="C5089">
        <v>137</v>
      </c>
      <c r="D5089" s="5">
        <v>13978</v>
      </c>
      <c r="E5089" s="5">
        <v>0</v>
      </c>
      <c r="F5089" s="5">
        <v>0</v>
      </c>
      <c r="G5089" s="5">
        <v>0</v>
      </c>
      <c r="H5089" s="5">
        <v>0</v>
      </c>
      <c r="I5089" s="5">
        <v>0</v>
      </c>
      <c r="J5089" s="12"/>
    </row>
    <row r="5090" spans="2:10" ht="16.5" thickTop="1" thickBot="1" x14ac:dyDescent="0.3">
      <c r="B5090" s="31" t="s">
        <v>67</v>
      </c>
      <c r="C5090">
        <v>222</v>
      </c>
      <c r="D5090" s="5">
        <v>13978</v>
      </c>
      <c r="E5090" s="5">
        <v>0</v>
      </c>
      <c r="F5090" s="5">
        <v>0</v>
      </c>
      <c r="G5090" s="5">
        <v>0</v>
      </c>
      <c r="H5090" s="5">
        <v>0</v>
      </c>
      <c r="I5090" s="5">
        <v>0</v>
      </c>
      <c r="J5090" s="12"/>
    </row>
    <row r="5091" spans="2:10" ht="16.5" thickTop="1" thickBot="1" x14ac:dyDescent="0.3">
      <c r="B5091" s="30" t="s">
        <v>477</v>
      </c>
      <c r="D5091" s="5"/>
      <c r="E5091" s="5"/>
      <c r="F5091" s="5"/>
      <c r="G5091" s="5"/>
      <c r="H5091" s="5"/>
      <c r="I5091" s="5"/>
      <c r="J5091" s="12"/>
    </row>
    <row r="5092" spans="2:10" ht="16.5" thickTop="1" thickBot="1" x14ac:dyDescent="0.3">
      <c r="B5092" s="31" t="s">
        <v>15</v>
      </c>
      <c r="C5092">
        <v>100</v>
      </c>
      <c r="D5092" s="5">
        <v>0</v>
      </c>
      <c r="E5092" s="5">
        <v>0</v>
      </c>
      <c r="F5092" s="5">
        <v>0</v>
      </c>
      <c r="G5092" s="5">
        <v>2524856.37</v>
      </c>
      <c r="H5092" s="5">
        <v>1629301.06</v>
      </c>
      <c r="I5092" s="5">
        <v>3054761.81</v>
      </c>
      <c r="J5092" s="12"/>
    </row>
    <row r="5093" spans="2:10" ht="16.5" thickTop="1" thickBot="1" x14ac:dyDescent="0.3">
      <c r="B5093" s="31" t="s">
        <v>16</v>
      </c>
      <c r="C5093">
        <v>135</v>
      </c>
      <c r="D5093" s="5">
        <v>0</v>
      </c>
      <c r="E5093" s="5">
        <v>0</v>
      </c>
      <c r="F5093" s="5">
        <v>0</v>
      </c>
      <c r="G5093" s="5">
        <v>2127983</v>
      </c>
      <c r="H5093" s="5">
        <v>1960678</v>
      </c>
      <c r="I5093" s="5">
        <v>2000378</v>
      </c>
      <c r="J5093" s="12"/>
    </row>
    <row r="5094" spans="2:10" ht="16.5" thickTop="1" thickBot="1" x14ac:dyDescent="0.3">
      <c r="B5094" s="31" t="s">
        <v>17</v>
      </c>
      <c r="C5094">
        <v>200</v>
      </c>
      <c r="D5094" s="5">
        <v>0</v>
      </c>
      <c r="E5094" s="5">
        <v>0</v>
      </c>
      <c r="F5094" s="5">
        <v>0</v>
      </c>
      <c r="G5094" s="5">
        <v>5950.18</v>
      </c>
      <c r="H5094" s="5">
        <v>1805473.5</v>
      </c>
      <c r="I5094" s="5">
        <v>1209262.6499999999</v>
      </c>
      <c r="J5094" s="12"/>
    </row>
    <row r="5095" spans="2:10" ht="16.5" thickTop="1" thickBot="1" x14ac:dyDescent="0.3">
      <c r="B5095" s="31" t="s">
        <v>18</v>
      </c>
      <c r="C5095">
        <v>220</v>
      </c>
      <c r="D5095" s="5">
        <v>0</v>
      </c>
      <c r="E5095" s="5">
        <v>0</v>
      </c>
      <c r="F5095" s="5">
        <v>0</v>
      </c>
      <c r="G5095" s="5">
        <v>2122032.8199999998</v>
      </c>
      <c r="H5095" s="5">
        <v>155204.5</v>
      </c>
      <c r="I5095" s="5">
        <v>791115.35000000009</v>
      </c>
      <c r="J5095" s="12"/>
    </row>
    <row r="5096" spans="2:10" ht="16.5" thickTop="1" thickBot="1" x14ac:dyDescent="0.3">
      <c r="B5096" s="31" t="s">
        <v>19</v>
      </c>
      <c r="C5096">
        <v>500</v>
      </c>
      <c r="D5096" s="5">
        <v>0</v>
      </c>
      <c r="E5096" s="5">
        <v>0</v>
      </c>
      <c r="F5096" s="5">
        <v>0</v>
      </c>
      <c r="G5096" s="5">
        <v>2530806.5499999998</v>
      </c>
      <c r="H5096" s="5">
        <v>909918.19</v>
      </c>
      <c r="I5096" s="5">
        <v>2634723.4000000004</v>
      </c>
      <c r="J5096" s="12"/>
    </row>
    <row r="5097" spans="2:10" ht="16.5" thickTop="1" thickBot="1" x14ac:dyDescent="0.3">
      <c r="B5097" s="30" t="s">
        <v>480</v>
      </c>
      <c r="D5097" s="5"/>
      <c r="E5097" s="5"/>
      <c r="F5097" s="5"/>
      <c r="G5097" s="5"/>
      <c r="H5097" s="5"/>
      <c r="I5097" s="5"/>
      <c r="J5097" s="12"/>
    </row>
    <row r="5098" spans="2:10" ht="16.5" thickTop="1" thickBot="1" x14ac:dyDescent="0.3">
      <c r="B5098" s="31" t="s">
        <v>15</v>
      </c>
      <c r="C5098">
        <v>100</v>
      </c>
      <c r="D5098" s="5">
        <v>0</v>
      </c>
      <c r="E5098" s="5">
        <v>0</v>
      </c>
      <c r="F5098" s="5">
        <v>0</v>
      </c>
      <c r="G5098" s="5">
        <v>0</v>
      </c>
      <c r="H5098" s="5">
        <v>10011803.16</v>
      </c>
      <c r="I5098" s="5">
        <v>11188914.130000001</v>
      </c>
      <c r="J5098" s="12"/>
    </row>
    <row r="5099" spans="2:10" ht="16.5" thickTop="1" thickBot="1" x14ac:dyDescent="0.3">
      <c r="B5099" s="31" t="s">
        <v>19</v>
      </c>
      <c r="C5099">
        <v>500</v>
      </c>
      <c r="D5099" s="5">
        <v>0</v>
      </c>
      <c r="E5099" s="5">
        <v>0</v>
      </c>
      <c r="F5099" s="5">
        <v>0</v>
      </c>
      <c r="G5099" s="5">
        <v>0</v>
      </c>
      <c r="H5099" s="5">
        <v>10011803.159999998</v>
      </c>
      <c r="I5099" s="5">
        <v>1177110.97</v>
      </c>
      <c r="J5099" s="12"/>
    </row>
    <row r="5100" spans="2:10" ht="16.5" thickTop="1" thickBot="1" x14ac:dyDescent="0.3">
      <c r="B5100" s="30" t="s">
        <v>605</v>
      </c>
      <c r="D5100" s="5"/>
      <c r="E5100" s="5"/>
      <c r="F5100" s="5"/>
      <c r="G5100" s="5"/>
      <c r="H5100" s="5"/>
      <c r="I5100" s="5"/>
      <c r="J5100" s="12"/>
    </row>
    <row r="5101" spans="2:10" ht="16.5" thickTop="1" thickBot="1" x14ac:dyDescent="0.3">
      <c r="B5101" s="31" t="s">
        <v>15</v>
      </c>
      <c r="C5101">
        <v>100</v>
      </c>
      <c r="D5101" s="5">
        <v>1662.21</v>
      </c>
      <c r="E5101" s="5">
        <v>2220.36</v>
      </c>
      <c r="F5101" s="5">
        <v>4172851.04</v>
      </c>
      <c r="G5101" s="5">
        <v>3914580.54</v>
      </c>
      <c r="H5101" s="5">
        <v>9992940</v>
      </c>
      <c r="I5101" s="5">
        <v>8242494.7100000009</v>
      </c>
      <c r="J5101" s="12"/>
    </row>
    <row r="5102" spans="2:10" ht="16.5" thickTop="1" thickBot="1" x14ac:dyDescent="0.3">
      <c r="B5102" s="31" t="s">
        <v>16</v>
      </c>
      <c r="C5102">
        <v>135</v>
      </c>
      <c r="D5102" s="5">
        <v>0</v>
      </c>
      <c r="E5102" s="5">
        <v>1200000</v>
      </c>
      <c r="F5102" s="5">
        <v>1200000</v>
      </c>
      <c r="G5102" s="5">
        <v>12326100</v>
      </c>
      <c r="H5102" s="5">
        <v>12041869</v>
      </c>
      <c r="I5102" s="5">
        <v>8706009.9800000004</v>
      </c>
      <c r="J5102" s="12"/>
    </row>
    <row r="5103" spans="2:10" ht="16.5" thickTop="1" thickBot="1" x14ac:dyDescent="0.3">
      <c r="B5103" s="31" t="s">
        <v>17</v>
      </c>
      <c r="C5103">
        <v>200</v>
      </c>
      <c r="D5103" s="5">
        <v>0</v>
      </c>
      <c r="E5103" s="5">
        <v>0</v>
      </c>
      <c r="F5103" s="5">
        <v>73900</v>
      </c>
      <c r="G5103" s="5">
        <v>284228.11</v>
      </c>
      <c r="H5103" s="5">
        <v>3335858.98</v>
      </c>
      <c r="I5103" s="5">
        <v>1905157.76</v>
      </c>
      <c r="J5103" s="12"/>
    </row>
    <row r="5104" spans="2:10" ht="16.5" thickTop="1" thickBot="1" x14ac:dyDescent="0.3">
      <c r="B5104" s="31" t="s">
        <v>18</v>
      </c>
      <c r="C5104">
        <v>220</v>
      </c>
      <c r="D5104" s="5">
        <v>0</v>
      </c>
      <c r="E5104" s="5">
        <v>1200000</v>
      </c>
      <c r="F5104" s="5">
        <v>1126100</v>
      </c>
      <c r="G5104" s="5">
        <v>12041871.890000001</v>
      </c>
      <c r="H5104" s="5">
        <v>8706010.0199999996</v>
      </c>
      <c r="I5104" s="5">
        <v>6800852.2200000007</v>
      </c>
      <c r="J5104" s="12"/>
    </row>
    <row r="5105" spans="2:10" ht="16.5" thickTop="1" thickBot="1" x14ac:dyDescent="0.3">
      <c r="B5105" s="31" t="s">
        <v>19</v>
      </c>
      <c r="C5105">
        <v>500</v>
      </c>
      <c r="D5105" s="5">
        <v>20.69</v>
      </c>
      <c r="E5105" s="5">
        <v>558.15</v>
      </c>
      <c r="F5105" s="5">
        <v>8518.68</v>
      </c>
      <c r="G5105" s="5">
        <v>25957.61</v>
      </c>
      <c r="H5105" s="5">
        <v>86930.44</v>
      </c>
      <c r="I5105" s="5">
        <v>154712.47</v>
      </c>
      <c r="J5105" s="12"/>
    </row>
    <row r="5106" spans="2:10" ht="16.5" thickTop="1" thickBot="1" x14ac:dyDescent="0.3">
      <c r="B5106" s="30" t="s">
        <v>150</v>
      </c>
      <c r="D5106" s="5"/>
      <c r="E5106" s="5"/>
      <c r="F5106" s="5"/>
      <c r="G5106" s="5"/>
      <c r="H5106" s="5"/>
      <c r="I5106" s="5"/>
      <c r="J5106" s="12"/>
    </row>
    <row r="5107" spans="2:10" ht="16.5" thickTop="1" thickBot="1" x14ac:dyDescent="0.3">
      <c r="B5107" s="31" t="s">
        <v>15</v>
      </c>
      <c r="C5107">
        <v>100</v>
      </c>
      <c r="D5107" s="5">
        <v>1461211.67</v>
      </c>
      <c r="E5107" s="5">
        <v>0</v>
      </c>
      <c r="F5107" s="5">
        <v>0</v>
      </c>
      <c r="G5107" s="5">
        <v>0</v>
      </c>
      <c r="H5107" s="5">
        <v>4056000</v>
      </c>
      <c r="I5107" s="5">
        <v>3664188.01</v>
      </c>
      <c r="J5107" s="12"/>
    </row>
    <row r="5108" spans="2:10" ht="16.5" thickTop="1" thickBot="1" x14ac:dyDescent="0.3">
      <c r="B5108" s="31" t="s">
        <v>66</v>
      </c>
      <c r="C5108">
        <v>137</v>
      </c>
      <c r="D5108" s="5">
        <v>1530376</v>
      </c>
      <c r="E5108" s="5">
        <v>1461211</v>
      </c>
      <c r="F5108" s="5">
        <v>0</v>
      </c>
      <c r="G5108" s="5">
        <v>0</v>
      </c>
      <c r="H5108" s="5">
        <v>4056000</v>
      </c>
      <c r="I5108" s="5">
        <v>4056000</v>
      </c>
      <c r="J5108" s="12"/>
    </row>
    <row r="5109" spans="2:10" ht="16.5" thickTop="1" thickBot="1" x14ac:dyDescent="0.3">
      <c r="B5109" s="31" t="s">
        <v>97</v>
      </c>
      <c r="C5109">
        <v>205</v>
      </c>
      <c r="D5109" s="5">
        <v>69165.100000000006</v>
      </c>
      <c r="E5109" s="5">
        <v>0</v>
      </c>
      <c r="F5109" s="5">
        <v>0</v>
      </c>
      <c r="G5109" s="5">
        <v>0</v>
      </c>
      <c r="H5109" s="5">
        <v>0</v>
      </c>
      <c r="I5109" s="5">
        <v>391811.99</v>
      </c>
      <c r="J5109" s="12"/>
    </row>
    <row r="5110" spans="2:10" ht="16.5" thickTop="1" thickBot="1" x14ac:dyDescent="0.3">
      <c r="B5110" s="31" t="s">
        <v>67</v>
      </c>
      <c r="C5110">
        <v>222</v>
      </c>
      <c r="D5110" s="5">
        <v>1461210.9</v>
      </c>
      <c r="E5110" s="5">
        <v>1461211</v>
      </c>
      <c r="F5110" s="5">
        <v>0</v>
      </c>
      <c r="G5110" s="5">
        <v>0</v>
      </c>
      <c r="H5110" s="5">
        <v>4056000</v>
      </c>
      <c r="I5110" s="5">
        <v>3664188.01</v>
      </c>
      <c r="J5110" s="12"/>
    </row>
    <row r="5111" spans="2:10" ht="16.5" thickTop="1" thickBot="1" x14ac:dyDescent="0.3">
      <c r="B5111" s="31" t="s">
        <v>19</v>
      </c>
      <c r="C5111">
        <v>500</v>
      </c>
      <c r="D5111" s="5">
        <v>0</v>
      </c>
      <c r="E5111" s="5">
        <v>4332788.33</v>
      </c>
      <c r="F5111" s="5">
        <v>0</v>
      </c>
      <c r="G5111" s="5">
        <v>0</v>
      </c>
      <c r="H5111" s="5">
        <v>0</v>
      </c>
      <c r="I5111" s="5">
        <v>0</v>
      </c>
      <c r="J5111" s="12"/>
    </row>
    <row r="5112" spans="2:10" ht="16.5" thickTop="1" thickBot="1" x14ac:dyDescent="0.3">
      <c r="B5112" s="30" t="s">
        <v>38</v>
      </c>
      <c r="D5112" s="5"/>
      <c r="E5112" s="5"/>
      <c r="F5112" s="5"/>
      <c r="G5112" s="5"/>
      <c r="H5112" s="5"/>
      <c r="I5112" s="5"/>
      <c r="J5112" s="12"/>
    </row>
    <row r="5113" spans="2:10" ht="16.5" thickTop="1" thickBot="1" x14ac:dyDescent="0.3">
      <c r="B5113" s="31" t="s">
        <v>15</v>
      </c>
      <c r="C5113">
        <v>100</v>
      </c>
      <c r="D5113" s="5">
        <v>-240965.69</v>
      </c>
      <c r="E5113" s="5">
        <v>-91038.49</v>
      </c>
      <c r="F5113" s="5">
        <v>2720.890000000014</v>
      </c>
      <c r="G5113" s="5">
        <v>496150.75000000006</v>
      </c>
      <c r="H5113" s="5">
        <v>775531.83</v>
      </c>
      <c r="I5113" s="5">
        <v>511427.21</v>
      </c>
      <c r="J5113" s="12"/>
    </row>
    <row r="5114" spans="2:10" ht="16.5" thickTop="1" thickBot="1" x14ac:dyDescent="0.3">
      <c r="B5114" s="31" t="s">
        <v>16</v>
      </c>
      <c r="C5114">
        <v>135</v>
      </c>
      <c r="D5114" s="5">
        <v>27242105</v>
      </c>
      <c r="E5114" s="5">
        <v>27918630</v>
      </c>
      <c r="F5114" s="5">
        <v>28162466</v>
      </c>
      <c r="G5114" s="5">
        <v>29929049.960000001</v>
      </c>
      <c r="H5114" s="5">
        <v>30306024</v>
      </c>
      <c r="I5114" s="5">
        <v>30849697.010000002</v>
      </c>
      <c r="J5114" s="12"/>
    </row>
    <row r="5115" spans="2:10" ht="16.5" thickTop="1" thickBot="1" x14ac:dyDescent="0.3">
      <c r="B5115" s="31" t="s">
        <v>17</v>
      </c>
      <c r="C5115">
        <v>200</v>
      </c>
      <c r="D5115" s="5">
        <v>27230501.520000007</v>
      </c>
      <c r="E5115" s="5">
        <v>25307278.139999993</v>
      </c>
      <c r="F5115" s="5">
        <v>23125571.989999998</v>
      </c>
      <c r="G5115" s="5">
        <v>24848399.359999996</v>
      </c>
      <c r="H5115" s="5">
        <v>29974363.970000003</v>
      </c>
      <c r="I5115" s="5">
        <v>29223653.749999993</v>
      </c>
      <c r="J5115" s="12"/>
    </row>
    <row r="5116" spans="2:10" ht="16.5" thickTop="1" thickBot="1" x14ac:dyDescent="0.3">
      <c r="B5116" s="31" t="s">
        <v>18</v>
      </c>
      <c r="C5116">
        <v>220</v>
      </c>
      <c r="D5116" s="5">
        <v>11603.479999992996</v>
      </c>
      <c r="E5116" s="5">
        <v>2611351.8600000069</v>
      </c>
      <c r="F5116" s="5">
        <v>5036894.0100000016</v>
      </c>
      <c r="G5116" s="5">
        <v>5080650.6000000052</v>
      </c>
      <c r="H5116" s="5">
        <v>331660.02999999747</v>
      </c>
      <c r="I5116" s="5">
        <v>1626043.2600000091</v>
      </c>
      <c r="J5116" s="12"/>
    </row>
    <row r="5117" spans="2:10" ht="16.5" thickTop="1" thickBot="1" x14ac:dyDescent="0.3">
      <c r="B5117" s="31" t="s">
        <v>19</v>
      </c>
      <c r="C5117">
        <v>500</v>
      </c>
      <c r="D5117" s="5">
        <v>8607622.6800000016</v>
      </c>
      <c r="E5117" s="5">
        <v>10096918.83</v>
      </c>
      <c r="F5117" s="5">
        <v>9548531.8400000017</v>
      </c>
      <c r="G5117" s="5">
        <v>9649499.0700000003</v>
      </c>
      <c r="H5117" s="5">
        <v>10108619.780000001</v>
      </c>
      <c r="I5117" s="5">
        <v>8727903</v>
      </c>
      <c r="J5117" s="12"/>
    </row>
    <row r="5118" spans="2:10" ht="16.5" thickTop="1" thickBot="1" x14ac:dyDescent="0.3">
      <c r="B5118" s="30" t="s">
        <v>87</v>
      </c>
      <c r="D5118" s="5"/>
      <c r="E5118" s="5"/>
      <c r="F5118" s="5"/>
      <c r="G5118" s="5"/>
      <c r="H5118" s="5"/>
      <c r="I5118" s="5"/>
      <c r="J5118" s="12"/>
    </row>
    <row r="5119" spans="2:10" ht="16.5" thickTop="1" thickBot="1" x14ac:dyDescent="0.3">
      <c r="B5119" s="31" t="s">
        <v>15</v>
      </c>
      <c r="C5119">
        <v>100</v>
      </c>
      <c r="D5119" s="5">
        <v>0</v>
      </c>
      <c r="E5119" s="5">
        <v>0</v>
      </c>
      <c r="F5119" s="5">
        <v>0</v>
      </c>
      <c r="G5119" s="5">
        <v>0</v>
      </c>
      <c r="H5119" s="5">
        <v>0</v>
      </c>
      <c r="I5119" s="5">
        <v>371194.2</v>
      </c>
      <c r="J5119" s="12"/>
    </row>
    <row r="5120" spans="2:10" ht="16.5" thickTop="1" thickBot="1" x14ac:dyDescent="0.3">
      <c r="B5120" s="31" t="s">
        <v>16</v>
      </c>
      <c r="C5120">
        <v>135</v>
      </c>
      <c r="D5120" s="5">
        <v>0</v>
      </c>
      <c r="E5120" s="5">
        <v>0</v>
      </c>
      <c r="F5120" s="5">
        <v>0</v>
      </c>
      <c r="G5120" s="5">
        <v>0</v>
      </c>
      <c r="H5120" s="5">
        <v>674219</v>
      </c>
      <c r="I5120" s="5">
        <v>637402</v>
      </c>
      <c r="J5120" s="12"/>
    </row>
    <row r="5121" spans="2:10" ht="16.5" thickTop="1" thickBot="1" x14ac:dyDescent="0.3">
      <c r="B5121" s="31" t="s">
        <v>17</v>
      </c>
      <c r="C5121">
        <v>200</v>
      </c>
      <c r="D5121" s="5">
        <v>0</v>
      </c>
      <c r="E5121" s="5">
        <v>0</v>
      </c>
      <c r="F5121" s="5">
        <v>0</v>
      </c>
      <c r="G5121" s="5">
        <v>0</v>
      </c>
      <c r="H5121" s="5">
        <v>36816.300000000003</v>
      </c>
      <c r="I5121" s="5">
        <v>184941.66</v>
      </c>
      <c r="J5121" s="12"/>
    </row>
    <row r="5122" spans="2:10" ht="16.5" thickTop="1" thickBot="1" x14ac:dyDescent="0.3">
      <c r="B5122" s="31" t="s">
        <v>18</v>
      </c>
      <c r="C5122">
        <v>220</v>
      </c>
      <c r="D5122" s="5">
        <v>0</v>
      </c>
      <c r="E5122" s="5">
        <v>0</v>
      </c>
      <c r="F5122" s="5">
        <v>0</v>
      </c>
      <c r="G5122" s="5">
        <v>0</v>
      </c>
      <c r="H5122" s="5">
        <v>637402.69999999995</v>
      </c>
      <c r="I5122" s="5">
        <v>452460.33999999997</v>
      </c>
      <c r="J5122" s="12"/>
    </row>
    <row r="5123" spans="2:10" ht="16.5" thickTop="1" thickBot="1" x14ac:dyDescent="0.3">
      <c r="B5123" s="30" t="s">
        <v>606</v>
      </c>
      <c r="D5123" s="5"/>
      <c r="E5123" s="5"/>
      <c r="F5123" s="5"/>
      <c r="G5123" s="5"/>
      <c r="H5123" s="5"/>
      <c r="I5123" s="5"/>
      <c r="J5123" s="12"/>
    </row>
    <row r="5124" spans="2:10" ht="16.5" thickTop="1" thickBot="1" x14ac:dyDescent="0.3">
      <c r="B5124" s="31" t="s">
        <v>15</v>
      </c>
      <c r="C5124">
        <v>100</v>
      </c>
      <c r="D5124" s="5">
        <v>0</v>
      </c>
      <c r="E5124" s="5">
        <v>0</v>
      </c>
      <c r="F5124" s="5">
        <v>0</v>
      </c>
      <c r="G5124" s="5">
        <v>0</v>
      </c>
      <c r="H5124" s="5">
        <v>1838.0299999999988</v>
      </c>
      <c r="I5124" s="5">
        <v>-19560.23</v>
      </c>
      <c r="J5124" s="12"/>
    </row>
    <row r="5125" spans="2:10" ht="16.5" thickTop="1" thickBot="1" x14ac:dyDescent="0.3">
      <c r="B5125" s="31" t="s">
        <v>16</v>
      </c>
      <c r="C5125">
        <v>135</v>
      </c>
      <c r="D5125" s="5">
        <v>0</v>
      </c>
      <c r="E5125" s="5">
        <v>0</v>
      </c>
      <c r="F5125" s="5">
        <v>0</v>
      </c>
      <c r="G5125" s="5">
        <v>0</v>
      </c>
      <c r="H5125" s="5">
        <v>6330885</v>
      </c>
      <c r="I5125" s="5">
        <v>5990771.3399999999</v>
      </c>
      <c r="J5125" s="12"/>
    </row>
    <row r="5126" spans="2:10" ht="16.5" thickTop="1" thickBot="1" x14ac:dyDescent="0.3">
      <c r="B5126" s="31" t="s">
        <v>17</v>
      </c>
      <c r="C5126">
        <v>200</v>
      </c>
      <c r="D5126" s="5">
        <v>0</v>
      </c>
      <c r="E5126" s="5">
        <v>0</v>
      </c>
      <c r="F5126" s="5">
        <v>0</v>
      </c>
      <c r="G5126" s="5">
        <v>0</v>
      </c>
      <c r="H5126" s="5">
        <v>340113.61999999988</v>
      </c>
      <c r="I5126" s="5">
        <v>1847719.2200000002</v>
      </c>
      <c r="J5126" s="12"/>
    </row>
    <row r="5127" spans="2:10" ht="16.5" thickTop="1" thickBot="1" x14ac:dyDescent="0.3">
      <c r="B5127" s="31" t="s">
        <v>18</v>
      </c>
      <c r="C5127">
        <v>220</v>
      </c>
      <c r="D5127" s="5">
        <v>0</v>
      </c>
      <c r="E5127" s="5">
        <v>0</v>
      </c>
      <c r="F5127" s="5">
        <v>0</v>
      </c>
      <c r="G5127" s="5">
        <v>0</v>
      </c>
      <c r="H5127" s="5">
        <v>5990771.3799999999</v>
      </c>
      <c r="I5127" s="5">
        <v>4143052.1199999996</v>
      </c>
      <c r="J5127" s="12"/>
    </row>
    <row r="5128" spans="2:10" ht="16.5" thickTop="1" thickBot="1" x14ac:dyDescent="0.3">
      <c r="B5128" s="31" t="s">
        <v>19</v>
      </c>
      <c r="C5128">
        <v>500</v>
      </c>
      <c r="D5128" s="5">
        <v>0</v>
      </c>
      <c r="E5128" s="5">
        <v>0</v>
      </c>
      <c r="F5128" s="5">
        <v>0</v>
      </c>
      <c r="G5128" s="5">
        <v>0</v>
      </c>
      <c r="H5128" s="5">
        <v>341951.65</v>
      </c>
      <c r="I5128" s="5">
        <v>1826320.96</v>
      </c>
      <c r="J5128" s="12"/>
    </row>
    <row r="5129" spans="2:10" ht="16.5" thickTop="1" thickBot="1" x14ac:dyDescent="0.3">
      <c r="B5129" s="30" t="s">
        <v>607</v>
      </c>
      <c r="D5129" s="5"/>
      <c r="E5129" s="5"/>
      <c r="F5129" s="5"/>
      <c r="G5129" s="5"/>
      <c r="H5129" s="5"/>
      <c r="I5129" s="5"/>
      <c r="J5129" s="12"/>
    </row>
    <row r="5130" spans="2:10" ht="16.5" thickTop="1" thickBot="1" x14ac:dyDescent="0.3">
      <c r="B5130" s="31" t="s">
        <v>15</v>
      </c>
      <c r="C5130">
        <v>100</v>
      </c>
      <c r="D5130" s="5">
        <v>0</v>
      </c>
      <c r="E5130" s="5">
        <v>0</v>
      </c>
      <c r="F5130" s="5">
        <v>0</v>
      </c>
      <c r="G5130" s="5">
        <v>0</v>
      </c>
      <c r="H5130" s="5">
        <v>84418.35</v>
      </c>
      <c r="I5130" s="5">
        <v>18831.310000000001</v>
      </c>
      <c r="J5130" s="12"/>
    </row>
    <row r="5131" spans="2:10" ht="16.5" thickTop="1" thickBot="1" x14ac:dyDescent="0.3">
      <c r="B5131" s="31" t="s">
        <v>16</v>
      </c>
      <c r="C5131">
        <v>135</v>
      </c>
      <c r="D5131" s="5">
        <v>0</v>
      </c>
      <c r="E5131" s="5">
        <v>0</v>
      </c>
      <c r="F5131" s="5">
        <v>0</v>
      </c>
      <c r="G5131" s="5">
        <v>0</v>
      </c>
      <c r="H5131" s="5">
        <v>5438714</v>
      </c>
      <c r="I5131" s="5">
        <v>4648662.01</v>
      </c>
      <c r="J5131" s="12"/>
    </row>
    <row r="5132" spans="2:10" ht="16.5" thickTop="1" thickBot="1" x14ac:dyDescent="0.3">
      <c r="B5132" s="31" t="s">
        <v>17</v>
      </c>
      <c r="C5132">
        <v>200</v>
      </c>
      <c r="D5132" s="5">
        <v>0</v>
      </c>
      <c r="E5132" s="5">
        <v>0</v>
      </c>
      <c r="F5132" s="5">
        <v>0</v>
      </c>
      <c r="G5132" s="5">
        <v>0</v>
      </c>
      <c r="H5132" s="5">
        <v>790051.53000000014</v>
      </c>
      <c r="I5132" s="5">
        <v>1460259.37</v>
      </c>
      <c r="J5132" s="12"/>
    </row>
    <row r="5133" spans="2:10" ht="16.5" thickTop="1" thickBot="1" x14ac:dyDescent="0.3">
      <c r="B5133" s="31" t="s">
        <v>18</v>
      </c>
      <c r="C5133">
        <v>220</v>
      </c>
      <c r="D5133" s="5">
        <v>0</v>
      </c>
      <c r="E5133" s="5">
        <v>0</v>
      </c>
      <c r="F5133" s="5">
        <v>0</v>
      </c>
      <c r="G5133" s="5">
        <v>0</v>
      </c>
      <c r="H5133" s="5">
        <v>4648662.47</v>
      </c>
      <c r="I5133" s="5">
        <v>3188402.6399999997</v>
      </c>
      <c r="J5133" s="12"/>
    </row>
    <row r="5134" spans="2:10" ht="16.5" thickTop="1" thickBot="1" x14ac:dyDescent="0.3">
      <c r="B5134" s="31" t="s">
        <v>19</v>
      </c>
      <c r="C5134">
        <v>500</v>
      </c>
      <c r="D5134" s="5">
        <v>0</v>
      </c>
      <c r="E5134" s="5">
        <v>0</v>
      </c>
      <c r="F5134" s="5">
        <v>0</v>
      </c>
      <c r="G5134" s="5">
        <v>0</v>
      </c>
      <c r="H5134" s="5">
        <v>874469.88</v>
      </c>
      <c r="I5134" s="5">
        <v>1394672.33</v>
      </c>
      <c r="J5134" s="12"/>
    </row>
    <row r="5135" spans="2:10" ht="16.5" thickTop="1" thickBot="1" x14ac:dyDescent="0.3">
      <c r="B5135" s="30" t="s">
        <v>40</v>
      </c>
      <c r="D5135" s="5"/>
      <c r="E5135" s="5"/>
      <c r="F5135" s="5"/>
      <c r="G5135" s="5"/>
      <c r="H5135" s="5"/>
      <c r="I5135" s="5"/>
      <c r="J5135" s="12"/>
    </row>
    <row r="5136" spans="2:10" ht="16.5" thickTop="1" thickBot="1" x14ac:dyDescent="0.3">
      <c r="B5136" s="31" t="s">
        <v>15</v>
      </c>
      <c r="C5136">
        <v>100</v>
      </c>
      <c r="D5136" s="5">
        <v>0</v>
      </c>
      <c r="E5136" s="5">
        <v>0</v>
      </c>
      <c r="F5136" s="5">
        <v>0</v>
      </c>
      <c r="G5136" s="5">
        <v>0</v>
      </c>
      <c r="H5136" s="5">
        <v>62866667</v>
      </c>
      <c r="I5136" s="5">
        <v>59297865.840000004</v>
      </c>
      <c r="J5136" s="12"/>
    </row>
    <row r="5137" spans="2:10" ht="16.5" thickTop="1" thickBot="1" x14ac:dyDescent="0.3">
      <c r="B5137" s="31" t="s">
        <v>16</v>
      </c>
      <c r="C5137">
        <v>135</v>
      </c>
      <c r="D5137" s="5">
        <v>0</v>
      </c>
      <c r="E5137" s="5">
        <v>0</v>
      </c>
      <c r="F5137" s="5">
        <v>0</v>
      </c>
      <c r="G5137" s="5">
        <v>0</v>
      </c>
      <c r="H5137" s="5">
        <v>16200000</v>
      </c>
      <c r="I5137" s="5">
        <v>15716667</v>
      </c>
      <c r="J5137" s="12"/>
    </row>
    <row r="5138" spans="2:10" ht="16.5" thickTop="1" thickBot="1" x14ac:dyDescent="0.3">
      <c r="B5138" s="31" t="s">
        <v>66</v>
      </c>
      <c r="C5138">
        <v>137</v>
      </c>
      <c r="D5138" s="5">
        <v>0</v>
      </c>
      <c r="E5138" s="5">
        <v>0</v>
      </c>
      <c r="F5138" s="5">
        <v>0</v>
      </c>
      <c r="G5138" s="5">
        <v>0</v>
      </c>
      <c r="H5138" s="5">
        <v>50000000</v>
      </c>
      <c r="I5138" s="5">
        <v>50000000</v>
      </c>
      <c r="J5138" s="12"/>
    </row>
    <row r="5139" spans="2:10" ht="16.5" thickTop="1" thickBot="1" x14ac:dyDescent="0.3">
      <c r="B5139" s="31" t="s">
        <v>17</v>
      </c>
      <c r="C5139">
        <v>200</v>
      </c>
      <c r="D5139" s="5">
        <v>0</v>
      </c>
      <c r="E5139" s="5">
        <v>0</v>
      </c>
      <c r="F5139" s="5">
        <v>0</v>
      </c>
      <c r="G5139" s="5">
        <v>0</v>
      </c>
      <c r="H5139" s="5">
        <v>3333333</v>
      </c>
      <c r="I5139" s="5">
        <v>3776864.99</v>
      </c>
      <c r="J5139" s="12"/>
    </row>
    <row r="5140" spans="2:10" ht="16.5" thickTop="1" thickBot="1" x14ac:dyDescent="0.3">
      <c r="B5140" s="31" t="s">
        <v>97</v>
      </c>
      <c r="C5140">
        <v>205</v>
      </c>
      <c r="D5140" s="5">
        <v>0</v>
      </c>
      <c r="E5140" s="5">
        <v>0</v>
      </c>
      <c r="F5140" s="5">
        <v>0</v>
      </c>
      <c r="G5140" s="5">
        <v>0</v>
      </c>
      <c r="H5140" s="5">
        <v>0</v>
      </c>
      <c r="I5140" s="5">
        <v>2641936.17</v>
      </c>
      <c r="J5140" s="12"/>
    </row>
    <row r="5141" spans="2:10" ht="16.5" thickTop="1" thickBot="1" x14ac:dyDescent="0.3">
      <c r="B5141" s="31" t="s">
        <v>18</v>
      </c>
      <c r="C5141">
        <v>220</v>
      </c>
      <c r="D5141" s="5">
        <v>0</v>
      </c>
      <c r="E5141" s="5">
        <v>0</v>
      </c>
      <c r="F5141" s="5">
        <v>0</v>
      </c>
      <c r="G5141" s="5">
        <v>0</v>
      </c>
      <c r="H5141" s="5">
        <v>12866667</v>
      </c>
      <c r="I5141" s="5">
        <v>11939802.01</v>
      </c>
      <c r="J5141" s="12"/>
    </row>
    <row r="5142" spans="2:10" ht="16.5" thickTop="1" thickBot="1" x14ac:dyDescent="0.3">
      <c r="B5142" s="31" t="s">
        <v>67</v>
      </c>
      <c r="C5142">
        <v>222</v>
      </c>
      <c r="D5142" s="5">
        <v>0</v>
      </c>
      <c r="E5142" s="5">
        <v>0</v>
      </c>
      <c r="F5142" s="5">
        <v>0</v>
      </c>
      <c r="G5142" s="5">
        <v>0</v>
      </c>
      <c r="H5142" s="5">
        <v>50000000</v>
      </c>
      <c r="I5142" s="5">
        <v>47358063.829999998</v>
      </c>
      <c r="J5142" s="12"/>
    </row>
    <row r="5143" spans="2:10" ht="16.5" thickTop="1" thickBot="1" x14ac:dyDescent="0.3">
      <c r="B5143" s="30" t="s">
        <v>608</v>
      </c>
      <c r="D5143" s="5"/>
      <c r="E5143" s="5"/>
      <c r="F5143" s="5"/>
      <c r="G5143" s="5"/>
      <c r="H5143" s="5"/>
      <c r="I5143" s="5"/>
      <c r="J5143" s="12"/>
    </row>
    <row r="5144" spans="2:10" ht="16.5" thickTop="1" thickBot="1" x14ac:dyDescent="0.3">
      <c r="B5144" s="31" t="s">
        <v>15</v>
      </c>
      <c r="C5144">
        <v>100</v>
      </c>
      <c r="D5144" s="5">
        <v>0</v>
      </c>
      <c r="E5144" s="5">
        <v>0</v>
      </c>
      <c r="F5144" s="5">
        <v>0</v>
      </c>
      <c r="G5144" s="5">
        <v>0</v>
      </c>
      <c r="H5144" s="5">
        <v>0</v>
      </c>
      <c r="I5144" s="5">
        <v>26032.6</v>
      </c>
      <c r="J5144" s="12"/>
    </row>
    <row r="5145" spans="2:10" ht="16.5" thickTop="1" thickBot="1" x14ac:dyDescent="0.3">
      <c r="B5145" s="31" t="s">
        <v>16</v>
      </c>
      <c r="C5145">
        <v>135</v>
      </c>
      <c r="D5145" s="5">
        <v>0</v>
      </c>
      <c r="E5145" s="5">
        <v>0</v>
      </c>
      <c r="F5145" s="5">
        <v>0</v>
      </c>
      <c r="G5145" s="5">
        <v>0</v>
      </c>
      <c r="H5145" s="5">
        <v>137146</v>
      </c>
      <c r="I5145" s="5">
        <v>204187.91999999998</v>
      </c>
      <c r="J5145" s="12"/>
    </row>
    <row r="5146" spans="2:10" ht="16.5" thickTop="1" thickBot="1" x14ac:dyDescent="0.3">
      <c r="B5146" s="31" t="s">
        <v>17</v>
      </c>
      <c r="C5146">
        <v>200</v>
      </c>
      <c r="D5146" s="5">
        <v>0</v>
      </c>
      <c r="E5146" s="5">
        <v>0</v>
      </c>
      <c r="F5146" s="5">
        <v>0</v>
      </c>
      <c r="G5146" s="5">
        <v>0</v>
      </c>
      <c r="H5146" s="5">
        <v>82958.079999999987</v>
      </c>
      <c r="I5146" s="5">
        <v>123248.80999999998</v>
      </c>
      <c r="J5146" s="12"/>
    </row>
    <row r="5147" spans="2:10" ht="16.5" thickTop="1" thickBot="1" x14ac:dyDescent="0.3">
      <c r="B5147" s="31" t="s">
        <v>18</v>
      </c>
      <c r="C5147">
        <v>220</v>
      </c>
      <c r="D5147" s="5">
        <v>0</v>
      </c>
      <c r="E5147" s="5">
        <v>0</v>
      </c>
      <c r="F5147" s="5">
        <v>0</v>
      </c>
      <c r="G5147" s="5">
        <v>0</v>
      </c>
      <c r="H5147" s="5">
        <v>54187.920000000013</v>
      </c>
      <c r="I5147" s="5">
        <v>80939.11</v>
      </c>
      <c r="J5147" s="12"/>
    </row>
    <row r="5148" spans="2:10" ht="16.5" thickTop="1" thickBot="1" x14ac:dyDescent="0.3">
      <c r="B5148" s="31" t="s">
        <v>19</v>
      </c>
      <c r="C5148">
        <v>500</v>
      </c>
      <c r="D5148" s="5">
        <v>0</v>
      </c>
      <c r="E5148" s="5">
        <v>0</v>
      </c>
      <c r="F5148" s="5">
        <v>0</v>
      </c>
      <c r="G5148" s="5">
        <v>0</v>
      </c>
      <c r="H5148" s="5">
        <v>82958.080000000002</v>
      </c>
      <c r="I5148" s="5">
        <v>149281.41</v>
      </c>
      <c r="J5148" s="12"/>
    </row>
    <row r="5149" spans="2:10" ht="16.5" thickTop="1" thickBot="1" x14ac:dyDescent="0.3">
      <c r="B5149" s="30" t="s">
        <v>33</v>
      </c>
      <c r="D5149" s="5"/>
      <c r="E5149" s="5"/>
      <c r="F5149" s="5"/>
      <c r="G5149" s="5"/>
      <c r="H5149" s="5"/>
      <c r="I5149" s="5"/>
      <c r="J5149" s="12"/>
    </row>
    <row r="5150" spans="2:10" ht="16.5" thickTop="1" thickBot="1" x14ac:dyDescent="0.3">
      <c r="B5150" s="31" t="s">
        <v>15</v>
      </c>
      <c r="C5150">
        <v>100</v>
      </c>
      <c r="D5150" s="5">
        <v>0</v>
      </c>
      <c r="E5150" s="5">
        <v>0</v>
      </c>
      <c r="F5150" s="5">
        <v>244027.51999999999</v>
      </c>
      <c r="G5150" s="5">
        <v>1030810.61</v>
      </c>
      <c r="H5150" s="5">
        <v>0</v>
      </c>
      <c r="I5150" s="5">
        <v>0</v>
      </c>
      <c r="J5150" s="12"/>
    </row>
    <row r="5151" spans="2:10" ht="16.5" thickTop="1" thickBot="1" x14ac:dyDescent="0.3">
      <c r="B5151" s="31" t="s">
        <v>16</v>
      </c>
      <c r="C5151">
        <v>135</v>
      </c>
      <c r="D5151" s="5">
        <v>0</v>
      </c>
      <c r="E5151" s="5">
        <v>0</v>
      </c>
      <c r="F5151" s="5">
        <v>574954</v>
      </c>
      <c r="G5151" s="5">
        <v>2369531.98</v>
      </c>
      <c r="H5151" s="5">
        <v>0</v>
      </c>
      <c r="I5151" s="5">
        <v>0</v>
      </c>
      <c r="J5151" s="12"/>
    </row>
    <row r="5152" spans="2:10" ht="16.5" thickTop="1" thickBot="1" x14ac:dyDescent="0.3">
      <c r="B5152" s="31" t="s">
        <v>17</v>
      </c>
      <c r="C5152">
        <v>200</v>
      </c>
      <c r="D5152" s="5">
        <v>0</v>
      </c>
      <c r="E5152" s="5">
        <v>0</v>
      </c>
      <c r="F5152" s="5">
        <v>330926.48</v>
      </c>
      <c r="G5152" s="5">
        <v>2128892.29</v>
      </c>
      <c r="H5152" s="5">
        <v>0</v>
      </c>
      <c r="I5152" s="5">
        <v>0</v>
      </c>
      <c r="J5152" s="12"/>
    </row>
    <row r="5153" spans="2:10" ht="16.5" thickTop="1" thickBot="1" x14ac:dyDescent="0.3">
      <c r="B5153" s="31" t="s">
        <v>18</v>
      </c>
      <c r="C5153">
        <v>220</v>
      </c>
      <c r="D5153" s="5">
        <v>0</v>
      </c>
      <c r="E5153" s="5">
        <v>0</v>
      </c>
      <c r="F5153" s="5">
        <v>244027.52000000002</v>
      </c>
      <c r="G5153" s="5">
        <v>240639.68999999994</v>
      </c>
      <c r="H5153" s="5">
        <v>0</v>
      </c>
      <c r="I5153" s="5">
        <v>0</v>
      </c>
      <c r="J5153" s="12"/>
    </row>
    <row r="5154" spans="2:10" ht="16.5" thickTop="1" thickBot="1" x14ac:dyDescent="0.3">
      <c r="B5154" s="29" t="s">
        <v>609</v>
      </c>
      <c r="D5154" s="5"/>
      <c r="E5154" s="5"/>
      <c r="F5154" s="5"/>
      <c r="G5154" s="5"/>
      <c r="H5154" s="5"/>
      <c r="I5154" s="5"/>
      <c r="J5154" s="12"/>
    </row>
    <row r="5155" spans="2:10" ht="16.5" thickTop="1" thickBot="1" x14ac:dyDescent="0.3">
      <c r="B5155" s="30" t="s">
        <v>610</v>
      </c>
      <c r="D5155" s="5"/>
      <c r="E5155" s="5"/>
      <c r="F5155" s="5"/>
      <c r="G5155" s="5"/>
      <c r="H5155" s="5"/>
      <c r="I5155" s="5"/>
      <c r="J5155" s="12"/>
    </row>
    <row r="5156" spans="2:10" ht="16.5" thickTop="1" thickBot="1" x14ac:dyDescent="0.3">
      <c r="B5156" s="31" t="s">
        <v>15</v>
      </c>
      <c r="C5156">
        <v>100</v>
      </c>
      <c r="D5156" s="5">
        <v>1361185.7100000002</v>
      </c>
      <c r="E5156" s="5">
        <v>1231809.9700000002</v>
      </c>
      <c r="F5156" s="5">
        <v>1275969.1299999999</v>
      </c>
      <c r="G5156" s="5">
        <v>1552288.52</v>
      </c>
      <c r="H5156" s="5">
        <v>1195649.19</v>
      </c>
      <c r="I5156" s="5">
        <v>1227892.76</v>
      </c>
      <c r="J5156" s="12"/>
    </row>
    <row r="5157" spans="2:10" ht="16.5" thickTop="1" thickBot="1" x14ac:dyDescent="0.3">
      <c r="B5157" s="31" t="s">
        <v>16</v>
      </c>
      <c r="C5157">
        <v>135</v>
      </c>
      <c r="D5157" s="5">
        <v>5852844</v>
      </c>
      <c r="E5157" s="5">
        <v>3167208</v>
      </c>
      <c r="F5157" s="5">
        <v>3167208</v>
      </c>
      <c r="G5157" s="5">
        <v>2771359</v>
      </c>
      <c r="H5157" s="5">
        <v>2438755</v>
      </c>
      <c r="I5157" s="5">
        <v>2381294</v>
      </c>
      <c r="J5157" s="12"/>
    </row>
    <row r="5158" spans="2:10" ht="16.5" thickTop="1" thickBot="1" x14ac:dyDescent="0.3">
      <c r="B5158" s="31" t="s">
        <v>17</v>
      </c>
      <c r="C5158">
        <v>200</v>
      </c>
      <c r="D5158" s="5">
        <v>2778379.93</v>
      </c>
      <c r="E5158" s="5">
        <v>2387361.4699999997</v>
      </c>
      <c r="F5158" s="5">
        <v>2291418.8499999992</v>
      </c>
      <c r="G5158" s="5">
        <v>2359835.4200000004</v>
      </c>
      <c r="H5158" s="5">
        <v>1870091.97</v>
      </c>
      <c r="I5158" s="5">
        <v>1603599.5499999998</v>
      </c>
      <c r="J5158" s="12"/>
    </row>
    <row r="5159" spans="2:10" ht="16.5" thickTop="1" thickBot="1" x14ac:dyDescent="0.3">
      <c r="B5159" s="31" t="s">
        <v>18</v>
      </c>
      <c r="C5159">
        <v>220</v>
      </c>
      <c r="D5159" s="5">
        <v>3074464.07</v>
      </c>
      <c r="E5159" s="5">
        <v>779846.53000000026</v>
      </c>
      <c r="F5159" s="5">
        <v>875789.15000000084</v>
      </c>
      <c r="G5159" s="5">
        <v>411523.57999999961</v>
      </c>
      <c r="H5159" s="5">
        <v>568663.03</v>
      </c>
      <c r="I5159" s="5">
        <v>777694.45000000019</v>
      </c>
      <c r="J5159" s="12"/>
    </row>
    <row r="5160" spans="2:10" ht="16.5" thickTop="1" thickBot="1" x14ac:dyDescent="0.3">
      <c r="B5160" s="31" t="s">
        <v>19</v>
      </c>
      <c r="C5160">
        <v>500</v>
      </c>
      <c r="D5160" s="5">
        <v>2839782.2800000003</v>
      </c>
      <c r="E5160" s="5">
        <v>2271960.7300000004</v>
      </c>
      <c r="F5160" s="5">
        <v>2349553.0100000002</v>
      </c>
      <c r="G5160" s="5">
        <v>2640687.81</v>
      </c>
      <c r="H5160" s="5">
        <v>1517985.64</v>
      </c>
      <c r="I5160" s="5">
        <v>1644187.12</v>
      </c>
      <c r="J5160" s="12"/>
    </row>
    <row r="5161" spans="2:10" ht="16.5" thickTop="1" thickBot="1" x14ac:dyDescent="0.3">
      <c r="B5161" s="30" t="s">
        <v>38</v>
      </c>
      <c r="D5161" s="5"/>
      <c r="E5161" s="5"/>
      <c r="F5161" s="5"/>
      <c r="G5161" s="5"/>
      <c r="H5161" s="5"/>
      <c r="I5161" s="5"/>
      <c r="J5161" s="12"/>
    </row>
    <row r="5162" spans="2:10" ht="16.5" thickTop="1" thickBot="1" x14ac:dyDescent="0.3">
      <c r="B5162" s="31" t="s">
        <v>15</v>
      </c>
      <c r="C5162">
        <v>100</v>
      </c>
      <c r="D5162" s="5">
        <v>44098.01</v>
      </c>
      <c r="E5162" s="5">
        <v>51212.289999999994</v>
      </c>
      <c r="F5162" s="5">
        <v>52179.619999999995</v>
      </c>
      <c r="G5162" s="5">
        <v>51806.649999999994</v>
      </c>
      <c r="H5162" s="5">
        <v>54517.05</v>
      </c>
      <c r="I5162" s="5">
        <v>51775.840000000004</v>
      </c>
      <c r="J5162" s="12"/>
    </row>
    <row r="5163" spans="2:10" ht="16.5" thickTop="1" thickBot="1" x14ac:dyDescent="0.3">
      <c r="B5163" s="31" t="s">
        <v>16</v>
      </c>
      <c r="C5163">
        <v>135</v>
      </c>
      <c r="D5163" s="5">
        <v>100000</v>
      </c>
      <c r="E5163" s="5">
        <v>100000</v>
      </c>
      <c r="F5163" s="5">
        <v>100000</v>
      </c>
      <c r="G5163" s="5">
        <v>100000</v>
      </c>
      <c r="H5163" s="5">
        <v>141000</v>
      </c>
      <c r="I5163" s="5">
        <v>214450</v>
      </c>
      <c r="J5163" s="12"/>
    </row>
    <row r="5164" spans="2:10" ht="16.5" thickTop="1" thickBot="1" x14ac:dyDescent="0.3">
      <c r="B5164" s="31" t="s">
        <v>17</v>
      </c>
      <c r="C5164">
        <v>200</v>
      </c>
      <c r="D5164" s="5">
        <v>62336.020000000004</v>
      </c>
      <c r="E5164" s="5">
        <v>63370.48</v>
      </c>
      <c r="F5164" s="5">
        <v>60933.63</v>
      </c>
      <c r="G5164" s="5">
        <v>51964.240000000005</v>
      </c>
      <c r="H5164" s="5">
        <v>68425.56</v>
      </c>
      <c r="I5164" s="5">
        <v>66185.58</v>
      </c>
      <c r="J5164" s="12"/>
    </row>
    <row r="5165" spans="2:10" ht="16.5" thickTop="1" thickBot="1" x14ac:dyDescent="0.3">
      <c r="B5165" s="31" t="s">
        <v>18</v>
      </c>
      <c r="C5165">
        <v>220</v>
      </c>
      <c r="D5165" s="5">
        <v>37663.979999999996</v>
      </c>
      <c r="E5165" s="5">
        <v>36629.519999999997</v>
      </c>
      <c r="F5165" s="5">
        <v>39066.370000000003</v>
      </c>
      <c r="G5165" s="5">
        <v>48035.759999999995</v>
      </c>
      <c r="H5165" s="5">
        <v>72574.44</v>
      </c>
      <c r="I5165" s="5">
        <v>148264.41999999998</v>
      </c>
      <c r="J5165" s="12"/>
    </row>
    <row r="5166" spans="2:10" ht="16.5" thickTop="1" thickBot="1" x14ac:dyDescent="0.3">
      <c r="B5166" s="31" t="s">
        <v>19</v>
      </c>
      <c r="C5166">
        <v>500</v>
      </c>
      <c r="D5166" s="5">
        <v>0</v>
      </c>
      <c r="E5166" s="5">
        <v>0</v>
      </c>
      <c r="F5166" s="5">
        <v>0</v>
      </c>
      <c r="G5166" s="5">
        <v>0</v>
      </c>
      <c r="H5166" s="5">
        <v>0</v>
      </c>
      <c r="I5166" s="5">
        <v>4265</v>
      </c>
      <c r="J5166" s="12"/>
    </row>
    <row r="5167" spans="2:10" ht="16.5" thickTop="1" thickBot="1" x14ac:dyDescent="0.3">
      <c r="B5167" s="30" t="s">
        <v>33</v>
      </c>
      <c r="D5167" s="5"/>
      <c r="E5167" s="5"/>
      <c r="F5167" s="5"/>
      <c r="G5167" s="5"/>
      <c r="H5167" s="5"/>
      <c r="I5167" s="5"/>
      <c r="J5167" s="12"/>
    </row>
    <row r="5168" spans="2:10" ht="16.5" thickTop="1" thickBot="1" x14ac:dyDescent="0.3">
      <c r="B5168" s="31" t="s">
        <v>15</v>
      </c>
      <c r="C5168">
        <v>100</v>
      </c>
      <c r="D5168" s="5">
        <v>0</v>
      </c>
      <c r="E5168" s="5">
        <v>0</v>
      </c>
      <c r="F5168" s="5">
        <v>9409.0400000000009</v>
      </c>
      <c r="G5168" s="5">
        <v>1.29</v>
      </c>
      <c r="H5168" s="5">
        <v>0</v>
      </c>
      <c r="I5168" s="5">
        <v>0</v>
      </c>
      <c r="J5168" s="12"/>
    </row>
    <row r="5169" spans="2:10" ht="16.5" thickTop="1" thickBot="1" x14ac:dyDescent="0.3">
      <c r="B5169" s="31" t="s">
        <v>16</v>
      </c>
      <c r="C5169">
        <v>135</v>
      </c>
      <c r="D5169" s="5">
        <v>0</v>
      </c>
      <c r="E5169" s="5">
        <v>0</v>
      </c>
      <c r="F5169" s="5">
        <v>29035.620000000003</v>
      </c>
      <c r="G5169" s="5">
        <v>9409</v>
      </c>
      <c r="H5169" s="5">
        <v>0</v>
      </c>
      <c r="I5169" s="5">
        <v>0</v>
      </c>
      <c r="J5169" s="12"/>
    </row>
    <row r="5170" spans="2:10" ht="16.5" thickTop="1" thickBot="1" x14ac:dyDescent="0.3">
      <c r="B5170" s="31" t="s">
        <v>17</v>
      </c>
      <c r="C5170">
        <v>200</v>
      </c>
      <c r="D5170" s="5">
        <v>0</v>
      </c>
      <c r="E5170" s="5">
        <v>0</v>
      </c>
      <c r="F5170" s="5">
        <v>19626.580000000002</v>
      </c>
      <c r="G5170" s="5">
        <v>9407.75</v>
      </c>
      <c r="H5170" s="5">
        <v>0</v>
      </c>
      <c r="I5170" s="5">
        <v>0</v>
      </c>
      <c r="J5170" s="12"/>
    </row>
    <row r="5171" spans="2:10" ht="16.5" thickTop="1" thickBot="1" x14ac:dyDescent="0.3">
      <c r="B5171" s="31" t="s">
        <v>18</v>
      </c>
      <c r="C5171">
        <v>220</v>
      </c>
      <c r="D5171" s="5">
        <v>0</v>
      </c>
      <c r="E5171" s="5">
        <v>0</v>
      </c>
      <c r="F5171" s="5">
        <v>9409.0400000000009</v>
      </c>
      <c r="G5171" s="5">
        <v>1.25</v>
      </c>
      <c r="H5171" s="5">
        <v>0</v>
      </c>
      <c r="I5171" s="5">
        <v>0</v>
      </c>
      <c r="J5171" s="12"/>
    </row>
    <row r="5172" spans="2:10" ht="16.5" thickTop="1" thickBot="1" x14ac:dyDescent="0.3">
      <c r="B5172" s="29" t="s">
        <v>611</v>
      </c>
      <c r="D5172" s="5"/>
      <c r="E5172" s="5"/>
      <c r="F5172" s="5"/>
      <c r="G5172" s="5"/>
      <c r="H5172" s="5"/>
      <c r="I5172" s="5"/>
      <c r="J5172" s="12"/>
    </row>
    <row r="5173" spans="2:10" ht="16.5" thickTop="1" thickBot="1" x14ac:dyDescent="0.3">
      <c r="B5173" s="30" t="s">
        <v>612</v>
      </c>
      <c r="D5173" s="5"/>
      <c r="E5173" s="5"/>
      <c r="F5173" s="5"/>
      <c r="G5173" s="5"/>
      <c r="H5173" s="5"/>
      <c r="I5173" s="5"/>
      <c r="J5173" s="12"/>
    </row>
    <row r="5174" spans="2:10" ht="16.5" thickTop="1" thickBot="1" x14ac:dyDescent="0.3">
      <c r="B5174" s="31" t="s">
        <v>15</v>
      </c>
      <c r="C5174">
        <v>100</v>
      </c>
      <c r="D5174" s="5">
        <v>1217508.98</v>
      </c>
      <c r="E5174" s="5">
        <v>1232321.74</v>
      </c>
      <c r="F5174" s="5">
        <v>1274000.07</v>
      </c>
      <c r="G5174" s="5">
        <v>974219.48</v>
      </c>
      <c r="H5174" s="5">
        <v>970024.82</v>
      </c>
      <c r="I5174" s="5">
        <v>1412183.6500000001</v>
      </c>
      <c r="J5174" s="12"/>
    </row>
    <row r="5175" spans="2:10" ht="16.5" thickTop="1" thickBot="1" x14ac:dyDescent="0.3">
      <c r="B5175" s="31" t="s">
        <v>16</v>
      </c>
      <c r="C5175">
        <v>135</v>
      </c>
      <c r="D5175" s="5">
        <v>3045504</v>
      </c>
      <c r="E5175" s="5">
        <v>2795504</v>
      </c>
      <c r="F5175" s="5">
        <v>3955067</v>
      </c>
      <c r="G5175" s="5">
        <v>4055067</v>
      </c>
      <c r="H5175" s="5">
        <v>4055067</v>
      </c>
      <c r="I5175" s="5">
        <v>4055067</v>
      </c>
      <c r="J5175" s="12"/>
    </row>
    <row r="5176" spans="2:10" ht="16.5" thickTop="1" thickBot="1" x14ac:dyDescent="0.3">
      <c r="B5176" s="31" t="s">
        <v>17</v>
      </c>
      <c r="C5176">
        <v>200</v>
      </c>
      <c r="D5176" s="5">
        <v>1752224.9799999997</v>
      </c>
      <c r="E5176" s="5">
        <v>1812019.3</v>
      </c>
      <c r="F5176" s="5">
        <v>1529933.9599999995</v>
      </c>
      <c r="G5176" s="5">
        <v>1463388.4900000007</v>
      </c>
      <c r="H5176" s="5">
        <v>1412807.1600000001</v>
      </c>
      <c r="I5176" s="5">
        <v>1860698.4799999997</v>
      </c>
      <c r="J5176" s="12"/>
    </row>
    <row r="5177" spans="2:10" ht="16.5" thickTop="1" thickBot="1" x14ac:dyDescent="0.3">
      <c r="B5177" s="31" t="s">
        <v>18</v>
      </c>
      <c r="C5177">
        <v>220</v>
      </c>
      <c r="D5177" s="5">
        <v>1293279.0200000003</v>
      </c>
      <c r="E5177" s="5">
        <v>983484.7</v>
      </c>
      <c r="F5177" s="5">
        <v>2425133.0400000005</v>
      </c>
      <c r="G5177" s="5">
        <v>2591678.5099999993</v>
      </c>
      <c r="H5177" s="5">
        <v>2642259.84</v>
      </c>
      <c r="I5177" s="5">
        <v>2194368.5200000005</v>
      </c>
      <c r="J5177" s="12"/>
    </row>
    <row r="5178" spans="2:10" ht="16.5" thickTop="1" thickBot="1" x14ac:dyDescent="0.3">
      <c r="B5178" s="31" t="s">
        <v>19</v>
      </c>
      <c r="C5178">
        <v>500</v>
      </c>
      <c r="D5178" s="5">
        <v>1597650</v>
      </c>
      <c r="E5178" s="5">
        <v>1866701.06</v>
      </c>
      <c r="F5178" s="5">
        <v>1611482.29</v>
      </c>
      <c r="G5178" s="5">
        <v>1163607.8999999999</v>
      </c>
      <c r="H5178" s="5">
        <v>1408303</v>
      </c>
      <c r="I5178" s="5">
        <v>2300503.81</v>
      </c>
      <c r="J5178" s="12"/>
    </row>
    <row r="5179" spans="2:10" ht="16.5" thickTop="1" thickBot="1" x14ac:dyDescent="0.3">
      <c r="B5179" s="30" t="s">
        <v>613</v>
      </c>
      <c r="D5179" s="5"/>
      <c r="E5179" s="5"/>
      <c r="F5179" s="5"/>
      <c r="G5179" s="5"/>
      <c r="H5179" s="5"/>
      <c r="I5179" s="5"/>
      <c r="J5179" s="12"/>
    </row>
    <row r="5180" spans="2:10" ht="16.5" thickTop="1" thickBot="1" x14ac:dyDescent="0.3">
      <c r="B5180" s="31" t="s">
        <v>15</v>
      </c>
      <c r="C5180">
        <v>100</v>
      </c>
      <c r="D5180" s="5">
        <v>795028.83</v>
      </c>
      <c r="E5180" s="5">
        <v>1301470.78</v>
      </c>
      <c r="F5180" s="5">
        <v>1927291.43</v>
      </c>
      <c r="G5180" s="5">
        <v>2161489.5099999998</v>
      </c>
      <c r="H5180" s="5">
        <v>2879433.55</v>
      </c>
      <c r="I5180" s="5">
        <v>3905635.45</v>
      </c>
      <c r="J5180" s="12"/>
    </row>
    <row r="5181" spans="2:10" ht="16.5" thickTop="1" thickBot="1" x14ac:dyDescent="0.3">
      <c r="B5181" s="31" t="s">
        <v>16</v>
      </c>
      <c r="C5181">
        <v>135</v>
      </c>
      <c r="D5181" s="5">
        <v>892640</v>
      </c>
      <c r="E5181" s="5">
        <v>1142640</v>
      </c>
      <c r="F5181" s="5">
        <v>992640</v>
      </c>
      <c r="G5181" s="5">
        <v>1025337</v>
      </c>
      <c r="H5181" s="5">
        <v>998043</v>
      </c>
      <c r="I5181" s="5">
        <v>1134592</v>
      </c>
      <c r="J5181" s="12"/>
    </row>
    <row r="5182" spans="2:10" ht="16.5" thickTop="1" thickBot="1" x14ac:dyDescent="0.3">
      <c r="B5182" s="31" t="s">
        <v>17</v>
      </c>
      <c r="C5182">
        <v>200</v>
      </c>
      <c r="D5182" s="5">
        <v>381054.35999999993</v>
      </c>
      <c r="E5182" s="5">
        <v>927467.41</v>
      </c>
      <c r="F5182" s="5">
        <v>836817.95</v>
      </c>
      <c r="G5182" s="5">
        <v>660353.76000000013</v>
      </c>
      <c r="H5182" s="5">
        <v>495141.59999999986</v>
      </c>
      <c r="I5182" s="5">
        <v>434202.97999999992</v>
      </c>
      <c r="J5182" s="12"/>
    </row>
    <row r="5183" spans="2:10" ht="16.5" thickTop="1" thickBot="1" x14ac:dyDescent="0.3">
      <c r="B5183" s="31" t="s">
        <v>18</v>
      </c>
      <c r="C5183">
        <v>220</v>
      </c>
      <c r="D5183" s="5">
        <v>511585.64000000007</v>
      </c>
      <c r="E5183" s="5">
        <v>215172.58999999997</v>
      </c>
      <c r="F5183" s="5">
        <v>155822.05000000005</v>
      </c>
      <c r="G5183" s="5">
        <v>364983.23999999987</v>
      </c>
      <c r="H5183" s="5">
        <v>502901.40000000014</v>
      </c>
      <c r="I5183" s="5">
        <v>700389.02</v>
      </c>
      <c r="J5183" s="12"/>
    </row>
    <row r="5184" spans="2:10" ht="16.5" thickTop="1" thickBot="1" x14ac:dyDescent="0.3">
      <c r="B5184" s="31" t="s">
        <v>19</v>
      </c>
      <c r="C5184">
        <v>500</v>
      </c>
      <c r="D5184" s="5">
        <v>1157476.92</v>
      </c>
      <c r="E5184" s="5">
        <v>1473778.36</v>
      </c>
      <c r="F5184" s="5">
        <v>1502508.6</v>
      </c>
      <c r="G5184" s="5">
        <v>894551.84</v>
      </c>
      <c r="H5184" s="5">
        <v>1212827.6399999999</v>
      </c>
      <c r="I5184" s="5">
        <v>1460404.88</v>
      </c>
      <c r="J5184" s="12"/>
    </row>
    <row r="5185" spans="2:10" ht="16.5" thickTop="1" thickBot="1" x14ac:dyDescent="0.3">
      <c r="B5185" s="30" t="s">
        <v>548</v>
      </c>
      <c r="D5185" s="5"/>
      <c r="E5185" s="5"/>
      <c r="F5185" s="5"/>
      <c r="G5185" s="5"/>
      <c r="H5185" s="5"/>
      <c r="I5185" s="5"/>
      <c r="J5185" s="12"/>
    </row>
    <row r="5186" spans="2:10" ht="16.5" thickTop="1" thickBot="1" x14ac:dyDescent="0.3">
      <c r="B5186" s="31" t="s">
        <v>15</v>
      </c>
      <c r="C5186">
        <v>100</v>
      </c>
      <c r="D5186" s="5">
        <v>0</v>
      </c>
      <c r="E5186" s="5">
        <v>0</v>
      </c>
      <c r="F5186" s="5">
        <v>0</v>
      </c>
      <c r="G5186" s="5">
        <v>0</v>
      </c>
      <c r="H5186" s="5">
        <v>0</v>
      </c>
      <c r="I5186" s="5">
        <v>2657023.19</v>
      </c>
      <c r="J5186" s="12"/>
    </row>
    <row r="5187" spans="2:10" ht="16.5" thickTop="1" thickBot="1" x14ac:dyDescent="0.3">
      <c r="B5187" s="31" t="s">
        <v>16</v>
      </c>
      <c r="C5187">
        <v>135</v>
      </c>
      <c r="D5187" s="5">
        <v>0</v>
      </c>
      <c r="E5187" s="5">
        <v>0</v>
      </c>
      <c r="F5187" s="5">
        <v>0</v>
      </c>
      <c r="G5187" s="5">
        <v>0</v>
      </c>
      <c r="H5187" s="5">
        <v>0</v>
      </c>
      <c r="I5187" s="5">
        <v>2650000</v>
      </c>
      <c r="J5187" s="12"/>
    </row>
    <row r="5188" spans="2:10" ht="16.5" thickTop="1" thickBot="1" x14ac:dyDescent="0.3">
      <c r="B5188" s="31" t="s">
        <v>17</v>
      </c>
      <c r="C5188">
        <v>200</v>
      </c>
      <c r="D5188" s="5">
        <v>0</v>
      </c>
      <c r="E5188" s="5">
        <v>0</v>
      </c>
      <c r="F5188" s="5">
        <v>0</v>
      </c>
      <c r="G5188" s="5">
        <v>0</v>
      </c>
      <c r="H5188" s="5">
        <v>0</v>
      </c>
      <c r="I5188" s="5">
        <v>16577.09</v>
      </c>
      <c r="J5188" s="12"/>
    </row>
    <row r="5189" spans="2:10" ht="16.5" thickTop="1" thickBot="1" x14ac:dyDescent="0.3">
      <c r="B5189" s="31" t="s">
        <v>18</v>
      </c>
      <c r="C5189">
        <v>220</v>
      </c>
      <c r="D5189" s="5">
        <v>0</v>
      </c>
      <c r="E5189" s="5">
        <v>0</v>
      </c>
      <c r="F5189" s="5">
        <v>0</v>
      </c>
      <c r="G5189" s="5">
        <v>0</v>
      </c>
      <c r="H5189" s="5">
        <v>0</v>
      </c>
      <c r="I5189" s="5">
        <v>2633422.91</v>
      </c>
      <c r="J5189" s="12"/>
    </row>
    <row r="5190" spans="2:10" ht="16.5" thickTop="1" thickBot="1" x14ac:dyDescent="0.3">
      <c r="B5190" s="31" t="s">
        <v>19</v>
      </c>
      <c r="C5190">
        <v>500</v>
      </c>
      <c r="D5190" s="5">
        <v>0</v>
      </c>
      <c r="E5190" s="5">
        <v>0</v>
      </c>
      <c r="F5190" s="5">
        <v>0</v>
      </c>
      <c r="G5190" s="5">
        <v>0</v>
      </c>
      <c r="H5190" s="5">
        <v>0</v>
      </c>
      <c r="I5190" s="5">
        <v>23600.28</v>
      </c>
      <c r="J5190" s="12"/>
    </row>
    <row r="5191" spans="2:10" ht="16.5" thickTop="1" thickBot="1" x14ac:dyDescent="0.3">
      <c r="B5191" s="30" t="s">
        <v>614</v>
      </c>
      <c r="D5191" s="5"/>
      <c r="E5191" s="5"/>
      <c r="F5191" s="5"/>
      <c r="G5191" s="5"/>
      <c r="H5191" s="5"/>
      <c r="I5191" s="5"/>
      <c r="J5191" s="12"/>
    </row>
    <row r="5192" spans="2:10" ht="16.5" thickTop="1" thickBot="1" x14ac:dyDescent="0.3">
      <c r="B5192" s="31" t="s">
        <v>15</v>
      </c>
      <c r="C5192">
        <v>100</v>
      </c>
      <c r="D5192" s="5">
        <v>0</v>
      </c>
      <c r="E5192" s="5">
        <v>0</v>
      </c>
      <c r="F5192" s="5">
        <v>0</v>
      </c>
      <c r="G5192" s="5">
        <v>0</v>
      </c>
      <c r="H5192" s="5">
        <v>23354.98</v>
      </c>
      <c r="I5192" s="5">
        <v>17352.98</v>
      </c>
      <c r="J5192" s="12"/>
    </row>
    <row r="5193" spans="2:10" ht="16.5" thickTop="1" thickBot="1" x14ac:dyDescent="0.3">
      <c r="B5193" s="30" t="s">
        <v>615</v>
      </c>
      <c r="D5193" s="5"/>
      <c r="E5193" s="5"/>
      <c r="F5193" s="5"/>
      <c r="G5193" s="5"/>
      <c r="H5193" s="5"/>
      <c r="I5193" s="5"/>
      <c r="J5193" s="12"/>
    </row>
    <row r="5194" spans="2:10" ht="16.5" thickTop="1" thickBot="1" x14ac:dyDescent="0.3">
      <c r="B5194" s="31" t="s">
        <v>15</v>
      </c>
      <c r="C5194">
        <v>100</v>
      </c>
      <c r="D5194" s="5">
        <v>988482.12</v>
      </c>
      <c r="E5194" s="5">
        <v>1131667.99</v>
      </c>
      <c r="F5194" s="5">
        <v>1236765.0900000001</v>
      </c>
      <c r="G5194" s="5">
        <v>1303741.3500000001</v>
      </c>
      <c r="H5194" s="5">
        <v>1365815.42</v>
      </c>
      <c r="I5194" s="5">
        <v>1419985.53</v>
      </c>
      <c r="J5194" s="12"/>
    </row>
    <row r="5195" spans="2:10" ht="16.5" thickTop="1" thickBot="1" x14ac:dyDescent="0.3">
      <c r="B5195" s="31" t="s">
        <v>16</v>
      </c>
      <c r="C5195">
        <v>135</v>
      </c>
      <c r="D5195" s="5">
        <v>701142</v>
      </c>
      <c r="E5195" s="5">
        <v>701142</v>
      </c>
      <c r="F5195" s="5">
        <v>701142</v>
      </c>
      <c r="G5195" s="5">
        <v>701142</v>
      </c>
      <c r="H5195" s="5">
        <v>701142</v>
      </c>
      <c r="I5195" s="5">
        <v>701142</v>
      </c>
      <c r="J5195" s="12"/>
    </row>
    <row r="5196" spans="2:10" ht="16.5" thickTop="1" thickBot="1" x14ac:dyDescent="0.3">
      <c r="B5196" s="31" t="s">
        <v>17</v>
      </c>
      <c r="C5196">
        <v>200</v>
      </c>
      <c r="D5196" s="5">
        <v>49556.36</v>
      </c>
      <c r="E5196" s="5">
        <v>980.5</v>
      </c>
      <c r="F5196" s="5">
        <v>3489.0200000000004</v>
      </c>
      <c r="G5196" s="5">
        <v>0</v>
      </c>
      <c r="H5196" s="5">
        <v>0</v>
      </c>
      <c r="I5196" s="5">
        <v>0</v>
      </c>
      <c r="J5196" s="12"/>
    </row>
    <row r="5197" spans="2:10" ht="16.5" thickTop="1" thickBot="1" x14ac:dyDescent="0.3">
      <c r="B5197" s="31" t="s">
        <v>18</v>
      </c>
      <c r="C5197">
        <v>220</v>
      </c>
      <c r="D5197" s="5">
        <v>651585.64</v>
      </c>
      <c r="E5197" s="5">
        <v>700161.5</v>
      </c>
      <c r="F5197" s="5">
        <v>697652.98</v>
      </c>
      <c r="G5197" s="5">
        <v>701142</v>
      </c>
      <c r="H5197" s="5">
        <v>701142</v>
      </c>
      <c r="I5197" s="5">
        <v>701142</v>
      </c>
      <c r="J5197" s="12"/>
    </row>
    <row r="5198" spans="2:10" ht="16.5" thickTop="1" thickBot="1" x14ac:dyDescent="0.3">
      <c r="B5198" s="31" t="s">
        <v>19</v>
      </c>
      <c r="C5198">
        <v>500</v>
      </c>
      <c r="D5198" s="5">
        <v>380974.25</v>
      </c>
      <c r="E5198" s="5">
        <v>144166.37000000002</v>
      </c>
      <c r="F5198" s="5">
        <v>108586.12000000001</v>
      </c>
      <c r="G5198" s="5">
        <v>66976.260000000009</v>
      </c>
      <c r="H5198" s="5">
        <v>62074.07</v>
      </c>
      <c r="I5198" s="5">
        <v>54170.11</v>
      </c>
      <c r="J5198" s="12"/>
    </row>
    <row r="5199" spans="2:10" ht="16.5" thickTop="1" thickBot="1" x14ac:dyDescent="0.3">
      <c r="B5199" s="30" t="s">
        <v>616</v>
      </c>
      <c r="D5199" s="5"/>
      <c r="E5199" s="5"/>
      <c r="F5199" s="5"/>
      <c r="G5199" s="5"/>
      <c r="H5199" s="5"/>
      <c r="I5199" s="5"/>
      <c r="J5199" s="12"/>
    </row>
    <row r="5200" spans="2:10" ht="16.5" thickTop="1" thickBot="1" x14ac:dyDescent="0.3">
      <c r="B5200" s="31" t="s">
        <v>15</v>
      </c>
      <c r="C5200">
        <v>100</v>
      </c>
      <c r="D5200" s="5">
        <v>6930901.9900000002</v>
      </c>
      <c r="E5200" s="5">
        <v>11878515.17</v>
      </c>
      <c r="F5200" s="5">
        <v>25092699.100000001</v>
      </c>
      <c r="G5200" s="5">
        <v>32768448.699999996</v>
      </c>
      <c r="H5200" s="5">
        <v>36686278.530000001</v>
      </c>
      <c r="I5200" s="5">
        <v>36234669.299999997</v>
      </c>
      <c r="J5200" s="12"/>
    </row>
    <row r="5201" spans="2:10" ht="16.5" thickTop="1" thickBot="1" x14ac:dyDescent="0.3">
      <c r="B5201" s="31" t="s">
        <v>16</v>
      </c>
      <c r="C5201">
        <v>135</v>
      </c>
      <c r="D5201" s="5">
        <v>14392333</v>
      </c>
      <c r="E5201" s="5">
        <v>14392333</v>
      </c>
      <c r="F5201" s="5">
        <v>14667451</v>
      </c>
      <c r="G5201" s="5">
        <v>14667451</v>
      </c>
      <c r="H5201" s="5">
        <v>14898651</v>
      </c>
      <c r="I5201" s="5">
        <v>21363060</v>
      </c>
      <c r="J5201" s="12"/>
    </row>
    <row r="5202" spans="2:10" ht="16.5" thickTop="1" thickBot="1" x14ac:dyDescent="0.3">
      <c r="B5202" s="31" t="s">
        <v>17</v>
      </c>
      <c r="C5202">
        <v>200</v>
      </c>
      <c r="D5202" s="5">
        <v>12536649.32</v>
      </c>
      <c r="E5202" s="5">
        <v>10681461.259999992</v>
      </c>
      <c r="F5202" s="5">
        <v>11729356.51</v>
      </c>
      <c r="G5202" s="5">
        <v>11168594.360000003</v>
      </c>
      <c r="H5202" s="5">
        <v>12923580.609999999</v>
      </c>
      <c r="I5202" s="5">
        <v>13350098.580000004</v>
      </c>
      <c r="J5202" s="12"/>
    </row>
    <row r="5203" spans="2:10" ht="16.5" thickTop="1" thickBot="1" x14ac:dyDescent="0.3">
      <c r="B5203" s="31" t="s">
        <v>18</v>
      </c>
      <c r="C5203">
        <v>220</v>
      </c>
      <c r="D5203" s="5">
        <v>1855683.6799999997</v>
      </c>
      <c r="E5203" s="5">
        <v>3710871.7400000077</v>
      </c>
      <c r="F5203" s="5">
        <v>2938094.49</v>
      </c>
      <c r="G5203" s="5">
        <v>3498856.6399999969</v>
      </c>
      <c r="H5203" s="5">
        <v>1975070.3900000006</v>
      </c>
      <c r="I5203" s="5">
        <v>8012961.4199999962</v>
      </c>
      <c r="J5203" s="12"/>
    </row>
    <row r="5204" spans="2:10" ht="16.5" thickTop="1" thickBot="1" x14ac:dyDescent="0.3">
      <c r="B5204" s="31" t="s">
        <v>19</v>
      </c>
      <c r="C5204">
        <v>500</v>
      </c>
      <c r="D5204" s="5">
        <v>15731067.35</v>
      </c>
      <c r="E5204" s="5">
        <v>15629074.439999999</v>
      </c>
      <c r="F5204" s="5">
        <v>24943540.439999998</v>
      </c>
      <c r="G5204" s="5">
        <v>18844343.960000001</v>
      </c>
      <c r="H5204" s="5">
        <v>16841410.439999998</v>
      </c>
      <c r="I5204" s="5">
        <v>12898489.350000001</v>
      </c>
      <c r="J5204" s="12"/>
    </row>
    <row r="5205" spans="2:10" ht="16.5" thickTop="1" thickBot="1" x14ac:dyDescent="0.3">
      <c r="B5205" s="30" t="s">
        <v>617</v>
      </c>
      <c r="D5205" s="5"/>
      <c r="E5205" s="5"/>
      <c r="F5205" s="5"/>
      <c r="G5205" s="5"/>
      <c r="H5205" s="5"/>
      <c r="I5205" s="5"/>
      <c r="J5205" s="12"/>
    </row>
    <row r="5206" spans="2:10" ht="16.5" thickTop="1" thickBot="1" x14ac:dyDescent="0.3">
      <c r="B5206" s="31" t="s">
        <v>15</v>
      </c>
      <c r="C5206">
        <v>100</v>
      </c>
      <c r="D5206" s="5">
        <v>0</v>
      </c>
      <c r="E5206" s="5">
        <v>0</v>
      </c>
      <c r="F5206" s="5">
        <v>0</v>
      </c>
      <c r="G5206" s="5">
        <v>2545389</v>
      </c>
      <c r="H5206" s="5">
        <v>4693138</v>
      </c>
      <c r="I5206" s="5">
        <v>1062951.71</v>
      </c>
      <c r="J5206" s="12"/>
    </row>
    <row r="5207" spans="2:10" ht="16.5" thickTop="1" thickBot="1" x14ac:dyDescent="0.3">
      <c r="B5207" s="31" t="s">
        <v>16</v>
      </c>
      <c r="C5207">
        <v>135</v>
      </c>
      <c r="D5207" s="5">
        <v>13938415</v>
      </c>
      <c r="E5207" s="5">
        <v>11638415</v>
      </c>
      <c r="F5207" s="5">
        <v>11638415</v>
      </c>
      <c r="G5207" s="5">
        <v>12817303</v>
      </c>
      <c r="H5207" s="5">
        <v>15779841</v>
      </c>
      <c r="I5207" s="5">
        <v>17409219</v>
      </c>
      <c r="J5207" s="12"/>
    </row>
    <row r="5208" spans="2:10" ht="16.5" thickTop="1" thickBot="1" x14ac:dyDescent="0.3">
      <c r="B5208" s="31" t="s">
        <v>17</v>
      </c>
      <c r="C5208">
        <v>200</v>
      </c>
      <c r="D5208" s="5">
        <v>12579600.65</v>
      </c>
      <c r="E5208" s="5">
        <v>11012454</v>
      </c>
      <c r="F5208" s="5">
        <v>11523413</v>
      </c>
      <c r="G5208" s="5">
        <v>12817303</v>
      </c>
      <c r="H5208" s="5">
        <v>11638414.999999998</v>
      </c>
      <c r="I5208" s="5">
        <v>16821994.289999999</v>
      </c>
      <c r="J5208" s="12"/>
    </row>
    <row r="5209" spans="2:10" ht="16.5" thickTop="1" thickBot="1" x14ac:dyDescent="0.3">
      <c r="B5209" s="31" t="s">
        <v>18</v>
      </c>
      <c r="C5209">
        <v>220</v>
      </c>
      <c r="D5209" s="5">
        <v>1358814.3499999996</v>
      </c>
      <c r="E5209" s="5">
        <v>625961</v>
      </c>
      <c r="F5209" s="5">
        <v>115002</v>
      </c>
      <c r="G5209" s="5">
        <v>0</v>
      </c>
      <c r="H5209" s="5">
        <v>4141426.0000000019</v>
      </c>
      <c r="I5209" s="5">
        <v>587224.71000000089</v>
      </c>
      <c r="J5209" s="12"/>
    </row>
    <row r="5210" spans="2:10" ht="16.5" thickTop="1" thickBot="1" x14ac:dyDescent="0.3">
      <c r="B5210" s="31" t="s">
        <v>19</v>
      </c>
      <c r="C5210">
        <v>500</v>
      </c>
      <c r="D5210" s="5">
        <v>11639522</v>
      </c>
      <c r="E5210" s="5">
        <v>11012454</v>
      </c>
      <c r="F5210" s="5">
        <v>11523413</v>
      </c>
      <c r="G5210" s="5">
        <v>15362692</v>
      </c>
      <c r="H5210" s="5">
        <v>13786164</v>
      </c>
      <c r="I5210" s="5">
        <v>13191808</v>
      </c>
      <c r="J5210" s="12"/>
    </row>
    <row r="5211" spans="2:10" ht="16.5" thickTop="1" thickBot="1" x14ac:dyDescent="0.3">
      <c r="B5211" s="30" t="s">
        <v>618</v>
      </c>
      <c r="D5211" s="5"/>
      <c r="E5211" s="5"/>
      <c r="F5211" s="5"/>
      <c r="G5211" s="5"/>
      <c r="H5211" s="5"/>
      <c r="I5211" s="5"/>
      <c r="J5211" s="12"/>
    </row>
    <row r="5212" spans="2:10" ht="16.5" thickTop="1" thickBot="1" x14ac:dyDescent="0.3">
      <c r="B5212" s="31" t="s">
        <v>15</v>
      </c>
      <c r="C5212">
        <v>100</v>
      </c>
      <c r="D5212" s="5">
        <v>18037693.66</v>
      </c>
      <c r="E5212" s="5">
        <v>14440880.24</v>
      </c>
      <c r="F5212" s="5">
        <v>26153987.100000001</v>
      </c>
      <c r="G5212" s="5">
        <v>18520262.170000002</v>
      </c>
      <c r="H5212" s="5">
        <v>13119553.299999999</v>
      </c>
      <c r="I5212" s="5">
        <v>8988293.7200000007</v>
      </c>
      <c r="J5212" s="12"/>
    </row>
    <row r="5213" spans="2:10" ht="16.5" thickTop="1" thickBot="1" x14ac:dyDescent="0.3">
      <c r="B5213" s="31" t="s">
        <v>16</v>
      </c>
      <c r="C5213">
        <v>135</v>
      </c>
      <c r="D5213" s="5">
        <v>662606309</v>
      </c>
      <c r="E5213" s="5">
        <v>664906309</v>
      </c>
      <c r="F5213" s="5">
        <v>685906309</v>
      </c>
      <c r="G5213" s="5">
        <v>664906309</v>
      </c>
      <c r="H5213" s="5">
        <v>664906309</v>
      </c>
      <c r="I5213" s="5">
        <v>664906309</v>
      </c>
      <c r="J5213" s="12"/>
    </row>
    <row r="5214" spans="2:10" ht="16.5" thickTop="1" thickBot="1" x14ac:dyDescent="0.3">
      <c r="B5214" s="31" t="s">
        <v>17</v>
      </c>
      <c r="C5214">
        <v>200</v>
      </c>
      <c r="D5214" s="5">
        <v>639466304.64999998</v>
      </c>
      <c r="E5214" s="5">
        <v>633952485.74000013</v>
      </c>
      <c r="F5214" s="5">
        <v>662989773.25</v>
      </c>
      <c r="G5214" s="5">
        <v>629409507.67999995</v>
      </c>
      <c r="H5214" s="5">
        <v>601095234.44000006</v>
      </c>
      <c r="I5214" s="5">
        <v>589815503.64999998</v>
      </c>
      <c r="J5214" s="12"/>
    </row>
    <row r="5215" spans="2:10" ht="16.5" thickTop="1" thickBot="1" x14ac:dyDescent="0.3">
      <c r="B5215" s="31" t="s">
        <v>18</v>
      </c>
      <c r="C5215">
        <v>220</v>
      </c>
      <c r="D5215" s="5">
        <v>23140004.350000024</v>
      </c>
      <c r="E5215" s="5">
        <v>30953823.259999871</v>
      </c>
      <c r="F5215" s="5">
        <v>22916535.75</v>
      </c>
      <c r="G5215" s="5">
        <v>35496801.320000052</v>
      </c>
      <c r="H5215" s="5">
        <v>63811074.559999943</v>
      </c>
      <c r="I5215" s="5">
        <v>75090805.350000024</v>
      </c>
      <c r="J5215" s="12"/>
    </row>
    <row r="5216" spans="2:10" ht="16.5" thickTop="1" thickBot="1" x14ac:dyDescent="0.3">
      <c r="B5216" s="31" t="s">
        <v>19</v>
      </c>
      <c r="C5216">
        <v>500</v>
      </c>
      <c r="D5216" s="5">
        <v>644913245.0999999</v>
      </c>
      <c r="E5216" s="5">
        <v>630355672.31999993</v>
      </c>
      <c r="F5216" s="5">
        <v>674702880.11000013</v>
      </c>
      <c r="G5216" s="5">
        <v>621775782.75000012</v>
      </c>
      <c r="H5216" s="5">
        <v>595694525.57000005</v>
      </c>
      <c r="I5216" s="5">
        <v>585684244.06999993</v>
      </c>
      <c r="J5216" s="12"/>
    </row>
    <row r="5217" spans="2:10" ht="16.5" thickTop="1" thickBot="1" x14ac:dyDescent="0.3">
      <c r="B5217" s="30" t="s">
        <v>98</v>
      </c>
      <c r="D5217" s="5"/>
      <c r="E5217" s="5"/>
      <c r="F5217" s="5"/>
      <c r="G5217" s="5"/>
      <c r="H5217" s="5"/>
      <c r="I5217" s="5"/>
      <c r="J5217" s="12"/>
    </row>
    <row r="5218" spans="2:10" ht="16.5" thickTop="1" thickBot="1" x14ac:dyDescent="0.3">
      <c r="B5218" s="31" t="s">
        <v>15</v>
      </c>
      <c r="C5218">
        <v>100</v>
      </c>
      <c r="D5218" s="5">
        <v>0</v>
      </c>
      <c r="E5218" s="5">
        <v>0</v>
      </c>
      <c r="F5218" s="5">
        <v>0</v>
      </c>
      <c r="G5218" s="5">
        <v>0</v>
      </c>
      <c r="H5218" s="5">
        <v>53129.31</v>
      </c>
      <c r="I5218" s="5">
        <v>53129.31</v>
      </c>
      <c r="J5218" s="12"/>
    </row>
    <row r="5219" spans="2:10" ht="16.5" thickTop="1" thickBot="1" x14ac:dyDescent="0.3">
      <c r="B5219" s="31" t="s">
        <v>16</v>
      </c>
      <c r="C5219">
        <v>135</v>
      </c>
      <c r="D5219" s="5">
        <v>0</v>
      </c>
      <c r="E5219" s="5">
        <v>2000000</v>
      </c>
      <c r="F5219" s="5">
        <v>0</v>
      </c>
      <c r="G5219" s="5">
        <v>0</v>
      </c>
      <c r="H5219" s="5">
        <v>53129.31</v>
      </c>
      <c r="I5219" s="5">
        <v>0</v>
      </c>
      <c r="J5219" s="12"/>
    </row>
    <row r="5220" spans="2:10" ht="16.5" thickTop="1" thickBot="1" x14ac:dyDescent="0.3">
      <c r="B5220" s="31" t="s">
        <v>18</v>
      </c>
      <c r="C5220">
        <v>220</v>
      </c>
      <c r="D5220" s="5">
        <v>0</v>
      </c>
      <c r="E5220" s="5">
        <v>2000000</v>
      </c>
      <c r="F5220" s="5">
        <v>0</v>
      </c>
      <c r="G5220" s="5">
        <v>0</v>
      </c>
      <c r="H5220" s="5">
        <v>53129.31</v>
      </c>
      <c r="I5220" s="5">
        <v>0</v>
      </c>
      <c r="J5220" s="12"/>
    </row>
    <row r="5221" spans="2:10" ht="16.5" thickTop="1" thickBot="1" x14ac:dyDescent="0.3">
      <c r="B5221" s="30" t="s">
        <v>619</v>
      </c>
      <c r="D5221" s="5"/>
      <c r="E5221" s="5"/>
      <c r="F5221" s="5"/>
      <c r="G5221" s="5"/>
      <c r="H5221" s="5"/>
      <c r="I5221" s="5"/>
      <c r="J5221" s="12"/>
    </row>
    <row r="5222" spans="2:10" ht="16.5" thickTop="1" thickBot="1" x14ac:dyDescent="0.3">
      <c r="B5222" s="31" t="s">
        <v>16</v>
      </c>
      <c r="C5222">
        <v>135</v>
      </c>
      <c r="D5222" s="5">
        <v>75000</v>
      </c>
      <c r="E5222" s="5">
        <v>75000</v>
      </c>
      <c r="F5222" s="5">
        <v>75000</v>
      </c>
      <c r="G5222" s="5">
        <v>75000</v>
      </c>
      <c r="H5222" s="5">
        <v>75000</v>
      </c>
      <c r="I5222" s="5">
        <v>75000</v>
      </c>
      <c r="J5222" s="12"/>
    </row>
    <row r="5223" spans="2:10" ht="16.5" thickTop="1" thickBot="1" x14ac:dyDescent="0.3">
      <c r="B5223" s="31" t="s">
        <v>18</v>
      </c>
      <c r="C5223">
        <v>220</v>
      </c>
      <c r="D5223" s="5">
        <v>75000</v>
      </c>
      <c r="E5223" s="5">
        <v>75000</v>
      </c>
      <c r="F5223" s="5">
        <v>75000</v>
      </c>
      <c r="G5223" s="5">
        <v>75000</v>
      </c>
      <c r="H5223" s="5">
        <v>75000</v>
      </c>
      <c r="I5223" s="5">
        <v>75000</v>
      </c>
      <c r="J5223" s="12"/>
    </row>
    <row r="5224" spans="2:10" ht="16.5" thickTop="1" thickBot="1" x14ac:dyDescent="0.3">
      <c r="B5224" s="30" t="s">
        <v>269</v>
      </c>
      <c r="D5224" s="5"/>
      <c r="E5224" s="5"/>
      <c r="F5224" s="5"/>
      <c r="G5224" s="5"/>
      <c r="H5224" s="5"/>
      <c r="I5224" s="5"/>
      <c r="J5224" s="12"/>
    </row>
    <row r="5225" spans="2:10" ht="16.5" thickTop="1" thickBot="1" x14ac:dyDescent="0.3">
      <c r="B5225" s="31" t="s">
        <v>15</v>
      </c>
      <c r="C5225">
        <v>100</v>
      </c>
      <c r="D5225" s="5">
        <v>286107.25</v>
      </c>
      <c r="E5225" s="5">
        <v>370009.97</v>
      </c>
      <c r="F5225" s="5">
        <v>352167.03</v>
      </c>
      <c r="G5225" s="5">
        <v>5679.84</v>
      </c>
      <c r="H5225" s="5">
        <v>33003.17</v>
      </c>
      <c r="I5225" s="5">
        <v>103927.71</v>
      </c>
      <c r="J5225" s="12"/>
    </row>
    <row r="5226" spans="2:10" ht="16.5" thickTop="1" thickBot="1" x14ac:dyDescent="0.3">
      <c r="B5226" s="31" t="s">
        <v>16</v>
      </c>
      <c r="C5226">
        <v>135</v>
      </c>
      <c r="D5226" s="5">
        <v>475000</v>
      </c>
      <c r="E5226" s="5">
        <v>475000</v>
      </c>
      <c r="F5226" s="5">
        <v>475000</v>
      </c>
      <c r="G5226" s="5">
        <v>475000</v>
      </c>
      <c r="H5226" s="5">
        <v>475000</v>
      </c>
      <c r="I5226" s="5">
        <v>475000</v>
      </c>
      <c r="J5226" s="12"/>
    </row>
    <row r="5227" spans="2:10" ht="16.5" thickTop="1" thickBot="1" x14ac:dyDescent="0.3">
      <c r="B5227" s="31" t="s">
        <v>17</v>
      </c>
      <c r="C5227">
        <v>200</v>
      </c>
      <c r="D5227" s="5">
        <v>412573.06</v>
      </c>
      <c r="E5227" s="5">
        <v>401513.43</v>
      </c>
      <c r="F5227" s="5">
        <v>411304.58999999997</v>
      </c>
      <c r="G5227" s="5">
        <v>457498.54</v>
      </c>
      <c r="H5227" s="5">
        <v>60637.97</v>
      </c>
      <c r="I5227" s="5">
        <v>18437.11</v>
      </c>
      <c r="J5227" s="12"/>
    </row>
    <row r="5228" spans="2:10" ht="16.5" thickTop="1" thickBot="1" x14ac:dyDescent="0.3">
      <c r="B5228" s="31" t="s">
        <v>18</v>
      </c>
      <c r="C5228">
        <v>220</v>
      </c>
      <c r="D5228" s="5">
        <v>62426.94</v>
      </c>
      <c r="E5228" s="5">
        <v>73486.570000000007</v>
      </c>
      <c r="F5228" s="5">
        <v>63695.410000000033</v>
      </c>
      <c r="G5228" s="5">
        <v>17501.460000000021</v>
      </c>
      <c r="H5228" s="5">
        <v>414362.03</v>
      </c>
      <c r="I5228" s="5">
        <v>456562.89</v>
      </c>
      <c r="J5228" s="12"/>
    </row>
    <row r="5229" spans="2:10" ht="16.5" thickTop="1" thickBot="1" x14ac:dyDescent="0.3">
      <c r="B5229" s="31" t="s">
        <v>19</v>
      </c>
      <c r="C5229">
        <v>500</v>
      </c>
      <c r="D5229" s="5">
        <v>426409.5</v>
      </c>
      <c r="E5229" s="5">
        <v>485416.15</v>
      </c>
      <c r="F5229" s="5">
        <v>393461.65</v>
      </c>
      <c r="G5229" s="5">
        <v>111011.35</v>
      </c>
      <c r="H5229" s="5">
        <v>87961.3</v>
      </c>
      <c r="I5229" s="5">
        <v>89361.65</v>
      </c>
      <c r="J5229" s="12"/>
    </row>
    <row r="5230" spans="2:10" ht="16.5" thickTop="1" thickBot="1" x14ac:dyDescent="0.3">
      <c r="B5230" s="30" t="s">
        <v>620</v>
      </c>
      <c r="D5230" s="5"/>
      <c r="E5230" s="5"/>
      <c r="F5230" s="5"/>
      <c r="G5230" s="5"/>
      <c r="H5230" s="5"/>
      <c r="I5230" s="5"/>
      <c r="J5230" s="12"/>
    </row>
    <row r="5231" spans="2:10" ht="16.5" thickTop="1" thickBot="1" x14ac:dyDescent="0.3">
      <c r="B5231" s="31" t="s">
        <v>15</v>
      </c>
      <c r="C5231">
        <v>100</v>
      </c>
      <c r="D5231" s="5">
        <v>137543.85</v>
      </c>
      <c r="E5231" s="5">
        <v>137543.85</v>
      </c>
      <c r="F5231" s="5">
        <v>103024.56</v>
      </c>
      <c r="G5231" s="5">
        <v>181188.85</v>
      </c>
      <c r="H5231" s="5">
        <v>195912.56</v>
      </c>
      <c r="I5231" s="5">
        <v>462912.56</v>
      </c>
      <c r="J5231" s="12"/>
    </row>
    <row r="5232" spans="2:10" ht="16.5" thickTop="1" thickBot="1" x14ac:dyDescent="0.3">
      <c r="B5232" s="31" t="s">
        <v>16</v>
      </c>
      <c r="C5232">
        <v>135</v>
      </c>
      <c r="D5232" s="5">
        <v>0</v>
      </c>
      <c r="E5232" s="5">
        <v>0</v>
      </c>
      <c r="F5232" s="5">
        <v>95000</v>
      </c>
      <c r="G5232" s="5">
        <v>145480.71</v>
      </c>
      <c r="H5232" s="5">
        <v>146570.76</v>
      </c>
      <c r="I5232" s="5">
        <v>267000</v>
      </c>
      <c r="J5232" s="12"/>
    </row>
    <row r="5233" spans="2:10" ht="16.5" thickTop="1" thickBot="1" x14ac:dyDescent="0.3">
      <c r="B5233" s="31" t="s">
        <v>17</v>
      </c>
      <c r="C5233">
        <v>200</v>
      </c>
      <c r="D5233" s="5">
        <v>0</v>
      </c>
      <c r="E5233" s="5">
        <v>0</v>
      </c>
      <c r="F5233" s="5">
        <v>34519.29</v>
      </c>
      <c r="G5233" s="5">
        <v>90157.659999999989</v>
      </c>
      <c r="H5233" s="5">
        <v>88202.049999999988</v>
      </c>
      <c r="I5233" s="5">
        <v>0</v>
      </c>
      <c r="J5233" s="12"/>
    </row>
    <row r="5234" spans="2:10" ht="16.5" thickTop="1" thickBot="1" x14ac:dyDescent="0.3">
      <c r="B5234" s="31" t="s">
        <v>18</v>
      </c>
      <c r="C5234">
        <v>220</v>
      </c>
      <c r="D5234" s="5">
        <v>0</v>
      </c>
      <c r="E5234" s="5">
        <v>0</v>
      </c>
      <c r="F5234" s="5">
        <v>60480.71</v>
      </c>
      <c r="G5234" s="5">
        <v>55323.05</v>
      </c>
      <c r="H5234" s="5">
        <v>58368.710000000021</v>
      </c>
      <c r="I5234" s="5">
        <v>267000</v>
      </c>
      <c r="J5234" s="12"/>
    </row>
    <row r="5235" spans="2:10" ht="16.5" thickTop="1" thickBot="1" x14ac:dyDescent="0.3">
      <c r="B5235" s="31" t="s">
        <v>19</v>
      </c>
      <c r="C5235">
        <v>500</v>
      </c>
      <c r="D5235" s="5">
        <v>0</v>
      </c>
      <c r="E5235" s="5">
        <v>0</v>
      </c>
      <c r="F5235" s="5">
        <v>0</v>
      </c>
      <c r="G5235" s="5">
        <v>168321.95</v>
      </c>
      <c r="H5235" s="5">
        <v>45000</v>
      </c>
      <c r="I5235" s="5">
        <v>267000</v>
      </c>
      <c r="J5235" s="12"/>
    </row>
    <row r="5236" spans="2:10" ht="16.5" thickTop="1" thickBot="1" x14ac:dyDescent="0.3">
      <c r="B5236" s="30" t="s">
        <v>101</v>
      </c>
      <c r="D5236" s="5"/>
      <c r="E5236" s="5"/>
      <c r="F5236" s="5"/>
      <c r="G5236" s="5"/>
      <c r="H5236" s="5"/>
      <c r="I5236" s="5"/>
      <c r="J5236" s="12"/>
    </row>
    <row r="5237" spans="2:10" ht="16.5" thickTop="1" thickBot="1" x14ac:dyDescent="0.3">
      <c r="B5237" s="31" t="s">
        <v>15</v>
      </c>
      <c r="C5237">
        <v>100</v>
      </c>
      <c r="D5237" s="5">
        <v>12450.16</v>
      </c>
      <c r="E5237" s="5">
        <v>13360.14</v>
      </c>
      <c r="F5237" s="5">
        <v>15344.72</v>
      </c>
      <c r="G5237" s="5">
        <v>16246.8</v>
      </c>
      <c r="H5237" s="5">
        <v>18339.849999999999</v>
      </c>
      <c r="I5237" s="5">
        <v>19869.86</v>
      </c>
      <c r="J5237" s="12"/>
    </row>
    <row r="5238" spans="2:10" ht="16.5" thickTop="1" thickBot="1" x14ac:dyDescent="0.3">
      <c r="B5238" s="31" t="s">
        <v>19</v>
      </c>
      <c r="C5238">
        <v>500</v>
      </c>
      <c r="D5238" s="5">
        <v>3165.94</v>
      </c>
      <c r="E5238" s="5">
        <v>909.98</v>
      </c>
      <c r="F5238" s="5">
        <v>1984.58</v>
      </c>
      <c r="G5238" s="5">
        <v>902.08</v>
      </c>
      <c r="H5238" s="5">
        <v>2093.0500000000002</v>
      </c>
      <c r="I5238" s="5">
        <v>1530.01</v>
      </c>
      <c r="J5238" s="12"/>
    </row>
    <row r="5239" spans="2:10" ht="16.5" thickTop="1" thickBot="1" x14ac:dyDescent="0.3">
      <c r="B5239" s="30" t="s">
        <v>162</v>
      </c>
      <c r="D5239" s="5"/>
      <c r="E5239" s="5"/>
      <c r="F5239" s="5"/>
      <c r="G5239" s="5"/>
      <c r="H5239" s="5"/>
      <c r="I5239" s="5"/>
      <c r="J5239" s="12"/>
    </row>
    <row r="5240" spans="2:10" ht="16.5" thickTop="1" thickBot="1" x14ac:dyDescent="0.3">
      <c r="B5240" s="31" t="s">
        <v>15</v>
      </c>
      <c r="C5240">
        <v>100</v>
      </c>
      <c r="D5240" s="5">
        <v>692209.34</v>
      </c>
      <c r="E5240" s="5">
        <v>612455.30000000005</v>
      </c>
      <c r="F5240" s="5">
        <v>612455.30000000005</v>
      </c>
      <c r="G5240" s="5">
        <v>612455.30000000005</v>
      </c>
      <c r="H5240" s="5">
        <v>612455.30000000005</v>
      </c>
      <c r="I5240" s="5">
        <v>612455.30000000005</v>
      </c>
      <c r="J5240" s="12"/>
    </row>
    <row r="5241" spans="2:10" ht="16.5" thickTop="1" thickBot="1" x14ac:dyDescent="0.3">
      <c r="B5241" s="30" t="s">
        <v>621</v>
      </c>
      <c r="D5241" s="5"/>
      <c r="E5241" s="5"/>
      <c r="F5241" s="5"/>
      <c r="G5241" s="5"/>
      <c r="H5241" s="5"/>
      <c r="I5241" s="5"/>
      <c r="J5241" s="12"/>
    </row>
    <row r="5242" spans="2:10" ht="16.5" thickTop="1" thickBot="1" x14ac:dyDescent="0.3">
      <c r="B5242" s="31" t="s">
        <v>15</v>
      </c>
      <c r="C5242">
        <v>100</v>
      </c>
      <c r="D5242" s="5">
        <v>0</v>
      </c>
      <c r="E5242" s="5">
        <v>0</v>
      </c>
      <c r="F5242" s="5">
        <v>0</v>
      </c>
      <c r="G5242" s="5">
        <v>0</v>
      </c>
      <c r="H5242" s="5">
        <v>0</v>
      </c>
      <c r="I5242" s="5">
        <v>2753127.39</v>
      </c>
      <c r="J5242" s="12"/>
    </row>
    <row r="5243" spans="2:10" ht="16.5" thickTop="1" thickBot="1" x14ac:dyDescent="0.3">
      <c r="B5243" s="31" t="s">
        <v>16</v>
      </c>
      <c r="C5243">
        <v>135</v>
      </c>
      <c r="D5243" s="5">
        <v>0</v>
      </c>
      <c r="E5243" s="5">
        <v>0</v>
      </c>
      <c r="F5243" s="5">
        <v>0</v>
      </c>
      <c r="G5243" s="5">
        <v>0</v>
      </c>
      <c r="H5243" s="5">
        <v>2967722</v>
      </c>
      <c r="I5243" s="5">
        <v>62200000</v>
      </c>
      <c r="J5243" s="12"/>
    </row>
    <row r="5244" spans="2:10" ht="16.5" thickTop="1" thickBot="1" x14ac:dyDescent="0.3">
      <c r="B5244" s="31" t="s">
        <v>17</v>
      </c>
      <c r="C5244">
        <v>200</v>
      </c>
      <c r="D5244" s="5">
        <v>0</v>
      </c>
      <c r="E5244" s="5">
        <v>0</v>
      </c>
      <c r="F5244" s="5">
        <v>0</v>
      </c>
      <c r="G5244" s="5">
        <v>0</v>
      </c>
      <c r="H5244" s="5">
        <v>0</v>
      </c>
      <c r="I5244" s="5">
        <v>1322908.69</v>
      </c>
      <c r="J5244" s="12"/>
    </row>
    <row r="5245" spans="2:10" ht="16.5" thickTop="1" thickBot="1" x14ac:dyDescent="0.3">
      <c r="B5245" s="31" t="s">
        <v>18</v>
      </c>
      <c r="C5245">
        <v>220</v>
      </c>
      <c r="D5245" s="5">
        <v>0</v>
      </c>
      <c r="E5245" s="5">
        <v>0</v>
      </c>
      <c r="F5245" s="5">
        <v>0</v>
      </c>
      <c r="G5245" s="5">
        <v>0</v>
      </c>
      <c r="H5245" s="5">
        <v>2967722</v>
      </c>
      <c r="I5245" s="5">
        <v>60877091.310000002</v>
      </c>
      <c r="J5245" s="12"/>
    </row>
    <row r="5246" spans="2:10" ht="16.5" thickTop="1" thickBot="1" x14ac:dyDescent="0.3">
      <c r="B5246" s="31" t="s">
        <v>19</v>
      </c>
      <c r="C5246">
        <v>500</v>
      </c>
      <c r="D5246" s="5">
        <v>0</v>
      </c>
      <c r="E5246" s="5">
        <v>0</v>
      </c>
      <c r="F5246" s="5">
        <v>0</v>
      </c>
      <c r="G5246" s="5">
        <v>0</v>
      </c>
      <c r="H5246" s="5">
        <v>0</v>
      </c>
      <c r="I5246" s="5">
        <v>4076036.08</v>
      </c>
      <c r="J5246" s="12"/>
    </row>
    <row r="5247" spans="2:10" ht="16.5" thickTop="1" thickBot="1" x14ac:dyDescent="0.3">
      <c r="B5247" s="30" t="s">
        <v>622</v>
      </c>
      <c r="D5247" s="5"/>
      <c r="E5247" s="5"/>
      <c r="F5247" s="5"/>
      <c r="G5247" s="5"/>
      <c r="H5247" s="5"/>
      <c r="I5247" s="5"/>
      <c r="J5247" s="12"/>
    </row>
    <row r="5248" spans="2:10" ht="16.5" thickTop="1" thickBot="1" x14ac:dyDescent="0.3">
      <c r="B5248" s="31" t="s">
        <v>15</v>
      </c>
      <c r="C5248">
        <v>100</v>
      </c>
      <c r="D5248" s="5">
        <v>475938.17</v>
      </c>
      <c r="E5248" s="5">
        <v>612230.98</v>
      </c>
      <c r="F5248" s="5">
        <v>881221.69</v>
      </c>
      <c r="G5248" s="5">
        <v>890716.2</v>
      </c>
      <c r="H5248" s="5">
        <v>2499599.38</v>
      </c>
      <c r="I5248" s="5">
        <v>2763657.14</v>
      </c>
      <c r="J5248" s="12"/>
    </row>
    <row r="5249" spans="2:10" ht="16.5" thickTop="1" thickBot="1" x14ac:dyDescent="0.3">
      <c r="B5249" s="31" t="s">
        <v>16</v>
      </c>
      <c r="C5249">
        <v>135</v>
      </c>
      <c r="D5249" s="5">
        <v>3000000</v>
      </c>
      <c r="E5249" s="5">
        <v>3000000</v>
      </c>
      <c r="F5249" s="5">
        <v>3000000</v>
      </c>
      <c r="G5249" s="5">
        <v>3000000</v>
      </c>
      <c r="H5249" s="5">
        <v>3000000</v>
      </c>
      <c r="I5249" s="5">
        <v>3000000</v>
      </c>
      <c r="J5249" s="12"/>
    </row>
    <row r="5250" spans="2:10" ht="16.5" thickTop="1" thickBot="1" x14ac:dyDescent="0.3">
      <c r="B5250" s="31" t="s">
        <v>17</v>
      </c>
      <c r="C5250">
        <v>200</v>
      </c>
      <c r="D5250" s="5">
        <v>1506725</v>
      </c>
      <c r="E5250" s="5">
        <v>1176286</v>
      </c>
      <c r="F5250" s="5">
        <v>1034515.5</v>
      </c>
      <c r="G5250" s="5">
        <v>1284070</v>
      </c>
      <c r="H5250" s="5">
        <v>1449283</v>
      </c>
      <c r="I5250" s="5">
        <v>1336053</v>
      </c>
      <c r="J5250" s="12"/>
    </row>
    <row r="5251" spans="2:10" ht="16.5" thickTop="1" thickBot="1" x14ac:dyDescent="0.3">
      <c r="B5251" s="31" t="s">
        <v>18</v>
      </c>
      <c r="C5251">
        <v>220</v>
      </c>
      <c r="D5251" s="5">
        <v>1493275</v>
      </c>
      <c r="E5251" s="5">
        <v>1823714</v>
      </c>
      <c r="F5251" s="5">
        <v>1965484.5</v>
      </c>
      <c r="G5251" s="5">
        <v>1715930</v>
      </c>
      <c r="H5251" s="5">
        <v>1550717</v>
      </c>
      <c r="I5251" s="5">
        <v>1663947</v>
      </c>
      <c r="J5251" s="12"/>
    </row>
    <row r="5252" spans="2:10" ht="16.5" thickTop="1" thickBot="1" x14ac:dyDescent="0.3">
      <c r="B5252" s="31" t="s">
        <v>19</v>
      </c>
      <c r="C5252">
        <v>500</v>
      </c>
      <c r="D5252" s="5">
        <v>1435690.99</v>
      </c>
      <c r="E5252" s="5">
        <v>1312578.81</v>
      </c>
      <c r="F5252" s="5">
        <v>1303506.21</v>
      </c>
      <c r="G5252" s="5">
        <v>1293564.51</v>
      </c>
      <c r="H5252" s="5">
        <v>3058166.18</v>
      </c>
      <c r="I5252" s="5">
        <v>1600110.76</v>
      </c>
      <c r="J5252" s="12"/>
    </row>
    <row r="5253" spans="2:10" ht="16.5" thickTop="1" thickBot="1" x14ac:dyDescent="0.3">
      <c r="B5253" s="30" t="s">
        <v>623</v>
      </c>
      <c r="D5253" s="5"/>
      <c r="E5253" s="5"/>
      <c r="F5253" s="5"/>
      <c r="G5253" s="5"/>
      <c r="H5253" s="5"/>
      <c r="I5253" s="5"/>
      <c r="J5253" s="12"/>
    </row>
    <row r="5254" spans="2:10" ht="16.5" thickTop="1" thickBot="1" x14ac:dyDescent="0.3">
      <c r="B5254" s="31" t="s">
        <v>15</v>
      </c>
      <c r="C5254">
        <v>100</v>
      </c>
      <c r="D5254" s="5">
        <v>419585.39</v>
      </c>
      <c r="E5254" s="5">
        <v>322877.92</v>
      </c>
      <c r="F5254" s="5">
        <v>185080.57</v>
      </c>
      <c r="G5254" s="5">
        <v>148438.25</v>
      </c>
      <c r="H5254" s="5">
        <v>249836.38</v>
      </c>
      <c r="I5254" s="5">
        <v>356142.57</v>
      </c>
      <c r="J5254" s="12"/>
    </row>
    <row r="5255" spans="2:10" ht="16.5" thickTop="1" thickBot="1" x14ac:dyDescent="0.3">
      <c r="B5255" s="31" t="s">
        <v>16</v>
      </c>
      <c r="C5255">
        <v>135</v>
      </c>
      <c r="D5255" s="5">
        <v>295265</v>
      </c>
      <c r="E5255" s="5">
        <v>235265</v>
      </c>
      <c r="F5255" s="5">
        <v>280265</v>
      </c>
      <c r="G5255" s="5">
        <v>235265</v>
      </c>
      <c r="H5255" s="5">
        <v>235265</v>
      </c>
      <c r="I5255" s="5">
        <v>235265</v>
      </c>
      <c r="J5255" s="12"/>
    </row>
    <row r="5256" spans="2:10" ht="16.5" thickTop="1" thickBot="1" x14ac:dyDescent="0.3">
      <c r="B5256" s="31" t="s">
        <v>17</v>
      </c>
      <c r="C5256">
        <v>200</v>
      </c>
      <c r="D5256" s="5">
        <v>134301.4</v>
      </c>
      <c r="E5256" s="5">
        <v>213233.41000000003</v>
      </c>
      <c r="F5256" s="5">
        <v>245110.33000000002</v>
      </c>
      <c r="G5256" s="5">
        <v>149236.29</v>
      </c>
      <c r="H5256" s="5">
        <v>8157.75</v>
      </c>
      <c r="I5256" s="5">
        <v>261.22000000000003</v>
      </c>
      <c r="J5256" s="12"/>
    </row>
    <row r="5257" spans="2:10" ht="16.5" thickTop="1" thickBot="1" x14ac:dyDescent="0.3">
      <c r="B5257" s="31" t="s">
        <v>18</v>
      </c>
      <c r="C5257">
        <v>220</v>
      </c>
      <c r="D5257" s="5">
        <v>160963.6</v>
      </c>
      <c r="E5257" s="5">
        <v>22031.589999999967</v>
      </c>
      <c r="F5257" s="5">
        <v>35154.669999999984</v>
      </c>
      <c r="G5257" s="5">
        <v>86028.709999999992</v>
      </c>
      <c r="H5257" s="5">
        <v>227107.25</v>
      </c>
      <c r="I5257" s="5">
        <v>235003.78</v>
      </c>
      <c r="J5257" s="12"/>
    </row>
    <row r="5258" spans="2:10" ht="16.5" thickTop="1" thickBot="1" x14ac:dyDescent="0.3">
      <c r="B5258" s="31" t="s">
        <v>19</v>
      </c>
      <c r="C5258">
        <v>500</v>
      </c>
      <c r="D5258" s="5">
        <v>114693.32</v>
      </c>
      <c r="E5258" s="5">
        <v>116525.94</v>
      </c>
      <c r="F5258" s="5">
        <v>107312.98</v>
      </c>
      <c r="G5258" s="5">
        <v>112593.97</v>
      </c>
      <c r="H5258" s="5">
        <v>109555.88</v>
      </c>
      <c r="I5258" s="5">
        <v>106567.41</v>
      </c>
      <c r="J5258" s="12"/>
    </row>
    <row r="5259" spans="2:10" ht="16.5" thickTop="1" thickBot="1" x14ac:dyDescent="0.3">
      <c r="B5259" s="30" t="s">
        <v>624</v>
      </c>
      <c r="D5259" s="5"/>
      <c r="E5259" s="5"/>
      <c r="F5259" s="5"/>
      <c r="G5259" s="5"/>
      <c r="H5259" s="5"/>
      <c r="I5259" s="5"/>
      <c r="J5259" s="12"/>
    </row>
    <row r="5260" spans="2:10" ht="16.5" thickTop="1" thickBot="1" x14ac:dyDescent="0.3">
      <c r="B5260" s="31" t="s">
        <v>15</v>
      </c>
      <c r="C5260">
        <v>100</v>
      </c>
      <c r="D5260" s="5">
        <v>73899.7</v>
      </c>
      <c r="E5260" s="5">
        <v>75901.98</v>
      </c>
      <c r="F5260" s="5">
        <v>77702.740000000005</v>
      </c>
      <c r="G5260" s="5">
        <v>78296.88</v>
      </c>
      <c r="H5260" s="5">
        <v>78447.740000000005</v>
      </c>
      <c r="I5260" s="5">
        <v>79896.56</v>
      </c>
      <c r="J5260" s="12"/>
    </row>
    <row r="5261" spans="2:10" ht="16.5" thickTop="1" thickBot="1" x14ac:dyDescent="0.3">
      <c r="B5261" s="31" t="s">
        <v>19</v>
      </c>
      <c r="C5261">
        <v>500</v>
      </c>
      <c r="D5261" s="5">
        <v>3068</v>
      </c>
      <c r="E5261" s="5">
        <v>2002.28</v>
      </c>
      <c r="F5261" s="5">
        <v>1800.76</v>
      </c>
      <c r="G5261" s="5">
        <v>594.14</v>
      </c>
      <c r="H5261" s="5">
        <v>150.86000000000001</v>
      </c>
      <c r="I5261" s="5">
        <v>1448.82</v>
      </c>
      <c r="J5261" s="12"/>
    </row>
    <row r="5262" spans="2:10" ht="16.5" thickTop="1" thickBot="1" x14ac:dyDescent="0.3">
      <c r="B5262" s="30" t="s">
        <v>625</v>
      </c>
      <c r="D5262" s="5"/>
      <c r="E5262" s="5"/>
      <c r="F5262" s="5"/>
      <c r="G5262" s="5"/>
      <c r="H5262" s="5"/>
      <c r="I5262" s="5"/>
      <c r="J5262" s="12"/>
    </row>
    <row r="5263" spans="2:10" ht="16.5" thickTop="1" thickBot="1" x14ac:dyDescent="0.3">
      <c r="B5263" s="31" t="s">
        <v>15</v>
      </c>
      <c r="C5263">
        <v>100</v>
      </c>
      <c r="D5263" s="5">
        <v>1145014.8600000001</v>
      </c>
      <c r="E5263" s="5">
        <v>1200928.0900000001</v>
      </c>
      <c r="F5263" s="5">
        <v>1162426.49</v>
      </c>
      <c r="G5263" s="5">
        <v>1187577.31</v>
      </c>
      <c r="H5263" s="5">
        <v>1260178.04</v>
      </c>
      <c r="I5263" s="5">
        <v>1320240.6499999999</v>
      </c>
      <c r="J5263" s="12"/>
    </row>
    <row r="5264" spans="2:10" ht="16.5" thickTop="1" thickBot="1" x14ac:dyDescent="0.3">
      <c r="B5264" s="31" t="s">
        <v>16</v>
      </c>
      <c r="C5264">
        <v>135</v>
      </c>
      <c r="D5264" s="5">
        <v>350000</v>
      </c>
      <c r="E5264" s="5">
        <v>350000</v>
      </c>
      <c r="F5264" s="5">
        <v>350000</v>
      </c>
      <c r="G5264" s="5">
        <v>350000</v>
      </c>
      <c r="H5264" s="5">
        <v>350000</v>
      </c>
      <c r="I5264" s="5">
        <v>350000</v>
      </c>
      <c r="J5264" s="12"/>
    </row>
    <row r="5265" spans="2:10" ht="16.5" thickTop="1" thickBot="1" x14ac:dyDescent="0.3">
      <c r="B5265" s="31" t="s">
        <v>17</v>
      </c>
      <c r="C5265">
        <v>200</v>
      </c>
      <c r="D5265" s="5">
        <v>220032.09</v>
      </c>
      <c r="E5265" s="5">
        <v>166949.10999999999</v>
      </c>
      <c r="F5265" s="5">
        <v>203447.80000000002</v>
      </c>
      <c r="G5265" s="5">
        <v>123286.94</v>
      </c>
      <c r="H5265" s="5">
        <v>64112.21</v>
      </c>
      <c r="I5265" s="5">
        <v>89603.539999999979</v>
      </c>
      <c r="J5265" s="12"/>
    </row>
    <row r="5266" spans="2:10" ht="16.5" thickTop="1" thickBot="1" x14ac:dyDescent="0.3">
      <c r="B5266" s="31" t="s">
        <v>18</v>
      </c>
      <c r="C5266">
        <v>220</v>
      </c>
      <c r="D5266" s="5">
        <v>129967.91</v>
      </c>
      <c r="E5266" s="5">
        <v>183050.89</v>
      </c>
      <c r="F5266" s="5">
        <v>146552.19999999998</v>
      </c>
      <c r="G5266" s="5">
        <v>226713.06</v>
      </c>
      <c r="H5266" s="5">
        <v>285887.78999999998</v>
      </c>
      <c r="I5266" s="5">
        <v>260396.46000000002</v>
      </c>
      <c r="J5266" s="12"/>
    </row>
    <row r="5267" spans="2:10" ht="16.5" thickTop="1" thickBot="1" x14ac:dyDescent="0.3">
      <c r="B5267" s="31" t="s">
        <v>19</v>
      </c>
      <c r="C5267">
        <v>500</v>
      </c>
      <c r="D5267" s="5">
        <v>223072.36</v>
      </c>
      <c r="E5267" s="5">
        <v>222862.34</v>
      </c>
      <c r="F5267" s="5">
        <v>164946.20000000001</v>
      </c>
      <c r="G5267" s="5">
        <v>148437.76000000001</v>
      </c>
      <c r="H5267" s="5">
        <v>136712.94</v>
      </c>
      <c r="I5267" s="5">
        <v>149666.15</v>
      </c>
      <c r="J5267" s="12"/>
    </row>
    <row r="5268" spans="2:10" ht="16.5" thickTop="1" thickBot="1" x14ac:dyDescent="0.3">
      <c r="B5268" s="30" t="s">
        <v>595</v>
      </c>
      <c r="D5268" s="5"/>
      <c r="E5268" s="5"/>
      <c r="F5268" s="5"/>
      <c r="G5268" s="5"/>
      <c r="H5268" s="5"/>
      <c r="I5268" s="5"/>
      <c r="J5268" s="12"/>
    </row>
    <row r="5269" spans="2:10" ht="16.5" thickTop="1" thickBot="1" x14ac:dyDescent="0.3">
      <c r="B5269" s="31" t="s">
        <v>15</v>
      </c>
      <c r="C5269">
        <v>100</v>
      </c>
      <c r="D5269" s="5">
        <v>0</v>
      </c>
      <c r="E5269" s="5">
        <v>780806</v>
      </c>
      <c r="F5269" s="5">
        <v>3275345.16</v>
      </c>
      <c r="G5269" s="5">
        <v>0</v>
      </c>
      <c r="H5269" s="5">
        <v>0</v>
      </c>
      <c r="I5269" s="5">
        <v>0</v>
      </c>
      <c r="J5269" s="12"/>
    </row>
    <row r="5270" spans="2:10" ht="16.5" thickTop="1" thickBot="1" x14ac:dyDescent="0.3">
      <c r="B5270" s="31" t="s">
        <v>16</v>
      </c>
      <c r="C5270">
        <v>135</v>
      </c>
      <c r="D5270" s="5">
        <v>0</v>
      </c>
      <c r="E5270" s="5">
        <v>4774764</v>
      </c>
      <c r="F5270" s="5">
        <v>6709655</v>
      </c>
      <c r="G5270" s="5">
        <v>5659655</v>
      </c>
      <c r="H5270" s="5">
        <v>5942638</v>
      </c>
      <c r="I5270" s="5">
        <v>5942638</v>
      </c>
      <c r="J5270" s="12"/>
    </row>
    <row r="5271" spans="2:10" ht="16.5" thickTop="1" thickBot="1" x14ac:dyDescent="0.3">
      <c r="B5271" s="31" t="s">
        <v>17</v>
      </c>
      <c r="C5271">
        <v>200</v>
      </c>
      <c r="D5271" s="5">
        <v>0</v>
      </c>
      <c r="E5271" s="5">
        <v>3993958</v>
      </c>
      <c r="F5271" s="5">
        <v>5659655</v>
      </c>
      <c r="G5271" s="5">
        <v>5659655</v>
      </c>
      <c r="H5271" s="5">
        <v>5942638</v>
      </c>
      <c r="I5271" s="5">
        <v>5942638</v>
      </c>
      <c r="J5271" s="12"/>
    </row>
    <row r="5272" spans="2:10" ht="16.5" thickTop="1" thickBot="1" x14ac:dyDescent="0.3">
      <c r="B5272" s="31" t="s">
        <v>18</v>
      </c>
      <c r="C5272">
        <v>220</v>
      </c>
      <c r="D5272" s="5">
        <v>0</v>
      </c>
      <c r="E5272" s="5">
        <v>780806</v>
      </c>
      <c r="F5272" s="5">
        <v>1050000</v>
      </c>
      <c r="G5272" s="5">
        <v>0</v>
      </c>
      <c r="H5272" s="5">
        <v>0</v>
      </c>
      <c r="I5272" s="5">
        <v>0</v>
      </c>
      <c r="J5272" s="12"/>
    </row>
    <row r="5273" spans="2:10" ht="16.5" thickTop="1" thickBot="1" x14ac:dyDescent="0.3">
      <c r="B5273" s="31" t="s">
        <v>19</v>
      </c>
      <c r="C5273">
        <v>500</v>
      </c>
      <c r="D5273" s="5">
        <v>0</v>
      </c>
      <c r="E5273" s="5">
        <v>4774764</v>
      </c>
      <c r="F5273" s="5">
        <v>8154194.1600000001</v>
      </c>
      <c r="G5273" s="5">
        <v>2384309.84</v>
      </c>
      <c r="H5273" s="5">
        <v>5942638</v>
      </c>
      <c r="I5273" s="5">
        <v>5942638</v>
      </c>
      <c r="J5273" s="12"/>
    </row>
    <row r="5274" spans="2:10" ht="16.5" thickTop="1" thickBot="1" x14ac:dyDescent="0.3">
      <c r="B5274" s="30" t="s">
        <v>38</v>
      </c>
      <c r="D5274" s="5"/>
      <c r="E5274" s="5"/>
      <c r="F5274" s="5"/>
      <c r="G5274" s="5"/>
      <c r="H5274" s="5"/>
      <c r="I5274" s="5"/>
      <c r="J5274" s="12"/>
    </row>
    <row r="5275" spans="2:10" ht="16.5" thickTop="1" thickBot="1" x14ac:dyDescent="0.3">
      <c r="B5275" s="31" t="s">
        <v>15</v>
      </c>
      <c r="C5275">
        <v>100</v>
      </c>
      <c r="D5275" s="5">
        <v>47267493.739999995</v>
      </c>
      <c r="E5275" s="5">
        <v>39072768.949999996</v>
      </c>
      <c r="F5275" s="5">
        <v>44424172.280000001</v>
      </c>
      <c r="G5275" s="5">
        <v>26930088.310000006</v>
      </c>
      <c r="H5275" s="5">
        <v>53338024.789999999</v>
      </c>
      <c r="I5275" s="5">
        <v>40444674.449999981</v>
      </c>
      <c r="J5275" s="12"/>
    </row>
    <row r="5276" spans="2:10" ht="16.5" thickTop="1" thickBot="1" x14ac:dyDescent="0.3">
      <c r="B5276" s="31" t="s">
        <v>16</v>
      </c>
      <c r="C5276">
        <v>135</v>
      </c>
      <c r="D5276" s="5">
        <v>931823434</v>
      </c>
      <c r="E5276" s="5">
        <v>978082628</v>
      </c>
      <c r="F5276" s="5">
        <v>1023782369.77</v>
      </c>
      <c r="G5276" s="5">
        <v>1091970074</v>
      </c>
      <c r="H5276" s="5">
        <v>1112720023.8499999</v>
      </c>
      <c r="I5276" s="5">
        <v>1208016064.5</v>
      </c>
      <c r="J5276" s="12"/>
    </row>
    <row r="5277" spans="2:10" ht="16.5" thickTop="1" thickBot="1" x14ac:dyDescent="0.3">
      <c r="B5277" s="31" t="s">
        <v>17</v>
      </c>
      <c r="C5277">
        <v>200</v>
      </c>
      <c r="D5277" s="5">
        <v>810201179.71000016</v>
      </c>
      <c r="E5277" s="5">
        <v>878940451.96999967</v>
      </c>
      <c r="F5277" s="5">
        <v>933674528.83000064</v>
      </c>
      <c r="G5277" s="5">
        <v>909434776.05999994</v>
      </c>
      <c r="H5277" s="5">
        <v>935701169.19000089</v>
      </c>
      <c r="I5277" s="5">
        <v>986066802.74999952</v>
      </c>
      <c r="J5277" s="12"/>
    </row>
    <row r="5278" spans="2:10" ht="16.5" thickTop="1" thickBot="1" x14ac:dyDescent="0.3">
      <c r="B5278" s="31" t="s">
        <v>18</v>
      </c>
      <c r="C5278">
        <v>220</v>
      </c>
      <c r="D5278" s="5">
        <v>121622254.28999984</v>
      </c>
      <c r="E5278" s="5">
        <v>99142176.030000329</v>
      </c>
      <c r="F5278" s="5">
        <v>90107840.939999342</v>
      </c>
      <c r="G5278" s="5">
        <v>182535297.94000006</v>
      </c>
      <c r="H5278" s="5">
        <v>177018854.65999901</v>
      </c>
      <c r="I5278" s="5">
        <v>221949261.75000048</v>
      </c>
      <c r="J5278" s="12"/>
    </row>
    <row r="5279" spans="2:10" ht="16.5" thickTop="1" thickBot="1" x14ac:dyDescent="0.3">
      <c r="B5279" s="31" t="s">
        <v>19</v>
      </c>
      <c r="C5279">
        <v>500</v>
      </c>
      <c r="D5279" s="5">
        <v>746790989.73999989</v>
      </c>
      <c r="E5279" s="5">
        <v>786137521.17999995</v>
      </c>
      <c r="F5279" s="5">
        <v>853230966.10000014</v>
      </c>
      <c r="G5279" s="5">
        <v>826456002.57000005</v>
      </c>
      <c r="H5279" s="5">
        <v>952680332.71000016</v>
      </c>
      <c r="I5279" s="5">
        <v>844021180.05000007</v>
      </c>
      <c r="J5279" s="12"/>
    </row>
    <row r="5280" spans="2:10" ht="16.5" thickTop="1" thickBot="1" x14ac:dyDescent="0.3">
      <c r="B5280" s="30" t="s">
        <v>271</v>
      </c>
      <c r="D5280" s="5"/>
      <c r="E5280" s="5"/>
      <c r="F5280" s="5"/>
      <c r="G5280" s="5"/>
      <c r="H5280" s="5"/>
      <c r="I5280" s="5"/>
      <c r="J5280" s="12"/>
    </row>
    <row r="5281" spans="2:10" ht="16.5" thickTop="1" thickBot="1" x14ac:dyDescent="0.3">
      <c r="B5281" s="31" t="s">
        <v>15</v>
      </c>
      <c r="C5281">
        <v>100</v>
      </c>
      <c r="D5281" s="5">
        <v>0</v>
      </c>
      <c r="E5281" s="5">
        <v>0</v>
      </c>
      <c r="F5281" s="5">
        <v>2900599.64</v>
      </c>
      <c r="G5281" s="5">
        <v>2562007.0399999996</v>
      </c>
      <c r="H5281" s="5">
        <v>11771859.060000002</v>
      </c>
      <c r="I5281" s="5">
        <v>1887083.9100000027</v>
      </c>
      <c r="J5281" s="12"/>
    </row>
    <row r="5282" spans="2:10" ht="16.5" thickTop="1" thickBot="1" x14ac:dyDescent="0.3">
      <c r="B5282" s="31" t="s">
        <v>16</v>
      </c>
      <c r="C5282">
        <v>135</v>
      </c>
      <c r="D5282" s="5">
        <v>0</v>
      </c>
      <c r="E5282" s="5">
        <v>0</v>
      </c>
      <c r="F5282" s="5">
        <v>66000000</v>
      </c>
      <c r="G5282" s="5">
        <v>150049522</v>
      </c>
      <c r="H5282" s="5">
        <v>87718485</v>
      </c>
      <c r="I5282" s="5">
        <v>257340709.48000002</v>
      </c>
      <c r="J5282" s="12"/>
    </row>
    <row r="5283" spans="2:10" ht="16.5" thickTop="1" thickBot="1" x14ac:dyDescent="0.3">
      <c r="B5283" s="31" t="s">
        <v>17</v>
      </c>
      <c r="C5283">
        <v>200</v>
      </c>
      <c r="D5283" s="5">
        <v>0</v>
      </c>
      <c r="E5283" s="5">
        <v>0</v>
      </c>
      <c r="F5283" s="5">
        <v>12913381.970000003</v>
      </c>
      <c r="G5283" s="5">
        <v>135354564.12</v>
      </c>
      <c r="H5283" s="5">
        <v>60247110.639999993</v>
      </c>
      <c r="I5283" s="5">
        <v>195930898.3000001</v>
      </c>
      <c r="J5283" s="12"/>
    </row>
    <row r="5284" spans="2:10" ht="16.5" thickTop="1" thickBot="1" x14ac:dyDescent="0.3">
      <c r="B5284" s="31" t="s">
        <v>18</v>
      </c>
      <c r="C5284">
        <v>220</v>
      </c>
      <c r="D5284" s="5">
        <v>0</v>
      </c>
      <c r="E5284" s="5">
        <v>0</v>
      </c>
      <c r="F5284" s="5">
        <v>53086618.030000001</v>
      </c>
      <c r="G5284" s="5">
        <v>14694957.879999995</v>
      </c>
      <c r="H5284" s="5">
        <v>27471374.360000007</v>
      </c>
      <c r="I5284" s="5">
        <v>61409811.179999918</v>
      </c>
      <c r="J5284" s="12"/>
    </row>
    <row r="5285" spans="2:10" ht="16.5" thickTop="1" thickBot="1" x14ac:dyDescent="0.3">
      <c r="B5285" s="31" t="s">
        <v>19</v>
      </c>
      <c r="C5285">
        <v>500</v>
      </c>
      <c r="D5285" s="5">
        <v>0</v>
      </c>
      <c r="E5285" s="5">
        <v>0</v>
      </c>
      <c r="F5285" s="5">
        <v>15813981.609999999</v>
      </c>
      <c r="G5285" s="5">
        <v>135015971.52000001</v>
      </c>
      <c r="H5285" s="5">
        <v>72456155.040000007</v>
      </c>
      <c r="I5285" s="5">
        <v>51214820.490000002</v>
      </c>
      <c r="J5285" s="12"/>
    </row>
    <row r="5286" spans="2:10" ht="16.5" thickTop="1" thickBot="1" x14ac:dyDescent="0.3">
      <c r="B5286" s="30" t="s">
        <v>87</v>
      </c>
      <c r="D5286" s="5"/>
      <c r="E5286" s="5"/>
      <c r="F5286" s="5"/>
      <c r="G5286" s="5"/>
      <c r="H5286" s="5"/>
      <c r="I5286" s="5"/>
      <c r="J5286" s="12"/>
    </row>
    <row r="5287" spans="2:10" ht="16.5" thickTop="1" thickBot="1" x14ac:dyDescent="0.3">
      <c r="B5287" s="31" t="s">
        <v>15</v>
      </c>
      <c r="C5287">
        <v>100</v>
      </c>
      <c r="D5287" s="5">
        <v>0</v>
      </c>
      <c r="E5287" s="5">
        <v>0</v>
      </c>
      <c r="F5287" s="5">
        <v>0</v>
      </c>
      <c r="G5287" s="5">
        <v>0</v>
      </c>
      <c r="H5287" s="5">
        <v>319216.24</v>
      </c>
      <c r="I5287" s="5">
        <v>1329181.01</v>
      </c>
      <c r="J5287" s="12"/>
    </row>
    <row r="5288" spans="2:10" ht="16.5" thickTop="1" thickBot="1" x14ac:dyDescent="0.3">
      <c r="B5288" s="31" t="s">
        <v>16</v>
      </c>
      <c r="C5288">
        <v>135</v>
      </c>
      <c r="D5288" s="5">
        <v>0</v>
      </c>
      <c r="E5288" s="5">
        <v>0</v>
      </c>
      <c r="F5288" s="5">
        <v>0</v>
      </c>
      <c r="G5288" s="5">
        <v>0</v>
      </c>
      <c r="H5288" s="5">
        <v>2036138</v>
      </c>
      <c r="I5288" s="5">
        <v>1500000</v>
      </c>
      <c r="J5288" s="12"/>
    </row>
    <row r="5289" spans="2:10" ht="16.5" thickTop="1" thickBot="1" x14ac:dyDescent="0.3">
      <c r="B5289" s="31" t="s">
        <v>17</v>
      </c>
      <c r="C5289">
        <v>200</v>
      </c>
      <c r="D5289" s="5">
        <v>0</v>
      </c>
      <c r="E5289" s="5">
        <v>0</v>
      </c>
      <c r="F5289" s="5">
        <v>0</v>
      </c>
      <c r="G5289" s="5">
        <v>0</v>
      </c>
      <c r="H5289" s="5">
        <v>287596.74999999988</v>
      </c>
      <c r="I5289" s="5">
        <v>1499965.0999999999</v>
      </c>
      <c r="J5289" s="12"/>
    </row>
    <row r="5290" spans="2:10" ht="16.5" thickTop="1" thickBot="1" x14ac:dyDescent="0.3">
      <c r="B5290" s="31" t="s">
        <v>18</v>
      </c>
      <c r="C5290">
        <v>220</v>
      </c>
      <c r="D5290" s="5">
        <v>0</v>
      </c>
      <c r="E5290" s="5">
        <v>0</v>
      </c>
      <c r="F5290" s="5">
        <v>0</v>
      </c>
      <c r="G5290" s="5">
        <v>0</v>
      </c>
      <c r="H5290" s="5">
        <v>1748541.25</v>
      </c>
      <c r="I5290" s="5">
        <v>34.900000000139698</v>
      </c>
      <c r="J5290" s="12"/>
    </row>
    <row r="5291" spans="2:10" ht="16.5" thickTop="1" thickBot="1" x14ac:dyDescent="0.3">
      <c r="B5291" s="30" t="s">
        <v>626</v>
      </c>
      <c r="D5291" s="5"/>
      <c r="E5291" s="5"/>
      <c r="F5291" s="5"/>
      <c r="G5291" s="5"/>
      <c r="H5291" s="5"/>
      <c r="I5291" s="5"/>
      <c r="J5291" s="12"/>
    </row>
    <row r="5292" spans="2:10" ht="16.5" thickTop="1" thickBot="1" x14ac:dyDescent="0.3">
      <c r="B5292" s="31" t="s">
        <v>15</v>
      </c>
      <c r="C5292">
        <v>100</v>
      </c>
      <c r="D5292" s="5">
        <v>0</v>
      </c>
      <c r="E5292" s="5">
        <v>0</v>
      </c>
      <c r="F5292" s="5">
        <v>121150</v>
      </c>
      <c r="G5292" s="5">
        <v>71553.600000000006</v>
      </c>
      <c r="H5292" s="5">
        <v>100766.04</v>
      </c>
      <c r="I5292" s="5">
        <v>89474.15</v>
      </c>
      <c r="J5292" s="12"/>
    </row>
    <row r="5293" spans="2:10" ht="16.5" thickTop="1" thickBot="1" x14ac:dyDescent="0.3">
      <c r="B5293" s="31" t="s">
        <v>16</v>
      </c>
      <c r="C5293">
        <v>135</v>
      </c>
      <c r="D5293" s="5">
        <v>0</v>
      </c>
      <c r="E5293" s="5">
        <v>0</v>
      </c>
      <c r="F5293" s="5">
        <v>3000000</v>
      </c>
      <c r="G5293" s="5">
        <v>15000000</v>
      </c>
      <c r="H5293" s="5">
        <v>9668358.4000000004</v>
      </c>
      <c r="I5293" s="5">
        <v>4249555.3900000006</v>
      </c>
      <c r="J5293" s="12"/>
    </row>
    <row r="5294" spans="2:10" ht="16.5" thickTop="1" thickBot="1" x14ac:dyDescent="0.3">
      <c r="B5294" s="31" t="s">
        <v>17</v>
      </c>
      <c r="C5294">
        <v>200</v>
      </c>
      <c r="D5294" s="5">
        <v>0</v>
      </c>
      <c r="E5294" s="5">
        <v>0</v>
      </c>
      <c r="F5294" s="5">
        <v>247849.58</v>
      </c>
      <c r="G5294" s="5">
        <v>6091834.0199999996</v>
      </c>
      <c r="H5294" s="5">
        <v>5418803.0099999998</v>
      </c>
      <c r="I5294" s="5">
        <v>4160081.24</v>
      </c>
      <c r="J5294" s="12"/>
    </row>
    <row r="5295" spans="2:10" ht="16.5" thickTop="1" thickBot="1" x14ac:dyDescent="0.3">
      <c r="B5295" s="31" t="s">
        <v>18</v>
      </c>
      <c r="C5295">
        <v>220</v>
      </c>
      <c r="D5295" s="5">
        <v>0</v>
      </c>
      <c r="E5295" s="5">
        <v>0</v>
      </c>
      <c r="F5295" s="5">
        <v>2752150.42</v>
      </c>
      <c r="G5295" s="5">
        <v>8908165.9800000004</v>
      </c>
      <c r="H5295" s="5">
        <v>4249555.3900000006</v>
      </c>
      <c r="I5295" s="5">
        <v>89474.150000000373</v>
      </c>
      <c r="J5295" s="12"/>
    </row>
    <row r="5296" spans="2:10" ht="16.5" thickTop="1" thickBot="1" x14ac:dyDescent="0.3">
      <c r="B5296" s="31" t="s">
        <v>19</v>
      </c>
      <c r="C5296">
        <v>500</v>
      </c>
      <c r="D5296" s="5">
        <v>0</v>
      </c>
      <c r="E5296" s="5">
        <v>0</v>
      </c>
      <c r="F5296" s="5">
        <v>368999.58</v>
      </c>
      <c r="G5296" s="5">
        <v>6042237.6200000001</v>
      </c>
      <c r="H5296" s="5">
        <v>5448015.4500000002</v>
      </c>
      <c r="I5296" s="5">
        <v>4148789.35</v>
      </c>
      <c r="J5296" s="12"/>
    </row>
    <row r="5297" spans="2:10" ht="16.5" thickTop="1" thickBot="1" x14ac:dyDescent="0.3">
      <c r="B5297" s="30" t="s">
        <v>514</v>
      </c>
      <c r="D5297" s="5"/>
      <c r="E5297" s="5"/>
      <c r="F5297" s="5"/>
      <c r="G5297" s="5"/>
      <c r="H5297" s="5"/>
      <c r="I5297" s="5"/>
      <c r="J5297" s="12"/>
    </row>
    <row r="5298" spans="2:10" ht="16.5" thickTop="1" thickBot="1" x14ac:dyDescent="0.3">
      <c r="B5298" s="31" t="s">
        <v>15</v>
      </c>
      <c r="C5298">
        <v>100</v>
      </c>
      <c r="D5298" s="5">
        <v>0</v>
      </c>
      <c r="E5298" s="5">
        <v>0</v>
      </c>
      <c r="F5298" s="5">
        <v>0</v>
      </c>
      <c r="G5298" s="5">
        <v>0</v>
      </c>
      <c r="H5298" s="5">
        <v>0.2</v>
      </c>
      <c r="I5298" s="5">
        <v>0.2</v>
      </c>
      <c r="J5298" s="12"/>
    </row>
    <row r="5299" spans="2:10" ht="16.5" thickTop="1" thickBot="1" x14ac:dyDescent="0.3">
      <c r="B5299" s="31" t="s">
        <v>16</v>
      </c>
      <c r="C5299">
        <v>135</v>
      </c>
      <c r="D5299" s="5">
        <v>0</v>
      </c>
      <c r="E5299" s="5">
        <v>0</v>
      </c>
      <c r="F5299" s="5">
        <v>0</v>
      </c>
      <c r="G5299" s="5">
        <v>73500</v>
      </c>
      <c r="H5299" s="5">
        <v>829623.6</v>
      </c>
      <c r="I5299" s="5">
        <v>0</v>
      </c>
      <c r="J5299" s="12"/>
    </row>
    <row r="5300" spans="2:10" ht="16.5" thickTop="1" thickBot="1" x14ac:dyDescent="0.3">
      <c r="B5300" s="31" t="s">
        <v>17</v>
      </c>
      <c r="C5300">
        <v>200</v>
      </c>
      <c r="D5300" s="5">
        <v>0</v>
      </c>
      <c r="E5300" s="5">
        <v>0</v>
      </c>
      <c r="F5300" s="5">
        <v>0</v>
      </c>
      <c r="G5300" s="5">
        <v>73500</v>
      </c>
      <c r="H5300" s="5">
        <v>787957</v>
      </c>
      <c r="I5300" s="5">
        <v>0</v>
      </c>
      <c r="J5300" s="12"/>
    </row>
    <row r="5301" spans="2:10" ht="16.5" thickTop="1" thickBot="1" x14ac:dyDescent="0.3">
      <c r="B5301" s="31" t="s">
        <v>18</v>
      </c>
      <c r="C5301">
        <v>220</v>
      </c>
      <c r="D5301" s="5">
        <v>0</v>
      </c>
      <c r="E5301" s="5">
        <v>0</v>
      </c>
      <c r="F5301" s="5">
        <v>0</v>
      </c>
      <c r="G5301" s="5">
        <v>0</v>
      </c>
      <c r="H5301" s="5">
        <v>41666.599999999977</v>
      </c>
      <c r="I5301" s="5">
        <v>0</v>
      </c>
      <c r="J5301" s="12"/>
    </row>
    <row r="5302" spans="2:10" ht="16.5" thickTop="1" thickBot="1" x14ac:dyDescent="0.3">
      <c r="B5302" s="31" t="s">
        <v>19</v>
      </c>
      <c r="C5302">
        <v>500</v>
      </c>
      <c r="D5302" s="5">
        <v>0</v>
      </c>
      <c r="E5302" s="5">
        <v>0</v>
      </c>
      <c r="F5302" s="5">
        <v>0</v>
      </c>
      <c r="G5302" s="5">
        <v>73500</v>
      </c>
      <c r="H5302" s="5">
        <v>936290.4</v>
      </c>
      <c r="I5302" s="5">
        <v>0</v>
      </c>
      <c r="J5302" s="12"/>
    </row>
    <row r="5303" spans="2:10" ht="16.5" thickTop="1" thickBot="1" x14ac:dyDescent="0.3">
      <c r="B5303" s="30" t="s">
        <v>627</v>
      </c>
      <c r="D5303" s="5"/>
      <c r="E5303" s="5"/>
      <c r="F5303" s="5"/>
      <c r="G5303" s="5"/>
      <c r="H5303" s="5"/>
      <c r="I5303" s="5"/>
      <c r="J5303" s="12"/>
    </row>
    <row r="5304" spans="2:10" ht="16.5" thickTop="1" thickBot="1" x14ac:dyDescent="0.3">
      <c r="B5304" s="31" t="s">
        <v>15</v>
      </c>
      <c r="C5304">
        <v>100</v>
      </c>
      <c r="D5304" s="5">
        <v>0</v>
      </c>
      <c r="E5304" s="5">
        <v>0</v>
      </c>
      <c r="F5304" s="5">
        <v>0</v>
      </c>
      <c r="G5304" s="5">
        <v>132708.62</v>
      </c>
      <c r="H5304" s="5">
        <v>208304.99</v>
      </c>
      <c r="I5304" s="5">
        <v>179867.41</v>
      </c>
      <c r="J5304" s="12"/>
    </row>
    <row r="5305" spans="2:10" ht="16.5" thickTop="1" thickBot="1" x14ac:dyDescent="0.3">
      <c r="B5305" s="31" t="s">
        <v>16</v>
      </c>
      <c r="C5305">
        <v>135</v>
      </c>
      <c r="D5305" s="5">
        <v>0</v>
      </c>
      <c r="E5305" s="5">
        <v>0</v>
      </c>
      <c r="F5305" s="5">
        <v>11550000</v>
      </c>
      <c r="G5305" s="5">
        <v>11986403</v>
      </c>
      <c r="H5305" s="5">
        <v>80609909.150000006</v>
      </c>
      <c r="I5305" s="5">
        <v>50990780</v>
      </c>
      <c r="J5305" s="12"/>
    </row>
    <row r="5306" spans="2:10" ht="16.5" thickTop="1" thickBot="1" x14ac:dyDescent="0.3">
      <c r="B5306" s="31" t="s">
        <v>17</v>
      </c>
      <c r="C5306">
        <v>200</v>
      </c>
      <c r="D5306" s="5">
        <v>0</v>
      </c>
      <c r="E5306" s="5">
        <v>0</v>
      </c>
      <c r="F5306" s="5">
        <v>11370400</v>
      </c>
      <c r="G5306" s="5">
        <v>3763939.8500000006</v>
      </c>
      <c r="H5306" s="5">
        <v>72527249.150000021</v>
      </c>
      <c r="I5306" s="5">
        <v>45156549.229999997</v>
      </c>
      <c r="J5306" s="12"/>
    </row>
    <row r="5307" spans="2:10" ht="16.5" thickTop="1" thickBot="1" x14ac:dyDescent="0.3">
      <c r="B5307" s="31" t="s">
        <v>18</v>
      </c>
      <c r="C5307">
        <v>220</v>
      </c>
      <c r="D5307" s="5">
        <v>0</v>
      </c>
      <c r="E5307" s="5">
        <v>0</v>
      </c>
      <c r="F5307" s="5">
        <v>179600</v>
      </c>
      <c r="G5307" s="5">
        <v>8222463.1499999994</v>
      </c>
      <c r="H5307" s="5">
        <v>8082659.9999999851</v>
      </c>
      <c r="I5307" s="5">
        <v>5834230.7700000033</v>
      </c>
      <c r="J5307" s="12"/>
    </row>
    <row r="5308" spans="2:10" ht="16.5" thickTop="1" thickBot="1" x14ac:dyDescent="0.3">
      <c r="B5308" s="31" t="s">
        <v>19</v>
      </c>
      <c r="C5308">
        <v>500</v>
      </c>
      <c r="D5308" s="5">
        <v>0</v>
      </c>
      <c r="E5308" s="5">
        <v>0</v>
      </c>
      <c r="F5308" s="5">
        <v>11370400</v>
      </c>
      <c r="G5308" s="5">
        <v>3896648.4699999997</v>
      </c>
      <c r="H5308" s="5">
        <v>72602845.519999996</v>
      </c>
      <c r="I5308" s="5">
        <v>45128111.649999999</v>
      </c>
      <c r="J5308" s="12"/>
    </row>
    <row r="5309" spans="2:10" ht="16.5" thickTop="1" thickBot="1" x14ac:dyDescent="0.3">
      <c r="B5309" s="30" t="s">
        <v>628</v>
      </c>
      <c r="D5309" s="5"/>
      <c r="E5309" s="5"/>
      <c r="F5309" s="5"/>
      <c r="G5309" s="5"/>
      <c r="H5309" s="5"/>
      <c r="I5309" s="5"/>
      <c r="J5309" s="12"/>
    </row>
    <row r="5310" spans="2:10" ht="16.5" thickTop="1" thickBot="1" x14ac:dyDescent="0.3">
      <c r="B5310" s="31" t="s">
        <v>15</v>
      </c>
      <c r="C5310">
        <v>100</v>
      </c>
      <c r="D5310" s="5">
        <v>0</v>
      </c>
      <c r="E5310" s="5">
        <v>0</v>
      </c>
      <c r="F5310" s="5">
        <v>0</v>
      </c>
      <c r="G5310" s="5">
        <v>633.95000000000005</v>
      </c>
      <c r="H5310" s="5">
        <v>1264.6500000000001</v>
      </c>
      <c r="I5310" s="5">
        <v>0</v>
      </c>
      <c r="J5310" s="12"/>
    </row>
    <row r="5311" spans="2:10" ht="16.5" thickTop="1" thickBot="1" x14ac:dyDescent="0.3">
      <c r="B5311" s="31" t="s">
        <v>16</v>
      </c>
      <c r="C5311">
        <v>135</v>
      </c>
      <c r="D5311" s="5">
        <v>0</v>
      </c>
      <c r="E5311" s="5">
        <v>0</v>
      </c>
      <c r="F5311" s="5">
        <v>0</v>
      </c>
      <c r="G5311" s="5">
        <v>597055</v>
      </c>
      <c r="H5311" s="5">
        <v>359408.99</v>
      </c>
      <c r="I5311" s="5">
        <v>0</v>
      </c>
      <c r="J5311" s="12"/>
    </row>
    <row r="5312" spans="2:10" ht="16.5" thickTop="1" thickBot="1" x14ac:dyDescent="0.3">
      <c r="B5312" s="31" t="s">
        <v>17</v>
      </c>
      <c r="C5312">
        <v>200</v>
      </c>
      <c r="D5312" s="5">
        <v>0</v>
      </c>
      <c r="E5312" s="5">
        <v>0</v>
      </c>
      <c r="F5312" s="5">
        <v>0</v>
      </c>
      <c r="G5312" s="5">
        <v>237646.01</v>
      </c>
      <c r="H5312" s="5">
        <v>137167.63</v>
      </c>
      <c r="I5312" s="5">
        <v>0</v>
      </c>
      <c r="J5312" s="12"/>
    </row>
    <row r="5313" spans="2:10" ht="16.5" thickTop="1" thickBot="1" x14ac:dyDescent="0.3">
      <c r="B5313" s="31" t="s">
        <v>18</v>
      </c>
      <c r="C5313">
        <v>220</v>
      </c>
      <c r="D5313" s="5">
        <v>0</v>
      </c>
      <c r="E5313" s="5">
        <v>0</v>
      </c>
      <c r="F5313" s="5">
        <v>0</v>
      </c>
      <c r="G5313" s="5">
        <v>359408.99</v>
      </c>
      <c r="H5313" s="5">
        <v>222241.36</v>
      </c>
      <c r="I5313" s="5">
        <v>0</v>
      </c>
      <c r="J5313" s="12"/>
    </row>
    <row r="5314" spans="2:10" ht="16.5" thickTop="1" thickBot="1" x14ac:dyDescent="0.3">
      <c r="B5314" s="31" t="s">
        <v>19</v>
      </c>
      <c r="C5314">
        <v>500</v>
      </c>
      <c r="D5314" s="5">
        <v>0</v>
      </c>
      <c r="E5314" s="5">
        <v>0</v>
      </c>
      <c r="F5314" s="5">
        <v>0</v>
      </c>
      <c r="G5314" s="5">
        <v>238279.96</v>
      </c>
      <c r="H5314" s="5">
        <v>137798.32999999999</v>
      </c>
      <c r="I5314" s="5">
        <v>1264.6500000000001</v>
      </c>
      <c r="J5314" s="12"/>
    </row>
    <row r="5315" spans="2:10" ht="16.5" thickTop="1" thickBot="1" x14ac:dyDescent="0.3">
      <c r="B5315" s="30" t="s">
        <v>629</v>
      </c>
      <c r="D5315" s="5"/>
      <c r="E5315" s="5"/>
      <c r="F5315" s="5"/>
      <c r="G5315" s="5"/>
      <c r="H5315" s="5"/>
      <c r="I5315" s="5"/>
      <c r="J5315" s="12"/>
    </row>
    <row r="5316" spans="2:10" ht="16.5" thickTop="1" thickBot="1" x14ac:dyDescent="0.3">
      <c r="B5316" s="31" t="s">
        <v>15</v>
      </c>
      <c r="C5316">
        <v>100</v>
      </c>
      <c r="D5316" s="5">
        <v>0</v>
      </c>
      <c r="E5316" s="5">
        <v>0</v>
      </c>
      <c r="F5316" s="5">
        <v>0</v>
      </c>
      <c r="G5316" s="5">
        <v>10970.37</v>
      </c>
      <c r="H5316" s="5">
        <v>5769.69</v>
      </c>
      <c r="I5316" s="5">
        <v>18458.580000000002</v>
      </c>
      <c r="J5316" s="12"/>
    </row>
    <row r="5317" spans="2:10" ht="16.5" thickTop="1" thickBot="1" x14ac:dyDescent="0.3">
      <c r="B5317" s="31" t="s">
        <v>16</v>
      </c>
      <c r="C5317">
        <v>135</v>
      </c>
      <c r="D5317" s="5">
        <v>0</v>
      </c>
      <c r="E5317" s="5">
        <v>0</v>
      </c>
      <c r="F5317" s="5">
        <v>0</v>
      </c>
      <c r="G5317" s="5">
        <v>894681</v>
      </c>
      <c r="H5317" s="5">
        <v>2100314.2199999997</v>
      </c>
      <c r="I5317" s="5">
        <v>2787860.65</v>
      </c>
      <c r="J5317" s="12"/>
    </row>
    <row r="5318" spans="2:10" ht="16.5" thickTop="1" thickBot="1" x14ac:dyDescent="0.3">
      <c r="B5318" s="31" t="s">
        <v>17</v>
      </c>
      <c r="C5318">
        <v>200</v>
      </c>
      <c r="D5318" s="5">
        <v>0</v>
      </c>
      <c r="E5318" s="5">
        <v>0</v>
      </c>
      <c r="F5318" s="5">
        <v>0</v>
      </c>
      <c r="G5318" s="5">
        <v>639529.78</v>
      </c>
      <c r="H5318" s="5">
        <v>959882.35000000009</v>
      </c>
      <c r="I5318" s="5">
        <v>543662.02999999991</v>
      </c>
      <c r="J5318" s="12"/>
    </row>
    <row r="5319" spans="2:10" ht="16.5" thickTop="1" thickBot="1" x14ac:dyDescent="0.3">
      <c r="B5319" s="31" t="s">
        <v>18</v>
      </c>
      <c r="C5319">
        <v>220</v>
      </c>
      <c r="D5319" s="5">
        <v>0</v>
      </c>
      <c r="E5319" s="5">
        <v>0</v>
      </c>
      <c r="F5319" s="5">
        <v>0</v>
      </c>
      <c r="G5319" s="5">
        <v>255151.21999999997</v>
      </c>
      <c r="H5319" s="5">
        <v>1140431.8699999996</v>
      </c>
      <c r="I5319" s="5">
        <v>2244198.62</v>
      </c>
      <c r="J5319" s="12"/>
    </row>
    <row r="5320" spans="2:10" ht="16.5" thickTop="1" thickBot="1" x14ac:dyDescent="0.3">
      <c r="B5320" s="31" t="s">
        <v>19</v>
      </c>
      <c r="C5320">
        <v>500</v>
      </c>
      <c r="D5320" s="5">
        <v>0</v>
      </c>
      <c r="E5320" s="5">
        <v>0</v>
      </c>
      <c r="F5320" s="5">
        <v>0</v>
      </c>
      <c r="G5320" s="5">
        <v>650500.15</v>
      </c>
      <c r="H5320" s="5">
        <v>954681.67</v>
      </c>
      <c r="I5320" s="5">
        <v>556350.92000000004</v>
      </c>
      <c r="J5320" s="12"/>
    </row>
    <row r="5321" spans="2:10" ht="16.5" thickTop="1" thickBot="1" x14ac:dyDescent="0.3">
      <c r="B5321" s="30" t="s">
        <v>168</v>
      </c>
      <c r="D5321" s="5"/>
      <c r="E5321" s="5"/>
      <c r="F5321" s="5"/>
      <c r="G5321" s="5"/>
      <c r="H5321" s="5"/>
      <c r="I5321" s="5"/>
      <c r="J5321" s="12"/>
    </row>
    <row r="5322" spans="2:10" ht="16.5" thickTop="1" thickBot="1" x14ac:dyDescent="0.3">
      <c r="B5322" s="31" t="s">
        <v>15</v>
      </c>
      <c r="C5322">
        <v>100</v>
      </c>
      <c r="D5322" s="5">
        <v>0</v>
      </c>
      <c r="E5322" s="5">
        <v>0</v>
      </c>
      <c r="F5322" s="5">
        <v>0</v>
      </c>
      <c r="G5322" s="5">
        <v>0</v>
      </c>
      <c r="H5322" s="5">
        <v>0</v>
      </c>
      <c r="I5322" s="5">
        <v>51639.9</v>
      </c>
      <c r="J5322" s="12"/>
    </row>
    <row r="5323" spans="2:10" ht="16.5" thickTop="1" thickBot="1" x14ac:dyDescent="0.3">
      <c r="B5323" s="31" t="s">
        <v>16</v>
      </c>
      <c r="C5323">
        <v>135</v>
      </c>
      <c r="D5323" s="5">
        <v>0</v>
      </c>
      <c r="E5323" s="5">
        <v>0</v>
      </c>
      <c r="F5323" s="5">
        <v>0</v>
      </c>
      <c r="G5323" s="5">
        <v>0</v>
      </c>
      <c r="H5323" s="5">
        <v>150381</v>
      </c>
      <c r="I5323" s="5">
        <v>0</v>
      </c>
      <c r="J5323" s="12"/>
    </row>
    <row r="5324" spans="2:10" ht="16.5" thickTop="1" thickBot="1" x14ac:dyDescent="0.3">
      <c r="B5324" s="31" t="s">
        <v>17</v>
      </c>
      <c r="C5324">
        <v>200</v>
      </c>
      <c r="D5324" s="5">
        <v>0</v>
      </c>
      <c r="E5324" s="5">
        <v>0</v>
      </c>
      <c r="F5324" s="5">
        <v>0</v>
      </c>
      <c r="G5324" s="5">
        <v>0</v>
      </c>
      <c r="H5324" s="5">
        <v>29833.56</v>
      </c>
      <c r="I5324" s="5">
        <v>0</v>
      </c>
      <c r="J5324" s="12"/>
    </row>
    <row r="5325" spans="2:10" ht="16.5" thickTop="1" thickBot="1" x14ac:dyDescent="0.3">
      <c r="B5325" s="31" t="s">
        <v>18</v>
      </c>
      <c r="C5325">
        <v>220</v>
      </c>
      <c r="D5325" s="5">
        <v>0</v>
      </c>
      <c r="E5325" s="5">
        <v>0</v>
      </c>
      <c r="F5325" s="5">
        <v>0</v>
      </c>
      <c r="G5325" s="5">
        <v>0</v>
      </c>
      <c r="H5325" s="5">
        <v>120547.44</v>
      </c>
      <c r="I5325" s="5">
        <v>0</v>
      </c>
      <c r="J5325" s="12"/>
    </row>
    <row r="5326" spans="2:10" ht="16.5" thickTop="1" thickBot="1" x14ac:dyDescent="0.3">
      <c r="B5326" s="31" t="s">
        <v>19</v>
      </c>
      <c r="C5326">
        <v>500</v>
      </c>
      <c r="D5326" s="5">
        <v>0</v>
      </c>
      <c r="E5326" s="5">
        <v>0</v>
      </c>
      <c r="F5326" s="5">
        <v>0</v>
      </c>
      <c r="G5326" s="5">
        <v>0</v>
      </c>
      <c r="H5326" s="5">
        <v>29833.56</v>
      </c>
      <c r="I5326" s="5">
        <v>51639.9</v>
      </c>
      <c r="J5326" s="12"/>
    </row>
    <row r="5327" spans="2:10" ht="16.5" thickTop="1" thickBot="1" x14ac:dyDescent="0.3">
      <c r="B5327" s="30" t="s">
        <v>630</v>
      </c>
      <c r="D5327" s="5"/>
      <c r="E5327" s="5"/>
      <c r="F5327" s="5"/>
      <c r="G5327" s="5"/>
      <c r="H5327" s="5"/>
      <c r="I5327" s="5"/>
      <c r="J5327" s="12"/>
    </row>
    <row r="5328" spans="2:10" ht="16.5" thickTop="1" thickBot="1" x14ac:dyDescent="0.3">
      <c r="B5328" s="31" t="s">
        <v>15</v>
      </c>
      <c r="C5328">
        <v>100</v>
      </c>
      <c r="D5328" s="5">
        <v>0</v>
      </c>
      <c r="E5328" s="5">
        <v>0</v>
      </c>
      <c r="F5328" s="5">
        <v>0</v>
      </c>
      <c r="G5328" s="5">
        <v>0</v>
      </c>
      <c r="H5328" s="5">
        <v>0</v>
      </c>
      <c r="I5328" s="5">
        <v>1454</v>
      </c>
      <c r="J5328" s="12"/>
    </row>
    <row r="5329" spans="2:10" ht="16.5" thickTop="1" thickBot="1" x14ac:dyDescent="0.3">
      <c r="B5329" s="31" t="s">
        <v>16</v>
      </c>
      <c r="C5329">
        <v>135</v>
      </c>
      <c r="D5329" s="5">
        <v>0</v>
      </c>
      <c r="E5329" s="5">
        <v>0</v>
      </c>
      <c r="F5329" s="5">
        <v>0</v>
      </c>
      <c r="G5329" s="5">
        <v>211151</v>
      </c>
      <c r="H5329" s="5">
        <v>568839.91</v>
      </c>
      <c r="I5329" s="5">
        <v>311860.81</v>
      </c>
      <c r="J5329" s="12"/>
    </row>
    <row r="5330" spans="2:10" ht="16.5" thickTop="1" thickBot="1" x14ac:dyDescent="0.3">
      <c r="B5330" s="31" t="s">
        <v>17</v>
      </c>
      <c r="C5330">
        <v>200</v>
      </c>
      <c r="D5330" s="5">
        <v>0</v>
      </c>
      <c r="E5330" s="5">
        <v>0</v>
      </c>
      <c r="F5330" s="5">
        <v>0</v>
      </c>
      <c r="G5330" s="5">
        <v>7947.09</v>
      </c>
      <c r="H5330" s="5">
        <v>256979.1</v>
      </c>
      <c r="I5330" s="5">
        <v>236864.25</v>
      </c>
      <c r="J5330" s="12"/>
    </row>
    <row r="5331" spans="2:10" ht="16.5" thickTop="1" thickBot="1" x14ac:dyDescent="0.3">
      <c r="B5331" s="31" t="s">
        <v>18</v>
      </c>
      <c r="C5331">
        <v>220</v>
      </c>
      <c r="D5331" s="5">
        <v>0</v>
      </c>
      <c r="E5331" s="5">
        <v>0</v>
      </c>
      <c r="F5331" s="5">
        <v>0</v>
      </c>
      <c r="G5331" s="5">
        <v>203203.91</v>
      </c>
      <c r="H5331" s="5">
        <v>311860.81000000006</v>
      </c>
      <c r="I5331" s="5">
        <v>74996.56</v>
      </c>
      <c r="J5331" s="12"/>
    </row>
    <row r="5332" spans="2:10" ht="16.5" thickTop="1" thickBot="1" x14ac:dyDescent="0.3">
      <c r="B5332" s="31" t="s">
        <v>19</v>
      </c>
      <c r="C5332">
        <v>500</v>
      </c>
      <c r="D5332" s="5">
        <v>0</v>
      </c>
      <c r="E5332" s="5">
        <v>0</v>
      </c>
      <c r="F5332" s="5">
        <v>0</v>
      </c>
      <c r="G5332" s="5">
        <v>7947.09</v>
      </c>
      <c r="H5332" s="5">
        <v>256979.1</v>
      </c>
      <c r="I5332" s="5">
        <v>238318.25</v>
      </c>
      <c r="J5332" s="12"/>
    </row>
    <row r="5333" spans="2:10" ht="16.5" thickTop="1" thickBot="1" x14ac:dyDescent="0.3">
      <c r="B5333" s="30" t="s">
        <v>631</v>
      </c>
      <c r="D5333" s="5"/>
      <c r="E5333" s="5"/>
      <c r="F5333" s="5"/>
      <c r="G5333" s="5"/>
      <c r="H5333" s="5"/>
      <c r="I5333" s="5"/>
      <c r="J5333" s="12"/>
    </row>
    <row r="5334" spans="2:10" ht="16.5" thickTop="1" thickBot="1" x14ac:dyDescent="0.3">
      <c r="B5334" s="31" t="s">
        <v>15</v>
      </c>
      <c r="C5334">
        <v>100</v>
      </c>
      <c r="D5334" s="5">
        <v>0</v>
      </c>
      <c r="E5334" s="5">
        <v>0</v>
      </c>
      <c r="F5334" s="5">
        <v>0</v>
      </c>
      <c r="G5334" s="5">
        <v>0</v>
      </c>
      <c r="H5334" s="5">
        <v>0</v>
      </c>
      <c r="I5334" s="5">
        <v>11821.06</v>
      </c>
      <c r="J5334" s="12"/>
    </row>
    <row r="5335" spans="2:10" ht="16.5" thickTop="1" thickBot="1" x14ac:dyDescent="0.3">
      <c r="B5335" s="31" t="s">
        <v>16</v>
      </c>
      <c r="C5335">
        <v>135</v>
      </c>
      <c r="D5335" s="5">
        <v>0</v>
      </c>
      <c r="E5335" s="5">
        <v>0</v>
      </c>
      <c r="F5335" s="5">
        <v>0</v>
      </c>
      <c r="G5335" s="5">
        <v>430364</v>
      </c>
      <c r="H5335" s="5">
        <v>3946202.33</v>
      </c>
      <c r="I5335" s="5">
        <v>2383480.62</v>
      </c>
      <c r="J5335" s="12"/>
    </row>
    <row r="5336" spans="2:10" ht="16.5" thickTop="1" thickBot="1" x14ac:dyDescent="0.3">
      <c r="B5336" s="31" t="s">
        <v>17</v>
      </c>
      <c r="C5336">
        <v>200</v>
      </c>
      <c r="D5336" s="5">
        <v>0</v>
      </c>
      <c r="E5336" s="5">
        <v>0</v>
      </c>
      <c r="F5336" s="5">
        <v>0</v>
      </c>
      <c r="G5336" s="5">
        <v>6092.67</v>
      </c>
      <c r="H5336" s="5">
        <v>1578721.7099999993</v>
      </c>
      <c r="I5336" s="5">
        <v>945781.5399999998</v>
      </c>
      <c r="J5336" s="12"/>
    </row>
    <row r="5337" spans="2:10" ht="16.5" thickTop="1" thickBot="1" x14ac:dyDescent="0.3">
      <c r="B5337" s="31" t="s">
        <v>18</v>
      </c>
      <c r="C5337">
        <v>220</v>
      </c>
      <c r="D5337" s="5">
        <v>0</v>
      </c>
      <c r="E5337" s="5">
        <v>0</v>
      </c>
      <c r="F5337" s="5">
        <v>0</v>
      </c>
      <c r="G5337" s="5">
        <v>424271.33</v>
      </c>
      <c r="H5337" s="5">
        <v>2367480.620000001</v>
      </c>
      <c r="I5337" s="5">
        <v>1437699.0800000003</v>
      </c>
      <c r="J5337" s="12"/>
    </row>
    <row r="5338" spans="2:10" ht="16.5" thickTop="1" thickBot="1" x14ac:dyDescent="0.3">
      <c r="B5338" s="31" t="s">
        <v>19</v>
      </c>
      <c r="C5338">
        <v>500</v>
      </c>
      <c r="D5338" s="5">
        <v>0</v>
      </c>
      <c r="E5338" s="5">
        <v>0</v>
      </c>
      <c r="F5338" s="5">
        <v>0</v>
      </c>
      <c r="G5338" s="5">
        <v>6092.67</v>
      </c>
      <c r="H5338" s="5">
        <v>1578721.71</v>
      </c>
      <c r="I5338" s="5">
        <v>957602.6</v>
      </c>
      <c r="J5338" s="12"/>
    </row>
    <row r="5339" spans="2:10" ht="16.5" thickTop="1" thickBot="1" x14ac:dyDescent="0.3">
      <c r="B5339" s="30" t="s">
        <v>272</v>
      </c>
      <c r="D5339" s="5"/>
      <c r="E5339" s="5"/>
      <c r="F5339" s="5"/>
      <c r="G5339" s="5"/>
      <c r="H5339" s="5"/>
      <c r="I5339" s="5"/>
      <c r="J5339" s="12"/>
    </row>
    <row r="5340" spans="2:10" ht="16.5" thickTop="1" thickBot="1" x14ac:dyDescent="0.3">
      <c r="B5340" s="31" t="s">
        <v>15</v>
      </c>
      <c r="C5340">
        <v>100</v>
      </c>
      <c r="D5340" s="5">
        <v>0</v>
      </c>
      <c r="E5340" s="5">
        <v>0</v>
      </c>
      <c r="F5340" s="5">
        <v>0</v>
      </c>
      <c r="G5340" s="5">
        <v>9218.7599999998929</v>
      </c>
      <c r="H5340" s="5">
        <v>0</v>
      </c>
      <c r="I5340" s="5">
        <v>4890956.99</v>
      </c>
      <c r="J5340" s="12"/>
    </row>
    <row r="5341" spans="2:10" ht="16.5" thickTop="1" thickBot="1" x14ac:dyDescent="0.3">
      <c r="B5341" s="31" t="s">
        <v>16</v>
      </c>
      <c r="C5341">
        <v>135</v>
      </c>
      <c r="D5341" s="5">
        <v>0</v>
      </c>
      <c r="E5341" s="5">
        <v>0</v>
      </c>
      <c r="F5341" s="5">
        <v>0</v>
      </c>
      <c r="G5341" s="5">
        <v>4720654.67</v>
      </c>
      <c r="H5341" s="5">
        <v>16632121.010000002</v>
      </c>
      <c r="I5341" s="5">
        <v>15491486.470000001</v>
      </c>
      <c r="J5341" s="12"/>
    </row>
    <row r="5342" spans="2:10" ht="16.5" thickTop="1" thickBot="1" x14ac:dyDescent="0.3">
      <c r="B5342" s="31" t="s">
        <v>17</v>
      </c>
      <c r="C5342">
        <v>200</v>
      </c>
      <c r="D5342" s="5">
        <v>0</v>
      </c>
      <c r="E5342" s="5">
        <v>0</v>
      </c>
      <c r="F5342" s="5">
        <v>0</v>
      </c>
      <c r="G5342" s="5">
        <v>3785781.99</v>
      </c>
      <c r="H5342" s="5">
        <v>13266601.6</v>
      </c>
      <c r="I5342" s="5">
        <v>8087794.7399999984</v>
      </c>
      <c r="J5342" s="12"/>
    </row>
    <row r="5343" spans="2:10" ht="16.5" thickTop="1" thickBot="1" x14ac:dyDescent="0.3">
      <c r="B5343" s="31" t="s">
        <v>18</v>
      </c>
      <c r="C5343">
        <v>220</v>
      </c>
      <c r="D5343" s="5">
        <v>0</v>
      </c>
      <c r="E5343" s="5">
        <v>0</v>
      </c>
      <c r="F5343" s="5">
        <v>0</v>
      </c>
      <c r="G5343" s="5">
        <v>934872.6799999997</v>
      </c>
      <c r="H5343" s="5">
        <v>3365519.410000002</v>
      </c>
      <c r="I5343" s="5">
        <v>7403691.7300000023</v>
      </c>
      <c r="J5343" s="12"/>
    </row>
    <row r="5344" spans="2:10" ht="16.5" thickTop="1" thickBot="1" x14ac:dyDescent="0.3">
      <c r="B5344" s="31" t="s">
        <v>19</v>
      </c>
      <c r="C5344">
        <v>500</v>
      </c>
      <c r="D5344" s="5">
        <v>0</v>
      </c>
      <c r="E5344" s="5">
        <v>0</v>
      </c>
      <c r="F5344" s="5">
        <v>0</v>
      </c>
      <c r="G5344" s="5">
        <v>3795000.75</v>
      </c>
      <c r="H5344" s="5">
        <v>13257382.84</v>
      </c>
      <c r="I5344" s="5">
        <v>13006063.73</v>
      </c>
      <c r="J5344" s="12"/>
    </row>
    <row r="5345" spans="2:10" ht="16.5" thickTop="1" thickBot="1" x14ac:dyDescent="0.3">
      <c r="B5345" s="30" t="s">
        <v>531</v>
      </c>
      <c r="D5345" s="5"/>
      <c r="E5345" s="5"/>
      <c r="F5345" s="5"/>
      <c r="G5345" s="5"/>
      <c r="H5345" s="5"/>
      <c r="I5345" s="5"/>
      <c r="J5345" s="12"/>
    </row>
    <row r="5346" spans="2:10" ht="16.5" thickTop="1" thickBot="1" x14ac:dyDescent="0.3">
      <c r="B5346" s="31" t="s">
        <v>15</v>
      </c>
      <c r="C5346">
        <v>100</v>
      </c>
      <c r="D5346" s="5">
        <v>0</v>
      </c>
      <c r="E5346" s="5">
        <v>0</v>
      </c>
      <c r="F5346" s="5">
        <v>0</v>
      </c>
      <c r="G5346" s="5">
        <v>0</v>
      </c>
      <c r="H5346" s="5">
        <v>249000.02</v>
      </c>
      <c r="I5346" s="5">
        <v>249000.02</v>
      </c>
      <c r="J5346" s="12"/>
    </row>
    <row r="5347" spans="2:10" ht="16.5" thickTop="1" thickBot="1" x14ac:dyDescent="0.3">
      <c r="B5347" s="31" t="s">
        <v>16</v>
      </c>
      <c r="C5347">
        <v>135</v>
      </c>
      <c r="D5347" s="5">
        <v>0</v>
      </c>
      <c r="E5347" s="5">
        <v>0</v>
      </c>
      <c r="F5347" s="5">
        <v>0</v>
      </c>
      <c r="G5347" s="5">
        <v>0</v>
      </c>
      <c r="H5347" s="5">
        <v>1500000</v>
      </c>
      <c r="I5347" s="5">
        <v>2500000</v>
      </c>
      <c r="J5347" s="12"/>
    </row>
    <row r="5348" spans="2:10" ht="16.5" thickTop="1" thickBot="1" x14ac:dyDescent="0.3">
      <c r="B5348" s="31" t="s">
        <v>17</v>
      </c>
      <c r="C5348">
        <v>200</v>
      </c>
      <c r="D5348" s="5">
        <v>0</v>
      </c>
      <c r="E5348" s="5">
        <v>0</v>
      </c>
      <c r="F5348" s="5">
        <v>0</v>
      </c>
      <c r="G5348" s="5">
        <v>0</v>
      </c>
      <c r="H5348" s="5">
        <v>743260.78000000026</v>
      </c>
      <c r="I5348" s="5">
        <v>1607188.2099999993</v>
      </c>
      <c r="J5348" s="12"/>
    </row>
    <row r="5349" spans="2:10" ht="16.5" thickTop="1" thickBot="1" x14ac:dyDescent="0.3">
      <c r="B5349" s="31" t="s">
        <v>18</v>
      </c>
      <c r="C5349">
        <v>220</v>
      </c>
      <c r="D5349" s="5">
        <v>0</v>
      </c>
      <c r="E5349" s="5">
        <v>0</v>
      </c>
      <c r="F5349" s="5">
        <v>0</v>
      </c>
      <c r="G5349" s="5">
        <v>0</v>
      </c>
      <c r="H5349" s="5">
        <v>756739.21999999974</v>
      </c>
      <c r="I5349" s="5">
        <v>892811.79000000074</v>
      </c>
      <c r="J5349" s="12"/>
    </row>
    <row r="5350" spans="2:10" ht="16.5" thickTop="1" thickBot="1" x14ac:dyDescent="0.3">
      <c r="B5350" s="30" t="s">
        <v>632</v>
      </c>
      <c r="D5350" s="5"/>
      <c r="E5350" s="5"/>
      <c r="F5350" s="5"/>
      <c r="G5350" s="5"/>
      <c r="H5350" s="5"/>
      <c r="I5350" s="5"/>
      <c r="J5350" s="12"/>
    </row>
    <row r="5351" spans="2:10" ht="16.5" thickTop="1" thickBot="1" x14ac:dyDescent="0.3">
      <c r="B5351" s="31" t="s">
        <v>15</v>
      </c>
      <c r="C5351">
        <v>100</v>
      </c>
      <c r="D5351" s="5">
        <v>0.16</v>
      </c>
      <c r="E5351" s="5">
        <v>0.16</v>
      </c>
      <c r="F5351" s="5">
        <v>0.16</v>
      </c>
      <c r="G5351" s="5">
        <v>0.16</v>
      </c>
      <c r="H5351" s="5">
        <v>0.16</v>
      </c>
      <c r="I5351" s="5">
        <v>0.16</v>
      </c>
      <c r="J5351" s="12"/>
    </row>
    <row r="5352" spans="2:10" ht="16.5" thickTop="1" thickBot="1" x14ac:dyDescent="0.3">
      <c r="B5352" s="30" t="s">
        <v>40</v>
      </c>
      <c r="D5352" s="5"/>
      <c r="E5352" s="5"/>
      <c r="F5352" s="5"/>
      <c r="G5352" s="5"/>
      <c r="H5352" s="5"/>
      <c r="I5352" s="5"/>
      <c r="J5352" s="12"/>
    </row>
    <row r="5353" spans="2:10" ht="16.5" thickTop="1" thickBot="1" x14ac:dyDescent="0.3">
      <c r="B5353" s="31" t="s">
        <v>15</v>
      </c>
      <c r="C5353">
        <v>100</v>
      </c>
      <c r="D5353" s="5">
        <v>0</v>
      </c>
      <c r="E5353" s="5">
        <v>0</v>
      </c>
      <c r="F5353" s="5">
        <v>0</v>
      </c>
      <c r="G5353" s="5">
        <v>0</v>
      </c>
      <c r="H5353" s="5">
        <v>2000000</v>
      </c>
      <c r="I5353" s="5">
        <v>3993715.23</v>
      </c>
      <c r="J5353" s="12"/>
    </row>
    <row r="5354" spans="2:10" ht="16.5" thickTop="1" thickBot="1" x14ac:dyDescent="0.3">
      <c r="B5354" s="31" t="s">
        <v>16</v>
      </c>
      <c r="C5354">
        <v>135</v>
      </c>
      <c r="D5354" s="5">
        <v>0</v>
      </c>
      <c r="E5354" s="5">
        <v>0</v>
      </c>
      <c r="F5354" s="5">
        <v>0</v>
      </c>
      <c r="G5354" s="5">
        <v>0</v>
      </c>
      <c r="H5354" s="5">
        <v>2000000</v>
      </c>
      <c r="I5354" s="5">
        <v>6608722.5800000001</v>
      </c>
      <c r="J5354" s="12"/>
    </row>
    <row r="5355" spans="2:10" ht="16.5" thickTop="1" thickBot="1" x14ac:dyDescent="0.3">
      <c r="B5355" s="31" t="s">
        <v>17</v>
      </c>
      <c r="C5355">
        <v>200</v>
      </c>
      <c r="D5355" s="5">
        <v>0</v>
      </c>
      <c r="E5355" s="5">
        <v>0</v>
      </c>
      <c r="F5355" s="5">
        <v>0</v>
      </c>
      <c r="G5355" s="5">
        <v>0</v>
      </c>
      <c r="H5355" s="5">
        <v>0</v>
      </c>
      <c r="I5355" s="5">
        <v>1686664.6</v>
      </c>
      <c r="J5355" s="12"/>
    </row>
    <row r="5356" spans="2:10" ht="16.5" thickTop="1" thickBot="1" x14ac:dyDescent="0.3">
      <c r="B5356" s="31" t="s">
        <v>18</v>
      </c>
      <c r="C5356">
        <v>220</v>
      </c>
      <c r="D5356" s="5">
        <v>0</v>
      </c>
      <c r="E5356" s="5">
        <v>0</v>
      </c>
      <c r="F5356" s="5">
        <v>0</v>
      </c>
      <c r="G5356" s="5">
        <v>0</v>
      </c>
      <c r="H5356" s="5">
        <v>2000000</v>
      </c>
      <c r="I5356" s="5">
        <v>4922057.9800000004</v>
      </c>
      <c r="J5356" s="12"/>
    </row>
    <row r="5357" spans="2:10" ht="16.5" thickTop="1" thickBot="1" x14ac:dyDescent="0.3">
      <c r="B5357" s="30" t="s">
        <v>633</v>
      </c>
      <c r="D5357" s="5"/>
      <c r="E5357" s="5"/>
      <c r="F5357" s="5"/>
      <c r="G5357" s="5"/>
      <c r="H5357" s="5"/>
      <c r="I5357" s="5"/>
      <c r="J5357" s="12"/>
    </row>
    <row r="5358" spans="2:10" ht="16.5" thickTop="1" thickBot="1" x14ac:dyDescent="0.3">
      <c r="B5358" s="31" t="s">
        <v>15</v>
      </c>
      <c r="C5358">
        <v>100</v>
      </c>
      <c r="D5358" s="5">
        <v>0</v>
      </c>
      <c r="E5358" s="5">
        <v>0</v>
      </c>
      <c r="F5358" s="5">
        <v>0</v>
      </c>
      <c r="G5358" s="5">
        <v>0</v>
      </c>
      <c r="H5358" s="5">
        <v>400882.8</v>
      </c>
      <c r="I5358" s="5">
        <v>15432.14</v>
      </c>
      <c r="J5358" s="12"/>
    </row>
    <row r="5359" spans="2:10" ht="16.5" thickTop="1" thickBot="1" x14ac:dyDescent="0.3">
      <c r="B5359" s="31" t="s">
        <v>16</v>
      </c>
      <c r="C5359">
        <v>135</v>
      </c>
      <c r="D5359" s="5">
        <v>0</v>
      </c>
      <c r="E5359" s="5">
        <v>0</v>
      </c>
      <c r="F5359" s="5">
        <v>0</v>
      </c>
      <c r="G5359" s="5">
        <v>0</v>
      </c>
      <c r="H5359" s="5">
        <v>10267161.26</v>
      </c>
      <c r="I5359" s="5">
        <v>14684741.550000003</v>
      </c>
      <c r="J5359" s="12"/>
    </row>
    <row r="5360" spans="2:10" ht="16.5" thickTop="1" thickBot="1" x14ac:dyDescent="0.3">
      <c r="B5360" s="31" t="s">
        <v>17</v>
      </c>
      <c r="C5360">
        <v>200</v>
      </c>
      <c r="D5360" s="5">
        <v>0</v>
      </c>
      <c r="E5360" s="5">
        <v>0</v>
      </c>
      <c r="F5360" s="5">
        <v>0</v>
      </c>
      <c r="G5360" s="5">
        <v>0</v>
      </c>
      <c r="H5360" s="5">
        <v>6174044.8100000005</v>
      </c>
      <c r="I5360" s="5">
        <v>7194683.5999999996</v>
      </c>
      <c r="J5360" s="12"/>
    </row>
    <row r="5361" spans="2:10" ht="16.5" thickTop="1" thickBot="1" x14ac:dyDescent="0.3">
      <c r="B5361" s="31" t="s">
        <v>18</v>
      </c>
      <c r="C5361">
        <v>220</v>
      </c>
      <c r="D5361" s="5">
        <v>0</v>
      </c>
      <c r="E5361" s="5">
        <v>0</v>
      </c>
      <c r="F5361" s="5">
        <v>0</v>
      </c>
      <c r="G5361" s="5">
        <v>0</v>
      </c>
      <c r="H5361" s="5">
        <v>4093116.4499999993</v>
      </c>
      <c r="I5361" s="5">
        <v>7490057.950000003</v>
      </c>
      <c r="J5361" s="12"/>
    </row>
    <row r="5362" spans="2:10" ht="16.5" thickTop="1" thickBot="1" x14ac:dyDescent="0.3">
      <c r="B5362" s="31" t="s">
        <v>19</v>
      </c>
      <c r="C5362">
        <v>500</v>
      </c>
      <c r="D5362" s="5">
        <v>0</v>
      </c>
      <c r="E5362" s="5">
        <v>0</v>
      </c>
      <c r="F5362" s="5">
        <v>0</v>
      </c>
      <c r="G5362" s="5">
        <v>0</v>
      </c>
      <c r="H5362" s="5">
        <v>6574927.6100000003</v>
      </c>
      <c r="I5362" s="5">
        <v>6809232.9400000004</v>
      </c>
      <c r="J5362" s="12"/>
    </row>
    <row r="5363" spans="2:10" ht="16.5" thickTop="1" thickBot="1" x14ac:dyDescent="0.3">
      <c r="B5363" s="30" t="s">
        <v>634</v>
      </c>
      <c r="D5363" s="5"/>
      <c r="E5363" s="5"/>
      <c r="F5363" s="5"/>
      <c r="G5363" s="5"/>
      <c r="H5363" s="5"/>
      <c r="I5363" s="5"/>
      <c r="J5363" s="12"/>
    </row>
    <row r="5364" spans="2:10" ht="16.5" thickTop="1" thickBot="1" x14ac:dyDescent="0.3">
      <c r="B5364" s="31" t="s">
        <v>15</v>
      </c>
      <c r="C5364">
        <v>100</v>
      </c>
      <c r="D5364" s="5">
        <v>0</v>
      </c>
      <c r="E5364" s="5">
        <v>0</v>
      </c>
      <c r="F5364" s="5">
        <v>0</v>
      </c>
      <c r="G5364" s="5">
        <v>0</v>
      </c>
      <c r="H5364" s="5">
        <v>307500</v>
      </c>
      <c r="I5364" s="5">
        <v>0</v>
      </c>
      <c r="J5364" s="12"/>
    </row>
    <row r="5365" spans="2:10" ht="16.5" thickTop="1" thickBot="1" x14ac:dyDescent="0.3">
      <c r="B5365" s="31" t="s">
        <v>16</v>
      </c>
      <c r="C5365">
        <v>135</v>
      </c>
      <c r="D5365" s="5">
        <v>0</v>
      </c>
      <c r="E5365" s="5">
        <v>0</v>
      </c>
      <c r="F5365" s="5">
        <v>0</v>
      </c>
      <c r="G5365" s="5">
        <v>0</v>
      </c>
      <c r="H5365" s="5">
        <v>15087355</v>
      </c>
      <c r="I5365" s="5">
        <v>926740</v>
      </c>
      <c r="J5365" s="12"/>
    </row>
    <row r="5366" spans="2:10" ht="16.5" thickTop="1" thickBot="1" x14ac:dyDescent="0.3">
      <c r="B5366" s="31" t="s">
        <v>17</v>
      </c>
      <c r="C5366">
        <v>200</v>
      </c>
      <c r="D5366" s="5">
        <v>0</v>
      </c>
      <c r="E5366" s="5">
        <v>0</v>
      </c>
      <c r="F5366" s="5">
        <v>0</v>
      </c>
      <c r="G5366" s="5">
        <v>0</v>
      </c>
      <c r="H5366" s="5">
        <v>14579855</v>
      </c>
      <c r="I5366" s="5">
        <v>892642.57</v>
      </c>
      <c r="J5366" s="12"/>
    </row>
    <row r="5367" spans="2:10" ht="16.5" thickTop="1" thickBot="1" x14ac:dyDescent="0.3">
      <c r="B5367" s="31" t="s">
        <v>18</v>
      </c>
      <c r="C5367">
        <v>220</v>
      </c>
      <c r="D5367" s="5">
        <v>0</v>
      </c>
      <c r="E5367" s="5">
        <v>0</v>
      </c>
      <c r="F5367" s="5">
        <v>0</v>
      </c>
      <c r="G5367" s="5">
        <v>0</v>
      </c>
      <c r="H5367" s="5">
        <v>507500</v>
      </c>
      <c r="I5367" s="5">
        <v>34097.430000000051</v>
      </c>
      <c r="J5367" s="12"/>
    </row>
    <row r="5368" spans="2:10" ht="16.5" thickTop="1" thickBot="1" x14ac:dyDescent="0.3">
      <c r="B5368" s="31" t="s">
        <v>19</v>
      </c>
      <c r="C5368">
        <v>500</v>
      </c>
      <c r="D5368" s="5">
        <v>0</v>
      </c>
      <c r="E5368" s="5">
        <v>0</v>
      </c>
      <c r="F5368" s="5">
        <v>0</v>
      </c>
      <c r="G5368" s="5">
        <v>0</v>
      </c>
      <c r="H5368" s="5">
        <v>14887355</v>
      </c>
      <c r="I5368" s="5">
        <v>585142.56999999995</v>
      </c>
      <c r="J5368" s="12"/>
    </row>
    <row r="5369" spans="2:10" ht="16.5" thickTop="1" thickBot="1" x14ac:dyDescent="0.3">
      <c r="B5369" s="30" t="s">
        <v>635</v>
      </c>
      <c r="D5369" s="5"/>
      <c r="E5369" s="5"/>
      <c r="F5369" s="5"/>
      <c r="G5369" s="5"/>
      <c r="H5369" s="5"/>
      <c r="I5369" s="5"/>
      <c r="J5369" s="12"/>
    </row>
    <row r="5370" spans="2:10" ht="16.5" thickTop="1" thickBot="1" x14ac:dyDescent="0.3">
      <c r="B5370" s="31" t="s">
        <v>15</v>
      </c>
      <c r="C5370">
        <v>100</v>
      </c>
      <c r="D5370" s="5">
        <v>0</v>
      </c>
      <c r="E5370" s="5">
        <v>0</v>
      </c>
      <c r="F5370" s="5">
        <v>0</v>
      </c>
      <c r="G5370" s="5">
        <v>0</v>
      </c>
      <c r="H5370" s="5">
        <v>7651.05</v>
      </c>
      <c r="I5370" s="5">
        <v>0</v>
      </c>
      <c r="J5370" s="12"/>
    </row>
    <row r="5371" spans="2:10" ht="16.5" thickTop="1" thickBot="1" x14ac:dyDescent="0.3">
      <c r="B5371" s="31" t="s">
        <v>16</v>
      </c>
      <c r="C5371">
        <v>135</v>
      </c>
      <c r="D5371" s="5">
        <v>0</v>
      </c>
      <c r="E5371" s="5">
        <v>0</v>
      </c>
      <c r="F5371" s="5">
        <v>0</v>
      </c>
      <c r="G5371" s="5">
        <v>0</v>
      </c>
      <c r="H5371" s="5">
        <v>1809362</v>
      </c>
      <c r="I5371" s="5">
        <v>1801208</v>
      </c>
      <c r="J5371" s="12"/>
    </row>
    <row r="5372" spans="2:10" ht="16.5" thickTop="1" thickBot="1" x14ac:dyDescent="0.3">
      <c r="B5372" s="31" t="s">
        <v>17</v>
      </c>
      <c r="C5372">
        <v>200</v>
      </c>
      <c r="D5372" s="5">
        <v>0</v>
      </c>
      <c r="E5372" s="5">
        <v>0</v>
      </c>
      <c r="F5372" s="5">
        <v>0</v>
      </c>
      <c r="G5372" s="5">
        <v>0</v>
      </c>
      <c r="H5372" s="5">
        <v>0</v>
      </c>
      <c r="I5372" s="5">
        <v>222889.23000000004</v>
      </c>
      <c r="J5372" s="12"/>
    </row>
    <row r="5373" spans="2:10" ht="16.5" thickTop="1" thickBot="1" x14ac:dyDescent="0.3">
      <c r="B5373" s="31" t="s">
        <v>18</v>
      </c>
      <c r="C5373">
        <v>220</v>
      </c>
      <c r="D5373" s="5">
        <v>0</v>
      </c>
      <c r="E5373" s="5">
        <v>0</v>
      </c>
      <c r="F5373" s="5">
        <v>0</v>
      </c>
      <c r="G5373" s="5">
        <v>0</v>
      </c>
      <c r="H5373" s="5">
        <v>1809362</v>
      </c>
      <c r="I5373" s="5">
        <v>1578318.77</v>
      </c>
      <c r="J5373" s="12"/>
    </row>
    <row r="5374" spans="2:10" ht="16.5" thickTop="1" thickBot="1" x14ac:dyDescent="0.3">
      <c r="B5374" s="31" t="s">
        <v>19</v>
      </c>
      <c r="C5374">
        <v>500</v>
      </c>
      <c r="D5374" s="5">
        <v>0</v>
      </c>
      <c r="E5374" s="5">
        <v>0</v>
      </c>
      <c r="F5374" s="5">
        <v>0</v>
      </c>
      <c r="G5374" s="5">
        <v>0</v>
      </c>
      <c r="H5374" s="5">
        <v>7651.05</v>
      </c>
      <c r="I5374" s="5">
        <v>215238.18</v>
      </c>
      <c r="J5374" s="12"/>
    </row>
    <row r="5375" spans="2:10" ht="16.5" thickTop="1" thickBot="1" x14ac:dyDescent="0.3">
      <c r="B5375" s="30" t="s">
        <v>636</v>
      </c>
      <c r="D5375" s="5"/>
      <c r="E5375" s="5"/>
      <c r="F5375" s="5"/>
      <c r="G5375" s="5"/>
      <c r="H5375" s="5"/>
      <c r="I5375" s="5"/>
      <c r="J5375" s="12"/>
    </row>
    <row r="5376" spans="2:10" ht="16.5" thickTop="1" thickBot="1" x14ac:dyDescent="0.3">
      <c r="B5376" s="31" t="s">
        <v>16</v>
      </c>
      <c r="C5376">
        <v>135</v>
      </c>
      <c r="D5376" s="5">
        <v>0</v>
      </c>
      <c r="E5376" s="5">
        <v>0</v>
      </c>
      <c r="F5376" s="5">
        <v>0</v>
      </c>
      <c r="G5376" s="5">
        <v>0</v>
      </c>
      <c r="H5376" s="5">
        <v>702585</v>
      </c>
      <c r="I5376" s="5">
        <v>602085</v>
      </c>
      <c r="J5376" s="12"/>
    </row>
    <row r="5377" spans="2:10" ht="16.5" thickTop="1" thickBot="1" x14ac:dyDescent="0.3">
      <c r="B5377" s="31" t="s">
        <v>18</v>
      </c>
      <c r="C5377">
        <v>220</v>
      </c>
      <c r="D5377" s="5">
        <v>0</v>
      </c>
      <c r="E5377" s="5">
        <v>0</v>
      </c>
      <c r="F5377" s="5">
        <v>0</v>
      </c>
      <c r="G5377" s="5">
        <v>0</v>
      </c>
      <c r="H5377" s="5">
        <v>702585</v>
      </c>
      <c r="I5377" s="5">
        <v>602085</v>
      </c>
      <c r="J5377" s="12"/>
    </row>
    <row r="5378" spans="2:10" ht="16.5" thickTop="1" thickBot="1" x14ac:dyDescent="0.3">
      <c r="B5378" s="30" t="s">
        <v>637</v>
      </c>
      <c r="D5378" s="5"/>
      <c r="E5378" s="5"/>
      <c r="F5378" s="5"/>
      <c r="G5378" s="5"/>
      <c r="H5378" s="5"/>
      <c r="I5378" s="5"/>
      <c r="J5378" s="12"/>
    </row>
    <row r="5379" spans="2:10" ht="16.5" thickTop="1" thickBot="1" x14ac:dyDescent="0.3">
      <c r="B5379" s="31" t="s">
        <v>15</v>
      </c>
      <c r="C5379">
        <v>100</v>
      </c>
      <c r="D5379" s="5">
        <v>0</v>
      </c>
      <c r="E5379" s="5">
        <v>0</v>
      </c>
      <c r="F5379" s="5">
        <v>0</v>
      </c>
      <c r="G5379" s="5">
        <v>0</v>
      </c>
      <c r="H5379" s="5">
        <v>0</v>
      </c>
      <c r="I5379" s="5">
        <v>111760.04</v>
      </c>
      <c r="J5379" s="12"/>
    </row>
    <row r="5380" spans="2:10" ht="16.5" thickTop="1" thickBot="1" x14ac:dyDescent="0.3">
      <c r="B5380" s="31" t="s">
        <v>16</v>
      </c>
      <c r="C5380">
        <v>135</v>
      </c>
      <c r="D5380" s="5">
        <v>0</v>
      </c>
      <c r="E5380" s="5">
        <v>0</v>
      </c>
      <c r="F5380" s="5">
        <v>0</v>
      </c>
      <c r="G5380" s="5">
        <v>0</v>
      </c>
      <c r="H5380" s="5">
        <v>592926</v>
      </c>
      <c r="I5380" s="5">
        <v>3369204</v>
      </c>
      <c r="J5380" s="12"/>
    </row>
    <row r="5381" spans="2:10" ht="16.5" thickTop="1" thickBot="1" x14ac:dyDescent="0.3">
      <c r="B5381" s="31" t="s">
        <v>17</v>
      </c>
      <c r="C5381">
        <v>200</v>
      </c>
      <c r="D5381" s="5">
        <v>0</v>
      </c>
      <c r="E5381" s="5">
        <v>0</v>
      </c>
      <c r="F5381" s="5">
        <v>0</v>
      </c>
      <c r="G5381" s="5">
        <v>0</v>
      </c>
      <c r="H5381" s="5">
        <v>234859.77000000002</v>
      </c>
      <c r="I5381" s="5">
        <v>485067.83</v>
      </c>
      <c r="J5381" s="12"/>
    </row>
    <row r="5382" spans="2:10" ht="16.5" thickTop="1" thickBot="1" x14ac:dyDescent="0.3">
      <c r="B5382" s="31" t="s">
        <v>18</v>
      </c>
      <c r="C5382">
        <v>220</v>
      </c>
      <c r="D5382" s="5">
        <v>0</v>
      </c>
      <c r="E5382" s="5">
        <v>0</v>
      </c>
      <c r="F5382" s="5">
        <v>0</v>
      </c>
      <c r="G5382" s="5">
        <v>0</v>
      </c>
      <c r="H5382" s="5">
        <v>358066.23</v>
      </c>
      <c r="I5382" s="5">
        <v>2884136.17</v>
      </c>
      <c r="J5382" s="12"/>
    </row>
    <row r="5383" spans="2:10" ht="16.5" thickTop="1" thickBot="1" x14ac:dyDescent="0.3">
      <c r="B5383" s="31" t="s">
        <v>19</v>
      </c>
      <c r="C5383">
        <v>500</v>
      </c>
      <c r="D5383" s="5">
        <v>0</v>
      </c>
      <c r="E5383" s="5">
        <v>0</v>
      </c>
      <c r="F5383" s="5">
        <v>0</v>
      </c>
      <c r="G5383" s="5">
        <v>0</v>
      </c>
      <c r="H5383" s="5">
        <v>234859.77</v>
      </c>
      <c r="I5383" s="5">
        <v>602359.31000000006</v>
      </c>
      <c r="J5383" s="12"/>
    </row>
    <row r="5384" spans="2:10" ht="16.5" thickTop="1" thickBot="1" x14ac:dyDescent="0.3">
      <c r="B5384" s="30" t="s">
        <v>638</v>
      </c>
      <c r="D5384" s="5"/>
      <c r="E5384" s="5"/>
      <c r="F5384" s="5"/>
      <c r="G5384" s="5"/>
      <c r="H5384" s="5"/>
      <c r="I5384" s="5"/>
      <c r="J5384" s="12"/>
    </row>
    <row r="5385" spans="2:10" ht="16.5" thickTop="1" thickBot="1" x14ac:dyDescent="0.3">
      <c r="B5385" s="31" t="s">
        <v>15</v>
      </c>
      <c r="C5385">
        <v>100</v>
      </c>
      <c r="D5385" s="5">
        <v>0</v>
      </c>
      <c r="E5385" s="5">
        <v>0</v>
      </c>
      <c r="F5385" s="5">
        <v>0</v>
      </c>
      <c r="G5385" s="5">
        <v>0</v>
      </c>
      <c r="H5385" s="5">
        <v>0</v>
      </c>
      <c r="I5385" s="5">
        <v>1929.39</v>
      </c>
      <c r="J5385" s="12"/>
    </row>
    <row r="5386" spans="2:10" ht="16.5" thickTop="1" thickBot="1" x14ac:dyDescent="0.3">
      <c r="B5386" s="31" t="s">
        <v>16</v>
      </c>
      <c r="C5386">
        <v>135</v>
      </c>
      <c r="D5386" s="5">
        <v>0</v>
      </c>
      <c r="E5386" s="5">
        <v>0</v>
      </c>
      <c r="F5386" s="5">
        <v>0</v>
      </c>
      <c r="G5386" s="5">
        <v>0</v>
      </c>
      <c r="H5386" s="5">
        <v>1337210</v>
      </c>
      <c r="I5386" s="5">
        <v>1055977.3700000001</v>
      </c>
      <c r="J5386" s="12"/>
    </row>
    <row r="5387" spans="2:10" ht="16.5" thickTop="1" thickBot="1" x14ac:dyDescent="0.3">
      <c r="B5387" s="31" t="s">
        <v>17</v>
      </c>
      <c r="C5387">
        <v>200</v>
      </c>
      <c r="D5387" s="5">
        <v>0</v>
      </c>
      <c r="E5387" s="5">
        <v>0</v>
      </c>
      <c r="F5387" s="5">
        <v>0</v>
      </c>
      <c r="G5387" s="5">
        <v>0</v>
      </c>
      <c r="H5387" s="5">
        <v>281232.63</v>
      </c>
      <c r="I5387" s="5">
        <v>1054047.98</v>
      </c>
      <c r="J5387" s="12"/>
    </row>
    <row r="5388" spans="2:10" ht="16.5" thickTop="1" thickBot="1" x14ac:dyDescent="0.3">
      <c r="B5388" s="31" t="s">
        <v>18</v>
      </c>
      <c r="C5388">
        <v>220</v>
      </c>
      <c r="D5388" s="5">
        <v>0</v>
      </c>
      <c r="E5388" s="5">
        <v>0</v>
      </c>
      <c r="F5388" s="5">
        <v>0</v>
      </c>
      <c r="G5388" s="5">
        <v>0</v>
      </c>
      <c r="H5388" s="5">
        <v>1055977.3700000001</v>
      </c>
      <c r="I5388" s="5">
        <v>1929.3900000001304</v>
      </c>
      <c r="J5388" s="12"/>
    </row>
    <row r="5389" spans="2:10" ht="16.5" thickTop="1" thickBot="1" x14ac:dyDescent="0.3">
      <c r="B5389" s="31" t="s">
        <v>19</v>
      </c>
      <c r="C5389">
        <v>500</v>
      </c>
      <c r="D5389" s="5">
        <v>0</v>
      </c>
      <c r="E5389" s="5">
        <v>0</v>
      </c>
      <c r="F5389" s="5">
        <v>0</v>
      </c>
      <c r="G5389" s="5">
        <v>0</v>
      </c>
      <c r="H5389" s="5">
        <v>281232.63</v>
      </c>
      <c r="I5389" s="5">
        <v>1055977.3700000001</v>
      </c>
      <c r="J5389" s="12"/>
    </row>
    <row r="5390" spans="2:10" ht="16.5" thickTop="1" thickBot="1" x14ac:dyDescent="0.3">
      <c r="B5390" s="30" t="s">
        <v>639</v>
      </c>
      <c r="D5390" s="5"/>
      <c r="E5390" s="5"/>
      <c r="F5390" s="5"/>
      <c r="G5390" s="5"/>
      <c r="H5390" s="5"/>
      <c r="I5390" s="5"/>
      <c r="J5390" s="12"/>
    </row>
    <row r="5391" spans="2:10" ht="16.5" thickTop="1" thickBot="1" x14ac:dyDescent="0.3">
      <c r="B5391" s="31" t="s">
        <v>16</v>
      </c>
      <c r="C5391">
        <v>135</v>
      </c>
      <c r="D5391" s="5">
        <v>0</v>
      </c>
      <c r="E5391" s="5">
        <v>0</v>
      </c>
      <c r="F5391" s="5">
        <v>0</v>
      </c>
      <c r="G5391" s="5">
        <v>0</v>
      </c>
      <c r="H5391" s="5">
        <v>0</v>
      </c>
      <c r="I5391" s="5">
        <v>1122000</v>
      </c>
      <c r="J5391" s="12"/>
    </row>
    <row r="5392" spans="2:10" ht="16.5" thickTop="1" thickBot="1" x14ac:dyDescent="0.3">
      <c r="B5392" s="31" t="s">
        <v>18</v>
      </c>
      <c r="C5392">
        <v>220</v>
      </c>
      <c r="D5392" s="5">
        <v>0</v>
      </c>
      <c r="E5392" s="5">
        <v>0</v>
      </c>
      <c r="F5392" s="5">
        <v>0</v>
      </c>
      <c r="G5392" s="5">
        <v>0</v>
      </c>
      <c r="H5392" s="5">
        <v>0</v>
      </c>
      <c r="I5392" s="5">
        <v>1122000</v>
      </c>
      <c r="J5392" s="12"/>
    </row>
    <row r="5393" spans="2:10" ht="16.5" thickTop="1" thickBot="1" x14ac:dyDescent="0.3">
      <c r="B5393" s="30" t="s">
        <v>33</v>
      </c>
      <c r="D5393" s="5"/>
      <c r="E5393" s="5"/>
      <c r="F5393" s="5"/>
      <c r="G5393" s="5"/>
      <c r="H5393" s="5"/>
      <c r="I5393" s="5"/>
      <c r="J5393" s="12"/>
    </row>
    <row r="5394" spans="2:10" ht="16.5" thickTop="1" thickBot="1" x14ac:dyDescent="0.3">
      <c r="B5394" s="31" t="s">
        <v>15</v>
      </c>
      <c r="C5394">
        <v>100</v>
      </c>
      <c r="D5394" s="5">
        <v>0</v>
      </c>
      <c r="E5394" s="5">
        <v>0</v>
      </c>
      <c r="F5394" s="5">
        <v>294831.69999999995</v>
      </c>
      <c r="G5394" s="5">
        <v>246749.16999999998</v>
      </c>
      <c r="H5394" s="5">
        <v>0</v>
      </c>
      <c r="I5394" s="5">
        <v>0</v>
      </c>
      <c r="J5394" s="12"/>
    </row>
    <row r="5395" spans="2:10" ht="16.5" thickTop="1" thickBot="1" x14ac:dyDescent="0.3">
      <c r="B5395" s="31" t="s">
        <v>16</v>
      </c>
      <c r="C5395">
        <v>135</v>
      </c>
      <c r="D5395" s="5">
        <v>0</v>
      </c>
      <c r="E5395" s="5">
        <v>0</v>
      </c>
      <c r="F5395" s="5">
        <v>2532445</v>
      </c>
      <c r="G5395" s="5">
        <v>82737795.519999996</v>
      </c>
      <c r="H5395" s="5">
        <v>53622.99</v>
      </c>
      <c r="I5395" s="5">
        <v>0</v>
      </c>
      <c r="J5395" s="12"/>
    </row>
    <row r="5396" spans="2:10" ht="16.5" thickTop="1" thickBot="1" x14ac:dyDescent="0.3">
      <c r="B5396" s="31" t="s">
        <v>17</v>
      </c>
      <c r="C5396">
        <v>200</v>
      </c>
      <c r="D5396" s="5">
        <v>0</v>
      </c>
      <c r="E5396" s="5">
        <v>0</v>
      </c>
      <c r="F5396" s="5">
        <v>2237613.2999999998</v>
      </c>
      <c r="G5396" s="5">
        <v>82639082.530000001</v>
      </c>
      <c r="H5396" s="5">
        <v>53622.99</v>
      </c>
      <c r="I5396" s="5">
        <v>0</v>
      </c>
      <c r="J5396" s="12"/>
    </row>
    <row r="5397" spans="2:10" ht="16.5" thickTop="1" thickBot="1" x14ac:dyDescent="0.3">
      <c r="B5397" s="31" t="s">
        <v>18</v>
      </c>
      <c r="C5397">
        <v>220</v>
      </c>
      <c r="D5397" s="5">
        <v>0</v>
      </c>
      <c r="E5397" s="5">
        <v>0</v>
      </c>
      <c r="F5397" s="5">
        <v>294831.70000000019</v>
      </c>
      <c r="G5397" s="5">
        <v>98712.989999994636</v>
      </c>
      <c r="H5397" s="5">
        <v>0</v>
      </c>
      <c r="I5397" s="5">
        <v>0</v>
      </c>
      <c r="J5397" s="12"/>
    </row>
    <row r="5398" spans="2:10" ht="16.5" thickTop="1" thickBot="1" x14ac:dyDescent="0.3">
      <c r="B5398" s="29" t="s">
        <v>640</v>
      </c>
      <c r="D5398" s="5"/>
      <c r="E5398" s="5"/>
      <c r="F5398" s="5"/>
      <c r="G5398" s="5"/>
      <c r="H5398" s="5"/>
      <c r="I5398" s="5"/>
      <c r="J5398" s="12"/>
    </row>
    <row r="5399" spans="2:10" ht="16.5" thickTop="1" thickBot="1" x14ac:dyDescent="0.3">
      <c r="B5399" s="30" t="s">
        <v>480</v>
      </c>
      <c r="D5399" s="5"/>
      <c r="E5399" s="5"/>
      <c r="F5399" s="5"/>
      <c r="G5399" s="5"/>
      <c r="H5399" s="5"/>
      <c r="I5399" s="5"/>
      <c r="J5399" s="12"/>
    </row>
    <row r="5400" spans="2:10" ht="16.5" thickTop="1" thickBot="1" x14ac:dyDescent="0.3">
      <c r="B5400" s="31" t="s">
        <v>15</v>
      </c>
      <c r="C5400">
        <v>100</v>
      </c>
      <c r="D5400" s="5">
        <v>0</v>
      </c>
      <c r="E5400" s="5">
        <v>0</v>
      </c>
      <c r="F5400" s="5">
        <v>0</v>
      </c>
      <c r="G5400" s="5">
        <v>0</v>
      </c>
      <c r="H5400" s="5">
        <v>0</v>
      </c>
      <c r="I5400" s="5">
        <v>5231169.6399999997</v>
      </c>
      <c r="J5400" s="12"/>
    </row>
    <row r="5401" spans="2:10" ht="16.5" thickTop="1" thickBot="1" x14ac:dyDescent="0.3">
      <c r="B5401" s="31" t="s">
        <v>16</v>
      </c>
      <c r="C5401">
        <v>135</v>
      </c>
      <c r="D5401" s="5">
        <v>0</v>
      </c>
      <c r="E5401" s="5">
        <v>0</v>
      </c>
      <c r="F5401" s="5">
        <v>0</v>
      </c>
      <c r="G5401" s="5">
        <v>0</v>
      </c>
      <c r="H5401" s="5">
        <v>0</v>
      </c>
      <c r="I5401" s="5">
        <v>4732000</v>
      </c>
      <c r="J5401" s="12"/>
    </row>
    <row r="5402" spans="2:10" ht="16.5" thickTop="1" thickBot="1" x14ac:dyDescent="0.3">
      <c r="B5402" s="31" t="s">
        <v>17</v>
      </c>
      <c r="C5402">
        <v>200</v>
      </c>
      <c r="D5402" s="5">
        <v>0</v>
      </c>
      <c r="E5402" s="5">
        <v>0</v>
      </c>
      <c r="F5402" s="5">
        <v>0</v>
      </c>
      <c r="G5402" s="5">
        <v>0</v>
      </c>
      <c r="H5402" s="5">
        <v>0</v>
      </c>
      <c r="I5402" s="5">
        <v>4732000</v>
      </c>
      <c r="J5402" s="12"/>
    </row>
    <row r="5403" spans="2:10" ht="16.5" thickTop="1" thickBot="1" x14ac:dyDescent="0.3">
      <c r="B5403" s="31" t="s">
        <v>19</v>
      </c>
      <c r="C5403">
        <v>500</v>
      </c>
      <c r="D5403" s="5">
        <v>0</v>
      </c>
      <c r="E5403" s="5">
        <v>0</v>
      </c>
      <c r="F5403" s="5">
        <v>0</v>
      </c>
      <c r="G5403" s="5">
        <v>0</v>
      </c>
      <c r="H5403" s="5">
        <v>0</v>
      </c>
      <c r="I5403" s="5">
        <v>9963169.6399999987</v>
      </c>
      <c r="J5403" s="12"/>
    </row>
    <row r="5404" spans="2:10" ht="16.5" thickTop="1" thickBot="1" x14ac:dyDescent="0.3">
      <c r="B5404" s="30" t="s">
        <v>641</v>
      </c>
      <c r="D5404" s="5"/>
      <c r="E5404" s="5"/>
      <c r="F5404" s="5"/>
      <c r="G5404" s="5"/>
      <c r="H5404" s="5"/>
      <c r="I5404" s="5"/>
      <c r="J5404" s="12"/>
    </row>
    <row r="5405" spans="2:10" ht="16.5" thickTop="1" thickBot="1" x14ac:dyDescent="0.3">
      <c r="B5405" s="31" t="s">
        <v>15</v>
      </c>
      <c r="C5405">
        <v>100</v>
      </c>
      <c r="D5405" s="5">
        <v>12480438.189999999</v>
      </c>
      <c r="E5405" s="5">
        <v>10492879.32</v>
      </c>
      <c r="F5405" s="5">
        <v>21266896.399999999</v>
      </c>
      <c r="G5405" s="5">
        <v>16059067.329999998</v>
      </c>
      <c r="H5405" s="5">
        <v>6636295.8300000001</v>
      </c>
      <c r="I5405" s="5">
        <v>6758483.8300000001</v>
      </c>
      <c r="J5405" s="12"/>
    </row>
    <row r="5406" spans="2:10" ht="16.5" thickTop="1" thickBot="1" x14ac:dyDescent="0.3">
      <c r="B5406" s="31" t="s">
        <v>16</v>
      </c>
      <c r="C5406">
        <v>135</v>
      </c>
      <c r="D5406" s="5">
        <v>10050000</v>
      </c>
      <c r="E5406" s="5">
        <v>9300000</v>
      </c>
      <c r="F5406" s="5">
        <v>9559047</v>
      </c>
      <c r="G5406" s="5">
        <v>12008014</v>
      </c>
      <c r="H5406" s="5">
        <v>6692527</v>
      </c>
      <c r="I5406" s="5">
        <v>6041700.0099999998</v>
      </c>
      <c r="J5406" s="12"/>
    </row>
    <row r="5407" spans="2:10" ht="16.5" thickTop="1" thickBot="1" x14ac:dyDescent="0.3">
      <c r="B5407" s="31" t="s">
        <v>17</v>
      </c>
      <c r="C5407">
        <v>200</v>
      </c>
      <c r="D5407" s="5">
        <v>4536133.71</v>
      </c>
      <c r="E5407" s="5">
        <v>2240852.5099999998</v>
      </c>
      <c r="F5407" s="5">
        <v>1351032.43</v>
      </c>
      <c r="G5407" s="5">
        <v>5315488.8599999994</v>
      </c>
      <c r="H5407" s="5">
        <v>650826.99</v>
      </c>
      <c r="I5407" s="5">
        <v>0</v>
      </c>
      <c r="J5407" s="12"/>
    </row>
    <row r="5408" spans="2:10" ht="16.5" thickTop="1" thickBot="1" x14ac:dyDescent="0.3">
      <c r="B5408" s="31" t="s">
        <v>18</v>
      </c>
      <c r="C5408">
        <v>220</v>
      </c>
      <c r="D5408" s="5">
        <v>5513866.29</v>
      </c>
      <c r="E5408" s="5">
        <v>7059147.4900000002</v>
      </c>
      <c r="F5408" s="5">
        <v>8208014.5700000003</v>
      </c>
      <c r="G5408" s="5">
        <v>6692525.1400000006</v>
      </c>
      <c r="H5408" s="5">
        <v>6041700.0099999998</v>
      </c>
      <c r="I5408" s="5">
        <v>6041700.0099999998</v>
      </c>
      <c r="J5408" s="12"/>
    </row>
    <row r="5409" spans="2:10" ht="16.5" thickTop="1" thickBot="1" x14ac:dyDescent="0.3">
      <c r="B5409" s="31" t="s">
        <v>19</v>
      </c>
      <c r="C5409">
        <v>500</v>
      </c>
      <c r="D5409" s="5">
        <v>16565337.07</v>
      </c>
      <c r="E5409" s="5">
        <v>253293.64</v>
      </c>
      <c r="F5409" s="5">
        <v>16361061.510000002</v>
      </c>
      <c r="G5409" s="5">
        <v>134899.79</v>
      </c>
      <c r="H5409" s="5">
        <v>597075.77</v>
      </c>
      <c r="I5409" s="5">
        <v>122188</v>
      </c>
      <c r="J5409" s="12"/>
    </row>
    <row r="5410" spans="2:10" ht="16.5" thickTop="1" thickBot="1" x14ac:dyDescent="0.3">
      <c r="B5410" s="30" t="s">
        <v>38</v>
      </c>
      <c r="D5410" s="5"/>
      <c r="E5410" s="5"/>
      <c r="F5410" s="5"/>
      <c r="G5410" s="5"/>
      <c r="H5410" s="5"/>
      <c r="I5410" s="5"/>
      <c r="J5410" s="12"/>
    </row>
    <row r="5411" spans="2:10" ht="16.5" thickTop="1" thickBot="1" x14ac:dyDescent="0.3">
      <c r="B5411" s="31" t="s">
        <v>15</v>
      </c>
      <c r="C5411">
        <v>100</v>
      </c>
      <c r="D5411" s="5">
        <v>654127.68000000005</v>
      </c>
      <c r="E5411" s="5">
        <v>425575.02</v>
      </c>
      <c r="F5411" s="5">
        <v>-102239.25</v>
      </c>
      <c r="G5411" s="5">
        <v>-8111.7000000000044</v>
      </c>
      <c r="H5411" s="5">
        <v>17976</v>
      </c>
      <c r="I5411" s="5">
        <v>419950.66999999993</v>
      </c>
      <c r="J5411" s="12"/>
    </row>
    <row r="5412" spans="2:10" ht="16.5" thickTop="1" thickBot="1" x14ac:dyDescent="0.3">
      <c r="B5412" s="31" t="s">
        <v>16</v>
      </c>
      <c r="C5412">
        <v>135</v>
      </c>
      <c r="D5412" s="5">
        <v>73024862</v>
      </c>
      <c r="E5412" s="5">
        <v>97000000</v>
      </c>
      <c r="F5412" s="5">
        <v>89885456</v>
      </c>
      <c r="G5412" s="5">
        <v>96224527</v>
      </c>
      <c r="H5412" s="5">
        <v>90000000</v>
      </c>
      <c r="I5412" s="5">
        <v>90000000</v>
      </c>
      <c r="J5412" s="12"/>
    </row>
    <row r="5413" spans="2:10" ht="16.5" thickTop="1" thickBot="1" x14ac:dyDescent="0.3">
      <c r="B5413" s="31" t="s">
        <v>17</v>
      </c>
      <c r="C5413">
        <v>200</v>
      </c>
      <c r="D5413" s="5">
        <v>72675092.739999995</v>
      </c>
      <c r="E5413" s="5">
        <v>83789168.400000006</v>
      </c>
      <c r="F5413" s="5">
        <v>83841525.600000009</v>
      </c>
      <c r="G5413" s="5">
        <v>90257916.180000007</v>
      </c>
      <c r="H5413" s="5">
        <v>86151310.190000013</v>
      </c>
      <c r="I5413" s="5">
        <v>71647206.420000002</v>
      </c>
      <c r="J5413" s="12"/>
    </row>
    <row r="5414" spans="2:10" ht="16.5" thickTop="1" thickBot="1" x14ac:dyDescent="0.3">
      <c r="B5414" s="31" t="s">
        <v>18</v>
      </c>
      <c r="C5414">
        <v>220</v>
      </c>
      <c r="D5414" s="5">
        <v>349769.26000000536</v>
      </c>
      <c r="E5414" s="5">
        <v>13210831.599999994</v>
      </c>
      <c r="F5414" s="5">
        <v>6043930.3999999911</v>
      </c>
      <c r="G5414" s="5">
        <v>5966610.8199999928</v>
      </c>
      <c r="H5414" s="5">
        <v>3848689.8099999875</v>
      </c>
      <c r="I5414" s="5">
        <v>18352793.579999998</v>
      </c>
      <c r="J5414" s="12"/>
    </row>
    <row r="5415" spans="2:10" ht="16.5" thickTop="1" thickBot="1" x14ac:dyDescent="0.3">
      <c r="B5415" s="31" t="s">
        <v>19</v>
      </c>
      <c r="C5415">
        <v>500</v>
      </c>
      <c r="D5415" s="5">
        <v>75187003.670000002</v>
      </c>
      <c r="E5415" s="5">
        <v>85671804.120000005</v>
      </c>
      <c r="F5415" s="5">
        <v>88310201.989999995</v>
      </c>
      <c r="G5415" s="5">
        <v>95152575.86999999</v>
      </c>
      <c r="H5415" s="5">
        <v>93305093.060000002</v>
      </c>
      <c r="I5415" s="5">
        <v>75758947.780000001</v>
      </c>
      <c r="J5415" s="12"/>
    </row>
    <row r="5416" spans="2:10" ht="16.5" thickTop="1" thickBot="1" x14ac:dyDescent="0.3">
      <c r="B5416" s="30" t="s">
        <v>606</v>
      </c>
      <c r="D5416" s="5"/>
      <c r="E5416" s="5"/>
      <c r="F5416" s="5"/>
      <c r="G5416" s="5"/>
      <c r="H5416" s="5"/>
      <c r="I5416" s="5"/>
      <c r="J5416" s="12"/>
    </row>
    <row r="5417" spans="2:10" ht="16.5" thickTop="1" thickBot="1" x14ac:dyDescent="0.3">
      <c r="B5417" s="31" t="s">
        <v>15</v>
      </c>
      <c r="C5417">
        <v>100</v>
      </c>
      <c r="D5417" s="5">
        <v>0</v>
      </c>
      <c r="E5417" s="5">
        <v>0</v>
      </c>
      <c r="F5417" s="5">
        <v>0</v>
      </c>
      <c r="G5417" s="5">
        <v>0</v>
      </c>
      <c r="H5417" s="5">
        <v>0</v>
      </c>
      <c r="I5417" s="5">
        <v>-7727.3800000000047</v>
      </c>
      <c r="J5417" s="12"/>
    </row>
    <row r="5418" spans="2:10" ht="16.5" thickTop="1" thickBot="1" x14ac:dyDescent="0.3">
      <c r="B5418" s="31" t="s">
        <v>16</v>
      </c>
      <c r="C5418">
        <v>135</v>
      </c>
      <c r="D5418" s="5">
        <v>0</v>
      </c>
      <c r="E5418" s="5">
        <v>0</v>
      </c>
      <c r="F5418" s="5">
        <v>0</v>
      </c>
      <c r="G5418" s="5">
        <v>0</v>
      </c>
      <c r="H5418" s="5">
        <v>51405551</v>
      </c>
      <c r="I5418" s="5">
        <v>37362768.539999999</v>
      </c>
      <c r="J5418" s="12"/>
    </row>
    <row r="5419" spans="2:10" ht="16.5" thickTop="1" thickBot="1" x14ac:dyDescent="0.3">
      <c r="B5419" s="31" t="s">
        <v>17</v>
      </c>
      <c r="C5419">
        <v>200</v>
      </c>
      <c r="D5419" s="5">
        <v>0</v>
      </c>
      <c r="E5419" s="5">
        <v>0</v>
      </c>
      <c r="F5419" s="5">
        <v>0</v>
      </c>
      <c r="G5419" s="5">
        <v>0</v>
      </c>
      <c r="H5419" s="5">
        <v>14042781.93</v>
      </c>
      <c r="I5419" s="5">
        <v>6427077.7400000021</v>
      </c>
      <c r="J5419" s="12"/>
    </row>
    <row r="5420" spans="2:10" ht="16.5" thickTop="1" thickBot="1" x14ac:dyDescent="0.3">
      <c r="B5420" s="31" t="s">
        <v>18</v>
      </c>
      <c r="C5420">
        <v>220</v>
      </c>
      <c r="D5420" s="5">
        <v>0</v>
      </c>
      <c r="E5420" s="5">
        <v>0</v>
      </c>
      <c r="F5420" s="5">
        <v>0</v>
      </c>
      <c r="G5420" s="5">
        <v>0</v>
      </c>
      <c r="H5420" s="5">
        <v>37362769.07</v>
      </c>
      <c r="I5420" s="5">
        <v>30935690.799999997</v>
      </c>
      <c r="J5420" s="12"/>
    </row>
    <row r="5421" spans="2:10" ht="16.5" thickTop="1" thickBot="1" x14ac:dyDescent="0.3">
      <c r="B5421" s="31" t="s">
        <v>19</v>
      </c>
      <c r="C5421">
        <v>500</v>
      </c>
      <c r="D5421" s="5">
        <v>0</v>
      </c>
      <c r="E5421" s="5">
        <v>0</v>
      </c>
      <c r="F5421" s="5">
        <v>0</v>
      </c>
      <c r="G5421" s="5">
        <v>0</v>
      </c>
      <c r="H5421" s="5">
        <v>14042781.93</v>
      </c>
      <c r="I5421" s="5">
        <v>6419350.3600000003</v>
      </c>
      <c r="J5421" s="12"/>
    </row>
    <row r="5422" spans="2:10" ht="16.5" thickTop="1" thickBot="1" x14ac:dyDescent="0.3">
      <c r="B5422" s="30" t="s">
        <v>607</v>
      </c>
      <c r="D5422" s="5"/>
      <c r="E5422" s="5"/>
      <c r="F5422" s="5"/>
      <c r="G5422" s="5"/>
      <c r="H5422" s="5"/>
      <c r="I5422" s="5"/>
      <c r="J5422" s="12"/>
    </row>
    <row r="5423" spans="2:10" ht="16.5" thickTop="1" thickBot="1" x14ac:dyDescent="0.3">
      <c r="B5423" s="31" t="s">
        <v>15</v>
      </c>
      <c r="C5423">
        <v>100</v>
      </c>
      <c r="D5423" s="5">
        <v>0</v>
      </c>
      <c r="E5423" s="5">
        <v>0</v>
      </c>
      <c r="F5423" s="5">
        <v>0</v>
      </c>
      <c r="G5423" s="5">
        <v>0</v>
      </c>
      <c r="H5423" s="5">
        <v>0</v>
      </c>
      <c r="I5423" s="5">
        <v>263549.94</v>
      </c>
      <c r="J5423" s="12"/>
    </row>
    <row r="5424" spans="2:10" ht="16.5" thickTop="1" thickBot="1" x14ac:dyDescent="0.3">
      <c r="B5424" s="31" t="s">
        <v>16</v>
      </c>
      <c r="C5424">
        <v>135</v>
      </c>
      <c r="D5424" s="5">
        <v>0</v>
      </c>
      <c r="E5424" s="5">
        <v>0</v>
      </c>
      <c r="F5424" s="5">
        <v>0</v>
      </c>
      <c r="G5424" s="5">
        <v>0</v>
      </c>
      <c r="H5424" s="5">
        <v>68859698</v>
      </c>
      <c r="I5424" s="5">
        <v>44341126</v>
      </c>
      <c r="J5424" s="12"/>
    </row>
    <row r="5425" spans="2:10" ht="16.5" thickTop="1" thickBot="1" x14ac:dyDescent="0.3">
      <c r="B5425" s="31" t="s">
        <v>17</v>
      </c>
      <c r="C5425">
        <v>200</v>
      </c>
      <c r="D5425" s="5">
        <v>0</v>
      </c>
      <c r="E5425" s="5">
        <v>0</v>
      </c>
      <c r="F5425" s="5">
        <v>0</v>
      </c>
      <c r="G5425" s="5">
        <v>0</v>
      </c>
      <c r="H5425" s="5">
        <v>24518572</v>
      </c>
      <c r="I5425" s="5">
        <v>4009159.16</v>
      </c>
      <c r="J5425" s="12"/>
    </row>
    <row r="5426" spans="2:10" ht="16.5" thickTop="1" thickBot="1" x14ac:dyDescent="0.3">
      <c r="B5426" s="31" t="s">
        <v>18</v>
      </c>
      <c r="C5426">
        <v>220</v>
      </c>
      <c r="D5426" s="5">
        <v>0</v>
      </c>
      <c r="E5426" s="5">
        <v>0</v>
      </c>
      <c r="F5426" s="5">
        <v>0</v>
      </c>
      <c r="G5426" s="5">
        <v>0</v>
      </c>
      <c r="H5426" s="5">
        <v>44341126</v>
      </c>
      <c r="I5426" s="5">
        <v>40331966.840000004</v>
      </c>
      <c r="J5426" s="12"/>
    </row>
    <row r="5427" spans="2:10" ht="16.5" thickTop="1" thickBot="1" x14ac:dyDescent="0.3">
      <c r="B5427" s="31" t="s">
        <v>19</v>
      </c>
      <c r="C5427">
        <v>500</v>
      </c>
      <c r="D5427" s="5">
        <v>0</v>
      </c>
      <c r="E5427" s="5">
        <v>0</v>
      </c>
      <c r="F5427" s="5">
        <v>0</v>
      </c>
      <c r="G5427" s="5">
        <v>0</v>
      </c>
      <c r="H5427" s="5">
        <v>25150220.210000001</v>
      </c>
      <c r="I5427" s="5">
        <v>4748709.0999999996</v>
      </c>
      <c r="J5427" s="12"/>
    </row>
    <row r="5428" spans="2:10" ht="16.5" thickTop="1" thickBot="1" x14ac:dyDescent="0.3">
      <c r="B5428" s="30" t="s">
        <v>40</v>
      </c>
      <c r="D5428" s="5"/>
      <c r="E5428" s="5"/>
      <c r="F5428" s="5"/>
      <c r="G5428" s="5"/>
      <c r="H5428" s="5"/>
      <c r="I5428" s="5"/>
      <c r="J5428" s="12"/>
    </row>
    <row r="5429" spans="2:10" ht="16.5" thickTop="1" thickBot="1" x14ac:dyDescent="0.3">
      <c r="B5429" s="31" t="s">
        <v>15</v>
      </c>
      <c r="C5429">
        <v>100</v>
      </c>
      <c r="D5429" s="5">
        <v>0</v>
      </c>
      <c r="E5429" s="5">
        <v>0</v>
      </c>
      <c r="F5429" s="5">
        <v>0</v>
      </c>
      <c r="G5429" s="5">
        <v>0</v>
      </c>
      <c r="H5429" s="5">
        <v>1430545</v>
      </c>
      <c r="I5429" s="5">
        <v>31428846.829999998</v>
      </c>
      <c r="J5429" s="12"/>
    </row>
    <row r="5430" spans="2:10" ht="16.5" thickTop="1" thickBot="1" x14ac:dyDescent="0.3">
      <c r="B5430" s="31" t="s">
        <v>16</v>
      </c>
      <c r="C5430">
        <v>135</v>
      </c>
      <c r="D5430" s="5">
        <v>0</v>
      </c>
      <c r="E5430" s="5">
        <v>0</v>
      </c>
      <c r="F5430" s="5">
        <v>0</v>
      </c>
      <c r="G5430" s="5">
        <v>0</v>
      </c>
      <c r="H5430" s="5">
        <v>14073716</v>
      </c>
      <c r="I5430" s="5">
        <v>45676045.5</v>
      </c>
      <c r="J5430" s="12"/>
    </row>
    <row r="5431" spans="2:10" ht="16.5" thickTop="1" thickBot="1" x14ac:dyDescent="0.3">
      <c r="B5431" s="31" t="s">
        <v>17</v>
      </c>
      <c r="C5431">
        <v>200</v>
      </c>
      <c r="D5431" s="5">
        <v>0</v>
      </c>
      <c r="E5431" s="5">
        <v>0</v>
      </c>
      <c r="F5431" s="5">
        <v>0</v>
      </c>
      <c r="G5431" s="5">
        <v>0</v>
      </c>
      <c r="H5431" s="5">
        <v>12643171</v>
      </c>
      <c r="I5431" s="5">
        <v>14260390.330000002</v>
      </c>
      <c r="J5431" s="12"/>
    </row>
    <row r="5432" spans="2:10" ht="16.5" thickTop="1" thickBot="1" x14ac:dyDescent="0.3">
      <c r="B5432" s="31" t="s">
        <v>18</v>
      </c>
      <c r="C5432">
        <v>220</v>
      </c>
      <c r="D5432" s="5">
        <v>0</v>
      </c>
      <c r="E5432" s="5">
        <v>0</v>
      </c>
      <c r="F5432" s="5">
        <v>0</v>
      </c>
      <c r="G5432" s="5">
        <v>0</v>
      </c>
      <c r="H5432" s="5">
        <v>1430545</v>
      </c>
      <c r="I5432" s="5">
        <v>31415655.169999998</v>
      </c>
      <c r="J5432" s="12"/>
    </row>
    <row r="5433" spans="2:10" ht="16.5" thickTop="1" thickBot="1" x14ac:dyDescent="0.3">
      <c r="B5433" s="31" t="s">
        <v>19</v>
      </c>
      <c r="C5433">
        <v>500</v>
      </c>
      <c r="D5433" s="5">
        <v>0</v>
      </c>
      <c r="E5433" s="5">
        <v>0</v>
      </c>
      <c r="F5433" s="5">
        <v>0</v>
      </c>
      <c r="G5433" s="5">
        <v>0</v>
      </c>
      <c r="H5433" s="5">
        <v>0</v>
      </c>
      <c r="I5433" s="5">
        <v>13191.16</v>
      </c>
      <c r="J5433" s="12"/>
    </row>
    <row r="5434" spans="2:10" ht="16.5" thickTop="1" thickBot="1" x14ac:dyDescent="0.3">
      <c r="B5434" s="30" t="s">
        <v>608</v>
      </c>
      <c r="D5434" s="5"/>
      <c r="E5434" s="5"/>
      <c r="F5434" s="5"/>
      <c r="G5434" s="5"/>
      <c r="H5434" s="5"/>
      <c r="I5434" s="5"/>
      <c r="J5434" s="12"/>
    </row>
    <row r="5435" spans="2:10" ht="16.5" thickTop="1" thickBot="1" x14ac:dyDescent="0.3">
      <c r="B5435" s="31" t="s">
        <v>15</v>
      </c>
      <c r="C5435">
        <v>100</v>
      </c>
      <c r="D5435" s="5">
        <v>0</v>
      </c>
      <c r="E5435" s="5">
        <v>0</v>
      </c>
      <c r="F5435" s="5">
        <v>0</v>
      </c>
      <c r="G5435" s="5">
        <v>0</v>
      </c>
      <c r="H5435" s="5">
        <v>0</v>
      </c>
      <c r="I5435" s="5">
        <v>-11000</v>
      </c>
      <c r="J5435" s="12"/>
    </row>
    <row r="5436" spans="2:10" ht="16.5" thickTop="1" thickBot="1" x14ac:dyDescent="0.3">
      <c r="B5436" s="31" t="s">
        <v>16</v>
      </c>
      <c r="C5436">
        <v>135</v>
      </c>
      <c r="D5436" s="5">
        <v>0</v>
      </c>
      <c r="E5436" s="5">
        <v>0</v>
      </c>
      <c r="F5436" s="5">
        <v>0</v>
      </c>
      <c r="G5436" s="5">
        <v>0</v>
      </c>
      <c r="H5436" s="5">
        <v>2722503</v>
      </c>
      <c r="I5436" s="5">
        <v>1362712.72</v>
      </c>
      <c r="J5436" s="12"/>
    </row>
    <row r="5437" spans="2:10" ht="16.5" thickTop="1" thickBot="1" x14ac:dyDescent="0.3">
      <c r="B5437" s="31" t="s">
        <v>17</v>
      </c>
      <c r="C5437">
        <v>200</v>
      </c>
      <c r="D5437" s="5">
        <v>0</v>
      </c>
      <c r="E5437" s="5">
        <v>0</v>
      </c>
      <c r="F5437" s="5">
        <v>0</v>
      </c>
      <c r="G5437" s="5">
        <v>0</v>
      </c>
      <c r="H5437" s="5">
        <v>1209789.56</v>
      </c>
      <c r="I5437" s="5">
        <v>93145</v>
      </c>
      <c r="J5437" s="12"/>
    </row>
    <row r="5438" spans="2:10" ht="16.5" thickTop="1" thickBot="1" x14ac:dyDescent="0.3">
      <c r="B5438" s="31" t="s">
        <v>18</v>
      </c>
      <c r="C5438">
        <v>220</v>
      </c>
      <c r="D5438" s="5">
        <v>0</v>
      </c>
      <c r="E5438" s="5">
        <v>0</v>
      </c>
      <c r="F5438" s="5">
        <v>0</v>
      </c>
      <c r="G5438" s="5">
        <v>0</v>
      </c>
      <c r="H5438" s="5">
        <v>1512713.44</v>
      </c>
      <c r="I5438" s="5">
        <v>1269567.72</v>
      </c>
      <c r="J5438" s="12"/>
    </row>
    <row r="5439" spans="2:10" ht="16.5" thickTop="1" thickBot="1" x14ac:dyDescent="0.3">
      <c r="B5439" s="31" t="s">
        <v>19</v>
      </c>
      <c r="C5439">
        <v>500</v>
      </c>
      <c r="D5439" s="5">
        <v>0</v>
      </c>
      <c r="E5439" s="5">
        <v>0</v>
      </c>
      <c r="F5439" s="5">
        <v>0</v>
      </c>
      <c r="G5439" s="5">
        <v>0</v>
      </c>
      <c r="H5439" s="5">
        <v>1209789.56</v>
      </c>
      <c r="I5439" s="5">
        <v>82145</v>
      </c>
      <c r="J5439" s="12"/>
    </row>
    <row r="5440" spans="2:10" ht="16.5" thickTop="1" thickBot="1" x14ac:dyDescent="0.3">
      <c r="B5440" s="30" t="s">
        <v>642</v>
      </c>
      <c r="D5440" s="5"/>
      <c r="E5440" s="5"/>
      <c r="F5440" s="5"/>
      <c r="G5440" s="5"/>
      <c r="H5440" s="5"/>
      <c r="I5440" s="5"/>
      <c r="J5440" s="12"/>
    </row>
    <row r="5441" spans="2:10" ht="16.5" thickTop="1" thickBot="1" x14ac:dyDescent="0.3">
      <c r="B5441" s="31" t="s">
        <v>16</v>
      </c>
      <c r="C5441">
        <v>135</v>
      </c>
      <c r="D5441" s="5">
        <v>0</v>
      </c>
      <c r="E5441" s="5">
        <v>0</v>
      </c>
      <c r="F5441" s="5">
        <v>0</v>
      </c>
      <c r="G5441" s="5">
        <v>0</v>
      </c>
      <c r="H5441" s="5">
        <v>5103530</v>
      </c>
      <c r="I5441" s="5">
        <v>150306.5</v>
      </c>
      <c r="J5441" s="12"/>
    </row>
    <row r="5442" spans="2:10" ht="16.5" thickTop="1" thickBot="1" x14ac:dyDescent="0.3">
      <c r="B5442" s="31" t="s">
        <v>17</v>
      </c>
      <c r="C5442">
        <v>200</v>
      </c>
      <c r="D5442" s="5">
        <v>0</v>
      </c>
      <c r="E5442" s="5">
        <v>0</v>
      </c>
      <c r="F5442" s="5">
        <v>0</v>
      </c>
      <c r="G5442" s="5">
        <v>0</v>
      </c>
      <c r="H5442" s="5">
        <v>4953223</v>
      </c>
      <c r="I5442" s="5">
        <v>150306.5</v>
      </c>
      <c r="J5442" s="12"/>
    </row>
    <row r="5443" spans="2:10" ht="16.5" thickTop="1" thickBot="1" x14ac:dyDescent="0.3">
      <c r="B5443" s="31" t="s">
        <v>18</v>
      </c>
      <c r="C5443">
        <v>220</v>
      </c>
      <c r="D5443" s="5">
        <v>0</v>
      </c>
      <c r="E5443" s="5">
        <v>0</v>
      </c>
      <c r="F5443" s="5">
        <v>0</v>
      </c>
      <c r="G5443" s="5">
        <v>0</v>
      </c>
      <c r="H5443" s="5">
        <v>150307</v>
      </c>
      <c r="I5443" s="5">
        <v>0</v>
      </c>
      <c r="J5443" s="12"/>
    </row>
    <row r="5444" spans="2:10" ht="16.5" thickTop="1" thickBot="1" x14ac:dyDescent="0.3">
      <c r="B5444" s="31" t="s">
        <v>19</v>
      </c>
      <c r="C5444">
        <v>500</v>
      </c>
      <c r="D5444" s="5">
        <v>0</v>
      </c>
      <c r="E5444" s="5">
        <v>0</v>
      </c>
      <c r="F5444" s="5">
        <v>0</v>
      </c>
      <c r="G5444" s="5">
        <v>0</v>
      </c>
      <c r="H5444" s="5">
        <v>4953223</v>
      </c>
      <c r="I5444" s="5">
        <v>150306.5</v>
      </c>
      <c r="J5444" s="12"/>
    </row>
    <row r="5445" spans="2:10" ht="16.5" thickTop="1" thickBot="1" x14ac:dyDescent="0.3">
      <c r="B5445" s="30" t="s">
        <v>33</v>
      </c>
      <c r="D5445" s="5"/>
      <c r="E5445" s="5"/>
      <c r="F5445" s="5"/>
      <c r="G5445" s="5"/>
      <c r="H5445" s="5"/>
      <c r="I5445" s="5"/>
      <c r="J5445" s="12"/>
    </row>
    <row r="5446" spans="2:10" ht="16.5" thickTop="1" thickBot="1" x14ac:dyDescent="0.3">
      <c r="B5446" s="31" t="s">
        <v>15</v>
      </c>
      <c r="C5446">
        <v>100</v>
      </c>
      <c r="D5446" s="5">
        <v>0</v>
      </c>
      <c r="E5446" s="5">
        <v>0</v>
      </c>
      <c r="F5446" s="5">
        <v>0</v>
      </c>
      <c r="G5446" s="5">
        <v>1316.61</v>
      </c>
      <c r="H5446" s="5">
        <v>0</v>
      </c>
      <c r="I5446" s="5">
        <v>0</v>
      </c>
      <c r="J5446" s="12"/>
    </row>
    <row r="5447" spans="2:10" ht="16.5" thickTop="1" thickBot="1" x14ac:dyDescent="0.3">
      <c r="B5447" s="31" t="s">
        <v>16</v>
      </c>
      <c r="C5447">
        <v>135</v>
      </c>
      <c r="D5447" s="5">
        <v>0</v>
      </c>
      <c r="E5447" s="5">
        <v>0</v>
      </c>
      <c r="F5447" s="5">
        <v>0</v>
      </c>
      <c r="G5447" s="5">
        <v>454123.61</v>
      </c>
      <c r="H5447" s="5">
        <v>0</v>
      </c>
      <c r="I5447" s="5">
        <v>0</v>
      </c>
      <c r="J5447" s="12"/>
    </row>
    <row r="5448" spans="2:10" ht="16.5" thickTop="1" thickBot="1" x14ac:dyDescent="0.3">
      <c r="B5448" s="31" t="s">
        <v>17</v>
      </c>
      <c r="C5448">
        <v>200</v>
      </c>
      <c r="D5448" s="5">
        <v>0</v>
      </c>
      <c r="E5448" s="5">
        <v>0</v>
      </c>
      <c r="F5448" s="5">
        <v>0</v>
      </c>
      <c r="G5448" s="5">
        <v>452807</v>
      </c>
      <c r="H5448" s="5">
        <v>0</v>
      </c>
      <c r="I5448" s="5">
        <v>0</v>
      </c>
      <c r="J5448" s="12"/>
    </row>
    <row r="5449" spans="2:10" ht="16.5" thickTop="1" thickBot="1" x14ac:dyDescent="0.3">
      <c r="B5449" s="31" t="s">
        <v>18</v>
      </c>
      <c r="C5449">
        <v>220</v>
      </c>
      <c r="D5449" s="5">
        <v>0</v>
      </c>
      <c r="E5449" s="5">
        <v>0</v>
      </c>
      <c r="F5449" s="5">
        <v>0</v>
      </c>
      <c r="G5449" s="5">
        <v>1316.609999999986</v>
      </c>
      <c r="H5449" s="5">
        <v>0</v>
      </c>
      <c r="I5449" s="5">
        <v>0</v>
      </c>
      <c r="J5449" s="12"/>
    </row>
    <row r="5450" spans="2:10" ht="16.5" thickTop="1" thickBot="1" x14ac:dyDescent="0.3">
      <c r="B5450" s="29" t="s">
        <v>643</v>
      </c>
      <c r="D5450" s="5"/>
      <c r="E5450" s="5"/>
      <c r="F5450" s="5"/>
      <c r="G5450" s="5"/>
      <c r="H5450" s="5"/>
      <c r="I5450" s="5"/>
      <c r="J5450" s="12"/>
    </row>
    <row r="5451" spans="2:10" ht="16.5" thickTop="1" thickBot="1" x14ac:dyDescent="0.3">
      <c r="B5451" s="30" t="s">
        <v>603</v>
      </c>
      <c r="D5451" s="5"/>
      <c r="E5451" s="5"/>
      <c r="F5451" s="5"/>
      <c r="G5451" s="5"/>
      <c r="H5451" s="5"/>
      <c r="I5451" s="5"/>
      <c r="J5451" s="12"/>
    </row>
    <row r="5452" spans="2:10" ht="16.5" thickTop="1" thickBot="1" x14ac:dyDescent="0.3">
      <c r="B5452" s="31" t="s">
        <v>15</v>
      </c>
      <c r="C5452">
        <v>100</v>
      </c>
      <c r="D5452" s="5">
        <v>4130957.5099999988</v>
      </c>
      <c r="E5452" s="5">
        <v>14168451.5</v>
      </c>
      <c r="F5452" s="5">
        <v>15298699.830000002</v>
      </c>
      <c r="G5452" s="5">
        <v>13936371.339999992</v>
      </c>
      <c r="H5452" s="5">
        <v>13299260.100000001</v>
      </c>
      <c r="I5452" s="5">
        <v>10422366.940000001</v>
      </c>
      <c r="J5452" s="12"/>
    </row>
    <row r="5453" spans="2:10" ht="16.5" thickTop="1" thickBot="1" x14ac:dyDescent="0.3">
      <c r="B5453" s="31" t="s">
        <v>16</v>
      </c>
      <c r="C5453">
        <v>135</v>
      </c>
      <c r="D5453" s="5">
        <v>78331714</v>
      </c>
      <c r="E5453" s="5">
        <v>80041639.450000003</v>
      </c>
      <c r="F5453" s="5">
        <v>53362416</v>
      </c>
      <c r="G5453" s="5">
        <v>58928968</v>
      </c>
      <c r="H5453" s="5">
        <v>53928968</v>
      </c>
      <c r="I5453" s="5">
        <v>54794156</v>
      </c>
      <c r="J5453" s="12"/>
    </row>
    <row r="5454" spans="2:10" ht="16.5" thickTop="1" thickBot="1" x14ac:dyDescent="0.3">
      <c r="B5454" s="31" t="s">
        <v>17</v>
      </c>
      <c r="C5454">
        <v>200</v>
      </c>
      <c r="D5454" s="5">
        <v>75092749.959999934</v>
      </c>
      <c r="E5454" s="5">
        <v>58819406.070000067</v>
      </c>
      <c r="F5454" s="5">
        <v>45389132.030000046</v>
      </c>
      <c r="G5454" s="5">
        <v>46117287.939999983</v>
      </c>
      <c r="H5454" s="5">
        <v>41808030.140000023</v>
      </c>
      <c r="I5454" s="5">
        <v>40205066.909999982</v>
      </c>
      <c r="J5454" s="12"/>
    </row>
    <row r="5455" spans="2:10" ht="16.5" thickTop="1" thickBot="1" x14ac:dyDescent="0.3">
      <c r="B5455" s="31" t="s">
        <v>18</v>
      </c>
      <c r="C5455">
        <v>220</v>
      </c>
      <c r="D5455" s="5">
        <v>3238964.0400000662</v>
      </c>
      <c r="E5455" s="5">
        <v>21222233.379999936</v>
      </c>
      <c r="F5455" s="5">
        <v>7973283.9699999541</v>
      </c>
      <c r="G5455" s="5">
        <v>12811680.060000017</v>
      </c>
      <c r="H5455" s="5">
        <v>12120937.859999977</v>
      </c>
      <c r="I5455" s="5">
        <v>14589089.090000018</v>
      </c>
      <c r="J5455" s="12"/>
    </row>
    <row r="5456" spans="2:10" ht="16.5" thickTop="1" thickBot="1" x14ac:dyDescent="0.3">
      <c r="B5456" s="31" t="s">
        <v>19</v>
      </c>
      <c r="C5456">
        <v>500</v>
      </c>
      <c r="D5456" s="5">
        <v>52175740.419999994</v>
      </c>
      <c r="E5456" s="5">
        <v>61756946.06000001</v>
      </c>
      <c r="F5456" s="5">
        <v>37469334.360000014</v>
      </c>
      <c r="G5456" s="5">
        <v>32279959.449999977</v>
      </c>
      <c r="H5456" s="5">
        <v>33851104.530000001</v>
      </c>
      <c r="I5456" s="5">
        <v>37578173.749999985</v>
      </c>
      <c r="J5456" s="12"/>
    </row>
    <row r="5457" spans="2:10" ht="16.5" thickTop="1" thickBot="1" x14ac:dyDescent="0.3">
      <c r="B5457" s="30" t="s">
        <v>138</v>
      </c>
      <c r="D5457" s="5"/>
      <c r="E5457" s="5"/>
      <c r="F5457" s="5"/>
      <c r="G5457" s="5"/>
      <c r="H5457" s="5"/>
      <c r="I5457" s="5"/>
      <c r="J5457" s="12"/>
    </row>
    <row r="5458" spans="2:10" ht="16.5" thickTop="1" thickBot="1" x14ac:dyDescent="0.3">
      <c r="B5458" s="31" t="s">
        <v>15</v>
      </c>
      <c r="C5458">
        <v>100</v>
      </c>
      <c r="D5458" s="5">
        <v>13064.63</v>
      </c>
      <c r="E5458" s="5">
        <v>14590.559999999998</v>
      </c>
      <c r="F5458" s="5">
        <v>15584.689999999999</v>
      </c>
      <c r="G5458" s="5">
        <v>19475.920000000002</v>
      </c>
      <c r="H5458" s="5">
        <v>24898.55</v>
      </c>
      <c r="I5458" s="5">
        <v>28031.78</v>
      </c>
      <c r="J5458" s="12"/>
    </row>
    <row r="5459" spans="2:10" ht="16.5" thickTop="1" thickBot="1" x14ac:dyDescent="0.3">
      <c r="B5459" s="31" t="s">
        <v>16</v>
      </c>
      <c r="C5459">
        <v>135</v>
      </c>
      <c r="D5459" s="5">
        <v>0</v>
      </c>
      <c r="E5459" s="5">
        <v>389.7</v>
      </c>
      <c r="F5459" s="5">
        <v>0</v>
      </c>
      <c r="G5459" s="5">
        <v>0</v>
      </c>
      <c r="H5459" s="5">
        <v>0</v>
      </c>
      <c r="I5459" s="5">
        <v>0</v>
      </c>
      <c r="J5459" s="12"/>
    </row>
    <row r="5460" spans="2:10" ht="16.5" thickTop="1" thickBot="1" x14ac:dyDescent="0.3">
      <c r="B5460" s="31" t="s">
        <v>17</v>
      </c>
      <c r="C5460">
        <v>200</v>
      </c>
      <c r="D5460" s="5">
        <v>0</v>
      </c>
      <c r="E5460" s="5">
        <v>389.7</v>
      </c>
      <c r="F5460" s="5">
        <v>0</v>
      </c>
      <c r="G5460" s="5">
        <v>0</v>
      </c>
      <c r="H5460" s="5">
        <v>0</v>
      </c>
      <c r="I5460" s="5">
        <v>0</v>
      </c>
      <c r="J5460" s="12"/>
    </row>
    <row r="5461" spans="2:10" ht="16.5" thickTop="1" thickBot="1" x14ac:dyDescent="0.3">
      <c r="B5461" s="31" t="s">
        <v>19</v>
      </c>
      <c r="C5461">
        <v>500</v>
      </c>
      <c r="D5461" s="5">
        <v>5379.96</v>
      </c>
      <c r="E5461" s="5">
        <v>2020.53</v>
      </c>
      <c r="F5461" s="5">
        <v>994.13000000000011</v>
      </c>
      <c r="G5461" s="5">
        <v>3891.23</v>
      </c>
      <c r="H5461" s="5">
        <v>5422.63</v>
      </c>
      <c r="I5461" s="5">
        <v>3133.23</v>
      </c>
      <c r="J5461" s="12"/>
    </row>
    <row r="5462" spans="2:10" ht="16.5" thickTop="1" thickBot="1" x14ac:dyDescent="0.3">
      <c r="B5462" s="30" t="s">
        <v>101</v>
      </c>
      <c r="D5462" s="5"/>
      <c r="E5462" s="5"/>
      <c r="F5462" s="5"/>
      <c r="G5462" s="5"/>
      <c r="H5462" s="5"/>
      <c r="I5462" s="5"/>
      <c r="J5462" s="12"/>
    </row>
    <row r="5463" spans="2:10" ht="16.5" thickTop="1" thickBot="1" x14ac:dyDescent="0.3">
      <c r="B5463" s="31" t="s">
        <v>15</v>
      </c>
      <c r="C5463">
        <v>100</v>
      </c>
      <c r="D5463" s="5">
        <v>57545.079999999987</v>
      </c>
      <c r="E5463" s="5">
        <v>63509.55</v>
      </c>
      <c r="F5463" s="5">
        <v>82689.850000000006</v>
      </c>
      <c r="G5463" s="5">
        <v>85520.24</v>
      </c>
      <c r="H5463" s="5">
        <v>148294.85</v>
      </c>
      <c r="I5463" s="5">
        <v>169202.75</v>
      </c>
      <c r="J5463" s="12"/>
    </row>
    <row r="5464" spans="2:10" ht="16.5" thickTop="1" thickBot="1" x14ac:dyDescent="0.3">
      <c r="B5464" s="31" t="s">
        <v>16</v>
      </c>
      <c r="C5464">
        <v>135</v>
      </c>
      <c r="D5464" s="5">
        <v>0</v>
      </c>
      <c r="E5464" s="5">
        <v>700.85</v>
      </c>
      <c r="F5464" s="5">
        <v>0</v>
      </c>
      <c r="G5464" s="5">
        <v>0</v>
      </c>
      <c r="H5464" s="5">
        <v>0</v>
      </c>
      <c r="I5464" s="5">
        <v>0</v>
      </c>
      <c r="J5464" s="12"/>
    </row>
    <row r="5465" spans="2:10" ht="16.5" thickTop="1" thickBot="1" x14ac:dyDescent="0.3">
      <c r="B5465" s="31" t="s">
        <v>17</v>
      </c>
      <c r="C5465">
        <v>200</v>
      </c>
      <c r="D5465" s="5">
        <v>0</v>
      </c>
      <c r="E5465" s="5">
        <v>700.85</v>
      </c>
      <c r="F5465" s="5">
        <v>0</v>
      </c>
      <c r="G5465" s="5">
        <v>0</v>
      </c>
      <c r="H5465" s="5">
        <v>0</v>
      </c>
      <c r="I5465" s="5">
        <v>0</v>
      </c>
      <c r="J5465" s="12"/>
    </row>
    <row r="5466" spans="2:10" ht="16.5" thickTop="1" thickBot="1" x14ac:dyDescent="0.3">
      <c r="B5466" s="31" t="s">
        <v>19</v>
      </c>
      <c r="C5466">
        <v>500</v>
      </c>
      <c r="D5466" s="5">
        <v>25481.71</v>
      </c>
      <c r="E5466" s="5">
        <v>6665.3200000000006</v>
      </c>
      <c r="F5466" s="5">
        <v>19222.8</v>
      </c>
      <c r="G5466" s="5">
        <v>2846.55</v>
      </c>
      <c r="H5466" s="5">
        <v>62774.61</v>
      </c>
      <c r="I5466" s="5">
        <v>20907.900000000001</v>
      </c>
      <c r="J5466" s="12"/>
    </row>
    <row r="5467" spans="2:10" ht="16.5" thickTop="1" thickBot="1" x14ac:dyDescent="0.3">
      <c r="B5467" s="30" t="s">
        <v>102</v>
      </c>
      <c r="D5467" s="5"/>
      <c r="E5467" s="5"/>
      <c r="F5467" s="5"/>
      <c r="G5467" s="5"/>
      <c r="H5467" s="5"/>
      <c r="I5467" s="5"/>
      <c r="J5467" s="12"/>
    </row>
    <row r="5468" spans="2:10" ht="16.5" thickTop="1" thickBot="1" x14ac:dyDescent="0.3">
      <c r="B5468" s="31" t="s">
        <v>15</v>
      </c>
      <c r="C5468">
        <v>100</v>
      </c>
      <c r="D5468" s="5">
        <v>20481.009999999998</v>
      </c>
      <c r="E5468" s="5">
        <v>26585.87</v>
      </c>
      <c r="F5468" s="5">
        <v>37872.949999999997</v>
      </c>
      <c r="G5468" s="5">
        <v>47856.19</v>
      </c>
      <c r="H5468" s="5">
        <v>54571.19</v>
      </c>
      <c r="I5468" s="5">
        <v>61862.829999999994</v>
      </c>
      <c r="J5468" s="12"/>
    </row>
    <row r="5469" spans="2:10" ht="16.5" thickTop="1" thickBot="1" x14ac:dyDescent="0.3">
      <c r="B5469" s="31" t="s">
        <v>19</v>
      </c>
      <c r="C5469">
        <v>500</v>
      </c>
      <c r="D5469" s="5">
        <v>7803.51</v>
      </c>
      <c r="E5469" s="5">
        <v>6285.7</v>
      </c>
      <c r="F5469" s="5">
        <v>11287.08</v>
      </c>
      <c r="G5469" s="5">
        <v>9983.24</v>
      </c>
      <c r="H5469" s="5">
        <v>6715</v>
      </c>
      <c r="I5469" s="5">
        <v>7291.64</v>
      </c>
      <c r="J5469" s="12"/>
    </row>
    <row r="5470" spans="2:10" ht="16.5" thickTop="1" thickBot="1" x14ac:dyDescent="0.3">
      <c r="B5470" s="30" t="s">
        <v>103</v>
      </c>
      <c r="D5470" s="5"/>
      <c r="E5470" s="5"/>
      <c r="F5470" s="5"/>
      <c r="G5470" s="5"/>
      <c r="H5470" s="5"/>
      <c r="I5470" s="5"/>
      <c r="J5470" s="12"/>
    </row>
    <row r="5471" spans="2:10" ht="16.5" thickTop="1" thickBot="1" x14ac:dyDescent="0.3">
      <c r="B5471" s="31" t="s">
        <v>15</v>
      </c>
      <c r="C5471">
        <v>100</v>
      </c>
      <c r="D5471" s="5">
        <v>59567.71</v>
      </c>
      <c r="E5471" s="5">
        <v>419399.80000000005</v>
      </c>
      <c r="F5471" s="5">
        <v>600640.14</v>
      </c>
      <c r="G5471" s="5">
        <v>600640.14</v>
      </c>
      <c r="H5471" s="5">
        <v>99024.62</v>
      </c>
      <c r="I5471" s="5">
        <v>6750</v>
      </c>
      <c r="J5471" s="12"/>
    </row>
    <row r="5472" spans="2:10" ht="16.5" thickTop="1" thickBot="1" x14ac:dyDescent="0.3">
      <c r="B5472" s="31" t="s">
        <v>16</v>
      </c>
      <c r="C5472">
        <v>135</v>
      </c>
      <c r="D5472" s="5">
        <v>0</v>
      </c>
      <c r="E5472" s="5">
        <v>1000000</v>
      </c>
      <c r="F5472" s="5">
        <v>75000</v>
      </c>
      <c r="G5472" s="5">
        <v>0</v>
      </c>
      <c r="H5472" s="5">
        <v>0</v>
      </c>
      <c r="I5472" s="5">
        <v>0</v>
      </c>
      <c r="J5472" s="12"/>
    </row>
    <row r="5473" spans="2:10" ht="16.5" thickTop="1" thickBot="1" x14ac:dyDescent="0.3">
      <c r="B5473" s="31" t="s">
        <v>17</v>
      </c>
      <c r="C5473">
        <v>200</v>
      </c>
      <c r="D5473" s="5">
        <v>0</v>
      </c>
      <c r="E5473" s="5">
        <v>884338.47999999975</v>
      </c>
      <c r="F5473" s="5">
        <v>68000</v>
      </c>
      <c r="G5473" s="5">
        <v>0</v>
      </c>
      <c r="H5473" s="5">
        <v>0</v>
      </c>
      <c r="I5473" s="5">
        <v>0</v>
      </c>
      <c r="J5473" s="12"/>
    </row>
    <row r="5474" spans="2:10" ht="16.5" thickTop="1" thickBot="1" x14ac:dyDescent="0.3">
      <c r="B5474" s="31" t="s">
        <v>18</v>
      </c>
      <c r="C5474">
        <v>220</v>
      </c>
      <c r="D5474" s="5">
        <v>0</v>
      </c>
      <c r="E5474" s="5">
        <v>115661.52000000025</v>
      </c>
      <c r="F5474" s="5">
        <v>7000</v>
      </c>
      <c r="G5474" s="5">
        <v>0</v>
      </c>
      <c r="H5474" s="5">
        <v>0</v>
      </c>
      <c r="I5474" s="5">
        <v>0</v>
      </c>
      <c r="J5474" s="12"/>
    </row>
    <row r="5475" spans="2:10" ht="16.5" thickTop="1" thickBot="1" x14ac:dyDescent="0.3">
      <c r="B5475" s="31" t="s">
        <v>19</v>
      </c>
      <c r="C5475">
        <v>500</v>
      </c>
      <c r="D5475" s="5">
        <v>6604</v>
      </c>
      <c r="E5475" s="5">
        <v>750193.4</v>
      </c>
      <c r="F5475" s="5">
        <v>249240.34</v>
      </c>
      <c r="G5475" s="5">
        <v>0</v>
      </c>
      <c r="H5475" s="5">
        <v>0</v>
      </c>
      <c r="I5475" s="5">
        <v>6750</v>
      </c>
      <c r="J5475" s="12"/>
    </row>
    <row r="5476" spans="2:10" ht="16.5" thickTop="1" thickBot="1" x14ac:dyDescent="0.3">
      <c r="B5476" s="30" t="s">
        <v>38</v>
      </c>
      <c r="D5476" s="5"/>
      <c r="E5476" s="5"/>
      <c r="F5476" s="5"/>
      <c r="G5476" s="5"/>
      <c r="H5476" s="5"/>
      <c r="I5476" s="5"/>
      <c r="J5476" s="12"/>
    </row>
    <row r="5477" spans="2:10" ht="16.5" thickTop="1" thickBot="1" x14ac:dyDescent="0.3">
      <c r="B5477" s="31" t="s">
        <v>15</v>
      </c>
      <c r="C5477">
        <v>100</v>
      </c>
      <c r="D5477" s="5">
        <v>21006.43</v>
      </c>
      <c r="E5477" s="5">
        <v>21006.43</v>
      </c>
      <c r="F5477" s="5">
        <v>21006.43</v>
      </c>
      <c r="G5477" s="5">
        <v>25154.170000000002</v>
      </c>
      <c r="H5477" s="5">
        <v>21006.43</v>
      </c>
      <c r="I5477" s="5">
        <v>19499.8</v>
      </c>
      <c r="J5477" s="12"/>
    </row>
    <row r="5478" spans="2:10" ht="16.5" thickTop="1" thickBot="1" x14ac:dyDescent="0.3">
      <c r="B5478" s="31" t="s">
        <v>16</v>
      </c>
      <c r="C5478">
        <v>135</v>
      </c>
      <c r="D5478" s="5">
        <v>200000</v>
      </c>
      <c r="E5478" s="5">
        <v>200000</v>
      </c>
      <c r="F5478" s="5">
        <v>200000</v>
      </c>
      <c r="G5478" s="5">
        <v>382574.06</v>
      </c>
      <c r="H5478" s="5">
        <v>200000</v>
      </c>
      <c r="I5478" s="5">
        <v>200000</v>
      </c>
      <c r="J5478" s="12"/>
    </row>
    <row r="5479" spans="2:10" ht="16.5" thickTop="1" thickBot="1" x14ac:dyDescent="0.3">
      <c r="B5479" s="31" t="s">
        <v>17</v>
      </c>
      <c r="C5479">
        <v>200</v>
      </c>
      <c r="D5479" s="5">
        <v>48157.91</v>
      </c>
      <c r="E5479" s="5">
        <v>48623.26</v>
      </c>
      <c r="F5479" s="5">
        <v>61915.33</v>
      </c>
      <c r="G5479" s="5">
        <v>39072.04</v>
      </c>
      <c r="H5479" s="5">
        <v>31886.14</v>
      </c>
      <c r="I5479" s="5">
        <v>43546.54</v>
      </c>
      <c r="J5479" s="12"/>
    </row>
    <row r="5480" spans="2:10" ht="16.5" thickTop="1" thickBot="1" x14ac:dyDescent="0.3">
      <c r="B5480" s="31" t="s">
        <v>18</v>
      </c>
      <c r="C5480">
        <v>220</v>
      </c>
      <c r="D5480" s="5">
        <v>151842.09</v>
      </c>
      <c r="E5480" s="5">
        <v>151376.74</v>
      </c>
      <c r="F5480" s="5">
        <v>138084.66999999998</v>
      </c>
      <c r="G5480" s="5">
        <v>343502.02</v>
      </c>
      <c r="H5480" s="5">
        <v>168113.86</v>
      </c>
      <c r="I5480" s="5">
        <v>156453.46</v>
      </c>
      <c r="J5480" s="12"/>
    </row>
    <row r="5481" spans="2:10" ht="16.5" thickTop="1" thickBot="1" x14ac:dyDescent="0.3">
      <c r="B5481" s="30" t="s">
        <v>568</v>
      </c>
      <c r="D5481" s="5"/>
      <c r="E5481" s="5"/>
      <c r="F5481" s="5"/>
      <c r="G5481" s="5"/>
      <c r="H5481" s="5"/>
      <c r="I5481" s="5"/>
      <c r="J5481" s="12"/>
    </row>
    <row r="5482" spans="2:10" ht="16.5" thickTop="1" thickBot="1" x14ac:dyDescent="0.3">
      <c r="B5482" s="31" t="s">
        <v>15</v>
      </c>
      <c r="C5482">
        <v>100</v>
      </c>
      <c r="D5482" s="5">
        <v>0</v>
      </c>
      <c r="E5482" s="5">
        <v>0</v>
      </c>
      <c r="F5482" s="5">
        <v>993912.06</v>
      </c>
      <c r="G5482" s="5">
        <v>4188404.77</v>
      </c>
      <c r="H5482" s="5">
        <v>189.52999999991152</v>
      </c>
      <c r="I5482" s="5">
        <v>189.53</v>
      </c>
      <c r="J5482" s="12"/>
    </row>
    <row r="5483" spans="2:10" ht="16.5" thickTop="1" thickBot="1" x14ac:dyDescent="0.3">
      <c r="B5483" s="31" t="s">
        <v>16</v>
      </c>
      <c r="C5483">
        <v>135</v>
      </c>
      <c r="D5483" s="5">
        <v>0</v>
      </c>
      <c r="E5483" s="5">
        <v>0</v>
      </c>
      <c r="F5483" s="5">
        <v>1358985.06</v>
      </c>
      <c r="G5483" s="5">
        <v>6131693.5799999991</v>
      </c>
      <c r="H5483" s="5">
        <v>4188215.24</v>
      </c>
      <c r="I5483" s="5">
        <v>0</v>
      </c>
      <c r="J5483" s="12"/>
    </row>
    <row r="5484" spans="2:10" ht="16.5" thickTop="1" thickBot="1" x14ac:dyDescent="0.3">
      <c r="B5484" s="31" t="s">
        <v>17</v>
      </c>
      <c r="C5484">
        <v>200</v>
      </c>
      <c r="D5484" s="5">
        <v>0</v>
      </c>
      <c r="E5484" s="5">
        <v>0</v>
      </c>
      <c r="F5484" s="5">
        <v>477573</v>
      </c>
      <c r="G5484" s="5">
        <v>2104635.7300000014</v>
      </c>
      <c r="H5484" s="5">
        <v>2416501.1599999988</v>
      </c>
      <c r="I5484" s="5">
        <v>0</v>
      </c>
      <c r="J5484" s="12"/>
    </row>
    <row r="5485" spans="2:10" ht="16.5" thickTop="1" thickBot="1" x14ac:dyDescent="0.3">
      <c r="B5485" s="31" t="s">
        <v>18</v>
      </c>
      <c r="C5485">
        <v>220</v>
      </c>
      <c r="D5485" s="5">
        <v>0</v>
      </c>
      <c r="E5485" s="5">
        <v>0</v>
      </c>
      <c r="F5485" s="5">
        <v>881412.06</v>
      </c>
      <c r="G5485" s="5">
        <v>4027057.8499999978</v>
      </c>
      <c r="H5485" s="5">
        <v>1771714.0800000015</v>
      </c>
      <c r="I5485" s="5">
        <v>0</v>
      </c>
      <c r="J5485" s="12"/>
    </row>
    <row r="5486" spans="2:10" ht="16.5" thickTop="1" thickBot="1" x14ac:dyDescent="0.3">
      <c r="B5486" s="31" t="s">
        <v>19</v>
      </c>
      <c r="C5486">
        <v>500</v>
      </c>
      <c r="D5486" s="5">
        <v>0</v>
      </c>
      <c r="E5486" s="5">
        <v>0</v>
      </c>
      <c r="F5486" s="5">
        <v>1471485.06</v>
      </c>
      <c r="G5486" s="5">
        <v>5299128.4399999995</v>
      </c>
      <c r="H5486" s="5">
        <v>1771714.08</v>
      </c>
      <c r="I5486" s="5">
        <v>0</v>
      </c>
      <c r="J5486" s="12"/>
    </row>
    <row r="5487" spans="2:10" ht="16.5" thickTop="1" thickBot="1" x14ac:dyDescent="0.3">
      <c r="B5487" s="30" t="s">
        <v>87</v>
      </c>
      <c r="D5487" s="5"/>
      <c r="E5487" s="5"/>
      <c r="F5487" s="5"/>
      <c r="G5487" s="5"/>
      <c r="H5487" s="5"/>
      <c r="I5487" s="5"/>
      <c r="J5487" s="12"/>
    </row>
    <row r="5488" spans="2:10" ht="16.5" thickTop="1" thickBot="1" x14ac:dyDescent="0.3">
      <c r="B5488" s="31" t="s">
        <v>15</v>
      </c>
      <c r="C5488">
        <v>100</v>
      </c>
      <c r="D5488" s="5">
        <v>0</v>
      </c>
      <c r="E5488" s="5">
        <v>0</v>
      </c>
      <c r="F5488" s="5">
        <v>0</v>
      </c>
      <c r="G5488" s="5">
        <v>0</v>
      </c>
      <c r="H5488" s="5">
        <v>231532.49</v>
      </c>
      <c r="I5488" s="5">
        <v>63199.240000000005</v>
      </c>
      <c r="J5488" s="12"/>
    </row>
    <row r="5489" spans="2:10" ht="16.5" thickTop="1" thickBot="1" x14ac:dyDescent="0.3">
      <c r="B5489" s="31" t="s">
        <v>16</v>
      </c>
      <c r="C5489">
        <v>135</v>
      </c>
      <c r="D5489" s="5">
        <v>0</v>
      </c>
      <c r="E5489" s="5">
        <v>0</v>
      </c>
      <c r="F5489" s="5">
        <v>0</v>
      </c>
      <c r="G5489" s="5">
        <v>0</v>
      </c>
      <c r="H5489" s="5">
        <v>2965896</v>
      </c>
      <c r="I5489" s="5">
        <v>830936</v>
      </c>
      <c r="J5489" s="12"/>
    </row>
    <row r="5490" spans="2:10" ht="16.5" thickTop="1" thickBot="1" x14ac:dyDescent="0.3">
      <c r="B5490" s="31" t="s">
        <v>17</v>
      </c>
      <c r="C5490">
        <v>200</v>
      </c>
      <c r="D5490" s="5">
        <v>0</v>
      </c>
      <c r="E5490" s="5">
        <v>0</v>
      </c>
      <c r="F5490" s="5">
        <v>0</v>
      </c>
      <c r="G5490" s="5">
        <v>0</v>
      </c>
      <c r="H5490" s="5">
        <v>145587.99999999997</v>
      </c>
      <c r="I5490" s="5">
        <v>329304.49</v>
      </c>
      <c r="J5490" s="12"/>
    </row>
    <row r="5491" spans="2:10" ht="16.5" thickTop="1" thickBot="1" x14ac:dyDescent="0.3">
      <c r="B5491" s="31" t="s">
        <v>18</v>
      </c>
      <c r="C5491">
        <v>220</v>
      </c>
      <c r="D5491" s="5">
        <v>0</v>
      </c>
      <c r="E5491" s="5">
        <v>0</v>
      </c>
      <c r="F5491" s="5">
        <v>0</v>
      </c>
      <c r="G5491" s="5">
        <v>0</v>
      </c>
      <c r="H5491" s="5">
        <v>2820308</v>
      </c>
      <c r="I5491" s="5">
        <v>501631.51</v>
      </c>
      <c r="J5491" s="12"/>
    </row>
    <row r="5492" spans="2:10" ht="16.5" thickTop="1" thickBot="1" x14ac:dyDescent="0.3">
      <c r="B5492" s="30" t="s">
        <v>40</v>
      </c>
      <c r="D5492" s="5"/>
      <c r="E5492" s="5"/>
      <c r="F5492" s="5"/>
      <c r="G5492" s="5"/>
      <c r="H5492" s="5"/>
      <c r="I5492" s="5"/>
      <c r="J5492" s="12"/>
    </row>
    <row r="5493" spans="2:10" ht="16.5" thickTop="1" thickBot="1" x14ac:dyDescent="0.3">
      <c r="B5493" s="31" t="s">
        <v>15</v>
      </c>
      <c r="C5493">
        <v>100</v>
      </c>
      <c r="D5493" s="5">
        <v>0</v>
      </c>
      <c r="E5493" s="5">
        <v>0</v>
      </c>
      <c r="F5493" s="5">
        <v>0</v>
      </c>
      <c r="G5493" s="5">
        <v>0</v>
      </c>
      <c r="H5493" s="5">
        <v>19460585.280000001</v>
      </c>
      <c r="I5493" s="5">
        <v>48368768.620000005</v>
      </c>
      <c r="J5493" s="12"/>
    </row>
    <row r="5494" spans="2:10" ht="16.5" thickTop="1" thickBot="1" x14ac:dyDescent="0.3">
      <c r="B5494" s="31" t="s">
        <v>16</v>
      </c>
      <c r="C5494">
        <v>135</v>
      </c>
      <c r="D5494" s="5">
        <v>0</v>
      </c>
      <c r="E5494" s="5">
        <v>0</v>
      </c>
      <c r="F5494" s="5">
        <v>0</v>
      </c>
      <c r="G5494" s="5">
        <v>0</v>
      </c>
      <c r="H5494" s="5">
        <v>38160567</v>
      </c>
      <c r="I5494" s="5">
        <v>48390581</v>
      </c>
      <c r="J5494" s="12"/>
    </row>
    <row r="5495" spans="2:10" ht="16.5" thickTop="1" thickBot="1" x14ac:dyDescent="0.3">
      <c r="B5495" s="31" t="s">
        <v>17</v>
      </c>
      <c r="C5495">
        <v>200</v>
      </c>
      <c r="D5495" s="5">
        <v>0</v>
      </c>
      <c r="E5495" s="5">
        <v>0</v>
      </c>
      <c r="F5495" s="5">
        <v>0</v>
      </c>
      <c r="G5495" s="5">
        <v>0</v>
      </c>
      <c r="H5495" s="5">
        <v>18699981.720000006</v>
      </c>
      <c r="I5495" s="5">
        <v>16811227.66</v>
      </c>
      <c r="J5495" s="12"/>
    </row>
    <row r="5496" spans="2:10" ht="16.5" thickTop="1" thickBot="1" x14ac:dyDescent="0.3">
      <c r="B5496" s="31" t="s">
        <v>18</v>
      </c>
      <c r="C5496">
        <v>220</v>
      </c>
      <c r="D5496" s="5">
        <v>0</v>
      </c>
      <c r="E5496" s="5">
        <v>0</v>
      </c>
      <c r="F5496" s="5">
        <v>0</v>
      </c>
      <c r="G5496" s="5">
        <v>0</v>
      </c>
      <c r="H5496" s="5">
        <v>19460585.279999994</v>
      </c>
      <c r="I5496" s="5">
        <v>31579353.34</v>
      </c>
      <c r="J5496" s="12"/>
    </row>
    <row r="5497" spans="2:10" ht="16.5" thickTop="1" thickBot="1" x14ac:dyDescent="0.3">
      <c r="B5497" s="30" t="s">
        <v>273</v>
      </c>
      <c r="D5497" s="5"/>
      <c r="E5497" s="5"/>
      <c r="F5497" s="5"/>
      <c r="G5497" s="5"/>
      <c r="H5497" s="5"/>
      <c r="I5497" s="5"/>
      <c r="J5497" s="12"/>
    </row>
    <row r="5498" spans="2:10" ht="16.5" thickTop="1" thickBot="1" x14ac:dyDescent="0.3">
      <c r="B5498" s="31" t="s">
        <v>16</v>
      </c>
      <c r="C5498">
        <v>135</v>
      </c>
      <c r="D5498" s="5">
        <v>0</v>
      </c>
      <c r="E5498" s="5">
        <v>0</v>
      </c>
      <c r="F5498" s="5">
        <v>0</v>
      </c>
      <c r="G5498" s="5">
        <v>0</v>
      </c>
      <c r="H5498" s="5">
        <v>2544.16</v>
      </c>
      <c r="I5498" s="5">
        <v>0</v>
      </c>
      <c r="J5498" s="12"/>
    </row>
    <row r="5499" spans="2:10" ht="16.5" thickTop="1" thickBot="1" x14ac:dyDescent="0.3">
      <c r="B5499" s="31" t="s">
        <v>17</v>
      </c>
      <c r="C5499">
        <v>200</v>
      </c>
      <c r="D5499" s="5">
        <v>0</v>
      </c>
      <c r="E5499" s="5">
        <v>0</v>
      </c>
      <c r="F5499" s="5">
        <v>0</v>
      </c>
      <c r="G5499" s="5">
        <v>0</v>
      </c>
      <c r="H5499" s="5">
        <v>2544.16</v>
      </c>
      <c r="I5499" s="5">
        <v>0</v>
      </c>
      <c r="J5499" s="12"/>
    </row>
    <row r="5500" spans="2:10" ht="16.5" thickTop="1" thickBot="1" x14ac:dyDescent="0.3">
      <c r="B5500" s="30" t="s">
        <v>33</v>
      </c>
      <c r="D5500" s="5"/>
      <c r="E5500" s="5"/>
      <c r="F5500" s="5"/>
      <c r="G5500" s="5"/>
      <c r="H5500" s="5"/>
      <c r="I5500" s="5"/>
      <c r="J5500" s="12"/>
    </row>
    <row r="5501" spans="2:10" ht="16.5" thickTop="1" thickBot="1" x14ac:dyDescent="0.3">
      <c r="B5501" s="31" t="s">
        <v>15</v>
      </c>
      <c r="C5501">
        <v>100</v>
      </c>
      <c r="D5501" s="5">
        <v>0</v>
      </c>
      <c r="E5501" s="5">
        <v>0</v>
      </c>
      <c r="F5501" s="5">
        <v>0</v>
      </c>
      <c r="G5501" s="5">
        <v>157610.25</v>
      </c>
      <c r="H5501" s="5">
        <v>0</v>
      </c>
      <c r="I5501" s="5">
        <v>0</v>
      </c>
      <c r="J5501" s="12"/>
    </row>
    <row r="5502" spans="2:10" ht="16.5" thickTop="1" thickBot="1" x14ac:dyDescent="0.3">
      <c r="B5502" s="31" t="s">
        <v>16</v>
      </c>
      <c r="C5502">
        <v>135</v>
      </c>
      <c r="D5502" s="5">
        <v>0</v>
      </c>
      <c r="E5502" s="5">
        <v>0</v>
      </c>
      <c r="F5502" s="5">
        <v>0</v>
      </c>
      <c r="G5502" s="5">
        <v>2770724.3</v>
      </c>
      <c r="H5502" s="5">
        <v>255601</v>
      </c>
      <c r="I5502" s="5">
        <v>0</v>
      </c>
      <c r="J5502" s="12"/>
    </row>
    <row r="5503" spans="2:10" ht="16.5" thickTop="1" thickBot="1" x14ac:dyDescent="0.3">
      <c r="B5503" s="31" t="s">
        <v>17</v>
      </c>
      <c r="C5503">
        <v>200</v>
      </c>
      <c r="D5503" s="5">
        <v>0</v>
      </c>
      <c r="E5503" s="5">
        <v>0</v>
      </c>
      <c r="F5503" s="5">
        <v>0</v>
      </c>
      <c r="G5503" s="5">
        <v>1822943.05</v>
      </c>
      <c r="H5503" s="5">
        <v>255601</v>
      </c>
      <c r="I5503" s="5">
        <v>0</v>
      </c>
      <c r="J5503" s="12"/>
    </row>
    <row r="5504" spans="2:10" ht="16.5" thickTop="1" thickBot="1" x14ac:dyDescent="0.3">
      <c r="B5504" s="31" t="s">
        <v>18</v>
      </c>
      <c r="C5504">
        <v>220</v>
      </c>
      <c r="D5504" s="5">
        <v>0</v>
      </c>
      <c r="E5504" s="5">
        <v>0</v>
      </c>
      <c r="F5504" s="5">
        <v>0</v>
      </c>
      <c r="G5504" s="5">
        <v>947781.24999999977</v>
      </c>
      <c r="H5504" s="5">
        <v>0</v>
      </c>
      <c r="I5504" s="5">
        <v>0</v>
      </c>
      <c r="J5504" s="12"/>
    </row>
    <row r="5505" spans="2:10" ht="16.5" thickTop="1" thickBot="1" x14ac:dyDescent="0.3">
      <c r="B5505" s="29" t="s">
        <v>644</v>
      </c>
      <c r="D5505" s="5"/>
      <c r="E5505" s="5"/>
      <c r="F5505" s="5"/>
      <c r="G5505" s="5"/>
      <c r="H5505" s="5"/>
      <c r="I5505" s="5"/>
      <c r="J5505" s="12"/>
    </row>
    <row r="5506" spans="2:10" ht="16.5" thickTop="1" thickBot="1" x14ac:dyDescent="0.3">
      <c r="B5506" s="30" t="s">
        <v>603</v>
      </c>
      <c r="D5506" s="5"/>
      <c r="E5506" s="5"/>
      <c r="F5506" s="5"/>
      <c r="G5506" s="5"/>
      <c r="H5506" s="5"/>
      <c r="I5506" s="5"/>
      <c r="J5506" s="12"/>
    </row>
    <row r="5507" spans="2:10" ht="16.5" thickTop="1" thickBot="1" x14ac:dyDescent="0.3">
      <c r="B5507" s="31" t="s">
        <v>15</v>
      </c>
      <c r="C5507">
        <v>100</v>
      </c>
      <c r="D5507" s="5">
        <v>17215925.149999999</v>
      </c>
      <c r="E5507" s="5">
        <v>34920067.440000005</v>
      </c>
      <c r="F5507" s="5">
        <v>7506104.8499999996</v>
      </c>
      <c r="G5507" s="5">
        <v>4883651.32</v>
      </c>
      <c r="H5507" s="5">
        <v>5977906.3499999996</v>
      </c>
      <c r="I5507" s="5">
        <v>7884523.2599999998</v>
      </c>
      <c r="J5507" s="12"/>
    </row>
    <row r="5508" spans="2:10" ht="16.5" thickTop="1" thickBot="1" x14ac:dyDescent="0.3">
      <c r="B5508" s="31" t="s">
        <v>16</v>
      </c>
      <c r="C5508">
        <v>135</v>
      </c>
      <c r="D5508" s="5">
        <v>158474510</v>
      </c>
      <c r="E5508" s="5">
        <v>108110736</v>
      </c>
      <c r="F5508" s="5">
        <v>108110736</v>
      </c>
      <c r="G5508" s="5">
        <v>56620731</v>
      </c>
      <c r="H5508" s="5">
        <v>46626373</v>
      </c>
      <c r="I5508" s="5">
        <v>47229558</v>
      </c>
      <c r="J5508" s="12"/>
    </row>
    <row r="5509" spans="2:10" ht="16.5" thickTop="1" thickBot="1" x14ac:dyDescent="0.3">
      <c r="B5509" s="31" t="s">
        <v>17</v>
      </c>
      <c r="C5509">
        <v>200</v>
      </c>
      <c r="D5509" s="5">
        <v>94026324.769999951</v>
      </c>
      <c r="E5509" s="5">
        <v>57765472.320000038</v>
      </c>
      <c r="F5509" s="5">
        <v>46685620.599999987</v>
      </c>
      <c r="G5509" s="5">
        <v>36403412.350000001</v>
      </c>
      <c r="H5509" s="5">
        <v>43501874.280000031</v>
      </c>
      <c r="I5509" s="5">
        <v>44427516.879999995</v>
      </c>
      <c r="J5509" s="12"/>
    </row>
    <row r="5510" spans="2:10" ht="16.5" thickTop="1" thickBot="1" x14ac:dyDescent="0.3">
      <c r="B5510" s="31" t="s">
        <v>18</v>
      </c>
      <c r="C5510">
        <v>220</v>
      </c>
      <c r="D5510" s="5">
        <v>64448185.230000049</v>
      </c>
      <c r="E5510" s="5">
        <v>50345263.679999962</v>
      </c>
      <c r="F5510" s="5">
        <v>61425115.400000013</v>
      </c>
      <c r="G5510" s="5">
        <v>20217318.649999999</v>
      </c>
      <c r="H5510" s="5">
        <v>3124498.719999969</v>
      </c>
      <c r="I5510" s="5">
        <v>2802041.1200000048</v>
      </c>
      <c r="J5510" s="12"/>
    </row>
    <row r="5511" spans="2:10" ht="16.5" thickTop="1" thickBot="1" x14ac:dyDescent="0.3">
      <c r="B5511" s="31" t="s">
        <v>19</v>
      </c>
      <c r="C5511">
        <v>500</v>
      </c>
      <c r="D5511" s="5">
        <v>119139969.38</v>
      </c>
      <c r="E5511" s="5">
        <v>88818943.850000024</v>
      </c>
      <c r="F5511" s="5">
        <v>64157334.720000006</v>
      </c>
      <c r="G5511" s="5">
        <v>56521266.409999989</v>
      </c>
      <c r="H5511" s="5">
        <v>51134803.31000001</v>
      </c>
      <c r="I5511" s="5">
        <v>46084134.620000005</v>
      </c>
      <c r="J5511" s="12"/>
    </row>
    <row r="5512" spans="2:10" ht="16.5" thickTop="1" thickBot="1" x14ac:dyDescent="0.3">
      <c r="B5512" s="30" t="s">
        <v>138</v>
      </c>
      <c r="D5512" s="5"/>
      <c r="E5512" s="5"/>
      <c r="F5512" s="5"/>
      <c r="G5512" s="5"/>
      <c r="H5512" s="5"/>
      <c r="I5512" s="5"/>
      <c r="J5512" s="12"/>
    </row>
    <row r="5513" spans="2:10" ht="16.5" thickTop="1" thickBot="1" x14ac:dyDescent="0.3">
      <c r="B5513" s="31" t="s">
        <v>15</v>
      </c>
      <c r="C5513">
        <v>100</v>
      </c>
      <c r="D5513" s="5">
        <v>27884.95</v>
      </c>
      <c r="E5513" s="5">
        <v>34135.219999999994</v>
      </c>
      <c r="F5513" s="5">
        <v>67269.600000000006</v>
      </c>
      <c r="G5513" s="5">
        <v>85746.67</v>
      </c>
      <c r="H5513" s="5">
        <v>60348.42</v>
      </c>
      <c r="I5513" s="5">
        <v>60348.42</v>
      </c>
      <c r="J5513" s="12"/>
    </row>
    <row r="5514" spans="2:10" ht="16.5" thickTop="1" thickBot="1" x14ac:dyDescent="0.3">
      <c r="B5514" s="31" t="s">
        <v>19</v>
      </c>
      <c r="C5514">
        <v>500</v>
      </c>
      <c r="D5514" s="5">
        <v>8676.16</v>
      </c>
      <c r="E5514" s="5">
        <v>6250.27</v>
      </c>
      <c r="F5514" s="5">
        <v>33134.380000000005</v>
      </c>
      <c r="G5514" s="5">
        <v>18477.07</v>
      </c>
      <c r="H5514" s="5">
        <v>4126.6000000000004</v>
      </c>
      <c r="I5514" s="5">
        <v>0</v>
      </c>
      <c r="J5514" s="12"/>
    </row>
    <row r="5515" spans="2:10" ht="16.5" thickTop="1" thickBot="1" x14ac:dyDescent="0.3">
      <c r="B5515" s="30" t="s">
        <v>101</v>
      </c>
      <c r="D5515" s="5"/>
      <c r="E5515" s="5"/>
      <c r="F5515" s="5"/>
      <c r="G5515" s="5"/>
      <c r="H5515" s="5"/>
      <c r="I5515" s="5"/>
      <c r="J5515" s="12"/>
    </row>
    <row r="5516" spans="2:10" ht="16.5" thickTop="1" thickBot="1" x14ac:dyDescent="0.3">
      <c r="B5516" s="31" t="s">
        <v>15</v>
      </c>
      <c r="C5516">
        <v>100</v>
      </c>
      <c r="D5516" s="5">
        <v>55798.100000000006</v>
      </c>
      <c r="E5516" s="5">
        <v>69157.429999999993</v>
      </c>
      <c r="F5516" s="5">
        <v>109923.85</v>
      </c>
      <c r="G5516" s="5">
        <v>114832.54000000001</v>
      </c>
      <c r="H5516" s="5">
        <v>121814.88</v>
      </c>
      <c r="I5516" s="5">
        <v>134762.08000000002</v>
      </c>
      <c r="J5516" s="12"/>
    </row>
    <row r="5517" spans="2:10" ht="16.5" thickTop="1" thickBot="1" x14ac:dyDescent="0.3">
      <c r="B5517" s="31" t="s">
        <v>19</v>
      </c>
      <c r="C5517">
        <v>500</v>
      </c>
      <c r="D5517" s="5">
        <v>17462.689999999999</v>
      </c>
      <c r="E5517" s="5">
        <v>13359.330000000002</v>
      </c>
      <c r="F5517" s="5">
        <v>40766.420000000006</v>
      </c>
      <c r="G5517" s="5">
        <v>4908.6900000000005</v>
      </c>
      <c r="H5517" s="5">
        <v>6982.34</v>
      </c>
      <c r="I5517" s="5">
        <v>12947.2</v>
      </c>
      <c r="J5517" s="12"/>
    </row>
    <row r="5518" spans="2:10" ht="16.5" thickTop="1" thickBot="1" x14ac:dyDescent="0.3">
      <c r="B5518" s="30" t="s">
        <v>103</v>
      </c>
      <c r="D5518" s="5"/>
      <c r="E5518" s="5"/>
      <c r="F5518" s="5"/>
      <c r="G5518" s="5"/>
      <c r="H5518" s="5"/>
      <c r="I5518" s="5"/>
      <c r="J5518" s="12"/>
    </row>
    <row r="5519" spans="2:10" ht="16.5" thickTop="1" thickBot="1" x14ac:dyDescent="0.3">
      <c r="B5519" s="31" t="s">
        <v>15</v>
      </c>
      <c r="C5519">
        <v>100</v>
      </c>
      <c r="D5519" s="5">
        <v>11951.72</v>
      </c>
      <c r="E5519" s="5">
        <v>0</v>
      </c>
      <c r="F5519" s="5">
        <v>0</v>
      </c>
      <c r="G5519" s="5">
        <v>0</v>
      </c>
      <c r="H5519" s="5">
        <v>0</v>
      </c>
      <c r="I5519" s="5">
        <v>0</v>
      </c>
      <c r="J5519" s="12"/>
    </row>
    <row r="5520" spans="2:10" ht="16.5" thickTop="1" thickBot="1" x14ac:dyDescent="0.3">
      <c r="B5520" s="30" t="s">
        <v>38</v>
      </c>
      <c r="D5520" s="5"/>
      <c r="E5520" s="5"/>
      <c r="F5520" s="5"/>
      <c r="G5520" s="5"/>
      <c r="H5520" s="5"/>
      <c r="I5520" s="5"/>
      <c r="J5520" s="12"/>
    </row>
    <row r="5521" spans="2:10" ht="16.5" thickTop="1" thickBot="1" x14ac:dyDescent="0.3">
      <c r="B5521" s="31" t="s">
        <v>15</v>
      </c>
      <c r="C5521">
        <v>100</v>
      </c>
      <c r="D5521" s="5">
        <v>59896.91</v>
      </c>
      <c r="E5521" s="5">
        <v>51130.69</v>
      </c>
      <c r="F5521" s="5">
        <v>46531.99</v>
      </c>
      <c r="G5521" s="5">
        <v>46531.99</v>
      </c>
      <c r="H5521" s="5">
        <v>46531.99</v>
      </c>
      <c r="I5521" s="5">
        <v>46531.99</v>
      </c>
      <c r="J5521" s="12"/>
    </row>
    <row r="5522" spans="2:10" ht="16.5" thickTop="1" thickBot="1" x14ac:dyDescent="0.3">
      <c r="B5522" s="31" t="s">
        <v>16</v>
      </c>
      <c r="C5522">
        <v>135</v>
      </c>
      <c r="D5522" s="5">
        <v>200000</v>
      </c>
      <c r="E5522" s="5">
        <v>200000</v>
      </c>
      <c r="F5522" s="5">
        <v>200000</v>
      </c>
      <c r="G5522" s="5">
        <v>200000</v>
      </c>
      <c r="H5522" s="5">
        <v>200000</v>
      </c>
      <c r="I5522" s="5">
        <v>200000</v>
      </c>
      <c r="J5522" s="12"/>
    </row>
    <row r="5523" spans="2:10" ht="16.5" thickTop="1" thickBot="1" x14ac:dyDescent="0.3">
      <c r="B5523" s="31" t="s">
        <v>17</v>
      </c>
      <c r="C5523">
        <v>200</v>
      </c>
      <c r="D5523" s="5">
        <v>6134.8899999999994</v>
      </c>
      <c r="E5523" s="5">
        <v>8766.2199999999993</v>
      </c>
      <c r="F5523" s="5">
        <v>4598.7</v>
      </c>
      <c r="G5523" s="5">
        <v>0</v>
      </c>
      <c r="H5523" s="5">
        <v>0</v>
      </c>
      <c r="I5523" s="5">
        <v>0</v>
      </c>
      <c r="J5523" s="12"/>
    </row>
    <row r="5524" spans="2:10" ht="16.5" thickTop="1" thickBot="1" x14ac:dyDescent="0.3">
      <c r="B5524" s="31" t="s">
        <v>18</v>
      </c>
      <c r="C5524">
        <v>220</v>
      </c>
      <c r="D5524" s="5">
        <v>193865.11</v>
      </c>
      <c r="E5524" s="5">
        <v>191233.78</v>
      </c>
      <c r="F5524" s="5">
        <v>195401.3</v>
      </c>
      <c r="G5524" s="5">
        <v>200000</v>
      </c>
      <c r="H5524" s="5">
        <v>200000</v>
      </c>
      <c r="I5524" s="5">
        <v>200000</v>
      </c>
      <c r="J5524" s="12"/>
    </row>
    <row r="5525" spans="2:10" ht="16.5" thickTop="1" thickBot="1" x14ac:dyDescent="0.3">
      <c r="B5525" s="30" t="s">
        <v>568</v>
      </c>
      <c r="D5525" s="5"/>
      <c r="E5525" s="5"/>
      <c r="F5525" s="5"/>
      <c r="G5525" s="5"/>
      <c r="H5525" s="5"/>
      <c r="I5525" s="5"/>
      <c r="J5525" s="12"/>
    </row>
    <row r="5526" spans="2:10" ht="16.5" thickTop="1" thickBot="1" x14ac:dyDescent="0.3">
      <c r="B5526" s="31" t="s">
        <v>15</v>
      </c>
      <c r="C5526">
        <v>100</v>
      </c>
      <c r="D5526" s="5">
        <v>0</v>
      </c>
      <c r="E5526" s="5">
        <v>0</v>
      </c>
      <c r="F5526" s="5">
        <v>642905.30000000005</v>
      </c>
      <c r="G5526" s="5">
        <v>230157.43</v>
      </c>
      <c r="H5526" s="5">
        <v>0</v>
      </c>
      <c r="I5526" s="5">
        <v>0</v>
      </c>
      <c r="J5526" s="12"/>
    </row>
    <row r="5527" spans="2:10" ht="16.5" thickTop="1" thickBot="1" x14ac:dyDescent="0.3">
      <c r="B5527" s="31" t="s">
        <v>16</v>
      </c>
      <c r="C5527">
        <v>135</v>
      </c>
      <c r="D5527" s="5">
        <v>0</v>
      </c>
      <c r="E5527" s="5">
        <v>0</v>
      </c>
      <c r="F5527" s="5">
        <v>642905.30000000005</v>
      </c>
      <c r="G5527" s="5">
        <v>642905</v>
      </c>
      <c r="H5527" s="5">
        <v>0</v>
      </c>
      <c r="I5527" s="5">
        <v>0</v>
      </c>
      <c r="J5527" s="12"/>
    </row>
    <row r="5528" spans="2:10" ht="16.5" thickTop="1" thickBot="1" x14ac:dyDescent="0.3">
      <c r="B5528" s="31" t="s">
        <v>17</v>
      </c>
      <c r="C5528">
        <v>200</v>
      </c>
      <c r="D5528" s="5">
        <v>0</v>
      </c>
      <c r="E5528" s="5">
        <v>0</v>
      </c>
      <c r="F5528" s="5">
        <v>0</v>
      </c>
      <c r="G5528" s="5">
        <v>636139.61999999988</v>
      </c>
      <c r="H5528" s="5">
        <v>0</v>
      </c>
      <c r="I5528" s="5">
        <v>0</v>
      </c>
      <c r="J5528" s="12"/>
    </row>
    <row r="5529" spans="2:10" ht="16.5" thickTop="1" thickBot="1" x14ac:dyDescent="0.3">
      <c r="B5529" s="31" t="s">
        <v>18</v>
      </c>
      <c r="C5529">
        <v>220</v>
      </c>
      <c r="D5529" s="5">
        <v>0</v>
      </c>
      <c r="E5529" s="5">
        <v>0</v>
      </c>
      <c r="F5529" s="5">
        <v>642905.30000000005</v>
      </c>
      <c r="G5529" s="5">
        <v>6765.3800000001211</v>
      </c>
      <c r="H5529" s="5">
        <v>0</v>
      </c>
      <c r="I5529" s="5">
        <v>0</v>
      </c>
      <c r="J5529" s="12"/>
    </row>
    <row r="5530" spans="2:10" ht="16.5" thickTop="1" thickBot="1" x14ac:dyDescent="0.3">
      <c r="B5530" s="31" t="s">
        <v>19</v>
      </c>
      <c r="C5530">
        <v>500</v>
      </c>
      <c r="D5530" s="5">
        <v>0</v>
      </c>
      <c r="E5530" s="5">
        <v>0</v>
      </c>
      <c r="F5530" s="5">
        <v>642905.30000000005</v>
      </c>
      <c r="G5530" s="5">
        <v>223391.75</v>
      </c>
      <c r="H5530" s="5">
        <v>230157.43</v>
      </c>
      <c r="I5530" s="5">
        <v>0</v>
      </c>
      <c r="J5530" s="12"/>
    </row>
    <row r="5531" spans="2:10" ht="16.5" thickTop="1" thickBot="1" x14ac:dyDescent="0.3">
      <c r="B5531" s="30" t="s">
        <v>87</v>
      </c>
      <c r="D5531" s="5"/>
      <c r="E5531" s="5"/>
      <c r="F5531" s="5"/>
      <c r="G5531" s="5"/>
      <c r="H5531" s="5"/>
      <c r="I5531" s="5"/>
      <c r="J5531" s="12"/>
    </row>
    <row r="5532" spans="2:10" ht="16.5" thickTop="1" thickBot="1" x14ac:dyDescent="0.3">
      <c r="B5532" s="31" t="s">
        <v>15</v>
      </c>
      <c r="C5532">
        <v>100</v>
      </c>
      <c r="D5532" s="5">
        <v>0</v>
      </c>
      <c r="E5532" s="5">
        <v>0</v>
      </c>
      <c r="F5532" s="5">
        <v>0</v>
      </c>
      <c r="G5532" s="5">
        <v>0</v>
      </c>
      <c r="H5532" s="5">
        <v>0</v>
      </c>
      <c r="I5532" s="5">
        <v>1.4</v>
      </c>
      <c r="J5532" s="12"/>
    </row>
    <row r="5533" spans="2:10" ht="16.5" thickTop="1" thickBot="1" x14ac:dyDescent="0.3">
      <c r="B5533" s="31" t="s">
        <v>16</v>
      </c>
      <c r="C5533">
        <v>135</v>
      </c>
      <c r="D5533" s="5">
        <v>0</v>
      </c>
      <c r="E5533" s="5">
        <v>0</v>
      </c>
      <c r="F5533" s="5">
        <v>0</v>
      </c>
      <c r="G5533" s="5">
        <v>0</v>
      </c>
      <c r="H5533" s="5">
        <v>396941</v>
      </c>
      <c r="I5533" s="5">
        <v>184652</v>
      </c>
      <c r="J5533" s="12"/>
    </row>
    <row r="5534" spans="2:10" ht="16.5" thickTop="1" thickBot="1" x14ac:dyDescent="0.3">
      <c r="B5534" s="31" t="s">
        <v>17</v>
      </c>
      <c r="C5534">
        <v>200</v>
      </c>
      <c r="D5534" s="5">
        <v>0</v>
      </c>
      <c r="E5534" s="5">
        <v>0</v>
      </c>
      <c r="F5534" s="5">
        <v>0</v>
      </c>
      <c r="G5534" s="5">
        <v>0</v>
      </c>
      <c r="H5534" s="5">
        <v>0</v>
      </c>
      <c r="I5534" s="5">
        <v>51236</v>
      </c>
      <c r="J5534" s="12"/>
    </row>
    <row r="5535" spans="2:10" ht="16.5" thickTop="1" thickBot="1" x14ac:dyDescent="0.3">
      <c r="B5535" s="31" t="s">
        <v>18</v>
      </c>
      <c r="C5535">
        <v>220</v>
      </c>
      <c r="D5535" s="5">
        <v>0</v>
      </c>
      <c r="E5535" s="5">
        <v>0</v>
      </c>
      <c r="F5535" s="5">
        <v>0</v>
      </c>
      <c r="G5535" s="5">
        <v>0</v>
      </c>
      <c r="H5535" s="5">
        <v>396941</v>
      </c>
      <c r="I5535" s="5">
        <v>133416</v>
      </c>
      <c r="J5535" s="12"/>
    </row>
    <row r="5536" spans="2:10" ht="16.5" thickTop="1" thickBot="1" x14ac:dyDescent="0.3">
      <c r="B5536" s="30" t="s">
        <v>40</v>
      </c>
      <c r="D5536" s="5"/>
      <c r="E5536" s="5"/>
      <c r="F5536" s="5"/>
      <c r="G5536" s="5"/>
      <c r="H5536" s="5"/>
      <c r="I5536" s="5"/>
      <c r="J5536" s="12"/>
    </row>
    <row r="5537" spans="2:10" ht="16.5" thickTop="1" thickBot="1" x14ac:dyDescent="0.3">
      <c r="B5537" s="31" t="s">
        <v>15</v>
      </c>
      <c r="C5537">
        <v>100</v>
      </c>
      <c r="D5537" s="5">
        <v>0</v>
      </c>
      <c r="E5537" s="5">
        <v>0</v>
      </c>
      <c r="F5537" s="5">
        <v>0</v>
      </c>
      <c r="G5537" s="5">
        <v>0</v>
      </c>
      <c r="H5537" s="5">
        <v>154413.93</v>
      </c>
      <c r="I5537" s="5">
        <v>3569381.29</v>
      </c>
      <c r="J5537" s="12"/>
    </row>
    <row r="5538" spans="2:10" ht="16.5" thickTop="1" thickBot="1" x14ac:dyDescent="0.3">
      <c r="B5538" s="31" t="s">
        <v>16</v>
      </c>
      <c r="C5538">
        <v>135</v>
      </c>
      <c r="D5538" s="5">
        <v>0</v>
      </c>
      <c r="E5538" s="5">
        <v>0</v>
      </c>
      <c r="F5538" s="5">
        <v>0</v>
      </c>
      <c r="G5538" s="5">
        <v>0</v>
      </c>
      <c r="H5538" s="5">
        <v>3043525</v>
      </c>
      <c r="I5538" s="5">
        <v>6695369</v>
      </c>
      <c r="J5538" s="12"/>
    </row>
    <row r="5539" spans="2:10" ht="16.5" thickTop="1" thickBot="1" x14ac:dyDescent="0.3">
      <c r="B5539" s="31" t="s">
        <v>17</v>
      </c>
      <c r="C5539">
        <v>200</v>
      </c>
      <c r="D5539" s="5">
        <v>0</v>
      </c>
      <c r="E5539" s="5">
        <v>0</v>
      </c>
      <c r="F5539" s="5">
        <v>0</v>
      </c>
      <c r="G5539" s="5">
        <v>0</v>
      </c>
      <c r="H5539" s="5">
        <v>2889111.0700000003</v>
      </c>
      <c r="I5539" s="5">
        <v>3280401.64</v>
      </c>
      <c r="J5539" s="12"/>
    </row>
    <row r="5540" spans="2:10" ht="16.5" thickTop="1" thickBot="1" x14ac:dyDescent="0.3">
      <c r="B5540" s="31" t="s">
        <v>18</v>
      </c>
      <c r="C5540">
        <v>220</v>
      </c>
      <c r="D5540" s="5">
        <v>0</v>
      </c>
      <c r="E5540" s="5">
        <v>0</v>
      </c>
      <c r="F5540" s="5">
        <v>0</v>
      </c>
      <c r="G5540" s="5">
        <v>0</v>
      </c>
      <c r="H5540" s="5">
        <v>154413.9299999997</v>
      </c>
      <c r="I5540" s="5">
        <v>3414967.36</v>
      </c>
      <c r="J5540" s="12"/>
    </row>
    <row r="5541" spans="2:10" ht="16.5" thickTop="1" thickBot="1" x14ac:dyDescent="0.3">
      <c r="B5541" s="30" t="s">
        <v>33</v>
      </c>
      <c r="D5541" s="5"/>
      <c r="E5541" s="5"/>
      <c r="F5541" s="5"/>
      <c r="G5541" s="5"/>
      <c r="H5541" s="5"/>
      <c r="I5541" s="5"/>
      <c r="J5541" s="12"/>
    </row>
    <row r="5542" spans="2:10" ht="16.5" thickTop="1" thickBot="1" x14ac:dyDescent="0.3">
      <c r="B5542" s="31" t="s">
        <v>15</v>
      </c>
      <c r="C5542">
        <v>100</v>
      </c>
      <c r="D5542" s="5">
        <v>0</v>
      </c>
      <c r="E5542" s="5">
        <v>0</v>
      </c>
      <c r="F5542" s="5">
        <v>0</v>
      </c>
      <c r="G5542" s="5">
        <v>95999.37000000001</v>
      </c>
      <c r="H5542" s="5">
        <v>0</v>
      </c>
      <c r="I5542" s="5">
        <v>0</v>
      </c>
      <c r="J5542" s="12"/>
    </row>
    <row r="5543" spans="2:10" ht="16.5" thickTop="1" thickBot="1" x14ac:dyDescent="0.3">
      <c r="B5543" s="31" t="s">
        <v>16</v>
      </c>
      <c r="C5543">
        <v>135</v>
      </c>
      <c r="D5543" s="5">
        <v>0</v>
      </c>
      <c r="E5543" s="5">
        <v>0</v>
      </c>
      <c r="F5543" s="5">
        <v>0</v>
      </c>
      <c r="G5543" s="5">
        <v>105968.57</v>
      </c>
      <c r="H5543" s="5">
        <v>0</v>
      </c>
      <c r="I5543" s="5">
        <v>0</v>
      </c>
      <c r="J5543" s="12"/>
    </row>
    <row r="5544" spans="2:10" ht="16.5" thickTop="1" thickBot="1" x14ac:dyDescent="0.3">
      <c r="B5544" s="31" t="s">
        <v>17</v>
      </c>
      <c r="C5544">
        <v>200</v>
      </c>
      <c r="D5544" s="5">
        <v>0</v>
      </c>
      <c r="E5544" s="5">
        <v>0</v>
      </c>
      <c r="F5544" s="5">
        <v>0</v>
      </c>
      <c r="G5544" s="5">
        <v>9969.2000000000007</v>
      </c>
      <c r="H5544" s="5">
        <v>0</v>
      </c>
      <c r="I5544" s="5">
        <v>0</v>
      </c>
      <c r="J5544" s="12"/>
    </row>
    <row r="5545" spans="2:10" ht="16.5" thickTop="1" thickBot="1" x14ac:dyDescent="0.3">
      <c r="B5545" s="31" t="s">
        <v>18</v>
      </c>
      <c r="C5545">
        <v>220</v>
      </c>
      <c r="D5545" s="5">
        <v>0</v>
      </c>
      <c r="E5545" s="5">
        <v>0</v>
      </c>
      <c r="F5545" s="5">
        <v>0</v>
      </c>
      <c r="G5545" s="5">
        <v>95999.37000000001</v>
      </c>
      <c r="H5545" s="5">
        <v>0</v>
      </c>
      <c r="I5545" s="5">
        <v>0</v>
      </c>
      <c r="J5545" s="12"/>
    </row>
    <row r="5546" spans="2:10" ht="16.5" thickTop="1" thickBot="1" x14ac:dyDescent="0.3">
      <c r="B5546" s="29" t="s">
        <v>645</v>
      </c>
      <c r="D5546" s="5"/>
      <c r="E5546" s="5"/>
      <c r="F5546" s="5"/>
      <c r="G5546" s="5"/>
      <c r="H5546" s="5"/>
      <c r="I5546" s="5"/>
      <c r="J5546" s="12"/>
    </row>
    <row r="5547" spans="2:10" ht="16.5" thickTop="1" thickBot="1" x14ac:dyDescent="0.3">
      <c r="B5547" s="30" t="s">
        <v>101</v>
      </c>
      <c r="D5547" s="5"/>
      <c r="E5547" s="5"/>
      <c r="F5547" s="5"/>
      <c r="G5547" s="5"/>
      <c r="H5547" s="5"/>
      <c r="I5547" s="5"/>
      <c r="J5547" s="12"/>
    </row>
    <row r="5548" spans="2:10" ht="16.5" thickTop="1" thickBot="1" x14ac:dyDescent="0.3">
      <c r="B5548" s="31" t="s">
        <v>15</v>
      </c>
      <c r="C5548">
        <v>100</v>
      </c>
      <c r="D5548" s="5">
        <v>142.69999999999999</v>
      </c>
      <c r="E5548" s="5">
        <v>0</v>
      </c>
      <c r="F5548" s="5">
        <v>3597.62</v>
      </c>
      <c r="G5548" s="5">
        <v>3597.62</v>
      </c>
      <c r="H5548" s="5">
        <v>3597.62</v>
      </c>
      <c r="I5548" s="5">
        <v>1212.0999999999999</v>
      </c>
      <c r="J5548" s="12"/>
    </row>
    <row r="5549" spans="2:10" ht="16.5" thickTop="1" thickBot="1" x14ac:dyDescent="0.3">
      <c r="B5549" s="31" t="s">
        <v>19</v>
      </c>
      <c r="C5549">
        <v>500</v>
      </c>
      <c r="D5549" s="5">
        <v>0</v>
      </c>
      <c r="E5549" s="5">
        <v>10.63</v>
      </c>
      <c r="F5549" s="5">
        <v>3597.62</v>
      </c>
      <c r="G5549" s="5">
        <v>0</v>
      </c>
      <c r="H5549" s="5">
        <v>0</v>
      </c>
      <c r="I5549" s="5">
        <v>1212.0999999999999</v>
      </c>
      <c r="J5549" s="12"/>
    </row>
    <row r="5550" spans="2:10" ht="16.5" thickTop="1" thickBot="1" x14ac:dyDescent="0.3">
      <c r="B5550" s="30" t="s">
        <v>103</v>
      </c>
      <c r="D5550" s="5"/>
      <c r="E5550" s="5"/>
      <c r="F5550" s="5"/>
      <c r="G5550" s="5"/>
      <c r="H5550" s="5"/>
      <c r="I5550" s="5"/>
      <c r="J5550" s="12"/>
    </row>
    <row r="5551" spans="2:10" ht="16.5" thickTop="1" thickBot="1" x14ac:dyDescent="0.3">
      <c r="B5551" s="31" t="s">
        <v>15</v>
      </c>
      <c r="C5551">
        <v>100</v>
      </c>
      <c r="D5551" s="5">
        <v>0</v>
      </c>
      <c r="E5551" s="5">
        <v>0</v>
      </c>
      <c r="F5551" s="5">
        <v>12150.46</v>
      </c>
      <c r="G5551" s="5">
        <v>15826.56</v>
      </c>
      <c r="H5551" s="5">
        <v>24609.29</v>
      </c>
      <c r="I5551" s="5">
        <v>29902.65</v>
      </c>
      <c r="J5551" s="12"/>
    </row>
    <row r="5552" spans="2:10" ht="16.5" thickTop="1" thickBot="1" x14ac:dyDescent="0.3">
      <c r="B5552" s="31" t="s">
        <v>19</v>
      </c>
      <c r="C5552">
        <v>500</v>
      </c>
      <c r="D5552" s="5">
        <v>0</v>
      </c>
      <c r="E5552" s="5">
        <v>0</v>
      </c>
      <c r="F5552" s="5">
        <v>12150.46</v>
      </c>
      <c r="G5552" s="5">
        <v>3676.1</v>
      </c>
      <c r="H5552" s="5">
        <v>8782.73</v>
      </c>
      <c r="I5552" s="5">
        <v>5293.36</v>
      </c>
      <c r="J5552" s="12"/>
    </row>
    <row r="5553" spans="2:10" ht="16.5" thickTop="1" thickBot="1" x14ac:dyDescent="0.3">
      <c r="B5553" s="30" t="s">
        <v>87</v>
      </c>
      <c r="D5553" s="5"/>
      <c r="E5553" s="5"/>
      <c r="F5553" s="5"/>
      <c r="G5553" s="5"/>
      <c r="H5553" s="5"/>
      <c r="I5553" s="5"/>
      <c r="J5553" s="12"/>
    </row>
    <row r="5554" spans="2:10" ht="16.5" thickTop="1" thickBot="1" x14ac:dyDescent="0.3">
      <c r="B5554" s="31" t="s">
        <v>15</v>
      </c>
      <c r="C5554">
        <v>100</v>
      </c>
      <c r="D5554" s="5">
        <v>0</v>
      </c>
      <c r="E5554" s="5">
        <v>0</v>
      </c>
      <c r="F5554" s="5">
        <v>0</v>
      </c>
      <c r="G5554" s="5">
        <v>0</v>
      </c>
      <c r="H5554" s="5">
        <v>0</v>
      </c>
      <c r="I5554" s="5">
        <v>19373.400000000001</v>
      </c>
      <c r="J5554" s="12"/>
    </row>
    <row r="5555" spans="2:10" ht="16.5" thickTop="1" thickBot="1" x14ac:dyDescent="0.3">
      <c r="B5555" s="31" t="s">
        <v>16</v>
      </c>
      <c r="C5555">
        <v>135</v>
      </c>
      <c r="D5555" s="5">
        <v>0</v>
      </c>
      <c r="E5555" s="5">
        <v>0</v>
      </c>
      <c r="F5555" s="5">
        <v>0</v>
      </c>
      <c r="G5555" s="5">
        <v>0</v>
      </c>
      <c r="H5555" s="5">
        <v>579387</v>
      </c>
      <c r="I5555" s="5">
        <v>92326</v>
      </c>
      <c r="J5555" s="12"/>
    </row>
    <row r="5556" spans="2:10" ht="16.5" thickTop="1" thickBot="1" x14ac:dyDescent="0.3">
      <c r="B5556" s="31" t="s">
        <v>18</v>
      </c>
      <c r="C5556">
        <v>220</v>
      </c>
      <c r="D5556" s="5">
        <v>0</v>
      </c>
      <c r="E5556" s="5">
        <v>0</v>
      </c>
      <c r="F5556" s="5">
        <v>0</v>
      </c>
      <c r="G5556" s="5">
        <v>0</v>
      </c>
      <c r="H5556" s="5">
        <v>579387</v>
      </c>
      <c r="I5556" s="5">
        <v>92326</v>
      </c>
      <c r="J5556" s="12"/>
    </row>
    <row r="5557" spans="2:10" ht="16.5" thickTop="1" thickBot="1" x14ac:dyDescent="0.3">
      <c r="B5557" s="30" t="s">
        <v>40</v>
      </c>
      <c r="D5557" s="5"/>
      <c r="E5557" s="5"/>
      <c r="F5557" s="5"/>
      <c r="G5557" s="5"/>
      <c r="H5557" s="5"/>
      <c r="I5557" s="5"/>
      <c r="J5557" s="12"/>
    </row>
    <row r="5558" spans="2:10" ht="16.5" thickTop="1" thickBot="1" x14ac:dyDescent="0.3">
      <c r="B5558" s="31" t="s">
        <v>15</v>
      </c>
      <c r="C5558">
        <v>100</v>
      </c>
      <c r="D5558" s="5">
        <v>0</v>
      </c>
      <c r="E5558" s="5">
        <v>0</v>
      </c>
      <c r="F5558" s="5">
        <v>0</v>
      </c>
      <c r="G5558" s="5">
        <v>0</v>
      </c>
      <c r="H5558" s="5">
        <v>509892</v>
      </c>
      <c r="I5558" s="5">
        <v>3115727</v>
      </c>
      <c r="J5558" s="12"/>
    </row>
    <row r="5559" spans="2:10" ht="16.5" thickTop="1" thickBot="1" x14ac:dyDescent="0.3">
      <c r="B5559" s="31" t="s">
        <v>16</v>
      </c>
      <c r="C5559">
        <v>135</v>
      </c>
      <c r="D5559" s="5">
        <v>0</v>
      </c>
      <c r="E5559" s="5">
        <v>0</v>
      </c>
      <c r="F5559" s="5">
        <v>0</v>
      </c>
      <c r="G5559" s="5">
        <v>0</v>
      </c>
      <c r="H5559" s="5">
        <v>3795908</v>
      </c>
      <c r="I5559" s="5">
        <v>5370806</v>
      </c>
      <c r="J5559" s="12"/>
    </row>
    <row r="5560" spans="2:10" ht="16.5" thickTop="1" thickBot="1" x14ac:dyDescent="0.3">
      <c r="B5560" s="31" t="s">
        <v>17</v>
      </c>
      <c r="C5560">
        <v>200</v>
      </c>
      <c r="D5560" s="5">
        <v>0</v>
      </c>
      <c r="E5560" s="5">
        <v>0</v>
      </c>
      <c r="F5560" s="5">
        <v>0</v>
      </c>
      <c r="G5560" s="5">
        <v>0</v>
      </c>
      <c r="H5560" s="5">
        <v>3286016</v>
      </c>
      <c r="I5560" s="5">
        <v>2764971</v>
      </c>
      <c r="J5560" s="12"/>
    </row>
    <row r="5561" spans="2:10" ht="16.5" thickTop="1" thickBot="1" x14ac:dyDescent="0.3">
      <c r="B5561" s="31" t="s">
        <v>18</v>
      </c>
      <c r="C5561">
        <v>220</v>
      </c>
      <c r="D5561" s="5">
        <v>0</v>
      </c>
      <c r="E5561" s="5">
        <v>0</v>
      </c>
      <c r="F5561" s="5">
        <v>0</v>
      </c>
      <c r="G5561" s="5">
        <v>0</v>
      </c>
      <c r="H5561" s="5">
        <v>509892</v>
      </c>
      <c r="I5561" s="5">
        <v>2605835</v>
      </c>
      <c r="J5561" s="12"/>
    </row>
    <row r="5562" spans="2:10" ht="16.5" thickTop="1" thickBot="1" x14ac:dyDescent="0.3">
      <c r="B5562" s="30" t="s">
        <v>33</v>
      </c>
      <c r="D5562" s="5"/>
      <c r="E5562" s="5"/>
      <c r="F5562" s="5"/>
      <c r="G5562" s="5"/>
      <c r="H5562" s="5"/>
      <c r="I5562" s="5"/>
      <c r="J5562" s="12"/>
    </row>
    <row r="5563" spans="2:10" ht="16.5" thickTop="1" thickBot="1" x14ac:dyDescent="0.3">
      <c r="B5563" s="31" t="s">
        <v>15</v>
      </c>
      <c r="C5563">
        <v>100</v>
      </c>
      <c r="D5563" s="5">
        <v>0</v>
      </c>
      <c r="E5563" s="5">
        <v>0</v>
      </c>
      <c r="F5563" s="5">
        <v>0</v>
      </c>
      <c r="G5563" s="5">
        <v>0.6</v>
      </c>
      <c r="H5563" s="5">
        <v>0</v>
      </c>
      <c r="I5563" s="5">
        <v>0</v>
      </c>
      <c r="J5563" s="12"/>
    </row>
    <row r="5564" spans="2:10" ht="16.5" thickTop="1" thickBot="1" x14ac:dyDescent="0.3">
      <c r="B5564" s="31" t="s">
        <v>16</v>
      </c>
      <c r="C5564">
        <v>135</v>
      </c>
      <c r="D5564" s="5">
        <v>0</v>
      </c>
      <c r="E5564" s="5">
        <v>0</v>
      </c>
      <c r="F5564" s="5">
        <v>0</v>
      </c>
      <c r="G5564" s="5">
        <v>844598.01</v>
      </c>
      <c r="H5564" s="5">
        <v>0</v>
      </c>
      <c r="I5564" s="5">
        <v>0</v>
      </c>
      <c r="J5564" s="12"/>
    </row>
    <row r="5565" spans="2:10" ht="16.5" thickTop="1" thickBot="1" x14ac:dyDescent="0.3">
      <c r="B5565" s="31" t="s">
        <v>17</v>
      </c>
      <c r="C5565">
        <v>200</v>
      </c>
      <c r="D5565" s="5">
        <v>0</v>
      </c>
      <c r="E5565" s="5">
        <v>0</v>
      </c>
      <c r="F5565" s="5">
        <v>0</v>
      </c>
      <c r="G5565" s="5">
        <v>844598.01</v>
      </c>
      <c r="H5565" s="5">
        <v>0</v>
      </c>
      <c r="I5565" s="5">
        <v>0</v>
      </c>
      <c r="J5565" s="12"/>
    </row>
    <row r="5566" spans="2:10" ht="16.5" thickTop="1" thickBot="1" x14ac:dyDescent="0.3">
      <c r="B5566" s="29" t="s">
        <v>646</v>
      </c>
      <c r="D5566" s="5"/>
      <c r="E5566" s="5"/>
      <c r="F5566" s="5"/>
      <c r="G5566" s="5"/>
      <c r="H5566" s="5"/>
      <c r="I5566" s="5"/>
      <c r="J5566" s="12"/>
    </row>
    <row r="5567" spans="2:10" ht="16.5" thickTop="1" thickBot="1" x14ac:dyDescent="0.3">
      <c r="B5567" s="30" t="s">
        <v>647</v>
      </c>
      <c r="D5567" s="5"/>
      <c r="E5567" s="5"/>
      <c r="F5567" s="5"/>
      <c r="G5567" s="5"/>
      <c r="H5567" s="5"/>
      <c r="I5567" s="5"/>
      <c r="J5567" s="12"/>
    </row>
    <row r="5568" spans="2:10" ht="16.5" thickTop="1" thickBot="1" x14ac:dyDescent="0.3">
      <c r="B5568" s="31" t="s">
        <v>15</v>
      </c>
      <c r="C5568">
        <v>100</v>
      </c>
      <c r="D5568" s="5">
        <v>15613406.850000001</v>
      </c>
      <c r="E5568" s="5">
        <v>16708155.039999999</v>
      </c>
      <c r="F5568" s="5">
        <v>17987110.950000003</v>
      </c>
      <c r="G5568" s="5">
        <v>20913599.199999999</v>
      </c>
      <c r="H5568" s="5">
        <v>24532383.890000001</v>
      </c>
      <c r="I5568" s="5">
        <v>25321375.399999999</v>
      </c>
      <c r="J5568" s="12"/>
    </row>
    <row r="5569" spans="2:10" ht="16.5" thickTop="1" thickBot="1" x14ac:dyDescent="0.3">
      <c r="B5569" s="31" t="s">
        <v>16</v>
      </c>
      <c r="C5569">
        <v>135</v>
      </c>
      <c r="D5569" s="5">
        <v>9327905</v>
      </c>
      <c r="E5569" s="5">
        <v>10677905</v>
      </c>
      <c r="F5569" s="5">
        <v>10252905</v>
      </c>
      <c r="G5569" s="5">
        <v>9777905</v>
      </c>
      <c r="H5569" s="5">
        <v>9327905</v>
      </c>
      <c r="I5569" s="5">
        <v>11341966</v>
      </c>
      <c r="J5569" s="12"/>
    </row>
    <row r="5570" spans="2:10" ht="16.5" thickTop="1" thickBot="1" x14ac:dyDescent="0.3">
      <c r="B5570" s="31" t="s">
        <v>17</v>
      </c>
      <c r="C5570">
        <v>200</v>
      </c>
      <c r="D5570" s="5">
        <v>9327780.9100000057</v>
      </c>
      <c r="E5570" s="5">
        <v>10677089.380000001</v>
      </c>
      <c r="F5570" s="5">
        <v>10063773.369999994</v>
      </c>
      <c r="G5570" s="5">
        <v>9656268.3899999987</v>
      </c>
      <c r="H5570" s="5">
        <v>9276091.9900000002</v>
      </c>
      <c r="I5570" s="5">
        <v>11280765.260000005</v>
      </c>
      <c r="J5570" s="12"/>
    </row>
    <row r="5571" spans="2:10" ht="16.5" thickTop="1" thickBot="1" x14ac:dyDescent="0.3">
      <c r="B5571" s="31" t="s">
        <v>18</v>
      </c>
      <c r="C5571">
        <v>220</v>
      </c>
      <c r="D5571" s="5">
        <v>124.08999999426305</v>
      </c>
      <c r="E5571" s="5">
        <v>815.61999999918044</v>
      </c>
      <c r="F5571" s="5">
        <v>189131.63000000641</v>
      </c>
      <c r="G5571" s="5">
        <v>121636.61000000127</v>
      </c>
      <c r="H5571" s="5">
        <v>51813.009999999776</v>
      </c>
      <c r="I5571" s="5">
        <v>61200.739999994636</v>
      </c>
      <c r="J5571" s="12"/>
    </row>
    <row r="5572" spans="2:10" ht="16.5" thickTop="1" thickBot="1" x14ac:dyDescent="0.3">
      <c r="B5572" s="31" t="s">
        <v>19</v>
      </c>
      <c r="C5572">
        <v>500</v>
      </c>
      <c r="D5572" s="5">
        <v>12513846.310000001</v>
      </c>
      <c r="E5572" s="5">
        <v>11855056.57</v>
      </c>
      <c r="F5572" s="5">
        <v>11425949.280000001</v>
      </c>
      <c r="G5572" s="5">
        <v>12648158.640000001</v>
      </c>
      <c r="H5572" s="5">
        <v>12960278.680000002</v>
      </c>
      <c r="I5572" s="5">
        <v>12135811.770000001</v>
      </c>
      <c r="J5572" s="12"/>
    </row>
    <row r="5573" spans="2:10" ht="16.5" thickTop="1" thickBot="1" x14ac:dyDescent="0.3">
      <c r="B5573" s="30" t="s">
        <v>648</v>
      </c>
      <c r="D5573" s="5"/>
      <c r="E5573" s="5"/>
      <c r="F5573" s="5"/>
      <c r="G5573" s="5"/>
      <c r="H5573" s="5"/>
      <c r="I5573" s="5"/>
      <c r="J5573" s="12"/>
    </row>
    <row r="5574" spans="2:10" ht="16.5" thickTop="1" thickBot="1" x14ac:dyDescent="0.3">
      <c r="B5574" s="31" t="s">
        <v>15</v>
      </c>
      <c r="C5574">
        <v>100</v>
      </c>
      <c r="D5574" s="5">
        <v>0</v>
      </c>
      <c r="E5574" s="5">
        <v>10000</v>
      </c>
      <c r="F5574" s="5">
        <v>0</v>
      </c>
      <c r="G5574" s="5">
        <v>0</v>
      </c>
      <c r="H5574" s="5">
        <v>0</v>
      </c>
      <c r="I5574" s="5">
        <v>0</v>
      </c>
      <c r="J5574" s="12"/>
    </row>
    <row r="5575" spans="2:10" ht="16.5" thickTop="1" thickBot="1" x14ac:dyDescent="0.3">
      <c r="B5575" s="31" t="s">
        <v>16</v>
      </c>
      <c r="C5575">
        <v>135</v>
      </c>
      <c r="D5575" s="5">
        <v>10000</v>
      </c>
      <c r="E5575" s="5">
        <v>12000</v>
      </c>
      <c r="F5575" s="5">
        <v>53133</v>
      </c>
      <c r="G5575" s="5">
        <v>135000</v>
      </c>
      <c r="H5575" s="5">
        <v>93500</v>
      </c>
      <c r="I5575" s="5">
        <v>320946</v>
      </c>
      <c r="J5575" s="12"/>
    </row>
    <row r="5576" spans="2:10" ht="16.5" thickTop="1" thickBot="1" x14ac:dyDescent="0.3">
      <c r="B5576" s="31" t="s">
        <v>17</v>
      </c>
      <c r="C5576">
        <v>200</v>
      </c>
      <c r="D5576" s="5">
        <v>10000</v>
      </c>
      <c r="E5576" s="5">
        <v>12000</v>
      </c>
      <c r="F5576" s="5">
        <v>48132.160000000003</v>
      </c>
      <c r="G5576" s="5">
        <v>128135.77</v>
      </c>
      <c r="H5576" s="5">
        <v>86317.06</v>
      </c>
      <c r="I5576" s="5">
        <v>315614</v>
      </c>
      <c r="J5576" s="12"/>
    </row>
    <row r="5577" spans="2:10" ht="16.5" thickTop="1" thickBot="1" x14ac:dyDescent="0.3">
      <c r="B5577" s="31" t="s">
        <v>18</v>
      </c>
      <c r="C5577">
        <v>220</v>
      </c>
      <c r="D5577" s="5">
        <v>0</v>
      </c>
      <c r="E5577" s="5">
        <v>0</v>
      </c>
      <c r="F5577" s="5">
        <v>5000.8399999999965</v>
      </c>
      <c r="G5577" s="5">
        <v>6864.2299999999959</v>
      </c>
      <c r="H5577" s="5">
        <v>7182.9400000000023</v>
      </c>
      <c r="I5577" s="5">
        <v>5332</v>
      </c>
      <c r="J5577" s="12"/>
    </row>
    <row r="5578" spans="2:10" ht="16.5" thickTop="1" thickBot="1" x14ac:dyDescent="0.3">
      <c r="B5578" s="30" t="s">
        <v>607</v>
      </c>
      <c r="D5578" s="5"/>
      <c r="E5578" s="5"/>
      <c r="F5578" s="5"/>
      <c r="G5578" s="5"/>
      <c r="H5578" s="5"/>
      <c r="I5578" s="5"/>
      <c r="J5578" s="12"/>
    </row>
    <row r="5579" spans="2:10" ht="16.5" thickTop="1" thickBot="1" x14ac:dyDescent="0.3">
      <c r="B5579" s="31" t="s">
        <v>16</v>
      </c>
      <c r="C5579">
        <v>135</v>
      </c>
      <c r="D5579" s="5">
        <v>0</v>
      </c>
      <c r="E5579" s="5">
        <v>0</v>
      </c>
      <c r="F5579" s="5">
        <v>0</v>
      </c>
      <c r="G5579" s="5">
        <v>0</v>
      </c>
      <c r="H5579" s="5">
        <v>277648</v>
      </c>
      <c r="I5579" s="5">
        <v>0</v>
      </c>
      <c r="J5579" s="12"/>
    </row>
    <row r="5580" spans="2:10" ht="16.5" thickTop="1" thickBot="1" x14ac:dyDescent="0.3">
      <c r="B5580" s="31" t="s">
        <v>17</v>
      </c>
      <c r="C5580">
        <v>200</v>
      </c>
      <c r="D5580" s="5">
        <v>0</v>
      </c>
      <c r="E5580" s="5">
        <v>0</v>
      </c>
      <c r="F5580" s="5">
        <v>0</v>
      </c>
      <c r="G5580" s="5">
        <v>0</v>
      </c>
      <c r="H5580" s="5">
        <v>271618.16000000003</v>
      </c>
      <c r="I5580" s="5">
        <v>0</v>
      </c>
      <c r="J5580" s="12"/>
    </row>
    <row r="5581" spans="2:10" ht="16.5" thickTop="1" thickBot="1" x14ac:dyDescent="0.3">
      <c r="B5581" s="31" t="s">
        <v>18</v>
      </c>
      <c r="C5581">
        <v>220</v>
      </c>
      <c r="D5581" s="5">
        <v>0</v>
      </c>
      <c r="E5581" s="5">
        <v>0</v>
      </c>
      <c r="F5581" s="5">
        <v>0</v>
      </c>
      <c r="G5581" s="5">
        <v>0</v>
      </c>
      <c r="H5581" s="5">
        <v>6029.8399999999674</v>
      </c>
      <c r="I5581" s="5">
        <v>0</v>
      </c>
      <c r="J5581" s="12"/>
    </row>
    <row r="5582" spans="2:10" ht="16.5" thickTop="1" thickBot="1" x14ac:dyDescent="0.3">
      <c r="B5582" s="29" t="s">
        <v>649</v>
      </c>
      <c r="D5582" s="5"/>
      <c r="E5582" s="5"/>
      <c r="F5582" s="5"/>
      <c r="G5582" s="5"/>
      <c r="H5582" s="5"/>
      <c r="I5582" s="5"/>
      <c r="J5582" s="12"/>
    </row>
    <row r="5583" spans="2:10" ht="16.5" thickTop="1" thickBot="1" x14ac:dyDescent="0.3">
      <c r="B5583" s="30" t="s">
        <v>406</v>
      </c>
      <c r="D5583" s="5"/>
      <c r="E5583" s="5"/>
      <c r="F5583" s="5"/>
      <c r="G5583" s="5"/>
      <c r="H5583" s="5"/>
      <c r="I5583" s="5"/>
      <c r="J5583" s="12"/>
    </row>
    <row r="5584" spans="2:10" ht="16.5" thickTop="1" thickBot="1" x14ac:dyDescent="0.3">
      <c r="B5584" s="31" t="s">
        <v>15</v>
      </c>
      <c r="C5584">
        <v>100</v>
      </c>
      <c r="D5584" s="5">
        <v>0</v>
      </c>
      <c r="E5584" s="5">
        <v>0</v>
      </c>
      <c r="F5584" s="5">
        <v>0</v>
      </c>
      <c r="G5584" s="5">
        <v>0</v>
      </c>
      <c r="H5584" s="5">
        <v>0</v>
      </c>
      <c r="I5584" s="5">
        <v>74914654.879999995</v>
      </c>
      <c r="J5584" s="12"/>
    </row>
    <row r="5585" spans="2:10" ht="16.5" thickTop="1" thickBot="1" x14ac:dyDescent="0.3">
      <c r="B5585" s="31" t="s">
        <v>16</v>
      </c>
      <c r="C5585">
        <v>135</v>
      </c>
      <c r="D5585" s="5">
        <v>0</v>
      </c>
      <c r="E5585" s="5">
        <v>0</v>
      </c>
      <c r="F5585" s="5">
        <v>0</v>
      </c>
      <c r="G5585" s="5">
        <v>0</v>
      </c>
      <c r="H5585" s="5">
        <v>0</v>
      </c>
      <c r="I5585" s="5">
        <v>5896685</v>
      </c>
      <c r="J5585" s="12"/>
    </row>
    <row r="5586" spans="2:10" ht="16.5" thickTop="1" thickBot="1" x14ac:dyDescent="0.3">
      <c r="B5586" s="31" t="s">
        <v>17</v>
      </c>
      <c r="C5586">
        <v>200</v>
      </c>
      <c r="D5586" s="5">
        <v>0</v>
      </c>
      <c r="E5586" s="5">
        <v>0</v>
      </c>
      <c r="F5586" s="5">
        <v>0</v>
      </c>
      <c r="G5586" s="5">
        <v>0</v>
      </c>
      <c r="H5586" s="5">
        <v>0</v>
      </c>
      <c r="I5586" s="5">
        <v>914414.08999999985</v>
      </c>
      <c r="J5586" s="12"/>
    </row>
    <row r="5587" spans="2:10" ht="16.5" thickTop="1" thickBot="1" x14ac:dyDescent="0.3">
      <c r="B5587" s="31" t="s">
        <v>18</v>
      </c>
      <c r="C5587">
        <v>220</v>
      </c>
      <c r="D5587" s="5">
        <v>0</v>
      </c>
      <c r="E5587" s="5">
        <v>0</v>
      </c>
      <c r="F5587" s="5">
        <v>0</v>
      </c>
      <c r="G5587" s="5">
        <v>0</v>
      </c>
      <c r="H5587" s="5">
        <v>0</v>
      </c>
      <c r="I5587" s="5">
        <v>4982270.91</v>
      </c>
      <c r="J5587" s="12"/>
    </row>
    <row r="5588" spans="2:10" ht="16.5" thickTop="1" thickBot="1" x14ac:dyDescent="0.3">
      <c r="B5588" s="31" t="s">
        <v>19</v>
      </c>
      <c r="C5588">
        <v>500</v>
      </c>
      <c r="D5588" s="5">
        <v>0</v>
      </c>
      <c r="E5588" s="5">
        <v>0</v>
      </c>
      <c r="F5588" s="5">
        <v>0</v>
      </c>
      <c r="G5588" s="5">
        <v>0</v>
      </c>
      <c r="H5588" s="5">
        <v>0</v>
      </c>
      <c r="I5588" s="5">
        <v>1219441.97</v>
      </c>
      <c r="J5588" s="12"/>
    </row>
    <row r="5589" spans="2:10" ht="16.5" thickTop="1" thickBot="1" x14ac:dyDescent="0.3">
      <c r="B5589" s="8" t="s">
        <v>650</v>
      </c>
      <c r="D5589" s="5"/>
      <c r="E5589" s="5"/>
      <c r="F5589" s="5"/>
      <c r="G5589" s="5"/>
      <c r="H5589" s="5"/>
      <c r="I5589" s="5"/>
      <c r="J5589" s="12"/>
    </row>
    <row r="5590" spans="2:10" ht="16.5" thickTop="1" thickBot="1" x14ac:dyDescent="0.3">
      <c r="B5590" s="29" t="s">
        <v>651</v>
      </c>
      <c r="D5590" s="5"/>
      <c r="E5590" s="5"/>
      <c r="F5590" s="5"/>
      <c r="G5590" s="5"/>
      <c r="H5590" s="5"/>
      <c r="I5590" s="5"/>
      <c r="J5590" s="12"/>
    </row>
    <row r="5591" spans="2:10" ht="16.5" thickTop="1" thickBot="1" x14ac:dyDescent="0.3">
      <c r="B5591" s="30" t="s">
        <v>652</v>
      </c>
      <c r="D5591" s="5"/>
      <c r="E5591" s="5"/>
      <c r="F5591" s="5"/>
      <c r="G5591" s="5"/>
      <c r="H5591" s="5"/>
      <c r="I5591" s="5"/>
      <c r="J5591" s="12"/>
    </row>
    <row r="5592" spans="2:10" ht="16.5" thickTop="1" thickBot="1" x14ac:dyDescent="0.3">
      <c r="B5592" s="31" t="s">
        <v>19</v>
      </c>
      <c r="C5592">
        <v>500</v>
      </c>
      <c r="D5592" s="5">
        <v>248789566.83999997</v>
      </c>
      <c r="E5592" s="5">
        <v>254460013.49000001</v>
      </c>
      <c r="F5592" s="5">
        <v>270133669.78999996</v>
      </c>
      <c r="G5592" s="5">
        <v>274757312.87</v>
      </c>
      <c r="H5592" s="5">
        <v>319745291.50999999</v>
      </c>
      <c r="I5592" s="5">
        <v>324743946.70999998</v>
      </c>
      <c r="J5592" s="12"/>
    </row>
    <row r="5593" spans="2:10" ht="16.5" thickTop="1" thickBot="1" x14ac:dyDescent="0.3">
      <c r="B5593" s="30" t="s">
        <v>653</v>
      </c>
      <c r="D5593" s="5"/>
      <c r="E5593" s="5"/>
      <c r="F5593" s="5"/>
      <c r="G5593" s="5"/>
      <c r="H5593" s="5"/>
      <c r="I5593" s="5"/>
      <c r="J5593" s="12"/>
    </row>
    <row r="5594" spans="2:10" ht="16.5" thickTop="1" thickBot="1" x14ac:dyDescent="0.3">
      <c r="B5594" s="31" t="s">
        <v>19</v>
      </c>
      <c r="C5594">
        <v>500</v>
      </c>
      <c r="D5594" s="5">
        <v>836454924.09000003</v>
      </c>
      <c r="E5594" s="5">
        <v>846868189.41999996</v>
      </c>
      <c r="F5594" s="5">
        <v>891039740.52999997</v>
      </c>
      <c r="G5594" s="5">
        <v>877014524.61000001</v>
      </c>
      <c r="H5594" s="5">
        <v>930525218.95000005</v>
      </c>
      <c r="I5594" s="5">
        <v>1001735736.9</v>
      </c>
      <c r="J5594" s="12"/>
    </row>
    <row r="5595" spans="2:10" ht="16.5" thickTop="1" thickBot="1" x14ac:dyDescent="0.3">
      <c r="B5595" s="30" t="s">
        <v>654</v>
      </c>
      <c r="D5595" s="5"/>
      <c r="E5595" s="5"/>
      <c r="F5595" s="5"/>
      <c r="G5595" s="5"/>
      <c r="H5595" s="5"/>
      <c r="I5595" s="5"/>
      <c r="J5595" s="12"/>
    </row>
    <row r="5596" spans="2:10" ht="16.5" thickTop="1" thickBot="1" x14ac:dyDescent="0.3">
      <c r="B5596" s="31" t="s">
        <v>15</v>
      </c>
      <c r="C5596">
        <v>100</v>
      </c>
      <c r="D5596" s="5">
        <v>0</v>
      </c>
      <c r="E5596" s="5">
        <v>0</v>
      </c>
      <c r="F5596" s="5">
        <v>0</v>
      </c>
      <c r="G5596" s="5">
        <v>34452.269999999997</v>
      </c>
      <c r="H5596" s="5">
        <v>0</v>
      </c>
      <c r="I5596" s="5">
        <v>-5647.58</v>
      </c>
      <c r="J5596" s="12"/>
    </row>
    <row r="5597" spans="2:10" ht="16.5" thickTop="1" thickBot="1" x14ac:dyDescent="0.3">
      <c r="B5597" s="31" t="s">
        <v>19</v>
      </c>
      <c r="C5597">
        <v>500</v>
      </c>
      <c r="D5597" s="5">
        <v>2252630445.2600002</v>
      </c>
      <c r="E5597" s="5">
        <v>2219069222.4199996</v>
      </c>
      <c r="F5597" s="5">
        <v>2351446820.71</v>
      </c>
      <c r="G5597" s="5">
        <v>2538880921.1399999</v>
      </c>
      <c r="H5597" s="5">
        <v>3303110314.3800001</v>
      </c>
      <c r="I5597" s="5">
        <v>3109934424.5699997</v>
      </c>
      <c r="J5597" s="12"/>
    </row>
    <row r="5598" spans="2:10" ht="16.5" thickTop="1" thickBot="1" x14ac:dyDescent="0.3">
      <c r="B5598" s="30" t="s">
        <v>655</v>
      </c>
      <c r="D5598" s="5"/>
      <c r="E5598" s="5"/>
      <c r="F5598" s="5"/>
      <c r="G5598" s="5"/>
      <c r="H5598" s="5"/>
      <c r="I5598" s="5"/>
      <c r="J5598" s="12"/>
    </row>
    <row r="5599" spans="2:10" ht="16.5" thickTop="1" thickBot="1" x14ac:dyDescent="0.3">
      <c r="B5599" s="31" t="s">
        <v>19</v>
      </c>
      <c r="C5599">
        <v>500</v>
      </c>
      <c r="D5599" s="5">
        <v>6243288.5099999998</v>
      </c>
      <c r="E5599" s="5">
        <v>6382148.3899999997</v>
      </c>
      <c r="F5599" s="5">
        <v>6583815.4000000004</v>
      </c>
      <c r="G5599" s="5">
        <v>6503825.6100000003</v>
      </c>
      <c r="H5599" s="5">
        <v>7090368.1200000001</v>
      </c>
      <c r="I5599" s="5">
        <v>7852380.1500000004</v>
      </c>
      <c r="J5599" s="12"/>
    </row>
    <row r="5600" spans="2:10" ht="16.5" thickTop="1" thickBot="1" x14ac:dyDescent="0.3">
      <c r="B5600" s="30" t="s">
        <v>656</v>
      </c>
      <c r="D5600" s="5"/>
      <c r="E5600" s="5"/>
      <c r="F5600" s="5"/>
      <c r="G5600" s="5"/>
      <c r="H5600" s="5"/>
      <c r="I5600" s="5"/>
      <c r="J5600" s="12"/>
    </row>
    <row r="5601" spans="2:10" ht="16.5" thickTop="1" thickBot="1" x14ac:dyDescent="0.3">
      <c r="B5601" s="31" t="s">
        <v>19</v>
      </c>
      <c r="C5601">
        <v>500</v>
      </c>
      <c r="D5601" s="5">
        <v>34546988.899999999</v>
      </c>
      <c r="E5601" s="5">
        <v>30946067.550000001</v>
      </c>
      <c r="F5601" s="5">
        <v>31756878.870000001</v>
      </c>
      <c r="G5601" s="5">
        <v>32684719.119999997</v>
      </c>
      <c r="H5601" s="5">
        <v>46278328.479999997</v>
      </c>
      <c r="I5601" s="5">
        <v>48470725.069999993</v>
      </c>
      <c r="J5601" s="12"/>
    </row>
    <row r="5602" spans="2:10" ht="16.5" thickTop="1" thickBot="1" x14ac:dyDescent="0.3">
      <c r="B5602" s="30" t="s">
        <v>657</v>
      </c>
      <c r="D5602" s="5"/>
      <c r="E5602" s="5"/>
      <c r="F5602" s="5"/>
      <c r="G5602" s="5"/>
      <c r="H5602" s="5"/>
      <c r="I5602" s="5"/>
      <c r="J5602" s="12"/>
    </row>
    <row r="5603" spans="2:10" ht="16.5" thickTop="1" thickBot="1" x14ac:dyDescent="0.3">
      <c r="B5603" s="31" t="s">
        <v>19</v>
      </c>
      <c r="C5603">
        <v>500</v>
      </c>
      <c r="D5603" s="5">
        <v>3223875.13</v>
      </c>
      <c r="E5603" s="5">
        <v>3206456.53</v>
      </c>
      <c r="F5603" s="5">
        <v>3416642.58</v>
      </c>
      <c r="G5603" s="5">
        <v>3518520.8</v>
      </c>
      <c r="H5603" s="5">
        <v>3543832.18</v>
      </c>
      <c r="I5603" s="5">
        <v>3725958.21</v>
      </c>
      <c r="J5603" s="12"/>
    </row>
    <row r="5604" spans="2:10" ht="16.5" thickTop="1" thickBot="1" x14ac:dyDescent="0.3">
      <c r="B5604" s="30" t="s">
        <v>658</v>
      </c>
      <c r="D5604" s="5"/>
      <c r="E5604" s="5"/>
      <c r="F5604" s="5"/>
      <c r="G5604" s="5"/>
      <c r="H5604" s="5"/>
      <c r="I5604" s="5"/>
      <c r="J5604" s="12"/>
    </row>
    <row r="5605" spans="2:10" ht="16.5" thickTop="1" thickBot="1" x14ac:dyDescent="0.3">
      <c r="B5605" s="31" t="s">
        <v>19</v>
      </c>
      <c r="C5605">
        <v>500</v>
      </c>
      <c r="D5605" s="5">
        <v>27470855.5</v>
      </c>
      <c r="E5605" s="5">
        <v>22710221.279999997</v>
      </c>
      <c r="F5605" s="5">
        <v>24209963.539999999</v>
      </c>
      <c r="G5605" s="5">
        <v>20835005.579999998</v>
      </c>
      <c r="H5605" s="5">
        <v>27972049.029999997</v>
      </c>
      <c r="I5605" s="5">
        <v>25504484.93</v>
      </c>
      <c r="J5605" s="12"/>
    </row>
    <row r="5606" spans="2:10" ht="16.5" thickTop="1" thickBot="1" x14ac:dyDescent="0.3">
      <c r="B5606" s="30" t="s">
        <v>659</v>
      </c>
      <c r="D5606" s="5"/>
      <c r="E5606" s="5"/>
      <c r="F5606" s="5"/>
      <c r="G5606" s="5"/>
      <c r="H5606" s="5"/>
      <c r="I5606" s="5"/>
      <c r="J5606" s="12"/>
    </row>
    <row r="5607" spans="2:10" ht="16.5" thickTop="1" thickBot="1" x14ac:dyDescent="0.3">
      <c r="B5607" s="31" t="s">
        <v>15</v>
      </c>
      <c r="C5607">
        <v>100</v>
      </c>
      <c r="D5607" s="5">
        <v>-2024807.53</v>
      </c>
      <c r="E5607" s="5">
        <v>-19155713.32</v>
      </c>
      <c r="F5607" s="5">
        <v>-4502941.0199999996</v>
      </c>
      <c r="G5607" s="5">
        <v>3558212.36</v>
      </c>
      <c r="H5607" s="5">
        <v>2411068.84</v>
      </c>
      <c r="I5607" s="5">
        <v>-3905104.17</v>
      </c>
      <c r="J5607" s="12"/>
    </row>
    <row r="5608" spans="2:10" ht="16.5" thickTop="1" thickBot="1" x14ac:dyDescent="0.3">
      <c r="B5608" s="31" t="s">
        <v>19</v>
      </c>
      <c r="C5608">
        <v>500</v>
      </c>
      <c r="D5608" s="5">
        <v>6249983893.4899998</v>
      </c>
      <c r="E5608" s="5">
        <v>5931488909.4800005</v>
      </c>
      <c r="F5608" s="5">
        <v>1757308918.75</v>
      </c>
      <c r="G5608" s="5">
        <v>22556403948.359997</v>
      </c>
      <c r="H5608" s="5">
        <v>1432959506.7900009</v>
      </c>
      <c r="I5608" s="5">
        <v>6895555666.2000008</v>
      </c>
      <c r="J5608" s="12"/>
    </row>
    <row r="5609" spans="2:10" ht="16.5" thickTop="1" thickBot="1" x14ac:dyDescent="0.3">
      <c r="B5609" s="30" t="s">
        <v>660</v>
      </c>
      <c r="D5609" s="5"/>
      <c r="E5609" s="5"/>
      <c r="F5609" s="5"/>
      <c r="G5609" s="5"/>
      <c r="H5609" s="5"/>
      <c r="I5609" s="5"/>
      <c r="J5609" s="12"/>
    </row>
    <row r="5610" spans="2:10" ht="16.5" thickTop="1" thickBot="1" x14ac:dyDescent="0.3">
      <c r="B5610" s="31" t="s">
        <v>15</v>
      </c>
      <c r="C5610">
        <v>100</v>
      </c>
      <c r="D5610" s="5">
        <v>31895227.079999998</v>
      </c>
      <c r="E5610" s="5">
        <v>54029934.380000003</v>
      </c>
      <c r="F5610" s="5">
        <v>62924035.170000002</v>
      </c>
      <c r="G5610" s="5">
        <v>44337956.759999998</v>
      </c>
      <c r="H5610" s="5">
        <v>59693825.030000001</v>
      </c>
      <c r="I5610" s="5">
        <v>79693181.859999999</v>
      </c>
      <c r="J5610" s="12"/>
    </row>
    <row r="5611" spans="2:10" ht="16.5" thickTop="1" thickBot="1" x14ac:dyDescent="0.3">
      <c r="B5611" s="30" t="s">
        <v>661</v>
      </c>
      <c r="D5611" s="5"/>
      <c r="E5611" s="5"/>
      <c r="F5611" s="5"/>
      <c r="G5611" s="5"/>
      <c r="H5611" s="5"/>
      <c r="I5611" s="5"/>
      <c r="J5611" s="12"/>
    </row>
    <row r="5612" spans="2:10" ht="16.5" thickTop="1" thickBot="1" x14ac:dyDescent="0.3">
      <c r="B5612" s="31" t="s">
        <v>15</v>
      </c>
      <c r="C5612">
        <v>100</v>
      </c>
      <c r="D5612" s="5">
        <v>-3508560.71</v>
      </c>
      <c r="E5612" s="5">
        <v>-3457882.65</v>
      </c>
      <c r="F5612" s="5">
        <v>-3118376.76</v>
      </c>
      <c r="G5612" s="5">
        <v>20957.75</v>
      </c>
      <c r="H5612" s="5">
        <v>-5454147.3299999991</v>
      </c>
      <c r="I5612" s="5">
        <v>-5029365.6499999994</v>
      </c>
      <c r="J5612" s="12"/>
    </row>
    <row r="5613" spans="2:10" ht="16.5" thickTop="1" thickBot="1" x14ac:dyDescent="0.3">
      <c r="B5613" s="31" t="s">
        <v>16</v>
      </c>
      <c r="C5613">
        <v>135</v>
      </c>
      <c r="D5613" s="5">
        <v>86893573</v>
      </c>
      <c r="E5613" s="5">
        <v>95258419</v>
      </c>
      <c r="F5613" s="5">
        <v>94241261</v>
      </c>
      <c r="G5613" s="5">
        <v>105212073</v>
      </c>
      <c r="H5613" s="5">
        <v>105622571</v>
      </c>
      <c r="I5613" s="5">
        <v>118358911</v>
      </c>
      <c r="J5613" s="12"/>
    </row>
    <row r="5614" spans="2:10" ht="16.5" thickTop="1" thickBot="1" x14ac:dyDescent="0.3">
      <c r="B5614" s="31" t="s">
        <v>66</v>
      </c>
      <c r="C5614">
        <v>137</v>
      </c>
      <c r="D5614" s="5">
        <v>1498709</v>
      </c>
      <c r="E5614" s="5">
        <v>0</v>
      </c>
      <c r="F5614" s="5">
        <v>0</v>
      </c>
      <c r="G5614" s="5">
        <v>0</v>
      </c>
      <c r="H5614" s="5">
        <v>0</v>
      </c>
      <c r="I5614" s="5">
        <v>0</v>
      </c>
      <c r="J5614" s="12"/>
    </row>
    <row r="5615" spans="2:10" ht="16.5" thickTop="1" thickBot="1" x14ac:dyDescent="0.3">
      <c r="B5615" s="31" t="s">
        <v>17</v>
      </c>
      <c r="C5615">
        <v>200</v>
      </c>
      <c r="D5615" s="5">
        <v>86765360.930000082</v>
      </c>
      <c r="E5615" s="5">
        <v>91992871.459999964</v>
      </c>
      <c r="F5615" s="5">
        <v>84529556.739999995</v>
      </c>
      <c r="G5615" s="5">
        <v>90967064.139999971</v>
      </c>
      <c r="H5615" s="5">
        <v>97004626.570000038</v>
      </c>
      <c r="I5615" s="5">
        <v>108301299.18000008</v>
      </c>
      <c r="J5615" s="12"/>
    </row>
    <row r="5616" spans="2:10" ht="16.5" thickTop="1" thickBot="1" x14ac:dyDescent="0.3">
      <c r="B5616" s="31" t="s">
        <v>97</v>
      </c>
      <c r="C5616">
        <v>205</v>
      </c>
      <c r="D5616" s="5">
        <v>1498708.0999999999</v>
      </c>
      <c r="E5616" s="5">
        <v>0</v>
      </c>
      <c r="F5616" s="5">
        <v>0</v>
      </c>
      <c r="G5616" s="5">
        <v>0</v>
      </c>
      <c r="H5616" s="5">
        <v>0</v>
      </c>
      <c r="I5616" s="5">
        <v>0</v>
      </c>
      <c r="J5616" s="12"/>
    </row>
    <row r="5617" spans="2:10" ht="16.5" thickTop="1" thickBot="1" x14ac:dyDescent="0.3">
      <c r="B5617" s="31" t="s">
        <v>18</v>
      </c>
      <c r="C5617">
        <v>220</v>
      </c>
      <c r="D5617" s="5">
        <v>128212.06999991834</v>
      </c>
      <c r="E5617" s="5">
        <v>3265547.5400000364</v>
      </c>
      <c r="F5617" s="5">
        <v>9711704.2600000054</v>
      </c>
      <c r="G5617" s="5">
        <v>14245008.860000029</v>
      </c>
      <c r="H5617" s="5">
        <v>8617944.4299999624</v>
      </c>
      <c r="I5617" s="5">
        <v>10057611.819999918</v>
      </c>
      <c r="J5617" s="12"/>
    </row>
    <row r="5618" spans="2:10" ht="16.5" thickTop="1" thickBot="1" x14ac:dyDescent="0.3">
      <c r="B5618" s="31" t="s">
        <v>67</v>
      </c>
      <c r="C5618">
        <v>222</v>
      </c>
      <c r="D5618" s="5">
        <v>0.90000000013969839</v>
      </c>
      <c r="E5618" s="5">
        <v>0</v>
      </c>
      <c r="F5618" s="5">
        <v>0</v>
      </c>
      <c r="G5618" s="5">
        <v>0</v>
      </c>
      <c r="H5618" s="5">
        <v>0</v>
      </c>
      <c r="I5618" s="5">
        <v>0</v>
      </c>
      <c r="J5618" s="12"/>
    </row>
    <row r="5619" spans="2:10" ht="16.5" thickTop="1" thickBot="1" x14ac:dyDescent="0.3">
      <c r="B5619" s="31" t="s">
        <v>19</v>
      </c>
      <c r="C5619">
        <v>500</v>
      </c>
      <c r="D5619" s="5">
        <v>86371288.149999991</v>
      </c>
      <c r="E5619" s="5">
        <v>96611546.079999998</v>
      </c>
      <c r="F5619" s="5">
        <v>91849540.25999999</v>
      </c>
      <c r="G5619" s="5">
        <v>97838920.149999991</v>
      </c>
      <c r="H5619" s="5">
        <v>90785330.549999997</v>
      </c>
      <c r="I5619" s="5">
        <v>110756287.06999999</v>
      </c>
      <c r="J5619" s="12"/>
    </row>
    <row r="5620" spans="2:10" ht="16.5" thickTop="1" thickBot="1" x14ac:dyDescent="0.3">
      <c r="B5620" s="30" t="s">
        <v>662</v>
      </c>
      <c r="D5620" s="5"/>
      <c r="E5620" s="5"/>
      <c r="F5620" s="5"/>
      <c r="G5620" s="5"/>
      <c r="H5620" s="5"/>
      <c r="I5620" s="5"/>
      <c r="J5620" s="12"/>
    </row>
    <row r="5621" spans="2:10" ht="16.5" thickTop="1" thickBot="1" x14ac:dyDescent="0.3">
      <c r="B5621" s="31" t="s">
        <v>19</v>
      </c>
      <c r="C5621">
        <v>500</v>
      </c>
      <c r="D5621" s="5">
        <v>461384382.62</v>
      </c>
      <c r="E5621" s="5">
        <v>382500548.90999997</v>
      </c>
      <c r="F5621" s="5">
        <v>613354026.58000004</v>
      </c>
      <c r="G5621" s="5">
        <v>1274814148.72</v>
      </c>
      <c r="H5621" s="5">
        <v>46256724.039999992</v>
      </c>
      <c r="I5621" s="5">
        <v>487162391.80000001</v>
      </c>
      <c r="J5621" s="12"/>
    </row>
    <row r="5622" spans="2:10" ht="16.5" thickTop="1" thickBot="1" x14ac:dyDescent="0.3">
      <c r="B5622" s="30" t="s">
        <v>663</v>
      </c>
      <c r="D5622" s="5"/>
      <c r="E5622" s="5"/>
      <c r="F5622" s="5"/>
      <c r="G5622" s="5"/>
      <c r="H5622" s="5"/>
      <c r="I5622" s="5"/>
      <c r="J5622" s="12"/>
    </row>
    <row r="5623" spans="2:10" ht="16.5" thickTop="1" thickBot="1" x14ac:dyDescent="0.3">
      <c r="B5623" s="31" t="s">
        <v>19</v>
      </c>
      <c r="C5623">
        <v>500</v>
      </c>
      <c r="D5623" s="5">
        <v>184195148.50999999</v>
      </c>
      <c r="E5623" s="5">
        <v>185043941.78</v>
      </c>
      <c r="F5623" s="5">
        <v>197792220.43000001</v>
      </c>
      <c r="G5623" s="5">
        <v>233404516.97999999</v>
      </c>
      <c r="H5623" s="5">
        <v>227511963.13999999</v>
      </c>
      <c r="I5623" s="5">
        <v>255506692.84</v>
      </c>
      <c r="J5623" s="12"/>
    </row>
    <row r="5624" spans="2:10" ht="16.5" thickTop="1" thickBot="1" x14ac:dyDescent="0.3">
      <c r="B5624" s="30" t="s">
        <v>664</v>
      </c>
      <c r="D5624" s="5"/>
      <c r="E5624" s="5"/>
      <c r="F5624" s="5"/>
      <c r="G5624" s="5"/>
      <c r="H5624" s="5"/>
      <c r="I5624" s="5"/>
      <c r="J5624" s="12"/>
    </row>
    <row r="5625" spans="2:10" ht="16.5" thickTop="1" thickBot="1" x14ac:dyDescent="0.3">
      <c r="B5625" s="31" t="s">
        <v>15</v>
      </c>
      <c r="C5625">
        <v>100</v>
      </c>
      <c r="D5625" s="5">
        <v>0</v>
      </c>
      <c r="E5625" s="5">
        <v>-58480.82</v>
      </c>
      <c r="F5625" s="5">
        <v>-57858.13</v>
      </c>
      <c r="G5625" s="5">
        <v>0</v>
      </c>
      <c r="H5625" s="5">
        <v>0</v>
      </c>
      <c r="I5625" s="5">
        <v>0</v>
      </c>
      <c r="J5625" s="12"/>
    </row>
    <row r="5626" spans="2:10" ht="16.5" thickTop="1" thickBot="1" x14ac:dyDescent="0.3">
      <c r="B5626" s="31" t="s">
        <v>19</v>
      </c>
      <c r="C5626">
        <v>500</v>
      </c>
      <c r="D5626" s="5">
        <v>25649196.900000002</v>
      </c>
      <c r="E5626" s="5">
        <v>25975074.469999999</v>
      </c>
      <c r="F5626" s="5">
        <v>26797843.949999999</v>
      </c>
      <c r="G5626" s="5">
        <v>26876783.050000001</v>
      </c>
      <c r="H5626" s="5">
        <v>27674120.41</v>
      </c>
      <c r="I5626" s="5">
        <v>30951854.149999999</v>
      </c>
      <c r="J5626" s="12"/>
    </row>
    <row r="5627" spans="2:10" ht="16.5" thickTop="1" thickBot="1" x14ac:dyDescent="0.3">
      <c r="B5627" s="30" t="s">
        <v>665</v>
      </c>
      <c r="D5627" s="5"/>
      <c r="E5627" s="5"/>
      <c r="F5627" s="5"/>
      <c r="G5627" s="5"/>
      <c r="H5627" s="5"/>
      <c r="I5627" s="5"/>
      <c r="J5627" s="12"/>
    </row>
    <row r="5628" spans="2:10" ht="16.5" thickTop="1" thickBot="1" x14ac:dyDescent="0.3">
      <c r="B5628" s="31" t="s">
        <v>19</v>
      </c>
      <c r="C5628">
        <v>500</v>
      </c>
      <c r="D5628" s="5">
        <v>17582097.780000001</v>
      </c>
      <c r="E5628" s="5">
        <v>17705247.359999999</v>
      </c>
      <c r="F5628" s="5">
        <v>18714746.449999999</v>
      </c>
      <c r="G5628" s="5">
        <v>17730581.82</v>
      </c>
      <c r="H5628" s="5">
        <v>17271559.510000002</v>
      </c>
      <c r="I5628" s="5">
        <v>18608286.260000002</v>
      </c>
      <c r="J5628" s="12"/>
    </row>
    <row r="5629" spans="2:10" ht="16.5" thickTop="1" thickBot="1" x14ac:dyDescent="0.3">
      <c r="B5629" s="30" t="s">
        <v>666</v>
      </c>
      <c r="D5629" s="5"/>
      <c r="E5629" s="5"/>
      <c r="F5629" s="5"/>
      <c r="G5629" s="5"/>
      <c r="H5629" s="5"/>
      <c r="I5629" s="5"/>
      <c r="J5629" s="12"/>
    </row>
    <row r="5630" spans="2:10" ht="16.5" thickTop="1" thickBot="1" x14ac:dyDescent="0.3">
      <c r="B5630" s="31" t="s">
        <v>19</v>
      </c>
      <c r="C5630">
        <v>500</v>
      </c>
      <c r="D5630" s="5">
        <v>72596705.579999998</v>
      </c>
      <c r="E5630" s="5">
        <v>72980081.88000001</v>
      </c>
      <c r="F5630" s="5">
        <v>78736802.100000009</v>
      </c>
      <c r="G5630" s="5">
        <v>75004484.930000007</v>
      </c>
      <c r="H5630" s="5">
        <v>92130324.810000017</v>
      </c>
      <c r="I5630" s="5">
        <v>93319643.5</v>
      </c>
      <c r="J5630" s="12"/>
    </row>
    <row r="5631" spans="2:10" ht="16.5" thickTop="1" thickBot="1" x14ac:dyDescent="0.3">
      <c r="B5631" s="30" t="s">
        <v>667</v>
      </c>
      <c r="D5631" s="5"/>
      <c r="E5631" s="5"/>
      <c r="F5631" s="5"/>
      <c r="G5631" s="5"/>
      <c r="H5631" s="5"/>
      <c r="I5631" s="5"/>
      <c r="J5631" s="12"/>
    </row>
    <row r="5632" spans="2:10" ht="16.5" thickTop="1" thickBot="1" x14ac:dyDescent="0.3">
      <c r="B5632" s="31" t="s">
        <v>19</v>
      </c>
      <c r="C5632">
        <v>500</v>
      </c>
      <c r="D5632" s="5">
        <v>121679.45</v>
      </c>
      <c r="E5632" s="5">
        <v>100244.22</v>
      </c>
      <c r="F5632" s="5">
        <v>77023.350000000006</v>
      </c>
      <c r="G5632" s="5">
        <v>76456.44</v>
      </c>
      <c r="H5632" s="5">
        <v>87215.16</v>
      </c>
      <c r="I5632" s="5">
        <v>114497.75</v>
      </c>
      <c r="J5632" s="12"/>
    </row>
    <row r="5633" spans="2:10" ht="16.5" thickTop="1" thickBot="1" x14ac:dyDescent="0.3">
      <c r="B5633" s="30" t="s">
        <v>668</v>
      </c>
      <c r="D5633" s="5"/>
      <c r="E5633" s="5"/>
      <c r="F5633" s="5"/>
      <c r="G5633" s="5"/>
      <c r="H5633" s="5"/>
      <c r="I5633" s="5"/>
      <c r="J5633" s="12"/>
    </row>
    <row r="5634" spans="2:10" ht="16.5" thickTop="1" thickBot="1" x14ac:dyDescent="0.3">
      <c r="B5634" s="31" t="s">
        <v>19</v>
      </c>
      <c r="C5634">
        <v>500</v>
      </c>
      <c r="D5634" s="5">
        <v>140628.45000000001</v>
      </c>
      <c r="E5634" s="5">
        <v>145000</v>
      </c>
      <c r="F5634" s="5">
        <v>59640.160000000003</v>
      </c>
      <c r="G5634" s="5">
        <v>126339.87</v>
      </c>
      <c r="H5634" s="5">
        <v>377.87</v>
      </c>
      <c r="I5634" s="5">
        <v>25000</v>
      </c>
      <c r="J5634" s="12"/>
    </row>
    <row r="5635" spans="2:10" ht="16.5" thickTop="1" thickBot="1" x14ac:dyDescent="0.3">
      <c r="B5635" s="30" t="s">
        <v>30</v>
      </c>
      <c r="D5635" s="5"/>
      <c r="E5635" s="5"/>
      <c r="F5635" s="5"/>
      <c r="G5635" s="5"/>
      <c r="H5635" s="5"/>
      <c r="I5635" s="5"/>
      <c r="J5635" s="12"/>
    </row>
    <row r="5636" spans="2:10" ht="16.5" thickTop="1" thickBot="1" x14ac:dyDescent="0.3">
      <c r="B5636" s="31" t="s">
        <v>16</v>
      </c>
      <c r="C5636">
        <v>135</v>
      </c>
      <c r="D5636" s="5">
        <v>400108</v>
      </c>
      <c r="E5636" s="5">
        <v>400108</v>
      </c>
      <c r="F5636" s="5">
        <v>400108</v>
      </c>
      <c r="G5636" s="5">
        <v>400108</v>
      </c>
      <c r="H5636" s="5">
        <v>400108</v>
      </c>
      <c r="I5636" s="5">
        <v>400108</v>
      </c>
      <c r="J5636" s="12"/>
    </row>
    <row r="5637" spans="2:10" ht="16.5" thickTop="1" thickBot="1" x14ac:dyDescent="0.3">
      <c r="B5637" s="31" t="s">
        <v>17</v>
      </c>
      <c r="C5637">
        <v>200</v>
      </c>
      <c r="D5637" s="5">
        <v>400108</v>
      </c>
      <c r="E5637" s="5">
        <v>400108</v>
      </c>
      <c r="F5637" s="5">
        <v>400108</v>
      </c>
      <c r="G5637" s="5">
        <v>0</v>
      </c>
      <c r="H5637" s="5">
        <v>400108</v>
      </c>
      <c r="I5637" s="5">
        <v>400108</v>
      </c>
      <c r="J5637" s="12"/>
    </row>
    <row r="5638" spans="2:10" ht="16.5" thickTop="1" thickBot="1" x14ac:dyDescent="0.3">
      <c r="B5638" s="31" t="s">
        <v>18</v>
      </c>
      <c r="C5638">
        <v>220</v>
      </c>
      <c r="D5638" s="5">
        <v>0</v>
      </c>
      <c r="E5638" s="5">
        <v>0</v>
      </c>
      <c r="F5638" s="5">
        <v>0</v>
      </c>
      <c r="G5638" s="5">
        <v>400108</v>
      </c>
      <c r="H5638" s="5">
        <v>0</v>
      </c>
      <c r="I5638" s="5">
        <v>0</v>
      </c>
      <c r="J5638" s="12"/>
    </row>
    <row r="5639" spans="2:10" ht="16.5" thickTop="1" thickBot="1" x14ac:dyDescent="0.3">
      <c r="B5639" s="31" t="s">
        <v>19</v>
      </c>
      <c r="C5639">
        <v>500</v>
      </c>
      <c r="D5639" s="5">
        <v>10047362.25</v>
      </c>
      <c r="E5639" s="5">
        <v>13508950.17</v>
      </c>
      <c r="F5639" s="5">
        <v>14187999.640000001</v>
      </c>
      <c r="G5639" s="5">
        <v>14259314.98</v>
      </c>
      <c r="H5639" s="5">
        <v>13034106.4</v>
      </c>
      <c r="I5639" s="5">
        <v>13407612.550000001</v>
      </c>
      <c r="J5639" s="12"/>
    </row>
    <row r="5640" spans="2:10" ht="16.5" thickTop="1" thickBot="1" x14ac:dyDescent="0.3">
      <c r="B5640" s="30" t="s">
        <v>669</v>
      </c>
      <c r="D5640" s="5"/>
      <c r="E5640" s="5"/>
      <c r="F5640" s="5"/>
      <c r="G5640" s="5"/>
      <c r="H5640" s="5"/>
      <c r="I5640" s="5"/>
      <c r="J5640" s="12"/>
    </row>
    <row r="5641" spans="2:10" ht="16.5" thickTop="1" thickBot="1" x14ac:dyDescent="0.3">
      <c r="B5641" s="31" t="s">
        <v>19</v>
      </c>
      <c r="C5641">
        <v>500</v>
      </c>
      <c r="D5641" s="5">
        <v>153852795.75999999</v>
      </c>
      <c r="E5641" s="5">
        <v>175516435.56</v>
      </c>
      <c r="F5641" s="5">
        <v>276901469.77999997</v>
      </c>
      <c r="G5641" s="5">
        <v>573614521.6099999</v>
      </c>
      <c r="H5641" s="5">
        <v>215348226.45999995</v>
      </c>
      <c r="I5641" s="5">
        <v>560744453.87</v>
      </c>
      <c r="J5641" s="12"/>
    </row>
    <row r="5642" spans="2:10" ht="16.5" thickTop="1" thickBot="1" x14ac:dyDescent="0.3">
      <c r="B5642" s="30" t="s">
        <v>670</v>
      </c>
      <c r="D5642" s="5"/>
      <c r="E5642" s="5"/>
      <c r="F5642" s="5"/>
      <c r="G5642" s="5"/>
      <c r="H5642" s="5"/>
      <c r="I5642" s="5"/>
      <c r="J5642" s="12"/>
    </row>
    <row r="5643" spans="2:10" ht="16.5" thickTop="1" thickBot="1" x14ac:dyDescent="0.3">
      <c r="B5643" s="31" t="s">
        <v>15</v>
      </c>
      <c r="C5643">
        <v>100</v>
      </c>
      <c r="D5643" s="5">
        <v>0</v>
      </c>
      <c r="E5643" s="5">
        <v>-11269.8</v>
      </c>
      <c r="F5643" s="5">
        <v>-12666.78</v>
      </c>
      <c r="G5643" s="5">
        <v>0</v>
      </c>
      <c r="H5643" s="5">
        <v>0</v>
      </c>
      <c r="I5643" s="5">
        <v>0</v>
      </c>
      <c r="J5643" s="12"/>
    </row>
    <row r="5644" spans="2:10" ht="16.5" thickTop="1" thickBot="1" x14ac:dyDescent="0.3">
      <c r="B5644" s="31" t="s">
        <v>19</v>
      </c>
      <c r="C5644">
        <v>500</v>
      </c>
      <c r="D5644" s="5">
        <v>3494800.44</v>
      </c>
      <c r="E5644" s="5">
        <v>3887204.49</v>
      </c>
      <c r="F5644" s="5">
        <v>4958067.05</v>
      </c>
      <c r="G5644" s="5">
        <v>6416089.5999999996</v>
      </c>
      <c r="H5644" s="5">
        <v>7087128.8999999994</v>
      </c>
      <c r="I5644" s="5">
        <v>9369032.75</v>
      </c>
      <c r="J5644" s="12"/>
    </row>
    <row r="5645" spans="2:10" ht="16.5" thickTop="1" thickBot="1" x14ac:dyDescent="0.3">
      <c r="B5645" s="29" t="s">
        <v>671</v>
      </c>
      <c r="D5645" s="5"/>
      <c r="E5645" s="5"/>
      <c r="F5645" s="5"/>
      <c r="G5645" s="5"/>
      <c r="H5645" s="5"/>
      <c r="I5645" s="5"/>
      <c r="J5645" s="12"/>
    </row>
    <row r="5646" spans="2:10" ht="16.5" thickTop="1" thickBot="1" x14ac:dyDescent="0.3">
      <c r="B5646" s="30" t="s">
        <v>459</v>
      </c>
      <c r="D5646" s="5"/>
      <c r="E5646" s="5"/>
      <c r="F5646" s="5"/>
      <c r="G5646" s="5"/>
      <c r="H5646" s="5"/>
      <c r="I5646" s="5"/>
      <c r="J5646" s="12"/>
    </row>
    <row r="5647" spans="2:10" ht="16.5" thickTop="1" thickBot="1" x14ac:dyDescent="0.3">
      <c r="B5647" s="31" t="s">
        <v>15</v>
      </c>
      <c r="C5647">
        <v>100</v>
      </c>
      <c r="D5647" s="5">
        <v>31172310.98</v>
      </c>
      <c r="E5647" s="5">
        <v>27519103.740000002</v>
      </c>
      <c r="F5647" s="5">
        <v>25617851.510000002</v>
      </c>
      <c r="G5647" s="5">
        <v>27324127.41</v>
      </c>
      <c r="H5647" s="5">
        <v>29466826.48</v>
      </c>
      <c r="I5647" s="5">
        <v>28743134.659999996</v>
      </c>
      <c r="J5647" s="12"/>
    </row>
    <row r="5648" spans="2:10" ht="16.5" thickTop="1" thickBot="1" x14ac:dyDescent="0.3">
      <c r="B5648" s="31" t="s">
        <v>16</v>
      </c>
      <c r="C5648">
        <v>135</v>
      </c>
      <c r="D5648" s="5">
        <v>25220573</v>
      </c>
      <c r="E5648" s="5">
        <v>28083082</v>
      </c>
      <c r="F5648" s="5">
        <v>27201287</v>
      </c>
      <c r="G5648" s="5">
        <v>30516507</v>
      </c>
      <c r="H5648" s="5">
        <v>33686851</v>
      </c>
      <c r="I5648" s="5">
        <v>36181077</v>
      </c>
      <c r="J5648" s="12"/>
    </row>
    <row r="5649" spans="2:10" ht="16.5" thickTop="1" thickBot="1" x14ac:dyDescent="0.3">
      <c r="B5649" s="31" t="s">
        <v>17</v>
      </c>
      <c r="C5649">
        <v>200</v>
      </c>
      <c r="D5649" s="5">
        <v>22923139.129999999</v>
      </c>
      <c r="E5649" s="5">
        <v>25798582.68</v>
      </c>
      <c r="F5649" s="5">
        <v>24740627.009999998</v>
      </c>
      <c r="G5649" s="5">
        <v>24886294.559999999</v>
      </c>
      <c r="H5649" s="5">
        <v>26250268.849999994</v>
      </c>
      <c r="I5649" s="5">
        <v>29691334.240000006</v>
      </c>
      <c r="J5649" s="12"/>
    </row>
    <row r="5650" spans="2:10" ht="16.5" thickTop="1" thickBot="1" x14ac:dyDescent="0.3">
      <c r="B5650" s="31" t="s">
        <v>18</v>
      </c>
      <c r="C5650">
        <v>220</v>
      </c>
      <c r="D5650" s="5">
        <v>2297433.870000001</v>
      </c>
      <c r="E5650" s="5">
        <v>2284499.3200000003</v>
      </c>
      <c r="F5650" s="5">
        <v>2460659.9900000021</v>
      </c>
      <c r="G5650" s="5">
        <v>5630212.4400000013</v>
      </c>
      <c r="H5650" s="5">
        <v>7436582.150000006</v>
      </c>
      <c r="I5650" s="5">
        <v>6489742.7599999942</v>
      </c>
      <c r="J5650" s="12"/>
    </row>
    <row r="5651" spans="2:10" ht="16.5" thickTop="1" thickBot="1" x14ac:dyDescent="0.3">
      <c r="B5651" s="31" t="s">
        <v>67</v>
      </c>
      <c r="C5651">
        <v>222</v>
      </c>
      <c r="D5651" s="5">
        <v>0</v>
      </c>
      <c r="E5651" s="5">
        <v>0</v>
      </c>
      <c r="F5651" s="5">
        <v>317859</v>
      </c>
      <c r="G5651" s="5">
        <v>317859</v>
      </c>
      <c r="H5651" s="5">
        <v>5286538</v>
      </c>
      <c r="I5651" s="5">
        <v>5286538</v>
      </c>
      <c r="J5651" s="12"/>
    </row>
    <row r="5652" spans="2:10" ht="16.5" thickTop="1" thickBot="1" x14ac:dyDescent="0.3">
      <c r="B5652" s="31" t="s">
        <v>66</v>
      </c>
      <c r="C5652">
        <v>274</v>
      </c>
      <c r="D5652" s="5">
        <v>0</v>
      </c>
      <c r="E5652" s="5">
        <v>317859</v>
      </c>
      <c r="F5652" s="5">
        <v>317859</v>
      </c>
      <c r="G5652" s="5">
        <v>5286538</v>
      </c>
      <c r="H5652" s="5">
        <v>5286538</v>
      </c>
      <c r="I5652" s="5">
        <v>5286538</v>
      </c>
      <c r="J5652" s="12"/>
    </row>
    <row r="5653" spans="2:10" ht="16.5" thickTop="1" thickBot="1" x14ac:dyDescent="0.3">
      <c r="B5653" s="31" t="s">
        <v>19</v>
      </c>
      <c r="C5653">
        <v>500</v>
      </c>
      <c r="D5653" s="5">
        <v>23444076.870000005</v>
      </c>
      <c r="E5653" s="5">
        <v>22791539.440000001</v>
      </c>
      <c r="F5653" s="5">
        <v>23279221.780000001</v>
      </c>
      <c r="G5653" s="5">
        <v>26592570.459999993</v>
      </c>
      <c r="H5653" s="5">
        <v>28722238.920000002</v>
      </c>
      <c r="I5653" s="5">
        <v>30154807.020000003</v>
      </c>
      <c r="J5653" s="12"/>
    </row>
    <row r="5654" spans="2:10" ht="16.5" thickTop="1" thickBot="1" x14ac:dyDescent="0.3">
      <c r="B5654" s="30" t="s">
        <v>460</v>
      </c>
      <c r="D5654" s="5"/>
      <c r="E5654" s="5"/>
      <c r="F5654" s="5"/>
      <c r="G5654" s="5"/>
      <c r="H5654" s="5"/>
      <c r="I5654" s="5"/>
      <c r="J5654" s="12"/>
    </row>
    <row r="5655" spans="2:10" ht="16.5" thickTop="1" thickBot="1" x14ac:dyDescent="0.3">
      <c r="B5655" s="31" t="s">
        <v>15</v>
      </c>
      <c r="C5655">
        <v>100</v>
      </c>
      <c r="D5655" s="5">
        <v>19252092.859999999</v>
      </c>
      <c r="E5655" s="5">
        <v>18529652.870000001</v>
      </c>
      <c r="F5655" s="5">
        <v>20089606.800000001</v>
      </c>
      <c r="G5655" s="5">
        <v>26414421.77</v>
      </c>
      <c r="H5655" s="5">
        <v>32190123.82</v>
      </c>
      <c r="I5655" s="5">
        <v>32692796.309999999</v>
      </c>
      <c r="J5655" s="12"/>
    </row>
    <row r="5656" spans="2:10" ht="16.5" thickTop="1" thickBot="1" x14ac:dyDescent="0.3">
      <c r="B5656" s="31" t="s">
        <v>16</v>
      </c>
      <c r="C5656">
        <v>135</v>
      </c>
      <c r="D5656" s="5">
        <v>29104413</v>
      </c>
      <c r="E5656" s="5">
        <v>29911158</v>
      </c>
      <c r="F5656" s="5">
        <v>32407134</v>
      </c>
      <c r="G5656" s="5">
        <v>31235802</v>
      </c>
      <c r="H5656" s="5">
        <v>34321905</v>
      </c>
      <c r="I5656" s="5">
        <v>36014231</v>
      </c>
      <c r="J5656" s="12"/>
    </row>
    <row r="5657" spans="2:10" ht="16.5" thickTop="1" thickBot="1" x14ac:dyDescent="0.3">
      <c r="B5657" s="31" t="s">
        <v>17</v>
      </c>
      <c r="C5657">
        <v>200</v>
      </c>
      <c r="D5657" s="5">
        <v>27545228.619999997</v>
      </c>
      <c r="E5657" s="5">
        <v>29093049.639999989</v>
      </c>
      <c r="F5657" s="5">
        <v>28765197.050000008</v>
      </c>
      <c r="G5657" s="5">
        <v>27163369.909999996</v>
      </c>
      <c r="H5657" s="5">
        <v>30123900.75</v>
      </c>
      <c r="I5657" s="5">
        <v>32255230.879999988</v>
      </c>
      <c r="J5657" s="12"/>
    </row>
    <row r="5658" spans="2:10" ht="16.5" thickTop="1" thickBot="1" x14ac:dyDescent="0.3">
      <c r="B5658" s="31" t="s">
        <v>18</v>
      </c>
      <c r="C5658">
        <v>220</v>
      </c>
      <c r="D5658" s="5">
        <v>1559184.3800000027</v>
      </c>
      <c r="E5658" s="5">
        <v>818108.36000001058</v>
      </c>
      <c r="F5658" s="5">
        <v>3641936.9499999918</v>
      </c>
      <c r="G5658" s="5">
        <v>4072432.0900000036</v>
      </c>
      <c r="H5658" s="5">
        <v>4198004.25</v>
      </c>
      <c r="I5658" s="5">
        <v>3759000.1200000122</v>
      </c>
      <c r="J5658" s="12"/>
    </row>
    <row r="5659" spans="2:10" ht="16.5" thickTop="1" thickBot="1" x14ac:dyDescent="0.3">
      <c r="B5659" s="31" t="s">
        <v>67</v>
      </c>
      <c r="C5659">
        <v>222</v>
      </c>
      <c r="D5659" s="5">
        <v>0</v>
      </c>
      <c r="E5659" s="5">
        <v>0</v>
      </c>
      <c r="F5659" s="5">
        <v>438219</v>
      </c>
      <c r="G5659" s="5">
        <v>438219</v>
      </c>
      <c r="H5659" s="5">
        <v>9145001</v>
      </c>
      <c r="I5659" s="5">
        <v>9145001</v>
      </c>
      <c r="J5659" s="12"/>
    </row>
    <row r="5660" spans="2:10" ht="16.5" thickTop="1" thickBot="1" x14ac:dyDescent="0.3">
      <c r="B5660" s="31" t="s">
        <v>66</v>
      </c>
      <c r="C5660">
        <v>274</v>
      </c>
      <c r="D5660" s="5">
        <v>0</v>
      </c>
      <c r="E5660" s="5">
        <v>438219</v>
      </c>
      <c r="F5660" s="5">
        <v>438219</v>
      </c>
      <c r="G5660" s="5">
        <v>9145001</v>
      </c>
      <c r="H5660" s="5">
        <v>9145001</v>
      </c>
      <c r="I5660" s="5">
        <v>9145001</v>
      </c>
      <c r="J5660" s="12"/>
    </row>
    <row r="5661" spans="2:10" ht="16.5" thickTop="1" thickBot="1" x14ac:dyDescent="0.3">
      <c r="B5661" s="31" t="s">
        <v>19</v>
      </c>
      <c r="C5661">
        <v>500</v>
      </c>
      <c r="D5661" s="5">
        <v>26674830.820000004</v>
      </c>
      <c r="E5661" s="5">
        <v>28370609.649999999</v>
      </c>
      <c r="F5661" s="5">
        <v>30504725.980000004</v>
      </c>
      <c r="G5661" s="5">
        <v>33770722.879999995</v>
      </c>
      <c r="H5661" s="5">
        <v>35630457.799999997</v>
      </c>
      <c r="I5661" s="5">
        <v>32907903.370000005</v>
      </c>
      <c r="J5661" s="12"/>
    </row>
    <row r="5662" spans="2:10" ht="16.5" thickTop="1" thickBot="1" x14ac:dyDescent="0.3">
      <c r="B5662" s="30" t="s">
        <v>672</v>
      </c>
      <c r="D5662" s="5"/>
      <c r="E5662" s="5"/>
      <c r="F5662" s="5"/>
      <c r="G5662" s="5"/>
      <c r="H5662" s="5"/>
      <c r="I5662" s="5"/>
      <c r="J5662" s="12"/>
    </row>
    <row r="5663" spans="2:10" ht="16.5" thickTop="1" thickBot="1" x14ac:dyDescent="0.3">
      <c r="B5663" s="31" t="s">
        <v>15</v>
      </c>
      <c r="C5663">
        <v>100</v>
      </c>
      <c r="D5663" s="5">
        <v>12532815.790000001</v>
      </c>
      <c r="E5663" s="5">
        <v>12342623.450000001</v>
      </c>
      <c r="F5663" s="5">
        <v>15621638.460000001</v>
      </c>
      <c r="G5663" s="5">
        <v>20072570.48</v>
      </c>
      <c r="H5663" s="5">
        <v>21028291.52</v>
      </c>
      <c r="I5663" s="5">
        <v>22833592.34</v>
      </c>
      <c r="J5663" s="12"/>
    </row>
    <row r="5664" spans="2:10" ht="16.5" thickTop="1" thickBot="1" x14ac:dyDescent="0.3">
      <c r="B5664" s="31" t="s">
        <v>16</v>
      </c>
      <c r="C5664">
        <v>135</v>
      </c>
      <c r="D5664" s="5">
        <v>14938992</v>
      </c>
      <c r="E5664" s="5">
        <v>14740760</v>
      </c>
      <c r="F5664" s="5">
        <v>14685136</v>
      </c>
      <c r="G5664" s="5">
        <v>16744705</v>
      </c>
      <c r="H5664" s="5">
        <v>17076374</v>
      </c>
      <c r="I5664" s="5">
        <v>17918933</v>
      </c>
      <c r="J5664" s="12"/>
    </row>
    <row r="5665" spans="2:10" ht="16.5" thickTop="1" thickBot="1" x14ac:dyDescent="0.3">
      <c r="B5665" s="31" t="s">
        <v>17</v>
      </c>
      <c r="C5665">
        <v>200</v>
      </c>
      <c r="D5665" s="5">
        <v>13848040.300000003</v>
      </c>
      <c r="E5665" s="5">
        <v>14340316.639999999</v>
      </c>
      <c r="F5665" s="5">
        <v>14016321.560000001</v>
      </c>
      <c r="G5665" s="5">
        <v>12960267.890000002</v>
      </c>
      <c r="H5665" s="5">
        <v>13544822.92</v>
      </c>
      <c r="I5665" s="5">
        <v>14719650.409999998</v>
      </c>
      <c r="J5665" s="12"/>
    </row>
    <row r="5666" spans="2:10" ht="16.5" thickTop="1" thickBot="1" x14ac:dyDescent="0.3">
      <c r="B5666" s="31" t="s">
        <v>18</v>
      </c>
      <c r="C5666">
        <v>220</v>
      </c>
      <c r="D5666" s="5">
        <v>1090951.6999999974</v>
      </c>
      <c r="E5666" s="5">
        <v>400443.36000000127</v>
      </c>
      <c r="F5666" s="5">
        <v>668814.43999999948</v>
      </c>
      <c r="G5666" s="5">
        <v>3784437.1099999975</v>
      </c>
      <c r="H5666" s="5">
        <v>3531551.08</v>
      </c>
      <c r="I5666" s="5">
        <v>3199282.5900000017</v>
      </c>
      <c r="J5666" s="12"/>
    </row>
    <row r="5667" spans="2:10" ht="16.5" thickTop="1" thickBot="1" x14ac:dyDescent="0.3">
      <c r="B5667" s="31" t="s">
        <v>67</v>
      </c>
      <c r="C5667">
        <v>222</v>
      </c>
      <c r="D5667" s="5">
        <v>0</v>
      </c>
      <c r="E5667" s="5">
        <v>0</v>
      </c>
      <c r="F5667" s="5">
        <v>143521</v>
      </c>
      <c r="G5667" s="5">
        <v>143521</v>
      </c>
      <c r="H5667" s="5">
        <v>2647960</v>
      </c>
      <c r="I5667" s="5">
        <v>2647960</v>
      </c>
      <c r="J5667" s="12"/>
    </row>
    <row r="5668" spans="2:10" ht="16.5" thickTop="1" thickBot="1" x14ac:dyDescent="0.3">
      <c r="B5668" s="31" t="s">
        <v>66</v>
      </c>
      <c r="C5668">
        <v>274</v>
      </c>
      <c r="D5668" s="5">
        <v>0</v>
      </c>
      <c r="E5668" s="5">
        <v>143521</v>
      </c>
      <c r="F5668" s="5">
        <v>143521</v>
      </c>
      <c r="G5668" s="5">
        <v>2647960</v>
      </c>
      <c r="H5668" s="5">
        <v>2647960</v>
      </c>
      <c r="I5668" s="5">
        <v>2647960</v>
      </c>
      <c r="J5668" s="12"/>
    </row>
    <row r="5669" spans="2:10" ht="16.5" thickTop="1" thickBot="1" x14ac:dyDescent="0.3">
      <c r="B5669" s="31" t="s">
        <v>19</v>
      </c>
      <c r="C5669">
        <v>500</v>
      </c>
      <c r="D5669" s="5">
        <v>15008633.73</v>
      </c>
      <c r="E5669" s="5">
        <v>14150124.299999999</v>
      </c>
      <c r="F5669" s="5">
        <v>17295336.57</v>
      </c>
      <c r="G5669" s="5">
        <v>17411199.91</v>
      </c>
      <c r="H5669" s="5">
        <v>14500543.959999999</v>
      </c>
      <c r="I5669" s="5">
        <v>16524951.229999999</v>
      </c>
      <c r="J5669" s="12"/>
    </row>
    <row r="5670" spans="2:10" ht="16.5" thickTop="1" thickBot="1" x14ac:dyDescent="0.3">
      <c r="B5670" s="30" t="s">
        <v>673</v>
      </c>
      <c r="D5670" s="5"/>
      <c r="E5670" s="5"/>
      <c r="F5670" s="5"/>
      <c r="G5670" s="5"/>
      <c r="H5670" s="5"/>
      <c r="I5670" s="5"/>
      <c r="J5670" s="12"/>
    </row>
    <row r="5671" spans="2:10" ht="16.5" thickTop="1" thickBot="1" x14ac:dyDescent="0.3">
      <c r="B5671" s="31" t="s">
        <v>15</v>
      </c>
      <c r="C5671">
        <v>100</v>
      </c>
      <c r="D5671" s="5">
        <v>2555</v>
      </c>
      <c r="E5671" s="5">
        <v>3045</v>
      </c>
      <c r="F5671" s="5">
        <v>3235</v>
      </c>
      <c r="G5671" s="5">
        <v>3285</v>
      </c>
      <c r="H5671" s="5">
        <v>3415</v>
      </c>
      <c r="I5671" s="5">
        <v>3545</v>
      </c>
      <c r="J5671" s="12"/>
    </row>
    <row r="5672" spans="2:10" ht="16.5" thickTop="1" thickBot="1" x14ac:dyDescent="0.3">
      <c r="B5672" s="31" t="s">
        <v>19</v>
      </c>
      <c r="C5672">
        <v>500</v>
      </c>
      <c r="D5672" s="5">
        <v>310</v>
      </c>
      <c r="E5672" s="5">
        <v>490</v>
      </c>
      <c r="F5672" s="5">
        <v>190</v>
      </c>
      <c r="G5672" s="5">
        <v>50</v>
      </c>
      <c r="H5672" s="5">
        <v>130</v>
      </c>
      <c r="I5672" s="5">
        <v>130</v>
      </c>
      <c r="J5672" s="12"/>
    </row>
    <row r="5673" spans="2:10" ht="16.5" thickTop="1" thickBot="1" x14ac:dyDescent="0.3">
      <c r="B5673" s="30" t="s">
        <v>674</v>
      </c>
      <c r="D5673" s="5"/>
      <c r="E5673" s="5"/>
      <c r="F5673" s="5"/>
      <c r="G5673" s="5"/>
      <c r="H5673" s="5"/>
      <c r="I5673" s="5"/>
      <c r="J5673" s="12"/>
    </row>
    <row r="5674" spans="2:10" ht="16.5" thickTop="1" thickBot="1" x14ac:dyDescent="0.3">
      <c r="B5674" s="31" t="s">
        <v>15</v>
      </c>
      <c r="C5674">
        <v>100</v>
      </c>
      <c r="D5674" s="5">
        <v>43365602.630000003</v>
      </c>
      <c r="E5674" s="5">
        <v>44855567.25</v>
      </c>
      <c r="F5674" s="5">
        <v>46907402.390000001</v>
      </c>
      <c r="G5674" s="5">
        <v>61689629.289999999</v>
      </c>
      <c r="H5674" s="5">
        <v>62704526.810000002</v>
      </c>
      <c r="I5674" s="5">
        <v>59298923.140000001</v>
      </c>
      <c r="J5674" s="12"/>
    </row>
    <row r="5675" spans="2:10" ht="16.5" thickTop="1" thickBot="1" x14ac:dyDescent="0.3">
      <c r="B5675" s="31" t="s">
        <v>16</v>
      </c>
      <c r="C5675">
        <v>135</v>
      </c>
      <c r="D5675" s="5">
        <v>26416486</v>
      </c>
      <c r="E5675" s="5">
        <v>25339851</v>
      </c>
      <c r="F5675" s="5">
        <v>26694198</v>
      </c>
      <c r="G5675" s="5">
        <v>27353089</v>
      </c>
      <c r="H5675" s="5">
        <v>29280096</v>
      </c>
      <c r="I5675" s="5">
        <v>30263511</v>
      </c>
      <c r="J5675" s="12"/>
    </row>
    <row r="5676" spans="2:10" ht="16.5" thickTop="1" thickBot="1" x14ac:dyDescent="0.3">
      <c r="B5676" s="31" t="s">
        <v>17</v>
      </c>
      <c r="C5676">
        <v>200</v>
      </c>
      <c r="D5676" s="5">
        <v>21846697.639999993</v>
      </c>
      <c r="E5676" s="5">
        <v>22770061.499999996</v>
      </c>
      <c r="F5676" s="5">
        <v>24057538.980000004</v>
      </c>
      <c r="G5676" s="5">
        <v>21668315.31000001</v>
      </c>
      <c r="H5676" s="5">
        <v>21652658.440000001</v>
      </c>
      <c r="I5676" s="5">
        <v>23544109.27999999</v>
      </c>
      <c r="J5676" s="12"/>
    </row>
    <row r="5677" spans="2:10" ht="16.5" thickTop="1" thickBot="1" x14ac:dyDescent="0.3">
      <c r="B5677" s="31" t="s">
        <v>18</v>
      </c>
      <c r="C5677">
        <v>220</v>
      </c>
      <c r="D5677" s="5">
        <v>4569788.3600000069</v>
      </c>
      <c r="E5677" s="5">
        <v>2569789.5000000037</v>
      </c>
      <c r="F5677" s="5">
        <v>2636659.0199999958</v>
      </c>
      <c r="G5677" s="5">
        <v>5684773.6899999902</v>
      </c>
      <c r="H5677" s="5">
        <v>7627437.5599999987</v>
      </c>
      <c r="I5677" s="5">
        <v>6719401.72000001</v>
      </c>
      <c r="J5677" s="12"/>
    </row>
    <row r="5678" spans="2:10" ht="16.5" thickTop="1" thickBot="1" x14ac:dyDescent="0.3">
      <c r="B5678" s="31" t="s">
        <v>67</v>
      </c>
      <c r="C5678">
        <v>222</v>
      </c>
      <c r="D5678" s="5">
        <v>0</v>
      </c>
      <c r="E5678" s="5">
        <v>0</v>
      </c>
      <c r="F5678" s="5">
        <v>313181</v>
      </c>
      <c r="G5678" s="5">
        <v>313181</v>
      </c>
      <c r="H5678" s="5">
        <v>5631243</v>
      </c>
      <c r="I5678" s="5">
        <v>5631243</v>
      </c>
      <c r="J5678" s="12"/>
    </row>
    <row r="5679" spans="2:10" ht="16.5" thickTop="1" thickBot="1" x14ac:dyDescent="0.3">
      <c r="B5679" s="31" t="s">
        <v>66</v>
      </c>
      <c r="C5679">
        <v>274</v>
      </c>
      <c r="D5679" s="5">
        <v>0</v>
      </c>
      <c r="E5679" s="5">
        <v>313181</v>
      </c>
      <c r="F5679" s="5">
        <v>313181</v>
      </c>
      <c r="G5679" s="5">
        <v>5631243</v>
      </c>
      <c r="H5679" s="5">
        <v>5631243</v>
      </c>
      <c r="I5679" s="5">
        <v>5631243</v>
      </c>
      <c r="J5679" s="12"/>
    </row>
    <row r="5680" spans="2:10" ht="16.5" thickTop="1" thickBot="1" x14ac:dyDescent="0.3">
      <c r="B5680" s="31" t="s">
        <v>19</v>
      </c>
      <c r="C5680">
        <v>500</v>
      </c>
      <c r="D5680" s="5">
        <v>73465244.739999995</v>
      </c>
      <c r="E5680" s="5">
        <v>76772668.200000003</v>
      </c>
      <c r="F5680" s="5">
        <v>77949798.519999996</v>
      </c>
      <c r="G5680" s="5">
        <v>88791070.210000008</v>
      </c>
      <c r="H5680" s="5">
        <v>92156434.11999999</v>
      </c>
      <c r="I5680" s="5">
        <v>95684565.609999999</v>
      </c>
      <c r="J5680" s="12"/>
    </row>
    <row r="5681" spans="2:10" ht="16.5" thickTop="1" thickBot="1" x14ac:dyDescent="0.3">
      <c r="B5681" s="30" t="s">
        <v>132</v>
      </c>
      <c r="D5681" s="5"/>
      <c r="E5681" s="5"/>
      <c r="F5681" s="5"/>
      <c r="G5681" s="5"/>
      <c r="H5681" s="5"/>
      <c r="I5681" s="5"/>
      <c r="J5681" s="12"/>
    </row>
    <row r="5682" spans="2:10" ht="16.5" thickTop="1" thickBot="1" x14ac:dyDescent="0.3">
      <c r="B5682" s="31" t="s">
        <v>15</v>
      </c>
      <c r="C5682">
        <v>100</v>
      </c>
      <c r="D5682" s="5">
        <v>144557.99000000002</v>
      </c>
      <c r="E5682" s="5">
        <v>416268.26</v>
      </c>
      <c r="F5682" s="5">
        <v>199798.34</v>
      </c>
      <c r="G5682" s="5">
        <v>109321.49</v>
      </c>
      <c r="H5682" s="5">
        <v>1352.1</v>
      </c>
      <c r="I5682" s="5">
        <v>469640.59</v>
      </c>
      <c r="J5682" s="12"/>
    </row>
    <row r="5683" spans="2:10" ht="16.5" thickTop="1" thickBot="1" x14ac:dyDescent="0.3">
      <c r="B5683" s="31" t="s">
        <v>19</v>
      </c>
      <c r="C5683">
        <v>500</v>
      </c>
      <c r="D5683" s="5">
        <v>39437365.240000002</v>
      </c>
      <c r="E5683" s="5">
        <v>41675867.779999994</v>
      </c>
      <c r="F5683" s="5">
        <v>44122389.880000003</v>
      </c>
      <c r="G5683" s="5">
        <v>46665019.07</v>
      </c>
      <c r="H5683" s="5">
        <v>49618441.649999999</v>
      </c>
      <c r="I5683" s="5">
        <v>55776345.549999997</v>
      </c>
      <c r="J5683" s="12"/>
    </row>
    <row r="5684" spans="2:10" ht="16.5" thickTop="1" thickBot="1" x14ac:dyDescent="0.3">
      <c r="B5684" s="30" t="s">
        <v>675</v>
      </c>
      <c r="D5684" s="5"/>
      <c r="E5684" s="5"/>
      <c r="F5684" s="5"/>
      <c r="G5684" s="5"/>
      <c r="H5684" s="5"/>
      <c r="I5684" s="5"/>
      <c r="J5684" s="12"/>
    </row>
    <row r="5685" spans="2:10" ht="16.5" thickTop="1" thickBot="1" x14ac:dyDescent="0.3">
      <c r="B5685" s="31" t="s">
        <v>15</v>
      </c>
      <c r="C5685">
        <v>100</v>
      </c>
      <c r="D5685" s="5">
        <v>8410.8699999999953</v>
      </c>
      <c r="E5685" s="5">
        <v>8410.8700000001118</v>
      </c>
      <c r="F5685" s="5">
        <v>8410.8699999999953</v>
      </c>
      <c r="G5685" s="5">
        <v>8410.8699999999953</v>
      </c>
      <c r="H5685" s="5">
        <v>8410.8700000000244</v>
      </c>
      <c r="I5685" s="5">
        <v>8725.4499999999534</v>
      </c>
      <c r="J5685" s="12"/>
    </row>
    <row r="5686" spans="2:10" ht="16.5" thickTop="1" thickBot="1" x14ac:dyDescent="0.3">
      <c r="B5686" s="31" t="s">
        <v>17</v>
      </c>
      <c r="C5686">
        <v>200</v>
      </c>
      <c r="D5686" s="5">
        <v>2.9831426218152046E-9</v>
      </c>
      <c r="E5686" s="5">
        <v>-1.0909843695117161E-8</v>
      </c>
      <c r="F5686" s="5">
        <v>4.574758349917829E-9</v>
      </c>
      <c r="G5686" s="5">
        <v>5.893525667488575E-10</v>
      </c>
      <c r="H5686" s="5">
        <v>-5.5652549235674087E-9</v>
      </c>
      <c r="I5686" s="5">
        <v>-1.5641271389199574E-8</v>
      </c>
      <c r="J5686" s="12"/>
    </row>
    <row r="5687" spans="2:10" ht="16.5" thickTop="1" thickBot="1" x14ac:dyDescent="0.3">
      <c r="B5687" s="31" t="s">
        <v>18</v>
      </c>
      <c r="C5687">
        <v>220</v>
      </c>
      <c r="D5687" s="5">
        <v>-2.9831426218152046E-9</v>
      </c>
      <c r="E5687" s="5">
        <v>1.0909843695117161E-8</v>
      </c>
      <c r="F5687" s="5">
        <v>-4.574758349917829E-9</v>
      </c>
      <c r="G5687" s="5">
        <v>-5.893525667488575E-10</v>
      </c>
      <c r="H5687" s="5">
        <v>5.5652549235674087E-9</v>
      </c>
      <c r="I5687" s="5">
        <v>1.5641271389199574E-8</v>
      </c>
      <c r="J5687" s="12"/>
    </row>
    <row r="5688" spans="2:10" ht="16.5" thickTop="1" thickBot="1" x14ac:dyDescent="0.3">
      <c r="B5688" s="31" t="s">
        <v>19</v>
      </c>
      <c r="C5688">
        <v>500</v>
      </c>
      <c r="D5688" s="5">
        <v>125</v>
      </c>
      <c r="E5688" s="5">
        <v>0</v>
      </c>
      <c r="F5688" s="5">
        <v>0</v>
      </c>
      <c r="G5688" s="5">
        <v>0</v>
      </c>
      <c r="H5688" s="5">
        <v>0</v>
      </c>
      <c r="I5688" s="5">
        <v>314.58</v>
      </c>
      <c r="J5688" s="12"/>
    </row>
    <row r="5689" spans="2:10" ht="16.5" thickTop="1" thickBot="1" x14ac:dyDescent="0.3">
      <c r="B5689" s="30" t="s">
        <v>23</v>
      </c>
      <c r="D5689" s="5"/>
      <c r="E5689" s="5"/>
      <c r="F5689" s="5"/>
      <c r="G5689" s="5"/>
      <c r="H5689" s="5"/>
      <c r="I5689" s="5"/>
      <c r="J5689" s="12"/>
    </row>
    <row r="5690" spans="2:10" ht="16.5" thickTop="1" thickBot="1" x14ac:dyDescent="0.3">
      <c r="B5690" s="31" t="s">
        <v>15</v>
      </c>
      <c r="C5690">
        <v>100</v>
      </c>
      <c r="D5690" s="5">
        <v>14469</v>
      </c>
      <c r="E5690" s="5">
        <v>14322</v>
      </c>
      <c r="F5690" s="5">
        <v>14297.5</v>
      </c>
      <c r="G5690" s="5">
        <v>13440</v>
      </c>
      <c r="H5690" s="5">
        <v>13587</v>
      </c>
      <c r="I5690" s="5">
        <v>14139.5</v>
      </c>
      <c r="J5690" s="12"/>
    </row>
    <row r="5691" spans="2:10" ht="16.5" thickTop="1" thickBot="1" x14ac:dyDescent="0.3">
      <c r="B5691" s="30" t="s">
        <v>102</v>
      </c>
      <c r="D5691" s="5"/>
      <c r="E5691" s="5"/>
      <c r="F5691" s="5"/>
      <c r="G5691" s="5"/>
      <c r="H5691" s="5"/>
      <c r="I5691" s="5"/>
      <c r="J5691" s="12"/>
    </row>
    <row r="5692" spans="2:10" ht="16.5" thickTop="1" thickBot="1" x14ac:dyDescent="0.3">
      <c r="B5692" s="31" t="s">
        <v>15</v>
      </c>
      <c r="C5692">
        <v>100</v>
      </c>
      <c r="D5692" s="5">
        <v>18941.53</v>
      </c>
      <c r="E5692" s="5">
        <v>0</v>
      </c>
      <c r="F5692" s="5">
        <v>0</v>
      </c>
      <c r="G5692" s="5">
        <v>0</v>
      </c>
      <c r="H5692" s="5">
        <v>0</v>
      </c>
      <c r="I5692" s="5">
        <v>0</v>
      </c>
      <c r="J5692" s="12"/>
    </row>
    <row r="5693" spans="2:10" ht="16.5" thickTop="1" thickBot="1" x14ac:dyDescent="0.3">
      <c r="B5693" s="30" t="s">
        <v>128</v>
      </c>
      <c r="D5693" s="5"/>
      <c r="E5693" s="5"/>
      <c r="F5693" s="5"/>
      <c r="G5693" s="5"/>
      <c r="H5693" s="5"/>
      <c r="I5693" s="5"/>
      <c r="J5693" s="12"/>
    </row>
    <row r="5694" spans="2:10" ht="16.5" thickTop="1" thickBot="1" x14ac:dyDescent="0.3">
      <c r="B5694" s="31" t="s">
        <v>19</v>
      </c>
      <c r="C5694">
        <v>500</v>
      </c>
      <c r="D5694" s="5">
        <v>2242689.35</v>
      </c>
      <c r="E5694" s="5">
        <v>1623928.02</v>
      </c>
      <c r="F5694" s="5">
        <v>2094778.51</v>
      </c>
      <c r="G5694" s="5">
        <v>1549859.36</v>
      </c>
      <c r="H5694" s="5">
        <v>973619.69</v>
      </c>
      <c r="I5694" s="5">
        <v>1687425.44</v>
      </c>
      <c r="J5694" s="12"/>
    </row>
    <row r="5695" spans="2:10" ht="16.5" thickTop="1" thickBot="1" x14ac:dyDescent="0.3">
      <c r="B5695" s="30" t="s">
        <v>676</v>
      </c>
      <c r="D5695" s="5"/>
      <c r="E5695" s="5"/>
      <c r="F5695" s="5"/>
      <c r="G5695" s="5"/>
      <c r="H5695" s="5"/>
      <c r="I5695" s="5"/>
      <c r="J5695" s="12"/>
    </row>
    <row r="5696" spans="2:10" ht="16.5" thickTop="1" thickBot="1" x14ac:dyDescent="0.3">
      <c r="B5696" s="31" t="s">
        <v>15</v>
      </c>
      <c r="C5696">
        <v>100</v>
      </c>
      <c r="D5696" s="5">
        <v>2728527.72</v>
      </c>
      <c r="E5696" s="5">
        <v>2822870.4</v>
      </c>
      <c r="F5696" s="5">
        <v>2835225.66</v>
      </c>
      <c r="G5696" s="5">
        <v>2929748.98</v>
      </c>
      <c r="H5696" s="5">
        <v>3119964.95</v>
      </c>
      <c r="I5696" s="5">
        <v>3480434.21</v>
      </c>
      <c r="J5696" s="12"/>
    </row>
    <row r="5697" spans="2:10" ht="16.5" thickTop="1" thickBot="1" x14ac:dyDescent="0.3">
      <c r="B5697" s="31" t="s">
        <v>16</v>
      </c>
      <c r="C5697">
        <v>135</v>
      </c>
      <c r="D5697" s="5">
        <v>6856941</v>
      </c>
      <c r="E5697" s="5">
        <v>5856941</v>
      </c>
      <c r="F5697" s="5">
        <v>7661626</v>
      </c>
      <c r="G5697" s="5">
        <v>8754461</v>
      </c>
      <c r="H5697" s="5">
        <v>9472288</v>
      </c>
      <c r="I5697" s="5">
        <v>9176160</v>
      </c>
      <c r="J5697" s="12"/>
    </row>
    <row r="5698" spans="2:10" ht="16.5" thickTop="1" thickBot="1" x14ac:dyDescent="0.3">
      <c r="B5698" s="31" t="s">
        <v>17</v>
      </c>
      <c r="C5698">
        <v>200</v>
      </c>
      <c r="D5698" s="5">
        <v>1835118.7099999997</v>
      </c>
      <c r="E5698" s="5">
        <v>4466794.0799999991</v>
      </c>
      <c r="F5698" s="5">
        <v>7661625.9800000004</v>
      </c>
      <c r="G5698" s="5">
        <v>5563089.1299999999</v>
      </c>
      <c r="H5698" s="5">
        <v>9472287.459999999</v>
      </c>
      <c r="I5698" s="5">
        <v>5654686.6799999997</v>
      </c>
      <c r="J5698" s="12"/>
    </row>
    <row r="5699" spans="2:10" ht="16.5" thickTop="1" thickBot="1" x14ac:dyDescent="0.3">
      <c r="B5699" s="31" t="s">
        <v>18</v>
      </c>
      <c r="C5699">
        <v>220</v>
      </c>
      <c r="D5699" s="5">
        <v>5021822.29</v>
      </c>
      <c r="E5699" s="5">
        <v>1390146.9200000009</v>
      </c>
      <c r="F5699" s="5">
        <v>1.9999999552965164E-2</v>
      </c>
      <c r="G5699" s="5">
        <v>3191371.87</v>
      </c>
      <c r="H5699" s="5">
        <v>0.54000000096857548</v>
      </c>
      <c r="I5699" s="5">
        <v>3521473.3200000003</v>
      </c>
      <c r="J5699" s="12"/>
    </row>
    <row r="5700" spans="2:10" ht="16.5" thickTop="1" thickBot="1" x14ac:dyDescent="0.3">
      <c r="B5700" s="31" t="s">
        <v>19</v>
      </c>
      <c r="C5700">
        <v>500</v>
      </c>
      <c r="D5700" s="5">
        <v>3064121.8600000003</v>
      </c>
      <c r="E5700" s="5">
        <v>3153095.14</v>
      </c>
      <c r="F5700" s="5">
        <v>3295569.13</v>
      </c>
      <c r="G5700" s="5">
        <v>3716791.99</v>
      </c>
      <c r="H5700" s="5">
        <v>3655733.3299999996</v>
      </c>
      <c r="I5700" s="5">
        <v>4141837.9699999997</v>
      </c>
      <c r="J5700" s="12"/>
    </row>
    <row r="5701" spans="2:10" ht="16.5" thickTop="1" thickBot="1" x14ac:dyDescent="0.3">
      <c r="B5701" s="30" t="s">
        <v>677</v>
      </c>
      <c r="D5701" s="5"/>
      <c r="E5701" s="5"/>
      <c r="F5701" s="5"/>
      <c r="G5701" s="5"/>
      <c r="H5701" s="5"/>
      <c r="I5701" s="5"/>
      <c r="J5701" s="12"/>
    </row>
    <row r="5702" spans="2:10" ht="16.5" thickTop="1" thickBot="1" x14ac:dyDescent="0.3">
      <c r="B5702" s="31" t="s">
        <v>15</v>
      </c>
      <c r="C5702">
        <v>100</v>
      </c>
      <c r="D5702" s="5">
        <v>282180.34999999998</v>
      </c>
      <c r="E5702" s="5">
        <v>279076.55</v>
      </c>
      <c r="F5702" s="5">
        <v>454124.3</v>
      </c>
      <c r="G5702" s="5">
        <v>922598.46</v>
      </c>
      <c r="H5702" s="5">
        <v>1185213.4800000002</v>
      </c>
      <c r="I5702" s="5">
        <v>1436872.72</v>
      </c>
      <c r="J5702" s="12"/>
    </row>
    <row r="5703" spans="2:10" ht="16.5" thickTop="1" thickBot="1" x14ac:dyDescent="0.3">
      <c r="B5703" s="31" t="s">
        <v>16</v>
      </c>
      <c r="C5703">
        <v>135</v>
      </c>
      <c r="D5703" s="5">
        <v>1274196</v>
      </c>
      <c r="E5703" s="5">
        <v>1233977</v>
      </c>
      <c r="F5703" s="5">
        <v>589658</v>
      </c>
      <c r="G5703" s="5">
        <v>630188</v>
      </c>
      <c r="H5703" s="5">
        <v>623586</v>
      </c>
      <c r="I5703" s="5">
        <v>666077</v>
      </c>
      <c r="J5703" s="12"/>
    </row>
    <row r="5704" spans="2:10" ht="16.5" thickTop="1" thickBot="1" x14ac:dyDescent="0.3">
      <c r="B5704" s="31" t="s">
        <v>17</v>
      </c>
      <c r="C5704">
        <v>200</v>
      </c>
      <c r="D5704" s="5">
        <v>965667.81000000017</v>
      </c>
      <c r="E5704" s="5">
        <v>620460.18999999983</v>
      </c>
      <c r="F5704" s="5">
        <v>290879.67000000004</v>
      </c>
      <c r="G5704" s="5">
        <v>237271.43</v>
      </c>
      <c r="H5704" s="5">
        <v>340351.91</v>
      </c>
      <c r="I5704" s="5">
        <v>388271.55</v>
      </c>
      <c r="J5704" s="12"/>
    </row>
    <row r="5705" spans="2:10" ht="16.5" thickTop="1" thickBot="1" x14ac:dyDescent="0.3">
      <c r="B5705" s="31" t="s">
        <v>18</v>
      </c>
      <c r="C5705">
        <v>220</v>
      </c>
      <c r="D5705" s="5">
        <v>308528.18999999983</v>
      </c>
      <c r="E5705" s="5">
        <v>613516.81000000017</v>
      </c>
      <c r="F5705" s="5">
        <v>298778.32999999996</v>
      </c>
      <c r="G5705" s="5">
        <v>392916.57</v>
      </c>
      <c r="H5705" s="5">
        <v>283234.09000000003</v>
      </c>
      <c r="I5705" s="5">
        <v>277805.45</v>
      </c>
      <c r="J5705" s="12"/>
    </row>
    <row r="5706" spans="2:10" ht="16.5" thickTop="1" thickBot="1" x14ac:dyDescent="0.3">
      <c r="B5706" s="31" t="s">
        <v>67</v>
      </c>
      <c r="C5706">
        <v>222</v>
      </c>
      <c r="D5706" s="5">
        <v>0</v>
      </c>
      <c r="E5706" s="5">
        <v>0</v>
      </c>
      <c r="F5706" s="5">
        <v>37220</v>
      </c>
      <c r="G5706" s="5">
        <v>37220</v>
      </c>
      <c r="H5706" s="5">
        <v>139258</v>
      </c>
      <c r="I5706" s="5">
        <v>139258</v>
      </c>
      <c r="J5706" s="12"/>
    </row>
    <row r="5707" spans="2:10" ht="16.5" thickTop="1" thickBot="1" x14ac:dyDescent="0.3">
      <c r="B5707" s="31" t="s">
        <v>66</v>
      </c>
      <c r="C5707">
        <v>274</v>
      </c>
      <c r="D5707" s="5">
        <v>0</v>
      </c>
      <c r="E5707" s="5">
        <v>37220</v>
      </c>
      <c r="F5707" s="5">
        <v>37220</v>
      </c>
      <c r="G5707" s="5">
        <v>139258</v>
      </c>
      <c r="H5707" s="5">
        <v>139258</v>
      </c>
      <c r="I5707" s="5">
        <v>139258</v>
      </c>
      <c r="J5707" s="12"/>
    </row>
    <row r="5708" spans="2:10" ht="16.5" thickTop="1" thickBot="1" x14ac:dyDescent="0.3">
      <c r="B5708" s="31" t="s">
        <v>19</v>
      </c>
      <c r="C5708">
        <v>500</v>
      </c>
      <c r="D5708" s="5">
        <v>1014899.04</v>
      </c>
      <c r="E5708" s="5">
        <v>628284.39</v>
      </c>
      <c r="F5708" s="5">
        <v>476855.42</v>
      </c>
      <c r="G5708" s="5">
        <v>714803.59</v>
      </c>
      <c r="H5708" s="5">
        <v>612024.93000000005</v>
      </c>
      <c r="I5708" s="5">
        <v>642675.79</v>
      </c>
      <c r="J5708" s="12"/>
    </row>
    <row r="5709" spans="2:10" ht="16.5" thickTop="1" thickBot="1" x14ac:dyDescent="0.3">
      <c r="B5709" s="30" t="s">
        <v>678</v>
      </c>
      <c r="D5709" s="5"/>
      <c r="E5709" s="5"/>
      <c r="F5709" s="5"/>
      <c r="G5709" s="5"/>
      <c r="H5709" s="5"/>
      <c r="I5709" s="5"/>
      <c r="J5709" s="12"/>
    </row>
    <row r="5710" spans="2:10" ht="16.5" thickTop="1" thickBot="1" x14ac:dyDescent="0.3">
      <c r="B5710" s="31" t="s">
        <v>15</v>
      </c>
      <c r="C5710">
        <v>100</v>
      </c>
      <c r="D5710" s="5">
        <v>0</v>
      </c>
      <c r="E5710" s="5">
        <v>0</v>
      </c>
      <c r="F5710" s="5">
        <v>0</v>
      </c>
      <c r="G5710" s="5">
        <v>6250868.7400000002</v>
      </c>
      <c r="H5710" s="5">
        <v>10320170.16</v>
      </c>
      <c r="I5710" s="5">
        <v>8079252.2600000007</v>
      </c>
      <c r="J5710" s="12"/>
    </row>
    <row r="5711" spans="2:10" ht="16.5" thickTop="1" thickBot="1" x14ac:dyDescent="0.3">
      <c r="B5711" s="31" t="s">
        <v>16</v>
      </c>
      <c r="C5711">
        <v>135</v>
      </c>
      <c r="D5711" s="5">
        <v>0</v>
      </c>
      <c r="E5711" s="5">
        <v>0</v>
      </c>
      <c r="F5711" s="5">
        <v>350000</v>
      </c>
      <c r="G5711" s="5">
        <v>6790173</v>
      </c>
      <c r="H5711" s="5">
        <v>21048287</v>
      </c>
      <c r="I5711" s="5">
        <v>22470622</v>
      </c>
      <c r="J5711" s="12"/>
    </row>
    <row r="5712" spans="2:10" ht="16.5" thickTop="1" thickBot="1" x14ac:dyDescent="0.3">
      <c r="B5712" s="31" t="s">
        <v>17</v>
      </c>
      <c r="C5712">
        <v>200</v>
      </c>
      <c r="D5712" s="5">
        <v>0</v>
      </c>
      <c r="E5712" s="5">
        <v>0</v>
      </c>
      <c r="F5712" s="5">
        <v>0</v>
      </c>
      <c r="G5712" s="5">
        <v>3177226.8699999996</v>
      </c>
      <c r="H5712" s="5">
        <v>5348859.8500000006</v>
      </c>
      <c r="I5712" s="5">
        <v>12013822.639999999</v>
      </c>
      <c r="J5712" s="12"/>
    </row>
    <row r="5713" spans="2:10" ht="16.5" thickTop="1" thickBot="1" x14ac:dyDescent="0.3">
      <c r="B5713" s="31" t="s">
        <v>18</v>
      </c>
      <c r="C5713">
        <v>220</v>
      </c>
      <c r="D5713" s="5">
        <v>0</v>
      </c>
      <c r="E5713" s="5">
        <v>0</v>
      </c>
      <c r="F5713" s="5">
        <v>350000</v>
      </c>
      <c r="G5713" s="5">
        <v>3612946.1300000004</v>
      </c>
      <c r="H5713" s="5">
        <v>15699427.149999999</v>
      </c>
      <c r="I5713" s="5">
        <v>10456799.360000001</v>
      </c>
      <c r="J5713" s="12"/>
    </row>
    <row r="5714" spans="2:10" ht="16.5" thickTop="1" thickBot="1" x14ac:dyDescent="0.3">
      <c r="B5714" s="31" t="s">
        <v>19</v>
      </c>
      <c r="C5714">
        <v>500</v>
      </c>
      <c r="D5714" s="5">
        <v>0</v>
      </c>
      <c r="E5714" s="5">
        <v>0</v>
      </c>
      <c r="F5714" s="5">
        <v>0</v>
      </c>
      <c r="G5714" s="5">
        <v>3428095.61</v>
      </c>
      <c r="H5714" s="5">
        <v>9418161.2700000014</v>
      </c>
      <c r="I5714" s="5">
        <v>9772904.7400000002</v>
      </c>
      <c r="J5714" s="12"/>
    </row>
    <row r="5715" spans="2:10" ht="16.5" thickTop="1" thickBot="1" x14ac:dyDescent="0.3">
      <c r="B5715" s="30" t="s">
        <v>679</v>
      </c>
      <c r="D5715" s="5"/>
      <c r="E5715" s="5"/>
      <c r="F5715" s="5"/>
      <c r="G5715" s="5"/>
      <c r="H5715" s="5"/>
      <c r="I5715" s="5"/>
      <c r="J5715" s="12"/>
    </row>
    <row r="5716" spans="2:10" ht="16.5" thickTop="1" thickBot="1" x14ac:dyDescent="0.3">
      <c r="B5716" s="31" t="s">
        <v>15</v>
      </c>
      <c r="C5716">
        <v>100</v>
      </c>
      <c r="D5716" s="5">
        <v>6678202.7599999998</v>
      </c>
      <c r="E5716" s="5">
        <v>7028357.6699999999</v>
      </c>
      <c r="F5716" s="5">
        <v>7331570.0999999996</v>
      </c>
      <c r="G5716" s="5">
        <v>7376577.3200000003</v>
      </c>
      <c r="H5716" s="5">
        <v>7848923.6500000004</v>
      </c>
      <c r="I5716" s="5">
        <v>8489290.0800000001</v>
      </c>
      <c r="J5716" s="12"/>
    </row>
    <row r="5717" spans="2:10" ht="16.5" thickTop="1" thickBot="1" x14ac:dyDescent="0.3">
      <c r="B5717" s="31" t="s">
        <v>19</v>
      </c>
      <c r="C5717">
        <v>500</v>
      </c>
      <c r="D5717" s="5">
        <v>6632523.8799999999</v>
      </c>
      <c r="E5717" s="5">
        <v>6987662.21</v>
      </c>
      <c r="F5717" s="5">
        <v>7239766.29</v>
      </c>
      <c r="G5717" s="5">
        <v>7338981.0899999999</v>
      </c>
      <c r="H5717" s="5">
        <v>7835409.1299999999</v>
      </c>
      <c r="I5717" s="5">
        <v>8489036.6500000004</v>
      </c>
      <c r="J5717" s="12"/>
    </row>
    <row r="5718" spans="2:10" ht="16.5" thickTop="1" thickBot="1" x14ac:dyDescent="0.3">
      <c r="B5718" s="30" t="s">
        <v>38</v>
      </c>
      <c r="D5718" s="5"/>
      <c r="E5718" s="5"/>
      <c r="F5718" s="5"/>
      <c r="G5718" s="5"/>
      <c r="H5718" s="5"/>
      <c r="I5718" s="5"/>
      <c r="J5718" s="12"/>
    </row>
    <row r="5719" spans="2:10" ht="16.5" thickTop="1" thickBot="1" x14ac:dyDescent="0.3">
      <c r="B5719" s="31" t="s">
        <v>15</v>
      </c>
      <c r="C5719">
        <v>100</v>
      </c>
      <c r="D5719" s="5">
        <v>1854472</v>
      </c>
      <c r="E5719" s="5">
        <v>1842225</v>
      </c>
      <c r="F5719" s="5">
        <v>1540746</v>
      </c>
      <c r="G5719" s="5">
        <v>1397186</v>
      </c>
      <c r="H5719" s="5">
        <v>1297724</v>
      </c>
      <c r="I5719" s="5">
        <v>1338152</v>
      </c>
      <c r="J5719" s="12"/>
    </row>
    <row r="5720" spans="2:10" ht="16.5" thickTop="1" thickBot="1" x14ac:dyDescent="0.3">
      <c r="B5720" s="31" t="s">
        <v>16</v>
      </c>
      <c r="C5720">
        <v>135</v>
      </c>
      <c r="D5720" s="5">
        <v>3350000</v>
      </c>
      <c r="E5720" s="5">
        <v>2153348</v>
      </c>
      <c r="F5720" s="5">
        <v>2195596</v>
      </c>
      <c r="G5720" s="5">
        <v>2050000</v>
      </c>
      <c r="H5720" s="5">
        <v>2710000</v>
      </c>
      <c r="I5720" s="5">
        <v>3240000</v>
      </c>
      <c r="J5720" s="12"/>
    </row>
    <row r="5721" spans="2:10" ht="16.5" thickTop="1" thickBot="1" x14ac:dyDescent="0.3">
      <c r="B5721" s="31" t="s">
        <v>17</v>
      </c>
      <c r="C5721">
        <v>200</v>
      </c>
      <c r="D5721" s="5">
        <v>1937363</v>
      </c>
      <c r="E5721" s="5">
        <v>2119104.25</v>
      </c>
      <c r="F5721" s="5">
        <v>2186399.73</v>
      </c>
      <c r="G5721" s="5">
        <v>1550555</v>
      </c>
      <c r="H5721" s="5">
        <v>1784134.55</v>
      </c>
      <c r="I5721" s="5">
        <v>2373373.9300000002</v>
      </c>
      <c r="J5721" s="12"/>
    </row>
    <row r="5722" spans="2:10" ht="16.5" thickTop="1" thickBot="1" x14ac:dyDescent="0.3">
      <c r="B5722" s="31" t="s">
        <v>18</v>
      </c>
      <c r="C5722">
        <v>220</v>
      </c>
      <c r="D5722" s="5">
        <v>1412637</v>
      </c>
      <c r="E5722" s="5">
        <v>34243.75</v>
      </c>
      <c r="F5722" s="5">
        <v>9196.2700000000186</v>
      </c>
      <c r="G5722" s="5">
        <v>499445</v>
      </c>
      <c r="H5722" s="5">
        <v>925865.45</v>
      </c>
      <c r="I5722" s="5">
        <v>866626.06999999983</v>
      </c>
      <c r="J5722" s="12"/>
    </row>
    <row r="5723" spans="2:10" ht="16.5" thickTop="1" thickBot="1" x14ac:dyDescent="0.3">
      <c r="B5723" s="31" t="s">
        <v>19</v>
      </c>
      <c r="C5723">
        <v>500</v>
      </c>
      <c r="D5723" s="5">
        <v>2170358</v>
      </c>
      <c r="E5723" s="5">
        <v>2106857.25</v>
      </c>
      <c r="F5723" s="5">
        <v>1884920.73</v>
      </c>
      <c r="G5723" s="5">
        <v>1406995</v>
      </c>
      <c r="H5723" s="5">
        <v>1684672.55</v>
      </c>
      <c r="I5723" s="5">
        <v>2413801.9300000002</v>
      </c>
      <c r="J5723" s="12"/>
    </row>
    <row r="5724" spans="2:10" ht="16.5" thickTop="1" thickBot="1" x14ac:dyDescent="0.3">
      <c r="B5724" s="30" t="s">
        <v>40</v>
      </c>
      <c r="D5724" s="5"/>
      <c r="E5724" s="5"/>
      <c r="F5724" s="5"/>
      <c r="G5724" s="5"/>
      <c r="H5724" s="5"/>
      <c r="I5724" s="5"/>
      <c r="J5724" s="12"/>
    </row>
    <row r="5725" spans="2:10" ht="16.5" thickTop="1" thickBot="1" x14ac:dyDescent="0.3">
      <c r="B5725" s="31" t="s">
        <v>15</v>
      </c>
      <c r="C5725">
        <v>100</v>
      </c>
      <c r="D5725" s="5">
        <v>0</v>
      </c>
      <c r="E5725" s="5">
        <v>0</v>
      </c>
      <c r="F5725" s="5">
        <v>0</v>
      </c>
      <c r="G5725" s="5">
        <v>0</v>
      </c>
      <c r="H5725" s="5">
        <v>3138153.69</v>
      </c>
      <c r="I5725" s="5">
        <v>4089251.02</v>
      </c>
      <c r="J5725" s="12"/>
    </row>
    <row r="5726" spans="2:10" ht="16.5" thickTop="1" thickBot="1" x14ac:dyDescent="0.3">
      <c r="B5726" s="31" t="s">
        <v>16</v>
      </c>
      <c r="C5726">
        <v>135</v>
      </c>
      <c r="D5726" s="5">
        <v>0</v>
      </c>
      <c r="E5726" s="5">
        <v>0</v>
      </c>
      <c r="F5726" s="5">
        <v>0</v>
      </c>
      <c r="G5726" s="5">
        <v>0</v>
      </c>
      <c r="H5726" s="5">
        <v>55330077</v>
      </c>
      <c r="I5726" s="5">
        <v>0</v>
      </c>
      <c r="J5726" s="12"/>
    </row>
    <row r="5727" spans="2:10" ht="16.5" thickTop="1" thickBot="1" x14ac:dyDescent="0.3">
      <c r="B5727" s="31" t="s">
        <v>17</v>
      </c>
      <c r="C5727">
        <v>200</v>
      </c>
      <c r="D5727" s="5">
        <v>0</v>
      </c>
      <c r="E5727" s="5">
        <v>0</v>
      </c>
      <c r="F5727" s="5">
        <v>0</v>
      </c>
      <c r="G5727" s="5">
        <v>0</v>
      </c>
      <c r="H5727" s="5">
        <v>52191923.310000002</v>
      </c>
      <c r="I5727" s="5">
        <v>0</v>
      </c>
      <c r="J5727" s="12"/>
    </row>
    <row r="5728" spans="2:10" ht="16.5" thickTop="1" thickBot="1" x14ac:dyDescent="0.3">
      <c r="B5728" s="31" t="s">
        <v>18</v>
      </c>
      <c r="C5728">
        <v>220</v>
      </c>
      <c r="D5728" s="5">
        <v>0</v>
      </c>
      <c r="E5728" s="5">
        <v>0</v>
      </c>
      <c r="F5728" s="5">
        <v>0</v>
      </c>
      <c r="G5728" s="5">
        <v>0</v>
      </c>
      <c r="H5728" s="5">
        <v>3138153.6899999976</v>
      </c>
      <c r="I5728" s="5">
        <v>0</v>
      </c>
      <c r="J5728" s="12"/>
    </row>
    <row r="5729" spans="2:10" ht="16.5" thickTop="1" thickBot="1" x14ac:dyDescent="0.3">
      <c r="B5729" s="31" t="s">
        <v>19</v>
      </c>
      <c r="C5729">
        <v>500</v>
      </c>
      <c r="D5729" s="5">
        <v>0</v>
      </c>
      <c r="E5729" s="5">
        <v>0</v>
      </c>
      <c r="F5729" s="5">
        <v>0</v>
      </c>
      <c r="G5729" s="5">
        <v>0</v>
      </c>
      <c r="H5729" s="5">
        <v>0</v>
      </c>
      <c r="I5729" s="5">
        <v>951097.33</v>
      </c>
      <c r="J5729" s="12"/>
    </row>
    <row r="5730" spans="2:10" ht="16.5" thickTop="1" thickBot="1" x14ac:dyDescent="0.3">
      <c r="B5730" s="30" t="s">
        <v>33</v>
      </c>
      <c r="D5730" s="5"/>
      <c r="E5730" s="5"/>
      <c r="F5730" s="5"/>
      <c r="G5730" s="5"/>
      <c r="H5730" s="5"/>
      <c r="I5730" s="5"/>
      <c r="J5730" s="12"/>
    </row>
    <row r="5731" spans="2:10" ht="16.5" thickTop="1" thickBot="1" x14ac:dyDescent="0.3">
      <c r="B5731" s="31" t="s">
        <v>15</v>
      </c>
      <c r="C5731">
        <v>100</v>
      </c>
      <c r="D5731" s="5">
        <v>0</v>
      </c>
      <c r="E5731" s="5">
        <v>0</v>
      </c>
      <c r="F5731" s="5">
        <v>0</v>
      </c>
      <c r="G5731" s="5">
        <v>394.43</v>
      </c>
      <c r="H5731" s="5">
        <v>0</v>
      </c>
      <c r="I5731" s="5">
        <v>0</v>
      </c>
      <c r="J5731" s="12"/>
    </row>
    <row r="5732" spans="2:10" ht="16.5" thickTop="1" thickBot="1" x14ac:dyDescent="0.3">
      <c r="B5732" s="31" t="s">
        <v>16</v>
      </c>
      <c r="C5732">
        <v>135</v>
      </c>
      <c r="D5732" s="5">
        <v>0</v>
      </c>
      <c r="E5732" s="5">
        <v>0</v>
      </c>
      <c r="F5732" s="5">
        <v>129294.13</v>
      </c>
      <c r="G5732" s="5">
        <v>43521412.100000001</v>
      </c>
      <c r="H5732" s="5">
        <v>0</v>
      </c>
      <c r="I5732" s="5">
        <v>0</v>
      </c>
      <c r="J5732" s="12"/>
    </row>
    <row r="5733" spans="2:10" ht="16.5" thickTop="1" thickBot="1" x14ac:dyDescent="0.3">
      <c r="B5733" s="31" t="s">
        <v>17</v>
      </c>
      <c r="C5733">
        <v>200</v>
      </c>
      <c r="D5733" s="5">
        <v>0</v>
      </c>
      <c r="E5733" s="5">
        <v>0</v>
      </c>
      <c r="F5733" s="5">
        <v>129294.12999999999</v>
      </c>
      <c r="G5733" s="5">
        <v>43521017.670000002</v>
      </c>
      <c r="H5733" s="5">
        <v>0</v>
      </c>
      <c r="I5733" s="5">
        <v>0</v>
      </c>
      <c r="J5733" s="12"/>
    </row>
    <row r="5734" spans="2:10" ht="16.5" thickTop="1" thickBot="1" x14ac:dyDescent="0.3">
      <c r="B5734" s="31" t="s">
        <v>18</v>
      </c>
      <c r="C5734">
        <v>220</v>
      </c>
      <c r="D5734" s="5">
        <v>0</v>
      </c>
      <c r="E5734" s="5">
        <v>0</v>
      </c>
      <c r="F5734" s="5">
        <v>1.4551915228366852E-11</v>
      </c>
      <c r="G5734" s="5">
        <v>394.42999999970198</v>
      </c>
      <c r="H5734" s="5">
        <v>0</v>
      </c>
      <c r="I5734" s="5">
        <v>0</v>
      </c>
      <c r="J5734" s="12"/>
    </row>
    <row r="5735" spans="2:10" ht="16.5" thickTop="1" thickBot="1" x14ac:dyDescent="0.3">
      <c r="B5735" s="31" t="s">
        <v>19</v>
      </c>
      <c r="C5735">
        <v>500</v>
      </c>
      <c r="D5735" s="5">
        <v>0</v>
      </c>
      <c r="E5735" s="5">
        <v>0</v>
      </c>
      <c r="F5735" s="5">
        <v>0</v>
      </c>
      <c r="G5735" s="5">
        <v>0</v>
      </c>
      <c r="H5735" s="5">
        <v>327646.15000000002</v>
      </c>
      <c r="I5735" s="5">
        <v>0</v>
      </c>
      <c r="J5735" s="12"/>
    </row>
    <row r="5736" spans="2:10" ht="16.5" thickTop="1" thickBot="1" x14ac:dyDescent="0.3">
      <c r="B5736" s="29" t="s">
        <v>680</v>
      </c>
      <c r="D5736" s="5"/>
      <c r="E5736" s="5"/>
      <c r="F5736" s="5"/>
      <c r="G5736" s="5"/>
      <c r="H5736" s="5"/>
      <c r="I5736" s="5"/>
      <c r="J5736" s="12"/>
    </row>
    <row r="5737" spans="2:10" ht="16.5" thickTop="1" thickBot="1" x14ac:dyDescent="0.3">
      <c r="B5737" s="30" t="s">
        <v>681</v>
      </c>
      <c r="D5737" s="5"/>
      <c r="E5737" s="5"/>
      <c r="F5737" s="5"/>
      <c r="G5737" s="5"/>
      <c r="H5737" s="5"/>
      <c r="I5737" s="5"/>
      <c r="J5737" s="12"/>
    </row>
    <row r="5738" spans="2:10" ht="16.5" thickTop="1" thickBot="1" x14ac:dyDescent="0.3">
      <c r="B5738" s="31" t="s">
        <v>15</v>
      </c>
      <c r="C5738">
        <v>100</v>
      </c>
      <c r="D5738" s="5">
        <v>6024091.1899999995</v>
      </c>
      <c r="E5738" s="5">
        <v>15182576.309999999</v>
      </c>
      <c r="F5738" s="5">
        <v>5117455.62</v>
      </c>
      <c r="G5738" s="5">
        <v>75283821.170000002</v>
      </c>
      <c r="H5738" s="5">
        <v>38982342.700000003</v>
      </c>
      <c r="I5738" s="5">
        <v>128371100.86</v>
      </c>
      <c r="J5738" s="12"/>
    </row>
    <row r="5739" spans="2:10" ht="16.5" thickTop="1" thickBot="1" x14ac:dyDescent="0.3">
      <c r="B5739" s="31" t="s">
        <v>16</v>
      </c>
      <c r="C5739">
        <v>135</v>
      </c>
      <c r="D5739" s="5">
        <v>410907813</v>
      </c>
      <c r="E5739" s="5">
        <v>462279472</v>
      </c>
      <c r="F5739" s="5">
        <v>467661539</v>
      </c>
      <c r="G5739" s="5">
        <v>480880670</v>
      </c>
      <c r="H5739" s="5">
        <v>537580670</v>
      </c>
      <c r="I5739" s="5">
        <v>794190767</v>
      </c>
      <c r="J5739" s="12"/>
    </row>
    <row r="5740" spans="2:10" ht="16.5" thickTop="1" thickBot="1" x14ac:dyDescent="0.3">
      <c r="B5740" s="31" t="s">
        <v>66</v>
      </c>
      <c r="C5740">
        <v>137</v>
      </c>
      <c r="D5740" s="5">
        <v>1616278</v>
      </c>
      <c r="E5740" s="5">
        <v>0</v>
      </c>
      <c r="F5740" s="5">
        <v>0</v>
      </c>
      <c r="G5740" s="5">
        <v>0</v>
      </c>
      <c r="H5740" s="5">
        <v>0</v>
      </c>
      <c r="I5740" s="5">
        <v>0</v>
      </c>
      <c r="J5740" s="12"/>
    </row>
    <row r="5741" spans="2:10" ht="16.5" thickTop="1" thickBot="1" x14ac:dyDescent="0.3">
      <c r="B5741" s="31" t="s">
        <v>17</v>
      </c>
      <c r="C5741">
        <v>200</v>
      </c>
      <c r="D5741" s="5">
        <v>390863340.36000031</v>
      </c>
      <c r="E5741" s="5">
        <v>433043118.93000001</v>
      </c>
      <c r="F5741" s="5">
        <v>375043574.90000039</v>
      </c>
      <c r="G5741" s="5">
        <v>435614676.34000021</v>
      </c>
      <c r="H5741" s="5">
        <v>491494197.81999964</v>
      </c>
      <c r="I5741" s="5">
        <v>615707782.2899996</v>
      </c>
      <c r="J5741" s="12"/>
    </row>
    <row r="5742" spans="2:10" ht="16.5" thickTop="1" thickBot="1" x14ac:dyDescent="0.3">
      <c r="B5742" s="31" t="s">
        <v>97</v>
      </c>
      <c r="C5742">
        <v>205</v>
      </c>
      <c r="D5742" s="5">
        <v>50481.61</v>
      </c>
      <c r="E5742" s="5">
        <v>0</v>
      </c>
      <c r="F5742" s="5">
        <v>0</v>
      </c>
      <c r="G5742" s="5">
        <v>0</v>
      </c>
      <c r="H5742" s="5">
        <v>0</v>
      </c>
      <c r="I5742" s="5">
        <v>0</v>
      </c>
      <c r="J5742" s="12"/>
    </row>
    <row r="5743" spans="2:10" ht="16.5" thickTop="1" thickBot="1" x14ac:dyDescent="0.3">
      <c r="B5743" s="31" t="s">
        <v>18</v>
      </c>
      <c r="C5743">
        <v>220</v>
      </c>
      <c r="D5743" s="5">
        <v>20044472.639999688</v>
      </c>
      <c r="E5743" s="5">
        <v>29236353.069999993</v>
      </c>
      <c r="F5743" s="5">
        <v>92617964.099999607</v>
      </c>
      <c r="G5743" s="5">
        <v>45265993.659999788</v>
      </c>
      <c r="H5743" s="5">
        <v>46086472.180000365</v>
      </c>
      <c r="I5743" s="5">
        <v>178482984.7100004</v>
      </c>
      <c r="J5743" s="12"/>
    </row>
    <row r="5744" spans="2:10" ht="16.5" thickTop="1" thickBot="1" x14ac:dyDescent="0.3">
      <c r="B5744" s="31" t="s">
        <v>67</v>
      </c>
      <c r="C5744">
        <v>222</v>
      </c>
      <c r="D5744" s="5">
        <v>1565796.39</v>
      </c>
      <c r="E5744" s="5">
        <v>0</v>
      </c>
      <c r="F5744" s="5">
        <v>0</v>
      </c>
      <c r="G5744" s="5">
        <v>0</v>
      </c>
      <c r="H5744" s="5">
        <v>0</v>
      </c>
      <c r="I5744" s="5">
        <v>0</v>
      </c>
      <c r="J5744" s="12"/>
    </row>
    <row r="5745" spans="2:10" ht="16.5" thickTop="1" thickBot="1" x14ac:dyDescent="0.3">
      <c r="B5745" s="31" t="s">
        <v>19</v>
      </c>
      <c r="C5745">
        <v>500</v>
      </c>
      <c r="D5745" s="5">
        <v>993621507.88999999</v>
      </c>
      <c r="E5745" s="5">
        <v>1074561266.4200001</v>
      </c>
      <c r="F5745" s="5">
        <v>953406775.51000011</v>
      </c>
      <c r="G5745" s="5">
        <v>1239029558.9400003</v>
      </c>
      <c r="H5745" s="5">
        <v>1298551831.5000002</v>
      </c>
      <c r="I5745" s="5">
        <v>1489740757.4100001</v>
      </c>
      <c r="J5745" s="12"/>
    </row>
    <row r="5746" spans="2:10" ht="16.5" thickTop="1" thickBot="1" x14ac:dyDescent="0.3">
      <c r="B5746" s="30" t="s">
        <v>682</v>
      </c>
      <c r="D5746" s="5"/>
      <c r="E5746" s="5"/>
      <c r="F5746" s="5"/>
      <c r="G5746" s="5"/>
      <c r="H5746" s="5"/>
      <c r="I5746" s="5"/>
      <c r="J5746" s="12"/>
    </row>
    <row r="5747" spans="2:10" ht="16.5" thickTop="1" thickBot="1" x14ac:dyDescent="0.3">
      <c r="B5747" s="31" t="s">
        <v>19</v>
      </c>
      <c r="C5747">
        <v>500</v>
      </c>
      <c r="D5747" s="5">
        <v>20486.46</v>
      </c>
      <c r="E5747" s="5">
        <v>40885.129999999997</v>
      </c>
      <c r="F5747" s="5">
        <v>4829.7</v>
      </c>
      <c r="G5747" s="5">
        <v>11362.95</v>
      </c>
      <c r="H5747" s="5">
        <v>3120.85</v>
      </c>
      <c r="I5747" s="5">
        <v>10561.98</v>
      </c>
      <c r="J5747" s="12"/>
    </row>
    <row r="5748" spans="2:10" ht="16.5" thickTop="1" thickBot="1" x14ac:dyDescent="0.3">
      <c r="B5748" s="30" t="s">
        <v>683</v>
      </c>
      <c r="D5748" s="5"/>
      <c r="E5748" s="5"/>
      <c r="F5748" s="5"/>
      <c r="G5748" s="5"/>
      <c r="H5748" s="5"/>
      <c r="I5748" s="5"/>
      <c r="J5748" s="12"/>
    </row>
    <row r="5749" spans="2:10" ht="16.5" thickTop="1" thickBot="1" x14ac:dyDescent="0.3">
      <c r="B5749" s="31" t="s">
        <v>15</v>
      </c>
      <c r="C5749">
        <v>100</v>
      </c>
      <c r="D5749" s="5">
        <v>0</v>
      </c>
      <c r="E5749" s="5">
        <v>0</v>
      </c>
      <c r="F5749" s="5">
        <v>0</v>
      </c>
      <c r="G5749" s="5">
        <v>4760795.22</v>
      </c>
      <c r="H5749" s="5">
        <v>1341717.02</v>
      </c>
      <c r="I5749" s="5">
        <v>73825241.299999997</v>
      </c>
      <c r="J5749" s="12"/>
    </row>
    <row r="5750" spans="2:10" ht="16.5" thickTop="1" thickBot="1" x14ac:dyDescent="0.3">
      <c r="B5750" s="31" t="s">
        <v>16</v>
      </c>
      <c r="C5750">
        <v>135</v>
      </c>
      <c r="D5750" s="5">
        <v>0</v>
      </c>
      <c r="E5750" s="5">
        <v>0</v>
      </c>
      <c r="F5750" s="5">
        <v>0</v>
      </c>
      <c r="G5750" s="5">
        <v>6350000</v>
      </c>
      <c r="H5750" s="5">
        <v>12121000</v>
      </c>
      <c r="I5750" s="5">
        <v>36534313</v>
      </c>
      <c r="J5750" s="12"/>
    </row>
    <row r="5751" spans="2:10" ht="16.5" thickTop="1" thickBot="1" x14ac:dyDescent="0.3">
      <c r="B5751" s="31" t="s">
        <v>17</v>
      </c>
      <c r="C5751">
        <v>200</v>
      </c>
      <c r="D5751" s="5">
        <v>0</v>
      </c>
      <c r="E5751" s="5">
        <v>0</v>
      </c>
      <c r="F5751" s="5">
        <v>0</v>
      </c>
      <c r="G5751" s="5">
        <v>6349116.1499999994</v>
      </c>
      <c r="H5751" s="5">
        <v>9220689.4199999981</v>
      </c>
      <c r="I5751" s="5">
        <v>25644134.820000004</v>
      </c>
      <c r="J5751" s="12"/>
    </row>
    <row r="5752" spans="2:10" ht="16.5" thickTop="1" thickBot="1" x14ac:dyDescent="0.3">
      <c r="B5752" s="31" t="s">
        <v>18</v>
      </c>
      <c r="C5752">
        <v>220</v>
      </c>
      <c r="D5752" s="5">
        <v>0</v>
      </c>
      <c r="E5752" s="5">
        <v>0</v>
      </c>
      <c r="F5752" s="5">
        <v>0</v>
      </c>
      <c r="G5752" s="5">
        <v>883.85000000055879</v>
      </c>
      <c r="H5752" s="5">
        <v>2900310.5800000019</v>
      </c>
      <c r="I5752" s="5">
        <v>10890178.179999996</v>
      </c>
      <c r="J5752" s="12"/>
    </row>
    <row r="5753" spans="2:10" ht="16.5" thickTop="1" thickBot="1" x14ac:dyDescent="0.3">
      <c r="B5753" s="31" t="s">
        <v>19</v>
      </c>
      <c r="C5753">
        <v>500</v>
      </c>
      <c r="D5753" s="5">
        <v>0</v>
      </c>
      <c r="E5753" s="5">
        <v>0</v>
      </c>
      <c r="F5753" s="5">
        <v>0</v>
      </c>
      <c r="G5753" s="5">
        <v>11109911.369999999</v>
      </c>
      <c r="H5753" s="5">
        <v>5801611.2199999997</v>
      </c>
      <c r="I5753" s="5">
        <v>98129256.159999996</v>
      </c>
      <c r="J5753" s="12"/>
    </row>
    <row r="5754" spans="2:10" ht="16.5" thickTop="1" thickBot="1" x14ac:dyDescent="0.3">
      <c r="B5754" s="30" t="s">
        <v>33</v>
      </c>
      <c r="D5754" s="5"/>
      <c r="E5754" s="5"/>
      <c r="F5754" s="5"/>
      <c r="G5754" s="5"/>
      <c r="H5754" s="5"/>
      <c r="I5754" s="5"/>
      <c r="J5754" s="12"/>
    </row>
    <row r="5755" spans="2:10" ht="16.5" thickTop="1" thickBot="1" x14ac:dyDescent="0.3">
      <c r="B5755" s="31" t="s">
        <v>16</v>
      </c>
      <c r="C5755">
        <v>135</v>
      </c>
      <c r="D5755" s="5">
        <v>0</v>
      </c>
      <c r="E5755" s="5">
        <v>0</v>
      </c>
      <c r="F5755" s="5">
        <v>22544.600000000002</v>
      </c>
      <c r="G5755" s="5">
        <v>0</v>
      </c>
      <c r="H5755" s="5">
        <v>0</v>
      </c>
      <c r="I5755" s="5">
        <v>0</v>
      </c>
      <c r="J5755" s="12"/>
    </row>
    <row r="5756" spans="2:10" ht="16.5" thickTop="1" thickBot="1" x14ac:dyDescent="0.3">
      <c r="B5756" s="31" t="s">
        <v>17</v>
      </c>
      <c r="C5756">
        <v>200</v>
      </c>
      <c r="D5756" s="5">
        <v>0</v>
      </c>
      <c r="E5756" s="5">
        <v>0</v>
      </c>
      <c r="F5756" s="5">
        <v>22544.600000000002</v>
      </c>
      <c r="G5756" s="5">
        <v>0</v>
      </c>
      <c r="H5756" s="5">
        <v>0</v>
      </c>
      <c r="I5756" s="5">
        <v>0</v>
      </c>
      <c r="J5756" s="12"/>
    </row>
    <row r="5757" spans="2:10" ht="16.5" thickTop="1" thickBot="1" x14ac:dyDescent="0.3">
      <c r="B5757" s="29" t="s">
        <v>684</v>
      </c>
      <c r="D5757" s="5"/>
      <c r="E5757" s="5"/>
      <c r="F5757" s="5"/>
      <c r="G5757" s="5"/>
      <c r="H5757" s="5"/>
      <c r="I5757" s="5"/>
      <c r="J5757" s="12"/>
    </row>
    <row r="5758" spans="2:10" ht="16.5" thickTop="1" thickBot="1" x14ac:dyDescent="0.3">
      <c r="B5758" s="30" t="s">
        <v>685</v>
      </c>
      <c r="D5758" s="5"/>
      <c r="E5758" s="5"/>
      <c r="F5758" s="5"/>
      <c r="G5758" s="5"/>
      <c r="H5758" s="5"/>
      <c r="I5758" s="5"/>
      <c r="J5758" s="12"/>
    </row>
    <row r="5759" spans="2:10" ht="16.5" thickTop="1" thickBot="1" x14ac:dyDescent="0.3">
      <c r="B5759" s="31" t="s">
        <v>15</v>
      </c>
      <c r="C5759">
        <v>100</v>
      </c>
      <c r="D5759" s="5">
        <v>1857095.7000000002</v>
      </c>
      <c r="E5759" s="5">
        <v>1396636.5199999998</v>
      </c>
      <c r="F5759" s="5">
        <v>2809497.3499999996</v>
      </c>
      <c r="G5759" s="5">
        <v>12881033.770000001</v>
      </c>
      <c r="H5759" s="5">
        <v>5123949.13</v>
      </c>
      <c r="I5759" s="5">
        <v>7586957.6600000011</v>
      </c>
      <c r="J5759" s="12"/>
    </row>
    <row r="5760" spans="2:10" ht="16.5" thickTop="1" thickBot="1" x14ac:dyDescent="0.3">
      <c r="B5760" s="31" t="s">
        <v>16</v>
      </c>
      <c r="C5760">
        <v>135</v>
      </c>
      <c r="D5760" s="5">
        <v>25359984</v>
      </c>
      <c r="E5760" s="5">
        <v>30517037</v>
      </c>
      <c r="F5760" s="5">
        <v>31755233</v>
      </c>
      <c r="G5760" s="5">
        <v>43433169</v>
      </c>
      <c r="H5760" s="5">
        <v>47084735</v>
      </c>
      <c r="I5760" s="5">
        <v>42585338</v>
      </c>
      <c r="J5760" s="12"/>
    </row>
    <row r="5761" spans="2:10" ht="16.5" thickTop="1" thickBot="1" x14ac:dyDescent="0.3">
      <c r="B5761" s="31" t="s">
        <v>17</v>
      </c>
      <c r="C5761">
        <v>200</v>
      </c>
      <c r="D5761" s="5">
        <v>25196370.380000003</v>
      </c>
      <c r="E5761" s="5">
        <v>29080910.790000018</v>
      </c>
      <c r="F5761" s="5">
        <v>30892430.320000008</v>
      </c>
      <c r="G5761" s="5">
        <v>40622142.420000024</v>
      </c>
      <c r="H5761" s="5">
        <v>43119559.130000025</v>
      </c>
      <c r="I5761" s="5">
        <v>39530939.620000005</v>
      </c>
      <c r="J5761" s="12"/>
    </row>
    <row r="5762" spans="2:10" ht="16.5" thickTop="1" thickBot="1" x14ac:dyDescent="0.3">
      <c r="B5762" s="31" t="s">
        <v>18</v>
      </c>
      <c r="C5762">
        <v>220</v>
      </c>
      <c r="D5762" s="5">
        <v>163613.61999999732</v>
      </c>
      <c r="E5762" s="5">
        <v>1436126.2099999823</v>
      </c>
      <c r="F5762" s="5">
        <v>862802.67999999225</v>
      </c>
      <c r="G5762" s="5">
        <v>2811026.5799999759</v>
      </c>
      <c r="H5762" s="5">
        <v>3965175.869999975</v>
      </c>
      <c r="I5762" s="5">
        <v>3054398.3799999952</v>
      </c>
      <c r="J5762" s="12"/>
    </row>
    <row r="5763" spans="2:10" ht="16.5" thickTop="1" thickBot="1" x14ac:dyDescent="0.3">
      <c r="B5763" s="31" t="s">
        <v>19</v>
      </c>
      <c r="C5763">
        <v>500</v>
      </c>
      <c r="D5763" s="5">
        <v>43926917.019999996</v>
      </c>
      <c r="E5763" s="5">
        <v>46842484.56000001</v>
      </c>
      <c r="F5763" s="5">
        <v>47663905.800000004</v>
      </c>
      <c r="G5763" s="5">
        <v>51679735.20000001</v>
      </c>
      <c r="H5763" s="5">
        <v>57867724.090000004</v>
      </c>
      <c r="I5763" s="5">
        <v>51457025.240000002</v>
      </c>
      <c r="J5763" s="12"/>
    </row>
    <row r="5764" spans="2:10" ht="16.5" thickTop="1" thickBot="1" x14ac:dyDescent="0.3">
      <c r="B5764" s="30" t="s">
        <v>686</v>
      </c>
      <c r="D5764" s="5"/>
      <c r="E5764" s="5"/>
      <c r="F5764" s="5"/>
      <c r="G5764" s="5"/>
      <c r="H5764" s="5"/>
      <c r="I5764" s="5"/>
      <c r="J5764" s="12"/>
    </row>
    <row r="5765" spans="2:10" ht="16.5" thickTop="1" thickBot="1" x14ac:dyDescent="0.3">
      <c r="B5765" s="31" t="s">
        <v>16</v>
      </c>
      <c r="C5765">
        <v>135</v>
      </c>
      <c r="D5765" s="5">
        <v>1906855</v>
      </c>
      <c r="E5765" s="5">
        <v>0</v>
      </c>
      <c r="F5765" s="5">
        <v>0</v>
      </c>
      <c r="G5765" s="5">
        <v>0</v>
      </c>
      <c r="H5765" s="5">
        <v>0</v>
      </c>
      <c r="I5765" s="5">
        <v>0</v>
      </c>
      <c r="J5765" s="12"/>
    </row>
    <row r="5766" spans="2:10" ht="16.5" thickTop="1" thickBot="1" x14ac:dyDescent="0.3">
      <c r="B5766" s="31" t="s">
        <v>17</v>
      </c>
      <c r="C5766">
        <v>200</v>
      </c>
      <c r="D5766" s="5">
        <v>1757999.7300000002</v>
      </c>
      <c r="E5766" s="5">
        <v>0</v>
      </c>
      <c r="F5766" s="5">
        <v>0</v>
      </c>
      <c r="G5766" s="5">
        <v>0</v>
      </c>
      <c r="H5766" s="5">
        <v>0</v>
      </c>
      <c r="I5766" s="5">
        <v>0</v>
      </c>
      <c r="J5766" s="12"/>
    </row>
    <row r="5767" spans="2:10" ht="16.5" thickTop="1" thickBot="1" x14ac:dyDescent="0.3">
      <c r="B5767" s="31" t="s">
        <v>18</v>
      </c>
      <c r="C5767">
        <v>220</v>
      </c>
      <c r="D5767" s="5">
        <v>148855.26999999979</v>
      </c>
      <c r="E5767" s="5">
        <v>0</v>
      </c>
      <c r="F5767" s="5">
        <v>0</v>
      </c>
      <c r="G5767" s="5">
        <v>0</v>
      </c>
      <c r="H5767" s="5">
        <v>0</v>
      </c>
      <c r="I5767" s="5">
        <v>0</v>
      </c>
      <c r="J5767" s="12"/>
    </row>
    <row r="5768" spans="2:10" ht="16.5" thickTop="1" thickBot="1" x14ac:dyDescent="0.3">
      <c r="B5768" s="31" t="s">
        <v>19</v>
      </c>
      <c r="C5768">
        <v>500</v>
      </c>
      <c r="D5768" s="5">
        <v>909017.76</v>
      </c>
      <c r="E5768" s="5">
        <v>0</v>
      </c>
      <c r="F5768" s="5">
        <v>0</v>
      </c>
      <c r="G5768" s="5">
        <v>0</v>
      </c>
      <c r="H5768" s="5">
        <v>0</v>
      </c>
      <c r="I5768" s="5">
        <v>0</v>
      </c>
      <c r="J5768" s="12"/>
    </row>
    <row r="5769" spans="2:10" ht="16.5" thickTop="1" thickBot="1" x14ac:dyDescent="0.3">
      <c r="B5769" s="30" t="s">
        <v>687</v>
      </c>
      <c r="D5769" s="5"/>
      <c r="E5769" s="5"/>
      <c r="F5769" s="5"/>
      <c r="G5769" s="5"/>
      <c r="H5769" s="5"/>
      <c r="I5769" s="5"/>
      <c r="J5769" s="12"/>
    </row>
    <row r="5770" spans="2:10" ht="16.5" thickTop="1" thickBot="1" x14ac:dyDescent="0.3">
      <c r="B5770" s="31" t="s">
        <v>15</v>
      </c>
      <c r="C5770">
        <v>100</v>
      </c>
      <c r="D5770" s="5">
        <v>1174466.32</v>
      </c>
      <c r="E5770" s="5">
        <v>918116.81</v>
      </c>
      <c r="F5770" s="5">
        <v>1138607.02</v>
      </c>
      <c r="G5770" s="5">
        <v>5514081.4900000002</v>
      </c>
      <c r="H5770" s="5">
        <v>251349.8</v>
      </c>
      <c r="I5770" s="5">
        <v>1968367.25</v>
      </c>
      <c r="J5770" s="12"/>
    </row>
    <row r="5771" spans="2:10" ht="16.5" thickTop="1" thickBot="1" x14ac:dyDescent="0.3">
      <c r="B5771" s="31" t="s">
        <v>16</v>
      </c>
      <c r="C5771">
        <v>135</v>
      </c>
      <c r="D5771" s="5">
        <v>250000000</v>
      </c>
      <c r="E5771" s="5">
        <v>250000000</v>
      </c>
      <c r="F5771" s="5">
        <v>250000000</v>
      </c>
      <c r="G5771" s="5">
        <v>248000000</v>
      </c>
      <c r="H5771" s="5">
        <v>248000000</v>
      </c>
      <c r="I5771" s="5">
        <v>248000000</v>
      </c>
      <c r="J5771" s="12"/>
    </row>
    <row r="5772" spans="2:10" ht="16.5" thickTop="1" thickBot="1" x14ac:dyDescent="0.3">
      <c r="B5772" s="31" t="s">
        <v>17</v>
      </c>
      <c r="C5772">
        <v>200</v>
      </c>
      <c r="D5772" s="5">
        <v>165025528.37</v>
      </c>
      <c r="E5772" s="5">
        <v>165177858.23999998</v>
      </c>
      <c r="F5772" s="5">
        <v>172861174.90000001</v>
      </c>
      <c r="G5772" s="5">
        <v>166550261.47999999</v>
      </c>
      <c r="H5772" s="5">
        <v>202131588.34</v>
      </c>
      <c r="I5772" s="5">
        <v>180338994.18000001</v>
      </c>
      <c r="J5772" s="12"/>
    </row>
    <row r="5773" spans="2:10" ht="16.5" thickTop="1" thickBot="1" x14ac:dyDescent="0.3">
      <c r="B5773" s="31" t="s">
        <v>18</v>
      </c>
      <c r="C5773">
        <v>220</v>
      </c>
      <c r="D5773" s="5">
        <v>84974471.629999995</v>
      </c>
      <c r="E5773" s="5">
        <v>84822141.76000002</v>
      </c>
      <c r="F5773" s="5">
        <v>77138825.099999994</v>
      </c>
      <c r="G5773" s="5">
        <v>81449738.520000011</v>
      </c>
      <c r="H5773" s="5">
        <v>45868411.659999996</v>
      </c>
      <c r="I5773" s="5">
        <v>67661005.819999993</v>
      </c>
      <c r="J5773" s="12"/>
    </row>
    <row r="5774" spans="2:10" ht="16.5" thickTop="1" thickBot="1" x14ac:dyDescent="0.3">
      <c r="B5774" s="31" t="s">
        <v>19</v>
      </c>
      <c r="C5774">
        <v>500</v>
      </c>
      <c r="D5774" s="5">
        <v>474218849.5</v>
      </c>
      <c r="E5774" s="5">
        <v>231464037.53000003</v>
      </c>
      <c r="F5774" s="5">
        <v>122056096.15000001</v>
      </c>
      <c r="G5774" s="5">
        <v>306070967.44</v>
      </c>
      <c r="H5774" s="5">
        <v>401125437.76999998</v>
      </c>
      <c r="I5774" s="5">
        <v>20559130.450000014</v>
      </c>
      <c r="J5774" s="12"/>
    </row>
    <row r="5775" spans="2:10" ht="16.5" thickTop="1" thickBot="1" x14ac:dyDescent="0.3">
      <c r="B5775" s="30" t="s">
        <v>688</v>
      </c>
      <c r="D5775" s="5"/>
      <c r="E5775" s="5"/>
      <c r="F5775" s="5"/>
      <c r="G5775" s="5"/>
      <c r="H5775" s="5"/>
      <c r="I5775" s="5"/>
      <c r="J5775" s="12"/>
    </row>
    <row r="5776" spans="2:10" ht="16.5" thickTop="1" thickBot="1" x14ac:dyDescent="0.3">
      <c r="B5776" s="31" t="s">
        <v>15</v>
      </c>
      <c r="C5776">
        <v>100</v>
      </c>
      <c r="D5776" s="5">
        <v>0</v>
      </c>
      <c r="E5776" s="5">
        <v>0</v>
      </c>
      <c r="F5776" s="5">
        <v>0</v>
      </c>
      <c r="G5776" s="5">
        <v>11644414.220000001</v>
      </c>
      <c r="H5776" s="5">
        <v>2691079.65</v>
      </c>
      <c r="I5776" s="5">
        <v>5353271.17</v>
      </c>
      <c r="J5776" s="12"/>
    </row>
    <row r="5777" spans="2:10" ht="16.5" thickTop="1" thickBot="1" x14ac:dyDescent="0.3">
      <c r="B5777" s="31" t="s">
        <v>16</v>
      </c>
      <c r="C5777">
        <v>135</v>
      </c>
      <c r="D5777" s="5">
        <v>0</v>
      </c>
      <c r="E5777" s="5">
        <v>0</v>
      </c>
      <c r="F5777" s="5">
        <v>0</v>
      </c>
      <c r="G5777" s="5">
        <v>2000000</v>
      </c>
      <c r="H5777" s="5">
        <v>2000000</v>
      </c>
      <c r="I5777" s="5">
        <v>2000000</v>
      </c>
      <c r="J5777" s="12"/>
    </row>
    <row r="5778" spans="2:10" ht="16.5" thickTop="1" thickBot="1" x14ac:dyDescent="0.3">
      <c r="B5778" s="31" t="s">
        <v>17</v>
      </c>
      <c r="C5778">
        <v>200</v>
      </c>
      <c r="D5778" s="5">
        <v>0</v>
      </c>
      <c r="E5778" s="5">
        <v>0</v>
      </c>
      <c r="F5778" s="5">
        <v>0</v>
      </c>
      <c r="G5778" s="5">
        <v>136128.66999999998</v>
      </c>
      <c r="H5778" s="5">
        <v>995227.1100000001</v>
      </c>
      <c r="I5778" s="5">
        <v>1200910.31</v>
      </c>
      <c r="J5778" s="12"/>
    </row>
    <row r="5779" spans="2:10" ht="16.5" thickTop="1" thickBot="1" x14ac:dyDescent="0.3">
      <c r="B5779" s="31" t="s">
        <v>18</v>
      </c>
      <c r="C5779">
        <v>220</v>
      </c>
      <c r="D5779" s="5">
        <v>0</v>
      </c>
      <c r="E5779" s="5">
        <v>0</v>
      </c>
      <c r="F5779" s="5">
        <v>0</v>
      </c>
      <c r="G5779" s="5">
        <v>1863871.33</v>
      </c>
      <c r="H5779" s="5">
        <v>1004772.8899999999</v>
      </c>
      <c r="I5779" s="5">
        <v>799089.69</v>
      </c>
      <c r="J5779" s="12"/>
    </row>
    <row r="5780" spans="2:10" ht="16.5" thickTop="1" thickBot="1" x14ac:dyDescent="0.3">
      <c r="B5780" s="31" t="s">
        <v>19</v>
      </c>
      <c r="C5780">
        <v>500</v>
      </c>
      <c r="D5780" s="5">
        <v>0</v>
      </c>
      <c r="E5780" s="5">
        <v>0</v>
      </c>
      <c r="F5780" s="5">
        <v>0</v>
      </c>
      <c r="G5780" s="5">
        <v>31080542.890000001</v>
      </c>
      <c r="H5780" s="5">
        <v>41281238.210000001</v>
      </c>
      <c r="I5780" s="5">
        <v>27035590.34</v>
      </c>
      <c r="J5780" s="12"/>
    </row>
    <row r="5781" spans="2:10" ht="16.5" thickTop="1" thickBot="1" x14ac:dyDescent="0.3">
      <c r="B5781" s="29" t="s">
        <v>689</v>
      </c>
      <c r="D5781" s="5"/>
      <c r="E5781" s="5"/>
      <c r="F5781" s="5"/>
      <c r="G5781" s="5"/>
      <c r="H5781" s="5"/>
      <c r="I5781" s="5"/>
      <c r="J5781" s="12"/>
    </row>
    <row r="5782" spans="2:10" ht="16.5" thickTop="1" thickBot="1" x14ac:dyDescent="0.3">
      <c r="B5782" s="30" t="s">
        <v>690</v>
      </c>
      <c r="D5782" s="5"/>
      <c r="E5782" s="5"/>
      <c r="F5782" s="5"/>
      <c r="G5782" s="5"/>
      <c r="H5782" s="5"/>
      <c r="I5782" s="5"/>
      <c r="J5782" s="12"/>
    </row>
    <row r="5783" spans="2:10" ht="16.5" thickTop="1" thickBot="1" x14ac:dyDescent="0.3">
      <c r="B5783" s="31" t="s">
        <v>15</v>
      </c>
      <c r="C5783">
        <v>100</v>
      </c>
      <c r="D5783" s="5">
        <v>16842982.783000004</v>
      </c>
      <c r="E5783" s="5">
        <v>15743715.18</v>
      </c>
      <c r="F5783" s="5">
        <v>13803079.102</v>
      </c>
      <c r="G5783" s="5">
        <v>10475008.92</v>
      </c>
      <c r="H5783" s="5">
        <v>9639804.0999999996</v>
      </c>
      <c r="I5783" s="5">
        <v>8772394.9199999999</v>
      </c>
      <c r="J5783" s="12"/>
    </row>
    <row r="5784" spans="2:10" ht="16.5" thickTop="1" thickBot="1" x14ac:dyDescent="0.3">
      <c r="B5784" s="31" t="s">
        <v>16</v>
      </c>
      <c r="C5784">
        <v>135</v>
      </c>
      <c r="D5784" s="5">
        <v>7434116</v>
      </c>
      <c r="E5784" s="5">
        <v>7591125</v>
      </c>
      <c r="F5784" s="5">
        <v>7644575</v>
      </c>
      <c r="G5784" s="5">
        <v>7714494</v>
      </c>
      <c r="H5784" s="5">
        <v>7213918</v>
      </c>
      <c r="I5784" s="5">
        <v>9198556</v>
      </c>
      <c r="J5784" s="12"/>
    </row>
    <row r="5785" spans="2:10" ht="16.5" thickTop="1" thickBot="1" x14ac:dyDescent="0.3">
      <c r="B5785" s="31" t="s">
        <v>66</v>
      </c>
      <c r="C5785">
        <v>137</v>
      </c>
      <c r="D5785" s="5">
        <v>0</v>
      </c>
      <c r="E5785" s="5">
        <v>0</v>
      </c>
      <c r="F5785" s="5">
        <v>0</v>
      </c>
      <c r="G5785" s="5">
        <v>0</v>
      </c>
      <c r="H5785" s="5">
        <v>0</v>
      </c>
      <c r="I5785" s="5">
        <v>49200</v>
      </c>
      <c r="J5785" s="12"/>
    </row>
    <row r="5786" spans="2:10" ht="16.5" thickTop="1" thickBot="1" x14ac:dyDescent="0.3">
      <c r="B5786" s="31" t="s">
        <v>17</v>
      </c>
      <c r="C5786">
        <v>200</v>
      </c>
      <c r="D5786" s="5">
        <v>4919241.7270000009</v>
      </c>
      <c r="E5786" s="5">
        <v>6174376.3299999991</v>
      </c>
      <c r="F5786" s="5">
        <v>6222508.3879999993</v>
      </c>
      <c r="G5786" s="5">
        <v>7600679.3900000015</v>
      </c>
      <c r="H5786" s="5">
        <v>5148129.7800000031</v>
      </c>
      <c r="I5786" s="5">
        <v>7136420.6900000004</v>
      </c>
      <c r="J5786" s="12"/>
    </row>
    <row r="5787" spans="2:10" ht="16.5" thickTop="1" thickBot="1" x14ac:dyDescent="0.3">
      <c r="B5787" s="31" t="s">
        <v>97</v>
      </c>
      <c r="C5787">
        <v>205</v>
      </c>
      <c r="D5787" s="5">
        <v>0</v>
      </c>
      <c r="E5787" s="5">
        <v>0</v>
      </c>
      <c r="F5787" s="5">
        <v>0</v>
      </c>
      <c r="G5787" s="5">
        <v>0</v>
      </c>
      <c r="H5787" s="5">
        <v>0</v>
      </c>
      <c r="I5787" s="5">
        <v>39769.050000000003</v>
      </c>
      <c r="J5787" s="12"/>
    </row>
    <row r="5788" spans="2:10" ht="16.5" thickTop="1" thickBot="1" x14ac:dyDescent="0.3">
      <c r="B5788" s="31" t="s">
        <v>18</v>
      </c>
      <c r="C5788">
        <v>220</v>
      </c>
      <c r="D5788" s="5">
        <v>2514874.2729999991</v>
      </c>
      <c r="E5788" s="5">
        <v>1416748.6700000009</v>
      </c>
      <c r="F5788" s="5">
        <v>1422066.6120000007</v>
      </c>
      <c r="G5788" s="5">
        <v>113814.60999999847</v>
      </c>
      <c r="H5788" s="5">
        <v>2065788.2199999969</v>
      </c>
      <c r="I5788" s="5">
        <v>2062135.3099999996</v>
      </c>
      <c r="J5788" s="12"/>
    </row>
    <row r="5789" spans="2:10" ht="16.5" thickTop="1" thickBot="1" x14ac:dyDescent="0.3">
      <c r="B5789" s="31" t="s">
        <v>67</v>
      </c>
      <c r="C5789">
        <v>222</v>
      </c>
      <c r="D5789" s="5">
        <v>0</v>
      </c>
      <c r="E5789" s="5">
        <v>0</v>
      </c>
      <c r="F5789" s="5">
        <v>0</v>
      </c>
      <c r="G5789" s="5">
        <v>0</v>
      </c>
      <c r="H5789" s="5">
        <v>0</v>
      </c>
      <c r="I5789" s="5">
        <v>9430.9499999999971</v>
      </c>
      <c r="J5789" s="12"/>
    </row>
    <row r="5790" spans="2:10" ht="16.5" thickTop="1" thickBot="1" x14ac:dyDescent="0.3">
      <c r="B5790" s="31" t="s">
        <v>19</v>
      </c>
      <c r="C5790">
        <v>500</v>
      </c>
      <c r="D5790" s="5">
        <v>3261392.3800000018</v>
      </c>
      <c r="E5790" s="5">
        <v>3190108.7300000009</v>
      </c>
      <c r="F5790" s="5">
        <v>2396872.3099999991</v>
      </c>
      <c r="G5790" s="5">
        <v>2387609.2000000007</v>
      </c>
      <c r="H5790" s="5">
        <v>2303500.96</v>
      </c>
      <c r="I5790" s="5">
        <v>2755780.5600000005</v>
      </c>
      <c r="J5790" s="12"/>
    </row>
    <row r="5791" spans="2:10" ht="16.5" thickTop="1" thickBot="1" x14ac:dyDescent="0.3">
      <c r="B5791" s="30" t="s">
        <v>691</v>
      </c>
      <c r="D5791" s="5"/>
      <c r="E5791" s="5"/>
      <c r="F5791" s="5"/>
      <c r="G5791" s="5"/>
      <c r="H5791" s="5"/>
      <c r="I5791" s="5"/>
      <c r="J5791" s="12"/>
    </row>
    <row r="5792" spans="2:10" ht="16.5" thickTop="1" thickBot="1" x14ac:dyDescent="0.3">
      <c r="B5792" s="31" t="s">
        <v>15</v>
      </c>
      <c r="C5792">
        <v>100</v>
      </c>
      <c r="D5792" s="5">
        <v>51191820.667000003</v>
      </c>
      <c r="E5792" s="5">
        <v>50527372.909999996</v>
      </c>
      <c r="F5792" s="5">
        <v>48892700.678000003</v>
      </c>
      <c r="G5792" s="5">
        <v>45884728.150000006</v>
      </c>
      <c r="H5792" s="5">
        <v>47248516.680000007</v>
      </c>
      <c r="I5792" s="5">
        <v>47165631.700000003</v>
      </c>
      <c r="J5792" s="12"/>
    </row>
    <row r="5793" spans="2:10" ht="16.5" thickTop="1" thickBot="1" x14ac:dyDescent="0.3">
      <c r="B5793" s="31" t="s">
        <v>16</v>
      </c>
      <c r="C5793">
        <v>135</v>
      </c>
      <c r="D5793" s="5">
        <v>35068879</v>
      </c>
      <c r="E5793" s="5">
        <v>35657113</v>
      </c>
      <c r="F5793" s="5">
        <v>36946302</v>
      </c>
      <c r="G5793" s="5">
        <v>37604113</v>
      </c>
      <c r="H5793" s="5">
        <v>37563113</v>
      </c>
      <c r="I5793" s="5">
        <v>39074637</v>
      </c>
      <c r="J5793" s="12"/>
    </row>
    <row r="5794" spans="2:10" ht="16.5" thickTop="1" thickBot="1" x14ac:dyDescent="0.3">
      <c r="B5794" s="31" t="s">
        <v>17</v>
      </c>
      <c r="C5794">
        <v>200</v>
      </c>
      <c r="D5794" s="5">
        <v>34740477.762999982</v>
      </c>
      <c r="E5794" s="5">
        <v>34159968.170000002</v>
      </c>
      <c r="F5794" s="5">
        <v>35123744.732000001</v>
      </c>
      <c r="G5794" s="5">
        <v>35004189.309999987</v>
      </c>
      <c r="H5794" s="5">
        <v>35909099.620000027</v>
      </c>
      <c r="I5794" s="5">
        <v>37967576.140000015</v>
      </c>
      <c r="J5794" s="12"/>
    </row>
    <row r="5795" spans="2:10" ht="16.5" thickTop="1" thickBot="1" x14ac:dyDescent="0.3">
      <c r="B5795" s="31" t="s">
        <v>97</v>
      </c>
      <c r="C5795">
        <v>205</v>
      </c>
      <c r="D5795" s="5">
        <v>21221806.239999998</v>
      </c>
      <c r="E5795" s="5">
        <v>4243.1000000000004</v>
      </c>
      <c r="F5795" s="5">
        <v>0</v>
      </c>
      <c r="G5795" s="5">
        <v>0</v>
      </c>
      <c r="H5795" s="5">
        <v>0</v>
      </c>
      <c r="I5795" s="5">
        <v>930207.95</v>
      </c>
      <c r="J5795" s="12"/>
    </row>
    <row r="5796" spans="2:10" ht="16.5" thickTop="1" thickBot="1" x14ac:dyDescent="0.3">
      <c r="B5796" s="31" t="s">
        <v>18</v>
      </c>
      <c r="C5796">
        <v>220</v>
      </c>
      <c r="D5796" s="5">
        <v>328401.23700001836</v>
      </c>
      <c r="E5796" s="5">
        <v>1497144.8299999982</v>
      </c>
      <c r="F5796" s="5">
        <v>1822557.2679999992</v>
      </c>
      <c r="G5796" s="5">
        <v>2599923.6900000125</v>
      </c>
      <c r="H5796" s="5">
        <v>1654013.3799999729</v>
      </c>
      <c r="I5796" s="5">
        <v>1107060.8599999845</v>
      </c>
      <c r="J5796" s="12"/>
    </row>
    <row r="5797" spans="2:10" ht="16.5" thickTop="1" thickBot="1" x14ac:dyDescent="0.3">
      <c r="B5797" s="31" t="s">
        <v>67</v>
      </c>
      <c r="C5797">
        <v>222</v>
      </c>
      <c r="D5797" s="5">
        <v>62178.760000001639</v>
      </c>
      <c r="E5797" s="5">
        <v>57935.9</v>
      </c>
      <c r="F5797" s="5">
        <v>57936.57</v>
      </c>
      <c r="G5797" s="5">
        <v>57936.57</v>
      </c>
      <c r="H5797" s="5">
        <v>57936.57</v>
      </c>
      <c r="I5797" s="5">
        <v>-979407.95</v>
      </c>
      <c r="J5797" s="12"/>
    </row>
    <row r="5798" spans="2:10" ht="16.5" thickTop="1" thickBot="1" x14ac:dyDescent="0.3">
      <c r="B5798" s="31" t="s">
        <v>66</v>
      </c>
      <c r="C5798">
        <v>274</v>
      </c>
      <c r="D5798" s="5">
        <v>21283985</v>
      </c>
      <c r="E5798" s="5">
        <v>62179</v>
      </c>
      <c r="F5798" s="5">
        <v>57936.57</v>
      </c>
      <c r="G5798" s="5">
        <v>57936.57</v>
      </c>
      <c r="H5798" s="5">
        <v>57936.57</v>
      </c>
      <c r="I5798" s="5">
        <v>1150800</v>
      </c>
      <c r="J5798" s="12"/>
    </row>
    <row r="5799" spans="2:10" ht="16.5" thickTop="1" thickBot="1" x14ac:dyDescent="0.3">
      <c r="B5799" s="31" t="s">
        <v>19</v>
      </c>
      <c r="C5799">
        <v>500</v>
      </c>
      <c r="D5799" s="5">
        <v>42140758.759999998</v>
      </c>
      <c r="E5799" s="5">
        <v>33489763.510000002</v>
      </c>
      <c r="F5799" s="5">
        <v>33474072.5</v>
      </c>
      <c r="G5799" s="5">
        <v>31993216.779999997</v>
      </c>
      <c r="H5799" s="5">
        <v>37281888.149999999</v>
      </c>
      <c r="I5799" s="5">
        <v>38816899.109999999</v>
      </c>
      <c r="J5799" s="12"/>
    </row>
    <row r="5800" spans="2:10" ht="16.5" thickTop="1" thickBot="1" x14ac:dyDescent="0.3">
      <c r="B5800" s="30" t="s">
        <v>692</v>
      </c>
      <c r="D5800" s="5"/>
      <c r="E5800" s="5"/>
      <c r="F5800" s="5"/>
      <c r="G5800" s="5"/>
      <c r="H5800" s="5"/>
      <c r="I5800" s="5"/>
      <c r="J5800" s="12"/>
    </row>
    <row r="5801" spans="2:10" ht="16.5" thickTop="1" thickBot="1" x14ac:dyDescent="0.3">
      <c r="B5801" s="31" t="s">
        <v>15</v>
      </c>
      <c r="C5801">
        <v>100</v>
      </c>
      <c r="D5801" s="5">
        <v>5286762.51</v>
      </c>
      <c r="E5801" s="5">
        <v>5799784.79</v>
      </c>
      <c r="F5801" s="5">
        <v>4467843.3999999994</v>
      </c>
      <c r="G5801" s="5">
        <v>3175840.31</v>
      </c>
      <c r="H5801" s="5">
        <v>3305389.2100000004</v>
      </c>
      <c r="I5801" s="5">
        <v>3433905.99</v>
      </c>
      <c r="J5801" s="12"/>
    </row>
    <row r="5802" spans="2:10" ht="16.5" thickTop="1" thickBot="1" x14ac:dyDescent="0.3">
      <c r="B5802" s="31" t="s">
        <v>16</v>
      </c>
      <c r="C5802">
        <v>135</v>
      </c>
      <c r="D5802" s="5">
        <v>4300000</v>
      </c>
      <c r="E5802" s="5">
        <v>4900000</v>
      </c>
      <c r="F5802" s="5">
        <v>4900000</v>
      </c>
      <c r="G5802" s="5">
        <v>4900000</v>
      </c>
      <c r="H5802" s="5">
        <v>4900000</v>
      </c>
      <c r="I5802" s="5">
        <v>4750000</v>
      </c>
      <c r="J5802" s="12"/>
    </row>
    <row r="5803" spans="2:10" ht="16.5" thickTop="1" thickBot="1" x14ac:dyDescent="0.3">
      <c r="B5803" s="31" t="s">
        <v>17</v>
      </c>
      <c r="C5803">
        <v>200</v>
      </c>
      <c r="D5803" s="5">
        <v>2671079.81</v>
      </c>
      <c r="E5803" s="5">
        <v>3189485.05</v>
      </c>
      <c r="F5803" s="5">
        <v>2609566.1800000002</v>
      </c>
      <c r="G5803" s="5">
        <v>2381955.9700000002</v>
      </c>
      <c r="H5803" s="5">
        <v>2536575.44</v>
      </c>
      <c r="I5803" s="5">
        <v>2417355.2999999998</v>
      </c>
      <c r="J5803" s="12"/>
    </row>
    <row r="5804" spans="2:10" ht="16.5" thickTop="1" thickBot="1" x14ac:dyDescent="0.3">
      <c r="B5804" s="31" t="s">
        <v>18</v>
      </c>
      <c r="C5804">
        <v>220</v>
      </c>
      <c r="D5804" s="5">
        <v>1628920.19</v>
      </c>
      <c r="E5804" s="5">
        <v>1710514.9500000002</v>
      </c>
      <c r="F5804" s="5">
        <v>2290433.8199999998</v>
      </c>
      <c r="G5804" s="5">
        <v>2518044.0299999998</v>
      </c>
      <c r="H5804" s="5">
        <v>2363424.56</v>
      </c>
      <c r="I5804" s="5">
        <v>2332644.7000000002</v>
      </c>
      <c r="J5804" s="12"/>
    </row>
    <row r="5805" spans="2:10" ht="16.5" thickTop="1" thickBot="1" x14ac:dyDescent="0.3">
      <c r="B5805" s="31" t="s">
        <v>19</v>
      </c>
      <c r="C5805">
        <v>500</v>
      </c>
      <c r="D5805" s="5">
        <v>4347594.3099999996</v>
      </c>
      <c r="E5805" s="5">
        <v>3702531.33</v>
      </c>
      <c r="F5805" s="5">
        <v>1277108.79</v>
      </c>
      <c r="G5805" s="5">
        <v>1090732.8800000001</v>
      </c>
      <c r="H5805" s="5">
        <v>2666172.34</v>
      </c>
      <c r="I5805" s="5">
        <v>2545824.08</v>
      </c>
      <c r="J5805" s="12"/>
    </row>
    <row r="5806" spans="2:10" ht="16.5" thickTop="1" thickBot="1" x14ac:dyDescent="0.3">
      <c r="B5806" s="30" t="s">
        <v>693</v>
      </c>
      <c r="D5806" s="5"/>
      <c r="E5806" s="5"/>
      <c r="F5806" s="5"/>
      <c r="G5806" s="5"/>
      <c r="H5806" s="5"/>
      <c r="I5806" s="5"/>
      <c r="J5806" s="12"/>
    </row>
    <row r="5807" spans="2:10" ht="16.5" thickTop="1" thickBot="1" x14ac:dyDescent="0.3">
      <c r="B5807" s="31" t="s">
        <v>15</v>
      </c>
      <c r="C5807">
        <v>100</v>
      </c>
      <c r="D5807" s="5">
        <v>1675365.81</v>
      </c>
      <c r="E5807" s="5">
        <v>2365009.81</v>
      </c>
      <c r="F5807" s="5">
        <v>2458382.5299999998</v>
      </c>
      <c r="G5807" s="5">
        <v>2375467.73</v>
      </c>
      <c r="H5807" s="5">
        <v>3248642.6</v>
      </c>
      <c r="I5807" s="5">
        <v>4086305.51</v>
      </c>
      <c r="J5807" s="12"/>
    </row>
    <row r="5808" spans="2:10" ht="16.5" thickTop="1" thickBot="1" x14ac:dyDescent="0.3">
      <c r="B5808" s="31" t="s">
        <v>16</v>
      </c>
      <c r="C5808">
        <v>135</v>
      </c>
      <c r="D5808" s="5">
        <v>901000</v>
      </c>
      <c r="E5808" s="5">
        <v>901000</v>
      </c>
      <c r="F5808" s="5">
        <v>901000</v>
      </c>
      <c r="G5808" s="5">
        <v>901000</v>
      </c>
      <c r="H5808" s="5">
        <v>432000</v>
      </c>
      <c r="I5808" s="5">
        <v>901000</v>
      </c>
      <c r="J5808" s="12"/>
    </row>
    <row r="5809" spans="2:10" ht="16.5" thickTop="1" thickBot="1" x14ac:dyDescent="0.3">
      <c r="B5809" s="31" t="s">
        <v>17</v>
      </c>
      <c r="C5809">
        <v>200</v>
      </c>
      <c r="D5809" s="5">
        <v>189754.54</v>
      </c>
      <c r="E5809" s="5">
        <v>488921.21</v>
      </c>
      <c r="F5809" s="5">
        <v>784640.51</v>
      </c>
      <c r="G5809" s="5">
        <v>890341.55</v>
      </c>
      <c r="H5809" s="5">
        <v>305485.59999999998</v>
      </c>
      <c r="I5809" s="5">
        <v>452262.66</v>
      </c>
      <c r="J5809" s="12"/>
    </row>
    <row r="5810" spans="2:10" ht="16.5" thickTop="1" thickBot="1" x14ac:dyDescent="0.3">
      <c r="B5810" s="31" t="s">
        <v>18</v>
      </c>
      <c r="C5810">
        <v>220</v>
      </c>
      <c r="D5810" s="5">
        <v>711245.46</v>
      </c>
      <c r="E5810" s="5">
        <v>412078.79</v>
      </c>
      <c r="F5810" s="5">
        <v>116359.48999999999</v>
      </c>
      <c r="G5810" s="5">
        <v>10658.449999999953</v>
      </c>
      <c r="H5810" s="5">
        <v>126514.40000000002</v>
      </c>
      <c r="I5810" s="5">
        <v>448737.34</v>
      </c>
      <c r="J5810" s="12"/>
    </row>
    <row r="5811" spans="2:10" ht="16.5" thickTop="1" thickBot="1" x14ac:dyDescent="0.3">
      <c r="B5811" s="31" t="s">
        <v>19</v>
      </c>
      <c r="C5811">
        <v>500</v>
      </c>
      <c r="D5811" s="5">
        <v>748482.61</v>
      </c>
      <c r="E5811" s="5">
        <v>1178565.2100000002</v>
      </c>
      <c r="F5811" s="5">
        <v>878013.23</v>
      </c>
      <c r="G5811" s="5">
        <v>807426.75</v>
      </c>
      <c r="H5811" s="5">
        <v>1178660.47</v>
      </c>
      <c r="I5811" s="5">
        <v>1289925.57</v>
      </c>
      <c r="J5811" s="12"/>
    </row>
    <row r="5812" spans="2:10" ht="16.5" thickTop="1" thickBot="1" x14ac:dyDescent="0.3">
      <c r="B5812" s="30" t="s">
        <v>38</v>
      </c>
      <c r="D5812" s="5"/>
      <c r="E5812" s="5"/>
      <c r="F5812" s="5"/>
      <c r="G5812" s="5"/>
      <c r="H5812" s="5"/>
      <c r="I5812" s="5"/>
      <c r="J5812" s="12"/>
    </row>
    <row r="5813" spans="2:10" ht="16.5" thickTop="1" thickBot="1" x14ac:dyDescent="0.3">
      <c r="B5813" s="31" t="s">
        <v>16</v>
      </c>
      <c r="C5813">
        <v>135</v>
      </c>
      <c r="D5813" s="5">
        <v>1991000</v>
      </c>
      <c r="E5813" s="5">
        <v>1923000</v>
      </c>
      <c r="F5813" s="5">
        <v>2012000</v>
      </c>
      <c r="G5813" s="5">
        <v>2012000</v>
      </c>
      <c r="H5813" s="5">
        <v>3106000</v>
      </c>
      <c r="I5813" s="5">
        <v>2296000</v>
      </c>
      <c r="J5813" s="12"/>
    </row>
    <row r="5814" spans="2:10" ht="16.5" thickTop="1" thickBot="1" x14ac:dyDescent="0.3">
      <c r="B5814" s="31" t="s">
        <v>17</v>
      </c>
      <c r="C5814">
        <v>200</v>
      </c>
      <c r="D5814" s="5">
        <v>1991000</v>
      </c>
      <c r="E5814" s="5">
        <v>1923000</v>
      </c>
      <c r="F5814" s="5">
        <v>2012000</v>
      </c>
      <c r="G5814" s="5">
        <v>1578000</v>
      </c>
      <c r="H5814" s="5">
        <v>3030242.89</v>
      </c>
      <c r="I5814" s="5">
        <v>2213732.21</v>
      </c>
      <c r="J5814" s="12"/>
    </row>
    <row r="5815" spans="2:10" ht="16.5" thickTop="1" thickBot="1" x14ac:dyDescent="0.3">
      <c r="B5815" s="31" t="s">
        <v>18</v>
      </c>
      <c r="C5815">
        <v>220</v>
      </c>
      <c r="D5815" s="5">
        <v>0</v>
      </c>
      <c r="E5815" s="5">
        <v>0</v>
      </c>
      <c r="F5815" s="5">
        <v>0</v>
      </c>
      <c r="G5815" s="5">
        <v>434000</v>
      </c>
      <c r="H5815" s="5">
        <v>75757.10999999987</v>
      </c>
      <c r="I5815" s="5">
        <v>82267.790000000037</v>
      </c>
      <c r="J5815" s="12"/>
    </row>
    <row r="5816" spans="2:10" ht="16.5" thickTop="1" thickBot="1" x14ac:dyDescent="0.3">
      <c r="B5816" s="31" t="s">
        <v>19</v>
      </c>
      <c r="C5816">
        <v>500</v>
      </c>
      <c r="D5816" s="5">
        <v>1991000</v>
      </c>
      <c r="E5816" s="5">
        <v>1923000</v>
      </c>
      <c r="F5816" s="5">
        <v>2012000</v>
      </c>
      <c r="G5816" s="5">
        <v>1578000</v>
      </c>
      <c r="H5816" s="5">
        <v>3030242.89</v>
      </c>
      <c r="I5816" s="5">
        <v>2145259.9500000002</v>
      </c>
      <c r="J5816" s="12"/>
    </row>
    <row r="5817" spans="2:10" ht="16.5" thickTop="1" thickBot="1" x14ac:dyDescent="0.3">
      <c r="B5817" s="30" t="s">
        <v>144</v>
      </c>
      <c r="D5817" s="5"/>
      <c r="E5817" s="5"/>
      <c r="F5817" s="5"/>
      <c r="G5817" s="5"/>
      <c r="H5817" s="5"/>
      <c r="I5817" s="5"/>
      <c r="J5817" s="12"/>
    </row>
    <row r="5818" spans="2:10" ht="16.5" thickTop="1" thickBot="1" x14ac:dyDescent="0.3">
      <c r="B5818" s="31" t="s">
        <v>16</v>
      </c>
      <c r="C5818">
        <v>135</v>
      </c>
      <c r="D5818" s="5">
        <v>0</v>
      </c>
      <c r="E5818" s="5">
        <v>0</v>
      </c>
      <c r="F5818" s="5">
        <v>0</v>
      </c>
      <c r="G5818" s="5">
        <v>0</v>
      </c>
      <c r="H5818" s="5">
        <v>232095.4</v>
      </c>
      <c r="I5818" s="5">
        <v>142073.20000000001</v>
      </c>
      <c r="J5818" s="12"/>
    </row>
    <row r="5819" spans="2:10" ht="16.5" thickTop="1" thickBot="1" x14ac:dyDescent="0.3">
      <c r="B5819" s="31" t="s">
        <v>17</v>
      </c>
      <c r="C5819">
        <v>200</v>
      </c>
      <c r="D5819" s="5">
        <v>0</v>
      </c>
      <c r="E5819" s="5">
        <v>0</v>
      </c>
      <c r="F5819" s="5">
        <v>0</v>
      </c>
      <c r="G5819" s="5">
        <v>0</v>
      </c>
      <c r="H5819" s="5">
        <v>232095.4</v>
      </c>
      <c r="I5819" s="5">
        <v>142073.20000000001</v>
      </c>
      <c r="J5819" s="12"/>
    </row>
    <row r="5820" spans="2:10" ht="16.5" thickTop="1" thickBot="1" x14ac:dyDescent="0.3">
      <c r="B5820" s="30" t="s">
        <v>33</v>
      </c>
      <c r="D5820" s="5"/>
      <c r="E5820" s="5"/>
      <c r="F5820" s="5"/>
      <c r="G5820" s="5"/>
      <c r="H5820" s="5"/>
      <c r="I5820" s="5"/>
      <c r="J5820" s="12"/>
    </row>
    <row r="5821" spans="2:10" ht="16.5" thickTop="1" thickBot="1" x14ac:dyDescent="0.3">
      <c r="B5821" s="31" t="s">
        <v>15</v>
      </c>
      <c r="C5821">
        <v>100</v>
      </c>
      <c r="D5821" s="5">
        <v>0</v>
      </c>
      <c r="E5821" s="5">
        <v>0</v>
      </c>
      <c r="F5821" s="5">
        <v>117646.84</v>
      </c>
      <c r="G5821" s="5">
        <v>0</v>
      </c>
      <c r="H5821" s="5">
        <v>0</v>
      </c>
      <c r="I5821" s="5">
        <v>0</v>
      </c>
      <c r="J5821" s="12"/>
    </row>
    <row r="5822" spans="2:10" ht="16.5" thickTop="1" thickBot="1" x14ac:dyDescent="0.3">
      <c r="B5822" s="31" t="s">
        <v>16</v>
      </c>
      <c r="C5822">
        <v>135</v>
      </c>
      <c r="D5822" s="5">
        <v>0</v>
      </c>
      <c r="E5822" s="5">
        <v>0</v>
      </c>
      <c r="F5822" s="5">
        <v>161500</v>
      </c>
      <c r="G5822" s="5">
        <v>117646.84</v>
      </c>
      <c r="H5822" s="5">
        <v>0</v>
      </c>
      <c r="I5822" s="5">
        <v>0</v>
      </c>
      <c r="J5822" s="12"/>
    </row>
    <row r="5823" spans="2:10" ht="16.5" thickTop="1" thickBot="1" x14ac:dyDescent="0.3">
      <c r="B5823" s="31" t="s">
        <v>17</v>
      </c>
      <c r="C5823">
        <v>200</v>
      </c>
      <c r="D5823" s="5">
        <v>0</v>
      </c>
      <c r="E5823" s="5">
        <v>0</v>
      </c>
      <c r="F5823" s="5">
        <v>43853.159999999996</v>
      </c>
      <c r="G5823" s="5">
        <v>117646.84000000001</v>
      </c>
      <c r="H5823" s="5">
        <v>0</v>
      </c>
      <c r="I5823" s="5">
        <v>0</v>
      </c>
      <c r="J5823" s="12"/>
    </row>
    <row r="5824" spans="2:10" ht="16.5" thickTop="1" thickBot="1" x14ac:dyDescent="0.3">
      <c r="B5824" s="31" t="s">
        <v>18</v>
      </c>
      <c r="C5824">
        <v>220</v>
      </c>
      <c r="D5824" s="5">
        <v>0</v>
      </c>
      <c r="E5824" s="5">
        <v>0</v>
      </c>
      <c r="F5824" s="5">
        <v>117646.84</v>
      </c>
      <c r="G5824" s="5">
        <v>-1.4551915228366852E-11</v>
      </c>
      <c r="H5824" s="5">
        <v>0</v>
      </c>
      <c r="I5824" s="5">
        <v>0</v>
      </c>
      <c r="J5824" s="12"/>
    </row>
    <row r="5825" spans="2:10" ht="16.5" thickTop="1" thickBot="1" x14ac:dyDescent="0.3">
      <c r="B5825" s="8" t="s">
        <v>694</v>
      </c>
      <c r="D5825" s="5"/>
      <c r="E5825" s="5"/>
      <c r="F5825" s="5"/>
      <c r="G5825" s="5"/>
      <c r="H5825" s="5"/>
      <c r="I5825" s="5"/>
      <c r="J5825" s="12"/>
    </row>
    <row r="5826" spans="2:10" ht="16.5" thickTop="1" thickBot="1" x14ac:dyDescent="0.3">
      <c r="B5826" s="29" t="s">
        <v>695</v>
      </c>
      <c r="D5826" s="5"/>
      <c r="E5826" s="5"/>
      <c r="F5826" s="5"/>
      <c r="G5826" s="5"/>
      <c r="H5826" s="5"/>
      <c r="I5826" s="5"/>
      <c r="J5826" s="12"/>
    </row>
    <row r="5827" spans="2:10" ht="16.5" thickTop="1" thickBot="1" x14ac:dyDescent="0.3">
      <c r="B5827" s="30" t="s">
        <v>23</v>
      </c>
      <c r="D5827" s="5"/>
      <c r="E5827" s="5"/>
      <c r="F5827" s="5"/>
      <c r="G5827" s="5"/>
      <c r="H5827" s="5"/>
      <c r="I5827" s="5"/>
      <c r="J5827" s="12"/>
    </row>
    <row r="5828" spans="2:10" ht="16.5" thickTop="1" thickBot="1" x14ac:dyDescent="0.3">
      <c r="B5828" s="31" t="s">
        <v>15</v>
      </c>
      <c r="C5828">
        <v>100</v>
      </c>
      <c r="D5828" s="5">
        <v>171.5</v>
      </c>
      <c r="E5828" s="5">
        <v>196</v>
      </c>
      <c r="F5828" s="5">
        <v>245</v>
      </c>
      <c r="G5828" s="5">
        <v>0</v>
      </c>
      <c r="H5828" s="5">
        <v>0</v>
      </c>
      <c r="I5828" s="5">
        <v>0</v>
      </c>
      <c r="J5828" s="12"/>
    </row>
    <row r="5829" spans="2:10" ht="16.5" thickTop="1" thickBot="1" x14ac:dyDescent="0.3">
      <c r="B5829" s="29" t="s">
        <v>696</v>
      </c>
      <c r="D5829" s="5"/>
      <c r="E5829" s="5"/>
      <c r="F5829" s="5"/>
      <c r="G5829" s="5"/>
      <c r="H5829" s="5"/>
      <c r="I5829" s="5"/>
      <c r="J5829" s="12"/>
    </row>
    <row r="5830" spans="2:10" ht="16.5" thickTop="1" thickBot="1" x14ac:dyDescent="0.3">
      <c r="B5830" s="30" t="s">
        <v>697</v>
      </c>
      <c r="D5830" s="5"/>
      <c r="E5830" s="5"/>
      <c r="F5830" s="5"/>
      <c r="G5830" s="5"/>
      <c r="H5830" s="5"/>
      <c r="I5830" s="5"/>
      <c r="J5830" s="12"/>
    </row>
    <row r="5831" spans="2:10" ht="16.5" thickTop="1" thickBot="1" x14ac:dyDescent="0.3">
      <c r="B5831" s="31" t="s">
        <v>15</v>
      </c>
      <c r="C5831">
        <v>100</v>
      </c>
      <c r="D5831" s="5">
        <v>40805.08</v>
      </c>
      <c r="E5831" s="5">
        <v>8.000000000174623E-2</v>
      </c>
      <c r="F5831" s="5">
        <v>0</v>
      </c>
      <c r="G5831" s="5">
        <v>0</v>
      </c>
      <c r="H5831" s="5">
        <v>0</v>
      </c>
      <c r="I5831" s="5">
        <v>0</v>
      </c>
      <c r="J5831" s="12"/>
    </row>
    <row r="5832" spans="2:10" ht="16.5" thickTop="1" thickBot="1" x14ac:dyDescent="0.3">
      <c r="B5832" s="31" t="s">
        <v>16</v>
      </c>
      <c r="C5832">
        <v>135</v>
      </c>
      <c r="D5832" s="5">
        <v>14375</v>
      </c>
      <c r="E5832" s="5">
        <v>124375</v>
      </c>
      <c r="F5832" s="5">
        <v>124375</v>
      </c>
      <c r="G5832" s="5">
        <v>124375</v>
      </c>
      <c r="H5832" s="5">
        <v>124375</v>
      </c>
      <c r="I5832" s="5">
        <v>124375</v>
      </c>
      <c r="J5832" s="12"/>
    </row>
    <row r="5833" spans="2:10" ht="16.5" thickTop="1" thickBot="1" x14ac:dyDescent="0.3">
      <c r="B5833" s="31" t="s">
        <v>17</v>
      </c>
      <c r="C5833">
        <v>200</v>
      </c>
      <c r="D5833" s="5">
        <v>0</v>
      </c>
      <c r="E5833" s="5">
        <v>40139.5</v>
      </c>
      <c r="F5833" s="5">
        <v>0</v>
      </c>
      <c r="G5833" s="5">
        <v>0</v>
      </c>
      <c r="H5833" s="5">
        <v>0</v>
      </c>
      <c r="I5833" s="5">
        <v>0</v>
      </c>
      <c r="J5833" s="12"/>
    </row>
    <row r="5834" spans="2:10" ht="16.5" thickTop="1" thickBot="1" x14ac:dyDescent="0.3">
      <c r="B5834" s="31" t="s">
        <v>18</v>
      </c>
      <c r="C5834">
        <v>220</v>
      </c>
      <c r="D5834" s="5">
        <v>14375</v>
      </c>
      <c r="E5834" s="5">
        <v>84235.5</v>
      </c>
      <c r="F5834" s="5">
        <v>124375</v>
      </c>
      <c r="G5834" s="5">
        <v>124375</v>
      </c>
      <c r="H5834" s="5">
        <v>124375</v>
      </c>
      <c r="I5834" s="5">
        <v>124375</v>
      </c>
      <c r="J5834" s="12"/>
    </row>
    <row r="5835" spans="2:10" ht="16.5" thickTop="1" thickBot="1" x14ac:dyDescent="0.3">
      <c r="B5835" s="31" t="s">
        <v>19</v>
      </c>
      <c r="C5835">
        <v>500</v>
      </c>
      <c r="D5835" s="5">
        <v>627</v>
      </c>
      <c r="E5835" s="5">
        <v>0</v>
      </c>
      <c r="F5835" s="5">
        <v>0</v>
      </c>
      <c r="G5835" s="5">
        <v>66.67</v>
      </c>
      <c r="H5835" s="5">
        <v>0</v>
      </c>
      <c r="I5835" s="5">
        <v>0</v>
      </c>
      <c r="J5835" s="12"/>
    </row>
    <row r="5836" spans="2:10" ht="16.5" thickTop="1" thickBot="1" x14ac:dyDescent="0.3">
      <c r="B5836" s="30" t="s">
        <v>698</v>
      </c>
      <c r="D5836" s="5"/>
      <c r="E5836" s="5"/>
      <c r="F5836" s="5"/>
      <c r="G5836" s="5"/>
      <c r="H5836" s="5"/>
      <c r="I5836" s="5"/>
      <c r="J5836" s="12"/>
    </row>
    <row r="5837" spans="2:10" ht="16.5" thickTop="1" thickBot="1" x14ac:dyDescent="0.3">
      <c r="B5837" s="31" t="s">
        <v>15</v>
      </c>
      <c r="C5837">
        <v>100</v>
      </c>
      <c r="D5837" s="5">
        <v>12740.679999999993</v>
      </c>
      <c r="E5837" s="5">
        <v>3501.179999999993</v>
      </c>
      <c r="F5837" s="5">
        <v>148131.57</v>
      </c>
      <c r="G5837" s="5">
        <v>122283.77000000002</v>
      </c>
      <c r="H5837" s="5">
        <v>87820.599999999977</v>
      </c>
      <c r="I5837" s="5">
        <v>50559.450000000012</v>
      </c>
      <c r="J5837" s="12"/>
    </row>
    <row r="5838" spans="2:10" ht="16.5" thickTop="1" thickBot="1" x14ac:dyDescent="0.3">
      <c r="B5838" s="31" t="s">
        <v>16</v>
      </c>
      <c r="C5838">
        <v>135</v>
      </c>
      <c r="D5838" s="5">
        <v>209280</v>
      </c>
      <c r="E5838" s="5">
        <v>179280</v>
      </c>
      <c r="F5838" s="5">
        <v>179280</v>
      </c>
      <c r="G5838" s="5">
        <v>179280</v>
      </c>
      <c r="H5838" s="5">
        <v>179280</v>
      </c>
      <c r="I5838" s="5">
        <v>179280</v>
      </c>
      <c r="J5838" s="12"/>
    </row>
    <row r="5839" spans="2:10" ht="16.5" thickTop="1" thickBot="1" x14ac:dyDescent="0.3">
      <c r="B5839" s="31" t="s">
        <v>17</v>
      </c>
      <c r="C5839">
        <v>200</v>
      </c>
      <c r="D5839" s="5">
        <v>208935</v>
      </c>
      <c r="E5839" s="5">
        <v>136251.12</v>
      </c>
      <c r="F5839" s="5">
        <v>9087</v>
      </c>
      <c r="G5839" s="5">
        <v>179280</v>
      </c>
      <c r="H5839" s="5">
        <v>179280</v>
      </c>
      <c r="I5839" s="5">
        <v>179280</v>
      </c>
      <c r="J5839" s="12"/>
    </row>
    <row r="5840" spans="2:10" ht="16.5" thickTop="1" thickBot="1" x14ac:dyDescent="0.3">
      <c r="B5840" s="31" t="s">
        <v>18</v>
      </c>
      <c r="C5840">
        <v>220</v>
      </c>
      <c r="D5840" s="5">
        <v>345</v>
      </c>
      <c r="E5840" s="5">
        <v>43028.880000000005</v>
      </c>
      <c r="F5840" s="5">
        <v>170193</v>
      </c>
      <c r="G5840" s="5">
        <v>0</v>
      </c>
      <c r="H5840" s="5">
        <v>0</v>
      </c>
      <c r="I5840" s="5">
        <v>0</v>
      </c>
      <c r="J5840" s="12"/>
    </row>
    <row r="5841" spans="2:10" ht="16.5" thickTop="1" thickBot="1" x14ac:dyDescent="0.3">
      <c r="B5841" s="31" t="s">
        <v>19</v>
      </c>
      <c r="C5841">
        <v>500</v>
      </c>
      <c r="D5841" s="5">
        <v>171987.04</v>
      </c>
      <c r="E5841" s="5">
        <v>139458.70000000001</v>
      </c>
      <c r="F5841" s="5">
        <v>153717.39000000001</v>
      </c>
      <c r="G5841" s="5">
        <v>153432.20000000001</v>
      </c>
      <c r="H5841" s="5">
        <v>144816.82999999999</v>
      </c>
      <c r="I5841" s="5">
        <v>142018.85</v>
      </c>
      <c r="J5841" s="12"/>
    </row>
    <row r="5842" spans="2:10" ht="16.5" thickTop="1" thickBot="1" x14ac:dyDescent="0.3">
      <c r="B5842" s="30" t="s">
        <v>23</v>
      </c>
      <c r="D5842" s="5"/>
      <c r="E5842" s="5"/>
      <c r="F5842" s="5"/>
      <c r="G5842" s="5"/>
      <c r="H5842" s="5"/>
      <c r="I5842" s="5"/>
      <c r="J5842" s="12"/>
    </row>
    <row r="5843" spans="2:10" ht="16.5" thickTop="1" thickBot="1" x14ac:dyDescent="0.3">
      <c r="B5843" s="31" t="s">
        <v>15</v>
      </c>
      <c r="C5843">
        <v>100</v>
      </c>
      <c r="D5843" s="5">
        <v>2744</v>
      </c>
      <c r="E5843" s="5">
        <v>2989</v>
      </c>
      <c r="F5843" s="5">
        <v>3062.5</v>
      </c>
      <c r="G5843" s="5">
        <v>3895.5</v>
      </c>
      <c r="H5843" s="5">
        <v>3920</v>
      </c>
      <c r="I5843" s="5">
        <v>4116</v>
      </c>
      <c r="J5843" s="12"/>
    </row>
    <row r="5844" spans="2:10" ht="16.5" thickTop="1" thickBot="1" x14ac:dyDescent="0.3">
      <c r="B5844" s="30" t="s">
        <v>100</v>
      </c>
      <c r="D5844" s="5"/>
      <c r="E5844" s="5"/>
      <c r="F5844" s="5"/>
      <c r="G5844" s="5"/>
      <c r="H5844" s="5"/>
      <c r="I5844" s="5"/>
      <c r="J5844" s="12"/>
    </row>
    <row r="5845" spans="2:10" ht="16.5" thickTop="1" thickBot="1" x14ac:dyDescent="0.3">
      <c r="B5845" s="31" t="s">
        <v>15</v>
      </c>
      <c r="C5845">
        <v>100</v>
      </c>
      <c r="D5845" s="5">
        <v>393.41999999999825</v>
      </c>
      <c r="E5845" s="5">
        <v>0</v>
      </c>
      <c r="F5845" s="5">
        <v>0</v>
      </c>
      <c r="G5845" s="5">
        <v>0</v>
      </c>
      <c r="H5845" s="5">
        <v>0</v>
      </c>
      <c r="I5845" s="5">
        <v>0</v>
      </c>
      <c r="J5845" s="12"/>
    </row>
    <row r="5846" spans="2:10" ht="16.5" thickTop="1" thickBot="1" x14ac:dyDescent="0.3">
      <c r="B5846" s="31" t="s">
        <v>16</v>
      </c>
      <c r="C5846">
        <v>135</v>
      </c>
      <c r="D5846" s="5">
        <v>80000</v>
      </c>
      <c r="E5846" s="5">
        <v>0</v>
      </c>
      <c r="F5846" s="5">
        <v>0</v>
      </c>
      <c r="G5846" s="5">
        <v>0</v>
      </c>
      <c r="H5846" s="5">
        <v>0</v>
      </c>
      <c r="I5846" s="5">
        <v>0</v>
      </c>
      <c r="J5846" s="12"/>
    </row>
    <row r="5847" spans="2:10" ht="16.5" thickTop="1" thickBot="1" x14ac:dyDescent="0.3">
      <c r="B5847" s="31" t="s">
        <v>17</v>
      </c>
      <c r="C5847">
        <v>200</v>
      </c>
      <c r="D5847" s="5">
        <v>75500</v>
      </c>
      <c r="E5847" s="5">
        <v>0</v>
      </c>
      <c r="F5847" s="5">
        <v>0</v>
      </c>
      <c r="G5847" s="5">
        <v>0</v>
      </c>
      <c r="H5847" s="5">
        <v>0</v>
      </c>
      <c r="I5847" s="5">
        <v>0</v>
      </c>
      <c r="J5847" s="12"/>
    </row>
    <row r="5848" spans="2:10" ht="16.5" thickTop="1" thickBot="1" x14ac:dyDescent="0.3">
      <c r="B5848" s="31" t="s">
        <v>18</v>
      </c>
      <c r="C5848">
        <v>220</v>
      </c>
      <c r="D5848" s="5">
        <v>4500</v>
      </c>
      <c r="E5848" s="5">
        <v>0</v>
      </c>
      <c r="F5848" s="5">
        <v>0</v>
      </c>
      <c r="G5848" s="5">
        <v>0</v>
      </c>
      <c r="H5848" s="5">
        <v>0</v>
      </c>
      <c r="I5848" s="5">
        <v>0</v>
      </c>
      <c r="J5848" s="12"/>
    </row>
    <row r="5849" spans="2:10" ht="16.5" thickTop="1" thickBot="1" x14ac:dyDescent="0.3">
      <c r="B5849" s="30" t="s">
        <v>699</v>
      </c>
      <c r="D5849" s="5"/>
      <c r="E5849" s="5"/>
      <c r="F5849" s="5"/>
      <c r="G5849" s="5"/>
      <c r="H5849" s="5"/>
      <c r="I5849" s="5"/>
      <c r="J5849" s="12"/>
    </row>
    <row r="5850" spans="2:10" ht="16.5" thickTop="1" thickBot="1" x14ac:dyDescent="0.3">
      <c r="B5850" s="31" t="s">
        <v>15</v>
      </c>
      <c r="C5850">
        <v>100</v>
      </c>
      <c r="D5850" s="5">
        <v>0</v>
      </c>
      <c r="E5850" s="5">
        <v>0</v>
      </c>
      <c r="F5850" s="5">
        <v>429506.58999999997</v>
      </c>
      <c r="G5850" s="5">
        <v>730225.32000000007</v>
      </c>
      <c r="H5850" s="5">
        <v>939767.84000000008</v>
      </c>
      <c r="I5850" s="5">
        <v>1054181.1200000001</v>
      </c>
      <c r="J5850" s="12"/>
    </row>
    <row r="5851" spans="2:10" ht="16.5" thickTop="1" thickBot="1" x14ac:dyDescent="0.3">
      <c r="B5851" s="31" t="s">
        <v>16</v>
      </c>
      <c r="C5851">
        <v>135</v>
      </c>
      <c r="D5851" s="5">
        <v>0</v>
      </c>
      <c r="E5851" s="5">
        <v>0</v>
      </c>
      <c r="F5851" s="5">
        <v>972000</v>
      </c>
      <c r="G5851" s="5">
        <v>1150000</v>
      </c>
      <c r="H5851" s="5">
        <v>1150000</v>
      </c>
      <c r="I5851" s="5">
        <v>1150000</v>
      </c>
      <c r="J5851" s="12"/>
    </row>
    <row r="5852" spans="2:10" ht="16.5" thickTop="1" thickBot="1" x14ac:dyDescent="0.3">
      <c r="B5852" s="31" t="s">
        <v>17</v>
      </c>
      <c r="C5852">
        <v>200</v>
      </c>
      <c r="D5852" s="5">
        <v>0</v>
      </c>
      <c r="E5852" s="5">
        <v>0</v>
      </c>
      <c r="F5852" s="5">
        <v>707007.14999999991</v>
      </c>
      <c r="G5852" s="5">
        <v>805289.11</v>
      </c>
      <c r="H5852" s="5">
        <v>868728.99999999988</v>
      </c>
      <c r="I5852" s="5">
        <v>1030224.2600000001</v>
      </c>
      <c r="J5852" s="12"/>
    </row>
    <row r="5853" spans="2:10" ht="16.5" thickTop="1" thickBot="1" x14ac:dyDescent="0.3">
      <c r="B5853" s="31" t="s">
        <v>18</v>
      </c>
      <c r="C5853">
        <v>220</v>
      </c>
      <c r="D5853" s="5">
        <v>0</v>
      </c>
      <c r="E5853" s="5">
        <v>0</v>
      </c>
      <c r="F5853" s="5">
        <v>264992.85000000009</v>
      </c>
      <c r="G5853" s="5">
        <v>344710.89</v>
      </c>
      <c r="H5853" s="5">
        <v>281271.00000000012</v>
      </c>
      <c r="I5853" s="5">
        <v>119775.73999999987</v>
      </c>
      <c r="J5853" s="12"/>
    </row>
    <row r="5854" spans="2:10" ht="16.5" thickTop="1" thickBot="1" x14ac:dyDescent="0.3">
      <c r="B5854" s="31" t="s">
        <v>19</v>
      </c>
      <c r="C5854">
        <v>500</v>
      </c>
      <c r="D5854" s="5">
        <v>0</v>
      </c>
      <c r="E5854" s="5">
        <v>0</v>
      </c>
      <c r="F5854" s="5">
        <v>1136513.74</v>
      </c>
      <c r="G5854" s="5">
        <v>1105927.8400000001</v>
      </c>
      <c r="H5854" s="5">
        <v>1078041.52</v>
      </c>
      <c r="I5854" s="5">
        <v>1144507.54</v>
      </c>
      <c r="J5854" s="12"/>
    </row>
    <row r="5855" spans="2:10" ht="16.5" thickTop="1" thickBot="1" x14ac:dyDescent="0.3">
      <c r="B5855" s="30" t="s">
        <v>700</v>
      </c>
      <c r="D5855" s="5"/>
      <c r="E5855" s="5"/>
      <c r="F5855" s="5"/>
      <c r="G5855" s="5"/>
      <c r="H5855" s="5"/>
      <c r="I5855" s="5"/>
      <c r="J5855" s="12"/>
    </row>
    <row r="5856" spans="2:10" ht="16.5" thickTop="1" thickBot="1" x14ac:dyDescent="0.3">
      <c r="B5856" s="31" t="s">
        <v>15</v>
      </c>
      <c r="C5856">
        <v>100</v>
      </c>
      <c r="D5856" s="5">
        <v>810072.02</v>
      </c>
      <c r="E5856" s="5">
        <v>328788.32000000007</v>
      </c>
      <c r="F5856" s="5">
        <v>475322.27</v>
      </c>
      <c r="G5856" s="5">
        <v>822705.22</v>
      </c>
      <c r="H5856" s="5">
        <v>950503.22</v>
      </c>
      <c r="I5856" s="5">
        <v>1276054.96</v>
      </c>
      <c r="J5856" s="12"/>
    </row>
    <row r="5857" spans="2:10" ht="16.5" thickTop="1" thickBot="1" x14ac:dyDescent="0.3">
      <c r="B5857" s="31" t="s">
        <v>16</v>
      </c>
      <c r="C5857">
        <v>135</v>
      </c>
      <c r="D5857" s="5">
        <v>7500000</v>
      </c>
      <c r="E5857" s="5">
        <v>7500000</v>
      </c>
      <c r="F5857" s="5">
        <v>7500000</v>
      </c>
      <c r="G5857" s="5">
        <v>7501762</v>
      </c>
      <c r="H5857" s="5">
        <v>7501762</v>
      </c>
      <c r="I5857" s="5">
        <v>7497352</v>
      </c>
      <c r="J5857" s="12"/>
    </row>
    <row r="5858" spans="2:10" ht="16.5" thickTop="1" thickBot="1" x14ac:dyDescent="0.3">
      <c r="B5858" s="31" t="s">
        <v>17</v>
      </c>
      <c r="C5858">
        <v>200</v>
      </c>
      <c r="D5858" s="5">
        <v>5946936.6899999995</v>
      </c>
      <c r="E5858" s="5">
        <v>7229670.6100000003</v>
      </c>
      <c r="F5858" s="5">
        <v>5132988.28</v>
      </c>
      <c r="G5858" s="5">
        <v>3886630.16</v>
      </c>
      <c r="H5858" s="5">
        <v>4021788.13</v>
      </c>
      <c r="I5858" s="5">
        <v>4856555.6100000003</v>
      </c>
      <c r="J5858" s="12"/>
    </row>
    <row r="5859" spans="2:10" ht="16.5" thickTop="1" thickBot="1" x14ac:dyDescent="0.3">
      <c r="B5859" s="31" t="s">
        <v>18</v>
      </c>
      <c r="C5859">
        <v>220</v>
      </c>
      <c r="D5859" s="5">
        <v>1553063.3100000005</v>
      </c>
      <c r="E5859" s="5">
        <v>270329.38999999966</v>
      </c>
      <c r="F5859" s="5">
        <v>2367011.7199999997</v>
      </c>
      <c r="G5859" s="5">
        <v>3615131.84</v>
      </c>
      <c r="H5859" s="5">
        <v>3479973.87</v>
      </c>
      <c r="I5859" s="5">
        <v>2640796.3899999997</v>
      </c>
      <c r="J5859" s="12"/>
    </row>
    <row r="5860" spans="2:10" ht="16.5" thickTop="1" thickBot="1" x14ac:dyDescent="0.3">
      <c r="B5860" s="31" t="s">
        <v>19</v>
      </c>
      <c r="C5860">
        <v>500</v>
      </c>
      <c r="D5860" s="5">
        <v>6887239.2199999997</v>
      </c>
      <c r="E5860" s="5">
        <v>7091429.9099999992</v>
      </c>
      <c r="F5860" s="5">
        <v>5622565.2299999995</v>
      </c>
      <c r="G5860" s="5">
        <v>4604550.1099999994</v>
      </c>
      <c r="H5860" s="5">
        <v>4520123.13</v>
      </c>
      <c r="I5860" s="5">
        <v>5536126.3499999996</v>
      </c>
      <c r="J5860" s="12"/>
    </row>
    <row r="5861" spans="2:10" ht="16.5" thickTop="1" thickBot="1" x14ac:dyDescent="0.3">
      <c r="B5861" s="30" t="s">
        <v>701</v>
      </c>
      <c r="D5861" s="5"/>
      <c r="E5861" s="5"/>
      <c r="F5861" s="5"/>
      <c r="G5861" s="5"/>
      <c r="H5861" s="5"/>
      <c r="I5861" s="5"/>
      <c r="J5861" s="12"/>
    </row>
    <row r="5862" spans="2:10" ht="16.5" thickTop="1" thickBot="1" x14ac:dyDescent="0.3">
      <c r="B5862" s="31" t="s">
        <v>15</v>
      </c>
      <c r="C5862">
        <v>100</v>
      </c>
      <c r="D5862" s="5">
        <v>0</v>
      </c>
      <c r="E5862" s="5">
        <v>157748.64000000001</v>
      </c>
      <c r="F5862" s="5">
        <v>0</v>
      </c>
      <c r="G5862" s="5">
        <v>0</v>
      </c>
      <c r="H5862" s="5">
        <v>24.049999999999272</v>
      </c>
      <c r="I5862" s="5">
        <v>0</v>
      </c>
      <c r="J5862" s="12"/>
    </row>
    <row r="5863" spans="2:10" ht="16.5" thickTop="1" thickBot="1" x14ac:dyDescent="0.3">
      <c r="B5863" s="31" t="s">
        <v>16</v>
      </c>
      <c r="C5863">
        <v>135</v>
      </c>
      <c r="D5863" s="5">
        <v>0</v>
      </c>
      <c r="E5863" s="5">
        <v>175321</v>
      </c>
      <c r="F5863" s="5">
        <v>175321</v>
      </c>
      <c r="G5863" s="5">
        <v>182086</v>
      </c>
      <c r="H5863" s="5">
        <v>182086</v>
      </c>
      <c r="I5863" s="5">
        <v>210252</v>
      </c>
      <c r="J5863" s="12"/>
    </row>
    <row r="5864" spans="2:10" ht="16.5" thickTop="1" thickBot="1" x14ac:dyDescent="0.3">
      <c r="B5864" s="31" t="s">
        <v>17</v>
      </c>
      <c r="C5864">
        <v>200</v>
      </c>
      <c r="D5864" s="5">
        <v>0</v>
      </c>
      <c r="E5864" s="5">
        <v>17572.36</v>
      </c>
      <c r="F5864" s="5">
        <v>175321</v>
      </c>
      <c r="G5864" s="5">
        <v>146360.11000000002</v>
      </c>
      <c r="H5864" s="5">
        <v>131233.92000000001</v>
      </c>
      <c r="I5864" s="5">
        <v>77370.869999999981</v>
      </c>
      <c r="J5864" s="12"/>
    </row>
    <row r="5865" spans="2:10" ht="16.5" thickTop="1" thickBot="1" x14ac:dyDescent="0.3">
      <c r="B5865" s="31" t="s">
        <v>18</v>
      </c>
      <c r="C5865">
        <v>220</v>
      </c>
      <c r="D5865" s="5">
        <v>0</v>
      </c>
      <c r="E5865" s="5">
        <v>157748.64000000001</v>
      </c>
      <c r="F5865" s="5">
        <v>0</v>
      </c>
      <c r="G5865" s="5">
        <v>35725.889999999985</v>
      </c>
      <c r="H5865" s="5">
        <v>50852.079999999987</v>
      </c>
      <c r="I5865" s="5">
        <v>132881.13</v>
      </c>
      <c r="J5865" s="12"/>
    </row>
    <row r="5866" spans="2:10" ht="16.5" thickTop="1" thickBot="1" x14ac:dyDescent="0.3">
      <c r="B5866" s="30" t="s">
        <v>702</v>
      </c>
      <c r="D5866" s="5"/>
      <c r="E5866" s="5"/>
      <c r="F5866" s="5"/>
      <c r="G5866" s="5"/>
      <c r="H5866" s="5"/>
      <c r="I5866" s="5"/>
      <c r="J5866" s="12"/>
    </row>
    <row r="5867" spans="2:10" ht="16.5" thickTop="1" thickBot="1" x14ac:dyDescent="0.3">
      <c r="B5867" s="31" t="s">
        <v>15</v>
      </c>
      <c r="C5867">
        <v>100</v>
      </c>
      <c r="D5867" s="5">
        <v>0</v>
      </c>
      <c r="E5867" s="5">
        <v>38150</v>
      </c>
      <c r="F5867" s="5">
        <v>0</v>
      </c>
      <c r="G5867" s="5">
        <v>0</v>
      </c>
      <c r="H5867" s="5">
        <v>0</v>
      </c>
      <c r="I5867" s="5">
        <v>0</v>
      </c>
      <c r="J5867" s="12"/>
    </row>
    <row r="5868" spans="2:10" ht="16.5" thickTop="1" thickBot="1" x14ac:dyDescent="0.3">
      <c r="B5868" s="31" t="s">
        <v>16</v>
      </c>
      <c r="C5868">
        <v>135</v>
      </c>
      <c r="D5868" s="5">
        <v>0</v>
      </c>
      <c r="E5868" s="5">
        <v>75000</v>
      </c>
      <c r="F5868" s="5">
        <v>38150</v>
      </c>
      <c r="G5868" s="5">
        <v>0</v>
      </c>
      <c r="H5868" s="5">
        <v>0</v>
      </c>
      <c r="I5868" s="5">
        <v>0</v>
      </c>
      <c r="J5868" s="12"/>
    </row>
    <row r="5869" spans="2:10" ht="16.5" thickTop="1" thickBot="1" x14ac:dyDescent="0.3">
      <c r="B5869" s="31" t="s">
        <v>17</v>
      </c>
      <c r="C5869">
        <v>200</v>
      </c>
      <c r="D5869" s="5">
        <v>0</v>
      </c>
      <c r="E5869" s="5">
        <v>36850</v>
      </c>
      <c r="F5869" s="5">
        <v>38150</v>
      </c>
      <c r="G5869" s="5">
        <v>0</v>
      </c>
      <c r="H5869" s="5">
        <v>0</v>
      </c>
      <c r="I5869" s="5">
        <v>0</v>
      </c>
      <c r="J5869" s="12"/>
    </row>
    <row r="5870" spans="2:10" ht="16.5" thickTop="1" thickBot="1" x14ac:dyDescent="0.3">
      <c r="B5870" s="31" t="s">
        <v>18</v>
      </c>
      <c r="C5870">
        <v>220</v>
      </c>
      <c r="D5870" s="5">
        <v>0</v>
      </c>
      <c r="E5870" s="5">
        <v>38150</v>
      </c>
      <c r="F5870" s="5">
        <v>0</v>
      </c>
      <c r="G5870" s="5">
        <v>0</v>
      </c>
      <c r="H5870" s="5">
        <v>0</v>
      </c>
      <c r="I5870" s="5">
        <v>0</v>
      </c>
      <c r="J5870" s="12"/>
    </row>
    <row r="5871" spans="2:10" ht="16.5" thickTop="1" thickBot="1" x14ac:dyDescent="0.3">
      <c r="B5871" s="31" t="s">
        <v>19</v>
      </c>
      <c r="C5871">
        <v>500</v>
      </c>
      <c r="D5871" s="5">
        <v>0</v>
      </c>
      <c r="E5871" s="5">
        <v>75000</v>
      </c>
      <c r="F5871" s="5">
        <v>0</v>
      </c>
      <c r="G5871" s="5">
        <v>0</v>
      </c>
      <c r="H5871" s="5">
        <v>0</v>
      </c>
      <c r="I5871" s="5">
        <v>0</v>
      </c>
      <c r="J5871" s="12"/>
    </row>
    <row r="5872" spans="2:10" ht="16.5" thickTop="1" thickBot="1" x14ac:dyDescent="0.3">
      <c r="B5872" s="30" t="s">
        <v>38</v>
      </c>
      <c r="D5872" s="5"/>
      <c r="E5872" s="5"/>
      <c r="F5872" s="5"/>
      <c r="G5872" s="5"/>
      <c r="H5872" s="5"/>
      <c r="I5872" s="5"/>
      <c r="J5872" s="12"/>
    </row>
    <row r="5873" spans="2:10" ht="16.5" thickTop="1" thickBot="1" x14ac:dyDescent="0.3">
      <c r="B5873" s="31" t="s">
        <v>15</v>
      </c>
      <c r="C5873">
        <v>100</v>
      </c>
      <c r="D5873" s="5">
        <v>12538.560000000056</v>
      </c>
      <c r="E5873" s="5">
        <v>-6.5483618527650833E-11</v>
      </c>
      <c r="F5873" s="5">
        <v>37343.549999999814</v>
      </c>
      <c r="G5873" s="5">
        <v>676226.11</v>
      </c>
      <c r="H5873" s="5">
        <v>196713.99</v>
      </c>
      <c r="I5873" s="5">
        <v>196728.21999999997</v>
      </c>
      <c r="J5873" s="12"/>
    </row>
    <row r="5874" spans="2:10" ht="16.5" thickTop="1" thickBot="1" x14ac:dyDescent="0.3">
      <c r="B5874" s="31" t="s">
        <v>16</v>
      </c>
      <c r="C5874">
        <v>135</v>
      </c>
      <c r="D5874" s="5">
        <v>2096429</v>
      </c>
      <c r="E5874" s="5">
        <v>1830083.05</v>
      </c>
      <c r="F5874" s="5">
        <v>2042787.55</v>
      </c>
      <c r="G5874" s="5">
        <v>1370081.03</v>
      </c>
      <c r="H5874" s="5">
        <v>1592520</v>
      </c>
      <c r="I5874" s="5">
        <v>1564595</v>
      </c>
      <c r="J5874" s="12"/>
    </row>
    <row r="5875" spans="2:10" ht="16.5" thickTop="1" thickBot="1" x14ac:dyDescent="0.3">
      <c r="B5875" s="31" t="s">
        <v>17</v>
      </c>
      <c r="C5875">
        <v>200</v>
      </c>
      <c r="D5875" s="5">
        <v>1404203.26</v>
      </c>
      <c r="E5875" s="5">
        <v>1209271.02</v>
      </c>
      <c r="F5875" s="5">
        <v>1242774.3299999998</v>
      </c>
      <c r="G5875" s="5">
        <v>425201.17</v>
      </c>
      <c r="H5875" s="5">
        <v>1388215.1</v>
      </c>
      <c r="I5875" s="5">
        <v>1481949.2199999997</v>
      </c>
      <c r="J5875" s="12"/>
    </row>
    <row r="5876" spans="2:10" ht="16.5" thickTop="1" thickBot="1" x14ac:dyDescent="0.3">
      <c r="B5876" s="31" t="s">
        <v>18</v>
      </c>
      <c r="C5876">
        <v>220</v>
      </c>
      <c r="D5876" s="5">
        <v>692225.74</v>
      </c>
      <c r="E5876" s="5">
        <v>620812.03</v>
      </c>
      <c r="F5876" s="5">
        <v>800013.2200000002</v>
      </c>
      <c r="G5876" s="5">
        <v>944879.8600000001</v>
      </c>
      <c r="H5876" s="5">
        <v>204304.89999999991</v>
      </c>
      <c r="I5876" s="5">
        <v>82645.780000000261</v>
      </c>
      <c r="J5876" s="12"/>
    </row>
    <row r="5877" spans="2:10" ht="16.5" thickTop="1" thickBot="1" x14ac:dyDescent="0.3">
      <c r="B5877" s="31" t="s">
        <v>19</v>
      </c>
      <c r="C5877">
        <v>500</v>
      </c>
      <c r="D5877" s="5">
        <v>587187.31000000006</v>
      </c>
      <c r="E5877" s="5">
        <v>705201.61</v>
      </c>
      <c r="F5877" s="5">
        <v>673009.69</v>
      </c>
      <c r="G5877" s="5">
        <v>875664.07000000007</v>
      </c>
      <c r="H5877" s="5">
        <v>770098.46</v>
      </c>
      <c r="I5877" s="5">
        <v>1118259.67</v>
      </c>
      <c r="J5877" s="12"/>
    </row>
    <row r="5878" spans="2:10" ht="16.5" thickTop="1" thickBot="1" x14ac:dyDescent="0.3">
      <c r="B5878" s="30" t="s">
        <v>33</v>
      </c>
      <c r="D5878" s="5"/>
      <c r="E5878" s="5"/>
      <c r="F5878" s="5"/>
      <c r="G5878" s="5"/>
      <c r="H5878" s="5"/>
      <c r="I5878" s="5"/>
      <c r="J5878" s="12"/>
    </row>
    <row r="5879" spans="2:10" ht="16.5" thickTop="1" thickBot="1" x14ac:dyDescent="0.3">
      <c r="B5879" s="31" t="s">
        <v>16</v>
      </c>
      <c r="C5879">
        <v>135</v>
      </c>
      <c r="D5879" s="5">
        <v>0</v>
      </c>
      <c r="E5879" s="5">
        <v>0</v>
      </c>
      <c r="F5879" s="5">
        <v>98338</v>
      </c>
      <c r="G5879" s="5">
        <v>0</v>
      </c>
      <c r="H5879" s="5">
        <v>0</v>
      </c>
      <c r="I5879" s="5">
        <v>0</v>
      </c>
      <c r="J5879" s="12"/>
    </row>
    <row r="5880" spans="2:10" ht="16.5" thickTop="1" thickBot="1" x14ac:dyDescent="0.3">
      <c r="B5880" s="31" t="s">
        <v>17</v>
      </c>
      <c r="C5880">
        <v>200</v>
      </c>
      <c r="D5880" s="5">
        <v>0</v>
      </c>
      <c r="E5880" s="5">
        <v>0</v>
      </c>
      <c r="F5880" s="5">
        <v>98338</v>
      </c>
      <c r="G5880" s="5">
        <v>0</v>
      </c>
      <c r="H5880" s="5">
        <v>0</v>
      </c>
      <c r="I5880" s="5">
        <v>0</v>
      </c>
      <c r="J5880" s="12"/>
    </row>
    <row r="5881" spans="2:10" ht="16.5" thickTop="1" thickBot="1" x14ac:dyDescent="0.3">
      <c r="B5881" s="29" t="s">
        <v>703</v>
      </c>
      <c r="D5881" s="5"/>
      <c r="E5881" s="5"/>
      <c r="F5881" s="5"/>
      <c r="G5881" s="5"/>
      <c r="H5881" s="5"/>
      <c r="I5881" s="5"/>
      <c r="J5881" s="12"/>
    </row>
    <row r="5882" spans="2:10" ht="16.5" thickTop="1" thickBot="1" x14ac:dyDescent="0.3">
      <c r="B5882" s="30" t="s">
        <v>23</v>
      </c>
      <c r="D5882" s="5"/>
      <c r="E5882" s="5"/>
      <c r="F5882" s="5"/>
      <c r="G5882" s="5"/>
      <c r="H5882" s="5"/>
      <c r="I5882" s="5"/>
      <c r="J5882" s="12"/>
    </row>
    <row r="5883" spans="2:10" ht="16.5" thickTop="1" thickBot="1" x14ac:dyDescent="0.3">
      <c r="B5883" s="31" t="s">
        <v>15</v>
      </c>
      <c r="C5883">
        <v>100</v>
      </c>
      <c r="D5883" s="5">
        <v>73.5</v>
      </c>
      <c r="E5883" s="5">
        <v>73.5</v>
      </c>
      <c r="F5883" s="5">
        <v>73.5</v>
      </c>
      <c r="G5883" s="5">
        <v>73.5</v>
      </c>
      <c r="H5883" s="5">
        <v>73.5</v>
      </c>
      <c r="I5883" s="5">
        <v>73.5</v>
      </c>
      <c r="J5883" s="12"/>
    </row>
    <row r="5884" spans="2:10" ht="16.5" thickTop="1" thickBot="1" x14ac:dyDescent="0.3">
      <c r="B5884" s="29" t="s">
        <v>704</v>
      </c>
      <c r="D5884" s="5"/>
      <c r="E5884" s="5"/>
      <c r="F5884" s="5"/>
      <c r="G5884" s="5"/>
      <c r="H5884" s="5"/>
      <c r="I5884" s="5"/>
      <c r="J5884" s="12"/>
    </row>
    <row r="5885" spans="2:10" ht="16.5" thickTop="1" thickBot="1" x14ac:dyDescent="0.3">
      <c r="B5885" s="30" t="s">
        <v>705</v>
      </c>
      <c r="D5885" s="5"/>
      <c r="E5885" s="5"/>
      <c r="F5885" s="5"/>
      <c r="G5885" s="5"/>
      <c r="H5885" s="5"/>
      <c r="I5885" s="5"/>
      <c r="J5885" s="12"/>
    </row>
    <row r="5886" spans="2:10" ht="16.5" thickTop="1" thickBot="1" x14ac:dyDescent="0.3">
      <c r="B5886" s="31" t="s">
        <v>16</v>
      </c>
      <c r="C5886">
        <v>135</v>
      </c>
      <c r="D5886" s="5">
        <v>5000</v>
      </c>
      <c r="E5886" s="5">
        <v>5000</v>
      </c>
      <c r="F5886" s="5">
        <v>5000</v>
      </c>
      <c r="G5886" s="5">
        <v>0</v>
      </c>
      <c r="H5886" s="5">
        <v>0</v>
      </c>
      <c r="I5886" s="5">
        <v>0</v>
      </c>
      <c r="J5886" s="12"/>
    </row>
    <row r="5887" spans="2:10" ht="16.5" thickTop="1" thickBot="1" x14ac:dyDescent="0.3">
      <c r="B5887" s="31" t="s">
        <v>18</v>
      </c>
      <c r="C5887">
        <v>220</v>
      </c>
      <c r="D5887" s="5">
        <v>5000</v>
      </c>
      <c r="E5887" s="5">
        <v>5000</v>
      </c>
      <c r="F5887" s="5">
        <v>5000</v>
      </c>
      <c r="G5887" s="5">
        <v>0</v>
      </c>
      <c r="H5887" s="5">
        <v>0</v>
      </c>
      <c r="I5887" s="5">
        <v>0</v>
      </c>
      <c r="J5887" s="12"/>
    </row>
    <row r="5888" spans="2:10" ht="16.5" thickTop="1" thickBot="1" x14ac:dyDescent="0.3">
      <c r="B5888" s="30" t="s">
        <v>23</v>
      </c>
      <c r="D5888" s="5"/>
      <c r="E5888" s="5"/>
      <c r="F5888" s="5"/>
      <c r="G5888" s="5"/>
      <c r="H5888" s="5"/>
      <c r="I5888" s="5"/>
      <c r="J5888" s="12"/>
    </row>
    <row r="5889" spans="2:10" ht="16.5" thickTop="1" thickBot="1" x14ac:dyDescent="0.3">
      <c r="B5889" s="31" t="s">
        <v>15</v>
      </c>
      <c r="C5889">
        <v>100</v>
      </c>
      <c r="D5889" s="5">
        <v>196</v>
      </c>
      <c r="E5889" s="5">
        <v>171.5</v>
      </c>
      <c r="F5889" s="5">
        <v>147</v>
      </c>
      <c r="G5889" s="5">
        <v>0</v>
      </c>
      <c r="H5889" s="5">
        <v>0</v>
      </c>
      <c r="I5889" s="5">
        <v>0</v>
      </c>
      <c r="J5889" s="12"/>
    </row>
    <row r="5890" spans="2:10" ht="16.5" thickTop="1" thickBot="1" x14ac:dyDescent="0.3">
      <c r="B5890" s="30" t="s">
        <v>99</v>
      </c>
      <c r="D5890" s="5"/>
      <c r="E5890" s="5"/>
      <c r="F5890" s="5"/>
      <c r="G5890" s="5"/>
      <c r="H5890" s="5"/>
      <c r="I5890" s="5"/>
      <c r="J5890" s="12"/>
    </row>
    <row r="5891" spans="2:10" ht="16.5" thickTop="1" thickBot="1" x14ac:dyDescent="0.3">
      <c r="B5891" s="31" t="s">
        <v>15</v>
      </c>
      <c r="C5891">
        <v>100</v>
      </c>
      <c r="D5891" s="5">
        <v>184.86</v>
      </c>
      <c r="E5891" s="5">
        <v>184.86</v>
      </c>
      <c r="F5891" s="5">
        <v>184.86</v>
      </c>
      <c r="G5891" s="5">
        <v>0</v>
      </c>
      <c r="H5891" s="5">
        <v>0</v>
      </c>
      <c r="I5891" s="5">
        <v>0</v>
      </c>
      <c r="J5891" s="12"/>
    </row>
    <row r="5892" spans="2:10" ht="16.5" thickTop="1" thickBot="1" x14ac:dyDescent="0.3">
      <c r="B5892" s="31" t="s">
        <v>19</v>
      </c>
      <c r="C5892">
        <v>500</v>
      </c>
      <c r="D5892" s="5">
        <v>184.86</v>
      </c>
      <c r="E5892" s="5">
        <v>0</v>
      </c>
      <c r="F5892" s="5">
        <v>0</v>
      </c>
      <c r="G5892" s="5">
        <v>0</v>
      </c>
      <c r="H5892" s="5">
        <v>0</v>
      </c>
      <c r="I5892" s="5">
        <v>0</v>
      </c>
      <c r="J5892" s="12"/>
    </row>
    <row r="5893" spans="2:10" ht="16.5" thickTop="1" thickBot="1" x14ac:dyDescent="0.3">
      <c r="B5893" s="29" t="s">
        <v>706</v>
      </c>
      <c r="D5893" s="5"/>
      <c r="E5893" s="5"/>
      <c r="F5893" s="5"/>
      <c r="G5893" s="5"/>
      <c r="H5893" s="5"/>
      <c r="I5893" s="5"/>
      <c r="J5893" s="12"/>
    </row>
    <row r="5894" spans="2:10" ht="16.5" thickTop="1" thickBot="1" x14ac:dyDescent="0.3">
      <c r="B5894" s="30" t="s">
        <v>23</v>
      </c>
      <c r="D5894" s="5"/>
      <c r="E5894" s="5"/>
      <c r="F5894" s="5"/>
      <c r="G5894" s="5"/>
      <c r="H5894" s="5"/>
      <c r="I5894" s="5"/>
      <c r="J5894" s="12"/>
    </row>
    <row r="5895" spans="2:10" ht="16.5" thickTop="1" thickBot="1" x14ac:dyDescent="0.3">
      <c r="B5895" s="31" t="s">
        <v>15</v>
      </c>
      <c r="C5895">
        <v>100</v>
      </c>
      <c r="D5895" s="5">
        <v>220.5</v>
      </c>
      <c r="E5895" s="5">
        <v>294</v>
      </c>
      <c r="F5895" s="5">
        <v>294</v>
      </c>
      <c r="G5895" s="5">
        <v>0</v>
      </c>
      <c r="H5895" s="5">
        <v>0</v>
      </c>
      <c r="I5895" s="5">
        <v>0</v>
      </c>
      <c r="J5895" s="12"/>
    </row>
    <row r="5896" spans="2:10" ht="16.5" thickTop="1" thickBot="1" x14ac:dyDescent="0.3">
      <c r="B5896" s="30" t="s">
        <v>205</v>
      </c>
      <c r="D5896" s="5"/>
      <c r="E5896" s="5"/>
      <c r="F5896" s="5"/>
      <c r="G5896" s="5"/>
      <c r="H5896" s="5"/>
      <c r="I5896" s="5"/>
      <c r="J5896" s="12"/>
    </row>
    <row r="5897" spans="2:10" ht="16.5" thickTop="1" thickBot="1" x14ac:dyDescent="0.3">
      <c r="B5897" s="31" t="s">
        <v>19</v>
      </c>
      <c r="C5897">
        <v>500</v>
      </c>
      <c r="D5897" s="5">
        <v>0</v>
      </c>
      <c r="E5897" s="5">
        <v>0</v>
      </c>
      <c r="F5897" s="5">
        <v>0</v>
      </c>
      <c r="G5897" s="5">
        <v>1.4210854715202004E-14</v>
      </c>
      <c r="H5897" s="5">
        <v>0</v>
      </c>
      <c r="I5897" s="5">
        <v>0</v>
      </c>
      <c r="J5897" s="12"/>
    </row>
    <row r="5898" spans="2:10" ht="16.5" thickTop="1" thickBot="1" x14ac:dyDescent="0.3">
      <c r="B5898" s="29" t="s">
        <v>707</v>
      </c>
      <c r="D5898" s="5"/>
      <c r="E5898" s="5"/>
      <c r="F5898" s="5"/>
      <c r="G5898" s="5"/>
      <c r="H5898" s="5"/>
      <c r="I5898" s="5"/>
      <c r="J5898" s="12"/>
    </row>
    <row r="5899" spans="2:10" ht="16.5" thickTop="1" thickBot="1" x14ac:dyDescent="0.3">
      <c r="B5899" s="30" t="s">
        <v>23</v>
      </c>
      <c r="D5899" s="5"/>
      <c r="E5899" s="5"/>
      <c r="F5899" s="5"/>
      <c r="G5899" s="5"/>
      <c r="H5899" s="5"/>
      <c r="I5899" s="5"/>
      <c r="J5899" s="12"/>
    </row>
    <row r="5900" spans="2:10" ht="16.5" thickTop="1" thickBot="1" x14ac:dyDescent="0.3">
      <c r="B5900" s="31" t="s">
        <v>15</v>
      </c>
      <c r="C5900">
        <v>100</v>
      </c>
      <c r="D5900" s="5">
        <v>122.5</v>
      </c>
      <c r="E5900" s="5">
        <v>73.5</v>
      </c>
      <c r="F5900" s="5">
        <v>73.5</v>
      </c>
      <c r="G5900" s="5">
        <v>0</v>
      </c>
      <c r="H5900" s="5">
        <v>0</v>
      </c>
      <c r="I5900" s="5">
        <v>0</v>
      </c>
      <c r="J5900" s="12"/>
    </row>
    <row r="5901" spans="2:10" ht="16.5" thickTop="1" thickBot="1" x14ac:dyDescent="0.3">
      <c r="B5901" s="29" t="s">
        <v>708</v>
      </c>
      <c r="D5901" s="5"/>
      <c r="E5901" s="5"/>
      <c r="F5901" s="5"/>
      <c r="G5901" s="5"/>
      <c r="H5901" s="5"/>
      <c r="I5901" s="5"/>
      <c r="J5901" s="12"/>
    </row>
    <row r="5902" spans="2:10" ht="16.5" thickTop="1" thickBot="1" x14ac:dyDescent="0.3">
      <c r="B5902" s="30" t="s">
        <v>23</v>
      </c>
      <c r="D5902" s="5"/>
      <c r="E5902" s="5"/>
      <c r="F5902" s="5"/>
      <c r="G5902" s="5"/>
      <c r="H5902" s="5"/>
      <c r="I5902" s="5"/>
      <c r="J5902" s="12"/>
    </row>
    <row r="5903" spans="2:10" ht="16.5" thickTop="1" thickBot="1" x14ac:dyDescent="0.3">
      <c r="B5903" s="31" t="s">
        <v>15</v>
      </c>
      <c r="C5903">
        <v>100</v>
      </c>
      <c r="D5903" s="5">
        <v>122.5</v>
      </c>
      <c r="E5903" s="5">
        <v>98</v>
      </c>
      <c r="F5903" s="5">
        <v>147</v>
      </c>
      <c r="G5903" s="5">
        <v>0</v>
      </c>
      <c r="H5903" s="5">
        <v>0</v>
      </c>
      <c r="I5903" s="5">
        <v>0</v>
      </c>
      <c r="J5903" s="12"/>
    </row>
    <row r="5904" spans="2:10" ht="16.5" thickTop="1" thickBot="1" x14ac:dyDescent="0.3">
      <c r="B5904" s="29" t="s">
        <v>709</v>
      </c>
      <c r="D5904" s="5"/>
      <c r="E5904" s="5"/>
      <c r="F5904" s="5"/>
      <c r="G5904" s="5"/>
      <c r="H5904" s="5"/>
      <c r="I5904" s="5"/>
      <c r="J5904" s="12"/>
    </row>
    <row r="5905" spans="2:10" ht="16.5" thickTop="1" thickBot="1" x14ac:dyDescent="0.3">
      <c r="B5905" s="30" t="s">
        <v>710</v>
      </c>
      <c r="D5905" s="5"/>
      <c r="E5905" s="5"/>
      <c r="F5905" s="5"/>
      <c r="G5905" s="5"/>
      <c r="H5905" s="5"/>
      <c r="I5905" s="5"/>
      <c r="J5905" s="12"/>
    </row>
    <row r="5906" spans="2:10" ht="16.5" thickTop="1" thickBot="1" x14ac:dyDescent="0.3">
      <c r="B5906" s="31" t="s">
        <v>15</v>
      </c>
      <c r="C5906">
        <v>100</v>
      </c>
      <c r="D5906" s="5">
        <v>156357.75</v>
      </c>
      <c r="E5906" s="5">
        <v>176784.15</v>
      </c>
      <c r="F5906" s="5">
        <v>160286.04999999999</v>
      </c>
      <c r="G5906" s="5">
        <v>157897.14000000001</v>
      </c>
      <c r="H5906" s="5">
        <v>140526.28</v>
      </c>
      <c r="I5906" s="5">
        <v>201276.96</v>
      </c>
      <c r="J5906" s="12"/>
    </row>
    <row r="5907" spans="2:10" ht="16.5" thickTop="1" thickBot="1" x14ac:dyDescent="0.3">
      <c r="B5907" s="31" t="s">
        <v>16</v>
      </c>
      <c r="C5907">
        <v>135</v>
      </c>
      <c r="D5907" s="5">
        <v>7350000</v>
      </c>
      <c r="E5907" s="5">
        <v>7350000</v>
      </c>
      <c r="F5907" s="5">
        <v>7350000</v>
      </c>
      <c r="G5907" s="5">
        <v>8350000</v>
      </c>
      <c r="H5907" s="5">
        <v>8350000</v>
      </c>
      <c r="I5907" s="5">
        <v>8350000</v>
      </c>
      <c r="J5907" s="12"/>
    </row>
    <row r="5908" spans="2:10" ht="16.5" thickTop="1" thickBot="1" x14ac:dyDescent="0.3">
      <c r="B5908" s="31" t="s">
        <v>17</v>
      </c>
      <c r="C5908">
        <v>200</v>
      </c>
      <c r="D5908" s="5">
        <v>6405653</v>
      </c>
      <c r="E5908" s="5">
        <v>6601945</v>
      </c>
      <c r="F5908" s="5">
        <v>5311548</v>
      </c>
      <c r="G5908" s="5">
        <v>4403644</v>
      </c>
      <c r="H5908" s="5">
        <v>4351595</v>
      </c>
      <c r="I5908" s="5">
        <v>5190663</v>
      </c>
      <c r="J5908" s="12"/>
    </row>
    <row r="5909" spans="2:10" ht="16.5" thickTop="1" thickBot="1" x14ac:dyDescent="0.3">
      <c r="B5909" s="31" t="s">
        <v>18</v>
      </c>
      <c r="C5909">
        <v>220</v>
      </c>
      <c r="D5909" s="5">
        <v>944347</v>
      </c>
      <c r="E5909" s="5">
        <v>748055</v>
      </c>
      <c r="F5909" s="5">
        <v>2038452</v>
      </c>
      <c r="G5909" s="5">
        <v>3946356</v>
      </c>
      <c r="H5909" s="5">
        <v>3998405</v>
      </c>
      <c r="I5909" s="5">
        <v>3159337</v>
      </c>
      <c r="J5909" s="12"/>
    </row>
    <row r="5910" spans="2:10" ht="16.5" thickTop="1" thickBot="1" x14ac:dyDescent="0.3">
      <c r="B5910" s="31" t="s">
        <v>19</v>
      </c>
      <c r="C5910">
        <v>500</v>
      </c>
      <c r="D5910" s="5">
        <v>6431203.9299999997</v>
      </c>
      <c r="E5910" s="5">
        <v>6622371.3999999994</v>
      </c>
      <c r="F5910" s="5">
        <v>5295049.9000000004</v>
      </c>
      <c r="G5910" s="5">
        <v>4401255.09</v>
      </c>
      <c r="H5910" s="5">
        <v>4334224.1399999997</v>
      </c>
      <c r="I5910" s="5">
        <v>5251413.68</v>
      </c>
      <c r="J5910" s="12"/>
    </row>
    <row r="5911" spans="2:10" ht="16.5" thickTop="1" thickBot="1" x14ac:dyDescent="0.3">
      <c r="B5911" s="30" t="s">
        <v>711</v>
      </c>
      <c r="D5911" s="5"/>
      <c r="E5911" s="5"/>
      <c r="F5911" s="5"/>
      <c r="G5911" s="5"/>
      <c r="H5911" s="5"/>
      <c r="I5911" s="5"/>
      <c r="J5911" s="12"/>
    </row>
    <row r="5912" spans="2:10" ht="16.5" thickTop="1" thickBot="1" x14ac:dyDescent="0.3">
      <c r="B5912" s="31" t="s">
        <v>15</v>
      </c>
      <c r="C5912">
        <v>100</v>
      </c>
      <c r="D5912" s="5">
        <v>6527278.6600000001</v>
      </c>
      <c r="E5912" s="5">
        <v>7165422.9400000004</v>
      </c>
      <c r="F5912" s="5">
        <v>6889008.6099999994</v>
      </c>
      <c r="G5912" s="5">
        <v>9400651.6799999997</v>
      </c>
      <c r="H5912" s="5">
        <v>10625000.040000001</v>
      </c>
      <c r="I5912" s="5">
        <v>9971533.5200000014</v>
      </c>
      <c r="J5912" s="12"/>
    </row>
    <row r="5913" spans="2:10" ht="16.5" thickTop="1" thickBot="1" x14ac:dyDescent="0.3">
      <c r="B5913" s="31" t="s">
        <v>16</v>
      </c>
      <c r="C5913">
        <v>135</v>
      </c>
      <c r="D5913" s="5">
        <v>14835813</v>
      </c>
      <c r="E5913" s="5">
        <v>15240451</v>
      </c>
      <c r="F5913" s="5">
        <v>15240451</v>
      </c>
      <c r="G5913" s="5">
        <v>15721191</v>
      </c>
      <c r="H5913" s="5">
        <v>15721191</v>
      </c>
      <c r="I5913" s="5">
        <v>16227764</v>
      </c>
      <c r="J5913" s="12"/>
    </row>
    <row r="5914" spans="2:10" ht="16.5" thickTop="1" thickBot="1" x14ac:dyDescent="0.3">
      <c r="B5914" s="31" t="s">
        <v>17</v>
      </c>
      <c r="C5914">
        <v>200</v>
      </c>
      <c r="D5914" s="5">
        <v>13262938.169999998</v>
      </c>
      <c r="E5914" s="5">
        <v>12749680.300000001</v>
      </c>
      <c r="F5914" s="5">
        <v>12793055.76</v>
      </c>
      <c r="G5914" s="5">
        <v>12623451.939999994</v>
      </c>
      <c r="H5914" s="5">
        <v>13097983.019999996</v>
      </c>
      <c r="I5914" s="5">
        <v>14678435.459999993</v>
      </c>
      <c r="J5914" s="12"/>
    </row>
    <row r="5915" spans="2:10" ht="16.5" thickTop="1" thickBot="1" x14ac:dyDescent="0.3">
      <c r="B5915" s="31" t="s">
        <v>18</v>
      </c>
      <c r="C5915">
        <v>220</v>
      </c>
      <c r="D5915" s="5">
        <v>1572874.8300000019</v>
      </c>
      <c r="E5915" s="5">
        <v>2490770.6999999993</v>
      </c>
      <c r="F5915" s="5">
        <v>2447395.2400000002</v>
      </c>
      <c r="G5915" s="5">
        <v>3097739.0600000061</v>
      </c>
      <c r="H5915" s="5">
        <v>2623207.9800000042</v>
      </c>
      <c r="I5915" s="5">
        <v>1549328.5400000066</v>
      </c>
      <c r="J5915" s="12"/>
    </row>
    <row r="5916" spans="2:10" ht="16.5" thickTop="1" thickBot="1" x14ac:dyDescent="0.3">
      <c r="B5916" s="31" t="s">
        <v>19</v>
      </c>
      <c r="C5916">
        <v>500</v>
      </c>
      <c r="D5916" s="5">
        <v>14024102.359999999</v>
      </c>
      <c r="E5916" s="5">
        <v>13781407.579999998</v>
      </c>
      <c r="F5916" s="5">
        <v>13562835.43</v>
      </c>
      <c r="G5916" s="5">
        <v>13578700.009999998</v>
      </c>
      <c r="H5916" s="5">
        <v>14030351.380000001</v>
      </c>
      <c r="I5916" s="5">
        <v>13871688.939999999</v>
      </c>
      <c r="J5916" s="12"/>
    </row>
    <row r="5917" spans="2:10" ht="16.5" thickTop="1" thickBot="1" x14ac:dyDescent="0.3">
      <c r="B5917" s="30" t="s">
        <v>209</v>
      </c>
      <c r="D5917" s="5"/>
      <c r="E5917" s="5"/>
      <c r="F5917" s="5"/>
      <c r="G5917" s="5"/>
      <c r="H5917" s="5"/>
      <c r="I5917" s="5"/>
      <c r="J5917" s="12"/>
    </row>
    <row r="5918" spans="2:10" ht="16.5" thickTop="1" thickBot="1" x14ac:dyDescent="0.3">
      <c r="B5918" s="31" t="s">
        <v>16</v>
      </c>
      <c r="C5918">
        <v>135</v>
      </c>
      <c r="D5918" s="5">
        <v>0</v>
      </c>
      <c r="E5918" s="5">
        <v>0</v>
      </c>
      <c r="F5918" s="5">
        <v>0</v>
      </c>
      <c r="G5918" s="5">
        <v>3000000</v>
      </c>
      <c r="H5918" s="5">
        <v>1000000</v>
      </c>
      <c r="I5918" s="5">
        <v>1000000</v>
      </c>
      <c r="J5918" s="12"/>
    </row>
    <row r="5919" spans="2:10" ht="16.5" thickTop="1" thickBot="1" x14ac:dyDescent="0.3">
      <c r="B5919" s="31" t="s">
        <v>17</v>
      </c>
      <c r="C5919">
        <v>200</v>
      </c>
      <c r="D5919" s="5">
        <v>0</v>
      </c>
      <c r="E5919" s="5">
        <v>0</v>
      </c>
      <c r="F5919" s="5">
        <v>0</v>
      </c>
      <c r="G5919" s="5">
        <v>2000000</v>
      </c>
      <c r="H5919" s="5">
        <v>1000000</v>
      </c>
      <c r="I5919" s="5">
        <v>1000000</v>
      </c>
      <c r="J5919" s="12"/>
    </row>
    <row r="5920" spans="2:10" ht="16.5" thickTop="1" thickBot="1" x14ac:dyDescent="0.3">
      <c r="B5920" s="31" t="s">
        <v>18</v>
      </c>
      <c r="C5920">
        <v>220</v>
      </c>
      <c r="D5920" s="5">
        <v>0</v>
      </c>
      <c r="E5920" s="5">
        <v>0</v>
      </c>
      <c r="F5920" s="5">
        <v>0</v>
      </c>
      <c r="G5920" s="5">
        <v>1000000</v>
      </c>
      <c r="H5920" s="5">
        <v>0</v>
      </c>
      <c r="I5920" s="5">
        <v>0</v>
      </c>
      <c r="J5920" s="12"/>
    </row>
    <row r="5921" spans="2:10" ht="16.5" thickTop="1" thickBot="1" x14ac:dyDescent="0.3">
      <c r="B5921" s="30" t="s">
        <v>712</v>
      </c>
      <c r="D5921" s="5"/>
      <c r="E5921" s="5"/>
      <c r="F5921" s="5"/>
      <c r="G5921" s="5"/>
      <c r="H5921" s="5"/>
      <c r="I5921" s="5"/>
      <c r="J5921" s="12"/>
    </row>
    <row r="5922" spans="2:10" ht="16.5" thickTop="1" thickBot="1" x14ac:dyDescent="0.3">
      <c r="B5922" s="31" t="s">
        <v>15</v>
      </c>
      <c r="C5922">
        <v>100</v>
      </c>
      <c r="D5922" s="5">
        <v>0</v>
      </c>
      <c r="E5922" s="5">
        <v>0</v>
      </c>
      <c r="F5922" s="5">
        <v>0</v>
      </c>
      <c r="G5922" s="5">
        <v>0</v>
      </c>
      <c r="H5922" s="5">
        <v>970.84</v>
      </c>
      <c r="I5922" s="5">
        <v>970.84</v>
      </c>
      <c r="J5922" s="12"/>
    </row>
    <row r="5923" spans="2:10" ht="16.5" thickTop="1" thickBot="1" x14ac:dyDescent="0.3">
      <c r="B5923" s="31" t="s">
        <v>19</v>
      </c>
      <c r="C5923">
        <v>500</v>
      </c>
      <c r="D5923" s="5">
        <v>0</v>
      </c>
      <c r="E5923" s="5">
        <v>0</v>
      </c>
      <c r="F5923" s="5">
        <v>0</v>
      </c>
      <c r="G5923" s="5">
        <v>0</v>
      </c>
      <c r="H5923" s="5">
        <v>970.84</v>
      </c>
      <c r="I5923" s="5">
        <v>0</v>
      </c>
      <c r="J5923" s="12"/>
    </row>
    <row r="5924" spans="2:10" ht="16.5" thickTop="1" thickBot="1" x14ac:dyDescent="0.3">
      <c r="B5924" s="30" t="s">
        <v>40</v>
      </c>
      <c r="D5924" s="5"/>
      <c r="E5924" s="5"/>
      <c r="F5924" s="5"/>
      <c r="G5924" s="5"/>
      <c r="H5924" s="5"/>
      <c r="I5924" s="5"/>
      <c r="J5924" s="12"/>
    </row>
    <row r="5925" spans="2:10" ht="16.5" thickTop="1" thickBot="1" x14ac:dyDescent="0.3">
      <c r="B5925" s="31" t="s">
        <v>16</v>
      </c>
      <c r="C5925">
        <v>135</v>
      </c>
      <c r="D5925" s="5">
        <v>0</v>
      </c>
      <c r="E5925" s="5">
        <v>0</v>
      </c>
      <c r="F5925" s="5">
        <v>0</v>
      </c>
      <c r="G5925" s="5">
        <v>0</v>
      </c>
      <c r="H5925" s="5">
        <v>2500000</v>
      </c>
      <c r="I5925" s="5">
        <v>0</v>
      </c>
      <c r="J5925" s="12"/>
    </row>
    <row r="5926" spans="2:10" ht="16.5" thickTop="1" thickBot="1" x14ac:dyDescent="0.3">
      <c r="B5926" s="31" t="s">
        <v>17</v>
      </c>
      <c r="C5926">
        <v>200</v>
      </c>
      <c r="D5926" s="5">
        <v>0</v>
      </c>
      <c r="E5926" s="5">
        <v>0</v>
      </c>
      <c r="F5926" s="5">
        <v>0</v>
      </c>
      <c r="G5926" s="5">
        <v>0</v>
      </c>
      <c r="H5926" s="5">
        <v>2500000</v>
      </c>
      <c r="I5926" s="5">
        <v>0</v>
      </c>
      <c r="J5926" s="12"/>
    </row>
    <row r="5927" spans="2:10" ht="16.5" thickTop="1" thickBot="1" x14ac:dyDescent="0.3">
      <c r="B5927" s="29" t="s">
        <v>713</v>
      </c>
      <c r="D5927" s="5"/>
      <c r="E5927" s="5"/>
      <c r="F5927" s="5"/>
      <c r="G5927" s="5"/>
      <c r="H5927" s="5"/>
      <c r="I5927" s="5"/>
      <c r="J5927" s="12"/>
    </row>
    <row r="5928" spans="2:10" ht="16.5" thickTop="1" thickBot="1" x14ac:dyDescent="0.3">
      <c r="B5928" s="30" t="s">
        <v>23</v>
      </c>
      <c r="D5928" s="5"/>
      <c r="E5928" s="5"/>
      <c r="F5928" s="5"/>
      <c r="G5928" s="5"/>
      <c r="H5928" s="5"/>
      <c r="I5928" s="5"/>
      <c r="J5928" s="12"/>
    </row>
    <row r="5929" spans="2:10" ht="16.5" thickTop="1" thickBot="1" x14ac:dyDescent="0.3">
      <c r="B5929" s="31" t="s">
        <v>15</v>
      </c>
      <c r="C5929">
        <v>100</v>
      </c>
      <c r="D5929" s="5">
        <v>784</v>
      </c>
      <c r="E5929" s="5">
        <v>784</v>
      </c>
      <c r="F5929" s="5">
        <v>882</v>
      </c>
      <c r="G5929" s="5">
        <v>955.5</v>
      </c>
      <c r="H5929" s="5">
        <v>980</v>
      </c>
      <c r="I5929" s="5">
        <v>833</v>
      </c>
      <c r="J5929" s="12"/>
    </row>
    <row r="5930" spans="2:10" ht="16.5" thickTop="1" thickBot="1" x14ac:dyDescent="0.3">
      <c r="B5930" s="29" t="s">
        <v>714</v>
      </c>
      <c r="D5930" s="5"/>
      <c r="E5930" s="5"/>
      <c r="F5930" s="5"/>
      <c r="G5930" s="5"/>
      <c r="H5930" s="5"/>
      <c r="I5930" s="5"/>
      <c r="J5930" s="12"/>
    </row>
    <row r="5931" spans="2:10" ht="16.5" thickTop="1" thickBot="1" x14ac:dyDescent="0.3">
      <c r="B5931" s="30" t="s">
        <v>715</v>
      </c>
      <c r="D5931" s="5"/>
      <c r="E5931" s="5"/>
      <c r="F5931" s="5"/>
      <c r="G5931" s="5"/>
      <c r="H5931" s="5"/>
      <c r="I5931" s="5"/>
      <c r="J5931" s="12"/>
    </row>
    <row r="5932" spans="2:10" ht="16.5" thickTop="1" thickBot="1" x14ac:dyDescent="0.3">
      <c r="B5932" s="31" t="s">
        <v>15</v>
      </c>
      <c r="C5932">
        <v>100</v>
      </c>
      <c r="D5932" s="5">
        <v>325055.96000000002</v>
      </c>
      <c r="E5932" s="5">
        <v>351381.77</v>
      </c>
      <c r="F5932" s="5">
        <v>379281.25</v>
      </c>
      <c r="G5932" s="5">
        <v>373603.89</v>
      </c>
      <c r="H5932" s="5">
        <v>385744.36</v>
      </c>
      <c r="I5932" s="5">
        <v>398616.32000000001</v>
      </c>
      <c r="J5932" s="12"/>
    </row>
    <row r="5933" spans="2:10" ht="16.5" thickTop="1" thickBot="1" x14ac:dyDescent="0.3">
      <c r="B5933" s="31" t="s">
        <v>16</v>
      </c>
      <c r="C5933">
        <v>135</v>
      </c>
      <c r="D5933" s="5">
        <v>70031</v>
      </c>
      <c r="E5933" s="5">
        <v>70031</v>
      </c>
      <c r="F5933" s="5">
        <v>70031</v>
      </c>
      <c r="G5933" s="5">
        <v>70069</v>
      </c>
      <c r="H5933" s="5">
        <v>70069</v>
      </c>
      <c r="I5933" s="5">
        <v>70069</v>
      </c>
      <c r="J5933" s="12"/>
    </row>
    <row r="5934" spans="2:10" ht="16.5" thickTop="1" thickBot="1" x14ac:dyDescent="0.3">
      <c r="B5934" s="31" t="s">
        <v>17</v>
      </c>
      <c r="C5934">
        <v>200</v>
      </c>
      <c r="D5934" s="5">
        <v>90</v>
      </c>
      <c r="E5934" s="5">
        <v>99</v>
      </c>
      <c r="F5934" s="5">
        <v>129</v>
      </c>
      <c r="G5934" s="5">
        <v>24571.85</v>
      </c>
      <c r="H5934" s="5">
        <v>81</v>
      </c>
      <c r="I5934" s="5">
        <v>113</v>
      </c>
      <c r="J5934" s="12"/>
    </row>
    <row r="5935" spans="2:10" ht="16.5" thickTop="1" thickBot="1" x14ac:dyDescent="0.3">
      <c r="B5935" s="31" t="s">
        <v>18</v>
      </c>
      <c r="C5935">
        <v>220</v>
      </c>
      <c r="D5935" s="5">
        <v>69941</v>
      </c>
      <c r="E5935" s="5">
        <v>69932</v>
      </c>
      <c r="F5935" s="5">
        <v>69902</v>
      </c>
      <c r="G5935" s="5">
        <v>45497.15</v>
      </c>
      <c r="H5935" s="5">
        <v>69988</v>
      </c>
      <c r="I5935" s="5">
        <v>69956</v>
      </c>
      <c r="J5935" s="12"/>
    </row>
    <row r="5936" spans="2:10" ht="16.5" thickTop="1" thickBot="1" x14ac:dyDescent="0.3">
      <c r="B5936" s="31" t="s">
        <v>19</v>
      </c>
      <c r="C5936">
        <v>500</v>
      </c>
      <c r="D5936" s="5">
        <v>27186.41</v>
      </c>
      <c r="E5936" s="5">
        <v>26344.080000000002</v>
      </c>
      <c r="F5936" s="5">
        <v>27880.32</v>
      </c>
      <c r="G5936" s="5">
        <v>18900.169999999998</v>
      </c>
      <c r="H5936" s="5">
        <v>12640.07</v>
      </c>
      <c r="I5936" s="5">
        <v>12903.45</v>
      </c>
      <c r="J5936" s="12"/>
    </row>
    <row r="5937" spans="2:10" ht="16.5" thickTop="1" thickBot="1" x14ac:dyDescent="0.3">
      <c r="B5937" s="29" t="s">
        <v>716</v>
      </c>
      <c r="D5937" s="5"/>
      <c r="E5937" s="5"/>
      <c r="F5937" s="5"/>
      <c r="G5937" s="5"/>
      <c r="H5937" s="5"/>
      <c r="I5937" s="5"/>
      <c r="J5937" s="12"/>
    </row>
    <row r="5938" spans="2:10" ht="16.5" thickTop="1" thickBot="1" x14ac:dyDescent="0.3">
      <c r="B5938" s="30" t="s">
        <v>717</v>
      </c>
      <c r="D5938" s="5"/>
      <c r="E5938" s="5"/>
      <c r="F5938" s="5"/>
      <c r="G5938" s="5"/>
      <c r="H5938" s="5"/>
      <c r="I5938" s="5"/>
      <c r="J5938" s="12"/>
    </row>
    <row r="5939" spans="2:10" ht="16.5" thickTop="1" thickBot="1" x14ac:dyDescent="0.3">
      <c r="B5939" s="31" t="s">
        <v>15</v>
      </c>
      <c r="C5939">
        <v>100</v>
      </c>
      <c r="D5939" s="5">
        <v>1235575.75</v>
      </c>
      <c r="E5939" s="5">
        <v>1057781.94</v>
      </c>
      <c r="F5939" s="5">
        <v>1219439.5900000001</v>
      </c>
      <c r="G5939" s="5">
        <v>1495584.6500000001</v>
      </c>
      <c r="H5939" s="5">
        <v>1559368.31</v>
      </c>
      <c r="I5939" s="5">
        <v>1649784.78</v>
      </c>
      <c r="J5939" s="12"/>
    </row>
    <row r="5940" spans="2:10" ht="16.5" thickTop="1" thickBot="1" x14ac:dyDescent="0.3">
      <c r="B5940" s="31" t="s">
        <v>16</v>
      </c>
      <c r="C5940">
        <v>135</v>
      </c>
      <c r="D5940" s="5">
        <v>1677263</v>
      </c>
      <c r="E5940" s="5">
        <v>1716606</v>
      </c>
      <c r="F5940" s="5">
        <v>1716606</v>
      </c>
      <c r="G5940" s="5">
        <v>1762384</v>
      </c>
      <c r="H5940" s="5">
        <v>1762384</v>
      </c>
      <c r="I5940" s="5">
        <v>1820982</v>
      </c>
      <c r="J5940" s="12"/>
    </row>
    <row r="5941" spans="2:10" ht="16.5" thickTop="1" thickBot="1" x14ac:dyDescent="0.3">
      <c r="B5941" s="31" t="s">
        <v>17</v>
      </c>
      <c r="C5941">
        <v>200</v>
      </c>
      <c r="D5941" s="5">
        <v>1581584.65</v>
      </c>
      <c r="E5941" s="5">
        <v>1548497.9599999997</v>
      </c>
      <c r="F5941" s="5">
        <v>1445423.2399999998</v>
      </c>
      <c r="G5941" s="5">
        <v>1472122.5699999998</v>
      </c>
      <c r="H5941" s="5">
        <v>1503597.4400000002</v>
      </c>
      <c r="I5941" s="5">
        <v>1604298.16</v>
      </c>
      <c r="J5941" s="12"/>
    </row>
    <row r="5942" spans="2:10" ht="16.5" thickTop="1" thickBot="1" x14ac:dyDescent="0.3">
      <c r="B5942" s="31" t="s">
        <v>18</v>
      </c>
      <c r="C5942">
        <v>220</v>
      </c>
      <c r="D5942" s="5">
        <v>95678.350000000093</v>
      </c>
      <c r="E5942" s="5">
        <v>168108.04000000027</v>
      </c>
      <c r="F5942" s="5">
        <v>271182.76000000024</v>
      </c>
      <c r="G5942" s="5">
        <v>290261.43000000017</v>
      </c>
      <c r="H5942" s="5">
        <v>258786.55999999982</v>
      </c>
      <c r="I5942" s="5">
        <v>216683.84000000008</v>
      </c>
      <c r="J5942" s="12"/>
    </row>
    <row r="5943" spans="2:10" ht="16.5" thickTop="1" thickBot="1" x14ac:dyDescent="0.3">
      <c r="B5943" s="31" t="s">
        <v>19</v>
      </c>
      <c r="C5943">
        <v>500</v>
      </c>
      <c r="D5943" s="5">
        <v>1547269.17</v>
      </c>
      <c r="E5943" s="5">
        <v>1387755.15</v>
      </c>
      <c r="F5943" s="5">
        <v>1612235.89</v>
      </c>
      <c r="G5943" s="5">
        <v>1749591.63</v>
      </c>
      <c r="H5943" s="5">
        <v>1568705.1</v>
      </c>
      <c r="I5943" s="5">
        <v>1694823.63</v>
      </c>
      <c r="J5943" s="12"/>
    </row>
    <row r="5944" spans="2:10" ht="16.5" thickTop="1" thickBot="1" x14ac:dyDescent="0.3">
      <c r="B5944" s="29" t="s">
        <v>718</v>
      </c>
      <c r="D5944" s="5"/>
      <c r="E5944" s="5"/>
      <c r="F5944" s="5"/>
      <c r="G5944" s="5"/>
      <c r="H5944" s="5"/>
      <c r="I5944" s="5"/>
      <c r="J5944" s="12"/>
    </row>
    <row r="5945" spans="2:10" ht="16.5" thickTop="1" thickBot="1" x14ac:dyDescent="0.3">
      <c r="B5945" s="30" t="s">
        <v>23</v>
      </c>
      <c r="D5945" s="5"/>
      <c r="E5945" s="5"/>
      <c r="F5945" s="5"/>
      <c r="G5945" s="5"/>
      <c r="H5945" s="5"/>
      <c r="I5945" s="5"/>
      <c r="J5945" s="12"/>
    </row>
    <row r="5946" spans="2:10" ht="16.5" thickTop="1" thickBot="1" x14ac:dyDescent="0.3">
      <c r="B5946" s="31" t="s">
        <v>15</v>
      </c>
      <c r="C5946">
        <v>100</v>
      </c>
      <c r="D5946" s="5">
        <v>0</v>
      </c>
      <c r="E5946" s="5">
        <v>0</v>
      </c>
      <c r="F5946" s="5">
        <v>0</v>
      </c>
      <c r="G5946" s="5">
        <v>0</v>
      </c>
      <c r="H5946" s="5">
        <v>906.5</v>
      </c>
      <c r="I5946" s="5">
        <v>906.5</v>
      </c>
      <c r="J5946" s="12"/>
    </row>
    <row r="5947" spans="2:10" ht="16.5" thickTop="1" thickBot="1" x14ac:dyDescent="0.3">
      <c r="B5947" s="30" t="s">
        <v>719</v>
      </c>
      <c r="D5947" s="5"/>
      <c r="E5947" s="5"/>
      <c r="F5947" s="5"/>
      <c r="G5947" s="5"/>
      <c r="H5947" s="5"/>
      <c r="I5947" s="5"/>
      <c r="J5947" s="12"/>
    </row>
    <row r="5948" spans="2:10" ht="16.5" thickTop="1" thickBot="1" x14ac:dyDescent="0.3">
      <c r="B5948" s="31" t="s">
        <v>15</v>
      </c>
      <c r="C5948">
        <v>100</v>
      </c>
      <c r="D5948" s="5">
        <v>0</v>
      </c>
      <c r="E5948" s="5">
        <v>0</v>
      </c>
      <c r="F5948" s="5">
        <v>0</v>
      </c>
      <c r="G5948" s="5">
        <v>5085.3999999999996</v>
      </c>
      <c r="H5948" s="5">
        <v>9072.17</v>
      </c>
      <c r="I5948" s="5">
        <v>9561.9500000000007</v>
      </c>
      <c r="J5948" s="12"/>
    </row>
    <row r="5949" spans="2:10" ht="16.5" thickTop="1" thickBot="1" x14ac:dyDescent="0.3">
      <c r="B5949" s="31" t="s">
        <v>16</v>
      </c>
      <c r="C5949">
        <v>135</v>
      </c>
      <c r="D5949" s="5">
        <v>11989</v>
      </c>
      <c r="E5949" s="5">
        <v>12000</v>
      </c>
      <c r="F5949" s="5">
        <v>12000</v>
      </c>
      <c r="G5949" s="5">
        <v>11980</v>
      </c>
      <c r="H5949" s="5">
        <v>51352</v>
      </c>
      <c r="I5949" s="5">
        <v>92051</v>
      </c>
      <c r="J5949" s="12"/>
    </row>
    <row r="5950" spans="2:10" ht="16.5" thickTop="1" thickBot="1" x14ac:dyDescent="0.3">
      <c r="B5950" s="31" t="s">
        <v>17</v>
      </c>
      <c r="C5950">
        <v>200</v>
      </c>
      <c r="D5950" s="5">
        <v>11061.97</v>
      </c>
      <c r="E5950" s="5">
        <v>3569.91</v>
      </c>
      <c r="F5950" s="5">
        <v>11365.68</v>
      </c>
      <c r="G5950" s="5">
        <v>0</v>
      </c>
      <c r="H5950" s="5">
        <v>35385.58</v>
      </c>
      <c r="I5950" s="5">
        <v>79581.219999999987</v>
      </c>
      <c r="J5950" s="12"/>
    </row>
    <row r="5951" spans="2:10" ht="16.5" thickTop="1" thickBot="1" x14ac:dyDescent="0.3">
      <c r="B5951" s="31" t="s">
        <v>18</v>
      </c>
      <c r="C5951">
        <v>220</v>
      </c>
      <c r="D5951" s="5">
        <v>927.03000000000065</v>
      </c>
      <c r="E5951" s="5">
        <v>8430.09</v>
      </c>
      <c r="F5951" s="5">
        <v>634.31999999999971</v>
      </c>
      <c r="G5951" s="5">
        <v>11980</v>
      </c>
      <c r="H5951" s="5">
        <v>15966.419999999998</v>
      </c>
      <c r="I5951" s="5">
        <v>12469.780000000013</v>
      </c>
      <c r="J5951" s="12"/>
    </row>
    <row r="5952" spans="2:10" ht="16.5" thickTop="1" thickBot="1" x14ac:dyDescent="0.3">
      <c r="B5952" s="31" t="s">
        <v>19</v>
      </c>
      <c r="C5952">
        <v>500</v>
      </c>
      <c r="D5952" s="5">
        <v>11061.97</v>
      </c>
      <c r="E5952" s="5">
        <v>3569.91</v>
      </c>
      <c r="F5952" s="5">
        <v>11365.68</v>
      </c>
      <c r="G5952" s="5">
        <v>0</v>
      </c>
      <c r="H5952" s="5">
        <v>39372.35</v>
      </c>
      <c r="I5952" s="5">
        <v>80071</v>
      </c>
      <c r="J5952" s="12"/>
    </row>
    <row r="5953" spans="2:10" ht="16.5" thickTop="1" thickBot="1" x14ac:dyDescent="0.3">
      <c r="B5953" s="30" t="s">
        <v>101</v>
      </c>
      <c r="D5953" s="5"/>
      <c r="E5953" s="5"/>
      <c r="F5953" s="5"/>
      <c r="G5953" s="5"/>
      <c r="H5953" s="5"/>
      <c r="I5953" s="5"/>
      <c r="J5953" s="12"/>
    </row>
    <row r="5954" spans="2:10" ht="16.5" thickTop="1" thickBot="1" x14ac:dyDescent="0.3">
      <c r="B5954" s="31" t="s">
        <v>15</v>
      </c>
      <c r="C5954">
        <v>100</v>
      </c>
      <c r="D5954" s="5">
        <v>471.94</v>
      </c>
      <c r="E5954" s="5">
        <v>675.61</v>
      </c>
      <c r="F5954" s="5">
        <v>3334.66</v>
      </c>
      <c r="G5954" s="5">
        <v>3412.56</v>
      </c>
      <c r="H5954" s="5">
        <v>3426.54</v>
      </c>
      <c r="I5954" s="5">
        <v>3427.02</v>
      </c>
      <c r="J5954" s="12"/>
    </row>
    <row r="5955" spans="2:10" ht="16.5" thickTop="1" thickBot="1" x14ac:dyDescent="0.3">
      <c r="B5955" s="31" t="s">
        <v>19</v>
      </c>
      <c r="C5955">
        <v>500</v>
      </c>
      <c r="D5955" s="5">
        <v>163.04</v>
      </c>
      <c r="E5955" s="5">
        <v>203.67</v>
      </c>
      <c r="F5955" s="5">
        <v>2659.05</v>
      </c>
      <c r="G5955" s="5">
        <v>77.900000000000006</v>
      </c>
      <c r="H5955" s="5">
        <v>13.98</v>
      </c>
      <c r="I5955" s="5">
        <v>0.48</v>
      </c>
      <c r="J5955" s="12"/>
    </row>
    <row r="5956" spans="2:10" ht="16.5" thickTop="1" thickBot="1" x14ac:dyDescent="0.3">
      <c r="B5956" s="30" t="s">
        <v>38</v>
      </c>
      <c r="D5956" s="5"/>
      <c r="E5956" s="5"/>
      <c r="F5956" s="5"/>
      <c r="G5956" s="5"/>
      <c r="H5956" s="5"/>
      <c r="I5956" s="5"/>
      <c r="J5956" s="12"/>
    </row>
    <row r="5957" spans="2:10" ht="16.5" thickTop="1" thickBot="1" x14ac:dyDescent="0.3">
      <c r="B5957" s="31" t="s">
        <v>16</v>
      </c>
      <c r="C5957">
        <v>135</v>
      </c>
      <c r="D5957" s="5">
        <v>0</v>
      </c>
      <c r="E5957" s="5">
        <v>39870</v>
      </c>
      <c r="F5957" s="5">
        <v>0</v>
      </c>
      <c r="G5957" s="5">
        <v>0</v>
      </c>
      <c r="H5957" s="5">
        <v>0</v>
      </c>
      <c r="I5957" s="5">
        <v>0</v>
      </c>
      <c r="J5957" s="12"/>
    </row>
    <row r="5958" spans="2:10" ht="16.5" thickTop="1" thickBot="1" x14ac:dyDescent="0.3">
      <c r="B5958" s="31" t="s">
        <v>17</v>
      </c>
      <c r="C5958">
        <v>200</v>
      </c>
      <c r="D5958" s="5">
        <v>0</v>
      </c>
      <c r="E5958" s="5">
        <v>39870</v>
      </c>
      <c r="F5958" s="5">
        <v>0</v>
      </c>
      <c r="G5958" s="5">
        <v>0</v>
      </c>
      <c r="H5958" s="5">
        <v>0</v>
      </c>
      <c r="I5958" s="5">
        <v>0</v>
      </c>
      <c r="J5958" s="12"/>
    </row>
    <row r="5959" spans="2:10" ht="16.5" thickTop="1" thickBot="1" x14ac:dyDescent="0.3">
      <c r="B5959" s="30" t="s">
        <v>33</v>
      </c>
      <c r="D5959" s="5"/>
      <c r="E5959" s="5"/>
      <c r="F5959" s="5"/>
      <c r="G5959" s="5"/>
      <c r="H5959" s="5"/>
      <c r="I5959" s="5"/>
      <c r="J5959" s="12"/>
    </row>
    <row r="5960" spans="2:10" ht="16.5" thickTop="1" thickBot="1" x14ac:dyDescent="0.3">
      <c r="B5960" s="31" t="s">
        <v>15</v>
      </c>
      <c r="C5960">
        <v>100</v>
      </c>
      <c r="D5960" s="5">
        <v>0</v>
      </c>
      <c r="E5960" s="5">
        <v>0</v>
      </c>
      <c r="F5960" s="5">
        <v>1949.8</v>
      </c>
      <c r="G5960" s="5">
        <v>0</v>
      </c>
      <c r="H5960" s="5">
        <v>0</v>
      </c>
      <c r="I5960" s="5">
        <v>0</v>
      </c>
      <c r="J5960" s="12"/>
    </row>
    <row r="5961" spans="2:10" ht="16.5" thickTop="1" thickBot="1" x14ac:dyDescent="0.3">
      <c r="B5961" s="31" t="s">
        <v>16</v>
      </c>
      <c r="C5961">
        <v>135</v>
      </c>
      <c r="D5961" s="5">
        <v>0</v>
      </c>
      <c r="E5961" s="5">
        <v>0</v>
      </c>
      <c r="F5961" s="5">
        <v>45942.080000000009</v>
      </c>
      <c r="G5961" s="5">
        <v>1949.8</v>
      </c>
      <c r="H5961" s="5">
        <v>0</v>
      </c>
      <c r="I5961" s="5">
        <v>0</v>
      </c>
      <c r="J5961" s="12"/>
    </row>
    <row r="5962" spans="2:10" ht="16.5" thickTop="1" thickBot="1" x14ac:dyDescent="0.3">
      <c r="B5962" s="31" t="s">
        <v>17</v>
      </c>
      <c r="C5962">
        <v>200</v>
      </c>
      <c r="D5962" s="5">
        <v>0</v>
      </c>
      <c r="E5962" s="5">
        <v>0</v>
      </c>
      <c r="F5962" s="5">
        <v>43992.280000000006</v>
      </c>
      <c r="G5962" s="5">
        <v>1949.8</v>
      </c>
      <c r="H5962" s="5">
        <v>0</v>
      </c>
      <c r="I5962" s="5">
        <v>0</v>
      </c>
      <c r="J5962" s="12"/>
    </row>
    <row r="5963" spans="2:10" ht="16.5" thickTop="1" thickBot="1" x14ac:dyDescent="0.3">
      <c r="B5963" s="31" t="s">
        <v>18</v>
      </c>
      <c r="C5963">
        <v>220</v>
      </c>
      <c r="D5963" s="5">
        <v>0</v>
      </c>
      <c r="E5963" s="5">
        <v>0</v>
      </c>
      <c r="F5963" s="5">
        <v>1949.8000000000029</v>
      </c>
      <c r="G5963" s="5">
        <v>0</v>
      </c>
      <c r="H5963" s="5">
        <v>0</v>
      </c>
      <c r="I5963" s="5">
        <v>0</v>
      </c>
      <c r="J5963" s="12"/>
    </row>
    <row r="5964" spans="2:10" ht="16.5" thickTop="1" thickBot="1" x14ac:dyDescent="0.3">
      <c r="B5964" s="8" t="s">
        <v>720</v>
      </c>
      <c r="D5964" s="5"/>
      <c r="E5964" s="5"/>
      <c r="F5964" s="5"/>
      <c r="G5964" s="5"/>
      <c r="H5964" s="5"/>
      <c r="I5964" s="5"/>
      <c r="J5964" s="12"/>
    </row>
    <row r="5965" spans="2:10" ht="16.5" thickTop="1" thickBot="1" x14ac:dyDescent="0.3">
      <c r="B5965" s="29" t="s">
        <v>721</v>
      </c>
      <c r="D5965" s="5"/>
      <c r="E5965" s="5"/>
      <c r="F5965" s="5"/>
      <c r="G5965" s="5"/>
      <c r="H5965" s="5"/>
      <c r="I5965" s="5"/>
      <c r="J5965" s="12"/>
    </row>
    <row r="5966" spans="2:10" ht="16.5" thickTop="1" thickBot="1" x14ac:dyDescent="0.3">
      <c r="B5966" s="30" t="s">
        <v>722</v>
      </c>
      <c r="D5966" s="5"/>
      <c r="E5966" s="5"/>
      <c r="F5966" s="5"/>
      <c r="G5966" s="5"/>
      <c r="H5966" s="5"/>
      <c r="I5966" s="5"/>
      <c r="J5966" s="12"/>
    </row>
    <row r="5967" spans="2:10" ht="16.5" thickTop="1" thickBot="1" x14ac:dyDescent="0.3">
      <c r="B5967" s="31" t="s">
        <v>15</v>
      </c>
      <c r="C5967">
        <v>100</v>
      </c>
      <c r="D5967" s="5">
        <v>701855.90999999992</v>
      </c>
      <c r="E5967" s="5">
        <v>792682.22</v>
      </c>
      <c r="F5967" s="5">
        <v>875237.1</v>
      </c>
      <c r="G5967" s="5">
        <v>952423.39</v>
      </c>
      <c r="H5967" s="5">
        <v>1165612.26</v>
      </c>
      <c r="I5967" s="5">
        <v>1022242.66</v>
      </c>
      <c r="J5967" s="12"/>
    </row>
    <row r="5968" spans="2:10" ht="16.5" thickTop="1" thickBot="1" x14ac:dyDescent="0.3">
      <c r="B5968" s="31" t="s">
        <v>16</v>
      </c>
      <c r="C5968">
        <v>135</v>
      </c>
      <c r="D5968" s="5">
        <v>883219</v>
      </c>
      <c r="E5968" s="5">
        <v>855916</v>
      </c>
      <c r="F5968" s="5">
        <v>855916</v>
      </c>
      <c r="G5968" s="5">
        <v>885449</v>
      </c>
      <c r="H5968" s="5">
        <v>885449</v>
      </c>
      <c r="I5968" s="5">
        <v>885449</v>
      </c>
      <c r="J5968" s="12"/>
    </row>
    <row r="5969" spans="2:10" ht="16.5" thickTop="1" thickBot="1" x14ac:dyDescent="0.3">
      <c r="B5969" s="31" t="s">
        <v>17</v>
      </c>
      <c r="C5969">
        <v>200</v>
      </c>
      <c r="D5969" s="5">
        <v>597078.1100000001</v>
      </c>
      <c r="E5969" s="5">
        <v>612625.37</v>
      </c>
      <c r="F5969" s="5">
        <v>578934.03</v>
      </c>
      <c r="G5969" s="5">
        <v>534772.57999999996</v>
      </c>
      <c r="H5969" s="5">
        <v>485214.92</v>
      </c>
      <c r="I5969" s="5">
        <v>561974.29999999981</v>
      </c>
      <c r="J5969" s="12"/>
    </row>
    <row r="5970" spans="2:10" ht="16.5" thickTop="1" thickBot="1" x14ac:dyDescent="0.3">
      <c r="B5970" s="31" t="s">
        <v>18</v>
      </c>
      <c r="C5970">
        <v>220</v>
      </c>
      <c r="D5970" s="5">
        <v>286140.8899999999</v>
      </c>
      <c r="E5970" s="5">
        <v>243290.63</v>
      </c>
      <c r="F5970" s="5">
        <v>276981.96999999997</v>
      </c>
      <c r="G5970" s="5">
        <v>350676.42000000004</v>
      </c>
      <c r="H5970" s="5">
        <v>400234.08</v>
      </c>
      <c r="I5970" s="5">
        <v>323474.70000000019</v>
      </c>
      <c r="J5970" s="12"/>
    </row>
    <row r="5971" spans="2:10" ht="16.5" thickTop="1" thickBot="1" x14ac:dyDescent="0.3">
      <c r="B5971" s="31" t="s">
        <v>19</v>
      </c>
      <c r="C5971">
        <v>500</v>
      </c>
      <c r="D5971" s="5">
        <v>667940.80000000005</v>
      </c>
      <c r="E5971" s="5">
        <v>703451.68</v>
      </c>
      <c r="F5971" s="5">
        <v>661488.90999999992</v>
      </c>
      <c r="G5971" s="5">
        <v>611958.87</v>
      </c>
      <c r="H5971" s="5">
        <v>698403.79</v>
      </c>
      <c r="I5971" s="5">
        <v>418604.69999999995</v>
      </c>
      <c r="J5971" s="12"/>
    </row>
    <row r="5972" spans="2:10" ht="16.5" thickTop="1" thickBot="1" x14ac:dyDescent="0.3">
      <c r="B5972" s="30" t="s">
        <v>23</v>
      </c>
      <c r="D5972" s="5"/>
      <c r="E5972" s="5"/>
      <c r="F5972" s="5"/>
      <c r="G5972" s="5"/>
      <c r="H5972" s="5"/>
      <c r="I5972" s="5"/>
      <c r="J5972" s="12"/>
    </row>
    <row r="5973" spans="2:10" ht="16.5" thickTop="1" thickBot="1" x14ac:dyDescent="0.3">
      <c r="B5973" s="31" t="s">
        <v>15</v>
      </c>
      <c r="C5973">
        <v>100</v>
      </c>
      <c r="D5973" s="5">
        <v>1421</v>
      </c>
      <c r="E5973" s="5">
        <v>1298.5</v>
      </c>
      <c r="F5973" s="5">
        <v>1592.5</v>
      </c>
      <c r="G5973" s="5">
        <v>1445.5</v>
      </c>
      <c r="H5973" s="5">
        <v>1445.5</v>
      </c>
      <c r="I5973" s="5">
        <v>0</v>
      </c>
      <c r="J5973" s="12"/>
    </row>
    <row r="5974" spans="2:10" ht="16.5" thickTop="1" thickBot="1" x14ac:dyDescent="0.3">
      <c r="B5974" s="30" t="s">
        <v>100</v>
      </c>
      <c r="D5974" s="5"/>
      <c r="E5974" s="5"/>
      <c r="F5974" s="5"/>
      <c r="G5974" s="5"/>
      <c r="H5974" s="5"/>
      <c r="I5974" s="5"/>
      <c r="J5974" s="12"/>
    </row>
    <row r="5975" spans="2:10" ht="16.5" thickTop="1" thickBot="1" x14ac:dyDescent="0.3">
      <c r="B5975" s="31" t="s">
        <v>15</v>
      </c>
      <c r="C5975">
        <v>100</v>
      </c>
      <c r="D5975" s="5">
        <v>1084290.1399999999</v>
      </c>
      <c r="E5975" s="5">
        <v>1258353.6100000001</v>
      </c>
      <c r="F5975" s="5">
        <v>1488485.04</v>
      </c>
      <c r="G5975" s="5">
        <v>1724776.76</v>
      </c>
      <c r="H5975" s="5">
        <v>2387015.62</v>
      </c>
      <c r="I5975" s="5">
        <v>2611241.4500000002</v>
      </c>
      <c r="J5975" s="12"/>
    </row>
    <row r="5976" spans="2:10" ht="16.5" thickTop="1" thickBot="1" x14ac:dyDescent="0.3">
      <c r="B5976" s="31" t="s">
        <v>16</v>
      </c>
      <c r="C5976">
        <v>135</v>
      </c>
      <c r="D5976" s="5">
        <v>841878</v>
      </c>
      <c r="E5976" s="5">
        <v>915759</v>
      </c>
      <c r="F5976" s="5">
        <v>915759</v>
      </c>
      <c r="G5976" s="5">
        <v>1088833</v>
      </c>
      <c r="H5976" s="5">
        <v>1088833</v>
      </c>
      <c r="I5976" s="5">
        <v>1101450</v>
      </c>
      <c r="J5976" s="12"/>
    </row>
    <row r="5977" spans="2:10" ht="16.5" thickTop="1" thickBot="1" x14ac:dyDescent="0.3">
      <c r="B5977" s="31" t="s">
        <v>17</v>
      </c>
      <c r="C5977">
        <v>200</v>
      </c>
      <c r="D5977" s="5">
        <v>518644.28000000009</v>
      </c>
      <c r="E5977" s="5">
        <v>411247.12</v>
      </c>
      <c r="F5977" s="5">
        <v>428642.91000000003</v>
      </c>
      <c r="G5977" s="5">
        <v>472064.94000000006</v>
      </c>
      <c r="H5977" s="5">
        <v>88291.26999999999</v>
      </c>
      <c r="I5977" s="5">
        <v>527462.80000000005</v>
      </c>
      <c r="J5977" s="12"/>
    </row>
    <row r="5978" spans="2:10" ht="16.5" thickTop="1" thickBot="1" x14ac:dyDescent="0.3">
      <c r="B5978" s="31" t="s">
        <v>18</v>
      </c>
      <c r="C5978">
        <v>220</v>
      </c>
      <c r="D5978" s="5">
        <v>323233.71999999991</v>
      </c>
      <c r="E5978" s="5">
        <v>504511.88</v>
      </c>
      <c r="F5978" s="5">
        <v>487116.08999999997</v>
      </c>
      <c r="G5978" s="5">
        <v>616768.05999999994</v>
      </c>
      <c r="H5978" s="5">
        <v>1000541.73</v>
      </c>
      <c r="I5978" s="5">
        <v>573987.19999999995</v>
      </c>
      <c r="J5978" s="12"/>
    </row>
    <row r="5979" spans="2:10" ht="16.5" thickTop="1" thickBot="1" x14ac:dyDescent="0.3">
      <c r="B5979" s="31" t="s">
        <v>19</v>
      </c>
      <c r="C5979">
        <v>500</v>
      </c>
      <c r="D5979" s="5">
        <v>613589.09</v>
      </c>
      <c r="E5979" s="5">
        <v>592714.59</v>
      </c>
      <c r="F5979" s="5">
        <v>666178.34</v>
      </c>
      <c r="G5979" s="5">
        <v>708356.66</v>
      </c>
      <c r="H5979" s="5">
        <v>750530.13</v>
      </c>
      <c r="I5979" s="5">
        <v>751688.63</v>
      </c>
      <c r="J5979" s="12"/>
    </row>
    <row r="5980" spans="2:10" ht="16.5" thickTop="1" thickBot="1" x14ac:dyDescent="0.3">
      <c r="B5980" s="30" t="s">
        <v>38</v>
      </c>
      <c r="D5980" s="5"/>
      <c r="E5980" s="5"/>
      <c r="F5980" s="5"/>
      <c r="G5980" s="5"/>
      <c r="H5980" s="5"/>
      <c r="I5980" s="5"/>
      <c r="J5980" s="12"/>
    </row>
    <row r="5981" spans="2:10" ht="16.5" thickTop="1" thickBot="1" x14ac:dyDescent="0.3">
      <c r="B5981" s="31" t="s">
        <v>15</v>
      </c>
      <c r="C5981">
        <v>100</v>
      </c>
      <c r="D5981" s="5">
        <v>156842.51999999999</v>
      </c>
      <c r="E5981" s="5">
        <v>146678.18</v>
      </c>
      <c r="F5981" s="5">
        <v>189986.25999999998</v>
      </c>
      <c r="G5981" s="5">
        <v>197348.41999999998</v>
      </c>
      <c r="H5981" s="5">
        <v>111739.81</v>
      </c>
      <c r="I5981" s="5">
        <v>2874.58</v>
      </c>
      <c r="J5981" s="12"/>
    </row>
    <row r="5982" spans="2:10" ht="16.5" thickTop="1" thickBot="1" x14ac:dyDescent="0.3">
      <c r="B5982" s="31" t="s">
        <v>16</v>
      </c>
      <c r="C5982">
        <v>135</v>
      </c>
      <c r="D5982" s="5">
        <v>5597000</v>
      </c>
      <c r="E5982" s="5">
        <v>5438150</v>
      </c>
      <c r="F5982" s="5">
        <v>5995085</v>
      </c>
      <c r="G5982" s="5">
        <v>6114437</v>
      </c>
      <c r="H5982" s="5">
        <v>6114437</v>
      </c>
      <c r="I5982" s="5">
        <v>6712031.54</v>
      </c>
      <c r="J5982" s="12"/>
    </row>
    <row r="5983" spans="2:10" ht="16.5" thickTop="1" thickBot="1" x14ac:dyDescent="0.3">
      <c r="B5983" s="31" t="s">
        <v>17</v>
      </c>
      <c r="C5983">
        <v>200</v>
      </c>
      <c r="D5983" s="5">
        <v>5236710.7400000021</v>
      </c>
      <c r="E5983" s="5">
        <v>5319981.5799999973</v>
      </c>
      <c r="F5983" s="5">
        <v>5545491.9199999981</v>
      </c>
      <c r="G5983" s="5">
        <v>5880137.8399999961</v>
      </c>
      <c r="H5983" s="5">
        <v>6106908.6099999994</v>
      </c>
      <c r="I5983" s="5">
        <v>6494065.2299999977</v>
      </c>
      <c r="J5983" s="12"/>
    </row>
    <row r="5984" spans="2:10" ht="16.5" thickTop="1" thickBot="1" x14ac:dyDescent="0.3">
      <c r="B5984" s="31" t="s">
        <v>18</v>
      </c>
      <c r="C5984">
        <v>220</v>
      </c>
      <c r="D5984" s="5">
        <v>360289.25999999791</v>
      </c>
      <c r="E5984" s="5">
        <v>118168.42000000272</v>
      </c>
      <c r="F5984" s="5">
        <v>449593.08000000194</v>
      </c>
      <c r="G5984" s="5">
        <v>234299.16000000387</v>
      </c>
      <c r="H5984" s="5">
        <v>7528.390000000596</v>
      </c>
      <c r="I5984" s="5">
        <v>217966.31000000238</v>
      </c>
      <c r="J5984" s="12"/>
    </row>
    <row r="5985" spans="2:10" ht="16.5" thickTop="1" thickBot="1" x14ac:dyDescent="0.3">
      <c r="B5985" s="31" t="s">
        <v>19</v>
      </c>
      <c r="C5985">
        <v>500</v>
      </c>
      <c r="D5985" s="5">
        <v>5210805.33</v>
      </c>
      <c r="E5985" s="5">
        <v>5309817.24</v>
      </c>
      <c r="F5985" s="5">
        <v>5588800</v>
      </c>
      <c r="G5985" s="5">
        <v>5887500</v>
      </c>
      <c r="H5985" s="5">
        <v>6021300</v>
      </c>
      <c r="I5985" s="5">
        <v>6385200</v>
      </c>
      <c r="J5985" s="12"/>
    </row>
    <row r="5986" spans="2:10" ht="16.5" thickTop="1" thickBot="1" x14ac:dyDescent="0.3">
      <c r="B5986" s="29" t="s">
        <v>723</v>
      </c>
      <c r="D5986" s="5"/>
      <c r="E5986" s="5"/>
      <c r="F5986" s="5"/>
      <c r="G5986" s="5"/>
      <c r="H5986" s="5"/>
      <c r="I5986" s="5"/>
      <c r="J5986" s="12"/>
    </row>
    <row r="5987" spans="2:10" ht="16.5" thickTop="1" thickBot="1" x14ac:dyDescent="0.3">
      <c r="B5987" s="30" t="s">
        <v>724</v>
      </c>
      <c r="D5987" s="5"/>
      <c r="E5987" s="5"/>
      <c r="F5987" s="5"/>
      <c r="G5987" s="5"/>
      <c r="H5987" s="5"/>
      <c r="I5987" s="5"/>
      <c r="J5987" s="12"/>
    </row>
    <row r="5988" spans="2:10" ht="16.5" thickTop="1" thickBot="1" x14ac:dyDescent="0.3">
      <c r="B5988" s="31" t="s">
        <v>15</v>
      </c>
      <c r="C5988">
        <v>100</v>
      </c>
      <c r="D5988" s="5">
        <v>3983462.69</v>
      </c>
      <c r="E5988" s="5">
        <v>2632969.4299999997</v>
      </c>
      <c r="F5988" s="5">
        <v>1182995.5999999999</v>
      </c>
      <c r="G5988" s="5">
        <v>7933575.7500000009</v>
      </c>
      <c r="H5988" s="5">
        <v>10985847.430000002</v>
      </c>
      <c r="I5988" s="5">
        <v>2557798.5100000002</v>
      </c>
      <c r="J5988" s="12"/>
    </row>
    <row r="5989" spans="2:10" ht="16.5" thickTop="1" thickBot="1" x14ac:dyDescent="0.3">
      <c r="B5989" s="31" t="s">
        <v>16</v>
      </c>
      <c r="C5989">
        <v>135</v>
      </c>
      <c r="D5989" s="5">
        <v>7709961</v>
      </c>
      <c r="E5989" s="5">
        <v>6547987</v>
      </c>
      <c r="F5989" s="5">
        <v>9547987</v>
      </c>
      <c r="G5989" s="5">
        <v>9471331</v>
      </c>
      <c r="H5989" s="5">
        <v>9471331</v>
      </c>
      <c r="I5989" s="5">
        <v>15077856</v>
      </c>
      <c r="J5989" s="12"/>
    </row>
    <row r="5990" spans="2:10" ht="16.5" thickTop="1" thickBot="1" x14ac:dyDescent="0.3">
      <c r="B5990" s="31" t="s">
        <v>17</v>
      </c>
      <c r="C5990">
        <v>200</v>
      </c>
      <c r="D5990" s="5">
        <v>7519722.1699999962</v>
      </c>
      <c r="E5990" s="5">
        <v>6101651.7400000012</v>
      </c>
      <c r="F5990" s="5">
        <v>6276399.0599999968</v>
      </c>
      <c r="G5990" s="5">
        <v>2757099.3499999992</v>
      </c>
      <c r="H5990" s="5">
        <v>4046912.87</v>
      </c>
      <c r="I5990" s="5">
        <v>15077856.000000002</v>
      </c>
      <c r="J5990" s="12"/>
    </row>
    <row r="5991" spans="2:10" ht="16.5" thickTop="1" thickBot="1" x14ac:dyDescent="0.3">
      <c r="B5991" s="31" t="s">
        <v>97</v>
      </c>
      <c r="C5991">
        <v>205</v>
      </c>
      <c r="D5991" s="5">
        <v>36235.67</v>
      </c>
      <c r="E5991" s="5">
        <v>0</v>
      </c>
      <c r="F5991" s="5">
        <v>1885.72</v>
      </c>
      <c r="G5991" s="5">
        <v>90503</v>
      </c>
      <c r="H5991" s="5">
        <v>0</v>
      </c>
      <c r="I5991" s="5">
        <v>0</v>
      </c>
      <c r="J5991" s="12"/>
    </row>
    <row r="5992" spans="2:10" ht="16.5" thickTop="1" thickBot="1" x14ac:dyDescent="0.3">
      <c r="B5992" s="31" t="s">
        <v>18</v>
      </c>
      <c r="C5992">
        <v>220</v>
      </c>
      <c r="D5992" s="5">
        <v>190238.8300000038</v>
      </c>
      <c r="E5992" s="5">
        <v>446335.25999999885</v>
      </c>
      <c r="F5992" s="5">
        <v>3271587.9400000032</v>
      </c>
      <c r="G5992" s="5">
        <v>6714231.6500000004</v>
      </c>
      <c r="H5992" s="5">
        <v>5424418.1299999999</v>
      </c>
      <c r="I5992" s="5">
        <v>-1.862645149230957E-9</v>
      </c>
      <c r="J5992" s="12"/>
    </row>
    <row r="5993" spans="2:10" ht="16.5" thickTop="1" thickBot="1" x14ac:dyDescent="0.3">
      <c r="B5993" s="31" t="s">
        <v>67</v>
      </c>
      <c r="C5993">
        <v>222</v>
      </c>
      <c r="D5993" s="5">
        <v>5051113.33</v>
      </c>
      <c r="E5993" s="5">
        <v>5226113</v>
      </c>
      <c r="F5993" s="5">
        <v>5224228.7700000005</v>
      </c>
      <c r="G5993" s="5">
        <v>5133725.7699999996</v>
      </c>
      <c r="H5993" s="5">
        <v>5133725.7699999996</v>
      </c>
      <c r="I5993" s="5">
        <v>5133725.7699999996</v>
      </c>
      <c r="J5993" s="12"/>
    </row>
    <row r="5994" spans="2:10" ht="16.5" thickTop="1" thickBot="1" x14ac:dyDescent="0.3">
      <c r="B5994" s="31" t="s">
        <v>66</v>
      </c>
      <c r="C5994">
        <v>274</v>
      </c>
      <c r="D5994" s="5">
        <v>5262349</v>
      </c>
      <c r="E5994" s="5">
        <v>5226113</v>
      </c>
      <c r="F5994" s="5">
        <v>5226114.49</v>
      </c>
      <c r="G5994" s="5">
        <v>5224228.7699999996</v>
      </c>
      <c r="H5994" s="5">
        <v>5133725.7699999996</v>
      </c>
      <c r="I5994" s="5">
        <v>5133725.7699999996</v>
      </c>
      <c r="J5994" s="12"/>
    </row>
    <row r="5995" spans="2:10" ht="16.5" thickTop="1" thickBot="1" x14ac:dyDescent="0.3">
      <c r="B5995" s="31" t="s">
        <v>19</v>
      </c>
      <c r="C5995">
        <v>500</v>
      </c>
      <c r="D5995" s="5">
        <v>6161036.629999999</v>
      </c>
      <c r="E5995" s="5">
        <v>4751158.4800000004</v>
      </c>
      <c r="F5995" s="5">
        <v>4828310.95</v>
      </c>
      <c r="G5995" s="5">
        <v>9598182.5</v>
      </c>
      <c r="H5995" s="5">
        <v>7099184.5499999998</v>
      </c>
      <c r="I5995" s="5">
        <v>6652807.0800000001</v>
      </c>
      <c r="J5995" s="12"/>
    </row>
    <row r="5996" spans="2:10" ht="16.5" thickTop="1" thickBot="1" x14ac:dyDescent="0.3">
      <c r="B5996" s="30" t="s">
        <v>23</v>
      </c>
      <c r="D5996" s="5"/>
      <c r="E5996" s="5"/>
      <c r="F5996" s="5"/>
      <c r="G5996" s="5"/>
      <c r="H5996" s="5"/>
      <c r="I5996" s="5"/>
      <c r="J5996" s="12"/>
    </row>
    <row r="5997" spans="2:10" ht="16.5" thickTop="1" thickBot="1" x14ac:dyDescent="0.3">
      <c r="B5997" s="31" t="s">
        <v>15</v>
      </c>
      <c r="C5997">
        <v>100</v>
      </c>
      <c r="D5997" s="5">
        <v>2303</v>
      </c>
      <c r="E5997" s="5">
        <v>1407</v>
      </c>
      <c r="F5997" s="5">
        <v>0</v>
      </c>
      <c r="G5997" s="5">
        <v>0</v>
      </c>
      <c r="H5997" s="5">
        <v>0</v>
      </c>
      <c r="I5997" s="5">
        <v>0</v>
      </c>
      <c r="J5997" s="12"/>
    </row>
    <row r="5998" spans="2:10" ht="16.5" thickTop="1" thickBot="1" x14ac:dyDescent="0.3">
      <c r="B5998" s="30" t="s">
        <v>725</v>
      </c>
      <c r="D5998" s="5"/>
      <c r="E5998" s="5"/>
      <c r="F5998" s="5"/>
      <c r="G5998" s="5"/>
      <c r="H5998" s="5"/>
      <c r="I5998" s="5"/>
      <c r="J5998" s="12"/>
    </row>
    <row r="5999" spans="2:10" ht="16.5" thickTop="1" thickBot="1" x14ac:dyDescent="0.3">
      <c r="B5999" s="31" t="s">
        <v>15</v>
      </c>
      <c r="C5999">
        <v>100</v>
      </c>
      <c r="D5999" s="5">
        <v>0</v>
      </c>
      <c r="E5999" s="5">
        <v>0</v>
      </c>
      <c r="F5999" s="5">
        <v>0</v>
      </c>
      <c r="G5999" s="5">
        <v>863620.65</v>
      </c>
      <c r="H5999" s="5">
        <v>13575.849999999627</v>
      </c>
      <c r="I5999" s="5">
        <v>959.37999999988824</v>
      </c>
      <c r="J5999" s="12"/>
    </row>
    <row r="6000" spans="2:10" ht="16.5" thickTop="1" thickBot="1" x14ac:dyDescent="0.3">
      <c r="B6000" s="31" t="s">
        <v>16</v>
      </c>
      <c r="C6000">
        <v>135</v>
      </c>
      <c r="D6000" s="5">
        <v>0</v>
      </c>
      <c r="E6000" s="5">
        <v>0</v>
      </c>
      <c r="F6000" s="5">
        <v>100000000</v>
      </c>
      <c r="G6000" s="5">
        <v>978800000</v>
      </c>
      <c r="H6000" s="5">
        <v>215635818</v>
      </c>
      <c r="I6000" s="5">
        <v>12317000</v>
      </c>
      <c r="J6000" s="12"/>
    </row>
    <row r="6001" spans="2:10" ht="16.5" thickTop="1" thickBot="1" x14ac:dyDescent="0.3">
      <c r="B6001" s="31" t="s">
        <v>17</v>
      </c>
      <c r="C6001">
        <v>200</v>
      </c>
      <c r="D6001" s="5">
        <v>0</v>
      </c>
      <c r="E6001" s="5">
        <v>0</v>
      </c>
      <c r="F6001" s="5">
        <v>0</v>
      </c>
      <c r="G6001" s="5">
        <v>931253337.35000002</v>
      </c>
      <c r="H6001" s="5">
        <v>173080004.80000001</v>
      </c>
      <c r="I6001" s="5">
        <v>8278625.0700000003</v>
      </c>
      <c r="J6001" s="12"/>
    </row>
    <row r="6002" spans="2:10" ht="16.5" thickTop="1" thickBot="1" x14ac:dyDescent="0.3">
      <c r="B6002" s="31" t="s">
        <v>18</v>
      </c>
      <c r="C6002">
        <v>220</v>
      </c>
      <c r="D6002" s="5">
        <v>0</v>
      </c>
      <c r="E6002" s="5">
        <v>0</v>
      </c>
      <c r="F6002" s="5">
        <v>100000000</v>
      </c>
      <c r="G6002" s="5">
        <v>47546662.649999976</v>
      </c>
      <c r="H6002" s="5">
        <v>42555813.199999988</v>
      </c>
      <c r="I6002" s="5">
        <v>4038374.9299999997</v>
      </c>
      <c r="J6002" s="12"/>
    </row>
    <row r="6003" spans="2:10" ht="16.5" thickTop="1" thickBot="1" x14ac:dyDescent="0.3">
      <c r="B6003" s="31" t="s">
        <v>19</v>
      </c>
      <c r="C6003">
        <v>500</v>
      </c>
      <c r="D6003" s="5">
        <v>0</v>
      </c>
      <c r="E6003" s="5">
        <v>0</v>
      </c>
      <c r="F6003" s="5">
        <v>0</v>
      </c>
      <c r="G6003" s="5">
        <v>932116958</v>
      </c>
      <c r="H6003" s="5">
        <v>172229960</v>
      </c>
      <c r="I6003" s="5">
        <v>8266008.5999999996</v>
      </c>
      <c r="J6003" s="12"/>
    </row>
    <row r="6004" spans="2:10" ht="16.5" thickTop="1" thickBot="1" x14ac:dyDescent="0.3">
      <c r="B6004" s="30" t="s">
        <v>726</v>
      </c>
      <c r="D6004" s="5"/>
      <c r="E6004" s="5"/>
      <c r="F6004" s="5"/>
      <c r="G6004" s="5"/>
      <c r="H6004" s="5"/>
      <c r="I6004" s="5"/>
      <c r="J6004" s="12"/>
    </row>
    <row r="6005" spans="2:10" ht="16.5" thickTop="1" thickBot="1" x14ac:dyDescent="0.3">
      <c r="B6005" s="31" t="s">
        <v>15</v>
      </c>
      <c r="C6005">
        <v>100</v>
      </c>
      <c r="D6005" s="5">
        <v>0</v>
      </c>
      <c r="E6005" s="5">
        <v>0</v>
      </c>
      <c r="F6005" s="5">
        <v>440959.75999999978</v>
      </c>
      <c r="G6005" s="5">
        <v>844642.34000000358</v>
      </c>
      <c r="H6005" s="5">
        <v>9590.5099999997765</v>
      </c>
      <c r="I6005" s="5">
        <v>525.25</v>
      </c>
      <c r="J6005" s="12"/>
    </row>
    <row r="6006" spans="2:10" ht="16.5" thickTop="1" thickBot="1" x14ac:dyDescent="0.3">
      <c r="B6006" s="31" t="s">
        <v>16</v>
      </c>
      <c r="C6006">
        <v>135</v>
      </c>
      <c r="D6006" s="5">
        <v>0</v>
      </c>
      <c r="E6006" s="5">
        <v>0</v>
      </c>
      <c r="F6006" s="5">
        <v>450000000</v>
      </c>
      <c r="G6006" s="5">
        <v>1726972878</v>
      </c>
      <c r="H6006" s="5">
        <v>270915141</v>
      </c>
      <c r="I6006" s="5">
        <v>1543000</v>
      </c>
      <c r="J6006" s="12"/>
    </row>
    <row r="6007" spans="2:10" ht="16.5" thickTop="1" thickBot="1" x14ac:dyDescent="0.3">
      <c r="B6007" s="31" t="s">
        <v>17</v>
      </c>
      <c r="C6007">
        <v>200</v>
      </c>
      <c r="D6007" s="5">
        <v>0</v>
      </c>
      <c r="E6007" s="5">
        <v>0</v>
      </c>
      <c r="F6007" s="5">
        <v>268258929.24000001</v>
      </c>
      <c r="G6007" s="5">
        <v>1562754877.4200001</v>
      </c>
      <c r="H6007" s="5">
        <v>161054570.83000001</v>
      </c>
      <c r="I6007" s="5">
        <v>1177952.26</v>
      </c>
      <c r="J6007" s="12"/>
    </row>
    <row r="6008" spans="2:10" ht="16.5" thickTop="1" thickBot="1" x14ac:dyDescent="0.3">
      <c r="B6008" s="31" t="s">
        <v>18</v>
      </c>
      <c r="C6008">
        <v>220</v>
      </c>
      <c r="D6008" s="5">
        <v>0</v>
      </c>
      <c r="E6008" s="5">
        <v>0</v>
      </c>
      <c r="F6008" s="5">
        <v>181741070.75999999</v>
      </c>
      <c r="G6008" s="5">
        <v>164218000.57999992</v>
      </c>
      <c r="H6008" s="5">
        <v>109860570.16999999</v>
      </c>
      <c r="I6008" s="5">
        <v>365047.74</v>
      </c>
      <c r="J6008" s="12"/>
    </row>
    <row r="6009" spans="2:10" ht="16.5" thickTop="1" thickBot="1" x14ac:dyDescent="0.3">
      <c r="B6009" s="31" t="s">
        <v>19</v>
      </c>
      <c r="C6009">
        <v>500</v>
      </c>
      <c r="D6009" s="5">
        <v>0</v>
      </c>
      <c r="E6009" s="5">
        <v>0</v>
      </c>
      <c r="F6009" s="5">
        <v>268699889</v>
      </c>
      <c r="G6009" s="5">
        <v>1563158560</v>
      </c>
      <c r="H6009" s="5">
        <v>160219519</v>
      </c>
      <c r="I6009" s="5">
        <v>1168887</v>
      </c>
      <c r="J6009" s="12"/>
    </row>
    <row r="6010" spans="2:10" ht="16.5" thickTop="1" thickBot="1" x14ac:dyDescent="0.3">
      <c r="B6010" s="30" t="s">
        <v>727</v>
      </c>
      <c r="D6010" s="5"/>
      <c r="E6010" s="5"/>
      <c r="F6010" s="5"/>
      <c r="G6010" s="5"/>
      <c r="H6010" s="5"/>
      <c r="I6010" s="5"/>
      <c r="J6010" s="12"/>
    </row>
    <row r="6011" spans="2:10" ht="16.5" thickTop="1" thickBot="1" x14ac:dyDescent="0.3">
      <c r="B6011" s="31" t="s">
        <v>16</v>
      </c>
      <c r="C6011">
        <v>135</v>
      </c>
      <c r="D6011" s="5">
        <v>0</v>
      </c>
      <c r="E6011" s="5">
        <v>0</v>
      </c>
      <c r="F6011" s="5">
        <v>165000000</v>
      </c>
      <c r="G6011" s="5">
        <v>53900000</v>
      </c>
      <c r="H6011" s="5">
        <v>9708975</v>
      </c>
      <c r="I6011" s="5">
        <v>0</v>
      </c>
      <c r="J6011" s="12"/>
    </row>
    <row r="6012" spans="2:10" ht="16.5" thickTop="1" thickBot="1" x14ac:dyDescent="0.3">
      <c r="B6012" s="31" t="s">
        <v>17</v>
      </c>
      <c r="C6012">
        <v>200</v>
      </c>
      <c r="D6012" s="5">
        <v>0</v>
      </c>
      <c r="E6012" s="5">
        <v>0</v>
      </c>
      <c r="F6012" s="5">
        <v>104828246</v>
      </c>
      <c r="G6012" s="5">
        <v>49197742</v>
      </c>
      <c r="H6012" s="5">
        <v>4553704</v>
      </c>
      <c r="I6012" s="5">
        <v>0</v>
      </c>
      <c r="J6012" s="12"/>
    </row>
    <row r="6013" spans="2:10" ht="16.5" thickTop="1" thickBot="1" x14ac:dyDescent="0.3">
      <c r="B6013" s="31" t="s">
        <v>18</v>
      </c>
      <c r="C6013">
        <v>220</v>
      </c>
      <c r="D6013" s="5">
        <v>0</v>
      </c>
      <c r="E6013" s="5">
        <v>0</v>
      </c>
      <c r="F6013" s="5">
        <v>60171754</v>
      </c>
      <c r="G6013" s="5">
        <v>4702258</v>
      </c>
      <c r="H6013" s="5">
        <v>5155271</v>
      </c>
      <c r="I6013" s="5">
        <v>0</v>
      </c>
      <c r="J6013" s="12"/>
    </row>
    <row r="6014" spans="2:10" ht="16.5" thickTop="1" thickBot="1" x14ac:dyDescent="0.3">
      <c r="B6014" s="31" t="s">
        <v>19</v>
      </c>
      <c r="C6014">
        <v>500</v>
      </c>
      <c r="D6014" s="5">
        <v>0</v>
      </c>
      <c r="E6014" s="5">
        <v>0</v>
      </c>
      <c r="F6014" s="5">
        <v>104828246</v>
      </c>
      <c r="G6014" s="5">
        <v>49197742</v>
      </c>
      <c r="H6014" s="5">
        <v>4553704</v>
      </c>
      <c r="I6014" s="5">
        <v>0</v>
      </c>
      <c r="J6014" s="12"/>
    </row>
    <row r="6015" spans="2:10" ht="16.5" thickTop="1" thickBot="1" x14ac:dyDescent="0.3">
      <c r="B6015" s="30" t="s">
        <v>728</v>
      </c>
      <c r="D6015" s="5"/>
      <c r="E6015" s="5"/>
      <c r="F6015" s="5"/>
      <c r="G6015" s="5"/>
      <c r="H6015" s="5"/>
      <c r="I6015" s="5"/>
      <c r="J6015" s="12"/>
    </row>
    <row r="6016" spans="2:10" ht="16.5" thickTop="1" thickBot="1" x14ac:dyDescent="0.3">
      <c r="B6016" s="31" t="s">
        <v>15</v>
      </c>
      <c r="C6016">
        <v>100</v>
      </c>
      <c r="D6016" s="5">
        <v>2647166.7199999997</v>
      </c>
      <c r="E6016" s="5">
        <v>2904588.9400000004</v>
      </c>
      <c r="F6016" s="5">
        <v>3088878.18</v>
      </c>
      <c r="G6016" s="5">
        <v>9177930.5899999999</v>
      </c>
      <c r="H6016" s="5">
        <v>7884725.7300000004</v>
      </c>
      <c r="I6016" s="5">
        <v>10274655.279999999</v>
      </c>
      <c r="J6016" s="12"/>
    </row>
    <row r="6017" spans="2:10" ht="16.5" thickTop="1" thickBot="1" x14ac:dyDescent="0.3">
      <c r="B6017" s="31" t="s">
        <v>16</v>
      </c>
      <c r="C6017">
        <v>135</v>
      </c>
      <c r="D6017" s="5">
        <v>80296675</v>
      </c>
      <c r="E6017" s="5">
        <v>81665735</v>
      </c>
      <c r="F6017" s="5">
        <v>94870522</v>
      </c>
      <c r="G6017" s="5">
        <v>123254141</v>
      </c>
      <c r="H6017" s="5">
        <v>143202583</v>
      </c>
      <c r="I6017" s="5">
        <v>115896405</v>
      </c>
      <c r="J6017" s="12"/>
    </row>
    <row r="6018" spans="2:10" ht="16.5" thickTop="1" thickBot="1" x14ac:dyDescent="0.3">
      <c r="B6018" s="31" t="s">
        <v>17</v>
      </c>
      <c r="C6018">
        <v>200</v>
      </c>
      <c r="D6018" s="5">
        <v>71632645.569999993</v>
      </c>
      <c r="E6018" s="5">
        <v>69208993.800000027</v>
      </c>
      <c r="F6018" s="5">
        <v>76741946.089999989</v>
      </c>
      <c r="G6018" s="5">
        <v>111316834.44999993</v>
      </c>
      <c r="H6018" s="5">
        <v>117827582.4100001</v>
      </c>
      <c r="I6018" s="5">
        <v>77261761.190000013</v>
      </c>
      <c r="J6018" s="12"/>
    </row>
    <row r="6019" spans="2:10" ht="16.5" thickTop="1" thickBot="1" x14ac:dyDescent="0.3">
      <c r="B6019" s="31" t="s">
        <v>18</v>
      </c>
      <c r="C6019">
        <v>220</v>
      </c>
      <c r="D6019" s="5">
        <v>8664029.4300000072</v>
      </c>
      <c r="E6019" s="5">
        <v>12456741.199999973</v>
      </c>
      <c r="F6019" s="5">
        <v>18128575.910000011</v>
      </c>
      <c r="G6019" s="5">
        <v>11937306.550000072</v>
      </c>
      <c r="H6019" s="5">
        <v>25375000.589999899</v>
      </c>
      <c r="I6019" s="5">
        <v>38634643.809999987</v>
      </c>
      <c r="J6019" s="12"/>
    </row>
    <row r="6020" spans="2:10" ht="16.5" thickTop="1" thickBot="1" x14ac:dyDescent="0.3">
      <c r="B6020" s="31" t="s">
        <v>19</v>
      </c>
      <c r="C6020">
        <v>500</v>
      </c>
      <c r="D6020" s="5">
        <v>69125433.820000008</v>
      </c>
      <c r="E6020" s="5">
        <v>68172138.88000001</v>
      </c>
      <c r="F6020" s="5">
        <v>65115961.829999983</v>
      </c>
      <c r="G6020" s="5">
        <v>134153630.81999996</v>
      </c>
      <c r="H6020" s="5">
        <v>103943048.12000002</v>
      </c>
      <c r="I6020" s="5">
        <v>85589389.510000005</v>
      </c>
      <c r="J6020" s="12"/>
    </row>
    <row r="6021" spans="2:10" ht="16.5" thickTop="1" thickBot="1" x14ac:dyDescent="0.3">
      <c r="B6021" s="30" t="s">
        <v>729</v>
      </c>
      <c r="D6021" s="5"/>
      <c r="E6021" s="5"/>
      <c r="F6021" s="5"/>
      <c r="G6021" s="5"/>
      <c r="H6021" s="5"/>
      <c r="I6021" s="5"/>
      <c r="J6021" s="12"/>
    </row>
    <row r="6022" spans="2:10" ht="16.5" thickTop="1" thickBot="1" x14ac:dyDescent="0.3">
      <c r="B6022" s="31" t="s">
        <v>19</v>
      </c>
      <c r="C6022">
        <v>500</v>
      </c>
      <c r="D6022" s="5">
        <v>0</v>
      </c>
      <c r="E6022" s="5">
        <v>0</v>
      </c>
      <c r="F6022" s="5">
        <v>0</v>
      </c>
      <c r="G6022" s="5">
        <v>112263710</v>
      </c>
      <c r="H6022" s="5">
        <v>20993650</v>
      </c>
      <c r="I6022" s="5">
        <v>0</v>
      </c>
      <c r="J6022" s="12"/>
    </row>
    <row r="6023" spans="2:10" ht="16.5" thickTop="1" thickBot="1" x14ac:dyDescent="0.3">
      <c r="B6023" s="30" t="s">
        <v>730</v>
      </c>
      <c r="D6023" s="5"/>
      <c r="E6023" s="5"/>
      <c r="F6023" s="5"/>
      <c r="G6023" s="5"/>
      <c r="H6023" s="5"/>
      <c r="I6023" s="5"/>
      <c r="J6023" s="12"/>
    </row>
    <row r="6024" spans="2:10" ht="16.5" thickTop="1" thickBot="1" x14ac:dyDescent="0.3">
      <c r="B6024" s="31" t="s">
        <v>15</v>
      </c>
      <c r="C6024">
        <v>100</v>
      </c>
      <c r="D6024" s="5">
        <v>0</v>
      </c>
      <c r="E6024" s="5">
        <v>0</v>
      </c>
      <c r="F6024" s="5">
        <v>0</v>
      </c>
      <c r="G6024" s="5">
        <v>13200</v>
      </c>
      <c r="H6024" s="5">
        <v>6000</v>
      </c>
      <c r="I6024" s="5">
        <v>0</v>
      </c>
      <c r="J6024" s="12"/>
    </row>
    <row r="6025" spans="2:10" ht="16.5" thickTop="1" thickBot="1" x14ac:dyDescent="0.3">
      <c r="B6025" s="31" t="s">
        <v>16</v>
      </c>
      <c r="C6025">
        <v>135</v>
      </c>
      <c r="D6025" s="5">
        <v>0</v>
      </c>
      <c r="E6025" s="5">
        <v>0</v>
      </c>
      <c r="F6025" s="5">
        <v>0</v>
      </c>
      <c r="G6025" s="5">
        <v>720935778.00000012</v>
      </c>
      <c r="H6025" s="5">
        <v>0</v>
      </c>
      <c r="I6025" s="5">
        <v>0</v>
      </c>
      <c r="J6025" s="12"/>
    </row>
    <row r="6026" spans="2:10" ht="16.5" thickTop="1" thickBot="1" x14ac:dyDescent="0.3">
      <c r="B6026" s="31" t="s">
        <v>17</v>
      </c>
      <c r="C6026">
        <v>200</v>
      </c>
      <c r="D6026" s="5">
        <v>0</v>
      </c>
      <c r="E6026" s="5">
        <v>0</v>
      </c>
      <c r="F6026" s="5">
        <v>0</v>
      </c>
      <c r="G6026" s="5">
        <v>572388600</v>
      </c>
      <c r="H6026" s="5">
        <v>0</v>
      </c>
      <c r="I6026" s="5">
        <v>0</v>
      </c>
      <c r="J6026" s="12"/>
    </row>
    <row r="6027" spans="2:10" ht="16.5" thickTop="1" thickBot="1" x14ac:dyDescent="0.3">
      <c r="B6027" s="31" t="s">
        <v>18</v>
      </c>
      <c r="C6027">
        <v>220</v>
      </c>
      <c r="D6027" s="5">
        <v>0</v>
      </c>
      <c r="E6027" s="5">
        <v>0</v>
      </c>
      <c r="F6027" s="5">
        <v>0</v>
      </c>
      <c r="G6027" s="5">
        <v>148547178.00000012</v>
      </c>
      <c r="H6027" s="5">
        <v>0</v>
      </c>
      <c r="I6027" s="5">
        <v>0</v>
      </c>
      <c r="J6027" s="12"/>
    </row>
    <row r="6028" spans="2:10" ht="16.5" thickTop="1" thickBot="1" x14ac:dyDescent="0.3">
      <c r="B6028" s="31" t="s">
        <v>19</v>
      </c>
      <c r="C6028">
        <v>500</v>
      </c>
      <c r="D6028" s="5">
        <v>0</v>
      </c>
      <c r="E6028" s="5">
        <v>0</v>
      </c>
      <c r="F6028" s="5">
        <v>0</v>
      </c>
      <c r="G6028" s="5">
        <v>572401800</v>
      </c>
      <c r="H6028" s="5">
        <v>7200</v>
      </c>
      <c r="I6028" s="5">
        <v>6000</v>
      </c>
      <c r="J6028" s="12"/>
    </row>
    <row r="6029" spans="2:10" ht="16.5" thickTop="1" thickBot="1" x14ac:dyDescent="0.3">
      <c r="B6029" s="30" t="s">
        <v>731</v>
      </c>
      <c r="D6029" s="5"/>
      <c r="E6029" s="5"/>
      <c r="F6029" s="5"/>
      <c r="G6029" s="5"/>
      <c r="H6029" s="5"/>
      <c r="I6029" s="5"/>
      <c r="J6029" s="12"/>
    </row>
    <row r="6030" spans="2:10" ht="16.5" thickTop="1" thickBot="1" x14ac:dyDescent="0.3">
      <c r="B6030" s="31" t="s">
        <v>16</v>
      </c>
      <c r="C6030">
        <v>135</v>
      </c>
      <c r="D6030" s="5">
        <v>0</v>
      </c>
      <c r="E6030" s="5">
        <v>0</v>
      </c>
      <c r="F6030" s="5">
        <v>0</v>
      </c>
      <c r="G6030" s="5">
        <v>25000000</v>
      </c>
      <c r="H6030" s="5">
        <v>25000000</v>
      </c>
      <c r="I6030" s="5">
        <v>359000</v>
      </c>
      <c r="J6030" s="12"/>
    </row>
    <row r="6031" spans="2:10" ht="16.5" thickTop="1" thickBot="1" x14ac:dyDescent="0.3">
      <c r="B6031" s="31" t="s">
        <v>17</v>
      </c>
      <c r="C6031">
        <v>200</v>
      </c>
      <c r="D6031" s="5">
        <v>0</v>
      </c>
      <c r="E6031" s="5">
        <v>0</v>
      </c>
      <c r="F6031" s="5">
        <v>0</v>
      </c>
      <c r="G6031" s="5">
        <v>0</v>
      </c>
      <c r="H6031" s="5">
        <v>2166592</v>
      </c>
      <c r="I6031" s="5">
        <v>108193</v>
      </c>
      <c r="J6031" s="12"/>
    </row>
    <row r="6032" spans="2:10" ht="16.5" thickTop="1" thickBot="1" x14ac:dyDescent="0.3">
      <c r="B6032" s="31" t="s">
        <v>18</v>
      </c>
      <c r="C6032">
        <v>220</v>
      </c>
      <c r="D6032" s="5">
        <v>0</v>
      </c>
      <c r="E6032" s="5">
        <v>0</v>
      </c>
      <c r="F6032" s="5">
        <v>0</v>
      </c>
      <c r="G6032" s="5">
        <v>25000000</v>
      </c>
      <c r="H6032" s="5">
        <v>22833408</v>
      </c>
      <c r="I6032" s="5">
        <v>250807</v>
      </c>
      <c r="J6032" s="12"/>
    </row>
    <row r="6033" spans="2:10" ht="16.5" thickTop="1" thickBot="1" x14ac:dyDescent="0.3">
      <c r="B6033" s="31" t="s">
        <v>19</v>
      </c>
      <c r="C6033">
        <v>500</v>
      </c>
      <c r="D6033" s="5">
        <v>0</v>
      </c>
      <c r="E6033" s="5">
        <v>0</v>
      </c>
      <c r="F6033" s="5">
        <v>0</v>
      </c>
      <c r="G6033" s="5">
        <v>0</v>
      </c>
      <c r="H6033" s="5">
        <v>2166592</v>
      </c>
      <c r="I6033" s="5">
        <v>108193</v>
      </c>
      <c r="J6033" s="12"/>
    </row>
    <row r="6034" spans="2:10" ht="16.5" thickTop="1" thickBot="1" x14ac:dyDescent="0.3">
      <c r="B6034" s="30" t="s">
        <v>732</v>
      </c>
      <c r="D6034" s="5"/>
      <c r="E6034" s="5"/>
      <c r="F6034" s="5"/>
      <c r="G6034" s="5"/>
      <c r="H6034" s="5"/>
      <c r="I6034" s="5"/>
      <c r="J6034" s="12"/>
    </row>
    <row r="6035" spans="2:10" ht="16.5" thickTop="1" thickBot="1" x14ac:dyDescent="0.3">
      <c r="B6035" s="31" t="s">
        <v>15</v>
      </c>
      <c r="C6035">
        <v>100</v>
      </c>
      <c r="D6035" s="5">
        <v>0</v>
      </c>
      <c r="E6035" s="5">
        <v>0</v>
      </c>
      <c r="F6035" s="5">
        <v>0</v>
      </c>
      <c r="G6035" s="5">
        <v>1906635.48</v>
      </c>
      <c r="H6035" s="5">
        <v>58.52</v>
      </c>
      <c r="I6035" s="5">
        <v>59.2</v>
      </c>
      <c r="J6035" s="12"/>
    </row>
    <row r="6036" spans="2:10" ht="16.5" thickTop="1" thickBot="1" x14ac:dyDescent="0.3">
      <c r="B6036" s="31" t="s">
        <v>16</v>
      </c>
      <c r="C6036">
        <v>135</v>
      </c>
      <c r="D6036" s="5">
        <v>0</v>
      </c>
      <c r="E6036" s="5">
        <v>0</v>
      </c>
      <c r="F6036" s="5">
        <v>0</v>
      </c>
      <c r="G6036" s="5">
        <v>40000000</v>
      </c>
      <c r="H6036" s="5">
        <v>58863067</v>
      </c>
      <c r="I6036" s="5">
        <v>23622000</v>
      </c>
      <c r="J6036" s="12"/>
    </row>
    <row r="6037" spans="2:10" ht="16.5" thickTop="1" thickBot="1" x14ac:dyDescent="0.3">
      <c r="B6037" s="31" t="s">
        <v>17</v>
      </c>
      <c r="C6037">
        <v>200</v>
      </c>
      <c r="D6037" s="5">
        <v>0</v>
      </c>
      <c r="E6037" s="5">
        <v>0</v>
      </c>
      <c r="F6037" s="5">
        <v>0</v>
      </c>
      <c r="G6037" s="5">
        <v>33578914.890000001</v>
      </c>
      <c r="H6037" s="5">
        <v>45320126.820000038</v>
      </c>
      <c r="I6037" s="5">
        <v>21839908.580000002</v>
      </c>
      <c r="J6037" s="12"/>
    </row>
    <row r="6038" spans="2:10" ht="16.5" thickTop="1" thickBot="1" x14ac:dyDescent="0.3">
      <c r="B6038" s="31" t="s">
        <v>18</v>
      </c>
      <c r="C6038">
        <v>220</v>
      </c>
      <c r="D6038" s="5">
        <v>0</v>
      </c>
      <c r="E6038" s="5">
        <v>0</v>
      </c>
      <c r="F6038" s="5">
        <v>0</v>
      </c>
      <c r="G6038" s="5">
        <v>6421085.1099999994</v>
      </c>
      <c r="H6038" s="5">
        <v>13542940.179999962</v>
      </c>
      <c r="I6038" s="5">
        <v>1782091.4199999981</v>
      </c>
      <c r="J6038" s="12"/>
    </row>
    <row r="6039" spans="2:10" ht="16.5" thickTop="1" thickBot="1" x14ac:dyDescent="0.3">
      <c r="B6039" s="31" t="s">
        <v>19</v>
      </c>
      <c r="C6039">
        <v>500</v>
      </c>
      <c r="D6039" s="5">
        <v>0</v>
      </c>
      <c r="E6039" s="5">
        <v>0</v>
      </c>
      <c r="F6039" s="5">
        <v>0</v>
      </c>
      <c r="G6039" s="5">
        <v>13861913.51</v>
      </c>
      <c r="H6039" s="5">
        <v>44052056.600000001</v>
      </c>
      <c r="I6039" s="5">
        <v>14675324.359999999</v>
      </c>
      <c r="J6039" s="12"/>
    </row>
    <row r="6040" spans="2:10" ht="16.5" thickTop="1" thickBot="1" x14ac:dyDescent="0.3">
      <c r="B6040" s="30" t="s">
        <v>733</v>
      </c>
      <c r="D6040" s="5"/>
      <c r="E6040" s="5"/>
      <c r="F6040" s="5"/>
      <c r="G6040" s="5"/>
      <c r="H6040" s="5"/>
      <c r="I6040" s="5"/>
      <c r="J6040" s="12"/>
    </row>
    <row r="6041" spans="2:10" ht="16.5" thickTop="1" thickBot="1" x14ac:dyDescent="0.3">
      <c r="B6041" s="31" t="s">
        <v>15</v>
      </c>
      <c r="C6041">
        <v>100</v>
      </c>
      <c r="D6041" s="5">
        <v>516461.10000000056</v>
      </c>
      <c r="E6041" s="5">
        <v>248515.87999999989</v>
      </c>
      <c r="F6041" s="5">
        <v>3153697.4099999964</v>
      </c>
      <c r="G6041" s="5">
        <v>2263028.4300000072</v>
      </c>
      <c r="H6041" s="5">
        <v>717849.0700000003</v>
      </c>
      <c r="I6041" s="5">
        <v>782834.83999999985</v>
      </c>
      <c r="J6041" s="12"/>
    </row>
    <row r="6042" spans="2:10" ht="16.5" thickTop="1" thickBot="1" x14ac:dyDescent="0.3">
      <c r="B6042" s="31" t="s">
        <v>16</v>
      </c>
      <c r="C6042">
        <v>135</v>
      </c>
      <c r="D6042" s="5">
        <v>469818941</v>
      </c>
      <c r="E6042" s="5">
        <v>429794584</v>
      </c>
      <c r="F6042" s="5">
        <v>1406794584</v>
      </c>
      <c r="G6042" s="5">
        <v>1904794584</v>
      </c>
      <c r="H6042" s="5">
        <v>429794584</v>
      </c>
      <c r="I6042" s="5">
        <v>550904598</v>
      </c>
      <c r="J6042" s="12"/>
    </row>
    <row r="6043" spans="2:10" ht="16.5" thickTop="1" thickBot="1" x14ac:dyDescent="0.3">
      <c r="B6043" s="31" t="s">
        <v>17</v>
      </c>
      <c r="C6043">
        <v>200</v>
      </c>
      <c r="D6043" s="5">
        <v>315758719.73000002</v>
      </c>
      <c r="E6043" s="5">
        <v>274638533.16000003</v>
      </c>
      <c r="F6043" s="5">
        <v>1164315398.8399999</v>
      </c>
      <c r="G6043" s="5">
        <v>1261510616.3599999</v>
      </c>
      <c r="H6043" s="5">
        <v>180562636.44999999</v>
      </c>
      <c r="I6043" s="5">
        <v>204325431.68000001</v>
      </c>
      <c r="J6043" s="12"/>
    </row>
    <row r="6044" spans="2:10" ht="16.5" thickTop="1" thickBot="1" x14ac:dyDescent="0.3">
      <c r="B6044" s="31" t="s">
        <v>18</v>
      </c>
      <c r="C6044">
        <v>220</v>
      </c>
      <c r="D6044" s="5">
        <v>154060221.26999998</v>
      </c>
      <c r="E6044" s="5">
        <v>155156050.83999997</v>
      </c>
      <c r="F6044" s="5">
        <v>242479185.16000009</v>
      </c>
      <c r="G6044" s="5">
        <v>643283967.6400001</v>
      </c>
      <c r="H6044" s="5">
        <v>249231947.55000001</v>
      </c>
      <c r="I6044" s="5">
        <v>346579166.31999999</v>
      </c>
      <c r="J6044" s="12"/>
    </row>
    <row r="6045" spans="2:10" ht="16.5" thickTop="1" thickBot="1" x14ac:dyDescent="0.3">
      <c r="B6045" s="31" t="s">
        <v>19</v>
      </c>
      <c r="C6045">
        <v>500</v>
      </c>
      <c r="D6045" s="5">
        <v>791211224.92999995</v>
      </c>
      <c r="E6045" s="5">
        <v>698260536.41999996</v>
      </c>
      <c r="F6045" s="5">
        <v>1583553473.6399999</v>
      </c>
      <c r="G6045" s="5">
        <v>1703364592.0599997</v>
      </c>
      <c r="H6045" s="5">
        <v>1673621647.9399998</v>
      </c>
      <c r="I6045" s="5">
        <v>530506854.73000002</v>
      </c>
      <c r="J6045" s="12"/>
    </row>
    <row r="6046" spans="2:10" ht="16.5" thickTop="1" thickBot="1" x14ac:dyDescent="0.3">
      <c r="B6046" s="30" t="s">
        <v>734</v>
      </c>
      <c r="D6046" s="5"/>
      <c r="E6046" s="5"/>
      <c r="F6046" s="5"/>
      <c r="G6046" s="5"/>
      <c r="H6046" s="5"/>
      <c r="I6046" s="5"/>
      <c r="J6046" s="12"/>
    </row>
    <row r="6047" spans="2:10" ht="16.5" thickTop="1" thickBot="1" x14ac:dyDescent="0.3">
      <c r="B6047" s="31" t="s">
        <v>15</v>
      </c>
      <c r="C6047">
        <v>100</v>
      </c>
      <c r="D6047" s="5">
        <v>164421.18000000063</v>
      </c>
      <c r="E6047" s="5">
        <v>170134.75999999978</v>
      </c>
      <c r="F6047" s="5">
        <v>397256.12999999523</v>
      </c>
      <c r="G6047" s="5">
        <v>1574935.1599999964</v>
      </c>
      <c r="H6047" s="5">
        <v>412195.36999998987</v>
      </c>
      <c r="I6047" s="5">
        <v>413992.83000000194</v>
      </c>
      <c r="J6047" s="12"/>
    </row>
    <row r="6048" spans="2:10" ht="16.5" thickTop="1" thickBot="1" x14ac:dyDescent="0.3">
      <c r="B6048" s="31" t="s">
        <v>16</v>
      </c>
      <c r="C6048">
        <v>135</v>
      </c>
      <c r="D6048" s="5">
        <v>27600000</v>
      </c>
      <c r="E6048" s="5">
        <v>27590000</v>
      </c>
      <c r="F6048" s="5">
        <v>27590000</v>
      </c>
      <c r="G6048" s="5">
        <v>60715000</v>
      </c>
      <c r="H6048" s="5">
        <v>27590000</v>
      </c>
      <c r="I6048" s="5">
        <v>27590000</v>
      </c>
      <c r="J6048" s="12"/>
    </row>
    <row r="6049" spans="2:10" ht="16.5" thickTop="1" thickBot="1" x14ac:dyDescent="0.3">
      <c r="B6049" s="31" t="s">
        <v>17</v>
      </c>
      <c r="C6049">
        <v>200</v>
      </c>
      <c r="D6049" s="5">
        <v>9901687.8599999994</v>
      </c>
      <c r="E6049" s="5">
        <v>6452036.7400000002</v>
      </c>
      <c r="F6049" s="5">
        <v>8597514.0600000005</v>
      </c>
      <c r="G6049" s="5">
        <v>50185222.200000003</v>
      </c>
      <c r="H6049" s="5">
        <v>4049410.92</v>
      </c>
      <c r="I6049" s="5">
        <v>3804967.54</v>
      </c>
      <c r="J6049" s="12"/>
    </row>
    <row r="6050" spans="2:10" ht="16.5" thickTop="1" thickBot="1" x14ac:dyDescent="0.3">
      <c r="B6050" s="31" t="s">
        <v>18</v>
      </c>
      <c r="C6050">
        <v>220</v>
      </c>
      <c r="D6050" s="5">
        <v>17698312.140000001</v>
      </c>
      <c r="E6050" s="5">
        <v>21137963.259999998</v>
      </c>
      <c r="F6050" s="5">
        <v>18992485.939999998</v>
      </c>
      <c r="G6050" s="5">
        <v>10529777.799999997</v>
      </c>
      <c r="H6050" s="5">
        <v>23540589.079999998</v>
      </c>
      <c r="I6050" s="5">
        <v>23785032.460000001</v>
      </c>
      <c r="J6050" s="12"/>
    </row>
    <row r="6051" spans="2:10" ht="16.5" thickTop="1" thickBot="1" x14ac:dyDescent="0.3">
      <c r="B6051" s="31" t="s">
        <v>19</v>
      </c>
      <c r="C6051">
        <v>500</v>
      </c>
      <c r="D6051" s="5">
        <v>9796641.5600000005</v>
      </c>
      <c r="E6051" s="5">
        <v>6457750.3200000003</v>
      </c>
      <c r="F6051" s="5">
        <v>8824635.4299999997</v>
      </c>
      <c r="G6051" s="5">
        <v>51362901.229999997</v>
      </c>
      <c r="H6051" s="5">
        <v>2886671.13</v>
      </c>
      <c r="I6051" s="5">
        <v>3806765</v>
      </c>
      <c r="J6051" s="12"/>
    </row>
    <row r="6052" spans="2:10" ht="16.5" thickTop="1" thickBot="1" x14ac:dyDescent="0.3">
      <c r="B6052" s="30" t="s">
        <v>735</v>
      </c>
      <c r="D6052" s="5"/>
      <c r="E6052" s="5"/>
      <c r="F6052" s="5"/>
      <c r="G6052" s="5"/>
      <c r="H6052" s="5"/>
      <c r="I6052" s="5"/>
      <c r="J6052" s="12"/>
    </row>
    <row r="6053" spans="2:10" ht="16.5" thickTop="1" thickBot="1" x14ac:dyDescent="0.3">
      <c r="B6053" s="31" t="s">
        <v>15</v>
      </c>
      <c r="C6053">
        <v>100</v>
      </c>
      <c r="D6053" s="5">
        <v>69370.829999999987</v>
      </c>
      <c r="E6053" s="5">
        <v>56763.89</v>
      </c>
      <c r="F6053" s="5">
        <v>37392.29</v>
      </c>
      <c r="G6053" s="5">
        <v>1837.2199999999721</v>
      </c>
      <c r="H6053" s="5">
        <v>19384.04</v>
      </c>
      <c r="I6053" s="5">
        <v>39744.47</v>
      </c>
      <c r="J6053" s="12"/>
    </row>
    <row r="6054" spans="2:10" ht="16.5" thickTop="1" thickBot="1" x14ac:dyDescent="0.3">
      <c r="B6054" s="31" t="s">
        <v>16</v>
      </c>
      <c r="C6054">
        <v>135</v>
      </c>
      <c r="D6054" s="5">
        <v>27500000</v>
      </c>
      <c r="E6054" s="5">
        <v>15000000</v>
      </c>
      <c r="F6054" s="5">
        <v>10000000</v>
      </c>
      <c r="G6054" s="5">
        <v>10000000</v>
      </c>
      <c r="H6054" s="5">
        <v>10000000</v>
      </c>
      <c r="I6054" s="5">
        <v>10000000</v>
      </c>
      <c r="J6054" s="12"/>
    </row>
    <row r="6055" spans="2:10" ht="16.5" thickTop="1" thickBot="1" x14ac:dyDescent="0.3">
      <c r="B6055" s="31" t="s">
        <v>17</v>
      </c>
      <c r="C6055">
        <v>200</v>
      </c>
      <c r="D6055" s="5">
        <v>1170104.6399999999</v>
      </c>
      <c r="E6055" s="5">
        <v>1366390.76</v>
      </c>
      <c r="F6055" s="5">
        <v>2638758.81</v>
      </c>
      <c r="G6055" s="5">
        <v>1096996.3500000001</v>
      </c>
      <c r="H6055" s="5">
        <v>719176.86</v>
      </c>
      <c r="I6055" s="5">
        <v>191854.97</v>
      </c>
      <c r="J6055" s="12"/>
    </row>
    <row r="6056" spans="2:10" ht="16.5" thickTop="1" thickBot="1" x14ac:dyDescent="0.3">
      <c r="B6056" s="31" t="s">
        <v>18</v>
      </c>
      <c r="C6056">
        <v>220</v>
      </c>
      <c r="D6056" s="5">
        <v>26329895.359999999</v>
      </c>
      <c r="E6056" s="5">
        <v>13633609.24</v>
      </c>
      <c r="F6056" s="5">
        <v>7361241.1899999995</v>
      </c>
      <c r="G6056" s="5">
        <v>8903003.6500000004</v>
      </c>
      <c r="H6056" s="5">
        <v>9280823.1400000006</v>
      </c>
      <c r="I6056" s="5">
        <v>9808145.0299999993</v>
      </c>
      <c r="J6056" s="12"/>
    </row>
    <row r="6057" spans="2:10" ht="16.5" thickTop="1" thickBot="1" x14ac:dyDescent="0.3">
      <c r="B6057" s="31" t="s">
        <v>19</v>
      </c>
      <c r="C6057">
        <v>500</v>
      </c>
      <c r="D6057" s="5">
        <v>1211984.3999999999</v>
      </c>
      <c r="E6057" s="5">
        <v>1353783.82</v>
      </c>
      <c r="F6057" s="5">
        <v>2619387.21</v>
      </c>
      <c r="G6057" s="5">
        <v>1051537.28</v>
      </c>
      <c r="H6057" s="5">
        <v>746627.67999999993</v>
      </c>
      <c r="I6057" s="5">
        <v>212215.4</v>
      </c>
      <c r="J6057" s="12"/>
    </row>
    <row r="6058" spans="2:10" ht="16.5" thickTop="1" thickBot="1" x14ac:dyDescent="0.3">
      <c r="B6058" s="30" t="s">
        <v>736</v>
      </c>
      <c r="D6058" s="5"/>
      <c r="E6058" s="5"/>
      <c r="F6058" s="5"/>
      <c r="G6058" s="5"/>
      <c r="H6058" s="5"/>
      <c r="I6058" s="5"/>
      <c r="J6058" s="12"/>
    </row>
    <row r="6059" spans="2:10" ht="16.5" thickTop="1" thickBot="1" x14ac:dyDescent="0.3">
      <c r="B6059" s="31" t="s">
        <v>15</v>
      </c>
      <c r="C6059">
        <v>100</v>
      </c>
      <c r="D6059" s="5">
        <v>36644.570000000007</v>
      </c>
      <c r="E6059" s="5">
        <v>21798.54</v>
      </c>
      <c r="F6059" s="5">
        <v>464412.1</v>
      </c>
      <c r="G6059" s="5">
        <v>171795.59999999998</v>
      </c>
      <c r="H6059" s="5">
        <v>299831.85000000003</v>
      </c>
      <c r="I6059" s="5">
        <v>299831.84999999998</v>
      </c>
      <c r="J6059" s="12"/>
    </row>
    <row r="6060" spans="2:10" ht="16.5" thickTop="1" thickBot="1" x14ac:dyDescent="0.3">
      <c r="B6060" s="31" t="s">
        <v>16</v>
      </c>
      <c r="C6060">
        <v>135</v>
      </c>
      <c r="D6060" s="5">
        <v>10000</v>
      </c>
      <c r="E6060" s="5">
        <v>10000</v>
      </c>
      <c r="F6060" s="5">
        <v>10000</v>
      </c>
      <c r="G6060" s="5">
        <v>10000</v>
      </c>
      <c r="H6060" s="5">
        <v>10000</v>
      </c>
      <c r="I6060" s="5">
        <v>10000</v>
      </c>
      <c r="J6060" s="12"/>
    </row>
    <row r="6061" spans="2:10" ht="16.5" thickTop="1" thickBot="1" x14ac:dyDescent="0.3">
      <c r="B6061" s="31" t="s">
        <v>18</v>
      </c>
      <c r="C6061">
        <v>220</v>
      </c>
      <c r="D6061" s="5">
        <v>10000</v>
      </c>
      <c r="E6061" s="5">
        <v>10000</v>
      </c>
      <c r="F6061" s="5">
        <v>10000</v>
      </c>
      <c r="G6061" s="5">
        <v>10000</v>
      </c>
      <c r="H6061" s="5">
        <v>10000</v>
      </c>
      <c r="I6061" s="5">
        <v>10000</v>
      </c>
      <c r="J6061" s="12"/>
    </row>
    <row r="6062" spans="2:10" ht="16.5" thickTop="1" thickBot="1" x14ac:dyDescent="0.3">
      <c r="B6062" s="31" t="s">
        <v>19</v>
      </c>
      <c r="C6062">
        <v>500</v>
      </c>
      <c r="D6062" s="5">
        <v>979.21999999997206</v>
      </c>
      <c r="E6062" s="5">
        <v>14846.029999999999</v>
      </c>
      <c r="F6062" s="5">
        <v>442613.56000000006</v>
      </c>
      <c r="G6062" s="5">
        <v>292616.5</v>
      </c>
      <c r="H6062" s="5">
        <v>128036.25</v>
      </c>
      <c r="I6062" s="5">
        <v>0</v>
      </c>
      <c r="J6062" s="12"/>
    </row>
    <row r="6063" spans="2:10" ht="16.5" thickTop="1" thickBot="1" x14ac:dyDescent="0.3">
      <c r="B6063" s="30" t="s">
        <v>144</v>
      </c>
      <c r="D6063" s="5"/>
      <c r="E6063" s="5"/>
      <c r="F6063" s="5"/>
      <c r="G6063" s="5"/>
      <c r="H6063" s="5"/>
      <c r="I6063" s="5"/>
      <c r="J6063" s="12"/>
    </row>
    <row r="6064" spans="2:10" ht="16.5" thickTop="1" thickBot="1" x14ac:dyDescent="0.3">
      <c r="B6064" s="31" t="s">
        <v>15</v>
      </c>
      <c r="C6064">
        <v>100</v>
      </c>
      <c r="D6064" s="5">
        <v>0</v>
      </c>
      <c r="E6064" s="5">
        <v>0</v>
      </c>
      <c r="F6064" s="5">
        <v>0</v>
      </c>
      <c r="G6064" s="5">
        <v>0</v>
      </c>
      <c r="H6064" s="5">
        <v>25790.81</v>
      </c>
      <c r="I6064" s="5">
        <v>0</v>
      </c>
      <c r="J6064" s="12"/>
    </row>
    <row r="6065" spans="2:10" ht="16.5" thickTop="1" thickBot="1" x14ac:dyDescent="0.3">
      <c r="B6065" s="31" t="s">
        <v>16</v>
      </c>
      <c r="C6065">
        <v>135</v>
      </c>
      <c r="D6065" s="5">
        <v>0</v>
      </c>
      <c r="E6065" s="5">
        <v>0</v>
      </c>
      <c r="F6065" s="5">
        <v>0</v>
      </c>
      <c r="G6065" s="5">
        <v>0</v>
      </c>
      <c r="H6065" s="5">
        <v>25790.809999999998</v>
      </c>
      <c r="I6065" s="5">
        <v>34387.74</v>
      </c>
      <c r="J6065" s="12"/>
    </row>
    <row r="6066" spans="2:10" ht="16.5" thickTop="1" thickBot="1" x14ac:dyDescent="0.3">
      <c r="B6066" s="31" t="s">
        <v>17</v>
      </c>
      <c r="C6066">
        <v>200</v>
      </c>
      <c r="D6066" s="5">
        <v>0</v>
      </c>
      <c r="E6066" s="5">
        <v>0</v>
      </c>
      <c r="F6066" s="5">
        <v>0</v>
      </c>
      <c r="G6066" s="5">
        <v>0</v>
      </c>
      <c r="H6066" s="5">
        <v>0</v>
      </c>
      <c r="I6066" s="5">
        <v>34387.74</v>
      </c>
      <c r="J6066" s="12"/>
    </row>
    <row r="6067" spans="2:10" ht="16.5" thickTop="1" thickBot="1" x14ac:dyDescent="0.3">
      <c r="B6067" s="31" t="s">
        <v>18</v>
      </c>
      <c r="C6067">
        <v>220</v>
      </c>
      <c r="D6067" s="5">
        <v>0</v>
      </c>
      <c r="E6067" s="5">
        <v>0</v>
      </c>
      <c r="F6067" s="5">
        <v>0</v>
      </c>
      <c r="G6067" s="5">
        <v>0</v>
      </c>
      <c r="H6067" s="5">
        <v>25790.809999999998</v>
      </c>
      <c r="I6067" s="5">
        <v>0</v>
      </c>
      <c r="J6067" s="12"/>
    </row>
    <row r="6068" spans="2:10" ht="16.5" thickTop="1" thickBot="1" x14ac:dyDescent="0.3">
      <c r="B6068" s="30" t="s">
        <v>40</v>
      </c>
      <c r="D6068" s="5"/>
      <c r="E6068" s="5"/>
      <c r="F6068" s="5"/>
      <c r="G6068" s="5"/>
      <c r="H6068" s="5"/>
      <c r="I6068" s="5"/>
      <c r="J6068" s="12"/>
    </row>
    <row r="6069" spans="2:10" ht="16.5" thickTop="1" thickBot="1" x14ac:dyDescent="0.3">
      <c r="B6069" s="31" t="s">
        <v>15</v>
      </c>
      <c r="C6069">
        <v>100</v>
      </c>
      <c r="D6069" s="5">
        <v>0</v>
      </c>
      <c r="E6069" s="5">
        <v>0</v>
      </c>
      <c r="F6069" s="5">
        <v>0</v>
      </c>
      <c r="G6069" s="5">
        <v>0</v>
      </c>
      <c r="H6069" s="5">
        <v>26348031.240000002</v>
      </c>
      <c r="I6069" s="5">
        <v>9500736.6600000001</v>
      </c>
      <c r="J6069" s="12"/>
    </row>
    <row r="6070" spans="2:10" ht="16.5" thickTop="1" thickBot="1" x14ac:dyDescent="0.3">
      <c r="B6070" s="31" t="s">
        <v>16</v>
      </c>
      <c r="C6070">
        <v>135</v>
      </c>
      <c r="D6070" s="5">
        <v>0</v>
      </c>
      <c r="E6070" s="5">
        <v>0</v>
      </c>
      <c r="F6070" s="5">
        <v>0</v>
      </c>
      <c r="G6070" s="5">
        <v>0</v>
      </c>
      <c r="H6070" s="5">
        <v>935600000</v>
      </c>
      <c r="I6070" s="5">
        <v>43948031.239999995</v>
      </c>
      <c r="J6070" s="12"/>
    </row>
    <row r="6071" spans="2:10" ht="16.5" thickTop="1" thickBot="1" x14ac:dyDescent="0.3">
      <c r="B6071" s="31" t="s">
        <v>17</v>
      </c>
      <c r="C6071">
        <v>200</v>
      </c>
      <c r="D6071" s="5">
        <v>0</v>
      </c>
      <c r="E6071" s="5">
        <v>0</v>
      </c>
      <c r="F6071" s="5">
        <v>0</v>
      </c>
      <c r="G6071" s="5">
        <v>0</v>
      </c>
      <c r="H6071" s="5">
        <v>909251968.75999999</v>
      </c>
      <c r="I6071" s="5">
        <v>34447294.579999998</v>
      </c>
      <c r="J6071" s="12"/>
    </row>
    <row r="6072" spans="2:10" ht="16.5" thickTop="1" thickBot="1" x14ac:dyDescent="0.3">
      <c r="B6072" s="31" t="s">
        <v>18</v>
      </c>
      <c r="C6072">
        <v>220</v>
      </c>
      <c r="D6072" s="5">
        <v>0</v>
      </c>
      <c r="E6072" s="5">
        <v>0</v>
      </c>
      <c r="F6072" s="5">
        <v>0</v>
      </c>
      <c r="G6072" s="5">
        <v>0</v>
      </c>
      <c r="H6072" s="5">
        <v>26348031.24000001</v>
      </c>
      <c r="I6072" s="5">
        <v>9500736.6599999964</v>
      </c>
      <c r="J6072" s="12"/>
    </row>
    <row r="6073" spans="2:10" ht="16.5" thickTop="1" thickBot="1" x14ac:dyDescent="0.3">
      <c r="B6073" s="30" t="s">
        <v>33</v>
      </c>
      <c r="D6073" s="5"/>
      <c r="E6073" s="5"/>
      <c r="F6073" s="5"/>
      <c r="G6073" s="5"/>
      <c r="H6073" s="5"/>
      <c r="I6073" s="5"/>
      <c r="J6073" s="12"/>
    </row>
    <row r="6074" spans="2:10" ht="16.5" thickTop="1" thickBot="1" x14ac:dyDescent="0.3">
      <c r="B6074" s="31" t="s">
        <v>15</v>
      </c>
      <c r="C6074">
        <v>100</v>
      </c>
      <c r="D6074" s="5">
        <v>0</v>
      </c>
      <c r="E6074" s="5">
        <v>0</v>
      </c>
      <c r="F6074" s="5">
        <v>809139.87</v>
      </c>
      <c r="G6074" s="5">
        <v>384624.45</v>
      </c>
      <c r="H6074" s="5">
        <v>0</v>
      </c>
      <c r="I6074" s="5">
        <v>0</v>
      </c>
      <c r="J6074" s="12"/>
    </row>
    <row r="6075" spans="2:10" ht="16.5" thickTop="1" thickBot="1" x14ac:dyDescent="0.3">
      <c r="B6075" s="31" t="s">
        <v>16</v>
      </c>
      <c r="C6075">
        <v>135</v>
      </c>
      <c r="D6075" s="5">
        <v>0</v>
      </c>
      <c r="E6075" s="5">
        <v>0</v>
      </c>
      <c r="F6075" s="5">
        <v>818894.27</v>
      </c>
      <c r="G6075" s="5">
        <v>210809139.87</v>
      </c>
      <c r="H6075" s="5">
        <v>180797142.56</v>
      </c>
      <c r="I6075" s="5">
        <v>0</v>
      </c>
      <c r="J6075" s="12"/>
    </row>
    <row r="6076" spans="2:10" ht="16.5" thickTop="1" thickBot="1" x14ac:dyDescent="0.3">
      <c r="B6076" s="31" t="s">
        <v>17</v>
      </c>
      <c r="C6076">
        <v>200</v>
      </c>
      <c r="D6076" s="5">
        <v>0</v>
      </c>
      <c r="E6076" s="5">
        <v>0</v>
      </c>
      <c r="F6076" s="5">
        <v>9754.4000000000015</v>
      </c>
      <c r="G6076" s="5">
        <v>210424515.42000002</v>
      </c>
      <c r="H6076" s="5">
        <v>180797142.56</v>
      </c>
      <c r="I6076" s="5">
        <v>0</v>
      </c>
      <c r="J6076" s="12"/>
    </row>
    <row r="6077" spans="2:10" ht="16.5" thickTop="1" thickBot="1" x14ac:dyDescent="0.3">
      <c r="B6077" s="31" t="s">
        <v>18</v>
      </c>
      <c r="C6077">
        <v>220</v>
      </c>
      <c r="D6077" s="5">
        <v>0</v>
      </c>
      <c r="E6077" s="5">
        <v>0</v>
      </c>
      <c r="F6077" s="5">
        <v>809139.87</v>
      </c>
      <c r="G6077" s="5">
        <v>384624.44999998808</v>
      </c>
      <c r="H6077" s="5">
        <v>0</v>
      </c>
      <c r="I6077" s="5">
        <v>0</v>
      </c>
      <c r="J6077" s="12"/>
    </row>
    <row r="6078" spans="2:10" ht="16.5" thickTop="1" thickBot="1" x14ac:dyDescent="0.3">
      <c r="B6078" s="30" t="s">
        <v>737</v>
      </c>
      <c r="D6078" s="5"/>
      <c r="E6078" s="5"/>
      <c r="F6078" s="5"/>
      <c r="G6078" s="5"/>
      <c r="H6078" s="5"/>
      <c r="I6078" s="5"/>
      <c r="J6078" s="12"/>
    </row>
    <row r="6079" spans="2:10" ht="16.5" thickTop="1" thickBot="1" x14ac:dyDescent="0.3">
      <c r="B6079" s="31" t="s">
        <v>15</v>
      </c>
      <c r="C6079">
        <v>100</v>
      </c>
      <c r="D6079" s="5">
        <v>0</v>
      </c>
      <c r="E6079" s="5">
        <v>0</v>
      </c>
      <c r="F6079" s="5">
        <v>4193904.0399999991</v>
      </c>
      <c r="G6079" s="5">
        <v>6969533.3400000036</v>
      </c>
      <c r="H6079" s="5">
        <v>3657.320000000298</v>
      </c>
      <c r="I6079" s="5">
        <v>16517.660000000149</v>
      </c>
      <c r="J6079" s="12"/>
    </row>
    <row r="6080" spans="2:10" ht="16.5" thickTop="1" thickBot="1" x14ac:dyDescent="0.3">
      <c r="B6080" s="31" t="s">
        <v>16</v>
      </c>
      <c r="C6080">
        <v>135</v>
      </c>
      <c r="D6080" s="5">
        <v>0</v>
      </c>
      <c r="E6080" s="5">
        <v>0</v>
      </c>
      <c r="F6080" s="5">
        <v>3373000000</v>
      </c>
      <c r="G6080" s="5">
        <v>4636380000</v>
      </c>
      <c r="H6080" s="5">
        <v>823579301</v>
      </c>
      <c r="I6080" s="5">
        <v>7376000</v>
      </c>
      <c r="J6080" s="12"/>
    </row>
    <row r="6081" spans="2:10" ht="16.5" thickTop="1" thickBot="1" x14ac:dyDescent="0.3">
      <c r="B6081" s="31" t="s">
        <v>17</v>
      </c>
      <c r="C6081">
        <v>200</v>
      </c>
      <c r="D6081" s="5">
        <v>0</v>
      </c>
      <c r="E6081" s="5">
        <v>0</v>
      </c>
      <c r="F6081" s="5">
        <v>3278367365.96</v>
      </c>
      <c r="G6081" s="5">
        <v>4179003544.6999998</v>
      </c>
      <c r="H6081" s="5">
        <v>542078818.01999998</v>
      </c>
      <c r="I6081" s="5">
        <v>5784087.6600000001</v>
      </c>
      <c r="J6081" s="12"/>
    </row>
    <row r="6082" spans="2:10" ht="16.5" thickTop="1" thickBot="1" x14ac:dyDescent="0.3">
      <c r="B6082" s="31" t="s">
        <v>18</v>
      </c>
      <c r="C6082">
        <v>220</v>
      </c>
      <c r="D6082" s="5">
        <v>0</v>
      </c>
      <c r="E6082" s="5">
        <v>0</v>
      </c>
      <c r="F6082" s="5">
        <v>94632634.039999962</v>
      </c>
      <c r="G6082" s="5">
        <v>457376455.30000019</v>
      </c>
      <c r="H6082" s="5">
        <v>281500482.98000002</v>
      </c>
      <c r="I6082" s="5">
        <v>1591912.3399999999</v>
      </c>
      <c r="J6082" s="12"/>
    </row>
    <row r="6083" spans="2:10" ht="16.5" thickTop="1" thickBot="1" x14ac:dyDescent="0.3">
      <c r="B6083" s="31" t="s">
        <v>19</v>
      </c>
      <c r="C6083">
        <v>500</v>
      </c>
      <c r="D6083" s="5">
        <v>0</v>
      </c>
      <c r="E6083" s="5">
        <v>0</v>
      </c>
      <c r="F6083" s="5">
        <v>3282561270</v>
      </c>
      <c r="G6083" s="5">
        <v>4181779174</v>
      </c>
      <c r="H6083" s="5">
        <v>535112942</v>
      </c>
      <c r="I6083" s="5">
        <v>5796948</v>
      </c>
      <c r="J6083" s="12"/>
    </row>
    <row r="6084" spans="2:10" ht="16.5" thickTop="1" thickBot="1" x14ac:dyDescent="0.3">
      <c r="B6084" s="29" t="s">
        <v>738</v>
      </c>
      <c r="D6084" s="5"/>
      <c r="E6084" s="5"/>
      <c r="F6084" s="5"/>
      <c r="G6084" s="5"/>
      <c r="H6084" s="5"/>
      <c r="I6084" s="5"/>
      <c r="J6084" s="12"/>
    </row>
    <row r="6085" spans="2:10" ht="16.5" thickTop="1" thickBot="1" x14ac:dyDescent="0.3">
      <c r="B6085" s="30" t="s">
        <v>739</v>
      </c>
      <c r="D6085" s="5"/>
      <c r="E6085" s="5"/>
      <c r="F6085" s="5"/>
      <c r="G6085" s="5"/>
      <c r="H6085" s="5"/>
      <c r="I6085" s="5"/>
      <c r="J6085" s="12"/>
    </row>
    <row r="6086" spans="2:10" ht="16.5" thickTop="1" thickBot="1" x14ac:dyDescent="0.3">
      <c r="B6086" s="31" t="s">
        <v>15</v>
      </c>
      <c r="C6086">
        <v>100</v>
      </c>
      <c r="D6086" s="5">
        <v>206786.43</v>
      </c>
      <c r="E6086" s="5">
        <v>147307.73000000001</v>
      </c>
      <c r="F6086" s="5">
        <v>197516.01</v>
      </c>
      <c r="G6086" s="5">
        <v>82893.8</v>
      </c>
      <c r="H6086" s="5">
        <v>165085.67000000001</v>
      </c>
      <c r="I6086" s="5">
        <v>192711.3</v>
      </c>
      <c r="J6086" s="12"/>
    </row>
    <row r="6087" spans="2:10" ht="16.5" thickTop="1" thickBot="1" x14ac:dyDescent="0.3">
      <c r="B6087" s="31" t="s">
        <v>16</v>
      </c>
      <c r="C6087">
        <v>135</v>
      </c>
      <c r="D6087" s="5">
        <v>289814</v>
      </c>
      <c r="E6087" s="5">
        <v>296629</v>
      </c>
      <c r="F6087" s="5">
        <v>296629</v>
      </c>
      <c r="G6087" s="5">
        <v>296629</v>
      </c>
      <c r="H6087" s="5">
        <v>296629</v>
      </c>
      <c r="I6087" s="5">
        <v>296589</v>
      </c>
      <c r="J6087" s="12"/>
    </row>
    <row r="6088" spans="2:10" ht="16.5" thickTop="1" thickBot="1" x14ac:dyDescent="0.3">
      <c r="B6088" s="31" t="s">
        <v>17</v>
      </c>
      <c r="C6088">
        <v>200</v>
      </c>
      <c r="D6088" s="5">
        <v>198335.55000000002</v>
      </c>
      <c r="E6088" s="5">
        <v>243587.02999999997</v>
      </c>
      <c r="F6088" s="5">
        <v>235909.66999999998</v>
      </c>
      <c r="G6088" s="5">
        <v>121490.51</v>
      </c>
      <c r="H6088" s="5">
        <v>90453.200000000012</v>
      </c>
      <c r="I6088" s="5">
        <v>184612.15000000002</v>
      </c>
      <c r="J6088" s="12"/>
    </row>
    <row r="6089" spans="2:10" ht="16.5" thickTop="1" thickBot="1" x14ac:dyDescent="0.3">
      <c r="B6089" s="31" t="s">
        <v>18</v>
      </c>
      <c r="C6089">
        <v>220</v>
      </c>
      <c r="D6089" s="5">
        <v>91478.449999999983</v>
      </c>
      <c r="E6089" s="5">
        <v>53041.97000000003</v>
      </c>
      <c r="F6089" s="5">
        <v>60719.330000000016</v>
      </c>
      <c r="G6089" s="5">
        <v>175138.49</v>
      </c>
      <c r="H6089" s="5">
        <v>206175.8</v>
      </c>
      <c r="I6089" s="5">
        <v>111976.84999999998</v>
      </c>
      <c r="J6089" s="12"/>
    </row>
    <row r="6090" spans="2:10" ht="16.5" thickTop="1" thickBot="1" x14ac:dyDescent="0.3">
      <c r="B6090" s="31" t="s">
        <v>19</v>
      </c>
      <c r="C6090">
        <v>500</v>
      </c>
      <c r="D6090" s="5">
        <v>321287.26</v>
      </c>
      <c r="E6090" s="5">
        <v>184108.33000000002</v>
      </c>
      <c r="F6090" s="5">
        <v>286117.95</v>
      </c>
      <c r="G6090" s="5">
        <v>6868.3</v>
      </c>
      <c r="H6090" s="5">
        <v>172645.07</v>
      </c>
      <c r="I6090" s="5">
        <v>212237.78</v>
      </c>
      <c r="J6090" s="12"/>
    </row>
    <row r="6091" spans="2:10" ht="16.5" thickTop="1" thickBot="1" x14ac:dyDescent="0.3">
      <c r="B6091" s="30" t="s">
        <v>740</v>
      </c>
      <c r="D6091" s="5"/>
      <c r="E6091" s="5"/>
      <c r="F6091" s="5"/>
      <c r="G6091" s="5"/>
      <c r="H6091" s="5"/>
      <c r="I6091" s="5"/>
      <c r="J6091" s="12"/>
    </row>
    <row r="6092" spans="2:10" ht="16.5" thickTop="1" thickBot="1" x14ac:dyDescent="0.3">
      <c r="B6092" s="31" t="s">
        <v>15</v>
      </c>
      <c r="C6092">
        <v>100</v>
      </c>
      <c r="D6092" s="5">
        <v>3380107.7899999996</v>
      </c>
      <c r="E6092" s="5">
        <v>3604110.85</v>
      </c>
      <c r="F6092" s="5">
        <v>3176530.6199999996</v>
      </c>
      <c r="G6092" s="5">
        <v>2992813.85</v>
      </c>
      <c r="H6092" s="5">
        <v>2700223.74</v>
      </c>
      <c r="I6092" s="5">
        <v>2484095.2400000002</v>
      </c>
      <c r="J6092" s="12"/>
    </row>
    <row r="6093" spans="2:10" ht="16.5" thickTop="1" thickBot="1" x14ac:dyDescent="0.3">
      <c r="B6093" s="31" t="s">
        <v>16</v>
      </c>
      <c r="C6093">
        <v>135</v>
      </c>
      <c r="D6093" s="5">
        <v>1006453</v>
      </c>
      <c r="E6093" s="5">
        <v>1031781</v>
      </c>
      <c r="F6093" s="5">
        <v>1031781</v>
      </c>
      <c r="G6093" s="5">
        <v>1031781</v>
      </c>
      <c r="H6093" s="5">
        <v>1031781</v>
      </c>
      <c r="I6093" s="5">
        <v>1031821</v>
      </c>
      <c r="J6093" s="12"/>
    </row>
    <row r="6094" spans="2:10" ht="16.5" thickTop="1" thickBot="1" x14ac:dyDescent="0.3">
      <c r="B6094" s="31" t="s">
        <v>17</v>
      </c>
      <c r="C6094">
        <v>200</v>
      </c>
      <c r="D6094" s="5">
        <v>754837.57000000018</v>
      </c>
      <c r="E6094" s="5">
        <v>782273.7100000002</v>
      </c>
      <c r="F6094" s="5">
        <v>765617.9</v>
      </c>
      <c r="G6094" s="5">
        <v>787074.03999999992</v>
      </c>
      <c r="H6094" s="5">
        <v>777153.95000000007</v>
      </c>
      <c r="I6094" s="5">
        <v>863098.21000000008</v>
      </c>
      <c r="J6094" s="12"/>
    </row>
    <row r="6095" spans="2:10" ht="16.5" thickTop="1" thickBot="1" x14ac:dyDescent="0.3">
      <c r="B6095" s="31" t="s">
        <v>18</v>
      </c>
      <c r="C6095">
        <v>220</v>
      </c>
      <c r="D6095" s="5">
        <v>251615.42999999982</v>
      </c>
      <c r="E6095" s="5">
        <v>249507.2899999998</v>
      </c>
      <c r="F6095" s="5">
        <v>266163.09999999998</v>
      </c>
      <c r="G6095" s="5">
        <v>244706.96000000008</v>
      </c>
      <c r="H6095" s="5">
        <v>254627.04999999993</v>
      </c>
      <c r="I6095" s="5">
        <v>168722.78999999992</v>
      </c>
      <c r="J6095" s="12"/>
    </row>
    <row r="6096" spans="2:10" ht="16.5" thickTop="1" thickBot="1" x14ac:dyDescent="0.3">
      <c r="B6096" s="31" t="s">
        <v>19</v>
      </c>
      <c r="C6096">
        <v>500</v>
      </c>
      <c r="D6096" s="5">
        <v>973095.53999999992</v>
      </c>
      <c r="E6096" s="5">
        <v>1014789.77</v>
      </c>
      <c r="F6096" s="5">
        <v>346550.67000000004</v>
      </c>
      <c r="G6096" s="5">
        <v>608380.27</v>
      </c>
      <c r="H6096" s="5">
        <v>489586.83999999997</v>
      </c>
      <c r="I6096" s="5">
        <v>651384.71</v>
      </c>
      <c r="J6096" s="12"/>
    </row>
    <row r="6097" spans="2:10" ht="16.5" thickTop="1" thickBot="1" x14ac:dyDescent="0.3">
      <c r="B6097" s="30" t="s">
        <v>128</v>
      </c>
      <c r="D6097" s="5"/>
      <c r="E6097" s="5"/>
      <c r="F6097" s="5"/>
      <c r="G6097" s="5"/>
      <c r="H6097" s="5"/>
      <c r="I6097" s="5"/>
      <c r="J6097" s="12"/>
    </row>
    <row r="6098" spans="2:10" ht="16.5" thickTop="1" thickBot="1" x14ac:dyDescent="0.3">
      <c r="B6098" s="31" t="s">
        <v>19</v>
      </c>
      <c r="C6098">
        <v>500</v>
      </c>
      <c r="D6098" s="5">
        <v>762473.05999999994</v>
      </c>
      <c r="E6098" s="5">
        <v>730394.95</v>
      </c>
      <c r="F6098" s="5">
        <v>474665.87</v>
      </c>
      <c r="G6098" s="5">
        <v>1049420.99</v>
      </c>
      <c r="H6098" s="5">
        <v>663071.56999999995</v>
      </c>
      <c r="I6098" s="5">
        <v>634226.86</v>
      </c>
      <c r="J6098" s="12"/>
    </row>
    <row r="6099" spans="2:10" ht="16.5" thickTop="1" thickBot="1" x14ac:dyDescent="0.3">
      <c r="B6099" s="30" t="s">
        <v>741</v>
      </c>
      <c r="D6099" s="5"/>
      <c r="E6099" s="5"/>
      <c r="F6099" s="5"/>
      <c r="G6099" s="5"/>
      <c r="H6099" s="5"/>
      <c r="I6099" s="5"/>
      <c r="J6099" s="12"/>
    </row>
    <row r="6100" spans="2:10" ht="16.5" thickTop="1" thickBot="1" x14ac:dyDescent="0.3">
      <c r="B6100" s="31" t="s">
        <v>15</v>
      </c>
      <c r="C6100">
        <v>100</v>
      </c>
      <c r="D6100" s="5">
        <v>23596978.68</v>
      </c>
      <c r="E6100" s="5">
        <v>20539925.260000002</v>
      </c>
      <c r="F6100" s="5">
        <v>18886337.080000002</v>
      </c>
      <c r="G6100" s="5">
        <v>19523409.419999998</v>
      </c>
      <c r="H6100" s="5">
        <v>18582117.129999999</v>
      </c>
      <c r="I6100" s="5">
        <v>16578848.960000001</v>
      </c>
      <c r="J6100" s="12"/>
    </row>
    <row r="6101" spans="2:10" ht="16.5" thickTop="1" thickBot="1" x14ac:dyDescent="0.3">
      <c r="B6101" s="31" t="s">
        <v>16</v>
      </c>
      <c r="C6101">
        <v>135</v>
      </c>
      <c r="D6101" s="5">
        <v>21764882</v>
      </c>
      <c r="E6101" s="5">
        <v>22291028</v>
      </c>
      <c r="F6101" s="5">
        <v>22291028</v>
      </c>
      <c r="G6101" s="5">
        <v>23364615</v>
      </c>
      <c r="H6101" s="5">
        <v>23362607</v>
      </c>
      <c r="I6101" s="5">
        <v>24141603</v>
      </c>
      <c r="J6101" s="12"/>
    </row>
    <row r="6102" spans="2:10" ht="16.5" thickTop="1" thickBot="1" x14ac:dyDescent="0.3">
      <c r="B6102" s="31" t="s">
        <v>17</v>
      </c>
      <c r="C6102">
        <v>200</v>
      </c>
      <c r="D6102" s="5">
        <v>19650619.920000013</v>
      </c>
      <c r="E6102" s="5">
        <v>20347651.460000001</v>
      </c>
      <c r="F6102" s="5">
        <v>20082298.390000023</v>
      </c>
      <c r="G6102" s="5">
        <v>19108755.010000005</v>
      </c>
      <c r="H6102" s="5">
        <v>20577685.449999992</v>
      </c>
      <c r="I6102" s="5">
        <v>21844932.959999997</v>
      </c>
      <c r="J6102" s="12"/>
    </row>
    <row r="6103" spans="2:10" ht="16.5" thickTop="1" thickBot="1" x14ac:dyDescent="0.3">
      <c r="B6103" s="31" t="s">
        <v>18</v>
      </c>
      <c r="C6103">
        <v>220</v>
      </c>
      <c r="D6103" s="5">
        <v>2114262.079999987</v>
      </c>
      <c r="E6103" s="5">
        <v>1943376.5399999991</v>
      </c>
      <c r="F6103" s="5">
        <v>2208729.6099999771</v>
      </c>
      <c r="G6103" s="5">
        <v>4255859.9899999946</v>
      </c>
      <c r="H6103" s="5">
        <v>2784921.5500000082</v>
      </c>
      <c r="I6103" s="5">
        <v>2296670.0400000028</v>
      </c>
      <c r="J6103" s="12"/>
    </row>
    <row r="6104" spans="2:10" ht="16.5" thickTop="1" thickBot="1" x14ac:dyDescent="0.3">
      <c r="B6104" s="31" t="s">
        <v>19</v>
      </c>
      <c r="C6104">
        <v>500</v>
      </c>
      <c r="D6104" s="5">
        <v>16928763.09</v>
      </c>
      <c r="E6104" s="5">
        <v>17290598.039999999</v>
      </c>
      <c r="F6104" s="5">
        <v>18428710.210000001</v>
      </c>
      <c r="G6104" s="5">
        <v>19745827.350000001</v>
      </c>
      <c r="H6104" s="5">
        <v>19636393.160000004</v>
      </c>
      <c r="I6104" s="5">
        <v>19837964.789999995</v>
      </c>
      <c r="J6104" s="12"/>
    </row>
    <row r="6105" spans="2:10" ht="16.5" thickTop="1" thickBot="1" x14ac:dyDescent="0.3">
      <c r="B6105" s="30" t="s">
        <v>38</v>
      </c>
      <c r="D6105" s="5"/>
      <c r="E6105" s="5"/>
      <c r="F6105" s="5"/>
      <c r="G6105" s="5"/>
      <c r="H6105" s="5"/>
      <c r="I6105" s="5"/>
      <c r="J6105" s="12"/>
    </row>
    <row r="6106" spans="2:10" ht="16.5" thickTop="1" thickBot="1" x14ac:dyDescent="0.3">
      <c r="B6106" s="31" t="s">
        <v>15</v>
      </c>
      <c r="C6106">
        <v>100</v>
      </c>
      <c r="D6106" s="5">
        <v>201823.25</v>
      </c>
      <c r="E6106" s="5">
        <v>101176.79</v>
      </c>
      <c r="F6106" s="5">
        <v>5301.1</v>
      </c>
      <c r="G6106" s="5">
        <v>0</v>
      </c>
      <c r="H6106" s="5">
        <v>3121.03</v>
      </c>
      <c r="I6106" s="5">
        <v>0</v>
      </c>
      <c r="J6106" s="12"/>
    </row>
    <row r="6107" spans="2:10" ht="16.5" thickTop="1" thickBot="1" x14ac:dyDescent="0.3">
      <c r="B6107" s="31" t="s">
        <v>16</v>
      </c>
      <c r="C6107">
        <v>135</v>
      </c>
      <c r="D6107" s="5">
        <v>335000</v>
      </c>
      <c r="E6107" s="5">
        <v>335000</v>
      </c>
      <c r="F6107" s="5">
        <v>335000</v>
      </c>
      <c r="G6107" s="5">
        <v>340301.1</v>
      </c>
      <c r="H6107" s="5">
        <v>478439</v>
      </c>
      <c r="I6107" s="5">
        <v>550000</v>
      </c>
      <c r="J6107" s="12"/>
    </row>
    <row r="6108" spans="2:10" ht="16.5" thickTop="1" thickBot="1" x14ac:dyDescent="0.3">
      <c r="B6108" s="31" t="s">
        <v>17</v>
      </c>
      <c r="C6108">
        <v>200</v>
      </c>
      <c r="D6108" s="5">
        <v>282000.86000000004</v>
      </c>
      <c r="E6108" s="5">
        <v>319917.45999999996</v>
      </c>
      <c r="F6108" s="5">
        <v>327258.94</v>
      </c>
      <c r="G6108" s="5">
        <v>338671.86</v>
      </c>
      <c r="H6108" s="5">
        <v>478416.19</v>
      </c>
      <c r="I6108" s="5">
        <v>404171.89</v>
      </c>
      <c r="J6108" s="12"/>
    </row>
    <row r="6109" spans="2:10" ht="16.5" thickTop="1" thickBot="1" x14ac:dyDescent="0.3">
      <c r="B6109" s="31" t="s">
        <v>18</v>
      </c>
      <c r="C6109">
        <v>220</v>
      </c>
      <c r="D6109" s="5">
        <v>52999.139999999956</v>
      </c>
      <c r="E6109" s="5">
        <v>15082.540000000037</v>
      </c>
      <c r="F6109" s="5">
        <v>7741.0599999999977</v>
      </c>
      <c r="G6109" s="5">
        <v>1629.2399999999907</v>
      </c>
      <c r="H6109" s="5">
        <v>22.809999999997672</v>
      </c>
      <c r="I6109" s="5">
        <v>145828.10999999999</v>
      </c>
      <c r="J6109" s="12"/>
    </row>
    <row r="6110" spans="2:10" ht="16.5" thickTop="1" thickBot="1" x14ac:dyDescent="0.3">
      <c r="B6110" s="31" t="s">
        <v>19</v>
      </c>
      <c r="C6110">
        <v>500</v>
      </c>
      <c r="D6110" s="5">
        <v>350900.85</v>
      </c>
      <c r="E6110" s="5">
        <v>219271</v>
      </c>
      <c r="F6110" s="5">
        <v>231383.25</v>
      </c>
      <c r="G6110" s="5">
        <v>333370.76</v>
      </c>
      <c r="H6110" s="5">
        <v>481537.22</v>
      </c>
      <c r="I6110" s="5">
        <v>401050.86</v>
      </c>
      <c r="J6110" s="12"/>
    </row>
    <row r="6111" spans="2:10" ht="16.5" thickTop="1" thickBot="1" x14ac:dyDescent="0.3">
      <c r="B6111" s="8" t="s">
        <v>742</v>
      </c>
      <c r="D6111" s="5"/>
      <c r="E6111" s="5"/>
      <c r="F6111" s="5"/>
      <c r="G6111" s="5"/>
      <c r="H6111" s="5"/>
      <c r="I6111" s="5"/>
      <c r="J6111" s="12"/>
    </row>
    <row r="6112" spans="2:10" ht="16.5" thickTop="1" thickBot="1" x14ac:dyDescent="0.3">
      <c r="B6112" s="29" t="s">
        <v>743</v>
      </c>
      <c r="D6112" s="5"/>
      <c r="E6112" s="5"/>
      <c r="F6112" s="5"/>
      <c r="G6112" s="5"/>
      <c r="H6112" s="5"/>
      <c r="I6112" s="5"/>
      <c r="J6112" s="12"/>
    </row>
    <row r="6113" spans="2:10" ht="16.5" thickTop="1" thickBot="1" x14ac:dyDescent="0.3">
      <c r="B6113" s="30" t="s">
        <v>23</v>
      </c>
      <c r="D6113" s="5"/>
      <c r="E6113" s="5"/>
      <c r="F6113" s="5"/>
      <c r="G6113" s="5"/>
      <c r="H6113" s="5"/>
      <c r="I6113" s="5"/>
      <c r="J6113" s="12"/>
    </row>
    <row r="6114" spans="2:10" ht="16.5" thickTop="1" thickBot="1" x14ac:dyDescent="0.3">
      <c r="B6114" s="31" t="s">
        <v>15</v>
      </c>
      <c r="C6114">
        <v>100</v>
      </c>
      <c r="D6114" s="5">
        <v>1029</v>
      </c>
      <c r="E6114" s="5">
        <v>980</v>
      </c>
      <c r="F6114" s="5">
        <v>1000</v>
      </c>
      <c r="G6114" s="5">
        <v>975.5</v>
      </c>
      <c r="H6114" s="5">
        <v>951</v>
      </c>
      <c r="I6114" s="5">
        <v>0</v>
      </c>
      <c r="J6114" s="12"/>
    </row>
    <row r="6115" spans="2:10" ht="16.5" thickTop="1" thickBot="1" x14ac:dyDescent="0.3">
      <c r="B6115" s="30" t="s">
        <v>33</v>
      </c>
      <c r="D6115" s="5"/>
      <c r="E6115" s="5"/>
      <c r="F6115" s="5"/>
      <c r="G6115" s="5"/>
      <c r="H6115" s="5"/>
      <c r="I6115" s="5"/>
      <c r="J6115" s="12"/>
    </row>
    <row r="6116" spans="2:10" ht="16.5" thickTop="1" thickBot="1" x14ac:dyDescent="0.3">
      <c r="B6116" s="31" t="s">
        <v>16</v>
      </c>
      <c r="C6116">
        <v>135</v>
      </c>
      <c r="D6116" s="5">
        <v>0</v>
      </c>
      <c r="E6116" s="5">
        <v>0</v>
      </c>
      <c r="F6116" s="5">
        <v>0</v>
      </c>
      <c r="G6116" s="5">
        <v>215796</v>
      </c>
      <c r="H6116" s="5">
        <v>0</v>
      </c>
      <c r="I6116" s="5">
        <v>0</v>
      </c>
      <c r="J6116" s="12"/>
    </row>
    <row r="6117" spans="2:10" ht="16.5" thickTop="1" thickBot="1" x14ac:dyDescent="0.3">
      <c r="B6117" s="31" t="s">
        <v>17</v>
      </c>
      <c r="C6117">
        <v>200</v>
      </c>
      <c r="D6117" s="5">
        <v>0</v>
      </c>
      <c r="E6117" s="5">
        <v>0</v>
      </c>
      <c r="F6117" s="5">
        <v>0</v>
      </c>
      <c r="G6117" s="5">
        <v>215796.00000000003</v>
      </c>
      <c r="H6117" s="5">
        <v>0</v>
      </c>
      <c r="I6117" s="5">
        <v>0</v>
      </c>
      <c r="J6117" s="12"/>
    </row>
    <row r="6118" spans="2:10" ht="16.5" thickTop="1" thickBot="1" x14ac:dyDescent="0.3">
      <c r="B6118" s="31" t="s">
        <v>18</v>
      </c>
      <c r="C6118">
        <v>220</v>
      </c>
      <c r="D6118" s="5">
        <v>0</v>
      </c>
      <c r="E6118" s="5">
        <v>0</v>
      </c>
      <c r="F6118" s="5">
        <v>0</v>
      </c>
      <c r="G6118" s="5">
        <v>-2.9103830456733704E-11</v>
      </c>
      <c r="H6118" s="5">
        <v>0</v>
      </c>
      <c r="I6118" s="5">
        <v>0</v>
      </c>
      <c r="J6118" s="12"/>
    </row>
    <row r="6119" spans="2:10" ht="16.5" thickTop="1" thickBot="1" x14ac:dyDescent="0.3">
      <c r="B6119" s="29" t="s">
        <v>744</v>
      </c>
      <c r="D6119" s="5"/>
      <c r="E6119" s="5"/>
      <c r="F6119" s="5"/>
      <c r="G6119" s="5"/>
      <c r="H6119" s="5"/>
      <c r="I6119" s="5"/>
      <c r="J6119" s="12"/>
    </row>
    <row r="6120" spans="2:10" ht="16.5" thickTop="1" thickBot="1" x14ac:dyDescent="0.3">
      <c r="B6120" s="30" t="s">
        <v>745</v>
      </c>
      <c r="D6120" s="5"/>
      <c r="E6120" s="5"/>
      <c r="F6120" s="5"/>
      <c r="G6120" s="5"/>
      <c r="H6120" s="5"/>
      <c r="I6120" s="5"/>
      <c r="J6120" s="12"/>
    </row>
    <row r="6121" spans="2:10" ht="16.5" thickTop="1" thickBot="1" x14ac:dyDescent="0.3">
      <c r="B6121" s="31" t="s">
        <v>15</v>
      </c>
      <c r="C6121">
        <v>100</v>
      </c>
      <c r="D6121" s="5">
        <v>0</v>
      </c>
      <c r="E6121" s="5">
        <v>0</v>
      </c>
      <c r="F6121" s="5">
        <v>0</v>
      </c>
      <c r="G6121" s="5">
        <v>0</v>
      </c>
      <c r="H6121" s="5">
        <v>0</v>
      </c>
      <c r="I6121" s="5">
        <v>21643.74</v>
      </c>
      <c r="J6121" s="12"/>
    </row>
    <row r="6122" spans="2:10" ht="16.5" thickTop="1" thickBot="1" x14ac:dyDescent="0.3">
      <c r="B6122" s="31" t="s">
        <v>16</v>
      </c>
      <c r="C6122">
        <v>135</v>
      </c>
      <c r="D6122" s="5">
        <v>0</v>
      </c>
      <c r="E6122" s="5">
        <v>0</v>
      </c>
      <c r="F6122" s="5">
        <v>0</v>
      </c>
      <c r="G6122" s="5">
        <v>0</v>
      </c>
      <c r="H6122" s="5">
        <v>0</v>
      </c>
      <c r="I6122" s="5">
        <v>25429.81</v>
      </c>
      <c r="J6122" s="12"/>
    </row>
    <row r="6123" spans="2:10" ht="16.5" thickTop="1" thickBot="1" x14ac:dyDescent="0.3">
      <c r="B6123" s="31" t="s">
        <v>17</v>
      </c>
      <c r="C6123">
        <v>200</v>
      </c>
      <c r="D6123" s="5">
        <v>0</v>
      </c>
      <c r="E6123" s="5">
        <v>0</v>
      </c>
      <c r="F6123" s="5">
        <v>0</v>
      </c>
      <c r="G6123" s="5">
        <v>0</v>
      </c>
      <c r="H6123" s="5">
        <v>0</v>
      </c>
      <c r="I6123" s="5">
        <v>3786.07</v>
      </c>
      <c r="J6123" s="12"/>
    </row>
    <row r="6124" spans="2:10" ht="16.5" thickTop="1" thickBot="1" x14ac:dyDescent="0.3">
      <c r="B6124" s="31" t="s">
        <v>18</v>
      </c>
      <c r="C6124">
        <v>220</v>
      </c>
      <c r="D6124" s="5">
        <v>0</v>
      </c>
      <c r="E6124" s="5">
        <v>0</v>
      </c>
      <c r="F6124" s="5">
        <v>0</v>
      </c>
      <c r="G6124" s="5">
        <v>0</v>
      </c>
      <c r="H6124" s="5">
        <v>0</v>
      </c>
      <c r="I6124" s="5">
        <v>21643.74</v>
      </c>
      <c r="J6124" s="12"/>
    </row>
    <row r="6125" spans="2:10" ht="16.5" thickTop="1" thickBot="1" x14ac:dyDescent="0.3">
      <c r="B6125" s="30" t="s">
        <v>23</v>
      </c>
      <c r="D6125" s="5"/>
      <c r="E6125" s="5"/>
      <c r="F6125" s="5"/>
      <c r="G6125" s="5"/>
      <c r="H6125" s="5"/>
      <c r="I6125" s="5"/>
      <c r="J6125" s="12"/>
    </row>
    <row r="6126" spans="2:10" ht="16.5" thickTop="1" thickBot="1" x14ac:dyDescent="0.3">
      <c r="B6126" s="31" t="s">
        <v>15</v>
      </c>
      <c r="C6126">
        <v>100</v>
      </c>
      <c r="D6126" s="5">
        <v>1347.5</v>
      </c>
      <c r="E6126" s="5">
        <v>1519</v>
      </c>
      <c r="F6126" s="5">
        <v>1421</v>
      </c>
      <c r="G6126" s="5">
        <v>1372</v>
      </c>
      <c r="H6126" s="5">
        <v>2817.5</v>
      </c>
      <c r="I6126" s="5">
        <v>2842</v>
      </c>
      <c r="J6126" s="12"/>
    </row>
    <row r="6127" spans="2:10" ht="16.5" thickTop="1" thickBot="1" x14ac:dyDescent="0.3">
      <c r="B6127" s="29" t="s">
        <v>746</v>
      </c>
      <c r="D6127" s="5"/>
      <c r="E6127" s="5"/>
      <c r="F6127" s="5"/>
      <c r="G6127" s="5"/>
      <c r="H6127" s="5"/>
      <c r="I6127" s="5"/>
      <c r="J6127" s="12"/>
    </row>
    <row r="6128" spans="2:10" ht="16.5" thickTop="1" thickBot="1" x14ac:dyDescent="0.3">
      <c r="B6128" s="30" t="s">
        <v>745</v>
      </c>
      <c r="D6128" s="5"/>
      <c r="E6128" s="5"/>
      <c r="F6128" s="5"/>
      <c r="G6128" s="5"/>
      <c r="H6128" s="5"/>
      <c r="I6128" s="5"/>
      <c r="J6128" s="12"/>
    </row>
    <row r="6129" spans="2:10" ht="16.5" thickTop="1" thickBot="1" x14ac:dyDescent="0.3">
      <c r="B6129" s="31" t="s">
        <v>15</v>
      </c>
      <c r="C6129">
        <v>100</v>
      </c>
      <c r="D6129" s="5">
        <v>5153.4399999999996</v>
      </c>
      <c r="E6129" s="5">
        <v>1416.94</v>
      </c>
      <c r="F6129" s="5">
        <v>429.81</v>
      </c>
      <c r="G6129" s="5">
        <v>25429.81</v>
      </c>
      <c r="H6129" s="5">
        <v>25429.81</v>
      </c>
      <c r="I6129" s="5">
        <v>0</v>
      </c>
      <c r="J6129" s="12"/>
    </row>
    <row r="6130" spans="2:10" ht="16.5" thickTop="1" thickBot="1" x14ac:dyDescent="0.3">
      <c r="B6130" s="31" t="s">
        <v>16</v>
      </c>
      <c r="C6130">
        <v>135</v>
      </c>
      <c r="D6130" s="5">
        <v>2231</v>
      </c>
      <c r="E6130" s="5">
        <v>5153.4399999999996</v>
      </c>
      <c r="F6130" s="5">
        <v>3416.94</v>
      </c>
      <c r="G6130" s="5">
        <v>0</v>
      </c>
      <c r="H6130" s="5">
        <v>0</v>
      </c>
      <c r="I6130" s="5">
        <v>0</v>
      </c>
      <c r="J6130" s="12"/>
    </row>
    <row r="6131" spans="2:10" ht="16.5" thickTop="1" thickBot="1" x14ac:dyDescent="0.3">
      <c r="B6131" s="31" t="s">
        <v>17</v>
      </c>
      <c r="C6131">
        <v>200</v>
      </c>
      <c r="D6131" s="5">
        <v>1077.8899999999999</v>
      </c>
      <c r="E6131" s="5">
        <v>3736.5</v>
      </c>
      <c r="F6131" s="5">
        <v>2987.13</v>
      </c>
      <c r="G6131" s="5">
        <v>0</v>
      </c>
      <c r="H6131" s="5">
        <v>0</v>
      </c>
      <c r="I6131" s="5">
        <v>0</v>
      </c>
      <c r="J6131" s="12"/>
    </row>
    <row r="6132" spans="2:10" ht="16.5" thickTop="1" thickBot="1" x14ac:dyDescent="0.3">
      <c r="B6132" s="31" t="s">
        <v>18</v>
      </c>
      <c r="C6132">
        <v>220</v>
      </c>
      <c r="D6132" s="5">
        <v>1153.1100000000001</v>
      </c>
      <c r="E6132" s="5">
        <v>1416.9399999999996</v>
      </c>
      <c r="F6132" s="5">
        <v>429.80999999999995</v>
      </c>
      <c r="G6132" s="5">
        <v>0</v>
      </c>
      <c r="H6132" s="5">
        <v>0</v>
      </c>
      <c r="I6132" s="5">
        <v>0</v>
      </c>
      <c r="J6132" s="12"/>
    </row>
    <row r="6133" spans="2:10" ht="16.5" thickTop="1" thickBot="1" x14ac:dyDescent="0.3">
      <c r="B6133" s="31" t="s">
        <v>19</v>
      </c>
      <c r="C6133">
        <v>500</v>
      </c>
      <c r="D6133" s="5">
        <v>5000</v>
      </c>
      <c r="E6133" s="5">
        <v>0</v>
      </c>
      <c r="F6133" s="5">
        <v>2000</v>
      </c>
      <c r="G6133" s="5">
        <v>25000</v>
      </c>
      <c r="H6133" s="5">
        <v>0</v>
      </c>
      <c r="I6133" s="5">
        <v>0</v>
      </c>
      <c r="J6133" s="12"/>
    </row>
    <row r="6134" spans="2:10" ht="16.5" thickTop="1" thickBot="1" x14ac:dyDescent="0.3">
      <c r="B6134" s="30" t="s">
        <v>747</v>
      </c>
      <c r="D6134" s="5"/>
      <c r="E6134" s="5"/>
      <c r="F6134" s="5"/>
      <c r="G6134" s="5"/>
      <c r="H6134" s="5"/>
      <c r="I6134" s="5"/>
      <c r="J6134" s="12"/>
    </row>
    <row r="6135" spans="2:10" ht="16.5" thickTop="1" thickBot="1" x14ac:dyDescent="0.3">
      <c r="B6135" s="31" t="s">
        <v>15</v>
      </c>
      <c r="C6135">
        <v>100</v>
      </c>
      <c r="D6135" s="5">
        <v>134046.45000000001</v>
      </c>
      <c r="E6135" s="5">
        <v>134038.45000000001</v>
      </c>
      <c r="F6135" s="5">
        <v>133579.85</v>
      </c>
      <c r="G6135" s="5">
        <v>133570.85</v>
      </c>
      <c r="H6135" s="5">
        <v>143472.54</v>
      </c>
      <c r="I6135" s="5">
        <v>143465.54</v>
      </c>
      <c r="J6135" s="12"/>
    </row>
    <row r="6136" spans="2:10" ht="16.5" thickTop="1" thickBot="1" x14ac:dyDescent="0.3">
      <c r="B6136" s="31" t="s">
        <v>16</v>
      </c>
      <c r="C6136">
        <v>135</v>
      </c>
      <c r="D6136" s="5">
        <v>1034</v>
      </c>
      <c r="E6136" s="5">
        <v>18034</v>
      </c>
      <c r="F6136" s="5">
        <v>20034</v>
      </c>
      <c r="G6136" s="5">
        <v>20033</v>
      </c>
      <c r="H6136" s="5">
        <v>20033</v>
      </c>
      <c r="I6136" s="5">
        <v>20032</v>
      </c>
      <c r="J6136" s="12"/>
    </row>
    <row r="6137" spans="2:10" ht="16.5" thickTop="1" thickBot="1" x14ac:dyDescent="0.3">
      <c r="B6137" s="31" t="s">
        <v>17</v>
      </c>
      <c r="C6137">
        <v>200</v>
      </c>
      <c r="D6137" s="5">
        <v>13</v>
      </c>
      <c r="E6137" s="5">
        <v>8</v>
      </c>
      <c r="F6137" s="5">
        <v>458.6</v>
      </c>
      <c r="G6137" s="5">
        <v>9</v>
      </c>
      <c r="H6137" s="5">
        <v>6</v>
      </c>
      <c r="I6137" s="5">
        <v>7</v>
      </c>
      <c r="J6137" s="12"/>
    </row>
    <row r="6138" spans="2:10" ht="16.5" thickTop="1" thickBot="1" x14ac:dyDescent="0.3">
      <c r="B6138" s="31" t="s">
        <v>18</v>
      </c>
      <c r="C6138">
        <v>220</v>
      </c>
      <c r="D6138" s="5">
        <v>1021</v>
      </c>
      <c r="E6138" s="5">
        <v>18026</v>
      </c>
      <c r="F6138" s="5">
        <v>19575.400000000001</v>
      </c>
      <c r="G6138" s="5">
        <v>20024</v>
      </c>
      <c r="H6138" s="5">
        <v>20027</v>
      </c>
      <c r="I6138" s="5">
        <v>20025</v>
      </c>
      <c r="J6138" s="12"/>
    </row>
    <row r="6139" spans="2:10" ht="16.5" thickTop="1" thickBot="1" x14ac:dyDescent="0.3">
      <c r="B6139" s="31" t="s">
        <v>19</v>
      </c>
      <c r="C6139">
        <v>500</v>
      </c>
      <c r="D6139" s="5">
        <v>2886.5</v>
      </c>
      <c r="E6139" s="5">
        <v>0</v>
      </c>
      <c r="F6139" s="5">
        <v>0</v>
      </c>
      <c r="G6139" s="5">
        <v>0</v>
      </c>
      <c r="H6139" s="5">
        <v>9907.69</v>
      </c>
      <c r="I6139" s="5">
        <v>0</v>
      </c>
      <c r="J6139" s="12"/>
    </row>
    <row r="6140" spans="2:10" ht="16.5" thickTop="1" thickBot="1" x14ac:dyDescent="0.3">
      <c r="B6140" s="30" t="s">
        <v>748</v>
      </c>
      <c r="D6140" s="5"/>
      <c r="E6140" s="5"/>
      <c r="F6140" s="5"/>
      <c r="G6140" s="5"/>
      <c r="H6140" s="5"/>
      <c r="I6140" s="5"/>
      <c r="J6140" s="12"/>
    </row>
    <row r="6141" spans="2:10" ht="16.5" thickTop="1" thickBot="1" x14ac:dyDescent="0.3">
      <c r="B6141" s="31" t="s">
        <v>15</v>
      </c>
      <c r="C6141">
        <v>100</v>
      </c>
      <c r="D6141" s="5">
        <v>345672.19</v>
      </c>
      <c r="E6141" s="5">
        <v>328808.81</v>
      </c>
      <c r="F6141" s="5">
        <v>674194.76</v>
      </c>
      <c r="G6141" s="5">
        <v>463006.87</v>
      </c>
      <c r="H6141" s="5">
        <v>534883.56999999995</v>
      </c>
      <c r="I6141" s="5">
        <v>546861.82000000007</v>
      </c>
      <c r="J6141" s="12"/>
    </row>
    <row r="6142" spans="2:10" ht="16.5" thickTop="1" thickBot="1" x14ac:dyDescent="0.3">
      <c r="B6142" s="31" t="s">
        <v>16</v>
      </c>
      <c r="C6142">
        <v>135</v>
      </c>
      <c r="D6142" s="5">
        <v>331400</v>
      </c>
      <c r="E6142" s="5">
        <v>265642</v>
      </c>
      <c r="F6142" s="5">
        <v>213428</v>
      </c>
      <c r="G6142" s="5">
        <v>512728.49</v>
      </c>
      <c r="H6142" s="5">
        <v>275000</v>
      </c>
      <c r="I6142" s="5">
        <v>320000</v>
      </c>
      <c r="J6142" s="12"/>
    </row>
    <row r="6143" spans="2:10" ht="16.5" thickTop="1" thickBot="1" x14ac:dyDescent="0.3">
      <c r="B6143" s="31" t="s">
        <v>17</v>
      </c>
      <c r="C6143">
        <v>200</v>
      </c>
      <c r="D6143" s="5">
        <v>302640.07000000007</v>
      </c>
      <c r="E6143" s="5">
        <v>260734</v>
      </c>
      <c r="F6143" s="5">
        <v>0</v>
      </c>
      <c r="G6143" s="5">
        <v>498941</v>
      </c>
      <c r="H6143" s="5">
        <v>246822.06</v>
      </c>
      <c r="I6143" s="5">
        <v>304996.99</v>
      </c>
      <c r="J6143" s="12"/>
    </row>
    <row r="6144" spans="2:10" ht="16.5" thickTop="1" thickBot="1" x14ac:dyDescent="0.3">
      <c r="B6144" s="31" t="s">
        <v>18</v>
      </c>
      <c r="C6144">
        <v>220</v>
      </c>
      <c r="D6144" s="5">
        <v>28759.929999999935</v>
      </c>
      <c r="E6144" s="5">
        <v>4908</v>
      </c>
      <c r="F6144" s="5">
        <v>213428</v>
      </c>
      <c r="G6144" s="5">
        <v>13787.489999999991</v>
      </c>
      <c r="H6144" s="5">
        <v>28177.940000000002</v>
      </c>
      <c r="I6144" s="5">
        <v>15003.010000000009</v>
      </c>
      <c r="J6144" s="12"/>
    </row>
    <row r="6145" spans="2:10" ht="16.5" thickTop="1" thickBot="1" x14ac:dyDescent="0.3">
      <c r="B6145" s="31" t="s">
        <v>19</v>
      </c>
      <c r="C6145">
        <v>500</v>
      </c>
      <c r="D6145" s="5">
        <v>292227.71999999997</v>
      </c>
      <c r="E6145" s="5">
        <v>243870.62</v>
      </c>
      <c r="F6145" s="5">
        <v>345385.94999999995</v>
      </c>
      <c r="G6145" s="5">
        <v>287753.11</v>
      </c>
      <c r="H6145" s="5">
        <v>318698.76</v>
      </c>
      <c r="I6145" s="5">
        <v>316975.24</v>
      </c>
      <c r="J6145" s="12"/>
    </row>
    <row r="6146" spans="2:10" ht="16.5" thickTop="1" thickBot="1" x14ac:dyDescent="0.3">
      <c r="B6146" s="30" t="s">
        <v>749</v>
      </c>
      <c r="D6146" s="5"/>
      <c r="E6146" s="5"/>
      <c r="F6146" s="5"/>
      <c r="G6146" s="5"/>
      <c r="H6146" s="5"/>
      <c r="I6146" s="5"/>
      <c r="J6146" s="12"/>
    </row>
    <row r="6147" spans="2:10" ht="16.5" thickTop="1" thickBot="1" x14ac:dyDescent="0.3">
      <c r="B6147" s="31" t="s">
        <v>16</v>
      </c>
      <c r="C6147">
        <v>135</v>
      </c>
      <c r="D6147" s="5">
        <v>0</v>
      </c>
      <c r="E6147" s="5">
        <v>0</v>
      </c>
      <c r="F6147" s="5">
        <v>0</v>
      </c>
      <c r="G6147" s="5">
        <v>0</v>
      </c>
      <c r="H6147" s="5">
        <v>265323</v>
      </c>
      <c r="I6147" s="5">
        <v>0</v>
      </c>
      <c r="J6147" s="12"/>
    </row>
    <row r="6148" spans="2:10" ht="16.5" thickTop="1" thickBot="1" x14ac:dyDescent="0.3">
      <c r="B6148" s="31" t="s">
        <v>18</v>
      </c>
      <c r="C6148">
        <v>220</v>
      </c>
      <c r="D6148" s="5">
        <v>0</v>
      </c>
      <c r="E6148" s="5">
        <v>0</v>
      </c>
      <c r="F6148" s="5">
        <v>0</v>
      </c>
      <c r="G6148" s="5">
        <v>0</v>
      </c>
      <c r="H6148" s="5">
        <v>265323</v>
      </c>
      <c r="I6148" s="5">
        <v>0</v>
      </c>
      <c r="J6148" s="12"/>
    </row>
    <row r="6149" spans="2:10" ht="16.5" thickTop="1" thickBot="1" x14ac:dyDescent="0.3">
      <c r="B6149" s="30" t="s">
        <v>750</v>
      </c>
      <c r="D6149" s="5"/>
      <c r="E6149" s="5"/>
      <c r="F6149" s="5"/>
      <c r="G6149" s="5"/>
      <c r="H6149" s="5"/>
      <c r="I6149" s="5"/>
      <c r="J6149" s="12"/>
    </row>
    <row r="6150" spans="2:10" ht="16.5" thickTop="1" thickBot="1" x14ac:dyDescent="0.3">
      <c r="B6150" s="31" t="s">
        <v>15</v>
      </c>
      <c r="C6150">
        <v>100</v>
      </c>
      <c r="D6150" s="5">
        <v>17829.420000000002</v>
      </c>
      <c r="E6150" s="5">
        <v>18204.609999999997</v>
      </c>
      <c r="F6150" s="5">
        <v>18586.89</v>
      </c>
      <c r="G6150" s="5">
        <v>18709.649999999998</v>
      </c>
      <c r="H6150" s="5">
        <v>18745.690000000002</v>
      </c>
      <c r="I6150" s="5">
        <v>19091.919999999998</v>
      </c>
      <c r="J6150" s="12"/>
    </row>
    <row r="6151" spans="2:10" ht="16.5" thickTop="1" thickBot="1" x14ac:dyDescent="0.3">
      <c r="B6151" s="31" t="s">
        <v>19</v>
      </c>
      <c r="C6151">
        <v>500</v>
      </c>
      <c r="D6151" s="5">
        <v>222.97</v>
      </c>
      <c r="E6151" s="5">
        <v>375.19</v>
      </c>
      <c r="F6151" s="5">
        <v>382.28</v>
      </c>
      <c r="G6151" s="5">
        <v>122.76</v>
      </c>
      <c r="H6151" s="5">
        <v>36.04</v>
      </c>
      <c r="I6151" s="5">
        <v>346.23</v>
      </c>
      <c r="J6151" s="12"/>
    </row>
    <row r="6152" spans="2:10" ht="16.5" thickTop="1" thickBot="1" x14ac:dyDescent="0.3">
      <c r="B6152" s="29" t="s">
        <v>751</v>
      </c>
      <c r="D6152" s="5"/>
      <c r="E6152" s="5"/>
      <c r="F6152" s="5"/>
      <c r="G6152" s="5"/>
      <c r="H6152" s="5"/>
      <c r="I6152" s="5"/>
      <c r="J6152" s="12"/>
    </row>
    <row r="6153" spans="2:10" ht="16.5" thickTop="1" thickBot="1" x14ac:dyDescent="0.3">
      <c r="B6153" s="30" t="s">
        <v>752</v>
      </c>
      <c r="D6153" s="5"/>
      <c r="E6153" s="5"/>
      <c r="F6153" s="5"/>
      <c r="G6153" s="5"/>
      <c r="H6153" s="5"/>
      <c r="I6153" s="5"/>
      <c r="J6153" s="12"/>
    </row>
    <row r="6154" spans="2:10" ht="16.5" thickTop="1" thickBot="1" x14ac:dyDescent="0.3">
      <c r="B6154" s="31" t="s">
        <v>15</v>
      </c>
      <c r="C6154">
        <v>100</v>
      </c>
      <c r="D6154" s="5">
        <v>217113.35</v>
      </c>
      <c r="E6154" s="5">
        <v>229047.35</v>
      </c>
      <c r="F6154" s="5">
        <v>228961.35</v>
      </c>
      <c r="G6154" s="5">
        <v>228928.35</v>
      </c>
      <c r="H6154" s="5">
        <v>237259.21</v>
      </c>
      <c r="I6154" s="5">
        <v>237252.21</v>
      </c>
      <c r="J6154" s="12"/>
    </row>
    <row r="6155" spans="2:10" ht="16.5" thickTop="1" thickBot="1" x14ac:dyDescent="0.3">
      <c r="B6155" s="31" t="s">
        <v>16</v>
      </c>
      <c r="C6155">
        <v>135</v>
      </c>
      <c r="D6155" s="5">
        <v>24097</v>
      </c>
      <c r="E6155" s="5">
        <v>24095</v>
      </c>
      <c r="F6155" s="5">
        <v>24095</v>
      </c>
      <c r="G6155" s="5">
        <v>24086</v>
      </c>
      <c r="H6155" s="5">
        <v>24086</v>
      </c>
      <c r="I6155" s="5">
        <v>24032</v>
      </c>
      <c r="J6155" s="12"/>
    </row>
    <row r="6156" spans="2:10" ht="16.5" thickTop="1" thickBot="1" x14ac:dyDescent="0.3">
      <c r="B6156" s="31" t="s">
        <v>17</v>
      </c>
      <c r="C6156">
        <v>200</v>
      </c>
      <c r="D6156" s="5">
        <v>93</v>
      </c>
      <c r="E6156" s="5">
        <v>66</v>
      </c>
      <c r="F6156" s="5">
        <v>86</v>
      </c>
      <c r="G6156" s="5">
        <v>33</v>
      </c>
      <c r="H6156" s="5">
        <v>21</v>
      </c>
      <c r="I6156" s="5">
        <v>7</v>
      </c>
      <c r="J6156" s="12"/>
    </row>
    <row r="6157" spans="2:10" ht="16.5" thickTop="1" thickBot="1" x14ac:dyDescent="0.3">
      <c r="B6157" s="31" t="s">
        <v>18</v>
      </c>
      <c r="C6157">
        <v>220</v>
      </c>
      <c r="D6157" s="5">
        <v>24004</v>
      </c>
      <c r="E6157" s="5">
        <v>24029</v>
      </c>
      <c r="F6157" s="5">
        <v>24009</v>
      </c>
      <c r="G6157" s="5">
        <v>24053</v>
      </c>
      <c r="H6157" s="5">
        <v>24065</v>
      </c>
      <c r="I6157" s="5">
        <v>24025</v>
      </c>
      <c r="J6157" s="12"/>
    </row>
    <row r="6158" spans="2:10" ht="16.5" thickTop="1" thickBot="1" x14ac:dyDescent="0.3">
      <c r="B6158" s="31" t="s">
        <v>19</v>
      </c>
      <c r="C6158">
        <v>500</v>
      </c>
      <c r="D6158" s="5">
        <v>12000</v>
      </c>
      <c r="E6158" s="5">
        <v>12000</v>
      </c>
      <c r="F6158" s="5">
        <v>0</v>
      </c>
      <c r="G6158" s="5">
        <v>0</v>
      </c>
      <c r="H6158" s="5">
        <v>8351.86</v>
      </c>
      <c r="I6158" s="5">
        <v>0</v>
      </c>
      <c r="J6158" s="12"/>
    </row>
    <row r="6159" spans="2:10" ht="16.5" thickTop="1" thickBot="1" x14ac:dyDescent="0.3">
      <c r="B6159" s="29" t="s">
        <v>753</v>
      </c>
      <c r="D6159" s="5"/>
      <c r="E6159" s="5"/>
      <c r="F6159" s="5"/>
      <c r="G6159" s="5"/>
      <c r="H6159" s="5"/>
      <c r="I6159" s="5"/>
      <c r="J6159" s="12"/>
    </row>
    <row r="6160" spans="2:10" ht="16.5" thickTop="1" thickBot="1" x14ac:dyDescent="0.3">
      <c r="B6160" s="30" t="s">
        <v>754</v>
      </c>
      <c r="D6160" s="5"/>
      <c r="E6160" s="5"/>
      <c r="F6160" s="5"/>
      <c r="G6160" s="5"/>
      <c r="H6160" s="5"/>
      <c r="I6160" s="5"/>
      <c r="J6160" s="12"/>
    </row>
    <row r="6161" spans="2:10" ht="16.5" thickTop="1" thickBot="1" x14ac:dyDescent="0.3">
      <c r="B6161" s="31" t="s">
        <v>15</v>
      </c>
      <c r="C6161">
        <v>100</v>
      </c>
      <c r="D6161" s="5">
        <v>195349.96</v>
      </c>
      <c r="E6161" s="5">
        <v>226926.04</v>
      </c>
      <c r="F6161" s="5">
        <v>223227.1</v>
      </c>
      <c r="G6161" s="5">
        <v>295097.5</v>
      </c>
      <c r="H6161" s="5">
        <v>327081.84999999998</v>
      </c>
      <c r="I6161" s="5">
        <v>402185.28</v>
      </c>
      <c r="J6161" s="12"/>
    </row>
    <row r="6162" spans="2:10" ht="16.5" thickTop="1" thickBot="1" x14ac:dyDescent="0.3">
      <c r="B6162" s="31" t="s">
        <v>16</v>
      </c>
      <c r="C6162">
        <v>135</v>
      </c>
      <c r="D6162" s="5">
        <v>278559</v>
      </c>
      <c r="E6162" s="5">
        <v>287758</v>
      </c>
      <c r="F6162" s="5">
        <v>287758</v>
      </c>
      <c r="G6162" s="5">
        <v>287669</v>
      </c>
      <c r="H6162" s="5">
        <v>287669</v>
      </c>
      <c r="I6162" s="5">
        <v>287602</v>
      </c>
      <c r="J6162" s="12"/>
    </row>
    <row r="6163" spans="2:10" ht="16.5" thickTop="1" thickBot="1" x14ac:dyDescent="0.3">
      <c r="B6163" s="31" t="s">
        <v>17</v>
      </c>
      <c r="C6163">
        <v>200</v>
      </c>
      <c r="D6163" s="5">
        <v>53627.17</v>
      </c>
      <c r="E6163" s="5">
        <v>51187</v>
      </c>
      <c r="F6163" s="5">
        <v>87464.84</v>
      </c>
      <c r="G6163" s="5">
        <v>103</v>
      </c>
      <c r="H6163" s="5">
        <v>42824</v>
      </c>
      <c r="I6163" s="5">
        <v>83</v>
      </c>
      <c r="J6163" s="12"/>
    </row>
    <row r="6164" spans="2:10" ht="16.5" thickTop="1" thickBot="1" x14ac:dyDescent="0.3">
      <c r="B6164" s="31" t="s">
        <v>18</v>
      </c>
      <c r="C6164">
        <v>220</v>
      </c>
      <c r="D6164" s="5">
        <v>224931.83000000002</v>
      </c>
      <c r="E6164" s="5">
        <v>236571</v>
      </c>
      <c r="F6164" s="5">
        <v>200293.16</v>
      </c>
      <c r="G6164" s="5">
        <v>287566</v>
      </c>
      <c r="H6164" s="5">
        <v>244845</v>
      </c>
      <c r="I6164" s="5">
        <v>287519</v>
      </c>
      <c r="J6164" s="12"/>
    </row>
    <row r="6165" spans="2:10" ht="16.5" thickTop="1" thickBot="1" x14ac:dyDescent="0.3">
      <c r="B6165" s="31" t="s">
        <v>19</v>
      </c>
      <c r="C6165">
        <v>500</v>
      </c>
      <c r="D6165" s="5">
        <v>85217.31</v>
      </c>
      <c r="E6165" s="5">
        <v>82763.08</v>
      </c>
      <c r="F6165" s="5">
        <v>83765.899999999994</v>
      </c>
      <c r="G6165" s="5">
        <v>71973.399999999994</v>
      </c>
      <c r="H6165" s="5">
        <v>74808.350000000006</v>
      </c>
      <c r="I6165" s="5">
        <v>75186.429999999993</v>
      </c>
      <c r="J6165" s="12"/>
    </row>
    <row r="6166" spans="2:10" ht="16.5" thickTop="1" thickBot="1" x14ac:dyDescent="0.3">
      <c r="B6166" s="29" t="s">
        <v>755</v>
      </c>
      <c r="D6166" s="5"/>
      <c r="E6166" s="5"/>
      <c r="F6166" s="5"/>
      <c r="G6166" s="5"/>
      <c r="H6166" s="5"/>
      <c r="I6166" s="5"/>
      <c r="J6166" s="12"/>
    </row>
    <row r="6167" spans="2:10" ht="16.5" thickTop="1" thickBot="1" x14ac:dyDescent="0.3">
      <c r="B6167" s="30" t="s">
        <v>756</v>
      </c>
      <c r="D6167" s="5"/>
      <c r="E6167" s="5"/>
      <c r="F6167" s="5"/>
      <c r="G6167" s="5"/>
      <c r="H6167" s="5"/>
      <c r="I6167" s="5"/>
      <c r="J6167" s="12"/>
    </row>
    <row r="6168" spans="2:10" ht="16.5" thickTop="1" thickBot="1" x14ac:dyDescent="0.3">
      <c r="B6168" s="31" t="s">
        <v>16</v>
      </c>
      <c r="C6168">
        <v>135</v>
      </c>
      <c r="D6168" s="5">
        <v>115717</v>
      </c>
      <c r="E6168" s="5">
        <v>118945</v>
      </c>
      <c r="F6168" s="5">
        <v>118945</v>
      </c>
      <c r="G6168" s="5">
        <v>123679</v>
      </c>
      <c r="H6168" s="5">
        <v>123679</v>
      </c>
      <c r="I6168" s="5">
        <v>129282</v>
      </c>
      <c r="J6168" s="12"/>
    </row>
    <row r="6169" spans="2:10" ht="16.5" thickTop="1" thickBot="1" x14ac:dyDescent="0.3">
      <c r="B6169" s="31" t="s">
        <v>17</v>
      </c>
      <c r="C6169">
        <v>200</v>
      </c>
      <c r="D6169" s="5">
        <v>96748.819999999978</v>
      </c>
      <c r="E6169" s="5">
        <v>93197.069999999992</v>
      </c>
      <c r="F6169" s="5">
        <v>104970.64999999998</v>
      </c>
      <c r="G6169" s="5">
        <v>114492.73</v>
      </c>
      <c r="H6169" s="5">
        <v>121670.31000000001</v>
      </c>
      <c r="I6169" s="5">
        <v>122610.53</v>
      </c>
      <c r="J6169" s="12"/>
    </row>
    <row r="6170" spans="2:10" ht="16.5" thickTop="1" thickBot="1" x14ac:dyDescent="0.3">
      <c r="B6170" s="31" t="s">
        <v>18</v>
      </c>
      <c r="C6170">
        <v>220</v>
      </c>
      <c r="D6170" s="5">
        <v>18968.180000000022</v>
      </c>
      <c r="E6170" s="5">
        <v>25747.930000000008</v>
      </c>
      <c r="F6170" s="5">
        <v>13974.35000000002</v>
      </c>
      <c r="G6170" s="5">
        <v>9186.2700000000041</v>
      </c>
      <c r="H6170" s="5">
        <v>2008.6899999999878</v>
      </c>
      <c r="I6170" s="5">
        <v>6671.4700000000012</v>
      </c>
      <c r="J6170" s="12"/>
    </row>
    <row r="6171" spans="2:10" ht="16.5" thickTop="1" thickBot="1" x14ac:dyDescent="0.3">
      <c r="B6171" s="31" t="s">
        <v>19</v>
      </c>
      <c r="C6171">
        <v>500</v>
      </c>
      <c r="D6171" s="5">
        <v>96748.82</v>
      </c>
      <c r="E6171" s="5">
        <v>93197.07</v>
      </c>
      <c r="F6171" s="5">
        <v>104970.65</v>
      </c>
      <c r="G6171" s="5">
        <v>114492.73</v>
      </c>
      <c r="H6171" s="5">
        <v>121670.31</v>
      </c>
      <c r="I6171" s="5">
        <v>122610.53</v>
      </c>
      <c r="J6171" s="12"/>
    </row>
    <row r="6172" spans="2:10" ht="16.5" thickTop="1" thickBot="1" x14ac:dyDescent="0.3">
      <c r="B6172" s="29" t="s">
        <v>757</v>
      </c>
      <c r="D6172" s="5"/>
      <c r="E6172" s="5"/>
      <c r="F6172" s="5"/>
      <c r="G6172" s="5"/>
      <c r="H6172" s="5"/>
      <c r="I6172" s="5"/>
      <c r="J6172" s="12"/>
    </row>
    <row r="6173" spans="2:10" ht="16.5" thickTop="1" thickBot="1" x14ac:dyDescent="0.3">
      <c r="B6173" s="30" t="s">
        <v>758</v>
      </c>
      <c r="D6173" s="5"/>
      <c r="E6173" s="5"/>
      <c r="F6173" s="5"/>
      <c r="G6173" s="5"/>
      <c r="H6173" s="5"/>
      <c r="I6173" s="5"/>
      <c r="J6173" s="12"/>
    </row>
    <row r="6174" spans="2:10" ht="16.5" thickTop="1" thickBot="1" x14ac:dyDescent="0.3">
      <c r="B6174" s="31" t="s">
        <v>15</v>
      </c>
      <c r="C6174">
        <v>100</v>
      </c>
      <c r="D6174" s="5">
        <v>3923399.3</v>
      </c>
      <c r="E6174" s="5">
        <v>3616035.6</v>
      </c>
      <c r="F6174" s="5">
        <v>4113940.82</v>
      </c>
      <c r="G6174" s="5">
        <v>3370805.28</v>
      </c>
      <c r="H6174" s="5">
        <v>5247655.41</v>
      </c>
      <c r="I6174" s="5">
        <v>4881716.7699999996</v>
      </c>
      <c r="J6174" s="12"/>
    </row>
    <row r="6175" spans="2:10" ht="16.5" thickTop="1" thickBot="1" x14ac:dyDescent="0.3">
      <c r="B6175" s="31" t="s">
        <v>16</v>
      </c>
      <c r="C6175">
        <v>135</v>
      </c>
      <c r="D6175" s="5">
        <v>1382568</v>
      </c>
      <c r="E6175" s="5">
        <v>1938959</v>
      </c>
      <c r="F6175" s="5">
        <v>1803959</v>
      </c>
      <c r="G6175" s="5">
        <v>1851284</v>
      </c>
      <c r="H6175" s="5">
        <v>1851284</v>
      </c>
      <c r="I6175" s="5">
        <v>1933403</v>
      </c>
      <c r="J6175" s="12"/>
    </row>
    <row r="6176" spans="2:10" ht="16.5" thickTop="1" thickBot="1" x14ac:dyDescent="0.3">
      <c r="B6176" s="31" t="s">
        <v>17</v>
      </c>
      <c r="C6176">
        <v>200</v>
      </c>
      <c r="D6176" s="5">
        <v>1346656.7999999998</v>
      </c>
      <c r="E6176" s="5">
        <v>1938959</v>
      </c>
      <c r="F6176" s="5">
        <v>1047667</v>
      </c>
      <c r="G6176" s="5">
        <v>1340508</v>
      </c>
      <c r="H6176" s="5">
        <v>1384905.63</v>
      </c>
      <c r="I6176" s="5">
        <v>1505825.5999999999</v>
      </c>
      <c r="J6176" s="12"/>
    </row>
    <row r="6177" spans="2:10" ht="16.5" thickTop="1" thickBot="1" x14ac:dyDescent="0.3">
      <c r="B6177" s="31" t="s">
        <v>18</v>
      </c>
      <c r="C6177">
        <v>220</v>
      </c>
      <c r="D6177" s="5">
        <v>35911.200000000186</v>
      </c>
      <c r="E6177" s="5">
        <v>0</v>
      </c>
      <c r="F6177" s="5">
        <v>756292</v>
      </c>
      <c r="G6177" s="5">
        <v>510776</v>
      </c>
      <c r="H6177" s="5">
        <v>466378.37000000011</v>
      </c>
      <c r="I6177" s="5">
        <v>427577.40000000014</v>
      </c>
      <c r="J6177" s="12"/>
    </row>
    <row r="6178" spans="2:10" ht="16.5" thickTop="1" thickBot="1" x14ac:dyDescent="0.3">
      <c r="B6178" s="31" t="s">
        <v>19</v>
      </c>
      <c r="C6178">
        <v>500</v>
      </c>
      <c r="D6178" s="5">
        <v>2015959.2499999998</v>
      </c>
      <c r="E6178" s="5">
        <v>1631595.2999999998</v>
      </c>
      <c r="F6178" s="5">
        <v>1545572.22</v>
      </c>
      <c r="G6178" s="5">
        <v>597372.46</v>
      </c>
      <c r="H6178" s="5">
        <v>3261755.7600000002</v>
      </c>
      <c r="I6178" s="5">
        <v>1139886.96</v>
      </c>
      <c r="J6178" s="12"/>
    </row>
    <row r="6179" spans="2:10" ht="16.5" thickTop="1" thickBot="1" x14ac:dyDescent="0.3">
      <c r="B6179" s="30" t="s">
        <v>23</v>
      </c>
      <c r="D6179" s="5"/>
      <c r="E6179" s="5"/>
      <c r="F6179" s="5"/>
      <c r="G6179" s="5"/>
      <c r="H6179" s="5"/>
      <c r="I6179" s="5"/>
      <c r="J6179" s="12"/>
    </row>
    <row r="6180" spans="2:10" ht="16.5" thickTop="1" thickBot="1" x14ac:dyDescent="0.3">
      <c r="B6180" s="31" t="s">
        <v>15</v>
      </c>
      <c r="C6180">
        <v>100</v>
      </c>
      <c r="D6180" s="5">
        <v>2461.5</v>
      </c>
      <c r="E6180" s="5">
        <v>2535</v>
      </c>
      <c r="F6180" s="5">
        <v>2535</v>
      </c>
      <c r="G6180" s="5">
        <v>2314.5</v>
      </c>
      <c r="H6180" s="5">
        <v>2461.5</v>
      </c>
      <c r="I6180" s="5">
        <v>2437</v>
      </c>
      <c r="J6180" s="12"/>
    </row>
    <row r="6181" spans="2:10" ht="16.5" thickTop="1" thickBot="1" x14ac:dyDescent="0.3">
      <c r="B6181" s="29" t="s">
        <v>759</v>
      </c>
      <c r="D6181" s="5"/>
      <c r="E6181" s="5"/>
      <c r="F6181" s="5"/>
      <c r="G6181" s="5"/>
      <c r="H6181" s="5"/>
      <c r="I6181" s="5"/>
      <c r="J6181" s="12"/>
    </row>
    <row r="6182" spans="2:10" ht="16.5" thickTop="1" thickBot="1" x14ac:dyDescent="0.3">
      <c r="B6182" s="30" t="s">
        <v>38</v>
      </c>
      <c r="D6182" s="5"/>
      <c r="E6182" s="5"/>
      <c r="F6182" s="5"/>
      <c r="G6182" s="5"/>
      <c r="H6182" s="5"/>
      <c r="I6182" s="5"/>
      <c r="J6182" s="12"/>
    </row>
    <row r="6183" spans="2:10" ht="16.5" thickTop="1" thickBot="1" x14ac:dyDescent="0.3">
      <c r="B6183" s="31" t="s">
        <v>15</v>
      </c>
      <c r="C6183">
        <v>100</v>
      </c>
      <c r="D6183" s="5">
        <v>0.82</v>
      </c>
      <c r="E6183" s="5">
        <v>0.82</v>
      </c>
      <c r="F6183" s="5">
        <v>0.82</v>
      </c>
      <c r="G6183" s="5">
        <v>0.82</v>
      </c>
      <c r="H6183" s="5">
        <v>0.82</v>
      </c>
      <c r="I6183" s="5">
        <v>0.82</v>
      </c>
      <c r="J6183" s="12"/>
    </row>
    <row r="6184" spans="2:10" ht="16.5" thickTop="1" thickBot="1" x14ac:dyDescent="0.3">
      <c r="B6184" s="31" t="s">
        <v>16</v>
      </c>
      <c r="C6184">
        <v>135</v>
      </c>
      <c r="D6184" s="5">
        <v>137656</v>
      </c>
      <c r="E6184" s="5">
        <v>137653</v>
      </c>
      <c r="F6184" s="5">
        <v>137653</v>
      </c>
      <c r="G6184" s="5">
        <v>137594</v>
      </c>
      <c r="H6184" s="5">
        <v>137594</v>
      </c>
      <c r="I6184" s="5">
        <v>137542</v>
      </c>
      <c r="J6184" s="12"/>
    </row>
    <row r="6185" spans="2:10" ht="16.5" thickTop="1" thickBot="1" x14ac:dyDescent="0.3">
      <c r="B6185" s="31" t="s">
        <v>18</v>
      </c>
      <c r="C6185">
        <v>220</v>
      </c>
      <c r="D6185" s="5">
        <v>137656</v>
      </c>
      <c r="E6185" s="5">
        <v>137653</v>
      </c>
      <c r="F6185" s="5">
        <v>137653</v>
      </c>
      <c r="G6185" s="5">
        <v>137594</v>
      </c>
      <c r="H6185" s="5">
        <v>137594</v>
      </c>
      <c r="I6185" s="5">
        <v>137542</v>
      </c>
      <c r="J6185" s="12"/>
    </row>
    <row r="6186" spans="2:10" ht="16.5" thickTop="1" thickBot="1" x14ac:dyDescent="0.3">
      <c r="B6186" s="29" t="s">
        <v>760</v>
      </c>
      <c r="D6186" s="5"/>
      <c r="E6186" s="5"/>
      <c r="F6186" s="5"/>
      <c r="G6186" s="5"/>
      <c r="H6186" s="5"/>
      <c r="I6186" s="5"/>
      <c r="J6186" s="12"/>
    </row>
    <row r="6187" spans="2:10" ht="16.5" thickTop="1" thickBot="1" x14ac:dyDescent="0.3">
      <c r="B6187" s="30" t="s">
        <v>761</v>
      </c>
      <c r="D6187" s="5"/>
      <c r="E6187" s="5"/>
      <c r="F6187" s="5"/>
      <c r="G6187" s="5"/>
      <c r="H6187" s="5"/>
      <c r="I6187" s="5"/>
      <c r="J6187" s="12"/>
    </row>
    <row r="6188" spans="2:10" ht="16.5" thickTop="1" thickBot="1" x14ac:dyDescent="0.3">
      <c r="B6188" s="31" t="s">
        <v>15</v>
      </c>
      <c r="C6188">
        <v>100</v>
      </c>
      <c r="D6188" s="5">
        <v>990074.26</v>
      </c>
      <c r="E6188" s="5">
        <v>980074.26</v>
      </c>
      <c r="F6188" s="5">
        <v>930074.26</v>
      </c>
      <c r="G6188" s="5">
        <v>654074.26</v>
      </c>
      <c r="H6188" s="5">
        <v>654074.26</v>
      </c>
      <c r="I6188" s="5">
        <v>414288.91</v>
      </c>
      <c r="J6188" s="12"/>
    </row>
    <row r="6189" spans="2:10" ht="16.5" thickTop="1" thickBot="1" x14ac:dyDescent="0.3">
      <c r="B6189" s="31" t="s">
        <v>16</v>
      </c>
      <c r="C6189">
        <v>135</v>
      </c>
      <c r="D6189" s="5">
        <v>0</v>
      </c>
      <c r="E6189" s="5">
        <v>10000</v>
      </c>
      <c r="F6189" s="5">
        <v>0</v>
      </c>
      <c r="G6189" s="5">
        <v>0</v>
      </c>
      <c r="H6189" s="5">
        <v>0</v>
      </c>
      <c r="I6189" s="5">
        <v>0</v>
      </c>
      <c r="J6189" s="12"/>
    </row>
    <row r="6190" spans="2:10" ht="16.5" thickTop="1" thickBot="1" x14ac:dyDescent="0.3">
      <c r="B6190" s="31" t="s">
        <v>17</v>
      </c>
      <c r="C6190">
        <v>200</v>
      </c>
      <c r="D6190" s="5">
        <v>0</v>
      </c>
      <c r="E6190" s="5">
        <v>10000</v>
      </c>
      <c r="F6190" s="5">
        <v>0</v>
      </c>
      <c r="G6190" s="5">
        <v>0</v>
      </c>
      <c r="H6190" s="5">
        <v>0</v>
      </c>
      <c r="I6190" s="5">
        <v>0</v>
      </c>
      <c r="J6190" s="12"/>
    </row>
    <row r="6191" spans="2:10" ht="16.5" thickTop="1" thickBot="1" x14ac:dyDescent="0.3">
      <c r="B6191" s="30" t="s">
        <v>762</v>
      </c>
      <c r="D6191" s="5"/>
      <c r="E6191" s="5"/>
      <c r="F6191" s="5"/>
      <c r="G6191" s="5"/>
      <c r="H6191" s="5"/>
      <c r="I6191" s="5"/>
      <c r="J6191" s="12"/>
    </row>
    <row r="6192" spans="2:10" ht="16.5" thickTop="1" thickBot="1" x14ac:dyDescent="0.3">
      <c r="B6192" s="31" t="s">
        <v>15</v>
      </c>
      <c r="C6192">
        <v>100</v>
      </c>
      <c r="D6192" s="5">
        <v>2076569.73</v>
      </c>
      <c r="E6192" s="5">
        <v>2254753.88</v>
      </c>
      <c r="F6192" s="5">
        <v>2180112.1799999997</v>
      </c>
      <c r="G6192" s="5">
        <v>2138934.5499999998</v>
      </c>
      <c r="H6192" s="5">
        <v>2672699.0500000003</v>
      </c>
      <c r="I6192" s="5">
        <v>3222666.4499999997</v>
      </c>
      <c r="J6192" s="12"/>
    </row>
    <row r="6193" spans="2:10" ht="16.5" thickTop="1" thickBot="1" x14ac:dyDescent="0.3">
      <c r="B6193" s="31" t="s">
        <v>16</v>
      </c>
      <c r="C6193">
        <v>135</v>
      </c>
      <c r="D6193" s="5">
        <v>1505990</v>
      </c>
      <c r="E6193" s="5">
        <v>1530045</v>
      </c>
      <c r="F6193" s="5">
        <v>1540045</v>
      </c>
      <c r="G6193" s="5">
        <v>1581154</v>
      </c>
      <c r="H6193" s="5">
        <v>2501154</v>
      </c>
      <c r="I6193" s="5">
        <v>2550431</v>
      </c>
      <c r="J6193" s="12"/>
    </row>
    <row r="6194" spans="2:10" ht="16.5" thickTop="1" thickBot="1" x14ac:dyDescent="0.3">
      <c r="B6194" s="31" t="s">
        <v>17</v>
      </c>
      <c r="C6194">
        <v>200</v>
      </c>
      <c r="D6194" s="5">
        <v>1376269.21</v>
      </c>
      <c r="E6194" s="5">
        <v>1249686.23</v>
      </c>
      <c r="F6194" s="5">
        <v>1463201.1399999997</v>
      </c>
      <c r="G6194" s="5">
        <v>1571037.0400000003</v>
      </c>
      <c r="H6194" s="5">
        <v>2146380.77</v>
      </c>
      <c r="I6194" s="5">
        <v>2464003.84</v>
      </c>
      <c r="J6194" s="12"/>
    </row>
    <row r="6195" spans="2:10" ht="16.5" thickTop="1" thickBot="1" x14ac:dyDescent="0.3">
      <c r="B6195" s="31" t="s">
        <v>18</v>
      </c>
      <c r="C6195">
        <v>220</v>
      </c>
      <c r="D6195" s="5">
        <v>129720.79000000004</v>
      </c>
      <c r="E6195" s="5">
        <v>280358.77</v>
      </c>
      <c r="F6195" s="5">
        <v>76843.860000000335</v>
      </c>
      <c r="G6195" s="5">
        <v>10116.95999999973</v>
      </c>
      <c r="H6195" s="5">
        <v>354773.23</v>
      </c>
      <c r="I6195" s="5">
        <v>86427.160000000149</v>
      </c>
      <c r="J6195" s="12"/>
    </row>
    <row r="6196" spans="2:10" ht="16.5" thickTop="1" thickBot="1" x14ac:dyDescent="0.3">
      <c r="B6196" s="31" t="s">
        <v>19</v>
      </c>
      <c r="C6196">
        <v>500</v>
      </c>
      <c r="D6196" s="5">
        <v>1779422.4100000001</v>
      </c>
      <c r="E6196" s="5">
        <v>1752044.64</v>
      </c>
      <c r="F6196" s="5">
        <v>1737958.13</v>
      </c>
      <c r="G6196" s="5">
        <v>1528415.4100000001</v>
      </c>
      <c r="H6196" s="5">
        <v>2680145.2700000005</v>
      </c>
      <c r="I6196" s="5">
        <v>2674185.8899999997</v>
      </c>
      <c r="J6196" s="12"/>
    </row>
    <row r="6197" spans="2:10" ht="16.5" thickTop="1" thickBot="1" x14ac:dyDescent="0.3">
      <c r="B6197" s="30" t="s">
        <v>38</v>
      </c>
      <c r="D6197" s="5"/>
      <c r="E6197" s="5"/>
      <c r="F6197" s="5"/>
      <c r="G6197" s="5"/>
      <c r="H6197" s="5"/>
      <c r="I6197" s="5"/>
      <c r="J6197" s="12"/>
    </row>
    <row r="6198" spans="2:10" ht="16.5" thickTop="1" thickBot="1" x14ac:dyDescent="0.3">
      <c r="B6198" s="31" t="s">
        <v>15</v>
      </c>
      <c r="C6198">
        <v>100</v>
      </c>
      <c r="D6198" s="5">
        <v>0</v>
      </c>
      <c r="E6198" s="5">
        <v>0</v>
      </c>
      <c r="F6198" s="5">
        <v>0</v>
      </c>
      <c r="G6198" s="5">
        <v>5335.82</v>
      </c>
      <c r="H6198" s="5">
        <v>48291.219999999994</v>
      </c>
      <c r="I6198" s="5">
        <v>34379.26</v>
      </c>
      <c r="J6198" s="12"/>
    </row>
    <row r="6199" spans="2:10" ht="16.5" thickTop="1" thickBot="1" x14ac:dyDescent="0.3">
      <c r="B6199" s="31" t="s">
        <v>16</v>
      </c>
      <c r="C6199">
        <v>135</v>
      </c>
      <c r="D6199" s="5">
        <v>435784</v>
      </c>
      <c r="E6199" s="5">
        <v>321504</v>
      </c>
      <c r="F6199" s="5">
        <v>224816</v>
      </c>
      <c r="G6199" s="5">
        <v>398364</v>
      </c>
      <c r="H6199" s="5">
        <v>301000</v>
      </c>
      <c r="I6199" s="5">
        <v>225800</v>
      </c>
      <c r="J6199" s="12"/>
    </row>
    <row r="6200" spans="2:10" ht="16.5" thickTop="1" thickBot="1" x14ac:dyDescent="0.3">
      <c r="B6200" s="31" t="s">
        <v>17</v>
      </c>
      <c r="C6200">
        <v>200</v>
      </c>
      <c r="D6200" s="5">
        <v>344091.47</v>
      </c>
      <c r="E6200" s="5">
        <v>313742.71999999997</v>
      </c>
      <c r="F6200" s="5">
        <v>206785.62000000002</v>
      </c>
      <c r="G6200" s="5">
        <v>132599.35</v>
      </c>
      <c r="H6200" s="5">
        <v>195840.97</v>
      </c>
      <c r="I6200" s="5">
        <v>224573.5</v>
      </c>
      <c r="J6200" s="12"/>
    </row>
    <row r="6201" spans="2:10" ht="16.5" thickTop="1" thickBot="1" x14ac:dyDescent="0.3">
      <c r="B6201" s="31" t="s">
        <v>18</v>
      </c>
      <c r="C6201">
        <v>220</v>
      </c>
      <c r="D6201" s="5">
        <v>91692.530000000028</v>
      </c>
      <c r="E6201" s="5">
        <v>7761.2800000000279</v>
      </c>
      <c r="F6201" s="5">
        <v>18030.379999999976</v>
      </c>
      <c r="G6201" s="5">
        <v>265764.65000000002</v>
      </c>
      <c r="H6201" s="5">
        <v>105159.03</v>
      </c>
      <c r="I6201" s="5">
        <v>1226.5</v>
      </c>
      <c r="J6201" s="12"/>
    </row>
    <row r="6202" spans="2:10" ht="16.5" thickTop="1" thickBot="1" x14ac:dyDescent="0.3">
      <c r="B6202" s="29" t="s">
        <v>763</v>
      </c>
      <c r="D6202" s="5"/>
      <c r="E6202" s="5"/>
      <c r="F6202" s="5"/>
      <c r="G6202" s="5"/>
      <c r="H6202" s="5"/>
      <c r="I6202" s="5"/>
      <c r="J6202" s="12"/>
    </row>
    <row r="6203" spans="2:10" ht="16.5" thickTop="1" thickBot="1" x14ac:dyDescent="0.3">
      <c r="B6203" s="30" t="s">
        <v>764</v>
      </c>
      <c r="D6203" s="5"/>
      <c r="E6203" s="5"/>
      <c r="F6203" s="5"/>
      <c r="G6203" s="5"/>
      <c r="H6203" s="5"/>
      <c r="I6203" s="5"/>
      <c r="J6203" s="12"/>
    </row>
    <row r="6204" spans="2:10" ht="16.5" thickTop="1" thickBot="1" x14ac:dyDescent="0.3">
      <c r="B6204" s="31" t="s">
        <v>15</v>
      </c>
      <c r="C6204">
        <v>100</v>
      </c>
      <c r="D6204" s="5">
        <v>480.29</v>
      </c>
      <c r="E6204" s="5">
        <v>480.29</v>
      </c>
      <c r="F6204" s="5">
        <v>480.29</v>
      </c>
      <c r="G6204" s="5">
        <v>480.29</v>
      </c>
      <c r="H6204" s="5">
        <v>480.29</v>
      </c>
      <c r="I6204" s="5">
        <v>480.29</v>
      </c>
      <c r="J6204" s="12"/>
    </row>
    <row r="6205" spans="2:10" ht="16.5" thickTop="1" thickBot="1" x14ac:dyDescent="0.3">
      <c r="B6205" s="29" t="s">
        <v>765</v>
      </c>
      <c r="D6205" s="5"/>
      <c r="E6205" s="5"/>
      <c r="F6205" s="5"/>
      <c r="G6205" s="5"/>
      <c r="H6205" s="5"/>
      <c r="I6205" s="5"/>
      <c r="J6205" s="12"/>
    </row>
    <row r="6206" spans="2:10" ht="16.5" thickTop="1" thickBot="1" x14ac:dyDescent="0.3">
      <c r="B6206" s="30" t="s">
        <v>38</v>
      </c>
      <c r="D6206" s="5"/>
      <c r="E6206" s="5"/>
      <c r="F6206" s="5"/>
      <c r="G6206" s="5"/>
      <c r="H6206" s="5"/>
      <c r="I6206" s="5"/>
      <c r="J6206" s="12"/>
    </row>
    <row r="6207" spans="2:10" ht="16.5" thickTop="1" thickBot="1" x14ac:dyDescent="0.3">
      <c r="B6207" s="31" t="s">
        <v>15</v>
      </c>
      <c r="C6207">
        <v>100</v>
      </c>
      <c r="D6207" s="5">
        <v>0.46</v>
      </c>
      <c r="E6207" s="5">
        <v>0.46</v>
      </c>
      <c r="F6207" s="5">
        <v>0.46</v>
      </c>
      <c r="G6207" s="5">
        <v>0.46</v>
      </c>
      <c r="H6207" s="5">
        <v>0.46</v>
      </c>
      <c r="I6207" s="5">
        <v>0.46</v>
      </c>
      <c r="J6207" s="12"/>
    </row>
    <row r="6208" spans="2:10" ht="16.5" thickTop="1" thickBot="1" x14ac:dyDescent="0.3">
      <c r="B6208" s="29" t="s">
        <v>766</v>
      </c>
      <c r="D6208" s="5"/>
      <c r="E6208" s="5"/>
      <c r="F6208" s="5"/>
      <c r="G6208" s="5"/>
      <c r="H6208" s="5"/>
      <c r="I6208" s="5"/>
      <c r="J6208" s="12"/>
    </row>
    <row r="6209" spans="2:10" ht="16.5" thickTop="1" thickBot="1" x14ac:dyDescent="0.3">
      <c r="B6209" s="30" t="s">
        <v>767</v>
      </c>
      <c r="D6209" s="5"/>
      <c r="E6209" s="5"/>
      <c r="F6209" s="5"/>
      <c r="G6209" s="5"/>
      <c r="H6209" s="5"/>
      <c r="I6209" s="5"/>
      <c r="J6209" s="12"/>
    </row>
    <row r="6210" spans="2:10" ht="16.5" thickTop="1" thickBot="1" x14ac:dyDescent="0.3">
      <c r="B6210" s="31" t="s">
        <v>15</v>
      </c>
      <c r="C6210">
        <v>100</v>
      </c>
      <c r="D6210" s="5">
        <v>22866.02</v>
      </c>
      <c r="E6210" s="5">
        <v>22866.02</v>
      </c>
      <c r="F6210" s="5">
        <v>22866.02</v>
      </c>
      <c r="G6210" s="5">
        <v>22866.02</v>
      </c>
      <c r="H6210" s="5">
        <v>65616.02</v>
      </c>
      <c r="I6210" s="5">
        <v>65616.02</v>
      </c>
      <c r="J6210" s="12"/>
    </row>
    <row r="6211" spans="2:10" ht="16.5" thickTop="1" thickBot="1" x14ac:dyDescent="0.3">
      <c r="B6211" s="31" t="s">
        <v>16</v>
      </c>
      <c r="C6211">
        <v>135</v>
      </c>
      <c r="D6211" s="5">
        <v>0</v>
      </c>
      <c r="E6211" s="5">
        <v>0</v>
      </c>
      <c r="F6211" s="5">
        <v>0</v>
      </c>
      <c r="G6211" s="5">
        <v>0</v>
      </c>
      <c r="H6211" s="5">
        <v>402393.57</v>
      </c>
      <c r="I6211" s="5">
        <v>0</v>
      </c>
      <c r="J6211" s="12"/>
    </row>
    <row r="6212" spans="2:10" ht="16.5" thickTop="1" thickBot="1" x14ac:dyDescent="0.3">
      <c r="B6212" s="31" t="s">
        <v>17</v>
      </c>
      <c r="C6212">
        <v>200</v>
      </c>
      <c r="D6212" s="5">
        <v>0</v>
      </c>
      <c r="E6212" s="5">
        <v>0</v>
      </c>
      <c r="F6212" s="5">
        <v>0</v>
      </c>
      <c r="G6212" s="5">
        <v>0</v>
      </c>
      <c r="H6212" s="5">
        <v>359643.57</v>
      </c>
      <c r="I6212" s="5">
        <v>0</v>
      </c>
      <c r="J6212" s="12"/>
    </row>
    <row r="6213" spans="2:10" ht="16.5" thickTop="1" thickBot="1" x14ac:dyDescent="0.3">
      <c r="B6213" s="31" t="s">
        <v>18</v>
      </c>
      <c r="C6213">
        <v>220</v>
      </c>
      <c r="D6213" s="5">
        <v>0</v>
      </c>
      <c r="E6213" s="5">
        <v>0</v>
      </c>
      <c r="F6213" s="5">
        <v>0</v>
      </c>
      <c r="G6213" s="5">
        <v>0</v>
      </c>
      <c r="H6213" s="5">
        <v>42750</v>
      </c>
      <c r="I6213" s="5">
        <v>0</v>
      </c>
      <c r="J6213" s="12"/>
    </row>
    <row r="6214" spans="2:10" ht="16.5" thickTop="1" thickBot="1" x14ac:dyDescent="0.3">
      <c r="B6214" s="31" t="s">
        <v>19</v>
      </c>
      <c r="C6214">
        <v>500</v>
      </c>
      <c r="D6214" s="5">
        <v>0</v>
      </c>
      <c r="E6214" s="5">
        <v>0</v>
      </c>
      <c r="F6214" s="5">
        <v>0</v>
      </c>
      <c r="G6214" s="5">
        <v>0</v>
      </c>
      <c r="H6214" s="5">
        <v>402393.57</v>
      </c>
      <c r="I6214" s="5">
        <v>0</v>
      </c>
      <c r="J6214" s="12"/>
    </row>
    <row r="6215" spans="2:10" ht="16.5" thickTop="1" thickBot="1" x14ac:dyDescent="0.3">
      <c r="B6215" s="29" t="s">
        <v>768</v>
      </c>
      <c r="D6215" s="5"/>
      <c r="E6215" s="5"/>
      <c r="F6215" s="5"/>
      <c r="G6215" s="5"/>
      <c r="H6215" s="5"/>
      <c r="I6215" s="5"/>
      <c r="J6215" s="12"/>
    </row>
    <row r="6216" spans="2:10" ht="16.5" thickTop="1" thickBot="1" x14ac:dyDescent="0.3">
      <c r="B6216" s="30" t="s">
        <v>769</v>
      </c>
      <c r="D6216" s="5"/>
      <c r="E6216" s="5"/>
      <c r="F6216" s="5"/>
      <c r="G6216" s="5"/>
      <c r="H6216" s="5"/>
      <c r="I6216" s="5"/>
      <c r="J6216" s="12"/>
    </row>
    <row r="6217" spans="2:10" ht="16.5" thickTop="1" thickBot="1" x14ac:dyDescent="0.3">
      <c r="B6217" s="31" t="s">
        <v>15</v>
      </c>
      <c r="C6217">
        <v>100</v>
      </c>
      <c r="D6217" s="5">
        <v>46829.64</v>
      </c>
      <c r="E6217" s="5">
        <v>48347.95</v>
      </c>
      <c r="F6217" s="5">
        <v>49363.21</v>
      </c>
      <c r="G6217" s="5">
        <v>187.88</v>
      </c>
      <c r="H6217" s="5">
        <v>188.24</v>
      </c>
      <c r="I6217" s="5">
        <v>191.72</v>
      </c>
      <c r="J6217" s="12"/>
    </row>
    <row r="6218" spans="2:10" ht="16.5" thickTop="1" thickBot="1" x14ac:dyDescent="0.3">
      <c r="B6218" s="31" t="s">
        <v>16</v>
      </c>
      <c r="C6218">
        <v>135</v>
      </c>
      <c r="D6218" s="5">
        <v>836</v>
      </c>
      <c r="E6218" s="5">
        <v>5000</v>
      </c>
      <c r="F6218" s="5">
        <v>0</v>
      </c>
      <c r="G6218" s="5">
        <v>49363.21</v>
      </c>
      <c r="H6218" s="5">
        <v>0</v>
      </c>
      <c r="I6218" s="5">
        <v>0</v>
      </c>
      <c r="J6218" s="12"/>
    </row>
    <row r="6219" spans="2:10" ht="16.5" thickTop="1" thickBot="1" x14ac:dyDescent="0.3">
      <c r="B6219" s="31" t="s">
        <v>17</v>
      </c>
      <c r="C6219">
        <v>200</v>
      </c>
      <c r="D6219" s="5">
        <v>0</v>
      </c>
      <c r="E6219" s="5">
        <v>370.83</v>
      </c>
      <c r="F6219" s="5">
        <v>0</v>
      </c>
      <c r="G6219" s="5">
        <v>49363.21</v>
      </c>
      <c r="H6219" s="5">
        <v>0</v>
      </c>
      <c r="I6219" s="5">
        <v>0</v>
      </c>
      <c r="J6219" s="12"/>
    </row>
    <row r="6220" spans="2:10" ht="16.5" thickTop="1" thickBot="1" x14ac:dyDescent="0.3">
      <c r="B6220" s="31" t="s">
        <v>18</v>
      </c>
      <c r="C6220">
        <v>220</v>
      </c>
      <c r="D6220" s="5">
        <v>836</v>
      </c>
      <c r="E6220" s="5">
        <v>4629.17</v>
      </c>
      <c r="F6220" s="5">
        <v>0</v>
      </c>
      <c r="G6220" s="5">
        <v>0</v>
      </c>
      <c r="H6220" s="5">
        <v>0</v>
      </c>
      <c r="I6220" s="5">
        <v>0</v>
      </c>
      <c r="J6220" s="12"/>
    </row>
    <row r="6221" spans="2:10" ht="16.5" thickTop="1" thickBot="1" x14ac:dyDescent="0.3">
      <c r="B6221" s="31" t="s">
        <v>19</v>
      </c>
      <c r="C6221">
        <v>500</v>
      </c>
      <c r="D6221" s="5">
        <v>1129.1400000000001</v>
      </c>
      <c r="E6221" s="5">
        <v>1889.14</v>
      </c>
      <c r="F6221" s="5">
        <v>1015.26</v>
      </c>
      <c r="G6221" s="5">
        <v>187.88</v>
      </c>
      <c r="H6221" s="5">
        <v>0.36</v>
      </c>
      <c r="I6221" s="5">
        <v>3.48</v>
      </c>
      <c r="J6221" s="12"/>
    </row>
    <row r="6222" spans="2:10" ht="16.5" thickTop="1" thickBot="1" x14ac:dyDescent="0.3">
      <c r="B6222" s="29" t="s">
        <v>770</v>
      </c>
      <c r="D6222" s="5"/>
      <c r="E6222" s="5"/>
      <c r="F6222" s="5"/>
      <c r="G6222" s="5"/>
      <c r="H6222" s="5"/>
      <c r="I6222" s="5"/>
      <c r="J6222" s="12"/>
    </row>
    <row r="6223" spans="2:10" ht="16.5" thickTop="1" thickBot="1" x14ac:dyDescent="0.3">
      <c r="B6223" s="30" t="s">
        <v>98</v>
      </c>
      <c r="D6223" s="5"/>
      <c r="E6223" s="5"/>
      <c r="F6223" s="5"/>
      <c r="G6223" s="5"/>
      <c r="H6223" s="5"/>
      <c r="I6223" s="5"/>
      <c r="J6223" s="12"/>
    </row>
    <row r="6224" spans="2:10" ht="16.5" thickTop="1" thickBot="1" x14ac:dyDescent="0.3">
      <c r="B6224" s="31" t="s">
        <v>16</v>
      </c>
      <c r="C6224">
        <v>135</v>
      </c>
      <c r="D6224" s="5">
        <v>0</v>
      </c>
      <c r="E6224" s="5">
        <v>0</v>
      </c>
      <c r="F6224" s="5">
        <v>0</v>
      </c>
      <c r="G6224" s="5">
        <v>105365</v>
      </c>
      <c r="H6224" s="5">
        <v>0</v>
      </c>
      <c r="I6224" s="5">
        <v>0</v>
      </c>
      <c r="J6224" s="12"/>
    </row>
    <row r="6225" spans="2:10" ht="16.5" thickTop="1" thickBot="1" x14ac:dyDescent="0.3">
      <c r="B6225" s="31" t="s">
        <v>17</v>
      </c>
      <c r="C6225">
        <v>200</v>
      </c>
      <c r="D6225" s="5">
        <v>0</v>
      </c>
      <c r="E6225" s="5">
        <v>0</v>
      </c>
      <c r="F6225" s="5">
        <v>0</v>
      </c>
      <c r="G6225" s="5">
        <v>105365</v>
      </c>
      <c r="H6225" s="5">
        <v>0</v>
      </c>
      <c r="I6225" s="5">
        <v>0</v>
      </c>
      <c r="J6225" s="12"/>
    </row>
    <row r="6226" spans="2:10" ht="16.5" thickTop="1" thickBot="1" x14ac:dyDescent="0.3">
      <c r="B6226" s="30" t="s">
        <v>409</v>
      </c>
      <c r="D6226" s="5"/>
      <c r="E6226" s="5"/>
      <c r="F6226" s="5"/>
      <c r="G6226" s="5"/>
      <c r="H6226" s="5"/>
      <c r="I6226" s="5"/>
      <c r="J6226" s="12"/>
    </row>
    <row r="6227" spans="2:10" ht="16.5" thickTop="1" thickBot="1" x14ac:dyDescent="0.3">
      <c r="B6227" s="31" t="s">
        <v>15</v>
      </c>
      <c r="C6227">
        <v>100</v>
      </c>
      <c r="D6227" s="5">
        <v>70181.97</v>
      </c>
      <c r="E6227" s="5">
        <v>71655.570000000007</v>
      </c>
      <c r="F6227" s="5">
        <v>73160.260000000009</v>
      </c>
      <c r="G6227" s="5">
        <v>73643.399999999994</v>
      </c>
      <c r="H6227" s="5">
        <v>73785.299999999988</v>
      </c>
      <c r="I6227" s="5">
        <v>10261.4</v>
      </c>
      <c r="J6227" s="12"/>
    </row>
    <row r="6228" spans="2:10" ht="16.5" thickTop="1" thickBot="1" x14ac:dyDescent="0.3">
      <c r="B6228" s="31" t="s">
        <v>16</v>
      </c>
      <c r="C6228">
        <v>135</v>
      </c>
      <c r="D6228" s="5">
        <v>0</v>
      </c>
      <c r="E6228" s="5">
        <v>0</v>
      </c>
      <c r="F6228" s="5">
        <v>0</v>
      </c>
      <c r="G6228" s="5">
        <v>0</v>
      </c>
      <c r="H6228" s="5">
        <v>0</v>
      </c>
      <c r="I6228" s="5">
        <v>81511.740000000005</v>
      </c>
      <c r="J6228" s="12"/>
    </row>
    <row r="6229" spans="2:10" ht="16.5" thickTop="1" thickBot="1" x14ac:dyDescent="0.3">
      <c r="B6229" s="31" t="s">
        <v>17</v>
      </c>
      <c r="C6229">
        <v>200</v>
      </c>
      <c r="D6229" s="5">
        <v>0</v>
      </c>
      <c r="E6229" s="5">
        <v>0</v>
      </c>
      <c r="F6229" s="5">
        <v>0</v>
      </c>
      <c r="G6229" s="5">
        <v>0</v>
      </c>
      <c r="H6229" s="5">
        <v>0</v>
      </c>
      <c r="I6229" s="5">
        <v>72185.149999999994</v>
      </c>
      <c r="J6229" s="12"/>
    </row>
    <row r="6230" spans="2:10" ht="16.5" thickTop="1" thickBot="1" x14ac:dyDescent="0.3">
      <c r="B6230" s="31" t="s">
        <v>18</v>
      </c>
      <c r="C6230">
        <v>220</v>
      </c>
      <c r="D6230" s="5">
        <v>0</v>
      </c>
      <c r="E6230" s="5">
        <v>0</v>
      </c>
      <c r="F6230" s="5">
        <v>0</v>
      </c>
      <c r="G6230" s="5">
        <v>0</v>
      </c>
      <c r="H6230" s="5">
        <v>0</v>
      </c>
      <c r="I6230" s="5">
        <v>9326.5900000000111</v>
      </c>
      <c r="J6230" s="12"/>
    </row>
    <row r="6231" spans="2:10" ht="16.5" thickTop="1" thickBot="1" x14ac:dyDescent="0.3">
      <c r="B6231" s="31" t="s">
        <v>19</v>
      </c>
      <c r="C6231">
        <v>500</v>
      </c>
      <c r="D6231" s="5">
        <v>877.62</v>
      </c>
      <c r="E6231" s="5">
        <v>1473.6</v>
      </c>
      <c r="F6231" s="5">
        <v>1504.69</v>
      </c>
      <c r="G6231" s="5">
        <v>483.14</v>
      </c>
      <c r="H6231" s="5">
        <v>141.9</v>
      </c>
      <c r="I6231" s="5">
        <v>8661.25</v>
      </c>
      <c r="J6231" s="12"/>
    </row>
    <row r="6232" spans="2:10" ht="16.5" thickTop="1" thickBot="1" x14ac:dyDescent="0.3">
      <c r="B6232" s="30" t="s">
        <v>38</v>
      </c>
      <c r="D6232" s="5"/>
      <c r="E6232" s="5"/>
      <c r="F6232" s="5"/>
      <c r="G6232" s="5"/>
      <c r="H6232" s="5"/>
      <c r="I6232" s="5"/>
      <c r="J6232" s="12"/>
    </row>
    <row r="6233" spans="2:10" ht="16.5" thickTop="1" thickBot="1" x14ac:dyDescent="0.3">
      <c r="B6233" s="31" t="s">
        <v>15</v>
      </c>
      <c r="C6233">
        <v>100</v>
      </c>
      <c r="D6233" s="5">
        <v>0.08</v>
      </c>
      <c r="E6233" s="5">
        <v>7.999999999992724E-2</v>
      </c>
      <c r="F6233" s="5">
        <v>0.08</v>
      </c>
      <c r="G6233" s="5">
        <v>0.08</v>
      </c>
      <c r="H6233" s="5">
        <v>0.08</v>
      </c>
      <c r="I6233" s="5">
        <v>0.08</v>
      </c>
      <c r="J6233" s="12"/>
    </row>
    <row r="6234" spans="2:10" ht="16.5" thickTop="1" thickBot="1" x14ac:dyDescent="0.3">
      <c r="B6234" s="31" t="s">
        <v>16</v>
      </c>
      <c r="C6234">
        <v>135</v>
      </c>
      <c r="D6234" s="5">
        <v>0</v>
      </c>
      <c r="E6234" s="5">
        <v>92768.43</v>
      </c>
      <c r="F6234" s="5">
        <v>0</v>
      </c>
      <c r="G6234" s="5">
        <v>0</v>
      </c>
      <c r="H6234" s="5">
        <v>0</v>
      </c>
      <c r="I6234" s="5">
        <v>0</v>
      </c>
      <c r="J6234" s="12"/>
    </row>
    <row r="6235" spans="2:10" ht="16.5" thickTop="1" thickBot="1" x14ac:dyDescent="0.3">
      <c r="B6235" s="31" t="s">
        <v>17</v>
      </c>
      <c r="C6235">
        <v>200</v>
      </c>
      <c r="D6235" s="5">
        <v>0</v>
      </c>
      <c r="E6235" s="5">
        <v>92768.430000000008</v>
      </c>
      <c r="F6235" s="5">
        <v>0</v>
      </c>
      <c r="G6235" s="5">
        <v>0</v>
      </c>
      <c r="H6235" s="5">
        <v>0</v>
      </c>
      <c r="I6235" s="5">
        <v>0</v>
      </c>
      <c r="J6235" s="12"/>
    </row>
    <row r="6236" spans="2:10" ht="16.5" thickTop="1" thickBot="1" x14ac:dyDescent="0.3">
      <c r="B6236" s="31" t="s">
        <v>18</v>
      </c>
      <c r="C6236">
        <v>220</v>
      </c>
      <c r="D6236" s="5">
        <v>0</v>
      </c>
      <c r="E6236" s="5">
        <v>-1.4551915228366852E-11</v>
      </c>
      <c r="F6236" s="5">
        <v>0</v>
      </c>
      <c r="G6236" s="5">
        <v>0</v>
      </c>
      <c r="H6236" s="5">
        <v>0</v>
      </c>
      <c r="I6236" s="5">
        <v>0</v>
      </c>
      <c r="J6236" s="12"/>
    </row>
    <row r="6237" spans="2:10" ht="16.5" thickTop="1" thickBot="1" x14ac:dyDescent="0.3">
      <c r="B6237" s="30" t="s">
        <v>771</v>
      </c>
      <c r="D6237" s="5"/>
      <c r="E6237" s="5"/>
      <c r="F6237" s="5"/>
      <c r="G6237" s="5"/>
      <c r="H6237" s="5"/>
      <c r="I6237" s="5"/>
      <c r="J6237" s="12"/>
    </row>
    <row r="6238" spans="2:10" ht="16.5" thickTop="1" thickBot="1" x14ac:dyDescent="0.3">
      <c r="B6238" s="31" t="s">
        <v>16</v>
      </c>
      <c r="C6238">
        <v>135</v>
      </c>
      <c r="D6238" s="5">
        <v>0</v>
      </c>
      <c r="E6238" s="5">
        <v>0</v>
      </c>
      <c r="F6238" s="5">
        <v>0</v>
      </c>
      <c r="G6238" s="5">
        <v>0</v>
      </c>
      <c r="H6238" s="5">
        <v>17327.32</v>
      </c>
      <c r="I6238" s="5">
        <v>0</v>
      </c>
      <c r="J6238" s="12"/>
    </row>
    <row r="6239" spans="2:10" ht="16.5" thickTop="1" thickBot="1" x14ac:dyDescent="0.3">
      <c r="B6239" s="31" t="s">
        <v>17</v>
      </c>
      <c r="C6239">
        <v>200</v>
      </c>
      <c r="D6239" s="5">
        <v>0</v>
      </c>
      <c r="E6239" s="5">
        <v>0</v>
      </c>
      <c r="F6239" s="5">
        <v>0</v>
      </c>
      <c r="G6239" s="5">
        <v>0</v>
      </c>
      <c r="H6239" s="5">
        <v>17327.32</v>
      </c>
      <c r="I6239" s="5">
        <v>0</v>
      </c>
      <c r="J6239" s="12"/>
    </row>
    <row r="6240" spans="2:10" ht="16.5" thickTop="1" thickBot="1" x14ac:dyDescent="0.3">
      <c r="B6240" s="30" t="s">
        <v>40</v>
      </c>
      <c r="D6240" s="5"/>
      <c r="E6240" s="5"/>
      <c r="F6240" s="5"/>
      <c r="G6240" s="5"/>
      <c r="H6240" s="5"/>
      <c r="I6240" s="5"/>
      <c r="J6240" s="12"/>
    </row>
    <row r="6241" spans="2:10" ht="16.5" thickTop="1" thickBot="1" x14ac:dyDescent="0.3">
      <c r="B6241" s="31" t="s">
        <v>15</v>
      </c>
      <c r="C6241">
        <v>100</v>
      </c>
      <c r="D6241" s="5">
        <v>0</v>
      </c>
      <c r="E6241" s="5">
        <v>0</v>
      </c>
      <c r="F6241" s="5">
        <v>0</v>
      </c>
      <c r="G6241" s="5">
        <v>0</v>
      </c>
      <c r="H6241" s="5">
        <v>35902.5</v>
      </c>
      <c r="I6241" s="5">
        <v>1454.5</v>
      </c>
      <c r="J6241" s="12"/>
    </row>
    <row r="6242" spans="2:10" ht="16.5" thickTop="1" thickBot="1" x14ac:dyDescent="0.3">
      <c r="B6242" s="31" t="s">
        <v>16</v>
      </c>
      <c r="C6242">
        <v>135</v>
      </c>
      <c r="D6242" s="5">
        <v>0</v>
      </c>
      <c r="E6242" s="5">
        <v>0</v>
      </c>
      <c r="F6242" s="5">
        <v>0</v>
      </c>
      <c r="G6242" s="5">
        <v>0</v>
      </c>
      <c r="H6242" s="5">
        <v>375000</v>
      </c>
      <c r="I6242" s="5">
        <v>35902.5</v>
      </c>
      <c r="J6242" s="12"/>
    </row>
    <row r="6243" spans="2:10" ht="16.5" thickTop="1" thickBot="1" x14ac:dyDescent="0.3">
      <c r="B6243" s="31" t="s">
        <v>17</v>
      </c>
      <c r="C6243">
        <v>200</v>
      </c>
      <c r="D6243" s="5">
        <v>0</v>
      </c>
      <c r="E6243" s="5">
        <v>0</v>
      </c>
      <c r="F6243" s="5">
        <v>0</v>
      </c>
      <c r="G6243" s="5">
        <v>0</v>
      </c>
      <c r="H6243" s="5">
        <v>339097.5</v>
      </c>
      <c r="I6243" s="5">
        <v>34448</v>
      </c>
      <c r="J6243" s="12"/>
    </row>
    <row r="6244" spans="2:10" ht="16.5" thickTop="1" thickBot="1" x14ac:dyDescent="0.3">
      <c r="B6244" s="31" t="s">
        <v>18</v>
      </c>
      <c r="C6244">
        <v>220</v>
      </c>
      <c r="D6244" s="5">
        <v>0</v>
      </c>
      <c r="E6244" s="5">
        <v>0</v>
      </c>
      <c r="F6244" s="5">
        <v>0</v>
      </c>
      <c r="G6244" s="5">
        <v>0</v>
      </c>
      <c r="H6244" s="5">
        <v>35902.5</v>
      </c>
      <c r="I6244" s="5">
        <v>1454.5</v>
      </c>
      <c r="J6244" s="12"/>
    </row>
    <row r="6245" spans="2:10" ht="16.5" thickTop="1" thickBot="1" x14ac:dyDescent="0.3">
      <c r="B6245" s="30" t="s">
        <v>33</v>
      </c>
      <c r="D6245" s="5"/>
      <c r="E6245" s="5"/>
      <c r="F6245" s="5"/>
      <c r="G6245" s="5"/>
      <c r="H6245" s="5"/>
      <c r="I6245" s="5"/>
      <c r="J6245" s="12"/>
    </row>
    <row r="6246" spans="2:10" ht="16.5" thickTop="1" thickBot="1" x14ac:dyDescent="0.3">
      <c r="B6246" s="31" t="s">
        <v>15</v>
      </c>
      <c r="C6246">
        <v>100</v>
      </c>
      <c r="D6246" s="5">
        <v>0</v>
      </c>
      <c r="E6246" s="5">
        <v>0</v>
      </c>
      <c r="F6246" s="5">
        <v>41812.959999999999</v>
      </c>
      <c r="G6246" s="5">
        <v>0</v>
      </c>
      <c r="H6246" s="5">
        <v>0</v>
      </c>
      <c r="I6246" s="5">
        <v>0</v>
      </c>
      <c r="J6246" s="12"/>
    </row>
    <row r="6247" spans="2:10" ht="16.5" thickTop="1" thickBot="1" x14ac:dyDescent="0.3">
      <c r="B6247" s="31" t="s">
        <v>16</v>
      </c>
      <c r="C6247">
        <v>135</v>
      </c>
      <c r="D6247" s="5">
        <v>0</v>
      </c>
      <c r="E6247" s="5">
        <v>0</v>
      </c>
      <c r="F6247" s="5">
        <v>41812.959999999999</v>
      </c>
      <c r="G6247" s="5">
        <v>41812.959999999999</v>
      </c>
      <c r="H6247" s="5">
        <v>0</v>
      </c>
      <c r="I6247" s="5">
        <v>0</v>
      </c>
      <c r="J6247" s="12"/>
    </row>
    <row r="6248" spans="2:10" ht="16.5" thickTop="1" thickBot="1" x14ac:dyDescent="0.3">
      <c r="B6248" s="31" t="s">
        <v>17</v>
      </c>
      <c r="C6248">
        <v>200</v>
      </c>
      <c r="D6248" s="5">
        <v>0</v>
      </c>
      <c r="E6248" s="5">
        <v>0</v>
      </c>
      <c r="F6248" s="5">
        <v>0</v>
      </c>
      <c r="G6248" s="5">
        <v>41812.959999999999</v>
      </c>
      <c r="H6248" s="5">
        <v>0</v>
      </c>
      <c r="I6248" s="5">
        <v>0</v>
      </c>
      <c r="J6248" s="12"/>
    </row>
    <row r="6249" spans="2:10" ht="16.5" thickTop="1" thickBot="1" x14ac:dyDescent="0.3">
      <c r="B6249" s="31" t="s">
        <v>18</v>
      </c>
      <c r="C6249">
        <v>220</v>
      </c>
      <c r="D6249" s="5">
        <v>0</v>
      </c>
      <c r="E6249" s="5">
        <v>0</v>
      </c>
      <c r="F6249" s="5">
        <v>41812.959999999999</v>
      </c>
      <c r="G6249" s="5">
        <v>0</v>
      </c>
      <c r="H6249" s="5">
        <v>0</v>
      </c>
      <c r="I6249" s="5">
        <v>0</v>
      </c>
      <c r="J6249" s="12"/>
    </row>
    <row r="6250" spans="2:10" ht="16.5" thickTop="1" thickBot="1" x14ac:dyDescent="0.3">
      <c r="B6250" s="8" t="s">
        <v>772</v>
      </c>
      <c r="D6250" s="5"/>
      <c r="E6250" s="5"/>
      <c r="F6250" s="5"/>
      <c r="G6250" s="5"/>
      <c r="H6250" s="5"/>
      <c r="I6250" s="5"/>
      <c r="J6250" s="12"/>
    </row>
    <row r="6251" spans="2:10" ht="16.5" thickTop="1" thickBot="1" x14ac:dyDescent="0.3">
      <c r="B6251" s="29" t="s">
        <v>773</v>
      </c>
      <c r="D6251" s="5"/>
      <c r="E6251" s="5"/>
      <c r="F6251" s="5"/>
      <c r="G6251" s="5"/>
      <c r="H6251" s="5"/>
      <c r="I6251" s="5"/>
      <c r="J6251" s="12"/>
    </row>
    <row r="6252" spans="2:10" ht="16.5" thickTop="1" thickBot="1" x14ac:dyDescent="0.3">
      <c r="B6252" s="30" t="s">
        <v>774</v>
      </c>
      <c r="D6252" s="5"/>
      <c r="E6252" s="5"/>
      <c r="F6252" s="5"/>
      <c r="G6252" s="5"/>
      <c r="H6252" s="5"/>
      <c r="I6252" s="5"/>
      <c r="J6252" s="12"/>
    </row>
    <row r="6253" spans="2:10" ht="16.5" thickTop="1" thickBot="1" x14ac:dyDescent="0.3">
      <c r="B6253" s="31" t="s">
        <v>15</v>
      </c>
      <c r="C6253">
        <v>100</v>
      </c>
      <c r="D6253" s="5">
        <v>2467.6</v>
      </c>
      <c r="E6253" s="5">
        <v>2467.6</v>
      </c>
      <c r="F6253" s="5">
        <v>2467.6</v>
      </c>
      <c r="G6253" s="5">
        <v>2467.6</v>
      </c>
      <c r="H6253" s="5">
        <v>2467.6</v>
      </c>
      <c r="I6253" s="5">
        <v>2467.6</v>
      </c>
      <c r="J6253" s="12"/>
    </row>
    <row r="6254" spans="2:10" ht="16.5" thickTop="1" thickBot="1" x14ac:dyDescent="0.3">
      <c r="B6254" s="31" t="s">
        <v>16</v>
      </c>
      <c r="C6254">
        <v>135</v>
      </c>
      <c r="D6254" s="5">
        <v>36368</v>
      </c>
      <c r="E6254" s="5">
        <v>0</v>
      </c>
      <c r="F6254" s="5">
        <v>0</v>
      </c>
      <c r="G6254" s="5">
        <v>0</v>
      </c>
      <c r="H6254" s="5">
        <v>0</v>
      </c>
      <c r="I6254" s="5">
        <v>0</v>
      </c>
      <c r="J6254" s="12"/>
    </row>
    <row r="6255" spans="2:10" ht="16.5" thickTop="1" thickBot="1" x14ac:dyDescent="0.3">
      <c r="B6255" s="31" t="s">
        <v>17</v>
      </c>
      <c r="C6255">
        <v>200</v>
      </c>
      <c r="D6255" s="5">
        <v>33900</v>
      </c>
      <c r="E6255" s="5">
        <v>0</v>
      </c>
      <c r="F6255" s="5">
        <v>0</v>
      </c>
      <c r="G6255" s="5">
        <v>0</v>
      </c>
      <c r="H6255" s="5">
        <v>0</v>
      </c>
      <c r="I6255" s="5">
        <v>0</v>
      </c>
      <c r="J6255" s="12"/>
    </row>
    <row r="6256" spans="2:10" ht="16.5" thickTop="1" thickBot="1" x14ac:dyDescent="0.3">
      <c r="B6256" s="31" t="s">
        <v>18</v>
      </c>
      <c r="C6256">
        <v>220</v>
      </c>
      <c r="D6256" s="5">
        <v>2468</v>
      </c>
      <c r="E6256" s="5">
        <v>0</v>
      </c>
      <c r="F6256" s="5">
        <v>0</v>
      </c>
      <c r="G6256" s="5">
        <v>0</v>
      </c>
      <c r="H6256" s="5">
        <v>0</v>
      </c>
      <c r="I6256" s="5">
        <v>0</v>
      </c>
      <c r="J6256" s="12"/>
    </row>
    <row r="6257" spans="2:10" ht="16.5" thickTop="1" thickBot="1" x14ac:dyDescent="0.3">
      <c r="B6257" s="31" t="s">
        <v>19</v>
      </c>
      <c r="C6257">
        <v>500</v>
      </c>
      <c r="D6257" s="5">
        <v>36367.599999999999</v>
      </c>
      <c r="E6257" s="5">
        <v>0</v>
      </c>
      <c r="F6257" s="5">
        <v>0</v>
      </c>
      <c r="G6257" s="5">
        <v>0</v>
      </c>
      <c r="H6257" s="5">
        <v>0</v>
      </c>
      <c r="I6257" s="5">
        <v>0</v>
      </c>
      <c r="J6257" s="12"/>
    </row>
    <row r="6258" spans="2:10" ht="16.5" thickTop="1" thickBot="1" x14ac:dyDescent="0.3">
      <c r="B6258" s="30" t="s">
        <v>749</v>
      </c>
      <c r="D6258" s="5"/>
      <c r="E6258" s="5"/>
      <c r="F6258" s="5"/>
      <c r="G6258" s="5"/>
      <c r="H6258" s="5"/>
      <c r="I6258" s="5"/>
      <c r="J6258" s="12"/>
    </row>
    <row r="6259" spans="2:10" ht="16.5" thickTop="1" thickBot="1" x14ac:dyDescent="0.3">
      <c r="B6259" s="31" t="s">
        <v>15</v>
      </c>
      <c r="C6259">
        <v>100</v>
      </c>
      <c r="D6259" s="5">
        <v>393004.65</v>
      </c>
      <c r="E6259" s="5">
        <v>470339.67</v>
      </c>
      <c r="F6259" s="5">
        <v>518721.55</v>
      </c>
      <c r="G6259" s="5">
        <v>463984.91</v>
      </c>
      <c r="H6259" s="5">
        <v>149148.59</v>
      </c>
      <c r="I6259" s="5">
        <v>235985.44</v>
      </c>
      <c r="J6259" s="12"/>
    </row>
    <row r="6260" spans="2:10" ht="16.5" thickTop="1" thickBot="1" x14ac:dyDescent="0.3">
      <c r="B6260" s="31" t="s">
        <v>19</v>
      </c>
      <c r="C6260">
        <v>500</v>
      </c>
      <c r="D6260" s="5">
        <v>73727.09</v>
      </c>
      <c r="E6260" s="5">
        <v>77335.01999999999</v>
      </c>
      <c r="F6260" s="5">
        <v>78381.88</v>
      </c>
      <c r="G6260" s="5">
        <v>116363.36</v>
      </c>
      <c r="H6260" s="5">
        <v>97383.679999999993</v>
      </c>
      <c r="I6260" s="5">
        <v>86836.85</v>
      </c>
      <c r="J6260" s="12"/>
    </row>
    <row r="6261" spans="2:10" ht="16.5" thickTop="1" thickBot="1" x14ac:dyDescent="0.3">
      <c r="B6261" s="30" t="s">
        <v>38</v>
      </c>
      <c r="D6261" s="5"/>
      <c r="E6261" s="5"/>
      <c r="F6261" s="5"/>
      <c r="G6261" s="5"/>
      <c r="H6261" s="5"/>
      <c r="I6261" s="5"/>
      <c r="J6261" s="12"/>
    </row>
    <row r="6262" spans="2:10" ht="16.5" thickTop="1" thickBot="1" x14ac:dyDescent="0.3">
      <c r="B6262" s="31" t="s">
        <v>15</v>
      </c>
      <c r="C6262">
        <v>100</v>
      </c>
      <c r="D6262" s="5">
        <v>21909.98</v>
      </c>
      <c r="E6262" s="5">
        <v>22359.97</v>
      </c>
      <c r="F6262" s="5">
        <v>30422.54</v>
      </c>
      <c r="G6262" s="5">
        <v>51748.93</v>
      </c>
      <c r="H6262" s="5">
        <v>51595.93</v>
      </c>
      <c r="I6262" s="5">
        <v>51312.93</v>
      </c>
      <c r="J6262" s="12"/>
    </row>
    <row r="6263" spans="2:10" ht="16.5" thickTop="1" thickBot="1" x14ac:dyDescent="0.3">
      <c r="B6263" s="31" t="s">
        <v>16</v>
      </c>
      <c r="C6263">
        <v>135</v>
      </c>
      <c r="D6263" s="5">
        <v>100000</v>
      </c>
      <c r="E6263" s="5">
        <v>102699</v>
      </c>
      <c r="F6263" s="5">
        <v>102699</v>
      </c>
      <c r="G6263" s="5">
        <v>107492</v>
      </c>
      <c r="H6263" s="5">
        <v>107492</v>
      </c>
      <c r="I6263" s="5">
        <v>113698</v>
      </c>
      <c r="J6263" s="12"/>
    </row>
    <row r="6264" spans="2:10" ht="16.5" thickTop="1" thickBot="1" x14ac:dyDescent="0.3">
      <c r="B6264" s="31" t="s">
        <v>17</v>
      </c>
      <c r="C6264">
        <v>200</v>
      </c>
      <c r="D6264" s="5">
        <v>100000</v>
      </c>
      <c r="E6264" s="5">
        <v>100128</v>
      </c>
      <c r="F6264" s="5">
        <v>100155.99999999999</v>
      </c>
      <c r="G6264" s="5">
        <v>100232.00000000003</v>
      </c>
      <c r="H6264" s="5">
        <v>12748</v>
      </c>
      <c r="I6264" s="5">
        <v>283</v>
      </c>
      <c r="J6264" s="12"/>
    </row>
    <row r="6265" spans="2:10" ht="16.5" thickTop="1" thickBot="1" x14ac:dyDescent="0.3">
      <c r="B6265" s="31" t="s">
        <v>18</v>
      </c>
      <c r="C6265">
        <v>220</v>
      </c>
      <c r="D6265" s="5">
        <v>0</v>
      </c>
      <c r="E6265" s="5">
        <v>2571</v>
      </c>
      <c r="F6265" s="5">
        <v>2543.0000000000146</v>
      </c>
      <c r="G6265" s="5">
        <v>7259.9999999999709</v>
      </c>
      <c r="H6265" s="5">
        <v>94744</v>
      </c>
      <c r="I6265" s="5">
        <v>113415</v>
      </c>
      <c r="J6265" s="12"/>
    </row>
    <row r="6266" spans="2:10" ht="16.5" thickTop="1" thickBot="1" x14ac:dyDescent="0.3">
      <c r="B6266" s="29" t="s">
        <v>775</v>
      </c>
      <c r="D6266" s="5"/>
      <c r="E6266" s="5"/>
      <c r="F6266" s="5"/>
      <c r="G6266" s="5"/>
      <c r="H6266" s="5"/>
      <c r="I6266" s="5"/>
      <c r="J6266" s="12"/>
    </row>
    <row r="6267" spans="2:10" ht="16.5" thickTop="1" thickBot="1" x14ac:dyDescent="0.3">
      <c r="B6267" s="30" t="s">
        <v>776</v>
      </c>
      <c r="D6267" s="5"/>
      <c r="E6267" s="5"/>
      <c r="F6267" s="5"/>
      <c r="G6267" s="5"/>
      <c r="H6267" s="5"/>
      <c r="I6267" s="5"/>
      <c r="J6267" s="12"/>
    </row>
    <row r="6268" spans="2:10" ht="16.5" thickTop="1" thickBot="1" x14ac:dyDescent="0.3">
      <c r="B6268" s="31" t="s">
        <v>15</v>
      </c>
      <c r="C6268">
        <v>100</v>
      </c>
      <c r="D6268" s="5">
        <v>90381.78</v>
      </c>
      <c r="E6268" s="5">
        <v>95589.33</v>
      </c>
      <c r="F6268" s="5">
        <v>127305</v>
      </c>
      <c r="G6268" s="5">
        <v>443860</v>
      </c>
      <c r="H6268" s="5">
        <v>300145.63</v>
      </c>
      <c r="I6268" s="5">
        <v>470378</v>
      </c>
      <c r="J6268" s="12"/>
    </row>
    <row r="6269" spans="2:10" ht="16.5" thickTop="1" thickBot="1" x14ac:dyDescent="0.3">
      <c r="B6269" s="31" t="s">
        <v>16</v>
      </c>
      <c r="C6269">
        <v>135</v>
      </c>
      <c r="D6269" s="5">
        <v>1000000</v>
      </c>
      <c r="E6269" s="5">
        <v>1030000</v>
      </c>
      <c r="F6269" s="5">
        <v>1250000</v>
      </c>
      <c r="G6269" s="5">
        <v>5200000</v>
      </c>
      <c r="H6269" s="5">
        <v>4362860</v>
      </c>
      <c r="I6269" s="5">
        <v>2880000</v>
      </c>
      <c r="J6269" s="12"/>
    </row>
    <row r="6270" spans="2:10" ht="16.5" thickTop="1" thickBot="1" x14ac:dyDescent="0.3">
      <c r="B6270" s="31" t="s">
        <v>17</v>
      </c>
      <c r="C6270">
        <v>200</v>
      </c>
      <c r="D6270" s="5">
        <v>995895.77</v>
      </c>
      <c r="E6270" s="5">
        <v>999221.17</v>
      </c>
      <c r="F6270" s="5">
        <v>1186822.9099999999</v>
      </c>
      <c r="G6270" s="5">
        <v>4925899.1500000004</v>
      </c>
      <c r="H6270" s="5">
        <v>4342582.8</v>
      </c>
      <c r="I6270" s="5">
        <v>2480083.96</v>
      </c>
      <c r="J6270" s="12"/>
    </row>
    <row r="6271" spans="2:10" ht="16.5" thickTop="1" thickBot="1" x14ac:dyDescent="0.3">
      <c r="B6271" s="31" t="s">
        <v>18</v>
      </c>
      <c r="C6271">
        <v>220</v>
      </c>
      <c r="D6271" s="5">
        <v>4104.2299999999814</v>
      </c>
      <c r="E6271" s="5">
        <v>30778.829999999958</v>
      </c>
      <c r="F6271" s="5">
        <v>63177.090000000084</v>
      </c>
      <c r="G6271" s="5">
        <v>274100.84999999963</v>
      </c>
      <c r="H6271" s="5">
        <v>20277.200000000186</v>
      </c>
      <c r="I6271" s="5">
        <v>399916.04000000004</v>
      </c>
      <c r="J6271" s="12"/>
    </row>
    <row r="6272" spans="2:10" ht="16.5" thickTop="1" thickBot="1" x14ac:dyDescent="0.3">
      <c r="B6272" s="31" t="s">
        <v>19</v>
      </c>
      <c r="C6272">
        <v>500</v>
      </c>
      <c r="D6272" s="5">
        <v>1033691.05</v>
      </c>
      <c r="E6272" s="5">
        <v>1004428.72</v>
      </c>
      <c r="F6272" s="5">
        <v>1218538.58</v>
      </c>
      <c r="G6272" s="5">
        <v>5242454.1499999994</v>
      </c>
      <c r="H6272" s="5">
        <v>4198868.43</v>
      </c>
      <c r="I6272" s="5">
        <v>2650316.33</v>
      </c>
      <c r="J6272" s="12"/>
    </row>
    <row r="6273" spans="2:10" ht="16.5" thickTop="1" thickBot="1" x14ac:dyDescent="0.3">
      <c r="B6273" s="30" t="s">
        <v>777</v>
      </c>
      <c r="D6273" s="5"/>
      <c r="E6273" s="5"/>
      <c r="F6273" s="5"/>
      <c r="G6273" s="5"/>
      <c r="H6273" s="5"/>
      <c r="I6273" s="5"/>
      <c r="J6273" s="12"/>
    </row>
    <row r="6274" spans="2:10" ht="16.5" thickTop="1" thickBot="1" x14ac:dyDescent="0.3">
      <c r="B6274" s="31" t="s">
        <v>15</v>
      </c>
      <c r="C6274">
        <v>100</v>
      </c>
      <c r="D6274" s="5">
        <v>0</v>
      </c>
      <c r="E6274" s="5">
        <v>0</v>
      </c>
      <c r="F6274" s="5">
        <v>0</v>
      </c>
      <c r="G6274" s="5">
        <v>7260</v>
      </c>
      <c r="H6274" s="5">
        <v>54030</v>
      </c>
      <c r="I6274" s="5">
        <v>113595</v>
      </c>
      <c r="J6274" s="12"/>
    </row>
    <row r="6275" spans="2:10" ht="16.5" thickTop="1" thickBot="1" x14ac:dyDescent="0.3">
      <c r="B6275" s="31" t="s">
        <v>16</v>
      </c>
      <c r="C6275">
        <v>135</v>
      </c>
      <c r="D6275" s="5">
        <v>0</v>
      </c>
      <c r="E6275" s="5">
        <v>0</v>
      </c>
      <c r="F6275" s="5">
        <v>0</v>
      </c>
      <c r="G6275" s="5">
        <v>7291</v>
      </c>
      <c r="H6275" s="5">
        <v>0</v>
      </c>
      <c r="I6275" s="5">
        <v>0</v>
      </c>
      <c r="J6275" s="12"/>
    </row>
    <row r="6276" spans="2:10" ht="16.5" thickTop="1" thickBot="1" x14ac:dyDescent="0.3">
      <c r="B6276" s="31" t="s">
        <v>18</v>
      </c>
      <c r="C6276">
        <v>220</v>
      </c>
      <c r="D6276" s="5">
        <v>0</v>
      </c>
      <c r="E6276" s="5">
        <v>0</v>
      </c>
      <c r="F6276" s="5">
        <v>0</v>
      </c>
      <c r="G6276" s="5">
        <v>7291</v>
      </c>
      <c r="H6276" s="5">
        <v>0</v>
      </c>
      <c r="I6276" s="5">
        <v>0</v>
      </c>
      <c r="J6276" s="12"/>
    </row>
    <row r="6277" spans="2:10" ht="16.5" thickTop="1" thickBot="1" x14ac:dyDescent="0.3">
      <c r="B6277" s="31" t="s">
        <v>19</v>
      </c>
      <c r="C6277">
        <v>500</v>
      </c>
      <c r="D6277" s="5">
        <v>0</v>
      </c>
      <c r="E6277" s="5">
        <v>0</v>
      </c>
      <c r="F6277" s="5">
        <v>0</v>
      </c>
      <c r="G6277" s="5">
        <v>7260</v>
      </c>
      <c r="H6277" s="5">
        <v>46770</v>
      </c>
      <c r="I6277" s="5">
        <v>59565</v>
      </c>
      <c r="J6277" s="12"/>
    </row>
    <row r="6278" spans="2:10" ht="16.5" thickTop="1" thickBot="1" x14ac:dyDescent="0.3">
      <c r="B6278" s="30" t="s">
        <v>778</v>
      </c>
      <c r="D6278" s="5"/>
      <c r="E6278" s="5"/>
      <c r="F6278" s="5"/>
      <c r="G6278" s="5"/>
      <c r="H6278" s="5"/>
      <c r="I6278" s="5"/>
      <c r="J6278" s="12"/>
    </row>
    <row r="6279" spans="2:10" ht="16.5" thickTop="1" thickBot="1" x14ac:dyDescent="0.3">
      <c r="B6279" s="31" t="s">
        <v>15</v>
      </c>
      <c r="C6279">
        <v>100</v>
      </c>
      <c r="D6279" s="5">
        <v>559529.11</v>
      </c>
      <c r="E6279" s="5">
        <v>539626.79</v>
      </c>
      <c r="F6279" s="5">
        <v>526427.4</v>
      </c>
      <c r="G6279" s="5">
        <v>290023.98</v>
      </c>
      <c r="H6279" s="5">
        <v>715155.14</v>
      </c>
      <c r="I6279" s="5">
        <v>609662.82999999996</v>
      </c>
      <c r="J6279" s="12"/>
    </row>
    <row r="6280" spans="2:10" ht="16.5" thickTop="1" thickBot="1" x14ac:dyDescent="0.3">
      <c r="B6280" s="31" t="s">
        <v>16</v>
      </c>
      <c r="C6280">
        <v>135</v>
      </c>
      <c r="D6280" s="5">
        <v>259003</v>
      </c>
      <c r="E6280" s="5">
        <v>309003</v>
      </c>
      <c r="F6280" s="5">
        <v>507139</v>
      </c>
      <c r="G6280" s="5">
        <v>459003</v>
      </c>
      <c r="H6280" s="5">
        <v>249026.97999999998</v>
      </c>
      <c r="I6280" s="5">
        <v>304029</v>
      </c>
      <c r="J6280" s="12"/>
    </row>
    <row r="6281" spans="2:10" ht="16.5" thickTop="1" thickBot="1" x14ac:dyDescent="0.3">
      <c r="B6281" s="31" t="s">
        <v>17</v>
      </c>
      <c r="C6281">
        <v>200</v>
      </c>
      <c r="D6281" s="5">
        <v>137343.05999999997</v>
      </c>
      <c r="E6281" s="5">
        <v>205942.44999999998</v>
      </c>
      <c r="F6281" s="5">
        <v>298607.15000000008</v>
      </c>
      <c r="G6281" s="5">
        <v>363678.32000000007</v>
      </c>
      <c r="H6281" s="5">
        <v>169140.15999999995</v>
      </c>
      <c r="I6281" s="5">
        <v>284903.44</v>
      </c>
      <c r="J6281" s="12"/>
    </row>
    <row r="6282" spans="2:10" ht="16.5" thickTop="1" thickBot="1" x14ac:dyDescent="0.3">
      <c r="B6282" s="31" t="s">
        <v>97</v>
      </c>
      <c r="C6282">
        <v>205</v>
      </c>
      <c r="D6282" s="5">
        <v>0</v>
      </c>
      <c r="E6282" s="5">
        <v>0</v>
      </c>
      <c r="F6282" s="5">
        <v>45145</v>
      </c>
      <c r="G6282" s="5">
        <v>152036.85999999999</v>
      </c>
      <c r="H6282" s="5">
        <v>57350.939999999995</v>
      </c>
      <c r="I6282" s="5">
        <v>109827.84999999999</v>
      </c>
      <c r="J6282" s="12"/>
    </row>
    <row r="6283" spans="2:10" ht="16.5" thickTop="1" thickBot="1" x14ac:dyDescent="0.3">
      <c r="B6283" s="31" t="s">
        <v>18</v>
      </c>
      <c r="C6283">
        <v>220</v>
      </c>
      <c r="D6283" s="5">
        <v>121659.94000000003</v>
      </c>
      <c r="E6283" s="5">
        <v>103060.55000000002</v>
      </c>
      <c r="F6283" s="5">
        <v>208531.84999999992</v>
      </c>
      <c r="G6283" s="5">
        <v>95324.679999999935</v>
      </c>
      <c r="H6283" s="5">
        <v>79886.820000000036</v>
      </c>
      <c r="I6283" s="5">
        <v>19125.559999999998</v>
      </c>
      <c r="J6283" s="12"/>
    </row>
    <row r="6284" spans="2:10" ht="16.5" thickTop="1" thickBot="1" x14ac:dyDescent="0.3">
      <c r="B6284" s="31" t="s">
        <v>67</v>
      </c>
      <c r="C6284">
        <v>222</v>
      </c>
      <c r="D6284" s="5">
        <v>25000</v>
      </c>
      <c r="E6284" s="5">
        <v>25000</v>
      </c>
      <c r="F6284" s="5">
        <v>279855</v>
      </c>
      <c r="G6284" s="5">
        <v>2616318.14</v>
      </c>
      <c r="H6284" s="5">
        <v>4194185.2000000007</v>
      </c>
      <c r="I6284" s="5">
        <v>4084357.35</v>
      </c>
      <c r="J6284" s="12"/>
    </row>
    <row r="6285" spans="2:10" ht="16.5" thickTop="1" thickBot="1" x14ac:dyDescent="0.3">
      <c r="B6285" s="31" t="s">
        <v>66</v>
      </c>
      <c r="C6285">
        <v>274</v>
      </c>
      <c r="D6285" s="5">
        <v>25000</v>
      </c>
      <c r="E6285" s="5">
        <v>325000</v>
      </c>
      <c r="F6285" s="5">
        <v>2813500</v>
      </c>
      <c r="G6285" s="5">
        <v>4403573</v>
      </c>
      <c r="H6285" s="5">
        <v>4251536.1400000006</v>
      </c>
      <c r="I6285" s="5">
        <v>4194185.2</v>
      </c>
      <c r="J6285" s="12"/>
    </row>
    <row r="6286" spans="2:10" ht="16.5" thickTop="1" thickBot="1" x14ac:dyDescent="0.3">
      <c r="B6286" s="31" t="s">
        <v>19</v>
      </c>
      <c r="C6286">
        <v>500</v>
      </c>
      <c r="D6286" s="5">
        <v>517950.5</v>
      </c>
      <c r="E6286" s="5">
        <v>162147.98000000001</v>
      </c>
      <c r="F6286" s="5">
        <v>330552.76</v>
      </c>
      <c r="G6286" s="5">
        <v>279311.76</v>
      </c>
      <c r="H6286" s="5">
        <v>651622.26</v>
      </c>
      <c r="I6286" s="5">
        <v>197276.78</v>
      </c>
      <c r="J6286" s="12"/>
    </row>
    <row r="6287" spans="2:10" ht="16.5" thickTop="1" thickBot="1" x14ac:dyDescent="0.3">
      <c r="B6287" s="30" t="s">
        <v>131</v>
      </c>
      <c r="D6287" s="5"/>
      <c r="E6287" s="5"/>
      <c r="F6287" s="5"/>
      <c r="G6287" s="5"/>
      <c r="H6287" s="5"/>
      <c r="I6287" s="5"/>
      <c r="J6287" s="12"/>
    </row>
    <row r="6288" spans="2:10" ht="16.5" thickTop="1" thickBot="1" x14ac:dyDescent="0.3">
      <c r="B6288" s="31" t="s">
        <v>15</v>
      </c>
      <c r="C6288">
        <v>100</v>
      </c>
      <c r="D6288" s="5">
        <v>501282.57</v>
      </c>
      <c r="E6288" s="5">
        <v>199785.23</v>
      </c>
      <c r="F6288" s="5">
        <v>272099.36</v>
      </c>
      <c r="G6288" s="5">
        <v>331860.49</v>
      </c>
      <c r="H6288" s="5">
        <v>422362.99</v>
      </c>
      <c r="I6288" s="5">
        <v>518388.77</v>
      </c>
      <c r="J6288" s="12"/>
    </row>
    <row r="6289" spans="2:10" ht="16.5" thickTop="1" thickBot="1" x14ac:dyDescent="0.3">
      <c r="B6289" s="31" t="s">
        <v>16</v>
      </c>
      <c r="C6289">
        <v>135</v>
      </c>
      <c r="D6289" s="5">
        <v>473759</v>
      </c>
      <c r="E6289" s="5">
        <v>823238.57000000007</v>
      </c>
      <c r="F6289" s="5">
        <v>505356</v>
      </c>
      <c r="G6289" s="5">
        <v>505356</v>
      </c>
      <c r="H6289" s="5">
        <v>505356</v>
      </c>
      <c r="I6289" s="5">
        <v>505356</v>
      </c>
      <c r="J6289" s="12"/>
    </row>
    <row r="6290" spans="2:10" ht="16.5" thickTop="1" thickBot="1" x14ac:dyDescent="0.3">
      <c r="B6290" s="31" t="s">
        <v>17</v>
      </c>
      <c r="C6290">
        <v>200</v>
      </c>
      <c r="D6290" s="5">
        <v>360112.33</v>
      </c>
      <c r="E6290" s="5">
        <v>651497.34</v>
      </c>
      <c r="F6290" s="5">
        <v>411085.86999999994</v>
      </c>
      <c r="G6290" s="5">
        <v>423638.87000000005</v>
      </c>
      <c r="H6290" s="5">
        <v>392897.49999999994</v>
      </c>
      <c r="I6290" s="5">
        <v>387374.21999999991</v>
      </c>
      <c r="J6290" s="12"/>
    </row>
    <row r="6291" spans="2:10" ht="16.5" thickTop="1" thickBot="1" x14ac:dyDescent="0.3">
      <c r="B6291" s="31" t="s">
        <v>18</v>
      </c>
      <c r="C6291">
        <v>220</v>
      </c>
      <c r="D6291" s="5">
        <v>113646.66999999998</v>
      </c>
      <c r="E6291" s="5">
        <v>171741.2300000001</v>
      </c>
      <c r="F6291" s="5">
        <v>94270.130000000063</v>
      </c>
      <c r="G6291" s="5">
        <v>81717.129999999946</v>
      </c>
      <c r="H6291" s="5">
        <v>112458.50000000006</v>
      </c>
      <c r="I6291" s="5">
        <v>117981.78000000009</v>
      </c>
      <c r="J6291" s="12"/>
    </row>
    <row r="6292" spans="2:10" ht="16.5" thickTop="1" thickBot="1" x14ac:dyDescent="0.3">
      <c r="B6292" s="31" t="s">
        <v>19</v>
      </c>
      <c r="C6292">
        <v>500</v>
      </c>
      <c r="D6292" s="5">
        <v>350399.18</v>
      </c>
      <c r="E6292" s="5">
        <v>350000</v>
      </c>
      <c r="F6292" s="5">
        <v>483400</v>
      </c>
      <c r="G6292" s="5">
        <v>483400</v>
      </c>
      <c r="H6292" s="5">
        <v>483400</v>
      </c>
      <c r="I6292" s="5">
        <v>483400</v>
      </c>
      <c r="J6292" s="12"/>
    </row>
    <row r="6293" spans="2:10" ht="16.5" thickTop="1" thickBot="1" x14ac:dyDescent="0.3">
      <c r="B6293" s="30" t="s">
        <v>779</v>
      </c>
      <c r="D6293" s="5"/>
      <c r="E6293" s="5"/>
      <c r="F6293" s="5"/>
      <c r="G6293" s="5"/>
      <c r="H6293" s="5"/>
      <c r="I6293" s="5"/>
      <c r="J6293" s="12"/>
    </row>
    <row r="6294" spans="2:10" ht="16.5" thickTop="1" thickBot="1" x14ac:dyDescent="0.3">
      <c r="B6294" s="31" t="s">
        <v>15</v>
      </c>
      <c r="C6294">
        <v>100</v>
      </c>
      <c r="D6294" s="5">
        <v>1077509.6200000001</v>
      </c>
      <c r="E6294" s="5">
        <v>1039436.72</v>
      </c>
      <c r="F6294" s="5">
        <v>1060445.1499999999</v>
      </c>
      <c r="G6294" s="5">
        <v>717476.83</v>
      </c>
      <c r="H6294" s="5">
        <v>4139267.13</v>
      </c>
      <c r="I6294" s="5">
        <v>4134267.12</v>
      </c>
      <c r="J6294" s="12"/>
    </row>
    <row r="6295" spans="2:10" ht="16.5" thickTop="1" thickBot="1" x14ac:dyDescent="0.3">
      <c r="B6295" s="31" t="s">
        <v>16</v>
      </c>
      <c r="C6295">
        <v>135</v>
      </c>
      <c r="D6295" s="5">
        <v>821003</v>
      </c>
      <c r="E6295" s="5">
        <v>816995</v>
      </c>
      <c r="F6295" s="5">
        <v>1104763</v>
      </c>
      <c r="G6295" s="5">
        <v>1272763</v>
      </c>
      <c r="H6295" s="5">
        <v>1115013</v>
      </c>
      <c r="I6295" s="5">
        <v>1154763</v>
      </c>
      <c r="J6295" s="12"/>
    </row>
    <row r="6296" spans="2:10" ht="16.5" thickTop="1" thickBot="1" x14ac:dyDescent="0.3">
      <c r="B6296" s="31" t="s">
        <v>17</v>
      </c>
      <c r="C6296">
        <v>200</v>
      </c>
      <c r="D6296" s="5">
        <v>534017.19000000018</v>
      </c>
      <c r="E6296" s="5">
        <v>696528.74</v>
      </c>
      <c r="F6296" s="5">
        <v>830508.18999999983</v>
      </c>
      <c r="G6296" s="5">
        <v>857284.66</v>
      </c>
      <c r="H6296" s="5">
        <v>1032353.2099999997</v>
      </c>
      <c r="I6296" s="5">
        <v>1062916.2999999996</v>
      </c>
      <c r="J6296" s="12"/>
    </row>
    <row r="6297" spans="2:10" ht="16.5" thickTop="1" thickBot="1" x14ac:dyDescent="0.3">
      <c r="B6297" s="31" t="s">
        <v>18</v>
      </c>
      <c r="C6297">
        <v>220</v>
      </c>
      <c r="D6297" s="5">
        <v>286985.80999999982</v>
      </c>
      <c r="E6297" s="5">
        <v>120466.26000000001</v>
      </c>
      <c r="F6297" s="5">
        <v>274254.81000000017</v>
      </c>
      <c r="G6297" s="5">
        <v>415478.33999999997</v>
      </c>
      <c r="H6297" s="5">
        <v>82659.79000000027</v>
      </c>
      <c r="I6297" s="5">
        <v>91846.700000000419</v>
      </c>
      <c r="J6297" s="12"/>
    </row>
    <row r="6298" spans="2:10" ht="16.5" thickTop="1" thickBot="1" x14ac:dyDescent="0.3">
      <c r="B6298" s="31" t="s">
        <v>19</v>
      </c>
      <c r="C6298">
        <v>500</v>
      </c>
      <c r="D6298" s="5">
        <v>1398903.5</v>
      </c>
      <c r="E6298" s="5">
        <v>658470.84</v>
      </c>
      <c r="F6298" s="5">
        <v>851516.62000000011</v>
      </c>
      <c r="G6298" s="5">
        <v>514316.34000000008</v>
      </c>
      <c r="H6298" s="5">
        <v>4454143.5099999988</v>
      </c>
      <c r="I6298" s="5">
        <v>1057916.29</v>
      </c>
      <c r="J6298" s="12"/>
    </row>
    <row r="6299" spans="2:10" ht="16.5" thickTop="1" thickBot="1" x14ac:dyDescent="0.3">
      <c r="B6299" s="30" t="s">
        <v>780</v>
      </c>
      <c r="D6299" s="5"/>
      <c r="E6299" s="5"/>
      <c r="F6299" s="5"/>
      <c r="G6299" s="5"/>
      <c r="H6299" s="5"/>
      <c r="I6299" s="5"/>
      <c r="J6299" s="12"/>
    </row>
    <row r="6300" spans="2:10" ht="16.5" thickTop="1" thickBot="1" x14ac:dyDescent="0.3">
      <c r="B6300" s="31" t="s">
        <v>15</v>
      </c>
      <c r="C6300">
        <v>100</v>
      </c>
      <c r="D6300" s="5">
        <v>155481.74</v>
      </c>
      <c r="E6300" s="5">
        <v>175539.64</v>
      </c>
      <c r="F6300" s="5">
        <v>195030.8</v>
      </c>
      <c r="G6300" s="5">
        <v>217196.14</v>
      </c>
      <c r="H6300" s="5">
        <v>269028.32</v>
      </c>
      <c r="I6300" s="5">
        <v>189333.67</v>
      </c>
      <c r="J6300" s="12"/>
    </row>
    <row r="6301" spans="2:10" ht="16.5" thickTop="1" thickBot="1" x14ac:dyDescent="0.3">
      <c r="B6301" s="31" t="s">
        <v>16</v>
      </c>
      <c r="C6301">
        <v>135</v>
      </c>
      <c r="D6301" s="5">
        <v>190835</v>
      </c>
      <c r="E6301" s="5">
        <v>248000</v>
      </c>
      <c r="F6301" s="5">
        <v>51596</v>
      </c>
      <c r="G6301" s="5">
        <v>100000</v>
      </c>
      <c r="H6301" s="5">
        <v>48000</v>
      </c>
      <c r="I6301" s="5">
        <v>248000</v>
      </c>
      <c r="J6301" s="12"/>
    </row>
    <row r="6302" spans="2:10" ht="16.5" thickTop="1" thickBot="1" x14ac:dyDescent="0.3">
      <c r="B6302" s="31" t="s">
        <v>17</v>
      </c>
      <c r="C6302">
        <v>200</v>
      </c>
      <c r="D6302" s="5">
        <v>54026.8</v>
      </c>
      <c r="E6302" s="5">
        <v>26255</v>
      </c>
      <c r="F6302" s="5">
        <v>30206.73</v>
      </c>
      <c r="G6302" s="5">
        <v>39674.9</v>
      </c>
      <c r="H6302" s="5">
        <v>1594.6499999999999</v>
      </c>
      <c r="I6302" s="5">
        <v>131773.39000000001</v>
      </c>
      <c r="J6302" s="12"/>
    </row>
    <row r="6303" spans="2:10" ht="16.5" thickTop="1" thickBot="1" x14ac:dyDescent="0.3">
      <c r="B6303" s="31" t="s">
        <v>18</v>
      </c>
      <c r="C6303">
        <v>220</v>
      </c>
      <c r="D6303" s="5">
        <v>136808.20000000001</v>
      </c>
      <c r="E6303" s="5">
        <v>221745</v>
      </c>
      <c r="F6303" s="5">
        <v>21389.27</v>
      </c>
      <c r="G6303" s="5">
        <v>60325.1</v>
      </c>
      <c r="H6303" s="5">
        <v>46405.35</v>
      </c>
      <c r="I6303" s="5">
        <v>116226.60999999999</v>
      </c>
      <c r="J6303" s="12"/>
    </row>
    <row r="6304" spans="2:10" ht="16.5" thickTop="1" thickBot="1" x14ac:dyDescent="0.3">
      <c r="B6304" s="31" t="s">
        <v>19</v>
      </c>
      <c r="C6304">
        <v>500</v>
      </c>
      <c r="D6304" s="5">
        <v>42181.760000000002</v>
      </c>
      <c r="E6304" s="5">
        <v>33069.9</v>
      </c>
      <c r="F6304" s="5">
        <v>49697.89</v>
      </c>
      <c r="G6304" s="5">
        <v>61840.240000000005</v>
      </c>
      <c r="H6304" s="5">
        <v>53426.83</v>
      </c>
      <c r="I6304" s="5">
        <v>52078.740000000005</v>
      </c>
      <c r="J6304" s="12"/>
    </row>
    <row r="6305" spans="2:10" ht="16.5" thickTop="1" thickBot="1" x14ac:dyDescent="0.3">
      <c r="B6305" s="30" t="s">
        <v>98</v>
      </c>
      <c r="D6305" s="5"/>
      <c r="E6305" s="5"/>
      <c r="F6305" s="5"/>
      <c r="G6305" s="5"/>
      <c r="H6305" s="5"/>
      <c r="I6305" s="5"/>
      <c r="J6305" s="12"/>
    </row>
    <row r="6306" spans="2:10" ht="16.5" thickTop="1" thickBot="1" x14ac:dyDescent="0.3">
      <c r="B6306" s="31" t="s">
        <v>15</v>
      </c>
      <c r="C6306">
        <v>100</v>
      </c>
      <c r="D6306" s="5">
        <v>70381.149999999994</v>
      </c>
      <c r="E6306" s="5">
        <v>70381.149999999994</v>
      </c>
      <c r="F6306" s="5">
        <v>70381.149999999994</v>
      </c>
      <c r="G6306" s="5">
        <v>46334.23</v>
      </c>
      <c r="H6306" s="5">
        <v>46334.23</v>
      </c>
      <c r="I6306" s="5">
        <v>82034.179999999993</v>
      </c>
      <c r="J6306" s="12"/>
    </row>
    <row r="6307" spans="2:10" ht="16.5" thickTop="1" thickBot="1" x14ac:dyDescent="0.3">
      <c r="B6307" s="31" t="s">
        <v>16</v>
      </c>
      <c r="C6307">
        <v>135</v>
      </c>
      <c r="D6307" s="5">
        <v>10859</v>
      </c>
      <c r="E6307" s="5">
        <v>37000</v>
      </c>
      <c r="F6307" s="5">
        <v>0</v>
      </c>
      <c r="G6307" s="5">
        <v>6334.2300000000032</v>
      </c>
      <c r="H6307" s="5">
        <v>0</v>
      </c>
      <c r="I6307" s="5">
        <v>35699.949999999997</v>
      </c>
      <c r="J6307" s="12"/>
    </row>
    <row r="6308" spans="2:10" ht="16.5" thickTop="1" thickBot="1" x14ac:dyDescent="0.3">
      <c r="B6308" s="31" t="s">
        <v>18</v>
      </c>
      <c r="C6308">
        <v>220</v>
      </c>
      <c r="D6308" s="5">
        <v>10859</v>
      </c>
      <c r="E6308" s="5">
        <v>37000</v>
      </c>
      <c r="F6308" s="5">
        <v>0</v>
      </c>
      <c r="G6308" s="5">
        <v>6334.2300000000032</v>
      </c>
      <c r="H6308" s="5">
        <v>0</v>
      </c>
      <c r="I6308" s="5">
        <v>35699.949999999997</v>
      </c>
      <c r="J6308" s="12"/>
    </row>
    <row r="6309" spans="2:10" ht="16.5" thickTop="1" thickBot="1" x14ac:dyDescent="0.3">
      <c r="B6309" s="30" t="s">
        <v>748</v>
      </c>
      <c r="D6309" s="5"/>
      <c r="E6309" s="5"/>
      <c r="F6309" s="5"/>
      <c r="G6309" s="5"/>
      <c r="H6309" s="5"/>
      <c r="I6309" s="5"/>
      <c r="J6309" s="12"/>
    </row>
    <row r="6310" spans="2:10" ht="16.5" thickTop="1" thickBot="1" x14ac:dyDescent="0.3">
      <c r="B6310" s="31" t="s">
        <v>16</v>
      </c>
      <c r="C6310">
        <v>135</v>
      </c>
      <c r="D6310" s="5">
        <v>5000</v>
      </c>
      <c r="E6310" s="5">
        <v>0</v>
      </c>
      <c r="F6310" s="5">
        <v>0</v>
      </c>
      <c r="G6310" s="5">
        <v>4941</v>
      </c>
      <c r="H6310" s="5">
        <v>0</v>
      </c>
      <c r="I6310" s="5">
        <v>5000</v>
      </c>
      <c r="J6310" s="12"/>
    </row>
    <row r="6311" spans="2:10" ht="16.5" thickTop="1" thickBot="1" x14ac:dyDescent="0.3">
      <c r="B6311" s="31" t="s">
        <v>18</v>
      </c>
      <c r="C6311">
        <v>220</v>
      </c>
      <c r="D6311" s="5">
        <v>5000</v>
      </c>
      <c r="E6311" s="5">
        <v>0</v>
      </c>
      <c r="F6311" s="5">
        <v>0</v>
      </c>
      <c r="G6311" s="5">
        <v>4941</v>
      </c>
      <c r="H6311" s="5">
        <v>0</v>
      </c>
      <c r="I6311" s="5">
        <v>5000</v>
      </c>
      <c r="J6311" s="12"/>
    </row>
    <row r="6312" spans="2:10" ht="16.5" thickTop="1" thickBot="1" x14ac:dyDescent="0.3">
      <c r="B6312" s="31" t="s">
        <v>19</v>
      </c>
      <c r="C6312">
        <v>500</v>
      </c>
      <c r="D6312" s="5">
        <v>0.87</v>
      </c>
      <c r="E6312" s="5">
        <v>0.17</v>
      </c>
      <c r="F6312" s="5">
        <v>0</v>
      </c>
      <c r="G6312" s="5">
        <v>0</v>
      </c>
      <c r="H6312" s="5">
        <v>0</v>
      </c>
      <c r="I6312" s="5">
        <v>0</v>
      </c>
      <c r="J6312" s="12"/>
    </row>
    <row r="6313" spans="2:10" ht="16.5" thickTop="1" thickBot="1" x14ac:dyDescent="0.3">
      <c r="B6313" s="30" t="s">
        <v>781</v>
      </c>
      <c r="D6313" s="5"/>
      <c r="E6313" s="5"/>
      <c r="F6313" s="5"/>
      <c r="G6313" s="5"/>
      <c r="H6313" s="5"/>
      <c r="I6313" s="5"/>
      <c r="J6313" s="12"/>
    </row>
    <row r="6314" spans="2:10" ht="16.5" thickTop="1" thickBot="1" x14ac:dyDescent="0.3">
      <c r="B6314" s="31" t="s">
        <v>15</v>
      </c>
      <c r="C6314">
        <v>100</v>
      </c>
      <c r="D6314" s="5">
        <v>2911041.56</v>
      </c>
      <c r="E6314" s="5">
        <v>3442906.29</v>
      </c>
      <c r="F6314" s="5">
        <v>9060882.2000000011</v>
      </c>
      <c r="G6314" s="5">
        <v>20961801.079999998</v>
      </c>
      <c r="H6314" s="5">
        <v>24524541.390000001</v>
      </c>
      <c r="I6314" s="5">
        <v>28713401.02</v>
      </c>
      <c r="J6314" s="12"/>
    </row>
    <row r="6315" spans="2:10" ht="16.5" thickTop="1" thickBot="1" x14ac:dyDescent="0.3">
      <c r="B6315" s="31" t="s">
        <v>16</v>
      </c>
      <c r="C6315">
        <v>135</v>
      </c>
      <c r="D6315" s="5">
        <v>26659567</v>
      </c>
      <c r="E6315" s="5">
        <v>25493642</v>
      </c>
      <c r="F6315" s="5">
        <v>24611329</v>
      </c>
      <c r="G6315" s="5">
        <v>25471188</v>
      </c>
      <c r="H6315" s="5">
        <v>28577511</v>
      </c>
      <c r="I6315" s="5">
        <v>27987448</v>
      </c>
      <c r="J6315" s="12"/>
    </row>
    <row r="6316" spans="2:10" ht="16.5" thickTop="1" thickBot="1" x14ac:dyDescent="0.3">
      <c r="B6316" s="31" t="s">
        <v>66</v>
      </c>
      <c r="C6316">
        <v>137</v>
      </c>
      <c r="D6316" s="5">
        <v>5391881</v>
      </c>
      <c r="E6316" s="5">
        <v>5391881</v>
      </c>
      <c r="F6316" s="5">
        <v>5391881.8300000001</v>
      </c>
      <c r="G6316" s="5">
        <v>5391881.8300000001</v>
      </c>
      <c r="H6316" s="5">
        <v>5391881.8300000001</v>
      </c>
      <c r="I6316" s="5">
        <v>5391608.8300000001</v>
      </c>
      <c r="J6316" s="12"/>
    </row>
    <row r="6317" spans="2:10" ht="16.5" thickTop="1" thickBot="1" x14ac:dyDescent="0.3">
      <c r="B6317" s="31" t="s">
        <v>17</v>
      </c>
      <c r="C6317">
        <v>200</v>
      </c>
      <c r="D6317" s="5">
        <v>25756700.059999995</v>
      </c>
      <c r="E6317" s="5">
        <v>24833428.419999991</v>
      </c>
      <c r="F6317" s="5">
        <v>22447486.960000012</v>
      </c>
      <c r="G6317" s="5">
        <v>20822355.49000001</v>
      </c>
      <c r="H6317" s="5">
        <v>27856717.909999996</v>
      </c>
      <c r="I6317" s="5">
        <v>26557240.650000002</v>
      </c>
      <c r="J6317" s="12"/>
    </row>
    <row r="6318" spans="2:10" ht="16.5" thickTop="1" thickBot="1" x14ac:dyDescent="0.3">
      <c r="B6318" s="31" t="s">
        <v>97</v>
      </c>
      <c r="C6318">
        <v>205</v>
      </c>
      <c r="D6318" s="5">
        <v>0</v>
      </c>
      <c r="E6318" s="5">
        <v>0</v>
      </c>
      <c r="F6318" s="5">
        <v>0</v>
      </c>
      <c r="G6318" s="5">
        <v>0</v>
      </c>
      <c r="H6318" s="5">
        <v>273</v>
      </c>
      <c r="I6318" s="5">
        <v>0</v>
      </c>
      <c r="J6318" s="12"/>
    </row>
    <row r="6319" spans="2:10" ht="16.5" thickTop="1" thickBot="1" x14ac:dyDescent="0.3">
      <c r="B6319" s="31" t="s">
        <v>18</v>
      </c>
      <c r="C6319">
        <v>220</v>
      </c>
      <c r="D6319" s="5">
        <v>902866.94000000507</v>
      </c>
      <c r="E6319" s="5">
        <v>660213.58000000939</v>
      </c>
      <c r="F6319" s="5">
        <v>2163842.0399999879</v>
      </c>
      <c r="G6319" s="5">
        <v>4648832.5099999905</v>
      </c>
      <c r="H6319" s="5">
        <v>720793.09000000358</v>
      </c>
      <c r="I6319" s="5">
        <v>1430207.3499999978</v>
      </c>
      <c r="J6319" s="12"/>
    </row>
    <row r="6320" spans="2:10" ht="16.5" thickTop="1" thickBot="1" x14ac:dyDescent="0.3">
      <c r="B6320" s="31" t="s">
        <v>67</v>
      </c>
      <c r="C6320">
        <v>222</v>
      </c>
      <c r="D6320" s="5">
        <v>5391881</v>
      </c>
      <c r="E6320" s="5">
        <v>5391881</v>
      </c>
      <c r="F6320" s="5">
        <v>5391881.8300000001</v>
      </c>
      <c r="G6320" s="5">
        <v>5391881.8300000001</v>
      </c>
      <c r="H6320" s="5">
        <v>5391608.8300000001</v>
      </c>
      <c r="I6320" s="5">
        <v>5391608.8300000001</v>
      </c>
      <c r="J6320" s="12"/>
    </row>
    <row r="6321" spans="2:10" ht="16.5" thickTop="1" thickBot="1" x14ac:dyDescent="0.3">
      <c r="B6321" s="31" t="s">
        <v>19</v>
      </c>
      <c r="C6321">
        <v>500</v>
      </c>
      <c r="D6321" s="5">
        <v>24818475.060000014</v>
      </c>
      <c r="E6321" s="5">
        <v>24655527.329999998</v>
      </c>
      <c r="F6321" s="5">
        <v>22698729.070000015</v>
      </c>
      <c r="G6321" s="5">
        <v>32651365.580000009</v>
      </c>
      <c r="H6321" s="5">
        <v>31302034.119999997</v>
      </c>
      <c r="I6321" s="5">
        <v>31249905.930000015</v>
      </c>
      <c r="J6321" s="12"/>
    </row>
    <row r="6322" spans="2:10" ht="16.5" thickTop="1" thickBot="1" x14ac:dyDescent="0.3">
      <c r="B6322" s="30" t="s">
        <v>782</v>
      </c>
      <c r="D6322" s="5"/>
      <c r="E6322" s="5"/>
      <c r="F6322" s="5"/>
      <c r="G6322" s="5"/>
      <c r="H6322" s="5"/>
      <c r="I6322" s="5"/>
      <c r="J6322" s="12"/>
    </row>
    <row r="6323" spans="2:10" ht="16.5" thickTop="1" thickBot="1" x14ac:dyDescent="0.3">
      <c r="B6323" s="31" t="s">
        <v>15</v>
      </c>
      <c r="C6323">
        <v>100</v>
      </c>
      <c r="D6323" s="5">
        <v>8958156.2200000007</v>
      </c>
      <c r="E6323" s="5">
        <v>6219275.1799999997</v>
      </c>
      <c r="F6323" s="5">
        <v>2282408.59</v>
      </c>
      <c r="G6323" s="5">
        <v>3934736.8100000005</v>
      </c>
      <c r="H6323" s="5">
        <v>9675856.3100000005</v>
      </c>
      <c r="I6323" s="5">
        <v>19870717.32</v>
      </c>
      <c r="J6323" s="12"/>
    </row>
    <row r="6324" spans="2:10" ht="16.5" thickTop="1" thickBot="1" x14ac:dyDescent="0.3">
      <c r="B6324" s="31" t="s">
        <v>16</v>
      </c>
      <c r="C6324">
        <v>135</v>
      </c>
      <c r="D6324" s="5">
        <v>100000</v>
      </c>
      <c r="E6324" s="5">
        <v>625000</v>
      </c>
      <c r="F6324" s="5">
        <v>1855000</v>
      </c>
      <c r="G6324" s="5">
        <v>900000</v>
      </c>
      <c r="H6324" s="5">
        <v>1112232</v>
      </c>
      <c r="I6324" s="5">
        <v>1550000</v>
      </c>
      <c r="J6324" s="12"/>
    </row>
    <row r="6325" spans="2:10" ht="16.5" thickTop="1" thickBot="1" x14ac:dyDescent="0.3">
      <c r="B6325" s="31" t="s">
        <v>17</v>
      </c>
      <c r="C6325">
        <v>200</v>
      </c>
      <c r="D6325" s="5">
        <v>60364.15</v>
      </c>
      <c r="E6325" s="5">
        <v>568654.01</v>
      </c>
      <c r="F6325" s="5">
        <v>1068084.83</v>
      </c>
      <c r="G6325" s="5">
        <v>803033.53000000014</v>
      </c>
      <c r="H6325" s="5">
        <v>959132.3</v>
      </c>
      <c r="I6325" s="5">
        <v>638893.36999999988</v>
      </c>
      <c r="J6325" s="12"/>
    </row>
    <row r="6326" spans="2:10" ht="16.5" thickTop="1" thickBot="1" x14ac:dyDescent="0.3">
      <c r="B6326" s="31" t="s">
        <v>97</v>
      </c>
      <c r="C6326">
        <v>205</v>
      </c>
      <c r="D6326" s="5">
        <v>77417.259999999995</v>
      </c>
      <c r="E6326" s="5">
        <v>2849759.44</v>
      </c>
      <c r="F6326" s="5">
        <v>2002379.7</v>
      </c>
      <c r="G6326" s="5">
        <v>632989.94000000006</v>
      </c>
      <c r="H6326" s="5">
        <v>157746.49</v>
      </c>
      <c r="I6326" s="5">
        <v>181290.19</v>
      </c>
      <c r="J6326" s="12"/>
    </row>
    <row r="6327" spans="2:10" ht="16.5" thickTop="1" thickBot="1" x14ac:dyDescent="0.3">
      <c r="B6327" s="31" t="s">
        <v>18</v>
      </c>
      <c r="C6327">
        <v>220</v>
      </c>
      <c r="D6327" s="5">
        <v>39635.85</v>
      </c>
      <c r="E6327" s="5">
        <v>56345.989999999991</v>
      </c>
      <c r="F6327" s="5">
        <v>786915.16999999993</v>
      </c>
      <c r="G6327" s="5">
        <v>96966.469999999856</v>
      </c>
      <c r="H6327" s="5">
        <v>153099.69999999995</v>
      </c>
      <c r="I6327" s="5">
        <v>911106.63000000012</v>
      </c>
      <c r="J6327" s="12"/>
    </row>
    <row r="6328" spans="2:10" ht="16.5" thickTop="1" thickBot="1" x14ac:dyDescent="0.3">
      <c r="B6328" s="31" t="s">
        <v>67</v>
      </c>
      <c r="C6328">
        <v>222</v>
      </c>
      <c r="D6328" s="5">
        <v>2963832.74</v>
      </c>
      <c r="E6328" s="5">
        <v>1134873.56</v>
      </c>
      <c r="F6328" s="5">
        <v>1906829.6500000006</v>
      </c>
      <c r="G6328" s="5">
        <v>2014523.3400000003</v>
      </c>
      <c r="H6328" s="5">
        <v>1394385.1300000001</v>
      </c>
      <c r="I6328" s="5">
        <v>1247695.94</v>
      </c>
      <c r="J6328" s="12"/>
    </row>
    <row r="6329" spans="2:10" ht="16.5" thickTop="1" thickBot="1" x14ac:dyDescent="0.3">
      <c r="B6329" s="31" t="s">
        <v>66</v>
      </c>
      <c r="C6329">
        <v>274</v>
      </c>
      <c r="D6329" s="5">
        <v>4041250</v>
      </c>
      <c r="E6329" s="5">
        <v>5641968</v>
      </c>
      <c r="F6329" s="5">
        <v>4659209.3500000006</v>
      </c>
      <c r="G6329" s="5">
        <v>2957315.2800000003</v>
      </c>
      <c r="H6329" s="5">
        <v>1552131.62</v>
      </c>
      <c r="I6329" s="5">
        <v>1428986.13</v>
      </c>
      <c r="J6329" s="12"/>
    </row>
    <row r="6330" spans="2:10" ht="16.5" thickTop="1" thickBot="1" x14ac:dyDescent="0.3">
      <c r="B6330" s="31" t="s">
        <v>19</v>
      </c>
      <c r="C6330">
        <v>500</v>
      </c>
      <c r="D6330" s="5">
        <v>5382521.6699999999</v>
      </c>
      <c r="E6330" s="5">
        <v>411651.16</v>
      </c>
      <c r="F6330" s="5">
        <v>2178578.08</v>
      </c>
      <c r="G6330" s="5">
        <v>665308.44000000006</v>
      </c>
      <c r="H6330" s="5">
        <v>6702609.1800000006</v>
      </c>
      <c r="I6330" s="5">
        <v>10862748.729999999</v>
      </c>
      <c r="J6330" s="12"/>
    </row>
    <row r="6331" spans="2:10" ht="16.5" thickTop="1" thickBot="1" x14ac:dyDescent="0.3">
      <c r="B6331" s="30" t="s">
        <v>783</v>
      </c>
      <c r="D6331" s="5"/>
      <c r="E6331" s="5"/>
      <c r="F6331" s="5"/>
      <c r="G6331" s="5"/>
      <c r="H6331" s="5"/>
      <c r="I6331" s="5"/>
      <c r="J6331" s="12"/>
    </row>
    <row r="6332" spans="2:10" ht="16.5" thickTop="1" thickBot="1" x14ac:dyDescent="0.3">
      <c r="B6332" s="31" t="s">
        <v>15</v>
      </c>
      <c r="C6332">
        <v>100</v>
      </c>
      <c r="D6332" s="5">
        <v>271342.03000000003</v>
      </c>
      <c r="E6332" s="5">
        <v>579337.80000000005</v>
      </c>
      <c r="F6332" s="5">
        <v>1200579.49</v>
      </c>
      <c r="G6332" s="5">
        <v>891569.77999999991</v>
      </c>
      <c r="H6332" s="5">
        <v>1032180.09</v>
      </c>
      <c r="I6332" s="5">
        <v>960351.32</v>
      </c>
      <c r="J6332" s="12"/>
    </row>
    <row r="6333" spans="2:10" ht="16.5" thickTop="1" thickBot="1" x14ac:dyDescent="0.3">
      <c r="B6333" s="31" t="s">
        <v>16</v>
      </c>
      <c r="C6333">
        <v>135</v>
      </c>
      <c r="D6333" s="5">
        <v>445472</v>
      </c>
      <c r="E6333" s="5">
        <v>281341</v>
      </c>
      <c r="F6333" s="5">
        <v>399999</v>
      </c>
      <c r="G6333" s="5">
        <v>699999</v>
      </c>
      <c r="H6333" s="5">
        <v>299999</v>
      </c>
      <c r="I6333" s="5">
        <v>299999</v>
      </c>
      <c r="J6333" s="12"/>
    </row>
    <row r="6334" spans="2:10" ht="16.5" thickTop="1" thickBot="1" x14ac:dyDescent="0.3">
      <c r="B6334" s="31" t="s">
        <v>17</v>
      </c>
      <c r="C6334">
        <v>200</v>
      </c>
      <c r="D6334" s="5">
        <v>244080.5</v>
      </c>
      <c r="E6334" s="5">
        <v>134260.00999999995</v>
      </c>
      <c r="F6334" s="5">
        <v>207129.32999999993</v>
      </c>
      <c r="G6334" s="5">
        <v>261743.54999999996</v>
      </c>
      <c r="H6334" s="5">
        <v>283971.56000000011</v>
      </c>
      <c r="I6334" s="5">
        <v>209654.9</v>
      </c>
      <c r="J6334" s="12"/>
    </row>
    <row r="6335" spans="2:10" ht="16.5" thickTop="1" thickBot="1" x14ac:dyDescent="0.3">
      <c r="B6335" s="31" t="s">
        <v>97</v>
      </c>
      <c r="C6335">
        <v>205</v>
      </c>
      <c r="D6335" s="5">
        <v>0</v>
      </c>
      <c r="E6335" s="5">
        <v>0</v>
      </c>
      <c r="F6335" s="5">
        <v>0</v>
      </c>
      <c r="G6335" s="5">
        <v>208655.26</v>
      </c>
      <c r="H6335" s="5">
        <v>1332.43</v>
      </c>
      <c r="I6335" s="5">
        <v>0</v>
      </c>
      <c r="J6335" s="12"/>
    </row>
    <row r="6336" spans="2:10" ht="16.5" thickTop="1" thickBot="1" x14ac:dyDescent="0.3">
      <c r="B6336" s="31" t="s">
        <v>18</v>
      </c>
      <c r="C6336">
        <v>220</v>
      </c>
      <c r="D6336" s="5">
        <v>201391.5</v>
      </c>
      <c r="E6336" s="5">
        <v>147080.99000000005</v>
      </c>
      <c r="F6336" s="5">
        <v>192869.67000000007</v>
      </c>
      <c r="G6336" s="5">
        <v>438255.45000000007</v>
      </c>
      <c r="H6336" s="5">
        <v>16027.439999999886</v>
      </c>
      <c r="I6336" s="5">
        <v>90344.1</v>
      </c>
      <c r="J6336" s="12"/>
    </row>
    <row r="6337" spans="2:10" ht="16.5" thickTop="1" thickBot="1" x14ac:dyDescent="0.3">
      <c r="B6337" s="31" t="s">
        <v>67</v>
      </c>
      <c r="C6337">
        <v>222</v>
      </c>
      <c r="D6337" s="5">
        <v>0</v>
      </c>
      <c r="E6337" s="5">
        <v>0</v>
      </c>
      <c r="F6337" s="5">
        <v>0</v>
      </c>
      <c r="G6337" s="5">
        <v>1344.7399999999907</v>
      </c>
      <c r="H6337" s="5">
        <v>12.309999999999945</v>
      </c>
      <c r="I6337" s="5">
        <v>0</v>
      </c>
      <c r="J6337" s="12"/>
    </row>
    <row r="6338" spans="2:10" ht="16.5" thickTop="1" thickBot="1" x14ac:dyDescent="0.3">
      <c r="B6338" s="31" t="s">
        <v>66</v>
      </c>
      <c r="C6338">
        <v>274</v>
      </c>
      <c r="D6338" s="5">
        <v>0</v>
      </c>
      <c r="E6338" s="5">
        <v>0</v>
      </c>
      <c r="F6338" s="5">
        <v>0</v>
      </c>
      <c r="G6338" s="5">
        <v>210000</v>
      </c>
      <c r="H6338" s="5">
        <v>1344.74</v>
      </c>
      <c r="I6338" s="5">
        <v>1500000</v>
      </c>
      <c r="J6338" s="12"/>
    </row>
    <row r="6339" spans="2:10" ht="16.5" thickTop="1" thickBot="1" x14ac:dyDescent="0.3">
      <c r="B6339" s="31" t="s">
        <v>19</v>
      </c>
      <c r="C6339">
        <v>500</v>
      </c>
      <c r="D6339" s="5">
        <v>169949.43000000002</v>
      </c>
      <c r="E6339" s="5">
        <v>464587.21999999991</v>
      </c>
      <c r="F6339" s="5">
        <v>408371.01999999996</v>
      </c>
      <c r="G6339" s="5">
        <v>161389.09999999998</v>
      </c>
      <c r="H6339" s="5">
        <v>125914.30000000002</v>
      </c>
      <c r="I6339" s="5">
        <v>137826.13</v>
      </c>
      <c r="J6339" s="12"/>
    </row>
    <row r="6340" spans="2:10" ht="16.5" thickTop="1" thickBot="1" x14ac:dyDescent="0.3">
      <c r="B6340" s="30" t="s">
        <v>23</v>
      </c>
      <c r="D6340" s="5"/>
      <c r="E6340" s="5"/>
      <c r="F6340" s="5"/>
      <c r="G6340" s="5"/>
      <c r="H6340" s="5"/>
      <c r="I6340" s="5"/>
      <c r="J6340" s="12"/>
    </row>
    <row r="6341" spans="2:10" ht="16.5" thickTop="1" thickBot="1" x14ac:dyDescent="0.3">
      <c r="B6341" s="31" t="s">
        <v>15</v>
      </c>
      <c r="C6341">
        <v>100</v>
      </c>
      <c r="D6341" s="5">
        <v>19866</v>
      </c>
      <c r="E6341" s="5">
        <v>33762.5</v>
      </c>
      <c r="F6341" s="5">
        <v>41541.300000000003</v>
      </c>
      <c r="G6341" s="5">
        <v>27595.23</v>
      </c>
      <c r="H6341" s="5">
        <v>92470.74</v>
      </c>
      <c r="I6341" s="5">
        <v>11441.5</v>
      </c>
      <c r="J6341" s="12"/>
    </row>
    <row r="6342" spans="2:10" ht="16.5" thickTop="1" thickBot="1" x14ac:dyDescent="0.3">
      <c r="B6342" s="30" t="s">
        <v>604</v>
      </c>
      <c r="D6342" s="5"/>
      <c r="E6342" s="5"/>
      <c r="F6342" s="5"/>
      <c r="G6342" s="5"/>
      <c r="H6342" s="5"/>
      <c r="I6342" s="5"/>
      <c r="J6342" s="12"/>
    </row>
    <row r="6343" spans="2:10" ht="16.5" thickTop="1" thickBot="1" x14ac:dyDescent="0.3">
      <c r="B6343" s="31" t="s">
        <v>16</v>
      </c>
      <c r="C6343">
        <v>135</v>
      </c>
      <c r="D6343" s="5">
        <v>0</v>
      </c>
      <c r="E6343" s="5">
        <v>0</v>
      </c>
      <c r="F6343" s="5">
        <v>0</v>
      </c>
      <c r="G6343" s="5">
        <v>0</v>
      </c>
      <c r="H6343" s="5">
        <v>0</v>
      </c>
      <c r="I6343" s="5">
        <v>7232</v>
      </c>
      <c r="J6343" s="12"/>
    </row>
    <row r="6344" spans="2:10" ht="16.5" thickTop="1" thickBot="1" x14ac:dyDescent="0.3">
      <c r="B6344" s="31" t="s">
        <v>18</v>
      </c>
      <c r="C6344">
        <v>220</v>
      </c>
      <c r="D6344" s="5">
        <v>0</v>
      </c>
      <c r="E6344" s="5">
        <v>0</v>
      </c>
      <c r="F6344" s="5">
        <v>0</v>
      </c>
      <c r="G6344" s="5">
        <v>0</v>
      </c>
      <c r="H6344" s="5">
        <v>0</v>
      </c>
      <c r="I6344" s="5">
        <v>7232</v>
      </c>
      <c r="J6344" s="12"/>
    </row>
    <row r="6345" spans="2:10" ht="16.5" thickTop="1" thickBot="1" x14ac:dyDescent="0.3">
      <c r="B6345" s="30" t="s">
        <v>100</v>
      </c>
      <c r="D6345" s="5"/>
      <c r="E6345" s="5"/>
      <c r="F6345" s="5"/>
      <c r="G6345" s="5"/>
      <c r="H6345" s="5"/>
      <c r="I6345" s="5"/>
      <c r="J6345" s="12"/>
    </row>
    <row r="6346" spans="2:10" ht="16.5" thickTop="1" thickBot="1" x14ac:dyDescent="0.3">
      <c r="B6346" s="31" t="s">
        <v>15</v>
      </c>
      <c r="C6346">
        <v>100</v>
      </c>
      <c r="D6346" s="5">
        <v>86190.54</v>
      </c>
      <c r="E6346" s="5">
        <v>170565.1</v>
      </c>
      <c r="F6346" s="5">
        <v>64027.4</v>
      </c>
      <c r="G6346" s="5">
        <v>289707.42</v>
      </c>
      <c r="H6346" s="5">
        <v>224985.97</v>
      </c>
      <c r="I6346" s="5">
        <v>242329.75</v>
      </c>
      <c r="J6346" s="12"/>
    </row>
    <row r="6347" spans="2:10" ht="16.5" thickTop="1" thickBot="1" x14ac:dyDescent="0.3">
      <c r="B6347" s="31" t="s">
        <v>16</v>
      </c>
      <c r="C6347">
        <v>135</v>
      </c>
      <c r="D6347" s="5">
        <v>373517</v>
      </c>
      <c r="E6347" s="5">
        <v>365574</v>
      </c>
      <c r="F6347" s="5">
        <v>365574</v>
      </c>
      <c r="G6347" s="5">
        <v>165574</v>
      </c>
      <c r="H6347" s="5">
        <v>4750</v>
      </c>
      <c r="I6347" s="5">
        <v>0</v>
      </c>
      <c r="J6347" s="12"/>
    </row>
    <row r="6348" spans="2:10" ht="16.5" thickTop="1" thickBot="1" x14ac:dyDescent="0.3">
      <c r="B6348" s="31" t="s">
        <v>17</v>
      </c>
      <c r="C6348">
        <v>200</v>
      </c>
      <c r="D6348" s="5">
        <v>25121.630000000005</v>
      </c>
      <c r="E6348" s="5">
        <v>0</v>
      </c>
      <c r="F6348" s="5">
        <v>110291.45000000001</v>
      </c>
      <c r="G6348" s="5">
        <v>9176.7199999999993</v>
      </c>
      <c r="H6348" s="5">
        <v>0</v>
      </c>
      <c r="I6348" s="5">
        <v>0</v>
      </c>
      <c r="J6348" s="12"/>
    </row>
    <row r="6349" spans="2:10" ht="16.5" thickTop="1" thickBot="1" x14ac:dyDescent="0.3">
      <c r="B6349" s="31" t="s">
        <v>18</v>
      </c>
      <c r="C6349">
        <v>220</v>
      </c>
      <c r="D6349" s="5">
        <v>348395.37</v>
      </c>
      <c r="E6349" s="5">
        <v>365574</v>
      </c>
      <c r="F6349" s="5">
        <v>255282.55</v>
      </c>
      <c r="G6349" s="5">
        <v>156397.28</v>
      </c>
      <c r="H6349" s="5">
        <v>4750</v>
      </c>
      <c r="I6349" s="5">
        <v>0</v>
      </c>
      <c r="J6349" s="12"/>
    </row>
    <row r="6350" spans="2:10" ht="16.5" thickTop="1" thickBot="1" x14ac:dyDescent="0.3">
      <c r="B6350" s="31" t="s">
        <v>19</v>
      </c>
      <c r="C6350">
        <v>500</v>
      </c>
      <c r="D6350" s="5">
        <v>81272.790000000008</v>
      </c>
      <c r="E6350" s="5">
        <v>84374.56</v>
      </c>
      <c r="F6350" s="5">
        <v>3753.75</v>
      </c>
      <c r="G6350" s="5">
        <v>234856.74000000002</v>
      </c>
      <c r="H6350" s="5">
        <v>64721.450000000004</v>
      </c>
      <c r="I6350" s="5">
        <v>17343.78</v>
      </c>
      <c r="J6350" s="12"/>
    </row>
    <row r="6351" spans="2:10" ht="16.5" thickTop="1" thickBot="1" x14ac:dyDescent="0.3">
      <c r="B6351" s="30" t="s">
        <v>138</v>
      </c>
      <c r="D6351" s="5"/>
      <c r="E6351" s="5"/>
      <c r="F6351" s="5"/>
      <c r="G6351" s="5"/>
      <c r="H6351" s="5"/>
      <c r="I6351" s="5"/>
      <c r="J6351" s="12"/>
    </row>
    <row r="6352" spans="2:10" ht="16.5" thickTop="1" thickBot="1" x14ac:dyDescent="0.3">
      <c r="B6352" s="31" t="s">
        <v>15</v>
      </c>
      <c r="C6352">
        <v>100</v>
      </c>
      <c r="D6352" s="5">
        <v>1150.8</v>
      </c>
      <c r="E6352" s="5">
        <v>2058.5500000000002</v>
      </c>
      <c r="F6352" s="5">
        <v>2762.31</v>
      </c>
      <c r="G6352" s="5">
        <v>489.41</v>
      </c>
      <c r="H6352" s="5">
        <v>557.41</v>
      </c>
      <c r="I6352" s="5">
        <v>1224.6099999999999</v>
      </c>
      <c r="J6352" s="12"/>
    </row>
    <row r="6353" spans="2:10" ht="16.5" thickTop="1" thickBot="1" x14ac:dyDescent="0.3">
      <c r="B6353" s="31" t="s">
        <v>16</v>
      </c>
      <c r="C6353">
        <v>135</v>
      </c>
      <c r="D6353" s="5">
        <v>2211</v>
      </c>
      <c r="E6353" s="5">
        <v>0</v>
      </c>
      <c r="F6353" s="5">
        <v>2762</v>
      </c>
      <c r="G6353" s="5">
        <v>2762</v>
      </c>
      <c r="H6353" s="5">
        <v>0</v>
      </c>
      <c r="I6353" s="5">
        <v>0</v>
      </c>
      <c r="J6353" s="12"/>
    </row>
    <row r="6354" spans="2:10" ht="16.5" thickTop="1" thickBot="1" x14ac:dyDescent="0.3">
      <c r="B6354" s="31" t="s">
        <v>17</v>
      </c>
      <c r="C6354">
        <v>200</v>
      </c>
      <c r="D6354" s="5">
        <v>2211</v>
      </c>
      <c r="E6354" s="5">
        <v>0</v>
      </c>
      <c r="F6354" s="5">
        <v>0</v>
      </c>
      <c r="G6354" s="5">
        <v>2762</v>
      </c>
      <c r="H6354" s="5">
        <v>0</v>
      </c>
      <c r="I6354" s="5">
        <v>0</v>
      </c>
      <c r="J6354" s="12"/>
    </row>
    <row r="6355" spans="2:10" ht="16.5" thickTop="1" thickBot="1" x14ac:dyDescent="0.3">
      <c r="B6355" s="31" t="s">
        <v>18</v>
      </c>
      <c r="C6355">
        <v>220</v>
      </c>
      <c r="D6355" s="5">
        <v>0</v>
      </c>
      <c r="E6355" s="5">
        <v>0</v>
      </c>
      <c r="F6355" s="5">
        <v>2762</v>
      </c>
      <c r="G6355" s="5">
        <v>0</v>
      </c>
      <c r="H6355" s="5">
        <v>0</v>
      </c>
      <c r="I6355" s="5">
        <v>0</v>
      </c>
      <c r="J6355" s="12"/>
    </row>
    <row r="6356" spans="2:10" ht="16.5" thickTop="1" thickBot="1" x14ac:dyDescent="0.3">
      <c r="B6356" s="31" t="s">
        <v>19</v>
      </c>
      <c r="C6356">
        <v>500</v>
      </c>
      <c r="D6356" s="5">
        <v>3361.8</v>
      </c>
      <c r="E6356" s="5">
        <v>907.75</v>
      </c>
      <c r="F6356" s="5">
        <v>703.76</v>
      </c>
      <c r="G6356" s="5">
        <v>489.1</v>
      </c>
      <c r="H6356" s="5">
        <v>68</v>
      </c>
      <c r="I6356" s="5">
        <v>667.2</v>
      </c>
      <c r="J6356" s="12"/>
    </row>
    <row r="6357" spans="2:10" ht="16.5" thickTop="1" thickBot="1" x14ac:dyDescent="0.3">
      <c r="B6357" s="30" t="s">
        <v>101</v>
      </c>
      <c r="D6357" s="5"/>
      <c r="E6357" s="5"/>
      <c r="F6357" s="5"/>
      <c r="G6357" s="5"/>
      <c r="H6357" s="5"/>
      <c r="I6357" s="5"/>
      <c r="J6357" s="12"/>
    </row>
    <row r="6358" spans="2:10" ht="16.5" thickTop="1" thickBot="1" x14ac:dyDescent="0.3">
      <c r="B6358" s="31" t="s">
        <v>15</v>
      </c>
      <c r="C6358">
        <v>100</v>
      </c>
      <c r="D6358" s="5">
        <v>7114.21</v>
      </c>
      <c r="E6358" s="5">
        <v>26608.94</v>
      </c>
      <c r="F6358" s="5">
        <v>72987.42</v>
      </c>
      <c r="G6358" s="5">
        <v>16531.009999999998</v>
      </c>
      <c r="H6358" s="5">
        <v>41959.75</v>
      </c>
      <c r="I6358" s="5">
        <v>350249.35</v>
      </c>
      <c r="J6358" s="12"/>
    </row>
    <row r="6359" spans="2:10" ht="16.5" thickTop="1" thickBot="1" x14ac:dyDescent="0.3">
      <c r="B6359" s="31" t="s">
        <v>16</v>
      </c>
      <c r="C6359">
        <v>135</v>
      </c>
      <c r="D6359" s="5">
        <v>54954</v>
      </c>
      <c r="E6359" s="5">
        <v>0</v>
      </c>
      <c r="F6359" s="5">
        <v>72987</v>
      </c>
      <c r="G6359" s="5">
        <v>72987</v>
      </c>
      <c r="H6359" s="5">
        <v>0</v>
      </c>
      <c r="I6359" s="5">
        <v>0</v>
      </c>
      <c r="J6359" s="12"/>
    </row>
    <row r="6360" spans="2:10" ht="16.5" thickTop="1" thickBot="1" x14ac:dyDescent="0.3">
      <c r="B6360" s="31" t="s">
        <v>17</v>
      </c>
      <c r="C6360">
        <v>200</v>
      </c>
      <c r="D6360" s="5">
        <v>54954</v>
      </c>
      <c r="E6360" s="5">
        <v>0</v>
      </c>
      <c r="F6360" s="5">
        <v>0</v>
      </c>
      <c r="G6360" s="5">
        <v>72987</v>
      </c>
      <c r="H6360" s="5">
        <v>0</v>
      </c>
      <c r="I6360" s="5">
        <v>0</v>
      </c>
      <c r="J6360" s="12"/>
    </row>
    <row r="6361" spans="2:10" ht="16.5" thickTop="1" thickBot="1" x14ac:dyDescent="0.3">
      <c r="B6361" s="31" t="s">
        <v>18</v>
      </c>
      <c r="C6361">
        <v>220</v>
      </c>
      <c r="D6361" s="5">
        <v>0</v>
      </c>
      <c r="E6361" s="5">
        <v>0</v>
      </c>
      <c r="F6361" s="5">
        <v>72987</v>
      </c>
      <c r="G6361" s="5">
        <v>0</v>
      </c>
      <c r="H6361" s="5">
        <v>0</v>
      </c>
      <c r="I6361" s="5">
        <v>0</v>
      </c>
      <c r="J6361" s="12"/>
    </row>
    <row r="6362" spans="2:10" ht="16.5" thickTop="1" thickBot="1" x14ac:dyDescent="0.3">
      <c r="B6362" s="31" t="s">
        <v>19</v>
      </c>
      <c r="C6362">
        <v>500</v>
      </c>
      <c r="D6362" s="5">
        <v>57482.119999999995</v>
      </c>
      <c r="E6362" s="5">
        <v>19494.73</v>
      </c>
      <c r="F6362" s="5">
        <v>46378.48</v>
      </c>
      <c r="G6362" s="5">
        <v>16530.59</v>
      </c>
      <c r="H6362" s="5">
        <v>25428.739999999998</v>
      </c>
      <c r="I6362" s="5">
        <v>308289.60000000003</v>
      </c>
      <c r="J6362" s="12"/>
    </row>
    <row r="6363" spans="2:10" ht="16.5" thickTop="1" thickBot="1" x14ac:dyDescent="0.3">
      <c r="B6363" s="30" t="s">
        <v>103</v>
      </c>
      <c r="D6363" s="5"/>
      <c r="E6363" s="5"/>
      <c r="F6363" s="5"/>
      <c r="G6363" s="5"/>
      <c r="H6363" s="5"/>
      <c r="I6363" s="5"/>
      <c r="J6363" s="12"/>
    </row>
    <row r="6364" spans="2:10" ht="16.5" thickTop="1" thickBot="1" x14ac:dyDescent="0.3">
      <c r="B6364" s="31" t="s">
        <v>15</v>
      </c>
      <c r="C6364">
        <v>100</v>
      </c>
      <c r="D6364" s="5">
        <v>368326.76</v>
      </c>
      <c r="E6364" s="5">
        <v>875559.56</v>
      </c>
      <c r="F6364" s="5">
        <v>1049861.6499999999</v>
      </c>
      <c r="G6364" s="5">
        <v>961029.02</v>
      </c>
      <c r="H6364" s="5">
        <v>938281.02</v>
      </c>
      <c r="I6364" s="5">
        <v>878249.2</v>
      </c>
      <c r="J6364" s="12"/>
    </row>
    <row r="6365" spans="2:10" ht="16.5" thickTop="1" thickBot="1" x14ac:dyDescent="0.3">
      <c r="B6365" s="31" t="s">
        <v>16</v>
      </c>
      <c r="C6365">
        <v>135</v>
      </c>
      <c r="D6365" s="5">
        <v>100000</v>
      </c>
      <c r="E6365" s="5">
        <v>340000</v>
      </c>
      <c r="F6365" s="5">
        <v>1824251</v>
      </c>
      <c r="G6365" s="5">
        <v>260746</v>
      </c>
      <c r="H6365" s="5">
        <v>100000</v>
      </c>
      <c r="I6365" s="5">
        <v>100000</v>
      </c>
      <c r="J6365" s="12"/>
    </row>
    <row r="6366" spans="2:10" ht="16.5" thickTop="1" thickBot="1" x14ac:dyDescent="0.3">
      <c r="B6366" s="31" t="s">
        <v>66</v>
      </c>
      <c r="C6366">
        <v>137</v>
      </c>
      <c r="D6366" s="5">
        <v>474095</v>
      </c>
      <c r="E6366" s="5">
        <v>474095</v>
      </c>
      <c r="F6366" s="5">
        <v>474095.4</v>
      </c>
      <c r="G6366" s="5">
        <v>474095.4</v>
      </c>
      <c r="H6366" s="5">
        <v>474095.4</v>
      </c>
      <c r="I6366" s="5">
        <v>474095.4</v>
      </c>
      <c r="J6366" s="12"/>
    </row>
    <row r="6367" spans="2:10" ht="16.5" thickTop="1" thickBot="1" x14ac:dyDescent="0.3">
      <c r="B6367" s="31" t="s">
        <v>17</v>
      </c>
      <c r="C6367">
        <v>200</v>
      </c>
      <c r="D6367" s="5">
        <v>0</v>
      </c>
      <c r="E6367" s="5">
        <v>336045.99</v>
      </c>
      <c r="F6367" s="5">
        <v>1132930.8499999999</v>
      </c>
      <c r="G6367" s="5">
        <v>97367.49</v>
      </c>
      <c r="H6367" s="5">
        <v>63179.03</v>
      </c>
      <c r="I6367" s="5">
        <v>60031.82</v>
      </c>
      <c r="J6367" s="12"/>
    </row>
    <row r="6368" spans="2:10" ht="16.5" thickTop="1" thickBot="1" x14ac:dyDescent="0.3">
      <c r="B6368" s="31" t="s">
        <v>18</v>
      </c>
      <c r="C6368">
        <v>220</v>
      </c>
      <c r="D6368" s="5">
        <v>100000</v>
      </c>
      <c r="E6368" s="5">
        <v>3954.0100000000093</v>
      </c>
      <c r="F6368" s="5">
        <v>691320.15000000014</v>
      </c>
      <c r="G6368" s="5">
        <v>163378.51</v>
      </c>
      <c r="H6368" s="5">
        <v>36820.97</v>
      </c>
      <c r="I6368" s="5">
        <v>39968.18</v>
      </c>
      <c r="J6368" s="12"/>
    </row>
    <row r="6369" spans="2:10" ht="16.5" thickTop="1" thickBot="1" x14ac:dyDescent="0.3">
      <c r="B6369" s="31" t="s">
        <v>67</v>
      </c>
      <c r="C6369">
        <v>222</v>
      </c>
      <c r="D6369" s="5">
        <v>474095</v>
      </c>
      <c r="E6369" s="5">
        <v>474095</v>
      </c>
      <c r="F6369" s="5">
        <v>474095.4</v>
      </c>
      <c r="G6369" s="5">
        <v>474095.4</v>
      </c>
      <c r="H6369" s="5">
        <v>474095.4</v>
      </c>
      <c r="I6369" s="5">
        <v>474095.4</v>
      </c>
      <c r="J6369" s="12"/>
    </row>
    <row r="6370" spans="2:10" ht="16.5" thickTop="1" thickBot="1" x14ac:dyDescent="0.3">
      <c r="B6370" s="31" t="s">
        <v>19</v>
      </c>
      <c r="C6370">
        <v>500</v>
      </c>
      <c r="D6370" s="5">
        <v>149151</v>
      </c>
      <c r="E6370" s="5">
        <v>843278.79</v>
      </c>
      <c r="F6370" s="5">
        <v>1307232.94</v>
      </c>
      <c r="G6370" s="5">
        <v>8534.86</v>
      </c>
      <c r="H6370" s="5">
        <v>40431.03</v>
      </c>
      <c r="I6370" s="5">
        <v>0</v>
      </c>
      <c r="J6370" s="12"/>
    </row>
    <row r="6371" spans="2:10" ht="16.5" thickTop="1" thickBot="1" x14ac:dyDescent="0.3">
      <c r="B6371" s="30" t="s">
        <v>784</v>
      </c>
      <c r="D6371" s="5"/>
      <c r="E6371" s="5"/>
      <c r="F6371" s="5"/>
      <c r="G6371" s="5"/>
      <c r="H6371" s="5"/>
      <c r="I6371" s="5"/>
      <c r="J6371" s="12"/>
    </row>
    <row r="6372" spans="2:10" ht="16.5" thickTop="1" thickBot="1" x14ac:dyDescent="0.3">
      <c r="B6372" s="31" t="s">
        <v>15</v>
      </c>
      <c r="C6372">
        <v>100</v>
      </c>
      <c r="D6372" s="5">
        <v>0</v>
      </c>
      <c r="E6372" s="5">
        <v>0</v>
      </c>
      <c r="F6372" s="5">
        <v>0</v>
      </c>
      <c r="G6372" s="5">
        <v>20965717.239999998</v>
      </c>
      <c r="H6372" s="5">
        <v>69758117.579999998</v>
      </c>
      <c r="I6372" s="5">
        <v>94292590.25</v>
      </c>
      <c r="J6372" s="12"/>
    </row>
    <row r="6373" spans="2:10" ht="16.5" thickTop="1" thickBot="1" x14ac:dyDescent="0.3">
      <c r="B6373" s="31" t="s">
        <v>16</v>
      </c>
      <c r="C6373">
        <v>135</v>
      </c>
      <c r="D6373" s="5">
        <v>0</v>
      </c>
      <c r="E6373" s="5">
        <v>0</v>
      </c>
      <c r="F6373" s="5">
        <v>0</v>
      </c>
      <c r="G6373" s="5">
        <v>20385168</v>
      </c>
      <c r="H6373" s="5">
        <v>85853134.680000007</v>
      </c>
      <c r="I6373" s="5">
        <v>110000000</v>
      </c>
      <c r="J6373" s="12"/>
    </row>
    <row r="6374" spans="2:10" ht="16.5" thickTop="1" thickBot="1" x14ac:dyDescent="0.3">
      <c r="B6374" s="31" t="s">
        <v>17</v>
      </c>
      <c r="C6374">
        <v>200</v>
      </c>
      <c r="D6374" s="5">
        <v>0</v>
      </c>
      <c r="E6374" s="5">
        <v>0</v>
      </c>
      <c r="F6374" s="5">
        <v>0</v>
      </c>
      <c r="G6374" s="5">
        <v>20053649.709999997</v>
      </c>
      <c r="H6374" s="5">
        <v>83627916.519999966</v>
      </c>
      <c r="I6374" s="5">
        <v>101425634.86</v>
      </c>
      <c r="J6374" s="12"/>
    </row>
    <row r="6375" spans="2:10" ht="16.5" thickTop="1" thickBot="1" x14ac:dyDescent="0.3">
      <c r="B6375" s="31" t="s">
        <v>18</v>
      </c>
      <c r="C6375">
        <v>220</v>
      </c>
      <c r="D6375" s="5">
        <v>0</v>
      </c>
      <c r="E6375" s="5">
        <v>0</v>
      </c>
      <c r="F6375" s="5">
        <v>0</v>
      </c>
      <c r="G6375" s="5">
        <v>331518.29000000283</v>
      </c>
      <c r="H6375" s="5">
        <v>2225218.1600000411</v>
      </c>
      <c r="I6375" s="5">
        <v>8574365.1400000006</v>
      </c>
      <c r="J6375" s="12"/>
    </row>
    <row r="6376" spans="2:10" ht="16.5" thickTop="1" thickBot="1" x14ac:dyDescent="0.3">
      <c r="B6376" s="31" t="s">
        <v>19</v>
      </c>
      <c r="C6376">
        <v>500</v>
      </c>
      <c r="D6376" s="5">
        <v>0</v>
      </c>
      <c r="E6376" s="5">
        <v>0</v>
      </c>
      <c r="F6376" s="5">
        <v>0</v>
      </c>
      <c r="G6376" s="5">
        <v>1099856.6100000001</v>
      </c>
      <c r="H6376" s="5">
        <v>2670602.9500000002</v>
      </c>
      <c r="I6376" s="5">
        <v>801938.2</v>
      </c>
      <c r="J6376" s="12"/>
    </row>
    <row r="6377" spans="2:10" ht="16.5" thickTop="1" thickBot="1" x14ac:dyDescent="0.3">
      <c r="B6377" s="30" t="s">
        <v>785</v>
      </c>
      <c r="D6377" s="5"/>
      <c r="E6377" s="5"/>
      <c r="F6377" s="5"/>
      <c r="G6377" s="5"/>
      <c r="H6377" s="5"/>
      <c r="I6377" s="5"/>
      <c r="J6377" s="12"/>
    </row>
    <row r="6378" spans="2:10" ht="16.5" thickTop="1" thickBot="1" x14ac:dyDescent="0.3">
      <c r="B6378" s="31" t="s">
        <v>15</v>
      </c>
      <c r="C6378">
        <v>100</v>
      </c>
      <c r="D6378" s="5">
        <v>36792.65</v>
      </c>
      <c r="E6378" s="5">
        <v>40195.56</v>
      </c>
      <c r="F6378" s="5">
        <v>43436.209999999992</v>
      </c>
      <c r="G6378" s="5">
        <v>46058.09</v>
      </c>
      <c r="H6378" s="5">
        <v>44258.139999999992</v>
      </c>
      <c r="I6378" s="5">
        <v>42536.619999999995</v>
      </c>
      <c r="J6378" s="12"/>
    </row>
    <row r="6379" spans="2:10" ht="16.5" thickTop="1" thickBot="1" x14ac:dyDescent="0.3">
      <c r="B6379" s="31" t="s">
        <v>16</v>
      </c>
      <c r="C6379">
        <v>135</v>
      </c>
      <c r="D6379" s="5">
        <v>197988</v>
      </c>
      <c r="E6379" s="5">
        <v>100000</v>
      </c>
      <c r="F6379" s="5">
        <v>100000</v>
      </c>
      <c r="G6379" s="5">
        <v>100000</v>
      </c>
      <c r="H6379" s="5">
        <v>100000</v>
      </c>
      <c r="I6379" s="5">
        <v>100000</v>
      </c>
      <c r="J6379" s="12"/>
    </row>
    <row r="6380" spans="2:10" ht="16.5" thickTop="1" thickBot="1" x14ac:dyDescent="0.3">
      <c r="B6380" s="31" t="s">
        <v>17</v>
      </c>
      <c r="C6380">
        <v>200</v>
      </c>
      <c r="D6380" s="5">
        <v>68151.44</v>
      </c>
      <c r="E6380" s="5">
        <v>73748.91</v>
      </c>
      <c r="F6380" s="5">
        <v>84881.530000000013</v>
      </c>
      <c r="G6380" s="5">
        <v>84238.239999999991</v>
      </c>
      <c r="H6380" s="5">
        <v>88660.069999999992</v>
      </c>
      <c r="I6380" s="5">
        <v>88581.639999999956</v>
      </c>
      <c r="J6380" s="12"/>
    </row>
    <row r="6381" spans="2:10" ht="16.5" thickTop="1" thickBot="1" x14ac:dyDescent="0.3">
      <c r="B6381" s="31" t="s">
        <v>18</v>
      </c>
      <c r="C6381">
        <v>220</v>
      </c>
      <c r="D6381" s="5">
        <v>129836.56</v>
      </c>
      <c r="E6381" s="5">
        <v>26251.089999999997</v>
      </c>
      <c r="F6381" s="5">
        <v>15118.469999999987</v>
      </c>
      <c r="G6381" s="5">
        <v>15761.760000000009</v>
      </c>
      <c r="H6381" s="5">
        <v>11339.930000000008</v>
      </c>
      <c r="I6381" s="5">
        <v>11418.360000000044</v>
      </c>
      <c r="J6381" s="12"/>
    </row>
    <row r="6382" spans="2:10" ht="16.5" thickTop="1" thickBot="1" x14ac:dyDescent="0.3">
      <c r="B6382" s="30" t="s">
        <v>786</v>
      </c>
      <c r="D6382" s="5"/>
      <c r="E6382" s="5"/>
      <c r="F6382" s="5"/>
      <c r="G6382" s="5"/>
      <c r="H6382" s="5"/>
      <c r="I6382" s="5"/>
      <c r="J6382" s="12"/>
    </row>
    <row r="6383" spans="2:10" ht="16.5" thickTop="1" thickBot="1" x14ac:dyDescent="0.3">
      <c r="B6383" s="31" t="s">
        <v>15</v>
      </c>
      <c r="C6383">
        <v>100</v>
      </c>
      <c r="D6383" s="5">
        <v>6280.4599999999627</v>
      </c>
      <c r="E6383" s="5">
        <v>6599.8099999999977</v>
      </c>
      <c r="F6383" s="5">
        <v>19013.710000000021</v>
      </c>
      <c r="G6383" s="5">
        <v>820389.67999999993</v>
      </c>
      <c r="H6383" s="5">
        <v>529299.12</v>
      </c>
      <c r="I6383" s="5">
        <v>743496.07</v>
      </c>
      <c r="J6383" s="12"/>
    </row>
    <row r="6384" spans="2:10" ht="16.5" thickTop="1" thickBot="1" x14ac:dyDescent="0.3">
      <c r="B6384" s="31" t="s">
        <v>16</v>
      </c>
      <c r="C6384">
        <v>135</v>
      </c>
      <c r="D6384" s="5">
        <v>1079998</v>
      </c>
      <c r="E6384" s="5">
        <v>1221294</v>
      </c>
      <c r="F6384" s="5">
        <v>6306388</v>
      </c>
      <c r="G6384" s="5">
        <v>16570080</v>
      </c>
      <c r="H6384" s="5">
        <v>1592536.6800000002</v>
      </c>
      <c r="I6384" s="5">
        <v>11261447</v>
      </c>
      <c r="J6384" s="12"/>
    </row>
    <row r="6385" spans="2:10" ht="16.5" thickTop="1" thickBot="1" x14ac:dyDescent="0.3">
      <c r="B6385" s="31" t="s">
        <v>17</v>
      </c>
      <c r="C6385">
        <v>200</v>
      </c>
      <c r="D6385" s="5">
        <v>1079737.6499999999</v>
      </c>
      <c r="E6385" s="5">
        <v>1220956.3899999999</v>
      </c>
      <c r="F6385" s="5">
        <v>6306387.3600000003</v>
      </c>
      <c r="G6385" s="5">
        <v>15732147</v>
      </c>
      <c r="H6385" s="5">
        <v>1186076.1599999999</v>
      </c>
      <c r="I6385" s="5">
        <v>11261446.119999999</v>
      </c>
      <c r="J6385" s="12"/>
    </row>
    <row r="6386" spans="2:10" ht="16.5" thickTop="1" thickBot="1" x14ac:dyDescent="0.3">
      <c r="B6386" s="31" t="s">
        <v>18</v>
      </c>
      <c r="C6386">
        <v>220</v>
      </c>
      <c r="D6386" s="5">
        <v>260.35000000009313</v>
      </c>
      <c r="E6386" s="5">
        <v>337.61000000010245</v>
      </c>
      <c r="F6386" s="5">
        <v>0.63999999966472387</v>
      </c>
      <c r="G6386" s="5">
        <v>837933</v>
      </c>
      <c r="H6386" s="5">
        <v>406460.52000000025</v>
      </c>
      <c r="I6386" s="5">
        <v>0.88000000081956387</v>
      </c>
      <c r="J6386" s="12"/>
    </row>
    <row r="6387" spans="2:10" ht="16.5" thickTop="1" thickBot="1" x14ac:dyDescent="0.3">
      <c r="B6387" s="31" t="s">
        <v>19</v>
      </c>
      <c r="C6387">
        <v>500</v>
      </c>
      <c r="D6387" s="5">
        <v>2063.66</v>
      </c>
      <c r="E6387" s="5">
        <v>319.35000000000002</v>
      </c>
      <c r="F6387" s="5">
        <v>12413.9</v>
      </c>
      <c r="G6387" s="5">
        <v>3443.16</v>
      </c>
      <c r="H6387" s="5">
        <v>1188.1400000000001</v>
      </c>
      <c r="I6387" s="5">
        <v>136554.04</v>
      </c>
      <c r="J6387" s="12"/>
    </row>
    <row r="6388" spans="2:10" ht="16.5" thickTop="1" thickBot="1" x14ac:dyDescent="0.3">
      <c r="B6388" s="30" t="s">
        <v>787</v>
      </c>
      <c r="D6388" s="5"/>
      <c r="E6388" s="5"/>
      <c r="F6388" s="5"/>
      <c r="G6388" s="5"/>
      <c r="H6388" s="5"/>
      <c r="I6388" s="5"/>
      <c r="J6388" s="12"/>
    </row>
    <row r="6389" spans="2:10" ht="16.5" thickTop="1" thickBot="1" x14ac:dyDescent="0.3">
      <c r="B6389" s="31" t="s">
        <v>15</v>
      </c>
      <c r="C6389">
        <v>100</v>
      </c>
      <c r="D6389" s="5">
        <v>13057481.65</v>
      </c>
      <c r="E6389" s="5">
        <v>6239156.3099999996</v>
      </c>
      <c r="F6389" s="5">
        <v>6123683.21</v>
      </c>
      <c r="G6389" s="5">
        <v>2124667.36</v>
      </c>
      <c r="H6389" s="5">
        <v>1091661.07</v>
      </c>
      <c r="I6389" s="5">
        <v>1042966.07</v>
      </c>
      <c r="J6389" s="12"/>
    </row>
    <row r="6390" spans="2:10" ht="16.5" thickTop="1" thickBot="1" x14ac:dyDescent="0.3">
      <c r="B6390" s="31" t="s">
        <v>16</v>
      </c>
      <c r="C6390">
        <v>135</v>
      </c>
      <c r="D6390" s="5">
        <v>274435</v>
      </c>
      <c r="E6390" s="5">
        <v>7753100</v>
      </c>
      <c r="F6390" s="5">
        <v>3675000</v>
      </c>
      <c r="G6390" s="5">
        <v>6150933</v>
      </c>
      <c r="H6390" s="5">
        <v>1500000</v>
      </c>
      <c r="I6390" s="5">
        <v>600000</v>
      </c>
      <c r="J6390" s="12"/>
    </row>
    <row r="6391" spans="2:10" ht="16.5" thickTop="1" thickBot="1" x14ac:dyDescent="0.3">
      <c r="B6391" s="31" t="s">
        <v>17</v>
      </c>
      <c r="C6391">
        <v>200</v>
      </c>
      <c r="D6391" s="5">
        <v>215193.28</v>
      </c>
      <c r="E6391" s="5">
        <v>7023208.4000000004</v>
      </c>
      <c r="F6391" s="5">
        <v>246881.75</v>
      </c>
      <c r="G6391" s="5">
        <v>4034759.1899999995</v>
      </c>
      <c r="H6391" s="5">
        <v>1036700.1399999999</v>
      </c>
      <c r="I6391" s="5">
        <v>68369.8</v>
      </c>
      <c r="J6391" s="12"/>
    </row>
    <row r="6392" spans="2:10" ht="16.5" thickTop="1" thickBot="1" x14ac:dyDescent="0.3">
      <c r="B6392" s="31" t="s">
        <v>18</v>
      </c>
      <c r="C6392">
        <v>220</v>
      </c>
      <c r="D6392" s="5">
        <v>59241.72</v>
      </c>
      <c r="E6392" s="5">
        <v>729891.59999999963</v>
      </c>
      <c r="F6392" s="5">
        <v>3428118.25</v>
      </c>
      <c r="G6392" s="5">
        <v>2116173.8100000005</v>
      </c>
      <c r="H6392" s="5">
        <v>463299.8600000001</v>
      </c>
      <c r="I6392" s="5">
        <v>531630.19999999995</v>
      </c>
      <c r="J6392" s="12"/>
    </row>
    <row r="6393" spans="2:10" ht="16.5" thickTop="1" thickBot="1" x14ac:dyDescent="0.3">
      <c r="B6393" s="31" t="s">
        <v>19</v>
      </c>
      <c r="C6393">
        <v>500</v>
      </c>
      <c r="D6393" s="5">
        <v>13272674.93</v>
      </c>
      <c r="E6393" s="5">
        <v>204883.06</v>
      </c>
      <c r="F6393" s="5">
        <v>131408.65</v>
      </c>
      <c r="G6393" s="5">
        <v>35743.339999999997</v>
      </c>
      <c r="H6393" s="5">
        <v>3693.85</v>
      </c>
      <c r="I6393" s="5">
        <v>19674.8</v>
      </c>
      <c r="J6393" s="12"/>
    </row>
    <row r="6394" spans="2:10" ht="16.5" thickTop="1" thickBot="1" x14ac:dyDescent="0.3">
      <c r="B6394" s="30" t="s">
        <v>788</v>
      </c>
      <c r="D6394" s="5"/>
      <c r="E6394" s="5"/>
      <c r="F6394" s="5"/>
      <c r="G6394" s="5"/>
      <c r="H6394" s="5"/>
      <c r="I6394" s="5"/>
      <c r="J6394" s="12"/>
    </row>
    <row r="6395" spans="2:10" ht="16.5" thickTop="1" thickBot="1" x14ac:dyDescent="0.3">
      <c r="B6395" s="31" t="s">
        <v>15</v>
      </c>
      <c r="C6395">
        <v>100</v>
      </c>
      <c r="D6395" s="5">
        <v>8565182.2699999996</v>
      </c>
      <c r="E6395" s="5">
        <v>6315637.9699999997</v>
      </c>
      <c r="F6395" s="5">
        <v>8791434.1399999987</v>
      </c>
      <c r="G6395" s="5">
        <v>14512784.510000002</v>
      </c>
      <c r="H6395" s="5">
        <v>18679985.200000003</v>
      </c>
      <c r="I6395" s="5">
        <v>25098763.279999997</v>
      </c>
      <c r="J6395" s="12"/>
    </row>
    <row r="6396" spans="2:10" ht="16.5" thickTop="1" thickBot="1" x14ac:dyDescent="0.3">
      <c r="B6396" s="31" t="s">
        <v>16</v>
      </c>
      <c r="C6396">
        <v>135</v>
      </c>
      <c r="D6396" s="5">
        <v>6900000</v>
      </c>
      <c r="E6396" s="5">
        <v>4750000</v>
      </c>
      <c r="F6396" s="5">
        <v>5825000</v>
      </c>
      <c r="G6396" s="5">
        <v>9137562</v>
      </c>
      <c r="H6396" s="5">
        <v>9965000</v>
      </c>
      <c r="I6396" s="5">
        <v>16900000</v>
      </c>
      <c r="J6396" s="12"/>
    </row>
    <row r="6397" spans="2:10" ht="16.5" thickTop="1" thickBot="1" x14ac:dyDescent="0.3">
      <c r="B6397" s="31" t="s">
        <v>17</v>
      </c>
      <c r="C6397">
        <v>200</v>
      </c>
      <c r="D6397" s="5">
        <v>5313791.7299999995</v>
      </c>
      <c r="E6397" s="5">
        <v>3411803.4000000004</v>
      </c>
      <c r="F6397" s="5">
        <v>3701977.57</v>
      </c>
      <c r="G6397" s="5">
        <v>5997320.2599999998</v>
      </c>
      <c r="H6397" s="5">
        <v>8002052.3399999999</v>
      </c>
      <c r="I6397" s="5">
        <v>10839013.16</v>
      </c>
      <c r="J6397" s="12"/>
    </row>
    <row r="6398" spans="2:10" ht="16.5" thickTop="1" thickBot="1" x14ac:dyDescent="0.3">
      <c r="B6398" s="31" t="s">
        <v>97</v>
      </c>
      <c r="C6398">
        <v>205</v>
      </c>
      <c r="D6398" s="5">
        <v>18150</v>
      </c>
      <c r="E6398" s="5">
        <v>438448.78</v>
      </c>
      <c r="F6398" s="5">
        <v>607092.03</v>
      </c>
      <c r="G6398" s="5">
        <v>220157</v>
      </c>
      <c r="H6398" s="5">
        <v>0</v>
      </c>
      <c r="I6398" s="5">
        <v>823440.3</v>
      </c>
      <c r="J6398" s="12"/>
    </row>
    <row r="6399" spans="2:10" ht="16.5" thickTop="1" thickBot="1" x14ac:dyDescent="0.3">
      <c r="B6399" s="31" t="s">
        <v>18</v>
      </c>
      <c r="C6399">
        <v>220</v>
      </c>
      <c r="D6399" s="5">
        <v>1586208.2700000005</v>
      </c>
      <c r="E6399" s="5">
        <v>1338196.5999999996</v>
      </c>
      <c r="F6399" s="5">
        <v>2123022.4300000002</v>
      </c>
      <c r="G6399" s="5">
        <v>3140241.74</v>
      </c>
      <c r="H6399" s="5">
        <v>1962947.6600000001</v>
      </c>
      <c r="I6399" s="5">
        <v>6060986.8399999999</v>
      </c>
      <c r="J6399" s="12"/>
    </row>
    <row r="6400" spans="2:10" ht="16.5" thickTop="1" thickBot="1" x14ac:dyDescent="0.3">
      <c r="B6400" s="31" t="s">
        <v>67</v>
      </c>
      <c r="C6400">
        <v>222</v>
      </c>
      <c r="D6400" s="5">
        <v>859850</v>
      </c>
      <c r="E6400" s="5">
        <v>2562401.2199999997</v>
      </c>
      <c r="F6400" s="5">
        <v>5906740.1899999995</v>
      </c>
      <c r="G6400" s="5">
        <v>6186583.1900000004</v>
      </c>
      <c r="H6400" s="5">
        <v>6686583.1899999995</v>
      </c>
      <c r="I6400" s="5">
        <v>6663142.8899999997</v>
      </c>
      <c r="J6400" s="12"/>
    </row>
    <row r="6401" spans="2:10" ht="16.5" thickTop="1" thickBot="1" x14ac:dyDescent="0.3">
      <c r="B6401" s="31" t="s">
        <v>66</v>
      </c>
      <c r="C6401">
        <v>274</v>
      </c>
      <c r="D6401" s="5">
        <v>3019000</v>
      </c>
      <c r="E6401" s="5">
        <v>6952281</v>
      </c>
      <c r="F6401" s="5">
        <v>7013832.2199999997</v>
      </c>
      <c r="G6401" s="5">
        <v>6906740.1900000004</v>
      </c>
      <c r="H6401" s="5">
        <v>7486583.1899999995</v>
      </c>
      <c r="I6401" s="5">
        <v>7486583.1899999995</v>
      </c>
      <c r="J6401" s="12"/>
    </row>
    <row r="6402" spans="2:10" ht="16.5" thickTop="1" thickBot="1" x14ac:dyDescent="0.3">
      <c r="B6402" s="31" t="s">
        <v>19</v>
      </c>
      <c r="C6402">
        <v>500</v>
      </c>
      <c r="D6402" s="5">
        <v>1526815.2</v>
      </c>
      <c r="E6402" s="5">
        <v>1637828.03</v>
      </c>
      <c r="F6402" s="5">
        <v>2284865.77</v>
      </c>
      <c r="G6402" s="5">
        <v>1938827.63</v>
      </c>
      <c r="H6402" s="5">
        <v>2169253.0299999998</v>
      </c>
      <c r="I6402" s="5">
        <v>2173193.7400000002</v>
      </c>
      <c r="J6402" s="12"/>
    </row>
    <row r="6403" spans="2:10" ht="16.5" thickTop="1" thickBot="1" x14ac:dyDescent="0.3">
      <c r="B6403" s="30" t="s">
        <v>789</v>
      </c>
      <c r="D6403" s="5"/>
      <c r="E6403" s="5"/>
      <c r="F6403" s="5"/>
      <c r="G6403" s="5"/>
      <c r="H6403" s="5"/>
      <c r="I6403" s="5"/>
      <c r="J6403" s="12"/>
    </row>
    <row r="6404" spans="2:10" ht="16.5" thickTop="1" thickBot="1" x14ac:dyDescent="0.3">
      <c r="B6404" s="31" t="s">
        <v>15</v>
      </c>
      <c r="C6404">
        <v>100</v>
      </c>
      <c r="D6404" s="5">
        <v>393625</v>
      </c>
      <c r="E6404" s="5">
        <v>1270000</v>
      </c>
      <c r="F6404" s="5">
        <v>1268324.8999999999</v>
      </c>
      <c r="G6404" s="5">
        <v>1107673.49</v>
      </c>
      <c r="H6404" s="5">
        <v>666728.32999999996</v>
      </c>
      <c r="I6404" s="5">
        <v>144619.91</v>
      </c>
      <c r="J6404" s="12"/>
    </row>
    <row r="6405" spans="2:10" ht="16.5" thickTop="1" thickBot="1" x14ac:dyDescent="0.3">
      <c r="B6405" s="31" t="s">
        <v>16</v>
      </c>
      <c r="C6405">
        <v>135</v>
      </c>
      <c r="D6405" s="5">
        <v>0</v>
      </c>
      <c r="E6405" s="5">
        <v>45755</v>
      </c>
      <c r="F6405" s="5">
        <v>317124</v>
      </c>
      <c r="G6405" s="5">
        <v>317124</v>
      </c>
      <c r="H6405" s="5">
        <v>452124</v>
      </c>
      <c r="I6405" s="5">
        <v>710230</v>
      </c>
      <c r="J6405" s="12"/>
    </row>
    <row r="6406" spans="2:10" ht="16.5" thickTop="1" thickBot="1" x14ac:dyDescent="0.3">
      <c r="B6406" s="31" t="s">
        <v>17</v>
      </c>
      <c r="C6406">
        <v>200</v>
      </c>
      <c r="D6406" s="5">
        <v>0</v>
      </c>
      <c r="E6406" s="5">
        <v>0</v>
      </c>
      <c r="F6406" s="5">
        <v>1675.1000000000001</v>
      </c>
      <c r="G6406" s="5">
        <v>260200.52000000002</v>
      </c>
      <c r="H6406" s="5">
        <v>440945.16</v>
      </c>
      <c r="I6406" s="5">
        <v>522155.41999999981</v>
      </c>
      <c r="J6406" s="12"/>
    </row>
    <row r="6407" spans="2:10" ht="16.5" thickTop="1" thickBot="1" x14ac:dyDescent="0.3">
      <c r="B6407" s="31" t="s">
        <v>18</v>
      </c>
      <c r="C6407">
        <v>220</v>
      </c>
      <c r="D6407" s="5">
        <v>0</v>
      </c>
      <c r="E6407" s="5">
        <v>45755</v>
      </c>
      <c r="F6407" s="5">
        <v>315448.90000000002</v>
      </c>
      <c r="G6407" s="5">
        <v>56923.479999999981</v>
      </c>
      <c r="H6407" s="5">
        <v>11178.840000000026</v>
      </c>
      <c r="I6407" s="5">
        <v>188074.58000000019</v>
      </c>
      <c r="J6407" s="12"/>
    </row>
    <row r="6408" spans="2:10" ht="16.5" thickTop="1" thickBot="1" x14ac:dyDescent="0.3">
      <c r="B6408" s="31" t="s">
        <v>67</v>
      </c>
      <c r="C6408">
        <v>222</v>
      </c>
      <c r="D6408" s="5">
        <v>0</v>
      </c>
      <c r="E6408" s="5">
        <v>0</v>
      </c>
      <c r="F6408" s="5">
        <v>100000</v>
      </c>
      <c r="G6408" s="5">
        <v>200000</v>
      </c>
      <c r="H6408" s="5">
        <v>1700000</v>
      </c>
      <c r="I6408" s="5">
        <v>1700000</v>
      </c>
      <c r="J6408" s="12"/>
    </row>
    <row r="6409" spans="2:10" ht="16.5" thickTop="1" thickBot="1" x14ac:dyDescent="0.3">
      <c r="B6409" s="31" t="s">
        <v>66</v>
      </c>
      <c r="C6409">
        <v>274</v>
      </c>
      <c r="D6409" s="5">
        <v>0</v>
      </c>
      <c r="E6409" s="5">
        <v>100000</v>
      </c>
      <c r="F6409" s="5">
        <v>200000</v>
      </c>
      <c r="G6409" s="5">
        <v>1700000</v>
      </c>
      <c r="H6409" s="5">
        <v>1700000</v>
      </c>
      <c r="I6409" s="5">
        <v>1700000</v>
      </c>
      <c r="J6409" s="12"/>
    </row>
    <row r="6410" spans="2:10" ht="16.5" thickTop="1" thickBot="1" x14ac:dyDescent="0.3">
      <c r="B6410" s="31" t="s">
        <v>19</v>
      </c>
      <c r="C6410">
        <v>500</v>
      </c>
      <c r="D6410" s="5">
        <v>393625</v>
      </c>
      <c r="E6410" s="5">
        <v>876375</v>
      </c>
      <c r="F6410" s="5">
        <v>0</v>
      </c>
      <c r="G6410" s="5">
        <v>99549.11</v>
      </c>
      <c r="H6410" s="5">
        <v>0</v>
      </c>
      <c r="I6410" s="5">
        <v>0</v>
      </c>
      <c r="J6410" s="12"/>
    </row>
    <row r="6411" spans="2:10" ht="16.5" thickTop="1" thickBot="1" x14ac:dyDescent="0.3">
      <c r="B6411" s="30" t="s">
        <v>790</v>
      </c>
      <c r="D6411" s="5"/>
      <c r="E6411" s="5"/>
      <c r="F6411" s="5"/>
      <c r="G6411" s="5"/>
      <c r="H6411" s="5"/>
      <c r="I6411" s="5"/>
      <c r="J6411" s="12"/>
    </row>
    <row r="6412" spans="2:10" ht="16.5" thickTop="1" thickBot="1" x14ac:dyDescent="0.3">
      <c r="B6412" s="31" t="s">
        <v>15</v>
      </c>
      <c r="C6412">
        <v>100</v>
      </c>
      <c r="D6412" s="5">
        <v>6000</v>
      </c>
      <c r="E6412" s="5">
        <v>0</v>
      </c>
      <c r="F6412" s="5">
        <v>0</v>
      </c>
      <c r="G6412" s="5">
        <v>0</v>
      </c>
      <c r="H6412" s="5">
        <v>0</v>
      </c>
      <c r="I6412" s="5">
        <v>0</v>
      </c>
      <c r="J6412" s="12"/>
    </row>
    <row r="6413" spans="2:10" ht="16.5" thickTop="1" thickBot="1" x14ac:dyDescent="0.3">
      <c r="B6413" s="30" t="s">
        <v>791</v>
      </c>
      <c r="D6413" s="5"/>
      <c r="E6413" s="5"/>
      <c r="F6413" s="5"/>
      <c r="G6413" s="5"/>
      <c r="H6413" s="5"/>
      <c r="I6413" s="5"/>
      <c r="J6413" s="12"/>
    </row>
    <row r="6414" spans="2:10" ht="16.5" thickTop="1" thickBot="1" x14ac:dyDescent="0.3">
      <c r="B6414" s="31" t="s">
        <v>15</v>
      </c>
      <c r="C6414">
        <v>100</v>
      </c>
      <c r="D6414" s="5">
        <v>884846.19000000006</v>
      </c>
      <c r="E6414" s="5">
        <v>1197451.25</v>
      </c>
      <c r="F6414" s="5">
        <v>1605595.98</v>
      </c>
      <c r="G6414" s="5">
        <v>1826690.67</v>
      </c>
      <c r="H6414" s="5">
        <v>1979023.37</v>
      </c>
      <c r="I6414" s="5">
        <v>2748388.0100000002</v>
      </c>
      <c r="J6414" s="12"/>
    </row>
    <row r="6415" spans="2:10" ht="16.5" thickTop="1" thickBot="1" x14ac:dyDescent="0.3">
      <c r="B6415" s="31" t="s">
        <v>16</v>
      </c>
      <c r="C6415">
        <v>135</v>
      </c>
      <c r="D6415" s="5">
        <v>600000</v>
      </c>
      <c r="E6415" s="5">
        <v>600000</v>
      </c>
      <c r="F6415" s="5">
        <v>1000000</v>
      </c>
      <c r="G6415" s="5">
        <v>1000000</v>
      </c>
      <c r="H6415" s="5">
        <v>1000000</v>
      </c>
      <c r="I6415" s="5">
        <v>1000000</v>
      </c>
      <c r="J6415" s="12"/>
    </row>
    <row r="6416" spans="2:10" ht="16.5" thickTop="1" thickBot="1" x14ac:dyDescent="0.3">
      <c r="B6416" s="31" t="s">
        <v>17</v>
      </c>
      <c r="C6416">
        <v>200</v>
      </c>
      <c r="D6416" s="5">
        <v>280931</v>
      </c>
      <c r="E6416" s="5">
        <v>212670.7</v>
      </c>
      <c r="F6416" s="5">
        <v>529663.82000000007</v>
      </c>
      <c r="G6416" s="5">
        <v>713173.74</v>
      </c>
      <c r="H6416" s="5">
        <v>752427.1</v>
      </c>
      <c r="I6416" s="5">
        <v>181844.92</v>
      </c>
      <c r="J6416" s="12"/>
    </row>
    <row r="6417" spans="2:10" ht="16.5" thickTop="1" thickBot="1" x14ac:dyDescent="0.3">
      <c r="B6417" s="31" t="s">
        <v>18</v>
      </c>
      <c r="C6417">
        <v>220</v>
      </c>
      <c r="D6417" s="5">
        <v>319069</v>
      </c>
      <c r="E6417" s="5">
        <v>387329.3</v>
      </c>
      <c r="F6417" s="5">
        <v>470336.17999999993</v>
      </c>
      <c r="G6417" s="5">
        <v>286826.26</v>
      </c>
      <c r="H6417" s="5">
        <v>247572.90000000002</v>
      </c>
      <c r="I6417" s="5">
        <v>818155.08</v>
      </c>
      <c r="J6417" s="12"/>
    </row>
    <row r="6418" spans="2:10" ht="16.5" thickTop="1" thickBot="1" x14ac:dyDescent="0.3">
      <c r="B6418" s="31" t="s">
        <v>19</v>
      </c>
      <c r="C6418">
        <v>500</v>
      </c>
      <c r="D6418" s="5">
        <v>10463.52</v>
      </c>
      <c r="E6418" s="5">
        <v>25275.760000000002</v>
      </c>
      <c r="F6418" s="5">
        <v>37808.550000000003</v>
      </c>
      <c r="G6418" s="5">
        <v>34268.43</v>
      </c>
      <c r="H6418" s="5">
        <v>4759.8</v>
      </c>
      <c r="I6418" s="5">
        <v>51209.56</v>
      </c>
      <c r="J6418" s="12"/>
    </row>
    <row r="6419" spans="2:10" ht="16.5" thickTop="1" thickBot="1" x14ac:dyDescent="0.3">
      <c r="B6419" s="30" t="s">
        <v>792</v>
      </c>
      <c r="D6419" s="5"/>
      <c r="E6419" s="5"/>
      <c r="F6419" s="5"/>
      <c r="G6419" s="5"/>
      <c r="H6419" s="5"/>
      <c r="I6419" s="5"/>
      <c r="J6419" s="12"/>
    </row>
    <row r="6420" spans="2:10" ht="16.5" thickTop="1" thickBot="1" x14ac:dyDescent="0.3">
      <c r="B6420" s="31" t="s">
        <v>15</v>
      </c>
      <c r="C6420">
        <v>100</v>
      </c>
      <c r="D6420" s="5">
        <v>449754.14</v>
      </c>
      <c r="E6420" s="5">
        <v>356613.77</v>
      </c>
      <c r="F6420" s="5">
        <v>1013395.13</v>
      </c>
      <c r="G6420" s="5">
        <v>825869.09</v>
      </c>
      <c r="H6420" s="5">
        <v>920266.95</v>
      </c>
      <c r="I6420" s="5">
        <v>835310.81</v>
      </c>
      <c r="J6420" s="12"/>
    </row>
    <row r="6421" spans="2:10" ht="16.5" thickTop="1" thickBot="1" x14ac:dyDescent="0.3">
      <c r="B6421" s="31" t="s">
        <v>16</v>
      </c>
      <c r="C6421">
        <v>135</v>
      </c>
      <c r="D6421" s="5">
        <v>609152</v>
      </c>
      <c r="E6421" s="5">
        <v>887273</v>
      </c>
      <c r="F6421" s="5">
        <v>661259</v>
      </c>
      <c r="G6421" s="5">
        <v>1042500</v>
      </c>
      <c r="H6421" s="5">
        <v>142500</v>
      </c>
      <c r="I6421" s="5">
        <v>652500</v>
      </c>
      <c r="J6421" s="12"/>
    </row>
    <row r="6422" spans="2:10" ht="16.5" thickTop="1" thickBot="1" x14ac:dyDescent="0.3">
      <c r="B6422" s="31" t="s">
        <v>17</v>
      </c>
      <c r="C6422">
        <v>200</v>
      </c>
      <c r="D6422" s="5">
        <v>193300.54000000007</v>
      </c>
      <c r="E6422" s="5">
        <v>807326.04999999981</v>
      </c>
      <c r="F6422" s="5">
        <v>153734.63</v>
      </c>
      <c r="G6422" s="5">
        <v>252980.44000000003</v>
      </c>
      <c r="H6422" s="5">
        <v>-2.0747847884194925E-12</v>
      </c>
      <c r="I6422" s="5">
        <v>154881.93000000014</v>
      </c>
      <c r="J6422" s="12"/>
    </row>
    <row r="6423" spans="2:10" ht="16.5" thickTop="1" thickBot="1" x14ac:dyDescent="0.3">
      <c r="B6423" s="31" t="s">
        <v>18</v>
      </c>
      <c r="C6423">
        <v>220</v>
      </c>
      <c r="D6423" s="5">
        <v>415851.45999999996</v>
      </c>
      <c r="E6423" s="5">
        <v>79946.950000000186</v>
      </c>
      <c r="F6423" s="5">
        <v>507524.37</v>
      </c>
      <c r="G6423" s="5">
        <v>789519.55999999994</v>
      </c>
      <c r="H6423" s="5">
        <v>142500</v>
      </c>
      <c r="I6423" s="5">
        <v>497618.06999999983</v>
      </c>
      <c r="J6423" s="12"/>
    </row>
    <row r="6424" spans="2:10" ht="16.5" thickTop="1" thickBot="1" x14ac:dyDescent="0.3">
      <c r="B6424" s="31" t="s">
        <v>19</v>
      </c>
      <c r="C6424">
        <v>500</v>
      </c>
      <c r="D6424" s="5">
        <v>497395.64</v>
      </c>
      <c r="E6424" s="5">
        <v>714785.67999999993</v>
      </c>
      <c r="F6424" s="5">
        <v>810515.99</v>
      </c>
      <c r="G6424" s="5">
        <v>65454.400000000001</v>
      </c>
      <c r="H6424" s="5">
        <v>94397.86</v>
      </c>
      <c r="I6424" s="5">
        <v>69925.789999999994</v>
      </c>
      <c r="J6424" s="12"/>
    </row>
    <row r="6425" spans="2:10" ht="16.5" thickTop="1" thickBot="1" x14ac:dyDescent="0.3">
      <c r="B6425" s="30" t="s">
        <v>793</v>
      </c>
      <c r="D6425" s="5"/>
      <c r="E6425" s="5"/>
      <c r="F6425" s="5"/>
      <c r="G6425" s="5"/>
      <c r="H6425" s="5"/>
      <c r="I6425" s="5"/>
      <c r="J6425" s="12"/>
    </row>
    <row r="6426" spans="2:10" ht="16.5" thickTop="1" thickBot="1" x14ac:dyDescent="0.3">
      <c r="B6426" s="31" t="s">
        <v>15</v>
      </c>
      <c r="C6426">
        <v>100</v>
      </c>
      <c r="D6426" s="5">
        <v>1786004.59</v>
      </c>
      <c r="E6426" s="5">
        <v>11054099.23</v>
      </c>
      <c r="F6426" s="5">
        <v>11879603.540000001</v>
      </c>
      <c r="G6426" s="5">
        <v>14655137.370000001</v>
      </c>
      <c r="H6426" s="5">
        <v>10689855.42</v>
      </c>
      <c r="I6426" s="5">
        <v>32732136.760000002</v>
      </c>
      <c r="J6426" s="12"/>
    </row>
    <row r="6427" spans="2:10" ht="16.5" thickTop="1" thickBot="1" x14ac:dyDescent="0.3">
      <c r="B6427" s="31" t="s">
        <v>16</v>
      </c>
      <c r="C6427">
        <v>135</v>
      </c>
      <c r="D6427" s="5">
        <v>2368702</v>
      </c>
      <c r="E6427" s="5">
        <v>4755702</v>
      </c>
      <c r="F6427" s="5">
        <v>10011230</v>
      </c>
      <c r="G6427" s="5">
        <v>3868702</v>
      </c>
      <c r="H6427" s="5">
        <v>6718702</v>
      </c>
      <c r="I6427" s="5">
        <v>33978702</v>
      </c>
      <c r="J6427" s="12"/>
    </row>
    <row r="6428" spans="2:10" ht="16.5" thickTop="1" thickBot="1" x14ac:dyDescent="0.3">
      <c r="B6428" s="31" t="s">
        <v>17</v>
      </c>
      <c r="C6428">
        <v>200</v>
      </c>
      <c r="D6428" s="5">
        <v>644015.81999999995</v>
      </c>
      <c r="E6428" s="5">
        <v>207849.32000000012</v>
      </c>
      <c r="F6428" s="5">
        <v>5954346.79</v>
      </c>
      <c r="G6428" s="5">
        <v>2278897.9700000002</v>
      </c>
      <c r="H6428" s="5">
        <v>2947505.5900000003</v>
      </c>
      <c r="I6428" s="5">
        <v>5528595.1299999999</v>
      </c>
      <c r="J6428" s="12"/>
    </row>
    <row r="6429" spans="2:10" ht="16.5" thickTop="1" thickBot="1" x14ac:dyDescent="0.3">
      <c r="B6429" s="31" t="s">
        <v>18</v>
      </c>
      <c r="C6429">
        <v>220</v>
      </c>
      <c r="D6429" s="5">
        <v>1724686.1800000002</v>
      </c>
      <c r="E6429" s="5">
        <v>4547852.68</v>
      </c>
      <c r="F6429" s="5">
        <v>4056883.21</v>
      </c>
      <c r="G6429" s="5">
        <v>1589804.0299999998</v>
      </c>
      <c r="H6429" s="5">
        <v>3771196.4099999997</v>
      </c>
      <c r="I6429" s="5">
        <v>28450106.870000001</v>
      </c>
      <c r="J6429" s="12"/>
    </row>
    <row r="6430" spans="2:10" ht="16.5" thickTop="1" thickBot="1" x14ac:dyDescent="0.3">
      <c r="B6430" s="31" t="s">
        <v>19</v>
      </c>
      <c r="C6430">
        <v>500</v>
      </c>
      <c r="D6430" s="5">
        <v>185363.98</v>
      </c>
      <c r="E6430" s="5">
        <v>258412.96000000002</v>
      </c>
      <c r="F6430" s="5">
        <v>446320.1</v>
      </c>
      <c r="G6430" s="5">
        <v>470900.80000000005</v>
      </c>
      <c r="H6430" s="5">
        <v>1149285.6399999999</v>
      </c>
      <c r="I6430" s="5">
        <v>1560876.47</v>
      </c>
      <c r="J6430" s="12"/>
    </row>
    <row r="6431" spans="2:10" ht="16.5" thickTop="1" thickBot="1" x14ac:dyDescent="0.3">
      <c r="B6431" s="30" t="s">
        <v>794</v>
      </c>
      <c r="D6431" s="5"/>
      <c r="E6431" s="5"/>
      <c r="F6431" s="5"/>
      <c r="G6431" s="5"/>
      <c r="H6431" s="5"/>
      <c r="I6431" s="5"/>
      <c r="J6431" s="12"/>
    </row>
    <row r="6432" spans="2:10" ht="16.5" thickTop="1" thickBot="1" x14ac:dyDescent="0.3">
      <c r="B6432" s="31" t="s">
        <v>15</v>
      </c>
      <c r="C6432">
        <v>100</v>
      </c>
      <c r="D6432" s="5">
        <v>91759.56</v>
      </c>
      <c r="E6432" s="5">
        <v>4714891.46</v>
      </c>
      <c r="F6432" s="5">
        <v>15887447.33</v>
      </c>
      <c r="G6432" s="5">
        <v>23466082.039999999</v>
      </c>
      <c r="H6432" s="5">
        <v>33859339.839999996</v>
      </c>
      <c r="I6432" s="5">
        <v>55884644.100000001</v>
      </c>
      <c r="J6432" s="12"/>
    </row>
    <row r="6433" spans="2:10" ht="16.5" thickTop="1" thickBot="1" x14ac:dyDescent="0.3">
      <c r="B6433" s="31" t="s">
        <v>16</v>
      </c>
      <c r="C6433">
        <v>135</v>
      </c>
      <c r="D6433" s="5">
        <v>0</v>
      </c>
      <c r="E6433" s="5">
        <v>4595220</v>
      </c>
      <c r="F6433" s="5">
        <v>2026853</v>
      </c>
      <c r="G6433" s="5">
        <v>1954932</v>
      </c>
      <c r="H6433" s="5">
        <v>2483531</v>
      </c>
      <c r="I6433" s="5">
        <v>18479210</v>
      </c>
      <c r="J6433" s="12"/>
    </row>
    <row r="6434" spans="2:10" ht="16.5" thickTop="1" thickBot="1" x14ac:dyDescent="0.3">
      <c r="B6434" s="31" t="s">
        <v>18</v>
      </c>
      <c r="C6434">
        <v>220</v>
      </c>
      <c r="D6434" s="5">
        <v>0</v>
      </c>
      <c r="E6434" s="5">
        <v>4595220</v>
      </c>
      <c r="F6434" s="5">
        <v>2026853</v>
      </c>
      <c r="G6434" s="5">
        <v>1954932</v>
      </c>
      <c r="H6434" s="5">
        <v>2483531</v>
      </c>
      <c r="I6434" s="5">
        <v>18479210</v>
      </c>
      <c r="J6434" s="12"/>
    </row>
    <row r="6435" spans="2:10" ht="16.5" thickTop="1" thickBot="1" x14ac:dyDescent="0.3">
      <c r="B6435" s="31" t="s">
        <v>19</v>
      </c>
      <c r="C6435">
        <v>500</v>
      </c>
      <c r="D6435" s="5">
        <v>37029.96</v>
      </c>
      <c r="E6435" s="5">
        <v>27911.9</v>
      </c>
      <c r="F6435" s="5">
        <v>300174.87</v>
      </c>
      <c r="G6435" s="5">
        <v>137274.71</v>
      </c>
      <c r="H6435" s="5">
        <v>59133.8</v>
      </c>
      <c r="I6435" s="5">
        <v>962563.26</v>
      </c>
      <c r="J6435" s="12"/>
    </row>
    <row r="6436" spans="2:10" ht="16.5" thickTop="1" thickBot="1" x14ac:dyDescent="0.3">
      <c r="B6436" s="30" t="s">
        <v>795</v>
      </c>
      <c r="D6436" s="5"/>
      <c r="E6436" s="5"/>
      <c r="F6436" s="5"/>
      <c r="G6436" s="5"/>
      <c r="H6436" s="5"/>
      <c r="I6436" s="5"/>
      <c r="J6436" s="12"/>
    </row>
    <row r="6437" spans="2:10" ht="16.5" thickTop="1" thickBot="1" x14ac:dyDescent="0.3">
      <c r="B6437" s="31" t="s">
        <v>15</v>
      </c>
      <c r="C6437">
        <v>100</v>
      </c>
      <c r="D6437" s="5">
        <v>11747143.460000001</v>
      </c>
      <c r="E6437" s="5">
        <v>13373739.609999999</v>
      </c>
      <c r="F6437" s="5">
        <v>32928667.710000001</v>
      </c>
      <c r="G6437" s="5">
        <v>48898655.689999998</v>
      </c>
      <c r="H6437" s="5">
        <v>64310114.010000005</v>
      </c>
      <c r="I6437" s="5">
        <v>232871773.88</v>
      </c>
      <c r="J6437" s="12"/>
    </row>
    <row r="6438" spans="2:10" ht="16.5" thickTop="1" thickBot="1" x14ac:dyDescent="0.3">
      <c r="B6438" s="31" t="s">
        <v>16</v>
      </c>
      <c r="C6438">
        <v>135</v>
      </c>
      <c r="D6438" s="5">
        <v>30199455</v>
      </c>
      <c r="E6438" s="5">
        <v>29770610</v>
      </c>
      <c r="F6438" s="5">
        <v>71218849</v>
      </c>
      <c r="G6438" s="5">
        <v>49207868</v>
      </c>
      <c r="H6438" s="5">
        <v>95000000</v>
      </c>
      <c r="I6438" s="5">
        <v>266257321</v>
      </c>
      <c r="J6438" s="12"/>
    </row>
    <row r="6439" spans="2:10" ht="16.5" thickTop="1" thickBot="1" x14ac:dyDescent="0.3">
      <c r="B6439" s="31" t="s">
        <v>17</v>
      </c>
      <c r="C6439">
        <v>200</v>
      </c>
      <c r="D6439" s="5">
        <v>26634967.530000001</v>
      </c>
      <c r="E6439" s="5">
        <v>27547070.93</v>
      </c>
      <c r="F6439" s="5">
        <v>56439730.170000002</v>
      </c>
      <c r="G6439" s="5">
        <v>44570542.510000005</v>
      </c>
      <c r="H6439" s="5">
        <v>68022978.769999996</v>
      </c>
      <c r="I6439" s="5">
        <v>106583111.67000002</v>
      </c>
      <c r="J6439" s="12"/>
    </row>
    <row r="6440" spans="2:10" ht="16.5" thickTop="1" thickBot="1" x14ac:dyDescent="0.3">
      <c r="B6440" s="31" t="s">
        <v>18</v>
      </c>
      <c r="C6440">
        <v>220</v>
      </c>
      <c r="D6440" s="5">
        <v>3564487.4699999988</v>
      </c>
      <c r="E6440" s="5">
        <v>2223539.0700000003</v>
      </c>
      <c r="F6440" s="5">
        <v>14779118.829999998</v>
      </c>
      <c r="G6440" s="5">
        <v>4637325.4899999946</v>
      </c>
      <c r="H6440" s="5">
        <v>26977021.230000004</v>
      </c>
      <c r="I6440" s="5">
        <v>159674209.32999998</v>
      </c>
      <c r="J6440" s="12"/>
    </row>
    <row r="6441" spans="2:10" ht="16.5" thickTop="1" thickBot="1" x14ac:dyDescent="0.3">
      <c r="B6441" s="31" t="s">
        <v>19</v>
      </c>
      <c r="C6441">
        <v>500</v>
      </c>
      <c r="D6441" s="5">
        <v>9177029.8200000003</v>
      </c>
      <c r="E6441" s="5">
        <v>9450669.0799999982</v>
      </c>
      <c r="F6441" s="5">
        <v>14823421.270000001</v>
      </c>
      <c r="G6441" s="5">
        <v>21369837.490000002</v>
      </c>
      <c r="H6441" s="5">
        <v>18471612.09</v>
      </c>
      <c r="I6441" s="5">
        <v>18703382.540000003</v>
      </c>
      <c r="J6441" s="12"/>
    </row>
    <row r="6442" spans="2:10" ht="16.5" thickTop="1" thickBot="1" x14ac:dyDescent="0.3">
      <c r="B6442" s="30" t="s">
        <v>150</v>
      </c>
      <c r="D6442" s="5"/>
      <c r="E6442" s="5"/>
      <c r="F6442" s="5"/>
      <c r="G6442" s="5"/>
      <c r="H6442" s="5"/>
      <c r="I6442" s="5"/>
      <c r="J6442" s="12"/>
    </row>
    <row r="6443" spans="2:10" ht="16.5" thickTop="1" thickBot="1" x14ac:dyDescent="0.3">
      <c r="B6443" s="31" t="s">
        <v>66</v>
      </c>
      <c r="C6443">
        <v>137</v>
      </c>
      <c r="D6443" s="5">
        <v>145717</v>
      </c>
      <c r="E6443" s="5">
        <v>0</v>
      </c>
      <c r="F6443" s="5">
        <v>0</v>
      </c>
      <c r="G6443" s="5">
        <v>0</v>
      </c>
      <c r="H6443" s="5">
        <v>0</v>
      </c>
      <c r="I6443" s="5">
        <v>0</v>
      </c>
      <c r="J6443" s="12"/>
    </row>
    <row r="6444" spans="2:10" ht="16.5" thickTop="1" thickBot="1" x14ac:dyDescent="0.3">
      <c r="B6444" s="31" t="s">
        <v>67</v>
      </c>
      <c r="C6444">
        <v>222</v>
      </c>
      <c r="D6444" s="5">
        <v>145717</v>
      </c>
      <c r="E6444" s="5">
        <v>0</v>
      </c>
      <c r="F6444" s="5">
        <v>0</v>
      </c>
      <c r="G6444" s="5">
        <v>0</v>
      </c>
      <c r="H6444" s="5">
        <v>0</v>
      </c>
      <c r="I6444" s="5">
        <v>0</v>
      </c>
      <c r="J6444" s="12"/>
    </row>
    <row r="6445" spans="2:10" ht="16.5" thickTop="1" thickBot="1" x14ac:dyDescent="0.3">
      <c r="B6445" s="31" t="s">
        <v>19</v>
      </c>
      <c r="C6445">
        <v>500</v>
      </c>
      <c r="D6445" s="5">
        <v>328257.40000000002</v>
      </c>
      <c r="E6445" s="5">
        <v>0</v>
      </c>
      <c r="F6445" s="5">
        <v>0</v>
      </c>
      <c r="G6445" s="5">
        <v>0</v>
      </c>
      <c r="H6445" s="5">
        <v>0</v>
      </c>
      <c r="I6445" s="5">
        <v>0</v>
      </c>
      <c r="J6445" s="12"/>
    </row>
    <row r="6446" spans="2:10" ht="16.5" thickTop="1" thickBot="1" x14ac:dyDescent="0.3">
      <c r="B6446" s="30" t="s">
        <v>38</v>
      </c>
      <c r="D6446" s="5"/>
      <c r="E6446" s="5"/>
      <c r="F6446" s="5"/>
      <c r="G6446" s="5"/>
      <c r="H6446" s="5"/>
      <c r="I6446" s="5"/>
      <c r="J6446" s="12"/>
    </row>
    <row r="6447" spans="2:10" ht="16.5" thickTop="1" thickBot="1" x14ac:dyDescent="0.3">
      <c r="B6447" s="31" t="s">
        <v>15</v>
      </c>
      <c r="C6447">
        <v>100</v>
      </c>
      <c r="D6447" s="5">
        <v>1095101.8600000001</v>
      </c>
      <c r="E6447" s="5">
        <v>2400621.36</v>
      </c>
      <c r="F6447" s="5">
        <v>3119436.67</v>
      </c>
      <c r="G6447" s="5">
        <v>909247.90999999992</v>
      </c>
      <c r="H6447" s="5">
        <v>414932.57</v>
      </c>
      <c r="I6447" s="5">
        <v>2616764.0699999998</v>
      </c>
      <c r="J6447" s="12"/>
    </row>
    <row r="6448" spans="2:10" ht="16.5" thickTop="1" thickBot="1" x14ac:dyDescent="0.3">
      <c r="B6448" s="31" t="s">
        <v>16</v>
      </c>
      <c r="C6448">
        <v>135</v>
      </c>
      <c r="D6448" s="5">
        <v>12935201</v>
      </c>
      <c r="E6448" s="5">
        <v>19332770</v>
      </c>
      <c r="F6448" s="5">
        <v>12932770</v>
      </c>
      <c r="G6448" s="5">
        <v>13307626.68</v>
      </c>
      <c r="H6448" s="5">
        <v>18168624</v>
      </c>
      <c r="I6448" s="5">
        <v>18296611.84</v>
      </c>
      <c r="J6448" s="12"/>
    </row>
    <row r="6449" spans="2:10" ht="16.5" thickTop="1" thickBot="1" x14ac:dyDescent="0.3">
      <c r="B6449" s="31" t="s">
        <v>17</v>
      </c>
      <c r="C6449">
        <v>200</v>
      </c>
      <c r="D6449" s="5">
        <v>10402057.77</v>
      </c>
      <c r="E6449" s="5">
        <v>12889405.300000006</v>
      </c>
      <c r="F6449" s="5">
        <v>8269513.9399999967</v>
      </c>
      <c r="G6449" s="5">
        <v>10621114.790000003</v>
      </c>
      <c r="H6449" s="5">
        <v>14374030.299999995</v>
      </c>
      <c r="I6449" s="5">
        <v>12543112.030000001</v>
      </c>
      <c r="J6449" s="12"/>
    </row>
    <row r="6450" spans="2:10" ht="16.5" thickTop="1" thickBot="1" x14ac:dyDescent="0.3">
      <c r="B6450" s="31" t="s">
        <v>97</v>
      </c>
      <c r="C6450">
        <v>205</v>
      </c>
      <c r="D6450" s="5">
        <v>43795.17</v>
      </c>
      <c r="E6450" s="5">
        <v>500471</v>
      </c>
      <c r="F6450" s="5">
        <v>0</v>
      </c>
      <c r="G6450" s="5">
        <v>760417.3</v>
      </c>
      <c r="H6450" s="5">
        <v>382665.88999999996</v>
      </c>
      <c r="I6450" s="5">
        <v>84146.57</v>
      </c>
      <c r="J6450" s="12"/>
    </row>
    <row r="6451" spans="2:10" ht="16.5" thickTop="1" thickBot="1" x14ac:dyDescent="0.3">
      <c r="B6451" s="31" t="s">
        <v>18</v>
      </c>
      <c r="C6451">
        <v>220</v>
      </c>
      <c r="D6451" s="5">
        <v>2533143.2300000004</v>
      </c>
      <c r="E6451" s="5">
        <v>6443364.6999999937</v>
      </c>
      <c r="F6451" s="5">
        <v>4663256.0600000033</v>
      </c>
      <c r="G6451" s="5">
        <v>2686511.8899999969</v>
      </c>
      <c r="H6451" s="5">
        <v>3794593.7000000048</v>
      </c>
      <c r="I6451" s="5">
        <v>5753499.8099999987</v>
      </c>
      <c r="J6451" s="12"/>
    </row>
    <row r="6452" spans="2:10" ht="16.5" thickTop="1" thickBot="1" x14ac:dyDescent="0.3">
      <c r="B6452" s="31" t="s">
        <v>67</v>
      </c>
      <c r="C6452">
        <v>222</v>
      </c>
      <c r="D6452" s="5">
        <v>658245.82999999996</v>
      </c>
      <c r="E6452" s="5">
        <v>635529</v>
      </c>
      <c r="F6452" s="5">
        <v>2135529</v>
      </c>
      <c r="G6452" s="5">
        <v>6074775.7000000002</v>
      </c>
      <c r="H6452" s="5">
        <v>10604219.809999999</v>
      </c>
      <c r="I6452" s="5">
        <v>10520073.239999998</v>
      </c>
      <c r="J6452" s="12"/>
    </row>
    <row r="6453" spans="2:10" ht="16.5" thickTop="1" thickBot="1" x14ac:dyDescent="0.3">
      <c r="B6453" s="31" t="s">
        <v>66</v>
      </c>
      <c r="C6453">
        <v>274</v>
      </c>
      <c r="D6453" s="5">
        <v>1215041</v>
      </c>
      <c r="E6453" s="5">
        <v>2636000</v>
      </c>
      <c r="F6453" s="5">
        <v>6835193</v>
      </c>
      <c r="G6453" s="5">
        <v>11747303</v>
      </c>
      <c r="H6453" s="5">
        <v>10986885.699999999</v>
      </c>
      <c r="I6453" s="5">
        <v>10604219.809999999</v>
      </c>
      <c r="J6453" s="12"/>
    </row>
    <row r="6454" spans="2:10" ht="16.5" thickTop="1" thickBot="1" x14ac:dyDescent="0.3">
      <c r="B6454" s="31" t="s">
        <v>19</v>
      </c>
      <c r="C6454">
        <v>500</v>
      </c>
      <c r="D6454" s="5">
        <v>5994688.3599999985</v>
      </c>
      <c r="E6454" s="5">
        <v>9983311.7499999963</v>
      </c>
      <c r="F6454" s="5">
        <v>5033288.9799999995</v>
      </c>
      <c r="G6454" s="5">
        <v>6399677.2999999998</v>
      </c>
      <c r="H6454" s="5">
        <v>11230123.510000002</v>
      </c>
      <c r="I6454" s="5">
        <v>9834353.9799999986</v>
      </c>
      <c r="J6454" s="12"/>
    </row>
    <row r="6455" spans="2:10" ht="16.5" thickTop="1" thickBot="1" x14ac:dyDescent="0.3">
      <c r="B6455" s="30" t="s">
        <v>40</v>
      </c>
      <c r="D6455" s="5"/>
      <c r="E6455" s="5"/>
      <c r="F6455" s="5"/>
      <c r="G6455" s="5"/>
      <c r="H6455" s="5"/>
      <c r="I6455" s="5"/>
      <c r="J6455" s="12"/>
    </row>
    <row r="6456" spans="2:10" ht="16.5" thickTop="1" thickBot="1" x14ac:dyDescent="0.3">
      <c r="B6456" s="31" t="s">
        <v>15</v>
      </c>
      <c r="C6456">
        <v>100</v>
      </c>
      <c r="D6456" s="5">
        <v>0</v>
      </c>
      <c r="E6456" s="5">
        <v>0</v>
      </c>
      <c r="F6456" s="5">
        <v>0</v>
      </c>
      <c r="G6456" s="5">
        <v>0</v>
      </c>
      <c r="H6456" s="5">
        <v>25003933.530000001</v>
      </c>
      <c r="I6456" s="5">
        <v>18363770.219999999</v>
      </c>
      <c r="J6456" s="12"/>
    </row>
    <row r="6457" spans="2:10" ht="16.5" thickTop="1" thickBot="1" x14ac:dyDescent="0.3">
      <c r="B6457" s="31" t="s">
        <v>16</v>
      </c>
      <c r="C6457">
        <v>135</v>
      </c>
      <c r="D6457" s="5">
        <v>0</v>
      </c>
      <c r="E6457" s="5">
        <v>0</v>
      </c>
      <c r="F6457" s="5">
        <v>0</v>
      </c>
      <c r="G6457" s="5">
        <v>0</v>
      </c>
      <c r="H6457" s="5">
        <v>1000000</v>
      </c>
      <c r="I6457" s="5">
        <v>0</v>
      </c>
      <c r="J6457" s="12"/>
    </row>
    <row r="6458" spans="2:10" ht="16.5" thickTop="1" thickBot="1" x14ac:dyDescent="0.3">
      <c r="B6458" s="31" t="s">
        <v>66</v>
      </c>
      <c r="C6458">
        <v>137</v>
      </c>
      <c r="D6458" s="5">
        <v>0</v>
      </c>
      <c r="E6458" s="5">
        <v>0</v>
      </c>
      <c r="F6458" s="5">
        <v>0</v>
      </c>
      <c r="G6458" s="5">
        <v>0</v>
      </c>
      <c r="H6458" s="5">
        <v>25000000</v>
      </c>
      <c r="I6458" s="5">
        <v>24003933.530000001</v>
      </c>
      <c r="J6458" s="12"/>
    </row>
    <row r="6459" spans="2:10" ht="16.5" thickTop="1" thickBot="1" x14ac:dyDescent="0.3">
      <c r="B6459" s="31" t="s">
        <v>97</v>
      </c>
      <c r="C6459">
        <v>205</v>
      </c>
      <c r="D6459" s="5">
        <v>0</v>
      </c>
      <c r="E6459" s="5">
        <v>0</v>
      </c>
      <c r="F6459" s="5">
        <v>0</v>
      </c>
      <c r="G6459" s="5">
        <v>0</v>
      </c>
      <c r="H6459" s="5">
        <v>996066.47</v>
      </c>
      <c r="I6459" s="5">
        <v>6640163.3100000005</v>
      </c>
      <c r="J6459" s="12"/>
    </row>
    <row r="6460" spans="2:10" ht="16.5" thickTop="1" thickBot="1" x14ac:dyDescent="0.3">
      <c r="B6460" s="31" t="s">
        <v>18</v>
      </c>
      <c r="C6460">
        <v>220</v>
      </c>
      <c r="D6460" s="5">
        <v>0</v>
      </c>
      <c r="E6460" s="5">
        <v>0</v>
      </c>
      <c r="F6460" s="5">
        <v>0</v>
      </c>
      <c r="G6460" s="5">
        <v>0</v>
      </c>
      <c r="H6460" s="5">
        <v>1000000</v>
      </c>
      <c r="I6460" s="5">
        <v>0</v>
      </c>
      <c r="J6460" s="12"/>
    </row>
    <row r="6461" spans="2:10" ht="16.5" thickTop="1" thickBot="1" x14ac:dyDescent="0.3">
      <c r="B6461" s="31" t="s">
        <v>67</v>
      </c>
      <c r="C6461">
        <v>222</v>
      </c>
      <c r="D6461" s="5">
        <v>0</v>
      </c>
      <c r="E6461" s="5">
        <v>0</v>
      </c>
      <c r="F6461" s="5">
        <v>0</v>
      </c>
      <c r="G6461" s="5">
        <v>0</v>
      </c>
      <c r="H6461" s="5">
        <v>24003933.530000001</v>
      </c>
      <c r="I6461" s="5">
        <v>17363770.219999999</v>
      </c>
      <c r="J6461" s="12"/>
    </row>
    <row r="6462" spans="2:10" ht="16.5" thickTop="1" thickBot="1" x14ac:dyDescent="0.3">
      <c r="B6462" s="30" t="s">
        <v>637</v>
      </c>
      <c r="D6462" s="5"/>
      <c r="E6462" s="5"/>
      <c r="F6462" s="5"/>
      <c r="G6462" s="5"/>
      <c r="H6462" s="5"/>
      <c r="I6462" s="5"/>
      <c r="J6462" s="12"/>
    </row>
    <row r="6463" spans="2:10" ht="16.5" thickTop="1" thickBot="1" x14ac:dyDescent="0.3">
      <c r="B6463" s="31" t="s">
        <v>16</v>
      </c>
      <c r="C6463">
        <v>135</v>
      </c>
      <c r="D6463" s="5">
        <v>0</v>
      </c>
      <c r="E6463" s="5">
        <v>0</v>
      </c>
      <c r="F6463" s="5">
        <v>0</v>
      </c>
      <c r="G6463" s="5">
        <v>0</v>
      </c>
      <c r="H6463" s="5">
        <v>0</v>
      </c>
      <c r="I6463" s="5">
        <v>47.23</v>
      </c>
      <c r="J6463" s="12"/>
    </row>
    <row r="6464" spans="2:10" ht="16.5" thickTop="1" thickBot="1" x14ac:dyDescent="0.3">
      <c r="B6464" s="31" t="s">
        <v>17</v>
      </c>
      <c r="C6464">
        <v>200</v>
      </c>
      <c r="D6464" s="5">
        <v>0</v>
      </c>
      <c r="E6464" s="5">
        <v>0</v>
      </c>
      <c r="F6464" s="5">
        <v>0</v>
      </c>
      <c r="G6464" s="5">
        <v>0</v>
      </c>
      <c r="H6464" s="5">
        <v>0</v>
      </c>
      <c r="I6464" s="5">
        <v>47.23</v>
      </c>
      <c r="J6464" s="12"/>
    </row>
    <row r="6465" spans="2:10" ht="16.5" thickTop="1" thickBot="1" x14ac:dyDescent="0.3">
      <c r="B6465" s="30" t="s">
        <v>33</v>
      </c>
      <c r="D6465" s="5"/>
      <c r="E6465" s="5"/>
      <c r="F6465" s="5"/>
      <c r="G6465" s="5"/>
      <c r="H6465" s="5"/>
      <c r="I6465" s="5"/>
      <c r="J6465" s="12"/>
    </row>
    <row r="6466" spans="2:10" ht="16.5" thickTop="1" thickBot="1" x14ac:dyDescent="0.3">
      <c r="B6466" s="31" t="s">
        <v>15</v>
      </c>
      <c r="C6466">
        <v>100</v>
      </c>
      <c r="D6466" s="5">
        <v>0</v>
      </c>
      <c r="E6466" s="5">
        <v>0</v>
      </c>
      <c r="F6466" s="5">
        <v>116926.39</v>
      </c>
      <c r="G6466" s="5">
        <v>116926.39</v>
      </c>
      <c r="H6466" s="5">
        <v>0</v>
      </c>
      <c r="I6466" s="5">
        <v>0</v>
      </c>
      <c r="J6466" s="12"/>
    </row>
    <row r="6467" spans="2:10" ht="16.5" thickTop="1" thickBot="1" x14ac:dyDescent="0.3">
      <c r="B6467" s="31" t="s">
        <v>16</v>
      </c>
      <c r="C6467">
        <v>135</v>
      </c>
      <c r="D6467" s="5">
        <v>0</v>
      </c>
      <c r="E6467" s="5">
        <v>0</v>
      </c>
      <c r="F6467" s="5">
        <v>321147.71999999991</v>
      </c>
      <c r="G6467" s="5">
        <v>116926</v>
      </c>
      <c r="H6467" s="5">
        <v>0</v>
      </c>
      <c r="I6467" s="5">
        <v>0</v>
      </c>
      <c r="J6467" s="12"/>
    </row>
    <row r="6468" spans="2:10" ht="16.5" thickTop="1" thickBot="1" x14ac:dyDescent="0.3">
      <c r="B6468" s="31" t="s">
        <v>17</v>
      </c>
      <c r="C6468">
        <v>200</v>
      </c>
      <c r="D6468" s="5">
        <v>0</v>
      </c>
      <c r="E6468" s="5">
        <v>0</v>
      </c>
      <c r="F6468" s="5">
        <v>204221.33000000002</v>
      </c>
      <c r="G6468" s="5">
        <v>0</v>
      </c>
      <c r="H6468" s="5">
        <v>0</v>
      </c>
      <c r="I6468" s="5">
        <v>0</v>
      </c>
      <c r="J6468" s="12"/>
    </row>
    <row r="6469" spans="2:10" ht="16.5" thickTop="1" thickBot="1" x14ac:dyDescent="0.3">
      <c r="B6469" s="31" t="s">
        <v>18</v>
      </c>
      <c r="C6469">
        <v>220</v>
      </c>
      <c r="D6469" s="5">
        <v>0</v>
      </c>
      <c r="E6469" s="5">
        <v>0</v>
      </c>
      <c r="F6469" s="5">
        <v>116926.3899999999</v>
      </c>
      <c r="G6469" s="5">
        <v>116926</v>
      </c>
      <c r="H6469" s="5">
        <v>0</v>
      </c>
      <c r="I6469" s="5">
        <v>0</v>
      </c>
      <c r="J6469" s="12"/>
    </row>
    <row r="6470" spans="2:10" ht="16.5" thickTop="1" thickBot="1" x14ac:dyDescent="0.3">
      <c r="B6470" s="30" t="s">
        <v>3799</v>
      </c>
      <c r="D6470" s="5"/>
      <c r="E6470" s="5"/>
      <c r="F6470" s="5"/>
      <c r="G6470" s="5"/>
      <c r="H6470" s="5"/>
      <c r="I6470" s="5"/>
      <c r="J6470" s="12"/>
    </row>
    <row r="6471" spans="2:10" ht="16.5" thickTop="1" thickBot="1" x14ac:dyDescent="0.3">
      <c r="B6471" s="31" t="s">
        <v>16</v>
      </c>
      <c r="C6471">
        <v>135</v>
      </c>
      <c r="D6471" s="5">
        <v>0</v>
      </c>
      <c r="E6471" s="5">
        <v>0</v>
      </c>
      <c r="F6471" s="5">
        <v>0</v>
      </c>
      <c r="G6471" s="5">
        <v>0</v>
      </c>
      <c r="H6471" s="5">
        <v>0</v>
      </c>
      <c r="I6471" s="5">
        <v>1000000</v>
      </c>
      <c r="J6471" s="12"/>
    </row>
    <row r="6472" spans="2:10" ht="16.5" thickTop="1" thickBot="1" x14ac:dyDescent="0.3">
      <c r="B6472" s="31" t="s">
        <v>17</v>
      </c>
      <c r="C6472">
        <v>200</v>
      </c>
      <c r="D6472" s="5">
        <v>0</v>
      </c>
      <c r="E6472" s="5">
        <v>0</v>
      </c>
      <c r="F6472" s="5">
        <v>0</v>
      </c>
      <c r="G6472" s="5">
        <v>0</v>
      </c>
      <c r="H6472" s="5">
        <v>0</v>
      </c>
      <c r="I6472" s="5">
        <v>1000000</v>
      </c>
      <c r="J6472" s="12"/>
    </row>
    <row r="6473" spans="2:10" ht="16.5" thickTop="1" thickBot="1" x14ac:dyDescent="0.3">
      <c r="B6473" s="31" t="s">
        <v>19</v>
      </c>
      <c r="C6473">
        <v>500</v>
      </c>
      <c r="D6473" s="5">
        <v>0</v>
      </c>
      <c r="E6473" s="5">
        <v>0</v>
      </c>
      <c r="F6473" s="5">
        <v>0</v>
      </c>
      <c r="G6473" s="5">
        <v>0</v>
      </c>
      <c r="H6473" s="5">
        <v>0</v>
      </c>
      <c r="I6473" s="5">
        <v>1000000</v>
      </c>
      <c r="J6473" s="12"/>
    </row>
    <row r="6474" spans="2:10" ht="16.5" thickTop="1" thickBot="1" x14ac:dyDescent="0.3">
      <c r="B6474" s="29" t="s">
        <v>796</v>
      </c>
      <c r="D6474" s="5"/>
      <c r="E6474" s="5"/>
      <c r="F6474" s="5"/>
      <c r="G6474" s="5"/>
      <c r="H6474" s="5"/>
      <c r="I6474" s="5"/>
      <c r="J6474" s="12"/>
    </row>
    <row r="6475" spans="2:10" ht="16.5" thickTop="1" thickBot="1" x14ac:dyDescent="0.3">
      <c r="B6475" s="30" t="s">
        <v>797</v>
      </c>
      <c r="D6475" s="5"/>
      <c r="E6475" s="5"/>
      <c r="F6475" s="5"/>
      <c r="G6475" s="5"/>
      <c r="H6475" s="5"/>
      <c r="I6475" s="5"/>
      <c r="J6475" s="12"/>
    </row>
    <row r="6476" spans="2:10" ht="16.5" thickTop="1" thickBot="1" x14ac:dyDescent="0.3">
      <c r="B6476" s="31" t="s">
        <v>15</v>
      </c>
      <c r="C6476">
        <v>100</v>
      </c>
      <c r="D6476" s="5">
        <v>1008874.3</v>
      </c>
      <c r="E6476" s="5">
        <v>834416.83000000007</v>
      </c>
      <c r="F6476" s="5">
        <v>844940.62</v>
      </c>
      <c r="G6476" s="5">
        <v>1004085.48</v>
      </c>
      <c r="H6476" s="5">
        <v>1076896.2799999998</v>
      </c>
      <c r="I6476" s="5">
        <v>1176714.3600000001</v>
      </c>
      <c r="J6476" s="12"/>
    </row>
    <row r="6477" spans="2:10" ht="16.5" thickTop="1" thickBot="1" x14ac:dyDescent="0.3">
      <c r="B6477" s="31" t="s">
        <v>16</v>
      </c>
      <c r="C6477">
        <v>135</v>
      </c>
      <c r="D6477" s="5">
        <v>300000</v>
      </c>
      <c r="E6477" s="5">
        <v>547500</v>
      </c>
      <c r="F6477" s="5">
        <v>300000</v>
      </c>
      <c r="G6477" s="5">
        <v>300000</v>
      </c>
      <c r="H6477" s="5">
        <v>300000</v>
      </c>
      <c r="I6477" s="5">
        <v>300000</v>
      </c>
      <c r="J6477" s="12"/>
    </row>
    <row r="6478" spans="2:10" ht="16.5" thickTop="1" thickBot="1" x14ac:dyDescent="0.3">
      <c r="B6478" s="31" t="s">
        <v>17</v>
      </c>
      <c r="C6478">
        <v>200</v>
      </c>
      <c r="D6478" s="5">
        <v>147760.69</v>
      </c>
      <c r="E6478" s="5">
        <v>545813.77000000014</v>
      </c>
      <c r="F6478" s="5">
        <v>273938.37999999989</v>
      </c>
      <c r="G6478" s="5">
        <v>208532.51</v>
      </c>
      <c r="H6478" s="5">
        <v>239131.19999999998</v>
      </c>
      <c r="I6478" s="5">
        <v>221259.92000000004</v>
      </c>
      <c r="J6478" s="12"/>
    </row>
    <row r="6479" spans="2:10" ht="16.5" thickTop="1" thickBot="1" x14ac:dyDescent="0.3">
      <c r="B6479" s="31" t="s">
        <v>18</v>
      </c>
      <c r="C6479">
        <v>220</v>
      </c>
      <c r="D6479" s="5">
        <v>152239.31</v>
      </c>
      <c r="E6479" s="5">
        <v>1686.229999999865</v>
      </c>
      <c r="F6479" s="5">
        <v>26061.620000000112</v>
      </c>
      <c r="G6479" s="5">
        <v>91467.489999999991</v>
      </c>
      <c r="H6479" s="5">
        <v>60868.800000000017</v>
      </c>
      <c r="I6479" s="5">
        <v>78740.079999999958</v>
      </c>
      <c r="J6479" s="12"/>
    </row>
    <row r="6480" spans="2:10" ht="16.5" thickTop="1" thickBot="1" x14ac:dyDescent="0.3">
      <c r="B6480" s="31" t="s">
        <v>19</v>
      </c>
      <c r="C6480">
        <v>500</v>
      </c>
      <c r="D6480" s="5">
        <v>362718</v>
      </c>
      <c r="E6480" s="5">
        <v>375398</v>
      </c>
      <c r="F6480" s="5">
        <v>286326</v>
      </c>
      <c r="G6480" s="5">
        <v>367785</v>
      </c>
      <c r="H6480" s="5">
        <v>311942</v>
      </c>
      <c r="I6480" s="5">
        <v>321078</v>
      </c>
      <c r="J6480" s="12"/>
    </row>
    <row r="6481" spans="2:10" ht="16.5" thickTop="1" thickBot="1" x14ac:dyDescent="0.3">
      <c r="B6481" s="30" t="s">
        <v>95</v>
      </c>
      <c r="D6481" s="5"/>
      <c r="E6481" s="5"/>
      <c r="F6481" s="5"/>
      <c r="G6481" s="5"/>
      <c r="H6481" s="5"/>
      <c r="I6481" s="5"/>
      <c r="J6481" s="12"/>
    </row>
    <row r="6482" spans="2:10" ht="16.5" thickTop="1" thickBot="1" x14ac:dyDescent="0.3">
      <c r="B6482" s="31" t="s">
        <v>15</v>
      </c>
      <c r="C6482">
        <v>100</v>
      </c>
      <c r="D6482" s="5">
        <v>5.38</v>
      </c>
      <c r="E6482" s="5">
        <v>5.82</v>
      </c>
      <c r="F6482" s="5">
        <v>5.94</v>
      </c>
      <c r="G6482" s="5">
        <v>5.96</v>
      </c>
      <c r="H6482" s="5">
        <v>5.96</v>
      </c>
      <c r="I6482" s="5">
        <v>6.06</v>
      </c>
      <c r="J6482" s="12"/>
    </row>
    <row r="6483" spans="2:10" ht="16.5" thickTop="1" thickBot="1" x14ac:dyDescent="0.3">
      <c r="B6483" s="31" t="s">
        <v>19</v>
      </c>
      <c r="C6483">
        <v>500</v>
      </c>
      <c r="D6483" s="5">
        <v>0.05</v>
      </c>
      <c r="E6483" s="5">
        <v>0.44</v>
      </c>
      <c r="F6483" s="5">
        <v>0.12</v>
      </c>
      <c r="G6483" s="5">
        <v>0.02</v>
      </c>
      <c r="H6483" s="5">
        <v>0</v>
      </c>
      <c r="I6483" s="5">
        <v>0.1</v>
      </c>
      <c r="J6483" s="12"/>
    </row>
    <row r="6484" spans="2:10" ht="16.5" thickTop="1" thickBot="1" x14ac:dyDescent="0.3">
      <c r="B6484" s="30" t="s">
        <v>798</v>
      </c>
      <c r="D6484" s="5"/>
      <c r="E6484" s="5"/>
      <c r="F6484" s="5"/>
      <c r="G6484" s="5"/>
      <c r="H6484" s="5"/>
      <c r="I6484" s="5"/>
      <c r="J6484" s="12"/>
    </row>
    <row r="6485" spans="2:10" ht="16.5" thickTop="1" thickBot="1" x14ac:dyDescent="0.3">
      <c r="B6485" s="31" t="s">
        <v>15</v>
      </c>
      <c r="C6485">
        <v>100</v>
      </c>
      <c r="D6485" s="5">
        <v>75407.399999999994</v>
      </c>
      <c r="E6485" s="5">
        <v>92066.74</v>
      </c>
      <c r="F6485" s="5">
        <v>114165.55</v>
      </c>
      <c r="G6485" s="5">
        <v>139881.24</v>
      </c>
      <c r="H6485" s="5">
        <v>141052.03</v>
      </c>
      <c r="I6485" s="5">
        <v>108925.49</v>
      </c>
      <c r="J6485" s="12"/>
    </row>
    <row r="6486" spans="2:10" ht="16.5" thickTop="1" thickBot="1" x14ac:dyDescent="0.3">
      <c r="B6486" s="31" t="s">
        <v>16</v>
      </c>
      <c r="C6486">
        <v>135</v>
      </c>
      <c r="D6486" s="5">
        <v>313768</v>
      </c>
      <c r="E6486" s="5">
        <v>313768</v>
      </c>
      <c r="F6486" s="5">
        <v>313768</v>
      </c>
      <c r="G6486" s="5">
        <v>313768</v>
      </c>
      <c r="H6486" s="5">
        <v>313768</v>
      </c>
      <c r="I6486" s="5">
        <v>358368</v>
      </c>
      <c r="J6486" s="12"/>
    </row>
    <row r="6487" spans="2:10" ht="16.5" thickTop="1" thickBot="1" x14ac:dyDescent="0.3">
      <c r="B6487" s="31" t="s">
        <v>17</v>
      </c>
      <c r="C6487">
        <v>200</v>
      </c>
      <c r="D6487" s="5">
        <v>301129.77999999997</v>
      </c>
      <c r="E6487" s="5">
        <v>294989.28999999998</v>
      </c>
      <c r="F6487" s="5">
        <v>289509.82</v>
      </c>
      <c r="G6487" s="5">
        <v>287864.99999999994</v>
      </c>
      <c r="H6487" s="5">
        <v>312597.20999999996</v>
      </c>
      <c r="I6487" s="5">
        <v>345894.54</v>
      </c>
      <c r="J6487" s="12"/>
    </row>
    <row r="6488" spans="2:10" ht="16.5" thickTop="1" thickBot="1" x14ac:dyDescent="0.3">
      <c r="B6488" s="31" t="s">
        <v>18</v>
      </c>
      <c r="C6488">
        <v>220</v>
      </c>
      <c r="D6488" s="5">
        <v>12638.22000000003</v>
      </c>
      <c r="E6488" s="5">
        <v>18778.710000000021</v>
      </c>
      <c r="F6488" s="5">
        <v>24258.179999999993</v>
      </c>
      <c r="G6488" s="5">
        <v>25903.000000000058</v>
      </c>
      <c r="H6488" s="5">
        <v>1170.7900000000373</v>
      </c>
      <c r="I6488" s="5">
        <v>12473.460000000021</v>
      </c>
      <c r="J6488" s="12"/>
    </row>
    <row r="6489" spans="2:10" ht="16.5" thickTop="1" thickBot="1" x14ac:dyDescent="0.3">
      <c r="B6489" s="30" t="s">
        <v>799</v>
      </c>
      <c r="D6489" s="5"/>
      <c r="E6489" s="5"/>
      <c r="F6489" s="5"/>
      <c r="G6489" s="5"/>
      <c r="H6489" s="5"/>
      <c r="I6489" s="5"/>
      <c r="J6489" s="12"/>
    </row>
    <row r="6490" spans="2:10" ht="16.5" thickTop="1" thickBot="1" x14ac:dyDescent="0.3">
      <c r="B6490" s="31" t="s">
        <v>15</v>
      </c>
      <c r="C6490">
        <v>100</v>
      </c>
      <c r="D6490" s="5">
        <v>26620.82</v>
      </c>
      <c r="E6490" s="5">
        <v>2111.5699999999997</v>
      </c>
      <c r="F6490" s="5">
        <v>2111.5700000000002</v>
      </c>
      <c r="G6490" s="5">
        <v>2111.5700000000002</v>
      </c>
      <c r="H6490" s="5">
        <v>2111.5700000000002</v>
      </c>
      <c r="I6490" s="5">
        <v>2111.5700000000002</v>
      </c>
      <c r="J6490" s="12"/>
    </row>
    <row r="6491" spans="2:10" ht="16.5" thickTop="1" thickBot="1" x14ac:dyDescent="0.3">
      <c r="B6491" s="31" t="s">
        <v>16</v>
      </c>
      <c r="C6491">
        <v>135</v>
      </c>
      <c r="D6491" s="5">
        <v>0</v>
      </c>
      <c r="E6491" s="5">
        <v>25000</v>
      </c>
      <c r="F6491" s="5">
        <v>0</v>
      </c>
      <c r="G6491" s="5">
        <v>0</v>
      </c>
      <c r="H6491" s="5">
        <v>0</v>
      </c>
      <c r="I6491" s="5">
        <v>0</v>
      </c>
      <c r="J6491" s="12"/>
    </row>
    <row r="6492" spans="2:10" ht="16.5" thickTop="1" thickBot="1" x14ac:dyDescent="0.3">
      <c r="B6492" s="31" t="s">
        <v>17</v>
      </c>
      <c r="C6492">
        <v>200</v>
      </c>
      <c r="D6492" s="5">
        <v>0</v>
      </c>
      <c r="E6492" s="5">
        <v>24509.25</v>
      </c>
      <c r="F6492" s="5">
        <v>0</v>
      </c>
      <c r="G6492" s="5">
        <v>0</v>
      </c>
      <c r="H6492" s="5">
        <v>0</v>
      </c>
      <c r="I6492" s="5">
        <v>0</v>
      </c>
      <c r="J6492" s="12"/>
    </row>
    <row r="6493" spans="2:10" ht="16.5" thickTop="1" thickBot="1" x14ac:dyDescent="0.3">
      <c r="B6493" s="31" t="s">
        <v>18</v>
      </c>
      <c r="C6493">
        <v>220</v>
      </c>
      <c r="D6493" s="5">
        <v>0</v>
      </c>
      <c r="E6493" s="5">
        <v>490.75</v>
      </c>
      <c r="F6493" s="5">
        <v>0</v>
      </c>
      <c r="G6493" s="5">
        <v>0</v>
      </c>
      <c r="H6493" s="5">
        <v>0</v>
      </c>
      <c r="I6493" s="5">
        <v>0</v>
      </c>
      <c r="J6493" s="12"/>
    </row>
    <row r="6494" spans="2:10" ht="16.5" thickTop="1" thickBot="1" x14ac:dyDescent="0.3">
      <c r="B6494" s="30" t="s">
        <v>800</v>
      </c>
      <c r="D6494" s="5"/>
      <c r="E6494" s="5"/>
      <c r="F6494" s="5"/>
      <c r="G6494" s="5"/>
      <c r="H6494" s="5"/>
      <c r="I6494" s="5"/>
      <c r="J6494" s="12"/>
    </row>
    <row r="6495" spans="2:10" ht="16.5" thickTop="1" thickBot="1" x14ac:dyDescent="0.3">
      <c r="B6495" s="31" t="s">
        <v>15</v>
      </c>
      <c r="C6495">
        <v>100</v>
      </c>
      <c r="D6495" s="5">
        <v>425.15</v>
      </c>
      <c r="E6495" s="5">
        <v>425.15</v>
      </c>
      <c r="F6495" s="5">
        <v>425.15</v>
      </c>
      <c r="G6495" s="5">
        <v>425.15</v>
      </c>
      <c r="H6495" s="5">
        <v>425.15</v>
      </c>
      <c r="I6495" s="5">
        <v>425.15</v>
      </c>
      <c r="J6495" s="12"/>
    </row>
    <row r="6496" spans="2:10" ht="16.5" thickTop="1" thickBot="1" x14ac:dyDescent="0.3">
      <c r="B6496" s="31" t="s">
        <v>16</v>
      </c>
      <c r="C6496">
        <v>135</v>
      </c>
      <c r="D6496" s="5">
        <v>136686</v>
      </c>
      <c r="E6496" s="5">
        <v>100000</v>
      </c>
      <c r="F6496" s="5">
        <v>100000</v>
      </c>
      <c r="G6496" s="5">
        <v>286000</v>
      </c>
      <c r="H6496" s="5">
        <v>100000</v>
      </c>
      <c r="I6496" s="5">
        <v>125000</v>
      </c>
      <c r="J6496" s="12"/>
    </row>
    <row r="6497" spans="2:10" ht="16.5" thickTop="1" thickBot="1" x14ac:dyDescent="0.3">
      <c r="B6497" s="31" t="s">
        <v>17</v>
      </c>
      <c r="C6497">
        <v>200</v>
      </c>
      <c r="D6497" s="5">
        <v>35629.919999999998</v>
      </c>
      <c r="E6497" s="5">
        <v>100000</v>
      </c>
      <c r="F6497" s="5">
        <v>97500</v>
      </c>
      <c r="G6497" s="5">
        <v>248581.25</v>
      </c>
      <c r="H6497" s="5">
        <v>37418.75</v>
      </c>
      <c r="I6497" s="5">
        <v>125000</v>
      </c>
      <c r="J6497" s="12"/>
    </row>
    <row r="6498" spans="2:10" ht="16.5" thickTop="1" thickBot="1" x14ac:dyDescent="0.3">
      <c r="B6498" s="31" t="s">
        <v>18</v>
      </c>
      <c r="C6498">
        <v>220</v>
      </c>
      <c r="D6498" s="5">
        <v>101056.08</v>
      </c>
      <c r="E6498" s="5">
        <v>0</v>
      </c>
      <c r="F6498" s="5">
        <v>2500</v>
      </c>
      <c r="G6498" s="5">
        <v>37418.75</v>
      </c>
      <c r="H6498" s="5">
        <v>62581.25</v>
      </c>
      <c r="I6498" s="5">
        <v>0</v>
      </c>
      <c r="J6498" s="12"/>
    </row>
    <row r="6499" spans="2:10" ht="16.5" thickTop="1" thickBot="1" x14ac:dyDescent="0.3">
      <c r="B6499" s="31" t="s">
        <v>19</v>
      </c>
      <c r="C6499">
        <v>500</v>
      </c>
      <c r="D6499" s="5">
        <v>26767.72</v>
      </c>
      <c r="E6499" s="5">
        <v>100000</v>
      </c>
      <c r="F6499" s="5">
        <v>97500</v>
      </c>
      <c r="G6499" s="5">
        <v>248581.25</v>
      </c>
      <c r="H6499" s="5">
        <v>37418.75</v>
      </c>
      <c r="I6499" s="5">
        <v>125000</v>
      </c>
      <c r="J6499" s="12"/>
    </row>
    <row r="6500" spans="2:10" ht="16.5" thickTop="1" thickBot="1" x14ac:dyDescent="0.3">
      <c r="B6500" s="30" t="s">
        <v>801</v>
      </c>
      <c r="D6500" s="5"/>
      <c r="E6500" s="5"/>
      <c r="F6500" s="5"/>
      <c r="G6500" s="5"/>
      <c r="H6500" s="5"/>
      <c r="I6500" s="5"/>
      <c r="J6500" s="12"/>
    </row>
    <row r="6501" spans="2:10" ht="16.5" thickTop="1" thickBot="1" x14ac:dyDescent="0.3">
      <c r="B6501" s="31" t="s">
        <v>15</v>
      </c>
      <c r="C6501">
        <v>100</v>
      </c>
      <c r="D6501" s="5">
        <v>1121471.68</v>
      </c>
      <c r="E6501" s="5">
        <v>1366268.55</v>
      </c>
      <c r="F6501" s="5">
        <v>1526329.04</v>
      </c>
      <c r="G6501" s="5">
        <v>1727034.02</v>
      </c>
      <c r="H6501" s="5">
        <v>1709332.59</v>
      </c>
      <c r="I6501" s="5">
        <v>1979282.14</v>
      </c>
      <c r="J6501" s="12"/>
    </row>
    <row r="6502" spans="2:10" ht="16.5" thickTop="1" thickBot="1" x14ac:dyDescent="0.3">
      <c r="B6502" s="31" t="s">
        <v>16</v>
      </c>
      <c r="C6502">
        <v>135</v>
      </c>
      <c r="D6502" s="5">
        <v>943346</v>
      </c>
      <c r="E6502" s="5">
        <v>940346</v>
      </c>
      <c r="F6502" s="5">
        <v>940346</v>
      </c>
      <c r="G6502" s="5">
        <v>1297759</v>
      </c>
      <c r="H6502" s="5">
        <v>1094686</v>
      </c>
      <c r="I6502" s="5">
        <v>943346</v>
      </c>
      <c r="J6502" s="12"/>
    </row>
    <row r="6503" spans="2:10" ht="16.5" thickTop="1" thickBot="1" x14ac:dyDescent="0.3">
      <c r="B6503" s="31" t="s">
        <v>17</v>
      </c>
      <c r="C6503">
        <v>200</v>
      </c>
      <c r="D6503" s="5">
        <v>515776.43</v>
      </c>
      <c r="E6503" s="5">
        <v>448240.32</v>
      </c>
      <c r="F6503" s="5">
        <v>463563.77000000014</v>
      </c>
      <c r="G6503" s="5">
        <v>477668.90999999992</v>
      </c>
      <c r="H6503" s="5">
        <v>819140.81</v>
      </c>
      <c r="I6503" s="5">
        <v>518146.19</v>
      </c>
      <c r="J6503" s="12"/>
    </row>
    <row r="6504" spans="2:10" ht="16.5" thickTop="1" thickBot="1" x14ac:dyDescent="0.3">
      <c r="B6504" s="31" t="s">
        <v>18</v>
      </c>
      <c r="C6504">
        <v>220</v>
      </c>
      <c r="D6504" s="5">
        <v>427569.57</v>
      </c>
      <c r="E6504" s="5">
        <v>492105.68</v>
      </c>
      <c r="F6504" s="5">
        <v>476782.22999999986</v>
      </c>
      <c r="G6504" s="5">
        <v>820090.09000000008</v>
      </c>
      <c r="H6504" s="5">
        <v>275545.18999999994</v>
      </c>
      <c r="I6504" s="5">
        <v>425199.81</v>
      </c>
      <c r="J6504" s="12"/>
    </row>
    <row r="6505" spans="2:10" ht="16.5" thickTop="1" thickBot="1" x14ac:dyDescent="0.3">
      <c r="B6505" s="31" t="s">
        <v>19</v>
      </c>
      <c r="C6505">
        <v>500</v>
      </c>
      <c r="D6505" s="5">
        <v>686383.5</v>
      </c>
      <c r="E6505" s="5">
        <v>696708</v>
      </c>
      <c r="F6505" s="5">
        <v>627585.5</v>
      </c>
      <c r="G6505" s="5">
        <v>678685</v>
      </c>
      <c r="H6505" s="5">
        <v>801535.73</v>
      </c>
      <c r="I6505" s="5">
        <v>788095.74</v>
      </c>
      <c r="J6505" s="12"/>
    </row>
    <row r="6506" spans="2:10" ht="16.5" thickTop="1" thickBot="1" x14ac:dyDescent="0.3">
      <c r="B6506" s="30" t="s">
        <v>802</v>
      </c>
      <c r="D6506" s="5"/>
      <c r="E6506" s="5"/>
      <c r="F6506" s="5"/>
      <c r="G6506" s="5"/>
      <c r="H6506" s="5"/>
      <c r="I6506" s="5"/>
      <c r="J6506" s="12"/>
    </row>
    <row r="6507" spans="2:10" ht="16.5" thickTop="1" thickBot="1" x14ac:dyDescent="0.3">
      <c r="B6507" s="31" t="s">
        <v>15</v>
      </c>
      <c r="C6507">
        <v>100</v>
      </c>
      <c r="D6507" s="5">
        <v>4519256.41</v>
      </c>
      <c r="E6507" s="5">
        <v>4310442.1500000004</v>
      </c>
      <c r="F6507" s="5">
        <v>4201244.46</v>
      </c>
      <c r="G6507" s="5">
        <v>5179377.5199999996</v>
      </c>
      <c r="H6507" s="5">
        <v>5676653.2699999996</v>
      </c>
      <c r="I6507" s="5">
        <v>6378859.21</v>
      </c>
      <c r="J6507" s="12"/>
    </row>
    <row r="6508" spans="2:10" ht="16.5" thickTop="1" thickBot="1" x14ac:dyDescent="0.3">
      <c r="B6508" s="31" t="s">
        <v>16</v>
      </c>
      <c r="C6508">
        <v>135</v>
      </c>
      <c r="D6508" s="5">
        <v>5562172</v>
      </c>
      <c r="E6508" s="5">
        <v>5755020</v>
      </c>
      <c r="F6508" s="5">
        <v>5780020</v>
      </c>
      <c r="G6508" s="5">
        <v>5993531</v>
      </c>
      <c r="H6508" s="5">
        <v>5993531</v>
      </c>
      <c r="I6508" s="5">
        <v>6029936</v>
      </c>
      <c r="J6508" s="12"/>
    </row>
    <row r="6509" spans="2:10" ht="16.5" thickTop="1" thickBot="1" x14ac:dyDescent="0.3">
      <c r="B6509" s="31" t="s">
        <v>17</v>
      </c>
      <c r="C6509">
        <v>200</v>
      </c>
      <c r="D6509" s="5">
        <v>2519432.2800000007</v>
      </c>
      <c r="E6509" s="5">
        <v>2934243.86</v>
      </c>
      <c r="F6509" s="5">
        <v>2888181.13</v>
      </c>
      <c r="G6509" s="5">
        <v>2288779.1799999997</v>
      </c>
      <c r="H6509" s="5">
        <v>2388327.41</v>
      </c>
      <c r="I6509" s="5">
        <v>2347041.7799999998</v>
      </c>
      <c r="J6509" s="12"/>
    </row>
    <row r="6510" spans="2:10" ht="16.5" thickTop="1" thickBot="1" x14ac:dyDescent="0.3">
      <c r="B6510" s="31" t="s">
        <v>18</v>
      </c>
      <c r="C6510">
        <v>220</v>
      </c>
      <c r="D6510" s="5">
        <v>3042739.7199999993</v>
      </c>
      <c r="E6510" s="5">
        <v>2820776.14</v>
      </c>
      <c r="F6510" s="5">
        <v>2891838.87</v>
      </c>
      <c r="G6510" s="5">
        <v>3704751.8200000003</v>
      </c>
      <c r="H6510" s="5">
        <v>3605203.59</v>
      </c>
      <c r="I6510" s="5">
        <v>3682894.22</v>
      </c>
      <c r="J6510" s="12"/>
    </row>
    <row r="6511" spans="2:10" ht="16.5" thickTop="1" thickBot="1" x14ac:dyDescent="0.3">
      <c r="B6511" s="31" t="s">
        <v>19</v>
      </c>
      <c r="C6511">
        <v>500</v>
      </c>
      <c r="D6511" s="5">
        <v>2602806.5100000002</v>
      </c>
      <c r="E6511" s="5">
        <v>2745977.18</v>
      </c>
      <c r="F6511" s="5">
        <v>2801312.42</v>
      </c>
      <c r="G6511" s="5">
        <v>3268479.31</v>
      </c>
      <c r="H6511" s="5">
        <v>2885603.1599999997</v>
      </c>
      <c r="I6511" s="5">
        <v>3042191.97</v>
      </c>
      <c r="J6511" s="12"/>
    </row>
    <row r="6512" spans="2:10" ht="16.5" thickTop="1" thickBot="1" x14ac:dyDescent="0.3">
      <c r="B6512" s="30" t="s">
        <v>99</v>
      </c>
      <c r="D6512" s="5"/>
      <c r="E6512" s="5"/>
      <c r="F6512" s="5"/>
      <c r="G6512" s="5"/>
      <c r="H6512" s="5"/>
      <c r="I6512" s="5"/>
      <c r="J6512" s="12"/>
    </row>
    <row r="6513" spans="2:10" ht="16.5" thickTop="1" thickBot="1" x14ac:dyDescent="0.3">
      <c r="B6513" s="31" t="s">
        <v>15</v>
      </c>
      <c r="C6513">
        <v>100</v>
      </c>
      <c r="D6513" s="5">
        <v>69.88</v>
      </c>
      <c r="E6513" s="5">
        <v>69.88</v>
      </c>
      <c r="F6513" s="5">
        <v>0</v>
      </c>
      <c r="G6513" s="5">
        <v>0</v>
      </c>
      <c r="H6513" s="5">
        <v>0</v>
      </c>
      <c r="I6513" s="5">
        <v>0</v>
      </c>
      <c r="J6513" s="12"/>
    </row>
    <row r="6514" spans="2:10" ht="16.5" thickTop="1" thickBot="1" x14ac:dyDescent="0.3">
      <c r="B6514" s="31" t="s">
        <v>19</v>
      </c>
      <c r="C6514">
        <v>500</v>
      </c>
      <c r="D6514" s="5">
        <v>47.71</v>
      </c>
      <c r="E6514" s="5">
        <v>0</v>
      </c>
      <c r="F6514" s="5">
        <v>69.88</v>
      </c>
      <c r="G6514" s="5">
        <v>0</v>
      </c>
      <c r="H6514" s="5">
        <v>0</v>
      </c>
      <c r="I6514" s="5">
        <v>0</v>
      </c>
      <c r="J6514" s="12"/>
    </row>
    <row r="6515" spans="2:10" ht="16.5" thickTop="1" thickBot="1" x14ac:dyDescent="0.3">
      <c r="B6515" s="30" t="s">
        <v>100</v>
      </c>
      <c r="D6515" s="5"/>
      <c r="E6515" s="5"/>
      <c r="F6515" s="5"/>
      <c r="G6515" s="5"/>
      <c r="H6515" s="5"/>
      <c r="I6515" s="5"/>
      <c r="J6515" s="12"/>
    </row>
    <row r="6516" spans="2:10" ht="16.5" thickTop="1" thickBot="1" x14ac:dyDescent="0.3">
      <c r="B6516" s="31" t="s">
        <v>15</v>
      </c>
      <c r="C6516">
        <v>100</v>
      </c>
      <c r="D6516" s="5">
        <v>402257.06</v>
      </c>
      <c r="E6516" s="5">
        <v>512145.91</v>
      </c>
      <c r="F6516" s="5">
        <v>697161.76</v>
      </c>
      <c r="G6516" s="5">
        <v>975556.75</v>
      </c>
      <c r="H6516" s="5">
        <v>1114778.95</v>
      </c>
      <c r="I6516" s="5">
        <v>1506505.23</v>
      </c>
      <c r="J6516" s="12"/>
    </row>
    <row r="6517" spans="2:10" ht="16.5" thickTop="1" thickBot="1" x14ac:dyDescent="0.3">
      <c r="B6517" s="31" t="s">
        <v>16</v>
      </c>
      <c r="C6517">
        <v>135</v>
      </c>
      <c r="D6517" s="5">
        <v>204286</v>
      </c>
      <c r="E6517" s="5">
        <v>204286</v>
      </c>
      <c r="F6517" s="5">
        <v>204286</v>
      </c>
      <c r="G6517" s="5">
        <v>204286</v>
      </c>
      <c r="H6517" s="5">
        <v>238826</v>
      </c>
      <c r="I6517" s="5">
        <v>204286</v>
      </c>
      <c r="J6517" s="12"/>
    </row>
    <row r="6518" spans="2:10" ht="16.5" thickTop="1" thickBot="1" x14ac:dyDescent="0.3">
      <c r="B6518" s="31" t="s">
        <v>17</v>
      </c>
      <c r="C6518">
        <v>200</v>
      </c>
      <c r="D6518" s="5">
        <v>34046.5</v>
      </c>
      <c r="E6518" s="5">
        <v>25966.63</v>
      </c>
      <c r="F6518" s="5">
        <v>55092.540000000008</v>
      </c>
      <c r="G6518" s="5">
        <v>13625.95</v>
      </c>
      <c r="H6518" s="5">
        <v>44329.54</v>
      </c>
      <c r="I6518" s="5">
        <v>11535.01</v>
      </c>
      <c r="J6518" s="12"/>
    </row>
    <row r="6519" spans="2:10" ht="16.5" thickTop="1" thickBot="1" x14ac:dyDescent="0.3">
      <c r="B6519" s="31" t="s">
        <v>18</v>
      </c>
      <c r="C6519">
        <v>220</v>
      </c>
      <c r="D6519" s="5">
        <v>170239.5</v>
      </c>
      <c r="E6519" s="5">
        <v>178319.37</v>
      </c>
      <c r="F6519" s="5">
        <v>149193.46</v>
      </c>
      <c r="G6519" s="5">
        <v>190660.05</v>
      </c>
      <c r="H6519" s="5">
        <v>194496.46</v>
      </c>
      <c r="I6519" s="5">
        <v>192750.99</v>
      </c>
      <c r="J6519" s="12"/>
    </row>
    <row r="6520" spans="2:10" ht="16.5" thickTop="1" thickBot="1" x14ac:dyDescent="0.3">
      <c r="B6520" s="31" t="s">
        <v>19</v>
      </c>
      <c r="C6520">
        <v>500</v>
      </c>
      <c r="D6520" s="5">
        <v>113967.3</v>
      </c>
      <c r="E6520" s="5">
        <v>135855.47999999998</v>
      </c>
      <c r="F6520" s="5">
        <v>240108.38999999998</v>
      </c>
      <c r="G6520" s="5">
        <v>292020.94</v>
      </c>
      <c r="H6520" s="5">
        <v>183551.74000000002</v>
      </c>
      <c r="I6520" s="5">
        <v>403261.29000000004</v>
      </c>
      <c r="J6520" s="12"/>
    </row>
    <row r="6521" spans="2:10" ht="16.5" thickTop="1" thickBot="1" x14ac:dyDescent="0.3">
      <c r="B6521" s="30" t="s">
        <v>803</v>
      </c>
      <c r="D6521" s="5"/>
      <c r="E6521" s="5"/>
      <c r="F6521" s="5"/>
      <c r="G6521" s="5"/>
      <c r="H6521" s="5"/>
      <c r="I6521" s="5"/>
      <c r="J6521" s="12"/>
    </row>
    <row r="6522" spans="2:10" ht="16.5" thickTop="1" thickBot="1" x14ac:dyDescent="0.3">
      <c r="B6522" s="31" t="s">
        <v>15</v>
      </c>
      <c r="C6522">
        <v>100</v>
      </c>
      <c r="D6522" s="5">
        <v>187.42</v>
      </c>
      <c r="E6522" s="5">
        <v>200.77</v>
      </c>
      <c r="F6522" s="5">
        <v>208.57</v>
      </c>
      <c r="G6522" s="5">
        <v>257.39</v>
      </c>
      <c r="H6522" s="5">
        <v>284.43</v>
      </c>
      <c r="I6522" s="5">
        <v>284.43</v>
      </c>
      <c r="J6522" s="12"/>
    </row>
    <row r="6523" spans="2:10" ht="16.5" thickTop="1" thickBot="1" x14ac:dyDescent="0.3">
      <c r="B6523" s="31" t="s">
        <v>19</v>
      </c>
      <c r="C6523">
        <v>500</v>
      </c>
      <c r="D6523" s="5">
        <v>30.52</v>
      </c>
      <c r="E6523" s="5">
        <v>13.35</v>
      </c>
      <c r="F6523" s="5">
        <v>7.8</v>
      </c>
      <c r="G6523" s="5">
        <v>48.82</v>
      </c>
      <c r="H6523" s="5">
        <v>27.04</v>
      </c>
      <c r="I6523" s="5">
        <v>0</v>
      </c>
      <c r="J6523" s="12"/>
    </row>
    <row r="6524" spans="2:10" ht="16.5" thickTop="1" thickBot="1" x14ac:dyDescent="0.3">
      <c r="B6524" s="30" t="s">
        <v>102</v>
      </c>
      <c r="D6524" s="5"/>
      <c r="E6524" s="5"/>
      <c r="F6524" s="5"/>
      <c r="G6524" s="5"/>
      <c r="H6524" s="5"/>
      <c r="I6524" s="5"/>
      <c r="J6524" s="12"/>
    </row>
    <row r="6525" spans="2:10" ht="16.5" thickTop="1" thickBot="1" x14ac:dyDescent="0.3">
      <c r="B6525" s="31" t="s">
        <v>15</v>
      </c>
      <c r="C6525">
        <v>100</v>
      </c>
      <c r="D6525" s="5">
        <v>93748.93</v>
      </c>
      <c r="E6525" s="5">
        <v>190016.76</v>
      </c>
      <c r="F6525" s="5">
        <v>249396.09</v>
      </c>
      <c r="G6525" s="5">
        <v>264230.34000000003</v>
      </c>
      <c r="H6525" s="5">
        <v>786722.73</v>
      </c>
      <c r="I6525" s="5">
        <v>996575.62</v>
      </c>
      <c r="J6525" s="12"/>
    </row>
    <row r="6526" spans="2:10" ht="16.5" thickTop="1" thickBot="1" x14ac:dyDescent="0.3">
      <c r="B6526" s="31" t="s">
        <v>16</v>
      </c>
      <c r="C6526">
        <v>135</v>
      </c>
      <c r="D6526" s="5">
        <v>0</v>
      </c>
      <c r="E6526" s="5">
        <v>0</v>
      </c>
      <c r="F6526" s="5">
        <v>100000</v>
      </c>
      <c r="G6526" s="5">
        <v>0</v>
      </c>
      <c r="H6526" s="5">
        <v>0</v>
      </c>
      <c r="I6526" s="5">
        <v>399679</v>
      </c>
      <c r="J6526" s="12"/>
    </row>
    <row r="6527" spans="2:10" ht="16.5" thickTop="1" thickBot="1" x14ac:dyDescent="0.3">
      <c r="B6527" s="31" t="s">
        <v>17</v>
      </c>
      <c r="C6527">
        <v>200</v>
      </c>
      <c r="D6527" s="5">
        <v>0</v>
      </c>
      <c r="E6527" s="5">
        <v>0</v>
      </c>
      <c r="F6527" s="5">
        <v>0</v>
      </c>
      <c r="G6527" s="5">
        <v>0</v>
      </c>
      <c r="H6527" s="5">
        <v>0</v>
      </c>
      <c r="I6527" s="5">
        <v>281675.64999999997</v>
      </c>
      <c r="J6527" s="12"/>
    </row>
    <row r="6528" spans="2:10" ht="16.5" thickTop="1" thickBot="1" x14ac:dyDescent="0.3">
      <c r="B6528" s="31" t="s">
        <v>18</v>
      </c>
      <c r="C6528">
        <v>220</v>
      </c>
      <c r="D6528" s="5">
        <v>0</v>
      </c>
      <c r="E6528" s="5">
        <v>0</v>
      </c>
      <c r="F6528" s="5">
        <v>100000</v>
      </c>
      <c r="G6528" s="5">
        <v>0</v>
      </c>
      <c r="H6528" s="5">
        <v>0</v>
      </c>
      <c r="I6528" s="5">
        <v>118003.35000000003</v>
      </c>
      <c r="J6528" s="12"/>
    </row>
    <row r="6529" spans="2:10" ht="16.5" thickTop="1" thickBot="1" x14ac:dyDescent="0.3">
      <c r="B6529" s="31" t="s">
        <v>19</v>
      </c>
      <c r="C6529">
        <v>500</v>
      </c>
      <c r="D6529" s="5">
        <v>57806.3</v>
      </c>
      <c r="E6529" s="5">
        <v>96267.83</v>
      </c>
      <c r="F6529" s="5">
        <v>59379.33</v>
      </c>
      <c r="G6529" s="5">
        <v>14834.25</v>
      </c>
      <c r="H6529" s="5">
        <v>522492.39</v>
      </c>
      <c r="I6529" s="5">
        <v>491528.54</v>
      </c>
      <c r="J6529" s="12"/>
    </row>
    <row r="6530" spans="2:10" ht="16.5" thickTop="1" thickBot="1" x14ac:dyDescent="0.3">
      <c r="B6530" s="30" t="s">
        <v>103</v>
      </c>
      <c r="D6530" s="5"/>
      <c r="E6530" s="5"/>
      <c r="F6530" s="5"/>
      <c r="G6530" s="5"/>
      <c r="H6530" s="5"/>
      <c r="I6530" s="5"/>
      <c r="J6530" s="12"/>
    </row>
    <row r="6531" spans="2:10" ht="16.5" thickTop="1" thickBot="1" x14ac:dyDescent="0.3">
      <c r="B6531" s="31" t="s">
        <v>15</v>
      </c>
      <c r="C6531">
        <v>100</v>
      </c>
      <c r="D6531" s="5">
        <v>8053.05</v>
      </c>
      <c r="E6531" s="5">
        <v>33673.620000000003</v>
      </c>
      <c r="F6531" s="5">
        <v>44085.46</v>
      </c>
      <c r="G6531" s="5">
        <v>58653.97</v>
      </c>
      <c r="H6531" s="5">
        <v>73480.69</v>
      </c>
      <c r="I6531" s="5">
        <v>77849.149999999994</v>
      </c>
      <c r="J6531" s="12"/>
    </row>
    <row r="6532" spans="2:10" ht="16.5" thickTop="1" thickBot="1" x14ac:dyDescent="0.3">
      <c r="B6532" s="31" t="s">
        <v>16</v>
      </c>
      <c r="C6532">
        <v>135</v>
      </c>
      <c r="D6532" s="5">
        <v>11819</v>
      </c>
      <c r="E6532" s="5">
        <v>0</v>
      </c>
      <c r="F6532" s="5">
        <v>15000</v>
      </c>
      <c r="G6532" s="5">
        <v>0</v>
      </c>
      <c r="H6532" s="5">
        <v>0</v>
      </c>
      <c r="I6532" s="5">
        <v>0</v>
      </c>
      <c r="J6532" s="12"/>
    </row>
    <row r="6533" spans="2:10" ht="16.5" thickTop="1" thickBot="1" x14ac:dyDescent="0.3">
      <c r="B6533" s="31" t="s">
        <v>17</v>
      </c>
      <c r="C6533">
        <v>200</v>
      </c>
      <c r="D6533" s="5">
        <v>5731</v>
      </c>
      <c r="E6533" s="5">
        <v>0</v>
      </c>
      <c r="F6533" s="5">
        <v>0</v>
      </c>
      <c r="G6533" s="5">
        <v>0</v>
      </c>
      <c r="H6533" s="5">
        <v>0</v>
      </c>
      <c r="I6533" s="5">
        <v>0</v>
      </c>
      <c r="J6533" s="12"/>
    </row>
    <row r="6534" spans="2:10" ht="16.5" thickTop="1" thickBot="1" x14ac:dyDescent="0.3">
      <c r="B6534" s="31" t="s">
        <v>18</v>
      </c>
      <c r="C6534">
        <v>220</v>
      </c>
      <c r="D6534" s="5">
        <v>6088</v>
      </c>
      <c r="E6534" s="5">
        <v>0</v>
      </c>
      <c r="F6534" s="5">
        <v>15000</v>
      </c>
      <c r="G6534" s="5">
        <v>0</v>
      </c>
      <c r="H6534" s="5">
        <v>0</v>
      </c>
      <c r="I6534" s="5">
        <v>0</v>
      </c>
      <c r="J6534" s="12"/>
    </row>
    <row r="6535" spans="2:10" ht="16.5" thickTop="1" thickBot="1" x14ac:dyDescent="0.3">
      <c r="B6535" s="31" t="s">
        <v>19</v>
      </c>
      <c r="C6535">
        <v>500</v>
      </c>
      <c r="D6535" s="5">
        <v>8052.44</v>
      </c>
      <c r="E6535" s="5">
        <v>25620.57</v>
      </c>
      <c r="F6535" s="5">
        <v>10411.84</v>
      </c>
      <c r="G6535" s="5">
        <v>14568.51</v>
      </c>
      <c r="H6535" s="5">
        <v>14826.72</v>
      </c>
      <c r="I6535" s="5">
        <v>4368.46</v>
      </c>
      <c r="J6535" s="12"/>
    </row>
    <row r="6536" spans="2:10" ht="16.5" thickTop="1" thickBot="1" x14ac:dyDescent="0.3">
      <c r="B6536" s="30" t="s">
        <v>128</v>
      </c>
      <c r="D6536" s="5"/>
      <c r="E6536" s="5"/>
      <c r="F6536" s="5"/>
      <c r="G6536" s="5"/>
      <c r="H6536" s="5"/>
      <c r="I6536" s="5"/>
      <c r="J6536" s="12"/>
    </row>
    <row r="6537" spans="2:10" ht="16.5" thickTop="1" thickBot="1" x14ac:dyDescent="0.3">
      <c r="B6537" s="31" t="s">
        <v>19</v>
      </c>
      <c r="C6537">
        <v>500</v>
      </c>
      <c r="D6537" s="5">
        <v>0</v>
      </c>
      <c r="E6537" s="5">
        <v>0</v>
      </c>
      <c r="F6537" s="5">
        <v>0</v>
      </c>
      <c r="G6537" s="5">
        <v>95</v>
      </c>
      <c r="H6537" s="5">
        <v>0</v>
      </c>
      <c r="I6537" s="5">
        <v>7841.21</v>
      </c>
      <c r="J6537" s="12"/>
    </row>
    <row r="6538" spans="2:10" ht="16.5" thickTop="1" thickBot="1" x14ac:dyDescent="0.3">
      <c r="B6538" s="30" t="s">
        <v>749</v>
      </c>
      <c r="D6538" s="5"/>
      <c r="E6538" s="5"/>
      <c r="F6538" s="5"/>
      <c r="G6538" s="5"/>
      <c r="H6538" s="5"/>
      <c r="I6538" s="5"/>
      <c r="J6538" s="12"/>
    </row>
    <row r="6539" spans="2:10" ht="16.5" thickTop="1" thickBot="1" x14ac:dyDescent="0.3">
      <c r="B6539" s="31" t="s">
        <v>15</v>
      </c>
      <c r="C6539">
        <v>100</v>
      </c>
      <c r="D6539" s="5">
        <v>0</v>
      </c>
      <c r="E6539" s="5">
        <v>0</v>
      </c>
      <c r="F6539" s="5">
        <v>0</v>
      </c>
      <c r="G6539" s="5">
        <v>0</v>
      </c>
      <c r="H6539" s="5">
        <v>20517.23</v>
      </c>
      <c r="I6539" s="5">
        <v>21262.23</v>
      </c>
      <c r="J6539" s="12"/>
    </row>
    <row r="6540" spans="2:10" ht="16.5" thickTop="1" thickBot="1" x14ac:dyDescent="0.3">
      <c r="B6540" s="31" t="s">
        <v>16</v>
      </c>
      <c r="C6540">
        <v>135</v>
      </c>
      <c r="D6540" s="5">
        <v>0</v>
      </c>
      <c r="E6540" s="5">
        <v>0</v>
      </c>
      <c r="F6540" s="5">
        <v>0</v>
      </c>
      <c r="G6540" s="5">
        <v>57220</v>
      </c>
      <c r="H6540" s="5">
        <v>57220</v>
      </c>
      <c r="I6540" s="5">
        <v>0</v>
      </c>
      <c r="J6540" s="12"/>
    </row>
    <row r="6541" spans="2:10" ht="16.5" thickTop="1" thickBot="1" x14ac:dyDescent="0.3">
      <c r="B6541" s="31" t="s">
        <v>17</v>
      </c>
      <c r="C6541">
        <v>200</v>
      </c>
      <c r="D6541" s="5">
        <v>0</v>
      </c>
      <c r="E6541" s="5">
        <v>0</v>
      </c>
      <c r="F6541" s="5">
        <v>0</v>
      </c>
      <c r="G6541" s="5">
        <v>0</v>
      </c>
      <c r="H6541" s="5">
        <v>36702.769999999997</v>
      </c>
      <c r="I6541" s="5">
        <v>0</v>
      </c>
      <c r="J6541" s="12"/>
    </row>
    <row r="6542" spans="2:10" ht="16.5" thickTop="1" thickBot="1" x14ac:dyDescent="0.3">
      <c r="B6542" s="31" t="s">
        <v>18</v>
      </c>
      <c r="C6542">
        <v>220</v>
      </c>
      <c r="D6542" s="5">
        <v>0</v>
      </c>
      <c r="E6542" s="5">
        <v>0</v>
      </c>
      <c r="F6542" s="5">
        <v>0</v>
      </c>
      <c r="G6542" s="5">
        <v>57220</v>
      </c>
      <c r="H6542" s="5">
        <v>20517.230000000003</v>
      </c>
      <c r="I6542" s="5">
        <v>0</v>
      </c>
      <c r="J6542" s="12"/>
    </row>
    <row r="6543" spans="2:10" ht="16.5" thickTop="1" thickBot="1" x14ac:dyDescent="0.3">
      <c r="B6543" s="31" t="s">
        <v>19</v>
      </c>
      <c r="C6543">
        <v>500</v>
      </c>
      <c r="D6543" s="5">
        <v>0</v>
      </c>
      <c r="E6543" s="5">
        <v>0</v>
      </c>
      <c r="F6543" s="5">
        <v>0</v>
      </c>
      <c r="G6543" s="5">
        <v>0</v>
      </c>
      <c r="H6543" s="5">
        <v>0</v>
      </c>
      <c r="I6543" s="5">
        <v>745</v>
      </c>
      <c r="J6543" s="12"/>
    </row>
    <row r="6544" spans="2:10" ht="16.5" thickTop="1" thickBot="1" x14ac:dyDescent="0.3">
      <c r="B6544" s="30" t="s">
        <v>804</v>
      </c>
      <c r="D6544" s="5"/>
      <c r="E6544" s="5"/>
      <c r="F6544" s="5"/>
      <c r="G6544" s="5"/>
      <c r="H6544" s="5"/>
      <c r="I6544" s="5"/>
      <c r="J6544" s="12"/>
    </row>
    <row r="6545" spans="2:10" ht="16.5" thickTop="1" thickBot="1" x14ac:dyDescent="0.3">
      <c r="B6545" s="31" t="s">
        <v>15</v>
      </c>
      <c r="C6545">
        <v>100</v>
      </c>
      <c r="D6545" s="5">
        <v>0</v>
      </c>
      <c r="E6545" s="5">
        <v>0</v>
      </c>
      <c r="F6545" s="5">
        <v>0</v>
      </c>
      <c r="G6545" s="5">
        <v>381652.81</v>
      </c>
      <c r="H6545" s="5">
        <v>728638.24</v>
      </c>
      <c r="I6545" s="5">
        <v>976081.07000000007</v>
      </c>
      <c r="J6545" s="12"/>
    </row>
    <row r="6546" spans="2:10" ht="16.5" thickTop="1" thickBot="1" x14ac:dyDescent="0.3">
      <c r="B6546" s="31" t="s">
        <v>16</v>
      </c>
      <c r="C6546">
        <v>135</v>
      </c>
      <c r="D6546" s="5">
        <v>0</v>
      </c>
      <c r="E6546" s="5">
        <v>0</v>
      </c>
      <c r="F6546" s="5">
        <v>0</v>
      </c>
      <c r="G6546" s="5">
        <v>354672</v>
      </c>
      <c r="H6546" s="5">
        <v>239372</v>
      </c>
      <c r="I6546" s="5">
        <v>239372</v>
      </c>
      <c r="J6546" s="12"/>
    </row>
    <row r="6547" spans="2:10" ht="16.5" thickTop="1" thickBot="1" x14ac:dyDescent="0.3">
      <c r="B6547" s="31" t="s">
        <v>17</v>
      </c>
      <c r="C6547">
        <v>200</v>
      </c>
      <c r="D6547" s="5">
        <v>0</v>
      </c>
      <c r="E6547" s="5">
        <v>0</v>
      </c>
      <c r="F6547" s="5">
        <v>0</v>
      </c>
      <c r="G6547" s="5">
        <v>0</v>
      </c>
      <c r="H6547" s="5">
        <v>450.36</v>
      </c>
      <c r="I6547" s="5">
        <v>100352.04</v>
      </c>
      <c r="J6547" s="12"/>
    </row>
    <row r="6548" spans="2:10" ht="16.5" thickTop="1" thickBot="1" x14ac:dyDescent="0.3">
      <c r="B6548" s="31" t="s">
        <v>18</v>
      </c>
      <c r="C6548">
        <v>220</v>
      </c>
      <c r="D6548" s="5">
        <v>0</v>
      </c>
      <c r="E6548" s="5">
        <v>0</v>
      </c>
      <c r="F6548" s="5">
        <v>0</v>
      </c>
      <c r="G6548" s="5">
        <v>354672</v>
      </c>
      <c r="H6548" s="5">
        <v>238921.64</v>
      </c>
      <c r="I6548" s="5">
        <v>139019.96000000002</v>
      </c>
      <c r="J6548" s="12"/>
    </row>
    <row r="6549" spans="2:10" ht="16.5" thickTop="1" thickBot="1" x14ac:dyDescent="0.3">
      <c r="B6549" s="31" t="s">
        <v>19</v>
      </c>
      <c r="C6549">
        <v>500</v>
      </c>
      <c r="D6549" s="5">
        <v>0</v>
      </c>
      <c r="E6549" s="5">
        <v>0</v>
      </c>
      <c r="F6549" s="5">
        <v>0</v>
      </c>
      <c r="G6549" s="5">
        <v>381652.81</v>
      </c>
      <c r="H6549" s="5">
        <v>347435.79</v>
      </c>
      <c r="I6549" s="5">
        <v>345644.87</v>
      </c>
      <c r="J6549" s="12"/>
    </row>
    <row r="6550" spans="2:10" ht="16.5" thickTop="1" thickBot="1" x14ac:dyDescent="0.3">
      <c r="B6550" s="30" t="s">
        <v>805</v>
      </c>
      <c r="D6550" s="5"/>
      <c r="E6550" s="5"/>
      <c r="F6550" s="5"/>
      <c r="G6550" s="5"/>
      <c r="H6550" s="5"/>
      <c r="I6550" s="5"/>
      <c r="J6550" s="12"/>
    </row>
    <row r="6551" spans="2:10" ht="16.5" thickTop="1" thickBot="1" x14ac:dyDescent="0.3">
      <c r="B6551" s="31" t="s">
        <v>15</v>
      </c>
      <c r="C6551">
        <v>100</v>
      </c>
      <c r="D6551" s="5">
        <v>1366928.7100000002</v>
      </c>
      <c r="E6551" s="5">
        <v>1368449.93</v>
      </c>
      <c r="F6551" s="5">
        <v>1347011.11</v>
      </c>
      <c r="G6551" s="5">
        <v>1917626.2000000002</v>
      </c>
      <c r="H6551" s="5">
        <v>3155366.05</v>
      </c>
      <c r="I6551" s="5">
        <v>4216112.09</v>
      </c>
      <c r="J6551" s="12"/>
    </row>
    <row r="6552" spans="2:10" ht="16.5" thickTop="1" thickBot="1" x14ac:dyDescent="0.3">
      <c r="B6552" s="31" t="s">
        <v>16</v>
      </c>
      <c r="C6552">
        <v>135</v>
      </c>
      <c r="D6552" s="5">
        <v>1217862</v>
      </c>
      <c r="E6552" s="5">
        <v>1335193</v>
      </c>
      <c r="F6552" s="5">
        <v>1460193</v>
      </c>
      <c r="G6552" s="5">
        <v>1509961</v>
      </c>
      <c r="H6552" s="5">
        <v>1509961</v>
      </c>
      <c r="I6552" s="5">
        <v>1375185</v>
      </c>
      <c r="J6552" s="12"/>
    </row>
    <row r="6553" spans="2:10" ht="16.5" thickTop="1" thickBot="1" x14ac:dyDescent="0.3">
      <c r="B6553" s="31" t="s">
        <v>66</v>
      </c>
      <c r="C6553">
        <v>137</v>
      </c>
      <c r="D6553" s="5">
        <v>0</v>
      </c>
      <c r="E6553" s="5">
        <v>0</v>
      </c>
      <c r="F6553" s="5">
        <v>5660</v>
      </c>
      <c r="G6553" s="5">
        <v>4895</v>
      </c>
      <c r="H6553" s="5">
        <v>4895</v>
      </c>
      <c r="I6553" s="5">
        <v>0</v>
      </c>
      <c r="J6553" s="12"/>
    </row>
    <row r="6554" spans="2:10" ht="16.5" thickTop="1" thickBot="1" x14ac:dyDescent="0.3">
      <c r="B6554" s="31" t="s">
        <v>17</v>
      </c>
      <c r="C6554">
        <v>200</v>
      </c>
      <c r="D6554" s="5">
        <v>359546.99</v>
      </c>
      <c r="E6554" s="5">
        <v>561338.69999999995</v>
      </c>
      <c r="F6554" s="5">
        <v>543882.93999999994</v>
      </c>
      <c r="G6554" s="5">
        <v>222951.80000000005</v>
      </c>
      <c r="H6554" s="5">
        <v>386334.6</v>
      </c>
      <c r="I6554" s="5">
        <v>170811.68000000005</v>
      </c>
      <c r="J6554" s="12"/>
    </row>
    <row r="6555" spans="2:10" ht="16.5" thickTop="1" thickBot="1" x14ac:dyDescent="0.3">
      <c r="B6555" s="31" t="s">
        <v>97</v>
      </c>
      <c r="C6555">
        <v>205</v>
      </c>
      <c r="D6555" s="5">
        <v>0</v>
      </c>
      <c r="E6555" s="5">
        <v>0</v>
      </c>
      <c r="F6555" s="5">
        <v>765</v>
      </c>
      <c r="G6555" s="5">
        <v>0</v>
      </c>
      <c r="H6555" s="5">
        <v>4895</v>
      </c>
      <c r="I6555" s="5">
        <v>0</v>
      </c>
      <c r="J6555" s="12"/>
    </row>
    <row r="6556" spans="2:10" ht="16.5" thickTop="1" thickBot="1" x14ac:dyDescent="0.3">
      <c r="B6556" s="31" t="s">
        <v>18</v>
      </c>
      <c r="C6556">
        <v>220</v>
      </c>
      <c r="D6556" s="5">
        <v>858315.01</v>
      </c>
      <c r="E6556" s="5">
        <v>773854.3</v>
      </c>
      <c r="F6556" s="5">
        <v>916310.06</v>
      </c>
      <c r="G6556" s="5">
        <v>1287009.2</v>
      </c>
      <c r="H6556" s="5">
        <v>1123626.3999999999</v>
      </c>
      <c r="I6556" s="5">
        <v>1204373.3199999998</v>
      </c>
      <c r="J6556" s="12"/>
    </row>
    <row r="6557" spans="2:10" ht="16.5" thickTop="1" thickBot="1" x14ac:dyDescent="0.3">
      <c r="B6557" s="31" t="s">
        <v>67</v>
      </c>
      <c r="C6557">
        <v>222</v>
      </c>
      <c r="D6557" s="5">
        <v>0</v>
      </c>
      <c r="E6557" s="5">
        <v>0</v>
      </c>
      <c r="F6557" s="5">
        <v>4895</v>
      </c>
      <c r="G6557" s="5">
        <v>4895</v>
      </c>
      <c r="H6557" s="5">
        <v>0</v>
      </c>
      <c r="I6557" s="5">
        <v>0</v>
      </c>
      <c r="J6557" s="12"/>
    </row>
    <row r="6558" spans="2:10" ht="16.5" thickTop="1" thickBot="1" x14ac:dyDescent="0.3">
      <c r="B6558" s="31" t="s">
        <v>19</v>
      </c>
      <c r="C6558">
        <v>500</v>
      </c>
      <c r="D6558" s="5">
        <v>726363.38</v>
      </c>
      <c r="E6558" s="5">
        <v>566967.46</v>
      </c>
      <c r="F6558" s="5">
        <v>527382.69999999995</v>
      </c>
      <c r="G6558" s="5">
        <v>793821.41999999993</v>
      </c>
      <c r="H6558" s="5">
        <v>1631495.45</v>
      </c>
      <c r="I6558" s="5">
        <v>1231557.72</v>
      </c>
      <c r="J6558" s="12"/>
    </row>
    <row r="6559" spans="2:10" ht="16.5" thickTop="1" thickBot="1" x14ac:dyDescent="0.3">
      <c r="B6559" s="30" t="s">
        <v>806</v>
      </c>
      <c r="D6559" s="5"/>
      <c r="E6559" s="5"/>
      <c r="F6559" s="5"/>
      <c r="G6559" s="5"/>
      <c r="H6559" s="5"/>
      <c r="I6559" s="5"/>
      <c r="J6559" s="12"/>
    </row>
    <row r="6560" spans="2:10" ht="16.5" thickTop="1" thickBot="1" x14ac:dyDescent="0.3">
      <c r="B6560" s="31" t="s">
        <v>15</v>
      </c>
      <c r="C6560">
        <v>100</v>
      </c>
      <c r="D6560" s="5">
        <v>31240.720000000001</v>
      </c>
      <c r="E6560" s="5">
        <v>37401.94</v>
      </c>
      <c r="F6560" s="5">
        <v>1542209.11</v>
      </c>
      <c r="G6560" s="5">
        <v>666158.15</v>
      </c>
      <c r="H6560" s="5">
        <v>675495.23</v>
      </c>
      <c r="I6560" s="5">
        <v>696117.01</v>
      </c>
      <c r="J6560" s="12"/>
    </row>
    <row r="6561" spans="2:10" ht="16.5" thickTop="1" thickBot="1" x14ac:dyDescent="0.3">
      <c r="B6561" s="31" t="s">
        <v>16</v>
      </c>
      <c r="C6561">
        <v>135</v>
      </c>
      <c r="D6561" s="5">
        <v>197500</v>
      </c>
      <c r="E6561" s="5">
        <v>135000</v>
      </c>
      <c r="F6561" s="5">
        <v>1510000</v>
      </c>
      <c r="G6561" s="5">
        <v>1510000</v>
      </c>
      <c r="H6561" s="5">
        <v>10000</v>
      </c>
      <c r="I6561" s="5">
        <v>10000</v>
      </c>
      <c r="J6561" s="12"/>
    </row>
    <row r="6562" spans="2:10" ht="16.5" thickTop="1" thickBot="1" x14ac:dyDescent="0.3">
      <c r="B6562" s="31" t="s">
        <v>17</v>
      </c>
      <c r="C6562">
        <v>200</v>
      </c>
      <c r="D6562" s="5">
        <v>187500</v>
      </c>
      <c r="E6562" s="5">
        <v>123750</v>
      </c>
      <c r="F6562" s="5">
        <v>7065</v>
      </c>
      <c r="G6562" s="5">
        <v>886603.16</v>
      </c>
      <c r="H6562" s="5">
        <v>0</v>
      </c>
      <c r="I6562" s="5">
        <v>0</v>
      </c>
      <c r="J6562" s="12"/>
    </row>
    <row r="6563" spans="2:10" ht="16.5" thickTop="1" thickBot="1" x14ac:dyDescent="0.3">
      <c r="B6563" s="31" t="s">
        <v>18</v>
      </c>
      <c r="C6563">
        <v>220</v>
      </c>
      <c r="D6563" s="5">
        <v>10000</v>
      </c>
      <c r="E6563" s="5">
        <v>11250</v>
      </c>
      <c r="F6563" s="5">
        <v>1502935</v>
      </c>
      <c r="G6563" s="5">
        <v>623396.84</v>
      </c>
      <c r="H6563" s="5">
        <v>10000</v>
      </c>
      <c r="I6563" s="5">
        <v>10000</v>
      </c>
      <c r="J6563" s="12"/>
    </row>
    <row r="6564" spans="2:10" ht="16.5" thickTop="1" thickBot="1" x14ac:dyDescent="0.3">
      <c r="B6564" s="31" t="s">
        <v>19</v>
      </c>
      <c r="C6564">
        <v>500</v>
      </c>
      <c r="D6564" s="5">
        <v>151188.29999999999</v>
      </c>
      <c r="E6564" s="5">
        <v>129911.22</v>
      </c>
      <c r="F6564" s="5">
        <v>11872.17</v>
      </c>
      <c r="G6564" s="5">
        <v>10552.199999999999</v>
      </c>
      <c r="H6564" s="5">
        <v>9337.08</v>
      </c>
      <c r="I6564" s="5">
        <v>20621.78</v>
      </c>
      <c r="J6564" s="12"/>
    </row>
    <row r="6565" spans="2:10" ht="16.5" thickTop="1" thickBot="1" x14ac:dyDescent="0.3">
      <c r="B6565" s="30" t="s">
        <v>38</v>
      </c>
      <c r="D6565" s="5"/>
      <c r="E6565" s="5"/>
      <c r="F6565" s="5"/>
      <c r="G6565" s="5"/>
      <c r="H6565" s="5"/>
      <c r="I6565" s="5"/>
      <c r="J6565" s="12"/>
    </row>
    <row r="6566" spans="2:10" ht="16.5" thickTop="1" thickBot="1" x14ac:dyDescent="0.3">
      <c r="B6566" s="31" t="s">
        <v>15</v>
      </c>
      <c r="C6566">
        <v>100</v>
      </c>
      <c r="D6566" s="5">
        <v>402070.43999999994</v>
      </c>
      <c r="E6566" s="5">
        <v>506050.57</v>
      </c>
      <c r="F6566" s="5">
        <v>540594.95000000007</v>
      </c>
      <c r="G6566" s="5">
        <v>812724.85</v>
      </c>
      <c r="H6566" s="5">
        <v>1595706.6600000001</v>
      </c>
      <c r="I6566" s="5">
        <v>2148231.27</v>
      </c>
      <c r="J6566" s="12"/>
    </row>
    <row r="6567" spans="2:10" ht="16.5" thickTop="1" thickBot="1" x14ac:dyDescent="0.3">
      <c r="B6567" s="31" t="s">
        <v>16</v>
      </c>
      <c r="C6567">
        <v>135</v>
      </c>
      <c r="D6567" s="5">
        <v>3430800</v>
      </c>
      <c r="E6567" s="5">
        <v>3430800</v>
      </c>
      <c r="F6567" s="5">
        <v>3922676</v>
      </c>
      <c r="G6567" s="5">
        <v>3947072</v>
      </c>
      <c r="H6567" s="5">
        <v>3430800</v>
      </c>
      <c r="I6567" s="5">
        <v>4289724</v>
      </c>
      <c r="J6567" s="12"/>
    </row>
    <row r="6568" spans="2:10" ht="16.5" thickTop="1" thickBot="1" x14ac:dyDescent="0.3">
      <c r="B6568" s="31" t="s">
        <v>17</v>
      </c>
      <c r="C6568">
        <v>200</v>
      </c>
      <c r="D6568" s="5">
        <v>1689406.7</v>
      </c>
      <c r="E6568" s="5">
        <v>1857708.2299999993</v>
      </c>
      <c r="F6568" s="5">
        <v>2847520.9899999988</v>
      </c>
      <c r="G6568" s="5">
        <v>2840306.6700000013</v>
      </c>
      <c r="H6568" s="5">
        <v>1739957.7299999991</v>
      </c>
      <c r="I6568" s="5">
        <v>2403255.3399999985</v>
      </c>
      <c r="J6568" s="12"/>
    </row>
    <row r="6569" spans="2:10" ht="16.5" thickTop="1" thickBot="1" x14ac:dyDescent="0.3">
      <c r="B6569" s="31" t="s">
        <v>18</v>
      </c>
      <c r="C6569">
        <v>220</v>
      </c>
      <c r="D6569" s="5">
        <v>1741393.3</v>
      </c>
      <c r="E6569" s="5">
        <v>1573091.7700000007</v>
      </c>
      <c r="F6569" s="5">
        <v>1075155.0100000012</v>
      </c>
      <c r="G6569" s="5">
        <v>1106765.3299999987</v>
      </c>
      <c r="H6569" s="5">
        <v>1690842.2700000009</v>
      </c>
      <c r="I6569" s="5">
        <v>1886468.6600000015</v>
      </c>
      <c r="J6569" s="12"/>
    </row>
    <row r="6570" spans="2:10" ht="16.5" thickTop="1" thickBot="1" x14ac:dyDescent="0.3">
      <c r="B6570" s="31" t="s">
        <v>19</v>
      </c>
      <c r="C6570">
        <v>500</v>
      </c>
      <c r="D6570" s="5">
        <v>2899357.7499999995</v>
      </c>
      <c r="E6570" s="5">
        <v>3259801.85</v>
      </c>
      <c r="F6570" s="5">
        <v>3263586.1000000006</v>
      </c>
      <c r="G6570" s="5">
        <v>4073629.5300000003</v>
      </c>
      <c r="H6570" s="5">
        <v>3627751.1500000004</v>
      </c>
      <c r="I6570" s="5">
        <v>3574603.42</v>
      </c>
      <c r="J6570" s="12"/>
    </row>
    <row r="6571" spans="2:10" ht="16.5" thickTop="1" thickBot="1" x14ac:dyDescent="0.3">
      <c r="B6571" s="30" t="s">
        <v>807</v>
      </c>
      <c r="D6571" s="5"/>
      <c r="E6571" s="5"/>
      <c r="F6571" s="5"/>
      <c r="G6571" s="5"/>
      <c r="H6571" s="5"/>
      <c r="I6571" s="5"/>
      <c r="J6571" s="12"/>
    </row>
    <row r="6572" spans="2:10" ht="16.5" thickTop="1" thickBot="1" x14ac:dyDescent="0.3">
      <c r="B6572" s="31" t="s">
        <v>15</v>
      </c>
      <c r="C6572">
        <v>100</v>
      </c>
      <c r="D6572" s="5">
        <v>0</v>
      </c>
      <c r="E6572" s="5">
        <v>0</v>
      </c>
      <c r="F6572" s="5">
        <v>0</v>
      </c>
      <c r="G6572" s="5">
        <v>0</v>
      </c>
      <c r="H6572" s="5">
        <v>0</v>
      </c>
      <c r="I6572" s="5">
        <v>58426</v>
      </c>
      <c r="J6572" s="12"/>
    </row>
    <row r="6573" spans="2:10" ht="16.5" thickTop="1" thickBot="1" x14ac:dyDescent="0.3">
      <c r="B6573" s="31" t="s">
        <v>16</v>
      </c>
      <c r="C6573">
        <v>135</v>
      </c>
      <c r="D6573" s="5">
        <v>0</v>
      </c>
      <c r="E6573" s="5">
        <v>0</v>
      </c>
      <c r="F6573" s="5">
        <v>0</v>
      </c>
      <c r="G6573" s="5">
        <v>0</v>
      </c>
      <c r="H6573" s="5">
        <v>1853268</v>
      </c>
      <c r="I6573" s="5">
        <v>1853268</v>
      </c>
      <c r="J6573" s="12"/>
    </row>
    <row r="6574" spans="2:10" ht="16.5" thickTop="1" thickBot="1" x14ac:dyDescent="0.3">
      <c r="B6574" s="31" t="s">
        <v>17</v>
      </c>
      <c r="C6574">
        <v>200</v>
      </c>
      <c r="D6574" s="5">
        <v>0</v>
      </c>
      <c r="E6574" s="5">
        <v>0</v>
      </c>
      <c r="F6574" s="5">
        <v>0</v>
      </c>
      <c r="G6574" s="5">
        <v>0</v>
      </c>
      <c r="H6574" s="5">
        <v>0</v>
      </c>
      <c r="I6574" s="5">
        <v>1794842</v>
      </c>
      <c r="J6574" s="12"/>
    </row>
    <row r="6575" spans="2:10" ht="16.5" thickTop="1" thickBot="1" x14ac:dyDescent="0.3">
      <c r="B6575" s="31" t="s">
        <v>18</v>
      </c>
      <c r="C6575">
        <v>220</v>
      </c>
      <c r="D6575" s="5">
        <v>0</v>
      </c>
      <c r="E6575" s="5">
        <v>0</v>
      </c>
      <c r="F6575" s="5">
        <v>0</v>
      </c>
      <c r="G6575" s="5">
        <v>0</v>
      </c>
      <c r="H6575" s="5">
        <v>1853268</v>
      </c>
      <c r="I6575" s="5">
        <v>58426</v>
      </c>
      <c r="J6575" s="12"/>
    </row>
    <row r="6576" spans="2:10" ht="16.5" thickTop="1" thickBot="1" x14ac:dyDescent="0.3">
      <c r="B6576" s="31" t="s">
        <v>19</v>
      </c>
      <c r="C6576">
        <v>500</v>
      </c>
      <c r="D6576" s="5">
        <v>0</v>
      </c>
      <c r="E6576" s="5">
        <v>0</v>
      </c>
      <c r="F6576" s="5">
        <v>0</v>
      </c>
      <c r="G6576" s="5">
        <v>0</v>
      </c>
      <c r="H6576" s="5">
        <v>0</v>
      </c>
      <c r="I6576" s="5">
        <v>1853268</v>
      </c>
      <c r="J6576" s="12"/>
    </row>
    <row r="6577" spans="2:10" ht="16.5" thickTop="1" thickBot="1" x14ac:dyDescent="0.3">
      <c r="B6577" s="30" t="s">
        <v>33</v>
      </c>
      <c r="D6577" s="5"/>
      <c r="E6577" s="5"/>
      <c r="F6577" s="5"/>
      <c r="G6577" s="5"/>
      <c r="H6577" s="5"/>
      <c r="I6577" s="5"/>
      <c r="J6577" s="12"/>
    </row>
    <row r="6578" spans="2:10" ht="16.5" thickTop="1" thickBot="1" x14ac:dyDescent="0.3">
      <c r="B6578" s="31" t="s">
        <v>15</v>
      </c>
      <c r="C6578">
        <v>100</v>
      </c>
      <c r="D6578" s="5">
        <v>0</v>
      </c>
      <c r="E6578" s="5">
        <v>0</v>
      </c>
      <c r="F6578" s="5">
        <v>2599.83</v>
      </c>
      <c r="G6578" s="5">
        <v>0</v>
      </c>
      <c r="H6578" s="5">
        <v>0</v>
      </c>
      <c r="I6578" s="5">
        <v>0</v>
      </c>
      <c r="J6578" s="12"/>
    </row>
    <row r="6579" spans="2:10" ht="16.5" thickTop="1" thickBot="1" x14ac:dyDescent="0.3">
      <c r="B6579" s="31" t="s">
        <v>16</v>
      </c>
      <c r="C6579">
        <v>135</v>
      </c>
      <c r="D6579" s="5">
        <v>0</v>
      </c>
      <c r="E6579" s="5">
        <v>0</v>
      </c>
      <c r="F6579" s="5">
        <v>10596.91</v>
      </c>
      <c r="G6579" s="5">
        <v>2599.83</v>
      </c>
      <c r="H6579" s="5">
        <v>0</v>
      </c>
      <c r="I6579" s="5">
        <v>0</v>
      </c>
      <c r="J6579" s="12"/>
    </row>
    <row r="6580" spans="2:10" ht="16.5" thickTop="1" thickBot="1" x14ac:dyDescent="0.3">
      <c r="B6580" s="31" t="s">
        <v>17</v>
      </c>
      <c r="C6580">
        <v>200</v>
      </c>
      <c r="D6580" s="5">
        <v>0</v>
      </c>
      <c r="E6580" s="5">
        <v>0</v>
      </c>
      <c r="F6580" s="5">
        <v>7997.08</v>
      </c>
      <c r="G6580" s="5">
        <v>2599.83</v>
      </c>
      <c r="H6580" s="5">
        <v>0</v>
      </c>
      <c r="I6580" s="5">
        <v>0</v>
      </c>
      <c r="J6580" s="12"/>
    </row>
    <row r="6581" spans="2:10" ht="16.5" thickTop="1" thickBot="1" x14ac:dyDescent="0.3">
      <c r="B6581" s="31" t="s">
        <v>18</v>
      </c>
      <c r="C6581">
        <v>220</v>
      </c>
      <c r="D6581" s="5">
        <v>0</v>
      </c>
      <c r="E6581" s="5">
        <v>0</v>
      </c>
      <c r="F6581" s="5">
        <v>2599.83</v>
      </c>
      <c r="G6581" s="5">
        <v>0</v>
      </c>
      <c r="H6581" s="5">
        <v>0</v>
      </c>
      <c r="I6581" s="5">
        <v>0</v>
      </c>
      <c r="J6581" s="12"/>
    </row>
    <row r="6582" spans="2:10" ht="16.5" thickTop="1" thickBot="1" x14ac:dyDescent="0.3">
      <c r="B6582" s="29" t="s">
        <v>808</v>
      </c>
      <c r="D6582" s="5"/>
      <c r="E6582" s="5"/>
      <c r="F6582" s="5"/>
      <c r="G6582" s="5"/>
      <c r="H6582" s="5"/>
      <c r="I6582" s="5"/>
      <c r="J6582" s="12"/>
    </row>
    <row r="6583" spans="2:10" ht="16.5" thickTop="1" thickBot="1" x14ac:dyDescent="0.3">
      <c r="B6583" s="30" t="s">
        <v>809</v>
      </c>
      <c r="D6583" s="5"/>
      <c r="E6583" s="5"/>
      <c r="F6583" s="5"/>
      <c r="G6583" s="5"/>
      <c r="H6583" s="5"/>
      <c r="I6583" s="5"/>
      <c r="J6583" s="12"/>
    </row>
    <row r="6584" spans="2:10" ht="16.5" thickTop="1" thickBot="1" x14ac:dyDescent="0.3">
      <c r="B6584" s="31" t="s">
        <v>15</v>
      </c>
      <c r="C6584">
        <v>100</v>
      </c>
      <c r="D6584" s="5">
        <v>0</v>
      </c>
      <c r="E6584" s="5">
        <v>0</v>
      </c>
      <c r="F6584" s="5">
        <v>0</v>
      </c>
      <c r="G6584" s="5">
        <v>0</v>
      </c>
      <c r="H6584" s="5">
        <v>0</v>
      </c>
      <c r="I6584" s="5">
        <v>988.5</v>
      </c>
      <c r="J6584" s="12"/>
    </row>
    <row r="6585" spans="2:10" ht="16.5" thickTop="1" thickBot="1" x14ac:dyDescent="0.3">
      <c r="B6585" s="30" t="s">
        <v>98</v>
      </c>
      <c r="D6585" s="5"/>
      <c r="E6585" s="5"/>
      <c r="F6585" s="5"/>
      <c r="G6585" s="5"/>
      <c r="H6585" s="5"/>
      <c r="I6585" s="5"/>
      <c r="J6585" s="12"/>
    </row>
    <row r="6586" spans="2:10" ht="16.5" thickTop="1" thickBot="1" x14ac:dyDescent="0.3">
      <c r="B6586" s="31" t="s">
        <v>15</v>
      </c>
      <c r="C6586">
        <v>100</v>
      </c>
      <c r="D6586" s="5">
        <v>0</v>
      </c>
      <c r="E6586" s="5">
        <v>0</v>
      </c>
      <c r="F6586" s="5">
        <v>0</v>
      </c>
      <c r="G6586" s="5">
        <v>0</v>
      </c>
      <c r="H6586" s="5">
        <v>0</v>
      </c>
      <c r="I6586" s="5">
        <v>28317.5</v>
      </c>
      <c r="J6586" s="12"/>
    </row>
    <row r="6587" spans="2:10" ht="16.5" thickTop="1" thickBot="1" x14ac:dyDescent="0.3">
      <c r="B6587" s="31" t="s">
        <v>16</v>
      </c>
      <c r="C6587">
        <v>135</v>
      </c>
      <c r="D6587" s="5">
        <v>0</v>
      </c>
      <c r="E6587" s="5">
        <v>0</v>
      </c>
      <c r="F6587" s="5">
        <v>0</v>
      </c>
      <c r="G6587" s="5">
        <v>0</v>
      </c>
      <c r="H6587" s="5">
        <v>0</v>
      </c>
      <c r="I6587" s="5">
        <v>28317.5</v>
      </c>
      <c r="J6587" s="12"/>
    </row>
    <row r="6588" spans="2:10" ht="16.5" thickTop="1" thickBot="1" x14ac:dyDescent="0.3">
      <c r="B6588" s="31" t="s">
        <v>18</v>
      </c>
      <c r="C6588">
        <v>220</v>
      </c>
      <c r="D6588" s="5">
        <v>0</v>
      </c>
      <c r="E6588" s="5">
        <v>0</v>
      </c>
      <c r="F6588" s="5">
        <v>0</v>
      </c>
      <c r="G6588" s="5">
        <v>0</v>
      </c>
      <c r="H6588" s="5">
        <v>0</v>
      </c>
      <c r="I6588" s="5">
        <v>28317.5</v>
      </c>
      <c r="J6588" s="12"/>
    </row>
    <row r="6589" spans="2:10" ht="16.5" thickTop="1" thickBot="1" x14ac:dyDescent="0.3">
      <c r="B6589" s="30" t="s">
        <v>802</v>
      </c>
      <c r="D6589" s="5"/>
      <c r="E6589" s="5"/>
      <c r="F6589" s="5"/>
      <c r="G6589" s="5"/>
      <c r="H6589" s="5"/>
      <c r="I6589" s="5"/>
      <c r="J6589" s="12"/>
    </row>
    <row r="6590" spans="2:10" ht="16.5" thickTop="1" thickBot="1" x14ac:dyDescent="0.3">
      <c r="B6590" s="31" t="s">
        <v>15</v>
      </c>
      <c r="C6590">
        <v>100</v>
      </c>
      <c r="D6590" s="5">
        <v>580699.5</v>
      </c>
      <c r="E6590" s="5">
        <v>414400</v>
      </c>
      <c r="F6590" s="5">
        <v>573397.5</v>
      </c>
      <c r="G6590" s="5">
        <v>507013.5</v>
      </c>
      <c r="H6590" s="5">
        <v>656370</v>
      </c>
      <c r="I6590" s="5">
        <v>667775.5</v>
      </c>
      <c r="J6590" s="12"/>
    </row>
    <row r="6591" spans="2:10" ht="16.5" thickTop="1" thickBot="1" x14ac:dyDescent="0.3">
      <c r="B6591" s="30" t="s">
        <v>136</v>
      </c>
      <c r="D6591" s="5"/>
      <c r="E6591" s="5"/>
      <c r="F6591" s="5"/>
      <c r="G6591" s="5"/>
      <c r="H6591" s="5"/>
      <c r="I6591" s="5"/>
      <c r="J6591" s="12"/>
    </row>
    <row r="6592" spans="2:10" ht="16.5" thickTop="1" thickBot="1" x14ac:dyDescent="0.3">
      <c r="B6592" s="31" t="s">
        <v>15</v>
      </c>
      <c r="C6592">
        <v>100</v>
      </c>
      <c r="D6592" s="5">
        <v>4035</v>
      </c>
      <c r="E6592" s="5">
        <v>3495</v>
      </c>
      <c r="F6592" s="5">
        <v>5175</v>
      </c>
      <c r="G6592" s="5">
        <v>5475</v>
      </c>
      <c r="H6592" s="5">
        <v>7380</v>
      </c>
      <c r="I6592" s="5">
        <v>7200</v>
      </c>
      <c r="J6592" s="12"/>
    </row>
    <row r="6593" spans="2:10" ht="16.5" thickTop="1" thickBot="1" x14ac:dyDescent="0.3">
      <c r="B6593" s="30" t="s">
        <v>810</v>
      </c>
      <c r="D6593" s="5"/>
      <c r="E6593" s="5"/>
      <c r="F6593" s="5"/>
      <c r="G6593" s="5"/>
      <c r="H6593" s="5"/>
      <c r="I6593" s="5"/>
      <c r="J6593" s="12"/>
    </row>
    <row r="6594" spans="2:10" ht="16.5" thickTop="1" thickBot="1" x14ac:dyDescent="0.3">
      <c r="B6594" s="31" t="s">
        <v>15</v>
      </c>
      <c r="C6594">
        <v>100</v>
      </c>
      <c r="D6594" s="5">
        <v>308759.36</v>
      </c>
      <c r="E6594" s="5">
        <v>280842.09999999998</v>
      </c>
      <c r="F6594" s="5">
        <v>522388.42</v>
      </c>
      <c r="G6594" s="5">
        <v>551253.1</v>
      </c>
      <c r="H6594" s="5">
        <v>852366.94</v>
      </c>
      <c r="I6594" s="5">
        <v>651004.22</v>
      </c>
      <c r="J6594" s="12"/>
    </row>
    <row r="6595" spans="2:10" ht="16.5" thickTop="1" thickBot="1" x14ac:dyDescent="0.3">
      <c r="B6595" s="31" t="s">
        <v>19</v>
      </c>
      <c r="C6595">
        <v>500</v>
      </c>
      <c r="D6595" s="5">
        <v>520</v>
      </c>
      <c r="E6595" s="5">
        <v>0</v>
      </c>
      <c r="F6595" s="5">
        <v>0</v>
      </c>
      <c r="G6595" s="5">
        <v>0</v>
      </c>
      <c r="H6595" s="5">
        <v>0</v>
      </c>
      <c r="I6595" s="5">
        <v>0</v>
      </c>
      <c r="J6595" s="12"/>
    </row>
    <row r="6596" spans="2:10" ht="16.5" thickTop="1" thickBot="1" x14ac:dyDescent="0.3">
      <c r="B6596" s="30" t="s">
        <v>811</v>
      </c>
      <c r="D6596" s="5"/>
      <c r="E6596" s="5"/>
      <c r="F6596" s="5"/>
      <c r="G6596" s="5"/>
      <c r="H6596" s="5"/>
      <c r="I6596" s="5"/>
      <c r="J6596" s="12"/>
    </row>
    <row r="6597" spans="2:10" ht="16.5" thickTop="1" thickBot="1" x14ac:dyDescent="0.3">
      <c r="B6597" s="31" t="s">
        <v>15</v>
      </c>
      <c r="C6597">
        <v>100</v>
      </c>
      <c r="D6597" s="5">
        <v>186863.61</v>
      </c>
      <c r="E6597" s="5">
        <v>759883.28</v>
      </c>
      <c r="F6597" s="5">
        <v>600088.35000000009</v>
      </c>
      <c r="G6597" s="5">
        <v>660086.55999999994</v>
      </c>
      <c r="H6597" s="5">
        <v>866609.57000000007</v>
      </c>
      <c r="I6597" s="5">
        <v>-48532.229999999996</v>
      </c>
      <c r="J6597" s="12"/>
    </row>
    <row r="6598" spans="2:10" ht="16.5" thickTop="1" thickBot="1" x14ac:dyDescent="0.3">
      <c r="B6598" s="31" t="s">
        <v>16</v>
      </c>
      <c r="C6598">
        <v>135</v>
      </c>
      <c r="D6598" s="5">
        <v>6066400</v>
      </c>
      <c r="E6598" s="5">
        <v>2498102</v>
      </c>
      <c r="F6598" s="5">
        <v>4356408</v>
      </c>
      <c r="G6598" s="5">
        <v>4498102</v>
      </c>
      <c r="H6598" s="5">
        <v>4498102</v>
      </c>
      <c r="I6598" s="5">
        <v>4498102</v>
      </c>
      <c r="J6598" s="12"/>
    </row>
    <row r="6599" spans="2:10" ht="16.5" thickTop="1" thickBot="1" x14ac:dyDescent="0.3">
      <c r="B6599" s="31" t="s">
        <v>17</v>
      </c>
      <c r="C6599">
        <v>200</v>
      </c>
      <c r="D6599" s="5">
        <v>5429251.4799999995</v>
      </c>
      <c r="E6599" s="5">
        <v>2489232.3199999998</v>
      </c>
      <c r="F6599" s="5">
        <v>3396641.2199999997</v>
      </c>
      <c r="G6599" s="5">
        <v>4103468.4500000007</v>
      </c>
      <c r="H6599" s="5">
        <v>3978659.0099999984</v>
      </c>
      <c r="I6599" s="5">
        <v>4477859.2800000012</v>
      </c>
      <c r="J6599" s="12"/>
    </row>
    <row r="6600" spans="2:10" ht="16.5" thickTop="1" thickBot="1" x14ac:dyDescent="0.3">
      <c r="B6600" s="31" t="s">
        <v>97</v>
      </c>
      <c r="C6600">
        <v>205</v>
      </c>
      <c r="D6600" s="5">
        <v>116776.28</v>
      </c>
      <c r="E6600" s="5">
        <v>210227.19</v>
      </c>
      <c r="F6600" s="5">
        <v>241315.68</v>
      </c>
      <c r="G6600" s="5">
        <v>5964.9</v>
      </c>
      <c r="H6600" s="5">
        <v>33083.979999999996</v>
      </c>
      <c r="I6600" s="5">
        <v>303451.06</v>
      </c>
      <c r="J6600" s="12"/>
    </row>
    <row r="6601" spans="2:10" ht="16.5" thickTop="1" thickBot="1" x14ac:dyDescent="0.3">
      <c r="B6601" s="31" t="s">
        <v>18</v>
      </c>
      <c r="C6601">
        <v>220</v>
      </c>
      <c r="D6601" s="5">
        <v>637148.52000000048</v>
      </c>
      <c r="E6601" s="5">
        <v>8869.6800000001676</v>
      </c>
      <c r="F6601" s="5">
        <v>959766.78000000026</v>
      </c>
      <c r="G6601" s="5">
        <v>394633.54999999935</v>
      </c>
      <c r="H6601" s="5">
        <v>519442.99000000162</v>
      </c>
      <c r="I6601" s="5">
        <v>20242.719999998808</v>
      </c>
      <c r="J6601" s="12"/>
    </row>
    <row r="6602" spans="2:10" ht="16.5" thickTop="1" thickBot="1" x14ac:dyDescent="0.3">
      <c r="B6602" s="31" t="s">
        <v>67</v>
      </c>
      <c r="C6602">
        <v>222</v>
      </c>
      <c r="D6602" s="5">
        <v>389937.72</v>
      </c>
      <c r="E6602" s="5">
        <v>679710.81</v>
      </c>
      <c r="F6602" s="5">
        <v>438396.23000000004</v>
      </c>
      <c r="G6602" s="5">
        <v>432430.58000000007</v>
      </c>
      <c r="H6602" s="5">
        <v>649346.60000000009</v>
      </c>
      <c r="I6602" s="5">
        <v>595895.54</v>
      </c>
      <c r="J6602" s="12"/>
    </row>
    <row r="6603" spans="2:10" ht="16.5" thickTop="1" thickBot="1" x14ac:dyDescent="0.3">
      <c r="B6603" s="31" t="s">
        <v>66</v>
      </c>
      <c r="C6603">
        <v>274</v>
      </c>
      <c r="D6603" s="5">
        <v>1006714</v>
      </c>
      <c r="E6603" s="5">
        <v>889938</v>
      </c>
      <c r="F6603" s="5">
        <v>679711.91</v>
      </c>
      <c r="G6603" s="5">
        <v>688395.4800000001</v>
      </c>
      <c r="H6603" s="5">
        <v>932430.58000000007</v>
      </c>
      <c r="I6603" s="5">
        <v>1149346.6000000001</v>
      </c>
      <c r="J6603" s="12"/>
    </row>
    <row r="6604" spans="2:10" ht="16.5" thickTop="1" thickBot="1" x14ac:dyDescent="0.3">
      <c r="B6604" s="31" t="s">
        <v>19</v>
      </c>
      <c r="C6604">
        <v>500</v>
      </c>
      <c r="D6604" s="5">
        <v>3109373.6500000004</v>
      </c>
      <c r="E6604" s="5">
        <v>3229014.02</v>
      </c>
      <c r="F6604" s="5">
        <v>3620137.06</v>
      </c>
      <c r="G6604" s="5">
        <v>3850809.3299999996</v>
      </c>
      <c r="H6604" s="5">
        <v>3428848.330000001</v>
      </c>
      <c r="I6604" s="5">
        <v>3391368.55</v>
      </c>
      <c r="J6604" s="12"/>
    </row>
    <row r="6605" spans="2:10" ht="16.5" thickTop="1" thickBot="1" x14ac:dyDescent="0.3">
      <c r="B6605" s="30" t="s">
        <v>812</v>
      </c>
      <c r="D6605" s="5"/>
      <c r="E6605" s="5"/>
      <c r="F6605" s="5"/>
      <c r="G6605" s="5"/>
      <c r="H6605" s="5"/>
      <c r="I6605" s="5"/>
      <c r="J6605" s="12"/>
    </row>
    <row r="6606" spans="2:10" ht="16.5" thickTop="1" thickBot="1" x14ac:dyDescent="0.3">
      <c r="B6606" s="31" t="s">
        <v>15</v>
      </c>
      <c r="C6606">
        <v>100</v>
      </c>
      <c r="D6606" s="5">
        <v>1606731.18</v>
      </c>
      <c r="E6606" s="5">
        <v>1247236.0900000001</v>
      </c>
      <c r="F6606" s="5">
        <v>1455619.49</v>
      </c>
      <c r="G6606" s="5">
        <v>4245445.57</v>
      </c>
      <c r="H6606" s="5">
        <v>5540244.7299999995</v>
      </c>
      <c r="I6606" s="5">
        <v>4218058.83</v>
      </c>
      <c r="J6606" s="12"/>
    </row>
    <row r="6607" spans="2:10" ht="16.5" thickTop="1" thickBot="1" x14ac:dyDescent="0.3">
      <c r="B6607" s="31" t="s">
        <v>16</v>
      </c>
      <c r="C6607">
        <v>135</v>
      </c>
      <c r="D6607" s="5">
        <v>554746</v>
      </c>
      <c r="E6607" s="5">
        <v>720044</v>
      </c>
      <c r="F6607" s="5">
        <v>1641272</v>
      </c>
      <c r="G6607" s="5">
        <v>650044</v>
      </c>
      <c r="H6607" s="5">
        <v>650044</v>
      </c>
      <c r="I6607" s="5">
        <v>650044</v>
      </c>
      <c r="J6607" s="12"/>
    </row>
    <row r="6608" spans="2:10" ht="16.5" thickTop="1" thickBot="1" x14ac:dyDescent="0.3">
      <c r="B6608" s="31" t="s">
        <v>17</v>
      </c>
      <c r="C6608">
        <v>200</v>
      </c>
      <c r="D6608" s="5">
        <v>479160.05</v>
      </c>
      <c r="E6608" s="5">
        <v>538107.39999999979</v>
      </c>
      <c r="F6608" s="5">
        <v>807076.05999999959</v>
      </c>
      <c r="G6608" s="5">
        <v>641312.21</v>
      </c>
      <c r="H6608" s="5">
        <v>552550.19999999995</v>
      </c>
      <c r="I6608" s="5">
        <v>649003.98999999976</v>
      </c>
      <c r="J6608" s="12"/>
    </row>
    <row r="6609" spans="2:10" ht="16.5" thickTop="1" thickBot="1" x14ac:dyDescent="0.3">
      <c r="B6609" s="31" t="s">
        <v>18</v>
      </c>
      <c r="C6609">
        <v>220</v>
      </c>
      <c r="D6609" s="5">
        <v>75585.950000000012</v>
      </c>
      <c r="E6609" s="5">
        <v>181936.60000000021</v>
      </c>
      <c r="F6609" s="5">
        <v>834195.94000000041</v>
      </c>
      <c r="G6609" s="5">
        <v>8731.7900000000373</v>
      </c>
      <c r="H6609" s="5">
        <v>97493.800000000047</v>
      </c>
      <c r="I6609" s="5">
        <v>1040.0100000002421</v>
      </c>
      <c r="J6609" s="12"/>
    </row>
    <row r="6610" spans="2:10" ht="16.5" thickTop="1" thickBot="1" x14ac:dyDescent="0.3">
      <c r="B6610" s="31" t="s">
        <v>19</v>
      </c>
      <c r="C6610">
        <v>500</v>
      </c>
      <c r="D6610" s="5">
        <v>874253.12</v>
      </c>
      <c r="E6610" s="5">
        <v>175512.31</v>
      </c>
      <c r="F6610" s="5">
        <v>202168.52000000002</v>
      </c>
      <c r="G6610" s="5">
        <v>861408.59</v>
      </c>
      <c r="H6610" s="5">
        <v>783632.35000000009</v>
      </c>
      <c r="I6610" s="5">
        <v>34690.170000000013</v>
      </c>
      <c r="J6610" s="12"/>
    </row>
    <row r="6611" spans="2:10" ht="16.5" thickTop="1" thickBot="1" x14ac:dyDescent="0.3">
      <c r="B6611" s="30" t="s">
        <v>813</v>
      </c>
      <c r="D6611" s="5"/>
      <c r="E6611" s="5"/>
      <c r="F6611" s="5"/>
      <c r="G6611" s="5"/>
      <c r="H6611" s="5"/>
      <c r="I6611" s="5"/>
      <c r="J6611" s="12"/>
    </row>
    <row r="6612" spans="2:10" ht="16.5" thickTop="1" thickBot="1" x14ac:dyDescent="0.3">
      <c r="B6612" s="31" t="s">
        <v>15</v>
      </c>
      <c r="C6612">
        <v>100</v>
      </c>
      <c r="D6612" s="5">
        <v>15832993.970000001</v>
      </c>
      <c r="E6612" s="5">
        <v>17147145.989999998</v>
      </c>
      <c r="F6612" s="5">
        <v>15924263.17</v>
      </c>
      <c r="G6612" s="5">
        <v>17680080.329999998</v>
      </c>
      <c r="H6612" s="5">
        <v>17153243.559999999</v>
      </c>
      <c r="I6612" s="5">
        <v>12687216.129999999</v>
      </c>
      <c r="J6612" s="12"/>
    </row>
    <row r="6613" spans="2:10" ht="16.5" thickTop="1" thickBot="1" x14ac:dyDescent="0.3">
      <c r="B6613" s="31" t="s">
        <v>16</v>
      </c>
      <c r="C6613">
        <v>135</v>
      </c>
      <c r="D6613" s="5">
        <v>100000</v>
      </c>
      <c r="E6613" s="5">
        <v>500000</v>
      </c>
      <c r="F6613" s="5">
        <v>700000</v>
      </c>
      <c r="G6613" s="5">
        <v>700000</v>
      </c>
      <c r="H6613" s="5">
        <v>700000</v>
      </c>
      <c r="I6613" s="5">
        <v>700000</v>
      </c>
      <c r="J6613" s="12"/>
    </row>
    <row r="6614" spans="2:10" ht="16.5" thickTop="1" thickBot="1" x14ac:dyDescent="0.3">
      <c r="B6614" s="31" t="s">
        <v>66</v>
      </c>
      <c r="C6614">
        <v>137</v>
      </c>
      <c r="D6614" s="5">
        <v>0</v>
      </c>
      <c r="E6614" s="5">
        <v>0</v>
      </c>
      <c r="F6614" s="5">
        <v>0</v>
      </c>
      <c r="G6614" s="5">
        <v>0</v>
      </c>
      <c r="H6614" s="5">
        <v>0</v>
      </c>
      <c r="I6614" s="5">
        <v>1000000</v>
      </c>
      <c r="J6614" s="12"/>
    </row>
    <row r="6615" spans="2:10" ht="16.5" thickTop="1" thickBot="1" x14ac:dyDescent="0.3">
      <c r="B6615" s="31" t="s">
        <v>17</v>
      </c>
      <c r="C6615">
        <v>200</v>
      </c>
      <c r="D6615" s="5">
        <v>0</v>
      </c>
      <c r="E6615" s="5">
        <v>464518.89</v>
      </c>
      <c r="F6615" s="5">
        <v>426161.68000000005</v>
      </c>
      <c r="G6615" s="5">
        <v>554602.18000000005</v>
      </c>
      <c r="H6615" s="5">
        <v>320058.58</v>
      </c>
      <c r="I6615" s="5">
        <v>690632.93000000017</v>
      </c>
      <c r="J6615" s="12"/>
    </row>
    <row r="6616" spans="2:10" ht="16.5" thickTop="1" thickBot="1" x14ac:dyDescent="0.3">
      <c r="B6616" s="31" t="s">
        <v>97</v>
      </c>
      <c r="C6616">
        <v>205</v>
      </c>
      <c r="D6616" s="5">
        <v>0</v>
      </c>
      <c r="E6616" s="5">
        <v>0</v>
      </c>
      <c r="F6616" s="5">
        <v>0</v>
      </c>
      <c r="G6616" s="5">
        <v>0</v>
      </c>
      <c r="H6616" s="5">
        <v>0</v>
      </c>
      <c r="I6616" s="5">
        <v>394809.51</v>
      </c>
      <c r="J6616" s="12"/>
    </row>
    <row r="6617" spans="2:10" ht="16.5" thickTop="1" thickBot="1" x14ac:dyDescent="0.3">
      <c r="B6617" s="31" t="s">
        <v>18</v>
      </c>
      <c r="C6617">
        <v>220</v>
      </c>
      <c r="D6617" s="5">
        <v>100000</v>
      </c>
      <c r="E6617" s="5">
        <v>35481.109999999986</v>
      </c>
      <c r="F6617" s="5">
        <v>273838.31999999995</v>
      </c>
      <c r="G6617" s="5">
        <v>145397.81999999995</v>
      </c>
      <c r="H6617" s="5">
        <v>379941.42</v>
      </c>
      <c r="I6617" s="5">
        <v>9367.0699999998324</v>
      </c>
      <c r="J6617" s="12"/>
    </row>
    <row r="6618" spans="2:10" ht="16.5" thickTop="1" thickBot="1" x14ac:dyDescent="0.3">
      <c r="B6618" s="31" t="s">
        <v>67</v>
      </c>
      <c r="C6618">
        <v>222</v>
      </c>
      <c r="D6618" s="5">
        <v>0</v>
      </c>
      <c r="E6618" s="5">
        <v>0</v>
      </c>
      <c r="F6618" s="5">
        <v>0</v>
      </c>
      <c r="G6618" s="5">
        <v>0</v>
      </c>
      <c r="H6618" s="5">
        <v>0</v>
      </c>
      <c r="I6618" s="5">
        <v>605190.49</v>
      </c>
      <c r="J6618" s="12"/>
    </row>
    <row r="6619" spans="2:10" ht="16.5" thickTop="1" thickBot="1" x14ac:dyDescent="0.3">
      <c r="B6619" s="31" t="s">
        <v>19</v>
      </c>
      <c r="C6619">
        <v>500</v>
      </c>
      <c r="D6619" s="5">
        <v>1927167.25</v>
      </c>
      <c r="E6619" s="5">
        <v>1798023.42</v>
      </c>
      <c r="F6619" s="5">
        <v>2391455.1800000002</v>
      </c>
      <c r="G6619" s="5">
        <v>2313045.25</v>
      </c>
      <c r="H6619" s="5">
        <v>2110008.92</v>
      </c>
      <c r="I6619" s="5">
        <v>2258674.29</v>
      </c>
      <c r="J6619" s="12"/>
    </row>
    <row r="6620" spans="2:10" ht="16.5" thickTop="1" thickBot="1" x14ac:dyDescent="0.3">
      <c r="B6620" s="30" t="s">
        <v>814</v>
      </c>
      <c r="D6620" s="5"/>
      <c r="E6620" s="5"/>
      <c r="F6620" s="5"/>
      <c r="G6620" s="5"/>
      <c r="H6620" s="5"/>
      <c r="I6620" s="5"/>
      <c r="J6620" s="12"/>
    </row>
    <row r="6621" spans="2:10" ht="16.5" thickTop="1" thickBot="1" x14ac:dyDescent="0.3">
      <c r="B6621" s="31" t="s">
        <v>15</v>
      </c>
      <c r="C6621">
        <v>100</v>
      </c>
      <c r="D6621" s="5">
        <v>1268896.49</v>
      </c>
      <c r="E6621" s="5">
        <v>1479130.08</v>
      </c>
      <c r="F6621" s="5">
        <v>1499429.22</v>
      </c>
      <c r="G6621" s="5">
        <v>1704532.63</v>
      </c>
      <c r="H6621" s="5">
        <v>1908971.91</v>
      </c>
      <c r="I6621" s="5">
        <v>2001335.87</v>
      </c>
      <c r="J6621" s="12"/>
    </row>
    <row r="6622" spans="2:10" ht="16.5" thickTop="1" thickBot="1" x14ac:dyDescent="0.3">
      <c r="B6622" s="31" t="s">
        <v>16</v>
      </c>
      <c r="C6622">
        <v>135</v>
      </c>
      <c r="D6622" s="5">
        <v>327000</v>
      </c>
      <c r="E6622" s="5">
        <v>327000</v>
      </c>
      <c r="F6622" s="5">
        <v>327000</v>
      </c>
      <c r="G6622" s="5">
        <v>327000</v>
      </c>
      <c r="H6622" s="5">
        <v>327000</v>
      </c>
      <c r="I6622" s="5">
        <v>327000</v>
      </c>
      <c r="J6622" s="12"/>
    </row>
    <row r="6623" spans="2:10" ht="16.5" thickTop="1" thickBot="1" x14ac:dyDescent="0.3">
      <c r="B6623" s="31" t="s">
        <v>17</v>
      </c>
      <c r="C6623">
        <v>200</v>
      </c>
      <c r="D6623" s="5">
        <v>248686.35</v>
      </c>
      <c r="E6623" s="5">
        <v>38289.629999999997</v>
      </c>
      <c r="F6623" s="5">
        <v>222238.5</v>
      </c>
      <c r="G6623" s="5">
        <v>37295</v>
      </c>
      <c r="H6623" s="5">
        <v>19050.28</v>
      </c>
      <c r="I6623" s="5">
        <v>138403.65</v>
      </c>
      <c r="J6623" s="12"/>
    </row>
    <row r="6624" spans="2:10" ht="16.5" thickTop="1" thickBot="1" x14ac:dyDescent="0.3">
      <c r="B6624" s="31" t="s">
        <v>18</v>
      </c>
      <c r="C6624">
        <v>220</v>
      </c>
      <c r="D6624" s="5">
        <v>78313.649999999994</v>
      </c>
      <c r="E6624" s="5">
        <v>288710.37</v>
      </c>
      <c r="F6624" s="5">
        <v>104761.5</v>
      </c>
      <c r="G6624" s="5">
        <v>289705</v>
      </c>
      <c r="H6624" s="5">
        <v>307949.71999999997</v>
      </c>
      <c r="I6624" s="5">
        <v>188596.35</v>
      </c>
      <c r="J6624" s="12"/>
    </row>
    <row r="6625" spans="2:10" ht="16.5" thickTop="1" thickBot="1" x14ac:dyDescent="0.3">
      <c r="B6625" s="31" t="s">
        <v>19</v>
      </c>
      <c r="C6625">
        <v>500</v>
      </c>
      <c r="D6625" s="5">
        <v>240338</v>
      </c>
      <c r="E6625" s="5">
        <v>248523.22</v>
      </c>
      <c r="F6625" s="5">
        <v>242537.64</v>
      </c>
      <c r="G6625" s="5">
        <v>242398.41</v>
      </c>
      <c r="H6625" s="5">
        <v>223489.56</v>
      </c>
      <c r="I6625" s="5">
        <v>260850.53</v>
      </c>
      <c r="J6625" s="12"/>
    </row>
    <row r="6626" spans="2:10" ht="16.5" thickTop="1" thickBot="1" x14ac:dyDescent="0.3">
      <c r="B6626" s="30" t="s">
        <v>815</v>
      </c>
      <c r="D6626" s="5"/>
      <c r="E6626" s="5"/>
      <c r="F6626" s="5"/>
      <c r="G6626" s="5"/>
      <c r="H6626" s="5"/>
      <c r="I6626" s="5"/>
      <c r="J6626" s="12"/>
    </row>
    <row r="6627" spans="2:10" ht="16.5" thickTop="1" thickBot="1" x14ac:dyDescent="0.3">
      <c r="B6627" s="31" t="s">
        <v>15</v>
      </c>
      <c r="C6627">
        <v>100</v>
      </c>
      <c r="D6627" s="5">
        <v>935.53</v>
      </c>
      <c r="E6627" s="5">
        <v>1106.19</v>
      </c>
      <c r="F6627" s="5">
        <v>1112.6099999999999</v>
      </c>
      <c r="G6627" s="5">
        <v>3024.97</v>
      </c>
      <c r="H6627" s="5">
        <v>2314</v>
      </c>
      <c r="I6627" s="5">
        <v>2351.84</v>
      </c>
      <c r="J6627" s="12"/>
    </row>
    <row r="6628" spans="2:10" ht="16.5" thickTop="1" thickBot="1" x14ac:dyDescent="0.3">
      <c r="B6628" s="31" t="s">
        <v>19</v>
      </c>
      <c r="C6628">
        <v>500</v>
      </c>
      <c r="D6628" s="5">
        <v>42.040000000000873</v>
      </c>
      <c r="E6628" s="5">
        <v>6.19</v>
      </c>
      <c r="F6628" s="5">
        <v>6.1899999999950523</v>
      </c>
      <c r="G6628" s="5">
        <v>0</v>
      </c>
      <c r="H6628" s="5">
        <v>0</v>
      </c>
      <c r="I6628" s="5">
        <v>14.84</v>
      </c>
      <c r="J6628" s="12"/>
    </row>
    <row r="6629" spans="2:10" ht="16.5" thickTop="1" thickBot="1" x14ac:dyDescent="0.3">
      <c r="B6629" s="30" t="s">
        <v>816</v>
      </c>
      <c r="D6629" s="5"/>
      <c r="E6629" s="5"/>
      <c r="F6629" s="5"/>
      <c r="G6629" s="5"/>
      <c r="H6629" s="5"/>
      <c r="I6629" s="5"/>
      <c r="J6629" s="12"/>
    </row>
    <row r="6630" spans="2:10" ht="16.5" thickTop="1" thickBot="1" x14ac:dyDescent="0.3">
      <c r="B6630" s="31" t="s">
        <v>15</v>
      </c>
      <c r="C6630">
        <v>100</v>
      </c>
      <c r="D6630" s="5">
        <v>19515.59</v>
      </c>
      <c r="E6630" s="5">
        <v>19926.28</v>
      </c>
      <c r="F6630" s="5">
        <v>20344.740000000224</v>
      </c>
      <c r="G6630" s="5">
        <v>20479.080000000002</v>
      </c>
      <c r="H6630" s="5">
        <v>20518.55</v>
      </c>
      <c r="I6630" s="5">
        <v>20897.509999999998</v>
      </c>
      <c r="J6630" s="12"/>
    </row>
    <row r="6631" spans="2:10" ht="16.5" thickTop="1" thickBot="1" x14ac:dyDescent="0.3">
      <c r="B6631" s="31" t="s">
        <v>66</v>
      </c>
      <c r="C6631">
        <v>137</v>
      </c>
      <c r="D6631" s="5">
        <v>0</v>
      </c>
      <c r="E6631" s="5">
        <v>0</v>
      </c>
      <c r="F6631" s="5">
        <v>0.46</v>
      </c>
      <c r="G6631" s="5">
        <v>0</v>
      </c>
      <c r="H6631" s="5">
        <v>0</v>
      </c>
      <c r="I6631" s="5">
        <v>0</v>
      </c>
      <c r="J6631" s="12"/>
    </row>
    <row r="6632" spans="2:10" ht="16.5" thickTop="1" thickBot="1" x14ac:dyDescent="0.3">
      <c r="B6632" s="31" t="s">
        <v>67</v>
      </c>
      <c r="C6632">
        <v>222</v>
      </c>
      <c r="D6632" s="5">
        <v>0</v>
      </c>
      <c r="E6632" s="5">
        <v>0</v>
      </c>
      <c r="F6632" s="5">
        <v>0.46</v>
      </c>
      <c r="G6632" s="5">
        <v>0</v>
      </c>
      <c r="H6632" s="5">
        <v>0</v>
      </c>
      <c r="I6632" s="5">
        <v>0</v>
      </c>
      <c r="J6632" s="12"/>
    </row>
    <row r="6633" spans="2:10" ht="16.5" thickTop="1" thickBot="1" x14ac:dyDescent="0.3">
      <c r="B6633" s="31" t="s">
        <v>19</v>
      </c>
      <c r="C6633">
        <v>500</v>
      </c>
      <c r="D6633" s="5">
        <v>244.04</v>
      </c>
      <c r="E6633" s="5">
        <v>410.69</v>
      </c>
      <c r="F6633" s="5">
        <v>418.46</v>
      </c>
      <c r="G6633" s="5">
        <v>134.34</v>
      </c>
      <c r="H6633" s="5">
        <v>39.47</v>
      </c>
      <c r="I6633" s="5">
        <v>378.96</v>
      </c>
      <c r="J6633" s="12"/>
    </row>
    <row r="6634" spans="2:10" ht="16.5" thickTop="1" thickBot="1" x14ac:dyDescent="0.3">
      <c r="B6634" s="30" t="s">
        <v>817</v>
      </c>
      <c r="D6634" s="5"/>
      <c r="E6634" s="5"/>
      <c r="F6634" s="5"/>
      <c r="G6634" s="5"/>
      <c r="H6634" s="5"/>
      <c r="I6634" s="5"/>
      <c r="J6634" s="12"/>
    </row>
    <row r="6635" spans="2:10" ht="16.5" thickTop="1" thickBot="1" x14ac:dyDescent="0.3">
      <c r="B6635" s="31" t="s">
        <v>15</v>
      </c>
      <c r="C6635">
        <v>100</v>
      </c>
      <c r="D6635" s="5">
        <v>66007.53</v>
      </c>
      <c r="E6635" s="5">
        <v>67396.539999999994</v>
      </c>
      <c r="F6635" s="5">
        <v>68811.8</v>
      </c>
      <c r="G6635" s="5">
        <v>69266.240000000005</v>
      </c>
      <c r="H6635" s="5">
        <v>69399.7</v>
      </c>
      <c r="I6635" s="5">
        <v>63085.98</v>
      </c>
      <c r="J6635" s="12"/>
    </row>
    <row r="6636" spans="2:10" ht="16.5" thickTop="1" thickBot="1" x14ac:dyDescent="0.3">
      <c r="B6636" s="31" t="s">
        <v>16</v>
      </c>
      <c r="C6636">
        <v>135</v>
      </c>
      <c r="D6636" s="5">
        <v>7593</v>
      </c>
      <c r="E6636" s="5">
        <v>7593</v>
      </c>
      <c r="F6636" s="5">
        <v>7593</v>
      </c>
      <c r="G6636" s="5">
        <v>7593</v>
      </c>
      <c r="H6636" s="5">
        <v>7593</v>
      </c>
      <c r="I6636" s="5">
        <v>7593</v>
      </c>
      <c r="J6636" s="12"/>
    </row>
    <row r="6637" spans="2:10" ht="16.5" thickTop="1" thickBot="1" x14ac:dyDescent="0.3">
      <c r="B6637" s="31" t="s">
        <v>17</v>
      </c>
      <c r="C6637">
        <v>200</v>
      </c>
      <c r="D6637" s="5">
        <v>0</v>
      </c>
      <c r="E6637" s="5">
        <v>0</v>
      </c>
      <c r="F6637" s="5">
        <v>0</v>
      </c>
      <c r="G6637" s="5">
        <v>0</v>
      </c>
      <c r="H6637" s="5">
        <v>0</v>
      </c>
      <c r="I6637" s="5">
        <v>7593</v>
      </c>
      <c r="J6637" s="12"/>
    </row>
    <row r="6638" spans="2:10" ht="16.5" thickTop="1" thickBot="1" x14ac:dyDescent="0.3">
      <c r="B6638" s="31" t="s">
        <v>18</v>
      </c>
      <c r="C6638">
        <v>220</v>
      </c>
      <c r="D6638" s="5">
        <v>7593</v>
      </c>
      <c r="E6638" s="5">
        <v>7593</v>
      </c>
      <c r="F6638" s="5">
        <v>7593</v>
      </c>
      <c r="G6638" s="5">
        <v>7593</v>
      </c>
      <c r="H6638" s="5">
        <v>7593</v>
      </c>
      <c r="I6638" s="5">
        <v>0</v>
      </c>
      <c r="J6638" s="12"/>
    </row>
    <row r="6639" spans="2:10" ht="16.5" thickTop="1" thickBot="1" x14ac:dyDescent="0.3">
      <c r="B6639" s="31" t="s">
        <v>19</v>
      </c>
      <c r="C6639">
        <v>500</v>
      </c>
      <c r="D6639" s="5">
        <v>825.41</v>
      </c>
      <c r="E6639" s="5">
        <v>1389.01</v>
      </c>
      <c r="F6639" s="5">
        <v>1415.26</v>
      </c>
      <c r="G6639" s="5">
        <v>454.44</v>
      </c>
      <c r="H6639" s="5">
        <v>133.46</v>
      </c>
      <c r="I6639" s="5">
        <v>1279.28</v>
      </c>
      <c r="J6639" s="12"/>
    </row>
    <row r="6640" spans="2:10" ht="16.5" thickTop="1" thickBot="1" x14ac:dyDescent="0.3">
      <c r="B6640" s="30" t="s">
        <v>818</v>
      </c>
      <c r="D6640" s="5"/>
      <c r="E6640" s="5"/>
      <c r="F6640" s="5"/>
      <c r="G6640" s="5"/>
      <c r="H6640" s="5"/>
      <c r="I6640" s="5"/>
      <c r="J6640" s="12"/>
    </row>
    <row r="6641" spans="2:10" ht="16.5" thickTop="1" thickBot="1" x14ac:dyDescent="0.3">
      <c r="B6641" s="31" t="s">
        <v>15</v>
      </c>
      <c r="C6641">
        <v>100</v>
      </c>
      <c r="D6641" s="5">
        <v>3639371.86</v>
      </c>
      <c r="E6641" s="5">
        <v>2879041.36</v>
      </c>
      <c r="F6641" s="5">
        <v>2847922.36</v>
      </c>
      <c r="G6641" s="5">
        <v>2808617.48</v>
      </c>
      <c r="H6641" s="5">
        <v>1064701.3899999999</v>
      </c>
      <c r="I6641" s="5">
        <v>1060967.2</v>
      </c>
      <c r="J6641" s="12"/>
    </row>
    <row r="6642" spans="2:10" ht="16.5" thickTop="1" thickBot="1" x14ac:dyDescent="0.3">
      <c r="B6642" s="31" t="s">
        <v>16</v>
      </c>
      <c r="C6642">
        <v>135</v>
      </c>
      <c r="D6642" s="5">
        <v>800000</v>
      </c>
      <c r="E6642" s="5">
        <v>768400</v>
      </c>
      <c r="F6642" s="5">
        <v>752426</v>
      </c>
      <c r="G6642" s="5">
        <v>2879041</v>
      </c>
      <c r="H6642" s="5">
        <v>1768400</v>
      </c>
      <c r="I6642" s="5">
        <v>1768400</v>
      </c>
      <c r="J6642" s="12"/>
    </row>
    <row r="6643" spans="2:10" ht="16.5" thickTop="1" thickBot="1" x14ac:dyDescent="0.3">
      <c r="B6643" s="31" t="s">
        <v>17</v>
      </c>
      <c r="C6643">
        <v>200</v>
      </c>
      <c r="D6643" s="5">
        <v>565628.14</v>
      </c>
      <c r="E6643" s="5">
        <v>760330.5</v>
      </c>
      <c r="F6643" s="5">
        <v>31119</v>
      </c>
      <c r="G6643" s="5">
        <v>39304.879999999997</v>
      </c>
      <c r="H6643" s="5">
        <v>1743916.0899999999</v>
      </c>
      <c r="I6643" s="5">
        <v>3734.19</v>
      </c>
      <c r="J6643" s="12"/>
    </row>
    <row r="6644" spans="2:10" ht="16.5" thickTop="1" thickBot="1" x14ac:dyDescent="0.3">
      <c r="B6644" s="31" t="s">
        <v>18</v>
      </c>
      <c r="C6644">
        <v>220</v>
      </c>
      <c r="D6644" s="5">
        <v>234371.86</v>
      </c>
      <c r="E6644" s="5">
        <v>8069.5</v>
      </c>
      <c r="F6644" s="5">
        <v>721307</v>
      </c>
      <c r="G6644" s="5">
        <v>2839736.12</v>
      </c>
      <c r="H6644" s="5">
        <v>24483.910000000149</v>
      </c>
      <c r="I6644" s="5">
        <v>1764665.81</v>
      </c>
      <c r="J6644" s="12"/>
    </row>
    <row r="6645" spans="2:10" ht="16.5" thickTop="1" thickBot="1" x14ac:dyDescent="0.3">
      <c r="B6645" s="31" t="s">
        <v>19</v>
      </c>
      <c r="C6645">
        <v>500</v>
      </c>
      <c r="D6645" s="5">
        <v>4205000</v>
      </c>
      <c r="E6645" s="5">
        <v>0</v>
      </c>
      <c r="F6645" s="5">
        <v>0</v>
      </c>
      <c r="G6645" s="5">
        <v>0</v>
      </c>
      <c r="H6645" s="5">
        <v>0</v>
      </c>
      <c r="I6645" s="5">
        <v>0</v>
      </c>
      <c r="J6645" s="12"/>
    </row>
    <row r="6646" spans="2:10" ht="16.5" thickTop="1" thickBot="1" x14ac:dyDescent="0.3">
      <c r="B6646" s="30" t="s">
        <v>819</v>
      </c>
      <c r="D6646" s="5"/>
      <c r="E6646" s="5"/>
      <c r="F6646" s="5"/>
      <c r="G6646" s="5"/>
      <c r="H6646" s="5"/>
      <c r="I6646" s="5"/>
      <c r="J6646" s="12"/>
    </row>
    <row r="6647" spans="2:10" ht="16.5" thickTop="1" thickBot="1" x14ac:dyDescent="0.3">
      <c r="B6647" s="31" t="s">
        <v>15</v>
      </c>
      <c r="C6647">
        <v>100</v>
      </c>
      <c r="D6647" s="5">
        <v>16246133.459999997</v>
      </c>
      <c r="E6647" s="5">
        <v>7048535.1739999987</v>
      </c>
      <c r="F6647" s="5">
        <v>5547793.5100000007</v>
      </c>
      <c r="G6647" s="5">
        <v>7406356.7299999995</v>
      </c>
      <c r="H6647" s="5">
        <v>5043871</v>
      </c>
      <c r="I6647" s="5">
        <v>4855671.08</v>
      </c>
      <c r="J6647" s="12"/>
    </row>
    <row r="6648" spans="2:10" ht="16.5" thickTop="1" thickBot="1" x14ac:dyDescent="0.3">
      <c r="B6648" s="31" t="s">
        <v>16</v>
      </c>
      <c r="C6648">
        <v>135</v>
      </c>
      <c r="D6648" s="5">
        <v>44999483</v>
      </c>
      <c r="E6648" s="5">
        <v>44723050</v>
      </c>
      <c r="F6648" s="5">
        <v>43114490</v>
      </c>
      <c r="G6648" s="5">
        <v>42482759</v>
      </c>
      <c r="H6648" s="5">
        <v>47357759</v>
      </c>
      <c r="I6648" s="5">
        <v>50493672</v>
      </c>
      <c r="J6648" s="12"/>
    </row>
    <row r="6649" spans="2:10" ht="16.5" thickTop="1" thickBot="1" x14ac:dyDescent="0.3">
      <c r="B6649" s="31" t="s">
        <v>17</v>
      </c>
      <c r="C6649">
        <v>200</v>
      </c>
      <c r="D6649" s="5">
        <v>44929540.75</v>
      </c>
      <c r="E6649" s="5">
        <v>44425493.115999982</v>
      </c>
      <c r="F6649" s="5">
        <v>42518998.550000034</v>
      </c>
      <c r="G6649" s="5">
        <v>42448161.500000015</v>
      </c>
      <c r="H6649" s="5">
        <v>45132875.57000006</v>
      </c>
      <c r="I6649" s="5">
        <v>50359627.649999976</v>
      </c>
      <c r="J6649" s="12"/>
    </row>
    <row r="6650" spans="2:10" ht="16.5" thickTop="1" thickBot="1" x14ac:dyDescent="0.3">
      <c r="B6650" s="31" t="s">
        <v>97</v>
      </c>
      <c r="C6650">
        <v>205</v>
      </c>
      <c r="D6650" s="5">
        <v>1556550.7</v>
      </c>
      <c r="E6650" s="5">
        <v>3664470.1999999997</v>
      </c>
      <c r="F6650" s="5">
        <v>6045078.5699999994</v>
      </c>
      <c r="G6650" s="5">
        <v>854688.12</v>
      </c>
      <c r="H6650" s="5">
        <v>2760599.1900000004</v>
      </c>
      <c r="I6650" s="5">
        <v>4578957.4800000004</v>
      </c>
      <c r="J6650" s="12"/>
    </row>
    <row r="6651" spans="2:10" ht="16.5" thickTop="1" thickBot="1" x14ac:dyDescent="0.3">
      <c r="B6651" s="31" t="s">
        <v>18</v>
      </c>
      <c r="C6651">
        <v>220</v>
      </c>
      <c r="D6651" s="5">
        <v>69942.25</v>
      </c>
      <c r="E6651" s="5">
        <v>297556.88400001824</v>
      </c>
      <c r="F6651" s="5">
        <v>595491.44999996573</v>
      </c>
      <c r="G6651" s="5">
        <v>34597.499999985099</v>
      </c>
      <c r="H6651" s="5">
        <v>2224883.4299999401</v>
      </c>
      <c r="I6651" s="5">
        <v>134044.35000002384</v>
      </c>
      <c r="J6651" s="12"/>
    </row>
    <row r="6652" spans="2:10" ht="16.5" thickTop="1" thickBot="1" x14ac:dyDescent="0.3">
      <c r="B6652" s="31" t="s">
        <v>67</v>
      </c>
      <c r="C6652">
        <v>222</v>
      </c>
      <c r="D6652" s="5">
        <v>6426428.2999999998</v>
      </c>
      <c r="E6652" s="5">
        <v>5961948.8000000007</v>
      </c>
      <c r="F6652" s="5">
        <v>4107733.5900000008</v>
      </c>
      <c r="G6652" s="5">
        <v>6403045.4699999997</v>
      </c>
      <c r="H6652" s="5">
        <v>5642446.2800000003</v>
      </c>
      <c r="I6652" s="5">
        <v>6063488.7999999989</v>
      </c>
      <c r="J6652" s="12"/>
    </row>
    <row r="6653" spans="2:10" ht="16.5" thickTop="1" thickBot="1" x14ac:dyDescent="0.3">
      <c r="B6653" s="31" t="s">
        <v>66</v>
      </c>
      <c r="C6653">
        <v>274</v>
      </c>
      <c r="D6653" s="5">
        <v>10632979</v>
      </c>
      <c r="E6653" s="5">
        <v>12526419</v>
      </c>
      <c r="F6653" s="5">
        <v>13302812.16</v>
      </c>
      <c r="G6653" s="5">
        <v>9257733.5899999999</v>
      </c>
      <c r="H6653" s="5">
        <v>10403045.470000001</v>
      </c>
      <c r="I6653" s="5">
        <v>14142446.279999999</v>
      </c>
      <c r="J6653" s="12"/>
    </row>
    <row r="6654" spans="2:10" ht="16.5" thickTop="1" thickBot="1" x14ac:dyDescent="0.3">
      <c r="B6654" s="31" t="s">
        <v>19</v>
      </c>
      <c r="C6654">
        <v>500</v>
      </c>
      <c r="D6654" s="5">
        <v>25233461.150000013</v>
      </c>
      <c r="E6654" s="5">
        <v>23559503.700000014</v>
      </c>
      <c r="F6654" s="5">
        <v>25424920.710000005</v>
      </c>
      <c r="G6654" s="5">
        <v>28105492.549999986</v>
      </c>
      <c r="H6654" s="5">
        <v>24956520.29000001</v>
      </c>
      <c r="I6654" s="5">
        <v>27268974.639999997</v>
      </c>
      <c r="J6654" s="12"/>
    </row>
    <row r="6655" spans="2:10" ht="16.5" thickTop="1" thickBot="1" x14ac:dyDescent="0.3">
      <c r="B6655" s="30" t="s">
        <v>820</v>
      </c>
      <c r="D6655" s="5"/>
      <c r="E6655" s="5"/>
      <c r="F6655" s="5"/>
      <c r="G6655" s="5"/>
      <c r="H6655" s="5"/>
      <c r="I6655" s="5"/>
      <c r="J6655" s="12"/>
    </row>
    <row r="6656" spans="2:10" ht="16.5" thickTop="1" thickBot="1" x14ac:dyDescent="0.3">
      <c r="B6656" s="31" t="s">
        <v>15</v>
      </c>
      <c r="C6656">
        <v>100</v>
      </c>
      <c r="D6656" s="5">
        <v>93343.13</v>
      </c>
      <c r="E6656" s="5">
        <v>93343.13</v>
      </c>
      <c r="F6656" s="5">
        <v>0</v>
      </c>
      <c r="G6656" s="5">
        <v>0</v>
      </c>
      <c r="H6656" s="5">
        <v>0</v>
      </c>
      <c r="I6656" s="5">
        <v>0</v>
      </c>
      <c r="J6656" s="12"/>
    </row>
    <row r="6657" spans="2:10" ht="16.5" thickTop="1" thickBot="1" x14ac:dyDescent="0.3">
      <c r="B6657" s="30" t="s">
        <v>821</v>
      </c>
      <c r="D6657" s="5"/>
      <c r="E6657" s="5"/>
      <c r="F6657" s="5"/>
      <c r="G6657" s="5"/>
      <c r="H6657" s="5"/>
      <c r="I6657" s="5"/>
      <c r="J6657" s="12"/>
    </row>
    <row r="6658" spans="2:10" ht="16.5" thickTop="1" thickBot="1" x14ac:dyDescent="0.3">
      <c r="B6658" s="31" t="s">
        <v>15</v>
      </c>
      <c r="C6658">
        <v>100</v>
      </c>
      <c r="D6658" s="5">
        <v>9820.57</v>
      </c>
      <c r="E6658" s="5">
        <v>10488.02</v>
      </c>
      <c r="F6658" s="5">
        <v>544.45000000000005</v>
      </c>
      <c r="G6658" s="5">
        <v>616.54999999999995</v>
      </c>
      <c r="H6658" s="5">
        <v>698.58</v>
      </c>
      <c r="I6658" s="5">
        <v>734.13</v>
      </c>
      <c r="J6658" s="12"/>
    </row>
    <row r="6659" spans="2:10" ht="16.5" thickTop="1" thickBot="1" x14ac:dyDescent="0.3">
      <c r="B6659" s="31" t="s">
        <v>19</v>
      </c>
      <c r="C6659">
        <v>500</v>
      </c>
      <c r="D6659" s="5">
        <v>476.95</v>
      </c>
      <c r="E6659" s="5">
        <v>667.45</v>
      </c>
      <c r="F6659" s="5">
        <v>56.43</v>
      </c>
      <c r="G6659" s="5">
        <v>72.099999999999994</v>
      </c>
      <c r="H6659" s="5">
        <v>82.03</v>
      </c>
      <c r="I6659" s="5">
        <v>35.549999999999997</v>
      </c>
      <c r="J6659" s="12"/>
    </row>
    <row r="6660" spans="2:10" ht="16.5" thickTop="1" thickBot="1" x14ac:dyDescent="0.3">
      <c r="B6660" s="30" t="s">
        <v>712</v>
      </c>
      <c r="D6660" s="5"/>
      <c r="E6660" s="5"/>
      <c r="F6660" s="5"/>
      <c r="G6660" s="5"/>
      <c r="H6660" s="5"/>
      <c r="I6660" s="5"/>
      <c r="J6660" s="12"/>
    </row>
    <row r="6661" spans="2:10" ht="16.5" thickTop="1" thickBot="1" x14ac:dyDescent="0.3">
      <c r="B6661" s="31" t="s">
        <v>15</v>
      </c>
      <c r="C6661">
        <v>100</v>
      </c>
      <c r="D6661" s="5">
        <v>207282.31</v>
      </c>
      <c r="E6661" s="5">
        <v>7737.48</v>
      </c>
      <c r="F6661" s="5">
        <v>19216.87</v>
      </c>
      <c r="G6661" s="5">
        <v>172967.3</v>
      </c>
      <c r="H6661" s="5">
        <v>78272.09</v>
      </c>
      <c r="I6661" s="5">
        <v>147003.81</v>
      </c>
      <c r="J6661" s="12"/>
    </row>
    <row r="6662" spans="2:10" ht="16.5" thickTop="1" thickBot="1" x14ac:dyDescent="0.3">
      <c r="B6662" s="31" t="s">
        <v>16</v>
      </c>
      <c r="C6662">
        <v>135</v>
      </c>
      <c r="D6662" s="5">
        <v>100000</v>
      </c>
      <c r="E6662" s="5">
        <v>250000</v>
      </c>
      <c r="F6662" s="5">
        <v>250000</v>
      </c>
      <c r="G6662" s="5">
        <v>250000</v>
      </c>
      <c r="H6662" s="5">
        <v>250000</v>
      </c>
      <c r="I6662" s="5">
        <v>250000</v>
      </c>
      <c r="J6662" s="12"/>
    </row>
    <row r="6663" spans="2:10" ht="16.5" thickTop="1" thickBot="1" x14ac:dyDescent="0.3">
      <c r="B6663" s="31" t="s">
        <v>17</v>
      </c>
      <c r="C6663">
        <v>200</v>
      </c>
      <c r="D6663" s="5">
        <v>86463.360000000001</v>
      </c>
      <c r="E6663" s="5">
        <v>245288.43</v>
      </c>
      <c r="F6663" s="5">
        <v>200397.89</v>
      </c>
      <c r="G6663" s="5">
        <v>240339.57</v>
      </c>
      <c r="H6663" s="5">
        <v>249714.03</v>
      </c>
      <c r="I6663" s="5">
        <v>249236.28</v>
      </c>
      <c r="J6663" s="12"/>
    </row>
    <row r="6664" spans="2:10" ht="16.5" thickTop="1" thickBot="1" x14ac:dyDescent="0.3">
      <c r="B6664" s="31" t="s">
        <v>18</v>
      </c>
      <c r="C6664">
        <v>220</v>
      </c>
      <c r="D6664" s="5">
        <v>13536.64</v>
      </c>
      <c r="E6664" s="5">
        <v>4711.570000000007</v>
      </c>
      <c r="F6664" s="5">
        <v>49602.109999999986</v>
      </c>
      <c r="G6664" s="5">
        <v>9660.429999999993</v>
      </c>
      <c r="H6664" s="5">
        <v>285.97000000000116</v>
      </c>
      <c r="I6664" s="5">
        <v>763.72000000000116</v>
      </c>
      <c r="J6664" s="12"/>
    </row>
    <row r="6665" spans="2:10" ht="16.5" thickTop="1" thickBot="1" x14ac:dyDescent="0.3">
      <c r="B6665" s="31" t="s">
        <v>19</v>
      </c>
      <c r="C6665">
        <v>500</v>
      </c>
      <c r="D6665" s="5">
        <v>233888.32</v>
      </c>
      <c r="E6665" s="5">
        <v>45743.6</v>
      </c>
      <c r="F6665" s="5">
        <v>211877.28</v>
      </c>
      <c r="G6665" s="5">
        <v>394090</v>
      </c>
      <c r="H6665" s="5">
        <v>155018.82</v>
      </c>
      <c r="I6665" s="5">
        <v>317968</v>
      </c>
      <c r="J6665" s="12"/>
    </row>
    <row r="6666" spans="2:10" ht="16.5" thickTop="1" thickBot="1" x14ac:dyDescent="0.3">
      <c r="B6666" s="30" t="s">
        <v>822</v>
      </c>
      <c r="D6666" s="5"/>
      <c r="E6666" s="5"/>
      <c r="F6666" s="5"/>
      <c r="G6666" s="5"/>
      <c r="H6666" s="5"/>
      <c r="I6666" s="5"/>
      <c r="J6666" s="12"/>
    </row>
    <row r="6667" spans="2:10" ht="16.5" thickTop="1" thickBot="1" x14ac:dyDescent="0.3">
      <c r="B6667" s="31" t="s">
        <v>15</v>
      </c>
      <c r="C6667">
        <v>100</v>
      </c>
      <c r="D6667" s="5">
        <v>75491.039999999994</v>
      </c>
      <c r="E6667" s="5">
        <v>94017.97</v>
      </c>
      <c r="F6667" s="5">
        <v>1.84</v>
      </c>
      <c r="G6667" s="5">
        <v>0</v>
      </c>
      <c r="H6667" s="5">
        <v>167284</v>
      </c>
      <c r="I6667" s="5">
        <v>167284</v>
      </c>
      <c r="J6667" s="12"/>
    </row>
    <row r="6668" spans="2:10" ht="16.5" thickTop="1" thickBot="1" x14ac:dyDescent="0.3">
      <c r="B6668" s="31" t="s">
        <v>19</v>
      </c>
      <c r="C6668">
        <v>500</v>
      </c>
      <c r="D6668" s="5">
        <v>2268.69</v>
      </c>
      <c r="E6668" s="5">
        <v>18526.93</v>
      </c>
      <c r="F6668" s="5">
        <v>1122373.3899999999</v>
      </c>
      <c r="G6668" s="5">
        <v>1.84</v>
      </c>
      <c r="H6668" s="5">
        <v>167284</v>
      </c>
      <c r="I6668" s="5">
        <v>0</v>
      </c>
      <c r="J6668" s="12"/>
    </row>
    <row r="6669" spans="2:10" ht="16.5" thickTop="1" thickBot="1" x14ac:dyDescent="0.3">
      <c r="B6669" s="30" t="s">
        <v>38</v>
      </c>
      <c r="D6669" s="5"/>
      <c r="E6669" s="5"/>
      <c r="F6669" s="5"/>
      <c r="G6669" s="5"/>
      <c r="H6669" s="5"/>
      <c r="I6669" s="5"/>
      <c r="J6669" s="12"/>
    </row>
    <row r="6670" spans="2:10" ht="16.5" thickTop="1" thickBot="1" x14ac:dyDescent="0.3">
      <c r="B6670" s="31" t="s">
        <v>15</v>
      </c>
      <c r="C6670">
        <v>100</v>
      </c>
      <c r="D6670" s="5">
        <v>-229077.09999999776</v>
      </c>
      <c r="E6670" s="5">
        <v>21432.475999999791</v>
      </c>
      <c r="F6670" s="5">
        <v>-113802.20999999999</v>
      </c>
      <c r="G6670" s="5">
        <v>103092.42</v>
      </c>
      <c r="H6670" s="5">
        <v>159496.23000000001</v>
      </c>
      <c r="I6670" s="5">
        <v>25786.75</v>
      </c>
      <c r="J6670" s="12"/>
    </row>
    <row r="6671" spans="2:10" ht="16.5" thickTop="1" thickBot="1" x14ac:dyDescent="0.3">
      <c r="B6671" s="31" t="s">
        <v>16</v>
      </c>
      <c r="C6671">
        <v>135</v>
      </c>
      <c r="D6671" s="5">
        <v>15278143</v>
      </c>
      <c r="E6671" s="5">
        <v>14037576</v>
      </c>
      <c r="F6671" s="5">
        <v>13612576</v>
      </c>
      <c r="G6671" s="5">
        <v>16157563</v>
      </c>
      <c r="H6671" s="5">
        <v>15182563</v>
      </c>
      <c r="I6671" s="5">
        <v>19314459.5</v>
      </c>
      <c r="J6671" s="12"/>
    </row>
    <row r="6672" spans="2:10" ht="16.5" thickTop="1" thickBot="1" x14ac:dyDescent="0.3">
      <c r="B6672" s="31" t="s">
        <v>17</v>
      </c>
      <c r="C6672">
        <v>200</v>
      </c>
      <c r="D6672" s="5">
        <v>13645772.939999999</v>
      </c>
      <c r="E6672" s="5">
        <v>13738882.734000001</v>
      </c>
      <c r="F6672" s="5">
        <v>12804313.690000001</v>
      </c>
      <c r="G6672" s="5">
        <v>12207269.459999997</v>
      </c>
      <c r="H6672" s="5">
        <v>13953234.680000002</v>
      </c>
      <c r="I6672" s="5">
        <v>14329895.379999997</v>
      </c>
      <c r="J6672" s="12"/>
    </row>
    <row r="6673" spans="2:10" ht="16.5" thickTop="1" thickBot="1" x14ac:dyDescent="0.3">
      <c r="B6673" s="31" t="s">
        <v>97</v>
      </c>
      <c r="C6673">
        <v>205</v>
      </c>
      <c r="D6673" s="5">
        <v>12983726.789999999</v>
      </c>
      <c r="E6673" s="5">
        <v>5690691.0700000003</v>
      </c>
      <c r="F6673" s="5">
        <v>2890793.32</v>
      </c>
      <c r="G6673" s="5">
        <v>87193.75</v>
      </c>
      <c r="H6673" s="5">
        <v>1214670.28</v>
      </c>
      <c r="I6673" s="5">
        <v>4178723.51</v>
      </c>
      <c r="J6673" s="12"/>
    </row>
    <row r="6674" spans="2:10" ht="16.5" thickTop="1" thickBot="1" x14ac:dyDescent="0.3">
      <c r="B6674" s="31" t="s">
        <v>18</v>
      </c>
      <c r="C6674">
        <v>220</v>
      </c>
      <c r="D6674" s="5">
        <v>1632370.0600000005</v>
      </c>
      <c r="E6674" s="5">
        <v>298693.2659999989</v>
      </c>
      <c r="F6674" s="5">
        <v>808262.30999999866</v>
      </c>
      <c r="G6674" s="5">
        <v>3950293.5400000028</v>
      </c>
      <c r="H6674" s="5">
        <v>1229328.3199999984</v>
      </c>
      <c r="I6674" s="5">
        <v>4984564.1200000029</v>
      </c>
      <c r="J6674" s="12"/>
    </row>
    <row r="6675" spans="2:10" ht="16.5" thickTop="1" thickBot="1" x14ac:dyDescent="0.3">
      <c r="B6675" s="31" t="s">
        <v>67</v>
      </c>
      <c r="C6675">
        <v>222</v>
      </c>
      <c r="D6675" s="5">
        <v>7893163.2100000009</v>
      </c>
      <c r="E6675" s="5">
        <v>5134581.93</v>
      </c>
      <c r="F6675" s="5">
        <v>8429717.9800000004</v>
      </c>
      <c r="G6675" s="5">
        <v>15592524.229999999</v>
      </c>
      <c r="H6675" s="5">
        <v>21377853.949999999</v>
      </c>
      <c r="I6675" s="5">
        <v>21199130.440000005</v>
      </c>
      <c r="J6675" s="12"/>
    </row>
    <row r="6676" spans="2:10" ht="16.5" thickTop="1" thickBot="1" x14ac:dyDescent="0.3">
      <c r="B6676" s="31" t="s">
        <v>66</v>
      </c>
      <c r="C6676">
        <v>274</v>
      </c>
      <c r="D6676" s="5">
        <v>25126890</v>
      </c>
      <c r="E6676" s="5">
        <v>17325273</v>
      </c>
      <c r="F6676" s="5">
        <v>18570511.300000001</v>
      </c>
      <c r="G6676" s="5">
        <v>22679717.979999997</v>
      </c>
      <c r="H6676" s="5">
        <v>29592524.23</v>
      </c>
      <c r="I6676" s="5">
        <v>32377853.950000003</v>
      </c>
      <c r="J6676" s="12"/>
    </row>
    <row r="6677" spans="2:10" ht="16.5" thickTop="1" thickBot="1" x14ac:dyDescent="0.3">
      <c r="B6677" s="31" t="s">
        <v>19</v>
      </c>
      <c r="C6677">
        <v>500</v>
      </c>
      <c r="D6677" s="5">
        <v>27507772.370000005</v>
      </c>
      <c r="E6677" s="5">
        <v>20692778.34</v>
      </c>
      <c r="F6677" s="5">
        <v>17329809.989999998</v>
      </c>
      <c r="G6677" s="5">
        <v>13768011.029999999</v>
      </c>
      <c r="H6677" s="5">
        <v>17005460.170000002</v>
      </c>
      <c r="I6677" s="5">
        <v>19187061.25</v>
      </c>
      <c r="J6677" s="12"/>
    </row>
    <row r="6678" spans="2:10" ht="16.5" thickTop="1" thickBot="1" x14ac:dyDescent="0.3">
      <c r="B6678" s="30" t="s">
        <v>144</v>
      </c>
      <c r="D6678" s="5"/>
      <c r="E6678" s="5"/>
      <c r="F6678" s="5"/>
      <c r="G6678" s="5"/>
      <c r="H6678" s="5"/>
      <c r="I6678" s="5"/>
      <c r="J6678" s="12"/>
    </row>
    <row r="6679" spans="2:10" ht="16.5" thickTop="1" thickBot="1" x14ac:dyDescent="0.3">
      <c r="B6679" s="31" t="s">
        <v>16</v>
      </c>
      <c r="C6679">
        <v>135</v>
      </c>
      <c r="D6679" s="5">
        <v>0</v>
      </c>
      <c r="E6679" s="5">
        <v>0</v>
      </c>
      <c r="F6679" s="5">
        <v>0</v>
      </c>
      <c r="G6679" s="5">
        <v>0</v>
      </c>
      <c r="H6679" s="5">
        <v>66681.039999999994</v>
      </c>
      <c r="I6679" s="5">
        <v>0</v>
      </c>
      <c r="J6679" s="12"/>
    </row>
    <row r="6680" spans="2:10" ht="16.5" thickTop="1" thickBot="1" x14ac:dyDescent="0.3">
      <c r="B6680" s="31" t="s">
        <v>17</v>
      </c>
      <c r="C6680">
        <v>200</v>
      </c>
      <c r="D6680" s="5">
        <v>0</v>
      </c>
      <c r="E6680" s="5">
        <v>0</v>
      </c>
      <c r="F6680" s="5">
        <v>0</v>
      </c>
      <c r="G6680" s="5">
        <v>0</v>
      </c>
      <c r="H6680" s="5">
        <v>66681.039999999994</v>
      </c>
      <c r="I6680" s="5">
        <v>0</v>
      </c>
      <c r="J6680" s="12"/>
    </row>
    <row r="6681" spans="2:10" ht="16.5" thickTop="1" thickBot="1" x14ac:dyDescent="0.3">
      <c r="B6681" s="29" t="s">
        <v>823</v>
      </c>
      <c r="D6681" s="5"/>
      <c r="E6681" s="5"/>
      <c r="F6681" s="5"/>
      <c r="G6681" s="5"/>
      <c r="H6681" s="5"/>
      <c r="I6681" s="5"/>
      <c r="J6681" s="12"/>
    </row>
    <row r="6682" spans="2:10" ht="16.5" thickTop="1" thickBot="1" x14ac:dyDescent="0.3">
      <c r="B6682" s="30" t="s">
        <v>824</v>
      </c>
      <c r="D6682" s="5"/>
      <c r="E6682" s="5"/>
      <c r="F6682" s="5"/>
      <c r="G6682" s="5"/>
      <c r="H6682" s="5"/>
      <c r="I6682" s="5"/>
      <c r="J6682" s="12"/>
    </row>
    <row r="6683" spans="2:10" ht="16.5" thickTop="1" thickBot="1" x14ac:dyDescent="0.3">
      <c r="B6683" s="31" t="s">
        <v>15</v>
      </c>
      <c r="C6683">
        <v>100</v>
      </c>
      <c r="D6683" s="5">
        <v>449885</v>
      </c>
      <c r="E6683" s="5">
        <v>819885</v>
      </c>
      <c r="F6683" s="5">
        <v>658851</v>
      </c>
      <c r="G6683" s="5">
        <v>1350851</v>
      </c>
      <c r="H6683" s="5">
        <v>835408</v>
      </c>
      <c r="I6683" s="5">
        <v>2635408</v>
      </c>
      <c r="J6683" s="12"/>
    </row>
    <row r="6684" spans="2:10" ht="16.5" thickTop="1" thickBot="1" x14ac:dyDescent="0.3">
      <c r="B6684" s="31" t="s">
        <v>16</v>
      </c>
      <c r="C6684">
        <v>135</v>
      </c>
      <c r="D6684" s="5">
        <v>1250000</v>
      </c>
      <c r="E6684" s="5">
        <v>1060000</v>
      </c>
      <c r="F6684" s="5">
        <v>1614000</v>
      </c>
      <c r="G6684" s="5">
        <v>1208000</v>
      </c>
      <c r="H6684" s="5">
        <v>1615443</v>
      </c>
      <c r="I6684" s="5">
        <v>4500000</v>
      </c>
      <c r="J6684" s="12"/>
    </row>
    <row r="6685" spans="2:10" ht="16.5" thickTop="1" thickBot="1" x14ac:dyDescent="0.3">
      <c r="B6685" s="31" t="s">
        <v>17</v>
      </c>
      <c r="C6685">
        <v>200</v>
      </c>
      <c r="D6685" s="5">
        <v>1250000</v>
      </c>
      <c r="E6685" s="5">
        <v>630000</v>
      </c>
      <c r="F6685" s="5">
        <v>1161034</v>
      </c>
      <c r="G6685" s="5">
        <v>308000</v>
      </c>
      <c r="H6685" s="5">
        <v>1615443</v>
      </c>
      <c r="I6685" s="5">
        <v>2700000</v>
      </c>
      <c r="J6685" s="12"/>
    </row>
    <row r="6686" spans="2:10" ht="16.5" thickTop="1" thickBot="1" x14ac:dyDescent="0.3">
      <c r="B6686" s="31" t="s">
        <v>18</v>
      </c>
      <c r="C6686">
        <v>220</v>
      </c>
      <c r="D6686" s="5">
        <v>0</v>
      </c>
      <c r="E6686" s="5">
        <v>430000</v>
      </c>
      <c r="F6686" s="5">
        <v>452966</v>
      </c>
      <c r="G6686" s="5">
        <v>900000</v>
      </c>
      <c r="H6686" s="5">
        <v>0</v>
      </c>
      <c r="I6686" s="5">
        <v>1800000</v>
      </c>
      <c r="J6686" s="12"/>
    </row>
    <row r="6687" spans="2:10" ht="16.5" thickTop="1" thickBot="1" x14ac:dyDescent="0.3">
      <c r="B6687" s="31" t="s">
        <v>19</v>
      </c>
      <c r="C6687">
        <v>500</v>
      </c>
      <c r="D6687" s="5">
        <v>0</v>
      </c>
      <c r="E6687" s="5">
        <v>0</v>
      </c>
      <c r="F6687" s="5">
        <v>0</v>
      </c>
      <c r="G6687" s="5">
        <v>0</v>
      </c>
      <c r="H6687" s="5">
        <v>100000</v>
      </c>
      <c r="I6687" s="5">
        <v>0</v>
      </c>
      <c r="J6687" s="12"/>
    </row>
    <row r="6688" spans="2:10" ht="16.5" thickTop="1" thickBot="1" x14ac:dyDescent="0.3">
      <c r="B6688" s="30" t="s">
        <v>825</v>
      </c>
      <c r="D6688" s="5"/>
      <c r="E6688" s="5"/>
      <c r="F6688" s="5"/>
      <c r="G6688" s="5"/>
      <c r="H6688" s="5"/>
      <c r="I6688" s="5"/>
      <c r="J6688" s="12"/>
    </row>
    <row r="6689" spans="2:10" ht="16.5" thickTop="1" thickBot="1" x14ac:dyDescent="0.3">
      <c r="B6689" s="31" t="s">
        <v>15</v>
      </c>
      <c r="C6689">
        <v>100</v>
      </c>
      <c r="D6689" s="5">
        <v>2899529</v>
      </c>
      <c r="E6689" s="5">
        <v>2888735.63</v>
      </c>
      <c r="F6689" s="5">
        <v>3306456.46</v>
      </c>
      <c r="G6689" s="5">
        <v>3669355.8</v>
      </c>
      <c r="H6689" s="5">
        <v>3685946.43</v>
      </c>
      <c r="I6689" s="5">
        <v>3846308.68</v>
      </c>
      <c r="J6689" s="12"/>
    </row>
    <row r="6690" spans="2:10" ht="16.5" thickTop="1" thickBot="1" x14ac:dyDescent="0.3">
      <c r="B6690" s="31" t="s">
        <v>16</v>
      </c>
      <c r="C6690">
        <v>135</v>
      </c>
      <c r="D6690" s="5">
        <v>1291043</v>
      </c>
      <c r="E6690" s="5">
        <v>1124585.5900000001</v>
      </c>
      <c r="F6690" s="5">
        <v>1004142.53</v>
      </c>
      <c r="G6690" s="5">
        <v>1091506.99</v>
      </c>
      <c r="H6690" s="5">
        <v>1087203.52</v>
      </c>
      <c r="I6690" s="5">
        <v>1164349</v>
      </c>
      <c r="J6690" s="12"/>
    </row>
    <row r="6691" spans="2:10" ht="16.5" thickTop="1" thickBot="1" x14ac:dyDescent="0.3">
      <c r="B6691" s="31" t="s">
        <v>17</v>
      </c>
      <c r="C6691">
        <v>200</v>
      </c>
      <c r="D6691" s="5">
        <v>1072838.3600000001</v>
      </c>
      <c r="E6691" s="5">
        <v>1087453.81</v>
      </c>
      <c r="F6691" s="5">
        <v>826641.28</v>
      </c>
      <c r="G6691" s="5">
        <v>885287.95</v>
      </c>
      <c r="H6691" s="5">
        <v>1022405.2899999999</v>
      </c>
      <c r="I6691" s="5">
        <v>1076042.1300000001</v>
      </c>
      <c r="J6691" s="12"/>
    </row>
    <row r="6692" spans="2:10" ht="16.5" thickTop="1" thickBot="1" x14ac:dyDescent="0.3">
      <c r="B6692" s="31" t="s">
        <v>18</v>
      </c>
      <c r="C6692">
        <v>220</v>
      </c>
      <c r="D6692" s="5">
        <v>218204.6399999999</v>
      </c>
      <c r="E6692" s="5">
        <v>37131.780000000028</v>
      </c>
      <c r="F6692" s="5">
        <v>177501.25</v>
      </c>
      <c r="G6692" s="5">
        <v>206219.04000000004</v>
      </c>
      <c r="H6692" s="5">
        <v>64798.230000000098</v>
      </c>
      <c r="I6692" s="5">
        <v>88306.869999999879</v>
      </c>
      <c r="J6692" s="12"/>
    </row>
    <row r="6693" spans="2:10" ht="16.5" thickTop="1" thickBot="1" x14ac:dyDescent="0.3">
      <c r="B6693" s="31" t="s">
        <v>19</v>
      </c>
      <c r="C6693">
        <v>500</v>
      </c>
      <c r="D6693" s="5">
        <v>1802806.94</v>
      </c>
      <c r="E6693" s="5">
        <v>1076660.44</v>
      </c>
      <c r="F6693" s="5">
        <v>1244362.1100000001</v>
      </c>
      <c r="G6693" s="5">
        <v>1248187.29</v>
      </c>
      <c r="H6693" s="5">
        <v>1039995.9199999999</v>
      </c>
      <c r="I6693" s="5">
        <v>1236404.3799999999</v>
      </c>
      <c r="J6693" s="12"/>
    </row>
    <row r="6694" spans="2:10" ht="16.5" thickTop="1" thickBot="1" x14ac:dyDescent="0.3">
      <c r="B6694" s="30" t="s">
        <v>100</v>
      </c>
      <c r="D6694" s="5"/>
      <c r="E6694" s="5"/>
      <c r="F6694" s="5"/>
      <c r="G6694" s="5"/>
      <c r="H6694" s="5"/>
      <c r="I6694" s="5"/>
      <c r="J6694" s="12"/>
    </row>
    <row r="6695" spans="2:10" ht="16.5" thickTop="1" thickBot="1" x14ac:dyDescent="0.3">
      <c r="B6695" s="31" t="s">
        <v>15</v>
      </c>
      <c r="C6695">
        <v>100</v>
      </c>
      <c r="D6695" s="5">
        <v>312211.77999999997</v>
      </c>
      <c r="E6695" s="5">
        <v>288326.31</v>
      </c>
      <c r="F6695" s="5">
        <v>268736.15999999997</v>
      </c>
      <c r="G6695" s="5">
        <v>264540.28000000003</v>
      </c>
      <c r="H6695" s="5">
        <v>251361.21</v>
      </c>
      <c r="I6695" s="5">
        <v>290053</v>
      </c>
      <c r="J6695" s="12"/>
    </row>
    <row r="6696" spans="2:10" ht="16.5" thickTop="1" thickBot="1" x14ac:dyDescent="0.3">
      <c r="B6696" s="31" t="s">
        <v>16</v>
      </c>
      <c r="C6696">
        <v>135</v>
      </c>
      <c r="D6696" s="5">
        <v>85000</v>
      </c>
      <c r="E6696" s="5">
        <v>83105</v>
      </c>
      <c r="F6696" s="5">
        <v>85205</v>
      </c>
      <c r="G6696" s="5">
        <v>135180</v>
      </c>
      <c r="H6696" s="5">
        <v>83205</v>
      </c>
      <c r="I6696" s="5">
        <v>62387</v>
      </c>
      <c r="J6696" s="12"/>
    </row>
    <row r="6697" spans="2:10" ht="16.5" thickTop="1" thickBot="1" x14ac:dyDescent="0.3">
      <c r="B6697" s="31" t="s">
        <v>17</v>
      </c>
      <c r="C6697">
        <v>200</v>
      </c>
      <c r="D6697" s="5">
        <v>84337.430000000022</v>
      </c>
      <c r="E6697" s="5">
        <v>81138.069999999992</v>
      </c>
      <c r="F6697" s="5">
        <v>82735.259999999995</v>
      </c>
      <c r="G6697" s="5">
        <v>76470.37000000001</v>
      </c>
      <c r="H6697" s="5">
        <v>83067.73</v>
      </c>
      <c r="I6697" s="5">
        <v>61888.669999999984</v>
      </c>
      <c r="J6697" s="12"/>
    </row>
    <row r="6698" spans="2:10" ht="16.5" thickTop="1" thickBot="1" x14ac:dyDescent="0.3">
      <c r="B6698" s="31" t="s">
        <v>18</v>
      </c>
      <c r="C6698">
        <v>220</v>
      </c>
      <c r="D6698" s="5">
        <v>662.56999999997788</v>
      </c>
      <c r="E6698" s="5">
        <v>1966.9300000000076</v>
      </c>
      <c r="F6698" s="5">
        <v>2469.7400000000052</v>
      </c>
      <c r="G6698" s="5">
        <v>58709.62999999999</v>
      </c>
      <c r="H6698" s="5">
        <v>137.27000000000407</v>
      </c>
      <c r="I6698" s="5">
        <v>498.3300000000163</v>
      </c>
      <c r="J6698" s="12"/>
    </row>
    <row r="6699" spans="2:10" ht="16.5" thickTop="1" thickBot="1" x14ac:dyDescent="0.3">
      <c r="B6699" s="31" t="s">
        <v>19</v>
      </c>
      <c r="C6699">
        <v>500</v>
      </c>
      <c r="D6699" s="5">
        <v>89894.94</v>
      </c>
      <c r="E6699" s="5">
        <v>57252.6</v>
      </c>
      <c r="F6699" s="5">
        <v>63145.11</v>
      </c>
      <c r="G6699" s="5">
        <v>72274.490000000005</v>
      </c>
      <c r="H6699" s="5">
        <v>69888.66</v>
      </c>
      <c r="I6699" s="5">
        <v>100580.46</v>
      </c>
      <c r="J6699" s="12"/>
    </row>
    <row r="6700" spans="2:10" ht="16.5" thickTop="1" thickBot="1" x14ac:dyDescent="0.3">
      <c r="B6700" s="30" t="s">
        <v>103</v>
      </c>
      <c r="D6700" s="5"/>
      <c r="E6700" s="5"/>
      <c r="F6700" s="5"/>
      <c r="G6700" s="5"/>
      <c r="H6700" s="5"/>
      <c r="I6700" s="5"/>
      <c r="J6700" s="12"/>
    </row>
    <row r="6701" spans="2:10" ht="16.5" thickTop="1" thickBot="1" x14ac:dyDescent="0.3">
      <c r="B6701" s="31" t="s">
        <v>15</v>
      </c>
      <c r="C6701">
        <v>100</v>
      </c>
      <c r="D6701" s="5">
        <v>0</v>
      </c>
      <c r="E6701" s="5">
        <v>209250</v>
      </c>
      <c r="F6701" s="5">
        <v>1619980</v>
      </c>
      <c r="G6701" s="5">
        <v>1619980</v>
      </c>
      <c r="H6701" s="5">
        <v>1608152.75</v>
      </c>
      <c r="I6701" s="5">
        <v>1552620.63</v>
      </c>
      <c r="J6701" s="12"/>
    </row>
    <row r="6702" spans="2:10" ht="16.5" thickTop="1" thickBot="1" x14ac:dyDescent="0.3">
      <c r="B6702" s="31" t="s">
        <v>16</v>
      </c>
      <c r="C6702">
        <v>135</v>
      </c>
      <c r="D6702" s="5">
        <v>0</v>
      </c>
      <c r="E6702" s="5">
        <v>0</v>
      </c>
      <c r="F6702" s="5">
        <v>59250</v>
      </c>
      <c r="G6702" s="5">
        <v>0</v>
      </c>
      <c r="H6702" s="5">
        <v>36000</v>
      </c>
      <c r="I6702" s="5">
        <v>24172.75</v>
      </c>
      <c r="J6702" s="12"/>
    </row>
    <row r="6703" spans="2:10" ht="16.5" thickTop="1" thickBot="1" x14ac:dyDescent="0.3">
      <c r="B6703" s="31" t="s">
        <v>17</v>
      </c>
      <c r="C6703">
        <v>200</v>
      </c>
      <c r="D6703" s="5">
        <v>0</v>
      </c>
      <c r="E6703" s="5">
        <v>0</v>
      </c>
      <c r="F6703" s="5">
        <v>59250</v>
      </c>
      <c r="G6703" s="5">
        <v>0</v>
      </c>
      <c r="H6703" s="5">
        <v>11827.25</v>
      </c>
      <c r="I6703" s="5">
        <v>24172.75</v>
      </c>
      <c r="J6703" s="12"/>
    </row>
    <row r="6704" spans="2:10" ht="16.5" thickTop="1" thickBot="1" x14ac:dyDescent="0.3">
      <c r="B6704" s="31" t="s">
        <v>97</v>
      </c>
      <c r="C6704">
        <v>205</v>
      </c>
      <c r="D6704" s="5">
        <v>0</v>
      </c>
      <c r="E6704" s="5">
        <v>0</v>
      </c>
      <c r="F6704" s="5">
        <v>0</v>
      </c>
      <c r="G6704" s="5">
        <v>0</v>
      </c>
      <c r="H6704" s="5">
        <v>0</v>
      </c>
      <c r="I6704" s="5">
        <v>31359.37</v>
      </c>
      <c r="J6704" s="12"/>
    </row>
    <row r="6705" spans="2:10" ht="16.5" thickTop="1" thickBot="1" x14ac:dyDescent="0.3">
      <c r="B6705" s="31" t="s">
        <v>18</v>
      </c>
      <c r="C6705">
        <v>220</v>
      </c>
      <c r="D6705" s="5">
        <v>0</v>
      </c>
      <c r="E6705" s="5">
        <v>0</v>
      </c>
      <c r="F6705" s="5">
        <v>0</v>
      </c>
      <c r="G6705" s="5">
        <v>0</v>
      </c>
      <c r="H6705" s="5">
        <v>24172.75</v>
      </c>
      <c r="I6705" s="5">
        <v>0</v>
      </c>
      <c r="J6705" s="12"/>
    </row>
    <row r="6706" spans="2:10" ht="16.5" thickTop="1" thickBot="1" x14ac:dyDescent="0.3">
      <c r="B6706" s="31" t="s">
        <v>67</v>
      </c>
      <c r="C6706">
        <v>222</v>
      </c>
      <c r="D6706" s="5">
        <v>0</v>
      </c>
      <c r="E6706" s="5">
        <v>0</v>
      </c>
      <c r="F6706" s="5">
        <v>0</v>
      </c>
      <c r="G6706" s="5">
        <v>0</v>
      </c>
      <c r="H6706" s="5">
        <v>0</v>
      </c>
      <c r="I6706" s="5">
        <v>1552640.63</v>
      </c>
      <c r="J6706" s="12"/>
    </row>
    <row r="6707" spans="2:10" ht="16.5" thickTop="1" thickBot="1" x14ac:dyDescent="0.3">
      <c r="B6707" s="31" t="s">
        <v>66</v>
      </c>
      <c r="C6707">
        <v>274</v>
      </c>
      <c r="D6707" s="5">
        <v>0</v>
      </c>
      <c r="E6707" s="5">
        <v>0</v>
      </c>
      <c r="F6707" s="5">
        <v>0</v>
      </c>
      <c r="G6707" s="5">
        <v>0</v>
      </c>
      <c r="H6707" s="5">
        <v>1584000</v>
      </c>
      <c r="I6707" s="5">
        <v>1584000</v>
      </c>
      <c r="J6707" s="12"/>
    </row>
    <row r="6708" spans="2:10" ht="16.5" thickTop="1" thickBot="1" x14ac:dyDescent="0.3">
      <c r="B6708" s="31" t="s">
        <v>19</v>
      </c>
      <c r="C6708">
        <v>500</v>
      </c>
      <c r="D6708" s="5">
        <v>0</v>
      </c>
      <c r="E6708" s="5">
        <v>209250</v>
      </c>
      <c r="F6708" s="5">
        <v>1469980</v>
      </c>
      <c r="G6708" s="5">
        <v>0</v>
      </c>
      <c r="H6708" s="5">
        <v>0</v>
      </c>
      <c r="I6708" s="5">
        <v>0</v>
      </c>
      <c r="J6708" s="12"/>
    </row>
    <row r="6709" spans="2:10" ht="16.5" thickTop="1" thickBot="1" x14ac:dyDescent="0.3">
      <c r="B6709" s="30" t="s">
        <v>205</v>
      </c>
      <c r="D6709" s="5"/>
      <c r="E6709" s="5"/>
      <c r="F6709" s="5"/>
      <c r="G6709" s="5"/>
      <c r="H6709" s="5"/>
      <c r="I6709" s="5"/>
      <c r="J6709" s="12"/>
    </row>
    <row r="6710" spans="2:10" ht="16.5" thickTop="1" thickBot="1" x14ac:dyDescent="0.3">
      <c r="B6710" s="31" t="s">
        <v>16</v>
      </c>
      <c r="C6710">
        <v>135</v>
      </c>
      <c r="D6710" s="5">
        <v>109835</v>
      </c>
      <c r="E6710" s="5">
        <v>115642</v>
      </c>
      <c r="F6710" s="5">
        <v>115642</v>
      </c>
      <c r="G6710" s="5">
        <v>115642</v>
      </c>
      <c r="H6710" s="5">
        <v>115642</v>
      </c>
      <c r="I6710" s="5">
        <v>210000</v>
      </c>
      <c r="J6710" s="12"/>
    </row>
    <row r="6711" spans="2:10" ht="16.5" thickTop="1" thickBot="1" x14ac:dyDescent="0.3">
      <c r="B6711" s="31" t="s">
        <v>17</v>
      </c>
      <c r="C6711">
        <v>200</v>
      </c>
      <c r="D6711" s="5">
        <v>109835</v>
      </c>
      <c r="E6711" s="5">
        <v>115642</v>
      </c>
      <c r="F6711" s="5">
        <v>115642.00000000001</v>
      </c>
      <c r="G6711" s="5">
        <v>115642.00000000001</v>
      </c>
      <c r="H6711" s="5">
        <v>115642</v>
      </c>
      <c r="I6711" s="5">
        <v>200457.66</v>
      </c>
      <c r="J6711" s="12"/>
    </row>
    <row r="6712" spans="2:10" ht="16.5" thickTop="1" thickBot="1" x14ac:dyDescent="0.3">
      <c r="B6712" s="31" t="s">
        <v>18</v>
      </c>
      <c r="C6712">
        <v>220</v>
      </c>
      <c r="D6712" s="5">
        <v>0</v>
      </c>
      <c r="E6712" s="5">
        <v>0</v>
      </c>
      <c r="F6712" s="5">
        <v>-1.4551915228366852E-11</v>
      </c>
      <c r="G6712" s="5">
        <v>-1.4551915228366852E-11</v>
      </c>
      <c r="H6712" s="5">
        <v>0</v>
      </c>
      <c r="I6712" s="5">
        <v>9542.3399999999965</v>
      </c>
      <c r="J6712" s="12"/>
    </row>
    <row r="6713" spans="2:10" ht="16.5" thickTop="1" thickBot="1" x14ac:dyDescent="0.3">
      <c r="B6713" s="30" t="s">
        <v>826</v>
      </c>
      <c r="D6713" s="5"/>
      <c r="E6713" s="5"/>
      <c r="F6713" s="5"/>
      <c r="G6713" s="5"/>
      <c r="H6713" s="5"/>
      <c r="I6713" s="5"/>
      <c r="J6713" s="12"/>
    </row>
    <row r="6714" spans="2:10" ht="16.5" thickTop="1" thickBot="1" x14ac:dyDescent="0.3">
      <c r="B6714" s="31" t="s">
        <v>15</v>
      </c>
      <c r="C6714">
        <v>100</v>
      </c>
      <c r="D6714" s="5">
        <v>0</v>
      </c>
      <c r="E6714" s="5">
        <v>0</v>
      </c>
      <c r="F6714" s="5">
        <v>0</v>
      </c>
      <c r="G6714" s="5">
        <v>35206.019999999997</v>
      </c>
      <c r="H6714" s="5">
        <v>114480.41</v>
      </c>
      <c r="I6714" s="5">
        <v>238759.33000000002</v>
      </c>
      <c r="J6714" s="12"/>
    </row>
    <row r="6715" spans="2:10" ht="16.5" thickTop="1" thickBot="1" x14ac:dyDescent="0.3">
      <c r="B6715" s="31" t="s">
        <v>16</v>
      </c>
      <c r="C6715">
        <v>135</v>
      </c>
      <c r="D6715" s="5">
        <v>0</v>
      </c>
      <c r="E6715" s="5">
        <v>0</v>
      </c>
      <c r="F6715" s="5">
        <v>0</v>
      </c>
      <c r="G6715" s="5">
        <v>45005</v>
      </c>
      <c r="H6715" s="5">
        <v>150000</v>
      </c>
      <c r="I6715" s="5">
        <v>128852.54</v>
      </c>
      <c r="J6715" s="12"/>
    </row>
    <row r="6716" spans="2:10" ht="16.5" thickTop="1" thickBot="1" x14ac:dyDescent="0.3">
      <c r="B6716" s="31" t="s">
        <v>17</v>
      </c>
      <c r="C6716">
        <v>200</v>
      </c>
      <c r="D6716" s="5">
        <v>0</v>
      </c>
      <c r="E6716" s="5">
        <v>0</v>
      </c>
      <c r="F6716" s="5">
        <v>0</v>
      </c>
      <c r="G6716" s="5">
        <v>9810</v>
      </c>
      <c r="H6716" s="5">
        <v>70930</v>
      </c>
      <c r="I6716" s="5">
        <v>6785</v>
      </c>
      <c r="J6716" s="12"/>
    </row>
    <row r="6717" spans="2:10" ht="16.5" thickTop="1" thickBot="1" x14ac:dyDescent="0.3">
      <c r="B6717" s="31" t="s">
        <v>18</v>
      </c>
      <c r="C6717">
        <v>220</v>
      </c>
      <c r="D6717" s="5">
        <v>0</v>
      </c>
      <c r="E6717" s="5">
        <v>0</v>
      </c>
      <c r="F6717" s="5">
        <v>0</v>
      </c>
      <c r="G6717" s="5">
        <v>35195</v>
      </c>
      <c r="H6717" s="5">
        <v>79070</v>
      </c>
      <c r="I6717" s="5">
        <v>122067.54</v>
      </c>
      <c r="J6717" s="12"/>
    </row>
    <row r="6718" spans="2:10" ht="16.5" thickTop="1" thickBot="1" x14ac:dyDescent="0.3">
      <c r="B6718" s="31" t="s">
        <v>19</v>
      </c>
      <c r="C6718">
        <v>500</v>
      </c>
      <c r="D6718" s="5">
        <v>0</v>
      </c>
      <c r="E6718" s="5">
        <v>0</v>
      </c>
      <c r="F6718" s="5">
        <v>0</v>
      </c>
      <c r="G6718" s="5">
        <v>11.02</v>
      </c>
      <c r="H6718" s="5">
        <v>204.39</v>
      </c>
      <c r="I6718" s="5">
        <v>2211.38</v>
      </c>
      <c r="J6718" s="12"/>
    </row>
    <row r="6719" spans="2:10" ht="16.5" thickTop="1" thickBot="1" x14ac:dyDescent="0.3">
      <c r="B6719" s="30" t="s">
        <v>827</v>
      </c>
      <c r="D6719" s="5"/>
      <c r="E6719" s="5"/>
      <c r="F6719" s="5"/>
      <c r="G6719" s="5"/>
      <c r="H6719" s="5"/>
      <c r="I6719" s="5"/>
      <c r="J6719" s="12"/>
    </row>
    <row r="6720" spans="2:10" ht="16.5" thickTop="1" thickBot="1" x14ac:dyDescent="0.3">
      <c r="B6720" s="31" t="s">
        <v>15</v>
      </c>
      <c r="C6720">
        <v>100</v>
      </c>
      <c r="D6720" s="5">
        <v>193135.97</v>
      </c>
      <c r="E6720" s="5">
        <v>197122.11</v>
      </c>
      <c r="F6720" s="5">
        <v>196526</v>
      </c>
      <c r="G6720" s="5">
        <v>200029.87</v>
      </c>
      <c r="H6720" s="5">
        <v>201717.69</v>
      </c>
      <c r="I6720" s="5">
        <v>205443.21</v>
      </c>
      <c r="J6720" s="12"/>
    </row>
    <row r="6721" spans="2:10" ht="16.5" thickTop="1" thickBot="1" x14ac:dyDescent="0.3">
      <c r="B6721" s="31" t="s">
        <v>16</v>
      </c>
      <c r="C6721">
        <v>135</v>
      </c>
      <c r="D6721" s="5">
        <v>0</v>
      </c>
      <c r="E6721" s="5">
        <v>5000</v>
      </c>
      <c r="F6721" s="5">
        <v>7000</v>
      </c>
      <c r="G6721" s="5">
        <v>0</v>
      </c>
      <c r="H6721" s="5">
        <v>0</v>
      </c>
      <c r="I6721" s="5">
        <v>4996</v>
      </c>
      <c r="J6721" s="12"/>
    </row>
    <row r="6722" spans="2:10" ht="16.5" thickTop="1" thickBot="1" x14ac:dyDescent="0.3">
      <c r="B6722" s="31" t="s">
        <v>66</v>
      </c>
      <c r="C6722">
        <v>137</v>
      </c>
      <c r="D6722" s="5">
        <v>11850</v>
      </c>
      <c r="E6722" s="5">
        <v>11850</v>
      </c>
      <c r="F6722" s="5">
        <v>11850</v>
      </c>
      <c r="G6722" s="5">
        <v>11850</v>
      </c>
      <c r="H6722" s="5">
        <v>0</v>
      </c>
      <c r="I6722" s="5">
        <v>0</v>
      </c>
      <c r="J6722" s="12"/>
    </row>
    <row r="6723" spans="2:10" ht="16.5" thickTop="1" thickBot="1" x14ac:dyDescent="0.3">
      <c r="B6723" s="31" t="s">
        <v>17</v>
      </c>
      <c r="C6723">
        <v>200</v>
      </c>
      <c r="D6723" s="5">
        <v>0</v>
      </c>
      <c r="E6723" s="5">
        <v>0</v>
      </c>
      <c r="F6723" s="5">
        <v>6100</v>
      </c>
      <c r="G6723" s="5">
        <v>0</v>
      </c>
      <c r="H6723" s="5">
        <v>0</v>
      </c>
      <c r="I6723" s="5">
        <v>0</v>
      </c>
      <c r="J6723" s="12"/>
    </row>
    <row r="6724" spans="2:10" ht="16.5" thickTop="1" thickBot="1" x14ac:dyDescent="0.3">
      <c r="B6724" s="31" t="s">
        <v>18</v>
      </c>
      <c r="C6724">
        <v>220</v>
      </c>
      <c r="D6724" s="5">
        <v>0</v>
      </c>
      <c r="E6724" s="5">
        <v>5000</v>
      </c>
      <c r="F6724" s="5">
        <v>900</v>
      </c>
      <c r="G6724" s="5">
        <v>0</v>
      </c>
      <c r="H6724" s="5">
        <v>0</v>
      </c>
      <c r="I6724" s="5">
        <v>4996</v>
      </c>
      <c r="J6724" s="12"/>
    </row>
    <row r="6725" spans="2:10" ht="16.5" thickTop="1" thickBot="1" x14ac:dyDescent="0.3">
      <c r="B6725" s="31" t="s">
        <v>67</v>
      </c>
      <c r="C6725">
        <v>222</v>
      </c>
      <c r="D6725" s="5">
        <v>11850</v>
      </c>
      <c r="E6725" s="5">
        <v>11850</v>
      </c>
      <c r="F6725" s="5">
        <v>11850</v>
      </c>
      <c r="G6725" s="5">
        <v>11850</v>
      </c>
      <c r="H6725" s="5">
        <v>0</v>
      </c>
      <c r="I6725" s="5">
        <v>0</v>
      </c>
      <c r="J6725" s="12"/>
    </row>
    <row r="6726" spans="2:10" ht="16.5" thickTop="1" thickBot="1" x14ac:dyDescent="0.3">
      <c r="B6726" s="31" t="s">
        <v>19</v>
      </c>
      <c r="C6726">
        <v>500</v>
      </c>
      <c r="D6726" s="5">
        <v>5736.88</v>
      </c>
      <c r="E6726" s="5">
        <v>4130.1399999999994</v>
      </c>
      <c r="F6726" s="5">
        <v>5647.8899999999994</v>
      </c>
      <c r="G6726" s="5">
        <v>3503.87</v>
      </c>
      <c r="H6726" s="5">
        <v>1687.8200000000002</v>
      </c>
      <c r="I6726" s="5">
        <v>3725.52</v>
      </c>
      <c r="J6726" s="12"/>
    </row>
    <row r="6727" spans="2:10" ht="16.5" thickTop="1" thickBot="1" x14ac:dyDescent="0.3">
      <c r="B6727" s="30" t="s">
        <v>828</v>
      </c>
      <c r="D6727" s="5"/>
      <c r="E6727" s="5"/>
      <c r="F6727" s="5"/>
      <c r="G6727" s="5"/>
      <c r="H6727" s="5"/>
      <c r="I6727" s="5"/>
      <c r="J6727" s="12"/>
    </row>
    <row r="6728" spans="2:10" ht="16.5" thickTop="1" thickBot="1" x14ac:dyDescent="0.3">
      <c r="B6728" s="31" t="s">
        <v>15</v>
      </c>
      <c r="C6728">
        <v>100</v>
      </c>
      <c r="D6728" s="5">
        <v>0</v>
      </c>
      <c r="E6728" s="5">
        <v>8054.79</v>
      </c>
      <c r="F6728" s="5">
        <v>19424.62</v>
      </c>
      <c r="G6728" s="5">
        <v>69968.399999999994</v>
      </c>
      <c r="H6728" s="5">
        <v>144072.26</v>
      </c>
      <c r="I6728" s="5">
        <v>201346.96</v>
      </c>
      <c r="J6728" s="12"/>
    </row>
    <row r="6729" spans="2:10" ht="16.5" thickTop="1" thickBot="1" x14ac:dyDescent="0.3">
      <c r="B6729" s="31" t="s">
        <v>16</v>
      </c>
      <c r="C6729">
        <v>135</v>
      </c>
      <c r="D6729" s="5">
        <v>0</v>
      </c>
      <c r="E6729" s="5">
        <v>97799</v>
      </c>
      <c r="F6729" s="5">
        <v>97799</v>
      </c>
      <c r="G6729" s="5">
        <v>97799</v>
      </c>
      <c r="H6729" s="5">
        <v>97799</v>
      </c>
      <c r="I6729" s="5">
        <v>97799</v>
      </c>
      <c r="J6729" s="12"/>
    </row>
    <row r="6730" spans="2:10" ht="16.5" thickTop="1" thickBot="1" x14ac:dyDescent="0.3">
      <c r="B6730" s="31" t="s">
        <v>17</v>
      </c>
      <c r="C6730">
        <v>200</v>
      </c>
      <c r="D6730" s="5">
        <v>0</v>
      </c>
      <c r="E6730" s="5">
        <v>0</v>
      </c>
      <c r="F6730" s="5">
        <v>0</v>
      </c>
      <c r="G6730" s="5">
        <v>0</v>
      </c>
      <c r="H6730" s="5">
        <v>1250</v>
      </c>
      <c r="I6730" s="5">
        <v>10630.45</v>
      </c>
      <c r="J6730" s="12"/>
    </row>
    <row r="6731" spans="2:10" ht="16.5" thickTop="1" thickBot="1" x14ac:dyDescent="0.3">
      <c r="B6731" s="31" t="s">
        <v>18</v>
      </c>
      <c r="C6731">
        <v>220</v>
      </c>
      <c r="D6731" s="5">
        <v>0</v>
      </c>
      <c r="E6731" s="5">
        <v>97799</v>
      </c>
      <c r="F6731" s="5">
        <v>97799</v>
      </c>
      <c r="G6731" s="5">
        <v>97799</v>
      </c>
      <c r="H6731" s="5">
        <v>96549</v>
      </c>
      <c r="I6731" s="5">
        <v>87168.55</v>
      </c>
      <c r="J6731" s="12"/>
    </row>
    <row r="6732" spans="2:10" ht="16.5" thickTop="1" thickBot="1" x14ac:dyDescent="0.3">
      <c r="B6732" s="31" t="s">
        <v>19</v>
      </c>
      <c r="C6732">
        <v>500</v>
      </c>
      <c r="D6732" s="5">
        <v>0</v>
      </c>
      <c r="E6732" s="5">
        <v>8054.79</v>
      </c>
      <c r="F6732" s="5">
        <v>11369.83</v>
      </c>
      <c r="G6732" s="5">
        <v>50543.78</v>
      </c>
      <c r="H6732" s="5">
        <v>75353.86</v>
      </c>
      <c r="I6732" s="5">
        <v>67905.149999999994</v>
      </c>
      <c r="J6732" s="12"/>
    </row>
    <row r="6733" spans="2:10" ht="16.5" thickTop="1" thickBot="1" x14ac:dyDescent="0.3">
      <c r="B6733" s="30" t="s">
        <v>38</v>
      </c>
      <c r="D6733" s="5"/>
      <c r="E6733" s="5"/>
      <c r="F6733" s="5"/>
      <c r="G6733" s="5"/>
      <c r="H6733" s="5"/>
      <c r="I6733" s="5"/>
      <c r="J6733" s="12"/>
    </row>
    <row r="6734" spans="2:10" ht="16.5" thickTop="1" thickBot="1" x14ac:dyDescent="0.3">
      <c r="B6734" s="31" t="s">
        <v>15</v>
      </c>
      <c r="C6734">
        <v>100</v>
      </c>
      <c r="D6734" s="5">
        <v>651352.69999999995</v>
      </c>
      <c r="E6734" s="5">
        <v>651352.69999999995</v>
      </c>
      <c r="F6734" s="5">
        <v>651352.69999999995</v>
      </c>
      <c r="G6734" s="5">
        <v>651352.69999999995</v>
      </c>
      <c r="H6734" s="5">
        <v>366114.54</v>
      </c>
      <c r="I6734" s="5">
        <v>530370.54</v>
      </c>
      <c r="J6734" s="12"/>
    </row>
    <row r="6735" spans="2:10" ht="16.5" thickTop="1" thickBot="1" x14ac:dyDescent="0.3">
      <c r="B6735" s="31" t="s">
        <v>16</v>
      </c>
      <c r="C6735">
        <v>135</v>
      </c>
      <c r="D6735" s="5">
        <v>1565926</v>
      </c>
      <c r="E6735" s="5">
        <v>2095715</v>
      </c>
      <c r="F6735" s="5">
        <v>2095715</v>
      </c>
      <c r="G6735" s="5">
        <v>2095715</v>
      </c>
      <c r="H6735" s="5">
        <v>2095715</v>
      </c>
      <c r="I6735" s="5">
        <v>2241815</v>
      </c>
      <c r="J6735" s="12"/>
    </row>
    <row r="6736" spans="2:10" ht="16.5" thickTop="1" thickBot="1" x14ac:dyDescent="0.3">
      <c r="B6736" s="31" t="s">
        <v>17</v>
      </c>
      <c r="C6736">
        <v>200</v>
      </c>
      <c r="D6736" s="5">
        <v>1346040.9300000004</v>
      </c>
      <c r="E6736" s="5">
        <v>1525975.0500000003</v>
      </c>
      <c r="F6736" s="5">
        <v>1074604.3200000003</v>
      </c>
      <c r="G6736" s="5">
        <v>1161347.52</v>
      </c>
      <c r="H6736" s="5">
        <v>1879345.65</v>
      </c>
      <c r="I6736" s="5">
        <v>1959880.1200000003</v>
      </c>
      <c r="J6736" s="12"/>
    </row>
    <row r="6737" spans="2:10" ht="16.5" thickTop="1" thickBot="1" x14ac:dyDescent="0.3">
      <c r="B6737" s="31" t="s">
        <v>18</v>
      </c>
      <c r="C6737">
        <v>220</v>
      </c>
      <c r="D6737" s="5">
        <v>219885.0699999996</v>
      </c>
      <c r="E6737" s="5">
        <v>569739.94999999972</v>
      </c>
      <c r="F6737" s="5">
        <v>1021110.6799999997</v>
      </c>
      <c r="G6737" s="5">
        <v>934367.48</v>
      </c>
      <c r="H6737" s="5">
        <v>216369.35000000009</v>
      </c>
      <c r="I6737" s="5">
        <v>281934.87999999966</v>
      </c>
      <c r="J6737" s="12"/>
    </row>
    <row r="6738" spans="2:10" ht="16.5" thickTop="1" thickBot="1" x14ac:dyDescent="0.3">
      <c r="B6738" s="31" t="s">
        <v>19</v>
      </c>
      <c r="C6738">
        <v>500</v>
      </c>
      <c r="D6738" s="5">
        <v>1881543.8199999998</v>
      </c>
      <c r="E6738" s="5">
        <v>1524134.8100000003</v>
      </c>
      <c r="F6738" s="5">
        <v>1047949.42</v>
      </c>
      <c r="G6738" s="5">
        <v>1161347.52</v>
      </c>
      <c r="H6738" s="5">
        <v>1583157.57</v>
      </c>
      <c r="I6738" s="5">
        <v>2126287.8000000003</v>
      </c>
      <c r="J6738" s="12"/>
    </row>
    <row r="6739" spans="2:10" ht="16.5" thickTop="1" thickBot="1" x14ac:dyDescent="0.3">
      <c r="B6739" s="30" t="s">
        <v>144</v>
      </c>
      <c r="D6739" s="5"/>
      <c r="E6739" s="5"/>
      <c r="F6739" s="5"/>
      <c r="G6739" s="5"/>
      <c r="H6739" s="5"/>
      <c r="I6739" s="5"/>
      <c r="J6739" s="12"/>
    </row>
    <row r="6740" spans="2:10" ht="16.5" thickTop="1" thickBot="1" x14ac:dyDescent="0.3">
      <c r="B6740" s="31" t="s">
        <v>16</v>
      </c>
      <c r="C6740">
        <v>135</v>
      </c>
      <c r="D6740" s="5">
        <v>0</v>
      </c>
      <c r="E6740" s="5">
        <v>0</v>
      </c>
      <c r="F6740" s="5">
        <v>0</v>
      </c>
      <c r="G6740" s="5">
        <v>0</v>
      </c>
      <c r="H6740" s="5">
        <v>4555.24</v>
      </c>
      <c r="I6740" s="5">
        <v>0</v>
      </c>
      <c r="J6740" s="12"/>
    </row>
    <row r="6741" spans="2:10" ht="16.5" thickTop="1" thickBot="1" x14ac:dyDescent="0.3">
      <c r="B6741" s="31" t="s">
        <v>17</v>
      </c>
      <c r="C6741">
        <v>200</v>
      </c>
      <c r="D6741" s="5">
        <v>0</v>
      </c>
      <c r="E6741" s="5">
        <v>0</v>
      </c>
      <c r="F6741" s="5">
        <v>0</v>
      </c>
      <c r="G6741" s="5">
        <v>0</v>
      </c>
      <c r="H6741" s="5">
        <v>4555.2399999999989</v>
      </c>
      <c r="I6741" s="5">
        <v>0</v>
      </c>
      <c r="J6741" s="12"/>
    </row>
    <row r="6742" spans="2:10" ht="16.5" thickTop="1" thickBot="1" x14ac:dyDescent="0.3">
      <c r="B6742" s="31" t="s">
        <v>18</v>
      </c>
      <c r="C6742">
        <v>220</v>
      </c>
      <c r="D6742" s="5">
        <v>0</v>
      </c>
      <c r="E6742" s="5">
        <v>0</v>
      </c>
      <c r="F6742" s="5">
        <v>0</v>
      </c>
      <c r="G6742" s="5">
        <v>0</v>
      </c>
      <c r="H6742" s="5">
        <v>9.0949470177292824E-13</v>
      </c>
      <c r="I6742" s="5">
        <v>0</v>
      </c>
      <c r="J6742" s="12"/>
    </row>
    <row r="6743" spans="2:10" ht="16.5" thickTop="1" thickBot="1" x14ac:dyDescent="0.3">
      <c r="B6743" s="30" t="s">
        <v>40</v>
      </c>
      <c r="D6743" s="5"/>
      <c r="E6743" s="5"/>
      <c r="F6743" s="5"/>
      <c r="G6743" s="5"/>
      <c r="H6743" s="5"/>
      <c r="I6743" s="5"/>
      <c r="J6743" s="12"/>
    </row>
    <row r="6744" spans="2:10" ht="16.5" thickTop="1" thickBot="1" x14ac:dyDescent="0.3">
      <c r="B6744" s="31" t="s">
        <v>15</v>
      </c>
      <c r="C6744">
        <v>100</v>
      </c>
      <c r="D6744" s="5">
        <v>0</v>
      </c>
      <c r="E6744" s="5">
        <v>0</v>
      </c>
      <c r="F6744" s="5">
        <v>0</v>
      </c>
      <c r="G6744" s="5">
        <v>0</v>
      </c>
      <c r="H6744" s="5">
        <v>250000</v>
      </c>
      <c r="I6744" s="5">
        <v>10550.39</v>
      </c>
      <c r="J6744" s="12"/>
    </row>
    <row r="6745" spans="2:10" ht="16.5" thickTop="1" thickBot="1" x14ac:dyDescent="0.3">
      <c r="B6745" s="31" t="s">
        <v>16</v>
      </c>
      <c r="C6745">
        <v>135</v>
      </c>
      <c r="D6745" s="5">
        <v>0</v>
      </c>
      <c r="E6745" s="5">
        <v>0</v>
      </c>
      <c r="F6745" s="5">
        <v>0</v>
      </c>
      <c r="G6745" s="5">
        <v>0</v>
      </c>
      <c r="H6745" s="5">
        <v>250000</v>
      </c>
      <c r="I6745" s="5">
        <v>250000</v>
      </c>
      <c r="J6745" s="12"/>
    </row>
    <row r="6746" spans="2:10" ht="16.5" thickTop="1" thickBot="1" x14ac:dyDescent="0.3">
      <c r="B6746" s="31" t="s">
        <v>17</v>
      </c>
      <c r="C6746">
        <v>200</v>
      </c>
      <c r="D6746" s="5">
        <v>0</v>
      </c>
      <c r="E6746" s="5">
        <v>0</v>
      </c>
      <c r="F6746" s="5">
        <v>0</v>
      </c>
      <c r="G6746" s="5">
        <v>0</v>
      </c>
      <c r="H6746" s="5">
        <v>0</v>
      </c>
      <c r="I6746" s="5">
        <v>239449.61</v>
      </c>
      <c r="J6746" s="12"/>
    </row>
    <row r="6747" spans="2:10" ht="16.5" thickTop="1" thickBot="1" x14ac:dyDescent="0.3">
      <c r="B6747" s="31" t="s">
        <v>18</v>
      </c>
      <c r="C6747">
        <v>220</v>
      </c>
      <c r="D6747" s="5">
        <v>0</v>
      </c>
      <c r="E6747" s="5">
        <v>0</v>
      </c>
      <c r="F6747" s="5">
        <v>0</v>
      </c>
      <c r="G6747" s="5">
        <v>0</v>
      </c>
      <c r="H6747" s="5">
        <v>250000</v>
      </c>
      <c r="I6747" s="5">
        <v>10550.390000000014</v>
      </c>
      <c r="J6747" s="12"/>
    </row>
    <row r="6748" spans="2:10" ht="16.5" thickTop="1" thickBot="1" x14ac:dyDescent="0.3">
      <c r="B6748" s="30" t="s">
        <v>829</v>
      </c>
      <c r="D6748" s="5"/>
      <c r="E6748" s="5"/>
      <c r="F6748" s="5"/>
      <c r="G6748" s="5"/>
      <c r="H6748" s="5"/>
      <c r="I6748" s="5"/>
      <c r="J6748" s="12"/>
    </row>
    <row r="6749" spans="2:10" ht="16.5" thickTop="1" thickBot="1" x14ac:dyDescent="0.3">
      <c r="B6749" s="31" t="s">
        <v>15</v>
      </c>
      <c r="C6749">
        <v>100</v>
      </c>
      <c r="D6749" s="5">
        <v>0</v>
      </c>
      <c r="E6749" s="5">
        <v>0</v>
      </c>
      <c r="F6749" s="5">
        <v>0</v>
      </c>
      <c r="G6749" s="5">
        <v>0</v>
      </c>
      <c r="H6749" s="5">
        <v>0</v>
      </c>
      <c r="I6749" s="5">
        <v>5009404.34</v>
      </c>
      <c r="J6749" s="12"/>
    </row>
    <row r="6750" spans="2:10" ht="16.5" thickTop="1" thickBot="1" x14ac:dyDescent="0.3">
      <c r="B6750" s="31" t="s">
        <v>16</v>
      </c>
      <c r="C6750">
        <v>135</v>
      </c>
      <c r="D6750" s="5">
        <v>0</v>
      </c>
      <c r="E6750" s="5">
        <v>0</v>
      </c>
      <c r="F6750" s="5">
        <v>0</v>
      </c>
      <c r="G6750" s="5">
        <v>0</v>
      </c>
      <c r="H6750" s="5">
        <v>0</v>
      </c>
      <c r="I6750" s="5">
        <v>5000000</v>
      </c>
      <c r="J6750" s="12"/>
    </row>
    <row r="6751" spans="2:10" ht="16.5" thickTop="1" thickBot="1" x14ac:dyDescent="0.3">
      <c r="B6751" s="31" t="s">
        <v>18</v>
      </c>
      <c r="C6751">
        <v>220</v>
      </c>
      <c r="D6751" s="5">
        <v>0</v>
      </c>
      <c r="E6751" s="5">
        <v>0</v>
      </c>
      <c r="F6751" s="5">
        <v>0</v>
      </c>
      <c r="G6751" s="5">
        <v>0</v>
      </c>
      <c r="H6751" s="5">
        <v>0</v>
      </c>
      <c r="I6751" s="5">
        <v>5000000</v>
      </c>
      <c r="J6751" s="12"/>
    </row>
    <row r="6752" spans="2:10" ht="16.5" thickTop="1" thickBot="1" x14ac:dyDescent="0.3">
      <c r="B6752" s="31" t="s">
        <v>19</v>
      </c>
      <c r="C6752">
        <v>500</v>
      </c>
      <c r="D6752" s="5">
        <v>0</v>
      </c>
      <c r="E6752" s="5">
        <v>0</v>
      </c>
      <c r="F6752" s="5">
        <v>0</v>
      </c>
      <c r="G6752" s="5">
        <v>0</v>
      </c>
      <c r="H6752" s="5">
        <v>0</v>
      </c>
      <c r="I6752" s="5">
        <v>9404.34</v>
      </c>
      <c r="J6752" s="12"/>
    </row>
    <row r="6753" spans="2:10" ht="16.5" thickTop="1" thickBot="1" x14ac:dyDescent="0.3">
      <c r="B6753" s="29" t="s">
        <v>830</v>
      </c>
      <c r="D6753" s="5"/>
      <c r="E6753" s="5"/>
      <c r="F6753" s="5"/>
      <c r="G6753" s="5"/>
      <c r="H6753" s="5"/>
      <c r="I6753" s="5"/>
      <c r="J6753" s="12"/>
    </row>
    <row r="6754" spans="2:10" ht="16.5" thickTop="1" thickBot="1" x14ac:dyDescent="0.3">
      <c r="B6754" s="30" t="s">
        <v>831</v>
      </c>
      <c r="D6754" s="5"/>
      <c r="E6754" s="5"/>
      <c r="F6754" s="5"/>
      <c r="G6754" s="5"/>
      <c r="H6754" s="5"/>
      <c r="I6754" s="5"/>
      <c r="J6754" s="12"/>
    </row>
    <row r="6755" spans="2:10" ht="16.5" thickTop="1" thickBot="1" x14ac:dyDescent="0.3">
      <c r="B6755" s="31" t="s">
        <v>15</v>
      </c>
      <c r="C6755">
        <v>100</v>
      </c>
      <c r="D6755" s="5">
        <v>0</v>
      </c>
      <c r="E6755" s="5">
        <v>0</v>
      </c>
      <c r="F6755" s="5">
        <v>0</v>
      </c>
      <c r="G6755" s="5">
        <v>2289261.2599999998</v>
      </c>
      <c r="H6755" s="5">
        <v>10421609.039999999</v>
      </c>
      <c r="I6755" s="5">
        <v>17346548.199999999</v>
      </c>
      <c r="J6755" s="12"/>
    </row>
    <row r="6756" spans="2:10" ht="16.5" thickTop="1" thickBot="1" x14ac:dyDescent="0.3">
      <c r="B6756" s="31" t="s">
        <v>16</v>
      </c>
      <c r="C6756">
        <v>135</v>
      </c>
      <c r="D6756" s="5">
        <v>0</v>
      </c>
      <c r="E6756" s="5">
        <v>0</v>
      </c>
      <c r="F6756" s="5">
        <v>0</v>
      </c>
      <c r="G6756" s="5">
        <v>400000</v>
      </c>
      <c r="H6756" s="5">
        <v>900000</v>
      </c>
      <c r="I6756" s="5">
        <v>5543481</v>
      </c>
      <c r="J6756" s="12"/>
    </row>
    <row r="6757" spans="2:10" ht="16.5" thickTop="1" thickBot="1" x14ac:dyDescent="0.3">
      <c r="B6757" s="31" t="s">
        <v>17</v>
      </c>
      <c r="C6757">
        <v>200</v>
      </c>
      <c r="D6757" s="5">
        <v>0</v>
      </c>
      <c r="E6757" s="5">
        <v>0</v>
      </c>
      <c r="F6757" s="5">
        <v>0</v>
      </c>
      <c r="G6757" s="5">
        <v>377422.85</v>
      </c>
      <c r="H6757" s="5">
        <v>531937.81999999995</v>
      </c>
      <c r="I6757" s="5">
        <v>1791221.6300000004</v>
      </c>
      <c r="J6757" s="12"/>
    </row>
    <row r="6758" spans="2:10" ht="16.5" thickTop="1" thickBot="1" x14ac:dyDescent="0.3">
      <c r="B6758" s="31" t="s">
        <v>18</v>
      </c>
      <c r="C6758">
        <v>220</v>
      </c>
      <c r="D6758" s="5">
        <v>0</v>
      </c>
      <c r="E6758" s="5">
        <v>0</v>
      </c>
      <c r="F6758" s="5">
        <v>0</v>
      </c>
      <c r="G6758" s="5">
        <v>22577.150000000023</v>
      </c>
      <c r="H6758" s="5">
        <v>368062.18000000005</v>
      </c>
      <c r="I6758" s="5">
        <v>3752259.3699999996</v>
      </c>
      <c r="J6758" s="12"/>
    </row>
    <row r="6759" spans="2:10" ht="16.5" thickTop="1" thickBot="1" x14ac:dyDescent="0.3">
      <c r="B6759" s="31" t="s">
        <v>19</v>
      </c>
      <c r="C6759">
        <v>500</v>
      </c>
      <c r="D6759" s="5">
        <v>0</v>
      </c>
      <c r="E6759" s="5">
        <v>0</v>
      </c>
      <c r="F6759" s="5">
        <v>0</v>
      </c>
      <c r="G6759" s="5">
        <v>88715406.400000006</v>
      </c>
      <c r="H6759" s="5">
        <v>288347002.24000001</v>
      </c>
      <c r="I6759" s="5">
        <v>278501548.03000003</v>
      </c>
      <c r="J6759" s="12"/>
    </row>
    <row r="6760" spans="2:10" ht="16.5" thickTop="1" thickBot="1" x14ac:dyDescent="0.3">
      <c r="B6760" s="30" t="s">
        <v>832</v>
      </c>
      <c r="D6760" s="5"/>
      <c r="E6760" s="5"/>
      <c r="F6760" s="5"/>
      <c r="G6760" s="5"/>
      <c r="H6760" s="5"/>
      <c r="I6760" s="5"/>
      <c r="J6760" s="12"/>
    </row>
    <row r="6761" spans="2:10" ht="16.5" thickTop="1" thickBot="1" x14ac:dyDescent="0.3">
      <c r="B6761" s="31" t="s">
        <v>15</v>
      </c>
      <c r="C6761">
        <v>100</v>
      </c>
      <c r="D6761" s="5">
        <v>1011048.73</v>
      </c>
      <c r="E6761" s="5">
        <v>1103175.1399999999</v>
      </c>
      <c r="F6761" s="5">
        <v>1000208.76</v>
      </c>
      <c r="G6761" s="5">
        <v>1205650.51</v>
      </c>
      <c r="H6761" s="5">
        <v>1361549.82</v>
      </c>
      <c r="I6761" s="5">
        <v>1689338.75</v>
      </c>
      <c r="J6761" s="12"/>
    </row>
    <row r="6762" spans="2:10" ht="16.5" thickTop="1" thickBot="1" x14ac:dyDescent="0.3">
      <c r="B6762" s="31" t="s">
        <v>16</v>
      </c>
      <c r="C6762">
        <v>135</v>
      </c>
      <c r="D6762" s="5">
        <v>250039</v>
      </c>
      <c r="E6762" s="5">
        <v>450039</v>
      </c>
      <c r="F6762" s="5">
        <v>600039</v>
      </c>
      <c r="G6762" s="5">
        <v>465002</v>
      </c>
      <c r="H6762" s="5">
        <v>465002</v>
      </c>
      <c r="I6762" s="5">
        <v>526704</v>
      </c>
      <c r="J6762" s="12"/>
    </row>
    <row r="6763" spans="2:10" ht="16.5" thickTop="1" thickBot="1" x14ac:dyDescent="0.3">
      <c r="B6763" s="31" t="s">
        <v>17</v>
      </c>
      <c r="C6763">
        <v>200</v>
      </c>
      <c r="D6763" s="5">
        <v>206900.3</v>
      </c>
      <c r="E6763" s="5">
        <v>325596.83999999997</v>
      </c>
      <c r="F6763" s="5">
        <v>596856.38000000012</v>
      </c>
      <c r="G6763" s="5">
        <v>352319.49999999994</v>
      </c>
      <c r="H6763" s="5">
        <v>311972.72000000003</v>
      </c>
      <c r="I6763" s="5">
        <v>189867.32</v>
      </c>
      <c r="J6763" s="12"/>
    </row>
    <row r="6764" spans="2:10" ht="16.5" thickTop="1" thickBot="1" x14ac:dyDescent="0.3">
      <c r="B6764" s="31" t="s">
        <v>18</v>
      </c>
      <c r="C6764">
        <v>220</v>
      </c>
      <c r="D6764" s="5">
        <v>43138.700000000012</v>
      </c>
      <c r="E6764" s="5">
        <v>124442.16000000003</v>
      </c>
      <c r="F6764" s="5">
        <v>3182.6199999998789</v>
      </c>
      <c r="G6764" s="5">
        <v>112682.50000000006</v>
      </c>
      <c r="H6764" s="5">
        <v>153029.27999999997</v>
      </c>
      <c r="I6764" s="5">
        <v>336836.68</v>
      </c>
      <c r="J6764" s="12"/>
    </row>
    <row r="6765" spans="2:10" ht="16.5" thickTop="1" thickBot="1" x14ac:dyDescent="0.3">
      <c r="B6765" s="31" t="s">
        <v>19</v>
      </c>
      <c r="C6765">
        <v>500</v>
      </c>
      <c r="D6765" s="5">
        <v>351056.25</v>
      </c>
      <c r="E6765" s="5">
        <v>417786.25</v>
      </c>
      <c r="F6765" s="5">
        <v>493890</v>
      </c>
      <c r="G6765" s="5">
        <v>557761.25</v>
      </c>
      <c r="H6765" s="5">
        <v>463372.03</v>
      </c>
      <c r="I6765" s="5">
        <v>522156.25</v>
      </c>
      <c r="J6765" s="12"/>
    </row>
    <row r="6766" spans="2:10" ht="16.5" thickTop="1" thickBot="1" x14ac:dyDescent="0.3">
      <c r="B6766" s="30" t="s">
        <v>833</v>
      </c>
      <c r="D6766" s="5"/>
      <c r="E6766" s="5"/>
      <c r="F6766" s="5"/>
      <c r="G6766" s="5"/>
      <c r="H6766" s="5"/>
      <c r="I6766" s="5"/>
      <c r="J6766" s="12"/>
    </row>
    <row r="6767" spans="2:10" ht="16.5" thickTop="1" thickBot="1" x14ac:dyDescent="0.3">
      <c r="B6767" s="31" t="s">
        <v>15</v>
      </c>
      <c r="C6767">
        <v>100</v>
      </c>
      <c r="D6767" s="5">
        <v>32139.84</v>
      </c>
      <c r="E6767" s="5">
        <v>45411.41</v>
      </c>
      <c r="F6767" s="5">
        <v>14463.29</v>
      </c>
      <c r="G6767" s="5">
        <v>19251.55</v>
      </c>
      <c r="H6767" s="5">
        <v>20320.099999999999</v>
      </c>
      <c r="I6767" s="5">
        <v>29130.46</v>
      </c>
      <c r="J6767" s="12"/>
    </row>
    <row r="6768" spans="2:10" ht="16.5" thickTop="1" thickBot="1" x14ac:dyDescent="0.3">
      <c r="B6768" s="31" t="s">
        <v>16</v>
      </c>
      <c r="C6768">
        <v>135</v>
      </c>
      <c r="D6768" s="5">
        <v>0</v>
      </c>
      <c r="E6768" s="5">
        <v>32000</v>
      </c>
      <c r="F6768" s="5">
        <v>45000</v>
      </c>
      <c r="G6768" s="5">
        <v>10000</v>
      </c>
      <c r="H6768" s="5">
        <v>10000</v>
      </c>
      <c r="I6768" s="5">
        <v>0</v>
      </c>
      <c r="J6768" s="12"/>
    </row>
    <row r="6769" spans="2:10" ht="16.5" thickTop="1" thickBot="1" x14ac:dyDescent="0.3">
      <c r="B6769" s="31" t="s">
        <v>17</v>
      </c>
      <c r="C6769">
        <v>200</v>
      </c>
      <c r="D6769" s="5">
        <v>0</v>
      </c>
      <c r="E6769" s="5">
        <v>39</v>
      </c>
      <c r="F6769" s="5">
        <v>36141.53</v>
      </c>
      <c r="G6769" s="5">
        <v>65.56</v>
      </c>
      <c r="H6769" s="5">
        <v>1854</v>
      </c>
      <c r="I6769" s="5">
        <v>0</v>
      </c>
      <c r="J6769" s="12"/>
    </row>
    <row r="6770" spans="2:10" ht="16.5" thickTop="1" thickBot="1" x14ac:dyDescent="0.3">
      <c r="B6770" s="31" t="s">
        <v>18</v>
      </c>
      <c r="C6770">
        <v>220</v>
      </c>
      <c r="D6770" s="5">
        <v>0</v>
      </c>
      <c r="E6770" s="5">
        <v>31961</v>
      </c>
      <c r="F6770" s="5">
        <v>8858.4700000000012</v>
      </c>
      <c r="G6770" s="5">
        <v>9934.44</v>
      </c>
      <c r="H6770" s="5">
        <v>8146</v>
      </c>
      <c r="I6770" s="5">
        <v>0</v>
      </c>
      <c r="J6770" s="12"/>
    </row>
    <row r="6771" spans="2:10" ht="16.5" thickTop="1" thickBot="1" x14ac:dyDescent="0.3">
      <c r="B6771" s="31" t="s">
        <v>19</v>
      </c>
      <c r="C6771">
        <v>500</v>
      </c>
      <c r="D6771" s="5">
        <v>13569.449999999999</v>
      </c>
      <c r="E6771" s="5">
        <v>13310.57</v>
      </c>
      <c r="F6771" s="5">
        <v>5193.41</v>
      </c>
      <c r="G6771" s="5">
        <v>4853.82</v>
      </c>
      <c r="H6771" s="5">
        <v>2922.55</v>
      </c>
      <c r="I6771" s="5">
        <v>8810.36</v>
      </c>
      <c r="J6771" s="12"/>
    </row>
    <row r="6772" spans="2:10" ht="16.5" thickTop="1" thickBot="1" x14ac:dyDescent="0.3">
      <c r="B6772" s="30" t="s">
        <v>834</v>
      </c>
      <c r="D6772" s="5"/>
      <c r="E6772" s="5"/>
      <c r="F6772" s="5"/>
      <c r="G6772" s="5"/>
      <c r="H6772" s="5"/>
      <c r="I6772" s="5"/>
      <c r="J6772" s="12"/>
    </row>
    <row r="6773" spans="2:10" ht="16.5" thickTop="1" thickBot="1" x14ac:dyDescent="0.3">
      <c r="B6773" s="31" t="s">
        <v>15</v>
      </c>
      <c r="C6773">
        <v>100</v>
      </c>
      <c r="D6773" s="5">
        <v>2550474.21</v>
      </c>
      <c r="E6773" s="5">
        <v>2454102.1700000004</v>
      </c>
      <c r="F6773" s="5">
        <v>2641497.13</v>
      </c>
      <c r="G6773" s="5">
        <v>1422953.91</v>
      </c>
      <c r="H6773" s="5">
        <v>1514489.1700000002</v>
      </c>
      <c r="I6773" s="5">
        <v>2062806.77</v>
      </c>
      <c r="J6773" s="12"/>
    </row>
    <row r="6774" spans="2:10" ht="16.5" thickTop="1" thickBot="1" x14ac:dyDescent="0.3">
      <c r="B6774" s="31" t="s">
        <v>16</v>
      </c>
      <c r="C6774">
        <v>135</v>
      </c>
      <c r="D6774" s="5">
        <v>2002192</v>
      </c>
      <c r="E6774" s="5">
        <v>1998192</v>
      </c>
      <c r="F6774" s="5">
        <v>2876709</v>
      </c>
      <c r="G6774" s="5">
        <v>2818587</v>
      </c>
      <c r="H6774" s="5">
        <v>2154206</v>
      </c>
      <c r="I6774" s="5">
        <v>2132678</v>
      </c>
      <c r="J6774" s="12"/>
    </row>
    <row r="6775" spans="2:10" ht="16.5" thickTop="1" thickBot="1" x14ac:dyDescent="0.3">
      <c r="B6775" s="31" t="s">
        <v>17</v>
      </c>
      <c r="C6775">
        <v>200</v>
      </c>
      <c r="D6775" s="5">
        <v>1713658.71</v>
      </c>
      <c r="E6775" s="5">
        <v>1868087.13</v>
      </c>
      <c r="F6775" s="5">
        <v>2409018.38</v>
      </c>
      <c r="G6775" s="5">
        <v>2286125.3400000008</v>
      </c>
      <c r="H6775" s="5">
        <v>1520307.24</v>
      </c>
      <c r="I6775" s="5">
        <v>1438243.5899999999</v>
      </c>
      <c r="J6775" s="12"/>
    </row>
    <row r="6776" spans="2:10" ht="16.5" thickTop="1" thickBot="1" x14ac:dyDescent="0.3">
      <c r="B6776" s="31" t="s">
        <v>18</v>
      </c>
      <c r="C6776">
        <v>220</v>
      </c>
      <c r="D6776" s="5">
        <v>288533.29000000004</v>
      </c>
      <c r="E6776" s="5">
        <v>130104.87000000011</v>
      </c>
      <c r="F6776" s="5">
        <v>467690.62000000011</v>
      </c>
      <c r="G6776" s="5">
        <v>532461.65999999922</v>
      </c>
      <c r="H6776" s="5">
        <v>633898.76</v>
      </c>
      <c r="I6776" s="5">
        <v>694434.41000000015</v>
      </c>
      <c r="J6776" s="12"/>
    </row>
    <row r="6777" spans="2:10" ht="16.5" thickTop="1" thickBot="1" x14ac:dyDescent="0.3">
      <c r="B6777" s="31" t="s">
        <v>19</v>
      </c>
      <c r="C6777">
        <v>500</v>
      </c>
      <c r="D6777" s="5">
        <v>2317014.3600000003</v>
      </c>
      <c r="E6777" s="5">
        <v>1759163.09</v>
      </c>
      <c r="F6777" s="5">
        <v>2566220.11</v>
      </c>
      <c r="G6777" s="5">
        <v>1070455.3500000001</v>
      </c>
      <c r="H6777" s="5">
        <v>1617134.5</v>
      </c>
      <c r="I6777" s="5">
        <v>1983951.19</v>
      </c>
      <c r="J6777" s="12"/>
    </row>
    <row r="6778" spans="2:10" ht="16.5" thickTop="1" thickBot="1" x14ac:dyDescent="0.3">
      <c r="B6778" s="30" t="s">
        <v>835</v>
      </c>
      <c r="D6778" s="5"/>
      <c r="E6778" s="5"/>
      <c r="F6778" s="5"/>
      <c r="G6778" s="5"/>
      <c r="H6778" s="5"/>
      <c r="I6778" s="5"/>
      <c r="J6778" s="12"/>
    </row>
    <row r="6779" spans="2:10" ht="16.5" thickTop="1" thickBot="1" x14ac:dyDescent="0.3">
      <c r="B6779" s="31" t="s">
        <v>15</v>
      </c>
      <c r="C6779">
        <v>100</v>
      </c>
      <c r="D6779" s="5">
        <v>1419396.23</v>
      </c>
      <c r="E6779" s="5">
        <v>1640439.56</v>
      </c>
      <c r="F6779" s="5">
        <v>1648484.45</v>
      </c>
      <c r="G6779" s="5">
        <v>1651593.72</v>
      </c>
      <c r="H6779" s="5">
        <v>1213861.3700000001</v>
      </c>
      <c r="I6779" s="5">
        <v>1083378.82</v>
      </c>
      <c r="J6779" s="12"/>
    </row>
    <row r="6780" spans="2:10" ht="16.5" thickTop="1" thickBot="1" x14ac:dyDescent="0.3">
      <c r="B6780" s="31" t="s">
        <v>16</v>
      </c>
      <c r="C6780">
        <v>135</v>
      </c>
      <c r="D6780" s="5">
        <v>699835</v>
      </c>
      <c r="E6780" s="5">
        <v>949835</v>
      </c>
      <c r="F6780" s="5">
        <v>949835</v>
      </c>
      <c r="G6780" s="5">
        <v>983261</v>
      </c>
      <c r="H6780" s="5">
        <v>983261</v>
      </c>
      <c r="I6780" s="5">
        <v>974359</v>
      </c>
      <c r="J6780" s="12"/>
    </row>
    <row r="6781" spans="2:10" ht="16.5" thickTop="1" thickBot="1" x14ac:dyDescent="0.3">
      <c r="B6781" s="31" t="s">
        <v>17</v>
      </c>
      <c r="C6781">
        <v>200</v>
      </c>
      <c r="D6781" s="5">
        <v>539394.12000000011</v>
      </c>
      <c r="E6781" s="5">
        <v>731055.67000000039</v>
      </c>
      <c r="F6781" s="5">
        <v>849655.60999999975</v>
      </c>
      <c r="G6781" s="5">
        <v>883442.54000000015</v>
      </c>
      <c r="H6781" s="5">
        <v>853489.34999999939</v>
      </c>
      <c r="I6781" s="5">
        <v>584772.04999999993</v>
      </c>
      <c r="J6781" s="12"/>
    </row>
    <row r="6782" spans="2:10" ht="16.5" thickTop="1" thickBot="1" x14ac:dyDescent="0.3">
      <c r="B6782" s="31" t="s">
        <v>18</v>
      </c>
      <c r="C6782">
        <v>220</v>
      </c>
      <c r="D6782" s="5">
        <v>160440.87999999989</v>
      </c>
      <c r="E6782" s="5">
        <v>218779.32999999961</v>
      </c>
      <c r="F6782" s="5">
        <v>100179.39000000025</v>
      </c>
      <c r="G6782" s="5">
        <v>99818.459999999846</v>
      </c>
      <c r="H6782" s="5">
        <v>129771.65000000061</v>
      </c>
      <c r="I6782" s="5">
        <v>389586.95000000007</v>
      </c>
      <c r="J6782" s="12"/>
    </row>
    <row r="6783" spans="2:10" ht="16.5" thickTop="1" thickBot="1" x14ac:dyDescent="0.3">
      <c r="B6783" s="31" t="s">
        <v>19</v>
      </c>
      <c r="C6783">
        <v>500</v>
      </c>
      <c r="D6783" s="5">
        <v>929188.38</v>
      </c>
      <c r="E6783" s="5">
        <v>951408</v>
      </c>
      <c r="F6783" s="5">
        <v>852700.5</v>
      </c>
      <c r="G6783" s="5">
        <v>884551.80999999994</v>
      </c>
      <c r="H6783" s="5">
        <v>414957</v>
      </c>
      <c r="I6783" s="5">
        <v>431289.5</v>
      </c>
      <c r="J6783" s="12"/>
    </row>
    <row r="6784" spans="2:10" ht="16.5" thickTop="1" thickBot="1" x14ac:dyDescent="0.3">
      <c r="B6784" s="30" t="s">
        <v>836</v>
      </c>
      <c r="D6784" s="5"/>
      <c r="E6784" s="5"/>
      <c r="F6784" s="5"/>
      <c r="G6784" s="5"/>
      <c r="H6784" s="5"/>
      <c r="I6784" s="5"/>
      <c r="J6784" s="12"/>
    </row>
    <row r="6785" spans="2:10" ht="16.5" thickTop="1" thickBot="1" x14ac:dyDescent="0.3">
      <c r="B6785" s="31" t="s">
        <v>15</v>
      </c>
      <c r="C6785">
        <v>100</v>
      </c>
      <c r="D6785" s="5">
        <v>72074.960000000006</v>
      </c>
      <c r="E6785" s="5">
        <v>88819.61</v>
      </c>
      <c r="F6785" s="5">
        <v>93706.39</v>
      </c>
      <c r="G6785" s="5">
        <v>109847.41</v>
      </c>
      <c r="H6785" s="5">
        <v>140593.04</v>
      </c>
      <c r="I6785" s="5">
        <v>169046.08</v>
      </c>
      <c r="J6785" s="12"/>
    </row>
    <row r="6786" spans="2:10" ht="16.5" thickTop="1" thickBot="1" x14ac:dyDescent="0.3">
      <c r="B6786" s="31" t="s">
        <v>16</v>
      </c>
      <c r="C6786">
        <v>135</v>
      </c>
      <c r="D6786" s="5">
        <v>68875</v>
      </c>
      <c r="E6786" s="5">
        <v>68875</v>
      </c>
      <c r="F6786" s="5">
        <v>68875</v>
      </c>
      <c r="G6786" s="5">
        <v>28875</v>
      </c>
      <c r="H6786" s="5">
        <v>28875</v>
      </c>
      <c r="I6786" s="5">
        <v>28875</v>
      </c>
      <c r="J6786" s="12"/>
    </row>
    <row r="6787" spans="2:10" ht="16.5" thickTop="1" thickBot="1" x14ac:dyDescent="0.3">
      <c r="B6787" s="31" t="s">
        <v>17</v>
      </c>
      <c r="C6787">
        <v>200</v>
      </c>
      <c r="D6787" s="5">
        <v>18412.34</v>
      </c>
      <c r="E6787" s="5">
        <v>22180.07</v>
      </c>
      <c r="F6787" s="5">
        <v>10188.219999999999</v>
      </c>
      <c r="G6787" s="5">
        <v>406.48</v>
      </c>
      <c r="H6787" s="5">
        <v>2216.87</v>
      </c>
      <c r="I6787" s="5">
        <v>5409.4600000000009</v>
      </c>
      <c r="J6787" s="12"/>
    </row>
    <row r="6788" spans="2:10" ht="16.5" thickTop="1" thickBot="1" x14ac:dyDescent="0.3">
      <c r="B6788" s="31" t="s">
        <v>18</v>
      </c>
      <c r="C6788">
        <v>220</v>
      </c>
      <c r="D6788" s="5">
        <v>50462.66</v>
      </c>
      <c r="E6788" s="5">
        <v>46694.93</v>
      </c>
      <c r="F6788" s="5">
        <v>58686.78</v>
      </c>
      <c r="G6788" s="5">
        <v>28468.52</v>
      </c>
      <c r="H6788" s="5">
        <v>26658.13</v>
      </c>
      <c r="I6788" s="5">
        <v>23465.54</v>
      </c>
      <c r="J6788" s="12"/>
    </row>
    <row r="6789" spans="2:10" ht="16.5" thickTop="1" thickBot="1" x14ac:dyDescent="0.3">
      <c r="B6789" s="31" t="s">
        <v>19</v>
      </c>
      <c r="C6789">
        <v>500</v>
      </c>
      <c r="D6789" s="5">
        <v>39504.980000000003</v>
      </c>
      <c r="E6789" s="5">
        <v>38924.720000000001</v>
      </c>
      <c r="F6789" s="5">
        <v>15075</v>
      </c>
      <c r="G6789" s="5">
        <v>16547.5</v>
      </c>
      <c r="H6789" s="5">
        <v>32962.5</v>
      </c>
      <c r="I6789" s="5">
        <v>33862.5</v>
      </c>
      <c r="J6789" s="12"/>
    </row>
    <row r="6790" spans="2:10" ht="16.5" thickTop="1" thickBot="1" x14ac:dyDescent="0.3">
      <c r="B6790" s="30" t="s">
        <v>100</v>
      </c>
      <c r="D6790" s="5"/>
      <c r="E6790" s="5"/>
      <c r="F6790" s="5"/>
      <c r="G6790" s="5"/>
      <c r="H6790" s="5"/>
      <c r="I6790" s="5"/>
      <c r="J6790" s="12"/>
    </row>
    <row r="6791" spans="2:10" ht="16.5" thickTop="1" thickBot="1" x14ac:dyDescent="0.3">
      <c r="B6791" s="31" t="s">
        <v>15</v>
      </c>
      <c r="C6791">
        <v>100</v>
      </c>
      <c r="D6791" s="5">
        <v>2458221.2800000003</v>
      </c>
      <c r="E6791" s="5">
        <v>2580928.04</v>
      </c>
      <c r="F6791" s="5">
        <v>2541721.4300000002</v>
      </c>
      <c r="G6791" s="5">
        <v>3813854.4299999997</v>
      </c>
      <c r="H6791" s="5">
        <v>4232987.9000000004</v>
      </c>
      <c r="I6791" s="5">
        <v>6249546.8300000001</v>
      </c>
      <c r="J6791" s="12"/>
    </row>
    <row r="6792" spans="2:10" ht="16.5" thickTop="1" thickBot="1" x14ac:dyDescent="0.3">
      <c r="B6792" s="31" t="s">
        <v>16</v>
      </c>
      <c r="C6792">
        <v>135</v>
      </c>
      <c r="D6792" s="5">
        <v>5663648</v>
      </c>
      <c r="E6792" s="5">
        <v>6131064</v>
      </c>
      <c r="F6792" s="5">
        <v>6177064</v>
      </c>
      <c r="G6792" s="5">
        <v>5896667</v>
      </c>
      <c r="H6792" s="5">
        <v>5886667</v>
      </c>
      <c r="I6792" s="5">
        <v>6184687</v>
      </c>
      <c r="J6792" s="12"/>
    </row>
    <row r="6793" spans="2:10" ht="16.5" thickTop="1" thickBot="1" x14ac:dyDescent="0.3">
      <c r="B6793" s="31" t="s">
        <v>17</v>
      </c>
      <c r="C6793">
        <v>200</v>
      </c>
      <c r="D6793" s="5">
        <v>5133727.7399999993</v>
      </c>
      <c r="E6793" s="5">
        <v>4974772.5299999993</v>
      </c>
      <c r="F6793" s="5">
        <v>5179765.8</v>
      </c>
      <c r="G6793" s="5">
        <v>4464730.1100000013</v>
      </c>
      <c r="H6793" s="5">
        <v>5007452.6100000003</v>
      </c>
      <c r="I6793" s="5">
        <v>3638736.41</v>
      </c>
      <c r="J6793" s="12"/>
    </row>
    <row r="6794" spans="2:10" ht="16.5" thickTop="1" thickBot="1" x14ac:dyDescent="0.3">
      <c r="B6794" s="31" t="s">
        <v>18</v>
      </c>
      <c r="C6794">
        <v>220</v>
      </c>
      <c r="D6794" s="5">
        <v>529920.26000000071</v>
      </c>
      <c r="E6794" s="5">
        <v>1156291.4700000007</v>
      </c>
      <c r="F6794" s="5">
        <v>997298.20000000019</v>
      </c>
      <c r="G6794" s="5">
        <v>1431936.8899999987</v>
      </c>
      <c r="H6794" s="5">
        <v>879214.38999999966</v>
      </c>
      <c r="I6794" s="5">
        <v>2545950.59</v>
      </c>
      <c r="J6794" s="12"/>
    </row>
    <row r="6795" spans="2:10" ht="16.5" thickTop="1" thickBot="1" x14ac:dyDescent="0.3">
      <c r="B6795" s="31" t="s">
        <v>19</v>
      </c>
      <c r="C6795">
        <v>500</v>
      </c>
      <c r="D6795" s="5">
        <v>5080622.4400000004</v>
      </c>
      <c r="E6795" s="5">
        <v>5104054.29</v>
      </c>
      <c r="F6795" s="5">
        <v>5140559.1900000004</v>
      </c>
      <c r="G6795" s="5">
        <v>5736863.1100000003</v>
      </c>
      <c r="H6795" s="5">
        <v>5426586.0800000001</v>
      </c>
      <c r="I6795" s="5">
        <v>5655295.3400000008</v>
      </c>
      <c r="J6795" s="12"/>
    </row>
    <row r="6796" spans="2:10" ht="16.5" thickTop="1" thickBot="1" x14ac:dyDescent="0.3">
      <c r="B6796" s="30" t="s">
        <v>101</v>
      </c>
      <c r="D6796" s="5"/>
      <c r="E6796" s="5"/>
      <c r="F6796" s="5"/>
      <c r="G6796" s="5"/>
      <c r="H6796" s="5"/>
      <c r="I6796" s="5"/>
      <c r="J6796" s="12"/>
    </row>
    <row r="6797" spans="2:10" ht="16.5" thickTop="1" thickBot="1" x14ac:dyDescent="0.3">
      <c r="B6797" s="31" t="s">
        <v>15</v>
      </c>
      <c r="C6797">
        <v>100</v>
      </c>
      <c r="D6797" s="5">
        <v>157815.57</v>
      </c>
      <c r="E6797" s="5">
        <v>173572.67</v>
      </c>
      <c r="F6797" s="5">
        <v>97564.68</v>
      </c>
      <c r="G6797" s="5">
        <v>18364.96</v>
      </c>
      <c r="H6797" s="5">
        <v>6026.86</v>
      </c>
      <c r="I6797" s="5">
        <v>100236.73</v>
      </c>
      <c r="J6797" s="12"/>
    </row>
    <row r="6798" spans="2:10" ht="16.5" thickTop="1" thickBot="1" x14ac:dyDescent="0.3">
      <c r="B6798" s="31" t="s">
        <v>16</v>
      </c>
      <c r="C6798">
        <v>135</v>
      </c>
      <c r="D6798" s="5">
        <v>150000</v>
      </c>
      <c r="E6798" s="5">
        <v>50000</v>
      </c>
      <c r="F6798" s="5">
        <v>150000</v>
      </c>
      <c r="G6798" s="5">
        <v>90000</v>
      </c>
      <c r="H6798" s="5">
        <v>50000</v>
      </c>
      <c r="I6798" s="5">
        <v>50000</v>
      </c>
      <c r="J6798" s="12"/>
    </row>
    <row r="6799" spans="2:10" ht="16.5" thickTop="1" thickBot="1" x14ac:dyDescent="0.3">
      <c r="B6799" s="31" t="s">
        <v>17</v>
      </c>
      <c r="C6799">
        <v>200</v>
      </c>
      <c r="D6799" s="5">
        <v>43</v>
      </c>
      <c r="E6799" s="5">
        <v>74</v>
      </c>
      <c r="F6799" s="5">
        <v>150000</v>
      </c>
      <c r="G6799" s="5">
        <v>90000</v>
      </c>
      <c r="H6799" s="5">
        <v>20000</v>
      </c>
      <c r="I6799" s="5">
        <v>0</v>
      </c>
      <c r="J6799" s="12"/>
    </row>
    <row r="6800" spans="2:10" ht="16.5" thickTop="1" thickBot="1" x14ac:dyDescent="0.3">
      <c r="B6800" s="31" t="s">
        <v>18</v>
      </c>
      <c r="C6800">
        <v>220</v>
      </c>
      <c r="D6800" s="5">
        <v>149957</v>
      </c>
      <c r="E6800" s="5">
        <v>49926</v>
      </c>
      <c r="F6800" s="5">
        <v>0</v>
      </c>
      <c r="G6800" s="5">
        <v>0</v>
      </c>
      <c r="H6800" s="5">
        <v>30000</v>
      </c>
      <c r="I6800" s="5">
        <v>50000</v>
      </c>
      <c r="J6800" s="12"/>
    </row>
    <row r="6801" spans="2:10" ht="16.5" thickTop="1" thickBot="1" x14ac:dyDescent="0.3">
      <c r="B6801" s="31" t="s">
        <v>19</v>
      </c>
      <c r="C6801">
        <v>500</v>
      </c>
      <c r="D6801" s="5">
        <v>113955.78</v>
      </c>
      <c r="E6801" s="5">
        <v>15831.1</v>
      </c>
      <c r="F6801" s="5">
        <v>73992.009999999995</v>
      </c>
      <c r="G6801" s="5">
        <v>10800.28</v>
      </c>
      <c r="H6801" s="5">
        <v>7661.9</v>
      </c>
      <c r="I6801" s="5">
        <v>94209.87</v>
      </c>
      <c r="J6801" s="12"/>
    </row>
    <row r="6802" spans="2:10" ht="16.5" thickTop="1" thickBot="1" x14ac:dyDescent="0.3">
      <c r="B6802" s="30" t="s">
        <v>837</v>
      </c>
      <c r="D6802" s="5"/>
      <c r="E6802" s="5"/>
      <c r="F6802" s="5"/>
      <c r="G6802" s="5"/>
      <c r="H6802" s="5"/>
      <c r="I6802" s="5"/>
      <c r="J6802" s="12"/>
    </row>
    <row r="6803" spans="2:10" ht="16.5" thickTop="1" thickBot="1" x14ac:dyDescent="0.3">
      <c r="B6803" s="31" t="s">
        <v>15</v>
      </c>
      <c r="C6803">
        <v>100</v>
      </c>
      <c r="D6803" s="5">
        <v>333852.78000000003</v>
      </c>
      <c r="E6803" s="5">
        <v>1646230.7200000002</v>
      </c>
      <c r="F6803" s="5">
        <v>2907860.29</v>
      </c>
      <c r="G6803" s="5">
        <v>3195377.31</v>
      </c>
      <c r="H6803" s="5">
        <v>3316253.92</v>
      </c>
      <c r="I6803" s="5">
        <v>2696283.57</v>
      </c>
      <c r="J6803" s="12"/>
    </row>
    <row r="6804" spans="2:10" ht="16.5" thickTop="1" thickBot="1" x14ac:dyDescent="0.3">
      <c r="B6804" s="31" t="s">
        <v>16</v>
      </c>
      <c r="C6804">
        <v>135</v>
      </c>
      <c r="D6804" s="5">
        <v>12938798</v>
      </c>
      <c r="E6804" s="5">
        <v>13037574</v>
      </c>
      <c r="F6804" s="5">
        <v>13037574</v>
      </c>
      <c r="G6804" s="5">
        <v>13091877</v>
      </c>
      <c r="H6804" s="5">
        <v>13091877</v>
      </c>
      <c r="I6804" s="5">
        <v>13540093</v>
      </c>
      <c r="J6804" s="12"/>
    </row>
    <row r="6805" spans="2:10" ht="16.5" thickTop="1" thickBot="1" x14ac:dyDescent="0.3">
      <c r="B6805" s="31" t="s">
        <v>17</v>
      </c>
      <c r="C6805">
        <v>200</v>
      </c>
      <c r="D6805" s="5">
        <v>10132572.859999999</v>
      </c>
      <c r="E6805" s="5">
        <v>10695270.289999997</v>
      </c>
      <c r="F6805" s="5">
        <v>11857297.269999994</v>
      </c>
      <c r="G6805" s="5">
        <v>11707311.509999998</v>
      </c>
      <c r="H6805" s="5">
        <v>11397294.52</v>
      </c>
      <c r="I6805" s="5">
        <v>12483247.670000002</v>
      </c>
      <c r="J6805" s="12"/>
    </row>
    <row r="6806" spans="2:10" ht="16.5" thickTop="1" thickBot="1" x14ac:dyDescent="0.3">
      <c r="B6806" s="31" t="s">
        <v>18</v>
      </c>
      <c r="C6806">
        <v>220</v>
      </c>
      <c r="D6806" s="5">
        <v>2806225.1400000006</v>
      </c>
      <c r="E6806" s="5">
        <v>2342303.7100000028</v>
      </c>
      <c r="F6806" s="5">
        <v>1180276.730000006</v>
      </c>
      <c r="G6806" s="5">
        <v>1384565.4900000021</v>
      </c>
      <c r="H6806" s="5">
        <v>1694582.4800000004</v>
      </c>
      <c r="I6806" s="5">
        <v>1056845.3299999982</v>
      </c>
      <c r="J6806" s="12"/>
    </row>
    <row r="6807" spans="2:10" ht="16.5" thickTop="1" thickBot="1" x14ac:dyDescent="0.3">
      <c r="B6807" s="31" t="s">
        <v>19</v>
      </c>
      <c r="C6807">
        <v>500</v>
      </c>
      <c r="D6807" s="5">
        <v>9118432.2200000007</v>
      </c>
      <c r="E6807" s="5">
        <v>11977734.230000002</v>
      </c>
      <c r="F6807" s="5">
        <v>13127043.039999999</v>
      </c>
      <c r="G6807" s="5">
        <v>11977996.300000001</v>
      </c>
      <c r="H6807" s="5">
        <v>11505513.629999999</v>
      </c>
      <c r="I6807" s="5">
        <v>11849845.84</v>
      </c>
      <c r="J6807" s="12"/>
    </row>
    <row r="6808" spans="2:10" ht="16.5" thickTop="1" thickBot="1" x14ac:dyDescent="0.3">
      <c r="B6808" s="30" t="s">
        <v>838</v>
      </c>
      <c r="D6808" s="5"/>
      <c r="E6808" s="5"/>
      <c r="F6808" s="5"/>
      <c r="G6808" s="5"/>
      <c r="H6808" s="5"/>
      <c r="I6808" s="5"/>
      <c r="J6808" s="12"/>
    </row>
    <row r="6809" spans="2:10" ht="16.5" thickTop="1" thickBot="1" x14ac:dyDescent="0.3">
      <c r="B6809" s="31" t="s">
        <v>16</v>
      </c>
      <c r="C6809">
        <v>135</v>
      </c>
      <c r="D6809" s="5">
        <v>169889</v>
      </c>
      <c r="E6809" s="5">
        <v>169889</v>
      </c>
      <c r="F6809" s="5">
        <v>169889</v>
      </c>
      <c r="G6809" s="5">
        <v>169889</v>
      </c>
      <c r="H6809" s="5">
        <v>169889</v>
      </c>
      <c r="I6809" s="5">
        <v>169889</v>
      </c>
      <c r="J6809" s="12"/>
    </row>
    <row r="6810" spans="2:10" ht="16.5" thickTop="1" thickBot="1" x14ac:dyDescent="0.3">
      <c r="B6810" s="31" t="s">
        <v>17</v>
      </c>
      <c r="C6810">
        <v>200</v>
      </c>
      <c r="D6810" s="5">
        <v>128488.97</v>
      </c>
      <c r="E6810" s="5">
        <v>0</v>
      </c>
      <c r="F6810" s="5">
        <v>0</v>
      </c>
      <c r="G6810" s="5">
        <v>0</v>
      </c>
      <c r="H6810" s="5">
        <v>0</v>
      </c>
      <c r="I6810" s="5">
        <v>0</v>
      </c>
      <c r="J6810" s="12"/>
    </row>
    <row r="6811" spans="2:10" ht="16.5" thickTop="1" thickBot="1" x14ac:dyDescent="0.3">
      <c r="B6811" s="31" t="s">
        <v>18</v>
      </c>
      <c r="C6811">
        <v>220</v>
      </c>
      <c r="D6811" s="5">
        <v>41400.03</v>
      </c>
      <c r="E6811" s="5">
        <v>169889</v>
      </c>
      <c r="F6811" s="5">
        <v>169889</v>
      </c>
      <c r="G6811" s="5">
        <v>169889</v>
      </c>
      <c r="H6811" s="5">
        <v>169889</v>
      </c>
      <c r="I6811" s="5">
        <v>169889</v>
      </c>
      <c r="J6811" s="12"/>
    </row>
    <row r="6812" spans="2:10" ht="16.5" thickTop="1" thickBot="1" x14ac:dyDescent="0.3">
      <c r="B6812" s="30" t="s">
        <v>839</v>
      </c>
      <c r="D6812" s="5"/>
      <c r="E6812" s="5"/>
      <c r="F6812" s="5"/>
      <c r="G6812" s="5"/>
      <c r="H6812" s="5"/>
      <c r="I6812" s="5"/>
      <c r="J6812" s="12"/>
    </row>
    <row r="6813" spans="2:10" ht="16.5" thickTop="1" thickBot="1" x14ac:dyDescent="0.3">
      <c r="B6813" s="31" t="s">
        <v>15</v>
      </c>
      <c r="C6813">
        <v>100</v>
      </c>
      <c r="D6813" s="5">
        <v>1016966.1400000001</v>
      </c>
      <c r="E6813" s="5">
        <v>1494070.17</v>
      </c>
      <c r="F6813" s="5">
        <v>8896805.9199999999</v>
      </c>
      <c r="G6813" s="5">
        <v>11694798.289999999</v>
      </c>
      <c r="H6813" s="5">
        <v>5313074.8500000006</v>
      </c>
      <c r="I6813" s="5">
        <v>7665618.2999999998</v>
      </c>
      <c r="J6813" s="12"/>
    </row>
    <row r="6814" spans="2:10" ht="16.5" thickTop="1" thickBot="1" x14ac:dyDescent="0.3">
      <c r="B6814" s="31" t="s">
        <v>16</v>
      </c>
      <c r="C6814">
        <v>135</v>
      </c>
      <c r="D6814" s="5">
        <v>37238009</v>
      </c>
      <c r="E6814" s="5">
        <v>37638009</v>
      </c>
      <c r="F6814" s="5">
        <v>37638009</v>
      </c>
      <c r="G6814" s="5">
        <v>38079142</v>
      </c>
      <c r="H6814" s="5">
        <v>38079142</v>
      </c>
      <c r="I6814" s="5">
        <v>38344890</v>
      </c>
      <c r="J6814" s="12"/>
    </row>
    <row r="6815" spans="2:10" ht="16.5" thickTop="1" thickBot="1" x14ac:dyDescent="0.3">
      <c r="B6815" s="31" t="s">
        <v>17</v>
      </c>
      <c r="C6815">
        <v>200</v>
      </c>
      <c r="D6815" s="5">
        <v>34120976.839999989</v>
      </c>
      <c r="E6815" s="5">
        <v>34071787.220000006</v>
      </c>
      <c r="F6815" s="5">
        <v>26597168.609999996</v>
      </c>
      <c r="G6815" s="5">
        <v>24847907.010000002</v>
      </c>
      <c r="H6815" s="5">
        <v>26049002.899999991</v>
      </c>
      <c r="I6815" s="5">
        <v>27253782.440000001</v>
      </c>
      <c r="J6815" s="12"/>
    </row>
    <row r="6816" spans="2:10" ht="16.5" thickTop="1" thickBot="1" x14ac:dyDescent="0.3">
      <c r="B6816" s="31" t="s">
        <v>18</v>
      </c>
      <c r="C6816">
        <v>220</v>
      </c>
      <c r="D6816" s="5">
        <v>3117032.1600000113</v>
      </c>
      <c r="E6816" s="5">
        <v>3566221.7799999937</v>
      </c>
      <c r="F6816" s="5">
        <v>11040840.390000004</v>
      </c>
      <c r="G6816" s="5">
        <v>13231234.989999998</v>
      </c>
      <c r="H6816" s="5">
        <v>12030139.100000009</v>
      </c>
      <c r="I6816" s="5">
        <v>11091107.559999999</v>
      </c>
      <c r="J6816" s="12"/>
    </row>
    <row r="6817" spans="2:10" ht="16.5" thickTop="1" thickBot="1" x14ac:dyDescent="0.3">
      <c r="B6817" s="31" t="s">
        <v>19</v>
      </c>
      <c r="C6817">
        <v>500</v>
      </c>
      <c r="D6817" s="5">
        <v>34406188.449999996</v>
      </c>
      <c r="E6817" s="5">
        <v>34450828.599999994</v>
      </c>
      <c r="F6817" s="5">
        <v>34081545.010000005</v>
      </c>
      <c r="G6817" s="5">
        <v>27648486.77</v>
      </c>
      <c r="H6817" s="5">
        <v>19681114.07</v>
      </c>
      <c r="I6817" s="5">
        <v>29581642.889999997</v>
      </c>
      <c r="J6817" s="12"/>
    </row>
    <row r="6818" spans="2:10" ht="16.5" thickTop="1" thickBot="1" x14ac:dyDescent="0.3">
      <c r="B6818" s="30" t="s">
        <v>840</v>
      </c>
      <c r="D6818" s="5"/>
      <c r="E6818" s="5"/>
      <c r="F6818" s="5"/>
      <c r="G6818" s="5"/>
      <c r="H6818" s="5"/>
      <c r="I6818" s="5"/>
      <c r="J6818" s="12"/>
    </row>
    <row r="6819" spans="2:10" ht="16.5" thickTop="1" thickBot="1" x14ac:dyDescent="0.3">
      <c r="B6819" s="31" t="s">
        <v>15</v>
      </c>
      <c r="C6819">
        <v>100</v>
      </c>
      <c r="D6819" s="5">
        <v>32288.12</v>
      </c>
      <c r="E6819" s="5">
        <v>7776.74</v>
      </c>
      <c r="F6819" s="5">
        <v>14220.210000000001</v>
      </c>
      <c r="G6819" s="5">
        <v>13439.55</v>
      </c>
      <c r="H6819" s="5">
        <v>13465.44</v>
      </c>
      <c r="I6819" s="5">
        <v>13714.14</v>
      </c>
      <c r="J6819" s="12"/>
    </row>
    <row r="6820" spans="2:10" ht="16.5" thickTop="1" thickBot="1" x14ac:dyDescent="0.3">
      <c r="B6820" s="31" t="s">
        <v>16</v>
      </c>
      <c r="C6820">
        <v>135</v>
      </c>
      <c r="D6820" s="5">
        <v>100500</v>
      </c>
      <c r="E6820" s="5">
        <v>50500</v>
      </c>
      <c r="F6820" s="5">
        <v>50500</v>
      </c>
      <c r="G6820" s="5">
        <v>25500</v>
      </c>
      <c r="H6820" s="5">
        <v>25500</v>
      </c>
      <c r="I6820" s="5">
        <v>25500</v>
      </c>
      <c r="J6820" s="12"/>
    </row>
    <row r="6821" spans="2:10" ht="16.5" thickTop="1" thickBot="1" x14ac:dyDescent="0.3">
      <c r="B6821" s="31" t="s">
        <v>17</v>
      </c>
      <c r="C6821">
        <v>200</v>
      </c>
      <c r="D6821" s="5">
        <v>83083.429999999993</v>
      </c>
      <c r="E6821" s="5">
        <v>35008.07</v>
      </c>
      <c r="F6821" s="5">
        <v>24355.010000000002</v>
      </c>
      <c r="G6821" s="5">
        <v>871.31999999999994</v>
      </c>
      <c r="H6821" s="5">
        <v>0</v>
      </c>
      <c r="I6821" s="5">
        <v>0</v>
      </c>
      <c r="J6821" s="12"/>
    </row>
    <row r="6822" spans="2:10" ht="16.5" thickTop="1" thickBot="1" x14ac:dyDescent="0.3">
      <c r="B6822" s="31" t="s">
        <v>18</v>
      </c>
      <c r="C6822">
        <v>220</v>
      </c>
      <c r="D6822" s="5">
        <v>17416.570000000007</v>
      </c>
      <c r="E6822" s="5">
        <v>15491.93</v>
      </c>
      <c r="F6822" s="5">
        <v>26144.989999999998</v>
      </c>
      <c r="G6822" s="5">
        <v>24628.68</v>
      </c>
      <c r="H6822" s="5">
        <v>25500</v>
      </c>
      <c r="I6822" s="5">
        <v>25500</v>
      </c>
      <c r="J6822" s="12"/>
    </row>
    <row r="6823" spans="2:10" ht="16.5" thickTop="1" thickBot="1" x14ac:dyDescent="0.3">
      <c r="B6823" s="31" t="s">
        <v>19</v>
      </c>
      <c r="C6823">
        <v>500</v>
      </c>
      <c r="D6823" s="5">
        <v>100229.4</v>
      </c>
      <c r="E6823" s="5">
        <v>10496.69</v>
      </c>
      <c r="F6823" s="5">
        <v>30798.48</v>
      </c>
      <c r="G6823" s="5">
        <v>90.66</v>
      </c>
      <c r="H6823" s="5">
        <v>25.89</v>
      </c>
      <c r="I6823" s="5">
        <v>248.7</v>
      </c>
      <c r="J6823" s="12"/>
    </row>
    <row r="6824" spans="2:10" ht="16.5" thickTop="1" thickBot="1" x14ac:dyDescent="0.3">
      <c r="B6824" s="30" t="s">
        <v>749</v>
      </c>
      <c r="D6824" s="5"/>
      <c r="E6824" s="5"/>
      <c r="F6824" s="5"/>
      <c r="G6824" s="5"/>
      <c r="H6824" s="5"/>
      <c r="I6824" s="5"/>
      <c r="J6824" s="12"/>
    </row>
    <row r="6825" spans="2:10" ht="16.5" thickTop="1" thickBot="1" x14ac:dyDescent="0.3">
      <c r="B6825" s="31" t="s">
        <v>15</v>
      </c>
      <c r="C6825">
        <v>100</v>
      </c>
      <c r="D6825" s="5">
        <v>0</v>
      </c>
      <c r="E6825" s="5">
        <v>0</v>
      </c>
      <c r="F6825" s="5">
        <v>0</v>
      </c>
      <c r="G6825" s="5">
        <v>171100</v>
      </c>
      <c r="H6825" s="5">
        <v>300529.55</v>
      </c>
      <c r="I6825" s="5">
        <v>172748.99</v>
      </c>
      <c r="J6825" s="12"/>
    </row>
    <row r="6826" spans="2:10" ht="16.5" thickTop="1" thickBot="1" x14ac:dyDescent="0.3">
      <c r="B6826" s="31" t="s">
        <v>16</v>
      </c>
      <c r="C6826">
        <v>135</v>
      </c>
      <c r="D6826" s="5">
        <v>0</v>
      </c>
      <c r="E6826" s="5">
        <v>0</v>
      </c>
      <c r="F6826" s="5">
        <v>0</v>
      </c>
      <c r="G6826" s="5">
        <v>311100</v>
      </c>
      <c r="H6826" s="5">
        <v>411100</v>
      </c>
      <c r="I6826" s="5">
        <v>100000</v>
      </c>
      <c r="J6826" s="12"/>
    </row>
    <row r="6827" spans="2:10" ht="16.5" thickTop="1" thickBot="1" x14ac:dyDescent="0.3">
      <c r="B6827" s="31" t="s">
        <v>17</v>
      </c>
      <c r="C6827">
        <v>200</v>
      </c>
      <c r="D6827" s="5">
        <v>0</v>
      </c>
      <c r="E6827" s="5">
        <v>0</v>
      </c>
      <c r="F6827" s="5">
        <v>0</v>
      </c>
      <c r="G6827" s="5">
        <v>0</v>
      </c>
      <c r="H6827" s="5">
        <v>110570.45</v>
      </c>
      <c r="I6827" s="5">
        <v>0</v>
      </c>
      <c r="J6827" s="12"/>
    </row>
    <row r="6828" spans="2:10" ht="16.5" thickTop="1" thickBot="1" x14ac:dyDescent="0.3">
      <c r="B6828" s="31" t="s">
        <v>18</v>
      </c>
      <c r="C6828">
        <v>220</v>
      </c>
      <c r="D6828" s="5">
        <v>0</v>
      </c>
      <c r="E6828" s="5">
        <v>0</v>
      </c>
      <c r="F6828" s="5">
        <v>0</v>
      </c>
      <c r="G6828" s="5">
        <v>311100</v>
      </c>
      <c r="H6828" s="5">
        <v>300529.55</v>
      </c>
      <c r="I6828" s="5">
        <v>100000</v>
      </c>
      <c r="J6828" s="12"/>
    </row>
    <row r="6829" spans="2:10" ht="16.5" thickTop="1" thickBot="1" x14ac:dyDescent="0.3">
      <c r="B6829" s="30" t="s">
        <v>841</v>
      </c>
      <c r="D6829" s="5"/>
      <c r="E6829" s="5"/>
      <c r="F6829" s="5"/>
      <c r="G6829" s="5"/>
      <c r="H6829" s="5"/>
      <c r="I6829" s="5"/>
      <c r="J6829" s="12"/>
    </row>
    <row r="6830" spans="2:10" ht="16.5" thickTop="1" thickBot="1" x14ac:dyDescent="0.3">
      <c r="B6830" s="31" t="s">
        <v>15</v>
      </c>
      <c r="C6830">
        <v>100</v>
      </c>
      <c r="D6830" s="5">
        <v>10328535.33</v>
      </c>
      <c r="E6830" s="5">
        <v>5821297.9000000004</v>
      </c>
      <c r="F6830" s="5">
        <v>9249108.3800000008</v>
      </c>
      <c r="G6830" s="5">
        <v>6036808.0900000008</v>
      </c>
      <c r="H6830" s="5">
        <v>10342701.42</v>
      </c>
      <c r="I6830" s="5">
        <v>9483081.9500000011</v>
      </c>
      <c r="J6830" s="12"/>
    </row>
    <row r="6831" spans="2:10" ht="16.5" thickTop="1" thickBot="1" x14ac:dyDescent="0.3">
      <c r="B6831" s="31" t="s">
        <v>16</v>
      </c>
      <c r="C6831">
        <v>135</v>
      </c>
      <c r="D6831" s="5">
        <v>5313221</v>
      </c>
      <c r="E6831" s="5">
        <v>8608931</v>
      </c>
      <c r="F6831" s="5">
        <v>9328431</v>
      </c>
      <c r="G6831" s="5">
        <v>8663979</v>
      </c>
      <c r="H6831" s="5">
        <v>7723312</v>
      </c>
      <c r="I6831" s="5">
        <v>7620971</v>
      </c>
      <c r="J6831" s="12"/>
    </row>
    <row r="6832" spans="2:10" ht="16.5" thickTop="1" thickBot="1" x14ac:dyDescent="0.3">
      <c r="B6832" s="31" t="s">
        <v>17</v>
      </c>
      <c r="C6832">
        <v>200</v>
      </c>
      <c r="D6832" s="5">
        <v>5017965.7700000005</v>
      </c>
      <c r="E6832" s="5">
        <v>8588059.9700000007</v>
      </c>
      <c r="F6832" s="5">
        <v>8407916.0599999987</v>
      </c>
      <c r="G6832" s="5">
        <v>7715371.3300000019</v>
      </c>
      <c r="H6832" s="5">
        <v>3936006.38</v>
      </c>
      <c r="I6832" s="5">
        <v>5522092.3000000017</v>
      </c>
      <c r="J6832" s="12"/>
    </row>
    <row r="6833" spans="2:10" ht="16.5" thickTop="1" thickBot="1" x14ac:dyDescent="0.3">
      <c r="B6833" s="31" t="s">
        <v>18</v>
      </c>
      <c r="C6833">
        <v>220</v>
      </c>
      <c r="D6833" s="5">
        <v>295255.22999999952</v>
      </c>
      <c r="E6833" s="5">
        <v>20871.029999999329</v>
      </c>
      <c r="F6833" s="5">
        <v>920514.94000000134</v>
      </c>
      <c r="G6833" s="5">
        <v>948607.66999999806</v>
      </c>
      <c r="H6833" s="5">
        <v>3787305.62</v>
      </c>
      <c r="I6833" s="5">
        <v>2098878.6999999983</v>
      </c>
      <c r="J6833" s="12"/>
    </row>
    <row r="6834" spans="2:10" ht="16.5" thickTop="1" thickBot="1" x14ac:dyDescent="0.3">
      <c r="B6834" s="31" t="s">
        <v>19</v>
      </c>
      <c r="C6834">
        <v>500</v>
      </c>
      <c r="D6834" s="5">
        <v>7309469.5200000005</v>
      </c>
      <c r="E6834" s="5">
        <v>4058607.35</v>
      </c>
      <c r="F6834" s="5">
        <v>11865526.539999999</v>
      </c>
      <c r="G6834" s="5">
        <v>4490148.04</v>
      </c>
      <c r="H6834" s="5">
        <v>7108572.71</v>
      </c>
      <c r="I6834" s="5">
        <v>3598056.2300000004</v>
      </c>
      <c r="J6834" s="12"/>
    </row>
    <row r="6835" spans="2:10" ht="16.5" thickTop="1" thickBot="1" x14ac:dyDescent="0.3">
      <c r="B6835" s="30" t="s">
        <v>842</v>
      </c>
      <c r="D6835" s="5"/>
      <c r="E6835" s="5"/>
      <c r="F6835" s="5"/>
      <c r="G6835" s="5"/>
      <c r="H6835" s="5"/>
      <c r="I6835" s="5"/>
      <c r="J6835" s="12"/>
    </row>
    <row r="6836" spans="2:10" ht="16.5" thickTop="1" thickBot="1" x14ac:dyDescent="0.3">
      <c r="B6836" s="31" t="s">
        <v>15</v>
      </c>
      <c r="C6836">
        <v>100</v>
      </c>
      <c r="D6836" s="5">
        <v>264546.90999999997</v>
      </c>
      <c r="E6836" s="5">
        <v>212433.74</v>
      </c>
      <c r="F6836" s="5">
        <v>220816.38</v>
      </c>
      <c r="G6836" s="5">
        <v>250704.74</v>
      </c>
      <c r="H6836" s="5">
        <v>195558.31</v>
      </c>
      <c r="I6836" s="5">
        <v>446568.03</v>
      </c>
      <c r="J6836" s="12"/>
    </row>
    <row r="6837" spans="2:10" ht="16.5" thickTop="1" thickBot="1" x14ac:dyDescent="0.3">
      <c r="B6837" s="31" t="s">
        <v>16</v>
      </c>
      <c r="C6837">
        <v>135</v>
      </c>
      <c r="D6837" s="5">
        <v>135000</v>
      </c>
      <c r="E6837" s="5">
        <v>275000</v>
      </c>
      <c r="F6837" s="5">
        <v>330000</v>
      </c>
      <c r="G6837" s="5">
        <v>166979</v>
      </c>
      <c r="H6837" s="5">
        <v>256979</v>
      </c>
      <c r="I6837" s="5">
        <v>213450</v>
      </c>
      <c r="J6837" s="12"/>
    </row>
    <row r="6838" spans="2:10" ht="16.5" thickTop="1" thickBot="1" x14ac:dyDescent="0.3">
      <c r="B6838" s="31" t="s">
        <v>17</v>
      </c>
      <c r="C6838">
        <v>200</v>
      </c>
      <c r="D6838" s="5">
        <v>114756.27</v>
      </c>
      <c r="E6838" s="5">
        <v>205292.74</v>
      </c>
      <c r="F6838" s="5">
        <v>326127.74</v>
      </c>
      <c r="G6838" s="5">
        <v>135721.46</v>
      </c>
      <c r="H6838" s="5">
        <v>215630.5</v>
      </c>
      <c r="I6838" s="5">
        <v>75813.259999999995</v>
      </c>
      <c r="J6838" s="12"/>
    </row>
    <row r="6839" spans="2:10" ht="16.5" thickTop="1" thickBot="1" x14ac:dyDescent="0.3">
      <c r="B6839" s="31" t="s">
        <v>18</v>
      </c>
      <c r="C6839">
        <v>220</v>
      </c>
      <c r="D6839" s="5">
        <v>20243.729999999996</v>
      </c>
      <c r="E6839" s="5">
        <v>69707.260000000009</v>
      </c>
      <c r="F6839" s="5">
        <v>3872.2600000000093</v>
      </c>
      <c r="G6839" s="5">
        <v>31257.540000000008</v>
      </c>
      <c r="H6839" s="5">
        <v>41348.5</v>
      </c>
      <c r="I6839" s="5">
        <v>137636.74</v>
      </c>
      <c r="J6839" s="12"/>
    </row>
    <row r="6840" spans="2:10" ht="16.5" thickTop="1" thickBot="1" x14ac:dyDescent="0.3">
      <c r="B6840" s="31" t="s">
        <v>19</v>
      </c>
      <c r="C6840">
        <v>500</v>
      </c>
      <c r="D6840" s="5">
        <v>191910.46</v>
      </c>
      <c r="E6840" s="5">
        <v>153179.57</v>
      </c>
      <c r="F6840" s="5">
        <v>334510.38</v>
      </c>
      <c r="G6840" s="5">
        <v>165609.82</v>
      </c>
      <c r="H6840" s="5">
        <v>160484.07</v>
      </c>
      <c r="I6840" s="5">
        <v>326822.98</v>
      </c>
      <c r="J6840" s="12"/>
    </row>
    <row r="6841" spans="2:10" ht="16.5" thickTop="1" thickBot="1" x14ac:dyDescent="0.3">
      <c r="B6841" s="30" t="s">
        <v>843</v>
      </c>
      <c r="D6841" s="5"/>
      <c r="E6841" s="5"/>
      <c r="F6841" s="5"/>
      <c r="G6841" s="5"/>
      <c r="H6841" s="5"/>
      <c r="I6841" s="5"/>
      <c r="J6841" s="12"/>
    </row>
    <row r="6842" spans="2:10" ht="16.5" thickTop="1" thickBot="1" x14ac:dyDescent="0.3">
      <c r="B6842" s="31" t="s">
        <v>15</v>
      </c>
      <c r="C6842">
        <v>100</v>
      </c>
      <c r="D6842" s="5">
        <v>77976.09</v>
      </c>
      <c r="E6842" s="5">
        <v>88180.86</v>
      </c>
      <c r="F6842" s="5">
        <v>98452.47</v>
      </c>
      <c r="G6842" s="5">
        <v>101115.06</v>
      </c>
      <c r="H6842" s="5">
        <v>103404.02</v>
      </c>
      <c r="I6842" s="5">
        <v>136900.81</v>
      </c>
      <c r="J6842" s="12"/>
    </row>
    <row r="6843" spans="2:10" ht="16.5" thickTop="1" thickBot="1" x14ac:dyDescent="0.3">
      <c r="B6843" s="31" t="s">
        <v>16</v>
      </c>
      <c r="C6843">
        <v>135</v>
      </c>
      <c r="D6843" s="5">
        <v>15000</v>
      </c>
      <c r="E6843" s="5">
        <v>15000</v>
      </c>
      <c r="F6843" s="5">
        <v>15000</v>
      </c>
      <c r="G6843" s="5">
        <v>15000</v>
      </c>
      <c r="H6843" s="5">
        <v>15000</v>
      </c>
      <c r="I6843" s="5">
        <v>15000</v>
      </c>
      <c r="J6843" s="12"/>
    </row>
    <row r="6844" spans="2:10" ht="16.5" thickTop="1" thickBot="1" x14ac:dyDescent="0.3">
      <c r="B6844" s="31" t="s">
        <v>17</v>
      </c>
      <c r="C6844">
        <v>200</v>
      </c>
      <c r="D6844" s="5">
        <v>10991.52</v>
      </c>
      <c r="E6844" s="5">
        <v>10805.470000000001</v>
      </c>
      <c r="F6844" s="5">
        <v>11848.97</v>
      </c>
      <c r="G6844" s="5">
        <v>11998.5</v>
      </c>
      <c r="H6844" s="5">
        <v>3411.26</v>
      </c>
      <c r="I6844" s="5">
        <v>32.9</v>
      </c>
      <c r="J6844" s="12"/>
    </row>
    <row r="6845" spans="2:10" ht="16.5" thickTop="1" thickBot="1" x14ac:dyDescent="0.3">
      <c r="B6845" s="31" t="s">
        <v>18</v>
      </c>
      <c r="C6845">
        <v>220</v>
      </c>
      <c r="D6845" s="5">
        <v>4008.4799999999996</v>
      </c>
      <c r="E6845" s="5">
        <v>4194.5299999999988</v>
      </c>
      <c r="F6845" s="5">
        <v>3151.0300000000007</v>
      </c>
      <c r="G6845" s="5">
        <v>3001.5</v>
      </c>
      <c r="H6845" s="5">
        <v>11588.74</v>
      </c>
      <c r="I6845" s="5">
        <v>14967.1</v>
      </c>
      <c r="J6845" s="12"/>
    </row>
    <row r="6846" spans="2:10" ht="16.5" thickTop="1" thickBot="1" x14ac:dyDescent="0.3">
      <c r="B6846" s="31" t="s">
        <v>19</v>
      </c>
      <c r="C6846">
        <v>500</v>
      </c>
      <c r="D6846" s="5">
        <v>57981.51</v>
      </c>
      <c r="E6846" s="5">
        <v>21015.24</v>
      </c>
      <c r="F6846" s="5">
        <v>22120.58</v>
      </c>
      <c r="G6846" s="5">
        <v>14661.09</v>
      </c>
      <c r="H6846" s="5">
        <v>5700.22</v>
      </c>
      <c r="I6846" s="5">
        <v>33529.69</v>
      </c>
      <c r="J6846" s="12"/>
    </row>
    <row r="6847" spans="2:10" ht="16.5" thickTop="1" thickBot="1" x14ac:dyDescent="0.3">
      <c r="B6847" s="30" t="s">
        <v>844</v>
      </c>
      <c r="D6847" s="5"/>
      <c r="E6847" s="5"/>
      <c r="F6847" s="5"/>
      <c r="G6847" s="5"/>
      <c r="H6847" s="5"/>
      <c r="I6847" s="5"/>
      <c r="J6847" s="12"/>
    </row>
    <row r="6848" spans="2:10" ht="16.5" thickTop="1" thickBot="1" x14ac:dyDescent="0.3">
      <c r="B6848" s="31" t="s">
        <v>15</v>
      </c>
      <c r="C6848">
        <v>100</v>
      </c>
      <c r="D6848" s="5">
        <v>5112309.21</v>
      </c>
      <c r="E6848" s="5">
        <v>25370718.399999999</v>
      </c>
      <c r="F6848" s="5">
        <v>25903477.359999999</v>
      </c>
      <c r="G6848" s="5">
        <v>26074542.850000001</v>
      </c>
      <c r="H6848" s="5">
        <v>51154739.630000003</v>
      </c>
      <c r="I6848" s="5">
        <v>52099516.759999998</v>
      </c>
      <c r="J6848" s="12"/>
    </row>
    <row r="6849" spans="2:10" ht="16.5" thickTop="1" thickBot="1" x14ac:dyDescent="0.3">
      <c r="B6849" s="31" t="s">
        <v>16</v>
      </c>
      <c r="C6849">
        <v>135</v>
      </c>
      <c r="D6849" s="5">
        <v>0</v>
      </c>
      <c r="E6849" s="5">
        <v>20000000</v>
      </c>
      <c r="F6849" s="5">
        <v>0</v>
      </c>
      <c r="G6849" s="5">
        <v>0</v>
      </c>
      <c r="H6849" s="5">
        <v>25000000</v>
      </c>
      <c r="I6849" s="5">
        <v>0</v>
      </c>
      <c r="J6849" s="12"/>
    </row>
    <row r="6850" spans="2:10" ht="16.5" thickTop="1" thickBot="1" x14ac:dyDescent="0.3">
      <c r="B6850" s="31" t="s">
        <v>18</v>
      </c>
      <c r="C6850">
        <v>220</v>
      </c>
      <c r="D6850" s="5">
        <v>0</v>
      </c>
      <c r="E6850" s="5">
        <v>20000000</v>
      </c>
      <c r="F6850" s="5">
        <v>0</v>
      </c>
      <c r="G6850" s="5">
        <v>0</v>
      </c>
      <c r="H6850" s="5">
        <v>25000000</v>
      </c>
      <c r="I6850" s="5">
        <v>0</v>
      </c>
      <c r="J6850" s="12"/>
    </row>
    <row r="6851" spans="2:10" ht="16.5" thickTop="1" thickBot="1" x14ac:dyDescent="0.3">
      <c r="B6851" s="31" t="s">
        <v>19</v>
      </c>
      <c r="C6851">
        <v>500</v>
      </c>
      <c r="D6851" s="5">
        <v>63928.68</v>
      </c>
      <c r="E6851" s="5">
        <v>258409.19</v>
      </c>
      <c r="F6851" s="5">
        <v>532758.96</v>
      </c>
      <c r="G6851" s="5">
        <v>171065.49</v>
      </c>
      <c r="H6851" s="5">
        <v>80196.78</v>
      </c>
      <c r="I6851" s="5">
        <v>944777.13</v>
      </c>
      <c r="J6851" s="12"/>
    </row>
    <row r="6852" spans="2:10" ht="16.5" thickTop="1" thickBot="1" x14ac:dyDescent="0.3">
      <c r="B6852" s="30" t="s">
        <v>479</v>
      </c>
      <c r="D6852" s="5"/>
      <c r="E6852" s="5"/>
      <c r="F6852" s="5"/>
      <c r="G6852" s="5"/>
      <c r="H6852" s="5"/>
      <c r="I6852" s="5"/>
      <c r="J6852" s="12"/>
    </row>
    <row r="6853" spans="2:10" ht="16.5" thickTop="1" thickBot="1" x14ac:dyDescent="0.3">
      <c r="B6853" s="31" t="s">
        <v>15</v>
      </c>
      <c r="C6853">
        <v>100</v>
      </c>
      <c r="D6853" s="5">
        <v>3570935.74</v>
      </c>
      <c r="E6853" s="5">
        <v>2658851.5299999998</v>
      </c>
      <c r="F6853" s="5">
        <v>2347523.98</v>
      </c>
      <c r="G6853" s="5">
        <v>2237257.48</v>
      </c>
      <c r="H6853" s="5">
        <v>2781726.38</v>
      </c>
      <c r="I6853" s="5">
        <v>3252078.74</v>
      </c>
      <c r="J6853" s="12"/>
    </row>
    <row r="6854" spans="2:10" ht="16.5" thickTop="1" thickBot="1" x14ac:dyDescent="0.3">
      <c r="B6854" s="31" t="s">
        <v>16</v>
      </c>
      <c r="C6854">
        <v>135</v>
      </c>
      <c r="D6854" s="5">
        <v>4265952</v>
      </c>
      <c r="E6854" s="5">
        <v>4475952</v>
      </c>
      <c r="F6854" s="5">
        <v>4615952</v>
      </c>
      <c r="G6854" s="5">
        <v>4743971</v>
      </c>
      <c r="H6854" s="5">
        <v>4713971</v>
      </c>
      <c r="I6854" s="5">
        <v>4751088</v>
      </c>
      <c r="J6854" s="12"/>
    </row>
    <row r="6855" spans="2:10" ht="16.5" thickTop="1" thickBot="1" x14ac:dyDescent="0.3">
      <c r="B6855" s="31" t="s">
        <v>17</v>
      </c>
      <c r="C6855">
        <v>200</v>
      </c>
      <c r="D6855" s="5">
        <v>3191764.6599999983</v>
      </c>
      <c r="E6855" s="5">
        <v>4031085.7799999993</v>
      </c>
      <c r="F6855" s="5">
        <v>3569631.9</v>
      </c>
      <c r="G6855" s="5">
        <v>3019914.5799999996</v>
      </c>
      <c r="H6855" s="5">
        <v>2654546.8499999992</v>
      </c>
      <c r="I6855" s="5">
        <v>3022396.5000000005</v>
      </c>
      <c r="J6855" s="12"/>
    </row>
    <row r="6856" spans="2:10" ht="16.5" thickTop="1" thickBot="1" x14ac:dyDescent="0.3">
      <c r="B6856" s="31" t="s">
        <v>18</v>
      </c>
      <c r="C6856">
        <v>220</v>
      </c>
      <c r="D6856" s="5">
        <v>1074187.3400000017</v>
      </c>
      <c r="E6856" s="5">
        <v>444866.22000000067</v>
      </c>
      <c r="F6856" s="5">
        <v>1046320.1000000001</v>
      </c>
      <c r="G6856" s="5">
        <v>1724056.4200000004</v>
      </c>
      <c r="H6856" s="5">
        <v>2059424.1500000008</v>
      </c>
      <c r="I6856" s="5">
        <v>1728691.4999999995</v>
      </c>
      <c r="J6856" s="12"/>
    </row>
    <row r="6857" spans="2:10" ht="16.5" thickTop="1" thickBot="1" x14ac:dyDescent="0.3">
      <c r="B6857" s="31" t="s">
        <v>19</v>
      </c>
      <c r="C6857">
        <v>500</v>
      </c>
      <c r="D6857" s="5">
        <v>2916474.54</v>
      </c>
      <c r="E6857" s="5">
        <v>3119035.57</v>
      </c>
      <c r="F6857" s="5">
        <v>3258304.3499999996</v>
      </c>
      <c r="G6857" s="5">
        <v>2909648.08</v>
      </c>
      <c r="H6857" s="5">
        <v>3199015.75</v>
      </c>
      <c r="I6857" s="5">
        <v>3492748.8600000003</v>
      </c>
      <c r="J6857" s="12"/>
    </row>
    <row r="6858" spans="2:10" ht="16.5" thickTop="1" thickBot="1" x14ac:dyDescent="0.3">
      <c r="B6858" s="30" t="s">
        <v>845</v>
      </c>
      <c r="D6858" s="5"/>
      <c r="E6858" s="5"/>
      <c r="F6858" s="5"/>
      <c r="G6858" s="5"/>
      <c r="H6858" s="5"/>
      <c r="I6858" s="5"/>
      <c r="J6858" s="12"/>
    </row>
    <row r="6859" spans="2:10" ht="16.5" thickTop="1" thickBot="1" x14ac:dyDescent="0.3">
      <c r="B6859" s="31" t="s">
        <v>15</v>
      </c>
      <c r="C6859">
        <v>100</v>
      </c>
      <c r="D6859" s="5">
        <v>15422209.450000001</v>
      </c>
      <c r="E6859" s="5">
        <v>25795798.829999998</v>
      </c>
      <c r="F6859" s="5">
        <v>25958724.670000002</v>
      </c>
      <c r="G6859" s="5">
        <v>26067863.330000002</v>
      </c>
      <c r="H6859" s="5">
        <v>26497326.780000001</v>
      </c>
      <c r="I6859" s="5">
        <v>26668830.390000001</v>
      </c>
      <c r="J6859" s="12"/>
    </row>
    <row r="6860" spans="2:10" ht="16.5" thickTop="1" thickBot="1" x14ac:dyDescent="0.3">
      <c r="B6860" s="31" t="s">
        <v>16</v>
      </c>
      <c r="C6860">
        <v>135</v>
      </c>
      <c r="D6860" s="5">
        <v>3365746</v>
      </c>
      <c r="E6860" s="5">
        <v>3370746</v>
      </c>
      <c r="F6860" s="5">
        <v>3248746</v>
      </c>
      <c r="G6860" s="5">
        <v>4005464</v>
      </c>
      <c r="H6860" s="5">
        <v>4909441</v>
      </c>
      <c r="I6860" s="5">
        <v>4761720</v>
      </c>
      <c r="J6860" s="12"/>
    </row>
    <row r="6861" spans="2:10" ht="16.5" thickTop="1" thickBot="1" x14ac:dyDescent="0.3">
      <c r="B6861" s="31" t="s">
        <v>66</v>
      </c>
      <c r="C6861">
        <v>137</v>
      </c>
      <c r="D6861" s="5">
        <v>0</v>
      </c>
      <c r="E6861" s="5">
        <v>2363</v>
      </c>
      <c r="F6861" s="5">
        <v>19775</v>
      </c>
      <c r="G6861" s="5">
        <v>19775</v>
      </c>
      <c r="H6861" s="5">
        <v>19775</v>
      </c>
      <c r="I6861" s="5">
        <v>19775</v>
      </c>
      <c r="J6861" s="12"/>
    </row>
    <row r="6862" spans="2:10" ht="16.5" thickTop="1" thickBot="1" x14ac:dyDescent="0.3">
      <c r="B6862" s="31" t="s">
        <v>17</v>
      </c>
      <c r="C6862">
        <v>200</v>
      </c>
      <c r="D6862" s="5">
        <v>2113350.66</v>
      </c>
      <c r="E6862" s="5">
        <v>2481246.4</v>
      </c>
      <c r="F6862" s="5">
        <v>2681191.5</v>
      </c>
      <c r="G6862" s="5">
        <v>3321211.5999999992</v>
      </c>
      <c r="H6862" s="5">
        <v>2714544.25</v>
      </c>
      <c r="I6862" s="5">
        <v>3003980.629999999</v>
      </c>
      <c r="J6862" s="12"/>
    </row>
    <row r="6863" spans="2:10" ht="16.5" thickTop="1" thickBot="1" x14ac:dyDescent="0.3">
      <c r="B6863" s="31" t="s">
        <v>18</v>
      </c>
      <c r="C6863">
        <v>220</v>
      </c>
      <c r="D6863" s="5">
        <v>1252395.3399999999</v>
      </c>
      <c r="E6863" s="5">
        <v>889499.60000000009</v>
      </c>
      <c r="F6863" s="5">
        <v>567554.5</v>
      </c>
      <c r="G6863" s="5">
        <v>684252.40000000084</v>
      </c>
      <c r="H6863" s="5">
        <v>2194896.75</v>
      </c>
      <c r="I6863" s="5">
        <v>1757739.370000001</v>
      </c>
      <c r="J6863" s="12"/>
    </row>
    <row r="6864" spans="2:10" ht="16.5" thickTop="1" thickBot="1" x14ac:dyDescent="0.3">
      <c r="B6864" s="31" t="s">
        <v>67</v>
      </c>
      <c r="C6864">
        <v>222</v>
      </c>
      <c r="D6864" s="5">
        <v>0</v>
      </c>
      <c r="E6864" s="5">
        <v>2363</v>
      </c>
      <c r="F6864" s="5">
        <v>19775</v>
      </c>
      <c r="G6864" s="5">
        <v>19775</v>
      </c>
      <c r="H6864" s="5">
        <v>19775</v>
      </c>
      <c r="I6864" s="5">
        <v>19775</v>
      </c>
      <c r="J6864" s="12"/>
    </row>
    <row r="6865" spans="2:10" ht="16.5" thickTop="1" thickBot="1" x14ac:dyDescent="0.3">
      <c r="B6865" s="31" t="s">
        <v>19</v>
      </c>
      <c r="C6865">
        <v>500</v>
      </c>
      <c r="D6865" s="5">
        <v>2505653.66</v>
      </c>
      <c r="E6865" s="5">
        <v>12883296.529999999</v>
      </c>
      <c r="F6865" s="5">
        <v>4298976.54</v>
      </c>
      <c r="G6865" s="5">
        <v>3260610.79</v>
      </c>
      <c r="H6865" s="5">
        <v>3311880.6999999997</v>
      </c>
      <c r="I6865" s="5">
        <v>3099030.49</v>
      </c>
      <c r="J6865" s="12"/>
    </row>
    <row r="6866" spans="2:10" ht="16.5" thickTop="1" thickBot="1" x14ac:dyDescent="0.3">
      <c r="B6866" s="30" t="s">
        <v>785</v>
      </c>
      <c r="D6866" s="5"/>
      <c r="E6866" s="5"/>
      <c r="F6866" s="5"/>
      <c r="G6866" s="5"/>
      <c r="H6866" s="5"/>
      <c r="I6866" s="5"/>
      <c r="J6866" s="12"/>
    </row>
    <row r="6867" spans="2:10" ht="16.5" thickTop="1" thickBot="1" x14ac:dyDescent="0.3">
      <c r="B6867" s="31" t="s">
        <v>15</v>
      </c>
      <c r="C6867">
        <v>100</v>
      </c>
      <c r="D6867" s="5">
        <v>729676.66</v>
      </c>
      <c r="E6867" s="5">
        <v>284846.63999999996</v>
      </c>
      <c r="F6867" s="5">
        <v>831542.22</v>
      </c>
      <c r="G6867" s="5">
        <v>715882.45</v>
      </c>
      <c r="H6867" s="5">
        <v>790651.89</v>
      </c>
      <c r="I6867" s="5">
        <v>642442.75</v>
      </c>
      <c r="J6867" s="12"/>
    </row>
    <row r="6868" spans="2:10" ht="16.5" thickTop="1" thickBot="1" x14ac:dyDescent="0.3">
      <c r="B6868" s="31" t="s">
        <v>16</v>
      </c>
      <c r="C6868">
        <v>135</v>
      </c>
      <c r="D6868" s="5">
        <v>1398006</v>
      </c>
      <c r="E6868" s="5">
        <v>973006</v>
      </c>
      <c r="F6868" s="5">
        <v>948006</v>
      </c>
      <c r="G6868" s="5">
        <v>898619</v>
      </c>
      <c r="H6868" s="5">
        <v>923619</v>
      </c>
      <c r="I6868" s="5">
        <v>1024601</v>
      </c>
      <c r="J6868" s="12"/>
    </row>
    <row r="6869" spans="2:10" ht="16.5" thickTop="1" thickBot="1" x14ac:dyDescent="0.3">
      <c r="B6869" s="31" t="s">
        <v>17</v>
      </c>
      <c r="C6869">
        <v>200</v>
      </c>
      <c r="D6869" s="5">
        <v>826324.7799999998</v>
      </c>
      <c r="E6869" s="5">
        <v>810042.17000000016</v>
      </c>
      <c r="F6869" s="5">
        <v>753157.27</v>
      </c>
      <c r="G6869" s="5">
        <v>722445.90000000014</v>
      </c>
      <c r="H6869" s="5">
        <v>726117.94</v>
      </c>
      <c r="I6869" s="5">
        <v>666870.27000000014</v>
      </c>
      <c r="J6869" s="12"/>
    </row>
    <row r="6870" spans="2:10" ht="16.5" thickTop="1" thickBot="1" x14ac:dyDescent="0.3">
      <c r="B6870" s="31" t="s">
        <v>18</v>
      </c>
      <c r="C6870">
        <v>220</v>
      </c>
      <c r="D6870" s="5">
        <v>571681.2200000002</v>
      </c>
      <c r="E6870" s="5">
        <v>162963.82999999984</v>
      </c>
      <c r="F6870" s="5">
        <v>194848.72999999998</v>
      </c>
      <c r="G6870" s="5">
        <v>176173.09999999986</v>
      </c>
      <c r="H6870" s="5">
        <v>197501.06000000006</v>
      </c>
      <c r="I6870" s="5">
        <v>357730.72999999986</v>
      </c>
      <c r="J6870" s="12"/>
    </row>
    <row r="6871" spans="2:10" ht="16.5" thickTop="1" thickBot="1" x14ac:dyDescent="0.3">
      <c r="B6871" s="31" t="s">
        <v>19</v>
      </c>
      <c r="C6871">
        <v>500</v>
      </c>
      <c r="D6871" s="5">
        <v>807580</v>
      </c>
      <c r="E6871" s="5">
        <v>443236.97</v>
      </c>
      <c r="F6871" s="5">
        <v>1387975.03</v>
      </c>
      <c r="G6871" s="5">
        <v>693646.25</v>
      </c>
      <c r="H6871" s="5">
        <v>887747.5</v>
      </c>
      <c r="I6871" s="5">
        <v>605521.25</v>
      </c>
      <c r="J6871" s="12"/>
    </row>
    <row r="6872" spans="2:10" ht="16.5" thickTop="1" thickBot="1" x14ac:dyDescent="0.3">
      <c r="B6872" s="30" t="s">
        <v>846</v>
      </c>
      <c r="D6872" s="5"/>
      <c r="E6872" s="5"/>
      <c r="F6872" s="5"/>
      <c r="G6872" s="5"/>
      <c r="H6872" s="5"/>
      <c r="I6872" s="5"/>
      <c r="J6872" s="12"/>
    </row>
    <row r="6873" spans="2:10" ht="16.5" thickTop="1" thickBot="1" x14ac:dyDescent="0.3">
      <c r="B6873" s="31" t="s">
        <v>15</v>
      </c>
      <c r="C6873">
        <v>100</v>
      </c>
      <c r="D6873" s="5">
        <v>973190.89</v>
      </c>
      <c r="E6873" s="5">
        <v>1144742.68</v>
      </c>
      <c r="F6873" s="5">
        <v>1278572.74</v>
      </c>
      <c r="G6873" s="5">
        <v>1684826.11</v>
      </c>
      <c r="H6873" s="5">
        <v>2113112.88</v>
      </c>
      <c r="I6873" s="5">
        <v>2616250.11</v>
      </c>
      <c r="J6873" s="12"/>
    </row>
    <row r="6874" spans="2:10" ht="16.5" thickTop="1" thickBot="1" x14ac:dyDescent="0.3">
      <c r="B6874" s="31" t="s">
        <v>16</v>
      </c>
      <c r="C6874">
        <v>135</v>
      </c>
      <c r="D6874" s="5">
        <v>3120783</v>
      </c>
      <c r="E6874" s="5">
        <v>2820783</v>
      </c>
      <c r="F6874" s="5">
        <v>2670783</v>
      </c>
      <c r="G6874" s="5">
        <v>2709553</v>
      </c>
      <c r="H6874" s="5">
        <v>2659553</v>
      </c>
      <c r="I6874" s="5">
        <v>2656102</v>
      </c>
      <c r="J6874" s="12"/>
    </row>
    <row r="6875" spans="2:10" ht="16.5" thickTop="1" thickBot="1" x14ac:dyDescent="0.3">
      <c r="B6875" s="31" t="s">
        <v>17</v>
      </c>
      <c r="C6875">
        <v>200</v>
      </c>
      <c r="D6875" s="5">
        <v>2576789.2300000009</v>
      </c>
      <c r="E6875" s="5">
        <v>2487136.3799999994</v>
      </c>
      <c r="F6875" s="5">
        <v>2580506.6999999997</v>
      </c>
      <c r="G6875" s="5">
        <v>2484205.7399999998</v>
      </c>
      <c r="H6875" s="5">
        <v>2379653.0000000005</v>
      </c>
      <c r="I6875" s="5">
        <v>2454149.2499999995</v>
      </c>
      <c r="J6875" s="12"/>
    </row>
    <row r="6876" spans="2:10" ht="16.5" thickTop="1" thickBot="1" x14ac:dyDescent="0.3">
      <c r="B6876" s="31" t="s">
        <v>18</v>
      </c>
      <c r="C6876">
        <v>220</v>
      </c>
      <c r="D6876" s="5">
        <v>543993.76999999909</v>
      </c>
      <c r="E6876" s="5">
        <v>333646.62000000058</v>
      </c>
      <c r="F6876" s="5">
        <v>90276.300000000279</v>
      </c>
      <c r="G6876" s="5">
        <v>225347.26000000024</v>
      </c>
      <c r="H6876" s="5">
        <v>279899.99999999953</v>
      </c>
      <c r="I6876" s="5">
        <v>201952.75000000047</v>
      </c>
      <c r="J6876" s="12"/>
    </row>
    <row r="6877" spans="2:10" ht="16.5" thickTop="1" thickBot="1" x14ac:dyDescent="0.3">
      <c r="B6877" s="31" t="s">
        <v>19</v>
      </c>
      <c r="C6877">
        <v>500</v>
      </c>
      <c r="D6877" s="5">
        <v>2623313.4299999997</v>
      </c>
      <c r="E6877" s="5">
        <v>2660370.17</v>
      </c>
      <c r="F6877" s="5">
        <v>2714336.7600000002</v>
      </c>
      <c r="G6877" s="5">
        <v>2890459.11</v>
      </c>
      <c r="H6877" s="5">
        <v>2807939.77</v>
      </c>
      <c r="I6877" s="5">
        <v>2957286.48</v>
      </c>
      <c r="J6877" s="12"/>
    </row>
    <row r="6878" spans="2:10" ht="16.5" thickTop="1" thickBot="1" x14ac:dyDescent="0.3">
      <c r="B6878" s="30" t="s">
        <v>847</v>
      </c>
      <c r="D6878" s="5"/>
      <c r="E6878" s="5"/>
      <c r="F6878" s="5"/>
      <c r="G6878" s="5"/>
      <c r="H6878" s="5"/>
      <c r="I6878" s="5"/>
      <c r="J6878" s="12"/>
    </row>
    <row r="6879" spans="2:10" ht="16.5" thickTop="1" thickBot="1" x14ac:dyDescent="0.3">
      <c r="B6879" s="31" t="s">
        <v>15</v>
      </c>
      <c r="C6879">
        <v>100</v>
      </c>
      <c r="D6879" s="5">
        <v>3059823.39</v>
      </c>
      <c r="E6879" s="5">
        <v>3919270.8600000003</v>
      </c>
      <c r="F6879" s="5">
        <v>4246788.8899999997</v>
      </c>
      <c r="G6879" s="5">
        <v>4427431.62</v>
      </c>
      <c r="H6879" s="5">
        <v>4595094.95</v>
      </c>
      <c r="I6879" s="5">
        <v>4829060.05</v>
      </c>
      <c r="J6879" s="12"/>
    </row>
    <row r="6880" spans="2:10" ht="16.5" thickTop="1" thickBot="1" x14ac:dyDescent="0.3">
      <c r="B6880" s="31" t="s">
        <v>16</v>
      </c>
      <c r="C6880">
        <v>135</v>
      </c>
      <c r="D6880" s="5">
        <v>4550967</v>
      </c>
      <c r="E6880" s="5">
        <v>4561967</v>
      </c>
      <c r="F6880" s="5">
        <v>4255967</v>
      </c>
      <c r="G6880" s="5">
        <v>4428271</v>
      </c>
      <c r="H6880" s="5">
        <v>4573271</v>
      </c>
      <c r="I6880" s="5">
        <v>5160192</v>
      </c>
      <c r="J6880" s="12"/>
    </row>
    <row r="6881" spans="2:10" ht="16.5" thickTop="1" thickBot="1" x14ac:dyDescent="0.3">
      <c r="B6881" s="31" t="s">
        <v>17</v>
      </c>
      <c r="C6881">
        <v>200</v>
      </c>
      <c r="D6881" s="5">
        <v>4401540.6500000004</v>
      </c>
      <c r="E6881" s="5">
        <v>3968566.9200000013</v>
      </c>
      <c r="F6881" s="5">
        <v>4083424.2099999995</v>
      </c>
      <c r="G6881" s="5">
        <v>4056691.17</v>
      </c>
      <c r="H6881" s="5">
        <v>4170274.86</v>
      </c>
      <c r="I6881" s="5">
        <v>4204638.629999999</v>
      </c>
      <c r="J6881" s="12"/>
    </row>
    <row r="6882" spans="2:10" ht="16.5" thickTop="1" thickBot="1" x14ac:dyDescent="0.3">
      <c r="B6882" s="31" t="s">
        <v>18</v>
      </c>
      <c r="C6882">
        <v>220</v>
      </c>
      <c r="D6882" s="5">
        <v>149426.34999999963</v>
      </c>
      <c r="E6882" s="5">
        <v>593400.07999999868</v>
      </c>
      <c r="F6882" s="5">
        <v>172542.7900000005</v>
      </c>
      <c r="G6882" s="5">
        <v>371579.83000000007</v>
      </c>
      <c r="H6882" s="5">
        <v>402996.14000000013</v>
      </c>
      <c r="I6882" s="5">
        <v>955553.37000000104</v>
      </c>
      <c r="J6882" s="12"/>
    </row>
    <row r="6883" spans="2:10" ht="16.5" thickTop="1" thickBot="1" x14ac:dyDescent="0.3">
      <c r="B6883" s="31" t="s">
        <v>19</v>
      </c>
      <c r="C6883">
        <v>500</v>
      </c>
      <c r="D6883" s="5">
        <v>4143374.09</v>
      </c>
      <c r="E6883" s="5">
        <v>4827795.2299999995</v>
      </c>
      <c r="F6883" s="5">
        <v>4413345.4000000004</v>
      </c>
      <c r="G6883" s="5">
        <v>4244630.8999999994</v>
      </c>
      <c r="H6883" s="5">
        <v>4336462.21</v>
      </c>
      <c r="I6883" s="5">
        <v>4440405.71</v>
      </c>
      <c r="J6883" s="12"/>
    </row>
    <row r="6884" spans="2:10" ht="16.5" thickTop="1" thickBot="1" x14ac:dyDescent="0.3">
      <c r="B6884" s="30" t="s">
        <v>848</v>
      </c>
      <c r="D6884" s="5"/>
      <c r="E6884" s="5"/>
      <c r="F6884" s="5"/>
      <c r="G6884" s="5"/>
      <c r="H6884" s="5"/>
      <c r="I6884" s="5"/>
      <c r="J6884" s="12"/>
    </row>
    <row r="6885" spans="2:10" ht="16.5" thickTop="1" thickBot="1" x14ac:dyDescent="0.3">
      <c r="B6885" s="31" t="s">
        <v>15</v>
      </c>
      <c r="C6885">
        <v>100</v>
      </c>
      <c r="D6885" s="5">
        <v>8146617.9300000006</v>
      </c>
      <c r="E6885" s="5">
        <v>8669625.9900000002</v>
      </c>
      <c r="F6885" s="5">
        <v>8584410.0900000017</v>
      </c>
      <c r="G6885" s="5">
        <v>9284198.2400000002</v>
      </c>
      <c r="H6885" s="5">
        <v>9581965.5099999998</v>
      </c>
      <c r="I6885" s="5">
        <v>10440325.82</v>
      </c>
      <c r="J6885" s="12"/>
    </row>
    <row r="6886" spans="2:10" ht="16.5" thickTop="1" thickBot="1" x14ac:dyDescent="0.3">
      <c r="B6886" s="31" t="s">
        <v>16</v>
      </c>
      <c r="C6886">
        <v>135</v>
      </c>
      <c r="D6886" s="5">
        <v>3679865</v>
      </c>
      <c r="E6886" s="5">
        <v>3871777</v>
      </c>
      <c r="F6886" s="5">
        <v>4523777</v>
      </c>
      <c r="G6886" s="5">
        <v>4301082</v>
      </c>
      <c r="H6886" s="5">
        <v>4876082</v>
      </c>
      <c r="I6886" s="5">
        <v>4758878</v>
      </c>
      <c r="J6886" s="12"/>
    </row>
    <row r="6887" spans="2:10" ht="16.5" thickTop="1" thickBot="1" x14ac:dyDescent="0.3">
      <c r="B6887" s="31" t="s">
        <v>17</v>
      </c>
      <c r="C6887">
        <v>200</v>
      </c>
      <c r="D6887" s="5">
        <v>3057157.9100000011</v>
      </c>
      <c r="E6887" s="5">
        <v>3465802.72</v>
      </c>
      <c r="F6887" s="5">
        <v>4292944.3400000026</v>
      </c>
      <c r="G6887" s="5">
        <v>3153559.1500000004</v>
      </c>
      <c r="H6887" s="5">
        <v>3508121.86</v>
      </c>
      <c r="I6887" s="5">
        <v>3298100.5900000012</v>
      </c>
      <c r="J6887" s="12"/>
    </row>
    <row r="6888" spans="2:10" ht="16.5" thickTop="1" thickBot="1" x14ac:dyDescent="0.3">
      <c r="B6888" s="31" t="s">
        <v>18</v>
      </c>
      <c r="C6888">
        <v>220</v>
      </c>
      <c r="D6888" s="5">
        <v>622707.08999999892</v>
      </c>
      <c r="E6888" s="5">
        <v>405974.2799999998</v>
      </c>
      <c r="F6888" s="5">
        <v>230832.65999999736</v>
      </c>
      <c r="G6888" s="5">
        <v>1147522.8499999996</v>
      </c>
      <c r="H6888" s="5">
        <v>1367960.1400000001</v>
      </c>
      <c r="I6888" s="5">
        <v>1460777.4099999988</v>
      </c>
      <c r="J6888" s="12"/>
    </row>
    <row r="6889" spans="2:10" ht="16.5" thickTop="1" thickBot="1" x14ac:dyDescent="0.3">
      <c r="B6889" s="31" t="s">
        <v>19</v>
      </c>
      <c r="C6889">
        <v>500</v>
      </c>
      <c r="D6889" s="5">
        <v>4139633.6999999997</v>
      </c>
      <c r="E6889" s="5">
        <v>4366739.28</v>
      </c>
      <c r="F6889" s="5">
        <v>4586394.4399999995</v>
      </c>
      <c r="G6889" s="5">
        <v>4312121.8</v>
      </c>
      <c r="H6889" s="5">
        <v>4123909.13</v>
      </c>
      <c r="I6889" s="5">
        <v>4486222.8999999994</v>
      </c>
      <c r="J6889" s="12"/>
    </row>
    <row r="6890" spans="2:10" ht="16.5" thickTop="1" thickBot="1" x14ac:dyDescent="0.3">
      <c r="B6890" s="30" t="s">
        <v>482</v>
      </c>
      <c r="D6890" s="5"/>
      <c r="E6890" s="5"/>
      <c r="F6890" s="5"/>
      <c r="G6890" s="5"/>
      <c r="H6890" s="5"/>
      <c r="I6890" s="5"/>
      <c r="J6890" s="12"/>
    </row>
    <row r="6891" spans="2:10" ht="16.5" thickTop="1" thickBot="1" x14ac:dyDescent="0.3">
      <c r="B6891" s="31" t="s">
        <v>15</v>
      </c>
      <c r="C6891">
        <v>100</v>
      </c>
      <c r="D6891" s="5">
        <v>2328436.62</v>
      </c>
      <c r="E6891" s="5">
        <v>1947068.29</v>
      </c>
      <c r="F6891" s="5">
        <v>1985641.12</v>
      </c>
      <c r="G6891" s="5">
        <v>2818691.34</v>
      </c>
      <c r="H6891" s="5">
        <v>3538911.85</v>
      </c>
      <c r="I6891" s="5">
        <v>4614058.78</v>
      </c>
      <c r="J6891" s="12"/>
    </row>
    <row r="6892" spans="2:10" ht="16.5" thickTop="1" thickBot="1" x14ac:dyDescent="0.3">
      <c r="B6892" s="31" t="s">
        <v>16</v>
      </c>
      <c r="C6892">
        <v>135</v>
      </c>
      <c r="D6892" s="5">
        <v>2097978</v>
      </c>
      <c r="E6892" s="5">
        <v>2354735</v>
      </c>
      <c r="F6892" s="5">
        <v>2097978</v>
      </c>
      <c r="G6892" s="5">
        <v>2217978</v>
      </c>
      <c r="H6892" s="5">
        <v>2850265</v>
      </c>
      <c r="I6892" s="5">
        <v>3253469</v>
      </c>
      <c r="J6892" s="12"/>
    </row>
    <row r="6893" spans="2:10" ht="16.5" thickTop="1" thickBot="1" x14ac:dyDescent="0.3">
      <c r="B6893" s="31" t="s">
        <v>17</v>
      </c>
      <c r="C6893">
        <v>200</v>
      </c>
      <c r="D6893" s="5">
        <v>1927939.95</v>
      </c>
      <c r="E6893" s="5">
        <v>2070901.1</v>
      </c>
      <c r="F6893" s="5">
        <v>1862132.5</v>
      </c>
      <c r="G6893" s="5">
        <v>1933744.6400000006</v>
      </c>
      <c r="H6893" s="5">
        <v>2638933.81</v>
      </c>
      <c r="I6893" s="5">
        <v>3218012.3900000011</v>
      </c>
      <c r="J6893" s="12"/>
    </row>
    <row r="6894" spans="2:10" ht="16.5" thickTop="1" thickBot="1" x14ac:dyDescent="0.3">
      <c r="B6894" s="31" t="s">
        <v>18</v>
      </c>
      <c r="C6894">
        <v>220</v>
      </c>
      <c r="D6894" s="5">
        <v>170038.05000000005</v>
      </c>
      <c r="E6894" s="5">
        <v>283833.89999999991</v>
      </c>
      <c r="F6894" s="5">
        <v>235845.5</v>
      </c>
      <c r="G6894" s="5">
        <v>284233.3599999994</v>
      </c>
      <c r="H6894" s="5">
        <v>211331.18999999994</v>
      </c>
      <c r="I6894" s="5">
        <v>35456.609999998938</v>
      </c>
      <c r="J6894" s="12"/>
    </row>
    <row r="6895" spans="2:10" ht="16.5" thickTop="1" thickBot="1" x14ac:dyDescent="0.3">
      <c r="B6895" s="31" t="s">
        <v>19</v>
      </c>
      <c r="C6895">
        <v>500</v>
      </c>
      <c r="D6895" s="5">
        <v>2132393.4099999997</v>
      </c>
      <c r="E6895" s="5">
        <v>1700610.77</v>
      </c>
      <c r="F6895" s="5">
        <v>1911773.3299999998</v>
      </c>
      <c r="G6895" s="5">
        <v>2777862.8600000003</v>
      </c>
      <c r="H6895" s="5">
        <v>3370222.3200000003</v>
      </c>
      <c r="I6895" s="5">
        <v>4304227.32</v>
      </c>
      <c r="J6895" s="12"/>
    </row>
    <row r="6896" spans="2:10" ht="16.5" thickTop="1" thickBot="1" x14ac:dyDescent="0.3">
      <c r="B6896" s="30" t="s">
        <v>793</v>
      </c>
      <c r="D6896" s="5"/>
      <c r="E6896" s="5"/>
      <c r="F6896" s="5"/>
      <c r="G6896" s="5"/>
      <c r="H6896" s="5"/>
      <c r="I6896" s="5"/>
      <c r="J6896" s="12"/>
    </row>
    <row r="6897" spans="2:10" ht="16.5" thickTop="1" thickBot="1" x14ac:dyDescent="0.3">
      <c r="B6897" s="31" t="s">
        <v>15</v>
      </c>
      <c r="C6897">
        <v>100</v>
      </c>
      <c r="D6897" s="5">
        <v>3851649.83</v>
      </c>
      <c r="E6897" s="5">
        <v>3536130.19</v>
      </c>
      <c r="F6897" s="5">
        <v>2432418.63</v>
      </c>
      <c r="G6897" s="5">
        <v>1589977.1</v>
      </c>
      <c r="H6897" s="5">
        <v>2526879.7999999998</v>
      </c>
      <c r="I6897" s="5">
        <v>12009654.42</v>
      </c>
      <c r="J6897" s="12"/>
    </row>
    <row r="6898" spans="2:10" ht="16.5" thickTop="1" thickBot="1" x14ac:dyDescent="0.3">
      <c r="B6898" s="31" t="s">
        <v>16</v>
      </c>
      <c r="C6898">
        <v>135</v>
      </c>
      <c r="D6898" s="5">
        <v>1618741</v>
      </c>
      <c r="E6898" s="5">
        <v>1318755</v>
      </c>
      <c r="F6898" s="5">
        <v>1618755</v>
      </c>
      <c r="G6898" s="5">
        <v>992828</v>
      </c>
      <c r="H6898" s="5">
        <v>196756</v>
      </c>
      <c r="I6898" s="5">
        <v>3500000</v>
      </c>
      <c r="J6898" s="12"/>
    </row>
    <row r="6899" spans="2:10" ht="16.5" thickTop="1" thickBot="1" x14ac:dyDescent="0.3">
      <c r="B6899" s="31" t="s">
        <v>17</v>
      </c>
      <c r="C6899">
        <v>200</v>
      </c>
      <c r="D6899" s="5">
        <v>560699.02</v>
      </c>
      <c r="E6899" s="5">
        <v>512799.73</v>
      </c>
      <c r="F6899" s="5">
        <v>1169500.43</v>
      </c>
      <c r="G6899" s="5">
        <v>884968.62</v>
      </c>
      <c r="H6899" s="5">
        <v>66083.540000000008</v>
      </c>
      <c r="I6899" s="5">
        <v>306148</v>
      </c>
      <c r="J6899" s="12"/>
    </row>
    <row r="6900" spans="2:10" ht="16.5" thickTop="1" thickBot="1" x14ac:dyDescent="0.3">
      <c r="B6900" s="31" t="s">
        <v>18</v>
      </c>
      <c r="C6900">
        <v>220</v>
      </c>
      <c r="D6900" s="5">
        <v>1058041.98</v>
      </c>
      <c r="E6900" s="5">
        <v>805955.27</v>
      </c>
      <c r="F6900" s="5">
        <v>449254.57000000007</v>
      </c>
      <c r="G6900" s="5">
        <v>107859.38</v>
      </c>
      <c r="H6900" s="5">
        <v>130672.45999999999</v>
      </c>
      <c r="I6900" s="5">
        <v>3193852</v>
      </c>
      <c r="J6900" s="12"/>
    </row>
    <row r="6901" spans="2:10" ht="16.5" thickTop="1" thickBot="1" x14ac:dyDescent="0.3">
      <c r="B6901" s="31" t="s">
        <v>19</v>
      </c>
      <c r="C6901">
        <v>500</v>
      </c>
      <c r="D6901" s="5">
        <v>83614.649999999994</v>
      </c>
      <c r="E6901" s="5">
        <v>197280.09</v>
      </c>
      <c r="F6901" s="5">
        <v>65788.87</v>
      </c>
      <c r="G6901" s="5">
        <v>42527.09</v>
      </c>
      <c r="H6901" s="5">
        <v>2986.24</v>
      </c>
      <c r="I6901" s="5">
        <v>288922.62</v>
      </c>
      <c r="J6901" s="12"/>
    </row>
    <row r="6902" spans="2:10" ht="16.5" thickTop="1" thickBot="1" x14ac:dyDescent="0.3">
      <c r="B6902" s="30" t="s">
        <v>794</v>
      </c>
      <c r="D6902" s="5"/>
      <c r="E6902" s="5"/>
      <c r="F6902" s="5"/>
      <c r="G6902" s="5"/>
      <c r="H6902" s="5"/>
      <c r="I6902" s="5"/>
      <c r="J6902" s="12"/>
    </row>
    <row r="6903" spans="2:10" ht="16.5" thickTop="1" thickBot="1" x14ac:dyDescent="0.3">
      <c r="B6903" s="31" t="s">
        <v>15</v>
      </c>
      <c r="C6903">
        <v>100</v>
      </c>
      <c r="D6903" s="5">
        <v>1774626.11</v>
      </c>
      <c r="E6903" s="5">
        <v>1811970.07</v>
      </c>
      <c r="F6903" s="5">
        <v>1850019.56</v>
      </c>
      <c r="G6903" s="5">
        <v>1862237.02</v>
      </c>
      <c r="H6903" s="5">
        <v>1865825.11</v>
      </c>
      <c r="I6903" s="5">
        <v>1900285.04</v>
      </c>
      <c r="J6903" s="12"/>
    </row>
    <row r="6904" spans="2:10" ht="16.5" thickTop="1" thickBot="1" x14ac:dyDescent="0.3">
      <c r="B6904" s="31" t="s">
        <v>19</v>
      </c>
      <c r="C6904">
        <v>500</v>
      </c>
      <c r="D6904" s="5">
        <v>22191.43</v>
      </c>
      <c r="E6904" s="5">
        <v>37343.96</v>
      </c>
      <c r="F6904" s="5">
        <v>38049.49</v>
      </c>
      <c r="G6904" s="5">
        <v>12217.46</v>
      </c>
      <c r="H6904" s="5">
        <v>3588.09</v>
      </c>
      <c r="I6904" s="5">
        <v>34459.93</v>
      </c>
      <c r="J6904" s="12"/>
    </row>
    <row r="6905" spans="2:10" ht="16.5" thickTop="1" thickBot="1" x14ac:dyDescent="0.3">
      <c r="B6905" s="30" t="s">
        <v>849</v>
      </c>
      <c r="D6905" s="5"/>
      <c r="E6905" s="5"/>
      <c r="F6905" s="5"/>
      <c r="G6905" s="5"/>
      <c r="H6905" s="5"/>
      <c r="I6905" s="5"/>
      <c r="J6905" s="12"/>
    </row>
    <row r="6906" spans="2:10" ht="16.5" thickTop="1" thickBot="1" x14ac:dyDescent="0.3">
      <c r="B6906" s="31" t="s">
        <v>15</v>
      </c>
      <c r="C6906">
        <v>100</v>
      </c>
      <c r="D6906" s="5">
        <v>30825.02</v>
      </c>
      <c r="E6906" s="5">
        <v>32684.86</v>
      </c>
      <c r="F6906" s="5">
        <v>31499</v>
      </c>
      <c r="G6906" s="5">
        <v>752284.21000000008</v>
      </c>
      <c r="H6906" s="5">
        <v>30258.62</v>
      </c>
      <c r="I6906" s="5">
        <v>32022.26</v>
      </c>
      <c r="J6906" s="12"/>
    </row>
    <row r="6907" spans="2:10" ht="16.5" thickTop="1" thickBot="1" x14ac:dyDescent="0.3">
      <c r="B6907" s="31" t="s">
        <v>16</v>
      </c>
      <c r="C6907">
        <v>135</v>
      </c>
      <c r="D6907" s="5">
        <v>28455635</v>
      </c>
      <c r="E6907" s="5">
        <v>48246951</v>
      </c>
      <c r="F6907" s="5">
        <v>40891945</v>
      </c>
      <c r="G6907" s="5">
        <v>38739662</v>
      </c>
      <c r="H6907" s="5">
        <v>49614790</v>
      </c>
      <c r="I6907" s="5">
        <v>27385258</v>
      </c>
      <c r="J6907" s="12"/>
    </row>
    <row r="6908" spans="2:10" ht="16.5" thickTop="1" thickBot="1" x14ac:dyDescent="0.3">
      <c r="B6908" s="31" t="s">
        <v>17</v>
      </c>
      <c r="C6908">
        <v>200</v>
      </c>
      <c r="D6908" s="5">
        <v>22702689.00999999</v>
      </c>
      <c r="E6908" s="5">
        <v>37195947.009999983</v>
      </c>
      <c r="F6908" s="5">
        <v>40663448.75</v>
      </c>
      <c r="G6908" s="5">
        <v>32618758.169999998</v>
      </c>
      <c r="H6908" s="5">
        <v>48951896.379999995</v>
      </c>
      <c r="I6908" s="5">
        <v>23845897.190000001</v>
      </c>
      <c r="J6908" s="12"/>
    </row>
    <row r="6909" spans="2:10" ht="16.5" thickTop="1" thickBot="1" x14ac:dyDescent="0.3">
      <c r="B6909" s="31" t="s">
        <v>18</v>
      </c>
      <c r="C6909">
        <v>220</v>
      </c>
      <c r="D6909" s="5">
        <v>5752945.9900000095</v>
      </c>
      <c r="E6909" s="5">
        <v>11051003.990000017</v>
      </c>
      <c r="F6909" s="5">
        <v>228496.25</v>
      </c>
      <c r="G6909" s="5">
        <v>6120903.8300000019</v>
      </c>
      <c r="H6909" s="5">
        <v>662893.62000000477</v>
      </c>
      <c r="I6909" s="5">
        <v>3539360.8099999987</v>
      </c>
      <c r="J6909" s="12"/>
    </row>
    <row r="6910" spans="2:10" ht="16.5" thickTop="1" thickBot="1" x14ac:dyDescent="0.3">
      <c r="B6910" s="31" t="s">
        <v>19</v>
      </c>
      <c r="C6910">
        <v>500</v>
      </c>
      <c r="D6910" s="5">
        <v>22703357.059999999</v>
      </c>
      <c r="E6910" s="5">
        <v>37198260.849999994</v>
      </c>
      <c r="F6910" s="5">
        <v>40662262.890000001</v>
      </c>
      <c r="G6910" s="5">
        <v>33339543.379999999</v>
      </c>
      <c r="H6910" s="5">
        <v>48229870.789999999</v>
      </c>
      <c r="I6910" s="5">
        <v>23847660.830000002</v>
      </c>
      <c r="J6910" s="12"/>
    </row>
    <row r="6911" spans="2:10" ht="16.5" thickTop="1" thickBot="1" x14ac:dyDescent="0.3">
      <c r="B6911" s="30" t="s">
        <v>38</v>
      </c>
      <c r="D6911" s="5"/>
      <c r="E6911" s="5"/>
      <c r="F6911" s="5"/>
      <c r="G6911" s="5"/>
      <c r="H6911" s="5"/>
      <c r="I6911" s="5"/>
      <c r="J6911" s="12"/>
    </row>
    <row r="6912" spans="2:10" ht="16.5" thickTop="1" thickBot="1" x14ac:dyDescent="0.3">
      <c r="B6912" s="31" t="s">
        <v>15</v>
      </c>
      <c r="C6912">
        <v>100</v>
      </c>
      <c r="D6912" s="5">
        <v>4229141.1999999993</v>
      </c>
      <c r="E6912" s="5">
        <v>5059432.3199999994</v>
      </c>
      <c r="F6912" s="5">
        <v>4976552.5</v>
      </c>
      <c r="G6912" s="5">
        <v>4953006.26</v>
      </c>
      <c r="H6912" s="5">
        <v>4658329.7699999996</v>
      </c>
      <c r="I6912" s="5">
        <v>4200813.88</v>
      </c>
      <c r="J6912" s="12"/>
    </row>
    <row r="6913" spans="2:10" ht="16.5" thickTop="1" thickBot="1" x14ac:dyDescent="0.3">
      <c r="B6913" s="31" t="s">
        <v>16</v>
      </c>
      <c r="C6913">
        <v>135</v>
      </c>
      <c r="D6913" s="5">
        <v>28978109</v>
      </c>
      <c r="E6913" s="5">
        <v>29241327</v>
      </c>
      <c r="F6913" s="5">
        <v>29241327</v>
      </c>
      <c r="G6913" s="5">
        <v>29325322</v>
      </c>
      <c r="H6913" s="5">
        <v>29325322</v>
      </c>
      <c r="I6913" s="5">
        <v>29880660</v>
      </c>
      <c r="J6913" s="12"/>
    </row>
    <row r="6914" spans="2:10" ht="16.5" thickTop="1" thickBot="1" x14ac:dyDescent="0.3">
      <c r="B6914" s="31" t="s">
        <v>17</v>
      </c>
      <c r="C6914">
        <v>200</v>
      </c>
      <c r="D6914" s="5">
        <v>22926669.29999999</v>
      </c>
      <c r="E6914" s="5">
        <v>21738289.730000008</v>
      </c>
      <c r="F6914" s="5">
        <v>22664604.910000004</v>
      </c>
      <c r="G6914" s="5">
        <v>22601738.709999993</v>
      </c>
      <c r="H6914" s="5">
        <v>23177371.319999997</v>
      </c>
      <c r="I6914" s="5">
        <v>23952383.74000001</v>
      </c>
      <c r="J6914" s="12"/>
    </row>
    <row r="6915" spans="2:10" ht="16.5" thickTop="1" thickBot="1" x14ac:dyDescent="0.3">
      <c r="B6915" s="31" t="s">
        <v>18</v>
      </c>
      <c r="C6915">
        <v>220</v>
      </c>
      <c r="D6915" s="5">
        <v>6051439.7000000104</v>
      </c>
      <c r="E6915" s="5">
        <v>7503037.2699999921</v>
      </c>
      <c r="F6915" s="5">
        <v>6576722.0899999961</v>
      </c>
      <c r="G6915" s="5">
        <v>6723583.2900000066</v>
      </c>
      <c r="H6915" s="5">
        <v>6147950.6800000034</v>
      </c>
      <c r="I6915" s="5">
        <v>5928276.2599999905</v>
      </c>
      <c r="J6915" s="12"/>
    </row>
    <row r="6916" spans="2:10" ht="16.5" thickTop="1" thickBot="1" x14ac:dyDescent="0.3">
      <c r="B6916" s="31" t="s">
        <v>19</v>
      </c>
      <c r="C6916">
        <v>500</v>
      </c>
      <c r="D6916" s="5">
        <v>27119917.209999997</v>
      </c>
      <c r="E6916" s="5">
        <v>27876473.209999997</v>
      </c>
      <c r="F6916" s="5">
        <v>27386223.110000011</v>
      </c>
      <c r="G6916" s="5">
        <v>26976806.110000007</v>
      </c>
      <c r="H6916" s="5">
        <v>25750063.210000001</v>
      </c>
      <c r="I6916" s="5">
        <v>28375978.540000003</v>
      </c>
      <c r="J6916" s="12"/>
    </row>
    <row r="6917" spans="2:10" ht="16.5" thickTop="1" thickBot="1" x14ac:dyDescent="0.3">
      <c r="B6917" s="30" t="s">
        <v>144</v>
      </c>
      <c r="D6917" s="5"/>
      <c r="E6917" s="5"/>
      <c r="F6917" s="5"/>
      <c r="G6917" s="5"/>
      <c r="H6917" s="5"/>
      <c r="I6917" s="5"/>
      <c r="J6917" s="12"/>
    </row>
    <row r="6918" spans="2:10" ht="16.5" thickTop="1" thickBot="1" x14ac:dyDescent="0.3">
      <c r="B6918" s="31" t="s">
        <v>16</v>
      </c>
      <c r="C6918">
        <v>135</v>
      </c>
      <c r="D6918" s="5">
        <v>0</v>
      </c>
      <c r="E6918" s="5">
        <v>0</v>
      </c>
      <c r="F6918" s="5">
        <v>0</v>
      </c>
      <c r="G6918" s="5">
        <v>0</v>
      </c>
      <c r="H6918" s="5">
        <v>19806</v>
      </c>
      <c r="I6918" s="5">
        <v>5132.58</v>
      </c>
      <c r="J6918" s="12"/>
    </row>
    <row r="6919" spans="2:10" ht="16.5" thickTop="1" thickBot="1" x14ac:dyDescent="0.3">
      <c r="B6919" s="31" t="s">
        <v>17</v>
      </c>
      <c r="C6919">
        <v>200</v>
      </c>
      <c r="D6919" s="5">
        <v>0</v>
      </c>
      <c r="E6919" s="5">
        <v>0</v>
      </c>
      <c r="F6919" s="5">
        <v>0</v>
      </c>
      <c r="G6919" s="5">
        <v>0</v>
      </c>
      <c r="H6919" s="5">
        <v>19806</v>
      </c>
      <c r="I6919" s="5">
        <v>5132.58</v>
      </c>
      <c r="J6919" s="12"/>
    </row>
    <row r="6920" spans="2:10" ht="16.5" thickTop="1" thickBot="1" x14ac:dyDescent="0.3">
      <c r="B6920" s="30" t="s">
        <v>40</v>
      </c>
      <c r="D6920" s="5"/>
      <c r="E6920" s="5"/>
      <c r="F6920" s="5"/>
      <c r="G6920" s="5"/>
      <c r="H6920" s="5"/>
      <c r="I6920" s="5"/>
      <c r="J6920" s="12"/>
    </row>
    <row r="6921" spans="2:10" ht="16.5" thickTop="1" thickBot="1" x14ac:dyDescent="0.3">
      <c r="B6921" s="31" t="s">
        <v>15</v>
      </c>
      <c r="C6921">
        <v>100</v>
      </c>
      <c r="D6921" s="5">
        <v>0</v>
      </c>
      <c r="E6921" s="5">
        <v>0</v>
      </c>
      <c r="F6921" s="5">
        <v>0</v>
      </c>
      <c r="G6921" s="5">
        <v>0</v>
      </c>
      <c r="H6921" s="5">
        <v>300000000</v>
      </c>
      <c r="I6921" s="5">
        <v>300000000</v>
      </c>
      <c r="J6921" s="12"/>
    </row>
    <row r="6922" spans="2:10" ht="16.5" thickTop="1" thickBot="1" x14ac:dyDescent="0.3">
      <c r="B6922" s="31" t="s">
        <v>16</v>
      </c>
      <c r="C6922">
        <v>135</v>
      </c>
      <c r="D6922" s="5">
        <v>0</v>
      </c>
      <c r="E6922" s="5">
        <v>0</v>
      </c>
      <c r="F6922" s="5">
        <v>0</v>
      </c>
      <c r="G6922" s="5">
        <v>0</v>
      </c>
      <c r="H6922" s="5">
        <v>300000000</v>
      </c>
      <c r="I6922" s="5">
        <v>7000000</v>
      </c>
      <c r="J6922" s="12"/>
    </row>
    <row r="6923" spans="2:10" ht="16.5" thickTop="1" thickBot="1" x14ac:dyDescent="0.3">
      <c r="B6923" s="31" t="s">
        <v>18</v>
      </c>
      <c r="C6923">
        <v>220</v>
      </c>
      <c r="D6923" s="5">
        <v>0</v>
      </c>
      <c r="E6923" s="5">
        <v>0</v>
      </c>
      <c r="F6923" s="5">
        <v>0</v>
      </c>
      <c r="G6923" s="5">
        <v>0</v>
      </c>
      <c r="H6923" s="5">
        <v>300000000</v>
      </c>
      <c r="I6923" s="5">
        <v>7000000</v>
      </c>
      <c r="J6923" s="12"/>
    </row>
    <row r="6924" spans="2:10" ht="16.5" thickTop="1" thickBot="1" x14ac:dyDescent="0.3">
      <c r="B6924" s="30" t="s">
        <v>850</v>
      </c>
      <c r="D6924" s="5"/>
      <c r="E6924" s="5"/>
      <c r="F6924" s="5"/>
      <c r="G6924" s="5"/>
      <c r="H6924" s="5"/>
      <c r="I6924" s="5"/>
      <c r="J6924" s="12"/>
    </row>
    <row r="6925" spans="2:10" ht="16.5" thickTop="1" thickBot="1" x14ac:dyDescent="0.3">
      <c r="B6925" s="31" t="s">
        <v>16</v>
      </c>
      <c r="C6925">
        <v>135</v>
      </c>
      <c r="D6925" s="5">
        <v>0</v>
      </c>
      <c r="E6925" s="5">
        <v>0</v>
      </c>
      <c r="F6925" s="5">
        <v>0</v>
      </c>
      <c r="G6925" s="5">
        <v>0</v>
      </c>
      <c r="H6925" s="5">
        <v>200000</v>
      </c>
      <c r="I6925" s="5">
        <v>120000</v>
      </c>
      <c r="J6925" s="12"/>
    </row>
    <row r="6926" spans="2:10" ht="16.5" thickTop="1" thickBot="1" x14ac:dyDescent="0.3">
      <c r="B6926" s="31" t="s">
        <v>17</v>
      </c>
      <c r="C6926">
        <v>200</v>
      </c>
      <c r="D6926" s="5">
        <v>0</v>
      </c>
      <c r="E6926" s="5">
        <v>0</v>
      </c>
      <c r="F6926" s="5">
        <v>0</v>
      </c>
      <c r="G6926" s="5">
        <v>0</v>
      </c>
      <c r="H6926" s="5">
        <v>80000</v>
      </c>
      <c r="I6926" s="5">
        <v>30000</v>
      </c>
      <c r="J6926" s="12"/>
    </row>
    <row r="6927" spans="2:10" ht="16.5" thickTop="1" thickBot="1" x14ac:dyDescent="0.3">
      <c r="B6927" s="31" t="s">
        <v>18</v>
      </c>
      <c r="C6927">
        <v>220</v>
      </c>
      <c r="D6927" s="5">
        <v>0</v>
      </c>
      <c r="E6927" s="5">
        <v>0</v>
      </c>
      <c r="F6927" s="5">
        <v>0</v>
      </c>
      <c r="G6927" s="5">
        <v>0</v>
      </c>
      <c r="H6927" s="5">
        <v>120000</v>
      </c>
      <c r="I6927" s="5">
        <v>90000</v>
      </c>
      <c r="J6927" s="12"/>
    </row>
    <row r="6928" spans="2:10" ht="16.5" thickTop="1" thickBot="1" x14ac:dyDescent="0.3">
      <c r="B6928" s="31" t="s">
        <v>19</v>
      </c>
      <c r="C6928">
        <v>500</v>
      </c>
      <c r="D6928" s="5">
        <v>0</v>
      </c>
      <c r="E6928" s="5">
        <v>0</v>
      </c>
      <c r="F6928" s="5">
        <v>0</v>
      </c>
      <c r="G6928" s="5">
        <v>0</v>
      </c>
      <c r="H6928" s="5">
        <v>80000</v>
      </c>
      <c r="I6928" s="5">
        <v>30000</v>
      </c>
      <c r="J6928" s="12"/>
    </row>
    <row r="6929" spans="2:10" ht="16.5" thickTop="1" thickBot="1" x14ac:dyDescent="0.3">
      <c r="B6929" s="30" t="s">
        <v>851</v>
      </c>
      <c r="D6929" s="5"/>
      <c r="E6929" s="5"/>
      <c r="F6929" s="5"/>
      <c r="G6929" s="5"/>
      <c r="H6929" s="5"/>
      <c r="I6929" s="5"/>
      <c r="J6929" s="12"/>
    </row>
    <row r="6930" spans="2:10" ht="16.5" thickTop="1" thickBot="1" x14ac:dyDescent="0.3">
      <c r="B6930" s="31" t="s">
        <v>16</v>
      </c>
      <c r="C6930">
        <v>135</v>
      </c>
      <c r="D6930" s="5">
        <v>0</v>
      </c>
      <c r="E6930" s="5">
        <v>0</v>
      </c>
      <c r="F6930" s="5">
        <v>0</v>
      </c>
      <c r="G6930" s="5">
        <v>0</v>
      </c>
      <c r="H6930" s="5">
        <v>0</v>
      </c>
      <c r="I6930" s="5">
        <v>495500</v>
      </c>
      <c r="J6930" s="12"/>
    </row>
    <row r="6931" spans="2:10" ht="16.5" thickTop="1" thickBot="1" x14ac:dyDescent="0.3">
      <c r="B6931" s="31" t="s">
        <v>18</v>
      </c>
      <c r="C6931">
        <v>220</v>
      </c>
      <c r="D6931" s="5">
        <v>0</v>
      </c>
      <c r="E6931" s="5">
        <v>0</v>
      </c>
      <c r="F6931" s="5">
        <v>0</v>
      </c>
      <c r="G6931" s="5">
        <v>0</v>
      </c>
      <c r="H6931" s="5">
        <v>0</v>
      </c>
      <c r="I6931" s="5">
        <v>495500</v>
      </c>
      <c r="J6931" s="12"/>
    </row>
    <row r="6932" spans="2:10" ht="16.5" thickTop="1" thickBot="1" x14ac:dyDescent="0.3">
      <c r="B6932" s="30" t="s">
        <v>852</v>
      </c>
      <c r="D6932" s="5"/>
      <c r="E6932" s="5"/>
      <c r="F6932" s="5"/>
      <c r="G6932" s="5"/>
      <c r="H6932" s="5"/>
      <c r="I6932" s="5"/>
      <c r="J6932" s="12"/>
    </row>
    <row r="6933" spans="2:10" ht="16.5" thickTop="1" thickBot="1" x14ac:dyDescent="0.3">
      <c r="B6933" s="31" t="s">
        <v>16</v>
      </c>
      <c r="C6933">
        <v>135</v>
      </c>
      <c r="D6933" s="5">
        <v>0</v>
      </c>
      <c r="E6933" s="5">
        <v>0</v>
      </c>
      <c r="F6933" s="5">
        <v>0</v>
      </c>
      <c r="G6933" s="5">
        <v>0</v>
      </c>
      <c r="H6933" s="5">
        <v>0</v>
      </c>
      <c r="I6933" s="5">
        <v>2000000</v>
      </c>
      <c r="J6933" s="12"/>
    </row>
    <row r="6934" spans="2:10" ht="16.5" thickTop="1" thickBot="1" x14ac:dyDescent="0.3">
      <c r="B6934" s="31" t="s">
        <v>18</v>
      </c>
      <c r="C6934">
        <v>220</v>
      </c>
      <c r="D6934" s="5">
        <v>0</v>
      </c>
      <c r="E6934" s="5">
        <v>0</v>
      </c>
      <c r="F6934" s="5">
        <v>0</v>
      </c>
      <c r="G6934" s="5">
        <v>0</v>
      </c>
      <c r="H6934" s="5">
        <v>0</v>
      </c>
      <c r="I6934" s="5">
        <v>2000000</v>
      </c>
      <c r="J6934" s="12"/>
    </row>
    <row r="6935" spans="2:10" ht="16.5" thickTop="1" thickBot="1" x14ac:dyDescent="0.3">
      <c r="B6935" s="30" t="s">
        <v>853</v>
      </c>
      <c r="D6935" s="5"/>
      <c r="E6935" s="5"/>
      <c r="F6935" s="5"/>
      <c r="G6935" s="5"/>
      <c r="H6935" s="5"/>
      <c r="I6935" s="5"/>
      <c r="J6935" s="12"/>
    </row>
    <row r="6936" spans="2:10" ht="16.5" thickTop="1" thickBot="1" x14ac:dyDescent="0.3">
      <c r="B6936" s="31" t="s">
        <v>16</v>
      </c>
      <c r="C6936">
        <v>135</v>
      </c>
      <c r="D6936" s="5">
        <v>0</v>
      </c>
      <c r="E6936" s="5">
        <v>0</v>
      </c>
      <c r="F6936" s="5">
        <v>0</v>
      </c>
      <c r="G6936" s="5">
        <v>0</v>
      </c>
      <c r="H6936" s="5">
        <v>0</v>
      </c>
      <c r="I6936" s="5">
        <v>387000</v>
      </c>
      <c r="J6936" s="12"/>
    </row>
    <row r="6937" spans="2:10" ht="16.5" thickTop="1" thickBot="1" x14ac:dyDescent="0.3">
      <c r="B6937" s="31" t="s">
        <v>18</v>
      </c>
      <c r="C6937">
        <v>220</v>
      </c>
      <c r="D6937" s="5">
        <v>0</v>
      </c>
      <c r="E6937" s="5">
        <v>0</v>
      </c>
      <c r="F6937" s="5">
        <v>0</v>
      </c>
      <c r="G6937" s="5">
        <v>0</v>
      </c>
      <c r="H6937" s="5">
        <v>0</v>
      </c>
      <c r="I6937" s="5">
        <v>387000</v>
      </c>
      <c r="J6937" s="12"/>
    </row>
    <row r="6938" spans="2:10" ht="16.5" thickTop="1" thickBot="1" x14ac:dyDescent="0.3">
      <c r="B6938" s="30" t="s">
        <v>854</v>
      </c>
      <c r="D6938" s="5"/>
      <c r="E6938" s="5"/>
      <c r="F6938" s="5"/>
      <c r="G6938" s="5"/>
      <c r="H6938" s="5"/>
      <c r="I6938" s="5"/>
      <c r="J6938" s="12"/>
    </row>
    <row r="6939" spans="2:10" ht="16.5" thickTop="1" thickBot="1" x14ac:dyDescent="0.3">
      <c r="B6939" s="31" t="s">
        <v>16</v>
      </c>
      <c r="C6939">
        <v>135</v>
      </c>
      <c r="D6939" s="5">
        <v>0</v>
      </c>
      <c r="E6939" s="5">
        <v>0</v>
      </c>
      <c r="F6939" s="5">
        <v>0</v>
      </c>
      <c r="G6939" s="5">
        <v>0</v>
      </c>
      <c r="H6939" s="5">
        <v>0</v>
      </c>
      <c r="I6939" s="5">
        <v>59939</v>
      </c>
      <c r="J6939" s="12"/>
    </row>
    <row r="6940" spans="2:10" ht="16.5" thickTop="1" thickBot="1" x14ac:dyDescent="0.3">
      <c r="B6940" s="31" t="s">
        <v>17</v>
      </c>
      <c r="C6940">
        <v>200</v>
      </c>
      <c r="D6940" s="5">
        <v>0</v>
      </c>
      <c r="E6940" s="5">
        <v>0</v>
      </c>
      <c r="F6940" s="5">
        <v>0</v>
      </c>
      <c r="G6940" s="5">
        <v>0</v>
      </c>
      <c r="H6940" s="5">
        <v>0</v>
      </c>
      <c r="I6940" s="5">
        <v>5816.66</v>
      </c>
      <c r="J6940" s="12"/>
    </row>
    <row r="6941" spans="2:10" ht="16.5" thickTop="1" thickBot="1" x14ac:dyDescent="0.3">
      <c r="B6941" s="31" t="s">
        <v>18</v>
      </c>
      <c r="C6941">
        <v>220</v>
      </c>
      <c r="D6941" s="5">
        <v>0</v>
      </c>
      <c r="E6941" s="5">
        <v>0</v>
      </c>
      <c r="F6941" s="5">
        <v>0</v>
      </c>
      <c r="G6941" s="5">
        <v>0</v>
      </c>
      <c r="H6941" s="5">
        <v>0</v>
      </c>
      <c r="I6941" s="5">
        <v>54122.34</v>
      </c>
      <c r="J6941" s="12"/>
    </row>
    <row r="6942" spans="2:10" ht="16.5" thickTop="1" thickBot="1" x14ac:dyDescent="0.3">
      <c r="B6942" s="31" t="s">
        <v>19</v>
      </c>
      <c r="C6942">
        <v>500</v>
      </c>
      <c r="D6942" s="5">
        <v>0</v>
      </c>
      <c r="E6942" s="5">
        <v>0</v>
      </c>
      <c r="F6942" s="5">
        <v>0</v>
      </c>
      <c r="G6942" s="5">
        <v>0</v>
      </c>
      <c r="H6942" s="5">
        <v>0</v>
      </c>
      <c r="I6942" s="5">
        <v>5816.6600000000008</v>
      </c>
      <c r="J6942" s="12"/>
    </row>
    <row r="6943" spans="2:10" ht="16.5" thickTop="1" thickBot="1" x14ac:dyDescent="0.3">
      <c r="B6943" s="30" t="s">
        <v>855</v>
      </c>
      <c r="D6943" s="5"/>
      <c r="E6943" s="5"/>
      <c r="F6943" s="5"/>
      <c r="G6943" s="5"/>
      <c r="H6943" s="5"/>
      <c r="I6943" s="5"/>
      <c r="J6943" s="12"/>
    </row>
    <row r="6944" spans="2:10" ht="16.5" thickTop="1" thickBot="1" x14ac:dyDescent="0.3">
      <c r="B6944" s="31" t="s">
        <v>16</v>
      </c>
      <c r="C6944">
        <v>135</v>
      </c>
      <c r="D6944" s="5">
        <v>0</v>
      </c>
      <c r="E6944" s="5">
        <v>0</v>
      </c>
      <c r="F6944" s="5">
        <v>0</v>
      </c>
      <c r="G6944" s="5">
        <v>0</v>
      </c>
      <c r="H6944" s="5">
        <v>0</v>
      </c>
      <c r="I6944" s="5">
        <v>3149751</v>
      </c>
      <c r="J6944" s="12"/>
    </row>
    <row r="6945" spans="2:10" ht="16.5" thickTop="1" thickBot="1" x14ac:dyDescent="0.3">
      <c r="B6945" s="31" t="s">
        <v>18</v>
      </c>
      <c r="C6945">
        <v>220</v>
      </c>
      <c r="D6945" s="5">
        <v>0</v>
      </c>
      <c r="E6945" s="5">
        <v>0</v>
      </c>
      <c r="F6945" s="5">
        <v>0</v>
      </c>
      <c r="G6945" s="5">
        <v>0</v>
      </c>
      <c r="H6945" s="5">
        <v>0</v>
      </c>
      <c r="I6945" s="5">
        <v>3149751</v>
      </c>
      <c r="J6945" s="12"/>
    </row>
    <row r="6946" spans="2:10" ht="16.5" thickTop="1" thickBot="1" x14ac:dyDescent="0.3">
      <c r="B6946" s="30" t="s">
        <v>856</v>
      </c>
      <c r="D6946" s="5"/>
      <c r="E6946" s="5"/>
      <c r="F6946" s="5"/>
      <c r="G6946" s="5"/>
      <c r="H6946" s="5"/>
      <c r="I6946" s="5"/>
      <c r="J6946" s="12"/>
    </row>
    <row r="6947" spans="2:10" ht="16.5" thickTop="1" thickBot="1" x14ac:dyDescent="0.3">
      <c r="B6947" s="31" t="s">
        <v>16</v>
      </c>
      <c r="C6947">
        <v>135</v>
      </c>
      <c r="D6947" s="5">
        <v>0</v>
      </c>
      <c r="E6947" s="5">
        <v>0</v>
      </c>
      <c r="F6947" s="5">
        <v>0</v>
      </c>
      <c r="G6947" s="5">
        <v>0</v>
      </c>
      <c r="H6947" s="5">
        <v>0</v>
      </c>
      <c r="I6947" s="5">
        <v>443339</v>
      </c>
      <c r="J6947" s="12"/>
    </row>
    <row r="6948" spans="2:10" ht="16.5" thickTop="1" thickBot="1" x14ac:dyDescent="0.3">
      <c r="B6948" s="31" t="s">
        <v>18</v>
      </c>
      <c r="C6948">
        <v>220</v>
      </c>
      <c r="D6948" s="5">
        <v>0</v>
      </c>
      <c r="E6948" s="5">
        <v>0</v>
      </c>
      <c r="F6948" s="5">
        <v>0</v>
      </c>
      <c r="G6948" s="5">
        <v>0</v>
      </c>
      <c r="H6948" s="5">
        <v>0</v>
      </c>
      <c r="I6948" s="5">
        <v>443339</v>
      </c>
      <c r="J6948" s="12"/>
    </row>
    <row r="6949" spans="2:10" ht="16.5" thickTop="1" thickBot="1" x14ac:dyDescent="0.3">
      <c r="B6949" s="30" t="s">
        <v>857</v>
      </c>
      <c r="D6949" s="5"/>
      <c r="E6949" s="5"/>
      <c r="F6949" s="5"/>
      <c r="G6949" s="5"/>
      <c r="H6949" s="5"/>
      <c r="I6949" s="5"/>
      <c r="J6949" s="12"/>
    </row>
    <row r="6950" spans="2:10" ht="16.5" thickTop="1" thickBot="1" x14ac:dyDescent="0.3">
      <c r="B6950" s="31" t="s">
        <v>16</v>
      </c>
      <c r="C6950">
        <v>135</v>
      </c>
      <c r="D6950" s="5">
        <v>0</v>
      </c>
      <c r="E6950" s="5">
        <v>0</v>
      </c>
      <c r="F6950" s="5">
        <v>0</v>
      </c>
      <c r="G6950" s="5">
        <v>0</v>
      </c>
      <c r="H6950" s="5">
        <v>0</v>
      </c>
      <c r="I6950" s="5">
        <v>3184542</v>
      </c>
      <c r="J6950" s="12"/>
    </row>
    <row r="6951" spans="2:10" ht="16.5" thickTop="1" thickBot="1" x14ac:dyDescent="0.3">
      <c r="B6951" s="31" t="s">
        <v>18</v>
      </c>
      <c r="C6951">
        <v>220</v>
      </c>
      <c r="D6951" s="5">
        <v>0</v>
      </c>
      <c r="E6951" s="5">
        <v>0</v>
      </c>
      <c r="F6951" s="5">
        <v>0</v>
      </c>
      <c r="G6951" s="5">
        <v>0</v>
      </c>
      <c r="H6951" s="5">
        <v>0</v>
      </c>
      <c r="I6951" s="5">
        <v>3184542</v>
      </c>
      <c r="J6951" s="12"/>
    </row>
    <row r="6952" spans="2:10" ht="16.5" thickTop="1" thickBot="1" x14ac:dyDescent="0.3">
      <c r="B6952" s="30" t="s">
        <v>33</v>
      </c>
      <c r="D6952" s="5"/>
      <c r="E6952" s="5"/>
      <c r="F6952" s="5"/>
      <c r="G6952" s="5"/>
      <c r="H6952" s="5"/>
      <c r="I6952" s="5"/>
      <c r="J6952" s="12"/>
    </row>
    <row r="6953" spans="2:10" ht="16.5" thickTop="1" thickBot="1" x14ac:dyDescent="0.3">
      <c r="B6953" s="31" t="s">
        <v>15</v>
      </c>
      <c r="C6953">
        <v>100</v>
      </c>
      <c r="D6953" s="5">
        <v>0</v>
      </c>
      <c r="E6953" s="5">
        <v>0</v>
      </c>
      <c r="F6953" s="5">
        <v>76282.45</v>
      </c>
      <c r="G6953" s="5">
        <v>76282.45</v>
      </c>
      <c r="H6953" s="5">
        <v>0</v>
      </c>
      <c r="I6953" s="5">
        <v>0</v>
      </c>
      <c r="J6953" s="12"/>
    </row>
    <row r="6954" spans="2:10" ht="16.5" thickTop="1" thickBot="1" x14ac:dyDescent="0.3">
      <c r="B6954" s="31" t="s">
        <v>16</v>
      </c>
      <c r="C6954">
        <v>135</v>
      </c>
      <c r="D6954" s="5">
        <v>0</v>
      </c>
      <c r="E6954" s="5">
        <v>0</v>
      </c>
      <c r="F6954" s="5">
        <v>98750.739999999991</v>
      </c>
      <c r="G6954" s="5">
        <v>0</v>
      </c>
      <c r="H6954" s="5">
        <v>0</v>
      </c>
      <c r="I6954" s="5">
        <v>0</v>
      </c>
      <c r="J6954" s="12"/>
    </row>
    <row r="6955" spans="2:10" ht="16.5" thickTop="1" thickBot="1" x14ac:dyDescent="0.3">
      <c r="B6955" s="31" t="s">
        <v>17</v>
      </c>
      <c r="C6955">
        <v>200</v>
      </c>
      <c r="D6955" s="5">
        <v>0</v>
      </c>
      <c r="E6955" s="5">
        <v>0</v>
      </c>
      <c r="F6955" s="5">
        <v>22468.29</v>
      </c>
      <c r="G6955" s="5">
        <v>0</v>
      </c>
      <c r="H6955" s="5">
        <v>0</v>
      </c>
      <c r="I6955" s="5">
        <v>0</v>
      </c>
      <c r="J6955" s="12"/>
    </row>
    <row r="6956" spans="2:10" ht="16.5" thickTop="1" thickBot="1" x14ac:dyDescent="0.3">
      <c r="B6956" s="31" t="s">
        <v>18</v>
      </c>
      <c r="C6956">
        <v>220</v>
      </c>
      <c r="D6956" s="5">
        <v>0</v>
      </c>
      <c r="E6956" s="5">
        <v>0</v>
      </c>
      <c r="F6956" s="5">
        <v>76282.449999999983</v>
      </c>
      <c r="G6956" s="5">
        <v>0</v>
      </c>
      <c r="H6956" s="5">
        <v>0</v>
      </c>
      <c r="I6956" s="5">
        <v>0</v>
      </c>
      <c r="J6956" s="12"/>
    </row>
    <row r="6957" spans="2:10" ht="16.5" thickTop="1" thickBot="1" x14ac:dyDescent="0.3">
      <c r="B6957" s="30" t="s">
        <v>858</v>
      </c>
      <c r="D6957" s="5"/>
      <c r="E6957" s="5"/>
      <c r="F6957" s="5"/>
      <c r="G6957" s="5"/>
      <c r="H6957" s="5"/>
      <c r="I6957" s="5"/>
      <c r="J6957" s="12"/>
    </row>
    <row r="6958" spans="2:10" ht="16.5" thickTop="1" thickBot="1" x14ac:dyDescent="0.3">
      <c r="B6958" s="31" t="s">
        <v>16</v>
      </c>
      <c r="C6958">
        <v>135</v>
      </c>
      <c r="D6958" s="5">
        <v>0</v>
      </c>
      <c r="E6958" s="5">
        <v>0</v>
      </c>
      <c r="F6958" s="5">
        <v>0</v>
      </c>
      <c r="G6958" s="5">
        <v>0</v>
      </c>
      <c r="H6958" s="5">
        <v>0</v>
      </c>
      <c r="I6958" s="5">
        <v>35695520</v>
      </c>
      <c r="J6958" s="12"/>
    </row>
    <row r="6959" spans="2:10" ht="16.5" thickTop="1" thickBot="1" x14ac:dyDescent="0.3">
      <c r="B6959" s="31" t="s">
        <v>17</v>
      </c>
      <c r="C6959">
        <v>200</v>
      </c>
      <c r="D6959" s="5">
        <v>0</v>
      </c>
      <c r="E6959" s="5">
        <v>0</v>
      </c>
      <c r="F6959" s="5">
        <v>0</v>
      </c>
      <c r="G6959" s="5">
        <v>0</v>
      </c>
      <c r="H6959" s="5">
        <v>0</v>
      </c>
      <c r="I6959" s="5">
        <v>35695520</v>
      </c>
      <c r="J6959" s="12"/>
    </row>
    <row r="6960" spans="2:10" ht="16.5" thickTop="1" thickBot="1" x14ac:dyDescent="0.3">
      <c r="B6960" s="31" t="s">
        <v>19</v>
      </c>
      <c r="C6960">
        <v>500</v>
      </c>
      <c r="D6960" s="5">
        <v>0</v>
      </c>
      <c r="E6960" s="5">
        <v>0</v>
      </c>
      <c r="F6960" s="5">
        <v>0</v>
      </c>
      <c r="G6960" s="5">
        <v>0</v>
      </c>
      <c r="H6960" s="5">
        <v>0</v>
      </c>
      <c r="I6960" s="5">
        <v>35695520</v>
      </c>
      <c r="J6960" s="12"/>
    </row>
    <row r="6961" spans="2:10" ht="16.5" thickTop="1" thickBot="1" x14ac:dyDescent="0.3">
      <c r="B6961" s="8" t="s">
        <v>859</v>
      </c>
      <c r="D6961" s="5"/>
      <c r="E6961" s="5"/>
      <c r="F6961" s="5"/>
      <c r="G6961" s="5"/>
      <c r="H6961" s="5"/>
      <c r="I6961" s="5"/>
      <c r="J6961" s="12"/>
    </row>
    <row r="6962" spans="2:10" ht="16.5" thickTop="1" thickBot="1" x14ac:dyDescent="0.3">
      <c r="B6962" s="29" t="s">
        <v>860</v>
      </c>
      <c r="D6962" s="5"/>
      <c r="E6962" s="5"/>
      <c r="F6962" s="5"/>
      <c r="G6962" s="5"/>
      <c r="H6962" s="5"/>
      <c r="I6962" s="5"/>
      <c r="J6962" s="12"/>
    </row>
    <row r="6963" spans="2:10" ht="16.5" thickTop="1" thickBot="1" x14ac:dyDescent="0.3">
      <c r="B6963" s="30" t="s">
        <v>542</v>
      </c>
      <c r="D6963" s="5"/>
      <c r="E6963" s="5"/>
      <c r="F6963" s="5"/>
      <c r="G6963" s="5"/>
      <c r="H6963" s="5"/>
      <c r="I6963" s="5"/>
      <c r="J6963" s="12"/>
    </row>
    <row r="6964" spans="2:10" ht="16.5" thickTop="1" thickBot="1" x14ac:dyDescent="0.3">
      <c r="B6964" s="31" t="s">
        <v>15</v>
      </c>
      <c r="C6964">
        <v>100</v>
      </c>
      <c r="D6964" s="5">
        <v>0</v>
      </c>
      <c r="E6964" s="5">
        <v>0</v>
      </c>
      <c r="F6964" s="5">
        <v>15856.79</v>
      </c>
      <c r="G6964" s="5">
        <v>0</v>
      </c>
      <c r="H6964" s="5">
        <v>0</v>
      </c>
      <c r="I6964" s="5">
        <v>0</v>
      </c>
      <c r="J6964" s="12"/>
    </row>
    <row r="6965" spans="2:10" ht="16.5" thickTop="1" thickBot="1" x14ac:dyDescent="0.3">
      <c r="B6965" s="31" t="s">
        <v>16</v>
      </c>
      <c r="C6965">
        <v>135</v>
      </c>
      <c r="D6965" s="5">
        <v>0</v>
      </c>
      <c r="E6965" s="5">
        <v>0</v>
      </c>
      <c r="F6965" s="5">
        <v>139570.14999999991</v>
      </c>
      <c r="G6965" s="5">
        <v>0</v>
      </c>
      <c r="H6965" s="5">
        <v>0</v>
      </c>
      <c r="I6965" s="5">
        <v>0</v>
      </c>
      <c r="J6965" s="12"/>
    </row>
    <row r="6966" spans="2:10" ht="16.5" thickTop="1" thickBot="1" x14ac:dyDescent="0.3">
      <c r="B6966" s="31" t="s">
        <v>17</v>
      </c>
      <c r="C6966">
        <v>200</v>
      </c>
      <c r="D6966" s="5">
        <v>0</v>
      </c>
      <c r="E6966" s="5">
        <v>0</v>
      </c>
      <c r="F6966" s="5">
        <v>123713.35999999999</v>
      </c>
      <c r="G6966" s="5">
        <v>0</v>
      </c>
      <c r="H6966" s="5">
        <v>0</v>
      </c>
      <c r="I6966" s="5">
        <v>0</v>
      </c>
      <c r="J6966" s="12"/>
    </row>
    <row r="6967" spans="2:10" ht="16.5" thickTop="1" thickBot="1" x14ac:dyDescent="0.3">
      <c r="B6967" s="31" t="s">
        <v>18</v>
      </c>
      <c r="C6967">
        <v>220</v>
      </c>
      <c r="D6967" s="5">
        <v>0</v>
      </c>
      <c r="E6967" s="5">
        <v>0</v>
      </c>
      <c r="F6967" s="5">
        <v>15856.789999999921</v>
      </c>
      <c r="G6967" s="5">
        <v>0</v>
      </c>
      <c r="H6967" s="5">
        <v>0</v>
      </c>
      <c r="I6967" s="5">
        <v>0</v>
      </c>
      <c r="J6967" s="12"/>
    </row>
    <row r="6968" spans="2:10" ht="16.5" thickTop="1" thickBot="1" x14ac:dyDescent="0.3">
      <c r="B6968" s="30" t="s">
        <v>861</v>
      </c>
      <c r="D6968" s="5"/>
      <c r="E6968" s="5"/>
      <c r="F6968" s="5"/>
      <c r="G6968" s="5"/>
      <c r="H6968" s="5"/>
      <c r="I6968" s="5"/>
      <c r="J6968" s="12"/>
    </row>
    <row r="6969" spans="2:10" ht="16.5" thickTop="1" thickBot="1" x14ac:dyDescent="0.3">
      <c r="B6969" s="31" t="s">
        <v>15</v>
      </c>
      <c r="C6969">
        <v>100</v>
      </c>
      <c r="D6969" s="5">
        <v>291372.2</v>
      </c>
      <c r="E6969" s="5">
        <v>5257.37</v>
      </c>
      <c r="F6969" s="5">
        <v>5310.37</v>
      </c>
      <c r="G6969" s="5">
        <v>5310.37</v>
      </c>
      <c r="H6969" s="5">
        <v>5310.37</v>
      </c>
      <c r="I6969" s="5">
        <v>3114.39</v>
      </c>
      <c r="J6969" s="12"/>
    </row>
    <row r="6970" spans="2:10" ht="16.5" thickTop="1" thickBot="1" x14ac:dyDescent="0.3">
      <c r="B6970" s="31" t="s">
        <v>16</v>
      </c>
      <c r="C6970">
        <v>135</v>
      </c>
      <c r="D6970" s="5">
        <v>243336</v>
      </c>
      <c r="E6970" s="5">
        <v>291415</v>
      </c>
      <c r="F6970" s="5">
        <v>5297.3699999999953</v>
      </c>
      <c r="G6970" s="5">
        <v>5310.3699999999953</v>
      </c>
      <c r="H6970" s="5">
        <v>5310.3699999999953</v>
      </c>
      <c r="I6970" s="5">
        <v>2514.4499999999998</v>
      </c>
      <c r="J6970" s="12"/>
    </row>
    <row r="6971" spans="2:10" ht="16.5" thickTop="1" thickBot="1" x14ac:dyDescent="0.3">
      <c r="B6971" s="31" t="s">
        <v>17</v>
      </c>
      <c r="C6971">
        <v>200</v>
      </c>
      <c r="D6971" s="5">
        <v>242400.09999999998</v>
      </c>
      <c r="E6971" s="5">
        <v>291157.33</v>
      </c>
      <c r="F6971" s="5">
        <v>187</v>
      </c>
      <c r="G6971" s="5">
        <v>0</v>
      </c>
      <c r="H6971" s="5">
        <v>0</v>
      </c>
      <c r="I6971" s="5">
        <v>2195.98</v>
      </c>
      <c r="J6971" s="12"/>
    </row>
    <row r="6972" spans="2:10" ht="16.5" thickTop="1" thickBot="1" x14ac:dyDescent="0.3">
      <c r="B6972" s="31" t="s">
        <v>18</v>
      </c>
      <c r="C6972">
        <v>220</v>
      </c>
      <c r="D6972" s="5">
        <v>935.90000000002328</v>
      </c>
      <c r="E6972" s="5">
        <v>257.6699999999837</v>
      </c>
      <c r="F6972" s="5">
        <v>5110.3699999999953</v>
      </c>
      <c r="G6972" s="5">
        <v>5310.3699999999953</v>
      </c>
      <c r="H6972" s="5">
        <v>5310.3699999999953</v>
      </c>
      <c r="I6972" s="5">
        <v>318.4699999999998</v>
      </c>
      <c r="J6972" s="12"/>
    </row>
    <row r="6973" spans="2:10" ht="16.5" thickTop="1" thickBot="1" x14ac:dyDescent="0.3">
      <c r="B6973" s="31" t="s">
        <v>19</v>
      </c>
      <c r="C6973">
        <v>500</v>
      </c>
      <c r="D6973" s="5">
        <v>17083.72</v>
      </c>
      <c r="E6973" s="5">
        <v>5042.5</v>
      </c>
      <c r="F6973" s="5">
        <v>240</v>
      </c>
      <c r="G6973" s="5">
        <v>0</v>
      </c>
      <c r="H6973" s="5">
        <v>0</v>
      </c>
      <c r="I6973" s="5">
        <v>0</v>
      </c>
      <c r="J6973" s="12"/>
    </row>
    <row r="6974" spans="2:10" ht="16.5" thickTop="1" thickBot="1" x14ac:dyDescent="0.3">
      <c r="B6974" s="30" t="s">
        <v>862</v>
      </c>
      <c r="D6974" s="5"/>
      <c r="E6974" s="5"/>
      <c r="F6974" s="5"/>
      <c r="G6974" s="5"/>
      <c r="H6974" s="5"/>
      <c r="I6974" s="5"/>
      <c r="J6974" s="12"/>
    </row>
    <row r="6975" spans="2:10" ht="16.5" thickTop="1" thickBot="1" x14ac:dyDescent="0.3">
      <c r="B6975" s="31" t="s">
        <v>15</v>
      </c>
      <c r="C6975">
        <v>100</v>
      </c>
      <c r="D6975" s="5">
        <v>439632.32</v>
      </c>
      <c r="E6975" s="5">
        <v>164017.87</v>
      </c>
      <c r="F6975" s="5">
        <v>3324899.75</v>
      </c>
      <c r="G6975" s="5">
        <v>581774.33000000007</v>
      </c>
      <c r="H6975" s="5">
        <v>586651.77</v>
      </c>
      <c r="I6975" s="5">
        <v>694524.42999999993</v>
      </c>
      <c r="J6975" s="12"/>
    </row>
    <row r="6976" spans="2:10" ht="16.5" thickTop="1" thickBot="1" x14ac:dyDescent="0.3">
      <c r="B6976" s="31" t="s">
        <v>16</v>
      </c>
      <c r="C6976">
        <v>135</v>
      </c>
      <c r="D6976" s="5">
        <v>2748576</v>
      </c>
      <c r="E6976" s="5">
        <v>2501671</v>
      </c>
      <c r="F6976" s="5">
        <v>2205308.63</v>
      </c>
      <c r="G6976" s="5">
        <v>2588845.63</v>
      </c>
      <c r="H6976" s="5">
        <v>2660340.63</v>
      </c>
      <c r="I6976" s="5">
        <v>2871485</v>
      </c>
      <c r="J6976" s="12"/>
    </row>
    <row r="6977" spans="2:10" ht="16.5" thickTop="1" thickBot="1" x14ac:dyDescent="0.3">
      <c r="B6977" s="31" t="s">
        <v>17</v>
      </c>
      <c r="C6977">
        <v>200</v>
      </c>
      <c r="D6977" s="5">
        <v>2434536.7799999984</v>
      </c>
      <c r="E6977" s="5">
        <v>2407866.9200000009</v>
      </c>
      <c r="F6977" s="5">
        <v>2049017.1199999996</v>
      </c>
      <c r="G6977" s="5">
        <v>2210683.3500000006</v>
      </c>
      <c r="H6977" s="5">
        <v>2660340.63</v>
      </c>
      <c r="I6977" s="5">
        <v>2591312.3400000008</v>
      </c>
      <c r="J6977" s="12"/>
    </row>
    <row r="6978" spans="2:10" ht="16.5" thickTop="1" thickBot="1" x14ac:dyDescent="0.3">
      <c r="B6978" s="31" t="s">
        <v>18</v>
      </c>
      <c r="C6978">
        <v>220</v>
      </c>
      <c r="D6978" s="5">
        <v>314039.2200000016</v>
      </c>
      <c r="E6978" s="5">
        <v>93804.079999999143</v>
      </c>
      <c r="F6978" s="5">
        <v>156291.51000000024</v>
      </c>
      <c r="G6978" s="5">
        <v>378162.27999999933</v>
      </c>
      <c r="H6978" s="5">
        <v>0</v>
      </c>
      <c r="I6978" s="5">
        <v>280172.65999999922</v>
      </c>
      <c r="J6978" s="12"/>
    </row>
    <row r="6979" spans="2:10" ht="16.5" thickTop="1" thickBot="1" x14ac:dyDescent="0.3">
      <c r="B6979" s="31" t="s">
        <v>19</v>
      </c>
      <c r="C6979">
        <v>500</v>
      </c>
      <c r="D6979" s="5">
        <v>2628103.86</v>
      </c>
      <c r="E6979" s="5">
        <v>2548252.4699999993</v>
      </c>
      <c r="F6979" s="5">
        <v>5694842</v>
      </c>
      <c r="G6979" s="5">
        <v>0</v>
      </c>
      <c r="H6979" s="5">
        <v>3214512</v>
      </c>
      <c r="I6979" s="5">
        <v>3264512</v>
      </c>
      <c r="J6979" s="12"/>
    </row>
    <row r="6980" spans="2:10" ht="16.5" thickTop="1" thickBot="1" x14ac:dyDescent="0.3">
      <c r="B6980" s="30" t="s">
        <v>132</v>
      </c>
      <c r="D6980" s="5"/>
      <c r="E6980" s="5"/>
      <c r="F6980" s="5"/>
      <c r="G6980" s="5"/>
      <c r="H6980" s="5"/>
      <c r="I6980" s="5"/>
      <c r="J6980" s="12"/>
    </row>
    <row r="6981" spans="2:10" ht="16.5" thickTop="1" thickBot="1" x14ac:dyDescent="0.3">
      <c r="B6981" s="31" t="s">
        <v>15</v>
      </c>
      <c r="C6981">
        <v>100</v>
      </c>
      <c r="D6981" s="5">
        <v>-2244.36</v>
      </c>
      <c r="E6981" s="5">
        <v>-2033.7799999999997</v>
      </c>
      <c r="F6981" s="5">
        <v>57375.24</v>
      </c>
      <c r="G6981" s="5">
        <v>147577.14000000001</v>
      </c>
      <c r="H6981" s="5">
        <v>264246.28000000003</v>
      </c>
      <c r="I6981" s="5">
        <v>367019.95</v>
      </c>
      <c r="J6981" s="12"/>
    </row>
    <row r="6982" spans="2:10" ht="16.5" thickTop="1" thickBot="1" x14ac:dyDescent="0.3">
      <c r="B6982" s="31" t="s">
        <v>16</v>
      </c>
      <c r="C6982">
        <v>135</v>
      </c>
      <c r="D6982" s="5">
        <v>305814</v>
      </c>
      <c r="E6982" s="5">
        <v>160808</v>
      </c>
      <c r="F6982" s="5">
        <v>160808</v>
      </c>
      <c r="G6982" s="5">
        <v>160808</v>
      </c>
      <c r="H6982" s="5">
        <v>160808</v>
      </c>
      <c r="I6982" s="5">
        <v>90443.65</v>
      </c>
      <c r="J6982" s="12"/>
    </row>
    <row r="6983" spans="2:10" ht="16.5" thickTop="1" thickBot="1" x14ac:dyDescent="0.3">
      <c r="B6983" s="31" t="s">
        <v>17</v>
      </c>
      <c r="C6983">
        <v>200</v>
      </c>
      <c r="D6983" s="5">
        <v>253572.88999999998</v>
      </c>
      <c r="E6983" s="5">
        <v>160599.42000000007</v>
      </c>
      <c r="F6983" s="5">
        <v>101400.98</v>
      </c>
      <c r="G6983" s="5">
        <v>70608.099999999991</v>
      </c>
      <c r="H6983" s="5">
        <v>44280.639999999999</v>
      </c>
      <c r="I6983" s="5">
        <v>58036.329999999994</v>
      </c>
      <c r="J6983" s="12"/>
    </row>
    <row r="6984" spans="2:10" ht="16.5" thickTop="1" thickBot="1" x14ac:dyDescent="0.3">
      <c r="B6984" s="31" t="s">
        <v>18</v>
      </c>
      <c r="C6984">
        <v>220</v>
      </c>
      <c r="D6984" s="5">
        <v>52241.110000000015</v>
      </c>
      <c r="E6984" s="5">
        <v>208.57999999992899</v>
      </c>
      <c r="F6984" s="5">
        <v>59407.020000000004</v>
      </c>
      <c r="G6984" s="5">
        <v>90199.900000000009</v>
      </c>
      <c r="H6984" s="5">
        <v>116527.36</v>
      </c>
      <c r="I6984" s="5">
        <v>32407.32</v>
      </c>
      <c r="J6984" s="12"/>
    </row>
    <row r="6985" spans="2:10" ht="16.5" thickTop="1" thickBot="1" x14ac:dyDescent="0.3">
      <c r="B6985" s="31" t="s">
        <v>19</v>
      </c>
      <c r="C6985">
        <v>500</v>
      </c>
      <c r="D6985" s="5">
        <v>0</v>
      </c>
      <c r="E6985" s="5">
        <v>0</v>
      </c>
      <c r="F6985" s="5">
        <v>0</v>
      </c>
      <c r="G6985" s="5">
        <v>0</v>
      </c>
      <c r="H6985" s="5">
        <v>139.78</v>
      </c>
      <c r="I6985" s="5">
        <v>0</v>
      </c>
      <c r="J6985" s="12"/>
    </row>
    <row r="6986" spans="2:10" ht="16.5" thickTop="1" thickBot="1" x14ac:dyDescent="0.3">
      <c r="B6986" s="30" t="s">
        <v>863</v>
      </c>
      <c r="D6986" s="5"/>
      <c r="E6986" s="5"/>
      <c r="F6986" s="5"/>
      <c r="G6986" s="5"/>
      <c r="H6986" s="5"/>
      <c r="I6986" s="5"/>
      <c r="J6986" s="12"/>
    </row>
    <row r="6987" spans="2:10" ht="16.5" thickTop="1" thickBot="1" x14ac:dyDescent="0.3">
      <c r="B6987" s="31" t="s">
        <v>15</v>
      </c>
      <c r="C6987">
        <v>100</v>
      </c>
      <c r="D6987" s="5">
        <v>13919.789999999999</v>
      </c>
      <c r="E6987" s="5">
        <v>61021.62</v>
      </c>
      <c r="F6987" s="5">
        <v>24739.499</v>
      </c>
      <c r="G6987" s="5">
        <v>67900.160000000003</v>
      </c>
      <c r="H6987" s="5">
        <v>20158.46</v>
      </c>
      <c r="I6987" s="5">
        <v>23961.67</v>
      </c>
      <c r="J6987" s="12"/>
    </row>
    <row r="6988" spans="2:10" ht="16.5" thickTop="1" thickBot="1" x14ac:dyDescent="0.3">
      <c r="B6988" s="31" t="s">
        <v>16</v>
      </c>
      <c r="C6988">
        <v>135</v>
      </c>
      <c r="D6988" s="5">
        <v>250000</v>
      </c>
      <c r="E6988" s="5">
        <v>400000</v>
      </c>
      <c r="F6988" s="5">
        <v>250000</v>
      </c>
      <c r="G6988" s="5">
        <v>250000</v>
      </c>
      <c r="H6988" s="5">
        <v>250000</v>
      </c>
      <c r="I6988" s="5">
        <v>168677.11</v>
      </c>
      <c r="J6988" s="12"/>
    </row>
    <row r="6989" spans="2:10" ht="16.5" thickTop="1" thickBot="1" x14ac:dyDescent="0.3">
      <c r="B6989" s="31" t="s">
        <v>17</v>
      </c>
      <c r="C6989">
        <v>200</v>
      </c>
      <c r="D6989" s="5">
        <v>113798.91999999997</v>
      </c>
      <c r="E6989" s="5">
        <v>7315.3900000000176</v>
      </c>
      <c r="F6989" s="5">
        <v>88992.030999999974</v>
      </c>
      <c r="G6989" s="5">
        <v>55582.300000000032</v>
      </c>
      <c r="H6989" s="5">
        <v>98355.979999999981</v>
      </c>
      <c r="I6989" s="5">
        <v>37201.629999999983</v>
      </c>
      <c r="J6989" s="12"/>
    </row>
    <row r="6990" spans="2:10" ht="16.5" thickTop="1" thickBot="1" x14ac:dyDescent="0.3">
      <c r="B6990" s="31" t="s">
        <v>18</v>
      </c>
      <c r="C6990">
        <v>220</v>
      </c>
      <c r="D6990" s="5">
        <v>136201.08000000002</v>
      </c>
      <c r="E6990" s="5">
        <v>392684.61</v>
      </c>
      <c r="F6990" s="5">
        <v>161007.96900000004</v>
      </c>
      <c r="G6990" s="5">
        <v>194417.69999999995</v>
      </c>
      <c r="H6990" s="5">
        <v>151644.02000000002</v>
      </c>
      <c r="I6990" s="5">
        <v>131475.48000000001</v>
      </c>
      <c r="J6990" s="12"/>
    </row>
    <row r="6991" spans="2:10" ht="16.5" thickTop="1" thickBot="1" x14ac:dyDescent="0.3">
      <c r="B6991" s="31" t="s">
        <v>19</v>
      </c>
      <c r="C6991">
        <v>500</v>
      </c>
      <c r="D6991" s="5">
        <v>4846.6099999999997</v>
      </c>
      <c r="E6991" s="5">
        <v>54417.22</v>
      </c>
      <c r="F6991" s="5">
        <v>27709.910000000003</v>
      </c>
      <c r="G6991" s="5">
        <v>58742.96</v>
      </c>
      <c r="H6991" s="5">
        <v>48114.28</v>
      </c>
      <c r="I6991" s="5">
        <v>52004.840000000004</v>
      </c>
      <c r="J6991" s="12"/>
    </row>
    <row r="6992" spans="2:10" ht="16.5" thickTop="1" thickBot="1" x14ac:dyDescent="0.3">
      <c r="B6992" s="30" t="s">
        <v>98</v>
      </c>
      <c r="D6992" s="5"/>
      <c r="E6992" s="5"/>
      <c r="F6992" s="5"/>
      <c r="G6992" s="5"/>
      <c r="H6992" s="5"/>
      <c r="I6992" s="5"/>
      <c r="J6992" s="12"/>
    </row>
    <row r="6993" spans="2:10" ht="16.5" thickTop="1" thickBot="1" x14ac:dyDescent="0.3">
      <c r="B6993" s="31" t="s">
        <v>15</v>
      </c>
      <c r="C6993">
        <v>100</v>
      </c>
      <c r="D6993" s="5">
        <v>495.57</v>
      </c>
      <c r="E6993" s="5">
        <v>2524.2599999999998</v>
      </c>
      <c r="F6993" s="5">
        <v>243220.5</v>
      </c>
      <c r="G6993" s="5">
        <v>428267.7</v>
      </c>
      <c r="H6993" s="5">
        <v>21673.21</v>
      </c>
      <c r="I6993" s="5">
        <v>16803.599999999999</v>
      </c>
      <c r="J6993" s="12"/>
    </row>
    <row r="6994" spans="2:10" ht="16.5" thickTop="1" thickBot="1" x14ac:dyDescent="0.3">
      <c r="B6994" s="31" t="s">
        <v>16</v>
      </c>
      <c r="C6994">
        <v>135</v>
      </c>
      <c r="D6994" s="5">
        <v>4443304</v>
      </c>
      <c r="E6994" s="5">
        <v>38181940.469999999</v>
      </c>
      <c r="F6994" s="5">
        <v>5858955.2300000004</v>
      </c>
      <c r="G6994" s="5">
        <v>5377734.2699999996</v>
      </c>
      <c r="H6994" s="5">
        <v>2342830.9699999997</v>
      </c>
      <c r="I6994" s="5">
        <v>1801863.9800000002</v>
      </c>
      <c r="J6994" s="12"/>
    </row>
    <row r="6995" spans="2:10" ht="16.5" thickTop="1" thickBot="1" x14ac:dyDescent="0.3">
      <c r="B6995" s="31" t="s">
        <v>17</v>
      </c>
      <c r="C6995">
        <v>200</v>
      </c>
      <c r="D6995" s="5">
        <v>4442808.43</v>
      </c>
      <c r="E6995" s="5">
        <v>37281178.950000003</v>
      </c>
      <c r="F6995" s="5">
        <v>5805354.6799999988</v>
      </c>
      <c r="G6995" s="5">
        <v>4946188.9500000011</v>
      </c>
      <c r="H6995" s="5">
        <v>2321157.7599999998</v>
      </c>
      <c r="I6995" s="5">
        <v>1785060.3800000004</v>
      </c>
      <c r="J6995" s="12"/>
    </row>
    <row r="6996" spans="2:10" ht="16.5" thickTop="1" thickBot="1" x14ac:dyDescent="0.3">
      <c r="B6996" s="31" t="s">
        <v>18</v>
      </c>
      <c r="C6996">
        <v>220</v>
      </c>
      <c r="D6996" s="5">
        <v>495.57000000029802</v>
      </c>
      <c r="E6996" s="5">
        <v>900761.51999999583</v>
      </c>
      <c r="F6996" s="5">
        <v>53600.550000001676</v>
      </c>
      <c r="G6996" s="5">
        <v>431545.31999999844</v>
      </c>
      <c r="H6996" s="5">
        <v>21673.209999999963</v>
      </c>
      <c r="I6996" s="5">
        <v>16803.59999999986</v>
      </c>
      <c r="J6996" s="12"/>
    </row>
    <row r="6997" spans="2:10" ht="16.5" thickTop="1" thickBot="1" x14ac:dyDescent="0.3">
      <c r="B6997" s="31" t="s">
        <v>19</v>
      </c>
      <c r="C6997">
        <v>500</v>
      </c>
      <c r="D6997" s="5">
        <v>1367598.0599999998</v>
      </c>
      <c r="E6997" s="5">
        <v>785440.4800000001</v>
      </c>
      <c r="F6997" s="5">
        <v>15008670.080000002</v>
      </c>
      <c r="G6997" s="5">
        <v>10022112.729999999</v>
      </c>
      <c r="H6997" s="5">
        <v>339517.78</v>
      </c>
      <c r="I6997" s="5">
        <v>154399.9</v>
      </c>
      <c r="J6997" s="12"/>
    </row>
    <row r="6998" spans="2:10" ht="16.5" thickTop="1" thickBot="1" x14ac:dyDescent="0.3">
      <c r="B6998" s="30" t="s">
        <v>864</v>
      </c>
      <c r="D6998" s="5"/>
      <c r="E6998" s="5"/>
      <c r="F6998" s="5"/>
      <c r="G6998" s="5"/>
      <c r="H6998" s="5"/>
      <c r="I6998" s="5"/>
      <c r="J6998" s="12"/>
    </row>
    <row r="6999" spans="2:10" ht="16.5" thickTop="1" thickBot="1" x14ac:dyDescent="0.3">
      <c r="B6999" s="31" t="s">
        <v>15</v>
      </c>
      <c r="C6999">
        <v>100</v>
      </c>
      <c r="D6999" s="5">
        <v>3295915.95</v>
      </c>
      <c r="E6999" s="5">
        <v>160878.12</v>
      </c>
      <c r="F6999" s="5">
        <v>151086.65</v>
      </c>
      <c r="G6999" s="5">
        <v>118934.26</v>
      </c>
      <c r="H6999" s="5">
        <v>118934.26</v>
      </c>
      <c r="I6999" s="5">
        <v>207629.2</v>
      </c>
      <c r="J6999" s="12"/>
    </row>
    <row r="7000" spans="2:10" ht="16.5" thickTop="1" thickBot="1" x14ac:dyDescent="0.3">
      <c r="B7000" s="31" t="s">
        <v>16</v>
      </c>
      <c r="C7000">
        <v>135</v>
      </c>
      <c r="D7000" s="5">
        <v>5500000</v>
      </c>
      <c r="E7000" s="5">
        <v>795915</v>
      </c>
      <c r="F7000" s="5">
        <v>246713.56</v>
      </c>
      <c r="G7000" s="5">
        <v>0</v>
      </c>
      <c r="H7000" s="5">
        <v>0</v>
      </c>
      <c r="I7000" s="5">
        <v>251687.24</v>
      </c>
      <c r="J7000" s="12"/>
    </row>
    <row r="7001" spans="2:10" ht="16.5" thickTop="1" thickBot="1" x14ac:dyDescent="0.3">
      <c r="B7001" s="31" t="s">
        <v>17</v>
      </c>
      <c r="C7001">
        <v>200</v>
      </c>
      <c r="D7001" s="5">
        <v>2204084.0499999998</v>
      </c>
      <c r="E7001" s="5">
        <v>255640.10000000006</v>
      </c>
      <c r="F7001" s="5">
        <v>231723.18</v>
      </c>
      <c r="G7001" s="5">
        <v>0</v>
      </c>
      <c r="H7001" s="5">
        <v>0</v>
      </c>
      <c r="I7001" s="5">
        <v>62251.089999999989</v>
      </c>
      <c r="J7001" s="12"/>
    </row>
    <row r="7002" spans="2:10" ht="16.5" thickTop="1" thickBot="1" x14ac:dyDescent="0.3">
      <c r="B7002" s="31" t="s">
        <v>18</v>
      </c>
      <c r="C7002">
        <v>220</v>
      </c>
      <c r="D7002" s="5">
        <v>3295915.95</v>
      </c>
      <c r="E7002" s="5">
        <v>540274.89999999991</v>
      </c>
      <c r="F7002" s="5">
        <v>14990.380000000005</v>
      </c>
      <c r="G7002" s="5">
        <v>0</v>
      </c>
      <c r="H7002" s="5">
        <v>0</v>
      </c>
      <c r="I7002" s="5">
        <v>189436.15</v>
      </c>
      <c r="J7002" s="12"/>
    </row>
    <row r="7003" spans="2:10" ht="16.5" thickTop="1" thickBot="1" x14ac:dyDescent="0.3">
      <c r="B7003" s="31" t="s">
        <v>19</v>
      </c>
      <c r="C7003">
        <v>500</v>
      </c>
      <c r="D7003" s="5">
        <v>0</v>
      </c>
      <c r="E7003" s="5">
        <v>320602.27</v>
      </c>
      <c r="F7003" s="5">
        <v>1814097.18</v>
      </c>
      <c r="G7003" s="5">
        <v>0</v>
      </c>
      <c r="H7003" s="5">
        <v>299656.13</v>
      </c>
      <c r="I7003" s="5">
        <v>526972.04</v>
      </c>
      <c r="J7003" s="12"/>
    </row>
    <row r="7004" spans="2:10" ht="16.5" thickTop="1" thickBot="1" x14ac:dyDescent="0.3">
      <c r="B7004" s="30" t="s">
        <v>494</v>
      </c>
      <c r="D7004" s="5"/>
      <c r="E7004" s="5"/>
      <c r="F7004" s="5"/>
      <c r="G7004" s="5"/>
      <c r="H7004" s="5"/>
      <c r="I7004" s="5"/>
      <c r="J7004" s="12"/>
    </row>
    <row r="7005" spans="2:10" ht="16.5" thickTop="1" thickBot="1" x14ac:dyDescent="0.3">
      <c r="B7005" s="31" t="s">
        <v>15</v>
      </c>
      <c r="C7005">
        <v>100</v>
      </c>
      <c r="D7005" s="5">
        <v>26254.31</v>
      </c>
      <c r="E7005" s="5">
        <v>35538.300000000003</v>
      </c>
      <c r="F7005" s="5">
        <v>37949.949999999997</v>
      </c>
      <c r="G7005" s="5">
        <v>37869.67</v>
      </c>
      <c r="H7005" s="5">
        <v>37869.67</v>
      </c>
      <c r="I7005" s="5">
        <v>38869.919999999998</v>
      </c>
      <c r="J7005" s="12"/>
    </row>
    <row r="7006" spans="2:10" ht="16.5" thickTop="1" thickBot="1" x14ac:dyDescent="0.3">
      <c r="B7006" s="31" t="s">
        <v>16</v>
      </c>
      <c r="C7006">
        <v>135</v>
      </c>
      <c r="D7006" s="5">
        <v>10186</v>
      </c>
      <c r="E7006" s="5">
        <v>100000</v>
      </c>
      <c r="F7006" s="5">
        <v>100000</v>
      </c>
      <c r="G7006" s="5">
        <v>100000</v>
      </c>
      <c r="H7006" s="5">
        <v>100000</v>
      </c>
      <c r="I7006" s="5">
        <v>0</v>
      </c>
      <c r="J7006" s="12"/>
    </row>
    <row r="7007" spans="2:10" ht="16.5" thickTop="1" thickBot="1" x14ac:dyDescent="0.3">
      <c r="B7007" s="31" t="s">
        <v>17</v>
      </c>
      <c r="C7007">
        <v>200</v>
      </c>
      <c r="D7007" s="5">
        <v>790.18</v>
      </c>
      <c r="E7007" s="5">
        <v>997.14</v>
      </c>
      <c r="F7007" s="5">
        <v>1044.8699999999999</v>
      </c>
      <c r="G7007" s="5">
        <v>85.28</v>
      </c>
      <c r="H7007" s="5">
        <v>0</v>
      </c>
      <c r="I7007" s="5">
        <v>0</v>
      </c>
      <c r="J7007" s="12"/>
    </row>
    <row r="7008" spans="2:10" ht="16.5" thickTop="1" thickBot="1" x14ac:dyDescent="0.3">
      <c r="B7008" s="31" t="s">
        <v>18</v>
      </c>
      <c r="C7008">
        <v>220</v>
      </c>
      <c r="D7008" s="5">
        <v>9395.82</v>
      </c>
      <c r="E7008" s="5">
        <v>99002.86</v>
      </c>
      <c r="F7008" s="5">
        <v>98955.13</v>
      </c>
      <c r="G7008" s="5">
        <v>99914.72</v>
      </c>
      <c r="H7008" s="5">
        <v>100000</v>
      </c>
      <c r="I7008" s="5">
        <v>0</v>
      </c>
      <c r="J7008" s="12"/>
    </row>
    <row r="7009" spans="2:10" ht="16.5" thickTop="1" thickBot="1" x14ac:dyDescent="0.3">
      <c r="B7009" s="31" t="s">
        <v>19</v>
      </c>
      <c r="C7009">
        <v>500</v>
      </c>
      <c r="D7009" s="5">
        <v>11824.13</v>
      </c>
      <c r="E7009" s="5">
        <v>9356.0999999999985</v>
      </c>
      <c r="F7009" s="5">
        <v>3456.52</v>
      </c>
      <c r="G7009" s="5">
        <v>5</v>
      </c>
      <c r="H7009" s="5">
        <v>0</v>
      </c>
      <c r="I7009" s="5">
        <v>1000.25</v>
      </c>
      <c r="J7009" s="12"/>
    </row>
    <row r="7010" spans="2:10" ht="16.5" thickTop="1" thickBot="1" x14ac:dyDescent="0.3">
      <c r="B7010" s="30" t="s">
        <v>138</v>
      </c>
      <c r="D7010" s="5"/>
      <c r="E7010" s="5"/>
      <c r="F7010" s="5"/>
      <c r="G7010" s="5"/>
      <c r="H7010" s="5"/>
      <c r="I7010" s="5"/>
      <c r="J7010" s="12"/>
    </row>
    <row r="7011" spans="2:10" ht="16.5" thickTop="1" thickBot="1" x14ac:dyDescent="0.3">
      <c r="B7011" s="31" t="s">
        <v>15</v>
      </c>
      <c r="C7011">
        <v>100</v>
      </c>
      <c r="D7011" s="5">
        <v>108.6</v>
      </c>
      <c r="E7011" s="5">
        <v>108.6</v>
      </c>
      <c r="F7011" s="5">
        <v>108.6</v>
      </c>
      <c r="G7011" s="5">
        <v>0</v>
      </c>
      <c r="H7011" s="5">
        <v>0</v>
      </c>
      <c r="I7011" s="5">
        <v>0</v>
      </c>
      <c r="J7011" s="12"/>
    </row>
    <row r="7012" spans="2:10" ht="16.5" thickTop="1" thickBot="1" x14ac:dyDescent="0.3">
      <c r="B7012" s="31" t="s">
        <v>16</v>
      </c>
      <c r="C7012">
        <v>135</v>
      </c>
      <c r="D7012" s="5">
        <v>0</v>
      </c>
      <c r="E7012" s="5">
        <v>0</v>
      </c>
      <c r="F7012" s="5">
        <v>108.6</v>
      </c>
      <c r="G7012" s="5">
        <v>108.6</v>
      </c>
      <c r="H7012" s="5">
        <v>0</v>
      </c>
      <c r="I7012" s="5">
        <v>0</v>
      </c>
      <c r="J7012" s="12"/>
    </row>
    <row r="7013" spans="2:10" ht="16.5" thickTop="1" thickBot="1" x14ac:dyDescent="0.3">
      <c r="B7013" s="31" t="s">
        <v>17</v>
      </c>
      <c r="C7013">
        <v>200</v>
      </c>
      <c r="D7013" s="5">
        <v>0</v>
      </c>
      <c r="E7013" s="5">
        <v>0</v>
      </c>
      <c r="F7013" s="5">
        <v>0</v>
      </c>
      <c r="G7013" s="5">
        <v>108.6</v>
      </c>
      <c r="H7013" s="5">
        <v>0</v>
      </c>
      <c r="I7013" s="5">
        <v>0</v>
      </c>
      <c r="J7013" s="12"/>
    </row>
    <row r="7014" spans="2:10" ht="16.5" thickTop="1" thickBot="1" x14ac:dyDescent="0.3">
      <c r="B7014" s="31" t="s">
        <v>18</v>
      </c>
      <c r="C7014">
        <v>220</v>
      </c>
      <c r="D7014" s="5">
        <v>0</v>
      </c>
      <c r="E7014" s="5">
        <v>0</v>
      </c>
      <c r="F7014" s="5">
        <v>108.6</v>
      </c>
      <c r="G7014" s="5">
        <v>0</v>
      </c>
      <c r="H7014" s="5">
        <v>0</v>
      </c>
      <c r="I7014" s="5">
        <v>0</v>
      </c>
      <c r="J7014" s="12"/>
    </row>
    <row r="7015" spans="2:10" ht="16.5" thickTop="1" thickBot="1" x14ac:dyDescent="0.3">
      <c r="B7015" s="31" t="s">
        <v>19</v>
      </c>
      <c r="C7015">
        <v>500</v>
      </c>
      <c r="D7015" s="5">
        <v>108.6</v>
      </c>
      <c r="E7015" s="5">
        <v>0</v>
      </c>
      <c r="F7015" s="5">
        <v>0</v>
      </c>
      <c r="G7015" s="5">
        <v>0</v>
      </c>
      <c r="H7015" s="5">
        <v>0</v>
      </c>
      <c r="I7015" s="5">
        <v>0</v>
      </c>
      <c r="J7015" s="12"/>
    </row>
    <row r="7016" spans="2:10" ht="16.5" thickTop="1" thickBot="1" x14ac:dyDescent="0.3">
      <c r="B7016" s="30" t="s">
        <v>101</v>
      </c>
      <c r="D7016" s="5"/>
      <c r="E7016" s="5"/>
      <c r="F7016" s="5"/>
      <c r="G7016" s="5"/>
      <c r="H7016" s="5"/>
      <c r="I7016" s="5"/>
      <c r="J7016" s="12"/>
    </row>
    <row r="7017" spans="2:10" ht="16.5" thickTop="1" thickBot="1" x14ac:dyDescent="0.3">
      <c r="B7017" s="31" t="s">
        <v>15</v>
      </c>
      <c r="C7017">
        <v>100</v>
      </c>
      <c r="D7017" s="5">
        <v>44538.86</v>
      </c>
      <c r="E7017" s="5">
        <v>56733.61</v>
      </c>
      <c r="F7017" s="5">
        <v>103944.63</v>
      </c>
      <c r="G7017" s="5">
        <v>72454.58</v>
      </c>
      <c r="H7017" s="5">
        <v>72965.539999999994</v>
      </c>
      <c r="I7017" s="5">
        <v>21729.460000000006</v>
      </c>
      <c r="J7017" s="12"/>
    </row>
    <row r="7018" spans="2:10" ht="16.5" thickTop="1" thickBot="1" x14ac:dyDescent="0.3">
      <c r="B7018" s="31" t="s">
        <v>16</v>
      </c>
      <c r="C7018">
        <v>135</v>
      </c>
      <c r="D7018" s="5">
        <v>0</v>
      </c>
      <c r="E7018" s="5">
        <v>0</v>
      </c>
      <c r="F7018" s="5">
        <v>56733.61</v>
      </c>
      <c r="G7018" s="5">
        <v>44867.59</v>
      </c>
      <c r="H7018" s="5">
        <v>0</v>
      </c>
      <c r="I7018" s="5">
        <v>69586</v>
      </c>
      <c r="J7018" s="12"/>
    </row>
    <row r="7019" spans="2:10" ht="16.5" thickTop="1" thickBot="1" x14ac:dyDescent="0.3">
      <c r="B7019" s="31" t="s">
        <v>17</v>
      </c>
      <c r="C7019">
        <v>200</v>
      </c>
      <c r="D7019" s="5">
        <v>0</v>
      </c>
      <c r="E7019" s="5">
        <v>0</v>
      </c>
      <c r="F7019" s="5">
        <v>0</v>
      </c>
      <c r="G7019" s="5">
        <v>35867.589999999997</v>
      </c>
      <c r="H7019" s="5">
        <v>0</v>
      </c>
      <c r="I7019" s="5">
        <v>69586</v>
      </c>
      <c r="J7019" s="12"/>
    </row>
    <row r="7020" spans="2:10" ht="16.5" thickTop="1" thickBot="1" x14ac:dyDescent="0.3">
      <c r="B7020" s="31" t="s">
        <v>18</v>
      </c>
      <c r="C7020">
        <v>220</v>
      </c>
      <c r="D7020" s="5">
        <v>0</v>
      </c>
      <c r="E7020" s="5">
        <v>0</v>
      </c>
      <c r="F7020" s="5">
        <v>56733.61</v>
      </c>
      <c r="G7020" s="5">
        <v>9000</v>
      </c>
      <c r="H7020" s="5">
        <v>0</v>
      </c>
      <c r="I7020" s="5">
        <v>0</v>
      </c>
      <c r="J7020" s="12"/>
    </row>
    <row r="7021" spans="2:10" ht="16.5" thickTop="1" thickBot="1" x14ac:dyDescent="0.3">
      <c r="B7021" s="31" t="s">
        <v>19</v>
      </c>
      <c r="C7021">
        <v>500</v>
      </c>
      <c r="D7021" s="5">
        <v>0</v>
      </c>
      <c r="E7021" s="5">
        <v>30022.75</v>
      </c>
      <c r="F7021" s="5">
        <v>47211.02</v>
      </c>
      <c r="G7021" s="5">
        <v>4377.54</v>
      </c>
      <c r="H7021" s="5">
        <v>510.96</v>
      </c>
      <c r="I7021" s="5">
        <v>18349.919999999998</v>
      </c>
      <c r="J7021" s="12"/>
    </row>
    <row r="7022" spans="2:10" ht="16.5" thickTop="1" thickBot="1" x14ac:dyDescent="0.3">
      <c r="B7022" s="30" t="s">
        <v>102</v>
      </c>
      <c r="D7022" s="5"/>
      <c r="E7022" s="5"/>
      <c r="F7022" s="5"/>
      <c r="G7022" s="5"/>
      <c r="H7022" s="5"/>
      <c r="I7022" s="5"/>
      <c r="J7022" s="12"/>
    </row>
    <row r="7023" spans="2:10" ht="16.5" thickTop="1" thickBot="1" x14ac:dyDescent="0.3">
      <c r="B7023" s="31" t="s">
        <v>15</v>
      </c>
      <c r="C7023">
        <v>100</v>
      </c>
      <c r="D7023" s="5">
        <v>8558.3700000000008</v>
      </c>
      <c r="E7023" s="5">
        <v>8558.3700000000008</v>
      </c>
      <c r="F7023" s="5">
        <v>8558.3700000000008</v>
      </c>
      <c r="G7023" s="5">
        <v>0</v>
      </c>
      <c r="H7023" s="5">
        <v>0</v>
      </c>
      <c r="I7023" s="5">
        <v>0</v>
      </c>
      <c r="J7023" s="12"/>
    </row>
    <row r="7024" spans="2:10" ht="16.5" thickTop="1" thickBot="1" x14ac:dyDescent="0.3">
      <c r="B7024" s="31" t="s">
        <v>16</v>
      </c>
      <c r="C7024">
        <v>135</v>
      </c>
      <c r="D7024" s="5">
        <v>0</v>
      </c>
      <c r="E7024" s="5">
        <v>0</v>
      </c>
      <c r="F7024" s="5">
        <v>8558.3700000000008</v>
      </c>
      <c r="G7024" s="5">
        <v>8558.3700000000008</v>
      </c>
      <c r="H7024" s="5">
        <v>0</v>
      </c>
      <c r="I7024" s="5">
        <v>0</v>
      </c>
      <c r="J7024" s="12"/>
    </row>
    <row r="7025" spans="2:10" ht="16.5" thickTop="1" thickBot="1" x14ac:dyDescent="0.3">
      <c r="B7025" s="31" t="s">
        <v>17</v>
      </c>
      <c r="C7025">
        <v>200</v>
      </c>
      <c r="D7025" s="5">
        <v>0</v>
      </c>
      <c r="E7025" s="5">
        <v>0</v>
      </c>
      <c r="F7025" s="5">
        <v>0</v>
      </c>
      <c r="G7025" s="5">
        <v>8558.3700000000008</v>
      </c>
      <c r="H7025" s="5">
        <v>0</v>
      </c>
      <c r="I7025" s="5">
        <v>0</v>
      </c>
      <c r="J7025" s="12"/>
    </row>
    <row r="7026" spans="2:10" ht="16.5" thickTop="1" thickBot="1" x14ac:dyDescent="0.3">
      <c r="B7026" s="31" t="s">
        <v>18</v>
      </c>
      <c r="C7026">
        <v>220</v>
      </c>
      <c r="D7026" s="5">
        <v>0</v>
      </c>
      <c r="E7026" s="5">
        <v>0</v>
      </c>
      <c r="F7026" s="5">
        <v>8558.3700000000008</v>
      </c>
      <c r="G7026" s="5">
        <v>0</v>
      </c>
      <c r="H7026" s="5">
        <v>0</v>
      </c>
      <c r="I7026" s="5">
        <v>0</v>
      </c>
      <c r="J7026" s="12"/>
    </row>
    <row r="7027" spans="2:10" ht="16.5" thickTop="1" thickBot="1" x14ac:dyDescent="0.3">
      <c r="B7027" s="30" t="s">
        <v>205</v>
      </c>
      <c r="D7027" s="5"/>
      <c r="E7027" s="5"/>
      <c r="F7027" s="5"/>
      <c r="G7027" s="5"/>
      <c r="H7027" s="5"/>
      <c r="I7027" s="5"/>
      <c r="J7027" s="12"/>
    </row>
    <row r="7028" spans="2:10" ht="16.5" thickTop="1" thickBot="1" x14ac:dyDescent="0.3">
      <c r="B7028" s="31" t="s">
        <v>15</v>
      </c>
      <c r="C7028">
        <v>100</v>
      </c>
      <c r="D7028" s="5">
        <v>0</v>
      </c>
      <c r="E7028" s="5">
        <v>0</v>
      </c>
      <c r="F7028" s="5">
        <v>9.9999999997635314E-4</v>
      </c>
      <c r="G7028" s="5">
        <v>0</v>
      </c>
      <c r="H7028" s="5">
        <v>0</v>
      </c>
      <c r="I7028" s="5">
        <v>0</v>
      </c>
      <c r="J7028" s="12"/>
    </row>
    <row r="7029" spans="2:10" ht="16.5" thickTop="1" thickBot="1" x14ac:dyDescent="0.3">
      <c r="B7029" s="31" t="s">
        <v>16</v>
      </c>
      <c r="C7029">
        <v>135</v>
      </c>
      <c r="D7029" s="5">
        <v>1170639</v>
      </c>
      <c r="E7029" s="5">
        <v>1212509</v>
      </c>
      <c r="F7029" s="5">
        <v>1212509</v>
      </c>
      <c r="G7029" s="5">
        <v>1359475</v>
      </c>
      <c r="H7029" s="5">
        <v>1407909</v>
      </c>
      <c r="I7029" s="5">
        <v>1359475</v>
      </c>
      <c r="J7029" s="12"/>
    </row>
    <row r="7030" spans="2:10" ht="16.5" thickTop="1" thickBot="1" x14ac:dyDescent="0.3">
      <c r="B7030" s="31" t="s">
        <v>17</v>
      </c>
      <c r="C7030">
        <v>200</v>
      </c>
      <c r="D7030" s="5">
        <v>1170024.3100000003</v>
      </c>
      <c r="E7030" s="5">
        <v>1212433.0599999998</v>
      </c>
      <c r="F7030" s="5">
        <v>1101115.429</v>
      </c>
      <c r="G7030" s="5">
        <v>1254491.2799999998</v>
      </c>
      <c r="H7030" s="5">
        <v>1335605.79</v>
      </c>
      <c r="I7030" s="5">
        <v>1354850.5200000005</v>
      </c>
      <c r="J7030" s="12"/>
    </row>
    <row r="7031" spans="2:10" ht="16.5" thickTop="1" thickBot="1" x14ac:dyDescent="0.3">
      <c r="B7031" s="31" t="s">
        <v>18</v>
      </c>
      <c r="C7031">
        <v>220</v>
      </c>
      <c r="D7031" s="5">
        <v>614.68999999971129</v>
      </c>
      <c r="E7031" s="5">
        <v>75.940000000176951</v>
      </c>
      <c r="F7031" s="5">
        <v>111393.571</v>
      </c>
      <c r="G7031" s="5">
        <v>104983.7200000002</v>
      </c>
      <c r="H7031" s="5">
        <v>72303.209999999963</v>
      </c>
      <c r="I7031" s="5">
        <v>4624.4799999995157</v>
      </c>
      <c r="J7031" s="12"/>
    </row>
    <row r="7032" spans="2:10" ht="16.5" thickTop="1" thickBot="1" x14ac:dyDescent="0.3">
      <c r="B7032" s="31" t="s">
        <v>19</v>
      </c>
      <c r="C7032">
        <v>500</v>
      </c>
      <c r="D7032" s="5">
        <v>35</v>
      </c>
      <c r="E7032" s="5">
        <v>2396.5100000000002</v>
      </c>
      <c r="F7032" s="5">
        <v>0</v>
      </c>
      <c r="G7032" s="5">
        <v>0</v>
      </c>
      <c r="H7032" s="5">
        <v>820.22</v>
      </c>
      <c r="I7032" s="5">
        <v>3044.48</v>
      </c>
      <c r="J7032" s="12"/>
    </row>
    <row r="7033" spans="2:10" ht="16.5" thickTop="1" thickBot="1" x14ac:dyDescent="0.3">
      <c r="B7033" s="30" t="s">
        <v>865</v>
      </c>
      <c r="D7033" s="5"/>
      <c r="E7033" s="5"/>
      <c r="F7033" s="5"/>
      <c r="G7033" s="5"/>
      <c r="H7033" s="5"/>
      <c r="I7033" s="5"/>
      <c r="J7033" s="12"/>
    </row>
    <row r="7034" spans="2:10" ht="16.5" thickTop="1" thickBot="1" x14ac:dyDescent="0.3">
      <c r="B7034" s="31" t="s">
        <v>15</v>
      </c>
      <c r="C7034">
        <v>100</v>
      </c>
      <c r="D7034" s="5">
        <v>0</v>
      </c>
      <c r="E7034" s="5">
        <v>0</v>
      </c>
      <c r="F7034" s="5">
        <v>0</v>
      </c>
      <c r="G7034" s="5">
        <v>2500187.6800000002</v>
      </c>
      <c r="H7034" s="5">
        <v>4770964.4099999992</v>
      </c>
      <c r="I7034" s="5">
        <v>6412265.4699999997</v>
      </c>
      <c r="J7034" s="12"/>
    </row>
    <row r="7035" spans="2:10" ht="16.5" thickTop="1" thickBot="1" x14ac:dyDescent="0.3">
      <c r="B7035" s="31" t="s">
        <v>16</v>
      </c>
      <c r="C7035">
        <v>135</v>
      </c>
      <c r="D7035" s="5">
        <v>0</v>
      </c>
      <c r="E7035" s="5">
        <v>0</v>
      </c>
      <c r="F7035" s="5">
        <v>0</v>
      </c>
      <c r="G7035" s="5">
        <v>2500000</v>
      </c>
      <c r="H7035" s="5">
        <v>2500000</v>
      </c>
      <c r="I7035" s="5">
        <v>2500000</v>
      </c>
      <c r="J7035" s="12"/>
    </row>
    <row r="7036" spans="2:10" ht="16.5" thickTop="1" thickBot="1" x14ac:dyDescent="0.3">
      <c r="B7036" s="31" t="s">
        <v>17</v>
      </c>
      <c r="C7036">
        <v>200</v>
      </c>
      <c r="D7036" s="5">
        <v>0</v>
      </c>
      <c r="E7036" s="5">
        <v>0</v>
      </c>
      <c r="F7036" s="5">
        <v>0</v>
      </c>
      <c r="G7036" s="5">
        <v>0</v>
      </c>
      <c r="H7036" s="5">
        <v>238419.91000000003</v>
      </c>
      <c r="I7036" s="5">
        <v>981466.78999999992</v>
      </c>
      <c r="J7036" s="12"/>
    </row>
    <row r="7037" spans="2:10" ht="16.5" thickTop="1" thickBot="1" x14ac:dyDescent="0.3">
      <c r="B7037" s="31" t="s">
        <v>18</v>
      </c>
      <c r="C7037">
        <v>220</v>
      </c>
      <c r="D7037" s="5">
        <v>0</v>
      </c>
      <c r="E7037" s="5">
        <v>0</v>
      </c>
      <c r="F7037" s="5">
        <v>0</v>
      </c>
      <c r="G7037" s="5">
        <v>2500000</v>
      </c>
      <c r="H7037" s="5">
        <v>2261580.09</v>
      </c>
      <c r="I7037" s="5">
        <v>1518533.21</v>
      </c>
      <c r="J7037" s="12"/>
    </row>
    <row r="7038" spans="2:10" ht="16.5" thickTop="1" thickBot="1" x14ac:dyDescent="0.3">
      <c r="B7038" s="31" t="s">
        <v>19</v>
      </c>
      <c r="C7038">
        <v>500</v>
      </c>
      <c r="D7038" s="5">
        <v>0</v>
      </c>
      <c r="E7038" s="5">
        <v>0</v>
      </c>
      <c r="F7038" s="5">
        <v>0</v>
      </c>
      <c r="G7038" s="5">
        <v>187.68</v>
      </c>
      <c r="H7038" s="5">
        <v>9196.64</v>
      </c>
      <c r="I7038" s="5">
        <v>122767.85</v>
      </c>
      <c r="J7038" s="12"/>
    </row>
    <row r="7039" spans="2:10" ht="16.5" thickTop="1" thickBot="1" x14ac:dyDescent="0.3">
      <c r="B7039" s="30" t="s">
        <v>46</v>
      </c>
      <c r="D7039" s="5"/>
      <c r="E7039" s="5"/>
      <c r="F7039" s="5"/>
      <c r="G7039" s="5"/>
      <c r="H7039" s="5"/>
      <c r="I7039" s="5"/>
      <c r="J7039" s="12"/>
    </row>
    <row r="7040" spans="2:10" ht="16.5" thickTop="1" thickBot="1" x14ac:dyDescent="0.3">
      <c r="B7040" s="31" t="s">
        <v>15</v>
      </c>
      <c r="C7040">
        <v>100</v>
      </c>
      <c r="D7040" s="5">
        <v>0</v>
      </c>
      <c r="E7040" s="5">
        <v>0</v>
      </c>
      <c r="F7040" s="5">
        <v>0</v>
      </c>
      <c r="G7040" s="5">
        <v>1593577.2700000003</v>
      </c>
      <c r="H7040" s="5">
        <v>1087337.6000000001</v>
      </c>
      <c r="I7040" s="5">
        <v>1080999.2000000002</v>
      </c>
      <c r="J7040" s="12"/>
    </row>
    <row r="7041" spans="2:10" ht="16.5" thickTop="1" thickBot="1" x14ac:dyDescent="0.3">
      <c r="B7041" s="31" t="s">
        <v>16</v>
      </c>
      <c r="C7041">
        <v>135</v>
      </c>
      <c r="D7041" s="5">
        <v>0</v>
      </c>
      <c r="E7041" s="5">
        <v>0</v>
      </c>
      <c r="F7041" s="5">
        <v>0</v>
      </c>
      <c r="G7041" s="5">
        <v>2755882</v>
      </c>
      <c r="H7041" s="5">
        <v>2755882</v>
      </c>
      <c r="I7041" s="5">
        <v>2755882</v>
      </c>
      <c r="J7041" s="12"/>
    </row>
    <row r="7042" spans="2:10" ht="16.5" thickTop="1" thickBot="1" x14ac:dyDescent="0.3">
      <c r="B7042" s="31" t="s">
        <v>17</v>
      </c>
      <c r="C7042">
        <v>200</v>
      </c>
      <c r="D7042" s="5">
        <v>0</v>
      </c>
      <c r="E7042" s="5">
        <v>0</v>
      </c>
      <c r="F7042" s="5">
        <v>0</v>
      </c>
      <c r="G7042" s="5">
        <v>1374572.47</v>
      </c>
      <c r="H7042" s="5">
        <v>2318226.6500000008</v>
      </c>
      <c r="I7042" s="5">
        <v>1784867.7300000004</v>
      </c>
      <c r="J7042" s="12"/>
    </row>
    <row r="7043" spans="2:10" ht="16.5" thickTop="1" thickBot="1" x14ac:dyDescent="0.3">
      <c r="B7043" s="31" t="s">
        <v>18</v>
      </c>
      <c r="C7043">
        <v>220</v>
      </c>
      <c r="D7043" s="5">
        <v>0</v>
      </c>
      <c r="E7043" s="5">
        <v>0</v>
      </c>
      <c r="F7043" s="5">
        <v>0</v>
      </c>
      <c r="G7043" s="5">
        <v>1381309.53</v>
      </c>
      <c r="H7043" s="5">
        <v>437655.34999999916</v>
      </c>
      <c r="I7043" s="5">
        <v>971014.26999999955</v>
      </c>
      <c r="J7043" s="12"/>
    </row>
    <row r="7044" spans="2:10" ht="16.5" thickTop="1" thickBot="1" x14ac:dyDescent="0.3">
      <c r="B7044" s="31" t="s">
        <v>19</v>
      </c>
      <c r="C7044">
        <v>500</v>
      </c>
      <c r="D7044" s="5">
        <v>0</v>
      </c>
      <c r="E7044" s="5">
        <v>0</v>
      </c>
      <c r="F7044" s="5">
        <v>0</v>
      </c>
      <c r="G7044" s="5">
        <v>132932.5</v>
      </c>
      <c r="H7044" s="5">
        <v>61986.979999999996</v>
      </c>
      <c r="I7044" s="5">
        <v>28529.33</v>
      </c>
      <c r="J7044" s="12"/>
    </row>
    <row r="7045" spans="2:10" ht="16.5" thickTop="1" thickBot="1" x14ac:dyDescent="0.3">
      <c r="B7045" s="30" t="s">
        <v>48</v>
      </c>
      <c r="D7045" s="5"/>
      <c r="E7045" s="5"/>
      <c r="F7045" s="5"/>
      <c r="G7045" s="5"/>
      <c r="H7045" s="5"/>
      <c r="I7045" s="5"/>
      <c r="J7045" s="12"/>
    </row>
    <row r="7046" spans="2:10" ht="16.5" thickTop="1" thickBot="1" x14ac:dyDescent="0.3">
      <c r="B7046" s="31" t="s">
        <v>15</v>
      </c>
      <c r="C7046">
        <v>100</v>
      </c>
      <c r="D7046" s="5">
        <v>0</v>
      </c>
      <c r="E7046" s="5">
        <v>0</v>
      </c>
      <c r="F7046" s="5">
        <v>0</v>
      </c>
      <c r="G7046" s="5">
        <v>44630062.75</v>
      </c>
      <c r="H7046" s="5">
        <v>48805778.159999996</v>
      </c>
      <c r="I7046" s="5">
        <v>58628652.290000007</v>
      </c>
      <c r="J7046" s="12"/>
    </row>
    <row r="7047" spans="2:10" ht="16.5" thickTop="1" thickBot="1" x14ac:dyDescent="0.3">
      <c r="B7047" s="31" t="s">
        <v>16</v>
      </c>
      <c r="C7047">
        <v>135</v>
      </c>
      <c r="D7047" s="5">
        <v>0</v>
      </c>
      <c r="E7047" s="5">
        <v>0</v>
      </c>
      <c r="F7047" s="5">
        <v>0</v>
      </c>
      <c r="G7047" s="5">
        <v>22928217</v>
      </c>
      <c r="H7047" s="5">
        <v>23006035</v>
      </c>
      <c r="I7047" s="5">
        <v>23006035</v>
      </c>
      <c r="J7047" s="12"/>
    </row>
    <row r="7048" spans="2:10" ht="16.5" thickTop="1" thickBot="1" x14ac:dyDescent="0.3">
      <c r="B7048" s="31" t="s">
        <v>17</v>
      </c>
      <c r="C7048">
        <v>200</v>
      </c>
      <c r="D7048" s="5">
        <v>0</v>
      </c>
      <c r="E7048" s="5">
        <v>0</v>
      </c>
      <c r="F7048" s="5">
        <v>0</v>
      </c>
      <c r="G7048" s="5">
        <v>14667467.739999998</v>
      </c>
      <c r="H7048" s="5">
        <v>16869275.210000001</v>
      </c>
      <c r="I7048" s="5">
        <v>16619233.51</v>
      </c>
      <c r="J7048" s="12"/>
    </row>
    <row r="7049" spans="2:10" ht="16.5" thickTop="1" thickBot="1" x14ac:dyDescent="0.3">
      <c r="B7049" s="31" t="s">
        <v>18</v>
      </c>
      <c r="C7049">
        <v>220</v>
      </c>
      <c r="D7049" s="5">
        <v>0</v>
      </c>
      <c r="E7049" s="5">
        <v>0</v>
      </c>
      <c r="F7049" s="5">
        <v>0</v>
      </c>
      <c r="G7049" s="5">
        <v>8260749.2600000016</v>
      </c>
      <c r="H7049" s="5">
        <v>6136759.7899999991</v>
      </c>
      <c r="I7049" s="5">
        <v>6386801.4900000002</v>
      </c>
      <c r="J7049" s="12"/>
    </row>
    <row r="7050" spans="2:10" ht="16.5" thickTop="1" thickBot="1" x14ac:dyDescent="0.3">
      <c r="B7050" s="31" t="s">
        <v>19</v>
      </c>
      <c r="C7050">
        <v>500</v>
      </c>
      <c r="D7050" s="5">
        <v>0</v>
      </c>
      <c r="E7050" s="5">
        <v>0</v>
      </c>
      <c r="F7050" s="5">
        <v>0</v>
      </c>
      <c r="G7050" s="5">
        <v>34525471.869999997</v>
      </c>
      <c r="H7050" s="5">
        <v>34494990.619999997</v>
      </c>
      <c r="I7050" s="5">
        <v>39892107.640000015</v>
      </c>
      <c r="J7050" s="12"/>
    </row>
    <row r="7051" spans="2:10" ht="16.5" thickTop="1" thickBot="1" x14ac:dyDescent="0.3">
      <c r="B7051" s="30" t="s">
        <v>38</v>
      </c>
      <c r="D7051" s="5"/>
      <c r="E7051" s="5"/>
      <c r="F7051" s="5"/>
      <c r="G7051" s="5"/>
      <c r="H7051" s="5"/>
      <c r="I7051" s="5"/>
      <c r="J7051" s="12"/>
    </row>
    <row r="7052" spans="2:10" ht="16.5" thickTop="1" thickBot="1" x14ac:dyDescent="0.3">
      <c r="B7052" s="31" t="s">
        <v>15</v>
      </c>
      <c r="C7052">
        <v>100</v>
      </c>
      <c r="D7052" s="5">
        <v>627877.27</v>
      </c>
      <c r="E7052" s="5">
        <v>641529.76</v>
      </c>
      <c r="F7052" s="5">
        <v>2131103.0100000002</v>
      </c>
      <c r="G7052" s="5">
        <v>1930182.25</v>
      </c>
      <c r="H7052" s="5">
        <v>729430.64</v>
      </c>
      <c r="I7052" s="5">
        <v>610070.35000000009</v>
      </c>
      <c r="J7052" s="12"/>
    </row>
    <row r="7053" spans="2:10" ht="16.5" thickTop="1" thickBot="1" x14ac:dyDescent="0.3">
      <c r="B7053" s="31" t="s">
        <v>16</v>
      </c>
      <c r="C7053">
        <v>135</v>
      </c>
      <c r="D7053" s="5">
        <v>65259677</v>
      </c>
      <c r="E7053" s="5">
        <v>49552815.609999999</v>
      </c>
      <c r="F7053" s="5">
        <v>49397294.579999998</v>
      </c>
      <c r="G7053" s="5">
        <v>102558390.97</v>
      </c>
      <c r="H7053" s="5">
        <v>38278840.940000005</v>
      </c>
      <c r="I7053" s="5">
        <v>57303795.030000001</v>
      </c>
      <c r="J7053" s="12"/>
    </row>
    <row r="7054" spans="2:10" ht="16.5" thickTop="1" thickBot="1" x14ac:dyDescent="0.3">
      <c r="B7054" s="31" t="s">
        <v>17</v>
      </c>
      <c r="C7054">
        <v>200</v>
      </c>
      <c r="D7054" s="5">
        <v>54906142.459999964</v>
      </c>
      <c r="E7054" s="5">
        <v>26206223.349999983</v>
      </c>
      <c r="F7054" s="5">
        <v>49088707.789999992</v>
      </c>
      <c r="G7054" s="5">
        <v>98864166.939999983</v>
      </c>
      <c r="H7054" s="5">
        <v>32863971.710000034</v>
      </c>
      <c r="I7054" s="5">
        <v>55387291.380000003</v>
      </c>
      <c r="J7054" s="12"/>
    </row>
    <row r="7055" spans="2:10" ht="16.5" thickTop="1" thickBot="1" x14ac:dyDescent="0.3">
      <c r="B7055" s="31" t="s">
        <v>18</v>
      </c>
      <c r="C7055">
        <v>220</v>
      </c>
      <c r="D7055" s="5">
        <v>10353534.540000036</v>
      </c>
      <c r="E7055" s="5">
        <v>23346592.260000017</v>
      </c>
      <c r="F7055" s="5">
        <v>308586.79000000656</v>
      </c>
      <c r="G7055" s="5">
        <v>3694224.0300000161</v>
      </c>
      <c r="H7055" s="5">
        <v>5414869.2299999706</v>
      </c>
      <c r="I7055" s="5">
        <v>1916503.6499999985</v>
      </c>
      <c r="J7055" s="12"/>
    </row>
    <row r="7056" spans="2:10" ht="16.5" thickTop="1" thickBot="1" x14ac:dyDescent="0.3">
      <c r="B7056" s="31" t="s">
        <v>19</v>
      </c>
      <c r="C7056">
        <v>500</v>
      </c>
      <c r="D7056" s="5">
        <v>67297609.950000003</v>
      </c>
      <c r="E7056" s="5">
        <v>27413469.170000006</v>
      </c>
      <c r="F7056" s="5">
        <v>53524886.240000002</v>
      </c>
      <c r="G7056" s="5">
        <v>103949496.16999999</v>
      </c>
      <c r="H7056" s="5">
        <v>32819323.200000003</v>
      </c>
      <c r="I7056" s="5">
        <v>61385448</v>
      </c>
      <c r="J7056" s="12"/>
    </row>
    <row r="7057" spans="2:10" ht="16.5" thickTop="1" thickBot="1" x14ac:dyDescent="0.3">
      <c r="B7057" s="30" t="s">
        <v>144</v>
      </c>
      <c r="D7057" s="5"/>
      <c r="E7057" s="5"/>
      <c r="F7057" s="5"/>
      <c r="G7057" s="5"/>
      <c r="H7057" s="5"/>
      <c r="I7057" s="5"/>
      <c r="J7057" s="12"/>
    </row>
    <row r="7058" spans="2:10" ht="16.5" thickTop="1" thickBot="1" x14ac:dyDescent="0.3">
      <c r="B7058" s="31" t="s">
        <v>16</v>
      </c>
      <c r="C7058">
        <v>135</v>
      </c>
      <c r="D7058" s="5">
        <v>0</v>
      </c>
      <c r="E7058" s="5">
        <v>0</v>
      </c>
      <c r="F7058" s="5">
        <v>0</v>
      </c>
      <c r="G7058" s="5">
        <v>0</v>
      </c>
      <c r="H7058" s="5">
        <v>1283004.42</v>
      </c>
      <c r="I7058" s="5">
        <v>61003.559999999299</v>
      </c>
      <c r="J7058" s="12"/>
    </row>
    <row r="7059" spans="2:10" ht="16.5" thickTop="1" thickBot="1" x14ac:dyDescent="0.3">
      <c r="B7059" s="31" t="s">
        <v>17</v>
      </c>
      <c r="C7059">
        <v>200</v>
      </c>
      <c r="D7059" s="5">
        <v>0</v>
      </c>
      <c r="E7059" s="5">
        <v>0</v>
      </c>
      <c r="F7059" s="5">
        <v>0</v>
      </c>
      <c r="G7059" s="5">
        <v>0</v>
      </c>
      <c r="H7059" s="5">
        <v>1195022.03</v>
      </c>
      <c r="I7059" s="5">
        <v>61003.56</v>
      </c>
      <c r="J7059" s="12"/>
    </row>
    <row r="7060" spans="2:10" ht="16.5" thickTop="1" thickBot="1" x14ac:dyDescent="0.3">
      <c r="B7060" s="31" t="s">
        <v>18</v>
      </c>
      <c r="C7060">
        <v>220</v>
      </c>
      <c r="D7060" s="5">
        <v>0</v>
      </c>
      <c r="E7060" s="5">
        <v>0</v>
      </c>
      <c r="F7060" s="5">
        <v>0</v>
      </c>
      <c r="G7060" s="5">
        <v>0</v>
      </c>
      <c r="H7060" s="5">
        <v>87982.389999999898</v>
      </c>
      <c r="I7060" s="5">
        <v>-6.9849193096160889E-10</v>
      </c>
      <c r="J7060" s="12"/>
    </row>
    <row r="7061" spans="2:10" ht="16.5" thickTop="1" thickBot="1" x14ac:dyDescent="0.3">
      <c r="B7061" s="31" t="s">
        <v>19</v>
      </c>
      <c r="C7061">
        <v>500</v>
      </c>
      <c r="D7061" s="5">
        <v>0</v>
      </c>
      <c r="E7061" s="5">
        <v>0</v>
      </c>
      <c r="F7061" s="5">
        <v>0</v>
      </c>
      <c r="G7061" s="5">
        <v>2510866.87</v>
      </c>
      <c r="H7061" s="5">
        <v>4232022.84</v>
      </c>
      <c r="I7061" s="5">
        <v>4671613.01</v>
      </c>
      <c r="J7061" s="12"/>
    </row>
    <row r="7062" spans="2:10" ht="16.5" thickTop="1" thickBot="1" x14ac:dyDescent="0.3">
      <c r="B7062" s="30" t="s">
        <v>866</v>
      </c>
      <c r="D7062" s="5"/>
      <c r="E7062" s="5"/>
      <c r="F7062" s="5"/>
      <c r="G7062" s="5"/>
      <c r="H7062" s="5"/>
      <c r="I7062" s="5"/>
      <c r="J7062" s="12"/>
    </row>
    <row r="7063" spans="2:10" ht="16.5" thickTop="1" thickBot="1" x14ac:dyDescent="0.3">
      <c r="B7063" s="31" t="s">
        <v>15</v>
      </c>
      <c r="C7063">
        <v>100</v>
      </c>
      <c r="D7063" s="5">
        <v>0</v>
      </c>
      <c r="E7063" s="5">
        <v>0</v>
      </c>
      <c r="F7063" s="5">
        <v>0</v>
      </c>
      <c r="G7063" s="5">
        <v>0.6</v>
      </c>
      <c r="H7063" s="5">
        <v>0</v>
      </c>
      <c r="I7063" s="5">
        <v>672433.35</v>
      </c>
      <c r="J7063" s="12"/>
    </row>
    <row r="7064" spans="2:10" ht="16.5" thickTop="1" thickBot="1" x14ac:dyDescent="0.3">
      <c r="B7064" s="31" t="s">
        <v>16</v>
      </c>
      <c r="C7064">
        <v>135</v>
      </c>
      <c r="D7064" s="5">
        <v>0</v>
      </c>
      <c r="E7064" s="5">
        <v>0</v>
      </c>
      <c r="F7064" s="5">
        <v>0</v>
      </c>
      <c r="G7064" s="5">
        <v>13837322.559999999</v>
      </c>
      <c r="H7064" s="5">
        <v>59034231.039999992</v>
      </c>
      <c r="I7064" s="5">
        <v>33195449.619999997</v>
      </c>
      <c r="J7064" s="12"/>
    </row>
    <row r="7065" spans="2:10" ht="16.5" thickTop="1" thickBot="1" x14ac:dyDescent="0.3">
      <c r="B7065" s="31" t="s">
        <v>17</v>
      </c>
      <c r="C7065">
        <v>200</v>
      </c>
      <c r="D7065" s="5">
        <v>0</v>
      </c>
      <c r="E7065" s="5">
        <v>0</v>
      </c>
      <c r="F7065" s="5">
        <v>0</v>
      </c>
      <c r="G7065" s="5">
        <v>13837322.559999999</v>
      </c>
      <c r="H7065" s="5">
        <v>57776780.940000013</v>
      </c>
      <c r="I7065" s="5">
        <v>33195449.619999997</v>
      </c>
      <c r="J7065" s="12"/>
    </row>
    <row r="7066" spans="2:10" ht="16.5" thickTop="1" thickBot="1" x14ac:dyDescent="0.3">
      <c r="B7066" s="31" t="s">
        <v>18</v>
      </c>
      <c r="C7066">
        <v>220</v>
      </c>
      <c r="D7066" s="5">
        <v>0</v>
      </c>
      <c r="E7066" s="5">
        <v>0</v>
      </c>
      <c r="F7066" s="5">
        <v>0</v>
      </c>
      <c r="G7066" s="5">
        <v>0</v>
      </c>
      <c r="H7066" s="5">
        <v>1257450.0999999791</v>
      </c>
      <c r="I7066" s="5">
        <v>0</v>
      </c>
      <c r="J7066" s="12"/>
    </row>
    <row r="7067" spans="2:10" ht="16.5" thickTop="1" thickBot="1" x14ac:dyDescent="0.3">
      <c r="B7067" s="31" t="s">
        <v>19</v>
      </c>
      <c r="C7067">
        <v>500</v>
      </c>
      <c r="D7067" s="5">
        <v>0</v>
      </c>
      <c r="E7067" s="5">
        <v>0</v>
      </c>
      <c r="F7067" s="5">
        <v>0</v>
      </c>
      <c r="G7067" s="5">
        <v>13837323.16</v>
      </c>
      <c r="H7067" s="5">
        <v>57776780.340000004</v>
      </c>
      <c r="I7067" s="5">
        <v>33867882.969999999</v>
      </c>
      <c r="J7067" s="12"/>
    </row>
    <row r="7068" spans="2:10" ht="16.5" thickTop="1" thickBot="1" x14ac:dyDescent="0.3">
      <c r="B7068" s="30" t="s">
        <v>576</v>
      </c>
      <c r="D7068" s="5"/>
      <c r="E7068" s="5"/>
      <c r="F7068" s="5"/>
      <c r="G7068" s="5"/>
      <c r="H7068" s="5"/>
      <c r="I7068" s="5"/>
      <c r="J7068" s="12"/>
    </row>
    <row r="7069" spans="2:10" ht="16.5" thickTop="1" thickBot="1" x14ac:dyDescent="0.3">
      <c r="B7069" s="31" t="s">
        <v>16</v>
      </c>
      <c r="C7069">
        <v>135</v>
      </c>
      <c r="D7069" s="5">
        <v>0</v>
      </c>
      <c r="E7069" s="5">
        <v>0</v>
      </c>
      <c r="F7069" s="5">
        <v>0</v>
      </c>
      <c r="G7069" s="5">
        <v>-2.3283064365386963E-10</v>
      </c>
      <c r="H7069" s="5">
        <v>7680465.2599999998</v>
      </c>
      <c r="I7069" s="5">
        <v>-1.862645149230957E-9</v>
      </c>
      <c r="J7069" s="12"/>
    </row>
    <row r="7070" spans="2:10" ht="16.5" thickTop="1" thickBot="1" x14ac:dyDescent="0.3">
      <c r="B7070" s="31" t="s">
        <v>18</v>
      </c>
      <c r="C7070">
        <v>220</v>
      </c>
      <c r="D7070" s="5">
        <v>0</v>
      </c>
      <c r="E7070" s="5">
        <v>0</v>
      </c>
      <c r="F7070" s="5">
        <v>0</v>
      </c>
      <c r="G7070" s="5">
        <v>-2.3283064365386963E-10</v>
      </c>
      <c r="H7070" s="5">
        <v>7680465.2599999998</v>
      </c>
      <c r="I7070" s="5">
        <v>-1.862645149230957E-9</v>
      </c>
      <c r="J7070" s="12"/>
    </row>
    <row r="7071" spans="2:10" ht="16.5" thickTop="1" thickBot="1" x14ac:dyDescent="0.3">
      <c r="B7071" s="31" t="s">
        <v>19</v>
      </c>
      <c r="C7071">
        <v>500</v>
      </c>
      <c r="D7071" s="5">
        <v>0</v>
      </c>
      <c r="E7071" s="5">
        <v>0</v>
      </c>
      <c r="F7071" s="5">
        <v>0</v>
      </c>
      <c r="G7071" s="5">
        <v>13724379.65</v>
      </c>
      <c r="H7071" s="5">
        <v>69085250.659999996</v>
      </c>
      <c r="I7071" s="5">
        <v>70737745.450000003</v>
      </c>
      <c r="J7071" s="12"/>
    </row>
    <row r="7072" spans="2:10" ht="16.5" thickTop="1" thickBot="1" x14ac:dyDescent="0.3">
      <c r="B7072" s="30" t="s">
        <v>867</v>
      </c>
      <c r="D7072" s="5"/>
      <c r="E7072" s="5"/>
      <c r="F7072" s="5"/>
      <c r="G7072" s="5"/>
      <c r="H7072" s="5"/>
      <c r="I7072" s="5"/>
      <c r="J7072" s="12"/>
    </row>
    <row r="7073" spans="2:10" ht="16.5" thickTop="1" thickBot="1" x14ac:dyDescent="0.3">
      <c r="B7073" s="31" t="s">
        <v>15</v>
      </c>
      <c r="C7073">
        <v>100</v>
      </c>
      <c r="D7073" s="5">
        <v>0</v>
      </c>
      <c r="E7073" s="5">
        <v>0</v>
      </c>
      <c r="F7073" s="5">
        <v>0</v>
      </c>
      <c r="G7073" s="5">
        <v>0</v>
      </c>
      <c r="H7073" s="5">
        <v>0</v>
      </c>
      <c r="I7073" s="5">
        <v>2</v>
      </c>
      <c r="J7073" s="12"/>
    </row>
    <row r="7074" spans="2:10" ht="16.5" thickTop="1" thickBot="1" x14ac:dyDescent="0.3">
      <c r="B7074" s="31" t="s">
        <v>16</v>
      </c>
      <c r="C7074">
        <v>135</v>
      </c>
      <c r="D7074" s="5">
        <v>0</v>
      </c>
      <c r="E7074" s="5">
        <v>0</v>
      </c>
      <c r="F7074" s="5">
        <v>0</v>
      </c>
      <c r="G7074" s="5">
        <v>2123697.04</v>
      </c>
      <c r="H7074" s="5">
        <v>26182524.349999998</v>
      </c>
      <c r="I7074" s="5">
        <v>29525007.259999998</v>
      </c>
      <c r="J7074" s="12"/>
    </row>
    <row r="7075" spans="2:10" ht="16.5" thickTop="1" thickBot="1" x14ac:dyDescent="0.3">
      <c r="B7075" s="31" t="s">
        <v>17</v>
      </c>
      <c r="C7075">
        <v>200</v>
      </c>
      <c r="D7075" s="5">
        <v>0</v>
      </c>
      <c r="E7075" s="5">
        <v>0</v>
      </c>
      <c r="F7075" s="5">
        <v>0</v>
      </c>
      <c r="G7075" s="5">
        <v>1973245.61</v>
      </c>
      <c r="H7075" s="5">
        <v>24819256.419999998</v>
      </c>
      <c r="I7075" s="5">
        <v>29525007.260000009</v>
      </c>
      <c r="J7075" s="12"/>
    </row>
    <row r="7076" spans="2:10" ht="16.5" thickTop="1" thickBot="1" x14ac:dyDescent="0.3">
      <c r="B7076" s="31" t="s">
        <v>18</v>
      </c>
      <c r="C7076">
        <v>220</v>
      </c>
      <c r="D7076" s="5">
        <v>0</v>
      </c>
      <c r="E7076" s="5">
        <v>0</v>
      </c>
      <c r="F7076" s="5">
        <v>0</v>
      </c>
      <c r="G7076" s="5">
        <v>150451.42999999993</v>
      </c>
      <c r="H7076" s="5">
        <v>1363267.9299999997</v>
      </c>
      <c r="I7076" s="5">
        <v>-1.1175870895385742E-8</v>
      </c>
      <c r="J7076" s="12"/>
    </row>
    <row r="7077" spans="2:10" ht="16.5" thickTop="1" thickBot="1" x14ac:dyDescent="0.3">
      <c r="B7077" s="31" t="s">
        <v>19</v>
      </c>
      <c r="C7077">
        <v>500</v>
      </c>
      <c r="D7077" s="5">
        <v>0</v>
      </c>
      <c r="E7077" s="5">
        <v>0</v>
      </c>
      <c r="F7077" s="5">
        <v>0</v>
      </c>
      <c r="G7077" s="5">
        <v>1973245.61</v>
      </c>
      <c r="H7077" s="5">
        <v>24819256.420000002</v>
      </c>
      <c r="I7077" s="5">
        <v>29525009.260000002</v>
      </c>
      <c r="J7077" s="12"/>
    </row>
    <row r="7078" spans="2:10" ht="16.5" thickTop="1" thickBot="1" x14ac:dyDescent="0.3">
      <c r="B7078" s="30" t="s">
        <v>868</v>
      </c>
      <c r="D7078" s="5"/>
      <c r="E7078" s="5"/>
      <c r="F7078" s="5"/>
      <c r="G7078" s="5"/>
      <c r="H7078" s="5"/>
      <c r="I7078" s="5"/>
      <c r="J7078" s="12"/>
    </row>
    <row r="7079" spans="2:10" ht="16.5" thickTop="1" thickBot="1" x14ac:dyDescent="0.3">
      <c r="B7079" s="31" t="s">
        <v>16</v>
      </c>
      <c r="C7079">
        <v>135</v>
      </c>
      <c r="D7079" s="5">
        <v>0</v>
      </c>
      <c r="E7079" s="5">
        <v>0</v>
      </c>
      <c r="F7079" s="5">
        <v>0</v>
      </c>
      <c r="G7079" s="5">
        <v>95547004.849999994</v>
      </c>
      <c r="H7079" s="5">
        <v>16336789.129999999</v>
      </c>
      <c r="I7079" s="5">
        <v>0</v>
      </c>
      <c r="J7079" s="12"/>
    </row>
    <row r="7080" spans="2:10" ht="16.5" thickTop="1" thickBot="1" x14ac:dyDescent="0.3">
      <c r="B7080" s="31" t="s">
        <v>17</v>
      </c>
      <c r="C7080">
        <v>200</v>
      </c>
      <c r="D7080" s="5">
        <v>0</v>
      </c>
      <c r="E7080" s="5">
        <v>0</v>
      </c>
      <c r="F7080" s="5">
        <v>0</v>
      </c>
      <c r="G7080" s="5">
        <v>89511821.719999999</v>
      </c>
      <c r="H7080" s="5">
        <v>16333312.870000001</v>
      </c>
      <c r="I7080" s="5">
        <v>0</v>
      </c>
      <c r="J7080" s="12"/>
    </row>
    <row r="7081" spans="2:10" ht="16.5" thickTop="1" thickBot="1" x14ac:dyDescent="0.3">
      <c r="B7081" s="31" t="s">
        <v>18</v>
      </c>
      <c r="C7081">
        <v>220</v>
      </c>
      <c r="D7081" s="5">
        <v>0</v>
      </c>
      <c r="E7081" s="5">
        <v>0</v>
      </c>
      <c r="F7081" s="5">
        <v>0</v>
      </c>
      <c r="G7081" s="5">
        <v>6035183.1299999952</v>
      </c>
      <c r="H7081" s="5">
        <v>3476.2599999979138</v>
      </c>
      <c r="I7081" s="5">
        <v>0</v>
      </c>
      <c r="J7081" s="12"/>
    </row>
    <row r="7082" spans="2:10" ht="16.5" thickTop="1" thickBot="1" x14ac:dyDescent="0.3">
      <c r="B7082" s="31" t="s">
        <v>19</v>
      </c>
      <c r="C7082">
        <v>500</v>
      </c>
      <c r="D7082" s="5">
        <v>0</v>
      </c>
      <c r="E7082" s="5">
        <v>0</v>
      </c>
      <c r="F7082" s="5">
        <v>0</v>
      </c>
      <c r="G7082" s="5">
        <v>89511821.719999999</v>
      </c>
      <c r="H7082" s="5">
        <v>16333312.869999999</v>
      </c>
      <c r="I7082" s="5">
        <v>0</v>
      </c>
      <c r="J7082" s="12"/>
    </row>
    <row r="7083" spans="2:10" ht="16.5" thickTop="1" thickBot="1" x14ac:dyDescent="0.3">
      <c r="B7083" s="30" t="s">
        <v>869</v>
      </c>
      <c r="D7083" s="5"/>
      <c r="E7083" s="5"/>
      <c r="F7083" s="5"/>
      <c r="G7083" s="5"/>
      <c r="H7083" s="5"/>
      <c r="I7083" s="5"/>
      <c r="J7083" s="12"/>
    </row>
    <row r="7084" spans="2:10" ht="16.5" thickTop="1" thickBot="1" x14ac:dyDescent="0.3">
      <c r="B7084" s="31" t="s">
        <v>16</v>
      </c>
      <c r="C7084">
        <v>135</v>
      </c>
      <c r="D7084" s="5">
        <v>0</v>
      </c>
      <c r="E7084" s="5">
        <v>0</v>
      </c>
      <c r="F7084" s="5">
        <v>0</v>
      </c>
      <c r="G7084" s="5">
        <v>21271658.460000001</v>
      </c>
      <c r="H7084" s="5">
        <v>19028331.75</v>
      </c>
      <c r="I7084" s="5">
        <v>0</v>
      </c>
      <c r="J7084" s="12"/>
    </row>
    <row r="7085" spans="2:10" ht="16.5" thickTop="1" thickBot="1" x14ac:dyDescent="0.3">
      <c r="B7085" s="31" t="s">
        <v>17</v>
      </c>
      <c r="C7085">
        <v>200</v>
      </c>
      <c r="D7085" s="5">
        <v>0</v>
      </c>
      <c r="E7085" s="5">
        <v>0</v>
      </c>
      <c r="F7085" s="5">
        <v>0</v>
      </c>
      <c r="G7085" s="5">
        <v>21271658.460000001</v>
      </c>
      <c r="H7085" s="5">
        <v>19028331.75</v>
      </c>
      <c r="I7085" s="5">
        <v>0</v>
      </c>
      <c r="J7085" s="12"/>
    </row>
    <row r="7086" spans="2:10" ht="16.5" thickTop="1" thickBot="1" x14ac:dyDescent="0.3">
      <c r="B7086" s="31" t="s">
        <v>19</v>
      </c>
      <c r="C7086">
        <v>500</v>
      </c>
      <c r="D7086" s="5">
        <v>0</v>
      </c>
      <c r="E7086" s="5">
        <v>0</v>
      </c>
      <c r="F7086" s="5">
        <v>0</v>
      </c>
      <c r="G7086" s="5">
        <v>21271658.460000001</v>
      </c>
      <c r="H7086" s="5">
        <v>19028331.75</v>
      </c>
      <c r="I7086" s="5">
        <v>0</v>
      </c>
      <c r="J7086" s="12"/>
    </row>
    <row r="7087" spans="2:10" ht="16.5" thickTop="1" thickBot="1" x14ac:dyDescent="0.3">
      <c r="B7087" s="30" t="s">
        <v>40</v>
      </c>
      <c r="D7087" s="5"/>
      <c r="E7087" s="5"/>
      <c r="F7087" s="5"/>
      <c r="G7087" s="5"/>
      <c r="H7087" s="5"/>
      <c r="I7087" s="5"/>
      <c r="J7087" s="12"/>
    </row>
    <row r="7088" spans="2:10" ht="16.5" thickTop="1" thickBot="1" x14ac:dyDescent="0.3">
      <c r="B7088" s="31" t="s">
        <v>15</v>
      </c>
      <c r="C7088">
        <v>100</v>
      </c>
      <c r="D7088" s="5">
        <v>0</v>
      </c>
      <c r="E7088" s="5">
        <v>0</v>
      </c>
      <c r="F7088" s="5">
        <v>0</v>
      </c>
      <c r="G7088" s="5">
        <v>0</v>
      </c>
      <c r="H7088" s="5">
        <v>1389606.34</v>
      </c>
      <c r="I7088" s="5">
        <v>1677093.02</v>
      </c>
      <c r="J7088" s="12"/>
    </row>
    <row r="7089" spans="2:10" ht="16.5" thickTop="1" thickBot="1" x14ac:dyDescent="0.3">
      <c r="B7089" s="31" t="s">
        <v>16</v>
      </c>
      <c r="C7089">
        <v>135</v>
      </c>
      <c r="D7089" s="5">
        <v>0</v>
      </c>
      <c r="E7089" s="5">
        <v>0</v>
      </c>
      <c r="F7089" s="5">
        <v>0</v>
      </c>
      <c r="G7089" s="5">
        <v>0</v>
      </c>
      <c r="H7089" s="5">
        <v>1393085</v>
      </c>
      <c r="I7089" s="5">
        <v>893268</v>
      </c>
      <c r="J7089" s="12"/>
    </row>
    <row r="7090" spans="2:10" ht="16.5" thickTop="1" thickBot="1" x14ac:dyDescent="0.3">
      <c r="B7090" s="31" t="s">
        <v>17</v>
      </c>
      <c r="C7090">
        <v>200</v>
      </c>
      <c r="D7090" s="5">
        <v>0</v>
      </c>
      <c r="E7090" s="5">
        <v>0</v>
      </c>
      <c r="F7090" s="5">
        <v>0</v>
      </c>
      <c r="G7090" s="5">
        <v>0</v>
      </c>
      <c r="H7090" s="5">
        <v>3478.66</v>
      </c>
      <c r="I7090" s="5">
        <v>130634.31999999999</v>
      </c>
      <c r="J7090" s="12"/>
    </row>
    <row r="7091" spans="2:10" ht="16.5" thickTop="1" thickBot="1" x14ac:dyDescent="0.3">
      <c r="B7091" s="31" t="s">
        <v>18</v>
      </c>
      <c r="C7091">
        <v>220</v>
      </c>
      <c r="D7091" s="5">
        <v>0</v>
      </c>
      <c r="E7091" s="5">
        <v>0</v>
      </c>
      <c r="F7091" s="5">
        <v>0</v>
      </c>
      <c r="G7091" s="5">
        <v>0</v>
      </c>
      <c r="H7091" s="5">
        <v>1389606.34</v>
      </c>
      <c r="I7091" s="5">
        <v>762633.68</v>
      </c>
      <c r="J7091" s="12"/>
    </row>
    <row r="7092" spans="2:10" ht="16.5" thickTop="1" thickBot="1" x14ac:dyDescent="0.3">
      <c r="B7092" s="30" t="s">
        <v>870</v>
      </c>
      <c r="D7092" s="5"/>
      <c r="E7092" s="5"/>
      <c r="F7092" s="5"/>
      <c r="G7092" s="5"/>
      <c r="H7092" s="5"/>
      <c r="I7092" s="5"/>
      <c r="J7092" s="12"/>
    </row>
    <row r="7093" spans="2:10" ht="16.5" thickTop="1" thickBot="1" x14ac:dyDescent="0.3">
      <c r="B7093" s="31" t="s">
        <v>16</v>
      </c>
      <c r="C7093">
        <v>135</v>
      </c>
      <c r="D7093" s="5">
        <v>0</v>
      </c>
      <c r="E7093" s="5">
        <v>0</v>
      </c>
      <c r="F7093" s="5">
        <v>0</v>
      </c>
      <c r="G7093" s="5">
        <v>0</v>
      </c>
      <c r="H7093" s="5">
        <v>0</v>
      </c>
      <c r="I7093" s="5">
        <v>2297623</v>
      </c>
      <c r="J7093" s="12"/>
    </row>
    <row r="7094" spans="2:10" ht="16.5" thickTop="1" thickBot="1" x14ac:dyDescent="0.3">
      <c r="B7094" s="31" t="s">
        <v>18</v>
      </c>
      <c r="C7094">
        <v>220</v>
      </c>
      <c r="D7094" s="5">
        <v>0</v>
      </c>
      <c r="E7094" s="5">
        <v>0</v>
      </c>
      <c r="F7094" s="5">
        <v>0</v>
      </c>
      <c r="G7094" s="5">
        <v>0</v>
      </c>
      <c r="H7094" s="5">
        <v>0</v>
      </c>
      <c r="I7094" s="5">
        <v>2297623</v>
      </c>
      <c r="J7094" s="12"/>
    </row>
    <row r="7095" spans="2:10" ht="16.5" thickTop="1" thickBot="1" x14ac:dyDescent="0.3">
      <c r="B7095" s="30" t="s">
        <v>33</v>
      </c>
      <c r="D7095" s="5"/>
      <c r="E7095" s="5"/>
      <c r="F7095" s="5"/>
      <c r="G7095" s="5"/>
      <c r="H7095" s="5"/>
      <c r="I7095" s="5"/>
      <c r="J7095" s="12"/>
    </row>
    <row r="7096" spans="2:10" ht="16.5" thickTop="1" thickBot="1" x14ac:dyDescent="0.3">
      <c r="B7096" s="31" t="s">
        <v>15</v>
      </c>
      <c r="C7096">
        <v>100</v>
      </c>
      <c r="D7096" s="5">
        <v>0</v>
      </c>
      <c r="E7096" s="5">
        <v>0</v>
      </c>
      <c r="F7096" s="5">
        <v>3404612.6599999997</v>
      </c>
      <c r="G7096" s="5">
        <v>13778663.379999999</v>
      </c>
      <c r="H7096" s="5">
        <v>0</v>
      </c>
      <c r="I7096" s="5">
        <v>0</v>
      </c>
      <c r="J7096" s="12"/>
    </row>
    <row r="7097" spans="2:10" ht="16.5" thickTop="1" thickBot="1" x14ac:dyDescent="0.3">
      <c r="B7097" s="31" t="s">
        <v>16</v>
      </c>
      <c r="C7097">
        <v>135</v>
      </c>
      <c r="D7097" s="5">
        <v>0</v>
      </c>
      <c r="E7097" s="5">
        <v>0</v>
      </c>
      <c r="F7097" s="5">
        <v>56259166.250000007</v>
      </c>
      <c r="G7097" s="5">
        <v>131000215.46000002</v>
      </c>
      <c r="H7097" s="5">
        <v>23398676.710000001</v>
      </c>
      <c r="I7097" s="5">
        <v>0</v>
      </c>
      <c r="J7097" s="12"/>
    </row>
    <row r="7098" spans="2:10" ht="16.5" thickTop="1" thickBot="1" x14ac:dyDescent="0.3">
      <c r="B7098" s="31" t="s">
        <v>17</v>
      </c>
      <c r="C7098">
        <v>200</v>
      </c>
      <c r="D7098" s="5">
        <v>0</v>
      </c>
      <c r="E7098" s="5">
        <v>0</v>
      </c>
      <c r="F7098" s="5">
        <v>52854553.589999966</v>
      </c>
      <c r="G7098" s="5">
        <v>108807904.92999999</v>
      </c>
      <c r="H7098" s="5">
        <v>23398676.710000001</v>
      </c>
      <c r="I7098" s="5">
        <v>0</v>
      </c>
      <c r="J7098" s="12"/>
    </row>
    <row r="7099" spans="2:10" ht="16.5" thickTop="1" thickBot="1" x14ac:dyDescent="0.3">
      <c r="B7099" s="31" t="s">
        <v>18</v>
      </c>
      <c r="C7099">
        <v>220</v>
      </c>
      <c r="D7099" s="5">
        <v>0</v>
      </c>
      <c r="E7099" s="5">
        <v>0</v>
      </c>
      <c r="F7099" s="5">
        <v>3404612.6600000411</v>
      </c>
      <c r="G7099" s="5">
        <v>22192310.530000031</v>
      </c>
      <c r="H7099" s="5">
        <v>0</v>
      </c>
      <c r="I7099" s="5">
        <v>0</v>
      </c>
      <c r="J7099" s="12"/>
    </row>
    <row r="7100" spans="2:10" ht="16.5" thickTop="1" thickBot="1" x14ac:dyDescent="0.3">
      <c r="B7100" s="31" t="s">
        <v>19</v>
      </c>
      <c r="C7100">
        <v>500</v>
      </c>
      <c r="D7100" s="5">
        <v>0</v>
      </c>
      <c r="E7100" s="5">
        <v>0</v>
      </c>
      <c r="F7100" s="5">
        <v>0</v>
      </c>
      <c r="G7100" s="5">
        <v>44381993.009999998</v>
      </c>
      <c r="H7100" s="5">
        <v>19029081.75</v>
      </c>
      <c r="I7100" s="5">
        <v>1012.5</v>
      </c>
      <c r="J7100" s="12"/>
    </row>
    <row r="7101" spans="2:10" ht="16.5" thickTop="1" thickBot="1" x14ac:dyDescent="0.3">
      <c r="B7101" s="29" t="s">
        <v>871</v>
      </c>
      <c r="D7101" s="5"/>
      <c r="E7101" s="5"/>
      <c r="F7101" s="5"/>
      <c r="G7101" s="5"/>
      <c r="H7101" s="5"/>
      <c r="I7101" s="5"/>
      <c r="J7101" s="12"/>
    </row>
    <row r="7102" spans="2:10" ht="16.5" thickTop="1" thickBot="1" x14ac:dyDescent="0.3">
      <c r="B7102" s="30" t="s">
        <v>872</v>
      </c>
      <c r="D7102" s="5"/>
      <c r="E7102" s="5"/>
      <c r="F7102" s="5"/>
      <c r="G7102" s="5"/>
      <c r="H7102" s="5"/>
      <c r="I7102" s="5"/>
      <c r="J7102" s="12"/>
    </row>
    <row r="7103" spans="2:10" ht="16.5" thickTop="1" thickBot="1" x14ac:dyDescent="0.3">
      <c r="B7103" s="31" t="s">
        <v>15</v>
      </c>
      <c r="C7103">
        <v>100</v>
      </c>
      <c r="D7103" s="5">
        <v>857322.48</v>
      </c>
      <c r="E7103" s="5">
        <v>694483.3</v>
      </c>
      <c r="F7103" s="5">
        <v>427019.04000000004</v>
      </c>
      <c r="G7103" s="5">
        <v>536703.65999999992</v>
      </c>
      <c r="H7103" s="5">
        <v>636074.02</v>
      </c>
      <c r="I7103" s="5">
        <v>924921.57</v>
      </c>
      <c r="J7103" s="12"/>
    </row>
    <row r="7104" spans="2:10" ht="16.5" thickTop="1" thickBot="1" x14ac:dyDescent="0.3">
      <c r="B7104" s="31" t="s">
        <v>16</v>
      </c>
      <c r="C7104">
        <v>135</v>
      </c>
      <c r="D7104" s="5">
        <v>3752745</v>
      </c>
      <c r="E7104" s="5">
        <v>3903154</v>
      </c>
      <c r="F7104" s="5">
        <v>3570668</v>
      </c>
      <c r="G7104" s="5">
        <v>3917770</v>
      </c>
      <c r="H7104" s="5">
        <v>3917770</v>
      </c>
      <c r="I7104" s="5">
        <v>3917770</v>
      </c>
      <c r="J7104" s="12"/>
    </row>
    <row r="7105" spans="2:10" ht="16.5" thickTop="1" thickBot="1" x14ac:dyDescent="0.3">
      <c r="B7105" s="31" t="s">
        <v>17</v>
      </c>
      <c r="C7105">
        <v>200</v>
      </c>
      <c r="D7105" s="5">
        <v>3425058.0199999986</v>
      </c>
      <c r="E7105" s="5">
        <v>3298496.8900000025</v>
      </c>
      <c r="F7105" s="5">
        <v>3322755.7099999986</v>
      </c>
      <c r="G7105" s="5">
        <v>3092435.39</v>
      </c>
      <c r="H7105" s="5">
        <v>3163377.0299999984</v>
      </c>
      <c r="I7105" s="5">
        <v>3208525.7899999996</v>
      </c>
      <c r="J7105" s="12"/>
    </row>
    <row r="7106" spans="2:10" ht="16.5" thickTop="1" thickBot="1" x14ac:dyDescent="0.3">
      <c r="B7106" s="31" t="s">
        <v>18</v>
      </c>
      <c r="C7106">
        <v>220</v>
      </c>
      <c r="D7106" s="5">
        <v>327686.98000000138</v>
      </c>
      <c r="E7106" s="5">
        <v>604657.10999999754</v>
      </c>
      <c r="F7106" s="5">
        <v>247912.29000000143</v>
      </c>
      <c r="G7106" s="5">
        <v>825334.60999999987</v>
      </c>
      <c r="H7106" s="5">
        <v>754392.9700000016</v>
      </c>
      <c r="I7106" s="5">
        <v>709244.21000000043</v>
      </c>
      <c r="J7106" s="12"/>
    </row>
    <row r="7107" spans="2:10" ht="16.5" thickTop="1" thickBot="1" x14ac:dyDescent="0.3">
      <c r="B7107" s="31" t="s">
        <v>19</v>
      </c>
      <c r="C7107">
        <v>500</v>
      </c>
      <c r="D7107" s="5">
        <v>3811250.98</v>
      </c>
      <c r="E7107" s="5">
        <v>3208436.71</v>
      </c>
      <c r="F7107" s="5">
        <v>3128070.4499999997</v>
      </c>
      <c r="G7107" s="5">
        <v>3258471.01</v>
      </c>
      <c r="H7107" s="5">
        <v>3319098.39</v>
      </c>
      <c r="I7107" s="5">
        <v>3469876.34</v>
      </c>
      <c r="J7107" s="12"/>
    </row>
    <row r="7108" spans="2:10" ht="16.5" thickTop="1" thickBot="1" x14ac:dyDescent="0.3">
      <c r="B7108" s="30" t="s">
        <v>873</v>
      </c>
      <c r="D7108" s="5"/>
      <c r="E7108" s="5"/>
      <c r="F7108" s="5"/>
      <c r="G7108" s="5"/>
      <c r="H7108" s="5"/>
      <c r="I7108" s="5"/>
      <c r="J7108" s="12"/>
    </row>
    <row r="7109" spans="2:10" ht="16.5" thickTop="1" thickBot="1" x14ac:dyDescent="0.3">
      <c r="B7109" s="31" t="s">
        <v>15</v>
      </c>
      <c r="C7109">
        <v>100</v>
      </c>
      <c r="D7109" s="5">
        <v>705003.39</v>
      </c>
      <c r="E7109" s="5">
        <v>994952.92</v>
      </c>
      <c r="F7109" s="5">
        <v>1101099.06</v>
      </c>
      <c r="G7109" s="5">
        <v>1000532.92</v>
      </c>
      <c r="H7109" s="5">
        <v>1066920.74</v>
      </c>
      <c r="I7109" s="5">
        <v>990419.4</v>
      </c>
      <c r="J7109" s="12"/>
    </row>
    <row r="7110" spans="2:10" ht="16.5" thickTop="1" thickBot="1" x14ac:dyDescent="0.3">
      <c r="B7110" s="31" t="s">
        <v>16</v>
      </c>
      <c r="C7110">
        <v>135</v>
      </c>
      <c r="D7110" s="5">
        <v>6190538</v>
      </c>
      <c r="E7110" s="5">
        <v>6200538</v>
      </c>
      <c r="F7110" s="5">
        <v>6222335</v>
      </c>
      <c r="G7110" s="5">
        <v>6226895</v>
      </c>
      <c r="H7110" s="5">
        <v>6226895</v>
      </c>
      <c r="I7110" s="5">
        <v>6226895</v>
      </c>
      <c r="J7110" s="12"/>
    </row>
    <row r="7111" spans="2:10" ht="16.5" thickTop="1" thickBot="1" x14ac:dyDescent="0.3">
      <c r="B7111" s="31" t="s">
        <v>17</v>
      </c>
      <c r="C7111">
        <v>200</v>
      </c>
      <c r="D7111" s="5">
        <v>6054377.7500000028</v>
      </c>
      <c r="E7111" s="5">
        <v>5992166.3000000007</v>
      </c>
      <c r="F7111" s="5">
        <v>5605678.5600000033</v>
      </c>
      <c r="G7111" s="5">
        <v>4737207.6000000015</v>
      </c>
      <c r="H7111" s="5">
        <v>5489179.2499999981</v>
      </c>
      <c r="I7111" s="5">
        <v>5661294.9999999953</v>
      </c>
      <c r="J7111" s="12"/>
    </row>
    <row r="7112" spans="2:10" ht="16.5" thickTop="1" thickBot="1" x14ac:dyDescent="0.3">
      <c r="B7112" s="31" t="s">
        <v>18</v>
      </c>
      <c r="C7112">
        <v>220</v>
      </c>
      <c r="D7112" s="5">
        <v>136160.24999999721</v>
      </c>
      <c r="E7112" s="5">
        <v>208371.69999999925</v>
      </c>
      <c r="F7112" s="5">
        <v>616656.43999999668</v>
      </c>
      <c r="G7112" s="5">
        <v>1489687.3999999985</v>
      </c>
      <c r="H7112" s="5">
        <v>737715.75000000186</v>
      </c>
      <c r="I7112" s="5">
        <v>565600.00000000466</v>
      </c>
      <c r="J7112" s="12"/>
    </row>
    <row r="7113" spans="2:10" ht="16.5" thickTop="1" thickBot="1" x14ac:dyDescent="0.3">
      <c r="B7113" s="31" t="s">
        <v>19</v>
      </c>
      <c r="C7113">
        <v>500</v>
      </c>
      <c r="D7113" s="5">
        <v>6204590.8400000017</v>
      </c>
      <c r="E7113" s="5">
        <v>6282115.8300000001</v>
      </c>
      <c r="F7113" s="5">
        <v>5711824.6999999993</v>
      </c>
      <c r="G7113" s="5">
        <v>4636641.4600000009</v>
      </c>
      <c r="H7113" s="5">
        <v>5555567.0699999984</v>
      </c>
      <c r="I7113" s="5">
        <v>5584793.6599999983</v>
      </c>
      <c r="J7113" s="12"/>
    </row>
    <row r="7114" spans="2:10" ht="16.5" thickTop="1" thickBot="1" x14ac:dyDescent="0.3">
      <c r="B7114" s="30" t="s">
        <v>874</v>
      </c>
      <c r="D7114" s="5"/>
      <c r="E7114" s="5"/>
      <c r="F7114" s="5"/>
      <c r="G7114" s="5"/>
      <c r="H7114" s="5"/>
      <c r="I7114" s="5"/>
      <c r="J7114" s="12"/>
    </row>
    <row r="7115" spans="2:10" ht="16.5" thickTop="1" thickBot="1" x14ac:dyDescent="0.3">
      <c r="B7115" s="31" t="s">
        <v>15</v>
      </c>
      <c r="C7115">
        <v>100</v>
      </c>
      <c r="D7115" s="5">
        <v>3138.83</v>
      </c>
      <c r="E7115" s="5">
        <v>3157.83</v>
      </c>
      <c r="F7115" s="5">
        <v>3167.33</v>
      </c>
      <c r="G7115" s="5">
        <v>3191.08</v>
      </c>
      <c r="H7115" s="5">
        <v>3214.83</v>
      </c>
      <c r="I7115" s="5">
        <v>3214.83</v>
      </c>
      <c r="J7115" s="12"/>
    </row>
    <row r="7116" spans="2:10" ht="16.5" thickTop="1" thickBot="1" x14ac:dyDescent="0.3">
      <c r="B7116" s="31" t="s">
        <v>16</v>
      </c>
      <c r="C7116">
        <v>135</v>
      </c>
      <c r="D7116" s="5">
        <v>100000</v>
      </c>
      <c r="E7116" s="5">
        <v>100000</v>
      </c>
      <c r="F7116" s="5">
        <v>3158</v>
      </c>
      <c r="G7116" s="5">
        <v>3158</v>
      </c>
      <c r="H7116" s="5">
        <v>3158</v>
      </c>
      <c r="I7116" s="5">
        <v>3158</v>
      </c>
      <c r="J7116" s="12"/>
    </row>
    <row r="7117" spans="2:10" ht="16.5" thickTop="1" thickBot="1" x14ac:dyDescent="0.3">
      <c r="B7117" s="31" t="s">
        <v>17</v>
      </c>
      <c r="C7117">
        <v>200</v>
      </c>
      <c r="D7117" s="5">
        <v>44347.75</v>
      </c>
      <c r="E7117" s="5">
        <v>0</v>
      </c>
      <c r="F7117" s="5">
        <v>0</v>
      </c>
      <c r="G7117" s="5">
        <v>0</v>
      </c>
      <c r="H7117" s="5">
        <v>0</v>
      </c>
      <c r="I7117" s="5">
        <v>0</v>
      </c>
      <c r="J7117" s="12"/>
    </row>
    <row r="7118" spans="2:10" ht="16.5" thickTop="1" thickBot="1" x14ac:dyDescent="0.3">
      <c r="B7118" s="31" t="s">
        <v>18</v>
      </c>
      <c r="C7118">
        <v>220</v>
      </c>
      <c r="D7118" s="5">
        <v>55652.25</v>
      </c>
      <c r="E7118" s="5">
        <v>100000</v>
      </c>
      <c r="F7118" s="5">
        <v>3158</v>
      </c>
      <c r="G7118" s="5">
        <v>3158</v>
      </c>
      <c r="H7118" s="5">
        <v>3158</v>
      </c>
      <c r="I7118" s="5">
        <v>3158</v>
      </c>
      <c r="J7118" s="12"/>
    </row>
    <row r="7119" spans="2:10" ht="16.5" thickTop="1" thickBot="1" x14ac:dyDescent="0.3">
      <c r="B7119" s="31" t="s">
        <v>19</v>
      </c>
      <c r="C7119">
        <v>500</v>
      </c>
      <c r="D7119" s="5">
        <v>0</v>
      </c>
      <c r="E7119" s="5">
        <v>19</v>
      </c>
      <c r="F7119" s="5">
        <v>9.5</v>
      </c>
      <c r="G7119" s="5">
        <v>23.75</v>
      </c>
      <c r="H7119" s="5">
        <v>23.75</v>
      </c>
      <c r="I7119" s="5">
        <v>0</v>
      </c>
      <c r="J7119" s="12"/>
    </row>
    <row r="7120" spans="2:10" ht="16.5" thickTop="1" thickBot="1" x14ac:dyDescent="0.3">
      <c r="B7120" s="30" t="s">
        <v>23</v>
      </c>
      <c r="D7120" s="5"/>
      <c r="E7120" s="5"/>
      <c r="F7120" s="5"/>
      <c r="G7120" s="5"/>
      <c r="H7120" s="5"/>
      <c r="I7120" s="5"/>
      <c r="J7120" s="12"/>
    </row>
    <row r="7121" spans="2:10" ht="16.5" thickTop="1" thickBot="1" x14ac:dyDescent="0.3">
      <c r="B7121" s="31" t="s">
        <v>15</v>
      </c>
      <c r="C7121">
        <v>100</v>
      </c>
      <c r="D7121" s="5">
        <v>2009</v>
      </c>
      <c r="E7121" s="5">
        <v>2254</v>
      </c>
      <c r="F7121" s="5">
        <v>2499</v>
      </c>
      <c r="G7121" s="5">
        <v>2033.5</v>
      </c>
      <c r="H7121" s="5">
        <v>2009</v>
      </c>
      <c r="I7121" s="5">
        <v>2376.5</v>
      </c>
      <c r="J7121" s="12"/>
    </row>
    <row r="7122" spans="2:10" ht="16.5" thickTop="1" thickBot="1" x14ac:dyDescent="0.3">
      <c r="B7122" s="30" t="s">
        <v>100</v>
      </c>
      <c r="D7122" s="5"/>
      <c r="E7122" s="5"/>
      <c r="F7122" s="5"/>
      <c r="G7122" s="5"/>
      <c r="H7122" s="5"/>
      <c r="I7122" s="5"/>
      <c r="J7122" s="12"/>
    </row>
    <row r="7123" spans="2:10" ht="16.5" thickTop="1" thickBot="1" x14ac:dyDescent="0.3">
      <c r="B7123" s="31" t="s">
        <v>15</v>
      </c>
      <c r="C7123">
        <v>100</v>
      </c>
      <c r="D7123" s="5">
        <v>0</v>
      </c>
      <c r="E7123" s="5">
        <v>56748.144</v>
      </c>
      <c r="F7123" s="5">
        <v>390504.49</v>
      </c>
      <c r="G7123" s="5">
        <v>1272321.24</v>
      </c>
      <c r="H7123" s="5">
        <v>2144090.92</v>
      </c>
      <c r="I7123" s="5">
        <v>1715708.64</v>
      </c>
      <c r="J7123" s="12"/>
    </row>
    <row r="7124" spans="2:10" ht="16.5" thickTop="1" thickBot="1" x14ac:dyDescent="0.3">
      <c r="B7124" s="31" t="s">
        <v>16</v>
      </c>
      <c r="C7124">
        <v>135</v>
      </c>
      <c r="D7124" s="5">
        <v>669500</v>
      </c>
      <c r="E7124" s="5">
        <v>633305</v>
      </c>
      <c r="F7124" s="5">
        <v>25532</v>
      </c>
      <c r="G7124" s="5">
        <v>350973</v>
      </c>
      <c r="H7124" s="5">
        <v>350973</v>
      </c>
      <c r="I7124" s="5">
        <v>550973</v>
      </c>
      <c r="J7124" s="12"/>
    </row>
    <row r="7125" spans="2:10" ht="16.5" thickTop="1" thickBot="1" x14ac:dyDescent="0.3">
      <c r="B7125" s="31" t="s">
        <v>17</v>
      </c>
      <c r="C7125">
        <v>200</v>
      </c>
      <c r="D7125" s="5">
        <v>0</v>
      </c>
      <c r="E7125" s="5">
        <v>545831.1399999999</v>
      </c>
      <c r="F7125" s="5">
        <v>2369</v>
      </c>
      <c r="G7125" s="5">
        <v>0</v>
      </c>
      <c r="H7125" s="5">
        <v>169548.97</v>
      </c>
      <c r="I7125" s="5">
        <v>491222.43999999989</v>
      </c>
      <c r="J7125" s="12"/>
    </row>
    <row r="7126" spans="2:10" ht="16.5" thickTop="1" thickBot="1" x14ac:dyDescent="0.3">
      <c r="B7126" s="31" t="s">
        <v>18</v>
      </c>
      <c r="C7126">
        <v>220</v>
      </c>
      <c r="D7126" s="5">
        <v>669500</v>
      </c>
      <c r="E7126" s="5">
        <v>87473.860000000102</v>
      </c>
      <c r="F7126" s="5">
        <v>23163</v>
      </c>
      <c r="G7126" s="5">
        <v>350973</v>
      </c>
      <c r="H7126" s="5">
        <v>181424.03</v>
      </c>
      <c r="I7126" s="5">
        <v>59750.560000000114</v>
      </c>
      <c r="J7126" s="12"/>
    </row>
    <row r="7127" spans="2:10" ht="16.5" thickTop="1" thickBot="1" x14ac:dyDescent="0.3">
      <c r="B7127" s="31" t="s">
        <v>19</v>
      </c>
      <c r="C7127">
        <v>500</v>
      </c>
      <c r="D7127" s="5">
        <v>0</v>
      </c>
      <c r="E7127" s="5">
        <v>602579.28399999999</v>
      </c>
      <c r="F7127" s="5">
        <v>336125.35</v>
      </c>
      <c r="G7127" s="5">
        <v>881816.75</v>
      </c>
      <c r="H7127" s="5">
        <v>1041318.65</v>
      </c>
      <c r="I7127" s="5">
        <v>62840.159999999996</v>
      </c>
      <c r="J7127" s="12"/>
    </row>
    <row r="7128" spans="2:10" ht="16.5" thickTop="1" thickBot="1" x14ac:dyDescent="0.3">
      <c r="B7128" s="30" t="s">
        <v>409</v>
      </c>
      <c r="D7128" s="5"/>
      <c r="E7128" s="5"/>
      <c r="F7128" s="5"/>
      <c r="G7128" s="5"/>
      <c r="H7128" s="5"/>
      <c r="I7128" s="5"/>
      <c r="J7128" s="12"/>
    </row>
    <row r="7129" spans="2:10" ht="16.5" thickTop="1" thickBot="1" x14ac:dyDescent="0.3">
      <c r="B7129" s="31" t="s">
        <v>15</v>
      </c>
      <c r="C7129">
        <v>100</v>
      </c>
      <c r="D7129" s="5">
        <v>6934.66</v>
      </c>
      <c r="E7129" s="5">
        <v>3930.5999999999985</v>
      </c>
      <c r="F7129" s="5">
        <v>0.03</v>
      </c>
      <c r="G7129" s="5">
        <v>0</v>
      </c>
      <c r="H7129" s="5">
        <v>0</v>
      </c>
      <c r="I7129" s="5">
        <v>0</v>
      </c>
      <c r="J7129" s="12"/>
    </row>
    <row r="7130" spans="2:10" ht="16.5" thickTop="1" thickBot="1" x14ac:dyDescent="0.3">
      <c r="B7130" s="31" t="s">
        <v>16</v>
      </c>
      <c r="C7130">
        <v>135</v>
      </c>
      <c r="D7130" s="5">
        <v>432612</v>
      </c>
      <c r="E7130" s="5">
        <v>800000</v>
      </c>
      <c r="F7130" s="5">
        <v>0</v>
      </c>
      <c r="G7130" s="5">
        <v>0</v>
      </c>
      <c r="H7130" s="5">
        <v>0</v>
      </c>
      <c r="I7130" s="5">
        <v>0</v>
      </c>
      <c r="J7130" s="12"/>
    </row>
    <row r="7131" spans="2:10" ht="16.5" thickTop="1" thickBot="1" x14ac:dyDescent="0.3">
      <c r="B7131" s="31" t="s">
        <v>17</v>
      </c>
      <c r="C7131">
        <v>200</v>
      </c>
      <c r="D7131" s="5">
        <v>368340.5</v>
      </c>
      <c r="E7131" s="5">
        <v>287803.38</v>
      </c>
      <c r="F7131" s="5">
        <v>0</v>
      </c>
      <c r="G7131" s="5">
        <v>0</v>
      </c>
      <c r="H7131" s="5">
        <v>0</v>
      </c>
      <c r="I7131" s="5">
        <v>0</v>
      </c>
      <c r="J7131" s="12"/>
    </row>
    <row r="7132" spans="2:10" ht="16.5" thickTop="1" thickBot="1" x14ac:dyDescent="0.3">
      <c r="B7132" s="31" t="s">
        <v>18</v>
      </c>
      <c r="C7132">
        <v>220</v>
      </c>
      <c r="D7132" s="5">
        <v>64271.5</v>
      </c>
      <c r="E7132" s="5">
        <v>512196.62</v>
      </c>
      <c r="F7132" s="5">
        <v>0</v>
      </c>
      <c r="G7132" s="5">
        <v>0</v>
      </c>
      <c r="H7132" s="5">
        <v>0</v>
      </c>
      <c r="I7132" s="5">
        <v>0</v>
      </c>
      <c r="J7132" s="12"/>
    </row>
    <row r="7133" spans="2:10" ht="16.5" thickTop="1" thickBot="1" x14ac:dyDescent="0.3">
      <c r="B7133" s="31" t="s">
        <v>19</v>
      </c>
      <c r="C7133">
        <v>500</v>
      </c>
      <c r="D7133" s="5">
        <v>10603.57</v>
      </c>
      <c r="E7133" s="5">
        <v>3942.61</v>
      </c>
      <c r="F7133" s="5">
        <v>60.55</v>
      </c>
      <c r="G7133" s="5">
        <v>0</v>
      </c>
      <c r="H7133" s="5">
        <v>0</v>
      </c>
      <c r="I7133" s="5">
        <v>0</v>
      </c>
      <c r="J7133" s="12"/>
    </row>
    <row r="7134" spans="2:10" ht="16.5" thickTop="1" thickBot="1" x14ac:dyDescent="0.3">
      <c r="B7134" s="30" t="s">
        <v>875</v>
      </c>
      <c r="D7134" s="5"/>
      <c r="E7134" s="5"/>
      <c r="F7134" s="5"/>
      <c r="G7134" s="5"/>
      <c r="H7134" s="5"/>
      <c r="I7134" s="5"/>
      <c r="J7134" s="12"/>
    </row>
    <row r="7135" spans="2:10" ht="16.5" thickTop="1" thickBot="1" x14ac:dyDescent="0.3">
      <c r="B7135" s="31" t="s">
        <v>15</v>
      </c>
      <c r="C7135">
        <v>100</v>
      </c>
      <c r="D7135" s="5">
        <v>2254.3200000000002</v>
      </c>
      <c r="E7135" s="5">
        <v>2422.41</v>
      </c>
      <c r="F7135" s="5">
        <v>2473.27</v>
      </c>
      <c r="G7135" s="5">
        <v>2489.59</v>
      </c>
      <c r="H7135" s="5">
        <v>2494.39</v>
      </c>
      <c r="I7135" s="5">
        <v>2542.31</v>
      </c>
      <c r="J7135" s="12"/>
    </row>
    <row r="7136" spans="2:10" ht="16.5" thickTop="1" thickBot="1" x14ac:dyDescent="0.3">
      <c r="B7136" s="31" t="s">
        <v>16</v>
      </c>
      <c r="C7136">
        <v>135</v>
      </c>
      <c r="D7136" s="5">
        <v>301708</v>
      </c>
      <c r="E7136" s="5">
        <v>500000</v>
      </c>
      <c r="F7136" s="5">
        <v>0</v>
      </c>
      <c r="G7136" s="5">
        <v>0</v>
      </c>
      <c r="H7136" s="5">
        <v>0</v>
      </c>
      <c r="I7136" s="5">
        <v>0</v>
      </c>
      <c r="J7136" s="12"/>
    </row>
    <row r="7137" spans="2:10" ht="16.5" thickTop="1" thickBot="1" x14ac:dyDescent="0.3">
      <c r="B7137" s="31" t="s">
        <v>17</v>
      </c>
      <c r="C7137">
        <v>200</v>
      </c>
      <c r="D7137" s="5">
        <v>179324.80999999997</v>
      </c>
      <c r="E7137" s="5">
        <v>0</v>
      </c>
      <c r="F7137" s="5">
        <v>0</v>
      </c>
      <c r="G7137" s="5">
        <v>0</v>
      </c>
      <c r="H7137" s="5">
        <v>0</v>
      </c>
      <c r="I7137" s="5">
        <v>0</v>
      </c>
      <c r="J7137" s="12"/>
    </row>
    <row r="7138" spans="2:10" ht="16.5" thickTop="1" thickBot="1" x14ac:dyDescent="0.3">
      <c r="B7138" s="31" t="s">
        <v>18</v>
      </c>
      <c r="C7138">
        <v>220</v>
      </c>
      <c r="D7138" s="5">
        <v>122383.19000000003</v>
      </c>
      <c r="E7138" s="5">
        <v>500000</v>
      </c>
      <c r="F7138" s="5">
        <v>0</v>
      </c>
      <c r="G7138" s="5">
        <v>0</v>
      </c>
      <c r="H7138" s="5">
        <v>0</v>
      </c>
      <c r="I7138" s="5">
        <v>0</v>
      </c>
      <c r="J7138" s="12"/>
    </row>
    <row r="7139" spans="2:10" ht="16.5" thickTop="1" thickBot="1" x14ac:dyDescent="0.3">
      <c r="B7139" s="31" t="s">
        <v>19</v>
      </c>
      <c r="C7139">
        <v>500</v>
      </c>
      <c r="D7139" s="5">
        <v>42713.880000000005</v>
      </c>
      <c r="E7139" s="5">
        <v>168.09</v>
      </c>
      <c r="F7139" s="5">
        <v>50.86</v>
      </c>
      <c r="G7139" s="5">
        <v>16.32</v>
      </c>
      <c r="H7139" s="5">
        <v>4.8</v>
      </c>
      <c r="I7139" s="5">
        <v>47.92</v>
      </c>
      <c r="J7139" s="12"/>
    </row>
    <row r="7140" spans="2:10" ht="16.5" thickTop="1" thickBot="1" x14ac:dyDescent="0.3">
      <c r="B7140" s="30" t="s">
        <v>128</v>
      </c>
      <c r="D7140" s="5"/>
      <c r="E7140" s="5"/>
      <c r="F7140" s="5"/>
      <c r="G7140" s="5"/>
      <c r="H7140" s="5"/>
      <c r="I7140" s="5"/>
      <c r="J7140" s="12"/>
    </row>
    <row r="7141" spans="2:10" ht="16.5" thickTop="1" thickBot="1" x14ac:dyDescent="0.3">
      <c r="B7141" s="31" t="s">
        <v>19</v>
      </c>
      <c r="C7141">
        <v>500</v>
      </c>
      <c r="D7141" s="5">
        <v>31490</v>
      </c>
      <c r="E7141" s="5">
        <v>48119</v>
      </c>
      <c r="F7141" s="5">
        <v>18288</v>
      </c>
      <c r="G7141" s="5">
        <v>156918</v>
      </c>
      <c r="H7141" s="5">
        <v>125460</v>
      </c>
      <c r="I7141" s="5">
        <v>124200</v>
      </c>
      <c r="J7141" s="12"/>
    </row>
    <row r="7142" spans="2:10" ht="16.5" thickTop="1" thickBot="1" x14ac:dyDescent="0.3">
      <c r="B7142" s="30" t="s">
        <v>876</v>
      </c>
      <c r="D7142" s="5"/>
      <c r="E7142" s="5"/>
      <c r="F7142" s="5"/>
      <c r="G7142" s="5"/>
      <c r="H7142" s="5"/>
      <c r="I7142" s="5"/>
      <c r="J7142" s="12"/>
    </row>
    <row r="7143" spans="2:10" ht="16.5" thickTop="1" thickBot="1" x14ac:dyDescent="0.3">
      <c r="B7143" s="31" t="s">
        <v>15</v>
      </c>
      <c r="C7143">
        <v>100</v>
      </c>
      <c r="D7143" s="5">
        <v>9096021.3100000005</v>
      </c>
      <c r="E7143" s="5">
        <v>3246283.22</v>
      </c>
      <c r="F7143" s="5">
        <v>3763179.55</v>
      </c>
      <c r="G7143" s="5">
        <v>1427904.37</v>
      </c>
      <c r="H7143" s="5">
        <v>10383634.58</v>
      </c>
      <c r="I7143" s="5">
        <v>11437920.460000001</v>
      </c>
      <c r="J7143" s="12"/>
    </row>
    <row r="7144" spans="2:10" ht="16.5" thickTop="1" thickBot="1" x14ac:dyDescent="0.3">
      <c r="B7144" s="31" t="s">
        <v>16</v>
      </c>
      <c r="C7144">
        <v>135</v>
      </c>
      <c r="D7144" s="5">
        <v>4261724</v>
      </c>
      <c r="E7144" s="5">
        <v>6170351</v>
      </c>
      <c r="F7144" s="5">
        <v>2769921</v>
      </c>
      <c r="G7144" s="5">
        <v>4298130</v>
      </c>
      <c r="H7144" s="5">
        <v>4298130</v>
      </c>
      <c r="I7144" s="5">
        <v>4298130</v>
      </c>
      <c r="J7144" s="12"/>
    </row>
    <row r="7145" spans="2:10" ht="16.5" thickTop="1" thickBot="1" x14ac:dyDescent="0.3">
      <c r="B7145" s="31" t="s">
        <v>17</v>
      </c>
      <c r="C7145">
        <v>200</v>
      </c>
      <c r="D7145" s="5">
        <v>2967146.32</v>
      </c>
      <c r="E7145" s="5">
        <v>4816191.4200000027</v>
      </c>
      <c r="F7145" s="5">
        <v>2603262.9800000014</v>
      </c>
      <c r="G7145" s="5">
        <v>2203438.3200000008</v>
      </c>
      <c r="H7145" s="5">
        <v>1665687.91</v>
      </c>
      <c r="I7145" s="5">
        <v>3296352.47</v>
      </c>
      <c r="J7145" s="12"/>
    </row>
    <row r="7146" spans="2:10" ht="16.5" thickTop="1" thickBot="1" x14ac:dyDescent="0.3">
      <c r="B7146" s="31" t="s">
        <v>18</v>
      </c>
      <c r="C7146">
        <v>220</v>
      </c>
      <c r="D7146" s="5">
        <v>1294577.6800000002</v>
      </c>
      <c r="E7146" s="5">
        <v>1354159.5799999973</v>
      </c>
      <c r="F7146" s="5">
        <v>166658.01999999862</v>
      </c>
      <c r="G7146" s="5">
        <v>2094691.6799999992</v>
      </c>
      <c r="H7146" s="5">
        <v>2632442.09</v>
      </c>
      <c r="I7146" s="5">
        <v>1001777.5299999998</v>
      </c>
      <c r="J7146" s="12"/>
    </row>
    <row r="7147" spans="2:10" ht="16.5" thickTop="1" thickBot="1" x14ac:dyDescent="0.3">
      <c r="B7147" s="31" t="s">
        <v>19</v>
      </c>
      <c r="C7147">
        <v>500</v>
      </c>
      <c r="D7147" s="5">
        <v>134002.20000000001</v>
      </c>
      <c r="E7147" s="5">
        <v>308326.89</v>
      </c>
      <c r="F7147" s="5">
        <v>3398933.3899999997</v>
      </c>
      <c r="G7147" s="5">
        <v>8167.1200000000008</v>
      </c>
      <c r="H7147" s="5">
        <v>10643240.6</v>
      </c>
      <c r="I7147" s="5">
        <v>4534146.6099999994</v>
      </c>
      <c r="J7147" s="12"/>
    </row>
    <row r="7148" spans="2:10" ht="16.5" thickTop="1" thickBot="1" x14ac:dyDescent="0.3">
      <c r="B7148" s="30" t="s">
        <v>877</v>
      </c>
      <c r="D7148" s="5"/>
      <c r="E7148" s="5"/>
      <c r="F7148" s="5"/>
      <c r="G7148" s="5"/>
      <c r="H7148" s="5"/>
      <c r="I7148" s="5"/>
      <c r="J7148" s="12"/>
    </row>
    <row r="7149" spans="2:10" ht="16.5" thickTop="1" thickBot="1" x14ac:dyDescent="0.3">
      <c r="B7149" s="31" t="s">
        <v>15</v>
      </c>
      <c r="C7149">
        <v>100</v>
      </c>
      <c r="D7149" s="5">
        <v>0</v>
      </c>
      <c r="E7149" s="5">
        <v>0</v>
      </c>
      <c r="F7149" s="5">
        <v>1661.75</v>
      </c>
      <c r="G7149" s="5">
        <v>4848.16</v>
      </c>
      <c r="H7149" s="5">
        <v>9736.83</v>
      </c>
      <c r="I7149" s="5">
        <v>20080.300000000003</v>
      </c>
      <c r="J7149" s="12"/>
    </row>
    <row r="7150" spans="2:10" ht="16.5" thickTop="1" thickBot="1" x14ac:dyDescent="0.3">
      <c r="B7150" s="31" t="s">
        <v>19</v>
      </c>
      <c r="C7150">
        <v>500</v>
      </c>
      <c r="D7150" s="5">
        <v>0</v>
      </c>
      <c r="E7150" s="5">
        <v>0</v>
      </c>
      <c r="F7150" s="5">
        <v>1661.75</v>
      </c>
      <c r="G7150" s="5">
        <v>3186.41</v>
      </c>
      <c r="H7150" s="5">
        <v>4888.67</v>
      </c>
      <c r="I7150" s="5">
        <v>10343.470000000001</v>
      </c>
      <c r="J7150" s="12"/>
    </row>
    <row r="7151" spans="2:10" ht="16.5" thickTop="1" thickBot="1" x14ac:dyDescent="0.3">
      <c r="B7151" s="30" t="s">
        <v>878</v>
      </c>
      <c r="D7151" s="5"/>
      <c r="E7151" s="5"/>
      <c r="F7151" s="5"/>
      <c r="G7151" s="5"/>
      <c r="H7151" s="5"/>
      <c r="I7151" s="5"/>
      <c r="J7151" s="12"/>
    </row>
    <row r="7152" spans="2:10" ht="16.5" thickTop="1" thickBot="1" x14ac:dyDescent="0.3">
      <c r="B7152" s="31" t="s">
        <v>15</v>
      </c>
      <c r="C7152">
        <v>100</v>
      </c>
      <c r="D7152" s="5">
        <v>244693.19</v>
      </c>
      <c r="E7152" s="5">
        <v>1185055.95</v>
      </c>
      <c r="F7152" s="5">
        <v>3028536.48</v>
      </c>
      <c r="G7152" s="5">
        <v>4583491.47</v>
      </c>
      <c r="H7152" s="5">
        <v>5606761</v>
      </c>
      <c r="I7152" s="5">
        <v>23603721.82</v>
      </c>
      <c r="J7152" s="12"/>
    </row>
    <row r="7153" spans="2:10" ht="16.5" thickTop="1" thickBot="1" x14ac:dyDescent="0.3">
      <c r="B7153" s="31" t="s">
        <v>16</v>
      </c>
      <c r="C7153">
        <v>135</v>
      </c>
      <c r="D7153" s="5">
        <v>1847982</v>
      </c>
      <c r="E7153" s="5">
        <v>3000000</v>
      </c>
      <c r="F7153" s="5">
        <v>4700000</v>
      </c>
      <c r="G7153" s="5">
        <v>4721943</v>
      </c>
      <c r="H7153" s="5">
        <v>4721943</v>
      </c>
      <c r="I7153" s="5">
        <v>27221943</v>
      </c>
      <c r="J7153" s="12"/>
    </row>
    <row r="7154" spans="2:10" ht="16.5" thickTop="1" thickBot="1" x14ac:dyDescent="0.3">
      <c r="B7154" s="31" t="s">
        <v>17</v>
      </c>
      <c r="C7154">
        <v>200</v>
      </c>
      <c r="D7154" s="5">
        <v>1599622.7</v>
      </c>
      <c r="E7154" s="5">
        <v>2114780.2799999998</v>
      </c>
      <c r="F7154" s="5">
        <v>2952671.1899999995</v>
      </c>
      <c r="G7154" s="5">
        <v>3187908.0399999996</v>
      </c>
      <c r="H7154" s="5">
        <v>3692700.6200000006</v>
      </c>
      <c r="I7154" s="5">
        <v>9717628.7100000009</v>
      </c>
      <c r="J7154" s="12"/>
    </row>
    <row r="7155" spans="2:10" ht="16.5" thickTop="1" thickBot="1" x14ac:dyDescent="0.3">
      <c r="B7155" s="31" t="s">
        <v>18</v>
      </c>
      <c r="C7155">
        <v>220</v>
      </c>
      <c r="D7155" s="5">
        <v>248359.30000000005</v>
      </c>
      <c r="E7155" s="5">
        <v>885219.7200000002</v>
      </c>
      <c r="F7155" s="5">
        <v>1747328.8100000005</v>
      </c>
      <c r="G7155" s="5">
        <v>1534034.9600000004</v>
      </c>
      <c r="H7155" s="5">
        <v>1029242.3799999994</v>
      </c>
      <c r="I7155" s="5">
        <v>17504314.289999999</v>
      </c>
      <c r="J7155" s="12"/>
    </row>
    <row r="7156" spans="2:10" ht="16.5" thickTop="1" thickBot="1" x14ac:dyDescent="0.3">
      <c r="B7156" s="31" t="s">
        <v>19</v>
      </c>
      <c r="C7156">
        <v>500</v>
      </c>
      <c r="D7156" s="5">
        <v>11088.66</v>
      </c>
      <c r="E7156" s="5">
        <v>55143.040000000001</v>
      </c>
      <c r="F7156" s="5">
        <v>96151.72</v>
      </c>
      <c r="G7156" s="5">
        <v>42863.03</v>
      </c>
      <c r="H7156" s="5">
        <v>15970.15</v>
      </c>
      <c r="I7156" s="5">
        <v>514589.53</v>
      </c>
      <c r="J7156" s="12"/>
    </row>
    <row r="7157" spans="2:10" ht="16.5" thickTop="1" thickBot="1" x14ac:dyDescent="0.3">
      <c r="B7157" s="30" t="s">
        <v>879</v>
      </c>
      <c r="D7157" s="5"/>
      <c r="E7157" s="5"/>
      <c r="F7157" s="5"/>
      <c r="G7157" s="5"/>
      <c r="H7157" s="5"/>
      <c r="I7157" s="5"/>
      <c r="J7157" s="12"/>
    </row>
    <row r="7158" spans="2:10" ht="16.5" thickTop="1" thickBot="1" x14ac:dyDescent="0.3">
      <c r="B7158" s="31" t="s">
        <v>15</v>
      </c>
      <c r="C7158">
        <v>100</v>
      </c>
      <c r="D7158" s="5">
        <v>0</v>
      </c>
      <c r="E7158" s="5">
        <v>0</v>
      </c>
      <c r="F7158" s="5">
        <v>0</v>
      </c>
      <c r="G7158" s="5">
        <v>0</v>
      </c>
      <c r="H7158" s="5">
        <v>0</v>
      </c>
      <c r="I7158" s="5">
        <v>1086278.96</v>
      </c>
      <c r="J7158" s="12"/>
    </row>
    <row r="7159" spans="2:10" ht="16.5" thickTop="1" thickBot="1" x14ac:dyDescent="0.3">
      <c r="B7159" s="31" t="s">
        <v>16</v>
      </c>
      <c r="C7159">
        <v>135</v>
      </c>
      <c r="D7159" s="5">
        <v>0</v>
      </c>
      <c r="E7159" s="5">
        <v>0</v>
      </c>
      <c r="F7159" s="5">
        <v>0</v>
      </c>
      <c r="G7159" s="5">
        <v>0</v>
      </c>
      <c r="H7159" s="5">
        <v>0</v>
      </c>
      <c r="I7159" s="5">
        <v>1200000</v>
      </c>
      <c r="J7159" s="12"/>
    </row>
    <row r="7160" spans="2:10" ht="16.5" thickTop="1" thickBot="1" x14ac:dyDescent="0.3">
      <c r="B7160" s="31" t="s">
        <v>17</v>
      </c>
      <c r="C7160">
        <v>200</v>
      </c>
      <c r="D7160" s="5">
        <v>0</v>
      </c>
      <c r="E7160" s="5">
        <v>0</v>
      </c>
      <c r="F7160" s="5">
        <v>0</v>
      </c>
      <c r="G7160" s="5">
        <v>0</v>
      </c>
      <c r="H7160" s="5">
        <v>0</v>
      </c>
      <c r="I7160" s="5">
        <v>149386.76999999999</v>
      </c>
      <c r="J7160" s="12"/>
    </row>
    <row r="7161" spans="2:10" ht="16.5" thickTop="1" thickBot="1" x14ac:dyDescent="0.3">
      <c r="B7161" s="31" t="s">
        <v>18</v>
      </c>
      <c r="C7161">
        <v>220</v>
      </c>
      <c r="D7161" s="5">
        <v>0</v>
      </c>
      <c r="E7161" s="5">
        <v>0</v>
      </c>
      <c r="F7161" s="5">
        <v>0</v>
      </c>
      <c r="G7161" s="5">
        <v>0</v>
      </c>
      <c r="H7161" s="5">
        <v>0</v>
      </c>
      <c r="I7161" s="5">
        <v>1050613.23</v>
      </c>
      <c r="J7161" s="12"/>
    </row>
    <row r="7162" spans="2:10" ht="16.5" thickTop="1" thickBot="1" x14ac:dyDescent="0.3">
      <c r="B7162" s="31" t="s">
        <v>19</v>
      </c>
      <c r="C7162">
        <v>500</v>
      </c>
      <c r="D7162" s="5">
        <v>0</v>
      </c>
      <c r="E7162" s="5">
        <v>0</v>
      </c>
      <c r="F7162" s="5">
        <v>0</v>
      </c>
      <c r="G7162" s="5">
        <v>0</v>
      </c>
      <c r="H7162" s="5">
        <v>0</v>
      </c>
      <c r="I7162" s="5">
        <v>35665.730000000003</v>
      </c>
      <c r="J7162" s="12"/>
    </row>
    <row r="7163" spans="2:10" ht="16.5" thickTop="1" thickBot="1" x14ac:dyDescent="0.3">
      <c r="B7163" s="30" t="s">
        <v>880</v>
      </c>
      <c r="D7163" s="5"/>
      <c r="E7163" s="5"/>
      <c r="F7163" s="5"/>
      <c r="G7163" s="5"/>
      <c r="H7163" s="5"/>
      <c r="I7163" s="5"/>
      <c r="J7163" s="12"/>
    </row>
    <row r="7164" spans="2:10" ht="16.5" thickTop="1" thickBot="1" x14ac:dyDescent="0.3">
      <c r="B7164" s="31" t="s">
        <v>15</v>
      </c>
      <c r="C7164">
        <v>100</v>
      </c>
      <c r="D7164" s="5">
        <v>256767.66</v>
      </c>
      <c r="E7164" s="5">
        <v>758376.42</v>
      </c>
      <c r="F7164" s="5">
        <v>663557.34</v>
      </c>
      <c r="G7164" s="5">
        <v>440307.74</v>
      </c>
      <c r="H7164" s="5">
        <v>685675.23</v>
      </c>
      <c r="I7164" s="5">
        <v>2155201.39</v>
      </c>
      <c r="J7164" s="12"/>
    </row>
    <row r="7165" spans="2:10" ht="16.5" thickTop="1" thickBot="1" x14ac:dyDescent="0.3">
      <c r="B7165" s="31" t="s">
        <v>16</v>
      </c>
      <c r="C7165">
        <v>135</v>
      </c>
      <c r="D7165" s="5">
        <v>3045726</v>
      </c>
      <c r="E7165" s="5">
        <v>3045726</v>
      </c>
      <c r="F7165" s="5">
        <v>1941479</v>
      </c>
      <c r="G7165" s="5">
        <v>2295726</v>
      </c>
      <c r="H7165" s="5">
        <v>2295726</v>
      </c>
      <c r="I7165" s="5">
        <v>2295726</v>
      </c>
      <c r="J7165" s="12"/>
    </row>
    <row r="7166" spans="2:10" ht="16.5" thickTop="1" thickBot="1" x14ac:dyDescent="0.3">
      <c r="B7166" s="31" t="s">
        <v>17</v>
      </c>
      <c r="C7166">
        <v>200</v>
      </c>
      <c r="D7166" s="5">
        <v>2857305.0300000003</v>
      </c>
      <c r="E7166" s="5">
        <v>1872652.1700000002</v>
      </c>
      <c r="F7166" s="5">
        <v>1866814.2600000002</v>
      </c>
      <c r="G7166" s="5">
        <v>1623711.2899999998</v>
      </c>
      <c r="H7166" s="5">
        <v>1112997.6000000006</v>
      </c>
      <c r="I7166" s="5">
        <v>66625.709999999992</v>
      </c>
      <c r="J7166" s="12"/>
    </row>
    <row r="7167" spans="2:10" ht="16.5" thickTop="1" thickBot="1" x14ac:dyDescent="0.3">
      <c r="B7167" s="31" t="s">
        <v>18</v>
      </c>
      <c r="C7167">
        <v>220</v>
      </c>
      <c r="D7167" s="5">
        <v>188420.96999999974</v>
      </c>
      <c r="E7167" s="5">
        <v>1173073.8299999998</v>
      </c>
      <c r="F7167" s="5">
        <v>74664.739999999758</v>
      </c>
      <c r="G7167" s="5">
        <v>672014.7100000002</v>
      </c>
      <c r="H7167" s="5">
        <v>1182728.3999999994</v>
      </c>
      <c r="I7167" s="5">
        <v>2229100.29</v>
      </c>
      <c r="J7167" s="12"/>
    </row>
    <row r="7168" spans="2:10" ht="16.5" thickTop="1" thickBot="1" x14ac:dyDescent="0.3">
      <c r="B7168" s="31" t="s">
        <v>19</v>
      </c>
      <c r="C7168">
        <v>500</v>
      </c>
      <c r="D7168" s="5">
        <v>2453165.9100000011</v>
      </c>
      <c r="E7168" s="5">
        <v>2398991.5100000002</v>
      </c>
      <c r="F7168" s="5">
        <v>1805242.2700000005</v>
      </c>
      <c r="G7168" s="5">
        <v>1400461.6900000006</v>
      </c>
      <c r="H7168" s="5">
        <v>1358365.0899999999</v>
      </c>
      <c r="I7168" s="5">
        <v>1536151.8699999996</v>
      </c>
      <c r="J7168" s="12"/>
    </row>
    <row r="7169" spans="2:10" ht="16.5" thickTop="1" thickBot="1" x14ac:dyDescent="0.3">
      <c r="B7169" s="30" t="s">
        <v>881</v>
      </c>
      <c r="D7169" s="5"/>
      <c r="E7169" s="5"/>
      <c r="F7169" s="5"/>
      <c r="G7169" s="5"/>
      <c r="H7169" s="5"/>
      <c r="I7169" s="5"/>
      <c r="J7169" s="12"/>
    </row>
    <row r="7170" spans="2:10" ht="16.5" thickTop="1" thickBot="1" x14ac:dyDescent="0.3">
      <c r="B7170" s="31" t="s">
        <v>15</v>
      </c>
      <c r="C7170">
        <v>100</v>
      </c>
      <c r="D7170" s="5">
        <v>9167579.5800000001</v>
      </c>
      <c r="E7170" s="5">
        <v>9319855.0999999996</v>
      </c>
      <c r="F7170" s="5">
        <v>8263420.0699999994</v>
      </c>
      <c r="G7170" s="5">
        <v>7278769.5</v>
      </c>
      <c r="H7170" s="5">
        <v>4869155.87</v>
      </c>
      <c r="I7170" s="5">
        <v>1769648.69</v>
      </c>
      <c r="J7170" s="12"/>
    </row>
    <row r="7171" spans="2:10" ht="16.5" thickTop="1" thickBot="1" x14ac:dyDescent="0.3">
      <c r="B7171" s="31" t="s">
        <v>16</v>
      </c>
      <c r="C7171">
        <v>135</v>
      </c>
      <c r="D7171" s="5">
        <v>5661741</v>
      </c>
      <c r="E7171" s="5">
        <v>5692738</v>
      </c>
      <c r="F7171" s="5">
        <v>4078059</v>
      </c>
      <c r="G7171" s="5">
        <v>5721996</v>
      </c>
      <c r="H7171" s="5">
        <v>5721996</v>
      </c>
      <c r="I7171" s="5">
        <v>5721996</v>
      </c>
      <c r="J7171" s="12"/>
    </row>
    <row r="7172" spans="2:10" ht="16.5" thickTop="1" thickBot="1" x14ac:dyDescent="0.3">
      <c r="B7172" s="31" t="s">
        <v>17</v>
      </c>
      <c r="C7172">
        <v>200</v>
      </c>
      <c r="D7172" s="5">
        <v>2035890.07</v>
      </c>
      <c r="E7172" s="5">
        <v>3722116.0999999996</v>
      </c>
      <c r="F7172" s="5">
        <v>3965816.16</v>
      </c>
      <c r="G7172" s="5">
        <v>3156698.4300000006</v>
      </c>
      <c r="H7172" s="5">
        <v>4562809.7199999979</v>
      </c>
      <c r="I7172" s="5">
        <v>5526465.2100000028</v>
      </c>
      <c r="J7172" s="12"/>
    </row>
    <row r="7173" spans="2:10" ht="16.5" thickTop="1" thickBot="1" x14ac:dyDescent="0.3">
      <c r="B7173" s="31" t="s">
        <v>18</v>
      </c>
      <c r="C7173">
        <v>220</v>
      </c>
      <c r="D7173" s="5">
        <v>3625850.9299999997</v>
      </c>
      <c r="E7173" s="5">
        <v>1970621.9000000004</v>
      </c>
      <c r="F7173" s="5">
        <v>112242.83999999985</v>
      </c>
      <c r="G7173" s="5">
        <v>2565297.5699999994</v>
      </c>
      <c r="H7173" s="5">
        <v>1159186.2800000021</v>
      </c>
      <c r="I7173" s="5">
        <v>195530.78999999724</v>
      </c>
      <c r="J7173" s="12"/>
    </row>
    <row r="7174" spans="2:10" ht="16.5" thickTop="1" thickBot="1" x14ac:dyDescent="0.3">
      <c r="B7174" s="31" t="s">
        <v>19</v>
      </c>
      <c r="C7174">
        <v>500</v>
      </c>
      <c r="D7174" s="5">
        <v>3927685.8600000003</v>
      </c>
      <c r="E7174" s="5">
        <v>3941659.81</v>
      </c>
      <c r="F7174" s="5">
        <v>2983020.6399999997</v>
      </c>
      <c r="G7174" s="5">
        <v>2262503.8600000003</v>
      </c>
      <c r="H7174" s="5">
        <v>2154349.0900000003</v>
      </c>
      <c r="I7174" s="5">
        <v>2435035.0300000003</v>
      </c>
      <c r="J7174" s="12"/>
    </row>
    <row r="7175" spans="2:10" ht="16.5" thickTop="1" thickBot="1" x14ac:dyDescent="0.3">
      <c r="B7175" s="30" t="s">
        <v>882</v>
      </c>
      <c r="D7175" s="5"/>
      <c r="E7175" s="5"/>
      <c r="F7175" s="5"/>
      <c r="G7175" s="5"/>
      <c r="H7175" s="5"/>
      <c r="I7175" s="5"/>
      <c r="J7175" s="12"/>
    </row>
    <row r="7176" spans="2:10" ht="16.5" thickTop="1" thickBot="1" x14ac:dyDescent="0.3">
      <c r="B7176" s="31" t="s">
        <v>19</v>
      </c>
      <c r="C7176">
        <v>500</v>
      </c>
      <c r="D7176" s="5">
        <v>5096437.72</v>
      </c>
      <c r="E7176" s="5">
        <v>5016050.5</v>
      </c>
      <c r="F7176" s="5">
        <v>3746804.39</v>
      </c>
      <c r="G7176" s="5">
        <v>2936576.22</v>
      </c>
      <c r="H7176" s="5">
        <v>2839783.6599999997</v>
      </c>
      <c r="I7176" s="5">
        <v>3189034.43</v>
      </c>
      <c r="J7176" s="12"/>
    </row>
    <row r="7177" spans="2:10" ht="16.5" thickTop="1" thickBot="1" x14ac:dyDescent="0.3">
      <c r="B7177" s="30" t="s">
        <v>883</v>
      </c>
      <c r="D7177" s="5"/>
      <c r="E7177" s="5"/>
      <c r="F7177" s="5"/>
      <c r="G7177" s="5"/>
      <c r="H7177" s="5"/>
      <c r="I7177" s="5"/>
      <c r="J7177" s="12"/>
    </row>
    <row r="7178" spans="2:10" ht="16.5" thickTop="1" thickBot="1" x14ac:dyDescent="0.3">
      <c r="B7178" s="31" t="s">
        <v>15</v>
      </c>
      <c r="C7178">
        <v>100</v>
      </c>
      <c r="D7178" s="5">
        <v>1283410.47</v>
      </c>
      <c r="E7178" s="5">
        <v>1265624.22</v>
      </c>
      <c r="F7178" s="5">
        <v>931321.61</v>
      </c>
      <c r="G7178" s="5">
        <v>738838.74</v>
      </c>
      <c r="H7178" s="5">
        <v>712542.74</v>
      </c>
      <c r="I7178" s="5">
        <v>801568.86</v>
      </c>
      <c r="J7178" s="12"/>
    </row>
    <row r="7179" spans="2:10" ht="16.5" thickTop="1" thickBot="1" x14ac:dyDescent="0.3">
      <c r="B7179" s="31" t="s">
        <v>16</v>
      </c>
      <c r="C7179">
        <v>135</v>
      </c>
      <c r="D7179" s="5">
        <v>1282171</v>
      </c>
      <c r="E7179" s="5">
        <v>1649315</v>
      </c>
      <c r="F7179" s="5">
        <v>1649315</v>
      </c>
      <c r="G7179" s="5">
        <v>1649315</v>
      </c>
      <c r="H7179" s="5">
        <v>1649315</v>
      </c>
      <c r="I7179" s="5">
        <v>1649315</v>
      </c>
      <c r="J7179" s="12"/>
    </row>
    <row r="7180" spans="2:10" ht="16.5" thickTop="1" thickBot="1" x14ac:dyDescent="0.3">
      <c r="B7180" s="31" t="s">
        <v>17</v>
      </c>
      <c r="C7180">
        <v>200</v>
      </c>
      <c r="D7180" s="5">
        <v>1282171</v>
      </c>
      <c r="E7180" s="5">
        <v>1283410</v>
      </c>
      <c r="F7180" s="5">
        <v>1283409</v>
      </c>
      <c r="G7180" s="5">
        <v>931321</v>
      </c>
      <c r="H7180" s="5">
        <v>738838</v>
      </c>
      <c r="I7180" s="5">
        <v>712542</v>
      </c>
      <c r="J7180" s="12"/>
    </row>
    <row r="7181" spans="2:10" ht="16.5" thickTop="1" thickBot="1" x14ac:dyDescent="0.3">
      <c r="B7181" s="31" t="s">
        <v>18</v>
      </c>
      <c r="C7181">
        <v>220</v>
      </c>
      <c r="D7181" s="5">
        <v>0</v>
      </c>
      <c r="E7181" s="5">
        <v>365905</v>
      </c>
      <c r="F7181" s="5">
        <v>365906</v>
      </c>
      <c r="G7181" s="5">
        <v>717994</v>
      </c>
      <c r="H7181" s="5">
        <v>910477</v>
      </c>
      <c r="I7181" s="5">
        <v>936773</v>
      </c>
      <c r="J7181" s="12"/>
    </row>
    <row r="7182" spans="2:10" ht="16.5" thickTop="1" thickBot="1" x14ac:dyDescent="0.3">
      <c r="B7182" s="31" t="s">
        <v>19</v>
      </c>
      <c r="C7182">
        <v>500</v>
      </c>
      <c r="D7182" s="5">
        <v>1283410.2999999993</v>
      </c>
      <c r="E7182" s="5">
        <v>1265623.75</v>
      </c>
      <c r="F7182" s="5">
        <v>949106.38999999978</v>
      </c>
      <c r="G7182" s="5">
        <v>738838.12999999989</v>
      </c>
      <c r="H7182" s="5">
        <v>712542.00000000012</v>
      </c>
      <c r="I7182" s="5">
        <v>801568.12000000058</v>
      </c>
      <c r="J7182" s="12"/>
    </row>
    <row r="7183" spans="2:10" ht="16.5" thickTop="1" thickBot="1" x14ac:dyDescent="0.3">
      <c r="B7183" s="30" t="s">
        <v>625</v>
      </c>
      <c r="D7183" s="5"/>
      <c r="E7183" s="5"/>
      <c r="F7183" s="5"/>
      <c r="G7183" s="5"/>
      <c r="H7183" s="5"/>
      <c r="I7183" s="5"/>
      <c r="J7183" s="12"/>
    </row>
    <row r="7184" spans="2:10" ht="16.5" thickTop="1" thickBot="1" x14ac:dyDescent="0.3">
      <c r="B7184" s="31" t="s">
        <v>15</v>
      </c>
      <c r="C7184">
        <v>100</v>
      </c>
      <c r="D7184" s="5">
        <v>1494245.74</v>
      </c>
      <c r="E7184" s="5">
        <v>894622.26</v>
      </c>
      <c r="F7184" s="5">
        <v>298833.71999999997</v>
      </c>
      <c r="G7184" s="5">
        <v>826960.33</v>
      </c>
      <c r="H7184" s="5">
        <v>161787.65</v>
      </c>
      <c r="I7184" s="5">
        <v>287784.61</v>
      </c>
      <c r="J7184" s="12"/>
    </row>
    <row r="7185" spans="2:10" ht="16.5" thickTop="1" thickBot="1" x14ac:dyDescent="0.3">
      <c r="B7185" s="31" t="s">
        <v>16</v>
      </c>
      <c r="C7185">
        <v>135</v>
      </c>
      <c r="D7185" s="5">
        <v>1809842</v>
      </c>
      <c r="E7185" s="5">
        <v>2708420</v>
      </c>
      <c r="F7185" s="5">
        <v>3138466</v>
      </c>
      <c r="G7185" s="5">
        <v>2708420</v>
      </c>
      <c r="H7185" s="5">
        <v>2708420</v>
      </c>
      <c r="I7185" s="5">
        <v>2708420</v>
      </c>
      <c r="J7185" s="12"/>
    </row>
    <row r="7186" spans="2:10" ht="16.5" thickTop="1" thickBot="1" x14ac:dyDescent="0.3">
      <c r="B7186" s="31" t="s">
        <v>17</v>
      </c>
      <c r="C7186">
        <v>200</v>
      </c>
      <c r="D7186" s="5">
        <v>1506651.64</v>
      </c>
      <c r="E7186" s="5">
        <v>1936797.5</v>
      </c>
      <c r="F7186" s="5">
        <v>2651879.81</v>
      </c>
      <c r="G7186" s="5">
        <v>362500</v>
      </c>
      <c r="H7186" s="5">
        <v>1485450.35</v>
      </c>
      <c r="I7186" s="5">
        <v>772000</v>
      </c>
      <c r="J7186" s="12"/>
    </row>
    <row r="7187" spans="2:10" ht="16.5" thickTop="1" thickBot="1" x14ac:dyDescent="0.3">
      <c r="B7187" s="31" t="s">
        <v>18</v>
      </c>
      <c r="C7187">
        <v>220</v>
      </c>
      <c r="D7187" s="5">
        <v>303190.3600000001</v>
      </c>
      <c r="E7187" s="5">
        <v>771622.5</v>
      </c>
      <c r="F7187" s="5">
        <v>486586.18999999994</v>
      </c>
      <c r="G7187" s="5">
        <v>2345920</v>
      </c>
      <c r="H7187" s="5">
        <v>1222969.6499999999</v>
      </c>
      <c r="I7187" s="5">
        <v>1936420</v>
      </c>
      <c r="J7187" s="12"/>
    </row>
    <row r="7188" spans="2:10" ht="16.5" thickTop="1" thickBot="1" x14ac:dyDescent="0.3">
      <c r="B7188" s="31" t="s">
        <v>19</v>
      </c>
      <c r="C7188">
        <v>500</v>
      </c>
      <c r="D7188" s="5">
        <v>1338434.1599999999</v>
      </c>
      <c r="E7188" s="5">
        <v>1337174.02</v>
      </c>
      <c r="F7188" s="5">
        <v>989677.1</v>
      </c>
      <c r="G7188" s="5">
        <v>890626.61</v>
      </c>
      <c r="H7188" s="5">
        <v>820277.67</v>
      </c>
      <c r="I7188" s="5">
        <v>897996.96</v>
      </c>
      <c r="J7188" s="12"/>
    </row>
    <row r="7189" spans="2:10" ht="16.5" thickTop="1" thickBot="1" x14ac:dyDescent="0.3">
      <c r="B7189" s="30" t="s">
        <v>884</v>
      </c>
      <c r="D7189" s="5"/>
      <c r="E7189" s="5"/>
      <c r="F7189" s="5"/>
      <c r="G7189" s="5"/>
      <c r="H7189" s="5"/>
      <c r="I7189" s="5"/>
      <c r="J7189" s="12"/>
    </row>
    <row r="7190" spans="2:10" ht="16.5" thickTop="1" thickBot="1" x14ac:dyDescent="0.3">
      <c r="B7190" s="31" t="s">
        <v>15</v>
      </c>
      <c r="C7190">
        <v>100</v>
      </c>
      <c r="D7190" s="5">
        <v>0</v>
      </c>
      <c r="E7190" s="5">
        <v>2.1316282072803006E-14</v>
      </c>
      <c r="F7190" s="5">
        <v>0</v>
      </c>
      <c r="G7190" s="5">
        <v>0</v>
      </c>
      <c r="H7190" s="5">
        <v>0</v>
      </c>
      <c r="I7190" s="5">
        <v>0</v>
      </c>
      <c r="J7190" s="12"/>
    </row>
    <row r="7191" spans="2:10" ht="16.5" thickTop="1" thickBot="1" x14ac:dyDescent="0.3">
      <c r="B7191" s="31" t="s">
        <v>19</v>
      </c>
      <c r="C7191">
        <v>500</v>
      </c>
      <c r="D7191" s="5">
        <v>5.0663953032881182E-9</v>
      </c>
      <c r="E7191" s="5">
        <v>0</v>
      </c>
      <c r="F7191" s="5">
        <v>1.4897523215040565E-9</v>
      </c>
      <c r="G7191" s="5">
        <v>6.7055250241310205E-10</v>
      </c>
      <c r="H7191" s="5">
        <v>3.5762788286319847E-9</v>
      </c>
      <c r="I7191" s="5">
        <v>8.5680085248895921E-10</v>
      </c>
      <c r="J7191" s="12"/>
    </row>
    <row r="7192" spans="2:10" ht="16.5" thickTop="1" thickBot="1" x14ac:dyDescent="0.3">
      <c r="B7192" s="30" t="s">
        <v>885</v>
      </c>
      <c r="D7192" s="5"/>
      <c r="E7192" s="5"/>
      <c r="F7192" s="5"/>
      <c r="G7192" s="5"/>
      <c r="H7192" s="5"/>
      <c r="I7192" s="5"/>
      <c r="J7192" s="12"/>
    </row>
    <row r="7193" spans="2:10" ht="16.5" thickTop="1" thickBot="1" x14ac:dyDescent="0.3">
      <c r="B7193" s="31" t="s">
        <v>15</v>
      </c>
      <c r="C7193">
        <v>100</v>
      </c>
      <c r="D7193" s="5">
        <v>3047751.7</v>
      </c>
      <c r="E7193" s="5">
        <v>3810783.9099999997</v>
      </c>
      <c r="F7193" s="5">
        <v>2178843.3600000003</v>
      </c>
      <c r="G7193" s="5">
        <v>1717125.96</v>
      </c>
      <c r="H7193" s="5">
        <v>1691106.43</v>
      </c>
      <c r="I7193" s="5">
        <v>1290569.22</v>
      </c>
      <c r="J7193" s="12"/>
    </row>
    <row r="7194" spans="2:10" ht="16.5" thickTop="1" thickBot="1" x14ac:dyDescent="0.3">
      <c r="B7194" s="31" t="s">
        <v>16</v>
      </c>
      <c r="C7194">
        <v>135</v>
      </c>
      <c r="D7194" s="5">
        <v>850000</v>
      </c>
      <c r="E7194" s="5">
        <v>850000</v>
      </c>
      <c r="F7194" s="5">
        <v>1858420</v>
      </c>
      <c r="G7194" s="5">
        <v>1208420</v>
      </c>
      <c r="H7194" s="5">
        <v>1208420</v>
      </c>
      <c r="I7194" s="5">
        <v>1208420</v>
      </c>
      <c r="J7194" s="12"/>
    </row>
    <row r="7195" spans="2:10" ht="16.5" thickTop="1" thickBot="1" x14ac:dyDescent="0.3">
      <c r="B7195" s="31" t="s">
        <v>17</v>
      </c>
      <c r="C7195">
        <v>200</v>
      </c>
      <c r="D7195" s="5">
        <v>591866.08999999985</v>
      </c>
      <c r="E7195" s="5">
        <v>351279.48</v>
      </c>
      <c r="F7195" s="5">
        <v>1390257.3</v>
      </c>
      <c r="G7195" s="5">
        <v>1203906.23</v>
      </c>
      <c r="H7195" s="5">
        <v>709584.26</v>
      </c>
      <c r="I7195" s="5">
        <v>1148868</v>
      </c>
      <c r="J7195" s="12"/>
    </row>
    <row r="7196" spans="2:10" ht="16.5" thickTop="1" thickBot="1" x14ac:dyDescent="0.3">
      <c r="B7196" s="31" t="s">
        <v>18</v>
      </c>
      <c r="C7196">
        <v>220</v>
      </c>
      <c r="D7196" s="5">
        <v>258133.91000000015</v>
      </c>
      <c r="E7196" s="5">
        <v>498720.52</v>
      </c>
      <c r="F7196" s="5">
        <v>468162.69999999995</v>
      </c>
      <c r="G7196" s="5">
        <v>4513.7700000000186</v>
      </c>
      <c r="H7196" s="5">
        <v>498835.74</v>
      </c>
      <c r="I7196" s="5">
        <v>59552</v>
      </c>
      <c r="J7196" s="12"/>
    </row>
    <row r="7197" spans="2:10" ht="16.5" thickTop="1" thickBot="1" x14ac:dyDescent="0.3">
      <c r="B7197" s="31" t="s">
        <v>19</v>
      </c>
      <c r="C7197">
        <v>500</v>
      </c>
      <c r="D7197" s="5">
        <v>1115361.8</v>
      </c>
      <c r="E7197" s="5">
        <v>1114311.69</v>
      </c>
      <c r="F7197" s="5">
        <v>824730.92</v>
      </c>
      <c r="G7197" s="5">
        <v>742188.83</v>
      </c>
      <c r="H7197" s="5">
        <v>683564.73</v>
      </c>
      <c r="I7197" s="5">
        <v>748330.79</v>
      </c>
      <c r="J7197" s="12"/>
    </row>
    <row r="7198" spans="2:10" ht="16.5" thickTop="1" thickBot="1" x14ac:dyDescent="0.3">
      <c r="B7198" s="30" t="s">
        <v>38</v>
      </c>
      <c r="D7198" s="5"/>
      <c r="E7198" s="5"/>
      <c r="F7198" s="5"/>
      <c r="G7198" s="5"/>
      <c r="H7198" s="5"/>
      <c r="I7198" s="5"/>
      <c r="J7198" s="12"/>
    </row>
    <row r="7199" spans="2:10" ht="16.5" thickTop="1" thickBot="1" x14ac:dyDescent="0.3">
      <c r="B7199" s="31" t="s">
        <v>15</v>
      </c>
      <c r="C7199">
        <v>100</v>
      </c>
      <c r="D7199" s="5">
        <v>2061447.5299999998</v>
      </c>
      <c r="E7199" s="5">
        <v>16235.87</v>
      </c>
      <c r="F7199" s="5">
        <v>712698.73</v>
      </c>
      <c r="G7199" s="5">
        <v>559575.40999999992</v>
      </c>
      <c r="H7199" s="5">
        <v>95954.709999999992</v>
      </c>
      <c r="I7199" s="5">
        <v>4681.2800000000007</v>
      </c>
      <c r="J7199" s="12"/>
    </row>
    <row r="7200" spans="2:10" ht="16.5" thickTop="1" thickBot="1" x14ac:dyDescent="0.3">
      <c r="B7200" s="31" t="s">
        <v>16</v>
      </c>
      <c r="C7200">
        <v>135</v>
      </c>
      <c r="D7200" s="5">
        <v>55224020</v>
      </c>
      <c r="E7200" s="5">
        <v>55659565.770000003</v>
      </c>
      <c r="F7200" s="5">
        <v>60441978.140000001</v>
      </c>
      <c r="G7200" s="5">
        <v>75984803.269999996</v>
      </c>
      <c r="H7200" s="5">
        <v>80000000</v>
      </c>
      <c r="I7200" s="5">
        <v>79483376</v>
      </c>
      <c r="J7200" s="12"/>
    </row>
    <row r="7201" spans="2:10" ht="16.5" thickTop="1" thickBot="1" x14ac:dyDescent="0.3">
      <c r="B7201" s="31" t="s">
        <v>17</v>
      </c>
      <c r="C7201">
        <v>200</v>
      </c>
      <c r="D7201" s="5">
        <v>47705038.109999992</v>
      </c>
      <c r="E7201" s="5">
        <v>44869169.130000018</v>
      </c>
      <c r="F7201" s="5">
        <v>55610569.429999955</v>
      </c>
      <c r="G7201" s="5">
        <v>58438067.699999973</v>
      </c>
      <c r="H7201" s="5">
        <v>51232064.679999948</v>
      </c>
      <c r="I7201" s="5">
        <v>57581777.849999994</v>
      </c>
      <c r="J7201" s="12"/>
    </row>
    <row r="7202" spans="2:10" ht="16.5" thickTop="1" thickBot="1" x14ac:dyDescent="0.3">
      <c r="B7202" s="31" t="s">
        <v>18</v>
      </c>
      <c r="C7202">
        <v>220</v>
      </c>
      <c r="D7202" s="5">
        <v>7518981.890000008</v>
      </c>
      <c r="E7202" s="5">
        <v>10790396.639999986</v>
      </c>
      <c r="F7202" s="5">
        <v>4831408.7100000456</v>
      </c>
      <c r="G7202" s="5">
        <v>17546735.570000023</v>
      </c>
      <c r="H7202" s="5">
        <v>28767935.320000052</v>
      </c>
      <c r="I7202" s="5">
        <v>21901598.150000006</v>
      </c>
      <c r="J7202" s="12"/>
    </row>
    <row r="7203" spans="2:10" ht="16.5" thickTop="1" thickBot="1" x14ac:dyDescent="0.3">
      <c r="B7203" s="31" t="s">
        <v>19</v>
      </c>
      <c r="C7203">
        <v>500</v>
      </c>
      <c r="D7203" s="5">
        <v>54847804.610000007</v>
      </c>
      <c r="E7203" s="5">
        <v>47661015.919999994</v>
      </c>
      <c r="F7203" s="5">
        <v>60257729.169999987</v>
      </c>
      <c r="G7203" s="5">
        <v>62592696.100000001</v>
      </c>
      <c r="H7203" s="5">
        <v>52896314.600000001</v>
      </c>
      <c r="I7203" s="5">
        <v>60903749.310000017</v>
      </c>
      <c r="J7203" s="12"/>
    </row>
    <row r="7204" spans="2:10" ht="16.5" thickTop="1" thickBot="1" x14ac:dyDescent="0.3">
      <c r="B7204" s="30" t="s">
        <v>771</v>
      </c>
      <c r="D7204" s="5"/>
      <c r="E7204" s="5"/>
      <c r="F7204" s="5"/>
      <c r="G7204" s="5"/>
      <c r="H7204" s="5"/>
      <c r="I7204" s="5"/>
      <c r="J7204" s="12"/>
    </row>
    <row r="7205" spans="2:10" ht="16.5" thickTop="1" thickBot="1" x14ac:dyDescent="0.3">
      <c r="B7205" s="31" t="s">
        <v>15</v>
      </c>
      <c r="C7205">
        <v>100</v>
      </c>
      <c r="D7205" s="5">
        <v>0</v>
      </c>
      <c r="E7205" s="5">
        <v>0</v>
      </c>
      <c r="F7205" s="5">
        <v>10843466.65</v>
      </c>
      <c r="G7205" s="5">
        <v>7821281.9500000002</v>
      </c>
      <c r="H7205" s="5">
        <v>4159231.48</v>
      </c>
      <c r="I7205" s="5">
        <v>1228974.21</v>
      </c>
      <c r="J7205" s="12"/>
    </row>
    <row r="7206" spans="2:10" ht="16.5" thickTop="1" thickBot="1" x14ac:dyDescent="0.3">
      <c r="B7206" s="31" t="s">
        <v>16</v>
      </c>
      <c r="C7206">
        <v>135</v>
      </c>
      <c r="D7206" s="5">
        <v>0</v>
      </c>
      <c r="E7206" s="5">
        <v>0</v>
      </c>
      <c r="F7206" s="5">
        <v>0</v>
      </c>
      <c r="G7206" s="5">
        <v>10805448</v>
      </c>
      <c r="H7206" s="5">
        <v>7744334.709999999</v>
      </c>
      <c r="I7206" s="5">
        <v>4159231</v>
      </c>
      <c r="J7206" s="12"/>
    </row>
    <row r="7207" spans="2:10" ht="16.5" thickTop="1" thickBot="1" x14ac:dyDescent="0.3">
      <c r="B7207" s="31" t="s">
        <v>17</v>
      </c>
      <c r="C7207">
        <v>200</v>
      </c>
      <c r="D7207" s="5">
        <v>0</v>
      </c>
      <c r="E7207" s="5">
        <v>0</v>
      </c>
      <c r="F7207" s="5">
        <v>0</v>
      </c>
      <c r="G7207" s="5">
        <v>2975960.26</v>
      </c>
      <c r="H7207" s="5">
        <v>3505132.1100000008</v>
      </c>
      <c r="I7207" s="5">
        <v>2887781.2799999993</v>
      </c>
      <c r="J7207" s="12"/>
    </row>
    <row r="7208" spans="2:10" ht="16.5" thickTop="1" thickBot="1" x14ac:dyDescent="0.3">
      <c r="B7208" s="31" t="s">
        <v>18</v>
      </c>
      <c r="C7208">
        <v>220</v>
      </c>
      <c r="D7208" s="5">
        <v>0</v>
      </c>
      <c r="E7208" s="5">
        <v>0</v>
      </c>
      <c r="F7208" s="5">
        <v>0</v>
      </c>
      <c r="G7208" s="5">
        <v>7829487.7400000002</v>
      </c>
      <c r="H7208" s="5">
        <v>4239202.5999999978</v>
      </c>
      <c r="I7208" s="5">
        <v>1271449.7200000007</v>
      </c>
      <c r="J7208" s="12"/>
    </row>
    <row r="7209" spans="2:10" ht="16.5" thickTop="1" thickBot="1" x14ac:dyDescent="0.3">
      <c r="B7209" s="31" t="s">
        <v>19</v>
      </c>
      <c r="C7209">
        <v>500</v>
      </c>
      <c r="D7209" s="5">
        <v>0</v>
      </c>
      <c r="E7209" s="5">
        <v>0</v>
      </c>
      <c r="F7209" s="5">
        <v>10843466.65</v>
      </c>
      <c r="G7209" s="5">
        <v>67470.149999999994</v>
      </c>
      <c r="H7209" s="5">
        <v>12313.979999999996</v>
      </c>
      <c r="I7209" s="5">
        <v>37094.500000000007</v>
      </c>
      <c r="J7209" s="12"/>
    </row>
    <row r="7210" spans="2:10" ht="16.5" thickTop="1" thickBot="1" x14ac:dyDescent="0.3">
      <c r="B7210" s="30" t="s">
        <v>607</v>
      </c>
      <c r="D7210" s="5"/>
      <c r="E7210" s="5"/>
      <c r="F7210" s="5"/>
      <c r="G7210" s="5"/>
      <c r="H7210" s="5"/>
      <c r="I7210" s="5"/>
      <c r="J7210" s="12"/>
    </row>
    <row r="7211" spans="2:10" ht="16.5" thickTop="1" thickBot="1" x14ac:dyDescent="0.3">
      <c r="B7211" s="31" t="s">
        <v>15</v>
      </c>
      <c r="C7211">
        <v>100</v>
      </c>
      <c r="D7211" s="5">
        <v>0</v>
      </c>
      <c r="E7211" s="5">
        <v>0</v>
      </c>
      <c r="F7211" s="5">
        <v>0</v>
      </c>
      <c r="G7211" s="5">
        <v>0</v>
      </c>
      <c r="H7211" s="5">
        <v>0</v>
      </c>
      <c r="I7211" s="5">
        <v>-16771.700000000012</v>
      </c>
      <c r="J7211" s="12"/>
    </row>
    <row r="7212" spans="2:10" ht="16.5" thickTop="1" thickBot="1" x14ac:dyDescent="0.3">
      <c r="B7212" s="31" t="s">
        <v>16</v>
      </c>
      <c r="C7212">
        <v>135</v>
      </c>
      <c r="D7212" s="5">
        <v>0</v>
      </c>
      <c r="E7212" s="5">
        <v>0</v>
      </c>
      <c r="F7212" s="5">
        <v>0</v>
      </c>
      <c r="G7212" s="5">
        <v>0</v>
      </c>
      <c r="H7212" s="5">
        <v>0</v>
      </c>
      <c r="I7212" s="5">
        <v>492772</v>
      </c>
      <c r="J7212" s="12"/>
    </row>
    <row r="7213" spans="2:10" ht="16.5" thickTop="1" thickBot="1" x14ac:dyDescent="0.3">
      <c r="B7213" s="31" t="s">
        <v>17</v>
      </c>
      <c r="C7213">
        <v>200</v>
      </c>
      <c r="D7213" s="5">
        <v>0</v>
      </c>
      <c r="E7213" s="5">
        <v>0</v>
      </c>
      <c r="F7213" s="5">
        <v>0</v>
      </c>
      <c r="G7213" s="5">
        <v>0</v>
      </c>
      <c r="H7213" s="5">
        <v>0</v>
      </c>
      <c r="I7213" s="5">
        <v>492771.69999999995</v>
      </c>
      <c r="J7213" s="12"/>
    </row>
    <row r="7214" spans="2:10" ht="16.5" thickTop="1" thickBot="1" x14ac:dyDescent="0.3">
      <c r="B7214" s="31" t="s">
        <v>18</v>
      </c>
      <c r="C7214">
        <v>220</v>
      </c>
      <c r="D7214" s="5">
        <v>0</v>
      </c>
      <c r="E7214" s="5">
        <v>0</v>
      </c>
      <c r="F7214" s="5">
        <v>0</v>
      </c>
      <c r="G7214" s="5">
        <v>0</v>
      </c>
      <c r="H7214" s="5">
        <v>0</v>
      </c>
      <c r="I7214" s="5">
        <v>0.30000000004656613</v>
      </c>
      <c r="J7214" s="12"/>
    </row>
    <row r="7215" spans="2:10" ht="16.5" thickTop="1" thickBot="1" x14ac:dyDescent="0.3">
      <c r="B7215" s="30" t="s">
        <v>40</v>
      </c>
      <c r="D7215" s="5"/>
      <c r="E7215" s="5"/>
      <c r="F7215" s="5"/>
      <c r="G7215" s="5"/>
      <c r="H7215" s="5"/>
      <c r="I7215" s="5"/>
      <c r="J7215" s="12"/>
    </row>
    <row r="7216" spans="2:10" ht="16.5" thickTop="1" thickBot="1" x14ac:dyDescent="0.3">
      <c r="B7216" s="31" t="s">
        <v>15</v>
      </c>
      <c r="C7216">
        <v>100</v>
      </c>
      <c r="D7216" s="5">
        <v>0</v>
      </c>
      <c r="E7216" s="5">
        <v>0</v>
      </c>
      <c r="F7216" s="5">
        <v>0</v>
      </c>
      <c r="G7216" s="5">
        <v>0</v>
      </c>
      <c r="H7216" s="5">
        <v>8687499.8399999999</v>
      </c>
      <c r="I7216" s="5">
        <v>12682944.1</v>
      </c>
      <c r="J7216" s="12"/>
    </row>
    <row r="7217" spans="2:10" ht="16.5" thickTop="1" thickBot="1" x14ac:dyDescent="0.3">
      <c r="B7217" s="31" t="s">
        <v>16</v>
      </c>
      <c r="C7217">
        <v>135</v>
      </c>
      <c r="D7217" s="5">
        <v>0</v>
      </c>
      <c r="E7217" s="5">
        <v>0</v>
      </c>
      <c r="F7217" s="5">
        <v>0</v>
      </c>
      <c r="G7217" s="5">
        <v>0</v>
      </c>
      <c r="H7217" s="5">
        <v>17499930</v>
      </c>
      <c r="I7217" s="5">
        <v>23687499.84</v>
      </c>
      <c r="J7217" s="12"/>
    </row>
    <row r="7218" spans="2:10" ht="16.5" thickTop="1" thickBot="1" x14ac:dyDescent="0.3">
      <c r="B7218" s="31" t="s">
        <v>17</v>
      </c>
      <c r="C7218">
        <v>200</v>
      </c>
      <c r="D7218" s="5">
        <v>0</v>
      </c>
      <c r="E7218" s="5">
        <v>0</v>
      </c>
      <c r="F7218" s="5">
        <v>0</v>
      </c>
      <c r="G7218" s="5">
        <v>0</v>
      </c>
      <c r="H7218" s="5">
        <v>8793610.4199999981</v>
      </c>
      <c r="I7218" s="5">
        <v>10788715.980000004</v>
      </c>
      <c r="J7218" s="12"/>
    </row>
    <row r="7219" spans="2:10" ht="16.5" thickTop="1" thickBot="1" x14ac:dyDescent="0.3">
      <c r="B7219" s="31" t="s">
        <v>18</v>
      </c>
      <c r="C7219">
        <v>220</v>
      </c>
      <c r="D7219" s="5">
        <v>0</v>
      </c>
      <c r="E7219" s="5">
        <v>0</v>
      </c>
      <c r="F7219" s="5">
        <v>0</v>
      </c>
      <c r="G7219" s="5">
        <v>0</v>
      </c>
      <c r="H7219" s="5">
        <v>8706319.5800000019</v>
      </c>
      <c r="I7219" s="5">
        <v>12898783.859999996</v>
      </c>
      <c r="J7219" s="12"/>
    </row>
    <row r="7220" spans="2:10" ht="16.5" thickTop="1" thickBot="1" x14ac:dyDescent="0.3">
      <c r="B7220" s="31" t="s">
        <v>19</v>
      </c>
      <c r="C7220">
        <v>500</v>
      </c>
      <c r="D7220" s="5">
        <v>0</v>
      </c>
      <c r="E7220" s="5">
        <v>0</v>
      </c>
      <c r="F7220" s="5">
        <v>0</v>
      </c>
      <c r="G7220" s="5">
        <v>0</v>
      </c>
      <c r="H7220" s="5">
        <v>0</v>
      </c>
      <c r="I7220" s="5">
        <v>3170.14</v>
      </c>
      <c r="J7220" s="12"/>
    </row>
    <row r="7221" spans="2:10" ht="16.5" thickTop="1" thickBot="1" x14ac:dyDescent="0.3">
      <c r="B7221" s="30" t="s">
        <v>33</v>
      </c>
      <c r="D7221" s="5"/>
      <c r="E7221" s="5"/>
      <c r="F7221" s="5"/>
      <c r="G7221" s="5"/>
      <c r="H7221" s="5"/>
      <c r="I7221" s="5"/>
      <c r="J7221" s="12"/>
    </row>
    <row r="7222" spans="2:10" ht="16.5" thickTop="1" thickBot="1" x14ac:dyDescent="0.3">
      <c r="B7222" s="31" t="s">
        <v>15</v>
      </c>
      <c r="C7222">
        <v>100</v>
      </c>
      <c r="D7222" s="5">
        <v>0</v>
      </c>
      <c r="E7222" s="5">
        <v>0</v>
      </c>
      <c r="F7222" s="5">
        <v>6986.04</v>
      </c>
      <c r="G7222" s="5">
        <v>545.57000000000005</v>
      </c>
      <c r="H7222" s="5">
        <v>0</v>
      </c>
      <c r="I7222" s="5">
        <v>0</v>
      </c>
      <c r="J7222" s="12"/>
    </row>
    <row r="7223" spans="2:10" ht="16.5" thickTop="1" thickBot="1" x14ac:dyDescent="0.3">
      <c r="B7223" s="31" t="s">
        <v>16</v>
      </c>
      <c r="C7223">
        <v>135</v>
      </c>
      <c r="D7223" s="5">
        <v>0</v>
      </c>
      <c r="E7223" s="5">
        <v>0</v>
      </c>
      <c r="F7223" s="5">
        <v>18997</v>
      </c>
      <c r="G7223" s="5">
        <v>6687.34</v>
      </c>
      <c r="H7223" s="5">
        <v>0</v>
      </c>
      <c r="I7223" s="5">
        <v>0</v>
      </c>
      <c r="J7223" s="12"/>
    </row>
    <row r="7224" spans="2:10" ht="16.5" thickTop="1" thickBot="1" x14ac:dyDescent="0.3">
      <c r="B7224" s="31" t="s">
        <v>17</v>
      </c>
      <c r="C7224">
        <v>200</v>
      </c>
      <c r="D7224" s="5">
        <v>0</v>
      </c>
      <c r="E7224" s="5">
        <v>0</v>
      </c>
      <c r="F7224" s="5">
        <v>12010.960000000001</v>
      </c>
      <c r="G7224" s="5">
        <v>6440.4699999999993</v>
      </c>
      <c r="H7224" s="5">
        <v>0</v>
      </c>
      <c r="I7224" s="5">
        <v>0</v>
      </c>
      <c r="J7224" s="12"/>
    </row>
    <row r="7225" spans="2:10" ht="16.5" thickTop="1" thickBot="1" x14ac:dyDescent="0.3">
      <c r="B7225" s="31" t="s">
        <v>18</v>
      </c>
      <c r="C7225">
        <v>220</v>
      </c>
      <c r="D7225" s="5">
        <v>0</v>
      </c>
      <c r="E7225" s="5">
        <v>0</v>
      </c>
      <c r="F7225" s="5">
        <v>6986.0399999999991</v>
      </c>
      <c r="G7225" s="5">
        <v>246.8700000000008</v>
      </c>
      <c r="H7225" s="5">
        <v>0</v>
      </c>
      <c r="I7225" s="5">
        <v>0</v>
      </c>
      <c r="J7225" s="12"/>
    </row>
    <row r="7226" spans="2:10" ht="16.5" thickTop="1" thickBot="1" x14ac:dyDescent="0.3">
      <c r="B7226" s="30" t="s">
        <v>886</v>
      </c>
      <c r="D7226" s="5"/>
      <c r="E7226" s="5"/>
      <c r="F7226" s="5"/>
      <c r="G7226" s="5"/>
      <c r="H7226" s="5"/>
      <c r="I7226" s="5"/>
      <c r="J7226" s="12"/>
    </row>
    <row r="7227" spans="2:10" ht="16.5" thickTop="1" thickBot="1" x14ac:dyDescent="0.3">
      <c r="B7227" s="31" t="s">
        <v>15</v>
      </c>
      <c r="C7227">
        <v>100</v>
      </c>
      <c r="D7227" s="5">
        <v>0</v>
      </c>
      <c r="E7227" s="5">
        <v>0</v>
      </c>
      <c r="F7227" s="5">
        <v>0</v>
      </c>
      <c r="G7227" s="5">
        <v>0</v>
      </c>
      <c r="H7227" s="5">
        <v>0</v>
      </c>
      <c r="I7227" s="5">
        <v>4005233.72</v>
      </c>
      <c r="J7227" s="12"/>
    </row>
    <row r="7228" spans="2:10" ht="16.5" thickTop="1" thickBot="1" x14ac:dyDescent="0.3">
      <c r="B7228" s="31" t="s">
        <v>16</v>
      </c>
      <c r="C7228">
        <v>135</v>
      </c>
      <c r="D7228" s="5">
        <v>0</v>
      </c>
      <c r="E7228" s="5">
        <v>0</v>
      </c>
      <c r="F7228" s="5">
        <v>0</v>
      </c>
      <c r="G7228" s="5">
        <v>0</v>
      </c>
      <c r="H7228" s="5">
        <v>0</v>
      </c>
      <c r="I7228" s="5">
        <v>4000000</v>
      </c>
      <c r="J7228" s="12"/>
    </row>
    <row r="7229" spans="2:10" ht="16.5" thickTop="1" thickBot="1" x14ac:dyDescent="0.3">
      <c r="B7229" s="31" t="s">
        <v>18</v>
      </c>
      <c r="C7229">
        <v>220</v>
      </c>
      <c r="D7229" s="5">
        <v>0</v>
      </c>
      <c r="E7229" s="5">
        <v>0</v>
      </c>
      <c r="F7229" s="5">
        <v>0</v>
      </c>
      <c r="G7229" s="5">
        <v>0</v>
      </c>
      <c r="H7229" s="5">
        <v>0</v>
      </c>
      <c r="I7229" s="5">
        <v>4000000</v>
      </c>
      <c r="J7229" s="12"/>
    </row>
    <row r="7230" spans="2:10" ht="16.5" thickTop="1" thickBot="1" x14ac:dyDescent="0.3">
      <c r="B7230" s="31" t="s">
        <v>19</v>
      </c>
      <c r="C7230">
        <v>500</v>
      </c>
      <c r="D7230" s="5">
        <v>0</v>
      </c>
      <c r="E7230" s="5">
        <v>0</v>
      </c>
      <c r="F7230" s="5">
        <v>0</v>
      </c>
      <c r="G7230" s="5">
        <v>0</v>
      </c>
      <c r="H7230" s="5">
        <v>0</v>
      </c>
      <c r="I7230" s="5">
        <v>5233.72</v>
      </c>
      <c r="J7230" s="12"/>
    </row>
    <row r="7231" spans="2:10" ht="16.5" thickTop="1" thickBot="1" x14ac:dyDescent="0.3">
      <c r="B7231" s="29" t="s">
        <v>887</v>
      </c>
      <c r="D7231" s="5"/>
      <c r="E7231" s="5"/>
      <c r="F7231" s="5"/>
      <c r="G7231" s="5"/>
      <c r="H7231" s="5"/>
      <c r="I7231" s="5"/>
      <c r="J7231" s="12"/>
    </row>
    <row r="7232" spans="2:10" ht="16.5" thickTop="1" thickBot="1" x14ac:dyDescent="0.3">
      <c r="B7232" s="30" t="s">
        <v>888</v>
      </c>
      <c r="D7232" s="5"/>
      <c r="E7232" s="5"/>
      <c r="F7232" s="5"/>
      <c r="G7232" s="5"/>
      <c r="H7232" s="5"/>
      <c r="I7232" s="5"/>
      <c r="J7232" s="12"/>
    </row>
    <row r="7233" spans="2:10" ht="16.5" thickTop="1" thickBot="1" x14ac:dyDescent="0.3">
      <c r="B7233" s="31" t="s">
        <v>15</v>
      </c>
      <c r="C7233">
        <v>100</v>
      </c>
      <c r="D7233" s="5">
        <v>388152</v>
      </c>
      <c r="E7233" s="5">
        <v>1012193.07</v>
      </c>
      <c r="F7233" s="5">
        <v>2628</v>
      </c>
      <c r="G7233" s="5">
        <v>0</v>
      </c>
      <c r="H7233" s="5">
        <v>0</v>
      </c>
      <c r="I7233" s="5">
        <v>0</v>
      </c>
      <c r="J7233" s="12"/>
    </row>
    <row r="7234" spans="2:10" ht="16.5" thickTop="1" thickBot="1" x14ac:dyDescent="0.3">
      <c r="B7234" s="31" t="s">
        <v>19</v>
      </c>
      <c r="C7234">
        <v>500</v>
      </c>
      <c r="D7234" s="5">
        <v>388152</v>
      </c>
      <c r="E7234" s="5">
        <v>624041.06999999995</v>
      </c>
      <c r="F7234" s="5">
        <v>0</v>
      </c>
      <c r="G7234" s="5">
        <v>0</v>
      </c>
      <c r="H7234" s="5">
        <v>0</v>
      </c>
      <c r="I7234" s="5">
        <v>0</v>
      </c>
      <c r="J7234" s="12"/>
    </row>
    <row r="7235" spans="2:10" ht="16.5" thickTop="1" thickBot="1" x14ac:dyDescent="0.3">
      <c r="B7235" s="30" t="s">
        <v>889</v>
      </c>
      <c r="D7235" s="5"/>
      <c r="E7235" s="5"/>
      <c r="F7235" s="5"/>
      <c r="G7235" s="5"/>
      <c r="H7235" s="5"/>
      <c r="I7235" s="5"/>
      <c r="J7235" s="12"/>
    </row>
    <row r="7236" spans="2:10" ht="16.5" thickTop="1" thickBot="1" x14ac:dyDescent="0.3">
      <c r="B7236" s="31" t="s">
        <v>15</v>
      </c>
      <c r="C7236">
        <v>100</v>
      </c>
      <c r="D7236" s="5">
        <v>0</v>
      </c>
      <c r="E7236" s="5">
        <v>0</v>
      </c>
      <c r="F7236" s="5">
        <v>0</v>
      </c>
      <c r="G7236" s="5">
        <v>5300864.21</v>
      </c>
      <c r="H7236" s="5">
        <v>5308629.96</v>
      </c>
      <c r="I7236" s="5">
        <v>9314949</v>
      </c>
      <c r="J7236" s="12"/>
    </row>
    <row r="7237" spans="2:10" ht="16.5" thickTop="1" thickBot="1" x14ac:dyDescent="0.3">
      <c r="B7237" s="31" t="s">
        <v>16</v>
      </c>
      <c r="C7237">
        <v>135</v>
      </c>
      <c r="D7237" s="5">
        <v>0</v>
      </c>
      <c r="E7237" s="5">
        <v>0</v>
      </c>
      <c r="F7237" s="5">
        <v>0</v>
      </c>
      <c r="G7237" s="5">
        <v>10000000</v>
      </c>
      <c r="H7237" s="5">
        <v>19978922</v>
      </c>
      <c r="I7237" s="5">
        <v>17275000</v>
      </c>
      <c r="J7237" s="12"/>
    </row>
    <row r="7238" spans="2:10" ht="16.5" thickTop="1" thickBot="1" x14ac:dyDescent="0.3">
      <c r="B7238" s="31" t="s">
        <v>17</v>
      </c>
      <c r="C7238">
        <v>200</v>
      </c>
      <c r="D7238" s="5">
        <v>0</v>
      </c>
      <c r="E7238" s="5">
        <v>0</v>
      </c>
      <c r="F7238" s="5">
        <v>0</v>
      </c>
      <c r="G7238" s="5">
        <v>9601907.5600000005</v>
      </c>
      <c r="H7238" s="5">
        <v>16964317.399999991</v>
      </c>
      <c r="I7238" s="5">
        <v>17274712.570000008</v>
      </c>
      <c r="J7238" s="12"/>
    </row>
    <row r="7239" spans="2:10" ht="16.5" thickTop="1" thickBot="1" x14ac:dyDescent="0.3">
      <c r="B7239" s="31" t="s">
        <v>18</v>
      </c>
      <c r="C7239">
        <v>220</v>
      </c>
      <c r="D7239" s="5">
        <v>0</v>
      </c>
      <c r="E7239" s="5">
        <v>0</v>
      </c>
      <c r="F7239" s="5">
        <v>0</v>
      </c>
      <c r="G7239" s="5">
        <v>398092.43999999948</v>
      </c>
      <c r="H7239" s="5">
        <v>3014604.6000000089</v>
      </c>
      <c r="I7239" s="5">
        <v>287.4299999922514</v>
      </c>
      <c r="J7239" s="12"/>
    </row>
    <row r="7240" spans="2:10" ht="16.5" thickTop="1" thickBot="1" x14ac:dyDescent="0.3">
      <c r="B7240" s="31" t="s">
        <v>19</v>
      </c>
      <c r="C7240">
        <v>500</v>
      </c>
      <c r="D7240" s="5">
        <v>0</v>
      </c>
      <c r="E7240" s="5">
        <v>0</v>
      </c>
      <c r="F7240" s="5">
        <v>0</v>
      </c>
      <c r="G7240" s="5">
        <v>14903220.420000006</v>
      </c>
      <c r="H7240" s="5">
        <v>16972186.68</v>
      </c>
      <c r="I7240" s="5">
        <v>21280479.430000003</v>
      </c>
      <c r="J7240" s="12"/>
    </row>
    <row r="7241" spans="2:10" ht="16.5" thickTop="1" thickBot="1" x14ac:dyDescent="0.3">
      <c r="B7241" s="30" t="s">
        <v>890</v>
      </c>
      <c r="D7241" s="5"/>
      <c r="E7241" s="5"/>
      <c r="F7241" s="5"/>
      <c r="G7241" s="5"/>
      <c r="H7241" s="5"/>
      <c r="I7241" s="5"/>
      <c r="J7241" s="12"/>
    </row>
    <row r="7242" spans="2:10" ht="16.5" thickTop="1" thickBot="1" x14ac:dyDescent="0.3">
      <c r="B7242" s="31" t="s">
        <v>15</v>
      </c>
      <c r="C7242">
        <v>100</v>
      </c>
      <c r="D7242" s="5">
        <v>184347.14</v>
      </c>
      <c r="E7242" s="5">
        <v>268121.68</v>
      </c>
      <c r="F7242" s="5">
        <v>275451.17</v>
      </c>
      <c r="G7242" s="5">
        <v>67762.94</v>
      </c>
      <c r="H7242" s="5">
        <v>401766.22</v>
      </c>
      <c r="I7242" s="5">
        <v>857798.19</v>
      </c>
      <c r="J7242" s="12"/>
    </row>
    <row r="7243" spans="2:10" ht="16.5" thickTop="1" thickBot="1" x14ac:dyDescent="0.3">
      <c r="B7243" s="31" t="s">
        <v>16</v>
      </c>
      <c r="C7243">
        <v>135</v>
      </c>
      <c r="D7243" s="5">
        <v>400000</v>
      </c>
      <c r="E7243" s="5">
        <v>600000</v>
      </c>
      <c r="F7243" s="5">
        <v>668121</v>
      </c>
      <c r="G7243" s="5">
        <v>1150000</v>
      </c>
      <c r="H7243" s="5">
        <v>400000</v>
      </c>
      <c r="I7243" s="5">
        <v>400000</v>
      </c>
      <c r="J7243" s="12"/>
    </row>
    <row r="7244" spans="2:10" ht="16.5" thickTop="1" thickBot="1" x14ac:dyDescent="0.3">
      <c r="B7244" s="31" t="s">
        <v>17</v>
      </c>
      <c r="C7244">
        <v>200</v>
      </c>
      <c r="D7244" s="5">
        <v>400000</v>
      </c>
      <c r="E7244" s="5">
        <v>527138.67000000004</v>
      </c>
      <c r="F7244" s="5">
        <v>661447.64</v>
      </c>
      <c r="G7244" s="5">
        <v>875724.10000000009</v>
      </c>
      <c r="H7244" s="5">
        <v>304238.3</v>
      </c>
      <c r="I7244" s="5">
        <v>253543.61</v>
      </c>
      <c r="J7244" s="12"/>
    </row>
    <row r="7245" spans="2:10" ht="16.5" thickTop="1" thickBot="1" x14ac:dyDescent="0.3">
      <c r="B7245" s="31" t="s">
        <v>18</v>
      </c>
      <c r="C7245">
        <v>220</v>
      </c>
      <c r="D7245" s="5">
        <v>0</v>
      </c>
      <c r="E7245" s="5">
        <v>72861.329999999958</v>
      </c>
      <c r="F7245" s="5">
        <v>6673.359999999986</v>
      </c>
      <c r="G7245" s="5">
        <v>274275.89999999991</v>
      </c>
      <c r="H7245" s="5">
        <v>95761.700000000012</v>
      </c>
      <c r="I7245" s="5">
        <v>146456.39000000001</v>
      </c>
      <c r="J7245" s="12"/>
    </row>
    <row r="7246" spans="2:10" ht="16.5" thickTop="1" thickBot="1" x14ac:dyDescent="0.3">
      <c r="B7246" s="31" t="s">
        <v>19</v>
      </c>
      <c r="C7246">
        <v>500</v>
      </c>
      <c r="D7246" s="5">
        <v>485166.53</v>
      </c>
      <c r="E7246" s="5">
        <v>610913.21</v>
      </c>
      <c r="F7246" s="5">
        <v>668777.13</v>
      </c>
      <c r="G7246" s="5">
        <v>668035.87</v>
      </c>
      <c r="H7246" s="5">
        <v>638241.58000000007</v>
      </c>
      <c r="I7246" s="5">
        <v>709575.58000000007</v>
      </c>
      <c r="J7246" s="12"/>
    </row>
    <row r="7247" spans="2:10" ht="16.5" thickTop="1" thickBot="1" x14ac:dyDescent="0.3">
      <c r="B7247" s="30" t="s">
        <v>891</v>
      </c>
      <c r="D7247" s="5"/>
      <c r="E7247" s="5"/>
      <c r="F7247" s="5"/>
      <c r="G7247" s="5"/>
      <c r="H7247" s="5"/>
      <c r="I7247" s="5"/>
      <c r="J7247" s="12"/>
    </row>
    <row r="7248" spans="2:10" ht="16.5" thickTop="1" thickBot="1" x14ac:dyDescent="0.3">
      <c r="B7248" s="31" t="s">
        <v>15</v>
      </c>
      <c r="C7248">
        <v>100</v>
      </c>
      <c r="D7248" s="5">
        <v>19549.34</v>
      </c>
      <c r="E7248" s="5">
        <v>31733.75</v>
      </c>
      <c r="F7248" s="5">
        <v>51525.64</v>
      </c>
      <c r="G7248" s="5">
        <v>81777.66</v>
      </c>
      <c r="H7248" s="5">
        <v>110437.25</v>
      </c>
      <c r="I7248" s="5">
        <v>201616.5</v>
      </c>
      <c r="J7248" s="12"/>
    </row>
    <row r="7249" spans="2:10" ht="16.5" thickTop="1" thickBot="1" x14ac:dyDescent="0.3">
      <c r="B7249" s="31" t="s">
        <v>16</v>
      </c>
      <c r="C7249">
        <v>135</v>
      </c>
      <c r="D7249" s="5">
        <v>640000</v>
      </c>
      <c r="E7249" s="5">
        <v>640000</v>
      </c>
      <c r="F7249" s="5">
        <v>640000</v>
      </c>
      <c r="G7249" s="5">
        <v>390000</v>
      </c>
      <c r="H7249" s="5">
        <v>440000</v>
      </c>
      <c r="I7249" s="5">
        <v>640000</v>
      </c>
      <c r="J7249" s="12"/>
    </row>
    <row r="7250" spans="2:10" ht="16.5" thickTop="1" thickBot="1" x14ac:dyDescent="0.3">
      <c r="B7250" s="31" t="s">
        <v>17</v>
      </c>
      <c r="C7250">
        <v>200</v>
      </c>
      <c r="D7250" s="5">
        <v>470204.32000000007</v>
      </c>
      <c r="E7250" s="5">
        <v>489946.05999999994</v>
      </c>
      <c r="F7250" s="5">
        <v>640000</v>
      </c>
      <c r="G7250" s="5">
        <v>390000</v>
      </c>
      <c r="H7250" s="5">
        <v>440000.00000000006</v>
      </c>
      <c r="I7250" s="5">
        <v>640000</v>
      </c>
      <c r="J7250" s="12"/>
    </row>
    <row r="7251" spans="2:10" ht="16.5" thickTop="1" thickBot="1" x14ac:dyDescent="0.3">
      <c r="B7251" s="31" t="s">
        <v>18</v>
      </c>
      <c r="C7251">
        <v>220</v>
      </c>
      <c r="D7251" s="5">
        <v>169795.67999999993</v>
      </c>
      <c r="E7251" s="5">
        <v>150053.94000000006</v>
      </c>
      <c r="F7251" s="5">
        <v>0</v>
      </c>
      <c r="G7251" s="5">
        <v>0</v>
      </c>
      <c r="H7251" s="5">
        <v>-5.8207660913467407E-11</v>
      </c>
      <c r="I7251" s="5">
        <v>0</v>
      </c>
      <c r="J7251" s="12"/>
    </row>
    <row r="7252" spans="2:10" ht="16.5" thickTop="1" thickBot="1" x14ac:dyDescent="0.3">
      <c r="B7252" s="31" t="s">
        <v>19</v>
      </c>
      <c r="C7252">
        <v>500</v>
      </c>
      <c r="D7252" s="5">
        <v>489413.93</v>
      </c>
      <c r="E7252" s="5">
        <v>502130.47</v>
      </c>
      <c r="F7252" s="5">
        <v>659791.89</v>
      </c>
      <c r="G7252" s="5">
        <v>420307.24</v>
      </c>
      <c r="H7252" s="5">
        <v>468659.59</v>
      </c>
      <c r="I7252" s="5">
        <v>731124.03</v>
      </c>
      <c r="J7252" s="12"/>
    </row>
    <row r="7253" spans="2:10" ht="16.5" thickTop="1" thickBot="1" x14ac:dyDescent="0.3">
      <c r="B7253" s="30" t="s">
        <v>892</v>
      </c>
      <c r="D7253" s="5"/>
      <c r="E7253" s="5"/>
      <c r="F7253" s="5"/>
      <c r="G7253" s="5"/>
      <c r="H7253" s="5"/>
      <c r="I7253" s="5"/>
      <c r="J7253" s="12"/>
    </row>
    <row r="7254" spans="2:10" ht="16.5" thickTop="1" thickBot="1" x14ac:dyDescent="0.3">
      <c r="B7254" s="31" t="s">
        <v>15</v>
      </c>
      <c r="C7254">
        <v>100</v>
      </c>
      <c r="D7254" s="5">
        <v>217161.20999999993</v>
      </c>
      <c r="E7254" s="5">
        <v>295625.25</v>
      </c>
      <c r="F7254" s="5">
        <v>104198.29000000001</v>
      </c>
      <c r="G7254" s="5">
        <v>1062557.32</v>
      </c>
      <c r="H7254" s="5">
        <v>2155476.69</v>
      </c>
      <c r="I7254" s="5">
        <v>3617789.5100000002</v>
      </c>
      <c r="J7254" s="12"/>
    </row>
    <row r="7255" spans="2:10" ht="16.5" thickTop="1" thickBot="1" x14ac:dyDescent="0.3">
      <c r="B7255" s="31" t="s">
        <v>16</v>
      </c>
      <c r="C7255">
        <v>135</v>
      </c>
      <c r="D7255" s="5">
        <v>3098098</v>
      </c>
      <c r="E7255" s="5">
        <v>3338263</v>
      </c>
      <c r="F7255" s="5">
        <v>3393723</v>
      </c>
      <c r="G7255" s="5">
        <v>2348098</v>
      </c>
      <c r="H7255" s="5">
        <v>2500000</v>
      </c>
      <c r="I7255" s="5">
        <v>2348098</v>
      </c>
      <c r="J7255" s="12"/>
    </row>
    <row r="7256" spans="2:10" ht="16.5" thickTop="1" thickBot="1" x14ac:dyDescent="0.3">
      <c r="B7256" s="31" t="s">
        <v>17</v>
      </c>
      <c r="C7256">
        <v>200</v>
      </c>
      <c r="D7256" s="5">
        <v>3083097.8599999994</v>
      </c>
      <c r="E7256" s="5">
        <v>3019633.9599999995</v>
      </c>
      <c r="F7256" s="5">
        <v>3289524.96</v>
      </c>
      <c r="G7256" s="5">
        <v>2139738.9699999997</v>
      </c>
      <c r="H7256" s="5">
        <v>2005178.63</v>
      </c>
      <c r="I7256" s="5">
        <v>1635785.18</v>
      </c>
      <c r="J7256" s="12"/>
    </row>
    <row r="7257" spans="2:10" ht="16.5" thickTop="1" thickBot="1" x14ac:dyDescent="0.3">
      <c r="B7257" s="31" t="s">
        <v>18</v>
      </c>
      <c r="C7257">
        <v>220</v>
      </c>
      <c r="D7257" s="5">
        <v>15000.140000000596</v>
      </c>
      <c r="E7257" s="5">
        <v>318629.0400000005</v>
      </c>
      <c r="F7257" s="5">
        <v>104198.04000000004</v>
      </c>
      <c r="G7257" s="5">
        <v>208359.03000000026</v>
      </c>
      <c r="H7257" s="5">
        <v>494821.37000000011</v>
      </c>
      <c r="I7257" s="5">
        <v>712312.82000000007</v>
      </c>
      <c r="J7257" s="12"/>
    </row>
    <row r="7258" spans="2:10" ht="16.5" thickTop="1" thickBot="1" x14ac:dyDescent="0.3">
      <c r="B7258" s="30" t="s">
        <v>893</v>
      </c>
      <c r="D7258" s="5"/>
      <c r="E7258" s="5"/>
      <c r="F7258" s="5"/>
      <c r="G7258" s="5"/>
      <c r="H7258" s="5"/>
      <c r="I7258" s="5"/>
      <c r="J7258" s="12"/>
    </row>
    <row r="7259" spans="2:10" ht="16.5" thickTop="1" thickBot="1" x14ac:dyDescent="0.3">
      <c r="B7259" s="31" t="s">
        <v>16</v>
      </c>
      <c r="C7259">
        <v>135</v>
      </c>
      <c r="D7259" s="5">
        <v>900000</v>
      </c>
      <c r="E7259" s="5">
        <v>900000</v>
      </c>
      <c r="F7259" s="5">
        <v>900000</v>
      </c>
      <c r="G7259" s="5">
        <v>900000</v>
      </c>
      <c r="H7259" s="5">
        <v>900000</v>
      </c>
      <c r="I7259" s="5">
        <v>900000</v>
      </c>
      <c r="J7259" s="12"/>
    </row>
    <row r="7260" spans="2:10" ht="16.5" thickTop="1" thickBot="1" x14ac:dyDescent="0.3">
      <c r="B7260" s="31" t="s">
        <v>17</v>
      </c>
      <c r="C7260">
        <v>200</v>
      </c>
      <c r="D7260" s="5">
        <v>900000</v>
      </c>
      <c r="E7260" s="5">
        <v>900000</v>
      </c>
      <c r="F7260" s="5">
        <v>900000</v>
      </c>
      <c r="G7260" s="5">
        <v>900000</v>
      </c>
      <c r="H7260" s="5">
        <v>900000</v>
      </c>
      <c r="I7260" s="5">
        <v>900000</v>
      </c>
      <c r="J7260" s="12"/>
    </row>
    <row r="7261" spans="2:10" ht="16.5" thickTop="1" thickBot="1" x14ac:dyDescent="0.3">
      <c r="B7261" s="30" t="s">
        <v>894</v>
      </c>
      <c r="D7261" s="5"/>
      <c r="E7261" s="5"/>
      <c r="F7261" s="5"/>
      <c r="G7261" s="5"/>
      <c r="H7261" s="5"/>
      <c r="I7261" s="5"/>
      <c r="J7261" s="12"/>
    </row>
    <row r="7262" spans="2:10" ht="16.5" thickTop="1" thickBot="1" x14ac:dyDescent="0.3">
      <c r="B7262" s="31" t="s">
        <v>15</v>
      </c>
      <c r="C7262">
        <v>100</v>
      </c>
      <c r="D7262" s="5">
        <v>0</v>
      </c>
      <c r="E7262" s="5">
        <v>234194.39</v>
      </c>
      <c r="F7262" s="5">
        <v>591038.24</v>
      </c>
      <c r="G7262" s="5">
        <v>205891.92</v>
      </c>
      <c r="H7262" s="5">
        <v>105879.11</v>
      </c>
      <c r="I7262" s="5">
        <v>452193.42</v>
      </c>
      <c r="J7262" s="12"/>
    </row>
    <row r="7263" spans="2:10" ht="16.5" thickTop="1" thickBot="1" x14ac:dyDescent="0.3">
      <c r="B7263" s="31" t="s">
        <v>16</v>
      </c>
      <c r="C7263">
        <v>135</v>
      </c>
      <c r="D7263" s="5">
        <v>1239523</v>
      </c>
      <c r="E7263" s="5">
        <v>1592398</v>
      </c>
      <c r="F7263" s="5">
        <v>1602398</v>
      </c>
      <c r="G7263" s="5">
        <v>1331088</v>
      </c>
      <c r="H7263" s="5">
        <v>1331088</v>
      </c>
      <c r="I7263" s="5">
        <v>1612398</v>
      </c>
      <c r="J7263" s="12"/>
    </row>
    <row r="7264" spans="2:10" ht="16.5" thickTop="1" thickBot="1" x14ac:dyDescent="0.3">
      <c r="B7264" s="31" t="s">
        <v>66</v>
      </c>
      <c r="C7264">
        <v>137</v>
      </c>
      <c r="D7264" s="5">
        <v>9</v>
      </c>
      <c r="E7264" s="5">
        <v>9</v>
      </c>
      <c r="F7264" s="5">
        <v>0</v>
      </c>
      <c r="G7264" s="5">
        <v>0</v>
      </c>
      <c r="H7264" s="5">
        <v>0</v>
      </c>
      <c r="I7264" s="5">
        <v>0</v>
      </c>
      <c r="J7264" s="12"/>
    </row>
    <row r="7265" spans="2:10" ht="16.5" thickTop="1" thickBot="1" x14ac:dyDescent="0.3">
      <c r="B7265" s="31" t="s">
        <v>17</v>
      </c>
      <c r="C7265">
        <v>200</v>
      </c>
      <c r="D7265" s="5">
        <v>1131063.28</v>
      </c>
      <c r="E7265" s="5">
        <v>939041.25999999989</v>
      </c>
      <c r="F7265" s="5">
        <v>1113336.23</v>
      </c>
      <c r="G7265" s="5">
        <v>890566.50999999989</v>
      </c>
      <c r="H7265" s="5">
        <v>467959.48</v>
      </c>
      <c r="I7265" s="5">
        <v>509579.69</v>
      </c>
      <c r="J7265" s="12"/>
    </row>
    <row r="7266" spans="2:10" ht="16.5" thickTop="1" thickBot="1" x14ac:dyDescent="0.3">
      <c r="B7266" s="31" t="s">
        <v>18</v>
      </c>
      <c r="C7266">
        <v>220</v>
      </c>
      <c r="D7266" s="5">
        <v>108459.71999999997</v>
      </c>
      <c r="E7266" s="5">
        <v>653356.74000000011</v>
      </c>
      <c r="F7266" s="5">
        <v>489061.77</v>
      </c>
      <c r="G7266" s="5">
        <v>440521.49000000011</v>
      </c>
      <c r="H7266" s="5">
        <v>863128.52</v>
      </c>
      <c r="I7266" s="5">
        <v>1102818.31</v>
      </c>
      <c r="J7266" s="12"/>
    </row>
    <row r="7267" spans="2:10" ht="16.5" thickTop="1" thickBot="1" x14ac:dyDescent="0.3">
      <c r="B7267" s="31" t="s">
        <v>67</v>
      </c>
      <c r="C7267">
        <v>222</v>
      </c>
      <c r="D7267" s="5">
        <v>9</v>
      </c>
      <c r="E7267" s="5">
        <v>9</v>
      </c>
      <c r="F7267" s="5">
        <v>0</v>
      </c>
      <c r="G7267" s="5">
        <v>0</v>
      </c>
      <c r="H7267" s="5">
        <v>0</v>
      </c>
      <c r="I7267" s="5">
        <v>0</v>
      </c>
      <c r="J7267" s="12"/>
    </row>
    <row r="7268" spans="2:10" ht="16.5" thickTop="1" thickBot="1" x14ac:dyDescent="0.3">
      <c r="B7268" s="31" t="s">
        <v>19</v>
      </c>
      <c r="C7268">
        <v>500</v>
      </c>
      <c r="D7268" s="5">
        <v>1014537.9199999999</v>
      </c>
      <c r="E7268" s="5">
        <v>673235.64999999991</v>
      </c>
      <c r="F7268" s="5">
        <v>1030783.62</v>
      </c>
      <c r="G7268" s="5">
        <v>912903.94</v>
      </c>
      <c r="H7268" s="5">
        <v>367946.67</v>
      </c>
      <c r="I7268" s="5">
        <v>813337</v>
      </c>
      <c r="J7268" s="12"/>
    </row>
    <row r="7269" spans="2:10" ht="16.5" thickTop="1" thickBot="1" x14ac:dyDescent="0.3">
      <c r="B7269" s="30" t="s">
        <v>895</v>
      </c>
      <c r="D7269" s="5"/>
      <c r="E7269" s="5"/>
      <c r="F7269" s="5"/>
      <c r="G7269" s="5"/>
      <c r="H7269" s="5"/>
      <c r="I7269" s="5"/>
      <c r="J7269" s="12"/>
    </row>
    <row r="7270" spans="2:10" ht="16.5" thickTop="1" thickBot="1" x14ac:dyDescent="0.3">
      <c r="B7270" s="31" t="s">
        <v>15</v>
      </c>
      <c r="C7270">
        <v>100</v>
      </c>
      <c r="D7270" s="5">
        <v>1895074.65</v>
      </c>
      <c r="E7270" s="5">
        <v>3356619.9</v>
      </c>
      <c r="F7270" s="5">
        <v>100</v>
      </c>
      <c r="G7270" s="5">
        <v>0</v>
      </c>
      <c r="H7270" s="5">
        <v>0</v>
      </c>
      <c r="I7270" s="5">
        <v>0</v>
      </c>
      <c r="J7270" s="12"/>
    </row>
    <row r="7271" spans="2:10" ht="16.5" thickTop="1" thickBot="1" x14ac:dyDescent="0.3">
      <c r="B7271" s="31" t="s">
        <v>19</v>
      </c>
      <c r="C7271">
        <v>500</v>
      </c>
      <c r="D7271" s="5">
        <v>1895074.65</v>
      </c>
      <c r="E7271" s="5">
        <v>1461445.2500000002</v>
      </c>
      <c r="F7271" s="5">
        <v>5.8207660913467407E-11</v>
      </c>
      <c r="G7271" s="5">
        <v>0</v>
      </c>
      <c r="H7271" s="5">
        <v>0</v>
      </c>
      <c r="I7271" s="5">
        <v>0</v>
      </c>
      <c r="J7271" s="12"/>
    </row>
    <row r="7272" spans="2:10" ht="16.5" thickTop="1" thickBot="1" x14ac:dyDescent="0.3">
      <c r="B7272" s="30" t="s">
        <v>896</v>
      </c>
      <c r="D7272" s="5"/>
      <c r="E7272" s="5"/>
      <c r="F7272" s="5"/>
      <c r="G7272" s="5"/>
      <c r="H7272" s="5"/>
      <c r="I7272" s="5"/>
      <c r="J7272" s="12"/>
    </row>
    <row r="7273" spans="2:10" ht="16.5" thickTop="1" thickBot="1" x14ac:dyDescent="0.3">
      <c r="B7273" s="31" t="s">
        <v>15</v>
      </c>
      <c r="C7273">
        <v>100</v>
      </c>
      <c r="D7273" s="5">
        <v>23972</v>
      </c>
      <c r="E7273" s="5">
        <v>0</v>
      </c>
      <c r="F7273" s="5">
        <v>97478.26</v>
      </c>
      <c r="G7273" s="5">
        <v>0</v>
      </c>
      <c r="H7273" s="5">
        <v>721543.04</v>
      </c>
      <c r="I7273" s="5">
        <v>1047685.43</v>
      </c>
      <c r="J7273" s="12"/>
    </row>
    <row r="7274" spans="2:10" ht="16.5" thickTop="1" thickBot="1" x14ac:dyDescent="0.3">
      <c r="B7274" s="31" t="s">
        <v>16</v>
      </c>
      <c r="C7274">
        <v>135</v>
      </c>
      <c r="D7274" s="5">
        <v>850000</v>
      </c>
      <c r="E7274" s="5">
        <v>800000</v>
      </c>
      <c r="F7274" s="5">
        <v>850000</v>
      </c>
      <c r="G7274" s="5">
        <v>1255000</v>
      </c>
      <c r="H7274" s="5">
        <v>400000</v>
      </c>
      <c r="I7274" s="5">
        <v>850000</v>
      </c>
      <c r="J7274" s="12"/>
    </row>
    <row r="7275" spans="2:10" ht="16.5" thickTop="1" thickBot="1" x14ac:dyDescent="0.3">
      <c r="B7275" s="31" t="s">
        <v>17</v>
      </c>
      <c r="C7275">
        <v>200</v>
      </c>
      <c r="D7275" s="5">
        <v>700000</v>
      </c>
      <c r="E7275" s="5">
        <v>520031.99</v>
      </c>
      <c r="F7275" s="5">
        <v>850000</v>
      </c>
      <c r="G7275" s="5">
        <v>1254073.28</v>
      </c>
      <c r="H7275" s="5">
        <v>400000</v>
      </c>
      <c r="I7275" s="5">
        <v>850000</v>
      </c>
      <c r="J7275" s="12"/>
    </row>
    <row r="7276" spans="2:10" ht="16.5" thickTop="1" thickBot="1" x14ac:dyDescent="0.3">
      <c r="B7276" s="31" t="s">
        <v>18</v>
      </c>
      <c r="C7276">
        <v>220</v>
      </c>
      <c r="D7276" s="5">
        <v>150000</v>
      </c>
      <c r="E7276" s="5">
        <v>279968.01</v>
      </c>
      <c r="F7276" s="5">
        <v>0</v>
      </c>
      <c r="G7276" s="5">
        <v>926.71999999997206</v>
      </c>
      <c r="H7276" s="5">
        <v>0</v>
      </c>
      <c r="I7276" s="5">
        <v>0</v>
      </c>
      <c r="J7276" s="12"/>
    </row>
    <row r="7277" spans="2:10" ht="16.5" thickTop="1" thickBot="1" x14ac:dyDescent="0.3">
      <c r="B7277" s="31" t="s">
        <v>19</v>
      </c>
      <c r="C7277">
        <v>500</v>
      </c>
      <c r="D7277" s="5">
        <v>633341.18000000005</v>
      </c>
      <c r="E7277" s="5">
        <v>496059.99</v>
      </c>
      <c r="F7277" s="5">
        <v>947478.26</v>
      </c>
      <c r="G7277" s="5">
        <v>1156595.02</v>
      </c>
      <c r="H7277" s="5">
        <v>1121543.04</v>
      </c>
      <c r="I7277" s="5">
        <v>1176142.3899999999</v>
      </c>
      <c r="J7277" s="12"/>
    </row>
    <row r="7278" spans="2:10" ht="16.5" thickTop="1" thickBot="1" x14ac:dyDescent="0.3">
      <c r="B7278" s="30" t="s">
        <v>897</v>
      </c>
      <c r="D7278" s="5"/>
      <c r="E7278" s="5"/>
      <c r="F7278" s="5"/>
      <c r="G7278" s="5"/>
      <c r="H7278" s="5"/>
      <c r="I7278" s="5"/>
      <c r="J7278" s="12"/>
    </row>
    <row r="7279" spans="2:10" ht="16.5" thickTop="1" thickBot="1" x14ac:dyDescent="0.3">
      <c r="B7279" s="31" t="s">
        <v>15</v>
      </c>
      <c r="C7279">
        <v>100</v>
      </c>
      <c r="D7279" s="5">
        <v>0</v>
      </c>
      <c r="E7279" s="5">
        <v>0</v>
      </c>
      <c r="F7279" s="5">
        <v>0</v>
      </c>
      <c r="G7279" s="5">
        <v>2368393.46</v>
      </c>
      <c r="H7279" s="5">
        <v>1825752.09</v>
      </c>
      <c r="I7279" s="5">
        <v>1138181.8700000001</v>
      </c>
      <c r="J7279" s="12"/>
    </row>
    <row r="7280" spans="2:10" ht="16.5" thickTop="1" thickBot="1" x14ac:dyDescent="0.3">
      <c r="B7280" s="31" t="s">
        <v>16</v>
      </c>
      <c r="C7280">
        <v>135</v>
      </c>
      <c r="D7280" s="5">
        <v>0</v>
      </c>
      <c r="E7280" s="5">
        <v>0</v>
      </c>
      <c r="F7280" s="5">
        <v>0</v>
      </c>
      <c r="G7280" s="5">
        <v>971169</v>
      </c>
      <c r="H7280" s="5">
        <v>2321822.4699999997</v>
      </c>
      <c r="I7280" s="5">
        <v>2024669</v>
      </c>
      <c r="J7280" s="12"/>
    </row>
    <row r="7281" spans="2:10" ht="16.5" thickTop="1" thickBot="1" x14ac:dyDescent="0.3">
      <c r="B7281" s="31" t="s">
        <v>17</v>
      </c>
      <c r="C7281">
        <v>200</v>
      </c>
      <c r="D7281" s="5">
        <v>0</v>
      </c>
      <c r="E7281" s="5">
        <v>0</v>
      </c>
      <c r="F7281" s="5">
        <v>0</v>
      </c>
      <c r="G7281" s="5">
        <v>553874</v>
      </c>
      <c r="H7281" s="5">
        <v>586122.63000000012</v>
      </c>
      <c r="I7281" s="5">
        <v>949975.19000000006</v>
      </c>
      <c r="J7281" s="12"/>
    </row>
    <row r="7282" spans="2:10" ht="16.5" thickTop="1" thickBot="1" x14ac:dyDescent="0.3">
      <c r="B7282" s="31" t="s">
        <v>18</v>
      </c>
      <c r="C7282">
        <v>220</v>
      </c>
      <c r="D7282" s="5">
        <v>0</v>
      </c>
      <c r="E7282" s="5">
        <v>0</v>
      </c>
      <c r="F7282" s="5">
        <v>0</v>
      </c>
      <c r="G7282" s="5">
        <v>417295</v>
      </c>
      <c r="H7282" s="5">
        <v>1735699.8399999996</v>
      </c>
      <c r="I7282" s="5">
        <v>1074693.81</v>
      </c>
      <c r="J7282" s="12"/>
    </row>
    <row r="7283" spans="2:10" ht="16.5" thickTop="1" thickBot="1" x14ac:dyDescent="0.3">
      <c r="B7283" s="31" t="s">
        <v>19</v>
      </c>
      <c r="C7283">
        <v>500</v>
      </c>
      <c r="D7283" s="5">
        <v>0</v>
      </c>
      <c r="E7283" s="5">
        <v>0</v>
      </c>
      <c r="F7283" s="5">
        <v>0</v>
      </c>
      <c r="G7283" s="5">
        <v>2287748.0500000003</v>
      </c>
      <c r="H7283" s="5">
        <v>26697.95</v>
      </c>
      <c r="I7283" s="5">
        <v>262404.96999999997</v>
      </c>
      <c r="J7283" s="12"/>
    </row>
    <row r="7284" spans="2:10" ht="16.5" thickTop="1" thickBot="1" x14ac:dyDescent="0.3">
      <c r="B7284" s="30" t="s">
        <v>898</v>
      </c>
      <c r="D7284" s="5"/>
      <c r="E7284" s="5"/>
      <c r="F7284" s="5"/>
      <c r="G7284" s="5"/>
      <c r="H7284" s="5"/>
      <c r="I7284" s="5"/>
      <c r="J7284" s="12"/>
    </row>
    <row r="7285" spans="2:10" ht="16.5" thickTop="1" thickBot="1" x14ac:dyDescent="0.3">
      <c r="B7285" s="31" t="s">
        <v>15</v>
      </c>
      <c r="C7285">
        <v>100</v>
      </c>
      <c r="D7285" s="5">
        <v>3434496.41</v>
      </c>
      <c r="E7285" s="5">
        <v>2338065.98</v>
      </c>
      <c r="F7285" s="5">
        <v>1175761.31</v>
      </c>
      <c r="G7285" s="5">
        <v>729896.34</v>
      </c>
      <c r="H7285" s="5">
        <v>2483916.5100000002</v>
      </c>
      <c r="I7285" s="5">
        <v>4103130.05</v>
      </c>
      <c r="J7285" s="12"/>
    </row>
    <row r="7286" spans="2:10" ht="16.5" thickTop="1" thickBot="1" x14ac:dyDescent="0.3">
      <c r="B7286" s="31" t="s">
        <v>16</v>
      </c>
      <c r="C7286">
        <v>135</v>
      </c>
      <c r="D7286" s="5">
        <v>2904413</v>
      </c>
      <c r="E7286" s="5">
        <v>4798783</v>
      </c>
      <c r="F7286" s="5">
        <v>4271116</v>
      </c>
      <c r="G7286" s="5">
        <v>3240731</v>
      </c>
      <c r="H7286" s="5">
        <v>2040731</v>
      </c>
      <c r="I7286" s="5">
        <v>3009383</v>
      </c>
      <c r="J7286" s="12"/>
    </row>
    <row r="7287" spans="2:10" ht="16.5" thickTop="1" thickBot="1" x14ac:dyDescent="0.3">
      <c r="B7287" s="31" t="s">
        <v>17</v>
      </c>
      <c r="C7287">
        <v>200</v>
      </c>
      <c r="D7287" s="5">
        <v>2817633.560000001</v>
      </c>
      <c r="E7287" s="5">
        <v>4585240.43</v>
      </c>
      <c r="F7287" s="5">
        <v>4213226.1700000009</v>
      </c>
      <c r="G7287" s="5">
        <v>3148419.9699999997</v>
      </c>
      <c r="H7287" s="5">
        <v>1821719.46</v>
      </c>
      <c r="I7287" s="5">
        <v>2383197.7100000004</v>
      </c>
      <c r="J7287" s="12"/>
    </row>
    <row r="7288" spans="2:10" ht="16.5" thickTop="1" thickBot="1" x14ac:dyDescent="0.3">
      <c r="B7288" s="31" t="s">
        <v>18</v>
      </c>
      <c r="C7288">
        <v>220</v>
      </c>
      <c r="D7288" s="5">
        <v>86779.439999999013</v>
      </c>
      <c r="E7288" s="5">
        <v>213542.5700000003</v>
      </c>
      <c r="F7288" s="5">
        <v>57889.829999999143</v>
      </c>
      <c r="G7288" s="5">
        <v>92311.030000000261</v>
      </c>
      <c r="H7288" s="5">
        <v>219011.54000000004</v>
      </c>
      <c r="I7288" s="5">
        <v>626185.28999999957</v>
      </c>
      <c r="J7288" s="12"/>
    </row>
    <row r="7289" spans="2:10" ht="16.5" thickTop="1" thickBot="1" x14ac:dyDescent="0.3">
      <c r="B7289" s="31" t="s">
        <v>19</v>
      </c>
      <c r="C7289">
        <v>500</v>
      </c>
      <c r="D7289" s="5">
        <v>3646664.75</v>
      </c>
      <c r="E7289" s="5">
        <v>3488810</v>
      </c>
      <c r="F7289" s="5">
        <v>3050921.5</v>
      </c>
      <c r="G7289" s="5">
        <v>2702555</v>
      </c>
      <c r="H7289" s="5">
        <v>3575739.63</v>
      </c>
      <c r="I7289" s="5">
        <v>4001961.25</v>
      </c>
      <c r="J7289" s="12"/>
    </row>
    <row r="7290" spans="2:10" ht="16.5" thickTop="1" thickBot="1" x14ac:dyDescent="0.3">
      <c r="B7290" s="30" t="s">
        <v>899</v>
      </c>
      <c r="D7290" s="5"/>
      <c r="E7290" s="5"/>
      <c r="F7290" s="5"/>
      <c r="G7290" s="5"/>
      <c r="H7290" s="5"/>
      <c r="I7290" s="5"/>
      <c r="J7290" s="12"/>
    </row>
    <row r="7291" spans="2:10" ht="16.5" thickTop="1" thickBot="1" x14ac:dyDescent="0.3">
      <c r="B7291" s="31" t="s">
        <v>15</v>
      </c>
      <c r="C7291">
        <v>100</v>
      </c>
      <c r="D7291" s="5">
        <v>852061.81</v>
      </c>
      <c r="E7291" s="5">
        <v>637790.18999999994</v>
      </c>
      <c r="F7291" s="5">
        <v>482547.73</v>
      </c>
      <c r="G7291" s="5">
        <v>0</v>
      </c>
      <c r="H7291" s="5">
        <v>0</v>
      </c>
      <c r="I7291" s="5">
        <v>0</v>
      </c>
      <c r="J7291" s="12"/>
    </row>
    <row r="7292" spans="2:10" ht="16.5" thickTop="1" thickBot="1" x14ac:dyDescent="0.3">
      <c r="B7292" s="31" t="s">
        <v>16</v>
      </c>
      <c r="C7292">
        <v>135</v>
      </c>
      <c r="D7292" s="5">
        <v>2001000</v>
      </c>
      <c r="E7292" s="5">
        <v>999000</v>
      </c>
      <c r="F7292" s="5">
        <v>906000</v>
      </c>
      <c r="G7292" s="5">
        <v>0</v>
      </c>
      <c r="H7292" s="5">
        <v>0</v>
      </c>
      <c r="I7292" s="5">
        <v>0</v>
      </c>
      <c r="J7292" s="12"/>
    </row>
    <row r="7293" spans="2:10" ht="16.5" thickTop="1" thickBot="1" x14ac:dyDescent="0.3">
      <c r="B7293" s="31" t="s">
        <v>66</v>
      </c>
      <c r="C7293">
        <v>137</v>
      </c>
      <c r="D7293" s="5">
        <v>73202</v>
      </c>
      <c r="E7293" s="5">
        <v>73202</v>
      </c>
      <c r="F7293" s="5">
        <v>0</v>
      </c>
      <c r="G7293" s="5">
        <v>0</v>
      </c>
      <c r="H7293" s="5">
        <v>0</v>
      </c>
      <c r="I7293" s="5">
        <v>0</v>
      </c>
      <c r="J7293" s="12"/>
    </row>
    <row r="7294" spans="2:10" ht="16.5" thickTop="1" thickBot="1" x14ac:dyDescent="0.3">
      <c r="B7294" s="31" t="s">
        <v>17</v>
      </c>
      <c r="C7294">
        <v>200</v>
      </c>
      <c r="D7294" s="5">
        <v>133483.04</v>
      </c>
      <c r="E7294" s="5">
        <v>228500</v>
      </c>
      <c r="F7294" s="5">
        <v>166500</v>
      </c>
      <c r="G7294" s="5">
        <v>0</v>
      </c>
      <c r="H7294" s="5">
        <v>0</v>
      </c>
      <c r="I7294" s="5">
        <v>0</v>
      </c>
      <c r="J7294" s="12"/>
    </row>
    <row r="7295" spans="2:10" ht="16.5" thickTop="1" thickBot="1" x14ac:dyDescent="0.3">
      <c r="B7295" s="31" t="s">
        <v>18</v>
      </c>
      <c r="C7295">
        <v>220</v>
      </c>
      <c r="D7295" s="5">
        <v>1867516.96</v>
      </c>
      <c r="E7295" s="5">
        <v>770500</v>
      </c>
      <c r="F7295" s="5">
        <v>739500</v>
      </c>
      <c r="G7295" s="5">
        <v>0</v>
      </c>
      <c r="H7295" s="5">
        <v>0</v>
      </c>
      <c r="I7295" s="5">
        <v>0</v>
      </c>
      <c r="J7295" s="12"/>
    </row>
    <row r="7296" spans="2:10" ht="16.5" thickTop="1" thickBot="1" x14ac:dyDescent="0.3">
      <c r="B7296" s="31" t="s">
        <v>67</v>
      </c>
      <c r="C7296">
        <v>222</v>
      </c>
      <c r="D7296" s="5">
        <v>73202</v>
      </c>
      <c r="E7296" s="5">
        <v>73202</v>
      </c>
      <c r="F7296" s="5">
        <v>0</v>
      </c>
      <c r="G7296" s="5">
        <v>0</v>
      </c>
      <c r="H7296" s="5">
        <v>0</v>
      </c>
      <c r="I7296" s="5">
        <v>0</v>
      </c>
      <c r="J7296" s="12"/>
    </row>
    <row r="7297" spans="2:10" ht="16.5" thickTop="1" thickBot="1" x14ac:dyDescent="0.3">
      <c r="B7297" s="31" t="s">
        <v>19</v>
      </c>
      <c r="C7297">
        <v>500</v>
      </c>
      <c r="D7297" s="5">
        <v>11781.79</v>
      </c>
      <c r="E7297" s="5">
        <v>14228.38</v>
      </c>
      <c r="F7297" s="5">
        <v>11257.54</v>
      </c>
      <c r="G7297" s="5">
        <v>0</v>
      </c>
      <c r="H7297" s="5">
        <v>0</v>
      </c>
      <c r="I7297" s="5">
        <v>0</v>
      </c>
      <c r="J7297" s="12"/>
    </row>
    <row r="7298" spans="2:10" ht="16.5" thickTop="1" thickBot="1" x14ac:dyDescent="0.3">
      <c r="B7298" s="30" t="s">
        <v>95</v>
      </c>
      <c r="D7298" s="5"/>
      <c r="E7298" s="5"/>
      <c r="F7298" s="5"/>
      <c r="G7298" s="5"/>
      <c r="H7298" s="5"/>
      <c r="I7298" s="5"/>
      <c r="J7298" s="12"/>
    </row>
    <row r="7299" spans="2:10" ht="16.5" thickTop="1" thickBot="1" x14ac:dyDescent="0.3">
      <c r="B7299" s="31" t="s">
        <v>15</v>
      </c>
      <c r="C7299">
        <v>100</v>
      </c>
      <c r="D7299" s="5">
        <v>1544003.53</v>
      </c>
      <c r="E7299" s="5">
        <v>756699.59999999963</v>
      </c>
      <c r="F7299" s="5">
        <v>152049.18</v>
      </c>
      <c r="G7299" s="5">
        <v>0</v>
      </c>
      <c r="H7299" s="5">
        <v>0</v>
      </c>
      <c r="I7299" s="5">
        <v>0</v>
      </c>
      <c r="J7299" s="12"/>
    </row>
    <row r="7300" spans="2:10" ht="16.5" thickTop="1" thickBot="1" x14ac:dyDescent="0.3">
      <c r="B7300" s="31" t="s">
        <v>16</v>
      </c>
      <c r="C7300">
        <v>135</v>
      </c>
      <c r="D7300" s="5">
        <v>1055000</v>
      </c>
      <c r="E7300" s="5">
        <v>1080000</v>
      </c>
      <c r="F7300" s="5">
        <v>1080000</v>
      </c>
      <c r="G7300" s="5">
        <v>0</v>
      </c>
      <c r="H7300" s="5">
        <v>0</v>
      </c>
      <c r="I7300" s="5">
        <v>0</v>
      </c>
      <c r="J7300" s="12"/>
    </row>
    <row r="7301" spans="2:10" ht="16.5" thickTop="1" thickBot="1" x14ac:dyDescent="0.3">
      <c r="B7301" s="31" t="s">
        <v>66</v>
      </c>
      <c r="C7301">
        <v>137</v>
      </c>
      <c r="D7301" s="5">
        <v>1510681</v>
      </c>
      <c r="E7301" s="5">
        <v>1280603</v>
      </c>
      <c r="F7301" s="5">
        <v>0</v>
      </c>
      <c r="G7301" s="5">
        <v>0</v>
      </c>
      <c r="H7301" s="5">
        <v>0</v>
      </c>
      <c r="I7301" s="5">
        <v>0</v>
      </c>
      <c r="J7301" s="12"/>
    </row>
    <row r="7302" spans="2:10" ht="16.5" thickTop="1" thickBot="1" x14ac:dyDescent="0.3">
      <c r="B7302" s="31" t="s">
        <v>17</v>
      </c>
      <c r="C7302">
        <v>200</v>
      </c>
      <c r="D7302" s="5">
        <v>162524.63000000003</v>
      </c>
      <c r="E7302" s="5">
        <v>686493.13000000012</v>
      </c>
      <c r="F7302" s="5">
        <v>481066.52000000008</v>
      </c>
      <c r="G7302" s="5">
        <v>0</v>
      </c>
      <c r="H7302" s="5">
        <v>0</v>
      </c>
      <c r="I7302" s="5">
        <v>0</v>
      </c>
      <c r="J7302" s="12"/>
    </row>
    <row r="7303" spans="2:10" ht="16.5" thickTop="1" thickBot="1" x14ac:dyDescent="0.3">
      <c r="B7303" s="31" t="s">
        <v>97</v>
      </c>
      <c r="C7303">
        <v>205</v>
      </c>
      <c r="D7303" s="5">
        <v>230077.88</v>
      </c>
      <c r="E7303" s="5">
        <v>158228.23000000001</v>
      </c>
      <c r="F7303" s="5">
        <v>0</v>
      </c>
      <c r="G7303" s="5">
        <v>0</v>
      </c>
      <c r="H7303" s="5">
        <v>0</v>
      </c>
      <c r="I7303" s="5">
        <v>0</v>
      </c>
      <c r="J7303" s="12"/>
    </row>
    <row r="7304" spans="2:10" ht="16.5" thickTop="1" thickBot="1" x14ac:dyDescent="0.3">
      <c r="B7304" s="31" t="s">
        <v>18</v>
      </c>
      <c r="C7304">
        <v>220</v>
      </c>
      <c r="D7304" s="5">
        <v>892475.37</v>
      </c>
      <c r="E7304" s="5">
        <v>393506.86999999988</v>
      </c>
      <c r="F7304" s="5">
        <v>598933.48</v>
      </c>
      <c r="G7304" s="5">
        <v>0</v>
      </c>
      <c r="H7304" s="5">
        <v>0</v>
      </c>
      <c r="I7304" s="5">
        <v>0</v>
      </c>
      <c r="J7304" s="12"/>
    </row>
    <row r="7305" spans="2:10" ht="16.5" thickTop="1" thickBot="1" x14ac:dyDescent="0.3">
      <c r="B7305" s="31" t="s">
        <v>67</v>
      </c>
      <c r="C7305">
        <v>222</v>
      </c>
      <c r="D7305" s="5">
        <v>1280603.1200000001</v>
      </c>
      <c r="E7305" s="5">
        <v>1122374.77</v>
      </c>
      <c r="F7305" s="5">
        <v>0</v>
      </c>
      <c r="G7305" s="5">
        <v>0</v>
      </c>
      <c r="H7305" s="5">
        <v>0</v>
      </c>
      <c r="I7305" s="5">
        <v>0</v>
      </c>
      <c r="J7305" s="12"/>
    </row>
    <row r="7306" spans="2:10" ht="16.5" thickTop="1" thickBot="1" x14ac:dyDescent="0.3">
      <c r="B7306" s="31" t="s">
        <v>19</v>
      </c>
      <c r="C7306">
        <v>500</v>
      </c>
      <c r="D7306" s="5">
        <v>426900.72</v>
      </c>
      <c r="E7306" s="5">
        <v>57417.43</v>
      </c>
      <c r="F7306" s="5">
        <v>8827.98</v>
      </c>
      <c r="G7306" s="5">
        <v>0</v>
      </c>
      <c r="H7306" s="5">
        <v>0</v>
      </c>
      <c r="I7306" s="5">
        <v>0</v>
      </c>
      <c r="J7306" s="12"/>
    </row>
    <row r="7307" spans="2:10" ht="16.5" thickTop="1" thickBot="1" x14ac:dyDescent="0.3">
      <c r="B7307" s="30" t="s">
        <v>900</v>
      </c>
      <c r="D7307" s="5"/>
      <c r="E7307" s="5"/>
      <c r="F7307" s="5"/>
      <c r="G7307" s="5"/>
      <c r="H7307" s="5"/>
      <c r="I7307" s="5"/>
      <c r="J7307" s="12"/>
    </row>
    <row r="7308" spans="2:10" ht="16.5" thickTop="1" thickBot="1" x14ac:dyDescent="0.3">
      <c r="B7308" s="31" t="s">
        <v>16</v>
      </c>
      <c r="C7308">
        <v>135</v>
      </c>
      <c r="D7308" s="5">
        <v>1600000</v>
      </c>
      <c r="E7308" s="5">
        <v>1600000</v>
      </c>
      <c r="F7308" s="5">
        <v>1600000</v>
      </c>
      <c r="G7308" s="5">
        <v>1600000</v>
      </c>
      <c r="H7308" s="5">
        <v>1600000</v>
      </c>
      <c r="I7308" s="5">
        <v>1600000</v>
      </c>
      <c r="J7308" s="12"/>
    </row>
    <row r="7309" spans="2:10" ht="16.5" thickTop="1" thickBot="1" x14ac:dyDescent="0.3">
      <c r="B7309" s="31" t="s">
        <v>17</v>
      </c>
      <c r="C7309">
        <v>200</v>
      </c>
      <c r="D7309" s="5">
        <v>1600000</v>
      </c>
      <c r="E7309" s="5">
        <v>1600000</v>
      </c>
      <c r="F7309" s="5">
        <v>1600000</v>
      </c>
      <c r="G7309" s="5">
        <v>1600000</v>
      </c>
      <c r="H7309" s="5">
        <v>1600000</v>
      </c>
      <c r="I7309" s="5">
        <v>1600000.0000000002</v>
      </c>
      <c r="J7309" s="12"/>
    </row>
    <row r="7310" spans="2:10" ht="16.5" thickTop="1" thickBot="1" x14ac:dyDescent="0.3">
      <c r="B7310" s="31" t="s">
        <v>18</v>
      </c>
      <c r="C7310">
        <v>220</v>
      </c>
      <c r="D7310" s="5">
        <v>0</v>
      </c>
      <c r="E7310" s="5">
        <v>0</v>
      </c>
      <c r="F7310" s="5">
        <v>0</v>
      </c>
      <c r="G7310" s="5">
        <v>0</v>
      </c>
      <c r="H7310" s="5">
        <v>0</v>
      </c>
      <c r="I7310" s="5">
        <v>-2.3283064365386963E-10</v>
      </c>
      <c r="J7310" s="12"/>
    </row>
    <row r="7311" spans="2:10" ht="16.5" thickTop="1" thickBot="1" x14ac:dyDescent="0.3">
      <c r="B7311" s="30" t="s">
        <v>901</v>
      </c>
      <c r="D7311" s="5"/>
      <c r="E7311" s="5"/>
      <c r="F7311" s="5"/>
      <c r="G7311" s="5"/>
      <c r="H7311" s="5"/>
      <c r="I7311" s="5"/>
      <c r="J7311" s="12"/>
    </row>
    <row r="7312" spans="2:10" ht="16.5" thickTop="1" thickBot="1" x14ac:dyDescent="0.3">
      <c r="B7312" s="31" t="s">
        <v>15</v>
      </c>
      <c r="C7312">
        <v>100</v>
      </c>
      <c r="D7312" s="5">
        <v>73264.179999999993</v>
      </c>
      <c r="E7312" s="5">
        <v>83575.08</v>
      </c>
      <c r="F7312" s="5">
        <v>101054.97</v>
      </c>
      <c r="G7312" s="5">
        <v>104707.53</v>
      </c>
      <c r="H7312" s="5">
        <v>55683.21</v>
      </c>
      <c r="I7312" s="5">
        <v>103922.17</v>
      </c>
      <c r="J7312" s="12"/>
    </row>
    <row r="7313" spans="2:10" ht="16.5" thickTop="1" thickBot="1" x14ac:dyDescent="0.3">
      <c r="B7313" s="31" t="s">
        <v>16</v>
      </c>
      <c r="C7313">
        <v>135</v>
      </c>
      <c r="D7313" s="5">
        <v>49000</v>
      </c>
      <c r="E7313" s="5">
        <v>50000</v>
      </c>
      <c r="F7313" s="5">
        <v>50000</v>
      </c>
      <c r="G7313" s="5">
        <v>50000</v>
      </c>
      <c r="H7313" s="5">
        <v>50000</v>
      </c>
      <c r="I7313" s="5">
        <v>50000</v>
      </c>
      <c r="J7313" s="12"/>
    </row>
    <row r="7314" spans="2:10" ht="16.5" thickTop="1" thickBot="1" x14ac:dyDescent="0.3">
      <c r="B7314" s="31" t="s">
        <v>18</v>
      </c>
      <c r="C7314">
        <v>220</v>
      </c>
      <c r="D7314" s="5">
        <v>49000</v>
      </c>
      <c r="E7314" s="5">
        <v>50000</v>
      </c>
      <c r="F7314" s="5">
        <v>50000</v>
      </c>
      <c r="G7314" s="5">
        <v>50000</v>
      </c>
      <c r="H7314" s="5">
        <v>50000</v>
      </c>
      <c r="I7314" s="5">
        <v>50000</v>
      </c>
      <c r="J7314" s="12"/>
    </row>
    <row r="7315" spans="2:10" ht="16.5" thickTop="1" thickBot="1" x14ac:dyDescent="0.3">
      <c r="B7315" s="31" t="s">
        <v>19</v>
      </c>
      <c r="C7315">
        <v>500</v>
      </c>
      <c r="D7315" s="5">
        <v>37876.670000000006</v>
      </c>
      <c r="E7315" s="5">
        <v>10310.9</v>
      </c>
      <c r="F7315" s="5">
        <v>16677.89</v>
      </c>
      <c r="G7315" s="5">
        <v>4454.5599999999995</v>
      </c>
      <c r="H7315" s="5">
        <v>49024.32</v>
      </c>
      <c r="I7315" s="5">
        <v>48238.96</v>
      </c>
      <c r="J7315" s="12"/>
    </row>
    <row r="7316" spans="2:10" ht="16.5" thickTop="1" thickBot="1" x14ac:dyDescent="0.3">
      <c r="B7316" s="30" t="s">
        <v>902</v>
      </c>
      <c r="D7316" s="5"/>
      <c r="E7316" s="5"/>
      <c r="F7316" s="5"/>
      <c r="G7316" s="5"/>
      <c r="H7316" s="5"/>
      <c r="I7316" s="5"/>
      <c r="J7316" s="12"/>
    </row>
    <row r="7317" spans="2:10" ht="16.5" thickTop="1" thickBot="1" x14ac:dyDescent="0.3">
      <c r="B7317" s="31" t="s">
        <v>15</v>
      </c>
      <c r="C7317">
        <v>100</v>
      </c>
      <c r="D7317" s="5">
        <v>20586.5</v>
      </c>
      <c r="E7317" s="5">
        <v>27144.720000000001</v>
      </c>
      <c r="F7317" s="5">
        <v>570565.03</v>
      </c>
      <c r="G7317" s="5">
        <v>139309.79999999999</v>
      </c>
      <c r="H7317" s="5">
        <v>850318.29</v>
      </c>
      <c r="I7317" s="5">
        <v>2004391.91</v>
      </c>
      <c r="J7317" s="12"/>
    </row>
    <row r="7318" spans="2:10" ht="16.5" thickTop="1" thickBot="1" x14ac:dyDescent="0.3">
      <c r="B7318" s="31" t="s">
        <v>16</v>
      </c>
      <c r="C7318">
        <v>135</v>
      </c>
      <c r="D7318" s="5">
        <v>675000</v>
      </c>
      <c r="E7318" s="5">
        <v>138000</v>
      </c>
      <c r="F7318" s="5">
        <v>75000</v>
      </c>
      <c r="G7318" s="5">
        <v>565000</v>
      </c>
      <c r="H7318" s="5">
        <v>9346.5300000000279</v>
      </c>
      <c r="I7318" s="5">
        <v>0</v>
      </c>
      <c r="J7318" s="12"/>
    </row>
    <row r="7319" spans="2:10" ht="16.5" thickTop="1" thickBot="1" x14ac:dyDescent="0.3">
      <c r="B7319" s="31" t="s">
        <v>17</v>
      </c>
      <c r="C7319">
        <v>200</v>
      </c>
      <c r="D7319" s="5">
        <v>371618.24000000005</v>
      </c>
      <c r="E7319" s="5">
        <v>0</v>
      </c>
      <c r="F7319" s="5">
        <v>0</v>
      </c>
      <c r="G7319" s="5">
        <v>434783.16</v>
      </c>
      <c r="H7319" s="5">
        <v>8991.76</v>
      </c>
      <c r="I7319" s="5">
        <v>0</v>
      </c>
      <c r="J7319" s="12"/>
    </row>
    <row r="7320" spans="2:10" ht="16.5" thickTop="1" thickBot="1" x14ac:dyDescent="0.3">
      <c r="B7320" s="31" t="s">
        <v>18</v>
      </c>
      <c r="C7320">
        <v>220</v>
      </c>
      <c r="D7320" s="5">
        <v>303381.75999999995</v>
      </c>
      <c r="E7320" s="5">
        <v>138000</v>
      </c>
      <c r="F7320" s="5">
        <v>75000</v>
      </c>
      <c r="G7320" s="5">
        <v>130216.84000000003</v>
      </c>
      <c r="H7320" s="5">
        <v>354.77000000002772</v>
      </c>
      <c r="I7320" s="5">
        <v>0</v>
      </c>
      <c r="J7320" s="12"/>
    </row>
    <row r="7321" spans="2:10" ht="16.5" thickTop="1" thickBot="1" x14ac:dyDescent="0.3">
      <c r="B7321" s="31" t="s">
        <v>19</v>
      </c>
      <c r="C7321">
        <v>500</v>
      </c>
      <c r="D7321" s="5">
        <v>26755.279999999999</v>
      </c>
      <c r="E7321" s="5">
        <v>6558.22</v>
      </c>
      <c r="F7321" s="5">
        <v>543420.30999999994</v>
      </c>
      <c r="G7321" s="5">
        <v>3527.93</v>
      </c>
      <c r="H7321" s="5">
        <v>720000.25</v>
      </c>
      <c r="I7321" s="5">
        <v>1154073.6200000001</v>
      </c>
      <c r="J7321" s="12"/>
    </row>
    <row r="7322" spans="2:10" ht="16.5" thickTop="1" thickBot="1" x14ac:dyDescent="0.3">
      <c r="B7322" s="30" t="s">
        <v>98</v>
      </c>
      <c r="D7322" s="5"/>
      <c r="E7322" s="5"/>
      <c r="F7322" s="5"/>
      <c r="G7322" s="5"/>
      <c r="H7322" s="5"/>
      <c r="I7322" s="5"/>
      <c r="J7322" s="12"/>
    </row>
    <row r="7323" spans="2:10" ht="16.5" thickTop="1" thickBot="1" x14ac:dyDescent="0.3">
      <c r="B7323" s="31" t="s">
        <v>15</v>
      </c>
      <c r="C7323">
        <v>100</v>
      </c>
      <c r="D7323" s="5">
        <v>0</v>
      </c>
      <c r="E7323" s="5">
        <v>376912</v>
      </c>
      <c r="F7323" s="5">
        <v>2181290.17</v>
      </c>
      <c r="G7323" s="5">
        <v>2181290.17</v>
      </c>
      <c r="H7323" s="5">
        <v>592293.07999999996</v>
      </c>
      <c r="I7323" s="5">
        <v>592293.07999999996</v>
      </c>
      <c r="J7323" s="12"/>
    </row>
    <row r="7324" spans="2:10" ht="16.5" thickTop="1" thickBot="1" x14ac:dyDescent="0.3">
      <c r="B7324" s="31" t="s">
        <v>16</v>
      </c>
      <c r="C7324">
        <v>135</v>
      </c>
      <c r="D7324" s="5">
        <v>26755</v>
      </c>
      <c r="E7324" s="5">
        <v>1248824.71</v>
      </c>
      <c r="F7324" s="5">
        <v>354378.16999999981</v>
      </c>
      <c r="G7324" s="5">
        <v>0</v>
      </c>
      <c r="H7324" s="5">
        <v>1596866.9100000001</v>
      </c>
      <c r="I7324" s="5">
        <v>25722.83</v>
      </c>
      <c r="J7324" s="12"/>
    </row>
    <row r="7325" spans="2:10" ht="16.5" thickTop="1" thickBot="1" x14ac:dyDescent="0.3">
      <c r="B7325" s="31" t="s">
        <v>17</v>
      </c>
      <c r="C7325">
        <v>200</v>
      </c>
      <c r="D7325" s="5">
        <v>26754.639999999999</v>
      </c>
      <c r="E7325" s="5">
        <v>871912.71</v>
      </c>
      <c r="F7325" s="5">
        <v>0</v>
      </c>
      <c r="G7325" s="5">
        <v>0</v>
      </c>
      <c r="H7325" s="5">
        <v>1592932</v>
      </c>
      <c r="I7325" s="5">
        <v>25722.829999999998</v>
      </c>
      <c r="J7325" s="12"/>
    </row>
    <row r="7326" spans="2:10" ht="16.5" thickTop="1" thickBot="1" x14ac:dyDescent="0.3">
      <c r="B7326" s="31" t="s">
        <v>18</v>
      </c>
      <c r="C7326">
        <v>220</v>
      </c>
      <c r="D7326" s="5">
        <v>0.36000000000058208</v>
      </c>
      <c r="E7326" s="5">
        <v>376912</v>
      </c>
      <c r="F7326" s="5">
        <v>354378.16999999981</v>
      </c>
      <c r="G7326" s="5">
        <v>0</v>
      </c>
      <c r="H7326" s="5">
        <v>3934.910000000149</v>
      </c>
      <c r="I7326" s="5">
        <v>3.637978807091713E-12</v>
      </c>
      <c r="J7326" s="12"/>
    </row>
    <row r="7327" spans="2:10" ht="16.5" thickTop="1" thickBot="1" x14ac:dyDescent="0.3">
      <c r="B7327" s="30" t="s">
        <v>903</v>
      </c>
      <c r="D7327" s="5"/>
      <c r="E7327" s="5"/>
      <c r="F7327" s="5"/>
      <c r="G7327" s="5"/>
      <c r="H7327" s="5"/>
      <c r="I7327" s="5"/>
      <c r="J7327" s="12"/>
    </row>
    <row r="7328" spans="2:10" ht="16.5" thickTop="1" thickBot="1" x14ac:dyDescent="0.3">
      <c r="B7328" s="31" t="s">
        <v>15</v>
      </c>
      <c r="C7328">
        <v>100</v>
      </c>
      <c r="D7328" s="5">
        <v>1038656.01</v>
      </c>
      <c r="E7328" s="5">
        <v>1133594.32</v>
      </c>
      <c r="F7328" s="5">
        <v>1400480.23</v>
      </c>
      <c r="G7328" s="5">
        <v>1302964.6900000002</v>
      </c>
      <c r="H7328" s="5">
        <v>1782607.4</v>
      </c>
      <c r="I7328" s="5">
        <v>2020823.89</v>
      </c>
      <c r="J7328" s="12"/>
    </row>
    <row r="7329" spans="2:10" ht="16.5" thickTop="1" thickBot="1" x14ac:dyDescent="0.3">
      <c r="B7329" s="31" t="s">
        <v>16</v>
      </c>
      <c r="C7329">
        <v>135</v>
      </c>
      <c r="D7329" s="5">
        <v>225000</v>
      </c>
      <c r="E7329" s="5">
        <v>300000</v>
      </c>
      <c r="F7329" s="5">
        <v>270000</v>
      </c>
      <c r="G7329" s="5">
        <v>200000</v>
      </c>
      <c r="H7329" s="5">
        <v>220000</v>
      </c>
      <c r="I7329" s="5">
        <v>250000</v>
      </c>
      <c r="J7329" s="12"/>
    </row>
    <row r="7330" spans="2:10" ht="16.5" thickTop="1" thickBot="1" x14ac:dyDescent="0.3">
      <c r="B7330" s="31" t="s">
        <v>17</v>
      </c>
      <c r="C7330">
        <v>200</v>
      </c>
      <c r="D7330" s="5">
        <v>183263.28</v>
      </c>
      <c r="E7330" s="5">
        <v>193401.52</v>
      </c>
      <c r="F7330" s="5">
        <v>181704.47</v>
      </c>
      <c r="G7330" s="5">
        <v>165048.53</v>
      </c>
      <c r="H7330" s="5">
        <v>154268.53</v>
      </c>
      <c r="I7330" s="5">
        <v>184721.27</v>
      </c>
      <c r="J7330" s="12"/>
    </row>
    <row r="7331" spans="2:10" ht="16.5" thickTop="1" thickBot="1" x14ac:dyDescent="0.3">
      <c r="B7331" s="31" t="s">
        <v>18</v>
      </c>
      <c r="C7331">
        <v>220</v>
      </c>
      <c r="D7331" s="5">
        <v>41736.720000000001</v>
      </c>
      <c r="E7331" s="5">
        <v>106598.48000000001</v>
      </c>
      <c r="F7331" s="5">
        <v>88295.53</v>
      </c>
      <c r="G7331" s="5">
        <v>34951.47</v>
      </c>
      <c r="H7331" s="5">
        <v>65731.47</v>
      </c>
      <c r="I7331" s="5">
        <v>65278.73000000001</v>
      </c>
      <c r="J7331" s="12"/>
    </row>
    <row r="7332" spans="2:10" ht="16.5" thickTop="1" thickBot="1" x14ac:dyDescent="0.3">
      <c r="B7332" s="31" t="s">
        <v>19</v>
      </c>
      <c r="C7332">
        <v>500</v>
      </c>
      <c r="D7332" s="5">
        <v>307535.27</v>
      </c>
      <c r="E7332" s="5">
        <v>339031.75</v>
      </c>
      <c r="F7332" s="5">
        <v>288837.64</v>
      </c>
      <c r="G7332" s="5">
        <v>263266.76999999996</v>
      </c>
      <c r="H7332" s="5">
        <v>633911.24</v>
      </c>
      <c r="I7332" s="5">
        <v>422937.76</v>
      </c>
      <c r="J7332" s="12"/>
    </row>
    <row r="7333" spans="2:10" ht="16.5" thickTop="1" thickBot="1" x14ac:dyDescent="0.3">
      <c r="B7333" s="30" t="s">
        <v>904</v>
      </c>
      <c r="D7333" s="5"/>
      <c r="E7333" s="5"/>
      <c r="F7333" s="5"/>
      <c r="G7333" s="5"/>
      <c r="H7333" s="5"/>
      <c r="I7333" s="5"/>
      <c r="J7333" s="12"/>
    </row>
    <row r="7334" spans="2:10" ht="16.5" thickTop="1" thickBot="1" x14ac:dyDescent="0.3">
      <c r="B7334" s="31" t="s">
        <v>15</v>
      </c>
      <c r="C7334">
        <v>100</v>
      </c>
      <c r="D7334" s="5">
        <v>4906444.1900000004</v>
      </c>
      <c r="E7334" s="5">
        <v>3152418.41</v>
      </c>
      <c r="F7334" s="5">
        <v>568962.6</v>
      </c>
      <c r="G7334" s="5">
        <v>2121213.56</v>
      </c>
      <c r="H7334" s="5">
        <v>2353368.1799999997</v>
      </c>
      <c r="I7334" s="5">
        <v>3204317.12</v>
      </c>
      <c r="J7334" s="12"/>
    </row>
    <row r="7335" spans="2:10" ht="16.5" thickTop="1" thickBot="1" x14ac:dyDescent="0.3">
      <c r="B7335" s="31" t="s">
        <v>16</v>
      </c>
      <c r="C7335">
        <v>135</v>
      </c>
      <c r="D7335" s="5">
        <v>16446624</v>
      </c>
      <c r="E7335" s="5">
        <v>18682953</v>
      </c>
      <c r="F7335" s="5">
        <v>21423118</v>
      </c>
      <c r="G7335" s="5">
        <v>18191436</v>
      </c>
      <c r="H7335" s="5">
        <v>18826285</v>
      </c>
      <c r="I7335" s="5">
        <v>20891128</v>
      </c>
      <c r="J7335" s="12"/>
    </row>
    <row r="7336" spans="2:10" ht="16.5" thickTop="1" thickBot="1" x14ac:dyDescent="0.3">
      <c r="B7336" s="31" t="s">
        <v>17</v>
      </c>
      <c r="C7336">
        <v>200</v>
      </c>
      <c r="D7336" s="5">
        <v>15986129.179999996</v>
      </c>
      <c r="E7336" s="5">
        <v>17762149.270000003</v>
      </c>
      <c r="F7336" s="5">
        <v>20136230.050000004</v>
      </c>
      <c r="G7336" s="5">
        <v>17615398.489999995</v>
      </c>
      <c r="H7336" s="5">
        <v>17414654.879999995</v>
      </c>
      <c r="I7336" s="5">
        <v>18035672.27</v>
      </c>
      <c r="J7336" s="12"/>
    </row>
    <row r="7337" spans="2:10" ht="16.5" thickTop="1" thickBot="1" x14ac:dyDescent="0.3">
      <c r="B7337" s="31" t="s">
        <v>18</v>
      </c>
      <c r="C7337">
        <v>220</v>
      </c>
      <c r="D7337" s="5">
        <v>460494.82000000402</v>
      </c>
      <c r="E7337" s="5">
        <v>920803.72999999672</v>
      </c>
      <c r="F7337" s="5">
        <v>1286887.9499999955</v>
      </c>
      <c r="G7337" s="5">
        <v>576037.51000000536</v>
      </c>
      <c r="H7337" s="5">
        <v>1411630.1200000048</v>
      </c>
      <c r="I7337" s="5">
        <v>2855455.7300000004</v>
      </c>
      <c r="J7337" s="12"/>
    </row>
    <row r="7338" spans="2:10" ht="16.5" thickTop="1" thickBot="1" x14ac:dyDescent="0.3">
      <c r="B7338" s="31" t="s">
        <v>19</v>
      </c>
      <c r="C7338">
        <v>500</v>
      </c>
      <c r="D7338" s="5">
        <v>15989941.720000001</v>
      </c>
      <c r="E7338" s="5">
        <v>16092402.99</v>
      </c>
      <c r="F7338" s="5">
        <v>17637173.239999998</v>
      </c>
      <c r="G7338" s="5">
        <v>18417768.949999999</v>
      </c>
      <c r="H7338" s="5">
        <v>17663592.810000002</v>
      </c>
      <c r="I7338" s="5">
        <v>18885237.640000001</v>
      </c>
      <c r="J7338" s="12"/>
    </row>
    <row r="7339" spans="2:10" ht="16.5" thickTop="1" thickBot="1" x14ac:dyDescent="0.3">
      <c r="B7339" s="30" t="s">
        <v>905</v>
      </c>
      <c r="D7339" s="5"/>
      <c r="E7339" s="5"/>
      <c r="F7339" s="5"/>
      <c r="G7339" s="5"/>
      <c r="H7339" s="5"/>
      <c r="I7339" s="5"/>
      <c r="J7339" s="12"/>
    </row>
    <row r="7340" spans="2:10" ht="16.5" thickTop="1" thickBot="1" x14ac:dyDescent="0.3">
      <c r="B7340" s="31" t="s">
        <v>16</v>
      </c>
      <c r="C7340">
        <v>135</v>
      </c>
      <c r="D7340" s="5">
        <v>25000</v>
      </c>
      <c r="E7340" s="5">
        <v>25000</v>
      </c>
      <c r="F7340" s="5">
        <v>25000</v>
      </c>
      <c r="G7340" s="5">
        <v>25000</v>
      </c>
      <c r="H7340" s="5">
        <v>25000</v>
      </c>
      <c r="I7340" s="5">
        <v>25000</v>
      </c>
      <c r="J7340" s="12"/>
    </row>
    <row r="7341" spans="2:10" ht="16.5" thickTop="1" thickBot="1" x14ac:dyDescent="0.3">
      <c r="B7341" s="31" t="s">
        <v>17</v>
      </c>
      <c r="C7341">
        <v>200</v>
      </c>
      <c r="D7341" s="5">
        <v>25000</v>
      </c>
      <c r="E7341" s="5">
        <v>25000</v>
      </c>
      <c r="F7341" s="5">
        <v>25000</v>
      </c>
      <c r="G7341" s="5">
        <v>25000</v>
      </c>
      <c r="H7341" s="5">
        <v>25000</v>
      </c>
      <c r="I7341" s="5">
        <v>25000</v>
      </c>
      <c r="J7341" s="12"/>
    </row>
    <row r="7342" spans="2:10" ht="16.5" thickTop="1" thickBot="1" x14ac:dyDescent="0.3">
      <c r="B7342" s="30" t="s">
        <v>100</v>
      </c>
      <c r="D7342" s="5"/>
      <c r="E7342" s="5"/>
      <c r="F7342" s="5"/>
      <c r="G7342" s="5"/>
      <c r="H7342" s="5"/>
      <c r="I7342" s="5"/>
      <c r="J7342" s="12"/>
    </row>
    <row r="7343" spans="2:10" ht="16.5" thickTop="1" thickBot="1" x14ac:dyDescent="0.3">
      <c r="B7343" s="31" t="s">
        <v>15</v>
      </c>
      <c r="C7343">
        <v>100</v>
      </c>
      <c r="D7343" s="5">
        <v>150691.57</v>
      </c>
      <c r="E7343" s="5">
        <v>278799.55000000005</v>
      </c>
      <c r="F7343" s="5">
        <v>930873.18</v>
      </c>
      <c r="G7343" s="5">
        <v>545642.59</v>
      </c>
      <c r="H7343" s="5">
        <v>1207741.32</v>
      </c>
      <c r="I7343" s="5">
        <v>952463.16</v>
      </c>
      <c r="J7343" s="12"/>
    </row>
    <row r="7344" spans="2:10" ht="16.5" thickTop="1" thickBot="1" x14ac:dyDescent="0.3">
      <c r="B7344" s="31" t="s">
        <v>16</v>
      </c>
      <c r="C7344">
        <v>135</v>
      </c>
      <c r="D7344" s="5">
        <v>425000</v>
      </c>
      <c r="E7344" s="5">
        <v>425000</v>
      </c>
      <c r="F7344" s="5">
        <v>425000</v>
      </c>
      <c r="G7344" s="5">
        <v>425000</v>
      </c>
      <c r="H7344" s="5">
        <v>225000</v>
      </c>
      <c r="I7344" s="5">
        <v>425000</v>
      </c>
      <c r="J7344" s="12"/>
    </row>
    <row r="7345" spans="2:10" ht="16.5" thickTop="1" thickBot="1" x14ac:dyDescent="0.3">
      <c r="B7345" s="31" t="s">
        <v>66</v>
      </c>
      <c r="C7345">
        <v>137</v>
      </c>
      <c r="D7345" s="5">
        <v>298344</v>
      </c>
      <c r="E7345" s="5">
        <v>13220</v>
      </c>
      <c r="F7345" s="5">
        <v>0</v>
      </c>
      <c r="G7345" s="5">
        <v>0</v>
      </c>
      <c r="H7345" s="5">
        <v>0</v>
      </c>
      <c r="I7345" s="5">
        <v>0</v>
      </c>
      <c r="J7345" s="12"/>
    </row>
    <row r="7346" spans="2:10" ht="16.5" thickTop="1" thickBot="1" x14ac:dyDescent="0.3">
      <c r="B7346" s="31" t="s">
        <v>17</v>
      </c>
      <c r="C7346">
        <v>200</v>
      </c>
      <c r="D7346" s="5">
        <v>304566.56000000006</v>
      </c>
      <c r="E7346" s="5">
        <v>423985.11</v>
      </c>
      <c r="F7346" s="5">
        <v>168512.06</v>
      </c>
      <c r="G7346" s="5">
        <v>425000</v>
      </c>
      <c r="H7346" s="5">
        <v>0</v>
      </c>
      <c r="I7346" s="5">
        <v>0</v>
      </c>
      <c r="J7346" s="12"/>
    </row>
    <row r="7347" spans="2:10" ht="16.5" thickTop="1" thickBot="1" x14ac:dyDescent="0.3">
      <c r="B7347" s="31" t="s">
        <v>97</v>
      </c>
      <c r="C7347">
        <v>205</v>
      </c>
      <c r="D7347" s="5">
        <v>285124.07</v>
      </c>
      <c r="E7347" s="5">
        <v>0</v>
      </c>
      <c r="F7347" s="5">
        <v>0</v>
      </c>
      <c r="G7347" s="5">
        <v>0</v>
      </c>
      <c r="H7347" s="5">
        <v>0</v>
      </c>
      <c r="I7347" s="5">
        <v>0</v>
      </c>
      <c r="J7347" s="12"/>
    </row>
    <row r="7348" spans="2:10" ht="16.5" thickTop="1" thickBot="1" x14ac:dyDescent="0.3">
      <c r="B7348" s="31" t="s">
        <v>18</v>
      </c>
      <c r="C7348">
        <v>220</v>
      </c>
      <c r="D7348" s="5">
        <v>120433.43999999994</v>
      </c>
      <c r="E7348" s="5">
        <v>1014.890000000014</v>
      </c>
      <c r="F7348" s="5">
        <v>256487.94</v>
      </c>
      <c r="G7348" s="5">
        <v>0</v>
      </c>
      <c r="H7348" s="5">
        <v>225000</v>
      </c>
      <c r="I7348" s="5">
        <v>425000</v>
      </c>
      <c r="J7348" s="12"/>
    </row>
    <row r="7349" spans="2:10" ht="16.5" thickTop="1" thickBot="1" x14ac:dyDescent="0.3">
      <c r="B7349" s="31" t="s">
        <v>67</v>
      </c>
      <c r="C7349">
        <v>222</v>
      </c>
      <c r="D7349" s="5">
        <v>13219.929999999993</v>
      </c>
      <c r="E7349" s="5">
        <v>13220</v>
      </c>
      <c r="F7349" s="5">
        <v>0</v>
      </c>
      <c r="G7349" s="5">
        <v>0</v>
      </c>
      <c r="H7349" s="5">
        <v>0</v>
      </c>
      <c r="I7349" s="5">
        <v>0</v>
      </c>
      <c r="J7349" s="12"/>
    </row>
    <row r="7350" spans="2:10" ht="16.5" thickTop="1" thickBot="1" x14ac:dyDescent="0.3">
      <c r="B7350" s="31" t="s">
        <v>19</v>
      </c>
      <c r="C7350">
        <v>500</v>
      </c>
      <c r="D7350" s="5">
        <v>444577.69</v>
      </c>
      <c r="E7350" s="5">
        <v>552093.09</v>
      </c>
      <c r="F7350" s="5">
        <v>820585.69</v>
      </c>
      <c r="G7350" s="5">
        <v>789769.41</v>
      </c>
      <c r="H7350" s="5">
        <v>762098.73</v>
      </c>
      <c r="I7350" s="5">
        <v>942360.65</v>
      </c>
      <c r="J7350" s="12"/>
    </row>
    <row r="7351" spans="2:10" ht="16.5" thickTop="1" thickBot="1" x14ac:dyDescent="0.3">
      <c r="B7351" s="30" t="s">
        <v>409</v>
      </c>
      <c r="D7351" s="5"/>
      <c r="E7351" s="5"/>
      <c r="F7351" s="5"/>
      <c r="G7351" s="5"/>
      <c r="H7351" s="5"/>
      <c r="I7351" s="5"/>
      <c r="J7351" s="12"/>
    </row>
    <row r="7352" spans="2:10" ht="16.5" thickTop="1" thickBot="1" x14ac:dyDescent="0.3">
      <c r="B7352" s="31" t="s">
        <v>15</v>
      </c>
      <c r="C7352">
        <v>100</v>
      </c>
      <c r="D7352" s="5">
        <v>1764199.38</v>
      </c>
      <c r="E7352" s="5">
        <v>622030.85</v>
      </c>
      <c r="F7352" s="5">
        <v>86598.92</v>
      </c>
      <c r="G7352" s="5">
        <v>87170.8</v>
      </c>
      <c r="H7352" s="5">
        <v>87338.76</v>
      </c>
      <c r="I7352" s="5">
        <v>89016.36</v>
      </c>
      <c r="J7352" s="12"/>
    </row>
    <row r="7353" spans="2:10" ht="16.5" thickTop="1" thickBot="1" x14ac:dyDescent="0.3">
      <c r="B7353" s="31" t="s">
        <v>16</v>
      </c>
      <c r="C7353">
        <v>135</v>
      </c>
      <c r="D7353" s="5">
        <v>2176325</v>
      </c>
      <c r="E7353" s="5">
        <v>1722027</v>
      </c>
      <c r="F7353" s="5">
        <v>614187.35999999987</v>
      </c>
      <c r="G7353" s="5">
        <v>0</v>
      </c>
      <c r="H7353" s="5">
        <v>0</v>
      </c>
      <c r="I7353" s="5">
        <v>0</v>
      </c>
      <c r="J7353" s="12"/>
    </row>
    <row r="7354" spans="2:10" ht="16.5" thickTop="1" thickBot="1" x14ac:dyDescent="0.3">
      <c r="B7354" s="31" t="s">
        <v>66</v>
      </c>
      <c r="C7354">
        <v>137</v>
      </c>
      <c r="D7354" s="5">
        <v>1421250</v>
      </c>
      <c r="E7354" s="5">
        <v>88185</v>
      </c>
      <c r="F7354" s="5">
        <v>0</v>
      </c>
      <c r="G7354" s="5">
        <v>0</v>
      </c>
      <c r="H7354" s="5">
        <v>0</v>
      </c>
      <c r="I7354" s="5">
        <v>0</v>
      </c>
      <c r="J7354" s="12"/>
    </row>
    <row r="7355" spans="2:10" ht="16.5" thickTop="1" thickBot="1" x14ac:dyDescent="0.3">
      <c r="B7355" s="31" t="s">
        <v>17</v>
      </c>
      <c r="C7355">
        <v>200</v>
      </c>
      <c r="D7355" s="5">
        <v>598408.07000000007</v>
      </c>
      <c r="E7355" s="5">
        <v>1174300.9200000002</v>
      </c>
      <c r="F7355" s="5">
        <v>538341.12</v>
      </c>
      <c r="G7355" s="5">
        <v>0</v>
      </c>
      <c r="H7355" s="5">
        <v>0</v>
      </c>
      <c r="I7355" s="5">
        <v>0</v>
      </c>
      <c r="J7355" s="12"/>
    </row>
    <row r="7356" spans="2:10" ht="16.5" thickTop="1" thickBot="1" x14ac:dyDescent="0.3">
      <c r="B7356" s="31" t="s">
        <v>97</v>
      </c>
      <c r="C7356">
        <v>205</v>
      </c>
      <c r="D7356" s="5">
        <v>1333065.7799999998</v>
      </c>
      <c r="E7356" s="5">
        <v>355</v>
      </c>
      <c r="F7356" s="5">
        <v>0</v>
      </c>
      <c r="G7356" s="5">
        <v>0</v>
      </c>
      <c r="H7356" s="5">
        <v>0</v>
      </c>
      <c r="I7356" s="5">
        <v>0</v>
      </c>
      <c r="J7356" s="12"/>
    </row>
    <row r="7357" spans="2:10" ht="16.5" thickTop="1" thickBot="1" x14ac:dyDescent="0.3">
      <c r="B7357" s="31" t="s">
        <v>18</v>
      </c>
      <c r="C7357">
        <v>220</v>
      </c>
      <c r="D7357" s="5">
        <v>1577916.93</v>
      </c>
      <c r="E7357" s="5">
        <v>547726.07999999984</v>
      </c>
      <c r="F7357" s="5">
        <v>75846.239999999874</v>
      </c>
      <c r="G7357" s="5">
        <v>0</v>
      </c>
      <c r="H7357" s="5">
        <v>0</v>
      </c>
      <c r="I7357" s="5">
        <v>0</v>
      </c>
      <c r="J7357" s="12"/>
    </row>
    <row r="7358" spans="2:10" ht="16.5" thickTop="1" thickBot="1" x14ac:dyDescent="0.3">
      <c r="B7358" s="31" t="s">
        <v>67</v>
      </c>
      <c r="C7358">
        <v>222</v>
      </c>
      <c r="D7358" s="5">
        <v>88184.220000000205</v>
      </c>
      <c r="E7358" s="5">
        <v>87830</v>
      </c>
      <c r="F7358" s="5">
        <v>0</v>
      </c>
      <c r="G7358" s="5">
        <v>0</v>
      </c>
      <c r="H7358" s="5">
        <v>0</v>
      </c>
      <c r="I7358" s="5">
        <v>0</v>
      </c>
      <c r="J7358" s="12"/>
    </row>
    <row r="7359" spans="2:10" ht="16.5" thickTop="1" thickBot="1" x14ac:dyDescent="0.3">
      <c r="B7359" s="31" t="s">
        <v>19</v>
      </c>
      <c r="C7359">
        <v>500</v>
      </c>
      <c r="D7359" s="5">
        <v>29390.25</v>
      </c>
      <c r="E7359" s="5">
        <v>32487.39</v>
      </c>
      <c r="F7359" s="5">
        <v>2909.19</v>
      </c>
      <c r="G7359" s="5">
        <v>571.88</v>
      </c>
      <c r="H7359" s="5">
        <v>167.96</v>
      </c>
      <c r="I7359" s="5">
        <v>1677.6</v>
      </c>
      <c r="J7359" s="12"/>
    </row>
    <row r="7360" spans="2:10" ht="16.5" thickTop="1" thickBot="1" x14ac:dyDescent="0.3">
      <c r="B7360" s="30" t="s">
        <v>138</v>
      </c>
      <c r="D7360" s="5"/>
      <c r="E7360" s="5"/>
      <c r="F7360" s="5"/>
      <c r="G7360" s="5"/>
      <c r="H7360" s="5"/>
      <c r="I7360" s="5"/>
      <c r="J7360" s="12"/>
    </row>
    <row r="7361" spans="2:10" ht="16.5" thickTop="1" thickBot="1" x14ac:dyDescent="0.3">
      <c r="B7361" s="31" t="s">
        <v>15</v>
      </c>
      <c r="C7361">
        <v>100</v>
      </c>
      <c r="D7361" s="5">
        <v>4922.1000000000004</v>
      </c>
      <c r="E7361" s="5">
        <v>0</v>
      </c>
      <c r="F7361" s="5">
        <v>215.36</v>
      </c>
      <c r="G7361" s="5">
        <v>1988.2</v>
      </c>
      <c r="H7361" s="5">
        <v>2194.5500000000002</v>
      </c>
      <c r="I7361" s="5">
        <v>19001.77</v>
      </c>
      <c r="J7361" s="12"/>
    </row>
    <row r="7362" spans="2:10" ht="16.5" thickTop="1" thickBot="1" x14ac:dyDescent="0.3">
      <c r="B7362" s="31" t="s">
        <v>16</v>
      </c>
      <c r="C7362">
        <v>135</v>
      </c>
      <c r="D7362" s="5">
        <v>16000</v>
      </c>
      <c r="E7362" s="5">
        <v>21000</v>
      </c>
      <c r="F7362" s="5">
        <v>1000</v>
      </c>
      <c r="G7362" s="5">
        <v>1000</v>
      </c>
      <c r="H7362" s="5">
        <v>1000</v>
      </c>
      <c r="I7362" s="5">
        <v>1000</v>
      </c>
      <c r="J7362" s="12"/>
    </row>
    <row r="7363" spans="2:10" ht="16.5" thickTop="1" thickBot="1" x14ac:dyDescent="0.3">
      <c r="B7363" s="31" t="s">
        <v>17</v>
      </c>
      <c r="C7363">
        <v>200</v>
      </c>
      <c r="D7363" s="5">
        <v>15047.84</v>
      </c>
      <c r="E7363" s="5">
        <v>5725.62</v>
      </c>
      <c r="F7363" s="5">
        <v>1000</v>
      </c>
      <c r="G7363" s="5">
        <v>1000</v>
      </c>
      <c r="H7363" s="5">
        <v>1000</v>
      </c>
      <c r="I7363" s="5">
        <v>1000</v>
      </c>
      <c r="J7363" s="12"/>
    </row>
    <row r="7364" spans="2:10" ht="16.5" thickTop="1" thickBot="1" x14ac:dyDescent="0.3">
      <c r="B7364" s="31" t="s">
        <v>18</v>
      </c>
      <c r="C7364">
        <v>220</v>
      </c>
      <c r="D7364" s="5">
        <v>952.15999999999985</v>
      </c>
      <c r="E7364" s="5">
        <v>15274.380000000001</v>
      </c>
      <c r="F7364" s="5">
        <v>0</v>
      </c>
      <c r="G7364" s="5">
        <v>0</v>
      </c>
      <c r="H7364" s="5">
        <v>0</v>
      </c>
      <c r="I7364" s="5">
        <v>0</v>
      </c>
      <c r="J7364" s="12"/>
    </row>
    <row r="7365" spans="2:10" ht="16.5" thickTop="1" thickBot="1" x14ac:dyDescent="0.3">
      <c r="B7365" s="31" t="s">
        <v>19</v>
      </c>
      <c r="C7365">
        <v>500</v>
      </c>
      <c r="D7365" s="5">
        <v>17235.48</v>
      </c>
      <c r="E7365" s="5">
        <v>803.52</v>
      </c>
      <c r="F7365" s="5">
        <v>1215.3599999999999</v>
      </c>
      <c r="G7365" s="5">
        <v>2772.84</v>
      </c>
      <c r="H7365" s="5">
        <v>1206.3499999999999</v>
      </c>
      <c r="I7365" s="5">
        <v>17807.22</v>
      </c>
      <c r="J7365" s="12"/>
    </row>
    <row r="7366" spans="2:10" ht="16.5" thickTop="1" thickBot="1" x14ac:dyDescent="0.3">
      <c r="B7366" s="30" t="s">
        <v>101</v>
      </c>
      <c r="D7366" s="5"/>
      <c r="E7366" s="5"/>
      <c r="F7366" s="5"/>
      <c r="G7366" s="5"/>
      <c r="H7366" s="5"/>
      <c r="I7366" s="5"/>
      <c r="J7366" s="12"/>
    </row>
    <row r="7367" spans="2:10" ht="16.5" thickTop="1" thickBot="1" x14ac:dyDescent="0.3">
      <c r="B7367" s="31" t="s">
        <v>15</v>
      </c>
      <c r="C7367">
        <v>100</v>
      </c>
      <c r="D7367" s="5">
        <v>438</v>
      </c>
      <c r="E7367" s="5">
        <v>22115.8</v>
      </c>
      <c r="F7367" s="5">
        <v>36391.839999999997</v>
      </c>
      <c r="G7367" s="5">
        <v>23047.09</v>
      </c>
      <c r="H7367" s="5">
        <v>365553.39</v>
      </c>
      <c r="I7367" s="5">
        <v>43734.239999999998</v>
      </c>
      <c r="J7367" s="12"/>
    </row>
    <row r="7368" spans="2:10" ht="16.5" thickTop="1" thickBot="1" x14ac:dyDescent="0.3">
      <c r="B7368" s="31" t="s">
        <v>16</v>
      </c>
      <c r="C7368">
        <v>135</v>
      </c>
      <c r="D7368" s="5">
        <v>25000</v>
      </c>
      <c r="E7368" s="5">
        <v>75000</v>
      </c>
      <c r="F7368" s="5">
        <v>275000</v>
      </c>
      <c r="G7368" s="5">
        <v>25000</v>
      </c>
      <c r="H7368" s="5">
        <v>25000</v>
      </c>
      <c r="I7368" s="5">
        <v>375000</v>
      </c>
      <c r="J7368" s="12"/>
    </row>
    <row r="7369" spans="2:10" ht="16.5" thickTop="1" thickBot="1" x14ac:dyDescent="0.3">
      <c r="B7369" s="31" t="s">
        <v>17</v>
      </c>
      <c r="C7369">
        <v>200</v>
      </c>
      <c r="D7369" s="5">
        <v>16469.349999999999</v>
      </c>
      <c r="E7369" s="5">
        <v>75000</v>
      </c>
      <c r="F7369" s="5">
        <v>275000</v>
      </c>
      <c r="G7369" s="5">
        <v>25000</v>
      </c>
      <c r="H7369" s="5">
        <v>25000</v>
      </c>
      <c r="I7369" s="5">
        <v>375000</v>
      </c>
      <c r="J7369" s="12"/>
    </row>
    <row r="7370" spans="2:10" ht="16.5" thickTop="1" thickBot="1" x14ac:dyDescent="0.3">
      <c r="B7370" s="31" t="s">
        <v>18</v>
      </c>
      <c r="C7370">
        <v>220</v>
      </c>
      <c r="D7370" s="5">
        <v>8530.6500000000015</v>
      </c>
      <c r="E7370" s="5">
        <v>0</v>
      </c>
      <c r="F7370" s="5">
        <v>0</v>
      </c>
      <c r="G7370" s="5">
        <v>0</v>
      </c>
      <c r="H7370" s="5">
        <v>0</v>
      </c>
      <c r="I7370" s="5">
        <v>0</v>
      </c>
      <c r="J7370" s="12"/>
    </row>
    <row r="7371" spans="2:10" ht="16.5" thickTop="1" thickBot="1" x14ac:dyDescent="0.3">
      <c r="B7371" s="31" t="s">
        <v>19</v>
      </c>
      <c r="C7371">
        <v>500</v>
      </c>
      <c r="D7371" s="5">
        <v>7032.57</v>
      </c>
      <c r="E7371" s="5">
        <v>96677.8</v>
      </c>
      <c r="F7371" s="5">
        <v>409276.04</v>
      </c>
      <c r="G7371" s="5">
        <v>11274.25</v>
      </c>
      <c r="H7371" s="5">
        <v>367105.11</v>
      </c>
      <c r="I7371" s="5">
        <v>53963.040000000001</v>
      </c>
      <c r="J7371" s="12"/>
    </row>
    <row r="7372" spans="2:10" ht="16.5" thickTop="1" thickBot="1" x14ac:dyDescent="0.3">
      <c r="B7372" s="30" t="s">
        <v>103</v>
      </c>
      <c r="D7372" s="5"/>
      <c r="E7372" s="5"/>
      <c r="F7372" s="5"/>
      <c r="G7372" s="5"/>
      <c r="H7372" s="5"/>
      <c r="I7372" s="5"/>
      <c r="J7372" s="12"/>
    </row>
    <row r="7373" spans="2:10" ht="16.5" thickTop="1" thickBot="1" x14ac:dyDescent="0.3">
      <c r="B7373" s="31" t="s">
        <v>15</v>
      </c>
      <c r="C7373">
        <v>100</v>
      </c>
      <c r="D7373" s="5">
        <v>2418708.38</v>
      </c>
      <c r="E7373" s="5">
        <v>28188.62</v>
      </c>
      <c r="F7373" s="5">
        <v>93328.15</v>
      </c>
      <c r="G7373" s="5">
        <v>77788.75</v>
      </c>
      <c r="H7373" s="5">
        <v>120188.12</v>
      </c>
      <c r="I7373" s="5">
        <v>5221041.2699999996</v>
      </c>
      <c r="J7373" s="12"/>
    </row>
    <row r="7374" spans="2:10" ht="16.5" thickTop="1" thickBot="1" x14ac:dyDescent="0.3">
      <c r="B7374" s="31" t="s">
        <v>16</v>
      </c>
      <c r="C7374">
        <v>135</v>
      </c>
      <c r="D7374" s="5">
        <v>375000</v>
      </c>
      <c r="E7374" s="5">
        <v>2873668</v>
      </c>
      <c r="F7374" s="5">
        <v>225000</v>
      </c>
      <c r="G7374" s="5">
        <v>365000</v>
      </c>
      <c r="H7374" s="5">
        <v>371638</v>
      </c>
      <c r="I7374" s="5">
        <v>475000</v>
      </c>
      <c r="J7374" s="12"/>
    </row>
    <row r="7375" spans="2:10" ht="16.5" thickTop="1" thickBot="1" x14ac:dyDescent="0.3">
      <c r="B7375" s="31" t="s">
        <v>17</v>
      </c>
      <c r="C7375">
        <v>200</v>
      </c>
      <c r="D7375" s="5">
        <v>138253.57999999999</v>
      </c>
      <c r="E7375" s="5">
        <v>2794916.69</v>
      </c>
      <c r="F7375" s="5">
        <v>0</v>
      </c>
      <c r="G7375" s="5">
        <v>365000</v>
      </c>
      <c r="H7375" s="5">
        <v>250000</v>
      </c>
      <c r="I7375" s="5">
        <v>0</v>
      </c>
      <c r="J7375" s="12"/>
    </row>
    <row r="7376" spans="2:10" ht="16.5" thickTop="1" thickBot="1" x14ac:dyDescent="0.3">
      <c r="B7376" s="31" t="s">
        <v>18</v>
      </c>
      <c r="C7376">
        <v>220</v>
      </c>
      <c r="D7376" s="5">
        <v>236746.42</v>
      </c>
      <c r="E7376" s="5">
        <v>78751.310000000056</v>
      </c>
      <c r="F7376" s="5">
        <v>225000</v>
      </c>
      <c r="G7376" s="5">
        <v>0</v>
      </c>
      <c r="H7376" s="5">
        <v>121638</v>
      </c>
      <c r="I7376" s="5">
        <v>475000</v>
      </c>
      <c r="J7376" s="12"/>
    </row>
    <row r="7377" spans="2:10" ht="16.5" thickTop="1" thickBot="1" x14ac:dyDescent="0.3">
      <c r="B7377" s="31" t="s">
        <v>19</v>
      </c>
      <c r="C7377">
        <v>500</v>
      </c>
      <c r="D7377" s="5">
        <v>2547427.0699999998</v>
      </c>
      <c r="E7377" s="5">
        <v>405560.73</v>
      </c>
      <c r="F7377" s="5">
        <v>185139.53</v>
      </c>
      <c r="G7377" s="5">
        <v>349410.6</v>
      </c>
      <c r="H7377" s="5">
        <v>292399.37</v>
      </c>
      <c r="I7377" s="5">
        <v>5100903.1500000004</v>
      </c>
      <c r="J7377" s="12"/>
    </row>
    <row r="7378" spans="2:10" ht="16.5" thickTop="1" thickBot="1" x14ac:dyDescent="0.3">
      <c r="B7378" s="30" t="s">
        <v>205</v>
      </c>
      <c r="D7378" s="5"/>
      <c r="E7378" s="5"/>
      <c r="F7378" s="5"/>
      <c r="G7378" s="5"/>
      <c r="H7378" s="5"/>
      <c r="I7378" s="5"/>
      <c r="J7378" s="12"/>
    </row>
    <row r="7379" spans="2:10" ht="16.5" thickTop="1" thickBot="1" x14ac:dyDescent="0.3">
      <c r="B7379" s="31" t="s">
        <v>15</v>
      </c>
      <c r="C7379">
        <v>100</v>
      </c>
      <c r="D7379" s="5">
        <v>0</v>
      </c>
      <c r="E7379" s="5">
        <v>0</v>
      </c>
      <c r="F7379" s="5">
        <v>0</v>
      </c>
      <c r="G7379" s="5">
        <v>0</v>
      </c>
      <c r="H7379" s="5">
        <v>0</v>
      </c>
      <c r="I7379" s="5">
        <v>1.05</v>
      </c>
      <c r="J7379" s="12"/>
    </row>
    <row r="7380" spans="2:10" ht="16.5" thickTop="1" thickBot="1" x14ac:dyDescent="0.3">
      <c r="B7380" s="31" t="s">
        <v>16</v>
      </c>
      <c r="C7380">
        <v>135</v>
      </c>
      <c r="D7380" s="5">
        <v>8282115</v>
      </c>
      <c r="E7380" s="5">
        <v>9083587</v>
      </c>
      <c r="F7380" s="5">
        <v>9083587</v>
      </c>
      <c r="G7380" s="5">
        <v>9083587</v>
      </c>
      <c r="H7380" s="5">
        <v>9083587</v>
      </c>
      <c r="I7380" s="5">
        <v>9179045</v>
      </c>
      <c r="J7380" s="12"/>
    </row>
    <row r="7381" spans="2:10" ht="16.5" thickTop="1" thickBot="1" x14ac:dyDescent="0.3">
      <c r="B7381" s="31" t="s">
        <v>17</v>
      </c>
      <c r="C7381">
        <v>200</v>
      </c>
      <c r="D7381" s="5">
        <v>8279811.0000000009</v>
      </c>
      <c r="E7381" s="5">
        <v>9083586.2999999989</v>
      </c>
      <c r="F7381" s="5">
        <v>9083580.6399999969</v>
      </c>
      <c r="G7381" s="5">
        <v>9083583.9800000004</v>
      </c>
      <c r="H7381" s="5">
        <v>9083587</v>
      </c>
      <c r="I7381" s="5">
        <v>9174807.2100000009</v>
      </c>
      <c r="J7381" s="12"/>
    </row>
    <row r="7382" spans="2:10" ht="16.5" thickTop="1" thickBot="1" x14ac:dyDescent="0.3">
      <c r="B7382" s="31" t="s">
        <v>18</v>
      </c>
      <c r="C7382">
        <v>220</v>
      </c>
      <c r="D7382" s="5">
        <v>2303.9999999990687</v>
      </c>
      <c r="E7382" s="5">
        <v>0.70000000111758709</v>
      </c>
      <c r="F7382" s="5">
        <v>6.3600000031292439</v>
      </c>
      <c r="G7382" s="5">
        <v>3.0199999995529652</v>
      </c>
      <c r="H7382" s="5">
        <v>0</v>
      </c>
      <c r="I7382" s="5">
        <v>4237.7899999991059</v>
      </c>
      <c r="J7382" s="12"/>
    </row>
    <row r="7383" spans="2:10" ht="16.5" thickTop="1" thickBot="1" x14ac:dyDescent="0.3">
      <c r="B7383" s="30" t="s">
        <v>906</v>
      </c>
      <c r="D7383" s="5"/>
      <c r="E7383" s="5"/>
      <c r="F7383" s="5"/>
      <c r="G7383" s="5"/>
      <c r="H7383" s="5"/>
      <c r="I7383" s="5"/>
      <c r="J7383" s="12"/>
    </row>
    <row r="7384" spans="2:10" ht="16.5" thickTop="1" thickBot="1" x14ac:dyDescent="0.3">
      <c r="B7384" s="31" t="s">
        <v>15</v>
      </c>
      <c r="C7384">
        <v>100</v>
      </c>
      <c r="D7384" s="5">
        <v>1484163.72</v>
      </c>
      <c r="E7384" s="5">
        <v>821895.07</v>
      </c>
      <c r="F7384" s="5">
        <v>745530.78</v>
      </c>
      <c r="G7384" s="5">
        <v>1054412.29</v>
      </c>
      <c r="H7384" s="5">
        <v>899853.92</v>
      </c>
      <c r="I7384" s="5">
        <v>1203208.8899999999</v>
      </c>
      <c r="J7384" s="12"/>
    </row>
    <row r="7385" spans="2:10" ht="16.5" thickTop="1" thickBot="1" x14ac:dyDescent="0.3">
      <c r="B7385" s="31" t="s">
        <v>16</v>
      </c>
      <c r="C7385">
        <v>135</v>
      </c>
      <c r="D7385" s="5">
        <v>20000</v>
      </c>
      <c r="E7385" s="5">
        <v>20000</v>
      </c>
      <c r="F7385" s="5">
        <v>20000</v>
      </c>
      <c r="G7385" s="5">
        <v>0</v>
      </c>
      <c r="H7385" s="5">
        <v>0</v>
      </c>
      <c r="I7385" s="5">
        <v>0</v>
      </c>
      <c r="J7385" s="12"/>
    </row>
    <row r="7386" spans="2:10" ht="16.5" thickTop="1" thickBot="1" x14ac:dyDescent="0.3">
      <c r="B7386" s="31" t="s">
        <v>18</v>
      </c>
      <c r="C7386">
        <v>220</v>
      </c>
      <c r="D7386" s="5">
        <v>20000</v>
      </c>
      <c r="E7386" s="5">
        <v>20000</v>
      </c>
      <c r="F7386" s="5">
        <v>20000</v>
      </c>
      <c r="G7386" s="5">
        <v>0</v>
      </c>
      <c r="H7386" s="5">
        <v>0</v>
      </c>
      <c r="I7386" s="5">
        <v>0</v>
      </c>
      <c r="J7386" s="12"/>
    </row>
    <row r="7387" spans="2:10" ht="16.5" thickTop="1" thickBot="1" x14ac:dyDescent="0.3">
      <c r="B7387" s="30" t="s">
        <v>907</v>
      </c>
      <c r="D7387" s="5"/>
      <c r="E7387" s="5"/>
      <c r="F7387" s="5"/>
      <c r="G7387" s="5"/>
      <c r="H7387" s="5"/>
      <c r="I7387" s="5"/>
      <c r="J7387" s="12"/>
    </row>
    <row r="7388" spans="2:10" ht="16.5" thickTop="1" thickBot="1" x14ac:dyDescent="0.3">
      <c r="B7388" s="31" t="s">
        <v>15</v>
      </c>
      <c r="C7388">
        <v>100</v>
      </c>
      <c r="D7388" s="5">
        <v>15655.76</v>
      </c>
      <c r="E7388" s="5">
        <v>2086.7800000000002</v>
      </c>
      <c r="F7388" s="5">
        <v>65861.11</v>
      </c>
      <c r="G7388" s="5">
        <v>1328.97</v>
      </c>
      <c r="H7388" s="5">
        <v>1332.56</v>
      </c>
      <c r="I7388" s="5">
        <v>1358.37</v>
      </c>
      <c r="J7388" s="12"/>
    </row>
    <row r="7389" spans="2:10" ht="16.5" thickTop="1" thickBot="1" x14ac:dyDescent="0.3">
      <c r="B7389" s="31" t="s">
        <v>19</v>
      </c>
      <c r="C7389">
        <v>500</v>
      </c>
      <c r="D7389" s="5">
        <v>279.45</v>
      </c>
      <c r="E7389" s="5">
        <v>97.82</v>
      </c>
      <c r="F7389" s="5">
        <v>258.52999999999997</v>
      </c>
      <c r="G7389" s="5">
        <v>316.86</v>
      </c>
      <c r="H7389" s="5">
        <v>3.59</v>
      </c>
      <c r="I7389" s="5">
        <v>25.81</v>
      </c>
      <c r="J7389" s="12"/>
    </row>
    <row r="7390" spans="2:10" ht="16.5" thickTop="1" thickBot="1" x14ac:dyDescent="0.3">
      <c r="B7390" s="30" t="s">
        <v>908</v>
      </c>
      <c r="D7390" s="5"/>
      <c r="E7390" s="5"/>
      <c r="F7390" s="5"/>
      <c r="G7390" s="5"/>
      <c r="H7390" s="5"/>
      <c r="I7390" s="5"/>
      <c r="J7390" s="12"/>
    </row>
    <row r="7391" spans="2:10" ht="16.5" thickTop="1" thickBot="1" x14ac:dyDescent="0.3">
      <c r="B7391" s="31" t="s">
        <v>15</v>
      </c>
      <c r="C7391">
        <v>100</v>
      </c>
      <c r="D7391" s="5">
        <v>1445766.55</v>
      </c>
      <c r="E7391" s="5">
        <v>1479629.9</v>
      </c>
      <c r="F7391" s="5">
        <v>1391716.89</v>
      </c>
      <c r="G7391" s="5">
        <v>2079437.79</v>
      </c>
      <c r="H7391" s="5">
        <v>2194640.12</v>
      </c>
      <c r="I7391" s="5">
        <v>2104393.4500000002</v>
      </c>
      <c r="J7391" s="12"/>
    </row>
    <row r="7392" spans="2:10" ht="16.5" thickTop="1" thickBot="1" x14ac:dyDescent="0.3">
      <c r="B7392" s="30" t="s">
        <v>909</v>
      </c>
      <c r="D7392" s="5"/>
      <c r="E7392" s="5"/>
      <c r="F7392" s="5"/>
      <c r="G7392" s="5"/>
      <c r="H7392" s="5"/>
      <c r="I7392" s="5"/>
      <c r="J7392" s="12"/>
    </row>
    <row r="7393" spans="2:10" ht="16.5" thickTop="1" thickBot="1" x14ac:dyDescent="0.3">
      <c r="B7393" s="31" t="s">
        <v>15</v>
      </c>
      <c r="C7393">
        <v>100</v>
      </c>
      <c r="D7393" s="5">
        <v>1925427.37</v>
      </c>
      <c r="E7393" s="5">
        <v>2959198.84</v>
      </c>
      <c r="F7393" s="5">
        <v>2849699.64</v>
      </c>
      <c r="G7393" s="5">
        <v>3670314.58</v>
      </c>
      <c r="H7393" s="5">
        <v>2338871.3199999998</v>
      </c>
      <c r="I7393" s="5">
        <v>2344791.84</v>
      </c>
      <c r="J7393" s="12"/>
    </row>
    <row r="7394" spans="2:10" ht="16.5" thickTop="1" thickBot="1" x14ac:dyDescent="0.3">
      <c r="B7394" s="31" t="s">
        <v>19</v>
      </c>
      <c r="C7394">
        <v>500</v>
      </c>
      <c r="D7394" s="5">
        <v>24226.959999999999</v>
      </c>
      <c r="E7394" s="5">
        <v>54158.49</v>
      </c>
      <c r="F7394" s="5">
        <v>57558.44</v>
      </c>
      <c r="G7394" s="5">
        <v>20967</v>
      </c>
      <c r="H7394" s="5">
        <v>6811.63</v>
      </c>
      <c r="I7394" s="5">
        <v>43583.73</v>
      </c>
      <c r="J7394" s="12"/>
    </row>
    <row r="7395" spans="2:10" ht="16.5" thickTop="1" thickBot="1" x14ac:dyDescent="0.3">
      <c r="B7395" s="30" t="s">
        <v>910</v>
      </c>
      <c r="D7395" s="5"/>
      <c r="E7395" s="5"/>
      <c r="F7395" s="5"/>
      <c r="G7395" s="5"/>
      <c r="H7395" s="5"/>
      <c r="I7395" s="5"/>
      <c r="J7395" s="12"/>
    </row>
    <row r="7396" spans="2:10" ht="16.5" thickTop="1" thickBot="1" x14ac:dyDescent="0.3">
      <c r="B7396" s="31" t="s">
        <v>15</v>
      </c>
      <c r="C7396">
        <v>100</v>
      </c>
      <c r="D7396" s="5">
        <v>0</v>
      </c>
      <c r="E7396" s="5">
        <v>30593.63</v>
      </c>
      <c r="F7396" s="5">
        <v>209539.91</v>
      </c>
      <c r="G7396" s="5">
        <v>50000</v>
      </c>
      <c r="H7396" s="5">
        <v>0</v>
      </c>
      <c r="I7396" s="5">
        <v>0</v>
      </c>
      <c r="J7396" s="12"/>
    </row>
    <row r="7397" spans="2:10" ht="16.5" thickTop="1" thickBot="1" x14ac:dyDescent="0.3">
      <c r="B7397" s="31" t="s">
        <v>16</v>
      </c>
      <c r="C7397">
        <v>135</v>
      </c>
      <c r="D7397" s="5">
        <v>368960</v>
      </c>
      <c r="E7397" s="5">
        <v>283960</v>
      </c>
      <c r="F7397" s="5">
        <v>483960</v>
      </c>
      <c r="G7397" s="5">
        <v>343960</v>
      </c>
      <c r="H7397" s="5">
        <v>239063</v>
      </c>
      <c r="I7397" s="5">
        <v>283960</v>
      </c>
      <c r="J7397" s="12"/>
    </row>
    <row r="7398" spans="2:10" ht="16.5" thickTop="1" thickBot="1" x14ac:dyDescent="0.3">
      <c r="B7398" s="31" t="s">
        <v>17</v>
      </c>
      <c r="C7398">
        <v>200</v>
      </c>
      <c r="D7398" s="5">
        <v>308325</v>
      </c>
      <c r="E7398" s="5">
        <v>227556.37</v>
      </c>
      <c r="F7398" s="5">
        <v>62193.72</v>
      </c>
      <c r="G7398" s="5">
        <v>343004.91</v>
      </c>
      <c r="H7398" s="5">
        <v>178095</v>
      </c>
      <c r="I7398" s="5">
        <v>135765</v>
      </c>
      <c r="J7398" s="12"/>
    </row>
    <row r="7399" spans="2:10" ht="16.5" thickTop="1" thickBot="1" x14ac:dyDescent="0.3">
      <c r="B7399" s="31" t="s">
        <v>18</v>
      </c>
      <c r="C7399">
        <v>220</v>
      </c>
      <c r="D7399" s="5">
        <v>60635</v>
      </c>
      <c r="E7399" s="5">
        <v>56403.630000000005</v>
      </c>
      <c r="F7399" s="5">
        <v>421766.28</v>
      </c>
      <c r="G7399" s="5">
        <v>955.09000000002561</v>
      </c>
      <c r="H7399" s="5">
        <v>60968</v>
      </c>
      <c r="I7399" s="5">
        <v>148195</v>
      </c>
      <c r="J7399" s="12"/>
    </row>
    <row r="7400" spans="2:10" ht="16.5" thickTop="1" thickBot="1" x14ac:dyDescent="0.3">
      <c r="B7400" s="31" t="s">
        <v>19</v>
      </c>
      <c r="C7400">
        <v>500</v>
      </c>
      <c r="D7400" s="5">
        <v>308325</v>
      </c>
      <c r="E7400" s="5">
        <v>258150</v>
      </c>
      <c r="F7400" s="5">
        <v>241140</v>
      </c>
      <c r="G7400" s="5">
        <v>183465</v>
      </c>
      <c r="H7400" s="5">
        <v>178095</v>
      </c>
      <c r="I7400" s="5">
        <v>135765</v>
      </c>
      <c r="J7400" s="12"/>
    </row>
    <row r="7401" spans="2:10" ht="16.5" thickTop="1" thickBot="1" x14ac:dyDescent="0.3">
      <c r="B7401" s="30" t="s">
        <v>911</v>
      </c>
      <c r="D7401" s="5"/>
      <c r="E7401" s="5"/>
      <c r="F7401" s="5"/>
      <c r="G7401" s="5"/>
      <c r="H7401" s="5"/>
      <c r="I7401" s="5"/>
      <c r="J7401" s="12"/>
    </row>
    <row r="7402" spans="2:10" ht="16.5" thickTop="1" thickBot="1" x14ac:dyDescent="0.3">
      <c r="B7402" s="31" t="s">
        <v>15</v>
      </c>
      <c r="C7402">
        <v>100</v>
      </c>
      <c r="D7402" s="5">
        <v>559177.05000000005</v>
      </c>
      <c r="E7402" s="5">
        <v>1718716.73</v>
      </c>
      <c r="F7402" s="5">
        <v>2197496.1999999997</v>
      </c>
      <c r="G7402" s="5">
        <v>2324090.44</v>
      </c>
      <c r="H7402" s="5">
        <v>3835705.13</v>
      </c>
      <c r="I7402" s="5">
        <v>4226553.13</v>
      </c>
      <c r="J7402" s="12"/>
    </row>
    <row r="7403" spans="2:10" ht="16.5" thickTop="1" thickBot="1" x14ac:dyDescent="0.3">
      <c r="B7403" s="31" t="s">
        <v>16</v>
      </c>
      <c r="C7403">
        <v>135</v>
      </c>
      <c r="D7403" s="5">
        <v>2162413</v>
      </c>
      <c r="E7403" s="5">
        <v>1900191</v>
      </c>
      <c r="F7403" s="5">
        <v>2400191</v>
      </c>
      <c r="G7403" s="5">
        <v>2838303</v>
      </c>
      <c r="H7403" s="5">
        <v>1900000</v>
      </c>
      <c r="I7403" s="5">
        <v>2493629</v>
      </c>
      <c r="J7403" s="12"/>
    </row>
    <row r="7404" spans="2:10" ht="16.5" thickTop="1" thickBot="1" x14ac:dyDescent="0.3">
      <c r="B7404" s="31" t="s">
        <v>17</v>
      </c>
      <c r="C7404">
        <v>200</v>
      </c>
      <c r="D7404" s="5">
        <v>2096728.98</v>
      </c>
      <c r="E7404" s="5">
        <v>1103878.3999999999</v>
      </c>
      <c r="F7404" s="5">
        <v>1906166.07</v>
      </c>
      <c r="G7404" s="5">
        <v>2321937.3199999998</v>
      </c>
      <c r="H7404" s="5">
        <v>1024242.0199999998</v>
      </c>
      <c r="I7404" s="5">
        <v>2407454.0499999998</v>
      </c>
      <c r="J7404" s="12"/>
    </row>
    <row r="7405" spans="2:10" ht="16.5" thickTop="1" thickBot="1" x14ac:dyDescent="0.3">
      <c r="B7405" s="31" t="s">
        <v>18</v>
      </c>
      <c r="C7405">
        <v>220</v>
      </c>
      <c r="D7405" s="5">
        <v>65684.020000000019</v>
      </c>
      <c r="E7405" s="5">
        <v>796312.60000000009</v>
      </c>
      <c r="F7405" s="5">
        <v>494024.92999999993</v>
      </c>
      <c r="G7405" s="5">
        <v>516365.68000000017</v>
      </c>
      <c r="H7405" s="5">
        <v>875757.98000000021</v>
      </c>
      <c r="I7405" s="5">
        <v>86174.950000000186</v>
      </c>
      <c r="J7405" s="12"/>
    </row>
    <row r="7406" spans="2:10" ht="16.5" thickTop="1" thickBot="1" x14ac:dyDescent="0.3">
      <c r="B7406" s="31" t="s">
        <v>19</v>
      </c>
      <c r="C7406">
        <v>500</v>
      </c>
      <c r="D7406" s="5">
        <v>0</v>
      </c>
      <c r="E7406" s="5">
        <v>0</v>
      </c>
      <c r="F7406" s="5">
        <v>178.7</v>
      </c>
      <c r="G7406" s="5">
        <v>0</v>
      </c>
      <c r="H7406" s="5">
        <v>0</v>
      </c>
      <c r="I7406" s="5">
        <v>0</v>
      </c>
      <c r="J7406" s="12"/>
    </row>
    <row r="7407" spans="2:10" ht="16.5" thickTop="1" thickBot="1" x14ac:dyDescent="0.3">
      <c r="B7407" s="30" t="s">
        <v>912</v>
      </c>
      <c r="D7407" s="5"/>
      <c r="E7407" s="5"/>
      <c r="F7407" s="5"/>
      <c r="G7407" s="5"/>
      <c r="H7407" s="5"/>
      <c r="I7407" s="5"/>
      <c r="J7407" s="12"/>
    </row>
    <row r="7408" spans="2:10" ht="16.5" thickTop="1" thickBot="1" x14ac:dyDescent="0.3">
      <c r="B7408" s="31" t="s">
        <v>15</v>
      </c>
      <c r="C7408">
        <v>100</v>
      </c>
      <c r="D7408" s="5">
        <v>8474.01</v>
      </c>
      <c r="E7408" s="5">
        <v>12074.66</v>
      </c>
      <c r="F7408" s="5">
        <v>6740.25</v>
      </c>
      <c r="G7408" s="5">
        <v>6731.35</v>
      </c>
      <c r="H7408" s="5">
        <v>4186.1400000000003</v>
      </c>
      <c r="I7408" s="5">
        <v>2607.23</v>
      </c>
      <c r="J7408" s="12"/>
    </row>
    <row r="7409" spans="2:10" ht="16.5" thickTop="1" thickBot="1" x14ac:dyDescent="0.3">
      <c r="B7409" s="31" t="s">
        <v>16</v>
      </c>
      <c r="C7409">
        <v>135</v>
      </c>
      <c r="D7409" s="5">
        <v>25000</v>
      </c>
      <c r="E7409" s="5">
        <v>25756</v>
      </c>
      <c r="F7409" s="5">
        <v>25756</v>
      </c>
      <c r="G7409" s="5">
        <v>25756</v>
      </c>
      <c r="H7409" s="5">
        <v>25756</v>
      </c>
      <c r="I7409" s="5">
        <v>25756</v>
      </c>
      <c r="J7409" s="12"/>
    </row>
    <row r="7410" spans="2:10" ht="16.5" thickTop="1" thickBot="1" x14ac:dyDescent="0.3">
      <c r="B7410" s="31" t="s">
        <v>17</v>
      </c>
      <c r="C7410">
        <v>200</v>
      </c>
      <c r="D7410" s="5">
        <v>2722.9</v>
      </c>
      <c r="E7410" s="5">
        <v>2528.06</v>
      </c>
      <c r="F7410" s="5">
        <v>10385.049999999999</v>
      </c>
      <c r="G7410" s="5">
        <v>2894.09</v>
      </c>
      <c r="H7410" s="5">
        <v>2950.67</v>
      </c>
      <c r="I7410" s="5">
        <v>1974.91</v>
      </c>
      <c r="J7410" s="12"/>
    </row>
    <row r="7411" spans="2:10" ht="16.5" thickTop="1" thickBot="1" x14ac:dyDescent="0.3">
      <c r="B7411" s="31" t="s">
        <v>18</v>
      </c>
      <c r="C7411">
        <v>220</v>
      </c>
      <c r="D7411" s="5">
        <v>22277.1</v>
      </c>
      <c r="E7411" s="5">
        <v>23227.94</v>
      </c>
      <c r="F7411" s="5">
        <v>15370.95</v>
      </c>
      <c r="G7411" s="5">
        <v>22861.91</v>
      </c>
      <c r="H7411" s="5">
        <v>22805.33</v>
      </c>
      <c r="I7411" s="5">
        <v>23781.09</v>
      </c>
      <c r="J7411" s="12"/>
    </row>
    <row r="7412" spans="2:10" ht="16.5" thickTop="1" thickBot="1" x14ac:dyDescent="0.3">
      <c r="B7412" s="31" t="s">
        <v>19</v>
      </c>
      <c r="C7412">
        <v>500</v>
      </c>
      <c r="D7412" s="5">
        <v>5667.4</v>
      </c>
      <c r="E7412" s="5">
        <v>6078.71</v>
      </c>
      <c r="F7412" s="5">
        <v>5050.6400000000003</v>
      </c>
      <c r="G7412" s="5">
        <v>2935.19</v>
      </c>
      <c r="H7412" s="5">
        <v>405.46</v>
      </c>
      <c r="I7412" s="5">
        <v>396</v>
      </c>
      <c r="J7412" s="12"/>
    </row>
    <row r="7413" spans="2:10" ht="16.5" thickTop="1" thickBot="1" x14ac:dyDescent="0.3">
      <c r="B7413" s="30" t="s">
        <v>58</v>
      </c>
      <c r="D7413" s="5"/>
      <c r="E7413" s="5"/>
      <c r="F7413" s="5"/>
      <c r="G7413" s="5"/>
      <c r="H7413" s="5"/>
      <c r="I7413" s="5"/>
      <c r="J7413" s="12"/>
    </row>
    <row r="7414" spans="2:10" ht="16.5" thickTop="1" thickBot="1" x14ac:dyDescent="0.3">
      <c r="B7414" s="31" t="s">
        <v>15</v>
      </c>
      <c r="C7414">
        <v>100</v>
      </c>
      <c r="D7414" s="5">
        <v>4199195.6400000006</v>
      </c>
      <c r="E7414" s="5">
        <v>5392346.5700000003</v>
      </c>
      <c r="F7414" s="5">
        <v>3107079.48</v>
      </c>
      <c r="G7414" s="5">
        <v>2411184.2199999997</v>
      </c>
      <c r="H7414" s="5">
        <v>1982486.46</v>
      </c>
      <c r="I7414" s="5">
        <v>2640714.7700000005</v>
      </c>
      <c r="J7414" s="12"/>
    </row>
    <row r="7415" spans="2:10" ht="16.5" thickTop="1" thickBot="1" x14ac:dyDescent="0.3">
      <c r="B7415" s="31" t="s">
        <v>16</v>
      </c>
      <c r="C7415">
        <v>135</v>
      </c>
      <c r="D7415" s="5">
        <v>5560880</v>
      </c>
      <c r="E7415" s="5">
        <v>5716743</v>
      </c>
      <c r="F7415" s="5">
        <v>9531743</v>
      </c>
      <c r="G7415" s="5">
        <v>8696391</v>
      </c>
      <c r="H7415" s="5">
        <v>8000000</v>
      </c>
      <c r="I7415" s="5">
        <v>7561567</v>
      </c>
      <c r="J7415" s="12"/>
    </row>
    <row r="7416" spans="2:10" ht="16.5" thickTop="1" thickBot="1" x14ac:dyDescent="0.3">
      <c r="B7416" s="31" t="s">
        <v>66</v>
      </c>
      <c r="C7416">
        <v>137</v>
      </c>
      <c r="D7416" s="5">
        <v>0</v>
      </c>
      <c r="E7416" s="5">
        <v>0</v>
      </c>
      <c r="F7416" s="5">
        <v>63300</v>
      </c>
      <c r="G7416" s="5">
        <v>63300</v>
      </c>
      <c r="H7416" s="5">
        <v>63300</v>
      </c>
      <c r="I7416" s="5">
        <v>63300</v>
      </c>
      <c r="J7416" s="12"/>
    </row>
    <row r="7417" spans="2:10" ht="16.5" thickTop="1" thickBot="1" x14ac:dyDescent="0.3">
      <c r="B7417" s="31" t="s">
        <v>17</v>
      </c>
      <c r="C7417">
        <v>200</v>
      </c>
      <c r="D7417" s="5">
        <v>4913305.8800000008</v>
      </c>
      <c r="E7417" s="5">
        <v>5409468.0799999991</v>
      </c>
      <c r="F7417" s="5">
        <v>8940664.2500000037</v>
      </c>
      <c r="G7417" s="5">
        <v>7644576.3400000017</v>
      </c>
      <c r="H7417" s="5">
        <v>7403598.4199999999</v>
      </c>
      <c r="I7417" s="5">
        <v>6928159.2999999989</v>
      </c>
      <c r="J7417" s="12"/>
    </row>
    <row r="7418" spans="2:10" ht="16.5" thickTop="1" thickBot="1" x14ac:dyDescent="0.3">
      <c r="B7418" s="31" t="s">
        <v>18</v>
      </c>
      <c r="C7418">
        <v>220</v>
      </c>
      <c r="D7418" s="5">
        <v>647574.11999999918</v>
      </c>
      <c r="E7418" s="5">
        <v>307274.92000000086</v>
      </c>
      <c r="F7418" s="5">
        <v>591078.74999999627</v>
      </c>
      <c r="G7418" s="5">
        <v>1051814.6599999983</v>
      </c>
      <c r="H7418" s="5">
        <v>596401.58000000007</v>
      </c>
      <c r="I7418" s="5">
        <v>633407.70000000112</v>
      </c>
      <c r="J7418" s="12"/>
    </row>
    <row r="7419" spans="2:10" ht="16.5" thickTop="1" thickBot="1" x14ac:dyDescent="0.3">
      <c r="B7419" s="31" t="s">
        <v>67</v>
      </c>
      <c r="C7419">
        <v>222</v>
      </c>
      <c r="D7419" s="5">
        <v>0</v>
      </c>
      <c r="E7419" s="5">
        <v>0</v>
      </c>
      <c r="F7419" s="5">
        <v>63300</v>
      </c>
      <c r="G7419" s="5">
        <v>63300</v>
      </c>
      <c r="H7419" s="5">
        <v>63300</v>
      </c>
      <c r="I7419" s="5">
        <v>63300</v>
      </c>
      <c r="J7419" s="12"/>
    </row>
    <row r="7420" spans="2:10" ht="16.5" thickTop="1" thickBot="1" x14ac:dyDescent="0.3">
      <c r="B7420" s="31" t="s">
        <v>19</v>
      </c>
      <c r="C7420">
        <v>500</v>
      </c>
      <c r="D7420" s="5">
        <v>81042.789999999994</v>
      </c>
      <c r="E7420" s="5">
        <v>163852.19</v>
      </c>
      <c r="F7420" s="5">
        <v>181616.52</v>
      </c>
      <c r="G7420" s="5">
        <v>42891.68</v>
      </c>
      <c r="H7420" s="5">
        <v>13818.49</v>
      </c>
      <c r="I7420" s="5">
        <v>107862.83</v>
      </c>
      <c r="J7420" s="12"/>
    </row>
    <row r="7421" spans="2:10" ht="16.5" thickTop="1" thickBot="1" x14ac:dyDescent="0.3">
      <c r="B7421" s="30" t="s">
        <v>913</v>
      </c>
      <c r="D7421" s="5"/>
      <c r="E7421" s="5"/>
      <c r="F7421" s="5"/>
      <c r="G7421" s="5"/>
      <c r="H7421" s="5"/>
      <c r="I7421" s="5"/>
      <c r="J7421" s="12"/>
    </row>
    <row r="7422" spans="2:10" ht="16.5" thickTop="1" thickBot="1" x14ac:dyDescent="0.3">
      <c r="B7422" s="31" t="s">
        <v>15</v>
      </c>
      <c r="C7422">
        <v>100</v>
      </c>
      <c r="D7422" s="5">
        <v>0.14000000000000001</v>
      </c>
      <c r="E7422" s="5">
        <v>86.24</v>
      </c>
      <c r="F7422" s="5">
        <v>366.66</v>
      </c>
      <c r="G7422" s="5">
        <v>1752.61</v>
      </c>
      <c r="H7422" s="5">
        <v>2253.5300000000002</v>
      </c>
      <c r="I7422" s="5">
        <v>2440.29</v>
      </c>
      <c r="J7422" s="12"/>
    </row>
    <row r="7423" spans="2:10" ht="16.5" thickTop="1" thickBot="1" x14ac:dyDescent="0.3">
      <c r="B7423" s="31" t="s">
        <v>16</v>
      </c>
      <c r="C7423">
        <v>135</v>
      </c>
      <c r="D7423" s="5">
        <v>1000</v>
      </c>
      <c r="E7423" s="5">
        <v>2000</v>
      </c>
      <c r="F7423" s="5">
        <v>0</v>
      </c>
      <c r="G7423" s="5">
        <v>0</v>
      </c>
      <c r="H7423" s="5">
        <v>0</v>
      </c>
      <c r="I7423" s="5">
        <v>0</v>
      </c>
      <c r="J7423" s="12"/>
    </row>
    <row r="7424" spans="2:10" ht="16.5" thickTop="1" thickBot="1" x14ac:dyDescent="0.3">
      <c r="B7424" s="31" t="s">
        <v>17</v>
      </c>
      <c r="C7424">
        <v>200</v>
      </c>
      <c r="D7424" s="5">
        <v>850.61</v>
      </c>
      <c r="E7424" s="5">
        <v>797.13</v>
      </c>
      <c r="F7424" s="5">
        <v>0</v>
      </c>
      <c r="G7424" s="5">
        <v>0</v>
      </c>
      <c r="H7424" s="5">
        <v>0</v>
      </c>
      <c r="I7424" s="5">
        <v>0</v>
      </c>
      <c r="J7424" s="12"/>
    </row>
    <row r="7425" spans="2:10" ht="16.5" thickTop="1" thickBot="1" x14ac:dyDescent="0.3">
      <c r="B7425" s="31" t="s">
        <v>18</v>
      </c>
      <c r="C7425">
        <v>220</v>
      </c>
      <c r="D7425" s="5">
        <v>149.38999999999999</v>
      </c>
      <c r="E7425" s="5">
        <v>1202.8699999999999</v>
      </c>
      <c r="F7425" s="5">
        <v>0</v>
      </c>
      <c r="G7425" s="5">
        <v>0</v>
      </c>
      <c r="H7425" s="5">
        <v>0</v>
      </c>
      <c r="I7425" s="5">
        <v>0</v>
      </c>
      <c r="J7425" s="12"/>
    </row>
    <row r="7426" spans="2:10" ht="16.5" thickTop="1" thickBot="1" x14ac:dyDescent="0.3">
      <c r="B7426" s="31" t="s">
        <v>19</v>
      </c>
      <c r="C7426">
        <v>500</v>
      </c>
      <c r="D7426" s="5">
        <v>743.7600000000001</v>
      </c>
      <c r="E7426" s="5">
        <v>883.23000000000013</v>
      </c>
      <c r="F7426" s="5">
        <v>280.42</v>
      </c>
      <c r="G7426" s="5">
        <v>1385.95</v>
      </c>
      <c r="H7426" s="5">
        <v>500.91999999999996</v>
      </c>
      <c r="I7426" s="5">
        <v>186.76000000000002</v>
      </c>
      <c r="J7426" s="12"/>
    </row>
    <row r="7427" spans="2:10" ht="16.5" thickTop="1" thickBot="1" x14ac:dyDescent="0.3">
      <c r="B7427" s="30" t="s">
        <v>59</v>
      </c>
      <c r="D7427" s="5"/>
      <c r="E7427" s="5"/>
      <c r="F7427" s="5"/>
      <c r="G7427" s="5"/>
      <c r="H7427" s="5"/>
      <c r="I7427" s="5"/>
      <c r="J7427" s="12"/>
    </row>
    <row r="7428" spans="2:10" ht="16.5" thickTop="1" thickBot="1" x14ac:dyDescent="0.3">
      <c r="B7428" s="31" t="s">
        <v>15</v>
      </c>
      <c r="C7428">
        <v>100</v>
      </c>
      <c r="D7428" s="5">
        <v>60.14</v>
      </c>
      <c r="E7428" s="5">
        <v>165.74</v>
      </c>
      <c r="F7428" s="5">
        <v>1452.55</v>
      </c>
      <c r="G7428" s="5">
        <v>1705.53</v>
      </c>
      <c r="H7428" s="5">
        <v>1931.51</v>
      </c>
      <c r="I7428" s="5">
        <v>356.26</v>
      </c>
      <c r="J7428" s="12"/>
    </row>
    <row r="7429" spans="2:10" ht="16.5" thickTop="1" thickBot="1" x14ac:dyDescent="0.3">
      <c r="B7429" s="31" t="s">
        <v>16</v>
      </c>
      <c r="C7429">
        <v>135</v>
      </c>
      <c r="D7429" s="5">
        <v>3716561</v>
      </c>
      <c r="E7429" s="5">
        <v>3716561</v>
      </c>
      <c r="F7429" s="5">
        <v>3716561</v>
      </c>
      <c r="G7429" s="5">
        <v>3701561</v>
      </c>
      <c r="H7429" s="5">
        <v>3700000</v>
      </c>
      <c r="I7429" s="5">
        <v>3716561</v>
      </c>
      <c r="J7429" s="12"/>
    </row>
    <row r="7430" spans="2:10" ht="16.5" thickTop="1" thickBot="1" x14ac:dyDescent="0.3">
      <c r="B7430" s="31" t="s">
        <v>17</v>
      </c>
      <c r="C7430">
        <v>200</v>
      </c>
      <c r="D7430" s="5">
        <v>3700712.3300000005</v>
      </c>
      <c r="E7430" s="5">
        <v>3700735.94</v>
      </c>
      <c r="F7430" s="5">
        <v>3700165.7</v>
      </c>
      <c r="G7430" s="5">
        <v>3699999.9600000009</v>
      </c>
      <c r="H7430" s="5">
        <v>3699999.9600000004</v>
      </c>
      <c r="I7430" s="5">
        <v>3702765.27</v>
      </c>
      <c r="J7430" s="12"/>
    </row>
    <row r="7431" spans="2:10" ht="16.5" thickTop="1" thickBot="1" x14ac:dyDescent="0.3">
      <c r="B7431" s="31" t="s">
        <v>18</v>
      </c>
      <c r="C7431">
        <v>220</v>
      </c>
      <c r="D7431" s="5">
        <v>15848.66999999946</v>
      </c>
      <c r="E7431" s="5">
        <v>15825.060000000056</v>
      </c>
      <c r="F7431" s="5">
        <v>16395.299999999814</v>
      </c>
      <c r="G7431" s="5">
        <v>1561.0399999991059</v>
      </c>
      <c r="H7431" s="5">
        <v>3.9999999571591616E-2</v>
      </c>
      <c r="I7431" s="5">
        <v>13795.729999999981</v>
      </c>
      <c r="J7431" s="12"/>
    </row>
    <row r="7432" spans="2:10" ht="16.5" thickTop="1" thickBot="1" x14ac:dyDescent="0.3">
      <c r="B7432" s="31" t="s">
        <v>19</v>
      </c>
      <c r="C7432">
        <v>500</v>
      </c>
      <c r="D7432" s="5">
        <v>667.41</v>
      </c>
      <c r="E7432" s="5">
        <v>841.54</v>
      </c>
      <c r="F7432" s="5">
        <v>1452.55</v>
      </c>
      <c r="G7432" s="5">
        <v>252.94</v>
      </c>
      <c r="H7432" s="5">
        <v>225.94</v>
      </c>
      <c r="I7432" s="5">
        <v>1190.02</v>
      </c>
      <c r="J7432" s="12"/>
    </row>
    <row r="7433" spans="2:10" ht="16.5" thickTop="1" thickBot="1" x14ac:dyDescent="0.3">
      <c r="B7433" s="30" t="s">
        <v>150</v>
      </c>
      <c r="D7433" s="5"/>
      <c r="E7433" s="5"/>
      <c r="F7433" s="5"/>
      <c r="G7433" s="5"/>
      <c r="H7433" s="5"/>
      <c r="I7433" s="5"/>
      <c r="J7433" s="12"/>
    </row>
    <row r="7434" spans="2:10" ht="16.5" thickTop="1" thickBot="1" x14ac:dyDescent="0.3">
      <c r="B7434" s="31" t="s">
        <v>15</v>
      </c>
      <c r="C7434">
        <v>100</v>
      </c>
      <c r="D7434" s="5">
        <v>611078</v>
      </c>
      <c r="E7434" s="5">
        <v>536894</v>
      </c>
      <c r="F7434" s="5">
        <v>529870.5</v>
      </c>
      <c r="G7434" s="5">
        <v>506531.75</v>
      </c>
      <c r="H7434" s="5">
        <v>783385.5</v>
      </c>
      <c r="I7434" s="5">
        <v>239375</v>
      </c>
      <c r="J7434" s="12"/>
    </row>
    <row r="7435" spans="2:10" ht="16.5" thickTop="1" thickBot="1" x14ac:dyDescent="0.3">
      <c r="B7435" s="31" t="s">
        <v>66</v>
      </c>
      <c r="C7435">
        <v>137</v>
      </c>
      <c r="D7435" s="5">
        <v>611078</v>
      </c>
      <c r="E7435" s="5">
        <v>611078</v>
      </c>
      <c r="F7435" s="5">
        <v>536894</v>
      </c>
      <c r="G7435" s="5">
        <v>529870.5</v>
      </c>
      <c r="H7435" s="5">
        <v>936453.75</v>
      </c>
      <c r="I7435" s="5">
        <v>783385.5</v>
      </c>
      <c r="J7435" s="12"/>
    </row>
    <row r="7436" spans="2:10" ht="16.5" thickTop="1" thickBot="1" x14ac:dyDescent="0.3">
      <c r="B7436" s="31" t="s">
        <v>97</v>
      </c>
      <c r="C7436">
        <v>205</v>
      </c>
      <c r="D7436" s="5">
        <v>0</v>
      </c>
      <c r="E7436" s="5">
        <v>74184</v>
      </c>
      <c r="F7436" s="5">
        <v>7023.5</v>
      </c>
      <c r="G7436" s="5">
        <v>23338.75</v>
      </c>
      <c r="H7436" s="5">
        <v>153068.25</v>
      </c>
      <c r="I7436" s="5">
        <v>544010.5</v>
      </c>
      <c r="J7436" s="12"/>
    </row>
    <row r="7437" spans="2:10" ht="16.5" thickTop="1" thickBot="1" x14ac:dyDescent="0.3">
      <c r="B7437" s="31" t="s">
        <v>67</v>
      </c>
      <c r="C7437">
        <v>222</v>
      </c>
      <c r="D7437" s="5">
        <v>611078</v>
      </c>
      <c r="E7437" s="5">
        <v>536894</v>
      </c>
      <c r="F7437" s="5">
        <v>529870.5</v>
      </c>
      <c r="G7437" s="5">
        <v>506531.75</v>
      </c>
      <c r="H7437" s="5">
        <v>783385.5</v>
      </c>
      <c r="I7437" s="5">
        <v>239375</v>
      </c>
      <c r="J7437" s="12"/>
    </row>
    <row r="7438" spans="2:10" ht="16.5" thickTop="1" thickBot="1" x14ac:dyDescent="0.3">
      <c r="B7438" s="30" t="s">
        <v>625</v>
      </c>
      <c r="D7438" s="5"/>
      <c r="E7438" s="5"/>
      <c r="F7438" s="5"/>
      <c r="G7438" s="5"/>
      <c r="H7438" s="5"/>
      <c r="I7438" s="5"/>
      <c r="J7438" s="12"/>
    </row>
    <row r="7439" spans="2:10" ht="16.5" thickTop="1" thickBot="1" x14ac:dyDescent="0.3">
      <c r="B7439" s="31" t="s">
        <v>15</v>
      </c>
      <c r="C7439">
        <v>100</v>
      </c>
      <c r="D7439" s="5">
        <v>9123.6099999999933</v>
      </c>
      <c r="E7439" s="5">
        <v>44384.829999999987</v>
      </c>
      <c r="F7439" s="5">
        <v>3673.69</v>
      </c>
      <c r="G7439" s="5">
        <v>78892.679999999993</v>
      </c>
      <c r="H7439" s="5">
        <v>170979.59</v>
      </c>
      <c r="I7439" s="5">
        <v>217601.47</v>
      </c>
      <c r="J7439" s="12"/>
    </row>
    <row r="7440" spans="2:10" ht="16.5" thickTop="1" thickBot="1" x14ac:dyDescent="0.3">
      <c r="B7440" s="31" t="s">
        <v>16</v>
      </c>
      <c r="C7440">
        <v>135</v>
      </c>
      <c r="D7440" s="5">
        <v>1533808</v>
      </c>
      <c r="E7440" s="5">
        <v>1591798</v>
      </c>
      <c r="F7440" s="5">
        <v>1366798</v>
      </c>
      <c r="G7440" s="5">
        <v>1046410</v>
      </c>
      <c r="H7440" s="5">
        <v>1396410</v>
      </c>
      <c r="I7440" s="5">
        <v>1401701</v>
      </c>
      <c r="J7440" s="12"/>
    </row>
    <row r="7441" spans="2:10" ht="16.5" thickTop="1" thickBot="1" x14ac:dyDescent="0.3">
      <c r="B7441" s="31" t="s">
        <v>17</v>
      </c>
      <c r="C7441">
        <v>200</v>
      </c>
      <c r="D7441" s="5">
        <v>1328872.3899999994</v>
      </c>
      <c r="E7441" s="5">
        <v>1301912.7999999998</v>
      </c>
      <c r="F7441" s="5">
        <v>1060388.24</v>
      </c>
      <c r="G7441" s="5">
        <v>816564.62</v>
      </c>
      <c r="H7441" s="5">
        <v>879357.41999999981</v>
      </c>
      <c r="I7441" s="5">
        <v>851375.07999999984</v>
      </c>
      <c r="J7441" s="12"/>
    </row>
    <row r="7442" spans="2:10" ht="16.5" thickTop="1" thickBot="1" x14ac:dyDescent="0.3">
      <c r="B7442" s="31" t="s">
        <v>18</v>
      </c>
      <c r="C7442">
        <v>220</v>
      </c>
      <c r="D7442" s="5">
        <v>204935.61000000057</v>
      </c>
      <c r="E7442" s="5">
        <v>289885.20000000019</v>
      </c>
      <c r="F7442" s="5">
        <v>306409.76</v>
      </c>
      <c r="G7442" s="5">
        <v>229845.38</v>
      </c>
      <c r="H7442" s="5">
        <v>517052.58000000019</v>
      </c>
      <c r="I7442" s="5">
        <v>550325.92000000016</v>
      </c>
      <c r="J7442" s="12"/>
    </row>
    <row r="7443" spans="2:10" ht="16.5" thickTop="1" thickBot="1" x14ac:dyDescent="0.3">
      <c r="B7443" s="31" t="s">
        <v>19</v>
      </c>
      <c r="C7443">
        <v>500</v>
      </c>
      <c r="D7443" s="5">
        <v>1338434.1599999999</v>
      </c>
      <c r="E7443" s="5">
        <v>1337174.02</v>
      </c>
      <c r="F7443" s="5">
        <v>989677.1</v>
      </c>
      <c r="G7443" s="5">
        <v>891783.61</v>
      </c>
      <c r="H7443" s="5">
        <v>821444.33000000007</v>
      </c>
      <c r="I7443" s="5">
        <v>897996.96</v>
      </c>
      <c r="J7443" s="12"/>
    </row>
    <row r="7444" spans="2:10" ht="16.5" thickTop="1" thickBot="1" x14ac:dyDescent="0.3">
      <c r="B7444" s="30" t="s">
        <v>914</v>
      </c>
      <c r="D7444" s="5"/>
      <c r="E7444" s="5"/>
      <c r="F7444" s="5"/>
      <c r="G7444" s="5"/>
      <c r="H7444" s="5"/>
      <c r="I7444" s="5"/>
      <c r="J7444" s="12"/>
    </row>
    <row r="7445" spans="2:10" ht="16.5" thickTop="1" thickBot="1" x14ac:dyDescent="0.3">
      <c r="B7445" s="31" t="s">
        <v>15</v>
      </c>
      <c r="C7445">
        <v>100</v>
      </c>
      <c r="D7445" s="5">
        <v>0</v>
      </c>
      <c r="E7445" s="5">
        <v>7177.4</v>
      </c>
      <c r="F7445" s="5">
        <v>9852.89</v>
      </c>
      <c r="G7445" s="5">
        <v>12741.86</v>
      </c>
      <c r="H7445" s="5">
        <v>23915.01</v>
      </c>
      <c r="I7445" s="5">
        <v>20544.23</v>
      </c>
      <c r="J7445" s="12"/>
    </row>
    <row r="7446" spans="2:10" ht="16.5" thickTop="1" thickBot="1" x14ac:dyDescent="0.3">
      <c r="B7446" s="31" t="s">
        <v>16</v>
      </c>
      <c r="C7446">
        <v>135</v>
      </c>
      <c r="D7446" s="5">
        <v>0</v>
      </c>
      <c r="E7446" s="5">
        <v>0</v>
      </c>
      <c r="F7446" s="5">
        <v>10000</v>
      </c>
      <c r="G7446" s="5">
        <v>10000</v>
      </c>
      <c r="H7446" s="5">
        <v>10000</v>
      </c>
      <c r="I7446" s="5">
        <v>10000</v>
      </c>
      <c r="J7446" s="12"/>
    </row>
    <row r="7447" spans="2:10" ht="16.5" thickTop="1" thickBot="1" x14ac:dyDescent="0.3">
      <c r="B7447" s="31" t="s">
        <v>17</v>
      </c>
      <c r="C7447">
        <v>200</v>
      </c>
      <c r="D7447" s="5">
        <v>0</v>
      </c>
      <c r="E7447" s="5">
        <v>0</v>
      </c>
      <c r="F7447" s="5">
        <v>0</v>
      </c>
      <c r="G7447" s="5">
        <v>0</v>
      </c>
      <c r="H7447" s="5">
        <v>0</v>
      </c>
      <c r="I7447" s="5">
        <v>9956</v>
      </c>
      <c r="J7447" s="12"/>
    </row>
    <row r="7448" spans="2:10" ht="16.5" thickTop="1" thickBot="1" x14ac:dyDescent="0.3">
      <c r="B7448" s="31" t="s">
        <v>18</v>
      </c>
      <c r="C7448">
        <v>220</v>
      </c>
      <c r="D7448" s="5">
        <v>0</v>
      </c>
      <c r="E7448" s="5">
        <v>0</v>
      </c>
      <c r="F7448" s="5">
        <v>10000</v>
      </c>
      <c r="G7448" s="5">
        <v>10000</v>
      </c>
      <c r="H7448" s="5">
        <v>10000</v>
      </c>
      <c r="I7448" s="5">
        <v>44</v>
      </c>
      <c r="J7448" s="12"/>
    </row>
    <row r="7449" spans="2:10" ht="16.5" thickTop="1" thickBot="1" x14ac:dyDescent="0.3">
      <c r="B7449" s="31" t="s">
        <v>19</v>
      </c>
      <c r="C7449">
        <v>500</v>
      </c>
      <c r="D7449" s="5">
        <v>0</v>
      </c>
      <c r="E7449" s="5">
        <v>7177.4000000000005</v>
      </c>
      <c r="F7449" s="5">
        <v>2675.4900000000002</v>
      </c>
      <c r="G7449" s="5">
        <v>2888.9700000000003</v>
      </c>
      <c r="H7449" s="5">
        <v>11173.15</v>
      </c>
      <c r="I7449" s="5">
        <v>6585.2199999999993</v>
      </c>
      <c r="J7449" s="12"/>
    </row>
    <row r="7450" spans="2:10" ht="16.5" thickTop="1" thickBot="1" x14ac:dyDescent="0.3">
      <c r="B7450" s="30" t="s">
        <v>915</v>
      </c>
      <c r="D7450" s="5"/>
      <c r="E7450" s="5"/>
      <c r="F7450" s="5"/>
      <c r="G7450" s="5"/>
      <c r="H7450" s="5"/>
      <c r="I7450" s="5"/>
      <c r="J7450" s="12"/>
    </row>
    <row r="7451" spans="2:10" ht="16.5" thickTop="1" thickBot="1" x14ac:dyDescent="0.3">
      <c r="B7451" s="31" t="s">
        <v>15</v>
      </c>
      <c r="C7451">
        <v>100</v>
      </c>
      <c r="D7451" s="5">
        <v>0</v>
      </c>
      <c r="E7451" s="5">
        <v>0</v>
      </c>
      <c r="F7451" s="5">
        <v>0</v>
      </c>
      <c r="G7451" s="5">
        <v>680110.49</v>
      </c>
      <c r="H7451" s="5">
        <v>1127505.48</v>
      </c>
      <c r="I7451" s="5">
        <v>1665683.24</v>
      </c>
      <c r="J7451" s="12"/>
    </row>
    <row r="7452" spans="2:10" ht="16.5" thickTop="1" thickBot="1" x14ac:dyDescent="0.3">
      <c r="B7452" s="31" t="s">
        <v>16</v>
      </c>
      <c r="C7452">
        <v>135</v>
      </c>
      <c r="D7452" s="5">
        <v>0</v>
      </c>
      <c r="E7452" s="5">
        <v>0</v>
      </c>
      <c r="F7452" s="5">
        <v>0</v>
      </c>
      <c r="G7452" s="5">
        <v>250000</v>
      </c>
      <c r="H7452" s="5">
        <v>475000</v>
      </c>
      <c r="I7452" s="5">
        <v>800000</v>
      </c>
      <c r="J7452" s="12"/>
    </row>
    <row r="7453" spans="2:10" ht="16.5" thickTop="1" thickBot="1" x14ac:dyDescent="0.3">
      <c r="B7453" s="31" t="s">
        <v>17</v>
      </c>
      <c r="C7453">
        <v>200</v>
      </c>
      <c r="D7453" s="5">
        <v>0</v>
      </c>
      <c r="E7453" s="5">
        <v>0</v>
      </c>
      <c r="F7453" s="5">
        <v>0</v>
      </c>
      <c r="G7453" s="5">
        <v>7270</v>
      </c>
      <c r="H7453" s="5">
        <v>393507.85000000003</v>
      </c>
      <c r="I7453" s="5">
        <v>490414.53</v>
      </c>
      <c r="J7453" s="12"/>
    </row>
    <row r="7454" spans="2:10" ht="16.5" thickTop="1" thickBot="1" x14ac:dyDescent="0.3">
      <c r="B7454" s="31" t="s">
        <v>18</v>
      </c>
      <c r="C7454">
        <v>220</v>
      </c>
      <c r="D7454" s="5">
        <v>0</v>
      </c>
      <c r="E7454" s="5">
        <v>0</v>
      </c>
      <c r="F7454" s="5">
        <v>0</v>
      </c>
      <c r="G7454" s="5">
        <v>242730</v>
      </c>
      <c r="H7454" s="5">
        <v>81492.149999999965</v>
      </c>
      <c r="I7454" s="5">
        <v>309585.46999999997</v>
      </c>
      <c r="J7454" s="12"/>
    </row>
    <row r="7455" spans="2:10" ht="16.5" thickTop="1" thickBot="1" x14ac:dyDescent="0.3">
      <c r="B7455" s="31" t="s">
        <v>19</v>
      </c>
      <c r="C7455">
        <v>500</v>
      </c>
      <c r="D7455" s="5">
        <v>0</v>
      </c>
      <c r="E7455" s="5">
        <v>0</v>
      </c>
      <c r="F7455" s="5">
        <v>0</v>
      </c>
      <c r="G7455" s="5">
        <v>687380.49</v>
      </c>
      <c r="H7455" s="5">
        <v>840902.83999999973</v>
      </c>
      <c r="I7455" s="5">
        <v>1028592.29</v>
      </c>
      <c r="J7455" s="12"/>
    </row>
    <row r="7456" spans="2:10" ht="16.5" thickTop="1" thickBot="1" x14ac:dyDescent="0.3">
      <c r="B7456" s="30" t="s">
        <v>38</v>
      </c>
      <c r="D7456" s="5"/>
      <c r="E7456" s="5"/>
      <c r="F7456" s="5"/>
      <c r="G7456" s="5"/>
      <c r="H7456" s="5"/>
      <c r="I7456" s="5"/>
      <c r="J7456" s="12"/>
    </row>
    <row r="7457" spans="2:10" ht="16.5" thickTop="1" thickBot="1" x14ac:dyDescent="0.3">
      <c r="B7457" s="31" t="s">
        <v>15</v>
      </c>
      <c r="C7457">
        <v>100</v>
      </c>
      <c r="D7457" s="5">
        <v>1163446.43</v>
      </c>
      <c r="E7457" s="5">
        <v>203926.41</v>
      </c>
      <c r="F7457" s="5">
        <v>1082087.4099999999</v>
      </c>
      <c r="G7457" s="5">
        <v>1891522.6500000001</v>
      </c>
      <c r="H7457" s="5">
        <v>1579150.44</v>
      </c>
      <c r="I7457" s="5">
        <v>2278495.77</v>
      </c>
      <c r="J7457" s="12"/>
    </row>
    <row r="7458" spans="2:10" ht="16.5" thickTop="1" thickBot="1" x14ac:dyDescent="0.3">
      <c r="B7458" s="31" t="s">
        <v>16</v>
      </c>
      <c r="C7458">
        <v>135</v>
      </c>
      <c r="D7458" s="5">
        <v>16749772</v>
      </c>
      <c r="E7458" s="5">
        <v>10970342.390000001</v>
      </c>
      <c r="F7458" s="5">
        <v>12488810.979999999</v>
      </c>
      <c r="G7458" s="5">
        <v>12139914.090000002</v>
      </c>
      <c r="H7458" s="5">
        <v>11544369.639999999</v>
      </c>
      <c r="I7458" s="5">
        <v>17690215.509999998</v>
      </c>
      <c r="J7458" s="12"/>
    </row>
    <row r="7459" spans="2:10" ht="16.5" thickTop="1" thickBot="1" x14ac:dyDescent="0.3">
      <c r="B7459" s="31" t="s">
        <v>17</v>
      </c>
      <c r="C7459">
        <v>200</v>
      </c>
      <c r="D7459" s="5">
        <v>15937830.410000008</v>
      </c>
      <c r="E7459" s="5">
        <v>10197410.619999997</v>
      </c>
      <c r="F7459" s="5">
        <v>11595527.169999998</v>
      </c>
      <c r="G7459" s="5">
        <v>10362975.440000005</v>
      </c>
      <c r="H7459" s="5">
        <v>11039050.18</v>
      </c>
      <c r="I7459" s="5">
        <v>16187220.620000008</v>
      </c>
      <c r="J7459" s="12"/>
    </row>
    <row r="7460" spans="2:10" ht="16.5" thickTop="1" thickBot="1" x14ac:dyDescent="0.3">
      <c r="B7460" s="31" t="s">
        <v>18</v>
      </c>
      <c r="C7460">
        <v>220</v>
      </c>
      <c r="D7460" s="5">
        <v>811941.5899999924</v>
      </c>
      <c r="E7460" s="5">
        <v>772931.77000000328</v>
      </c>
      <c r="F7460" s="5">
        <v>893283.81000000052</v>
      </c>
      <c r="G7460" s="5">
        <v>1776938.6499999966</v>
      </c>
      <c r="H7460" s="5">
        <v>505319.45999999903</v>
      </c>
      <c r="I7460" s="5">
        <v>1502994.8899999894</v>
      </c>
      <c r="J7460" s="12"/>
    </row>
    <row r="7461" spans="2:10" ht="16.5" thickTop="1" thickBot="1" x14ac:dyDescent="0.3">
      <c r="B7461" s="31" t="s">
        <v>19</v>
      </c>
      <c r="C7461">
        <v>500</v>
      </c>
      <c r="D7461" s="5">
        <v>12381135.76</v>
      </c>
      <c r="E7461" s="5">
        <v>10409234.9</v>
      </c>
      <c r="F7461" s="5">
        <v>10934657.359999999</v>
      </c>
      <c r="G7461" s="5">
        <v>10610410.870000001</v>
      </c>
      <c r="H7461" s="5">
        <v>10366147.860000001</v>
      </c>
      <c r="I7461" s="5">
        <v>13860811.949999999</v>
      </c>
      <c r="J7461" s="12"/>
    </row>
    <row r="7462" spans="2:10" ht="16.5" thickTop="1" thickBot="1" x14ac:dyDescent="0.3">
      <c r="B7462" s="30" t="s">
        <v>771</v>
      </c>
      <c r="D7462" s="5"/>
      <c r="E7462" s="5"/>
      <c r="F7462" s="5"/>
      <c r="G7462" s="5"/>
      <c r="H7462" s="5"/>
      <c r="I7462" s="5"/>
      <c r="J7462" s="12"/>
    </row>
    <row r="7463" spans="2:10" ht="16.5" thickTop="1" thickBot="1" x14ac:dyDescent="0.3">
      <c r="B7463" s="31" t="s">
        <v>16</v>
      </c>
      <c r="C7463">
        <v>135</v>
      </c>
      <c r="D7463" s="5">
        <v>0</v>
      </c>
      <c r="E7463" s="5">
        <v>0</v>
      </c>
      <c r="F7463" s="5">
        <v>0</v>
      </c>
      <c r="G7463" s="5">
        <v>27327</v>
      </c>
      <c r="H7463" s="5">
        <v>7370.21</v>
      </c>
      <c r="I7463" s="5">
        <v>0</v>
      </c>
      <c r="J7463" s="12"/>
    </row>
    <row r="7464" spans="2:10" ht="16.5" thickTop="1" thickBot="1" x14ac:dyDescent="0.3">
      <c r="B7464" s="31" t="s">
        <v>17</v>
      </c>
      <c r="C7464">
        <v>200</v>
      </c>
      <c r="D7464" s="5">
        <v>0</v>
      </c>
      <c r="E7464" s="5">
        <v>0</v>
      </c>
      <c r="F7464" s="5">
        <v>0</v>
      </c>
      <c r="G7464" s="5">
        <v>27327</v>
      </c>
      <c r="H7464" s="5">
        <v>7370.21</v>
      </c>
      <c r="I7464" s="5">
        <v>0</v>
      </c>
      <c r="J7464" s="12"/>
    </row>
    <row r="7465" spans="2:10" ht="16.5" thickTop="1" thickBot="1" x14ac:dyDescent="0.3">
      <c r="B7465" s="30" t="s">
        <v>144</v>
      </c>
      <c r="D7465" s="5"/>
      <c r="E7465" s="5"/>
      <c r="F7465" s="5"/>
      <c r="G7465" s="5"/>
      <c r="H7465" s="5"/>
      <c r="I7465" s="5"/>
      <c r="J7465" s="12"/>
    </row>
    <row r="7466" spans="2:10" ht="16.5" thickTop="1" thickBot="1" x14ac:dyDescent="0.3">
      <c r="B7466" s="31" t="s">
        <v>16</v>
      </c>
      <c r="C7466">
        <v>135</v>
      </c>
      <c r="D7466" s="5">
        <v>0</v>
      </c>
      <c r="E7466" s="5">
        <v>0</v>
      </c>
      <c r="F7466" s="5">
        <v>0</v>
      </c>
      <c r="G7466" s="5">
        <v>0</v>
      </c>
      <c r="H7466" s="5">
        <v>0</v>
      </c>
      <c r="I7466" s="5">
        <v>99548.32</v>
      </c>
      <c r="J7466" s="12"/>
    </row>
    <row r="7467" spans="2:10" ht="16.5" thickTop="1" thickBot="1" x14ac:dyDescent="0.3">
      <c r="B7467" s="31" t="s">
        <v>17</v>
      </c>
      <c r="C7467">
        <v>200</v>
      </c>
      <c r="D7467" s="5">
        <v>0</v>
      </c>
      <c r="E7467" s="5">
        <v>0</v>
      </c>
      <c r="F7467" s="5">
        <v>0</v>
      </c>
      <c r="G7467" s="5">
        <v>0</v>
      </c>
      <c r="H7467" s="5">
        <v>0</v>
      </c>
      <c r="I7467" s="5">
        <v>56991.32</v>
      </c>
      <c r="J7467" s="12"/>
    </row>
    <row r="7468" spans="2:10" ht="16.5" thickTop="1" thickBot="1" x14ac:dyDescent="0.3">
      <c r="B7468" s="31" t="s">
        <v>18</v>
      </c>
      <c r="C7468">
        <v>220</v>
      </c>
      <c r="D7468" s="5">
        <v>0</v>
      </c>
      <c r="E7468" s="5">
        <v>0</v>
      </c>
      <c r="F7468" s="5">
        <v>0</v>
      </c>
      <c r="G7468" s="5">
        <v>0</v>
      </c>
      <c r="H7468" s="5">
        <v>0</v>
      </c>
      <c r="I7468" s="5">
        <v>42557.000000000007</v>
      </c>
      <c r="J7468" s="12"/>
    </row>
    <row r="7469" spans="2:10" ht="16.5" thickTop="1" thickBot="1" x14ac:dyDescent="0.3">
      <c r="B7469" s="30" t="s">
        <v>40</v>
      </c>
      <c r="D7469" s="5"/>
      <c r="E7469" s="5"/>
      <c r="F7469" s="5"/>
      <c r="G7469" s="5"/>
      <c r="H7469" s="5"/>
      <c r="I7469" s="5"/>
      <c r="J7469" s="12"/>
    </row>
    <row r="7470" spans="2:10" ht="16.5" thickTop="1" thickBot="1" x14ac:dyDescent="0.3">
      <c r="B7470" s="31" t="s">
        <v>15</v>
      </c>
      <c r="C7470">
        <v>100</v>
      </c>
      <c r="D7470" s="5">
        <v>0</v>
      </c>
      <c r="E7470" s="5">
        <v>0</v>
      </c>
      <c r="F7470" s="5">
        <v>0</v>
      </c>
      <c r="G7470" s="5">
        <v>0</v>
      </c>
      <c r="H7470" s="5">
        <v>2642206.79</v>
      </c>
      <c r="I7470" s="5">
        <v>2303464.29</v>
      </c>
      <c r="J7470" s="12"/>
    </row>
    <row r="7471" spans="2:10" ht="16.5" thickTop="1" thickBot="1" x14ac:dyDescent="0.3">
      <c r="B7471" s="31" t="s">
        <v>16</v>
      </c>
      <c r="C7471">
        <v>135</v>
      </c>
      <c r="D7471" s="5">
        <v>0</v>
      </c>
      <c r="E7471" s="5">
        <v>0</v>
      </c>
      <c r="F7471" s="5">
        <v>0</v>
      </c>
      <c r="G7471" s="5">
        <v>0</v>
      </c>
      <c r="H7471" s="5">
        <v>21585375</v>
      </c>
      <c r="I7471" s="5">
        <v>2847581.79</v>
      </c>
      <c r="J7471" s="12"/>
    </row>
    <row r="7472" spans="2:10" ht="16.5" thickTop="1" thickBot="1" x14ac:dyDescent="0.3">
      <c r="B7472" s="31" t="s">
        <v>17</v>
      </c>
      <c r="C7472">
        <v>200</v>
      </c>
      <c r="D7472" s="5">
        <v>0</v>
      </c>
      <c r="E7472" s="5">
        <v>0</v>
      </c>
      <c r="F7472" s="5">
        <v>0</v>
      </c>
      <c r="G7472" s="5">
        <v>0</v>
      </c>
      <c r="H7472" s="5">
        <v>18737793.210000001</v>
      </c>
      <c r="I7472" s="5">
        <v>544117.5</v>
      </c>
      <c r="J7472" s="12"/>
    </row>
    <row r="7473" spans="2:10" ht="16.5" thickTop="1" thickBot="1" x14ac:dyDescent="0.3">
      <c r="B7473" s="31" t="s">
        <v>18</v>
      </c>
      <c r="C7473">
        <v>220</v>
      </c>
      <c r="D7473" s="5">
        <v>0</v>
      </c>
      <c r="E7473" s="5">
        <v>0</v>
      </c>
      <c r="F7473" s="5">
        <v>0</v>
      </c>
      <c r="G7473" s="5">
        <v>0</v>
      </c>
      <c r="H7473" s="5">
        <v>2847581.7899999991</v>
      </c>
      <c r="I7473" s="5">
        <v>2303464.29</v>
      </c>
      <c r="J7473" s="12"/>
    </row>
    <row r="7474" spans="2:10" ht="16.5" thickTop="1" thickBot="1" x14ac:dyDescent="0.3">
      <c r="B7474" s="30" t="s">
        <v>33</v>
      </c>
      <c r="D7474" s="5"/>
      <c r="E7474" s="5"/>
      <c r="F7474" s="5"/>
      <c r="G7474" s="5"/>
      <c r="H7474" s="5"/>
      <c r="I7474" s="5"/>
      <c r="J7474" s="12"/>
    </row>
    <row r="7475" spans="2:10" ht="16.5" thickTop="1" thickBot="1" x14ac:dyDescent="0.3">
      <c r="B7475" s="31" t="s">
        <v>16</v>
      </c>
      <c r="C7475">
        <v>135</v>
      </c>
      <c r="D7475" s="5">
        <v>0</v>
      </c>
      <c r="E7475" s="5">
        <v>0</v>
      </c>
      <c r="F7475" s="5">
        <v>259470.76</v>
      </c>
      <c r="G7475" s="5">
        <v>0</v>
      </c>
      <c r="H7475" s="5">
        <v>0</v>
      </c>
      <c r="I7475" s="5">
        <v>0</v>
      </c>
      <c r="J7475" s="12"/>
    </row>
    <row r="7476" spans="2:10" ht="16.5" thickTop="1" thickBot="1" x14ac:dyDescent="0.3">
      <c r="B7476" s="31" t="s">
        <v>17</v>
      </c>
      <c r="C7476">
        <v>200</v>
      </c>
      <c r="D7476" s="5">
        <v>0</v>
      </c>
      <c r="E7476" s="5">
        <v>0</v>
      </c>
      <c r="F7476" s="5">
        <v>259470.76</v>
      </c>
      <c r="G7476" s="5">
        <v>0</v>
      </c>
      <c r="H7476" s="5">
        <v>0</v>
      </c>
      <c r="I7476" s="5">
        <v>0</v>
      </c>
      <c r="J7476" s="12"/>
    </row>
    <row r="7477" spans="2:10" ht="16.5" thickTop="1" thickBot="1" x14ac:dyDescent="0.3">
      <c r="B7477" s="29" t="s">
        <v>916</v>
      </c>
      <c r="D7477" s="5"/>
      <c r="E7477" s="5"/>
      <c r="F7477" s="5"/>
      <c r="G7477" s="5"/>
      <c r="H7477" s="5"/>
      <c r="I7477" s="5"/>
      <c r="J7477" s="12"/>
    </row>
    <row r="7478" spans="2:10" ht="16.5" thickTop="1" thickBot="1" x14ac:dyDescent="0.3">
      <c r="B7478" s="30" t="s">
        <v>23</v>
      </c>
      <c r="D7478" s="5"/>
      <c r="E7478" s="5"/>
      <c r="F7478" s="5"/>
      <c r="G7478" s="5"/>
      <c r="H7478" s="5"/>
      <c r="I7478" s="5"/>
      <c r="J7478" s="12"/>
    </row>
    <row r="7479" spans="2:10" ht="16.5" thickTop="1" thickBot="1" x14ac:dyDescent="0.3">
      <c r="B7479" s="31" t="s">
        <v>15</v>
      </c>
      <c r="C7479">
        <v>100</v>
      </c>
      <c r="D7479" s="5">
        <v>0.5</v>
      </c>
      <c r="E7479" s="5">
        <v>0</v>
      </c>
      <c r="F7479" s="5">
        <v>0</v>
      </c>
      <c r="G7479" s="5">
        <v>0</v>
      </c>
      <c r="H7479" s="5">
        <v>0</v>
      </c>
      <c r="I7479" s="5">
        <v>0</v>
      </c>
      <c r="J7479" s="12"/>
    </row>
    <row r="7480" spans="2:10" ht="16.5" thickTop="1" thickBot="1" x14ac:dyDescent="0.3">
      <c r="B7480" s="30" t="s">
        <v>38</v>
      </c>
      <c r="D7480" s="5"/>
      <c r="E7480" s="5"/>
      <c r="F7480" s="5"/>
      <c r="G7480" s="5"/>
      <c r="H7480" s="5"/>
      <c r="I7480" s="5"/>
      <c r="J7480" s="12"/>
    </row>
    <row r="7481" spans="2:10" ht="16.5" thickTop="1" thickBot="1" x14ac:dyDescent="0.3">
      <c r="B7481" s="31" t="s">
        <v>15</v>
      </c>
      <c r="C7481">
        <v>100</v>
      </c>
      <c r="D7481" s="5">
        <v>118145.73</v>
      </c>
      <c r="E7481" s="5">
        <v>172643.41</v>
      </c>
      <c r="F7481" s="5">
        <v>152149.93</v>
      </c>
      <c r="G7481" s="5">
        <v>156721.22</v>
      </c>
      <c r="H7481" s="5">
        <v>156721.23000000001</v>
      </c>
      <c r="I7481" s="5">
        <v>156757.95000000001</v>
      </c>
      <c r="J7481" s="12"/>
    </row>
    <row r="7482" spans="2:10" ht="16.5" thickTop="1" thickBot="1" x14ac:dyDescent="0.3">
      <c r="B7482" s="31" t="s">
        <v>16</v>
      </c>
      <c r="C7482">
        <v>135</v>
      </c>
      <c r="D7482" s="5">
        <v>567489</v>
      </c>
      <c r="E7482" s="5">
        <v>567489</v>
      </c>
      <c r="F7482" s="5">
        <v>567489</v>
      </c>
      <c r="G7482" s="5">
        <v>582897</v>
      </c>
      <c r="H7482" s="5">
        <v>582897</v>
      </c>
      <c r="I7482" s="5">
        <v>601083</v>
      </c>
      <c r="J7482" s="12"/>
    </row>
    <row r="7483" spans="2:10" ht="16.5" thickTop="1" thickBot="1" x14ac:dyDescent="0.3">
      <c r="B7483" s="31" t="s">
        <v>17</v>
      </c>
      <c r="C7483">
        <v>200</v>
      </c>
      <c r="D7483" s="5">
        <v>327653.82</v>
      </c>
      <c r="E7483" s="5">
        <v>302477.48</v>
      </c>
      <c r="F7483" s="5">
        <v>318759.48999999993</v>
      </c>
      <c r="G7483" s="5">
        <v>235602.15999999997</v>
      </c>
      <c r="H7483" s="5">
        <v>100819.31000000001</v>
      </c>
      <c r="I7483" s="5">
        <v>151176.84</v>
      </c>
      <c r="J7483" s="12"/>
    </row>
    <row r="7484" spans="2:10" ht="16.5" thickTop="1" thickBot="1" x14ac:dyDescent="0.3">
      <c r="B7484" s="31" t="s">
        <v>18</v>
      </c>
      <c r="C7484">
        <v>220</v>
      </c>
      <c r="D7484" s="5">
        <v>239835.18</v>
      </c>
      <c r="E7484" s="5">
        <v>265011.52</v>
      </c>
      <c r="F7484" s="5">
        <v>248729.51000000007</v>
      </c>
      <c r="G7484" s="5">
        <v>347294.84</v>
      </c>
      <c r="H7484" s="5">
        <v>482077.69</v>
      </c>
      <c r="I7484" s="5">
        <v>449906.16000000003</v>
      </c>
      <c r="J7484" s="12"/>
    </row>
    <row r="7485" spans="2:10" ht="16.5" thickTop="1" thickBot="1" x14ac:dyDescent="0.3">
      <c r="B7485" s="29" t="s">
        <v>917</v>
      </c>
      <c r="D7485" s="5"/>
      <c r="E7485" s="5"/>
      <c r="F7485" s="5"/>
      <c r="G7485" s="5"/>
      <c r="H7485" s="5"/>
      <c r="I7485" s="5"/>
      <c r="J7485" s="12"/>
    </row>
    <row r="7486" spans="2:10" ht="16.5" thickTop="1" thickBot="1" x14ac:dyDescent="0.3">
      <c r="B7486" s="30" t="s">
        <v>38</v>
      </c>
      <c r="D7486" s="5"/>
      <c r="E7486" s="5"/>
      <c r="F7486" s="5"/>
      <c r="G7486" s="5"/>
      <c r="H7486" s="5"/>
      <c r="I7486" s="5"/>
      <c r="J7486" s="12"/>
    </row>
    <row r="7487" spans="2:10" ht="16.5" thickTop="1" thickBot="1" x14ac:dyDescent="0.3">
      <c r="B7487" s="31" t="s">
        <v>15</v>
      </c>
      <c r="C7487">
        <v>100</v>
      </c>
      <c r="D7487" s="5">
        <v>5238.7</v>
      </c>
      <c r="E7487" s="5">
        <v>37184.01</v>
      </c>
      <c r="F7487" s="5">
        <v>73598.789999999994</v>
      </c>
      <c r="G7487" s="5">
        <v>51253.59</v>
      </c>
      <c r="H7487" s="5">
        <v>48245.399999999994</v>
      </c>
      <c r="I7487" s="5">
        <v>45494.03</v>
      </c>
      <c r="J7487" s="12"/>
    </row>
    <row r="7488" spans="2:10" ht="16.5" thickTop="1" thickBot="1" x14ac:dyDescent="0.3">
      <c r="B7488" s="31" t="s">
        <v>16</v>
      </c>
      <c r="C7488">
        <v>135</v>
      </c>
      <c r="D7488" s="5">
        <v>54958</v>
      </c>
      <c r="E7488" s="5">
        <v>87475</v>
      </c>
      <c r="F7488" s="5">
        <v>107971</v>
      </c>
      <c r="G7488" s="5">
        <v>56057</v>
      </c>
      <c r="H7488" s="5">
        <v>50000</v>
      </c>
      <c r="I7488" s="5">
        <v>50000</v>
      </c>
      <c r="J7488" s="12"/>
    </row>
    <row r="7489" spans="2:10" ht="16.5" thickTop="1" thickBot="1" x14ac:dyDescent="0.3">
      <c r="B7489" s="31" t="s">
        <v>17</v>
      </c>
      <c r="C7489">
        <v>200</v>
      </c>
      <c r="D7489" s="5">
        <v>49719.3</v>
      </c>
      <c r="E7489" s="5">
        <v>50289.920000000006</v>
      </c>
      <c r="F7489" s="5">
        <v>33356.01</v>
      </c>
      <c r="G7489" s="5">
        <v>56057.000000000007</v>
      </c>
      <c r="H7489" s="5">
        <v>26399.46</v>
      </c>
      <c r="I7489" s="5">
        <v>24234.11</v>
      </c>
      <c r="J7489" s="12"/>
    </row>
    <row r="7490" spans="2:10" ht="16.5" thickTop="1" thickBot="1" x14ac:dyDescent="0.3">
      <c r="B7490" s="31" t="s">
        <v>18</v>
      </c>
      <c r="C7490">
        <v>220</v>
      </c>
      <c r="D7490" s="5">
        <v>5238.6999999999971</v>
      </c>
      <c r="E7490" s="5">
        <v>37185.079999999994</v>
      </c>
      <c r="F7490" s="5">
        <v>74614.989999999991</v>
      </c>
      <c r="G7490" s="5">
        <v>-7.2759576141834259E-12</v>
      </c>
      <c r="H7490" s="5">
        <v>23600.54</v>
      </c>
      <c r="I7490" s="5">
        <v>25765.89</v>
      </c>
      <c r="J7490" s="12"/>
    </row>
    <row r="7491" spans="2:10" ht="16.5" thickTop="1" thickBot="1" x14ac:dyDescent="0.3">
      <c r="B7491" s="29" t="s">
        <v>918</v>
      </c>
      <c r="D7491" s="5"/>
      <c r="E7491" s="5"/>
      <c r="F7491" s="5"/>
      <c r="G7491" s="5"/>
      <c r="H7491" s="5"/>
      <c r="I7491" s="5"/>
      <c r="J7491" s="12"/>
    </row>
    <row r="7492" spans="2:10" ht="16.5" thickTop="1" thickBot="1" x14ac:dyDescent="0.3">
      <c r="B7492" s="30" t="s">
        <v>23</v>
      </c>
      <c r="D7492" s="5"/>
      <c r="E7492" s="5"/>
      <c r="F7492" s="5"/>
      <c r="G7492" s="5"/>
      <c r="H7492" s="5"/>
      <c r="I7492" s="5"/>
      <c r="J7492" s="12"/>
    </row>
    <row r="7493" spans="2:10" ht="16.5" thickTop="1" thickBot="1" x14ac:dyDescent="0.3">
      <c r="B7493" s="31" t="s">
        <v>16</v>
      </c>
      <c r="C7493">
        <v>135</v>
      </c>
      <c r="D7493" s="5">
        <v>85000</v>
      </c>
      <c r="E7493" s="5">
        <v>0</v>
      </c>
      <c r="F7493" s="5">
        <v>0</v>
      </c>
      <c r="G7493" s="5">
        <v>0</v>
      </c>
      <c r="H7493" s="5">
        <v>0</v>
      </c>
      <c r="I7493" s="5">
        <v>0</v>
      </c>
      <c r="J7493" s="12"/>
    </row>
    <row r="7494" spans="2:10" ht="16.5" thickTop="1" thickBot="1" x14ac:dyDescent="0.3">
      <c r="B7494" s="31" t="s">
        <v>18</v>
      </c>
      <c r="C7494">
        <v>220</v>
      </c>
      <c r="D7494" s="5">
        <v>85000</v>
      </c>
      <c r="E7494" s="5">
        <v>0</v>
      </c>
      <c r="F7494" s="5">
        <v>0</v>
      </c>
      <c r="G7494" s="5">
        <v>0</v>
      </c>
      <c r="H7494" s="5">
        <v>0</v>
      </c>
      <c r="I7494" s="5">
        <v>0</v>
      </c>
      <c r="J7494" s="12"/>
    </row>
    <row r="7495" spans="2:10" ht="16.5" thickTop="1" thickBot="1" x14ac:dyDescent="0.3">
      <c r="B7495" s="30" t="s">
        <v>919</v>
      </c>
      <c r="D7495" s="5"/>
      <c r="E7495" s="5"/>
      <c r="F7495" s="5"/>
      <c r="G7495" s="5"/>
      <c r="H7495" s="5"/>
      <c r="I7495" s="5"/>
      <c r="J7495" s="12"/>
    </row>
    <row r="7496" spans="2:10" ht="16.5" thickTop="1" thickBot="1" x14ac:dyDescent="0.3">
      <c r="B7496" s="31" t="s">
        <v>15</v>
      </c>
      <c r="C7496">
        <v>100</v>
      </c>
      <c r="D7496" s="5">
        <v>3017579.41</v>
      </c>
      <c r="E7496" s="5">
        <v>3422291.44</v>
      </c>
      <c r="F7496" s="5">
        <v>2610537.85</v>
      </c>
      <c r="G7496" s="5">
        <v>3074740.4</v>
      </c>
      <c r="H7496" s="5">
        <v>3275493.4600000004</v>
      </c>
      <c r="I7496" s="5">
        <v>3373346.87</v>
      </c>
      <c r="J7496" s="12"/>
    </row>
    <row r="7497" spans="2:10" ht="16.5" thickTop="1" thickBot="1" x14ac:dyDescent="0.3">
      <c r="B7497" s="31" t="s">
        <v>16</v>
      </c>
      <c r="C7497">
        <v>135</v>
      </c>
      <c r="D7497" s="5">
        <v>3190507</v>
      </c>
      <c r="E7497" s="5">
        <v>3275945</v>
      </c>
      <c r="F7497" s="5">
        <v>3275945</v>
      </c>
      <c r="G7497" s="5">
        <v>3275945</v>
      </c>
      <c r="H7497" s="5">
        <v>2840667</v>
      </c>
      <c r="I7497" s="5">
        <v>2855206</v>
      </c>
      <c r="J7497" s="12"/>
    </row>
    <row r="7498" spans="2:10" ht="16.5" thickTop="1" thickBot="1" x14ac:dyDescent="0.3">
      <c r="B7498" s="31" t="s">
        <v>17</v>
      </c>
      <c r="C7498">
        <v>200</v>
      </c>
      <c r="D7498" s="5">
        <v>473828.78</v>
      </c>
      <c r="E7498" s="5">
        <v>182187.58</v>
      </c>
      <c r="F7498" s="5">
        <v>1503537.5900000003</v>
      </c>
      <c r="G7498" s="5">
        <v>64993.08</v>
      </c>
      <c r="H7498" s="5">
        <v>141604.00999999995</v>
      </c>
      <c r="I7498" s="5">
        <v>173115.28000000003</v>
      </c>
      <c r="J7498" s="12"/>
    </row>
    <row r="7499" spans="2:10" ht="16.5" thickTop="1" thickBot="1" x14ac:dyDescent="0.3">
      <c r="B7499" s="31" t="s">
        <v>18</v>
      </c>
      <c r="C7499">
        <v>220</v>
      </c>
      <c r="D7499" s="5">
        <v>2716678.2199999997</v>
      </c>
      <c r="E7499" s="5">
        <v>3093757.42</v>
      </c>
      <c r="F7499" s="5">
        <v>1772407.4099999997</v>
      </c>
      <c r="G7499" s="5">
        <v>3210951.92</v>
      </c>
      <c r="H7499" s="5">
        <v>2699062.99</v>
      </c>
      <c r="I7499" s="5">
        <v>2682090.7199999997</v>
      </c>
      <c r="J7499" s="12"/>
    </row>
    <row r="7500" spans="2:10" ht="16.5" thickTop="1" thickBot="1" x14ac:dyDescent="0.3">
      <c r="B7500" s="31" t="s">
        <v>19</v>
      </c>
      <c r="C7500">
        <v>500</v>
      </c>
      <c r="D7500" s="5">
        <v>674889.06</v>
      </c>
      <c r="E7500" s="5">
        <v>596288.61</v>
      </c>
      <c r="F7500" s="5">
        <v>691784</v>
      </c>
      <c r="G7500" s="5">
        <v>529195.63</v>
      </c>
      <c r="H7500" s="5">
        <v>342357.07</v>
      </c>
      <c r="I7500" s="5">
        <v>270968.69</v>
      </c>
      <c r="J7500" s="12"/>
    </row>
    <row r="7501" spans="2:10" ht="16.5" thickTop="1" thickBot="1" x14ac:dyDescent="0.3">
      <c r="B7501" s="30" t="s">
        <v>100</v>
      </c>
      <c r="D7501" s="5"/>
      <c r="E7501" s="5"/>
      <c r="F7501" s="5"/>
      <c r="G7501" s="5"/>
      <c r="H7501" s="5"/>
      <c r="I7501" s="5"/>
      <c r="J7501" s="12"/>
    </row>
    <row r="7502" spans="2:10" ht="16.5" thickTop="1" thickBot="1" x14ac:dyDescent="0.3">
      <c r="B7502" s="31" t="s">
        <v>15</v>
      </c>
      <c r="C7502">
        <v>100</v>
      </c>
      <c r="D7502" s="5">
        <v>68888.22</v>
      </c>
      <c r="E7502" s="5">
        <v>68888.22</v>
      </c>
      <c r="F7502" s="5">
        <v>68888.22</v>
      </c>
      <c r="G7502" s="5">
        <v>0</v>
      </c>
      <c r="H7502" s="5">
        <v>0</v>
      </c>
      <c r="I7502" s="5">
        <v>0</v>
      </c>
      <c r="J7502" s="12"/>
    </row>
    <row r="7503" spans="2:10" ht="16.5" thickTop="1" thickBot="1" x14ac:dyDescent="0.3">
      <c r="B7503" s="31" t="s">
        <v>16</v>
      </c>
      <c r="C7503">
        <v>135</v>
      </c>
      <c r="D7503" s="5">
        <v>170536</v>
      </c>
      <c r="E7503" s="5">
        <v>170536</v>
      </c>
      <c r="F7503" s="5">
        <v>170536</v>
      </c>
      <c r="G7503" s="5">
        <v>170536</v>
      </c>
      <c r="H7503" s="5">
        <v>170536</v>
      </c>
      <c r="I7503" s="5">
        <v>170536</v>
      </c>
      <c r="J7503" s="12"/>
    </row>
    <row r="7504" spans="2:10" ht="16.5" thickTop="1" thickBot="1" x14ac:dyDescent="0.3">
      <c r="B7504" s="31" t="s">
        <v>18</v>
      </c>
      <c r="C7504">
        <v>220</v>
      </c>
      <c r="D7504" s="5">
        <v>170536</v>
      </c>
      <c r="E7504" s="5">
        <v>170536</v>
      </c>
      <c r="F7504" s="5">
        <v>170536</v>
      </c>
      <c r="G7504" s="5">
        <v>170536</v>
      </c>
      <c r="H7504" s="5">
        <v>170536</v>
      </c>
      <c r="I7504" s="5">
        <v>170536</v>
      </c>
      <c r="J7504" s="12"/>
    </row>
    <row r="7505" spans="2:10" ht="16.5" thickTop="1" thickBot="1" x14ac:dyDescent="0.3">
      <c r="B7505" s="30" t="s">
        <v>101</v>
      </c>
      <c r="D7505" s="5"/>
      <c r="E7505" s="5"/>
      <c r="F7505" s="5"/>
      <c r="G7505" s="5"/>
      <c r="H7505" s="5"/>
      <c r="I7505" s="5"/>
      <c r="J7505" s="12"/>
    </row>
    <row r="7506" spans="2:10" ht="16.5" thickTop="1" thickBot="1" x14ac:dyDescent="0.3">
      <c r="B7506" s="31" t="s">
        <v>15</v>
      </c>
      <c r="C7506">
        <v>100</v>
      </c>
      <c r="D7506" s="5">
        <v>112298.51</v>
      </c>
      <c r="E7506" s="5">
        <v>122634.51</v>
      </c>
      <c r="F7506" s="5">
        <v>215780.96</v>
      </c>
      <c r="G7506" s="5">
        <v>219278.71</v>
      </c>
      <c r="H7506" s="5">
        <v>247161.26</v>
      </c>
      <c r="I7506" s="5">
        <v>370548.7</v>
      </c>
      <c r="J7506" s="12"/>
    </row>
    <row r="7507" spans="2:10" ht="16.5" thickTop="1" thickBot="1" x14ac:dyDescent="0.3">
      <c r="B7507" s="31" t="s">
        <v>19</v>
      </c>
      <c r="C7507">
        <v>500</v>
      </c>
      <c r="D7507" s="5">
        <v>35063.79</v>
      </c>
      <c r="E7507" s="5">
        <v>10336</v>
      </c>
      <c r="F7507" s="5">
        <v>93146.45</v>
      </c>
      <c r="G7507" s="5">
        <v>3497.75</v>
      </c>
      <c r="H7507" s="5">
        <v>27882.55</v>
      </c>
      <c r="I7507" s="5">
        <v>123387.43999999999</v>
      </c>
      <c r="J7507" s="12"/>
    </row>
    <row r="7508" spans="2:10" ht="16.5" thickTop="1" thickBot="1" x14ac:dyDescent="0.3">
      <c r="B7508" s="30" t="s">
        <v>920</v>
      </c>
      <c r="D7508" s="5"/>
      <c r="E7508" s="5"/>
      <c r="F7508" s="5"/>
      <c r="G7508" s="5"/>
      <c r="H7508" s="5"/>
      <c r="I7508" s="5"/>
      <c r="J7508" s="12"/>
    </row>
    <row r="7509" spans="2:10" ht="16.5" thickTop="1" thickBot="1" x14ac:dyDescent="0.3">
      <c r="B7509" s="31" t="s">
        <v>15</v>
      </c>
      <c r="C7509">
        <v>100</v>
      </c>
      <c r="D7509" s="5">
        <v>39365.14</v>
      </c>
      <c r="E7509" s="5">
        <v>39371.14</v>
      </c>
      <c r="F7509" s="5">
        <v>39371.14</v>
      </c>
      <c r="G7509" s="5">
        <v>39371.14</v>
      </c>
      <c r="H7509" s="5">
        <v>0</v>
      </c>
      <c r="I7509" s="5">
        <v>0</v>
      </c>
      <c r="J7509" s="12"/>
    </row>
    <row r="7510" spans="2:10" ht="16.5" thickTop="1" thickBot="1" x14ac:dyDescent="0.3">
      <c r="B7510" s="31" t="s">
        <v>16</v>
      </c>
      <c r="C7510">
        <v>135</v>
      </c>
      <c r="D7510" s="5">
        <v>48000</v>
      </c>
      <c r="E7510" s="5">
        <v>48000</v>
      </c>
      <c r="F7510" s="5">
        <v>48000</v>
      </c>
      <c r="G7510" s="5">
        <v>48000</v>
      </c>
      <c r="H7510" s="5">
        <v>48000</v>
      </c>
      <c r="I7510" s="5">
        <v>48000</v>
      </c>
      <c r="J7510" s="12"/>
    </row>
    <row r="7511" spans="2:10" ht="16.5" thickTop="1" thickBot="1" x14ac:dyDescent="0.3">
      <c r="B7511" s="31" t="s">
        <v>18</v>
      </c>
      <c r="C7511">
        <v>220</v>
      </c>
      <c r="D7511" s="5">
        <v>48000</v>
      </c>
      <c r="E7511" s="5">
        <v>48000</v>
      </c>
      <c r="F7511" s="5">
        <v>48000</v>
      </c>
      <c r="G7511" s="5">
        <v>48000</v>
      </c>
      <c r="H7511" s="5">
        <v>48000</v>
      </c>
      <c r="I7511" s="5">
        <v>48000</v>
      </c>
      <c r="J7511" s="12"/>
    </row>
    <row r="7512" spans="2:10" ht="16.5" thickTop="1" thickBot="1" x14ac:dyDescent="0.3">
      <c r="B7512" s="31" t="s">
        <v>19</v>
      </c>
      <c r="C7512">
        <v>500</v>
      </c>
      <c r="D7512" s="5">
        <v>114</v>
      </c>
      <c r="E7512" s="5">
        <v>6</v>
      </c>
      <c r="F7512" s="5">
        <v>0</v>
      </c>
      <c r="G7512" s="5">
        <v>0</v>
      </c>
      <c r="H7512" s="5">
        <v>0</v>
      </c>
      <c r="I7512" s="5">
        <v>0</v>
      </c>
      <c r="J7512" s="12"/>
    </row>
    <row r="7513" spans="2:10" ht="16.5" thickTop="1" thickBot="1" x14ac:dyDescent="0.3">
      <c r="B7513" s="30" t="s">
        <v>150</v>
      </c>
      <c r="D7513" s="5"/>
      <c r="E7513" s="5"/>
      <c r="F7513" s="5"/>
      <c r="G7513" s="5"/>
      <c r="H7513" s="5"/>
      <c r="I7513" s="5"/>
      <c r="J7513" s="12"/>
    </row>
    <row r="7514" spans="2:10" ht="16.5" thickTop="1" thickBot="1" x14ac:dyDescent="0.3">
      <c r="B7514" s="31" t="s">
        <v>66</v>
      </c>
      <c r="C7514">
        <v>137</v>
      </c>
      <c r="D7514" s="5">
        <v>922</v>
      </c>
      <c r="E7514" s="5">
        <v>0</v>
      </c>
      <c r="F7514" s="5">
        <v>0</v>
      </c>
      <c r="G7514" s="5">
        <v>0</v>
      </c>
      <c r="H7514" s="5">
        <v>0</v>
      </c>
      <c r="I7514" s="5">
        <v>0</v>
      </c>
      <c r="J7514" s="12"/>
    </row>
    <row r="7515" spans="2:10" ht="16.5" thickTop="1" thickBot="1" x14ac:dyDescent="0.3">
      <c r="B7515" s="31" t="s">
        <v>67</v>
      </c>
      <c r="C7515">
        <v>222</v>
      </c>
      <c r="D7515" s="5">
        <v>922</v>
      </c>
      <c r="E7515" s="5">
        <v>0</v>
      </c>
      <c r="F7515" s="5">
        <v>0</v>
      </c>
      <c r="G7515" s="5">
        <v>0</v>
      </c>
      <c r="H7515" s="5">
        <v>0</v>
      </c>
      <c r="I7515" s="5">
        <v>0</v>
      </c>
      <c r="J7515" s="12"/>
    </row>
    <row r="7516" spans="2:10" ht="16.5" thickTop="1" thickBot="1" x14ac:dyDescent="0.3">
      <c r="B7516" s="30" t="s">
        <v>38</v>
      </c>
      <c r="D7516" s="5"/>
      <c r="E7516" s="5"/>
      <c r="F7516" s="5"/>
      <c r="G7516" s="5"/>
      <c r="H7516" s="5"/>
      <c r="I7516" s="5"/>
      <c r="J7516" s="12"/>
    </row>
    <row r="7517" spans="2:10" ht="16.5" thickTop="1" thickBot="1" x14ac:dyDescent="0.3">
      <c r="B7517" s="31" t="s">
        <v>15</v>
      </c>
      <c r="C7517">
        <v>100</v>
      </c>
      <c r="D7517" s="5">
        <v>579968.77</v>
      </c>
      <c r="E7517" s="5">
        <v>175881.41000000003</v>
      </c>
      <c r="F7517" s="5">
        <v>725008.47</v>
      </c>
      <c r="G7517" s="5">
        <v>658407.49</v>
      </c>
      <c r="H7517" s="5">
        <v>1285650.71</v>
      </c>
      <c r="I7517" s="5">
        <v>1519479.8099999998</v>
      </c>
      <c r="J7517" s="12"/>
    </row>
    <row r="7518" spans="2:10" ht="16.5" thickTop="1" thickBot="1" x14ac:dyDescent="0.3">
      <c r="B7518" s="31" t="s">
        <v>16</v>
      </c>
      <c r="C7518">
        <v>135</v>
      </c>
      <c r="D7518" s="5">
        <v>6803880</v>
      </c>
      <c r="E7518" s="5">
        <v>7246867</v>
      </c>
      <c r="F7518" s="5">
        <v>6938074</v>
      </c>
      <c r="G7518" s="5">
        <v>6985522</v>
      </c>
      <c r="H7518" s="5">
        <v>6985522</v>
      </c>
      <c r="I7518" s="5">
        <v>6997612</v>
      </c>
      <c r="J7518" s="12"/>
    </row>
    <row r="7519" spans="2:10" ht="16.5" thickTop="1" thickBot="1" x14ac:dyDescent="0.3">
      <c r="B7519" s="31" t="s">
        <v>17</v>
      </c>
      <c r="C7519">
        <v>200</v>
      </c>
      <c r="D7519" s="5">
        <v>3658817.0299999993</v>
      </c>
      <c r="E7519" s="5">
        <v>3211230.620000001</v>
      </c>
      <c r="F7519" s="5">
        <v>2364002.0499999993</v>
      </c>
      <c r="G7519" s="5">
        <v>1676312.7599999995</v>
      </c>
      <c r="H7519" s="5">
        <v>1622083.8800000001</v>
      </c>
      <c r="I7519" s="5">
        <v>2274014.9700000002</v>
      </c>
      <c r="J7519" s="12"/>
    </row>
    <row r="7520" spans="2:10" ht="16.5" thickTop="1" thickBot="1" x14ac:dyDescent="0.3">
      <c r="B7520" s="31" t="s">
        <v>18</v>
      </c>
      <c r="C7520">
        <v>220</v>
      </c>
      <c r="D7520" s="5">
        <v>3145062.9700000007</v>
      </c>
      <c r="E7520" s="5">
        <v>4035636.379999999</v>
      </c>
      <c r="F7520" s="5">
        <v>4574071.9500000011</v>
      </c>
      <c r="G7520" s="5">
        <v>5309209.24</v>
      </c>
      <c r="H7520" s="5">
        <v>5363438.12</v>
      </c>
      <c r="I7520" s="5">
        <v>4723597.0299999993</v>
      </c>
      <c r="J7520" s="12"/>
    </row>
    <row r="7521" spans="2:10" ht="16.5" thickTop="1" thickBot="1" x14ac:dyDescent="0.3">
      <c r="B7521" s="31" t="s">
        <v>19</v>
      </c>
      <c r="C7521">
        <v>500</v>
      </c>
      <c r="D7521" s="5">
        <v>35593.440000000002</v>
      </c>
      <c r="E7521" s="5">
        <v>78828.34</v>
      </c>
      <c r="F7521" s="5">
        <v>31589.97</v>
      </c>
      <c r="G7521" s="5">
        <v>9482.27</v>
      </c>
      <c r="H7521" s="5">
        <v>4993.24</v>
      </c>
      <c r="I7521" s="5">
        <v>8145.42</v>
      </c>
      <c r="J7521" s="12"/>
    </row>
    <row r="7522" spans="2:10" ht="16.5" thickTop="1" thickBot="1" x14ac:dyDescent="0.3">
      <c r="B7522" s="30" t="s">
        <v>771</v>
      </c>
      <c r="D7522" s="5"/>
      <c r="E7522" s="5"/>
      <c r="F7522" s="5"/>
      <c r="G7522" s="5"/>
      <c r="H7522" s="5"/>
      <c r="I7522" s="5"/>
      <c r="J7522" s="12"/>
    </row>
    <row r="7523" spans="2:10" ht="16.5" thickTop="1" thickBot="1" x14ac:dyDescent="0.3">
      <c r="B7523" s="31" t="s">
        <v>15</v>
      </c>
      <c r="C7523">
        <v>100</v>
      </c>
      <c r="D7523" s="5">
        <v>0</v>
      </c>
      <c r="E7523" s="5">
        <v>0</v>
      </c>
      <c r="F7523" s="5">
        <v>0</v>
      </c>
      <c r="G7523" s="5">
        <v>0</v>
      </c>
      <c r="H7523" s="5">
        <v>14704</v>
      </c>
      <c r="I7523" s="5">
        <v>14704</v>
      </c>
      <c r="J7523" s="12"/>
    </row>
    <row r="7524" spans="2:10" ht="16.5" thickTop="1" thickBot="1" x14ac:dyDescent="0.3">
      <c r="B7524" s="31" t="s">
        <v>16</v>
      </c>
      <c r="C7524">
        <v>135</v>
      </c>
      <c r="D7524" s="5">
        <v>0</v>
      </c>
      <c r="E7524" s="5">
        <v>0</v>
      </c>
      <c r="F7524" s="5">
        <v>0</v>
      </c>
      <c r="G7524" s="5">
        <v>0</v>
      </c>
      <c r="H7524" s="5">
        <v>43118.75</v>
      </c>
      <c r="I7524" s="5">
        <v>0</v>
      </c>
      <c r="J7524" s="12"/>
    </row>
    <row r="7525" spans="2:10" ht="16.5" thickTop="1" thickBot="1" x14ac:dyDescent="0.3">
      <c r="B7525" s="31" t="s">
        <v>17</v>
      </c>
      <c r="C7525">
        <v>200</v>
      </c>
      <c r="D7525" s="5">
        <v>0</v>
      </c>
      <c r="E7525" s="5">
        <v>0</v>
      </c>
      <c r="F7525" s="5">
        <v>0</v>
      </c>
      <c r="G7525" s="5">
        <v>0</v>
      </c>
      <c r="H7525" s="5">
        <v>28414.75</v>
      </c>
      <c r="I7525" s="5">
        <v>0</v>
      </c>
      <c r="J7525" s="12"/>
    </row>
    <row r="7526" spans="2:10" ht="16.5" thickTop="1" thickBot="1" x14ac:dyDescent="0.3">
      <c r="B7526" s="31" t="s">
        <v>18</v>
      </c>
      <c r="C7526">
        <v>220</v>
      </c>
      <c r="D7526" s="5">
        <v>0</v>
      </c>
      <c r="E7526" s="5">
        <v>0</v>
      </c>
      <c r="F7526" s="5">
        <v>0</v>
      </c>
      <c r="G7526" s="5">
        <v>0</v>
      </c>
      <c r="H7526" s="5">
        <v>14704</v>
      </c>
      <c r="I7526" s="5">
        <v>0</v>
      </c>
      <c r="J7526" s="12"/>
    </row>
    <row r="7527" spans="2:10" ht="16.5" thickTop="1" thickBot="1" x14ac:dyDescent="0.3">
      <c r="B7527" s="30" t="s">
        <v>261</v>
      </c>
      <c r="D7527" s="5"/>
      <c r="E7527" s="5"/>
      <c r="F7527" s="5"/>
      <c r="G7527" s="5"/>
      <c r="H7527" s="5"/>
      <c r="I7527" s="5"/>
      <c r="J7527" s="12"/>
    </row>
    <row r="7528" spans="2:10" ht="16.5" thickTop="1" thickBot="1" x14ac:dyDescent="0.3">
      <c r="B7528" s="31" t="s">
        <v>15</v>
      </c>
      <c r="C7528">
        <v>100</v>
      </c>
      <c r="D7528" s="5">
        <v>0</v>
      </c>
      <c r="E7528" s="5">
        <v>0</v>
      </c>
      <c r="F7528" s="5">
        <v>0</v>
      </c>
      <c r="G7528" s="5">
        <v>0</v>
      </c>
      <c r="H7528" s="5">
        <v>0</v>
      </c>
      <c r="I7528" s="5">
        <v>25368.34</v>
      </c>
      <c r="J7528" s="12"/>
    </row>
    <row r="7529" spans="2:10" ht="16.5" thickTop="1" thickBot="1" x14ac:dyDescent="0.3">
      <c r="B7529" s="31" t="s">
        <v>16</v>
      </c>
      <c r="C7529">
        <v>135</v>
      </c>
      <c r="D7529" s="5">
        <v>0</v>
      </c>
      <c r="E7529" s="5">
        <v>0</v>
      </c>
      <c r="F7529" s="5">
        <v>0</v>
      </c>
      <c r="G7529" s="5">
        <v>0</v>
      </c>
      <c r="H7529" s="5">
        <v>0</v>
      </c>
      <c r="I7529" s="5">
        <v>9717.68</v>
      </c>
      <c r="J7529" s="12"/>
    </row>
    <row r="7530" spans="2:10" ht="16.5" thickTop="1" thickBot="1" x14ac:dyDescent="0.3">
      <c r="B7530" s="31" t="s">
        <v>18</v>
      </c>
      <c r="C7530">
        <v>220</v>
      </c>
      <c r="D7530" s="5">
        <v>0</v>
      </c>
      <c r="E7530" s="5">
        <v>0</v>
      </c>
      <c r="F7530" s="5">
        <v>0</v>
      </c>
      <c r="G7530" s="5">
        <v>0</v>
      </c>
      <c r="H7530" s="5">
        <v>0</v>
      </c>
      <c r="I7530" s="5">
        <v>9717.68</v>
      </c>
      <c r="J7530" s="12"/>
    </row>
    <row r="7531" spans="2:10" ht="16.5" thickTop="1" thickBot="1" x14ac:dyDescent="0.3">
      <c r="B7531" s="30" t="s">
        <v>262</v>
      </c>
      <c r="D7531" s="5"/>
      <c r="E7531" s="5"/>
      <c r="F7531" s="5"/>
      <c r="G7531" s="5"/>
      <c r="H7531" s="5"/>
      <c r="I7531" s="5"/>
      <c r="J7531" s="12"/>
    </row>
    <row r="7532" spans="2:10" ht="16.5" thickTop="1" thickBot="1" x14ac:dyDescent="0.3">
      <c r="B7532" s="31" t="s">
        <v>15</v>
      </c>
      <c r="C7532">
        <v>100</v>
      </c>
      <c r="D7532" s="5">
        <v>0</v>
      </c>
      <c r="E7532" s="5">
        <v>0</v>
      </c>
      <c r="F7532" s="5">
        <v>0</v>
      </c>
      <c r="G7532" s="5">
        <v>0</v>
      </c>
      <c r="H7532" s="5">
        <v>0</v>
      </c>
      <c r="I7532" s="5">
        <v>246678.59</v>
      </c>
      <c r="J7532" s="12"/>
    </row>
    <row r="7533" spans="2:10" ht="16.5" thickTop="1" thickBot="1" x14ac:dyDescent="0.3">
      <c r="B7533" s="31" t="s">
        <v>16</v>
      </c>
      <c r="C7533">
        <v>135</v>
      </c>
      <c r="D7533" s="5">
        <v>0</v>
      </c>
      <c r="E7533" s="5">
        <v>0</v>
      </c>
      <c r="F7533" s="5">
        <v>0</v>
      </c>
      <c r="G7533" s="5">
        <v>680742.26</v>
      </c>
      <c r="H7533" s="5">
        <v>434063.67</v>
      </c>
      <c r="I7533" s="5">
        <v>0</v>
      </c>
      <c r="J7533" s="12"/>
    </row>
    <row r="7534" spans="2:10" ht="16.5" thickTop="1" thickBot="1" x14ac:dyDescent="0.3">
      <c r="B7534" s="31" t="s">
        <v>17</v>
      </c>
      <c r="C7534">
        <v>200</v>
      </c>
      <c r="D7534" s="5">
        <v>0</v>
      </c>
      <c r="E7534" s="5">
        <v>0</v>
      </c>
      <c r="F7534" s="5">
        <v>0</v>
      </c>
      <c r="G7534" s="5">
        <v>0</v>
      </c>
      <c r="H7534" s="5">
        <v>434063.67</v>
      </c>
      <c r="I7534" s="5">
        <v>0</v>
      </c>
      <c r="J7534" s="12"/>
    </row>
    <row r="7535" spans="2:10" ht="16.5" thickTop="1" thickBot="1" x14ac:dyDescent="0.3">
      <c r="B7535" s="31" t="s">
        <v>18</v>
      </c>
      <c r="C7535">
        <v>220</v>
      </c>
      <c r="D7535" s="5">
        <v>0</v>
      </c>
      <c r="E7535" s="5">
        <v>0</v>
      </c>
      <c r="F7535" s="5">
        <v>0</v>
      </c>
      <c r="G7535" s="5">
        <v>680742.26</v>
      </c>
      <c r="H7535" s="5">
        <v>0</v>
      </c>
      <c r="I7535" s="5">
        <v>0</v>
      </c>
      <c r="J7535" s="12"/>
    </row>
    <row r="7536" spans="2:10" ht="16.5" thickTop="1" thickBot="1" x14ac:dyDescent="0.3">
      <c r="B7536" s="30" t="s">
        <v>40</v>
      </c>
      <c r="D7536" s="5"/>
      <c r="E7536" s="5"/>
      <c r="F7536" s="5"/>
      <c r="G7536" s="5"/>
      <c r="H7536" s="5"/>
      <c r="I7536" s="5"/>
      <c r="J7536" s="12"/>
    </row>
    <row r="7537" spans="2:10" ht="16.5" thickTop="1" thickBot="1" x14ac:dyDescent="0.3">
      <c r="B7537" s="31" t="s">
        <v>15</v>
      </c>
      <c r="C7537">
        <v>100</v>
      </c>
      <c r="D7537" s="5">
        <v>0</v>
      </c>
      <c r="E7537" s="5">
        <v>0</v>
      </c>
      <c r="F7537" s="5">
        <v>0</v>
      </c>
      <c r="G7537" s="5">
        <v>0</v>
      </c>
      <c r="H7537" s="5">
        <v>180773.38</v>
      </c>
      <c r="I7537" s="5">
        <v>361366.8</v>
      </c>
      <c r="J7537" s="12"/>
    </row>
    <row r="7538" spans="2:10" ht="16.5" thickTop="1" thickBot="1" x14ac:dyDescent="0.3">
      <c r="B7538" s="31" t="s">
        <v>16</v>
      </c>
      <c r="C7538">
        <v>135</v>
      </c>
      <c r="D7538" s="5">
        <v>0</v>
      </c>
      <c r="E7538" s="5">
        <v>0</v>
      </c>
      <c r="F7538" s="5">
        <v>0</v>
      </c>
      <c r="G7538" s="5">
        <v>0</v>
      </c>
      <c r="H7538" s="5">
        <v>1048140</v>
      </c>
      <c r="I7538" s="5">
        <v>235277.38</v>
      </c>
      <c r="J7538" s="12"/>
    </row>
    <row r="7539" spans="2:10" ht="16.5" thickTop="1" thickBot="1" x14ac:dyDescent="0.3">
      <c r="B7539" s="31" t="s">
        <v>17</v>
      </c>
      <c r="C7539">
        <v>200</v>
      </c>
      <c r="D7539" s="5">
        <v>0</v>
      </c>
      <c r="E7539" s="5">
        <v>0</v>
      </c>
      <c r="F7539" s="5">
        <v>0</v>
      </c>
      <c r="G7539" s="5">
        <v>0</v>
      </c>
      <c r="H7539" s="5">
        <v>867366.62000000011</v>
      </c>
      <c r="I7539" s="5">
        <v>19406.580000000002</v>
      </c>
      <c r="J7539" s="12"/>
    </row>
    <row r="7540" spans="2:10" ht="16.5" thickTop="1" thickBot="1" x14ac:dyDescent="0.3">
      <c r="B7540" s="31" t="s">
        <v>18</v>
      </c>
      <c r="C7540">
        <v>220</v>
      </c>
      <c r="D7540" s="5">
        <v>0</v>
      </c>
      <c r="E7540" s="5">
        <v>0</v>
      </c>
      <c r="F7540" s="5">
        <v>0</v>
      </c>
      <c r="G7540" s="5">
        <v>0</v>
      </c>
      <c r="H7540" s="5">
        <v>180773.37999999989</v>
      </c>
      <c r="I7540" s="5">
        <v>215870.8</v>
      </c>
      <c r="J7540" s="12"/>
    </row>
    <row r="7541" spans="2:10" ht="16.5" thickTop="1" thickBot="1" x14ac:dyDescent="0.3">
      <c r="B7541" s="30" t="s">
        <v>273</v>
      </c>
      <c r="D7541" s="5"/>
      <c r="E7541" s="5"/>
      <c r="F7541" s="5"/>
      <c r="G7541" s="5"/>
      <c r="H7541" s="5"/>
      <c r="I7541" s="5"/>
      <c r="J7541" s="12"/>
    </row>
    <row r="7542" spans="2:10" ht="16.5" thickTop="1" thickBot="1" x14ac:dyDescent="0.3">
      <c r="B7542" s="31" t="s">
        <v>15</v>
      </c>
      <c r="C7542">
        <v>100</v>
      </c>
      <c r="D7542" s="5">
        <v>0</v>
      </c>
      <c r="E7542" s="5">
        <v>0</v>
      </c>
      <c r="F7542" s="5">
        <v>0</v>
      </c>
      <c r="G7542" s="5">
        <v>0</v>
      </c>
      <c r="H7542" s="5">
        <v>57946.96</v>
      </c>
      <c r="I7542" s="5">
        <v>57946.96</v>
      </c>
      <c r="J7542" s="12"/>
    </row>
    <row r="7543" spans="2:10" ht="16.5" thickTop="1" thickBot="1" x14ac:dyDescent="0.3">
      <c r="B7543" s="30" t="s">
        <v>33</v>
      </c>
      <c r="D7543" s="5"/>
      <c r="E7543" s="5"/>
      <c r="F7543" s="5"/>
      <c r="G7543" s="5"/>
      <c r="H7543" s="5"/>
      <c r="I7543" s="5"/>
      <c r="J7543" s="12"/>
    </row>
    <row r="7544" spans="2:10" ht="16.5" thickTop="1" thickBot="1" x14ac:dyDescent="0.3">
      <c r="B7544" s="31" t="s">
        <v>15</v>
      </c>
      <c r="C7544">
        <v>100</v>
      </c>
      <c r="D7544" s="5">
        <v>0</v>
      </c>
      <c r="E7544" s="5">
        <v>0</v>
      </c>
      <c r="F7544" s="5">
        <v>701159</v>
      </c>
      <c r="G7544" s="5">
        <v>100003.93</v>
      </c>
      <c r="H7544" s="5">
        <v>0</v>
      </c>
      <c r="I7544" s="5">
        <v>0</v>
      </c>
      <c r="J7544" s="12"/>
    </row>
    <row r="7545" spans="2:10" ht="16.5" thickTop="1" thickBot="1" x14ac:dyDescent="0.3">
      <c r="B7545" s="31" t="s">
        <v>16</v>
      </c>
      <c r="C7545">
        <v>135</v>
      </c>
      <c r="D7545" s="5">
        <v>0</v>
      </c>
      <c r="E7545" s="5">
        <v>0</v>
      </c>
      <c r="F7545" s="5">
        <v>701159</v>
      </c>
      <c r="G7545" s="5">
        <v>1033586</v>
      </c>
      <c r="H7545" s="5">
        <v>0</v>
      </c>
      <c r="I7545" s="5">
        <v>0</v>
      </c>
      <c r="J7545" s="12"/>
    </row>
    <row r="7546" spans="2:10" ht="16.5" thickTop="1" thickBot="1" x14ac:dyDescent="0.3">
      <c r="B7546" s="31" t="s">
        <v>17</v>
      </c>
      <c r="C7546">
        <v>200</v>
      </c>
      <c r="D7546" s="5">
        <v>0</v>
      </c>
      <c r="E7546" s="5">
        <v>0</v>
      </c>
      <c r="F7546" s="5">
        <v>0</v>
      </c>
      <c r="G7546" s="5">
        <v>1033582.0700000001</v>
      </c>
      <c r="H7546" s="5">
        <v>0</v>
      </c>
      <c r="I7546" s="5">
        <v>0</v>
      </c>
      <c r="J7546" s="12"/>
    </row>
    <row r="7547" spans="2:10" ht="16.5" thickTop="1" thickBot="1" x14ac:dyDescent="0.3">
      <c r="B7547" s="31" t="s">
        <v>18</v>
      </c>
      <c r="C7547">
        <v>220</v>
      </c>
      <c r="D7547" s="5">
        <v>0</v>
      </c>
      <c r="E7547" s="5">
        <v>0</v>
      </c>
      <c r="F7547" s="5">
        <v>701159</v>
      </c>
      <c r="G7547" s="5">
        <v>3.9299999999348074</v>
      </c>
      <c r="H7547" s="5">
        <v>0</v>
      </c>
      <c r="I7547" s="5">
        <v>0</v>
      </c>
      <c r="J7547" s="12"/>
    </row>
    <row r="7548" spans="2:10" ht="16.5" thickTop="1" thickBot="1" x14ac:dyDescent="0.3">
      <c r="B7548" s="29" t="s">
        <v>921</v>
      </c>
      <c r="D7548" s="5"/>
      <c r="E7548" s="5"/>
      <c r="F7548" s="5"/>
      <c r="G7548" s="5"/>
      <c r="H7548" s="5"/>
      <c r="I7548" s="5"/>
      <c r="J7548" s="12"/>
    </row>
    <row r="7549" spans="2:10" ht="16.5" thickTop="1" thickBot="1" x14ac:dyDescent="0.3">
      <c r="B7549" s="30" t="s">
        <v>409</v>
      </c>
      <c r="D7549" s="5"/>
      <c r="E7549" s="5"/>
      <c r="F7549" s="5"/>
      <c r="G7549" s="5"/>
      <c r="H7549" s="5"/>
      <c r="I7549" s="5"/>
      <c r="J7549" s="12"/>
    </row>
    <row r="7550" spans="2:10" ht="16.5" thickTop="1" thickBot="1" x14ac:dyDescent="0.3">
      <c r="B7550" s="31" t="s">
        <v>15</v>
      </c>
      <c r="C7550">
        <v>100</v>
      </c>
      <c r="D7550" s="5">
        <v>0</v>
      </c>
      <c r="E7550" s="5">
        <v>5.37</v>
      </c>
      <c r="F7550" s="5">
        <v>5.49</v>
      </c>
      <c r="G7550" s="5">
        <v>0</v>
      </c>
      <c r="H7550" s="5">
        <v>0</v>
      </c>
      <c r="I7550" s="5">
        <v>0</v>
      </c>
      <c r="J7550" s="12"/>
    </row>
    <row r="7551" spans="2:10" ht="16.5" thickTop="1" thickBot="1" x14ac:dyDescent="0.3">
      <c r="B7551" s="31" t="s">
        <v>19</v>
      </c>
      <c r="C7551">
        <v>500</v>
      </c>
      <c r="D7551" s="5">
        <v>0</v>
      </c>
      <c r="E7551" s="5">
        <v>5.37</v>
      </c>
      <c r="F7551" s="5">
        <v>0.12</v>
      </c>
      <c r="G7551" s="5">
        <v>0</v>
      </c>
      <c r="H7551" s="5">
        <v>0</v>
      </c>
      <c r="I7551" s="5">
        <v>0</v>
      </c>
      <c r="J7551" s="12"/>
    </row>
    <row r="7552" spans="2:10" ht="16.5" thickTop="1" thickBot="1" x14ac:dyDescent="0.3">
      <c r="B7552" s="30" t="s">
        <v>101</v>
      </c>
      <c r="D7552" s="5"/>
      <c r="E7552" s="5"/>
      <c r="F7552" s="5"/>
      <c r="G7552" s="5"/>
      <c r="H7552" s="5"/>
      <c r="I7552" s="5"/>
      <c r="J7552" s="12"/>
    </row>
    <row r="7553" spans="2:10" ht="16.5" thickTop="1" thickBot="1" x14ac:dyDescent="0.3">
      <c r="B7553" s="31" t="s">
        <v>15</v>
      </c>
      <c r="C7553">
        <v>100</v>
      </c>
      <c r="D7553" s="5">
        <v>9707.34</v>
      </c>
      <c r="E7553" s="5">
        <v>15719.09</v>
      </c>
      <c r="F7553" s="5">
        <v>15719.09</v>
      </c>
      <c r="G7553" s="5">
        <v>15742.47</v>
      </c>
      <c r="H7553" s="5">
        <v>21626.99</v>
      </c>
      <c r="I7553" s="5">
        <v>29319.89</v>
      </c>
      <c r="J7553" s="12"/>
    </row>
    <row r="7554" spans="2:10" ht="16.5" thickTop="1" thickBot="1" x14ac:dyDescent="0.3">
      <c r="B7554" s="31" t="s">
        <v>19</v>
      </c>
      <c r="C7554">
        <v>500</v>
      </c>
      <c r="D7554" s="5">
        <v>8493.4699999999993</v>
      </c>
      <c r="E7554" s="5">
        <v>6011.75</v>
      </c>
      <c r="F7554" s="5">
        <v>0</v>
      </c>
      <c r="G7554" s="5">
        <v>23.38</v>
      </c>
      <c r="H7554" s="5">
        <v>5884.52</v>
      </c>
      <c r="I7554" s="5">
        <v>7692.9</v>
      </c>
      <c r="J7554" s="12"/>
    </row>
    <row r="7555" spans="2:10" ht="16.5" thickTop="1" thickBot="1" x14ac:dyDescent="0.3">
      <c r="B7555" s="30" t="s">
        <v>150</v>
      </c>
      <c r="D7555" s="5"/>
      <c r="E7555" s="5"/>
      <c r="F7555" s="5"/>
      <c r="G7555" s="5"/>
      <c r="H7555" s="5"/>
      <c r="I7555" s="5"/>
      <c r="J7555" s="12"/>
    </row>
    <row r="7556" spans="2:10" ht="16.5" thickTop="1" thickBot="1" x14ac:dyDescent="0.3">
      <c r="B7556" s="31" t="s">
        <v>66</v>
      </c>
      <c r="C7556">
        <v>137</v>
      </c>
      <c r="D7556" s="5">
        <v>2456462</v>
      </c>
      <c r="E7556" s="5">
        <v>0</v>
      </c>
      <c r="F7556" s="5">
        <v>0</v>
      </c>
      <c r="G7556" s="5">
        <v>0</v>
      </c>
      <c r="H7556" s="5">
        <v>0</v>
      </c>
      <c r="I7556" s="5">
        <v>0</v>
      </c>
      <c r="J7556" s="12"/>
    </row>
    <row r="7557" spans="2:10" ht="16.5" thickTop="1" thickBot="1" x14ac:dyDescent="0.3">
      <c r="B7557" s="31" t="s">
        <v>67</v>
      </c>
      <c r="C7557">
        <v>222</v>
      </c>
      <c r="D7557" s="5">
        <v>2456462</v>
      </c>
      <c r="E7557" s="5">
        <v>0</v>
      </c>
      <c r="F7557" s="5">
        <v>0</v>
      </c>
      <c r="G7557" s="5">
        <v>0</v>
      </c>
      <c r="H7557" s="5">
        <v>0</v>
      </c>
      <c r="I7557" s="5">
        <v>0</v>
      </c>
      <c r="J7557" s="12"/>
    </row>
    <row r="7558" spans="2:10" ht="16.5" thickTop="1" thickBot="1" x14ac:dyDescent="0.3">
      <c r="B7558" s="31" t="s">
        <v>19</v>
      </c>
      <c r="C7558">
        <v>500</v>
      </c>
      <c r="D7558" s="5">
        <v>0</v>
      </c>
      <c r="E7558" s="5">
        <v>0</v>
      </c>
      <c r="F7558" s="5">
        <v>0</v>
      </c>
      <c r="G7558" s="5">
        <v>0</v>
      </c>
      <c r="H7558" s="5">
        <v>1043538</v>
      </c>
      <c r="I7558" s="5">
        <v>0</v>
      </c>
      <c r="J7558" s="12"/>
    </row>
    <row r="7559" spans="2:10" ht="16.5" thickTop="1" thickBot="1" x14ac:dyDescent="0.3">
      <c r="B7559" s="30" t="s">
        <v>38</v>
      </c>
      <c r="D7559" s="5"/>
      <c r="E7559" s="5"/>
      <c r="F7559" s="5"/>
      <c r="G7559" s="5"/>
      <c r="H7559" s="5"/>
      <c r="I7559" s="5"/>
      <c r="J7559" s="12"/>
    </row>
    <row r="7560" spans="2:10" ht="16.5" thickTop="1" thickBot="1" x14ac:dyDescent="0.3">
      <c r="B7560" s="31" t="s">
        <v>15</v>
      </c>
      <c r="C7560">
        <v>100</v>
      </c>
      <c r="D7560" s="5">
        <v>131.33000000000001</v>
      </c>
      <c r="E7560" s="5">
        <v>6.84</v>
      </c>
      <c r="F7560" s="5">
        <v>2E-3</v>
      </c>
      <c r="G7560" s="5">
        <v>26891.22</v>
      </c>
      <c r="H7560" s="5">
        <v>0</v>
      </c>
      <c r="I7560" s="5">
        <v>0</v>
      </c>
      <c r="J7560" s="12"/>
    </row>
    <row r="7561" spans="2:10" ht="16.5" thickTop="1" thickBot="1" x14ac:dyDescent="0.3">
      <c r="B7561" s="31" t="s">
        <v>16</v>
      </c>
      <c r="C7561">
        <v>135</v>
      </c>
      <c r="D7561" s="5">
        <v>2250715</v>
      </c>
      <c r="E7561" s="5">
        <v>2323725</v>
      </c>
      <c r="F7561" s="5">
        <v>2936033</v>
      </c>
      <c r="G7561" s="5">
        <v>2712103</v>
      </c>
      <c r="H7561" s="5">
        <v>3010302</v>
      </c>
      <c r="I7561" s="5">
        <v>3376161</v>
      </c>
      <c r="J7561" s="12"/>
    </row>
    <row r="7562" spans="2:10" ht="16.5" thickTop="1" thickBot="1" x14ac:dyDescent="0.3">
      <c r="B7562" s="31" t="s">
        <v>17</v>
      </c>
      <c r="C7562">
        <v>200</v>
      </c>
      <c r="D7562" s="5">
        <v>1349250.9500000009</v>
      </c>
      <c r="E7562" s="5">
        <v>2088470.0099999998</v>
      </c>
      <c r="F7562" s="5">
        <v>2870160.2400000007</v>
      </c>
      <c r="G7562" s="5">
        <v>2293667.5899999994</v>
      </c>
      <c r="H7562" s="5">
        <v>2414077.5800000005</v>
      </c>
      <c r="I7562" s="5">
        <v>2274098.1699999995</v>
      </c>
      <c r="J7562" s="12"/>
    </row>
    <row r="7563" spans="2:10" ht="16.5" thickTop="1" thickBot="1" x14ac:dyDescent="0.3">
      <c r="B7563" s="31" t="s">
        <v>18</v>
      </c>
      <c r="C7563">
        <v>220</v>
      </c>
      <c r="D7563" s="5">
        <v>901464.04999999912</v>
      </c>
      <c r="E7563" s="5">
        <v>235254.99000000022</v>
      </c>
      <c r="F7563" s="5">
        <v>65872.759999999311</v>
      </c>
      <c r="G7563" s="5">
        <v>418435.41000000061</v>
      </c>
      <c r="H7563" s="5">
        <v>596224.41999999946</v>
      </c>
      <c r="I7563" s="5">
        <v>1102062.8300000005</v>
      </c>
      <c r="J7563" s="12"/>
    </row>
    <row r="7564" spans="2:10" ht="16.5" thickTop="1" thickBot="1" x14ac:dyDescent="0.3">
      <c r="B7564" s="31" t="s">
        <v>19</v>
      </c>
      <c r="C7564">
        <v>500</v>
      </c>
      <c r="D7564" s="5">
        <v>992040.72000000009</v>
      </c>
      <c r="E7564" s="5">
        <v>1412651.2799999998</v>
      </c>
      <c r="F7564" s="5">
        <v>2101336.4319999996</v>
      </c>
      <c r="G7564" s="5">
        <v>1733826.5100000002</v>
      </c>
      <c r="H7564" s="5">
        <v>1916089.8500000003</v>
      </c>
      <c r="I7564" s="5">
        <v>1605413.77</v>
      </c>
      <c r="J7564" s="12"/>
    </row>
    <row r="7565" spans="2:10" ht="16.5" thickTop="1" thickBot="1" x14ac:dyDescent="0.3">
      <c r="B7565" s="30" t="s">
        <v>771</v>
      </c>
      <c r="D7565" s="5"/>
      <c r="E7565" s="5"/>
      <c r="F7565" s="5"/>
      <c r="G7565" s="5"/>
      <c r="H7565" s="5"/>
      <c r="I7565" s="5"/>
      <c r="J7565" s="12"/>
    </row>
    <row r="7566" spans="2:10" ht="16.5" thickTop="1" thickBot="1" x14ac:dyDescent="0.3">
      <c r="B7566" s="31" t="s">
        <v>16</v>
      </c>
      <c r="C7566">
        <v>135</v>
      </c>
      <c r="D7566" s="5">
        <v>0</v>
      </c>
      <c r="E7566" s="5">
        <v>0</v>
      </c>
      <c r="F7566" s="5">
        <v>0</v>
      </c>
      <c r="G7566" s="5">
        <v>0</v>
      </c>
      <c r="H7566" s="5">
        <v>4035</v>
      </c>
      <c r="I7566" s="5">
        <v>0</v>
      </c>
      <c r="J7566" s="12"/>
    </row>
    <row r="7567" spans="2:10" ht="16.5" thickTop="1" thickBot="1" x14ac:dyDescent="0.3">
      <c r="B7567" s="31" t="s">
        <v>17</v>
      </c>
      <c r="C7567">
        <v>200</v>
      </c>
      <c r="D7567" s="5">
        <v>0</v>
      </c>
      <c r="E7567" s="5">
        <v>0</v>
      </c>
      <c r="F7567" s="5">
        <v>0</v>
      </c>
      <c r="G7567" s="5">
        <v>0</v>
      </c>
      <c r="H7567" s="5">
        <v>4034.25</v>
      </c>
      <c r="I7567" s="5">
        <v>0</v>
      </c>
      <c r="J7567" s="12"/>
    </row>
    <row r="7568" spans="2:10" ht="16.5" thickTop="1" thickBot="1" x14ac:dyDescent="0.3">
      <c r="B7568" s="31" t="s">
        <v>18</v>
      </c>
      <c r="C7568">
        <v>220</v>
      </c>
      <c r="D7568" s="5">
        <v>0</v>
      </c>
      <c r="E7568" s="5">
        <v>0</v>
      </c>
      <c r="F7568" s="5">
        <v>0</v>
      </c>
      <c r="G7568" s="5">
        <v>0</v>
      </c>
      <c r="H7568" s="5">
        <v>0.75</v>
      </c>
      <c r="I7568" s="5">
        <v>0</v>
      </c>
      <c r="J7568" s="12"/>
    </row>
    <row r="7569" spans="2:10" ht="16.5" thickTop="1" thickBot="1" x14ac:dyDescent="0.3">
      <c r="B7569" s="30" t="s">
        <v>40</v>
      </c>
      <c r="D7569" s="5"/>
      <c r="E7569" s="5"/>
      <c r="F7569" s="5"/>
      <c r="G7569" s="5"/>
      <c r="H7569" s="5"/>
      <c r="I7569" s="5"/>
      <c r="J7569" s="12"/>
    </row>
    <row r="7570" spans="2:10" ht="16.5" thickTop="1" thickBot="1" x14ac:dyDescent="0.3">
      <c r="B7570" s="31" t="s">
        <v>15</v>
      </c>
      <c r="C7570">
        <v>100</v>
      </c>
      <c r="D7570" s="5">
        <v>0</v>
      </c>
      <c r="E7570" s="5">
        <v>0</v>
      </c>
      <c r="F7570" s="5">
        <v>0</v>
      </c>
      <c r="G7570" s="5">
        <v>0</v>
      </c>
      <c r="H7570" s="5">
        <v>243783.39</v>
      </c>
      <c r="I7570" s="5">
        <v>59159.47</v>
      </c>
      <c r="J7570" s="12"/>
    </row>
    <row r="7571" spans="2:10" ht="16.5" thickTop="1" thickBot="1" x14ac:dyDescent="0.3">
      <c r="B7571" s="31" t="s">
        <v>16</v>
      </c>
      <c r="C7571">
        <v>135</v>
      </c>
      <c r="D7571" s="5">
        <v>0</v>
      </c>
      <c r="E7571" s="5">
        <v>0</v>
      </c>
      <c r="F7571" s="5">
        <v>0</v>
      </c>
      <c r="G7571" s="5">
        <v>0</v>
      </c>
      <c r="H7571" s="5">
        <v>300000</v>
      </c>
      <c r="I7571" s="5">
        <v>0</v>
      </c>
      <c r="J7571" s="12"/>
    </row>
    <row r="7572" spans="2:10" ht="16.5" thickTop="1" thickBot="1" x14ac:dyDescent="0.3">
      <c r="B7572" s="31" t="s">
        <v>17</v>
      </c>
      <c r="C7572">
        <v>200</v>
      </c>
      <c r="D7572" s="5">
        <v>0</v>
      </c>
      <c r="E7572" s="5">
        <v>0</v>
      </c>
      <c r="F7572" s="5">
        <v>0</v>
      </c>
      <c r="G7572" s="5">
        <v>0</v>
      </c>
      <c r="H7572" s="5">
        <v>261591.61</v>
      </c>
      <c r="I7572" s="5">
        <v>0</v>
      </c>
      <c r="J7572" s="12"/>
    </row>
    <row r="7573" spans="2:10" ht="16.5" thickTop="1" thickBot="1" x14ac:dyDescent="0.3">
      <c r="B7573" s="31" t="s">
        <v>18</v>
      </c>
      <c r="C7573">
        <v>220</v>
      </c>
      <c r="D7573" s="5">
        <v>0</v>
      </c>
      <c r="E7573" s="5">
        <v>0</v>
      </c>
      <c r="F7573" s="5">
        <v>0</v>
      </c>
      <c r="G7573" s="5">
        <v>0</v>
      </c>
      <c r="H7573" s="5">
        <v>38408.390000000014</v>
      </c>
      <c r="I7573" s="5">
        <v>0</v>
      </c>
      <c r="J7573" s="12"/>
    </row>
    <row r="7574" spans="2:10" ht="16.5" thickTop="1" thickBot="1" x14ac:dyDescent="0.3">
      <c r="B7574" s="31" t="s">
        <v>19</v>
      </c>
      <c r="C7574">
        <v>500</v>
      </c>
      <c r="D7574" s="5">
        <v>0</v>
      </c>
      <c r="E7574" s="5">
        <v>0</v>
      </c>
      <c r="F7574" s="5">
        <v>0</v>
      </c>
      <c r="G7574" s="5">
        <v>0</v>
      </c>
      <c r="H7574" s="5">
        <v>0</v>
      </c>
      <c r="I7574" s="5">
        <v>20751.080000000002</v>
      </c>
      <c r="J7574" s="12"/>
    </row>
    <row r="7575" spans="2:10" ht="16.5" thickTop="1" thickBot="1" x14ac:dyDescent="0.3">
      <c r="B7575" s="30" t="s">
        <v>33</v>
      </c>
      <c r="D7575" s="5"/>
      <c r="E7575" s="5"/>
      <c r="F7575" s="5"/>
      <c r="G7575" s="5"/>
      <c r="H7575" s="5"/>
      <c r="I7575" s="5"/>
      <c r="J7575" s="12"/>
    </row>
    <row r="7576" spans="2:10" ht="16.5" thickTop="1" thickBot="1" x14ac:dyDescent="0.3">
      <c r="B7576" s="31" t="s">
        <v>15</v>
      </c>
      <c r="C7576">
        <v>100</v>
      </c>
      <c r="D7576" s="5">
        <v>0</v>
      </c>
      <c r="E7576" s="5">
        <v>0</v>
      </c>
      <c r="F7576" s="5">
        <v>2628.96</v>
      </c>
      <c r="G7576" s="5">
        <v>0</v>
      </c>
      <c r="H7576" s="5">
        <v>0</v>
      </c>
      <c r="I7576" s="5">
        <v>0</v>
      </c>
      <c r="J7576" s="12"/>
    </row>
    <row r="7577" spans="2:10" ht="16.5" thickTop="1" thickBot="1" x14ac:dyDescent="0.3">
      <c r="B7577" s="31" t="s">
        <v>16</v>
      </c>
      <c r="C7577">
        <v>135</v>
      </c>
      <c r="D7577" s="5">
        <v>0</v>
      </c>
      <c r="E7577" s="5">
        <v>0</v>
      </c>
      <c r="F7577" s="5">
        <v>34374</v>
      </c>
      <c r="G7577" s="5">
        <v>2628.96</v>
      </c>
      <c r="H7577" s="5">
        <v>0</v>
      </c>
      <c r="I7577" s="5">
        <v>0</v>
      </c>
      <c r="J7577" s="12"/>
    </row>
    <row r="7578" spans="2:10" ht="16.5" thickTop="1" thickBot="1" x14ac:dyDescent="0.3">
      <c r="B7578" s="31" t="s">
        <v>17</v>
      </c>
      <c r="C7578">
        <v>200</v>
      </c>
      <c r="D7578" s="5">
        <v>0</v>
      </c>
      <c r="E7578" s="5">
        <v>0</v>
      </c>
      <c r="F7578" s="5">
        <v>31745.040000000001</v>
      </c>
      <c r="G7578" s="5">
        <v>2628.96</v>
      </c>
      <c r="H7578" s="5">
        <v>0</v>
      </c>
      <c r="I7578" s="5">
        <v>0</v>
      </c>
      <c r="J7578" s="12"/>
    </row>
    <row r="7579" spans="2:10" ht="16.5" thickTop="1" thickBot="1" x14ac:dyDescent="0.3">
      <c r="B7579" s="31" t="s">
        <v>18</v>
      </c>
      <c r="C7579">
        <v>220</v>
      </c>
      <c r="D7579" s="5">
        <v>0</v>
      </c>
      <c r="E7579" s="5">
        <v>0</v>
      </c>
      <c r="F7579" s="5">
        <v>2628.9599999999991</v>
      </c>
      <c r="G7579" s="5">
        <v>0</v>
      </c>
      <c r="H7579" s="5">
        <v>0</v>
      </c>
      <c r="I7579" s="5">
        <v>0</v>
      </c>
      <c r="J7579" s="12"/>
    </row>
    <row r="7580" spans="2:10" ht="16.5" thickTop="1" thickBot="1" x14ac:dyDescent="0.3">
      <c r="B7580" s="29" t="s">
        <v>922</v>
      </c>
      <c r="D7580" s="5"/>
      <c r="E7580" s="5"/>
      <c r="F7580" s="5"/>
      <c r="G7580" s="5"/>
      <c r="H7580" s="5"/>
      <c r="I7580" s="5"/>
      <c r="J7580" s="12"/>
    </row>
    <row r="7581" spans="2:10" ht="16.5" thickTop="1" thickBot="1" x14ac:dyDescent="0.3">
      <c r="B7581" s="30" t="s">
        <v>923</v>
      </c>
      <c r="D7581" s="5"/>
      <c r="E7581" s="5"/>
      <c r="F7581" s="5"/>
      <c r="G7581" s="5"/>
      <c r="H7581" s="5"/>
      <c r="I7581" s="5"/>
      <c r="J7581" s="12"/>
    </row>
    <row r="7582" spans="2:10" ht="16.5" thickTop="1" thickBot="1" x14ac:dyDescent="0.3">
      <c r="B7582" s="31" t="s">
        <v>15</v>
      </c>
      <c r="C7582">
        <v>100</v>
      </c>
      <c r="D7582" s="5">
        <v>2971.39</v>
      </c>
      <c r="E7582" s="5">
        <v>8503.7099999999991</v>
      </c>
      <c r="F7582" s="5">
        <v>0</v>
      </c>
      <c r="G7582" s="5">
        <v>0</v>
      </c>
      <c r="H7582" s="5">
        <v>0</v>
      </c>
      <c r="I7582" s="5">
        <v>0</v>
      </c>
      <c r="J7582" s="12"/>
    </row>
    <row r="7583" spans="2:10" ht="16.5" thickTop="1" thickBot="1" x14ac:dyDescent="0.3">
      <c r="B7583" s="31" t="s">
        <v>16</v>
      </c>
      <c r="C7583">
        <v>135</v>
      </c>
      <c r="D7583" s="5">
        <v>85000</v>
      </c>
      <c r="E7583" s="5">
        <v>85000</v>
      </c>
      <c r="F7583" s="5">
        <v>85000</v>
      </c>
      <c r="G7583" s="5">
        <v>0</v>
      </c>
      <c r="H7583" s="5">
        <v>0</v>
      </c>
      <c r="I7583" s="5">
        <v>0</v>
      </c>
      <c r="J7583" s="12"/>
    </row>
    <row r="7584" spans="2:10" ht="16.5" thickTop="1" thickBot="1" x14ac:dyDescent="0.3">
      <c r="B7584" s="31" t="s">
        <v>17</v>
      </c>
      <c r="C7584">
        <v>200</v>
      </c>
      <c r="D7584" s="5">
        <v>47499.61</v>
      </c>
      <c r="E7584" s="5">
        <v>41967.290000000008</v>
      </c>
      <c r="F7584" s="5">
        <v>0</v>
      </c>
      <c r="G7584" s="5">
        <v>0</v>
      </c>
      <c r="H7584" s="5">
        <v>0</v>
      </c>
      <c r="I7584" s="5">
        <v>0</v>
      </c>
      <c r="J7584" s="12"/>
    </row>
    <row r="7585" spans="2:10" ht="16.5" thickTop="1" thickBot="1" x14ac:dyDescent="0.3">
      <c r="B7585" s="31" t="s">
        <v>18</v>
      </c>
      <c r="C7585">
        <v>220</v>
      </c>
      <c r="D7585" s="5">
        <v>37500.39</v>
      </c>
      <c r="E7585" s="5">
        <v>43032.709999999992</v>
      </c>
      <c r="F7585" s="5">
        <v>85000</v>
      </c>
      <c r="G7585" s="5">
        <v>0</v>
      </c>
      <c r="H7585" s="5">
        <v>0</v>
      </c>
      <c r="I7585" s="5">
        <v>0</v>
      </c>
      <c r="J7585" s="12"/>
    </row>
    <row r="7586" spans="2:10" ht="16.5" thickTop="1" thickBot="1" x14ac:dyDescent="0.3">
      <c r="B7586" s="31" t="s">
        <v>19</v>
      </c>
      <c r="C7586">
        <v>500</v>
      </c>
      <c r="D7586" s="5">
        <v>43025</v>
      </c>
      <c r="E7586" s="5">
        <v>47499.61</v>
      </c>
      <c r="F7586" s="5">
        <v>8503.7099999999991</v>
      </c>
      <c r="G7586" s="5">
        <v>0</v>
      </c>
      <c r="H7586" s="5">
        <v>0</v>
      </c>
      <c r="I7586" s="5">
        <v>0</v>
      </c>
      <c r="J7586" s="12"/>
    </row>
    <row r="7587" spans="2:10" ht="16.5" thickTop="1" thickBot="1" x14ac:dyDescent="0.3">
      <c r="B7587" s="30" t="s">
        <v>924</v>
      </c>
      <c r="D7587" s="5"/>
      <c r="E7587" s="5"/>
      <c r="F7587" s="5"/>
      <c r="G7587" s="5"/>
      <c r="H7587" s="5"/>
      <c r="I7587" s="5"/>
      <c r="J7587" s="12"/>
    </row>
    <row r="7588" spans="2:10" ht="16.5" thickTop="1" thickBot="1" x14ac:dyDescent="0.3">
      <c r="B7588" s="31" t="s">
        <v>15</v>
      </c>
      <c r="C7588">
        <v>100</v>
      </c>
      <c r="D7588" s="5">
        <v>65018.479999999996</v>
      </c>
      <c r="E7588" s="5">
        <v>35839.409999999996</v>
      </c>
      <c r="F7588" s="5">
        <v>0</v>
      </c>
      <c r="G7588" s="5">
        <v>30870.210000000003</v>
      </c>
      <c r="H7588" s="5">
        <v>78081.009999999995</v>
      </c>
      <c r="I7588" s="5">
        <v>84893.69</v>
      </c>
      <c r="J7588" s="12"/>
    </row>
    <row r="7589" spans="2:10" ht="16.5" thickTop="1" thickBot="1" x14ac:dyDescent="0.3">
      <c r="B7589" s="31" t="s">
        <v>16</v>
      </c>
      <c r="C7589">
        <v>135</v>
      </c>
      <c r="D7589" s="5">
        <v>300000</v>
      </c>
      <c r="E7589" s="5">
        <v>400000</v>
      </c>
      <c r="F7589" s="5">
        <v>370000</v>
      </c>
      <c r="G7589" s="5">
        <v>250000</v>
      </c>
      <c r="H7589" s="5">
        <v>250000</v>
      </c>
      <c r="I7589" s="5">
        <v>250000</v>
      </c>
      <c r="J7589" s="12"/>
    </row>
    <row r="7590" spans="2:10" ht="16.5" thickTop="1" thickBot="1" x14ac:dyDescent="0.3">
      <c r="B7590" s="31" t="s">
        <v>17</v>
      </c>
      <c r="C7590">
        <v>200</v>
      </c>
      <c r="D7590" s="5">
        <v>287580.08999999991</v>
      </c>
      <c r="E7590" s="5">
        <v>321354.71999999997</v>
      </c>
      <c r="F7590" s="5">
        <v>256531.16000000003</v>
      </c>
      <c r="G7590" s="5">
        <v>83894.420000000027</v>
      </c>
      <c r="H7590" s="5">
        <v>111894.88000000002</v>
      </c>
      <c r="I7590" s="5">
        <v>214618.14</v>
      </c>
      <c r="J7590" s="12"/>
    </row>
    <row r="7591" spans="2:10" ht="16.5" thickTop="1" thickBot="1" x14ac:dyDescent="0.3">
      <c r="B7591" s="31" t="s">
        <v>18</v>
      </c>
      <c r="C7591">
        <v>220</v>
      </c>
      <c r="D7591" s="5">
        <v>12419.910000000091</v>
      </c>
      <c r="E7591" s="5">
        <v>78645.280000000028</v>
      </c>
      <c r="F7591" s="5">
        <v>113468.83999999997</v>
      </c>
      <c r="G7591" s="5">
        <v>166105.57999999996</v>
      </c>
      <c r="H7591" s="5">
        <v>138105.12</v>
      </c>
      <c r="I7591" s="5">
        <v>35381.859999999986</v>
      </c>
      <c r="J7591" s="12"/>
    </row>
    <row r="7592" spans="2:10" ht="16.5" thickTop="1" thickBot="1" x14ac:dyDescent="0.3">
      <c r="B7592" s="31" t="s">
        <v>19</v>
      </c>
      <c r="C7592">
        <v>500</v>
      </c>
      <c r="D7592" s="5">
        <v>256478.9</v>
      </c>
      <c r="E7592" s="5">
        <v>292264.68</v>
      </c>
      <c r="F7592" s="5">
        <v>221282.3</v>
      </c>
      <c r="G7592" s="5">
        <v>114029.59999999999</v>
      </c>
      <c r="H7592" s="5">
        <v>158865.18</v>
      </c>
      <c r="I7592" s="5">
        <v>221102.59999999998</v>
      </c>
      <c r="J7592" s="12"/>
    </row>
    <row r="7593" spans="2:10" ht="16.5" thickTop="1" thickBot="1" x14ac:dyDescent="0.3">
      <c r="B7593" s="30" t="s">
        <v>925</v>
      </c>
      <c r="D7593" s="5"/>
      <c r="E7593" s="5"/>
      <c r="F7593" s="5"/>
      <c r="G7593" s="5"/>
      <c r="H7593" s="5"/>
      <c r="I7593" s="5"/>
      <c r="J7593" s="12"/>
    </row>
    <row r="7594" spans="2:10" ht="16.5" thickTop="1" thickBot="1" x14ac:dyDescent="0.3">
      <c r="B7594" s="31" t="s">
        <v>15</v>
      </c>
      <c r="C7594">
        <v>100</v>
      </c>
      <c r="D7594" s="5">
        <v>1811668.9</v>
      </c>
      <c r="E7594" s="5">
        <v>1895426.7</v>
      </c>
      <c r="F7594" s="5">
        <v>2271445.3199999998</v>
      </c>
      <c r="G7594" s="5">
        <v>3326987.25</v>
      </c>
      <c r="H7594" s="5">
        <v>3876240.62</v>
      </c>
      <c r="I7594" s="5">
        <v>4441892.93</v>
      </c>
      <c r="J7594" s="12"/>
    </row>
    <row r="7595" spans="2:10" ht="16.5" thickTop="1" thickBot="1" x14ac:dyDescent="0.3">
      <c r="B7595" s="31" t="s">
        <v>16</v>
      </c>
      <c r="C7595">
        <v>135</v>
      </c>
      <c r="D7595" s="5">
        <v>300000</v>
      </c>
      <c r="E7595" s="5">
        <v>50000</v>
      </c>
      <c r="F7595" s="5">
        <v>349967</v>
      </c>
      <c r="G7595" s="5">
        <v>100000</v>
      </c>
      <c r="H7595" s="5">
        <v>577376</v>
      </c>
      <c r="I7595" s="5">
        <v>0</v>
      </c>
      <c r="J7595" s="12"/>
    </row>
    <row r="7596" spans="2:10" ht="16.5" thickTop="1" thickBot="1" x14ac:dyDescent="0.3">
      <c r="B7596" s="31" t="s">
        <v>66</v>
      </c>
      <c r="C7596">
        <v>137</v>
      </c>
      <c r="D7596" s="5">
        <v>987468</v>
      </c>
      <c r="E7596" s="5">
        <v>1245685</v>
      </c>
      <c r="F7596" s="5">
        <v>1240685</v>
      </c>
      <c r="G7596" s="5">
        <v>1942194.68</v>
      </c>
      <c r="H7596" s="5">
        <v>2403467.4</v>
      </c>
      <c r="I7596" s="5">
        <v>1768443.4</v>
      </c>
      <c r="J7596" s="12"/>
    </row>
    <row r="7597" spans="2:10" ht="16.5" thickTop="1" thickBot="1" x14ac:dyDescent="0.3">
      <c r="B7597" s="31" t="s">
        <v>97</v>
      </c>
      <c r="C7597">
        <v>205</v>
      </c>
      <c r="D7597" s="5">
        <v>14865</v>
      </c>
      <c r="E7597" s="5">
        <v>5000</v>
      </c>
      <c r="F7597" s="5">
        <v>18490.32</v>
      </c>
      <c r="G7597" s="5">
        <v>64314.28</v>
      </c>
      <c r="H7597" s="5">
        <v>35024</v>
      </c>
      <c r="I7597" s="5">
        <v>12865.14</v>
      </c>
      <c r="J7597" s="12"/>
    </row>
    <row r="7598" spans="2:10" ht="16.5" thickTop="1" thickBot="1" x14ac:dyDescent="0.3">
      <c r="B7598" s="31" t="s">
        <v>18</v>
      </c>
      <c r="C7598">
        <v>220</v>
      </c>
      <c r="D7598" s="5">
        <v>300000</v>
      </c>
      <c r="E7598" s="5">
        <v>50000</v>
      </c>
      <c r="F7598" s="5">
        <v>349967</v>
      </c>
      <c r="G7598" s="5">
        <v>100000</v>
      </c>
      <c r="H7598" s="5">
        <v>577376</v>
      </c>
      <c r="I7598" s="5">
        <v>0</v>
      </c>
      <c r="J7598" s="12"/>
    </row>
    <row r="7599" spans="2:10" ht="16.5" thickTop="1" thickBot="1" x14ac:dyDescent="0.3">
      <c r="B7599" s="31" t="s">
        <v>67</v>
      </c>
      <c r="C7599">
        <v>222</v>
      </c>
      <c r="D7599" s="5">
        <v>972603</v>
      </c>
      <c r="E7599" s="5">
        <v>1240685</v>
      </c>
      <c r="F7599" s="5">
        <v>1222194.68</v>
      </c>
      <c r="G7599" s="5">
        <v>1877880.4</v>
      </c>
      <c r="H7599" s="5">
        <v>2368443.4</v>
      </c>
      <c r="I7599" s="5">
        <v>1755578.26</v>
      </c>
      <c r="J7599" s="12"/>
    </row>
    <row r="7600" spans="2:10" ht="16.5" thickTop="1" thickBot="1" x14ac:dyDescent="0.3">
      <c r="B7600" s="31" t="s">
        <v>19</v>
      </c>
      <c r="C7600">
        <v>500</v>
      </c>
      <c r="D7600" s="5">
        <v>22464.27</v>
      </c>
      <c r="E7600" s="5">
        <v>38757.800000000003</v>
      </c>
      <c r="F7600" s="5">
        <v>44541.94</v>
      </c>
      <c r="G7600" s="5">
        <v>19856.21</v>
      </c>
      <c r="H7600" s="5">
        <v>6901.37</v>
      </c>
      <c r="I7600" s="5">
        <v>78517.45</v>
      </c>
      <c r="J7600" s="12"/>
    </row>
    <row r="7601" spans="2:10" ht="16.5" thickTop="1" thickBot="1" x14ac:dyDescent="0.3">
      <c r="B7601" s="30" t="s">
        <v>926</v>
      </c>
      <c r="D7601" s="5"/>
      <c r="E7601" s="5"/>
      <c r="F7601" s="5"/>
      <c r="G7601" s="5"/>
      <c r="H7601" s="5"/>
      <c r="I7601" s="5"/>
      <c r="J7601" s="12"/>
    </row>
    <row r="7602" spans="2:10" ht="16.5" thickTop="1" thickBot="1" x14ac:dyDescent="0.3">
      <c r="B7602" s="31" t="s">
        <v>15</v>
      </c>
      <c r="C7602">
        <v>100</v>
      </c>
      <c r="D7602" s="5">
        <v>5500131.7600000007</v>
      </c>
      <c r="E7602" s="5">
        <v>6297342.6399999997</v>
      </c>
      <c r="F7602" s="5">
        <v>5131577.8100000005</v>
      </c>
      <c r="G7602" s="5">
        <v>10070776.029999999</v>
      </c>
      <c r="H7602" s="5">
        <v>21664014.649999999</v>
      </c>
      <c r="I7602" s="5">
        <v>17230622.809999999</v>
      </c>
      <c r="J7602" s="12"/>
    </row>
    <row r="7603" spans="2:10" ht="16.5" thickTop="1" thickBot="1" x14ac:dyDescent="0.3">
      <c r="B7603" s="31" t="s">
        <v>16</v>
      </c>
      <c r="C7603">
        <v>135</v>
      </c>
      <c r="D7603" s="5">
        <v>1850000</v>
      </c>
      <c r="E7603" s="5">
        <v>1100000</v>
      </c>
      <c r="F7603" s="5">
        <v>3200000</v>
      </c>
      <c r="G7603" s="5">
        <v>3100000</v>
      </c>
      <c r="H7603" s="5">
        <v>4100000</v>
      </c>
      <c r="I7603" s="5">
        <v>5985858</v>
      </c>
      <c r="J7603" s="12"/>
    </row>
    <row r="7604" spans="2:10" ht="16.5" thickTop="1" thickBot="1" x14ac:dyDescent="0.3">
      <c r="B7604" s="31" t="s">
        <v>66</v>
      </c>
      <c r="C7604">
        <v>137</v>
      </c>
      <c r="D7604" s="5">
        <v>30000</v>
      </c>
      <c r="E7604" s="5">
        <v>30000</v>
      </c>
      <c r="F7604" s="5">
        <v>30000</v>
      </c>
      <c r="G7604" s="5">
        <v>30000</v>
      </c>
      <c r="H7604" s="5">
        <v>30000</v>
      </c>
      <c r="I7604" s="5">
        <v>30000</v>
      </c>
      <c r="J7604" s="12"/>
    </row>
    <row r="7605" spans="2:10" ht="16.5" thickTop="1" thickBot="1" x14ac:dyDescent="0.3">
      <c r="B7605" s="31" t="s">
        <v>17</v>
      </c>
      <c r="C7605">
        <v>200</v>
      </c>
      <c r="D7605" s="5">
        <v>1443679.8099999998</v>
      </c>
      <c r="E7605" s="5">
        <v>580902.12000000011</v>
      </c>
      <c r="F7605" s="5">
        <v>2699956.8299999991</v>
      </c>
      <c r="G7605" s="5">
        <v>2840801.78</v>
      </c>
      <c r="H7605" s="5">
        <v>3304761.38</v>
      </c>
      <c r="I7605" s="5">
        <v>5433391.8399999999</v>
      </c>
      <c r="J7605" s="12"/>
    </row>
    <row r="7606" spans="2:10" ht="16.5" thickTop="1" thickBot="1" x14ac:dyDescent="0.3">
      <c r="B7606" s="31" t="s">
        <v>18</v>
      </c>
      <c r="C7606">
        <v>220</v>
      </c>
      <c r="D7606" s="5">
        <v>406320.19000000018</v>
      </c>
      <c r="E7606" s="5">
        <v>519097.87999999989</v>
      </c>
      <c r="F7606" s="5">
        <v>500043.17000000086</v>
      </c>
      <c r="G7606" s="5">
        <v>259198.2200000002</v>
      </c>
      <c r="H7606" s="5">
        <v>795238.62000000011</v>
      </c>
      <c r="I7606" s="5">
        <v>552466.16000000015</v>
      </c>
      <c r="J7606" s="12"/>
    </row>
    <row r="7607" spans="2:10" ht="16.5" thickTop="1" thickBot="1" x14ac:dyDescent="0.3">
      <c r="B7607" s="31" t="s">
        <v>67</v>
      </c>
      <c r="C7607">
        <v>222</v>
      </c>
      <c r="D7607" s="5">
        <v>30000</v>
      </c>
      <c r="E7607" s="5">
        <v>30000</v>
      </c>
      <c r="F7607" s="5">
        <v>30000</v>
      </c>
      <c r="G7607" s="5">
        <v>30000</v>
      </c>
      <c r="H7607" s="5">
        <v>30000</v>
      </c>
      <c r="I7607" s="5">
        <v>30000</v>
      </c>
      <c r="J7607" s="12"/>
    </row>
    <row r="7608" spans="2:10" ht="16.5" thickTop="1" thickBot="1" x14ac:dyDescent="0.3">
      <c r="B7608" s="31" t="s">
        <v>19</v>
      </c>
      <c r="C7608">
        <v>500</v>
      </c>
      <c r="D7608" s="5">
        <v>3445420.88</v>
      </c>
      <c r="E7608" s="5">
        <v>1402108</v>
      </c>
      <c r="F7608" s="5">
        <v>1534192</v>
      </c>
      <c r="G7608" s="5">
        <v>7780000</v>
      </c>
      <c r="H7608" s="5">
        <v>14898000</v>
      </c>
      <c r="I7608" s="5">
        <v>1000000</v>
      </c>
      <c r="J7608" s="12"/>
    </row>
    <row r="7609" spans="2:10" ht="16.5" thickTop="1" thickBot="1" x14ac:dyDescent="0.3">
      <c r="B7609" s="30" t="s">
        <v>98</v>
      </c>
      <c r="D7609" s="5"/>
      <c r="E7609" s="5"/>
      <c r="F7609" s="5"/>
      <c r="G7609" s="5"/>
      <c r="H7609" s="5"/>
      <c r="I7609" s="5"/>
      <c r="J7609" s="12"/>
    </row>
    <row r="7610" spans="2:10" ht="16.5" thickTop="1" thickBot="1" x14ac:dyDescent="0.3">
      <c r="B7610" s="31" t="s">
        <v>15</v>
      </c>
      <c r="C7610">
        <v>100</v>
      </c>
      <c r="D7610" s="5">
        <v>1210.25</v>
      </c>
      <c r="E7610" s="5">
        <v>0</v>
      </c>
      <c r="F7610" s="5">
        <v>0</v>
      </c>
      <c r="G7610" s="5">
        <v>0</v>
      </c>
      <c r="H7610" s="5">
        <v>0</v>
      </c>
      <c r="I7610" s="5">
        <v>0</v>
      </c>
      <c r="J7610" s="12"/>
    </row>
    <row r="7611" spans="2:10" ht="16.5" thickTop="1" thickBot="1" x14ac:dyDescent="0.3">
      <c r="B7611" s="31" t="s">
        <v>16</v>
      </c>
      <c r="C7611">
        <v>135</v>
      </c>
      <c r="D7611" s="5">
        <v>4265</v>
      </c>
      <c r="E7611" s="5">
        <v>0</v>
      </c>
      <c r="F7611" s="5">
        <v>0</v>
      </c>
      <c r="G7611" s="5">
        <v>0</v>
      </c>
      <c r="H7611" s="5">
        <v>0</v>
      </c>
      <c r="I7611" s="5">
        <v>0</v>
      </c>
      <c r="J7611" s="12"/>
    </row>
    <row r="7612" spans="2:10" ht="16.5" thickTop="1" thickBot="1" x14ac:dyDescent="0.3">
      <c r="B7612" s="31" t="s">
        <v>17</v>
      </c>
      <c r="C7612">
        <v>200</v>
      </c>
      <c r="D7612" s="5">
        <v>4265</v>
      </c>
      <c r="E7612" s="5">
        <v>0</v>
      </c>
      <c r="F7612" s="5">
        <v>0</v>
      </c>
      <c r="G7612" s="5">
        <v>0</v>
      </c>
      <c r="H7612" s="5">
        <v>0</v>
      </c>
      <c r="I7612" s="5">
        <v>0</v>
      </c>
      <c r="J7612" s="12"/>
    </row>
    <row r="7613" spans="2:10" ht="16.5" thickTop="1" thickBot="1" x14ac:dyDescent="0.3">
      <c r="B7613" s="30" t="s">
        <v>927</v>
      </c>
      <c r="D7613" s="5"/>
      <c r="E7613" s="5"/>
      <c r="F7613" s="5"/>
      <c r="G7613" s="5"/>
      <c r="H7613" s="5"/>
      <c r="I7613" s="5"/>
      <c r="J7613" s="12"/>
    </row>
    <row r="7614" spans="2:10" ht="16.5" thickTop="1" thickBot="1" x14ac:dyDescent="0.3">
      <c r="B7614" s="31" t="s">
        <v>15</v>
      </c>
      <c r="C7614">
        <v>100</v>
      </c>
      <c r="D7614" s="5">
        <v>4285275.24</v>
      </c>
      <c r="E7614" s="5">
        <v>6939775.3700000001</v>
      </c>
      <c r="F7614" s="5">
        <v>8052000.5599999996</v>
      </c>
      <c r="G7614" s="5">
        <v>9098436.8000000007</v>
      </c>
      <c r="H7614" s="5">
        <v>11241866.84</v>
      </c>
      <c r="I7614" s="5">
        <v>11707678.709999999</v>
      </c>
      <c r="J7614" s="12"/>
    </row>
    <row r="7615" spans="2:10" ht="16.5" thickTop="1" thickBot="1" x14ac:dyDescent="0.3">
      <c r="B7615" s="31" t="s">
        <v>16</v>
      </c>
      <c r="C7615">
        <v>135</v>
      </c>
      <c r="D7615" s="5">
        <v>2135500</v>
      </c>
      <c r="E7615" s="5">
        <v>1215035</v>
      </c>
      <c r="F7615" s="5">
        <v>663306</v>
      </c>
      <c r="G7615" s="5">
        <v>3618348</v>
      </c>
      <c r="H7615" s="5">
        <v>3692004</v>
      </c>
      <c r="I7615" s="5">
        <v>700000</v>
      </c>
      <c r="J7615" s="12"/>
    </row>
    <row r="7616" spans="2:10" ht="16.5" thickTop="1" thickBot="1" x14ac:dyDescent="0.3">
      <c r="B7616" s="31" t="s">
        <v>17</v>
      </c>
      <c r="C7616">
        <v>200</v>
      </c>
      <c r="D7616" s="5">
        <v>600186</v>
      </c>
      <c r="E7616" s="5">
        <v>589607.17000000004</v>
      </c>
      <c r="F7616" s="5">
        <v>599999.99999999988</v>
      </c>
      <c r="G7616" s="5">
        <v>600000</v>
      </c>
      <c r="H7616" s="5">
        <v>0</v>
      </c>
      <c r="I7616" s="5">
        <v>629171.98</v>
      </c>
      <c r="J7616" s="12"/>
    </row>
    <row r="7617" spans="2:10" ht="16.5" thickTop="1" thickBot="1" x14ac:dyDescent="0.3">
      <c r="B7617" s="31" t="s">
        <v>18</v>
      </c>
      <c r="C7617">
        <v>220</v>
      </c>
      <c r="D7617" s="5">
        <v>1535314</v>
      </c>
      <c r="E7617" s="5">
        <v>625427.82999999996</v>
      </c>
      <c r="F7617" s="5">
        <v>63306.000000000116</v>
      </c>
      <c r="G7617" s="5">
        <v>3018348</v>
      </c>
      <c r="H7617" s="5">
        <v>3692004</v>
      </c>
      <c r="I7617" s="5">
        <v>70828.020000000019</v>
      </c>
      <c r="J7617" s="12"/>
    </row>
    <row r="7618" spans="2:10" ht="16.5" thickTop="1" thickBot="1" x14ac:dyDescent="0.3">
      <c r="B7618" s="31" t="s">
        <v>19</v>
      </c>
      <c r="C7618">
        <v>500</v>
      </c>
      <c r="D7618" s="5">
        <v>1514091.76</v>
      </c>
      <c r="E7618" s="5">
        <v>3244107.3</v>
      </c>
      <c r="F7618" s="5">
        <v>1712225.19</v>
      </c>
      <c r="G7618" s="5">
        <v>1646436.24</v>
      </c>
      <c r="H7618" s="5">
        <v>2143430.04</v>
      </c>
      <c r="I7618" s="5">
        <v>1094983.8500000001</v>
      </c>
      <c r="J7618" s="12"/>
    </row>
    <row r="7619" spans="2:10" ht="16.5" thickTop="1" thickBot="1" x14ac:dyDescent="0.3">
      <c r="B7619" s="30" t="s">
        <v>928</v>
      </c>
      <c r="D7619" s="5"/>
      <c r="E7619" s="5"/>
      <c r="F7619" s="5"/>
      <c r="G7619" s="5"/>
      <c r="H7619" s="5"/>
      <c r="I7619" s="5"/>
      <c r="J7619" s="12"/>
    </row>
    <row r="7620" spans="2:10" ht="16.5" thickTop="1" thickBot="1" x14ac:dyDescent="0.3">
      <c r="B7620" s="31" t="s">
        <v>15</v>
      </c>
      <c r="C7620">
        <v>100</v>
      </c>
      <c r="D7620" s="5">
        <v>1007078.43</v>
      </c>
      <c r="E7620" s="5">
        <v>1023746.32</v>
      </c>
      <c r="F7620" s="5">
        <v>1252889.6100000001</v>
      </c>
      <c r="G7620" s="5">
        <v>1228956.1399999999</v>
      </c>
      <c r="H7620" s="5">
        <v>1198857.04</v>
      </c>
      <c r="I7620" s="5">
        <v>1075893.26</v>
      </c>
      <c r="J7620" s="12"/>
    </row>
    <row r="7621" spans="2:10" ht="16.5" thickTop="1" thickBot="1" x14ac:dyDescent="0.3">
      <c r="B7621" s="31" t="s">
        <v>16</v>
      </c>
      <c r="C7621">
        <v>135</v>
      </c>
      <c r="D7621" s="5">
        <v>700000</v>
      </c>
      <c r="E7621" s="5">
        <v>700000</v>
      </c>
      <c r="F7621" s="5">
        <v>700000</v>
      </c>
      <c r="G7621" s="5">
        <v>700000</v>
      </c>
      <c r="H7621" s="5">
        <v>700000</v>
      </c>
      <c r="I7621" s="5">
        <v>250000</v>
      </c>
      <c r="J7621" s="12"/>
    </row>
    <row r="7622" spans="2:10" ht="16.5" thickTop="1" thickBot="1" x14ac:dyDescent="0.3">
      <c r="B7622" s="31" t="s">
        <v>66</v>
      </c>
      <c r="C7622">
        <v>137</v>
      </c>
      <c r="D7622" s="5">
        <v>232359</v>
      </c>
      <c r="E7622" s="5">
        <v>232359</v>
      </c>
      <c r="F7622" s="5">
        <v>232359</v>
      </c>
      <c r="G7622" s="5">
        <v>0</v>
      </c>
      <c r="H7622" s="5">
        <v>0</v>
      </c>
      <c r="I7622" s="5">
        <v>0</v>
      </c>
      <c r="J7622" s="12"/>
    </row>
    <row r="7623" spans="2:10" ht="16.5" thickTop="1" thickBot="1" x14ac:dyDescent="0.3">
      <c r="B7623" s="31" t="s">
        <v>17</v>
      </c>
      <c r="C7623">
        <v>200</v>
      </c>
      <c r="D7623" s="5">
        <v>257925.84000000003</v>
      </c>
      <c r="E7623" s="5">
        <v>181125.82000000009</v>
      </c>
      <c r="F7623" s="5">
        <v>206923.01000000004</v>
      </c>
      <c r="G7623" s="5">
        <v>549923.46999999986</v>
      </c>
      <c r="H7623" s="5">
        <v>151037.09999999998</v>
      </c>
      <c r="I7623" s="5">
        <v>188183.78000000003</v>
      </c>
      <c r="J7623" s="12"/>
    </row>
    <row r="7624" spans="2:10" ht="16.5" thickTop="1" thickBot="1" x14ac:dyDescent="0.3">
      <c r="B7624" s="31" t="s">
        <v>18</v>
      </c>
      <c r="C7624">
        <v>220</v>
      </c>
      <c r="D7624" s="5">
        <v>442074.16</v>
      </c>
      <c r="E7624" s="5">
        <v>518874.17999999993</v>
      </c>
      <c r="F7624" s="5">
        <v>493076.99</v>
      </c>
      <c r="G7624" s="5">
        <v>150076.53000000014</v>
      </c>
      <c r="H7624" s="5">
        <v>548962.9</v>
      </c>
      <c r="I7624" s="5">
        <v>61816.219999999972</v>
      </c>
      <c r="J7624" s="12"/>
    </row>
    <row r="7625" spans="2:10" ht="16.5" thickTop="1" thickBot="1" x14ac:dyDescent="0.3">
      <c r="B7625" s="31" t="s">
        <v>67</v>
      </c>
      <c r="C7625">
        <v>222</v>
      </c>
      <c r="D7625" s="5">
        <v>232359</v>
      </c>
      <c r="E7625" s="5">
        <v>232359</v>
      </c>
      <c r="F7625" s="5">
        <v>232359</v>
      </c>
      <c r="G7625" s="5">
        <v>0</v>
      </c>
      <c r="H7625" s="5">
        <v>0</v>
      </c>
      <c r="I7625" s="5">
        <v>0</v>
      </c>
      <c r="J7625" s="12"/>
    </row>
    <row r="7626" spans="2:10" ht="16.5" thickTop="1" thickBot="1" x14ac:dyDescent="0.3">
      <c r="B7626" s="31" t="s">
        <v>19</v>
      </c>
      <c r="C7626">
        <v>500</v>
      </c>
      <c r="D7626" s="5">
        <v>314693.64</v>
      </c>
      <c r="E7626" s="5">
        <v>197793.71</v>
      </c>
      <c r="F7626" s="5">
        <v>436066.30000000005</v>
      </c>
      <c r="G7626" s="5">
        <v>525990</v>
      </c>
      <c r="H7626" s="5">
        <v>120938</v>
      </c>
      <c r="I7626" s="5">
        <v>65220</v>
      </c>
      <c r="J7626" s="12"/>
    </row>
    <row r="7627" spans="2:10" ht="16.5" thickTop="1" thickBot="1" x14ac:dyDescent="0.3">
      <c r="B7627" s="30" t="s">
        <v>23</v>
      </c>
      <c r="D7627" s="5"/>
      <c r="E7627" s="5"/>
      <c r="F7627" s="5"/>
      <c r="G7627" s="5"/>
      <c r="H7627" s="5"/>
      <c r="I7627" s="5"/>
      <c r="J7627" s="12"/>
    </row>
    <row r="7628" spans="2:10" ht="16.5" thickTop="1" thickBot="1" x14ac:dyDescent="0.3">
      <c r="B7628" s="31" t="s">
        <v>19</v>
      </c>
      <c r="C7628">
        <v>500</v>
      </c>
      <c r="D7628" s="5">
        <v>0</v>
      </c>
      <c r="E7628" s="5">
        <v>0</v>
      </c>
      <c r="F7628" s="5">
        <v>0</v>
      </c>
      <c r="G7628" s="5">
        <v>0</v>
      </c>
      <c r="H7628" s="5">
        <v>0</v>
      </c>
      <c r="I7628" s="5">
        <v>147</v>
      </c>
      <c r="J7628" s="12"/>
    </row>
    <row r="7629" spans="2:10" ht="16.5" thickTop="1" thickBot="1" x14ac:dyDescent="0.3">
      <c r="B7629" s="30" t="s">
        <v>929</v>
      </c>
      <c r="D7629" s="5"/>
      <c r="E7629" s="5"/>
      <c r="F7629" s="5"/>
      <c r="G7629" s="5"/>
      <c r="H7629" s="5"/>
      <c r="I7629" s="5"/>
      <c r="J7629" s="12"/>
    </row>
    <row r="7630" spans="2:10" ht="16.5" thickTop="1" thickBot="1" x14ac:dyDescent="0.3">
      <c r="B7630" s="31" t="s">
        <v>15</v>
      </c>
      <c r="C7630">
        <v>100</v>
      </c>
      <c r="D7630" s="5">
        <v>792546.32</v>
      </c>
      <c r="E7630" s="5">
        <v>1026144.53</v>
      </c>
      <c r="F7630" s="5">
        <v>175734.39999999999</v>
      </c>
      <c r="G7630" s="5">
        <v>14307.91</v>
      </c>
      <c r="H7630" s="5">
        <v>14307.91</v>
      </c>
      <c r="I7630" s="5">
        <v>16116.91</v>
      </c>
      <c r="J7630" s="12"/>
    </row>
    <row r="7631" spans="2:10" ht="16.5" thickTop="1" thickBot="1" x14ac:dyDescent="0.3">
      <c r="B7631" s="31" t="s">
        <v>17</v>
      </c>
      <c r="C7631">
        <v>200</v>
      </c>
      <c r="D7631" s="5">
        <v>292396</v>
      </c>
      <c r="E7631" s="5">
        <v>897684.15999999992</v>
      </c>
      <c r="F7631" s="5">
        <v>202033.5</v>
      </c>
      <c r="G7631" s="5">
        <v>0</v>
      </c>
      <c r="H7631" s="5">
        <v>0</v>
      </c>
      <c r="I7631" s="5">
        <v>0</v>
      </c>
      <c r="J7631" s="12"/>
    </row>
    <row r="7632" spans="2:10" ht="16.5" thickTop="1" thickBot="1" x14ac:dyDescent="0.3">
      <c r="B7632" s="31" t="s">
        <v>18</v>
      </c>
      <c r="C7632">
        <v>220</v>
      </c>
      <c r="D7632" s="5">
        <v>-292396</v>
      </c>
      <c r="E7632" s="5">
        <v>-897684.15999999992</v>
      </c>
      <c r="F7632" s="5">
        <v>-202033.5</v>
      </c>
      <c r="G7632" s="5">
        <v>0</v>
      </c>
      <c r="H7632" s="5">
        <v>0</v>
      </c>
      <c r="I7632" s="5">
        <v>0</v>
      </c>
      <c r="J7632" s="12"/>
    </row>
    <row r="7633" spans="2:10" ht="16.5" thickTop="1" thickBot="1" x14ac:dyDescent="0.3">
      <c r="B7633" s="31" t="s">
        <v>19</v>
      </c>
      <c r="C7633">
        <v>500</v>
      </c>
      <c r="D7633" s="5">
        <v>534344.94999999995</v>
      </c>
      <c r="E7633" s="5">
        <v>1131282.3699999999</v>
      </c>
      <c r="F7633" s="5">
        <v>332314.08</v>
      </c>
      <c r="G7633" s="5">
        <v>132421.04999999999</v>
      </c>
      <c r="H7633" s="5">
        <v>0</v>
      </c>
      <c r="I7633" s="5">
        <v>1809</v>
      </c>
      <c r="J7633" s="12"/>
    </row>
    <row r="7634" spans="2:10" ht="16.5" thickTop="1" thickBot="1" x14ac:dyDescent="0.3">
      <c r="B7634" s="30" t="s">
        <v>99</v>
      </c>
      <c r="D7634" s="5"/>
      <c r="E7634" s="5"/>
      <c r="F7634" s="5"/>
      <c r="G7634" s="5"/>
      <c r="H7634" s="5"/>
      <c r="I7634" s="5"/>
      <c r="J7634" s="12"/>
    </row>
    <row r="7635" spans="2:10" ht="16.5" thickTop="1" thickBot="1" x14ac:dyDescent="0.3">
      <c r="B7635" s="31" t="s">
        <v>15</v>
      </c>
      <c r="C7635">
        <v>100</v>
      </c>
      <c r="D7635" s="5">
        <v>66468.03</v>
      </c>
      <c r="E7635" s="5">
        <v>74104.680000000008</v>
      </c>
      <c r="F7635" s="5">
        <v>81958.210000000006</v>
      </c>
      <c r="G7635" s="5">
        <v>7083.16</v>
      </c>
      <c r="H7635" s="5">
        <v>12094.36</v>
      </c>
      <c r="I7635" s="5">
        <v>13555.960000000001</v>
      </c>
      <c r="J7635" s="12"/>
    </row>
    <row r="7636" spans="2:10" ht="16.5" thickTop="1" thickBot="1" x14ac:dyDescent="0.3">
      <c r="B7636" s="31" t="s">
        <v>16</v>
      </c>
      <c r="C7636">
        <v>135</v>
      </c>
      <c r="D7636" s="5">
        <v>0</v>
      </c>
      <c r="E7636" s="5">
        <v>0</v>
      </c>
      <c r="F7636" s="5">
        <v>0</v>
      </c>
      <c r="G7636" s="5">
        <v>74256</v>
      </c>
      <c r="H7636" s="5">
        <v>0</v>
      </c>
      <c r="I7636" s="5">
        <v>0</v>
      </c>
      <c r="J7636" s="12"/>
    </row>
    <row r="7637" spans="2:10" ht="16.5" thickTop="1" thickBot="1" x14ac:dyDescent="0.3">
      <c r="B7637" s="31" t="s">
        <v>17</v>
      </c>
      <c r="C7637">
        <v>200</v>
      </c>
      <c r="D7637" s="5">
        <v>0</v>
      </c>
      <c r="E7637" s="5">
        <v>0</v>
      </c>
      <c r="F7637" s="5">
        <v>0</v>
      </c>
      <c r="G7637" s="5">
        <v>74255.87</v>
      </c>
      <c r="H7637" s="5">
        <v>0</v>
      </c>
      <c r="I7637" s="5">
        <v>0</v>
      </c>
      <c r="J7637" s="12"/>
    </row>
    <row r="7638" spans="2:10" ht="16.5" thickTop="1" thickBot="1" x14ac:dyDescent="0.3">
      <c r="B7638" s="31" t="s">
        <v>18</v>
      </c>
      <c r="C7638">
        <v>220</v>
      </c>
      <c r="D7638" s="5">
        <v>0</v>
      </c>
      <c r="E7638" s="5">
        <v>0</v>
      </c>
      <c r="F7638" s="5">
        <v>0</v>
      </c>
      <c r="G7638" s="5">
        <v>0.13000000000465661</v>
      </c>
      <c r="H7638" s="5">
        <v>0</v>
      </c>
      <c r="I7638" s="5">
        <v>0</v>
      </c>
      <c r="J7638" s="12"/>
    </row>
    <row r="7639" spans="2:10" ht="16.5" thickTop="1" thickBot="1" x14ac:dyDescent="0.3">
      <c r="B7639" s="31" t="s">
        <v>19</v>
      </c>
      <c r="C7639">
        <v>500</v>
      </c>
      <c r="D7639" s="5">
        <v>20168.52</v>
      </c>
      <c r="E7639" s="5">
        <v>7636.6499999999969</v>
      </c>
      <c r="F7639" s="5">
        <v>11058.839999999998</v>
      </c>
      <c r="G7639" s="5">
        <v>619.18000000000029</v>
      </c>
      <c r="H7639" s="5">
        <v>5011.2</v>
      </c>
      <c r="I7639" s="5">
        <v>1461.6</v>
      </c>
      <c r="J7639" s="12"/>
    </row>
    <row r="7640" spans="2:10" ht="16.5" thickTop="1" thickBot="1" x14ac:dyDescent="0.3">
      <c r="B7640" s="30" t="s">
        <v>930</v>
      </c>
      <c r="D7640" s="5"/>
      <c r="E7640" s="5"/>
      <c r="F7640" s="5"/>
      <c r="G7640" s="5"/>
      <c r="H7640" s="5"/>
      <c r="I7640" s="5"/>
      <c r="J7640" s="12"/>
    </row>
    <row r="7641" spans="2:10" ht="16.5" thickTop="1" thickBot="1" x14ac:dyDescent="0.3">
      <c r="B7641" s="31" t="s">
        <v>15</v>
      </c>
      <c r="C7641">
        <v>100</v>
      </c>
      <c r="D7641" s="5">
        <v>5949009.2000000002</v>
      </c>
      <c r="E7641" s="5">
        <v>2445412.3000000003</v>
      </c>
      <c r="F7641" s="5">
        <v>4124915.33</v>
      </c>
      <c r="G7641" s="5">
        <v>6572081.5899999999</v>
      </c>
      <c r="H7641" s="5">
        <v>5476142.6000000006</v>
      </c>
      <c r="I7641" s="5">
        <v>3471118.3</v>
      </c>
      <c r="J7641" s="12"/>
    </row>
    <row r="7642" spans="2:10" ht="16.5" thickTop="1" thickBot="1" x14ac:dyDescent="0.3">
      <c r="B7642" s="31" t="s">
        <v>17</v>
      </c>
      <c r="C7642">
        <v>200</v>
      </c>
      <c r="D7642" s="5">
        <v>45590577.340000011</v>
      </c>
      <c r="E7642" s="5">
        <v>45891986.75000003</v>
      </c>
      <c r="F7642" s="5">
        <v>44854830.720000029</v>
      </c>
      <c r="G7642" s="5">
        <v>39370620.029999994</v>
      </c>
      <c r="H7642" s="5">
        <v>46348830.589999974</v>
      </c>
      <c r="I7642" s="5">
        <v>52108103.170000009</v>
      </c>
      <c r="J7642" s="12"/>
    </row>
    <row r="7643" spans="2:10" ht="16.5" thickTop="1" thickBot="1" x14ac:dyDescent="0.3">
      <c r="B7643" s="31" t="s">
        <v>18</v>
      </c>
      <c r="C7643">
        <v>220</v>
      </c>
      <c r="D7643" s="5">
        <v>-45590577.340000011</v>
      </c>
      <c r="E7643" s="5">
        <v>-45891986.75000003</v>
      </c>
      <c r="F7643" s="5">
        <v>-44854830.720000029</v>
      </c>
      <c r="G7643" s="5">
        <v>-39370620.029999994</v>
      </c>
      <c r="H7643" s="5">
        <v>-46348830.589999974</v>
      </c>
      <c r="I7643" s="5">
        <v>-52108103.170000009</v>
      </c>
      <c r="J7643" s="12"/>
    </row>
    <row r="7644" spans="2:10" ht="16.5" thickTop="1" thickBot="1" x14ac:dyDescent="0.3">
      <c r="B7644" s="31" t="s">
        <v>19</v>
      </c>
      <c r="C7644">
        <v>500</v>
      </c>
      <c r="D7644" s="5">
        <v>45333654.520000003</v>
      </c>
      <c r="E7644" s="5">
        <v>43286377.519999996</v>
      </c>
      <c r="F7644" s="5">
        <v>47267301.200000003</v>
      </c>
      <c r="G7644" s="5">
        <v>42068219.660000004</v>
      </c>
      <c r="H7644" s="5">
        <v>45252503.529999994</v>
      </c>
      <c r="I7644" s="5">
        <v>50102957.059999995</v>
      </c>
      <c r="J7644" s="12"/>
    </row>
    <row r="7645" spans="2:10" ht="16.5" thickTop="1" thickBot="1" x14ac:dyDescent="0.3">
      <c r="B7645" s="30" t="s">
        <v>931</v>
      </c>
      <c r="D7645" s="5"/>
      <c r="E7645" s="5"/>
      <c r="F7645" s="5"/>
      <c r="G7645" s="5"/>
      <c r="H7645" s="5"/>
      <c r="I7645" s="5"/>
      <c r="J7645" s="12"/>
    </row>
    <row r="7646" spans="2:10" ht="16.5" thickTop="1" thickBot="1" x14ac:dyDescent="0.3">
      <c r="B7646" s="31" t="s">
        <v>15</v>
      </c>
      <c r="C7646">
        <v>100</v>
      </c>
      <c r="D7646" s="5">
        <v>1000</v>
      </c>
      <c r="E7646" s="5">
        <v>0</v>
      </c>
      <c r="F7646" s="5">
        <v>0</v>
      </c>
      <c r="G7646" s="5">
        <v>0</v>
      </c>
      <c r="H7646" s="5">
        <v>0</v>
      </c>
      <c r="I7646" s="5">
        <v>0</v>
      </c>
      <c r="J7646" s="12"/>
    </row>
    <row r="7647" spans="2:10" ht="16.5" thickTop="1" thickBot="1" x14ac:dyDescent="0.3">
      <c r="B7647" s="31" t="s">
        <v>17</v>
      </c>
      <c r="C7647">
        <v>200</v>
      </c>
      <c r="D7647" s="5">
        <v>0</v>
      </c>
      <c r="E7647" s="5">
        <v>1000</v>
      </c>
      <c r="F7647" s="5">
        <v>0</v>
      </c>
      <c r="G7647" s="5">
        <v>0</v>
      </c>
      <c r="H7647" s="5">
        <v>0</v>
      </c>
      <c r="I7647" s="5">
        <v>0</v>
      </c>
      <c r="J7647" s="12"/>
    </row>
    <row r="7648" spans="2:10" ht="16.5" thickTop="1" thickBot="1" x14ac:dyDescent="0.3">
      <c r="B7648" s="31" t="s">
        <v>18</v>
      </c>
      <c r="C7648">
        <v>220</v>
      </c>
      <c r="D7648" s="5">
        <v>0</v>
      </c>
      <c r="E7648" s="5">
        <v>-1000</v>
      </c>
      <c r="F7648" s="5">
        <v>0</v>
      </c>
      <c r="G7648" s="5">
        <v>0</v>
      </c>
      <c r="H7648" s="5">
        <v>0</v>
      </c>
      <c r="I7648" s="5">
        <v>0</v>
      </c>
      <c r="J7648" s="12"/>
    </row>
    <row r="7649" spans="2:10" ht="16.5" thickTop="1" thickBot="1" x14ac:dyDescent="0.3">
      <c r="B7649" s="31" t="s">
        <v>19</v>
      </c>
      <c r="C7649">
        <v>500</v>
      </c>
      <c r="D7649" s="5">
        <v>1000</v>
      </c>
      <c r="E7649" s="5">
        <v>0</v>
      </c>
      <c r="F7649" s="5">
        <v>0</v>
      </c>
      <c r="G7649" s="5">
        <v>0</v>
      </c>
      <c r="H7649" s="5">
        <v>0</v>
      </c>
      <c r="I7649" s="5">
        <v>0</v>
      </c>
      <c r="J7649" s="12"/>
    </row>
    <row r="7650" spans="2:10" ht="16.5" thickTop="1" thickBot="1" x14ac:dyDescent="0.3">
      <c r="B7650" s="30" t="s">
        <v>604</v>
      </c>
      <c r="D7650" s="5"/>
      <c r="E7650" s="5"/>
      <c r="F7650" s="5"/>
      <c r="G7650" s="5"/>
      <c r="H7650" s="5"/>
      <c r="I7650" s="5"/>
      <c r="J7650" s="12"/>
    </row>
    <row r="7651" spans="2:10" ht="16.5" thickTop="1" thickBot="1" x14ac:dyDescent="0.3">
      <c r="B7651" s="31" t="s">
        <v>15</v>
      </c>
      <c r="C7651">
        <v>100</v>
      </c>
      <c r="D7651" s="5">
        <v>100000</v>
      </c>
      <c r="E7651" s="5">
        <v>0</v>
      </c>
      <c r="F7651" s="5">
        <v>0</v>
      </c>
      <c r="G7651" s="5">
        <v>0</v>
      </c>
      <c r="H7651" s="5">
        <v>0</v>
      </c>
      <c r="I7651" s="5">
        <v>0</v>
      </c>
      <c r="J7651" s="12"/>
    </row>
    <row r="7652" spans="2:10" ht="16.5" thickTop="1" thickBot="1" x14ac:dyDescent="0.3">
      <c r="B7652" s="31" t="s">
        <v>16</v>
      </c>
      <c r="C7652">
        <v>135</v>
      </c>
      <c r="D7652" s="5">
        <v>0</v>
      </c>
      <c r="E7652" s="5">
        <v>100000</v>
      </c>
      <c r="F7652" s="5">
        <v>0</v>
      </c>
      <c r="G7652" s="5">
        <v>0</v>
      </c>
      <c r="H7652" s="5">
        <v>0</v>
      </c>
      <c r="I7652" s="5">
        <v>0</v>
      </c>
      <c r="J7652" s="12"/>
    </row>
    <row r="7653" spans="2:10" ht="16.5" thickTop="1" thickBot="1" x14ac:dyDescent="0.3">
      <c r="B7653" s="31" t="s">
        <v>17</v>
      </c>
      <c r="C7653">
        <v>200</v>
      </c>
      <c r="D7653" s="5">
        <v>0</v>
      </c>
      <c r="E7653" s="5">
        <v>100000</v>
      </c>
      <c r="F7653" s="5">
        <v>0</v>
      </c>
      <c r="G7653" s="5">
        <v>0</v>
      </c>
      <c r="H7653" s="5">
        <v>0</v>
      </c>
      <c r="I7653" s="5">
        <v>0</v>
      </c>
      <c r="J7653" s="12"/>
    </row>
    <row r="7654" spans="2:10" ht="16.5" thickTop="1" thickBot="1" x14ac:dyDescent="0.3">
      <c r="B7654" s="30" t="s">
        <v>932</v>
      </c>
      <c r="D7654" s="5"/>
      <c r="E7654" s="5"/>
      <c r="F7654" s="5"/>
      <c r="G7654" s="5"/>
      <c r="H7654" s="5"/>
      <c r="I7654" s="5"/>
      <c r="J7654" s="12"/>
    </row>
    <row r="7655" spans="2:10" ht="16.5" thickTop="1" thickBot="1" x14ac:dyDescent="0.3">
      <c r="B7655" s="31" t="s">
        <v>15</v>
      </c>
      <c r="C7655">
        <v>100</v>
      </c>
      <c r="D7655" s="5">
        <v>241090.73</v>
      </c>
      <c r="E7655" s="5">
        <v>503076.57</v>
      </c>
      <c r="F7655" s="5">
        <v>747165.42</v>
      </c>
      <c r="G7655" s="5">
        <v>398801.2</v>
      </c>
      <c r="H7655" s="5">
        <v>322252.94</v>
      </c>
      <c r="I7655" s="5">
        <v>309909.18000000005</v>
      </c>
      <c r="J7655" s="12"/>
    </row>
    <row r="7656" spans="2:10" ht="16.5" thickTop="1" thickBot="1" x14ac:dyDescent="0.3">
      <c r="B7656" s="31" t="s">
        <v>17</v>
      </c>
      <c r="C7656">
        <v>200</v>
      </c>
      <c r="D7656" s="5">
        <v>2179852.4</v>
      </c>
      <c r="E7656" s="5">
        <v>1775173.95</v>
      </c>
      <c r="F7656" s="5">
        <v>2785274.7699999996</v>
      </c>
      <c r="G7656" s="5">
        <v>1928961.13</v>
      </c>
      <c r="H7656" s="5">
        <v>1637755</v>
      </c>
      <c r="I7656" s="5">
        <v>1503105.5</v>
      </c>
      <c r="J7656" s="12"/>
    </row>
    <row r="7657" spans="2:10" ht="16.5" thickTop="1" thickBot="1" x14ac:dyDescent="0.3">
      <c r="B7657" s="31" t="s">
        <v>18</v>
      </c>
      <c r="C7657">
        <v>220</v>
      </c>
      <c r="D7657" s="5">
        <v>-2179852.4</v>
      </c>
      <c r="E7657" s="5">
        <v>-1775173.95</v>
      </c>
      <c r="F7657" s="5">
        <v>-2785274.7699999996</v>
      </c>
      <c r="G7657" s="5">
        <v>-1928961.13</v>
      </c>
      <c r="H7657" s="5">
        <v>-1637755</v>
      </c>
      <c r="I7657" s="5">
        <v>-1503105.5</v>
      </c>
      <c r="J7657" s="12"/>
    </row>
    <row r="7658" spans="2:10" ht="16.5" thickTop="1" thickBot="1" x14ac:dyDescent="0.3">
      <c r="B7658" s="31" t="s">
        <v>19</v>
      </c>
      <c r="C7658">
        <v>500</v>
      </c>
      <c r="D7658" s="5">
        <v>1084602.05</v>
      </c>
      <c r="E7658" s="5">
        <v>1287159.79</v>
      </c>
      <c r="F7658" s="5">
        <v>1315652.08</v>
      </c>
      <c r="G7658" s="5">
        <v>1301591.47</v>
      </c>
      <c r="H7658" s="5">
        <v>1561206.74</v>
      </c>
      <c r="I7658" s="5">
        <v>1490761.74</v>
      </c>
      <c r="J7658" s="12"/>
    </row>
    <row r="7659" spans="2:10" ht="16.5" thickTop="1" thickBot="1" x14ac:dyDescent="0.3">
      <c r="B7659" s="30" t="s">
        <v>933</v>
      </c>
      <c r="D7659" s="5"/>
      <c r="E7659" s="5"/>
      <c r="F7659" s="5"/>
      <c r="G7659" s="5"/>
      <c r="H7659" s="5"/>
      <c r="I7659" s="5"/>
      <c r="J7659" s="12"/>
    </row>
    <row r="7660" spans="2:10" ht="16.5" thickTop="1" thickBot="1" x14ac:dyDescent="0.3">
      <c r="B7660" s="31" t="s">
        <v>15</v>
      </c>
      <c r="C7660">
        <v>100</v>
      </c>
      <c r="D7660" s="5">
        <v>1548069.65</v>
      </c>
      <c r="E7660" s="5">
        <v>1703627.28</v>
      </c>
      <c r="F7660" s="5">
        <v>1738753.24</v>
      </c>
      <c r="G7660" s="5">
        <v>1175197</v>
      </c>
      <c r="H7660" s="5">
        <v>778896.63</v>
      </c>
      <c r="I7660" s="5">
        <v>598034.01</v>
      </c>
      <c r="J7660" s="12"/>
    </row>
    <row r="7661" spans="2:10" ht="16.5" thickTop="1" thickBot="1" x14ac:dyDescent="0.3">
      <c r="B7661" s="31" t="s">
        <v>17</v>
      </c>
      <c r="C7661">
        <v>200</v>
      </c>
      <c r="D7661" s="5">
        <v>583765.31999999995</v>
      </c>
      <c r="E7661" s="5">
        <v>699427.05</v>
      </c>
      <c r="F7661" s="5">
        <v>698749.31</v>
      </c>
      <c r="G7661" s="5">
        <v>825335.7</v>
      </c>
      <c r="H7661" s="5">
        <v>681224.37</v>
      </c>
      <c r="I7661" s="5">
        <v>544633.62</v>
      </c>
      <c r="J7661" s="12"/>
    </row>
    <row r="7662" spans="2:10" ht="16.5" thickTop="1" thickBot="1" x14ac:dyDescent="0.3">
      <c r="B7662" s="31" t="s">
        <v>18</v>
      </c>
      <c r="C7662">
        <v>220</v>
      </c>
      <c r="D7662" s="5">
        <v>-583765.31999999995</v>
      </c>
      <c r="E7662" s="5">
        <v>-699427.05</v>
      </c>
      <c r="F7662" s="5">
        <v>-698749.31</v>
      </c>
      <c r="G7662" s="5">
        <v>-825335.7</v>
      </c>
      <c r="H7662" s="5">
        <v>-681224.37</v>
      </c>
      <c r="I7662" s="5">
        <v>-544633.62</v>
      </c>
      <c r="J7662" s="12"/>
    </row>
    <row r="7663" spans="2:10" ht="16.5" thickTop="1" thickBot="1" x14ac:dyDescent="0.3">
      <c r="B7663" s="31" t="s">
        <v>19</v>
      </c>
      <c r="C7663">
        <v>500</v>
      </c>
      <c r="D7663" s="5">
        <v>797278.5</v>
      </c>
      <c r="E7663" s="5">
        <v>854984.68</v>
      </c>
      <c r="F7663" s="5">
        <v>733875.27</v>
      </c>
      <c r="G7663" s="5">
        <v>261779.46</v>
      </c>
      <c r="H7663" s="5">
        <v>284924</v>
      </c>
      <c r="I7663" s="5">
        <v>363771</v>
      </c>
      <c r="J7663" s="12"/>
    </row>
    <row r="7664" spans="2:10" ht="16.5" thickTop="1" thickBot="1" x14ac:dyDescent="0.3">
      <c r="B7664" s="30" t="s">
        <v>934</v>
      </c>
      <c r="D7664" s="5"/>
      <c r="E7664" s="5"/>
      <c r="F7664" s="5"/>
      <c r="G7664" s="5"/>
      <c r="H7664" s="5"/>
      <c r="I7664" s="5"/>
      <c r="J7664" s="12"/>
    </row>
    <row r="7665" spans="2:10" ht="16.5" thickTop="1" thickBot="1" x14ac:dyDescent="0.3">
      <c r="B7665" s="31" t="s">
        <v>15</v>
      </c>
      <c r="C7665">
        <v>100</v>
      </c>
      <c r="D7665" s="5">
        <v>33873.11</v>
      </c>
      <c r="E7665" s="5">
        <v>33873.11</v>
      </c>
      <c r="F7665" s="5">
        <v>0</v>
      </c>
      <c r="G7665" s="5">
        <v>0</v>
      </c>
      <c r="H7665" s="5">
        <v>0</v>
      </c>
      <c r="I7665" s="5">
        <v>0</v>
      </c>
      <c r="J7665" s="12"/>
    </row>
    <row r="7666" spans="2:10" ht="16.5" thickTop="1" thickBot="1" x14ac:dyDescent="0.3">
      <c r="B7666" s="31" t="s">
        <v>16</v>
      </c>
      <c r="C7666">
        <v>135</v>
      </c>
      <c r="D7666" s="5">
        <v>52108777</v>
      </c>
      <c r="E7666" s="5">
        <v>53596570</v>
      </c>
      <c r="F7666" s="5">
        <v>53903342</v>
      </c>
      <c r="G7666" s="5">
        <v>53381899</v>
      </c>
      <c r="H7666" s="5">
        <v>52137130</v>
      </c>
      <c r="I7666" s="5">
        <v>54528163</v>
      </c>
      <c r="J7666" s="12"/>
    </row>
    <row r="7667" spans="2:10" ht="16.5" thickTop="1" thickBot="1" x14ac:dyDescent="0.3">
      <c r="B7667" s="31" t="s">
        <v>66</v>
      </c>
      <c r="C7667">
        <v>137</v>
      </c>
      <c r="D7667" s="5">
        <v>2706</v>
      </c>
      <c r="E7667" s="5">
        <v>2706</v>
      </c>
      <c r="F7667" s="5">
        <v>2706.45</v>
      </c>
      <c r="G7667" s="5">
        <v>2706.45</v>
      </c>
      <c r="H7667" s="5">
        <v>2706.45</v>
      </c>
      <c r="I7667" s="5">
        <v>2706.45</v>
      </c>
      <c r="J7667" s="12"/>
    </row>
    <row r="7668" spans="2:10" ht="16.5" thickTop="1" thickBot="1" x14ac:dyDescent="0.3">
      <c r="B7668" s="31" t="s">
        <v>18</v>
      </c>
      <c r="C7668">
        <v>220</v>
      </c>
      <c r="D7668" s="5">
        <v>52108777</v>
      </c>
      <c r="E7668" s="5">
        <v>53596570</v>
      </c>
      <c r="F7668" s="5">
        <v>53903342</v>
      </c>
      <c r="G7668" s="5">
        <v>53381899</v>
      </c>
      <c r="H7668" s="5">
        <v>52137130</v>
      </c>
      <c r="I7668" s="5">
        <v>54528163</v>
      </c>
      <c r="J7668" s="12"/>
    </row>
    <row r="7669" spans="2:10" ht="16.5" thickTop="1" thickBot="1" x14ac:dyDescent="0.3">
      <c r="B7669" s="31" t="s">
        <v>67</v>
      </c>
      <c r="C7669">
        <v>222</v>
      </c>
      <c r="D7669" s="5">
        <v>2706</v>
      </c>
      <c r="E7669" s="5">
        <v>2706</v>
      </c>
      <c r="F7669" s="5">
        <v>2706.45</v>
      </c>
      <c r="G7669" s="5">
        <v>2706.45</v>
      </c>
      <c r="H7669" s="5">
        <v>2706.45</v>
      </c>
      <c r="I7669" s="5">
        <v>2706.45</v>
      </c>
      <c r="J7669" s="12"/>
    </row>
    <row r="7670" spans="2:10" ht="16.5" thickTop="1" thickBot="1" x14ac:dyDescent="0.3">
      <c r="B7670" s="30" t="s">
        <v>803</v>
      </c>
      <c r="D7670" s="5"/>
      <c r="E7670" s="5"/>
      <c r="F7670" s="5"/>
      <c r="G7670" s="5"/>
      <c r="H7670" s="5"/>
      <c r="I7670" s="5"/>
      <c r="J7670" s="12"/>
    </row>
    <row r="7671" spans="2:10" ht="16.5" thickTop="1" thickBot="1" x14ac:dyDescent="0.3">
      <c r="B7671" s="31" t="s">
        <v>15</v>
      </c>
      <c r="C7671">
        <v>100</v>
      </c>
      <c r="D7671" s="5">
        <v>606401.6</v>
      </c>
      <c r="E7671" s="5">
        <v>432622.20000000007</v>
      </c>
      <c r="F7671" s="5">
        <v>307519.43000000005</v>
      </c>
      <c r="G7671" s="5">
        <v>142503.74</v>
      </c>
      <c r="H7671" s="5">
        <v>194316.19000000003</v>
      </c>
      <c r="I7671" s="5">
        <v>377467.06000000006</v>
      </c>
      <c r="J7671" s="12"/>
    </row>
    <row r="7672" spans="2:10" ht="16.5" thickTop="1" thickBot="1" x14ac:dyDescent="0.3">
      <c r="B7672" s="31" t="s">
        <v>16</v>
      </c>
      <c r="C7672">
        <v>135</v>
      </c>
      <c r="D7672" s="5">
        <v>70000</v>
      </c>
      <c r="E7672" s="5">
        <v>315918</v>
      </c>
      <c r="F7672" s="5">
        <v>353581</v>
      </c>
      <c r="G7672" s="5">
        <v>340000</v>
      </c>
      <c r="H7672" s="5">
        <v>100000</v>
      </c>
      <c r="I7672" s="5">
        <v>9000</v>
      </c>
      <c r="J7672" s="12"/>
    </row>
    <row r="7673" spans="2:10" ht="16.5" thickTop="1" thickBot="1" x14ac:dyDescent="0.3">
      <c r="B7673" s="31" t="s">
        <v>17</v>
      </c>
      <c r="C7673">
        <v>200</v>
      </c>
      <c r="D7673" s="5">
        <v>59323.75</v>
      </c>
      <c r="E7673" s="5">
        <v>227601.91</v>
      </c>
      <c r="F7673" s="5">
        <v>176302.80000000002</v>
      </c>
      <c r="G7673" s="5">
        <v>217005.08000000002</v>
      </c>
      <c r="H7673" s="5">
        <v>97295</v>
      </c>
      <c r="I7673" s="5">
        <v>3084.99</v>
      </c>
      <c r="J7673" s="12"/>
    </row>
    <row r="7674" spans="2:10" ht="16.5" thickTop="1" thickBot="1" x14ac:dyDescent="0.3">
      <c r="B7674" s="31" t="s">
        <v>18</v>
      </c>
      <c r="C7674">
        <v>220</v>
      </c>
      <c r="D7674" s="5">
        <v>10676.25</v>
      </c>
      <c r="E7674" s="5">
        <v>88316.09</v>
      </c>
      <c r="F7674" s="5">
        <v>177278.19999999998</v>
      </c>
      <c r="G7674" s="5">
        <v>122994.91999999998</v>
      </c>
      <c r="H7674" s="5">
        <v>2705</v>
      </c>
      <c r="I7674" s="5">
        <v>5915.01</v>
      </c>
      <c r="J7674" s="12"/>
    </row>
    <row r="7675" spans="2:10" ht="16.5" thickTop="1" thickBot="1" x14ac:dyDescent="0.3">
      <c r="B7675" s="31" t="s">
        <v>19</v>
      </c>
      <c r="C7675">
        <v>500</v>
      </c>
      <c r="D7675" s="5">
        <v>144116.66999999998</v>
      </c>
      <c r="E7675" s="5">
        <v>53827.760000000017</v>
      </c>
      <c r="F7675" s="5">
        <v>51210.660000000011</v>
      </c>
      <c r="G7675" s="5">
        <v>46403.389999999992</v>
      </c>
      <c r="H7675" s="5">
        <v>149107.44999999998</v>
      </c>
      <c r="I7675" s="5">
        <v>186418.31999999998</v>
      </c>
      <c r="J7675" s="12"/>
    </row>
    <row r="7676" spans="2:10" ht="16.5" thickTop="1" thickBot="1" x14ac:dyDescent="0.3">
      <c r="B7676" s="30" t="s">
        <v>138</v>
      </c>
      <c r="D7676" s="5"/>
      <c r="E7676" s="5"/>
      <c r="F7676" s="5"/>
      <c r="G7676" s="5"/>
      <c r="H7676" s="5"/>
      <c r="I7676" s="5"/>
      <c r="J7676" s="12"/>
    </row>
    <row r="7677" spans="2:10" ht="16.5" thickTop="1" thickBot="1" x14ac:dyDescent="0.3">
      <c r="B7677" s="31" t="s">
        <v>15</v>
      </c>
      <c r="C7677">
        <v>100</v>
      </c>
      <c r="D7677" s="5">
        <v>6024.43</v>
      </c>
      <c r="E7677" s="5">
        <v>6653.84</v>
      </c>
      <c r="F7677" s="5">
        <v>8405.33</v>
      </c>
      <c r="G7677" s="5">
        <v>3423.3500000000004</v>
      </c>
      <c r="H7677" s="5">
        <v>2813.7</v>
      </c>
      <c r="I7677" s="5">
        <v>2813.7</v>
      </c>
      <c r="J7677" s="12"/>
    </row>
    <row r="7678" spans="2:10" ht="16.5" thickTop="1" thickBot="1" x14ac:dyDescent="0.3">
      <c r="B7678" s="31" t="s">
        <v>16</v>
      </c>
      <c r="C7678">
        <v>135</v>
      </c>
      <c r="D7678" s="5">
        <v>0</v>
      </c>
      <c r="E7678" s="5">
        <v>97439</v>
      </c>
      <c r="F7678" s="5">
        <v>0</v>
      </c>
      <c r="G7678" s="5">
        <v>0</v>
      </c>
      <c r="H7678" s="5">
        <v>0</v>
      </c>
      <c r="I7678" s="5">
        <v>0</v>
      </c>
      <c r="J7678" s="12"/>
    </row>
    <row r="7679" spans="2:10" ht="16.5" thickTop="1" thickBot="1" x14ac:dyDescent="0.3">
      <c r="B7679" s="31" t="s">
        <v>18</v>
      </c>
      <c r="C7679">
        <v>220</v>
      </c>
      <c r="D7679" s="5">
        <v>0</v>
      </c>
      <c r="E7679" s="5">
        <v>97439</v>
      </c>
      <c r="F7679" s="5">
        <v>0</v>
      </c>
      <c r="G7679" s="5">
        <v>0</v>
      </c>
      <c r="H7679" s="5">
        <v>0</v>
      </c>
      <c r="I7679" s="5">
        <v>0</v>
      </c>
      <c r="J7679" s="12"/>
    </row>
    <row r="7680" spans="2:10" ht="16.5" thickTop="1" thickBot="1" x14ac:dyDescent="0.3">
      <c r="B7680" s="31" t="s">
        <v>19</v>
      </c>
      <c r="C7680">
        <v>500</v>
      </c>
      <c r="D7680" s="5">
        <v>12792.35</v>
      </c>
      <c r="E7680" s="5">
        <v>1290.5</v>
      </c>
      <c r="F7680" s="5">
        <v>1751.49</v>
      </c>
      <c r="G7680" s="5">
        <v>604.0200000000001</v>
      </c>
      <c r="H7680" s="5">
        <v>254.15</v>
      </c>
      <c r="I7680" s="5">
        <v>0</v>
      </c>
      <c r="J7680" s="12"/>
    </row>
    <row r="7681" spans="2:10" ht="16.5" thickTop="1" thickBot="1" x14ac:dyDescent="0.3">
      <c r="B7681" s="30" t="s">
        <v>935</v>
      </c>
      <c r="D7681" s="5"/>
      <c r="E7681" s="5"/>
      <c r="F7681" s="5"/>
      <c r="G7681" s="5"/>
      <c r="H7681" s="5"/>
      <c r="I7681" s="5"/>
      <c r="J7681" s="12"/>
    </row>
    <row r="7682" spans="2:10" ht="16.5" thickTop="1" thickBot="1" x14ac:dyDescent="0.3">
      <c r="B7682" s="31" t="s">
        <v>15</v>
      </c>
      <c r="C7682">
        <v>100</v>
      </c>
      <c r="D7682" s="5">
        <v>97439.26</v>
      </c>
      <c r="E7682" s="5">
        <v>0</v>
      </c>
      <c r="F7682" s="5">
        <v>0</v>
      </c>
      <c r="G7682" s="5">
        <v>0</v>
      </c>
      <c r="H7682" s="5">
        <v>0</v>
      </c>
      <c r="I7682" s="5">
        <v>0</v>
      </c>
      <c r="J7682" s="12"/>
    </row>
    <row r="7683" spans="2:10" ht="16.5" thickTop="1" thickBot="1" x14ac:dyDescent="0.3">
      <c r="B7683" s="31" t="s">
        <v>17</v>
      </c>
      <c r="C7683">
        <v>200</v>
      </c>
      <c r="D7683" s="5">
        <v>0</v>
      </c>
      <c r="E7683" s="5">
        <v>97439</v>
      </c>
      <c r="F7683" s="5">
        <v>0</v>
      </c>
      <c r="G7683" s="5">
        <v>0</v>
      </c>
      <c r="H7683" s="5">
        <v>0</v>
      </c>
      <c r="I7683" s="5">
        <v>0</v>
      </c>
      <c r="J7683" s="12"/>
    </row>
    <row r="7684" spans="2:10" ht="16.5" thickTop="1" thickBot="1" x14ac:dyDescent="0.3">
      <c r="B7684" s="31" t="s">
        <v>18</v>
      </c>
      <c r="C7684">
        <v>220</v>
      </c>
      <c r="D7684" s="5">
        <v>0</v>
      </c>
      <c r="E7684" s="5">
        <v>-97439</v>
      </c>
      <c r="F7684" s="5">
        <v>0</v>
      </c>
      <c r="G7684" s="5">
        <v>0</v>
      </c>
      <c r="H7684" s="5">
        <v>0</v>
      </c>
      <c r="I7684" s="5">
        <v>0</v>
      </c>
      <c r="J7684" s="12"/>
    </row>
    <row r="7685" spans="2:10" ht="16.5" thickTop="1" thickBot="1" x14ac:dyDescent="0.3">
      <c r="B7685" s="30" t="s">
        <v>101</v>
      </c>
      <c r="D7685" s="5"/>
      <c r="E7685" s="5"/>
      <c r="F7685" s="5"/>
      <c r="G7685" s="5"/>
      <c r="H7685" s="5"/>
      <c r="I7685" s="5"/>
      <c r="J7685" s="12"/>
    </row>
    <row r="7686" spans="2:10" ht="16.5" thickTop="1" thickBot="1" x14ac:dyDescent="0.3">
      <c r="B7686" s="31" t="s">
        <v>15</v>
      </c>
      <c r="C7686">
        <v>100</v>
      </c>
      <c r="D7686" s="5">
        <v>145628.46999999997</v>
      </c>
      <c r="E7686" s="5">
        <v>231907.54</v>
      </c>
      <c r="F7686" s="5">
        <v>255509.4</v>
      </c>
      <c r="G7686" s="5">
        <v>265291.94</v>
      </c>
      <c r="H7686" s="5">
        <v>293924.53000000003</v>
      </c>
      <c r="I7686" s="5">
        <v>41574.81</v>
      </c>
      <c r="J7686" s="12"/>
    </row>
    <row r="7687" spans="2:10" ht="16.5" thickTop="1" thickBot="1" x14ac:dyDescent="0.3">
      <c r="B7687" s="31" t="s">
        <v>16</v>
      </c>
      <c r="C7687">
        <v>135</v>
      </c>
      <c r="D7687" s="5">
        <v>15000</v>
      </c>
      <c r="E7687" s="5">
        <v>30586</v>
      </c>
      <c r="F7687" s="5">
        <v>15000</v>
      </c>
      <c r="G7687" s="5">
        <v>15000</v>
      </c>
      <c r="H7687" s="5">
        <v>15000</v>
      </c>
      <c r="I7687" s="5">
        <v>393000</v>
      </c>
      <c r="J7687" s="12"/>
    </row>
    <row r="7688" spans="2:10" ht="16.5" thickTop="1" thickBot="1" x14ac:dyDescent="0.3">
      <c r="B7688" s="31" t="s">
        <v>17</v>
      </c>
      <c r="C7688">
        <v>200</v>
      </c>
      <c r="D7688" s="5">
        <v>0</v>
      </c>
      <c r="E7688" s="5">
        <v>4293</v>
      </c>
      <c r="F7688" s="5">
        <v>2185</v>
      </c>
      <c r="G7688" s="5">
        <v>0</v>
      </c>
      <c r="H7688" s="5">
        <v>0</v>
      </c>
      <c r="I7688" s="5">
        <v>393000</v>
      </c>
      <c r="J7688" s="12"/>
    </row>
    <row r="7689" spans="2:10" ht="16.5" thickTop="1" thickBot="1" x14ac:dyDescent="0.3">
      <c r="B7689" s="31" t="s">
        <v>18</v>
      </c>
      <c r="C7689">
        <v>220</v>
      </c>
      <c r="D7689" s="5">
        <v>15000</v>
      </c>
      <c r="E7689" s="5">
        <v>26293</v>
      </c>
      <c r="F7689" s="5">
        <v>12815</v>
      </c>
      <c r="G7689" s="5">
        <v>15000</v>
      </c>
      <c r="H7689" s="5">
        <v>15000</v>
      </c>
      <c r="I7689" s="5">
        <v>0</v>
      </c>
      <c r="J7689" s="12"/>
    </row>
    <row r="7690" spans="2:10" ht="16.5" thickTop="1" thickBot="1" x14ac:dyDescent="0.3">
      <c r="B7690" s="31" t="s">
        <v>19</v>
      </c>
      <c r="C7690">
        <v>500</v>
      </c>
      <c r="D7690" s="5">
        <v>26474.179999999997</v>
      </c>
      <c r="E7690" s="5">
        <v>94347.400000000023</v>
      </c>
      <c r="F7690" s="5">
        <v>27291.83</v>
      </c>
      <c r="G7690" s="5">
        <v>9783.59</v>
      </c>
      <c r="H7690" s="5">
        <v>30821.05</v>
      </c>
      <c r="I7690" s="5">
        <v>141359.91</v>
      </c>
      <c r="J7690" s="12"/>
    </row>
    <row r="7691" spans="2:10" ht="16.5" thickTop="1" thickBot="1" x14ac:dyDescent="0.3">
      <c r="B7691" s="30" t="s">
        <v>936</v>
      </c>
      <c r="D7691" s="5"/>
      <c r="E7691" s="5"/>
      <c r="F7691" s="5"/>
      <c r="G7691" s="5"/>
      <c r="H7691" s="5"/>
      <c r="I7691" s="5"/>
      <c r="J7691" s="12"/>
    </row>
    <row r="7692" spans="2:10" ht="16.5" thickTop="1" thickBot="1" x14ac:dyDescent="0.3">
      <c r="B7692" s="31" t="s">
        <v>15</v>
      </c>
      <c r="C7692">
        <v>100</v>
      </c>
      <c r="D7692" s="5">
        <v>15586.62</v>
      </c>
      <c r="E7692" s="5">
        <v>9931.75</v>
      </c>
      <c r="F7692" s="5">
        <v>10266.719999999999</v>
      </c>
      <c r="G7692" s="5">
        <v>0</v>
      </c>
      <c r="H7692" s="5">
        <v>19550.46</v>
      </c>
      <c r="I7692" s="5">
        <v>28364.11</v>
      </c>
      <c r="J7692" s="12"/>
    </row>
    <row r="7693" spans="2:10" ht="16.5" thickTop="1" thickBot="1" x14ac:dyDescent="0.3">
      <c r="B7693" s="31" t="s">
        <v>17</v>
      </c>
      <c r="C7693">
        <v>200</v>
      </c>
      <c r="D7693" s="5">
        <v>0</v>
      </c>
      <c r="E7693" s="5">
        <v>15586</v>
      </c>
      <c r="F7693" s="5">
        <v>0</v>
      </c>
      <c r="G7693" s="5">
        <v>10266</v>
      </c>
      <c r="H7693" s="5">
        <v>0</v>
      </c>
      <c r="I7693" s="5">
        <v>0</v>
      </c>
      <c r="J7693" s="12"/>
    </row>
    <row r="7694" spans="2:10" ht="16.5" thickTop="1" thickBot="1" x14ac:dyDescent="0.3">
      <c r="B7694" s="31" t="s">
        <v>18</v>
      </c>
      <c r="C7694">
        <v>220</v>
      </c>
      <c r="D7694" s="5">
        <v>0</v>
      </c>
      <c r="E7694" s="5">
        <v>-15586</v>
      </c>
      <c r="F7694" s="5">
        <v>0</v>
      </c>
      <c r="G7694" s="5">
        <v>-10266</v>
      </c>
      <c r="H7694" s="5">
        <v>0</v>
      </c>
      <c r="I7694" s="5">
        <v>0</v>
      </c>
      <c r="J7694" s="12"/>
    </row>
    <row r="7695" spans="2:10" ht="16.5" thickTop="1" thickBot="1" x14ac:dyDescent="0.3">
      <c r="B7695" s="31" t="s">
        <v>19</v>
      </c>
      <c r="C7695">
        <v>500</v>
      </c>
      <c r="D7695" s="5">
        <v>0</v>
      </c>
      <c r="E7695" s="5">
        <v>9931.1299999999992</v>
      </c>
      <c r="F7695" s="5">
        <v>334.97</v>
      </c>
      <c r="G7695" s="5">
        <v>0</v>
      </c>
      <c r="H7695" s="5">
        <v>19550.460000000003</v>
      </c>
      <c r="I7695" s="5">
        <v>8813.65</v>
      </c>
      <c r="J7695" s="12"/>
    </row>
    <row r="7696" spans="2:10" ht="16.5" thickTop="1" thickBot="1" x14ac:dyDescent="0.3">
      <c r="B7696" s="30" t="s">
        <v>102</v>
      </c>
      <c r="D7696" s="5"/>
      <c r="E7696" s="5"/>
      <c r="F7696" s="5"/>
      <c r="G7696" s="5"/>
      <c r="H7696" s="5"/>
      <c r="I7696" s="5"/>
      <c r="J7696" s="12"/>
    </row>
    <row r="7697" spans="2:10" ht="16.5" thickTop="1" thickBot="1" x14ac:dyDescent="0.3">
      <c r="B7697" s="31" t="s">
        <v>15</v>
      </c>
      <c r="C7697">
        <v>100</v>
      </c>
      <c r="D7697" s="5">
        <v>11765.09</v>
      </c>
      <c r="E7697" s="5">
        <v>12326.08</v>
      </c>
      <c r="F7697" s="5">
        <v>12326.08</v>
      </c>
      <c r="G7697" s="5">
        <v>19912.330000000002</v>
      </c>
      <c r="H7697" s="5">
        <v>19912.330000000002</v>
      </c>
      <c r="I7697" s="5">
        <v>19912.330000000002</v>
      </c>
      <c r="J7697" s="12"/>
    </row>
    <row r="7698" spans="2:10" ht="16.5" thickTop="1" thickBot="1" x14ac:dyDescent="0.3">
      <c r="B7698" s="31" t="s">
        <v>16</v>
      </c>
      <c r="C7698">
        <v>135</v>
      </c>
      <c r="D7698" s="5">
        <v>14129</v>
      </c>
      <c r="E7698" s="5">
        <v>2500</v>
      </c>
      <c r="F7698" s="5">
        <v>0</v>
      </c>
      <c r="G7698" s="5">
        <v>5381</v>
      </c>
      <c r="H7698" s="5">
        <v>0</v>
      </c>
      <c r="I7698" s="5">
        <v>0</v>
      </c>
      <c r="J7698" s="12"/>
    </row>
    <row r="7699" spans="2:10" ht="16.5" thickTop="1" thickBot="1" x14ac:dyDescent="0.3">
      <c r="B7699" s="31" t="s">
        <v>17</v>
      </c>
      <c r="C7699">
        <v>200</v>
      </c>
      <c r="D7699" s="5">
        <v>7144</v>
      </c>
      <c r="E7699" s="5">
        <v>0</v>
      </c>
      <c r="F7699" s="5">
        <v>0</v>
      </c>
      <c r="G7699" s="5">
        <v>0</v>
      </c>
      <c r="H7699" s="5">
        <v>0</v>
      </c>
      <c r="I7699" s="5">
        <v>0</v>
      </c>
      <c r="J7699" s="12"/>
    </row>
    <row r="7700" spans="2:10" ht="16.5" thickTop="1" thickBot="1" x14ac:dyDescent="0.3">
      <c r="B7700" s="31" t="s">
        <v>18</v>
      </c>
      <c r="C7700">
        <v>220</v>
      </c>
      <c r="D7700" s="5">
        <v>6985</v>
      </c>
      <c r="E7700" s="5">
        <v>2500</v>
      </c>
      <c r="F7700" s="5">
        <v>0</v>
      </c>
      <c r="G7700" s="5">
        <v>5381</v>
      </c>
      <c r="H7700" s="5">
        <v>0</v>
      </c>
      <c r="I7700" s="5">
        <v>0</v>
      </c>
      <c r="J7700" s="12"/>
    </row>
    <row r="7701" spans="2:10" ht="16.5" thickTop="1" thickBot="1" x14ac:dyDescent="0.3">
      <c r="B7701" s="31" t="s">
        <v>19</v>
      </c>
      <c r="C7701">
        <v>500</v>
      </c>
      <c r="D7701" s="5">
        <v>5861.11</v>
      </c>
      <c r="E7701" s="5">
        <v>560.99</v>
      </c>
      <c r="F7701" s="5">
        <v>0</v>
      </c>
      <c r="G7701" s="5">
        <v>7586.25</v>
      </c>
      <c r="H7701" s="5">
        <v>0</v>
      </c>
      <c r="I7701" s="5">
        <v>0</v>
      </c>
      <c r="J7701" s="12"/>
    </row>
    <row r="7702" spans="2:10" ht="16.5" thickTop="1" thickBot="1" x14ac:dyDescent="0.3">
      <c r="B7702" s="30" t="s">
        <v>103</v>
      </c>
      <c r="D7702" s="5"/>
      <c r="E7702" s="5"/>
      <c r="F7702" s="5"/>
      <c r="G7702" s="5"/>
      <c r="H7702" s="5"/>
      <c r="I7702" s="5"/>
      <c r="J7702" s="12"/>
    </row>
    <row r="7703" spans="2:10" ht="16.5" thickTop="1" thickBot="1" x14ac:dyDescent="0.3">
      <c r="B7703" s="31" t="s">
        <v>15</v>
      </c>
      <c r="C7703">
        <v>100</v>
      </c>
      <c r="D7703" s="5">
        <v>269633.05999999994</v>
      </c>
      <c r="E7703" s="5">
        <v>147079.87</v>
      </c>
      <c r="F7703" s="5">
        <v>1210909.31</v>
      </c>
      <c r="G7703" s="5">
        <v>600221.68999999994</v>
      </c>
      <c r="H7703" s="5">
        <v>70788.5</v>
      </c>
      <c r="I7703" s="5">
        <v>57073.63</v>
      </c>
      <c r="J7703" s="12"/>
    </row>
    <row r="7704" spans="2:10" ht="16.5" thickTop="1" thickBot="1" x14ac:dyDescent="0.3">
      <c r="B7704" s="31" t="s">
        <v>16</v>
      </c>
      <c r="C7704">
        <v>135</v>
      </c>
      <c r="D7704" s="5">
        <v>698940</v>
      </c>
      <c r="E7704" s="5">
        <v>357557</v>
      </c>
      <c r="F7704" s="5">
        <v>1036419</v>
      </c>
      <c r="G7704" s="5">
        <v>2299400</v>
      </c>
      <c r="H7704" s="5">
        <v>790150</v>
      </c>
      <c r="I7704" s="5">
        <v>88782</v>
      </c>
      <c r="J7704" s="12"/>
    </row>
    <row r="7705" spans="2:10" ht="16.5" thickTop="1" thickBot="1" x14ac:dyDescent="0.3">
      <c r="B7705" s="31" t="s">
        <v>17</v>
      </c>
      <c r="C7705">
        <v>200</v>
      </c>
      <c r="D7705" s="5">
        <v>622940</v>
      </c>
      <c r="E7705" s="5">
        <v>234710.26</v>
      </c>
      <c r="F7705" s="5">
        <v>65099.91</v>
      </c>
      <c r="G7705" s="5">
        <v>1693137.1900000004</v>
      </c>
      <c r="H7705" s="5">
        <v>497575.98000000004</v>
      </c>
      <c r="I7705" s="5">
        <v>88781.22</v>
      </c>
      <c r="J7705" s="12"/>
    </row>
    <row r="7706" spans="2:10" ht="16.5" thickTop="1" thickBot="1" x14ac:dyDescent="0.3">
      <c r="B7706" s="31" t="s">
        <v>18</v>
      </c>
      <c r="C7706">
        <v>220</v>
      </c>
      <c r="D7706" s="5">
        <v>76000</v>
      </c>
      <c r="E7706" s="5">
        <v>122846.73999999999</v>
      </c>
      <c r="F7706" s="5">
        <v>971319.09</v>
      </c>
      <c r="G7706" s="5">
        <v>606262.80999999959</v>
      </c>
      <c r="H7706" s="5">
        <v>292574.01999999996</v>
      </c>
      <c r="I7706" s="5">
        <v>0.77999999999883585</v>
      </c>
      <c r="J7706" s="12"/>
    </row>
    <row r="7707" spans="2:10" ht="16.5" thickTop="1" thickBot="1" x14ac:dyDescent="0.3">
      <c r="B7707" s="31" t="s">
        <v>19</v>
      </c>
      <c r="C7707">
        <v>500</v>
      </c>
      <c r="D7707" s="5">
        <v>510142.32999999996</v>
      </c>
      <c r="E7707" s="5">
        <v>112159.43</v>
      </c>
      <c r="F7707" s="5">
        <v>1128929.7</v>
      </c>
      <c r="G7707" s="5">
        <v>1082450.5</v>
      </c>
      <c r="H7707" s="5">
        <v>21407.8</v>
      </c>
      <c r="I7707" s="5">
        <v>99596.25</v>
      </c>
      <c r="J7707" s="12"/>
    </row>
    <row r="7708" spans="2:10" ht="16.5" thickTop="1" thickBot="1" x14ac:dyDescent="0.3">
      <c r="B7708" s="30" t="s">
        <v>154</v>
      </c>
      <c r="D7708" s="5"/>
      <c r="E7708" s="5"/>
      <c r="F7708" s="5"/>
      <c r="G7708" s="5"/>
      <c r="H7708" s="5"/>
      <c r="I7708" s="5"/>
      <c r="J7708" s="12"/>
    </row>
    <row r="7709" spans="2:10" ht="16.5" thickTop="1" thickBot="1" x14ac:dyDescent="0.3">
      <c r="B7709" s="31" t="s">
        <v>15</v>
      </c>
      <c r="C7709">
        <v>100</v>
      </c>
      <c r="D7709" s="5">
        <v>98.38</v>
      </c>
      <c r="E7709" s="5">
        <v>98.38</v>
      </c>
      <c r="F7709" s="5">
        <v>98.38</v>
      </c>
      <c r="G7709" s="5">
        <v>98.38</v>
      </c>
      <c r="H7709" s="5">
        <v>98.38</v>
      </c>
      <c r="I7709" s="5">
        <v>98.38</v>
      </c>
      <c r="J7709" s="12"/>
    </row>
    <row r="7710" spans="2:10" ht="16.5" thickTop="1" thickBot="1" x14ac:dyDescent="0.3">
      <c r="B7710" s="30" t="s">
        <v>937</v>
      </c>
      <c r="D7710" s="5"/>
      <c r="E7710" s="5"/>
      <c r="F7710" s="5"/>
      <c r="G7710" s="5"/>
      <c r="H7710" s="5"/>
      <c r="I7710" s="5"/>
      <c r="J7710" s="12"/>
    </row>
    <row r="7711" spans="2:10" ht="16.5" thickTop="1" thickBot="1" x14ac:dyDescent="0.3">
      <c r="B7711" s="31" t="s">
        <v>15</v>
      </c>
      <c r="C7711">
        <v>100</v>
      </c>
      <c r="D7711" s="5">
        <v>33781.82</v>
      </c>
      <c r="E7711" s="5">
        <v>33781.82</v>
      </c>
      <c r="F7711" s="5">
        <v>33781.82</v>
      </c>
      <c r="G7711" s="5">
        <v>175739.69</v>
      </c>
      <c r="H7711" s="5">
        <v>1999894.36</v>
      </c>
      <c r="I7711" s="5">
        <v>1278315.3900000001</v>
      </c>
      <c r="J7711" s="12"/>
    </row>
    <row r="7712" spans="2:10" ht="16.5" thickTop="1" thickBot="1" x14ac:dyDescent="0.3">
      <c r="B7712" s="31" t="s">
        <v>97</v>
      </c>
      <c r="C7712">
        <v>205</v>
      </c>
      <c r="D7712" s="5">
        <v>0</v>
      </c>
      <c r="E7712" s="5">
        <v>0</v>
      </c>
      <c r="F7712" s="5">
        <v>0</v>
      </c>
      <c r="G7712" s="5">
        <v>56759.13</v>
      </c>
      <c r="H7712" s="5">
        <v>114955.33</v>
      </c>
      <c r="I7712" s="5">
        <v>971578.97000000009</v>
      </c>
      <c r="J7712" s="12"/>
    </row>
    <row r="7713" spans="2:10" ht="16.5" thickTop="1" thickBot="1" x14ac:dyDescent="0.3">
      <c r="B7713" s="31" t="s">
        <v>67</v>
      </c>
      <c r="C7713">
        <v>222</v>
      </c>
      <c r="D7713" s="5">
        <v>19381</v>
      </c>
      <c r="E7713" s="5">
        <v>0</v>
      </c>
      <c r="F7713" s="5">
        <v>0</v>
      </c>
      <c r="G7713" s="5">
        <v>-56759.13</v>
      </c>
      <c r="H7713" s="5">
        <v>27002.539999999994</v>
      </c>
      <c r="I7713" s="5">
        <v>2055423.5699999998</v>
      </c>
      <c r="J7713" s="12"/>
    </row>
    <row r="7714" spans="2:10" ht="16.5" thickTop="1" thickBot="1" x14ac:dyDescent="0.3">
      <c r="B7714" s="31" t="s">
        <v>66</v>
      </c>
      <c r="C7714">
        <v>274</v>
      </c>
      <c r="D7714" s="5">
        <v>19381</v>
      </c>
      <c r="E7714" s="5">
        <v>0</v>
      </c>
      <c r="F7714" s="5">
        <v>0</v>
      </c>
      <c r="G7714" s="5">
        <v>198717</v>
      </c>
      <c r="H7714" s="5">
        <v>3141957.87</v>
      </c>
      <c r="I7714" s="5">
        <v>3027002.54</v>
      </c>
      <c r="J7714" s="12"/>
    </row>
    <row r="7715" spans="2:10" ht="16.5" thickTop="1" thickBot="1" x14ac:dyDescent="0.3">
      <c r="B7715" s="31" t="s">
        <v>19</v>
      </c>
      <c r="C7715">
        <v>500</v>
      </c>
      <c r="D7715" s="5">
        <v>0</v>
      </c>
      <c r="E7715" s="5">
        <v>0</v>
      </c>
      <c r="F7715" s="5">
        <v>0</v>
      </c>
      <c r="G7715" s="5">
        <v>198717</v>
      </c>
      <c r="H7715" s="5">
        <v>1939110</v>
      </c>
      <c r="I7715" s="5">
        <v>250000</v>
      </c>
      <c r="J7715" s="12"/>
    </row>
    <row r="7716" spans="2:10" ht="16.5" thickTop="1" thickBot="1" x14ac:dyDescent="0.3">
      <c r="B7716" s="30" t="s">
        <v>793</v>
      </c>
      <c r="D7716" s="5"/>
      <c r="E7716" s="5"/>
      <c r="F7716" s="5"/>
      <c r="G7716" s="5"/>
      <c r="H7716" s="5"/>
      <c r="I7716" s="5"/>
      <c r="J7716" s="12"/>
    </row>
    <row r="7717" spans="2:10" ht="16.5" thickTop="1" thickBot="1" x14ac:dyDescent="0.3">
      <c r="B7717" s="31" t="s">
        <v>15</v>
      </c>
      <c r="C7717">
        <v>100</v>
      </c>
      <c r="D7717" s="5">
        <v>145.13</v>
      </c>
      <c r="E7717" s="5">
        <v>148.16999999999999</v>
      </c>
      <c r="F7717" s="5">
        <v>151.28</v>
      </c>
      <c r="G7717" s="5">
        <v>152.30000000000001</v>
      </c>
      <c r="H7717" s="5">
        <v>152.58000000000001</v>
      </c>
      <c r="I7717" s="5">
        <v>155.4</v>
      </c>
      <c r="J7717" s="12"/>
    </row>
    <row r="7718" spans="2:10" ht="16.5" thickTop="1" thickBot="1" x14ac:dyDescent="0.3">
      <c r="B7718" s="31" t="s">
        <v>19</v>
      </c>
      <c r="C7718">
        <v>500</v>
      </c>
      <c r="D7718" s="5">
        <v>1.81</v>
      </c>
      <c r="E7718" s="5">
        <v>3.04</v>
      </c>
      <c r="F7718" s="5">
        <v>3.11</v>
      </c>
      <c r="G7718" s="5">
        <v>1.02</v>
      </c>
      <c r="H7718" s="5">
        <v>0.28000000000000003</v>
      </c>
      <c r="I7718" s="5">
        <v>2.82</v>
      </c>
      <c r="J7718" s="12"/>
    </row>
    <row r="7719" spans="2:10" ht="16.5" thickTop="1" thickBot="1" x14ac:dyDescent="0.3">
      <c r="B7719" s="30" t="s">
        <v>701</v>
      </c>
      <c r="D7719" s="5"/>
      <c r="E7719" s="5"/>
      <c r="F7719" s="5"/>
      <c r="G7719" s="5"/>
      <c r="H7719" s="5"/>
      <c r="I7719" s="5"/>
      <c r="J7719" s="12"/>
    </row>
    <row r="7720" spans="2:10" ht="16.5" thickTop="1" thickBot="1" x14ac:dyDescent="0.3">
      <c r="B7720" s="31" t="s">
        <v>15</v>
      </c>
      <c r="C7720">
        <v>100</v>
      </c>
      <c r="D7720" s="5">
        <v>123244.64</v>
      </c>
      <c r="E7720" s="5">
        <v>285399.51</v>
      </c>
      <c r="F7720" s="5">
        <v>353782.71</v>
      </c>
      <c r="G7720" s="5">
        <v>601059.16</v>
      </c>
      <c r="H7720" s="5">
        <v>7020.91</v>
      </c>
      <c r="I7720" s="5">
        <v>108270.16</v>
      </c>
      <c r="J7720" s="12"/>
    </row>
    <row r="7721" spans="2:10" ht="16.5" thickTop="1" thickBot="1" x14ac:dyDescent="0.3">
      <c r="B7721" s="31" t="s">
        <v>16</v>
      </c>
      <c r="C7721">
        <v>135</v>
      </c>
      <c r="D7721" s="5">
        <v>2480379</v>
      </c>
      <c r="E7721" s="5">
        <v>6276496</v>
      </c>
      <c r="F7721" s="5">
        <v>2617502</v>
      </c>
      <c r="G7721" s="5">
        <v>2739074</v>
      </c>
      <c r="H7721" s="5">
        <v>2739074</v>
      </c>
      <c r="I7721" s="5">
        <v>1073866</v>
      </c>
      <c r="J7721" s="12"/>
    </row>
    <row r="7722" spans="2:10" ht="16.5" thickTop="1" thickBot="1" x14ac:dyDescent="0.3">
      <c r="B7722" s="31" t="s">
        <v>17</v>
      </c>
      <c r="C7722">
        <v>200</v>
      </c>
      <c r="D7722" s="5">
        <v>2357134.36</v>
      </c>
      <c r="E7722" s="5">
        <v>3717785.51</v>
      </c>
      <c r="F7722" s="5">
        <v>2250845.29</v>
      </c>
      <c r="G7722" s="5">
        <v>1652856.6</v>
      </c>
      <c r="H7722" s="5">
        <v>2118085.21</v>
      </c>
      <c r="I7722" s="5">
        <v>928737.65000000037</v>
      </c>
      <c r="J7722" s="12"/>
    </row>
    <row r="7723" spans="2:10" ht="16.5" thickTop="1" thickBot="1" x14ac:dyDescent="0.3">
      <c r="B7723" s="31" t="s">
        <v>18</v>
      </c>
      <c r="C7723">
        <v>220</v>
      </c>
      <c r="D7723" s="5">
        <v>123244.64000000013</v>
      </c>
      <c r="E7723" s="5">
        <v>2558710.4900000002</v>
      </c>
      <c r="F7723" s="5">
        <v>366656.70999999996</v>
      </c>
      <c r="G7723" s="5">
        <v>1086217.3999999999</v>
      </c>
      <c r="H7723" s="5">
        <v>620988.79</v>
      </c>
      <c r="I7723" s="5">
        <v>145128.34999999963</v>
      </c>
      <c r="J7723" s="12"/>
    </row>
    <row r="7724" spans="2:10" ht="16.5" thickTop="1" thickBot="1" x14ac:dyDescent="0.3">
      <c r="B7724" s="30" t="s">
        <v>150</v>
      </c>
      <c r="D7724" s="5"/>
      <c r="E7724" s="5"/>
      <c r="F7724" s="5"/>
      <c r="G7724" s="5"/>
      <c r="H7724" s="5"/>
      <c r="I7724" s="5"/>
      <c r="J7724" s="12"/>
    </row>
    <row r="7725" spans="2:10" ht="16.5" thickTop="1" thickBot="1" x14ac:dyDescent="0.3">
      <c r="B7725" s="31" t="s">
        <v>15</v>
      </c>
      <c r="C7725">
        <v>100</v>
      </c>
      <c r="D7725" s="5">
        <v>150962.74</v>
      </c>
      <c r="E7725" s="5">
        <v>126387.14</v>
      </c>
      <c r="F7725" s="5">
        <v>2229.2800000000002</v>
      </c>
      <c r="G7725" s="5">
        <v>0</v>
      </c>
      <c r="H7725" s="5">
        <v>0</v>
      </c>
      <c r="I7725" s="5">
        <v>0</v>
      </c>
      <c r="J7725" s="12"/>
    </row>
    <row r="7726" spans="2:10" ht="16.5" thickTop="1" thickBot="1" x14ac:dyDescent="0.3">
      <c r="B7726" s="31" t="s">
        <v>66</v>
      </c>
      <c r="C7726">
        <v>137</v>
      </c>
      <c r="D7726" s="5">
        <v>284724</v>
      </c>
      <c r="E7726" s="5">
        <v>150962</v>
      </c>
      <c r="F7726" s="5">
        <v>126387.14</v>
      </c>
      <c r="G7726" s="5">
        <v>2229.2800000000002</v>
      </c>
      <c r="H7726" s="5">
        <v>0</v>
      </c>
      <c r="I7726" s="5">
        <v>0</v>
      </c>
      <c r="J7726" s="12"/>
    </row>
    <row r="7727" spans="2:10" ht="16.5" thickTop="1" thickBot="1" x14ac:dyDescent="0.3">
      <c r="B7727" s="31" t="s">
        <v>97</v>
      </c>
      <c r="C7727">
        <v>205</v>
      </c>
      <c r="D7727" s="5">
        <v>133762</v>
      </c>
      <c r="E7727" s="5">
        <v>24575.599999999999</v>
      </c>
      <c r="F7727" s="5">
        <v>124157.86</v>
      </c>
      <c r="G7727" s="5">
        <v>0</v>
      </c>
      <c r="H7727" s="5">
        <v>0</v>
      </c>
      <c r="I7727" s="5">
        <v>0</v>
      </c>
      <c r="J7727" s="12"/>
    </row>
    <row r="7728" spans="2:10" ht="16.5" thickTop="1" thickBot="1" x14ac:dyDescent="0.3">
      <c r="B7728" s="31" t="s">
        <v>67</v>
      </c>
      <c r="C7728">
        <v>222</v>
      </c>
      <c r="D7728" s="5">
        <v>150962</v>
      </c>
      <c r="E7728" s="5">
        <v>126386.4</v>
      </c>
      <c r="F7728" s="5">
        <v>2229.2799999999988</v>
      </c>
      <c r="G7728" s="5">
        <v>2229.2800000000002</v>
      </c>
      <c r="H7728" s="5">
        <v>0</v>
      </c>
      <c r="I7728" s="5">
        <v>0</v>
      </c>
      <c r="J7728" s="12"/>
    </row>
    <row r="7729" spans="2:10" ht="16.5" thickTop="1" thickBot="1" x14ac:dyDescent="0.3">
      <c r="B7729" s="31" t="s">
        <v>19</v>
      </c>
      <c r="C7729">
        <v>500</v>
      </c>
      <c r="D7729" s="5">
        <v>0</v>
      </c>
      <c r="E7729" s="5">
        <v>0</v>
      </c>
      <c r="F7729" s="5">
        <v>0</v>
      </c>
      <c r="G7729" s="5">
        <v>300770.71999999997</v>
      </c>
      <c r="H7729" s="5">
        <v>0</v>
      </c>
      <c r="I7729" s="5">
        <v>0</v>
      </c>
      <c r="J7729" s="12"/>
    </row>
    <row r="7730" spans="2:10" ht="16.5" thickTop="1" thickBot="1" x14ac:dyDescent="0.3">
      <c r="B7730" s="30" t="s">
        <v>38</v>
      </c>
      <c r="D7730" s="5"/>
      <c r="E7730" s="5"/>
      <c r="F7730" s="5"/>
      <c r="G7730" s="5"/>
      <c r="H7730" s="5"/>
      <c r="I7730" s="5"/>
      <c r="J7730" s="12"/>
    </row>
    <row r="7731" spans="2:10" ht="16.5" thickTop="1" thickBot="1" x14ac:dyDescent="0.3">
      <c r="B7731" s="31" t="s">
        <v>15</v>
      </c>
      <c r="C7731">
        <v>100</v>
      </c>
      <c r="D7731" s="5">
        <v>528276.89999999991</v>
      </c>
      <c r="E7731" s="5">
        <v>529312.34</v>
      </c>
      <c r="F7731" s="5">
        <v>2432607.5599999996</v>
      </c>
      <c r="G7731" s="5">
        <v>1433930.45</v>
      </c>
      <c r="H7731" s="5">
        <v>1624333.9600000002</v>
      </c>
      <c r="I7731" s="5">
        <v>1570618.96</v>
      </c>
      <c r="J7731" s="12"/>
    </row>
    <row r="7732" spans="2:10" ht="16.5" thickTop="1" thickBot="1" x14ac:dyDescent="0.3">
      <c r="B7732" s="31" t="s">
        <v>16</v>
      </c>
      <c r="C7732">
        <v>135</v>
      </c>
      <c r="D7732" s="5">
        <v>2847963</v>
      </c>
      <c r="E7732" s="5">
        <v>3636671</v>
      </c>
      <c r="F7732" s="5">
        <v>4205705</v>
      </c>
      <c r="G7732" s="5">
        <v>4131318</v>
      </c>
      <c r="H7732" s="5">
        <v>3131318</v>
      </c>
      <c r="I7732" s="5">
        <v>5840887</v>
      </c>
      <c r="J7732" s="12"/>
    </row>
    <row r="7733" spans="2:10" ht="16.5" thickTop="1" thickBot="1" x14ac:dyDescent="0.3">
      <c r="B7733" s="31" t="s">
        <v>17</v>
      </c>
      <c r="C7733">
        <v>200</v>
      </c>
      <c r="D7733" s="5">
        <v>1153981.4700000002</v>
      </c>
      <c r="E7733" s="5">
        <v>2234839.8800000004</v>
      </c>
      <c r="F7733" s="5">
        <v>2923057.6900000009</v>
      </c>
      <c r="G7733" s="5">
        <v>3412374.4499999997</v>
      </c>
      <c r="H7733" s="5">
        <v>1716780.4799999997</v>
      </c>
      <c r="I7733" s="5">
        <v>4892784.3899999997</v>
      </c>
      <c r="J7733" s="12"/>
    </row>
    <row r="7734" spans="2:10" ht="16.5" thickTop="1" thickBot="1" x14ac:dyDescent="0.3">
      <c r="B7734" s="31" t="s">
        <v>18</v>
      </c>
      <c r="C7734">
        <v>220</v>
      </c>
      <c r="D7734" s="5">
        <v>1693981.5299999998</v>
      </c>
      <c r="E7734" s="5">
        <v>1401831.1199999996</v>
      </c>
      <c r="F7734" s="5">
        <v>1282647.3099999991</v>
      </c>
      <c r="G7734" s="5">
        <v>718943.55000000028</v>
      </c>
      <c r="H7734" s="5">
        <v>1414537.5200000003</v>
      </c>
      <c r="I7734" s="5">
        <v>948102.61000000034</v>
      </c>
      <c r="J7734" s="12"/>
    </row>
    <row r="7735" spans="2:10" ht="16.5" thickTop="1" thickBot="1" x14ac:dyDescent="0.3">
      <c r="B7735" s="31" t="s">
        <v>19</v>
      </c>
      <c r="C7735">
        <v>500</v>
      </c>
      <c r="D7735" s="5">
        <v>427721.23999999993</v>
      </c>
      <c r="E7735" s="5">
        <v>1403766.3599999999</v>
      </c>
      <c r="F7735" s="5">
        <v>3105279.09</v>
      </c>
      <c r="G7735" s="5">
        <v>174228.33</v>
      </c>
      <c r="H7735" s="5">
        <v>279951.81</v>
      </c>
      <c r="I7735" s="5">
        <v>3892094</v>
      </c>
      <c r="J7735" s="12"/>
    </row>
    <row r="7736" spans="2:10" ht="16.5" thickTop="1" thickBot="1" x14ac:dyDescent="0.3">
      <c r="B7736" s="30" t="s">
        <v>938</v>
      </c>
      <c r="D7736" s="5"/>
      <c r="E7736" s="5"/>
      <c r="F7736" s="5"/>
      <c r="G7736" s="5"/>
      <c r="H7736" s="5"/>
      <c r="I7736" s="5"/>
      <c r="J7736" s="12"/>
    </row>
    <row r="7737" spans="2:10" ht="16.5" thickTop="1" thickBot="1" x14ac:dyDescent="0.3">
      <c r="B7737" s="31" t="s">
        <v>15</v>
      </c>
      <c r="C7737">
        <v>100</v>
      </c>
      <c r="D7737" s="5">
        <v>532687.5</v>
      </c>
      <c r="E7737" s="5">
        <v>164556.93</v>
      </c>
      <c r="F7737" s="5">
        <v>101646.93</v>
      </c>
      <c r="G7737" s="5">
        <v>101646.93</v>
      </c>
      <c r="H7737" s="5">
        <v>101646.93</v>
      </c>
      <c r="I7737" s="5">
        <v>101646.93</v>
      </c>
      <c r="J7737" s="12"/>
    </row>
    <row r="7738" spans="2:10" ht="16.5" thickTop="1" thickBot="1" x14ac:dyDescent="0.3">
      <c r="B7738" s="31" t="s">
        <v>66</v>
      </c>
      <c r="C7738">
        <v>137</v>
      </c>
      <c r="D7738" s="5">
        <v>985085</v>
      </c>
      <c r="E7738" s="5">
        <v>532687</v>
      </c>
      <c r="F7738" s="5">
        <v>164556.93</v>
      </c>
      <c r="G7738" s="5">
        <v>101646.93</v>
      </c>
      <c r="H7738" s="5">
        <v>101646.93</v>
      </c>
      <c r="I7738" s="5">
        <v>101646.93</v>
      </c>
      <c r="J7738" s="12"/>
    </row>
    <row r="7739" spans="2:10" ht="16.5" thickTop="1" thickBot="1" x14ac:dyDescent="0.3">
      <c r="B7739" s="31" t="s">
        <v>97</v>
      </c>
      <c r="C7739">
        <v>205</v>
      </c>
      <c r="D7739" s="5">
        <v>452397.79000000004</v>
      </c>
      <c r="E7739" s="5">
        <v>368130.57</v>
      </c>
      <c r="F7739" s="5">
        <v>62910</v>
      </c>
      <c r="G7739" s="5">
        <v>0</v>
      </c>
      <c r="H7739" s="5">
        <v>0</v>
      </c>
      <c r="I7739" s="5">
        <v>0</v>
      </c>
      <c r="J7739" s="12"/>
    </row>
    <row r="7740" spans="2:10" ht="16.5" thickTop="1" thickBot="1" x14ac:dyDescent="0.3">
      <c r="B7740" s="31" t="s">
        <v>67</v>
      </c>
      <c r="C7740">
        <v>222</v>
      </c>
      <c r="D7740" s="5">
        <v>532687.21</v>
      </c>
      <c r="E7740" s="5">
        <v>164556.43</v>
      </c>
      <c r="F7740" s="5">
        <v>101646.93</v>
      </c>
      <c r="G7740" s="5">
        <v>101646.93</v>
      </c>
      <c r="H7740" s="5">
        <v>101646.93</v>
      </c>
      <c r="I7740" s="5">
        <v>101646.93</v>
      </c>
      <c r="J7740" s="12"/>
    </row>
    <row r="7741" spans="2:10" ht="16.5" thickTop="1" thickBot="1" x14ac:dyDescent="0.3">
      <c r="B7741" s="30" t="s">
        <v>40</v>
      </c>
      <c r="D7741" s="5"/>
      <c r="E7741" s="5"/>
      <c r="F7741" s="5"/>
      <c r="G7741" s="5"/>
      <c r="H7741" s="5"/>
      <c r="I7741" s="5"/>
      <c r="J7741" s="12"/>
    </row>
    <row r="7742" spans="2:10" ht="16.5" thickTop="1" thickBot="1" x14ac:dyDescent="0.3">
      <c r="B7742" s="31" t="s">
        <v>15</v>
      </c>
      <c r="C7742">
        <v>100</v>
      </c>
      <c r="D7742" s="5">
        <v>0</v>
      </c>
      <c r="E7742" s="5">
        <v>0</v>
      </c>
      <c r="F7742" s="5">
        <v>0</v>
      </c>
      <c r="G7742" s="5">
        <v>0</v>
      </c>
      <c r="H7742" s="5">
        <v>11337603.789999999</v>
      </c>
      <c r="I7742" s="5">
        <v>20672263.739999998</v>
      </c>
      <c r="J7742" s="12"/>
    </row>
    <row r="7743" spans="2:10" ht="16.5" thickTop="1" thickBot="1" x14ac:dyDescent="0.3">
      <c r="B7743" s="31" t="s">
        <v>16</v>
      </c>
      <c r="C7743">
        <v>135</v>
      </c>
      <c r="D7743" s="5">
        <v>0</v>
      </c>
      <c r="E7743" s="5">
        <v>0</v>
      </c>
      <c r="F7743" s="5">
        <v>0</v>
      </c>
      <c r="G7743" s="5">
        <v>0</v>
      </c>
      <c r="H7743" s="5">
        <v>56708058</v>
      </c>
      <c r="I7743" s="5">
        <v>14969690</v>
      </c>
      <c r="J7743" s="12"/>
    </row>
    <row r="7744" spans="2:10" ht="16.5" thickTop="1" thickBot="1" x14ac:dyDescent="0.3">
      <c r="B7744" s="31" t="s">
        <v>66</v>
      </c>
      <c r="C7744">
        <v>137</v>
      </c>
      <c r="D7744" s="5">
        <v>0</v>
      </c>
      <c r="E7744" s="5">
        <v>0</v>
      </c>
      <c r="F7744" s="5">
        <v>0</v>
      </c>
      <c r="G7744" s="5">
        <v>0</v>
      </c>
      <c r="H7744" s="5">
        <v>0</v>
      </c>
      <c r="I7744" s="5">
        <v>8820000</v>
      </c>
      <c r="J7744" s="12"/>
    </row>
    <row r="7745" spans="2:10" ht="16.5" thickTop="1" thickBot="1" x14ac:dyDescent="0.3">
      <c r="B7745" s="31" t="s">
        <v>17</v>
      </c>
      <c r="C7745">
        <v>200</v>
      </c>
      <c r="D7745" s="5">
        <v>0</v>
      </c>
      <c r="E7745" s="5">
        <v>0</v>
      </c>
      <c r="F7745" s="5">
        <v>0</v>
      </c>
      <c r="G7745" s="5">
        <v>0</v>
      </c>
      <c r="H7745" s="5">
        <v>45370454.210000016</v>
      </c>
      <c r="I7745" s="5">
        <v>3109410.05</v>
      </c>
      <c r="J7745" s="12"/>
    </row>
    <row r="7746" spans="2:10" ht="16.5" thickTop="1" thickBot="1" x14ac:dyDescent="0.3">
      <c r="B7746" s="31" t="s">
        <v>97</v>
      </c>
      <c r="C7746">
        <v>205</v>
      </c>
      <c r="D7746" s="5">
        <v>0</v>
      </c>
      <c r="E7746" s="5">
        <v>0</v>
      </c>
      <c r="F7746" s="5">
        <v>0</v>
      </c>
      <c r="G7746" s="5">
        <v>0</v>
      </c>
      <c r="H7746" s="5">
        <v>0</v>
      </c>
      <c r="I7746" s="5">
        <v>8016</v>
      </c>
      <c r="J7746" s="12"/>
    </row>
    <row r="7747" spans="2:10" ht="16.5" thickTop="1" thickBot="1" x14ac:dyDescent="0.3">
      <c r="B7747" s="31" t="s">
        <v>18</v>
      </c>
      <c r="C7747">
        <v>220</v>
      </c>
      <c r="D7747" s="5">
        <v>0</v>
      </c>
      <c r="E7747" s="5">
        <v>0</v>
      </c>
      <c r="F7747" s="5">
        <v>0</v>
      </c>
      <c r="G7747" s="5">
        <v>0</v>
      </c>
      <c r="H7747" s="5">
        <v>11337603.789999984</v>
      </c>
      <c r="I7747" s="5">
        <v>11860279.949999999</v>
      </c>
      <c r="J7747" s="12"/>
    </row>
    <row r="7748" spans="2:10" ht="16.5" thickTop="1" thickBot="1" x14ac:dyDescent="0.3">
      <c r="B7748" s="31" t="s">
        <v>67</v>
      </c>
      <c r="C7748">
        <v>222</v>
      </c>
      <c r="D7748" s="5">
        <v>0</v>
      </c>
      <c r="E7748" s="5">
        <v>0</v>
      </c>
      <c r="F7748" s="5">
        <v>0</v>
      </c>
      <c r="G7748" s="5">
        <v>0</v>
      </c>
      <c r="H7748" s="5">
        <v>0</v>
      </c>
      <c r="I7748" s="5">
        <v>8811984</v>
      </c>
      <c r="J7748" s="12"/>
    </row>
    <row r="7749" spans="2:10" ht="16.5" thickTop="1" thickBot="1" x14ac:dyDescent="0.3">
      <c r="B7749" s="30" t="s">
        <v>33</v>
      </c>
      <c r="D7749" s="5"/>
      <c r="E7749" s="5"/>
      <c r="F7749" s="5"/>
      <c r="G7749" s="5"/>
      <c r="H7749" s="5"/>
      <c r="I7749" s="5"/>
      <c r="J7749" s="12"/>
    </row>
    <row r="7750" spans="2:10" ht="16.5" thickTop="1" thickBot="1" x14ac:dyDescent="0.3">
      <c r="B7750" s="31" t="s">
        <v>15</v>
      </c>
      <c r="C7750">
        <v>100</v>
      </c>
      <c r="D7750" s="5">
        <v>0</v>
      </c>
      <c r="E7750" s="5">
        <v>0</v>
      </c>
      <c r="F7750" s="5">
        <v>0</v>
      </c>
      <c r="G7750" s="5">
        <v>5555834.3300000001</v>
      </c>
      <c r="H7750" s="5">
        <v>0</v>
      </c>
      <c r="I7750" s="5">
        <v>0</v>
      </c>
      <c r="J7750" s="12"/>
    </row>
    <row r="7751" spans="2:10" ht="16.5" thickTop="1" thickBot="1" x14ac:dyDescent="0.3">
      <c r="B7751" s="31" t="s">
        <v>16</v>
      </c>
      <c r="C7751">
        <v>135</v>
      </c>
      <c r="D7751" s="5">
        <v>0</v>
      </c>
      <c r="E7751" s="5">
        <v>0</v>
      </c>
      <c r="F7751" s="5">
        <v>4288303</v>
      </c>
      <c r="G7751" s="5">
        <v>26182125</v>
      </c>
      <c r="H7751" s="5">
        <v>5555834.3300000001</v>
      </c>
      <c r="I7751" s="5">
        <v>0</v>
      </c>
      <c r="J7751" s="12"/>
    </row>
    <row r="7752" spans="2:10" ht="16.5" thickTop="1" thickBot="1" x14ac:dyDescent="0.3">
      <c r="B7752" s="31" t="s">
        <v>17</v>
      </c>
      <c r="C7752">
        <v>200</v>
      </c>
      <c r="D7752" s="5">
        <v>0</v>
      </c>
      <c r="E7752" s="5">
        <v>0</v>
      </c>
      <c r="F7752" s="5">
        <v>4288303</v>
      </c>
      <c r="G7752" s="5">
        <v>20626290.670000002</v>
      </c>
      <c r="H7752" s="5">
        <v>5555834.3299999991</v>
      </c>
      <c r="I7752" s="5">
        <v>0</v>
      </c>
      <c r="J7752" s="12"/>
    </row>
    <row r="7753" spans="2:10" ht="16.5" thickTop="1" thickBot="1" x14ac:dyDescent="0.3">
      <c r="B7753" s="31" t="s">
        <v>18</v>
      </c>
      <c r="C7753">
        <v>220</v>
      </c>
      <c r="D7753" s="5">
        <v>0</v>
      </c>
      <c r="E7753" s="5">
        <v>0</v>
      </c>
      <c r="F7753" s="5">
        <v>0</v>
      </c>
      <c r="G7753" s="5">
        <v>5555834.3299999982</v>
      </c>
      <c r="H7753" s="5">
        <v>9.3132257461547852E-10</v>
      </c>
      <c r="I7753" s="5">
        <v>0</v>
      </c>
      <c r="J7753" s="12"/>
    </row>
    <row r="7754" spans="2:10" ht="16.5" thickTop="1" thickBot="1" x14ac:dyDescent="0.3">
      <c r="B7754" s="29" t="s">
        <v>939</v>
      </c>
      <c r="D7754" s="5"/>
      <c r="E7754" s="5"/>
      <c r="F7754" s="5"/>
      <c r="G7754" s="5"/>
      <c r="H7754" s="5"/>
      <c r="I7754" s="5"/>
      <c r="J7754" s="12"/>
    </row>
    <row r="7755" spans="2:10" ht="16.5" thickTop="1" thickBot="1" x14ac:dyDescent="0.3">
      <c r="B7755" s="30" t="s">
        <v>940</v>
      </c>
      <c r="D7755" s="5"/>
      <c r="E7755" s="5"/>
      <c r="F7755" s="5"/>
      <c r="G7755" s="5"/>
      <c r="H7755" s="5"/>
      <c r="I7755" s="5"/>
      <c r="J7755" s="12"/>
    </row>
    <row r="7756" spans="2:10" ht="16.5" thickTop="1" thickBot="1" x14ac:dyDescent="0.3">
      <c r="B7756" s="31" t="s">
        <v>15</v>
      </c>
      <c r="C7756">
        <v>100</v>
      </c>
      <c r="D7756" s="5">
        <v>267820.98</v>
      </c>
      <c r="E7756" s="5">
        <v>160311.49</v>
      </c>
      <c r="F7756" s="5">
        <v>461796.14999999997</v>
      </c>
      <c r="G7756" s="5">
        <v>66740.820000000007</v>
      </c>
      <c r="H7756" s="5">
        <v>81630.34</v>
      </c>
      <c r="I7756" s="5">
        <v>87372.189999999988</v>
      </c>
      <c r="J7756" s="12"/>
    </row>
    <row r="7757" spans="2:10" ht="16.5" thickTop="1" thickBot="1" x14ac:dyDescent="0.3">
      <c r="B7757" s="31" t="s">
        <v>16</v>
      </c>
      <c r="C7757">
        <v>135</v>
      </c>
      <c r="D7757" s="5">
        <v>1066506</v>
      </c>
      <c r="E7757" s="5">
        <v>1118270</v>
      </c>
      <c r="F7757" s="5">
        <v>1066506</v>
      </c>
      <c r="G7757" s="5">
        <v>1066476</v>
      </c>
      <c r="H7757" s="5">
        <v>1226758</v>
      </c>
      <c r="I7757" s="5">
        <v>1216476</v>
      </c>
      <c r="J7757" s="12"/>
    </row>
    <row r="7758" spans="2:10" ht="16.5" thickTop="1" thickBot="1" x14ac:dyDescent="0.3">
      <c r="B7758" s="31" t="s">
        <v>17</v>
      </c>
      <c r="C7758">
        <v>200</v>
      </c>
      <c r="D7758" s="5">
        <v>748311.19000000006</v>
      </c>
      <c r="E7758" s="5">
        <v>1049925.83</v>
      </c>
      <c r="F7758" s="5">
        <v>609195.19999999995</v>
      </c>
      <c r="G7758" s="5">
        <v>397438.02</v>
      </c>
      <c r="H7758" s="5">
        <v>1080310.8999999999</v>
      </c>
      <c r="I7758" s="5">
        <v>1212439.98</v>
      </c>
      <c r="J7758" s="12"/>
    </row>
    <row r="7759" spans="2:10" ht="16.5" thickTop="1" thickBot="1" x14ac:dyDescent="0.3">
      <c r="B7759" s="31" t="s">
        <v>18</v>
      </c>
      <c r="C7759">
        <v>220</v>
      </c>
      <c r="D7759" s="5">
        <v>318194.80999999994</v>
      </c>
      <c r="E7759" s="5">
        <v>68344.169999999925</v>
      </c>
      <c r="F7759" s="5">
        <v>457310.80000000005</v>
      </c>
      <c r="G7759" s="5">
        <v>669037.98</v>
      </c>
      <c r="H7759" s="5">
        <v>146447.10000000009</v>
      </c>
      <c r="I7759" s="5">
        <v>4036.0200000000186</v>
      </c>
      <c r="J7759" s="12"/>
    </row>
    <row r="7760" spans="2:10" ht="16.5" thickTop="1" thickBot="1" x14ac:dyDescent="0.3">
      <c r="B7760" s="31" t="s">
        <v>19</v>
      </c>
      <c r="C7760">
        <v>500</v>
      </c>
      <c r="D7760" s="5">
        <v>769691.03</v>
      </c>
      <c r="E7760" s="5">
        <v>942416.34</v>
      </c>
      <c r="F7760" s="5">
        <v>910679.86</v>
      </c>
      <c r="G7760" s="5">
        <v>2382.69</v>
      </c>
      <c r="H7760" s="5">
        <v>1095200.42</v>
      </c>
      <c r="I7760" s="5">
        <v>1218181.83</v>
      </c>
      <c r="J7760" s="12"/>
    </row>
    <row r="7761" spans="2:10" ht="16.5" thickTop="1" thickBot="1" x14ac:dyDescent="0.3">
      <c r="B7761" s="30" t="s">
        <v>409</v>
      </c>
      <c r="D7761" s="5"/>
      <c r="E7761" s="5"/>
      <c r="F7761" s="5"/>
      <c r="G7761" s="5"/>
      <c r="H7761" s="5"/>
      <c r="I7761" s="5"/>
      <c r="J7761" s="12"/>
    </row>
    <row r="7762" spans="2:10" ht="16.5" thickTop="1" thickBot="1" x14ac:dyDescent="0.3">
      <c r="B7762" s="31" t="s">
        <v>15</v>
      </c>
      <c r="C7762">
        <v>100</v>
      </c>
      <c r="D7762" s="5">
        <v>284.95999999999998</v>
      </c>
      <c r="E7762" s="5">
        <v>310.44</v>
      </c>
      <c r="F7762" s="5">
        <v>316.95999999999998</v>
      </c>
      <c r="G7762" s="5">
        <v>319.06</v>
      </c>
      <c r="H7762" s="5">
        <v>319.67</v>
      </c>
      <c r="I7762" s="5">
        <v>325.81</v>
      </c>
      <c r="J7762" s="12"/>
    </row>
    <row r="7763" spans="2:10" ht="16.5" thickTop="1" thickBot="1" x14ac:dyDescent="0.3">
      <c r="B7763" s="31" t="s">
        <v>19</v>
      </c>
      <c r="C7763">
        <v>500</v>
      </c>
      <c r="D7763" s="5">
        <v>3.55</v>
      </c>
      <c r="E7763" s="5">
        <v>25.48</v>
      </c>
      <c r="F7763" s="5">
        <v>6.52</v>
      </c>
      <c r="G7763" s="5">
        <v>2.1</v>
      </c>
      <c r="H7763" s="5">
        <v>0.61</v>
      </c>
      <c r="I7763" s="5">
        <v>6.14</v>
      </c>
      <c r="J7763" s="12"/>
    </row>
    <row r="7764" spans="2:10" ht="16.5" thickTop="1" thickBot="1" x14ac:dyDescent="0.3">
      <c r="B7764" s="30" t="s">
        <v>941</v>
      </c>
      <c r="D7764" s="5"/>
      <c r="E7764" s="5"/>
      <c r="F7764" s="5"/>
      <c r="G7764" s="5"/>
      <c r="H7764" s="5"/>
      <c r="I7764" s="5"/>
      <c r="J7764" s="12"/>
    </row>
    <row r="7765" spans="2:10" ht="16.5" thickTop="1" thickBot="1" x14ac:dyDescent="0.3">
      <c r="B7765" s="31" t="s">
        <v>15</v>
      </c>
      <c r="C7765">
        <v>100</v>
      </c>
      <c r="D7765" s="5">
        <v>63592.12</v>
      </c>
      <c r="E7765" s="5">
        <v>51288.12</v>
      </c>
      <c r="F7765" s="5">
        <v>21602.85</v>
      </c>
      <c r="G7765" s="5">
        <v>44577.88</v>
      </c>
      <c r="H7765" s="5">
        <v>42782.879999999997</v>
      </c>
      <c r="I7765" s="5">
        <v>40602.879999999997</v>
      </c>
      <c r="J7765" s="12"/>
    </row>
    <row r="7766" spans="2:10" ht="16.5" thickTop="1" thickBot="1" x14ac:dyDescent="0.3">
      <c r="B7766" s="31" t="s">
        <v>16</v>
      </c>
      <c r="C7766">
        <v>135</v>
      </c>
      <c r="D7766" s="5">
        <v>343389</v>
      </c>
      <c r="E7766" s="5">
        <v>292691</v>
      </c>
      <c r="F7766" s="5">
        <v>344455</v>
      </c>
      <c r="G7766" s="5">
        <v>352372</v>
      </c>
      <c r="H7766" s="5">
        <v>192090</v>
      </c>
      <c r="I7766" s="5">
        <v>202372</v>
      </c>
      <c r="J7766" s="12"/>
    </row>
    <row r="7767" spans="2:10" ht="16.5" thickTop="1" thickBot="1" x14ac:dyDescent="0.3">
      <c r="B7767" s="31" t="s">
        <v>17</v>
      </c>
      <c r="C7767">
        <v>200</v>
      </c>
      <c r="D7767" s="5">
        <v>1497.43</v>
      </c>
      <c r="E7767" s="5">
        <v>8243</v>
      </c>
      <c r="F7767" s="5">
        <v>29685.27</v>
      </c>
      <c r="G7767" s="5">
        <v>2780</v>
      </c>
      <c r="H7767" s="5">
        <v>1795</v>
      </c>
      <c r="I7767" s="5">
        <v>2180</v>
      </c>
      <c r="J7767" s="12"/>
    </row>
    <row r="7768" spans="2:10" ht="16.5" thickTop="1" thickBot="1" x14ac:dyDescent="0.3">
      <c r="B7768" s="31" t="s">
        <v>18</v>
      </c>
      <c r="C7768">
        <v>220</v>
      </c>
      <c r="D7768" s="5">
        <v>341891.57</v>
      </c>
      <c r="E7768" s="5">
        <v>284448</v>
      </c>
      <c r="F7768" s="5">
        <v>314769.73</v>
      </c>
      <c r="G7768" s="5">
        <v>349592</v>
      </c>
      <c r="H7768" s="5">
        <v>190295</v>
      </c>
      <c r="I7768" s="5">
        <v>200192</v>
      </c>
      <c r="J7768" s="12"/>
    </row>
    <row r="7769" spans="2:10" ht="16.5" thickTop="1" thickBot="1" x14ac:dyDescent="0.3">
      <c r="B7769" s="31" t="s">
        <v>19</v>
      </c>
      <c r="C7769">
        <v>500</v>
      </c>
      <c r="D7769" s="5">
        <v>8464.68</v>
      </c>
      <c r="E7769" s="5">
        <v>3500</v>
      </c>
      <c r="F7769" s="5">
        <v>0</v>
      </c>
      <c r="G7769" s="5">
        <v>25755.03</v>
      </c>
      <c r="H7769" s="5">
        <v>0</v>
      </c>
      <c r="I7769" s="5">
        <v>0</v>
      </c>
      <c r="J7769" s="12"/>
    </row>
    <row r="7770" spans="2:10" ht="16.5" thickTop="1" thickBot="1" x14ac:dyDescent="0.3">
      <c r="B7770" s="30" t="s">
        <v>38</v>
      </c>
      <c r="D7770" s="5"/>
      <c r="E7770" s="5"/>
      <c r="F7770" s="5"/>
      <c r="G7770" s="5"/>
      <c r="H7770" s="5"/>
      <c r="I7770" s="5"/>
      <c r="J7770" s="12"/>
    </row>
    <row r="7771" spans="2:10" ht="16.5" thickTop="1" thickBot="1" x14ac:dyDescent="0.3">
      <c r="B7771" s="31" t="s">
        <v>15</v>
      </c>
      <c r="C7771">
        <v>100</v>
      </c>
      <c r="D7771" s="5">
        <v>0</v>
      </c>
      <c r="E7771" s="5">
        <v>0</v>
      </c>
      <c r="F7771" s="5">
        <v>0</v>
      </c>
      <c r="G7771" s="5">
        <v>7554.9599999999919</v>
      </c>
      <c r="H7771" s="5">
        <v>62621.380000000005</v>
      </c>
      <c r="I7771" s="5">
        <v>51608.869999999995</v>
      </c>
      <c r="J7771" s="12"/>
    </row>
    <row r="7772" spans="2:10" ht="16.5" thickTop="1" thickBot="1" x14ac:dyDescent="0.3">
      <c r="B7772" s="31" t="s">
        <v>16</v>
      </c>
      <c r="C7772">
        <v>135</v>
      </c>
      <c r="D7772" s="5">
        <v>253549</v>
      </c>
      <c r="E7772" s="5">
        <v>289705</v>
      </c>
      <c r="F7772" s="5">
        <v>306127.86</v>
      </c>
      <c r="G7772" s="5">
        <v>441920</v>
      </c>
      <c r="H7772" s="5">
        <v>456920</v>
      </c>
      <c r="I7772" s="5">
        <v>468655</v>
      </c>
      <c r="J7772" s="12"/>
    </row>
    <row r="7773" spans="2:10" ht="16.5" thickTop="1" thickBot="1" x14ac:dyDescent="0.3">
      <c r="B7773" s="31" t="s">
        <v>17</v>
      </c>
      <c r="C7773">
        <v>200</v>
      </c>
      <c r="D7773" s="5">
        <v>213383.58</v>
      </c>
      <c r="E7773" s="5">
        <v>185378</v>
      </c>
      <c r="F7773" s="5">
        <v>236844.58999999997</v>
      </c>
      <c r="G7773" s="5">
        <v>212044.88999999998</v>
      </c>
      <c r="H7773" s="5">
        <v>212282.94</v>
      </c>
      <c r="I7773" s="5">
        <v>262756.63000000006</v>
      </c>
      <c r="J7773" s="12"/>
    </row>
    <row r="7774" spans="2:10" ht="16.5" thickTop="1" thickBot="1" x14ac:dyDescent="0.3">
      <c r="B7774" s="31" t="s">
        <v>18</v>
      </c>
      <c r="C7774">
        <v>220</v>
      </c>
      <c r="D7774" s="5">
        <v>40165.420000000013</v>
      </c>
      <c r="E7774" s="5">
        <v>104327</v>
      </c>
      <c r="F7774" s="5">
        <v>69283.270000000019</v>
      </c>
      <c r="G7774" s="5">
        <v>229875.11000000002</v>
      </c>
      <c r="H7774" s="5">
        <v>244637.06</v>
      </c>
      <c r="I7774" s="5">
        <v>205898.36999999994</v>
      </c>
      <c r="J7774" s="12"/>
    </row>
    <row r="7775" spans="2:10" ht="16.5" thickTop="1" thickBot="1" x14ac:dyDescent="0.3">
      <c r="B7775" s="31" t="s">
        <v>19</v>
      </c>
      <c r="C7775">
        <v>500</v>
      </c>
      <c r="D7775" s="5">
        <v>0</v>
      </c>
      <c r="E7775" s="5">
        <v>0</v>
      </c>
      <c r="F7775" s="5">
        <v>0</v>
      </c>
      <c r="G7775" s="5">
        <v>0</v>
      </c>
      <c r="H7775" s="5">
        <v>0</v>
      </c>
      <c r="I7775" s="5">
        <v>2007.89</v>
      </c>
      <c r="J7775" s="12"/>
    </row>
    <row r="7776" spans="2:10" ht="16.5" thickTop="1" thickBot="1" x14ac:dyDescent="0.3">
      <c r="B7776" s="29" t="s">
        <v>942</v>
      </c>
      <c r="D7776" s="5"/>
      <c r="E7776" s="5"/>
      <c r="F7776" s="5"/>
      <c r="G7776" s="5"/>
      <c r="H7776" s="5"/>
      <c r="I7776" s="5"/>
      <c r="J7776" s="12"/>
    </row>
    <row r="7777" spans="2:10" ht="16.5" thickTop="1" thickBot="1" x14ac:dyDescent="0.3">
      <c r="B7777" s="30" t="s">
        <v>132</v>
      </c>
      <c r="D7777" s="5"/>
      <c r="E7777" s="5"/>
      <c r="F7777" s="5"/>
      <c r="G7777" s="5"/>
      <c r="H7777" s="5"/>
      <c r="I7777" s="5"/>
      <c r="J7777" s="12"/>
    </row>
    <row r="7778" spans="2:10" ht="16.5" thickTop="1" thickBot="1" x14ac:dyDescent="0.3">
      <c r="B7778" s="31" t="s">
        <v>15</v>
      </c>
      <c r="C7778">
        <v>100</v>
      </c>
      <c r="D7778" s="5">
        <v>23594404.670000002</v>
      </c>
      <c r="E7778" s="5">
        <v>27407770.310000002</v>
      </c>
      <c r="F7778" s="5">
        <v>32133958.23</v>
      </c>
      <c r="G7778" s="5">
        <v>36659612.539999999</v>
      </c>
      <c r="H7778" s="5">
        <v>52711729.990000002</v>
      </c>
      <c r="I7778" s="5">
        <v>58049770.829999998</v>
      </c>
      <c r="J7778" s="12"/>
    </row>
    <row r="7779" spans="2:10" ht="16.5" thickTop="1" thickBot="1" x14ac:dyDescent="0.3">
      <c r="B7779" s="31" t="s">
        <v>16</v>
      </c>
      <c r="C7779">
        <v>135</v>
      </c>
      <c r="D7779" s="5">
        <v>40859154</v>
      </c>
      <c r="E7779" s="5">
        <v>40292282</v>
      </c>
      <c r="F7779" s="5">
        <v>42688441</v>
      </c>
      <c r="G7779" s="5">
        <v>46100608</v>
      </c>
      <c r="H7779" s="5">
        <v>45399157</v>
      </c>
      <c r="I7779" s="5">
        <v>50193638</v>
      </c>
      <c r="J7779" s="12"/>
    </row>
    <row r="7780" spans="2:10" ht="16.5" thickTop="1" thickBot="1" x14ac:dyDescent="0.3">
      <c r="B7780" s="31" t="s">
        <v>17</v>
      </c>
      <c r="C7780">
        <v>200</v>
      </c>
      <c r="D7780" s="5">
        <v>38119638.380000003</v>
      </c>
      <c r="E7780" s="5">
        <v>37423961.840000004</v>
      </c>
      <c r="F7780" s="5">
        <v>39486147.910000011</v>
      </c>
      <c r="G7780" s="5">
        <v>41991051.13000001</v>
      </c>
      <c r="H7780" s="5">
        <v>43366284.930000037</v>
      </c>
      <c r="I7780" s="5">
        <v>46954734.939999998</v>
      </c>
      <c r="J7780" s="12"/>
    </row>
    <row r="7781" spans="2:10" ht="16.5" thickTop="1" thickBot="1" x14ac:dyDescent="0.3">
      <c r="B7781" s="31" t="s">
        <v>18</v>
      </c>
      <c r="C7781">
        <v>220</v>
      </c>
      <c r="D7781" s="5">
        <v>2739515.6199999973</v>
      </c>
      <c r="E7781" s="5">
        <v>2868320.1599999964</v>
      </c>
      <c r="F7781" s="5">
        <v>3202293.0899999887</v>
      </c>
      <c r="G7781" s="5">
        <v>4109556.8699999899</v>
      </c>
      <c r="H7781" s="5">
        <v>2032872.069999963</v>
      </c>
      <c r="I7781" s="5">
        <v>3238903.0600000024</v>
      </c>
      <c r="J7781" s="12"/>
    </row>
    <row r="7782" spans="2:10" ht="16.5" thickTop="1" thickBot="1" x14ac:dyDescent="0.3">
      <c r="B7782" s="31" t="s">
        <v>19</v>
      </c>
      <c r="C7782">
        <v>500</v>
      </c>
      <c r="D7782" s="5">
        <v>147272.84</v>
      </c>
      <c r="E7782" s="5">
        <v>138593.97</v>
      </c>
      <c r="F7782" s="5">
        <v>258901.03</v>
      </c>
      <c r="G7782" s="5">
        <v>128224.52</v>
      </c>
      <c r="H7782" s="5">
        <v>58973.380000000005</v>
      </c>
      <c r="I7782" s="5">
        <v>328614.74</v>
      </c>
      <c r="J7782" s="12"/>
    </row>
    <row r="7783" spans="2:10" ht="16.5" thickTop="1" thickBot="1" x14ac:dyDescent="0.3">
      <c r="B7783" s="30" t="s">
        <v>99</v>
      </c>
      <c r="D7783" s="5"/>
      <c r="E7783" s="5"/>
      <c r="F7783" s="5"/>
      <c r="G7783" s="5"/>
      <c r="H7783" s="5"/>
      <c r="I7783" s="5"/>
      <c r="J7783" s="12"/>
    </row>
    <row r="7784" spans="2:10" ht="16.5" thickTop="1" thickBot="1" x14ac:dyDescent="0.3">
      <c r="B7784" s="31" t="s">
        <v>15</v>
      </c>
      <c r="C7784">
        <v>100</v>
      </c>
      <c r="D7784" s="5">
        <v>11602.57</v>
      </c>
      <c r="E7784" s="5">
        <v>11602.57</v>
      </c>
      <c r="F7784" s="5">
        <v>11602.57</v>
      </c>
      <c r="G7784" s="5">
        <v>0</v>
      </c>
      <c r="H7784" s="5">
        <v>0</v>
      </c>
      <c r="I7784" s="5">
        <v>0</v>
      </c>
      <c r="J7784" s="12"/>
    </row>
    <row r="7785" spans="2:10" ht="16.5" thickTop="1" thickBot="1" x14ac:dyDescent="0.3">
      <c r="B7785" s="31" t="s">
        <v>16</v>
      </c>
      <c r="C7785">
        <v>135</v>
      </c>
      <c r="D7785" s="5">
        <v>0</v>
      </c>
      <c r="E7785" s="5">
        <v>0</v>
      </c>
      <c r="F7785" s="5">
        <v>0</v>
      </c>
      <c r="G7785" s="5">
        <v>11602.57</v>
      </c>
      <c r="H7785" s="5">
        <v>0</v>
      </c>
      <c r="I7785" s="5">
        <v>0</v>
      </c>
      <c r="J7785" s="12"/>
    </row>
    <row r="7786" spans="2:10" ht="16.5" thickTop="1" thickBot="1" x14ac:dyDescent="0.3">
      <c r="B7786" s="31" t="s">
        <v>17</v>
      </c>
      <c r="C7786">
        <v>200</v>
      </c>
      <c r="D7786" s="5">
        <v>0</v>
      </c>
      <c r="E7786" s="5">
        <v>0</v>
      </c>
      <c r="F7786" s="5">
        <v>0</v>
      </c>
      <c r="G7786" s="5">
        <v>11602.57</v>
      </c>
      <c r="H7786" s="5">
        <v>0</v>
      </c>
      <c r="I7786" s="5">
        <v>0</v>
      </c>
      <c r="J7786" s="12"/>
    </row>
    <row r="7787" spans="2:10" ht="16.5" thickTop="1" thickBot="1" x14ac:dyDescent="0.3">
      <c r="B7787" s="31" t="s">
        <v>19</v>
      </c>
      <c r="C7787">
        <v>500</v>
      </c>
      <c r="D7787" s="5">
        <v>1030.51</v>
      </c>
      <c r="E7787" s="5">
        <v>0</v>
      </c>
      <c r="F7787" s="5">
        <v>0</v>
      </c>
      <c r="G7787" s="5">
        <v>0</v>
      </c>
      <c r="H7787" s="5">
        <v>0</v>
      </c>
      <c r="I7787" s="5">
        <v>0</v>
      </c>
      <c r="J7787" s="12"/>
    </row>
    <row r="7788" spans="2:10" ht="16.5" thickTop="1" thickBot="1" x14ac:dyDescent="0.3">
      <c r="B7788" s="30" t="s">
        <v>943</v>
      </c>
      <c r="D7788" s="5"/>
      <c r="E7788" s="5"/>
      <c r="F7788" s="5"/>
      <c r="G7788" s="5"/>
      <c r="H7788" s="5"/>
      <c r="I7788" s="5"/>
      <c r="J7788" s="12"/>
    </row>
    <row r="7789" spans="2:10" ht="16.5" thickTop="1" thickBot="1" x14ac:dyDescent="0.3">
      <c r="B7789" s="31" t="s">
        <v>15</v>
      </c>
      <c r="C7789">
        <v>100</v>
      </c>
      <c r="D7789" s="5">
        <v>972455.62</v>
      </c>
      <c r="E7789" s="5">
        <v>992230.12</v>
      </c>
      <c r="F7789" s="5">
        <v>1083624.1200000001</v>
      </c>
      <c r="G7789" s="5">
        <v>950846.82</v>
      </c>
      <c r="H7789" s="5">
        <v>822514.72</v>
      </c>
      <c r="I7789" s="5">
        <v>560128.75</v>
      </c>
      <c r="J7789" s="12"/>
    </row>
    <row r="7790" spans="2:10" ht="16.5" thickTop="1" thickBot="1" x14ac:dyDescent="0.3">
      <c r="B7790" s="31" t="s">
        <v>16</v>
      </c>
      <c r="C7790">
        <v>135</v>
      </c>
      <c r="D7790" s="5">
        <v>1116063</v>
      </c>
      <c r="E7790" s="5">
        <v>1719737</v>
      </c>
      <c r="F7790" s="5">
        <v>1653412</v>
      </c>
      <c r="G7790" s="5">
        <v>637283</v>
      </c>
      <c r="H7790" s="5">
        <v>837283</v>
      </c>
      <c r="I7790" s="5">
        <v>717283</v>
      </c>
      <c r="J7790" s="12"/>
    </row>
    <row r="7791" spans="2:10" ht="16.5" thickTop="1" thickBot="1" x14ac:dyDescent="0.3">
      <c r="B7791" s="31" t="s">
        <v>17</v>
      </c>
      <c r="C7791">
        <v>200</v>
      </c>
      <c r="D7791" s="5">
        <v>533108.84999999974</v>
      </c>
      <c r="E7791" s="5">
        <v>704605.38</v>
      </c>
      <c r="F7791" s="5">
        <v>369221.01999999996</v>
      </c>
      <c r="G7791" s="5">
        <v>415212.57000000007</v>
      </c>
      <c r="H7791" s="5">
        <v>483555.27</v>
      </c>
      <c r="I7791" s="5">
        <v>562138.12000000011</v>
      </c>
      <c r="J7791" s="12"/>
    </row>
    <row r="7792" spans="2:10" ht="16.5" thickTop="1" thickBot="1" x14ac:dyDescent="0.3">
      <c r="B7792" s="31" t="s">
        <v>18</v>
      </c>
      <c r="C7792">
        <v>220</v>
      </c>
      <c r="D7792" s="5">
        <v>582954.15000000026</v>
      </c>
      <c r="E7792" s="5">
        <v>1015131.62</v>
      </c>
      <c r="F7792" s="5">
        <v>1284190.98</v>
      </c>
      <c r="G7792" s="5">
        <v>222070.42999999993</v>
      </c>
      <c r="H7792" s="5">
        <v>353727.73</v>
      </c>
      <c r="I7792" s="5">
        <v>155144.87999999989</v>
      </c>
      <c r="J7792" s="12"/>
    </row>
    <row r="7793" spans="2:10" ht="16.5" thickTop="1" thickBot="1" x14ac:dyDescent="0.3">
      <c r="B7793" s="31" t="s">
        <v>19</v>
      </c>
      <c r="C7793">
        <v>500</v>
      </c>
      <c r="D7793" s="5">
        <v>655893.48999999987</v>
      </c>
      <c r="E7793" s="5">
        <v>848994.88</v>
      </c>
      <c r="F7793" s="5">
        <v>460615.02</v>
      </c>
      <c r="G7793" s="5">
        <v>282435.27</v>
      </c>
      <c r="H7793" s="5">
        <v>355223.17</v>
      </c>
      <c r="I7793" s="5">
        <v>299939.15000000002</v>
      </c>
      <c r="J7793" s="12"/>
    </row>
    <row r="7794" spans="2:10" ht="16.5" thickTop="1" thickBot="1" x14ac:dyDescent="0.3">
      <c r="B7794" s="30" t="s">
        <v>38</v>
      </c>
      <c r="D7794" s="5"/>
      <c r="E7794" s="5"/>
      <c r="F7794" s="5"/>
      <c r="G7794" s="5"/>
      <c r="H7794" s="5"/>
      <c r="I7794" s="5"/>
      <c r="J7794" s="12"/>
    </row>
    <row r="7795" spans="2:10" ht="16.5" thickTop="1" thickBot="1" x14ac:dyDescent="0.3">
      <c r="B7795" s="31" t="s">
        <v>15</v>
      </c>
      <c r="C7795">
        <v>100</v>
      </c>
      <c r="D7795" s="5">
        <v>28424.65</v>
      </c>
      <c r="E7795" s="5">
        <v>252779.2</v>
      </c>
      <c r="F7795" s="5">
        <v>28424.37</v>
      </c>
      <c r="G7795" s="5">
        <v>19893.990000000002</v>
      </c>
      <c r="H7795" s="5">
        <v>27622.42</v>
      </c>
      <c r="I7795" s="5">
        <v>28424.37</v>
      </c>
      <c r="J7795" s="12"/>
    </row>
    <row r="7796" spans="2:10" ht="16.5" thickTop="1" thickBot="1" x14ac:dyDescent="0.3">
      <c r="B7796" s="31" t="s">
        <v>16</v>
      </c>
      <c r="C7796">
        <v>135</v>
      </c>
      <c r="D7796" s="5">
        <v>604640</v>
      </c>
      <c r="E7796" s="5">
        <v>542686</v>
      </c>
      <c r="F7796" s="5">
        <v>634713</v>
      </c>
      <c r="G7796" s="5">
        <v>250000</v>
      </c>
      <c r="H7796" s="5">
        <v>50000</v>
      </c>
      <c r="I7796" s="5">
        <v>250000</v>
      </c>
      <c r="J7796" s="12"/>
    </row>
    <row r="7797" spans="2:10" ht="16.5" thickTop="1" thickBot="1" x14ac:dyDescent="0.3">
      <c r="B7797" s="31" t="s">
        <v>17</v>
      </c>
      <c r="C7797">
        <v>200</v>
      </c>
      <c r="D7797" s="5">
        <v>417352.96000000002</v>
      </c>
      <c r="E7797" s="5">
        <v>197187.08000000002</v>
      </c>
      <c r="F7797" s="5">
        <v>470427.94999999995</v>
      </c>
      <c r="G7797" s="5">
        <v>119597.41</v>
      </c>
      <c r="H7797" s="5">
        <v>2492.71</v>
      </c>
      <c r="I7797" s="5">
        <v>1195.92</v>
      </c>
      <c r="J7797" s="12"/>
    </row>
    <row r="7798" spans="2:10" ht="16.5" thickTop="1" thickBot="1" x14ac:dyDescent="0.3">
      <c r="B7798" s="31" t="s">
        <v>18</v>
      </c>
      <c r="C7798">
        <v>220</v>
      </c>
      <c r="D7798" s="5">
        <v>187287.03999999998</v>
      </c>
      <c r="E7798" s="5">
        <v>345498.92</v>
      </c>
      <c r="F7798" s="5">
        <v>164285.05000000005</v>
      </c>
      <c r="G7798" s="5">
        <v>130402.59</v>
      </c>
      <c r="H7798" s="5">
        <v>47507.29</v>
      </c>
      <c r="I7798" s="5">
        <v>248804.08</v>
      </c>
      <c r="J7798" s="12"/>
    </row>
    <row r="7799" spans="2:10" ht="16.5" thickTop="1" thickBot="1" x14ac:dyDescent="0.3">
      <c r="B7799" s="31" t="s">
        <v>19</v>
      </c>
      <c r="C7799">
        <v>500</v>
      </c>
      <c r="D7799" s="5">
        <v>421088.69</v>
      </c>
      <c r="E7799" s="5">
        <v>421541.63</v>
      </c>
      <c r="F7799" s="5">
        <v>246073.12</v>
      </c>
      <c r="G7799" s="5">
        <v>111067.03</v>
      </c>
      <c r="H7799" s="5">
        <v>10221.14</v>
      </c>
      <c r="I7799" s="5">
        <v>1997.87</v>
      </c>
      <c r="J7799" s="12"/>
    </row>
    <row r="7800" spans="2:10" ht="16.5" thickTop="1" thickBot="1" x14ac:dyDescent="0.3">
      <c r="B7800" s="30" t="s">
        <v>33</v>
      </c>
      <c r="D7800" s="5"/>
      <c r="E7800" s="5"/>
      <c r="F7800" s="5"/>
      <c r="G7800" s="5"/>
      <c r="H7800" s="5"/>
      <c r="I7800" s="5"/>
      <c r="J7800" s="12"/>
    </row>
    <row r="7801" spans="2:10" ht="16.5" thickTop="1" thickBot="1" x14ac:dyDescent="0.3">
      <c r="B7801" s="31" t="s">
        <v>15</v>
      </c>
      <c r="C7801">
        <v>100</v>
      </c>
      <c r="D7801" s="5">
        <v>0</v>
      </c>
      <c r="E7801" s="5">
        <v>0</v>
      </c>
      <c r="F7801" s="5">
        <v>3159.57</v>
      </c>
      <c r="G7801" s="5">
        <v>1209.74</v>
      </c>
      <c r="H7801" s="5">
        <v>0</v>
      </c>
      <c r="I7801" s="5">
        <v>0</v>
      </c>
      <c r="J7801" s="12"/>
    </row>
    <row r="7802" spans="2:10" ht="16.5" thickTop="1" thickBot="1" x14ac:dyDescent="0.3">
      <c r="B7802" s="31" t="s">
        <v>16</v>
      </c>
      <c r="C7802">
        <v>135</v>
      </c>
      <c r="D7802" s="5">
        <v>0</v>
      </c>
      <c r="E7802" s="5">
        <v>0</v>
      </c>
      <c r="F7802" s="5">
        <v>12716</v>
      </c>
      <c r="G7802" s="5">
        <v>0</v>
      </c>
      <c r="H7802" s="5">
        <v>0</v>
      </c>
      <c r="I7802" s="5">
        <v>0</v>
      </c>
      <c r="J7802" s="12"/>
    </row>
    <row r="7803" spans="2:10" ht="16.5" thickTop="1" thickBot="1" x14ac:dyDescent="0.3">
      <c r="B7803" s="31" t="s">
        <v>17</v>
      </c>
      <c r="C7803">
        <v>200</v>
      </c>
      <c r="D7803" s="5">
        <v>0</v>
      </c>
      <c r="E7803" s="5">
        <v>0</v>
      </c>
      <c r="F7803" s="5">
        <v>9556.4299999999985</v>
      </c>
      <c r="G7803" s="5">
        <v>0</v>
      </c>
      <c r="H7803" s="5">
        <v>0</v>
      </c>
      <c r="I7803" s="5">
        <v>0</v>
      </c>
      <c r="J7803" s="12"/>
    </row>
    <row r="7804" spans="2:10" ht="16.5" thickTop="1" thickBot="1" x14ac:dyDescent="0.3">
      <c r="B7804" s="31" t="s">
        <v>18</v>
      </c>
      <c r="C7804">
        <v>220</v>
      </c>
      <c r="D7804" s="5">
        <v>0</v>
      </c>
      <c r="E7804" s="5">
        <v>0</v>
      </c>
      <c r="F7804" s="5">
        <v>3159.5700000000015</v>
      </c>
      <c r="G7804" s="5">
        <v>0</v>
      </c>
      <c r="H7804" s="5">
        <v>0</v>
      </c>
      <c r="I7804" s="5">
        <v>0</v>
      </c>
      <c r="J7804" s="12"/>
    </row>
    <row r="7805" spans="2:10" ht="16.5" thickTop="1" thickBot="1" x14ac:dyDescent="0.3">
      <c r="B7805" s="31" t="s">
        <v>19</v>
      </c>
      <c r="C7805">
        <v>500</v>
      </c>
      <c r="D7805" s="5">
        <v>0</v>
      </c>
      <c r="E7805" s="5">
        <v>0</v>
      </c>
      <c r="F7805" s="5">
        <v>0</v>
      </c>
      <c r="G7805" s="5">
        <v>1949.83</v>
      </c>
      <c r="H7805" s="5">
        <v>0</v>
      </c>
      <c r="I7805" s="5">
        <v>0</v>
      </c>
      <c r="J7805" s="12"/>
    </row>
    <row r="7806" spans="2:10" ht="16.5" thickTop="1" thickBot="1" x14ac:dyDescent="0.3">
      <c r="B7806" s="29" t="s">
        <v>944</v>
      </c>
      <c r="D7806" s="5"/>
      <c r="E7806" s="5"/>
      <c r="F7806" s="5"/>
      <c r="G7806" s="5"/>
      <c r="H7806" s="5"/>
      <c r="I7806" s="5"/>
      <c r="J7806" s="12"/>
    </row>
    <row r="7807" spans="2:10" ht="16.5" thickTop="1" thickBot="1" x14ac:dyDescent="0.3">
      <c r="B7807" s="30" t="s">
        <v>945</v>
      </c>
      <c r="D7807" s="5"/>
      <c r="E7807" s="5"/>
      <c r="F7807" s="5"/>
      <c r="G7807" s="5"/>
      <c r="H7807" s="5"/>
      <c r="I7807" s="5"/>
      <c r="J7807" s="12"/>
    </row>
    <row r="7808" spans="2:10" ht="16.5" thickTop="1" thickBot="1" x14ac:dyDescent="0.3">
      <c r="B7808" s="31" t="s">
        <v>15</v>
      </c>
      <c r="C7808">
        <v>100</v>
      </c>
      <c r="D7808" s="5">
        <v>-232173.80999999895</v>
      </c>
      <c r="E7808" s="5">
        <v>-199086.92000000004</v>
      </c>
      <c r="F7808" s="5">
        <v>-219635.48000000149</v>
      </c>
      <c r="G7808" s="5">
        <v>-434529.7200000009</v>
      </c>
      <c r="H7808" s="5">
        <v>-509540.02999999776</v>
      </c>
      <c r="I7808" s="5">
        <v>-519946.49000000069</v>
      </c>
      <c r="J7808" s="12"/>
    </row>
    <row r="7809" spans="2:10" ht="16.5" thickTop="1" thickBot="1" x14ac:dyDescent="0.3">
      <c r="B7809" s="31" t="s">
        <v>16</v>
      </c>
      <c r="C7809">
        <v>135</v>
      </c>
      <c r="D7809" s="5">
        <v>694849841</v>
      </c>
      <c r="E7809" s="5">
        <v>733502906</v>
      </c>
      <c r="F7809" s="5">
        <v>785750840</v>
      </c>
      <c r="G7809" s="5">
        <v>904513666</v>
      </c>
      <c r="H7809" s="5">
        <v>964489351</v>
      </c>
      <c r="I7809" s="5">
        <v>1008663193</v>
      </c>
      <c r="J7809" s="12"/>
    </row>
    <row r="7810" spans="2:10" ht="16.5" thickTop="1" thickBot="1" x14ac:dyDescent="0.3">
      <c r="B7810" s="31" t="s">
        <v>66</v>
      </c>
      <c r="C7810">
        <v>137</v>
      </c>
      <c r="D7810" s="5">
        <v>1600000</v>
      </c>
      <c r="E7810" s="5">
        <v>1600000</v>
      </c>
      <c r="F7810" s="5">
        <v>1600000</v>
      </c>
      <c r="G7810" s="5">
        <v>1600000</v>
      </c>
      <c r="H7810" s="5">
        <v>1600000</v>
      </c>
      <c r="I7810" s="5">
        <v>1600000</v>
      </c>
      <c r="J7810" s="12"/>
    </row>
    <row r="7811" spans="2:10" ht="16.5" thickTop="1" thickBot="1" x14ac:dyDescent="0.3">
      <c r="B7811" s="31" t="s">
        <v>17</v>
      </c>
      <c r="C7811">
        <v>200</v>
      </c>
      <c r="D7811" s="5">
        <v>655801522.23999941</v>
      </c>
      <c r="E7811" s="5">
        <v>696123911.24000084</v>
      </c>
      <c r="F7811" s="5">
        <v>772988017.10999942</v>
      </c>
      <c r="G7811" s="5">
        <v>899410381.55999982</v>
      </c>
      <c r="H7811" s="5">
        <v>920282187.65000093</v>
      </c>
      <c r="I7811" s="5">
        <v>982159500.89999962</v>
      </c>
      <c r="J7811" s="12"/>
    </row>
    <row r="7812" spans="2:10" ht="16.5" thickTop="1" thickBot="1" x14ac:dyDescent="0.3">
      <c r="B7812" s="31" t="s">
        <v>18</v>
      </c>
      <c r="C7812">
        <v>220</v>
      </c>
      <c r="D7812" s="5">
        <v>39048318.760000587</v>
      </c>
      <c r="E7812" s="5">
        <v>37378994.759999156</v>
      </c>
      <c r="F7812" s="5">
        <v>12762822.890000582</v>
      </c>
      <c r="G7812" s="5">
        <v>5103284.4400001764</v>
      </c>
      <c r="H7812" s="5">
        <v>44207163.34999907</v>
      </c>
      <c r="I7812" s="5">
        <v>26503692.100000381</v>
      </c>
      <c r="J7812" s="12"/>
    </row>
    <row r="7813" spans="2:10" ht="16.5" thickTop="1" thickBot="1" x14ac:dyDescent="0.3">
      <c r="B7813" s="31" t="s">
        <v>67</v>
      </c>
      <c r="C7813">
        <v>222</v>
      </c>
      <c r="D7813" s="5">
        <v>1600000</v>
      </c>
      <c r="E7813" s="5">
        <v>1600000</v>
      </c>
      <c r="F7813" s="5">
        <v>1600000</v>
      </c>
      <c r="G7813" s="5">
        <v>1600000</v>
      </c>
      <c r="H7813" s="5">
        <v>1600000</v>
      </c>
      <c r="I7813" s="5">
        <v>1600000</v>
      </c>
      <c r="J7813" s="12"/>
    </row>
    <row r="7814" spans="2:10" ht="16.5" thickTop="1" thickBot="1" x14ac:dyDescent="0.3">
      <c r="B7814" s="31" t="s">
        <v>19</v>
      </c>
      <c r="C7814">
        <v>500</v>
      </c>
      <c r="D7814" s="5">
        <v>663269016.21999991</v>
      </c>
      <c r="E7814" s="5">
        <v>695603311.39000022</v>
      </c>
      <c r="F7814" s="5">
        <v>788906726.12999988</v>
      </c>
      <c r="G7814" s="5">
        <v>870841455.02000022</v>
      </c>
      <c r="H7814" s="5">
        <v>946406643.26999998</v>
      </c>
      <c r="I7814" s="5">
        <v>977393277.99000013</v>
      </c>
      <c r="J7814" s="12"/>
    </row>
    <row r="7815" spans="2:10" ht="16.5" thickTop="1" thickBot="1" x14ac:dyDescent="0.3">
      <c r="B7815" s="30" t="s">
        <v>946</v>
      </c>
      <c r="D7815" s="5"/>
      <c r="E7815" s="5"/>
      <c r="F7815" s="5"/>
      <c r="G7815" s="5"/>
      <c r="H7815" s="5"/>
      <c r="I7815" s="5"/>
      <c r="J7815" s="12"/>
    </row>
    <row r="7816" spans="2:10" ht="16.5" thickTop="1" thickBot="1" x14ac:dyDescent="0.3">
      <c r="B7816" s="31" t="s">
        <v>15</v>
      </c>
      <c r="C7816">
        <v>100</v>
      </c>
      <c r="D7816" s="5">
        <v>334.96999999999997</v>
      </c>
      <c r="E7816" s="5">
        <v>343.43</v>
      </c>
      <c r="F7816" s="5">
        <v>1771.58</v>
      </c>
      <c r="G7816" s="5">
        <v>1825.81</v>
      </c>
      <c r="H7816" s="5">
        <v>5230.6399999999994</v>
      </c>
      <c r="I7816" s="5">
        <v>2754.4</v>
      </c>
      <c r="J7816" s="12"/>
    </row>
    <row r="7817" spans="2:10" ht="16.5" thickTop="1" thickBot="1" x14ac:dyDescent="0.3">
      <c r="B7817" s="31" t="s">
        <v>16</v>
      </c>
      <c r="C7817">
        <v>135</v>
      </c>
      <c r="D7817" s="5">
        <v>300000</v>
      </c>
      <c r="E7817" s="5">
        <v>300000</v>
      </c>
      <c r="F7817" s="5">
        <v>300000</v>
      </c>
      <c r="G7817" s="5">
        <v>0</v>
      </c>
      <c r="H7817" s="5">
        <v>300000</v>
      </c>
      <c r="I7817" s="5">
        <v>300000</v>
      </c>
      <c r="J7817" s="12"/>
    </row>
    <row r="7818" spans="2:10" ht="16.5" thickTop="1" thickBot="1" x14ac:dyDescent="0.3">
      <c r="B7818" s="31" t="s">
        <v>17</v>
      </c>
      <c r="C7818">
        <v>200</v>
      </c>
      <c r="D7818" s="5">
        <v>13041.67</v>
      </c>
      <c r="E7818" s="5">
        <v>0</v>
      </c>
      <c r="F7818" s="5">
        <v>0</v>
      </c>
      <c r="G7818" s="5">
        <v>0</v>
      </c>
      <c r="H7818" s="5">
        <v>0</v>
      </c>
      <c r="I7818" s="5">
        <v>2546.88</v>
      </c>
      <c r="J7818" s="12"/>
    </row>
    <row r="7819" spans="2:10" ht="16.5" thickTop="1" thickBot="1" x14ac:dyDescent="0.3">
      <c r="B7819" s="31" t="s">
        <v>18</v>
      </c>
      <c r="C7819">
        <v>220</v>
      </c>
      <c r="D7819" s="5">
        <v>286958.33</v>
      </c>
      <c r="E7819" s="5">
        <v>300000</v>
      </c>
      <c r="F7819" s="5">
        <v>300000</v>
      </c>
      <c r="G7819" s="5">
        <v>0</v>
      </c>
      <c r="H7819" s="5">
        <v>300000</v>
      </c>
      <c r="I7819" s="5">
        <v>297453.12</v>
      </c>
      <c r="J7819" s="12"/>
    </row>
    <row r="7820" spans="2:10" ht="16.5" thickTop="1" thickBot="1" x14ac:dyDescent="0.3">
      <c r="B7820" s="31" t="s">
        <v>19</v>
      </c>
      <c r="C7820">
        <v>500</v>
      </c>
      <c r="D7820" s="5">
        <v>5548.93</v>
      </c>
      <c r="E7820" s="5">
        <v>8.4600000000000009</v>
      </c>
      <c r="F7820" s="5">
        <v>1428.1499999999999</v>
      </c>
      <c r="G7820" s="5">
        <v>54.23</v>
      </c>
      <c r="H7820" s="5">
        <v>3447.23</v>
      </c>
      <c r="I7820" s="5">
        <v>70.64</v>
      </c>
      <c r="J7820" s="12"/>
    </row>
    <row r="7821" spans="2:10" ht="16.5" thickTop="1" thickBot="1" x14ac:dyDescent="0.3">
      <c r="B7821" s="30" t="s">
        <v>947</v>
      </c>
      <c r="D7821" s="5"/>
      <c r="E7821" s="5"/>
      <c r="F7821" s="5"/>
      <c r="G7821" s="5"/>
      <c r="H7821" s="5"/>
      <c r="I7821" s="5"/>
      <c r="J7821" s="12"/>
    </row>
    <row r="7822" spans="2:10" ht="16.5" thickTop="1" thickBot="1" x14ac:dyDescent="0.3">
      <c r="B7822" s="31" t="s">
        <v>15</v>
      </c>
      <c r="C7822">
        <v>100</v>
      </c>
      <c r="D7822" s="5">
        <v>816226.13</v>
      </c>
      <c r="E7822" s="5">
        <v>853798.40000000002</v>
      </c>
      <c r="F7822" s="5">
        <v>871727.22</v>
      </c>
      <c r="G7822" s="5">
        <v>877484.07</v>
      </c>
      <c r="H7822" s="5">
        <v>879174.77999999991</v>
      </c>
      <c r="I7822" s="5">
        <v>875693.27</v>
      </c>
      <c r="J7822" s="12"/>
    </row>
    <row r="7823" spans="2:10" ht="16.5" thickTop="1" thickBot="1" x14ac:dyDescent="0.3">
      <c r="B7823" s="31" t="s">
        <v>16</v>
      </c>
      <c r="C7823">
        <v>135</v>
      </c>
      <c r="D7823" s="5">
        <v>1500000</v>
      </c>
      <c r="E7823" s="5">
        <v>1500000</v>
      </c>
      <c r="F7823" s="5">
        <v>1500000</v>
      </c>
      <c r="G7823" s="5">
        <v>0</v>
      </c>
      <c r="H7823" s="5">
        <v>1500000</v>
      </c>
      <c r="I7823" s="5">
        <v>1500000</v>
      </c>
      <c r="J7823" s="12"/>
    </row>
    <row r="7824" spans="2:10" ht="16.5" thickTop="1" thickBot="1" x14ac:dyDescent="0.3">
      <c r="B7824" s="31" t="s">
        <v>17</v>
      </c>
      <c r="C7824">
        <v>200</v>
      </c>
      <c r="D7824" s="5">
        <v>9555.5300000000007</v>
      </c>
      <c r="E7824" s="5">
        <v>0</v>
      </c>
      <c r="F7824" s="5">
        <v>0</v>
      </c>
      <c r="G7824" s="5">
        <v>0</v>
      </c>
      <c r="H7824" s="5">
        <v>0</v>
      </c>
      <c r="I7824" s="5">
        <v>20000</v>
      </c>
      <c r="J7824" s="12"/>
    </row>
    <row r="7825" spans="2:10" ht="16.5" thickTop="1" thickBot="1" x14ac:dyDescent="0.3">
      <c r="B7825" s="31" t="s">
        <v>18</v>
      </c>
      <c r="C7825">
        <v>220</v>
      </c>
      <c r="D7825" s="5">
        <v>1490444.47</v>
      </c>
      <c r="E7825" s="5">
        <v>1500000</v>
      </c>
      <c r="F7825" s="5">
        <v>1500000</v>
      </c>
      <c r="G7825" s="5">
        <v>0</v>
      </c>
      <c r="H7825" s="5">
        <v>1500000</v>
      </c>
      <c r="I7825" s="5">
        <v>1480000</v>
      </c>
      <c r="J7825" s="12"/>
    </row>
    <row r="7826" spans="2:10" ht="16.5" thickTop="1" thickBot="1" x14ac:dyDescent="0.3">
      <c r="B7826" s="31" t="s">
        <v>19</v>
      </c>
      <c r="C7826">
        <v>500</v>
      </c>
      <c r="D7826" s="5">
        <v>272224.99</v>
      </c>
      <c r="E7826" s="5">
        <v>37572.269999999997</v>
      </c>
      <c r="F7826" s="5">
        <v>17928.82</v>
      </c>
      <c r="G7826" s="5">
        <v>5756.85</v>
      </c>
      <c r="H7826" s="5">
        <v>1690.71</v>
      </c>
      <c r="I7826" s="5">
        <v>16518.490000000002</v>
      </c>
      <c r="J7826" s="12"/>
    </row>
    <row r="7827" spans="2:10" ht="16.5" thickTop="1" thickBot="1" x14ac:dyDescent="0.3">
      <c r="B7827" s="30" t="s">
        <v>948</v>
      </c>
      <c r="D7827" s="5"/>
      <c r="E7827" s="5"/>
      <c r="F7827" s="5"/>
      <c r="G7827" s="5"/>
      <c r="H7827" s="5"/>
      <c r="I7827" s="5"/>
      <c r="J7827" s="12"/>
    </row>
    <row r="7828" spans="2:10" ht="16.5" thickTop="1" thickBot="1" x14ac:dyDescent="0.3">
      <c r="B7828" s="31" t="s">
        <v>15</v>
      </c>
      <c r="C7828">
        <v>100</v>
      </c>
      <c r="D7828" s="5">
        <v>583564.96</v>
      </c>
      <c r="E7828" s="5">
        <v>595844.94999999995</v>
      </c>
      <c r="F7828" s="5">
        <v>608357.09</v>
      </c>
      <c r="G7828" s="5">
        <v>612374.65999999992</v>
      </c>
      <c r="H7828" s="5">
        <v>613554.56000000006</v>
      </c>
      <c r="I7828" s="5">
        <v>625339.69000000006</v>
      </c>
      <c r="J7828" s="12"/>
    </row>
    <row r="7829" spans="2:10" ht="16.5" thickTop="1" thickBot="1" x14ac:dyDescent="0.3">
      <c r="B7829" s="31" t="s">
        <v>16</v>
      </c>
      <c r="C7829">
        <v>135</v>
      </c>
      <c r="D7829" s="5">
        <v>1000000</v>
      </c>
      <c r="E7829" s="5">
        <v>1000000</v>
      </c>
      <c r="F7829" s="5">
        <v>1000000</v>
      </c>
      <c r="G7829" s="5">
        <v>0</v>
      </c>
      <c r="H7829" s="5">
        <v>1000000</v>
      </c>
      <c r="I7829" s="5">
        <v>1000000</v>
      </c>
      <c r="J7829" s="12"/>
    </row>
    <row r="7830" spans="2:10" ht="16.5" thickTop="1" thickBot="1" x14ac:dyDescent="0.3">
      <c r="B7830" s="31" t="s">
        <v>17</v>
      </c>
      <c r="C7830">
        <v>200</v>
      </c>
      <c r="D7830" s="5">
        <v>20748.900000000001</v>
      </c>
      <c r="E7830" s="5">
        <v>0</v>
      </c>
      <c r="F7830" s="5">
        <v>0</v>
      </c>
      <c r="G7830" s="5">
        <v>0</v>
      </c>
      <c r="H7830" s="5">
        <v>0</v>
      </c>
      <c r="I7830" s="5">
        <v>0</v>
      </c>
      <c r="J7830" s="12"/>
    </row>
    <row r="7831" spans="2:10" ht="16.5" thickTop="1" thickBot="1" x14ac:dyDescent="0.3">
      <c r="B7831" s="31" t="s">
        <v>18</v>
      </c>
      <c r="C7831">
        <v>220</v>
      </c>
      <c r="D7831" s="5">
        <v>979251.1</v>
      </c>
      <c r="E7831" s="5">
        <v>1000000</v>
      </c>
      <c r="F7831" s="5">
        <v>1000000</v>
      </c>
      <c r="G7831" s="5">
        <v>0</v>
      </c>
      <c r="H7831" s="5">
        <v>1000000</v>
      </c>
      <c r="I7831" s="5">
        <v>1000000</v>
      </c>
      <c r="J7831" s="12"/>
    </row>
    <row r="7832" spans="2:10" ht="16.5" thickTop="1" thickBot="1" x14ac:dyDescent="0.3">
      <c r="B7832" s="31" t="s">
        <v>19</v>
      </c>
      <c r="C7832">
        <v>500</v>
      </c>
      <c r="D7832" s="5">
        <v>8092.48</v>
      </c>
      <c r="E7832" s="5">
        <v>12279.99</v>
      </c>
      <c r="F7832" s="5">
        <v>12512.14</v>
      </c>
      <c r="G7832" s="5">
        <v>4017.57</v>
      </c>
      <c r="H7832" s="5">
        <v>1179.9000000000001</v>
      </c>
      <c r="I7832" s="5">
        <v>11785.13</v>
      </c>
      <c r="J7832" s="12"/>
    </row>
    <row r="7833" spans="2:10" ht="16.5" thickTop="1" thickBot="1" x14ac:dyDescent="0.3">
      <c r="B7833" s="30" t="s">
        <v>949</v>
      </c>
      <c r="D7833" s="5"/>
      <c r="E7833" s="5"/>
      <c r="F7833" s="5"/>
      <c r="G7833" s="5"/>
      <c r="H7833" s="5"/>
      <c r="I7833" s="5"/>
      <c r="J7833" s="12"/>
    </row>
    <row r="7834" spans="2:10" ht="16.5" thickTop="1" thickBot="1" x14ac:dyDescent="0.3">
      <c r="B7834" s="31" t="s">
        <v>15</v>
      </c>
      <c r="C7834">
        <v>100</v>
      </c>
      <c r="D7834" s="5">
        <v>0</v>
      </c>
      <c r="E7834" s="5">
        <v>0</v>
      </c>
      <c r="F7834" s="5">
        <v>152</v>
      </c>
      <c r="G7834" s="5">
        <v>152</v>
      </c>
      <c r="H7834" s="5">
        <v>152</v>
      </c>
      <c r="I7834" s="5">
        <v>0</v>
      </c>
      <c r="J7834" s="12"/>
    </row>
    <row r="7835" spans="2:10" ht="16.5" thickTop="1" thickBot="1" x14ac:dyDescent="0.3">
      <c r="B7835" s="31" t="s">
        <v>19</v>
      </c>
      <c r="C7835">
        <v>500</v>
      </c>
      <c r="D7835" s="5">
        <v>0</v>
      </c>
      <c r="E7835" s="5">
        <v>0</v>
      </c>
      <c r="F7835" s="5">
        <v>152</v>
      </c>
      <c r="G7835" s="5">
        <v>0</v>
      </c>
      <c r="H7835" s="5">
        <v>0</v>
      </c>
      <c r="I7835" s="5">
        <v>0</v>
      </c>
      <c r="J7835" s="12"/>
    </row>
    <row r="7836" spans="2:10" ht="16.5" thickTop="1" thickBot="1" x14ac:dyDescent="0.3">
      <c r="B7836" s="30" t="s">
        <v>128</v>
      </c>
      <c r="D7836" s="5"/>
      <c r="E7836" s="5"/>
      <c r="F7836" s="5"/>
      <c r="G7836" s="5"/>
      <c r="H7836" s="5"/>
      <c r="I7836" s="5"/>
      <c r="J7836" s="12"/>
    </row>
    <row r="7837" spans="2:10" ht="16.5" thickTop="1" thickBot="1" x14ac:dyDescent="0.3">
      <c r="B7837" s="31" t="s">
        <v>19</v>
      </c>
      <c r="C7837">
        <v>500</v>
      </c>
      <c r="D7837" s="5">
        <v>0</v>
      </c>
      <c r="E7837" s="5">
        <v>0</v>
      </c>
      <c r="F7837" s="5">
        <v>240</v>
      </c>
      <c r="G7837" s="5">
        <v>0</v>
      </c>
      <c r="H7837" s="5">
        <v>0</v>
      </c>
      <c r="I7837" s="5">
        <v>2871.25</v>
      </c>
      <c r="J7837" s="12"/>
    </row>
    <row r="7838" spans="2:10" ht="16.5" thickTop="1" thickBot="1" x14ac:dyDescent="0.3">
      <c r="B7838" s="30" t="s">
        <v>209</v>
      </c>
      <c r="D7838" s="5"/>
      <c r="E7838" s="5"/>
      <c r="F7838" s="5"/>
      <c r="G7838" s="5"/>
      <c r="H7838" s="5"/>
      <c r="I7838" s="5"/>
      <c r="J7838" s="12"/>
    </row>
    <row r="7839" spans="2:10" ht="16.5" thickTop="1" thickBot="1" x14ac:dyDescent="0.3">
      <c r="B7839" s="31" t="s">
        <v>15</v>
      </c>
      <c r="C7839">
        <v>100</v>
      </c>
      <c r="D7839" s="5">
        <v>0</v>
      </c>
      <c r="E7839" s="5">
        <v>0</v>
      </c>
      <c r="F7839" s="5">
        <v>0</v>
      </c>
      <c r="G7839" s="5">
        <v>66285.72</v>
      </c>
      <c r="H7839" s="5">
        <v>1362.8700000000001</v>
      </c>
      <c r="I7839" s="5">
        <v>1386.86</v>
      </c>
      <c r="J7839" s="12"/>
    </row>
    <row r="7840" spans="2:10" ht="16.5" thickTop="1" thickBot="1" x14ac:dyDescent="0.3">
      <c r="B7840" s="31" t="s">
        <v>19</v>
      </c>
      <c r="C7840">
        <v>500</v>
      </c>
      <c r="D7840" s="5">
        <v>0</v>
      </c>
      <c r="E7840" s="5">
        <v>0</v>
      </c>
      <c r="F7840" s="5">
        <v>0</v>
      </c>
      <c r="G7840" s="5">
        <v>16285.72</v>
      </c>
      <c r="H7840" s="5">
        <v>77.150000000000006</v>
      </c>
      <c r="I7840" s="5">
        <v>23.99</v>
      </c>
      <c r="J7840" s="12"/>
    </row>
    <row r="7841" spans="2:10" ht="16.5" thickTop="1" thickBot="1" x14ac:dyDescent="0.3">
      <c r="B7841" s="30" t="s">
        <v>950</v>
      </c>
      <c r="D7841" s="5"/>
      <c r="E7841" s="5"/>
      <c r="F7841" s="5"/>
      <c r="G7841" s="5"/>
      <c r="H7841" s="5"/>
      <c r="I7841" s="5"/>
      <c r="J7841" s="12"/>
    </row>
    <row r="7842" spans="2:10" ht="16.5" thickTop="1" thickBot="1" x14ac:dyDescent="0.3">
      <c r="B7842" s="31" t="s">
        <v>16</v>
      </c>
      <c r="C7842">
        <v>135</v>
      </c>
      <c r="D7842" s="5">
        <v>799750</v>
      </c>
      <c r="E7842" s="5">
        <v>700000</v>
      </c>
      <c r="F7842" s="5">
        <v>700000</v>
      </c>
      <c r="G7842" s="5">
        <v>364000</v>
      </c>
      <c r="H7842" s="5">
        <v>809500</v>
      </c>
      <c r="I7842" s="5">
        <v>807484</v>
      </c>
      <c r="J7842" s="12"/>
    </row>
    <row r="7843" spans="2:10" ht="16.5" thickTop="1" thickBot="1" x14ac:dyDescent="0.3">
      <c r="B7843" s="31" t="s">
        <v>17</v>
      </c>
      <c r="C7843">
        <v>200</v>
      </c>
      <c r="D7843" s="5">
        <v>651383.96</v>
      </c>
      <c r="E7843" s="5">
        <v>153487.67000000001</v>
      </c>
      <c r="F7843" s="5">
        <v>89498.44</v>
      </c>
      <c r="G7843" s="5">
        <v>0</v>
      </c>
      <c r="H7843" s="5">
        <v>0</v>
      </c>
      <c r="I7843" s="5">
        <v>99973.3</v>
      </c>
      <c r="J7843" s="12"/>
    </row>
    <row r="7844" spans="2:10" ht="16.5" thickTop="1" thickBot="1" x14ac:dyDescent="0.3">
      <c r="B7844" s="31" t="s">
        <v>18</v>
      </c>
      <c r="C7844">
        <v>220</v>
      </c>
      <c r="D7844" s="5">
        <v>148366.04000000004</v>
      </c>
      <c r="E7844" s="5">
        <v>546512.32999999996</v>
      </c>
      <c r="F7844" s="5">
        <v>610501.56000000006</v>
      </c>
      <c r="G7844" s="5">
        <v>364000</v>
      </c>
      <c r="H7844" s="5">
        <v>809500</v>
      </c>
      <c r="I7844" s="5">
        <v>707510.7</v>
      </c>
      <c r="J7844" s="12"/>
    </row>
    <row r="7845" spans="2:10" ht="16.5" thickTop="1" thickBot="1" x14ac:dyDescent="0.3">
      <c r="B7845" s="31" t="s">
        <v>19</v>
      </c>
      <c r="C7845">
        <v>500</v>
      </c>
      <c r="D7845" s="5">
        <v>542135.57000000007</v>
      </c>
      <c r="E7845" s="5">
        <v>32297.88</v>
      </c>
      <c r="F7845" s="5">
        <v>0</v>
      </c>
      <c r="G7845" s="5">
        <v>0</v>
      </c>
      <c r="H7845" s="5">
        <v>0</v>
      </c>
      <c r="I7845" s="5">
        <v>0</v>
      </c>
      <c r="J7845" s="12"/>
    </row>
    <row r="7846" spans="2:10" ht="16.5" thickTop="1" thickBot="1" x14ac:dyDescent="0.3">
      <c r="B7846" s="30" t="s">
        <v>144</v>
      </c>
      <c r="D7846" s="5"/>
      <c r="E7846" s="5"/>
      <c r="F7846" s="5"/>
      <c r="G7846" s="5"/>
      <c r="H7846" s="5"/>
      <c r="I7846" s="5"/>
      <c r="J7846" s="12"/>
    </row>
    <row r="7847" spans="2:10" ht="16.5" thickTop="1" thickBot="1" x14ac:dyDescent="0.3">
      <c r="B7847" s="31" t="s">
        <v>16</v>
      </c>
      <c r="C7847">
        <v>135</v>
      </c>
      <c r="D7847" s="5">
        <v>0</v>
      </c>
      <c r="E7847" s="5">
        <v>0</v>
      </c>
      <c r="F7847" s="5">
        <v>0</v>
      </c>
      <c r="G7847" s="5">
        <v>0</v>
      </c>
      <c r="H7847" s="5">
        <v>1693644.62</v>
      </c>
      <c r="I7847" s="5">
        <v>1765315.49</v>
      </c>
      <c r="J7847" s="12"/>
    </row>
    <row r="7848" spans="2:10" ht="16.5" thickTop="1" thickBot="1" x14ac:dyDescent="0.3">
      <c r="B7848" s="31" t="s">
        <v>17</v>
      </c>
      <c r="C7848">
        <v>200</v>
      </c>
      <c r="D7848" s="5">
        <v>0</v>
      </c>
      <c r="E7848" s="5">
        <v>0</v>
      </c>
      <c r="F7848" s="5">
        <v>0</v>
      </c>
      <c r="G7848" s="5">
        <v>0</v>
      </c>
      <c r="H7848" s="5">
        <v>1693644.62</v>
      </c>
      <c r="I7848" s="5">
        <v>1765315.49</v>
      </c>
      <c r="J7848" s="12"/>
    </row>
    <row r="7849" spans="2:10" ht="16.5" thickTop="1" thickBot="1" x14ac:dyDescent="0.3">
      <c r="B7849" s="30" t="s">
        <v>33</v>
      </c>
      <c r="D7849" s="5"/>
      <c r="E7849" s="5"/>
      <c r="F7849" s="5"/>
      <c r="G7849" s="5"/>
      <c r="H7849" s="5"/>
      <c r="I7849" s="5"/>
      <c r="J7849" s="12"/>
    </row>
    <row r="7850" spans="2:10" ht="16.5" thickTop="1" thickBot="1" x14ac:dyDescent="0.3">
      <c r="B7850" s="31" t="s">
        <v>15</v>
      </c>
      <c r="C7850">
        <v>100</v>
      </c>
      <c r="D7850" s="5">
        <v>0</v>
      </c>
      <c r="E7850" s="5">
        <v>0</v>
      </c>
      <c r="F7850" s="5">
        <v>549908.06999999995</v>
      </c>
      <c r="G7850" s="5">
        <v>0</v>
      </c>
      <c r="H7850" s="5">
        <v>0</v>
      </c>
      <c r="I7850" s="5">
        <v>0</v>
      </c>
      <c r="J7850" s="12"/>
    </row>
    <row r="7851" spans="2:10" ht="16.5" thickTop="1" thickBot="1" x14ac:dyDescent="0.3">
      <c r="B7851" s="31" t="s">
        <v>16</v>
      </c>
      <c r="C7851">
        <v>135</v>
      </c>
      <c r="D7851" s="5">
        <v>0</v>
      </c>
      <c r="E7851" s="5">
        <v>0</v>
      </c>
      <c r="F7851" s="5">
        <v>1681086</v>
      </c>
      <c r="G7851" s="5">
        <v>1583027.0699999998</v>
      </c>
      <c r="H7851" s="5">
        <v>0</v>
      </c>
      <c r="I7851" s="5">
        <v>0</v>
      </c>
      <c r="J7851" s="12"/>
    </row>
    <row r="7852" spans="2:10" ht="16.5" thickTop="1" thickBot="1" x14ac:dyDescent="0.3">
      <c r="B7852" s="31" t="s">
        <v>17</v>
      </c>
      <c r="C7852">
        <v>200</v>
      </c>
      <c r="D7852" s="5">
        <v>0</v>
      </c>
      <c r="E7852" s="5">
        <v>0</v>
      </c>
      <c r="F7852" s="5">
        <v>1131177.93</v>
      </c>
      <c r="G7852" s="5">
        <v>1583027.07</v>
      </c>
      <c r="H7852" s="5">
        <v>0</v>
      </c>
      <c r="I7852" s="5">
        <v>0</v>
      </c>
      <c r="J7852" s="12"/>
    </row>
    <row r="7853" spans="2:10" ht="16.5" thickTop="1" thickBot="1" x14ac:dyDescent="0.3">
      <c r="B7853" s="31" t="s">
        <v>18</v>
      </c>
      <c r="C7853">
        <v>220</v>
      </c>
      <c r="D7853" s="5">
        <v>0</v>
      </c>
      <c r="E7853" s="5">
        <v>0</v>
      </c>
      <c r="F7853" s="5">
        <v>549908.07000000007</v>
      </c>
      <c r="G7853" s="5">
        <v>-2.3283064365386963E-10</v>
      </c>
      <c r="H7853" s="5">
        <v>0</v>
      </c>
      <c r="I7853" s="5">
        <v>0</v>
      </c>
      <c r="J7853" s="12"/>
    </row>
    <row r="7854" spans="2:10" ht="16.5" thickTop="1" thickBot="1" x14ac:dyDescent="0.3">
      <c r="B7854" s="8" t="s">
        <v>951</v>
      </c>
      <c r="D7854" s="5"/>
      <c r="E7854" s="5"/>
      <c r="F7854" s="5"/>
      <c r="G7854" s="5"/>
      <c r="H7854" s="5"/>
      <c r="I7854" s="5"/>
      <c r="J7854" s="12"/>
    </row>
    <row r="7855" spans="2:10" ht="16.5" thickTop="1" thickBot="1" x14ac:dyDescent="0.3">
      <c r="B7855" s="29" t="s">
        <v>952</v>
      </c>
      <c r="D7855" s="5"/>
      <c r="E7855" s="5"/>
      <c r="F7855" s="5"/>
      <c r="G7855" s="5"/>
      <c r="H7855" s="5"/>
      <c r="I7855" s="5"/>
      <c r="J7855" s="12"/>
    </row>
    <row r="7856" spans="2:10" ht="16.5" thickTop="1" thickBot="1" x14ac:dyDescent="0.3">
      <c r="B7856" s="30" t="s">
        <v>953</v>
      </c>
      <c r="D7856" s="5"/>
      <c r="E7856" s="5"/>
      <c r="F7856" s="5"/>
      <c r="G7856" s="5"/>
      <c r="H7856" s="5"/>
      <c r="I7856" s="5"/>
      <c r="J7856" s="12"/>
    </row>
    <row r="7857" spans="2:10" ht="16.5" thickTop="1" thickBot="1" x14ac:dyDescent="0.3">
      <c r="B7857" s="31" t="s">
        <v>15</v>
      </c>
      <c r="C7857">
        <v>100</v>
      </c>
      <c r="D7857" s="5">
        <v>239298.38</v>
      </c>
      <c r="E7857" s="5">
        <v>237215.16</v>
      </c>
      <c r="F7857" s="5">
        <v>210055.8</v>
      </c>
      <c r="G7857" s="5">
        <v>213397.07</v>
      </c>
      <c r="H7857" s="5">
        <v>239461.39</v>
      </c>
      <c r="I7857" s="5">
        <v>250235.47</v>
      </c>
      <c r="J7857" s="12"/>
    </row>
    <row r="7858" spans="2:10" ht="16.5" thickTop="1" thickBot="1" x14ac:dyDescent="0.3">
      <c r="B7858" s="31" t="s">
        <v>19</v>
      </c>
      <c r="C7858">
        <v>500</v>
      </c>
      <c r="D7858" s="5">
        <v>9677.56</v>
      </c>
      <c r="E7858" s="5">
        <v>2083.2199999999998</v>
      </c>
      <c r="F7858" s="5">
        <v>27159.360000000001</v>
      </c>
      <c r="G7858" s="5">
        <v>3341.2700000000004</v>
      </c>
      <c r="H7858" s="5">
        <v>26064.32</v>
      </c>
      <c r="I7858" s="5">
        <v>10774.079999999998</v>
      </c>
      <c r="J7858" s="12"/>
    </row>
    <row r="7859" spans="2:10" ht="16.5" thickTop="1" thickBot="1" x14ac:dyDescent="0.3">
      <c r="B7859" s="30" t="s">
        <v>550</v>
      </c>
      <c r="D7859" s="5"/>
      <c r="E7859" s="5"/>
      <c r="F7859" s="5"/>
      <c r="G7859" s="5"/>
      <c r="H7859" s="5"/>
      <c r="I7859" s="5"/>
      <c r="J7859" s="12"/>
    </row>
    <row r="7860" spans="2:10" ht="16.5" thickTop="1" thickBot="1" x14ac:dyDescent="0.3">
      <c r="B7860" s="31" t="s">
        <v>15</v>
      </c>
      <c r="C7860">
        <v>100</v>
      </c>
      <c r="D7860" s="5">
        <v>3917158.62</v>
      </c>
      <c r="E7860" s="5">
        <v>3881398.1</v>
      </c>
      <c r="F7860" s="5">
        <v>4625805.26</v>
      </c>
      <c r="G7860" s="5">
        <v>4523683.5999999996</v>
      </c>
      <c r="H7860" s="5">
        <v>3448692.73</v>
      </c>
      <c r="I7860" s="5">
        <v>4139779.44</v>
      </c>
      <c r="J7860" s="12"/>
    </row>
    <row r="7861" spans="2:10" ht="16.5" thickTop="1" thickBot="1" x14ac:dyDescent="0.3">
      <c r="B7861" s="31" t="s">
        <v>19</v>
      </c>
      <c r="C7861">
        <v>500</v>
      </c>
      <c r="D7861" s="5">
        <v>370250.27</v>
      </c>
      <c r="E7861" s="5">
        <v>35760.519999999997</v>
      </c>
      <c r="F7861" s="5">
        <v>744407.16</v>
      </c>
      <c r="G7861" s="5">
        <v>102121.66</v>
      </c>
      <c r="H7861" s="5">
        <v>1074990.8700000001</v>
      </c>
      <c r="I7861" s="5">
        <v>691086.71</v>
      </c>
      <c r="J7861" s="12"/>
    </row>
    <row r="7862" spans="2:10" ht="16.5" thickTop="1" thickBot="1" x14ac:dyDescent="0.3">
      <c r="B7862" s="30" t="s">
        <v>954</v>
      </c>
      <c r="D7862" s="5"/>
      <c r="E7862" s="5"/>
      <c r="F7862" s="5"/>
      <c r="G7862" s="5"/>
      <c r="H7862" s="5"/>
      <c r="I7862" s="5"/>
      <c r="J7862" s="12"/>
    </row>
    <row r="7863" spans="2:10" ht="16.5" thickTop="1" thickBot="1" x14ac:dyDescent="0.3">
      <c r="B7863" s="31" t="s">
        <v>15</v>
      </c>
      <c r="C7863">
        <v>100</v>
      </c>
      <c r="D7863" s="5">
        <v>177503.37</v>
      </c>
      <c r="E7863" s="5">
        <v>174579.06</v>
      </c>
      <c r="F7863" s="5">
        <v>158739.85999999999</v>
      </c>
      <c r="G7863" s="5">
        <v>175793.73</v>
      </c>
      <c r="H7863" s="5">
        <v>172457.48</v>
      </c>
      <c r="I7863" s="5">
        <v>241289.03</v>
      </c>
      <c r="J7863" s="12"/>
    </row>
    <row r="7864" spans="2:10" ht="16.5" thickTop="1" thickBot="1" x14ac:dyDescent="0.3">
      <c r="B7864" s="31" t="s">
        <v>19</v>
      </c>
      <c r="C7864">
        <v>500</v>
      </c>
      <c r="D7864" s="5">
        <v>1140</v>
      </c>
      <c r="E7864" s="5">
        <v>2924.3100000000004</v>
      </c>
      <c r="F7864" s="5">
        <v>15839.2</v>
      </c>
      <c r="G7864" s="5">
        <v>17053.87</v>
      </c>
      <c r="H7864" s="5">
        <v>3336.25</v>
      </c>
      <c r="I7864" s="5">
        <v>68831.55</v>
      </c>
      <c r="J7864" s="12"/>
    </row>
    <row r="7865" spans="2:10" ht="16.5" thickTop="1" thickBot="1" x14ac:dyDescent="0.3">
      <c r="B7865" s="30" t="s">
        <v>955</v>
      </c>
      <c r="D7865" s="5"/>
      <c r="E7865" s="5"/>
      <c r="F7865" s="5"/>
      <c r="G7865" s="5"/>
      <c r="H7865" s="5"/>
      <c r="I7865" s="5"/>
      <c r="J7865" s="12"/>
    </row>
    <row r="7866" spans="2:10" ht="16.5" thickTop="1" thickBot="1" x14ac:dyDescent="0.3">
      <c r="B7866" s="31" t="s">
        <v>15</v>
      </c>
      <c r="C7866">
        <v>100</v>
      </c>
      <c r="D7866" s="5">
        <v>1060706</v>
      </c>
      <c r="E7866" s="5">
        <v>1055376.28</v>
      </c>
      <c r="F7866" s="5">
        <v>1224203.43</v>
      </c>
      <c r="G7866" s="5">
        <v>1223641.2</v>
      </c>
      <c r="H7866" s="5">
        <v>932955.14</v>
      </c>
      <c r="I7866" s="5">
        <v>1116089.46</v>
      </c>
      <c r="J7866" s="12"/>
    </row>
    <row r="7867" spans="2:10" ht="16.5" thickTop="1" thickBot="1" x14ac:dyDescent="0.3">
      <c r="B7867" s="31" t="s">
        <v>19</v>
      </c>
      <c r="C7867">
        <v>500</v>
      </c>
      <c r="D7867" s="5">
        <v>92611</v>
      </c>
      <c r="E7867" s="5">
        <v>5329.72</v>
      </c>
      <c r="F7867" s="5">
        <v>168827.15</v>
      </c>
      <c r="G7867" s="5">
        <v>562.23</v>
      </c>
      <c r="H7867" s="5">
        <v>290686.06</v>
      </c>
      <c r="I7867" s="5">
        <v>183134.32</v>
      </c>
      <c r="J7867" s="12"/>
    </row>
    <row r="7868" spans="2:10" ht="16.5" thickTop="1" thickBot="1" x14ac:dyDescent="0.3">
      <c r="B7868" s="30" t="s">
        <v>466</v>
      </c>
      <c r="D7868" s="5"/>
      <c r="E7868" s="5"/>
      <c r="F7868" s="5"/>
      <c r="G7868" s="5"/>
      <c r="H7868" s="5"/>
      <c r="I7868" s="5"/>
      <c r="J7868" s="12"/>
    </row>
    <row r="7869" spans="2:10" ht="16.5" thickTop="1" thickBot="1" x14ac:dyDescent="0.3">
      <c r="B7869" s="31" t="s">
        <v>15</v>
      </c>
      <c r="C7869">
        <v>100</v>
      </c>
      <c r="D7869" s="5">
        <v>0</v>
      </c>
      <c r="E7869" s="5">
        <v>0</v>
      </c>
      <c r="F7869" s="5">
        <v>999656.85</v>
      </c>
      <c r="G7869" s="5">
        <v>0</v>
      </c>
      <c r="H7869" s="5">
        <v>0</v>
      </c>
      <c r="I7869" s="5">
        <v>0</v>
      </c>
      <c r="J7869" s="12"/>
    </row>
    <row r="7870" spans="2:10" ht="16.5" thickTop="1" thickBot="1" x14ac:dyDescent="0.3">
      <c r="B7870" s="30" t="s">
        <v>255</v>
      </c>
      <c r="D7870" s="5"/>
      <c r="E7870" s="5"/>
      <c r="F7870" s="5"/>
      <c r="G7870" s="5"/>
      <c r="H7870" s="5"/>
      <c r="I7870" s="5"/>
      <c r="J7870" s="12"/>
    </row>
    <row r="7871" spans="2:10" ht="16.5" thickTop="1" thickBot="1" x14ac:dyDescent="0.3">
      <c r="B7871" s="31" t="s">
        <v>15</v>
      </c>
      <c r="C7871">
        <v>100</v>
      </c>
      <c r="D7871" s="5">
        <v>182497</v>
      </c>
      <c r="E7871" s="5">
        <v>177616.33</v>
      </c>
      <c r="F7871" s="5">
        <v>133303.65</v>
      </c>
      <c r="G7871" s="5">
        <v>160078.67000000001</v>
      </c>
      <c r="H7871" s="5">
        <v>114927.5</v>
      </c>
      <c r="I7871" s="5">
        <v>129653</v>
      </c>
      <c r="J7871" s="12"/>
    </row>
    <row r="7872" spans="2:10" ht="16.5" thickTop="1" thickBot="1" x14ac:dyDescent="0.3">
      <c r="B7872" s="31" t="s">
        <v>19</v>
      </c>
      <c r="C7872">
        <v>500</v>
      </c>
      <c r="D7872" s="5">
        <v>7842</v>
      </c>
      <c r="E7872" s="5">
        <v>4880.67</v>
      </c>
      <c r="F7872" s="5">
        <v>44312.68</v>
      </c>
      <c r="G7872" s="5">
        <v>26775.02</v>
      </c>
      <c r="H7872" s="5">
        <v>45151.17</v>
      </c>
      <c r="I7872" s="5">
        <v>14725.5</v>
      </c>
      <c r="J7872" s="12"/>
    </row>
    <row r="7873" spans="2:10" ht="16.5" thickTop="1" thickBot="1" x14ac:dyDescent="0.3">
      <c r="B7873" s="30" t="s">
        <v>205</v>
      </c>
      <c r="D7873" s="5"/>
      <c r="E7873" s="5"/>
      <c r="F7873" s="5"/>
      <c r="G7873" s="5"/>
      <c r="H7873" s="5"/>
      <c r="I7873" s="5"/>
      <c r="J7873" s="12"/>
    </row>
    <row r="7874" spans="2:10" ht="16.5" thickTop="1" thickBot="1" x14ac:dyDescent="0.3">
      <c r="B7874" s="31" t="s">
        <v>15</v>
      </c>
      <c r="C7874">
        <v>100</v>
      </c>
      <c r="D7874" s="5">
        <v>1.5279444376403717E-12</v>
      </c>
      <c r="E7874" s="5">
        <v>0</v>
      </c>
      <c r="F7874" s="5">
        <v>0</v>
      </c>
      <c r="G7874" s="5">
        <v>-1.8207657603852567E-14</v>
      </c>
      <c r="H7874" s="5">
        <v>0</v>
      </c>
      <c r="I7874" s="5">
        <v>0</v>
      </c>
      <c r="J7874" s="12"/>
    </row>
    <row r="7875" spans="2:10" ht="16.5" thickTop="1" thickBot="1" x14ac:dyDescent="0.3">
      <c r="B7875" s="31" t="s">
        <v>16</v>
      </c>
      <c r="C7875">
        <v>135</v>
      </c>
      <c r="D7875" s="5">
        <v>13905398</v>
      </c>
      <c r="E7875" s="5">
        <v>21235339</v>
      </c>
      <c r="F7875" s="5">
        <v>19038559</v>
      </c>
      <c r="G7875" s="5">
        <v>16405738.279999999</v>
      </c>
      <c r="H7875" s="5">
        <v>14854568</v>
      </c>
      <c r="I7875" s="5">
        <v>15420906</v>
      </c>
      <c r="J7875" s="12"/>
    </row>
    <row r="7876" spans="2:10" ht="16.5" thickTop="1" thickBot="1" x14ac:dyDescent="0.3">
      <c r="B7876" s="31" t="s">
        <v>66</v>
      </c>
      <c r="C7876">
        <v>137</v>
      </c>
      <c r="D7876" s="5">
        <v>9913177</v>
      </c>
      <c r="E7876" s="5">
        <v>9742024</v>
      </c>
      <c r="F7876" s="5">
        <v>9591195.8200000003</v>
      </c>
      <c r="G7876" s="5">
        <v>2051400.79</v>
      </c>
      <c r="H7876" s="5">
        <v>1609546.84</v>
      </c>
      <c r="I7876" s="5">
        <v>1586610.52</v>
      </c>
      <c r="J7876" s="12"/>
    </row>
    <row r="7877" spans="2:10" ht="16.5" thickTop="1" thickBot="1" x14ac:dyDescent="0.3">
      <c r="B7877" s="31" t="s">
        <v>17</v>
      </c>
      <c r="C7877">
        <v>200</v>
      </c>
      <c r="D7877" s="5">
        <v>13244876.679999994</v>
      </c>
      <c r="E7877" s="5">
        <v>15975538.460000008</v>
      </c>
      <c r="F7877" s="5">
        <v>15887538.680000003</v>
      </c>
      <c r="G7877" s="5">
        <v>15400162.099999998</v>
      </c>
      <c r="H7877" s="5">
        <v>13867860.540000003</v>
      </c>
      <c r="I7877" s="5">
        <v>13002837.870000001</v>
      </c>
      <c r="J7877" s="12"/>
    </row>
    <row r="7878" spans="2:10" ht="16.5" thickTop="1" thickBot="1" x14ac:dyDescent="0.3">
      <c r="B7878" s="31" t="s">
        <v>97</v>
      </c>
      <c r="C7878">
        <v>205</v>
      </c>
      <c r="D7878" s="5">
        <v>171153.7</v>
      </c>
      <c r="E7878" s="5">
        <v>150828.46</v>
      </c>
      <c r="F7878" s="5">
        <v>7322</v>
      </c>
      <c r="G7878" s="5">
        <v>441853.95</v>
      </c>
      <c r="H7878" s="5">
        <v>22936.32</v>
      </c>
      <c r="I7878" s="5">
        <v>0</v>
      </c>
      <c r="J7878" s="12"/>
    </row>
    <row r="7879" spans="2:10" ht="16.5" thickTop="1" thickBot="1" x14ac:dyDescent="0.3">
      <c r="B7879" s="31" t="s">
        <v>18</v>
      </c>
      <c r="C7879">
        <v>220</v>
      </c>
      <c r="D7879" s="5">
        <v>660521.32000000589</v>
      </c>
      <c r="E7879" s="5">
        <v>5259800.5399999917</v>
      </c>
      <c r="F7879" s="5">
        <v>3151020.3199999966</v>
      </c>
      <c r="G7879" s="5">
        <v>1005576.1800000016</v>
      </c>
      <c r="H7879" s="5">
        <v>986707.45999999717</v>
      </c>
      <c r="I7879" s="5">
        <v>2418068.129999999</v>
      </c>
      <c r="J7879" s="12"/>
    </row>
    <row r="7880" spans="2:10" ht="16.5" thickTop="1" thickBot="1" x14ac:dyDescent="0.3">
      <c r="B7880" s="31" t="s">
        <v>67</v>
      </c>
      <c r="C7880">
        <v>222</v>
      </c>
      <c r="D7880" s="5">
        <v>9742023.3000000007</v>
      </c>
      <c r="E7880" s="5">
        <v>9591195.5399999991</v>
      </c>
      <c r="F7880" s="5">
        <v>9583873.8200000003</v>
      </c>
      <c r="G7880" s="5">
        <v>1609546.84</v>
      </c>
      <c r="H7880" s="5">
        <v>1586610.52</v>
      </c>
      <c r="I7880" s="5">
        <v>1586610.52</v>
      </c>
      <c r="J7880" s="12"/>
    </row>
    <row r="7881" spans="2:10" ht="16.5" thickTop="1" thickBot="1" x14ac:dyDescent="0.3">
      <c r="B7881" s="30" t="s">
        <v>956</v>
      </c>
      <c r="D7881" s="5"/>
      <c r="E7881" s="5"/>
      <c r="F7881" s="5"/>
      <c r="G7881" s="5"/>
      <c r="H7881" s="5"/>
      <c r="I7881" s="5"/>
      <c r="J7881" s="12"/>
    </row>
    <row r="7882" spans="2:10" ht="16.5" thickTop="1" thickBot="1" x14ac:dyDescent="0.3">
      <c r="B7882" s="31" t="s">
        <v>15</v>
      </c>
      <c r="C7882">
        <v>100</v>
      </c>
      <c r="D7882" s="5">
        <v>56486.65</v>
      </c>
      <c r="E7882" s="5">
        <v>59526.1</v>
      </c>
      <c r="F7882" s="5">
        <v>60776.18</v>
      </c>
      <c r="G7882" s="5">
        <v>63532.79</v>
      </c>
      <c r="H7882" s="5">
        <v>57733.77</v>
      </c>
      <c r="I7882" s="5">
        <v>61216.71</v>
      </c>
      <c r="J7882" s="12"/>
    </row>
    <row r="7883" spans="2:10" ht="16.5" thickTop="1" thickBot="1" x14ac:dyDescent="0.3">
      <c r="B7883" s="31" t="s">
        <v>16</v>
      </c>
      <c r="C7883">
        <v>135</v>
      </c>
      <c r="D7883" s="5">
        <v>100000</v>
      </c>
      <c r="E7883" s="5">
        <v>100000</v>
      </c>
      <c r="F7883" s="5">
        <v>100000</v>
      </c>
      <c r="G7883" s="5">
        <v>100000</v>
      </c>
      <c r="H7883" s="5">
        <v>100000</v>
      </c>
      <c r="I7883" s="5">
        <v>100000</v>
      </c>
      <c r="J7883" s="12"/>
    </row>
    <row r="7884" spans="2:10" ht="16.5" thickTop="1" thickBot="1" x14ac:dyDescent="0.3">
      <c r="B7884" s="31" t="s">
        <v>17</v>
      </c>
      <c r="C7884">
        <v>200</v>
      </c>
      <c r="D7884" s="5">
        <v>2364.7199999999998</v>
      </c>
      <c r="E7884" s="5">
        <v>0</v>
      </c>
      <c r="F7884" s="5">
        <v>0</v>
      </c>
      <c r="G7884" s="5">
        <v>0</v>
      </c>
      <c r="H7884" s="5">
        <v>8305.2000000000007</v>
      </c>
      <c r="I7884" s="5">
        <v>1248.75</v>
      </c>
      <c r="J7884" s="12"/>
    </row>
    <row r="7885" spans="2:10" ht="16.5" thickTop="1" thickBot="1" x14ac:dyDescent="0.3">
      <c r="B7885" s="31" t="s">
        <v>18</v>
      </c>
      <c r="C7885">
        <v>220</v>
      </c>
      <c r="D7885" s="5">
        <v>97635.28</v>
      </c>
      <c r="E7885" s="5">
        <v>100000</v>
      </c>
      <c r="F7885" s="5">
        <v>100000</v>
      </c>
      <c r="G7885" s="5">
        <v>100000</v>
      </c>
      <c r="H7885" s="5">
        <v>91694.8</v>
      </c>
      <c r="I7885" s="5">
        <v>98751.25</v>
      </c>
      <c r="J7885" s="12"/>
    </row>
    <row r="7886" spans="2:10" ht="16.5" thickTop="1" thickBot="1" x14ac:dyDescent="0.3">
      <c r="B7886" s="31" t="s">
        <v>19</v>
      </c>
      <c r="C7886">
        <v>500</v>
      </c>
      <c r="D7886" s="5">
        <v>735.91</v>
      </c>
      <c r="E7886" s="5">
        <v>3039.45</v>
      </c>
      <c r="F7886" s="5">
        <v>1250.08</v>
      </c>
      <c r="G7886" s="5">
        <v>2756.61</v>
      </c>
      <c r="H7886" s="5">
        <v>2506.1800000000003</v>
      </c>
      <c r="I7886" s="5">
        <v>4731.6899999999996</v>
      </c>
      <c r="J7886" s="12"/>
    </row>
    <row r="7887" spans="2:10" ht="16.5" thickTop="1" thickBot="1" x14ac:dyDescent="0.3">
      <c r="B7887" s="30" t="s">
        <v>957</v>
      </c>
      <c r="D7887" s="5"/>
      <c r="E7887" s="5"/>
      <c r="F7887" s="5"/>
      <c r="G7887" s="5"/>
      <c r="H7887" s="5"/>
      <c r="I7887" s="5"/>
      <c r="J7887" s="12"/>
    </row>
    <row r="7888" spans="2:10" ht="16.5" thickTop="1" thickBot="1" x14ac:dyDescent="0.3">
      <c r="B7888" s="31" t="s">
        <v>15</v>
      </c>
      <c r="C7888">
        <v>100</v>
      </c>
      <c r="D7888" s="5">
        <v>1416.03</v>
      </c>
      <c r="E7888" s="5">
        <v>1445.85</v>
      </c>
      <c r="F7888" s="5">
        <v>1476.2</v>
      </c>
      <c r="G7888" s="5">
        <v>1485.96</v>
      </c>
      <c r="H7888" s="5">
        <v>1488.82</v>
      </c>
      <c r="I7888" s="5">
        <v>1517.43</v>
      </c>
      <c r="J7888" s="12"/>
    </row>
    <row r="7889" spans="2:10" ht="16.5" thickTop="1" thickBot="1" x14ac:dyDescent="0.3">
      <c r="B7889" s="31" t="s">
        <v>16</v>
      </c>
      <c r="C7889">
        <v>135</v>
      </c>
      <c r="D7889" s="5">
        <v>150000</v>
      </c>
      <c r="E7889" s="5">
        <v>150000</v>
      </c>
      <c r="F7889" s="5">
        <v>150000</v>
      </c>
      <c r="G7889" s="5">
        <v>150000</v>
      </c>
      <c r="H7889" s="5">
        <v>150000</v>
      </c>
      <c r="I7889" s="5">
        <v>150000</v>
      </c>
      <c r="J7889" s="12"/>
    </row>
    <row r="7890" spans="2:10" ht="16.5" thickTop="1" thickBot="1" x14ac:dyDescent="0.3">
      <c r="B7890" s="31" t="s">
        <v>18</v>
      </c>
      <c r="C7890">
        <v>220</v>
      </c>
      <c r="D7890" s="5">
        <v>150000</v>
      </c>
      <c r="E7890" s="5">
        <v>150000</v>
      </c>
      <c r="F7890" s="5">
        <v>150000</v>
      </c>
      <c r="G7890" s="5">
        <v>150000</v>
      </c>
      <c r="H7890" s="5">
        <v>150000</v>
      </c>
      <c r="I7890" s="5">
        <v>150000</v>
      </c>
      <c r="J7890" s="12"/>
    </row>
    <row r="7891" spans="2:10" ht="16.5" thickTop="1" thickBot="1" x14ac:dyDescent="0.3">
      <c r="B7891" s="31" t="s">
        <v>19</v>
      </c>
      <c r="C7891">
        <v>500</v>
      </c>
      <c r="D7891" s="5">
        <v>17.690000000000001</v>
      </c>
      <c r="E7891" s="5">
        <v>29.82</v>
      </c>
      <c r="F7891" s="5">
        <v>30.35</v>
      </c>
      <c r="G7891" s="5">
        <v>9.76</v>
      </c>
      <c r="H7891" s="5">
        <v>2.86</v>
      </c>
      <c r="I7891" s="5">
        <v>28.61</v>
      </c>
      <c r="J7891" s="12"/>
    </row>
    <row r="7892" spans="2:10" ht="16.5" thickTop="1" thickBot="1" x14ac:dyDescent="0.3">
      <c r="B7892" s="30" t="s">
        <v>958</v>
      </c>
      <c r="D7892" s="5"/>
      <c r="E7892" s="5"/>
      <c r="F7892" s="5"/>
      <c r="G7892" s="5"/>
      <c r="H7892" s="5"/>
      <c r="I7892" s="5"/>
      <c r="J7892" s="12"/>
    </row>
    <row r="7893" spans="2:10" ht="16.5" thickTop="1" thickBot="1" x14ac:dyDescent="0.3">
      <c r="B7893" s="31" t="s">
        <v>15</v>
      </c>
      <c r="C7893">
        <v>100</v>
      </c>
      <c r="D7893" s="5">
        <v>1146473.01</v>
      </c>
      <c r="E7893" s="5">
        <v>1327554.58</v>
      </c>
      <c r="F7893" s="5">
        <v>1516657.06</v>
      </c>
      <c r="G7893" s="5">
        <v>2970299.8699999996</v>
      </c>
      <c r="H7893" s="5">
        <v>3378915.47</v>
      </c>
      <c r="I7893" s="5">
        <v>4005310.93</v>
      </c>
      <c r="J7893" s="12"/>
    </row>
    <row r="7894" spans="2:10" ht="16.5" thickTop="1" thickBot="1" x14ac:dyDescent="0.3">
      <c r="B7894" s="31" t="s">
        <v>16</v>
      </c>
      <c r="C7894">
        <v>135</v>
      </c>
      <c r="D7894" s="5">
        <v>2246809</v>
      </c>
      <c r="E7894" s="5">
        <v>2249479</v>
      </c>
      <c r="F7894" s="5">
        <v>2253025</v>
      </c>
      <c r="G7894" s="5">
        <v>2253586</v>
      </c>
      <c r="H7894" s="5">
        <v>2257278</v>
      </c>
      <c r="I7894" s="5">
        <v>2268469</v>
      </c>
      <c r="J7894" s="12"/>
    </row>
    <row r="7895" spans="2:10" ht="16.5" thickTop="1" thickBot="1" x14ac:dyDescent="0.3">
      <c r="B7895" s="31" t="s">
        <v>17</v>
      </c>
      <c r="C7895">
        <v>200</v>
      </c>
      <c r="D7895" s="5">
        <v>1762817.58</v>
      </c>
      <c r="E7895" s="5">
        <v>1896451.3499999999</v>
      </c>
      <c r="F7895" s="5">
        <v>1819272.85</v>
      </c>
      <c r="G7895" s="5">
        <v>557815.86</v>
      </c>
      <c r="H7895" s="5">
        <v>829533.67000000016</v>
      </c>
      <c r="I7895" s="5">
        <v>646357.24</v>
      </c>
      <c r="J7895" s="12"/>
    </row>
    <row r="7896" spans="2:10" ht="16.5" thickTop="1" thickBot="1" x14ac:dyDescent="0.3">
      <c r="B7896" s="31" t="s">
        <v>18</v>
      </c>
      <c r="C7896">
        <v>220</v>
      </c>
      <c r="D7896" s="5">
        <v>483991.41999999993</v>
      </c>
      <c r="E7896" s="5">
        <v>353027.65000000014</v>
      </c>
      <c r="F7896" s="5">
        <v>433752.14999999991</v>
      </c>
      <c r="G7896" s="5">
        <v>1695770.1400000001</v>
      </c>
      <c r="H7896" s="5">
        <v>1427744.3299999998</v>
      </c>
      <c r="I7896" s="5">
        <v>1622111.76</v>
      </c>
      <c r="J7896" s="12"/>
    </row>
    <row r="7897" spans="2:10" ht="16.5" thickTop="1" thickBot="1" x14ac:dyDescent="0.3">
      <c r="B7897" s="31" t="s">
        <v>19</v>
      </c>
      <c r="C7897">
        <v>500</v>
      </c>
      <c r="D7897" s="5">
        <v>2063733.75</v>
      </c>
      <c r="E7897" s="5">
        <v>2077532.92</v>
      </c>
      <c r="F7897" s="5">
        <v>2008375.33</v>
      </c>
      <c r="G7897" s="5">
        <v>2011458.67</v>
      </c>
      <c r="H7897" s="5">
        <v>1238149.27</v>
      </c>
      <c r="I7897" s="5">
        <v>1272496.1200000001</v>
      </c>
      <c r="J7897" s="12"/>
    </row>
    <row r="7898" spans="2:10" ht="16.5" thickTop="1" thickBot="1" x14ac:dyDescent="0.3">
      <c r="B7898" s="30" t="s">
        <v>959</v>
      </c>
      <c r="D7898" s="5"/>
      <c r="E7898" s="5"/>
      <c r="F7898" s="5"/>
      <c r="G7898" s="5"/>
      <c r="H7898" s="5"/>
      <c r="I7898" s="5"/>
      <c r="J7898" s="12"/>
    </row>
    <row r="7899" spans="2:10" ht="16.5" thickTop="1" thickBot="1" x14ac:dyDescent="0.3">
      <c r="B7899" s="31" t="s">
        <v>15</v>
      </c>
      <c r="C7899">
        <v>100</v>
      </c>
      <c r="D7899" s="5">
        <v>32222012.030000001</v>
      </c>
      <c r="E7899" s="5">
        <v>64714185.060000002</v>
      </c>
      <c r="F7899" s="5">
        <v>85236502.320000008</v>
      </c>
      <c r="G7899" s="5">
        <v>84321422.399999991</v>
      </c>
      <c r="H7899" s="5">
        <v>84138924.590000004</v>
      </c>
      <c r="I7899" s="5">
        <v>147301392.31999999</v>
      </c>
      <c r="J7899" s="12"/>
    </row>
    <row r="7900" spans="2:10" ht="16.5" thickTop="1" thickBot="1" x14ac:dyDescent="0.3">
      <c r="B7900" s="31" t="s">
        <v>16</v>
      </c>
      <c r="C7900">
        <v>135</v>
      </c>
      <c r="D7900" s="5">
        <v>238700766</v>
      </c>
      <c r="E7900" s="5">
        <v>257473967</v>
      </c>
      <c r="F7900" s="5">
        <v>267054271</v>
      </c>
      <c r="G7900" s="5">
        <v>283649346</v>
      </c>
      <c r="H7900" s="5">
        <v>292868111</v>
      </c>
      <c r="I7900" s="5">
        <v>302610660.69</v>
      </c>
      <c r="J7900" s="12"/>
    </row>
    <row r="7901" spans="2:10" ht="16.5" thickTop="1" thickBot="1" x14ac:dyDescent="0.3">
      <c r="B7901" s="31" t="s">
        <v>17</v>
      </c>
      <c r="C7901">
        <v>200</v>
      </c>
      <c r="D7901" s="5">
        <v>224352215.36999986</v>
      </c>
      <c r="E7901" s="5">
        <v>227789065.25999987</v>
      </c>
      <c r="F7901" s="5">
        <v>230871130.74000004</v>
      </c>
      <c r="G7901" s="5">
        <v>241534589.59999985</v>
      </c>
      <c r="H7901" s="5">
        <v>253824239.34999996</v>
      </c>
      <c r="I7901" s="5">
        <v>257042389.1500001</v>
      </c>
      <c r="J7901" s="12"/>
    </row>
    <row r="7902" spans="2:10" ht="16.5" thickTop="1" thickBot="1" x14ac:dyDescent="0.3">
      <c r="B7902" s="31" t="s">
        <v>97</v>
      </c>
      <c r="C7902">
        <v>205</v>
      </c>
      <c r="D7902" s="5">
        <v>1059465.8899999999</v>
      </c>
      <c r="E7902" s="5">
        <v>362910.48</v>
      </c>
      <c r="F7902" s="5">
        <v>389576.52</v>
      </c>
      <c r="G7902" s="5">
        <v>301781.92000000004</v>
      </c>
      <c r="H7902" s="5">
        <v>424729.8</v>
      </c>
      <c r="I7902" s="5">
        <v>3469522.42</v>
      </c>
      <c r="J7902" s="12"/>
    </row>
    <row r="7903" spans="2:10" ht="16.5" thickTop="1" thickBot="1" x14ac:dyDescent="0.3">
      <c r="B7903" s="31" t="s">
        <v>18</v>
      </c>
      <c r="C7903">
        <v>220</v>
      </c>
      <c r="D7903" s="5">
        <v>14348550.630000144</v>
      </c>
      <c r="E7903" s="5">
        <v>29684901.740000129</v>
      </c>
      <c r="F7903" s="5">
        <v>36183140.259999961</v>
      </c>
      <c r="G7903" s="5">
        <v>42114756.400000155</v>
      </c>
      <c r="H7903" s="5">
        <v>39043871.650000036</v>
      </c>
      <c r="I7903" s="5">
        <v>45568271.539999902</v>
      </c>
      <c r="J7903" s="12"/>
    </row>
    <row r="7904" spans="2:10" ht="16.5" thickTop="1" thickBot="1" x14ac:dyDescent="0.3">
      <c r="B7904" s="31" t="s">
        <v>67</v>
      </c>
      <c r="C7904">
        <v>222</v>
      </c>
      <c r="D7904" s="5">
        <v>6703843.1100000003</v>
      </c>
      <c r="E7904" s="5">
        <v>6340933.5199999996</v>
      </c>
      <c r="F7904" s="5">
        <v>5961357.3900000006</v>
      </c>
      <c r="G7904" s="5">
        <v>4976002.3100000005</v>
      </c>
      <c r="H7904" s="5">
        <v>7054272.5099999998</v>
      </c>
      <c r="I7904" s="5">
        <v>8547150.0899999999</v>
      </c>
      <c r="J7904" s="12"/>
    </row>
    <row r="7905" spans="2:10" ht="16.5" thickTop="1" thickBot="1" x14ac:dyDescent="0.3">
      <c r="B7905" s="31" t="s">
        <v>66</v>
      </c>
      <c r="C7905">
        <v>274</v>
      </c>
      <c r="D7905" s="5">
        <v>7763309</v>
      </c>
      <c r="E7905" s="5">
        <v>6713844</v>
      </c>
      <c r="F7905" s="5">
        <v>6350933.9100000001</v>
      </c>
      <c r="G7905" s="5">
        <v>5277784.2300000004</v>
      </c>
      <c r="H7905" s="5">
        <v>10979002.309999999</v>
      </c>
      <c r="I7905" s="5">
        <v>14016672.51</v>
      </c>
      <c r="J7905" s="12"/>
    </row>
    <row r="7906" spans="2:10" ht="16.5" thickTop="1" thickBot="1" x14ac:dyDescent="0.3">
      <c r="B7906" s="31" t="s">
        <v>19</v>
      </c>
      <c r="C7906">
        <v>500</v>
      </c>
      <c r="D7906" s="5">
        <v>236467265.25999999</v>
      </c>
      <c r="E7906" s="5">
        <v>262960420.16</v>
      </c>
      <c r="F7906" s="5">
        <v>250222241.1100001</v>
      </c>
      <c r="G7906" s="5">
        <v>231513948.95000002</v>
      </c>
      <c r="H7906" s="5">
        <v>222435893.77000001</v>
      </c>
      <c r="I7906" s="5">
        <v>289570280.5</v>
      </c>
      <c r="J7906" s="12"/>
    </row>
    <row r="7907" spans="2:10" ht="16.5" thickTop="1" thickBot="1" x14ac:dyDescent="0.3">
      <c r="B7907" s="30" t="s">
        <v>960</v>
      </c>
      <c r="D7907" s="5"/>
      <c r="E7907" s="5"/>
      <c r="F7907" s="5"/>
      <c r="G7907" s="5"/>
      <c r="H7907" s="5"/>
      <c r="I7907" s="5"/>
      <c r="J7907" s="12"/>
    </row>
    <row r="7908" spans="2:10" ht="16.5" thickTop="1" thickBot="1" x14ac:dyDescent="0.3">
      <c r="B7908" s="31" t="s">
        <v>15</v>
      </c>
      <c r="C7908">
        <v>100</v>
      </c>
      <c r="D7908" s="5">
        <v>3736545.77</v>
      </c>
      <c r="E7908" s="5">
        <v>4491188.66</v>
      </c>
      <c r="F7908" s="5">
        <v>3412860.38</v>
      </c>
      <c r="G7908" s="5">
        <v>2978499.81</v>
      </c>
      <c r="H7908" s="5">
        <v>2658785.44</v>
      </c>
      <c r="I7908" s="5">
        <v>1923121.44</v>
      </c>
      <c r="J7908" s="12"/>
    </row>
    <row r="7909" spans="2:10" ht="16.5" thickTop="1" thickBot="1" x14ac:dyDescent="0.3">
      <c r="B7909" s="31" t="s">
        <v>16</v>
      </c>
      <c r="C7909">
        <v>135</v>
      </c>
      <c r="D7909" s="5">
        <v>2384849</v>
      </c>
      <c r="E7909" s="5">
        <v>3319849</v>
      </c>
      <c r="F7909" s="5">
        <v>3319849</v>
      </c>
      <c r="G7909" s="5">
        <v>3319849</v>
      </c>
      <c r="H7909" s="5">
        <v>3319849</v>
      </c>
      <c r="I7909" s="5">
        <v>3319849</v>
      </c>
      <c r="J7909" s="12"/>
    </row>
    <row r="7910" spans="2:10" ht="16.5" thickTop="1" thickBot="1" x14ac:dyDescent="0.3">
      <c r="B7910" s="31" t="s">
        <v>17</v>
      </c>
      <c r="C7910">
        <v>200</v>
      </c>
      <c r="D7910" s="5">
        <v>2384849</v>
      </c>
      <c r="E7910" s="5">
        <v>3319848.9999999995</v>
      </c>
      <c r="F7910" s="5">
        <v>3319849.0000000005</v>
      </c>
      <c r="G7910" s="5">
        <v>3319849</v>
      </c>
      <c r="H7910" s="5">
        <v>2886759.16</v>
      </c>
      <c r="I7910" s="5">
        <v>3319849</v>
      </c>
      <c r="J7910" s="12"/>
    </row>
    <row r="7911" spans="2:10" ht="16.5" thickTop="1" thickBot="1" x14ac:dyDescent="0.3">
      <c r="B7911" s="31" t="s">
        <v>18</v>
      </c>
      <c r="C7911">
        <v>220</v>
      </c>
      <c r="D7911" s="5">
        <v>0</v>
      </c>
      <c r="E7911" s="5">
        <v>4.6566128730773926E-10</v>
      </c>
      <c r="F7911" s="5">
        <v>-4.6566128730773926E-10</v>
      </c>
      <c r="G7911" s="5">
        <v>0</v>
      </c>
      <c r="H7911" s="5">
        <v>433089.83999999985</v>
      </c>
      <c r="I7911" s="5">
        <v>0</v>
      </c>
      <c r="J7911" s="12"/>
    </row>
    <row r="7912" spans="2:10" ht="16.5" thickTop="1" thickBot="1" x14ac:dyDescent="0.3">
      <c r="B7912" s="31" t="s">
        <v>19</v>
      </c>
      <c r="C7912">
        <v>500</v>
      </c>
      <c r="D7912" s="5">
        <v>4776930.1500000004</v>
      </c>
      <c r="E7912" s="5">
        <v>6574491.8899999997</v>
      </c>
      <c r="F7912" s="5">
        <v>4741520.72</v>
      </c>
      <c r="G7912" s="5">
        <v>5385488.4299999997</v>
      </c>
      <c r="H7912" s="5">
        <v>5067044.79</v>
      </c>
      <c r="I7912" s="5">
        <v>5084185</v>
      </c>
      <c r="J7912" s="12"/>
    </row>
    <row r="7913" spans="2:10" ht="16.5" thickTop="1" thickBot="1" x14ac:dyDescent="0.3">
      <c r="B7913" s="30" t="s">
        <v>961</v>
      </c>
      <c r="D7913" s="5"/>
      <c r="E7913" s="5"/>
      <c r="F7913" s="5"/>
      <c r="G7913" s="5"/>
      <c r="H7913" s="5"/>
      <c r="I7913" s="5"/>
      <c r="J7913" s="12"/>
    </row>
    <row r="7914" spans="2:10" ht="16.5" thickTop="1" thickBot="1" x14ac:dyDescent="0.3">
      <c r="B7914" s="31" t="s">
        <v>15</v>
      </c>
      <c r="C7914">
        <v>100</v>
      </c>
      <c r="D7914" s="5">
        <v>0</v>
      </c>
      <c r="E7914" s="5">
        <v>0</v>
      </c>
      <c r="F7914" s="5">
        <v>0</v>
      </c>
      <c r="G7914" s="5">
        <v>0</v>
      </c>
      <c r="H7914" s="5">
        <v>32.99</v>
      </c>
      <c r="I7914" s="5">
        <v>0</v>
      </c>
      <c r="J7914" s="12"/>
    </row>
    <row r="7915" spans="2:10" ht="16.5" thickTop="1" thickBot="1" x14ac:dyDescent="0.3">
      <c r="B7915" s="31" t="s">
        <v>19</v>
      </c>
      <c r="C7915">
        <v>500</v>
      </c>
      <c r="D7915" s="5">
        <v>0</v>
      </c>
      <c r="E7915" s="5">
        <v>0</v>
      </c>
      <c r="F7915" s="5">
        <v>0</v>
      </c>
      <c r="G7915" s="5">
        <v>0</v>
      </c>
      <c r="H7915" s="5">
        <v>32.99</v>
      </c>
      <c r="I7915" s="5">
        <v>0</v>
      </c>
      <c r="J7915" s="12"/>
    </row>
    <row r="7916" spans="2:10" ht="16.5" thickTop="1" thickBot="1" x14ac:dyDescent="0.3">
      <c r="B7916" s="30" t="s">
        <v>468</v>
      </c>
      <c r="D7916" s="5"/>
      <c r="E7916" s="5"/>
      <c r="F7916" s="5"/>
      <c r="G7916" s="5"/>
      <c r="H7916" s="5"/>
      <c r="I7916" s="5"/>
      <c r="J7916" s="12"/>
    </row>
    <row r="7917" spans="2:10" ht="16.5" thickTop="1" thickBot="1" x14ac:dyDescent="0.3">
      <c r="B7917" s="31" t="s">
        <v>15</v>
      </c>
      <c r="C7917">
        <v>100</v>
      </c>
      <c r="D7917" s="5">
        <v>366278.18</v>
      </c>
      <c r="E7917" s="5">
        <v>484635.02</v>
      </c>
      <c r="F7917" s="5">
        <v>331848.08</v>
      </c>
      <c r="G7917" s="5">
        <v>540620.44999999995</v>
      </c>
      <c r="H7917" s="5">
        <v>50000</v>
      </c>
      <c r="I7917" s="5">
        <v>50000</v>
      </c>
      <c r="J7917" s="12"/>
    </row>
    <row r="7918" spans="2:10" ht="16.5" thickTop="1" thickBot="1" x14ac:dyDescent="0.3">
      <c r="B7918" s="31" t="s">
        <v>19</v>
      </c>
      <c r="C7918">
        <v>500</v>
      </c>
      <c r="D7918" s="5">
        <v>136639.22</v>
      </c>
      <c r="E7918" s="5">
        <v>118356.84</v>
      </c>
      <c r="F7918" s="5">
        <v>152786.94</v>
      </c>
      <c r="G7918" s="5">
        <v>208772.37</v>
      </c>
      <c r="H7918" s="5">
        <v>490620.45</v>
      </c>
      <c r="I7918" s="5">
        <v>0</v>
      </c>
      <c r="J7918" s="12"/>
    </row>
    <row r="7919" spans="2:10" ht="16.5" thickTop="1" thickBot="1" x14ac:dyDescent="0.3">
      <c r="B7919" s="30" t="s">
        <v>962</v>
      </c>
      <c r="D7919" s="5"/>
      <c r="E7919" s="5"/>
      <c r="F7919" s="5"/>
      <c r="G7919" s="5"/>
      <c r="H7919" s="5"/>
      <c r="I7919" s="5"/>
      <c r="J7919" s="12"/>
    </row>
    <row r="7920" spans="2:10" ht="16.5" thickTop="1" thickBot="1" x14ac:dyDescent="0.3">
      <c r="B7920" s="31" t="s">
        <v>15</v>
      </c>
      <c r="C7920">
        <v>100</v>
      </c>
      <c r="D7920" s="5">
        <v>202678.98</v>
      </c>
      <c r="E7920" s="5">
        <v>272393.63</v>
      </c>
      <c r="F7920" s="5">
        <v>357931.79</v>
      </c>
      <c r="G7920" s="5">
        <v>423944.81</v>
      </c>
      <c r="H7920" s="5">
        <v>387284.53</v>
      </c>
      <c r="I7920" s="5">
        <v>444127.53</v>
      </c>
      <c r="J7920" s="12"/>
    </row>
    <row r="7921" spans="2:10" ht="16.5" thickTop="1" thickBot="1" x14ac:dyDescent="0.3">
      <c r="B7921" s="31" t="s">
        <v>16</v>
      </c>
      <c r="C7921">
        <v>135</v>
      </c>
      <c r="D7921" s="5">
        <v>61935</v>
      </c>
      <c r="E7921" s="5">
        <v>0</v>
      </c>
      <c r="F7921" s="5">
        <v>0</v>
      </c>
      <c r="G7921" s="5">
        <v>0</v>
      </c>
      <c r="H7921" s="5">
        <v>106950</v>
      </c>
      <c r="I7921" s="5">
        <v>4999</v>
      </c>
      <c r="J7921" s="12"/>
    </row>
    <row r="7922" spans="2:10" ht="16.5" thickTop="1" thickBot="1" x14ac:dyDescent="0.3">
      <c r="B7922" s="31" t="s">
        <v>17</v>
      </c>
      <c r="C7922">
        <v>200</v>
      </c>
      <c r="D7922" s="5">
        <v>61934.420000000006</v>
      </c>
      <c r="E7922" s="5">
        <v>0</v>
      </c>
      <c r="F7922" s="5">
        <v>0</v>
      </c>
      <c r="G7922" s="5">
        <v>0</v>
      </c>
      <c r="H7922" s="5">
        <v>106949.94</v>
      </c>
      <c r="I7922" s="5">
        <v>4999</v>
      </c>
      <c r="J7922" s="12"/>
    </row>
    <row r="7923" spans="2:10" ht="16.5" thickTop="1" thickBot="1" x14ac:dyDescent="0.3">
      <c r="B7923" s="31" t="s">
        <v>18</v>
      </c>
      <c r="C7923">
        <v>220</v>
      </c>
      <c r="D7923" s="5">
        <v>0.57999999999447027</v>
      </c>
      <c r="E7923" s="5">
        <v>0</v>
      </c>
      <c r="F7923" s="5">
        <v>0</v>
      </c>
      <c r="G7923" s="5">
        <v>0</v>
      </c>
      <c r="H7923" s="5">
        <v>5.9999999997671694E-2</v>
      </c>
      <c r="I7923" s="5">
        <v>0</v>
      </c>
      <c r="J7923" s="12"/>
    </row>
    <row r="7924" spans="2:10" ht="16.5" thickTop="1" thickBot="1" x14ac:dyDescent="0.3">
      <c r="B7924" s="31" t="s">
        <v>19</v>
      </c>
      <c r="C7924">
        <v>500</v>
      </c>
      <c r="D7924" s="5">
        <v>77854.539999999994</v>
      </c>
      <c r="E7924" s="5">
        <v>69714.649999999994</v>
      </c>
      <c r="F7924" s="5">
        <v>85538.16</v>
      </c>
      <c r="G7924" s="5">
        <v>66013.02</v>
      </c>
      <c r="H7924" s="5">
        <v>70289.66</v>
      </c>
      <c r="I7924" s="5">
        <v>61842</v>
      </c>
      <c r="J7924" s="12"/>
    </row>
    <row r="7925" spans="2:10" ht="16.5" thickTop="1" thickBot="1" x14ac:dyDescent="0.3">
      <c r="B7925" s="30" t="s">
        <v>963</v>
      </c>
      <c r="D7925" s="5"/>
      <c r="E7925" s="5"/>
      <c r="F7925" s="5"/>
      <c r="G7925" s="5"/>
      <c r="H7925" s="5"/>
      <c r="I7925" s="5"/>
      <c r="J7925" s="12"/>
    </row>
    <row r="7926" spans="2:10" ht="16.5" thickTop="1" thickBot="1" x14ac:dyDescent="0.3">
      <c r="B7926" s="31" t="s">
        <v>15</v>
      </c>
      <c r="C7926">
        <v>100</v>
      </c>
      <c r="D7926" s="5">
        <v>5245.1</v>
      </c>
      <c r="E7926" s="5">
        <v>6001.8</v>
      </c>
      <c r="F7926" s="5">
        <v>2566</v>
      </c>
      <c r="G7926" s="5">
        <v>3628.4</v>
      </c>
      <c r="H7926" s="5">
        <v>7286.4</v>
      </c>
      <c r="I7926" s="5">
        <v>3552.3</v>
      </c>
      <c r="J7926" s="12"/>
    </row>
    <row r="7927" spans="2:10" ht="16.5" thickTop="1" thickBot="1" x14ac:dyDescent="0.3">
      <c r="B7927" s="31" t="s">
        <v>16</v>
      </c>
      <c r="C7927">
        <v>135</v>
      </c>
      <c r="D7927" s="5">
        <v>144565</v>
      </c>
      <c r="E7927" s="5">
        <v>133182</v>
      </c>
      <c r="F7927" s="5">
        <v>76158</v>
      </c>
      <c r="G7927" s="5">
        <v>41172</v>
      </c>
      <c r="H7927" s="5">
        <v>78773</v>
      </c>
      <c r="I7927" s="5">
        <v>70525.100000000006</v>
      </c>
      <c r="J7927" s="12"/>
    </row>
    <row r="7928" spans="2:10" ht="16.5" thickTop="1" thickBot="1" x14ac:dyDescent="0.3">
      <c r="B7928" s="31" t="s">
        <v>17</v>
      </c>
      <c r="C7928">
        <v>200</v>
      </c>
      <c r="D7928" s="5">
        <v>144564.54999999999</v>
      </c>
      <c r="E7928" s="5">
        <v>133181.99</v>
      </c>
      <c r="F7928" s="5">
        <v>76157.8</v>
      </c>
      <c r="G7928" s="5">
        <v>41171.449999999997</v>
      </c>
      <c r="H7928" s="5">
        <v>78773</v>
      </c>
      <c r="I7928" s="5">
        <v>70525.100000000006</v>
      </c>
      <c r="J7928" s="12"/>
    </row>
    <row r="7929" spans="2:10" ht="16.5" thickTop="1" thickBot="1" x14ac:dyDescent="0.3">
      <c r="B7929" s="31" t="s">
        <v>18</v>
      </c>
      <c r="C7929">
        <v>220</v>
      </c>
      <c r="D7929" s="5">
        <v>0.45000000001164153</v>
      </c>
      <c r="E7929" s="5">
        <v>1.0000000009313226E-2</v>
      </c>
      <c r="F7929" s="5">
        <v>0.19999999999708962</v>
      </c>
      <c r="G7929" s="5">
        <v>0.55000000000291038</v>
      </c>
      <c r="H7929" s="5">
        <v>0</v>
      </c>
      <c r="I7929" s="5">
        <v>0</v>
      </c>
      <c r="J7929" s="12"/>
    </row>
    <row r="7930" spans="2:10" ht="16.5" thickTop="1" thickBot="1" x14ac:dyDescent="0.3">
      <c r="B7930" s="31" t="s">
        <v>19</v>
      </c>
      <c r="C7930">
        <v>500</v>
      </c>
      <c r="D7930" s="5">
        <v>144613.04999999999</v>
      </c>
      <c r="E7930" s="5">
        <v>133938.69</v>
      </c>
      <c r="F7930" s="5">
        <v>72722</v>
      </c>
      <c r="G7930" s="5">
        <v>42233.85</v>
      </c>
      <c r="H7930" s="5">
        <v>82431</v>
      </c>
      <c r="I7930" s="5">
        <v>66791</v>
      </c>
      <c r="J7930" s="12"/>
    </row>
    <row r="7931" spans="2:10" ht="16.5" thickTop="1" thickBot="1" x14ac:dyDescent="0.3">
      <c r="B7931" s="30" t="s">
        <v>964</v>
      </c>
      <c r="D7931" s="5"/>
      <c r="E7931" s="5"/>
      <c r="F7931" s="5"/>
      <c r="G7931" s="5"/>
      <c r="H7931" s="5"/>
      <c r="I7931" s="5"/>
      <c r="J7931" s="12"/>
    </row>
    <row r="7932" spans="2:10" ht="16.5" thickTop="1" thickBot="1" x14ac:dyDescent="0.3">
      <c r="B7932" s="31" t="s">
        <v>15</v>
      </c>
      <c r="C7932">
        <v>100</v>
      </c>
      <c r="D7932" s="5">
        <v>534.65</v>
      </c>
      <c r="E7932" s="5">
        <v>42.49</v>
      </c>
      <c r="F7932" s="5">
        <v>0</v>
      </c>
      <c r="G7932" s="5">
        <v>5142.49</v>
      </c>
      <c r="H7932" s="5">
        <v>3086.17</v>
      </c>
      <c r="I7932" s="5">
        <v>0</v>
      </c>
      <c r="J7932" s="12"/>
    </row>
    <row r="7933" spans="2:10" ht="16.5" thickTop="1" thickBot="1" x14ac:dyDescent="0.3">
      <c r="B7933" s="31" t="s">
        <v>16</v>
      </c>
      <c r="C7933">
        <v>135</v>
      </c>
      <c r="D7933" s="5">
        <v>29844</v>
      </c>
      <c r="E7933" s="5">
        <v>33748</v>
      </c>
      <c r="F7933" s="5">
        <v>53953</v>
      </c>
      <c r="G7933" s="5">
        <v>76369</v>
      </c>
      <c r="H7933" s="5">
        <v>65104</v>
      </c>
      <c r="I7933" s="5">
        <v>25239.21</v>
      </c>
      <c r="J7933" s="12"/>
    </row>
    <row r="7934" spans="2:10" ht="16.5" thickTop="1" thickBot="1" x14ac:dyDescent="0.3">
      <c r="B7934" s="31" t="s">
        <v>17</v>
      </c>
      <c r="C7934">
        <v>200</v>
      </c>
      <c r="D7934" s="5">
        <v>29843.899999999998</v>
      </c>
      <c r="E7934" s="5">
        <v>33747.93</v>
      </c>
      <c r="F7934" s="5">
        <v>53952.3</v>
      </c>
      <c r="G7934" s="5">
        <v>76368.13</v>
      </c>
      <c r="H7934" s="5">
        <v>65103.57</v>
      </c>
      <c r="I7934" s="5">
        <v>25239.21</v>
      </c>
      <c r="J7934" s="12"/>
    </row>
    <row r="7935" spans="2:10" ht="16.5" thickTop="1" thickBot="1" x14ac:dyDescent="0.3">
      <c r="B7935" s="31" t="s">
        <v>18</v>
      </c>
      <c r="C7935">
        <v>220</v>
      </c>
      <c r="D7935" s="5">
        <v>0.10000000000218279</v>
      </c>
      <c r="E7935" s="5">
        <v>6.9999999999708962E-2</v>
      </c>
      <c r="F7935" s="5">
        <v>0.69999999999708962</v>
      </c>
      <c r="G7935" s="5">
        <v>0.86999999999534339</v>
      </c>
      <c r="H7935" s="5">
        <v>0.43000000000029104</v>
      </c>
      <c r="I7935" s="5">
        <v>0</v>
      </c>
      <c r="J7935" s="12"/>
    </row>
    <row r="7936" spans="2:10" ht="16.5" thickTop="1" thickBot="1" x14ac:dyDescent="0.3">
      <c r="B7936" s="31" t="s">
        <v>19</v>
      </c>
      <c r="C7936">
        <v>500</v>
      </c>
      <c r="D7936" s="5">
        <v>30378.55</v>
      </c>
      <c r="E7936" s="5">
        <v>33255.769999999997</v>
      </c>
      <c r="F7936" s="5">
        <v>53909.81</v>
      </c>
      <c r="G7936" s="5">
        <v>81510.62</v>
      </c>
      <c r="H7936" s="5">
        <v>63047.25</v>
      </c>
      <c r="I7936" s="5">
        <v>22153.040000000001</v>
      </c>
      <c r="J7936" s="12"/>
    </row>
    <row r="7937" spans="2:10" ht="16.5" thickTop="1" thickBot="1" x14ac:dyDescent="0.3">
      <c r="B7937" s="30" t="s">
        <v>128</v>
      </c>
      <c r="D7937" s="5"/>
      <c r="E7937" s="5"/>
      <c r="F7937" s="5"/>
      <c r="G7937" s="5"/>
      <c r="H7937" s="5"/>
      <c r="I7937" s="5"/>
      <c r="J7937" s="12"/>
    </row>
    <row r="7938" spans="2:10" ht="16.5" thickTop="1" thickBot="1" x14ac:dyDescent="0.3">
      <c r="B7938" s="31" t="s">
        <v>15</v>
      </c>
      <c r="C7938">
        <v>100</v>
      </c>
      <c r="D7938" s="5">
        <v>0</v>
      </c>
      <c r="E7938" s="5">
        <v>0</v>
      </c>
      <c r="F7938" s="5">
        <v>0</v>
      </c>
      <c r="G7938" s="5">
        <v>0</v>
      </c>
      <c r="H7938" s="5">
        <v>0</v>
      </c>
      <c r="I7938" s="5">
        <v>3850</v>
      </c>
      <c r="J7938" s="12"/>
    </row>
    <row r="7939" spans="2:10" ht="16.5" thickTop="1" thickBot="1" x14ac:dyDescent="0.3">
      <c r="B7939" s="31" t="s">
        <v>19</v>
      </c>
      <c r="C7939">
        <v>500</v>
      </c>
      <c r="D7939" s="5">
        <v>913150</v>
      </c>
      <c r="E7939" s="5">
        <v>881144.47</v>
      </c>
      <c r="F7939" s="5">
        <v>655964.26</v>
      </c>
      <c r="G7939" s="5">
        <v>659113.68000000005</v>
      </c>
      <c r="H7939" s="5">
        <v>665443.18000000005</v>
      </c>
      <c r="I7939" s="5">
        <v>673475</v>
      </c>
      <c r="J7939" s="12"/>
    </row>
    <row r="7940" spans="2:10" ht="16.5" thickTop="1" thickBot="1" x14ac:dyDescent="0.3">
      <c r="B7940" s="30" t="s">
        <v>965</v>
      </c>
      <c r="D7940" s="5"/>
      <c r="E7940" s="5"/>
      <c r="F7940" s="5"/>
      <c r="G7940" s="5"/>
      <c r="H7940" s="5"/>
      <c r="I7940" s="5"/>
      <c r="J7940" s="12"/>
    </row>
    <row r="7941" spans="2:10" ht="16.5" thickTop="1" thickBot="1" x14ac:dyDescent="0.3">
      <c r="B7941" s="31" t="s">
        <v>15</v>
      </c>
      <c r="C7941">
        <v>100</v>
      </c>
      <c r="D7941" s="5">
        <v>29735</v>
      </c>
      <c r="E7941" s="5">
        <v>34508.589999999997</v>
      </c>
      <c r="F7941" s="5">
        <v>32021</v>
      </c>
      <c r="G7941" s="5">
        <v>31576</v>
      </c>
      <c r="H7941" s="5">
        <v>30160</v>
      </c>
      <c r="I7941" s="5">
        <v>27152</v>
      </c>
      <c r="J7941" s="12"/>
    </row>
    <row r="7942" spans="2:10" ht="16.5" thickTop="1" thickBot="1" x14ac:dyDescent="0.3">
      <c r="B7942" s="31" t="s">
        <v>19</v>
      </c>
      <c r="C7942">
        <v>500</v>
      </c>
      <c r="D7942" s="5">
        <v>3375</v>
      </c>
      <c r="E7942" s="5">
        <v>4773.59</v>
      </c>
      <c r="F7942" s="5">
        <v>2487.59</v>
      </c>
      <c r="G7942" s="5">
        <v>445</v>
      </c>
      <c r="H7942" s="5">
        <v>1416</v>
      </c>
      <c r="I7942" s="5">
        <v>3008</v>
      </c>
      <c r="J7942" s="12"/>
    </row>
    <row r="7943" spans="2:10" ht="16.5" thickTop="1" thickBot="1" x14ac:dyDescent="0.3">
      <c r="B7943" s="30" t="s">
        <v>966</v>
      </c>
      <c r="D7943" s="5"/>
      <c r="E7943" s="5"/>
      <c r="F7943" s="5"/>
      <c r="G7943" s="5"/>
      <c r="H7943" s="5"/>
      <c r="I7943" s="5"/>
      <c r="J7943" s="12"/>
    </row>
    <row r="7944" spans="2:10" ht="16.5" thickTop="1" thickBot="1" x14ac:dyDescent="0.3">
      <c r="B7944" s="31" t="s">
        <v>15</v>
      </c>
      <c r="C7944">
        <v>100</v>
      </c>
      <c r="D7944" s="5">
        <v>4008122.09</v>
      </c>
      <c r="E7944" s="5">
        <v>7234319.1100000003</v>
      </c>
      <c r="F7944" s="5">
        <v>5190384.83</v>
      </c>
      <c r="G7944" s="5">
        <v>9071694.2699999996</v>
      </c>
      <c r="H7944" s="5">
        <v>5278562.05</v>
      </c>
      <c r="I7944" s="5">
        <v>6685779.4100000001</v>
      </c>
      <c r="J7944" s="12"/>
    </row>
    <row r="7945" spans="2:10" ht="16.5" thickTop="1" thickBot="1" x14ac:dyDescent="0.3">
      <c r="B7945" s="31" t="s">
        <v>16</v>
      </c>
      <c r="C7945">
        <v>135</v>
      </c>
      <c r="D7945" s="5">
        <v>5446600</v>
      </c>
      <c r="E7945" s="5">
        <v>5446600</v>
      </c>
      <c r="F7945" s="5">
        <v>5446600</v>
      </c>
      <c r="G7945" s="5">
        <v>5446600</v>
      </c>
      <c r="H7945" s="5">
        <v>5446600</v>
      </c>
      <c r="I7945" s="5">
        <v>5446600</v>
      </c>
      <c r="J7945" s="12"/>
    </row>
    <row r="7946" spans="2:10" ht="16.5" thickTop="1" thickBot="1" x14ac:dyDescent="0.3">
      <c r="B7946" s="31" t="s">
        <v>17</v>
      </c>
      <c r="C7946">
        <v>200</v>
      </c>
      <c r="D7946" s="5">
        <v>5446599.9999999991</v>
      </c>
      <c r="E7946" s="5">
        <v>5446600</v>
      </c>
      <c r="F7946" s="5">
        <v>5446600</v>
      </c>
      <c r="G7946" s="5">
        <v>5446600</v>
      </c>
      <c r="H7946" s="5">
        <v>5446600</v>
      </c>
      <c r="I7946" s="5">
        <v>5446600.0000000009</v>
      </c>
      <c r="J7946" s="12"/>
    </row>
    <row r="7947" spans="2:10" ht="16.5" thickTop="1" thickBot="1" x14ac:dyDescent="0.3">
      <c r="B7947" s="31" t="s">
        <v>18</v>
      </c>
      <c r="C7947">
        <v>220</v>
      </c>
      <c r="D7947" s="5">
        <v>9.3132257461547852E-10</v>
      </c>
      <c r="E7947" s="5">
        <v>0</v>
      </c>
      <c r="F7947" s="5">
        <v>0</v>
      </c>
      <c r="G7947" s="5">
        <v>0</v>
      </c>
      <c r="H7947" s="5">
        <v>0</v>
      </c>
      <c r="I7947" s="5">
        <v>-9.3132257461547852E-10</v>
      </c>
      <c r="J7947" s="12"/>
    </row>
    <row r="7948" spans="2:10" ht="16.5" thickTop="1" thickBot="1" x14ac:dyDescent="0.3">
      <c r="B7948" s="31" t="s">
        <v>19</v>
      </c>
      <c r="C7948">
        <v>500</v>
      </c>
      <c r="D7948" s="5">
        <v>16854722.09</v>
      </c>
      <c r="E7948" s="5">
        <v>20080919.109999999</v>
      </c>
      <c r="F7948" s="5">
        <v>18036985.030000001</v>
      </c>
      <c r="G7948" s="5">
        <v>21918294.27</v>
      </c>
      <c r="H7948" s="5">
        <v>18125162.049999997</v>
      </c>
      <c r="I7948" s="5">
        <v>19532379.41</v>
      </c>
      <c r="J7948" s="12"/>
    </row>
    <row r="7949" spans="2:10" ht="16.5" thickTop="1" thickBot="1" x14ac:dyDescent="0.3">
      <c r="B7949" s="30" t="s">
        <v>472</v>
      </c>
      <c r="D7949" s="5"/>
      <c r="E7949" s="5"/>
      <c r="F7949" s="5"/>
      <c r="G7949" s="5"/>
      <c r="H7949" s="5"/>
      <c r="I7949" s="5"/>
      <c r="J7949" s="12"/>
    </row>
    <row r="7950" spans="2:10" ht="16.5" thickTop="1" thickBot="1" x14ac:dyDescent="0.3">
      <c r="B7950" s="31" t="s">
        <v>15</v>
      </c>
      <c r="C7950">
        <v>100</v>
      </c>
      <c r="D7950" s="5">
        <v>0</v>
      </c>
      <c r="E7950" s="5">
        <v>64121.62</v>
      </c>
      <c r="F7950" s="5">
        <v>741908.43</v>
      </c>
      <c r="G7950" s="5">
        <v>370313.55</v>
      </c>
      <c r="H7950" s="5">
        <v>158839.26999999999</v>
      </c>
      <c r="I7950" s="5">
        <v>139763.64000000001</v>
      </c>
      <c r="J7950" s="12"/>
    </row>
    <row r="7951" spans="2:10" ht="16.5" thickTop="1" thickBot="1" x14ac:dyDescent="0.3">
      <c r="B7951" s="30" t="s">
        <v>967</v>
      </c>
      <c r="D7951" s="5"/>
      <c r="E7951" s="5"/>
      <c r="F7951" s="5"/>
      <c r="G7951" s="5"/>
      <c r="H7951" s="5"/>
      <c r="I7951" s="5"/>
      <c r="J7951" s="12"/>
    </row>
    <row r="7952" spans="2:10" ht="16.5" thickTop="1" thickBot="1" x14ac:dyDescent="0.3">
      <c r="B7952" s="31" t="s">
        <v>15</v>
      </c>
      <c r="C7952">
        <v>100</v>
      </c>
      <c r="D7952" s="5">
        <v>1206723.5799999998</v>
      </c>
      <c r="E7952" s="5">
        <v>1799238.22</v>
      </c>
      <c r="F7952" s="5">
        <v>1885061.3099999998</v>
      </c>
      <c r="G7952" s="5">
        <v>1884073.21</v>
      </c>
      <c r="H7952" s="5">
        <v>1500083.5</v>
      </c>
      <c r="I7952" s="5">
        <v>1727538.0799999998</v>
      </c>
      <c r="J7952" s="12"/>
    </row>
    <row r="7953" spans="2:10" ht="16.5" thickTop="1" thickBot="1" x14ac:dyDescent="0.3">
      <c r="B7953" s="31" t="s">
        <v>19</v>
      </c>
      <c r="C7953">
        <v>500</v>
      </c>
      <c r="D7953" s="5">
        <v>25846.240000000005</v>
      </c>
      <c r="E7953" s="5">
        <v>592514.64</v>
      </c>
      <c r="F7953" s="5">
        <v>85823.09</v>
      </c>
      <c r="G7953" s="5">
        <v>988.10000000000036</v>
      </c>
      <c r="H7953" s="5">
        <v>383989.71</v>
      </c>
      <c r="I7953" s="5">
        <v>227454.58000000007</v>
      </c>
      <c r="J7953" s="12"/>
    </row>
    <row r="7954" spans="2:10" ht="16.5" thickTop="1" thickBot="1" x14ac:dyDescent="0.3">
      <c r="B7954" s="30" t="s">
        <v>968</v>
      </c>
      <c r="D7954" s="5"/>
      <c r="E7954" s="5"/>
      <c r="F7954" s="5"/>
      <c r="G7954" s="5"/>
      <c r="H7954" s="5"/>
      <c r="I7954" s="5"/>
      <c r="J7954" s="12"/>
    </row>
    <row r="7955" spans="2:10" ht="16.5" thickTop="1" thickBot="1" x14ac:dyDescent="0.3">
      <c r="B7955" s="31" t="s">
        <v>15</v>
      </c>
      <c r="C7955">
        <v>100</v>
      </c>
      <c r="D7955" s="5">
        <v>334106.27</v>
      </c>
      <c r="E7955" s="5">
        <v>199080.1</v>
      </c>
      <c r="F7955" s="5">
        <v>384525.98</v>
      </c>
      <c r="G7955" s="5">
        <v>433671.6</v>
      </c>
      <c r="H7955" s="5">
        <v>577321.46</v>
      </c>
      <c r="I7955" s="5">
        <v>481885.33</v>
      </c>
      <c r="J7955" s="12"/>
    </row>
    <row r="7956" spans="2:10" ht="16.5" thickTop="1" thickBot="1" x14ac:dyDescent="0.3">
      <c r="B7956" s="31" t="s">
        <v>19</v>
      </c>
      <c r="C7956">
        <v>500</v>
      </c>
      <c r="D7956" s="5">
        <v>93354.06</v>
      </c>
      <c r="E7956" s="5">
        <v>135026.17000000001</v>
      </c>
      <c r="F7956" s="5">
        <v>185445.88</v>
      </c>
      <c r="G7956" s="5">
        <v>49145.62</v>
      </c>
      <c r="H7956" s="5">
        <v>143649.85999999999</v>
      </c>
      <c r="I7956" s="5">
        <v>95436.13</v>
      </c>
      <c r="J7956" s="12"/>
    </row>
    <row r="7957" spans="2:10" ht="16.5" thickTop="1" thickBot="1" x14ac:dyDescent="0.3">
      <c r="B7957" s="30" t="s">
        <v>839</v>
      </c>
      <c r="D7957" s="5"/>
      <c r="E7957" s="5"/>
      <c r="F7957" s="5"/>
      <c r="G7957" s="5"/>
      <c r="H7957" s="5"/>
      <c r="I7957" s="5"/>
      <c r="J7957" s="12"/>
    </row>
    <row r="7958" spans="2:10" ht="16.5" thickTop="1" thickBot="1" x14ac:dyDescent="0.3">
      <c r="B7958" s="31" t="s">
        <v>15</v>
      </c>
      <c r="C7958">
        <v>100</v>
      </c>
      <c r="D7958" s="5">
        <v>4865331.2000000002</v>
      </c>
      <c r="E7958" s="5">
        <v>3471633.41</v>
      </c>
      <c r="F7958" s="5">
        <v>2647652.87</v>
      </c>
      <c r="G7958" s="5">
        <v>6666320.0499999998</v>
      </c>
      <c r="H7958" s="5">
        <v>75000</v>
      </c>
      <c r="I7958" s="5">
        <v>75000</v>
      </c>
      <c r="J7958" s="12"/>
    </row>
    <row r="7959" spans="2:10" ht="16.5" thickTop="1" thickBot="1" x14ac:dyDescent="0.3">
      <c r="B7959" s="31" t="s">
        <v>19</v>
      </c>
      <c r="C7959">
        <v>500</v>
      </c>
      <c r="D7959" s="5">
        <v>239829.17</v>
      </c>
      <c r="E7959" s="5">
        <v>1393697.79</v>
      </c>
      <c r="F7959" s="5">
        <v>823980.54</v>
      </c>
      <c r="G7959" s="5">
        <v>4018667.18</v>
      </c>
      <c r="H7959" s="5">
        <v>6591320.0499999998</v>
      </c>
      <c r="I7959" s="5">
        <v>0</v>
      </c>
      <c r="J7959" s="12"/>
    </row>
    <row r="7960" spans="2:10" ht="16.5" thickTop="1" thickBot="1" x14ac:dyDescent="0.3">
      <c r="B7960" s="30" t="s">
        <v>558</v>
      </c>
      <c r="D7960" s="5"/>
      <c r="E7960" s="5"/>
      <c r="F7960" s="5"/>
      <c r="G7960" s="5"/>
      <c r="H7960" s="5"/>
      <c r="I7960" s="5"/>
      <c r="J7960" s="12"/>
    </row>
    <row r="7961" spans="2:10" ht="16.5" thickTop="1" thickBot="1" x14ac:dyDescent="0.3">
      <c r="B7961" s="31" t="s">
        <v>15</v>
      </c>
      <c r="C7961">
        <v>100</v>
      </c>
      <c r="D7961" s="5">
        <v>1583806.39</v>
      </c>
      <c r="E7961" s="5">
        <v>1214030.44</v>
      </c>
      <c r="F7961" s="5">
        <v>328249.99</v>
      </c>
      <c r="G7961" s="5">
        <v>695617.6</v>
      </c>
      <c r="H7961" s="5">
        <v>732614.03</v>
      </c>
      <c r="I7961" s="5">
        <v>745215.72</v>
      </c>
      <c r="J7961" s="12"/>
    </row>
    <row r="7962" spans="2:10" ht="16.5" thickTop="1" thickBot="1" x14ac:dyDescent="0.3">
      <c r="B7962" s="31" t="s">
        <v>19</v>
      </c>
      <c r="C7962">
        <v>500</v>
      </c>
      <c r="D7962" s="5">
        <v>714971.78</v>
      </c>
      <c r="E7962" s="5">
        <v>369775.95</v>
      </c>
      <c r="F7962" s="5">
        <v>885780.45</v>
      </c>
      <c r="G7962" s="5">
        <v>367367.61</v>
      </c>
      <c r="H7962" s="5">
        <v>36996.43</v>
      </c>
      <c r="I7962" s="5">
        <v>12601.69</v>
      </c>
      <c r="J7962" s="12"/>
    </row>
    <row r="7963" spans="2:10" ht="16.5" thickTop="1" thickBot="1" x14ac:dyDescent="0.3">
      <c r="B7963" s="30" t="s">
        <v>478</v>
      </c>
      <c r="D7963" s="5"/>
      <c r="E7963" s="5"/>
      <c r="F7963" s="5"/>
      <c r="G7963" s="5"/>
      <c r="H7963" s="5"/>
      <c r="I7963" s="5"/>
      <c r="J7963" s="12"/>
    </row>
    <row r="7964" spans="2:10" ht="16.5" thickTop="1" thickBot="1" x14ac:dyDescent="0.3">
      <c r="B7964" s="31" t="s">
        <v>15</v>
      </c>
      <c r="C7964">
        <v>100</v>
      </c>
      <c r="D7964" s="5">
        <v>2990356.87</v>
      </c>
      <c r="E7964" s="5">
        <v>2795424.94</v>
      </c>
      <c r="F7964" s="5">
        <v>6070773.6299999999</v>
      </c>
      <c r="G7964" s="5">
        <v>21044772.5</v>
      </c>
      <c r="H7964" s="5">
        <v>8878569.1500000004</v>
      </c>
      <c r="I7964" s="5">
        <v>10646704.49</v>
      </c>
      <c r="J7964" s="12"/>
    </row>
    <row r="7965" spans="2:10" ht="16.5" thickTop="1" thickBot="1" x14ac:dyDescent="0.3">
      <c r="B7965" s="31" t="s">
        <v>19</v>
      </c>
      <c r="C7965">
        <v>500</v>
      </c>
      <c r="D7965" s="5">
        <v>1963678.45</v>
      </c>
      <c r="E7965" s="5">
        <v>194931.93</v>
      </c>
      <c r="F7965" s="5">
        <v>3275348.69</v>
      </c>
      <c r="G7965" s="5">
        <v>14973998.869999999</v>
      </c>
      <c r="H7965" s="5">
        <v>12166203.35</v>
      </c>
      <c r="I7965" s="5">
        <v>1778135.34</v>
      </c>
      <c r="J7965" s="12"/>
    </row>
    <row r="7966" spans="2:10" ht="16.5" thickTop="1" thickBot="1" x14ac:dyDescent="0.3">
      <c r="B7966" s="30" t="s">
        <v>969</v>
      </c>
      <c r="D7966" s="5"/>
      <c r="E7966" s="5"/>
      <c r="F7966" s="5"/>
      <c r="G7966" s="5"/>
      <c r="H7966" s="5"/>
      <c r="I7966" s="5"/>
      <c r="J7966" s="12"/>
    </row>
    <row r="7967" spans="2:10" ht="16.5" thickTop="1" thickBot="1" x14ac:dyDescent="0.3">
      <c r="B7967" s="31" t="s">
        <v>15</v>
      </c>
      <c r="C7967">
        <v>100</v>
      </c>
      <c r="D7967" s="5">
        <v>55739.58</v>
      </c>
      <c r="E7967" s="5">
        <v>55917.64</v>
      </c>
      <c r="F7967" s="5">
        <v>93431.71</v>
      </c>
      <c r="G7967" s="5">
        <v>89407.78</v>
      </c>
      <c r="H7967" s="5">
        <v>54375</v>
      </c>
      <c r="I7967" s="5">
        <v>57906.35</v>
      </c>
      <c r="J7967" s="12"/>
    </row>
    <row r="7968" spans="2:10" ht="16.5" thickTop="1" thickBot="1" x14ac:dyDescent="0.3">
      <c r="B7968" s="31" t="s">
        <v>19</v>
      </c>
      <c r="C7968">
        <v>500</v>
      </c>
      <c r="D7968" s="5">
        <v>1662.6799999999998</v>
      </c>
      <c r="E7968" s="5">
        <v>178.05999999999995</v>
      </c>
      <c r="F7968" s="5">
        <v>37514.07</v>
      </c>
      <c r="G7968" s="5">
        <v>4023.9300000000003</v>
      </c>
      <c r="H7968" s="5">
        <v>35032.78</v>
      </c>
      <c r="I7968" s="5">
        <v>3531.35</v>
      </c>
      <c r="J7968" s="12"/>
    </row>
    <row r="7969" spans="2:10" ht="16.5" thickTop="1" thickBot="1" x14ac:dyDescent="0.3">
      <c r="B7969" s="30" t="s">
        <v>559</v>
      </c>
      <c r="D7969" s="5"/>
      <c r="E7969" s="5"/>
      <c r="F7969" s="5"/>
      <c r="G7969" s="5"/>
      <c r="H7969" s="5"/>
      <c r="I7969" s="5"/>
      <c r="J7969" s="12"/>
    </row>
    <row r="7970" spans="2:10" ht="16.5" thickTop="1" thickBot="1" x14ac:dyDescent="0.3">
      <c r="B7970" s="31" t="s">
        <v>15</v>
      </c>
      <c r="C7970">
        <v>100</v>
      </c>
      <c r="D7970" s="5">
        <v>91282.599999999991</v>
      </c>
      <c r="E7970" s="5">
        <v>162688.76</v>
      </c>
      <c r="F7970" s="5">
        <v>193477.24</v>
      </c>
      <c r="G7970" s="5">
        <v>192595.16</v>
      </c>
      <c r="H7970" s="5">
        <v>144402.74</v>
      </c>
      <c r="I7970" s="5">
        <v>174376.94</v>
      </c>
      <c r="J7970" s="12"/>
    </row>
    <row r="7971" spans="2:10" ht="16.5" thickTop="1" thickBot="1" x14ac:dyDescent="0.3">
      <c r="B7971" s="31" t="s">
        <v>19</v>
      </c>
      <c r="C7971">
        <v>500</v>
      </c>
      <c r="D7971" s="5">
        <v>87740.98</v>
      </c>
      <c r="E7971" s="5">
        <v>71406.159999999989</v>
      </c>
      <c r="F7971" s="5">
        <v>30788.48</v>
      </c>
      <c r="G7971" s="5">
        <v>882.08000000000015</v>
      </c>
      <c r="H7971" s="5">
        <v>48192.42</v>
      </c>
      <c r="I7971" s="5">
        <v>29974.199999999997</v>
      </c>
      <c r="J7971" s="12"/>
    </row>
    <row r="7972" spans="2:10" ht="16.5" thickTop="1" thickBot="1" x14ac:dyDescent="0.3">
      <c r="B7972" s="30" t="s">
        <v>525</v>
      </c>
      <c r="D7972" s="5"/>
      <c r="E7972" s="5"/>
      <c r="F7972" s="5"/>
      <c r="G7972" s="5"/>
      <c r="H7972" s="5"/>
      <c r="I7972" s="5"/>
      <c r="J7972" s="12"/>
    </row>
    <row r="7973" spans="2:10" ht="16.5" thickTop="1" thickBot="1" x14ac:dyDescent="0.3">
      <c r="B7973" s="31" t="s">
        <v>15</v>
      </c>
      <c r="C7973">
        <v>100</v>
      </c>
      <c r="D7973" s="5">
        <v>71275</v>
      </c>
      <c r="E7973" s="5">
        <v>61115.65</v>
      </c>
      <c r="F7973" s="5">
        <v>49436.71</v>
      </c>
      <c r="G7973" s="5">
        <v>66000</v>
      </c>
      <c r="H7973" s="5">
        <v>57775</v>
      </c>
      <c r="I7973" s="5">
        <v>61995</v>
      </c>
      <c r="J7973" s="12"/>
    </row>
    <row r="7974" spans="2:10" ht="16.5" thickTop="1" thickBot="1" x14ac:dyDescent="0.3">
      <c r="B7974" s="31" t="s">
        <v>19</v>
      </c>
      <c r="C7974">
        <v>500</v>
      </c>
      <c r="D7974" s="5">
        <v>775</v>
      </c>
      <c r="E7974" s="5">
        <v>10159.35</v>
      </c>
      <c r="F7974" s="5">
        <v>11678.94</v>
      </c>
      <c r="G7974" s="5">
        <v>16563.29</v>
      </c>
      <c r="H7974" s="5">
        <v>8225</v>
      </c>
      <c r="I7974" s="5">
        <v>4220</v>
      </c>
      <c r="J7974" s="12"/>
    </row>
    <row r="7975" spans="2:10" ht="16.5" thickTop="1" thickBot="1" x14ac:dyDescent="0.3">
      <c r="B7975" s="30" t="s">
        <v>970</v>
      </c>
      <c r="D7975" s="5"/>
      <c r="E7975" s="5"/>
      <c r="F7975" s="5"/>
      <c r="G7975" s="5"/>
      <c r="H7975" s="5"/>
      <c r="I7975" s="5"/>
      <c r="J7975" s="12"/>
    </row>
    <row r="7976" spans="2:10" ht="16.5" thickTop="1" thickBot="1" x14ac:dyDescent="0.3">
      <c r="B7976" s="31" t="s">
        <v>15</v>
      </c>
      <c r="C7976">
        <v>100</v>
      </c>
      <c r="D7976" s="5">
        <v>15021.51</v>
      </c>
      <c r="E7976" s="5">
        <v>8903.7900000000009</v>
      </c>
      <c r="F7976" s="5">
        <v>4970.51</v>
      </c>
      <c r="G7976" s="5">
        <v>6111.75</v>
      </c>
      <c r="H7976" s="5">
        <v>7553.75</v>
      </c>
      <c r="I7976" s="5">
        <v>7322.25</v>
      </c>
      <c r="J7976" s="12"/>
    </row>
    <row r="7977" spans="2:10" ht="16.5" thickTop="1" thickBot="1" x14ac:dyDescent="0.3">
      <c r="B7977" s="31" t="s">
        <v>19</v>
      </c>
      <c r="C7977">
        <v>500</v>
      </c>
      <c r="D7977" s="5">
        <v>33491.5</v>
      </c>
      <c r="E7977" s="5">
        <v>6117.72</v>
      </c>
      <c r="F7977" s="5">
        <v>3933.28</v>
      </c>
      <c r="G7977" s="5">
        <v>1141.24</v>
      </c>
      <c r="H7977" s="5">
        <v>1442</v>
      </c>
      <c r="I7977" s="5">
        <v>231.5</v>
      </c>
      <c r="J7977" s="12"/>
    </row>
    <row r="7978" spans="2:10" ht="16.5" thickTop="1" thickBot="1" x14ac:dyDescent="0.3">
      <c r="B7978" s="30" t="s">
        <v>848</v>
      </c>
      <c r="D7978" s="5"/>
      <c r="E7978" s="5"/>
      <c r="F7978" s="5"/>
      <c r="G7978" s="5"/>
      <c r="H7978" s="5"/>
      <c r="I7978" s="5"/>
      <c r="J7978" s="12"/>
    </row>
    <row r="7979" spans="2:10" ht="16.5" thickTop="1" thickBot="1" x14ac:dyDescent="0.3">
      <c r="B7979" s="31" t="s">
        <v>15</v>
      </c>
      <c r="C7979">
        <v>100</v>
      </c>
      <c r="D7979" s="5">
        <v>353634</v>
      </c>
      <c r="E7979" s="5">
        <v>350792.57</v>
      </c>
      <c r="F7979" s="5">
        <v>394545.48</v>
      </c>
      <c r="G7979" s="5">
        <v>398438.61</v>
      </c>
      <c r="H7979" s="5">
        <v>314751.93</v>
      </c>
      <c r="I7979" s="5">
        <v>366059.31</v>
      </c>
      <c r="J7979" s="12"/>
    </row>
    <row r="7980" spans="2:10" ht="16.5" thickTop="1" thickBot="1" x14ac:dyDescent="0.3">
      <c r="B7980" s="31" t="s">
        <v>19</v>
      </c>
      <c r="C7980">
        <v>500</v>
      </c>
      <c r="D7980" s="5">
        <v>40204.58</v>
      </c>
      <c r="E7980" s="5">
        <v>2841.43</v>
      </c>
      <c r="F7980" s="5">
        <v>43752.91</v>
      </c>
      <c r="G7980" s="5">
        <v>3893.13</v>
      </c>
      <c r="H7980" s="5">
        <v>83686.680000000008</v>
      </c>
      <c r="I7980" s="5">
        <v>51307.38</v>
      </c>
      <c r="J7980" s="12"/>
    </row>
    <row r="7981" spans="2:10" ht="16.5" thickTop="1" thickBot="1" x14ac:dyDescent="0.3">
      <c r="B7981" s="30" t="s">
        <v>971</v>
      </c>
      <c r="D7981" s="5"/>
      <c r="E7981" s="5"/>
      <c r="F7981" s="5"/>
      <c r="G7981" s="5"/>
      <c r="H7981" s="5"/>
      <c r="I7981" s="5"/>
      <c r="J7981" s="12"/>
    </row>
    <row r="7982" spans="2:10" ht="16.5" thickTop="1" thickBot="1" x14ac:dyDescent="0.3">
      <c r="B7982" s="31" t="s">
        <v>15</v>
      </c>
      <c r="C7982">
        <v>100</v>
      </c>
      <c r="D7982" s="5">
        <v>2383029.11</v>
      </c>
      <c r="E7982" s="5">
        <v>2554674.11</v>
      </c>
      <c r="F7982" s="5">
        <v>2521649.14</v>
      </c>
      <c r="G7982" s="5">
        <v>2973912.85</v>
      </c>
      <c r="H7982" s="5">
        <v>2974363.27</v>
      </c>
      <c r="I7982" s="5">
        <v>3171890.71</v>
      </c>
      <c r="J7982" s="12"/>
    </row>
    <row r="7983" spans="2:10" ht="16.5" thickTop="1" thickBot="1" x14ac:dyDescent="0.3">
      <c r="B7983" s="31" t="s">
        <v>19</v>
      </c>
      <c r="C7983">
        <v>500</v>
      </c>
      <c r="D7983" s="5">
        <v>577449.66</v>
      </c>
      <c r="E7983" s="5">
        <v>171645</v>
      </c>
      <c r="F7983" s="5">
        <v>33024.97</v>
      </c>
      <c r="G7983" s="5">
        <v>452263.71</v>
      </c>
      <c r="H7983" s="5">
        <v>450.42</v>
      </c>
      <c r="I7983" s="5">
        <v>197527.44</v>
      </c>
      <c r="J7983" s="12"/>
    </row>
    <row r="7984" spans="2:10" ht="16.5" thickTop="1" thickBot="1" x14ac:dyDescent="0.3">
      <c r="B7984" s="30" t="s">
        <v>484</v>
      </c>
      <c r="D7984" s="5"/>
      <c r="E7984" s="5"/>
      <c r="F7984" s="5"/>
      <c r="G7984" s="5"/>
      <c r="H7984" s="5"/>
      <c r="I7984" s="5"/>
      <c r="J7984" s="12"/>
    </row>
    <row r="7985" spans="2:10" ht="16.5" thickTop="1" thickBot="1" x14ac:dyDescent="0.3">
      <c r="B7985" s="31" t="s">
        <v>15</v>
      </c>
      <c r="C7985">
        <v>100</v>
      </c>
      <c r="D7985" s="5">
        <v>0</v>
      </c>
      <c r="E7985" s="5">
        <v>0</v>
      </c>
      <c r="F7985" s="5">
        <v>58.62</v>
      </c>
      <c r="G7985" s="5">
        <v>183.87</v>
      </c>
      <c r="H7985" s="5">
        <v>769.14</v>
      </c>
      <c r="I7985" s="5">
        <v>675.82</v>
      </c>
      <c r="J7985" s="12"/>
    </row>
    <row r="7986" spans="2:10" ht="16.5" thickTop="1" thickBot="1" x14ac:dyDescent="0.3">
      <c r="B7986" s="31" t="s">
        <v>16</v>
      </c>
      <c r="C7986">
        <v>135</v>
      </c>
      <c r="D7986" s="5">
        <v>0</v>
      </c>
      <c r="E7986" s="5">
        <v>0</v>
      </c>
      <c r="F7986" s="5">
        <v>1000</v>
      </c>
      <c r="G7986" s="5">
        <v>1000</v>
      </c>
      <c r="H7986" s="5">
        <v>6000</v>
      </c>
      <c r="I7986" s="5">
        <v>50000</v>
      </c>
      <c r="J7986" s="12"/>
    </row>
    <row r="7987" spans="2:10" ht="16.5" thickTop="1" thickBot="1" x14ac:dyDescent="0.3">
      <c r="B7987" s="31" t="s">
        <v>17</v>
      </c>
      <c r="C7987">
        <v>200</v>
      </c>
      <c r="D7987" s="5">
        <v>0</v>
      </c>
      <c r="E7987" s="5">
        <v>0</v>
      </c>
      <c r="F7987" s="5">
        <v>461.98</v>
      </c>
      <c r="G7987" s="5">
        <v>703.49</v>
      </c>
      <c r="H7987" s="5">
        <v>4008.92</v>
      </c>
      <c r="I7987" s="5">
        <v>2567.9899999999998</v>
      </c>
      <c r="J7987" s="12"/>
    </row>
    <row r="7988" spans="2:10" ht="16.5" thickTop="1" thickBot="1" x14ac:dyDescent="0.3">
      <c r="B7988" s="31" t="s">
        <v>18</v>
      </c>
      <c r="C7988">
        <v>220</v>
      </c>
      <c r="D7988" s="5">
        <v>0</v>
      </c>
      <c r="E7988" s="5">
        <v>0</v>
      </c>
      <c r="F7988" s="5">
        <v>538.02</v>
      </c>
      <c r="G7988" s="5">
        <v>296.51</v>
      </c>
      <c r="H7988" s="5">
        <v>1991.08</v>
      </c>
      <c r="I7988" s="5">
        <v>47432.01</v>
      </c>
      <c r="J7988" s="12"/>
    </row>
    <row r="7989" spans="2:10" ht="16.5" thickTop="1" thickBot="1" x14ac:dyDescent="0.3">
      <c r="B7989" s="31" t="s">
        <v>19</v>
      </c>
      <c r="C7989">
        <v>500</v>
      </c>
      <c r="D7989" s="5">
        <v>0</v>
      </c>
      <c r="E7989" s="5">
        <v>0</v>
      </c>
      <c r="F7989" s="5">
        <v>520.6</v>
      </c>
      <c r="G7989" s="5">
        <v>828.74</v>
      </c>
      <c r="H7989" s="5">
        <v>4594.1899999999996</v>
      </c>
      <c r="I7989" s="5">
        <v>2474.67</v>
      </c>
      <c r="J7989" s="12"/>
    </row>
    <row r="7990" spans="2:10" ht="16.5" thickTop="1" thickBot="1" x14ac:dyDescent="0.3">
      <c r="B7990" s="30" t="s">
        <v>485</v>
      </c>
      <c r="D7990" s="5"/>
      <c r="E7990" s="5"/>
      <c r="F7990" s="5"/>
      <c r="G7990" s="5"/>
      <c r="H7990" s="5"/>
      <c r="I7990" s="5"/>
      <c r="J7990" s="12"/>
    </row>
    <row r="7991" spans="2:10" ht="16.5" thickTop="1" thickBot="1" x14ac:dyDescent="0.3">
      <c r="B7991" s="31" t="s">
        <v>15</v>
      </c>
      <c r="C7991">
        <v>100</v>
      </c>
      <c r="D7991" s="5">
        <v>0</v>
      </c>
      <c r="E7991" s="5">
        <v>0</v>
      </c>
      <c r="F7991" s="5">
        <v>20.5</v>
      </c>
      <c r="G7991" s="5">
        <v>324.98</v>
      </c>
      <c r="H7991" s="5">
        <v>926.28</v>
      </c>
      <c r="I7991" s="5">
        <v>839.25</v>
      </c>
      <c r="J7991" s="12"/>
    </row>
    <row r="7992" spans="2:10" ht="16.5" thickTop="1" thickBot="1" x14ac:dyDescent="0.3">
      <c r="B7992" s="31" t="s">
        <v>16</v>
      </c>
      <c r="C7992">
        <v>135</v>
      </c>
      <c r="D7992" s="5">
        <v>0</v>
      </c>
      <c r="E7992" s="5">
        <v>0</v>
      </c>
      <c r="F7992" s="5">
        <v>1000</v>
      </c>
      <c r="G7992" s="5">
        <v>1000</v>
      </c>
      <c r="H7992" s="5">
        <v>6000</v>
      </c>
      <c r="I7992" s="5">
        <v>50000</v>
      </c>
      <c r="J7992" s="12"/>
    </row>
    <row r="7993" spans="2:10" ht="16.5" thickTop="1" thickBot="1" x14ac:dyDescent="0.3">
      <c r="B7993" s="31" t="s">
        <v>17</v>
      </c>
      <c r="C7993">
        <v>200</v>
      </c>
      <c r="D7993" s="5">
        <v>0</v>
      </c>
      <c r="E7993" s="5">
        <v>0</v>
      </c>
      <c r="F7993" s="5">
        <v>484.98</v>
      </c>
      <c r="G7993" s="5">
        <v>599.46</v>
      </c>
      <c r="H7993" s="5">
        <v>3992.89</v>
      </c>
      <c r="I7993" s="5">
        <v>2561.6999999999998</v>
      </c>
      <c r="J7993" s="12"/>
    </row>
    <row r="7994" spans="2:10" ht="16.5" thickTop="1" thickBot="1" x14ac:dyDescent="0.3">
      <c r="B7994" s="31" t="s">
        <v>18</v>
      </c>
      <c r="C7994">
        <v>220</v>
      </c>
      <c r="D7994" s="5">
        <v>0</v>
      </c>
      <c r="E7994" s="5">
        <v>0</v>
      </c>
      <c r="F7994" s="5">
        <v>515.02</v>
      </c>
      <c r="G7994" s="5">
        <v>400.53999999999996</v>
      </c>
      <c r="H7994" s="5">
        <v>2007.1100000000001</v>
      </c>
      <c r="I7994" s="5">
        <v>47438.3</v>
      </c>
      <c r="J7994" s="12"/>
    </row>
    <row r="7995" spans="2:10" ht="16.5" thickTop="1" thickBot="1" x14ac:dyDescent="0.3">
      <c r="B7995" s="31" t="s">
        <v>19</v>
      </c>
      <c r="C7995">
        <v>500</v>
      </c>
      <c r="D7995" s="5">
        <v>0</v>
      </c>
      <c r="E7995" s="5">
        <v>0</v>
      </c>
      <c r="F7995" s="5">
        <v>505.48</v>
      </c>
      <c r="G7995" s="5">
        <v>903.94</v>
      </c>
      <c r="H7995" s="5">
        <v>4594.1899999999996</v>
      </c>
      <c r="I7995" s="5">
        <v>2474.67</v>
      </c>
      <c r="J7995" s="12"/>
    </row>
    <row r="7996" spans="2:10" ht="16.5" thickTop="1" thickBot="1" x14ac:dyDescent="0.3">
      <c r="B7996" s="30" t="s">
        <v>486</v>
      </c>
      <c r="D7996" s="5"/>
      <c r="E7996" s="5"/>
      <c r="F7996" s="5"/>
      <c r="G7996" s="5"/>
      <c r="H7996" s="5"/>
      <c r="I7996" s="5"/>
      <c r="J7996" s="12"/>
    </row>
    <row r="7997" spans="2:10" ht="16.5" thickTop="1" thickBot="1" x14ac:dyDescent="0.3">
      <c r="B7997" s="31" t="s">
        <v>15</v>
      </c>
      <c r="C7997">
        <v>100</v>
      </c>
      <c r="D7997" s="5">
        <v>0</v>
      </c>
      <c r="E7997" s="5">
        <v>0</v>
      </c>
      <c r="F7997" s="5">
        <v>0</v>
      </c>
      <c r="G7997" s="5">
        <v>11020.06</v>
      </c>
      <c r="H7997" s="5">
        <v>16661.38</v>
      </c>
      <c r="I7997" s="5">
        <v>14188.97</v>
      </c>
      <c r="J7997" s="12"/>
    </row>
    <row r="7998" spans="2:10" ht="16.5" thickTop="1" thickBot="1" x14ac:dyDescent="0.3">
      <c r="B7998" s="31" t="s">
        <v>19</v>
      </c>
      <c r="C7998">
        <v>500</v>
      </c>
      <c r="D7998" s="5">
        <v>0</v>
      </c>
      <c r="E7998" s="5">
        <v>0</v>
      </c>
      <c r="F7998" s="5">
        <v>0</v>
      </c>
      <c r="G7998" s="5">
        <v>11020.06</v>
      </c>
      <c r="H7998" s="5">
        <v>10785.82</v>
      </c>
      <c r="I7998" s="5">
        <v>3461.37</v>
      </c>
      <c r="J7998" s="12"/>
    </row>
    <row r="7999" spans="2:10" ht="16.5" thickTop="1" thickBot="1" x14ac:dyDescent="0.3">
      <c r="B7999" s="30" t="s">
        <v>488</v>
      </c>
      <c r="D7999" s="5"/>
      <c r="E7999" s="5"/>
      <c r="F7999" s="5"/>
      <c r="G7999" s="5"/>
      <c r="H7999" s="5"/>
      <c r="I7999" s="5"/>
      <c r="J7999" s="12"/>
    </row>
    <row r="8000" spans="2:10" ht="16.5" thickTop="1" thickBot="1" x14ac:dyDescent="0.3">
      <c r="B8000" s="31" t="s">
        <v>15</v>
      </c>
      <c r="C8000">
        <v>100</v>
      </c>
      <c r="D8000" s="5">
        <v>0</v>
      </c>
      <c r="E8000" s="5">
        <v>3037.17</v>
      </c>
      <c r="F8000" s="5">
        <v>6315.45</v>
      </c>
      <c r="G8000" s="5">
        <v>7425.36</v>
      </c>
      <c r="H8000" s="5">
        <v>13840.94</v>
      </c>
      <c r="I8000" s="5">
        <v>8698.84</v>
      </c>
      <c r="J8000" s="12"/>
    </row>
    <row r="8001" spans="2:10" ht="16.5" thickTop="1" thickBot="1" x14ac:dyDescent="0.3">
      <c r="B8001" s="31" t="s">
        <v>19</v>
      </c>
      <c r="C8001">
        <v>500</v>
      </c>
      <c r="D8001" s="5">
        <v>0</v>
      </c>
      <c r="E8001" s="5">
        <v>3037.17</v>
      </c>
      <c r="F8001" s="5">
        <v>3278.28</v>
      </c>
      <c r="G8001" s="5">
        <v>1109.9100000000001</v>
      </c>
      <c r="H8001" s="5">
        <v>9445.0499999999993</v>
      </c>
      <c r="I8001" s="5">
        <v>1316.97</v>
      </c>
      <c r="J8001" s="12"/>
    </row>
    <row r="8002" spans="2:10" ht="16.5" thickTop="1" thickBot="1" x14ac:dyDescent="0.3">
      <c r="B8002" s="30" t="s">
        <v>489</v>
      </c>
      <c r="D8002" s="5"/>
      <c r="E8002" s="5"/>
      <c r="F8002" s="5"/>
      <c r="G8002" s="5"/>
      <c r="H8002" s="5"/>
      <c r="I8002" s="5"/>
      <c r="J8002" s="12"/>
    </row>
    <row r="8003" spans="2:10" ht="16.5" thickTop="1" thickBot="1" x14ac:dyDescent="0.3">
      <c r="B8003" s="31" t="s">
        <v>15</v>
      </c>
      <c r="C8003">
        <v>100</v>
      </c>
      <c r="D8003" s="5">
        <v>0</v>
      </c>
      <c r="E8003" s="5">
        <v>2106.33</v>
      </c>
      <c r="F8003" s="5">
        <v>6935.88</v>
      </c>
      <c r="G8003" s="5">
        <v>5564.38</v>
      </c>
      <c r="H8003" s="5">
        <v>7207.72</v>
      </c>
      <c r="I8003" s="5">
        <v>5576.71</v>
      </c>
      <c r="J8003" s="12"/>
    </row>
    <row r="8004" spans="2:10" ht="16.5" thickTop="1" thickBot="1" x14ac:dyDescent="0.3">
      <c r="B8004" s="31" t="s">
        <v>19</v>
      </c>
      <c r="C8004">
        <v>500</v>
      </c>
      <c r="D8004" s="5">
        <v>0</v>
      </c>
      <c r="E8004" s="5">
        <v>2106.33</v>
      </c>
      <c r="F8004" s="5">
        <v>4829.55</v>
      </c>
      <c r="G8004" s="5">
        <v>1371.5</v>
      </c>
      <c r="H8004" s="5">
        <v>4024.72</v>
      </c>
      <c r="I8004" s="5">
        <v>1018.39</v>
      </c>
      <c r="J8004" s="12"/>
    </row>
    <row r="8005" spans="2:10" ht="16.5" thickTop="1" thickBot="1" x14ac:dyDescent="0.3">
      <c r="B8005" s="30" t="s">
        <v>972</v>
      </c>
      <c r="D8005" s="5"/>
      <c r="E8005" s="5"/>
      <c r="F8005" s="5"/>
      <c r="G8005" s="5"/>
      <c r="H8005" s="5"/>
      <c r="I8005" s="5"/>
      <c r="J8005" s="12"/>
    </row>
    <row r="8006" spans="2:10" ht="16.5" thickTop="1" thickBot="1" x14ac:dyDescent="0.3">
      <c r="B8006" s="31" t="s">
        <v>15</v>
      </c>
      <c r="C8006">
        <v>100</v>
      </c>
      <c r="D8006" s="5">
        <v>0</v>
      </c>
      <c r="E8006" s="5">
        <v>1310.81</v>
      </c>
      <c r="F8006" s="5">
        <v>310.77999999999997</v>
      </c>
      <c r="G8006" s="5">
        <v>814.61</v>
      </c>
      <c r="H8006" s="5">
        <v>938.83</v>
      </c>
      <c r="I8006" s="5">
        <v>2340.0500000000002</v>
      </c>
      <c r="J8006" s="12"/>
    </row>
    <row r="8007" spans="2:10" ht="16.5" thickTop="1" thickBot="1" x14ac:dyDescent="0.3">
      <c r="B8007" s="31" t="s">
        <v>19</v>
      </c>
      <c r="C8007">
        <v>500</v>
      </c>
      <c r="D8007" s="5">
        <v>0</v>
      </c>
      <c r="E8007" s="5">
        <v>1310.81</v>
      </c>
      <c r="F8007" s="5">
        <v>1000.03</v>
      </c>
      <c r="G8007" s="5">
        <v>503.83</v>
      </c>
      <c r="H8007" s="5">
        <v>124.22</v>
      </c>
      <c r="I8007" s="5">
        <v>1401.22</v>
      </c>
      <c r="J8007" s="12"/>
    </row>
    <row r="8008" spans="2:10" ht="16.5" thickTop="1" thickBot="1" x14ac:dyDescent="0.3">
      <c r="B8008" s="30" t="s">
        <v>973</v>
      </c>
      <c r="D8008" s="5"/>
      <c r="E8008" s="5"/>
      <c r="F8008" s="5"/>
      <c r="G8008" s="5"/>
      <c r="H8008" s="5"/>
      <c r="I8008" s="5"/>
      <c r="J8008" s="12"/>
    </row>
    <row r="8009" spans="2:10" ht="16.5" thickTop="1" thickBot="1" x14ac:dyDescent="0.3">
      <c r="B8009" s="31" t="s">
        <v>15</v>
      </c>
      <c r="C8009">
        <v>100</v>
      </c>
      <c r="D8009" s="5">
        <v>0</v>
      </c>
      <c r="E8009" s="5">
        <v>0</v>
      </c>
      <c r="F8009" s="5">
        <v>0</v>
      </c>
      <c r="G8009" s="5">
        <v>0</v>
      </c>
      <c r="H8009" s="5">
        <v>-2132.9899999999998</v>
      </c>
      <c r="I8009" s="5">
        <v>7867.01</v>
      </c>
      <c r="J8009" s="12"/>
    </row>
    <row r="8010" spans="2:10" ht="16.5" thickTop="1" thickBot="1" x14ac:dyDescent="0.3">
      <c r="B8010" s="30" t="s">
        <v>38</v>
      </c>
      <c r="D8010" s="5"/>
      <c r="E8010" s="5"/>
      <c r="F8010" s="5"/>
      <c r="G8010" s="5"/>
      <c r="H8010" s="5"/>
      <c r="I8010" s="5"/>
      <c r="J8010" s="12"/>
    </row>
    <row r="8011" spans="2:10" ht="16.5" thickTop="1" thickBot="1" x14ac:dyDescent="0.3">
      <c r="B8011" s="31" t="s">
        <v>16</v>
      </c>
      <c r="C8011">
        <v>135</v>
      </c>
      <c r="D8011" s="5">
        <v>7921360</v>
      </c>
      <c r="E8011" s="5">
        <v>7169324</v>
      </c>
      <c r="F8011" s="5">
        <v>8169324</v>
      </c>
      <c r="G8011" s="5">
        <v>8169324</v>
      </c>
      <c r="H8011" s="5">
        <v>8969324</v>
      </c>
      <c r="I8011" s="5">
        <v>8969324</v>
      </c>
      <c r="J8011" s="12"/>
    </row>
    <row r="8012" spans="2:10" ht="16.5" thickTop="1" thickBot="1" x14ac:dyDescent="0.3">
      <c r="B8012" s="31" t="s">
        <v>17</v>
      </c>
      <c r="C8012">
        <v>200</v>
      </c>
      <c r="D8012" s="5">
        <v>4779200.46</v>
      </c>
      <c r="E8012" s="5">
        <v>5316880.4399999995</v>
      </c>
      <c r="F8012" s="5">
        <v>4559861.3100000015</v>
      </c>
      <c r="G8012" s="5">
        <v>3555500.71</v>
      </c>
      <c r="H8012" s="5">
        <v>5346388.49</v>
      </c>
      <c r="I8012" s="5">
        <v>7581426.7799999993</v>
      </c>
      <c r="J8012" s="12"/>
    </row>
    <row r="8013" spans="2:10" ht="16.5" thickTop="1" thickBot="1" x14ac:dyDescent="0.3">
      <c r="B8013" s="31" t="s">
        <v>18</v>
      </c>
      <c r="C8013">
        <v>220</v>
      </c>
      <c r="D8013" s="5">
        <v>3142159.54</v>
      </c>
      <c r="E8013" s="5">
        <v>1852443.5600000005</v>
      </c>
      <c r="F8013" s="5">
        <v>3609462.6899999985</v>
      </c>
      <c r="G8013" s="5">
        <v>4613823.29</v>
      </c>
      <c r="H8013" s="5">
        <v>3622935.51</v>
      </c>
      <c r="I8013" s="5">
        <v>1387897.2200000007</v>
      </c>
      <c r="J8013" s="12"/>
    </row>
    <row r="8014" spans="2:10" ht="16.5" thickTop="1" thickBot="1" x14ac:dyDescent="0.3">
      <c r="B8014" s="30" t="s">
        <v>33</v>
      </c>
      <c r="D8014" s="5"/>
      <c r="E8014" s="5"/>
      <c r="F8014" s="5"/>
      <c r="G8014" s="5"/>
      <c r="H8014" s="5"/>
      <c r="I8014" s="5"/>
      <c r="J8014" s="12"/>
    </row>
    <row r="8015" spans="2:10" ht="16.5" thickTop="1" thickBot="1" x14ac:dyDescent="0.3">
      <c r="B8015" s="31" t="s">
        <v>15</v>
      </c>
      <c r="C8015">
        <v>100</v>
      </c>
      <c r="D8015" s="5">
        <v>0</v>
      </c>
      <c r="E8015" s="5">
        <v>0</v>
      </c>
      <c r="F8015" s="5">
        <v>466118.64</v>
      </c>
      <c r="G8015" s="5">
        <v>1.07</v>
      </c>
      <c r="H8015" s="5">
        <v>0</v>
      </c>
      <c r="I8015" s="5">
        <v>0</v>
      </c>
      <c r="J8015" s="12"/>
    </row>
    <row r="8016" spans="2:10" ht="16.5" thickTop="1" thickBot="1" x14ac:dyDescent="0.3">
      <c r="B8016" s="31" t="s">
        <v>16</v>
      </c>
      <c r="C8016">
        <v>135</v>
      </c>
      <c r="D8016" s="5">
        <v>0</v>
      </c>
      <c r="E8016" s="5">
        <v>0</v>
      </c>
      <c r="F8016" s="5">
        <v>652005</v>
      </c>
      <c r="G8016" s="5">
        <v>466118.64</v>
      </c>
      <c r="H8016" s="5">
        <v>0</v>
      </c>
      <c r="I8016" s="5">
        <v>0</v>
      </c>
      <c r="J8016" s="12"/>
    </row>
    <row r="8017" spans="2:10" ht="16.5" thickTop="1" thickBot="1" x14ac:dyDescent="0.3">
      <c r="B8017" s="31" t="s">
        <v>17</v>
      </c>
      <c r="C8017">
        <v>200</v>
      </c>
      <c r="D8017" s="5">
        <v>0</v>
      </c>
      <c r="E8017" s="5">
        <v>0</v>
      </c>
      <c r="F8017" s="5">
        <v>185886.36</v>
      </c>
      <c r="G8017" s="5">
        <v>466117.57</v>
      </c>
      <c r="H8017" s="5">
        <v>0</v>
      </c>
      <c r="I8017" s="5">
        <v>0</v>
      </c>
      <c r="J8017" s="12"/>
    </row>
    <row r="8018" spans="2:10" ht="16.5" thickTop="1" thickBot="1" x14ac:dyDescent="0.3">
      <c r="B8018" s="31" t="s">
        <v>18</v>
      </c>
      <c r="C8018">
        <v>220</v>
      </c>
      <c r="D8018" s="5">
        <v>0</v>
      </c>
      <c r="E8018" s="5">
        <v>0</v>
      </c>
      <c r="F8018" s="5">
        <v>466118.64</v>
      </c>
      <c r="G8018" s="5">
        <v>1.0700000000069849</v>
      </c>
      <c r="H8018" s="5">
        <v>0</v>
      </c>
      <c r="I8018" s="5">
        <v>0</v>
      </c>
      <c r="J8018" s="12"/>
    </row>
    <row r="8019" spans="2:10" ht="16.5" thickTop="1" thickBot="1" x14ac:dyDescent="0.3">
      <c r="B8019" s="29" t="s">
        <v>974</v>
      </c>
      <c r="D8019" s="5"/>
      <c r="E8019" s="5"/>
      <c r="F8019" s="5"/>
      <c r="G8019" s="5"/>
      <c r="H8019" s="5"/>
      <c r="I8019" s="5"/>
      <c r="J8019" s="12"/>
    </row>
    <row r="8020" spans="2:10" ht="16.5" thickTop="1" thickBot="1" x14ac:dyDescent="0.3">
      <c r="B8020" s="30" t="s">
        <v>205</v>
      </c>
      <c r="D8020" s="5"/>
      <c r="E8020" s="5"/>
      <c r="F8020" s="5"/>
      <c r="G8020" s="5"/>
      <c r="H8020" s="5"/>
      <c r="I8020" s="5"/>
      <c r="J8020" s="12"/>
    </row>
    <row r="8021" spans="2:10" ht="16.5" thickTop="1" thickBot="1" x14ac:dyDescent="0.3">
      <c r="B8021" s="31" t="s">
        <v>16</v>
      </c>
      <c r="C8021">
        <v>135</v>
      </c>
      <c r="D8021" s="5">
        <v>888474</v>
      </c>
      <c r="E8021" s="5">
        <v>916840</v>
      </c>
      <c r="F8021" s="5">
        <v>916840</v>
      </c>
      <c r="G8021" s="5">
        <v>953895</v>
      </c>
      <c r="H8021" s="5">
        <v>953895</v>
      </c>
      <c r="I8021" s="5">
        <v>1023114</v>
      </c>
      <c r="J8021" s="12"/>
    </row>
    <row r="8022" spans="2:10" ht="16.5" thickTop="1" thickBot="1" x14ac:dyDescent="0.3">
      <c r="B8022" s="31" t="s">
        <v>17</v>
      </c>
      <c r="C8022">
        <v>200</v>
      </c>
      <c r="D8022" s="5">
        <v>803910.66000000015</v>
      </c>
      <c r="E8022" s="5">
        <v>761517.1399999999</v>
      </c>
      <c r="F8022" s="5">
        <v>726832.88</v>
      </c>
      <c r="G8022" s="5">
        <v>750190.05</v>
      </c>
      <c r="H8022" s="5">
        <v>825706.2799999998</v>
      </c>
      <c r="I8022" s="5">
        <v>1000376.1700000002</v>
      </c>
      <c r="J8022" s="12"/>
    </row>
    <row r="8023" spans="2:10" ht="16.5" thickTop="1" thickBot="1" x14ac:dyDescent="0.3">
      <c r="B8023" s="31" t="s">
        <v>18</v>
      </c>
      <c r="C8023">
        <v>220</v>
      </c>
      <c r="D8023" s="5">
        <v>84563.339999999851</v>
      </c>
      <c r="E8023" s="5">
        <v>155322.8600000001</v>
      </c>
      <c r="F8023" s="5">
        <v>190007.12</v>
      </c>
      <c r="G8023" s="5">
        <v>203704.94999999995</v>
      </c>
      <c r="H8023" s="5">
        <v>128188.7200000002</v>
      </c>
      <c r="I8023" s="5">
        <v>22737.829999999842</v>
      </c>
      <c r="J8023" s="12"/>
    </row>
    <row r="8024" spans="2:10" ht="16.5" thickTop="1" thickBot="1" x14ac:dyDescent="0.3">
      <c r="B8024" s="29" t="s">
        <v>975</v>
      </c>
      <c r="D8024" s="5"/>
      <c r="E8024" s="5"/>
      <c r="F8024" s="5"/>
      <c r="G8024" s="5"/>
      <c r="H8024" s="5"/>
      <c r="I8024" s="5"/>
      <c r="J8024" s="12"/>
    </row>
    <row r="8025" spans="2:10" ht="16.5" thickTop="1" thickBot="1" x14ac:dyDescent="0.3">
      <c r="B8025" s="30" t="s">
        <v>976</v>
      </c>
      <c r="D8025" s="5"/>
      <c r="E8025" s="5"/>
      <c r="F8025" s="5"/>
      <c r="G8025" s="5"/>
      <c r="H8025" s="5"/>
      <c r="I8025" s="5"/>
      <c r="J8025" s="12"/>
    </row>
    <row r="8026" spans="2:10" ht="16.5" thickTop="1" thickBot="1" x14ac:dyDescent="0.3">
      <c r="B8026" s="31" t="s">
        <v>15</v>
      </c>
      <c r="C8026">
        <v>100</v>
      </c>
      <c r="D8026" s="5">
        <v>867661.9</v>
      </c>
      <c r="E8026" s="5">
        <v>1952653.41</v>
      </c>
      <c r="F8026" s="5">
        <v>1853468.93</v>
      </c>
      <c r="G8026" s="5">
        <v>575675.44000000006</v>
      </c>
      <c r="H8026" s="5">
        <v>790173.92999999993</v>
      </c>
      <c r="I8026" s="5">
        <v>756945.99</v>
      </c>
      <c r="J8026" s="12"/>
    </row>
    <row r="8027" spans="2:10" ht="16.5" thickTop="1" thickBot="1" x14ac:dyDescent="0.3">
      <c r="B8027" s="31" t="s">
        <v>16</v>
      </c>
      <c r="C8027">
        <v>135</v>
      </c>
      <c r="D8027" s="5">
        <v>157634094</v>
      </c>
      <c r="E8027" s="5">
        <v>169673814</v>
      </c>
      <c r="F8027" s="5">
        <v>170940075</v>
      </c>
      <c r="G8027" s="5">
        <v>184482811</v>
      </c>
      <c r="H8027" s="5">
        <v>189437427</v>
      </c>
      <c r="I8027" s="5">
        <v>201683559</v>
      </c>
      <c r="J8027" s="12"/>
    </row>
    <row r="8028" spans="2:10" ht="16.5" thickTop="1" thickBot="1" x14ac:dyDescent="0.3">
      <c r="B8028" s="31" t="s">
        <v>17</v>
      </c>
      <c r="C8028">
        <v>200</v>
      </c>
      <c r="D8028" s="5">
        <v>115025677.24999997</v>
      </c>
      <c r="E8028" s="5">
        <v>134600881.82999995</v>
      </c>
      <c r="F8028" s="5">
        <v>139737901.33999997</v>
      </c>
      <c r="G8028" s="5">
        <v>145796428.69</v>
      </c>
      <c r="H8028" s="5">
        <v>152327083.27999997</v>
      </c>
      <c r="I8028" s="5">
        <v>161873197.44999999</v>
      </c>
      <c r="J8028" s="12"/>
    </row>
    <row r="8029" spans="2:10" ht="16.5" thickTop="1" thickBot="1" x14ac:dyDescent="0.3">
      <c r="B8029" s="31" t="s">
        <v>97</v>
      </c>
      <c r="C8029">
        <v>205</v>
      </c>
      <c r="D8029" s="5">
        <v>17326031.879999999</v>
      </c>
      <c r="E8029" s="5">
        <v>40370922.789999992</v>
      </c>
      <c r="F8029" s="5">
        <v>37674126.240000002</v>
      </c>
      <c r="G8029" s="5">
        <v>54739692.349999994</v>
      </c>
      <c r="H8029" s="5">
        <v>43387825.670000009</v>
      </c>
      <c r="I8029" s="5">
        <v>142158283.88000003</v>
      </c>
      <c r="J8029" s="12"/>
    </row>
    <row r="8030" spans="2:10" ht="16.5" thickTop="1" thickBot="1" x14ac:dyDescent="0.3">
      <c r="B8030" s="31" t="s">
        <v>18</v>
      </c>
      <c r="C8030">
        <v>220</v>
      </c>
      <c r="D8030" s="5">
        <v>42608416.75000003</v>
      </c>
      <c r="E8030" s="5">
        <v>35072932.170000046</v>
      </c>
      <c r="F8030" s="5">
        <v>31202173.660000026</v>
      </c>
      <c r="G8030" s="5">
        <v>38686382.310000002</v>
      </c>
      <c r="H8030" s="5">
        <v>37110343.720000029</v>
      </c>
      <c r="I8030" s="5">
        <v>39810361.550000012</v>
      </c>
      <c r="J8030" s="12"/>
    </row>
    <row r="8031" spans="2:10" ht="16.5" thickTop="1" thickBot="1" x14ac:dyDescent="0.3">
      <c r="B8031" s="31" t="s">
        <v>67</v>
      </c>
      <c r="C8031">
        <v>222</v>
      </c>
      <c r="D8031" s="5">
        <v>340838247.12</v>
      </c>
      <c r="E8031" s="5">
        <v>300467324.21000004</v>
      </c>
      <c r="F8031" s="5">
        <v>325793200.21000004</v>
      </c>
      <c r="G8031" s="5">
        <v>328303507.86000001</v>
      </c>
      <c r="H8031" s="5">
        <v>372915682.21999997</v>
      </c>
      <c r="I8031" s="5">
        <v>334257398.31000006</v>
      </c>
      <c r="J8031" s="12"/>
    </row>
    <row r="8032" spans="2:10" ht="16.5" thickTop="1" thickBot="1" x14ac:dyDescent="0.3">
      <c r="B8032" s="31" t="s">
        <v>66</v>
      </c>
      <c r="C8032">
        <v>274</v>
      </c>
      <c r="D8032" s="5">
        <v>358164279</v>
      </c>
      <c r="E8032" s="5">
        <v>403838247</v>
      </c>
      <c r="F8032" s="5">
        <v>420717326.45000005</v>
      </c>
      <c r="G8032" s="5">
        <v>471043200.21000004</v>
      </c>
      <c r="H8032" s="5">
        <v>481303507.88999999</v>
      </c>
      <c r="I8032" s="5">
        <v>928415682.19000006</v>
      </c>
      <c r="J8032" s="12"/>
    </row>
    <row r="8033" spans="2:10" ht="16.5" thickTop="1" thickBot="1" x14ac:dyDescent="0.3">
      <c r="B8033" s="31" t="s">
        <v>19</v>
      </c>
      <c r="C8033">
        <v>500</v>
      </c>
      <c r="D8033" s="5">
        <v>131680219.98</v>
      </c>
      <c r="E8033" s="5">
        <v>153646307.03999999</v>
      </c>
      <c r="F8033" s="5">
        <v>189340230.63</v>
      </c>
      <c r="G8033" s="5">
        <v>180370823.19</v>
      </c>
      <c r="H8033" s="5">
        <v>226776960.78</v>
      </c>
      <c r="I8033" s="5">
        <v>239317392.63</v>
      </c>
      <c r="J8033" s="12"/>
    </row>
    <row r="8034" spans="2:10" ht="16.5" thickTop="1" thickBot="1" x14ac:dyDescent="0.3">
      <c r="B8034" s="30" t="s">
        <v>977</v>
      </c>
      <c r="D8034" s="5"/>
      <c r="E8034" s="5"/>
      <c r="F8034" s="5"/>
      <c r="G8034" s="5"/>
      <c r="H8034" s="5"/>
      <c r="I8034" s="5"/>
      <c r="J8034" s="12"/>
    </row>
    <row r="8035" spans="2:10" ht="16.5" thickTop="1" thickBot="1" x14ac:dyDescent="0.3">
      <c r="B8035" s="31" t="s">
        <v>19</v>
      </c>
      <c r="C8035">
        <v>500</v>
      </c>
      <c r="D8035" s="5">
        <v>41354788.93999999</v>
      </c>
      <c r="E8035" s="5">
        <v>43156433.470000006</v>
      </c>
      <c r="F8035" s="5">
        <v>41850816.600000001</v>
      </c>
      <c r="G8035" s="5">
        <v>0</v>
      </c>
      <c r="H8035" s="5">
        <v>0</v>
      </c>
      <c r="I8035" s="5">
        <v>0</v>
      </c>
      <c r="J8035" s="12"/>
    </row>
    <row r="8036" spans="2:10" ht="16.5" thickTop="1" thickBot="1" x14ac:dyDescent="0.3">
      <c r="B8036" s="30" t="s">
        <v>978</v>
      </c>
      <c r="D8036" s="5"/>
      <c r="E8036" s="5"/>
      <c r="F8036" s="5"/>
      <c r="G8036" s="5"/>
      <c r="H8036" s="5"/>
      <c r="I8036" s="5"/>
      <c r="J8036" s="12"/>
    </row>
    <row r="8037" spans="2:10" ht="16.5" thickTop="1" thickBot="1" x14ac:dyDescent="0.3">
      <c r="B8037" s="31" t="s">
        <v>15</v>
      </c>
      <c r="C8037">
        <v>100</v>
      </c>
      <c r="D8037" s="5">
        <v>40112501.829999998</v>
      </c>
      <c r="E8037" s="5">
        <v>40527886.420000002</v>
      </c>
      <c r="F8037" s="5">
        <v>35087419.800000004</v>
      </c>
      <c r="G8037" s="5">
        <v>26011605.760000002</v>
      </c>
      <c r="H8037" s="5">
        <v>37105385.719999999</v>
      </c>
      <c r="I8037" s="5">
        <v>53913973.299999997</v>
      </c>
      <c r="J8037" s="12"/>
    </row>
    <row r="8038" spans="2:10" ht="16.5" thickTop="1" thickBot="1" x14ac:dyDescent="0.3">
      <c r="B8038" s="31" t="s">
        <v>16</v>
      </c>
      <c r="C8038">
        <v>135</v>
      </c>
      <c r="D8038" s="5">
        <v>48401506</v>
      </c>
      <c r="E8038" s="5">
        <v>44754588.979999997</v>
      </c>
      <c r="F8038" s="5">
        <v>48143733</v>
      </c>
      <c r="G8038" s="5">
        <v>51843733</v>
      </c>
      <c r="H8038" s="5">
        <v>50343733</v>
      </c>
      <c r="I8038" s="5">
        <v>56672433</v>
      </c>
      <c r="J8038" s="12"/>
    </row>
    <row r="8039" spans="2:10" ht="16.5" thickTop="1" thickBot="1" x14ac:dyDescent="0.3">
      <c r="B8039" s="31" t="s">
        <v>17</v>
      </c>
      <c r="C8039">
        <v>200</v>
      </c>
      <c r="D8039" s="5">
        <v>44822218.760000005</v>
      </c>
      <c r="E8039" s="5">
        <v>42720378.269999988</v>
      </c>
      <c r="F8039" s="5">
        <v>46438643.55999998</v>
      </c>
      <c r="G8039" s="5">
        <v>49068317.859999985</v>
      </c>
      <c r="H8039" s="5">
        <v>45874272.07</v>
      </c>
      <c r="I8039" s="5">
        <v>39237018.069999993</v>
      </c>
      <c r="J8039" s="12"/>
    </row>
    <row r="8040" spans="2:10" ht="16.5" thickTop="1" thickBot="1" x14ac:dyDescent="0.3">
      <c r="B8040" s="31" t="s">
        <v>97</v>
      </c>
      <c r="C8040">
        <v>205</v>
      </c>
      <c r="D8040" s="5">
        <v>12167257.740000002</v>
      </c>
      <c r="E8040" s="5">
        <v>15484612.67</v>
      </c>
      <c r="F8040" s="5">
        <v>5078061.2999999989</v>
      </c>
      <c r="G8040" s="5">
        <v>2711151.07</v>
      </c>
      <c r="H8040" s="5">
        <v>3816382.5599999996</v>
      </c>
      <c r="I8040" s="5">
        <v>15748626.92</v>
      </c>
      <c r="J8040" s="12"/>
    </row>
    <row r="8041" spans="2:10" ht="16.5" thickTop="1" thickBot="1" x14ac:dyDescent="0.3">
      <c r="B8041" s="31" t="s">
        <v>18</v>
      </c>
      <c r="C8041">
        <v>220</v>
      </c>
      <c r="D8041" s="5">
        <v>3579287.2399999946</v>
      </c>
      <c r="E8041" s="5">
        <v>2034210.7100000083</v>
      </c>
      <c r="F8041" s="5">
        <v>1705089.44000002</v>
      </c>
      <c r="G8041" s="5">
        <v>2775415.1400000155</v>
      </c>
      <c r="H8041" s="5">
        <v>4469460.93</v>
      </c>
      <c r="I8041" s="5">
        <v>17435414.930000007</v>
      </c>
      <c r="J8041" s="12"/>
    </row>
    <row r="8042" spans="2:10" ht="16.5" thickTop="1" thickBot="1" x14ac:dyDescent="0.3">
      <c r="B8042" s="31" t="s">
        <v>67</v>
      </c>
      <c r="C8042">
        <v>222</v>
      </c>
      <c r="D8042" s="5">
        <v>8512511.2599999979</v>
      </c>
      <c r="E8042" s="5">
        <v>16027897.33</v>
      </c>
      <c r="F8042" s="5">
        <v>13949838.590000002</v>
      </c>
      <c r="G8042" s="5">
        <v>14238687.52</v>
      </c>
      <c r="H8042" s="5">
        <v>34871179.959999993</v>
      </c>
      <c r="I8042" s="5">
        <v>32977553.040000007</v>
      </c>
      <c r="J8042" s="12"/>
    </row>
    <row r="8043" spans="2:10" ht="16.5" thickTop="1" thickBot="1" x14ac:dyDescent="0.3">
      <c r="B8043" s="31" t="s">
        <v>66</v>
      </c>
      <c r="C8043">
        <v>274</v>
      </c>
      <c r="D8043" s="5">
        <v>23679769</v>
      </c>
      <c r="E8043" s="5">
        <v>37512510</v>
      </c>
      <c r="F8043" s="5">
        <v>25027899.890000001</v>
      </c>
      <c r="G8043" s="5">
        <v>19949838.59</v>
      </c>
      <c r="H8043" s="5">
        <v>38687562.519999996</v>
      </c>
      <c r="I8043" s="5">
        <v>214726179.96000001</v>
      </c>
      <c r="J8043" s="12"/>
    </row>
    <row r="8044" spans="2:10" ht="16.5" thickTop="1" thickBot="1" x14ac:dyDescent="0.3">
      <c r="B8044" s="31" t="s">
        <v>19</v>
      </c>
      <c r="C8044">
        <v>500</v>
      </c>
      <c r="D8044" s="5">
        <v>21675260.870000001</v>
      </c>
      <c r="E8044" s="5">
        <v>23201797.469999999</v>
      </c>
      <c r="F8044" s="5">
        <v>17841486.939999998</v>
      </c>
      <c r="G8044" s="5">
        <v>18851711.460000001</v>
      </c>
      <c r="H8044" s="5">
        <v>18409717.779999997</v>
      </c>
      <c r="I8044" s="5">
        <v>18482977.199999999</v>
      </c>
      <c r="J8044" s="12"/>
    </row>
    <row r="8045" spans="2:10" ht="16.5" thickTop="1" thickBot="1" x14ac:dyDescent="0.3">
      <c r="B8045" s="30" t="s">
        <v>979</v>
      </c>
      <c r="D8045" s="5"/>
      <c r="E8045" s="5"/>
      <c r="F8045" s="5"/>
      <c r="G8045" s="5"/>
      <c r="H8045" s="5"/>
      <c r="I8045" s="5"/>
      <c r="J8045" s="12"/>
    </row>
    <row r="8046" spans="2:10" ht="16.5" thickTop="1" thickBot="1" x14ac:dyDescent="0.3">
      <c r="B8046" s="31" t="s">
        <v>15</v>
      </c>
      <c r="C8046">
        <v>100</v>
      </c>
      <c r="D8046" s="5">
        <v>0</v>
      </c>
      <c r="E8046" s="5">
        <v>0</v>
      </c>
      <c r="F8046" s="5">
        <v>0</v>
      </c>
      <c r="G8046" s="5">
        <v>0</v>
      </c>
      <c r="H8046" s="5">
        <v>2002838.52</v>
      </c>
      <c r="I8046" s="5">
        <v>4075996.03</v>
      </c>
      <c r="J8046" s="12"/>
    </row>
    <row r="8047" spans="2:10" ht="16.5" thickTop="1" thickBot="1" x14ac:dyDescent="0.3">
      <c r="B8047" s="31" t="s">
        <v>19</v>
      </c>
      <c r="C8047">
        <v>500</v>
      </c>
      <c r="D8047" s="5">
        <v>0</v>
      </c>
      <c r="E8047" s="5">
        <v>0</v>
      </c>
      <c r="F8047" s="5">
        <v>0</v>
      </c>
      <c r="G8047" s="5">
        <v>0</v>
      </c>
      <c r="H8047" s="5">
        <v>2002838.52</v>
      </c>
      <c r="I8047" s="5">
        <v>2073157.51</v>
      </c>
      <c r="J8047" s="12"/>
    </row>
    <row r="8048" spans="2:10" ht="16.5" thickTop="1" thickBot="1" x14ac:dyDescent="0.3">
      <c r="B8048" s="30" t="s">
        <v>980</v>
      </c>
      <c r="D8048" s="5"/>
      <c r="E8048" s="5"/>
      <c r="F8048" s="5"/>
      <c r="G8048" s="5"/>
      <c r="H8048" s="5"/>
      <c r="I8048" s="5"/>
      <c r="J8048" s="12"/>
    </row>
    <row r="8049" spans="2:10" ht="16.5" thickTop="1" thickBot="1" x14ac:dyDescent="0.3">
      <c r="B8049" s="31" t="s">
        <v>15</v>
      </c>
      <c r="C8049">
        <v>100</v>
      </c>
      <c r="D8049" s="5">
        <v>0</v>
      </c>
      <c r="E8049" s="5">
        <v>0</v>
      </c>
      <c r="F8049" s="5">
        <v>2520611.65</v>
      </c>
      <c r="G8049" s="5">
        <v>3193712.31</v>
      </c>
      <c r="H8049" s="5">
        <v>3665571.08</v>
      </c>
      <c r="I8049" s="5">
        <v>7098484.8300000001</v>
      </c>
      <c r="J8049" s="12"/>
    </row>
    <row r="8050" spans="2:10" ht="16.5" thickTop="1" thickBot="1" x14ac:dyDescent="0.3">
      <c r="B8050" s="31" t="s">
        <v>16</v>
      </c>
      <c r="C8050">
        <v>135</v>
      </c>
      <c r="D8050" s="5">
        <v>0</v>
      </c>
      <c r="E8050" s="5">
        <v>0</v>
      </c>
      <c r="F8050" s="5">
        <v>1350000</v>
      </c>
      <c r="G8050" s="5">
        <v>1500000</v>
      </c>
      <c r="H8050" s="5">
        <v>1500000</v>
      </c>
      <c r="I8050" s="5">
        <v>4000000</v>
      </c>
      <c r="J8050" s="12"/>
    </row>
    <row r="8051" spans="2:10" ht="16.5" thickTop="1" thickBot="1" x14ac:dyDescent="0.3">
      <c r="B8051" s="31" t="s">
        <v>17</v>
      </c>
      <c r="C8051">
        <v>200</v>
      </c>
      <c r="D8051" s="5">
        <v>0</v>
      </c>
      <c r="E8051" s="5">
        <v>0</v>
      </c>
      <c r="F8051" s="5">
        <v>195669.59</v>
      </c>
      <c r="G8051" s="5">
        <v>807473.01</v>
      </c>
      <c r="H8051" s="5">
        <v>1263488.8400000001</v>
      </c>
      <c r="I8051" s="5">
        <v>454040.78</v>
      </c>
      <c r="J8051" s="12"/>
    </row>
    <row r="8052" spans="2:10" ht="16.5" thickTop="1" thickBot="1" x14ac:dyDescent="0.3">
      <c r="B8052" s="31" t="s">
        <v>18</v>
      </c>
      <c r="C8052">
        <v>220</v>
      </c>
      <c r="D8052" s="5">
        <v>0</v>
      </c>
      <c r="E8052" s="5">
        <v>0</v>
      </c>
      <c r="F8052" s="5">
        <v>1154330.4099999999</v>
      </c>
      <c r="G8052" s="5">
        <v>692526.99</v>
      </c>
      <c r="H8052" s="5">
        <v>236511.15999999992</v>
      </c>
      <c r="I8052" s="5">
        <v>3545959.2199999997</v>
      </c>
      <c r="J8052" s="12"/>
    </row>
    <row r="8053" spans="2:10" ht="16.5" thickTop="1" thickBot="1" x14ac:dyDescent="0.3">
      <c r="B8053" s="31" t="s">
        <v>19</v>
      </c>
      <c r="C8053">
        <v>500</v>
      </c>
      <c r="D8053" s="5">
        <v>0</v>
      </c>
      <c r="E8053" s="5">
        <v>0</v>
      </c>
      <c r="F8053" s="5">
        <v>16281.24</v>
      </c>
      <c r="G8053" s="5">
        <v>16254.58</v>
      </c>
      <c r="H8053" s="5">
        <v>5469.96</v>
      </c>
      <c r="I8053" s="5">
        <v>63815.57</v>
      </c>
      <c r="J8053" s="12"/>
    </row>
    <row r="8054" spans="2:10" ht="16.5" thickTop="1" thickBot="1" x14ac:dyDescent="0.3">
      <c r="B8054" s="30" t="s">
        <v>981</v>
      </c>
      <c r="D8054" s="5"/>
      <c r="E8054" s="5"/>
      <c r="F8054" s="5"/>
      <c r="G8054" s="5"/>
      <c r="H8054" s="5"/>
      <c r="I8054" s="5"/>
      <c r="J8054" s="12"/>
    </row>
    <row r="8055" spans="2:10" ht="16.5" thickTop="1" thickBot="1" x14ac:dyDescent="0.3">
      <c r="B8055" s="31" t="s">
        <v>15</v>
      </c>
      <c r="C8055">
        <v>100</v>
      </c>
      <c r="D8055" s="5">
        <v>5614617.54</v>
      </c>
      <c r="E8055" s="5">
        <v>7041020.0999999996</v>
      </c>
      <c r="F8055" s="5">
        <v>9113418.0800000001</v>
      </c>
      <c r="G8055" s="5">
        <v>10013342.199999999</v>
      </c>
      <c r="H8055" s="5">
        <v>9689756.9100000001</v>
      </c>
      <c r="I8055" s="5">
        <v>8412646.4299999997</v>
      </c>
      <c r="J8055" s="12"/>
    </row>
    <row r="8056" spans="2:10" ht="16.5" thickTop="1" thickBot="1" x14ac:dyDescent="0.3">
      <c r="B8056" s="31" t="s">
        <v>16</v>
      </c>
      <c r="C8056">
        <v>135</v>
      </c>
      <c r="D8056" s="5">
        <v>5732817</v>
      </c>
      <c r="E8056" s="5">
        <v>5180000</v>
      </c>
      <c r="F8056" s="5">
        <v>2000000</v>
      </c>
      <c r="G8056" s="5">
        <v>2106500</v>
      </c>
      <c r="H8056" s="5">
        <v>1429000</v>
      </c>
      <c r="I8056" s="5">
        <v>4000000</v>
      </c>
      <c r="J8056" s="12"/>
    </row>
    <row r="8057" spans="2:10" ht="16.5" thickTop="1" thickBot="1" x14ac:dyDescent="0.3">
      <c r="B8057" s="31" t="s">
        <v>17</v>
      </c>
      <c r="C8057">
        <v>200</v>
      </c>
      <c r="D8057" s="5">
        <v>173500</v>
      </c>
      <c r="E8057" s="5">
        <v>755000</v>
      </c>
      <c r="F8057" s="5">
        <v>1154000</v>
      </c>
      <c r="G8057" s="5">
        <v>342500</v>
      </c>
      <c r="H8057" s="5">
        <v>1429000</v>
      </c>
      <c r="I8057" s="5">
        <v>0</v>
      </c>
      <c r="J8057" s="12"/>
    </row>
    <row r="8058" spans="2:10" ht="16.5" thickTop="1" thickBot="1" x14ac:dyDescent="0.3">
      <c r="B8058" s="31" t="s">
        <v>18</v>
      </c>
      <c r="C8058">
        <v>220</v>
      </c>
      <c r="D8058" s="5">
        <v>5559317</v>
      </c>
      <c r="E8058" s="5">
        <v>4425000</v>
      </c>
      <c r="F8058" s="5">
        <v>846000</v>
      </c>
      <c r="G8058" s="5">
        <v>1764000</v>
      </c>
      <c r="H8058" s="5">
        <v>0</v>
      </c>
      <c r="I8058" s="5">
        <v>4000000</v>
      </c>
      <c r="J8058" s="12"/>
    </row>
    <row r="8059" spans="2:10" ht="16.5" thickTop="1" thickBot="1" x14ac:dyDescent="0.3">
      <c r="B8059" s="31" t="s">
        <v>19</v>
      </c>
      <c r="C8059">
        <v>500</v>
      </c>
      <c r="D8059" s="5">
        <v>46957.85</v>
      </c>
      <c r="E8059" s="5">
        <v>106402.56</v>
      </c>
      <c r="F8059" s="5">
        <v>147397.98000000001</v>
      </c>
      <c r="G8059" s="5">
        <v>53924.12</v>
      </c>
      <c r="H8059" s="5">
        <v>18914.71</v>
      </c>
      <c r="I8059" s="5">
        <v>151889.51999999999</v>
      </c>
      <c r="J8059" s="12"/>
    </row>
    <row r="8060" spans="2:10" ht="16.5" thickTop="1" thickBot="1" x14ac:dyDescent="0.3">
      <c r="B8060" s="30" t="s">
        <v>982</v>
      </c>
      <c r="D8060" s="5"/>
      <c r="E8060" s="5"/>
      <c r="F8060" s="5"/>
      <c r="G8060" s="5"/>
      <c r="H8060" s="5"/>
      <c r="I8060" s="5"/>
      <c r="J8060" s="12"/>
    </row>
    <row r="8061" spans="2:10" ht="16.5" thickTop="1" thickBot="1" x14ac:dyDescent="0.3">
      <c r="B8061" s="31" t="s">
        <v>15</v>
      </c>
      <c r="C8061">
        <v>100</v>
      </c>
      <c r="D8061" s="5">
        <v>6872398.8399999999</v>
      </c>
      <c r="E8061" s="5">
        <v>9946336.0099999998</v>
      </c>
      <c r="F8061" s="5">
        <v>10446463.15</v>
      </c>
      <c r="G8061" s="5">
        <v>7391021.7800000003</v>
      </c>
      <c r="H8061" s="5">
        <v>3092855.98</v>
      </c>
      <c r="I8061" s="5">
        <v>14315263.880000001</v>
      </c>
      <c r="J8061" s="12"/>
    </row>
    <row r="8062" spans="2:10" ht="16.5" thickTop="1" thickBot="1" x14ac:dyDescent="0.3">
      <c r="B8062" s="31" t="s">
        <v>16</v>
      </c>
      <c r="C8062">
        <v>135</v>
      </c>
      <c r="D8062" s="5">
        <v>3000000</v>
      </c>
      <c r="E8062" s="5">
        <v>12324066.09</v>
      </c>
      <c r="F8062" s="5">
        <v>12723417.51</v>
      </c>
      <c r="G8062" s="5">
        <v>14208699.77</v>
      </c>
      <c r="H8062" s="5">
        <v>14148439.960000001</v>
      </c>
      <c r="I8062" s="5">
        <v>14090992</v>
      </c>
      <c r="J8062" s="12"/>
    </row>
    <row r="8063" spans="2:10" ht="16.5" thickTop="1" thickBot="1" x14ac:dyDescent="0.3">
      <c r="B8063" s="31" t="s">
        <v>17</v>
      </c>
      <c r="C8063">
        <v>200</v>
      </c>
      <c r="D8063" s="5">
        <v>2994590.5300000003</v>
      </c>
      <c r="E8063" s="5">
        <v>5373403.6299999999</v>
      </c>
      <c r="F8063" s="5">
        <v>4790429.22</v>
      </c>
      <c r="G8063" s="5">
        <v>4581180.2899999991</v>
      </c>
      <c r="H8063" s="5">
        <v>2509243.6700000009</v>
      </c>
      <c r="I8063" s="5">
        <v>5019889.6800000006</v>
      </c>
      <c r="J8063" s="12"/>
    </row>
    <row r="8064" spans="2:10" ht="16.5" thickTop="1" thickBot="1" x14ac:dyDescent="0.3">
      <c r="B8064" s="31" t="s">
        <v>97</v>
      </c>
      <c r="C8064">
        <v>205</v>
      </c>
      <c r="D8064" s="5">
        <v>8290735.3300000001</v>
      </c>
      <c r="E8064" s="5">
        <v>0</v>
      </c>
      <c r="F8064" s="5">
        <v>1972173</v>
      </c>
      <c r="G8064" s="5">
        <v>503495.73</v>
      </c>
      <c r="H8064" s="5">
        <v>4573640.3</v>
      </c>
      <c r="I8064" s="5">
        <v>20164774.219999999</v>
      </c>
      <c r="J8064" s="12"/>
    </row>
    <row r="8065" spans="2:10" ht="16.5" thickTop="1" thickBot="1" x14ac:dyDescent="0.3">
      <c r="B8065" s="31" t="s">
        <v>18</v>
      </c>
      <c r="C8065">
        <v>220</v>
      </c>
      <c r="D8065" s="5">
        <v>5409.4699999997392</v>
      </c>
      <c r="E8065" s="5">
        <v>6950662.46</v>
      </c>
      <c r="F8065" s="5">
        <v>7932988.29</v>
      </c>
      <c r="G8065" s="5">
        <v>9627519.4800000004</v>
      </c>
      <c r="H8065" s="5">
        <v>11639196.289999999</v>
      </c>
      <c r="I8065" s="5">
        <v>9071102.3200000003</v>
      </c>
      <c r="J8065" s="12"/>
    </row>
    <row r="8066" spans="2:10" ht="16.5" thickTop="1" thickBot="1" x14ac:dyDescent="0.3">
      <c r="B8066" s="31" t="s">
        <v>67</v>
      </c>
      <c r="C8066">
        <v>222</v>
      </c>
      <c r="D8066" s="5">
        <v>231.66999999992549</v>
      </c>
      <c r="E8066" s="5">
        <v>2456000</v>
      </c>
      <c r="F8066" s="5">
        <v>483827</v>
      </c>
      <c r="G8066" s="5">
        <v>-19668.729999999981</v>
      </c>
      <c r="H8066" s="5">
        <v>38291886.969999999</v>
      </c>
      <c r="I8066" s="5">
        <v>43877112.75</v>
      </c>
      <c r="J8066" s="12"/>
    </row>
    <row r="8067" spans="2:10" ht="16.5" thickTop="1" thickBot="1" x14ac:dyDescent="0.3">
      <c r="B8067" s="31" t="s">
        <v>66</v>
      </c>
      <c r="C8067">
        <v>274</v>
      </c>
      <c r="D8067" s="5">
        <v>8290967</v>
      </c>
      <c r="E8067" s="5">
        <v>2456000</v>
      </c>
      <c r="F8067" s="5">
        <v>2456000</v>
      </c>
      <c r="G8067" s="5">
        <v>7683827</v>
      </c>
      <c r="H8067" s="5">
        <v>48615527.269999996</v>
      </c>
      <c r="I8067" s="5">
        <v>64041886.969999999</v>
      </c>
      <c r="J8067" s="12"/>
    </row>
    <row r="8068" spans="2:10" ht="16.5" thickTop="1" thickBot="1" x14ac:dyDescent="0.3">
      <c r="B8068" s="31" t="s">
        <v>19</v>
      </c>
      <c r="C8068">
        <v>500</v>
      </c>
      <c r="D8068" s="5">
        <v>12996275.58</v>
      </c>
      <c r="E8068" s="5">
        <v>5988349.6400000006</v>
      </c>
      <c r="F8068" s="5">
        <v>8933270.0999999996</v>
      </c>
      <c r="G8068" s="5">
        <v>1024659.3</v>
      </c>
      <c r="H8068" s="5">
        <v>952398.24</v>
      </c>
      <c r="I8068" s="5">
        <v>38924278.490000002</v>
      </c>
      <c r="J8068" s="12"/>
    </row>
    <row r="8069" spans="2:10" ht="16.5" thickTop="1" thickBot="1" x14ac:dyDescent="0.3">
      <c r="B8069" s="30" t="s">
        <v>144</v>
      </c>
      <c r="D8069" s="5"/>
      <c r="E8069" s="5"/>
      <c r="F8069" s="5"/>
      <c r="G8069" s="5"/>
      <c r="H8069" s="5"/>
      <c r="I8069" s="5"/>
      <c r="J8069" s="12"/>
    </row>
    <row r="8070" spans="2:10" ht="16.5" thickTop="1" thickBot="1" x14ac:dyDescent="0.3">
      <c r="B8070" s="31" t="s">
        <v>15</v>
      </c>
      <c r="C8070">
        <v>100</v>
      </c>
      <c r="D8070" s="5">
        <v>0</v>
      </c>
      <c r="E8070" s="5">
        <v>0</v>
      </c>
      <c r="F8070" s="5">
        <v>0</v>
      </c>
      <c r="G8070" s="5">
        <v>2510866.87</v>
      </c>
      <c r="H8070" s="5">
        <v>0.66</v>
      </c>
      <c r="I8070" s="5">
        <v>0.65999999991618097</v>
      </c>
      <c r="J8070" s="12"/>
    </row>
    <row r="8071" spans="2:10" ht="16.5" thickTop="1" thickBot="1" x14ac:dyDescent="0.3">
      <c r="B8071" s="31" t="s">
        <v>16</v>
      </c>
      <c r="C8071">
        <v>135</v>
      </c>
      <c r="D8071" s="5">
        <v>0</v>
      </c>
      <c r="E8071" s="5">
        <v>0</v>
      </c>
      <c r="F8071" s="5">
        <v>0</v>
      </c>
      <c r="G8071" s="5">
        <v>2510866.87</v>
      </c>
      <c r="H8071" s="5">
        <v>438787.89</v>
      </c>
      <c r="I8071" s="5">
        <v>1439567.13</v>
      </c>
      <c r="J8071" s="12"/>
    </row>
    <row r="8072" spans="2:10" ht="16.5" thickTop="1" thickBot="1" x14ac:dyDescent="0.3">
      <c r="B8072" s="31" t="s">
        <v>17</v>
      </c>
      <c r="C8072">
        <v>200</v>
      </c>
      <c r="D8072" s="5">
        <v>0</v>
      </c>
      <c r="E8072" s="5">
        <v>0</v>
      </c>
      <c r="F8072" s="5">
        <v>0</v>
      </c>
      <c r="G8072" s="5">
        <v>2510866.21</v>
      </c>
      <c r="H8072" s="5">
        <v>438787.89</v>
      </c>
      <c r="I8072" s="5">
        <v>1439567.13</v>
      </c>
      <c r="J8072" s="12"/>
    </row>
    <row r="8073" spans="2:10" ht="16.5" thickTop="1" thickBot="1" x14ac:dyDescent="0.3">
      <c r="B8073" s="31" t="s">
        <v>18</v>
      </c>
      <c r="C8073">
        <v>220</v>
      </c>
      <c r="D8073" s="5">
        <v>0</v>
      </c>
      <c r="E8073" s="5">
        <v>0</v>
      </c>
      <c r="F8073" s="5">
        <v>0</v>
      </c>
      <c r="G8073" s="5">
        <v>0.66000000014901161</v>
      </c>
      <c r="H8073" s="5">
        <v>0</v>
      </c>
      <c r="I8073" s="5">
        <v>0</v>
      </c>
      <c r="J8073" s="12"/>
    </row>
    <row r="8074" spans="2:10" ht="16.5" thickTop="1" thickBot="1" x14ac:dyDescent="0.3">
      <c r="B8074" s="29" t="s">
        <v>983</v>
      </c>
      <c r="D8074" s="5"/>
      <c r="E8074" s="5"/>
      <c r="F8074" s="5"/>
      <c r="G8074" s="5"/>
      <c r="H8074" s="5"/>
      <c r="I8074" s="5"/>
      <c r="J8074" s="12"/>
    </row>
    <row r="8075" spans="2:10" ht="16.5" thickTop="1" thickBot="1" x14ac:dyDescent="0.3">
      <c r="B8075" s="30" t="s">
        <v>984</v>
      </c>
      <c r="D8075" s="5"/>
      <c r="E8075" s="5"/>
      <c r="F8075" s="5"/>
      <c r="G8075" s="5"/>
      <c r="H8075" s="5"/>
      <c r="I8075" s="5"/>
      <c r="J8075" s="12"/>
    </row>
    <row r="8076" spans="2:10" ht="16.5" thickTop="1" thickBot="1" x14ac:dyDescent="0.3">
      <c r="B8076" s="31" t="s">
        <v>15</v>
      </c>
      <c r="C8076">
        <v>100</v>
      </c>
      <c r="D8076" s="5">
        <v>0</v>
      </c>
      <c r="E8076" s="5">
        <v>0</v>
      </c>
      <c r="F8076" s="5">
        <v>47588788.530000001</v>
      </c>
      <c r="G8076" s="5">
        <v>223400131.94</v>
      </c>
      <c r="H8076" s="5">
        <v>2132.9499999999998</v>
      </c>
      <c r="I8076" s="5">
        <v>11467153.800000001</v>
      </c>
      <c r="J8076" s="12"/>
    </row>
    <row r="8077" spans="2:10" ht="16.5" thickTop="1" thickBot="1" x14ac:dyDescent="0.3">
      <c r="B8077" s="31" t="s">
        <v>16</v>
      </c>
      <c r="C8077">
        <v>135</v>
      </c>
      <c r="D8077" s="5">
        <v>0</v>
      </c>
      <c r="E8077" s="5">
        <v>0</v>
      </c>
      <c r="F8077" s="5">
        <v>0</v>
      </c>
      <c r="G8077" s="5">
        <v>0</v>
      </c>
      <c r="H8077" s="5">
        <v>1034395</v>
      </c>
      <c r="I8077" s="5">
        <v>1068354</v>
      </c>
      <c r="J8077" s="12"/>
    </row>
    <row r="8078" spans="2:10" ht="16.5" thickTop="1" thickBot="1" x14ac:dyDescent="0.3">
      <c r="B8078" s="31" t="s">
        <v>17</v>
      </c>
      <c r="C8078">
        <v>200</v>
      </c>
      <c r="D8078" s="5">
        <v>0</v>
      </c>
      <c r="E8078" s="5">
        <v>0</v>
      </c>
      <c r="F8078" s="5">
        <v>0</v>
      </c>
      <c r="G8078" s="5">
        <v>0</v>
      </c>
      <c r="H8078" s="5">
        <v>666010.75</v>
      </c>
      <c r="I8078" s="5">
        <v>478923.75</v>
      </c>
      <c r="J8078" s="12"/>
    </row>
    <row r="8079" spans="2:10" ht="16.5" thickTop="1" thickBot="1" x14ac:dyDescent="0.3">
      <c r="B8079" s="31" t="s">
        <v>18</v>
      </c>
      <c r="C8079">
        <v>220</v>
      </c>
      <c r="D8079" s="5">
        <v>0</v>
      </c>
      <c r="E8079" s="5">
        <v>0</v>
      </c>
      <c r="F8079" s="5">
        <v>0</v>
      </c>
      <c r="G8079" s="5">
        <v>0</v>
      </c>
      <c r="H8079" s="5">
        <v>368384.25</v>
      </c>
      <c r="I8079" s="5">
        <v>589430.25</v>
      </c>
      <c r="J8079" s="12"/>
    </row>
    <row r="8080" spans="2:10" ht="16.5" thickTop="1" thickBot="1" x14ac:dyDescent="0.3">
      <c r="B8080" s="31" t="s">
        <v>19</v>
      </c>
      <c r="C8080">
        <v>500</v>
      </c>
      <c r="D8080" s="5">
        <v>0</v>
      </c>
      <c r="E8080" s="5">
        <v>0</v>
      </c>
      <c r="F8080" s="5">
        <v>47588788.530000001</v>
      </c>
      <c r="G8080" s="5">
        <v>4100208081.3300009</v>
      </c>
      <c r="H8080" s="5">
        <v>4534731910.1800003</v>
      </c>
      <c r="I8080" s="5">
        <v>4787247140.8199987</v>
      </c>
      <c r="J8080" s="12"/>
    </row>
    <row r="8081" spans="2:10" ht="16.5" thickTop="1" thickBot="1" x14ac:dyDescent="0.3">
      <c r="B8081" s="30" t="s">
        <v>985</v>
      </c>
      <c r="D8081" s="5"/>
      <c r="E8081" s="5"/>
      <c r="F8081" s="5"/>
      <c r="G8081" s="5"/>
      <c r="H8081" s="5"/>
      <c r="I8081" s="5"/>
      <c r="J8081" s="12"/>
    </row>
    <row r="8082" spans="2:10" ht="16.5" thickTop="1" thickBot="1" x14ac:dyDescent="0.3">
      <c r="B8082" s="31" t="s">
        <v>16</v>
      </c>
      <c r="C8082">
        <v>135</v>
      </c>
      <c r="D8082" s="5">
        <v>1191666373</v>
      </c>
      <c r="E8082" s="5">
        <v>1214964540.9000001</v>
      </c>
      <c r="F8082" s="5">
        <v>1148859144.8099999</v>
      </c>
      <c r="G8082" s="5">
        <v>1074160937.9300001</v>
      </c>
      <c r="H8082" s="5">
        <v>1528701849.3099999</v>
      </c>
      <c r="I8082" s="5">
        <v>1488368564.5</v>
      </c>
      <c r="J8082" s="12"/>
    </row>
    <row r="8083" spans="2:10" ht="16.5" thickTop="1" thickBot="1" x14ac:dyDescent="0.3">
      <c r="B8083" s="31" t="s">
        <v>17</v>
      </c>
      <c r="C8083">
        <v>200</v>
      </c>
      <c r="D8083" s="5">
        <v>922389490.53999996</v>
      </c>
      <c r="E8083" s="5">
        <v>1022421420.5700002</v>
      </c>
      <c r="F8083" s="5">
        <v>1004619745.6800001</v>
      </c>
      <c r="G8083" s="5">
        <v>861225982.18000007</v>
      </c>
      <c r="H8083" s="5">
        <v>1151416584.96</v>
      </c>
      <c r="I8083" s="5">
        <v>1357399944.5699997</v>
      </c>
      <c r="J8083" s="12"/>
    </row>
    <row r="8084" spans="2:10" ht="16.5" thickTop="1" thickBot="1" x14ac:dyDescent="0.3">
      <c r="B8084" s="31" t="s">
        <v>18</v>
      </c>
      <c r="C8084">
        <v>220</v>
      </c>
      <c r="D8084" s="5">
        <v>269276882.46000004</v>
      </c>
      <c r="E8084" s="5">
        <v>192543120.32999992</v>
      </c>
      <c r="F8084" s="5">
        <v>144239399.12999988</v>
      </c>
      <c r="G8084" s="5">
        <v>212934955.75</v>
      </c>
      <c r="H8084" s="5">
        <v>377285264.3499999</v>
      </c>
      <c r="I8084" s="5">
        <v>130968619.93000031</v>
      </c>
      <c r="J8084" s="12"/>
    </row>
    <row r="8085" spans="2:10" ht="16.5" thickTop="1" thickBot="1" x14ac:dyDescent="0.3">
      <c r="B8085" s="31" t="s">
        <v>19</v>
      </c>
      <c r="C8085">
        <v>500</v>
      </c>
      <c r="D8085" s="5">
        <v>905711562.78999996</v>
      </c>
      <c r="E8085" s="5">
        <v>1014618498.7900007</v>
      </c>
      <c r="F8085" s="5">
        <v>1003291326.4100002</v>
      </c>
      <c r="G8085" s="5">
        <v>857639087.42000031</v>
      </c>
      <c r="H8085" s="5">
        <v>1151219410.2959998</v>
      </c>
      <c r="I8085" s="5">
        <v>1353027784.0400014</v>
      </c>
      <c r="J8085" s="12"/>
    </row>
    <row r="8086" spans="2:10" ht="16.5" thickTop="1" thickBot="1" x14ac:dyDescent="0.3">
      <c r="B8086" s="30" t="s">
        <v>986</v>
      </c>
      <c r="D8086" s="5"/>
      <c r="E8086" s="5"/>
      <c r="F8086" s="5"/>
      <c r="G8086" s="5"/>
      <c r="H8086" s="5"/>
      <c r="I8086" s="5"/>
      <c r="J8086" s="12"/>
    </row>
    <row r="8087" spans="2:10" ht="16.5" thickTop="1" thickBot="1" x14ac:dyDescent="0.3">
      <c r="B8087" s="31" t="s">
        <v>15</v>
      </c>
      <c r="C8087">
        <v>100</v>
      </c>
      <c r="D8087" s="5">
        <v>0.01</v>
      </c>
      <c r="E8087" s="5">
        <v>0.01</v>
      </c>
      <c r="F8087" s="5">
        <v>0.01</v>
      </c>
      <c r="G8087" s="5">
        <v>0.01</v>
      </c>
      <c r="H8087" s="5">
        <v>0.01</v>
      </c>
      <c r="I8087" s="5">
        <v>0.01</v>
      </c>
      <c r="J8087" s="12"/>
    </row>
    <row r="8088" spans="2:10" ht="16.5" thickTop="1" thickBot="1" x14ac:dyDescent="0.3">
      <c r="B8088" s="31" t="s">
        <v>16</v>
      </c>
      <c r="C8088">
        <v>135</v>
      </c>
      <c r="D8088" s="5">
        <v>110942735</v>
      </c>
      <c r="E8088" s="5">
        <v>116251177</v>
      </c>
      <c r="F8088" s="5">
        <v>122994837.09999999</v>
      </c>
      <c r="G8088" s="5">
        <v>130817616</v>
      </c>
      <c r="H8088" s="5">
        <v>129951050</v>
      </c>
      <c r="I8088" s="5">
        <v>142713418</v>
      </c>
      <c r="J8088" s="12"/>
    </row>
    <row r="8089" spans="2:10" ht="16.5" thickTop="1" thickBot="1" x14ac:dyDescent="0.3">
      <c r="B8089" s="31" t="s">
        <v>17</v>
      </c>
      <c r="C8089">
        <v>200</v>
      </c>
      <c r="D8089" s="5">
        <v>96472971.780000001</v>
      </c>
      <c r="E8089" s="5">
        <v>115496133.33000001</v>
      </c>
      <c r="F8089" s="5">
        <v>119784050</v>
      </c>
      <c r="G8089" s="5">
        <v>124971552.78</v>
      </c>
      <c r="H8089" s="5">
        <v>129951050</v>
      </c>
      <c r="I8089" s="5">
        <v>128050875</v>
      </c>
      <c r="J8089" s="12"/>
    </row>
    <row r="8090" spans="2:10" ht="16.5" thickTop="1" thickBot="1" x14ac:dyDescent="0.3">
      <c r="B8090" s="31" t="s">
        <v>18</v>
      </c>
      <c r="C8090">
        <v>220</v>
      </c>
      <c r="D8090" s="5">
        <v>14469763.219999999</v>
      </c>
      <c r="E8090" s="5">
        <v>755043.66999998689</v>
      </c>
      <c r="F8090" s="5">
        <v>3210787.099999994</v>
      </c>
      <c r="G8090" s="5">
        <v>5846063.2199999988</v>
      </c>
      <c r="H8090" s="5">
        <v>0</v>
      </c>
      <c r="I8090" s="5">
        <v>14662543</v>
      </c>
      <c r="J8090" s="12"/>
    </row>
    <row r="8091" spans="2:10" ht="16.5" thickTop="1" thickBot="1" x14ac:dyDescent="0.3">
      <c r="B8091" s="31" t="s">
        <v>19</v>
      </c>
      <c r="C8091">
        <v>500</v>
      </c>
      <c r="D8091" s="5">
        <v>289418915.39999998</v>
      </c>
      <c r="E8091" s="5">
        <v>346488399.99000001</v>
      </c>
      <c r="F8091" s="5">
        <v>359352150</v>
      </c>
      <c r="G8091" s="5">
        <v>374914658.34000003</v>
      </c>
      <c r="H8091" s="5">
        <v>389853150</v>
      </c>
      <c r="I8091" s="5">
        <v>384152625</v>
      </c>
      <c r="J8091" s="12"/>
    </row>
    <row r="8092" spans="2:10" ht="16.5" thickTop="1" thickBot="1" x14ac:dyDescent="0.3">
      <c r="B8092" s="30" t="s">
        <v>205</v>
      </c>
      <c r="D8092" s="5"/>
      <c r="E8092" s="5"/>
      <c r="F8092" s="5"/>
      <c r="G8092" s="5"/>
      <c r="H8092" s="5"/>
      <c r="I8092" s="5"/>
      <c r="J8092" s="12"/>
    </row>
    <row r="8093" spans="2:10" ht="16.5" thickTop="1" thickBot="1" x14ac:dyDescent="0.3">
      <c r="B8093" s="31" t="s">
        <v>15</v>
      </c>
      <c r="C8093">
        <v>100</v>
      </c>
      <c r="D8093" s="5">
        <v>139284349.31000006</v>
      </c>
      <c r="E8093" s="5">
        <v>111429383.95000006</v>
      </c>
      <c r="F8093" s="5">
        <v>269616242.09000045</v>
      </c>
      <c r="G8093" s="5">
        <v>558857282.32000029</v>
      </c>
      <c r="H8093" s="5">
        <v>203473720.23000002</v>
      </c>
      <c r="I8093" s="5">
        <v>395053885.55000037</v>
      </c>
      <c r="J8093" s="12"/>
    </row>
    <row r="8094" spans="2:10" ht="16.5" thickTop="1" thickBot="1" x14ac:dyDescent="0.3">
      <c r="B8094" s="31" t="s">
        <v>16</v>
      </c>
      <c r="C8094">
        <v>135</v>
      </c>
      <c r="D8094" s="5">
        <v>2536334038</v>
      </c>
      <c r="E8094" s="5">
        <v>2565336890.1599998</v>
      </c>
      <c r="F8094" s="5">
        <v>2521491328.1100001</v>
      </c>
      <c r="G8094" s="5">
        <v>2684038359</v>
      </c>
      <c r="H8094" s="5">
        <v>2822750263.4499998</v>
      </c>
      <c r="I8094" s="5">
        <v>2910799929</v>
      </c>
      <c r="J8094" s="12"/>
    </row>
    <row r="8095" spans="2:10" ht="16.5" thickTop="1" thickBot="1" x14ac:dyDescent="0.3">
      <c r="B8095" s="31" t="s">
        <v>17</v>
      </c>
      <c r="C8095">
        <v>200</v>
      </c>
      <c r="D8095" s="5">
        <v>2446173482.0849762</v>
      </c>
      <c r="E8095" s="5">
        <v>2523086932.492979</v>
      </c>
      <c r="F8095" s="5">
        <v>2337716858.2629867</v>
      </c>
      <c r="G8095" s="5">
        <v>2445623914.7209764</v>
      </c>
      <c r="H8095" s="5">
        <v>2757003403.8839722</v>
      </c>
      <c r="I8095" s="5">
        <v>2838848168.8719888</v>
      </c>
      <c r="J8095" s="12"/>
    </row>
    <row r="8096" spans="2:10" ht="16.5" thickTop="1" thickBot="1" x14ac:dyDescent="0.3">
      <c r="B8096" s="31" t="s">
        <v>18</v>
      </c>
      <c r="C8096">
        <v>220</v>
      </c>
      <c r="D8096" s="5">
        <v>90160555.915023804</v>
      </c>
      <c r="E8096" s="5">
        <v>42249957.667020798</v>
      </c>
      <c r="F8096" s="5">
        <v>183774469.84701347</v>
      </c>
      <c r="G8096" s="5">
        <v>238414444.27902365</v>
      </c>
      <c r="H8096" s="5">
        <v>65746859.566027641</v>
      </c>
      <c r="I8096" s="5">
        <v>71951760.128011227</v>
      </c>
      <c r="J8096" s="12"/>
    </row>
    <row r="8097" spans="2:10" ht="16.5" thickTop="1" thickBot="1" x14ac:dyDescent="0.3">
      <c r="B8097" s="31" t="s">
        <v>19</v>
      </c>
      <c r="C8097">
        <v>500</v>
      </c>
      <c r="D8097" s="5">
        <v>2315141291.8499994</v>
      </c>
      <c r="E8097" s="5">
        <v>2368900336.3500004</v>
      </c>
      <c r="F8097" s="5">
        <v>2434758120.2799997</v>
      </c>
      <c r="G8097" s="5">
        <v>347536640.83999991</v>
      </c>
      <c r="H8097" s="5">
        <v>447071600.87999994</v>
      </c>
      <c r="I8097" s="5">
        <v>599087615.31000018</v>
      </c>
      <c r="J8097" s="12"/>
    </row>
    <row r="8098" spans="2:10" ht="16.5" thickTop="1" thickBot="1" x14ac:dyDescent="0.3">
      <c r="B8098" s="30" t="s">
        <v>987</v>
      </c>
      <c r="D8098" s="5"/>
      <c r="E8098" s="5"/>
      <c r="F8098" s="5"/>
      <c r="G8098" s="5"/>
      <c r="H8098" s="5"/>
      <c r="I8098" s="5"/>
      <c r="J8098" s="12"/>
    </row>
    <row r="8099" spans="2:10" ht="16.5" thickTop="1" thickBot="1" x14ac:dyDescent="0.3">
      <c r="B8099" s="31" t="s">
        <v>15</v>
      </c>
      <c r="C8099">
        <v>100</v>
      </c>
      <c r="D8099" s="5">
        <v>27458030.759999998</v>
      </c>
      <c r="E8099" s="5">
        <v>28117380.420000002</v>
      </c>
      <c r="F8099" s="5">
        <v>36161762.43</v>
      </c>
      <c r="G8099" s="5">
        <v>28622924.309999999</v>
      </c>
      <c r="H8099" s="5">
        <v>7345660.2999999998</v>
      </c>
      <c r="I8099" s="5">
        <v>18632166.109999999</v>
      </c>
      <c r="J8099" s="12"/>
    </row>
    <row r="8100" spans="2:10" ht="16.5" thickTop="1" thickBot="1" x14ac:dyDescent="0.3">
      <c r="B8100" s="31" t="s">
        <v>16</v>
      </c>
      <c r="C8100">
        <v>135</v>
      </c>
      <c r="D8100" s="5">
        <v>19628922</v>
      </c>
      <c r="E8100" s="5">
        <v>10196222</v>
      </c>
      <c r="F8100" s="5">
        <v>7085263</v>
      </c>
      <c r="G8100" s="5">
        <v>14493163</v>
      </c>
      <c r="H8100" s="5">
        <v>10046154</v>
      </c>
      <c r="I8100" s="5">
        <v>10045539</v>
      </c>
      <c r="J8100" s="12"/>
    </row>
    <row r="8101" spans="2:10" ht="16.5" thickTop="1" thickBot="1" x14ac:dyDescent="0.3">
      <c r="B8101" s="31" t="s">
        <v>17</v>
      </c>
      <c r="C8101">
        <v>200</v>
      </c>
      <c r="D8101" s="5">
        <v>15730336.77</v>
      </c>
      <c r="E8101" s="5">
        <v>5238817.8099999996</v>
      </c>
      <c r="F8101" s="5">
        <v>1226988.2699999998</v>
      </c>
      <c r="G8101" s="5">
        <v>3533171.3200000003</v>
      </c>
      <c r="H8101" s="5">
        <v>2471466.7000000002</v>
      </c>
      <c r="I8101" s="5">
        <v>2000000</v>
      </c>
      <c r="J8101" s="12"/>
    </row>
    <row r="8102" spans="2:10" ht="16.5" thickTop="1" thickBot="1" x14ac:dyDescent="0.3">
      <c r="B8102" s="31" t="s">
        <v>18</v>
      </c>
      <c r="C8102">
        <v>220</v>
      </c>
      <c r="D8102" s="5">
        <v>3898585.2300000004</v>
      </c>
      <c r="E8102" s="5">
        <v>4957404.1900000004</v>
      </c>
      <c r="F8102" s="5">
        <v>5858274.7300000004</v>
      </c>
      <c r="G8102" s="5">
        <v>10959991.68</v>
      </c>
      <c r="H8102" s="5">
        <v>7574687.2999999998</v>
      </c>
      <c r="I8102" s="5">
        <v>8045539</v>
      </c>
      <c r="J8102" s="12"/>
    </row>
    <row r="8103" spans="2:10" ht="16.5" thickTop="1" thickBot="1" x14ac:dyDescent="0.3">
      <c r="B8103" s="31" t="s">
        <v>19</v>
      </c>
      <c r="C8103">
        <v>500</v>
      </c>
      <c r="D8103" s="5">
        <v>2865669.86</v>
      </c>
      <c r="E8103" s="5">
        <v>5919613.4699999997</v>
      </c>
      <c r="F8103" s="5">
        <v>9292725.2799999993</v>
      </c>
      <c r="G8103" s="5">
        <v>3514845.2</v>
      </c>
      <c r="H8103" s="5">
        <v>1214715.69</v>
      </c>
      <c r="I8103" s="5">
        <v>13286505.810000001</v>
      </c>
      <c r="J8103" s="12"/>
    </row>
    <row r="8104" spans="2:10" ht="16.5" thickTop="1" thickBot="1" x14ac:dyDescent="0.3">
      <c r="B8104" s="30" t="s">
        <v>988</v>
      </c>
      <c r="D8104" s="5"/>
      <c r="E8104" s="5"/>
      <c r="F8104" s="5"/>
      <c r="G8104" s="5"/>
      <c r="H8104" s="5"/>
      <c r="I8104" s="5"/>
      <c r="J8104" s="12"/>
    </row>
    <row r="8105" spans="2:10" ht="16.5" thickTop="1" thickBot="1" x14ac:dyDescent="0.3">
      <c r="B8105" s="31" t="s">
        <v>15</v>
      </c>
      <c r="C8105">
        <v>100</v>
      </c>
      <c r="D8105" s="5">
        <v>0</v>
      </c>
      <c r="E8105" s="5">
        <v>0</v>
      </c>
      <c r="F8105" s="5">
        <v>0</v>
      </c>
      <c r="G8105" s="5">
        <v>0</v>
      </c>
      <c r="H8105" s="5">
        <v>39626029.130000003</v>
      </c>
      <c r="I8105" s="5">
        <v>61066127.789999999</v>
      </c>
      <c r="J8105" s="12"/>
    </row>
    <row r="8106" spans="2:10" ht="16.5" thickTop="1" thickBot="1" x14ac:dyDescent="0.3">
      <c r="B8106" s="31" t="s">
        <v>16</v>
      </c>
      <c r="C8106">
        <v>135</v>
      </c>
      <c r="D8106" s="5">
        <v>0</v>
      </c>
      <c r="E8106" s="5">
        <v>0</v>
      </c>
      <c r="F8106" s="5">
        <v>0</v>
      </c>
      <c r="G8106" s="5">
        <v>0</v>
      </c>
      <c r="H8106" s="5">
        <v>50000000</v>
      </c>
      <c r="I8106" s="5">
        <v>85000000</v>
      </c>
      <c r="J8106" s="12"/>
    </row>
    <row r="8107" spans="2:10" ht="16.5" thickTop="1" thickBot="1" x14ac:dyDescent="0.3">
      <c r="B8107" s="31" t="s">
        <v>17</v>
      </c>
      <c r="C8107">
        <v>200</v>
      </c>
      <c r="D8107" s="5">
        <v>0</v>
      </c>
      <c r="E8107" s="5">
        <v>0</v>
      </c>
      <c r="F8107" s="5">
        <v>0</v>
      </c>
      <c r="G8107" s="5">
        <v>0</v>
      </c>
      <c r="H8107" s="5">
        <v>20401832.980000008</v>
      </c>
      <c r="I8107" s="5">
        <v>64664453.939999983</v>
      </c>
      <c r="J8107" s="12"/>
    </row>
    <row r="8108" spans="2:10" ht="16.5" thickTop="1" thickBot="1" x14ac:dyDescent="0.3">
      <c r="B8108" s="31" t="s">
        <v>18</v>
      </c>
      <c r="C8108">
        <v>220</v>
      </c>
      <c r="D8108" s="5">
        <v>0</v>
      </c>
      <c r="E8108" s="5">
        <v>0</v>
      </c>
      <c r="F8108" s="5">
        <v>0</v>
      </c>
      <c r="G8108" s="5">
        <v>0</v>
      </c>
      <c r="H8108" s="5">
        <v>29598167.019999992</v>
      </c>
      <c r="I8108" s="5">
        <v>20335546.060000017</v>
      </c>
      <c r="J8108" s="12"/>
    </row>
    <row r="8109" spans="2:10" ht="16.5" thickTop="1" thickBot="1" x14ac:dyDescent="0.3">
      <c r="B8109" s="31" t="s">
        <v>19</v>
      </c>
      <c r="C8109">
        <v>500</v>
      </c>
      <c r="D8109" s="5">
        <v>0</v>
      </c>
      <c r="E8109" s="5">
        <v>0</v>
      </c>
      <c r="F8109" s="5">
        <v>0</v>
      </c>
      <c r="G8109" s="5">
        <v>0</v>
      </c>
      <c r="H8109" s="5">
        <v>27862.11</v>
      </c>
      <c r="I8109" s="5">
        <v>1059512.8799999999</v>
      </c>
      <c r="J8109" s="12"/>
    </row>
    <row r="8110" spans="2:10" ht="16.5" thickTop="1" thickBot="1" x14ac:dyDescent="0.3">
      <c r="B8110" s="30" t="s">
        <v>989</v>
      </c>
      <c r="D8110" s="5"/>
      <c r="E8110" s="5"/>
      <c r="F8110" s="5"/>
      <c r="G8110" s="5"/>
      <c r="H8110" s="5"/>
      <c r="I8110" s="5"/>
      <c r="J8110" s="12"/>
    </row>
    <row r="8111" spans="2:10" ht="16.5" thickTop="1" thickBot="1" x14ac:dyDescent="0.3">
      <c r="B8111" s="31" t="s">
        <v>15</v>
      </c>
      <c r="C8111">
        <v>100</v>
      </c>
      <c r="D8111" s="5">
        <v>0</v>
      </c>
      <c r="E8111" s="5">
        <v>263068.18</v>
      </c>
      <c r="F8111" s="5">
        <v>25121915.34</v>
      </c>
      <c r="G8111" s="5">
        <v>87656760.170000002</v>
      </c>
      <c r="H8111" s="5">
        <v>190548604.22999999</v>
      </c>
      <c r="I8111" s="5">
        <v>213813929.28</v>
      </c>
      <c r="J8111" s="12"/>
    </row>
    <row r="8112" spans="2:10" ht="16.5" thickTop="1" thickBot="1" x14ac:dyDescent="0.3">
      <c r="B8112" s="31" t="s">
        <v>16</v>
      </c>
      <c r="C8112">
        <v>135</v>
      </c>
      <c r="D8112" s="5">
        <v>0</v>
      </c>
      <c r="E8112" s="5">
        <v>0</v>
      </c>
      <c r="F8112" s="5">
        <v>53900000</v>
      </c>
      <c r="G8112" s="5">
        <v>171200000</v>
      </c>
      <c r="H8112" s="5">
        <v>91900000</v>
      </c>
      <c r="I8112" s="5">
        <v>75000000</v>
      </c>
      <c r="J8112" s="12"/>
    </row>
    <row r="8113" spans="2:10" ht="16.5" thickTop="1" thickBot="1" x14ac:dyDescent="0.3">
      <c r="B8113" s="31" t="s">
        <v>17</v>
      </c>
      <c r="C8113">
        <v>200</v>
      </c>
      <c r="D8113" s="5">
        <v>0</v>
      </c>
      <c r="E8113" s="5">
        <v>0</v>
      </c>
      <c r="F8113" s="5">
        <v>18396.04</v>
      </c>
      <c r="G8113" s="5">
        <v>1868879.169999999</v>
      </c>
      <c r="H8113" s="5">
        <v>11030988.939999996</v>
      </c>
      <c r="I8113" s="5">
        <v>16544613.879999997</v>
      </c>
      <c r="J8113" s="12"/>
    </row>
    <row r="8114" spans="2:10" ht="16.5" thickTop="1" thickBot="1" x14ac:dyDescent="0.3">
      <c r="B8114" s="31" t="s">
        <v>18</v>
      </c>
      <c r="C8114">
        <v>220</v>
      </c>
      <c r="D8114" s="5">
        <v>0</v>
      </c>
      <c r="E8114" s="5">
        <v>0</v>
      </c>
      <c r="F8114" s="5">
        <v>53881603.960000001</v>
      </c>
      <c r="G8114" s="5">
        <v>169331120.83000001</v>
      </c>
      <c r="H8114" s="5">
        <v>80869011.060000002</v>
      </c>
      <c r="I8114" s="5">
        <v>58455386.120000005</v>
      </c>
      <c r="J8114" s="12"/>
    </row>
    <row r="8115" spans="2:10" ht="16.5" thickTop="1" thickBot="1" x14ac:dyDescent="0.3">
      <c r="B8115" s="31" t="s">
        <v>19</v>
      </c>
      <c r="C8115">
        <v>500</v>
      </c>
      <c r="D8115" s="5">
        <v>0</v>
      </c>
      <c r="E8115" s="5">
        <v>263068.18</v>
      </c>
      <c r="F8115" s="5">
        <v>24877243.200000003</v>
      </c>
      <c r="G8115" s="5">
        <v>0</v>
      </c>
      <c r="H8115" s="5">
        <v>0</v>
      </c>
      <c r="I8115" s="5">
        <v>9410596.3800000008</v>
      </c>
      <c r="J8115" s="12"/>
    </row>
    <row r="8116" spans="2:10" ht="16.5" thickTop="1" thickBot="1" x14ac:dyDescent="0.3">
      <c r="B8116" s="30" t="s">
        <v>990</v>
      </c>
      <c r="D8116" s="5"/>
      <c r="E8116" s="5"/>
      <c r="F8116" s="5"/>
      <c r="G8116" s="5"/>
      <c r="H8116" s="5"/>
      <c r="I8116" s="5"/>
      <c r="J8116" s="12"/>
    </row>
    <row r="8117" spans="2:10" ht="16.5" thickTop="1" thickBot="1" x14ac:dyDescent="0.3">
      <c r="B8117" s="31" t="s">
        <v>15</v>
      </c>
      <c r="C8117">
        <v>100</v>
      </c>
      <c r="D8117" s="5">
        <v>0</v>
      </c>
      <c r="E8117" s="5">
        <v>1405.43</v>
      </c>
      <c r="F8117" s="5">
        <v>1434.94</v>
      </c>
      <c r="G8117" s="5">
        <v>1444.44</v>
      </c>
      <c r="H8117" s="5">
        <v>1447.22</v>
      </c>
      <c r="I8117" s="5">
        <v>1473.96</v>
      </c>
      <c r="J8117" s="12"/>
    </row>
    <row r="8118" spans="2:10" ht="16.5" thickTop="1" thickBot="1" x14ac:dyDescent="0.3">
      <c r="B8118" s="31" t="s">
        <v>19</v>
      </c>
      <c r="C8118">
        <v>500</v>
      </c>
      <c r="D8118" s="5">
        <v>0</v>
      </c>
      <c r="E8118" s="5">
        <v>1405.43</v>
      </c>
      <c r="F8118" s="5">
        <v>29.51</v>
      </c>
      <c r="G8118" s="5">
        <v>9.5</v>
      </c>
      <c r="H8118" s="5">
        <v>2.78</v>
      </c>
      <c r="I8118" s="5">
        <v>26.74</v>
      </c>
      <c r="J8118" s="12"/>
    </row>
    <row r="8119" spans="2:10" ht="16.5" thickTop="1" thickBot="1" x14ac:dyDescent="0.3">
      <c r="B8119" s="30" t="s">
        <v>991</v>
      </c>
      <c r="D8119" s="5"/>
      <c r="E8119" s="5"/>
      <c r="F8119" s="5"/>
      <c r="G8119" s="5"/>
      <c r="H8119" s="5"/>
      <c r="I8119" s="5"/>
      <c r="J8119" s="12"/>
    </row>
    <row r="8120" spans="2:10" ht="16.5" thickTop="1" thickBot="1" x14ac:dyDescent="0.3">
      <c r="B8120" s="31" t="s">
        <v>15</v>
      </c>
      <c r="C8120">
        <v>100</v>
      </c>
      <c r="D8120" s="5">
        <v>10314431.74</v>
      </c>
      <c r="E8120" s="5">
        <v>10530473.960000001</v>
      </c>
      <c r="F8120" s="5">
        <v>10751603.130000001</v>
      </c>
      <c r="G8120" s="5">
        <v>10822606.279999999</v>
      </c>
      <c r="H8120" s="5">
        <v>1183.0799999999581</v>
      </c>
      <c r="I8120" s="5">
        <v>1204.92</v>
      </c>
      <c r="J8120" s="12"/>
    </row>
    <row r="8121" spans="2:10" ht="16.5" thickTop="1" thickBot="1" x14ac:dyDescent="0.3">
      <c r="B8121" s="31" t="s">
        <v>16</v>
      </c>
      <c r="C8121">
        <v>135</v>
      </c>
      <c r="D8121" s="5">
        <v>0</v>
      </c>
      <c r="E8121" s="5">
        <v>0</v>
      </c>
      <c r="F8121" s="5">
        <v>0</v>
      </c>
      <c r="G8121" s="5">
        <v>0</v>
      </c>
      <c r="H8121" s="5">
        <v>10833427</v>
      </c>
      <c r="I8121" s="5">
        <v>0</v>
      </c>
      <c r="J8121" s="12"/>
    </row>
    <row r="8122" spans="2:10" ht="16.5" thickTop="1" thickBot="1" x14ac:dyDescent="0.3">
      <c r="B8122" s="31" t="s">
        <v>17</v>
      </c>
      <c r="C8122">
        <v>200</v>
      </c>
      <c r="D8122" s="5">
        <v>0</v>
      </c>
      <c r="E8122" s="5">
        <v>0</v>
      </c>
      <c r="F8122" s="5">
        <v>0</v>
      </c>
      <c r="G8122" s="5">
        <v>0</v>
      </c>
      <c r="H8122" s="5">
        <v>10833426.5</v>
      </c>
      <c r="I8122" s="5">
        <v>0</v>
      </c>
      <c r="J8122" s="12"/>
    </row>
    <row r="8123" spans="2:10" ht="16.5" thickTop="1" thickBot="1" x14ac:dyDescent="0.3">
      <c r="B8123" s="31" t="s">
        <v>18</v>
      </c>
      <c r="C8123">
        <v>220</v>
      </c>
      <c r="D8123" s="5">
        <v>0</v>
      </c>
      <c r="E8123" s="5">
        <v>0</v>
      </c>
      <c r="F8123" s="5">
        <v>0</v>
      </c>
      <c r="G8123" s="5">
        <v>0</v>
      </c>
      <c r="H8123" s="5">
        <v>0.5</v>
      </c>
      <c r="I8123" s="5">
        <v>0</v>
      </c>
      <c r="J8123" s="12"/>
    </row>
    <row r="8124" spans="2:10" ht="16.5" thickTop="1" thickBot="1" x14ac:dyDescent="0.3">
      <c r="B8124" s="31" t="s">
        <v>19</v>
      </c>
      <c r="C8124">
        <v>500</v>
      </c>
      <c r="D8124" s="5">
        <v>128980.46</v>
      </c>
      <c r="E8124" s="5">
        <v>216042.22</v>
      </c>
      <c r="F8124" s="5">
        <v>221129.17</v>
      </c>
      <c r="G8124" s="5">
        <v>71003.149999999994</v>
      </c>
      <c r="H8124" s="5">
        <v>12003.3</v>
      </c>
      <c r="I8124" s="5">
        <v>21.84</v>
      </c>
      <c r="J8124" s="12"/>
    </row>
    <row r="8125" spans="2:10" ht="16.5" thickTop="1" thickBot="1" x14ac:dyDescent="0.3">
      <c r="B8125" s="30" t="s">
        <v>992</v>
      </c>
      <c r="D8125" s="5"/>
      <c r="E8125" s="5"/>
      <c r="F8125" s="5"/>
      <c r="G8125" s="5"/>
      <c r="H8125" s="5"/>
      <c r="I8125" s="5"/>
      <c r="J8125" s="12"/>
    </row>
    <row r="8126" spans="2:10" ht="16.5" thickTop="1" thickBot="1" x14ac:dyDescent="0.3">
      <c r="B8126" s="31" t="s">
        <v>15</v>
      </c>
      <c r="C8126">
        <v>100</v>
      </c>
      <c r="D8126" s="5">
        <v>206416.06</v>
      </c>
      <c r="E8126" s="5">
        <v>22687.040000000001</v>
      </c>
      <c r="F8126" s="5">
        <v>367.22</v>
      </c>
      <c r="G8126" s="5">
        <v>369.66</v>
      </c>
      <c r="H8126" s="5">
        <v>9503744.3800000008</v>
      </c>
      <c r="I8126" s="5">
        <v>8271488.4000000004</v>
      </c>
      <c r="J8126" s="12"/>
    </row>
    <row r="8127" spans="2:10" ht="16.5" thickTop="1" thickBot="1" x14ac:dyDescent="0.3">
      <c r="B8127" s="31" t="s">
        <v>16</v>
      </c>
      <c r="C8127">
        <v>135</v>
      </c>
      <c r="D8127" s="5">
        <v>2905883</v>
      </c>
      <c r="E8127" s="5">
        <v>207421</v>
      </c>
      <c r="F8127" s="5">
        <v>22420.95</v>
      </c>
      <c r="G8127" s="5">
        <v>0</v>
      </c>
      <c r="H8127" s="5">
        <v>370</v>
      </c>
      <c r="I8127" s="5">
        <v>1387000</v>
      </c>
      <c r="J8127" s="12"/>
    </row>
    <row r="8128" spans="2:10" ht="16.5" thickTop="1" thickBot="1" x14ac:dyDescent="0.3">
      <c r="B8128" s="31" t="s">
        <v>17</v>
      </c>
      <c r="C8128">
        <v>200</v>
      </c>
      <c r="D8128" s="5">
        <v>2708942</v>
      </c>
      <c r="E8128" s="5">
        <v>185000</v>
      </c>
      <c r="F8128" s="5">
        <v>22420.95</v>
      </c>
      <c r="G8128" s="5">
        <v>0</v>
      </c>
      <c r="H8128" s="5">
        <v>0</v>
      </c>
      <c r="I8128" s="5">
        <v>1387000</v>
      </c>
      <c r="J8128" s="12"/>
    </row>
    <row r="8129" spans="2:10" ht="16.5" thickTop="1" thickBot="1" x14ac:dyDescent="0.3">
      <c r="B8129" s="31" t="s">
        <v>18</v>
      </c>
      <c r="C8129">
        <v>220</v>
      </c>
      <c r="D8129" s="5">
        <v>196941</v>
      </c>
      <c r="E8129" s="5">
        <v>22421</v>
      </c>
      <c r="F8129" s="5">
        <v>0</v>
      </c>
      <c r="G8129" s="5">
        <v>0</v>
      </c>
      <c r="H8129" s="5">
        <v>370</v>
      </c>
      <c r="I8129" s="5">
        <v>0</v>
      </c>
      <c r="J8129" s="12"/>
    </row>
    <row r="8130" spans="2:10" ht="16.5" thickTop="1" thickBot="1" x14ac:dyDescent="0.3">
      <c r="B8130" s="31" t="s">
        <v>19</v>
      </c>
      <c r="C8130">
        <v>500</v>
      </c>
      <c r="D8130" s="5">
        <v>34519.269999999997</v>
      </c>
      <c r="E8130" s="5">
        <v>1270.98</v>
      </c>
      <c r="F8130" s="5">
        <v>101.13</v>
      </c>
      <c r="G8130" s="5">
        <v>2.44</v>
      </c>
      <c r="H8130" s="5">
        <v>9503374.7200000007</v>
      </c>
      <c r="I8130" s="5">
        <v>3498494.02</v>
      </c>
      <c r="J8130" s="12"/>
    </row>
    <row r="8131" spans="2:10" ht="16.5" thickTop="1" thickBot="1" x14ac:dyDescent="0.3">
      <c r="B8131" s="30" t="s">
        <v>993</v>
      </c>
      <c r="D8131" s="5"/>
      <c r="E8131" s="5"/>
      <c r="F8131" s="5"/>
      <c r="G8131" s="5"/>
      <c r="H8131" s="5"/>
      <c r="I8131" s="5"/>
      <c r="J8131" s="12"/>
    </row>
    <row r="8132" spans="2:10" ht="16.5" thickTop="1" thickBot="1" x14ac:dyDescent="0.3">
      <c r="B8132" s="31" t="s">
        <v>15</v>
      </c>
      <c r="C8132">
        <v>100</v>
      </c>
      <c r="D8132" s="5">
        <v>558571686.39999998</v>
      </c>
      <c r="E8132" s="5">
        <v>539673577.91000009</v>
      </c>
      <c r="F8132" s="5">
        <v>482653378.44999999</v>
      </c>
      <c r="G8132" s="5">
        <v>432752211.79000002</v>
      </c>
      <c r="H8132" s="5">
        <v>318173435.35000002</v>
      </c>
      <c r="I8132" s="5">
        <v>221563518.22999999</v>
      </c>
      <c r="J8132" s="12"/>
    </row>
    <row r="8133" spans="2:10" ht="16.5" thickTop="1" thickBot="1" x14ac:dyDescent="0.3">
      <c r="B8133" s="31" t="s">
        <v>16</v>
      </c>
      <c r="C8133">
        <v>135</v>
      </c>
      <c r="D8133" s="5">
        <v>75000000</v>
      </c>
      <c r="E8133" s="5">
        <v>503918445</v>
      </c>
      <c r="F8133" s="5">
        <v>262174466</v>
      </c>
      <c r="G8133" s="5">
        <v>89070346</v>
      </c>
      <c r="H8133" s="5">
        <v>108833194</v>
      </c>
      <c r="I8133" s="5">
        <v>113029551</v>
      </c>
      <c r="J8133" s="12"/>
    </row>
    <row r="8134" spans="2:10" ht="16.5" thickTop="1" thickBot="1" x14ac:dyDescent="0.3">
      <c r="B8134" s="31" t="s">
        <v>17</v>
      </c>
      <c r="C8134">
        <v>200</v>
      </c>
      <c r="D8134" s="5">
        <v>25234536.910000004</v>
      </c>
      <c r="E8134" s="5">
        <v>30317869.170000006</v>
      </c>
      <c r="F8134" s="5">
        <v>67972286.26000002</v>
      </c>
      <c r="G8134" s="5">
        <v>74771877.890000015</v>
      </c>
      <c r="H8134" s="5">
        <v>96043968.519999981</v>
      </c>
      <c r="I8134" s="5">
        <v>107398238.43000001</v>
      </c>
      <c r="J8134" s="12"/>
    </row>
    <row r="8135" spans="2:10" ht="16.5" thickTop="1" thickBot="1" x14ac:dyDescent="0.3">
      <c r="B8135" s="31" t="s">
        <v>18</v>
      </c>
      <c r="C8135">
        <v>220</v>
      </c>
      <c r="D8135" s="5">
        <v>49765463.089999996</v>
      </c>
      <c r="E8135" s="5">
        <v>473600575.82999998</v>
      </c>
      <c r="F8135" s="5">
        <v>194202179.73999998</v>
      </c>
      <c r="G8135" s="5">
        <v>14298468.109999985</v>
      </c>
      <c r="H8135" s="5">
        <v>12789225.480000019</v>
      </c>
      <c r="I8135" s="5">
        <v>5631312.5699999928</v>
      </c>
      <c r="J8135" s="12"/>
    </row>
    <row r="8136" spans="2:10" ht="16.5" thickTop="1" thickBot="1" x14ac:dyDescent="0.3">
      <c r="B8136" s="31" t="s">
        <v>19</v>
      </c>
      <c r="C8136">
        <v>500</v>
      </c>
      <c r="D8136" s="5">
        <v>583806223.30999994</v>
      </c>
      <c r="E8136" s="5">
        <v>11419760.68</v>
      </c>
      <c r="F8136" s="5">
        <v>10952086.790000001</v>
      </c>
      <c r="G8136" s="5">
        <v>24893318.109999999</v>
      </c>
      <c r="H8136" s="5">
        <v>2701688.62</v>
      </c>
      <c r="I8136" s="5">
        <v>32078394.469999999</v>
      </c>
      <c r="J8136" s="12"/>
    </row>
    <row r="8137" spans="2:10" ht="16.5" thickTop="1" thickBot="1" x14ac:dyDescent="0.3">
      <c r="B8137" s="30" t="s">
        <v>994</v>
      </c>
      <c r="D8137" s="5"/>
      <c r="E8137" s="5"/>
      <c r="F8137" s="5"/>
      <c r="G8137" s="5"/>
      <c r="H8137" s="5"/>
      <c r="I8137" s="5"/>
      <c r="J8137" s="12"/>
    </row>
    <row r="8138" spans="2:10" ht="16.5" thickTop="1" thickBot="1" x14ac:dyDescent="0.3">
      <c r="B8138" s="31" t="s">
        <v>15</v>
      </c>
      <c r="C8138">
        <v>100</v>
      </c>
      <c r="D8138" s="5">
        <v>0</v>
      </c>
      <c r="E8138" s="5">
        <v>51696809.43</v>
      </c>
      <c r="F8138" s="5">
        <v>118092903.23999999</v>
      </c>
      <c r="G8138" s="5">
        <v>117231505.75</v>
      </c>
      <c r="H8138" s="5">
        <v>69735222.550000012</v>
      </c>
      <c r="I8138" s="5">
        <v>27932506.84</v>
      </c>
      <c r="J8138" s="12"/>
    </row>
    <row r="8139" spans="2:10" ht="16.5" thickTop="1" thickBot="1" x14ac:dyDescent="0.3">
      <c r="B8139" s="31" t="s">
        <v>16</v>
      </c>
      <c r="C8139">
        <v>135</v>
      </c>
      <c r="D8139" s="5">
        <v>0</v>
      </c>
      <c r="E8139" s="5">
        <v>0</v>
      </c>
      <c r="F8139" s="5">
        <v>51696809</v>
      </c>
      <c r="G8139" s="5">
        <v>30906185</v>
      </c>
      <c r="H8139" s="5">
        <v>29268079</v>
      </c>
      <c r="I8139" s="5">
        <v>54090124</v>
      </c>
      <c r="J8139" s="12"/>
    </row>
    <row r="8140" spans="2:10" ht="16.5" thickTop="1" thickBot="1" x14ac:dyDescent="0.3">
      <c r="B8140" s="31" t="s">
        <v>17</v>
      </c>
      <c r="C8140">
        <v>200</v>
      </c>
      <c r="D8140" s="5">
        <v>0</v>
      </c>
      <c r="E8140" s="5">
        <v>0</v>
      </c>
      <c r="F8140" s="5">
        <v>1926204.2799999998</v>
      </c>
      <c r="G8140" s="5">
        <v>1635109.2100000009</v>
      </c>
      <c r="H8140" s="5">
        <v>24718991.18999999</v>
      </c>
      <c r="I8140" s="5">
        <v>44664741.870000035</v>
      </c>
      <c r="J8140" s="12"/>
    </row>
    <row r="8141" spans="2:10" ht="16.5" thickTop="1" thickBot="1" x14ac:dyDescent="0.3">
      <c r="B8141" s="31" t="s">
        <v>18</v>
      </c>
      <c r="C8141">
        <v>220</v>
      </c>
      <c r="D8141" s="5">
        <v>0</v>
      </c>
      <c r="E8141" s="5">
        <v>0</v>
      </c>
      <c r="F8141" s="5">
        <v>49770604.719999999</v>
      </c>
      <c r="G8141" s="5">
        <v>29271075.789999999</v>
      </c>
      <c r="H8141" s="5">
        <v>4549087.8100000098</v>
      </c>
      <c r="I8141" s="5">
        <v>9425382.1299999654</v>
      </c>
      <c r="J8141" s="12"/>
    </row>
    <row r="8142" spans="2:10" ht="16.5" thickTop="1" thickBot="1" x14ac:dyDescent="0.3">
      <c r="B8142" s="31" t="s">
        <v>19</v>
      </c>
      <c r="C8142">
        <v>500</v>
      </c>
      <c r="D8142" s="5">
        <v>0</v>
      </c>
      <c r="E8142" s="5">
        <v>45196809.43</v>
      </c>
      <c r="F8142" s="5">
        <v>85248502.370000005</v>
      </c>
      <c r="G8142" s="5">
        <v>20722507.48</v>
      </c>
      <c r="H8142" s="5">
        <v>15982082.939999999</v>
      </c>
      <c r="I8142" s="5">
        <v>19015385.169999998</v>
      </c>
      <c r="J8142" s="12"/>
    </row>
    <row r="8143" spans="2:10" ht="16.5" thickTop="1" thickBot="1" x14ac:dyDescent="0.3">
      <c r="B8143" s="30" t="s">
        <v>995</v>
      </c>
      <c r="D8143" s="5"/>
      <c r="E8143" s="5"/>
      <c r="F8143" s="5"/>
      <c r="G8143" s="5"/>
      <c r="H8143" s="5"/>
      <c r="I8143" s="5"/>
      <c r="J8143" s="12"/>
    </row>
    <row r="8144" spans="2:10" ht="16.5" thickTop="1" thickBot="1" x14ac:dyDescent="0.3">
      <c r="B8144" s="31" t="s">
        <v>15</v>
      </c>
      <c r="C8144">
        <v>100</v>
      </c>
      <c r="D8144" s="5">
        <v>9336835.4800000004</v>
      </c>
      <c r="E8144" s="5">
        <v>10817131.41</v>
      </c>
      <c r="F8144" s="5">
        <v>10677428.439999999</v>
      </c>
      <c r="G8144" s="5">
        <v>11316326.189999999</v>
      </c>
      <c r="H8144" s="5">
        <v>13199924.860000001</v>
      </c>
      <c r="I8144" s="5">
        <v>13512309.689999999</v>
      </c>
      <c r="J8144" s="12"/>
    </row>
    <row r="8145" spans="2:10" ht="16.5" thickTop="1" thickBot="1" x14ac:dyDescent="0.3">
      <c r="B8145" s="31" t="s">
        <v>16</v>
      </c>
      <c r="C8145">
        <v>135</v>
      </c>
      <c r="D8145" s="5">
        <v>6707182</v>
      </c>
      <c r="E8145" s="5">
        <v>8513285</v>
      </c>
      <c r="F8145" s="5">
        <v>8513285</v>
      </c>
      <c r="G8145" s="5">
        <v>8573725.5500000007</v>
      </c>
      <c r="H8145" s="5">
        <v>8198661.3300000001</v>
      </c>
      <c r="I8145" s="5">
        <v>7535761.5999999996</v>
      </c>
      <c r="J8145" s="12"/>
    </row>
    <row r="8146" spans="2:10" ht="16.5" thickTop="1" thickBot="1" x14ac:dyDescent="0.3">
      <c r="B8146" s="31" t="s">
        <v>17</v>
      </c>
      <c r="C8146">
        <v>200</v>
      </c>
      <c r="D8146" s="5">
        <v>2746693.0499999993</v>
      </c>
      <c r="E8146" s="5">
        <v>2684752.7900000005</v>
      </c>
      <c r="F8146" s="5">
        <v>2859265.0399999991</v>
      </c>
      <c r="G8146" s="5">
        <v>2347700.2799999998</v>
      </c>
      <c r="H8146" s="5">
        <v>2489963.83</v>
      </c>
      <c r="I8146" s="5">
        <v>2737158.15</v>
      </c>
      <c r="J8146" s="12"/>
    </row>
    <row r="8147" spans="2:10" ht="16.5" thickTop="1" thickBot="1" x14ac:dyDescent="0.3">
      <c r="B8147" s="31" t="s">
        <v>18</v>
      </c>
      <c r="C8147">
        <v>220</v>
      </c>
      <c r="D8147" s="5">
        <v>3960488.9500000007</v>
      </c>
      <c r="E8147" s="5">
        <v>5828532.209999999</v>
      </c>
      <c r="F8147" s="5">
        <v>5654019.9600000009</v>
      </c>
      <c r="G8147" s="5">
        <v>6226025.2700000014</v>
      </c>
      <c r="H8147" s="5">
        <v>5708697.5</v>
      </c>
      <c r="I8147" s="5">
        <v>4798603.4499999993</v>
      </c>
      <c r="J8147" s="12"/>
    </row>
    <row r="8148" spans="2:10" ht="16.5" thickTop="1" thickBot="1" x14ac:dyDescent="0.3">
      <c r="B8148" s="31" t="s">
        <v>19</v>
      </c>
      <c r="C8148">
        <v>500</v>
      </c>
      <c r="D8148" s="5">
        <v>11952653.33</v>
      </c>
      <c r="E8148" s="5">
        <v>12138619.34</v>
      </c>
      <c r="F8148" s="5">
        <v>10762772.459999999</v>
      </c>
      <c r="G8148" s="5">
        <v>9693715.5500000007</v>
      </c>
      <c r="H8148" s="5">
        <v>11081385.9</v>
      </c>
      <c r="I8148" s="5">
        <v>11628549.189999999</v>
      </c>
      <c r="J8148" s="12"/>
    </row>
    <row r="8149" spans="2:10" ht="16.5" thickTop="1" thickBot="1" x14ac:dyDescent="0.3">
      <c r="B8149" s="30" t="s">
        <v>996</v>
      </c>
      <c r="D8149" s="5"/>
      <c r="E8149" s="5"/>
      <c r="F8149" s="5"/>
      <c r="G8149" s="5"/>
      <c r="H8149" s="5"/>
      <c r="I8149" s="5"/>
      <c r="J8149" s="12"/>
    </row>
    <row r="8150" spans="2:10" ht="16.5" thickTop="1" thickBot="1" x14ac:dyDescent="0.3">
      <c r="B8150" s="31" t="s">
        <v>15</v>
      </c>
      <c r="C8150">
        <v>100</v>
      </c>
      <c r="D8150" s="5">
        <v>1500000</v>
      </c>
      <c r="E8150" s="5">
        <v>1429151.92</v>
      </c>
      <c r="F8150" s="5">
        <v>1093167.95</v>
      </c>
      <c r="G8150" s="5">
        <v>1333619.3600000001</v>
      </c>
      <c r="H8150" s="5">
        <v>1415405.89</v>
      </c>
      <c r="I8150" s="5">
        <v>1600484</v>
      </c>
      <c r="J8150" s="12"/>
    </row>
    <row r="8151" spans="2:10" ht="16.5" thickTop="1" thickBot="1" x14ac:dyDescent="0.3">
      <c r="B8151" s="31" t="s">
        <v>16</v>
      </c>
      <c r="C8151">
        <v>135</v>
      </c>
      <c r="D8151" s="5">
        <v>3046059</v>
      </c>
      <c r="E8151" s="5">
        <v>1127205</v>
      </c>
      <c r="F8151" s="5">
        <v>1092644</v>
      </c>
      <c r="G8151" s="5">
        <v>1500000</v>
      </c>
      <c r="H8151" s="5">
        <v>1800000</v>
      </c>
      <c r="I8151" s="5">
        <v>2218000</v>
      </c>
      <c r="J8151" s="12"/>
    </row>
    <row r="8152" spans="2:10" ht="16.5" thickTop="1" thickBot="1" x14ac:dyDescent="0.3">
      <c r="B8152" s="31" t="s">
        <v>17</v>
      </c>
      <c r="C8152">
        <v>200</v>
      </c>
      <c r="D8152" s="5">
        <v>0</v>
      </c>
      <c r="E8152" s="5">
        <v>70848.08</v>
      </c>
      <c r="F8152" s="5">
        <v>335983.97000000003</v>
      </c>
      <c r="G8152" s="5">
        <v>1780</v>
      </c>
      <c r="H8152" s="5">
        <v>84594.11</v>
      </c>
      <c r="I8152" s="5">
        <v>617516</v>
      </c>
      <c r="J8152" s="12"/>
    </row>
    <row r="8153" spans="2:10" ht="16.5" thickTop="1" thickBot="1" x14ac:dyDescent="0.3">
      <c r="B8153" s="31" t="s">
        <v>18</v>
      </c>
      <c r="C8153">
        <v>220</v>
      </c>
      <c r="D8153" s="5">
        <v>3046059</v>
      </c>
      <c r="E8153" s="5">
        <v>1056356.92</v>
      </c>
      <c r="F8153" s="5">
        <v>756660.03</v>
      </c>
      <c r="G8153" s="5">
        <v>1498220</v>
      </c>
      <c r="H8153" s="5">
        <v>1715405.89</v>
      </c>
      <c r="I8153" s="5">
        <v>1600484</v>
      </c>
      <c r="J8153" s="12"/>
    </row>
    <row r="8154" spans="2:10" ht="16.5" thickTop="1" thickBot="1" x14ac:dyDescent="0.3">
      <c r="B8154" s="30" t="s">
        <v>997</v>
      </c>
      <c r="D8154" s="5"/>
      <c r="E8154" s="5"/>
      <c r="F8154" s="5"/>
      <c r="G8154" s="5"/>
      <c r="H8154" s="5"/>
      <c r="I8154" s="5"/>
      <c r="J8154" s="12"/>
    </row>
    <row r="8155" spans="2:10" ht="16.5" thickTop="1" thickBot="1" x14ac:dyDescent="0.3">
      <c r="B8155" s="31" t="s">
        <v>16</v>
      </c>
      <c r="C8155">
        <v>135</v>
      </c>
      <c r="D8155" s="5">
        <v>1246759</v>
      </c>
      <c r="E8155" s="5">
        <v>1359510</v>
      </c>
      <c r="F8155" s="5">
        <v>1394071</v>
      </c>
      <c r="G8155" s="5">
        <v>1036274.45</v>
      </c>
      <c r="H8155" s="5">
        <v>1001338.67</v>
      </c>
      <c r="I8155" s="5">
        <v>1246238.3999999999</v>
      </c>
      <c r="J8155" s="12"/>
    </row>
    <row r="8156" spans="2:10" ht="16.5" thickTop="1" thickBot="1" x14ac:dyDescent="0.3">
      <c r="B8156" s="31" t="s">
        <v>17</v>
      </c>
      <c r="C8156">
        <v>200</v>
      </c>
      <c r="D8156" s="5">
        <v>1246758.49</v>
      </c>
      <c r="E8156" s="5">
        <v>1359509.45</v>
      </c>
      <c r="F8156" s="5">
        <v>1394070.46</v>
      </c>
      <c r="G8156" s="5">
        <v>1036274.45</v>
      </c>
      <c r="H8156" s="5">
        <v>1001338.67</v>
      </c>
      <c r="I8156" s="5">
        <v>1246238.3999999999</v>
      </c>
      <c r="J8156" s="12"/>
    </row>
    <row r="8157" spans="2:10" ht="16.5" thickTop="1" thickBot="1" x14ac:dyDescent="0.3">
      <c r="B8157" s="31" t="s">
        <v>18</v>
      </c>
      <c r="C8157">
        <v>220</v>
      </c>
      <c r="D8157" s="5">
        <v>0.51000000000931323</v>
      </c>
      <c r="E8157" s="5">
        <v>0.55000000004656613</v>
      </c>
      <c r="F8157" s="5">
        <v>0.5400000000372529</v>
      </c>
      <c r="G8157" s="5">
        <v>0</v>
      </c>
      <c r="H8157" s="5">
        <v>0</v>
      </c>
      <c r="I8157" s="5">
        <v>0</v>
      </c>
      <c r="J8157" s="12"/>
    </row>
    <row r="8158" spans="2:10" ht="16.5" thickTop="1" thickBot="1" x14ac:dyDescent="0.3">
      <c r="B8158" s="30" t="s">
        <v>998</v>
      </c>
      <c r="D8158" s="5"/>
      <c r="E8158" s="5"/>
      <c r="F8158" s="5"/>
      <c r="G8158" s="5"/>
      <c r="H8158" s="5"/>
      <c r="I8158" s="5"/>
      <c r="J8158" s="12"/>
    </row>
    <row r="8159" spans="2:10" ht="16.5" thickTop="1" thickBot="1" x14ac:dyDescent="0.3">
      <c r="B8159" s="31" t="s">
        <v>15</v>
      </c>
      <c r="C8159">
        <v>100</v>
      </c>
      <c r="D8159" s="5">
        <v>0</v>
      </c>
      <c r="E8159" s="5">
        <v>0</v>
      </c>
      <c r="F8159" s="5">
        <v>0</v>
      </c>
      <c r="G8159" s="5">
        <v>0</v>
      </c>
      <c r="H8159" s="5">
        <v>6540669.2699999996</v>
      </c>
      <c r="I8159" s="5">
        <v>8398878.5600000005</v>
      </c>
      <c r="J8159" s="12"/>
    </row>
    <row r="8160" spans="2:10" ht="16.5" thickTop="1" thickBot="1" x14ac:dyDescent="0.3">
      <c r="B8160" s="31" t="s">
        <v>16</v>
      </c>
      <c r="C8160">
        <v>135</v>
      </c>
      <c r="D8160" s="5">
        <v>0</v>
      </c>
      <c r="E8160" s="5">
        <v>0</v>
      </c>
      <c r="F8160" s="5">
        <v>0</v>
      </c>
      <c r="G8160" s="5">
        <v>0</v>
      </c>
      <c r="H8160" s="5">
        <v>4531398.3199999994</v>
      </c>
      <c r="I8160" s="5">
        <v>5390501</v>
      </c>
      <c r="J8160" s="12"/>
    </row>
    <row r="8161" spans="2:10" ht="16.5" thickTop="1" thickBot="1" x14ac:dyDescent="0.3">
      <c r="B8161" s="31" t="s">
        <v>17</v>
      </c>
      <c r="C8161">
        <v>200</v>
      </c>
      <c r="D8161" s="5">
        <v>0</v>
      </c>
      <c r="E8161" s="5">
        <v>0</v>
      </c>
      <c r="F8161" s="5">
        <v>0</v>
      </c>
      <c r="G8161" s="5">
        <v>0</v>
      </c>
      <c r="H8161" s="5">
        <v>1857655.189999999</v>
      </c>
      <c r="I8161" s="5">
        <v>1879022.0399999998</v>
      </c>
      <c r="J8161" s="12"/>
    </row>
    <row r="8162" spans="2:10" ht="16.5" thickTop="1" thickBot="1" x14ac:dyDescent="0.3">
      <c r="B8162" s="31" t="s">
        <v>18</v>
      </c>
      <c r="C8162">
        <v>220</v>
      </c>
      <c r="D8162" s="5">
        <v>0</v>
      </c>
      <c r="E8162" s="5">
        <v>0</v>
      </c>
      <c r="F8162" s="5">
        <v>0</v>
      </c>
      <c r="G8162" s="5">
        <v>0</v>
      </c>
      <c r="H8162" s="5">
        <v>2673743.1300000004</v>
      </c>
      <c r="I8162" s="5">
        <v>3511478.96</v>
      </c>
      <c r="J8162" s="12"/>
    </row>
    <row r="8163" spans="2:10" ht="16.5" thickTop="1" thickBot="1" x14ac:dyDescent="0.3">
      <c r="B8163" s="31" t="s">
        <v>19</v>
      </c>
      <c r="C8163">
        <v>500</v>
      </c>
      <c r="D8163" s="5">
        <v>0</v>
      </c>
      <c r="E8163" s="5">
        <v>0</v>
      </c>
      <c r="F8163" s="5">
        <v>0</v>
      </c>
      <c r="G8163" s="5">
        <v>0</v>
      </c>
      <c r="H8163" s="5">
        <v>5944939.7699999996</v>
      </c>
      <c r="I8163" s="5">
        <v>5991868.8799999999</v>
      </c>
      <c r="J8163" s="12"/>
    </row>
    <row r="8164" spans="2:10" ht="16.5" thickTop="1" thickBot="1" x14ac:dyDescent="0.3">
      <c r="B8164" s="30" t="s">
        <v>999</v>
      </c>
      <c r="D8164" s="5"/>
      <c r="E8164" s="5"/>
      <c r="F8164" s="5"/>
      <c r="G8164" s="5"/>
      <c r="H8164" s="5"/>
      <c r="I8164" s="5"/>
      <c r="J8164" s="12"/>
    </row>
    <row r="8165" spans="2:10" ht="16.5" thickTop="1" thickBot="1" x14ac:dyDescent="0.3">
      <c r="B8165" s="31" t="s">
        <v>15</v>
      </c>
      <c r="C8165">
        <v>100</v>
      </c>
      <c r="D8165" s="5">
        <v>0</v>
      </c>
      <c r="E8165" s="5">
        <v>0</v>
      </c>
      <c r="F8165" s="5">
        <v>0</v>
      </c>
      <c r="G8165" s="5">
        <v>0</v>
      </c>
      <c r="H8165" s="5">
        <v>7127778.0999999996</v>
      </c>
      <c r="I8165" s="5">
        <v>6537932.9199999999</v>
      </c>
      <c r="J8165" s="12"/>
    </row>
    <row r="8166" spans="2:10" ht="16.5" thickTop="1" thickBot="1" x14ac:dyDescent="0.3">
      <c r="B8166" s="31" t="s">
        <v>16</v>
      </c>
      <c r="C8166">
        <v>135</v>
      </c>
      <c r="D8166" s="5">
        <v>0</v>
      </c>
      <c r="E8166" s="5">
        <v>0</v>
      </c>
      <c r="F8166" s="5">
        <v>0</v>
      </c>
      <c r="G8166" s="5">
        <v>0</v>
      </c>
      <c r="H8166" s="5">
        <v>812293</v>
      </c>
      <c r="I8166" s="5">
        <v>2126600</v>
      </c>
      <c r="J8166" s="12"/>
    </row>
    <row r="8167" spans="2:10" ht="16.5" thickTop="1" thickBot="1" x14ac:dyDescent="0.3">
      <c r="B8167" s="31" t="s">
        <v>17</v>
      </c>
      <c r="C8167">
        <v>200</v>
      </c>
      <c r="D8167" s="5">
        <v>0</v>
      </c>
      <c r="E8167" s="5">
        <v>0</v>
      </c>
      <c r="F8167" s="5">
        <v>0</v>
      </c>
      <c r="G8167" s="5">
        <v>0</v>
      </c>
      <c r="H8167" s="5">
        <v>36530.6</v>
      </c>
      <c r="I8167" s="5">
        <v>468948.87000000005</v>
      </c>
      <c r="J8167" s="12"/>
    </row>
    <row r="8168" spans="2:10" ht="16.5" thickTop="1" thickBot="1" x14ac:dyDescent="0.3">
      <c r="B8168" s="31" t="s">
        <v>18</v>
      </c>
      <c r="C8168">
        <v>220</v>
      </c>
      <c r="D8168" s="5">
        <v>0</v>
      </c>
      <c r="E8168" s="5">
        <v>0</v>
      </c>
      <c r="F8168" s="5">
        <v>0</v>
      </c>
      <c r="G8168" s="5">
        <v>0</v>
      </c>
      <c r="H8168" s="5">
        <v>775762.4</v>
      </c>
      <c r="I8168" s="5">
        <v>1657651.13</v>
      </c>
      <c r="J8168" s="12"/>
    </row>
    <row r="8169" spans="2:10" ht="16.5" thickTop="1" thickBot="1" x14ac:dyDescent="0.3">
      <c r="B8169" s="30" t="s">
        <v>1000</v>
      </c>
      <c r="D8169" s="5"/>
      <c r="E8169" s="5"/>
      <c r="F8169" s="5"/>
      <c r="G8169" s="5"/>
      <c r="H8169" s="5"/>
      <c r="I8169" s="5"/>
      <c r="J8169" s="12"/>
    </row>
    <row r="8170" spans="2:10" ht="16.5" thickTop="1" thickBot="1" x14ac:dyDescent="0.3">
      <c r="B8170" s="31" t="s">
        <v>15</v>
      </c>
      <c r="C8170">
        <v>100</v>
      </c>
      <c r="D8170" s="5">
        <v>1947039.97</v>
      </c>
      <c r="E8170" s="5">
        <v>1911511.58</v>
      </c>
      <c r="F8170" s="5">
        <v>40729.050000000003</v>
      </c>
      <c r="G8170" s="5">
        <v>40729.050000000003</v>
      </c>
      <c r="H8170" s="5">
        <v>40729.050000000003</v>
      </c>
      <c r="I8170" s="5">
        <v>17905.28</v>
      </c>
      <c r="J8170" s="12"/>
    </row>
    <row r="8171" spans="2:10" ht="16.5" thickTop="1" thickBot="1" x14ac:dyDescent="0.3">
      <c r="B8171" s="31" t="s">
        <v>16</v>
      </c>
      <c r="C8171">
        <v>135</v>
      </c>
      <c r="D8171" s="5">
        <v>30863224</v>
      </c>
      <c r="E8171" s="5">
        <v>1947069</v>
      </c>
      <c r="F8171" s="5">
        <v>2500000</v>
      </c>
      <c r="G8171" s="5">
        <v>715000</v>
      </c>
      <c r="H8171" s="5">
        <v>900000</v>
      </c>
      <c r="I8171" s="5">
        <v>50000</v>
      </c>
      <c r="J8171" s="12"/>
    </row>
    <row r="8172" spans="2:10" ht="16.5" thickTop="1" thickBot="1" x14ac:dyDescent="0.3">
      <c r="B8172" s="31" t="s">
        <v>17</v>
      </c>
      <c r="C8172">
        <v>200</v>
      </c>
      <c r="D8172" s="5">
        <v>16214064.100000001</v>
      </c>
      <c r="E8172" s="5">
        <v>35528.390000000007</v>
      </c>
      <c r="F8172" s="5">
        <v>1870782.53</v>
      </c>
      <c r="G8172" s="5">
        <v>0</v>
      </c>
      <c r="H8172" s="5">
        <v>818708.85</v>
      </c>
      <c r="I8172" s="5">
        <v>22823.77</v>
      </c>
      <c r="J8172" s="12"/>
    </row>
    <row r="8173" spans="2:10" ht="16.5" thickTop="1" thickBot="1" x14ac:dyDescent="0.3">
      <c r="B8173" s="31" t="s">
        <v>18</v>
      </c>
      <c r="C8173">
        <v>220</v>
      </c>
      <c r="D8173" s="5">
        <v>14649159.899999999</v>
      </c>
      <c r="E8173" s="5">
        <v>1911540.61</v>
      </c>
      <c r="F8173" s="5">
        <v>629217.47</v>
      </c>
      <c r="G8173" s="5">
        <v>715000</v>
      </c>
      <c r="H8173" s="5">
        <v>81291.150000000023</v>
      </c>
      <c r="I8173" s="5">
        <v>27176.23</v>
      </c>
      <c r="J8173" s="12"/>
    </row>
    <row r="8174" spans="2:10" ht="16.5" thickTop="1" thickBot="1" x14ac:dyDescent="0.3">
      <c r="B8174" s="30" t="s">
        <v>1001</v>
      </c>
      <c r="D8174" s="5"/>
      <c r="E8174" s="5"/>
      <c r="F8174" s="5"/>
      <c r="G8174" s="5"/>
      <c r="H8174" s="5"/>
      <c r="I8174" s="5"/>
      <c r="J8174" s="12"/>
    </row>
    <row r="8175" spans="2:10" ht="16.5" thickTop="1" thickBot="1" x14ac:dyDescent="0.3">
      <c r="B8175" s="31" t="s">
        <v>15</v>
      </c>
      <c r="C8175">
        <v>100</v>
      </c>
      <c r="D8175" s="5">
        <v>6239800.5399999991</v>
      </c>
      <c r="E8175" s="5">
        <v>10618945.82</v>
      </c>
      <c r="F8175" s="5">
        <v>8211651.9399999995</v>
      </c>
      <c r="G8175" s="5">
        <v>3818963.25</v>
      </c>
      <c r="H8175" s="5">
        <v>8445090.9500000011</v>
      </c>
      <c r="I8175" s="5">
        <v>7428495.8200000003</v>
      </c>
      <c r="J8175" s="12"/>
    </row>
    <row r="8176" spans="2:10" ht="16.5" thickTop="1" thickBot="1" x14ac:dyDescent="0.3">
      <c r="B8176" s="31" t="s">
        <v>16</v>
      </c>
      <c r="C8176">
        <v>135</v>
      </c>
      <c r="D8176" s="5">
        <v>19729666</v>
      </c>
      <c r="E8176" s="5">
        <v>38393111</v>
      </c>
      <c r="F8176" s="5">
        <v>26656348</v>
      </c>
      <c r="G8176" s="5">
        <v>26630000</v>
      </c>
      <c r="H8176" s="5">
        <v>14316600</v>
      </c>
      <c r="I8176" s="5">
        <v>15282000</v>
      </c>
      <c r="J8176" s="12"/>
    </row>
    <row r="8177" spans="2:10" ht="16.5" thickTop="1" thickBot="1" x14ac:dyDescent="0.3">
      <c r="B8177" s="31" t="s">
        <v>17</v>
      </c>
      <c r="C8177">
        <v>200</v>
      </c>
      <c r="D8177" s="5">
        <v>4675132.9000000004</v>
      </c>
      <c r="E8177" s="5">
        <v>16143688.249999998</v>
      </c>
      <c r="F8177" s="5">
        <v>18294746.700000007</v>
      </c>
      <c r="G8177" s="5">
        <v>8498253.1400000043</v>
      </c>
      <c r="H8177" s="5">
        <v>6935873.79</v>
      </c>
      <c r="I8177" s="5">
        <v>13353955.680000002</v>
      </c>
      <c r="J8177" s="12"/>
    </row>
    <row r="8178" spans="2:10" ht="16.5" thickTop="1" thickBot="1" x14ac:dyDescent="0.3">
      <c r="B8178" s="31" t="s">
        <v>18</v>
      </c>
      <c r="C8178">
        <v>220</v>
      </c>
      <c r="D8178" s="5">
        <v>15054533.1</v>
      </c>
      <c r="E8178" s="5">
        <v>22249422.75</v>
      </c>
      <c r="F8178" s="5">
        <v>8361601.2999999933</v>
      </c>
      <c r="G8178" s="5">
        <v>18131746.859999996</v>
      </c>
      <c r="H8178" s="5">
        <v>7380726.21</v>
      </c>
      <c r="I8178" s="5">
        <v>1928044.3199999984</v>
      </c>
      <c r="J8178" s="12"/>
    </row>
    <row r="8179" spans="2:10" ht="16.5" thickTop="1" thickBot="1" x14ac:dyDescent="0.3">
      <c r="B8179" s="31" t="s">
        <v>19</v>
      </c>
      <c r="C8179">
        <v>500</v>
      </c>
      <c r="D8179" s="5">
        <v>12712355.380000001</v>
      </c>
      <c r="E8179" s="5">
        <v>23717558.609999999</v>
      </c>
      <c r="F8179" s="5">
        <v>16365060.460000001</v>
      </c>
      <c r="G8179" s="5">
        <v>6513316.0199999996</v>
      </c>
      <c r="H8179" s="5">
        <v>14422976.84</v>
      </c>
      <c r="I8179" s="5">
        <v>27473428.52</v>
      </c>
      <c r="J8179" s="12"/>
    </row>
    <row r="8180" spans="2:10" ht="16.5" thickTop="1" thickBot="1" x14ac:dyDescent="0.3">
      <c r="B8180" s="30" t="s">
        <v>1002</v>
      </c>
      <c r="D8180" s="5"/>
      <c r="E8180" s="5"/>
      <c r="F8180" s="5"/>
      <c r="G8180" s="5"/>
      <c r="H8180" s="5"/>
      <c r="I8180" s="5"/>
      <c r="J8180" s="12"/>
    </row>
    <row r="8181" spans="2:10" ht="16.5" thickTop="1" thickBot="1" x14ac:dyDescent="0.3">
      <c r="B8181" s="31" t="s">
        <v>15</v>
      </c>
      <c r="C8181">
        <v>100</v>
      </c>
      <c r="D8181" s="5">
        <v>1400000</v>
      </c>
      <c r="E8181" s="5">
        <v>3900000</v>
      </c>
      <c r="F8181" s="5">
        <v>3900000</v>
      </c>
      <c r="G8181" s="5">
        <v>6150000</v>
      </c>
      <c r="H8181" s="5">
        <v>8400000</v>
      </c>
      <c r="I8181" s="5">
        <v>9900000</v>
      </c>
      <c r="J8181" s="12"/>
    </row>
    <row r="8182" spans="2:10" ht="16.5" thickTop="1" thickBot="1" x14ac:dyDescent="0.3">
      <c r="B8182" s="31" t="s">
        <v>16</v>
      </c>
      <c r="C8182">
        <v>135</v>
      </c>
      <c r="D8182" s="5">
        <v>0</v>
      </c>
      <c r="E8182" s="5">
        <v>2500000</v>
      </c>
      <c r="F8182" s="5">
        <v>0</v>
      </c>
      <c r="G8182" s="5">
        <v>0</v>
      </c>
      <c r="H8182" s="5">
        <v>0</v>
      </c>
      <c r="I8182" s="5">
        <v>1500000</v>
      </c>
      <c r="J8182" s="12"/>
    </row>
    <row r="8183" spans="2:10" ht="16.5" thickTop="1" thickBot="1" x14ac:dyDescent="0.3">
      <c r="B8183" s="31" t="s">
        <v>18</v>
      </c>
      <c r="C8183">
        <v>220</v>
      </c>
      <c r="D8183" s="5">
        <v>0</v>
      </c>
      <c r="E8183" s="5">
        <v>2500000</v>
      </c>
      <c r="F8183" s="5">
        <v>0</v>
      </c>
      <c r="G8183" s="5">
        <v>0</v>
      </c>
      <c r="H8183" s="5">
        <v>0</v>
      </c>
      <c r="I8183" s="5">
        <v>1500000</v>
      </c>
      <c r="J8183" s="12"/>
    </row>
    <row r="8184" spans="2:10" ht="16.5" thickTop="1" thickBot="1" x14ac:dyDescent="0.3">
      <c r="B8184" s="30" t="s">
        <v>1003</v>
      </c>
      <c r="D8184" s="5"/>
      <c r="E8184" s="5"/>
      <c r="F8184" s="5"/>
      <c r="G8184" s="5"/>
      <c r="H8184" s="5"/>
      <c r="I8184" s="5"/>
      <c r="J8184" s="12"/>
    </row>
    <row r="8185" spans="2:10" ht="16.5" thickTop="1" thickBot="1" x14ac:dyDescent="0.3">
      <c r="B8185" s="31" t="s">
        <v>15</v>
      </c>
      <c r="C8185">
        <v>100</v>
      </c>
      <c r="D8185" s="5">
        <v>27612439.210000001</v>
      </c>
      <c r="E8185" s="5">
        <v>25834104.379999999</v>
      </c>
      <c r="F8185" s="5">
        <v>10952379.34</v>
      </c>
      <c r="G8185" s="5">
        <v>31619917.43</v>
      </c>
      <c r="H8185" s="5">
        <v>14278743.85</v>
      </c>
      <c r="I8185" s="5">
        <v>10217486.140000001</v>
      </c>
      <c r="J8185" s="12"/>
    </row>
    <row r="8186" spans="2:10" ht="16.5" thickTop="1" thickBot="1" x14ac:dyDescent="0.3">
      <c r="B8186" s="31" t="s">
        <v>16</v>
      </c>
      <c r="C8186">
        <v>135</v>
      </c>
      <c r="D8186" s="5">
        <v>12277691</v>
      </c>
      <c r="E8186" s="5">
        <v>27612467</v>
      </c>
      <c r="F8186" s="5">
        <v>21439559.390000001</v>
      </c>
      <c r="G8186" s="5">
        <v>10952379.34</v>
      </c>
      <c r="H8186" s="5">
        <v>19000000</v>
      </c>
      <c r="I8186" s="5">
        <v>14409486</v>
      </c>
      <c r="J8186" s="12"/>
    </row>
    <row r="8187" spans="2:10" ht="16.5" thickTop="1" thickBot="1" x14ac:dyDescent="0.3">
      <c r="B8187" s="31" t="s">
        <v>17</v>
      </c>
      <c r="C8187">
        <v>200</v>
      </c>
      <c r="D8187" s="5">
        <v>1387560.79</v>
      </c>
      <c r="E8187" s="5">
        <v>1778334.83</v>
      </c>
      <c r="F8187" s="5">
        <v>14952736.799999997</v>
      </c>
      <c r="G8187" s="5">
        <v>7332461.9100000011</v>
      </c>
      <c r="H8187" s="5">
        <v>17341173.579999998</v>
      </c>
      <c r="I8187" s="5">
        <v>4061257.7100000004</v>
      </c>
      <c r="J8187" s="12"/>
    </row>
    <row r="8188" spans="2:10" ht="16.5" thickTop="1" thickBot="1" x14ac:dyDescent="0.3">
      <c r="B8188" s="31" t="s">
        <v>18</v>
      </c>
      <c r="C8188">
        <v>220</v>
      </c>
      <c r="D8188" s="5">
        <v>10890130.210000001</v>
      </c>
      <c r="E8188" s="5">
        <v>25834132.170000002</v>
      </c>
      <c r="F8188" s="5">
        <v>6486822.5900000036</v>
      </c>
      <c r="G8188" s="5">
        <v>3619917.4299999988</v>
      </c>
      <c r="H8188" s="5">
        <v>1658826.4200000018</v>
      </c>
      <c r="I8188" s="5">
        <v>10348228.289999999</v>
      </c>
      <c r="J8188" s="12"/>
    </row>
    <row r="8189" spans="2:10" ht="16.5" thickTop="1" thickBot="1" x14ac:dyDescent="0.3">
      <c r="B8189" s="31" t="s">
        <v>19</v>
      </c>
      <c r="C8189">
        <v>500</v>
      </c>
      <c r="D8189" s="5">
        <v>0</v>
      </c>
      <c r="E8189" s="5">
        <v>0</v>
      </c>
      <c r="F8189" s="5">
        <v>71011.759999999995</v>
      </c>
      <c r="G8189" s="5">
        <v>0</v>
      </c>
      <c r="H8189" s="5">
        <v>0</v>
      </c>
      <c r="I8189" s="5">
        <v>0</v>
      </c>
      <c r="J8189" s="12"/>
    </row>
    <row r="8190" spans="2:10" ht="16.5" thickTop="1" thickBot="1" x14ac:dyDescent="0.3">
      <c r="B8190" s="30" t="s">
        <v>1004</v>
      </c>
      <c r="D8190" s="5"/>
      <c r="E8190" s="5"/>
      <c r="F8190" s="5"/>
      <c r="G8190" s="5"/>
      <c r="H8190" s="5"/>
      <c r="I8190" s="5"/>
      <c r="J8190" s="12"/>
    </row>
    <row r="8191" spans="2:10" ht="16.5" thickTop="1" thickBot="1" x14ac:dyDescent="0.3">
      <c r="B8191" s="31" t="s">
        <v>15</v>
      </c>
      <c r="C8191">
        <v>100</v>
      </c>
      <c r="D8191" s="5">
        <v>546035.93999999994</v>
      </c>
      <c r="E8191" s="5">
        <v>1396653.51</v>
      </c>
      <c r="F8191" s="5">
        <v>1869865.01</v>
      </c>
      <c r="G8191" s="5">
        <v>1096630.17</v>
      </c>
      <c r="H8191" s="5">
        <v>58205.57</v>
      </c>
      <c r="I8191" s="5">
        <v>272185.19</v>
      </c>
      <c r="J8191" s="12"/>
    </row>
    <row r="8192" spans="2:10" ht="16.5" thickTop="1" thickBot="1" x14ac:dyDescent="0.3">
      <c r="B8192" s="31" t="s">
        <v>16</v>
      </c>
      <c r="C8192">
        <v>135</v>
      </c>
      <c r="D8192" s="5">
        <v>1258333</v>
      </c>
      <c r="E8192" s="5">
        <v>2410000</v>
      </c>
      <c r="F8192" s="5">
        <v>2040089</v>
      </c>
      <c r="G8192" s="5">
        <v>1959367</v>
      </c>
      <c r="H8192" s="5">
        <v>3080420</v>
      </c>
      <c r="I8192" s="5">
        <v>2020045</v>
      </c>
      <c r="J8192" s="12"/>
    </row>
    <row r="8193" spans="2:10" ht="16.5" thickTop="1" thickBot="1" x14ac:dyDescent="0.3">
      <c r="B8193" s="31" t="s">
        <v>17</v>
      </c>
      <c r="C8193">
        <v>200</v>
      </c>
      <c r="D8193" s="5">
        <v>313428.08</v>
      </c>
      <c r="E8193" s="5">
        <v>812321.60999999987</v>
      </c>
      <c r="F8193" s="5">
        <v>927789.57</v>
      </c>
      <c r="G8193" s="5">
        <v>1692817.1500000001</v>
      </c>
      <c r="H8193" s="5">
        <v>2339088.91</v>
      </c>
      <c r="I8193" s="5">
        <v>1438221.18</v>
      </c>
      <c r="J8193" s="12"/>
    </row>
    <row r="8194" spans="2:10" ht="16.5" thickTop="1" thickBot="1" x14ac:dyDescent="0.3">
      <c r="B8194" s="31" t="s">
        <v>18</v>
      </c>
      <c r="C8194">
        <v>220</v>
      </c>
      <c r="D8194" s="5">
        <v>944904.91999999993</v>
      </c>
      <c r="E8194" s="5">
        <v>1597678.3900000001</v>
      </c>
      <c r="F8194" s="5">
        <v>1112299.4300000002</v>
      </c>
      <c r="G8194" s="5">
        <v>266549.84999999986</v>
      </c>
      <c r="H8194" s="5">
        <v>741331.08999999985</v>
      </c>
      <c r="I8194" s="5">
        <v>581823.82000000007</v>
      </c>
      <c r="J8194" s="12"/>
    </row>
    <row r="8195" spans="2:10" ht="16.5" thickTop="1" thickBot="1" x14ac:dyDescent="0.3">
      <c r="B8195" s="31" t="s">
        <v>19</v>
      </c>
      <c r="C8195">
        <v>500</v>
      </c>
      <c r="D8195" s="5">
        <v>954398.04</v>
      </c>
      <c r="E8195" s="5">
        <v>1968770.41</v>
      </c>
      <c r="F8195" s="5">
        <v>1815446.27</v>
      </c>
      <c r="G8195" s="5">
        <v>1070817.6100000001</v>
      </c>
      <c r="H8195" s="5">
        <v>1480997.16</v>
      </c>
      <c r="I8195" s="5">
        <v>1636605.69</v>
      </c>
      <c r="J8195" s="12"/>
    </row>
    <row r="8196" spans="2:10" ht="16.5" thickTop="1" thickBot="1" x14ac:dyDescent="0.3">
      <c r="B8196" s="30" t="s">
        <v>1005</v>
      </c>
      <c r="D8196" s="5"/>
      <c r="E8196" s="5"/>
      <c r="F8196" s="5"/>
      <c r="G8196" s="5"/>
      <c r="H8196" s="5"/>
      <c r="I8196" s="5"/>
      <c r="J8196" s="12"/>
    </row>
    <row r="8197" spans="2:10" ht="16.5" thickTop="1" thickBot="1" x14ac:dyDescent="0.3">
      <c r="B8197" s="31" t="s">
        <v>15</v>
      </c>
      <c r="C8197">
        <v>100</v>
      </c>
      <c r="D8197" s="5">
        <v>0</v>
      </c>
      <c r="E8197" s="5">
        <v>100000</v>
      </c>
      <c r="F8197" s="5">
        <v>330000</v>
      </c>
      <c r="G8197" s="5">
        <v>330000</v>
      </c>
      <c r="H8197" s="5">
        <v>330000</v>
      </c>
      <c r="I8197" s="5">
        <v>130000</v>
      </c>
      <c r="J8197" s="12"/>
    </row>
    <row r="8198" spans="2:10" ht="16.5" thickTop="1" thickBot="1" x14ac:dyDescent="0.3">
      <c r="B8198" s="30" t="s">
        <v>1006</v>
      </c>
      <c r="D8198" s="5"/>
      <c r="E8198" s="5"/>
      <c r="F8198" s="5"/>
      <c r="G8198" s="5"/>
      <c r="H8198" s="5"/>
      <c r="I8198" s="5"/>
      <c r="J8198" s="12"/>
    </row>
    <row r="8199" spans="2:10" ht="16.5" thickTop="1" thickBot="1" x14ac:dyDescent="0.3">
      <c r="B8199" s="31" t="s">
        <v>15</v>
      </c>
      <c r="C8199">
        <v>100</v>
      </c>
      <c r="D8199" s="5">
        <v>195653134.99000001</v>
      </c>
      <c r="E8199" s="5">
        <v>214060557.15000001</v>
      </c>
      <c r="F8199" s="5">
        <v>196775665.59999999</v>
      </c>
      <c r="G8199" s="5">
        <v>216344260.43000001</v>
      </c>
      <c r="H8199" s="5">
        <v>236019768.16</v>
      </c>
      <c r="I8199" s="5">
        <v>230402682.37</v>
      </c>
      <c r="J8199" s="12"/>
    </row>
    <row r="8200" spans="2:10" ht="16.5" thickTop="1" thickBot="1" x14ac:dyDescent="0.3">
      <c r="B8200" s="31" t="s">
        <v>16</v>
      </c>
      <c r="C8200">
        <v>135</v>
      </c>
      <c r="D8200" s="5">
        <v>200000</v>
      </c>
      <c r="E8200" s="5">
        <v>435153</v>
      </c>
      <c r="F8200" s="5">
        <v>437719</v>
      </c>
      <c r="G8200" s="5">
        <v>15333333</v>
      </c>
      <c r="H8200" s="5">
        <v>9333333</v>
      </c>
      <c r="I8200" s="5">
        <v>15333333</v>
      </c>
      <c r="J8200" s="12"/>
    </row>
    <row r="8201" spans="2:10" ht="16.5" thickTop="1" thickBot="1" x14ac:dyDescent="0.3">
      <c r="B8201" s="31" t="s">
        <v>17</v>
      </c>
      <c r="C8201">
        <v>200</v>
      </c>
      <c r="D8201" s="5">
        <v>145698.38</v>
      </c>
      <c r="E8201" s="5">
        <v>60420.91</v>
      </c>
      <c r="F8201" s="5">
        <v>10741.99</v>
      </c>
      <c r="G8201" s="5">
        <v>81958.100000000006</v>
      </c>
      <c r="H8201" s="5">
        <v>75087.81</v>
      </c>
      <c r="I8201" s="5">
        <v>104588.06</v>
      </c>
      <c r="J8201" s="12"/>
    </row>
    <row r="8202" spans="2:10" ht="16.5" thickTop="1" thickBot="1" x14ac:dyDescent="0.3">
      <c r="B8202" s="31" t="s">
        <v>18</v>
      </c>
      <c r="C8202">
        <v>220</v>
      </c>
      <c r="D8202" s="5">
        <v>54301.619999999995</v>
      </c>
      <c r="E8202" s="5">
        <v>374732.08999999997</v>
      </c>
      <c r="F8202" s="5">
        <v>426977.01</v>
      </c>
      <c r="G8202" s="5">
        <v>15251374.9</v>
      </c>
      <c r="H8202" s="5">
        <v>9258245.1899999995</v>
      </c>
      <c r="I8202" s="5">
        <v>15228744.939999999</v>
      </c>
      <c r="J8202" s="12"/>
    </row>
    <row r="8203" spans="2:10" ht="16.5" thickTop="1" thickBot="1" x14ac:dyDescent="0.3">
      <c r="B8203" s="31" t="s">
        <v>19</v>
      </c>
      <c r="C8203">
        <v>500</v>
      </c>
      <c r="D8203" s="5">
        <v>11938535.289999999</v>
      </c>
      <c r="E8203" s="5">
        <v>19569495.120000001</v>
      </c>
      <c r="F8203" s="5">
        <v>26689405.07</v>
      </c>
      <c r="G8203" s="5">
        <v>14452619.16</v>
      </c>
      <c r="H8203" s="5">
        <v>9643486.8000000007</v>
      </c>
      <c r="I8203" s="5">
        <v>36799879.609999999</v>
      </c>
      <c r="J8203" s="12"/>
    </row>
    <row r="8204" spans="2:10" ht="16.5" thickTop="1" thickBot="1" x14ac:dyDescent="0.3">
      <c r="B8204" s="30" t="s">
        <v>439</v>
      </c>
      <c r="D8204" s="5"/>
      <c r="E8204" s="5"/>
      <c r="F8204" s="5"/>
      <c r="G8204" s="5"/>
      <c r="H8204" s="5"/>
      <c r="I8204" s="5"/>
      <c r="J8204" s="12"/>
    </row>
    <row r="8205" spans="2:10" ht="16.5" thickTop="1" thickBot="1" x14ac:dyDescent="0.3">
      <c r="B8205" s="31" t="s">
        <v>15</v>
      </c>
      <c r="C8205">
        <v>100</v>
      </c>
      <c r="D8205" s="5">
        <v>0</v>
      </c>
      <c r="E8205" s="5">
        <v>-3575</v>
      </c>
      <c r="F8205" s="5">
        <v>-800</v>
      </c>
      <c r="G8205" s="5">
        <v>-1787.5</v>
      </c>
      <c r="H8205" s="5">
        <v>172154.94</v>
      </c>
      <c r="I8205" s="5">
        <v>293424.21999999997</v>
      </c>
      <c r="J8205" s="12"/>
    </row>
    <row r="8206" spans="2:10" ht="16.5" thickTop="1" thickBot="1" x14ac:dyDescent="0.3">
      <c r="B8206" s="31" t="s">
        <v>16</v>
      </c>
      <c r="C8206">
        <v>135</v>
      </c>
      <c r="D8206" s="5">
        <v>892886</v>
      </c>
      <c r="E8206" s="5">
        <v>935946</v>
      </c>
      <c r="F8206" s="5">
        <v>967830</v>
      </c>
      <c r="G8206" s="5">
        <v>1000183</v>
      </c>
      <c r="H8206" s="5">
        <v>0</v>
      </c>
      <c r="I8206" s="5">
        <v>0</v>
      </c>
      <c r="J8206" s="12"/>
    </row>
    <row r="8207" spans="2:10" ht="16.5" thickTop="1" thickBot="1" x14ac:dyDescent="0.3">
      <c r="B8207" s="31" t="s">
        <v>17</v>
      </c>
      <c r="C8207">
        <v>200</v>
      </c>
      <c r="D8207" s="5">
        <v>595526.12</v>
      </c>
      <c r="E8207" s="5">
        <v>678642.90999999992</v>
      </c>
      <c r="F8207" s="5">
        <v>553173.30999999982</v>
      </c>
      <c r="G8207" s="5">
        <v>964973.07000000018</v>
      </c>
      <c r="H8207" s="5">
        <v>0</v>
      </c>
      <c r="I8207" s="5">
        <v>0</v>
      </c>
      <c r="J8207" s="12"/>
    </row>
    <row r="8208" spans="2:10" ht="16.5" thickTop="1" thickBot="1" x14ac:dyDescent="0.3">
      <c r="B8208" s="31" t="s">
        <v>18</v>
      </c>
      <c r="C8208">
        <v>220</v>
      </c>
      <c r="D8208" s="5">
        <v>297359.88</v>
      </c>
      <c r="E8208" s="5">
        <v>257303.09000000008</v>
      </c>
      <c r="F8208" s="5">
        <v>414656.69000000018</v>
      </c>
      <c r="G8208" s="5">
        <v>35209.929999999818</v>
      </c>
      <c r="H8208" s="5">
        <v>0</v>
      </c>
      <c r="I8208" s="5">
        <v>0</v>
      </c>
      <c r="J8208" s="12"/>
    </row>
    <row r="8209" spans="2:10" ht="16.5" thickTop="1" thickBot="1" x14ac:dyDescent="0.3">
      <c r="B8209" s="31" t="s">
        <v>19</v>
      </c>
      <c r="C8209">
        <v>500</v>
      </c>
      <c r="D8209" s="5">
        <v>778478921.67999995</v>
      </c>
      <c r="E8209" s="5">
        <v>812394636.76999986</v>
      </c>
      <c r="F8209" s="5">
        <v>795377388.27999985</v>
      </c>
      <c r="G8209" s="5">
        <v>129548.3</v>
      </c>
      <c r="H8209" s="5">
        <v>356354.37</v>
      </c>
      <c r="I8209" s="5">
        <v>304313.64</v>
      </c>
      <c r="J8209" s="12"/>
    </row>
    <row r="8210" spans="2:10" ht="16.5" thickTop="1" thickBot="1" x14ac:dyDescent="0.3">
      <c r="B8210" s="30" t="s">
        <v>403</v>
      </c>
      <c r="D8210" s="5"/>
      <c r="E8210" s="5"/>
      <c r="F8210" s="5"/>
      <c r="G8210" s="5"/>
      <c r="H8210" s="5"/>
      <c r="I8210" s="5"/>
      <c r="J8210" s="12"/>
    </row>
    <row r="8211" spans="2:10" ht="16.5" thickTop="1" thickBot="1" x14ac:dyDescent="0.3">
      <c r="B8211" s="31" t="s">
        <v>15</v>
      </c>
      <c r="C8211">
        <v>100</v>
      </c>
      <c r="D8211" s="5">
        <v>480965901.66999984</v>
      </c>
      <c r="E8211" s="5">
        <v>809507304.7700001</v>
      </c>
      <c r="F8211" s="5">
        <v>950020229.54000044</v>
      </c>
      <c r="G8211" s="5">
        <v>838825749.55000019</v>
      </c>
      <c r="H8211" s="5">
        <v>1427346721.1999996</v>
      </c>
      <c r="I8211" s="5">
        <v>1558200754.3100004</v>
      </c>
      <c r="J8211" s="12"/>
    </row>
    <row r="8212" spans="2:10" ht="16.5" thickTop="1" thickBot="1" x14ac:dyDescent="0.3">
      <c r="B8212" s="31" t="s">
        <v>16</v>
      </c>
      <c r="C8212">
        <v>135</v>
      </c>
      <c r="D8212" s="5">
        <v>1255983162</v>
      </c>
      <c r="E8212" s="5">
        <v>1327050183.5</v>
      </c>
      <c r="F8212" s="5">
        <v>1819655685.76</v>
      </c>
      <c r="G8212" s="5">
        <v>1941431124</v>
      </c>
      <c r="H8212" s="5">
        <v>2073545325</v>
      </c>
      <c r="I8212" s="5">
        <v>2010779276</v>
      </c>
      <c r="J8212" s="12"/>
    </row>
    <row r="8213" spans="2:10" ht="16.5" thickTop="1" thickBot="1" x14ac:dyDescent="0.3">
      <c r="B8213" s="31" t="s">
        <v>17</v>
      </c>
      <c r="C8213">
        <v>200</v>
      </c>
      <c r="D8213" s="5">
        <v>931899449.05000317</v>
      </c>
      <c r="E8213" s="5">
        <v>976808222.52999961</v>
      </c>
      <c r="F8213" s="5">
        <v>1125058307.0199966</v>
      </c>
      <c r="G8213" s="5">
        <v>1666495678.9099946</v>
      </c>
      <c r="H8213" s="5">
        <v>1428268484.0400066</v>
      </c>
      <c r="I8213" s="5">
        <v>1239765067.239996</v>
      </c>
      <c r="J8213" s="12"/>
    </row>
    <row r="8214" spans="2:10" ht="16.5" thickTop="1" thickBot="1" x14ac:dyDescent="0.3">
      <c r="B8214" s="31" t="s">
        <v>97</v>
      </c>
      <c r="C8214">
        <v>205</v>
      </c>
      <c r="D8214" s="5">
        <v>67263300.180000007</v>
      </c>
      <c r="E8214" s="5">
        <v>26080827.309999995</v>
      </c>
      <c r="F8214" s="5">
        <v>28423937.84999999</v>
      </c>
      <c r="G8214" s="5">
        <v>21611166.370000008</v>
      </c>
      <c r="H8214" s="5">
        <v>20271599.189999994</v>
      </c>
      <c r="I8214" s="5">
        <v>19114329.439999994</v>
      </c>
      <c r="J8214" s="12"/>
    </row>
    <row r="8215" spans="2:10" ht="16.5" thickTop="1" thickBot="1" x14ac:dyDescent="0.3">
      <c r="B8215" s="31" t="s">
        <v>18</v>
      </c>
      <c r="C8215">
        <v>220</v>
      </c>
      <c r="D8215" s="5">
        <v>324083712.94999683</v>
      </c>
      <c r="E8215" s="5">
        <v>350241960.97000039</v>
      </c>
      <c r="F8215" s="5">
        <v>694597378.74000335</v>
      </c>
      <c r="G8215" s="5">
        <v>274935445.0900054</v>
      </c>
      <c r="H8215" s="5">
        <v>645276840.95999336</v>
      </c>
      <c r="I8215" s="5">
        <v>771014208.76000404</v>
      </c>
      <c r="J8215" s="12"/>
    </row>
    <row r="8216" spans="2:10" ht="16.5" thickTop="1" thickBot="1" x14ac:dyDescent="0.3">
      <c r="B8216" s="31" t="s">
        <v>67</v>
      </c>
      <c r="C8216">
        <v>222</v>
      </c>
      <c r="D8216" s="5">
        <v>34273656.819999993</v>
      </c>
      <c r="E8216" s="5">
        <v>28862852.690000005</v>
      </c>
      <c r="F8216" s="5">
        <v>438920.03000000864</v>
      </c>
      <c r="G8216" s="5">
        <v>8827753.6599999927</v>
      </c>
      <c r="H8216" s="5">
        <v>46227993.469999999</v>
      </c>
      <c r="I8216" s="5">
        <v>87772557.360000014</v>
      </c>
      <c r="J8216" s="12"/>
    </row>
    <row r="8217" spans="2:10" ht="16.5" thickTop="1" thickBot="1" x14ac:dyDescent="0.3">
      <c r="B8217" s="31" t="s">
        <v>66</v>
      </c>
      <c r="C8217">
        <v>274</v>
      </c>
      <c r="D8217" s="5">
        <v>142207957</v>
      </c>
      <c r="E8217" s="5">
        <v>54943680</v>
      </c>
      <c r="F8217" s="5">
        <v>58862857.879999995</v>
      </c>
      <c r="G8217" s="5">
        <v>88110759.030000001</v>
      </c>
      <c r="H8217" s="5">
        <v>126499592.66</v>
      </c>
      <c r="I8217" s="5">
        <v>146886886.80000001</v>
      </c>
      <c r="J8217" s="12"/>
    </row>
    <row r="8218" spans="2:10" ht="16.5" thickTop="1" thickBot="1" x14ac:dyDescent="0.3">
      <c r="B8218" s="31" t="s">
        <v>19</v>
      </c>
      <c r="C8218">
        <v>500</v>
      </c>
      <c r="D8218" s="5">
        <v>610746052.12999952</v>
      </c>
      <c r="E8218" s="5">
        <v>753320425.08999991</v>
      </c>
      <c r="F8218" s="5">
        <v>698293549.45000017</v>
      </c>
      <c r="G8218" s="5">
        <v>1210573562.0200002</v>
      </c>
      <c r="H8218" s="5">
        <v>1073542259.7399997</v>
      </c>
      <c r="I8218" s="5">
        <v>721897257.69000065</v>
      </c>
      <c r="J8218" s="12"/>
    </row>
    <row r="8219" spans="2:10" ht="16.5" thickTop="1" thickBot="1" x14ac:dyDescent="0.3">
      <c r="B8219" s="30" t="s">
        <v>1007</v>
      </c>
      <c r="D8219" s="5"/>
      <c r="E8219" s="5"/>
      <c r="F8219" s="5"/>
      <c r="G8219" s="5"/>
      <c r="H8219" s="5"/>
      <c r="I8219" s="5"/>
      <c r="J8219" s="12"/>
    </row>
    <row r="8220" spans="2:10" ht="16.5" thickTop="1" thickBot="1" x14ac:dyDescent="0.3">
      <c r="B8220" s="31" t="s">
        <v>15</v>
      </c>
      <c r="C8220">
        <v>100</v>
      </c>
      <c r="D8220" s="5">
        <v>246022287.21000001</v>
      </c>
      <c r="E8220" s="5">
        <v>286439716.08999997</v>
      </c>
      <c r="F8220" s="5">
        <v>337661747.82999998</v>
      </c>
      <c r="G8220" s="5">
        <v>333737423.97000003</v>
      </c>
      <c r="H8220" s="5">
        <v>587199750.51999998</v>
      </c>
      <c r="I8220" s="5">
        <v>599822307.96000004</v>
      </c>
      <c r="J8220" s="12"/>
    </row>
    <row r="8221" spans="2:10" ht="16.5" thickTop="1" thickBot="1" x14ac:dyDescent="0.3">
      <c r="B8221" s="31" t="s">
        <v>16</v>
      </c>
      <c r="C8221">
        <v>135</v>
      </c>
      <c r="D8221" s="5">
        <v>126239051</v>
      </c>
      <c r="E8221" s="5">
        <v>54800000</v>
      </c>
      <c r="F8221" s="5">
        <v>66800000</v>
      </c>
      <c r="G8221" s="5">
        <v>28761025</v>
      </c>
      <c r="H8221" s="5">
        <v>7967055.75</v>
      </c>
      <c r="I8221" s="5">
        <v>16380540</v>
      </c>
      <c r="J8221" s="12"/>
    </row>
    <row r="8222" spans="2:10" ht="16.5" thickTop="1" thickBot="1" x14ac:dyDescent="0.3">
      <c r="B8222" s="31" t="s">
        <v>17</v>
      </c>
      <c r="C8222">
        <v>200</v>
      </c>
      <c r="D8222" s="5">
        <v>37600031.870000005</v>
      </c>
      <c r="E8222" s="5">
        <v>99986.329999999987</v>
      </c>
      <c r="F8222" s="5">
        <v>19202015.969999999</v>
      </c>
      <c r="G8222" s="5">
        <v>3247506.6500000004</v>
      </c>
      <c r="H8222" s="5">
        <v>2836474.0199999996</v>
      </c>
      <c r="I8222" s="5">
        <v>3055925.33</v>
      </c>
      <c r="J8222" s="12"/>
    </row>
    <row r="8223" spans="2:10" ht="16.5" thickTop="1" thickBot="1" x14ac:dyDescent="0.3">
      <c r="B8223" s="31" t="s">
        <v>18</v>
      </c>
      <c r="C8223">
        <v>220</v>
      </c>
      <c r="D8223" s="5">
        <v>88639019.129999995</v>
      </c>
      <c r="E8223" s="5">
        <v>54700013.670000002</v>
      </c>
      <c r="F8223" s="5">
        <v>47597984.030000001</v>
      </c>
      <c r="G8223" s="5">
        <v>25513518.350000001</v>
      </c>
      <c r="H8223" s="5">
        <v>5130581.7300000004</v>
      </c>
      <c r="I8223" s="5">
        <v>13324614.67</v>
      </c>
      <c r="J8223" s="12"/>
    </row>
    <row r="8224" spans="2:10" ht="16.5" thickTop="1" thickBot="1" x14ac:dyDescent="0.3">
      <c r="B8224" s="31" t="s">
        <v>19</v>
      </c>
      <c r="C8224">
        <v>500</v>
      </c>
      <c r="D8224" s="5">
        <v>205170022.10999998</v>
      </c>
      <c r="E8224" s="5">
        <v>209284653.85000002</v>
      </c>
      <c r="F8224" s="5">
        <v>226455838.54000002</v>
      </c>
      <c r="G8224" s="5">
        <v>2572563.94</v>
      </c>
      <c r="H8224" s="5">
        <v>1000421.03</v>
      </c>
      <c r="I8224" s="5">
        <v>12512840.800000001</v>
      </c>
      <c r="J8224" s="12"/>
    </row>
    <row r="8225" spans="2:10" ht="16.5" thickTop="1" thickBot="1" x14ac:dyDescent="0.3">
      <c r="B8225" s="30" t="s">
        <v>1008</v>
      </c>
      <c r="D8225" s="5"/>
      <c r="E8225" s="5"/>
      <c r="F8225" s="5"/>
      <c r="G8225" s="5"/>
      <c r="H8225" s="5"/>
      <c r="I8225" s="5"/>
      <c r="J8225" s="12"/>
    </row>
    <row r="8226" spans="2:10" ht="16.5" thickTop="1" thickBot="1" x14ac:dyDescent="0.3">
      <c r="B8226" s="31" t="s">
        <v>15</v>
      </c>
      <c r="C8226">
        <v>100</v>
      </c>
      <c r="D8226" s="5">
        <v>43080881.07</v>
      </c>
      <c r="E8226" s="5">
        <v>67744698.329999998</v>
      </c>
      <c r="F8226" s="5">
        <v>87092503.480000004</v>
      </c>
      <c r="G8226" s="5">
        <v>62570714.859999999</v>
      </c>
      <c r="H8226" s="5">
        <v>72937013.390000001</v>
      </c>
      <c r="I8226" s="5">
        <v>82523855.939999998</v>
      </c>
      <c r="J8226" s="12"/>
    </row>
    <row r="8227" spans="2:10" ht="16.5" thickTop="1" thickBot="1" x14ac:dyDescent="0.3">
      <c r="B8227" s="31" t="s">
        <v>19</v>
      </c>
      <c r="C8227">
        <v>500</v>
      </c>
      <c r="D8227" s="5">
        <v>718969.65</v>
      </c>
      <c r="E8227" s="5">
        <v>488538.51999999996</v>
      </c>
      <c r="F8227" s="5">
        <v>795705.59</v>
      </c>
      <c r="G8227" s="5">
        <v>228948.81999999998</v>
      </c>
      <c r="H8227" s="5">
        <v>78176.39</v>
      </c>
      <c r="I8227" s="5">
        <v>296993.06</v>
      </c>
      <c r="J8227" s="12"/>
    </row>
    <row r="8228" spans="2:10" ht="16.5" thickTop="1" thickBot="1" x14ac:dyDescent="0.3">
      <c r="B8228" s="30" t="s">
        <v>1009</v>
      </c>
      <c r="D8228" s="5"/>
      <c r="E8228" s="5"/>
      <c r="F8228" s="5"/>
      <c r="G8228" s="5"/>
      <c r="H8228" s="5"/>
      <c r="I8228" s="5"/>
      <c r="J8228" s="12"/>
    </row>
    <row r="8229" spans="2:10" ht="16.5" thickTop="1" thickBot="1" x14ac:dyDescent="0.3">
      <c r="B8229" s="31" t="s">
        <v>15</v>
      </c>
      <c r="C8229">
        <v>100</v>
      </c>
      <c r="D8229" s="5">
        <v>629427.56999999995</v>
      </c>
      <c r="E8229" s="5">
        <v>213436.59000000008</v>
      </c>
      <c r="F8229" s="5">
        <v>916193.42</v>
      </c>
      <c r="G8229" s="5">
        <v>2790788.52</v>
      </c>
      <c r="H8229" s="5">
        <v>1285376.67</v>
      </c>
      <c r="I8229" s="5">
        <v>3578065.04</v>
      </c>
      <c r="J8229" s="12"/>
    </row>
    <row r="8230" spans="2:10" ht="16.5" thickTop="1" thickBot="1" x14ac:dyDescent="0.3">
      <c r="B8230" s="31" t="s">
        <v>16</v>
      </c>
      <c r="C8230">
        <v>135</v>
      </c>
      <c r="D8230" s="5">
        <v>6723300</v>
      </c>
      <c r="E8230" s="5">
        <v>8462929</v>
      </c>
      <c r="F8230" s="5">
        <v>10170361</v>
      </c>
      <c r="G8230" s="5">
        <v>7750000</v>
      </c>
      <c r="H8230" s="5">
        <v>10562500</v>
      </c>
      <c r="I8230" s="5">
        <v>13990000</v>
      </c>
      <c r="J8230" s="12"/>
    </row>
    <row r="8231" spans="2:10" ht="16.5" thickTop="1" thickBot="1" x14ac:dyDescent="0.3">
      <c r="B8231" s="31" t="s">
        <v>17</v>
      </c>
      <c r="C8231">
        <v>200</v>
      </c>
      <c r="D8231" s="5">
        <v>6704549.2999999998</v>
      </c>
      <c r="E8231" s="5">
        <v>7394754.5099999998</v>
      </c>
      <c r="F8231" s="5">
        <v>8871101.9199999999</v>
      </c>
      <c r="G8231" s="5">
        <v>6951639.9500000002</v>
      </c>
      <c r="H8231" s="5">
        <v>9149952.5299999993</v>
      </c>
      <c r="I8231" s="5">
        <v>11628533.529999999</v>
      </c>
      <c r="J8231" s="12"/>
    </row>
    <row r="8232" spans="2:10" ht="16.5" thickTop="1" thickBot="1" x14ac:dyDescent="0.3">
      <c r="B8232" s="31" t="s">
        <v>18</v>
      </c>
      <c r="C8232">
        <v>220</v>
      </c>
      <c r="D8232" s="5">
        <v>18750.700000000186</v>
      </c>
      <c r="E8232" s="5">
        <v>1068174.4900000002</v>
      </c>
      <c r="F8232" s="5">
        <v>1299259.08</v>
      </c>
      <c r="G8232" s="5">
        <v>798360.04999999981</v>
      </c>
      <c r="H8232" s="5">
        <v>1412547.4700000007</v>
      </c>
      <c r="I8232" s="5">
        <v>2361466.4700000007</v>
      </c>
      <c r="J8232" s="12"/>
    </row>
    <row r="8233" spans="2:10" ht="16.5" thickTop="1" thickBot="1" x14ac:dyDescent="0.3">
      <c r="B8233" s="31" t="s">
        <v>19</v>
      </c>
      <c r="C8233">
        <v>500</v>
      </c>
      <c r="D8233" s="5">
        <v>7400723.1299999999</v>
      </c>
      <c r="E8233" s="5">
        <v>13956359.35</v>
      </c>
      <c r="F8233" s="5">
        <v>14118615.35</v>
      </c>
      <c r="G8233" s="5">
        <v>12557819.940000001</v>
      </c>
      <c r="H8233" s="5">
        <v>16131636.540000001</v>
      </c>
      <c r="I8233" s="5">
        <v>17638109.629999999</v>
      </c>
      <c r="J8233" s="12"/>
    </row>
    <row r="8234" spans="2:10" ht="16.5" thickTop="1" thickBot="1" x14ac:dyDescent="0.3">
      <c r="B8234" s="30" t="s">
        <v>1010</v>
      </c>
      <c r="D8234" s="5"/>
      <c r="E8234" s="5"/>
      <c r="F8234" s="5"/>
      <c r="G8234" s="5"/>
      <c r="H8234" s="5"/>
      <c r="I8234" s="5"/>
      <c r="J8234" s="12"/>
    </row>
    <row r="8235" spans="2:10" ht="16.5" thickTop="1" thickBot="1" x14ac:dyDescent="0.3">
      <c r="B8235" s="31" t="s">
        <v>15</v>
      </c>
      <c r="C8235">
        <v>100</v>
      </c>
      <c r="D8235" s="5">
        <v>31539516.989999998</v>
      </c>
      <c r="E8235" s="5">
        <v>31539516.989999998</v>
      </c>
      <c r="F8235" s="5">
        <v>31539516.989999998</v>
      </c>
      <c r="G8235" s="5">
        <v>31539516.989999998</v>
      </c>
      <c r="H8235" s="5">
        <v>31539516.989999998</v>
      </c>
      <c r="I8235" s="5">
        <v>31539516.989999998</v>
      </c>
      <c r="J8235" s="12"/>
    </row>
    <row r="8236" spans="2:10" ht="16.5" thickTop="1" thickBot="1" x14ac:dyDescent="0.3">
      <c r="B8236" s="30" t="s">
        <v>1011</v>
      </c>
      <c r="D8236" s="5"/>
      <c r="E8236" s="5"/>
      <c r="F8236" s="5"/>
      <c r="G8236" s="5"/>
      <c r="H8236" s="5"/>
      <c r="I8236" s="5"/>
      <c r="J8236" s="12"/>
    </row>
    <row r="8237" spans="2:10" ht="16.5" thickTop="1" thickBot="1" x14ac:dyDescent="0.3">
      <c r="B8237" s="31" t="s">
        <v>15</v>
      </c>
      <c r="C8237">
        <v>100</v>
      </c>
      <c r="D8237" s="5">
        <v>7645987.5700000003</v>
      </c>
      <c r="E8237" s="5">
        <v>7645987.5700000003</v>
      </c>
      <c r="F8237" s="5">
        <v>7645987.5700000003</v>
      </c>
      <c r="G8237" s="5">
        <v>7645987.5700000003</v>
      </c>
      <c r="H8237" s="5">
        <v>7645987.5700000003</v>
      </c>
      <c r="I8237" s="5">
        <v>7645987.5700000003</v>
      </c>
      <c r="J8237" s="12"/>
    </row>
    <row r="8238" spans="2:10" ht="16.5" thickTop="1" thickBot="1" x14ac:dyDescent="0.3">
      <c r="B8238" s="30" t="s">
        <v>1012</v>
      </c>
      <c r="D8238" s="5"/>
      <c r="E8238" s="5"/>
      <c r="F8238" s="5"/>
      <c r="G8238" s="5"/>
      <c r="H8238" s="5"/>
      <c r="I8238" s="5"/>
      <c r="J8238" s="12"/>
    </row>
    <row r="8239" spans="2:10" ht="16.5" thickTop="1" thickBot="1" x14ac:dyDescent="0.3">
      <c r="B8239" s="31" t="s">
        <v>15</v>
      </c>
      <c r="C8239">
        <v>100</v>
      </c>
      <c r="D8239" s="5">
        <v>853859.05</v>
      </c>
      <c r="E8239" s="5">
        <v>195391.31000000006</v>
      </c>
      <c r="F8239" s="5">
        <v>103586.10999999999</v>
      </c>
      <c r="G8239" s="5">
        <v>811350.75</v>
      </c>
      <c r="H8239" s="5">
        <v>819530.63000000012</v>
      </c>
      <c r="I8239" s="5">
        <v>1370684.5199999998</v>
      </c>
      <c r="J8239" s="12"/>
    </row>
    <row r="8240" spans="2:10" ht="16.5" thickTop="1" thickBot="1" x14ac:dyDescent="0.3">
      <c r="B8240" s="31" t="s">
        <v>16</v>
      </c>
      <c r="C8240">
        <v>135</v>
      </c>
      <c r="D8240" s="5">
        <v>24000000</v>
      </c>
      <c r="E8240" s="5">
        <v>27687071</v>
      </c>
      <c r="F8240" s="5">
        <v>26279639</v>
      </c>
      <c r="G8240" s="5">
        <v>29000000</v>
      </c>
      <c r="H8240" s="5">
        <v>26187500</v>
      </c>
      <c r="I8240" s="5">
        <v>30950000</v>
      </c>
      <c r="J8240" s="12"/>
    </row>
    <row r="8241" spans="2:10" ht="16.5" thickTop="1" thickBot="1" x14ac:dyDescent="0.3">
      <c r="B8241" s="31" t="s">
        <v>17</v>
      </c>
      <c r="C8241">
        <v>200</v>
      </c>
      <c r="D8241" s="5">
        <v>22594078.930000003</v>
      </c>
      <c r="E8241" s="5">
        <v>26669271.679999996</v>
      </c>
      <c r="F8241" s="5">
        <v>25544736.010000002</v>
      </c>
      <c r="G8241" s="5">
        <v>21136478.340000004</v>
      </c>
      <c r="H8241" s="5">
        <v>25781322.330000006</v>
      </c>
      <c r="I8241" s="5">
        <v>30940895.249999996</v>
      </c>
      <c r="J8241" s="12"/>
    </row>
    <row r="8242" spans="2:10" ht="16.5" thickTop="1" thickBot="1" x14ac:dyDescent="0.3">
      <c r="B8242" s="31" t="s">
        <v>18</v>
      </c>
      <c r="C8242">
        <v>220</v>
      </c>
      <c r="D8242" s="5">
        <v>1405921.0699999966</v>
      </c>
      <c r="E8242" s="5">
        <v>1017799.320000004</v>
      </c>
      <c r="F8242" s="5">
        <v>734902.98999999836</v>
      </c>
      <c r="G8242" s="5">
        <v>7863521.6599999964</v>
      </c>
      <c r="H8242" s="5">
        <v>406177.66999999434</v>
      </c>
      <c r="I8242" s="5">
        <v>9104.7500000037253</v>
      </c>
      <c r="J8242" s="12"/>
    </row>
    <row r="8243" spans="2:10" ht="16.5" thickTop="1" thickBot="1" x14ac:dyDescent="0.3">
      <c r="B8243" s="31" t="s">
        <v>19</v>
      </c>
      <c r="C8243">
        <v>500</v>
      </c>
      <c r="D8243" s="5">
        <v>27042766.359999999</v>
      </c>
      <c r="E8243" s="5">
        <v>29558651.889999997</v>
      </c>
      <c r="F8243" s="5">
        <v>26684031.57</v>
      </c>
      <c r="G8243" s="5">
        <v>21193070.68</v>
      </c>
      <c r="H8243" s="5">
        <v>26965717.670000002</v>
      </c>
      <c r="I8243" s="5">
        <v>34770817.479999997</v>
      </c>
      <c r="J8243" s="12"/>
    </row>
    <row r="8244" spans="2:10" ht="16.5" thickTop="1" thickBot="1" x14ac:dyDescent="0.3">
      <c r="B8244" s="30" t="s">
        <v>1013</v>
      </c>
      <c r="D8244" s="5"/>
      <c r="E8244" s="5"/>
      <c r="F8244" s="5"/>
      <c r="G8244" s="5"/>
      <c r="H8244" s="5"/>
      <c r="I8244" s="5"/>
      <c r="J8244" s="12"/>
    </row>
    <row r="8245" spans="2:10" ht="16.5" thickTop="1" thickBot="1" x14ac:dyDescent="0.3">
      <c r="B8245" s="31" t="s">
        <v>15</v>
      </c>
      <c r="C8245">
        <v>100</v>
      </c>
      <c r="D8245" s="5">
        <v>15208.05</v>
      </c>
      <c r="E8245" s="5">
        <v>22115.97</v>
      </c>
      <c r="F8245" s="5">
        <v>23504.53</v>
      </c>
      <c r="G8245" s="5">
        <v>25214.91</v>
      </c>
      <c r="H8245" s="5">
        <v>25779.49</v>
      </c>
      <c r="I8245" s="5">
        <v>31250.93</v>
      </c>
      <c r="J8245" s="12"/>
    </row>
    <row r="8246" spans="2:10" ht="16.5" thickTop="1" thickBot="1" x14ac:dyDescent="0.3">
      <c r="B8246" s="31" t="s">
        <v>19</v>
      </c>
      <c r="C8246">
        <v>500</v>
      </c>
      <c r="D8246" s="5">
        <v>704.79</v>
      </c>
      <c r="E8246" s="5">
        <v>6907.92</v>
      </c>
      <c r="F8246" s="5">
        <v>1388.56</v>
      </c>
      <c r="G8246" s="5">
        <v>1710.38</v>
      </c>
      <c r="H8246" s="5">
        <v>564.58000000000004</v>
      </c>
      <c r="I8246" s="5">
        <v>5471.44</v>
      </c>
      <c r="J8246" s="12"/>
    </row>
    <row r="8247" spans="2:10" ht="16.5" thickTop="1" thickBot="1" x14ac:dyDescent="0.3">
      <c r="B8247" s="30" t="s">
        <v>963</v>
      </c>
      <c r="D8247" s="5"/>
      <c r="E8247" s="5"/>
      <c r="F8247" s="5"/>
      <c r="G8247" s="5"/>
      <c r="H8247" s="5"/>
      <c r="I8247" s="5"/>
      <c r="J8247" s="12"/>
    </row>
    <row r="8248" spans="2:10" ht="16.5" thickTop="1" thickBot="1" x14ac:dyDescent="0.3">
      <c r="B8248" s="31" t="s">
        <v>19</v>
      </c>
      <c r="C8248">
        <v>500</v>
      </c>
      <c r="D8248" s="5">
        <v>184882.74</v>
      </c>
      <c r="E8248" s="5">
        <v>174529.91999999998</v>
      </c>
      <c r="F8248" s="5">
        <v>147227.93</v>
      </c>
      <c r="G8248" s="5">
        <v>254147.96</v>
      </c>
      <c r="H8248" s="5">
        <v>317782.12</v>
      </c>
      <c r="I8248" s="5">
        <v>303460.60000000003</v>
      </c>
      <c r="J8248" s="12"/>
    </row>
    <row r="8249" spans="2:10" ht="16.5" thickTop="1" thickBot="1" x14ac:dyDescent="0.3">
      <c r="B8249" s="30" t="s">
        <v>964</v>
      </c>
      <c r="D8249" s="5"/>
      <c r="E8249" s="5"/>
      <c r="F8249" s="5"/>
      <c r="G8249" s="5"/>
      <c r="H8249" s="5"/>
      <c r="I8249" s="5"/>
      <c r="J8249" s="12"/>
    </row>
    <row r="8250" spans="2:10" ht="16.5" thickTop="1" thickBot="1" x14ac:dyDescent="0.3">
      <c r="B8250" s="31" t="s">
        <v>19</v>
      </c>
      <c r="C8250">
        <v>500</v>
      </c>
      <c r="D8250" s="5">
        <v>2396666.75</v>
      </c>
      <c r="E8250" s="5">
        <v>6442106</v>
      </c>
      <c r="F8250" s="5">
        <v>2271579.06</v>
      </c>
      <c r="G8250" s="5">
        <v>4924770.3499999996</v>
      </c>
      <c r="H8250" s="5">
        <v>3460607.92</v>
      </c>
      <c r="I8250" s="5">
        <v>4928937.83</v>
      </c>
      <c r="J8250" s="12"/>
    </row>
    <row r="8251" spans="2:10" ht="16.5" thickTop="1" thickBot="1" x14ac:dyDescent="0.3">
      <c r="B8251" s="30" t="s">
        <v>1014</v>
      </c>
      <c r="D8251" s="5"/>
      <c r="E8251" s="5"/>
      <c r="F8251" s="5"/>
      <c r="G8251" s="5"/>
      <c r="H8251" s="5"/>
      <c r="I8251" s="5"/>
      <c r="J8251" s="12"/>
    </row>
    <row r="8252" spans="2:10" ht="16.5" thickTop="1" thickBot="1" x14ac:dyDescent="0.3">
      <c r="B8252" s="31" t="s">
        <v>15</v>
      </c>
      <c r="C8252">
        <v>100</v>
      </c>
      <c r="D8252" s="5">
        <v>1062358.3799999999</v>
      </c>
      <c r="E8252" s="5">
        <v>1030654.91</v>
      </c>
      <c r="F8252" s="5">
        <v>1166788.49</v>
      </c>
      <c r="G8252" s="5">
        <v>1417108.99</v>
      </c>
      <c r="H8252" s="5">
        <v>2564471.0099999998</v>
      </c>
      <c r="I8252" s="5">
        <v>4424983.0999999996</v>
      </c>
      <c r="J8252" s="12"/>
    </row>
    <row r="8253" spans="2:10" ht="16.5" thickTop="1" thickBot="1" x14ac:dyDescent="0.3">
      <c r="B8253" s="30" t="s">
        <v>1015</v>
      </c>
      <c r="D8253" s="5"/>
      <c r="E8253" s="5"/>
      <c r="F8253" s="5"/>
      <c r="G8253" s="5"/>
      <c r="H8253" s="5"/>
      <c r="I8253" s="5"/>
      <c r="J8253" s="12"/>
    </row>
    <row r="8254" spans="2:10" ht="16.5" thickTop="1" thickBot="1" x14ac:dyDescent="0.3">
      <c r="B8254" s="31" t="s">
        <v>15</v>
      </c>
      <c r="C8254">
        <v>100</v>
      </c>
      <c r="D8254" s="5">
        <v>836537.75</v>
      </c>
      <c r="E8254" s="5">
        <v>0</v>
      </c>
      <c r="F8254" s="5">
        <v>14443.32</v>
      </c>
      <c r="G8254" s="5">
        <v>0</v>
      </c>
      <c r="H8254" s="5">
        <v>6.38</v>
      </c>
      <c r="I8254" s="5">
        <v>32569.02</v>
      </c>
      <c r="J8254" s="12"/>
    </row>
    <row r="8255" spans="2:10" ht="16.5" thickTop="1" thickBot="1" x14ac:dyDescent="0.3">
      <c r="B8255" s="31" t="s">
        <v>16</v>
      </c>
      <c r="C8255">
        <v>135</v>
      </c>
      <c r="D8255" s="5">
        <v>215825541</v>
      </c>
      <c r="E8255" s="5">
        <v>61500000</v>
      </c>
      <c r="F8255" s="5">
        <v>70000000</v>
      </c>
      <c r="G8255" s="5">
        <v>68000000</v>
      </c>
      <c r="H8255" s="5">
        <v>67826701</v>
      </c>
      <c r="I8255" s="5">
        <v>50000000</v>
      </c>
      <c r="J8255" s="12"/>
    </row>
    <row r="8256" spans="2:10" ht="16.5" thickTop="1" thickBot="1" x14ac:dyDescent="0.3">
      <c r="B8256" s="31" t="s">
        <v>17</v>
      </c>
      <c r="C8256">
        <v>200</v>
      </c>
      <c r="D8256" s="5">
        <v>215825532.03999999</v>
      </c>
      <c r="E8256" s="5">
        <v>13677658</v>
      </c>
      <c r="F8256" s="5">
        <v>17342014.73</v>
      </c>
      <c r="G8256" s="5">
        <v>25511260.530000001</v>
      </c>
      <c r="H8256" s="5">
        <v>18902446.039999999</v>
      </c>
      <c r="I8256" s="5">
        <v>9839332.3100000005</v>
      </c>
      <c r="J8256" s="12"/>
    </row>
    <row r="8257" spans="2:10" ht="16.5" thickTop="1" thickBot="1" x14ac:dyDescent="0.3">
      <c r="B8257" s="31" t="s">
        <v>18</v>
      </c>
      <c r="C8257">
        <v>220</v>
      </c>
      <c r="D8257" s="5">
        <v>8.9600000083446503</v>
      </c>
      <c r="E8257" s="5">
        <v>47822342</v>
      </c>
      <c r="F8257" s="5">
        <v>52657985.269999996</v>
      </c>
      <c r="G8257" s="5">
        <v>42488739.469999999</v>
      </c>
      <c r="H8257" s="5">
        <v>48924254.960000001</v>
      </c>
      <c r="I8257" s="5">
        <v>40160667.689999998</v>
      </c>
      <c r="J8257" s="12"/>
    </row>
    <row r="8258" spans="2:10" ht="16.5" thickTop="1" thickBot="1" x14ac:dyDescent="0.3">
      <c r="B8258" s="31" t="s">
        <v>19</v>
      </c>
      <c r="C8258">
        <v>500</v>
      </c>
      <c r="D8258" s="5">
        <v>769076329.84000003</v>
      </c>
      <c r="E8258" s="5">
        <v>393533375.22000003</v>
      </c>
      <c r="F8258" s="5">
        <v>115132751.29000001</v>
      </c>
      <c r="G8258" s="5">
        <v>103092716.02</v>
      </c>
      <c r="H8258" s="5">
        <v>141733607.23000002</v>
      </c>
      <c r="I8258" s="5">
        <v>39025663.899999999</v>
      </c>
      <c r="J8258" s="12"/>
    </row>
    <row r="8259" spans="2:10" ht="16.5" thickTop="1" thickBot="1" x14ac:dyDescent="0.3">
      <c r="B8259" s="30" t="s">
        <v>1016</v>
      </c>
      <c r="D8259" s="5"/>
      <c r="E8259" s="5"/>
      <c r="F8259" s="5"/>
      <c r="G8259" s="5"/>
      <c r="H8259" s="5"/>
      <c r="I8259" s="5"/>
      <c r="J8259" s="12"/>
    </row>
    <row r="8260" spans="2:10" ht="16.5" thickTop="1" thickBot="1" x14ac:dyDescent="0.3">
      <c r="B8260" s="31" t="s">
        <v>15</v>
      </c>
      <c r="C8260">
        <v>100</v>
      </c>
      <c r="D8260" s="5">
        <v>0</v>
      </c>
      <c r="E8260" s="5">
        <v>0</v>
      </c>
      <c r="F8260" s="5">
        <v>5390.09</v>
      </c>
      <c r="G8260" s="5">
        <v>0</v>
      </c>
      <c r="H8260" s="5">
        <v>0</v>
      </c>
      <c r="I8260" s="5">
        <v>0</v>
      </c>
      <c r="J8260" s="12"/>
    </row>
    <row r="8261" spans="2:10" ht="16.5" thickTop="1" thickBot="1" x14ac:dyDescent="0.3">
      <c r="B8261" s="31" t="s">
        <v>16</v>
      </c>
      <c r="C8261">
        <v>135</v>
      </c>
      <c r="D8261" s="5">
        <v>163598679</v>
      </c>
      <c r="E8261" s="5">
        <v>181918077</v>
      </c>
      <c r="F8261" s="5">
        <v>186088926.91999999</v>
      </c>
      <c r="G8261" s="5">
        <v>190439651</v>
      </c>
      <c r="H8261" s="5">
        <v>188576618</v>
      </c>
      <c r="I8261" s="5">
        <v>193302200</v>
      </c>
      <c r="J8261" s="12"/>
    </row>
    <row r="8262" spans="2:10" ht="16.5" thickTop="1" thickBot="1" x14ac:dyDescent="0.3">
      <c r="B8262" s="31" t="s">
        <v>17</v>
      </c>
      <c r="C8262">
        <v>200</v>
      </c>
      <c r="D8262" s="5">
        <v>160335428.32999998</v>
      </c>
      <c r="E8262" s="5">
        <v>171055393.5</v>
      </c>
      <c r="F8262" s="5">
        <v>186088926.92000002</v>
      </c>
      <c r="G8262" s="5">
        <v>186109901.81999999</v>
      </c>
      <c r="H8262" s="5">
        <v>181604522.45999998</v>
      </c>
      <c r="I8262" s="5">
        <v>188013058</v>
      </c>
      <c r="J8262" s="12"/>
    </row>
    <row r="8263" spans="2:10" ht="16.5" thickTop="1" thickBot="1" x14ac:dyDescent="0.3">
      <c r="B8263" s="31" t="s">
        <v>18</v>
      </c>
      <c r="C8263">
        <v>220</v>
      </c>
      <c r="D8263" s="5">
        <v>3263250.6700000167</v>
      </c>
      <c r="E8263" s="5">
        <v>10862683.5</v>
      </c>
      <c r="F8263" s="5">
        <v>-2.9802322387695313E-8</v>
      </c>
      <c r="G8263" s="5">
        <v>4329749.1800000072</v>
      </c>
      <c r="H8263" s="5">
        <v>6972095.5400000215</v>
      </c>
      <c r="I8263" s="5">
        <v>5289142</v>
      </c>
      <c r="J8263" s="12"/>
    </row>
    <row r="8264" spans="2:10" ht="16.5" thickTop="1" thickBot="1" x14ac:dyDescent="0.3">
      <c r="B8264" s="31" t="s">
        <v>19</v>
      </c>
      <c r="C8264">
        <v>500</v>
      </c>
      <c r="D8264" s="5">
        <v>1482917468.24</v>
      </c>
      <c r="E8264" s="5">
        <v>1055010.03</v>
      </c>
      <c r="F8264" s="5">
        <v>3812225.39</v>
      </c>
      <c r="G8264" s="5">
        <v>417869.01</v>
      </c>
      <c r="H8264" s="5">
        <v>430715782.83999991</v>
      </c>
      <c r="I8264" s="5">
        <v>2872279.87</v>
      </c>
      <c r="J8264" s="12"/>
    </row>
    <row r="8265" spans="2:10" ht="16.5" thickTop="1" thickBot="1" x14ac:dyDescent="0.3">
      <c r="B8265" s="30" t="s">
        <v>1017</v>
      </c>
      <c r="D8265" s="5"/>
      <c r="E8265" s="5"/>
      <c r="F8265" s="5"/>
      <c r="G8265" s="5"/>
      <c r="H8265" s="5"/>
      <c r="I8265" s="5"/>
      <c r="J8265" s="12"/>
    </row>
    <row r="8266" spans="2:10" ht="16.5" thickTop="1" thickBot="1" x14ac:dyDescent="0.3">
      <c r="B8266" s="31" t="s">
        <v>15</v>
      </c>
      <c r="C8266">
        <v>100</v>
      </c>
      <c r="D8266" s="5">
        <v>2051485.63</v>
      </c>
      <c r="E8266" s="5">
        <v>0</v>
      </c>
      <c r="F8266" s="5">
        <v>0</v>
      </c>
      <c r="G8266" s="5">
        <v>0</v>
      </c>
      <c r="H8266" s="5">
        <v>0</v>
      </c>
      <c r="I8266" s="5">
        <v>0</v>
      </c>
      <c r="J8266" s="12"/>
    </row>
    <row r="8267" spans="2:10" ht="16.5" thickTop="1" thickBot="1" x14ac:dyDescent="0.3">
      <c r="B8267" s="31" t="s">
        <v>16</v>
      </c>
      <c r="C8267">
        <v>135</v>
      </c>
      <c r="D8267" s="5">
        <v>217149136</v>
      </c>
      <c r="E8267" s="5">
        <v>193693244</v>
      </c>
      <c r="F8267" s="5">
        <v>192205768</v>
      </c>
      <c r="G8267" s="5">
        <v>198000000</v>
      </c>
      <c r="H8267" s="5">
        <v>176300000</v>
      </c>
      <c r="I8267" s="5">
        <v>200000000</v>
      </c>
      <c r="J8267" s="12"/>
    </row>
    <row r="8268" spans="2:10" ht="16.5" thickTop="1" thickBot="1" x14ac:dyDescent="0.3">
      <c r="B8268" s="31" t="s">
        <v>17</v>
      </c>
      <c r="C8268">
        <v>200</v>
      </c>
      <c r="D8268" s="5">
        <v>217131719.96000001</v>
      </c>
      <c r="E8268" s="5">
        <v>181360376.67000002</v>
      </c>
      <c r="F8268" s="5">
        <v>153119689.48999998</v>
      </c>
      <c r="G8268" s="5">
        <v>136194318.28999999</v>
      </c>
      <c r="H8268" s="5">
        <v>16375367.959999999</v>
      </c>
      <c r="I8268" s="5">
        <v>23741853.09</v>
      </c>
      <c r="J8268" s="12"/>
    </row>
    <row r="8269" spans="2:10" ht="16.5" thickTop="1" thickBot="1" x14ac:dyDescent="0.3">
      <c r="B8269" s="31" t="s">
        <v>18</v>
      </c>
      <c r="C8269">
        <v>220</v>
      </c>
      <c r="D8269" s="5">
        <v>17416.039999991655</v>
      </c>
      <c r="E8269" s="5">
        <v>12332867.329999983</v>
      </c>
      <c r="F8269" s="5">
        <v>39086078.51000002</v>
      </c>
      <c r="G8269" s="5">
        <v>61805681.710000008</v>
      </c>
      <c r="H8269" s="5">
        <v>159924632.03999999</v>
      </c>
      <c r="I8269" s="5">
        <v>176258146.91</v>
      </c>
      <c r="J8269" s="12"/>
    </row>
    <row r="8270" spans="2:10" ht="16.5" thickTop="1" thickBot="1" x14ac:dyDescent="0.3">
      <c r="B8270" s="31" t="s">
        <v>19</v>
      </c>
      <c r="C8270">
        <v>500</v>
      </c>
      <c r="D8270" s="5">
        <v>457877039.78999996</v>
      </c>
      <c r="E8270" s="5">
        <v>284455617.44</v>
      </c>
      <c r="F8270" s="5">
        <v>156182951.5</v>
      </c>
      <c r="G8270" s="5">
        <v>264084510.60999998</v>
      </c>
      <c r="H8270" s="5">
        <v>16642508.629999999</v>
      </c>
      <c r="I8270" s="5">
        <v>26758455.120000001</v>
      </c>
      <c r="J8270" s="12"/>
    </row>
    <row r="8271" spans="2:10" ht="16.5" thickTop="1" thickBot="1" x14ac:dyDescent="0.3">
      <c r="B8271" s="30" t="s">
        <v>1018</v>
      </c>
      <c r="D8271" s="5"/>
      <c r="E8271" s="5"/>
      <c r="F8271" s="5"/>
      <c r="G8271" s="5"/>
      <c r="H8271" s="5"/>
      <c r="I8271" s="5"/>
      <c r="J8271" s="12"/>
    </row>
    <row r="8272" spans="2:10" ht="16.5" thickTop="1" thickBot="1" x14ac:dyDescent="0.3">
      <c r="B8272" s="31" t="s">
        <v>15</v>
      </c>
      <c r="C8272">
        <v>100</v>
      </c>
      <c r="D8272" s="5">
        <v>0.01</v>
      </c>
      <c r="E8272" s="5">
        <v>0.01</v>
      </c>
      <c r="F8272" s="5">
        <v>0.01</v>
      </c>
      <c r="G8272" s="5">
        <v>0.01</v>
      </c>
      <c r="H8272" s="5">
        <v>0.01</v>
      </c>
      <c r="I8272" s="5">
        <v>0.01</v>
      </c>
      <c r="J8272" s="12"/>
    </row>
    <row r="8273" spans="2:10" ht="16.5" thickTop="1" thickBot="1" x14ac:dyDescent="0.3">
      <c r="B8273" s="31" t="s">
        <v>19</v>
      </c>
      <c r="C8273">
        <v>500</v>
      </c>
      <c r="D8273" s="5">
        <v>689312109.54999995</v>
      </c>
      <c r="E8273" s="5">
        <v>580539.79</v>
      </c>
      <c r="F8273" s="5">
        <v>467333.8</v>
      </c>
      <c r="G8273" s="5">
        <v>2347.5899999999997</v>
      </c>
      <c r="H8273" s="5">
        <v>9927.81</v>
      </c>
      <c r="I8273" s="5">
        <v>1280912.46</v>
      </c>
      <c r="J8273" s="12"/>
    </row>
    <row r="8274" spans="2:10" ht="16.5" thickTop="1" thickBot="1" x14ac:dyDescent="0.3">
      <c r="B8274" s="30" t="s">
        <v>1019</v>
      </c>
      <c r="D8274" s="5"/>
      <c r="E8274" s="5"/>
      <c r="F8274" s="5"/>
      <c r="G8274" s="5"/>
      <c r="H8274" s="5"/>
      <c r="I8274" s="5"/>
      <c r="J8274" s="12"/>
    </row>
    <row r="8275" spans="2:10" ht="16.5" thickTop="1" thickBot="1" x14ac:dyDescent="0.3">
      <c r="B8275" s="31" t="s">
        <v>15</v>
      </c>
      <c r="C8275">
        <v>100</v>
      </c>
      <c r="D8275" s="5">
        <v>36685678.840000004</v>
      </c>
      <c r="E8275" s="5">
        <v>33811778.140000001</v>
      </c>
      <c r="F8275" s="5">
        <v>64278227.43</v>
      </c>
      <c r="G8275" s="5">
        <v>64002642.170000002</v>
      </c>
      <c r="H8275" s="5">
        <v>118755198</v>
      </c>
      <c r="I8275" s="5">
        <v>153230886.27000001</v>
      </c>
      <c r="J8275" s="12"/>
    </row>
    <row r="8276" spans="2:10" ht="16.5" thickTop="1" thickBot="1" x14ac:dyDescent="0.3">
      <c r="B8276" s="31" t="s">
        <v>19</v>
      </c>
      <c r="C8276">
        <v>500</v>
      </c>
      <c r="D8276" s="5">
        <v>428420.8</v>
      </c>
      <c r="E8276" s="5">
        <v>791419.83</v>
      </c>
      <c r="F8276" s="5">
        <v>709622.39</v>
      </c>
      <c r="G8276" s="5">
        <v>450665.39</v>
      </c>
      <c r="H8276" s="5">
        <v>147838.12</v>
      </c>
      <c r="I8276" s="5">
        <v>2660543.81</v>
      </c>
      <c r="J8276" s="12"/>
    </row>
    <row r="8277" spans="2:10" ht="16.5" thickTop="1" thickBot="1" x14ac:dyDescent="0.3">
      <c r="B8277" s="30" t="s">
        <v>1020</v>
      </c>
      <c r="D8277" s="5"/>
      <c r="E8277" s="5"/>
      <c r="F8277" s="5"/>
      <c r="G8277" s="5"/>
      <c r="H8277" s="5"/>
      <c r="I8277" s="5"/>
      <c r="J8277" s="12"/>
    </row>
    <row r="8278" spans="2:10" ht="16.5" thickTop="1" thickBot="1" x14ac:dyDescent="0.3">
      <c r="B8278" s="31" t="s">
        <v>15</v>
      </c>
      <c r="C8278">
        <v>100</v>
      </c>
      <c r="D8278" s="5">
        <v>-1.8189894035458565E-12</v>
      </c>
      <c r="E8278" s="5">
        <v>-5.6843418860808015E-14</v>
      </c>
      <c r="F8278" s="5">
        <v>-5894.21</v>
      </c>
      <c r="G8278" s="5">
        <v>-3517</v>
      </c>
      <c r="H8278" s="5">
        <v>0</v>
      </c>
      <c r="I8278" s="5">
        <v>-268</v>
      </c>
      <c r="J8278" s="12"/>
    </row>
    <row r="8279" spans="2:10" ht="16.5" thickTop="1" thickBot="1" x14ac:dyDescent="0.3">
      <c r="B8279" s="31" t="s">
        <v>16</v>
      </c>
      <c r="C8279">
        <v>135</v>
      </c>
      <c r="D8279" s="5">
        <v>4001065</v>
      </c>
      <c r="E8279" s="5">
        <v>8200000</v>
      </c>
      <c r="F8279" s="5">
        <v>157708817</v>
      </c>
      <c r="G8279" s="5">
        <v>72500000</v>
      </c>
      <c r="H8279" s="5">
        <v>251578881</v>
      </c>
      <c r="I8279" s="5">
        <v>187551322</v>
      </c>
      <c r="J8279" s="12"/>
    </row>
    <row r="8280" spans="2:10" ht="16.5" thickTop="1" thickBot="1" x14ac:dyDescent="0.3">
      <c r="B8280" s="31" t="s">
        <v>17</v>
      </c>
      <c r="C8280">
        <v>200</v>
      </c>
      <c r="D8280" s="5">
        <v>118535.93000000002</v>
      </c>
      <c r="E8280" s="5">
        <v>2989104.9900000007</v>
      </c>
      <c r="F8280" s="5">
        <v>4055710.94</v>
      </c>
      <c r="G8280" s="5">
        <v>35749590.470000006</v>
      </c>
      <c r="H8280" s="5">
        <v>54150055.149999984</v>
      </c>
      <c r="I8280" s="5">
        <v>75748732.840000004</v>
      </c>
      <c r="J8280" s="12"/>
    </row>
    <row r="8281" spans="2:10" ht="16.5" thickTop="1" thickBot="1" x14ac:dyDescent="0.3">
      <c r="B8281" s="31" t="s">
        <v>18</v>
      </c>
      <c r="C8281">
        <v>220</v>
      </c>
      <c r="D8281" s="5">
        <v>3882529.07</v>
      </c>
      <c r="E8281" s="5">
        <v>5210895.01</v>
      </c>
      <c r="F8281" s="5">
        <v>153653106.06</v>
      </c>
      <c r="G8281" s="5">
        <v>36750409.529999994</v>
      </c>
      <c r="H8281" s="5">
        <v>197428825.85000002</v>
      </c>
      <c r="I8281" s="5">
        <v>111802589.16</v>
      </c>
      <c r="J8281" s="12"/>
    </row>
    <row r="8282" spans="2:10" ht="16.5" thickTop="1" thickBot="1" x14ac:dyDescent="0.3">
      <c r="B8282" s="31" t="s">
        <v>19</v>
      </c>
      <c r="C8282">
        <v>500</v>
      </c>
      <c r="D8282" s="5">
        <v>104570.31</v>
      </c>
      <c r="E8282" s="5">
        <v>3532.24</v>
      </c>
      <c r="F8282" s="5">
        <v>121938.61000000002</v>
      </c>
      <c r="G8282" s="5">
        <v>0</v>
      </c>
      <c r="H8282" s="5">
        <v>199245305.64000002</v>
      </c>
      <c r="I8282" s="5">
        <v>313508248</v>
      </c>
      <c r="J8282" s="12"/>
    </row>
    <row r="8283" spans="2:10" ht="16.5" thickTop="1" thickBot="1" x14ac:dyDescent="0.3">
      <c r="B8283" s="30" t="s">
        <v>1021</v>
      </c>
      <c r="D8283" s="5"/>
      <c r="E8283" s="5"/>
      <c r="F8283" s="5"/>
      <c r="G8283" s="5"/>
      <c r="H8283" s="5"/>
      <c r="I8283" s="5"/>
      <c r="J8283" s="12"/>
    </row>
    <row r="8284" spans="2:10" ht="16.5" thickTop="1" thickBot="1" x14ac:dyDescent="0.3">
      <c r="B8284" s="31" t="s">
        <v>16</v>
      </c>
      <c r="C8284">
        <v>135</v>
      </c>
      <c r="D8284" s="5">
        <v>48294019</v>
      </c>
      <c r="E8284" s="5">
        <v>42218195</v>
      </c>
      <c r="F8284" s="5">
        <v>52855478</v>
      </c>
      <c r="G8284" s="5">
        <v>48092837</v>
      </c>
      <c r="H8284" s="5">
        <v>29725222</v>
      </c>
      <c r="I8284" s="5">
        <v>45679058</v>
      </c>
      <c r="J8284" s="12"/>
    </row>
    <row r="8285" spans="2:10" ht="16.5" thickTop="1" thickBot="1" x14ac:dyDescent="0.3">
      <c r="B8285" s="31" t="s">
        <v>17</v>
      </c>
      <c r="C8285">
        <v>200</v>
      </c>
      <c r="D8285" s="5">
        <v>47435318.75</v>
      </c>
      <c r="E8285" s="5">
        <v>41025250</v>
      </c>
      <c r="F8285" s="5">
        <v>26732250</v>
      </c>
      <c r="G8285" s="5">
        <v>24993250</v>
      </c>
      <c r="H8285" s="5">
        <v>16877000</v>
      </c>
      <c r="I8285" s="5">
        <v>27401916.670000002</v>
      </c>
      <c r="J8285" s="12"/>
    </row>
    <row r="8286" spans="2:10" ht="16.5" thickTop="1" thickBot="1" x14ac:dyDescent="0.3">
      <c r="B8286" s="31" t="s">
        <v>18</v>
      </c>
      <c r="C8286">
        <v>220</v>
      </c>
      <c r="D8286" s="5">
        <v>858700.25</v>
      </c>
      <c r="E8286" s="5">
        <v>1192945</v>
      </c>
      <c r="F8286" s="5">
        <v>26123228</v>
      </c>
      <c r="G8286" s="5">
        <v>23099587</v>
      </c>
      <c r="H8286" s="5">
        <v>12848222</v>
      </c>
      <c r="I8286" s="5">
        <v>18277141.329999998</v>
      </c>
      <c r="J8286" s="12"/>
    </row>
    <row r="8287" spans="2:10" ht="16.5" thickTop="1" thickBot="1" x14ac:dyDescent="0.3">
      <c r="B8287" s="31" t="s">
        <v>19</v>
      </c>
      <c r="C8287">
        <v>500</v>
      </c>
      <c r="D8287" s="5">
        <v>15368.04</v>
      </c>
      <c r="E8287" s="5">
        <v>357591.69999999995</v>
      </c>
      <c r="F8287" s="5">
        <v>418067.10000000003</v>
      </c>
      <c r="G8287" s="5">
        <v>18995.52</v>
      </c>
      <c r="H8287" s="5">
        <v>850.78</v>
      </c>
      <c r="I8287" s="5">
        <v>26384.35</v>
      </c>
      <c r="J8287" s="12"/>
    </row>
    <row r="8288" spans="2:10" ht="16.5" thickTop="1" thickBot="1" x14ac:dyDescent="0.3">
      <c r="B8288" s="30" t="s">
        <v>502</v>
      </c>
      <c r="D8288" s="5"/>
      <c r="E8288" s="5"/>
      <c r="F8288" s="5"/>
      <c r="G8288" s="5"/>
      <c r="H8288" s="5"/>
      <c r="I8288" s="5"/>
      <c r="J8288" s="12"/>
    </row>
    <row r="8289" spans="2:10" ht="16.5" thickTop="1" thickBot="1" x14ac:dyDescent="0.3">
      <c r="B8289" s="31" t="s">
        <v>15</v>
      </c>
      <c r="C8289">
        <v>100</v>
      </c>
      <c r="D8289" s="5">
        <v>86940463.150000006</v>
      </c>
      <c r="E8289" s="5">
        <v>62265931</v>
      </c>
      <c r="F8289" s="5">
        <v>51129438.630000003</v>
      </c>
      <c r="G8289" s="5">
        <v>46438300.880000003</v>
      </c>
      <c r="H8289" s="5">
        <v>47029498.060000002</v>
      </c>
      <c r="I8289" s="5">
        <v>30118269.469999999</v>
      </c>
      <c r="J8289" s="12"/>
    </row>
    <row r="8290" spans="2:10" ht="16.5" thickTop="1" thickBot="1" x14ac:dyDescent="0.3">
      <c r="B8290" s="31" t="s">
        <v>19</v>
      </c>
      <c r="C8290">
        <v>500</v>
      </c>
      <c r="D8290" s="5">
        <v>7404799.9799999995</v>
      </c>
      <c r="E8290" s="5">
        <v>7682064.3300000001</v>
      </c>
      <c r="F8290" s="5">
        <v>7206462.8799999999</v>
      </c>
      <c r="G8290" s="5">
        <v>6065880.1100000003</v>
      </c>
      <c r="H8290" s="5">
        <v>6432570.46</v>
      </c>
      <c r="I8290" s="5">
        <v>5330338.88</v>
      </c>
      <c r="J8290" s="12"/>
    </row>
    <row r="8291" spans="2:10" ht="16.5" thickTop="1" thickBot="1" x14ac:dyDescent="0.3">
      <c r="B8291" s="30" t="s">
        <v>1022</v>
      </c>
      <c r="D8291" s="5"/>
      <c r="E8291" s="5"/>
      <c r="F8291" s="5"/>
      <c r="G8291" s="5"/>
      <c r="H8291" s="5"/>
      <c r="I8291" s="5"/>
      <c r="J8291" s="12"/>
    </row>
    <row r="8292" spans="2:10" ht="16.5" thickTop="1" thickBot="1" x14ac:dyDescent="0.3">
      <c r="B8292" s="31" t="s">
        <v>16</v>
      </c>
      <c r="C8292">
        <v>135</v>
      </c>
      <c r="D8292" s="5">
        <v>15000010</v>
      </c>
      <c r="E8292" s="5">
        <v>15000000</v>
      </c>
      <c r="F8292" s="5">
        <v>15000000</v>
      </c>
      <c r="G8292" s="5">
        <v>300000</v>
      </c>
      <c r="H8292" s="5">
        <v>1477236</v>
      </c>
      <c r="I8292" s="5">
        <v>335878</v>
      </c>
      <c r="J8292" s="12"/>
    </row>
    <row r="8293" spans="2:10" ht="16.5" thickTop="1" thickBot="1" x14ac:dyDescent="0.3">
      <c r="B8293" s="31" t="s">
        <v>17</v>
      </c>
      <c r="C8293">
        <v>200</v>
      </c>
      <c r="D8293" s="5">
        <v>32005.64</v>
      </c>
      <c r="E8293" s="5">
        <v>198426.45</v>
      </c>
      <c r="F8293" s="5">
        <v>59583</v>
      </c>
      <c r="G8293" s="5">
        <v>0</v>
      </c>
      <c r="H8293" s="5">
        <v>0</v>
      </c>
      <c r="I8293" s="5">
        <v>0</v>
      </c>
      <c r="J8293" s="12"/>
    </row>
    <row r="8294" spans="2:10" ht="16.5" thickTop="1" thickBot="1" x14ac:dyDescent="0.3">
      <c r="B8294" s="31" t="s">
        <v>18</v>
      </c>
      <c r="C8294">
        <v>220</v>
      </c>
      <c r="D8294" s="5">
        <v>14968004.359999999</v>
      </c>
      <c r="E8294" s="5">
        <v>14801573.550000001</v>
      </c>
      <c r="F8294" s="5">
        <v>14940417</v>
      </c>
      <c r="G8294" s="5">
        <v>300000</v>
      </c>
      <c r="H8294" s="5">
        <v>1477236</v>
      </c>
      <c r="I8294" s="5">
        <v>335878</v>
      </c>
      <c r="J8294" s="12"/>
    </row>
    <row r="8295" spans="2:10" ht="16.5" thickTop="1" thickBot="1" x14ac:dyDescent="0.3">
      <c r="B8295" s="31" t="s">
        <v>19</v>
      </c>
      <c r="C8295">
        <v>500</v>
      </c>
      <c r="D8295" s="5">
        <v>47713.09</v>
      </c>
      <c r="E8295" s="5">
        <v>402762.72</v>
      </c>
      <c r="F8295" s="5">
        <v>71720.94</v>
      </c>
      <c r="G8295" s="5">
        <v>0</v>
      </c>
      <c r="H8295" s="5">
        <v>2013.46</v>
      </c>
      <c r="I8295" s="5">
        <v>239.27</v>
      </c>
      <c r="J8295" s="12"/>
    </row>
    <row r="8296" spans="2:10" ht="16.5" thickTop="1" thickBot="1" x14ac:dyDescent="0.3">
      <c r="B8296" s="30" t="s">
        <v>1023</v>
      </c>
      <c r="D8296" s="5"/>
      <c r="E8296" s="5"/>
      <c r="F8296" s="5"/>
      <c r="G8296" s="5"/>
      <c r="H8296" s="5"/>
      <c r="I8296" s="5"/>
      <c r="J8296" s="12"/>
    </row>
    <row r="8297" spans="2:10" ht="16.5" thickTop="1" thickBot="1" x14ac:dyDescent="0.3">
      <c r="B8297" s="31" t="s">
        <v>16</v>
      </c>
      <c r="C8297">
        <v>135</v>
      </c>
      <c r="D8297" s="5">
        <v>33540990</v>
      </c>
      <c r="E8297" s="5">
        <v>30620039.459999997</v>
      </c>
      <c r="F8297" s="5">
        <v>20993040.549999997</v>
      </c>
      <c r="G8297" s="5">
        <v>17960090</v>
      </c>
      <c r="H8297" s="5">
        <v>27492688</v>
      </c>
      <c r="I8297" s="5">
        <v>28870438</v>
      </c>
      <c r="J8297" s="12"/>
    </row>
    <row r="8298" spans="2:10" ht="16.5" thickTop="1" thickBot="1" x14ac:dyDescent="0.3">
      <c r="B8298" s="31" t="s">
        <v>17</v>
      </c>
      <c r="C8298">
        <v>200</v>
      </c>
      <c r="D8298" s="5">
        <v>30576589</v>
      </c>
      <c r="E8298" s="5">
        <v>30620039.460000001</v>
      </c>
      <c r="F8298" s="5">
        <v>20993040.550000001</v>
      </c>
      <c r="G8298" s="5">
        <v>16621937.5</v>
      </c>
      <c r="H8298" s="5">
        <v>11427687.5</v>
      </c>
      <c r="I8298" s="5">
        <v>22391824.93</v>
      </c>
      <c r="J8298" s="12"/>
    </row>
    <row r="8299" spans="2:10" ht="16.5" thickTop="1" thickBot="1" x14ac:dyDescent="0.3">
      <c r="B8299" s="31" t="s">
        <v>18</v>
      </c>
      <c r="C8299">
        <v>220</v>
      </c>
      <c r="D8299" s="5">
        <v>2964401</v>
      </c>
      <c r="E8299" s="5">
        <v>-3.7252902984619141E-9</v>
      </c>
      <c r="F8299" s="5">
        <v>-3.7252902984619141E-9</v>
      </c>
      <c r="G8299" s="5">
        <v>1338152.5</v>
      </c>
      <c r="H8299" s="5">
        <v>16065000.5</v>
      </c>
      <c r="I8299" s="5">
        <v>6478613.0700000003</v>
      </c>
      <c r="J8299" s="12"/>
    </row>
    <row r="8300" spans="2:10" ht="16.5" thickTop="1" thickBot="1" x14ac:dyDescent="0.3">
      <c r="B8300" s="31" t="s">
        <v>19</v>
      </c>
      <c r="C8300">
        <v>500</v>
      </c>
      <c r="D8300" s="5">
        <v>6072.4000000000005</v>
      </c>
      <c r="E8300" s="5">
        <v>98693734.590000004</v>
      </c>
      <c r="F8300" s="5">
        <v>92465.459999999992</v>
      </c>
      <c r="G8300" s="5">
        <v>9688.84</v>
      </c>
      <c r="H8300" s="5">
        <v>551.59</v>
      </c>
      <c r="I8300" s="5">
        <v>7814.5</v>
      </c>
      <c r="J8300" s="12"/>
    </row>
    <row r="8301" spans="2:10" ht="16.5" thickTop="1" thickBot="1" x14ac:dyDescent="0.3">
      <c r="B8301" s="30" t="s">
        <v>503</v>
      </c>
      <c r="D8301" s="5"/>
      <c r="E8301" s="5"/>
      <c r="F8301" s="5"/>
      <c r="G8301" s="5"/>
      <c r="H8301" s="5"/>
      <c r="I8301" s="5"/>
      <c r="J8301" s="12"/>
    </row>
    <row r="8302" spans="2:10" ht="16.5" thickTop="1" thickBot="1" x14ac:dyDescent="0.3">
      <c r="B8302" s="31" t="s">
        <v>15</v>
      </c>
      <c r="C8302">
        <v>100</v>
      </c>
      <c r="D8302" s="5">
        <v>723139.23</v>
      </c>
      <c r="E8302" s="5">
        <v>863488.36</v>
      </c>
      <c r="F8302" s="5">
        <v>1003781.65</v>
      </c>
      <c r="G8302" s="5">
        <v>1010828.09</v>
      </c>
      <c r="H8302" s="5">
        <v>0</v>
      </c>
      <c r="I8302" s="5">
        <v>0</v>
      </c>
      <c r="J8302" s="12"/>
    </row>
    <row r="8303" spans="2:10" ht="16.5" thickTop="1" thickBot="1" x14ac:dyDescent="0.3">
      <c r="B8303" s="31" t="s">
        <v>16</v>
      </c>
      <c r="C8303">
        <v>135</v>
      </c>
      <c r="D8303" s="5">
        <v>0</v>
      </c>
      <c r="E8303" s="5">
        <v>0</v>
      </c>
      <c r="F8303" s="5">
        <v>0</v>
      </c>
      <c r="G8303" s="5">
        <v>0</v>
      </c>
      <c r="H8303" s="5">
        <v>173299</v>
      </c>
      <c r="I8303" s="5">
        <v>250</v>
      </c>
      <c r="J8303" s="12"/>
    </row>
    <row r="8304" spans="2:10" ht="16.5" thickTop="1" thickBot="1" x14ac:dyDescent="0.3">
      <c r="B8304" s="31" t="s">
        <v>17</v>
      </c>
      <c r="C8304">
        <v>200</v>
      </c>
      <c r="D8304" s="5">
        <v>0</v>
      </c>
      <c r="E8304" s="5">
        <v>0</v>
      </c>
      <c r="F8304" s="5">
        <v>0</v>
      </c>
      <c r="G8304" s="5">
        <v>0</v>
      </c>
      <c r="H8304" s="5">
        <v>173298.92</v>
      </c>
      <c r="I8304" s="5">
        <v>103.96</v>
      </c>
      <c r="J8304" s="12"/>
    </row>
    <row r="8305" spans="2:10" ht="16.5" thickTop="1" thickBot="1" x14ac:dyDescent="0.3">
      <c r="B8305" s="31" t="s">
        <v>18</v>
      </c>
      <c r="C8305">
        <v>220</v>
      </c>
      <c r="D8305" s="5">
        <v>0</v>
      </c>
      <c r="E8305" s="5">
        <v>0</v>
      </c>
      <c r="F8305" s="5">
        <v>0</v>
      </c>
      <c r="G8305" s="5">
        <v>0</v>
      </c>
      <c r="H8305" s="5">
        <v>7.9999999987194315E-2</v>
      </c>
      <c r="I8305" s="5">
        <v>146.04000000000002</v>
      </c>
      <c r="J8305" s="12"/>
    </row>
    <row r="8306" spans="2:10" ht="16.5" thickTop="1" thickBot="1" x14ac:dyDescent="0.3">
      <c r="B8306" s="31" t="s">
        <v>19</v>
      </c>
      <c r="C8306">
        <v>500</v>
      </c>
      <c r="D8306" s="5">
        <v>1017470.07</v>
      </c>
      <c r="E8306" s="5">
        <v>1026732.14</v>
      </c>
      <c r="F8306" s="5">
        <v>1030923.84</v>
      </c>
      <c r="G8306" s="5">
        <v>991276.52</v>
      </c>
      <c r="H8306" s="5">
        <v>152218.63</v>
      </c>
      <c r="I8306" s="5">
        <v>0</v>
      </c>
      <c r="J8306" s="12"/>
    </row>
    <row r="8307" spans="2:10" ht="16.5" thickTop="1" thickBot="1" x14ac:dyDescent="0.3">
      <c r="B8307" s="30" t="s">
        <v>1024</v>
      </c>
      <c r="D8307" s="5"/>
      <c r="E8307" s="5"/>
      <c r="F8307" s="5"/>
      <c r="G8307" s="5"/>
      <c r="H8307" s="5"/>
      <c r="I8307" s="5"/>
      <c r="J8307" s="12"/>
    </row>
    <row r="8308" spans="2:10" ht="16.5" thickTop="1" thickBot="1" x14ac:dyDescent="0.3">
      <c r="B8308" s="31" t="s">
        <v>16</v>
      </c>
      <c r="C8308">
        <v>135</v>
      </c>
      <c r="D8308" s="5">
        <v>2608899</v>
      </c>
      <c r="E8308" s="5">
        <v>2680280.15</v>
      </c>
      <c r="F8308" s="5">
        <v>2690587.2199999997</v>
      </c>
      <c r="G8308" s="5">
        <v>2118339</v>
      </c>
      <c r="H8308" s="5">
        <v>2128076</v>
      </c>
      <c r="I8308" s="5">
        <v>0</v>
      </c>
      <c r="J8308" s="12"/>
    </row>
    <row r="8309" spans="2:10" ht="16.5" thickTop="1" thickBot="1" x14ac:dyDescent="0.3">
      <c r="B8309" s="31" t="s">
        <v>17</v>
      </c>
      <c r="C8309">
        <v>200</v>
      </c>
      <c r="D8309" s="5">
        <v>1990750</v>
      </c>
      <c r="E8309" s="5">
        <v>1992750</v>
      </c>
      <c r="F8309" s="5">
        <v>1990750</v>
      </c>
      <c r="G8309" s="5">
        <v>1984750</v>
      </c>
      <c r="H8309" s="5">
        <v>1989750</v>
      </c>
      <c r="I8309" s="5">
        <v>0</v>
      </c>
      <c r="J8309" s="12"/>
    </row>
    <row r="8310" spans="2:10" ht="16.5" thickTop="1" thickBot="1" x14ac:dyDescent="0.3">
      <c r="B8310" s="31" t="s">
        <v>18</v>
      </c>
      <c r="C8310">
        <v>220</v>
      </c>
      <c r="D8310" s="5">
        <v>618149</v>
      </c>
      <c r="E8310" s="5">
        <v>687530.14999999991</v>
      </c>
      <c r="F8310" s="5">
        <v>699837.21999999974</v>
      </c>
      <c r="G8310" s="5">
        <v>133589</v>
      </c>
      <c r="H8310" s="5">
        <v>138326</v>
      </c>
      <c r="I8310" s="5">
        <v>0</v>
      </c>
      <c r="J8310" s="12"/>
    </row>
    <row r="8311" spans="2:10" ht="16.5" thickTop="1" thickBot="1" x14ac:dyDescent="0.3">
      <c r="B8311" s="31" t="s">
        <v>19</v>
      </c>
      <c r="C8311">
        <v>500</v>
      </c>
      <c r="D8311" s="5">
        <v>380.57</v>
      </c>
      <c r="E8311" s="5">
        <v>4379.4399999999996</v>
      </c>
      <c r="F8311" s="5">
        <v>2797.42</v>
      </c>
      <c r="G8311" s="5">
        <v>522.18999999999994</v>
      </c>
      <c r="H8311" s="5">
        <v>105.89</v>
      </c>
      <c r="I8311" s="5">
        <v>104.25</v>
      </c>
      <c r="J8311" s="12"/>
    </row>
    <row r="8312" spans="2:10" ht="16.5" thickTop="1" thickBot="1" x14ac:dyDescent="0.3">
      <c r="B8312" s="30" t="s">
        <v>1025</v>
      </c>
      <c r="D8312" s="5"/>
      <c r="E8312" s="5"/>
      <c r="F8312" s="5"/>
      <c r="G8312" s="5"/>
      <c r="H8312" s="5"/>
      <c r="I8312" s="5"/>
      <c r="J8312" s="12"/>
    </row>
    <row r="8313" spans="2:10" ht="16.5" thickTop="1" thickBot="1" x14ac:dyDescent="0.3">
      <c r="B8313" s="31" t="s">
        <v>15</v>
      </c>
      <c r="C8313">
        <v>100</v>
      </c>
      <c r="D8313" s="5">
        <v>957154.52</v>
      </c>
      <c r="E8313" s="5">
        <v>977299.67</v>
      </c>
      <c r="F8313" s="5">
        <v>997821.96</v>
      </c>
      <c r="G8313" s="5">
        <v>1004411.53</v>
      </c>
      <c r="H8313" s="5">
        <v>1006346.79</v>
      </c>
      <c r="I8313" s="5">
        <v>1024933.02</v>
      </c>
      <c r="J8313" s="12"/>
    </row>
    <row r="8314" spans="2:10" ht="16.5" thickTop="1" thickBot="1" x14ac:dyDescent="0.3">
      <c r="B8314" s="31" t="s">
        <v>19</v>
      </c>
      <c r="C8314">
        <v>500</v>
      </c>
      <c r="D8314" s="5">
        <v>11969.08</v>
      </c>
      <c r="E8314" s="5">
        <v>20145.150000000001</v>
      </c>
      <c r="F8314" s="5">
        <v>20522.29</v>
      </c>
      <c r="G8314" s="5">
        <v>6589.57</v>
      </c>
      <c r="H8314" s="5">
        <v>1935.26</v>
      </c>
      <c r="I8314" s="5">
        <v>18586.23</v>
      </c>
      <c r="J8314" s="12"/>
    </row>
    <row r="8315" spans="2:10" ht="16.5" thickTop="1" thickBot="1" x14ac:dyDescent="0.3">
      <c r="B8315" s="30" t="s">
        <v>1026</v>
      </c>
      <c r="D8315" s="5"/>
      <c r="E8315" s="5"/>
      <c r="F8315" s="5"/>
      <c r="G8315" s="5"/>
      <c r="H8315" s="5"/>
      <c r="I8315" s="5"/>
      <c r="J8315" s="12"/>
    </row>
    <row r="8316" spans="2:10" ht="16.5" thickTop="1" thickBot="1" x14ac:dyDescent="0.3">
      <c r="B8316" s="31" t="s">
        <v>15</v>
      </c>
      <c r="C8316">
        <v>100</v>
      </c>
      <c r="D8316" s="5">
        <v>34695.360000000001</v>
      </c>
      <c r="E8316" s="5">
        <v>35422.07</v>
      </c>
      <c r="F8316" s="5">
        <v>36165.9</v>
      </c>
      <c r="G8316" s="5">
        <v>36404.75</v>
      </c>
      <c r="H8316" s="5">
        <v>36474.9</v>
      </c>
      <c r="I8316" s="5">
        <v>37148.57</v>
      </c>
      <c r="J8316" s="12"/>
    </row>
    <row r="8317" spans="2:10" ht="16.5" thickTop="1" thickBot="1" x14ac:dyDescent="0.3">
      <c r="B8317" s="31" t="s">
        <v>19</v>
      </c>
      <c r="C8317">
        <v>500</v>
      </c>
      <c r="D8317" s="5">
        <v>433.87</v>
      </c>
      <c r="E8317" s="5">
        <v>726.71</v>
      </c>
      <c r="F8317" s="5">
        <v>743.83</v>
      </c>
      <c r="G8317" s="5">
        <v>238.85</v>
      </c>
      <c r="H8317" s="5">
        <v>70.150000000000006</v>
      </c>
      <c r="I8317" s="5">
        <v>673.67</v>
      </c>
      <c r="J8317" s="12"/>
    </row>
    <row r="8318" spans="2:10" ht="16.5" thickTop="1" thickBot="1" x14ac:dyDescent="0.3">
      <c r="B8318" s="30" t="s">
        <v>1027</v>
      </c>
      <c r="D8318" s="5"/>
      <c r="E8318" s="5"/>
      <c r="F8318" s="5"/>
      <c r="G8318" s="5"/>
      <c r="H8318" s="5"/>
      <c r="I8318" s="5"/>
      <c r="J8318" s="12"/>
    </row>
    <row r="8319" spans="2:10" ht="16.5" thickTop="1" thickBot="1" x14ac:dyDescent="0.3">
      <c r="B8319" s="31" t="s">
        <v>16</v>
      </c>
      <c r="C8319">
        <v>135</v>
      </c>
      <c r="D8319" s="5">
        <v>7212269</v>
      </c>
      <c r="E8319" s="5">
        <v>8639519</v>
      </c>
      <c r="F8319" s="5">
        <v>8639519</v>
      </c>
      <c r="G8319" s="5">
        <v>8644519</v>
      </c>
      <c r="H8319" s="5">
        <v>8644519</v>
      </c>
      <c r="I8319" s="5">
        <v>17836619</v>
      </c>
      <c r="J8319" s="12"/>
    </row>
    <row r="8320" spans="2:10" ht="16.5" thickTop="1" thickBot="1" x14ac:dyDescent="0.3">
      <c r="B8320" s="31" t="s">
        <v>17</v>
      </c>
      <c r="C8320">
        <v>200</v>
      </c>
      <c r="D8320" s="5">
        <v>7212268.7599999998</v>
      </c>
      <c r="E8320" s="5">
        <v>8639518.7599999998</v>
      </c>
      <c r="F8320" s="5">
        <v>8639518.7599999998</v>
      </c>
      <c r="G8320" s="5">
        <v>8644518.7599999998</v>
      </c>
      <c r="H8320" s="5">
        <v>8644518.7599999998</v>
      </c>
      <c r="I8320" s="5">
        <v>17836618.559999999</v>
      </c>
      <c r="J8320" s="12"/>
    </row>
    <row r="8321" spans="2:10" ht="16.5" thickTop="1" thickBot="1" x14ac:dyDescent="0.3">
      <c r="B8321" s="31" t="s">
        <v>18</v>
      </c>
      <c r="C8321">
        <v>220</v>
      </c>
      <c r="D8321" s="5">
        <v>0.24000000022351742</v>
      </c>
      <c r="E8321" s="5">
        <v>0.24000000022351742</v>
      </c>
      <c r="F8321" s="5">
        <v>0.24000000022351742</v>
      </c>
      <c r="G8321" s="5">
        <v>0.24000000022351742</v>
      </c>
      <c r="H8321" s="5">
        <v>0.24000000022351742</v>
      </c>
      <c r="I8321" s="5">
        <v>0.44000000134110451</v>
      </c>
      <c r="J8321" s="12"/>
    </row>
    <row r="8322" spans="2:10" ht="16.5" thickTop="1" thickBot="1" x14ac:dyDescent="0.3">
      <c r="B8322" s="31" t="s">
        <v>19</v>
      </c>
      <c r="C8322">
        <v>500</v>
      </c>
      <c r="D8322" s="5">
        <v>14424537.52</v>
      </c>
      <c r="E8322" s="5">
        <v>17279037.52</v>
      </c>
      <c r="F8322" s="5">
        <v>17279037.52</v>
      </c>
      <c r="G8322" s="5">
        <v>17289037.52</v>
      </c>
      <c r="H8322" s="5">
        <v>17289037.52</v>
      </c>
      <c r="I8322" s="5">
        <v>35674107.839999996</v>
      </c>
      <c r="J8322" s="12"/>
    </row>
    <row r="8323" spans="2:10" ht="16.5" thickTop="1" thickBot="1" x14ac:dyDescent="0.3">
      <c r="B8323" s="30" t="s">
        <v>1028</v>
      </c>
      <c r="D8323" s="5"/>
      <c r="E8323" s="5"/>
      <c r="F8323" s="5"/>
      <c r="G8323" s="5"/>
      <c r="H8323" s="5"/>
      <c r="I8323" s="5"/>
      <c r="J8323" s="12"/>
    </row>
    <row r="8324" spans="2:10" ht="16.5" thickTop="1" thickBot="1" x14ac:dyDescent="0.3">
      <c r="B8324" s="31" t="s">
        <v>15</v>
      </c>
      <c r="C8324">
        <v>100</v>
      </c>
      <c r="D8324" s="5">
        <v>147956.51</v>
      </c>
      <c r="E8324" s="5">
        <v>166778.5</v>
      </c>
      <c r="F8324" s="5">
        <v>167746</v>
      </c>
      <c r="G8324" s="5">
        <v>168430.78</v>
      </c>
      <c r="H8324" s="5">
        <v>0</v>
      </c>
      <c r="I8324" s="5">
        <v>0</v>
      </c>
      <c r="J8324" s="12"/>
    </row>
    <row r="8325" spans="2:10" ht="16.5" thickTop="1" thickBot="1" x14ac:dyDescent="0.3">
      <c r="B8325" s="31" t="s">
        <v>16</v>
      </c>
      <c r="C8325">
        <v>135</v>
      </c>
      <c r="D8325" s="5">
        <v>2271730</v>
      </c>
      <c r="E8325" s="5">
        <v>2605800</v>
      </c>
      <c r="F8325" s="5">
        <v>3618220</v>
      </c>
      <c r="G8325" s="5">
        <v>3545531</v>
      </c>
      <c r="H8325" s="5">
        <v>323.92999999970198</v>
      </c>
      <c r="I8325" s="5">
        <v>0</v>
      </c>
      <c r="J8325" s="12"/>
    </row>
    <row r="8326" spans="2:10" ht="16.5" thickTop="1" thickBot="1" x14ac:dyDescent="0.3">
      <c r="B8326" s="31" t="s">
        <v>17</v>
      </c>
      <c r="C8326">
        <v>200</v>
      </c>
      <c r="D8326" s="5">
        <v>1830182.9899999998</v>
      </c>
      <c r="E8326" s="5">
        <v>1927495.0399999993</v>
      </c>
      <c r="F8326" s="5">
        <v>2343355.71</v>
      </c>
      <c r="G8326" s="5">
        <v>1649603.8100000003</v>
      </c>
      <c r="H8326" s="5">
        <v>0</v>
      </c>
      <c r="I8326" s="5">
        <v>0</v>
      </c>
      <c r="J8326" s="12"/>
    </row>
    <row r="8327" spans="2:10" ht="16.5" thickTop="1" thickBot="1" x14ac:dyDescent="0.3">
      <c r="B8327" s="31" t="s">
        <v>18</v>
      </c>
      <c r="C8327">
        <v>220</v>
      </c>
      <c r="D8327" s="5">
        <v>441547.01000000024</v>
      </c>
      <c r="E8327" s="5">
        <v>678304.96000000066</v>
      </c>
      <c r="F8327" s="5">
        <v>1274864.29</v>
      </c>
      <c r="G8327" s="5">
        <v>1895927.1899999997</v>
      </c>
      <c r="H8327" s="5">
        <v>323.92999999970198</v>
      </c>
      <c r="I8327" s="5">
        <v>0</v>
      </c>
      <c r="J8327" s="12"/>
    </row>
    <row r="8328" spans="2:10" ht="16.5" thickTop="1" thickBot="1" x14ac:dyDescent="0.3">
      <c r="B8328" s="31" t="s">
        <v>19</v>
      </c>
      <c r="C8328">
        <v>500</v>
      </c>
      <c r="D8328" s="5">
        <v>6350578.3100000005</v>
      </c>
      <c r="E8328" s="5">
        <v>6356536.1699999999</v>
      </c>
      <c r="F8328" s="5">
        <v>5664960.7500000009</v>
      </c>
      <c r="G8328" s="5">
        <v>5753448.6799999997</v>
      </c>
      <c r="H8328" s="5">
        <v>1693.6</v>
      </c>
      <c r="I8328" s="5">
        <v>0</v>
      </c>
      <c r="J8328" s="12"/>
    </row>
    <row r="8329" spans="2:10" ht="16.5" thickTop="1" thickBot="1" x14ac:dyDescent="0.3">
      <c r="B8329" s="30" t="s">
        <v>1029</v>
      </c>
      <c r="D8329" s="5"/>
      <c r="E8329" s="5"/>
      <c r="F8329" s="5"/>
      <c r="G8329" s="5"/>
      <c r="H8329" s="5"/>
      <c r="I8329" s="5"/>
      <c r="J8329" s="12"/>
    </row>
    <row r="8330" spans="2:10" ht="16.5" thickTop="1" thickBot="1" x14ac:dyDescent="0.3">
      <c r="B8330" s="31" t="s">
        <v>15</v>
      </c>
      <c r="C8330">
        <v>100</v>
      </c>
      <c r="D8330" s="5">
        <v>101832.20000000001</v>
      </c>
      <c r="E8330" s="5">
        <v>68660.59</v>
      </c>
      <c r="F8330" s="5">
        <v>66811.06</v>
      </c>
      <c r="G8330" s="5">
        <v>67204.870000000024</v>
      </c>
      <c r="H8330" s="5">
        <v>0</v>
      </c>
      <c r="I8330" s="5">
        <v>0</v>
      </c>
      <c r="J8330" s="12"/>
    </row>
    <row r="8331" spans="2:10" ht="16.5" thickTop="1" thickBot="1" x14ac:dyDescent="0.3">
      <c r="B8331" s="31" t="s">
        <v>16</v>
      </c>
      <c r="C8331">
        <v>135</v>
      </c>
      <c r="D8331" s="5">
        <v>534870</v>
      </c>
      <c r="E8331" s="5">
        <v>2600000</v>
      </c>
      <c r="F8331" s="5">
        <v>1608820</v>
      </c>
      <c r="G8331" s="5">
        <v>812293</v>
      </c>
      <c r="H8331" s="5">
        <v>0</v>
      </c>
      <c r="I8331" s="5">
        <v>0</v>
      </c>
      <c r="J8331" s="12"/>
    </row>
    <row r="8332" spans="2:10" ht="16.5" thickTop="1" thickBot="1" x14ac:dyDescent="0.3">
      <c r="B8332" s="31" t="s">
        <v>17</v>
      </c>
      <c r="C8332">
        <v>200</v>
      </c>
      <c r="D8332" s="5">
        <v>203152.44999999998</v>
      </c>
      <c r="E8332" s="5">
        <v>1360210.06</v>
      </c>
      <c r="F8332" s="5">
        <v>1070599.93</v>
      </c>
      <c r="G8332" s="5">
        <v>807999.99000000011</v>
      </c>
      <c r="H8332" s="5">
        <v>0</v>
      </c>
      <c r="I8332" s="5">
        <v>0</v>
      </c>
      <c r="J8332" s="12"/>
    </row>
    <row r="8333" spans="2:10" ht="16.5" thickTop="1" thickBot="1" x14ac:dyDescent="0.3">
      <c r="B8333" s="31" t="s">
        <v>18</v>
      </c>
      <c r="C8333">
        <v>220</v>
      </c>
      <c r="D8333" s="5">
        <v>331717.55000000005</v>
      </c>
      <c r="E8333" s="5">
        <v>1239789.94</v>
      </c>
      <c r="F8333" s="5">
        <v>538220.07000000007</v>
      </c>
      <c r="G8333" s="5">
        <v>4293.0099999998929</v>
      </c>
      <c r="H8333" s="5">
        <v>0</v>
      </c>
      <c r="I8333" s="5">
        <v>0</v>
      </c>
      <c r="J8333" s="12"/>
    </row>
    <row r="8334" spans="2:10" ht="16.5" thickTop="1" thickBot="1" x14ac:dyDescent="0.3">
      <c r="B8334" s="31" t="s">
        <v>19</v>
      </c>
      <c r="C8334">
        <v>500</v>
      </c>
      <c r="D8334" s="5">
        <v>121979.82</v>
      </c>
      <c r="E8334" s="5">
        <v>160672.1</v>
      </c>
      <c r="F8334" s="5">
        <v>101387.16</v>
      </c>
      <c r="G8334" s="5">
        <v>2292.11</v>
      </c>
      <c r="H8334" s="5">
        <v>6867</v>
      </c>
      <c r="I8334" s="5">
        <v>0</v>
      </c>
      <c r="J8334" s="12"/>
    </row>
    <row r="8335" spans="2:10" ht="16.5" thickTop="1" thickBot="1" x14ac:dyDescent="0.3">
      <c r="B8335" s="30" t="s">
        <v>1030</v>
      </c>
      <c r="D8335" s="5"/>
      <c r="E8335" s="5"/>
      <c r="F8335" s="5"/>
      <c r="G8335" s="5"/>
      <c r="H8335" s="5"/>
      <c r="I8335" s="5"/>
      <c r="J8335" s="12"/>
    </row>
    <row r="8336" spans="2:10" ht="16.5" thickTop="1" thickBot="1" x14ac:dyDescent="0.3">
      <c r="B8336" s="31" t="s">
        <v>16</v>
      </c>
      <c r="C8336">
        <v>135</v>
      </c>
      <c r="D8336" s="5">
        <v>3193400</v>
      </c>
      <c r="E8336" s="5">
        <v>3194200</v>
      </c>
      <c r="F8336" s="5">
        <v>3190600</v>
      </c>
      <c r="G8336" s="5">
        <v>2955750</v>
      </c>
      <c r="H8336" s="5">
        <v>0</v>
      </c>
      <c r="I8336" s="5">
        <v>0</v>
      </c>
      <c r="J8336" s="12"/>
    </row>
    <row r="8337" spans="2:10" ht="16.5" thickTop="1" thickBot="1" x14ac:dyDescent="0.3">
      <c r="B8337" s="31" t="s">
        <v>17</v>
      </c>
      <c r="C8337">
        <v>200</v>
      </c>
      <c r="D8337" s="5">
        <v>2959750</v>
      </c>
      <c r="E8337" s="5">
        <v>2963000</v>
      </c>
      <c r="F8337" s="5">
        <v>2960000</v>
      </c>
      <c r="G8337" s="5">
        <v>2955750</v>
      </c>
      <c r="H8337" s="5">
        <v>0</v>
      </c>
      <c r="I8337" s="5">
        <v>0</v>
      </c>
      <c r="J8337" s="12"/>
    </row>
    <row r="8338" spans="2:10" ht="16.5" thickTop="1" thickBot="1" x14ac:dyDescent="0.3">
      <c r="B8338" s="31" t="s">
        <v>18</v>
      </c>
      <c r="C8338">
        <v>220</v>
      </c>
      <c r="D8338" s="5">
        <v>233650</v>
      </c>
      <c r="E8338" s="5">
        <v>231200</v>
      </c>
      <c r="F8338" s="5">
        <v>230600</v>
      </c>
      <c r="G8338" s="5">
        <v>0</v>
      </c>
      <c r="H8338" s="5">
        <v>0</v>
      </c>
      <c r="I8338" s="5">
        <v>0</v>
      </c>
      <c r="J8338" s="12"/>
    </row>
    <row r="8339" spans="2:10" ht="16.5" thickTop="1" thickBot="1" x14ac:dyDescent="0.3">
      <c r="B8339" s="31" t="s">
        <v>19</v>
      </c>
      <c r="C8339">
        <v>500</v>
      </c>
      <c r="D8339" s="5">
        <v>15901.6</v>
      </c>
      <c r="E8339" s="5">
        <v>28437.86</v>
      </c>
      <c r="F8339" s="5">
        <v>13827.49</v>
      </c>
      <c r="G8339" s="5">
        <v>152.19999999999999</v>
      </c>
      <c r="H8339" s="5">
        <v>0</v>
      </c>
      <c r="I8339" s="5">
        <v>0</v>
      </c>
      <c r="J8339" s="12"/>
    </row>
    <row r="8340" spans="2:10" ht="16.5" thickTop="1" thickBot="1" x14ac:dyDescent="0.3">
      <c r="B8340" s="30" t="s">
        <v>1031</v>
      </c>
      <c r="D8340" s="5"/>
      <c r="E8340" s="5"/>
      <c r="F8340" s="5"/>
      <c r="G8340" s="5"/>
      <c r="H8340" s="5"/>
      <c r="I8340" s="5"/>
      <c r="J8340" s="12"/>
    </row>
    <row r="8341" spans="2:10" ht="16.5" thickTop="1" thickBot="1" x14ac:dyDescent="0.3">
      <c r="B8341" s="31" t="s">
        <v>15</v>
      </c>
      <c r="C8341">
        <v>100</v>
      </c>
      <c r="D8341" s="5">
        <v>0</v>
      </c>
      <c r="E8341" s="5">
        <v>0</v>
      </c>
      <c r="F8341" s="5">
        <v>0</v>
      </c>
      <c r="G8341" s="5">
        <v>0</v>
      </c>
      <c r="H8341" s="5">
        <v>-31898.61</v>
      </c>
      <c r="I8341" s="5">
        <v>16696.53</v>
      </c>
      <c r="J8341" s="12"/>
    </row>
    <row r="8342" spans="2:10" ht="16.5" thickTop="1" thickBot="1" x14ac:dyDescent="0.3">
      <c r="B8342" s="31" t="s">
        <v>16</v>
      </c>
      <c r="C8342">
        <v>135</v>
      </c>
      <c r="D8342" s="5">
        <v>0</v>
      </c>
      <c r="E8342" s="5">
        <v>0</v>
      </c>
      <c r="F8342" s="5">
        <v>0</v>
      </c>
      <c r="G8342" s="5">
        <v>0</v>
      </c>
      <c r="H8342" s="5">
        <v>101931732</v>
      </c>
      <c r="I8342" s="5">
        <v>50000000</v>
      </c>
      <c r="J8342" s="12"/>
    </row>
    <row r="8343" spans="2:10" ht="16.5" thickTop="1" thickBot="1" x14ac:dyDescent="0.3">
      <c r="B8343" s="31" t="s">
        <v>17</v>
      </c>
      <c r="C8343">
        <v>200</v>
      </c>
      <c r="D8343" s="5">
        <v>0</v>
      </c>
      <c r="E8343" s="5">
        <v>0</v>
      </c>
      <c r="F8343" s="5">
        <v>0</v>
      </c>
      <c r="G8343" s="5">
        <v>0</v>
      </c>
      <c r="H8343" s="5">
        <v>25054274.5</v>
      </c>
      <c r="I8343" s="5">
        <v>36792586.229999997</v>
      </c>
      <c r="J8343" s="12"/>
    </row>
    <row r="8344" spans="2:10" ht="16.5" thickTop="1" thickBot="1" x14ac:dyDescent="0.3">
      <c r="B8344" s="31" t="s">
        <v>18</v>
      </c>
      <c r="C8344">
        <v>220</v>
      </c>
      <c r="D8344" s="5">
        <v>0</v>
      </c>
      <c r="E8344" s="5">
        <v>0</v>
      </c>
      <c r="F8344" s="5">
        <v>0</v>
      </c>
      <c r="G8344" s="5">
        <v>0</v>
      </c>
      <c r="H8344" s="5">
        <v>76877457.5</v>
      </c>
      <c r="I8344" s="5">
        <v>13207413.770000003</v>
      </c>
      <c r="J8344" s="12"/>
    </row>
    <row r="8345" spans="2:10" ht="16.5" thickTop="1" thickBot="1" x14ac:dyDescent="0.3">
      <c r="B8345" s="31" t="s">
        <v>19</v>
      </c>
      <c r="C8345">
        <v>500</v>
      </c>
      <c r="D8345" s="5">
        <v>0</v>
      </c>
      <c r="E8345" s="5">
        <v>0</v>
      </c>
      <c r="F8345" s="5">
        <v>0</v>
      </c>
      <c r="G8345" s="5">
        <v>0</v>
      </c>
      <c r="H8345" s="5">
        <v>128141093.33</v>
      </c>
      <c r="I8345" s="5">
        <v>40999571.140000001</v>
      </c>
      <c r="J8345" s="12"/>
    </row>
    <row r="8346" spans="2:10" ht="16.5" thickTop="1" thickBot="1" x14ac:dyDescent="0.3">
      <c r="B8346" s="30" t="s">
        <v>1032</v>
      </c>
      <c r="D8346" s="5"/>
      <c r="E8346" s="5"/>
      <c r="F8346" s="5"/>
      <c r="G8346" s="5"/>
      <c r="H8346" s="5"/>
      <c r="I8346" s="5"/>
      <c r="J8346" s="12"/>
    </row>
    <row r="8347" spans="2:10" ht="16.5" thickTop="1" thickBot="1" x14ac:dyDescent="0.3">
      <c r="B8347" s="31" t="s">
        <v>15</v>
      </c>
      <c r="C8347">
        <v>100</v>
      </c>
      <c r="D8347" s="5">
        <v>0</v>
      </c>
      <c r="E8347" s="5">
        <v>0</v>
      </c>
      <c r="F8347" s="5">
        <v>0.01</v>
      </c>
      <c r="G8347" s="5">
        <v>0.01</v>
      </c>
      <c r="H8347" s="5">
        <v>0.01</v>
      </c>
      <c r="I8347" s="5">
        <v>0.01</v>
      </c>
      <c r="J8347" s="12"/>
    </row>
    <row r="8348" spans="2:10" ht="16.5" thickTop="1" thickBot="1" x14ac:dyDescent="0.3">
      <c r="B8348" s="31" t="s">
        <v>19</v>
      </c>
      <c r="C8348">
        <v>500</v>
      </c>
      <c r="D8348" s="5">
        <v>0</v>
      </c>
      <c r="E8348" s="5">
        <v>0</v>
      </c>
      <c r="F8348" s="5">
        <v>0.01</v>
      </c>
      <c r="G8348" s="5">
        <v>0</v>
      </c>
      <c r="H8348" s="5">
        <v>0</v>
      </c>
      <c r="I8348" s="5">
        <v>0</v>
      </c>
      <c r="J8348" s="12"/>
    </row>
    <row r="8349" spans="2:10" ht="16.5" thickTop="1" thickBot="1" x14ac:dyDescent="0.3">
      <c r="B8349" s="30" t="s">
        <v>1033</v>
      </c>
      <c r="D8349" s="5"/>
      <c r="E8349" s="5"/>
      <c r="F8349" s="5"/>
      <c r="G8349" s="5"/>
      <c r="H8349" s="5"/>
      <c r="I8349" s="5"/>
      <c r="J8349" s="12"/>
    </row>
    <row r="8350" spans="2:10" ht="16.5" thickTop="1" thickBot="1" x14ac:dyDescent="0.3">
      <c r="B8350" s="31" t="s">
        <v>15</v>
      </c>
      <c r="C8350">
        <v>100</v>
      </c>
      <c r="D8350" s="5">
        <v>0</v>
      </c>
      <c r="E8350" s="5">
        <v>0</v>
      </c>
      <c r="F8350" s="5">
        <v>0</v>
      </c>
      <c r="G8350" s="5">
        <v>80644569.689999998</v>
      </c>
      <c r="H8350" s="5">
        <v>182984273.12000003</v>
      </c>
      <c r="I8350" s="5">
        <v>288458007.76999998</v>
      </c>
      <c r="J8350" s="12"/>
    </row>
    <row r="8351" spans="2:10" ht="16.5" thickTop="1" thickBot="1" x14ac:dyDescent="0.3">
      <c r="B8351" s="31" t="s">
        <v>16</v>
      </c>
      <c r="C8351">
        <v>135</v>
      </c>
      <c r="D8351" s="5">
        <v>0</v>
      </c>
      <c r="E8351" s="5">
        <v>0</v>
      </c>
      <c r="F8351" s="5">
        <v>0</v>
      </c>
      <c r="G8351" s="5">
        <v>0</v>
      </c>
      <c r="H8351" s="5">
        <v>150350000</v>
      </c>
      <c r="I8351" s="5">
        <v>104300000</v>
      </c>
      <c r="J8351" s="12"/>
    </row>
    <row r="8352" spans="2:10" ht="16.5" thickTop="1" thickBot="1" x14ac:dyDescent="0.3">
      <c r="B8352" s="31" t="s">
        <v>17</v>
      </c>
      <c r="C8352">
        <v>200</v>
      </c>
      <c r="D8352" s="5">
        <v>0</v>
      </c>
      <c r="E8352" s="5">
        <v>0</v>
      </c>
      <c r="F8352" s="5">
        <v>0</v>
      </c>
      <c r="G8352" s="5">
        <v>0</v>
      </c>
      <c r="H8352" s="5">
        <v>1172854.3600000003</v>
      </c>
      <c r="I8352" s="5">
        <v>4003206.4500000007</v>
      </c>
      <c r="J8352" s="12"/>
    </row>
    <row r="8353" spans="2:10" ht="16.5" thickTop="1" thickBot="1" x14ac:dyDescent="0.3">
      <c r="B8353" s="31" t="s">
        <v>18</v>
      </c>
      <c r="C8353">
        <v>220</v>
      </c>
      <c r="D8353" s="5">
        <v>0</v>
      </c>
      <c r="E8353" s="5">
        <v>0</v>
      </c>
      <c r="F8353" s="5">
        <v>0</v>
      </c>
      <c r="G8353" s="5">
        <v>0</v>
      </c>
      <c r="H8353" s="5">
        <v>149177145.63999999</v>
      </c>
      <c r="I8353" s="5">
        <v>100296793.55</v>
      </c>
      <c r="J8353" s="12"/>
    </row>
    <row r="8354" spans="2:10" ht="16.5" thickTop="1" thickBot="1" x14ac:dyDescent="0.3">
      <c r="B8354" s="31" t="s">
        <v>19</v>
      </c>
      <c r="C8354">
        <v>500</v>
      </c>
      <c r="D8354" s="5">
        <v>0</v>
      </c>
      <c r="E8354" s="5">
        <v>0</v>
      </c>
      <c r="F8354" s="5">
        <v>0</v>
      </c>
      <c r="G8354" s="5">
        <v>80644569.689999998</v>
      </c>
      <c r="H8354" s="5">
        <v>103512557.79000001</v>
      </c>
      <c r="I8354" s="5">
        <v>109476941.09999999</v>
      </c>
      <c r="J8354" s="12"/>
    </row>
    <row r="8355" spans="2:10" ht="16.5" thickTop="1" thickBot="1" x14ac:dyDescent="0.3">
      <c r="B8355" s="30" t="s">
        <v>1034</v>
      </c>
      <c r="D8355" s="5"/>
      <c r="E8355" s="5"/>
      <c r="F8355" s="5"/>
      <c r="G8355" s="5"/>
      <c r="H8355" s="5"/>
      <c r="I8355" s="5"/>
      <c r="J8355" s="12"/>
    </row>
    <row r="8356" spans="2:10" ht="16.5" thickTop="1" thickBot="1" x14ac:dyDescent="0.3">
      <c r="B8356" s="31" t="s">
        <v>15</v>
      </c>
      <c r="C8356">
        <v>100</v>
      </c>
      <c r="D8356" s="5">
        <v>7789.96</v>
      </c>
      <c r="E8356" s="5">
        <v>2570.91</v>
      </c>
      <c r="F8356" s="5">
        <v>1490.88</v>
      </c>
      <c r="G8356" s="5">
        <v>4228.5200000000004</v>
      </c>
      <c r="H8356" s="5">
        <v>2240.13</v>
      </c>
      <c r="I8356" s="5">
        <v>2045.8</v>
      </c>
      <c r="J8356" s="12"/>
    </row>
    <row r="8357" spans="2:10" ht="16.5" thickTop="1" thickBot="1" x14ac:dyDescent="0.3">
      <c r="B8357" s="31" t="s">
        <v>19</v>
      </c>
      <c r="C8357">
        <v>500</v>
      </c>
      <c r="D8357" s="5">
        <v>26.24</v>
      </c>
      <c r="E8357" s="5">
        <v>204.78</v>
      </c>
      <c r="F8357" s="5">
        <v>33.69</v>
      </c>
      <c r="G8357" s="5">
        <v>12.33</v>
      </c>
      <c r="H8357" s="5">
        <v>8.11</v>
      </c>
      <c r="I8357" s="5">
        <v>25.82</v>
      </c>
      <c r="J8357" s="12"/>
    </row>
    <row r="8358" spans="2:10" ht="16.5" thickTop="1" thickBot="1" x14ac:dyDescent="0.3">
      <c r="B8358" s="30" t="s">
        <v>486</v>
      </c>
      <c r="D8358" s="5"/>
      <c r="E8358" s="5"/>
      <c r="F8358" s="5"/>
      <c r="G8358" s="5"/>
      <c r="H8358" s="5"/>
      <c r="I8358" s="5"/>
      <c r="J8358" s="12"/>
    </row>
    <row r="8359" spans="2:10" ht="16.5" thickTop="1" thickBot="1" x14ac:dyDescent="0.3">
      <c r="B8359" s="31" t="s">
        <v>15</v>
      </c>
      <c r="C8359">
        <v>100</v>
      </c>
      <c r="D8359" s="5">
        <v>0</v>
      </c>
      <c r="E8359" s="5">
        <v>0</v>
      </c>
      <c r="F8359" s="5">
        <v>0</v>
      </c>
      <c r="G8359" s="5">
        <v>17385969.609999999</v>
      </c>
      <c r="H8359" s="5">
        <v>17529432.940000001</v>
      </c>
      <c r="I8359" s="5">
        <v>0</v>
      </c>
      <c r="J8359" s="12"/>
    </row>
    <row r="8360" spans="2:10" ht="16.5" thickTop="1" thickBot="1" x14ac:dyDescent="0.3">
      <c r="B8360" s="31" t="s">
        <v>16</v>
      </c>
      <c r="C8360">
        <v>135</v>
      </c>
      <c r="D8360" s="5">
        <v>0</v>
      </c>
      <c r="E8360" s="5">
        <v>0</v>
      </c>
      <c r="F8360" s="5">
        <v>0</v>
      </c>
      <c r="G8360" s="5">
        <v>132900000</v>
      </c>
      <c r="H8360" s="5">
        <v>199382522</v>
      </c>
      <c r="I8360" s="5">
        <v>0</v>
      </c>
      <c r="J8360" s="12"/>
    </row>
    <row r="8361" spans="2:10" ht="16.5" thickTop="1" thickBot="1" x14ac:dyDescent="0.3">
      <c r="B8361" s="31" t="s">
        <v>17</v>
      </c>
      <c r="C8361">
        <v>200</v>
      </c>
      <c r="D8361" s="5">
        <v>0</v>
      </c>
      <c r="E8361" s="5">
        <v>0</v>
      </c>
      <c r="F8361" s="5">
        <v>0</v>
      </c>
      <c r="G8361" s="5">
        <v>109991844.36</v>
      </c>
      <c r="H8361" s="5">
        <v>198687883.37</v>
      </c>
      <c r="I8361" s="5">
        <v>0</v>
      </c>
      <c r="J8361" s="12"/>
    </row>
    <row r="8362" spans="2:10" ht="16.5" thickTop="1" thickBot="1" x14ac:dyDescent="0.3">
      <c r="B8362" s="31" t="s">
        <v>18</v>
      </c>
      <c r="C8362">
        <v>220</v>
      </c>
      <c r="D8362" s="5">
        <v>0</v>
      </c>
      <c r="E8362" s="5">
        <v>0</v>
      </c>
      <c r="F8362" s="5">
        <v>0</v>
      </c>
      <c r="G8362" s="5">
        <v>22908155.640000001</v>
      </c>
      <c r="H8362" s="5">
        <v>694638.62999999523</v>
      </c>
      <c r="I8362" s="5">
        <v>0</v>
      </c>
      <c r="J8362" s="12"/>
    </row>
    <row r="8363" spans="2:10" ht="16.5" thickTop="1" thickBot="1" x14ac:dyDescent="0.3">
      <c r="B8363" s="31" t="s">
        <v>19</v>
      </c>
      <c r="C8363">
        <v>500</v>
      </c>
      <c r="D8363" s="5">
        <v>0</v>
      </c>
      <c r="E8363" s="5">
        <v>0</v>
      </c>
      <c r="F8363" s="5">
        <v>0</v>
      </c>
      <c r="G8363" s="5">
        <v>127377813.97</v>
      </c>
      <c r="H8363" s="5">
        <v>198826202.19999999</v>
      </c>
      <c r="I8363" s="5">
        <v>0</v>
      </c>
      <c r="J8363" s="12"/>
    </row>
    <row r="8364" spans="2:10" ht="16.5" thickTop="1" thickBot="1" x14ac:dyDescent="0.3">
      <c r="B8364" s="30" t="s">
        <v>487</v>
      </c>
      <c r="D8364" s="5"/>
      <c r="E8364" s="5"/>
      <c r="F8364" s="5"/>
      <c r="G8364" s="5"/>
      <c r="H8364" s="5"/>
      <c r="I8364" s="5"/>
      <c r="J8364" s="12"/>
    </row>
    <row r="8365" spans="2:10" ht="16.5" thickTop="1" thickBot="1" x14ac:dyDescent="0.3">
      <c r="B8365" s="31" t="s">
        <v>15</v>
      </c>
      <c r="C8365">
        <v>100</v>
      </c>
      <c r="D8365" s="5">
        <v>0</v>
      </c>
      <c r="E8365" s="5">
        <v>0</v>
      </c>
      <c r="F8365" s="5">
        <v>0</v>
      </c>
      <c r="G8365" s="5">
        <v>1262535.75</v>
      </c>
      <c r="H8365" s="5">
        <v>1685344.78</v>
      </c>
      <c r="I8365" s="5">
        <v>0</v>
      </c>
      <c r="J8365" s="12"/>
    </row>
    <row r="8366" spans="2:10" ht="16.5" thickTop="1" thickBot="1" x14ac:dyDescent="0.3">
      <c r="B8366" s="31" t="s">
        <v>16</v>
      </c>
      <c r="C8366">
        <v>135</v>
      </c>
      <c r="D8366" s="5">
        <v>0</v>
      </c>
      <c r="E8366" s="5">
        <v>0</v>
      </c>
      <c r="F8366" s="5">
        <v>0</v>
      </c>
      <c r="G8366" s="5">
        <v>30100000</v>
      </c>
      <c r="H8366" s="5">
        <v>59400000</v>
      </c>
      <c r="I8366" s="5">
        <v>0</v>
      </c>
      <c r="J8366" s="12"/>
    </row>
    <row r="8367" spans="2:10" ht="16.5" thickTop="1" thickBot="1" x14ac:dyDescent="0.3">
      <c r="B8367" s="31" t="s">
        <v>17</v>
      </c>
      <c r="C8367">
        <v>200</v>
      </c>
      <c r="D8367" s="5">
        <v>0</v>
      </c>
      <c r="E8367" s="5">
        <v>0</v>
      </c>
      <c r="F8367" s="5">
        <v>0</v>
      </c>
      <c r="G8367" s="5">
        <v>26769452.75</v>
      </c>
      <c r="H8367" s="5">
        <v>37318465.520000003</v>
      </c>
      <c r="I8367" s="5">
        <v>0</v>
      </c>
      <c r="J8367" s="12"/>
    </row>
    <row r="8368" spans="2:10" ht="16.5" thickTop="1" thickBot="1" x14ac:dyDescent="0.3">
      <c r="B8368" s="31" t="s">
        <v>18</v>
      </c>
      <c r="C8368">
        <v>220</v>
      </c>
      <c r="D8368" s="5">
        <v>0</v>
      </c>
      <c r="E8368" s="5">
        <v>0</v>
      </c>
      <c r="F8368" s="5">
        <v>0</v>
      </c>
      <c r="G8368" s="5">
        <v>3330547.25</v>
      </c>
      <c r="H8368" s="5">
        <v>22081534.479999997</v>
      </c>
      <c r="I8368" s="5">
        <v>0</v>
      </c>
      <c r="J8368" s="12"/>
    </row>
    <row r="8369" spans="2:10" ht="16.5" thickTop="1" thickBot="1" x14ac:dyDescent="0.3">
      <c r="B8369" s="31" t="s">
        <v>19</v>
      </c>
      <c r="C8369">
        <v>500</v>
      </c>
      <c r="D8369" s="5">
        <v>0</v>
      </c>
      <c r="E8369" s="5">
        <v>0</v>
      </c>
      <c r="F8369" s="5">
        <v>0</v>
      </c>
      <c r="G8369" s="5">
        <v>8031988.5</v>
      </c>
      <c r="H8369" s="5">
        <v>17741274.550000001</v>
      </c>
      <c r="I8369" s="5">
        <v>1.862645149230957E-9</v>
      </c>
      <c r="J8369" s="12"/>
    </row>
    <row r="8370" spans="2:10" ht="16.5" thickTop="1" thickBot="1" x14ac:dyDescent="0.3">
      <c r="B8370" s="30" t="s">
        <v>488</v>
      </c>
      <c r="D8370" s="5"/>
      <c r="E8370" s="5"/>
      <c r="F8370" s="5"/>
      <c r="G8370" s="5"/>
      <c r="H8370" s="5"/>
      <c r="I8370" s="5"/>
      <c r="J8370" s="12"/>
    </row>
    <row r="8371" spans="2:10" ht="16.5" thickTop="1" thickBot="1" x14ac:dyDescent="0.3">
      <c r="B8371" s="31" t="s">
        <v>15</v>
      </c>
      <c r="C8371">
        <v>100</v>
      </c>
      <c r="D8371" s="5">
        <v>44986892.799999997</v>
      </c>
      <c r="E8371" s="5">
        <v>36543480.350000001</v>
      </c>
      <c r="F8371" s="5">
        <v>34014968.229999997</v>
      </c>
      <c r="G8371" s="5">
        <v>44706480.740000002</v>
      </c>
      <c r="H8371" s="5">
        <v>33550392.100000001</v>
      </c>
      <c r="I8371" s="5">
        <v>-5.8207660913467407E-11</v>
      </c>
      <c r="J8371" s="12"/>
    </row>
    <row r="8372" spans="2:10" ht="16.5" thickTop="1" thickBot="1" x14ac:dyDescent="0.3">
      <c r="B8372" s="31" t="s">
        <v>16</v>
      </c>
      <c r="C8372">
        <v>135</v>
      </c>
      <c r="D8372" s="5">
        <v>335926180</v>
      </c>
      <c r="E8372" s="5">
        <v>290400000</v>
      </c>
      <c r="F8372" s="5">
        <v>286400000</v>
      </c>
      <c r="G8372" s="5">
        <v>338605942</v>
      </c>
      <c r="H8372" s="5">
        <v>429613322</v>
      </c>
      <c r="I8372" s="5">
        <v>0</v>
      </c>
      <c r="J8372" s="12"/>
    </row>
    <row r="8373" spans="2:10" ht="16.5" thickTop="1" thickBot="1" x14ac:dyDescent="0.3">
      <c r="B8373" s="31" t="s">
        <v>17</v>
      </c>
      <c r="C8373">
        <v>200</v>
      </c>
      <c r="D8373" s="5">
        <v>335926179.04000002</v>
      </c>
      <c r="E8373" s="5">
        <v>279311722.69999999</v>
      </c>
      <c r="F8373" s="5">
        <v>276080253.70999998</v>
      </c>
      <c r="G8373" s="5">
        <v>335351776.98000002</v>
      </c>
      <c r="H8373" s="5">
        <v>418844621.82999998</v>
      </c>
      <c r="I8373" s="5">
        <v>0</v>
      </c>
      <c r="J8373" s="12"/>
    </row>
    <row r="8374" spans="2:10" ht="16.5" thickTop="1" thickBot="1" x14ac:dyDescent="0.3">
      <c r="B8374" s="31" t="s">
        <v>18</v>
      </c>
      <c r="C8374">
        <v>220</v>
      </c>
      <c r="D8374" s="5">
        <v>0.95999997854232788</v>
      </c>
      <c r="E8374" s="5">
        <v>11088277.300000012</v>
      </c>
      <c r="F8374" s="5">
        <v>10319746.290000021</v>
      </c>
      <c r="G8374" s="5">
        <v>3254165.0199999809</v>
      </c>
      <c r="H8374" s="5">
        <v>10768700.170000017</v>
      </c>
      <c r="I8374" s="5">
        <v>0</v>
      </c>
      <c r="J8374" s="12"/>
    </row>
    <row r="8375" spans="2:10" ht="16.5" thickTop="1" thickBot="1" x14ac:dyDescent="0.3">
      <c r="B8375" s="31" t="s">
        <v>19</v>
      </c>
      <c r="C8375">
        <v>500</v>
      </c>
      <c r="D8375" s="5">
        <v>340346977.67999995</v>
      </c>
      <c r="E8375" s="5">
        <v>270868310.24999994</v>
      </c>
      <c r="F8375" s="5">
        <v>273551741.58999997</v>
      </c>
      <c r="G8375" s="5">
        <v>312631405.48999995</v>
      </c>
      <c r="H8375" s="5">
        <v>366749971.72000009</v>
      </c>
      <c r="I8375" s="5">
        <v>360484.75000000373</v>
      </c>
      <c r="J8375" s="12"/>
    </row>
    <row r="8376" spans="2:10" ht="16.5" thickTop="1" thickBot="1" x14ac:dyDescent="0.3">
      <c r="B8376" s="30" t="s">
        <v>489</v>
      </c>
      <c r="D8376" s="5"/>
      <c r="E8376" s="5"/>
      <c r="F8376" s="5"/>
      <c r="G8376" s="5"/>
      <c r="H8376" s="5"/>
      <c r="I8376" s="5"/>
      <c r="J8376" s="12"/>
    </row>
    <row r="8377" spans="2:10" ht="16.5" thickTop="1" thickBot="1" x14ac:dyDescent="0.3">
      <c r="B8377" s="31" t="s">
        <v>15</v>
      </c>
      <c r="C8377">
        <v>100</v>
      </c>
      <c r="D8377" s="5">
        <v>24682080.219999999</v>
      </c>
      <c r="E8377" s="5">
        <v>25858340.16</v>
      </c>
      <c r="F8377" s="5">
        <v>22894886.66</v>
      </c>
      <c r="G8377" s="5">
        <v>28381027.800000001</v>
      </c>
      <c r="H8377" s="5">
        <v>21059641.25</v>
      </c>
      <c r="I8377" s="5">
        <v>0</v>
      </c>
      <c r="J8377" s="12"/>
    </row>
    <row r="8378" spans="2:10" ht="16.5" thickTop="1" thickBot="1" x14ac:dyDescent="0.3">
      <c r="B8378" s="31" t="s">
        <v>16</v>
      </c>
      <c r="C8378">
        <v>135</v>
      </c>
      <c r="D8378" s="5">
        <v>165510853</v>
      </c>
      <c r="E8378" s="5">
        <v>242600000</v>
      </c>
      <c r="F8378" s="5">
        <v>207200000</v>
      </c>
      <c r="G8378" s="5">
        <v>218334000</v>
      </c>
      <c r="H8378" s="5">
        <v>258005944</v>
      </c>
      <c r="I8378" s="5">
        <v>0</v>
      </c>
      <c r="J8378" s="12"/>
    </row>
    <row r="8379" spans="2:10" ht="16.5" thickTop="1" thickBot="1" x14ac:dyDescent="0.3">
      <c r="B8379" s="31" t="s">
        <v>17</v>
      </c>
      <c r="C8379">
        <v>200</v>
      </c>
      <c r="D8379" s="5">
        <v>165510852.38999999</v>
      </c>
      <c r="E8379" s="5">
        <v>210437685.53999999</v>
      </c>
      <c r="F8379" s="5">
        <v>203309715.61000001</v>
      </c>
      <c r="G8379" s="5">
        <v>216658399.00999999</v>
      </c>
      <c r="H8379" s="5">
        <v>242236822.38</v>
      </c>
      <c r="I8379" s="5">
        <v>0</v>
      </c>
      <c r="J8379" s="12"/>
    </row>
    <row r="8380" spans="2:10" ht="16.5" thickTop="1" thickBot="1" x14ac:dyDescent="0.3">
      <c r="B8380" s="31" t="s">
        <v>18</v>
      </c>
      <c r="C8380">
        <v>220</v>
      </c>
      <c r="D8380" s="5">
        <v>0.61000001430511475</v>
      </c>
      <c r="E8380" s="5">
        <v>32162314.460000008</v>
      </c>
      <c r="F8380" s="5">
        <v>3890284.3899999857</v>
      </c>
      <c r="G8380" s="5">
        <v>1675600.9900000095</v>
      </c>
      <c r="H8380" s="5">
        <v>15769121.620000005</v>
      </c>
      <c r="I8380" s="5">
        <v>0</v>
      </c>
      <c r="J8380" s="12"/>
    </row>
    <row r="8381" spans="2:10" ht="16.5" thickTop="1" thickBot="1" x14ac:dyDescent="0.3">
      <c r="B8381" s="31" t="s">
        <v>19</v>
      </c>
      <c r="C8381">
        <v>500</v>
      </c>
      <c r="D8381" s="5">
        <v>169861647.54000002</v>
      </c>
      <c r="E8381" s="5">
        <v>211613945.48000002</v>
      </c>
      <c r="F8381" s="5">
        <v>200346262.10999998</v>
      </c>
      <c r="G8381" s="5">
        <v>222144540.15000001</v>
      </c>
      <c r="H8381" s="5">
        <v>234913054.44999999</v>
      </c>
      <c r="I8381" s="5">
        <v>0</v>
      </c>
      <c r="J8381" s="12"/>
    </row>
    <row r="8382" spans="2:10" ht="16.5" thickTop="1" thickBot="1" x14ac:dyDescent="0.3">
      <c r="B8382" s="30" t="s">
        <v>490</v>
      </c>
      <c r="D8382" s="5"/>
      <c r="E8382" s="5"/>
      <c r="F8382" s="5"/>
      <c r="G8382" s="5"/>
      <c r="H8382" s="5"/>
      <c r="I8382" s="5"/>
      <c r="J8382" s="12"/>
    </row>
    <row r="8383" spans="2:10" ht="16.5" thickTop="1" thickBot="1" x14ac:dyDescent="0.3">
      <c r="B8383" s="31" t="s">
        <v>15</v>
      </c>
      <c r="C8383">
        <v>100</v>
      </c>
      <c r="D8383" s="5">
        <v>0</v>
      </c>
      <c r="E8383" s="5">
        <v>1837480.3</v>
      </c>
      <c r="F8383" s="5">
        <v>0</v>
      </c>
      <c r="G8383" s="5">
        <v>0</v>
      </c>
      <c r="H8383" s="5">
        <v>0</v>
      </c>
      <c r="I8383" s="5">
        <v>0</v>
      </c>
      <c r="J8383" s="12"/>
    </row>
    <row r="8384" spans="2:10" ht="16.5" thickTop="1" thickBot="1" x14ac:dyDescent="0.3">
      <c r="B8384" s="31" t="s">
        <v>19</v>
      </c>
      <c r="C8384">
        <v>500</v>
      </c>
      <c r="D8384" s="5">
        <v>0</v>
      </c>
      <c r="E8384" s="5">
        <v>1837480.3</v>
      </c>
      <c r="F8384" s="5">
        <v>1837480.3</v>
      </c>
      <c r="G8384" s="5">
        <v>0</v>
      </c>
      <c r="H8384" s="5">
        <v>0</v>
      </c>
      <c r="I8384" s="5">
        <v>0</v>
      </c>
      <c r="J8384" s="12"/>
    </row>
    <row r="8385" spans="2:10" ht="16.5" thickTop="1" thickBot="1" x14ac:dyDescent="0.3">
      <c r="B8385" s="30" t="s">
        <v>973</v>
      </c>
      <c r="D8385" s="5"/>
      <c r="E8385" s="5"/>
      <c r="F8385" s="5"/>
      <c r="G8385" s="5"/>
      <c r="H8385" s="5"/>
      <c r="I8385" s="5"/>
      <c r="J8385" s="12"/>
    </row>
    <row r="8386" spans="2:10" ht="16.5" thickTop="1" thickBot="1" x14ac:dyDescent="0.3">
      <c r="B8386" s="31" t="s">
        <v>15</v>
      </c>
      <c r="C8386">
        <v>100</v>
      </c>
      <c r="D8386" s="5">
        <v>0</v>
      </c>
      <c r="E8386" s="5">
        <v>237386.39</v>
      </c>
      <c r="F8386" s="5">
        <v>85736759.770000011</v>
      </c>
      <c r="G8386" s="5">
        <v>198538300.04999998</v>
      </c>
      <c r="H8386" s="5">
        <v>291636889.56999999</v>
      </c>
      <c r="I8386" s="5">
        <v>442022617.5</v>
      </c>
      <c r="J8386" s="12"/>
    </row>
    <row r="8387" spans="2:10" ht="16.5" thickTop="1" thickBot="1" x14ac:dyDescent="0.3">
      <c r="B8387" s="31" t="s">
        <v>16</v>
      </c>
      <c r="C8387">
        <v>135</v>
      </c>
      <c r="D8387" s="5">
        <v>0</v>
      </c>
      <c r="E8387" s="5">
        <v>0</v>
      </c>
      <c r="F8387" s="5">
        <v>103500000</v>
      </c>
      <c r="G8387" s="5">
        <v>186600000</v>
      </c>
      <c r="H8387" s="5">
        <v>160825544</v>
      </c>
      <c r="I8387" s="5">
        <v>73795923</v>
      </c>
      <c r="J8387" s="12"/>
    </row>
    <row r="8388" spans="2:10" ht="16.5" thickTop="1" thickBot="1" x14ac:dyDescent="0.3">
      <c r="B8388" s="31" t="s">
        <v>17</v>
      </c>
      <c r="C8388">
        <v>200</v>
      </c>
      <c r="D8388" s="5">
        <v>0</v>
      </c>
      <c r="E8388" s="5">
        <v>0</v>
      </c>
      <c r="F8388" s="5">
        <v>7578554.6800000006</v>
      </c>
      <c r="G8388" s="5">
        <v>30667725.769999981</v>
      </c>
      <c r="H8388" s="5">
        <v>48846334.179999992</v>
      </c>
      <c r="I8388" s="5">
        <v>56431858.789999992</v>
      </c>
      <c r="J8388" s="12"/>
    </row>
    <row r="8389" spans="2:10" ht="16.5" thickTop="1" thickBot="1" x14ac:dyDescent="0.3">
      <c r="B8389" s="31" t="s">
        <v>18</v>
      </c>
      <c r="C8389">
        <v>220</v>
      </c>
      <c r="D8389" s="5">
        <v>0</v>
      </c>
      <c r="E8389" s="5">
        <v>0</v>
      </c>
      <c r="F8389" s="5">
        <v>95921445.319999993</v>
      </c>
      <c r="G8389" s="5">
        <v>155932274.23000002</v>
      </c>
      <c r="H8389" s="5">
        <v>111979209.82000001</v>
      </c>
      <c r="I8389" s="5">
        <v>17364064.210000008</v>
      </c>
      <c r="J8389" s="12"/>
    </row>
    <row r="8390" spans="2:10" ht="16.5" thickTop="1" thickBot="1" x14ac:dyDescent="0.3">
      <c r="B8390" s="31" t="s">
        <v>19</v>
      </c>
      <c r="C8390">
        <v>500</v>
      </c>
      <c r="D8390" s="5">
        <v>0</v>
      </c>
      <c r="E8390" s="5">
        <v>237386.38999999998</v>
      </c>
      <c r="F8390" s="5">
        <v>93077928.060000002</v>
      </c>
      <c r="G8390" s="5">
        <v>72157299.049999997</v>
      </c>
      <c r="H8390" s="5">
        <v>76644520.539999992</v>
      </c>
      <c r="I8390" s="5">
        <v>96858036.429999992</v>
      </c>
      <c r="J8390" s="12"/>
    </row>
    <row r="8391" spans="2:10" ht="16.5" thickTop="1" thickBot="1" x14ac:dyDescent="0.3">
      <c r="B8391" s="30" t="s">
        <v>1035</v>
      </c>
      <c r="D8391" s="5"/>
      <c r="E8391" s="5"/>
      <c r="F8391" s="5"/>
      <c r="G8391" s="5"/>
      <c r="H8391" s="5"/>
      <c r="I8391" s="5"/>
      <c r="J8391" s="12"/>
    </row>
    <row r="8392" spans="2:10" ht="16.5" thickTop="1" thickBot="1" x14ac:dyDescent="0.3">
      <c r="B8392" s="31" t="s">
        <v>16</v>
      </c>
      <c r="C8392">
        <v>135</v>
      </c>
      <c r="D8392" s="5">
        <v>0</v>
      </c>
      <c r="E8392" s="5">
        <v>9500000</v>
      </c>
      <c r="F8392" s="5">
        <v>9600000</v>
      </c>
      <c r="G8392" s="5">
        <v>0</v>
      </c>
      <c r="H8392" s="5">
        <v>0</v>
      </c>
      <c r="I8392" s="5">
        <v>0</v>
      </c>
      <c r="J8392" s="12"/>
    </row>
    <row r="8393" spans="2:10" ht="16.5" thickTop="1" thickBot="1" x14ac:dyDescent="0.3">
      <c r="B8393" s="31" t="s">
        <v>18</v>
      </c>
      <c r="C8393">
        <v>220</v>
      </c>
      <c r="D8393" s="5">
        <v>0</v>
      </c>
      <c r="E8393" s="5">
        <v>9500000</v>
      </c>
      <c r="F8393" s="5">
        <v>9600000</v>
      </c>
      <c r="G8393" s="5">
        <v>0</v>
      </c>
      <c r="H8393" s="5">
        <v>0</v>
      </c>
      <c r="I8393" s="5">
        <v>0</v>
      </c>
      <c r="J8393" s="12"/>
    </row>
    <row r="8394" spans="2:10" ht="16.5" thickTop="1" thickBot="1" x14ac:dyDescent="0.3">
      <c r="B8394" s="30" t="s">
        <v>1036</v>
      </c>
      <c r="D8394" s="5"/>
      <c r="E8394" s="5"/>
      <c r="F8394" s="5"/>
      <c r="G8394" s="5"/>
      <c r="H8394" s="5"/>
      <c r="I8394" s="5"/>
      <c r="J8394" s="12"/>
    </row>
    <row r="8395" spans="2:10" ht="16.5" thickTop="1" thickBot="1" x14ac:dyDescent="0.3">
      <c r="B8395" s="31" t="s">
        <v>16</v>
      </c>
      <c r="C8395">
        <v>135</v>
      </c>
      <c r="D8395" s="5">
        <v>0</v>
      </c>
      <c r="E8395" s="5">
        <v>467623</v>
      </c>
      <c r="F8395" s="5">
        <v>1584526</v>
      </c>
      <c r="G8395" s="5">
        <v>233400000</v>
      </c>
      <c r="H8395" s="5">
        <v>0</v>
      </c>
      <c r="I8395" s="5">
        <v>39999</v>
      </c>
      <c r="J8395" s="12"/>
    </row>
    <row r="8396" spans="2:10" ht="16.5" thickTop="1" thickBot="1" x14ac:dyDescent="0.3">
      <c r="B8396" s="31" t="s">
        <v>18</v>
      </c>
      <c r="C8396">
        <v>220</v>
      </c>
      <c r="D8396" s="5">
        <v>0</v>
      </c>
      <c r="E8396" s="5">
        <v>467623</v>
      </c>
      <c r="F8396" s="5">
        <v>1584526</v>
      </c>
      <c r="G8396" s="5">
        <v>233400000</v>
      </c>
      <c r="H8396" s="5">
        <v>0</v>
      </c>
      <c r="I8396" s="5">
        <v>39999</v>
      </c>
      <c r="J8396" s="12"/>
    </row>
    <row r="8397" spans="2:10" ht="16.5" thickTop="1" thickBot="1" x14ac:dyDescent="0.3">
      <c r="B8397" s="30" t="s">
        <v>144</v>
      </c>
      <c r="D8397" s="5"/>
      <c r="E8397" s="5"/>
      <c r="F8397" s="5"/>
      <c r="G8397" s="5"/>
      <c r="H8397" s="5"/>
      <c r="I8397" s="5"/>
      <c r="J8397" s="12"/>
    </row>
    <row r="8398" spans="2:10" ht="16.5" thickTop="1" thickBot="1" x14ac:dyDescent="0.3">
      <c r="B8398" s="31" t="s">
        <v>16</v>
      </c>
      <c r="C8398">
        <v>135</v>
      </c>
      <c r="D8398" s="5">
        <v>0</v>
      </c>
      <c r="E8398" s="5">
        <v>0</v>
      </c>
      <c r="F8398" s="5">
        <v>0</v>
      </c>
      <c r="G8398" s="5">
        <v>0</v>
      </c>
      <c r="H8398" s="5">
        <v>0</v>
      </c>
      <c r="I8398" s="5">
        <v>799261.41999999993</v>
      </c>
      <c r="J8398" s="12"/>
    </row>
    <row r="8399" spans="2:10" ht="16.5" thickTop="1" thickBot="1" x14ac:dyDescent="0.3">
      <c r="B8399" s="31" t="s">
        <v>17</v>
      </c>
      <c r="C8399">
        <v>200</v>
      </c>
      <c r="D8399" s="5">
        <v>0</v>
      </c>
      <c r="E8399" s="5">
        <v>0</v>
      </c>
      <c r="F8399" s="5">
        <v>0</v>
      </c>
      <c r="G8399" s="5">
        <v>0</v>
      </c>
      <c r="H8399" s="5">
        <v>0</v>
      </c>
      <c r="I8399" s="5">
        <v>799261.41999999993</v>
      </c>
      <c r="J8399" s="12"/>
    </row>
    <row r="8400" spans="2:10" ht="16.5" thickTop="1" thickBot="1" x14ac:dyDescent="0.3">
      <c r="B8400" s="30" t="s">
        <v>1037</v>
      </c>
      <c r="D8400" s="5"/>
      <c r="E8400" s="5"/>
      <c r="F8400" s="5"/>
      <c r="G8400" s="5"/>
      <c r="H8400" s="5"/>
      <c r="I8400" s="5"/>
      <c r="J8400" s="12"/>
    </row>
    <row r="8401" spans="2:10" ht="16.5" thickTop="1" thickBot="1" x14ac:dyDescent="0.3">
      <c r="B8401" s="31" t="s">
        <v>16</v>
      </c>
      <c r="C8401">
        <v>135</v>
      </c>
      <c r="D8401" s="5">
        <v>989266</v>
      </c>
      <c r="E8401" s="5">
        <v>956151</v>
      </c>
      <c r="F8401" s="5">
        <v>0</v>
      </c>
      <c r="G8401" s="5">
        <v>0</v>
      </c>
      <c r="H8401" s="5">
        <v>0</v>
      </c>
      <c r="I8401" s="5">
        <v>0</v>
      </c>
      <c r="J8401" s="12"/>
    </row>
    <row r="8402" spans="2:10" ht="16.5" thickTop="1" thickBot="1" x14ac:dyDescent="0.3">
      <c r="B8402" s="31" t="s">
        <v>17</v>
      </c>
      <c r="C8402">
        <v>200</v>
      </c>
      <c r="D8402" s="5">
        <v>989265.58</v>
      </c>
      <c r="E8402" s="5">
        <v>956150.54</v>
      </c>
      <c r="F8402" s="5">
        <v>0</v>
      </c>
      <c r="G8402" s="5">
        <v>0</v>
      </c>
      <c r="H8402" s="5">
        <v>0</v>
      </c>
      <c r="I8402" s="5">
        <v>0</v>
      </c>
      <c r="J8402" s="12"/>
    </row>
    <row r="8403" spans="2:10" ht="16.5" thickTop="1" thickBot="1" x14ac:dyDescent="0.3">
      <c r="B8403" s="31" t="s">
        <v>18</v>
      </c>
      <c r="C8403">
        <v>220</v>
      </c>
      <c r="D8403" s="5">
        <v>0.42000000004190952</v>
      </c>
      <c r="E8403" s="5">
        <v>0.4599999999627471</v>
      </c>
      <c r="F8403" s="5">
        <v>0</v>
      </c>
      <c r="G8403" s="5">
        <v>0</v>
      </c>
      <c r="H8403" s="5">
        <v>0</v>
      </c>
      <c r="I8403" s="5">
        <v>0</v>
      </c>
      <c r="J8403" s="12"/>
    </row>
    <row r="8404" spans="2:10" ht="16.5" thickTop="1" thickBot="1" x14ac:dyDescent="0.3">
      <c r="B8404" s="31" t="s">
        <v>19</v>
      </c>
      <c r="C8404">
        <v>500</v>
      </c>
      <c r="D8404" s="5">
        <v>989265.58</v>
      </c>
      <c r="E8404" s="5">
        <v>956150.54</v>
      </c>
      <c r="F8404" s="5">
        <v>0</v>
      </c>
      <c r="G8404" s="5">
        <v>0</v>
      </c>
      <c r="H8404" s="5">
        <v>0</v>
      </c>
      <c r="I8404" s="5">
        <v>0</v>
      </c>
      <c r="J8404" s="12"/>
    </row>
    <row r="8405" spans="2:10" ht="16.5" thickTop="1" thickBot="1" x14ac:dyDescent="0.3">
      <c r="B8405" s="30" t="s">
        <v>1038</v>
      </c>
      <c r="D8405" s="5"/>
      <c r="E8405" s="5"/>
      <c r="F8405" s="5"/>
      <c r="G8405" s="5"/>
      <c r="H8405" s="5"/>
      <c r="I8405" s="5"/>
      <c r="J8405" s="12"/>
    </row>
    <row r="8406" spans="2:10" ht="16.5" thickTop="1" thickBot="1" x14ac:dyDescent="0.3">
      <c r="B8406" s="31" t="s">
        <v>16</v>
      </c>
      <c r="C8406">
        <v>135</v>
      </c>
      <c r="D8406" s="5">
        <v>6452258</v>
      </c>
      <c r="E8406" s="5">
        <v>6259747</v>
      </c>
      <c r="F8406" s="5">
        <v>6047172</v>
      </c>
      <c r="G8406" s="5">
        <v>5814499</v>
      </c>
      <c r="H8406" s="5">
        <v>5558727</v>
      </c>
      <c r="I8406" s="5">
        <v>5289143</v>
      </c>
      <c r="J8406" s="12"/>
    </row>
    <row r="8407" spans="2:10" ht="16.5" thickTop="1" thickBot="1" x14ac:dyDescent="0.3">
      <c r="B8407" s="31" t="s">
        <v>17</v>
      </c>
      <c r="C8407">
        <v>200</v>
      </c>
      <c r="D8407" s="5">
        <v>6381680.2000000002</v>
      </c>
      <c r="E8407" s="5">
        <v>6246399.96</v>
      </c>
      <c r="F8407" s="5">
        <v>6047170.6399999997</v>
      </c>
      <c r="G8407" s="5">
        <v>5797748.1799999997</v>
      </c>
      <c r="H8407" s="5">
        <v>5041926.16</v>
      </c>
      <c r="I8407" s="5">
        <v>5289142</v>
      </c>
      <c r="J8407" s="12"/>
    </row>
    <row r="8408" spans="2:10" ht="16.5" thickTop="1" thickBot="1" x14ac:dyDescent="0.3">
      <c r="B8408" s="31" t="s">
        <v>18</v>
      </c>
      <c r="C8408">
        <v>220</v>
      </c>
      <c r="D8408" s="5">
        <v>70577.799999999814</v>
      </c>
      <c r="E8408" s="5">
        <v>13347.040000000037</v>
      </c>
      <c r="F8408" s="5">
        <v>1.3600000003352761</v>
      </c>
      <c r="G8408" s="5">
        <v>16750.820000000298</v>
      </c>
      <c r="H8408" s="5">
        <v>516800.83999999985</v>
      </c>
      <c r="I8408" s="5">
        <v>1</v>
      </c>
      <c r="J8408" s="12"/>
    </row>
    <row r="8409" spans="2:10" ht="16.5" thickTop="1" thickBot="1" x14ac:dyDescent="0.3">
      <c r="B8409" s="31" t="s">
        <v>19</v>
      </c>
      <c r="C8409">
        <v>500</v>
      </c>
      <c r="D8409" s="5">
        <v>6381680.2000000002</v>
      </c>
      <c r="E8409" s="5">
        <v>6246399.96</v>
      </c>
      <c r="F8409" s="5">
        <v>6047170.6399999997</v>
      </c>
      <c r="G8409" s="5">
        <v>5797748.1799999997</v>
      </c>
      <c r="H8409" s="5">
        <v>5041926.16</v>
      </c>
      <c r="I8409" s="5">
        <v>5289142</v>
      </c>
      <c r="J8409" s="12"/>
    </row>
    <row r="8410" spans="2:10" ht="16.5" thickTop="1" thickBot="1" x14ac:dyDescent="0.3">
      <c r="B8410" s="30" t="s">
        <v>33</v>
      </c>
      <c r="D8410" s="5"/>
      <c r="E8410" s="5"/>
      <c r="F8410" s="5"/>
      <c r="G8410" s="5"/>
      <c r="H8410" s="5"/>
      <c r="I8410" s="5"/>
      <c r="J8410" s="12"/>
    </row>
    <row r="8411" spans="2:10" ht="16.5" thickTop="1" thickBot="1" x14ac:dyDescent="0.3">
      <c r="B8411" s="31" t="s">
        <v>16</v>
      </c>
      <c r="C8411">
        <v>135</v>
      </c>
      <c r="D8411" s="5">
        <v>0</v>
      </c>
      <c r="E8411" s="5">
        <v>0</v>
      </c>
      <c r="F8411" s="5">
        <v>683857</v>
      </c>
      <c r="G8411" s="5">
        <v>0</v>
      </c>
      <c r="H8411" s="5">
        <v>0</v>
      </c>
      <c r="I8411" s="5">
        <v>0</v>
      </c>
      <c r="J8411" s="12"/>
    </row>
    <row r="8412" spans="2:10" ht="16.5" thickTop="1" thickBot="1" x14ac:dyDescent="0.3">
      <c r="B8412" s="31" t="s">
        <v>17</v>
      </c>
      <c r="C8412">
        <v>200</v>
      </c>
      <c r="D8412" s="5">
        <v>0</v>
      </c>
      <c r="E8412" s="5">
        <v>0</v>
      </c>
      <c r="F8412" s="5">
        <v>683857.00000000012</v>
      </c>
      <c r="G8412" s="5">
        <v>0</v>
      </c>
      <c r="H8412" s="5">
        <v>0</v>
      </c>
      <c r="I8412" s="5">
        <v>0</v>
      </c>
      <c r="J8412" s="12"/>
    </row>
    <row r="8413" spans="2:10" ht="16.5" thickTop="1" thickBot="1" x14ac:dyDescent="0.3">
      <c r="B8413" s="31" t="s">
        <v>18</v>
      </c>
      <c r="C8413">
        <v>220</v>
      </c>
      <c r="D8413" s="5">
        <v>0</v>
      </c>
      <c r="E8413" s="5">
        <v>0</v>
      </c>
      <c r="F8413" s="5">
        <v>-1.1641532182693481E-10</v>
      </c>
      <c r="G8413" s="5">
        <v>0</v>
      </c>
      <c r="H8413" s="5">
        <v>0</v>
      </c>
      <c r="I8413" s="5">
        <v>0</v>
      </c>
      <c r="J8413" s="12"/>
    </row>
    <row r="8414" spans="2:10" ht="16.5" thickTop="1" thickBot="1" x14ac:dyDescent="0.3">
      <c r="B8414" s="30" t="s">
        <v>491</v>
      </c>
      <c r="D8414" s="5"/>
      <c r="E8414" s="5"/>
      <c r="F8414" s="5"/>
      <c r="G8414" s="5"/>
      <c r="H8414" s="5"/>
      <c r="I8414" s="5"/>
      <c r="J8414" s="12"/>
    </row>
    <row r="8415" spans="2:10" ht="16.5" thickTop="1" thickBot="1" x14ac:dyDescent="0.3">
      <c r="B8415" s="31" t="s">
        <v>15</v>
      </c>
      <c r="C8415">
        <v>100</v>
      </c>
      <c r="D8415" s="5">
        <v>0</v>
      </c>
      <c r="E8415" s="5">
        <v>14008231.330000002</v>
      </c>
      <c r="F8415" s="5">
        <v>4918260.1399999997</v>
      </c>
      <c r="G8415" s="5">
        <v>7069708.3899999997</v>
      </c>
      <c r="H8415" s="5">
        <v>8853671.5600000005</v>
      </c>
      <c r="I8415" s="5">
        <v>9286092.3399999999</v>
      </c>
      <c r="J8415" s="12"/>
    </row>
    <row r="8416" spans="2:10" ht="16.5" thickTop="1" thickBot="1" x14ac:dyDescent="0.3">
      <c r="B8416" s="31" t="s">
        <v>19</v>
      </c>
      <c r="C8416">
        <v>500</v>
      </c>
      <c r="D8416" s="5">
        <v>0</v>
      </c>
      <c r="E8416" s="5">
        <v>14008231.329999994</v>
      </c>
      <c r="F8416" s="5">
        <v>9089971.1899999976</v>
      </c>
      <c r="G8416" s="5">
        <v>2151448.2500000005</v>
      </c>
      <c r="H8416" s="5">
        <v>1783963.1700000002</v>
      </c>
      <c r="I8416" s="5">
        <v>432420.78000000026</v>
      </c>
      <c r="J8416" s="12"/>
    </row>
    <row r="8417" spans="2:10" ht="16.5" thickTop="1" thickBot="1" x14ac:dyDescent="0.3">
      <c r="B8417" s="30" t="s">
        <v>1039</v>
      </c>
      <c r="D8417" s="5"/>
      <c r="E8417" s="5"/>
      <c r="F8417" s="5"/>
      <c r="G8417" s="5"/>
      <c r="H8417" s="5"/>
      <c r="I8417" s="5"/>
      <c r="J8417" s="12"/>
    </row>
    <row r="8418" spans="2:10" ht="16.5" thickTop="1" thickBot="1" x14ac:dyDescent="0.3">
      <c r="B8418" s="31" t="s">
        <v>16</v>
      </c>
      <c r="C8418">
        <v>135</v>
      </c>
      <c r="D8418" s="5">
        <v>0</v>
      </c>
      <c r="E8418" s="5">
        <v>0</v>
      </c>
      <c r="F8418" s="5">
        <v>0</v>
      </c>
      <c r="G8418" s="5">
        <v>0</v>
      </c>
      <c r="H8418" s="5">
        <v>6006732</v>
      </c>
      <c r="I8418" s="5">
        <v>5004077</v>
      </c>
      <c r="J8418" s="12"/>
    </row>
    <row r="8419" spans="2:10" ht="16.5" thickTop="1" thickBot="1" x14ac:dyDescent="0.3">
      <c r="B8419" s="31" t="s">
        <v>17</v>
      </c>
      <c r="C8419">
        <v>200</v>
      </c>
      <c r="D8419" s="5">
        <v>0</v>
      </c>
      <c r="E8419" s="5">
        <v>0</v>
      </c>
      <c r="F8419" s="5">
        <v>0</v>
      </c>
      <c r="G8419" s="5">
        <v>0</v>
      </c>
      <c r="H8419" s="5">
        <v>2809841.26</v>
      </c>
      <c r="I8419" s="5">
        <v>4753550</v>
      </c>
      <c r="J8419" s="12"/>
    </row>
    <row r="8420" spans="2:10" ht="16.5" thickTop="1" thickBot="1" x14ac:dyDescent="0.3">
      <c r="B8420" s="31" t="s">
        <v>18</v>
      </c>
      <c r="C8420">
        <v>220</v>
      </c>
      <c r="D8420" s="5">
        <v>0</v>
      </c>
      <c r="E8420" s="5">
        <v>0</v>
      </c>
      <c r="F8420" s="5">
        <v>0</v>
      </c>
      <c r="G8420" s="5">
        <v>0</v>
      </c>
      <c r="H8420" s="5">
        <v>3196890.74</v>
      </c>
      <c r="I8420" s="5">
        <v>250527</v>
      </c>
      <c r="J8420" s="12"/>
    </row>
    <row r="8421" spans="2:10" ht="16.5" thickTop="1" thickBot="1" x14ac:dyDescent="0.3">
      <c r="B8421" s="31" t="s">
        <v>19</v>
      </c>
      <c r="C8421">
        <v>500</v>
      </c>
      <c r="D8421" s="5">
        <v>0</v>
      </c>
      <c r="E8421" s="5">
        <v>0</v>
      </c>
      <c r="F8421" s="5">
        <v>0</v>
      </c>
      <c r="G8421" s="5">
        <v>0</v>
      </c>
      <c r="H8421" s="5">
        <v>2810134.1199999996</v>
      </c>
      <c r="I8421" s="5">
        <v>4877491.04</v>
      </c>
      <c r="J8421" s="12"/>
    </row>
    <row r="8422" spans="2:10" ht="16.5" thickTop="1" thickBot="1" x14ac:dyDescent="0.3">
      <c r="B8422" s="29" t="s">
        <v>1040</v>
      </c>
      <c r="D8422" s="5"/>
      <c r="E8422" s="5"/>
      <c r="F8422" s="5"/>
      <c r="G8422" s="5"/>
      <c r="H8422" s="5"/>
      <c r="I8422" s="5"/>
      <c r="J8422" s="12"/>
    </row>
    <row r="8423" spans="2:10" ht="16.5" thickTop="1" thickBot="1" x14ac:dyDescent="0.3">
      <c r="B8423" s="30" t="s">
        <v>486</v>
      </c>
      <c r="D8423" s="5"/>
      <c r="E8423" s="5"/>
      <c r="F8423" s="5"/>
      <c r="G8423" s="5"/>
      <c r="H8423" s="5"/>
      <c r="I8423" s="5"/>
      <c r="J8423" s="12"/>
    </row>
    <row r="8424" spans="2:10" ht="16.5" thickTop="1" thickBot="1" x14ac:dyDescent="0.3">
      <c r="B8424" s="31" t="s">
        <v>15</v>
      </c>
      <c r="C8424">
        <v>100</v>
      </c>
      <c r="D8424" s="5">
        <v>0</v>
      </c>
      <c r="E8424" s="5">
        <v>0</v>
      </c>
      <c r="F8424" s="5">
        <v>0</v>
      </c>
      <c r="G8424" s="5">
        <v>0</v>
      </c>
      <c r="H8424" s="5">
        <v>0</v>
      </c>
      <c r="I8424" s="5">
        <v>19383706.609999999</v>
      </c>
      <c r="J8424" s="12"/>
    </row>
    <row r="8425" spans="2:10" ht="16.5" thickTop="1" thickBot="1" x14ac:dyDescent="0.3">
      <c r="B8425" s="31" t="s">
        <v>16</v>
      </c>
      <c r="C8425">
        <v>135</v>
      </c>
      <c r="D8425" s="5">
        <v>0</v>
      </c>
      <c r="E8425" s="5">
        <v>0</v>
      </c>
      <c r="F8425" s="5">
        <v>0</v>
      </c>
      <c r="G8425" s="5">
        <v>0</v>
      </c>
      <c r="H8425" s="5">
        <v>0</v>
      </c>
      <c r="I8425" s="5">
        <v>210287789</v>
      </c>
      <c r="J8425" s="12"/>
    </row>
    <row r="8426" spans="2:10" ht="16.5" thickTop="1" thickBot="1" x14ac:dyDescent="0.3">
      <c r="B8426" s="31" t="s">
        <v>17</v>
      </c>
      <c r="C8426">
        <v>200</v>
      </c>
      <c r="D8426" s="5">
        <v>0</v>
      </c>
      <c r="E8426" s="5">
        <v>0</v>
      </c>
      <c r="F8426" s="5">
        <v>0</v>
      </c>
      <c r="G8426" s="5">
        <v>0</v>
      </c>
      <c r="H8426" s="5">
        <v>0</v>
      </c>
      <c r="I8426" s="5">
        <v>210276640.91999999</v>
      </c>
      <c r="J8426" s="12"/>
    </row>
    <row r="8427" spans="2:10" ht="16.5" thickTop="1" thickBot="1" x14ac:dyDescent="0.3">
      <c r="B8427" s="31" t="s">
        <v>18</v>
      </c>
      <c r="C8427">
        <v>220</v>
      </c>
      <c r="D8427" s="5">
        <v>0</v>
      </c>
      <c r="E8427" s="5">
        <v>0</v>
      </c>
      <c r="F8427" s="5">
        <v>0</v>
      </c>
      <c r="G8427" s="5">
        <v>0</v>
      </c>
      <c r="H8427" s="5">
        <v>0</v>
      </c>
      <c r="I8427" s="5">
        <v>11148.080000013113</v>
      </c>
      <c r="J8427" s="12"/>
    </row>
    <row r="8428" spans="2:10" ht="16.5" thickTop="1" thickBot="1" x14ac:dyDescent="0.3">
      <c r="B8428" s="31" t="s">
        <v>19</v>
      </c>
      <c r="C8428">
        <v>500</v>
      </c>
      <c r="D8428" s="5">
        <v>0</v>
      </c>
      <c r="E8428" s="5">
        <v>0</v>
      </c>
      <c r="F8428" s="5">
        <v>0</v>
      </c>
      <c r="G8428" s="5">
        <v>0</v>
      </c>
      <c r="H8428" s="5">
        <v>0</v>
      </c>
      <c r="I8428" s="5">
        <v>212124982.86000001</v>
      </c>
      <c r="J8428" s="12"/>
    </row>
    <row r="8429" spans="2:10" ht="16.5" thickTop="1" thickBot="1" x14ac:dyDescent="0.3">
      <c r="B8429" s="30" t="s">
        <v>487</v>
      </c>
      <c r="D8429" s="5"/>
      <c r="E8429" s="5"/>
      <c r="F8429" s="5"/>
      <c r="G8429" s="5"/>
      <c r="H8429" s="5"/>
      <c r="I8429" s="5"/>
      <c r="J8429" s="12"/>
    </row>
    <row r="8430" spans="2:10" ht="16.5" thickTop="1" thickBot="1" x14ac:dyDescent="0.3">
      <c r="B8430" s="31" t="s">
        <v>15</v>
      </c>
      <c r="C8430">
        <v>100</v>
      </c>
      <c r="D8430" s="5">
        <v>0</v>
      </c>
      <c r="E8430" s="5">
        <v>0</v>
      </c>
      <c r="F8430" s="5">
        <v>0</v>
      </c>
      <c r="G8430" s="5">
        <v>0</v>
      </c>
      <c r="H8430" s="5">
        <v>0</v>
      </c>
      <c r="I8430" s="5">
        <v>1597911.89</v>
      </c>
      <c r="J8430" s="12"/>
    </row>
    <row r="8431" spans="2:10" ht="16.5" thickTop="1" thickBot="1" x14ac:dyDescent="0.3">
      <c r="B8431" s="31" t="s">
        <v>16</v>
      </c>
      <c r="C8431">
        <v>135</v>
      </c>
      <c r="D8431" s="5">
        <v>0</v>
      </c>
      <c r="E8431" s="5">
        <v>0</v>
      </c>
      <c r="F8431" s="5">
        <v>0</v>
      </c>
      <c r="G8431" s="5">
        <v>0</v>
      </c>
      <c r="H8431" s="5">
        <v>0</v>
      </c>
      <c r="I8431" s="5">
        <v>59900000</v>
      </c>
      <c r="J8431" s="12"/>
    </row>
    <row r="8432" spans="2:10" ht="16.5" thickTop="1" thickBot="1" x14ac:dyDescent="0.3">
      <c r="B8432" s="31" t="s">
        <v>17</v>
      </c>
      <c r="C8432">
        <v>200</v>
      </c>
      <c r="D8432" s="5">
        <v>0</v>
      </c>
      <c r="E8432" s="5">
        <v>0</v>
      </c>
      <c r="F8432" s="5">
        <v>0</v>
      </c>
      <c r="G8432" s="5">
        <v>0</v>
      </c>
      <c r="H8432" s="5">
        <v>0</v>
      </c>
      <c r="I8432" s="5">
        <v>36450990.93</v>
      </c>
      <c r="J8432" s="12"/>
    </row>
    <row r="8433" spans="2:10" ht="16.5" thickTop="1" thickBot="1" x14ac:dyDescent="0.3">
      <c r="B8433" s="31" t="s">
        <v>18</v>
      </c>
      <c r="C8433">
        <v>220</v>
      </c>
      <c r="D8433" s="5">
        <v>0</v>
      </c>
      <c r="E8433" s="5">
        <v>0</v>
      </c>
      <c r="F8433" s="5">
        <v>0</v>
      </c>
      <c r="G8433" s="5">
        <v>0</v>
      </c>
      <c r="H8433" s="5">
        <v>0</v>
      </c>
      <c r="I8433" s="5">
        <v>23449009.07</v>
      </c>
      <c r="J8433" s="12"/>
    </row>
    <row r="8434" spans="2:10" ht="16.5" thickTop="1" thickBot="1" x14ac:dyDescent="0.3">
      <c r="B8434" s="31" t="s">
        <v>19</v>
      </c>
      <c r="C8434">
        <v>500</v>
      </c>
      <c r="D8434" s="5">
        <v>0</v>
      </c>
      <c r="E8434" s="5">
        <v>0</v>
      </c>
      <c r="F8434" s="5">
        <v>0</v>
      </c>
      <c r="G8434" s="5">
        <v>0</v>
      </c>
      <c r="H8434" s="5">
        <v>0</v>
      </c>
      <c r="I8434" s="5">
        <v>16363558.039999999</v>
      </c>
      <c r="J8434" s="12"/>
    </row>
    <row r="8435" spans="2:10" ht="16.5" thickTop="1" thickBot="1" x14ac:dyDescent="0.3">
      <c r="B8435" s="30" t="s">
        <v>488</v>
      </c>
      <c r="D8435" s="5"/>
      <c r="E8435" s="5"/>
      <c r="F8435" s="5"/>
      <c r="G8435" s="5"/>
      <c r="H8435" s="5"/>
      <c r="I8435" s="5"/>
      <c r="J8435" s="12"/>
    </row>
    <row r="8436" spans="2:10" ht="16.5" thickTop="1" thickBot="1" x14ac:dyDescent="0.3">
      <c r="B8436" s="31" t="s">
        <v>15</v>
      </c>
      <c r="C8436">
        <v>100</v>
      </c>
      <c r="D8436" s="5">
        <v>0</v>
      </c>
      <c r="E8436" s="5">
        <v>0</v>
      </c>
      <c r="F8436" s="5">
        <v>0</v>
      </c>
      <c r="G8436" s="5">
        <v>0</v>
      </c>
      <c r="H8436" s="5">
        <v>0</v>
      </c>
      <c r="I8436" s="5">
        <v>35232077.950000003</v>
      </c>
      <c r="J8436" s="12"/>
    </row>
    <row r="8437" spans="2:10" ht="16.5" thickTop="1" thickBot="1" x14ac:dyDescent="0.3">
      <c r="B8437" s="31" t="s">
        <v>16</v>
      </c>
      <c r="C8437">
        <v>135</v>
      </c>
      <c r="D8437" s="5">
        <v>0</v>
      </c>
      <c r="E8437" s="5">
        <v>0</v>
      </c>
      <c r="F8437" s="5">
        <v>0</v>
      </c>
      <c r="G8437" s="5">
        <v>0</v>
      </c>
      <c r="H8437" s="5">
        <v>0</v>
      </c>
      <c r="I8437" s="5">
        <v>426856075</v>
      </c>
      <c r="J8437" s="12"/>
    </row>
    <row r="8438" spans="2:10" ht="16.5" thickTop="1" thickBot="1" x14ac:dyDescent="0.3">
      <c r="B8438" s="31" t="s">
        <v>17</v>
      </c>
      <c r="C8438">
        <v>200</v>
      </c>
      <c r="D8438" s="5">
        <v>0</v>
      </c>
      <c r="E8438" s="5">
        <v>0</v>
      </c>
      <c r="F8438" s="5">
        <v>0</v>
      </c>
      <c r="G8438" s="5">
        <v>0</v>
      </c>
      <c r="H8438" s="5">
        <v>0</v>
      </c>
      <c r="I8438" s="5">
        <v>423656260.38999999</v>
      </c>
      <c r="J8438" s="12"/>
    </row>
    <row r="8439" spans="2:10" ht="16.5" thickTop="1" thickBot="1" x14ac:dyDescent="0.3">
      <c r="B8439" s="31" t="s">
        <v>18</v>
      </c>
      <c r="C8439">
        <v>220</v>
      </c>
      <c r="D8439" s="5">
        <v>0</v>
      </c>
      <c r="E8439" s="5">
        <v>0</v>
      </c>
      <c r="F8439" s="5">
        <v>0</v>
      </c>
      <c r="G8439" s="5">
        <v>0</v>
      </c>
      <c r="H8439" s="5">
        <v>0</v>
      </c>
      <c r="I8439" s="5">
        <v>3199814.6100000143</v>
      </c>
      <c r="J8439" s="12"/>
    </row>
    <row r="8440" spans="2:10" ht="16.5" thickTop="1" thickBot="1" x14ac:dyDescent="0.3">
      <c r="B8440" s="31" t="s">
        <v>19</v>
      </c>
      <c r="C8440">
        <v>500</v>
      </c>
      <c r="D8440" s="5">
        <v>0</v>
      </c>
      <c r="E8440" s="5">
        <v>0</v>
      </c>
      <c r="F8440" s="5">
        <v>0</v>
      </c>
      <c r="G8440" s="5">
        <v>0</v>
      </c>
      <c r="H8440" s="5">
        <v>0</v>
      </c>
      <c r="I8440" s="5">
        <v>386469500.41999996</v>
      </c>
      <c r="J8440" s="12"/>
    </row>
    <row r="8441" spans="2:10" ht="16.5" thickTop="1" thickBot="1" x14ac:dyDescent="0.3">
      <c r="B8441" s="30" t="s">
        <v>489</v>
      </c>
      <c r="D8441" s="5"/>
      <c r="E8441" s="5"/>
      <c r="F8441" s="5"/>
      <c r="G8441" s="5"/>
      <c r="H8441" s="5"/>
      <c r="I8441" s="5"/>
      <c r="J8441" s="12"/>
    </row>
    <row r="8442" spans="2:10" ht="16.5" thickTop="1" thickBot="1" x14ac:dyDescent="0.3">
      <c r="B8442" s="31" t="s">
        <v>15</v>
      </c>
      <c r="C8442">
        <v>100</v>
      </c>
      <c r="D8442" s="5">
        <v>0</v>
      </c>
      <c r="E8442" s="5">
        <v>0</v>
      </c>
      <c r="F8442" s="5">
        <v>0</v>
      </c>
      <c r="G8442" s="5">
        <v>0</v>
      </c>
      <c r="H8442" s="5">
        <v>0</v>
      </c>
      <c r="I8442" s="5">
        <v>22840002.73</v>
      </c>
      <c r="J8442" s="12"/>
    </row>
    <row r="8443" spans="2:10" ht="16.5" thickTop="1" thickBot="1" x14ac:dyDescent="0.3">
      <c r="B8443" s="31" t="s">
        <v>16</v>
      </c>
      <c r="C8443">
        <v>135</v>
      </c>
      <c r="D8443" s="5">
        <v>0</v>
      </c>
      <c r="E8443" s="5">
        <v>0</v>
      </c>
      <c r="F8443" s="5">
        <v>0</v>
      </c>
      <c r="G8443" s="5">
        <v>0</v>
      </c>
      <c r="H8443" s="5">
        <v>0</v>
      </c>
      <c r="I8443" s="5">
        <v>253208870</v>
      </c>
      <c r="J8443" s="12"/>
    </row>
    <row r="8444" spans="2:10" ht="16.5" thickTop="1" thickBot="1" x14ac:dyDescent="0.3">
      <c r="B8444" s="31" t="s">
        <v>17</v>
      </c>
      <c r="C8444">
        <v>200</v>
      </c>
      <c r="D8444" s="5">
        <v>0</v>
      </c>
      <c r="E8444" s="5">
        <v>0</v>
      </c>
      <c r="F8444" s="5">
        <v>0</v>
      </c>
      <c r="G8444" s="5">
        <v>0</v>
      </c>
      <c r="H8444" s="5">
        <v>0</v>
      </c>
      <c r="I8444" s="5">
        <v>252912872.41999999</v>
      </c>
      <c r="J8444" s="12"/>
    </row>
    <row r="8445" spans="2:10" ht="16.5" thickTop="1" thickBot="1" x14ac:dyDescent="0.3">
      <c r="B8445" s="31" t="s">
        <v>18</v>
      </c>
      <c r="C8445">
        <v>220</v>
      </c>
      <c r="D8445" s="5">
        <v>0</v>
      </c>
      <c r="E8445" s="5">
        <v>0</v>
      </c>
      <c r="F8445" s="5">
        <v>0</v>
      </c>
      <c r="G8445" s="5">
        <v>0</v>
      </c>
      <c r="H8445" s="5">
        <v>0</v>
      </c>
      <c r="I8445" s="5">
        <v>295997.58000001311</v>
      </c>
      <c r="J8445" s="12"/>
    </row>
    <row r="8446" spans="2:10" ht="16.5" thickTop="1" thickBot="1" x14ac:dyDescent="0.3">
      <c r="B8446" s="31" t="s">
        <v>19</v>
      </c>
      <c r="C8446">
        <v>500</v>
      </c>
      <c r="D8446" s="5">
        <v>0</v>
      </c>
      <c r="E8446" s="5">
        <v>0</v>
      </c>
      <c r="F8446" s="5">
        <v>0</v>
      </c>
      <c r="G8446" s="5">
        <v>0</v>
      </c>
      <c r="H8446" s="5">
        <v>0</v>
      </c>
      <c r="I8446" s="5">
        <v>254690584.49999997</v>
      </c>
      <c r="J8446" s="12"/>
    </row>
    <row r="8447" spans="2:10" ht="16.5" thickTop="1" thickBot="1" x14ac:dyDescent="0.3">
      <c r="B8447" s="29" t="s">
        <v>1041</v>
      </c>
      <c r="D8447" s="5"/>
      <c r="E8447" s="5"/>
      <c r="F8447" s="5"/>
      <c r="G8447" s="5"/>
      <c r="H8447" s="5"/>
      <c r="I8447" s="5"/>
      <c r="J8447" s="12"/>
    </row>
    <row r="8448" spans="2:10" ht="16.5" thickTop="1" thickBot="1" x14ac:dyDescent="0.3">
      <c r="B8448" s="30" t="s">
        <v>1042</v>
      </c>
      <c r="D8448" s="5"/>
      <c r="E8448" s="5"/>
      <c r="F8448" s="5"/>
      <c r="G8448" s="5"/>
      <c r="H8448" s="5"/>
      <c r="I8448" s="5"/>
      <c r="J8448" s="12"/>
    </row>
    <row r="8449" spans="2:10" ht="16.5" thickTop="1" thickBot="1" x14ac:dyDescent="0.3">
      <c r="B8449" s="31" t="s">
        <v>15</v>
      </c>
      <c r="C8449">
        <v>100</v>
      </c>
      <c r="D8449" s="5">
        <v>1381353.62</v>
      </c>
      <c r="E8449" s="5">
        <v>1137876.3500000001</v>
      </c>
      <c r="F8449" s="5">
        <v>1002045.06</v>
      </c>
      <c r="G8449" s="5">
        <v>1130017.04</v>
      </c>
      <c r="H8449" s="5">
        <v>874667.01</v>
      </c>
      <c r="I8449" s="5">
        <v>1751660.87</v>
      </c>
      <c r="J8449" s="12"/>
    </row>
    <row r="8450" spans="2:10" ht="16.5" thickTop="1" thickBot="1" x14ac:dyDescent="0.3">
      <c r="B8450" s="31" t="s">
        <v>16</v>
      </c>
      <c r="C8450">
        <v>135</v>
      </c>
      <c r="D8450" s="5">
        <v>2139844</v>
      </c>
      <c r="E8450" s="5">
        <v>2139844</v>
      </c>
      <c r="F8450" s="5">
        <v>2139844</v>
      </c>
      <c r="G8450" s="5">
        <v>2139844</v>
      </c>
      <c r="H8450" s="5">
        <v>2139844</v>
      </c>
      <c r="I8450" s="5">
        <v>2139844</v>
      </c>
      <c r="J8450" s="12"/>
    </row>
    <row r="8451" spans="2:10" ht="16.5" thickTop="1" thickBot="1" x14ac:dyDescent="0.3">
      <c r="B8451" s="31" t="s">
        <v>17</v>
      </c>
      <c r="C8451">
        <v>200</v>
      </c>
      <c r="D8451" s="5">
        <v>1532245.97</v>
      </c>
      <c r="E8451" s="5">
        <v>977425.27</v>
      </c>
      <c r="F8451" s="5">
        <v>881071.55999999994</v>
      </c>
      <c r="G8451" s="5">
        <v>639763.02</v>
      </c>
      <c r="H8451" s="5">
        <v>284831.02999999997</v>
      </c>
      <c r="I8451" s="5">
        <v>220993.14</v>
      </c>
      <c r="J8451" s="12"/>
    </row>
    <row r="8452" spans="2:10" ht="16.5" thickTop="1" thickBot="1" x14ac:dyDescent="0.3">
      <c r="B8452" s="31" t="s">
        <v>18</v>
      </c>
      <c r="C8452">
        <v>220</v>
      </c>
      <c r="D8452" s="5">
        <v>607598.03</v>
      </c>
      <c r="E8452" s="5">
        <v>1162418.73</v>
      </c>
      <c r="F8452" s="5">
        <v>1258772.44</v>
      </c>
      <c r="G8452" s="5">
        <v>1500080.98</v>
      </c>
      <c r="H8452" s="5">
        <v>1855012.97</v>
      </c>
      <c r="I8452" s="5">
        <v>1918850.8599999999</v>
      </c>
      <c r="J8452" s="12"/>
    </row>
    <row r="8453" spans="2:10" ht="16.5" thickTop="1" thickBot="1" x14ac:dyDescent="0.3">
      <c r="B8453" s="31" t="s">
        <v>19</v>
      </c>
      <c r="C8453">
        <v>500</v>
      </c>
      <c r="D8453" s="5">
        <v>1791437.1</v>
      </c>
      <c r="E8453" s="5">
        <v>733948</v>
      </c>
      <c r="F8453" s="5">
        <v>745240.27</v>
      </c>
      <c r="G8453" s="5">
        <v>767735</v>
      </c>
      <c r="H8453" s="5">
        <v>29481</v>
      </c>
      <c r="I8453" s="5">
        <v>1097987</v>
      </c>
      <c r="J8453" s="12"/>
    </row>
    <row r="8454" spans="2:10" ht="16.5" thickTop="1" thickBot="1" x14ac:dyDescent="0.3">
      <c r="B8454" s="30" t="s">
        <v>985</v>
      </c>
      <c r="D8454" s="5"/>
      <c r="E8454" s="5"/>
      <c r="F8454" s="5"/>
      <c r="G8454" s="5"/>
      <c r="H8454" s="5"/>
      <c r="I8454" s="5"/>
      <c r="J8454" s="12"/>
    </row>
    <row r="8455" spans="2:10" ht="16.5" thickTop="1" thickBot="1" x14ac:dyDescent="0.3">
      <c r="B8455" s="31" t="s">
        <v>15</v>
      </c>
      <c r="C8455">
        <v>100</v>
      </c>
      <c r="D8455" s="5">
        <v>0.36</v>
      </c>
      <c r="E8455" s="5">
        <v>0</v>
      </c>
      <c r="F8455" s="5">
        <v>0.25</v>
      </c>
      <c r="G8455" s="5">
        <v>0</v>
      </c>
      <c r="H8455" s="5">
        <v>0</v>
      </c>
      <c r="I8455" s="5">
        <v>0</v>
      </c>
      <c r="J8455" s="12"/>
    </row>
    <row r="8456" spans="2:10" ht="16.5" thickTop="1" thickBot="1" x14ac:dyDescent="0.3">
      <c r="B8456" s="31" t="s">
        <v>16</v>
      </c>
      <c r="C8456">
        <v>135</v>
      </c>
      <c r="D8456" s="5">
        <v>81053956</v>
      </c>
      <c r="E8456" s="5">
        <v>83819400</v>
      </c>
      <c r="F8456" s="5">
        <v>70819400</v>
      </c>
      <c r="G8456" s="5">
        <v>83819400</v>
      </c>
      <c r="H8456" s="5">
        <v>83819400</v>
      </c>
      <c r="I8456" s="5">
        <v>77248627</v>
      </c>
      <c r="J8456" s="12"/>
    </row>
    <row r="8457" spans="2:10" ht="16.5" thickTop="1" thickBot="1" x14ac:dyDescent="0.3">
      <c r="B8457" s="31" t="s">
        <v>17</v>
      </c>
      <c r="C8457">
        <v>200</v>
      </c>
      <c r="D8457" s="5">
        <v>40347989.030000001</v>
      </c>
      <c r="E8457" s="5">
        <v>35937426.980000004</v>
      </c>
      <c r="F8457" s="5">
        <v>34848876.609999999</v>
      </c>
      <c r="G8457" s="5">
        <v>22067190.130000003</v>
      </c>
      <c r="H8457" s="5">
        <v>21072501.290000007</v>
      </c>
      <c r="I8457" s="5">
        <v>32435208.129999999</v>
      </c>
      <c r="J8457" s="12"/>
    </row>
    <row r="8458" spans="2:10" ht="16.5" thickTop="1" thickBot="1" x14ac:dyDescent="0.3">
      <c r="B8458" s="31" t="s">
        <v>18</v>
      </c>
      <c r="C8458">
        <v>220</v>
      </c>
      <c r="D8458" s="5">
        <v>40705966.969999999</v>
      </c>
      <c r="E8458" s="5">
        <v>47881973.019999996</v>
      </c>
      <c r="F8458" s="5">
        <v>35970523.390000001</v>
      </c>
      <c r="G8458" s="5">
        <v>61752209.869999997</v>
      </c>
      <c r="H8458" s="5">
        <v>62746898.709999993</v>
      </c>
      <c r="I8458" s="5">
        <v>44813418.870000005</v>
      </c>
      <c r="J8458" s="12"/>
    </row>
    <row r="8459" spans="2:10" ht="16.5" thickTop="1" thickBot="1" x14ac:dyDescent="0.3">
      <c r="B8459" s="31" t="s">
        <v>19</v>
      </c>
      <c r="C8459">
        <v>500</v>
      </c>
      <c r="D8459" s="5">
        <v>40339330.390000001</v>
      </c>
      <c r="E8459" s="5">
        <v>35946079.939999998</v>
      </c>
      <c r="F8459" s="5">
        <v>34807830.859999999</v>
      </c>
      <c r="G8459" s="5">
        <v>22098592.140000001</v>
      </c>
      <c r="H8459" s="5">
        <v>20965629.310000002</v>
      </c>
      <c r="I8459" s="5">
        <v>32589386.710000001</v>
      </c>
      <c r="J8459" s="12"/>
    </row>
    <row r="8460" spans="2:10" ht="16.5" thickTop="1" thickBot="1" x14ac:dyDescent="0.3">
      <c r="B8460" s="30" t="s">
        <v>1043</v>
      </c>
      <c r="D8460" s="5"/>
      <c r="E8460" s="5"/>
      <c r="F8460" s="5"/>
      <c r="G8460" s="5"/>
      <c r="H8460" s="5"/>
      <c r="I8460" s="5"/>
      <c r="J8460" s="12"/>
    </row>
    <row r="8461" spans="2:10" ht="16.5" thickTop="1" thickBot="1" x14ac:dyDescent="0.3">
      <c r="B8461" s="31" t="s">
        <v>16</v>
      </c>
      <c r="C8461">
        <v>135</v>
      </c>
      <c r="D8461" s="5">
        <v>0</v>
      </c>
      <c r="E8461" s="5">
        <v>0</v>
      </c>
      <c r="F8461" s="5">
        <v>0</v>
      </c>
      <c r="G8461" s="5">
        <v>390693493</v>
      </c>
      <c r="H8461" s="5">
        <v>0</v>
      </c>
      <c r="I8461" s="5">
        <v>0</v>
      </c>
      <c r="J8461" s="12"/>
    </row>
    <row r="8462" spans="2:10" ht="16.5" thickTop="1" thickBot="1" x14ac:dyDescent="0.3">
      <c r="B8462" s="31" t="s">
        <v>17</v>
      </c>
      <c r="C8462">
        <v>200</v>
      </c>
      <c r="D8462" s="5">
        <v>0</v>
      </c>
      <c r="E8462" s="5">
        <v>0</v>
      </c>
      <c r="F8462" s="5">
        <v>0</v>
      </c>
      <c r="G8462" s="5">
        <v>377603620.46999997</v>
      </c>
      <c r="H8462" s="5">
        <v>0</v>
      </c>
      <c r="I8462" s="5">
        <v>0</v>
      </c>
      <c r="J8462" s="12"/>
    </row>
    <row r="8463" spans="2:10" ht="16.5" thickTop="1" thickBot="1" x14ac:dyDescent="0.3">
      <c r="B8463" s="31" t="s">
        <v>18</v>
      </c>
      <c r="C8463">
        <v>220</v>
      </c>
      <c r="D8463" s="5">
        <v>0</v>
      </c>
      <c r="E8463" s="5">
        <v>0</v>
      </c>
      <c r="F8463" s="5">
        <v>0</v>
      </c>
      <c r="G8463" s="5">
        <v>13089872.530000031</v>
      </c>
      <c r="H8463" s="5">
        <v>0</v>
      </c>
      <c r="I8463" s="5">
        <v>0</v>
      </c>
      <c r="J8463" s="12"/>
    </row>
    <row r="8464" spans="2:10" ht="16.5" thickTop="1" thickBot="1" x14ac:dyDescent="0.3">
      <c r="B8464" s="31" t="s">
        <v>19</v>
      </c>
      <c r="C8464">
        <v>500</v>
      </c>
      <c r="D8464" s="5">
        <v>0</v>
      </c>
      <c r="E8464" s="5">
        <v>0</v>
      </c>
      <c r="F8464" s="5">
        <v>0</v>
      </c>
      <c r="G8464" s="5">
        <v>323585.57</v>
      </c>
      <c r="H8464" s="5">
        <v>0</v>
      </c>
      <c r="I8464" s="5">
        <v>0</v>
      </c>
      <c r="J8464" s="12"/>
    </row>
    <row r="8465" spans="2:10" ht="16.5" thickTop="1" thickBot="1" x14ac:dyDescent="0.3">
      <c r="B8465" s="30" t="s">
        <v>1044</v>
      </c>
      <c r="D8465" s="5"/>
      <c r="E8465" s="5"/>
      <c r="F8465" s="5"/>
      <c r="G8465" s="5"/>
      <c r="H8465" s="5"/>
      <c r="I8465" s="5"/>
      <c r="J8465" s="12"/>
    </row>
    <row r="8466" spans="2:10" ht="16.5" thickTop="1" thickBot="1" x14ac:dyDescent="0.3">
      <c r="B8466" s="31" t="s">
        <v>15</v>
      </c>
      <c r="C8466">
        <v>100</v>
      </c>
      <c r="D8466" s="5">
        <v>134486395.91</v>
      </c>
      <c r="E8466" s="5">
        <v>165586905.31</v>
      </c>
      <c r="F8466" s="5">
        <v>202692707.33000001</v>
      </c>
      <c r="G8466" s="5">
        <v>-0.01</v>
      </c>
      <c r="H8466" s="5">
        <v>0</v>
      </c>
      <c r="I8466" s="5">
        <v>0</v>
      </c>
      <c r="J8466" s="12"/>
    </row>
    <row r="8467" spans="2:10" ht="16.5" thickTop="1" thickBot="1" x14ac:dyDescent="0.3">
      <c r="B8467" s="31" t="s">
        <v>16</v>
      </c>
      <c r="C8467">
        <v>135</v>
      </c>
      <c r="D8467" s="5">
        <v>37895481</v>
      </c>
      <c r="E8467" s="5">
        <v>56985215</v>
      </c>
      <c r="F8467" s="5">
        <v>37114461</v>
      </c>
      <c r="G8467" s="5">
        <v>0</v>
      </c>
      <c r="H8467" s="5">
        <v>0</v>
      </c>
      <c r="I8467" s="5">
        <v>0</v>
      </c>
      <c r="J8467" s="12"/>
    </row>
    <row r="8468" spans="2:10" ht="16.5" thickTop="1" thickBot="1" x14ac:dyDescent="0.3">
      <c r="B8468" s="31" t="s">
        <v>17</v>
      </c>
      <c r="C8468">
        <v>200</v>
      </c>
      <c r="D8468" s="5">
        <v>35004572.640000015</v>
      </c>
      <c r="E8468" s="5">
        <v>26625993.420000013</v>
      </c>
      <c r="F8468" s="5">
        <v>20468723.690000009</v>
      </c>
      <c r="G8468" s="5">
        <v>0</v>
      </c>
      <c r="H8468" s="5">
        <v>0</v>
      </c>
      <c r="I8468" s="5">
        <v>0</v>
      </c>
      <c r="J8468" s="12"/>
    </row>
    <row r="8469" spans="2:10" ht="16.5" thickTop="1" thickBot="1" x14ac:dyDescent="0.3">
      <c r="B8469" s="31" t="s">
        <v>18</v>
      </c>
      <c r="C8469">
        <v>220</v>
      </c>
      <c r="D8469" s="5">
        <v>2890908.3599999845</v>
      </c>
      <c r="E8469" s="5">
        <v>30359221.579999987</v>
      </c>
      <c r="F8469" s="5">
        <v>16645737.309999991</v>
      </c>
      <c r="G8469" s="5">
        <v>0</v>
      </c>
      <c r="H8469" s="5">
        <v>0</v>
      </c>
      <c r="I8469" s="5">
        <v>0</v>
      </c>
      <c r="J8469" s="12"/>
    </row>
    <row r="8470" spans="2:10" ht="16.5" thickTop="1" thickBot="1" x14ac:dyDescent="0.3">
      <c r="B8470" s="31" t="s">
        <v>19</v>
      </c>
      <c r="C8470">
        <v>500</v>
      </c>
      <c r="D8470" s="5">
        <v>54723229.420000002</v>
      </c>
      <c r="E8470" s="5">
        <v>57854243.189999998</v>
      </c>
      <c r="F8470" s="5">
        <v>57707982.749999993</v>
      </c>
      <c r="G8470" s="5">
        <v>415199.89</v>
      </c>
      <c r="H8470" s="5">
        <v>0</v>
      </c>
      <c r="I8470" s="5">
        <v>0</v>
      </c>
      <c r="J8470" s="12"/>
    </row>
    <row r="8471" spans="2:10" ht="16.5" thickTop="1" thickBot="1" x14ac:dyDescent="0.3">
      <c r="B8471" s="30" t="s">
        <v>467</v>
      </c>
      <c r="D8471" s="5"/>
      <c r="E8471" s="5"/>
      <c r="F8471" s="5"/>
      <c r="G8471" s="5"/>
      <c r="H8471" s="5"/>
      <c r="I8471" s="5"/>
      <c r="J8471" s="12"/>
    </row>
    <row r="8472" spans="2:10" ht="16.5" thickTop="1" thickBot="1" x14ac:dyDescent="0.3">
      <c r="B8472" s="31" t="s">
        <v>15</v>
      </c>
      <c r="C8472">
        <v>100</v>
      </c>
      <c r="D8472" s="5">
        <v>93744623.5</v>
      </c>
      <c r="E8472" s="5">
        <v>95788285.170000002</v>
      </c>
      <c r="F8472" s="5">
        <v>101434946.45</v>
      </c>
      <c r="G8472" s="5">
        <v>0.05</v>
      </c>
      <c r="H8472" s="5">
        <v>0</v>
      </c>
      <c r="I8472" s="5">
        <v>0</v>
      </c>
      <c r="J8472" s="12"/>
    </row>
    <row r="8473" spans="2:10" ht="16.5" thickTop="1" thickBot="1" x14ac:dyDescent="0.3">
      <c r="B8473" s="31" t="s">
        <v>16</v>
      </c>
      <c r="C8473">
        <v>135</v>
      </c>
      <c r="D8473" s="5">
        <v>67966743</v>
      </c>
      <c r="E8473" s="5">
        <v>26014152</v>
      </c>
      <c r="F8473" s="5">
        <v>26041689</v>
      </c>
      <c r="G8473" s="5">
        <v>0</v>
      </c>
      <c r="H8473" s="5">
        <v>0</v>
      </c>
      <c r="I8473" s="5">
        <v>0</v>
      </c>
      <c r="J8473" s="12"/>
    </row>
    <row r="8474" spans="2:10" ht="16.5" thickTop="1" thickBot="1" x14ac:dyDescent="0.3">
      <c r="B8474" s="31" t="s">
        <v>17</v>
      </c>
      <c r="C8474">
        <v>200</v>
      </c>
      <c r="D8474" s="5">
        <v>42848949.769999996</v>
      </c>
      <c r="E8474" s="5">
        <v>18869324.879999995</v>
      </c>
      <c r="F8474" s="5">
        <v>14359842.660000006</v>
      </c>
      <c r="G8474" s="5">
        <v>0</v>
      </c>
      <c r="H8474" s="5">
        <v>0</v>
      </c>
      <c r="I8474" s="5">
        <v>0</v>
      </c>
      <c r="J8474" s="12"/>
    </row>
    <row r="8475" spans="2:10" ht="16.5" thickTop="1" thickBot="1" x14ac:dyDescent="0.3">
      <c r="B8475" s="31" t="s">
        <v>18</v>
      </c>
      <c r="C8475">
        <v>220</v>
      </c>
      <c r="D8475" s="5">
        <v>25117793.230000004</v>
      </c>
      <c r="E8475" s="5">
        <v>7144827.1200000048</v>
      </c>
      <c r="F8475" s="5">
        <v>11681846.339999994</v>
      </c>
      <c r="G8475" s="5">
        <v>0</v>
      </c>
      <c r="H8475" s="5">
        <v>0</v>
      </c>
      <c r="I8475" s="5">
        <v>0</v>
      </c>
      <c r="J8475" s="12"/>
    </row>
    <row r="8476" spans="2:10" ht="16.5" thickTop="1" thickBot="1" x14ac:dyDescent="0.3">
      <c r="B8476" s="31" t="s">
        <v>19</v>
      </c>
      <c r="C8476">
        <v>500</v>
      </c>
      <c r="D8476" s="5">
        <v>21244522.09</v>
      </c>
      <c r="E8476" s="5">
        <v>23185093.600000001</v>
      </c>
      <c r="F8476" s="5">
        <v>21487289.460000001</v>
      </c>
      <c r="G8476" s="5">
        <v>0</v>
      </c>
      <c r="H8476" s="5">
        <v>0</v>
      </c>
      <c r="I8476" s="5">
        <v>0</v>
      </c>
      <c r="J8476" s="12"/>
    </row>
    <row r="8477" spans="2:10" ht="16.5" thickTop="1" thickBot="1" x14ac:dyDescent="0.3">
      <c r="B8477" s="30" t="s">
        <v>1045</v>
      </c>
      <c r="D8477" s="5"/>
      <c r="E8477" s="5"/>
      <c r="F8477" s="5"/>
      <c r="G8477" s="5"/>
      <c r="H8477" s="5"/>
      <c r="I8477" s="5"/>
      <c r="J8477" s="12"/>
    </row>
    <row r="8478" spans="2:10" ht="16.5" thickTop="1" thickBot="1" x14ac:dyDescent="0.3">
      <c r="B8478" s="31" t="s">
        <v>15</v>
      </c>
      <c r="C8478">
        <v>100</v>
      </c>
      <c r="D8478" s="5">
        <v>7671833.1200000001</v>
      </c>
      <c r="E8478" s="5">
        <v>9302887.2200000007</v>
      </c>
      <c r="F8478" s="5">
        <v>12063565.84</v>
      </c>
      <c r="G8478" s="5">
        <v>12574039.880000001</v>
      </c>
      <c r="H8478" s="5">
        <v>14954275.170000002</v>
      </c>
      <c r="I8478" s="5">
        <v>17695374.200000003</v>
      </c>
      <c r="J8478" s="12"/>
    </row>
    <row r="8479" spans="2:10" ht="16.5" thickTop="1" thickBot="1" x14ac:dyDescent="0.3">
      <c r="B8479" s="31" t="s">
        <v>16</v>
      </c>
      <c r="C8479">
        <v>135</v>
      </c>
      <c r="D8479" s="5">
        <v>14736151</v>
      </c>
      <c r="E8479" s="5">
        <v>14730746</v>
      </c>
      <c r="F8479" s="5">
        <v>14732279</v>
      </c>
      <c r="G8479" s="5">
        <v>14744685</v>
      </c>
      <c r="H8479" s="5">
        <v>14744685</v>
      </c>
      <c r="I8479" s="5">
        <v>15027945</v>
      </c>
      <c r="J8479" s="12"/>
    </row>
    <row r="8480" spans="2:10" ht="16.5" thickTop="1" thickBot="1" x14ac:dyDescent="0.3">
      <c r="B8480" s="31" t="s">
        <v>17</v>
      </c>
      <c r="C8480">
        <v>200</v>
      </c>
      <c r="D8480" s="5">
        <v>7619898.0599999996</v>
      </c>
      <c r="E8480" s="5">
        <v>11087563.960000005</v>
      </c>
      <c r="F8480" s="5">
        <v>7132122.3399999989</v>
      </c>
      <c r="G8480" s="5">
        <v>5242706.1700000009</v>
      </c>
      <c r="H8480" s="5">
        <v>7349687.0100000016</v>
      </c>
      <c r="I8480" s="5">
        <v>5935796.1699999971</v>
      </c>
      <c r="J8480" s="12"/>
    </row>
    <row r="8481" spans="2:10" ht="16.5" thickTop="1" thickBot="1" x14ac:dyDescent="0.3">
      <c r="B8481" s="31" t="s">
        <v>18</v>
      </c>
      <c r="C8481">
        <v>220</v>
      </c>
      <c r="D8481" s="5">
        <v>7116252.9400000004</v>
      </c>
      <c r="E8481" s="5">
        <v>3643182.0399999954</v>
      </c>
      <c r="F8481" s="5">
        <v>7600156.6600000011</v>
      </c>
      <c r="G8481" s="5">
        <v>9501978.8299999982</v>
      </c>
      <c r="H8481" s="5">
        <v>7394997.9899999984</v>
      </c>
      <c r="I8481" s="5">
        <v>9092148.8300000019</v>
      </c>
      <c r="J8481" s="12"/>
    </row>
    <row r="8482" spans="2:10" ht="16.5" thickTop="1" thickBot="1" x14ac:dyDescent="0.3">
      <c r="B8482" s="31" t="s">
        <v>19</v>
      </c>
      <c r="C8482">
        <v>500</v>
      </c>
      <c r="D8482" s="5">
        <v>91083.290000000008</v>
      </c>
      <c r="E8482" s="5">
        <v>259605.4</v>
      </c>
      <c r="F8482" s="5">
        <v>218249.35</v>
      </c>
      <c r="G8482" s="5">
        <v>81577.91</v>
      </c>
      <c r="H8482" s="5">
        <v>48035.42</v>
      </c>
      <c r="I8482" s="5">
        <v>560311.92000000004</v>
      </c>
      <c r="J8482" s="12"/>
    </row>
    <row r="8483" spans="2:10" ht="16.5" thickTop="1" thickBot="1" x14ac:dyDescent="0.3">
      <c r="B8483" s="30" t="s">
        <v>993</v>
      </c>
      <c r="D8483" s="5"/>
      <c r="E8483" s="5"/>
      <c r="F8483" s="5"/>
      <c r="G8483" s="5"/>
      <c r="H8483" s="5"/>
      <c r="I8483" s="5"/>
      <c r="J8483" s="12"/>
    </row>
    <row r="8484" spans="2:10" ht="16.5" thickTop="1" thickBot="1" x14ac:dyDescent="0.3">
      <c r="B8484" s="31" t="s">
        <v>15</v>
      </c>
      <c r="C8484">
        <v>100</v>
      </c>
      <c r="D8484" s="5">
        <v>0</v>
      </c>
      <c r="E8484" s="5">
        <v>0</v>
      </c>
      <c r="F8484" s="5">
        <v>0</v>
      </c>
      <c r="G8484" s="5">
        <v>0</v>
      </c>
      <c r="H8484" s="5">
        <v>16250000</v>
      </c>
      <c r="I8484" s="5">
        <v>32360865</v>
      </c>
      <c r="J8484" s="12"/>
    </row>
    <row r="8485" spans="2:10" ht="16.5" thickTop="1" thickBot="1" x14ac:dyDescent="0.3">
      <c r="B8485" s="31" t="s">
        <v>16</v>
      </c>
      <c r="C8485">
        <v>135</v>
      </c>
      <c r="D8485" s="5">
        <v>0</v>
      </c>
      <c r="E8485" s="5">
        <v>0</v>
      </c>
      <c r="F8485" s="5">
        <v>0</v>
      </c>
      <c r="G8485" s="5">
        <v>0</v>
      </c>
      <c r="H8485" s="5">
        <v>11625000</v>
      </c>
      <c r="I8485" s="5">
        <v>21250000</v>
      </c>
      <c r="J8485" s="12"/>
    </row>
    <row r="8486" spans="2:10" ht="16.5" thickTop="1" thickBot="1" x14ac:dyDescent="0.3">
      <c r="B8486" s="31" t="s">
        <v>17</v>
      </c>
      <c r="C8486">
        <v>200</v>
      </c>
      <c r="D8486" s="5">
        <v>0</v>
      </c>
      <c r="E8486" s="5">
        <v>0</v>
      </c>
      <c r="F8486" s="5">
        <v>0</v>
      </c>
      <c r="G8486" s="5">
        <v>0</v>
      </c>
      <c r="H8486" s="5">
        <v>5000000</v>
      </c>
      <c r="I8486" s="5">
        <v>5139135</v>
      </c>
      <c r="J8486" s="12"/>
    </row>
    <row r="8487" spans="2:10" ht="16.5" thickTop="1" thickBot="1" x14ac:dyDescent="0.3">
      <c r="B8487" s="31" t="s">
        <v>18</v>
      </c>
      <c r="C8487">
        <v>220</v>
      </c>
      <c r="D8487" s="5">
        <v>0</v>
      </c>
      <c r="E8487" s="5">
        <v>0</v>
      </c>
      <c r="F8487" s="5">
        <v>0</v>
      </c>
      <c r="G8487" s="5">
        <v>0</v>
      </c>
      <c r="H8487" s="5">
        <v>6625000</v>
      </c>
      <c r="I8487" s="5">
        <v>16110865</v>
      </c>
      <c r="J8487" s="12"/>
    </row>
    <row r="8488" spans="2:10" ht="16.5" thickTop="1" thickBot="1" x14ac:dyDescent="0.3">
      <c r="B8488" s="30" t="s">
        <v>994</v>
      </c>
      <c r="D8488" s="5"/>
      <c r="E8488" s="5"/>
      <c r="F8488" s="5"/>
      <c r="G8488" s="5"/>
      <c r="H8488" s="5"/>
      <c r="I8488" s="5"/>
      <c r="J8488" s="12"/>
    </row>
    <row r="8489" spans="2:10" ht="16.5" thickTop="1" thickBot="1" x14ac:dyDescent="0.3">
      <c r="B8489" s="31" t="s">
        <v>15</v>
      </c>
      <c r="C8489">
        <v>100</v>
      </c>
      <c r="D8489" s="5">
        <v>0</v>
      </c>
      <c r="E8489" s="5">
        <v>0</v>
      </c>
      <c r="F8489" s="5">
        <v>4200.76</v>
      </c>
      <c r="G8489" s="5">
        <v>7312.91</v>
      </c>
      <c r="H8489" s="5">
        <v>7327</v>
      </c>
      <c r="I8489" s="5">
        <v>8831.0300000000007</v>
      </c>
      <c r="J8489" s="12"/>
    </row>
    <row r="8490" spans="2:10" ht="16.5" thickTop="1" thickBot="1" x14ac:dyDescent="0.3">
      <c r="B8490" s="31" t="s">
        <v>16</v>
      </c>
      <c r="C8490">
        <v>135</v>
      </c>
      <c r="D8490" s="5">
        <v>0</v>
      </c>
      <c r="E8490" s="5">
        <v>0</v>
      </c>
      <c r="F8490" s="5">
        <v>15500000</v>
      </c>
      <c r="G8490" s="5">
        <v>15875000</v>
      </c>
      <c r="H8490" s="5">
        <v>15875000</v>
      </c>
      <c r="I8490" s="5">
        <v>16600000</v>
      </c>
      <c r="J8490" s="12"/>
    </row>
    <row r="8491" spans="2:10" ht="16.5" thickTop="1" thickBot="1" x14ac:dyDescent="0.3">
      <c r="B8491" s="31" t="s">
        <v>17</v>
      </c>
      <c r="C8491">
        <v>200</v>
      </c>
      <c r="D8491" s="5">
        <v>0</v>
      </c>
      <c r="E8491" s="5">
        <v>0</v>
      </c>
      <c r="F8491" s="5">
        <v>15000000</v>
      </c>
      <c r="G8491" s="5">
        <v>15375000</v>
      </c>
      <c r="H8491" s="5">
        <v>15759375</v>
      </c>
      <c r="I8491" s="5">
        <v>16160686</v>
      </c>
      <c r="J8491" s="12"/>
    </row>
    <row r="8492" spans="2:10" ht="16.5" thickTop="1" thickBot="1" x14ac:dyDescent="0.3">
      <c r="B8492" s="31" t="s">
        <v>18</v>
      </c>
      <c r="C8492">
        <v>220</v>
      </c>
      <c r="D8492" s="5">
        <v>0</v>
      </c>
      <c r="E8492" s="5">
        <v>0</v>
      </c>
      <c r="F8492" s="5">
        <v>500000</v>
      </c>
      <c r="G8492" s="5">
        <v>500000</v>
      </c>
      <c r="H8492" s="5">
        <v>115625</v>
      </c>
      <c r="I8492" s="5">
        <v>439314</v>
      </c>
      <c r="J8492" s="12"/>
    </row>
    <row r="8493" spans="2:10" ht="16.5" thickTop="1" thickBot="1" x14ac:dyDescent="0.3">
      <c r="B8493" s="31" t="s">
        <v>19</v>
      </c>
      <c r="C8493">
        <v>500</v>
      </c>
      <c r="D8493" s="5">
        <v>0</v>
      </c>
      <c r="E8493" s="5">
        <v>0</v>
      </c>
      <c r="F8493" s="5">
        <v>4200.76</v>
      </c>
      <c r="G8493" s="5">
        <v>3112.15</v>
      </c>
      <c r="H8493" s="5">
        <v>14.09</v>
      </c>
      <c r="I8493" s="5">
        <v>8831.0300000000007</v>
      </c>
      <c r="J8493" s="12"/>
    </row>
    <row r="8494" spans="2:10" ht="16.5" thickTop="1" thickBot="1" x14ac:dyDescent="0.3">
      <c r="B8494" s="30" t="s">
        <v>439</v>
      </c>
      <c r="D8494" s="5"/>
      <c r="E8494" s="5"/>
      <c r="F8494" s="5"/>
      <c r="G8494" s="5"/>
      <c r="H8494" s="5"/>
      <c r="I8494" s="5"/>
      <c r="J8494" s="12"/>
    </row>
    <row r="8495" spans="2:10" ht="16.5" thickTop="1" thickBot="1" x14ac:dyDescent="0.3">
      <c r="B8495" s="31" t="s">
        <v>19</v>
      </c>
      <c r="C8495">
        <v>500</v>
      </c>
      <c r="D8495" s="5">
        <v>144741761.38</v>
      </c>
      <c r="E8495" s="5">
        <v>151047517.08000001</v>
      </c>
      <c r="F8495" s="5">
        <v>146477857.98999998</v>
      </c>
      <c r="G8495" s="5">
        <v>0</v>
      </c>
      <c r="H8495" s="5">
        <v>0</v>
      </c>
      <c r="I8495" s="5">
        <v>0</v>
      </c>
      <c r="J8495" s="12"/>
    </row>
    <row r="8496" spans="2:10" ht="16.5" thickTop="1" thickBot="1" x14ac:dyDescent="0.3">
      <c r="B8496" s="30" t="s">
        <v>403</v>
      </c>
      <c r="D8496" s="5"/>
      <c r="E8496" s="5"/>
      <c r="F8496" s="5"/>
      <c r="G8496" s="5"/>
      <c r="H8496" s="5"/>
      <c r="I8496" s="5"/>
      <c r="J8496" s="12"/>
    </row>
    <row r="8497" spans="2:10" ht="16.5" thickTop="1" thickBot="1" x14ac:dyDescent="0.3">
      <c r="B8497" s="31" t="s">
        <v>15</v>
      </c>
      <c r="C8497">
        <v>100</v>
      </c>
      <c r="D8497" s="5">
        <v>4832314.26</v>
      </c>
      <c r="E8497" s="5">
        <v>5516103.7000000002</v>
      </c>
      <c r="F8497" s="5">
        <v>4962222.6900000004</v>
      </c>
      <c r="G8497" s="5">
        <v>6890558.0800000001</v>
      </c>
      <c r="H8497" s="5">
        <v>2915587.59</v>
      </c>
      <c r="I8497" s="5">
        <v>5069405.83</v>
      </c>
      <c r="J8497" s="12"/>
    </row>
    <row r="8498" spans="2:10" ht="16.5" thickTop="1" thickBot="1" x14ac:dyDescent="0.3">
      <c r="B8498" s="31" t="s">
        <v>16</v>
      </c>
      <c r="C8498">
        <v>135</v>
      </c>
      <c r="D8498" s="5">
        <v>18880000</v>
      </c>
      <c r="E8498" s="5">
        <v>25726660</v>
      </c>
      <c r="F8498" s="5">
        <v>21880000</v>
      </c>
      <c r="G8498" s="5">
        <v>18880000</v>
      </c>
      <c r="H8498" s="5">
        <v>18880000</v>
      </c>
      <c r="I8498" s="5">
        <v>33768200</v>
      </c>
      <c r="J8498" s="12"/>
    </row>
    <row r="8499" spans="2:10" ht="16.5" thickTop="1" thickBot="1" x14ac:dyDescent="0.3">
      <c r="B8499" s="31" t="s">
        <v>17</v>
      </c>
      <c r="C8499">
        <v>200</v>
      </c>
      <c r="D8499" s="5">
        <v>9807599.9000000004</v>
      </c>
      <c r="E8499" s="5">
        <v>12063716.17</v>
      </c>
      <c r="F8499" s="5">
        <v>14492081.18</v>
      </c>
      <c r="G8499" s="5">
        <v>6767849.0499999998</v>
      </c>
      <c r="H8499" s="5">
        <v>8131171.9699999997</v>
      </c>
      <c r="I8499" s="5">
        <v>9586762.4399999995</v>
      </c>
      <c r="J8499" s="12"/>
    </row>
    <row r="8500" spans="2:10" ht="16.5" thickTop="1" thickBot="1" x14ac:dyDescent="0.3">
      <c r="B8500" s="31" t="s">
        <v>18</v>
      </c>
      <c r="C8500">
        <v>220</v>
      </c>
      <c r="D8500" s="5">
        <v>9072400.0999999996</v>
      </c>
      <c r="E8500" s="5">
        <v>13662943.83</v>
      </c>
      <c r="F8500" s="5">
        <v>7387918.8200000003</v>
      </c>
      <c r="G8500" s="5">
        <v>12112150.949999999</v>
      </c>
      <c r="H8500" s="5">
        <v>10748828.030000001</v>
      </c>
      <c r="I8500" s="5">
        <v>24181437.560000002</v>
      </c>
      <c r="J8500" s="12"/>
    </row>
    <row r="8501" spans="2:10" ht="16.5" thickTop="1" thickBot="1" x14ac:dyDescent="0.3">
      <c r="B8501" s="31" t="s">
        <v>19</v>
      </c>
      <c r="C8501">
        <v>500</v>
      </c>
      <c r="D8501" s="5">
        <v>1096237.54</v>
      </c>
      <c r="E8501" s="5">
        <v>1051834.3899999999</v>
      </c>
      <c r="F8501" s="5">
        <v>693351.16999999993</v>
      </c>
      <c r="G8501" s="5">
        <v>1443716.18</v>
      </c>
      <c r="H8501" s="5">
        <v>215899.05</v>
      </c>
      <c r="I8501" s="5">
        <v>1116659.9100000001</v>
      </c>
      <c r="J8501" s="12"/>
    </row>
    <row r="8502" spans="2:10" ht="16.5" thickTop="1" thickBot="1" x14ac:dyDescent="0.3">
      <c r="B8502" s="30" t="s">
        <v>1007</v>
      </c>
      <c r="D8502" s="5"/>
      <c r="E8502" s="5"/>
      <c r="F8502" s="5"/>
      <c r="G8502" s="5"/>
      <c r="H8502" s="5"/>
      <c r="I8502" s="5"/>
      <c r="J8502" s="12"/>
    </row>
    <row r="8503" spans="2:10" ht="16.5" thickTop="1" thickBot="1" x14ac:dyDescent="0.3">
      <c r="B8503" s="31" t="s">
        <v>15</v>
      </c>
      <c r="C8503">
        <v>100</v>
      </c>
      <c r="D8503" s="5">
        <v>2144740.4300000002</v>
      </c>
      <c r="E8503" s="5">
        <v>71483.27</v>
      </c>
      <c r="F8503" s="5">
        <v>68804.27</v>
      </c>
      <c r="G8503" s="5">
        <v>68804.27</v>
      </c>
      <c r="H8503" s="5">
        <v>0</v>
      </c>
      <c r="I8503" s="5">
        <v>0</v>
      </c>
      <c r="J8503" s="12"/>
    </row>
    <row r="8504" spans="2:10" ht="16.5" thickTop="1" thickBot="1" x14ac:dyDescent="0.3">
      <c r="B8504" s="31" t="s">
        <v>16</v>
      </c>
      <c r="C8504">
        <v>135</v>
      </c>
      <c r="D8504" s="5">
        <v>4900000</v>
      </c>
      <c r="E8504" s="5">
        <v>4900000</v>
      </c>
      <c r="F8504" s="5">
        <v>4902679</v>
      </c>
      <c r="G8504" s="5">
        <v>4900000</v>
      </c>
      <c r="H8504" s="5">
        <v>4900000</v>
      </c>
      <c r="I8504" s="5">
        <v>4900000</v>
      </c>
      <c r="J8504" s="12"/>
    </row>
    <row r="8505" spans="2:10" ht="16.5" thickTop="1" thickBot="1" x14ac:dyDescent="0.3">
      <c r="B8505" s="31" t="s">
        <v>17</v>
      </c>
      <c r="C8505">
        <v>200</v>
      </c>
      <c r="D8505" s="5">
        <v>1963572.74</v>
      </c>
      <c r="E8505" s="5">
        <v>2073257.16</v>
      </c>
      <c r="F8505" s="5">
        <v>2679</v>
      </c>
      <c r="G8505" s="5">
        <v>0</v>
      </c>
      <c r="H8505" s="5">
        <v>68804.27</v>
      </c>
      <c r="I8505" s="5">
        <v>0</v>
      </c>
      <c r="J8505" s="12"/>
    </row>
    <row r="8506" spans="2:10" ht="16.5" thickTop="1" thickBot="1" x14ac:dyDescent="0.3">
      <c r="B8506" s="31" t="s">
        <v>18</v>
      </c>
      <c r="C8506">
        <v>220</v>
      </c>
      <c r="D8506" s="5">
        <v>2936427.26</v>
      </c>
      <c r="E8506" s="5">
        <v>2826742.84</v>
      </c>
      <c r="F8506" s="5">
        <v>4900000</v>
      </c>
      <c r="G8506" s="5">
        <v>4900000</v>
      </c>
      <c r="H8506" s="5">
        <v>4831195.7300000004</v>
      </c>
      <c r="I8506" s="5">
        <v>4900000</v>
      </c>
      <c r="J8506" s="12"/>
    </row>
    <row r="8507" spans="2:10" ht="16.5" thickTop="1" thickBot="1" x14ac:dyDescent="0.3">
      <c r="B8507" s="30" t="s">
        <v>1046</v>
      </c>
      <c r="D8507" s="5"/>
      <c r="E8507" s="5"/>
      <c r="F8507" s="5"/>
      <c r="G8507" s="5"/>
      <c r="H8507" s="5"/>
      <c r="I8507" s="5"/>
      <c r="J8507" s="12"/>
    </row>
    <row r="8508" spans="2:10" ht="16.5" thickTop="1" thickBot="1" x14ac:dyDescent="0.3">
      <c r="B8508" s="31" t="s">
        <v>15</v>
      </c>
      <c r="C8508">
        <v>100</v>
      </c>
      <c r="D8508" s="5">
        <v>97998759.209999993</v>
      </c>
      <c r="E8508" s="5">
        <v>152816198.62</v>
      </c>
      <c r="F8508" s="5">
        <v>165273517.25</v>
      </c>
      <c r="G8508" s="5">
        <v>214449860.70999998</v>
      </c>
      <c r="H8508" s="5">
        <v>303051643.34000003</v>
      </c>
      <c r="I8508" s="5">
        <v>424684323.78999996</v>
      </c>
      <c r="J8508" s="12"/>
    </row>
    <row r="8509" spans="2:10" ht="16.5" thickTop="1" thickBot="1" x14ac:dyDescent="0.3">
      <c r="B8509" s="31" t="s">
        <v>16</v>
      </c>
      <c r="C8509">
        <v>135</v>
      </c>
      <c r="D8509" s="5">
        <v>265598033</v>
      </c>
      <c r="E8509" s="5">
        <v>300097540</v>
      </c>
      <c r="F8509" s="5">
        <v>314078205</v>
      </c>
      <c r="G8509" s="5">
        <v>363042667</v>
      </c>
      <c r="H8509" s="5">
        <v>567873149</v>
      </c>
      <c r="I8509" s="5">
        <v>538925585</v>
      </c>
      <c r="J8509" s="12"/>
    </row>
    <row r="8510" spans="2:10" ht="16.5" thickTop="1" thickBot="1" x14ac:dyDescent="0.3">
      <c r="B8510" s="31" t="s">
        <v>17</v>
      </c>
      <c r="C8510">
        <v>200</v>
      </c>
      <c r="D8510" s="5">
        <v>250885706.5800001</v>
      </c>
      <c r="E8510" s="5">
        <v>293752562.61999983</v>
      </c>
      <c r="F8510" s="5">
        <v>307235896.94999987</v>
      </c>
      <c r="G8510" s="5">
        <v>312907054.78000015</v>
      </c>
      <c r="H8510" s="5">
        <v>509996490.28000003</v>
      </c>
      <c r="I8510" s="5">
        <v>502858427.8499999</v>
      </c>
      <c r="J8510" s="12"/>
    </row>
    <row r="8511" spans="2:10" ht="16.5" thickTop="1" thickBot="1" x14ac:dyDescent="0.3">
      <c r="B8511" s="31" t="s">
        <v>18</v>
      </c>
      <c r="C8511">
        <v>220</v>
      </c>
      <c r="D8511" s="5">
        <v>14712326.419999897</v>
      </c>
      <c r="E8511" s="5">
        <v>6344977.380000174</v>
      </c>
      <c r="F8511" s="5">
        <v>6842308.0500001311</v>
      </c>
      <c r="G8511" s="5">
        <v>50135612.21999985</v>
      </c>
      <c r="H8511" s="5">
        <v>57876658.719999969</v>
      </c>
      <c r="I8511" s="5">
        <v>36067157.150000095</v>
      </c>
      <c r="J8511" s="12"/>
    </row>
    <row r="8512" spans="2:10" ht="16.5" thickTop="1" thickBot="1" x14ac:dyDescent="0.3">
      <c r="B8512" s="31" t="s">
        <v>19</v>
      </c>
      <c r="C8512">
        <v>500</v>
      </c>
      <c r="D8512" s="5">
        <v>117620240.98999999</v>
      </c>
      <c r="E8512" s="5">
        <v>162909591.49999997</v>
      </c>
      <c r="F8512" s="5">
        <v>174603583.09999996</v>
      </c>
      <c r="G8512" s="5">
        <v>455145.07</v>
      </c>
      <c r="H8512" s="5">
        <v>3341759.42</v>
      </c>
      <c r="I8512" s="5">
        <v>14155518.740000002</v>
      </c>
      <c r="J8512" s="12"/>
    </row>
    <row r="8513" spans="2:10" ht="16.5" thickTop="1" thickBot="1" x14ac:dyDescent="0.3">
      <c r="B8513" s="30" t="s">
        <v>1047</v>
      </c>
      <c r="D8513" s="5"/>
      <c r="E8513" s="5"/>
      <c r="F8513" s="5"/>
      <c r="G8513" s="5"/>
      <c r="H8513" s="5"/>
      <c r="I8513" s="5"/>
      <c r="J8513" s="12"/>
    </row>
    <row r="8514" spans="2:10" ht="16.5" thickTop="1" thickBot="1" x14ac:dyDescent="0.3">
      <c r="B8514" s="31" t="s">
        <v>15</v>
      </c>
      <c r="C8514">
        <v>100</v>
      </c>
      <c r="D8514" s="5">
        <v>21225484.850000001</v>
      </c>
      <c r="E8514" s="5">
        <v>4626106.37</v>
      </c>
      <c r="F8514" s="5">
        <v>5187030.3600000003</v>
      </c>
      <c r="G8514" s="5">
        <v>1374566.63</v>
      </c>
      <c r="H8514" s="5">
        <v>7180760.3899999997</v>
      </c>
      <c r="I8514" s="5">
        <v>5092042.76</v>
      </c>
      <c r="J8514" s="12"/>
    </row>
    <row r="8515" spans="2:10" ht="16.5" thickTop="1" thickBot="1" x14ac:dyDescent="0.3">
      <c r="B8515" s="31" t="s">
        <v>16</v>
      </c>
      <c r="C8515">
        <v>135</v>
      </c>
      <c r="D8515" s="5">
        <v>136620778</v>
      </c>
      <c r="E8515" s="5">
        <v>116079556</v>
      </c>
      <c r="F8515" s="5">
        <v>115521422</v>
      </c>
      <c r="G8515" s="5">
        <v>122177524</v>
      </c>
      <c r="H8515" s="5">
        <v>124102758</v>
      </c>
      <c r="I8515" s="5">
        <v>52599411</v>
      </c>
      <c r="J8515" s="12"/>
    </row>
    <row r="8516" spans="2:10" ht="16.5" thickTop="1" thickBot="1" x14ac:dyDescent="0.3">
      <c r="B8516" s="31" t="s">
        <v>17</v>
      </c>
      <c r="C8516">
        <v>200</v>
      </c>
      <c r="D8516" s="5">
        <v>101818508.13999999</v>
      </c>
      <c r="E8516" s="5">
        <v>98026668.25999999</v>
      </c>
      <c r="F8516" s="5">
        <v>84647717.290000007</v>
      </c>
      <c r="G8516" s="5">
        <v>79109181.469999999</v>
      </c>
      <c r="H8516" s="5">
        <v>18312170.920000002</v>
      </c>
      <c r="I8516" s="5">
        <v>13844301.779999997</v>
      </c>
      <c r="J8516" s="12"/>
    </row>
    <row r="8517" spans="2:10" ht="16.5" thickTop="1" thickBot="1" x14ac:dyDescent="0.3">
      <c r="B8517" s="31" t="s">
        <v>18</v>
      </c>
      <c r="C8517">
        <v>220</v>
      </c>
      <c r="D8517" s="5">
        <v>34802269.860000014</v>
      </c>
      <c r="E8517" s="5">
        <v>18052887.74000001</v>
      </c>
      <c r="F8517" s="5">
        <v>30873704.709999993</v>
      </c>
      <c r="G8517" s="5">
        <v>43068342.530000001</v>
      </c>
      <c r="H8517" s="5">
        <v>105790587.08</v>
      </c>
      <c r="I8517" s="5">
        <v>38755109.219999999</v>
      </c>
      <c r="J8517" s="12"/>
    </row>
    <row r="8518" spans="2:10" ht="16.5" thickTop="1" thickBot="1" x14ac:dyDescent="0.3">
      <c r="B8518" s="31" t="s">
        <v>19</v>
      </c>
      <c r="C8518">
        <v>500</v>
      </c>
      <c r="D8518" s="5">
        <v>42375883.600000001</v>
      </c>
      <c r="E8518" s="5">
        <v>148825.88</v>
      </c>
      <c r="F8518" s="5">
        <v>171912.99000000002</v>
      </c>
      <c r="G8518" s="5">
        <v>43595.79</v>
      </c>
      <c r="H8518" s="5">
        <v>694374.27</v>
      </c>
      <c r="I8518" s="5">
        <v>100942.37</v>
      </c>
      <c r="J8518" s="12"/>
    </row>
    <row r="8519" spans="2:10" ht="16.5" thickTop="1" thickBot="1" x14ac:dyDescent="0.3">
      <c r="B8519" s="30" t="s">
        <v>1048</v>
      </c>
      <c r="D8519" s="5"/>
      <c r="E8519" s="5"/>
      <c r="F8519" s="5"/>
      <c r="G8519" s="5"/>
      <c r="H8519" s="5"/>
      <c r="I8519" s="5"/>
      <c r="J8519" s="12"/>
    </row>
    <row r="8520" spans="2:10" ht="16.5" thickTop="1" thickBot="1" x14ac:dyDescent="0.3">
      <c r="B8520" s="31" t="s">
        <v>15</v>
      </c>
      <c r="C8520">
        <v>100</v>
      </c>
      <c r="D8520" s="5">
        <v>0</v>
      </c>
      <c r="E8520" s="5">
        <v>0</v>
      </c>
      <c r="F8520" s="5">
        <v>0</v>
      </c>
      <c r="G8520" s="5">
        <v>16349277.289999999</v>
      </c>
      <c r="H8520" s="5">
        <v>23895626.59</v>
      </c>
      <c r="I8520" s="5">
        <v>31755764.219999999</v>
      </c>
      <c r="J8520" s="12"/>
    </row>
    <row r="8521" spans="2:10" ht="16.5" thickTop="1" thickBot="1" x14ac:dyDescent="0.3">
      <c r="B8521" s="31" t="s">
        <v>16</v>
      </c>
      <c r="C8521">
        <v>135</v>
      </c>
      <c r="D8521" s="5">
        <v>0</v>
      </c>
      <c r="E8521" s="5">
        <v>0</v>
      </c>
      <c r="F8521" s="5">
        <v>0</v>
      </c>
      <c r="G8521" s="5">
        <v>5079435</v>
      </c>
      <c r="H8521" s="5">
        <v>16799967</v>
      </c>
      <c r="I8521" s="5">
        <v>41372748</v>
      </c>
      <c r="J8521" s="12"/>
    </row>
    <row r="8522" spans="2:10" ht="16.5" thickTop="1" thickBot="1" x14ac:dyDescent="0.3">
      <c r="B8522" s="31" t="s">
        <v>17</v>
      </c>
      <c r="C8522">
        <v>200</v>
      </c>
      <c r="D8522" s="5">
        <v>0</v>
      </c>
      <c r="E8522" s="5">
        <v>0</v>
      </c>
      <c r="F8522" s="5">
        <v>0</v>
      </c>
      <c r="G8522" s="5">
        <v>1830652.1399999997</v>
      </c>
      <c r="H8522" s="5">
        <v>6041172.7400000002</v>
      </c>
      <c r="I8522" s="5">
        <v>11425247.439999998</v>
      </c>
      <c r="J8522" s="12"/>
    </row>
    <row r="8523" spans="2:10" ht="16.5" thickTop="1" thickBot="1" x14ac:dyDescent="0.3">
      <c r="B8523" s="31" t="s">
        <v>18</v>
      </c>
      <c r="C8523">
        <v>220</v>
      </c>
      <c r="D8523" s="5">
        <v>0</v>
      </c>
      <c r="E8523" s="5">
        <v>0</v>
      </c>
      <c r="F8523" s="5">
        <v>0</v>
      </c>
      <c r="G8523" s="5">
        <v>3248782.8600000003</v>
      </c>
      <c r="H8523" s="5">
        <v>10758794.26</v>
      </c>
      <c r="I8523" s="5">
        <v>29947500.560000002</v>
      </c>
      <c r="J8523" s="12"/>
    </row>
    <row r="8524" spans="2:10" ht="16.5" thickTop="1" thickBot="1" x14ac:dyDescent="0.3">
      <c r="B8524" s="31" t="s">
        <v>19</v>
      </c>
      <c r="C8524">
        <v>500</v>
      </c>
      <c r="D8524" s="5">
        <v>0</v>
      </c>
      <c r="E8524" s="5">
        <v>0</v>
      </c>
      <c r="F8524" s="5">
        <v>0</v>
      </c>
      <c r="G8524" s="5">
        <v>1749233.02</v>
      </c>
      <c r="H8524" s="5">
        <v>1046249.18</v>
      </c>
      <c r="I8524" s="5">
        <v>427325.58</v>
      </c>
      <c r="J8524" s="12"/>
    </row>
    <row r="8525" spans="2:10" ht="16.5" thickTop="1" thickBot="1" x14ac:dyDescent="0.3">
      <c r="B8525" s="30" t="s">
        <v>502</v>
      </c>
      <c r="D8525" s="5"/>
      <c r="E8525" s="5"/>
      <c r="F8525" s="5"/>
      <c r="G8525" s="5"/>
      <c r="H8525" s="5"/>
      <c r="I8525" s="5"/>
      <c r="J8525" s="12"/>
    </row>
    <row r="8526" spans="2:10" ht="16.5" thickTop="1" thickBot="1" x14ac:dyDescent="0.3">
      <c r="B8526" s="31" t="s">
        <v>15</v>
      </c>
      <c r="C8526">
        <v>100</v>
      </c>
      <c r="D8526" s="5">
        <v>253510.29</v>
      </c>
      <c r="E8526" s="5">
        <v>258845.01</v>
      </c>
      <c r="F8526" s="5">
        <v>264280.49</v>
      </c>
      <c r="G8526" s="5">
        <v>53.77</v>
      </c>
      <c r="H8526" s="5">
        <v>53.86</v>
      </c>
      <c r="I8526" s="5">
        <v>0</v>
      </c>
      <c r="J8526" s="12"/>
    </row>
    <row r="8527" spans="2:10" ht="16.5" thickTop="1" thickBot="1" x14ac:dyDescent="0.3">
      <c r="B8527" s="31" t="s">
        <v>16</v>
      </c>
      <c r="C8527">
        <v>135</v>
      </c>
      <c r="D8527" s="5">
        <v>0</v>
      </c>
      <c r="E8527" s="5">
        <v>0</v>
      </c>
      <c r="F8527" s="5">
        <v>263134</v>
      </c>
      <c r="G8527" s="5">
        <v>267000</v>
      </c>
      <c r="H8527" s="5">
        <v>54</v>
      </c>
      <c r="I8527" s="5">
        <v>54</v>
      </c>
      <c r="J8527" s="12"/>
    </row>
    <row r="8528" spans="2:10" ht="16.5" thickTop="1" thickBot="1" x14ac:dyDescent="0.3">
      <c r="B8528" s="31" t="s">
        <v>17</v>
      </c>
      <c r="C8528">
        <v>200</v>
      </c>
      <c r="D8528" s="5">
        <v>0</v>
      </c>
      <c r="E8528" s="5">
        <v>0</v>
      </c>
      <c r="F8528" s="5">
        <v>0</v>
      </c>
      <c r="G8528" s="5">
        <v>265460.38</v>
      </c>
      <c r="H8528" s="5">
        <v>0</v>
      </c>
      <c r="I8528" s="5">
        <v>53.95</v>
      </c>
      <c r="J8528" s="12"/>
    </row>
    <row r="8529" spans="2:10" ht="16.5" thickTop="1" thickBot="1" x14ac:dyDescent="0.3">
      <c r="B8529" s="31" t="s">
        <v>18</v>
      </c>
      <c r="C8529">
        <v>220</v>
      </c>
      <c r="D8529" s="5">
        <v>0</v>
      </c>
      <c r="E8529" s="5">
        <v>0</v>
      </c>
      <c r="F8529" s="5">
        <v>263134</v>
      </c>
      <c r="G8529" s="5">
        <v>1539.6199999999953</v>
      </c>
      <c r="H8529" s="5">
        <v>54</v>
      </c>
      <c r="I8529" s="5">
        <v>4.9999999999997158E-2</v>
      </c>
      <c r="J8529" s="12"/>
    </row>
    <row r="8530" spans="2:10" ht="16.5" thickTop="1" thickBot="1" x14ac:dyDescent="0.3">
      <c r="B8530" s="31" t="s">
        <v>19</v>
      </c>
      <c r="C8530">
        <v>500</v>
      </c>
      <c r="D8530" s="5">
        <v>3170.11</v>
      </c>
      <c r="E8530" s="5">
        <v>5334.72</v>
      </c>
      <c r="F8530" s="5">
        <v>5435.48</v>
      </c>
      <c r="G8530" s="5">
        <v>1233.6600000000001</v>
      </c>
      <c r="H8530" s="5">
        <v>0.09</v>
      </c>
      <c r="I8530" s="5">
        <v>0.25</v>
      </c>
      <c r="J8530" s="12"/>
    </row>
    <row r="8531" spans="2:10" ht="16.5" thickTop="1" thickBot="1" x14ac:dyDescent="0.3">
      <c r="B8531" s="30" t="s">
        <v>490</v>
      </c>
      <c r="D8531" s="5"/>
      <c r="E8531" s="5"/>
      <c r="F8531" s="5"/>
      <c r="G8531" s="5"/>
      <c r="H8531" s="5"/>
      <c r="I8531" s="5"/>
      <c r="J8531" s="12"/>
    </row>
    <row r="8532" spans="2:10" ht="16.5" thickTop="1" thickBot="1" x14ac:dyDescent="0.3">
      <c r="B8532" s="31" t="s">
        <v>15</v>
      </c>
      <c r="C8532">
        <v>100</v>
      </c>
      <c r="D8532" s="5">
        <v>0</v>
      </c>
      <c r="E8532" s="5">
        <v>887290.46</v>
      </c>
      <c r="F8532" s="5">
        <v>776508.98</v>
      </c>
      <c r="G8532" s="5">
        <v>1803782.08</v>
      </c>
      <c r="H8532" s="5">
        <v>29353153.289999999</v>
      </c>
      <c r="I8532" s="5">
        <v>2887603.94</v>
      </c>
      <c r="J8532" s="12"/>
    </row>
    <row r="8533" spans="2:10" ht="16.5" thickTop="1" thickBot="1" x14ac:dyDescent="0.3">
      <c r="B8533" s="31" t="s">
        <v>16</v>
      </c>
      <c r="C8533">
        <v>135</v>
      </c>
      <c r="D8533" s="5">
        <v>0</v>
      </c>
      <c r="E8533" s="5">
        <v>30000000</v>
      </c>
      <c r="F8533" s="5">
        <v>33000000</v>
      </c>
      <c r="G8533" s="5">
        <v>33000000</v>
      </c>
      <c r="H8533" s="5">
        <v>63600000</v>
      </c>
      <c r="I8533" s="5">
        <v>60295946</v>
      </c>
      <c r="J8533" s="12"/>
    </row>
    <row r="8534" spans="2:10" ht="16.5" thickTop="1" thickBot="1" x14ac:dyDescent="0.3">
      <c r="B8534" s="31" t="s">
        <v>17</v>
      </c>
      <c r="C8534">
        <v>200</v>
      </c>
      <c r="D8534" s="5">
        <v>0</v>
      </c>
      <c r="E8534" s="5">
        <v>27085129.190000001</v>
      </c>
      <c r="F8534" s="5">
        <v>31727326.109999999</v>
      </c>
      <c r="G8534" s="5">
        <v>27649445.91</v>
      </c>
      <c r="H8534" s="5">
        <v>37206901.590000004</v>
      </c>
      <c r="I8534" s="5">
        <v>60214181.880000003</v>
      </c>
      <c r="J8534" s="12"/>
    </row>
    <row r="8535" spans="2:10" ht="16.5" thickTop="1" thickBot="1" x14ac:dyDescent="0.3">
      <c r="B8535" s="31" t="s">
        <v>18</v>
      </c>
      <c r="C8535">
        <v>220</v>
      </c>
      <c r="D8535" s="5">
        <v>0</v>
      </c>
      <c r="E8535" s="5">
        <v>2914870.8099999987</v>
      </c>
      <c r="F8535" s="5">
        <v>1272673.8900000006</v>
      </c>
      <c r="G8535" s="5">
        <v>5350554.09</v>
      </c>
      <c r="H8535" s="5">
        <v>26393098.409999996</v>
      </c>
      <c r="I8535" s="5">
        <v>81764.119999997318</v>
      </c>
      <c r="J8535" s="12"/>
    </row>
    <row r="8536" spans="2:10" ht="16.5" thickTop="1" thickBot="1" x14ac:dyDescent="0.3">
      <c r="B8536" s="31" t="s">
        <v>19</v>
      </c>
      <c r="C8536">
        <v>500</v>
      </c>
      <c r="D8536" s="5">
        <v>0</v>
      </c>
      <c r="E8536" s="5">
        <v>7972419.6499999994</v>
      </c>
      <c r="F8536" s="5">
        <v>11616544.629999999</v>
      </c>
      <c r="G8536" s="5">
        <v>8676719.0099999998</v>
      </c>
      <c r="H8536" s="5">
        <v>12356272.799999999</v>
      </c>
      <c r="I8536" s="5">
        <v>13748632.529999999</v>
      </c>
      <c r="J8536" s="12"/>
    </row>
    <row r="8537" spans="2:10" ht="16.5" thickTop="1" thickBot="1" x14ac:dyDescent="0.3">
      <c r="B8537" s="30" t="s">
        <v>1049</v>
      </c>
      <c r="D8537" s="5"/>
      <c r="E8537" s="5"/>
      <c r="F8537" s="5"/>
      <c r="G8537" s="5"/>
      <c r="H8537" s="5"/>
      <c r="I8537" s="5"/>
      <c r="J8537" s="12"/>
    </row>
    <row r="8538" spans="2:10" ht="16.5" thickTop="1" thickBot="1" x14ac:dyDescent="0.3">
      <c r="B8538" s="31" t="s">
        <v>15</v>
      </c>
      <c r="C8538">
        <v>100</v>
      </c>
      <c r="D8538" s="5">
        <v>0</v>
      </c>
      <c r="E8538" s="5">
        <v>0</v>
      </c>
      <c r="F8538" s="5">
        <v>0</v>
      </c>
      <c r="G8538" s="5">
        <v>0</v>
      </c>
      <c r="H8538" s="5">
        <v>0</v>
      </c>
      <c r="I8538" s="5">
        <v>0.78</v>
      </c>
      <c r="J8538" s="12"/>
    </row>
    <row r="8539" spans="2:10" ht="16.5" thickTop="1" thickBot="1" x14ac:dyDescent="0.3">
      <c r="B8539" s="31" t="s">
        <v>16</v>
      </c>
      <c r="C8539">
        <v>135</v>
      </c>
      <c r="D8539" s="5">
        <v>0</v>
      </c>
      <c r="E8539" s="5">
        <v>0</v>
      </c>
      <c r="F8539" s="5">
        <v>3000000</v>
      </c>
      <c r="G8539" s="5">
        <v>32247880</v>
      </c>
      <c r="H8539" s="5">
        <v>37717448.439999998</v>
      </c>
      <c r="I8539" s="5">
        <v>12798097</v>
      </c>
      <c r="J8539" s="12"/>
    </row>
    <row r="8540" spans="2:10" ht="16.5" thickTop="1" thickBot="1" x14ac:dyDescent="0.3">
      <c r="B8540" s="31" t="s">
        <v>17</v>
      </c>
      <c r="C8540">
        <v>200</v>
      </c>
      <c r="D8540" s="5">
        <v>0</v>
      </c>
      <c r="E8540" s="5">
        <v>0</v>
      </c>
      <c r="F8540" s="5">
        <v>663343</v>
      </c>
      <c r="G8540" s="5">
        <v>20394557.560000002</v>
      </c>
      <c r="H8540" s="5">
        <v>24435253.309999999</v>
      </c>
      <c r="I8540" s="5">
        <v>4799878.8100000005</v>
      </c>
      <c r="J8540" s="12"/>
    </row>
    <row r="8541" spans="2:10" ht="16.5" thickTop="1" thickBot="1" x14ac:dyDescent="0.3">
      <c r="B8541" s="31" t="s">
        <v>18</v>
      </c>
      <c r="C8541">
        <v>220</v>
      </c>
      <c r="D8541" s="5">
        <v>0</v>
      </c>
      <c r="E8541" s="5">
        <v>0</v>
      </c>
      <c r="F8541" s="5">
        <v>2336657</v>
      </c>
      <c r="G8541" s="5">
        <v>11853322.439999998</v>
      </c>
      <c r="H8541" s="5">
        <v>13282195.129999999</v>
      </c>
      <c r="I8541" s="5">
        <v>7998218.1899999995</v>
      </c>
      <c r="J8541" s="12"/>
    </row>
    <row r="8542" spans="2:10" ht="16.5" thickTop="1" thickBot="1" x14ac:dyDescent="0.3">
      <c r="B8542" s="31" t="s">
        <v>19</v>
      </c>
      <c r="C8542">
        <v>500</v>
      </c>
      <c r="D8542" s="5">
        <v>0</v>
      </c>
      <c r="E8542" s="5">
        <v>0</v>
      </c>
      <c r="F8542" s="5">
        <v>663343</v>
      </c>
      <c r="G8542" s="5">
        <v>20394557</v>
      </c>
      <c r="H8542" s="5">
        <v>23916097</v>
      </c>
      <c r="I8542" s="5">
        <v>5278926.9000000004</v>
      </c>
      <c r="J8542" s="12"/>
    </row>
    <row r="8543" spans="2:10" ht="16.5" thickTop="1" thickBot="1" x14ac:dyDescent="0.3">
      <c r="B8543" s="30" t="s">
        <v>144</v>
      </c>
      <c r="D8543" s="5"/>
      <c r="E8543" s="5"/>
      <c r="F8543" s="5"/>
      <c r="G8543" s="5"/>
      <c r="H8543" s="5"/>
      <c r="I8543" s="5"/>
      <c r="J8543" s="12"/>
    </row>
    <row r="8544" spans="2:10" ht="16.5" thickTop="1" thickBot="1" x14ac:dyDescent="0.3">
      <c r="B8544" s="31" t="s">
        <v>16</v>
      </c>
      <c r="C8544">
        <v>135</v>
      </c>
      <c r="D8544" s="5">
        <v>0</v>
      </c>
      <c r="E8544" s="5">
        <v>0</v>
      </c>
      <c r="F8544" s="5">
        <v>0</v>
      </c>
      <c r="G8544" s="5">
        <v>0</v>
      </c>
      <c r="H8544" s="5">
        <v>13756.9</v>
      </c>
      <c r="I8544" s="5">
        <v>0</v>
      </c>
      <c r="J8544" s="12"/>
    </row>
    <row r="8545" spans="2:10" ht="16.5" thickTop="1" thickBot="1" x14ac:dyDescent="0.3">
      <c r="B8545" s="31" t="s">
        <v>17</v>
      </c>
      <c r="C8545">
        <v>200</v>
      </c>
      <c r="D8545" s="5">
        <v>0</v>
      </c>
      <c r="E8545" s="5">
        <v>0</v>
      </c>
      <c r="F8545" s="5">
        <v>0</v>
      </c>
      <c r="G8545" s="5">
        <v>0</v>
      </c>
      <c r="H8545" s="5">
        <v>13756.9</v>
      </c>
      <c r="I8545" s="5">
        <v>0</v>
      </c>
      <c r="J8545" s="12"/>
    </row>
    <row r="8546" spans="2:10" ht="16.5" thickTop="1" thickBot="1" x14ac:dyDescent="0.3">
      <c r="B8546" s="30" t="s">
        <v>1050</v>
      </c>
      <c r="D8546" s="5"/>
      <c r="E8546" s="5"/>
      <c r="F8546" s="5"/>
      <c r="G8546" s="5"/>
      <c r="H8546" s="5"/>
      <c r="I8546" s="5"/>
      <c r="J8546" s="12"/>
    </row>
    <row r="8547" spans="2:10" ht="16.5" thickTop="1" thickBot="1" x14ac:dyDescent="0.3">
      <c r="B8547" s="31" t="s">
        <v>16</v>
      </c>
      <c r="C8547">
        <v>135</v>
      </c>
      <c r="D8547" s="5">
        <v>5400000</v>
      </c>
      <c r="E8547" s="5">
        <v>0</v>
      </c>
      <c r="F8547" s="5">
        <v>0</v>
      </c>
      <c r="G8547" s="5">
        <v>0</v>
      </c>
      <c r="H8547" s="5">
        <v>0</v>
      </c>
      <c r="I8547" s="5">
        <v>0</v>
      </c>
      <c r="J8547" s="12"/>
    </row>
    <row r="8548" spans="2:10" ht="16.5" thickTop="1" thickBot="1" x14ac:dyDescent="0.3">
      <c r="B8548" s="31" t="s">
        <v>17</v>
      </c>
      <c r="C8548">
        <v>200</v>
      </c>
      <c r="D8548" s="5">
        <v>4979086.25</v>
      </c>
      <c r="E8548" s="5">
        <v>0</v>
      </c>
      <c r="F8548" s="5">
        <v>0</v>
      </c>
      <c r="G8548" s="5">
        <v>0</v>
      </c>
      <c r="H8548" s="5">
        <v>0</v>
      </c>
      <c r="I8548" s="5">
        <v>0</v>
      </c>
      <c r="J8548" s="12"/>
    </row>
    <row r="8549" spans="2:10" ht="16.5" thickTop="1" thickBot="1" x14ac:dyDescent="0.3">
      <c r="B8549" s="31" t="s">
        <v>18</v>
      </c>
      <c r="C8549">
        <v>220</v>
      </c>
      <c r="D8549" s="5">
        <v>420913.75</v>
      </c>
      <c r="E8549" s="5">
        <v>0</v>
      </c>
      <c r="F8549" s="5">
        <v>0</v>
      </c>
      <c r="G8549" s="5">
        <v>0</v>
      </c>
      <c r="H8549" s="5">
        <v>0</v>
      </c>
      <c r="I8549" s="5">
        <v>0</v>
      </c>
      <c r="J8549" s="12"/>
    </row>
    <row r="8550" spans="2:10" ht="16.5" thickTop="1" thickBot="1" x14ac:dyDescent="0.3">
      <c r="B8550" s="31" t="s">
        <v>19</v>
      </c>
      <c r="C8550">
        <v>500</v>
      </c>
      <c r="D8550" s="5">
        <v>5358450.25</v>
      </c>
      <c r="E8550" s="5">
        <v>0</v>
      </c>
      <c r="F8550" s="5">
        <v>0</v>
      </c>
      <c r="G8550" s="5">
        <v>0</v>
      </c>
      <c r="H8550" s="5">
        <v>0</v>
      </c>
      <c r="I8550" s="5">
        <v>0</v>
      </c>
      <c r="J8550" s="12"/>
    </row>
    <row r="8551" spans="2:10" ht="16.5" thickTop="1" thickBot="1" x14ac:dyDescent="0.3">
      <c r="B8551" s="30" t="s">
        <v>491</v>
      </c>
      <c r="D8551" s="5"/>
      <c r="E8551" s="5"/>
      <c r="F8551" s="5"/>
      <c r="G8551" s="5"/>
      <c r="H8551" s="5"/>
      <c r="I8551" s="5"/>
      <c r="J8551" s="12"/>
    </row>
    <row r="8552" spans="2:10" ht="16.5" thickTop="1" thickBot="1" x14ac:dyDescent="0.3">
      <c r="B8552" s="31" t="s">
        <v>15</v>
      </c>
      <c r="C8552">
        <v>100</v>
      </c>
      <c r="D8552" s="5">
        <v>0</v>
      </c>
      <c r="E8552" s="5">
        <v>16304755.810000001</v>
      </c>
      <c r="F8552" s="5">
        <v>12878845.789999999</v>
      </c>
      <c r="G8552" s="5">
        <v>6887448.1100000003</v>
      </c>
      <c r="H8552" s="5">
        <v>9706684.3000000007</v>
      </c>
      <c r="I8552" s="5">
        <v>8257412.6699999999</v>
      </c>
      <c r="J8552" s="12"/>
    </row>
    <row r="8553" spans="2:10" ht="16.5" thickTop="1" thickBot="1" x14ac:dyDescent="0.3">
      <c r="B8553" s="31" t="s">
        <v>16</v>
      </c>
      <c r="C8553">
        <v>135</v>
      </c>
      <c r="D8553" s="5">
        <v>0</v>
      </c>
      <c r="E8553" s="5">
        <v>117400000</v>
      </c>
      <c r="F8553" s="5">
        <v>121500000</v>
      </c>
      <c r="G8553" s="5">
        <v>128200000</v>
      </c>
      <c r="H8553" s="5">
        <v>128200000</v>
      </c>
      <c r="I8553" s="5">
        <v>126300000</v>
      </c>
      <c r="J8553" s="12"/>
    </row>
    <row r="8554" spans="2:10" ht="16.5" thickTop="1" thickBot="1" x14ac:dyDescent="0.3">
      <c r="B8554" s="31" t="s">
        <v>17</v>
      </c>
      <c r="C8554">
        <v>200</v>
      </c>
      <c r="D8554" s="5">
        <v>0</v>
      </c>
      <c r="E8554" s="5">
        <v>84106533.810000002</v>
      </c>
      <c r="F8554" s="5">
        <v>120006010.89</v>
      </c>
      <c r="G8554" s="5">
        <v>114295707.03</v>
      </c>
      <c r="H8554" s="5">
        <v>114095214.41</v>
      </c>
      <c r="I8554" s="5">
        <v>120343414.65000001</v>
      </c>
      <c r="J8554" s="12"/>
    </row>
    <row r="8555" spans="2:10" ht="16.5" thickTop="1" thickBot="1" x14ac:dyDescent="0.3">
      <c r="B8555" s="31" t="s">
        <v>18</v>
      </c>
      <c r="C8555">
        <v>220</v>
      </c>
      <c r="D8555" s="5">
        <v>0</v>
      </c>
      <c r="E8555" s="5">
        <v>33293466.189999998</v>
      </c>
      <c r="F8555" s="5">
        <v>1493989.1099999994</v>
      </c>
      <c r="G8555" s="5">
        <v>13904292.969999999</v>
      </c>
      <c r="H8555" s="5">
        <v>14104785.590000004</v>
      </c>
      <c r="I8555" s="5">
        <v>5956585.349999994</v>
      </c>
      <c r="J8555" s="12"/>
    </row>
    <row r="8556" spans="2:10" ht="16.5" thickTop="1" thickBot="1" x14ac:dyDescent="0.3">
      <c r="B8556" s="31" t="s">
        <v>19</v>
      </c>
      <c r="C8556">
        <v>500</v>
      </c>
      <c r="D8556" s="5">
        <v>0</v>
      </c>
      <c r="E8556" s="5">
        <v>100411289.62000002</v>
      </c>
      <c r="F8556" s="5">
        <v>116580100.86999997</v>
      </c>
      <c r="G8556" s="5">
        <v>108304309.35000001</v>
      </c>
      <c r="H8556" s="5">
        <v>116914450.59999998</v>
      </c>
      <c r="I8556" s="5">
        <v>119021384.08000001</v>
      </c>
      <c r="J8556" s="12"/>
    </row>
    <row r="8557" spans="2:10" ht="16.5" thickTop="1" thickBot="1" x14ac:dyDescent="0.3">
      <c r="B8557" s="29" t="s">
        <v>1051</v>
      </c>
      <c r="D8557" s="5"/>
      <c r="E8557" s="5"/>
      <c r="F8557" s="5"/>
      <c r="G8557" s="5"/>
      <c r="H8557" s="5"/>
      <c r="I8557" s="5"/>
      <c r="J8557" s="12"/>
    </row>
    <row r="8558" spans="2:10" ht="16.5" thickTop="1" thickBot="1" x14ac:dyDescent="0.3">
      <c r="B8558" s="30" t="s">
        <v>953</v>
      </c>
      <c r="D8558" s="5"/>
      <c r="E8558" s="5"/>
      <c r="F8558" s="5"/>
      <c r="G8558" s="5"/>
      <c r="H8558" s="5"/>
      <c r="I8558" s="5"/>
      <c r="J8558" s="12"/>
    </row>
    <row r="8559" spans="2:10" ht="16.5" thickTop="1" thickBot="1" x14ac:dyDescent="0.3">
      <c r="B8559" s="31" t="s">
        <v>15</v>
      </c>
      <c r="C8559">
        <v>100</v>
      </c>
      <c r="D8559" s="5">
        <v>1497633.54</v>
      </c>
      <c r="E8559" s="5">
        <v>1677491.27</v>
      </c>
      <c r="F8559" s="5">
        <v>1631399.27</v>
      </c>
      <c r="G8559" s="5">
        <v>1725189.2200000002</v>
      </c>
      <c r="H8559" s="5">
        <v>2000198.51</v>
      </c>
      <c r="I8559" s="5">
        <v>2084309.52</v>
      </c>
      <c r="J8559" s="12"/>
    </row>
    <row r="8560" spans="2:10" ht="16.5" thickTop="1" thickBot="1" x14ac:dyDescent="0.3">
      <c r="B8560" s="31" t="s">
        <v>16</v>
      </c>
      <c r="C8560">
        <v>135</v>
      </c>
      <c r="D8560" s="5">
        <v>2886624</v>
      </c>
      <c r="E8560" s="5">
        <v>3042392</v>
      </c>
      <c r="F8560" s="5">
        <v>3140981</v>
      </c>
      <c r="G8560" s="5">
        <v>3237894</v>
      </c>
      <c r="H8560" s="5">
        <v>3321746</v>
      </c>
      <c r="I8560" s="5">
        <v>3624329</v>
      </c>
      <c r="J8560" s="12"/>
    </row>
    <row r="8561" spans="2:10" ht="16.5" thickTop="1" thickBot="1" x14ac:dyDescent="0.3">
      <c r="B8561" s="31" t="s">
        <v>17</v>
      </c>
      <c r="C8561">
        <v>200</v>
      </c>
      <c r="D8561" s="5">
        <v>2619257.3500000029</v>
      </c>
      <c r="E8561" s="5">
        <v>2590677.0899999994</v>
      </c>
      <c r="F8561" s="5">
        <v>2694108.3699999996</v>
      </c>
      <c r="G8561" s="5">
        <v>2501906.8600000008</v>
      </c>
      <c r="H8561" s="5">
        <v>2565487.7500000019</v>
      </c>
      <c r="I8561" s="5">
        <v>3136438.6500000004</v>
      </c>
      <c r="J8561" s="12"/>
    </row>
    <row r="8562" spans="2:10" ht="16.5" thickTop="1" thickBot="1" x14ac:dyDescent="0.3">
      <c r="B8562" s="31" t="s">
        <v>18</v>
      </c>
      <c r="C8562">
        <v>220</v>
      </c>
      <c r="D8562" s="5">
        <v>267366.64999999711</v>
      </c>
      <c r="E8562" s="5">
        <v>451714.91000000061</v>
      </c>
      <c r="F8562" s="5">
        <v>446872.63000000035</v>
      </c>
      <c r="G8562" s="5">
        <v>735987.1399999992</v>
      </c>
      <c r="H8562" s="5">
        <v>756258.24999999814</v>
      </c>
      <c r="I8562" s="5">
        <v>487890.34999999963</v>
      </c>
      <c r="J8562" s="12"/>
    </row>
    <row r="8563" spans="2:10" ht="16.5" thickTop="1" thickBot="1" x14ac:dyDescent="0.3">
      <c r="B8563" s="31" t="s">
        <v>19</v>
      </c>
      <c r="C8563">
        <v>500</v>
      </c>
      <c r="D8563" s="5">
        <v>2831567.4299999997</v>
      </c>
      <c r="E8563" s="5">
        <v>2772470.29</v>
      </c>
      <c r="F8563" s="5">
        <v>2663081.37</v>
      </c>
      <c r="G8563" s="5">
        <v>2612143.81</v>
      </c>
      <c r="H8563" s="5">
        <v>2856816.76</v>
      </c>
      <c r="I8563" s="5">
        <v>3237765.3000000003</v>
      </c>
      <c r="J8563" s="12"/>
    </row>
    <row r="8564" spans="2:10" ht="16.5" thickTop="1" thickBot="1" x14ac:dyDescent="0.3">
      <c r="B8564" s="30" t="s">
        <v>965</v>
      </c>
      <c r="D8564" s="5"/>
      <c r="E8564" s="5"/>
      <c r="F8564" s="5"/>
      <c r="G8564" s="5"/>
      <c r="H8564" s="5"/>
      <c r="I8564" s="5"/>
      <c r="J8564" s="12"/>
    </row>
    <row r="8565" spans="2:10" ht="16.5" thickTop="1" thickBot="1" x14ac:dyDescent="0.3">
      <c r="B8565" s="31" t="s">
        <v>15</v>
      </c>
      <c r="C8565">
        <v>100</v>
      </c>
      <c r="D8565" s="5">
        <v>778427.72</v>
      </c>
      <c r="E8565" s="5">
        <v>1001633.3</v>
      </c>
      <c r="F8565" s="5">
        <v>1148818.46</v>
      </c>
      <c r="G8565" s="5">
        <v>1265796.43</v>
      </c>
      <c r="H8565" s="5">
        <v>1347669.99</v>
      </c>
      <c r="I8565" s="5">
        <v>1522940.8</v>
      </c>
      <c r="J8565" s="12"/>
    </row>
    <row r="8566" spans="2:10" ht="16.5" thickTop="1" thickBot="1" x14ac:dyDescent="0.3">
      <c r="B8566" s="31" t="s">
        <v>19</v>
      </c>
      <c r="C8566">
        <v>500</v>
      </c>
      <c r="D8566" s="5">
        <v>266563.13</v>
      </c>
      <c r="E8566" s="5">
        <v>331130.17</v>
      </c>
      <c r="F8566" s="5">
        <v>251294.81</v>
      </c>
      <c r="G8566" s="5">
        <v>199640.4</v>
      </c>
      <c r="H8566" s="5">
        <v>206494</v>
      </c>
      <c r="I8566" s="5">
        <v>217495.71</v>
      </c>
      <c r="J8566" s="12"/>
    </row>
    <row r="8567" spans="2:10" ht="16.5" thickTop="1" thickBot="1" x14ac:dyDescent="0.3">
      <c r="B8567" s="29" t="s">
        <v>1052</v>
      </c>
      <c r="D8567" s="5"/>
      <c r="E8567" s="5"/>
      <c r="F8567" s="5"/>
      <c r="G8567" s="5"/>
      <c r="H8567" s="5"/>
      <c r="I8567" s="5"/>
      <c r="J8567" s="12"/>
    </row>
    <row r="8568" spans="2:10" ht="16.5" thickTop="1" thickBot="1" x14ac:dyDescent="0.3">
      <c r="B8568" s="30" t="s">
        <v>466</v>
      </c>
      <c r="D8568" s="5"/>
      <c r="E8568" s="5"/>
      <c r="F8568" s="5"/>
      <c r="G8568" s="5"/>
      <c r="H8568" s="5"/>
      <c r="I8568" s="5"/>
      <c r="J8568" s="12"/>
    </row>
    <row r="8569" spans="2:10" ht="16.5" thickTop="1" thickBot="1" x14ac:dyDescent="0.3">
      <c r="B8569" s="31" t="s">
        <v>97</v>
      </c>
      <c r="C8569">
        <v>205</v>
      </c>
      <c r="D8569" s="5">
        <v>0</v>
      </c>
      <c r="E8569" s="5">
        <v>0</v>
      </c>
      <c r="F8569" s="5">
        <v>0</v>
      </c>
      <c r="G8569" s="5">
        <v>0</v>
      </c>
      <c r="H8569" s="5">
        <v>0</v>
      </c>
      <c r="I8569" s="5">
        <v>1000000</v>
      </c>
      <c r="J8569" s="12"/>
    </row>
    <row r="8570" spans="2:10" ht="16.5" thickTop="1" thickBot="1" x14ac:dyDescent="0.3">
      <c r="B8570" s="31" t="s">
        <v>67</v>
      </c>
      <c r="C8570">
        <v>222</v>
      </c>
      <c r="D8570" s="5">
        <v>0</v>
      </c>
      <c r="E8570" s="5">
        <v>0</v>
      </c>
      <c r="F8570" s="5">
        <v>0</v>
      </c>
      <c r="G8570" s="5">
        <v>0</v>
      </c>
      <c r="H8570" s="5">
        <v>1000000</v>
      </c>
      <c r="I8570" s="5">
        <v>0</v>
      </c>
      <c r="J8570" s="12"/>
    </row>
    <row r="8571" spans="2:10" ht="16.5" thickTop="1" thickBot="1" x14ac:dyDescent="0.3">
      <c r="B8571" s="31" t="s">
        <v>66</v>
      </c>
      <c r="C8571">
        <v>274</v>
      </c>
      <c r="D8571" s="5">
        <v>0</v>
      </c>
      <c r="E8571" s="5">
        <v>0</v>
      </c>
      <c r="F8571" s="5">
        <v>0</v>
      </c>
      <c r="G8571" s="5">
        <v>1000000</v>
      </c>
      <c r="H8571" s="5">
        <v>1000000</v>
      </c>
      <c r="I8571" s="5">
        <v>1000000</v>
      </c>
      <c r="J8571" s="12"/>
    </row>
    <row r="8572" spans="2:10" ht="16.5" thickTop="1" thickBot="1" x14ac:dyDescent="0.3">
      <c r="B8572" s="30" t="s">
        <v>1013</v>
      </c>
      <c r="D8572" s="5"/>
      <c r="E8572" s="5"/>
      <c r="F8572" s="5"/>
      <c r="G8572" s="5"/>
      <c r="H8572" s="5"/>
      <c r="I8572" s="5"/>
      <c r="J8572" s="12"/>
    </row>
    <row r="8573" spans="2:10" ht="16.5" thickTop="1" thickBot="1" x14ac:dyDescent="0.3">
      <c r="B8573" s="31" t="s">
        <v>15</v>
      </c>
      <c r="C8573">
        <v>100</v>
      </c>
      <c r="D8573" s="5">
        <v>0</v>
      </c>
      <c r="E8573" s="5">
        <v>0</v>
      </c>
      <c r="F8573" s="5">
        <v>0</v>
      </c>
      <c r="G8573" s="5">
        <v>2832524.86</v>
      </c>
      <c r="H8573" s="5">
        <v>1955275.61</v>
      </c>
      <c r="I8573" s="5">
        <v>1671703.91</v>
      </c>
      <c r="J8573" s="12"/>
    </row>
    <row r="8574" spans="2:10" ht="16.5" thickTop="1" thickBot="1" x14ac:dyDescent="0.3">
      <c r="B8574" s="31" t="s">
        <v>16</v>
      </c>
      <c r="C8574">
        <v>135</v>
      </c>
      <c r="D8574" s="5">
        <v>35875639</v>
      </c>
      <c r="E8574" s="5">
        <v>15800000</v>
      </c>
      <c r="F8574" s="5">
        <v>23300000</v>
      </c>
      <c r="G8574" s="5">
        <v>25300000</v>
      </c>
      <c r="H8574" s="5">
        <v>24306943</v>
      </c>
      <c r="I8574" s="5">
        <v>54229054.280000001</v>
      </c>
      <c r="J8574" s="12"/>
    </row>
    <row r="8575" spans="2:10" ht="16.5" thickTop="1" thickBot="1" x14ac:dyDescent="0.3">
      <c r="B8575" s="31" t="s">
        <v>17</v>
      </c>
      <c r="C8575">
        <v>200</v>
      </c>
      <c r="D8575" s="5">
        <v>35875638.200000003</v>
      </c>
      <c r="E8575" s="5">
        <v>15800000</v>
      </c>
      <c r="F8575" s="5">
        <v>23300000</v>
      </c>
      <c r="G8575" s="5">
        <v>24414239.899999999</v>
      </c>
      <c r="H8575" s="5">
        <v>23905645.920000002</v>
      </c>
      <c r="I8575" s="5">
        <v>54204015.829999998</v>
      </c>
      <c r="J8575" s="12"/>
    </row>
    <row r="8576" spans="2:10" ht="16.5" thickTop="1" thickBot="1" x14ac:dyDescent="0.3">
      <c r="B8576" s="31" t="s">
        <v>18</v>
      </c>
      <c r="C8576">
        <v>220</v>
      </c>
      <c r="D8576" s="5">
        <v>0.79999999701976776</v>
      </c>
      <c r="E8576" s="5">
        <v>0</v>
      </c>
      <c r="F8576" s="5">
        <v>0</v>
      </c>
      <c r="G8576" s="5">
        <v>885760.10000000149</v>
      </c>
      <c r="H8576" s="5">
        <v>401297.07999999821</v>
      </c>
      <c r="I8576" s="5">
        <v>25038.45000000298</v>
      </c>
      <c r="J8576" s="12"/>
    </row>
    <row r="8577" spans="2:10" ht="16.5" thickTop="1" thickBot="1" x14ac:dyDescent="0.3">
      <c r="B8577" s="31" t="s">
        <v>19</v>
      </c>
      <c r="C8577">
        <v>500</v>
      </c>
      <c r="D8577" s="5">
        <v>0</v>
      </c>
      <c r="E8577" s="5">
        <v>0</v>
      </c>
      <c r="F8577" s="5">
        <v>0</v>
      </c>
      <c r="G8577" s="5">
        <v>0</v>
      </c>
      <c r="H8577" s="5">
        <v>0</v>
      </c>
      <c r="I8577" s="5">
        <v>1000000</v>
      </c>
      <c r="J8577" s="12"/>
    </row>
    <row r="8578" spans="2:10" ht="16.5" thickTop="1" thickBot="1" x14ac:dyDescent="0.3">
      <c r="B8578" s="29" t="s">
        <v>1053</v>
      </c>
      <c r="D8578" s="5"/>
      <c r="E8578" s="5"/>
      <c r="F8578" s="5"/>
      <c r="G8578" s="5"/>
      <c r="H8578" s="5"/>
      <c r="I8578" s="5"/>
      <c r="J8578" s="12"/>
    </row>
    <row r="8579" spans="2:10" ht="16.5" thickTop="1" thickBot="1" x14ac:dyDescent="0.3">
      <c r="B8579" s="30" t="s">
        <v>994</v>
      </c>
      <c r="D8579" s="5"/>
      <c r="E8579" s="5"/>
      <c r="F8579" s="5"/>
      <c r="G8579" s="5"/>
      <c r="H8579" s="5"/>
      <c r="I8579" s="5"/>
      <c r="J8579" s="12"/>
    </row>
    <row r="8580" spans="2:10" ht="16.5" thickTop="1" thickBot="1" x14ac:dyDescent="0.3">
      <c r="B8580" s="31" t="s">
        <v>16</v>
      </c>
      <c r="C8580">
        <v>135</v>
      </c>
      <c r="D8580" s="5">
        <v>0</v>
      </c>
      <c r="E8580" s="5">
        <v>0</v>
      </c>
      <c r="F8580" s="5">
        <v>0</v>
      </c>
      <c r="G8580" s="5">
        <v>0</v>
      </c>
      <c r="H8580" s="5">
        <v>23002633.969999999</v>
      </c>
      <c r="I8580" s="5">
        <v>15521722</v>
      </c>
      <c r="J8580" s="12"/>
    </row>
    <row r="8581" spans="2:10" ht="16.5" thickTop="1" thickBot="1" x14ac:dyDescent="0.3">
      <c r="B8581" s="31" t="s">
        <v>17</v>
      </c>
      <c r="C8581">
        <v>200</v>
      </c>
      <c r="D8581" s="5">
        <v>0</v>
      </c>
      <c r="E8581" s="5">
        <v>0</v>
      </c>
      <c r="F8581" s="5">
        <v>0</v>
      </c>
      <c r="G8581" s="5">
        <v>0</v>
      </c>
      <c r="H8581" s="5">
        <v>23002633.969999999</v>
      </c>
      <c r="I8581" s="5">
        <v>0</v>
      </c>
      <c r="J8581" s="12"/>
    </row>
    <row r="8582" spans="2:10" ht="16.5" thickTop="1" thickBot="1" x14ac:dyDescent="0.3">
      <c r="B8582" s="31" t="s">
        <v>18</v>
      </c>
      <c r="C8582">
        <v>220</v>
      </c>
      <c r="D8582" s="5">
        <v>0</v>
      </c>
      <c r="E8582" s="5">
        <v>0</v>
      </c>
      <c r="F8582" s="5">
        <v>0</v>
      </c>
      <c r="G8582" s="5">
        <v>0</v>
      </c>
      <c r="H8582" s="5">
        <v>0</v>
      </c>
      <c r="I8582" s="5">
        <v>15521722</v>
      </c>
      <c r="J8582" s="12"/>
    </row>
    <row r="8583" spans="2:10" ht="16.5" thickTop="1" thickBot="1" x14ac:dyDescent="0.3">
      <c r="B8583" s="31" t="s">
        <v>19</v>
      </c>
      <c r="C8583">
        <v>500</v>
      </c>
      <c r="D8583" s="5">
        <v>0</v>
      </c>
      <c r="E8583" s="5">
        <v>0</v>
      </c>
      <c r="F8583" s="5">
        <v>0</v>
      </c>
      <c r="G8583" s="5">
        <v>0</v>
      </c>
      <c r="H8583" s="5">
        <v>2633.97</v>
      </c>
      <c r="I8583" s="5">
        <v>0</v>
      </c>
      <c r="J8583" s="12"/>
    </row>
    <row r="8584" spans="2:10" ht="16.5" thickTop="1" thickBot="1" x14ac:dyDescent="0.3">
      <c r="B8584" s="30" t="s">
        <v>1001</v>
      </c>
      <c r="D8584" s="5"/>
      <c r="E8584" s="5"/>
      <c r="F8584" s="5"/>
      <c r="G8584" s="5"/>
      <c r="H8584" s="5"/>
      <c r="I8584" s="5"/>
      <c r="J8584" s="12"/>
    </row>
    <row r="8585" spans="2:10" ht="16.5" thickTop="1" thickBot="1" x14ac:dyDescent="0.3">
      <c r="B8585" s="31" t="s">
        <v>16</v>
      </c>
      <c r="C8585">
        <v>135</v>
      </c>
      <c r="D8585" s="5">
        <v>0</v>
      </c>
      <c r="E8585" s="5">
        <v>0</v>
      </c>
      <c r="F8585" s="5">
        <v>0</v>
      </c>
      <c r="G8585" s="5">
        <v>0</v>
      </c>
      <c r="H8585" s="5">
        <v>0</v>
      </c>
      <c r="I8585" s="5">
        <v>13000000</v>
      </c>
      <c r="J8585" s="12"/>
    </row>
    <row r="8586" spans="2:10" ht="16.5" thickTop="1" thickBot="1" x14ac:dyDescent="0.3">
      <c r="B8586" s="31" t="s">
        <v>17</v>
      </c>
      <c r="C8586">
        <v>200</v>
      </c>
      <c r="D8586" s="5">
        <v>0</v>
      </c>
      <c r="E8586" s="5">
        <v>0</v>
      </c>
      <c r="F8586" s="5">
        <v>0</v>
      </c>
      <c r="G8586" s="5">
        <v>0</v>
      </c>
      <c r="H8586" s="5">
        <v>0</v>
      </c>
      <c r="I8586" s="5">
        <v>13000000</v>
      </c>
      <c r="J8586" s="12"/>
    </row>
    <row r="8587" spans="2:10" ht="16.5" thickTop="1" thickBot="1" x14ac:dyDescent="0.3">
      <c r="B8587" s="30" t="s">
        <v>403</v>
      </c>
      <c r="D8587" s="5"/>
      <c r="E8587" s="5"/>
      <c r="F8587" s="5"/>
      <c r="G8587" s="5"/>
      <c r="H8587" s="5"/>
      <c r="I8587" s="5"/>
      <c r="J8587" s="12"/>
    </row>
    <row r="8588" spans="2:10" ht="16.5" thickTop="1" thickBot="1" x14ac:dyDescent="0.3">
      <c r="B8588" s="31" t="s">
        <v>16</v>
      </c>
      <c r="C8588">
        <v>135</v>
      </c>
      <c r="D8588" s="5">
        <v>0</v>
      </c>
      <c r="E8588" s="5">
        <v>0</v>
      </c>
      <c r="F8588" s="5">
        <v>0</v>
      </c>
      <c r="G8588" s="5">
        <v>0</v>
      </c>
      <c r="H8588" s="5">
        <v>83500000</v>
      </c>
      <c r="I8588" s="5">
        <v>83500000</v>
      </c>
      <c r="J8588" s="12"/>
    </row>
    <row r="8589" spans="2:10" ht="16.5" thickTop="1" thickBot="1" x14ac:dyDescent="0.3">
      <c r="B8589" s="31" t="s">
        <v>17</v>
      </c>
      <c r="C8589">
        <v>200</v>
      </c>
      <c r="D8589" s="5">
        <v>0</v>
      </c>
      <c r="E8589" s="5">
        <v>0</v>
      </c>
      <c r="F8589" s="5">
        <v>0</v>
      </c>
      <c r="G8589" s="5">
        <v>0</v>
      </c>
      <c r="H8589" s="5">
        <v>83500000</v>
      </c>
      <c r="I8589" s="5">
        <v>83500000</v>
      </c>
      <c r="J8589" s="12"/>
    </row>
    <row r="8590" spans="2:10" ht="16.5" thickTop="1" thickBot="1" x14ac:dyDescent="0.3">
      <c r="B8590" s="30" t="s">
        <v>1007</v>
      </c>
      <c r="D8590" s="5"/>
      <c r="E8590" s="5"/>
      <c r="F8590" s="5"/>
      <c r="G8590" s="5"/>
      <c r="H8590" s="5"/>
      <c r="I8590" s="5"/>
      <c r="J8590" s="12"/>
    </row>
    <row r="8591" spans="2:10" ht="16.5" thickTop="1" thickBot="1" x14ac:dyDescent="0.3">
      <c r="B8591" s="31" t="s">
        <v>16</v>
      </c>
      <c r="C8591">
        <v>135</v>
      </c>
      <c r="D8591" s="5">
        <v>0</v>
      </c>
      <c r="E8591" s="5">
        <v>0</v>
      </c>
      <c r="F8591" s="5">
        <v>0</v>
      </c>
      <c r="G8591" s="5">
        <v>0</v>
      </c>
      <c r="H8591" s="5">
        <v>112810942</v>
      </c>
      <c r="I8591" s="5">
        <v>37140000</v>
      </c>
      <c r="J8591" s="12"/>
    </row>
    <row r="8592" spans="2:10" ht="16.5" thickTop="1" thickBot="1" x14ac:dyDescent="0.3">
      <c r="B8592" s="31" t="s">
        <v>17</v>
      </c>
      <c r="C8592">
        <v>200</v>
      </c>
      <c r="D8592" s="5">
        <v>0</v>
      </c>
      <c r="E8592" s="5">
        <v>0</v>
      </c>
      <c r="F8592" s="5">
        <v>0</v>
      </c>
      <c r="G8592" s="5">
        <v>0</v>
      </c>
      <c r="H8592" s="5">
        <v>112810942</v>
      </c>
      <c r="I8592" s="5">
        <v>7300000</v>
      </c>
      <c r="J8592" s="12"/>
    </row>
    <row r="8593" spans="2:10" ht="16.5" thickTop="1" thickBot="1" x14ac:dyDescent="0.3">
      <c r="B8593" s="31" t="s">
        <v>18</v>
      </c>
      <c r="C8593">
        <v>220</v>
      </c>
      <c r="D8593" s="5">
        <v>0</v>
      </c>
      <c r="E8593" s="5">
        <v>0</v>
      </c>
      <c r="F8593" s="5">
        <v>0</v>
      </c>
      <c r="G8593" s="5">
        <v>0</v>
      </c>
      <c r="H8593" s="5">
        <v>0</v>
      </c>
      <c r="I8593" s="5">
        <v>29840000</v>
      </c>
      <c r="J8593" s="12"/>
    </row>
    <row r="8594" spans="2:10" ht="16.5" thickTop="1" thickBot="1" x14ac:dyDescent="0.3">
      <c r="B8594" s="30" t="s">
        <v>1048</v>
      </c>
      <c r="D8594" s="5"/>
      <c r="E8594" s="5"/>
      <c r="F8594" s="5"/>
      <c r="G8594" s="5"/>
      <c r="H8594" s="5"/>
      <c r="I8594" s="5"/>
      <c r="J8594" s="12"/>
    </row>
    <row r="8595" spans="2:10" ht="16.5" thickTop="1" thickBot="1" x14ac:dyDescent="0.3">
      <c r="B8595" s="31" t="s">
        <v>15</v>
      </c>
      <c r="C8595">
        <v>100</v>
      </c>
      <c r="D8595" s="5">
        <v>0</v>
      </c>
      <c r="E8595" s="5">
        <v>0</v>
      </c>
      <c r="F8595" s="5">
        <v>0</v>
      </c>
      <c r="G8595" s="5">
        <v>97455.56</v>
      </c>
      <c r="H8595" s="5">
        <v>2842602.07</v>
      </c>
      <c r="I8595" s="5">
        <v>19196.57</v>
      </c>
      <c r="J8595" s="12"/>
    </row>
    <row r="8596" spans="2:10" ht="16.5" thickTop="1" thickBot="1" x14ac:dyDescent="0.3">
      <c r="B8596" s="31" t="s">
        <v>16</v>
      </c>
      <c r="C8596">
        <v>135</v>
      </c>
      <c r="D8596" s="5">
        <v>0</v>
      </c>
      <c r="E8596" s="5">
        <v>0</v>
      </c>
      <c r="F8596" s="5">
        <v>0</v>
      </c>
      <c r="G8596" s="5">
        <v>98000000</v>
      </c>
      <c r="H8596" s="5">
        <v>177013326</v>
      </c>
      <c r="I8596" s="5">
        <v>194105351</v>
      </c>
      <c r="J8596" s="12"/>
    </row>
    <row r="8597" spans="2:10" ht="16.5" thickTop="1" thickBot="1" x14ac:dyDescent="0.3">
      <c r="B8597" s="31" t="s">
        <v>17</v>
      </c>
      <c r="C8597">
        <v>200</v>
      </c>
      <c r="D8597" s="5">
        <v>0</v>
      </c>
      <c r="E8597" s="5">
        <v>0</v>
      </c>
      <c r="F8597" s="5">
        <v>0</v>
      </c>
      <c r="G8597" s="5">
        <v>89637891.260000005</v>
      </c>
      <c r="H8597" s="5">
        <v>168251531.28999999</v>
      </c>
      <c r="I8597" s="5">
        <v>191601073.41999999</v>
      </c>
      <c r="J8597" s="12"/>
    </row>
    <row r="8598" spans="2:10" ht="16.5" thickTop="1" thickBot="1" x14ac:dyDescent="0.3">
      <c r="B8598" s="31" t="s">
        <v>18</v>
      </c>
      <c r="C8598">
        <v>220</v>
      </c>
      <c r="D8598" s="5">
        <v>0</v>
      </c>
      <c r="E8598" s="5">
        <v>0</v>
      </c>
      <c r="F8598" s="5">
        <v>0</v>
      </c>
      <c r="G8598" s="5">
        <v>8362108.7399999946</v>
      </c>
      <c r="H8598" s="5">
        <v>8761794.7100000083</v>
      </c>
      <c r="I8598" s="5">
        <v>2504277.5800000131</v>
      </c>
      <c r="J8598" s="12"/>
    </row>
    <row r="8599" spans="2:10" ht="16.5" thickTop="1" thickBot="1" x14ac:dyDescent="0.3">
      <c r="B8599" s="31" t="s">
        <v>19</v>
      </c>
      <c r="C8599">
        <v>500</v>
      </c>
      <c r="D8599" s="5">
        <v>0</v>
      </c>
      <c r="E8599" s="5">
        <v>0</v>
      </c>
      <c r="F8599" s="5">
        <v>0</v>
      </c>
      <c r="G8599" s="5">
        <v>5748.19</v>
      </c>
      <c r="H8599" s="5">
        <v>0</v>
      </c>
      <c r="I8599" s="5">
        <v>52251.360000000001</v>
      </c>
      <c r="J8599" s="12"/>
    </row>
    <row r="8600" spans="2:10" ht="16.5" thickTop="1" thickBot="1" x14ac:dyDescent="0.3">
      <c r="B8600" s="29" t="s">
        <v>1054</v>
      </c>
      <c r="D8600" s="5"/>
      <c r="E8600" s="5"/>
      <c r="F8600" s="5"/>
      <c r="G8600" s="5"/>
      <c r="H8600" s="5"/>
      <c r="I8600" s="5"/>
      <c r="J8600" s="12"/>
    </row>
    <row r="8601" spans="2:10" ht="16.5" thickTop="1" thickBot="1" x14ac:dyDescent="0.3">
      <c r="B8601" s="30" t="s">
        <v>959</v>
      </c>
      <c r="D8601" s="5"/>
      <c r="E8601" s="5"/>
      <c r="F8601" s="5"/>
      <c r="G8601" s="5"/>
      <c r="H8601" s="5"/>
      <c r="I8601" s="5"/>
      <c r="J8601" s="12"/>
    </row>
    <row r="8602" spans="2:10" ht="16.5" thickTop="1" thickBot="1" x14ac:dyDescent="0.3">
      <c r="B8602" s="31" t="s">
        <v>15</v>
      </c>
      <c r="C8602">
        <v>100</v>
      </c>
      <c r="D8602" s="5">
        <v>69847.44</v>
      </c>
      <c r="E8602" s="5">
        <v>35243.480000000003</v>
      </c>
      <c r="F8602" s="5">
        <v>13003.14</v>
      </c>
      <c r="G8602" s="5">
        <v>3122.86</v>
      </c>
      <c r="H8602" s="5">
        <v>2132.0300000000002</v>
      </c>
      <c r="I8602" s="5">
        <v>10874.29</v>
      </c>
      <c r="J8602" s="12"/>
    </row>
    <row r="8603" spans="2:10" ht="16.5" thickTop="1" thickBot="1" x14ac:dyDescent="0.3">
      <c r="B8603" s="31" t="s">
        <v>16</v>
      </c>
      <c r="C8603">
        <v>135</v>
      </c>
      <c r="D8603" s="5">
        <v>391500</v>
      </c>
      <c r="E8603" s="5">
        <v>391500</v>
      </c>
      <c r="F8603" s="5">
        <v>391500</v>
      </c>
      <c r="G8603" s="5">
        <v>47484609</v>
      </c>
      <c r="H8603" s="5">
        <v>51797317</v>
      </c>
      <c r="I8603" s="5">
        <v>391500</v>
      </c>
      <c r="J8603" s="12"/>
    </row>
    <row r="8604" spans="2:10" ht="16.5" thickTop="1" thickBot="1" x14ac:dyDescent="0.3">
      <c r="B8604" s="31" t="s">
        <v>17</v>
      </c>
      <c r="C8604">
        <v>200</v>
      </c>
      <c r="D8604" s="5">
        <v>43750</v>
      </c>
      <c r="E8604" s="5">
        <v>35750</v>
      </c>
      <c r="F8604" s="5">
        <v>22700</v>
      </c>
      <c r="G8604" s="5">
        <v>19950</v>
      </c>
      <c r="H8604" s="5">
        <v>32000</v>
      </c>
      <c r="I8604" s="5">
        <v>21600</v>
      </c>
      <c r="J8604" s="12"/>
    </row>
    <row r="8605" spans="2:10" ht="16.5" thickTop="1" thickBot="1" x14ac:dyDescent="0.3">
      <c r="B8605" s="31" t="s">
        <v>18</v>
      </c>
      <c r="C8605">
        <v>220</v>
      </c>
      <c r="D8605" s="5">
        <v>347750</v>
      </c>
      <c r="E8605" s="5">
        <v>355750</v>
      </c>
      <c r="F8605" s="5">
        <v>368800</v>
      </c>
      <c r="G8605" s="5">
        <v>47464659</v>
      </c>
      <c r="H8605" s="5">
        <v>51765317</v>
      </c>
      <c r="I8605" s="5">
        <v>369900</v>
      </c>
      <c r="J8605" s="12"/>
    </row>
    <row r="8606" spans="2:10" ht="16.5" thickTop="1" thickBot="1" x14ac:dyDescent="0.3">
      <c r="B8606" s="31" t="s">
        <v>19</v>
      </c>
      <c r="C8606">
        <v>500</v>
      </c>
      <c r="D8606" s="5">
        <v>1088.33</v>
      </c>
      <c r="E8606" s="5">
        <v>1146.04</v>
      </c>
      <c r="F8606" s="5">
        <v>459.66</v>
      </c>
      <c r="G8606" s="5">
        <v>69.72</v>
      </c>
      <c r="H8606" s="5">
        <v>9.17</v>
      </c>
      <c r="I8606" s="5">
        <v>342.26</v>
      </c>
      <c r="J8606" s="12"/>
    </row>
    <row r="8607" spans="2:10" ht="16.5" thickTop="1" thickBot="1" x14ac:dyDescent="0.3">
      <c r="B8607" s="30" t="s">
        <v>968</v>
      </c>
      <c r="D8607" s="5"/>
      <c r="E8607" s="5"/>
      <c r="F8607" s="5"/>
      <c r="G8607" s="5"/>
      <c r="H8607" s="5"/>
      <c r="I8607" s="5"/>
      <c r="J8607" s="12"/>
    </row>
    <row r="8608" spans="2:10" ht="16.5" thickTop="1" thickBot="1" x14ac:dyDescent="0.3">
      <c r="B8608" s="31" t="s">
        <v>15</v>
      </c>
      <c r="C8608">
        <v>100</v>
      </c>
      <c r="D8608" s="5">
        <v>1625725.53</v>
      </c>
      <c r="E8608" s="5">
        <v>1725796.15</v>
      </c>
      <c r="F8608" s="5">
        <v>1578380.4</v>
      </c>
      <c r="G8608" s="5">
        <v>2165800.4500000002</v>
      </c>
      <c r="H8608" s="5">
        <v>3046224.5</v>
      </c>
      <c r="I8608" s="5">
        <v>3351201.76</v>
      </c>
      <c r="J8608" s="12"/>
    </row>
    <row r="8609" spans="2:10" ht="16.5" thickTop="1" thickBot="1" x14ac:dyDescent="0.3">
      <c r="B8609" s="31" t="s">
        <v>16</v>
      </c>
      <c r="C8609">
        <v>135</v>
      </c>
      <c r="D8609" s="5">
        <v>5500000</v>
      </c>
      <c r="E8609" s="5">
        <v>5500000</v>
      </c>
      <c r="F8609" s="5">
        <v>5500000</v>
      </c>
      <c r="G8609" s="5">
        <v>5500000</v>
      </c>
      <c r="H8609" s="5">
        <v>5500000</v>
      </c>
      <c r="I8609" s="5">
        <v>7500000</v>
      </c>
      <c r="J8609" s="12"/>
    </row>
    <row r="8610" spans="2:10" ht="16.5" thickTop="1" thickBot="1" x14ac:dyDescent="0.3">
      <c r="B8610" s="31" t="s">
        <v>17</v>
      </c>
      <c r="C8610">
        <v>200</v>
      </c>
      <c r="D8610" s="5">
        <v>3609022.6899999995</v>
      </c>
      <c r="E8610" s="5">
        <v>3980194.5199999986</v>
      </c>
      <c r="F8610" s="5">
        <v>4186295.4899999998</v>
      </c>
      <c r="G8610" s="5">
        <v>4079901.6599999992</v>
      </c>
      <c r="H8610" s="5">
        <v>5130604.1099999994</v>
      </c>
      <c r="I8610" s="5">
        <v>6397952.2599999988</v>
      </c>
      <c r="J8610" s="12"/>
    </row>
    <row r="8611" spans="2:10" ht="16.5" thickTop="1" thickBot="1" x14ac:dyDescent="0.3">
      <c r="B8611" s="31" t="s">
        <v>18</v>
      </c>
      <c r="C8611">
        <v>220</v>
      </c>
      <c r="D8611" s="5">
        <v>1890977.3100000005</v>
      </c>
      <c r="E8611" s="5">
        <v>1519805.4800000014</v>
      </c>
      <c r="F8611" s="5">
        <v>1313704.5100000002</v>
      </c>
      <c r="G8611" s="5">
        <v>1420098.3400000008</v>
      </c>
      <c r="H8611" s="5">
        <v>369395.8900000006</v>
      </c>
      <c r="I8611" s="5">
        <v>1102047.7400000012</v>
      </c>
      <c r="J8611" s="12"/>
    </row>
    <row r="8612" spans="2:10" ht="16.5" thickTop="1" thickBot="1" x14ac:dyDescent="0.3">
      <c r="B8612" s="31" t="s">
        <v>19</v>
      </c>
      <c r="C8612">
        <v>500</v>
      </c>
      <c r="D8612" s="5">
        <v>3804145.96</v>
      </c>
      <c r="E8612" s="5">
        <v>4080265.14</v>
      </c>
      <c r="F8612" s="5">
        <v>4038879.74</v>
      </c>
      <c r="G8612" s="5">
        <v>4667321.71</v>
      </c>
      <c r="H8612" s="5">
        <v>6011028.1600000001</v>
      </c>
      <c r="I8612" s="5">
        <v>6702929.5199999996</v>
      </c>
      <c r="J8612" s="12"/>
    </row>
    <row r="8613" spans="2:10" ht="16.5" thickTop="1" thickBot="1" x14ac:dyDescent="0.3">
      <c r="B8613" s="30" t="s">
        <v>478</v>
      </c>
      <c r="D8613" s="5"/>
      <c r="E8613" s="5"/>
      <c r="F8613" s="5"/>
      <c r="G8613" s="5"/>
      <c r="H8613" s="5"/>
      <c r="I8613" s="5"/>
      <c r="J8613" s="12"/>
    </row>
    <row r="8614" spans="2:10" ht="16.5" thickTop="1" thickBot="1" x14ac:dyDescent="0.3">
      <c r="B8614" s="31" t="s">
        <v>15</v>
      </c>
      <c r="C8614">
        <v>100</v>
      </c>
      <c r="D8614" s="5">
        <v>0</v>
      </c>
      <c r="E8614" s="5">
        <v>1250000</v>
      </c>
      <c r="F8614" s="5">
        <v>2128270.8199999998</v>
      </c>
      <c r="G8614" s="5">
        <v>0</v>
      </c>
      <c r="H8614" s="5">
        <v>0</v>
      </c>
      <c r="I8614" s="5">
        <v>0</v>
      </c>
      <c r="J8614" s="12"/>
    </row>
    <row r="8615" spans="2:10" ht="16.5" thickTop="1" thickBot="1" x14ac:dyDescent="0.3">
      <c r="B8615" s="31" t="s">
        <v>16</v>
      </c>
      <c r="C8615">
        <v>135</v>
      </c>
      <c r="D8615" s="5">
        <v>79800000</v>
      </c>
      <c r="E8615" s="5">
        <v>141400000</v>
      </c>
      <c r="F8615" s="5">
        <v>137853995</v>
      </c>
      <c r="G8615" s="5">
        <v>137450000</v>
      </c>
      <c r="H8615" s="5">
        <v>138700000</v>
      </c>
      <c r="I8615" s="5">
        <v>86700000</v>
      </c>
      <c r="J8615" s="12"/>
    </row>
    <row r="8616" spans="2:10" ht="16.5" thickTop="1" thickBot="1" x14ac:dyDescent="0.3">
      <c r="B8616" s="31" t="s">
        <v>17</v>
      </c>
      <c r="C8616">
        <v>200</v>
      </c>
      <c r="D8616" s="5">
        <v>55563838.009999998</v>
      </c>
      <c r="E8616" s="5">
        <v>65844617.969999999</v>
      </c>
      <c r="F8616" s="5">
        <v>59682781.939999998</v>
      </c>
      <c r="G8616" s="5">
        <v>41071791.149999999</v>
      </c>
      <c r="H8616" s="5">
        <v>50131542.600000001</v>
      </c>
      <c r="I8616" s="5">
        <v>55786025.159999996</v>
      </c>
      <c r="J8616" s="12"/>
    </row>
    <row r="8617" spans="2:10" ht="16.5" thickTop="1" thickBot="1" x14ac:dyDescent="0.3">
      <c r="B8617" s="31" t="s">
        <v>18</v>
      </c>
      <c r="C8617">
        <v>220</v>
      </c>
      <c r="D8617" s="5">
        <v>24236161.990000002</v>
      </c>
      <c r="E8617" s="5">
        <v>75555382.030000001</v>
      </c>
      <c r="F8617" s="5">
        <v>78171213.060000002</v>
      </c>
      <c r="G8617" s="5">
        <v>96378208.849999994</v>
      </c>
      <c r="H8617" s="5">
        <v>88568457.400000006</v>
      </c>
      <c r="I8617" s="5">
        <v>30913974.840000004</v>
      </c>
      <c r="J8617" s="12"/>
    </row>
    <row r="8618" spans="2:10" ht="16.5" thickTop="1" thickBot="1" x14ac:dyDescent="0.3">
      <c r="B8618" s="31" t="s">
        <v>19</v>
      </c>
      <c r="C8618">
        <v>500</v>
      </c>
      <c r="D8618" s="5">
        <v>55563838.009999998</v>
      </c>
      <c r="E8618" s="5">
        <v>67094617.969999999</v>
      </c>
      <c r="F8618" s="5">
        <v>60561052.759999998</v>
      </c>
      <c r="G8618" s="5">
        <v>38943520.329999998</v>
      </c>
      <c r="H8618" s="5">
        <v>50131542.600000001</v>
      </c>
      <c r="I8618" s="5">
        <v>55786025.159999996</v>
      </c>
      <c r="J8618" s="12"/>
    </row>
    <row r="8619" spans="2:10" ht="16.5" thickTop="1" thickBot="1" x14ac:dyDescent="0.3">
      <c r="B8619" s="30" t="s">
        <v>972</v>
      </c>
      <c r="D8619" s="5"/>
      <c r="E8619" s="5"/>
      <c r="F8619" s="5"/>
      <c r="G8619" s="5"/>
      <c r="H8619" s="5"/>
      <c r="I8619" s="5"/>
      <c r="J8619" s="12"/>
    </row>
    <row r="8620" spans="2:10" ht="16.5" thickTop="1" thickBot="1" x14ac:dyDescent="0.3">
      <c r="B8620" s="31" t="s">
        <v>15</v>
      </c>
      <c r="C8620">
        <v>100</v>
      </c>
      <c r="D8620" s="5">
        <v>0</v>
      </c>
      <c r="E8620" s="5">
        <v>846005</v>
      </c>
      <c r="F8620" s="5">
        <v>1250000</v>
      </c>
      <c r="G8620" s="5">
        <v>0</v>
      </c>
      <c r="H8620" s="5">
        <v>0</v>
      </c>
      <c r="I8620" s="5">
        <v>0</v>
      </c>
      <c r="J8620" s="12"/>
    </row>
    <row r="8621" spans="2:10" ht="16.5" thickTop="1" thickBot="1" x14ac:dyDescent="0.3">
      <c r="B8621" s="31" t="s">
        <v>16</v>
      </c>
      <c r="C8621">
        <v>135</v>
      </c>
      <c r="D8621" s="5">
        <v>0</v>
      </c>
      <c r="E8621" s="5">
        <v>10100000</v>
      </c>
      <c r="F8621" s="5">
        <v>15846005</v>
      </c>
      <c r="G8621" s="5">
        <v>16250000</v>
      </c>
      <c r="H8621" s="5">
        <v>15000000</v>
      </c>
      <c r="I8621" s="5">
        <v>15000000</v>
      </c>
      <c r="J8621" s="12"/>
    </row>
    <row r="8622" spans="2:10" ht="16.5" thickTop="1" thickBot="1" x14ac:dyDescent="0.3">
      <c r="B8622" s="31" t="s">
        <v>17</v>
      </c>
      <c r="C8622">
        <v>200</v>
      </c>
      <c r="D8622" s="5">
        <v>0</v>
      </c>
      <c r="E8622" s="5">
        <v>8750000</v>
      </c>
      <c r="F8622" s="5">
        <v>14596005</v>
      </c>
      <c r="G8622" s="5">
        <v>16250000</v>
      </c>
      <c r="H8622" s="5">
        <v>15000000</v>
      </c>
      <c r="I8622" s="5">
        <v>15000000</v>
      </c>
      <c r="J8622" s="12"/>
    </row>
    <row r="8623" spans="2:10" ht="16.5" thickTop="1" thickBot="1" x14ac:dyDescent="0.3">
      <c r="B8623" s="31" t="s">
        <v>18</v>
      </c>
      <c r="C8623">
        <v>220</v>
      </c>
      <c r="D8623" s="5">
        <v>0</v>
      </c>
      <c r="E8623" s="5">
        <v>1350000</v>
      </c>
      <c r="F8623" s="5">
        <v>1250000</v>
      </c>
      <c r="G8623" s="5">
        <v>0</v>
      </c>
      <c r="H8623" s="5">
        <v>0</v>
      </c>
      <c r="I8623" s="5">
        <v>0</v>
      </c>
      <c r="J8623" s="12"/>
    </row>
    <row r="8624" spans="2:10" ht="16.5" thickTop="1" thickBot="1" x14ac:dyDescent="0.3">
      <c r="B8624" s="31" t="s">
        <v>19</v>
      </c>
      <c r="C8624">
        <v>500</v>
      </c>
      <c r="D8624" s="5">
        <v>0</v>
      </c>
      <c r="E8624" s="5">
        <v>9596005</v>
      </c>
      <c r="F8624" s="5">
        <v>15000000</v>
      </c>
      <c r="G8624" s="5">
        <v>15000000</v>
      </c>
      <c r="H8624" s="5">
        <v>15000000</v>
      </c>
      <c r="I8624" s="5">
        <v>15000000</v>
      </c>
      <c r="J8624" s="12"/>
    </row>
    <row r="8625" spans="2:10" ht="16.5" thickTop="1" thickBot="1" x14ac:dyDescent="0.3">
      <c r="B8625" s="30" t="s">
        <v>38</v>
      </c>
      <c r="D8625" s="5"/>
      <c r="E8625" s="5"/>
      <c r="F8625" s="5"/>
      <c r="G8625" s="5"/>
      <c r="H8625" s="5"/>
      <c r="I8625" s="5"/>
      <c r="J8625" s="12"/>
    </row>
    <row r="8626" spans="2:10" ht="16.5" thickTop="1" thickBot="1" x14ac:dyDescent="0.3">
      <c r="B8626" s="31" t="s">
        <v>16</v>
      </c>
      <c r="C8626">
        <v>135</v>
      </c>
      <c r="D8626" s="5">
        <v>20870299</v>
      </c>
      <c r="E8626" s="5">
        <v>23292265</v>
      </c>
      <c r="F8626" s="5">
        <v>19989371</v>
      </c>
      <c r="G8626" s="5">
        <v>19786775</v>
      </c>
      <c r="H8626" s="5">
        <v>18410608</v>
      </c>
      <c r="I8626" s="5">
        <v>17776984</v>
      </c>
      <c r="J8626" s="12"/>
    </row>
    <row r="8627" spans="2:10" ht="16.5" thickTop="1" thickBot="1" x14ac:dyDescent="0.3">
      <c r="B8627" s="31" t="s">
        <v>17</v>
      </c>
      <c r="C8627">
        <v>200</v>
      </c>
      <c r="D8627" s="5">
        <v>15580321.21000001</v>
      </c>
      <c r="E8627" s="5">
        <v>15008489.30000001</v>
      </c>
      <c r="F8627" s="5">
        <v>14634960.800000003</v>
      </c>
      <c r="G8627" s="5">
        <v>14732983.450000003</v>
      </c>
      <c r="H8627" s="5">
        <v>13603847.089999987</v>
      </c>
      <c r="I8627" s="5">
        <v>15841094.779999997</v>
      </c>
      <c r="J8627" s="12"/>
    </row>
    <row r="8628" spans="2:10" ht="16.5" thickTop="1" thickBot="1" x14ac:dyDescent="0.3">
      <c r="B8628" s="31" t="s">
        <v>18</v>
      </c>
      <c r="C8628">
        <v>220</v>
      </c>
      <c r="D8628" s="5">
        <v>5289977.7899999898</v>
      </c>
      <c r="E8628" s="5">
        <v>8283775.6999999899</v>
      </c>
      <c r="F8628" s="5">
        <v>5354410.1999999974</v>
      </c>
      <c r="G8628" s="5">
        <v>5053791.549999997</v>
      </c>
      <c r="H8628" s="5">
        <v>4806760.9100000132</v>
      </c>
      <c r="I8628" s="5">
        <v>1935889.2200000025</v>
      </c>
      <c r="J8628" s="12"/>
    </row>
    <row r="8629" spans="2:10" ht="16.5" thickTop="1" thickBot="1" x14ac:dyDescent="0.3">
      <c r="B8629" s="31" t="s">
        <v>19</v>
      </c>
      <c r="C8629">
        <v>500</v>
      </c>
      <c r="D8629" s="5">
        <v>27774483.460000001</v>
      </c>
      <c r="E8629" s="5">
        <v>30919901.870000001</v>
      </c>
      <c r="F8629" s="5">
        <v>22438081.699999999</v>
      </c>
      <c r="G8629" s="5">
        <v>21305557.080000002</v>
      </c>
      <c r="H8629" s="5">
        <v>22260641.579999998</v>
      </c>
      <c r="I8629" s="5">
        <v>29735169.669999998</v>
      </c>
      <c r="J8629" s="12"/>
    </row>
    <row r="8630" spans="2:10" ht="16.5" thickTop="1" thickBot="1" x14ac:dyDescent="0.3">
      <c r="B8630" s="29" t="s">
        <v>1055</v>
      </c>
      <c r="D8630" s="5"/>
      <c r="E8630" s="5"/>
      <c r="F8630" s="5"/>
      <c r="G8630" s="5"/>
      <c r="H8630" s="5"/>
      <c r="I8630" s="5"/>
      <c r="J8630" s="12"/>
    </row>
    <row r="8631" spans="2:10" ht="16.5" thickTop="1" thickBot="1" x14ac:dyDescent="0.3">
      <c r="B8631" s="30" t="s">
        <v>468</v>
      </c>
      <c r="D8631" s="5"/>
      <c r="E8631" s="5"/>
      <c r="F8631" s="5"/>
      <c r="G8631" s="5"/>
      <c r="H8631" s="5"/>
      <c r="I8631" s="5"/>
      <c r="J8631" s="12"/>
    </row>
    <row r="8632" spans="2:10" ht="16.5" thickTop="1" thickBot="1" x14ac:dyDescent="0.3">
      <c r="B8632" s="31" t="s">
        <v>15</v>
      </c>
      <c r="C8632">
        <v>100</v>
      </c>
      <c r="D8632" s="5">
        <v>11587196</v>
      </c>
      <c r="E8632" s="5">
        <v>16801996.609999999</v>
      </c>
      <c r="F8632" s="5">
        <v>19042671.970000003</v>
      </c>
      <c r="G8632" s="5">
        <v>20813210.899999999</v>
      </c>
      <c r="H8632" s="5">
        <v>25051468.369999997</v>
      </c>
      <c r="I8632" s="5">
        <v>33451304.780000001</v>
      </c>
      <c r="J8632" s="12"/>
    </row>
    <row r="8633" spans="2:10" ht="16.5" thickTop="1" thickBot="1" x14ac:dyDescent="0.3">
      <c r="B8633" s="31" t="s">
        <v>16</v>
      </c>
      <c r="C8633">
        <v>135</v>
      </c>
      <c r="D8633" s="5">
        <v>13399490</v>
      </c>
      <c r="E8633" s="5">
        <v>13623132</v>
      </c>
      <c r="F8633" s="5">
        <v>11255218</v>
      </c>
      <c r="G8633" s="5">
        <v>13110149</v>
      </c>
      <c r="H8633" s="5">
        <v>13307830</v>
      </c>
      <c r="I8633" s="5">
        <v>21427134</v>
      </c>
      <c r="J8633" s="12"/>
    </row>
    <row r="8634" spans="2:10" ht="16.5" thickTop="1" thickBot="1" x14ac:dyDescent="0.3">
      <c r="B8634" s="31" t="s">
        <v>17</v>
      </c>
      <c r="C8634">
        <v>200</v>
      </c>
      <c r="D8634" s="5">
        <v>10213504.809999986</v>
      </c>
      <c r="E8634" s="5">
        <v>11687094.099999998</v>
      </c>
      <c r="F8634" s="5">
        <v>9340777.3599999975</v>
      </c>
      <c r="G8634" s="5">
        <v>7461588.96</v>
      </c>
      <c r="H8634" s="5">
        <v>7776693.2499999991</v>
      </c>
      <c r="I8634" s="5">
        <v>9522964.9199999981</v>
      </c>
      <c r="J8634" s="12"/>
    </row>
    <row r="8635" spans="2:10" ht="16.5" thickTop="1" thickBot="1" x14ac:dyDescent="0.3">
      <c r="B8635" s="31" t="s">
        <v>18</v>
      </c>
      <c r="C8635">
        <v>220</v>
      </c>
      <c r="D8635" s="5">
        <v>3185985.1900000144</v>
      </c>
      <c r="E8635" s="5">
        <v>1936037.9000000022</v>
      </c>
      <c r="F8635" s="5">
        <v>1914440.6400000025</v>
      </c>
      <c r="G8635" s="5">
        <v>5648560.04</v>
      </c>
      <c r="H8635" s="5">
        <v>5531136.7500000009</v>
      </c>
      <c r="I8635" s="5">
        <v>11904169.080000002</v>
      </c>
      <c r="J8635" s="12"/>
    </row>
    <row r="8636" spans="2:10" ht="16.5" thickTop="1" thickBot="1" x14ac:dyDescent="0.3">
      <c r="B8636" s="31" t="s">
        <v>19</v>
      </c>
      <c r="C8636">
        <v>500</v>
      </c>
      <c r="D8636" s="5">
        <v>16488204.619999999</v>
      </c>
      <c r="E8636" s="5">
        <v>17057527.620000001</v>
      </c>
      <c r="F8636" s="5">
        <v>11831637.720000001</v>
      </c>
      <c r="G8636" s="5">
        <v>9467845.8900000006</v>
      </c>
      <c r="H8636" s="5">
        <v>12250668.720000001</v>
      </c>
      <c r="I8636" s="5">
        <v>18158519.330000002</v>
      </c>
      <c r="J8636" s="12"/>
    </row>
    <row r="8637" spans="2:10" ht="16.5" thickTop="1" thickBot="1" x14ac:dyDescent="0.3">
      <c r="B8637" s="30" t="s">
        <v>1056</v>
      </c>
      <c r="D8637" s="5"/>
      <c r="E8637" s="5"/>
      <c r="F8637" s="5"/>
      <c r="G8637" s="5"/>
      <c r="H8637" s="5"/>
      <c r="I8637" s="5"/>
      <c r="J8637" s="12"/>
    </row>
    <row r="8638" spans="2:10" ht="16.5" thickTop="1" thickBot="1" x14ac:dyDescent="0.3">
      <c r="B8638" s="31" t="s">
        <v>16</v>
      </c>
      <c r="C8638">
        <v>135</v>
      </c>
      <c r="D8638" s="5">
        <v>70000</v>
      </c>
      <c r="E8638" s="5">
        <v>70000</v>
      </c>
      <c r="F8638" s="5">
        <v>70000</v>
      </c>
      <c r="G8638" s="5">
        <v>70000</v>
      </c>
      <c r="H8638" s="5">
        <v>74160</v>
      </c>
      <c r="I8638" s="5">
        <v>71295</v>
      </c>
      <c r="J8638" s="12"/>
    </row>
    <row r="8639" spans="2:10" ht="16.5" thickTop="1" thickBot="1" x14ac:dyDescent="0.3">
      <c r="B8639" s="31" t="s">
        <v>17</v>
      </c>
      <c r="C8639">
        <v>200</v>
      </c>
      <c r="D8639" s="5">
        <v>61245</v>
      </c>
      <c r="E8639" s="5">
        <v>60705</v>
      </c>
      <c r="F8639" s="5">
        <v>64425</v>
      </c>
      <c r="G8639" s="5">
        <v>61170</v>
      </c>
      <c r="H8639" s="5">
        <v>74160</v>
      </c>
      <c r="I8639" s="5">
        <v>71295</v>
      </c>
      <c r="J8639" s="12"/>
    </row>
    <row r="8640" spans="2:10" ht="16.5" thickTop="1" thickBot="1" x14ac:dyDescent="0.3">
      <c r="B8640" s="31" t="s">
        <v>18</v>
      </c>
      <c r="C8640">
        <v>220</v>
      </c>
      <c r="D8640" s="5">
        <v>8755</v>
      </c>
      <c r="E8640" s="5">
        <v>9295</v>
      </c>
      <c r="F8640" s="5">
        <v>5575</v>
      </c>
      <c r="G8640" s="5">
        <v>8830</v>
      </c>
      <c r="H8640" s="5">
        <v>0</v>
      </c>
      <c r="I8640" s="5">
        <v>0</v>
      </c>
      <c r="J8640" s="12"/>
    </row>
    <row r="8641" spans="2:10" ht="16.5" thickTop="1" thickBot="1" x14ac:dyDescent="0.3">
      <c r="B8641" s="31" t="s">
        <v>19</v>
      </c>
      <c r="C8641">
        <v>500</v>
      </c>
      <c r="D8641" s="5">
        <v>61245</v>
      </c>
      <c r="E8641" s="5">
        <v>60705</v>
      </c>
      <c r="F8641" s="5">
        <v>64425</v>
      </c>
      <c r="G8641" s="5">
        <v>61170</v>
      </c>
      <c r="H8641" s="5">
        <v>74160</v>
      </c>
      <c r="I8641" s="5">
        <v>71295</v>
      </c>
      <c r="J8641" s="12"/>
    </row>
    <row r="8642" spans="2:10" ht="16.5" thickTop="1" thickBot="1" x14ac:dyDescent="0.3">
      <c r="B8642" s="30" t="s">
        <v>439</v>
      </c>
      <c r="D8642" s="5"/>
      <c r="E8642" s="5"/>
      <c r="F8642" s="5"/>
      <c r="G8642" s="5"/>
      <c r="H8642" s="5"/>
      <c r="I8642" s="5"/>
      <c r="J8642" s="12"/>
    </row>
    <row r="8643" spans="2:10" ht="16.5" thickTop="1" thickBot="1" x14ac:dyDescent="0.3">
      <c r="B8643" s="31" t="s">
        <v>19</v>
      </c>
      <c r="C8643">
        <v>500</v>
      </c>
      <c r="D8643" s="5">
        <v>23631308</v>
      </c>
      <c r="E8643" s="5">
        <v>24660819.109999999</v>
      </c>
      <c r="F8643" s="5">
        <v>23914752.32</v>
      </c>
      <c r="G8643" s="5">
        <v>0</v>
      </c>
      <c r="H8643" s="5">
        <v>0</v>
      </c>
      <c r="I8643" s="5">
        <v>0</v>
      </c>
      <c r="J8643" s="12"/>
    </row>
    <row r="8644" spans="2:10" ht="16.5" thickTop="1" thickBot="1" x14ac:dyDescent="0.3">
      <c r="B8644" s="30" t="s">
        <v>1057</v>
      </c>
      <c r="D8644" s="5"/>
      <c r="E8644" s="5"/>
      <c r="F8644" s="5"/>
      <c r="G8644" s="5"/>
      <c r="H8644" s="5"/>
      <c r="I8644" s="5"/>
      <c r="J8644" s="12"/>
    </row>
    <row r="8645" spans="2:10" ht="16.5" thickTop="1" thickBot="1" x14ac:dyDescent="0.3">
      <c r="B8645" s="31" t="s">
        <v>15</v>
      </c>
      <c r="C8645">
        <v>100</v>
      </c>
      <c r="D8645" s="5">
        <v>20365608.440000001</v>
      </c>
      <c r="E8645" s="5">
        <v>23719131.309999999</v>
      </c>
      <c r="F8645" s="5">
        <v>17287007.420000002</v>
      </c>
      <c r="G8645" s="5">
        <v>20782392.260000002</v>
      </c>
      <c r="H8645" s="5">
        <v>30247213.07</v>
      </c>
      <c r="I8645" s="5">
        <v>35590319.780000001</v>
      </c>
      <c r="J8645" s="12"/>
    </row>
    <row r="8646" spans="2:10" ht="16.5" thickTop="1" thickBot="1" x14ac:dyDescent="0.3">
      <c r="B8646" s="31" t="s">
        <v>16</v>
      </c>
      <c r="C8646">
        <v>135</v>
      </c>
      <c r="D8646" s="5">
        <v>30322975</v>
      </c>
      <c r="E8646" s="5">
        <v>24076475</v>
      </c>
      <c r="F8646" s="5">
        <v>39476475</v>
      </c>
      <c r="G8646" s="5">
        <v>26276475</v>
      </c>
      <c r="H8646" s="5">
        <v>28876475</v>
      </c>
      <c r="I8646" s="5">
        <v>31973695</v>
      </c>
      <c r="J8646" s="12"/>
    </row>
    <row r="8647" spans="2:10" ht="16.5" thickTop="1" thickBot="1" x14ac:dyDescent="0.3">
      <c r="B8647" s="31" t="s">
        <v>17</v>
      </c>
      <c r="C8647">
        <v>200</v>
      </c>
      <c r="D8647" s="5">
        <v>24654853.5</v>
      </c>
      <c r="E8647" s="5">
        <v>21635114.739999998</v>
      </c>
      <c r="F8647" s="5">
        <v>30715798.43</v>
      </c>
      <c r="G8647" s="5">
        <v>24775421.670000002</v>
      </c>
      <c r="H8647" s="5">
        <v>24426580.579999998</v>
      </c>
      <c r="I8647" s="5">
        <v>30404537.050000001</v>
      </c>
      <c r="J8647" s="12"/>
    </row>
    <row r="8648" spans="2:10" ht="16.5" thickTop="1" thickBot="1" x14ac:dyDescent="0.3">
      <c r="B8648" s="31" t="s">
        <v>18</v>
      </c>
      <c r="C8648">
        <v>220</v>
      </c>
      <c r="D8648" s="5">
        <v>5668121.5</v>
      </c>
      <c r="E8648" s="5">
        <v>2441360.2600000016</v>
      </c>
      <c r="F8648" s="5">
        <v>8760676.5700000003</v>
      </c>
      <c r="G8648" s="5">
        <v>1501053.3299999982</v>
      </c>
      <c r="H8648" s="5">
        <v>4449894.4200000018</v>
      </c>
      <c r="I8648" s="5">
        <v>1569157.9499999993</v>
      </c>
      <c r="J8648" s="12"/>
    </row>
    <row r="8649" spans="2:10" ht="16.5" thickTop="1" thickBot="1" x14ac:dyDescent="0.3">
      <c r="B8649" s="31" t="s">
        <v>19</v>
      </c>
      <c r="C8649">
        <v>500</v>
      </c>
      <c r="D8649" s="5">
        <v>849369.41</v>
      </c>
      <c r="E8649" s="5">
        <v>421846.5</v>
      </c>
      <c r="F8649" s="5">
        <v>358074.22</v>
      </c>
      <c r="G8649" s="5">
        <v>117834.33</v>
      </c>
      <c r="H8649" s="5">
        <v>98806.39</v>
      </c>
      <c r="I8649" s="5">
        <v>616977.53</v>
      </c>
      <c r="J8649" s="12"/>
    </row>
    <row r="8650" spans="2:10" ht="16.5" thickTop="1" thickBot="1" x14ac:dyDescent="0.3">
      <c r="B8650" s="30" t="s">
        <v>964</v>
      </c>
      <c r="D8650" s="5"/>
      <c r="E8650" s="5"/>
      <c r="F8650" s="5"/>
      <c r="G8650" s="5"/>
      <c r="H8650" s="5"/>
      <c r="I8650" s="5"/>
      <c r="J8650" s="12"/>
    </row>
    <row r="8651" spans="2:10" ht="16.5" thickTop="1" thickBot="1" x14ac:dyDescent="0.3">
      <c r="B8651" s="31" t="s">
        <v>15</v>
      </c>
      <c r="C8651">
        <v>100</v>
      </c>
      <c r="D8651" s="5">
        <v>0</v>
      </c>
      <c r="E8651" s="5">
        <v>0</v>
      </c>
      <c r="F8651" s="5">
        <v>1545</v>
      </c>
      <c r="G8651" s="5">
        <v>1545</v>
      </c>
      <c r="H8651" s="5">
        <v>1545</v>
      </c>
      <c r="I8651" s="5">
        <v>0</v>
      </c>
      <c r="J8651" s="12"/>
    </row>
    <row r="8652" spans="2:10" ht="16.5" thickTop="1" thickBot="1" x14ac:dyDescent="0.3">
      <c r="B8652" s="31" t="s">
        <v>19</v>
      </c>
      <c r="C8652">
        <v>500</v>
      </c>
      <c r="D8652" s="5">
        <v>0</v>
      </c>
      <c r="E8652" s="5">
        <v>0</v>
      </c>
      <c r="F8652" s="5">
        <v>1545</v>
      </c>
      <c r="G8652" s="5">
        <v>0</v>
      </c>
      <c r="H8652" s="5">
        <v>0</v>
      </c>
      <c r="I8652" s="5">
        <v>0</v>
      </c>
      <c r="J8652" s="12"/>
    </row>
    <row r="8653" spans="2:10" ht="16.5" thickTop="1" thickBot="1" x14ac:dyDescent="0.3">
      <c r="B8653" s="30" t="s">
        <v>38</v>
      </c>
      <c r="D8653" s="5"/>
      <c r="E8653" s="5"/>
      <c r="F8653" s="5"/>
      <c r="G8653" s="5"/>
      <c r="H8653" s="5"/>
      <c r="I8653" s="5"/>
      <c r="J8653" s="12"/>
    </row>
    <row r="8654" spans="2:10" ht="16.5" thickTop="1" thickBot="1" x14ac:dyDescent="0.3">
      <c r="B8654" s="31" t="s">
        <v>15</v>
      </c>
      <c r="C8654">
        <v>100</v>
      </c>
      <c r="D8654" s="5">
        <v>0</v>
      </c>
      <c r="E8654" s="5">
        <v>8524.94</v>
      </c>
      <c r="F8654" s="5">
        <v>15667.78</v>
      </c>
      <c r="G8654" s="5">
        <v>15668.01</v>
      </c>
      <c r="H8654" s="5">
        <v>22063.37</v>
      </c>
      <c r="I8654" s="5">
        <v>22063.37</v>
      </c>
      <c r="J8654" s="12"/>
    </row>
    <row r="8655" spans="2:10" ht="16.5" thickTop="1" thickBot="1" x14ac:dyDescent="0.3">
      <c r="B8655" s="31" t="s">
        <v>16</v>
      </c>
      <c r="C8655">
        <v>135</v>
      </c>
      <c r="D8655" s="5">
        <v>696000</v>
      </c>
      <c r="E8655" s="5">
        <v>905000</v>
      </c>
      <c r="F8655" s="5">
        <v>500000</v>
      </c>
      <c r="G8655" s="5">
        <v>500000</v>
      </c>
      <c r="H8655" s="5">
        <v>1211416.25</v>
      </c>
      <c r="I8655" s="5">
        <v>655661</v>
      </c>
      <c r="J8655" s="12"/>
    </row>
    <row r="8656" spans="2:10" ht="16.5" thickTop="1" thickBot="1" x14ac:dyDescent="0.3">
      <c r="B8656" s="31" t="s">
        <v>17</v>
      </c>
      <c r="C8656">
        <v>200</v>
      </c>
      <c r="D8656" s="5">
        <v>545917.06000000006</v>
      </c>
      <c r="E8656" s="5">
        <v>315379.95999999996</v>
      </c>
      <c r="F8656" s="5">
        <v>89752.11</v>
      </c>
      <c r="G8656" s="5">
        <v>373397.58</v>
      </c>
      <c r="H8656" s="5">
        <v>901035.78</v>
      </c>
      <c r="I8656" s="5">
        <v>364729.42</v>
      </c>
      <c r="J8656" s="12"/>
    </row>
    <row r="8657" spans="2:10" ht="16.5" thickTop="1" thickBot="1" x14ac:dyDescent="0.3">
      <c r="B8657" s="31" t="s">
        <v>18</v>
      </c>
      <c r="C8657">
        <v>220</v>
      </c>
      <c r="D8657" s="5">
        <v>150082.93999999994</v>
      </c>
      <c r="E8657" s="5">
        <v>589620.04</v>
      </c>
      <c r="F8657" s="5">
        <v>410247.89</v>
      </c>
      <c r="G8657" s="5">
        <v>126602.41999999998</v>
      </c>
      <c r="H8657" s="5">
        <v>310380.46999999997</v>
      </c>
      <c r="I8657" s="5">
        <v>290931.58</v>
      </c>
      <c r="J8657" s="12"/>
    </row>
    <row r="8658" spans="2:10" ht="16.5" thickTop="1" thickBot="1" x14ac:dyDescent="0.3">
      <c r="B8658" s="31" t="s">
        <v>19</v>
      </c>
      <c r="C8658">
        <v>500</v>
      </c>
      <c r="D8658" s="5">
        <v>545917.06000000006</v>
      </c>
      <c r="E8658" s="5">
        <v>323904.90000000002</v>
      </c>
      <c r="F8658" s="5">
        <v>96894.95</v>
      </c>
      <c r="G8658" s="5">
        <v>373397.81</v>
      </c>
      <c r="H8658" s="5">
        <v>907431.14</v>
      </c>
      <c r="I8658" s="5">
        <v>364729.42</v>
      </c>
      <c r="J8658" s="12"/>
    </row>
    <row r="8659" spans="2:10" ht="16.5" thickTop="1" thickBot="1" x14ac:dyDescent="0.3">
      <c r="B8659" s="30" t="s">
        <v>1058</v>
      </c>
      <c r="D8659" s="5"/>
      <c r="E8659" s="5"/>
      <c r="F8659" s="5"/>
      <c r="G8659" s="5"/>
      <c r="H8659" s="5"/>
      <c r="I8659" s="5"/>
      <c r="J8659" s="12"/>
    </row>
    <row r="8660" spans="2:10" ht="16.5" thickTop="1" thickBot="1" x14ac:dyDescent="0.3">
      <c r="B8660" s="31" t="s">
        <v>16</v>
      </c>
      <c r="C8660">
        <v>135</v>
      </c>
      <c r="D8660" s="5">
        <v>0</v>
      </c>
      <c r="E8660" s="5">
        <v>0</v>
      </c>
      <c r="F8660" s="5">
        <v>0</v>
      </c>
      <c r="G8660" s="5">
        <v>0</v>
      </c>
      <c r="H8660" s="5">
        <v>105555.5</v>
      </c>
      <c r="I8660" s="5">
        <v>49894</v>
      </c>
      <c r="J8660" s="12"/>
    </row>
    <row r="8661" spans="2:10" ht="16.5" thickTop="1" thickBot="1" x14ac:dyDescent="0.3">
      <c r="B8661" s="31" t="s">
        <v>17</v>
      </c>
      <c r="C8661">
        <v>200</v>
      </c>
      <c r="D8661" s="5">
        <v>0</v>
      </c>
      <c r="E8661" s="5">
        <v>0</v>
      </c>
      <c r="F8661" s="5">
        <v>0</v>
      </c>
      <c r="G8661" s="5">
        <v>0</v>
      </c>
      <c r="H8661" s="5">
        <v>52852.35</v>
      </c>
      <c r="I8661" s="5">
        <v>39932.400000000001</v>
      </c>
      <c r="J8661" s="12"/>
    </row>
    <row r="8662" spans="2:10" ht="16.5" thickTop="1" thickBot="1" x14ac:dyDescent="0.3">
      <c r="B8662" s="31" t="s">
        <v>18</v>
      </c>
      <c r="C8662">
        <v>220</v>
      </c>
      <c r="D8662" s="5">
        <v>0</v>
      </c>
      <c r="E8662" s="5">
        <v>0</v>
      </c>
      <c r="F8662" s="5">
        <v>0</v>
      </c>
      <c r="G8662" s="5">
        <v>0</v>
      </c>
      <c r="H8662" s="5">
        <v>52703.15</v>
      </c>
      <c r="I8662" s="5">
        <v>9961.5999999999985</v>
      </c>
      <c r="J8662" s="12"/>
    </row>
    <row r="8663" spans="2:10" ht="16.5" thickTop="1" thickBot="1" x14ac:dyDescent="0.3">
      <c r="B8663" s="31" t="s">
        <v>19</v>
      </c>
      <c r="C8663">
        <v>500</v>
      </c>
      <c r="D8663" s="5">
        <v>0</v>
      </c>
      <c r="E8663" s="5">
        <v>0</v>
      </c>
      <c r="F8663" s="5">
        <v>0</v>
      </c>
      <c r="G8663" s="5">
        <v>0</v>
      </c>
      <c r="H8663" s="5">
        <v>52852.35</v>
      </c>
      <c r="I8663" s="5">
        <v>39932.400000000001</v>
      </c>
      <c r="J8663" s="12"/>
    </row>
    <row r="8664" spans="2:10" ht="16.5" thickTop="1" thickBot="1" x14ac:dyDescent="0.3">
      <c r="B8664" s="30" t="s">
        <v>33</v>
      </c>
      <c r="D8664" s="5"/>
      <c r="E8664" s="5"/>
      <c r="F8664" s="5"/>
      <c r="G8664" s="5"/>
      <c r="H8664" s="5"/>
      <c r="I8664" s="5"/>
      <c r="J8664" s="12"/>
    </row>
    <row r="8665" spans="2:10" ht="16.5" thickTop="1" thickBot="1" x14ac:dyDescent="0.3">
      <c r="B8665" s="31" t="s">
        <v>16</v>
      </c>
      <c r="C8665">
        <v>135</v>
      </c>
      <c r="D8665" s="5">
        <v>0</v>
      </c>
      <c r="E8665" s="5">
        <v>0</v>
      </c>
      <c r="F8665" s="5">
        <v>2598.54</v>
      </c>
      <c r="G8665" s="5">
        <v>0</v>
      </c>
      <c r="H8665" s="5">
        <v>0</v>
      </c>
      <c r="I8665" s="5">
        <v>0</v>
      </c>
      <c r="J8665" s="12"/>
    </row>
    <row r="8666" spans="2:10" ht="16.5" thickTop="1" thickBot="1" x14ac:dyDescent="0.3">
      <c r="B8666" s="31" t="s">
        <v>17</v>
      </c>
      <c r="C8666">
        <v>200</v>
      </c>
      <c r="D8666" s="5">
        <v>0</v>
      </c>
      <c r="E8666" s="5">
        <v>0</v>
      </c>
      <c r="F8666" s="5">
        <v>2598.54</v>
      </c>
      <c r="G8666" s="5">
        <v>0</v>
      </c>
      <c r="H8666" s="5">
        <v>0</v>
      </c>
      <c r="I8666" s="5">
        <v>0</v>
      </c>
      <c r="J8666" s="12"/>
    </row>
    <row r="8667" spans="2:10" ht="16.5" thickTop="1" thickBot="1" x14ac:dyDescent="0.3">
      <c r="B8667" s="8" t="s">
        <v>1059</v>
      </c>
      <c r="D8667" s="5"/>
      <c r="E8667" s="5"/>
      <c r="F8667" s="5"/>
      <c r="G8667" s="5"/>
      <c r="H8667" s="5"/>
      <c r="I8667" s="5"/>
      <c r="J8667" s="12"/>
    </row>
    <row r="8668" spans="2:10" ht="16.5" thickTop="1" thickBot="1" x14ac:dyDescent="0.3">
      <c r="B8668" s="29" t="s">
        <v>1060</v>
      </c>
      <c r="D8668" s="5"/>
      <c r="E8668" s="5"/>
      <c r="F8668" s="5"/>
      <c r="G8668" s="5"/>
      <c r="H8668" s="5"/>
      <c r="I8668" s="5"/>
      <c r="J8668" s="12"/>
    </row>
    <row r="8669" spans="2:10" ht="16.5" thickTop="1" thickBot="1" x14ac:dyDescent="0.3">
      <c r="B8669" s="30" t="s">
        <v>1061</v>
      </c>
      <c r="D8669" s="5"/>
      <c r="E8669" s="5"/>
      <c r="F8669" s="5"/>
      <c r="G8669" s="5"/>
      <c r="H8669" s="5"/>
      <c r="I8669" s="5"/>
      <c r="J8669" s="12"/>
    </row>
    <row r="8670" spans="2:10" ht="16.5" thickTop="1" thickBot="1" x14ac:dyDescent="0.3">
      <c r="B8670" s="31" t="s">
        <v>15</v>
      </c>
      <c r="C8670">
        <v>100</v>
      </c>
      <c r="D8670" s="5">
        <v>1183628.98</v>
      </c>
      <c r="E8670" s="5">
        <v>1226873.08</v>
      </c>
      <c r="F8670" s="5">
        <v>1011271.0499999999</v>
      </c>
      <c r="G8670" s="5">
        <v>914164.91999999993</v>
      </c>
      <c r="H8670" s="5">
        <v>1149735.7</v>
      </c>
      <c r="I8670" s="5">
        <v>1028042.59</v>
      </c>
      <c r="J8670" s="12"/>
    </row>
    <row r="8671" spans="2:10" ht="16.5" thickTop="1" thickBot="1" x14ac:dyDescent="0.3">
      <c r="B8671" s="31" t="s">
        <v>16</v>
      </c>
      <c r="C8671">
        <v>135</v>
      </c>
      <c r="D8671" s="5">
        <v>1784927</v>
      </c>
      <c r="E8671" s="5">
        <v>1784927</v>
      </c>
      <c r="F8671" s="5">
        <v>1397768</v>
      </c>
      <c r="G8671" s="5">
        <v>1784927</v>
      </c>
      <c r="H8671" s="5">
        <v>1432823.93</v>
      </c>
      <c r="I8671" s="5">
        <v>1784927</v>
      </c>
      <c r="J8671" s="12"/>
    </row>
    <row r="8672" spans="2:10" ht="16.5" thickTop="1" thickBot="1" x14ac:dyDescent="0.3">
      <c r="B8672" s="31" t="s">
        <v>66</v>
      </c>
      <c r="C8672">
        <v>137</v>
      </c>
      <c r="D8672" s="5">
        <v>15716</v>
      </c>
      <c r="E8672" s="5">
        <v>15716</v>
      </c>
      <c r="F8672" s="5">
        <v>0</v>
      </c>
      <c r="G8672" s="5">
        <v>0</v>
      </c>
      <c r="H8672" s="5">
        <v>0</v>
      </c>
      <c r="I8672" s="5">
        <v>0</v>
      </c>
      <c r="J8672" s="12"/>
    </row>
    <row r="8673" spans="2:10" ht="16.5" thickTop="1" thickBot="1" x14ac:dyDescent="0.3">
      <c r="B8673" s="31" t="s">
        <v>17</v>
      </c>
      <c r="C8673">
        <v>200</v>
      </c>
      <c r="D8673" s="5">
        <v>1507785.6299999987</v>
      </c>
      <c r="E8673" s="5">
        <v>1386015.2899999998</v>
      </c>
      <c r="F8673" s="5">
        <v>1397768</v>
      </c>
      <c r="G8673" s="5">
        <v>1313039.9099999999</v>
      </c>
      <c r="H8673" s="5">
        <v>1397776.79</v>
      </c>
      <c r="I8673" s="5">
        <v>1320356.8000000005</v>
      </c>
      <c r="J8673" s="12"/>
    </row>
    <row r="8674" spans="2:10" ht="16.5" thickTop="1" thickBot="1" x14ac:dyDescent="0.3">
      <c r="B8674" s="31" t="s">
        <v>18</v>
      </c>
      <c r="C8674">
        <v>220</v>
      </c>
      <c r="D8674" s="5">
        <v>277141.37000000128</v>
      </c>
      <c r="E8674" s="5">
        <v>398911.7100000002</v>
      </c>
      <c r="F8674" s="5">
        <v>0</v>
      </c>
      <c r="G8674" s="5">
        <v>471887.09000000008</v>
      </c>
      <c r="H8674" s="5">
        <v>35047.139999999898</v>
      </c>
      <c r="I8674" s="5">
        <v>464570.19999999949</v>
      </c>
      <c r="J8674" s="12"/>
    </row>
    <row r="8675" spans="2:10" ht="16.5" thickTop="1" thickBot="1" x14ac:dyDescent="0.3">
      <c r="B8675" s="31" t="s">
        <v>67</v>
      </c>
      <c r="C8675">
        <v>222</v>
      </c>
      <c r="D8675" s="5">
        <v>15716</v>
      </c>
      <c r="E8675" s="5">
        <v>15716</v>
      </c>
      <c r="F8675" s="5">
        <v>0</v>
      </c>
      <c r="G8675" s="5">
        <v>0</v>
      </c>
      <c r="H8675" s="5">
        <v>0</v>
      </c>
      <c r="I8675" s="5">
        <v>0</v>
      </c>
      <c r="J8675" s="12"/>
    </row>
    <row r="8676" spans="2:10" ht="16.5" thickTop="1" thickBot="1" x14ac:dyDescent="0.3">
      <c r="B8676" s="31" t="s">
        <v>19</v>
      </c>
      <c r="C8676">
        <v>500</v>
      </c>
      <c r="D8676" s="5">
        <v>1466043.31</v>
      </c>
      <c r="E8676" s="5">
        <v>1429259.39</v>
      </c>
      <c r="F8676" s="5">
        <v>1182165.9699999997</v>
      </c>
      <c r="G8676" s="5">
        <v>1215933.78</v>
      </c>
      <c r="H8676" s="5">
        <v>1596199.62</v>
      </c>
      <c r="I8676" s="5">
        <v>1198363.69</v>
      </c>
      <c r="J8676" s="12"/>
    </row>
    <row r="8677" spans="2:10" ht="16.5" thickTop="1" thickBot="1" x14ac:dyDescent="0.3">
      <c r="B8677" s="30" t="s">
        <v>98</v>
      </c>
      <c r="D8677" s="5"/>
      <c r="E8677" s="5"/>
      <c r="F8677" s="5"/>
      <c r="G8677" s="5"/>
      <c r="H8677" s="5"/>
      <c r="I8677" s="5"/>
      <c r="J8677" s="12"/>
    </row>
    <row r="8678" spans="2:10" ht="16.5" thickTop="1" thickBot="1" x14ac:dyDescent="0.3">
      <c r="B8678" s="31" t="s">
        <v>15</v>
      </c>
      <c r="C8678">
        <v>100</v>
      </c>
      <c r="D8678" s="5">
        <v>0</v>
      </c>
      <c r="E8678" s="5">
        <v>0</v>
      </c>
      <c r="F8678" s="5">
        <v>0</v>
      </c>
      <c r="G8678" s="5">
        <v>50005.189999999944</v>
      </c>
      <c r="H8678" s="5">
        <v>66578.73</v>
      </c>
      <c r="I8678" s="5">
        <v>93340.64</v>
      </c>
      <c r="J8678" s="12"/>
    </row>
    <row r="8679" spans="2:10" ht="16.5" thickTop="1" thickBot="1" x14ac:dyDescent="0.3">
      <c r="B8679" s="31" t="s">
        <v>16</v>
      </c>
      <c r="C8679">
        <v>135</v>
      </c>
      <c r="D8679" s="5">
        <v>0</v>
      </c>
      <c r="E8679" s="5">
        <v>0</v>
      </c>
      <c r="F8679" s="5">
        <v>0</v>
      </c>
      <c r="G8679" s="5">
        <v>3084766.95</v>
      </c>
      <c r="H8679" s="5">
        <v>123935.03999999999</v>
      </c>
      <c r="I8679" s="5">
        <v>411108.94</v>
      </c>
      <c r="J8679" s="12"/>
    </row>
    <row r="8680" spans="2:10" ht="16.5" thickTop="1" thickBot="1" x14ac:dyDescent="0.3">
      <c r="B8680" s="31" t="s">
        <v>17</v>
      </c>
      <c r="C8680">
        <v>200</v>
      </c>
      <c r="D8680" s="5">
        <v>0</v>
      </c>
      <c r="E8680" s="5">
        <v>0</v>
      </c>
      <c r="F8680" s="5">
        <v>0</v>
      </c>
      <c r="G8680" s="5">
        <v>2943320.2199999997</v>
      </c>
      <c r="H8680" s="5">
        <v>107361.5</v>
      </c>
      <c r="I8680" s="5">
        <v>384347.02999999997</v>
      </c>
      <c r="J8680" s="12"/>
    </row>
    <row r="8681" spans="2:10" ht="16.5" thickTop="1" thickBot="1" x14ac:dyDescent="0.3">
      <c r="B8681" s="31" t="s">
        <v>18</v>
      </c>
      <c r="C8681">
        <v>220</v>
      </c>
      <c r="D8681" s="5">
        <v>0</v>
      </c>
      <c r="E8681" s="5">
        <v>0</v>
      </c>
      <c r="F8681" s="5">
        <v>0</v>
      </c>
      <c r="G8681" s="5">
        <v>141446.73000000045</v>
      </c>
      <c r="H8681" s="5">
        <v>16573.539999999994</v>
      </c>
      <c r="I8681" s="5">
        <v>26761.910000000033</v>
      </c>
      <c r="J8681" s="12"/>
    </row>
    <row r="8682" spans="2:10" ht="16.5" thickTop="1" thickBot="1" x14ac:dyDescent="0.3">
      <c r="B8682" s="31" t="s">
        <v>19</v>
      </c>
      <c r="C8682">
        <v>500</v>
      </c>
      <c r="D8682" s="5">
        <v>0</v>
      </c>
      <c r="E8682" s="5">
        <v>0</v>
      </c>
      <c r="F8682" s="5">
        <v>0</v>
      </c>
      <c r="G8682" s="5">
        <v>1325000</v>
      </c>
      <c r="H8682" s="5">
        <v>0</v>
      </c>
      <c r="I8682" s="5">
        <v>0</v>
      </c>
      <c r="J8682" s="12"/>
    </row>
    <row r="8683" spans="2:10" ht="16.5" thickTop="1" thickBot="1" x14ac:dyDescent="0.3">
      <c r="B8683" s="30" t="s">
        <v>101</v>
      </c>
      <c r="D8683" s="5"/>
      <c r="E8683" s="5"/>
      <c r="F8683" s="5"/>
      <c r="G8683" s="5"/>
      <c r="H8683" s="5"/>
      <c r="I8683" s="5"/>
      <c r="J8683" s="12"/>
    </row>
    <row r="8684" spans="2:10" ht="16.5" thickTop="1" thickBot="1" x14ac:dyDescent="0.3">
      <c r="B8684" s="31" t="s">
        <v>15</v>
      </c>
      <c r="C8684">
        <v>100</v>
      </c>
      <c r="D8684" s="5">
        <v>8409.92</v>
      </c>
      <c r="E8684" s="5">
        <v>9969.67</v>
      </c>
      <c r="F8684" s="5">
        <v>11992.67</v>
      </c>
      <c r="G8684" s="5">
        <v>16761.04</v>
      </c>
      <c r="H8684" s="5">
        <v>16761.04</v>
      </c>
      <c r="I8684" s="5">
        <v>32138.59</v>
      </c>
      <c r="J8684" s="12"/>
    </row>
    <row r="8685" spans="2:10" ht="16.5" thickTop="1" thickBot="1" x14ac:dyDescent="0.3">
      <c r="B8685" s="31" t="s">
        <v>19</v>
      </c>
      <c r="C8685">
        <v>500</v>
      </c>
      <c r="D8685" s="5">
        <v>588.9</v>
      </c>
      <c r="E8685" s="5">
        <v>1559.75</v>
      </c>
      <c r="F8685" s="5">
        <v>2023</v>
      </c>
      <c r="G8685" s="5">
        <v>4768.37</v>
      </c>
      <c r="H8685" s="5">
        <v>0</v>
      </c>
      <c r="I8685" s="5">
        <v>15377.55</v>
      </c>
      <c r="J8685" s="12"/>
    </row>
    <row r="8686" spans="2:10" ht="16.5" thickTop="1" thickBot="1" x14ac:dyDescent="0.3">
      <c r="B8686" s="30" t="s">
        <v>103</v>
      </c>
      <c r="D8686" s="5"/>
      <c r="E8686" s="5"/>
      <c r="F8686" s="5"/>
      <c r="G8686" s="5"/>
      <c r="H8686" s="5"/>
      <c r="I8686" s="5"/>
      <c r="J8686" s="12"/>
    </row>
    <row r="8687" spans="2:10" ht="16.5" thickTop="1" thickBot="1" x14ac:dyDescent="0.3">
      <c r="B8687" s="31" t="s">
        <v>15</v>
      </c>
      <c r="C8687">
        <v>100</v>
      </c>
      <c r="D8687" s="5">
        <v>0</v>
      </c>
      <c r="E8687" s="5">
        <v>0</v>
      </c>
      <c r="F8687" s="5">
        <v>0</v>
      </c>
      <c r="G8687" s="5">
        <v>0</v>
      </c>
      <c r="H8687" s="5">
        <v>0</v>
      </c>
      <c r="I8687" s="5">
        <v>166884.54999999999</v>
      </c>
      <c r="J8687" s="12"/>
    </row>
    <row r="8688" spans="2:10" ht="16.5" thickTop="1" thickBot="1" x14ac:dyDescent="0.3">
      <c r="B8688" s="31" t="s">
        <v>19</v>
      </c>
      <c r="C8688">
        <v>500</v>
      </c>
      <c r="D8688" s="5">
        <v>0</v>
      </c>
      <c r="E8688" s="5">
        <v>0</v>
      </c>
      <c r="F8688" s="5">
        <v>0</v>
      </c>
      <c r="G8688" s="5">
        <v>0</v>
      </c>
      <c r="H8688" s="5">
        <v>0</v>
      </c>
      <c r="I8688" s="5">
        <v>166884.54999999999</v>
      </c>
      <c r="J8688" s="12"/>
    </row>
    <row r="8689" spans="2:10" ht="16.5" thickTop="1" thickBot="1" x14ac:dyDescent="0.3">
      <c r="B8689" s="30" t="s">
        <v>1062</v>
      </c>
      <c r="D8689" s="5"/>
      <c r="E8689" s="5"/>
      <c r="F8689" s="5"/>
      <c r="G8689" s="5"/>
      <c r="H8689" s="5"/>
      <c r="I8689" s="5"/>
      <c r="J8689" s="12"/>
    </row>
    <row r="8690" spans="2:10" ht="16.5" thickTop="1" thickBot="1" x14ac:dyDescent="0.3">
      <c r="B8690" s="31" t="s">
        <v>15</v>
      </c>
      <c r="C8690">
        <v>100</v>
      </c>
      <c r="D8690" s="5">
        <v>0</v>
      </c>
      <c r="E8690" s="5">
        <v>0</v>
      </c>
      <c r="F8690" s="5">
        <v>0</v>
      </c>
      <c r="G8690" s="5">
        <v>2500000</v>
      </c>
      <c r="H8690" s="5">
        <v>4508460.34</v>
      </c>
      <c r="I8690" s="5">
        <v>3623882.57</v>
      </c>
      <c r="J8690" s="12"/>
    </row>
    <row r="8691" spans="2:10" ht="16.5" thickTop="1" thickBot="1" x14ac:dyDescent="0.3">
      <c r="B8691" s="31" t="s">
        <v>66</v>
      </c>
      <c r="C8691">
        <v>137</v>
      </c>
      <c r="D8691" s="5">
        <v>0</v>
      </c>
      <c r="E8691" s="5">
        <v>0</v>
      </c>
      <c r="F8691" s="5">
        <v>0</v>
      </c>
      <c r="G8691" s="5">
        <v>2500000</v>
      </c>
      <c r="H8691" s="5">
        <v>5000000</v>
      </c>
      <c r="I8691" s="5">
        <v>4508460.34</v>
      </c>
      <c r="J8691" s="12"/>
    </row>
    <row r="8692" spans="2:10" ht="16.5" thickTop="1" thickBot="1" x14ac:dyDescent="0.3">
      <c r="B8692" s="31" t="s">
        <v>97</v>
      </c>
      <c r="C8692">
        <v>205</v>
      </c>
      <c r="D8692" s="5">
        <v>0</v>
      </c>
      <c r="E8692" s="5">
        <v>0</v>
      </c>
      <c r="F8692" s="5">
        <v>0</v>
      </c>
      <c r="G8692" s="5">
        <v>0</v>
      </c>
      <c r="H8692" s="5">
        <v>491539.66</v>
      </c>
      <c r="I8692" s="5">
        <v>884577.7699999999</v>
      </c>
      <c r="J8692" s="12"/>
    </row>
    <row r="8693" spans="2:10" ht="16.5" thickTop="1" thickBot="1" x14ac:dyDescent="0.3">
      <c r="B8693" s="31" t="s">
        <v>67</v>
      </c>
      <c r="C8693">
        <v>222</v>
      </c>
      <c r="D8693" s="5">
        <v>0</v>
      </c>
      <c r="E8693" s="5">
        <v>0</v>
      </c>
      <c r="F8693" s="5">
        <v>0</v>
      </c>
      <c r="G8693" s="5">
        <v>2500000</v>
      </c>
      <c r="H8693" s="5">
        <v>4508460.34</v>
      </c>
      <c r="I8693" s="5">
        <v>3623882.57</v>
      </c>
      <c r="J8693" s="12"/>
    </row>
    <row r="8694" spans="2:10" ht="16.5" thickTop="1" thickBot="1" x14ac:dyDescent="0.3">
      <c r="B8694" s="31" t="s">
        <v>19</v>
      </c>
      <c r="C8694">
        <v>500</v>
      </c>
      <c r="D8694" s="5">
        <v>0</v>
      </c>
      <c r="E8694" s="5">
        <v>0</v>
      </c>
      <c r="F8694" s="5">
        <v>0</v>
      </c>
      <c r="G8694" s="5">
        <v>2500000</v>
      </c>
      <c r="H8694" s="5">
        <v>2500000</v>
      </c>
      <c r="I8694" s="5">
        <v>0</v>
      </c>
      <c r="J8694" s="12"/>
    </row>
    <row r="8695" spans="2:10" ht="16.5" thickTop="1" thickBot="1" x14ac:dyDescent="0.3">
      <c r="B8695" s="30" t="s">
        <v>1063</v>
      </c>
      <c r="D8695" s="5"/>
      <c r="E8695" s="5"/>
      <c r="F8695" s="5"/>
      <c r="G8695" s="5"/>
      <c r="H8695" s="5"/>
      <c r="I8695" s="5"/>
      <c r="J8695" s="12"/>
    </row>
    <row r="8696" spans="2:10" ht="16.5" thickTop="1" thickBot="1" x14ac:dyDescent="0.3">
      <c r="B8696" s="31" t="s">
        <v>15</v>
      </c>
      <c r="C8696">
        <v>100</v>
      </c>
      <c r="D8696" s="5">
        <v>1790293.91</v>
      </c>
      <c r="E8696" s="5">
        <v>2042540.09</v>
      </c>
      <c r="F8696" s="5">
        <v>2517066.37</v>
      </c>
      <c r="G8696" s="5">
        <v>1675286.13</v>
      </c>
      <c r="H8696" s="5">
        <v>1023105.05</v>
      </c>
      <c r="I8696" s="5">
        <v>1329244.25</v>
      </c>
      <c r="J8696" s="12"/>
    </row>
    <row r="8697" spans="2:10" ht="16.5" thickTop="1" thickBot="1" x14ac:dyDescent="0.3">
      <c r="B8697" s="31" t="s">
        <v>16</v>
      </c>
      <c r="C8697">
        <v>135</v>
      </c>
      <c r="D8697" s="5">
        <v>3442665</v>
      </c>
      <c r="E8697" s="5">
        <v>3431758.84</v>
      </c>
      <c r="F8697" s="5">
        <v>4709484.88</v>
      </c>
      <c r="G8697" s="5">
        <v>3191050</v>
      </c>
      <c r="H8697" s="5">
        <v>1648121.8800000004</v>
      </c>
      <c r="I8697" s="5">
        <v>4191050</v>
      </c>
      <c r="J8697" s="12"/>
    </row>
    <row r="8698" spans="2:10" ht="16.5" thickTop="1" thickBot="1" x14ac:dyDescent="0.3">
      <c r="B8698" s="31" t="s">
        <v>66</v>
      </c>
      <c r="C8698">
        <v>137</v>
      </c>
      <c r="D8698" s="5">
        <v>358538</v>
      </c>
      <c r="E8698" s="5">
        <v>127075</v>
      </c>
      <c r="F8698" s="5">
        <v>21573.8</v>
      </c>
      <c r="G8698" s="5">
        <v>11820.5</v>
      </c>
      <c r="H8698" s="5">
        <v>11752.5</v>
      </c>
      <c r="I8698" s="5">
        <v>11480.5</v>
      </c>
      <c r="J8698" s="12"/>
    </row>
    <row r="8699" spans="2:10" ht="16.5" thickTop="1" thickBot="1" x14ac:dyDescent="0.3">
      <c r="B8699" s="31" t="s">
        <v>17</v>
      </c>
      <c r="C8699">
        <v>200</v>
      </c>
      <c r="D8699" s="5">
        <v>2790902.6499999994</v>
      </c>
      <c r="E8699" s="5">
        <v>2859947.5000000005</v>
      </c>
      <c r="F8699" s="5">
        <v>3534139.8099999987</v>
      </c>
      <c r="G8699" s="5">
        <v>1402844.5300000003</v>
      </c>
      <c r="H8699" s="5">
        <v>1532228.4400000004</v>
      </c>
      <c r="I8699" s="5">
        <v>1587507.6700000004</v>
      </c>
      <c r="J8699" s="12"/>
    </row>
    <row r="8700" spans="2:10" ht="16.5" thickTop="1" thickBot="1" x14ac:dyDescent="0.3">
      <c r="B8700" s="31" t="s">
        <v>97</v>
      </c>
      <c r="C8700">
        <v>205</v>
      </c>
      <c r="D8700" s="5">
        <v>231463.17</v>
      </c>
      <c r="E8700" s="5">
        <v>3942.52</v>
      </c>
      <c r="F8700" s="5">
        <v>9753.2999999999993</v>
      </c>
      <c r="G8700" s="5">
        <v>68</v>
      </c>
      <c r="H8700" s="5">
        <v>272</v>
      </c>
      <c r="I8700" s="5">
        <v>2728.86</v>
      </c>
      <c r="J8700" s="12"/>
    </row>
    <row r="8701" spans="2:10" ht="16.5" thickTop="1" thickBot="1" x14ac:dyDescent="0.3">
      <c r="B8701" s="31" t="s">
        <v>18</v>
      </c>
      <c r="C8701">
        <v>220</v>
      </c>
      <c r="D8701" s="5">
        <v>651762.35000000056</v>
      </c>
      <c r="E8701" s="5">
        <v>571811.33999999939</v>
      </c>
      <c r="F8701" s="5">
        <v>1175345.0700000012</v>
      </c>
      <c r="G8701" s="5">
        <v>1788205.4699999997</v>
      </c>
      <c r="H8701" s="5">
        <v>115893.43999999994</v>
      </c>
      <c r="I8701" s="5">
        <v>2603542.3299999996</v>
      </c>
      <c r="J8701" s="12"/>
    </row>
    <row r="8702" spans="2:10" ht="16.5" thickTop="1" thickBot="1" x14ac:dyDescent="0.3">
      <c r="B8702" s="31" t="s">
        <v>67</v>
      </c>
      <c r="C8702">
        <v>222</v>
      </c>
      <c r="D8702" s="5">
        <v>127074.82999999999</v>
      </c>
      <c r="E8702" s="5">
        <v>123132.48</v>
      </c>
      <c r="F8702" s="5">
        <v>11820.5</v>
      </c>
      <c r="G8702" s="5">
        <v>11752.5</v>
      </c>
      <c r="H8702" s="5">
        <v>11480.5</v>
      </c>
      <c r="I8702" s="5">
        <v>8751.64</v>
      </c>
      <c r="J8702" s="12"/>
    </row>
    <row r="8703" spans="2:10" ht="16.5" thickTop="1" thickBot="1" x14ac:dyDescent="0.3">
      <c r="B8703" s="31" t="s">
        <v>19</v>
      </c>
      <c r="C8703">
        <v>500</v>
      </c>
      <c r="D8703" s="5">
        <v>2618845.11</v>
      </c>
      <c r="E8703" s="5">
        <v>1407223.7800000003</v>
      </c>
      <c r="F8703" s="5">
        <v>966276.41999999993</v>
      </c>
      <c r="G8703" s="5">
        <v>1331074.7799999998</v>
      </c>
      <c r="H8703" s="5">
        <v>1436674.3100000003</v>
      </c>
      <c r="I8703" s="5">
        <v>1156068.3199999998</v>
      </c>
      <c r="J8703" s="12"/>
    </row>
    <row r="8704" spans="2:10" ht="16.5" thickTop="1" thickBot="1" x14ac:dyDescent="0.3">
      <c r="B8704" s="30" t="s">
        <v>1064</v>
      </c>
      <c r="D8704" s="5"/>
      <c r="E8704" s="5"/>
      <c r="F8704" s="5"/>
      <c r="G8704" s="5"/>
      <c r="H8704" s="5"/>
      <c r="I8704" s="5"/>
      <c r="J8704" s="12"/>
    </row>
    <row r="8705" spans="2:10" ht="16.5" thickTop="1" thickBot="1" x14ac:dyDescent="0.3">
      <c r="B8705" s="31" t="s">
        <v>15</v>
      </c>
      <c r="C8705">
        <v>100</v>
      </c>
      <c r="D8705" s="5">
        <v>593893.8899999999</v>
      </c>
      <c r="E8705" s="5">
        <v>643565.78</v>
      </c>
      <c r="F8705" s="5">
        <v>693396.06</v>
      </c>
      <c r="G8705" s="5">
        <v>758447.78</v>
      </c>
      <c r="H8705" s="5">
        <v>806474.75</v>
      </c>
      <c r="I8705" s="5">
        <v>860611.25</v>
      </c>
      <c r="J8705" s="12"/>
    </row>
    <row r="8706" spans="2:10" ht="16.5" thickTop="1" thickBot="1" x14ac:dyDescent="0.3">
      <c r="B8706" s="31" t="s">
        <v>16</v>
      </c>
      <c r="C8706">
        <v>135</v>
      </c>
      <c r="D8706" s="5">
        <v>25000</v>
      </c>
      <c r="E8706" s="5">
        <v>25000</v>
      </c>
      <c r="F8706" s="5">
        <v>4159</v>
      </c>
      <c r="G8706" s="5">
        <v>25000</v>
      </c>
      <c r="H8706" s="5">
        <v>15041.5</v>
      </c>
      <c r="I8706" s="5">
        <v>25000</v>
      </c>
      <c r="J8706" s="12"/>
    </row>
    <row r="8707" spans="2:10" ht="16.5" thickTop="1" thickBot="1" x14ac:dyDescent="0.3">
      <c r="B8707" s="31" t="s">
        <v>17</v>
      </c>
      <c r="C8707">
        <v>200</v>
      </c>
      <c r="D8707" s="5">
        <v>5484.12</v>
      </c>
      <c r="E8707" s="5">
        <v>0</v>
      </c>
      <c r="F8707" s="5">
        <v>4159</v>
      </c>
      <c r="G8707" s="5">
        <v>0</v>
      </c>
      <c r="H8707" s="5">
        <v>10041.5</v>
      </c>
      <c r="I8707" s="5">
        <v>7338.29</v>
      </c>
      <c r="J8707" s="12"/>
    </row>
    <row r="8708" spans="2:10" ht="16.5" thickTop="1" thickBot="1" x14ac:dyDescent="0.3">
      <c r="B8708" s="31" t="s">
        <v>18</v>
      </c>
      <c r="C8708">
        <v>220</v>
      </c>
      <c r="D8708" s="5">
        <v>19515.88</v>
      </c>
      <c r="E8708" s="5">
        <v>25000</v>
      </c>
      <c r="F8708" s="5">
        <v>0</v>
      </c>
      <c r="G8708" s="5">
        <v>25000</v>
      </c>
      <c r="H8708" s="5">
        <v>5000</v>
      </c>
      <c r="I8708" s="5">
        <v>17661.71</v>
      </c>
      <c r="J8708" s="12"/>
    </row>
    <row r="8709" spans="2:10" ht="16.5" thickTop="1" thickBot="1" x14ac:dyDescent="0.3">
      <c r="B8709" s="31" t="s">
        <v>19</v>
      </c>
      <c r="C8709">
        <v>500</v>
      </c>
      <c r="D8709" s="5">
        <v>47200.95</v>
      </c>
      <c r="E8709" s="5">
        <v>49671.89</v>
      </c>
      <c r="F8709" s="5">
        <v>53989.279999999999</v>
      </c>
      <c r="G8709" s="5">
        <v>65051.72</v>
      </c>
      <c r="H8709" s="5">
        <v>58068.47</v>
      </c>
      <c r="I8709" s="5">
        <v>61474.789999999994</v>
      </c>
      <c r="J8709" s="12"/>
    </row>
    <row r="8710" spans="2:10" ht="16.5" thickTop="1" thickBot="1" x14ac:dyDescent="0.3">
      <c r="B8710" s="30" t="s">
        <v>150</v>
      </c>
      <c r="D8710" s="5"/>
      <c r="E8710" s="5"/>
      <c r="F8710" s="5"/>
      <c r="G8710" s="5"/>
      <c r="H8710" s="5"/>
      <c r="I8710" s="5"/>
      <c r="J8710" s="12"/>
    </row>
    <row r="8711" spans="2:10" ht="16.5" thickTop="1" thickBot="1" x14ac:dyDescent="0.3">
      <c r="B8711" s="31" t="s">
        <v>15</v>
      </c>
      <c r="C8711">
        <v>100</v>
      </c>
      <c r="D8711" s="5">
        <v>0</v>
      </c>
      <c r="E8711" s="5">
        <v>1189000</v>
      </c>
      <c r="F8711" s="5">
        <v>895282.3</v>
      </c>
      <c r="G8711" s="5">
        <v>776575.39</v>
      </c>
      <c r="H8711" s="5">
        <v>484892.53</v>
      </c>
      <c r="I8711" s="5">
        <v>0</v>
      </c>
      <c r="J8711" s="12"/>
    </row>
    <row r="8712" spans="2:10" ht="16.5" thickTop="1" thickBot="1" x14ac:dyDescent="0.3">
      <c r="B8712" s="31" t="s">
        <v>66</v>
      </c>
      <c r="C8712">
        <v>137</v>
      </c>
      <c r="D8712" s="5">
        <v>0</v>
      </c>
      <c r="E8712" s="5">
        <v>1189000</v>
      </c>
      <c r="F8712" s="5">
        <v>1189000</v>
      </c>
      <c r="G8712" s="5">
        <v>895282.3</v>
      </c>
      <c r="H8712" s="5">
        <v>776575.39</v>
      </c>
      <c r="I8712" s="5">
        <v>0</v>
      </c>
      <c r="J8712" s="12"/>
    </row>
    <row r="8713" spans="2:10" ht="16.5" thickTop="1" thickBot="1" x14ac:dyDescent="0.3">
      <c r="B8713" s="31" t="s">
        <v>97</v>
      </c>
      <c r="C8713">
        <v>205</v>
      </c>
      <c r="D8713" s="5">
        <v>0</v>
      </c>
      <c r="E8713" s="5">
        <v>0</v>
      </c>
      <c r="F8713" s="5">
        <v>293717.7</v>
      </c>
      <c r="G8713" s="5">
        <v>118706.91</v>
      </c>
      <c r="H8713" s="5">
        <v>291682.86</v>
      </c>
      <c r="I8713" s="5">
        <v>0</v>
      </c>
      <c r="J8713" s="12"/>
    </row>
    <row r="8714" spans="2:10" ht="16.5" thickTop="1" thickBot="1" x14ac:dyDescent="0.3">
      <c r="B8714" s="31" t="s">
        <v>67</v>
      </c>
      <c r="C8714">
        <v>222</v>
      </c>
      <c r="D8714" s="5">
        <v>0</v>
      </c>
      <c r="E8714" s="5">
        <v>1189000</v>
      </c>
      <c r="F8714" s="5">
        <v>895282.3</v>
      </c>
      <c r="G8714" s="5">
        <v>776575.39</v>
      </c>
      <c r="H8714" s="5">
        <v>484892.53</v>
      </c>
      <c r="I8714" s="5">
        <v>0</v>
      </c>
      <c r="J8714" s="12"/>
    </row>
    <row r="8715" spans="2:10" ht="16.5" thickTop="1" thickBot="1" x14ac:dyDescent="0.3">
      <c r="B8715" s="31" t="s">
        <v>19</v>
      </c>
      <c r="C8715">
        <v>500</v>
      </c>
      <c r="D8715" s="5">
        <v>0</v>
      </c>
      <c r="E8715" s="5">
        <v>0</v>
      </c>
      <c r="F8715" s="5">
        <v>0</v>
      </c>
      <c r="G8715" s="5">
        <v>0</v>
      </c>
      <c r="H8715" s="5">
        <v>0</v>
      </c>
      <c r="I8715" s="5">
        <v>704107.47</v>
      </c>
      <c r="J8715" s="12"/>
    </row>
    <row r="8716" spans="2:10" ht="16.5" thickTop="1" thickBot="1" x14ac:dyDescent="0.3">
      <c r="B8716" s="30" t="s">
        <v>38</v>
      </c>
      <c r="D8716" s="5"/>
      <c r="E8716" s="5"/>
      <c r="F8716" s="5"/>
      <c r="G8716" s="5"/>
      <c r="H8716" s="5"/>
      <c r="I8716" s="5"/>
      <c r="J8716" s="12"/>
    </row>
    <row r="8717" spans="2:10" ht="16.5" thickTop="1" thickBot="1" x14ac:dyDescent="0.3">
      <c r="B8717" s="31" t="s">
        <v>15</v>
      </c>
      <c r="C8717">
        <v>100</v>
      </c>
      <c r="D8717" s="5">
        <v>1547072.2369999997</v>
      </c>
      <c r="E8717" s="5">
        <v>-1530039.6099999994</v>
      </c>
      <c r="F8717" s="5">
        <v>6185690.5399999991</v>
      </c>
      <c r="G8717" s="5">
        <v>3261862.06</v>
      </c>
      <c r="H8717" s="5">
        <v>3844946.2600000002</v>
      </c>
      <c r="I8717" s="5">
        <v>3074203.45</v>
      </c>
      <c r="J8717" s="12"/>
    </row>
    <row r="8718" spans="2:10" ht="16.5" thickTop="1" thickBot="1" x14ac:dyDescent="0.3">
      <c r="B8718" s="31" t="s">
        <v>16</v>
      </c>
      <c r="C8718">
        <v>135</v>
      </c>
      <c r="D8718" s="5">
        <v>52757924</v>
      </c>
      <c r="E8718" s="5">
        <v>68189906</v>
      </c>
      <c r="F8718" s="5">
        <v>61494369</v>
      </c>
      <c r="G8718" s="5">
        <v>72239787.469999999</v>
      </c>
      <c r="H8718" s="5">
        <v>62230368.549999997</v>
      </c>
      <c r="I8718" s="5">
        <v>84018307.310000002</v>
      </c>
      <c r="J8718" s="12"/>
    </row>
    <row r="8719" spans="2:10" ht="16.5" thickTop="1" thickBot="1" x14ac:dyDescent="0.3">
      <c r="B8719" s="31" t="s">
        <v>17</v>
      </c>
      <c r="C8719">
        <v>200</v>
      </c>
      <c r="D8719" s="5">
        <v>47563616.942999989</v>
      </c>
      <c r="E8719" s="5">
        <v>66342734.439999968</v>
      </c>
      <c r="F8719" s="5">
        <v>61127898.50000003</v>
      </c>
      <c r="G8719" s="5">
        <v>69445244.420000017</v>
      </c>
      <c r="H8719" s="5">
        <v>61930808.789999992</v>
      </c>
      <c r="I8719" s="5">
        <v>63474072.909999944</v>
      </c>
      <c r="J8719" s="12"/>
    </row>
    <row r="8720" spans="2:10" ht="16.5" thickTop="1" thickBot="1" x14ac:dyDescent="0.3">
      <c r="B8720" s="31" t="s">
        <v>97</v>
      </c>
      <c r="C8720">
        <v>205</v>
      </c>
      <c r="D8720" s="5">
        <v>15123693.040000001</v>
      </c>
      <c r="E8720" s="5">
        <v>6793927.6399999987</v>
      </c>
      <c r="F8720" s="5">
        <v>13059563.560000004</v>
      </c>
      <c r="G8720" s="5">
        <v>5894817.4299999997</v>
      </c>
      <c r="H8720" s="5">
        <v>871759.84</v>
      </c>
      <c r="I8720" s="5">
        <v>1301250.9099999999</v>
      </c>
      <c r="J8720" s="12"/>
    </row>
    <row r="8721" spans="2:10" ht="16.5" thickTop="1" thickBot="1" x14ac:dyDescent="0.3">
      <c r="B8721" s="31" t="s">
        <v>18</v>
      </c>
      <c r="C8721">
        <v>220</v>
      </c>
      <c r="D8721" s="5">
        <v>5194307.0570000112</v>
      </c>
      <c r="E8721" s="5">
        <v>1847171.5600000322</v>
      </c>
      <c r="F8721" s="5">
        <v>366470.4999999702</v>
      </c>
      <c r="G8721" s="5">
        <v>2794543.0499999821</v>
      </c>
      <c r="H8721" s="5">
        <v>299559.76000000536</v>
      </c>
      <c r="I8721" s="5">
        <v>20544234.400000058</v>
      </c>
      <c r="J8721" s="12"/>
    </row>
    <row r="8722" spans="2:10" ht="16.5" thickTop="1" thickBot="1" x14ac:dyDescent="0.3">
      <c r="B8722" s="31" t="s">
        <v>67</v>
      </c>
      <c r="C8722">
        <v>222</v>
      </c>
      <c r="D8722" s="5">
        <v>37595280.960000001</v>
      </c>
      <c r="E8722" s="5">
        <v>37887303.359999999</v>
      </c>
      <c r="F8722" s="5">
        <v>21452717.959999993</v>
      </c>
      <c r="G8722" s="5">
        <v>24849153.530000001</v>
      </c>
      <c r="H8722" s="5">
        <v>23170790.559999999</v>
      </c>
      <c r="I8722" s="5">
        <v>36964580.650000006</v>
      </c>
      <c r="J8722" s="12"/>
    </row>
    <row r="8723" spans="2:10" ht="16.5" thickTop="1" thickBot="1" x14ac:dyDescent="0.3">
      <c r="B8723" s="31" t="s">
        <v>66</v>
      </c>
      <c r="C8723">
        <v>274</v>
      </c>
      <c r="D8723" s="5">
        <v>52718974</v>
      </c>
      <c r="E8723" s="5">
        <v>44681231</v>
      </c>
      <c r="F8723" s="5">
        <v>43512281.519999996</v>
      </c>
      <c r="G8723" s="5">
        <v>38593970.960000001</v>
      </c>
      <c r="H8723" s="5">
        <v>24042550.399999999</v>
      </c>
      <c r="I8723" s="5">
        <v>47265831.560000002</v>
      </c>
      <c r="J8723" s="12"/>
    </row>
    <row r="8724" spans="2:10" ht="16.5" thickTop="1" thickBot="1" x14ac:dyDescent="0.3">
      <c r="B8724" s="31" t="s">
        <v>19</v>
      </c>
      <c r="C8724">
        <v>500</v>
      </c>
      <c r="D8724" s="5">
        <v>64087909.649999999</v>
      </c>
      <c r="E8724" s="5">
        <v>70861513.290000007</v>
      </c>
      <c r="F8724" s="5">
        <v>79246285.730000019</v>
      </c>
      <c r="G8724" s="5">
        <v>73841697.200000033</v>
      </c>
      <c r="H8724" s="5">
        <v>62119762.760000005</v>
      </c>
      <c r="I8724" s="5">
        <v>52081097.910000011</v>
      </c>
      <c r="J8724" s="12"/>
    </row>
    <row r="8725" spans="2:10" ht="16.5" thickTop="1" thickBot="1" x14ac:dyDescent="0.3">
      <c r="B8725" s="30" t="s">
        <v>261</v>
      </c>
      <c r="D8725" s="5"/>
      <c r="E8725" s="5"/>
      <c r="F8725" s="5"/>
      <c r="G8725" s="5"/>
      <c r="H8725" s="5"/>
      <c r="I8725" s="5"/>
      <c r="J8725" s="12"/>
    </row>
    <row r="8726" spans="2:10" ht="16.5" thickTop="1" thickBot="1" x14ac:dyDescent="0.3">
      <c r="B8726" s="31" t="s">
        <v>15</v>
      </c>
      <c r="C8726">
        <v>100</v>
      </c>
      <c r="D8726" s="5">
        <v>0</v>
      </c>
      <c r="E8726" s="5">
        <v>0</v>
      </c>
      <c r="F8726" s="5">
        <v>0</v>
      </c>
      <c r="G8726" s="5">
        <v>0</v>
      </c>
      <c r="H8726" s="5">
        <v>0</v>
      </c>
      <c r="I8726" s="5">
        <v>6066.4</v>
      </c>
      <c r="J8726" s="12"/>
    </row>
    <row r="8727" spans="2:10" ht="16.5" thickTop="1" thickBot="1" x14ac:dyDescent="0.3">
      <c r="B8727" s="31" t="s">
        <v>16</v>
      </c>
      <c r="C8727">
        <v>135</v>
      </c>
      <c r="D8727" s="5">
        <v>0</v>
      </c>
      <c r="E8727" s="5">
        <v>0</v>
      </c>
      <c r="F8727" s="5">
        <v>0</v>
      </c>
      <c r="G8727" s="5">
        <v>0</v>
      </c>
      <c r="H8727" s="5">
        <v>0</v>
      </c>
      <c r="I8727" s="5">
        <v>6066.4</v>
      </c>
      <c r="J8727" s="12"/>
    </row>
    <row r="8728" spans="2:10" ht="16.5" thickTop="1" thickBot="1" x14ac:dyDescent="0.3">
      <c r="B8728" s="31" t="s">
        <v>18</v>
      </c>
      <c r="C8728">
        <v>220</v>
      </c>
      <c r="D8728" s="5">
        <v>0</v>
      </c>
      <c r="E8728" s="5">
        <v>0</v>
      </c>
      <c r="F8728" s="5">
        <v>0</v>
      </c>
      <c r="G8728" s="5">
        <v>0</v>
      </c>
      <c r="H8728" s="5">
        <v>0</v>
      </c>
      <c r="I8728" s="5">
        <v>6066.4</v>
      </c>
      <c r="J8728" s="12"/>
    </row>
    <row r="8729" spans="2:10" ht="16.5" thickTop="1" thickBot="1" x14ac:dyDescent="0.3">
      <c r="B8729" s="30" t="s">
        <v>1065</v>
      </c>
      <c r="D8729" s="5"/>
      <c r="E8729" s="5"/>
      <c r="F8729" s="5"/>
      <c r="G8729" s="5"/>
      <c r="H8729" s="5"/>
      <c r="I8729" s="5"/>
      <c r="J8729" s="12"/>
    </row>
    <row r="8730" spans="2:10" ht="16.5" thickTop="1" thickBot="1" x14ac:dyDescent="0.3">
      <c r="B8730" s="31" t="s">
        <v>15</v>
      </c>
      <c r="C8730">
        <v>100</v>
      </c>
      <c r="D8730" s="5">
        <v>0</v>
      </c>
      <c r="E8730" s="5">
        <v>0</v>
      </c>
      <c r="F8730" s="5">
        <v>0</v>
      </c>
      <c r="G8730" s="5">
        <v>26437.599999999999</v>
      </c>
      <c r="H8730" s="5">
        <v>26437.599999999999</v>
      </c>
      <c r="I8730" s="5">
        <v>26437.599999999999</v>
      </c>
      <c r="J8730" s="12"/>
    </row>
    <row r="8731" spans="2:10" ht="16.5" thickTop="1" thickBot="1" x14ac:dyDescent="0.3">
      <c r="B8731" s="31" t="s">
        <v>16</v>
      </c>
      <c r="C8731">
        <v>135</v>
      </c>
      <c r="D8731" s="5">
        <v>0</v>
      </c>
      <c r="E8731" s="5">
        <v>0</v>
      </c>
      <c r="F8731" s="5">
        <v>0</v>
      </c>
      <c r="G8731" s="5">
        <v>4875000</v>
      </c>
      <c r="H8731" s="5">
        <v>0</v>
      </c>
      <c r="I8731" s="5">
        <v>0</v>
      </c>
      <c r="J8731" s="12"/>
    </row>
    <row r="8732" spans="2:10" ht="16.5" thickTop="1" thickBot="1" x14ac:dyDescent="0.3">
      <c r="B8732" s="31" t="s">
        <v>17</v>
      </c>
      <c r="C8732">
        <v>200</v>
      </c>
      <c r="D8732" s="5">
        <v>0</v>
      </c>
      <c r="E8732" s="5">
        <v>0</v>
      </c>
      <c r="F8732" s="5">
        <v>0</v>
      </c>
      <c r="G8732" s="5">
        <v>4744211.7700000014</v>
      </c>
      <c r="H8732" s="5">
        <v>0</v>
      </c>
      <c r="I8732" s="5">
        <v>0</v>
      </c>
      <c r="J8732" s="12"/>
    </row>
    <row r="8733" spans="2:10" ht="16.5" thickTop="1" thickBot="1" x14ac:dyDescent="0.3">
      <c r="B8733" s="31" t="s">
        <v>18</v>
      </c>
      <c r="C8733">
        <v>220</v>
      </c>
      <c r="D8733" s="5">
        <v>0</v>
      </c>
      <c r="E8733" s="5">
        <v>0</v>
      </c>
      <c r="F8733" s="5">
        <v>0</v>
      </c>
      <c r="G8733" s="5">
        <v>130788.22999999858</v>
      </c>
      <c r="H8733" s="5">
        <v>0</v>
      </c>
      <c r="I8733" s="5">
        <v>0</v>
      </c>
      <c r="J8733" s="12"/>
    </row>
    <row r="8734" spans="2:10" ht="16.5" thickTop="1" thickBot="1" x14ac:dyDescent="0.3">
      <c r="B8734" s="31" t="s">
        <v>19</v>
      </c>
      <c r="C8734">
        <v>500</v>
      </c>
      <c r="D8734" s="5">
        <v>0</v>
      </c>
      <c r="E8734" s="5">
        <v>0</v>
      </c>
      <c r="F8734" s="5">
        <v>0</v>
      </c>
      <c r="G8734" s="5">
        <v>4770649.37</v>
      </c>
      <c r="H8734" s="5">
        <v>0</v>
      </c>
      <c r="I8734" s="5">
        <v>0</v>
      </c>
      <c r="J8734" s="12"/>
    </row>
    <row r="8735" spans="2:10" ht="16.5" thickTop="1" thickBot="1" x14ac:dyDescent="0.3">
      <c r="B8735" s="30" t="s">
        <v>40</v>
      </c>
      <c r="D8735" s="5"/>
      <c r="E8735" s="5"/>
      <c r="F8735" s="5"/>
      <c r="G8735" s="5"/>
      <c r="H8735" s="5"/>
      <c r="I8735" s="5"/>
      <c r="J8735" s="12"/>
    </row>
    <row r="8736" spans="2:10" ht="16.5" thickTop="1" thickBot="1" x14ac:dyDescent="0.3">
      <c r="B8736" s="31" t="s">
        <v>15</v>
      </c>
      <c r="C8736">
        <v>100</v>
      </c>
      <c r="D8736" s="5">
        <v>0</v>
      </c>
      <c r="E8736" s="5">
        <v>0</v>
      </c>
      <c r="F8736" s="5">
        <v>0</v>
      </c>
      <c r="G8736" s="5">
        <v>0</v>
      </c>
      <c r="H8736" s="5">
        <v>50488516.240000002</v>
      </c>
      <c r="I8736" s="5">
        <v>49864868.170000002</v>
      </c>
      <c r="J8736" s="12"/>
    </row>
    <row r="8737" spans="2:10" ht="16.5" thickTop="1" thickBot="1" x14ac:dyDescent="0.3">
      <c r="B8737" s="31" t="s">
        <v>16</v>
      </c>
      <c r="C8737">
        <v>135</v>
      </c>
      <c r="D8737" s="5">
        <v>0</v>
      </c>
      <c r="E8737" s="5">
        <v>0</v>
      </c>
      <c r="F8737" s="5">
        <v>0</v>
      </c>
      <c r="G8737" s="5">
        <v>0</v>
      </c>
      <c r="H8737" s="5">
        <v>529000</v>
      </c>
      <c r="I8737" s="5">
        <v>488516.24</v>
      </c>
      <c r="J8737" s="12"/>
    </row>
    <row r="8738" spans="2:10" ht="16.5" thickTop="1" thickBot="1" x14ac:dyDescent="0.3">
      <c r="B8738" s="31" t="s">
        <v>66</v>
      </c>
      <c r="C8738">
        <v>137</v>
      </c>
      <c r="D8738" s="5">
        <v>0</v>
      </c>
      <c r="E8738" s="5">
        <v>0</v>
      </c>
      <c r="F8738" s="5">
        <v>0</v>
      </c>
      <c r="G8738" s="5">
        <v>0</v>
      </c>
      <c r="H8738" s="5">
        <v>50000000</v>
      </c>
      <c r="I8738" s="5">
        <v>50000000</v>
      </c>
      <c r="J8738" s="12"/>
    </row>
    <row r="8739" spans="2:10" ht="16.5" thickTop="1" thickBot="1" x14ac:dyDescent="0.3">
      <c r="B8739" s="31" t="s">
        <v>17</v>
      </c>
      <c r="C8739">
        <v>200</v>
      </c>
      <c r="D8739" s="5">
        <v>0</v>
      </c>
      <c r="E8739" s="5">
        <v>0</v>
      </c>
      <c r="F8739" s="5">
        <v>0</v>
      </c>
      <c r="G8739" s="5">
        <v>0</v>
      </c>
      <c r="H8739" s="5">
        <v>40483.759999999995</v>
      </c>
      <c r="I8739" s="5">
        <v>262234.07</v>
      </c>
      <c r="J8739" s="12"/>
    </row>
    <row r="8740" spans="2:10" ht="16.5" thickTop="1" thickBot="1" x14ac:dyDescent="0.3">
      <c r="B8740" s="31" t="s">
        <v>97</v>
      </c>
      <c r="C8740">
        <v>205</v>
      </c>
      <c r="D8740" s="5">
        <v>0</v>
      </c>
      <c r="E8740" s="5">
        <v>0</v>
      </c>
      <c r="F8740" s="5">
        <v>0</v>
      </c>
      <c r="G8740" s="5">
        <v>0</v>
      </c>
      <c r="H8740" s="5">
        <v>0</v>
      </c>
      <c r="I8740" s="5">
        <v>361414</v>
      </c>
      <c r="J8740" s="12"/>
    </row>
    <row r="8741" spans="2:10" ht="16.5" thickTop="1" thickBot="1" x14ac:dyDescent="0.3">
      <c r="B8741" s="31" t="s">
        <v>18</v>
      </c>
      <c r="C8741">
        <v>220</v>
      </c>
      <c r="D8741" s="5">
        <v>0</v>
      </c>
      <c r="E8741" s="5">
        <v>0</v>
      </c>
      <c r="F8741" s="5">
        <v>0</v>
      </c>
      <c r="G8741" s="5">
        <v>0</v>
      </c>
      <c r="H8741" s="5">
        <v>488516.24</v>
      </c>
      <c r="I8741" s="5">
        <v>226282.16999999998</v>
      </c>
      <c r="J8741" s="12"/>
    </row>
    <row r="8742" spans="2:10" ht="16.5" thickTop="1" thickBot="1" x14ac:dyDescent="0.3">
      <c r="B8742" s="31" t="s">
        <v>67</v>
      </c>
      <c r="C8742">
        <v>222</v>
      </c>
      <c r="D8742" s="5">
        <v>0</v>
      </c>
      <c r="E8742" s="5">
        <v>0</v>
      </c>
      <c r="F8742" s="5">
        <v>0</v>
      </c>
      <c r="G8742" s="5">
        <v>0</v>
      </c>
      <c r="H8742" s="5">
        <v>50000000</v>
      </c>
      <c r="I8742" s="5">
        <v>49638586</v>
      </c>
      <c r="J8742" s="12"/>
    </row>
    <row r="8743" spans="2:10" ht="16.5" thickTop="1" thickBot="1" x14ac:dyDescent="0.3">
      <c r="B8743" s="30" t="s">
        <v>273</v>
      </c>
      <c r="D8743" s="5"/>
      <c r="E8743" s="5"/>
      <c r="F8743" s="5"/>
      <c r="G8743" s="5"/>
      <c r="H8743" s="5"/>
      <c r="I8743" s="5"/>
      <c r="J8743" s="12"/>
    </row>
    <row r="8744" spans="2:10" ht="16.5" thickTop="1" thickBot="1" x14ac:dyDescent="0.3">
      <c r="B8744" s="31" t="s">
        <v>15</v>
      </c>
      <c r="C8744">
        <v>100</v>
      </c>
      <c r="D8744" s="5">
        <v>0</v>
      </c>
      <c r="E8744" s="5">
        <v>0</v>
      </c>
      <c r="F8744" s="5">
        <v>0</v>
      </c>
      <c r="G8744" s="5">
        <v>0</v>
      </c>
      <c r="H8744" s="5">
        <v>37918.69</v>
      </c>
      <c r="I8744" s="5">
        <v>37918.69</v>
      </c>
      <c r="J8744" s="12"/>
    </row>
    <row r="8745" spans="2:10" ht="16.5" thickTop="1" thickBot="1" x14ac:dyDescent="0.3">
      <c r="B8745" s="31" t="s">
        <v>16</v>
      </c>
      <c r="C8745">
        <v>135</v>
      </c>
      <c r="D8745" s="5">
        <v>0</v>
      </c>
      <c r="E8745" s="5">
        <v>0</v>
      </c>
      <c r="F8745" s="5">
        <v>0</v>
      </c>
      <c r="G8745" s="5">
        <v>0</v>
      </c>
      <c r="H8745" s="5">
        <v>0</v>
      </c>
      <c r="I8745" s="5">
        <v>37918.69</v>
      </c>
      <c r="J8745" s="12"/>
    </row>
    <row r="8746" spans="2:10" ht="16.5" thickTop="1" thickBot="1" x14ac:dyDescent="0.3">
      <c r="B8746" s="31" t="s">
        <v>18</v>
      </c>
      <c r="C8746">
        <v>220</v>
      </c>
      <c r="D8746" s="5">
        <v>0</v>
      </c>
      <c r="E8746" s="5">
        <v>0</v>
      </c>
      <c r="F8746" s="5">
        <v>0</v>
      </c>
      <c r="G8746" s="5">
        <v>0</v>
      </c>
      <c r="H8746" s="5">
        <v>0</v>
      </c>
      <c r="I8746" s="5">
        <v>37918.69</v>
      </c>
      <c r="J8746" s="12"/>
    </row>
    <row r="8747" spans="2:10" ht="16.5" thickTop="1" thickBot="1" x14ac:dyDescent="0.3">
      <c r="B8747" s="30" t="s">
        <v>33</v>
      </c>
      <c r="D8747" s="5"/>
      <c r="E8747" s="5"/>
      <c r="F8747" s="5"/>
      <c r="G8747" s="5"/>
      <c r="H8747" s="5"/>
      <c r="I8747" s="5"/>
      <c r="J8747" s="12"/>
    </row>
    <row r="8748" spans="2:10" ht="16.5" thickTop="1" thickBot="1" x14ac:dyDescent="0.3">
      <c r="B8748" s="31" t="s">
        <v>16</v>
      </c>
      <c r="C8748">
        <v>135</v>
      </c>
      <c r="D8748" s="5">
        <v>0</v>
      </c>
      <c r="E8748" s="5">
        <v>0</v>
      </c>
      <c r="F8748" s="5">
        <v>906184.15</v>
      </c>
      <c r="G8748" s="5">
        <v>454893.4</v>
      </c>
      <c r="H8748" s="5">
        <v>0</v>
      </c>
      <c r="I8748" s="5">
        <v>0</v>
      </c>
      <c r="J8748" s="12"/>
    </row>
    <row r="8749" spans="2:10" ht="16.5" thickTop="1" thickBot="1" x14ac:dyDescent="0.3">
      <c r="B8749" s="31" t="s">
        <v>17</v>
      </c>
      <c r="C8749">
        <v>200</v>
      </c>
      <c r="D8749" s="5">
        <v>0</v>
      </c>
      <c r="E8749" s="5">
        <v>0</v>
      </c>
      <c r="F8749" s="5">
        <v>906184.15000000014</v>
      </c>
      <c r="G8749" s="5">
        <v>454893.4</v>
      </c>
      <c r="H8749" s="5">
        <v>0</v>
      </c>
      <c r="I8749" s="5">
        <v>0</v>
      </c>
      <c r="J8749" s="12"/>
    </row>
    <row r="8750" spans="2:10" ht="16.5" thickTop="1" thickBot="1" x14ac:dyDescent="0.3">
      <c r="B8750" s="31" t="s">
        <v>18</v>
      </c>
      <c r="C8750">
        <v>220</v>
      </c>
      <c r="D8750" s="5">
        <v>0</v>
      </c>
      <c r="E8750" s="5">
        <v>0</v>
      </c>
      <c r="F8750" s="5">
        <v>-1.1641532182693481E-10</v>
      </c>
      <c r="G8750" s="5">
        <v>0</v>
      </c>
      <c r="H8750" s="5">
        <v>0</v>
      </c>
      <c r="I8750" s="5">
        <v>0</v>
      </c>
      <c r="J8750" s="12"/>
    </row>
    <row r="8751" spans="2:10" ht="16.5" thickTop="1" thickBot="1" x14ac:dyDescent="0.3">
      <c r="B8751" s="29" t="s">
        <v>1066</v>
      </c>
      <c r="D8751" s="5"/>
      <c r="E8751" s="5"/>
      <c r="F8751" s="5"/>
      <c r="G8751" s="5"/>
      <c r="H8751" s="5"/>
      <c r="I8751" s="5"/>
      <c r="J8751" s="12"/>
    </row>
    <row r="8752" spans="2:10" ht="16.5" thickTop="1" thickBot="1" x14ac:dyDescent="0.3">
      <c r="B8752" s="30" t="s">
        <v>1067</v>
      </c>
      <c r="D8752" s="5"/>
      <c r="E8752" s="5"/>
      <c r="F8752" s="5"/>
      <c r="G8752" s="5"/>
      <c r="H8752" s="5"/>
      <c r="I8752" s="5"/>
      <c r="J8752" s="12"/>
    </row>
    <row r="8753" spans="2:10" ht="16.5" thickTop="1" thickBot="1" x14ac:dyDescent="0.3">
      <c r="B8753" s="31" t="s">
        <v>15</v>
      </c>
      <c r="C8753">
        <v>100</v>
      </c>
      <c r="D8753" s="5">
        <v>29056.18</v>
      </c>
      <c r="E8753" s="5">
        <v>55459.05</v>
      </c>
      <c r="F8753" s="5">
        <v>60365.8</v>
      </c>
      <c r="G8753" s="5">
        <v>60986.15</v>
      </c>
      <c r="H8753" s="5">
        <v>22.35</v>
      </c>
      <c r="I8753" s="5">
        <v>104.05</v>
      </c>
      <c r="J8753" s="12"/>
    </row>
    <row r="8754" spans="2:10" ht="16.5" thickTop="1" thickBot="1" x14ac:dyDescent="0.3">
      <c r="B8754" s="31" t="s">
        <v>16</v>
      </c>
      <c r="C8754">
        <v>135</v>
      </c>
      <c r="D8754" s="5">
        <v>0</v>
      </c>
      <c r="E8754" s="5">
        <v>0</v>
      </c>
      <c r="F8754" s="5">
        <v>0</v>
      </c>
      <c r="G8754" s="5">
        <v>0</v>
      </c>
      <c r="H8754" s="5">
        <v>3.637978807091713E-12</v>
      </c>
      <c r="I8754" s="5">
        <v>0</v>
      </c>
      <c r="J8754" s="12"/>
    </row>
    <row r="8755" spans="2:10" ht="16.5" thickTop="1" thickBot="1" x14ac:dyDescent="0.3">
      <c r="B8755" s="31" t="s">
        <v>18</v>
      </c>
      <c r="C8755">
        <v>220</v>
      </c>
      <c r="D8755" s="5">
        <v>0</v>
      </c>
      <c r="E8755" s="5">
        <v>0</v>
      </c>
      <c r="F8755" s="5">
        <v>0</v>
      </c>
      <c r="G8755" s="5">
        <v>0</v>
      </c>
      <c r="H8755" s="5">
        <v>3.637978807091713E-12</v>
      </c>
      <c r="I8755" s="5">
        <v>0</v>
      </c>
      <c r="J8755" s="12"/>
    </row>
    <row r="8756" spans="2:10" ht="16.5" thickTop="1" thickBot="1" x14ac:dyDescent="0.3">
      <c r="B8756" s="31" t="s">
        <v>19</v>
      </c>
      <c r="C8756">
        <v>500</v>
      </c>
      <c r="D8756" s="5">
        <v>29056.18</v>
      </c>
      <c r="E8756" s="5">
        <v>26402.87</v>
      </c>
      <c r="F8756" s="5">
        <v>4906.75</v>
      </c>
      <c r="G8756" s="5">
        <v>620.35</v>
      </c>
      <c r="H8756" s="5">
        <v>186.2</v>
      </c>
      <c r="I8756" s="5">
        <v>81.7</v>
      </c>
      <c r="J8756" s="12"/>
    </row>
    <row r="8757" spans="2:10" ht="16.5" thickTop="1" thickBot="1" x14ac:dyDescent="0.3">
      <c r="B8757" s="30" t="s">
        <v>1062</v>
      </c>
      <c r="D8757" s="5"/>
      <c r="E8757" s="5"/>
      <c r="F8757" s="5"/>
      <c r="G8757" s="5"/>
      <c r="H8757" s="5"/>
      <c r="I8757" s="5"/>
      <c r="J8757" s="12"/>
    </row>
    <row r="8758" spans="2:10" ht="16.5" thickTop="1" thickBot="1" x14ac:dyDescent="0.3">
      <c r="B8758" s="31" t="s">
        <v>16</v>
      </c>
      <c r="C8758">
        <v>135</v>
      </c>
      <c r="D8758" s="5">
        <v>0</v>
      </c>
      <c r="E8758" s="5">
        <v>0</v>
      </c>
      <c r="F8758" s="5">
        <v>0</v>
      </c>
      <c r="G8758" s="5">
        <v>0</v>
      </c>
      <c r="H8758" s="5">
        <v>0</v>
      </c>
      <c r="I8758" s="5">
        <v>2474892</v>
      </c>
      <c r="J8758" s="12"/>
    </row>
    <row r="8759" spans="2:10" ht="16.5" thickTop="1" thickBot="1" x14ac:dyDescent="0.3">
      <c r="B8759" s="31" t="s">
        <v>18</v>
      </c>
      <c r="C8759">
        <v>220</v>
      </c>
      <c r="D8759" s="5">
        <v>0</v>
      </c>
      <c r="E8759" s="5">
        <v>0</v>
      </c>
      <c r="F8759" s="5">
        <v>0</v>
      </c>
      <c r="G8759" s="5">
        <v>0</v>
      </c>
      <c r="H8759" s="5">
        <v>0</v>
      </c>
      <c r="I8759" s="5">
        <v>2474892</v>
      </c>
      <c r="J8759" s="12"/>
    </row>
    <row r="8760" spans="2:10" ht="16.5" thickTop="1" thickBot="1" x14ac:dyDescent="0.3">
      <c r="B8760" s="30" t="s">
        <v>1068</v>
      </c>
      <c r="D8760" s="5"/>
      <c r="E8760" s="5"/>
      <c r="F8760" s="5"/>
      <c r="G8760" s="5"/>
      <c r="H8760" s="5"/>
      <c r="I8760" s="5"/>
      <c r="J8760" s="12"/>
    </row>
    <row r="8761" spans="2:10" ht="16.5" thickTop="1" thickBot="1" x14ac:dyDescent="0.3">
      <c r="B8761" s="31" t="s">
        <v>16</v>
      </c>
      <c r="C8761">
        <v>135</v>
      </c>
      <c r="D8761" s="5">
        <v>0</v>
      </c>
      <c r="E8761" s="5">
        <v>0</v>
      </c>
      <c r="F8761" s="5">
        <v>2500000</v>
      </c>
      <c r="G8761" s="5">
        <v>0</v>
      </c>
      <c r="H8761" s="5">
        <v>0</v>
      </c>
      <c r="I8761" s="5">
        <v>0</v>
      </c>
      <c r="J8761" s="12"/>
    </row>
    <row r="8762" spans="2:10" ht="16.5" thickTop="1" thickBot="1" x14ac:dyDescent="0.3">
      <c r="B8762" s="31" t="s">
        <v>18</v>
      </c>
      <c r="C8762">
        <v>220</v>
      </c>
      <c r="D8762" s="5">
        <v>0</v>
      </c>
      <c r="E8762" s="5">
        <v>0</v>
      </c>
      <c r="F8762" s="5">
        <v>2500000</v>
      </c>
      <c r="G8762" s="5">
        <v>0</v>
      </c>
      <c r="H8762" s="5">
        <v>0</v>
      </c>
      <c r="I8762" s="5">
        <v>0</v>
      </c>
      <c r="J8762" s="12"/>
    </row>
    <row r="8763" spans="2:10" ht="16.5" thickTop="1" thickBot="1" x14ac:dyDescent="0.3">
      <c r="B8763" s="30" t="s">
        <v>1069</v>
      </c>
      <c r="D8763" s="5"/>
      <c r="E8763" s="5"/>
      <c r="F8763" s="5"/>
      <c r="G8763" s="5"/>
      <c r="H8763" s="5"/>
      <c r="I8763" s="5"/>
      <c r="J8763" s="12"/>
    </row>
    <row r="8764" spans="2:10" ht="16.5" thickTop="1" thickBot="1" x14ac:dyDescent="0.3">
      <c r="B8764" s="31" t="s">
        <v>16</v>
      </c>
      <c r="C8764">
        <v>135</v>
      </c>
      <c r="D8764" s="5">
        <v>1500000</v>
      </c>
      <c r="E8764" s="5">
        <v>2175000</v>
      </c>
      <c r="F8764" s="5">
        <v>0</v>
      </c>
      <c r="G8764" s="5">
        <v>0</v>
      </c>
      <c r="H8764" s="5">
        <v>500000</v>
      </c>
      <c r="I8764" s="5">
        <v>0</v>
      </c>
      <c r="J8764" s="12"/>
    </row>
    <row r="8765" spans="2:10" ht="16.5" thickTop="1" thickBot="1" x14ac:dyDescent="0.3">
      <c r="B8765" s="31" t="s">
        <v>17</v>
      </c>
      <c r="C8765">
        <v>200</v>
      </c>
      <c r="D8765" s="5">
        <v>750000</v>
      </c>
      <c r="E8765" s="5">
        <v>2175000</v>
      </c>
      <c r="F8765" s="5">
        <v>0</v>
      </c>
      <c r="G8765" s="5">
        <v>0</v>
      </c>
      <c r="H8765" s="5">
        <v>500000</v>
      </c>
      <c r="I8765" s="5">
        <v>0</v>
      </c>
      <c r="J8765" s="12"/>
    </row>
    <row r="8766" spans="2:10" ht="16.5" thickTop="1" thickBot="1" x14ac:dyDescent="0.3">
      <c r="B8766" s="31" t="s">
        <v>18</v>
      </c>
      <c r="C8766">
        <v>220</v>
      </c>
      <c r="D8766" s="5">
        <v>750000</v>
      </c>
      <c r="E8766" s="5">
        <v>0</v>
      </c>
      <c r="F8766" s="5">
        <v>0</v>
      </c>
      <c r="G8766" s="5">
        <v>0</v>
      </c>
      <c r="H8766" s="5">
        <v>0</v>
      </c>
      <c r="I8766" s="5">
        <v>0</v>
      </c>
      <c r="J8766" s="12"/>
    </row>
    <row r="8767" spans="2:10" ht="16.5" thickTop="1" thickBot="1" x14ac:dyDescent="0.3">
      <c r="B8767" s="30" t="s">
        <v>38</v>
      </c>
      <c r="D8767" s="5"/>
      <c r="E8767" s="5"/>
      <c r="F8767" s="5"/>
      <c r="G8767" s="5"/>
      <c r="H8767" s="5"/>
      <c r="I8767" s="5"/>
      <c r="J8767" s="12"/>
    </row>
    <row r="8768" spans="2:10" ht="16.5" thickTop="1" thickBot="1" x14ac:dyDescent="0.3">
      <c r="B8768" s="31" t="s">
        <v>15</v>
      </c>
      <c r="C8768">
        <v>100</v>
      </c>
      <c r="D8768" s="5">
        <v>29476.080000000016</v>
      </c>
      <c r="E8768" s="5">
        <v>36222.069999999978</v>
      </c>
      <c r="F8768" s="5">
        <v>56188.98000000001</v>
      </c>
      <c r="G8768" s="5">
        <v>5951.3399999999965</v>
      </c>
      <c r="H8768" s="5">
        <v>3278</v>
      </c>
      <c r="I8768" s="5">
        <v>3278</v>
      </c>
      <c r="J8768" s="12"/>
    </row>
    <row r="8769" spans="2:10" ht="16.5" thickTop="1" thickBot="1" x14ac:dyDescent="0.3">
      <c r="B8769" s="31" t="s">
        <v>16</v>
      </c>
      <c r="C8769">
        <v>135</v>
      </c>
      <c r="D8769" s="5">
        <v>372030</v>
      </c>
      <c r="E8769" s="5">
        <v>372030</v>
      </c>
      <c r="F8769" s="5">
        <v>372030</v>
      </c>
      <c r="G8769" s="5">
        <v>976893</v>
      </c>
      <c r="H8769" s="5">
        <v>376893</v>
      </c>
      <c r="I8769" s="5">
        <v>383231</v>
      </c>
      <c r="J8769" s="12"/>
    </row>
    <row r="8770" spans="2:10" ht="16.5" thickTop="1" thickBot="1" x14ac:dyDescent="0.3">
      <c r="B8770" s="31" t="s">
        <v>17</v>
      </c>
      <c r="C8770">
        <v>200</v>
      </c>
      <c r="D8770" s="5">
        <v>196813.83</v>
      </c>
      <c r="E8770" s="5">
        <v>162483.84</v>
      </c>
      <c r="F8770" s="5">
        <v>171576.75000000003</v>
      </c>
      <c r="G8770" s="5">
        <v>149303.72</v>
      </c>
      <c r="H8770" s="5">
        <v>2673.34</v>
      </c>
      <c r="I8770" s="5">
        <v>0</v>
      </c>
      <c r="J8770" s="12"/>
    </row>
    <row r="8771" spans="2:10" ht="16.5" thickTop="1" thickBot="1" x14ac:dyDescent="0.3">
      <c r="B8771" s="31" t="s">
        <v>18</v>
      </c>
      <c r="C8771">
        <v>220</v>
      </c>
      <c r="D8771" s="5">
        <v>175216.17</v>
      </c>
      <c r="E8771" s="5">
        <v>209546.16</v>
      </c>
      <c r="F8771" s="5">
        <v>200453.24999999997</v>
      </c>
      <c r="G8771" s="5">
        <v>827589.28</v>
      </c>
      <c r="H8771" s="5">
        <v>374219.66</v>
      </c>
      <c r="I8771" s="5">
        <v>383231</v>
      </c>
      <c r="J8771" s="12"/>
    </row>
    <row r="8772" spans="2:10" ht="16.5" thickTop="1" thickBot="1" x14ac:dyDescent="0.3">
      <c r="B8772" s="29" t="s">
        <v>1070</v>
      </c>
      <c r="D8772" s="5"/>
      <c r="E8772" s="5"/>
      <c r="F8772" s="5"/>
      <c r="G8772" s="5"/>
      <c r="H8772" s="5"/>
      <c r="I8772" s="5"/>
      <c r="J8772" s="12"/>
    </row>
    <row r="8773" spans="2:10" ht="16.5" thickTop="1" thickBot="1" x14ac:dyDescent="0.3">
      <c r="B8773" s="30" t="s">
        <v>1071</v>
      </c>
      <c r="D8773" s="5"/>
      <c r="E8773" s="5"/>
      <c r="F8773" s="5"/>
      <c r="G8773" s="5"/>
      <c r="H8773" s="5"/>
      <c r="I8773" s="5"/>
      <c r="J8773" s="12"/>
    </row>
    <row r="8774" spans="2:10" ht="16.5" thickTop="1" thickBot="1" x14ac:dyDescent="0.3">
      <c r="B8774" s="31" t="s">
        <v>15</v>
      </c>
      <c r="C8774">
        <v>100</v>
      </c>
      <c r="D8774" s="5">
        <v>600365.51</v>
      </c>
      <c r="E8774" s="5">
        <v>14196.149999999994</v>
      </c>
      <c r="F8774" s="5">
        <v>82639.3</v>
      </c>
      <c r="G8774" s="5">
        <v>114205.42000000004</v>
      </c>
      <c r="H8774" s="5">
        <v>3952.0099999999948</v>
      </c>
      <c r="I8774" s="5">
        <v>10661.15</v>
      </c>
      <c r="J8774" s="12"/>
    </row>
    <row r="8775" spans="2:10" ht="16.5" thickTop="1" thickBot="1" x14ac:dyDescent="0.3">
      <c r="B8775" s="31" t="s">
        <v>16</v>
      </c>
      <c r="C8775">
        <v>135</v>
      </c>
      <c r="D8775" s="5">
        <v>13500000</v>
      </c>
      <c r="E8775" s="5">
        <v>14425693</v>
      </c>
      <c r="F8775" s="5">
        <v>18584194</v>
      </c>
      <c r="G8775" s="5">
        <v>16584194</v>
      </c>
      <c r="H8775" s="5">
        <v>19584194</v>
      </c>
      <c r="I8775" s="5">
        <v>12232518</v>
      </c>
      <c r="J8775" s="12"/>
    </row>
    <row r="8776" spans="2:10" ht="16.5" thickTop="1" thickBot="1" x14ac:dyDescent="0.3">
      <c r="B8776" s="31" t="s">
        <v>17</v>
      </c>
      <c r="C8776">
        <v>200</v>
      </c>
      <c r="D8776" s="5">
        <v>10859282.939999994</v>
      </c>
      <c r="E8776" s="5">
        <v>11422217.570000004</v>
      </c>
      <c r="F8776" s="5">
        <v>11986697.880000001</v>
      </c>
      <c r="G8776" s="5">
        <v>9451783.7400000077</v>
      </c>
      <c r="H8776" s="5">
        <v>9888391.8699999992</v>
      </c>
      <c r="I8776" s="5">
        <v>10699050.310000002</v>
      </c>
      <c r="J8776" s="12"/>
    </row>
    <row r="8777" spans="2:10" ht="16.5" thickTop="1" thickBot="1" x14ac:dyDescent="0.3">
      <c r="B8777" s="31" t="s">
        <v>18</v>
      </c>
      <c r="C8777">
        <v>220</v>
      </c>
      <c r="D8777" s="5">
        <v>2640717.0600000061</v>
      </c>
      <c r="E8777" s="5">
        <v>3003475.429999996</v>
      </c>
      <c r="F8777" s="5">
        <v>6597496.1199999992</v>
      </c>
      <c r="G8777" s="5">
        <v>7132410.2599999923</v>
      </c>
      <c r="H8777" s="5">
        <v>9695802.1300000008</v>
      </c>
      <c r="I8777" s="5">
        <v>1533467.6899999976</v>
      </c>
      <c r="J8777" s="12"/>
    </row>
    <row r="8778" spans="2:10" ht="16.5" thickTop="1" thickBot="1" x14ac:dyDescent="0.3">
      <c r="B8778" s="31" t="s">
        <v>19</v>
      </c>
      <c r="C8778">
        <v>500</v>
      </c>
      <c r="D8778" s="5">
        <v>11542743.779999999</v>
      </c>
      <c r="E8778" s="5">
        <v>10836048.209999999</v>
      </c>
      <c r="F8778" s="5">
        <v>12055141.029999999</v>
      </c>
      <c r="G8778" s="5">
        <v>9483349.8599999994</v>
      </c>
      <c r="H8778" s="5">
        <v>9778138.459999999</v>
      </c>
      <c r="I8778" s="5">
        <v>10705759.450000001</v>
      </c>
      <c r="J8778" s="12"/>
    </row>
    <row r="8779" spans="2:10" ht="16.5" thickTop="1" thickBot="1" x14ac:dyDescent="0.3">
      <c r="B8779" s="30" t="s">
        <v>1072</v>
      </c>
      <c r="D8779" s="5"/>
      <c r="E8779" s="5"/>
      <c r="F8779" s="5"/>
      <c r="G8779" s="5"/>
      <c r="H8779" s="5"/>
      <c r="I8779" s="5"/>
      <c r="J8779" s="12"/>
    </row>
    <row r="8780" spans="2:10" ht="16.5" thickTop="1" thickBot="1" x14ac:dyDescent="0.3">
      <c r="B8780" s="31" t="s">
        <v>15</v>
      </c>
      <c r="C8780">
        <v>100</v>
      </c>
      <c r="D8780" s="5">
        <v>0</v>
      </c>
      <c r="E8780" s="5">
        <v>0</v>
      </c>
      <c r="F8780" s="5">
        <v>0</v>
      </c>
      <c r="G8780" s="5">
        <v>0</v>
      </c>
      <c r="H8780" s="5">
        <v>0</v>
      </c>
      <c r="I8780" s="5">
        <v>990138.46000000008</v>
      </c>
      <c r="J8780" s="12"/>
    </row>
    <row r="8781" spans="2:10" ht="16.5" thickTop="1" thickBot="1" x14ac:dyDescent="0.3">
      <c r="B8781" s="31" t="s">
        <v>16</v>
      </c>
      <c r="C8781">
        <v>135</v>
      </c>
      <c r="D8781" s="5">
        <v>0</v>
      </c>
      <c r="E8781" s="5">
        <v>0</v>
      </c>
      <c r="F8781" s="5">
        <v>0</v>
      </c>
      <c r="G8781" s="5">
        <v>0</v>
      </c>
      <c r="H8781" s="5">
        <v>0</v>
      </c>
      <c r="I8781" s="5">
        <v>6000000</v>
      </c>
      <c r="J8781" s="12"/>
    </row>
    <row r="8782" spans="2:10" ht="16.5" thickTop="1" thickBot="1" x14ac:dyDescent="0.3">
      <c r="B8782" s="31" t="s">
        <v>17</v>
      </c>
      <c r="C8782">
        <v>200</v>
      </c>
      <c r="D8782" s="5">
        <v>0</v>
      </c>
      <c r="E8782" s="5">
        <v>0</v>
      </c>
      <c r="F8782" s="5">
        <v>0</v>
      </c>
      <c r="G8782" s="5">
        <v>0</v>
      </c>
      <c r="H8782" s="5">
        <v>0</v>
      </c>
      <c r="I8782" s="5">
        <v>1009861.5399999998</v>
      </c>
      <c r="J8782" s="12"/>
    </row>
    <row r="8783" spans="2:10" ht="16.5" thickTop="1" thickBot="1" x14ac:dyDescent="0.3">
      <c r="B8783" s="31" t="s">
        <v>18</v>
      </c>
      <c r="C8783">
        <v>220</v>
      </c>
      <c r="D8783" s="5">
        <v>0</v>
      </c>
      <c r="E8783" s="5">
        <v>0</v>
      </c>
      <c r="F8783" s="5">
        <v>0</v>
      </c>
      <c r="G8783" s="5">
        <v>0</v>
      </c>
      <c r="H8783" s="5">
        <v>0</v>
      </c>
      <c r="I8783" s="5">
        <v>4990138.46</v>
      </c>
      <c r="J8783" s="12"/>
    </row>
    <row r="8784" spans="2:10" ht="16.5" thickTop="1" thickBot="1" x14ac:dyDescent="0.3">
      <c r="B8784" s="30" t="s">
        <v>1073</v>
      </c>
      <c r="D8784" s="5"/>
      <c r="E8784" s="5"/>
      <c r="F8784" s="5"/>
      <c r="G8784" s="5"/>
      <c r="H8784" s="5"/>
      <c r="I8784" s="5"/>
      <c r="J8784" s="12"/>
    </row>
    <row r="8785" spans="2:10" ht="16.5" thickTop="1" thickBot="1" x14ac:dyDescent="0.3">
      <c r="B8785" s="31" t="s">
        <v>15</v>
      </c>
      <c r="C8785">
        <v>100</v>
      </c>
      <c r="D8785" s="5">
        <v>0</v>
      </c>
      <c r="E8785" s="5">
        <v>0</v>
      </c>
      <c r="F8785" s="5">
        <v>0</v>
      </c>
      <c r="G8785" s="5">
        <v>0</v>
      </c>
      <c r="H8785" s="5">
        <v>0</v>
      </c>
      <c r="I8785" s="5">
        <v>760738.4099999998</v>
      </c>
      <c r="J8785" s="12"/>
    </row>
    <row r="8786" spans="2:10" ht="16.5" thickTop="1" thickBot="1" x14ac:dyDescent="0.3">
      <c r="B8786" s="31" t="s">
        <v>16</v>
      </c>
      <c r="C8786">
        <v>135</v>
      </c>
      <c r="D8786" s="5">
        <v>0</v>
      </c>
      <c r="E8786" s="5">
        <v>0</v>
      </c>
      <c r="F8786" s="5">
        <v>0</v>
      </c>
      <c r="G8786" s="5">
        <v>0</v>
      </c>
      <c r="H8786" s="5">
        <v>0</v>
      </c>
      <c r="I8786" s="5">
        <v>6000000</v>
      </c>
      <c r="J8786" s="12"/>
    </row>
    <row r="8787" spans="2:10" ht="16.5" thickTop="1" thickBot="1" x14ac:dyDescent="0.3">
      <c r="B8787" s="31" t="s">
        <v>17</v>
      </c>
      <c r="C8787">
        <v>200</v>
      </c>
      <c r="D8787" s="5">
        <v>0</v>
      </c>
      <c r="E8787" s="5">
        <v>0</v>
      </c>
      <c r="F8787" s="5">
        <v>0</v>
      </c>
      <c r="G8787" s="5">
        <v>0</v>
      </c>
      <c r="H8787" s="5">
        <v>0</v>
      </c>
      <c r="I8787" s="5">
        <v>3239261.5899999994</v>
      </c>
      <c r="J8787" s="12"/>
    </row>
    <row r="8788" spans="2:10" ht="16.5" thickTop="1" thickBot="1" x14ac:dyDescent="0.3">
      <c r="B8788" s="31" t="s">
        <v>18</v>
      </c>
      <c r="C8788">
        <v>220</v>
      </c>
      <c r="D8788" s="5">
        <v>0</v>
      </c>
      <c r="E8788" s="5">
        <v>0</v>
      </c>
      <c r="F8788" s="5">
        <v>0</v>
      </c>
      <c r="G8788" s="5">
        <v>0</v>
      </c>
      <c r="H8788" s="5">
        <v>0</v>
      </c>
      <c r="I8788" s="5">
        <v>2760738.4100000006</v>
      </c>
      <c r="J8788" s="12"/>
    </row>
    <row r="8789" spans="2:10" ht="16.5" thickTop="1" thickBot="1" x14ac:dyDescent="0.3">
      <c r="B8789" s="30" t="s">
        <v>1074</v>
      </c>
      <c r="D8789" s="5"/>
      <c r="E8789" s="5"/>
      <c r="F8789" s="5"/>
      <c r="G8789" s="5"/>
      <c r="H8789" s="5"/>
      <c r="I8789" s="5"/>
      <c r="J8789" s="12"/>
    </row>
    <row r="8790" spans="2:10" ht="16.5" thickTop="1" thickBot="1" x14ac:dyDescent="0.3">
      <c r="B8790" s="31" t="s">
        <v>15</v>
      </c>
      <c r="C8790">
        <v>100</v>
      </c>
      <c r="D8790" s="5">
        <v>594866.73</v>
      </c>
      <c r="E8790" s="5">
        <v>720487.81</v>
      </c>
      <c r="F8790" s="5">
        <v>525663.81000000006</v>
      </c>
      <c r="G8790" s="5">
        <v>362282.81</v>
      </c>
      <c r="H8790" s="5">
        <v>311500.81</v>
      </c>
      <c r="I8790" s="5">
        <v>129286.45</v>
      </c>
      <c r="J8790" s="12"/>
    </row>
    <row r="8791" spans="2:10" ht="16.5" thickTop="1" thickBot="1" x14ac:dyDescent="0.3">
      <c r="B8791" s="31" t="s">
        <v>16</v>
      </c>
      <c r="C8791">
        <v>135</v>
      </c>
      <c r="D8791" s="5">
        <v>614764</v>
      </c>
      <c r="E8791" s="5">
        <v>764764</v>
      </c>
      <c r="F8791" s="5">
        <v>764764</v>
      </c>
      <c r="G8791" s="5">
        <v>723900</v>
      </c>
      <c r="H8791" s="5">
        <v>667897.95000000298</v>
      </c>
      <c r="I8791" s="5">
        <v>4898103</v>
      </c>
      <c r="J8791" s="12"/>
    </row>
    <row r="8792" spans="2:10" ht="16.5" thickTop="1" thickBot="1" x14ac:dyDescent="0.3">
      <c r="B8792" s="31" t="s">
        <v>66</v>
      </c>
      <c r="C8792">
        <v>137</v>
      </c>
      <c r="D8792" s="5">
        <v>538147</v>
      </c>
      <c r="E8792" s="5">
        <v>538147</v>
      </c>
      <c r="F8792" s="5">
        <v>538147.93000000005</v>
      </c>
      <c r="G8792" s="5">
        <v>538147.93000000005</v>
      </c>
      <c r="H8792" s="5">
        <v>538147.93000000005</v>
      </c>
      <c r="I8792" s="5">
        <v>538147.93000000005</v>
      </c>
      <c r="J8792" s="12"/>
    </row>
    <row r="8793" spans="2:10" ht="16.5" thickTop="1" thickBot="1" x14ac:dyDescent="0.3">
      <c r="B8793" s="31" t="s">
        <v>17</v>
      </c>
      <c r="C8793">
        <v>200</v>
      </c>
      <c r="D8793" s="5">
        <v>161814.17000000001</v>
      </c>
      <c r="E8793" s="5">
        <v>32888.92</v>
      </c>
      <c r="F8793" s="5">
        <v>331320</v>
      </c>
      <c r="G8793" s="5">
        <v>346708.00000000006</v>
      </c>
      <c r="H8793" s="5">
        <v>348466.00000000006</v>
      </c>
      <c r="I8793" s="5">
        <v>493383.55999999994</v>
      </c>
      <c r="J8793" s="12"/>
    </row>
    <row r="8794" spans="2:10" ht="16.5" thickTop="1" thickBot="1" x14ac:dyDescent="0.3">
      <c r="B8794" s="31" t="s">
        <v>18</v>
      </c>
      <c r="C8794">
        <v>220</v>
      </c>
      <c r="D8794" s="5">
        <v>452949.82999999996</v>
      </c>
      <c r="E8794" s="5">
        <v>731875.08</v>
      </c>
      <c r="F8794" s="5">
        <v>433444</v>
      </c>
      <c r="G8794" s="5">
        <v>377191.99999999994</v>
      </c>
      <c r="H8794" s="5">
        <v>319431.95000000292</v>
      </c>
      <c r="I8794" s="5">
        <v>4404719.4400000004</v>
      </c>
      <c r="J8794" s="12"/>
    </row>
    <row r="8795" spans="2:10" ht="16.5" thickTop="1" thickBot="1" x14ac:dyDescent="0.3">
      <c r="B8795" s="31" t="s">
        <v>67</v>
      </c>
      <c r="C8795">
        <v>222</v>
      </c>
      <c r="D8795" s="5">
        <v>538147</v>
      </c>
      <c r="E8795" s="5">
        <v>538147</v>
      </c>
      <c r="F8795" s="5">
        <v>538147.93000000005</v>
      </c>
      <c r="G8795" s="5">
        <v>538147.93000000005</v>
      </c>
      <c r="H8795" s="5">
        <v>538147.93000000005</v>
      </c>
      <c r="I8795" s="5">
        <v>538147.93000000005</v>
      </c>
      <c r="J8795" s="12"/>
    </row>
    <row r="8796" spans="2:10" ht="16.5" thickTop="1" thickBot="1" x14ac:dyDescent="0.3">
      <c r="B8796" s="31" t="s">
        <v>19</v>
      </c>
      <c r="C8796">
        <v>500</v>
      </c>
      <c r="D8796" s="5">
        <v>139375</v>
      </c>
      <c r="E8796" s="5">
        <v>158510</v>
      </c>
      <c r="F8796" s="5">
        <v>136496</v>
      </c>
      <c r="G8796" s="5">
        <v>183327</v>
      </c>
      <c r="H8796" s="5">
        <v>278684</v>
      </c>
      <c r="I8796" s="5">
        <v>311169.2</v>
      </c>
      <c r="J8796" s="12"/>
    </row>
    <row r="8797" spans="2:10" ht="16.5" thickTop="1" thickBot="1" x14ac:dyDescent="0.3">
      <c r="B8797" s="30" t="s">
        <v>1075</v>
      </c>
      <c r="D8797" s="5"/>
      <c r="E8797" s="5"/>
      <c r="F8797" s="5"/>
      <c r="G8797" s="5"/>
      <c r="H8797" s="5"/>
      <c r="I8797" s="5"/>
      <c r="J8797" s="12"/>
    </row>
    <row r="8798" spans="2:10" ht="16.5" thickTop="1" thickBot="1" x14ac:dyDescent="0.3">
      <c r="B8798" s="31" t="s">
        <v>15</v>
      </c>
      <c r="C8798">
        <v>100</v>
      </c>
      <c r="D8798" s="5">
        <v>341762.74</v>
      </c>
      <c r="E8798" s="5">
        <v>15061.330000000075</v>
      </c>
      <c r="F8798" s="5">
        <v>141523.32999999984</v>
      </c>
      <c r="G8798" s="5">
        <v>177386.66999999998</v>
      </c>
      <c r="H8798" s="5">
        <v>9145.9600000001956</v>
      </c>
      <c r="I8798" s="5">
        <v>9.9999999976716936E-2</v>
      </c>
      <c r="J8798" s="12"/>
    </row>
    <row r="8799" spans="2:10" ht="16.5" thickTop="1" thickBot="1" x14ac:dyDescent="0.3">
      <c r="B8799" s="31" t="s">
        <v>16</v>
      </c>
      <c r="C8799">
        <v>135</v>
      </c>
      <c r="D8799" s="5">
        <v>17548012</v>
      </c>
      <c r="E8799" s="5">
        <v>19122319</v>
      </c>
      <c r="F8799" s="5">
        <v>25960444</v>
      </c>
      <c r="G8799" s="5">
        <v>25960444</v>
      </c>
      <c r="H8799" s="5">
        <v>25960444</v>
      </c>
      <c r="I8799" s="5">
        <v>17303875</v>
      </c>
      <c r="J8799" s="12"/>
    </row>
    <row r="8800" spans="2:10" ht="16.5" thickTop="1" thickBot="1" x14ac:dyDescent="0.3">
      <c r="B8800" s="31" t="s">
        <v>17</v>
      </c>
      <c r="C8800">
        <v>200</v>
      </c>
      <c r="D8800" s="5">
        <v>17098667.809999999</v>
      </c>
      <c r="E8800" s="5">
        <v>17884487.380000006</v>
      </c>
      <c r="F8800" s="5">
        <v>17547038.089999992</v>
      </c>
      <c r="G8800" s="5">
        <v>14899915.129999993</v>
      </c>
      <c r="H8800" s="5">
        <v>14877664.010000004</v>
      </c>
      <c r="I8800" s="5">
        <v>15084327.450000001</v>
      </c>
      <c r="J8800" s="12"/>
    </row>
    <row r="8801" spans="2:10" ht="16.5" thickTop="1" thickBot="1" x14ac:dyDescent="0.3">
      <c r="B8801" s="31" t="s">
        <v>18</v>
      </c>
      <c r="C8801">
        <v>220</v>
      </c>
      <c r="D8801" s="5">
        <v>449344.19000000134</v>
      </c>
      <c r="E8801" s="5">
        <v>1237831.6199999936</v>
      </c>
      <c r="F8801" s="5">
        <v>8413405.9100000076</v>
      </c>
      <c r="G8801" s="5">
        <v>11060528.870000007</v>
      </c>
      <c r="H8801" s="5">
        <v>11082779.989999996</v>
      </c>
      <c r="I8801" s="5">
        <v>2219547.5499999989</v>
      </c>
      <c r="J8801" s="12"/>
    </row>
    <row r="8802" spans="2:10" ht="16.5" thickTop="1" thickBot="1" x14ac:dyDescent="0.3">
      <c r="B8802" s="31" t="s">
        <v>19</v>
      </c>
      <c r="C8802">
        <v>500</v>
      </c>
      <c r="D8802" s="5">
        <v>17535730.150000006</v>
      </c>
      <c r="E8802" s="5">
        <v>17557785.970000003</v>
      </c>
      <c r="F8802" s="5">
        <v>17673412.809999999</v>
      </c>
      <c r="G8802" s="5">
        <v>14935778.470000001</v>
      </c>
      <c r="H8802" s="5">
        <v>14709423.300000003</v>
      </c>
      <c r="I8802" s="5">
        <v>15074845.470000003</v>
      </c>
      <c r="J8802" s="12"/>
    </row>
    <row r="8803" spans="2:10" ht="16.5" thickTop="1" thickBot="1" x14ac:dyDescent="0.3">
      <c r="B8803" s="30" t="s">
        <v>1076</v>
      </c>
      <c r="D8803" s="5"/>
      <c r="E8803" s="5"/>
      <c r="F8803" s="5"/>
      <c r="G8803" s="5"/>
      <c r="H8803" s="5"/>
      <c r="I8803" s="5"/>
      <c r="J8803" s="12"/>
    </row>
    <row r="8804" spans="2:10" ht="16.5" thickTop="1" thickBot="1" x14ac:dyDescent="0.3">
      <c r="B8804" s="31" t="s">
        <v>15</v>
      </c>
      <c r="C8804">
        <v>100</v>
      </c>
      <c r="D8804" s="5">
        <v>14907.88</v>
      </c>
      <c r="E8804" s="5">
        <v>44981.2</v>
      </c>
      <c r="F8804" s="5">
        <v>130062.40000000001</v>
      </c>
      <c r="G8804" s="5">
        <v>130443.2</v>
      </c>
      <c r="H8804" s="5">
        <v>124349.97</v>
      </c>
      <c r="I8804" s="5">
        <v>104789.45</v>
      </c>
      <c r="J8804" s="12"/>
    </row>
    <row r="8805" spans="2:10" ht="16.5" thickTop="1" thickBot="1" x14ac:dyDescent="0.3">
      <c r="B8805" s="31" t="s">
        <v>16</v>
      </c>
      <c r="C8805">
        <v>135</v>
      </c>
      <c r="D8805" s="5">
        <v>795000</v>
      </c>
      <c r="E8805" s="5">
        <v>796500</v>
      </c>
      <c r="F8805" s="5">
        <v>796500</v>
      </c>
      <c r="G8805" s="5">
        <v>796500</v>
      </c>
      <c r="H8805" s="5">
        <v>871500</v>
      </c>
      <c r="I8805" s="5">
        <v>796500</v>
      </c>
      <c r="J8805" s="12"/>
    </row>
    <row r="8806" spans="2:10" ht="16.5" thickTop="1" thickBot="1" x14ac:dyDescent="0.3">
      <c r="B8806" s="31" t="s">
        <v>17</v>
      </c>
      <c r="C8806">
        <v>200</v>
      </c>
      <c r="D8806" s="5">
        <v>185092.12</v>
      </c>
      <c r="E8806" s="5">
        <v>620241.29000000015</v>
      </c>
      <c r="F8806" s="5">
        <v>350280.31</v>
      </c>
      <c r="G8806" s="5">
        <v>334050.91000000003</v>
      </c>
      <c r="H8806" s="5">
        <v>782038.28999999992</v>
      </c>
      <c r="I8806" s="5">
        <v>677623.16</v>
      </c>
      <c r="J8806" s="12"/>
    </row>
    <row r="8807" spans="2:10" ht="16.5" thickTop="1" thickBot="1" x14ac:dyDescent="0.3">
      <c r="B8807" s="31" t="s">
        <v>18</v>
      </c>
      <c r="C8807">
        <v>220</v>
      </c>
      <c r="D8807" s="5">
        <v>609907.88</v>
      </c>
      <c r="E8807" s="5">
        <v>176258.70999999985</v>
      </c>
      <c r="F8807" s="5">
        <v>446219.69</v>
      </c>
      <c r="G8807" s="5">
        <v>462449.08999999997</v>
      </c>
      <c r="H8807" s="5">
        <v>89461.710000000079</v>
      </c>
      <c r="I8807" s="5">
        <v>118876.83999999997</v>
      </c>
      <c r="J8807" s="12"/>
    </row>
    <row r="8808" spans="2:10" ht="16.5" thickTop="1" thickBot="1" x14ac:dyDescent="0.3">
      <c r="B8808" s="31" t="s">
        <v>19</v>
      </c>
      <c r="C8808">
        <v>500</v>
      </c>
      <c r="D8808" s="5">
        <v>0</v>
      </c>
      <c r="E8808" s="5">
        <v>314.61</v>
      </c>
      <c r="F8808" s="5">
        <v>69.449999999999989</v>
      </c>
      <c r="G8808" s="5">
        <v>0</v>
      </c>
      <c r="H8808" s="5">
        <v>0</v>
      </c>
      <c r="I8808" s="5">
        <v>1156.4100000000001</v>
      </c>
      <c r="J8808" s="12"/>
    </row>
    <row r="8809" spans="2:10" ht="16.5" thickTop="1" thickBot="1" x14ac:dyDescent="0.3">
      <c r="B8809" s="30" t="s">
        <v>1077</v>
      </c>
      <c r="D8809" s="5"/>
      <c r="E8809" s="5"/>
      <c r="F8809" s="5"/>
      <c r="G8809" s="5"/>
      <c r="H8809" s="5"/>
      <c r="I8809" s="5"/>
      <c r="J8809" s="12"/>
    </row>
    <row r="8810" spans="2:10" ht="16.5" thickTop="1" thickBot="1" x14ac:dyDescent="0.3">
      <c r="B8810" s="31" t="s">
        <v>15</v>
      </c>
      <c r="C8810">
        <v>100</v>
      </c>
      <c r="D8810" s="5">
        <v>0</v>
      </c>
      <c r="E8810" s="5">
        <v>1250000</v>
      </c>
      <c r="F8810" s="5">
        <v>587091.82999999996</v>
      </c>
      <c r="G8810" s="5">
        <v>415148.24</v>
      </c>
      <c r="H8810" s="5">
        <v>202941.96</v>
      </c>
      <c r="I8810" s="5">
        <v>202941.96</v>
      </c>
      <c r="J8810" s="12"/>
    </row>
    <row r="8811" spans="2:10" ht="16.5" thickTop="1" thickBot="1" x14ac:dyDescent="0.3">
      <c r="B8811" s="31" t="s">
        <v>66</v>
      </c>
      <c r="C8811">
        <v>137</v>
      </c>
      <c r="D8811" s="5">
        <v>1250000</v>
      </c>
      <c r="E8811" s="5">
        <v>1450000</v>
      </c>
      <c r="F8811" s="5">
        <v>1450000</v>
      </c>
      <c r="G8811" s="5">
        <v>617091.82999999996</v>
      </c>
      <c r="H8811" s="5">
        <v>445148.24</v>
      </c>
      <c r="I8811" s="5">
        <v>232941.96</v>
      </c>
      <c r="J8811" s="12"/>
    </row>
    <row r="8812" spans="2:10" ht="16.5" thickTop="1" thickBot="1" x14ac:dyDescent="0.3">
      <c r="B8812" s="31" t="s">
        <v>97</v>
      </c>
      <c r="C8812">
        <v>205</v>
      </c>
      <c r="D8812" s="5">
        <v>0</v>
      </c>
      <c r="E8812" s="5">
        <v>0</v>
      </c>
      <c r="F8812" s="5">
        <v>832908.17</v>
      </c>
      <c r="G8812" s="5">
        <v>171943.59</v>
      </c>
      <c r="H8812" s="5">
        <v>212206.28</v>
      </c>
      <c r="I8812" s="5">
        <v>0</v>
      </c>
      <c r="J8812" s="12"/>
    </row>
    <row r="8813" spans="2:10" ht="16.5" thickTop="1" thickBot="1" x14ac:dyDescent="0.3">
      <c r="B8813" s="31" t="s">
        <v>67</v>
      </c>
      <c r="C8813">
        <v>222</v>
      </c>
      <c r="D8813" s="5">
        <v>1250000</v>
      </c>
      <c r="E8813" s="5">
        <v>1450000</v>
      </c>
      <c r="F8813" s="5">
        <v>617091.82999999996</v>
      </c>
      <c r="G8813" s="5">
        <v>445148.24</v>
      </c>
      <c r="H8813" s="5">
        <v>232941.96</v>
      </c>
      <c r="I8813" s="5">
        <v>232941.96</v>
      </c>
      <c r="J8813" s="12"/>
    </row>
    <row r="8814" spans="2:10" ht="16.5" thickTop="1" thickBot="1" x14ac:dyDescent="0.3">
      <c r="B8814" s="31" t="s">
        <v>19</v>
      </c>
      <c r="C8814">
        <v>500</v>
      </c>
      <c r="D8814" s="5">
        <v>0</v>
      </c>
      <c r="E8814" s="5">
        <v>1250000</v>
      </c>
      <c r="F8814" s="5">
        <v>170000</v>
      </c>
      <c r="G8814" s="5">
        <v>0</v>
      </c>
      <c r="H8814" s="5">
        <v>0</v>
      </c>
      <c r="I8814" s="5">
        <v>0</v>
      </c>
      <c r="J8814" s="12"/>
    </row>
    <row r="8815" spans="2:10" ht="16.5" thickTop="1" thickBot="1" x14ac:dyDescent="0.3">
      <c r="B8815" s="30" t="s">
        <v>38</v>
      </c>
      <c r="D8815" s="5"/>
      <c r="E8815" s="5"/>
      <c r="F8815" s="5"/>
      <c r="G8815" s="5"/>
      <c r="H8815" s="5"/>
      <c r="I8815" s="5"/>
      <c r="J8815" s="12"/>
    </row>
    <row r="8816" spans="2:10" ht="16.5" thickTop="1" thickBot="1" x14ac:dyDescent="0.3">
      <c r="B8816" s="31" t="s">
        <v>15</v>
      </c>
      <c r="C8816">
        <v>100</v>
      </c>
      <c r="D8816" s="5">
        <v>16667959.489999998</v>
      </c>
      <c r="E8816" s="5">
        <v>14109947.049999999</v>
      </c>
      <c r="F8816" s="5">
        <v>14388531.49</v>
      </c>
      <c r="G8816" s="5">
        <v>36079662.950000003</v>
      </c>
      <c r="H8816" s="5">
        <v>22325130.77</v>
      </c>
      <c r="I8816" s="5">
        <v>20390000.100000001</v>
      </c>
      <c r="J8816" s="12"/>
    </row>
    <row r="8817" spans="2:10" ht="16.5" thickTop="1" thickBot="1" x14ac:dyDescent="0.3">
      <c r="B8817" s="31" t="s">
        <v>16</v>
      </c>
      <c r="C8817">
        <v>135</v>
      </c>
      <c r="D8817" s="5">
        <v>29583848</v>
      </c>
      <c r="E8817" s="5">
        <v>31188669</v>
      </c>
      <c r="F8817" s="5">
        <v>33791150</v>
      </c>
      <c r="G8817" s="5">
        <v>43538178</v>
      </c>
      <c r="H8817" s="5">
        <v>52543178</v>
      </c>
      <c r="I8817" s="5">
        <v>54112041</v>
      </c>
      <c r="J8817" s="12"/>
    </row>
    <row r="8818" spans="2:10" ht="16.5" thickTop="1" thickBot="1" x14ac:dyDescent="0.3">
      <c r="B8818" s="31" t="s">
        <v>17</v>
      </c>
      <c r="C8818">
        <v>200</v>
      </c>
      <c r="D8818" s="5">
        <v>27226922.540000003</v>
      </c>
      <c r="E8818" s="5">
        <v>25774480.379999999</v>
      </c>
      <c r="F8818" s="5">
        <v>29759169.359999999</v>
      </c>
      <c r="G8818" s="5">
        <v>31880271.460000001</v>
      </c>
      <c r="H8818" s="5">
        <v>30997108.180000007</v>
      </c>
      <c r="I8818" s="5">
        <v>32738599.079999991</v>
      </c>
      <c r="J8818" s="12"/>
    </row>
    <row r="8819" spans="2:10" ht="16.5" thickTop="1" thickBot="1" x14ac:dyDescent="0.3">
      <c r="B8819" s="31" t="s">
        <v>97</v>
      </c>
      <c r="C8819">
        <v>205</v>
      </c>
      <c r="D8819" s="5">
        <v>766455.38000000012</v>
      </c>
      <c r="E8819" s="5">
        <v>3638528.7199999997</v>
      </c>
      <c r="F8819" s="5">
        <v>5770758.0700000003</v>
      </c>
      <c r="G8819" s="5">
        <v>17316957.119999997</v>
      </c>
      <c r="H8819" s="5">
        <v>36885950.280000016</v>
      </c>
      <c r="I8819" s="5">
        <v>10205277.229999997</v>
      </c>
      <c r="J8819" s="12"/>
    </row>
    <row r="8820" spans="2:10" ht="16.5" thickTop="1" thickBot="1" x14ac:dyDescent="0.3">
      <c r="B8820" s="31" t="s">
        <v>18</v>
      </c>
      <c r="C8820">
        <v>220</v>
      </c>
      <c r="D8820" s="5">
        <v>2356925.4599999972</v>
      </c>
      <c r="E8820" s="5">
        <v>5414188.620000001</v>
      </c>
      <c r="F8820" s="5">
        <v>4031980.6400000006</v>
      </c>
      <c r="G8820" s="5">
        <v>11657906.539999999</v>
      </c>
      <c r="H8820" s="5">
        <v>21546069.819999993</v>
      </c>
      <c r="I8820" s="5">
        <v>21373441.920000009</v>
      </c>
      <c r="J8820" s="12"/>
    </row>
    <row r="8821" spans="2:10" ht="16.5" thickTop="1" thickBot="1" x14ac:dyDescent="0.3">
      <c r="B8821" s="31" t="s">
        <v>67</v>
      </c>
      <c r="C8821">
        <v>222</v>
      </c>
      <c r="D8821" s="5">
        <v>10596605.619999999</v>
      </c>
      <c r="E8821" s="5">
        <v>74032047.280000001</v>
      </c>
      <c r="F8821" s="5">
        <v>72761290.770000011</v>
      </c>
      <c r="G8821" s="5">
        <v>55444333.650000013</v>
      </c>
      <c r="H8821" s="5">
        <v>19296442.019999988</v>
      </c>
      <c r="I8821" s="5">
        <v>16478981.790000003</v>
      </c>
      <c r="J8821" s="12"/>
    </row>
    <row r="8822" spans="2:10" ht="16.5" thickTop="1" thickBot="1" x14ac:dyDescent="0.3">
      <c r="B8822" s="31" t="s">
        <v>66</v>
      </c>
      <c r="C8822">
        <v>274</v>
      </c>
      <c r="D8822" s="5">
        <v>11363061</v>
      </c>
      <c r="E8822" s="5">
        <v>82170576</v>
      </c>
      <c r="F8822" s="5">
        <v>78532048.840000004</v>
      </c>
      <c r="G8822" s="5">
        <v>72761290.770000011</v>
      </c>
      <c r="H8822" s="5">
        <v>61008762.300000004</v>
      </c>
      <c r="I8822" s="5">
        <v>43272301.019999996</v>
      </c>
      <c r="J8822" s="12"/>
    </row>
    <row r="8823" spans="2:10" ht="16.5" thickTop="1" thickBot="1" x14ac:dyDescent="0.3">
      <c r="B8823" s="31" t="s">
        <v>19</v>
      </c>
      <c r="C8823">
        <v>500</v>
      </c>
      <c r="D8823" s="5">
        <v>25556281.559999999</v>
      </c>
      <c r="E8823" s="5">
        <v>27356453.959999997</v>
      </c>
      <c r="F8823" s="5">
        <v>37000243.530000001</v>
      </c>
      <c r="G8823" s="5">
        <v>70987426.11999999</v>
      </c>
      <c r="H8823" s="5">
        <v>54628526.280000001</v>
      </c>
      <c r="I8823" s="5">
        <v>38008745.639999993</v>
      </c>
      <c r="J8823" s="12"/>
    </row>
    <row r="8824" spans="2:10" ht="16.5" thickTop="1" thickBot="1" x14ac:dyDescent="0.3">
      <c r="B8824" s="30" t="s">
        <v>1078</v>
      </c>
      <c r="D8824" s="5"/>
      <c r="E8824" s="5"/>
      <c r="F8824" s="5"/>
      <c r="G8824" s="5"/>
      <c r="H8824" s="5"/>
      <c r="I8824" s="5"/>
      <c r="J8824" s="12"/>
    </row>
    <row r="8825" spans="2:10" ht="16.5" thickTop="1" thickBot="1" x14ac:dyDescent="0.3">
      <c r="B8825" s="31" t="s">
        <v>66</v>
      </c>
      <c r="C8825">
        <v>137</v>
      </c>
      <c r="D8825" s="5">
        <v>9736</v>
      </c>
      <c r="E8825" s="5">
        <v>9736</v>
      </c>
      <c r="F8825" s="5">
        <v>9736.99</v>
      </c>
      <c r="G8825" s="5">
        <v>9736.99</v>
      </c>
      <c r="H8825" s="5">
        <v>0</v>
      </c>
      <c r="I8825" s="5">
        <v>0</v>
      </c>
      <c r="J8825" s="12"/>
    </row>
    <row r="8826" spans="2:10" ht="16.5" thickTop="1" thickBot="1" x14ac:dyDescent="0.3">
      <c r="B8826" s="31" t="s">
        <v>67</v>
      </c>
      <c r="C8826">
        <v>222</v>
      </c>
      <c r="D8826" s="5">
        <v>9736</v>
      </c>
      <c r="E8826" s="5">
        <v>9736</v>
      </c>
      <c r="F8826" s="5">
        <v>9736.99</v>
      </c>
      <c r="G8826" s="5">
        <v>9736.99</v>
      </c>
      <c r="H8826" s="5">
        <v>0</v>
      </c>
      <c r="I8826" s="5">
        <v>0</v>
      </c>
      <c r="J8826" s="12"/>
    </row>
    <row r="8827" spans="2:10" ht="16.5" thickTop="1" thickBot="1" x14ac:dyDescent="0.3">
      <c r="B8827" s="30" t="s">
        <v>40</v>
      </c>
      <c r="D8827" s="5"/>
      <c r="E8827" s="5"/>
      <c r="F8827" s="5"/>
      <c r="G8827" s="5"/>
      <c r="H8827" s="5"/>
      <c r="I8827" s="5"/>
      <c r="J8827" s="12"/>
    </row>
    <row r="8828" spans="2:10" ht="16.5" thickTop="1" thickBot="1" x14ac:dyDescent="0.3">
      <c r="B8828" s="31" t="s">
        <v>15</v>
      </c>
      <c r="C8828">
        <v>100</v>
      </c>
      <c r="D8828" s="5">
        <v>0</v>
      </c>
      <c r="E8828" s="5">
        <v>0</v>
      </c>
      <c r="F8828" s="5">
        <v>0</v>
      </c>
      <c r="G8828" s="5">
        <v>0</v>
      </c>
      <c r="H8828" s="5">
        <v>6000000</v>
      </c>
      <c r="I8828" s="5">
        <v>0</v>
      </c>
      <c r="J8828" s="12"/>
    </row>
    <row r="8829" spans="2:10" ht="16.5" thickTop="1" thickBot="1" x14ac:dyDescent="0.3">
      <c r="B8829" s="31" t="s">
        <v>16</v>
      </c>
      <c r="C8829">
        <v>135</v>
      </c>
      <c r="D8829" s="5">
        <v>0</v>
      </c>
      <c r="E8829" s="5">
        <v>0</v>
      </c>
      <c r="F8829" s="5">
        <v>0</v>
      </c>
      <c r="G8829" s="5">
        <v>0</v>
      </c>
      <c r="H8829" s="5">
        <v>10270354</v>
      </c>
      <c r="I8829" s="5">
        <v>6000000</v>
      </c>
      <c r="J8829" s="12"/>
    </row>
    <row r="8830" spans="2:10" ht="16.5" thickTop="1" thickBot="1" x14ac:dyDescent="0.3">
      <c r="B8830" s="31" t="s">
        <v>17</v>
      </c>
      <c r="C8830">
        <v>200</v>
      </c>
      <c r="D8830" s="5">
        <v>0</v>
      </c>
      <c r="E8830" s="5">
        <v>0</v>
      </c>
      <c r="F8830" s="5">
        <v>0</v>
      </c>
      <c r="G8830" s="5">
        <v>0</v>
      </c>
      <c r="H8830" s="5">
        <v>4270354</v>
      </c>
      <c r="I8830" s="5">
        <v>6000000</v>
      </c>
      <c r="J8830" s="12"/>
    </row>
    <row r="8831" spans="2:10" ht="16.5" thickTop="1" thickBot="1" x14ac:dyDescent="0.3">
      <c r="B8831" s="31" t="s">
        <v>18</v>
      </c>
      <c r="C8831">
        <v>220</v>
      </c>
      <c r="D8831" s="5">
        <v>0</v>
      </c>
      <c r="E8831" s="5">
        <v>0</v>
      </c>
      <c r="F8831" s="5">
        <v>0</v>
      </c>
      <c r="G8831" s="5">
        <v>0</v>
      </c>
      <c r="H8831" s="5">
        <v>6000000</v>
      </c>
      <c r="I8831" s="5">
        <v>0</v>
      </c>
      <c r="J8831" s="12"/>
    </row>
    <row r="8832" spans="2:10" ht="16.5" thickTop="1" thickBot="1" x14ac:dyDescent="0.3">
      <c r="B8832" s="30" t="s">
        <v>1079</v>
      </c>
      <c r="D8832" s="5"/>
      <c r="E8832" s="5"/>
      <c r="F8832" s="5"/>
      <c r="G8832" s="5"/>
      <c r="H8832" s="5"/>
      <c r="I8832" s="5"/>
      <c r="J8832" s="12"/>
    </row>
    <row r="8833" spans="2:10" ht="16.5" thickTop="1" thickBot="1" x14ac:dyDescent="0.3">
      <c r="B8833" s="31" t="s">
        <v>15</v>
      </c>
      <c r="C8833">
        <v>100</v>
      </c>
      <c r="D8833" s="5">
        <v>0</v>
      </c>
      <c r="E8833" s="5">
        <v>0</v>
      </c>
      <c r="F8833" s="5">
        <v>0</v>
      </c>
      <c r="G8833" s="5">
        <v>0</v>
      </c>
      <c r="H8833" s="5">
        <v>0</v>
      </c>
      <c r="I8833" s="5">
        <v>828641.97</v>
      </c>
      <c r="J8833" s="12"/>
    </row>
    <row r="8834" spans="2:10" ht="16.5" thickTop="1" thickBot="1" x14ac:dyDescent="0.3">
      <c r="B8834" s="31" t="s">
        <v>66</v>
      </c>
      <c r="C8834">
        <v>137</v>
      </c>
      <c r="D8834" s="5">
        <v>0</v>
      </c>
      <c r="E8834" s="5">
        <v>0</v>
      </c>
      <c r="F8834" s="5">
        <v>0</v>
      </c>
      <c r="G8834" s="5">
        <v>0</v>
      </c>
      <c r="H8834" s="5">
        <v>0</v>
      </c>
      <c r="I8834" s="5">
        <v>3214272.29</v>
      </c>
      <c r="J8834" s="12"/>
    </row>
    <row r="8835" spans="2:10" ht="16.5" thickTop="1" thickBot="1" x14ac:dyDescent="0.3">
      <c r="B8835" s="31" t="s">
        <v>97</v>
      </c>
      <c r="C8835">
        <v>205</v>
      </c>
      <c r="D8835" s="5">
        <v>0</v>
      </c>
      <c r="E8835" s="5">
        <v>0</v>
      </c>
      <c r="F8835" s="5">
        <v>0</v>
      </c>
      <c r="G8835" s="5">
        <v>0</v>
      </c>
      <c r="H8835" s="5">
        <v>0</v>
      </c>
      <c r="I8835" s="5">
        <v>171358.03</v>
      </c>
      <c r="J8835" s="12"/>
    </row>
    <row r="8836" spans="2:10" ht="16.5" thickTop="1" thickBot="1" x14ac:dyDescent="0.3">
      <c r="B8836" s="31" t="s">
        <v>67</v>
      </c>
      <c r="C8836">
        <v>222</v>
      </c>
      <c r="D8836" s="5">
        <v>0</v>
      </c>
      <c r="E8836" s="5">
        <v>0</v>
      </c>
      <c r="F8836" s="5">
        <v>0</v>
      </c>
      <c r="G8836" s="5">
        <v>0</v>
      </c>
      <c r="H8836" s="5">
        <v>0</v>
      </c>
      <c r="I8836" s="5">
        <v>3042914.2600000002</v>
      </c>
      <c r="J8836" s="12"/>
    </row>
    <row r="8837" spans="2:10" ht="16.5" thickTop="1" thickBot="1" x14ac:dyDescent="0.3">
      <c r="B8837" s="30" t="s">
        <v>33</v>
      </c>
      <c r="D8837" s="5"/>
      <c r="E8837" s="5"/>
      <c r="F8837" s="5"/>
      <c r="G8837" s="5"/>
      <c r="H8837" s="5"/>
      <c r="I8837" s="5"/>
      <c r="J8837" s="12"/>
    </row>
    <row r="8838" spans="2:10" ht="16.5" thickTop="1" thickBot="1" x14ac:dyDescent="0.3">
      <c r="B8838" s="31" t="s">
        <v>15</v>
      </c>
      <c r="C8838">
        <v>100</v>
      </c>
      <c r="D8838" s="5">
        <v>0</v>
      </c>
      <c r="E8838" s="5">
        <v>0</v>
      </c>
      <c r="F8838" s="5">
        <v>62051.51</v>
      </c>
      <c r="G8838" s="5">
        <v>0.51</v>
      </c>
      <c r="H8838" s="5">
        <v>0</v>
      </c>
      <c r="I8838" s="5">
        <v>0</v>
      </c>
      <c r="J8838" s="12"/>
    </row>
    <row r="8839" spans="2:10" ht="16.5" thickTop="1" thickBot="1" x14ac:dyDescent="0.3">
      <c r="B8839" s="31" t="s">
        <v>16</v>
      </c>
      <c r="C8839">
        <v>135</v>
      </c>
      <c r="D8839" s="5">
        <v>0</v>
      </c>
      <c r="E8839" s="5">
        <v>0</v>
      </c>
      <c r="F8839" s="5">
        <v>75125</v>
      </c>
      <c r="G8839" s="5">
        <v>121770</v>
      </c>
      <c r="H8839" s="5">
        <v>0</v>
      </c>
      <c r="I8839" s="5">
        <v>0</v>
      </c>
      <c r="J8839" s="12"/>
    </row>
    <row r="8840" spans="2:10" ht="16.5" thickTop="1" thickBot="1" x14ac:dyDescent="0.3">
      <c r="B8840" s="31" t="s">
        <v>17</v>
      </c>
      <c r="C8840">
        <v>200</v>
      </c>
      <c r="D8840" s="5">
        <v>0</v>
      </c>
      <c r="E8840" s="5">
        <v>0</v>
      </c>
      <c r="F8840" s="5">
        <v>13073.49</v>
      </c>
      <c r="G8840" s="5">
        <v>121769.99999999999</v>
      </c>
      <c r="H8840" s="5">
        <v>0</v>
      </c>
      <c r="I8840" s="5">
        <v>0</v>
      </c>
      <c r="J8840" s="12"/>
    </row>
    <row r="8841" spans="2:10" ht="16.5" thickTop="1" thickBot="1" x14ac:dyDescent="0.3">
      <c r="B8841" s="31" t="s">
        <v>18</v>
      </c>
      <c r="C8841">
        <v>220</v>
      </c>
      <c r="D8841" s="5">
        <v>0</v>
      </c>
      <c r="E8841" s="5">
        <v>0</v>
      </c>
      <c r="F8841" s="5">
        <v>62051.51</v>
      </c>
      <c r="G8841" s="5">
        <v>1.4551915228366852E-11</v>
      </c>
      <c r="H8841" s="5">
        <v>0</v>
      </c>
      <c r="I8841" s="5">
        <v>0</v>
      </c>
      <c r="J8841" s="12"/>
    </row>
    <row r="8842" spans="2:10" ht="16.5" thickTop="1" thickBot="1" x14ac:dyDescent="0.3">
      <c r="B8842" s="29" t="s">
        <v>1080</v>
      </c>
      <c r="D8842" s="5"/>
      <c r="E8842" s="5"/>
      <c r="F8842" s="5"/>
      <c r="G8842" s="5"/>
      <c r="H8842" s="5"/>
      <c r="I8842" s="5"/>
      <c r="J8842" s="12"/>
    </row>
    <row r="8843" spans="2:10" ht="16.5" thickTop="1" thickBot="1" x14ac:dyDescent="0.3">
      <c r="B8843" s="30" t="s">
        <v>1076</v>
      </c>
      <c r="D8843" s="5"/>
      <c r="E8843" s="5"/>
      <c r="F8843" s="5"/>
      <c r="G8843" s="5"/>
      <c r="H8843" s="5"/>
      <c r="I8843" s="5"/>
      <c r="J8843" s="12"/>
    </row>
    <row r="8844" spans="2:10" ht="16.5" thickTop="1" thickBot="1" x14ac:dyDescent="0.3">
      <c r="B8844" s="31" t="s">
        <v>15</v>
      </c>
      <c r="C8844">
        <v>100</v>
      </c>
      <c r="D8844" s="5">
        <v>1605312.7300000002</v>
      </c>
      <c r="E8844" s="5">
        <v>1590373.58</v>
      </c>
      <c r="F8844" s="5">
        <v>1798659.69</v>
      </c>
      <c r="G8844" s="5">
        <v>1909778.92</v>
      </c>
      <c r="H8844" s="5">
        <v>3094903.56</v>
      </c>
      <c r="I8844" s="5">
        <v>3296004.63</v>
      </c>
      <c r="J8844" s="12"/>
    </row>
    <row r="8845" spans="2:10" ht="16.5" thickTop="1" thickBot="1" x14ac:dyDescent="0.3">
      <c r="B8845" s="31" t="s">
        <v>16</v>
      </c>
      <c r="C8845">
        <v>135</v>
      </c>
      <c r="D8845" s="5">
        <v>795000</v>
      </c>
      <c r="E8845" s="5">
        <v>796500</v>
      </c>
      <c r="F8845" s="5">
        <v>796500</v>
      </c>
      <c r="G8845" s="5">
        <v>796500</v>
      </c>
      <c r="H8845" s="5">
        <v>876497.95</v>
      </c>
      <c r="I8845" s="5">
        <v>796500</v>
      </c>
      <c r="J8845" s="12"/>
    </row>
    <row r="8846" spans="2:10" ht="16.5" thickTop="1" thickBot="1" x14ac:dyDescent="0.3">
      <c r="B8846" s="31" t="s">
        <v>17</v>
      </c>
      <c r="C8846">
        <v>200</v>
      </c>
      <c r="D8846" s="5">
        <v>293231.63000000006</v>
      </c>
      <c r="E8846" s="5">
        <v>1560.1299999999999</v>
      </c>
      <c r="F8846" s="5">
        <v>8888.91</v>
      </c>
      <c r="G8846" s="5">
        <v>821.49</v>
      </c>
      <c r="H8846" s="5">
        <v>2353.56</v>
      </c>
      <c r="I8846" s="5">
        <v>5649.44</v>
      </c>
      <c r="J8846" s="12"/>
    </row>
    <row r="8847" spans="2:10" ht="16.5" thickTop="1" thickBot="1" x14ac:dyDescent="0.3">
      <c r="B8847" s="31" t="s">
        <v>18</v>
      </c>
      <c r="C8847">
        <v>220</v>
      </c>
      <c r="D8847" s="5">
        <v>501768.36999999994</v>
      </c>
      <c r="E8847" s="5">
        <v>794939.87</v>
      </c>
      <c r="F8847" s="5">
        <v>787611.09</v>
      </c>
      <c r="G8847" s="5">
        <v>795678.51</v>
      </c>
      <c r="H8847" s="5">
        <v>874144.3899999999</v>
      </c>
      <c r="I8847" s="5">
        <v>790850.56000000006</v>
      </c>
      <c r="J8847" s="12"/>
    </row>
    <row r="8848" spans="2:10" ht="16.5" thickTop="1" thickBot="1" x14ac:dyDescent="0.3">
      <c r="B8848" s="31" t="s">
        <v>19</v>
      </c>
      <c r="C8848">
        <v>500</v>
      </c>
      <c r="D8848" s="5">
        <v>545202.15</v>
      </c>
      <c r="E8848" s="5">
        <v>636620.9800000001</v>
      </c>
      <c r="F8848" s="5">
        <v>652467.07999999996</v>
      </c>
      <c r="G8848" s="5">
        <v>446372.43</v>
      </c>
      <c r="H8848" s="5">
        <v>1958423.2599999998</v>
      </c>
      <c r="I8848" s="5">
        <v>863656.74</v>
      </c>
      <c r="J8848" s="12"/>
    </row>
    <row r="8849" spans="10:10" ht="16.5" thickTop="1" thickBot="1" x14ac:dyDescent="0.3">
      <c r="J8849" s="12"/>
    </row>
    <row r="8850" spans="10:10" ht="16.5" thickTop="1" thickBot="1" x14ac:dyDescent="0.3">
      <c r="J8850" s="12"/>
    </row>
    <row r="8851" spans="10:10" ht="16.5" thickTop="1" thickBot="1" x14ac:dyDescent="0.3">
      <c r="J8851" s="12"/>
    </row>
    <row r="8852" spans="10:10" ht="16.5" thickTop="1" thickBot="1" x14ac:dyDescent="0.3">
      <c r="J8852" s="12"/>
    </row>
    <row r="8853" spans="10:10" ht="16.5" thickTop="1" thickBot="1" x14ac:dyDescent="0.3">
      <c r="J8853" s="12"/>
    </row>
    <row r="8854" spans="10:10" ht="16.5" thickTop="1" thickBot="1" x14ac:dyDescent="0.3">
      <c r="J8854" s="12"/>
    </row>
    <row r="8855" spans="10:10" ht="16.5" thickTop="1" thickBot="1" x14ac:dyDescent="0.3">
      <c r="J8855" s="12"/>
    </row>
    <row r="8856" spans="10:10" ht="16.5" thickTop="1" thickBot="1" x14ac:dyDescent="0.3">
      <c r="J8856" s="12"/>
    </row>
    <row r="8857" spans="10:10" ht="16.5" thickTop="1" thickBot="1" x14ac:dyDescent="0.3">
      <c r="J8857" s="12"/>
    </row>
    <row r="8858" spans="10:10" ht="16.5" thickTop="1" thickBot="1" x14ac:dyDescent="0.3">
      <c r="J8858" s="12"/>
    </row>
    <row r="8859" spans="10:10" ht="16.5" thickTop="1" thickBot="1" x14ac:dyDescent="0.3">
      <c r="J8859" s="12"/>
    </row>
    <row r="8860" spans="10:10" ht="16.5" thickTop="1" thickBot="1" x14ac:dyDescent="0.3">
      <c r="J8860" s="12"/>
    </row>
    <row r="8861" spans="10:10" ht="16.5" thickTop="1" thickBot="1" x14ac:dyDescent="0.3">
      <c r="J8861" s="12"/>
    </row>
    <row r="8862" spans="10:10" ht="16.5" thickTop="1" thickBot="1" x14ac:dyDescent="0.3">
      <c r="J8862" s="12"/>
    </row>
    <row r="8863" spans="10:10" ht="16.5" thickTop="1" thickBot="1" x14ac:dyDescent="0.3">
      <c r="J8863" s="12"/>
    </row>
    <row r="8864" spans="10:10" ht="16.5" thickTop="1" thickBot="1" x14ac:dyDescent="0.3">
      <c r="J8864" s="12"/>
    </row>
    <row r="8865" spans="10:10" ht="16.5" thickTop="1" thickBot="1" x14ac:dyDescent="0.3">
      <c r="J8865" s="12"/>
    </row>
    <row r="8866" spans="10:10" ht="16.5" thickTop="1" thickBot="1" x14ac:dyDescent="0.3">
      <c r="J8866" s="12"/>
    </row>
    <row r="8867" spans="10:10" ht="16.5" thickTop="1" thickBot="1" x14ac:dyDescent="0.3">
      <c r="J8867" s="12"/>
    </row>
    <row r="8868" spans="10:10" ht="16.5" thickTop="1" thickBot="1" x14ac:dyDescent="0.3">
      <c r="J8868" s="12"/>
    </row>
    <row r="8869" spans="10:10" ht="16.5" thickTop="1" thickBot="1" x14ac:dyDescent="0.3">
      <c r="J8869" s="12"/>
    </row>
    <row r="8870" spans="10:10" ht="16.5" thickTop="1" thickBot="1" x14ac:dyDescent="0.3">
      <c r="J8870" s="12"/>
    </row>
    <row r="8871" spans="10:10" ht="16.5" thickTop="1" thickBot="1" x14ac:dyDescent="0.3">
      <c r="J8871" s="12"/>
    </row>
    <row r="8872" spans="10:10" ht="16.5" thickTop="1" thickBot="1" x14ac:dyDescent="0.3">
      <c r="J8872" s="12"/>
    </row>
    <row r="8873" spans="10:10" ht="16.5" thickTop="1" thickBot="1" x14ac:dyDescent="0.3">
      <c r="J8873" s="12"/>
    </row>
    <row r="8874" spans="10:10" ht="16.5" thickTop="1" thickBot="1" x14ac:dyDescent="0.3">
      <c r="J8874" s="12"/>
    </row>
    <row r="8875" spans="10:10" ht="16.5" thickTop="1" thickBot="1" x14ac:dyDescent="0.3">
      <c r="J8875" s="12"/>
    </row>
    <row r="8876" spans="10:10" ht="16.5" thickTop="1" thickBot="1" x14ac:dyDescent="0.3">
      <c r="J8876" s="12"/>
    </row>
    <row r="8877" spans="10:10" ht="16.5" thickTop="1" thickBot="1" x14ac:dyDescent="0.3">
      <c r="J8877" s="12"/>
    </row>
    <row r="8878" spans="10:10" ht="16.5" thickTop="1" thickBot="1" x14ac:dyDescent="0.3">
      <c r="J8878" s="12"/>
    </row>
    <row r="8879" spans="10:10" ht="16.5" thickTop="1" thickBot="1" x14ac:dyDescent="0.3">
      <c r="J8879" s="12"/>
    </row>
    <row r="8880" spans="10:10" ht="16.5" thickTop="1" thickBot="1" x14ac:dyDescent="0.3">
      <c r="J8880" s="12"/>
    </row>
    <row r="8881" spans="10:10" ht="16.5" thickTop="1" thickBot="1" x14ac:dyDescent="0.3">
      <c r="J8881" s="12"/>
    </row>
    <row r="8882" spans="10:10" ht="16.5" thickTop="1" thickBot="1" x14ac:dyDescent="0.3">
      <c r="J8882" s="12"/>
    </row>
    <row r="8883" spans="10:10" ht="16.5" thickTop="1" thickBot="1" x14ac:dyDescent="0.3">
      <c r="J8883" s="12"/>
    </row>
    <row r="8884" spans="10:10" ht="16.5" thickTop="1" thickBot="1" x14ac:dyDescent="0.3">
      <c r="J8884" s="12"/>
    </row>
    <row r="8885" spans="10:10" ht="16.5" thickTop="1" thickBot="1" x14ac:dyDescent="0.3">
      <c r="J8885" s="12"/>
    </row>
    <row r="8886" spans="10:10" ht="16.5" thickTop="1" thickBot="1" x14ac:dyDescent="0.3">
      <c r="J8886" s="12"/>
    </row>
    <row r="8887" spans="10:10" ht="16.5" thickTop="1" thickBot="1" x14ac:dyDescent="0.3">
      <c r="J8887" s="12"/>
    </row>
    <row r="8888" spans="10:10" ht="16.5" thickTop="1" thickBot="1" x14ac:dyDescent="0.3">
      <c r="J8888" s="12"/>
    </row>
    <row r="8889" spans="10:10" ht="16.5" thickTop="1" thickBot="1" x14ac:dyDescent="0.3">
      <c r="J8889" s="12"/>
    </row>
    <row r="8890" spans="10:10" ht="16.5" thickTop="1" thickBot="1" x14ac:dyDescent="0.3">
      <c r="J8890" s="12"/>
    </row>
    <row r="8891" spans="10:10" ht="16.5" thickTop="1" thickBot="1" x14ac:dyDescent="0.3">
      <c r="J8891" s="12"/>
    </row>
    <row r="8892" spans="10:10" ht="16.5" thickTop="1" thickBot="1" x14ac:dyDescent="0.3">
      <c r="J8892" s="12"/>
    </row>
    <row r="8893" spans="10:10" ht="16.5" thickTop="1" thickBot="1" x14ac:dyDescent="0.3">
      <c r="J8893" s="12"/>
    </row>
    <row r="8894" spans="10:10" ht="16.5" thickTop="1" thickBot="1" x14ac:dyDescent="0.3">
      <c r="J8894" s="12"/>
    </row>
    <row r="8895" spans="10:10" ht="16.5" thickTop="1" thickBot="1" x14ac:dyDescent="0.3">
      <c r="J8895" s="12"/>
    </row>
    <row r="8896" spans="10:10" ht="16.5" thickTop="1" thickBot="1" x14ac:dyDescent="0.3">
      <c r="J8896" s="12"/>
    </row>
    <row r="8897" spans="10:10" ht="16.5" thickTop="1" thickBot="1" x14ac:dyDescent="0.3">
      <c r="J8897" s="12"/>
    </row>
    <row r="8898" spans="10:10" ht="16.5" thickTop="1" thickBot="1" x14ac:dyDescent="0.3">
      <c r="J8898" s="12"/>
    </row>
    <row r="8899" spans="10:10" ht="16.5" thickTop="1" thickBot="1" x14ac:dyDescent="0.3">
      <c r="J8899" s="12"/>
    </row>
    <row r="8900" spans="10:10" ht="16.5" thickTop="1" thickBot="1" x14ac:dyDescent="0.3">
      <c r="J8900" s="12"/>
    </row>
    <row r="8901" spans="10:10" ht="16.5" thickTop="1" thickBot="1" x14ac:dyDescent="0.3">
      <c r="J8901" s="12"/>
    </row>
    <row r="8902" spans="10:10" ht="16.5" thickTop="1" thickBot="1" x14ac:dyDescent="0.3">
      <c r="J8902" s="12"/>
    </row>
    <row r="8903" spans="10:10" ht="16.5" thickTop="1" thickBot="1" x14ac:dyDescent="0.3">
      <c r="J8903" s="12"/>
    </row>
    <row r="8904" spans="10:10" ht="16.5" thickTop="1" thickBot="1" x14ac:dyDescent="0.3">
      <c r="J8904" s="12"/>
    </row>
    <row r="8905" spans="10:10" ht="16.5" thickTop="1" thickBot="1" x14ac:dyDescent="0.3">
      <c r="J8905" s="12"/>
    </row>
    <row r="8906" spans="10:10" ht="16.5" thickTop="1" thickBot="1" x14ac:dyDescent="0.3">
      <c r="J8906" s="12"/>
    </row>
    <row r="8907" spans="10:10" ht="16.5" thickTop="1" thickBot="1" x14ac:dyDescent="0.3">
      <c r="J8907" s="12"/>
    </row>
    <row r="8908" spans="10:10" ht="16.5" thickTop="1" thickBot="1" x14ac:dyDescent="0.3">
      <c r="J8908" s="12"/>
    </row>
    <row r="8909" spans="10:10" ht="16.5" thickTop="1" thickBot="1" x14ac:dyDescent="0.3">
      <c r="J8909" s="12"/>
    </row>
    <row r="8910" spans="10:10" ht="16.5" thickTop="1" thickBot="1" x14ac:dyDescent="0.3">
      <c r="J8910" s="12"/>
    </row>
    <row r="8911" spans="10:10" ht="16.5" thickTop="1" thickBot="1" x14ac:dyDescent="0.3">
      <c r="J8911" s="12"/>
    </row>
    <row r="8912" spans="10:10" ht="16.5" thickTop="1" thickBot="1" x14ac:dyDescent="0.3">
      <c r="J8912" s="12"/>
    </row>
    <row r="8913" spans="10:10" ht="16.5" thickTop="1" thickBot="1" x14ac:dyDescent="0.3">
      <c r="J8913" s="12"/>
    </row>
    <row r="8914" spans="10:10" ht="15.75" thickTop="1" x14ac:dyDescent="0.25"/>
    <row r="8915" spans="10:10" x14ac:dyDescent="0.25">
      <c r="J8915" s="14"/>
    </row>
    <row r="8916" spans="10:10" x14ac:dyDescent="0.25"/>
    <row r="8917" spans="10:10" x14ac:dyDescent="0.25"/>
    <row r="8918" spans="10:10" x14ac:dyDescent="0.25"/>
    <row r="8919" spans="10:10" x14ac:dyDescent="0.25"/>
    <row r="8920" spans="10:10" x14ac:dyDescent="0.25"/>
    <row r="8921" spans="10:10" x14ac:dyDescent="0.25"/>
    <row r="8922" spans="10:10" x14ac:dyDescent="0.25"/>
    <row r="8923" spans="10:10" x14ac:dyDescent="0.25"/>
    <row r="8924" spans="10:10" x14ac:dyDescent="0.25"/>
    <row r="8925" spans="10:10" x14ac:dyDescent="0.25"/>
    <row r="8926" spans="10:10" x14ac:dyDescent="0.25"/>
    <row r="8927" spans="10:10" x14ac:dyDescent="0.25"/>
    <row r="8928" spans="10:10" x14ac:dyDescent="0.25"/>
    <row r="8929" x14ac:dyDescent="0.25"/>
    <row r="8930" x14ac:dyDescent="0.25"/>
    <row r="8931" x14ac:dyDescent="0.25"/>
    <row r="8932" x14ac:dyDescent="0.25"/>
    <row r="8933" x14ac:dyDescent="0.25"/>
    <row r="8934" x14ac:dyDescent="0.25"/>
    <row r="8935" x14ac:dyDescent="0.25"/>
    <row r="8936" x14ac:dyDescent="0.25"/>
    <row r="8937" x14ac:dyDescent="0.25"/>
  </sheetData>
  <sheetProtection autoFilter="0" pivotTables="0"/>
  <conditionalFormatting sqref="J15:J8913">
    <cfRule type="expression" dxfId="3" priority="1">
      <formula>$B15=""</formula>
    </cfRule>
    <cfRule type="expression" dxfId="2" priority="2">
      <formula>AND($C15&gt;0,$C14&gt;0)</formula>
    </cfRule>
    <cfRule type="expression" dxfId="1" priority="3">
      <formula>MID($B15,6,1)=":"</formula>
    </cfRule>
    <cfRule type="expression" dxfId="0" priority="4">
      <formula>AND(ISNUMBER(SEARCH(":",$B15))=FALSE,$C15&lt;1,$B15&lt;&gt;"")</formula>
    </cfRule>
  </conditionalFormatting>
  <hyperlinks>
    <hyperlink ref="J11" location="'NGF Trends Chart'!A1" display="View Chart Tab" xr:uid="{410C2AA1-1FD4-4B57-B3ED-94970302C432}"/>
  </hyperlinks>
  <printOptions horizontalCentered="1"/>
  <pageMargins left="0.45" right="0.45" top="0.5" bottom="0.5" header="0.3" footer="0.3"/>
  <pageSetup scale="68" fitToHeight="0" orientation="landscape" horizontalDpi="1200" verticalDpi="1200" r:id="rId2"/>
  <headerFooter>
    <oddFooter>&amp;R&amp;10Page &amp;P</oddFooter>
  </headerFooter>
  <drawing r:id="rId3"/>
  <extLst>
    <ext xmlns:x14="http://schemas.microsoft.com/office/spreadsheetml/2009/9/main" uri="{05C60535-1F16-4fd2-B633-F4F36F0B64E0}">
      <x14:sparklineGroups xmlns:xm="http://schemas.microsoft.com/office/excel/2006/main">
        <x14:sparklineGroup lineWeight="1.5" displayEmptyCellsAs="gap" xr2:uid="{B806E3CA-61CD-4F4F-9F13-2F1D41921F52}">
          <x14:colorSeries rgb="FF3D6AA1"/>
          <x14:colorNegative rgb="FFD00000"/>
          <x14:colorAxis rgb="FF000000"/>
          <x14:colorMarkers rgb="FFD00000"/>
          <x14:colorFirst rgb="FFD00000"/>
          <x14:colorLast rgb="FFD00000"/>
          <x14:colorHigh rgb="FFD00000"/>
          <x14:colorLow rgb="FFD00000"/>
          <x14:sparklines>
            <x14:sparkline>
              <xm:f>'NGF Trends'!D8910:I8910</xm:f>
              <xm:sqref>J8910</xm:sqref>
            </x14:sparkline>
          </x14:sparklines>
        </x14:sparklineGroup>
        <x14:sparklineGroup lineWeight="1.5" displayEmptyCellsAs="gap" xr2:uid="{FEDDFB33-F832-4530-B164-4209DE0B9B38}">
          <x14:colorSeries rgb="FF3D6AA1"/>
          <x14:colorNegative rgb="FFD00000"/>
          <x14:colorAxis rgb="FF000000"/>
          <x14:colorMarkers rgb="FFD00000"/>
          <x14:colorFirst rgb="FFD00000"/>
          <x14:colorLast rgb="FFD00000"/>
          <x14:colorHigh rgb="FFD00000"/>
          <x14:colorLow rgb="FFD00000"/>
          <x14:sparklines>
            <x14:sparkline>
              <xm:f>'NGF Trends'!D8911:I8911</xm:f>
              <xm:sqref>J8911</xm:sqref>
            </x14:sparkline>
          </x14:sparklines>
        </x14:sparklineGroup>
        <x14:sparklineGroup lineWeight="1.5" displayEmptyCellsAs="gap" xr2:uid="{8406A923-5947-4CAF-B733-9E4BDE83C8DE}">
          <x14:colorSeries rgb="FF3D6AA1"/>
          <x14:colorNegative rgb="FFD00000"/>
          <x14:colorAxis rgb="FF000000"/>
          <x14:colorMarkers rgb="FFD00000"/>
          <x14:colorFirst rgb="FFD00000"/>
          <x14:colorLast rgb="FFD00000"/>
          <x14:colorHigh rgb="FFD00000"/>
          <x14:colorLow rgb="FFD00000"/>
          <x14:sparklines>
            <x14:sparkline>
              <xm:f>'NGF Trends'!D8912:I8912</xm:f>
              <xm:sqref>J8912</xm:sqref>
            </x14:sparkline>
          </x14:sparklines>
        </x14:sparklineGroup>
        <x14:sparklineGroup lineWeight="1.5" displayEmptyCellsAs="gap" xr2:uid="{84C8DE18-7445-4011-A47D-C9FC3E27242D}">
          <x14:colorSeries rgb="FF3D6AA1"/>
          <x14:colorNegative rgb="FFD00000"/>
          <x14:colorAxis rgb="FF000000"/>
          <x14:colorMarkers rgb="FFD00000"/>
          <x14:colorFirst rgb="FFD00000"/>
          <x14:colorLast rgb="FFD00000"/>
          <x14:colorHigh rgb="FFD00000"/>
          <x14:colorLow rgb="FFD00000"/>
          <x14:sparklines>
            <x14:sparkline>
              <xm:f>'NGF Trends'!D8913:I8913</xm:f>
              <xm:sqref>J8913</xm:sqref>
            </x14:sparkline>
          </x14:sparklines>
        </x14:sparklineGroup>
        <x14:sparklineGroup lineWeight="2.25" displayEmptyCellsAs="gap" xr2:uid="{C3FBABCD-8035-4E32-84F3-CB089F38AFC3}">
          <x14:colorSeries rgb="FF3D6AA1"/>
          <x14:colorNegative rgb="FFD00000"/>
          <x14:colorAxis rgb="FF000000"/>
          <x14:colorMarkers rgb="FFD00000"/>
          <x14:colorFirst rgb="FFD00000"/>
          <x14:colorLast rgb="FFD00000"/>
          <x14:colorHigh rgb="FFD00000"/>
          <x14:colorLow rgb="FFD00000"/>
          <x14:sparklines>
            <x14:sparkline>
              <xm:f>'NGF Trends'!D15:I15</xm:f>
              <xm:sqref>J15</xm:sqref>
            </x14:sparkline>
            <x14:sparkline>
              <xm:f>'NGF Trends'!D16:I16</xm:f>
              <xm:sqref>J16</xm:sqref>
            </x14:sparkline>
            <x14:sparkline>
              <xm:f>'NGF Trends'!D17:I17</xm:f>
              <xm:sqref>J17</xm:sqref>
            </x14:sparkline>
            <x14:sparkline>
              <xm:f>'NGF Trends'!D18:I18</xm:f>
              <xm:sqref>J18</xm:sqref>
            </x14:sparkline>
            <x14:sparkline>
              <xm:f>'NGF Trends'!D19:I19</xm:f>
              <xm:sqref>J19</xm:sqref>
            </x14:sparkline>
            <x14:sparkline>
              <xm:f>'NGF Trends'!D20:I20</xm:f>
              <xm:sqref>J20</xm:sqref>
            </x14:sparkline>
            <x14:sparkline>
              <xm:f>'NGF Trends'!D21:I21</xm:f>
              <xm:sqref>J21</xm:sqref>
            </x14:sparkline>
            <x14:sparkline>
              <xm:f>'NGF Trends'!D22:I22</xm:f>
              <xm:sqref>J22</xm:sqref>
            </x14:sparkline>
            <x14:sparkline>
              <xm:f>'NGF Trends'!D23:I23</xm:f>
              <xm:sqref>J23</xm:sqref>
            </x14:sparkline>
            <x14:sparkline>
              <xm:f>'NGF Trends'!D24:I24</xm:f>
              <xm:sqref>J24</xm:sqref>
            </x14:sparkline>
            <x14:sparkline>
              <xm:f>'NGF Trends'!D25:I25</xm:f>
              <xm:sqref>J25</xm:sqref>
            </x14:sparkline>
            <x14:sparkline>
              <xm:f>'NGF Trends'!D26:I26</xm:f>
              <xm:sqref>J26</xm:sqref>
            </x14:sparkline>
            <x14:sparkline>
              <xm:f>'NGF Trends'!D27:I27</xm:f>
              <xm:sqref>J27</xm:sqref>
            </x14:sparkline>
            <x14:sparkline>
              <xm:f>'NGF Trends'!D28:I28</xm:f>
              <xm:sqref>J28</xm:sqref>
            </x14:sparkline>
            <x14:sparkline>
              <xm:f>'NGF Trends'!D29:I29</xm:f>
              <xm:sqref>J29</xm:sqref>
            </x14:sparkline>
            <x14:sparkline>
              <xm:f>'NGF Trends'!D30:I30</xm:f>
              <xm:sqref>J30</xm:sqref>
            </x14:sparkline>
            <x14:sparkline>
              <xm:f>'NGF Trends'!D31:I31</xm:f>
              <xm:sqref>J31</xm:sqref>
            </x14:sparkline>
            <x14:sparkline>
              <xm:f>'NGF Trends'!D32:I32</xm:f>
              <xm:sqref>J32</xm:sqref>
            </x14:sparkline>
            <x14:sparkline>
              <xm:f>'NGF Trends'!D33:I33</xm:f>
              <xm:sqref>J33</xm:sqref>
            </x14:sparkline>
            <x14:sparkline>
              <xm:f>'NGF Trends'!D34:I34</xm:f>
              <xm:sqref>J34</xm:sqref>
            </x14:sparkline>
            <x14:sparkline>
              <xm:f>'NGF Trends'!D35:I35</xm:f>
              <xm:sqref>J35</xm:sqref>
            </x14:sparkline>
            <x14:sparkline>
              <xm:f>'NGF Trends'!D36:I36</xm:f>
              <xm:sqref>J36</xm:sqref>
            </x14:sparkline>
            <x14:sparkline>
              <xm:f>'NGF Trends'!D37:I37</xm:f>
              <xm:sqref>J37</xm:sqref>
            </x14:sparkline>
            <x14:sparkline>
              <xm:f>'NGF Trends'!D38:I38</xm:f>
              <xm:sqref>J38</xm:sqref>
            </x14:sparkline>
            <x14:sparkline>
              <xm:f>'NGF Trends'!D39:I39</xm:f>
              <xm:sqref>J39</xm:sqref>
            </x14:sparkline>
            <x14:sparkline>
              <xm:f>'NGF Trends'!D40:I40</xm:f>
              <xm:sqref>J40</xm:sqref>
            </x14:sparkline>
            <x14:sparkline>
              <xm:f>'NGF Trends'!D41:I41</xm:f>
              <xm:sqref>J41</xm:sqref>
            </x14:sparkline>
            <x14:sparkline>
              <xm:f>'NGF Trends'!D42:I42</xm:f>
              <xm:sqref>J42</xm:sqref>
            </x14:sparkline>
            <x14:sparkline>
              <xm:f>'NGF Trends'!D43:I43</xm:f>
              <xm:sqref>J43</xm:sqref>
            </x14:sparkline>
            <x14:sparkline>
              <xm:f>'NGF Trends'!D44:I44</xm:f>
              <xm:sqref>J44</xm:sqref>
            </x14:sparkline>
            <x14:sparkline>
              <xm:f>'NGF Trends'!D45:I45</xm:f>
              <xm:sqref>J45</xm:sqref>
            </x14:sparkline>
            <x14:sparkline>
              <xm:f>'NGF Trends'!D46:I46</xm:f>
              <xm:sqref>J46</xm:sqref>
            </x14:sparkline>
            <x14:sparkline>
              <xm:f>'NGF Trends'!D47:I47</xm:f>
              <xm:sqref>J47</xm:sqref>
            </x14:sparkline>
            <x14:sparkline>
              <xm:f>'NGF Trends'!D48:I48</xm:f>
              <xm:sqref>J48</xm:sqref>
            </x14:sparkline>
            <x14:sparkline>
              <xm:f>'NGF Trends'!D49:I49</xm:f>
              <xm:sqref>J49</xm:sqref>
            </x14:sparkline>
            <x14:sparkline>
              <xm:f>'NGF Trends'!D50:I50</xm:f>
              <xm:sqref>J50</xm:sqref>
            </x14:sparkline>
            <x14:sparkline>
              <xm:f>'NGF Trends'!D51:I51</xm:f>
              <xm:sqref>J51</xm:sqref>
            </x14:sparkline>
            <x14:sparkline>
              <xm:f>'NGF Trends'!D52:I52</xm:f>
              <xm:sqref>J52</xm:sqref>
            </x14:sparkline>
            <x14:sparkline>
              <xm:f>'NGF Trends'!D53:I53</xm:f>
              <xm:sqref>J53</xm:sqref>
            </x14:sparkline>
            <x14:sparkline>
              <xm:f>'NGF Trends'!D54:I54</xm:f>
              <xm:sqref>J54</xm:sqref>
            </x14:sparkline>
            <x14:sparkline>
              <xm:f>'NGF Trends'!D55:I55</xm:f>
              <xm:sqref>J55</xm:sqref>
            </x14:sparkline>
            <x14:sparkline>
              <xm:f>'NGF Trends'!D56:I56</xm:f>
              <xm:sqref>J56</xm:sqref>
            </x14:sparkline>
            <x14:sparkline>
              <xm:f>'NGF Trends'!D57:I57</xm:f>
              <xm:sqref>J57</xm:sqref>
            </x14:sparkline>
            <x14:sparkline>
              <xm:f>'NGF Trends'!D58:I58</xm:f>
              <xm:sqref>J58</xm:sqref>
            </x14:sparkline>
            <x14:sparkline>
              <xm:f>'NGF Trends'!D59:I59</xm:f>
              <xm:sqref>J59</xm:sqref>
            </x14:sparkline>
            <x14:sparkline>
              <xm:f>'NGF Trends'!D60:I60</xm:f>
              <xm:sqref>J60</xm:sqref>
            </x14:sparkline>
            <x14:sparkline>
              <xm:f>'NGF Trends'!D61:I61</xm:f>
              <xm:sqref>J61</xm:sqref>
            </x14:sparkline>
            <x14:sparkline>
              <xm:f>'NGF Trends'!D62:I62</xm:f>
              <xm:sqref>J62</xm:sqref>
            </x14:sparkline>
            <x14:sparkline>
              <xm:f>'NGF Trends'!D63:I63</xm:f>
              <xm:sqref>J63</xm:sqref>
            </x14:sparkline>
            <x14:sparkline>
              <xm:f>'NGF Trends'!D64:I64</xm:f>
              <xm:sqref>J64</xm:sqref>
            </x14:sparkline>
            <x14:sparkline>
              <xm:f>'NGF Trends'!D65:I65</xm:f>
              <xm:sqref>J65</xm:sqref>
            </x14:sparkline>
            <x14:sparkline>
              <xm:f>'NGF Trends'!D66:I66</xm:f>
              <xm:sqref>J66</xm:sqref>
            </x14:sparkline>
            <x14:sparkline>
              <xm:f>'NGF Trends'!D67:I67</xm:f>
              <xm:sqref>J67</xm:sqref>
            </x14:sparkline>
            <x14:sparkline>
              <xm:f>'NGF Trends'!D68:I68</xm:f>
              <xm:sqref>J68</xm:sqref>
            </x14:sparkline>
            <x14:sparkline>
              <xm:f>'NGF Trends'!D69:I69</xm:f>
              <xm:sqref>J69</xm:sqref>
            </x14:sparkline>
            <x14:sparkline>
              <xm:f>'NGF Trends'!D70:I70</xm:f>
              <xm:sqref>J70</xm:sqref>
            </x14:sparkline>
            <x14:sparkline>
              <xm:f>'NGF Trends'!D71:I71</xm:f>
              <xm:sqref>J71</xm:sqref>
            </x14:sparkline>
            <x14:sparkline>
              <xm:f>'NGF Trends'!D72:I72</xm:f>
              <xm:sqref>J72</xm:sqref>
            </x14:sparkline>
            <x14:sparkline>
              <xm:f>'NGF Trends'!D73:I73</xm:f>
              <xm:sqref>J73</xm:sqref>
            </x14:sparkline>
            <x14:sparkline>
              <xm:f>'NGF Trends'!D74:I74</xm:f>
              <xm:sqref>J74</xm:sqref>
            </x14:sparkline>
            <x14:sparkline>
              <xm:f>'NGF Trends'!D75:I75</xm:f>
              <xm:sqref>J75</xm:sqref>
            </x14:sparkline>
            <x14:sparkline>
              <xm:f>'NGF Trends'!D76:I76</xm:f>
              <xm:sqref>J76</xm:sqref>
            </x14:sparkline>
            <x14:sparkline>
              <xm:f>'NGF Trends'!D77:I77</xm:f>
              <xm:sqref>J77</xm:sqref>
            </x14:sparkline>
            <x14:sparkline>
              <xm:f>'NGF Trends'!D78:I78</xm:f>
              <xm:sqref>J78</xm:sqref>
            </x14:sparkline>
            <x14:sparkline>
              <xm:f>'NGF Trends'!D79:I79</xm:f>
              <xm:sqref>J79</xm:sqref>
            </x14:sparkline>
            <x14:sparkline>
              <xm:f>'NGF Trends'!D80:I80</xm:f>
              <xm:sqref>J80</xm:sqref>
            </x14:sparkline>
            <x14:sparkline>
              <xm:f>'NGF Trends'!D81:I81</xm:f>
              <xm:sqref>J81</xm:sqref>
            </x14:sparkline>
            <x14:sparkline>
              <xm:f>'NGF Trends'!D82:I82</xm:f>
              <xm:sqref>J82</xm:sqref>
            </x14:sparkline>
            <x14:sparkline>
              <xm:f>'NGF Trends'!D83:I83</xm:f>
              <xm:sqref>J83</xm:sqref>
            </x14:sparkline>
            <x14:sparkline>
              <xm:f>'NGF Trends'!D84:I84</xm:f>
              <xm:sqref>J84</xm:sqref>
            </x14:sparkline>
            <x14:sparkline>
              <xm:f>'NGF Trends'!D85:I85</xm:f>
              <xm:sqref>J85</xm:sqref>
            </x14:sparkline>
            <x14:sparkline>
              <xm:f>'NGF Trends'!D86:I86</xm:f>
              <xm:sqref>J86</xm:sqref>
            </x14:sparkline>
            <x14:sparkline>
              <xm:f>'NGF Trends'!D87:I87</xm:f>
              <xm:sqref>J87</xm:sqref>
            </x14:sparkline>
            <x14:sparkline>
              <xm:f>'NGF Trends'!D88:I88</xm:f>
              <xm:sqref>J88</xm:sqref>
            </x14:sparkline>
            <x14:sparkline>
              <xm:f>'NGF Trends'!D89:I89</xm:f>
              <xm:sqref>J89</xm:sqref>
            </x14:sparkline>
            <x14:sparkline>
              <xm:f>'NGF Trends'!D90:I90</xm:f>
              <xm:sqref>J90</xm:sqref>
            </x14:sparkline>
            <x14:sparkline>
              <xm:f>'NGF Trends'!D91:I91</xm:f>
              <xm:sqref>J91</xm:sqref>
            </x14:sparkline>
            <x14:sparkline>
              <xm:f>'NGF Trends'!D92:I92</xm:f>
              <xm:sqref>J92</xm:sqref>
            </x14:sparkline>
            <x14:sparkline>
              <xm:f>'NGF Trends'!D93:I93</xm:f>
              <xm:sqref>J93</xm:sqref>
            </x14:sparkline>
            <x14:sparkline>
              <xm:f>'NGF Trends'!D94:I94</xm:f>
              <xm:sqref>J94</xm:sqref>
            </x14:sparkline>
            <x14:sparkline>
              <xm:f>'NGF Trends'!D95:I95</xm:f>
              <xm:sqref>J95</xm:sqref>
            </x14:sparkline>
            <x14:sparkline>
              <xm:f>'NGF Trends'!D96:I96</xm:f>
              <xm:sqref>J96</xm:sqref>
            </x14:sparkline>
            <x14:sparkline>
              <xm:f>'NGF Trends'!D97:I97</xm:f>
              <xm:sqref>J97</xm:sqref>
            </x14:sparkline>
            <x14:sparkline>
              <xm:f>'NGF Trends'!D98:I98</xm:f>
              <xm:sqref>J98</xm:sqref>
            </x14:sparkline>
            <x14:sparkline>
              <xm:f>'NGF Trends'!D99:I99</xm:f>
              <xm:sqref>J99</xm:sqref>
            </x14:sparkline>
            <x14:sparkline>
              <xm:f>'NGF Trends'!D100:I100</xm:f>
              <xm:sqref>J100</xm:sqref>
            </x14:sparkline>
            <x14:sparkline>
              <xm:f>'NGF Trends'!D101:I101</xm:f>
              <xm:sqref>J101</xm:sqref>
            </x14:sparkline>
            <x14:sparkline>
              <xm:f>'NGF Trends'!D102:I102</xm:f>
              <xm:sqref>J102</xm:sqref>
            </x14:sparkline>
            <x14:sparkline>
              <xm:f>'NGF Trends'!D103:I103</xm:f>
              <xm:sqref>J103</xm:sqref>
            </x14:sparkline>
            <x14:sparkline>
              <xm:f>'NGF Trends'!D104:I104</xm:f>
              <xm:sqref>J104</xm:sqref>
            </x14:sparkline>
            <x14:sparkline>
              <xm:f>'NGF Trends'!D105:I105</xm:f>
              <xm:sqref>J105</xm:sqref>
            </x14:sparkline>
            <x14:sparkline>
              <xm:f>'NGF Trends'!D106:I106</xm:f>
              <xm:sqref>J106</xm:sqref>
            </x14:sparkline>
            <x14:sparkline>
              <xm:f>'NGF Trends'!D107:I107</xm:f>
              <xm:sqref>J107</xm:sqref>
            </x14:sparkline>
            <x14:sparkline>
              <xm:f>'NGF Trends'!D108:I108</xm:f>
              <xm:sqref>J108</xm:sqref>
            </x14:sparkline>
            <x14:sparkline>
              <xm:f>'NGF Trends'!D109:I109</xm:f>
              <xm:sqref>J109</xm:sqref>
            </x14:sparkline>
            <x14:sparkline>
              <xm:f>'NGF Trends'!D110:I110</xm:f>
              <xm:sqref>J110</xm:sqref>
            </x14:sparkline>
            <x14:sparkline>
              <xm:f>'NGF Trends'!D111:I111</xm:f>
              <xm:sqref>J111</xm:sqref>
            </x14:sparkline>
            <x14:sparkline>
              <xm:f>'NGF Trends'!D112:I112</xm:f>
              <xm:sqref>J112</xm:sqref>
            </x14:sparkline>
            <x14:sparkline>
              <xm:f>'NGF Trends'!D113:I113</xm:f>
              <xm:sqref>J113</xm:sqref>
            </x14:sparkline>
            <x14:sparkline>
              <xm:f>'NGF Trends'!D114:I114</xm:f>
              <xm:sqref>J114</xm:sqref>
            </x14:sparkline>
            <x14:sparkline>
              <xm:f>'NGF Trends'!D115:I115</xm:f>
              <xm:sqref>J115</xm:sqref>
            </x14:sparkline>
            <x14:sparkline>
              <xm:f>'NGF Trends'!D116:I116</xm:f>
              <xm:sqref>J116</xm:sqref>
            </x14:sparkline>
            <x14:sparkline>
              <xm:f>'NGF Trends'!D117:I117</xm:f>
              <xm:sqref>J117</xm:sqref>
            </x14:sparkline>
            <x14:sparkline>
              <xm:f>'NGF Trends'!D118:I118</xm:f>
              <xm:sqref>J118</xm:sqref>
            </x14:sparkline>
            <x14:sparkline>
              <xm:f>'NGF Trends'!D119:I119</xm:f>
              <xm:sqref>J119</xm:sqref>
            </x14:sparkline>
            <x14:sparkline>
              <xm:f>'NGF Trends'!D120:I120</xm:f>
              <xm:sqref>J120</xm:sqref>
            </x14:sparkline>
            <x14:sparkline>
              <xm:f>'NGF Trends'!D121:I121</xm:f>
              <xm:sqref>J121</xm:sqref>
            </x14:sparkline>
            <x14:sparkline>
              <xm:f>'NGF Trends'!D122:I122</xm:f>
              <xm:sqref>J122</xm:sqref>
            </x14:sparkline>
            <x14:sparkline>
              <xm:f>'NGF Trends'!D123:I123</xm:f>
              <xm:sqref>J123</xm:sqref>
            </x14:sparkline>
            <x14:sparkline>
              <xm:f>'NGF Trends'!D124:I124</xm:f>
              <xm:sqref>J124</xm:sqref>
            </x14:sparkline>
            <x14:sparkline>
              <xm:f>'NGF Trends'!D125:I125</xm:f>
              <xm:sqref>J125</xm:sqref>
            </x14:sparkline>
            <x14:sparkline>
              <xm:f>'NGF Trends'!D126:I126</xm:f>
              <xm:sqref>J126</xm:sqref>
            </x14:sparkline>
            <x14:sparkline>
              <xm:f>'NGF Trends'!D127:I127</xm:f>
              <xm:sqref>J127</xm:sqref>
            </x14:sparkline>
            <x14:sparkline>
              <xm:f>'NGF Trends'!D128:I128</xm:f>
              <xm:sqref>J128</xm:sqref>
            </x14:sparkline>
            <x14:sparkline>
              <xm:f>'NGF Trends'!D129:I129</xm:f>
              <xm:sqref>J129</xm:sqref>
            </x14:sparkline>
            <x14:sparkline>
              <xm:f>'NGF Trends'!D130:I130</xm:f>
              <xm:sqref>J130</xm:sqref>
            </x14:sparkline>
            <x14:sparkline>
              <xm:f>'NGF Trends'!D131:I131</xm:f>
              <xm:sqref>J131</xm:sqref>
            </x14:sparkline>
            <x14:sparkline>
              <xm:f>'NGF Trends'!D132:I132</xm:f>
              <xm:sqref>J132</xm:sqref>
            </x14:sparkline>
            <x14:sparkline>
              <xm:f>'NGF Trends'!D133:I133</xm:f>
              <xm:sqref>J133</xm:sqref>
            </x14:sparkline>
            <x14:sparkline>
              <xm:f>'NGF Trends'!D134:I134</xm:f>
              <xm:sqref>J134</xm:sqref>
            </x14:sparkline>
            <x14:sparkline>
              <xm:f>'NGF Trends'!D135:I135</xm:f>
              <xm:sqref>J135</xm:sqref>
            </x14:sparkline>
            <x14:sparkline>
              <xm:f>'NGF Trends'!D136:I136</xm:f>
              <xm:sqref>J136</xm:sqref>
            </x14:sparkline>
            <x14:sparkline>
              <xm:f>'NGF Trends'!D137:I137</xm:f>
              <xm:sqref>J137</xm:sqref>
            </x14:sparkline>
            <x14:sparkline>
              <xm:f>'NGF Trends'!D138:I138</xm:f>
              <xm:sqref>J138</xm:sqref>
            </x14:sparkline>
            <x14:sparkline>
              <xm:f>'NGF Trends'!D139:I139</xm:f>
              <xm:sqref>J139</xm:sqref>
            </x14:sparkline>
            <x14:sparkline>
              <xm:f>'NGF Trends'!D140:I140</xm:f>
              <xm:sqref>J140</xm:sqref>
            </x14:sparkline>
            <x14:sparkline>
              <xm:f>'NGF Trends'!D141:I141</xm:f>
              <xm:sqref>J141</xm:sqref>
            </x14:sparkline>
            <x14:sparkline>
              <xm:f>'NGF Trends'!D142:I142</xm:f>
              <xm:sqref>J142</xm:sqref>
            </x14:sparkline>
            <x14:sparkline>
              <xm:f>'NGF Trends'!D143:I143</xm:f>
              <xm:sqref>J143</xm:sqref>
            </x14:sparkline>
            <x14:sparkline>
              <xm:f>'NGF Trends'!D144:I144</xm:f>
              <xm:sqref>J144</xm:sqref>
            </x14:sparkline>
            <x14:sparkline>
              <xm:f>'NGF Trends'!D145:I145</xm:f>
              <xm:sqref>J145</xm:sqref>
            </x14:sparkline>
            <x14:sparkline>
              <xm:f>'NGF Trends'!D146:I146</xm:f>
              <xm:sqref>J146</xm:sqref>
            </x14:sparkline>
            <x14:sparkline>
              <xm:f>'NGF Trends'!D147:I147</xm:f>
              <xm:sqref>J147</xm:sqref>
            </x14:sparkline>
            <x14:sparkline>
              <xm:f>'NGF Trends'!D148:I148</xm:f>
              <xm:sqref>J148</xm:sqref>
            </x14:sparkline>
            <x14:sparkline>
              <xm:f>'NGF Trends'!D149:I149</xm:f>
              <xm:sqref>J149</xm:sqref>
            </x14:sparkline>
            <x14:sparkline>
              <xm:f>'NGF Trends'!D150:I150</xm:f>
              <xm:sqref>J150</xm:sqref>
            </x14:sparkline>
            <x14:sparkline>
              <xm:f>'NGF Trends'!D151:I151</xm:f>
              <xm:sqref>J151</xm:sqref>
            </x14:sparkline>
            <x14:sparkline>
              <xm:f>'NGF Trends'!D152:I152</xm:f>
              <xm:sqref>J152</xm:sqref>
            </x14:sparkline>
            <x14:sparkline>
              <xm:f>'NGF Trends'!D153:I153</xm:f>
              <xm:sqref>J153</xm:sqref>
            </x14:sparkline>
            <x14:sparkline>
              <xm:f>'NGF Trends'!D154:I154</xm:f>
              <xm:sqref>J154</xm:sqref>
            </x14:sparkline>
            <x14:sparkline>
              <xm:f>'NGF Trends'!D155:I155</xm:f>
              <xm:sqref>J155</xm:sqref>
            </x14:sparkline>
            <x14:sparkline>
              <xm:f>'NGF Trends'!D156:I156</xm:f>
              <xm:sqref>J156</xm:sqref>
            </x14:sparkline>
            <x14:sparkline>
              <xm:f>'NGF Trends'!D157:I157</xm:f>
              <xm:sqref>J157</xm:sqref>
            </x14:sparkline>
            <x14:sparkline>
              <xm:f>'NGF Trends'!D158:I158</xm:f>
              <xm:sqref>J158</xm:sqref>
            </x14:sparkline>
            <x14:sparkline>
              <xm:f>'NGF Trends'!D159:I159</xm:f>
              <xm:sqref>J159</xm:sqref>
            </x14:sparkline>
            <x14:sparkline>
              <xm:f>'NGF Trends'!D160:I160</xm:f>
              <xm:sqref>J160</xm:sqref>
            </x14:sparkline>
            <x14:sparkline>
              <xm:f>'NGF Trends'!D161:I161</xm:f>
              <xm:sqref>J161</xm:sqref>
            </x14:sparkline>
            <x14:sparkline>
              <xm:f>'NGF Trends'!D162:I162</xm:f>
              <xm:sqref>J162</xm:sqref>
            </x14:sparkline>
            <x14:sparkline>
              <xm:f>'NGF Trends'!D163:I163</xm:f>
              <xm:sqref>J163</xm:sqref>
            </x14:sparkline>
            <x14:sparkline>
              <xm:f>'NGF Trends'!D164:I164</xm:f>
              <xm:sqref>J164</xm:sqref>
            </x14:sparkline>
            <x14:sparkline>
              <xm:f>'NGF Trends'!D165:I165</xm:f>
              <xm:sqref>J165</xm:sqref>
            </x14:sparkline>
            <x14:sparkline>
              <xm:f>'NGF Trends'!D166:I166</xm:f>
              <xm:sqref>J166</xm:sqref>
            </x14:sparkline>
            <x14:sparkline>
              <xm:f>'NGF Trends'!D167:I167</xm:f>
              <xm:sqref>J167</xm:sqref>
            </x14:sparkline>
            <x14:sparkline>
              <xm:f>'NGF Trends'!D168:I168</xm:f>
              <xm:sqref>J168</xm:sqref>
            </x14:sparkline>
            <x14:sparkline>
              <xm:f>'NGF Trends'!D169:I169</xm:f>
              <xm:sqref>J169</xm:sqref>
            </x14:sparkline>
            <x14:sparkline>
              <xm:f>'NGF Trends'!D170:I170</xm:f>
              <xm:sqref>J170</xm:sqref>
            </x14:sparkline>
            <x14:sparkline>
              <xm:f>'NGF Trends'!D171:I171</xm:f>
              <xm:sqref>J171</xm:sqref>
            </x14:sparkline>
            <x14:sparkline>
              <xm:f>'NGF Trends'!D172:I172</xm:f>
              <xm:sqref>J172</xm:sqref>
            </x14:sparkline>
            <x14:sparkline>
              <xm:f>'NGF Trends'!D173:I173</xm:f>
              <xm:sqref>J173</xm:sqref>
            </x14:sparkline>
            <x14:sparkline>
              <xm:f>'NGF Trends'!D174:I174</xm:f>
              <xm:sqref>J174</xm:sqref>
            </x14:sparkline>
            <x14:sparkline>
              <xm:f>'NGF Trends'!D175:I175</xm:f>
              <xm:sqref>J175</xm:sqref>
            </x14:sparkline>
            <x14:sparkline>
              <xm:f>'NGF Trends'!D176:I176</xm:f>
              <xm:sqref>J176</xm:sqref>
            </x14:sparkline>
            <x14:sparkline>
              <xm:f>'NGF Trends'!D177:I177</xm:f>
              <xm:sqref>J177</xm:sqref>
            </x14:sparkline>
            <x14:sparkline>
              <xm:f>'NGF Trends'!D178:I178</xm:f>
              <xm:sqref>J178</xm:sqref>
            </x14:sparkline>
            <x14:sparkline>
              <xm:f>'NGF Trends'!D179:I179</xm:f>
              <xm:sqref>J179</xm:sqref>
            </x14:sparkline>
            <x14:sparkline>
              <xm:f>'NGF Trends'!D180:I180</xm:f>
              <xm:sqref>J180</xm:sqref>
            </x14:sparkline>
            <x14:sparkline>
              <xm:f>'NGF Trends'!D181:I181</xm:f>
              <xm:sqref>J181</xm:sqref>
            </x14:sparkline>
            <x14:sparkline>
              <xm:f>'NGF Trends'!D182:I182</xm:f>
              <xm:sqref>J182</xm:sqref>
            </x14:sparkline>
            <x14:sparkline>
              <xm:f>'NGF Trends'!D183:I183</xm:f>
              <xm:sqref>J183</xm:sqref>
            </x14:sparkline>
            <x14:sparkline>
              <xm:f>'NGF Trends'!D184:I184</xm:f>
              <xm:sqref>J184</xm:sqref>
            </x14:sparkline>
            <x14:sparkline>
              <xm:f>'NGF Trends'!D185:I185</xm:f>
              <xm:sqref>J185</xm:sqref>
            </x14:sparkline>
            <x14:sparkline>
              <xm:f>'NGF Trends'!D186:I186</xm:f>
              <xm:sqref>J186</xm:sqref>
            </x14:sparkline>
            <x14:sparkline>
              <xm:f>'NGF Trends'!D187:I187</xm:f>
              <xm:sqref>J187</xm:sqref>
            </x14:sparkline>
            <x14:sparkline>
              <xm:f>'NGF Trends'!D188:I188</xm:f>
              <xm:sqref>J188</xm:sqref>
            </x14:sparkline>
            <x14:sparkline>
              <xm:f>'NGF Trends'!D189:I189</xm:f>
              <xm:sqref>J189</xm:sqref>
            </x14:sparkline>
            <x14:sparkline>
              <xm:f>'NGF Trends'!D190:I190</xm:f>
              <xm:sqref>J190</xm:sqref>
            </x14:sparkline>
            <x14:sparkline>
              <xm:f>'NGF Trends'!D191:I191</xm:f>
              <xm:sqref>J191</xm:sqref>
            </x14:sparkline>
            <x14:sparkline>
              <xm:f>'NGF Trends'!D192:I192</xm:f>
              <xm:sqref>J192</xm:sqref>
            </x14:sparkline>
            <x14:sparkline>
              <xm:f>'NGF Trends'!D193:I193</xm:f>
              <xm:sqref>J193</xm:sqref>
            </x14:sparkline>
            <x14:sparkline>
              <xm:f>'NGF Trends'!D194:I194</xm:f>
              <xm:sqref>J194</xm:sqref>
            </x14:sparkline>
            <x14:sparkline>
              <xm:f>'NGF Trends'!D195:I195</xm:f>
              <xm:sqref>J195</xm:sqref>
            </x14:sparkline>
            <x14:sparkline>
              <xm:f>'NGF Trends'!D196:I196</xm:f>
              <xm:sqref>J196</xm:sqref>
            </x14:sparkline>
            <x14:sparkline>
              <xm:f>'NGF Trends'!D197:I197</xm:f>
              <xm:sqref>J197</xm:sqref>
            </x14:sparkline>
            <x14:sparkline>
              <xm:f>'NGF Trends'!D198:I198</xm:f>
              <xm:sqref>J198</xm:sqref>
            </x14:sparkline>
            <x14:sparkline>
              <xm:f>'NGF Trends'!D199:I199</xm:f>
              <xm:sqref>J199</xm:sqref>
            </x14:sparkline>
            <x14:sparkline>
              <xm:f>'NGF Trends'!D200:I200</xm:f>
              <xm:sqref>J200</xm:sqref>
            </x14:sparkline>
            <x14:sparkline>
              <xm:f>'NGF Trends'!D201:I201</xm:f>
              <xm:sqref>J201</xm:sqref>
            </x14:sparkline>
            <x14:sparkline>
              <xm:f>'NGF Trends'!D202:I202</xm:f>
              <xm:sqref>J202</xm:sqref>
            </x14:sparkline>
            <x14:sparkline>
              <xm:f>'NGF Trends'!D203:I203</xm:f>
              <xm:sqref>J203</xm:sqref>
            </x14:sparkline>
            <x14:sparkline>
              <xm:f>'NGF Trends'!D204:I204</xm:f>
              <xm:sqref>J204</xm:sqref>
            </x14:sparkline>
            <x14:sparkline>
              <xm:f>'NGF Trends'!D205:I205</xm:f>
              <xm:sqref>J205</xm:sqref>
            </x14:sparkline>
            <x14:sparkline>
              <xm:f>'NGF Trends'!D206:I206</xm:f>
              <xm:sqref>J206</xm:sqref>
            </x14:sparkline>
            <x14:sparkline>
              <xm:f>'NGF Trends'!D207:I207</xm:f>
              <xm:sqref>J207</xm:sqref>
            </x14:sparkline>
            <x14:sparkline>
              <xm:f>'NGF Trends'!D208:I208</xm:f>
              <xm:sqref>J208</xm:sqref>
            </x14:sparkline>
            <x14:sparkline>
              <xm:f>'NGF Trends'!D209:I209</xm:f>
              <xm:sqref>J209</xm:sqref>
            </x14:sparkline>
            <x14:sparkline>
              <xm:f>'NGF Trends'!D210:I210</xm:f>
              <xm:sqref>J210</xm:sqref>
            </x14:sparkline>
            <x14:sparkline>
              <xm:f>'NGF Trends'!D211:I211</xm:f>
              <xm:sqref>J211</xm:sqref>
            </x14:sparkline>
            <x14:sparkline>
              <xm:f>'NGF Trends'!D212:I212</xm:f>
              <xm:sqref>J212</xm:sqref>
            </x14:sparkline>
            <x14:sparkline>
              <xm:f>'NGF Trends'!D213:I213</xm:f>
              <xm:sqref>J213</xm:sqref>
            </x14:sparkline>
            <x14:sparkline>
              <xm:f>'NGF Trends'!D214:I214</xm:f>
              <xm:sqref>J214</xm:sqref>
            </x14:sparkline>
            <x14:sparkline>
              <xm:f>'NGF Trends'!D215:I215</xm:f>
              <xm:sqref>J215</xm:sqref>
            </x14:sparkline>
            <x14:sparkline>
              <xm:f>'NGF Trends'!D216:I216</xm:f>
              <xm:sqref>J216</xm:sqref>
            </x14:sparkline>
            <x14:sparkline>
              <xm:f>'NGF Trends'!D217:I217</xm:f>
              <xm:sqref>J217</xm:sqref>
            </x14:sparkline>
            <x14:sparkline>
              <xm:f>'NGF Trends'!D218:I218</xm:f>
              <xm:sqref>J218</xm:sqref>
            </x14:sparkline>
            <x14:sparkline>
              <xm:f>'NGF Trends'!D219:I219</xm:f>
              <xm:sqref>J219</xm:sqref>
            </x14:sparkline>
            <x14:sparkline>
              <xm:f>'NGF Trends'!D220:I220</xm:f>
              <xm:sqref>J220</xm:sqref>
            </x14:sparkline>
            <x14:sparkline>
              <xm:f>'NGF Trends'!D221:I221</xm:f>
              <xm:sqref>J221</xm:sqref>
            </x14:sparkline>
            <x14:sparkline>
              <xm:f>'NGF Trends'!D222:I222</xm:f>
              <xm:sqref>J222</xm:sqref>
            </x14:sparkline>
            <x14:sparkline>
              <xm:f>'NGF Trends'!D223:I223</xm:f>
              <xm:sqref>J223</xm:sqref>
            </x14:sparkline>
            <x14:sparkline>
              <xm:f>'NGF Trends'!D224:I224</xm:f>
              <xm:sqref>J224</xm:sqref>
            </x14:sparkline>
            <x14:sparkline>
              <xm:f>'NGF Trends'!D225:I225</xm:f>
              <xm:sqref>J225</xm:sqref>
            </x14:sparkline>
            <x14:sparkline>
              <xm:f>'NGF Trends'!D226:I226</xm:f>
              <xm:sqref>J226</xm:sqref>
            </x14:sparkline>
            <x14:sparkline>
              <xm:f>'NGF Trends'!D227:I227</xm:f>
              <xm:sqref>J227</xm:sqref>
            </x14:sparkline>
            <x14:sparkline>
              <xm:f>'NGF Trends'!D228:I228</xm:f>
              <xm:sqref>J228</xm:sqref>
            </x14:sparkline>
            <x14:sparkline>
              <xm:f>'NGF Trends'!D229:I229</xm:f>
              <xm:sqref>J229</xm:sqref>
            </x14:sparkline>
            <x14:sparkline>
              <xm:f>'NGF Trends'!D230:I230</xm:f>
              <xm:sqref>J230</xm:sqref>
            </x14:sparkline>
            <x14:sparkline>
              <xm:f>'NGF Trends'!D231:I231</xm:f>
              <xm:sqref>J231</xm:sqref>
            </x14:sparkline>
            <x14:sparkline>
              <xm:f>'NGF Trends'!D232:I232</xm:f>
              <xm:sqref>J232</xm:sqref>
            </x14:sparkline>
            <x14:sparkline>
              <xm:f>'NGF Trends'!D233:I233</xm:f>
              <xm:sqref>J233</xm:sqref>
            </x14:sparkline>
            <x14:sparkline>
              <xm:f>'NGF Trends'!D234:I234</xm:f>
              <xm:sqref>J234</xm:sqref>
            </x14:sparkline>
            <x14:sparkline>
              <xm:f>'NGF Trends'!D235:I235</xm:f>
              <xm:sqref>J235</xm:sqref>
            </x14:sparkline>
            <x14:sparkline>
              <xm:f>'NGF Trends'!D236:I236</xm:f>
              <xm:sqref>J236</xm:sqref>
            </x14:sparkline>
            <x14:sparkline>
              <xm:f>'NGF Trends'!D237:I237</xm:f>
              <xm:sqref>J237</xm:sqref>
            </x14:sparkline>
            <x14:sparkline>
              <xm:f>'NGF Trends'!D238:I238</xm:f>
              <xm:sqref>J238</xm:sqref>
            </x14:sparkline>
            <x14:sparkline>
              <xm:f>'NGF Trends'!D239:I239</xm:f>
              <xm:sqref>J239</xm:sqref>
            </x14:sparkline>
            <x14:sparkline>
              <xm:f>'NGF Trends'!D240:I240</xm:f>
              <xm:sqref>J240</xm:sqref>
            </x14:sparkline>
            <x14:sparkline>
              <xm:f>'NGF Trends'!D241:I241</xm:f>
              <xm:sqref>J241</xm:sqref>
            </x14:sparkline>
            <x14:sparkline>
              <xm:f>'NGF Trends'!D242:I242</xm:f>
              <xm:sqref>J242</xm:sqref>
            </x14:sparkline>
            <x14:sparkline>
              <xm:f>'NGF Trends'!D243:I243</xm:f>
              <xm:sqref>J243</xm:sqref>
            </x14:sparkline>
            <x14:sparkline>
              <xm:f>'NGF Trends'!D244:I244</xm:f>
              <xm:sqref>J244</xm:sqref>
            </x14:sparkline>
            <x14:sparkline>
              <xm:f>'NGF Trends'!D245:I245</xm:f>
              <xm:sqref>J245</xm:sqref>
            </x14:sparkline>
            <x14:sparkline>
              <xm:f>'NGF Trends'!D246:I246</xm:f>
              <xm:sqref>J246</xm:sqref>
            </x14:sparkline>
            <x14:sparkline>
              <xm:f>'NGF Trends'!D247:I247</xm:f>
              <xm:sqref>J247</xm:sqref>
            </x14:sparkline>
            <x14:sparkline>
              <xm:f>'NGF Trends'!D248:I248</xm:f>
              <xm:sqref>J248</xm:sqref>
            </x14:sparkline>
            <x14:sparkline>
              <xm:f>'NGF Trends'!D249:I249</xm:f>
              <xm:sqref>J249</xm:sqref>
            </x14:sparkline>
            <x14:sparkline>
              <xm:f>'NGF Trends'!D250:I250</xm:f>
              <xm:sqref>J250</xm:sqref>
            </x14:sparkline>
            <x14:sparkline>
              <xm:f>'NGF Trends'!D251:I251</xm:f>
              <xm:sqref>J251</xm:sqref>
            </x14:sparkline>
            <x14:sparkline>
              <xm:f>'NGF Trends'!D252:I252</xm:f>
              <xm:sqref>J252</xm:sqref>
            </x14:sparkline>
            <x14:sparkline>
              <xm:f>'NGF Trends'!D253:I253</xm:f>
              <xm:sqref>J253</xm:sqref>
            </x14:sparkline>
            <x14:sparkline>
              <xm:f>'NGF Trends'!D254:I254</xm:f>
              <xm:sqref>J254</xm:sqref>
            </x14:sparkline>
            <x14:sparkline>
              <xm:f>'NGF Trends'!D255:I255</xm:f>
              <xm:sqref>J255</xm:sqref>
            </x14:sparkline>
            <x14:sparkline>
              <xm:f>'NGF Trends'!D256:I256</xm:f>
              <xm:sqref>J256</xm:sqref>
            </x14:sparkline>
            <x14:sparkline>
              <xm:f>'NGF Trends'!D257:I257</xm:f>
              <xm:sqref>J257</xm:sqref>
            </x14:sparkline>
            <x14:sparkline>
              <xm:f>'NGF Trends'!D258:I258</xm:f>
              <xm:sqref>J258</xm:sqref>
            </x14:sparkline>
            <x14:sparkline>
              <xm:f>'NGF Trends'!D259:I259</xm:f>
              <xm:sqref>J259</xm:sqref>
            </x14:sparkline>
            <x14:sparkline>
              <xm:f>'NGF Trends'!D260:I260</xm:f>
              <xm:sqref>J260</xm:sqref>
            </x14:sparkline>
            <x14:sparkline>
              <xm:f>'NGF Trends'!D261:I261</xm:f>
              <xm:sqref>J261</xm:sqref>
            </x14:sparkline>
            <x14:sparkline>
              <xm:f>'NGF Trends'!D262:I262</xm:f>
              <xm:sqref>J262</xm:sqref>
            </x14:sparkline>
            <x14:sparkline>
              <xm:f>'NGF Trends'!D263:I263</xm:f>
              <xm:sqref>J263</xm:sqref>
            </x14:sparkline>
            <x14:sparkline>
              <xm:f>'NGF Trends'!D264:I264</xm:f>
              <xm:sqref>J264</xm:sqref>
            </x14:sparkline>
            <x14:sparkline>
              <xm:f>'NGF Trends'!D265:I265</xm:f>
              <xm:sqref>J265</xm:sqref>
            </x14:sparkline>
            <x14:sparkline>
              <xm:f>'NGF Trends'!D266:I266</xm:f>
              <xm:sqref>J266</xm:sqref>
            </x14:sparkline>
            <x14:sparkline>
              <xm:f>'NGF Trends'!D267:I267</xm:f>
              <xm:sqref>J267</xm:sqref>
            </x14:sparkline>
            <x14:sparkline>
              <xm:f>'NGF Trends'!D268:I268</xm:f>
              <xm:sqref>J268</xm:sqref>
            </x14:sparkline>
            <x14:sparkline>
              <xm:f>'NGF Trends'!D269:I269</xm:f>
              <xm:sqref>J269</xm:sqref>
            </x14:sparkline>
            <x14:sparkline>
              <xm:f>'NGF Trends'!D270:I270</xm:f>
              <xm:sqref>J270</xm:sqref>
            </x14:sparkline>
            <x14:sparkline>
              <xm:f>'NGF Trends'!D271:I271</xm:f>
              <xm:sqref>J271</xm:sqref>
            </x14:sparkline>
            <x14:sparkline>
              <xm:f>'NGF Trends'!D272:I272</xm:f>
              <xm:sqref>J272</xm:sqref>
            </x14:sparkline>
            <x14:sparkline>
              <xm:f>'NGF Trends'!D273:I273</xm:f>
              <xm:sqref>J273</xm:sqref>
            </x14:sparkline>
            <x14:sparkline>
              <xm:f>'NGF Trends'!D274:I274</xm:f>
              <xm:sqref>J274</xm:sqref>
            </x14:sparkline>
            <x14:sparkline>
              <xm:f>'NGF Trends'!D275:I275</xm:f>
              <xm:sqref>J275</xm:sqref>
            </x14:sparkline>
            <x14:sparkline>
              <xm:f>'NGF Trends'!D276:I276</xm:f>
              <xm:sqref>J276</xm:sqref>
            </x14:sparkline>
            <x14:sparkline>
              <xm:f>'NGF Trends'!D277:I277</xm:f>
              <xm:sqref>J277</xm:sqref>
            </x14:sparkline>
            <x14:sparkline>
              <xm:f>'NGF Trends'!D278:I278</xm:f>
              <xm:sqref>J278</xm:sqref>
            </x14:sparkline>
            <x14:sparkline>
              <xm:f>'NGF Trends'!D279:I279</xm:f>
              <xm:sqref>J279</xm:sqref>
            </x14:sparkline>
            <x14:sparkline>
              <xm:f>'NGF Trends'!D280:I280</xm:f>
              <xm:sqref>J280</xm:sqref>
            </x14:sparkline>
            <x14:sparkline>
              <xm:f>'NGF Trends'!D281:I281</xm:f>
              <xm:sqref>J281</xm:sqref>
            </x14:sparkline>
            <x14:sparkline>
              <xm:f>'NGF Trends'!D282:I282</xm:f>
              <xm:sqref>J282</xm:sqref>
            </x14:sparkline>
            <x14:sparkline>
              <xm:f>'NGF Trends'!D283:I283</xm:f>
              <xm:sqref>J283</xm:sqref>
            </x14:sparkline>
            <x14:sparkline>
              <xm:f>'NGF Trends'!D284:I284</xm:f>
              <xm:sqref>J284</xm:sqref>
            </x14:sparkline>
            <x14:sparkline>
              <xm:f>'NGF Trends'!D285:I285</xm:f>
              <xm:sqref>J285</xm:sqref>
            </x14:sparkline>
            <x14:sparkline>
              <xm:f>'NGF Trends'!D286:I286</xm:f>
              <xm:sqref>J286</xm:sqref>
            </x14:sparkline>
            <x14:sparkline>
              <xm:f>'NGF Trends'!D287:I287</xm:f>
              <xm:sqref>J287</xm:sqref>
            </x14:sparkline>
            <x14:sparkline>
              <xm:f>'NGF Trends'!D288:I288</xm:f>
              <xm:sqref>J288</xm:sqref>
            </x14:sparkline>
            <x14:sparkline>
              <xm:f>'NGF Trends'!D289:I289</xm:f>
              <xm:sqref>J289</xm:sqref>
            </x14:sparkline>
            <x14:sparkline>
              <xm:f>'NGF Trends'!D290:I290</xm:f>
              <xm:sqref>J290</xm:sqref>
            </x14:sparkline>
            <x14:sparkline>
              <xm:f>'NGF Trends'!D291:I291</xm:f>
              <xm:sqref>J291</xm:sqref>
            </x14:sparkline>
            <x14:sparkline>
              <xm:f>'NGF Trends'!D292:I292</xm:f>
              <xm:sqref>J292</xm:sqref>
            </x14:sparkline>
            <x14:sparkline>
              <xm:f>'NGF Trends'!D293:I293</xm:f>
              <xm:sqref>J293</xm:sqref>
            </x14:sparkline>
            <x14:sparkline>
              <xm:f>'NGF Trends'!D294:I294</xm:f>
              <xm:sqref>J294</xm:sqref>
            </x14:sparkline>
            <x14:sparkline>
              <xm:f>'NGF Trends'!D295:I295</xm:f>
              <xm:sqref>J295</xm:sqref>
            </x14:sparkline>
            <x14:sparkline>
              <xm:f>'NGF Trends'!D296:I296</xm:f>
              <xm:sqref>J296</xm:sqref>
            </x14:sparkline>
            <x14:sparkline>
              <xm:f>'NGF Trends'!D297:I297</xm:f>
              <xm:sqref>J297</xm:sqref>
            </x14:sparkline>
            <x14:sparkline>
              <xm:f>'NGF Trends'!D298:I298</xm:f>
              <xm:sqref>J298</xm:sqref>
            </x14:sparkline>
            <x14:sparkline>
              <xm:f>'NGF Trends'!D299:I299</xm:f>
              <xm:sqref>J299</xm:sqref>
            </x14:sparkline>
            <x14:sparkline>
              <xm:f>'NGF Trends'!D300:I300</xm:f>
              <xm:sqref>J300</xm:sqref>
            </x14:sparkline>
            <x14:sparkline>
              <xm:f>'NGF Trends'!D301:I301</xm:f>
              <xm:sqref>J301</xm:sqref>
            </x14:sparkline>
            <x14:sparkline>
              <xm:f>'NGF Trends'!D302:I302</xm:f>
              <xm:sqref>J302</xm:sqref>
            </x14:sparkline>
            <x14:sparkline>
              <xm:f>'NGF Trends'!D303:I303</xm:f>
              <xm:sqref>J303</xm:sqref>
            </x14:sparkline>
            <x14:sparkline>
              <xm:f>'NGF Trends'!D304:I304</xm:f>
              <xm:sqref>J304</xm:sqref>
            </x14:sparkline>
            <x14:sparkline>
              <xm:f>'NGF Trends'!D305:I305</xm:f>
              <xm:sqref>J305</xm:sqref>
            </x14:sparkline>
            <x14:sparkline>
              <xm:f>'NGF Trends'!D306:I306</xm:f>
              <xm:sqref>J306</xm:sqref>
            </x14:sparkline>
            <x14:sparkline>
              <xm:f>'NGF Trends'!D307:I307</xm:f>
              <xm:sqref>J307</xm:sqref>
            </x14:sparkline>
            <x14:sparkline>
              <xm:f>'NGF Trends'!D308:I308</xm:f>
              <xm:sqref>J308</xm:sqref>
            </x14:sparkline>
            <x14:sparkline>
              <xm:f>'NGF Trends'!D309:I309</xm:f>
              <xm:sqref>J309</xm:sqref>
            </x14:sparkline>
            <x14:sparkline>
              <xm:f>'NGF Trends'!D310:I310</xm:f>
              <xm:sqref>J310</xm:sqref>
            </x14:sparkline>
            <x14:sparkline>
              <xm:f>'NGF Trends'!D311:I311</xm:f>
              <xm:sqref>J311</xm:sqref>
            </x14:sparkline>
            <x14:sparkline>
              <xm:f>'NGF Trends'!D312:I312</xm:f>
              <xm:sqref>J312</xm:sqref>
            </x14:sparkline>
            <x14:sparkline>
              <xm:f>'NGF Trends'!D313:I313</xm:f>
              <xm:sqref>J313</xm:sqref>
            </x14:sparkline>
            <x14:sparkline>
              <xm:f>'NGF Trends'!D314:I314</xm:f>
              <xm:sqref>J314</xm:sqref>
            </x14:sparkline>
            <x14:sparkline>
              <xm:f>'NGF Trends'!D315:I315</xm:f>
              <xm:sqref>J315</xm:sqref>
            </x14:sparkline>
            <x14:sparkline>
              <xm:f>'NGF Trends'!D316:I316</xm:f>
              <xm:sqref>J316</xm:sqref>
            </x14:sparkline>
            <x14:sparkline>
              <xm:f>'NGF Trends'!D317:I317</xm:f>
              <xm:sqref>J317</xm:sqref>
            </x14:sparkline>
            <x14:sparkline>
              <xm:f>'NGF Trends'!D318:I318</xm:f>
              <xm:sqref>J318</xm:sqref>
            </x14:sparkline>
            <x14:sparkline>
              <xm:f>'NGF Trends'!D319:I319</xm:f>
              <xm:sqref>J319</xm:sqref>
            </x14:sparkline>
            <x14:sparkline>
              <xm:f>'NGF Trends'!D320:I320</xm:f>
              <xm:sqref>J320</xm:sqref>
            </x14:sparkline>
            <x14:sparkline>
              <xm:f>'NGF Trends'!D321:I321</xm:f>
              <xm:sqref>J321</xm:sqref>
            </x14:sparkline>
            <x14:sparkline>
              <xm:f>'NGF Trends'!D322:I322</xm:f>
              <xm:sqref>J322</xm:sqref>
            </x14:sparkline>
            <x14:sparkline>
              <xm:f>'NGF Trends'!D323:I323</xm:f>
              <xm:sqref>J323</xm:sqref>
            </x14:sparkline>
            <x14:sparkline>
              <xm:f>'NGF Trends'!D324:I324</xm:f>
              <xm:sqref>J324</xm:sqref>
            </x14:sparkline>
            <x14:sparkline>
              <xm:f>'NGF Trends'!D325:I325</xm:f>
              <xm:sqref>J325</xm:sqref>
            </x14:sparkline>
            <x14:sparkline>
              <xm:f>'NGF Trends'!D326:I326</xm:f>
              <xm:sqref>J326</xm:sqref>
            </x14:sparkline>
            <x14:sparkline>
              <xm:f>'NGF Trends'!D327:I327</xm:f>
              <xm:sqref>J327</xm:sqref>
            </x14:sparkline>
            <x14:sparkline>
              <xm:f>'NGF Trends'!D328:I328</xm:f>
              <xm:sqref>J328</xm:sqref>
            </x14:sparkline>
            <x14:sparkline>
              <xm:f>'NGF Trends'!D329:I329</xm:f>
              <xm:sqref>J329</xm:sqref>
            </x14:sparkline>
            <x14:sparkline>
              <xm:f>'NGF Trends'!D330:I330</xm:f>
              <xm:sqref>J330</xm:sqref>
            </x14:sparkline>
            <x14:sparkline>
              <xm:f>'NGF Trends'!D331:I331</xm:f>
              <xm:sqref>J331</xm:sqref>
            </x14:sparkline>
            <x14:sparkline>
              <xm:f>'NGF Trends'!D332:I332</xm:f>
              <xm:sqref>J332</xm:sqref>
            </x14:sparkline>
            <x14:sparkline>
              <xm:f>'NGF Trends'!D333:I333</xm:f>
              <xm:sqref>J333</xm:sqref>
            </x14:sparkline>
            <x14:sparkline>
              <xm:f>'NGF Trends'!D334:I334</xm:f>
              <xm:sqref>J334</xm:sqref>
            </x14:sparkline>
            <x14:sparkline>
              <xm:f>'NGF Trends'!D335:I335</xm:f>
              <xm:sqref>J335</xm:sqref>
            </x14:sparkline>
            <x14:sparkline>
              <xm:f>'NGF Trends'!D336:I336</xm:f>
              <xm:sqref>J336</xm:sqref>
            </x14:sparkline>
            <x14:sparkline>
              <xm:f>'NGF Trends'!D337:I337</xm:f>
              <xm:sqref>J337</xm:sqref>
            </x14:sparkline>
            <x14:sparkline>
              <xm:f>'NGF Trends'!D338:I338</xm:f>
              <xm:sqref>J338</xm:sqref>
            </x14:sparkline>
            <x14:sparkline>
              <xm:f>'NGF Trends'!D339:I339</xm:f>
              <xm:sqref>J339</xm:sqref>
            </x14:sparkline>
            <x14:sparkline>
              <xm:f>'NGF Trends'!D340:I340</xm:f>
              <xm:sqref>J340</xm:sqref>
            </x14:sparkline>
            <x14:sparkline>
              <xm:f>'NGF Trends'!D341:I341</xm:f>
              <xm:sqref>J341</xm:sqref>
            </x14:sparkline>
            <x14:sparkline>
              <xm:f>'NGF Trends'!D342:I342</xm:f>
              <xm:sqref>J342</xm:sqref>
            </x14:sparkline>
            <x14:sparkline>
              <xm:f>'NGF Trends'!D343:I343</xm:f>
              <xm:sqref>J343</xm:sqref>
            </x14:sparkline>
            <x14:sparkline>
              <xm:f>'NGF Trends'!D344:I344</xm:f>
              <xm:sqref>J344</xm:sqref>
            </x14:sparkline>
            <x14:sparkline>
              <xm:f>'NGF Trends'!D345:I345</xm:f>
              <xm:sqref>J345</xm:sqref>
            </x14:sparkline>
            <x14:sparkline>
              <xm:f>'NGF Trends'!D346:I346</xm:f>
              <xm:sqref>J346</xm:sqref>
            </x14:sparkline>
            <x14:sparkline>
              <xm:f>'NGF Trends'!D347:I347</xm:f>
              <xm:sqref>J347</xm:sqref>
            </x14:sparkline>
            <x14:sparkline>
              <xm:f>'NGF Trends'!D348:I348</xm:f>
              <xm:sqref>J348</xm:sqref>
            </x14:sparkline>
            <x14:sparkline>
              <xm:f>'NGF Trends'!D349:I349</xm:f>
              <xm:sqref>J349</xm:sqref>
            </x14:sparkline>
            <x14:sparkline>
              <xm:f>'NGF Trends'!D350:I350</xm:f>
              <xm:sqref>J350</xm:sqref>
            </x14:sparkline>
            <x14:sparkline>
              <xm:f>'NGF Trends'!D351:I351</xm:f>
              <xm:sqref>J351</xm:sqref>
            </x14:sparkline>
            <x14:sparkline>
              <xm:f>'NGF Trends'!D352:I352</xm:f>
              <xm:sqref>J352</xm:sqref>
            </x14:sparkline>
            <x14:sparkline>
              <xm:f>'NGF Trends'!D353:I353</xm:f>
              <xm:sqref>J353</xm:sqref>
            </x14:sparkline>
            <x14:sparkline>
              <xm:f>'NGF Trends'!D354:I354</xm:f>
              <xm:sqref>J354</xm:sqref>
            </x14:sparkline>
            <x14:sparkline>
              <xm:f>'NGF Trends'!D355:I355</xm:f>
              <xm:sqref>J355</xm:sqref>
            </x14:sparkline>
            <x14:sparkline>
              <xm:f>'NGF Trends'!D356:I356</xm:f>
              <xm:sqref>J356</xm:sqref>
            </x14:sparkline>
            <x14:sparkline>
              <xm:f>'NGF Trends'!D357:I357</xm:f>
              <xm:sqref>J357</xm:sqref>
            </x14:sparkline>
            <x14:sparkline>
              <xm:f>'NGF Trends'!D358:I358</xm:f>
              <xm:sqref>J358</xm:sqref>
            </x14:sparkline>
            <x14:sparkline>
              <xm:f>'NGF Trends'!D359:I359</xm:f>
              <xm:sqref>J359</xm:sqref>
            </x14:sparkline>
            <x14:sparkline>
              <xm:f>'NGF Trends'!D360:I360</xm:f>
              <xm:sqref>J360</xm:sqref>
            </x14:sparkline>
            <x14:sparkline>
              <xm:f>'NGF Trends'!D361:I361</xm:f>
              <xm:sqref>J361</xm:sqref>
            </x14:sparkline>
            <x14:sparkline>
              <xm:f>'NGF Trends'!D362:I362</xm:f>
              <xm:sqref>J362</xm:sqref>
            </x14:sparkline>
            <x14:sparkline>
              <xm:f>'NGF Trends'!D363:I363</xm:f>
              <xm:sqref>J363</xm:sqref>
            </x14:sparkline>
            <x14:sparkline>
              <xm:f>'NGF Trends'!D364:I364</xm:f>
              <xm:sqref>J364</xm:sqref>
            </x14:sparkline>
            <x14:sparkline>
              <xm:f>'NGF Trends'!D365:I365</xm:f>
              <xm:sqref>J365</xm:sqref>
            </x14:sparkline>
            <x14:sparkline>
              <xm:f>'NGF Trends'!D366:I366</xm:f>
              <xm:sqref>J366</xm:sqref>
            </x14:sparkline>
            <x14:sparkline>
              <xm:f>'NGF Trends'!D367:I367</xm:f>
              <xm:sqref>J367</xm:sqref>
            </x14:sparkline>
            <x14:sparkline>
              <xm:f>'NGF Trends'!D368:I368</xm:f>
              <xm:sqref>J368</xm:sqref>
            </x14:sparkline>
            <x14:sparkline>
              <xm:f>'NGF Trends'!D369:I369</xm:f>
              <xm:sqref>J369</xm:sqref>
            </x14:sparkline>
            <x14:sparkline>
              <xm:f>'NGF Trends'!D370:I370</xm:f>
              <xm:sqref>J370</xm:sqref>
            </x14:sparkline>
            <x14:sparkline>
              <xm:f>'NGF Trends'!D371:I371</xm:f>
              <xm:sqref>J371</xm:sqref>
            </x14:sparkline>
            <x14:sparkline>
              <xm:f>'NGF Trends'!D372:I372</xm:f>
              <xm:sqref>J372</xm:sqref>
            </x14:sparkline>
            <x14:sparkline>
              <xm:f>'NGF Trends'!D373:I373</xm:f>
              <xm:sqref>J373</xm:sqref>
            </x14:sparkline>
            <x14:sparkline>
              <xm:f>'NGF Trends'!D374:I374</xm:f>
              <xm:sqref>J374</xm:sqref>
            </x14:sparkline>
            <x14:sparkline>
              <xm:f>'NGF Trends'!D375:I375</xm:f>
              <xm:sqref>J375</xm:sqref>
            </x14:sparkline>
            <x14:sparkline>
              <xm:f>'NGF Trends'!D376:I376</xm:f>
              <xm:sqref>J376</xm:sqref>
            </x14:sparkline>
            <x14:sparkline>
              <xm:f>'NGF Trends'!D377:I377</xm:f>
              <xm:sqref>J377</xm:sqref>
            </x14:sparkline>
            <x14:sparkline>
              <xm:f>'NGF Trends'!D378:I378</xm:f>
              <xm:sqref>J378</xm:sqref>
            </x14:sparkline>
            <x14:sparkline>
              <xm:f>'NGF Trends'!D379:I379</xm:f>
              <xm:sqref>J379</xm:sqref>
            </x14:sparkline>
            <x14:sparkline>
              <xm:f>'NGF Trends'!D380:I380</xm:f>
              <xm:sqref>J380</xm:sqref>
            </x14:sparkline>
            <x14:sparkline>
              <xm:f>'NGF Trends'!D381:I381</xm:f>
              <xm:sqref>J381</xm:sqref>
            </x14:sparkline>
            <x14:sparkline>
              <xm:f>'NGF Trends'!D382:I382</xm:f>
              <xm:sqref>J382</xm:sqref>
            </x14:sparkline>
            <x14:sparkline>
              <xm:f>'NGF Trends'!D383:I383</xm:f>
              <xm:sqref>J383</xm:sqref>
            </x14:sparkline>
            <x14:sparkline>
              <xm:f>'NGF Trends'!D384:I384</xm:f>
              <xm:sqref>J384</xm:sqref>
            </x14:sparkline>
            <x14:sparkline>
              <xm:f>'NGF Trends'!D385:I385</xm:f>
              <xm:sqref>J385</xm:sqref>
            </x14:sparkline>
            <x14:sparkline>
              <xm:f>'NGF Trends'!D386:I386</xm:f>
              <xm:sqref>J386</xm:sqref>
            </x14:sparkline>
            <x14:sparkline>
              <xm:f>'NGF Trends'!D387:I387</xm:f>
              <xm:sqref>J387</xm:sqref>
            </x14:sparkline>
            <x14:sparkline>
              <xm:f>'NGF Trends'!D388:I388</xm:f>
              <xm:sqref>J388</xm:sqref>
            </x14:sparkline>
            <x14:sparkline>
              <xm:f>'NGF Trends'!D389:I389</xm:f>
              <xm:sqref>J389</xm:sqref>
            </x14:sparkline>
            <x14:sparkline>
              <xm:f>'NGF Trends'!D390:I390</xm:f>
              <xm:sqref>J390</xm:sqref>
            </x14:sparkline>
            <x14:sparkline>
              <xm:f>'NGF Trends'!D391:I391</xm:f>
              <xm:sqref>J391</xm:sqref>
            </x14:sparkline>
            <x14:sparkline>
              <xm:f>'NGF Trends'!D392:I392</xm:f>
              <xm:sqref>J392</xm:sqref>
            </x14:sparkline>
            <x14:sparkline>
              <xm:f>'NGF Trends'!D393:I393</xm:f>
              <xm:sqref>J393</xm:sqref>
            </x14:sparkline>
            <x14:sparkline>
              <xm:f>'NGF Trends'!D394:I394</xm:f>
              <xm:sqref>J394</xm:sqref>
            </x14:sparkline>
            <x14:sparkline>
              <xm:f>'NGF Trends'!D395:I395</xm:f>
              <xm:sqref>J395</xm:sqref>
            </x14:sparkline>
            <x14:sparkline>
              <xm:f>'NGF Trends'!D396:I396</xm:f>
              <xm:sqref>J396</xm:sqref>
            </x14:sparkline>
            <x14:sparkline>
              <xm:f>'NGF Trends'!D397:I397</xm:f>
              <xm:sqref>J397</xm:sqref>
            </x14:sparkline>
            <x14:sparkline>
              <xm:f>'NGF Trends'!D398:I398</xm:f>
              <xm:sqref>J398</xm:sqref>
            </x14:sparkline>
            <x14:sparkline>
              <xm:f>'NGF Trends'!D399:I399</xm:f>
              <xm:sqref>J399</xm:sqref>
            </x14:sparkline>
            <x14:sparkline>
              <xm:f>'NGF Trends'!D400:I400</xm:f>
              <xm:sqref>J400</xm:sqref>
            </x14:sparkline>
            <x14:sparkline>
              <xm:f>'NGF Trends'!D401:I401</xm:f>
              <xm:sqref>J401</xm:sqref>
            </x14:sparkline>
            <x14:sparkline>
              <xm:f>'NGF Trends'!D402:I402</xm:f>
              <xm:sqref>J402</xm:sqref>
            </x14:sparkline>
            <x14:sparkline>
              <xm:f>'NGF Trends'!D403:I403</xm:f>
              <xm:sqref>J403</xm:sqref>
            </x14:sparkline>
            <x14:sparkline>
              <xm:f>'NGF Trends'!D404:I404</xm:f>
              <xm:sqref>J404</xm:sqref>
            </x14:sparkline>
            <x14:sparkline>
              <xm:f>'NGF Trends'!D405:I405</xm:f>
              <xm:sqref>J405</xm:sqref>
            </x14:sparkline>
            <x14:sparkline>
              <xm:f>'NGF Trends'!D406:I406</xm:f>
              <xm:sqref>J406</xm:sqref>
            </x14:sparkline>
            <x14:sparkline>
              <xm:f>'NGF Trends'!D407:I407</xm:f>
              <xm:sqref>J407</xm:sqref>
            </x14:sparkline>
            <x14:sparkline>
              <xm:f>'NGF Trends'!D408:I408</xm:f>
              <xm:sqref>J408</xm:sqref>
            </x14:sparkline>
            <x14:sparkline>
              <xm:f>'NGF Trends'!D409:I409</xm:f>
              <xm:sqref>J409</xm:sqref>
            </x14:sparkline>
            <x14:sparkline>
              <xm:f>'NGF Trends'!D410:I410</xm:f>
              <xm:sqref>J410</xm:sqref>
            </x14:sparkline>
            <x14:sparkline>
              <xm:f>'NGF Trends'!D411:I411</xm:f>
              <xm:sqref>J411</xm:sqref>
            </x14:sparkline>
            <x14:sparkline>
              <xm:f>'NGF Trends'!D412:I412</xm:f>
              <xm:sqref>J412</xm:sqref>
            </x14:sparkline>
            <x14:sparkline>
              <xm:f>'NGF Trends'!D413:I413</xm:f>
              <xm:sqref>J413</xm:sqref>
            </x14:sparkline>
            <x14:sparkline>
              <xm:f>'NGF Trends'!D414:I414</xm:f>
              <xm:sqref>J414</xm:sqref>
            </x14:sparkline>
            <x14:sparkline>
              <xm:f>'NGF Trends'!D415:I415</xm:f>
              <xm:sqref>J415</xm:sqref>
            </x14:sparkline>
            <x14:sparkline>
              <xm:f>'NGF Trends'!D416:I416</xm:f>
              <xm:sqref>J416</xm:sqref>
            </x14:sparkline>
            <x14:sparkline>
              <xm:f>'NGF Trends'!D417:I417</xm:f>
              <xm:sqref>J417</xm:sqref>
            </x14:sparkline>
            <x14:sparkline>
              <xm:f>'NGF Trends'!D418:I418</xm:f>
              <xm:sqref>J418</xm:sqref>
            </x14:sparkline>
            <x14:sparkline>
              <xm:f>'NGF Trends'!D419:I419</xm:f>
              <xm:sqref>J419</xm:sqref>
            </x14:sparkline>
            <x14:sparkline>
              <xm:f>'NGF Trends'!D420:I420</xm:f>
              <xm:sqref>J420</xm:sqref>
            </x14:sparkline>
            <x14:sparkline>
              <xm:f>'NGF Trends'!D421:I421</xm:f>
              <xm:sqref>J421</xm:sqref>
            </x14:sparkline>
            <x14:sparkline>
              <xm:f>'NGF Trends'!D422:I422</xm:f>
              <xm:sqref>J422</xm:sqref>
            </x14:sparkline>
            <x14:sparkline>
              <xm:f>'NGF Trends'!D423:I423</xm:f>
              <xm:sqref>J423</xm:sqref>
            </x14:sparkline>
            <x14:sparkline>
              <xm:f>'NGF Trends'!D424:I424</xm:f>
              <xm:sqref>J424</xm:sqref>
            </x14:sparkline>
            <x14:sparkline>
              <xm:f>'NGF Trends'!D425:I425</xm:f>
              <xm:sqref>J425</xm:sqref>
            </x14:sparkline>
            <x14:sparkline>
              <xm:f>'NGF Trends'!D426:I426</xm:f>
              <xm:sqref>J426</xm:sqref>
            </x14:sparkline>
            <x14:sparkline>
              <xm:f>'NGF Trends'!D427:I427</xm:f>
              <xm:sqref>J427</xm:sqref>
            </x14:sparkline>
            <x14:sparkline>
              <xm:f>'NGF Trends'!D428:I428</xm:f>
              <xm:sqref>J428</xm:sqref>
            </x14:sparkline>
            <x14:sparkline>
              <xm:f>'NGF Trends'!D429:I429</xm:f>
              <xm:sqref>J429</xm:sqref>
            </x14:sparkline>
            <x14:sparkline>
              <xm:f>'NGF Trends'!D430:I430</xm:f>
              <xm:sqref>J430</xm:sqref>
            </x14:sparkline>
            <x14:sparkline>
              <xm:f>'NGF Trends'!D431:I431</xm:f>
              <xm:sqref>J431</xm:sqref>
            </x14:sparkline>
            <x14:sparkline>
              <xm:f>'NGF Trends'!D432:I432</xm:f>
              <xm:sqref>J432</xm:sqref>
            </x14:sparkline>
            <x14:sparkline>
              <xm:f>'NGF Trends'!D433:I433</xm:f>
              <xm:sqref>J433</xm:sqref>
            </x14:sparkline>
            <x14:sparkline>
              <xm:f>'NGF Trends'!D434:I434</xm:f>
              <xm:sqref>J434</xm:sqref>
            </x14:sparkline>
            <x14:sparkline>
              <xm:f>'NGF Trends'!D435:I435</xm:f>
              <xm:sqref>J435</xm:sqref>
            </x14:sparkline>
            <x14:sparkline>
              <xm:f>'NGF Trends'!D436:I436</xm:f>
              <xm:sqref>J436</xm:sqref>
            </x14:sparkline>
            <x14:sparkline>
              <xm:f>'NGF Trends'!D437:I437</xm:f>
              <xm:sqref>J437</xm:sqref>
            </x14:sparkline>
            <x14:sparkline>
              <xm:f>'NGF Trends'!D438:I438</xm:f>
              <xm:sqref>J438</xm:sqref>
            </x14:sparkline>
            <x14:sparkline>
              <xm:f>'NGF Trends'!D439:I439</xm:f>
              <xm:sqref>J439</xm:sqref>
            </x14:sparkline>
            <x14:sparkline>
              <xm:f>'NGF Trends'!D440:I440</xm:f>
              <xm:sqref>J440</xm:sqref>
            </x14:sparkline>
            <x14:sparkline>
              <xm:f>'NGF Trends'!D441:I441</xm:f>
              <xm:sqref>J441</xm:sqref>
            </x14:sparkline>
            <x14:sparkline>
              <xm:f>'NGF Trends'!D442:I442</xm:f>
              <xm:sqref>J442</xm:sqref>
            </x14:sparkline>
            <x14:sparkline>
              <xm:f>'NGF Trends'!D443:I443</xm:f>
              <xm:sqref>J443</xm:sqref>
            </x14:sparkline>
            <x14:sparkline>
              <xm:f>'NGF Trends'!D444:I444</xm:f>
              <xm:sqref>J444</xm:sqref>
            </x14:sparkline>
            <x14:sparkline>
              <xm:f>'NGF Trends'!D445:I445</xm:f>
              <xm:sqref>J445</xm:sqref>
            </x14:sparkline>
            <x14:sparkline>
              <xm:f>'NGF Trends'!D446:I446</xm:f>
              <xm:sqref>J446</xm:sqref>
            </x14:sparkline>
            <x14:sparkline>
              <xm:f>'NGF Trends'!D447:I447</xm:f>
              <xm:sqref>J447</xm:sqref>
            </x14:sparkline>
            <x14:sparkline>
              <xm:f>'NGF Trends'!D448:I448</xm:f>
              <xm:sqref>J448</xm:sqref>
            </x14:sparkline>
            <x14:sparkline>
              <xm:f>'NGF Trends'!D449:I449</xm:f>
              <xm:sqref>J449</xm:sqref>
            </x14:sparkline>
            <x14:sparkline>
              <xm:f>'NGF Trends'!D450:I450</xm:f>
              <xm:sqref>J450</xm:sqref>
            </x14:sparkline>
            <x14:sparkline>
              <xm:f>'NGF Trends'!D451:I451</xm:f>
              <xm:sqref>J451</xm:sqref>
            </x14:sparkline>
            <x14:sparkline>
              <xm:f>'NGF Trends'!D452:I452</xm:f>
              <xm:sqref>J452</xm:sqref>
            </x14:sparkline>
            <x14:sparkline>
              <xm:f>'NGF Trends'!D453:I453</xm:f>
              <xm:sqref>J453</xm:sqref>
            </x14:sparkline>
            <x14:sparkline>
              <xm:f>'NGF Trends'!D454:I454</xm:f>
              <xm:sqref>J454</xm:sqref>
            </x14:sparkline>
            <x14:sparkline>
              <xm:f>'NGF Trends'!D455:I455</xm:f>
              <xm:sqref>J455</xm:sqref>
            </x14:sparkline>
            <x14:sparkline>
              <xm:f>'NGF Trends'!D456:I456</xm:f>
              <xm:sqref>J456</xm:sqref>
            </x14:sparkline>
            <x14:sparkline>
              <xm:f>'NGF Trends'!D457:I457</xm:f>
              <xm:sqref>J457</xm:sqref>
            </x14:sparkline>
            <x14:sparkline>
              <xm:f>'NGF Trends'!D458:I458</xm:f>
              <xm:sqref>J458</xm:sqref>
            </x14:sparkline>
            <x14:sparkline>
              <xm:f>'NGF Trends'!D459:I459</xm:f>
              <xm:sqref>J459</xm:sqref>
            </x14:sparkline>
            <x14:sparkline>
              <xm:f>'NGF Trends'!D460:I460</xm:f>
              <xm:sqref>J460</xm:sqref>
            </x14:sparkline>
            <x14:sparkline>
              <xm:f>'NGF Trends'!D461:I461</xm:f>
              <xm:sqref>J461</xm:sqref>
            </x14:sparkline>
            <x14:sparkline>
              <xm:f>'NGF Trends'!D462:I462</xm:f>
              <xm:sqref>J462</xm:sqref>
            </x14:sparkline>
            <x14:sparkline>
              <xm:f>'NGF Trends'!D463:I463</xm:f>
              <xm:sqref>J463</xm:sqref>
            </x14:sparkline>
            <x14:sparkline>
              <xm:f>'NGF Trends'!D464:I464</xm:f>
              <xm:sqref>J464</xm:sqref>
            </x14:sparkline>
            <x14:sparkline>
              <xm:f>'NGF Trends'!D465:I465</xm:f>
              <xm:sqref>J465</xm:sqref>
            </x14:sparkline>
            <x14:sparkline>
              <xm:f>'NGF Trends'!D466:I466</xm:f>
              <xm:sqref>J466</xm:sqref>
            </x14:sparkline>
            <x14:sparkline>
              <xm:f>'NGF Trends'!D467:I467</xm:f>
              <xm:sqref>J467</xm:sqref>
            </x14:sparkline>
            <x14:sparkline>
              <xm:f>'NGF Trends'!D468:I468</xm:f>
              <xm:sqref>J468</xm:sqref>
            </x14:sparkline>
            <x14:sparkline>
              <xm:f>'NGF Trends'!D469:I469</xm:f>
              <xm:sqref>J469</xm:sqref>
            </x14:sparkline>
            <x14:sparkline>
              <xm:f>'NGF Trends'!D470:I470</xm:f>
              <xm:sqref>J470</xm:sqref>
            </x14:sparkline>
            <x14:sparkline>
              <xm:f>'NGF Trends'!D471:I471</xm:f>
              <xm:sqref>J471</xm:sqref>
            </x14:sparkline>
            <x14:sparkline>
              <xm:f>'NGF Trends'!D472:I472</xm:f>
              <xm:sqref>J472</xm:sqref>
            </x14:sparkline>
            <x14:sparkline>
              <xm:f>'NGF Trends'!D473:I473</xm:f>
              <xm:sqref>J473</xm:sqref>
            </x14:sparkline>
            <x14:sparkline>
              <xm:f>'NGF Trends'!D474:I474</xm:f>
              <xm:sqref>J474</xm:sqref>
            </x14:sparkline>
            <x14:sparkline>
              <xm:f>'NGF Trends'!D475:I475</xm:f>
              <xm:sqref>J475</xm:sqref>
            </x14:sparkline>
            <x14:sparkline>
              <xm:f>'NGF Trends'!D476:I476</xm:f>
              <xm:sqref>J476</xm:sqref>
            </x14:sparkline>
            <x14:sparkline>
              <xm:f>'NGF Trends'!D477:I477</xm:f>
              <xm:sqref>J477</xm:sqref>
            </x14:sparkline>
            <x14:sparkline>
              <xm:f>'NGF Trends'!D478:I478</xm:f>
              <xm:sqref>J478</xm:sqref>
            </x14:sparkline>
            <x14:sparkline>
              <xm:f>'NGF Trends'!D479:I479</xm:f>
              <xm:sqref>J479</xm:sqref>
            </x14:sparkline>
            <x14:sparkline>
              <xm:f>'NGF Trends'!D480:I480</xm:f>
              <xm:sqref>J480</xm:sqref>
            </x14:sparkline>
            <x14:sparkline>
              <xm:f>'NGF Trends'!D481:I481</xm:f>
              <xm:sqref>J481</xm:sqref>
            </x14:sparkline>
            <x14:sparkline>
              <xm:f>'NGF Trends'!D482:I482</xm:f>
              <xm:sqref>J482</xm:sqref>
            </x14:sparkline>
            <x14:sparkline>
              <xm:f>'NGF Trends'!D483:I483</xm:f>
              <xm:sqref>J483</xm:sqref>
            </x14:sparkline>
            <x14:sparkline>
              <xm:f>'NGF Trends'!D484:I484</xm:f>
              <xm:sqref>J484</xm:sqref>
            </x14:sparkline>
            <x14:sparkline>
              <xm:f>'NGF Trends'!D485:I485</xm:f>
              <xm:sqref>J485</xm:sqref>
            </x14:sparkline>
            <x14:sparkline>
              <xm:f>'NGF Trends'!D486:I486</xm:f>
              <xm:sqref>J486</xm:sqref>
            </x14:sparkline>
            <x14:sparkline>
              <xm:f>'NGF Trends'!D487:I487</xm:f>
              <xm:sqref>J487</xm:sqref>
            </x14:sparkline>
            <x14:sparkline>
              <xm:f>'NGF Trends'!D488:I488</xm:f>
              <xm:sqref>J488</xm:sqref>
            </x14:sparkline>
            <x14:sparkline>
              <xm:f>'NGF Trends'!D489:I489</xm:f>
              <xm:sqref>J489</xm:sqref>
            </x14:sparkline>
            <x14:sparkline>
              <xm:f>'NGF Trends'!D490:I490</xm:f>
              <xm:sqref>J490</xm:sqref>
            </x14:sparkline>
            <x14:sparkline>
              <xm:f>'NGF Trends'!D491:I491</xm:f>
              <xm:sqref>J491</xm:sqref>
            </x14:sparkline>
            <x14:sparkline>
              <xm:f>'NGF Trends'!D492:I492</xm:f>
              <xm:sqref>J492</xm:sqref>
            </x14:sparkline>
            <x14:sparkline>
              <xm:f>'NGF Trends'!D493:I493</xm:f>
              <xm:sqref>J493</xm:sqref>
            </x14:sparkline>
            <x14:sparkline>
              <xm:f>'NGF Trends'!D494:I494</xm:f>
              <xm:sqref>J494</xm:sqref>
            </x14:sparkline>
            <x14:sparkline>
              <xm:f>'NGF Trends'!D495:I495</xm:f>
              <xm:sqref>J495</xm:sqref>
            </x14:sparkline>
            <x14:sparkline>
              <xm:f>'NGF Trends'!D496:I496</xm:f>
              <xm:sqref>J496</xm:sqref>
            </x14:sparkline>
            <x14:sparkline>
              <xm:f>'NGF Trends'!D497:I497</xm:f>
              <xm:sqref>J497</xm:sqref>
            </x14:sparkline>
            <x14:sparkline>
              <xm:f>'NGF Trends'!D498:I498</xm:f>
              <xm:sqref>J498</xm:sqref>
            </x14:sparkline>
            <x14:sparkline>
              <xm:f>'NGF Trends'!D499:I499</xm:f>
              <xm:sqref>J499</xm:sqref>
            </x14:sparkline>
            <x14:sparkline>
              <xm:f>'NGF Trends'!D500:I500</xm:f>
              <xm:sqref>J500</xm:sqref>
            </x14:sparkline>
            <x14:sparkline>
              <xm:f>'NGF Trends'!D501:I501</xm:f>
              <xm:sqref>J501</xm:sqref>
            </x14:sparkline>
            <x14:sparkline>
              <xm:f>'NGF Trends'!D502:I502</xm:f>
              <xm:sqref>J502</xm:sqref>
            </x14:sparkline>
            <x14:sparkline>
              <xm:f>'NGF Trends'!D503:I503</xm:f>
              <xm:sqref>J503</xm:sqref>
            </x14:sparkline>
            <x14:sparkline>
              <xm:f>'NGF Trends'!D504:I504</xm:f>
              <xm:sqref>J504</xm:sqref>
            </x14:sparkline>
            <x14:sparkline>
              <xm:f>'NGF Trends'!D505:I505</xm:f>
              <xm:sqref>J505</xm:sqref>
            </x14:sparkline>
            <x14:sparkline>
              <xm:f>'NGF Trends'!D506:I506</xm:f>
              <xm:sqref>J506</xm:sqref>
            </x14:sparkline>
            <x14:sparkline>
              <xm:f>'NGF Trends'!D507:I507</xm:f>
              <xm:sqref>J507</xm:sqref>
            </x14:sparkline>
            <x14:sparkline>
              <xm:f>'NGF Trends'!D508:I508</xm:f>
              <xm:sqref>J508</xm:sqref>
            </x14:sparkline>
            <x14:sparkline>
              <xm:f>'NGF Trends'!D509:I509</xm:f>
              <xm:sqref>J509</xm:sqref>
            </x14:sparkline>
            <x14:sparkline>
              <xm:f>'NGF Trends'!D510:I510</xm:f>
              <xm:sqref>J510</xm:sqref>
            </x14:sparkline>
            <x14:sparkline>
              <xm:f>'NGF Trends'!D511:I511</xm:f>
              <xm:sqref>J511</xm:sqref>
            </x14:sparkline>
            <x14:sparkline>
              <xm:f>'NGF Trends'!D512:I512</xm:f>
              <xm:sqref>J512</xm:sqref>
            </x14:sparkline>
            <x14:sparkline>
              <xm:f>'NGF Trends'!D513:I513</xm:f>
              <xm:sqref>J513</xm:sqref>
            </x14:sparkline>
            <x14:sparkline>
              <xm:f>'NGF Trends'!D514:I514</xm:f>
              <xm:sqref>J514</xm:sqref>
            </x14:sparkline>
            <x14:sparkline>
              <xm:f>'NGF Trends'!D515:I515</xm:f>
              <xm:sqref>J515</xm:sqref>
            </x14:sparkline>
            <x14:sparkline>
              <xm:f>'NGF Trends'!D516:I516</xm:f>
              <xm:sqref>J516</xm:sqref>
            </x14:sparkline>
            <x14:sparkline>
              <xm:f>'NGF Trends'!D517:I517</xm:f>
              <xm:sqref>J517</xm:sqref>
            </x14:sparkline>
            <x14:sparkline>
              <xm:f>'NGF Trends'!D518:I518</xm:f>
              <xm:sqref>J518</xm:sqref>
            </x14:sparkline>
            <x14:sparkline>
              <xm:f>'NGF Trends'!D519:I519</xm:f>
              <xm:sqref>J519</xm:sqref>
            </x14:sparkline>
            <x14:sparkline>
              <xm:f>'NGF Trends'!D520:I520</xm:f>
              <xm:sqref>J520</xm:sqref>
            </x14:sparkline>
            <x14:sparkline>
              <xm:f>'NGF Trends'!D521:I521</xm:f>
              <xm:sqref>J521</xm:sqref>
            </x14:sparkline>
            <x14:sparkline>
              <xm:f>'NGF Trends'!D522:I522</xm:f>
              <xm:sqref>J522</xm:sqref>
            </x14:sparkline>
            <x14:sparkline>
              <xm:f>'NGF Trends'!D523:I523</xm:f>
              <xm:sqref>J523</xm:sqref>
            </x14:sparkline>
            <x14:sparkline>
              <xm:f>'NGF Trends'!D524:I524</xm:f>
              <xm:sqref>J524</xm:sqref>
            </x14:sparkline>
            <x14:sparkline>
              <xm:f>'NGF Trends'!D525:I525</xm:f>
              <xm:sqref>J525</xm:sqref>
            </x14:sparkline>
            <x14:sparkline>
              <xm:f>'NGF Trends'!D526:I526</xm:f>
              <xm:sqref>J526</xm:sqref>
            </x14:sparkline>
            <x14:sparkline>
              <xm:f>'NGF Trends'!D527:I527</xm:f>
              <xm:sqref>J527</xm:sqref>
            </x14:sparkline>
            <x14:sparkline>
              <xm:f>'NGF Trends'!D528:I528</xm:f>
              <xm:sqref>J528</xm:sqref>
            </x14:sparkline>
            <x14:sparkline>
              <xm:f>'NGF Trends'!D529:I529</xm:f>
              <xm:sqref>J529</xm:sqref>
            </x14:sparkline>
            <x14:sparkline>
              <xm:f>'NGF Trends'!D530:I530</xm:f>
              <xm:sqref>J530</xm:sqref>
            </x14:sparkline>
            <x14:sparkline>
              <xm:f>'NGF Trends'!D531:I531</xm:f>
              <xm:sqref>J531</xm:sqref>
            </x14:sparkline>
            <x14:sparkline>
              <xm:f>'NGF Trends'!D532:I532</xm:f>
              <xm:sqref>J532</xm:sqref>
            </x14:sparkline>
            <x14:sparkline>
              <xm:f>'NGF Trends'!D533:I533</xm:f>
              <xm:sqref>J533</xm:sqref>
            </x14:sparkline>
            <x14:sparkline>
              <xm:f>'NGF Trends'!D534:I534</xm:f>
              <xm:sqref>J534</xm:sqref>
            </x14:sparkline>
            <x14:sparkline>
              <xm:f>'NGF Trends'!D535:I535</xm:f>
              <xm:sqref>J535</xm:sqref>
            </x14:sparkline>
            <x14:sparkline>
              <xm:f>'NGF Trends'!D536:I536</xm:f>
              <xm:sqref>J536</xm:sqref>
            </x14:sparkline>
            <x14:sparkline>
              <xm:f>'NGF Trends'!D537:I537</xm:f>
              <xm:sqref>J537</xm:sqref>
            </x14:sparkline>
            <x14:sparkline>
              <xm:f>'NGF Trends'!D538:I538</xm:f>
              <xm:sqref>J538</xm:sqref>
            </x14:sparkline>
            <x14:sparkline>
              <xm:f>'NGF Trends'!D539:I539</xm:f>
              <xm:sqref>J539</xm:sqref>
            </x14:sparkline>
            <x14:sparkline>
              <xm:f>'NGF Trends'!D540:I540</xm:f>
              <xm:sqref>J540</xm:sqref>
            </x14:sparkline>
            <x14:sparkline>
              <xm:f>'NGF Trends'!D541:I541</xm:f>
              <xm:sqref>J541</xm:sqref>
            </x14:sparkline>
            <x14:sparkline>
              <xm:f>'NGF Trends'!D542:I542</xm:f>
              <xm:sqref>J542</xm:sqref>
            </x14:sparkline>
            <x14:sparkline>
              <xm:f>'NGF Trends'!D543:I543</xm:f>
              <xm:sqref>J543</xm:sqref>
            </x14:sparkline>
            <x14:sparkline>
              <xm:f>'NGF Trends'!D544:I544</xm:f>
              <xm:sqref>J544</xm:sqref>
            </x14:sparkline>
            <x14:sparkline>
              <xm:f>'NGF Trends'!D545:I545</xm:f>
              <xm:sqref>J545</xm:sqref>
            </x14:sparkline>
            <x14:sparkline>
              <xm:f>'NGF Trends'!D546:I546</xm:f>
              <xm:sqref>J546</xm:sqref>
            </x14:sparkline>
            <x14:sparkline>
              <xm:f>'NGF Trends'!D547:I547</xm:f>
              <xm:sqref>J547</xm:sqref>
            </x14:sparkline>
            <x14:sparkline>
              <xm:f>'NGF Trends'!D548:I548</xm:f>
              <xm:sqref>J548</xm:sqref>
            </x14:sparkline>
            <x14:sparkline>
              <xm:f>'NGF Trends'!D549:I549</xm:f>
              <xm:sqref>J549</xm:sqref>
            </x14:sparkline>
            <x14:sparkline>
              <xm:f>'NGF Trends'!D550:I550</xm:f>
              <xm:sqref>J550</xm:sqref>
            </x14:sparkline>
            <x14:sparkline>
              <xm:f>'NGF Trends'!D551:I551</xm:f>
              <xm:sqref>J551</xm:sqref>
            </x14:sparkline>
            <x14:sparkline>
              <xm:f>'NGF Trends'!D552:I552</xm:f>
              <xm:sqref>J552</xm:sqref>
            </x14:sparkline>
            <x14:sparkline>
              <xm:f>'NGF Trends'!D553:I553</xm:f>
              <xm:sqref>J553</xm:sqref>
            </x14:sparkline>
            <x14:sparkline>
              <xm:f>'NGF Trends'!D554:I554</xm:f>
              <xm:sqref>J554</xm:sqref>
            </x14:sparkline>
            <x14:sparkline>
              <xm:f>'NGF Trends'!D555:I555</xm:f>
              <xm:sqref>J555</xm:sqref>
            </x14:sparkline>
            <x14:sparkline>
              <xm:f>'NGF Trends'!D556:I556</xm:f>
              <xm:sqref>J556</xm:sqref>
            </x14:sparkline>
            <x14:sparkline>
              <xm:f>'NGF Trends'!D557:I557</xm:f>
              <xm:sqref>J557</xm:sqref>
            </x14:sparkline>
            <x14:sparkline>
              <xm:f>'NGF Trends'!D558:I558</xm:f>
              <xm:sqref>J558</xm:sqref>
            </x14:sparkline>
            <x14:sparkline>
              <xm:f>'NGF Trends'!D559:I559</xm:f>
              <xm:sqref>J559</xm:sqref>
            </x14:sparkline>
            <x14:sparkline>
              <xm:f>'NGF Trends'!D560:I560</xm:f>
              <xm:sqref>J560</xm:sqref>
            </x14:sparkline>
            <x14:sparkline>
              <xm:f>'NGF Trends'!D561:I561</xm:f>
              <xm:sqref>J561</xm:sqref>
            </x14:sparkline>
            <x14:sparkline>
              <xm:f>'NGF Trends'!D562:I562</xm:f>
              <xm:sqref>J562</xm:sqref>
            </x14:sparkline>
            <x14:sparkline>
              <xm:f>'NGF Trends'!D563:I563</xm:f>
              <xm:sqref>J563</xm:sqref>
            </x14:sparkline>
            <x14:sparkline>
              <xm:f>'NGF Trends'!D564:I564</xm:f>
              <xm:sqref>J564</xm:sqref>
            </x14:sparkline>
            <x14:sparkline>
              <xm:f>'NGF Trends'!D565:I565</xm:f>
              <xm:sqref>J565</xm:sqref>
            </x14:sparkline>
            <x14:sparkline>
              <xm:f>'NGF Trends'!D566:I566</xm:f>
              <xm:sqref>J566</xm:sqref>
            </x14:sparkline>
            <x14:sparkline>
              <xm:f>'NGF Trends'!D567:I567</xm:f>
              <xm:sqref>J567</xm:sqref>
            </x14:sparkline>
            <x14:sparkline>
              <xm:f>'NGF Trends'!D568:I568</xm:f>
              <xm:sqref>J568</xm:sqref>
            </x14:sparkline>
            <x14:sparkline>
              <xm:f>'NGF Trends'!D569:I569</xm:f>
              <xm:sqref>J569</xm:sqref>
            </x14:sparkline>
            <x14:sparkline>
              <xm:f>'NGF Trends'!D570:I570</xm:f>
              <xm:sqref>J570</xm:sqref>
            </x14:sparkline>
            <x14:sparkline>
              <xm:f>'NGF Trends'!D571:I571</xm:f>
              <xm:sqref>J571</xm:sqref>
            </x14:sparkline>
            <x14:sparkline>
              <xm:f>'NGF Trends'!D572:I572</xm:f>
              <xm:sqref>J572</xm:sqref>
            </x14:sparkline>
            <x14:sparkline>
              <xm:f>'NGF Trends'!D573:I573</xm:f>
              <xm:sqref>J573</xm:sqref>
            </x14:sparkline>
            <x14:sparkline>
              <xm:f>'NGF Trends'!D574:I574</xm:f>
              <xm:sqref>J574</xm:sqref>
            </x14:sparkline>
            <x14:sparkline>
              <xm:f>'NGF Trends'!D575:I575</xm:f>
              <xm:sqref>J575</xm:sqref>
            </x14:sparkline>
            <x14:sparkline>
              <xm:f>'NGF Trends'!D576:I576</xm:f>
              <xm:sqref>J576</xm:sqref>
            </x14:sparkline>
            <x14:sparkline>
              <xm:f>'NGF Trends'!D577:I577</xm:f>
              <xm:sqref>J577</xm:sqref>
            </x14:sparkline>
            <x14:sparkline>
              <xm:f>'NGF Trends'!D578:I578</xm:f>
              <xm:sqref>J578</xm:sqref>
            </x14:sparkline>
            <x14:sparkline>
              <xm:f>'NGF Trends'!D579:I579</xm:f>
              <xm:sqref>J579</xm:sqref>
            </x14:sparkline>
            <x14:sparkline>
              <xm:f>'NGF Trends'!D580:I580</xm:f>
              <xm:sqref>J580</xm:sqref>
            </x14:sparkline>
            <x14:sparkline>
              <xm:f>'NGF Trends'!D581:I581</xm:f>
              <xm:sqref>J581</xm:sqref>
            </x14:sparkline>
            <x14:sparkline>
              <xm:f>'NGF Trends'!D582:I582</xm:f>
              <xm:sqref>J582</xm:sqref>
            </x14:sparkline>
            <x14:sparkline>
              <xm:f>'NGF Trends'!D583:I583</xm:f>
              <xm:sqref>J583</xm:sqref>
            </x14:sparkline>
            <x14:sparkline>
              <xm:f>'NGF Trends'!D584:I584</xm:f>
              <xm:sqref>J584</xm:sqref>
            </x14:sparkline>
            <x14:sparkline>
              <xm:f>'NGF Trends'!D585:I585</xm:f>
              <xm:sqref>J585</xm:sqref>
            </x14:sparkline>
            <x14:sparkline>
              <xm:f>'NGF Trends'!D586:I586</xm:f>
              <xm:sqref>J586</xm:sqref>
            </x14:sparkline>
            <x14:sparkline>
              <xm:f>'NGF Trends'!D587:I587</xm:f>
              <xm:sqref>J587</xm:sqref>
            </x14:sparkline>
            <x14:sparkline>
              <xm:f>'NGF Trends'!D588:I588</xm:f>
              <xm:sqref>J588</xm:sqref>
            </x14:sparkline>
            <x14:sparkline>
              <xm:f>'NGF Trends'!D589:I589</xm:f>
              <xm:sqref>J589</xm:sqref>
            </x14:sparkline>
            <x14:sparkline>
              <xm:f>'NGF Trends'!D590:I590</xm:f>
              <xm:sqref>J590</xm:sqref>
            </x14:sparkline>
            <x14:sparkline>
              <xm:f>'NGF Trends'!D591:I591</xm:f>
              <xm:sqref>J591</xm:sqref>
            </x14:sparkline>
            <x14:sparkline>
              <xm:f>'NGF Trends'!D592:I592</xm:f>
              <xm:sqref>J592</xm:sqref>
            </x14:sparkline>
            <x14:sparkline>
              <xm:f>'NGF Trends'!D593:I593</xm:f>
              <xm:sqref>J593</xm:sqref>
            </x14:sparkline>
            <x14:sparkline>
              <xm:f>'NGF Trends'!D594:I594</xm:f>
              <xm:sqref>J594</xm:sqref>
            </x14:sparkline>
            <x14:sparkline>
              <xm:f>'NGF Trends'!D595:I595</xm:f>
              <xm:sqref>J595</xm:sqref>
            </x14:sparkline>
            <x14:sparkline>
              <xm:f>'NGF Trends'!D596:I596</xm:f>
              <xm:sqref>J596</xm:sqref>
            </x14:sparkline>
            <x14:sparkline>
              <xm:f>'NGF Trends'!D597:I597</xm:f>
              <xm:sqref>J597</xm:sqref>
            </x14:sparkline>
            <x14:sparkline>
              <xm:f>'NGF Trends'!D598:I598</xm:f>
              <xm:sqref>J598</xm:sqref>
            </x14:sparkline>
            <x14:sparkline>
              <xm:f>'NGF Trends'!D599:I599</xm:f>
              <xm:sqref>J599</xm:sqref>
            </x14:sparkline>
            <x14:sparkline>
              <xm:f>'NGF Trends'!D600:I600</xm:f>
              <xm:sqref>J600</xm:sqref>
            </x14:sparkline>
            <x14:sparkline>
              <xm:f>'NGF Trends'!D601:I601</xm:f>
              <xm:sqref>J601</xm:sqref>
            </x14:sparkline>
            <x14:sparkline>
              <xm:f>'NGF Trends'!D602:I602</xm:f>
              <xm:sqref>J602</xm:sqref>
            </x14:sparkline>
            <x14:sparkline>
              <xm:f>'NGF Trends'!D603:I603</xm:f>
              <xm:sqref>J603</xm:sqref>
            </x14:sparkline>
            <x14:sparkline>
              <xm:f>'NGF Trends'!D604:I604</xm:f>
              <xm:sqref>J604</xm:sqref>
            </x14:sparkline>
            <x14:sparkline>
              <xm:f>'NGF Trends'!D605:I605</xm:f>
              <xm:sqref>J605</xm:sqref>
            </x14:sparkline>
            <x14:sparkline>
              <xm:f>'NGF Trends'!D606:I606</xm:f>
              <xm:sqref>J606</xm:sqref>
            </x14:sparkline>
            <x14:sparkline>
              <xm:f>'NGF Trends'!D607:I607</xm:f>
              <xm:sqref>J607</xm:sqref>
            </x14:sparkline>
            <x14:sparkline>
              <xm:f>'NGF Trends'!D608:I608</xm:f>
              <xm:sqref>J608</xm:sqref>
            </x14:sparkline>
            <x14:sparkline>
              <xm:f>'NGF Trends'!D609:I609</xm:f>
              <xm:sqref>J609</xm:sqref>
            </x14:sparkline>
            <x14:sparkline>
              <xm:f>'NGF Trends'!D610:I610</xm:f>
              <xm:sqref>J610</xm:sqref>
            </x14:sparkline>
            <x14:sparkline>
              <xm:f>'NGF Trends'!D611:I611</xm:f>
              <xm:sqref>J611</xm:sqref>
            </x14:sparkline>
            <x14:sparkline>
              <xm:f>'NGF Trends'!D612:I612</xm:f>
              <xm:sqref>J612</xm:sqref>
            </x14:sparkline>
            <x14:sparkline>
              <xm:f>'NGF Trends'!D613:I613</xm:f>
              <xm:sqref>J613</xm:sqref>
            </x14:sparkline>
            <x14:sparkline>
              <xm:f>'NGF Trends'!D614:I614</xm:f>
              <xm:sqref>J614</xm:sqref>
            </x14:sparkline>
            <x14:sparkline>
              <xm:f>'NGF Trends'!D615:I615</xm:f>
              <xm:sqref>J615</xm:sqref>
            </x14:sparkline>
            <x14:sparkline>
              <xm:f>'NGF Trends'!D616:I616</xm:f>
              <xm:sqref>J616</xm:sqref>
            </x14:sparkline>
            <x14:sparkline>
              <xm:f>'NGF Trends'!D617:I617</xm:f>
              <xm:sqref>J617</xm:sqref>
            </x14:sparkline>
            <x14:sparkline>
              <xm:f>'NGF Trends'!D618:I618</xm:f>
              <xm:sqref>J618</xm:sqref>
            </x14:sparkline>
            <x14:sparkline>
              <xm:f>'NGF Trends'!D619:I619</xm:f>
              <xm:sqref>J619</xm:sqref>
            </x14:sparkline>
            <x14:sparkline>
              <xm:f>'NGF Trends'!D620:I620</xm:f>
              <xm:sqref>J620</xm:sqref>
            </x14:sparkline>
            <x14:sparkline>
              <xm:f>'NGF Trends'!D621:I621</xm:f>
              <xm:sqref>J621</xm:sqref>
            </x14:sparkline>
            <x14:sparkline>
              <xm:f>'NGF Trends'!D622:I622</xm:f>
              <xm:sqref>J622</xm:sqref>
            </x14:sparkline>
            <x14:sparkline>
              <xm:f>'NGF Trends'!D623:I623</xm:f>
              <xm:sqref>J623</xm:sqref>
            </x14:sparkline>
            <x14:sparkline>
              <xm:f>'NGF Trends'!D624:I624</xm:f>
              <xm:sqref>J624</xm:sqref>
            </x14:sparkline>
            <x14:sparkline>
              <xm:f>'NGF Trends'!D625:I625</xm:f>
              <xm:sqref>J625</xm:sqref>
            </x14:sparkline>
            <x14:sparkline>
              <xm:f>'NGF Trends'!D626:I626</xm:f>
              <xm:sqref>J626</xm:sqref>
            </x14:sparkline>
            <x14:sparkline>
              <xm:f>'NGF Trends'!D627:I627</xm:f>
              <xm:sqref>J627</xm:sqref>
            </x14:sparkline>
            <x14:sparkline>
              <xm:f>'NGF Trends'!D628:I628</xm:f>
              <xm:sqref>J628</xm:sqref>
            </x14:sparkline>
            <x14:sparkline>
              <xm:f>'NGF Trends'!D629:I629</xm:f>
              <xm:sqref>J629</xm:sqref>
            </x14:sparkline>
            <x14:sparkline>
              <xm:f>'NGF Trends'!D630:I630</xm:f>
              <xm:sqref>J630</xm:sqref>
            </x14:sparkline>
            <x14:sparkline>
              <xm:f>'NGF Trends'!D631:I631</xm:f>
              <xm:sqref>J631</xm:sqref>
            </x14:sparkline>
            <x14:sparkline>
              <xm:f>'NGF Trends'!D632:I632</xm:f>
              <xm:sqref>J632</xm:sqref>
            </x14:sparkline>
            <x14:sparkline>
              <xm:f>'NGF Trends'!D633:I633</xm:f>
              <xm:sqref>J633</xm:sqref>
            </x14:sparkline>
            <x14:sparkline>
              <xm:f>'NGF Trends'!D634:I634</xm:f>
              <xm:sqref>J634</xm:sqref>
            </x14:sparkline>
            <x14:sparkline>
              <xm:f>'NGF Trends'!D635:I635</xm:f>
              <xm:sqref>J635</xm:sqref>
            </x14:sparkline>
            <x14:sparkline>
              <xm:f>'NGF Trends'!D636:I636</xm:f>
              <xm:sqref>J636</xm:sqref>
            </x14:sparkline>
            <x14:sparkline>
              <xm:f>'NGF Trends'!D637:I637</xm:f>
              <xm:sqref>J637</xm:sqref>
            </x14:sparkline>
            <x14:sparkline>
              <xm:f>'NGF Trends'!D638:I638</xm:f>
              <xm:sqref>J638</xm:sqref>
            </x14:sparkline>
            <x14:sparkline>
              <xm:f>'NGF Trends'!D639:I639</xm:f>
              <xm:sqref>J639</xm:sqref>
            </x14:sparkline>
            <x14:sparkline>
              <xm:f>'NGF Trends'!D640:I640</xm:f>
              <xm:sqref>J640</xm:sqref>
            </x14:sparkline>
            <x14:sparkline>
              <xm:f>'NGF Trends'!D641:I641</xm:f>
              <xm:sqref>J641</xm:sqref>
            </x14:sparkline>
            <x14:sparkline>
              <xm:f>'NGF Trends'!D642:I642</xm:f>
              <xm:sqref>J642</xm:sqref>
            </x14:sparkline>
            <x14:sparkline>
              <xm:f>'NGF Trends'!D643:I643</xm:f>
              <xm:sqref>J643</xm:sqref>
            </x14:sparkline>
            <x14:sparkline>
              <xm:f>'NGF Trends'!D644:I644</xm:f>
              <xm:sqref>J644</xm:sqref>
            </x14:sparkline>
            <x14:sparkline>
              <xm:f>'NGF Trends'!D645:I645</xm:f>
              <xm:sqref>J645</xm:sqref>
            </x14:sparkline>
            <x14:sparkline>
              <xm:f>'NGF Trends'!D646:I646</xm:f>
              <xm:sqref>J646</xm:sqref>
            </x14:sparkline>
            <x14:sparkline>
              <xm:f>'NGF Trends'!D647:I647</xm:f>
              <xm:sqref>J647</xm:sqref>
            </x14:sparkline>
            <x14:sparkline>
              <xm:f>'NGF Trends'!D648:I648</xm:f>
              <xm:sqref>J648</xm:sqref>
            </x14:sparkline>
            <x14:sparkline>
              <xm:f>'NGF Trends'!D649:I649</xm:f>
              <xm:sqref>J649</xm:sqref>
            </x14:sparkline>
            <x14:sparkline>
              <xm:f>'NGF Trends'!D650:I650</xm:f>
              <xm:sqref>J650</xm:sqref>
            </x14:sparkline>
            <x14:sparkline>
              <xm:f>'NGF Trends'!D651:I651</xm:f>
              <xm:sqref>J651</xm:sqref>
            </x14:sparkline>
            <x14:sparkline>
              <xm:f>'NGF Trends'!D652:I652</xm:f>
              <xm:sqref>J652</xm:sqref>
            </x14:sparkline>
            <x14:sparkline>
              <xm:f>'NGF Trends'!D653:I653</xm:f>
              <xm:sqref>J653</xm:sqref>
            </x14:sparkline>
            <x14:sparkline>
              <xm:f>'NGF Trends'!D654:I654</xm:f>
              <xm:sqref>J654</xm:sqref>
            </x14:sparkline>
            <x14:sparkline>
              <xm:f>'NGF Trends'!D655:I655</xm:f>
              <xm:sqref>J655</xm:sqref>
            </x14:sparkline>
            <x14:sparkline>
              <xm:f>'NGF Trends'!D656:I656</xm:f>
              <xm:sqref>J656</xm:sqref>
            </x14:sparkline>
            <x14:sparkline>
              <xm:f>'NGF Trends'!D657:I657</xm:f>
              <xm:sqref>J657</xm:sqref>
            </x14:sparkline>
            <x14:sparkline>
              <xm:f>'NGF Trends'!D658:I658</xm:f>
              <xm:sqref>J658</xm:sqref>
            </x14:sparkline>
            <x14:sparkline>
              <xm:f>'NGF Trends'!D659:I659</xm:f>
              <xm:sqref>J659</xm:sqref>
            </x14:sparkline>
            <x14:sparkline>
              <xm:f>'NGF Trends'!D660:I660</xm:f>
              <xm:sqref>J660</xm:sqref>
            </x14:sparkline>
            <x14:sparkline>
              <xm:f>'NGF Trends'!D661:I661</xm:f>
              <xm:sqref>J661</xm:sqref>
            </x14:sparkline>
            <x14:sparkline>
              <xm:f>'NGF Trends'!D662:I662</xm:f>
              <xm:sqref>J662</xm:sqref>
            </x14:sparkline>
            <x14:sparkline>
              <xm:f>'NGF Trends'!D663:I663</xm:f>
              <xm:sqref>J663</xm:sqref>
            </x14:sparkline>
            <x14:sparkline>
              <xm:f>'NGF Trends'!D664:I664</xm:f>
              <xm:sqref>J664</xm:sqref>
            </x14:sparkline>
            <x14:sparkline>
              <xm:f>'NGF Trends'!D665:I665</xm:f>
              <xm:sqref>J665</xm:sqref>
            </x14:sparkline>
            <x14:sparkline>
              <xm:f>'NGF Trends'!D666:I666</xm:f>
              <xm:sqref>J666</xm:sqref>
            </x14:sparkline>
            <x14:sparkline>
              <xm:f>'NGF Trends'!D667:I667</xm:f>
              <xm:sqref>J667</xm:sqref>
            </x14:sparkline>
            <x14:sparkline>
              <xm:f>'NGF Trends'!D668:I668</xm:f>
              <xm:sqref>J668</xm:sqref>
            </x14:sparkline>
            <x14:sparkline>
              <xm:f>'NGF Trends'!D669:I669</xm:f>
              <xm:sqref>J669</xm:sqref>
            </x14:sparkline>
            <x14:sparkline>
              <xm:f>'NGF Trends'!D670:I670</xm:f>
              <xm:sqref>J670</xm:sqref>
            </x14:sparkline>
            <x14:sparkline>
              <xm:f>'NGF Trends'!D671:I671</xm:f>
              <xm:sqref>J671</xm:sqref>
            </x14:sparkline>
            <x14:sparkline>
              <xm:f>'NGF Trends'!D672:I672</xm:f>
              <xm:sqref>J672</xm:sqref>
            </x14:sparkline>
            <x14:sparkline>
              <xm:f>'NGF Trends'!D673:I673</xm:f>
              <xm:sqref>J673</xm:sqref>
            </x14:sparkline>
            <x14:sparkline>
              <xm:f>'NGF Trends'!D674:I674</xm:f>
              <xm:sqref>J674</xm:sqref>
            </x14:sparkline>
            <x14:sparkline>
              <xm:f>'NGF Trends'!D675:I675</xm:f>
              <xm:sqref>J675</xm:sqref>
            </x14:sparkline>
            <x14:sparkline>
              <xm:f>'NGF Trends'!D676:I676</xm:f>
              <xm:sqref>J676</xm:sqref>
            </x14:sparkline>
            <x14:sparkline>
              <xm:f>'NGF Trends'!D677:I677</xm:f>
              <xm:sqref>J677</xm:sqref>
            </x14:sparkline>
            <x14:sparkline>
              <xm:f>'NGF Trends'!D678:I678</xm:f>
              <xm:sqref>J678</xm:sqref>
            </x14:sparkline>
            <x14:sparkline>
              <xm:f>'NGF Trends'!D679:I679</xm:f>
              <xm:sqref>J679</xm:sqref>
            </x14:sparkline>
            <x14:sparkline>
              <xm:f>'NGF Trends'!D680:I680</xm:f>
              <xm:sqref>J680</xm:sqref>
            </x14:sparkline>
            <x14:sparkline>
              <xm:f>'NGF Trends'!D681:I681</xm:f>
              <xm:sqref>J681</xm:sqref>
            </x14:sparkline>
            <x14:sparkline>
              <xm:f>'NGF Trends'!D682:I682</xm:f>
              <xm:sqref>J682</xm:sqref>
            </x14:sparkline>
            <x14:sparkline>
              <xm:f>'NGF Trends'!D683:I683</xm:f>
              <xm:sqref>J683</xm:sqref>
            </x14:sparkline>
            <x14:sparkline>
              <xm:f>'NGF Trends'!D684:I684</xm:f>
              <xm:sqref>J684</xm:sqref>
            </x14:sparkline>
            <x14:sparkline>
              <xm:f>'NGF Trends'!D685:I685</xm:f>
              <xm:sqref>J685</xm:sqref>
            </x14:sparkline>
            <x14:sparkline>
              <xm:f>'NGF Trends'!D686:I686</xm:f>
              <xm:sqref>J686</xm:sqref>
            </x14:sparkline>
            <x14:sparkline>
              <xm:f>'NGF Trends'!D687:I687</xm:f>
              <xm:sqref>J687</xm:sqref>
            </x14:sparkline>
            <x14:sparkline>
              <xm:f>'NGF Trends'!D688:I688</xm:f>
              <xm:sqref>J688</xm:sqref>
            </x14:sparkline>
            <x14:sparkline>
              <xm:f>'NGF Trends'!D689:I689</xm:f>
              <xm:sqref>J689</xm:sqref>
            </x14:sparkline>
            <x14:sparkline>
              <xm:f>'NGF Trends'!D690:I690</xm:f>
              <xm:sqref>J690</xm:sqref>
            </x14:sparkline>
            <x14:sparkline>
              <xm:f>'NGF Trends'!D691:I691</xm:f>
              <xm:sqref>J691</xm:sqref>
            </x14:sparkline>
            <x14:sparkline>
              <xm:f>'NGF Trends'!D692:I692</xm:f>
              <xm:sqref>J692</xm:sqref>
            </x14:sparkline>
            <x14:sparkline>
              <xm:f>'NGF Trends'!D693:I693</xm:f>
              <xm:sqref>J693</xm:sqref>
            </x14:sparkline>
            <x14:sparkline>
              <xm:f>'NGF Trends'!D694:I694</xm:f>
              <xm:sqref>J694</xm:sqref>
            </x14:sparkline>
            <x14:sparkline>
              <xm:f>'NGF Trends'!D695:I695</xm:f>
              <xm:sqref>J695</xm:sqref>
            </x14:sparkline>
            <x14:sparkline>
              <xm:f>'NGF Trends'!D696:I696</xm:f>
              <xm:sqref>J696</xm:sqref>
            </x14:sparkline>
            <x14:sparkline>
              <xm:f>'NGF Trends'!D697:I697</xm:f>
              <xm:sqref>J697</xm:sqref>
            </x14:sparkline>
            <x14:sparkline>
              <xm:f>'NGF Trends'!D698:I698</xm:f>
              <xm:sqref>J698</xm:sqref>
            </x14:sparkline>
            <x14:sparkline>
              <xm:f>'NGF Trends'!D699:I699</xm:f>
              <xm:sqref>J699</xm:sqref>
            </x14:sparkline>
            <x14:sparkline>
              <xm:f>'NGF Trends'!D700:I700</xm:f>
              <xm:sqref>J700</xm:sqref>
            </x14:sparkline>
            <x14:sparkline>
              <xm:f>'NGF Trends'!D701:I701</xm:f>
              <xm:sqref>J701</xm:sqref>
            </x14:sparkline>
            <x14:sparkline>
              <xm:f>'NGF Trends'!D702:I702</xm:f>
              <xm:sqref>J702</xm:sqref>
            </x14:sparkline>
            <x14:sparkline>
              <xm:f>'NGF Trends'!D703:I703</xm:f>
              <xm:sqref>J703</xm:sqref>
            </x14:sparkline>
            <x14:sparkline>
              <xm:f>'NGF Trends'!D704:I704</xm:f>
              <xm:sqref>J704</xm:sqref>
            </x14:sparkline>
            <x14:sparkline>
              <xm:f>'NGF Trends'!D705:I705</xm:f>
              <xm:sqref>J705</xm:sqref>
            </x14:sparkline>
            <x14:sparkline>
              <xm:f>'NGF Trends'!D706:I706</xm:f>
              <xm:sqref>J706</xm:sqref>
            </x14:sparkline>
            <x14:sparkline>
              <xm:f>'NGF Trends'!D707:I707</xm:f>
              <xm:sqref>J707</xm:sqref>
            </x14:sparkline>
            <x14:sparkline>
              <xm:f>'NGF Trends'!D708:I708</xm:f>
              <xm:sqref>J708</xm:sqref>
            </x14:sparkline>
            <x14:sparkline>
              <xm:f>'NGF Trends'!D709:I709</xm:f>
              <xm:sqref>J709</xm:sqref>
            </x14:sparkline>
            <x14:sparkline>
              <xm:f>'NGF Trends'!D710:I710</xm:f>
              <xm:sqref>J710</xm:sqref>
            </x14:sparkline>
            <x14:sparkline>
              <xm:f>'NGF Trends'!D711:I711</xm:f>
              <xm:sqref>J711</xm:sqref>
            </x14:sparkline>
            <x14:sparkline>
              <xm:f>'NGF Trends'!D712:I712</xm:f>
              <xm:sqref>J712</xm:sqref>
            </x14:sparkline>
            <x14:sparkline>
              <xm:f>'NGF Trends'!D713:I713</xm:f>
              <xm:sqref>J713</xm:sqref>
            </x14:sparkline>
            <x14:sparkline>
              <xm:f>'NGF Trends'!D714:I714</xm:f>
              <xm:sqref>J714</xm:sqref>
            </x14:sparkline>
            <x14:sparkline>
              <xm:f>'NGF Trends'!D715:I715</xm:f>
              <xm:sqref>J715</xm:sqref>
            </x14:sparkline>
            <x14:sparkline>
              <xm:f>'NGF Trends'!D716:I716</xm:f>
              <xm:sqref>J716</xm:sqref>
            </x14:sparkline>
            <x14:sparkline>
              <xm:f>'NGF Trends'!D717:I717</xm:f>
              <xm:sqref>J717</xm:sqref>
            </x14:sparkline>
            <x14:sparkline>
              <xm:f>'NGF Trends'!D718:I718</xm:f>
              <xm:sqref>J718</xm:sqref>
            </x14:sparkline>
            <x14:sparkline>
              <xm:f>'NGF Trends'!D719:I719</xm:f>
              <xm:sqref>J719</xm:sqref>
            </x14:sparkline>
            <x14:sparkline>
              <xm:f>'NGF Trends'!D720:I720</xm:f>
              <xm:sqref>J720</xm:sqref>
            </x14:sparkline>
            <x14:sparkline>
              <xm:f>'NGF Trends'!D721:I721</xm:f>
              <xm:sqref>J721</xm:sqref>
            </x14:sparkline>
            <x14:sparkline>
              <xm:f>'NGF Trends'!D722:I722</xm:f>
              <xm:sqref>J722</xm:sqref>
            </x14:sparkline>
            <x14:sparkline>
              <xm:f>'NGF Trends'!D723:I723</xm:f>
              <xm:sqref>J723</xm:sqref>
            </x14:sparkline>
            <x14:sparkline>
              <xm:f>'NGF Trends'!D724:I724</xm:f>
              <xm:sqref>J724</xm:sqref>
            </x14:sparkline>
            <x14:sparkline>
              <xm:f>'NGF Trends'!D725:I725</xm:f>
              <xm:sqref>J725</xm:sqref>
            </x14:sparkline>
            <x14:sparkline>
              <xm:f>'NGF Trends'!D726:I726</xm:f>
              <xm:sqref>J726</xm:sqref>
            </x14:sparkline>
            <x14:sparkline>
              <xm:f>'NGF Trends'!D727:I727</xm:f>
              <xm:sqref>J727</xm:sqref>
            </x14:sparkline>
            <x14:sparkline>
              <xm:f>'NGF Trends'!D728:I728</xm:f>
              <xm:sqref>J728</xm:sqref>
            </x14:sparkline>
            <x14:sparkline>
              <xm:f>'NGF Trends'!D729:I729</xm:f>
              <xm:sqref>J729</xm:sqref>
            </x14:sparkline>
            <x14:sparkline>
              <xm:f>'NGF Trends'!D730:I730</xm:f>
              <xm:sqref>J730</xm:sqref>
            </x14:sparkline>
            <x14:sparkline>
              <xm:f>'NGF Trends'!D731:I731</xm:f>
              <xm:sqref>J731</xm:sqref>
            </x14:sparkline>
            <x14:sparkline>
              <xm:f>'NGF Trends'!D732:I732</xm:f>
              <xm:sqref>J732</xm:sqref>
            </x14:sparkline>
            <x14:sparkline>
              <xm:f>'NGF Trends'!D733:I733</xm:f>
              <xm:sqref>J733</xm:sqref>
            </x14:sparkline>
            <x14:sparkline>
              <xm:f>'NGF Trends'!D734:I734</xm:f>
              <xm:sqref>J734</xm:sqref>
            </x14:sparkline>
            <x14:sparkline>
              <xm:f>'NGF Trends'!D735:I735</xm:f>
              <xm:sqref>J735</xm:sqref>
            </x14:sparkline>
            <x14:sparkline>
              <xm:f>'NGF Trends'!D736:I736</xm:f>
              <xm:sqref>J736</xm:sqref>
            </x14:sparkline>
            <x14:sparkline>
              <xm:f>'NGF Trends'!D737:I737</xm:f>
              <xm:sqref>J737</xm:sqref>
            </x14:sparkline>
            <x14:sparkline>
              <xm:f>'NGF Trends'!D738:I738</xm:f>
              <xm:sqref>J738</xm:sqref>
            </x14:sparkline>
            <x14:sparkline>
              <xm:f>'NGF Trends'!D739:I739</xm:f>
              <xm:sqref>J739</xm:sqref>
            </x14:sparkline>
            <x14:sparkline>
              <xm:f>'NGF Trends'!D740:I740</xm:f>
              <xm:sqref>J740</xm:sqref>
            </x14:sparkline>
            <x14:sparkline>
              <xm:f>'NGF Trends'!D741:I741</xm:f>
              <xm:sqref>J741</xm:sqref>
            </x14:sparkline>
            <x14:sparkline>
              <xm:f>'NGF Trends'!D742:I742</xm:f>
              <xm:sqref>J742</xm:sqref>
            </x14:sparkline>
            <x14:sparkline>
              <xm:f>'NGF Trends'!D743:I743</xm:f>
              <xm:sqref>J743</xm:sqref>
            </x14:sparkline>
            <x14:sparkline>
              <xm:f>'NGF Trends'!D744:I744</xm:f>
              <xm:sqref>J744</xm:sqref>
            </x14:sparkline>
            <x14:sparkline>
              <xm:f>'NGF Trends'!D745:I745</xm:f>
              <xm:sqref>J745</xm:sqref>
            </x14:sparkline>
            <x14:sparkline>
              <xm:f>'NGF Trends'!D746:I746</xm:f>
              <xm:sqref>J746</xm:sqref>
            </x14:sparkline>
            <x14:sparkline>
              <xm:f>'NGF Trends'!D747:I747</xm:f>
              <xm:sqref>J747</xm:sqref>
            </x14:sparkline>
            <x14:sparkline>
              <xm:f>'NGF Trends'!D748:I748</xm:f>
              <xm:sqref>J748</xm:sqref>
            </x14:sparkline>
            <x14:sparkline>
              <xm:f>'NGF Trends'!D749:I749</xm:f>
              <xm:sqref>J749</xm:sqref>
            </x14:sparkline>
            <x14:sparkline>
              <xm:f>'NGF Trends'!D750:I750</xm:f>
              <xm:sqref>J750</xm:sqref>
            </x14:sparkline>
            <x14:sparkline>
              <xm:f>'NGF Trends'!D751:I751</xm:f>
              <xm:sqref>J751</xm:sqref>
            </x14:sparkline>
            <x14:sparkline>
              <xm:f>'NGF Trends'!D752:I752</xm:f>
              <xm:sqref>J752</xm:sqref>
            </x14:sparkline>
            <x14:sparkline>
              <xm:f>'NGF Trends'!D753:I753</xm:f>
              <xm:sqref>J753</xm:sqref>
            </x14:sparkline>
            <x14:sparkline>
              <xm:f>'NGF Trends'!D754:I754</xm:f>
              <xm:sqref>J754</xm:sqref>
            </x14:sparkline>
            <x14:sparkline>
              <xm:f>'NGF Trends'!D755:I755</xm:f>
              <xm:sqref>J755</xm:sqref>
            </x14:sparkline>
            <x14:sparkline>
              <xm:f>'NGF Trends'!D756:I756</xm:f>
              <xm:sqref>J756</xm:sqref>
            </x14:sparkline>
            <x14:sparkline>
              <xm:f>'NGF Trends'!D757:I757</xm:f>
              <xm:sqref>J757</xm:sqref>
            </x14:sparkline>
            <x14:sparkline>
              <xm:f>'NGF Trends'!D758:I758</xm:f>
              <xm:sqref>J758</xm:sqref>
            </x14:sparkline>
            <x14:sparkline>
              <xm:f>'NGF Trends'!D759:I759</xm:f>
              <xm:sqref>J759</xm:sqref>
            </x14:sparkline>
            <x14:sparkline>
              <xm:f>'NGF Trends'!D760:I760</xm:f>
              <xm:sqref>J760</xm:sqref>
            </x14:sparkline>
            <x14:sparkline>
              <xm:f>'NGF Trends'!D761:I761</xm:f>
              <xm:sqref>J761</xm:sqref>
            </x14:sparkline>
            <x14:sparkline>
              <xm:f>'NGF Trends'!D762:I762</xm:f>
              <xm:sqref>J762</xm:sqref>
            </x14:sparkline>
            <x14:sparkline>
              <xm:f>'NGF Trends'!D763:I763</xm:f>
              <xm:sqref>J763</xm:sqref>
            </x14:sparkline>
            <x14:sparkline>
              <xm:f>'NGF Trends'!D764:I764</xm:f>
              <xm:sqref>J764</xm:sqref>
            </x14:sparkline>
            <x14:sparkline>
              <xm:f>'NGF Trends'!D765:I765</xm:f>
              <xm:sqref>J765</xm:sqref>
            </x14:sparkline>
            <x14:sparkline>
              <xm:f>'NGF Trends'!D766:I766</xm:f>
              <xm:sqref>J766</xm:sqref>
            </x14:sparkline>
            <x14:sparkline>
              <xm:f>'NGF Trends'!D767:I767</xm:f>
              <xm:sqref>J767</xm:sqref>
            </x14:sparkline>
            <x14:sparkline>
              <xm:f>'NGF Trends'!D768:I768</xm:f>
              <xm:sqref>J768</xm:sqref>
            </x14:sparkline>
            <x14:sparkline>
              <xm:f>'NGF Trends'!D769:I769</xm:f>
              <xm:sqref>J769</xm:sqref>
            </x14:sparkline>
            <x14:sparkline>
              <xm:f>'NGF Trends'!D770:I770</xm:f>
              <xm:sqref>J770</xm:sqref>
            </x14:sparkline>
            <x14:sparkline>
              <xm:f>'NGF Trends'!D771:I771</xm:f>
              <xm:sqref>J771</xm:sqref>
            </x14:sparkline>
            <x14:sparkline>
              <xm:f>'NGF Trends'!D772:I772</xm:f>
              <xm:sqref>J772</xm:sqref>
            </x14:sparkline>
            <x14:sparkline>
              <xm:f>'NGF Trends'!D773:I773</xm:f>
              <xm:sqref>J773</xm:sqref>
            </x14:sparkline>
            <x14:sparkline>
              <xm:f>'NGF Trends'!D774:I774</xm:f>
              <xm:sqref>J774</xm:sqref>
            </x14:sparkline>
            <x14:sparkline>
              <xm:f>'NGF Trends'!D775:I775</xm:f>
              <xm:sqref>J775</xm:sqref>
            </x14:sparkline>
            <x14:sparkline>
              <xm:f>'NGF Trends'!D776:I776</xm:f>
              <xm:sqref>J776</xm:sqref>
            </x14:sparkline>
            <x14:sparkline>
              <xm:f>'NGF Trends'!D777:I777</xm:f>
              <xm:sqref>J777</xm:sqref>
            </x14:sparkline>
            <x14:sparkline>
              <xm:f>'NGF Trends'!D778:I778</xm:f>
              <xm:sqref>J778</xm:sqref>
            </x14:sparkline>
            <x14:sparkline>
              <xm:f>'NGF Trends'!D779:I779</xm:f>
              <xm:sqref>J779</xm:sqref>
            </x14:sparkline>
            <x14:sparkline>
              <xm:f>'NGF Trends'!D780:I780</xm:f>
              <xm:sqref>J780</xm:sqref>
            </x14:sparkline>
            <x14:sparkline>
              <xm:f>'NGF Trends'!D781:I781</xm:f>
              <xm:sqref>J781</xm:sqref>
            </x14:sparkline>
            <x14:sparkline>
              <xm:f>'NGF Trends'!D782:I782</xm:f>
              <xm:sqref>J782</xm:sqref>
            </x14:sparkline>
            <x14:sparkline>
              <xm:f>'NGF Trends'!D783:I783</xm:f>
              <xm:sqref>J783</xm:sqref>
            </x14:sparkline>
            <x14:sparkline>
              <xm:f>'NGF Trends'!D784:I784</xm:f>
              <xm:sqref>J784</xm:sqref>
            </x14:sparkline>
            <x14:sparkline>
              <xm:f>'NGF Trends'!D785:I785</xm:f>
              <xm:sqref>J785</xm:sqref>
            </x14:sparkline>
            <x14:sparkline>
              <xm:f>'NGF Trends'!D786:I786</xm:f>
              <xm:sqref>J786</xm:sqref>
            </x14:sparkline>
            <x14:sparkline>
              <xm:f>'NGF Trends'!D787:I787</xm:f>
              <xm:sqref>J787</xm:sqref>
            </x14:sparkline>
            <x14:sparkline>
              <xm:f>'NGF Trends'!D788:I788</xm:f>
              <xm:sqref>J788</xm:sqref>
            </x14:sparkline>
            <x14:sparkline>
              <xm:f>'NGF Trends'!D789:I789</xm:f>
              <xm:sqref>J789</xm:sqref>
            </x14:sparkline>
            <x14:sparkline>
              <xm:f>'NGF Trends'!D790:I790</xm:f>
              <xm:sqref>J790</xm:sqref>
            </x14:sparkline>
            <x14:sparkline>
              <xm:f>'NGF Trends'!D791:I791</xm:f>
              <xm:sqref>J791</xm:sqref>
            </x14:sparkline>
            <x14:sparkline>
              <xm:f>'NGF Trends'!D792:I792</xm:f>
              <xm:sqref>J792</xm:sqref>
            </x14:sparkline>
            <x14:sparkline>
              <xm:f>'NGF Trends'!D793:I793</xm:f>
              <xm:sqref>J793</xm:sqref>
            </x14:sparkline>
            <x14:sparkline>
              <xm:f>'NGF Trends'!D794:I794</xm:f>
              <xm:sqref>J794</xm:sqref>
            </x14:sparkline>
            <x14:sparkline>
              <xm:f>'NGF Trends'!D795:I795</xm:f>
              <xm:sqref>J795</xm:sqref>
            </x14:sparkline>
            <x14:sparkline>
              <xm:f>'NGF Trends'!D796:I796</xm:f>
              <xm:sqref>J796</xm:sqref>
            </x14:sparkline>
            <x14:sparkline>
              <xm:f>'NGF Trends'!D797:I797</xm:f>
              <xm:sqref>J797</xm:sqref>
            </x14:sparkline>
            <x14:sparkline>
              <xm:f>'NGF Trends'!D798:I798</xm:f>
              <xm:sqref>J798</xm:sqref>
            </x14:sparkline>
            <x14:sparkline>
              <xm:f>'NGF Trends'!D799:I799</xm:f>
              <xm:sqref>J799</xm:sqref>
            </x14:sparkline>
            <x14:sparkline>
              <xm:f>'NGF Trends'!D800:I800</xm:f>
              <xm:sqref>J800</xm:sqref>
            </x14:sparkline>
            <x14:sparkline>
              <xm:f>'NGF Trends'!D801:I801</xm:f>
              <xm:sqref>J801</xm:sqref>
            </x14:sparkline>
            <x14:sparkline>
              <xm:f>'NGF Trends'!D802:I802</xm:f>
              <xm:sqref>J802</xm:sqref>
            </x14:sparkline>
            <x14:sparkline>
              <xm:f>'NGF Trends'!D803:I803</xm:f>
              <xm:sqref>J803</xm:sqref>
            </x14:sparkline>
            <x14:sparkline>
              <xm:f>'NGF Trends'!D804:I804</xm:f>
              <xm:sqref>J804</xm:sqref>
            </x14:sparkline>
            <x14:sparkline>
              <xm:f>'NGF Trends'!D805:I805</xm:f>
              <xm:sqref>J805</xm:sqref>
            </x14:sparkline>
            <x14:sparkline>
              <xm:f>'NGF Trends'!D806:I806</xm:f>
              <xm:sqref>J806</xm:sqref>
            </x14:sparkline>
            <x14:sparkline>
              <xm:f>'NGF Trends'!D807:I807</xm:f>
              <xm:sqref>J807</xm:sqref>
            </x14:sparkline>
            <x14:sparkline>
              <xm:f>'NGF Trends'!D808:I808</xm:f>
              <xm:sqref>J808</xm:sqref>
            </x14:sparkline>
            <x14:sparkline>
              <xm:f>'NGF Trends'!D809:I809</xm:f>
              <xm:sqref>J809</xm:sqref>
            </x14:sparkline>
            <x14:sparkline>
              <xm:f>'NGF Trends'!D810:I810</xm:f>
              <xm:sqref>J810</xm:sqref>
            </x14:sparkline>
            <x14:sparkline>
              <xm:f>'NGF Trends'!D811:I811</xm:f>
              <xm:sqref>J811</xm:sqref>
            </x14:sparkline>
            <x14:sparkline>
              <xm:f>'NGF Trends'!D812:I812</xm:f>
              <xm:sqref>J812</xm:sqref>
            </x14:sparkline>
            <x14:sparkline>
              <xm:f>'NGF Trends'!D813:I813</xm:f>
              <xm:sqref>J813</xm:sqref>
            </x14:sparkline>
            <x14:sparkline>
              <xm:f>'NGF Trends'!D814:I814</xm:f>
              <xm:sqref>J814</xm:sqref>
            </x14:sparkline>
            <x14:sparkline>
              <xm:f>'NGF Trends'!D815:I815</xm:f>
              <xm:sqref>J815</xm:sqref>
            </x14:sparkline>
            <x14:sparkline>
              <xm:f>'NGF Trends'!D816:I816</xm:f>
              <xm:sqref>J816</xm:sqref>
            </x14:sparkline>
            <x14:sparkline>
              <xm:f>'NGF Trends'!D817:I817</xm:f>
              <xm:sqref>J817</xm:sqref>
            </x14:sparkline>
            <x14:sparkline>
              <xm:f>'NGF Trends'!D818:I818</xm:f>
              <xm:sqref>J818</xm:sqref>
            </x14:sparkline>
            <x14:sparkline>
              <xm:f>'NGF Trends'!D819:I819</xm:f>
              <xm:sqref>J819</xm:sqref>
            </x14:sparkline>
            <x14:sparkline>
              <xm:f>'NGF Trends'!D820:I820</xm:f>
              <xm:sqref>J820</xm:sqref>
            </x14:sparkline>
            <x14:sparkline>
              <xm:f>'NGF Trends'!D821:I821</xm:f>
              <xm:sqref>J821</xm:sqref>
            </x14:sparkline>
            <x14:sparkline>
              <xm:f>'NGF Trends'!D822:I822</xm:f>
              <xm:sqref>J822</xm:sqref>
            </x14:sparkline>
            <x14:sparkline>
              <xm:f>'NGF Trends'!D823:I823</xm:f>
              <xm:sqref>J823</xm:sqref>
            </x14:sparkline>
            <x14:sparkline>
              <xm:f>'NGF Trends'!D824:I824</xm:f>
              <xm:sqref>J824</xm:sqref>
            </x14:sparkline>
            <x14:sparkline>
              <xm:f>'NGF Trends'!D825:I825</xm:f>
              <xm:sqref>J825</xm:sqref>
            </x14:sparkline>
            <x14:sparkline>
              <xm:f>'NGF Trends'!D826:I826</xm:f>
              <xm:sqref>J826</xm:sqref>
            </x14:sparkline>
            <x14:sparkline>
              <xm:f>'NGF Trends'!D827:I827</xm:f>
              <xm:sqref>J827</xm:sqref>
            </x14:sparkline>
            <x14:sparkline>
              <xm:f>'NGF Trends'!D828:I828</xm:f>
              <xm:sqref>J828</xm:sqref>
            </x14:sparkline>
            <x14:sparkline>
              <xm:f>'NGF Trends'!D829:I829</xm:f>
              <xm:sqref>J829</xm:sqref>
            </x14:sparkline>
            <x14:sparkline>
              <xm:f>'NGF Trends'!D830:I830</xm:f>
              <xm:sqref>J830</xm:sqref>
            </x14:sparkline>
            <x14:sparkline>
              <xm:f>'NGF Trends'!D831:I831</xm:f>
              <xm:sqref>J831</xm:sqref>
            </x14:sparkline>
            <x14:sparkline>
              <xm:f>'NGF Trends'!D832:I832</xm:f>
              <xm:sqref>J832</xm:sqref>
            </x14:sparkline>
            <x14:sparkline>
              <xm:f>'NGF Trends'!D833:I833</xm:f>
              <xm:sqref>J833</xm:sqref>
            </x14:sparkline>
            <x14:sparkline>
              <xm:f>'NGF Trends'!D834:I834</xm:f>
              <xm:sqref>J834</xm:sqref>
            </x14:sparkline>
            <x14:sparkline>
              <xm:f>'NGF Trends'!D835:I835</xm:f>
              <xm:sqref>J835</xm:sqref>
            </x14:sparkline>
            <x14:sparkline>
              <xm:f>'NGF Trends'!D836:I836</xm:f>
              <xm:sqref>J836</xm:sqref>
            </x14:sparkline>
            <x14:sparkline>
              <xm:f>'NGF Trends'!D837:I837</xm:f>
              <xm:sqref>J837</xm:sqref>
            </x14:sparkline>
            <x14:sparkline>
              <xm:f>'NGF Trends'!D838:I838</xm:f>
              <xm:sqref>J838</xm:sqref>
            </x14:sparkline>
            <x14:sparkline>
              <xm:f>'NGF Trends'!D839:I839</xm:f>
              <xm:sqref>J839</xm:sqref>
            </x14:sparkline>
            <x14:sparkline>
              <xm:f>'NGF Trends'!D840:I840</xm:f>
              <xm:sqref>J840</xm:sqref>
            </x14:sparkline>
            <x14:sparkline>
              <xm:f>'NGF Trends'!D841:I841</xm:f>
              <xm:sqref>J841</xm:sqref>
            </x14:sparkline>
            <x14:sparkline>
              <xm:f>'NGF Trends'!D842:I842</xm:f>
              <xm:sqref>J842</xm:sqref>
            </x14:sparkline>
            <x14:sparkline>
              <xm:f>'NGF Trends'!D843:I843</xm:f>
              <xm:sqref>J843</xm:sqref>
            </x14:sparkline>
            <x14:sparkline>
              <xm:f>'NGF Trends'!D844:I844</xm:f>
              <xm:sqref>J844</xm:sqref>
            </x14:sparkline>
            <x14:sparkline>
              <xm:f>'NGF Trends'!D845:I845</xm:f>
              <xm:sqref>J845</xm:sqref>
            </x14:sparkline>
            <x14:sparkline>
              <xm:f>'NGF Trends'!D846:I846</xm:f>
              <xm:sqref>J846</xm:sqref>
            </x14:sparkline>
            <x14:sparkline>
              <xm:f>'NGF Trends'!D847:I847</xm:f>
              <xm:sqref>J847</xm:sqref>
            </x14:sparkline>
            <x14:sparkline>
              <xm:f>'NGF Trends'!D848:I848</xm:f>
              <xm:sqref>J848</xm:sqref>
            </x14:sparkline>
            <x14:sparkline>
              <xm:f>'NGF Trends'!D849:I849</xm:f>
              <xm:sqref>J849</xm:sqref>
            </x14:sparkline>
            <x14:sparkline>
              <xm:f>'NGF Trends'!D850:I850</xm:f>
              <xm:sqref>J850</xm:sqref>
            </x14:sparkline>
            <x14:sparkline>
              <xm:f>'NGF Trends'!D851:I851</xm:f>
              <xm:sqref>J851</xm:sqref>
            </x14:sparkline>
            <x14:sparkline>
              <xm:f>'NGF Trends'!D852:I852</xm:f>
              <xm:sqref>J852</xm:sqref>
            </x14:sparkline>
            <x14:sparkline>
              <xm:f>'NGF Trends'!D853:I853</xm:f>
              <xm:sqref>J853</xm:sqref>
            </x14:sparkline>
            <x14:sparkline>
              <xm:f>'NGF Trends'!D854:I854</xm:f>
              <xm:sqref>J854</xm:sqref>
            </x14:sparkline>
            <x14:sparkline>
              <xm:f>'NGF Trends'!D855:I855</xm:f>
              <xm:sqref>J855</xm:sqref>
            </x14:sparkline>
            <x14:sparkline>
              <xm:f>'NGF Trends'!D856:I856</xm:f>
              <xm:sqref>J856</xm:sqref>
            </x14:sparkline>
            <x14:sparkline>
              <xm:f>'NGF Trends'!D857:I857</xm:f>
              <xm:sqref>J857</xm:sqref>
            </x14:sparkline>
            <x14:sparkline>
              <xm:f>'NGF Trends'!D858:I858</xm:f>
              <xm:sqref>J858</xm:sqref>
            </x14:sparkline>
            <x14:sparkline>
              <xm:f>'NGF Trends'!D859:I859</xm:f>
              <xm:sqref>J859</xm:sqref>
            </x14:sparkline>
            <x14:sparkline>
              <xm:f>'NGF Trends'!D860:I860</xm:f>
              <xm:sqref>J860</xm:sqref>
            </x14:sparkline>
            <x14:sparkline>
              <xm:f>'NGF Trends'!D861:I861</xm:f>
              <xm:sqref>J861</xm:sqref>
            </x14:sparkline>
            <x14:sparkline>
              <xm:f>'NGF Trends'!D862:I862</xm:f>
              <xm:sqref>J862</xm:sqref>
            </x14:sparkline>
            <x14:sparkline>
              <xm:f>'NGF Trends'!D863:I863</xm:f>
              <xm:sqref>J863</xm:sqref>
            </x14:sparkline>
            <x14:sparkline>
              <xm:f>'NGF Trends'!D864:I864</xm:f>
              <xm:sqref>J864</xm:sqref>
            </x14:sparkline>
            <x14:sparkline>
              <xm:f>'NGF Trends'!D865:I865</xm:f>
              <xm:sqref>J865</xm:sqref>
            </x14:sparkline>
            <x14:sparkline>
              <xm:f>'NGF Trends'!D866:I866</xm:f>
              <xm:sqref>J866</xm:sqref>
            </x14:sparkline>
            <x14:sparkline>
              <xm:f>'NGF Trends'!D867:I867</xm:f>
              <xm:sqref>J867</xm:sqref>
            </x14:sparkline>
            <x14:sparkline>
              <xm:f>'NGF Trends'!D868:I868</xm:f>
              <xm:sqref>J868</xm:sqref>
            </x14:sparkline>
            <x14:sparkline>
              <xm:f>'NGF Trends'!D869:I869</xm:f>
              <xm:sqref>J869</xm:sqref>
            </x14:sparkline>
            <x14:sparkline>
              <xm:f>'NGF Trends'!D870:I870</xm:f>
              <xm:sqref>J870</xm:sqref>
            </x14:sparkline>
            <x14:sparkline>
              <xm:f>'NGF Trends'!D871:I871</xm:f>
              <xm:sqref>J871</xm:sqref>
            </x14:sparkline>
            <x14:sparkline>
              <xm:f>'NGF Trends'!D872:I872</xm:f>
              <xm:sqref>J872</xm:sqref>
            </x14:sparkline>
            <x14:sparkline>
              <xm:f>'NGF Trends'!D873:I873</xm:f>
              <xm:sqref>J873</xm:sqref>
            </x14:sparkline>
            <x14:sparkline>
              <xm:f>'NGF Trends'!D874:I874</xm:f>
              <xm:sqref>J874</xm:sqref>
            </x14:sparkline>
            <x14:sparkline>
              <xm:f>'NGF Trends'!D875:I875</xm:f>
              <xm:sqref>J875</xm:sqref>
            </x14:sparkline>
            <x14:sparkline>
              <xm:f>'NGF Trends'!D876:I876</xm:f>
              <xm:sqref>J876</xm:sqref>
            </x14:sparkline>
            <x14:sparkline>
              <xm:f>'NGF Trends'!D877:I877</xm:f>
              <xm:sqref>J877</xm:sqref>
            </x14:sparkline>
            <x14:sparkline>
              <xm:f>'NGF Trends'!D878:I878</xm:f>
              <xm:sqref>J878</xm:sqref>
            </x14:sparkline>
            <x14:sparkline>
              <xm:f>'NGF Trends'!D879:I879</xm:f>
              <xm:sqref>J879</xm:sqref>
            </x14:sparkline>
            <x14:sparkline>
              <xm:f>'NGF Trends'!D880:I880</xm:f>
              <xm:sqref>J880</xm:sqref>
            </x14:sparkline>
            <x14:sparkline>
              <xm:f>'NGF Trends'!D881:I881</xm:f>
              <xm:sqref>J881</xm:sqref>
            </x14:sparkline>
            <x14:sparkline>
              <xm:f>'NGF Trends'!D882:I882</xm:f>
              <xm:sqref>J882</xm:sqref>
            </x14:sparkline>
            <x14:sparkline>
              <xm:f>'NGF Trends'!D883:I883</xm:f>
              <xm:sqref>J883</xm:sqref>
            </x14:sparkline>
            <x14:sparkline>
              <xm:f>'NGF Trends'!D884:I884</xm:f>
              <xm:sqref>J884</xm:sqref>
            </x14:sparkline>
            <x14:sparkline>
              <xm:f>'NGF Trends'!D885:I885</xm:f>
              <xm:sqref>J885</xm:sqref>
            </x14:sparkline>
            <x14:sparkline>
              <xm:f>'NGF Trends'!D886:I886</xm:f>
              <xm:sqref>J886</xm:sqref>
            </x14:sparkline>
            <x14:sparkline>
              <xm:f>'NGF Trends'!D887:I887</xm:f>
              <xm:sqref>J887</xm:sqref>
            </x14:sparkline>
            <x14:sparkline>
              <xm:f>'NGF Trends'!D888:I888</xm:f>
              <xm:sqref>J888</xm:sqref>
            </x14:sparkline>
            <x14:sparkline>
              <xm:f>'NGF Trends'!D889:I889</xm:f>
              <xm:sqref>J889</xm:sqref>
            </x14:sparkline>
            <x14:sparkline>
              <xm:f>'NGF Trends'!D890:I890</xm:f>
              <xm:sqref>J890</xm:sqref>
            </x14:sparkline>
            <x14:sparkline>
              <xm:f>'NGF Trends'!D891:I891</xm:f>
              <xm:sqref>J891</xm:sqref>
            </x14:sparkline>
            <x14:sparkline>
              <xm:f>'NGF Trends'!D892:I892</xm:f>
              <xm:sqref>J892</xm:sqref>
            </x14:sparkline>
            <x14:sparkline>
              <xm:f>'NGF Trends'!D893:I893</xm:f>
              <xm:sqref>J893</xm:sqref>
            </x14:sparkline>
            <x14:sparkline>
              <xm:f>'NGF Trends'!D894:I894</xm:f>
              <xm:sqref>J894</xm:sqref>
            </x14:sparkline>
            <x14:sparkline>
              <xm:f>'NGF Trends'!D895:I895</xm:f>
              <xm:sqref>J895</xm:sqref>
            </x14:sparkline>
            <x14:sparkline>
              <xm:f>'NGF Trends'!D896:I896</xm:f>
              <xm:sqref>J896</xm:sqref>
            </x14:sparkline>
            <x14:sparkline>
              <xm:f>'NGF Trends'!D897:I897</xm:f>
              <xm:sqref>J897</xm:sqref>
            </x14:sparkline>
            <x14:sparkline>
              <xm:f>'NGF Trends'!D898:I898</xm:f>
              <xm:sqref>J898</xm:sqref>
            </x14:sparkline>
            <x14:sparkline>
              <xm:f>'NGF Trends'!D899:I899</xm:f>
              <xm:sqref>J899</xm:sqref>
            </x14:sparkline>
            <x14:sparkline>
              <xm:f>'NGF Trends'!D900:I900</xm:f>
              <xm:sqref>J900</xm:sqref>
            </x14:sparkline>
            <x14:sparkline>
              <xm:f>'NGF Trends'!D901:I901</xm:f>
              <xm:sqref>J901</xm:sqref>
            </x14:sparkline>
            <x14:sparkline>
              <xm:f>'NGF Trends'!D902:I902</xm:f>
              <xm:sqref>J902</xm:sqref>
            </x14:sparkline>
            <x14:sparkline>
              <xm:f>'NGF Trends'!D903:I903</xm:f>
              <xm:sqref>J903</xm:sqref>
            </x14:sparkline>
            <x14:sparkline>
              <xm:f>'NGF Trends'!D904:I904</xm:f>
              <xm:sqref>J904</xm:sqref>
            </x14:sparkline>
            <x14:sparkline>
              <xm:f>'NGF Trends'!D905:I905</xm:f>
              <xm:sqref>J905</xm:sqref>
            </x14:sparkline>
            <x14:sparkline>
              <xm:f>'NGF Trends'!D906:I906</xm:f>
              <xm:sqref>J906</xm:sqref>
            </x14:sparkline>
            <x14:sparkline>
              <xm:f>'NGF Trends'!D907:I907</xm:f>
              <xm:sqref>J907</xm:sqref>
            </x14:sparkline>
            <x14:sparkline>
              <xm:f>'NGF Trends'!D908:I908</xm:f>
              <xm:sqref>J908</xm:sqref>
            </x14:sparkline>
            <x14:sparkline>
              <xm:f>'NGF Trends'!D909:I909</xm:f>
              <xm:sqref>J909</xm:sqref>
            </x14:sparkline>
            <x14:sparkline>
              <xm:f>'NGF Trends'!D910:I910</xm:f>
              <xm:sqref>J910</xm:sqref>
            </x14:sparkline>
            <x14:sparkline>
              <xm:f>'NGF Trends'!D911:I911</xm:f>
              <xm:sqref>J911</xm:sqref>
            </x14:sparkline>
            <x14:sparkline>
              <xm:f>'NGF Trends'!D912:I912</xm:f>
              <xm:sqref>J912</xm:sqref>
            </x14:sparkline>
            <x14:sparkline>
              <xm:f>'NGF Trends'!D913:I913</xm:f>
              <xm:sqref>J913</xm:sqref>
            </x14:sparkline>
            <x14:sparkline>
              <xm:f>'NGF Trends'!D914:I914</xm:f>
              <xm:sqref>J914</xm:sqref>
            </x14:sparkline>
            <x14:sparkline>
              <xm:f>'NGF Trends'!D915:I915</xm:f>
              <xm:sqref>J915</xm:sqref>
            </x14:sparkline>
            <x14:sparkline>
              <xm:f>'NGF Trends'!D916:I916</xm:f>
              <xm:sqref>J916</xm:sqref>
            </x14:sparkline>
            <x14:sparkline>
              <xm:f>'NGF Trends'!D917:I917</xm:f>
              <xm:sqref>J917</xm:sqref>
            </x14:sparkline>
            <x14:sparkline>
              <xm:f>'NGF Trends'!D918:I918</xm:f>
              <xm:sqref>J918</xm:sqref>
            </x14:sparkline>
            <x14:sparkline>
              <xm:f>'NGF Trends'!D919:I919</xm:f>
              <xm:sqref>J919</xm:sqref>
            </x14:sparkline>
            <x14:sparkline>
              <xm:f>'NGF Trends'!D920:I920</xm:f>
              <xm:sqref>J920</xm:sqref>
            </x14:sparkline>
            <x14:sparkline>
              <xm:f>'NGF Trends'!D921:I921</xm:f>
              <xm:sqref>J921</xm:sqref>
            </x14:sparkline>
            <x14:sparkline>
              <xm:f>'NGF Trends'!D922:I922</xm:f>
              <xm:sqref>J922</xm:sqref>
            </x14:sparkline>
            <x14:sparkline>
              <xm:f>'NGF Trends'!D923:I923</xm:f>
              <xm:sqref>J923</xm:sqref>
            </x14:sparkline>
            <x14:sparkline>
              <xm:f>'NGF Trends'!D924:I924</xm:f>
              <xm:sqref>J924</xm:sqref>
            </x14:sparkline>
            <x14:sparkline>
              <xm:f>'NGF Trends'!D925:I925</xm:f>
              <xm:sqref>J925</xm:sqref>
            </x14:sparkline>
            <x14:sparkline>
              <xm:f>'NGF Trends'!D926:I926</xm:f>
              <xm:sqref>J926</xm:sqref>
            </x14:sparkline>
            <x14:sparkline>
              <xm:f>'NGF Trends'!D927:I927</xm:f>
              <xm:sqref>J927</xm:sqref>
            </x14:sparkline>
            <x14:sparkline>
              <xm:f>'NGF Trends'!D928:I928</xm:f>
              <xm:sqref>J928</xm:sqref>
            </x14:sparkline>
            <x14:sparkline>
              <xm:f>'NGF Trends'!D929:I929</xm:f>
              <xm:sqref>J929</xm:sqref>
            </x14:sparkline>
            <x14:sparkline>
              <xm:f>'NGF Trends'!D930:I930</xm:f>
              <xm:sqref>J930</xm:sqref>
            </x14:sparkline>
            <x14:sparkline>
              <xm:f>'NGF Trends'!D931:I931</xm:f>
              <xm:sqref>J931</xm:sqref>
            </x14:sparkline>
            <x14:sparkline>
              <xm:f>'NGF Trends'!D932:I932</xm:f>
              <xm:sqref>J932</xm:sqref>
            </x14:sparkline>
            <x14:sparkline>
              <xm:f>'NGF Trends'!D933:I933</xm:f>
              <xm:sqref>J933</xm:sqref>
            </x14:sparkline>
            <x14:sparkline>
              <xm:f>'NGF Trends'!D934:I934</xm:f>
              <xm:sqref>J934</xm:sqref>
            </x14:sparkline>
            <x14:sparkline>
              <xm:f>'NGF Trends'!D935:I935</xm:f>
              <xm:sqref>J935</xm:sqref>
            </x14:sparkline>
            <x14:sparkline>
              <xm:f>'NGF Trends'!D936:I936</xm:f>
              <xm:sqref>J936</xm:sqref>
            </x14:sparkline>
            <x14:sparkline>
              <xm:f>'NGF Trends'!D937:I937</xm:f>
              <xm:sqref>J937</xm:sqref>
            </x14:sparkline>
            <x14:sparkline>
              <xm:f>'NGF Trends'!D938:I938</xm:f>
              <xm:sqref>J938</xm:sqref>
            </x14:sparkline>
            <x14:sparkline>
              <xm:f>'NGF Trends'!D939:I939</xm:f>
              <xm:sqref>J939</xm:sqref>
            </x14:sparkline>
            <x14:sparkline>
              <xm:f>'NGF Trends'!D940:I940</xm:f>
              <xm:sqref>J940</xm:sqref>
            </x14:sparkline>
            <x14:sparkline>
              <xm:f>'NGF Trends'!D941:I941</xm:f>
              <xm:sqref>J941</xm:sqref>
            </x14:sparkline>
            <x14:sparkline>
              <xm:f>'NGF Trends'!D942:I942</xm:f>
              <xm:sqref>J942</xm:sqref>
            </x14:sparkline>
            <x14:sparkline>
              <xm:f>'NGF Trends'!D943:I943</xm:f>
              <xm:sqref>J943</xm:sqref>
            </x14:sparkline>
            <x14:sparkline>
              <xm:f>'NGF Trends'!D944:I944</xm:f>
              <xm:sqref>J944</xm:sqref>
            </x14:sparkline>
            <x14:sparkline>
              <xm:f>'NGF Trends'!D945:I945</xm:f>
              <xm:sqref>J945</xm:sqref>
            </x14:sparkline>
            <x14:sparkline>
              <xm:f>'NGF Trends'!D946:I946</xm:f>
              <xm:sqref>J946</xm:sqref>
            </x14:sparkline>
            <x14:sparkline>
              <xm:f>'NGF Trends'!D947:I947</xm:f>
              <xm:sqref>J947</xm:sqref>
            </x14:sparkline>
            <x14:sparkline>
              <xm:f>'NGF Trends'!D948:I948</xm:f>
              <xm:sqref>J948</xm:sqref>
            </x14:sparkline>
            <x14:sparkline>
              <xm:f>'NGF Trends'!D949:I949</xm:f>
              <xm:sqref>J949</xm:sqref>
            </x14:sparkline>
            <x14:sparkline>
              <xm:f>'NGF Trends'!D950:I950</xm:f>
              <xm:sqref>J950</xm:sqref>
            </x14:sparkline>
            <x14:sparkline>
              <xm:f>'NGF Trends'!D951:I951</xm:f>
              <xm:sqref>J951</xm:sqref>
            </x14:sparkline>
            <x14:sparkline>
              <xm:f>'NGF Trends'!D952:I952</xm:f>
              <xm:sqref>J952</xm:sqref>
            </x14:sparkline>
            <x14:sparkline>
              <xm:f>'NGF Trends'!D953:I953</xm:f>
              <xm:sqref>J953</xm:sqref>
            </x14:sparkline>
            <x14:sparkline>
              <xm:f>'NGF Trends'!D954:I954</xm:f>
              <xm:sqref>J954</xm:sqref>
            </x14:sparkline>
            <x14:sparkline>
              <xm:f>'NGF Trends'!D955:I955</xm:f>
              <xm:sqref>J955</xm:sqref>
            </x14:sparkline>
            <x14:sparkline>
              <xm:f>'NGF Trends'!D956:I956</xm:f>
              <xm:sqref>J956</xm:sqref>
            </x14:sparkline>
            <x14:sparkline>
              <xm:f>'NGF Trends'!D957:I957</xm:f>
              <xm:sqref>J957</xm:sqref>
            </x14:sparkline>
            <x14:sparkline>
              <xm:f>'NGF Trends'!D958:I958</xm:f>
              <xm:sqref>J958</xm:sqref>
            </x14:sparkline>
            <x14:sparkline>
              <xm:f>'NGF Trends'!D959:I959</xm:f>
              <xm:sqref>J959</xm:sqref>
            </x14:sparkline>
            <x14:sparkline>
              <xm:f>'NGF Trends'!D960:I960</xm:f>
              <xm:sqref>J960</xm:sqref>
            </x14:sparkline>
            <x14:sparkline>
              <xm:f>'NGF Trends'!D961:I961</xm:f>
              <xm:sqref>J961</xm:sqref>
            </x14:sparkline>
            <x14:sparkline>
              <xm:f>'NGF Trends'!D962:I962</xm:f>
              <xm:sqref>J962</xm:sqref>
            </x14:sparkline>
            <x14:sparkline>
              <xm:f>'NGF Trends'!D963:I963</xm:f>
              <xm:sqref>J963</xm:sqref>
            </x14:sparkline>
            <x14:sparkline>
              <xm:f>'NGF Trends'!D964:I964</xm:f>
              <xm:sqref>J964</xm:sqref>
            </x14:sparkline>
            <x14:sparkline>
              <xm:f>'NGF Trends'!D965:I965</xm:f>
              <xm:sqref>J965</xm:sqref>
            </x14:sparkline>
            <x14:sparkline>
              <xm:f>'NGF Trends'!D966:I966</xm:f>
              <xm:sqref>J966</xm:sqref>
            </x14:sparkline>
            <x14:sparkline>
              <xm:f>'NGF Trends'!D967:I967</xm:f>
              <xm:sqref>J967</xm:sqref>
            </x14:sparkline>
            <x14:sparkline>
              <xm:f>'NGF Trends'!D968:I968</xm:f>
              <xm:sqref>J968</xm:sqref>
            </x14:sparkline>
            <x14:sparkline>
              <xm:f>'NGF Trends'!D969:I969</xm:f>
              <xm:sqref>J969</xm:sqref>
            </x14:sparkline>
            <x14:sparkline>
              <xm:f>'NGF Trends'!D970:I970</xm:f>
              <xm:sqref>J970</xm:sqref>
            </x14:sparkline>
            <x14:sparkline>
              <xm:f>'NGF Trends'!D971:I971</xm:f>
              <xm:sqref>J971</xm:sqref>
            </x14:sparkline>
            <x14:sparkline>
              <xm:f>'NGF Trends'!D972:I972</xm:f>
              <xm:sqref>J972</xm:sqref>
            </x14:sparkline>
            <x14:sparkline>
              <xm:f>'NGF Trends'!D973:I973</xm:f>
              <xm:sqref>J973</xm:sqref>
            </x14:sparkline>
            <x14:sparkline>
              <xm:f>'NGF Trends'!D974:I974</xm:f>
              <xm:sqref>J974</xm:sqref>
            </x14:sparkline>
            <x14:sparkline>
              <xm:f>'NGF Trends'!D975:I975</xm:f>
              <xm:sqref>J975</xm:sqref>
            </x14:sparkline>
            <x14:sparkline>
              <xm:f>'NGF Trends'!D976:I976</xm:f>
              <xm:sqref>J976</xm:sqref>
            </x14:sparkline>
            <x14:sparkline>
              <xm:f>'NGF Trends'!D977:I977</xm:f>
              <xm:sqref>J977</xm:sqref>
            </x14:sparkline>
            <x14:sparkline>
              <xm:f>'NGF Trends'!D978:I978</xm:f>
              <xm:sqref>J978</xm:sqref>
            </x14:sparkline>
            <x14:sparkline>
              <xm:f>'NGF Trends'!D979:I979</xm:f>
              <xm:sqref>J979</xm:sqref>
            </x14:sparkline>
            <x14:sparkline>
              <xm:f>'NGF Trends'!D980:I980</xm:f>
              <xm:sqref>J980</xm:sqref>
            </x14:sparkline>
            <x14:sparkline>
              <xm:f>'NGF Trends'!D981:I981</xm:f>
              <xm:sqref>J981</xm:sqref>
            </x14:sparkline>
            <x14:sparkline>
              <xm:f>'NGF Trends'!D982:I982</xm:f>
              <xm:sqref>J982</xm:sqref>
            </x14:sparkline>
            <x14:sparkline>
              <xm:f>'NGF Trends'!D983:I983</xm:f>
              <xm:sqref>J983</xm:sqref>
            </x14:sparkline>
            <x14:sparkline>
              <xm:f>'NGF Trends'!D984:I984</xm:f>
              <xm:sqref>J984</xm:sqref>
            </x14:sparkline>
            <x14:sparkline>
              <xm:f>'NGF Trends'!D985:I985</xm:f>
              <xm:sqref>J985</xm:sqref>
            </x14:sparkline>
            <x14:sparkline>
              <xm:f>'NGF Trends'!D986:I986</xm:f>
              <xm:sqref>J986</xm:sqref>
            </x14:sparkline>
            <x14:sparkline>
              <xm:f>'NGF Trends'!D987:I987</xm:f>
              <xm:sqref>J987</xm:sqref>
            </x14:sparkline>
            <x14:sparkline>
              <xm:f>'NGF Trends'!D988:I988</xm:f>
              <xm:sqref>J988</xm:sqref>
            </x14:sparkline>
            <x14:sparkline>
              <xm:f>'NGF Trends'!D989:I989</xm:f>
              <xm:sqref>J989</xm:sqref>
            </x14:sparkline>
            <x14:sparkline>
              <xm:f>'NGF Trends'!D990:I990</xm:f>
              <xm:sqref>J990</xm:sqref>
            </x14:sparkline>
            <x14:sparkline>
              <xm:f>'NGF Trends'!D991:I991</xm:f>
              <xm:sqref>J991</xm:sqref>
            </x14:sparkline>
            <x14:sparkline>
              <xm:f>'NGF Trends'!D992:I992</xm:f>
              <xm:sqref>J992</xm:sqref>
            </x14:sparkline>
            <x14:sparkline>
              <xm:f>'NGF Trends'!D993:I993</xm:f>
              <xm:sqref>J993</xm:sqref>
            </x14:sparkline>
            <x14:sparkline>
              <xm:f>'NGF Trends'!D994:I994</xm:f>
              <xm:sqref>J994</xm:sqref>
            </x14:sparkline>
            <x14:sparkline>
              <xm:f>'NGF Trends'!D995:I995</xm:f>
              <xm:sqref>J995</xm:sqref>
            </x14:sparkline>
            <x14:sparkline>
              <xm:f>'NGF Trends'!D996:I996</xm:f>
              <xm:sqref>J996</xm:sqref>
            </x14:sparkline>
            <x14:sparkline>
              <xm:f>'NGF Trends'!D997:I997</xm:f>
              <xm:sqref>J997</xm:sqref>
            </x14:sparkline>
            <x14:sparkline>
              <xm:f>'NGF Trends'!D998:I998</xm:f>
              <xm:sqref>J998</xm:sqref>
            </x14:sparkline>
            <x14:sparkline>
              <xm:f>'NGF Trends'!D999:I999</xm:f>
              <xm:sqref>J999</xm:sqref>
            </x14:sparkline>
            <x14:sparkline>
              <xm:f>'NGF Trends'!D1000:I1000</xm:f>
              <xm:sqref>J1000</xm:sqref>
            </x14:sparkline>
            <x14:sparkline>
              <xm:f>'NGF Trends'!D1001:I1001</xm:f>
              <xm:sqref>J1001</xm:sqref>
            </x14:sparkline>
            <x14:sparkline>
              <xm:f>'NGF Trends'!D1002:I1002</xm:f>
              <xm:sqref>J1002</xm:sqref>
            </x14:sparkline>
            <x14:sparkline>
              <xm:f>'NGF Trends'!D1003:I1003</xm:f>
              <xm:sqref>J1003</xm:sqref>
            </x14:sparkline>
            <x14:sparkline>
              <xm:f>'NGF Trends'!D1004:I1004</xm:f>
              <xm:sqref>J1004</xm:sqref>
            </x14:sparkline>
            <x14:sparkline>
              <xm:f>'NGF Trends'!D1005:I1005</xm:f>
              <xm:sqref>J1005</xm:sqref>
            </x14:sparkline>
            <x14:sparkline>
              <xm:f>'NGF Trends'!D1006:I1006</xm:f>
              <xm:sqref>J1006</xm:sqref>
            </x14:sparkline>
            <x14:sparkline>
              <xm:f>'NGF Trends'!D1007:I1007</xm:f>
              <xm:sqref>J1007</xm:sqref>
            </x14:sparkline>
            <x14:sparkline>
              <xm:f>'NGF Trends'!D1008:I1008</xm:f>
              <xm:sqref>J1008</xm:sqref>
            </x14:sparkline>
            <x14:sparkline>
              <xm:f>'NGF Trends'!D1009:I1009</xm:f>
              <xm:sqref>J1009</xm:sqref>
            </x14:sparkline>
            <x14:sparkline>
              <xm:f>'NGF Trends'!D1010:I1010</xm:f>
              <xm:sqref>J1010</xm:sqref>
            </x14:sparkline>
            <x14:sparkline>
              <xm:f>'NGF Trends'!D1011:I1011</xm:f>
              <xm:sqref>J1011</xm:sqref>
            </x14:sparkline>
            <x14:sparkline>
              <xm:f>'NGF Trends'!D1012:I1012</xm:f>
              <xm:sqref>J1012</xm:sqref>
            </x14:sparkline>
            <x14:sparkline>
              <xm:f>'NGF Trends'!D1013:I1013</xm:f>
              <xm:sqref>J1013</xm:sqref>
            </x14:sparkline>
            <x14:sparkline>
              <xm:f>'NGF Trends'!D1014:I1014</xm:f>
              <xm:sqref>J1014</xm:sqref>
            </x14:sparkline>
            <x14:sparkline>
              <xm:f>'NGF Trends'!D1015:I1015</xm:f>
              <xm:sqref>J1015</xm:sqref>
            </x14:sparkline>
            <x14:sparkline>
              <xm:f>'NGF Trends'!D1016:I1016</xm:f>
              <xm:sqref>J1016</xm:sqref>
            </x14:sparkline>
            <x14:sparkline>
              <xm:f>'NGF Trends'!D1017:I1017</xm:f>
              <xm:sqref>J1017</xm:sqref>
            </x14:sparkline>
            <x14:sparkline>
              <xm:f>'NGF Trends'!D1018:I1018</xm:f>
              <xm:sqref>J1018</xm:sqref>
            </x14:sparkline>
            <x14:sparkline>
              <xm:f>'NGF Trends'!D1019:I1019</xm:f>
              <xm:sqref>J1019</xm:sqref>
            </x14:sparkline>
            <x14:sparkline>
              <xm:f>'NGF Trends'!D1020:I1020</xm:f>
              <xm:sqref>J1020</xm:sqref>
            </x14:sparkline>
            <x14:sparkline>
              <xm:f>'NGF Trends'!D1021:I1021</xm:f>
              <xm:sqref>J1021</xm:sqref>
            </x14:sparkline>
            <x14:sparkline>
              <xm:f>'NGF Trends'!D1022:I1022</xm:f>
              <xm:sqref>J1022</xm:sqref>
            </x14:sparkline>
            <x14:sparkline>
              <xm:f>'NGF Trends'!D1023:I1023</xm:f>
              <xm:sqref>J1023</xm:sqref>
            </x14:sparkline>
            <x14:sparkline>
              <xm:f>'NGF Trends'!D1024:I1024</xm:f>
              <xm:sqref>J1024</xm:sqref>
            </x14:sparkline>
            <x14:sparkline>
              <xm:f>'NGF Trends'!D1025:I1025</xm:f>
              <xm:sqref>J1025</xm:sqref>
            </x14:sparkline>
            <x14:sparkline>
              <xm:f>'NGF Trends'!D1026:I1026</xm:f>
              <xm:sqref>J1026</xm:sqref>
            </x14:sparkline>
            <x14:sparkline>
              <xm:f>'NGF Trends'!D1027:I1027</xm:f>
              <xm:sqref>J1027</xm:sqref>
            </x14:sparkline>
            <x14:sparkline>
              <xm:f>'NGF Trends'!D1028:I1028</xm:f>
              <xm:sqref>J1028</xm:sqref>
            </x14:sparkline>
            <x14:sparkline>
              <xm:f>'NGF Trends'!D1029:I1029</xm:f>
              <xm:sqref>J1029</xm:sqref>
            </x14:sparkline>
            <x14:sparkline>
              <xm:f>'NGF Trends'!D1030:I1030</xm:f>
              <xm:sqref>J1030</xm:sqref>
            </x14:sparkline>
            <x14:sparkline>
              <xm:f>'NGF Trends'!D1031:I1031</xm:f>
              <xm:sqref>J1031</xm:sqref>
            </x14:sparkline>
            <x14:sparkline>
              <xm:f>'NGF Trends'!D1032:I1032</xm:f>
              <xm:sqref>J1032</xm:sqref>
            </x14:sparkline>
            <x14:sparkline>
              <xm:f>'NGF Trends'!D1033:I1033</xm:f>
              <xm:sqref>J1033</xm:sqref>
            </x14:sparkline>
            <x14:sparkline>
              <xm:f>'NGF Trends'!D1034:I1034</xm:f>
              <xm:sqref>J1034</xm:sqref>
            </x14:sparkline>
            <x14:sparkline>
              <xm:f>'NGF Trends'!D1035:I1035</xm:f>
              <xm:sqref>J1035</xm:sqref>
            </x14:sparkline>
            <x14:sparkline>
              <xm:f>'NGF Trends'!D1036:I1036</xm:f>
              <xm:sqref>J1036</xm:sqref>
            </x14:sparkline>
            <x14:sparkline>
              <xm:f>'NGF Trends'!D1037:I1037</xm:f>
              <xm:sqref>J1037</xm:sqref>
            </x14:sparkline>
            <x14:sparkline>
              <xm:f>'NGF Trends'!D1038:I1038</xm:f>
              <xm:sqref>J1038</xm:sqref>
            </x14:sparkline>
            <x14:sparkline>
              <xm:f>'NGF Trends'!D1039:I1039</xm:f>
              <xm:sqref>J1039</xm:sqref>
            </x14:sparkline>
            <x14:sparkline>
              <xm:f>'NGF Trends'!D1040:I1040</xm:f>
              <xm:sqref>J1040</xm:sqref>
            </x14:sparkline>
            <x14:sparkline>
              <xm:f>'NGF Trends'!D1041:I1041</xm:f>
              <xm:sqref>J1041</xm:sqref>
            </x14:sparkline>
            <x14:sparkline>
              <xm:f>'NGF Trends'!D1042:I1042</xm:f>
              <xm:sqref>J1042</xm:sqref>
            </x14:sparkline>
            <x14:sparkline>
              <xm:f>'NGF Trends'!D1043:I1043</xm:f>
              <xm:sqref>J1043</xm:sqref>
            </x14:sparkline>
            <x14:sparkline>
              <xm:f>'NGF Trends'!D1044:I1044</xm:f>
              <xm:sqref>J1044</xm:sqref>
            </x14:sparkline>
            <x14:sparkline>
              <xm:f>'NGF Trends'!D1045:I1045</xm:f>
              <xm:sqref>J1045</xm:sqref>
            </x14:sparkline>
            <x14:sparkline>
              <xm:f>'NGF Trends'!D1046:I1046</xm:f>
              <xm:sqref>J1046</xm:sqref>
            </x14:sparkline>
            <x14:sparkline>
              <xm:f>'NGF Trends'!D1047:I1047</xm:f>
              <xm:sqref>J1047</xm:sqref>
            </x14:sparkline>
            <x14:sparkline>
              <xm:f>'NGF Trends'!D1048:I1048</xm:f>
              <xm:sqref>J1048</xm:sqref>
            </x14:sparkline>
            <x14:sparkline>
              <xm:f>'NGF Trends'!D1049:I1049</xm:f>
              <xm:sqref>J1049</xm:sqref>
            </x14:sparkline>
            <x14:sparkline>
              <xm:f>'NGF Trends'!D1050:I1050</xm:f>
              <xm:sqref>J1050</xm:sqref>
            </x14:sparkline>
            <x14:sparkline>
              <xm:f>'NGF Trends'!D1051:I1051</xm:f>
              <xm:sqref>J1051</xm:sqref>
            </x14:sparkline>
            <x14:sparkline>
              <xm:f>'NGF Trends'!D1052:I1052</xm:f>
              <xm:sqref>J1052</xm:sqref>
            </x14:sparkline>
            <x14:sparkline>
              <xm:f>'NGF Trends'!D1053:I1053</xm:f>
              <xm:sqref>J1053</xm:sqref>
            </x14:sparkline>
            <x14:sparkline>
              <xm:f>'NGF Trends'!D1054:I1054</xm:f>
              <xm:sqref>J1054</xm:sqref>
            </x14:sparkline>
            <x14:sparkline>
              <xm:f>'NGF Trends'!D1055:I1055</xm:f>
              <xm:sqref>J1055</xm:sqref>
            </x14:sparkline>
            <x14:sparkline>
              <xm:f>'NGF Trends'!D1056:I1056</xm:f>
              <xm:sqref>J1056</xm:sqref>
            </x14:sparkline>
            <x14:sparkline>
              <xm:f>'NGF Trends'!D1057:I1057</xm:f>
              <xm:sqref>J1057</xm:sqref>
            </x14:sparkline>
            <x14:sparkline>
              <xm:f>'NGF Trends'!D1058:I1058</xm:f>
              <xm:sqref>J1058</xm:sqref>
            </x14:sparkline>
            <x14:sparkline>
              <xm:f>'NGF Trends'!D1059:I1059</xm:f>
              <xm:sqref>J1059</xm:sqref>
            </x14:sparkline>
            <x14:sparkline>
              <xm:f>'NGF Trends'!D1060:I1060</xm:f>
              <xm:sqref>J1060</xm:sqref>
            </x14:sparkline>
            <x14:sparkline>
              <xm:f>'NGF Trends'!D1061:I1061</xm:f>
              <xm:sqref>J1061</xm:sqref>
            </x14:sparkline>
            <x14:sparkline>
              <xm:f>'NGF Trends'!D1062:I1062</xm:f>
              <xm:sqref>J1062</xm:sqref>
            </x14:sparkline>
            <x14:sparkline>
              <xm:f>'NGF Trends'!D1063:I1063</xm:f>
              <xm:sqref>J1063</xm:sqref>
            </x14:sparkline>
            <x14:sparkline>
              <xm:f>'NGF Trends'!D1064:I1064</xm:f>
              <xm:sqref>J1064</xm:sqref>
            </x14:sparkline>
            <x14:sparkline>
              <xm:f>'NGF Trends'!D1065:I1065</xm:f>
              <xm:sqref>J1065</xm:sqref>
            </x14:sparkline>
            <x14:sparkline>
              <xm:f>'NGF Trends'!D1066:I1066</xm:f>
              <xm:sqref>J1066</xm:sqref>
            </x14:sparkline>
            <x14:sparkline>
              <xm:f>'NGF Trends'!D1067:I1067</xm:f>
              <xm:sqref>J1067</xm:sqref>
            </x14:sparkline>
            <x14:sparkline>
              <xm:f>'NGF Trends'!D1068:I1068</xm:f>
              <xm:sqref>J1068</xm:sqref>
            </x14:sparkline>
            <x14:sparkline>
              <xm:f>'NGF Trends'!D1069:I1069</xm:f>
              <xm:sqref>J1069</xm:sqref>
            </x14:sparkline>
            <x14:sparkline>
              <xm:f>'NGF Trends'!D1070:I1070</xm:f>
              <xm:sqref>J1070</xm:sqref>
            </x14:sparkline>
            <x14:sparkline>
              <xm:f>'NGF Trends'!D1071:I1071</xm:f>
              <xm:sqref>J1071</xm:sqref>
            </x14:sparkline>
            <x14:sparkline>
              <xm:f>'NGF Trends'!D1072:I1072</xm:f>
              <xm:sqref>J1072</xm:sqref>
            </x14:sparkline>
            <x14:sparkline>
              <xm:f>'NGF Trends'!D1073:I1073</xm:f>
              <xm:sqref>J1073</xm:sqref>
            </x14:sparkline>
            <x14:sparkline>
              <xm:f>'NGF Trends'!D1074:I1074</xm:f>
              <xm:sqref>J1074</xm:sqref>
            </x14:sparkline>
            <x14:sparkline>
              <xm:f>'NGF Trends'!D1075:I1075</xm:f>
              <xm:sqref>J1075</xm:sqref>
            </x14:sparkline>
            <x14:sparkline>
              <xm:f>'NGF Trends'!D1076:I1076</xm:f>
              <xm:sqref>J1076</xm:sqref>
            </x14:sparkline>
            <x14:sparkline>
              <xm:f>'NGF Trends'!D1077:I1077</xm:f>
              <xm:sqref>J1077</xm:sqref>
            </x14:sparkline>
            <x14:sparkline>
              <xm:f>'NGF Trends'!D1078:I1078</xm:f>
              <xm:sqref>J1078</xm:sqref>
            </x14:sparkline>
            <x14:sparkline>
              <xm:f>'NGF Trends'!D1079:I1079</xm:f>
              <xm:sqref>J1079</xm:sqref>
            </x14:sparkline>
            <x14:sparkline>
              <xm:f>'NGF Trends'!D1080:I1080</xm:f>
              <xm:sqref>J1080</xm:sqref>
            </x14:sparkline>
            <x14:sparkline>
              <xm:f>'NGF Trends'!D1081:I1081</xm:f>
              <xm:sqref>J1081</xm:sqref>
            </x14:sparkline>
            <x14:sparkline>
              <xm:f>'NGF Trends'!D1082:I1082</xm:f>
              <xm:sqref>J1082</xm:sqref>
            </x14:sparkline>
            <x14:sparkline>
              <xm:f>'NGF Trends'!D1083:I1083</xm:f>
              <xm:sqref>J1083</xm:sqref>
            </x14:sparkline>
            <x14:sparkline>
              <xm:f>'NGF Trends'!D1084:I1084</xm:f>
              <xm:sqref>J1084</xm:sqref>
            </x14:sparkline>
            <x14:sparkline>
              <xm:f>'NGF Trends'!D1085:I1085</xm:f>
              <xm:sqref>J1085</xm:sqref>
            </x14:sparkline>
            <x14:sparkline>
              <xm:f>'NGF Trends'!D1086:I1086</xm:f>
              <xm:sqref>J1086</xm:sqref>
            </x14:sparkline>
            <x14:sparkline>
              <xm:f>'NGF Trends'!D1087:I1087</xm:f>
              <xm:sqref>J1087</xm:sqref>
            </x14:sparkline>
            <x14:sparkline>
              <xm:f>'NGF Trends'!D1088:I1088</xm:f>
              <xm:sqref>J1088</xm:sqref>
            </x14:sparkline>
            <x14:sparkline>
              <xm:f>'NGF Trends'!D1089:I1089</xm:f>
              <xm:sqref>J1089</xm:sqref>
            </x14:sparkline>
            <x14:sparkline>
              <xm:f>'NGF Trends'!D1090:I1090</xm:f>
              <xm:sqref>J1090</xm:sqref>
            </x14:sparkline>
            <x14:sparkline>
              <xm:f>'NGF Trends'!D1091:I1091</xm:f>
              <xm:sqref>J1091</xm:sqref>
            </x14:sparkline>
            <x14:sparkline>
              <xm:f>'NGF Trends'!D1092:I1092</xm:f>
              <xm:sqref>J1092</xm:sqref>
            </x14:sparkline>
            <x14:sparkline>
              <xm:f>'NGF Trends'!D1093:I1093</xm:f>
              <xm:sqref>J1093</xm:sqref>
            </x14:sparkline>
            <x14:sparkline>
              <xm:f>'NGF Trends'!D1094:I1094</xm:f>
              <xm:sqref>J1094</xm:sqref>
            </x14:sparkline>
            <x14:sparkline>
              <xm:f>'NGF Trends'!D1095:I1095</xm:f>
              <xm:sqref>J1095</xm:sqref>
            </x14:sparkline>
            <x14:sparkline>
              <xm:f>'NGF Trends'!D1096:I1096</xm:f>
              <xm:sqref>J1096</xm:sqref>
            </x14:sparkline>
            <x14:sparkline>
              <xm:f>'NGF Trends'!D1097:I1097</xm:f>
              <xm:sqref>J1097</xm:sqref>
            </x14:sparkline>
            <x14:sparkline>
              <xm:f>'NGF Trends'!D1098:I1098</xm:f>
              <xm:sqref>J1098</xm:sqref>
            </x14:sparkline>
            <x14:sparkline>
              <xm:f>'NGF Trends'!D1099:I1099</xm:f>
              <xm:sqref>J1099</xm:sqref>
            </x14:sparkline>
            <x14:sparkline>
              <xm:f>'NGF Trends'!D1100:I1100</xm:f>
              <xm:sqref>J1100</xm:sqref>
            </x14:sparkline>
            <x14:sparkline>
              <xm:f>'NGF Trends'!D1101:I1101</xm:f>
              <xm:sqref>J1101</xm:sqref>
            </x14:sparkline>
            <x14:sparkline>
              <xm:f>'NGF Trends'!D1102:I1102</xm:f>
              <xm:sqref>J1102</xm:sqref>
            </x14:sparkline>
            <x14:sparkline>
              <xm:f>'NGF Trends'!D1103:I1103</xm:f>
              <xm:sqref>J1103</xm:sqref>
            </x14:sparkline>
            <x14:sparkline>
              <xm:f>'NGF Trends'!D1104:I1104</xm:f>
              <xm:sqref>J1104</xm:sqref>
            </x14:sparkline>
            <x14:sparkline>
              <xm:f>'NGF Trends'!D1105:I1105</xm:f>
              <xm:sqref>J1105</xm:sqref>
            </x14:sparkline>
            <x14:sparkline>
              <xm:f>'NGF Trends'!D1106:I1106</xm:f>
              <xm:sqref>J1106</xm:sqref>
            </x14:sparkline>
            <x14:sparkline>
              <xm:f>'NGF Trends'!D1107:I1107</xm:f>
              <xm:sqref>J1107</xm:sqref>
            </x14:sparkline>
            <x14:sparkline>
              <xm:f>'NGF Trends'!D1108:I1108</xm:f>
              <xm:sqref>J1108</xm:sqref>
            </x14:sparkline>
            <x14:sparkline>
              <xm:f>'NGF Trends'!D1109:I1109</xm:f>
              <xm:sqref>J1109</xm:sqref>
            </x14:sparkline>
            <x14:sparkline>
              <xm:f>'NGF Trends'!D1110:I1110</xm:f>
              <xm:sqref>J1110</xm:sqref>
            </x14:sparkline>
            <x14:sparkline>
              <xm:f>'NGF Trends'!D1111:I1111</xm:f>
              <xm:sqref>J1111</xm:sqref>
            </x14:sparkline>
            <x14:sparkline>
              <xm:f>'NGF Trends'!D1112:I1112</xm:f>
              <xm:sqref>J1112</xm:sqref>
            </x14:sparkline>
            <x14:sparkline>
              <xm:f>'NGF Trends'!D1113:I1113</xm:f>
              <xm:sqref>J1113</xm:sqref>
            </x14:sparkline>
            <x14:sparkline>
              <xm:f>'NGF Trends'!D1114:I1114</xm:f>
              <xm:sqref>J1114</xm:sqref>
            </x14:sparkline>
            <x14:sparkline>
              <xm:f>'NGF Trends'!D1115:I1115</xm:f>
              <xm:sqref>J1115</xm:sqref>
            </x14:sparkline>
            <x14:sparkline>
              <xm:f>'NGF Trends'!D1116:I1116</xm:f>
              <xm:sqref>J1116</xm:sqref>
            </x14:sparkline>
            <x14:sparkline>
              <xm:f>'NGF Trends'!D1117:I1117</xm:f>
              <xm:sqref>J1117</xm:sqref>
            </x14:sparkline>
            <x14:sparkline>
              <xm:f>'NGF Trends'!D1118:I1118</xm:f>
              <xm:sqref>J1118</xm:sqref>
            </x14:sparkline>
            <x14:sparkline>
              <xm:f>'NGF Trends'!D1119:I1119</xm:f>
              <xm:sqref>J1119</xm:sqref>
            </x14:sparkline>
            <x14:sparkline>
              <xm:f>'NGF Trends'!D1120:I1120</xm:f>
              <xm:sqref>J1120</xm:sqref>
            </x14:sparkline>
            <x14:sparkline>
              <xm:f>'NGF Trends'!D1121:I1121</xm:f>
              <xm:sqref>J1121</xm:sqref>
            </x14:sparkline>
            <x14:sparkline>
              <xm:f>'NGF Trends'!D1122:I1122</xm:f>
              <xm:sqref>J1122</xm:sqref>
            </x14:sparkline>
            <x14:sparkline>
              <xm:f>'NGF Trends'!D1123:I1123</xm:f>
              <xm:sqref>J1123</xm:sqref>
            </x14:sparkline>
            <x14:sparkline>
              <xm:f>'NGF Trends'!D1124:I1124</xm:f>
              <xm:sqref>J1124</xm:sqref>
            </x14:sparkline>
            <x14:sparkline>
              <xm:f>'NGF Trends'!D1125:I1125</xm:f>
              <xm:sqref>J1125</xm:sqref>
            </x14:sparkline>
            <x14:sparkline>
              <xm:f>'NGF Trends'!D1126:I1126</xm:f>
              <xm:sqref>J1126</xm:sqref>
            </x14:sparkline>
            <x14:sparkline>
              <xm:f>'NGF Trends'!D1127:I1127</xm:f>
              <xm:sqref>J1127</xm:sqref>
            </x14:sparkline>
            <x14:sparkline>
              <xm:f>'NGF Trends'!D1128:I1128</xm:f>
              <xm:sqref>J1128</xm:sqref>
            </x14:sparkline>
            <x14:sparkline>
              <xm:f>'NGF Trends'!D1129:I1129</xm:f>
              <xm:sqref>J1129</xm:sqref>
            </x14:sparkline>
            <x14:sparkline>
              <xm:f>'NGF Trends'!D1130:I1130</xm:f>
              <xm:sqref>J1130</xm:sqref>
            </x14:sparkline>
            <x14:sparkline>
              <xm:f>'NGF Trends'!D1131:I1131</xm:f>
              <xm:sqref>J1131</xm:sqref>
            </x14:sparkline>
            <x14:sparkline>
              <xm:f>'NGF Trends'!D1132:I1132</xm:f>
              <xm:sqref>J1132</xm:sqref>
            </x14:sparkline>
            <x14:sparkline>
              <xm:f>'NGF Trends'!D1133:I1133</xm:f>
              <xm:sqref>J1133</xm:sqref>
            </x14:sparkline>
            <x14:sparkline>
              <xm:f>'NGF Trends'!D1134:I1134</xm:f>
              <xm:sqref>J1134</xm:sqref>
            </x14:sparkline>
            <x14:sparkline>
              <xm:f>'NGF Trends'!D1135:I1135</xm:f>
              <xm:sqref>J1135</xm:sqref>
            </x14:sparkline>
            <x14:sparkline>
              <xm:f>'NGF Trends'!D1136:I1136</xm:f>
              <xm:sqref>J1136</xm:sqref>
            </x14:sparkline>
            <x14:sparkline>
              <xm:f>'NGF Trends'!D1137:I1137</xm:f>
              <xm:sqref>J1137</xm:sqref>
            </x14:sparkline>
            <x14:sparkline>
              <xm:f>'NGF Trends'!D1138:I1138</xm:f>
              <xm:sqref>J1138</xm:sqref>
            </x14:sparkline>
            <x14:sparkline>
              <xm:f>'NGF Trends'!D1139:I1139</xm:f>
              <xm:sqref>J1139</xm:sqref>
            </x14:sparkline>
            <x14:sparkline>
              <xm:f>'NGF Trends'!D1140:I1140</xm:f>
              <xm:sqref>J1140</xm:sqref>
            </x14:sparkline>
            <x14:sparkline>
              <xm:f>'NGF Trends'!D1141:I1141</xm:f>
              <xm:sqref>J1141</xm:sqref>
            </x14:sparkline>
            <x14:sparkline>
              <xm:f>'NGF Trends'!D1142:I1142</xm:f>
              <xm:sqref>J1142</xm:sqref>
            </x14:sparkline>
            <x14:sparkline>
              <xm:f>'NGF Trends'!D1143:I1143</xm:f>
              <xm:sqref>J1143</xm:sqref>
            </x14:sparkline>
            <x14:sparkline>
              <xm:f>'NGF Trends'!D1144:I1144</xm:f>
              <xm:sqref>J1144</xm:sqref>
            </x14:sparkline>
            <x14:sparkline>
              <xm:f>'NGF Trends'!D1145:I1145</xm:f>
              <xm:sqref>J1145</xm:sqref>
            </x14:sparkline>
            <x14:sparkline>
              <xm:f>'NGF Trends'!D1146:I1146</xm:f>
              <xm:sqref>J1146</xm:sqref>
            </x14:sparkline>
            <x14:sparkline>
              <xm:f>'NGF Trends'!D1147:I1147</xm:f>
              <xm:sqref>J1147</xm:sqref>
            </x14:sparkline>
            <x14:sparkline>
              <xm:f>'NGF Trends'!D1148:I1148</xm:f>
              <xm:sqref>J1148</xm:sqref>
            </x14:sparkline>
            <x14:sparkline>
              <xm:f>'NGF Trends'!D1149:I1149</xm:f>
              <xm:sqref>J1149</xm:sqref>
            </x14:sparkline>
            <x14:sparkline>
              <xm:f>'NGF Trends'!D1150:I1150</xm:f>
              <xm:sqref>J1150</xm:sqref>
            </x14:sparkline>
            <x14:sparkline>
              <xm:f>'NGF Trends'!D1151:I1151</xm:f>
              <xm:sqref>J1151</xm:sqref>
            </x14:sparkline>
            <x14:sparkline>
              <xm:f>'NGF Trends'!D1152:I1152</xm:f>
              <xm:sqref>J1152</xm:sqref>
            </x14:sparkline>
            <x14:sparkline>
              <xm:f>'NGF Trends'!D1153:I1153</xm:f>
              <xm:sqref>J1153</xm:sqref>
            </x14:sparkline>
            <x14:sparkline>
              <xm:f>'NGF Trends'!D1154:I1154</xm:f>
              <xm:sqref>J1154</xm:sqref>
            </x14:sparkline>
            <x14:sparkline>
              <xm:f>'NGF Trends'!D1155:I1155</xm:f>
              <xm:sqref>J1155</xm:sqref>
            </x14:sparkline>
            <x14:sparkline>
              <xm:f>'NGF Trends'!D1156:I1156</xm:f>
              <xm:sqref>J1156</xm:sqref>
            </x14:sparkline>
            <x14:sparkline>
              <xm:f>'NGF Trends'!D1157:I1157</xm:f>
              <xm:sqref>J1157</xm:sqref>
            </x14:sparkline>
            <x14:sparkline>
              <xm:f>'NGF Trends'!D1158:I1158</xm:f>
              <xm:sqref>J1158</xm:sqref>
            </x14:sparkline>
            <x14:sparkline>
              <xm:f>'NGF Trends'!D1159:I1159</xm:f>
              <xm:sqref>J1159</xm:sqref>
            </x14:sparkline>
            <x14:sparkline>
              <xm:f>'NGF Trends'!D1160:I1160</xm:f>
              <xm:sqref>J1160</xm:sqref>
            </x14:sparkline>
            <x14:sparkline>
              <xm:f>'NGF Trends'!D1161:I1161</xm:f>
              <xm:sqref>J1161</xm:sqref>
            </x14:sparkline>
            <x14:sparkline>
              <xm:f>'NGF Trends'!D1162:I1162</xm:f>
              <xm:sqref>J1162</xm:sqref>
            </x14:sparkline>
            <x14:sparkline>
              <xm:f>'NGF Trends'!D1163:I1163</xm:f>
              <xm:sqref>J1163</xm:sqref>
            </x14:sparkline>
            <x14:sparkline>
              <xm:f>'NGF Trends'!D1164:I1164</xm:f>
              <xm:sqref>J1164</xm:sqref>
            </x14:sparkline>
            <x14:sparkline>
              <xm:f>'NGF Trends'!D1165:I1165</xm:f>
              <xm:sqref>J1165</xm:sqref>
            </x14:sparkline>
            <x14:sparkline>
              <xm:f>'NGF Trends'!D1166:I1166</xm:f>
              <xm:sqref>J1166</xm:sqref>
            </x14:sparkline>
            <x14:sparkline>
              <xm:f>'NGF Trends'!D1167:I1167</xm:f>
              <xm:sqref>J1167</xm:sqref>
            </x14:sparkline>
            <x14:sparkline>
              <xm:f>'NGF Trends'!D1168:I1168</xm:f>
              <xm:sqref>J1168</xm:sqref>
            </x14:sparkline>
            <x14:sparkline>
              <xm:f>'NGF Trends'!D1169:I1169</xm:f>
              <xm:sqref>J1169</xm:sqref>
            </x14:sparkline>
            <x14:sparkline>
              <xm:f>'NGF Trends'!D1170:I1170</xm:f>
              <xm:sqref>J1170</xm:sqref>
            </x14:sparkline>
            <x14:sparkline>
              <xm:f>'NGF Trends'!D1171:I1171</xm:f>
              <xm:sqref>J1171</xm:sqref>
            </x14:sparkline>
            <x14:sparkline>
              <xm:f>'NGF Trends'!D1172:I1172</xm:f>
              <xm:sqref>J1172</xm:sqref>
            </x14:sparkline>
            <x14:sparkline>
              <xm:f>'NGF Trends'!D1173:I1173</xm:f>
              <xm:sqref>J1173</xm:sqref>
            </x14:sparkline>
            <x14:sparkline>
              <xm:f>'NGF Trends'!D1174:I1174</xm:f>
              <xm:sqref>J1174</xm:sqref>
            </x14:sparkline>
            <x14:sparkline>
              <xm:f>'NGF Trends'!D1175:I1175</xm:f>
              <xm:sqref>J1175</xm:sqref>
            </x14:sparkline>
            <x14:sparkline>
              <xm:f>'NGF Trends'!D1176:I1176</xm:f>
              <xm:sqref>J1176</xm:sqref>
            </x14:sparkline>
            <x14:sparkline>
              <xm:f>'NGF Trends'!D1177:I1177</xm:f>
              <xm:sqref>J1177</xm:sqref>
            </x14:sparkline>
            <x14:sparkline>
              <xm:f>'NGF Trends'!D1178:I1178</xm:f>
              <xm:sqref>J1178</xm:sqref>
            </x14:sparkline>
            <x14:sparkline>
              <xm:f>'NGF Trends'!D1179:I1179</xm:f>
              <xm:sqref>J1179</xm:sqref>
            </x14:sparkline>
            <x14:sparkline>
              <xm:f>'NGF Trends'!D1180:I1180</xm:f>
              <xm:sqref>J1180</xm:sqref>
            </x14:sparkline>
            <x14:sparkline>
              <xm:f>'NGF Trends'!D1181:I1181</xm:f>
              <xm:sqref>J1181</xm:sqref>
            </x14:sparkline>
            <x14:sparkline>
              <xm:f>'NGF Trends'!D1182:I1182</xm:f>
              <xm:sqref>J1182</xm:sqref>
            </x14:sparkline>
            <x14:sparkline>
              <xm:f>'NGF Trends'!D1183:I1183</xm:f>
              <xm:sqref>J1183</xm:sqref>
            </x14:sparkline>
            <x14:sparkline>
              <xm:f>'NGF Trends'!D1184:I1184</xm:f>
              <xm:sqref>J1184</xm:sqref>
            </x14:sparkline>
            <x14:sparkline>
              <xm:f>'NGF Trends'!D1185:I1185</xm:f>
              <xm:sqref>J1185</xm:sqref>
            </x14:sparkline>
            <x14:sparkline>
              <xm:f>'NGF Trends'!D1186:I1186</xm:f>
              <xm:sqref>J1186</xm:sqref>
            </x14:sparkline>
            <x14:sparkline>
              <xm:f>'NGF Trends'!D1187:I1187</xm:f>
              <xm:sqref>J1187</xm:sqref>
            </x14:sparkline>
            <x14:sparkline>
              <xm:f>'NGF Trends'!D1188:I1188</xm:f>
              <xm:sqref>J1188</xm:sqref>
            </x14:sparkline>
            <x14:sparkline>
              <xm:f>'NGF Trends'!D1189:I1189</xm:f>
              <xm:sqref>J1189</xm:sqref>
            </x14:sparkline>
            <x14:sparkline>
              <xm:f>'NGF Trends'!D1190:I1190</xm:f>
              <xm:sqref>J1190</xm:sqref>
            </x14:sparkline>
            <x14:sparkline>
              <xm:f>'NGF Trends'!D1191:I1191</xm:f>
              <xm:sqref>J1191</xm:sqref>
            </x14:sparkline>
            <x14:sparkline>
              <xm:f>'NGF Trends'!D1192:I1192</xm:f>
              <xm:sqref>J1192</xm:sqref>
            </x14:sparkline>
            <x14:sparkline>
              <xm:f>'NGF Trends'!D1193:I1193</xm:f>
              <xm:sqref>J1193</xm:sqref>
            </x14:sparkline>
            <x14:sparkline>
              <xm:f>'NGF Trends'!D1194:I1194</xm:f>
              <xm:sqref>J1194</xm:sqref>
            </x14:sparkline>
            <x14:sparkline>
              <xm:f>'NGF Trends'!D1195:I1195</xm:f>
              <xm:sqref>J1195</xm:sqref>
            </x14:sparkline>
            <x14:sparkline>
              <xm:f>'NGF Trends'!D1196:I1196</xm:f>
              <xm:sqref>J1196</xm:sqref>
            </x14:sparkline>
            <x14:sparkline>
              <xm:f>'NGF Trends'!D1197:I1197</xm:f>
              <xm:sqref>J1197</xm:sqref>
            </x14:sparkline>
            <x14:sparkline>
              <xm:f>'NGF Trends'!D1198:I1198</xm:f>
              <xm:sqref>J1198</xm:sqref>
            </x14:sparkline>
            <x14:sparkline>
              <xm:f>'NGF Trends'!D1199:I1199</xm:f>
              <xm:sqref>J1199</xm:sqref>
            </x14:sparkline>
            <x14:sparkline>
              <xm:f>'NGF Trends'!D1200:I1200</xm:f>
              <xm:sqref>J1200</xm:sqref>
            </x14:sparkline>
            <x14:sparkline>
              <xm:f>'NGF Trends'!D1201:I1201</xm:f>
              <xm:sqref>J1201</xm:sqref>
            </x14:sparkline>
            <x14:sparkline>
              <xm:f>'NGF Trends'!D1202:I1202</xm:f>
              <xm:sqref>J1202</xm:sqref>
            </x14:sparkline>
            <x14:sparkline>
              <xm:f>'NGF Trends'!D1203:I1203</xm:f>
              <xm:sqref>J1203</xm:sqref>
            </x14:sparkline>
            <x14:sparkline>
              <xm:f>'NGF Trends'!D1204:I1204</xm:f>
              <xm:sqref>J1204</xm:sqref>
            </x14:sparkline>
            <x14:sparkline>
              <xm:f>'NGF Trends'!D1205:I1205</xm:f>
              <xm:sqref>J1205</xm:sqref>
            </x14:sparkline>
            <x14:sparkline>
              <xm:f>'NGF Trends'!D1206:I1206</xm:f>
              <xm:sqref>J1206</xm:sqref>
            </x14:sparkline>
            <x14:sparkline>
              <xm:f>'NGF Trends'!D1207:I1207</xm:f>
              <xm:sqref>J1207</xm:sqref>
            </x14:sparkline>
            <x14:sparkline>
              <xm:f>'NGF Trends'!D1208:I1208</xm:f>
              <xm:sqref>J1208</xm:sqref>
            </x14:sparkline>
            <x14:sparkline>
              <xm:f>'NGF Trends'!D1209:I1209</xm:f>
              <xm:sqref>J1209</xm:sqref>
            </x14:sparkline>
            <x14:sparkline>
              <xm:f>'NGF Trends'!D1210:I1210</xm:f>
              <xm:sqref>J1210</xm:sqref>
            </x14:sparkline>
            <x14:sparkline>
              <xm:f>'NGF Trends'!D1211:I1211</xm:f>
              <xm:sqref>J1211</xm:sqref>
            </x14:sparkline>
            <x14:sparkline>
              <xm:f>'NGF Trends'!D1212:I1212</xm:f>
              <xm:sqref>J1212</xm:sqref>
            </x14:sparkline>
            <x14:sparkline>
              <xm:f>'NGF Trends'!D1213:I1213</xm:f>
              <xm:sqref>J1213</xm:sqref>
            </x14:sparkline>
            <x14:sparkline>
              <xm:f>'NGF Trends'!D1214:I1214</xm:f>
              <xm:sqref>J1214</xm:sqref>
            </x14:sparkline>
            <x14:sparkline>
              <xm:f>'NGF Trends'!D1215:I1215</xm:f>
              <xm:sqref>J1215</xm:sqref>
            </x14:sparkline>
            <x14:sparkline>
              <xm:f>'NGF Trends'!D1216:I1216</xm:f>
              <xm:sqref>J1216</xm:sqref>
            </x14:sparkline>
            <x14:sparkline>
              <xm:f>'NGF Trends'!D1217:I1217</xm:f>
              <xm:sqref>J1217</xm:sqref>
            </x14:sparkline>
            <x14:sparkline>
              <xm:f>'NGF Trends'!D1218:I1218</xm:f>
              <xm:sqref>J1218</xm:sqref>
            </x14:sparkline>
            <x14:sparkline>
              <xm:f>'NGF Trends'!D1219:I1219</xm:f>
              <xm:sqref>J1219</xm:sqref>
            </x14:sparkline>
            <x14:sparkline>
              <xm:f>'NGF Trends'!D1220:I1220</xm:f>
              <xm:sqref>J1220</xm:sqref>
            </x14:sparkline>
            <x14:sparkline>
              <xm:f>'NGF Trends'!D1221:I1221</xm:f>
              <xm:sqref>J1221</xm:sqref>
            </x14:sparkline>
            <x14:sparkline>
              <xm:f>'NGF Trends'!D1222:I1222</xm:f>
              <xm:sqref>J1222</xm:sqref>
            </x14:sparkline>
            <x14:sparkline>
              <xm:f>'NGF Trends'!D1223:I1223</xm:f>
              <xm:sqref>J1223</xm:sqref>
            </x14:sparkline>
            <x14:sparkline>
              <xm:f>'NGF Trends'!D1224:I1224</xm:f>
              <xm:sqref>J1224</xm:sqref>
            </x14:sparkline>
            <x14:sparkline>
              <xm:f>'NGF Trends'!D1225:I1225</xm:f>
              <xm:sqref>J1225</xm:sqref>
            </x14:sparkline>
            <x14:sparkline>
              <xm:f>'NGF Trends'!D1226:I1226</xm:f>
              <xm:sqref>J1226</xm:sqref>
            </x14:sparkline>
            <x14:sparkline>
              <xm:f>'NGF Trends'!D1227:I1227</xm:f>
              <xm:sqref>J1227</xm:sqref>
            </x14:sparkline>
            <x14:sparkline>
              <xm:f>'NGF Trends'!D1228:I1228</xm:f>
              <xm:sqref>J1228</xm:sqref>
            </x14:sparkline>
            <x14:sparkline>
              <xm:f>'NGF Trends'!D1229:I1229</xm:f>
              <xm:sqref>J1229</xm:sqref>
            </x14:sparkline>
            <x14:sparkline>
              <xm:f>'NGF Trends'!D1230:I1230</xm:f>
              <xm:sqref>J1230</xm:sqref>
            </x14:sparkline>
            <x14:sparkline>
              <xm:f>'NGF Trends'!D1231:I1231</xm:f>
              <xm:sqref>J1231</xm:sqref>
            </x14:sparkline>
            <x14:sparkline>
              <xm:f>'NGF Trends'!D1232:I1232</xm:f>
              <xm:sqref>J1232</xm:sqref>
            </x14:sparkline>
            <x14:sparkline>
              <xm:f>'NGF Trends'!D1233:I1233</xm:f>
              <xm:sqref>J1233</xm:sqref>
            </x14:sparkline>
            <x14:sparkline>
              <xm:f>'NGF Trends'!D1234:I1234</xm:f>
              <xm:sqref>J1234</xm:sqref>
            </x14:sparkline>
            <x14:sparkline>
              <xm:f>'NGF Trends'!D1235:I1235</xm:f>
              <xm:sqref>J1235</xm:sqref>
            </x14:sparkline>
            <x14:sparkline>
              <xm:f>'NGF Trends'!D1236:I1236</xm:f>
              <xm:sqref>J1236</xm:sqref>
            </x14:sparkline>
            <x14:sparkline>
              <xm:f>'NGF Trends'!D1237:I1237</xm:f>
              <xm:sqref>J1237</xm:sqref>
            </x14:sparkline>
            <x14:sparkline>
              <xm:f>'NGF Trends'!D1238:I1238</xm:f>
              <xm:sqref>J1238</xm:sqref>
            </x14:sparkline>
            <x14:sparkline>
              <xm:f>'NGF Trends'!D1239:I1239</xm:f>
              <xm:sqref>J1239</xm:sqref>
            </x14:sparkline>
            <x14:sparkline>
              <xm:f>'NGF Trends'!D1240:I1240</xm:f>
              <xm:sqref>J1240</xm:sqref>
            </x14:sparkline>
            <x14:sparkline>
              <xm:f>'NGF Trends'!D1241:I1241</xm:f>
              <xm:sqref>J1241</xm:sqref>
            </x14:sparkline>
            <x14:sparkline>
              <xm:f>'NGF Trends'!D1242:I1242</xm:f>
              <xm:sqref>J1242</xm:sqref>
            </x14:sparkline>
            <x14:sparkline>
              <xm:f>'NGF Trends'!D1243:I1243</xm:f>
              <xm:sqref>J1243</xm:sqref>
            </x14:sparkline>
            <x14:sparkline>
              <xm:f>'NGF Trends'!D1244:I1244</xm:f>
              <xm:sqref>J1244</xm:sqref>
            </x14:sparkline>
            <x14:sparkline>
              <xm:f>'NGF Trends'!D1245:I1245</xm:f>
              <xm:sqref>J1245</xm:sqref>
            </x14:sparkline>
            <x14:sparkline>
              <xm:f>'NGF Trends'!D1246:I1246</xm:f>
              <xm:sqref>J1246</xm:sqref>
            </x14:sparkline>
            <x14:sparkline>
              <xm:f>'NGF Trends'!D1247:I1247</xm:f>
              <xm:sqref>J1247</xm:sqref>
            </x14:sparkline>
            <x14:sparkline>
              <xm:f>'NGF Trends'!D1248:I1248</xm:f>
              <xm:sqref>J1248</xm:sqref>
            </x14:sparkline>
            <x14:sparkline>
              <xm:f>'NGF Trends'!D1249:I1249</xm:f>
              <xm:sqref>J1249</xm:sqref>
            </x14:sparkline>
            <x14:sparkline>
              <xm:f>'NGF Trends'!D1250:I1250</xm:f>
              <xm:sqref>J1250</xm:sqref>
            </x14:sparkline>
            <x14:sparkline>
              <xm:f>'NGF Trends'!D1251:I1251</xm:f>
              <xm:sqref>J1251</xm:sqref>
            </x14:sparkline>
            <x14:sparkline>
              <xm:f>'NGF Trends'!D1252:I1252</xm:f>
              <xm:sqref>J1252</xm:sqref>
            </x14:sparkline>
            <x14:sparkline>
              <xm:f>'NGF Trends'!D1253:I1253</xm:f>
              <xm:sqref>J1253</xm:sqref>
            </x14:sparkline>
            <x14:sparkline>
              <xm:f>'NGF Trends'!D1254:I1254</xm:f>
              <xm:sqref>J1254</xm:sqref>
            </x14:sparkline>
            <x14:sparkline>
              <xm:f>'NGF Trends'!D1255:I1255</xm:f>
              <xm:sqref>J1255</xm:sqref>
            </x14:sparkline>
            <x14:sparkline>
              <xm:f>'NGF Trends'!D1256:I1256</xm:f>
              <xm:sqref>J1256</xm:sqref>
            </x14:sparkline>
            <x14:sparkline>
              <xm:f>'NGF Trends'!D1257:I1257</xm:f>
              <xm:sqref>J1257</xm:sqref>
            </x14:sparkline>
            <x14:sparkline>
              <xm:f>'NGF Trends'!D1258:I1258</xm:f>
              <xm:sqref>J1258</xm:sqref>
            </x14:sparkline>
            <x14:sparkline>
              <xm:f>'NGF Trends'!D1259:I1259</xm:f>
              <xm:sqref>J1259</xm:sqref>
            </x14:sparkline>
            <x14:sparkline>
              <xm:f>'NGF Trends'!D1260:I1260</xm:f>
              <xm:sqref>J1260</xm:sqref>
            </x14:sparkline>
            <x14:sparkline>
              <xm:f>'NGF Trends'!D1261:I1261</xm:f>
              <xm:sqref>J1261</xm:sqref>
            </x14:sparkline>
            <x14:sparkline>
              <xm:f>'NGF Trends'!D1262:I1262</xm:f>
              <xm:sqref>J1262</xm:sqref>
            </x14:sparkline>
            <x14:sparkline>
              <xm:f>'NGF Trends'!D1263:I1263</xm:f>
              <xm:sqref>J1263</xm:sqref>
            </x14:sparkline>
            <x14:sparkline>
              <xm:f>'NGF Trends'!D1264:I1264</xm:f>
              <xm:sqref>J1264</xm:sqref>
            </x14:sparkline>
            <x14:sparkline>
              <xm:f>'NGF Trends'!D1265:I1265</xm:f>
              <xm:sqref>J1265</xm:sqref>
            </x14:sparkline>
            <x14:sparkline>
              <xm:f>'NGF Trends'!D1266:I1266</xm:f>
              <xm:sqref>J1266</xm:sqref>
            </x14:sparkline>
            <x14:sparkline>
              <xm:f>'NGF Trends'!D1267:I1267</xm:f>
              <xm:sqref>J1267</xm:sqref>
            </x14:sparkline>
            <x14:sparkline>
              <xm:f>'NGF Trends'!D1268:I1268</xm:f>
              <xm:sqref>J1268</xm:sqref>
            </x14:sparkline>
            <x14:sparkline>
              <xm:f>'NGF Trends'!D1269:I1269</xm:f>
              <xm:sqref>J1269</xm:sqref>
            </x14:sparkline>
            <x14:sparkline>
              <xm:f>'NGF Trends'!D1270:I1270</xm:f>
              <xm:sqref>J1270</xm:sqref>
            </x14:sparkline>
            <x14:sparkline>
              <xm:f>'NGF Trends'!D1271:I1271</xm:f>
              <xm:sqref>J1271</xm:sqref>
            </x14:sparkline>
            <x14:sparkline>
              <xm:f>'NGF Trends'!D1272:I1272</xm:f>
              <xm:sqref>J1272</xm:sqref>
            </x14:sparkline>
            <x14:sparkline>
              <xm:f>'NGF Trends'!D1273:I1273</xm:f>
              <xm:sqref>J1273</xm:sqref>
            </x14:sparkline>
            <x14:sparkline>
              <xm:f>'NGF Trends'!D1274:I1274</xm:f>
              <xm:sqref>J1274</xm:sqref>
            </x14:sparkline>
            <x14:sparkline>
              <xm:f>'NGF Trends'!D1275:I1275</xm:f>
              <xm:sqref>J1275</xm:sqref>
            </x14:sparkline>
            <x14:sparkline>
              <xm:f>'NGF Trends'!D1276:I1276</xm:f>
              <xm:sqref>J1276</xm:sqref>
            </x14:sparkline>
            <x14:sparkline>
              <xm:f>'NGF Trends'!D1277:I1277</xm:f>
              <xm:sqref>J1277</xm:sqref>
            </x14:sparkline>
            <x14:sparkline>
              <xm:f>'NGF Trends'!D1278:I1278</xm:f>
              <xm:sqref>J1278</xm:sqref>
            </x14:sparkline>
            <x14:sparkline>
              <xm:f>'NGF Trends'!D1279:I1279</xm:f>
              <xm:sqref>J1279</xm:sqref>
            </x14:sparkline>
            <x14:sparkline>
              <xm:f>'NGF Trends'!D1280:I1280</xm:f>
              <xm:sqref>J1280</xm:sqref>
            </x14:sparkline>
            <x14:sparkline>
              <xm:f>'NGF Trends'!D1281:I1281</xm:f>
              <xm:sqref>J1281</xm:sqref>
            </x14:sparkline>
            <x14:sparkline>
              <xm:f>'NGF Trends'!D1282:I1282</xm:f>
              <xm:sqref>J1282</xm:sqref>
            </x14:sparkline>
            <x14:sparkline>
              <xm:f>'NGF Trends'!D1283:I1283</xm:f>
              <xm:sqref>J1283</xm:sqref>
            </x14:sparkline>
            <x14:sparkline>
              <xm:f>'NGF Trends'!D1284:I1284</xm:f>
              <xm:sqref>J1284</xm:sqref>
            </x14:sparkline>
            <x14:sparkline>
              <xm:f>'NGF Trends'!D1285:I1285</xm:f>
              <xm:sqref>J1285</xm:sqref>
            </x14:sparkline>
            <x14:sparkline>
              <xm:f>'NGF Trends'!D1286:I1286</xm:f>
              <xm:sqref>J1286</xm:sqref>
            </x14:sparkline>
            <x14:sparkline>
              <xm:f>'NGF Trends'!D1287:I1287</xm:f>
              <xm:sqref>J1287</xm:sqref>
            </x14:sparkline>
            <x14:sparkline>
              <xm:f>'NGF Trends'!D1288:I1288</xm:f>
              <xm:sqref>J1288</xm:sqref>
            </x14:sparkline>
            <x14:sparkline>
              <xm:f>'NGF Trends'!D1289:I1289</xm:f>
              <xm:sqref>J1289</xm:sqref>
            </x14:sparkline>
            <x14:sparkline>
              <xm:f>'NGF Trends'!D1290:I1290</xm:f>
              <xm:sqref>J1290</xm:sqref>
            </x14:sparkline>
            <x14:sparkline>
              <xm:f>'NGF Trends'!D1291:I1291</xm:f>
              <xm:sqref>J1291</xm:sqref>
            </x14:sparkline>
            <x14:sparkline>
              <xm:f>'NGF Trends'!D1292:I1292</xm:f>
              <xm:sqref>J1292</xm:sqref>
            </x14:sparkline>
            <x14:sparkline>
              <xm:f>'NGF Trends'!D1293:I1293</xm:f>
              <xm:sqref>J1293</xm:sqref>
            </x14:sparkline>
            <x14:sparkline>
              <xm:f>'NGF Trends'!D1294:I1294</xm:f>
              <xm:sqref>J1294</xm:sqref>
            </x14:sparkline>
            <x14:sparkline>
              <xm:f>'NGF Trends'!D1295:I1295</xm:f>
              <xm:sqref>J1295</xm:sqref>
            </x14:sparkline>
            <x14:sparkline>
              <xm:f>'NGF Trends'!D1296:I1296</xm:f>
              <xm:sqref>J1296</xm:sqref>
            </x14:sparkline>
            <x14:sparkline>
              <xm:f>'NGF Trends'!D1297:I1297</xm:f>
              <xm:sqref>J1297</xm:sqref>
            </x14:sparkline>
            <x14:sparkline>
              <xm:f>'NGF Trends'!D1298:I1298</xm:f>
              <xm:sqref>J1298</xm:sqref>
            </x14:sparkline>
            <x14:sparkline>
              <xm:f>'NGF Trends'!D1299:I1299</xm:f>
              <xm:sqref>J1299</xm:sqref>
            </x14:sparkline>
            <x14:sparkline>
              <xm:f>'NGF Trends'!D1300:I1300</xm:f>
              <xm:sqref>J1300</xm:sqref>
            </x14:sparkline>
            <x14:sparkline>
              <xm:f>'NGF Trends'!D1301:I1301</xm:f>
              <xm:sqref>J1301</xm:sqref>
            </x14:sparkline>
            <x14:sparkline>
              <xm:f>'NGF Trends'!D1302:I1302</xm:f>
              <xm:sqref>J1302</xm:sqref>
            </x14:sparkline>
            <x14:sparkline>
              <xm:f>'NGF Trends'!D1303:I1303</xm:f>
              <xm:sqref>J1303</xm:sqref>
            </x14:sparkline>
            <x14:sparkline>
              <xm:f>'NGF Trends'!D1304:I1304</xm:f>
              <xm:sqref>J1304</xm:sqref>
            </x14:sparkline>
            <x14:sparkline>
              <xm:f>'NGF Trends'!D1305:I1305</xm:f>
              <xm:sqref>J1305</xm:sqref>
            </x14:sparkline>
            <x14:sparkline>
              <xm:f>'NGF Trends'!D1306:I1306</xm:f>
              <xm:sqref>J1306</xm:sqref>
            </x14:sparkline>
            <x14:sparkline>
              <xm:f>'NGF Trends'!D1307:I1307</xm:f>
              <xm:sqref>J1307</xm:sqref>
            </x14:sparkline>
            <x14:sparkline>
              <xm:f>'NGF Trends'!D1308:I1308</xm:f>
              <xm:sqref>J1308</xm:sqref>
            </x14:sparkline>
            <x14:sparkline>
              <xm:f>'NGF Trends'!D1309:I1309</xm:f>
              <xm:sqref>J1309</xm:sqref>
            </x14:sparkline>
            <x14:sparkline>
              <xm:f>'NGF Trends'!D1310:I1310</xm:f>
              <xm:sqref>J1310</xm:sqref>
            </x14:sparkline>
            <x14:sparkline>
              <xm:f>'NGF Trends'!D1311:I1311</xm:f>
              <xm:sqref>J1311</xm:sqref>
            </x14:sparkline>
            <x14:sparkline>
              <xm:f>'NGF Trends'!D1312:I1312</xm:f>
              <xm:sqref>J1312</xm:sqref>
            </x14:sparkline>
            <x14:sparkline>
              <xm:f>'NGF Trends'!D1313:I1313</xm:f>
              <xm:sqref>J1313</xm:sqref>
            </x14:sparkline>
            <x14:sparkline>
              <xm:f>'NGF Trends'!D1314:I1314</xm:f>
              <xm:sqref>J1314</xm:sqref>
            </x14:sparkline>
            <x14:sparkline>
              <xm:f>'NGF Trends'!D1315:I1315</xm:f>
              <xm:sqref>J1315</xm:sqref>
            </x14:sparkline>
            <x14:sparkline>
              <xm:f>'NGF Trends'!D1316:I1316</xm:f>
              <xm:sqref>J1316</xm:sqref>
            </x14:sparkline>
            <x14:sparkline>
              <xm:f>'NGF Trends'!D1317:I1317</xm:f>
              <xm:sqref>J1317</xm:sqref>
            </x14:sparkline>
            <x14:sparkline>
              <xm:f>'NGF Trends'!D1318:I1318</xm:f>
              <xm:sqref>J1318</xm:sqref>
            </x14:sparkline>
            <x14:sparkline>
              <xm:f>'NGF Trends'!D1319:I1319</xm:f>
              <xm:sqref>J1319</xm:sqref>
            </x14:sparkline>
            <x14:sparkline>
              <xm:f>'NGF Trends'!D1320:I1320</xm:f>
              <xm:sqref>J1320</xm:sqref>
            </x14:sparkline>
            <x14:sparkline>
              <xm:f>'NGF Trends'!D1321:I1321</xm:f>
              <xm:sqref>J1321</xm:sqref>
            </x14:sparkline>
            <x14:sparkline>
              <xm:f>'NGF Trends'!D1322:I1322</xm:f>
              <xm:sqref>J1322</xm:sqref>
            </x14:sparkline>
            <x14:sparkline>
              <xm:f>'NGF Trends'!D1323:I1323</xm:f>
              <xm:sqref>J1323</xm:sqref>
            </x14:sparkline>
            <x14:sparkline>
              <xm:f>'NGF Trends'!D1324:I1324</xm:f>
              <xm:sqref>J1324</xm:sqref>
            </x14:sparkline>
            <x14:sparkline>
              <xm:f>'NGF Trends'!D1325:I1325</xm:f>
              <xm:sqref>J1325</xm:sqref>
            </x14:sparkline>
            <x14:sparkline>
              <xm:f>'NGF Trends'!D1326:I1326</xm:f>
              <xm:sqref>J1326</xm:sqref>
            </x14:sparkline>
            <x14:sparkline>
              <xm:f>'NGF Trends'!D1327:I1327</xm:f>
              <xm:sqref>J1327</xm:sqref>
            </x14:sparkline>
            <x14:sparkline>
              <xm:f>'NGF Trends'!D1328:I1328</xm:f>
              <xm:sqref>J1328</xm:sqref>
            </x14:sparkline>
            <x14:sparkline>
              <xm:f>'NGF Trends'!D1329:I1329</xm:f>
              <xm:sqref>J1329</xm:sqref>
            </x14:sparkline>
            <x14:sparkline>
              <xm:f>'NGF Trends'!D1330:I1330</xm:f>
              <xm:sqref>J1330</xm:sqref>
            </x14:sparkline>
            <x14:sparkline>
              <xm:f>'NGF Trends'!D1331:I1331</xm:f>
              <xm:sqref>J1331</xm:sqref>
            </x14:sparkline>
            <x14:sparkline>
              <xm:f>'NGF Trends'!D1332:I1332</xm:f>
              <xm:sqref>J1332</xm:sqref>
            </x14:sparkline>
            <x14:sparkline>
              <xm:f>'NGF Trends'!D1333:I1333</xm:f>
              <xm:sqref>J1333</xm:sqref>
            </x14:sparkline>
            <x14:sparkline>
              <xm:f>'NGF Trends'!D1334:I1334</xm:f>
              <xm:sqref>J1334</xm:sqref>
            </x14:sparkline>
            <x14:sparkline>
              <xm:f>'NGF Trends'!D1335:I1335</xm:f>
              <xm:sqref>J1335</xm:sqref>
            </x14:sparkline>
            <x14:sparkline>
              <xm:f>'NGF Trends'!D1336:I1336</xm:f>
              <xm:sqref>J1336</xm:sqref>
            </x14:sparkline>
            <x14:sparkline>
              <xm:f>'NGF Trends'!D1337:I1337</xm:f>
              <xm:sqref>J1337</xm:sqref>
            </x14:sparkline>
            <x14:sparkline>
              <xm:f>'NGF Trends'!D1338:I1338</xm:f>
              <xm:sqref>J1338</xm:sqref>
            </x14:sparkline>
            <x14:sparkline>
              <xm:f>'NGF Trends'!D1339:I1339</xm:f>
              <xm:sqref>J1339</xm:sqref>
            </x14:sparkline>
            <x14:sparkline>
              <xm:f>'NGF Trends'!D1340:I1340</xm:f>
              <xm:sqref>J1340</xm:sqref>
            </x14:sparkline>
            <x14:sparkline>
              <xm:f>'NGF Trends'!D1341:I1341</xm:f>
              <xm:sqref>J1341</xm:sqref>
            </x14:sparkline>
            <x14:sparkline>
              <xm:f>'NGF Trends'!D1342:I1342</xm:f>
              <xm:sqref>J1342</xm:sqref>
            </x14:sparkline>
            <x14:sparkline>
              <xm:f>'NGF Trends'!D1343:I1343</xm:f>
              <xm:sqref>J1343</xm:sqref>
            </x14:sparkline>
            <x14:sparkline>
              <xm:f>'NGF Trends'!D1344:I1344</xm:f>
              <xm:sqref>J1344</xm:sqref>
            </x14:sparkline>
            <x14:sparkline>
              <xm:f>'NGF Trends'!D1345:I1345</xm:f>
              <xm:sqref>J1345</xm:sqref>
            </x14:sparkline>
            <x14:sparkline>
              <xm:f>'NGF Trends'!D1346:I1346</xm:f>
              <xm:sqref>J1346</xm:sqref>
            </x14:sparkline>
            <x14:sparkline>
              <xm:f>'NGF Trends'!D1347:I1347</xm:f>
              <xm:sqref>J1347</xm:sqref>
            </x14:sparkline>
            <x14:sparkline>
              <xm:f>'NGF Trends'!D1348:I1348</xm:f>
              <xm:sqref>J1348</xm:sqref>
            </x14:sparkline>
            <x14:sparkline>
              <xm:f>'NGF Trends'!D1349:I1349</xm:f>
              <xm:sqref>J1349</xm:sqref>
            </x14:sparkline>
            <x14:sparkline>
              <xm:f>'NGF Trends'!D1350:I1350</xm:f>
              <xm:sqref>J1350</xm:sqref>
            </x14:sparkline>
            <x14:sparkline>
              <xm:f>'NGF Trends'!D1351:I1351</xm:f>
              <xm:sqref>J1351</xm:sqref>
            </x14:sparkline>
            <x14:sparkline>
              <xm:f>'NGF Trends'!D1352:I1352</xm:f>
              <xm:sqref>J1352</xm:sqref>
            </x14:sparkline>
            <x14:sparkline>
              <xm:f>'NGF Trends'!D1353:I1353</xm:f>
              <xm:sqref>J1353</xm:sqref>
            </x14:sparkline>
            <x14:sparkline>
              <xm:f>'NGF Trends'!D1354:I1354</xm:f>
              <xm:sqref>J1354</xm:sqref>
            </x14:sparkline>
            <x14:sparkline>
              <xm:f>'NGF Trends'!D1355:I1355</xm:f>
              <xm:sqref>J1355</xm:sqref>
            </x14:sparkline>
            <x14:sparkline>
              <xm:f>'NGF Trends'!D1356:I1356</xm:f>
              <xm:sqref>J1356</xm:sqref>
            </x14:sparkline>
            <x14:sparkline>
              <xm:f>'NGF Trends'!D1357:I1357</xm:f>
              <xm:sqref>J1357</xm:sqref>
            </x14:sparkline>
            <x14:sparkline>
              <xm:f>'NGF Trends'!D1358:I1358</xm:f>
              <xm:sqref>J1358</xm:sqref>
            </x14:sparkline>
            <x14:sparkline>
              <xm:f>'NGF Trends'!D1359:I1359</xm:f>
              <xm:sqref>J1359</xm:sqref>
            </x14:sparkline>
            <x14:sparkline>
              <xm:f>'NGF Trends'!D1360:I1360</xm:f>
              <xm:sqref>J1360</xm:sqref>
            </x14:sparkline>
            <x14:sparkline>
              <xm:f>'NGF Trends'!D1361:I1361</xm:f>
              <xm:sqref>J1361</xm:sqref>
            </x14:sparkline>
            <x14:sparkline>
              <xm:f>'NGF Trends'!D1362:I1362</xm:f>
              <xm:sqref>J1362</xm:sqref>
            </x14:sparkline>
            <x14:sparkline>
              <xm:f>'NGF Trends'!D1363:I1363</xm:f>
              <xm:sqref>J1363</xm:sqref>
            </x14:sparkline>
            <x14:sparkline>
              <xm:f>'NGF Trends'!D1364:I1364</xm:f>
              <xm:sqref>J1364</xm:sqref>
            </x14:sparkline>
            <x14:sparkline>
              <xm:f>'NGF Trends'!D1365:I1365</xm:f>
              <xm:sqref>J1365</xm:sqref>
            </x14:sparkline>
            <x14:sparkline>
              <xm:f>'NGF Trends'!D1366:I1366</xm:f>
              <xm:sqref>J1366</xm:sqref>
            </x14:sparkline>
            <x14:sparkline>
              <xm:f>'NGF Trends'!D1367:I1367</xm:f>
              <xm:sqref>J1367</xm:sqref>
            </x14:sparkline>
            <x14:sparkline>
              <xm:f>'NGF Trends'!D1368:I1368</xm:f>
              <xm:sqref>J1368</xm:sqref>
            </x14:sparkline>
            <x14:sparkline>
              <xm:f>'NGF Trends'!D1369:I1369</xm:f>
              <xm:sqref>J1369</xm:sqref>
            </x14:sparkline>
            <x14:sparkline>
              <xm:f>'NGF Trends'!D1370:I1370</xm:f>
              <xm:sqref>J1370</xm:sqref>
            </x14:sparkline>
            <x14:sparkline>
              <xm:f>'NGF Trends'!D1371:I1371</xm:f>
              <xm:sqref>J1371</xm:sqref>
            </x14:sparkline>
            <x14:sparkline>
              <xm:f>'NGF Trends'!D1372:I1372</xm:f>
              <xm:sqref>J1372</xm:sqref>
            </x14:sparkline>
            <x14:sparkline>
              <xm:f>'NGF Trends'!D1373:I1373</xm:f>
              <xm:sqref>J1373</xm:sqref>
            </x14:sparkline>
            <x14:sparkline>
              <xm:f>'NGF Trends'!D1374:I1374</xm:f>
              <xm:sqref>J1374</xm:sqref>
            </x14:sparkline>
            <x14:sparkline>
              <xm:f>'NGF Trends'!D1375:I1375</xm:f>
              <xm:sqref>J1375</xm:sqref>
            </x14:sparkline>
            <x14:sparkline>
              <xm:f>'NGF Trends'!D1376:I1376</xm:f>
              <xm:sqref>J1376</xm:sqref>
            </x14:sparkline>
            <x14:sparkline>
              <xm:f>'NGF Trends'!D1377:I1377</xm:f>
              <xm:sqref>J1377</xm:sqref>
            </x14:sparkline>
            <x14:sparkline>
              <xm:f>'NGF Trends'!D1378:I1378</xm:f>
              <xm:sqref>J1378</xm:sqref>
            </x14:sparkline>
            <x14:sparkline>
              <xm:f>'NGF Trends'!D1379:I1379</xm:f>
              <xm:sqref>J1379</xm:sqref>
            </x14:sparkline>
            <x14:sparkline>
              <xm:f>'NGF Trends'!D1380:I1380</xm:f>
              <xm:sqref>J1380</xm:sqref>
            </x14:sparkline>
            <x14:sparkline>
              <xm:f>'NGF Trends'!D1381:I1381</xm:f>
              <xm:sqref>J1381</xm:sqref>
            </x14:sparkline>
            <x14:sparkline>
              <xm:f>'NGF Trends'!D1382:I1382</xm:f>
              <xm:sqref>J1382</xm:sqref>
            </x14:sparkline>
            <x14:sparkline>
              <xm:f>'NGF Trends'!D1383:I1383</xm:f>
              <xm:sqref>J1383</xm:sqref>
            </x14:sparkline>
            <x14:sparkline>
              <xm:f>'NGF Trends'!D1384:I1384</xm:f>
              <xm:sqref>J1384</xm:sqref>
            </x14:sparkline>
            <x14:sparkline>
              <xm:f>'NGF Trends'!D1385:I1385</xm:f>
              <xm:sqref>J1385</xm:sqref>
            </x14:sparkline>
            <x14:sparkline>
              <xm:f>'NGF Trends'!D1386:I1386</xm:f>
              <xm:sqref>J1386</xm:sqref>
            </x14:sparkline>
            <x14:sparkline>
              <xm:f>'NGF Trends'!D1387:I1387</xm:f>
              <xm:sqref>J1387</xm:sqref>
            </x14:sparkline>
            <x14:sparkline>
              <xm:f>'NGF Trends'!D1388:I1388</xm:f>
              <xm:sqref>J1388</xm:sqref>
            </x14:sparkline>
            <x14:sparkline>
              <xm:f>'NGF Trends'!D1389:I1389</xm:f>
              <xm:sqref>J1389</xm:sqref>
            </x14:sparkline>
            <x14:sparkline>
              <xm:f>'NGF Trends'!D1390:I1390</xm:f>
              <xm:sqref>J1390</xm:sqref>
            </x14:sparkline>
            <x14:sparkline>
              <xm:f>'NGF Trends'!D1391:I1391</xm:f>
              <xm:sqref>J1391</xm:sqref>
            </x14:sparkline>
            <x14:sparkline>
              <xm:f>'NGF Trends'!D1392:I1392</xm:f>
              <xm:sqref>J1392</xm:sqref>
            </x14:sparkline>
            <x14:sparkline>
              <xm:f>'NGF Trends'!D1393:I1393</xm:f>
              <xm:sqref>J1393</xm:sqref>
            </x14:sparkline>
            <x14:sparkline>
              <xm:f>'NGF Trends'!D1394:I1394</xm:f>
              <xm:sqref>J1394</xm:sqref>
            </x14:sparkline>
            <x14:sparkline>
              <xm:f>'NGF Trends'!D1395:I1395</xm:f>
              <xm:sqref>J1395</xm:sqref>
            </x14:sparkline>
            <x14:sparkline>
              <xm:f>'NGF Trends'!D1396:I1396</xm:f>
              <xm:sqref>J1396</xm:sqref>
            </x14:sparkline>
            <x14:sparkline>
              <xm:f>'NGF Trends'!D1397:I1397</xm:f>
              <xm:sqref>J1397</xm:sqref>
            </x14:sparkline>
            <x14:sparkline>
              <xm:f>'NGF Trends'!D1398:I1398</xm:f>
              <xm:sqref>J1398</xm:sqref>
            </x14:sparkline>
            <x14:sparkline>
              <xm:f>'NGF Trends'!D1399:I1399</xm:f>
              <xm:sqref>J1399</xm:sqref>
            </x14:sparkline>
            <x14:sparkline>
              <xm:f>'NGF Trends'!D1400:I1400</xm:f>
              <xm:sqref>J1400</xm:sqref>
            </x14:sparkline>
            <x14:sparkline>
              <xm:f>'NGF Trends'!D1401:I1401</xm:f>
              <xm:sqref>J1401</xm:sqref>
            </x14:sparkline>
            <x14:sparkline>
              <xm:f>'NGF Trends'!D1402:I1402</xm:f>
              <xm:sqref>J1402</xm:sqref>
            </x14:sparkline>
            <x14:sparkline>
              <xm:f>'NGF Trends'!D1403:I1403</xm:f>
              <xm:sqref>J1403</xm:sqref>
            </x14:sparkline>
            <x14:sparkline>
              <xm:f>'NGF Trends'!D1404:I1404</xm:f>
              <xm:sqref>J1404</xm:sqref>
            </x14:sparkline>
            <x14:sparkline>
              <xm:f>'NGF Trends'!D1405:I1405</xm:f>
              <xm:sqref>J1405</xm:sqref>
            </x14:sparkline>
            <x14:sparkline>
              <xm:f>'NGF Trends'!D1406:I1406</xm:f>
              <xm:sqref>J1406</xm:sqref>
            </x14:sparkline>
            <x14:sparkline>
              <xm:f>'NGF Trends'!D1407:I1407</xm:f>
              <xm:sqref>J1407</xm:sqref>
            </x14:sparkline>
            <x14:sparkline>
              <xm:f>'NGF Trends'!D1408:I1408</xm:f>
              <xm:sqref>J1408</xm:sqref>
            </x14:sparkline>
            <x14:sparkline>
              <xm:f>'NGF Trends'!D1409:I1409</xm:f>
              <xm:sqref>J1409</xm:sqref>
            </x14:sparkline>
            <x14:sparkline>
              <xm:f>'NGF Trends'!D1410:I1410</xm:f>
              <xm:sqref>J1410</xm:sqref>
            </x14:sparkline>
            <x14:sparkline>
              <xm:f>'NGF Trends'!D1411:I1411</xm:f>
              <xm:sqref>J1411</xm:sqref>
            </x14:sparkline>
            <x14:sparkline>
              <xm:f>'NGF Trends'!D1412:I1412</xm:f>
              <xm:sqref>J1412</xm:sqref>
            </x14:sparkline>
            <x14:sparkline>
              <xm:f>'NGF Trends'!D1413:I1413</xm:f>
              <xm:sqref>J1413</xm:sqref>
            </x14:sparkline>
            <x14:sparkline>
              <xm:f>'NGF Trends'!D1414:I1414</xm:f>
              <xm:sqref>J1414</xm:sqref>
            </x14:sparkline>
            <x14:sparkline>
              <xm:f>'NGF Trends'!D1415:I1415</xm:f>
              <xm:sqref>J1415</xm:sqref>
            </x14:sparkline>
            <x14:sparkline>
              <xm:f>'NGF Trends'!D1416:I1416</xm:f>
              <xm:sqref>J1416</xm:sqref>
            </x14:sparkline>
            <x14:sparkline>
              <xm:f>'NGF Trends'!D1417:I1417</xm:f>
              <xm:sqref>J1417</xm:sqref>
            </x14:sparkline>
            <x14:sparkline>
              <xm:f>'NGF Trends'!D1418:I1418</xm:f>
              <xm:sqref>J1418</xm:sqref>
            </x14:sparkline>
            <x14:sparkline>
              <xm:f>'NGF Trends'!D1419:I1419</xm:f>
              <xm:sqref>J1419</xm:sqref>
            </x14:sparkline>
            <x14:sparkline>
              <xm:f>'NGF Trends'!D1420:I1420</xm:f>
              <xm:sqref>J1420</xm:sqref>
            </x14:sparkline>
            <x14:sparkline>
              <xm:f>'NGF Trends'!D1421:I1421</xm:f>
              <xm:sqref>J1421</xm:sqref>
            </x14:sparkline>
            <x14:sparkline>
              <xm:f>'NGF Trends'!D1422:I1422</xm:f>
              <xm:sqref>J1422</xm:sqref>
            </x14:sparkline>
            <x14:sparkline>
              <xm:f>'NGF Trends'!D1423:I1423</xm:f>
              <xm:sqref>J1423</xm:sqref>
            </x14:sparkline>
            <x14:sparkline>
              <xm:f>'NGF Trends'!D1424:I1424</xm:f>
              <xm:sqref>J1424</xm:sqref>
            </x14:sparkline>
            <x14:sparkline>
              <xm:f>'NGF Trends'!D1425:I1425</xm:f>
              <xm:sqref>J1425</xm:sqref>
            </x14:sparkline>
            <x14:sparkline>
              <xm:f>'NGF Trends'!D1426:I1426</xm:f>
              <xm:sqref>J1426</xm:sqref>
            </x14:sparkline>
            <x14:sparkline>
              <xm:f>'NGF Trends'!D1427:I1427</xm:f>
              <xm:sqref>J1427</xm:sqref>
            </x14:sparkline>
            <x14:sparkline>
              <xm:f>'NGF Trends'!D1428:I1428</xm:f>
              <xm:sqref>J1428</xm:sqref>
            </x14:sparkline>
            <x14:sparkline>
              <xm:f>'NGF Trends'!D1429:I1429</xm:f>
              <xm:sqref>J1429</xm:sqref>
            </x14:sparkline>
            <x14:sparkline>
              <xm:f>'NGF Trends'!D1430:I1430</xm:f>
              <xm:sqref>J1430</xm:sqref>
            </x14:sparkline>
            <x14:sparkline>
              <xm:f>'NGF Trends'!D1431:I1431</xm:f>
              <xm:sqref>J1431</xm:sqref>
            </x14:sparkline>
            <x14:sparkline>
              <xm:f>'NGF Trends'!D1432:I1432</xm:f>
              <xm:sqref>J1432</xm:sqref>
            </x14:sparkline>
            <x14:sparkline>
              <xm:f>'NGF Trends'!D1433:I1433</xm:f>
              <xm:sqref>J1433</xm:sqref>
            </x14:sparkline>
            <x14:sparkline>
              <xm:f>'NGF Trends'!D1434:I1434</xm:f>
              <xm:sqref>J1434</xm:sqref>
            </x14:sparkline>
            <x14:sparkline>
              <xm:f>'NGF Trends'!D1435:I1435</xm:f>
              <xm:sqref>J1435</xm:sqref>
            </x14:sparkline>
            <x14:sparkline>
              <xm:f>'NGF Trends'!D1436:I1436</xm:f>
              <xm:sqref>J1436</xm:sqref>
            </x14:sparkline>
            <x14:sparkline>
              <xm:f>'NGF Trends'!D1437:I1437</xm:f>
              <xm:sqref>J1437</xm:sqref>
            </x14:sparkline>
            <x14:sparkline>
              <xm:f>'NGF Trends'!D1438:I1438</xm:f>
              <xm:sqref>J1438</xm:sqref>
            </x14:sparkline>
            <x14:sparkline>
              <xm:f>'NGF Trends'!D1439:I1439</xm:f>
              <xm:sqref>J1439</xm:sqref>
            </x14:sparkline>
            <x14:sparkline>
              <xm:f>'NGF Trends'!D1440:I1440</xm:f>
              <xm:sqref>J1440</xm:sqref>
            </x14:sparkline>
            <x14:sparkline>
              <xm:f>'NGF Trends'!D1441:I1441</xm:f>
              <xm:sqref>J1441</xm:sqref>
            </x14:sparkline>
            <x14:sparkline>
              <xm:f>'NGF Trends'!D1442:I1442</xm:f>
              <xm:sqref>J1442</xm:sqref>
            </x14:sparkline>
            <x14:sparkline>
              <xm:f>'NGF Trends'!D1443:I1443</xm:f>
              <xm:sqref>J1443</xm:sqref>
            </x14:sparkline>
            <x14:sparkline>
              <xm:f>'NGF Trends'!D1444:I1444</xm:f>
              <xm:sqref>J1444</xm:sqref>
            </x14:sparkline>
            <x14:sparkline>
              <xm:f>'NGF Trends'!D1445:I1445</xm:f>
              <xm:sqref>J1445</xm:sqref>
            </x14:sparkline>
            <x14:sparkline>
              <xm:f>'NGF Trends'!D1446:I1446</xm:f>
              <xm:sqref>J1446</xm:sqref>
            </x14:sparkline>
            <x14:sparkline>
              <xm:f>'NGF Trends'!D1447:I1447</xm:f>
              <xm:sqref>J1447</xm:sqref>
            </x14:sparkline>
            <x14:sparkline>
              <xm:f>'NGF Trends'!D1448:I1448</xm:f>
              <xm:sqref>J1448</xm:sqref>
            </x14:sparkline>
            <x14:sparkline>
              <xm:f>'NGF Trends'!D1449:I1449</xm:f>
              <xm:sqref>J1449</xm:sqref>
            </x14:sparkline>
            <x14:sparkline>
              <xm:f>'NGF Trends'!D1450:I1450</xm:f>
              <xm:sqref>J1450</xm:sqref>
            </x14:sparkline>
            <x14:sparkline>
              <xm:f>'NGF Trends'!D1451:I1451</xm:f>
              <xm:sqref>J1451</xm:sqref>
            </x14:sparkline>
            <x14:sparkline>
              <xm:f>'NGF Trends'!D1452:I1452</xm:f>
              <xm:sqref>J1452</xm:sqref>
            </x14:sparkline>
            <x14:sparkline>
              <xm:f>'NGF Trends'!D1453:I1453</xm:f>
              <xm:sqref>J1453</xm:sqref>
            </x14:sparkline>
            <x14:sparkline>
              <xm:f>'NGF Trends'!D1454:I1454</xm:f>
              <xm:sqref>J1454</xm:sqref>
            </x14:sparkline>
            <x14:sparkline>
              <xm:f>'NGF Trends'!D1455:I1455</xm:f>
              <xm:sqref>J1455</xm:sqref>
            </x14:sparkline>
            <x14:sparkline>
              <xm:f>'NGF Trends'!D1456:I1456</xm:f>
              <xm:sqref>J1456</xm:sqref>
            </x14:sparkline>
            <x14:sparkline>
              <xm:f>'NGF Trends'!D1457:I1457</xm:f>
              <xm:sqref>J1457</xm:sqref>
            </x14:sparkline>
            <x14:sparkline>
              <xm:f>'NGF Trends'!D1458:I1458</xm:f>
              <xm:sqref>J1458</xm:sqref>
            </x14:sparkline>
            <x14:sparkline>
              <xm:f>'NGF Trends'!D1459:I1459</xm:f>
              <xm:sqref>J1459</xm:sqref>
            </x14:sparkline>
            <x14:sparkline>
              <xm:f>'NGF Trends'!D1460:I1460</xm:f>
              <xm:sqref>J1460</xm:sqref>
            </x14:sparkline>
            <x14:sparkline>
              <xm:f>'NGF Trends'!D1461:I1461</xm:f>
              <xm:sqref>J1461</xm:sqref>
            </x14:sparkline>
            <x14:sparkline>
              <xm:f>'NGF Trends'!D1462:I1462</xm:f>
              <xm:sqref>J1462</xm:sqref>
            </x14:sparkline>
            <x14:sparkline>
              <xm:f>'NGF Trends'!D1463:I1463</xm:f>
              <xm:sqref>J1463</xm:sqref>
            </x14:sparkline>
            <x14:sparkline>
              <xm:f>'NGF Trends'!D1464:I1464</xm:f>
              <xm:sqref>J1464</xm:sqref>
            </x14:sparkline>
            <x14:sparkline>
              <xm:f>'NGF Trends'!D1465:I1465</xm:f>
              <xm:sqref>J1465</xm:sqref>
            </x14:sparkline>
            <x14:sparkline>
              <xm:f>'NGF Trends'!D1466:I1466</xm:f>
              <xm:sqref>J1466</xm:sqref>
            </x14:sparkline>
            <x14:sparkline>
              <xm:f>'NGF Trends'!D1467:I1467</xm:f>
              <xm:sqref>J1467</xm:sqref>
            </x14:sparkline>
            <x14:sparkline>
              <xm:f>'NGF Trends'!D1468:I1468</xm:f>
              <xm:sqref>J1468</xm:sqref>
            </x14:sparkline>
            <x14:sparkline>
              <xm:f>'NGF Trends'!D1469:I1469</xm:f>
              <xm:sqref>J1469</xm:sqref>
            </x14:sparkline>
            <x14:sparkline>
              <xm:f>'NGF Trends'!D1470:I1470</xm:f>
              <xm:sqref>J1470</xm:sqref>
            </x14:sparkline>
            <x14:sparkline>
              <xm:f>'NGF Trends'!D1471:I1471</xm:f>
              <xm:sqref>J1471</xm:sqref>
            </x14:sparkline>
            <x14:sparkline>
              <xm:f>'NGF Trends'!D1472:I1472</xm:f>
              <xm:sqref>J1472</xm:sqref>
            </x14:sparkline>
            <x14:sparkline>
              <xm:f>'NGF Trends'!D1473:I1473</xm:f>
              <xm:sqref>J1473</xm:sqref>
            </x14:sparkline>
            <x14:sparkline>
              <xm:f>'NGF Trends'!D1474:I1474</xm:f>
              <xm:sqref>J1474</xm:sqref>
            </x14:sparkline>
            <x14:sparkline>
              <xm:f>'NGF Trends'!D1475:I1475</xm:f>
              <xm:sqref>J1475</xm:sqref>
            </x14:sparkline>
            <x14:sparkline>
              <xm:f>'NGF Trends'!D1476:I1476</xm:f>
              <xm:sqref>J1476</xm:sqref>
            </x14:sparkline>
            <x14:sparkline>
              <xm:f>'NGF Trends'!D1477:I1477</xm:f>
              <xm:sqref>J1477</xm:sqref>
            </x14:sparkline>
            <x14:sparkline>
              <xm:f>'NGF Trends'!D1478:I1478</xm:f>
              <xm:sqref>J1478</xm:sqref>
            </x14:sparkline>
            <x14:sparkline>
              <xm:f>'NGF Trends'!D1479:I1479</xm:f>
              <xm:sqref>J1479</xm:sqref>
            </x14:sparkline>
            <x14:sparkline>
              <xm:f>'NGF Trends'!D1480:I1480</xm:f>
              <xm:sqref>J1480</xm:sqref>
            </x14:sparkline>
            <x14:sparkline>
              <xm:f>'NGF Trends'!D1481:I1481</xm:f>
              <xm:sqref>J1481</xm:sqref>
            </x14:sparkline>
            <x14:sparkline>
              <xm:f>'NGF Trends'!D1482:I1482</xm:f>
              <xm:sqref>J1482</xm:sqref>
            </x14:sparkline>
            <x14:sparkline>
              <xm:f>'NGF Trends'!D1483:I1483</xm:f>
              <xm:sqref>J1483</xm:sqref>
            </x14:sparkline>
            <x14:sparkline>
              <xm:f>'NGF Trends'!D1484:I1484</xm:f>
              <xm:sqref>J1484</xm:sqref>
            </x14:sparkline>
            <x14:sparkline>
              <xm:f>'NGF Trends'!D1485:I1485</xm:f>
              <xm:sqref>J1485</xm:sqref>
            </x14:sparkline>
            <x14:sparkline>
              <xm:f>'NGF Trends'!D1486:I1486</xm:f>
              <xm:sqref>J1486</xm:sqref>
            </x14:sparkline>
            <x14:sparkline>
              <xm:f>'NGF Trends'!D1487:I1487</xm:f>
              <xm:sqref>J1487</xm:sqref>
            </x14:sparkline>
            <x14:sparkline>
              <xm:f>'NGF Trends'!D1488:I1488</xm:f>
              <xm:sqref>J1488</xm:sqref>
            </x14:sparkline>
            <x14:sparkline>
              <xm:f>'NGF Trends'!D1489:I1489</xm:f>
              <xm:sqref>J1489</xm:sqref>
            </x14:sparkline>
            <x14:sparkline>
              <xm:f>'NGF Trends'!D1490:I1490</xm:f>
              <xm:sqref>J1490</xm:sqref>
            </x14:sparkline>
            <x14:sparkline>
              <xm:f>'NGF Trends'!D1491:I1491</xm:f>
              <xm:sqref>J1491</xm:sqref>
            </x14:sparkline>
            <x14:sparkline>
              <xm:f>'NGF Trends'!D1492:I1492</xm:f>
              <xm:sqref>J1492</xm:sqref>
            </x14:sparkline>
            <x14:sparkline>
              <xm:f>'NGF Trends'!D1493:I1493</xm:f>
              <xm:sqref>J1493</xm:sqref>
            </x14:sparkline>
            <x14:sparkline>
              <xm:f>'NGF Trends'!D1494:I1494</xm:f>
              <xm:sqref>J1494</xm:sqref>
            </x14:sparkline>
            <x14:sparkline>
              <xm:f>'NGF Trends'!D1495:I1495</xm:f>
              <xm:sqref>J1495</xm:sqref>
            </x14:sparkline>
            <x14:sparkline>
              <xm:f>'NGF Trends'!D1496:I1496</xm:f>
              <xm:sqref>J1496</xm:sqref>
            </x14:sparkline>
            <x14:sparkline>
              <xm:f>'NGF Trends'!D1497:I1497</xm:f>
              <xm:sqref>J1497</xm:sqref>
            </x14:sparkline>
            <x14:sparkline>
              <xm:f>'NGF Trends'!D1498:I1498</xm:f>
              <xm:sqref>J1498</xm:sqref>
            </x14:sparkline>
            <x14:sparkline>
              <xm:f>'NGF Trends'!D1499:I1499</xm:f>
              <xm:sqref>J1499</xm:sqref>
            </x14:sparkline>
            <x14:sparkline>
              <xm:f>'NGF Trends'!D1500:I1500</xm:f>
              <xm:sqref>J1500</xm:sqref>
            </x14:sparkline>
            <x14:sparkline>
              <xm:f>'NGF Trends'!D1501:I1501</xm:f>
              <xm:sqref>J1501</xm:sqref>
            </x14:sparkline>
            <x14:sparkline>
              <xm:f>'NGF Trends'!D1502:I1502</xm:f>
              <xm:sqref>J1502</xm:sqref>
            </x14:sparkline>
            <x14:sparkline>
              <xm:f>'NGF Trends'!D1503:I1503</xm:f>
              <xm:sqref>J1503</xm:sqref>
            </x14:sparkline>
            <x14:sparkline>
              <xm:f>'NGF Trends'!D1504:I1504</xm:f>
              <xm:sqref>J1504</xm:sqref>
            </x14:sparkline>
            <x14:sparkline>
              <xm:f>'NGF Trends'!D1505:I1505</xm:f>
              <xm:sqref>J1505</xm:sqref>
            </x14:sparkline>
            <x14:sparkline>
              <xm:f>'NGF Trends'!D1506:I1506</xm:f>
              <xm:sqref>J1506</xm:sqref>
            </x14:sparkline>
            <x14:sparkline>
              <xm:f>'NGF Trends'!D1507:I1507</xm:f>
              <xm:sqref>J1507</xm:sqref>
            </x14:sparkline>
            <x14:sparkline>
              <xm:f>'NGF Trends'!D1508:I1508</xm:f>
              <xm:sqref>J1508</xm:sqref>
            </x14:sparkline>
            <x14:sparkline>
              <xm:f>'NGF Trends'!D1509:I1509</xm:f>
              <xm:sqref>J1509</xm:sqref>
            </x14:sparkline>
            <x14:sparkline>
              <xm:f>'NGF Trends'!D1510:I1510</xm:f>
              <xm:sqref>J1510</xm:sqref>
            </x14:sparkline>
            <x14:sparkline>
              <xm:f>'NGF Trends'!D1511:I1511</xm:f>
              <xm:sqref>J1511</xm:sqref>
            </x14:sparkline>
            <x14:sparkline>
              <xm:f>'NGF Trends'!D1512:I1512</xm:f>
              <xm:sqref>J1512</xm:sqref>
            </x14:sparkline>
            <x14:sparkline>
              <xm:f>'NGF Trends'!D1513:I1513</xm:f>
              <xm:sqref>J1513</xm:sqref>
            </x14:sparkline>
            <x14:sparkline>
              <xm:f>'NGF Trends'!D1514:I1514</xm:f>
              <xm:sqref>J1514</xm:sqref>
            </x14:sparkline>
            <x14:sparkline>
              <xm:f>'NGF Trends'!D1515:I1515</xm:f>
              <xm:sqref>J1515</xm:sqref>
            </x14:sparkline>
            <x14:sparkline>
              <xm:f>'NGF Trends'!D1516:I1516</xm:f>
              <xm:sqref>J1516</xm:sqref>
            </x14:sparkline>
            <x14:sparkline>
              <xm:f>'NGF Trends'!D1517:I1517</xm:f>
              <xm:sqref>J1517</xm:sqref>
            </x14:sparkline>
            <x14:sparkline>
              <xm:f>'NGF Trends'!D1518:I1518</xm:f>
              <xm:sqref>J1518</xm:sqref>
            </x14:sparkline>
            <x14:sparkline>
              <xm:f>'NGF Trends'!D1519:I1519</xm:f>
              <xm:sqref>J1519</xm:sqref>
            </x14:sparkline>
            <x14:sparkline>
              <xm:f>'NGF Trends'!D1520:I1520</xm:f>
              <xm:sqref>J1520</xm:sqref>
            </x14:sparkline>
            <x14:sparkline>
              <xm:f>'NGF Trends'!D1521:I1521</xm:f>
              <xm:sqref>J1521</xm:sqref>
            </x14:sparkline>
            <x14:sparkline>
              <xm:f>'NGF Trends'!D1522:I1522</xm:f>
              <xm:sqref>J1522</xm:sqref>
            </x14:sparkline>
            <x14:sparkline>
              <xm:f>'NGF Trends'!D1523:I1523</xm:f>
              <xm:sqref>J1523</xm:sqref>
            </x14:sparkline>
            <x14:sparkline>
              <xm:f>'NGF Trends'!D1524:I1524</xm:f>
              <xm:sqref>J1524</xm:sqref>
            </x14:sparkline>
            <x14:sparkline>
              <xm:f>'NGF Trends'!D1525:I1525</xm:f>
              <xm:sqref>J1525</xm:sqref>
            </x14:sparkline>
            <x14:sparkline>
              <xm:f>'NGF Trends'!D1526:I1526</xm:f>
              <xm:sqref>J1526</xm:sqref>
            </x14:sparkline>
            <x14:sparkline>
              <xm:f>'NGF Trends'!D1527:I1527</xm:f>
              <xm:sqref>J1527</xm:sqref>
            </x14:sparkline>
            <x14:sparkline>
              <xm:f>'NGF Trends'!D1528:I1528</xm:f>
              <xm:sqref>J1528</xm:sqref>
            </x14:sparkline>
            <x14:sparkline>
              <xm:f>'NGF Trends'!D1529:I1529</xm:f>
              <xm:sqref>J1529</xm:sqref>
            </x14:sparkline>
            <x14:sparkline>
              <xm:f>'NGF Trends'!D1530:I1530</xm:f>
              <xm:sqref>J1530</xm:sqref>
            </x14:sparkline>
            <x14:sparkline>
              <xm:f>'NGF Trends'!D1531:I1531</xm:f>
              <xm:sqref>J1531</xm:sqref>
            </x14:sparkline>
            <x14:sparkline>
              <xm:f>'NGF Trends'!D1532:I1532</xm:f>
              <xm:sqref>J1532</xm:sqref>
            </x14:sparkline>
            <x14:sparkline>
              <xm:f>'NGF Trends'!D1533:I1533</xm:f>
              <xm:sqref>J1533</xm:sqref>
            </x14:sparkline>
            <x14:sparkline>
              <xm:f>'NGF Trends'!D1534:I1534</xm:f>
              <xm:sqref>J1534</xm:sqref>
            </x14:sparkline>
            <x14:sparkline>
              <xm:f>'NGF Trends'!D1535:I1535</xm:f>
              <xm:sqref>J1535</xm:sqref>
            </x14:sparkline>
            <x14:sparkline>
              <xm:f>'NGF Trends'!D1536:I1536</xm:f>
              <xm:sqref>J1536</xm:sqref>
            </x14:sparkline>
            <x14:sparkline>
              <xm:f>'NGF Trends'!D1537:I1537</xm:f>
              <xm:sqref>J1537</xm:sqref>
            </x14:sparkline>
            <x14:sparkline>
              <xm:f>'NGF Trends'!D1538:I1538</xm:f>
              <xm:sqref>J1538</xm:sqref>
            </x14:sparkline>
            <x14:sparkline>
              <xm:f>'NGF Trends'!D1539:I1539</xm:f>
              <xm:sqref>J1539</xm:sqref>
            </x14:sparkline>
            <x14:sparkline>
              <xm:f>'NGF Trends'!D1540:I1540</xm:f>
              <xm:sqref>J1540</xm:sqref>
            </x14:sparkline>
            <x14:sparkline>
              <xm:f>'NGF Trends'!D1541:I1541</xm:f>
              <xm:sqref>J1541</xm:sqref>
            </x14:sparkline>
            <x14:sparkline>
              <xm:f>'NGF Trends'!D1542:I1542</xm:f>
              <xm:sqref>J1542</xm:sqref>
            </x14:sparkline>
            <x14:sparkline>
              <xm:f>'NGF Trends'!D1543:I1543</xm:f>
              <xm:sqref>J1543</xm:sqref>
            </x14:sparkline>
            <x14:sparkline>
              <xm:f>'NGF Trends'!D1544:I1544</xm:f>
              <xm:sqref>J1544</xm:sqref>
            </x14:sparkline>
            <x14:sparkline>
              <xm:f>'NGF Trends'!D1545:I1545</xm:f>
              <xm:sqref>J1545</xm:sqref>
            </x14:sparkline>
            <x14:sparkline>
              <xm:f>'NGF Trends'!D1546:I1546</xm:f>
              <xm:sqref>J1546</xm:sqref>
            </x14:sparkline>
            <x14:sparkline>
              <xm:f>'NGF Trends'!D1547:I1547</xm:f>
              <xm:sqref>J1547</xm:sqref>
            </x14:sparkline>
            <x14:sparkline>
              <xm:f>'NGF Trends'!D1548:I1548</xm:f>
              <xm:sqref>J1548</xm:sqref>
            </x14:sparkline>
            <x14:sparkline>
              <xm:f>'NGF Trends'!D1549:I1549</xm:f>
              <xm:sqref>J1549</xm:sqref>
            </x14:sparkline>
            <x14:sparkline>
              <xm:f>'NGF Trends'!D1550:I1550</xm:f>
              <xm:sqref>J1550</xm:sqref>
            </x14:sparkline>
            <x14:sparkline>
              <xm:f>'NGF Trends'!D1551:I1551</xm:f>
              <xm:sqref>J1551</xm:sqref>
            </x14:sparkline>
            <x14:sparkline>
              <xm:f>'NGF Trends'!D1552:I1552</xm:f>
              <xm:sqref>J1552</xm:sqref>
            </x14:sparkline>
            <x14:sparkline>
              <xm:f>'NGF Trends'!D1553:I1553</xm:f>
              <xm:sqref>J1553</xm:sqref>
            </x14:sparkline>
            <x14:sparkline>
              <xm:f>'NGF Trends'!D1554:I1554</xm:f>
              <xm:sqref>J1554</xm:sqref>
            </x14:sparkline>
            <x14:sparkline>
              <xm:f>'NGF Trends'!D1555:I1555</xm:f>
              <xm:sqref>J1555</xm:sqref>
            </x14:sparkline>
            <x14:sparkline>
              <xm:f>'NGF Trends'!D1556:I1556</xm:f>
              <xm:sqref>J1556</xm:sqref>
            </x14:sparkline>
            <x14:sparkline>
              <xm:f>'NGF Trends'!D1557:I1557</xm:f>
              <xm:sqref>J1557</xm:sqref>
            </x14:sparkline>
            <x14:sparkline>
              <xm:f>'NGF Trends'!D1558:I1558</xm:f>
              <xm:sqref>J1558</xm:sqref>
            </x14:sparkline>
            <x14:sparkline>
              <xm:f>'NGF Trends'!D1559:I1559</xm:f>
              <xm:sqref>J1559</xm:sqref>
            </x14:sparkline>
            <x14:sparkline>
              <xm:f>'NGF Trends'!D1560:I1560</xm:f>
              <xm:sqref>J1560</xm:sqref>
            </x14:sparkline>
            <x14:sparkline>
              <xm:f>'NGF Trends'!D1561:I1561</xm:f>
              <xm:sqref>J1561</xm:sqref>
            </x14:sparkline>
            <x14:sparkline>
              <xm:f>'NGF Trends'!D1562:I1562</xm:f>
              <xm:sqref>J1562</xm:sqref>
            </x14:sparkline>
            <x14:sparkline>
              <xm:f>'NGF Trends'!D1563:I1563</xm:f>
              <xm:sqref>J1563</xm:sqref>
            </x14:sparkline>
            <x14:sparkline>
              <xm:f>'NGF Trends'!D1564:I1564</xm:f>
              <xm:sqref>J1564</xm:sqref>
            </x14:sparkline>
            <x14:sparkline>
              <xm:f>'NGF Trends'!D1565:I1565</xm:f>
              <xm:sqref>J1565</xm:sqref>
            </x14:sparkline>
            <x14:sparkline>
              <xm:f>'NGF Trends'!D1566:I1566</xm:f>
              <xm:sqref>J1566</xm:sqref>
            </x14:sparkline>
            <x14:sparkline>
              <xm:f>'NGF Trends'!D1567:I1567</xm:f>
              <xm:sqref>J1567</xm:sqref>
            </x14:sparkline>
            <x14:sparkline>
              <xm:f>'NGF Trends'!D1568:I1568</xm:f>
              <xm:sqref>J1568</xm:sqref>
            </x14:sparkline>
            <x14:sparkline>
              <xm:f>'NGF Trends'!D1569:I1569</xm:f>
              <xm:sqref>J1569</xm:sqref>
            </x14:sparkline>
            <x14:sparkline>
              <xm:f>'NGF Trends'!D1570:I1570</xm:f>
              <xm:sqref>J1570</xm:sqref>
            </x14:sparkline>
            <x14:sparkline>
              <xm:f>'NGF Trends'!D1571:I1571</xm:f>
              <xm:sqref>J1571</xm:sqref>
            </x14:sparkline>
            <x14:sparkline>
              <xm:f>'NGF Trends'!D1572:I1572</xm:f>
              <xm:sqref>J1572</xm:sqref>
            </x14:sparkline>
            <x14:sparkline>
              <xm:f>'NGF Trends'!D1573:I1573</xm:f>
              <xm:sqref>J1573</xm:sqref>
            </x14:sparkline>
            <x14:sparkline>
              <xm:f>'NGF Trends'!D1574:I1574</xm:f>
              <xm:sqref>J1574</xm:sqref>
            </x14:sparkline>
            <x14:sparkline>
              <xm:f>'NGF Trends'!D1575:I1575</xm:f>
              <xm:sqref>J1575</xm:sqref>
            </x14:sparkline>
            <x14:sparkline>
              <xm:f>'NGF Trends'!D1576:I1576</xm:f>
              <xm:sqref>J1576</xm:sqref>
            </x14:sparkline>
            <x14:sparkline>
              <xm:f>'NGF Trends'!D1577:I1577</xm:f>
              <xm:sqref>J1577</xm:sqref>
            </x14:sparkline>
            <x14:sparkline>
              <xm:f>'NGF Trends'!D1578:I1578</xm:f>
              <xm:sqref>J1578</xm:sqref>
            </x14:sparkline>
            <x14:sparkline>
              <xm:f>'NGF Trends'!D1579:I1579</xm:f>
              <xm:sqref>J1579</xm:sqref>
            </x14:sparkline>
            <x14:sparkline>
              <xm:f>'NGF Trends'!D1580:I1580</xm:f>
              <xm:sqref>J1580</xm:sqref>
            </x14:sparkline>
            <x14:sparkline>
              <xm:f>'NGF Trends'!D1581:I1581</xm:f>
              <xm:sqref>J1581</xm:sqref>
            </x14:sparkline>
            <x14:sparkline>
              <xm:f>'NGF Trends'!D1582:I1582</xm:f>
              <xm:sqref>J1582</xm:sqref>
            </x14:sparkline>
            <x14:sparkline>
              <xm:f>'NGF Trends'!D1583:I1583</xm:f>
              <xm:sqref>J1583</xm:sqref>
            </x14:sparkline>
            <x14:sparkline>
              <xm:f>'NGF Trends'!D1584:I1584</xm:f>
              <xm:sqref>J1584</xm:sqref>
            </x14:sparkline>
            <x14:sparkline>
              <xm:f>'NGF Trends'!D1585:I1585</xm:f>
              <xm:sqref>J1585</xm:sqref>
            </x14:sparkline>
            <x14:sparkline>
              <xm:f>'NGF Trends'!D1586:I1586</xm:f>
              <xm:sqref>J1586</xm:sqref>
            </x14:sparkline>
            <x14:sparkline>
              <xm:f>'NGF Trends'!D1587:I1587</xm:f>
              <xm:sqref>J1587</xm:sqref>
            </x14:sparkline>
            <x14:sparkline>
              <xm:f>'NGF Trends'!D1588:I1588</xm:f>
              <xm:sqref>J1588</xm:sqref>
            </x14:sparkline>
            <x14:sparkline>
              <xm:f>'NGF Trends'!D1589:I1589</xm:f>
              <xm:sqref>J1589</xm:sqref>
            </x14:sparkline>
            <x14:sparkline>
              <xm:f>'NGF Trends'!D1590:I1590</xm:f>
              <xm:sqref>J1590</xm:sqref>
            </x14:sparkline>
            <x14:sparkline>
              <xm:f>'NGF Trends'!D1591:I1591</xm:f>
              <xm:sqref>J1591</xm:sqref>
            </x14:sparkline>
            <x14:sparkline>
              <xm:f>'NGF Trends'!D1592:I1592</xm:f>
              <xm:sqref>J1592</xm:sqref>
            </x14:sparkline>
            <x14:sparkline>
              <xm:f>'NGF Trends'!D1593:I1593</xm:f>
              <xm:sqref>J1593</xm:sqref>
            </x14:sparkline>
            <x14:sparkline>
              <xm:f>'NGF Trends'!D1594:I1594</xm:f>
              <xm:sqref>J1594</xm:sqref>
            </x14:sparkline>
            <x14:sparkline>
              <xm:f>'NGF Trends'!D1595:I1595</xm:f>
              <xm:sqref>J1595</xm:sqref>
            </x14:sparkline>
            <x14:sparkline>
              <xm:f>'NGF Trends'!D1596:I1596</xm:f>
              <xm:sqref>J1596</xm:sqref>
            </x14:sparkline>
            <x14:sparkline>
              <xm:f>'NGF Trends'!D1597:I1597</xm:f>
              <xm:sqref>J1597</xm:sqref>
            </x14:sparkline>
            <x14:sparkline>
              <xm:f>'NGF Trends'!D1598:I1598</xm:f>
              <xm:sqref>J1598</xm:sqref>
            </x14:sparkline>
            <x14:sparkline>
              <xm:f>'NGF Trends'!D1599:I1599</xm:f>
              <xm:sqref>J1599</xm:sqref>
            </x14:sparkline>
            <x14:sparkline>
              <xm:f>'NGF Trends'!D1600:I1600</xm:f>
              <xm:sqref>J1600</xm:sqref>
            </x14:sparkline>
            <x14:sparkline>
              <xm:f>'NGF Trends'!D1601:I1601</xm:f>
              <xm:sqref>J1601</xm:sqref>
            </x14:sparkline>
            <x14:sparkline>
              <xm:f>'NGF Trends'!D1602:I1602</xm:f>
              <xm:sqref>J1602</xm:sqref>
            </x14:sparkline>
            <x14:sparkline>
              <xm:f>'NGF Trends'!D1603:I1603</xm:f>
              <xm:sqref>J1603</xm:sqref>
            </x14:sparkline>
            <x14:sparkline>
              <xm:f>'NGF Trends'!D1604:I1604</xm:f>
              <xm:sqref>J1604</xm:sqref>
            </x14:sparkline>
            <x14:sparkline>
              <xm:f>'NGF Trends'!D1605:I1605</xm:f>
              <xm:sqref>J1605</xm:sqref>
            </x14:sparkline>
            <x14:sparkline>
              <xm:f>'NGF Trends'!D1606:I1606</xm:f>
              <xm:sqref>J1606</xm:sqref>
            </x14:sparkline>
            <x14:sparkline>
              <xm:f>'NGF Trends'!D1607:I1607</xm:f>
              <xm:sqref>J1607</xm:sqref>
            </x14:sparkline>
            <x14:sparkline>
              <xm:f>'NGF Trends'!D1608:I1608</xm:f>
              <xm:sqref>J1608</xm:sqref>
            </x14:sparkline>
            <x14:sparkline>
              <xm:f>'NGF Trends'!D1609:I1609</xm:f>
              <xm:sqref>J1609</xm:sqref>
            </x14:sparkline>
            <x14:sparkline>
              <xm:f>'NGF Trends'!D1610:I1610</xm:f>
              <xm:sqref>J1610</xm:sqref>
            </x14:sparkline>
            <x14:sparkline>
              <xm:f>'NGF Trends'!D1611:I1611</xm:f>
              <xm:sqref>J1611</xm:sqref>
            </x14:sparkline>
            <x14:sparkline>
              <xm:f>'NGF Trends'!D1612:I1612</xm:f>
              <xm:sqref>J1612</xm:sqref>
            </x14:sparkline>
            <x14:sparkline>
              <xm:f>'NGF Trends'!D1613:I1613</xm:f>
              <xm:sqref>J1613</xm:sqref>
            </x14:sparkline>
            <x14:sparkline>
              <xm:f>'NGF Trends'!D1614:I1614</xm:f>
              <xm:sqref>J1614</xm:sqref>
            </x14:sparkline>
            <x14:sparkline>
              <xm:f>'NGF Trends'!D1615:I1615</xm:f>
              <xm:sqref>J1615</xm:sqref>
            </x14:sparkline>
            <x14:sparkline>
              <xm:f>'NGF Trends'!D1616:I1616</xm:f>
              <xm:sqref>J1616</xm:sqref>
            </x14:sparkline>
            <x14:sparkline>
              <xm:f>'NGF Trends'!D1617:I1617</xm:f>
              <xm:sqref>J1617</xm:sqref>
            </x14:sparkline>
            <x14:sparkline>
              <xm:f>'NGF Trends'!D1618:I1618</xm:f>
              <xm:sqref>J1618</xm:sqref>
            </x14:sparkline>
            <x14:sparkline>
              <xm:f>'NGF Trends'!D1619:I1619</xm:f>
              <xm:sqref>J1619</xm:sqref>
            </x14:sparkline>
            <x14:sparkline>
              <xm:f>'NGF Trends'!D1620:I1620</xm:f>
              <xm:sqref>J1620</xm:sqref>
            </x14:sparkline>
            <x14:sparkline>
              <xm:f>'NGF Trends'!D1621:I1621</xm:f>
              <xm:sqref>J1621</xm:sqref>
            </x14:sparkline>
            <x14:sparkline>
              <xm:f>'NGF Trends'!D1622:I1622</xm:f>
              <xm:sqref>J1622</xm:sqref>
            </x14:sparkline>
            <x14:sparkline>
              <xm:f>'NGF Trends'!D1623:I1623</xm:f>
              <xm:sqref>J1623</xm:sqref>
            </x14:sparkline>
            <x14:sparkline>
              <xm:f>'NGF Trends'!D1624:I1624</xm:f>
              <xm:sqref>J1624</xm:sqref>
            </x14:sparkline>
            <x14:sparkline>
              <xm:f>'NGF Trends'!D1625:I1625</xm:f>
              <xm:sqref>J1625</xm:sqref>
            </x14:sparkline>
            <x14:sparkline>
              <xm:f>'NGF Trends'!D1626:I1626</xm:f>
              <xm:sqref>J1626</xm:sqref>
            </x14:sparkline>
            <x14:sparkline>
              <xm:f>'NGF Trends'!D1627:I1627</xm:f>
              <xm:sqref>J1627</xm:sqref>
            </x14:sparkline>
            <x14:sparkline>
              <xm:f>'NGF Trends'!D1628:I1628</xm:f>
              <xm:sqref>J1628</xm:sqref>
            </x14:sparkline>
            <x14:sparkline>
              <xm:f>'NGF Trends'!D1629:I1629</xm:f>
              <xm:sqref>J1629</xm:sqref>
            </x14:sparkline>
            <x14:sparkline>
              <xm:f>'NGF Trends'!D1630:I1630</xm:f>
              <xm:sqref>J1630</xm:sqref>
            </x14:sparkline>
            <x14:sparkline>
              <xm:f>'NGF Trends'!D1631:I1631</xm:f>
              <xm:sqref>J1631</xm:sqref>
            </x14:sparkline>
            <x14:sparkline>
              <xm:f>'NGF Trends'!D1632:I1632</xm:f>
              <xm:sqref>J1632</xm:sqref>
            </x14:sparkline>
            <x14:sparkline>
              <xm:f>'NGF Trends'!D1633:I1633</xm:f>
              <xm:sqref>J1633</xm:sqref>
            </x14:sparkline>
            <x14:sparkline>
              <xm:f>'NGF Trends'!D1634:I1634</xm:f>
              <xm:sqref>J1634</xm:sqref>
            </x14:sparkline>
            <x14:sparkline>
              <xm:f>'NGF Trends'!D1635:I1635</xm:f>
              <xm:sqref>J1635</xm:sqref>
            </x14:sparkline>
            <x14:sparkline>
              <xm:f>'NGF Trends'!D1636:I1636</xm:f>
              <xm:sqref>J1636</xm:sqref>
            </x14:sparkline>
            <x14:sparkline>
              <xm:f>'NGF Trends'!D1637:I1637</xm:f>
              <xm:sqref>J1637</xm:sqref>
            </x14:sparkline>
            <x14:sparkline>
              <xm:f>'NGF Trends'!D1638:I1638</xm:f>
              <xm:sqref>J1638</xm:sqref>
            </x14:sparkline>
            <x14:sparkline>
              <xm:f>'NGF Trends'!D1639:I1639</xm:f>
              <xm:sqref>J1639</xm:sqref>
            </x14:sparkline>
            <x14:sparkline>
              <xm:f>'NGF Trends'!D1640:I1640</xm:f>
              <xm:sqref>J1640</xm:sqref>
            </x14:sparkline>
            <x14:sparkline>
              <xm:f>'NGF Trends'!D1641:I1641</xm:f>
              <xm:sqref>J1641</xm:sqref>
            </x14:sparkline>
            <x14:sparkline>
              <xm:f>'NGF Trends'!D1642:I1642</xm:f>
              <xm:sqref>J1642</xm:sqref>
            </x14:sparkline>
            <x14:sparkline>
              <xm:f>'NGF Trends'!D1643:I1643</xm:f>
              <xm:sqref>J1643</xm:sqref>
            </x14:sparkline>
            <x14:sparkline>
              <xm:f>'NGF Trends'!D1644:I1644</xm:f>
              <xm:sqref>J1644</xm:sqref>
            </x14:sparkline>
            <x14:sparkline>
              <xm:f>'NGF Trends'!D1645:I1645</xm:f>
              <xm:sqref>J1645</xm:sqref>
            </x14:sparkline>
            <x14:sparkline>
              <xm:f>'NGF Trends'!D1646:I1646</xm:f>
              <xm:sqref>J1646</xm:sqref>
            </x14:sparkline>
            <x14:sparkline>
              <xm:f>'NGF Trends'!D1647:I1647</xm:f>
              <xm:sqref>J1647</xm:sqref>
            </x14:sparkline>
            <x14:sparkline>
              <xm:f>'NGF Trends'!D1648:I1648</xm:f>
              <xm:sqref>J1648</xm:sqref>
            </x14:sparkline>
            <x14:sparkline>
              <xm:f>'NGF Trends'!D1649:I1649</xm:f>
              <xm:sqref>J1649</xm:sqref>
            </x14:sparkline>
            <x14:sparkline>
              <xm:f>'NGF Trends'!D1650:I1650</xm:f>
              <xm:sqref>J1650</xm:sqref>
            </x14:sparkline>
            <x14:sparkline>
              <xm:f>'NGF Trends'!D1651:I1651</xm:f>
              <xm:sqref>J1651</xm:sqref>
            </x14:sparkline>
            <x14:sparkline>
              <xm:f>'NGF Trends'!D1652:I1652</xm:f>
              <xm:sqref>J1652</xm:sqref>
            </x14:sparkline>
            <x14:sparkline>
              <xm:f>'NGF Trends'!D1653:I1653</xm:f>
              <xm:sqref>J1653</xm:sqref>
            </x14:sparkline>
            <x14:sparkline>
              <xm:f>'NGF Trends'!D1654:I1654</xm:f>
              <xm:sqref>J1654</xm:sqref>
            </x14:sparkline>
            <x14:sparkline>
              <xm:f>'NGF Trends'!D1655:I1655</xm:f>
              <xm:sqref>J1655</xm:sqref>
            </x14:sparkline>
            <x14:sparkline>
              <xm:f>'NGF Trends'!D1656:I1656</xm:f>
              <xm:sqref>J1656</xm:sqref>
            </x14:sparkline>
            <x14:sparkline>
              <xm:f>'NGF Trends'!D1657:I1657</xm:f>
              <xm:sqref>J1657</xm:sqref>
            </x14:sparkline>
            <x14:sparkline>
              <xm:f>'NGF Trends'!D1658:I1658</xm:f>
              <xm:sqref>J1658</xm:sqref>
            </x14:sparkline>
            <x14:sparkline>
              <xm:f>'NGF Trends'!D1659:I1659</xm:f>
              <xm:sqref>J1659</xm:sqref>
            </x14:sparkline>
            <x14:sparkline>
              <xm:f>'NGF Trends'!D1660:I1660</xm:f>
              <xm:sqref>J1660</xm:sqref>
            </x14:sparkline>
            <x14:sparkline>
              <xm:f>'NGF Trends'!D1661:I1661</xm:f>
              <xm:sqref>J1661</xm:sqref>
            </x14:sparkline>
            <x14:sparkline>
              <xm:f>'NGF Trends'!D1662:I1662</xm:f>
              <xm:sqref>J1662</xm:sqref>
            </x14:sparkline>
            <x14:sparkline>
              <xm:f>'NGF Trends'!D1663:I1663</xm:f>
              <xm:sqref>J1663</xm:sqref>
            </x14:sparkline>
            <x14:sparkline>
              <xm:f>'NGF Trends'!D1664:I1664</xm:f>
              <xm:sqref>J1664</xm:sqref>
            </x14:sparkline>
            <x14:sparkline>
              <xm:f>'NGF Trends'!D1665:I1665</xm:f>
              <xm:sqref>J1665</xm:sqref>
            </x14:sparkline>
            <x14:sparkline>
              <xm:f>'NGF Trends'!D1666:I1666</xm:f>
              <xm:sqref>J1666</xm:sqref>
            </x14:sparkline>
            <x14:sparkline>
              <xm:f>'NGF Trends'!D1667:I1667</xm:f>
              <xm:sqref>J1667</xm:sqref>
            </x14:sparkline>
            <x14:sparkline>
              <xm:f>'NGF Trends'!D1668:I1668</xm:f>
              <xm:sqref>J1668</xm:sqref>
            </x14:sparkline>
            <x14:sparkline>
              <xm:f>'NGF Trends'!D1669:I1669</xm:f>
              <xm:sqref>J1669</xm:sqref>
            </x14:sparkline>
            <x14:sparkline>
              <xm:f>'NGF Trends'!D1670:I1670</xm:f>
              <xm:sqref>J1670</xm:sqref>
            </x14:sparkline>
            <x14:sparkline>
              <xm:f>'NGF Trends'!D1671:I1671</xm:f>
              <xm:sqref>J1671</xm:sqref>
            </x14:sparkline>
            <x14:sparkline>
              <xm:f>'NGF Trends'!D1672:I1672</xm:f>
              <xm:sqref>J1672</xm:sqref>
            </x14:sparkline>
            <x14:sparkline>
              <xm:f>'NGF Trends'!D1673:I1673</xm:f>
              <xm:sqref>J1673</xm:sqref>
            </x14:sparkline>
            <x14:sparkline>
              <xm:f>'NGF Trends'!D1674:I1674</xm:f>
              <xm:sqref>J1674</xm:sqref>
            </x14:sparkline>
            <x14:sparkline>
              <xm:f>'NGF Trends'!D1675:I1675</xm:f>
              <xm:sqref>J1675</xm:sqref>
            </x14:sparkline>
            <x14:sparkline>
              <xm:f>'NGF Trends'!D1676:I1676</xm:f>
              <xm:sqref>J1676</xm:sqref>
            </x14:sparkline>
            <x14:sparkline>
              <xm:f>'NGF Trends'!D1677:I1677</xm:f>
              <xm:sqref>J1677</xm:sqref>
            </x14:sparkline>
            <x14:sparkline>
              <xm:f>'NGF Trends'!D1678:I1678</xm:f>
              <xm:sqref>J1678</xm:sqref>
            </x14:sparkline>
            <x14:sparkline>
              <xm:f>'NGF Trends'!D1679:I1679</xm:f>
              <xm:sqref>J1679</xm:sqref>
            </x14:sparkline>
            <x14:sparkline>
              <xm:f>'NGF Trends'!D1680:I1680</xm:f>
              <xm:sqref>J1680</xm:sqref>
            </x14:sparkline>
            <x14:sparkline>
              <xm:f>'NGF Trends'!D1681:I1681</xm:f>
              <xm:sqref>J1681</xm:sqref>
            </x14:sparkline>
            <x14:sparkline>
              <xm:f>'NGF Trends'!D1682:I1682</xm:f>
              <xm:sqref>J1682</xm:sqref>
            </x14:sparkline>
            <x14:sparkline>
              <xm:f>'NGF Trends'!D1683:I1683</xm:f>
              <xm:sqref>J1683</xm:sqref>
            </x14:sparkline>
            <x14:sparkline>
              <xm:f>'NGF Trends'!D1684:I1684</xm:f>
              <xm:sqref>J1684</xm:sqref>
            </x14:sparkline>
            <x14:sparkline>
              <xm:f>'NGF Trends'!D1685:I1685</xm:f>
              <xm:sqref>J1685</xm:sqref>
            </x14:sparkline>
            <x14:sparkline>
              <xm:f>'NGF Trends'!D1686:I1686</xm:f>
              <xm:sqref>J1686</xm:sqref>
            </x14:sparkline>
            <x14:sparkline>
              <xm:f>'NGF Trends'!D1687:I1687</xm:f>
              <xm:sqref>J1687</xm:sqref>
            </x14:sparkline>
            <x14:sparkline>
              <xm:f>'NGF Trends'!D1688:I1688</xm:f>
              <xm:sqref>J1688</xm:sqref>
            </x14:sparkline>
            <x14:sparkline>
              <xm:f>'NGF Trends'!D1689:I1689</xm:f>
              <xm:sqref>J1689</xm:sqref>
            </x14:sparkline>
            <x14:sparkline>
              <xm:f>'NGF Trends'!D1690:I1690</xm:f>
              <xm:sqref>J1690</xm:sqref>
            </x14:sparkline>
            <x14:sparkline>
              <xm:f>'NGF Trends'!D1691:I1691</xm:f>
              <xm:sqref>J1691</xm:sqref>
            </x14:sparkline>
            <x14:sparkline>
              <xm:f>'NGF Trends'!D1692:I1692</xm:f>
              <xm:sqref>J1692</xm:sqref>
            </x14:sparkline>
            <x14:sparkline>
              <xm:f>'NGF Trends'!D1693:I1693</xm:f>
              <xm:sqref>J1693</xm:sqref>
            </x14:sparkline>
            <x14:sparkline>
              <xm:f>'NGF Trends'!D1694:I1694</xm:f>
              <xm:sqref>J1694</xm:sqref>
            </x14:sparkline>
            <x14:sparkline>
              <xm:f>'NGF Trends'!D1695:I1695</xm:f>
              <xm:sqref>J1695</xm:sqref>
            </x14:sparkline>
            <x14:sparkline>
              <xm:f>'NGF Trends'!D1696:I1696</xm:f>
              <xm:sqref>J1696</xm:sqref>
            </x14:sparkline>
            <x14:sparkline>
              <xm:f>'NGF Trends'!D1697:I1697</xm:f>
              <xm:sqref>J1697</xm:sqref>
            </x14:sparkline>
            <x14:sparkline>
              <xm:f>'NGF Trends'!D1698:I1698</xm:f>
              <xm:sqref>J1698</xm:sqref>
            </x14:sparkline>
            <x14:sparkline>
              <xm:f>'NGF Trends'!D1699:I1699</xm:f>
              <xm:sqref>J1699</xm:sqref>
            </x14:sparkline>
            <x14:sparkline>
              <xm:f>'NGF Trends'!D1700:I1700</xm:f>
              <xm:sqref>J1700</xm:sqref>
            </x14:sparkline>
            <x14:sparkline>
              <xm:f>'NGF Trends'!D1701:I1701</xm:f>
              <xm:sqref>J1701</xm:sqref>
            </x14:sparkline>
            <x14:sparkline>
              <xm:f>'NGF Trends'!D1702:I1702</xm:f>
              <xm:sqref>J1702</xm:sqref>
            </x14:sparkline>
            <x14:sparkline>
              <xm:f>'NGF Trends'!D1703:I1703</xm:f>
              <xm:sqref>J1703</xm:sqref>
            </x14:sparkline>
            <x14:sparkline>
              <xm:f>'NGF Trends'!D1704:I1704</xm:f>
              <xm:sqref>J1704</xm:sqref>
            </x14:sparkline>
            <x14:sparkline>
              <xm:f>'NGF Trends'!D1705:I1705</xm:f>
              <xm:sqref>J1705</xm:sqref>
            </x14:sparkline>
            <x14:sparkline>
              <xm:f>'NGF Trends'!D1706:I1706</xm:f>
              <xm:sqref>J1706</xm:sqref>
            </x14:sparkline>
            <x14:sparkline>
              <xm:f>'NGF Trends'!D1707:I1707</xm:f>
              <xm:sqref>J1707</xm:sqref>
            </x14:sparkline>
            <x14:sparkline>
              <xm:f>'NGF Trends'!D1708:I1708</xm:f>
              <xm:sqref>J1708</xm:sqref>
            </x14:sparkline>
            <x14:sparkline>
              <xm:f>'NGF Trends'!D1709:I1709</xm:f>
              <xm:sqref>J1709</xm:sqref>
            </x14:sparkline>
            <x14:sparkline>
              <xm:f>'NGF Trends'!D1710:I1710</xm:f>
              <xm:sqref>J1710</xm:sqref>
            </x14:sparkline>
            <x14:sparkline>
              <xm:f>'NGF Trends'!D1711:I1711</xm:f>
              <xm:sqref>J1711</xm:sqref>
            </x14:sparkline>
            <x14:sparkline>
              <xm:f>'NGF Trends'!D1712:I1712</xm:f>
              <xm:sqref>J1712</xm:sqref>
            </x14:sparkline>
            <x14:sparkline>
              <xm:f>'NGF Trends'!D1713:I1713</xm:f>
              <xm:sqref>J1713</xm:sqref>
            </x14:sparkline>
            <x14:sparkline>
              <xm:f>'NGF Trends'!D1714:I1714</xm:f>
              <xm:sqref>J1714</xm:sqref>
            </x14:sparkline>
            <x14:sparkline>
              <xm:f>'NGF Trends'!D1715:I1715</xm:f>
              <xm:sqref>J1715</xm:sqref>
            </x14:sparkline>
            <x14:sparkline>
              <xm:f>'NGF Trends'!D1716:I1716</xm:f>
              <xm:sqref>J1716</xm:sqref>
            </x14:sparkline>
            <x14:sparkline>
              <xm:f>'NGF Trends'!D1717:I1717</xm:f>
              <xm:sqref>J1717</xm:sqref>
            </x14:sparkline>
            <x14:sparkline>
              <xm:f>'NGF Trends'!D1718:I1718</xm:f>
              <xm:sqref>J1718</xm:sqref>
            </x14:sparkline>
            <x14:sparkline>
              <xm:f>'NGF Trends'!D1719:I1719</xm:f>
              <xm:sqref>J1719</xm:sqref>
            </x14:sparkline>
            <x14:sparkline>
              <xm:f>'NGF Trends'!D1720:I1720</xm:f>
              <xm:sqref>J1720</xm:sqref>
            </x14:sparkline>
            <x14:sparkline>
              <xm:f>'NGF Trends'!D1721:I1721</xm:f>
              <xm:sqref>J1721</xm:sqref>
            </x14:sparkline>
            <x14:sparkline>
              <xm:f>'NGF Trends'!D1722:I1722</xm:f>
              <xm:sqref>J1722</xm:sqref>
            </x14:sparkline>
            <x14:sparkline>
              <xm:f>'NGF Trends'!D1723:I1723</xm:f>
              <xm:sqref>J1723</xm:sqref>
            </x14:sparkline>
            <x14:sparkline>
              <xm:f>'NGF Trends'!D1724:I1724</xm:f>
              <xm:sqref>J1724</xm:sqref>
            </x14:sparkline>
            <x14:sparkline>
              <xm:f>'NGF Trends'!D1725:I1725</xm:f>
              <xm:sqref>J1725</xm:sqref>
            </x14:sparkline>
            <x14:sparkline>
              <xm:f>'NGF Trends'!D1726:I1726</xm:f>
              <xm:sqref>J1726</xm:sqref>
            </x14:sparkline>
            <x14:sparkline>
              <xm:f>'NGF Trends'!D1727:I1727</xm:f>
              <xm:sqref>J1727</xm:sqref>
            </x14:sparkline>
            <x14:sparkline>
              <xm:f>'NGF Trends'!D1728:I1728</xm:f>
              <xm:sqref>J1728</xm:sqref>
            </x14:sparkline>
            <x14:sparkline>
              <xm:f>'NGF Trends'!D1729:I1729</xm:f>
              <xm:sqref>J1729</xm:sqref>
            </x14:sparkline>
            <x14:sparkline>
              <xm:f>'NGF Trends'!D1730:I1730</xm:f>
              <xm:sqref>J1730</xm:sqref>
            </x14:sparkline>
            <x14:sparkline>
              <xm:f>'NGF Trends'!D1731:I1731</xm:f>
              <xm:sqref>J1731</xm:sqref>
            </x14:sparkline>
            <x14:sparkline>
              <xm:f>'NGF Trends'!D1732:I1732</xm:f>
              <xm:sqref>J1732</xm:sqref>
            </x14:sparkline>
            <x14:sparkline>
              <xm:f>'NGF Trends'!D1733:I1733</xm:f>
              <xm:sqref>J1733</xm:sqref>
            </x14:sparkline>
            <x14:sparkline>
              <xm:f>'NGF Trends'!D1734:I1734</xm:f>
              <xm:sqref>J1734</xm:sqref>
            </x14:sparkline>
            <x14:sparkline>
              <xm:f>'NGF Trends'!D1735:I1735</xm:f>
              <xm:sqref>J1735</xm:sqref>
            </x14:sparkline>
            <x14:sparkline>
              <xm:f>'NGF Trends'!D1736:I1736</xm:f>
              <xm:sqref>J1736</xm:sqref>
            </x14:sparkline>
            <x14:sparkline>
              <xm:f>'NGF Trends'!D1737:I1737</xm:f>
              <xm:sqref>J1737</xm:sqref>
            </x14:sparkline>
            <x14:sparkline>
              <xm:f>'NGF Trends'!D1738:I1738</xm:f>
              <xm:sqref>J1738</xm:sqref>
            </x14:sparkline>
            <x14:sparkline>
              <xm:f>'NGF Trends'!D1739:I1739</xm:f>
              <xm:sqref>J1739</xm:sqref>
            </x14:sparkline>
            <x14:sparkline>
              <xm:f>'NGF Trends'!D1740:I1740</xm:f>
              <xm:sqref>J1740</xm:sqref>
            </x14:sparkline>
            <x14:sparkline>
              <xm:f>'NGF Trends'!D1741:I1741</xm:f>
              <xm:sqref>J1741</xm:sqref>
            </x14:sparkline>
            <x14:sparkline>
              <xm:f>'NGF Trends'!D1742:I1742</xm:f>
              <xm:sqref>J1742</xm:sqref>
            </x14:sparkline>
            <x14:sparkline>
              <xm:f>'NGF Trends'!D1743:I1743</xm:f>
              <xm:sqref>J1743</xm:sqref>
            </x14:sparkline>
            <x14:sparkline>
              <xm:f>'NGF Trends'!D1744:I1744</xm:f>
              <xm:sqref>J1744</xm:sqref>
            </x14:sparkline>
            <x14:sparkline>
              <xm:f>'NGF Trends'!D1745:I1745</xm:f>
              <xm:sqref>J1745</xm:sqref>
            </x14:sparkline>
            <x14:sparkline>
              <xm:f>'NGF Trends'!D1746:I1746</xm:f>
              <xm:sqref>J1746</xm:sqref>
            </x14:sparkline>
            <x14:sparkline>
              <xm:f>'NGF Trends'!D1747:I1747</xm:f>
              <xm:sqref>J1747</xm:sqref>
            </x14:sparkline>
            <x14:sparkline>
              <xm:f>'NGF Trends'!D1748:I1748</xm:f>
              <xm:sqref>J1748</xm:sqref>
            </x14:sparkline>
            <x14:sparkline>
              <xm:f>'NGF Trends'!D1749:I1749</xm:f>
              <xm:sqref>J1749</xm:sqref>
            </x14:sparkline>
            <x14:sparkline>
              <xm:f>'NGF Trends'!D1750:I1750</xm:f>
              <xm:sqref>J1750</xm:sqref>
            </x14:sparkline>
            <x14:sparkline>
              <xm:f>'NGF Trends'!D1751:I1751</xm:f>
              <xm:sqref>J1751</xm:sqref>
            </x14:sparkline>
            <x14:sparkline>
              <xm:f>'NGF Trends'!D1752:I1752</xm:f>
              <xm:sqref>J1752</xm:sqref>
            </x14:sparkline>
            <x14:sparkline>
              <xm:f>'NGF Trends'!D1753:I1753</xm:f>
              <xm:sqref>J1753</xm:sqref>
            </x14:sparkline>
            <x14:sparkline>
              <xm:f>'NGF Trends'!D1754:I1754</xm:f>
              <xm:sqref>J1754</xm:sqref>
            </x14:sparkline>
            <x14:sparkline>
              <xm:f>'NGF Trends'!D1755:I1755</xm:f>
              <xm:sqref>J1755</xm:sqref>
            </x14:sparkline>
            <x14:sparkline>
              <xm:f>'NGF Trends'!D1756:I1756</xm:f>
              <xm:sqref>J1756</xm:sqref>
            </x14:sparkline>
            <x14:sparkline>
              <xm:f>'NGF Trends'!D1757:I1757</xm:f>
              <xm:sqref>J1757</xm:sqref>
            </x14:sparkline>
            <x14:sparkline>
              <xm:f>'NGF Trends'!D1758:I1758</xm:f>
              <xm:sqref>J1758</xm:sqref>
            </x14:sparkline>
            <x14:sparkline>
              <xm:f>'NGF Trends'!D1759:I1759</xm:f>
              <xm:sqref>J1759</xm:sqref>
            </x14:sparkline>
            <x14:sparkline>
              <xm:f>'NGF Trends'!D1760:I1760</xm:f>
              <xm:sqref>J1760</xm:sqref>
            </x14:sparkline>
            <x14:sparkline>
              <xm:f>'NGF Trends'!D1761:I1761</xm:f>
              <xm:sqref>J1761</xm:sqref>
            </x14:sparkline>
            <x14:sparkline>
              <xm:f>'NGF Trends'!D1762:I1762</xm:f>
              <xm:sqref>J1762</xm:sqref>
            </x14:sparkline>
            <x14:sparkline>
              <xm:f>'NGF Trends'!D1763:I1763</xm:f>
              <xm:sqref>J1763</xm:sqref>
            </x14:sparkline>
            <x14:sparkline>
              <xm:f>'NGF Trends'!D1764:I1764</xm:f>
              <xm:sqref>J1764</xm:sqref>
            </x14:sparkline>
            <x14:sparkline>
              <xm:f>'NGF Trends'!D1765:I1765</xm:f>
              <xm:sqref>J1765</xm:sqref>
            </x14:sparkline>
            <x14:sparkline>
              <xm:f>'NGF Trends'!D1766:I1766</xm:f>
              <xm:sqref>J1766</xm:sqref>
            </x14:sparkline>
            <x14:sparkline>
              <xm:f>'NGF Trends'!D1767:I1767</xm:f>
              <xm:sqref>J1767</xm:sqref>
            </x14:sparkline>
            <x14:sparkline>
              <xm:f>'NGF Trends'!D1768:I1768</xm:f>
              <xm:sqref>J1768</xm:sqref>
            </x14:sparkline>
            <x14:sparkline>
              <xm:f>'NGF Trends'!D1769:I1769</xm:f>
              <xm:sqref>J1769</xm:sqref>
            </x14:sparkline>
            <x14:sparkline>
              <xm:f>'NGF Trends'!D1770:I1770</xm:f>
              <xm:sqref>J1770</xm:sqref>
            </x14:sparkline>
            <x14:sparkline>
              <xm:f>'NGF Trends'!D1771:I1771</xm:f>
              <xm:sqref>J1771</xm:sqref>
            </x14:sparkline>
            <x14:sparkline>
              <xm:f>'NGF Trends'!D1772:I1772</xm:f>
              <xm:sqref>J1772</xm:sqref>
            </x14:sparkline>
            <x14:sparkline>
              <xm:f>'NGF Trends'!D1773:I1773</xm:f>
              <xm:sqref>J1773</xm:sqref>
            </x14:sparkline>
            <x14:sparkline>
              <xm:f>'NGF Trends'!D1774:I1774</xm:f>
              <xm:sqref>J1774</xm:sqref>
            </x14:sparkline>
            <x14:sparkline>
              <xm:f>'NGF Trends'!D1775:I1775</xm:f>
              <xm:sqref>J1775</xm:sqref>
            </x14:sparkline>
            <x14:sparkline>
              <xm:f>'NGF Trends'!D1776:I1776</xm:f>
              <xm:sqref>J1776</xm:sqref>
            </x14:sparkline>
            <x14:sparkline>
              <xm:f>'NGF Trends'!D1777:I1777</xm:f>
              <xm:sqref>J1777</xm:sqref>
            </x14:sparkline>
            <x14:sparkline>
              <xm:f>'NGF Trends'!D1778:I1778</xm:f>
              <xm:sqref>J1778</xm:sqref>
            </x14:sparkline>
            <x14:sparkline>
              <xm:f>'NGF Trends'!D1779:I1779</xm:f>
              <xm:sqref>J1779</xm:sqref>
            </x14:sparkline>
            <x14:sparkline>
              <xm:f>'NGF Trends'!D1780:I1780</xm:f>
              <xm:sqref>J1780</xm:sqref>
            </x14:sparkline>
            <x14:sparkline>
              <xm:f>'NGF Trends'!D1781:I1781</xm:f>
              <xm:sqref>J1781</xm:sqref>
            </x14:sparkline>
            <x14:sparkline>
              <xm:f>'NGF Trends'!D1782:I1782</xm:f>
              <xm:sqref>J1782</xm:sqref>
            </x14:sparkline>
            <x14:sparkline>
              <xm:f>'NGF Trends'!D1783:I1783</xm:f>
              <xm:sqref>J1783</xm:sqref>
            </x14:sparkline>
            <x14:sparkline>
              <xm:f>'NGF Trends'!D1784:I1784</xm:f>
              <xm:sqref>J1784</xm:sqref>
            </x14:sparkline>
            <x14:sparkline>
              <xm:f>'NGF Trends'!D1785:I1785</xm:f>
              <xm:sqref>J1785</xm:sqref>
            </x14:sparkline>
            <x14:sparkline>
              <xm:f>'NGF Trends'!D1786:I1786</xm:f>
              <xm:sqref>J1786</xm:sqref>
            </x14:sparkline>
            <x14:sparkline>
              <xm:f>'NGF Trends'!D1787:I1787</xm:f>
              <xm:sqref>J1787</xm:sqref>
            </x14:sparkline>
            <x14:sparkline>
              <xm:f>'NGF Trends'!D1788:I1788</xm:f>
              <xm:sqref>J1788</xm:sqref>
            </x14:sparkline>
            <x14:sparkline>
              <xm:f>'NGF Trends'!D1789:I1789</xm:f>
              <xm:sqref>J1789</xm:sqref>
            </x14:sparkline>
            <x14:sparkline>
              <xm:f>'NGF Trends'!D1790:I1790</xm:f>
              <xm:sqref>J1790</xm:sqref>
            </x14:sparkline>
            <x14:sparkline>
              <xm:f>'NGF Trends'!D1791:I1791</xm:f>
              <xm:sqref>J1791</xm:sqref>
            </x14:sparkline>
            <x14:sparkline>
              <xm:f>'NGF Trends'!D1792:I1792</xm:f>
              <xm:sqref>J1792</xm:sqref>
            </x14:sparkline>
            <x14:sparkline>
              <xm:f>'NGF Trends'!D1793:I1793</xm:f>
              <xm:sqref>J1793</xm:sqref>
            </x14:sparkline>
            <x14:sparkline>
              <xm:f>'NGF Trends'!D1794:I1794</xm:f>
              <xm:sqref>J1794</xm:sqref>
            </x14:sparkline>
            <x14:sparkline>
              <xm:f>'NGF Trends'!D1795:I1795</xm:f>
              <xm:sqref>J1795</xm:sqref>
            </x14:sparkline>
            <x14:sparkline>
              <xm:f>'NGF Trends'!D1796:I1796</xm:f>
              <xm:sqref>J1796</xm:sqref>
            </x14:sparkline>
            <x14:sparkline>
              <xm:f>'NGF Trends'!D1797:I1797</xm:f>
              <xm:sqref>J1797</xm:sqref>
            </x14:sparkline>
            <x14:sparkline>
              <xm:f>'NGF Trends'!D1798:I1798</xm:f>
              <xm:sqref>J1798</xm:sqref>
            </x14:sparkline>
            <x14:sparkline>
              <xm:f>'NGF Trends'!D1799:I1799</xm:f>
              <xm:sqref>J1799</xm:sqref>
            </x14:sparkline>
            <x14:sparkline>
              <xm:f>'NGF Trends'!D1800:I1800</xm:f>
              <xm:sqref>J1800</xm:sqref>
            </x14:sparkline>
            <x14:sparkline>
              <xm:f>'NGF Trends'!D1801:I1801</xm:f>
              <xm:sqref>J1801</xm:sqref>
            </x14:sparkline>
            <x14:sparkline>
              <xm:f>'NGF Trends'!D1802:I1802</xm:f>
              <xm:sqref>J1802</xm:sqref>
            </x14:sparkline>
            <x14:sparkline>
              <xm:f>'NGF Trends'!D1803:I1803</xm:f>
              <xm:sqref>J1803</xm:sqref>
            </x14:sparkline>
            <x14:sparkline>
              <xm:f>'NGF Trends'!D1804:I1804</xm:f>
              <xm:sqref>J1804</xm:sqref>
            </x14:sparkline>
            <x14:sparkline>
              <xm:f>'NGF Trends'!D1805:I1805</xm:f>
              <xm:sqref>J1805</xm:sqref>
            </x14:sparkline>
            <x14:sparkline>
              <xm:f>'NGF Trends'!D1806:I1806</xm:f>
              <xm:sqref>J1806</xm:sqref>
            </x14:sparkline>
            <x14:sparkline>
              <xm:f>'NGF Trends'!D1807:I1807</xm:f>
              <xm:sqref>J1807</xm:sqref>
            </x14:sparkline>
            <x14:sparkline>
              <xm:f>'NGF Trends'!D1808:I1808</xm:f>
              <xm:sqref>J1808</xm:sqref>
            </x14:sparkline>
            <x14:sparkline>
              <xm:f>'NGF Trends'!D1809:I1809</xm:f>
              <xm:sqref>J1809</xm:sqref>
            </x14:sparkline>
            <x14:sparkline>
              <xm:f>'NGF Trends'!D1810:I1810</xm:f>
              <xm:sqref>J1810</xm:sqref>
            </x14:sparkline>
            <x14:sparkline>
              <xm:f>'NGF Trends'!D1811:I1811</xm:f>
              <xm:sqref>J1811</xm:sqref>
            </x14:sparkline>
            <x14:sparkline>
              <xm:f>'NGF Trends'!D1812:I1812</xm:f>
              <xm:sqref>J1812</xm:sqref>
            </x14:sparkline>
            <x14:sparkline>
              <xm:f>'NGF Trends'!D1813:I1813</xm:f>
              <xm:sqref>J1813</xm:sqref>
            </x14:sparkline>
            <x14:sparkline>
              <xm:f>'NGF Trends'!D1814:I1814</xm:f>
              <xm:sqref>J1814</xm:sqref>
            </x14:sparkline>
            <x14:sparkline>
              <xm:f>'NGF Trends'!D1815:I1815</xm:f>
              <xm:sqref>J1815</xm:sqref>
            </x14:sparkline>
            <x14:sparkline>
              <xm:f>'NGF Trends'!D1816:I1816</xm:f>
              <xm:sqref>J1816</xm:sqref>
            </x14:sparkline>
            <x14:sparkline>
              <xm:f>'NGF Trends'!D1817:I1817</xm:f>
              <xm:sqref>J1817</xm:sqref>
            </x14:sparkline>
            <x14:sparkline>
              <xm:f>'NGF Trends'!D1818:I1818</xm:f>
              <xm:sqref>J1818</xm:sqref>
            </x14:sparkline>
            <x14:sparkline>
              <xm:f>'NGF Trends'!D1819:I1819</xm:f>
              <xm:sqref>J1819</xm:sqref>
            </x14:sparkline>
            <x14:sparkline>
              <xm:f>'NGF Trends'!D1820:I1820</xm:f>
              <xm:sqref>J1820</xm:sqref>
            </x14:sparkline>
            <x14:sparkline>
              <xm:f>'NGF Trends'!D1821:I1821</xm:f>
              <xm:sqref>J1821</xm:sqref>
            </x14:sparkline>
            <x14:sparkline>
              <xm:f>'NGF Trends'!D1822:I1822</xm:f>
              <xm:sqref>J1822</xm:sqref>
            </x14:sparkline>
            <x14:sparkline>
              <xm:f>'NGF Trends'!D1823:I1823</xm:f>
              <xm:sqref>J1823</xm:sqref>
            </x14:sparkline>
            <x14:sparkline>
              <xm:f>'NGF Trends'!D1824:I1824</xm:f>
              <xm:sqref>J1824</xm:sqref>
            </x14:sparkline>
            <x14:sparkline>
              <xm:f>'NGF Trends'!D1825:I1825</xm:f>
              <xm:sqref>J1825</xm:sqref>
            </x14:sparkline>
            <x14:sparkline>
              <xm:f>'NGF Trends'!D1826:I1826</xm:f>
              <xm:sqref>J1826</xm:sqref>
            </x14:sparkline>
            <x14:sparkline>
              <xm:f>'NGF Trends'!D1827:I1827</xm:f>
              <xm:sqref>J1827</xm:sqref>
            </x14:sparkline>
            <x14:sparkline>
              <xm:f>'NGF Trends'!D1828:I1828</xm:f>
              <xm:sqref>J1828</xm:sqref>
            </x14:sparkline>
            <x14:sparkline>
              <xm:f>'NGF Trends'!D1829:I1829</xm:f>
              <xm:sqref>J1829</xm:sqref>
            </x14:sparkline>
            <x14:sparkline>
              <xm:f>'NGF Trends'!D1830:I1830</xm:f>
              <xm:sqref>J1830</xm:sqref>
            </x14:sparkline>
            <x14:sparkline>
              <xm:f>'NGF Trends'!D1831:I1831</xm:f>
              <xm:sqref>J1831</xm:sqref>
            </x14:sparkline>
            <x14:sparkline>
              <xm:f>'NGF Trends'!D1832:I1832</xm:f>
              <xm:sqref>J1832</xm:sqref>
            </x14:sparkline>
            <x14:sparkline>
              <xm:f>'NGF Trends'!D1833:I1833</xm:f>
              <xm:sqref>J1833</xm:sqref>
            </x14:sparkline>
            <x14:sparkline>
              <xm:f>'NGF Trends'!D1834:I1834</xm:f>
              <xm:sqref>J1834</xm:sqref>
            </x14:sparkline>
            <x14:sparkline>
              <xm:f>'NGF Trends'!D1835:I1835</xm:f>
              <xm:sqref>J1835</xm:sqref>
            </x14:sparkline>
            <x14:sparkline>
              <xm:f>'NGF Trends'!D1836:I1836</xm:f>
              <xm:sqref>J1836</xm:sqref>
            </x14:sparkline>
            <x14:sparkline>
              <xm:f>'NGF Trends'!D1837:I1837</xm:f>
              <xm:sqref>J1837</xm:sqref>
            </x14:sparkline>
            <x14:sparkline>
              <xm:f>'NGF Trends'!D1838:I1838</xm:f>
              <xm:sqref>J1838</xm:sqref>
            </x14:sparkline>
            <x14:sparkline>
              <xm:f>'NGF Trends'!D1839:I1839</xm:f>
              <xm:sqref>J1839</xm:sqref>
            </x14:sparkline>
            <x14:sparkline>
              <xm:f>'NGF Trends'!D1840:I1840</xm:f>
              <xm:sqref>J1840</xm:sqref>
            </x14:sparkline>
            <x14:sparkline>
              <xm:f>'NGF Trends'!D1841:I1841</xm:f>
              <xm:sqref>J1841</xm:sqref>
            </x14:sparkline>
            <x14:sparkline>
              <xm:f>'NGF Trends'!D1842:I1842</xm:f>
              <xm:sqref>J1842</xm:sqref>
            </x14:sparkline>
            <x14:sparkline>
              <xm:f>'NGF Trends'!D1843:I1843</xm:f>
              <xm:sqref>J1843</xm:sqref>
            </x14:sparkline>
            <x14:sparkline>
              <xm:f>'NGF Trends'!D1844:I1844</xm:f>
              <xm:sqref>J1844</xm:sqref>
            </x14:sparkline>
            <x14:sparkline>
              <xm:f>'NGF Trends'!D1845:I1845</xm:f>
              <xm:sqref>J1845</xm:sqref>
            </x14:sparkline>
            <x14:sparkline>
              <xm:f>'NGF Trends'!D1846:I1846</xm:f>
              <xm:sqref>J1846</xm:sqref>
            </x14:sparkline>
            <x14:sparkline>
              <xm:f>'NGF Trends'!D1847:I1847</xm:f>
              <xm:sqref>J1847</xm:sqref>
            </x14:sparkline>
            <x14:sparkline>
              <xm:f>'NGF Trends'!D1848:I1848</xm:f>
              <xm:sqref>J1848</xm:sqref>
            </x14:sparkline>
            <x14:sparkline>
              <xm:f>'NGF Trends'!D1849:I1849</xm:f>
              <xm:sqref>J1849</xm:sqref>
            </x14:sparkline>
            <x14:sparkline>
              <xm:f>'NGF Trends'!D1850:I1850</xm:f>
              <xm:sqref>J1850</xm:sqref>
            </x14:sparkline>
            <x14:sparkline>
              <xm:f>'NGF Trends'!D1851:I1851</xm:f>
              <xm:sqref>J1851</xm:sqref>
            </x14:sparkline>
            <x14:sparkline>
              <xm:f>'NGF Trends'!D1852:I1852</xm:f>
              <xm:sqref>J1852</xm:sqref>
            </x14:sparkline>
            <x14:sparkline>
              <xm:f>'NGF Trends'!D1853:I1853</xm:f>
              <xm:sqref>J1853</xm:sqref>
            </x14:sparkline>
            <x14:sparkline>
              <xm:f>'NGF Trends'!D1854:I1854</xm:f>
              <xm:sqref>J1854</xm:sqref>
            </x14:sparkline>
            <x14:sparkline>
              <xm:f>'NGF Trends'!D1855:I1855</xm:f>
              <xm:sqref>J1855</xm:sqref>
            </x14:sparkline>
            <x14:sparkline>
              <xm:f>'NGF Trends'!D1856:I1856</xm:f>
              <xm:sqref>J1856</xm:sqref>
            </x14:sparkline>
            <x14:sparkline>
              <xm:f>'NGF Trends'!D1857:I1857</xm:f>
              <xm:sqref>J1857</xm:sqref>
            </x14:sparkline>
            <x14:sparkline>
              <xm:f>'NGF Trends'!D1858:I1858</xm:f>
              <xm:sqref>J1858</xm:sqref>
            </x14:sparkline>
            <x14:sparkline>
              <xm:f>'NGF Trends'!D1859:I1859</xm:f>
              <xm:sqref>J1859</xm:sqref>
            </x14:sparkline>
            <x14:sparkline>
              <xm:f>'NGF Trends'!D1860:I1860</xm:f>
              <xm:sqref>J1860</xm:sqref>
            </x14:sparkline>
            <x14:sparkline>
              <xm:f>'NGF Trends'!D1861:I1861</xm:f>
              <xm:sqref>J1861</xm:sqref>
            </x14:sparkline>
            <x14:sparkline>
              <xm:f>'NGF Trends'!D1862:I1862</xm:f>
              <xm:sqref>J1862</xm:sqref>
            </x14:sparkline>
            <x14:sparkline>
              <xm:f>'NGF Trends'!D1863:I1863</xm:f>
              <xm:sqref>J1863</xm:sqref>
            </x14:sparkline>
            <x14:sparkline>
              <xm:f>'NGF Trends'!D1864:I1864</xm:f>
              <xm:sqref>J1864</xm:sqref>
            </x14:sparkline>
            <x14:sparkline>
              <xm:f>'NGF Trends'!D1865:I1865</xm:f>
              <xm:sqref>J1865</xm:sqref>
            </x14:sparkline>
            <x14:sparkline>
              <xm:f>'NGF Trends'!D1866:I1866</xm:f>
              <xm:sqref>J1866</xm:sqref>
            </x14:sparkline>
            <x14:sparkline>
              <xm:f>'NGF Trends'!D1867:I1867</xm:f>
              <xm:sqref>J1867</xm:sqref>
            </x14:sparkline>
            <x14:sparkline>
              <xm:f>'NGF Trends'!D1868:I1868</xm:f>
              <xm:sqref>J1868</xm:sqref>
            </x14:sparkline>
            <x14:sparkline>
              <xm:f>'NGF Trends'!D1869:I1869</xm:f>
              <xm:sqref>J1869</xm:sqref>
            </x14:sparkline>
            <x14:sparkline>
              <xm:f>'NGF Trends'!D1870:I1870</xm:f>
              <xm:sqref>J1870</xm:sqref>
            </x14:sparkline>
            <x14:sparkline>
              <xm:f>'NGF Trends'!D1871:I1871</xm:f>
              <xm:sqref>J1871</xm:sqref>
            </x14:sparkline>
            <x14:sparkline>
              <xm:f>'NGF Trends'!D1872:I1872</xm:f>
              <xm:sqref>J1872</xm:sqref>
            </x14:sparkline>
            <x14:sparkline>
              <xm:f>'NGF Trends'!D1873:I1873</xm:f>
              <xm:sqref>J1873</xm:sqref>
            </x14:sparkline>
            <x14:sparkline>
              <xm:f>'NGF Trends'!D1874:I1874</xm:f>
              <xm:sqref>J1874</xm:sqref>
            </x14:sparkline>
            <x14:sparkline>
              <xm:f>'NGF Trends'!D1875:I1875</xm:f>
              <xm:sqref>J1875</xm:sqref>
            </x14:sparkline>
            <x14:sparkline>
              <xm:f>'NGF Trends'!D1876:I1876</xm:f>
              <xm:sqref>J1876</xm:sqref>
            </x14:sparkline>
            <x14:sparkline>
              <xm:f>'NGF Trends'!D1877:I1877</xm:f>
              <xm:sqref>J1877</xm:sqref>
            </x14:sparkline>
            <x14:sparkline>
              <xm:f>'NGF Trends'!D1878:I1878</xm:f>
              <xm:sqref>J1878</xm:sqref>
            </x14:sparkline>
            <x14:sparkline>
              <xm:f>'NGF Trends'!D1879:I1879</xm:f>
              <xm:sqref>J1879</xm:sqref>
            </x14:sparkline>
            <x14:sparkline>
              <xm:f>'NGF Trends'!D1880:I1880</xm:f>
              <xm:sqref>J1880</xm:sqref>
            </x14:sparkline>
            <x14:sparkline>
              <xm:f>'NGF Trends'!D1881:I1881</xm:f>
              <xm:sqref>J1881</xm:sqref>
            </x14:sparkline>
            <x14:sparkline>
              <xm:f>'NGF Trends'!D1882:I1882</xm:f>
              <xm:sqref>J1882</xm:sqref>
            </x14:sparkline>
            <x14:sparkline>
              <xm:f>'NGF Trends'!D1883:I1883</xm:f>
              <xm:sqref>J1883</xm:sqref>
            </x14:sparkline>
            <x14:sparkline>
              <xm:f>'NGF Trends'!D1884:I1884</xm:f>
              <xm:sqref>J1884</xm:sqref>
            </x14:sparkline>
            <x14:sparkline>
              <xm:f>'NGF Trends'!D1885:I1885</xm:f>
              <xm:sqref>J1885</xm:sqref>
            </x14:sparkline>
            <x14:sparkline>
              <xm:f>'NGF Trends'!D1886:I1886</xm:f>
              <xm:sqref>J1886</xm:sqref>
            </x14:sparkline>
            <x14:sparkline>
              <xm:f>'NGF Trends'!D1887:I1887</xm:f>
              <xm:sqref>J1887</xm:sqref>
            </x14:sparkline>
            <x14:sparkline>
              <xm:f>'NGF Trends'!D1888:I1888</xm:f>
              <xm:sqref>J1888</xm:sqref>
            </x14:sparkline>
            <x14:sparkline>
              <xm:f>'NGF Trends'!D1889:I1889</xm:f>
              <xm:sqref>J1889</xm:sqref>
            </x14:sparkline>
            <x14:sparkline>
              <xm:f>'NGF Trends'!D1890:I1890</xm:f>
              <xm:sqref>J1890</xm:sqref>
            </x14:sparkline>
            <x14:sparkline>
              <xm:f>'NGF Trends'!D1891:I1891</xm:f>
              <xm:sqref>J1891</xm:sqref>
            </x14:sparkline>
            <x14:sparkline>
              <xm:f>'NGF Trends'!D1892:I1892</xm:f>
              <xm:sqref>J1892</xm:sqref>
            </x14:sparkline>
            <x14:sparkline>
              <xm:f>'NGF Trends'!D1893:I1893</xm:f>
              <xm:sqref>J1893</xm:sqref>
            </x14:sparkline>
            <x14:sparkline>
              <xm:f>'NGF Trends'!D1894:I1894</xm:f>
              <xm:sqref>J1894</xm:sqref>
            </x14:sparkline>
            <x14:sparkline>
              <xm:f>'NGF Trends'!D1895:I1895</xm:f>
              <xm:sqref>J1895</xm:sqref>
            </x14:sparkline>
            <x14:sparkline>
              <xm:f>'NGF Trends'!D1896:I1896</xm:f>
              <xm:sqref>J1896</xm:sqref>
            </x14:sparkline>
            <x14:sparkline>
              <xm:f>'NGF Trends'!D1897:I1897</xm:f>
              <xm:sqref>J1897</xm:sqref>
            </x14:sparkline>
            <x14:sparkline>
              <xm:f>'NGF Trends'!D1898:I1898</xm:f>
              <xm:sqref>J1898</xm:sqref>
            </x14:sparkline>
            <x14:sparkline>
              <xm:f>'NGF Trends'!D1899:I1899</xm:f>
              <xm:sqref>J1899</xm:sqref>
            </x14:sparkline>
            <x14:sparkline>
              <xm:f>'NGF Trends'!D1900:I1900</xm:f>
              <xm:sqref>J1900</xm:sqref>
            </x14:sparkline>
            <x14:sparkline>
              <xm:f>'NGF Trends'!D1901:I1901</xm:f>
              <xm:sqref>J1901</xm:sqref>
            </x14:sparkline>
            <x14:sparkline>
              <xm:f>'NGF Trends'!D1902:I1902</xm:f>
              <xm:sqref>J1902</xm:sqref>
            </x14:sparkline>
            <x14:sparkline>
              <xm:f>'NGF Trends'!D1903:I1903</xm:f>
              <xm:sqref>J1903</xm:sqref>
            </x14:sparkline>
            <x14:sparkline>
              <xm:f>'NGF Trends'!D1904:I1904</xm:f>
              <xm:sqref>J1904</xm:sqref>
            </x14:sparkline>
            <x14:sparkline>
              <xm:f>'NGF Trends'!D1905:I1905</xm:f>
              <xm:sqref>J1905</xm:sqref>
            </x14:sparkline>
            <x14:sparkline>
              <xm:f>'NGF Trends'!D1906:I1906</xm:f>
              <xm:sqref>J1906</xm:sqref>
            </x14:sparkline>
            <x14:sparkline>
              <xm:f>'NGF Trends'!D1907:I1907</xm:f>
              <xm:sqref>J1907</xm:sqref>
            </x14:sparkline>
            <x14:sparkline>
              <xm:f>'NGF Trends'!D1908:I1908</xm:f>
              <xm:sqref>J1908</xm:sqref>
            </x14:sparkline>
            <x14:sparkline>
              <xm:f>'NGF Trends'!D1909:I1909</xm:f>
              <xm:sqref>J1909</xm:sqref>
            </x14:sparkline>
            <x14:sparkline>
              <xm:f>'NGF Trends'!D1910:I1910</xm:f>
              <xm:sqref>J1910</xm:sqref>
            </x14:sparkline>
            <x14:sparkline>
              <xm:f>'NGF Trends'!D1911:I1911</xm:f>
              <xm:sqref>J1911</xm:sqref>
            </x14:sparkline>
            <x14:sparkline>
              <xm:f>'NGF Trends'!D1912:I1912</xm:f>
              <xm:sqref>J1912</xm:sqref>
            </x14:sparkline>
            <x14:sparkline>
              <xm:f>'NGF Trends'!D1913:I1913</xm:f>
              <xm:sqref>J1913</xm:sqref>
            </x14:sparkline>
            <x14:sparkline>
              <xm:f>'NGF Trends'!D1914:I1914</xm:f>
              <xm:sqref>J1914</xm:sqref>
            </x14:sparkline>
            <x14:sparkline>
              <xm:f>'NGF Trends'!D1915:I1915</xm:f>
              <xm:sqref>J1915</xm:sqref>
            </x14:sparkline>
            <x14:sparkline>
              <xm:f>'NGF Trends'!D1916:I1916</xm:f>
              <xm:sqref>J1916</xm:sqref>
            </x14:sparkline>
            <x14:sparkline>
              <xm:f>'NGF Trends'!D1917:I1917</xm:f>
              <xm:sqref>J1917</xm:sqref>
            </x14:sparkline>
            <x14:sparkline>
              <xm:f>'NGF Trends'!D1918:I1918</xm:f>
              <xm:sqref>J1918</xm:sqref>
            </x14:sparkline>
            <x14:sparkline>
              <xm:f>'NGF Trends'!D1919:I1919</xm:f>
              <xm:sqref>J1919</xm:sqref>
            </x14:sparkline>
            <x14:sparkline>
              <xm:f>'NGF Trends'!D1920:I1920</xm:f>
              <xm:sqref>J1920</xm:sqref>
            </x14:sparkline>
            <x14:sparkline>
              <xm:f>'NGF Trends'!D1921:I1921</xm:f>
              <xm:sqref>J1921</xm:sqref>
            </x14:sparkline>
            <x14:sparkline>
              <xm:f>'NGF Trends'!D1922:I1922</xm:f>
              <xm:sqref>J1922</xm:sqref>
            </x14:sparkline>
            <x14:sparkline>
              <xm:f>'NGF Trends'!D1923:I1923</xm:f>
              <xm:sqref>J1923</xm:sqref>
            </x14:sparkline>
            <x14:sparkline>
              <xm:f>'NGF Trends'!D1924:I1924</xm:f>
              <xm:sqref>J1924</xm:sqref>
            </x14:sparkline>
            <x14:sparkline>
              <xm:f>'NGF Trends'!D1925:I1925</xm:f>
              <xm:sqref>J1925</xm:sqref>
            </x14:sparkline>
            <x14:sparkline>
              <xm:f>'NGF Trends'!D1926:I1926</xm:f>
              <xm:sqref>J1926</xm:sqref>
            </x14:sparkline>
            <x14:sparkline>
              <xm:f>'NGF Trends'!D1927:I1927</xm:f>
              <xm:sqref>J1927</xm:sqref>
            </x14:sparkline>
            <x14:sparkline>
              <xm:f>'NGF Trends'!D1928:I1928</xm:f>
              <xm:sqref>J1928</xm:sqref>
            </x14:sparkline>
            <x14:sparkline>
              <xm:f>'NGF Trends'!D1929:I1929</xm:f>
              <xm:sqref>J1929</xm:sqref>
            </x14:sparkline>
            <x14:sparkline>
              <xm:f>'NGF Trends'!D1930:I1930</xm:f>
              <xm:sqref>J1930</xm:sqref>
            </x14:sparkline>
            <x14:sparkline>
              <xm:f>'NGF Trends'!D1931:I1931</xm:f>
              <xm:sqref>J1931</xm:sqref>
            </x14:sparkline>
            <x14:sparkline>
              <xm:f>'NGF Trends'!D1932:I1932</xm:f>
              <xm:sqref>J1932</xm:sqref>
            </x14:sparkline>
            <x14:sparkline>
              <xm:f>'NGF Trends'!D1933:I1933</xm:f>
              <xm:sqref>J1933</xm:sqref>
            </x14:sparkline>
            <x14:sparkline>
              <xm:f>'NGF Trends'!D1934:I1934</xm:f>
              <xm:sqref>J1934</xm:sqref>
            </x14:sparkline>
            <x14:sparkline>
              <xm:f>'NGF Trends'!D1935:I1935</xm:f>
              <xm:sqref>J1935</xm:sqref>
            </x14:sparkline>
            <x14:sparkline>
              <xm:f>'NGF Trends'!D1936:I1936</xm:f>
              <xm:sqref>J1936</xm:sqref>
            </x14:sparkline>
            <x14:sparkline>
              <xm:f>'NGF Trends'!D1937:I1937</xm:f>
              <xm:sqref>J1937</xm:sqref>
            </x14:sparkline>
            <x14:sparkline>
              <xm:f>'NGF Trends'!D1938:I1938</xm:f>
              <xm:sqref>J1938</xm:sqref>
            </x14:sparkline>
            <x14:sparkline>
              <xm:f>'NGF Trends'!D1939:I1939</xm:f>
              <xm:sqref>J1939</xm:sqref>
            </x14:sparkline>
            <x14:sparkline>
              <xm:f>'NGF Trends'!D1940:I1940</xm:f>
              <xm:sqref>J1940</xm:sqref>
            </x14:sparkline>
            <x14:sparkline>
              <xm:f>'NGF Trends'!D1941:I1941</xm:f>
              <xm:sqref>J1941</xm:sqref>
            </x14:sparkline>
            <x14:sparkline>
              <xm:f>'NGF Trends'!D1942:I1942</xm:f>
              <xm:sqref>J1942</xm:sqref>
            </x14:sparkline>
            <x14:sparkline>
              <xm:f>'NGF Trends'!D1943:I1943</xm:f>
              <xm:sqref>J1943</xm:sqref>
            </x14:sparkline>
            <x14:sparkline>
              <xm:f>'NGF Trends'!D1944:I1944</xm:f>
              <xm:sqref>J1944</xm:sqref>
            </x14:sparkline>
            <x14:sparkline>
              <xm:f>'NGF Trends'!D1945:I1945</xm:f>
              <xm:sqref>J1945</xm:sqref>
            </x14:sparkline>
            <x14:sparkline>
              <xm:f>'NGF Trends'!D1946:I1946</xm:f>
              <xm:sqref>J1946</xm:sqref>
            </x14:sparkline>
            <x14:sparkline>
              <xm:f>'NGF Trends'!D1947:I1947</xm:f>
              <xm:sqref>J1947</xm:sqref>
            </x14:sparkline>
            <x14:sparkline>
              <xm:f>'NGF Trends'!D1948:I1948</xm:f>
              <xm:sqref>J1948</xm:sqref>
            </x14:sparkline>
            <x14:sparkline>
              <xm:f>'NGF Trends'!D1949:I1949</xm:f>
              <xm:sqref>J1949</xm:sqref>
            </x14:sparkline>
            <x14:sparkline>
              <xm:f>'NGF Trends'!D1950:I1950</xm:f>
              <xm:sqref>J1950</xm:sqref>
            </x14:sparkline>
            <x14:sparkline>
              <xm:f>'NGF Trends'!D1951:I1951</xm:f>
              <xm:sqref>J1951</xm:sqref>
            </x14:sparkline>
            <x14:sparkline>
              <xm:f>'NGF Trends'!D1952:I1952</xm:f>
              <xm:sqref>J1952</xm:sqref>
            </x14:sparkline>
            <x14:sparkline>
              <xm:f>'NGF Trends'!D1953:I1953</xm:f>
              <xm:sqref>J1953</xm:sqref>
            </x14:sparkline>
            <x14:sparkline>
              <xm:f>'NGF Trends'!D1954:I1954</xm:f>
              <xm:sqref>J1954</xm:sqref>
            </x14:sparkline>
            <x14:sparkline>
              <xm:f>'NGF Trends'!D1955:I1955</xm:f>
              <xm:sqref>J1955</xm:sqref>
            </x14:sparkline>
            <x14:sparkline>
              <xm:f>'NGF Trends'!D1956:I1956</xm:f>
              <xm:sqref>J1956</xm:sqref>
            </x14:sparkline>
            <x14:sparkline>
              <xm:f>'NGF Trends'!D1957:I1957</xm:f>
              <xm:sqref>J1957</xm:sqref>
            </x14:sparkline>
            <x14:sparkline>
              <xm:f>'NGF Trends'!D1958:I1958</xm:f>
              <xm:sqref>J1958</xm:sqref>
            </x14:sparkline>
            <x14:sparkline>
              <xm:f>'NGF Trends'!D1959:I1959</xm:f>
              <xm:sqref>J1959</xm:sqref>
            </x14:sparkline>
            <x14:sparkline>
              <xm:f>'NGF Trends'!D1960:I1960</xm:f>
              <xm:sqref>J1960</xm:sqref>
            </x14:sparkline>
            <x14:sparkline>
              <xm:f>'NGF Trends'!D1961:I1961</xm:f>
              <xm:sqref>J1961</xm:sqref>
            </x14:sparkline>
            <x14:sparkline>
              <xm:f>'NGF Trends'!D1962:I1962</xm:f>
              <xm:sqref>J1962</xm:sqref>
            </x14:sparkline>
            <x14:sparkline>
              <xm:f>'NGF Trends'!D1963:I1963</xm:f>
              <xm:sqref>J1963</xm:sqref>
            </x14:sparkline>
            <x14:sparkline>
              <xm:f>'NGF Trends'!D1964:I1964</xm:f>
              <xm:sqref>J1964</xm:sqref>
            </x14:sparkline>
            <x14:sparkline>
              <xm:f>'NGF Trends'!D1965:I1965</xm:f>
              <xm:sqref>J1965</xm:sqref>
            </x14:sparkline>
            <x14:sparkline>
              <xm:f>'NGF Trends'!D1966:I1966</xm:f>
              <xm:sqref>J1966</xm:sqref>
            </x14:sparkline>
            <x14:sparkline>
              <xm:f>'NGF Trends'!D1967:I1967</xm:f>
              <xm:sqref>J1967</xm:sqref>
            </x14:sparkline>
            <x14:sparkline>
              <xm:f>'NGF Trends'!D1968:I1968</xm:f>
              <xm:sqref>J1968</xm:sqref>
            </x14:sparkline>
            <x14:sparkline>
              <xm:f>'NGF Trends'!D1969:I1969</xm:f>
              <xm:sqref>J1969</xm:sqref>
            </x14:sparkline>
            <x14:sparkline>
              <xm:f>'NGF Trends'!D1970:I1970</xm:f>
              <xm:sqref>J1970</xm:sqref>
            </x14:sparkline>
            <x14:sparkline>
              <xm:f>'NGF Trends'!D1971:I1971</xm:f>
              <xm:sqref>J1971</xm:sqref>
            </x14:sparkline>
            <x14:sparkline>
              <xm:f>'NGF Trends'!D1972:I1972</xm:f>
              <xm:sqref>J1972</xm:sqref>
            </x14:sparkline>
            <x14:sparkline>
              <xm:f>'NGF Trends'!D1973:I1973</xm:f>
              <xm:sqref>J1973</xm:sqref>
            </x14:sparkline>
            <x14:sparkline>
              <xm:f>'NGF Trends'!D1974:I1974</xm:f>
              <xm:sqref>J1974</xm:sqref>
            </x14:sparkline>
            <x14:sparkline>
              <xm:f>'NGF Trends'!D1975:I1975</xm:f>
              <xm:sqref>J1975</xm:sqref>
            </x14:sparkline>
            <x14:sparkline>
              <xm:f>'NGF Trends'!D1976:I1976</xm:f>
              <xm:sqref>J1976</xm:sqref>
            </x14:sparkline>
            <x14:sparkline>
              <xm:f>'NGF Trends'!D1977:I1977</xm:f>
              <xm:sqref>J1977</xm:sqref>
            </x14:sparkline>
            <x14:sparkline>
              <xm:f>'NGF Trends'!D1978:I1978</xm:f>
              <xm:sqref>J1978</xm:sqref>
            </x14:sparkline>
            <x14:sparkline>
              <xm:f>'NGF Trends'!D1979:I1979</xm:f>
              <xm:sqref>J1979</xm:sqref>
            </x14:sparkline>
            <x14:sparkline>
              <xm:f>'NGF Trends'!D1980:I1980</xm:f>
              <xm:sqref>J1980</xm:sqref>
            </x14:sparkline>
            <x14:sparkline>
              <xm:f>'NGF Trends'!D1981:I1981</xm:f>
              <xm:sqref>J1981</xm:sqref>
            </x14:sparkline>
            <x14:sparkline>
              <xm:f>'NGF Trends'!D1982:I1982</xm:f>
              <xm:sqref>J1982</xm:sqref>
            </x14:sparkline>
            <x14:sparkline>
              <xm:f>'NGF Trends'!D1983:I1983</xm:f>
              <xm:sqref>J1983</xm:sqref>
            </x14:sparkline>
            <x14:sparkline>
              <xm:f>'NGF Trends'!D1984:I1984</xm:f>
              <xm:sqref>J1984</xm:sqref>
            </x14:sparkline>
            <x14:sparkline>
              <xm:f>'NGF Trends'!D1985:I1985</xm:f>
              <xm:sqref>J1985</xm:sqref>
            </x14:sparkline>
            <x14:sparkline>
              <xm:f>'NGF Trends'!D1986:I1986</xm:f>
              <xm:sqref>J1986</xm:sqref>
            </x14:sparkline>
            <x14:sparkline>
              <xm:f>'NGF Trends'!D1987:I1987</xm:f>
              <xm:sqref>J1987</xm:sqref>
            </x14:sparkline>
            <x14:sparkline>
              <xm:f>'NGF Trends'!D1988:I1988</xm:f>
              <xm:sqref>J1988</xm:sqref>
            </x14:sparkline>
            <x14:sparkline>
              <xm:f>'NGF Trends'!D1989:I1989</xm:f>
              <xm:sqref>J1989</xm:sqref>
            </x14:sparkline>
            <x14:sparkline>
              <xm:f>'NGF Trends'!D1990:I1990</xm:f>
              <xm:sqref>J1990</xm:sqref>
            </x14:sparkline>
            <x14:sparkline>
              <xm:f>'NGF Trends'!D1991:I1991</xm:f>
              <xm:sqref>J1991</xm:sqref>
            </x14:sparkline>
            <x14:sparkline>
              <xm:f>'NGF Trends'!D1992:I1992</xm:f>
              <xm:sqref>J1992</xm:sqref>
            </x14:sparkline>
            <x14:sparkline>
              <xm:f>'NGF Trends'!D1993:I1993</xm:f>
              <xm:sqref>J1993</xm:sqref>
            </x14:sparkline>
            <x14:sparkline>
              <xm:f>'NGF Trends'!D1994:I1994</xm:f>
              <xm:sqref>J1994</xm:sqref>
            </x14:sparkline>
            <x14:sparkline>
              <xm:f>'NGF Trends'!D1995:I1995</xm:f>
              <xm:sqref>J1995</xm:sqref>
            </x14:sparkline>
            <x14:sparkline>
              <xm:f>'NGF Trends'!D1996:I1996</xm:f>
              <xm:sqref>J1996</xm:sqref>
            </x14:sparkline>
            <x14:sparkline>
              <xm:f>'NGF Trends'!D1997:I1997</xm:f>
              <xm:sqref>J1997</xm:sqref>
            </x14:sparkline>
            <x14:sparkline>
              <xm:f>'NGF Trends'!D1998:I1998</xm:f>
              <xm:sqref>J1998</xm:sqref>
            </x14:sparkline>
            <x14:sparkline>
              <xm:f>'NGF Trends'!D1999:I1999</xm:f>
              <xm:sqref>J1999</xm:sqref>
            </x14:sparkline>
            <x14:sparkline>
              <xm:f>'NGF Trends'!D2000:I2000</xm:f>
              <xm:sqref>J2000</xm:sqref>
            </x14:sparkline>
            <x14:sparkline>
              <xm:f>'NGF Trends'!D2001:I2001</xm:f>
              <xm:sqref>J2001</xm:sqref>
            </x14:sparkline>
            <x14:sparkline>
              <xm:f>'NGF Trends'!D2002:I2002</xm:f>
              <xm:sqref>J2002</xm:sqref>
            </x14:sparkline>
            <x14:sparkline>
              <xm:f>'NGF Trends'!D2003:I2003</xm:f>
              <xm:sqref>J2003</xm:sqref>
            </x14:sparkline>
            <x14:sparkline>
              <xm:f>'NGF Trends'!D2004:I2004</xm:f>
              <xm:sqref>J2004</xm:sqref>
            </x14:sparkline>
            <x14:sparkline>
              <xm:f>'NGF Trends'!D2005:I2005</xm:f>
              <xm:sqref>J2005</xm:sqref>
            </x14:sparkline>
            <x14:sparkline>
              <xm:f>'NGF Trends'!D2006:I2006</xm:f>
              <xm:sqref>J2006</xm:sqref>
            </x14:sparkline>
            <x14:sparkline>
              <xm:f>'NGF Trends'!D2007:I2007</xm:f>
              <xm:sqref>J2007</xm:sqref>
            </x14:sparkline>
            <x14:sparkline>
              <xm:f>'NGF Trends'!D2008:I2008</xm:f>
              <xm:sqref>J2008</xm:sqref>
            </x14:sparkline>
            <x14:sparkline>
              <xm:f>'NGF Trends'!D2009:I2009</xm:f>
              <xm:sqref>J2009</xm:sqref>
            </x14:sparkline>
            <x14:sparkline>
              <xm:f>'NGF Trends'!D2010:I2010</xm:f>
              <xm:sqref>J2010</xm:sqref>
            </x14:sparkline>
            <x14:sparkline>
              <xm:f>'NGF Trends'!D2011:I2011</xm:f>
              <xm:sqref>J2011</xm:sqref>
            </x14:sparkline>
            <x14:sparkline>
              <xm:f>'NGF Trends'!D2012:I2012</xm:f>
              <xm:sqref>J2012</xm:sqref>
            </x14:sparkline>
            <x14:sparkline>
              <xm:f>'NGF Trends'!D2013:I2013</xm:f>
              <xm:sqref>J2013</xm:sqref>
            </x14:sparkline>
            <x14:sparkline>
              <xm:f>'NGF Trends'!D2014:I2014</xm:f>
              <xm:sqref>J2014</xm:sqref>
            </x14:sparkline>
            <x14:sparkline>
              <xm:f>'NGF Trends'!D2015:I2015</xm:f>
              <xm:sqref>J2015</xm:sqref>
            </x14:sparkline>
            <x14:sparkline>
              <xm:f>'NGF Trends'!D2016:I2016</xm:f>
              <xm:sqref>J2016</xm:sqref>
            </x14:sparkline>
            <x14:sparkline>
              <xm:f>'NGF Trends'!D2017:I2017</xm:f>
              <xm:sqref>J2017</xm:sqref>
            </x14:sparkline>
            <x14:sparkline>
              <xm:f>'NGF Trends'!D2018:I2018</xm:f>
              <xm:sqref>J2018</xm:sqref>
            </x14:sparkline>
            <x14:sparkline>
              <xm:f>'NGF Trends'!D2019:I2019</xm:f>
              <xm:sqref>J2019</xm:sqref>
            </x14:sparkline>
            <x14:sparkline>
              <xm:f>'NGF Trends'!D2020:I2020</xm:f>
              <xm:sqref>J2020</xm:sqref>
            </x14:sparkline>
            <x14:sparkline>
              <xm:f>'NGF Trends'!D2021:I2021</xm:f>
              <xm:sqref>J2021</xm:sqref>
            </x14:sparkline>
            <x14:sparkline>
              <xm:f>'NGF Trends'!D2022:I2022</xm:f>
              <xm:sqref>J2022</xm:sqref>
            </x14:sparkline>
            <x14:sparkline>
              <xm:f>'NGF Trends'!D2023:I2023</xm:f>
              <xm:sqref>J2023</xm:sqref>
            </x14:sparkline>
            <x14:sparkline>
              <xm:f>'NGF Trends'!D2024:I2024</xm:f>
              <xm:sqref>J2024</xm:sqref>
            </x14:sparkline>
            <x14:sparkline>
              <xm:f>'NGF Trends'!D2025:I2025</xm:f>
              <xm:sqref>J2025</xm:sqref>
            </x14:sparkline>
            <x14:sparkline>
              <xm:f>'NGF Trends'!D2026:I2026</xm:f>
              <xm:sqref>J2026</xm:sqref>
            </x14:sparkline>
            <x14:sparkline>
              <xm:f>'NGF Trends'!D2027:I2027</xm:f>
              <xm:sqref>J2027</xm:sqref>
            </x14:sparkline>
            <x14:sparkline>
              <xm:f>'NGF Trends'!D2028:I2028</xm:f>
              <xm:sqref>J2028</xm:sqref>
            </x14:sparkline>
            <x14:sparkline>
              <xm:f>'NGF Trends'!D2029:I2029</xm:f>
              <xm:sqref>J2029</xm:sqref>
            </x14:sparkline>
            <x14:sparkline>
              <xm:f>'NGF Trends'!D2030:I2030</xm:f>
              <xm:sqref>J2030</xm:sqref>
            </x14:sparkline>
            <x14:sparkline>
              <xm:f>'NGF Trends'!D2031:I2031</xm:f>
              <xm:sqref>J2031</xm:sqref>
            </x14:sparkline>
            <x14:sparkline>
              <xm:f>'NGF Trends'!D2032:I2032</xm:f>
              <xm:sqref>J2032</xm:sqref>
            </x14:sparkline>
            <x14:sparkline>
              <xm:f>'NGF Trends'!D2033:I2033</xm:f>
              <xm:sqref>J2033</xm:sqref>
            </x14:sparkline>
            <x14:sparkline>
              <xm:f>'NGF Trends'!D2034:I2034</xm:f>
              <xm:sqref>J2034</xm:sqref>
            </x14:sparkline>
            <x14:sparkline>
              <xm:f>'NGF Trends'!D2035:I2035</xm:f>
              <xm:sqref>J2035</xm:sqref>
            </x14:sparkline>
            <x14:sparkline>
              <xm:f>'NGF Trends'!D2036:I2036</xm:f>
              <xm:sqref>J2036</xm:sqref>
            </x14:sparkline>
            <x14:sparkline>
              <xm:f>'NGF Trends'!D2037:I2037</xm:f>
              <xm:sqref>J2037</xm:sqref>
            </x14:sparkline>
            <x14:sparkline>
              <xm:f>'NGF Trends'!D2038:I2038</xm:f>
              <xm:sqref>J2038</xm:sqref>
            </x14:sparkline>
            <x14:sparkline>
              <xm:f>'NGF Trends'!D2039:I2039</xm:f>
              <xm:sqref>J2039</xm:sqref>
            </x14:sparkline>
            <x14:sparkline>
              <xm:f>'NGF Trends'!D2040:I2040</xm:f>
              <xm:sqref>J2040</xm:sqref>
            </x14:sparkline>
            <x14:sparkline>
              <xm:f>'NGF Trends'!D2041:I2041</xm:f>
              <xm:sqref>J2041</xm:sqref>
            </x14:sparkline>
            <x14:sparkline>
              <xm:f>'NGF Trends'!D2042:I2042</xm:f>
              <xm:sqref>J2042</xm:sqref>
            </x14:sparkline>
            <x14:sparkline>
              <xm:f>'NGF Trends'!D2043:I2043</xm:f>
              <xm:sqref>J2043</xm:sqref>
            </x14:sparkline>
            <x14:sparkline>
              <xm:f>'NGF Trends'!D2044:I2044</xm:f>
              <xm:sqref>J2044</xm:sqref>
            </x14:sparkline>
            <x14:sparkline>
              <xm:f>'NGF Trends'!D2045:I2045</xm:f>
              <xm:sqref>J2045</xm:sqref>
            </x14:sparkline>
            <x14:sparkline>
              <xm:f>'NGF Trends'!D2046:I2046</xm:f>
              <xm:sqref>J2046</xm:sqref>
            </x14:sparkline>
            <x14:sparkline>
              <xm:f>'NGF Trends'!D2047:I2047</xm:f>
              <xm:sqref>J2047</xm:sqref>
            </x14:sparkline>
            <x14:sparkline>
              <xm:f>'NGF Trends'!D2048:I2048</xm:f>
              <xm:sqref>J2048</xm:sqref>
            </x14:sparkline>
            <x14:sparkline>
              <xm:f>'NGF Trends'!D2049:I2049</xm:f>
              <xm:sqref>J2049</xm:sqref>
            </x14:sparkline>
            <x14:sparkline>
              <xm:f>'NGF Trends'!D2050:I2050</xm:f>
              <xm:sqref>J2050</xm:sqref>
            </x14:sparkline>
            <x14:sparkline>
              <xm:f>'NGF Trends'!D2051:I2051</xm:f>
              <xm:sqref>J2051</xm:sqref>
            </x14:sparkline>
            <x14:sparkline>
              <xm:f>'NGF Trends'!D2052:I2052</xm:f>
              <xm:sqref>J2052</xm:sqref>
            </x14:sparkline>
            <x14:sparkline>
              <xm:f>'NGF Trends'!D2053:I2053</xm:f>
              <xm:sqref>J2053</xm:sqref>
            </x14:sparkline>
            <x14:sparkline>
              <xm:f>'NGF Trends'!D2054:I2054</xm:f>
              <xm:sqref>J2054</xm:sqref>
            </x14:sparkline>
            <x14:sparkline>
              <xm:f>'NGF Trends'!D2055:I2055</xm:f>
              <xm:sqref>J2055</xm:sqref>
            </x14:sparkline>
            <x14:sparkline>
              <xm:f>'NGF Trends'!D2056:I2056</xm:f>
              <xm:sqref>J2056</xm:sqref>
            </x14:sparkline>
            <x14:sparkline>
              <xm:f>'NGF Trends'!D2057:I2057</xm:f>
              <xm:sqref>J2057</xm:sqref>
            </x14:sparkline>
            <x14:sparkline>
              <xm:f>'NGF Trends'!D2058:I2058</xm:f>
              <xm:sqref>J2058</xm:sqref>
            </x14:sparkline>
            <x14:sparkline>
              <xm:f>'NGF Trends'!D2059:I2059</xm:f>
              <xm:sqref>J2059</xm:sqref>
            </x14:sparkline>
            <x14:sparkline>
              <xm:f>'NGF Trends'!D2060:I2060</xm:f>
              <xm:sqref>J2060</xm:sqref>
            </x14:sparkline>
            <x14:sparkline>
              <xm:f>'NGF Trends'!D2061:I2061</xm:f>
              <xm:sqref>J2061</xm:sqref>
            </x14:sparkline>
            <x14:sparkline>
              <xm:f>'NGF Trends'!D2062:I2062</xm:f>
              <xm:sqref>J2062</xm:sqref>
            </x14:sparkline>
            <x14:sparkline>
              <xm:f>'NGF Trends'!D2063:I2063</xm:f>
              <xm:sqref>J2063</xm:sqref>
            </x14:sparkline>
            <x14:sparkline>
              <xm:f>'NGF Trends'!D2064:I2064</xm:f>
              <xm:sqref>J2064</xm:sqref>
            </x14:sparkline>
            <x14:sparkline>
              <xm:f>'NGF Trends'!D2065:I2065</xm:f>
              <xm:sqref>J2065</xm:sqref>
            </x14:sparkline>
            <x14:sparkline>
              <xm:f>'NGF Trends'!D2066:I2066</xm:f>
              <xm:sqref>J2066</xm:sqref>
            </x14:sparkline>
            <x14:sparkline>
              <xm:f>'NGF Trends'!D2067:I2067</xm:f>
              <xm:sqref>J2067</xm:sqref>
            </x14:sparkline>
            <x14:sparkline>
              <xm:f>'NGF Trends'!D2068:I2068</xm:f>
              <xm:sqref>J2068</xm:sqref>
            </x14:sparkline>
            <x14:sparkline>
              <xm:f>'NGF Trends'!D2069:I2069</xm:f>
              <xm:sqref>J2069</xm:sqref>
            </x14:sparkline>
            <x14:sparkline>
              <xm:f>'NGF Trends'!D2070:I2070</xm:f>
              <xm:sqref>J2070</xm:sqref>
            </x14:sparkline>
            <x14:sparkline>
              <xm:f>'NGF Trends'!D2071:I2071</xm:f>
              <xm:sqref>J2071</xm:sqref>
            </x14:sparkline>
            <x14:sparkline>
              <xm:f>'NGF Trends'!D2072:I2072</xm:f>
              <xm:sqref>J2072</xm:sqref>
            </x14:sparkline>
            <x14:sparkline>
              <xm:f>'NGF Trends'!D2073:I2073</xm:f>
              <xm:sqref>J2073</xm:sqref>
            </x14:sparkline>
            <x14:sparkline>
              <xm:f>'NGF Trends'!D2074:I2074</xm:f>
              <xm:sqref>J2074</xm:sqref>
            </x14:sparkline>
            <x14:sparkline>
              <xm:f>'NGF Trends'!D2075:I2075</xm:f>
              <xm:sqref>J2075</xm:sqref>
            </x14:sparkline>
            <x14:sparkline>
              <xm:f>'NGF Trends'!D2076:I2076</xm:f>
              <xm:sqref>J2076</xm:sqref>
            </x14:sparkline>
            <x14:sparkline>
              <xm:f>'NGF Trends'!D2077:I2077</xm:f>
              <xm:sqref>J2077</xm:sqref>
            </x14:sparkline>
            <x14:sparkline>
              <xm:f>'NGF Trends'!D2078:I2078</xm:f>
              <xm:sqref>J2078</xm:sqref>
            </x14:sparkline>
            <x14:sparkline>
              <xm:f>'NGF Trends'!D2079:I2079</xm:f>
              <xm:sqref>J2079</xm:sqref>
            </x14:sparkline>
            <x14:sparkline>
              <xm:f>'NGF Trends'!D2080:I2080</xm:f>
              <xm:sqref>J2080</xm:sqref>
            </x14:sparkline>
            <x14:sparkline>
              <xm:f>'NGF Trends'!D2081:I2081</xm:f>
              <xm:sqref>J2081</xm:sqref>
            </x14:sparkline>
            <x14:sparkline>
              <xm:f>'NGF Trends'!D2082:I2082</xm:f>
              <xm:sqref>J2082</xm:sqref>
            </x14:sparkline>
            <x14:sparkline>
              <xm:f>'NGF Trends'!D2083:I2083</xm:f>
              <xm:sqref>J2083</xm:sqref>
            </x14:sparkline>
            <x14:sparkline>
              <xm:f>'NGF Trends'!D2084:I2084</xm:f>
              <xm:sqref>J2084</xm:sqref>
            </x14:sparkline>
            <x14:sparkline>
              <xm:f>'NGF Trends'!D2085:I2085</xm:f>
              <xm:sqref>J2085</xm:sqref>
            </x14:sparkline>
            <x14:sparkline>
              <xm:f>'NGF Trends'!D2086:I2086</xm:f>
              <xm:sqref>J2086</xm:sqref>
            </x14:sparkline>
            <x14:sparkline>
              <xm:f>'NGF Trends'!D2087:I2087</xm:f>
              <xm:sqref>J2087</xm:sqref>
            </x14:sparkline>
            <x14:sparkline>
              <xm:f>'NGF Trends'!D2088:I2088</xm:f>
              <xm:sqref>J2088</xm:sqref>
            </x14:sparkline>
            <x14:sparkline>
              <xm:f>'NGF Trends'!D2089:I2089</xm:f>
              <xm:sqref>J2089</xm:sqref>
            </x14:sparkline>
            <x14:sparkline>
              <xm:f>'NGF Trends'!D2090:I2090</xm:f>
              <xm:sqref>J2090</xm:sqref>
            </x14:sparkline>
            <x14:sparkline>
              <xm:f>'NGF Trends'!D2091:I2091</xm:f>
              <xm:sqref>J2091</xm:sqref>
            </x14:sparkline>
            <x14:sparkline>
              <xm:f>'NGF Trends'!D2092:I2092</xm:f>
              <xm:sqref>J2092</xm:sqref>
            </x14:sparkline>
            <x14:sparkline>
              <xm:f>'NGF Trends'!D2093:I2093</xm:f>
              <xm:sqref>J2093</xm:sqref>
            </x14:sparkline>
            <x14:sparkline>
              <xm:f>'NGF Trends'!D2094:I2094</xm:f>
              <xm:sqref>J2094</xm:sqref>
            </x14:sparkline>
            <x14:sparkline>
              <xm:f>'NGF Trends'!D2095:I2095</xm:f>
              <xm:sqref>J2095</xm:sqref>
            </x14:sparkline>
            <x14:sparkline>
              <xm:f>'NGF Trends'!D2096:I2096</xm:f>
              <xm:sqref>J2096</xm:sqref>
            </x14:sparkline>
            <x14:sparkline>
              <xm:f>'NGF Trends'!D2097:I2097</xm:f>
              <xm:sqref>J2097</xm:sqref>
            </x14:sparkline>
            <x14:sparkline>
              <xm:f>'NGF Trends'!D2098:I2098</xm:f>
              <xm:sqref>J2098</xm:sqref>
            </x14:sparkline>
            <x14:sparkline>
              <xm:f>'NGF Trends'!D2099:I2099</xm:f>
              <xm:sqref>J2099</xm:sqref>
            </x14:sparkline>
            <x14:sparkline>
              <xm:f>'NGF Trends'!D2100:I2100</xm:f>
              <xm:sqref>J2100</xm:sqref>
            </x14:sparkline>
            <x14:sparkline>
              <xm:f>'NGF Trends'!D2101:I2101</xm:f>
              <xm:sqref>J2101</xm:sqref>
            </x14:sparkline>
            <x14:sparkline>
              <xm:f>'NGF Trends'!D2102:I2102</xm:f>
              <xm:sqref>J2102</xm:sqref>
            </x14:sparkline>
            <x14:sparkline>
              <xm:f>'NGF Trends'!D2103:I2103</xm:f>
              <xm:sqref>J2103</xm:sqref>
            </x14:sparkline>
            <x14:sparkline>
              <xm:f>'NGF Trends'!D2104:I2104</xm:f>
              <xm:sqref>J2104</xm:sqref>
            </x14:sparkline>
            <x14:sparkline>
              <xm:f>'NGF Trends'!D2105:I2105</xm:f>
              <xm:sqref>J2105</xm:sqref>
            </x14:sparkline>
            <x14:sparkline>
              <xm:f>'NGF Trends'!D2106:I2106</xm:f>
              <xm:sqref>J2106</xm:sqref>
            </x14:sparkline>
            <x14:sparkline>
              <xm:f>'NGF Trends'!D2107:I2107</xm:f>
              <xm:sqref>J2107</xm:sqref>
            </x14:sparkline>
            <x14:sparkline>
              <xm:f>'NGF Trends'!D2108:I2108</xm:f>
              <xm:sqref>J2108</xm:sqref>
            </x14:sparkline>
            <x14:sparkline>
              <xm:f>'NGF Trends'!D2109:I2109</xm:f>
              <xm:sqref>J2109</xm:sqref>
            </x14:sparkline>
            <x14:sparkline>
              <xm:f>'NGF Trends'!D2110:I2110</xm:f>
              <xm:sqref>J2110</xm:sqref>
            </x14:sparkline>
            <x14:sparkline>
              <xm:f>'NGF Trends'!D2111:I2111</xm:f>
              <xm:sqref>J2111</xm:sqref>
            </x14:sparkline>
            <x14:sparkline>
              <xm:f>'NGF Trends'!D2112:I2112</xm:f>
              <xm:sqref>J2112</xm:sqref>
            </x14:sparkline>
            <x14:sparkline>
              <xm:f>'NGF Trends'!D2113:I2113</xm:f>
              <xm:sqref>J2113</xm:sqref>
            </x14:sparkline>
            <x14:sparkline>
              <xm:f>'NGF Trends'!D2114:I2114</xm:f>
              <xm:sqref>J2114</xm:sqref>
            </x14:sparkline>
            <x14:sparkline>
              <xm:f>'NGF Trends'!D2115:I2115</xm:f>
              <xm:sqref>J2115</xm:sqref>
            </x14:sparkline>
            <x14:sparkline>
              <xm:f>'NGF Trends'!D2116:I2116</xm:f>
              <xm:sqref>J2116</xm:sqref>
            </x14:sparkline>
            <x14:sparkline>
              <xm:f>'NGF Trends'!D2117:I2117</xm:f>
              <xm:sqref>J2117</xm:sqref>
            </x14:sparkline>
            <x14:sparkline>
              <xm:f>'NGF Trends'!D2118:I2118</xm:f>
              <xm:sqref>J2118</xm:sqref>
            </x14:sparkline>
            <x14:sparkline>
              <xm:f>'NGF Trends'!D2119:I2119</xm:f>
              <xm:sqref>J2119</xm:sqref>
            </x14:sparkline>
            <x14:sparkline>
              <xm:f>'NGF Trends'!D2120:I2120</xm:f>
              <xm:sqref>J2120</xm:sqref>
            </x14:sparkline>
            <x14:sparkline>
              <xm:f>'NGF Trends'!D2121:I2121</xm:f>
              <xm:sqref>J2121</xm:sqref>
            </x14:sparkline>
            <x14:sparkline>
              <xm:f>'NGF Trends'!D2122:I2122</xm:f>
              <xm:sqref>J2122</xm:sqref>
            </x14:sparkline>
            <x14:sparkline>
              <xm:f>'NGF Trends'!D2123:I2123</xm:f>
              <xm:sqref>J2123</xm:sqref>
            </x14:sparkline>
            <x14:sparkline>
              <xm:f>'NGF Trends'!D2124:I2124</xm:f>
              <xm:sqref>J2124</xm:sqref>
            </x14:sparkline>
            <x14:sparkline>
              <xm:f>'NGF Trends'!D2125:I2125</xm:f>
              <xm:sqref>J2125</xm:sqref>
            </x14:sparkline>
            <x14:sparkline>
              <xm:f>'NGF Trends'!D2126:I2126</xm:f>
              <xm:sqref>J2126</xm:sqref>
            </x14:sparkline>
            <x14:sparkline>
              <xm:f>'NGF Trends'!D2127:I2127</xm:f>
              <xm:sqref>J2127</xm:sqref>
            </x14:sparkline>
            <x14:sparkline>
              <xm:f>'NGF Trends'!D2128:I2128</xm:f>
              <xm:sqref>J2128</xm:sqref>
            </x14:sparkline>
            <x14:sparkline>
              <xm:f>'NGF Trends'!D2129:I2129</xm:f>
              <xm:sqref>J2129</xm:sqref>
            </x14:sparkline>
            <x14:sparkline>
              <xm:f>'NGF Trends'!D2130:I2130</xm:f>
              <xm:sqref>J2130</xm:sqref>
            </x14:sparkline>
            <x14:sparkline>
              <xm:f>'NGF Trends'!D2131:I2131</xm:f>
              <xm:sqref>J2131</xm:sqref>
            </x14:sparkline>
            <x14:sparkline>
              <xm:f>'NGF Trends'!D2132:I2132</xm:f>
              <xm:sqref>J2132</xm:sqref>
            </x14:sparkline>
            <x14:sparkline>
              <xm:f>'NGF Trends'!D2133:I2133</xm:f>
              <xm:sqref>J2133</xm:sqref>
            </x14:sparkline>
            <x14:sparkline>
              <xm:f>'NGF Trends'!D2134:I2134</xm:f>
              <xm:sqref>J2134</xm:sqref>
            </x14:sparkline>
            <x14:sparkline>
              <xm:f>'NGF Trends'!D2135:I2135</xm:f>
              <xm:sqref>J2135</xm:sqref>
            </x14:sparkline>
            <x14:sparkline>
              <xm:f>'NGF Trends'!D2136:I2136</xm:f>
              <xm:sqref>J2136</xm:sqref>
            </x14:sparkline>
            <x14:sparkline>
              <xm:f>'NGF Trends'!D2137:I2137</xm:f>
              <xm:sqref>J2137</xm:sqref>
            </x14:sparkline>
            <x14:sparkline>
              <xm:f>'NGF Trends'!D2138:I2138</xm:f>
              <xm:sqref>J2138</xm:sqref>
            </x14:sparkline>
            <x14:sparkline>
              <xm:f>'NGF Trends'!D2139:I2139</xm:f>
              <xm:sqref>J2139</xm:sqref>
            </x14:sparkline>
            <x14:sparkline>
              <xm:f>'NGF Trends'!D2140:I2140</xm:f>
              <xm:sqref>J2140</xm:sqref>
            </x14:sparkline>
            <x14:sparkline>
              <xm:f>'NGF Trends'!D2141:I2141</xm:f>
              <xm:sqref>J2141</xm:sqref>
            </x14:sparkline>
            <x14:sparkline>
              <xm:f>'NGF Trends'!D2142:I2142</xm:f>
              <xm:sqref>J2142</xm:sqref>
            </x14:sparkline>
            <x14:sparkline>
              <xm:f>'NGF Trends'!D2143:I2143</xm:f>
              <xm:sqref>J2143</xm:sqref>
            </x14:sparkline>
            <x14:sparkline>
              <xm:f>'NGF Trends'!D2144:I2144</xm:f>
              <xm:sqref>J2144</xm:sqref>
            </x14:sparkline>
            <x14:sparkline>
              <xm:f>'NGF Trends'!D2145:I2145</xm:f>
              <xm:sqref>J2145</xm:sqref>
            </x14:sparkline>
            <x14:sparkline>
              <xm:f>'NGF Trends'!D2146:I2146</xm:f>
              <xm:sqref>J2146</xm:sqref>
            </x14:sparkline>
            <x14:sparkline>
              <xm:f>'NGF Trends'!D2147:I2147</xm:f>
              <xm:sqref>J2147</xm:sqref>
            </x14:sparkline>
            <x14:sparkline>
              <xm:f>'NGF Trends'!D2148:I2148</xm:f>
              <xm:sqref>J2148</xm:sqref>
            </x14:sparkline>
            <x14:sparkline>
              <xm:f>'NGF Trends'!D2149:I2149</xm:f>
              <xm:sqref>J2149</xm:sqref>
            </x14:sparkline>
            <x14:sparkline>
              <xm:f>'NGF Trends'!D2150:I2150</xm:f>
              <xm:sqref>J2150</xm:sqref>
            </x14:sparkline>
            <x14:sparkline>
              <xm:f>'NGF Trends'!D2151:I2151</xm:f>
              <xm:sqref>J2151</xm:sqref>
            </x14:sparkline>
            <x14:sparkline>
              <xm:f>'NGF Trends'!D2152:I2152</xm:f>
              <xm:sqref>J2152</xm:sqref>
            </x14:sparkline>
            <x14:sparkline>
              <xm:f>'NGF Trends'!D2153:I2153</xm:f>
              <xm:sqref>J2153</xm:sqref>
            </x14:sparkline>
            <x14:sparkline>
              <xm:f>'NGF Trends'!D2154:I2154</xm:f>
              <xm:sqref>J2154</xm:sqref>
            </x14:sparkline>
            <x14:sparkline>
              <xm:f>'NGF Trends'!D2155:I2155</xm:f>
              <xm:sqref>J2155</xm:sqref>
            </x14:sparkline>
            <x14:sparkline>
              <xm:f>'NGF Trends'!D2156:I2156</xm:f>
              <xm:sqref>J2156</xm:sqref>
            </x14:sparkline>
            <x14:sparkline>
              <xm:f>'NGF Trends'!D2157:I2157</xm:f>
              <xm:sqref>J2157</xm:sqref>
            </x14:sparkline>
            <x14:sparkline>
              <xm:f>'NGF Trends'!D2158:I2158</xm:f>
              <xm:sqref>J2158</xm:sqref>
            </x14:sparkline>
            <x14:sparkline>
              <xm:f>'NGF Trends'!D2159:I2159</xm:f>
              <xm:sqref>J2159</xm:sqref>
            </x14:sparkline>
            <x14:sparkline>
              <xm:f>'NGF Trends'!D2160:I2160</xm:f>
              <xm:sqref>J2160</xm:sqref>
            </x14:sparkline>
            <x14:sparkline>
              <xm:f>'NGF Trends'!D2161:I2161</xm:f>
              <xm:sqref>J2161</xm:sqref>
            </x14:sparkline>
            <x14:sparkline>
              <xm:f>'NGF Trends'!D2162:I2162</xm:f>
              <xm:sqref>J2162</xm:sqref>
            </x14:sparkline>
            <x14:sparkline>
              <xm:f>'NGF Trends'!D2163:I2163</xm:f>
              <xm:sqref>J2163</xm:sqref>
            </x14:sparkline>
            <x14:sparkline>
              <xm:f>'NGF Trends'!D2164:I2164</xm:f>
              <xm:sqref>J2164</xm:sqref>
            </x14:sparkline>
            <x14:sparkline>
              <xm:f>'NGF Trends'!D2165:I2165</xm:f>
              <xm:sqref>J2165</xm:sqref>
            </x14:sparkline>
            <x14:sparkline>
              <xm:f>'NGF Trends'!D2166:I2166</xm:f>
              <xm:sqref>J2166</xm:sqref>
            </x14:sparkline>
            <x14:sparkline>
              <xm:f>'NGF Trends'!D2167:I2167</xm:f>
              <xm:sqref>J2167</xm:sqref>
            </x14:sparkline>
            <x14:sparkline>
              <xm:f>'NGF Trends'!D2168:I2168</xm:f>
              <xm:sqref>J2168</xm:sqref>
            </x14:sparkline>
            <x14:sparkline>
              <xm:f>'NGF Trends'!D2169:I2169</xm:f>
              <xm:sqref>J2169</xm:sqref>
            </x14:sparkline>
            <x14:sparkline>
              <xm:f>'NGF Trends'!D2170:I2170</xm:f>
              <xm:sqref>J2170</xm:sqref>
            </x14:sparkline>
            <x14:sparkline>
              <xm:f>'NGF Trends'!D2171:I2171</xm:f>
              <xm:sqref>J2171</xm:sqref>
            </x14:sparkline>
            <x14:sparkline>
              <xm:f>'NGF Trends'!D2172:I2172</xm:f>
              <xm:sqref>J2172</xm:sqref>
            </x14:sparkline>
            <x14:sparkline>
              <xm:f>'NGF Trends'!D2173:I2173</xm:f>
              <xm:sqref>J2173</xm:sqref>
            </x14:sparkline>
            <x14:sparkline>
              <xm:f>'NGF Trends'!D2174:I2174</xm:f>
              <xm:sqref>J2174</xm:sqref>
            </x14:sparkline>
            <x14:sparkline>
              <xm:f>'NGF Trends'!D2175:I2175</xm:f>
              <xm:sqref>J2175</xm:sqref>
            </x14:sparkline>
            <x14:sparkline>
              <xm:f>'NGF Trends'!D2176:I2176</xm:f>
              <xm:sqref>J2176</xm:sqref>
            </x14:sparkline>
            <x14:sparkline>
              <xm:f>'NGF Trends'!D2177:I2177</xm:f>
              <xm:sqref>J2177</xm:sqref>
            </x14:sparkline>
            <x14:sparkline>
              <xm:f>'NGF Trends'!D2178:I2178</xm:f>
              <xm:sqref>J2178</xm:sqref>
            </x14:sparkline>
            <x14:sparkline>
              <xm:f>'NGF Trends'!D2179:I2179</xm:f>
              <xm:sqref>J2179</xm:sqref>
            </x14:sparkline>
            <x14:sparkline>
              <xm:f>'NGF Trends'!D2180:I2180</xm:f>
              <xm:sqref>J2180</xm:sqref>
            </x14:sparkline>
            <x14:sparkline>
              <xm:f>'NGF Trends'!D2181:I2181</xm:f>
              <xm:sqref>J2181</xm:sqref>
            </x14:sparkline>
            <x14:sparkline>
              <xm:f>'NGF Trends'!D2182:I2182</xm:f>
              <xm:sqref>J2182</xm:sqref>
            </x14:sparkline>
            <x14:sparkline>
              <xm:f>'NGF Trends'!D2183:I2183</xm:f>
              <xm:sqref>J2183</xm:sqref>
            </x14:sparkline>
            <x14:sparkline>
              <xm:f>'NGF Trends'!D2184:I2184</xm:f>
              <xm:sqref>J2184</xm:sqref>
            </x14:sparkline>
            <x14:sparkline>
              <xm:f>'NGF Trends'!D2185:I2185</xm:f>
              <xm:sqref>J2185</xm:sqref>
            </x14:sparkline>
            <x14:sparkline>
              <xm:f>'NGF Trends'!D2186:I2186</xm:f>
              <xm:sqref>J2186</xm:sqref>
            </x14:sparkline>
            <x14:sparkline>
              <xm:f>'NGF Trends'!D2187:I2187</xm:f>
              <xm:sqref>J2187</xm:sqref>
            </x14:sparkline>
            <x14:sparkline>
              <xm:f>'NGF Trends'!D2188:I2188</xm:f>
              <xm:sqref>J2188</xm:sqref>
            </x14:sparkline>
            <x14:sparkline>
              <xm:f>'NGF Trends'!D2189:I2189</xm:f>
              <xm:sqref>J2189</xm:sqref>
            </x14:sparkline>
            <x14:sparkline>
              <xm:f>'NGF Trends'!D2190:I2190</xm:f>
              <xm:sqref>J2190</xm:sqref>
            </x14:sparkline>
            <x14:sparkline>
              <xm:f>'NGF Trends'!D2191:I2191</xm:f>
              <xm:sqref>J2191</xm:sqref>
            </x14:sparkline>
            <x14:sparkline>
              <xm:f>'NGF Trends'!D2192:I2192</xm:f>
              <xm:sqref>J2192</xm:sqref>
            </x14:sparkline>
            <x14:sparkline>
              <xm:f>'NGF Trends'!D2193:I2193</xm:f>
              <xm:sqref>J2193</xm:sqref>
            </x14:sparkline>
            <x14:sparkline>
              <xm:f>'NGF Trends'!D2194:I2194</xm:f>
              <xm:sqref>J2194</xm:sqref>
            </x14:sparkline>
            <x14:sparkline>
              <xm:f>'NGF Trends'!D2195:I2195</xm:f>
              <xm:sqref>J2195</xm:sqref>
            </x14:sparkline>
            <x14:sparkline>
              <xm:f>'NGF Trends'!D2196:I2196</xm:f>
              <xm:sqref>J2196</xm:sqref>
            </x14:sparkline>
            <x14:sparkline>
              <xm:f>'NGF Trends'!D2197:I2197</xm:f>
              <xm:sqref>J2197</xm:sqref>
            </x14:sparkline>
            <x14:sparkline>
              <xm:f>'NGF Trends'!D2198:I2198</xm:f>
              <xm:sqref>J2198</xm:sqref>
            </x14:sparkline>
            <x14:sparkline>
              <xm:f>'NGF Trends'!D2199:I2199</xm:f>
              <xm:sqref>J2199</xm:sqref>
            </x14:sparkline>
            <x14:sparkline>
              <xm:f>'NGF Trends'!D2200:I2200</xm:f>
              <xm:sqref>J2200</xm:sqref>
            </x14:sparkline>
            <x14:sparkline>
              <xm:f>'NGF Trends'!D2201:I2201</xm:f>
              <xm:sqref>J2201</xm:sqref>
            </x14:sparkline>
            <x14:sparkline>
              <xm:f>'NGF Trends'!D2202:I2202</xm:f>
              <xm:sqref>J2202</xm:sqref>
            </x14:sparkline>
            <x14:sparkline>
              <xm:f>'NGF Trends'!D2203:I2203</xm:f>
              <xm:sqref>J2203</xm:sqref>
            </x14:sparkline>
            <x14:sparkline>
              <xm:f>'NGF Trends'!D2204:I2204</xm:f>
              <xm:sqref>J2204</xm:sqref>
            </x14:sparkline>
            <x14:sparkline>
              <xm:f>'NGF Trends'!D2205:I2205</xm:f>
              <xm:sqref>J2205</xm:sqref>
            </x14:sparkline>
            <x14:sparkline>
              <xm:f>'NGF Trends'!D2206:I2206</xm:f>
              <xm:sqref>J2206</xm:sqref>
            </x14:sparkline>
            <x14:sparkline>
              <xm:f>'NGF Trends'!D2207:I2207</xm:f>
              <xm:sqref>J2207</xm:sqref>
            </x14:sparkline>
            <x14:sparkline>
              <xm:f>'NGF Trends'!D2208:I2208</xm:f>
              <xm:sqref>J2208</xm:sqref>
            </x14:sparkline>
            <x14:sparkline>
              <xm:f>'NGF Trends'!D2209:I2209</xm:f>
              <xm:sqref>J2209</xm:sqref>
            </x14:sparkline>
            <x14:sparkline>
              <xm:f>'NGF Trends'!D2210:I2210</xm:f>
              <xm:sqref>J2210</xm:sqref>
            </x14:sparkline>
            <x14:sparkline>
              <xm:f>'NGF Trends'!D2211:I2211</xm:f>
              <xm:sqref>J2211</xm:sqref>
            </x14:sparkline>
            <x14:sparkline>
              <xm:f>'NGF Trends'!D2212:I2212</xm:f>
              <xm:sqref>J2212</xm:sqref>
            </x14:sparkline>
            <x14:sparkline>
              <xm:f>'NGF Trends'!D2213:I2213</xm:f>
              <xm:sqref>J2213</xm:sqref>
            </x14:sparkline>
            <x14:sparkline>
              <xm:f>'NGF Trends'!D2214:I2214</xm:f>
              <xm:sqref>J2214</xm:sqref>
            </x14:sparkline>
            <x14:sparkline>
              <xm:f>'NGF Trends'!D2215:I2215</xm:f>
              <xm:sqref>J2215</xm:sqref>
            </x14:sparkline>
            <x14:sparkline>
              <xm:f>'NGF Trends'!D2216:I2216</xm:f>
              <xm:sqref>J2216</xm:sqref>
            </x14:sparkline>
            <x14:sparkline>
              <xm:f>'NGF Trends'!D2217:I2217</xm:f>
              <xm:sqref>J2217</xm:sqref>
            </x14:sparkline>
            <x14:sparkline>
              <xm:f>'NGF Trends'!D2218:I2218</xm:f>
              <xm:sqref>J2218</xm:sqref>
            </x14:sparkline>
            <x14:sparkline>
              <xm:f>'NGF Trends'!D2219:I2219</xm:f>
              <xm:sqref>J2219</xm:sqref>
            </x14:sparkline>
            <x14:sparkline>
              <xm:f>'NGF Trends'!D2220:I2220</xm:f>
              <xm:sqref>J2220</xm:sqref>
            </x14:sparkline>
            <x14:sparkline>
              <xm:f>'NGF Trends'!D2221:I2221</xm:f>
              <xm:sqref>J2221</xm:sqref>
            </x14:sparkline>
            <x14:sparkline>
              <xm:f>'NGF Trends'!D2222:I2222</xm:f>
              <xm:sqref>J2222</xm:sqref>
            </x14:sparkline>
            <x14:sparkline>
              <xm:f>'NGF Trends'!D2223:I2223</xm:f>
              <xm:sqref>J2223</xm:sqref>
            </x14:sparkline>
            <x14:sparkline>
              <xm:f>'NGF Trends'!D2224:I2224</xm:f>
              <xm:sqref>J2224</xm:sqref>
            </x14:sparkline>
            <x14:sparkline>
              <xm:f>'NGF Trends'!D2225:I2225</xm:f>
              <xm:sqref>J2225</xm:sqref>
            </x14:sparkline>
            <x14:sparkline>
              <xm:f>'NGF Trends'!D2226:I2226</xm:f>
              <xm:sqref>J2226</xm:sqref>
            </x14:sparkline>
            <x14:sparkline>
              <xm:f>'NGF Trends'!D2227:I2227</xm:f>
              <xm:sqref>J2227</xm:sqref>
            </x14:sparkline>
            <x14:sparkline>
              <xm:f>'NGF Trends'!D2228:I2228</xm:f>
              <xm:sqref>J2228</xm:sqref>
            </x14:sparkline>
            <x14:sparkline>
              <xm:f>'NGF Trends'!D2229:I2229</xm:f>
              <xm:sqref>J2229</xm:sqref>
            </x14:sparkline>
            <x14:sparkline>
              <xm:f>'NGF Trends'!D2230:I2230</xm:f>
              <xm:sqref>J2230</xm:sqref>
            </x14:sparkline>
            <x14:sparkline>
              <xm:f>'NGF Trends'!D2231:I2231</xm:f>
              <xm:sqref>J2231</xm:sqref>
            </x14:sparkline>
            <x14:sparkline>
              <xm:f>'NGF Trends'!D2232:I2232</xm:f>
              <xm:sqref>J2232</xm:sqref>
            </x14:sparkline>
            <x14:sparkline>
              <xm:f>'NGF Trends'!D2233:I2233</xm:f>
              <xm:sqref>J2233</xm:sqref>
            </x14:sparkline>
            <x14:sparkline>
              <xm:f>'NGF Trends'!D2234:I2234</xm:f>
              <xm:sqref>J2234</xm:sqref>
            </x14:sparkline>
            <x14:sparkline>
              <xm:f>'NGF Trends'!D2235:I2235</xm:f>
              <xm:sqref>J2235</xm:sqref>
            </x14:sparkline>
            <x14:sparkline>
              <xm:f>'NGF Trends'!D2236:I2236</xm:f>
              <xm:sqref>J2236</xm:sqref>
            </x14:sparkline>
            <x14:sparkline>
              <xm:f>'NGF Trends'!D2237:I2237</xm:f>
              <xm:sqref>J2237</xm:sqref>
            </x14:sparkline>
            <x14:sparkline>
              <xm:f>'NGF Trends'!D2238:I2238</xm:f>
              <xm:sqref>J2238</xm:sqref>
            </x14:sparkline>
            <x14:sparkline>
              <xm:f>'NGF Trends'!D2239:I2239</xm:f>
              <xm:sqref>J2239</xm:sqref>
            </x14:sparkline>
            <x14:sparkline>
              <xm:f>'NGF Trends'!D2240:I2240</xm:f>
              <xm:sqref>J2240</xm:sqref>
            </x14:sparkline>
            <x14:sparkline>
              <xm:f>'NGF Trends'!D2241:I2241</xm:f>
              <xm:sqref>J2241</xm:sqref>
            </x14:sparkline>
            <x14:sparkline>
              <xm:f>'NGF Trends'!D2242:I2242</xm:f>
              <xm:sqref>J2242</xm:sqref>
            </x14:sparkline>
            <x14:sparkline>
              <xm:f>'NGF Trends'!D2243:I2243</xm:f>
              <xm:sqref>J2243</xm:sqref>
            </x14:sparkline>
            <x14:sparkline>
              <xm:f>'NGF Trends'!D2244:I2244</xm:f>
              <xm:sqref>J2244</xm:sqref>
            </x14:sparkline>
            <x14:sparkline>
              <xm:f>'NGF Trends'!D2245:I2245</xm:f>
              <xm:sqref>J2245</xm:sqref>
            </x14:sparkline>
            <x14:sparkline>
              <xm:f>'NGF Trends'!D2246:I2246</xm:f>
              <xm:sqref>J2246</xm:sqref>
            </x14:sparkline>
            <x14:sparkline>
              <xm:f>'NGF Trends'!D2247:I2247</xm:f>
              <xm:sqref>J2247</xm:sqref>
            </x14:sparkline>
            <x14:sparkline>
              <xm:f>'NGF Trends'!D2248:I2248</xm:f>
              <xm:sqref>J2248</xm:sqref>
            </x14:sparkline>
            <x14:sparkline>
              <xm:f>'NGF Trends'!D2249:I2249</xm:f>
              <xm:sqref>J2249</xm:sqref>
            </x14:sparkline>
            <x14:sparkline>
              <xm:f>'NGF Trends'!D2250:I2250</xm:f>
              <xm:sqref>J2250</xm:sqref>
            </x14:sparkline>
            <x14:sparkline>
              <xm:f>'NGF Trends'!D2251:I2251</xm:f>
              <xm:sqref>J2251</xm:sqref>
            </x14:sparkline>
            <x14:sparkline>
              <xm:f>'NGF Trends'!D2252:I2252</xm:f>
              <xm:sqref>J2252</xm:sqref>
            </x14:sparkline>
            <x14:sparkline>
              <xm:f>'NGF Trends'!D2253:I2253</xm:f>
              <xm:sqref>J2253</xm:sqref>
            </x14:sparkline>
            <x14:sparkline>
              <xm:f>'NGF Trends'!D2254:I2254</xm:f>
              <xm:sqref>J2254</xm:sqref>
            </x14:sparkline>
            <x14:sparkline>
              <xm:f>'NGF Trends'!D2255:I2255</xm:f>
              <xm:sqref>J2255</xm:sqref>
            </x14:sparkline>
            <x14:sparkline>
              <xm:f>'NGF Trends'!D2256:I2256</xm:f>
              <xm:sqref>J2256</xm:sqref>
            </x14:sparkline>
            <x14:sparkline>
              <xm:f>'NGF Trends'!D2257:I2257</xm:f>
              <xm:sqref>J2257</xm:sqref>
            </x14:sparkline>
            <x14:sparkline>
              <xm:f>'NGF Trends'!D2258:I2258</xm:f>
              <xm:sqref>J2258</xm:sqref>
            </x14:sparkline>
            <x14:sparkline>
              <xm:f>'NGF Trends'!D2259:I2259</xm:f>
              <xm:sqref>J2259</xm:sqref>
            </x14:sparkline>
            <x14:sparkline>
              <xm:f>'NGF Trends'!D2260:I2260</xm:f>
              <xm:sqref>J2260</xm:sqref>
            </x14:sparkline>
            <x14:sparkline>
              <xm:f>'NGF Trends'!D2261:I2261</xm:f>
              <xm:sqref>J2261</xm:sqref>
            </x14:sparkline>
            <x14:sparkline>
              <xm:f>'NGF Trends'!D2262:I2262</xm:f>
              <xm:sqref>J2262</xm:sqref>
            </x14:sparkline>
            <x14:sparkline>
              <xm:f>'NGF Trends'!D2263:I2263</xm:f>
              <xm:sqref>J2263</xm:sqref>
            </x14:sparkline>
            <x14:sparkline>
              <xm:f>'NGF Trends'!D2264:I2264</xm:f>
              <xm:sqref>J2264</xm:sqref>
            </x14:sparkline>
            <x14:sparkline>
              <xm:f>'NGF Trends'!D2265:I2265</xm:f>
              <xm:sqref>J2265</xm:sqref>
            </x14:sparkline>
            <x14:sparkline>
              <xm:f>'NGF Trends'!D2266:I2266</xm:f>
              <xm:sqref>J2266</xm:sqref>
            </x14:sparkline>
            <x14:sparkline>
              <xm:f>'NGF Trends'!D2267:I2267</xm:f>
              <xm:sqref>J2267</xm:sqref>
            </x14:sparkline>
            <x14:sparkline>
              <xm:f>'NGF Trends'!D2268:I2268</xm:f>
              <xm:sqref>J2268</xm:sqref>
            </x14:sparkline>
            <x14:sparkline>
              <xm:f>'NGF Trends'!D2269:I2269</xm:f>
              <xm:sqref>J2269</xm:sqref>
            </x14:sparkline>
            <x14:sparkline>
              <xm:f>'NGF Trends'!D2270:I2270</xm:f>
              <xm:sqref>J2270</xm:sqref>
            </x14:sparkline>
            <x14:sparkline>
              <xm:f>'NGF Trends'!D2271:I2271</xm:f>
              <xm:sqref>J2271</xm:sqref>
            </x14:sparkline>
            <x14:sparkline>
              <xm:f>'NGF Trends'!D2272:I2272</xm:f>
              <xm:sqref>J2272</xm:sqref>
            </x14:sparkline>
            <x14:sparkline>
              <xm:f>'NGF Trends'!D2273:I2273</xm:f>
              <xm:sqref>J2273</xm:sqref>
            </x14:sparkline>
            <x14:sparkline>
              <xm:f>'NGF Trends'!D2274:I2274</xm:f>
              <xm:sqref>J2274</xm:sqref>
            </x14:sparkline>
            <x14:sparkline>
              <xm:f>'NGF Trends'!D2275:I2275</xm:f>
              <xm:sqref>J2275</xm:sqref>
            </x14:sparkline>
            <x14:sparkline>
              <xm:f>'NGF Trends'!D2276:I2276</xm:f>
              <xm:sqref>J2276</xm:sqref>
            </x14:sparkline>
            <x14:sparkline>
              <xm:f>'NGF Trends'!D2277:I2277</xm:f>
              <xm:sqref>J2277</xm:sqref>
            </x14:sparkline>
            <x14:sparkline>
              <xm:f>'NGF Trends'!D2278:I2278</xm:f>
              <xm:sqref>J2278</xm:sqref>
            </x14:sparkline>
            <x14:sparkline>
              <xm:f>'NGF Trends'!D2279:I2279</xm:f>
              <xm:sqref>J2279</xm:sqref>
            </x14:sparkline>
            <x14:sparkline>
              <xm:f>'NGF Trends'!D2280:I2280</xm:f>
              <xm:sqref>J2280</xm:sqref>
            </x14:sparkline>
            <x14:sparkline>
              <xm:f>'NGF Trends'!D2281:I2281</xm:f>
              <xm:sqref>J2281</xm:sqref>
            </x14:sparkline>
            <x14:sparkline>
              <xm:f>'NGF Trends'!D2282:I2282</xm:f>
              <xm:sqref>J2282</xm:sqref>
            </x14:sparkline>
            <x14:sparkline>
              <xm:f>'NGF Trends'!D2283:I2283</xm:f>
              <xm:sqref>J2283</xm:sqref>
            </x14:sparkline>
            <x14:sparkline>
              <xm:f>'NGF Trends'!D2284:I2284</xm:f>
              <xm:sqref>J2284</xm:sqref>
            </x14:sparkline>
            <x14:sparkline>
              <xm:f>'NGF Trends'!D2285:I2285</xm:f>
              <xm:sqref>J2285</xm:sqref>
            </x14:sparkline>
            <x14:sparkline>
              <xm:f>'NGF Trends'!D2286:I2286</xm:f>
              <xm:sqref>J2286</xm:sqref>
            </x14:sparkline>
            <x14:sparkline>
              <xm:f>'NGF Trends'!D2287:I2287</xm:f>
              <xm:sqref>J2287</xm:sqref>
            </x14:sparkline>
            <x14:sparkline>
              <xm:f>'NGF Trends'!D2288:I2288</xm:f>
              <xm:sqref>J2288</xm:sqref>
            </x14:sparkline>
            <x14:sparkline>
              <xm:f>'NGF Trends'!D2289:I2289</xm:f>
              <xm:sqref>J2289</xm:sqref>
            </x14:sparkline>
            <x14:sparkline>
              <xm:f>'NGF Trends'!D2290:I2290</xm:f>
              <xm:sqref>J2290</xm:sqref>
            </x14:sparkline>
            <x14:sparkline>
              <xm:f>'NGF Trends'!D2291:I2291</xm:f>
              <xm:sqref>J2291</xm:sqref>
            </x14:sparkline>
            <x14:sparkline>
              <xm:f>'NGF Trends'!D2292:I2292</xm:f>
              <xm:sqref>J2292</xm:sqref>
            </x14:sparkline>
            <x14:sparkline>
              <xm:f>'NGF Trends'!D2293:I2293</xm:f>
              <xm:sqref>J2293</xm:sqref>
            </x14:sparkline>
            <x14:sparkline>
              <xm:f>'NGF Trends'!D2294:I2294</xm:f>
              <xm:sqref>J2294</xm:sqref>
            </x14:sparkline>
            <x14:sparkline>
              <xm:f>'NGF Trends'!D2295:I2295</xm:f>
              <xm:sqref>J2295</xm:sqref>
            </x14:sparkline>
            <x14:sparkline>
              <xm:f>'NGF Trends'!D2296:I2296</xm:f>
              <xm:sqref>J2296</xm:sqref>
            </x14:sparkline>
            <x14:sparkline>
              <xm:f>'NGF Trends'!D2297:I2297</xm:f>
              <xm:sqref>J2297</xm:sqref>
            </x14:sparkline>
            <x14:sparkline>
              <xm:f>'NGF Trends'!D2298:I2298</xm:f>
              <xm:sqref>J2298</xm:sqref>
            </x14:sparkline>
            <x14:sparkline>
              <xm:f>'NGF Trends'!D2299:I2299</xm:f>
              <xm:sqref>J2299</xm:sqref>
            </x14:sparkline>
            <x14:sparkline>
              <xm:f>'NGF Trends'!D2300:I2300</xm:f>
              <xm:sqref>J2300</xm:sqref>
            </x14:sparkline>
            <x14:sparkline>
              <xm:f>'NGF Trends'!D2301:I2301</xm:f>
              <xm:sqref>J2301</xm:sqref>
            </x14:sparkline>
            <x14:sparkline>
              <xm:f>'NGF Trends'!D2302:I2302</xm:f>
              <xm:sqref>J2302</xm:sqref>
            </x14:sparkline>
            <x14:sparkline>
              <xm:f>'NGF Trends'!D2303:I2303</xm:f>
              <xm:sqref>J2303</xm:sqref>
            </x14:sparkline>
            <x14:sparkline>
              <xm:f>'NGF Trends'!D2304:I2304</xm:f>
              <xm:sqref>J2304</xm:sqref>
            </x14:sparkline>
            <x14:sparkline>
              <xm:f>'NGF Trends'!D2305:I2305</xm:f>
              <xm:sqref>J2305</xm:sqref>
            </x14:sparkline>
            <x14:sparkline>
              <xm:f>'NGF Trends'!D2306:I2306</xm:f>
              <xm:sqref>J2306</xm:sqref>
            </x14:sparkline>
            <x14:sparkline>
              <xm:f>'NGF Trends'!D2307:I2307</xm:f>
              <xm:sqref>J2307</xm:sqref>
            </x14:sparkline>
            <x14:sparkline>
              <xm:f>'NGF Trends'!D2308:I2308</xm:f>
              <xm:sqref>J2308</xm:sqref>
            </x14:sparkline>
            <x14:sparkline>
              <xm:f>'NGF Trends'!D2309:I2309</xm:f>
              <xm:sqref>J2309</xm:sqref>
            </x14:sparkline>
            <x14:sparkline>
              <xm:f>'NGF Trends'!D2310:I2310</xm:f>
              <xm:sqref>J2310</xm:sqref>
            </x14:sparkline>
            <x14:sparkline>
              <xm:f>'NGF Trends'!D2311:I2311</xm:f>
              <xm:sqref>J2311</xm:sqref>
            </x14:sparkline>
            <x14:sparkline>
              <xm:f>'NGF Trends'!D2312:I2312</xm:f>
              <xm:sqref>J2312</xm:sqref>
            </x14:sparkline>
            <x14:sparkline>
              <xm:f>'NGF Trends'!D2313:I2313</xm:f>
              <xm:sqref>J2313</xm:sqref>
            </x14:sparkline>
            <x14:sparkline>
              <xm:f>'NGF Trends'!D2314:I2314</xm:f>
              <xm:sqref>J2314</xm:sqref>
            </x14:sparkline>
            <x14:sparkline>
              <xm:f>'NGF Trends'!D2315:I2315</xm:f>
              <xm:sqref>J2315</xm:sqref>
            </x14:sparkline>
            <x14:sparkline>
              <xm:f>'NGF Trends'!D2316:I2316</xm:f>
              <xm:sqref>J2316</xm:sqref>
            </x14:sparkline>
            <x14:sparkline>
              <xm:f>'NGF Trends'!D2317:I2317</xm:f>
              <xm:sqref>J2317</xm:sqref>
            </x14:sparkline>
            <x14:sparkline>
              <xm:f>'NGF Trends'!D2318:I2318</xm:f>
              <xm:sqref>J2318</xm:sqref>
            </x14:sparkline>
            <x14:sparkline>
              <xm:f>'NGF Trends'!D2319:I2319</xm:f>
              <xm:sqref>J2319</xm:sqref>
            </x14:sparkline>
            <x14:sparkline>
              <xm:f>'NGF Trends'!D2320:I2320</xm:f>
              <xm:sqref>J2320</xm:sqref>
            </x14:sparkline>
            <x14:sparkline>
              <xm:f>'NGF Trends'!D2321:I2321</xm:f>
              <xm:sqref>J2321</xm:sqref>
            </x14:sparkline>
            <x14:sparkline>
              <xm:f>'NGF Trends'!D2322:I2322</xm:f>
              <xm:sqref>J2322</xm:sqref>
            </x14:sparkline>
            <x14:sparkline>
              <xm:f>'NGF Trends'!D2323:I2323</xm:f>
              <xm:sqref>J2323</xm:sqref>
            </x14:sparkline>
            <x14:sparkline>
              <xm:f>'NGF Trends'!D2324:I2324</xm:f>
              <xm:sqref>J2324</xm:sqref>
            </x14:sparkline>
            <x14:sparkline>
              <xm:f>'NGF Trends'!D2325:I2325</xm:f>
              <xm:sqref>J2325</xm:sqref>
            </x14:sparkline>
            <x14:sparkline>
              <xm:f>'NGF Trends'!D2326:I2326</xm:f>
              <xm:sqref>J2326</xm:sqref>
            </x14:sparkline>
            <x14:sparkline>
              <xm:f>'NGF Trends'!D2327:I2327</xm:f>
              <xm:sqref>J2327</xm:sqref>
            </x14:sparkline>
            <x14:sparkline>
              <xm:f>'NGF Trends'!D2328:I2328</xm:f>
              <xm:sqref>J2328</xm:sqref>
            </x14:sparkline>
            <x14:sparkline>
              <xm:f>'NGF Trends'!D2329:I2329</xm:f>
              <xm:sqref>J2329</xm:sqref>
            </x14:sparkline>
            <x14:sparkline>
              <xm:f>'NGF Trends'!D2330:I2330</xm:f>
              <xm:sqref>J2330</xm:sqref>
            </x14:sparkline>
            <x14:sparkline>
              <xm:f>'NGF Trends'!D2331:I2331</xm:f>
              <xm:sqref>J2331</xm:sqref>
            </x14:sparkline>
            <x14:sparkline>
              <xm:f>'NGF Trends'!D2332:I2332</xm:f>
              <xm:sqref>J2332</xm:sqref>
            </x14:sparkline>
            <x14:sparkline>
              <xm:f>'NGF Trends'!D2333:I2333</xm:f>
              <xm:sqref>J2333</xm:sqref>
            </x14:sparkline>
            <x14:sparkline>
              <xm:f>'NGF Trends'!D2334:I2334</xm:f>
              <xm:sqref>J2334</xm:sqref>
            </x14:sparkline>
            <x14:sparkline>
              <xm:f>'NGF Trends'!D2335:I2335</xm:f>
              <xm:sqref>J2335</xm:sqref>
            </x14:sparkline>
            <x14:sparkline>
              <xm:f>'NGF Trends'!D2336:I2336</xm:f>
              <xm:sqref>J2336</xm:sqref>
            </x14:sparkline>
            <x14:sparkline>
              <xm:f>'NGF Trends'!D2337:I2337</xm:f>
              <xm:sqref>J2337</xm:sqref>
            </x14:sparkline>
            <x14:sparkline>
              <xm:f>'NGF Trends'!D2338:I2338</xm:f>
              <xm:sqref>J2338</xm:sqref>
            </x14:sparkline>
            <x14:sparkline>
              <xm:f>'NGF Trends'!D2339:I2339</xm:f>
              <xm:sqref>J2339</xm:sqref>
            </x14:sparkline>
            <x14:sparkline>
              <xm:f>'NGF Trends'!D2340:I2340</xm:f>
              <xm:sqref>J2340</xm:sqref>
            </x14:sparkline>
            <x14:sparkline>
              <xm:f>'NGF Trends'!D2341:I2341</xm:f>
              <xm:sqref>J2341</xm:sqref>
            </x14:sparkline>
            <x14:sparkline>
              <xm:f>'NGF Trends'!D2342:I2342</xm:f>
              <xm:sqref>J2342</xm:sqref>
            </x14:sparkline>
            <x14:sparkline>
              <xm:f>'NGF Trends'!D2343:I2343</xm:f>
              <xm:sqref>J2343</xm:sqref>
            </x14:sparkline>
            <x14:sparkline>
              <xm:f>'NGF Trends'!D2344:I2344</xm:f>
              <xm:sqref>J2344</xm:sqref>
            </x14:sparkline>
            <x14:sparkline>
              <xm:f>'NGF Trends'!D2345:I2345</xm:f>
              <xm:sqref>J2345</xm:sqref>
            </x14:sparkline>
            <x14:sparkline>
              <xm:f>'NGF Trends'!D2346:I2346</xm:f>
              <xm:sqref>J2346</xm:sqref>
            </x14:sparkline>
            <x14:sparkline>
              <xm:f>'NGF Trends'!D2347:I2347</xm:f>
              <xm:sqref>J2347</xm:sqref>
            </x14:sparkline>
            <x14:sparkline>
              <xm:f>'NGF Trends'!D2348:I2348</xm:f>
              <xm:sqref>J2348</xm:sqref>
            </x14:sparkline>
            <x14:sparkline>
              <xm:f>'NGF Trends'!D2349:I2349</xm:f>
              <xm:sqref>J2349</xm:sqref>
            </x14:sparkline>
            <x14:sparkline>
              <xm:f>'NGF Trends'!D2350:I2350</xm:f>
              <xm:sqref>J2350</xm:sqref>
            </x14:sparkline>
            <x14:sparkline>
              <xm:f>'NGF Trends'!D2351:I2351</xm:f>
              <xm:sqref>J2351</xm:sqref>
            </x14:sparkline>
            <x14:sparkline>
              <xm:f>'NGF Trends'!D2352:I2352</xm:f>
              <xm:sqref>J2352</xm:sqref>
            </x14:sparkline>
            <x14:sparkline>
              <xm:f>'NGF Trends'!D2353:I2353</xm:f>
              <xm:sqref>J2353</xm:sqref>
            </x14:sparkline>
            <x14:sparkline>
              <xm:f>'NGF Trends'!D2354:I2354</xm:f>
              <xm:sqref>J2354</xm:sqref>
            </x14:sparkline>
            <x14:sparkline>
              <xm:f>'NGF Trends'!D2355:I2355</xm:f>
              <xm:sqref>J2355</xm:sqref>
            </x14:sparkline>
            <x14:sparkline>
              <xm:f>'NGF Trends'!D2356:I2356</xm:f>
              <xm:sqref>J2356</xm:sqref>
            </x14:sparkline>
            <x14:sparkline>
              <xm:f>'NGF Trends'!D2357:I2357</xm:f>
              <xm:sqref>J2357</xm:sqref>
            </x14:sparkline>
            <x14:sparkline>
              <xm:f>'NGF Trends'!D2358:I2358</xm:f>
              <xm:sqref>J2358</xm:sqref>
            </x14:sparkline>
            <x14:sparkline>
              <xm:f>'NGF Trends'!D2359:I2359</xm:f>
              <xm:sqref>J2359</xm:sqref>
            </x14:sparkline>
            <x14:sparkline>
              <xm:f>'NGF Trends'!D2360:I2360</xm:f>
              <xm:sqref>J2360</xm:sqref>
            </x14:sparkline>
            <x14:sparkline>
              <xm:f>'NGF Trends'!D2361:I2361</xm:f>
              <xm:sqref>J2361</xm:sqref>
            </x14:sparkline>
            <x14:sparkline>
              <xm:f>'NGF Trends'!D2362:I2362</xm:f>
              <xm:sqref>J2362</xm:sqref>
            </x14:sparkline>
            <x14:sparkline>
              <xm:f>'NGF Trends'!D2363:I2363</xm:f>
              <xm:sqref>J2363</xm:sqref>
            </x14:sparkline>
            <x14:sparkline>
              <xm:f>'NGF Trends'!D2364:I2364</xm:f>
              <xm:sqref>J2364</xm:sqref>
            </x14:sparkline>
            <x14:sparkline>
              <xm:f>'NGF Trends'!D2365:I2365</xm:f>
              <xm:sqref>J2365</xm:sqref>
            </x14:sparkline>
            <x14:sparkline>
              <xm:f>'NGF Trends'!D2366:I2366</xm:f>
              <xm:sqref>J2366</xm:sqref>
            </x14:sparkline>
            <x14:sparkline>
              <xm:f>'NGF Trends'!D2367:I2367</xm:f>
              <xm:sqref>J2367</xm:sqref>
            </x14:sparkline>
            <x14:sparkline>
              <xm:f>'NGF Trends'!D2368:I2368</xm:f>
              <xm:sqref>J2368</xm:sqref>
            </x14:sparkline>
            <x14:sparkline>
              <xm:f>'NGF Trends'!D2369:I2369</xm:f>
              <xm:sqref>J2369</xm:sqref>
            </x14:sparkline>
            <x14:sparkline>
              <xm:f>'NGF Trends'!D2370:I2370</xm:f>
              <xm:sqref>J2370</xm:sqref>
            </x14:sparkline>
            <x14:sparkline>
              <xm:f>'NGF Trends'!D2371:I2371</xm:f>
              <xm:sqref>J2371</xm:sqref>
            </x14:sparkline>
            <x14:sparkline>
              <xm:f>'NGF Trends'!D2372:I2372</xm:f>
              <xm:sqref>J2372</xm:sqref>
            </x14:sparkline>
            <x14:sparkline>
              <xm:f>'NGF Trends'!D2373:I2373</xm:f>
              <xm:sqref>J2373</xm:sqref>
            </x14:sparkline>
            <x14:sparkline>
              <xm:f>'NGF Trends'!D2374:I2374</xm:f>
              <xm:sqref>J2374</xm:sqref>
            </x14:sparkline>
            <x14:sparkline>
              <xm:f>'NGF Trends'!D2375:I2375</xm:f>
              <xm:sqref>J2375</xm:sqref>
            </x14:sparkline>
            <x14:sparkline>
              <xm:f>'NGF Trends'!D2376:I2376</xm:f>
              <xm:sqref>J2376</xm:sqref>
            </x14:sparkline>
            <x14:sparkline>
              <xm:f>'NGF Trends'!D2377:I2377</xm:f>
              <xm:sqref>J2377</xm:sqref>
            </x14:sparkline>
            <x14:sparkline>
              <xm:f>'NGF Trends'!D2378:I2378</xm:f>
              <xm:sqref>J2378</xm:sqref>
            </x14:sparkline>
            <x14:sparkline>
              <xm:f>'NGF Trends'!D2379:I2379</xm:f>
              <xm:sqref>J2379</xm:sqref>
            </x14:sparkline>
            <x14:sparkline>
              <xm:f>'NGF Trends'!D2380:I2380</xm:f>
              <xm:sqref>J2380</xm:sqref>
            </x14:sparkline>
            <x14:sparkline>
              <xm:f>'NGF Trends'!D2381:I2381</xm:f>
              <xm:sqref>J2381</xm:sqref>
            </x14:sparkline>
            <x14:sparkline>
              <xm:f>'NGF Trends'!D2382:I2382</xm:f>
              <xm:sqref>J2382</xm:sqref>
            </x14:sparkline>
            <x14:sparkline>
              <xm:f>'NGF Trends'!D2383:I2383</xm:f>
              <xm:sqref>J2383</xm:sqref>
            </x14:sparkline>
            <x14:sparkline>
              <xm:f>'NGF Trends'!D2384:I2384</xm:f>
              <xm:sqref>J2384</xm:sqref>
            </x14:sparkline>
            <x14:sparkline>
              <xm:f>'NGF Trends'!D2385:I2385</xm:f>
              <xm:sqref>J2385</xm:sqref>
            </x14:sparkline>
            <x14:sparkline>
              <xm:f>'NGF Trends'!D2386:I2386</xm:f>
              <xm:sqref>J2386</xm:sqref>
            </x14:sparkline>
            <x14:sparkline>
              <xm:f>'NGF Trends'!D2387:I2387</xm:f>
              <xm:sqref>J2387</xm:sqref>
            </x14:sparkline>
            <x14:sparkline>
              <xm:f>'NGF Trends'!D2388:I2388</xm:f>
              <xm:sqref>J2388</xm:sqref>
            </x14:sparkline>
            <x14:sparkline>
              <xm:f>'NGF Trends'!D2389:I2389</xm:f>
              <xm:sqref>J2389</xm:sqref>
            </x14:sparkline>
            <x14:sparkline>
              <xm:f>'NGF Trends'!D2390:I2390</xm:f>
              <xm:sqref>J2390</xm:sqref>
            </x14:sparkline>
            <x14:sparkline>
              <xm:f>'NGF Trends'!D2391:I2391</xm:f>
              <xm:sqref>J2391</xm:sqref>
            </x14:sparkline>
            <x14:sparkline>
              <xm:f>'NGF Trends'!D2392:I2392</xm:f>
              <xm:sqref>J2392</xm:sqref>
            </x14:sparkline>
            <x14:sparkline>
              <xm:f>'NGF Trends'!D2393:I2393</xm:f>
              <xm:sqref>J2393</xm:sqref>
            </x14:sparkline>
            <x14:sparkline>
              <xm:f>'NGF Trends'!D2394:I2394</xm:f>
              <xm:sqref>J2394</xm:sqref>
            </x14:sparkline>
            <x14:sparkline>
              <xm:f>'NGF Trends'!D2395:I2395</xm:f>
              <xm:sqref>J2395</xm:sqref>
            </x14:sparkline>
            <x14:sparkline>
              <xm:f>'NGF Trends'!D2396:I2396</xm:f>
              <xm:sqref>J2396</xm:sqref>
            </x14:sparkline>
            <x14:sparkline>
              <xm:f>'NGF Trends'!D2397:I2397</xm:f>
              <xm:sqref>J2397</xm:sqref>
            </x14:sparkline>
            <x14:sparkline>
              <xm:f>'NGF Trends'!D2398:I2398</xm:f>
              <xm:sqref>J2398</xm:sqref>
            </x14:sparkline>
            <x14:sparkline>
              <xm:f>'NGF Trends'!D2399:I2399</xm:f>
              <xm:sqref>J2399</xm:sqref>
            </x14:sparkline>
            <x14:sparkline>
              <xm:f>'NGF Trends'!D2400:I2400</xm:f>
              <xm:sqref>J2400</xm:sqref>
            </x14:sparkline>
            <x14:sparkline>
              <xm:f>'NGF Trends'!D2401:I2401</xm:f>
              <xm:sqref>J2401</xm:sqref>
            </x14:sparkline>
            <x14:sparkline>
              <xm:f>'NGF Trends'!D2402:I2402</xm:f>
              <xm:sqref>J2402</xm:sqref>
            </x14:sparkline>
            <x14:sparkline>
              <xm:f>'NGF Trends'!D2403:I2403</xm:f>
              <xm:sqref>J2403</xm:sqref>
            </x14:sparkline>
            <x14:sparkline>
              <xm:f>'NGF Trends'!D2404:I2404</xm:f>
              <xm:sqref>J2404</xm:sqref>
            </x14:sparkline>
            <x14:sparkline>
              <xm:f>'NGF Trends'!D2405:I2405</xm:f>
              <xm:sqref>J2405</xm:sqref>
            </x14:sparkline>
            <x14:sparkline>
              <xm:f>'NGF Trends'!D2406:I2406</xm:f>
              <xm:sqref>J2406</xm:sqref>
            </x14:sparkline>
            <x14:sparkline>
              <xm:f>'NGF Trends'!D2407:I2407</xm:f>
              <xm:sqref>J2407</xm:sqref>
            </x14:sparkline>
            <x14:sparkline>
              <xm:f>'NGF Trends'!D2408:I2408</xm:f>
              <xm:sqref>J2408</xm:sqref>
            </x14:sparkline>
            <x14:sparkline>
              <xm:f>'NGF Trends'!D2409:I2409</xm:f>
              <xm:sqref>J2409</xm:sqref>
            </x14:sparkline>
            <x14:sparkline>
              <xm:f>'NGF Trends'!D2410:I2410</xm:f>
              <xm:sqref>J2410</xm:sqref>
            </x14:sparkline>
            <x14:sparkline>
              <xm:f>'NGF Trends'!D2411:I2411</xm:f>
              <xm:sqref>J2411</xm:sqref>
            </x14:sparkline>
            <x14:sparkline>
              <xm:f>'NGF Trends'!D2412:I2412</xm:f>
              <xm:sqref>J2412</xm:sqref>
            </x14:sparkline>
            <x14:sparkline>
              <xm:f>'NGF Trends'!D2413:I2413</xm:f>
              <xm:sqref>J2413</xm:sqref>
            </x14:sparkline>
            <x14:sparkline>
              <xm:f>'NGF Trends'!D2414:I2414</xm:f>
              <xm:sqref>J2414</xm:sqref>
            </x14:sparkline>
            <x14:sparkline>
              <xm:f>'NGF Trends'!D2415:I2415</xm:f>
              <xm:sqref>J2415</xm:sqref>
            </x14:sparkline>
            <x14:sparkline>
              <xm:f>'NGF Trends'!D2416:I2416</xm:f>
              <xm:sqref>J2416</xm:sqref>
            </x14:sparkline>
            <x14:sparkline>
              <xm:f>'NGF Trends'!D2417:I2417</xm:f>
              <xm:sqref>J2417</xm:sqref>
            </x14:sparkline>
            <x14:sparkline>
              <xm:f>'NGF Trends'!D2418:I2418</xm:f>
              <xm:sqref>J2418</xm:sqref>
            </x14:sparkline>
            <x14:sparkline>
              <xm:f>'NGF Trends'!D2419:I2419</xm:f>
              <xm:sqref>J2419</xm:sqref>
            </x14:sparkline>
            <x14:sparkline>
              <xm:f>'NGF Trends'!D2420:I2420</xm:f>
              <xm:sqref>J2420</xm:sqref>
            </x14:sparkline>
            <x14:sparkline>
              <xm:f>'NGF Trends'!D2421:I2421</xm:f>
              <xm:sqref>J2421</xm:sqref>
            </x14:sparkline>
            <x14:sparkline>
              <xm:f>'NGF Trends'!D2422:I2422</xm:f>
              <xm:sqref>J2422</xm:sqref>
            </x14:sparkline>
            <x14:sparkline>
              <xm:f>'NGF Trends'!D2423:I2423</xm:f>
              <xm:sqref>J2423</xm:sqref>
            </x14:sparkline>
            <x14:sparkline>
              <xm:f>'NGF Trends'!D2424:I2424</xm:f>
              <xm:sqref>J2424</xm:sqref>
            </x14:sparkline>
            <x14:sparkline>
              <xm:f>'NGF Trends'!D2425:I2425</xm:f>
              <xm:sqref>J2425</xm:sqref>
            </x14:sparkline>
            <x14:sparkline>
              <xm:f>'NGF Trends'!D2426:I2426</xm:f>
              <xm:sqref>J2426</xm:sqref>
            </x14:sparkline>
            <x14:sparkline>
              <xm:f>'NGF Trends'!D2427:I2427</xm:f>
              <xm:sqref>J2427</xm:sqref>
            </x14:sparkline>
            <x14:sparkline>
              <xm:f>'NGF Trends'!D2428:I2428</xm:f>
              <xm:sqref>J2428</xm:sqref>
            </x14:sparkline>
            <x14:sparkline>
              <xm:f>'NGF Trends'!D2429:I2429</xm:f>
              <xm:sqref>J2429</xm:sqref>
            </x14:sparkline>
            <x14:sparkline>
              <xm:f>'NGF Trends'!D2430:I2430</xm:f>
              <xm:sqref>J2430</xm:sqref>
            </x14:sparkline>
            <x14:sparkline>
              <xm:f>'NGF Trends'!D2431:I2431</xm:f>
              <xm:sqref>J2431</xm:sqref>
            </x14:sparkline>
            <x14:sparkline>
              <xm:f>'NGF Trends'!D2432:I2432</xm:f>
              <xm:sqref>J2432</xm:sqref>
            </x14:sparkline>
            <x14:sparkline>
              <xm:f>'NGF Trends'!D2433:I2433</xm:f>
              <xm:sqref>J2433</xm:sqref>
            </x14:sparkline>
            <x14:sparkline>
              <xm:f>'NGF Trends'!D2434:I2434</xm:f>
              <xm:sqref>J2434</xm:sqref>
            </x14:sparkline>
            <x14:sparkline>
              <xm:f>'NGF Trends'!D2435:I2435</xm:f>
              <xm:sqref>J2435</xm:sqref>
            </x14:sparkline>
            <x14:sparkline>
              <xm:f>'NGF Trends'!D2436:I2436</xm:f>
              <xm:sqref>J2436</xm:sqref>
            </x14:sparkline>
            <x14:sparkline>
              <xm:f>'NGF Trends'!D2437:I2437</xm:f>
              <xm:sqref>J2437</xm:sqref>
            </x14:sparkline>
            <x14:sparkline>
              <xm:f>'NGF Trends'!D2438:I2438</xm:f>
              <xm:sqref>J2438</xm:sqref>
            </x14:sparkline>
            <x14:sparkline>
              <xm:f>'NGF Trends'!D2439:I2439</xm:f>
              <xm:sqref>J2439</xm:sqref>
            </x14:sparkline>
            <x14:sparkline>
              <xm:f>'NGF Trends'!D2440:I2440</xm:f>
              <xm:sqref>J2440</xm:sqref>
            </x14:sparkline>
            <x14:sparkline>
              <xm:f>'NGF Trends'!D2441:I2441</xm:f>
              <xm:sqref>J2441</xm:sqref>
            </x14:sparkline>
            <x14:sparkline>
              <xm:f>'NGF Trends'!D2442:I2442</xm:f>
              <xm:sqref>J2442</xm:sqref>
            </x14:sparkline>
            <x14:sparkline>
              <xm:f>'NGF Trends'!D2443:I2443</xm:f>
              <xm:sqref>J2443</xm:sqref>
            </x14:sparkline>
            <x14:sparkline>
              <xm:f>'NGF Trends'!D2444:I2444</xm:f>
              <xm:sqref>J2444</xm:sqref>
            </x14:sparkline>
            <x14:sparkline>
              <xm:f>'NGF Trends'!D2445:I2445</xm:f>
              <xm:sqref>J2445</xm:sqref>
            </x14:sparkline>
            <x14:sparkline>
              <xm:f>'NGF Trends'!D2446:I2446</xm:f>
              <xm:sqref>J2446</xm:sqref>
            </x14:sparkline>
            <x14:sparkline>
              <xm:f>'NGF Trends'!D2447:I2447</xm:f>
              <xm:sqref>J2447</xm:sqref>
            </x14:sparkline>
            <x14:sparkline>
              <xm:f>'NGF Trends'!D2448:I2448</xm:f>
              <xm:sqref>J2448</xm:sqref>
            </x14:sparkline>
            <x14:sparkline>
              <xm:f>'NGF Trends'!D2449:I2449</xm:f>
              <xm:sqref>J2449</xm:sqref>
            </x14:sparkline>
            <x14:sparkline>
              <xm:f>'NGF Trends'!D2450:I2450</xm:f>
              <xm:sqref>J2450</xm:sqref>
            </x14:sparkline>
            <x14:sparkline>
              <xm:f>'NGF Trends'!D2451:I2451</xm:f>
              <xm:sqref>J2451</xm:sqref>
            </x14:sparkline>
            <x14:sparkline>
              <xm:f>'NGF Trends'!D2452:I2452</xm:f>
              <xm:sqref>J2452</xm:sqref>
            </x14:sparkline>
            <x14:sparkline>
              <xm:f>'NGF Trends'!D2453:I2453</xm:f>
              <xm:sqref>J2453</xm:sqref>
            </x14:sparkline>
            <x14:sparkline>
              <xm:f>'NGF Trends'!D2454:I2454</xm:f>
              <xm:sqref>J2454</xm:sqref>
            </x14:sparkline>
            <x14:sparkline>
              <xm:f>'NGF Trends'!D2455:I2455</xm:f>
              <xm:sqref>J2455</xm:sqref>
            </x14:sparkline>
            <x14:sparkline>
              <xm:f>'NGF Trends'!D2456:I2456</xm:f>
              <xm:sqref>J2456</xm:sqref>
            </x14:sparkline>
            <x14:sparkline>
              <xm:f>'NGF Trends'!D2457:I2457</xm:f>
              <xm:sqref>J2457</xm:sqref>
            </x14:sparkline>
            <x14:sparkline>
              <xm:f>'NGF Trends'!D2458:I2458</xm:f>
              <xm:sqref>J2458</xm:sqref>
            </x14:sparkline>
            <x14:sparkline>
              <xm:f>'NGF Trends'!D2459:I2459</xm:f>
              <xm:sqref>J2459</xm:sqref>
            </x14:sparkline>
            <x14:sparkline>
              <xm:f>'NGF Trends'!D2460:I2460</xm:f>
              <xm:sqref>J2460</xm:sqref>
            </x14:sparkline>
            <x14:sparkline>
              <xm:f>'NGF Trends'!D2461:I2461</xm:f>
              <xm:sqref>J2461</xm:sqref>
            </x14:sparkline>
            <x14:sparkline>
              <xm:f>'NGF Trends'!D2462:I2462</xm:f>
              <xm:sqref>J2462</xm:sqref>
            </x14:sparkline>
            <x14:sparkline>
              <xm:f>'NGF Trends'!D2463:I2463</xm:f>
              <xm:sqref>J2463</xm:sqref>
            </x14:sparkline>
            <x14:sparkline>
              <xm:f>'NGF Trends'!D2464:I2464</xm:f>
              <xm:sqref>J2464</xm:sqref>
            </x14:sparkline>
            <x14:sparkline>
              <xm:f>'NGF Trends'!D2465:I2465</xm:f>
              <xm:sqref>J2465</xm:sqref>
            </x14:sparkline>
            <x14:sparkline>
              <xm:f>'NGF Trends'!D2466:I2466</xm:f>
              <xm:sqref>J2466</xm:sqref>
            </x14:sparkline>
            <x14:sparkline>
              <xm:f>'NGF Trends'!D2467:I2467</xm:f>
              <xm:sqref>J2467</xm:sqref>
            </x14:sparkline>
            <x14:sparkline>
              <xm:f>'NGF Trends'!D2468:I2468</xm:f>
              <xm:sqref>J2468</xm:sqref>
            </x14:sparkline>
            <x14:sparkline>
              <xm:f>'NGF Trends'!D2469:I2469</xm:f>
              <xm:sqref>J2469</xm:sqref>
            </x14:sparkline>
            <x14:sparkline>
              <xm:f>'NGF Trends'!D2470:I2470</xm:f>
              <xm:sqref>J2470</xm:sqref>
            </x14:sparkline>
            <x14:sparkline>
              <xm:f>'NGF Trends'!D2471:I2471</xm:f>
              <xm:sqref>J2471</xm:sqref>
            </x14:sparkline>
            <x14:sparkline>
              <xm:f>'NGF Trends'!D2472:I2472</xm:f>
              <xm:sqref>J2472</xm:sqref>
            </x14:sparkline>
            <x14:sparkline>
              <xm:f>'NGF Trends'!D2473:I2473</xm:f>
              <xm:sqref>J2473</xm:sqref>
            </x14:sparkline>
            <x14:sparkline>
              <xm:f>'NGF Trends'!D2474:I2474</xm:f>
              <xm:sqref>J2474</xm:sqref>
            </x14:sparkline>
            <x14:sparkline>
              <xm:f>'NGF Trends'!D2475:I2475</xm:f>
              <xm:sqref>J2475</xm:sqref>
            </x14:sparkline>
            <x14:sparkline>
              <xm:f>'NGF Trends'!D2476:I2476</xm:f>
              <xm:sqref>J2476</xm:sqref>
            </x14:sparkline>
            <x14:sparkline>
              <xm:f>'NGF Trends'!D2477:I2477</xm:f>
              <xm:sqref>J2477</xm:sqref>
            </x14:sparkline>
            <x14:sparkline>
              <xm:f>'NGF Trends'!D2478:I2478</xm:f>
              <xm:sqref>J2478</xm:sqref>
            </x14:sparkline>
            <x14:sparkline>
              <xm:f>'NGF Trends'!D2479:I2479</xm:f>
              <xm:sqref>J2479</xm:sqref>
            </x14:sparkline>
            <x14:sparkline>
              <xm:f>'NGF Trends'!D2480:I2480</xm:f>
              <xm:sqref>J2480</xm:sqref>
            </x14:sparkline>
            <x14:sparkline>
              <xm:f>'NGF Trends'!D2481:I2481</xm:f>
              <xm:sqref>J2481</xm:sqref>
            </x14:sparkline>
            <x14:sparkline>
              <xm:f>'NGF Trends'!D2482:I2482</xm:f>
              <xm:sqref>J2482</xm:sqref>
            </x14:sparkline>
            <x14:sparkline>
              <xm:f>'NGF Trends'!D2483:I2483</xm:f>
              <xm:sqref>J2483</xm:sqref>
            </x14:sparkline>
            <x14:sparkline>
              <xm:f>'NGF Trends'!D2484:I2484</xm:f>
              <xm:sqref>J2484</xm:sqref>
            </x14:sparkline>
            <x14:sparkline>
              <xm:f>'NGF Trends'!D2485:I2485</xm:f>
              <xm:sqref>J2485</xm:sqref>
            </x14:sparkline>
            <x14:sparkline>
              <xm:f>'NGF Trends'!D2486:I2486</xm:f>
              <xm:sqref>J2486</xm:sqref>
            </x14:sparkline>
            <x14:sparkline>
              <xm:f>'NGF Trends'!D2487:I2487</xm:f>
              <xm:sqref>J2487</xm:sqref>
            </x14:sparkline>
            <x14:sparkline>
              <xm:f>'NGF Trends'!D2488:I2488</xm:f>
              <xm:sqref>J2488</xm:sqref>
            </x14:sparkline>
            <x14:sparkline>
              <xm:f>'NGF Trends'!D2489:I2489</xm:f>
              <xm:sqref>J2489</xm:sqref>
            </x14:sparkline>
            <x14:sparkline>
              <xm:f>'NGF Trends'!D2490:I2490</xm:f>
              <xm:sqref>J2490</xm:sqref>
            </x14:sparkline>
            <x14:sparkline>
              <xm:f>'NGF Trends'!D2491:I2491</xm:f>
              <xm:sqref>J2491</xm:sqref>
            </x14:sparkline>
            <x14:sparkline>
              <xm:f>'NGF Trends'!D2492:I2492</xm:f>
              <xm:sqref>J2492</xm:sqref>
            </x14:sparkline>
            <x14:sparkline>
              <xm:f>'NGF Trends'!D2493:I2493</xm:f>
              <xm:sqref>J2493</xm:sqref>
            </x14:sparkline>
            <x14:sparkline>
              <xm:f>'NGF Trends'!D2494:I2494</xm:f>
              <xm:sqref>J2494</xm:sqref>
            </x14:sparkline>
            <x14:sparkline>
              <xm:f>'NGF Trends'!D2495:I2495</xm:f>
              <xm:sqref>J2495</xm:sqref>
            </x14:sparkline>
            <x14:sparkline>
              <xm:f>'NGF Trends'!D2496:I2496</xm:f>
              <xm:sqref>J2496</xm:sqref>
            </x14:sparkline>
            <x14:sparkline>
              <xm:f>'NGF Trends'!D2497:I2497</xm:f>
              <xm:sqref>J2497</xm:sqref>
            </x14:sparkline>
            <x14:sparkline>
              <xm:f>'NGF Trends'!D2498:I2498</xm:f>
              <xm:sqref>J2498</xm:sqref>
            </x14:sparkline>
            <x14:sparkline>
              <xm:f>'NGF Trends'!D2499:I2499</xm:f>
              <xm:sqref>J2499</xm:sqref>
            </x14:sparkline>
            <x14:sparkline>
              <xm:f>'NGF Trends'!D2500:I2500</xm:f>
              <xm:sqref>J2500</xm:sqref>
            </x14:sparkline>
            <x14:sparkline>
              <xm:f>'NGF Trends'!D2501:I2501</xm:f>
              <xm:sqref>J2501</xm:sqref>
            </x14:sparkline>
            <x14:sparkline>
              <xm:f>'NGF Trends'!D2502:I2502</xm:f>
              <xm:sqref>J2502</xm:sqref>
            </x14:sparkline>
            <x14:sparkline>
              <xm:f>'NGF Trends'!D2503:I2503</xm:f>
              <xm:sqref>J2503</xm:sqref>
            </x14:sparkline>
            <x14:sparkline>
              <xm:f>'NGF Trends'!D2504:I2504</xm:f>
              <xm:sqref>J2504</xm:sqref>
            </x14:sparkline>
            <x14:sparkline>
              <xm:f>'NGF Trends'!D2505:I2505</xm:f>
              <xm:sqref>J2505</xm:sqref>
            </x14:sparkline>
            <x14:sparkline>
              <xm:f>'NGF Trends'!D2506:I2506</xm:f>
              <xm:sqref>J2506</xm:sqref>
            </x14:sparkline>
            <x14:sparkline>
              <xm:f>'NGF Trends'!D2507:I2507</xm:f>
              <xm:sqref>J2507</xm:sqref>
            </x14:sparkline>
            <x14:sparkline>
              <xm:f>'NGF Trends'!D2508:I2508</xm:f>
              <xm:sqref>J2508</xm:sqref>
            </x14:sparkline>
            <x14:sparkline>
              <xm:f>'NGF Trends'!D2509:I2509</xm:f>
              <xm:sqref>J2509</xm:sqref>
            </x14:sparkline>
            <x14:sparkline>
              <xm:f>'NGF Trends'!D2510:I2510</xm:f>
              <xm:sqref>J2510</xm:sqref>
            </x14:sparkline>
            <x14:sparkline>
              <xm:f>'NGF Trends'!D2511:I2511</xm:f>
              <xm:sqref>J2511</xm:sqref>
            </x14:sparkline>
            <x14:sparkline>
              <xm:f>'NGF Trends'!D2512:I2512</xm:f>
              <xm:sqref>J2512</xm:sqref>
            </x14:sparkline>
            <x14:sparkline>
              <xm:f>'NGF Trends'!D2513:I2513</xm:f>
              <xm:sqref>J2513</xm:sqref>
            </x14:sparkline>
            <x14:sparkline>
              <xm:f>'NGF Trends'!D2514:I2514</xm:f>
              <xm:sqref>J2514</xm:sqref>
            </x14:sparkline>
            <x14:sparkline>
              <xm:f>'NGF Trends'!D2515:I2515</xm:f>
              <xm:sqref>J2515</xm:sqref>
            </x14:sparkline>
            <x14:sparkline>
              <xm:f>'NGF Trends'!D2516:I2516</xm:f>
              <xm:sqref>J2516</xm:sqref>
            </x14:sparkline>
            <x14:sparkline>
              <xm:f>'NGF Trends'!D2517:I2517</xm:f>
              <xm:sqref>J2517</xm:sqref>
            </x14:sparkline>
            <x14:sparkline>
              <xm:f>'NGF Trends'!D2518:I2518</xm:f>
              <xm:sqref>J2518</xm:sqref>
            </x14:sparkline>
            <x14:sparkline>
              <xm:f>'NGF Trends'!D2519:I2519</xm:f>
              <xm:sqref>J2519</xm:sqref>
            </x14:sparkline>
            <x14:sparkline>
              <xm:f>'NGF Trends'!D2520:I2520</xm:f>
              <xm:sqref>J2520</xm:sqref>
            </x14:sparkline>
            <x14:sparkline>
              <xm:f>'NGF Trends'!D2521:I2521</xm:f>
              <xm:sqref>J2521</xm:sqref>
            </x14:sparkline>
            <x14:sparkline>
              <xm:f>'NGF Trends'!D2522:I2522</xm:f>
              <xm:sqref>J2522</xm:sqref>
            </x14:sparkline>
            <x14:sparkline>
              <xm:f>'NGF Trends'!D2523:I2523</xm:f>
              <xm:sqref>J2523</xm:sqref>
            </x14:sparkline>
            <x14:sparkline>
              <xm:f>'NGF Trends'!D2524:I2524</xm:f>
              <xm:sqref>J2524</xm:sqref>
            </x14:sparkline>
            <x14:sparkline>
              <xm:f>'NGF Trends'!D2525:I2525</xm:f>
              <xm:sqref>J2525</xm:sqref>
            </x14:sparkline>
            <x14:sparkline>
              <xm:f>'NGF Trends'!D2526:I2526</xm:f>
              <xm:sqref>J2526</xm:sqref>
            </x14:sparkline>
            <x14:sparkline>
              <xm:f>'NGF Trends'!D2527:I2527</xm:f>
              <xm:sqref>J2527</xm:sqref>
            </x14:sparkline>
            <x14:sparkline>
              <xm:f>'NGF Trends'!D2528:I2528</xm:f>
              <xm:sqref>J2528</xm:sqref>
            </x14:sparkline>
            <x14:sparkline>
              <xm:f>'NGF Trends'!D2529:I2529</xm:f>
              <xm:sqref>J2529</xm:sqref>
            </x14:sparkline>
            <x14:sparkline>
              <xm:f>'NGF Trends'!D2530:I2530</xm:f>
              <xm:sqref>J2530</xm:sqref>
            </x14:sparkline>
            <x14:sparkline>
              <xm:f>'NGF Trends'!D2531:I2531</xm:f>
              <xm:sqref>J2531</xm:sqref>
            </x14:sparkline>
            <x14:sparkline>
              <xm:f>'NGF Trends'!D2532:I2532</xm:f>
              <xm:sqref>J2532</xm:sqref>
            </x14:sparkline>
            <x14:sparkline>
              <xm:f>'NGF Trends'!D2533:I2533</xm:f>
              <xm:sqref>J2533</xm:sqref>
            </x14:sparkline>
            <x14:sparkline>
              <xm:f>'NGF Trends'!D2534:I2534</xm:f>
              <xm:sqref>J2534</xm:sqref>
            </x14:sparkline>
            <x14:sparkline>
              <xm:f>'NGF Trends'!D2535:I2535</xm:f>
              <xm:sqref>J2535</xm:sqref>
            </x14:sparkline>
            <x14:sparkline>
              <xm:f>'NGF Trends'!D2536:I2536</xm:f>
              <xm:sqref>J2536</xm:sqref>
            </x14:sparkline>
            <x14:sparkline>
              <xm:f>'NGF Trends'!D2537:I2537</xm:f>
              <xm:sqref>J2537</xm:sqref>
            </x14:sparkline>
            <x14:sparkline>
              <xm:f>'NGF Trends'!D2538:I2538</xm:f>
              <xm:sqref>J2538</xm:sqref>
            </x14:sparkline>
            <x14:sparkline>
              <xm:f>'NGF Trends'!D2539:I2539</xm:f>
              <xm:sqref>J2539</xm:sqref>
            </x14:sparkline>
            <x14:sparkline>
              <xm:f>'NGF Trends'!D2540:I2540</xm:f>
              <xm:sqref>J2540</xm:sqref>
            </x14:sparkline>
            <x14:sparkline>
              <xm:f>'NGF Trends'!D2541:I2541</xm:f>
              <xm:sqref>J2541</xm:sqref>
            </x14:sparkline>
            <x14:sparkline>
              <xm:f>'NGF Trends'!D2542:I2542</xm:f>
              <xm:sqref>J2542</xm:sqref>
            </x14:sparkline>
            <x14:sparkline>
              <xm:f>'NGF Trends'!D2543:I2543</xm:f>
              <xm:sqref>J2543</xm:sqref>
            </x14:sparkline>
            <x14:sparkline>
              <xm:f>'NGF Trends'!D2544:I2544</xm:f>
              <xm:sqref>J2544</xm:sqref>
            </x14:sparkline>
            <x14:sparkline>
              <xm:f>'NGF Trends'!D2545:I2545</xm:f>
              <xm:sqref>J2545</xm:sqref>
            </x14:sparkline>
            <x14:sparkline>
              <xm:f>'NGF Trends'!D2546:I2546</xm:f>
              <xm:sqref>J2546</xm:sqref>
            </x14:sparkline>
            <x14:sparkline>
              <xm:f>'NGF Trends'!D2547:I2547</xm:f>
              <xm:sqref>J2547</xm:sqref>
            </x14:sparkline>
            <x14:sparkline>
              <xm:f>'NGF Trends'!D2548:I2548</xm:f>
              <xm:sqref>J2548</xm:sqref>
            </x14:sparkline>
            <x14:sparkline>
              <xm:f>'NGF Trends'!D2549:I2549</xm:f>
              <xm:sqref>J2549</xm:sqref>
            </x14:sparkline>
            <x14:sparkline>
              <xm:f>'NGF Trends'!D2550:I2550</xm:f>
              <xm:sqref>J2550</xm:sqref>
            </x14:sparkline>
            <x14:sparkline>
              <xm:f>'NGF Trends'!D2551:I2551</xm:f>
              <xm:sqref>J2551</xm:sqref>
            </x14:sparkline>
            <x14:sparkline>
              <xm:f>'NGF Trends'!D2552:I2552</xm:f>
              <xm:sqref>J2552</xm:sqref>
            </x14:sparkline>
            <x14:sparkline>
              <xm:f>'NGF Trends'!D2553:I2553</xm:f>
              <xm:sqref>J2553</xm:sqref>
            </x14:sparkline>
            <x14:sparkline>
              <xm:f>'NGF Trends'!D2554:I2554</xm:f>
              <xm:sqref>J2554</xm:sqref>
            </x14:sparkline>
            <x14:sparkline>
              <xm:f>'NGF Trends'!D2555:I2555</xm:f>
              <xm:sqref>J2555</xm:sqref>
            </x14:sparkline>
            <x14:sparkline>
              <xm:f>'NGF Trends'!D2556:I2556</xm:f>
              <xm:sqref>J2556</xm:sqref>
            </x14:sparkline>
            <x14:sparkline>
              <xm:f>'NGF Trends'!D2557:I2557</xm:f>
              <xm:sqref>J2557</xm:sqref>
            </x14:sparkline>
            <x14:sparkline>
              <xm:f>'NGF Trends'!D2558:I2558</xm:f>
              <xm:sqref>J2558</xm:sqref>
            </x14:sparkline>
            <x14:sparkline>
              <xm:f>'NGF Trends'!D2559:I2559</xm:f>
              <xm:sqref>J2559</xm:sqref>
            </x14:sparkline>
            <x14:sparkline>
              <xm:f>'NGF Trends'!D2560:I2560</xm:f>
              <xm:sqref>J2560</xm:sqref>
            </x14:sparkline>
            <x14:sparkline>
              <xm:f>'NGF Trends'!D2561:I2561</xm:f>
              <xm:sqref>J2561</xm:sqref>
            </x14:sparkline>
            <x14:sparkline>
              <xm:f>'NGF Trends'!D2562:I2562</xm:f>
              <xm:sqref>J2562</xm:sqref>
            </x14:sparkline>
            <x14:sparkline>
              <xm:f>'NGF Trends'!D2563:I2563</xm:f>
              <xm:sqref>J2563</xm:sqref>
            </x14:sparkline>
            <x14:sparkline>
              <xm:f>'NGF Trends'!D2564:I2564</xm:f>
              <xm:sqref>J2564</xm:sqref>
            </x14:sparkline>
            <x14:sparkline>
              <xm:f>'NGF Trends'!D2565:I2565</xm:f>
              <xm:sqref>J2565</xm:sqref>
            </x14:sparkline>
            <x14:sparkline>
              <xm:f>'NGF Trends'!D2566:I2566</xm:f>
              <xm:sqref>J2566</xm:sqref>
            </x14:sparkline>
            <x14:sparkline>
              <xm:f>'NGF Trends'!D2567:I2567</xm:f>
              <xm:sqref>J2567</xm:sqref>
            </x14:sparkline>
            <x14:sparkline>
              <xm:f>'NGF Trends'!D2568:I2568</xm:f>
              <xm:sqref>J2568</xm:sqref>
            </x14:sparkline>
            <x14:sparkline>
              <xm:f>'NGF Trends'!D2569:I2569</xm:f>
              <xm:sqref>J2569</xm:sqref>
            </x14:sparkline>
            <x14:sparkline>
              <xm:f>'NGF Trends'!D2570:I2570</xm:f>
              <xm:sqref>J2570</xm:sqref>
            </x14:sparkline>
            <x14:sparkline>
              <xm:f>'NGF Trends'!D2571:I2571</xm:f>
              <xm:sqref>J2571</xm:sqref>
            </x14:sparkline>
            <x14:sparkline>
              <xm:f>'NGF Trends'!D2572:I2572</xm:f>
              <xm:sqref>J2572</xm:sqref>
            </x14:sparkline>
            <x14:sparkline>
              <xm:f>'NGF Trends'!D2573:I2573</xm:f>
              <xm:sqref>J2573</xm:sqref>
            </x14:sparkline>
            <x14:sparkline>
              <xm:f>'NGF Trends'!D2574:I2574</xm:f>
              <xm:sqref>J2574</xm:sqref>
            </x14:sparkline>
            <x14:sparkline>
              <xm:f>'NGF Trends'!D2575:I2575</xm:f>
              <xm:sqref>J2575</xm:sqref>
            </x14:sparkline>
            <x14:sparkline>
              <xm:f>'NGF Trends'!D2576:I2576</xm:f>
              <xm:sqref>J2576</xm:sqref>
            </x14:sparkline>
            <x14:sparkline>
              <xm:f>'NGF Trends'!D2577:I2577</xm:f>
              <xm:sqref>J2577</xm:sqref>
            </x14:sparkline>
            <x14:sparkline>
              <xm:f>'NGF Trends'!D2578:I2578</xm:f>
              <xm:sqref>J2578</xm:sqref>
            </x14:sparkline>
            <x14:sparkline>
              <xm:f>'NGF Trends'!D2579:I2579</xm:f>
              <xm:sqref>J2579</xm:sqref>
            </x14:sparkline>
            <x14:sparkline>
              <xm:f>'NGF Trends'!D2580:I2580</xm:f>
              <xm:sqref>J2580</xm:sqref>
            </x14:sparkline>
            <x14:sparkline>
              <xm:f>'NGF Trends'!D2581:I2581</xm:f>
              <xm:sqref>J2581</xm:sqref>
            </x14:sparkline>
            <x14:sparkline>
              <xm:f>'NGF Trends'!D2582:I2582</xm:f>
              <xm:sqref>J2582</xm:sqref>
            </x14:sparkline>
            <x14:sparkline>
              <xm:f>'NGF Trends'!D2583:I2583</xm:f>
              <xm:sqref>J2583</xm:sqref>
            </x14:sparkline>
            <x14:sparkline>
              <xm:f>'NGF Trends'!D2584:I2584</xm:f>
              <xm:sqref>J2584</xm:sqref>
            </x14:sparkline>
            <x14:sparkline>
              <xm:f>'NGF Trends'!D2585:I2585</xm:f>
              <xm:sqref>J2585</xm:sqref>
            </x14:sparkline>
            <x14:sparkline>
              <xm:f>'NGF Trends'!D2586:I2586</xm:f>
              <xm:sqref>J2586</xm:sqref>
            </x14:sparkline>
            <x14:sparkline>
              <xm:f>'NGF Trends'!D2587:I2587</xm:f>
              <xm:sqref>J2587</xm:sqref>
            </x14:sparkline>
            <x14:sparkline>
              <xm:f>'NGF Trends'!D2588:I2588</xm:f>
              <xm:sqref>J2588</xm:sqref>
            </x14:sparkline>
            <x14:sparkline>
              <xm:f>'NGF Trends'!D2589:I2589</xm:f>
              <xm:sqref>J2589</xm:sqref>
            </x14:sparkline>
            <x14:sparkline>
              <xm:f>'NGF Trends'!D2590:I2590</xm:f>
              <xm:sqref>J2590</xm:sqref>
            </x14:sparkline>
            <x14:sparkline>
              <xm:f>'NGF Trends'!D2591:I2591</xm:f>
              <xm:sqref>J2591</xm:sqref>
            </x14:sparkline>
            <x14:sparkline>
              <xm:f>'NGF Trends'!D2592:I2592</xm:f>
              <xm:sqref>J2592</xm:sqref>
            </x14:sparkline>
            <x14:sparkline>
              <xm:f>'NGF Trends'!D2593:I2593</xm:f>
              <xm:sqref>J2593</xm:sqref>
            </x14:sparkline>
            <x14:sparkline>
              <xm:f>'NGF Trends'!D2594:I2594</xm:f>
              <xm:sqref>J2594</xm:sqref>
            </x14:sparkline>
            <x14:sparkline>
              <xm:f>'NGF Trends'!D2595:I2595</xm:f>
              <xm:sqref>J2595</xm:sqref>
            </x14:sparkline>
            <x14:sparkline>
              <xm:f>'NGF Trends'!D2596:I2596</xm:f>
              <xm:sqref>J2596</xm:sqref>
            </x14:sparkline>
            <x14:sparkline>
              <xm:f>'NGF Trends'!D2597:I2597</xm:f>
              <xm:sqref>J2597</xm:sqref>
            </x14:sparkline>
            <x14:sparkline>
              <xm:f>'NGF Trends'!D2598:I2598</xm:f>
              <xm:sqref>J2598</xm:sqref>
            </x14:sparkline>
            <x14:sparkline>
              <xm:f>'NGF Trends'!D2599:I2599</xm:f>
              <xm:sqref>J2599</xm:sqref>
            </x14:sparkline>
            <x14:sparkline>
              <xm:f>'NGF Trends'!D2600:I2600</xm:f>
              <xm:sqref>J2600</xm:sqref>
            </x14:sparkline>
            <x14:sparkline>
              <xm:f>'NGF Trends'!D2601:I2601</xm:f>
              <xm:sqref>J2601</xm:sqref>
            </x14:sparkline>
            <x14:sparkline>
              <xm:f>'NGF Trends'!D2602:I2602</xm:f>
              <xm:sqref>J2602</xm:sqref>
            </x14:sparkline>
            <x14:sparkline>
              <xm:f>'NGF Trends'!D2603:I2603</xm:f>
              <xm:sqref>J2603</xm:sqref>
            </x14:sparkline>
            <x14:sparkline>
              <xm:f>'NGF Trends'!D2604:I2604</xm:f>
              <xm:sqref>J2604</xm:sqref>
            </x14:sparkline>
            <x14:sparkline>
              <xm:f>'NGF Trends'!D2605:I2605</xm:f>
              <xm:sqref>J2605</xm:sqref>
            </x14:sparkline>
            <x14:sparkline>
              <xm:f>'NGF Trends'!D2606:I2606</xm:f>
              <xm:sqref>J2606</xm:sqref>
            </x14:sparkline>
            <x14:sparkline>
              <xm:f>'NGF Trends'!D2607:I2607</xm:f>
              <xm:sqref>J2607</xm:sqref>
            </x14:sparkline>
            <x14:sparkline>
              <xm:f>'NGF Trends'!D2608:I2608</xm:f>
              <xm:sqref>J2608</xm:sqref>
            </x14:sparkline>
            <x14:sparkline>
              <xm:f>'NGF Trends'!D2609:I2609</xm:f>
              <xm:sqref>J2609</xm:sqref>
            </x14:sparkline>
            <x14:sparkline>
              <xm:f>'NGF Trends'!D2610:I2610</xm:f>
              <xm:sqref>J2610</xm:sqref>
            </x14:sparkline>
            <x14:sparkline>
              <xm:f>'NGF Trends'!D2611:I2611</xm:f>
              <xm:sqref>J2611</xm:sqref>
            </x14:sparkline>
            <x14:sparkline>
              <xm:f>'NGF Trends'!D2612:I2612</xm:f>
              <xm:sqref>J2612</xm:sqref>
            </x14:sparkline>
            <x14:sparkline>
              <xm:f>'NGF Trends'!D2613:I2613</xm:f>
              <xm:sqref>J2613</xm:sqref>
            </x14:sparkline>
            <x14:sparkline>
              <xm:f>'NGF Trends'!D2614:I2614</xm:f>
              <xm:sqref>J2614</xm:sqref>
            </x14:sparkline>
            <x14:sparkline>
              <xm:f>'NGF Trends'!D2615:I2615</xm:f>
              <xm:sqref>J2615</xm:sqref>
            </x14:sparkline>
            <x14:sparkline>
              <xm:f>'NGF Trends'!D2616:I2616</xm:f>
              <xm:sqref>J2616</xm:sqref>
            </x14:sparkline>
            <x14:sparkline>
              <xm:f>'NGF Trends'!D2617:I2617</xm:f>
              <xm:sqref>J2617</xm:sqref>
            </x14:sparkline>
            <x14:sparkline>
              <xm:f>'NGF Trends'!D2618:I2618</xm:f>
              <xm:sqref>J2618</xm:sqref>
            </x14:sparkline>
            <x14:sparkline>
              <xm:f>'NGF Trends'!D2619:I2619</xm:f>
              <xm:sqref>J2619</xm:sqref>
            </x14:sparkline>
            <x14:sparkline>
              <xm:f>'NGF Trends'!D2620:I2620</xm:f>
              <xm:sqref>J2620</xm:sqref>
            </x14:sparkline>
            <x14:sparkline>
              <xm:f>'NGF Trends'!D2621:I2621</xm:f>
              <xm:sqref>J2621</xm:sqref>
            </x14:sparkline>
            <x14:sparkline>
              <xm:f>'NGF Trends'!D2622:I2622</xm:f>
              <xm:sqref>J2622</xm:sqref>
            </x14:sparkline>
            <x14:sparkline>
              <xm:f>'NGF Trends'!D2623:I2623</xm:f>
              <xm:sqref>J2623</xm:sqref>
            </x14:sparkline>
            <x14:sparkline>
              <xm:f>'NGF Trends'!D2624:I2624</xm:f>
              <xm:sqref>J2624</xm:sqref>
            </x14:sparkline>
            <x14:sparkline>
              <xm:f>'NGF Trends'!D2625:I2625</xm:f>
              <xm:sqref>J2625</xm:sqref>
            </x14:sparkline>
            <x14:sparkline>
              <xm:f>'NGF Trends'!D2626:I2626</xm:f>
              <xm:sqref>J2626</xm:sqref>
            </x14:sparkline>
            <x14:sparkline>
              <xm:f>'NGF Trends'!D2627:I2627</xm:f>
              <xm:sqref>J2627</xm:sqref>
            </x14:sparkline>
            <x14:sparkline>
              <xm:f>'NGF Trends'!D2628:I2628</xm:f>
              <xm:sqref>J2628</xm:sqref>
            </x14:sparkline>
            <x14:sparkline>
              <xm:f>'NGF Trends'!D2629:I2629</xm:f>
              <xm:sqref>J2629</xm:sqref>
            </x14:sparkline>
            <x14:sparkline>
              <xm:f>'NGF Trends'!D2630:I2630</xm:f>
              <xm:sqref>J2630</xm:sqref>
            </x14:sparkline>
            <x14:sparkline>
              <xm:f>'NGF Trends'!D2631:I2631</xm:f>
              <xm:sqref>J2631</xm:sqref>
            </x14:sparkline>
            <x14:sparkline>
              <xm:f>'NGF Trends'!D2632:I2632</xm:f>
              <xm:sqref>J2632</xm:sqref>
            </x14:sparkline>
            <x14:sparkline>
              <xm:f>'NGF Trends'!D2633:I2633</xm:f>
              <xm:sqref>J2633</xm:sqref>
            </x14:sparkline>
            <x14:sparkline>
              <xm:f>'NGF Trends'!D2634:I2634</xm:f>
              <xm:sqref>J2634</xm:sqref>
            </x14:sparkline>
            <x14:sparkline>
              <xm:f>'NGF Trends'!D2635:I2635</xm:f>
              <xm:sqref>J2635</xm:sqref>
            </x14:sparkline>
            <x14:sparkline>
              <xm:f>'NGF Trends'!D2636:I2636</xm:f>
              <xm:sqref>J2636</xm:sqref>
            </x14:sparkline>
            <x14:sparkline>
              <xm:f>'NGF Trends'!D2637:I2637</xm:f>
              <xm:sqref>J2637</xm:sqref>
            </x14:sparkline>
            <x14:sparkline>
              <xm:f>'NGF Trends'!D2638:I2638</xm:f>
              <xm:sqref>J2638</xm:sqref>
            </x14:sparkline>
            <x14:sparkline>
              <xm:f>'NGF Trends'!D2639:I2639</xm:f>
              <xm:sqref>J2639</xm:sqref>
            </x14:sparkline>
            <x14:sparkline>
              <xm:f>'NGF Trends'!D2640:I2640</xm:f>
              <xm:sqref>J2640</xm:sqref>
            </x14:sparkline>
            <x14:sparkline>
              <xm:f>'NGF Trends'!D2641:I2641</xm:f>
              <xm:sqref>J2641</xm:sqref>
            </x14:sparkline>
            <x14:sparkline>
              <xm:f>'NGF Trends'!D2642:I2642</xm:f>
              <xm:sqref>J2642</xm:sqref>
            </x14:sparkline>
            <x14:sparkline>
              <xm:f>'NGF Trends'!D2643:I2643</xm:f>
              <xm:sqref>J2643</xm:sqref>
            </x14:sparkline>
            <x14:sparkline>
              <xm:f>'NGF Trends'!D2644:I2644</xm:f>
              <xm:sqref>J2644</xm:sqref>
            </x14:sparkline>
            <x14:sparkline>
              <xm:f>'NGF Trends'!D2645:I2645</xm:f>
              <xm:sqref>J2645</xm:sqref>
            </x14:sparkline>
            <x14:sparkline>
              <xm:f>'NGF Trends'!D2646:I2646</xm:f>
              <xm:sqref>J2646</xm:sqref>
            </x14:sparkline>
            <x14:sparkline>
              <xm:f>'NGF Trends'!D2647:I2647</xm:f>
              <xm:sqref>J2647</xm:sqref>
            </x14:sparkline>
            <x14:sparkline>
              <xm:f>'NGF Trends'!D2648:I2648</xm:f>
              <xm:sqref>J2648</xm:sqref>
            </x14:sparkline>
            <x14:sparkline>
              <xm:f>'NGF Trends'!D2649:I2649</xm:f>
              <xm:sqref>J2649</xm:sqref>
            </x14:sparkline>
            <x14:sparkline>
              <xm:f>'NGF Trends'!D2650:I2650</xm:f>
              <xm:sqref>J2650</xm:sqref>
            </x14:sparkline>
            <x14:sparkline>
              <xm:f>'NGF Trends'!D2651:I2651</xm:f>
              <xm:sqref>J2651</xm:sqref>
            </x14:sparkline>
            <x14:sparkline>
              <xm:f>'NGF Trends'!D2652:I2652</xm:f>
              <xm:sqref>J2652</xm:sqref>
            </x14:sparkline>
            <x14:sparkline>
              <xm:f>'NGF Trends'!D2653:I2653</xm:f>
              <xm:sqref>J2653</xm:sqref>
            </x14:sparkline>
            <x14:sparkline>
              <xm:f>'NGF Trends'!D2654:I2654</xm:f>
              <xm:sqref>J2654</xm:sqref>
            </x14:sparkline>
            <x14:sparkline>
              <xm:f>'NGF Trends'!D2655:I2655</xm:f>
              <xm:sqref>J2655</xm:sqref>
            </x14:sparkline>
            <x14:sparkline>
              <xm:f>'NGF Trends'!D2656:I2656</xm:f>
              <xm:sqref>J2656</xm:sqref>
            </x14:sparkline>
            <x14:sparkline>
              <xm:f>'NGF Trends'!D2657:I2657</xm:f>
              <xm:sqref>J2657</xm:sqref>
            </x14:sparkline>
            <x14:sparkline>
              <xm:f>'NGF Trends'!D2658:I2658</xm:f>
              <xm:sqref>J2658</xm:sqref>
            </x14:sparkline>
            <x14:sparkline>
              <xm:f>'NGF Trends'!D2659:I2659</xm:f>
              <xm:sqref>J2659</xm:sqref>
            </x14:sparkline>
            <x14:sparkline>
              <xm:f>'NGF Trends'!D2660:I2660</xm:f>
              <xm:sqref>J2660</xm:sqref>
            </x14:sparkline>
            <x14:sparkline>
              <xm:f>'NGF Trends'!D2661:I2661</xm:f>
              <xm:sqref>J2661</xm:sqref>
            </x14:sparkline>
            <x14:sparkline>
              <xm:f>'NGF Trends'!D2662:I2662</xm:f>
              <xm:sqref>J2662</xm:sqref>
            </x14:sparkline>
            <x14:sparkline>
              <xm:f>'NGF Trends'!D2663:I2663</xm:f>
              <xm:sqref>J2663</xm:sqref>
            </x14:sparkline>
            <x14:sparkline>
              <xm:f>'NGF Trends'!D2664:I2664</xm:f>
              <xm:sqref>J2664</xm:sqref>
            </x14:sparkline>
            <x14:sparkline>
              <xm:f>'NGF Trends'!D2665:I2665</xm:f>
              <xm:sqref>J2665</xm:sqref>
            </x14:sparkline>
            <x14:sparkline>
              <xm:f>'NGF Trends'!D2666:I2666</xm:f>
              <xm:sqref>J2666</xm:sqref>
            </x14:sparkline>
            <x14:sparkline>
              <xm:f>'NGF Trends'!D2667:I2667</xm:f>
              <xm:sqref>J2667</xm:sqref>
            </x14:sparkline>
            <x14:sparkline>
              <xm:f>'NGF Trends'!D2668:I2668</xm:f>
              <xm:sqref>J2668</xm:sqref>
            </x14:sparkline>
            <x14:sparkline>
              <xm:f>'NGF Trends'!D2669:I2669</xm:f>
              <xm:sqref>J2669</xm:sqref>
            </x14:sparkline>
            <x14:sparkline>
              <xm:f>'NGF Trends'!D2670:I2670</xm:f>
              <xm:sqref>J2670</xm:sqref>
            </x14:sparkline>
            <x14:sparkline>
              <xm:f>'NGF Trends'!D2671:I2671</xm:f>
              <xm:sqref>J2671</xm:sqref>
            </x14:sparkline>
            <x14:sparkline>
              <xm:f>'NGF Trends'!D2672:I2672</xm:f>
              <xm:sqref>J2672</xm:sqref>
            </x14:sparkline>
            <x14:sparkline>
              <xm:f>'NGF Trends'!D2673:I2673</xm:f>
              <xm:sqref>J2673</xm:sqref>
            </x14:sparkline>
            <x14:sparkline>
              <xm:f>'NGF Trends'!D2674:I2674</xm:f>
              <xm:sqref>J2674</xm:sqref>
            </x14:sparkline>
            <x14:sparkline>
              <xm:f>'NGF Trends'!D2675:I2675</xm:f>
              <xm:sqref>J2675</xm:sqref>
            </x14:sparkline>
            <x14:sparkline>
              <xm:f>'NGF Trends'!D2676:I2676</xm:f>
              <xm:sqref>J2676</xm:sqref>
            </x14:sparkline>
            <x14:sparkline>
              <xm:f>'NGF Trends'!D2677:I2677</xm:f>
              <xm:sqref>J2677</xm:sqref>
            </x14:sparkline>
            <x14:sparkline>
              <xm:f>'NGF Trends'!D2678:I2678</xm:f>
              <xm:sqref>J2678</xm:sqref>
            </x14:sparkline>
            <x14:sparkline>
              <xm:f>'NGF Trends'!D2679:I2679</xm:f>
              <xm:sqref>J2679</xm:sqref>
            </x14:sparkline>
            <x14:sparkline>
              <xm:f>'NGF Trends'!D2680:I2680</xm:f>
              <xm:sqref>J2680</xm:sqref>
            </x14:sparkline>
            <x14:sparkline>
              <xm:f>'NGF Trends'!D2681:I2681</xm:f>
              <xm:sqref>J2681</xm:sqref>
            </x14:sparkline>
            <x14:sparkline>
              <xm:f>'NGF Trends'!D2682:I2682</xm:f>
              <xm:sqref>J2682</xm:sqref>
            </x14:sparkline>
            <x14:sparkline>
              <xm:f>'NGF Trends'!D2683:I2683</xm:f>
              <xm:sqref>J2683</xm:sqref>
            </x14:sparkline>
            <x14:sparkline>
              <xm:f>'NGF Trends'!D2684:I2684</xm:f>
              <xm:sqref>J2684</xm:sqref>
            </x14:sparkline>
            <x14:sparkline>
              <xm:f>'NGF Trends'!D2685:I2685</xm:f>
              <xm:sqref>J2685</xm:sqref>
            </x14:sparkline>
            <x14:sparkline>
              <xm:f>'NGF Trends'!D2686:I2686</xm:f>
              <xm:sqref>J2686</xm:sqref>
            </x14:sparkline>
            <x14:sparkline>
              <xm:f>'NGF Trends'!D2687:I2687</xm:f>
              <xm:sqref>J2687</xm:sqref>
            </x14:sparkline>
            <x14:sparkline>
              <xm:f>'NGF Trends'!D2688:I2688</xm:f>
              <xm:sqref>J2688</xm:sqref>
            </x14:sparkline>
            <x14:sparkline>
              <xm:f>'NGF Trends'!D2689:I2689</xm:f>
              <xm:sqref>J2689</xm:sqref>
            </x14:sparkline>
            <x14:sparkline>
              <xm:f>'NGF Trends'!D2690:I2690</xm:f>
              <xm:sqref>J2690</xm:sqref>
            </x14:sparkline>
            <x14:sparkline>
              <xm:f>'NGF Trends'!D2691:I2691</xm:f>
              <xm:sqref>J2691</xm:sqref>
            </x14:sparkline>
            <x14:sparkline>
              <xm:f>'NGF Trends'!D2692:I2692</xm:f>
              <xm:sqref>J2692</xm:sqref>
            </x14:sparkline>
            <x14:sparkline>
              <xm:f>'NGF Trends'!D2693:I2693</xm:f>
              <xm:sqref>J2693</xm:sqref>
            </x14:sparkline>
            <x14:sparkline>
              <xm:f>'NGF Trends'!D2694:I2694</xm:f>
              <xm:sqref>J2694</xm:sqref>
            </x14:sparkline>
            <x14:sparkline>
              <xm:f>'NGF Trends'!D2695:I2695</xm:f>
              <xm:sqref>J2695</xm:sqref>
            </x14:sparkline>
            <x14:sparkline>
              <xm:f>'NGF Trends'!D2696:I2696</xm:f>
              <xm:sqref>J2696</xm:sqref>
            </x14:sparkline>
            <x14:sparkline>
              <xm:f>'NGF Trends'!D2697:I2697</xm:f>
              <xm:sqref>J2697</xm:sqref>
            </x14:sparkline>
            <x14:sparkline>
              <xm:f>'NGF Trends'!D2698:I2698</xm:f>
              <xm:sqref>J2698</xm:sqref>
            </x14:sparkline>
            <x14:sparkline>
              <xm:f>'NGF Trends'!D2699:I2699</xm:f>
              <xm:sqref>J2699</xm:sqref>
            </x14:sparkline>
            <x14:sparkline>
              <xm:f>'NGF Trends'!D2700:I2700</xm:f>
              <xm:sqref>J2700</xm:sqref>
            </x14:sparkline>
            <x14:sparkline>
              <xm:f>'NGF Trends'!D2701:I2701</xm:f>
              <xm:sqref>J2701</xm:sqref>
            </x14:sparkline>
            <x14:sparkline>
              <xm:f>'NGF Trends'!D2702:I2702</xm:f>
              <xm:sqref>J2702</xm:sqref>
            </x14:sparkline>
            <x14:sparkline>
              <xm:f>'NGF Trends'!D2703:I2703</xm:f>
              <xm:sqref>J2703</xm:sqref>
            </x14:sparkline>
            <x14:sparkline>
              <xm:f>'NGF Trends'!D2704:I2704</xm:f>
              <xm:sqref>J2704</xm:sqref>
            </x14:sparkline>
            <x14:sparkline>
              <xm:f>'NGF Trends'!D2705:I2705</xm:f>
              <xm:sqref>J2705</xm:sqref>
            </x14:sparkline>
            <x14:sparkline>
              <xm:f>'NGF Trends'!D2706:I2706</xm:f>
              <xm:sqref>J2706</xm:sqref>
            </x14:sparkline>
            <x14:sparkline>
              <xm:f>'NGF Trends'!D2707:I2707</xm:f>
              <xm:sqref>J2707</xm:sqref>
            </x14:sparkline>
            <x14:sparkline>
              <xm:f>'NGF Trends'!D2708:I2708</xm:f>
              <xm:sqref>J2708</xm:sqref>
            </x14:sparkline>
            <x14:sparkline>
              <xm:f>'NGF Trends'!D2709:I2709</xm:f>
              <xm:sqref>J2709</xm:sqref>
            </x14:sparkline>
            <x14:sparkline>
              <xm:f>'NGF Trends'!D2710:I2710</xm:f>
              <xm:sqref>J2710</xm:sqref>
            </x14:sparkline>
            <x14:sparkline>
              <xm:f>'NGF Trends'!D2711:I2711</xm:f>
              <xm:sqref>J2711</xm:sqref>
            </x14:sparkline>
            <x14:sparkline>
              <xm:f>'NGF Trends'!D2712:I2712</xm:f>
              <xm:sqref>J2712</xm:sqref>
            </x14:sparkline>
            <x14:sparkline>
              <xm:f>'NGF Trends'!D2713:I2713</xm:f>
              <xm:sqref>J2713</xm:sqref>
            </x14:sparkline>
            <x14:sparkline>
              <xm:f>'NGF Trends'!D2714:I2714</xm:f>
              <xm:sqref>J2714</xm:sqref>
            </x14:sparkline>
            <x14:sparkline>
              <xm:f>'NGF Trends'!D2715:I2715</xm:f>
              <xm:sqref>J2715</xm:sqref>
            </x14:sparkline>
            <x14:sparkline>
              <xm:f>'NGF Trends'!D2716:I2716</xm:f>
              <xm:sqref>J2716</xm:sqref>
            </x14:sparkline>
            <x14:sparkline>
              <xm:f>'NGF Trends'!D2717:I2717</xm:f>
              <xm:sqref>J2717</xm:sqref>
            </x14:sparkline>
            <x14:sparkline>
              <xm:f>'NGF Trends'!D2718:I2718</xm:f>
              <xm:sqref>J2718</xm:sqref>
            </x14:sparkline>
            <x14:sparkline>
              <xm:f>'NGF Trends'!D2719:I2719</xm:f>
              <xm:sqref>J2719</xm:sqref>
            </x14:sparkline>
            <x14:sparkline>
              <xm:f>'NGF Trends'!D2720:I2720</xm:f>
              <xm:sqref>J2720</xm:sqref>
            </x14:sparkline>
            <x14:sparkline>
              <xm:f>'NGF Trends'!D2721:I2721</xm:f>
              <xm:sqref>J2721</xm:sqref>
            </x14:sparkline>
            <x14:sparkline>
              <xm:f>'NGF Trends'!D2722:I2722</xm:f>
              <xm:sqref>J2722</xm:sqref>
            </x14:sparkline>
            <x14:sparkline>
              <xm:f>'NGF Trends'!D2723:I2723</xm:f>
              <xm:sqref>J2723</xm:sqref>
            </x14:sparkline>
            <x14:sparkline>
              <xm:f>'NGF Trends'!D2724:I2724</xm:f>
              <xm:sqref>J2724</xm:sqref>
            </x14:sparkline>
            <x14:sparkline>
              <xm:f>'NGF Trends'!D2725:I2725</xm:f>
              <xm:sqref>J2725</xm:sqref>
            </x14:sparkline>
            <x14:sparkline>
              <xm:f>'NGF Trends'!D2726:I2726</xm:f>
              <xm:sqref>J2726</xm:sqref>
            </x14:sparkline>
            <x14:sparkline>
              <xm:f>'NGF Trends'!D2727:I2727</xm:f>
              <xm:sqref>J2727</xm:sqref>
            </x14:sparkline>
            <x14:sparkline>
              <xm:f>'NGF Trends'!D2728:I2728</xm:f>
              <xm:sqref>J2728</xm:sqref>
            </x14:sparkline>
            <x14:sparkline>
              <xm:f>'NGF Trends'!D2729:I2729</xm:f>
              <xm:sqref>J2729</xm:sqref>
            </x14:sparkline>
            <x14:sparkline>
              <xm:f>'NGF Trends'!D2730:I2730</xm:f>
              <xm:sqref>J2730</xm:sqref>
            </x14:sparkline>
            <x14:sparkline>
              <xm:f>'NGF Trends'!D2731:I2731</xm:f>
              <xm:sqref>J2731</xm:sqref>
            </x14:sparkline>
            <x14:sparkline>
              <xm:f>'NGF Trends'!D2732:I2732</xm:f>
              <xm:sqref>J2732</xm:sqref>
            </x14:sparkline>
            <x14:sparkline>
              <xm:f>'NGF Trends'!D2733:I2733</xm:f>
              <xm:sqref>J2733</xm:sqref>
            </x14:sparkline>
            <x14:sparkline>
              <xm:f>'NGF Trends'!D2734:I2734</xm:f>
              <xm:sqref>J2734</xm:sqref>
            </x14:sparkline>
            <x14:sparkline>
              <xm:f>'NGF Trends'!D2735:I2735</xm:f>
              <xm:sqref>J2735</xm:sqref>
            </x14:sparkline>
            <x14:sparkline>
              <xm:f>'NGF Trends'!D2736:I2736</xm:f>
              <xm:sqref>J2736</xm:sqref>
            </x14:sparkline>
            <x14:sparkline>
              <xm:f>'NGF Trends'!D2737:I2737</xm:f>
              <xm:sqref>J2737</xm:sqref>
            </x14:sparkline>
            <x14:sparkline>
              <xm:f>'NGF Trends'!D2738:I2738</xm:f>
              <xm:sqref>J2738</xm:sqref>
            </x14:sparkline>
            <x14:sparkline>
              <xm:f>'NGF Trends'!D2739:I2739</xm:f>
              <xm:sqref>J2739</xm:sqref>
            </x14:sparkline>
            <x14:sparkline>
              <xm:f>'NGF Trends'!D2740:I2740</xm:f>
              <xm:sqref>J2740</xm:sqref>
            </x14:sparkline>
            <x14:sparkline>
              <xm:f>'NGF Trends'!D2741:I2741</xm:f>
              <xm:sqref>J2741</xm:sqref>
            </x14:sparkline>
            <x14:sparkline>
              <xm:f>'NGF Trends'!D2742:I2742</xm:f>
              <xm:sqref>J2742</xm:sqref>
            </x14:sparkline>
            <x14:sparkline>
              <xm:f>'NGF Trends'!D2743:I2743</xm:f>
              <xm:sqref>J2743</xm:sqref>
            </x14:sparkline>
            <x14:sparkline>
              <xm:f>'NGF Trends'!D2744:I2744</xm:f>
              <xm:sqref>J2744</xm:sqref>
            </x14:sparkline>
            <x14:sparkline>
              <xm:f>'NGF Trends'!D2745:I2745</xm:f>
              <xm:sqref>J2745</xm:sqref>
            </x14:sparkline>
            <x14:sparkline>
              <xm:f>'NGF Trends'!D2746:I2746</xm:f>
              <xm:sqref>J2746</xm:sqref>
            </x14:sparkline>
            <x14:sparkline>
              <xm:f>'NGF Trends'!D2747:I2747</xm:f>
              <xm:sqref>J2747</xm:sqref>
            </x14:sparkline>
            <x14:sparkline>
              <xm:f>'NGF Trends'!D2748:I2748</xm:f>
              <xm:sqref>J2748</xm:sqref>
            </x14:sparkline>
            <x14:sparkline>
              <xm:f>'NGF Trends'!D2749:I2749</xm:f>
              <xm:sqref>J2749</xm:sqref>
            </x14:sparkline>
            <x14:sparkline>
              <xm:f>'NGF Trends'!D2750:I2750</xm:f>
              <xm:sqref>J2750</xm:sqref>
            </x14:sparkline>
            <x14:sparkline>
              <xm:f>'NGF Trends'!D2751:I2751</xm:f>
              <xm:sqref>J2751</xm:sqref>
            </x14:sparkline>
            <x14:sparkline>
              <xm:f>'NGF Trends'!D2752:I2752</xm:f>
              <xm:sqref>J2752</xm:sqref>
            </x14:sparkline>
            <x14:sparkline>
              <xm:f>'NGF Trends'!D2753:I2753</xm:f>
              <xm:sqref>J2753</xm:sqref>
            </x14:sparkline>
            <x14:sparkline>
              <xm:f>'NGF Trends'!D2754:I2754</xm:f>
              <xm:sqref>J2754</xm:sqref>
            </x14:sparkline>
            <x14:sparkline>
              <xm:f>'NGF Trends'!D2755:I2755</xm:f>
              <xm:sqref>J2755</xm:sqref>
            </x14:sparkline>
            <x14:sparkline>
              <xm:f>'NGF Trends'!D2756:I2756</xm:f>
              <xm:sqref>J2756</xm:sqref>
            </x14:sparkline>
            <x14:sparkline>
              <xm:f>'NGF Trends'!D2757:I2757</xm:f>
              <xm:sqref>J2757</xm:sqref>
            </x14:sparkline>
            <x14:sparkline>
              <xm:f>'NGF Trends'!D2758:I2758</xm:f>
              <xm:sqref>J2758</xm:sqref>
            </x14:sparkline>
            <x14:sparkline>
              <xm:f>'NGF Trends'!D2759:I2759</xm:f>
              <xm:sqref>J2759</xm:sqref>
            </x14:sparkline>
            <x14:sparkline>
              <xm:f>'NGF Trends'!D2760:I2760</xm:f>
              <xm:sqref>J2760</xm:sqref>
            </x14:sparkline>
            <x14:sparkline>
              <xm:f>'NGF Trends'!D2761:I2761</xm:f>
              <xm:sqref>J2761</xm:sqref>
            </x14:sparkline>
            <x14:sparkline>
              <xm:f>'NGF Trends'!D2762:I2762</xm:f>
              <xm:sqref>J2762</xm:sqref>
            </x14:sparkline>
            <x14:sparkline>
              <xm:f>'NGF Trends'!D2763:I2763</xm:f>
              <xm:sqref>J2763</xm:sqref>
            </x14:sparkline>
            <x14:sparkline>
              <xm:f>'NGF Trends'!D2764:I2764</xm:f>
              <xm:sqref>J2764</xm:sqref>
            </x14:sparkline>
            <x14:sparkline>
              <xm:f>'NGF Trends'!D2765:I2765</xm:f>
              <xm:sqref>J2765</xm:sqref>
            </x14:sparkline>
            <x14:sparkline>
              <xm:f>'NGF Trends'!D2766:I2766</xm:f>
              <xm:sqref>J2766</xm:sqref>
            </x14:sparkline>
            <x14:sparkline>
              <xm:f>'NGF Trends'!D2767:I2767</xm:f>
              <xm:sqref>J2767</xm:sqref>
            </x14:sparkline>
            <x14:sparkline>
              <xm:f>'NGF Trends'!D2768:I2768</xm:f>
              <xm:sqref>J2768</xm:sqref>
            </x14:sparkline>
            <x14:sparkline>
              <xm:f>'NGF Trends'!D2769:I2769</xm:f>
              <xm:sqref>J2769</xm:sqref>
            </x14:sparkline>
            <x14:sparkline>
              <xm:f>'NGF Trends'!D2770:I2770</xm:f>
              <xm:sqref>J2770</xm:sqref>
            </x14:sparkline>
            <x14:sparkline>
              <xm:f>'NGF Trends'!D2771:I2771</xm:f>
              <xm:sqref>J2771</xm:sqref>
            </x14:sparkline>
            <x14:sparkline>
              <xm:f>'NGF Trends'!D2772:I2772</xm:f>
              <xm:sqref>J2772</xm:sqref>
            </x14:sparkline>
            <x14:sparkline>
              <xm:f>'NGF Trends'!D2773:I2773</xm:f>
              <xm:sqref>J2773</xm:sqref>
            </x14:sparkline>
            <x14:sparkline>
              <xm:f>'NGF Trends'!D2774:I2774</xm:f>
              <xm:sqref>J2774</xm:sqref>
            </x14:sparkline>
            <x14:sparkline>
              <xm:f>'NGF Trends'!D2775:I2775</xm:f>
              <xm:sqref>J2775</xm:sqref>
            </x14:sparkline>
            <x14:sparkline>
              <xm:f>'NGF Trends'!D2776:I2776</xm:f>
              <xm:sqref>J2776</xm:sqref>
            </x14:sparkline>
            <x14:sparkline>
              <xm:f>'NGF Trends'!D2777:I2777</xm:f>
              <xm:sqref>J2777</xm:sqref>
            </x14:sparkline>
            <x14:sparkline>
              <xm:f>'NGF Trends'!D2778:I2778</xm:f>
              <xm:sqref>J2778</xm:sqref>
            </x14:sparkline>
            <x14:sparkline>
              <xm:f>'NGF Trends'!D2779:I2779</xm:f>
              <xm:sqref>J2779</xm:sqref>
            </x14:sparkline>
            <x14:sparkline>
              <xm:f>'NGF Trends'!D2780:I2780</xm:f>
              <xm:sqref>J2780</xm:sqref>
            </x14:sparkline>
            <x14:sparkline>
              <xm:f>'NGF Trends'!D2781:I2781</xm:f>
              <xm:sqref>J2781</xm:sqref>
            </x14:sparkline>
            <x14:sparkline>
              <xm:f>'NGF Trends'!D2782:I2782</xm:f>
              <xm:sqref>J2782</xm:sqref>
            </x14:sparkline>
            <x14:sparkline>
              <xm:f>'NGF Trends'!D2783:I2783</xm:f>
              <xm:sqref>J2783</xm:sqref>
            </x14:sparkline>
            <x14:sparkline>
              <xm:f>'NGF Trends'!D2784:I2784</xm:f>
              <xm:sqref>J2784</xm:sqref>
            </x14:sparkline>
            <x14:sparkline>
              <xm:f>'NGF Trends'!D2785:I2785</xm:f>
              <xm:sqref>J2785</xm:sqref>
            </x14:sparkline>
            <x14:sparkline>
              <xm:f>'NGF Trends'!D2786:I2786</xm:f>
              <xm:sqref>J2786</xm:sqref>
            </x14:sparkline>
            <x14:sparkline>
              <xm:f>'NGF Trends'!D2787:I2787</xm:f>
              <xm:sqref>J2787</xm:sqref>
            </x14:sparkline>
            <x14:sparkline>
              <xm:f>'NGF Trends'!D2788:I2788</xm:f>
              <xm:sqref>J2788</xm:sqref>
            </x14:sparkline>
            <x14:sparkline>
              <xm:f>'NGF Trends'!D2789:I2789</xm:f>
              <xm:sqref>J2789</xm:sqref>
            </x14:sparkline>
            <x14:sparkline>
              <xm:f>'NGF Trends'!D2790:I2790</xm:f>
              <xm:sqref>J2790</xm:sqref>
            </x14:sparkline>
            <x14:sparkline>
              <xm:f>'NGF Trends'!D2791:I2791</xm:f>
              <xm:sqref>J2791</xm:sqref>
            </x14:sparkline>
            <x14:sparkline>
              <xm:f>'NGF Trends'!D2792:I2792</xm:f>
              <xm:sqref>J2792</xm:sqref>
            </x14:sparkline>
            <x14:sparkline>
              <xm:f>'NGF Trends'!D2793:I2793</xm:f>
              <xm:sqref>J2793</xm:sqref>
            </x14:sparkline>
            <x14:sparkline>
              <xm:f>'NGF Trends'!D2794:I2794</xm:f>
              <xm:sqref>J2794</xm:sqref>
            </x14:sparkline>
            <x14:sparkline>
              <xm:f>'NGF Trends'!D2795:I2795</xm:f>
              <xm:sqref>J2795</xm:sqref>
            </x14:sparkline>
            <x14:sparkline>
              <xm:f>'NGF Trends'!D2796:I2796</xm:f>
              <xm:sqref>J2796</xm:sqref>
            </x14:sparkline>
            <x14:sparkline>
              <xm:f>'NGF Trends'!D2797:I2797</xm:f>
              <xm:sqref>J2797</xm:sqref>
            </x14:sparkline>
            <x14:sparkline>
              <xm:f>'NGF Trends'!D2798:I2798</xm:f>
              <xm:sqref>J2798</xm:sqref>
            </x14:sparkline>
            <x14:sparkline>
              <xm:f>'NGF Trends'!D2799:I2799</xm:f>
              <xm:sqref>J2799</xm:sqref>
            </x14:sparkline>
            <x14:sparkline>
              <xm:f>'NGF Trends'!D2800:I2800</xm:f>
              <xm:sqref>J2800</xm:sqref>
            </x14:sparkline>
            <x14:sparkline>
              <xm:f>'NGF Trends'!D2801:I2801</xm:f>
              <xm:sqref>J2801</xm:sqref>
            </x14:sparkline>
            <x14:sparkline>
              <xm:f>'NGF Trends'!D2802:I2802</xm:f>
              <xm:sqref>J2802</xm:sqref>
            </x14:sparkline>
            <x14:sparkline>
              <xm:f>'NGF Trends'!D2803:I2803</xm:f>
              <xm:sqref>J2803</xm:sqref>
            </x14:sparkline>
            <x14:sparkline>
              <xm:f>'NGF Trends'!D2804:I2804</xm:f>
              <xm:sqref>J2804</xm:sqref>
            </x14:sparkline>
            <x14:sparkline>
              <xm:f>'NGF Trends'!D2805:I2805</xm:f>
              <xm:sqref>J2805</xm:sqref>
            </x14:sparkline>
            <x14:sparkline>
              <xm:f>'NGF Trends'!D2806:I2806</xm:f>
              <xm:sqref>J2806</xm:sqref>
            </x14:sparkline>
            <x14:sparkline>
              <xm:f>'NGF Trends'!D2807:I2807</xm:f>
              <xm:sqref>J2807</xm:sqref>
            </x14:sparkline>
            <x14:sparkline>
              <xm:f>'NGF Trends'!D2808:I2808</xm:f>
              <xm:sqref>J2808</xm:sqref>
            </x14:sparkline>
            <x14:sparkline>
              <xm:f>'NGF Trends'!D2809:I2809</xm:f>
              <xm:sqref>J2809</xm:sqref>
            </x14:sparkline>
            <x14:sparkline>
              <xm:f>'NGF Trends'!D2810:I2810</xm:f>
              <xm:sqref>J2810</xm:sqref>
            </x14:sparkline>
            <x14:sparkline>
              <xm:f>'NGF Trends'!D2811:I2811</xm:f>
              <xm:sqref>J2811</xm:sqref>
            </x14:sparkline>
            <x14:sparkline>
              <xm:f>'NGF Trends'!D2812:I2812</xm:f>
              <xm:sqref>J2812</xm:sqref>
            </x14:sparkline>
            <x14:sparkline>
              <xm:f>'NGF Trends'!D2813:I2813</xm:f>
              <xm:sqref>J2813</xm:sqref>
            </x14:sparkline>
            <x14:sparkline>
              <xm:f>'NGF Trends'!D2814:I2814</xm:f>
              <xm:sqref>J2814</xm:sqref>
            </x14:sparkline>
            <x14:sparkline>
              <xm:f>'NGF Trends'!D2815:I2815</xm:f>
              <xm:sqref>J2815</xm:sqref>
            </x14:sparkline>
            <x14:sparkline>
              <xm:f>'NGF Trends'!D2816:I2816</xm:f>
              <xm:sqref>J2816</xm:sqref>
            </x14:sparkline>
            <x14:sparkline>
              <xm:f>'NGF Trends'!D2817:I2817</xm:f>
              <xm:sqref>J2817</xm:sqref>
            </x14:sparkline>
            <x14:sparkline>
              <xm:f>'NGF Trends'!D2818:I2818</xm:f>
              <xm:sqref>J2818</xm:sqref>
            </x14:sparkline>
            <x14:sparkline>
              <xm:f>'NGF Trends'!D2819:I2819</xm:f>
              <xm:sqref>J2819</xm:sqref>
            </x14:sparkline>
            <x14:sparkline>
              <xm:f>'NGF Trends'!D2820:I2820</xm:f>
              <xm:sqref>J2820</xm:sqref>
            </x14:sparkline>
            <x14:sparkline>
              <xm:f>'NGF Trends'!D2821:I2821</xm:f>
              <xm:sqref>J2821</xm:sqref>
            </x14:sparkline>
            <x14:sparkline>
              <xm:f>'NGF Trends'!D2822:I2822</xm:f>
              <xm:sqref>J2822</xm:sqref>
            </x14:sparkline>
            <x14:sparkline>
              <xm:f>'NGF Trends'!D2823:I2823</xm:f>
              <xm:sqref>J2823</xm:sqref>
            </x14:sparkline>
            <x14:sparkline>
              <xm:f>'NGF Trends'!D2824:I2824</xm:f>
              <xm:sqref>J2824</xm:sqref>
            </x14:sparkline>
            <x14:sparkline>
              <xm:f>'NGF Trends'!D2825:I2825</xm:f>
              <xm:sqref>J2825</xm:sqref>
            </x14:sparkline>
            <x14:sparkline>
              <xm:f>'NGF Trends'!D2826:I2826</xm:f>
              <xm:sqref>J2826</xm:sqref>
            </x14:sparkline>
            <x14:sparkline>
              <xm:f>'NGF Trends'!D2827:I2827</xm:f>
              <xm:sqref>J2827</xm:sqref>
            </x14:sparkline>
            <x14:sparkline>
              <xm:f>'NGF Trends'!D2828:I2828</xm:f>
              <xm:sqref>J2828</xm:sqref>
            </x14:sparkline>
            <x14:sparkline>
              <xm:f>'NGF Trends'!D2829:I2829</xm:f>
              <xm:sqref>J2829</xm:sqref>
            </x14:sparkline>
            <x14:sparkline>
              <xm:f>'NGF Trends'!D2830:I2830</xm:f>
              <xm:sqref>J2830</xm:sqref>
            </x14:sparkline>
            <x14:sparkline>
              <xm:f>'NGF Trends'!D2831:I2831</xm:f>
              <xm:sqref>J2831</xm:sqref>
            </x14:sparkline>
            <x14:sparkline>
              <xm:f>'NGF Trends'!D2832:I2832</xm:f>
              <xm:sqref>J2832</xm:sqref>
            </x14:sparkline>
            <x14:sparkline>
              <xm:f>'NGF Trends'!D2833:I2833</xm:f>
              <xm:sqref>J2833</xm:sqref>
            </x14:sparkline>
            <x14:sparkline>
              <xm:f>'NGF Trends'!D2834:I2834</xm:f>
              <xm:sqref>J2834</xm:sqref>
            </x14:sparkline>
            <x14:sparkline>
              <xm:f>'NGF Trends'!D2835:I2835</xm:f>
              <xm:sqref>J2835</xm:sqref>
            </x14:sparkline>
            <x14:sparkline>
              <xm:f>'NGF Trends'!D2836:I2836</xm:f>
              <xm:sqref>J2836</xm:sqref>
            </x14:sparkline>
            <x14:sparkline>
              <xm:f>'NGF Trends'!D2837:I2837</xm:f>
              <xm:sqref>J2837</xm:sqref>
            </x14:sparkline>
            <x14:sparkline>
              <xm:f>'NGF Trends'!D2838:I2838</xm:f>
              <xm:sqref>J2838</xm:sqref>
            </x14:sparkline>
            <x14:sparkline>
              <xm:f>'NGF Trends'!D2839:I2839</xm:f>
              <xm:sqref>J2839</xm:sqref>
            </x14:sparkline>
            <x14:sparkline>
              <xm:f>'NGF Trends'!D2840:I2840</xm:f>
              <xm:sqref>J2840</xm:sqref>
            </x14:sparkline>
            <x14:sparkline>
              <xm:f>'NGF Trends'!D2841:I2841</xm:f>
              <xm:sqref>J2841</xm:sqref>
            </x14:sparkline>
            <x14:sparkline>
              <xm:f>'NGF Trends'!D2842:I2842</xm:f>
              <xm:sqref>J2842</xm:sqref>
            </x14:sparkline>
            <x14:sparkline>
              <xm:f>'NGF Trends'!D2843:I2843</xm:f>
              <xm:sqref>J2843</xm:sqref>
            </x14:sparkline>
            <x14:sparkline>
              <xm:f>'NGF Trends'!D2844:I2844</xm:f>
              <xm:sqref>J2844</xm:sqref>
            </x14:sparkline>
            <x14:sparkline>
              <xm:f>'NGF Trends'!D2845:I2845</xm:f>
              <xm:sqref>J2845</xm:sqref>
            </x14:sparkline>
            <x14:sparkline>
              <xm:f>'NGF Trends'!D2846:I2846</xm:f>
              <xm:sqref>J2846</xm:sqref>
            </x14:sparkline>
            <x14:sparkline>
              <xm:f>'NGF Trends'!D2847:I2847</xm:f>
              <xm:sqref>J2847</xm:sqref>
            </x14:sparkline>
            <x14:sparkline>
              <xm:f>'NGF Trends'!D2848:I2848</xm:f>
              <xm:sqref>J2848</xm:sqref>
            </x14:sparkline>
            <x14:sparkline>
              <xm:f>'NGF Trends'!D2849:I2849</xm:f>
              <xm:sqref>J2849</xm:sqref>
            </x14:sparkline>
            <x14:sparkline>
              <xm:f>'NGF Trends'!D2850:I2850</xm:f>
              <xm:sqref>J2850</xm:sqref>
            </x14:sparkline>
            <x14:sparkline>
              <xm:f>'NGF Trends'!D2851:I2851</xm:f>
              <xm:sqref>J2851</xm:sqref>
            </x14:sparkline>
            <x14:sparkline>
              <xm:f>'NGF Trends'!D2852:I2852</xm:f>
              <xm:sqref>J2852</xm:sqref>
            </x14:sparkline>
            <x14:sparkline>
              <xm:f>'NGF Trends'!D2853:I2853</xm:f>
              <xm:sqref>J2853</xm:sqref>
            </x14:sparkline>
            <x14:sparkline>
              <xm:f>'NGF Trends'!D2854:I2854</xm:f>
              <xm:sqref>J2854</xm:sqref>
            </x14:sparkline>
            <x14:sparkline>
              <xm:f>'NGF Trends'!D2855:I2855</xm:f>
              <xm:sqref>J2855</xm:sqref>
            </x14:sparkline>
            <x14:sparkline>
              <xm:f>'NGF Trends'!D2856:I2856</xm:f>
              <xm:sqref>J2856</xm:sqref>
            </x14:sparkline>
            <x14:sparkline>
              <xm:f>'NGF Trends'!D2857:I2857</xm:f>
              <xm:sqref>J2857</xm:sqref>
            </x14:sparkline>
            <x14:sparkline>
              <xm:f>'NGF Trends'!D2858:I2858</xm:f>
              <xm:sqref>J2858</xm:sqref>
            </x14:sparkline>
            <x14:sparkline>
              <xm:f>'NGF Trends'!D2859:I2859</xm:f>
              <xm:sqref>J2859</xm:sqref>
            </x14:sparkline>
            <x14:sparkline>
              <xm:f>'NGF Trends'!D2860:I2860</xm:f>
              <xm:sqref>J2860</xm:sqref>
            </x14:sparkline>
            <x14:sparkline>
              <xm:f>'NGF Trends'!D2861:I2861</xm:f>
              <xm:sqref>J2861</xm:sqref>
            </x14:sparkline>
            <x14:sparkline>
              <xm:f>'NGF Trends'!D2862:I2862</xm:f>
              <xm:sqref>J2862</xm:sqref>
            </x14:sparkline>
            <x14:sparkline>
              <xm:f>'NGF Trends'!D2863:I2863</xm:f>
              <xm:sqref>J2863</xm:sqref>
            </x14:sparkline>
            <x14:sparkline>
              <xm:f>'NGF Trends'!D2864:I2864</xm:f>
              <xm:sqref>J2864</xm:sqref>
            </x14:sparkline>
            <x14:sparkline>
              <xm:f>'NGF Trends'!D2865:I2865</xm:f>
              <xm:sqref>J2865</xm:sqref>
            </x14:sparkline>
            <x14:sparkline>
              <xm:f>'NGF Trends'!D2866:I2866</xm:f>
              <xm:sqref>J2866</xm:sqref>
            </x14:sparkline>
            <x14:sparkline>
              <xm:f>'NGF Trends'!D2867:I2867</xm:f>
              <xm:sqref>J2867</xm:sqref>
            </x14:sparkline>
            <x14:sparkline>
              <xm:f>'NGF Trends'!D2868:I2868</xm:f>
              <xm:sqref>J2868</xm:sqref>
            </x14:sparkline>
            <x14:sparkline>
              <xm:f>'NGF Trends'!D2869:I2869</xm:f>
              <xm:sqref>J2869</xm:sqref>
            </x14:sparkline>
            <x14:sparkline>
              <xm:f>'NGF Trends'!D2870:I2870</xm:f>
              <xm:sqref>J2870</xm:sqref>
            </x14:sparkline>
            <x14:sparkline>
              <xm:f>'NGF Trends'!D2871:I2871</xm:f>
              <xm:sqref>J2871</xm:sqref>
            </x14:sparkline>
            <x14:sparkline>
              <xm:f>'NGF Trends'!D2872:I2872</xm:f>
              <xm:sqref>J2872</xm:sqref>
            </x14:sparkline>
            <x14:sparkline>
              <xm:f>'NGF Trends'!D2873:I2873</xm:f>
              <xm:sqref>J2873</xm:sqref>
            </x14:sparkline>
            <x14:sparkline>
              <xm:f>'NGF Trends'!D2874:I2874</xm:f>
              <xm:sqref>J2874</xm:sqref>
            </x14:sparkline>
            <x14:sparkline>
              <xm:f>'NGF Trends'!D2875:I2875</xm:f>
              <xm:sqref>J2875</xm:sqref>
            </x14:sparkline>
            <x14:sparkline>
              <xm:f>'NGF Trends'!D2876:I2876</xm:f>
              <xm:sqref>J2876</xm:sqref>
            </x14:sparkline>
            <x14:sparkline>
              <xm:f>'NGF Trends'!D2877:I2877</xm:f>
              <xm:sqref>J2877</xm:sqref>
            </x14:sparkline>
            <x14:sparkline>
              <xm:f>'NGF Trends'!D2878:I2878</xm:f>
              <xm:sqref>J2878</xm:sqref>
            </x14:sparkline>
            <x14:sparkline>
              <xm:f>'NGF Trends'!D2879:I2879</xm:f>
              <xm:sqref>J2879</xm:sqref>
            </x14:sparkline>
            <x14:sparkline>
              <xm:f>'NGF Trends'!D2880:I2880</xm:f>
              <xm:sqref>J2880</xm:sqref>
            </x14:sparkline>
            <x14:sparkline>
              <xm:f>'NGF Trends'!D2881:I2881</xm:f>
              <xm:sqref>J2881</xm:sqref>
            </x14:sparkline>
            <x14:sparkline>
              <xm:f>'NGF Trends'!D2882:I2882</xm:f>
              <xm:sqref>J2882</xm:sqref>
            </x14:sparkline>
            <x14:sparkline>
              <xm:f>'NGF Trends'!D2883:I2883</xm:f>
              <xm:sqref>J2883</xm:sqref>
            </x14:sparkline>
            <x14:sparkline>
              <xm:f>'NGF Trends'!D2884:I2884</xm:f>
              <xm:sqref>J2884</xm:sqref>
            </x14:sparkline>
            <x14:sparkline>
              <xm:f>'NGF Trends'!D2885:I2885</xm:f>
              <xm:sqref>J2885</xm:sqref>
            </x14:sparkline>
            <x14:sparkline>
              <xm:f>'NGF Trends'!D2886:I2886</xm:f>
              <xm:sqref>J2886</xm:sqref>
            </x14:sparkline>
            <x14:sparkline>
              <xm:f>'NGF Trends'!D2887:I2887</xm:f>
              <xm:sqref>J2887</xm:sqref>
            </x14:sparkline>
            <x14:sparkline>
              <xm:f>'NGF Trends'!D2888:I2888</xm:f>
              <xm:sqref>J2888</xm:sqref>
            </x14:sparkline>
            <x14:sparkline>
              <xm:f>'NGF Trends'!D2889:I2889</xm:f>
              <xm:sqref>J2889</xm:sqref>
            </x14:sparkline>
            <x14:sparkline>
              <xm:f>'NGF Trends'!D2890:I2890</xm:f>
              <xm:sqref>J2890</xm:sqref>
            </x14:sparkline>
            <x14:sparkline>
              <xm:f>'NGF Trends'!D2891:I2891</xm:f>
              <xm:sqref>J2891</xm:sqref>
            </x14:sparkline>
            <x14:sparkline>
              <xm:f>'NGF Trends'!D2892:I2892</xm:f>
              <xm:sqref>J2892</xm:sqref>
            </x14:sparkline>
            <x14:sparkline>
              <xm:f>'NGF Trends'!D2893:I2893</xm:f>
              <xm:sqref>J2893</xm:sqref>
            </x14:sparkline>
            <x14:sparkline>
              <xm:f>'NGF Trends'!D2894:I2894</xm:f>
              <xm:sqref>J2894</xm:sqref>
            </x14:sparkline>
            <x14:sparkline>
              <xm:f>'NGF Trends'!D2895:I2895</xm:f>
              <xm:sqref>J2895</xm:sqref>
            </x14:sparkline>
            <x14:sparkline>
              <xm:f>'NGF Trends'!D2896:I2896</xm:f>
              <xm:sqref>J2896</xm:sqref>
            </x14:sparkline>
            <x14:sparkline>
              <xm:f>'NGF Trends'!D2897:I2897</xm:f>
              <xm:sqref>J2897</xm:sqref>
            </x14:sparkline>
            <x14:sparkline>
              <xm:f>'NGF Trends'!D2898:I2898</xm:f>
              <xm:sqref>J2898</xm:sqref>
            </x14:sparkline>
            <x14:sparkline>
              <xm:f>'NGF Trends'!D2899:I2899</xm:f>
              <xm:sqref>J2899</xm:sqref>
            </x14:sparkline>
            <x14:sparkline>
              <xm:f>'NGF Trends'!D2900:I2900</xm:f>
              <xm:sqref>J2900</xm:sqref>
            </x14:sparkline>
            <x14:sparkline>
              <xm:f>'NGF Trends'!D2901:I2901</xm:f>
              <xm:sqref>J2901</xm:sqref>
            </x14:sparkline>
            <x14:sparkline>
              <xm:f>'NGF Trends'!D2902:I2902</xm:f>
              <xm:sqref>J2902</xm:sqref>
            </x14:sparkline>
            <x14:sparkline>
              <xm:f>'NGF Trends'!D2903:I2903</xm:f>
              <xm:sqref>J2903</xm:sqref>
            </x14:sparkline>
            <x14:sparkline>
              <xm:f>'NGF Trends'!D2904:I2904</xm:f>
              <xm:sqref>J2904</xm:sqref>
            </x14:sparkline>
            <x14:sparkline>
              <xm:f>'NGF Trends'!D2905:I2905</xm:f>
              <xm:sqref>J2905</xm:sqref>
            </x14:sparkline>
            <x14:sparkline>
              <xm:f>'NGF Trends'!D2906:I2906</xm:f>
              <xm:sqref>J2906</xm:sqref>
            </x14:sparkline>
            <x14:sparkline>
              <xm:f>'NGF Trends'!D2907:I2907</xm:f>
              <xm:sqref>J2907</xm:sqref>
            </x14:sparkline>
            <x14:sparkline>
              <xm:f>'NGF Trends'!D2908:I2908</xm:f>
              <xm:sqref>J2908</xm:sqref>
            </x14:sparkline>
            <x14:sparkline>
              <xm:f>'NGF Trends'!D2909:I2909</xm:f>
              <xm:sqref>J2909</xm:sqref>
            </x14:sparkline>
            <x14:sparkline>
              <xm:f>'NGF Trends'!D2910:I2910</xm:f>
              <xm:sqref>J2910</xm:sqref>
            </x14:sparkline>
            <x14:sparkline>
              <xm:f>'NGF Trends'!D2911:I2911</xm:f>
              <xm:sqref>J2911</xm:sqref>
            </x14:sparkline>
            <x14:sparkline>
              <xm:f>'NGF Trends'!D2912:I2912</xm:f>
              <xm:sqref>J2912</xm:sqref>
            </x14:sparkline>
            <x14:sparkline>
              <xm:f>'NGF Trends'!D2913:I2913</xm:f>
              <xm:sqref>J2913</xm:sqref>
            </x14:sparkline>
            <x14:sparkline>
              <xm:f>'NGF Trends'!D2914:I2914</xm:f>
              <xm:sqref>J2914</xm:sqref>
            </x14:sparkline>
            <x14:sparkline>
              <xm:f>'NGF Trends'!D2915:I2915</xm:f>
              <xm:sqref>J2915</xm:sqref>
            </x14:sparkline>
            <x14:sparkline>
              <xm:f>'NGF Trends'!D2916:I2916</xm:f>
              <xm:sqref>J2916</xm:sqref>
            </x14:sparkline>
            <x14:sparkline>
              <xm:f>'NGF Trends'!D2917:I2917</xm:f>
              <xm:sqref>J2917</xm:sqref>
            </x14:sparkline>
            <x14:sparkline>
              <xm:f>'NGF Trends'!D2918:I2918</xm:f>
              <xm:sqref>J2918</xm:sqref>
            </x14:sparkline>
            <x14:sparkline>
              <xm:f>'NGF Trends'!D2919:I2919</xm:f>
              <xm:sqref>J2919</xm:sqref>
            </x14:sparkline>
            <x14:sparkline>
              <xm:f>'NGF Trends'!D2920:I2920</xm:f>
              <xm:sqref>J2920</xm:sqref>
            </x14:sparkline>
            <x14:sparkline>
              <xm:f>'NGF Trends'!D2921:I2921</xm:f>
              <xm:sqref>J2921</xm:sqref>
            </x14:sparkline>
            <x14:sparkline>
              <xm:f>'NGF Trends'!D2922:I2922</xm:f>
              <xm:sqref>J2922</xm:sqref>
            </x14:sparkline>
            <x14:sparkline>
              <xm:f>'NGF Trends'!D2923:I2923</xm:f>
              <xm:sqref>J2923</xm:sqref>
            </x14:sparkline>
            <x14:sparkline>
              <xm:f>'NGF Trends'!D2924:I2924</xm:f>
              <xm:sqref>J2924</xm:sqref>
            </x14:sparkline>
            <x14:sparkline>
              <xm:f>'NGF Trends'!D2925:I2925</xm:f>
              <xm:sqref>J2925</xm:sqref>
            </x14:sparkline>
            <x14:sparkline>
              <xm:f>'NGF Trends'!D2926:I2926</xm:f>
              <xm:sqref>J2926</xm:sqref>
            </x14:sparkline>
            <x14:sparkline>
              <xm:f>'NGF Trends'!D2927:I2927</xm:f>
              <xm:sqref>J2927</xm:sqref>
            </x14:sparkline>
            <x14:sparkline>
              <xm:f>'NGF Trends'!D2928:I2928</xm:f>
              <xm:sqref>J2928</xm:sqref>
            </x14:sparkline>
            <x14:sparkline>
              <xm:f>'NGF Trends'!D2929:I2929</xm:f>
              <xm:sqref>J2929</xm:sqref>
            </x14:sparkline>
            <x14:sparkline>
              <xm:f>'NGF Trends'!D2930:I2930</xm:f>
              <xm:sqref>J2930</xm:sqref>
            </x14:sparkline>
            <x14:sparkline>
              <xm:f>'NGF Trends'!D2931:I2931</xm:f>
              <xm:sqref>J2931</xm:sqref>
            </x14:sparkline>
            <x14:sparkline>
              <xm:f>'NGF Trends'!D2932:I2932</xm:f>
              <xm:sqref>J2932</xm:sqref>
            </x14:sparkline>
            <x14:sparkline>
              <xm:f>'NGF Trends'!D2933:I2933</xm:f>
              <xm:sqref>J2933</xm:sqref>
            </x14:sparkline>
            <x14:sparkline>
              <xm:f>'NGF Trends'!D2934:I2934</xm:f>
              <xm:sqref>J2934</xm:sqref>
            </x14:sparkline>
            <x14:sparkline>
              <xm:f>'NGF Trends'!D2935:I2935</xm:f>
              <xm:sqref>J2935</xm:sqref>
            </x14:sparkline>
            <x14:sparkline>
              <xm:f>'NGF Trends'!D2936:I2936</xm:f>
              <xm:sqref>J2936</xm:sqref>
            </x14:sparkline>
            <x14:sparkline>
              <xm:f>'NGF Trends'!D2937:I2937</xm:f>
              <xm:sqref>J2937</xm:sqref>
            </x14:sparkline>
            <x14:sparkline>
              <xm:f>'NGF Trends'!D2938:I2938</xm:f>
              <xm:sqref>J2938</xm:sqref>
            </x14:sparkline>
            <x14:sparkline>
              <xm:f>'NGF Trends'!D2939:I2939</xm:f>
              <xm:sqref>J2939</xm:sqref>
            </x14:sparkline>
            <x14:sparkline>
              <xm:f>'NGF Trends'!D2940:I2940</xm:f>
              <xm:sqref>J2940</xm:sqref>
            </x14:sparkline>
            <x14:sparkline>
              <xm:f>'NGF Trends'!D2941:I2941</xm:f>
              <xm:sqref>J2941</xm:sqref>
            </x14:sparkline>
            <x14:sparkline>
              <xm:f>'NGF Trends'!D2942:I2942</xm:f>
              <xm:sqref>J2942</xm:sqref>
            </x14:sparkline>
            <x14:sparkline>
              <xm:f>'NGF Trends'!D2943:I2943</xm:f>
              <xm:sqref>J2943</xm:sqref>
            </x14:sparkline>
            <x14:sparkline>
              <xm:f>'NGF Trends'!D2944:I2944</xm:f>
              <xm:sqref>J2944</xm:sqref>
            </x14:sparkline>
            <x14:sparkline>
              <xm:f>'NGF Trends'!D2945:I2945</xm:f>
              <xm:sqref>J2945</xm:sqref>
            </x14:sparkline>
            <x14:sparkline>
              <xm:f>'NGF Trends'!D2946:I2946</xm:f>
              <xm:sqref>J2946</xm:sqref>
            </x14:sparkline>
            <x14:sparkline>
              <xm:f>'NGF Trends'!D2947:I2947</xm:f>
              <xm:sqref>J2947</xm:sqref>
            </x14:sparkline>
            <x14:sparkline>
              <xm:f>'NGF Trends'!D2948:I2948</xm:f>
              <xm:sqref>J2948</xm:sqref>
            </x14:sparkline>
            <x14:sparkline>
              <xm:f>'NGF Trends'!D2949:I2949</xm:f>
              <xm:sqref>J2949</xm:sqref>
            </x14:sparkline>
            <x14:sparkline>
              <xm:f>'NGF Trends'!D2950:I2950</xm:f>
              <xm:sqref>J2950</xm:sqref>
            </x14:sparkline>
            <x14:sparkline>
              <xm:f>'NGF Trends'!D2951:I2951</xm:f>
              <xm:sqref>J2951</xm:sqref>
            </x14:sparkline>
            <x14:sparkline>
              <xm:f>'NGF Trends'!D2952:I2952</xm:f>
              <xm:sqref>J2952</xm:sqref>
            </x14:sparkline>
            <x14:sparkline>
              <xm:f>'NGF Trends'!D2953:I2953</xm:f>
              <xm:sqref>J2953</xm:sqref>
            </x14:sparkline>
            <x14:sparkline>
              <xm:f>'NGF Trends'!D2954:I2954</xm:f>
              <xm:sqref>J2954</xm:sqref>
            </x14:sparkline>
            <x14:sparkline>
              <xm:f>'NGF Trends'!D2955:I2955</xm:f>
              <xm:sqref>J2955</xm:sqref>
            </x14:sparkline>
            <x14:sparkline>
              <xm:f>'NGF Trends'!D2956:I2956</xm:f>
              <xm:sqref>J2956</xm:sqref>
            </x14:sparkline>
            <x14:sparkline>
              <xm:f>'NGF Trends'!D2957:I2957</xm:f>
              <xm:sqref>J2957</xm:sqref>
            </x14:sparkline>
            <x14:sparkline>
              <xm:f>'NGF Trends'!D2958:I2958</xm:f>
              <xm:sqref>J2958</xm:sqref>
            </x14:sparkline>
            <x14:sparkline>
              <xm:f>'NGF Trends'!D2959:I2959</xm:f>
              <xm:sqref>J2959</xm:sqref>
            </x14:sparkline>
            <x14:sparkline>
              <xm:f>'NGF Trends'!D2960:I2960</xm:f>
              <xm:sqref>J2960</xm:sqref>
            </x14:sparkline>
            <x14:sparkline>
              <xm:f>'NGF Trends'!D2961:I2961</xm:f>
              <xm:sqref>J2961</xm:sqref>
            </x14:sparkline>
            <x14:sparkline>
              <xm:f>'NGF Trends'!D2962:I2962</xm:f>
              <xm:sqref>J2962</xm:sqref>
            </x14:sparkline>
            <x14:sparkline>
              <xm:f>'NGF Trends'!D2963:I2963</xm:f>
              <xm:sqref>J2963</xm:sqref>
            </x14:sparkline>
            <x14:sparkline>
              <xm:f>'NGF Trends'!D2964:I2964</xm:f>
              <xm:sqref>J2964</xm:sqref>
            </x14:sparkline>
            <x14:sparkline>
              <xm:f>'NGF Trends'!D2965:I2965</xm:f>
              <xm:sqref>J2965</xm:sqref>
            </x14:sparkline>
            <x14:sparkline>
              <xm:f>'NGF Trends'!D2966:I2966</xm:f>
              <xm:sqref>J2966</xm:sqref>
            </x14:sparkline>
            <x14:sparkline>
              <xm:f>'NGF Trends'!D2967:I2967</xm:f>
              <xm:sqref>J2967</xm:sqref>
            </x14:sparkline>
            <x14:sparkline>
              <xm:f>'NGF Trends'!D2968:I2968</xm:f>
              <xm:sqref>J2968</xm:sqref>
            </x14:sparkline>
            <x14:sparkline>
              <xm:f>'NGF Trends'!D2969:I2969</xm:f>
              <xm:sqref>J2969</xm:sqref>
            </x14:sparkline>
            <x14:sparkline>
              <xm:f>'NGF Trends'!D2970:I2970</xm:f>
              <xm:sqref>J2970</xm:sqref>
            </x14:sparkline>
            <x14:sparkline>
              <xm:f>'NGF Trends'!D2971:I2971</xm:f>
              <xm:sqref>J2971</xm:sqref>
            </x14:sparkline>
            <x14:sparkline>
              <xm:f>'NGF Trends'!D2972:I2972</xm:f>
              <xm:sqref>J2972</xm:sqref>
            </x14:sparkline>
            <x14:sparkline>
              <xm:f>'NGF Trends'!D2973:I2973</xm:f>
              <xm:sqref>J2973</xm:sqref>
            </x14:sparkline>
            <x14:sparkline>
              <xm:f>'NGF Trends'!D2974:I2974</xm:f>
              <xm:sqref>J2974</xm:sqref>
            </x14:sparkline>
            <x14:sparkline>
              <xm:f>'NGF Trends'!D2975:I2975</xm:f>
              <xm:sqref>J2975</xm:sqref>
            </x14:sparkline>
            <x14:sparkline>
              <xm:f>'NGF Trends'!D2976:I2976</xm:f>
              <xm:sqref>J2976</xm:sqref>
            </x14:sparkline>
            <x14:sparkline>
              <xm:f>'NGF Trends'!D2977:I2977</xm:f>
              <xm:sqref>J2977</xm:sqref>
            </x14:sparkline>
            <x14:sparkline>
              <xm:f>'NGF Trends'!D2978:I2978</xm:f>
              <xm:sqref>J2978</xm:sqref>
            </x14:sparkline>
            <x14:sparkline>
              <xm:f>'NGF Trends'!D2979:I2979</xm:f>
              <xm:sqref>J2979</xm:sqref>
            </x14:sparkline>
            <x14:sparkline>
              <xm:f>'NGF Trends'!D2980:I2980</xm:f>
              <xm:sqref>J2980</xm:sqref>
            </x14:sparkline>
            <x14:sparkline>
              <xm:f>'NGF Trends'!D2981:I2981</xm:f>
              <xm:sqref>J2981</xm:sqref>
            </x14:sparkline>
            <x14:sparkline>
              <xm:f>'NGF Trends'!D2982:I2982</xm:f>
              <xm:sqref>J2982</xm:sqref>
            </x14:sparkline>
            <x14:sparkline>
              <xm:f>'NGF Trends'!D2983:I2983</xm:f>
              <xm:sqref>J2983</xm:sqref>
            </x14:sparkline>
            <x14:sparkline>
              <xm:f>'NGF Trends'!D2984:I2984</xm:f>
              <xm:sqref>J2984</xm:sqref>
            </x14:sparkline>
            <x14:sparkline>
              <xm:f>'NGF Trends'!D2985:I2985</xm:f>
              <xm:sqref>J2985</xm:sqref>
            </x14:sparkline>
            <x14:sparkline>
              <xm:f>'NGF Trends'!D2986:I2986</xm:f>
              <xm:sqref>J2986</xm:sqref>
            </x14:sparkline>
            <x14:sparkline>
              <xm:f>'NGF Trends'!D2987:I2987</xm:f>
              <xm:sqref>J2987</xm:sqref>
            </x14:sparkline>
            <x14:sparkline>
              <xm:f>'NGF Trends'!D2988:I2988</xm:f>
              <xm:sqref>J2988</xm:sqref>
            </x14:sparkline>
            <x14:sparkline>
              <xm:f>'NGF Trends'!D2989:I2989</xm:f>
              <xm:sqref>J2989</xm:sqref>
            </x14:sparkline>
            <x14:sparkline>
              <xm:f>'NGF Trends'!D2990:I2990</xm:f>
              <xm:sqref>J2990</xm:sqref>
            </x14:sparkline>
            <x14:sparkline>
              <xm:f>'NGF Trends'!D2991:I2991</xm:f>
              <xm:sqref>J2991</xm:sqref>
            </x14:sparkline>
            <x14:sparkline>
              <xm:f>'NGF Trends'!D2992:I2992</xm:f>
              <xm:sqref>J2992</xm:sqref>
            </x14:sparkline>
            <x14:sparkline>
              <xm:f>'NGF Trends'!D2993:I2993</xm:f>
              <xm:sqref>J2993</xm:sqref>
            </x14:sparkline>
            <x14:sparkline>
              <xm:f>'NGF Trends'!D2994:I2994</xm:f>
              <xm:sqref>J2994</xm:sqref>
            </x14:sparkline>
            <x14:sparkline>
              <xm:f>'NGF Trends'!D2995:I2995</xm:f>
              <xm:sqref>J2995</xm:sqref>
            </x14:sparkline>
            <x14:sparkline>
              <xm:f>'NGF Trends'!D2996:I2996</xm:f>
              <xm:sqref>J2996</xm:sqref>
            </x14:sparkline>
            <x14:sparkline>
              <xm:f>'NGF Trends'!D2997:I2997</xm:f>
              <xm:sqref>J2997</xm:sqref>
            </x14:sparkline>
            <x14:sparkline>
              <xm:f>'NGF Trends'!D2998:I2998</xm:f>
              <xm:sqref>J2998</xm:sqref>
            </x14:sparkline>
            <x14:sparkline>
              <xm:f>'NGF Trends'!D2999:I2999</xm:f>
              <xm:sqref>J2999</xm:sqref>
            </x14:sparkline>
            <x14:sparkline>
              <xm:f>'NGF Trends'!D3000:I3000</xm:f>
              <xm:sqref>J3000</xm:sqref>
            </x14:sparkline>
            <x14:sparkline>
              <xm:f>'NGF Trends'!D3001:I3001</xm:f>
              <xm:sqref>J3001</xm:sqref>
            </x14:sparkline>
            <x14:sparkline>
              <xm:f>'NGF Trends'!D3002:I3002</xm:f>
              <xm:sqref>J3002</xm:sqref>
            </x14:sparkline>
            <x14:sparkline>
              <xm:f>'NGF Trends'!D3003:I3003</xm:f>
              <xm:sqref>J3003</xm:sqref>
            </x14:sparkline>
            <x14:sparkline>
              <xm:f>'NGF Trends'!D3004:I3004</xm:f>
              <xm:sqref>J3004</xm:sqref>
            </x14:sparkline>
            <x14:sparkline>
              <xm:f>'NGF Trends'!D3005:I3005</xm:f>
              <xm:sqref>J3005</xm:sqref>
            </x14:sparkline>
            <x14:sparkline>
              <xm:f>'NGF Trends'!D3006:I3006</xm:f>
              <xm:sqref>J3006</xm:sqref>
            </x14:sparkline>
            <x14:sparkline>
              <xm:f>'NGF Trends'!D3007:I3007</xm:f>
              <xm:sqref>J3007</xm:sqref>
            </x14:sparkline>
            <x14:sparkline>
              <xm:f>'NGF Trends'!D3008:I3008</xm:f>
              <xm:sqref>J3008</xm:sqref>
            </x14:sparkline>
            <x14:sparkline>
              <xm:f>'NGF Trends'!D3009:I3009</xm:f>
              <xm:sqref>J3009</xm:sqref>
            </x14:sparkline>
            <x14:sparkline>
              <xm:f>'NGF Trends'!D3010:I3010</xm:f>
              <xm:sqref>J3010</xm:sqref>
            </x14:sparkline>
            <x14:sparkline>
              <xm:f>'NGF Trends'!D3011:I3011</xm:f>
              <xm:sqref>J3011</xm:sqref>
            </x14:sparkline>
            <x14:sparkline>
              <xm:f>'NGF Trends'!D3012:I3012</xm:f>
              <xm:sqref>J3012</xm:sqref>
            </x14:sparkline>
            <x14:sparkline>
              <xm:f>'NGF Trends'!D3013:I3013</xm:f>
              <xm:sqref>J3013</xm:sqref>
            </x14:sparkline>
            <x14:sparkline>
              <xm:f>'NGF Trends'!D3014:I3014</xm:f>
              <xm:sqref>J3014</xm:sqref>
            </x14:sparkline>
            <x14:sparkline>
              <xm:f>'NGF Trends'!D3015:I3015</xm:f>
              <xm:sqref>J3015</xm:sqref>
            </x14:sparkline>
            <x14:sparkline>
              <xm:f>'NGF Trends'!D3016:I3016</xm:f>
              <xm:sqref>J3016</xm:sqref>
            </x14:sparkline>
            <x14:sparkline>
              <xm:f>'NGF Trends'!D3017:I3017</xm:f>
              <xm:sqref>J3017</xm:sqref>
            </x14:sparkline>
            <x14:sparkline>
              <xm:f>'NGF Trends'!D3018:I3018</xm:f>
              <xm:sqref>J3018</xm:sqref>
            </x14:sparkline>
            <x14:sparkline>
              <xm:f>'NGF Trends'!D3019:I3019</xm:f>
              <xm:sqref>J3019</xm:sqref>
            </x14:sparkline>
            <x14:sparkline>
              <xm:f>'NGF Trends'!D3020:I3020</xm:f>
              <xm:sqref>J3020</xm:sqref>
            </x14:sparkline>
            <x14:sparkline>
              <xm:f>'NGF Trends'!D3021:I3021</xm:f>
              <xm:sqref>J3021</xm:sqref>
            </x14:sparkline>
            <x14:sparkline>
              <xm:f>'NGF Trends'!D3022:I3022</xm:f>
              <xm:sqref>J3022</xm:sqref>
            </x14:sparkline>
            <x14:sparkline>
              <xm:f>'NGF Trends'!D3023:I3023</xm:f>
              <xm:sqref>J3023</xm:sqref>
            </x14:sparkline>
            <x14:sparkline>
              <xm:f>'NGF Trends'!D3024:I3024</xm:f>
              <xm:sqref>J3024</xm:sqref>
            </x14:sparkline>
            <x14:sparkline>
              <xm:f>'NGF Trends'!D3025:I3025</xm:f>
              <xm:sqref>J3025</xm:sqref>
            </x14:sparkline>
            <x14:sparkline>
              <xm:f>'NGF Trends'!D3026:I3026</xm:f>
              <xm:sqref>J3026</xm:sqref>
            </x14:sparkline>
            <x14:sparkline>
              <xm:f>'NGF Trends'!D3027:I3027</xm:f>
              <xm:sqref>J3027</xm:sqref>
            </x14:sparkline>
            <x14:sparkline>
              <xm:f>'NGF Trends'!D3028:I3028</xm:f>
              <xm:sqref>J3028</xm:sqref>
            </x14:sparkline>
            <x14:sparkline>
              <xm:f>'NGF Trends'!D3029:I3029</xm:f>
              <xm:sqref>J3029</xm:sqref>
            </x14:sparkline>
            <x14:sparkline>
              <xm:f>'NGF Trends'!D3030:I3030</xm:f>
              <xm:sqref>J3030</xm:sqref>
            </x14:sparkline>
            <x14:sparkline>
              <xm:f>'NGF Trends'!D3031:I3031</xm:f>
              <xm:sqref>J3031</xm:sqref>
            </x14:sparkline>
            <x14:sparkline>
              <xm:f>'NGF Trends'!D3032:I3032</xm:f>
              <xm:sqref>J3032</xm:sqref>
            </x14:sparkline>
            <x14:sparkline>
              <xm:f>'NGF Trends'!D3033:I3033</xm:f>
              <xm:sqref>J3033</xm:sqref>
            </x14:sparkline>
            <x14:sparkline>
              <xm:f>'NGF Trends'!D3034:I3034</xm:f>
              <xm:sqref>J3034</xm:sqref>
            </x14:sparkline>
            <x14:sparkline>
              <xm:f>'NGF Trends'!D3035:I3035</xm:f>
              <xm:sqref>J3035</xm:sqref>
            </x14:sparkline>
            <x14:sparkline>
              <xm:f>'NGF Trends'!D3036:I3036</xm:f>
              <xm:sqref>J3036</xm:sqref>
            </x14:sparkline>
            <x14:sparkline>
              <xm:f>'NGF Trends'!D3037:I3037</xm:f>
              <xm:sqref>J3037</xm:sqref>
            </x14:sparkline>
            <x14:sparkline>
              <xm:f>'NGF Trends'!D3038:I3038</xm:f>
              <xm:sqref>J3038</xm:sqref>
            </x14:sparkline>
            <x14:sparkline>
              <xm:f>'NGF Trends'!D3039:I3039</xm:f>
              <xm:sqref>J3039</xm:sqref>
            </x14:sparkline>
            <x14:sparkline>
              <xm:f>'NGF Trends'!D3040:I3040</xm:f>
              <xm:sqref>J3040</xm:sqref>
            </x14:sparkline>
            <x14:sparkline>
              <xm:f>'NGF Trends'!D3041:I3041</xm:f>
              <xm:sqref>J3041</xm:sqref>
            </x14:sparkline>
            <x14:sparkline>
              <xm:f>'NGF Trends'!D3042:I3042</xm:f>
              <xm:sqref>J3042</xm:sqref>
            </x14:sparkline>
            <x14:sparkline>
              <xm:f>'NGF Trends'!D3043:I3043</xm:f>
              <xm:sqref>J3043</xm:sqref>
            </x14:sparkline>
            <x14:sparkline>
              <xm:f>'NGF Trends'!D3044:I3044</xm:f>
              <xm:sqref>J3044</xm:sqref>
            </x14:sparkline>
            <x14:sparkline>
              <xm:f>'NGF Trends'!D3045:I3045</xm:f>
              <xm:sqref>J3045</xm:sqref>
            </x14:sparkline>
            <x14:sparkline>
              <xm:f>'NGF Trends'!D3046:I3046</xm:f>
              <xm:sqref>J3046</xm:sqref>
            </x14:sparkline>
            <x14:sparkline>
              <xm:f>'NGF Trends'!D3047:I3047</xm:f>
              <xm:sqref>J3047</xm:sqref>
            </x14:sparkline>
            <x14:sparkline>
              <xm:f>'NGF Trends'!D3048:I3048</xm:f>
              <xm:sqref>J3048</xm:sqref>
            </x14:sparkline>
            <x14:sparkline>
              <xm:f>'NGF Trends'!D3049:I3049</xm:f>
              <xm:sqref>J3049</xm:sqref>
            </x14:sparkline>
            <x14:sparkline>
              <xm:f>'NGF Trends'!D3050:I3050</xm:f>
              <xm:sqref>J3050</xm:sqref>
            </x14:sparkline>
            <x14:sparkline>
              <xm:f>'NGF Trends'!D3051:I3051</xm:f>
              <xm:sqref>J3051</xm:sqref>
            </x14:sparkline>
            <x14:sparkline>
              <xm:f>'NGF Trends'!D3052:I3052</xm:f>
              <xm:sqref>J3052</xm:sqref>
            </x14:sparkline>
            <x14:sparkline>
              <xm:f>'NGF Trends'!D3053:I3053</xm:f>
              <xm:sqref>J3053</xm:sqref>
            </x14:sparkline>
            <x14:sparkline>
              <xm:f>'NGF Trends'!D3054:I3054</xm:f>
              <xm:sqref>J3054</xm:sqref>
            </x14:sparkline>
            <x14:sparkline>
              <xm:f>'NGF Trends'!D3055:I3055</xm:f>
              <xm:sqref>J3055</xm:sqref>
            </x14:sparkline>
            <x14:sparkline>
              <xm:f>'NGF Trends'!D3056:I3056</xm:f>
              <xm:sqref>J3056</xm:sqref>
            </x14:sparkline>
            <x14:sparkline>
              <xm:f>'NGF Trends'!D3057:I3057</xm:f>
              <xm:sqref>J3057</xm:sqref>
            </x14:sparkline>
            <x14:sparkline>
              <xm:f>'NGF Trends'!D3058:I3058</xm:f>
              <xm:sqref>J3058</xm:sqref>
            </x14:sparkline>
            <x14:sparkline>
              <xm:f>'NGF Trends'!D3059:I3059</xm:f>
              <xm:sqref>J3059</xm:sqref>
            </x14:sparkline>
            <x14:sparkline>
              <xm:f>'NGF Trends'!D3060:I3060</xm:f>
              <xm:sqref>J3060</xm:sqref>
            </x14:sparkline>
            <x14:sparkline>
              <xm:f>'NGF Trends'!D3061:I3061</xm:f>
              <xm:sqref>J3061</xm:sqref>
            </x14:sparkline>
            <x14:sparkline>
              <xm:f>'NGF Trends'!D3062:I3062</xm:f>
              <xm:sqref>J3062</xm:sqref>
            </x14:sparkline>
            <x14:sparkline>
              <xm:f>'NGF Trends'!D3063:I3063</xm:f>
              <xm:sqref>J3063</xm:sqref>
            </x14:sparkline>
            <x14:sparkline>
              <xm:f>'NGF Trends'!D3064:I3064</xm:f>
              <xm:sqref>J3064</xm:sqref>
            </x14:sparkline>
            <x14:sparkline>
              <xm:f>'NGF Trends'!D3065:I3065</xm:f>
              <xm:sqref>J3065</xm:sqref>
            </x14:sparkline>
            <x14:sparkline>
              <xm:f>'NGF Trends'!D3066:I3066</xm:f>
              <xm:sqref>J3066</xm:sqref>
            </x14:sparkline>
            <x14:sparkline>
              <xm:f>'NGF Trends'!D3067:I3067</xm:f>
              <xm:sqref>J3067</xm:sqref>
            </x14:sparkline>
            <x14:sparkline>
              <xm:f>'NGF Trends'!D3068:I3068</xm:f>
              <xm:sqref>J3068</xm:sqref>
            </x14:sparkline>
            <x14:sparkline>
              <xm:f>'NGF Trends'!D3069:I3069</xm:f>
              <xm:sqref>J3069</xm:sqref>
            </x14:sparkline>
            <x14:sparkline>
              <xm:f>'NGF Trends'!D3070:I3070</xm:f>
              <xm:sqref>J3070</xm:sqref>
            </x14:sparkline>
            <x14:sparkline>
              <xm:f>'NGF Trends'!D3071:I3071</xm:f>
              <xm:sqref>J3071</xm:sqref>
            </x14:sparkline>
            <x14:sparkline>
              <xm:f>'NGF Trends'!D3072:I3072</xm:f>
              <xm:sqref>J3072</xm:sqref>
            </x14:sparkline>
            <x14:sparkline>
              <xm:f>'NGF Trends'!D3073:I3073</xm:f>
              <xm:sqref>J3073</xm:sqref>
            </x14:sparkline>
            <x14:sparkline>
              <xm:f>'NGF Trends'!D3074:I3074</xm:f>
              <xm:sqref>J3074</xm:sqref>
            </x14:sparkline>
            <x14:sparkline>
              <xm:f>'NGF Trends'!D3075:I3075</xm:f>
              <xm:sqref>J3075</xm:sqref>
            </x14:sparkline>
            <x14:sparkline>
              <xm:f>'NGF Trends'!D3076:I3076</xm:f>
              <xm:sqref>J3076</xm:sqref>
            </x14:sparkline>
            <x14:sparkline>
              <xm:f>'NGF Trends'!D3077:I3077</xm:f>
              <xm:sqref>J3077</xm:sqref>
            </x14:sparkline>
            <x14:sparkline>
              <xm:f>'NGF Trends'!D3078:I3078</xm:f>
              <xm:sqref>J3078</xm:sqref>
            </x14:sparkline>
            <x14:sparkline>
              <xm:f>'NGF Trends'!D3079:I3079</xm:f>
              <xm:sqref>J3079</xm:sqref>
            </x14:sparkline>
            <x14:sparkline>
              <xm:f>'NGF Trends'!D3080:I3080</xm:f>
              <xm:sqref>J3080</xm:sqref>
            </x14:sparkline>
            <x14:sparkline>
              <xm:f>'NGF Trends'!D3081:I3081</xm:f>
              <xm:sqref>J3081</xm:sqref>
            </x14:sparkline>
            <x14:sparkline>
              <xm:f>'NGF Trends'!D3082:I3082</xm:f>
              <xm:sqref>J3082</xm:sqref>
            </x14:sparkline>
            <x14:sparkline>
              <xm:f>'NGF Trends'!D3083:I3083</xm:f>
              <xm:sqref>J3083</xm:sqref>
            </x14:sparkline>
            <x14:sparkline>
              <xm:f>'NGF Trends'!D3084:I3084</xm:f>
              <xm:sqref>J3084</xm:sqref>
            </x14:sparkline>
            <x14:sparkline>
              <xm:f>'NGF Trends'!D3085:I3085</xm:f>
              <xm:sqref>J3085</xm:sqref>
            </x14:sparkline>
            <x14:sparkline>
              <xm:f>'NGF Trends'!D3086:I3086</xm:f>
              <xm:sqref>J3086</xm:sqref>
            </x14:sparkline>
            <x14:sparkline>
              <xm:f>'NGF Trends'!D3087:I3087</xm:f>
              <xm:sqref>J3087</xm:sqref>
            </x14:sparkline>
            <x14:sparkline>
              <xm:f>'NGF Trends'!D3088:I3088</xm:f>
              <xm:sqref>J3088</xm:sqref>
            </x14:sparkline>
            <x14:sparkline>
              <xm:f>'NGF Trends'!D3089:I3089</xm:f>
              <xm:sqref>J3089</xm:sqref>
            </x14:sparkline>
            <x14:sparkline>
              <xm:f>'NGF Trends'!D3090:I3090</xm:f>
              <xm:sqref>J3090</xm:sqref>
            </x14:sparkline>
            <x14:sparkline>
              <xm:f>'NGF Trends'!D3091:I3091</xm:f>
              <xm:sqref>J3091</xm:sqref>
            </x14:sparkline>
            <x14:sparkline>
              <xm:f>'NGF Trends'!D3092:I3092</xm:f>
              <xm:sqref>J3092</xm:sqref>
            </x14:sparkline>
            <x14:sparkline>
              <xm:f>'NGF Trends'!D3093:I3093</xm:f>
              <xm:sqref>J3093</xm:sqref>
            </x14:sparkline>
            <x14:sparkline>
              <xm:f>'NGF Trends'!D3094:I3094</xm:f>
              <xm:sqref>J3094</xm:sqref>
            </x14:sparkline>
            <x14:sparkline>
              <xm:f>'NGF Trends'!D3095:I3095</xm:f>
              <xm:sqref>J3095</xm:sqref>
            </x14:sparkline>
            <x14:sparkline>
              <xm:f>'NGF Trends'!D3096:I3096</xm:f>
              <xm:sqref>J3096</xm:sqref>
            </x14:sparkline>
            <x14:sparkline>
              <xm:f>'NGF Trends'!D3097:I3097</xm:f>
              <xm:sqref>J3097</xm:sqref>
            </x14:sparkline>
            <x14:sparkline>
              <xm:f>'NGF Trends'!D3098:I3098</xm:f>
              <xm:sqref>J3098</xm:sqref>
            </x14:sparkline>
            <x14:sparkline>
              <xm:f>'NGF Trends'!D3099:I3099</xm:f>
              <xm:sqref>J3099</xm:sqref>
            </x14:sparkline>
            <x14:sparkline>
              <xm:f>'NGF Trends'!D3100:I3100</xm:f>
              <xm:sqref>J3100</xm:sqref>
            </x14:sparkline>
            <x14:sparkline>
              <xm:f>'NGF Trends'!D3101:I3101</xm:f>
              <xm:sqref>J3101</xm:sqref>
            </x14:sparkline>
            <x14:sparkline>
              <xm:f>'NGF Trends'!D3102:I3102</xm:f>
              <xm:sqref>J3102</xm:sqref>
            </x14:sparkline>
            <x14:sparkline>
              <xm:f>'NGF Trends'!D3103:I3103</xm:f>
              <xm:sqref>J3103</xm:sqref>
            </x14:sparkline>
            <x14:sparkline>
              <xm:f>'NGF Trends'!D3104:I3104</xm:f>
              <xm:sqref>J3104</xm:sqref>
            </x14:sparkline>
            <x14:sparkline>
              <xm:f>'NGF Trends'!D3105:I3105</xm:f>
              <xm:sqref>J3105</xm:sqref>
            </x14:sparkline>
            <x14:sparkline>
              <xm:f>'NGF Trends'!D3106:I3106</xm:f>
              <xm:sqref>J3106</xm:sqref>
            </x14:sparkline>
            <x14:sparkline>
              <xm:f>'NGF Trends'!D3107:I3107</xm:f>
              <xm:sqref>J3107</xm:sqref>
            </x14:sparkline>
            <x14:sparkline>
              <xm:f>'NGF Trends'!D3108:I3108</xm:f>
              <xm:sqref>J3108</xm:sqref>
            </x14:sparkline>
            <x14:sparkline>
              <xm:f>'NGF Trends'!D3109:I3109</xm:f>
              <xm:sqref>J3109</xm:sqref>
            </x14:sparkline>
            <x14:sparkline>
              <xm:f>'NGF Trends'!D3110:I3110</xm:f>
              <xm:sqref>J3110</xm:sqref>
            </x14:sparkline>
            <x14:sparkline>
              <xm:f>'NGF Trends'!D3111:I3111</xm:f>
              <xm:sqref>J3111</xm:sqref>
            </x14:sparkline>
            <x14:sparkline>
              <xm:f>'NGF Trends'!D3112:I3112</xm:f>
              <xm:sqref>J3112</xm:sqref>
            </x14:sparkline>
            <x14:sparkline>
              <xm:f>'NGF Trends'!D3113:I3113</xm:f>
              <xm:sqref>J3113</xm:sqref>
            </x14:sparkline>
            <x14:sparkline>
              <xm:f>'NGF Trends'!D3114:I3114</xm:f>
              <xm:sqref>J3114</xm:sqref>
            </x14:sparkline>
            <x14:sparkline>
              <xm:f>'NGF Trends'!D3115:I3115</xm:f>
              <xm:sqref>J3115</xm:sqref>
            </x14:sparkline>
            <x14:sparkline>
              <xm:f>'NGF Trends'!D3116:I3116</xm:f>
              <xm:sqref>J3116</xm:sqref>
            </x14:sparkline>
            <x14:sparkline>
              <xm:f>'NGF Trends'!D3117:I3117</xm:f>
              <xm:sqref>J3117</xm:sqref>
            </x14:sparkline>
            <x14:sparkline>
              <xm:f>'NGF Trends'!D3118:I3118</xm:f>
              <xm:sqref>J3118</xm:sqref>
            </x14:sparkline>
            <x14:sparkline>
              <xm:f>'NGF Trends'!D3119:I3119</xm:f>
              <xm:sqref>J3119</xm:sqref>
            </x14:sparkline>
            <x14:sparkline>
              <xm:f>'NGF Trends'!D3120:I3120</xm:f>
              <xm:sqref>J3120</xm:sqref>
            </x14:sparkline>
            <x14:sparkline>
              <xm:f>'NGF Trends'!D3121:I3121</xm:f>
              <xm:sqref>J3121</xm:sqref>
            </x14:sparkline>
            <x14:sparkline>
              <xm:f>'NGF Trends'!D3122:I3122</xm:f>
              <xm:sqref>J3122</xm:sqref>
            </x14:sparkline>
            <x14:sparkline>
              <xm:f>'NGF Trends'!D3123:I3123</xm:f>
              <xm:sqref>J3123</xm:sqref>
            </x14:sparkline>
            <x14:sparkline>
              <xm:f>'NGF Trends'!D3124:I3124</xm:f>
              <xm:sqref>J3124</xm:sqref>
            </x14:sparkline>
            <x14:sparkline>
              <xm:f>'NGF Trends'!D3125:I3125</xm:f>
              <xm:sqref>J3125</xm:sqref>
            </x14:sparkline>
            <x14:sparkline>
              <xm:f>'NGF Trends'!D3126:I3126</xm:f>
              <xm:sqref>J3126</xm:sqref>
            </x14:sparkline>
            <x14:sparkline>
              <xm:f>'NGF Trends'!D3127:I3127</xm:f>
              <xm:sqref>J3127</xm:sqref>
            </x14:sparkline>
            <x14:sparkline>
              <xm:f>'NGF Trends'!D3128:I3128</xm:f>
              <xm:sqref>J3128</xm:sqref>
            </x14:sparkline>
            <x14:sparkline>
              <xm:f>'NGF Trends'!D3129:I3129</xm:f>
              <xm:sqref>J3129</xm:sqref>
            </x14:sparkline>
            <x14:sparkline>
              <xm:f>'NGF Trends'!D3130:I3130</xm:f>
              <xm:sqref>J3130</xm:sqref>
            </x14:sparkline>
            <x14:sparkline>
              <xm:f>'NGF Trends'!D3131:I3131</xm:f>
              <xm:sqref>J3131</xm:sqref>
            </x14:sparkline>
            <x14:sparkline>
              <xm:f>'NGF Trends'!D3132:I3132</xm:f>
              <xm:sqref>J3132</xm:sqref>
            </x14:sparkline>
            <x14:sparkline>
              <xm:f>'NGF Trends'!D3133:I3133</xm:f>
              <xm:sqref>J3133</xm:sqref>
            </x14:sparkline>
            <x14:sparkline>
              <xm:f>'NGF Trends'!D3134:I3134</xm:f>
              <xm:sqref>J3134</xm:sqref>
            </x14:sparkline>
            <x14:sparkline>
              <xm:f>'NGF Trends'!D3135:I3135</xm:f>
              <xm:sqref>J3135</xm:sqref>
            </x14:sparkline>
            <x14:sparkline>
              <xm:f>'NGF Trends'!D3136:I3136</xm:f>
              <xm:sqref>J3136</xm:sqref>
            </x14:sparkline>
            <x14:sparkline>
              <xm:f>'NGF Trends'!D3137:I3137</xm:f>
              <xm:sqref>J3137</xm:sqref>
            </x14:sparkline>
            <x14:sparkline>
              <xm:f>'NGF Trends'!D3138:I3138</xm:f>
              <xm:sqref>J3138</xm:sqref>
            </x14:sparkline>
            <x14:sparkline>
              <xm:f>'NGF Trends'!D3139:I3139</xm:f>
              <xm:sqref>J3139</xm:sqref>
            </x14:sparkline>
            <x14:sparkline>
              <xm:f>'NGF Trends'!D3140:I3140</xm:f>
              <xm:sqref>J3140</xm:sqref>
            </x14:sparkline>
            <x14:sparkline>
              <xm:f>'NGF Trends'!D3141:I3141</xm:f>
              <xm:sqref>J3141</xm:sqref>
            </x14:sparkline>
            <x14:sparkline>
              <xm:f>'NGF Trends'!D3142:I3142</xm:f>
              <xm:sqref>J3142</xm:sqref>
            </x14:sparkline>
            <x14:sparkline>
              <xm:f>'NGF Trends'!D3143:I3143</xm:f>
              <xm:sqref>J3143</xm:sqref>
            </x14:sparkline>
            <x14:sparkline>
              <xm:f>'NGF Trends'!D3144:I3144</xm:f>
              <xm:sqref>J3144</xm:sqref>
            </x14:sparkline>
            <x14:sparkline>
              <xm:f>'NGF Trends'!D3145:I3145</xm:f>
              <xm:sqref>J3145</xm:sqref>
            </x14:sparkline>
            <x14:sparkline>
              <xm:f>'NGF Trends'!D3146:I3146</xm:f>
              <xm:sqref>J3146</xm:sqref>
            </x14:sparkline>
            <x14:sparkline>
              <xm:f>'NGF Trends'!D3147:I3147</xm:f>
              <xm:sqref>J3147</xm:sqref>
            </x14:sparkline>
            <x14:sparkline>
              <xm:f>'NGF Trends'!D3148:I3148</xm:f>
              <xm:sqref>J3148</xm:sqref>
            </x14:sparkline>
            <x14:sparkline>
              <xm:f>'NGF Trends'!D3149:I3149</xm:f>
              <xm:sqref>J3149</xm:sqref>
            </x14:sparkline>
            <x14:sparkline>
              <xm:f>'NGF Trends'!D3150:I3150</xm:f>
              <xm:sqref>J3150</xm:sqref>
            </x14:sparkline>
            <x14:sparkline>
              <xm:f>'NGF Trends'!D3151:I3151</xm:f>
              <xm:sqref>J3151</xm:sqref>
            </x14:sparkline>
            <x14:sparkline>
              <xm:f>'NGF Trends'!D3152:I3152</xm:f>
              <xm:sqref>J3152</xm:sqref>
            </x14:sparkline>
            <x14:sparkline>
              <xm:f>'NGF Trends'!D3153:I3153</xm:f>
              <xm:sqref>J3153</xm:sqref>
            </x14:sparkline>
            <x14:sparkline>
              <xm:f>'NGF Trends'!D3154:I3154</xm:f>
              <xm:sqref>J3154</xm:sqref>
            </x14:sparkline>
            <x14:sparkline>
              <xm:f>'NGF Trends'!D3155:I3155</xm:f>
              <xm:sqref>J3155</xm:sqref>
            </x14:sparkline>
            <x14:sparkline>
              <xm:f>'NGF Trends'!D3156:I3156</xm:f>
              <xm:sqref>J3156</xm:sqref>
            </x14:sparkline>
            <x14:sparkline>
              <xm:f>'NGF Trends'!D3157:I3157</xm:f>
              <xm:sqref>J3157</xm:sqref>
            </x14:sparkline>
            <x14:sparkline>
              <xm:f>'NGF Trends'!D3158:I3158</xm:f>
              <xm:sqref>J3158</xm:sqref>
            </x14:sparkline>
            <x14:sparkline>
              <xm:f>'NGF Trends'!D3159:I3159</xm:f>
              <xm:sqref>J3159</xm:sqref>
            </x14:sparkline>
            <x14:sparkline>
              <xm:f>'NGF Trends'!D3160:I3160</xm:f>
              <xm:sqref>J3160</xm:sqref>
            </x14:sparkline>
            <x14:sparkline>
              <xm:f>'NGF Trends'!D3161:I3161</xm:f>
              <xm:sqref>J3161</xm:sqref>
            </x14:sparkline>
            <x14:sparkline>
              <xm:f>'NGF Trends'!D3162:I3162</xm:f>
              <xm:sqref>J3162</xm:sqref>
            </x14:sparkline>
            <x14:sparkline>
              <xm:f>'NGF Trends'!D3163:I3163</xm:f>
              <xm:sqref>J3163</xm:sqref>
            </x14:sparkline>
            <x14:sparkline>
              <xm:f>'NGF Trends'!D3164:I3164</xm:f>
              <xm:sqref>J3164</xm:sqref>
            </x14:sparkline>
            <x14:sparkline>
              <xm:f>'NGF Trends'!D3165:I3165</xm:f>
              <xm:sqref>J3165</xm:sqref>
            </x14:sparkline>
            <x14:sparkline>
              <xm:f>'NGF Trends'!D3166:I3166</xm:f>
              <xm:sqref>J3166</xm:sqref>
            </x14:sparkline>
            <x14:sparkline>
              <xm:f>'NGF Trends'!D3167:I3167</xm:f>
              <xm:sqref>J3167</xm:sqref>
            </x14:sparkline>
            <x14:sparkline>
              <xm:f>'NGF Trends'!D3168:I3168</xm:f>
              <xm:sqref>J3168</xm:sqref>
            </x14:sparkline>
            <x14:sparkline>
              <xm:f>'NGF Trends'!D3169:I3169</xm:f>
              <xm:sqref>J3169</xm:sqref>
            </x14:sparkline>
            <x14:sparkline>
              <xm:f>'NGF Trends'!D3170:I3170</xm:f>
              <xm:sqref>J3170</xm:sqref>
            </x14:sparkline>
            <x14:sparkline>
              <xm:f>'NGF Trends'!D3171:I3171</xm:f>
              <xm:sqref>J3171</xm:sqref>
            </x14:sparkline>
            <x14:sparkline>
              <xm:f>'NGF Trends'!D3172:I3172</xm:f>
              <xm:sqref>J3172</xm:sqref>
            </x14:sparkline>
            <x14:sparkline>
              <xm:f>'NGF Trends'!D3173:I3173</xm:f>
              <xm:sqref>J3173</xm:sqref>
            </x14:sparkline>
            <x14:sparkline>
              <xm:f>'NGF Trends'!D3174:I3174</xm:f>
              <xm:sqref>J3174</xm:sqref>
            </x14:sparkline>
            <x14:sparkline>
              <xm:f>'NGF Trends'!D3175:I3175</xm:f>
              <xm:sqref>J3175</xm:sqref>
            </x14:sparkline>
            <x14:sparkline>
              <xm:f>'NGF Trends'!D3176:I3176</xm:f>
              <xm:sqref>J3176</xm:sqref>
            </x14:sparkline>
            <x14:sparkline>
              <xm:f>'NGF Trends'!D3177:I3177</xm:f>
              <xm:sqref>J3177</xm:sqref>
            </x14:sparkline>
            <x14:sparkline>
              <xm:f>'NGF Trends'!D3178:I3178</xm:f>
              <xm:sqref>J3178</xm:sqref>
            </x14:sparkline>
            <x14:sparkline>
              <xm:f>'NGF Trends'!D3179:I3179</xm:f>
              <xm:sqref>J3179</xm:sqref>
            </x14:sparkline>
            <x14:sparkline>
              <xm:f>'NGF Trends'!D3180:I3180</xm:f>
              <xm:sqref>J3180</xm:sqref>
            </x14:sparkline>
            <x14:sparkline>
              <xm:f>'NGF Trends'!D3181:I3181</xm:f>
              <xm:sqref>J3181</xm:sqref>
            </x14:sparkline>
            <x14:sparkline>
              <xm:f>'NGF Trends'!D3182:I3182</xm:f>
              <xm:sqref>J3182</xm:sqref>
            </x14:sparkline>
            <x14:sparkline>
              <xm:f>'NGF Trends'!D3183:I3183</xm:f>
              <xm:sqref>J3183</xm:sqref>
            </x14:sparkline>
            <x14:sparkline>
              <xm:f>'NGF Trends'!D3184:I3184</xm:f>
              <xm:sqref>J3184</xm:sqref>
            </x14:sparkline>
            <x14:sparkline>
              <xm:f>'NGF Trends'!D3185:I3185</xm:f>
              <xm:sqref>J3185</xm:sqref>
            </x14:sparkline>
            <x14:sparkline>
              <xm:f>'NGF Trends'!D3186:I3186</xm:f>
              <xm:sqref>J3186</xm:sqref>
            </x14:sparkline>
            <x14:sparkline>
              <xm:f>'NGF Trends'!D3187:I3187</xm:f>
              <xm:sqref>J3187</xm:sqref>
            </x14:sparkline>
            <x14:sparkline>
              <xm:f>'NGF Trends'!D3188:I3188</xm:f>
              <xm:sqref>J3188</xm:sqref>
            </x14:sparkline>
            <x14:sparkline>
              <xm:f>'NGF Trends'!D3189:I3189</xm:f>
              <xm:sqref>J3189</xm:sqref>
            </x14:sparkline>
            <x14:sparkline>
              <xm:f>'NGF Trends'!D3190:I3190</xm:f>
              <xm:sqref>J3190</xm:sqref>
            </x14:sparkline>
            <x14:sparkline>
              <xm:f>'NGF Trends'!D3191:I3191</xm:f>
              <xm:sqref>J3191</xm:sqref>
            </x14:sparkline>
            <x14:sparkline>
              <xm:f>'NGF Trends'!D3192:I3192</xm:f>
              <xm:sqref>J3192</xm:sqref>
            </x14:sparkline>
            <x14:sparkline>
              <xm:f>'NGF Trends'!D3193:I3193</xm:f>
              <xm:sqref>J3193</xm:sqref>
            </x14:sparkline>
            <x14:sparkline>
              <xm:f>'NGF Trends'!D3194:I3194</xm:f>
              <xm:sqref>J3194</xm:sqref>
            </x14:sparkline>
            <x14:sparkline>
              <xm:f>'NGF Trends'!D3195:I3195</xm:f>
              <xm:sqref>J3195</xm:sqref>
            </x14:sparkline>
            <x14:sparkline>
              <xm:f>'NGF Trends'!D3196:I3196</xm:f>
              <xm:sqref>J3196</xm:sqref>
            </x14:sparkline>
            <x14:sparkline>
              <xm:f>'NGF Trends'!D3197:I3197</xm:f>
              <xm:sqref>J3197</xm:sqref>
            </x14:sparkline>
            <x14:sparkline>
              <xm:f>'NGF Trends'!D3198:I3198</xm:f>
              <xm:sqref>J3198</xm:sqref>
            </x14:sparkline>
            <x14:sparkline>
              <xm:f>'NGF Trends'!D3199:I3199</xm:f>
              <xm:sqref>J3199</xm:sqref>
            </x14:sparkline>
            <x14:sparkline>
              <xm:f>'NGF Trends'!D3200:I3200</xm:f>
              <xm:sqref>J3200</xm:sqref>
            </x14:sparkline>
            <x14:sparkline>
              <xm:f>'NGF Trends'!D3201:I3201</xm:f>
              <xm:sqref>J3201</xm:sqref>
            </x14:sparkline>
            <x14:sparkline>
              <xm:f>'NGF Trends'!D3202:I3202</xm:f>
              <xm:sqref>J3202</xm:sqref>
            </x14:sparkline>
            <x14:sparkline>
              <xm:f>'NGF Trends'!D3203:I3203</xm:f>
              <xm:sqref>J3203</xm:sqref>
            </x14:sparkline>
            <x14:sparkline>
              <xm:f>'NGF Trends'!D3204:I3204</xm:f>
              <xm:sqref>J3204</xm:sqref>
            </x14:sparkline>
            <x14:sparkline>
              <xm:f>'NGF Trends'!D3205:I3205</xm:f>
              <xm:sqref>J3205</xm:sqref>
            </x14:sparkline>
            <x14:sparkline>
              <xm:f>'NGF Trends'!D3206:I3206</xm:f>
              <xm:sqref>J3206</xm:sqref>
            </x14:sparkline>
            <x14:sparkline>
              <xm:f>'NGF Trends'!D3207:I3207</xm:f>
              <xm:sqref>J3207</xm:sqref>
            </x14:sparkline>
            <x14:sparkline>
              <xm:f>'NGF Trends'!D3208:I3208</xm:f>
              <xm:sqref>J3208</xm:sqref>
            </x14:sparkline>
            <x14:sparkline>
              <xm:f>'NGF Trends'!D3209:I3209</xm:f>
              <xm:sqref>J3209</xm:sqref>
            </x14:sparkline>
            <x14:sparkline>
              <xm:f>'NGF Trends'!D3210:I3210</xm:f>
              <xm:sqref>J3210</xm:sqref>
            </x14:sparkline>
            <x14:sparkline>
              <xm:f>'NGF Trends'!D3211:I3211</xm:f>
              <xm:sqref>J3211</xm:sqref>
            </x14:sparkline>
            <x14:sparkline>
              <xm:f>'NGF Trends'!D3212:I3212</xm:f>
              <xm:sqref>J3212</xm:sqref>
            </x14:sparkline>
            <x14:sparkline>
              <xm:f>'NGF Trends'!D3213:I3213</xm:f>
              <xm:sqref>J3213</xm:sqref>
            </x14:sparkline>
            <x14:sparkline>
              <xm:f>'NGF Trends'!D3214:I3214</xm:f>
              <xm:sqref>J3214</xm:sqref>
            </x14:sparkline>
            <x14:sparkline>
              <xm:f>'NGF Trends'!D3215:I3215</xm:f>
              <xm:sqref>J3215</xm:sqref>
            </x14:sparkline>
            <x14:sparkline>
              <xm:f>'NGF Trends'!D3216:I3216</xm:f>
              <xm:sqref>J3216</xm:sqref>
            </x14:sparkline>
            <x14:sparkline>
              <xm:f>'NGF Trends'!D3217:I3217</xm:f>
              <xm:sqref>J3217</xm:sqref>
            </x14:sparkline>
            <x14:sparkline>
              <xm:f>'NGF Trends'!D3218:I3218</xm:f>
              <xm:sqref>J3218</xm:sqref>
            </x14:sparkline>
            <x14:sparkline>
              <xm:f>'NGF Trends'!D3219:I3219</xm:f>
              <xm:sqref>J3219</xm:sqref>
            </x14:sparkline>
            <x14:sparkline>
              <xm:f>'NGF Trends'!D3220:I3220</xm:f>
              <xm:sqref>J3220</xm:sqref>
            </x14:sparkline>
            <x14:sparkline>
              <xm:f>'NGF Trends'!D3221:I3221</xm:f>
              <xm:sqref>J3221</xm:sqref>
            </x14:sparkline>
            <x14:sparkline>
              <xm:f>'NGF Trends'!D3222:I3222</xm:f>
              <xm:sqref>J3222</xm:sqref>
            </x14:sparkline>
            <x14:sparkline>
              <xm:f>'NGF Trends'!D3223:I3223</xm:f>
              <xm:sqref>J3223</xm:sqref>
            </x14:sparkline>
            <x14:sparkline>
              <xm:f>'NGF Trends'!D3224:I3224</xm:f>
              <xm:sqref>J3224</xm:sqref>
            </x14:sparkline>
            <x14:sparkline>
              <xm:f>'NGF Trends'!D3225:I3225</xm:f>
              <xm:sqref>J3225</xm:sqref>
            </x14:sparkline>
            <x14:sparkline>
              <xm:f>'NGF Trends'!D3226:I3226</xm:f>
              <xm:sqref>J3226</xm:sqref>
            </x14:sparkline>
            <x14:sparkline>
              <xm:f>'NGF Trends'!D3227:I3227</xm:f>
              <xm:sqref>J3227</xm:sqref>
            </x14:sparkline>
            <x14:sparkline>
              <xm:f>'NGF Trends'!D3228:I3228</xm:f>
              <xm:sqref>J3228</xm:sqref>
            </x14:sparkline>
            <x14:sparkline>
              <xm:f>'NGF Trends'!D3229:I3229</xm:f>
              <xm:sqref>J3229</xm:sqref>
            </x14:sparkline>
            <x14:sparkline>
              <xm:f>'NGF Trends'!D3230:I3230</xm:f>
              <xm:sqref>J3230</xm:sqref>
            </x14:sparkline>
            <x14:sparkline>
              <xm:f>'NGF Trends'!D3231:I3231</xm:f>
              <xm:sqref>J3231</xm:sqref>
            </x14:sparkline>
            <x14:sparkline>
              <xm:f>'NGF Trends'!D3232:I3232</xm:f>
              <xm:sqref>J3232</xm:sqref>
            </x14:sparkline>
            <x14:sparkline>
              <xm:f>'NGF Trends'!D3233:I3233</xm:f>
              <xm:sqref>J3233</xm:sqref>
            </x14:sparkline>
            <x14:sparkline>
              <xm:f>'NGF Trends'!D3234:I3234</xm:f>
              <xm:sqref>J3234</xm:sqref>
            </x14:sparkline>
            <x14:sparkline>
              <xm:f>'NGF Trends'!D3235:I3235</xm:f>
              <xm:sqref>J3235</xm:sqref>
            </x14:sparkline>
            <x14:sparkline>
              <xm:f>'NGF Trends'!D3236:I3236</xm:f>
              <xm:sqref>J3236</xm:sqref>
            </x14:sparkline>
            <x14:sparkline>
              <xm:f>'NGF Trends'!D3237:I3237</xm:f>
              <xm:sqref>J3237</xm:sqref>
            </x14:sparkline>
            <x14:sparkline>
              <xm:f>'NGF Trends'!D3238:I3238</xm:f>
              <xm:sqref>J3238</xm:sqref>
            </x14:sparkline>
            <x14:sparkline>
              <xm:f>'NGF Trends'!D3239:I3239</xm:f>
              <xm:sqref>J3239</xm:sqref>
            </x14:sparkline>
            <x14:sparkline>
              <xm:f>'NGF Trends'!D3240:I3240</xm:f>
              <xm:sqref>J3240</xm:sqref>
            </x14:sparkline>
            <x14:sparkline>
              <xm:f>'NGF Trends'!D3241:I3241</xm:f>
              <xm:sqref>J3241</xm:sqref>
            </x14:sparkline>
            <x14:sparkline>
              <xm:f>'NGF Trends'!D3242:I3242</xm:f>
              <xm:sqref>J3242</xm:sqref>
            </x14:sparkline>
            <x14:sparkline>
              <xm:f>'NGF Trends'!D3243:I3243</xm:f>
              <xm:sqref>J3243</xm:sqref>
            </x14:sparkline>
            <x14:sparkline>
              <xm:f>'NGF Trends'!D3244:I3244</xm:f>
              <xm:sqref>J3244</xm:sqref>
            </x14:sparkline>
            <x14:sparkline>
              <xm:f>'NGF Trends'!D3245:I3245</xm:f>
              <xm:sqref>J3245</xm:sqref>
            </x14:sparkline>
            <x14:sparkline>
              <xm:f>'NGF Trends'!D3246:I3246</xm:f>
              <xm:sqref>J3246</xm:sqref>
            </x14:sparkline>
            <x14:sparkline>
              <xm:f>'NGF Trends'!D3247:I3247</xm:f>
              <xm:sqref>J3247</xm:sqref>
            </x14:sparkline>
            <x14:sparkline>
              <xm:f>'NGF Trends'!D3248:I3248</xm:f>
              <xm:sqref>J3248</xm:sqref>
            </x14:sparkline>
            <x14:sparkline>
              <xm:f>'NGF Trends'!D3249:I3249</xm:f>
              <xm:sqref>J3249</xm:sqref>
            </x14:sparkline>
            <x14:sparkline>
              <xm:f>'NGF Trends'!D3250:I3250</xm:f>
              <xm:sqref>J3250</xm:sqref>
            </x14:sparkline>
            <x14:sparkline>
              <xm:f>'NGF Trends'!D3251:I3251</xm:f>
              <xm:sqref>J3251</xm:sqref>
            </x14:sparkline>
            <x14:sparkline>
              <xm:f>'NGF Trends'!D3252:I3252</xm:f>
              <xm:sqref>J3252</xm:sqref>
            </x14:sparkline>
            <x14:sparkline>
              <xm:f>'NGF Trends'!D3253:I3253</xm:f>
              <xm:sqref>J3253</xm:sqref>
            </x14:sparkline>
            <x14:sparkline>
              <xm:f>'NGF Trends'!D3254:I3254</xm:f>
              <xm:sqref>J3254</xm:sqref>
            </x14:sparkline>
            <x14:sparkline>
              <xm:f>'NGF Trends'!D3255:I3255</xm:f>
              <xm:sqref>J3255</xm:sqref>
            </x14:sparkline>
            <x14:sparkline>
              <xm:f>'NGF Trends'!D3256:I3256</xm:f>
              <xm:sqref>J3256</xm:sqref>
            </x14:sparkline>
            <x14:sparkline>
              <xm:f>'NGF Trends'!D3257:I3257</xm:f>
              <xm:sqref>J3257</xm:sqref>
            </x14:sparkline>
            <x14:sparkline>
              <xm:f>'NGF Trends'!D3258:I3258</xm:f>
              <xm:sqref>J3258</xm:sqref>
            </x14:sparkline>
            <x14:sparkline>
              <xm:f>'NGF Trends'!D3259:I3259</xm:f>
              <xm:sqref>J3259</xm:sqref>
            </x14:sparkline>
            <x14:sparkline>
              <xm:f>'NGF Trends'!D3260:I3260</xm:f>
              <xm:sqref>J3260</xm:sqref>
            </x14:sparkline>
            <x14:sparkline>
              <xm:f>'NGF Trends'!D3261:I3261</xm:f>
              <xm:sqref>J3261</xm:sqref>
            </x14:sparkline>
            <x14:sparkline>
              <xm:f>'NGF Trends'!D3262:I3262</xm:f>
              <xm:sqref>J3262</xm:sqref>
            </x14:sparkline>
            <x14:sparkline>
              <xm:f>'NGF Trends'!D3263:I3263</xm:f>
              <xm:sqref>J3263</xm:sqref>
            </x14:sparkline>
            <x14:sparkline>
              <xm:f>'NGF Trends'!D3264:I3264</xm:f>
              <xm:sqref>J3264</xm:sqref>
            </x14:sparkline>
            <x14:sparkline>
              <xm:f>'NGF Trends'!D3265:I3265</xm:f>
              <xm:sqref>J3265</xm:sqref>
            </x14:sparkline>
            <x14:sparkline>
              <xm:f>'NGF Trends'!D3266:I3266</xm:f>
              <xm:sqref>J3266</xm:sqref>
            </x14:sparkline>
            <x14:sparkline>
              <xm:f>'NGF Trends'!D3267:I3267</xm:f>
              <xm:sqref>J3267</xm:sqref>
            </x14:sparkline>
            <x14:sparkline>
              <xm:f>'NGF Trends'!D3268:I3268</xm:f>
              <xm:sqref>J3268</xm:sqref>
            </x14:sparkline>
            <x14:sparkline>
              <xm:f>'NGF Trends'!D3269:I3269</xm:f>
              <xm:sqref>J3269</xm:sqref>
            </x14:sparkline>
            <x14:sparkline>
              <xm:f>'NGF Trends'!D3270:I3270</xm:f>
              <xm:sqref>J3270</xm:sqref>
            </x14:sparkline>
            <x14:sparkline>
              <xm:f>'NGF Trends'!D3271:I3271</xm:f>
              <xm:sqref>J3271</xm:sqref>
            </x14:sparkline>
            <x14:sparkline>
              <xm:f>'NGF Trends'!D3272:I3272</xm:f>
              <xm:sqref>J3272</xm:sqref>
            </x14:sparkline>
            <x14:sparkline>
              <xm:f>'NGF Trends'!D3273:I3273</xm:f>
              <xm:sqref>J3273</xm:sqref>
            </x14:sparkline>
            <x14:sparkline>
              <xm:f>'NGF Trends'!D3274:I3274</xm:f>
              <xm:sqref>J3274</xm:sqref>
            </x14:sparkline>
            <x14:sparkline>
              <xm:f>'NGF Trends'!D3275:I3275</xm:f>
              <xm:sqref>J3275</xm:sqref>
            </x14:sparkline>
            <x14:sparkline>
              <xm:f>'NGF Trends'!D3276:I3276</xm:f>
              <xm:sqref>J3276</xm:sqref>
            </x14:sparkline>
            <x14:sparkline>
              <xm:f>'NGF Trends'!D3277:I3277</xm:f>
              <xm:sqref>J3277</xm:sqref>
            </x14:sparkline>
            <x14:sparkline>
              <xm:f>'NGF Trends'!D3278:I3278</xm:f>
              <xm:sqref>J3278</xm:sqref>
            </x14:sparkline>
            <x14:sparkline>
              <xm:f>'NGF Trends'!D3279:I3279</xm:f>
              <xm:sqref>J3279</xm:sqref>
            </x14:sparkline>
            <x14:sparkline>
              <xm:f>'NGF Trends'!D3280:I3280</xm:f>
              <xm:sqref>J3280</xm:sqref>
            </x14:sparkline>
            <x14:sparkline>
              <xm:f>'NGF Trends'!D3281:I3281</xm:f>
              <xm:sqref>J3281</xm:sqref>
            </x14:sparkline>
            <x14:sparkline>
              <xm:f>'NGF Trends'!D3282:I3282</xm:f>
              <xm:sqref>J3282</xm:sqref>
            </x14:sparkline>
            <x14:sparkline>
              <xm:f>'NGF Trends'!D3283:I3283</xm:f>
              <xm:sqref>J3283</xm:sqref>
            </x14:sparkline>
            <x14:sparkline>
              <xm:f>'NGF Trends'!D3284:I3284</xm:f>
              <xm:sqref>J3284</xm:sqref>
            </x14:sparkline>
            <x14:sparkline>
              <xm:f>'NGF Trends'!D3285:I3285</xm:f>
              <xm:sqref>J3285</xm:sqref>
            </x14:sparkline>
            <x14:sparkline>
              <xm:f>'NGF Trends'!D3286:I3286</xm:f>
              <xm:sqref>J3286</xm:sqref>
            </x14:sparkline>
            <x14:sparkline>
              <xm:f>'NGF Trends'!D3287:I3287</xm:f>
              <xm:sqref>J3287</xm:sqref>
            </x14:sparkline>
            <x14:sparkline>
              <xm:f>'NGF Trends'!D3288:I3288</xm:f>
              <xm:sqref>J3288</xm:sqref>
            </x14:sparkline>
            <x14:sparkline>
              <xm:f>'NGF Trends'!D3289:I3289</xm:f>
              <xm:sqref>J3289</xm:sqref>
            </x14:sparkline>
            <x14:sparkline>
              <xm:f>'NGF Trends'!D3290:I3290</xm:f>
              <xm:sqref>J3290</xm:sqref>
            </x14:sparkline>
            <x14:sparkline>
              <xm:f>'NGF Trends'!D3291:I3291</xm:f>
              <xm:sqref>J3291</xm:sqref>
            </x14:sparkline>
            <x14:sparkline>
              <xm:f>'NGF Trends'!D3292:I3292</xm:f>
              <xm:sqref>J3292</xm:sqref>
            </x14:sparkline>
            <x14:sparkline>
              <xm:f>'NGF Trends'!D3293:I3293</xm:f>
              <xm:sqref>J3293</xm:sqref>
            </x14:sparkline>
            <x14:sparkline>
              <xm:f>'NGF Trends'!D3294:I3294</xm:f>
              <xm:sqref>J3294</xm:sqref>
            </x14:sparkline>
            <x14:sparkline>
              <xm:f>'NGF Trends'!D3295:I3295</xm:f>
              <xm:sqref>J3295</xm:sqref>
            </x14:sparkline>
            <x14:sparkline>
              <xm:f>'NGF Trends'!D3296:I3296</xm:f>
              <xm:sqref>J3296</xm:sqref>
            </x14:sparkline>
            <x14:sparkline>
              <xm:f>'NGF Trends'!D3297:I3297</xm:f>
              <xm:sqref>J3297</xm:sqref>
            </x14:sparkline>
            <x14:sparkline>
              <xm:f>'NGF Trends'!D3298:I3298</xm:f>
              <xm:sqref>J3298</xm:sqref>
            </x14:sparkline>
            <x14:sparkline>
              <xm:f>'NGF Trends'!D3299:I3299</xm:f>
              <xm:sqref>J3299</xm:sqref>
            </x14:sparkline>
            <x14:sparkline>
              <xm:f>'NGF Trends'!D3300:I3300</xm:f>
              <xm:sqref>J3300</xm:sqref>
            </x14:sparkline>
            <x14:sparkline>
              <xm:f>'NGF Trends'!D3301:I3301</xm:f>
              <xm:sqref>J3301</xm:sqref>
            </x14:sparkline>
            <x14:sparkline>
              <xm:f>'NGF Trends'!D3302:I3302</xm:f>
              <xm:sqref>J3302</xm:sqref>
            </x14:sparkline>
            <x14:sparkline>
              <xm:f>'NGF Trends'!D3303:I3303</xm:f>
              <xm:sqref>J3303</xm:sqref>
            </x14:sparkline>
            <x14:sparkline>
              <xm:f>'NGF Trends'!D3304:I3304</xm:f>
              <xm:sqref>J3304</xm:sqref>
            </x14:sparkline>
            <x14:sparkline>
              <xm:f>'NGF Trends'!D3305:I3305</xm:f>
              <xm:sqref>J3305</xm:sqref>
            </x14:sparkline>
            <x14:sparkline>
              <xm:f>'NGF Trends'!D3306:I3306</xm:f>
              <xm:sqref>J3306</xm:sqref>
            </x14:sparkline>
            <x14:sparkline>
              <xm:f>'NGF Trends'!D3307:I3307</xm:f>
              <xm:sqref>J3307</xm:sqref>
            </x14:sparkline>
            <x14:sparkline>
              <xm:f>'NGF Trends'!D3308:I3308</xm:f>
              <xm:sqref>J3308</xm:sqref>
            </x14:sparkline>
            <x14:sparkline>
              <xm:f>'NGF Trends'!D3309:I3309</xm:f>
              <xm:sqref>J3309</xm:sqref>
            </x14:sparkline>
            <x14:sparkline>
              <xm:f>'NGF Trends'!D3310:I3310</xm:f>
              <xm:sqref>J3310</xm:sqref>
            </x14:sparkline>
            <x14:sparkline>
              <xm:f>'NGF Trends'!D3311:I3311</xm:f>
              <xm:sqref>J3311</xm:sqref>
            </x14:sparkline>
            <x14:sparkline>
              <xm:f>'NGF Trends'!D3312:I3312</xm:f>
              <xm:sqref>J3312</xm:sqref>
            </x14:sparkline>
            <x14:sparkline>
              <xm:f>'NGF Trends'!D3313:I3313</xm:f>
              <xm:sqref>J3313</xm:sqref>
            </x14:sparkline>
            <x14:sparkline>
              <xm:f>'NGF Trends'!D3314:I3314</xm:f>
              <xm:sqref>J3314</xm:sqref>
            </x14:sparkline>
            <x14:sparkline>
              <xm:f>'NGF Trends'!D3315:I3315</xm:f>
              <xm:sqref>J3315</xm:sqref>
            </x14:sparkline>
            <x14:sparkline>
              <xm:f>'NGF Trends'!D3316:I3316</xm:f>
              <xm:sqref>J3316</xm:sqref>
            </x14:sparkline>
            <x14:sparkline>
              <xm:f>'NGF Trends'!D3317:I3317</xm:f>
              <xm:sqref>J3317</xm:sqref>
            </x14:sparkline>
            <x14:sparkline>
              <xm:f>'NGF Trends'!D3318:I3318</xm:f>
              <xm:sqref>J3318</xm:sqref>
            </x14:sparkline>
            <x14:sparkline>
              <xm:f>'NGF Trends'!D3319:I3319</xm:f>
              <xm:sqref>J3319</xm:sqref>
            </x14:sparkline>
            <x14:sparkline>
              <xm:f>'NGF Trends'!D3320:I3320</xm:f>
              <xm:sqref>J3320</xm:sqref>
            </x14:sparkline>
            <x14:sparkline>
              <xm:f>'NGF Trends'!D3321:I3321</xm:f>
              <xm:sqref>J3321</xm:sqref>
            </x14:sparkline>
            <x14:sparkline>
              <xm:f>'NGF Trends'!D3322:I3322</xm:f>
              <xm:sqref>J3322</xm:sqref>
            </x14:sparkline>
            <x14:sparkline>
              <xm:f>'NGF Trends'!D3323:I3323</xm:f>
              <xm:sqref>J3323</xm:sqref>
            </x14:sparkline>
            <x14:sparkline>
              <xm:f>'NGF Trends'!D3324:I3324</xm:f>
              <xm:sqref>J3324</xm:sqref>
            </x14:sparkline>
            <x14:sparkline>
              <xm:f>'NGF Trends'!D3325:I3325</xm:f>
              <xm:sqref>J3325</xm:sqref>
            </x14:sparkline>
            <x14:sparkline>
              <xm:f>'NGF Trends'!D3326:I3326</xm:f>
              <xm:sqref>J3326</xm:sqref>
            </x14:sparkline>
            <x14:sparkline>
              <xm:f>'NGF Trends'!D3327:I3327</xm:f>
              <xm:sqref>J3327</xm:sqref>
            </x14:sparkline>
            <x14:sparkline>
              <xm:f>'NGF Trends'!D3328:I3328</xm:f>
              <xm:sqref>J3328</xm:sqref>
            </x14:sparkline>
            <x14:sparkline>
              <xm:f>'NGF Trends'!D3329:I3329</xm:f>
              <xm:sqref>J3329</xm:sqref>
            </x14:sparkline>
            <x14:sparkline>
              <xm:f>'NGF Trends'!D3330:I3330</xm:f>
              <xm:sqref>J3330</xm:sqref>
            </x14:sparkline>
            <x14:sparkline>
              <xm:f>'NGF Trends'!D3331:I3331</xm:f>
              <xm:sqref>J3331</xm:sqref>
            </x14:sparkline>
            <x14:sparkline>
              <xm:f>'NGF Trends'!D3332:I3332</xm:f>
              <xm:sqref>J3332</xm:sqref>
            </x14:sparkline>
            <x14:sparkline>
              <xm:f>'NGF Trends'!D3333:I3333</xm:f>
              <xm:sqref>J3333</xm:sqref>
            </x14:sparkline>
            <x14:sparkline>
              <xm:f>'NGF Trends'!D3334:I3334</xm:f>
              <xm:sqref>J3334</xm:sqref>
            </x14:sparkline>
            <x14:sparkline>
              <xm:f>'NGF Trends'!D3335:I3335</xm:f>
              <xm:sqref>J3335</xm:sqref>
            </x14:sparkline>
            <x14:sparkline>
              <xm:f>'NGF Trends'!D3336:I3336</xm:f>
              <xm:sqref>J3336</xm:sqref>
            </x14:sparkline>
            <x14:sparkline>
              <xm:f>'NGF Trends'!D3337:I3337</xm:f>
              <xm:sqref>J3337</xm:sqref>
            </x14:sparkline>
            <x14:sparkline>
              <xm:f>'NGF Trends'!D3338:I3338</xm:f>
              <xm:sqref>J3338</xm:sqref>
            </x14:sparkline>
            <x14:sparkline>
              <xm:f>'NGF Trends'!D3339:I3339</xm:f>
              <xm:sqref>J3339</xm:sqref>
            </x14:sparkline>
            <x14:sparkline>
              <xm:f>'NGF Trends'!D3340:I3340</xm:f>
              <xm:sqref>J3340</xm:sqref>
            </x14:sparkline>
            <x14:sparkline>
              <xm:f>'NGF Trends'!D3341:I3341</xm:f>
              <xm:sqref>J3341</xm:sqref>
            </x14:sparkline>
            <x14:sparkline>
              <xm:f>'NGF Trends'!D3342:I3342</xm:f>
              <xm:sqref>J3342</xm:sqref>
            </x14:sparkline>
            <x14:sparkline>
              <xm:f>'NGF Trends'!D3343:I3343</xm:f>
              <xm:sqref>J3343</xm:sqref>
            </x14:sparkline>
            <x14:sparkline>
              <xm:f>'NGF Trends'!D3344:I3344</xm:f>
              <xm:sqref>J3344</xm:sqref>
            </x14:sparkline>
            <x14:sparkline>
              <xm:f>'NGF Trends'!D3345:I3345</xm:f>
              <xm:sqref>J3345</xm:sqref>
            </x14:sparkline>
            <x14:sparkline>
              <xm:f>'NGF Trends'!D3346:I3346</xm:f>
              <xm:sqref>J3346</xm:sqref>
            </x14:sparkline>
            <x14:sparkline>
              <xm:f>'NGF Trends'!D3347:I3347</xm:f>
              <xm:sqref>J3347</xm:sqref>
            </x14:sparkline>
            <x14:sparkline>
              <xm:f>'NGF Trends'!D3348:I3348</xm:f>
              <xm:sqref>J3348</xm:sqref>
            </x14:sparkline>
            <x14:sparkline>
              <xm:f>'NGF Trends'!D3349:I3349</xm:f>
              <xm:sqref>J3349</xm:sqref>
            </x14:sparkline>
            <x14:sparkline>
              <xm:f>'NGF Trends'!D3350:I3350</xm:f>
              <xm:sqref>J3350</xm:sqref>
            </x14:sparkline>
            <x14:sparkline>
              <xm:f>'NGF Trends'!D3351:I3351</xm:f>
              <xm:sqref>J3351</xm:sqref>
            </x14:sparkline>
            <x14:sparkline>
              <xm:f>'NGF Trends'!D3352:I3352</xm:f>
              <xm:sqref>J3352</xm:sqref>
            </x14:sparkline>
            <x14:sparkline>
              <xm:f>'NGF Trends'!D3353:I3353</xm:f>
              <xm:sqref>J3353</xm:sqref>
            </x14:sparkline>
            <x14:sparkline>
              <xm:f>'NGF Trends'!D3354:I3354</xm:f>
              <xm:sqref>J3354</xm:sqref>
            </x14:sparkline>
            <x14:sparkline>
              <xm:f>'NGF Trends'!D3355:I3355</xm:f>
              <xm:sqref>J3355</xm:sqref>
            </x14:sparkline>
            <x14:sparkline>
              <xm:f>'NGF Trends'!D3356:I3356</xm:f>
              <xm:sqref>J3356</xm:sqref>
            </x14:sparkline>
            <x14:sparkline>
              <xm:f>'NGF Trends'!D3357:I3357</xm:f>
              <xm:sqref>J3357</xm:sqref>
            </x14:sparkline>
            <x14:sparkline>
              <xm:f>'NGF Trends'!D3358:I3358</xm:f>
              <xm:sqref>J3358</xm:sqref>
            </x14:sparkline>
            <x14:sparkline>
              <xm:f>'NGF Trends'!D3359:I3359</xm:f>
              <xm:sqref>J3359</xm:sqref>
            </x14:sparkline>
            <x14:sparkline>
              <xm:f>'NGF Trends'!D3360:I3360</xm:f>
              <xm:sqref>J3360</xm:sqref>
            </x14:sparkline>
            <x14:sparkline>
              <xm:f>'NGF Trends'!D3361:I3361</xm:f>
              <xm:sqref>J3361</xm:sqref>
            </x14:sparkline>
            <x14:sparkline>
              <xm:f>'NGF Trends'!D3362:I3362</xm:f>
              <xm:sqref>J3362</xm:sqref>
            </x14:sparkline>
            <x14:sparkline>
              <xm:f>'NGF Trends'!D3363:I3363</xm:f>
              <xm:sqref>J3363</xm:sqref>
            </x14:sparkline>
            <x14:sparkline>
              <xm:f>'NGF Trends'!D3364:I3364</xm:f>
              <xm:sqref>J3364</xm:sqref>
            </x14:sparkline>
            <x14:sparkline>
              <xm:f>'NGF Trends'!D3365:I3365</xm:f>
              <xm:sqref>J3365</xm:sqref>
            </x14:sparkline>
            <x14:sparkline>
              <xm:f>'NGF Trends'!D3366:I3366</xm:f>
              <xm:sqref>J3366</xm:sqref>
            </x14:sparkline>
            <x14:sparkline>
              <xm:f>'NGF Trends'!D3367:I3367</xm:f>
              <xm:sqref>J3367</xm:sqref>
            </x14:sparkline>
            <x14:sparkline>
              <xm:f>'NGF Trends'!D3368:I3368</xm:f>
              <xm:sqref>J3368</xm:sqref>
            </x14:sparkline>
            <x14:sparkline>
              <xm:f>'NGF Trends'!D3369:I3369</xm:f>
              <xm:sqref>J3369</xm:sqref>
            </x14:sparkline>
            <x14:sparkline>
              <xm:f>'NGF Trends'!D3370:I3370</xm:f>
              <xm:sqref>J3370</xm:sqref>
            </x14:sparkline>
            <x14:sparkline>
              <xm:f>'NGF Trends'!D3371:I3371</xm:f>
              <xm:sqref>J3371</xm:sqref>
            </x14:sparkline>
            <x14:sparkline>
              <xm:f>'NGF Trends'!D3372:I3372</xm:f>
              <xm:sqref>J3372</xm:sqref>
            </x14:sparkline>
            <x14:sparkline>
              <xm:f>'NGF Trends'!D3373:I3373</xm:f>
              <xm:sqref>J3373</xm:sqref>
            </x14:sparkline>
            <x14:sparkline>
              <xm:f>'NGF Trends'!D3374:I3374</xm:f>
              <xm:sqref>J3374</xm:sqref>
            </x14:sparkline>
            <x14:sparkline>
              <xm:f>'NGF Trends'!D3375:I3375</xm:f>
              <xm:sqref>J3375</xm:sqref>
            </x14:sparkline>
            <x14:sparkline>
              <xm:f>'NGF Trends'!D3376:I3376</xm:f>
              <xm:sqref>J3376</xm:sqref>
            </x14:sparkline>
            <x14:sparkline>
              <xm:f>'NGF Trends'!D3377:I3377</xm:f>
              <xm:sqref>J3377</xm:sqref>
            </x14:sparkline>
            <x14:sparkline>
              <xm:f>'NGF Trends'!D3378:I3378</xm:f>
              <xm:sqref>J3378</xm:sqref>
            </x14:sparkline>
            <x14:sparkline>
              <xm:f>'NGF Trends'!D3379:I3379</xm:f>
              <xm:sqref>J3379</xm:sqref>
            </x14:sparkline>
            <x14:sparkline>
              <xm:f>'NGF Trends'!D3380:I3380</xm:f>
              <xm:sqref>J3380</xm:sqref>
            </x14:sparkline>
            <x14:sparkline>
              <xm:f>'NGF Trends'!D3381:I3381</xm:f>
              <xm:sqref>J3381</xm:sqref>
            </x14:sparkline>
            <x14:sparkline>
              <xm:f>'NGF Trends'!D3382:I3382</xm:f>
              <xm:sqref>J3382</xm:sqref>
            </x14:sparkline>
            <x14:sparkline>
              <xm:f>'NGF Trends'!D3383:I3383</xm:f>
              <xm:sqref>J3383</xm:sqref>
            </x14:sparkline>
            <x14:sparkline>
              <xm:f>'NGF Trends'!D3384:I3384</xm:f>
              <xm:sqref>J3384</xm:sqref>
            </x14:sparkline>
            <x14:sparkline>
              <xm:f>'NGF Trends'!D3385:I3385</xm:f>
              <xm:sqref>J3385</xm:sqref>
            </x14:sparkline>
            <x14:sparkline>
              <xm:f>'NGF Trends'!D3386:I3386</xm:f>
              <xm:sqref>J3386</xm:sqref>
            </x14:sparkline>
            <x14:sparkline>
              <xm:f>'NGF Trends'!D3387:I3387</xm:f>
              <xm:sqref>J3387</xm:sqref>
            </x14:sparkline>
            <x14:sparkline>
              <xm:f>'NGF Trends'!D3388:I3388</xm:f>
              <xm:sqref>J3388</xm:sqref>
            </x14:sparkline>
            <x14:sparkline>
              <xm:f>'NGF Trends'!D3389:I3389</xm:f>
              <xm:sqref>J3389</xm:sqref>
            </x14:sparkline>
            <x14:sparkline>
              <xm:f>'NGF Trends'!D3390:I3390</xm:f>
              <xm:sqref>J3390</xm:sqref>
            </x14:sparkline>
            <x14:sparkline>
              <xm:f>'NGF Trends'!D3391:I3391</xm:f>
              <xm:sqref>J3391</xm:sqref>
            </x14:sparkline>
            <x14:sparkline>
              <xm:f>'NGF Trends'!D3392:I3392</xm:f>
              <xm:sqref>J3392</xm:sqref>
            </x14:sparkline>
            <x14:sparkline>
              <xm:f>'NGF Trends'!D3393:I3393</xm:f>
              <xm:sqref>J3393</xm:sqref>
            </x14:sparkline>
            <x14:sparkline>
              <xm:f>'NGF Trends'!D3394:I3394</xm:f>
              <xm:sqref>J3394</xm:sqref>
            </x14:sparkline>
            <x14:sparkline>
              <xm:f>'NGF Trends'!D3395:I3395</xm:f>
              <xm:sqref>J3395</xm:sqref>
            </x14:sparkline>
            <x14:sparkline>
              <xm:f>'NGF Trends'!D3396:I3396</xm:f>
              <xm:sqref>J3396</xm:sqref>
            </x14:sparkline>
            <x14:sparkline>
              <xm:f>'NGF Trends'!D3397:I3397</xm:f>
              <xm:sqref>J3397</xm:sqref>
            </x14:sparkline>
            <x14:sparkline>
              <xm:f>'NGF Trends'!D3398:I3398</xm:f>
              <xm:sqref>J3398</xm:sqref>
            </x14:sparkline>
            <x14:sparkline>
              <xm:f>'NGF Trends'!D3399:I3399</xm:f>
              <xm:sqref>J3399</xm:sqref>
            </x14:sparkline>
            <x14:sparkline>
              <xm:f>'NGF Trends'!D3400:I3400</xm:f>
              <xm:sqref>J3400</xm:sqref>
            </x14:sparkline>
            <x14:sparkline>
              <xm:f>'NGF Trends'!D3401:I3401</xm:f>
              <xm:sqref>J3401</xm:sqref>
            </x14:sparkline>
            <x14:sparkline>
              <xm:f>'NGF Trends'!D3402:I3402</xm:f>
              <xm:sqref>J3402</xm:sqref>
            </x14:sparkline>
            <x14:sparkline>
              <xm:f>'NGF Trends'!D3403:I3403</xm:f>
              <xm:sqref>J3403</xm:sqref>
            </x14:sparkline>
            <x14:sparkline>
              <xm:f>'NGF Trends'!D3404:I3404</xm:f>
              <xm:sqref>J3404</xm:sqref>
            </x14:sparkline>
            <x14:sparkline>
              <xm:f>'NGF Trends'!D3405:I3405</xm:f>
              <xm:sqref>J3405</xm:sqref>
            </x14:sparkline>
            <x14:sparkline>
              <xm:f>'NGF Trends'!D3406:I3406</xm:f>
              <xm:sqref>J3406</xm:sqref>
            </x14:sparkline>
            <x14:sparkline>
              <xm:f>'NGF Trends'!D3407:I3407</xm:f>
              <xm:sqref>J3407</xm:sqref>
            </x14:sparkline>
            <x14:sparkline>
              <xm:f>'NGF Trends'!D3408:I3408</xm:f>
              <xm:sqref>J3408</xm:sqref>
            </x14:sparkline>
            <x14:sparkline>
              <xm:f>'NGF Trends'!D3409:I3409</xm:f>
              <xm:sqref>J3409</xm:sqref>
            </x14:sparkline>
            <x14:sparkline>
              <xm:f>'NGF Trends'!D3410:I3410</xm:f>
              <xm:sqref>J3410</xm:sqref>
            </x14:sparkline>
            <x14:sparkline>
              <xm:f>'NGF Trends'!D3411:I3411</xm:f>
              <xm:sqref>J3411</xm:sqref>
            </x14:sparkline>
            <x14:sparkline>
              <xm:f>'NGF Trends'!D3412:I3412</xm:f>
              <xm:sqref>J3412</xm:sqref>
            </x14:sparkline>
            <x14:sparkline>
              <xm:f>'NGF Trends'!D3413:I3413</xm:f>
              <xm:sqref>J3413</xm:sqref>
            </x14:sparkline>
            <x14:sparkline>
              <xm:f>'NGF Trends'!D3414:I3414</xm:f>
              <xm:sqref>J3414</xm:sqref>
            </x14:sparkline>
            <x14:sparkline>
              <xm:f>'NGF Trends'!D3415:I3415</xm:f>
              <xm:sqref>J3415</xm:sqref>
            </x14:sparkline>
            <x14:sparkline>
              <xm:f>'NGF Trends'!D3416:I3416</xm:f>
              <xm:sqref>J3416</xm:sqref>
            </x14:sparkline>
            <x14:sparkline>
              <xm:f>'NGF Trends'!D3417:I3417</xm:f>
              <xm:sqref>J3417</xm:sqref>
            </x14:sparkline>
            <x14:sparkline>
              <xm:f>'NGF Trends'!D3418:I3418</xm:f>
              <xm:sqref>J3418</xm:sqref>
            </x14:sparkline>
            <x14:sparkline>
              <xm:f>'NGF Trends'!D3419:I3419</xm:f>
              <xm:sqref>J3419</xm:sqref>
            </x14:sparkline>
            <x14:sparkline>
              <xm:f>'NGF Trends'!D3420:I3420</xm:f>
              <xm:sqref>J3420</xm:sqref>
            </x14:sparkline>
            <x14:sparkline>
              <xm:f>'NGF Trends'!D3421:I3421</xm:f>
              <xm:sqref>J3421</xm:sqref>
            </x14:sparkline>
            <x14:sparkline>
              <xm:f>'NGF Trends'!D3422:I3422</xm:f>
              <xm:sqref>J3422</xm:sqref>
            </x14:sparkline>
            <x14:sparkline>
              <xm:f>'NGF Trends'!D3423:I3423</xm:f>
              <xm:sqref>J3423</xm:sqref>
            </x14:sparkline>
            <x14:sparkline>
              <xm:f>'NGF Trends'!D3424:I3424</xm:f>
              <xm:sqref>J3424</xm:sqref>
            </x14:sparkline>
            <x14:sparkline>
              <xm:f>'NGF Trends'!D3425:I3425</xm:f>
              <xm:sqref>J3425</xm:sqref>
            </x14:sparkline>
            <x14:sparkline>
              <xm:f>'NGF Trends'!D3426:I3426</xm:f>
              <xm:sqref>J3426</xm:sqref>
            </x14:sparkline>
            <x14:sparkline>
              <xm:f>'NGF Trends'!D3427:I3427</xm:f>
              <xm:sqref>J3427</xm:sqref>
            </x14:sparkline>
            <x14:sparkline>
              <xm:f>'NGF Trends'!D3428:I3428</xm:f>
              <xm:sqref>J3428</xm:sqref>
            </x14:sparkline>
            <x14:sparkline>
              <xm:f>'NGF Trends'!D3429:I3429</xm:f>
              <xm:sqref>J3429</xm:sqref>
            </x14:sparkline>
            <x14:sparkline>
              <xm:f>'NGF Trends'!D3430:I3430</xm:f>
              <xm:sqref>J3430</xm:sqref>
            </x14:sparkline>
            <x14:sparkline>
              <xm:f>'NGF Trends'!D3431:I3431</xm:f>
              <xm:sqref>J3431</xm:sqref>
            </x14:sparkline>
            <x14:sparkline>
              <xm:f>'NGF Trends'!D3432:I3432</xm:f>
              <xm:sqref>J3432</xm:sqref>
            </x14:sparkline>
            <x14:sparkline>
              <xm:f>'NGF Trends'!D3433:I3433</xm:f>
              <xm:sqref>J3433</xm:sqref>
            </x14:sparkline>
            <x14:sparkline>
              <xm:f>'NGF Trends'!D3434:I3434</xm:f>
              <xm:sqref>J3434</xm:sqref>
            </x14:sparkline>
            <x14:sparkline>
              <xm:f>'NGF Trends'!D3435:I3435</xm:f>
              <xm:sqref>J3435</xm:sqref>
            </x14:sparkline>
            <x14:sparkline>
              <xm:f>'NGF Trends'!D3436:I3436</xm:f>
              <xm:sqref>J3436</xm:sqref>
            </x14:sparkline>
            <x14:sparkline>
              <xm:f>'NGF Trends'!D3437:I3437</xm:f>
              <xm:sqref>J3437</xm:sqref>
            </x14:sparkline>
            <x14:sparkline>
              <xm:f>'NGF Trends'!D3438:I3438</xm:f>
              <xm:sqref>J3438</xm:sqref>
            </x14:sparkline>
            <x14:sparkline>
              <xm:f>'NGF Trends'!D3439:I3439</xm:f>
              <xm:sqref>J3439</xm:sqref>
            </x14:sparkline>
            <x14:sparkline>
              <xm:f>'NGF Trends'!D3440:I3440</xm:f>
              <xm:sqref>J3440</xm:sqref>
            </x14:sparkline>
            <x14:sparkline>
              <xm:f>'NGF Trends'!D3441:I3441</xm:f>
              <xm:sqref>J3441</xm:sqref>
            </x14:sparkline>
            <x14:sparkline>
              <xm:f>'NGF Trends'!D3442:I3442</xm:f>
              <xm:sqref>J3442</xm:sqref>
            </x14:sparkline>
            <x14:sparkline>
              <xm:f>'NGF Trends'!D3443:I3443</xm:f>
              <xm:sqref>J3443</xm:sqref>
            </x14:sparkline>
            <x14:sparkline>
              <xm:f>'NGF Trends'!D3444:I3444</xm:f>
              <xm:sqref>J3444</xm:sqref>
            </x14:sparkline>
            <x14:sparkline>
              <xm:f>'NGF Trends'!D3445:I3445</xm:f>
              <xm:sqref>J3445</xm:sqref>
            </x14:sparkline>
            <x14:sparkline>
              <xm:f>'NGF Trends'!D3446:I3446</xm:f>
              <xm:sqref>J3446</xm:sqref>
            </x14:sparkline>
            <x14:sparkline>
              <xm:f>'NGF Trends'!D3447:I3447</xm:f>
              <xm:sqref>J3447</xm:sqref>
            </x14:sparkline>
            <x14:sparkline>
              <xm:f>'NGF Trends'!D3448:I3448</xm:f>
              <xm:sqref>J3448</xm:sqref>
            </x14:sparkline>
            <x14:sparkline>
              <xm:f>'NGF Trends'!D3449:I3449</xm:f>
              <xm:sqref>J3449</xm:sqref>
            </x14:sparkline>
            <x14:sparkline>
              <xm:f>'NGF Trends'!D3450:I3450</xm:f>
              <xm:sqref>J3450</xm:sqref>
            </x14:sparkline>
            <x14:sparkline>
              <xm:f>'NGF Trends'!D3451:I3451</xm:f>
              <xm:sqref>J3451</xm:sqref>
            </x14:sparkline>
            <x14:sparkline>
              <xm:f>'NGF Trends'!D3452:I3452</xm:f>
              <xm:sqref>J3452</xm:sqref>
            </x14:sparkline>
            <x14:sparkline>
              <xm:f>'NGF Trends'!D3453:I3453</xm:f>
              <xm:sqref>J3453</xm:sqref>
            </x14:sparkline>
            <x14:sparkline>
              <xm:f>'NGF Trends'!D3454:I3454</xm:f>
              <xm:sqref>J3454</xm:sqref>
            </x14:sparkline>
            <x14:sparkline>
              <xm:f>'NGF Trends'!D3455:I3455</xm:f>
              <xm:sqref>J3455</xm:sqref>
            </x14:sparkline>
            <x14:sparkline>
              <xm:f>'NGF Trends'!D3456:I3456</xm:f>
              <xm:sqref>J3456</xm:sqref>
            </x14:sparkline>
            <x14:sparkline>
              <xm:f>'NGF Trends'!D3457:I3457</xm:f>
              <xm:sqref>J3457</xm:sqref>
            </x14:sparkline>
            <x14:sparkline>
              <xm:f>'NGF Trends'!D3458:I3458</xm:f>
              <xm:sqref>J3458</xm:sqref>
            </x14:sparkline>
            <x14:sparkline>
              <xm:f>'NGF Trends'!D3459:I3459</xm:f>
              <xm:sqref>J3459</xm:sqref>
            </x14:sparkline>
            <x14:sparkline>
              <xm:f>'NGF Trends'!D3460:I3460</xm:f>
              <xm:sqref>J3460</xm:sqref>
            </x14:sparkline>
            <x14:sparkline>
              <xm:f>'NGF Trends'!D3461:I3461</xm:f>
              <xm:sqref>J3461</xm:sqref>
            </x14:sparkline>
            <x14:sparkline>
              <xm:f>'NGF Trends'!D3462:I3462</xm:f>
              <xm:sqref>J3462</xm:sqref>
            </x14:sparkline>
            <x14:sparkline>
              <xm:f>'NGF Trends'!D3463:I3463</xm:f>
              <xm:sqref>J3463</xm:sqref>
            </x14:sparkline>
            <x14:sparkline>
              <xm:f>'NGF Trends'!D3464:I3464</xm:f>
              <xm:sqref>J3464</xm:sqref>
            </x14:sparkline>
            <x14:sparkline>
              <xm:f>'NGF Trends'!D3465:I3465</xm:f>
              <xm:sqref>J3465</xm:sqref>
            </x14:sparkline>
            <x14:sparkline>
              <xm:f>'NGF Trends'!D3466:I3466</xm:f>
              <xm:sqref>J3466</xm:sqref>
            </x14:sparkline>
            <x14:sparkline>
              <xm:f>'NGF Trends'!D3467:I3467</xm:f>
              <xm:sqref>J3467</xm:sqref>
            </x14:sparkline>
            <x14:sparkline>
              <xm:f>'NGF Trends'!D3468:I3468</xm:f>
              <xm:sqref>J3468</xm:sqref>
            </x14:sparkline>
            <x14:sparkline>
              <xm:f>'NGF Trends'!D3469:I3469</xm:f>
              <xm:sqref>J3469</xm:sqref>
            </x14:sparkline>
            <x14:sparkline>
              <xm:f>'NGF Trends'!D3470:I3470</xm:f>
              <xm:sqref>J3470</xm:sqref>
            </x14:sparkline>
            <x14:sparkline>
              <xm:f>'NGF Trends'!D3471:I3471</xm:f>
              <xm:sqref>J3471</xm:sqref>
            </x14:sparkline>
            <x14:sparkline>
              <xm:f>'NGF Trends'!D3472:I3472</xm:f>
              <xm:sqref>J3472</xm:sqref>
            </x14:sparkline>
            <x14:sparkline>
              <xm:f>'NGF Trends'!D3473:I3473</xm:f>
              <xm:sqref>J3473</xm:sqref>
            </x14:sparkline>
            <x14:sparkline>
              <xm:f>'NGF Trends'!D3474:I3474</xm:f>
              <xm:sqref>J3474</xm:sqref>
            </x14:sparkline>
            <x14:sparkline>
              <xm:f>'NGF Trends'!D3475:I3475</xm:f>
              <xm:sqref>J3475</xm:sqref>
            </x14:sparkline>
            <x14:sparkline>
              <xm:f>'NGF Trends'!D3476:I3476</xm:f>
              <xm:sqref>J3476</xm:sqref>
            </x14:sparkline>
            <x14:sparkline>
              <xm:f>'NGF Trends'!D3477:I3477</xm:f>
              <xm:sqref>J3477</xm:sqref>
            </x14:sparkline>
            <x14:sparkline>
              <xm:f>'NGF Trends'!D3478:I3478</xm:f>
              <xm:sqref>J3478</xm:sqref>
            </x14:sparkline>
            <x14:sparkline>
              <xm:f>'NGF Trends'!D3479:I3479</xm:f>
              <xm:sqref>J3479</xm:sqref>
            </x14:sparkline>
            <x14:sparkline>
              <xm:f>'NGF Trends'!D3480:I3480</xm:f>
              <xm:sqref>J3480</xm:sqref>
            </x14:sparkline>
            <x14:sparkline>
              <xm:f>'NGF Trends'!D3481:I3481</xm:f>
              <xm:sqref>J3481</xm:sqref>
            </x14:sparkline>
            <x14:sparkline>
              <xm:f>'NGF Trends'!D3482:I3482</xm:f>
              <xm:sqref>J3482</xm:sqref>
            </x14:sparkline>
            <x14:sparkline>
              <xm:f>'NGF Trends'!D3483:I3483</xm:f>
              <xm:sqref>J3483</xm:sqref>
            </x14:sparkline>
            <x14:sparkline>
              <xm:f>'NGF Trends'!D3484:I3484</xm:f>
              <xm:sqref>J3484</xm:sqref>
            </x14:sparkline>
            <x14:sparkline>
              <xm:f>'NGF Trends'!D3485:I3485</xm:f>
              <xm:sqref>J3485</xm:sqref>
            </x14:sparkline>
            <x14:sparkline>
              <xm:f>'NGF Trends'!D3486:I3486</xm:f>
              <xm:sqref>J3486</xm:sqref>
            </x14:sparkline>
            <x14:sparkline>
              <xm:f>'NGF Trends'!D3487:I3487</xm:f>
              <xm:sqref>J3487</xm:sqref>
            </x14:sparkline>
            <x14:sparkline>
              <xm:f>'NGF Trends'!D3488:I3488</xm:f>
              <xm:sqref>J3488</xm:sqref>
            </x14:sparkline>
            <x14:sparkline>
              <xm:f>'NGF Trends'!D3489:I3489</xm:f>
              <xm:sqref>J3489</xm:sqref>
            </x14:sparkline>
            <x14:sparkline>
              <xm:f>'NGF Trends'!D3490:I3490</xm:f>
              <xm:sqref>J3490</xm:sqref>
            </x14:sparkline>
            <x14:sparkline>
              <xm:f>'NGF Trends'!D3491:I3491</xm:f>
              <xm:sqref>J3491</xm:sqref>
            </x14:sparkline>
            <x14:sparkline>
              <xm:f>'NGF Trends'!D3492:I3492</xm:f>
              <xm:sqref>J3492</xm:sqref>
            </x14:sparkline>
            <x14:sparkline>
              <xm:f>'NGF Trends'!D3493:I3493</xm:f>
              <xm:sqref>J3493</xm:sqref>
            </x14:sparkline>
            <x14:sparkline>
              <xm:f>'NGF Trends'!D3494:I3494</xm:f>
              <xm:sqref>J3494</xm:sqref>
            </x14:sparkline>
            <x14:sparkline>
              <xm:f>'NGF Trends'!D3495:I3495</xm:f>
              <xm:sqref>J3495</xm:sqref>
            </x14:sparkline>
            <x14:sparkline>
              <xm:f>'NGF Trends'!D3496:I3496</xm:f>
              <xm:sqref>J3496</xm:sqref>
            </x14:sparkline>
            <x14:sparkline>
              <xm:f>'NGF Trends'!D3497:I3497</xm:f>
              <xm:sqref>J3497</xm:sqref>
            </x14:sparkline>
            <x14:sparkline>
              <xm:f>'NGF Trends'!D3498:I3498</xm:f>
              <xm:sqref>J3498</xm:sqref>
            </x14:sparkline>
            <x14:sparkline>
              <xm:f>'NGF Trends'!D3499:I3499</xm:f>
              <xm:sqref>J3499</xm:sqref>
            </x14:sparkline>
            <x14:sparkline>
              <xm:f>'NGF Trends'!D3500:I3500</xm:f>
              <xm:sqref>J3500</xm:sqref>
            </x14:sparkline>
            <x14:sparkline>
              <xm:f>'NGF Trends'!D3501:I3501</xm:f>
              <xm:sqref>J3501</xm:sqref>
            </x14:sparkline>
            <x14:sparkline>
              <xm:f>'NGF Trends'!D3502:I3502</xm:f>
              <xm:sqref>J3502</xm:sqref>
            </x14:sparkline>
            <x14:sparkline>
              <xm:f>'NGF Trends'!D3503:I3503</xm:f>
              <xm:sqref>J3503</xm:sqref>
            </x14:sparkline>
            <x14:sparkline>
              <xm:f>'NGF Trends'!D3504:I3504</xm:f>
              <xm:sqref>J3504</xm:sqref>
            </x14:sparkline>
            <x14:sparkline>
              <xm:f>'NGF Trends'!D3505:I3505</xm:f>
              <xm:sqref>J3505</xm:sqref>
            </x14:sparkline>
            <x14:sparkline>
              <xm:f>'NGF Trends'!D3506:I3506</xm:f>
              <xm:sqref>J3506</xm:sqref>
            </x14:sparkline>
            <x14:sparkline>
              <xm:f>'NGF Trends'!D3507:I3507</xm:f>
              <xm:sqref>J3507</xm:sqref>
            </x14:sparkline>
            <x14:sparkline>
              <xm:f>'NGF Trends'!D3508:I3508</xm:f>
              <xm:sqref>J3508</xm:sqref>
            </x14:sparkline>
            <x14:sparkline>
              <xm:f>'NGF Trends'!D3509:I3509</xm:f>
              <xm:sqref>J3509</xm:sqref>
            </x14:sparkline>
            <x14:sparkline>
              <xm:f>'NGF Trends'!D3510:I3510</xm:f>
              <xm:sqref>J3510</xm:sqref>
            </x14:sparkline>
            <x14:sparkline>
              <xm:f>'NGF Trends'!D3511:I3511</xm:f>
              <xm:sqref>J3511</xm:sqref>
            </x14:sparkline>
            <x14:sparkline>
              <xm:f>'NGF Trends'!D3512:I3512</xm:f>
              <xm:sqref>J3512</xm:sqref>
            </x14:sparkline>
            <x14:sparkline>
              <xm:f>'NGF Trends'!D3513:I3513</xm:f>
              <xm:sqref>J3513</xm:sqref>
            </x14:sparkline>
            <x14:sparkline>
              <xm:f>'NGF Trends'!D3514:I3514</xm:f>
              <xm:sqref>J3514</xm:sqref>
            </x14:sparkline>
            <x14:sparkline>
              <xm:f>'NGF Trends'!D3515:I3515</xm:f>
              <xm:sqref>J3515</xm:sqref>
            </x14:sparkline>
            <x14:sparkline>
              <xm:f>'NGF Trends'!D3516:I3516</xm:f>
              <xm:sqref>J3516</xm:sqref>
            </x14:sparkline>
            <x14:sparkline>
              <xm:f>'NGF Trends'!D3517:I3517</xm:f>
              <xm:sqref>J3517</xm:sqref>
            </x14:sparkline>
            <x14:sparkline>
              <xm:f>'NGF Trends'!D3518:I3518</xm:f>
              <xm:sqref>J3518</xm:sqref>
            </x14:sparkline>
            <x14:sparkline>
              <xm:f>'NGF Trends'!D3519:I3519</xm:f>
              <xm:sqref>J3519</xm:sqref>
            </x14:sparkline>
            <x14:sparkline>
              <xm:f>'NGF Trends'!D3520:I3520</xm:f>
              <xm:sqref>J3520</xm:sqref>
            </x14:sparkline>
            <x14:sparkline>
              <xm:f>'NGF Trends'!D3521:I3521</xm:f>
              <xm:sqref>J3521</xm:sqref>
            </x14:sparkline>
            <x14:sparkline>
              <xm:f>'NGF Trends'!D3522:I3522</xm:f>
              <xm:sqref>J3522</xm:sqref>
            </x14:sparkline>
            <x14:sparkline>
              <xm:f>'NGF Trends'!D3523:I3523</xm:f>
              <xm:sqref>J3523</xm:sqref>
            </x14:sparkline>
            <x14:sparkline>
              <xm:f>'NGF Trends'!D3524:I3524</xm:f>
              <xm:sqref>J3524</xm:sqref>
            </x14:sparkline>
            <x14:sparkline>
              <xm:f>'NGF Trends'!D3525:I3525</xm:f>
              <xm:sqref>J3525</xm:sqref>
            </x14:sparkline>
            <x14:sparkline>
              <xm:f>'NGF Trends'!D3526:I3526</xm:f>
              <xm:sqref>J3526</xm:sqref>
            </x14:sparkline>
            <x14:sparkline>
              <xm:f>'NGF Trends'!D3527:I3527</xm:f>
              <xm:sqref>J3527</xm:sqref>
            </x14:sparkline>
            <x14:sparkline>
              <xm:f>'NGF Trends'!D3528:I3528</xm:f>
              <xm:sqref>J3528</xm:sqref>
            </x14:sparkline>
            <x14:sparkline>
              <xm:f>'NGF Trends'!D3529:I3529</xm:f>
              <xm:sqref>J3529</xm:sqref>
            </x14:sparkline>
            <x14:sparkline>
              <xm:f>'NGF Trends'!D3530:I3530</xm:f>
              <xm:sqref>J3530</xm:sqref>
            </x14:sparkline>
            <x14:sparkline>
              <xm:f>'NGF Trends'!D3531:I3531</xm:f>
              <xm:sqref>J3531</xm:sqref>
            </x14:sparkline>
            <x14:sparkline>
              <xm:f>'NGF Trends'!D3532:I3532</xm:f>
              <xm:sqref>J3532</xm:sqref>
            </x14:sparkline>
            <x14:sparkline>
              <xm:f>'NGF Trends'!D3533:I3533</xm:f>
              <xm:sqref>J3533</xm:sqref>
            </x14:sparkline>
            <x14:sparkline>
              <xm:f>'NGF Trends'!D3534:I3534</xm:f>
              <xm:sqref>J3534</xm:sqref>
            </x14:sparkline>
            <x14:sparkline>
              <xm:f>'NGF Trends'!D3535:I3535</xm:f>
              <xm:sqref>J3535</xm:sqref>
            </x14:sparkline>
            <x14:sparkline>
              <xm:f>'NGF Trends'!D3536:I3536</xm:f>
              <xm:sqref>J3536</xm:sqref>
            </x14:sparkline>
            <x14:sparkline>
              <xm:f>'NGF Trends'!D3537:I3537</xm:f>
              <xm:sqref>J3537</xm:sqref>
            </x14:sparkline>
            <x14:sparkline>
              <xm:f>'NGF Trends'!D3538:I3538</xm:f>
              <xm:sqref>J3538</xm:sqref>
            </x14:sparkline>
            <x14:sparkline>
              <xm:f>'NGF Trends'!D3539:I3539</xm:f>
              <xm:sqref>J3539</xm:sqref>
            </x14:sparkline>
            <x14:sparkline>
              <xm:f>'NGF Trends'!D3540:I3540</xm:f>
              <xm:sqref>J3540</xm:sqref>
            </x14:sparkline>
            <x14:sparkline>
              <xm:f>'NGF Trends'!D3541:I3541</xm:f>
              <xm:sqref>J3541</xm:sqref>
            </x14:sparkline>
            <x14:sparkline>
              <xm:f>'NGF Trends'!D3542:I3542</xm:f>
              <xm:sqref>J3542</xm:sqref>
            </x14:sparkline>
            <x14:sparkline>
              <xm:f>'NGF Trends'!D3543:I3543</xm:f>
              <xm:sqref>J3543</xm:sqref>
            </x14:sparkline>
            <x14:sparkline>
              <xm:f>'NGF Trends'!D3544:I3544</xm:f>
              <xm:sqref>J3544</xm:sqref>
            </x14:sparkline>
            <x14:sparkline>
              <xm:f>'NGF Trends'!D3545:I3545</xm:f>
              <xm:sqref>J3545</xm:sqref>
            </x14:sparkline>
            <x14:sparkline>
              <xm:f>'NGF Trends'!D3546:I3546</xm:f>
              <xm:sqref>J3546</xm:sqref>
            </x14:sparkline>
            <x14:sparkline>
              <xm:f>'NGF Trends'!D3547:I3547</xm:f>
              <xm:sqref>J3547</xm:sqref>
            </x14:sparkline>
            <x14:sparkline>
              <xm:f>'NGF Trends'!D3548:I3548</xm:f>
              <xm:sqref>J3548</xm:sqref>
            </x14:sparkline>
            <x14:sparkline>
              <xm:f>'NGF Trends'!D3549:I3549</xm:f>
              <xm:sqref>J3549</xm:sqref>
            </x14:sparkline>
            <x14:sparkline>
              <xm:f>'NGF Trends'!D3550:I3550</xm:f>
              <xm:sqref>J3550</xm:sqref>
            </x14:sparkline>
            <x14:sparkline>
              <xm:f>'NGF Trends'!D3551:I3551</xm:f>
              <xm:sqref>J3551</xm:sqref>
            </x14:sparkline>
            <x14:sparkline>
              <xm:f>'NGF Trends'!D3552:I3552</xm:f>
              <xm:sqref>J3552</xm:sqref>
            </x14:sparkline>
            <x14:sparkline>
              <xm:f>'NGF Trends'!D3553:I3553</xm:f>
              <xm:sqref>J3553</xm:sqref>
            </x14:sparkline>
            <x14:sparkline>
              <xm:f>'NGF Trends'!D3554:I3554</xm:f>
              <xm:sqref>J3554</xm:sqref>
            </x14:sparkline>
            <x14:sparkline>
              <xm:f>'NGF Trends'!D3555:I3555</xm:f>
              <xm:sqref>J3555</xm:sqref>
            </x14:sparkline>
            <x14:sparkline>
              <xm:f>'NGF Trends'!D3556:I3556</xm:f>
              <xm:sqref>J3556</xm:sqref>
            </x14:sparkline>
            <x14:sparkline>
              <xm:f>'NGF Trends'!D3557:I3557</xm:f>
              <xm:sqref>J3557</xm:sqref>
            </x14:sparkline>
            <x14:sparkline>
              <xm:f>'NGF Trends'!D3558:I3558</xm:f>
              <xm:sqref>J3558</xm:sqref>
            </x14:sparkline>
            <x14:sparkline>
              <xm:f>'NGF Trends'!D3559:I3559</xm:f>
              <xm:sqref>J3559</xm:sqref>
            </x14:sparkline>
            <x14:sparkline>
              <xm:f>'NGF Trends'!D3560:I3560</xm:f>
              <xm:sqref>J3560</xm:sqref>
            </x14:sparkline>
            <x14:sparkline>
              <xm:f>'NGF Trends'!D3561:I3561</xm:f>
              <xm:sqref>J3561</xm:sqref>
            </x14:sparkline>
            <x14:sparkline>
              <xm:f>'NGF Trends'!D3562:I3562</xm:f>
              <xm:sqref>J3562</xm:sqref>
            </x14:sparkline>
            <x14:sparkline>
              <xm:f>'NGF Trends'!D3563:I3563</xm:f>
              <xm:sqref>J3563</xm:sqref>
            </x14:sparkline>
            <x14:sparkline>
              <xm:f>'NGF Trends'!D3564:I3564</xm:f>
              <xm:sqref>J3564</xm:sqref>
            </x14:sparkline>
            <x14:sparkline>
              <xm:f>'NGF Trends'!D3565:I3565</xm:f>
              <xm:sqref>J3565</xm:sqref>
            </x14:sparkline>
            <x14:sparkline>
              <xm:f>'NGF Trends'!D3566:I3566</xm:f>
              <xm:sqref>J3566</xm:sqref>
            </x14:sparkline>
            <x14:sparkline>
              <xm:f>'NGF Trends'!D3567:I3567</xm:f>
              <xm:sqref>J3567</xm:sqref>
            </x14:sparkline>
            <x14:sparkline>
              <xm:f>'NGF Trends'!D3568:I3568</xm:f>
              <xm:sqref>J3568</xm:sqref>
            </x14:sparkline>
            <x14:sparkline>
              <xm:f>'NGF Trends'!D3569:I3569</xm:f>
              <xm:sqref>J3569</xm:sqref>
            </x14:sparkline>
            <x14:sparkline>
              <xm:f>'NGF Trends'!D3570:I3570</xm:f>
              <xm:sqref>J3570</xm:sqref>
            </x14:sparkline>
            <x14:sparkline>
              <xm:f>'NGF Trends'!D3571:I3571</xm:f>
              <xm:sqref>J3571</xm:sqref>
            </x14:sparkline>
            <x14:sparkline>
              <xm:f>'NGF Trends'!D3572:I3572</xm:f>
              <xm:sqref>J3572</xm:sqref>
            </x14:sparkline>
            <x14:sparkline>
              <xm:f>'NGF Trends'!D3573:I3573</xm:f>
              <xm:sqref>J3573</xm:sqref>
            </x14:sparkline>
            <x14:sparkline>
              <xm:f>'NGF Trends'!D3574:I3574</xm:f>
              <xm:sqref>J3574</xm:sqref>
            </x14:sparkline>
            <x14:sparkline>
              <xm:f>'NGF Trends'!D3575:I3575</xm:f>
              <xm:sqref>J3575</xm:sqref>
            </x14:sparkline>
            <x14:sparkline>
              <xm:f>'NGF Trends'!D3576:I3576</xm:f>
              <xm:sqref>J3576</xm:sqref>
            </x14:sparkline>
            <x14:sparkline>
              <xm:f>'NGF Trends'!D3577:I3577</xm:f>
              <xm:sqref>J3577</xm:sqref>
            </x14:sparkline>
            <x14:sparkline>
              <xm:f>'NGF Trends'!D3578:I3578</xm:f>
              <xm:sqref>J3578</xm:sqref>
            </x14:sparkline>
            <x14:sparkline>
              <xm:f>'NGF Trends'!D3579:I3579</xm:f>
              <xm:sqref>J3579</xm:sqref>
            </x14:sparkline>
            <x14:sparkline>
              <xm:f>'NGF Trends'!D3580:I3580</xm:f>
              <xm:sqref>J3580</xm:sqref>
            </x14:sparkline>
            <x14:sparkline>
              <xm:f>'NGF Trends'!D3581:I3581</xm:f>
              <xm:sqref>J3581</xm:sqref>
            </x14:sparkline>
            <x14:sparkline>
              <xm:f>'NGF Trends'!D3582:I3582</xm:f>
              <xm:sqref>J3582</xm:sqref>
            </x14:sparkline>
            <x14:sparkline>
              <xm:f>'NGF Trends'!D3583:I3583</xm:f>
              <xm:sqref>J3583</xm:sqref>
            </x14:sparkline>
            <x14:sparkline>
              <xm:f>'NGF Trends'!D3584:I3584</xm:f>
              <xm:sqref>J3584</xm:sqref>
            </x14:sparkline>
            <x14:sparkline>
              <xm:f>'NGF Trends'!D3585:I3585</xm:f>
              <xm:sqref>J3585</xm:sqref>
            </x14:sparkline>
            <x14:sparkline>
              <xm:f>'NGF Trends'!D3586:I3586</xm:f>
              <xm:sqref>J3586</xm:sqref>
            </x14:sparkline>
            <x14:sparkline>
              <xm:f>'NGF Trends'!D3587:I3587</xm:f>
              <xm:sqref>J3587</xm:sqref>
            </x14:sparkline>
            <x14:sparkline>
              <xm:f>'NGF Trends'!D3588:I3588</xm:f>
              <xm:sqref>J3588</xm:sqref>
            </x14:sparkline>
            <x14:sparkline>
              <xm:f>'NGF Trends'!D3589:I3589</xm:f>
              <xm:sqref>J3589</xm:sqref>
            </x14:sparkline>
            <x14:sparkline>
              <xm:f>'NGF Trends'!D3590:I3590</xm:f>
              <xm:sqref>J3590</xm:sqref>
            </x14:sparkline>
            <x14:sparkline>
              <xm:f>'NGF Trends'!D3591:I3591</xm:f>
              <xm:sqref>J3591</xm:sqref>
            </x14:sparkline>
            <x14:sparkline>
              <xm:f>'NGF Trends'!D3592:I3592</xm:f>
              <xm:sqref>J3592</xm:sqref>
            </x14:sparkline>
            <x14:sparkline>
              <xm:f>'NGF Trends'!D3593:I3593</xm:f>
              <xm:sqref>J3593</xm:sqref>
            </x14:sparkline>
            <x14:sparkline>
              <xm:f>'NGF Trends'!D3594:I3594</xm:f>
              <xm:sqref>J3594</xm:sqref>
            </x14:sparkline>
            <x14:sparkline>
              <xm:f>'NGF Trends'!D3595:I3595</xm:f>
              <xm:sqref>J3595</xm:sqref>
            </x14:sparkline>
            <x14:sparkline>
              <xm:f>'NGF Trends'!D3596:I3596</xm:f>
              <xm:sqref>J3596</xm:sqref>
            </x14:sparkline>
            <x14:sparkline>
              <xm:f>'NGF Trends'!D3597:I3597</xm:f>
              <xm:sqref>J3597</xm:sqref>
            </x14:sparkline>
            <x14:sparkline>
              <xm:f>'NGF Trends'!D3598:I3598</xm:f>
              <xm:sqref>J3598</xm:sqref>
            </x14:sparkline>
            <x14:sparkline>
              <xm:f>'NGF Trends'!D3599:I3599</xm:f>
              <xm:sqref>J3599</xm:sqref>
            </x14:sparkline>
            <x14:sparkline>
              <xm:f>'NGF Trends'!D3600:I3600</xm:f>
              <xm:sqref>J3600</xm:sqref>
            </x14:sparkline>
            <x14:sparkline>
              <xm:f>'NGF Trends'!D3601:I3601</xm:f>
              <xm:sqref>J3601</xm:sqref>
            </x14:sparkline>
            <x14:sparkline>
              <xm:f>'NGF Trends'!D3602:I3602</xm:f>
              <xm:sqref>J3602</xm:sqref>
            </x14:sparkline>
            <x14:sparkline>
              <xm:f>'NGF Trends'!D3603:I3603</xm:f>
              <xm:sqref>J3603</xm:sqref>
            </x14:sparkline>
            <x14:sparkline>
              <xm:f>'NGF Trends'!D3604:I3604</xm:f>
              <xm:sqref>J3604</xm:sqref>
            </x14:sparkline>
            <x14:sparkline>
              <xm:f>'NGF Trends'!D3605:I3605</xm:f>
              <xm:sqref>J3605</xm:sqref>
            </x14:sparkline>
            <x14:sparkline>
              <xm:f>'NGF Trends'!D3606:I3606</xm:f>
              <xm:sqref>J3606</xm:sqref>
            </x14:sparkline>
            <x14:sparkline>
              <xm:f>'NGF Trends'!D3607:I3607</xm:f>
              <xm:sqref>J3607</xm:sqref>
            </x14:sparkline>
            <x14:sparkline>
              <xm:f>'NGF Trends'!D3608:I3608</xm:f>
              <xm:sqref>J3608</xm:sqref>
            </x14:sparkline>
            <x14:sparkline>
              <xm:f>'NGF Trends'!D3609:I3609</xm:f>
              <xm:sqref>J3609</xm:sqref>
            </x14:sparkline>
            <x14:sparkline>
              <xm:f>'NGF Trends'!D3610:I3610</xm:f>
              <xm:sqref>J3610</xm:sqref>
            </x14:sparkline>
            <x14:sparkline>
              <xm:f>'NGF Trends'!D3611:I3611</xm:f>
              <xm:sqref>J3611</xm:sqref>
            </x14:sparkline>
            <x14:sparkline>
              <xm:f>'NGF Trends'!D3612:I3612</xm:f>
              <xm:sqref>J3612</xm:sqref>
            </x14:sparkline>
            <x14:sparkline>
              <xm:f>'NGF Trends'!D3613:I3613</xm:f>
              <xm:sqref>J3613</xm:sqref>
            </x14:sparkline>
            <x14:sparkline>
              <xm:f>'NGF Trends'!D3614:I3614</xm:f>
              <xm:sqref>J3614</xm:sqref>
            </x14:sparkline>
            <x14:sparkline>
              <xm:f>'NGF Trends'!D3615:I3615</xm:f>
              <xm:sqref>J3615</xm:sqref>
            </x14:sparkline>
            <x14:sparkline>
              <xm:f>'NGF Trends'!D3616:I3616</xm:f>
              <xm:sqref>J3616</xm:sqref>
            </x14:sparkline>
            <x14:sparkline>
              <xm:f>'NGF Trends'!D3617:I3617</xm:f>
              <xm:sqref>J3617</xm:sqref>
            </x14:sparkline>
            <x14:sparkline>
              <xm:f>'NGF Trends'!D3618:I3618</xm:f>
              <xm:sqref>J3618</xm:sqref>
            </x14:sparkline>
            <x14:sparkline>
              <xm:f>'NGF Trends'!D3619:I3619</xm:f>
              <xm:sqref>J3619</xm:sqref>
            </x14:sparkline>
            <x14:sparkline>
              <xm:f>'NGF Trends'!D3620:I3620</xm:f>
              <xm:sqref>J3620</xm:sqref>
            </x14:sparkline>
            <x14:sparkline>
              <xm:f>'NGF Trends'!D3621:I3621</xm:f>
              <xm:sqref>J3621</xm:sqref>
            </x14:sparkline>
            <x14:sparkline>
              <xm:f>'NGF Trends'!D3622:I3622</xm:f>
              <xm:sqref>J3622</xm:sqref>
            </x14:sparkline>
            <x14:sparkline>
              <xm:f>'NGF Trends'!D3623:I3623</xm:f>
              <xm:sqref>J3623</xm:sqref>
            </x14:sparkline>
            <x14:sparkline>
              <xm:f>'NGF Trends'!D3624:I3624</xm:f>
              <xm:sqref>J3624</xm:sqref>
            </x14:sparkline>
            <x14:sparkline>
              <xm:f>'NGF Trends'!D3625:I3625</xm:f>
              <xm:sqref>J3625</xm:sqref>
            </x14:sparkline>
            <x14:sparkline>
              <xm:f>'NGF Trends'!D3626:I3626</xm:f>
              <xm:sqref>J3626</xm:sqref>
            </x14:sparkline>
            <x14:sparkline>
              <xm:f>'NGF Trends'!D3627:I3627</xm:f>
              <xm:sqref>J3627</xm:sqref>
            </x14:sparkline>
            <x14:sparkline>
              <xm:f>'NGF Trends'!D3628:I3628</xm:f>
              <xm:sqref>J3628</xm:sqref>
            </x14:sparkline>
            <x14:sparkline>
              <xm:f>'NGF Trends'!D3629:I3629</xm:f>
              <xm:sqref>J3629</xm:sqref>
            </x14:sparkline>
            <x14:sparkline>
              <xm:f>'NGF Trends'!D3630:I3630</xm:f>
              <xm:sqref>J3630</xm:sqref>
            </x14:sparkline>
            <x14:sparkline>
              <xm:f>'NGF Trends'!D3631:I3631</xm:f>
              <xm:sqref>J3631</xm:sqref>
            </x14:sparkline>
            <x14:sparkline>
              <xm:f>'NGF Trends'!D3632:I3632</xm:f>
              <xm:sqref>J3632</xm:sqref>
            </x14:sparkline>
            <x14:sparkline>
              <xm:f>'NGF Trends'!D3633:I3633</xm:f>
              <xm:sqref>J3633</xm:sqref>
            </x14:sparkline>
            <x14:sparkline>
              <xm:f>'NGF Trends'!D3634:I3634</xm:f>
              <xm:sqref>J3634</xm:sqref>
            </x14:sparkline>
            <x14:sparkline>
              <xm:f>'NGF Trends'!D3635:I3635</xm:f>
              <xm:sqref>J3635</xm:sqref>
            </x14:sparkline>
            <x14:sparkline>
              <xm:f>'NGF Trends'!D3636:I3636</xm:f>
              <xm:sqref>J3636</xm:sqref>
            </x14:sparkline>
            <x14:sparkline>
              <xm:f>'NGF Trends'!D3637:I3637</xm:f>
              <xm:sqref>J3637</xm:sqref>
            </x14:sparkline>
            <x14:sparkline>
              <xm:f>'NGF Trends'!D3638:I3638</xm:f>
              <xm:sqref>J3638</xm:sqref>
            </x14:sparkline>
            <x14:sparkline>
              <xm:f>'NGF Trends'!D3639:I3639</xm:f>
              <xm:sqref>J3639</xm:sqref>
            </x14:sparkline>
            <x14:sparkline>
              <xm:f>'NGF Trends'!D3640:I3640</xm:f>
              <xm:sqref>J3640</xm:sqref>
            </x14:sparkline>
            <x14:sparkline>
              <xm:f>'NGF Trends'!D3641:I3641</xm:f>
              <xm:sqref>J3641</xm:sqref>
            </x14:sparkline>
            <x14:sparkline>
              <xm:f>'NGF Trends'!D3642:I3642</xm:f>
              <xm:sqref>J3642</xm:sqref>
            </x14:sparkline>
            <x14:sparkline>
              <xm:f>'NGF Trends'!D3643:I3643</xm:f>
              <xm:sqref>J3643</xm:sqref>
            </x14:sparkline>
            <x14:sparkline>
              <xm:f>'NGF Trends'!D3644:I3644</xm:f>
              <xm:sqref>J3644</xm:sqref>
            </x14:sparkline>
            <x14:sparkline>
              <xm:f>'NGF Trends'!D3645:I3645</xm:f>
              <xm:sqref>J3645</xm:sqref>
            </x14:sparkline>
            <x14:sparkline>
              <xm:f>'NGF Trends'!D3646:I3646</xm:f>
              <xm:sqref>J3646</xm:sqref>
            </x14:sparkline>
            <x14:sparkline>
              <xm:f>'NGF Trends'!D3647:I3647</xm:f>
              <xm:sqref>J3647</xm:sqref>
            </x14:sparkline>
            <x14:sparkline>
              <xm:f>'NGF Trends'!D3648:I3648</xm:f>
              <xm:sqref>J3648</xm:sqref>
            </x14:sparkline>
            <x14:sparkline>
              <xm:f>'NGF Trends'!D3649:I3649</xm:f>
              <xm:sqref>J3649</xm:sqref>
            </x14:sparkline>
            <x14:sparkline>
              <xm:f>'NGF Trends'!D3650:I3650</xm:f>
              <xm:sqref>J3650</xm:sqref>
            </x14:sparkline>
            <x14:sparkline>
              <xm:f>'NGF Trends'!D3651:I3651</xm:f>
              <xm:sqref>J3651</xm:sqref>
            </x14:sparkline>
            <x14:sparkline>
              <xm:f>'NGF Trends'!D3652:I3652</xm:f>
              <xm:sqref>J3652</xm:sqref>
            </x14:sparkline>
            <x14:sparkline>
              <xm:f>'NGF Trends'!D3653:I3653</xm:f>
              <xm:sqref>J3653</xm:sqref>
            </x14:sparkline>
            <x14:sparkline>
              <xm:f>'NGF Trends'!D3654:I3654</xm:f>
              <xm:sqref>J3654</xm:sqref>
            </x14:sparkline>
            <x14:sparkline>
              <xm:f>'NGF Trends'!D3655:I3655</xm:f>
              <xm:sqref>J3655</xm:sqref>
            </x14:sparkline>
            <x14:sparkline>
              <xm:f>'NGF Trends'!D3656:I3656</xm:f>
              <xm:sqref>J3656</xm:sqref>
            </x14:sparkline>
            <x14:sparkline>
              <xm:f>'NGF Trends'!D3657:I3657</xm:f>
              <xm:sqref>J3657</xm:sqref>
            </x14:sparkline>
            <x14:sparkline>
              <xm:f>'NGF Trends'!D3658:I3658</xm:f>
              <xm:sqref>J3658</xm:sqref>
            </x14:sparkline>
            <x14:sparkline>
              <xm:f>'NGF Trends'!D3659:I3659</xm:f>
              <xm:sqref>J3659</xm:sqref>
            </x14:sparkline>
            <x14:sparkline>
              <xm:f>'NGF Trends'!D3660:I3660</xm:f>
              <xm:sqref>J3660</xm:sqref>
            </x14:sparkline>
            <x14:sparkline>
              <xm:f>'NGF Trends'!D3661:I3661</xm:f>
              <xm:sqref>J3661</xm:sqref>
            </x14:sparkline>
            <x14:sparkline>
              <xm:f>'NGF Trends'!D3662:I3662</xm:f>
              <xm:sqref>J3662</xm:sqref>
            </x14:sparkline>
            <x14:sparkline>
              <xm:f>'NGF Trends'!D3663:I3663</xm:f>
              <xm:sqref>J3663</xm:sqref>
            </x14:sparkline>
            <x14:sparkline>
              <xm:f>'NGF Trends'!D3664:I3664</xm:f>
              <xm:sqref>J3664</xm:sqref>
            </x14:sparkline>
            <x14:sparkline>
              <xm:f>'NGF Trends'!D3665:I3665</xm:f>
              <xm:sqref>J3665</xm:sqref>
            </x14:sparkline>
            <x14:sparkline>
              <xm:f>'NGF Trends'!D3666:I3666</xm:f>
              <xm:sqref>J3666</xm:sqref>
            </x14:sparkline>
            <x14:sparkline>
              <xm:f>'NGF Trends'!D3667:I3667</xm:f>
              <xm:sqref>J3667</xm:sqref>
            </x14:sparkline>
            <x14:sparkline>
              <xm:f>'NGF Trends'!D3668:I3668</xm:f>
              <xm:sqref>J3668</xm:sqref>
            </x14:sparkline>
            <x14:sparkline>
              <xm:f>'NGF Trends'!D3669:I3669</xm:f>
              <xm:sqref>J3669</xm:sqref>
            </x14:sparkline>
            <x14:sparkline>
              <xm:f>'NGF Trends'!D3670:I3670</xm:f>
              <xm:sqref>J3670</xm:sqref>
            </x14:sparkline>
            <x14:sparkline>
              <xm:f>'NGF Trends'!D3671:I3671</xm:f>
              <xm:sqref>J3671</xm:sqref>
            </x14:sparkline>
            <x14:sparkline>
              <xm:f>'NGF Trends'!D3672:I3672</xm:f>
              <xm:sqref>J3672</xm:sqref>
            </x14:sparkline>
            <x14:sparkline>
              <xm:f>'NGF Trends'!D3673:I3673</xm:f>
              <xm:sqref>J3673</xm:sqref>
            </x14:sparkline>
            <x14:sparkline>
              <xm:f>'NGF Trends'!D3674:I3674</xm:f>
              <xm:sqref>J3674</xm:sqref>
            </x14:sparkline>
            <x14:sparkline>
              <xm:f>'NGF Trends'!D3675:I3675</xm:f>
              <xm:sqref>J3675</xm:sqref>
            </x14:sparkline>
            <x14:sparkline>
              <xm:f>'NGF Trends'!D3676:I3676</xm:f>
              <xm:sqref>J3676</xm:sqref>
            </x14:sparkline>
            <x14:sparkline>
              <xm:f>'NGF Trends'!D3677:I3677</xm:f>
              <xm:sqref>J3677</xm:sqref>
            </x14:sparkline>
            <x14:sparkline>
              <xm:f>'NGF Trends'!D3678:I3678</xm:f>
              <xm:sqref>J3678</xm:sqref>
            </x14:sparkline>
            <x14:sparkline>
              <xm:f>'NGF Trends'!D3679:I3679</xm:f>
              <xm:sqref>J3679</xm:sqref>
            </x14:sparkline>
            <x14:sparkline>
              <xm:f>'NGF Trends'!D3680:I3680</xm:f>
              <xm:sqref>J3680</xm:sqref>
            </x14:sparkline>
            <x14:sparkline>
              <xm:f>'NGF Trends'!D3681:I3681</xm:f>
              <xm:sqref>J3681</xm:sqref>
            </x14:sparkline>
            <x14:sparkline>
              <xm:f>'NGF Trends'!D3682:I3682</xm:f>
              <xm:sqref>J3682</xm:sqref>
            </x14:sparkline>
            <x14:sparkline>
              <xm:f>'NGF Trends'!D3683:I3683</xm:f>
              <xm:sqref>J3683</xm:sqref>
            </x14:sparkline>
            <x14:sparkline>
              <xm:f>'NGF Trends'!D3684:I3684</xm:f>
              <xm:sqref>J3684</xm:sqref>
            </x14:sparkline>
            <x14:sparkline>
              <xm:f>'NGF Trends'!D3685:I3685</xm:f>
              <xm:sqref>J3685</xm:sqref>
            </x14:sparkline>
            <x14:sparkline>
              <xm:f>'NGF Trends'!D3686:I3686</xm:f>
              <xm:sqref>J3686</xm:sqref>
            </x14:sparkline>
            <x14:sparkline>
              <xm:f>'NGF Trends'!D3687:I3687</xm:f>
              <xm:sqref>J3687</xm:sqref>
            </x14:sparkline>
            <x14:sparkline>
              <xm:f>'NGF Trends'!D3688:I3688</xm:f>
              <xm:sqref>J3688</xm:sqref>
            </x14:sparkline>
            <x14:sparkline>
              <xm:f>'NGF Trends'!D3689:I3689</xm:f>
              <xm:sqref>J3689</xm:sqref>
            </x14:sparkline>
            <x14:sparkline>
              <xm:f>'NGF Trends'!D3690:I3690</xm:f>
              <xm:sqref>J3690</xm:sqref>
            </x14:sparkline>
            <x14:sparkline>
              <xm:f>'NGF Trends'!D3691:I3691</xm:f>
              <xm:sqref>J3691</xm:sqref>
            </x14:sparkline>
            <x14:sparkline>
              <xm:f>'NGF Trends'!D3692:I3692</xm:f>
              <xm:sqref>J3692</xm:sqref>
            </x14:sparkline>
            <x14:sparkline>
              <xm:f>'NGF Trends'!D3693:I3693</xm:f>
              <xm:sqref>J3693</xm:sqref>
            </x14:sparkline>
            <x14:sparkline>
              <xm:f>'NGF Trends'!D3694:I3694</xm:f>
              <xm:sqref>J3694</xm:sqref>
            </x14:sparkline>
            <x14:sparkline>
              <xm:f>'NGF Trends'!D3695:I3695</xm:f>
              <xm:sqref>J3695</xm:sqref>
            </x14:sparkline>
            <x14:sparkline>
              <xm:f>'NGF Trends'!D3696:I3696</xm:f>
              <xm:sqref>J3696</xm:sqref>
            </x14:sparkline>
            <x14:sparkline>
              <xm:f>'NGF Trends'!D3697:I3697</xm:f>
              <xm:sqref>J3697</xm:sqref>
            </x14:sparkline>
            <x14:sparkline>
              <xm:f>'NGF Trends'!D3698:I3698</xm:f>
              <xm:sqref>J3698</xm:sqref>
            </x14:sparkline>
            <x14:sparkline>
              <xm:f>'NGF Trends'!D3699:I3699</xm:f>
              <xm:sqref>J3699</xm:sqref>
            </x14:sparkline>
            <x14:sparkline>
              <xm:f>'NGF Trends'!D3700:I3700</xm:f>
              <xm:sqref>J3700</xm:sqref>
            </x14:sparkline>
            <x14:sparkline>
              <xm:f>'NGF Trends'!D3701:I3701</xm:f>
              <xm:sqref>J3701</xm:sqref>
            </x14:sparkline>
            <x14:sparkline>
              <xm:f>'NGF Trends'!D3702:I3702</xm:f>
              <xm:sqref>J3702</xm:sqref>
            </x14:sparkline>
            <x14:sparkline>
              <xm:f>'NGF Trends'!D3703:I3703</xm:f>
              <xm:sqref>J3703</xm:sqref>
            </x14:sparkline>
            <x14:sparkline>
              <xm:f>'NGF Trends'!D3704:I3704</xm:f>
              <xm:sqref>J3704</xm:sqref>
            </x14:sparkline>
            <x14:sparkline>
              <xm:f>'NGF Trends'!D3705:I3705</xm:f>
              <xm:sqref>J3705</xm:sqref>
            </x14:sparkline>
            <x14:sparkline>
              <xm:f>'NGF Trends'!D3706:I3706</xm:f>
              <xm:sqref>J3706</xm:sqref>
            </x14:sparkline>
            <x14:sparkline>
              <xm:f>'NGF Trends'!D3707:I3707</xm:f>
              <xm:sqref>J3707</xm:sqref>
            </x14:sparkline>
            <x14:sparkline>
              <xm:f>'NGF Trends'!D3708:I3708</xm:f>
              <xm:sqref>J3708</xm:sqref>
            </x14:sparkline>
            <x14:sparkline>
              <xm:f>'NGF Trends'!D3709:I3709</xm:f>
              <xm:sqref>J3709</xm:sqref>
            </x14:sparkline>
            <x14:sparkline>
              <xm:f>'NGF Trends'!D3710:I3710</xm:f>
              <xm:sqref>J3710</xm:sqref>
            </x14:sparkline>
            <x14:sparkline>
              <xm:f>'NGF Trends'!D3711:I3711</xm:f>
              <xm:sqref>J3711</xm:sqref>
            </x14:sparkline>
            <x14:sparkline>
              <xm:f>'NGF Trends'!D3712:I3712</xm:f>
              <xm:sqref>J3712</xm:sqref>
            </x14:sparkline>
            <x14:sparkline>
              <xm:f>'NGF Trends'!D3713:I3713</xm:f>
              <xm:sqref>J3713</xm:sqref>
            </x14:sparkline>
            <x14:sparkline>
              <xm:f>'NGF Trends'!D3714:I3714</xm:f>
              <xm:sqref>J3714</xm:sqref>
            </x14:sparkline>
            <x14:sparkline>
              <xm:f>'NGF Trends'!D3715:I3715</xm:f>
              <xm:sqref>J3715</xm:sqref>
            </x14:sparkline>
            <x14:sparkline>
              <xm:f>'NGF Trends'!D3716:I3716</xm:f>
              <xm:sqref>J3716</xm:sqref>
            </x14:sparkline>
            <x14:sparkline>
              <xm:f>'NGF Trends'!D3717:I3717</xm:f>
              <xm:sqref>J3717</xm:sqref>
            </x14:sparkline>
            <x14:sparkline>
              <xm:f>'NGF Trends'!D3718:I3718</xm:f>
              <xm:sqref>J3718</xm:sqref>
            </x14:sparkline>
            <x14:sparkline>
              <xm:f>'NGF Trends'!D3719:I3719</xm:f>
              <xm:sqref>J3719</xm:sqref>
            </x14:sparkline>
            <x14:sparkline>
              <xm:f>'NGF Trends'!D3720:I3720</xm:f>
              <xm:sqref>J3720</xm:sqref>
            </x14:sparkline>
            <x14:sparkline>
              <xm:f>'NGF Trends'!D3721:I3721</xm:f>
              <xm:sqref>J3721</xm:sqref>
            </x14:sparkline>
            <x14:sparkline>
              <xm:f>'NGF Trends'!D3722:I3722</xm:f>
              <xm:sqref>J3722</xm:sqref>
            </x14:sparkline>
            <x14:sparkline>
              <xm:f>'NGF Trends'!D3723:I3723</xm:f>
              <xm:sqref>J3723</xm:sqref>
            </x14:sparkline>
            <x14:sparkline>
              <xm:f>'NGF Trends'!D3724:I3724</xm:f>
              <xm:sqref>J3724</xm:sqref>
            </x14:sparkline>
            <x14:sparkline>
              <xm:f>'NGF Trends'!D3725:I3725</xm:f>
              <xm:sqref>J3725</xm:sqref>
            </x14:sparkline>
            <x14:sparkline>
              <xm:f>'NGF Trends'!D3726:I3726</xm:f>
              <xm:sqref>J3726</xm:sqref>
            </x14:sparkline>
            <x14:sparkline>
              <xm:f>'NGF Trends'!D3727:I3727</xm:f>
              <xm:sqref>J3727</xm:sqref>
            </x14:sparkline>
            <x14:sparkline>
              <xm:f>'NGF Trends'!D3728:I3728</xm:f>
              <xm:sqref>J3728</xm:sqref>
            </x14:sparkline>
            <x14:sparkline>
              <xm:f>'NGF Trends'!D3729:I3729</xm:f>
              <xm:sqref>J3729</xm:sqref>
            </x14:sparkline>
            <x14:sparkline>
              <xm:f>'NGF Trends'!D3730:I3730</xm:f>
              <xm:sqref>J3730</xm:sqref>
            </x14:sparkline>
            <x14:sparkline>
              <xm:f>'NGF Trends'!D3731:I3731</xm:f>
              <xm:sqref>J3731</xm:sqref>
            </x14:sparkline>
            <x14:sparkline>
              <xm:f>'NGF Trends'!D3732:I3732</xm:f>
              <xm:sqref>J3732</xm:sqref>
            </x14:sparkline>
            <x14:sparkline>
              <xm:f>'NGF Trends'!D3733:I3733</xm:f>
              <xm:sqref>J3733</xm:sqref>
            </x14:sparkline>
            <x14:sparkline>
              <xm:f>'NGF Trends'!D3734:I3734</xm:f>
              <xm:sqref>J3734</xm:sqref>
            </x14:sparkline>
            <x14:sparkline>
              <xm:f>'NGF Trends'!D3735:I3735</xm:f>
              <xm:sqref>J3735</xm:sqref>
            </x14:sparkline>
            <x14:sparkline>
              <xm:f>'NGF Trends'!D3736:I3736</xm:f>
              <xm:sqref>J3736</xm:sqref>
            </x14:sparkline>
            <x14:sparkline>
              <xm:f>'NGF Trends'!D3737:I3737</xm:f>
              <xm:sqref>J3737</xm:sqref>
            </x14:sparkline>
            <x14:sparkline>
              <xm:f>'NGF Trends'!D3738:I3738</xm:f>
              <xm:sqref>J3738</xm:sqref>
            </x14:sparkline>
            <x14:sparkline>
              <xm:f>'NGF Trends'!D3739:I3739</xm:f>
              <xm:sqref>J3739</xm:sqref>
            </x14:sparkline>
            <x14:sparkline>
              <xm:f>'NGF Trends'!D3740:I3740</xm:f>
              <xm:sqref>J3740</xm:sqref>
            </x14:sparkline>
            <x14:sparkline>
              <xm:f>'NGF Trends'!D3741:I3741</xm:f>
              <xm:sqref>J3741</xm:sqref>
            </x14:sparkline>
            <x14:sparkline>
              <xm:f>'NGF Trends'!D3742:I3742</xm:f>
              <xm:sqref>J3742</xm:sqref>
            </x14:sparkline>
            <x14:sparkline>
              <xm:f>'NGF Trends'!D3743:I3743</xm:f>
              <xm:sqref>J3743</xm:sqref>
            </x14:sparkline>
            <x14:sparkline>
              <xm:f>'NGF Trends'!D3744:I3744</xm:f>
              <xm:sqref>J3744</xm:sqref>
            </x14:sparkline>
            <x14:sparkline>
              <xm:f>'NGF Trends'!D3745:I3745</xm:f>
              <xm:sqref>J3745</xm:sqref>
            </x14:sparkline>
            <x14:sparkline>
              <xm:f>'NGF Trends'!D3746:I3746</xm:f>
              <xm:sqref>J3746</xm:sqref>
            </x14:sparkline>
            <x14:sparkline>
              <xm:f>'NGF Trends'!D3747:I3747</xm:f>
              <xm:sqref>J3747</xm:sqref>
            </x14:sparkline>
            <x14:sparkline>
              <xm:f>'NGF Trends'!D3748:I3748</xm:f>
              <xm:sqref>J3748</xm:sqref>
            </x14:sparkline>
            <x14:sparkline>
              <xm:f>'NGF Trends'!D3749:I3749</xm:f>
              <xm:sqref>J3749</xm:sqref>
            </x14:sparkline>
            <x14:sparkline>
              <xm:f>'NGF Trends'!D3750:I3750</xm:f>
              <xm:sqref>J3750</xm:sqref>
            </x14:sparkline>
            <x14:sparkline>
              <xm:f>'NGF Trends'!D3751:I3751</xm:f>
              <xm:sqref>J3751</xm:sqref>
            </x14:sparkline>
            <x14:sparkline>
              <xm:f>'NGF Trends'!D3752:I3752</xm:f>
              <xm:sqref>J3752</xm:sqref>
            </x14:sparkline>
            <x14:sparkline>
              <xm:f>'NGF Trends'!D3753:I3753</xm:f>
              <xm:sqref>J3753</xm:sqref>
            </x14:sparkline>
            <x14:sparkline>
              <xm:f>'NGF Trends'!D3754:I3754</xm:f>
              <xm:sqref>J3754</xm:sqref>
            </x14:sparkline>
            <x14:sparkline>
              <xm:f>'NGF Trends'!D3755:I3755</xm:f>
              <xm:sqref>J3755</xm:sqref>
            </x14:sparkline>
            <x14:sparkline>
              <xm:f>'NGF Trends'!D3756:I3756</xm:f>
              <xm:sqref>J3756</xm:sqref>
            </x14:sparkline>
            <x14:sparkline>
              <xm:f>'NGF Trends'!D3757:I3757</xm:f>
              <xm:sqref>J3757</xm:sqref>
            </x14:sparkline>
            <x14:sparkline>
              <xm:f>'NGF Trends'!D3758:I3758</xm:f>
              <xm:sqref>J3758</xm:sqref>
            </x14:sparkline>
            <x14:sparkline>
              <xm:f>'NGF Trends'!D3759:I3759</xm:f>
              <xm:sqref>J3759</xm:sqref>
            </x14:sparkline>
            <x14:sparkline>
              <xm:f>'NGF Trends'!D3760:I3760</xm:f>
              <xm:sqref>J3760</xm:sqref>
            </x14:sparkline>
            <x14:sparkline>
              <xm:f>'NGF Trends'!D3761:I3761</xm:f>
              <xm:sqref>J3761</xm:sqref>
            </x14:sparkline>
            <x14:sparkline>
              <xm:f>'NGF Trends'!D3762:I3762</xm:f>
              <xm:sqref>J3762</xm:sqref>
            </x14:sparkline>
            <x14:sparkline>
              <xm:f>'NGF Trends'!D3763:I3763</xm:f>
              <xm:sqref>J3763</xm:sqref>
            </x14:sparkline>
            <x14:sparkline>
              <xm:f>'NGF Trends'!D3764:I3764</xm:f>
              <xm:sqref>J3764</xm:sqref>
            </x14:sparkline>
            <x14:sparkline>
              <xm:f>'NGF Trends'!D3765:I3765</xm:f>
              <xm:sqref>J3765</xm:sqref>
            </x14:sparkline>
            <x14:sparkline>
              <xm:f>'NGF Trends'!D3766:I3766</xm:f>
              <xm:sqref>J3766</xm:sqref>
            </x14:sparkline>
            <x14:sparkline>
              <xm:f>'NGF Trends'!D3767:I3767</xm:f>
              <xm:sqref>J3767</xm:sqref>
            </x14:sparkline>
            <x14:sparkline>
              <xm:f>'NGF Trends'!D3768:I3768</xm:f>
              <xm:sqref>J3768</xm:sqref>
            </x14:sparkline>
            <x14:sparkline>
              <xm:f>'NGF Trends'!D3769:I3769</xm:f>
              <xm:sqref>J3769</xm:sqref>
            </x14:sparkline>
            <x14:sparkline>
              <xm:f>'NGF Trends'!D3770:I3770</xm:f>
              <xm:sqref>J3770</xm:sqref>
            </x14:sparkline>
            <x14:sparkline>
              <xm:f>'NGF Trends'!D3771:I3771</xm:f>
              <xm:sqref>J3771</xm:sqref>
            </x14:sparkline>
            <x14:sparkline>
              <xm:f>'NGF Trends'!D3772:I3772</xm:f>
              <xm:sqref>J3772</xm:sqref>
            </x14:sparkline>
            <x14:sparkline>
              <xm:f>'NGF Trends'!D3773:I3773</xm:f>
              <xm:sqref>J3773</xm:sqref>
            </x14:sparkline>
            <x14:sparkline>
              <xm:f>'NGF Trends'!D3774:I3774</xm:f>
              <xm:sqref>J3774</xm:sqref>
            </x14:sparkline>
            <x14:sparkline>
              <xm:f>'NGF Trends'!D3775:I3775</xm:f>
              <xm:sqref>J3775</xm:sqref>
            </x14:sparkline>
            <x14:sparkline>
              <xm:f>'NGF Trends'!D3776:I3776</xm:f>
              <xm:sqref>J3776</xm:sqref>
            </x14:sparkline>
            <x14:sparkline>
              <xm:f>'NGF Trends'!D3777:I3777</xm:f>
              <xm:sqref>J3777</xm:sqref>
            </x14:sparkline>
            <x14:sparkline>
              <xm:f>'NGF Trends'!D3778:I3778</xm:f>
              <xm:sqref>J3778</xm:sqref>
            </x14:sparkline>
            <x14:sparkline>
              <xm:f>'NGF Trends'!D3779:I3779</xm:f>
              <xm:sqref>J3779</xm:sqref>
            </x14:sparkline>
            <x14:sparkline>
              <xm:f>'NGF Trends'!D3780:I3780</xm:f>
              <xm:sqref>J3780</xm:sqref>
            </x14:sparkline>
            <x14:sparkline>
              <xm:f>'NGF Trends'!D3781:I3781</xm:f>
              <xm:sqref>J3781</xm:sqref>
            </x14:sparkline>
            <x14:sparkline>
              <xm:f>'NGF Trends'!D3782:I3782</xm:f>
              <xm:sqref>J3782</xm:sqref>
            </x14:sparkline>
            <x14:sparkline>
              <xm:f>'NGF Trends'!D3783:I3783</xm:f>
              <xm:sqref>J3783</xm:sqref>
            </x14:sparkline>
            <x14:sparkline>
              <xm:f>'NGF Trends'!D3784:I3784</xm:f>
              <xm:sqref>J3784</xm:sqref>
            </x14:sparkline>
            <x14:sparkline>
              <xm:f>'NGF Trends'!D3785:I3785</xm:f>
              <xm:sqref>J3785</xm:sqref>
            </x14:sparkline>
            <x14:sparkline>
              <xm:f>'NGF Trends'!D3786:I3786</xm:f>
              <xm:sqref>J3786</xm:sqref>
            </x14:sparkline>
            <x14:sparkline>
              <xm:f>'NGF Trends'!D3787:I3787</xm:f>
              <xm:sqref>J3787</xm:sqref>
            </x14:sparkline>
            <x14:sparkline>
              <xm:f>'NGF Trends'!D3788:I3788</xm:f>
              <xm:sqref>J3788</xm:sqref>
            </x14:sparkline>
            <x14:sparkline>
              <xm:f>'NGF Trends'!D3789:I3789</xm:f>
              <xm:sqref>J3789</xm:sqref>
            </x14:sparkline>
            <x14:sparkline>
              <xm:f>'NGF Trends'!D3790:I3790</xm:f>
              <xm:sqref>J3790</xm:sqref>
            </x14:sparkline>
            <x14:sparkline>
              <xm:f>'NGF Trends'!D3791:I3791</xm:f>
              <xm:sqref>J3791</xm:sqref>
            </x14:sparkline>
            <x14:sparkline>
              <xm:f>'NGF Trends'!D3792:I3792</xm:f>
              <xm:sqref>J3792</xm:sqref>
            </x14:sparkline>
            <x14:sparkline>
              <xm:f>'NGF Trends'!D3793:I3793</xm:f>
              <xm:sqref>J3793</xm:sqref>
            </x14:sparkline>
            <x14:sparkline>
              <xm:f>'NGF Trends'!D3794:I3794</xm:f>
              <xm:sqref>J3794</xm:sqref>
            </x14:sparkline>
            <x14:sparkline>
              <xm:f>'NGF Trends'!D3795:I3795</xm:f>
              <xm:sqref>J3795</xm:sqref>
            </x14:sparkline>
            <x14:sparkline>
              <xm:f>'NGF Trends'!D3796:I3796</xm:f>
              <xm:sqref>J3796</xm:sqref>
            </x14:sparkline>
            <x14:sparkline>
              <xm:f>'NGF Trends'!D3797:I3797</xm:f>
              <xm:sqref>J3797</xm:sqref>
            </x14:sparkline>
            <x14:sparkline>
              <xm:f>'NGF Trends'!D3798:I3798</xm:f>
              <xm:sqref>J3798</xm:sqref>
            </x14:sparkline>
            <x14:sparkline>
              <xm:f>'NGF Trends'!D3799:I3799</xm:f>
              <xm:sqref>J3799</xm:sqref>
            </x14:sparkline>
            <x14:sparkline>
              <xm:f>'NGF Trends'!D3800:I3800</xm:f>
              <xm:sqref>J3800</xm:sqref>
            </x14:sparkline>
            <x14:sparkline>
              <xm:f>'NGF Trends'!D3801:I3801</xm:f>
              <xm:sqref>J3801</xm:sqref>
            </x14:sparkline>
            <x14:sparkline>
              <xm:f>'NGF Trends'!D3802:I3802</xm:f>
              <xm:sqref>J3802</xm:sqref>
            </x14:sparkline>
            <x14:sparkline>
              <xm:f>'NGF Trends'!D3803:I3803</xm:f>
              <xm:sqref>J3803</xm:sqref>
            </x14:sparkline>
            <x14:sparkline>
              <xm:f>'NGF Trends'!D3804:I3804</xm:f>
              <xm:sqref>J3804</xm:sqref>
            </x14:sparkline>
            <x14:sparkline>
              <xm:f>'NGF Trends'!D3805:I3805</xm:f>
              <xm:sqref>J3805</xm:sqref>
            </x14:sparkline>
            <x14:sparkline>
              <xm:f>'NGF Trends'!D3806:I3806</xm:f>
              <xm:sqref>J3806</xm:sqref>
            </x14:sparkline>
            <x14:sparkline>
              <xm:f>'NGF Trends'!D3807:I3807</xm:f>
              <xm:sqref>J3807</xm:sqref>
            </x14:sparkline>
            <x14:sparkline>
              <xm:f>'NGF Trends'!D3808:I3808</xm:f>
              <xm:sqref>J3808</xm:sqref>
            </x14:sparkline>
            <x14:sparkline>
              <xm:f>'NGF Trends'!D3809:I3809</xm:f>
              <xm:sqref>J3809</xm:sqref>
            </x14:sparkline>
            <x14:sparkline>
              <xm:f>'NGF Trends'!D3810:I3810</xm:f>
              <xm:sqref>J3810</xm:sqref>
            </x14:sparkline>
            <x14:sparkline>
              <xm:f>'NGF Trends'!D3811:I3811</xm:f>
              <xm:sqref>J3811</xm:sqref>
            </x14:sparkline>
            <x14:sparkline>
              <xm:f>'NGF Trends'!D3812:I3812</xm:f>
              <xm:sqref>J3812</xm:sqref>
            </x14:sparkline>
            <x14:sparkline>
              <xm:f>'NGF Trends'!D3813:I3813</xm:f>
              <xm:sqref>J3813</xm:sqref>
            </x14:sparkline>
            <x14:sparkline>
              <xm:f>'NGF Trends'!D3814:I3814</xm:f>
              <xm:sqref>J3814</xm:sqref>
            </x14:sparkline>
            <x14:sparkline>
              <xm:f>'NGF Trends'!D3815:I3815</xm:f>
              <xm:sqref>J3815</xm:sqref>
            </x14:sparkline>
            <x14:sparkline>
              <xm:f>'NGF Trends'!D3816:I3816</xm:f>
              <xm:sqref>J3816</xm:sqref>
            </x14:sparkline>
            <x14:sparkline>
              <xm:f>'NGF Trends'!D3817:I3817</xm:f>
              <xm:sqref>J3817</xm:sqref>
            </x14:sparkline>
            <x14:sparkline>
              <xm:f>'NGF Trends'!D3818:I3818</xm:f>
              <xm:sqref>J3818</xm:sqref>
            </x14:sparkline>
            <x14:sparkline>
              <xm:f>'NGF Trends'!D3819:I3819</xm:f>
              <xm:sqref>J3819</xm:sqref>
            </x14:sparkline>
            <x14:sparkline>
              <xm:f>'NGF Trends'!D3820:I3820</xm:f>
              <xm:sqref>J3820</xm:sqref>
            </x14:sparkline>
            <x14:sparkline>
              <xm:f>'NGF Trends'!D3821:I3821</xm:f>
              <xm:sqref>J3821</xm:sqref>
            </x14:sparkline>
            <x14:sparkline>
              <xm:f>'NGF Trends'!D3822:I3822</xm:f>
              <xm:sqref>J3822</xm:sqref>
            </x14:sparkline>
            <x14:sparkline>
              <xm:f>'NGF Trends'!D3823:I3823</xm:f>
              <xm:sqref>J3823</xm:sqref>
            </x14:sparkline>
            <x14:sparkline>
              <xm:f>'NGF Trends'!D3824:I3824</xm:f>
              <xm:sqref>J3824</xm:sqref>
            </x14:sparkline>
            <x14:sparkline>
              <xm:f>'NGF Trends'!D3825:I3825</xm:f>
              <xm:sqref>J3825</xm:sqref>
            </x14:sparkline>
            <x14:sparkline>
              <xm:f>'NGF Trends'!D3826:I3826</xm:f>
              <xm:sqref>J3826</xm:sqref>
            </x14:sparkline>
            <x14:sparkline>
              <xm:f>'NGF Trends'!D3827:I3827</xm:f>
              <xm:sqref>J3827</xm:sqref>
            </x14:sparkline>
            <x14:sparkline>
              <xm:f>'NGF Trends'!D3828:I3828</xm:f>
              <xm:sqref>J3828</xm:sqref>
            </x14:sparkline>
            <x14:sparkline>
              <xm:f>'NGF Trends'!D3829:I3829</xm:f>
              <xm:sqref>J3829</xm:sqref>
            </x14:sparkline>
            <x14:sparkline>
              <xm:f>'NGF Trends'!D3830:I3830</xm:f>
              <xm:sqref>J3830</xm:sqref>
            </x14:sparkline>
            <x14:sparkline>
              <xm:f>'NGF Trends'!D3831:I3831</xm:f>
              <xm:sqref>J3831</xm:sqref>
            </x14:sparkline>
            <x14:sparkline>
              <xm:f>'NGF Trends'!D3832:I3832</xm:f>
              <xm:sqref>J3832</xm:sqref>
            </x14:sparkline>
            <x14:sparkline>
              <xm:f>'NGF Trends'!D3833:I3833</xm:f>
              <xm:sqref>J3833</xm:sqref>
            </x14:sparkline>
            <x14:sparkline>
              <xm:f>'NGF Trends'!D3834:I3834</xm:f>
              <xm:sqref>J3834</xm:sqref>
            </x14:sparkline>
            <x14:sparkline>
              <xm:f>'NGF Trends'!D3835:I3835</xm:f>
              <xm:sqref>J3835</xm:sqref>
            </x14:sparkline>
            <x14:sparkline>
              <xm:f>'NGF Trends'!D3836:I3836</xm:f>
              <xm:sqref>J3836</xm:sqref>
            </x14:sparkline>
            <x14:sparkline>
              <xm:f>'NGF Trends'!D3837:I3837</xm:f>
              <xm:sqref>J3837</xm:sqref>
            </x14:sparkline>
            <x14:sparkline>
              <xm:f>'NGF Trends'!D3838:I3838</xm:f>
              <xm:sqref>J3838</xm:sqref>
            </x14:sparkline>
            <x14:sparkline>
              <xm:f>'NGF Trends'!D3839:I3839</xm:f>
              <xm:sqref>J3839</xm:sqref>
            </x14:sparkline>
            <x14:sparkline>
              <xm:f>'NGF Trends'!D3840:I3840</xm:f>
              <xm:sqref>J3840</xm:sqref>
            </x14:sparkline>
            <x14:sparkline>
              <xm:f>'NGF Trends'!D3841:I3841</xm:f>
              <xm:sqref>J3841</xm:sqref>
            </x14:sparkline>
            <x14:sparkline>
              <xm:f>'NGF Trends'!D3842:I3842</xm:f>
              <xm:sqref>J3842</xm:sqref>
            </x14:sparkline>
            <x14:sparkline>
              <xm:f>'NGF Trends'!D3843:I3843</xm:f>
              <xm:sqref>J3843</xm:sqref>
            </x14:sparkline>
            <x14:sparkline>
              <xm:f>'NGF Trends'!D3844:I3844</xm:f>
              <xm:sqref>J3844</xm:sqref>
            </x14:sparkline>
            <x14:sparkline>
              <xm:f>'NGF Trends'!D3845:I3845</xm:f>
              <xm:sqref>J3845</xm:sqref>
            </x14:sparkline>
            <x14:sparkline>
              <xm:f>'NGF Trends'!D3846:I3846</xm:f>
              <xm:sqref>J3846</xm:sqref>
            </x14:sparkline>
            <x14:sparkline>
              <xm:f>'NGF Trends'!D3847:I3847</xm:f>
              <xm:sqref>J3847</xm:sqref>
            </x14:sparkline>
            <x14:sparkline>
              <xm:f>'NGF Trends'!D3848:I3848</xm:f>
              <xm:sqref>J3848</xm:sqref>
            </x14:sparkline>
            <x14:sparkline>
              <xm:f>'NGF Trends'!D3849:I3849</xm:f>
              <xm:sqref>J3849</xm:sqref>
            </x14:sparkline>
            <x14:sparkline>
              <xm:f>'NGF Trends'!D3850:I3850</xm:f>
              <xm:sqref>J3850</xm:sqref>
            </x14:sparkline>
            <x14:sparkline>
              <xm:f>'NGF Trends'!D3851:I3851</xm:f>
              <xm:sqref>J3851</xm:sqref>
            </x14:sparkline>
            <x14:sparkline>
              <xm:f>'NGF Trends'!D3852:I3852</xm:f>
              <xm:sqref>J3852</xm:sqref>
            </x14:sparkline>
            <x14:sparkline>
              <xm:f>'NGF Trends'!D3853:I3853</xm:f>
              <xm:sqref>J3853</xm:sqref>
            </x14:sparkline>
            <x14:sparkline>
              <xm:f>'NGF Trends'!D3854:I3854</xm:f>
              <xm:sqref>J3854</xm:sqref>
            </x14:sparkline>
            <x14:sparkline>
              <xm:f>'NGF Trends'!D3855:I3855</xm:f>
              <xm:sqref>J3855</xm:sqref>
            </x14:sparkline>
            <x14:sparkline>
              <xm:f>'NGF Trends'!D3856:I3856</xm:f>
              <xm:sqref>J3856</xm:sqref>
            </x14:sparkline>
            <x14:sparkline>
              <xm:f>'NGF Trends'!D3857:I3857</xm:f>
              <xm:sqref>J3857</xm:sqref>
            </x14:sparkline>
            <x14:sparkline>
              <xm:f>'NGF Trends'!D3858:I3858</xm:f>
              <xm:sqref>J3858</xm:sqref>
            </x14:sparkline>
            <x14:sparkline>
              <xm:f>'NGF Trends'!D3859:I3859</xm:f>
              <xm:sqref>J3859</xm:sqref>
            </x14:sparkline>
            <x14:sparkline>
              <xm:f>'NGF Trends'!D3860:I3860</xm:f>
              <xm:sqref>J3860</xm:sqref>
            </x14:sparkline>
            <x14:sparkline>
              <xm:f>'NGF Trends'!D3861:I3861</xm:f>
              <xm:sqref>J3861</xm:sqref>
            </x14:sparkline>
            <x14:sparkline>
              <xm:f>'NGF Trends'!D3862:I3862</xm:f>
              <xm:sqref>J3862</xm:sqref>
            </x14:sparkline>
            <x14:sparkline>
              <xm:f>'NGF Trends'!D3863:I3863</xm:f>
              <xm:sqref>J3863</xm:sqref>
            </x14:sparkline>
            <x14:sparkline>
              <xm:f>'NGF Trends'!D3864:I3864</xm:f>
              <xm:sqref>J3864</xm:sqref>
            </x14:sparkline>
            <x14:sparkline>
              <xm:f>'NGF Trends'!D3865:I3865</xm:f>
              <xm:sqref>J3865</xm:sqref>
            </x14:sparkline>
            <x14:sparkline>
              <xm:f>'NGF Trends'!D3866:I3866</xm:f>
              <xm:sqref>J3866</xm:sqref>
            </x14:sparkline>
            <x14:sparkline>
              <xm:f>'NGF Trends'!D3867:I3867</xm:f>
              <xm:sqref>J3867</xm:sqref>
            </x14:sparkline>
            <x14:sparkline>
              <xm:f>'NGF Trends'!D3868:I3868</xm:f>
              <xm:sqref>J3868</xm:sqref>
            </x14:sparkline>
            <x14:sparkline>
              <xm:f>'NGF Trends'!D3869:I3869</xm:f>
              <xm:sqref>J3869</xm:sqref>
            </x14:sparkline>
            <x14:sparkline>
              <xm:f>'NGF Trends'!D3870:I3870</xm:f>
              <xm:sqref>J3870</xm:sqref>
            </x14:sparkline>
            <x14:sparkline>
              <xm:f>'NGF Trends'!D3871:I3871</xm:f>
              <xm:sqref>J3871</xm:sqref>
            </x14:sparkline>
            <x14:sparkline>
              <xm:f>'NGF Trends'!D3872:I3872</xm:f>
              <xm:sqref>J3872</xm:sqref>
            </x14:sparkline>
            <x14:sparkline>
              <xm:f>'NGF Trends'!D3873:I3873</xm:f>
              <xm:sqref>J3873</xm:sqref>
            </x14:sparkline>
            <x14:sparkline>
              <xm:f>'NGF Trends'!D3874:I3874</xm:f>
              <xm:sqref>J3874</xm:sqref>
            </x14:sparkline>
            <x14:sparkline>
              <xm:f>'NGF Trends'!D3875:I3875</xm:f>
              <xm:sqref>J3875</xm:sqref>
            </x14:sparkline>
            <x14:sparkline>
              <xm:f>'NGF Trends'!D3876:I3876</xm:f>
              <xm:sqref>J3876</xm:sqref>
            </x14:sparkline>
            <x14:sparkline>
              <xm:f>'NGF Trends'!D3877:I3877</xm:f>
              <xm:sqref>J3877</xm:sqref>
            </x14:sparkline>
            <x14:sparkline>
              <xm:f>'NGF Trends'!D3878:I3878</xm:f>
              <xm:sqref>J3878</xm:sqref>
            </x14:sparkline>
            <x14:sparkline>
              <xm:f>'NGF Trends'!D3879:I3879</xm:f>
              <xm:sqref>J3879</xm:sqref>
            </x14:sparkline>
            <x14:sparkline>
              <xm:f>'NGF Trends'!D3880:I3880</xm:f>
              <xm:sqref>J3880</xm:sqref>
            </x14:sparkline>
            <x14:sparkline>
              <xm:f>'NGF Trends'!D3881:I3881</xm:f>
              <xm:sqref>J3881</xm:sqref>
            </x14:sparkline>
            <x14:sparkline>
              <xm:f>'NGF Trends'!D3882:I3882</xm:f>
              <xm:sqref>J3882</xm:sqref>
            </x14:sparkline>
            <x14:sparkline>
              <xm:f>'NGF Trends'!D3883:I3883</xm:f>
              <xm:sqref>J3883</xm:sqref>
            </x14:sparkline>
            <x14:sparkline>
              <xm:f>'NGF Trends'!D3884:I3884</xm:f>
              <xm:sqref>J3884</xm:sqref>
            </x14:sparkline>
            <x14:sparkline>
              <xm:f>'NGF Trends'!D3885:I3885</xm:f>
              <xm:sqref>J3885</xm:sqref>
            </x14:sparkline>
            <x14:sparkline>
              <xm:f>'NGF Trends'!D3886:I3886</xm:f>
              <xm:sqref>J3886</xm:sqref>
            </x14:sparkline>
            <x14:sparkline>
              <xm:f>'NGF Trends'!D3887:I3887</xm:f>
              <xm:sqref>J3887</xm:sqref>
            </x14:sparkline>
            <x14:sparkline>
              <xm:f>'NGF Trends'!D3888:I3888</xm:f>
              <xm:sqref>J3888</xm:sqref>
            </x14:sparkline>
            <x14:sparkline>
              <xm:f>'NGF Trends'!D3889:I3889</xm:f>
              <xm:sqref>J3889</xm:sqref>
            </x14:sparkline>
            <x14:sparkline>
              <xm:f>'NGF Trends'!D3890:I3890</xm:f>
              <xm:sqref>J3890</xm:sqref>
            </x14:sparkline>
            <x14:sparkline>
              <xm:f>'NGF Trends'!D3891:I3891</xm:f>
              <xm:sqref>J3891</xm:sqref>
            </x14:sparkline>
            <x14:sparkline>
              <xm:f>'NGF Trends'!D3892:I3892</xm:f>
              <xm:sqref>J3892</xm:sqref>
            </x14:sparkline>
            <x14:sparkline>
              <xm:f>'NGF Trends'!D3893:I3893</xm:f>
              <xm:sqref>J3893</xm:sqref>
            </x14:sparkline>
            <x14:sparkline>
              <xm:f>'NGF Trends'!D3894:I3894</xm:f>
              <xm:sqref>J3894</xm:sqref>
            </x14:sparkline>
            <x14:sparkline>
              <xm:f>'NGF Trends'!D3895:I3895</xm:f>
              <xm:sqref>J3895</xm:sqref>
            </x14:sparkline>
            <x14:sparkline>
              <xm:f>'NGF Trends'!D3896:I3896</xm:f>
              <xm:sqref>J3896</xm:sqref>
            </x14:sparkline>
            <x14:sparkline>
              <xm:f>'NGF Trends'!D3897:I3897</xm:f>
              <xm:sqref>J3897</xm:sqref>
            </x14:sparkline>
            <x14:sparkline>
              <xm:f>'NGF Trends'!D3898:I3898</xm:f>
              <xm:sqref>J3898</xm:sqref>
            </x14:sparkline>
            <x14:sparkline>
              <xm:f>'NGF Trends'!D3899:I3899</xm:f>
              <xm:sqref>J3899</xm:sqref>
            </x14:sparkline>
            <x14:sparkline>
              <xm:f>'NGF Trends'!D3900:I3900</xm:f>
              <xm:sqref>J3900</xm:sqref>
            </x14:sparkline>
            <x14:sparkline>
              <xm:f>'NGF Trends'!D3901:I3901</xm:f>
              <xm:sqref>J3901</xm:sqref>
            </x14:sparkline>
            <x14:sparkline>
              <xm:f>'NGF Trends'!D3902:I3902</xm:f>
              <xm:sqref>J3902</xm:sqref>
            </x14:sparkline>
            <x14:sparkline>
              <xm:f>'NGF Trends'!D3903:I3903</xm:f>
              <xm:sqref>J3903</xm:sqref>
            </x14:sparkline>
            <x14:sparkline>
              <xm:f>'NGF Trends'!D3904:I3904</xm:f>
              <xm:sqref>J3904</xm:sqref>
            </x14:sparkline>
            <x14:sparkline>
              <xm:f>'NGF Trends'!D3905:I3905</xm:f>
              <xm:sqref>J3905</xm:sqref>
            </x14:sparkline>
            <x14:sparkline>
              <xm:f>'NGF Trends'!D3906:I3906</xm:f>
              <xm:sqref>J3906</xm:sqref>
            </x14:sparkline>
            <x14:sparkline>
              <xm:f>'NGF Trends'!D3907:I3907</xm:f>
              <xm:sqref>J3907</xm:sqref>
            </x14:sparkline>
            <x14:sparkline>
              <xm:f>'NGF Trends'!D3908:I3908</xm:f>
              <xm:sqref>J3908</xm:sqref>
            </x14:sparkline>
            <x14:sparkline>
              <xm:f>'NGF Trends'!D3909:I3909</xm:f>
              <xm:sqref>J3909</xm:sqref>
            </x14:sparkline>
            <x14:sparkline>
              <xm:f>'NGF Trends'!D3910:I3910</xm:f>
              <xm:sqref>J3910</xm:sqref>
            </x14:sparkline>
            <x14:sparkline>
              <xm:f>'NGF Trends'!D3911:I3911</xm:f>
              <xm:sqref>J3911</xm:sqref>
            </x14:sparkline>
            <x14:sparkline>
              <xm:f>'NGF Trends'!D3912:I3912</xm:f>
              <xm:sqref>J3912</xm:sqref>
            </x14:sparkline>
            <x14:sparkline>
              <xm:f>'NGF Trends'!D3913:I3913</xm:f>
              <xm:sqref>J3913</xm:sqref>
            </x14:sparkline>
            <x14:sparkline>
              <xm:f>'NGF Trends'!D3914:I3914</xm:f>
              <xm:sqref>J3914</xm:sqref>
            </x14:sparkline>
            <x14:sparkline>
              <xm:f>'NGF Trends'!D3915:I3915</xm:f>
              <xm:sqref>J3915</xm:sqref>
            </x14:sparkline>
            <x14:sparkline>
              <xm:f>'NGF Trends'!D3916:I3916</xm:f>
              <xm:sqref>J3916</xm:sqref>
            </x14:sparkline>
            <x14:sparkline>
              <xm:f>'NGF Trends'!D3917:I3917</xm:f>
              <xm:sqref>J3917</xm:sqref>
            </x14:sparkline>
            <x14:sparkline>
              <xm:f>'NGF Trends'!D3918:I3918</xm:f>
              <xm:sqref>J3918</xm:sqref>
            </x14:sparkline>
            <x14:sparkline>
              <xm:f>'NGF Trends'!D3919:I3919</xm:f>
              <xm:sqref>J3919</xm:sqref>
            </x14:sparkline>
            <x14:sparkline>
              <xm:f>'NGF Trends'!D3920:I3920</xm:f>
              <xm:sqref>J3920</xm:sqref>
            </x14:sparkline>
            <x14:sparkline>
              <xm:f>'NGF Trends'!D3921:I3921</xm:f>
              <xm:sqref>J3921</xm:sqref>
            </x14:sparkline>
            <x14:sparkline>
              <xm:f>'NGF Trends'!D3922:I3922</xm:f>
              <xm:sqref>J3922</xm:sqref>
            </x14:sparkline>
            <x14:sparkline>
              <xm:f>'NGF Trends'!D3923:I3923</xm:f>
              <xm:sqref>J3923</xm:sqref>
            </x14:sparkline>
            <x14:sparkline>
              <xm:f>'NGF Trends'!D3924:I3924</xm:f>
              <xm:sqref>J3924</xm:sqref>
            </x14:sparkline>
            <x14:sparkline>
              <xm:f>'NGF Trends'!D3925:I3925</xm:f>
              <xm:sqref>J3925</xm:sqref>
            </x14:sparkline>
            <x14:sparkline>
              <xm:f>'NGF Trends'!D3926:I3926</xm:f>
              <xm:sqref>J3926</xm:sqref>
            </x14:sparkline>
            <x14:sparkline>
              <xm:f>'NGF Trends'!D3927:I3927</xm:f>
              <xm:sqref>J3927</xm:sqref>
            </x14:sparkline>
            <x14:sparkline>
              <xm:f>'NGF Trends'!D3928:I3928</xm:f>
              <xm:sqref>J3928</xm:sqref>
            </x14:sparkline>
            <x14:sparkline>
              <xm:f>'NGF Trends'!D3929:I3929</xm:f>
              <xm:sqref>J3929</xm:sqref>
            </x14:sparkline>
            <x14:sparkline>
              <xm:f>'NGF Trends'!D3930:I3930</xm:f>
              <xm:sqref>J3930</xm:sqref>
            </x14:sparkline>
            <x14:sparkline>
              <xm:f>'NGF Trends'!D3931:I3931</xm:f>
              <xm:sqref>J3931</xm:sqref>
            </x14:sparkline>
            <x14:sparkline>
              <xm:f>'NGF Trends'!D3932:I3932</xm:f>
              <xm:sqref>J3932</xm:sqref>
            </x14:sparkline>
            <x14:sparkline>
              <xm:f>'NGF Trends'!D3933:I3933</xm:f>
              <xm:sqref>J3933</xm:sqref>
            </x14:sparkline>
            <x14:sparkline>
              <xm:f>'NGF Trends'!D3934:I3934</xm:f>
              <xm:sqref>J3934</xm:sqref>
            </x14:sparkline>
            <x14:sparkline>
              <xm:f>'NGF Trends'!D3935:I3935</xm:f>
              <xm:sqref>J3935</xm:sqref>
            </x14:sparkline>
            <x14:sparkline>
              <xm:f>'NGF Trends'!D3936:I3936</xm:f>
              <xm:sqref>J3936</xm:sqref>
            </x14:sparkline>
            <x14:sparkline>
              <xm:f>'NGF Trends'!D3937:I3937</xm:f>
              <xm:sqref>J3937</xm:sqref>
            </x14:sparkline>
            <x14:sparkline>
              <xm:f>'NGF Trends'!D3938:I3938</xm:f>
              <xm:sqref>J3938</xm:sqref>
            </x14:sparkline>
            <x14:sparkline>
              <xm:f>'NGF Trends'!D3939:I3939</xm:f>
              <xm:sqref>J3939</xm:sqref>
            </x14:sparkline>
            <x14:sparkline>
              <xm:f>'NGF Trends'!D3940:I3940</xm:f>
              <xm:sqref>J3940</xm:sqref>
            </x14:sparkline>
            <x14:sparkline>
              <xm:f>'NGF Trends'!D3941:I3941</xm:f>
              <xm:sqref>J3941</xm:sqref>
            </x14:sparkline>
            <x14:sparkline>
              <xm:f>'NGF Trends'!D3942:I3942</xm:f>
              <xm:sqref>J3942</xm:sqref>
            </x14:sparkline>
            <x14:sparkline>
              <xm:f>'NGF Trends'!D3943:I3943</xm:f>
              <xm:sqref>J3943</xm:sqref>
            </x14:sparkline>
            <x14:sparkline>
              <xm:f>'NGF Trends'!D3944:I3944</xm:f>
              <xm:sqref>J3944</xm:sqref>
            </x14:sparkline>
            <x14:sparkline>
              <xm:f>'NGF Trends'!D3945:I3945</xm:f>
              <xm:sqref>J3945</xm:sqref>
            </x14:sparkline>
            <x14:sparkline>
              <xm:f>'NGF Trends'!D3946:I3946</xm:f>
              <xm:sqref>J3946</xm:sqref>
            </x14:sparkline>
            <x14:sparkline>
              <xm:f>'NGF Trends'!D3947:I3947</xm:f>
              <xm:sqref>J3947</xm:sqref>
            </x14:sparkline>
            <x14:sparkline>
              <xm:f>'NGF Trends'!D3948:I3948</xm:f>
              <xm:sqref>J3948</xm:sqref>
            </x14:sparkline>
            <x14:sparkline>
              <xm:f>'NGF Trends'!D3949:I3949</xm:f>
              <xm:sqref>J3949</xm:sqref>
            </x14:sparkline>
            <x14:sparkline>
              <xm:f>'NGF Trends'!D3950:I3950</xm:f>
              <xm:sqref>J3950</xm:sqref>
            </x14:sparkline>
            <x14:sparkline>
              <xm:f>'NGF Trends'!D3951:I3951</xm:f>
              <xm:sqref>J3951</xm:sqref>
            </x14:sparkline>
            <x14:sparkline>
              <xm:f>'NGF Trends'!D3952:I3952</xm:f>
              <xm:sqref>J3952</xm:sqref>
            </x14:sparkline>
            <x14:sparkline>
              <xm:f>'NGF Trends'!D3953:I3953</xm:f>
              <xm:sqref>J3953</xm:sqref>
            </x14:sparkline>
            <x14:sparkline>
              <xm:f>'NGF Trends'!D3954:I3954</xm:f>
              <xm:sqref>J3954</xm:sqref>
            </x14:sparkline>
            <x14:sparkline>
              <xm:f>'NGF Trends'!D3955:I3955</xm:f>
              <xm:sqref>J3955</xm:sqref>
            </x14:sparkline>
            <x14:sparkline>
              <xm:f>'NGF Trends'!D3956:I3956</xm:f>
              <xm:sqref>J3956</xm:sqref>
            </x14:sparkline>
            <x14:sparkline>
              <xm:f>'NGF Trends'!D3957:I3957</xm:f>
              <xm:sqref>J3957</xm:sqref>
            </x14:sparkline>
            <x14:sparkline>
              <xm:f>'NGF Trends'!D3958:I3958</xm:f>
              <xm:sqref>J3958</xm:sqref>
            </x14:sparkline>
            <x14:sparkline>
              <xm:f>'NGF Trends'!D3959:I3959</xm:f>
              <xm:sqref>J3959</xm:sqref>
            </x14:sparkline>
            <x14:sparkline>
              <xm:f>'NGF Trends'!D3960:I3960</xm:f>
              <xm:sqref>J3960</xm:sqref>
            </x14:sparkline>
            <x14:sparkline>
              <xm:f>'NGF Trends'!D3961:I3961</xm:f>
              <xm:sqref>J3961</xm:sqref>
            </x14:sparkline>
            <x14:sparkline>
              <xm:f>'NGF Trends'!D3962:I3962</xm:f>
              <xm:sqref>J3962</xm:sqref>
            </x14:sparkline>
            <x14:sparkline>
              <xm:f>'NGF Trends'!D3963:I3963</xm:f>
              <xm:sqref>J3963</xm:sqref>
            </x14:sparkline>
            <x14:sparkline>
              <xm:f>'NGF Trends'!D3964:I3964</xm:f>
              <xm:sqref>J3964</xm:sqref>
            </x14:sparkline>
            <x14:sparkline>
              <xm:f>'NGF Trends'!D3965:I3965</xm:f>
              <xm:sqref>J3965</xm:sqref>
            </x14:sparkline>
            <x14:sparkline>
              <xm:f>'NGF Trends'!D3966:I3966</xm:f>
              <xm:sqref>J3966</xm:sqref>
            </x14:sparkline>
            <x14:sparkline>
              <xm:f>'NGF Trends'!D3967:I3967</xm:f>
              <xm:sqref>J3967</xm:sqref>
            </x14:sparkline>
            <x14:sparkline>
              <xm:f>'NGF Trends'!D3968:I3968</xm:f>
              <xm:sqref>J3968</xm:sqref>
            </x14:sparkline>
            <x14:sparkline>
              <xm:f>'NGF Trends'!D3969:I3969</xm:f>
              <xm:sqref>J3969</xm:sqref>
            </x14:sparkline>
            <x14:sparkline>
              <xm:f>'NGF Trends'!D3970:I3970</xm:f>
              <xm:sqref>J3970</xm:sqref>
            </x14:sparkline>
            <x14:sparkline>
              <xm:f>'NGF Trends'!D3971:I3971</xm:f>
              <xm:sqref>J3971</xm:sqref>
            </x14:sparkline>
            <x14:sparkline>
              <xm:f>'NGF Trends'!D3972:I3972</xm:f>
              <xm:sqref>J3972</xm:sqref>
            </x14:sparkline>
            <x14:sparkline>
              <xm:f>'NGF Trends'!D3973:I3973</xm:f>
              <xm:sqref>J3973</xm:sqref>
            </x14:sparkline>
            <x14:sparkline>
              <xm:f>'NGF Trends'!D3974:I3974</xm:f>
              <xm:sqref>J3974</xm:sqref>
            </x14:sparkline>
            <x14:sparkline>
              <xm:f>'NGF Trends'!D3975:I3975</xm:f>
              <xm:sqref>J3975</xm:sqref>
            </x14:sparkline>
            <x14:sparkline>
              <xm:f>'NGF Trends'!D3976:I3976</xm:f>
              <xm:sqref>J3976</xm:sqref>
            </x14:sparkline>
            <x14:sparkline>
              <xm:f>'NGF Trends'!D3977:I3977</xm:f>
              <xm:sqref>J3977</xm:sqref>
            </x14:sparkline>
            <x14:sparkline>
              <xm:f>'NGF Trends'!D3978:I3978</xm:f>
              <xm:sqref>J3978</xm:sqref>
            </x14:sparkline>
            <x14:sparkline>
              <xm:f>'NGF Trends'!D3979:I3979</xm:f>
              <xm:sqref>J3979</xm:sqref>
            </x14:sparkline>
            <x14:sparkline>
              <xm:f>'NGF Trends'!D3980:I3980</xm:f>
              <xm:sqref>J3980</xm:sqref>
            </x14:sparkline>
            <x14:sparkline>
              <xm:f>'NGF Trends'!D3981:I3981</xm:f>
              <xm:sqref>J3981</xm:sqref>
            </x14:sparkline>
            <x14:sparkline>
              <xm:f>'NGF Trends'!D3982:I3982</xm:f>
              <xm:sqref>J3982</xm:sqref>
            </x14:sparkline>
            <x14:sparkline>
              <xm:f>'NGF Trends'!D3983:I3983</xm:f>
              <xm:sqref>J3983</xm:sqref>
            </x14:sparkline>
            <x14:sparkline>
              <xm:f>'NGF Trends'!D3984:I3984</xm:f>
              <xm:sqref>J3984</xm:sqref>
            </x14:sparkline>
            <x14:sparkline>
              <xm:f>'NGF Trends'!D3985:I3985</xm:f>
              <xm:sqref>J3985</xm:sqref>
            </x14:sparkline>
            <x14:sparkline>
              <xm:f>'NGF Trends'!D3986:I3986</xm:f>
              <xm:sqref>J3986</xm:sqref>
            </x14:sparkline>
            <x14:sparkline>
              <xm:f>'NGF Trends'!D3987:I3987</xm:f>
              <xm:sqref>J3987</xm:sqref>
            </x14:sparkline>
            <x14:sparkline>
              <xm:f>'NGF Trends'!D3988:I3988</xm:f>
              <xm:sqref>J3988</xm:sqref>
            </x14:sparkline>
            <x14:sparkline>
              <xm:f>'NGF Trends'!D3989:I3989</xm:f>
              <xm:sqref>J3989</xm:sqref>
            </x14:sparkline>
            <x14:sparkline>
              <xm:f>'NGF Trends'!D3990:I3990</xm:f>
              <xm:sqref>J3990</xm:sqref>
            </x14:sparkline>
            <x14:sparkline>
              <xm:f>'NGF Trends'!D3991:I3991</xm:f>
              <xm:sqref>J3991</xm:sqref>
            </x14:sparkline>
            <x14:sparkline>
              <xm:f>'NGF Trends'!D3992:I3992</xm:f>
              <xm:sqref>J3992</xm:sqref>
            </x14:sparkline>
            <x14:sparkline>
              <xm:f>'NGF Trends'!D3993:I3993</xm:f>
              <xm:sqref>J3993</xm:sqref>
            </x14:sparkline>
            <x14:sparkline>
              <xm:f>'NGF Trends'!D3994:I3994</xm:f>
              <xm:sqref>J3994</xm:sqref>
            </x14:sparkline>
            <x14:sparkline>
              <xm:f>'NGF Trends'!D3995:I3995</xm:f>
              <xm:sqref>J3995</xm:sqref>
            </x14:sparkline>
            <x14:sparkline>
              <xm:f>'NGF Trends'!D3996:I3996</xm:f>
              <xm:sqref>J3996</xm:sqref>
            </x14:sparkline>
            <x14:sparkline>
              <xm:f>'NGF Trends'!D3997:I3997</xm:f>
              <xm:sqref>J3997</xm:sqref>
            </x14:sparkline>
            <x14:sparkline>
              <xm:f>'NGF Trends'!D3998:I3998</xm:f>
              <xm:sqref>J3998</xm:sqref>
            </x14:sparkline>
            <x14:sparkline>
              <xm:f>'NGF Trends'!D3999:I3999</xm:f>
              <xm:sqref>J3999</xm:sqref>
            </x14:sparkline>
            <x14:sparkline>
              <xm:f>'NGF Trends'!D4000:I4000</xm:f>
              <xm:sqref>J4000</xm:sqref>
            </x14:sparkline>
            <x14:sparkline>
              <xm:f>'NGF Trends'!D4001:I4001</xm:f>
              <xm:sqref>J4001</xm:sqref>
            </x14:sparkline>
            <x14:sparkline>
              <xm:f>'NGF Trends'!D4002:I4002</xm:f>
              <xm:sqref>J4002</xm:sqref>
            </x14:sparkline>
            <x14:sparkline>
              <xm:f>'NGF Trends'!D4003:I4003</xm:f>
              <xm:sqref>J4003</xm:sqref>
            </x14:sparkline>
            <x14:sparkline>
              <xm:f>'NGF Trends'!D4004:I4004</xm:f>
              <xm:sqref>J4004</xm:sqref>
            </x14:sparkline>
            <x14:sparkline>
              <xm:f>'NGF Trends'!D4005:I4005</xm:f>
              <xm:sqref>J4005</xm:sqref>
            </x14:sparkline>
            <x14:sparkline>
              <xm:f>'NGF Trends'!D4006:I4006</xm:f>
              <xm:sqref>J4006</xm:sqref>
            </x14:sparkline>
            <x14:sparkline>
              <xm:f>'NGF Trends'!D4007:I4007</xm:f>
              <xm:sqref>J4007</xm:sqref>
            </x14:sparkline>
            <x14:sparkline>
              <xm:f>'NGF Trends'!D4008:I4008</xm:f>
              <xm:sqref>J4008</xm:sqref>
            </x14:sparkline>
            <x14:sparkline>
              <xm:f>'NGF Trends'!D4009:I4009</xm:f>
              <xm:sqref>J4009</xm:sqref>
            </x14:sparkline>
            <x14:sparkline>
              <xm:f>'NGF Trends'!D4010:I4010</xm:f>
              <xm:sqref>J4010</xm:sqref>
            </x14:sparkline>
            <x14:sparkline>
              <xm:f>'NGF Trends'!D4011:I4011</xm:f>
              <xm:sqref>J4011</xm:sqref>
            </x14:sparkline>
            <x14:sparkline>
              <xm:f>'NGF Trends'!D4012:I4012</xm:f>
              <xm:sqref>J4012</xm:sqref>
            </x14:sparkline>
            <x14:sparkline>
              <xm:f>'NGF Trends'!D4013:I4013</xm:f>
              <xm:sqref>J4013</xm:sqref>
            </x14:sparkline>
            <x14:sparkline>
              <xm:f>'NGF Trends'!D4014:I4014</xm:f>
              <xm:sqref>J4014</xm:sqref>
            </x14:sparkline>
            <x14:sparkline>
              <xm:f>'NGF Trends'!D4015:I4015</xm:f>
              <xm:sqref>J4015</xm:sqref>
            </x14:sparkline>
            <x14:sparkline>
              <xm:f>'NGF Trends'!D4016:I4016</xm:f>
              <xm:sqref>J4016</xm:sqref>
            </x14:sparkline>
            <x14:sparkline>
              <xm:f>'NGF Trends'!D4017:I4017</xm:f>
              <xm:sqref>J4017</xm:sqref>
            </x14:sparkline>
            <x14:sparkline>
              <xm:f>'NGF Trends'!D4018:I4018</xm:f>
              <xm:sqref>J4018</xm:sqref>
            </x14:sparkline>
            <x14:sparkline>
              <xm:f>'NGF Trends'!D4019:I4019</xm:f>
              <xm:sqref>J4019</xm:sqref>
            </x14:sparkline>
            <x14:sparkline>
              <xm:f>'NGF Trends'!D4020:I4020</xm:f>
              <xm:sqref>J4020</xm:sqref>
            </x14:sparkline>
            <x14:sparkline>
              <xm:f>'NGF Trends'!D4021:I4021</xm:f>
              <xm:sqref>J4021</xm:sqref>
            </x14:sparkline>
            <x14:sparkline>
              <xm:f>'NGF Trends'!D4022:I4022</xm:f>
              <xm:sqref>J4022</xm:sqref>
            </x14:sparkline>
            <x14:sparkline>
              <xm:f>'NGF Trends'!D4023:I4023</xm:f>
              <xm:sqref>J4023</xm:sqref>
            </x14:sparkline>
            <x14:sparkline>
              <xm:f>'NGF Trends'!D4024:I4024</xm:f>
              <xm:sqref>J4024</xm:sqref>
            </x14:sparkline>
            <x14:sparkline>
              <xm:f>'NGF Trends'!D4025:I4025</xm:f>
              <xm:sqref>J4025</xm:sqref>
            </x14:sparkline>
            <x14:sparkline>
              <xm:f>'NGF Trends'!D4026:I4026</xm:f>
              <xm:sqref>J4026</xm:sqref>
            </x14:sparkline>
            <x14:sparkline>
              <xm:f>'NGF Trends'!D4027:I4027</xm:f>
              <xm:sqref>J4027</xm:sqref>
            </x14:sparkline>
            <x14:sparkline>
              <xm:f>'NGF Trends'!D4028:I4028</xm:f>
              <xm:sqref>J4028</xm:sqref>
            </x14:sparkline>
            <x14:sparkline>
              <xm:f>'NGF Trends'!D4029:I4029</xm:f>
              <xm:sqref>J4029</xm:sqref>
            </x14:sparkline>
            <x14:sparkline>
              <xm:f>'NGF Trends'!D4030:I4030</xm:f>
              <xm:sqref>J4030</xm:sqref>
            </x14:sparkline>
            <x14:sparkline>
              <xm:f>'NGF Trends'!D4031:I4031</xm:f>
              <xm:sqref>J4031</xm:sqref>
            </x14:sparkline>
            <x14:sparkline>
              <xm:f>'NGF Trends'!D4032:I4032</xm:f>
              <xm:sqref>J4032</xm:sqref>
            </x14:sparkline>
            <x14:sparkline>
              <xm:f>'NGF Trends'!D4033:I4033</xm:f>
              <xm:sqref>J4033</xm:sqref>
            </x14:sparkline>
            <x14:sparkline>
              <xm:f>'NGF Trends'!D4034:I4034</xm:f>
              <xm:sqref>J4034</xm:sqref>
            </x14:sparkline>
            <x14:sparkline>
              <xm:f>'NGF Trends'!D4035:I4035</xm:f>
              <xm:sqref>J4035</xm:sqref>
            </x14:sparkline>
            <x14:sparkline>
              <xm:f>'NGF Trends'!D4036:I4036</xm:f>
              <xm:sqref>J4036</xm:sqref>
            </x14:sparkline>
            <x14:sparkline>
              <xm:f>'NGF Trends'!D4037:I4037</xm:f>
              <xm:sqref>J4037</xm:sqref>
            </x14:sparkline>
            <x14:sparkline>
              <xm:f>'NGF Trends'!D4038:I4038</xm:f>
              <xm:sqref>J4038</xm:sqref>
            </x14:sparkline>
            <x14:sparkline>
              <xm:f>'NGF Trends'!D4039:I4039</xm:f>
              <xm:sqref>J4039</xm:sqref>
            </x14:sparkline>
            <x14:sparkline>
              <xm:f>'NGF Trends'!D4040:I4040</xm:f>
              <xm:sqref>J4040</xm:sqref>
            </x14:sparkline>
            <x14:sparkline>
              <xm:f>'NGF Trends'!D4041:I4041</xm:f>
              <xm:sqref>J4041</xm:sqref>
            </x14:sparkline>
            <x14:sparkline>
              <xm:f>'NGF Trends'!D4042:I4042</xm:f>
              <xm:sqref>J4042</xm:sqref>
            </x14:sparkline>
            <x14:sparkline>
              <xm:f>'NGF Trends'!D4043:I4043</xm:f>
              <xm:sqref>J4043</xm:sqref>
            </x14:sparkline>
            <x14:sparkline>
              <xm:f>'NGF Trends'!D4044:I4044</xm:f>
              <xm:sqref>J4044</xm:sqref>
            </x14:sparkline>
            <x14:sparkline>
              <xm:f>'NGF Trends'!D4045:I4045</xm:f>
              <xm:sqref>J4045</xm:sqref>
            </x14:sparkline>
            <x14:sparkline>
              <xm:f>'NGF Trends'!D4046:I4046</xm:f>
              <xm:sqref>J4046</xm:sqref>
            </x14:sparkline>
            <x14:sparkline>
              <xm:f>'NGF Trends'!D4047:I4047</xm:f>
              <xm:sqref>J4047</xm:sqref>
            </x14:sparkline>
            <x14:sparkline>
              <xm:f>'NGF Trends'!D4048:I4048</xm:f>
              <xm:sqref>J4048</xm:sqref>
            </x14:sparkline>
            <x14:sparkline>
              <xm:f>'NGF Trends'!D4049:I4049</xm:f>
              <xm:sqref>J4049</xm:sqref>
            </x14:sparkline>
            <x14:sparkline>
              <xm:f>'NGF Trends'!D4050:I4050</xm:f>
              <xm:sqref>J4050</xm:sqref>
            </x14:sparkline>
            <x14:sparkline>
              <xm:f>'NGF Trends'!D4051:I4051</xm:f>
              <xm:sqref>J4051</xm:sqref>
            </x14:sparkline>
            <x14:sparkline>
              <xm:f>'NGF Trends'!D4052:I4052</xm:f>
              <xm:sqref>J4052</xm:sqref>
            </x14:sparkline>
            <x14:sparkline>
              <xm:f>'NGF Trends'!D4053:I4053</xm:f>
              <xm:sqref>J4053</xm:sqref>
            </x14:sparkline>
            <x14:sparkline>
              <xm:f>'NGF Trends'!D4054:I4054</xm:f>
              <xm:sqref>J4054</xm:sqref>
            </x14:sparkline>
            <x14:sparkline>
              <xm:f>'NGF Trends'!D4055:I4055</xm:f>
              <xm:sqref>J4055</xm:sqref>
            </x14:sparkline>
            <x14:sparkline>
              <xm:f>'NGF Trends'!D4056:I4056</xm:f>
              <xm:sqref>J4056</xm:sqref>
            </x14:sparkline>
            <x14:sparkline>
              <xm:f>'NGF Trends'!D4057:I4057</xm:f>
              <xm:sqref>J4057</xm:sqref>
            </x14:sparkline>
            <x14:sparkline>
              <xm:f>'NGF Trends'!D4058:I4058</xm:f>
              <xm:sqref>J4058</xm:sqref>
            </x14:sparkline>
            <x14:sparkline>
              <xm:f>'NGF Trends'!D4059:I4059</xm:f>
              <xm:sqref>J4059</xm:sqref>
            </x14:sparkline>
            <x14:sparkline>
              <xm:f>'NGF Trends'!D4060:I4060</xm:f>
              <xm:sqref>J4060</xm:sqref>
            </x14:sparkline>
            <x14:sparkline>
              <xm:f>'NGF Trends'!D4061:I4061</xm:f>
              <xm:sqref>J4061</xm:sqref>
            </x14:sparkline>
            <x14:sparkline>
              <xm:f>'NGF Trends'!D4062:I4062</xm:f>
              <xm:sqref>J4062</xm:sqref>
            </x14:sparkline>
            <x14:sparkline>
              <xm:f>'NGF Trends'!D4063:I4063</xm:f>
              <xm:sqref>J4063</xm:sqref>
            </x14:sparkline>
            <x14:sparkline>
              <xm:f>'NGF Trends'!D4064:I4064</xm:f>
              <xm:sqref>J4064</xm:sqref>
            </x14:sparkline>
            <x14:sparkline>
              <xm:f>'NGF Trends'!D4065:I4065</xm:f>
              <xm:sqref>J4065</xm:sqref>
            </x14:sparkline>
            <x14:sparkline>
              <xm:f>'NGF Trends'!D4066:I4066</xm:f>
              <xm:sqref>J4066</xm:sqref>
            </x14:sparkline>
            <x14:sparkline>
              <xm:f>'NGF Trends'!D4067:I4067</xm:f>
              <xm:sqref>J4067</xm:sqref>
            </x14:sparkline>
            <x14:sparkline>
              <xm:f>'NGF Trends'!D4068:I4068</xm:f>
              <xm:sqref>J4068</xm:sqref>
            </x14:sparkline>
            <x14:sparkline>
              <xm:f>'NGF Trends'!D4069:I4069</xm:f>
              <xm:sqref>J4069</xm:sqref>
            </x14:sparkline>
            <x14:sparkline>
              <xm:f>'NGF Trends'!D4070:I4070</xm:f>
              <xm:sqref>J4070</xm:sqref>
            </x14:sparkline>
            <x14:sparkline>
              <xm:f>'NGF Trends'!D4071:I4071</xm:f>
              <xm:sqref>J4071</xm:sqref>
            </x14:sparkline>
            <x14:sparkline>
              <xm:f>'NGF Trends'!D4072:I4072</xm:f>
              <xm:sqref>J4072</xm:sqref>
            </x14:sparkline>
            <x14:sparkline>
              <xm:f>'NGF Trends'!D4073:I4073</xm:f>
              <xm:sqref>J4073</xm:sqref>
            </x14:sparkline>
            <x14:sparkline>
              <xm:f>'NGF Trends'!D4074:I4074</xm:f>
              <xm:sqref>J4074</xm:sqref>
            </x14:sparkline>
            <x14:sparkline>
              <xm:f>'NGF Trends'!D4075:I4075</xm:f>
              <xm:sqref>J4075</xm:sqref>
            </x14:sparkline>
            <x14:sparkline>
              <xm:f>'NGF Trends'!D4076:I4076</xm:f>
              <xm:sqref>J4076</xm:sqref>
            </x14:sparkline>
            <x14:sparkline>
              <xm:f>'NGF Trends'!D4077:I4077</xm:f>
              <xm:sqref>J4077</xm:sqref>
            </x14:sparkline>
            <x14:sparkline>
              <xm:f>'NGF Trends'!D4078:I4078</xm:f>
              <xm:sqref>J4078</xm:sqref>
            </x14:sparkline>
            <x14:sparkline>
              <xm:f>'NGF Trends'!D4079:I4079</xm:f>
              <xm:sqref>J4079</xm:sqref>
            </x14:sparkline>
            <x14:sparkline>
              <xm:f>'NGF Trends'!D4080:I4080</xm:f>
              <xm:sqref>J4080</xm:sqref>
            </x14:sparkline>
            <x14:sparkline>
              <xm:f>'NGF Trends'!D4081:I4081</xm:f>
              <xm:sqref>J4081</xm:sqref>
            </x14:sparkline>
            <x14:sparkline>
              <xm:f>'NGF Trends'!D4082:I4082</xm:f>
              <xm:sqref>J4082</xm:sqref>
            </x14:sparkline>
            <x14:sparkline>
              <xm:f>'NGF Trends'!D4083:I4083</xm:f>
              <xm:sqref>J4083</xm:sqref>
            </x14:sparkline>
            <x14:sparkline>
              <xm:f>'NGF Trends'!D4084:I4084</xm:f>
              <xm:sqref>J4084</xm:sqref>
            </x14:sparkline>
            <x14:sparkline>
              <xm:f>'NGF Trends'!D4085:I4085</xm:f>
              <xm:sqref>J4085</xm:sqref>
            </x14:sparkline>
            <x14:sparkline>
              <xm:f>'NGF Trends'!D4086:I4086</xm:f>
              <xm:sqref>J4086</xm:sqref>
            </x14:sparkline>
            <x14:sparkline>
              <xm:f>'NGF Trends'!D4087:I4087</xm:f>
              <xm:sqref>J4087</xm:sqref>
            </x14:sparkline>
            <x14:sparkline>
              <xm:f>'NGF Trends'!D4088:I4088</xm:f>
              <xm:sqref>J4088</xm:sqref>
            </x14:sparkline>
            <x14:sparkline>
              <xm:f>'NGF Trends'!D4089:I4089</xm:f>
              <xm:sqref>J4089</xm:sqref>
            </x14:sparkline>
            <x14:sparkline>
              <xm:f>'NGF Trends'!D4090:I4090</xm:f>
              <xm:sqref>J4090</xm:sqref>
            </x14:sparkline>
            <x14:sparkline>
              <xm:f>'NGF Trends'!D4091:I4091</xm:f>
              <xm:sqref>J4091</xm:sqref>
            </x14:sparkline>
            <x14:sparkline>
              <xm:f>'NGF Trends'!D4092:I4092</xm:f>
              <xm:sqref>J4092</xm:sqref>
            </x14:sparkline>
            <x14:sparkline>
              <xm:f>'NGF Trends'!D4093:I4093</xm:f>
              <xm:sqref>J4093</xm:sqref>
            </x14:sparkline>
            <x14:sparkline>
              <xm:f>'NGF Trends'!D4094:I4094</xm:f>
              <xm:sqref>J4094</xm:sqref>
            </x14:sparkline>
            <x14:sparkline>
              <xm:f>'NGF Trends'!D4095:I4095</xm:f>
              <xm:sqref>J4095</xm:sqref>
            </x14:sparkline>
            <x14:sparkline>
              <xm:f>'NGF Trends'!D4096:I4096</xm:f>
              <xm:sqref>J4096</xm:sqref>
            </x14:sparkline>
            <x14:sparkline>
              <xm:f>'NGF Trends'!D4097:I4097</xm:f>
              <xm:sqref>J4097</xm:sqref>
            </x14:sparkline>
            <x14:sparkline>
              <xm:f>'NGF Trends'!D4098:I4098</xm:f>
              <xm:sqref>J4098</xm:sqref>
            </x14:sparkline>
            <x14:sparkline>
              <xm:f>'NGF Trends'!D4099:I4099</xm:f>
              <xm:sqref>J4099</xm:sqref>
            </x14:sparkline>
            <x14:sparkline>
              <xm:f>'NGF Trends'!D4100:I4100</xm:f>
              <xm:sqref>J4100</xm:sqref>
            </x14:sparkline>
            <x14:sparkline>
              <xm:f>'NGF Trends'!D4101:I4101</xm:f>
              <xm:sqref>J4101</xm:sqref>
            </x14:sparkline>
            <x14:sparkline>
              <xm:f>'NGF Trends'!D4102:I4102</xm:f>
              <xm:sqref>J4102</xm:sqref>
            </x14:sparkline>
            <x14:sparkline>
              <xm:f>'NGF Trends'!D4103:I4103</xm:f>
              <xm:sqref>J4103</xm:sqref>
            </x14:sparkline>
            <x14:sparkline>
              <xm:f>'NGF Trends'!D4104:I4104</xm:f>
              <xm:sqref>J4104</xm:sqref>
            </x14:sparkline>
            <x14:sparkline>
              <xm:f>'NGF Trends'!D4105:I4105</xm:f>
              <xm:sqref>J4105</xm:sqref>
            </x14:sparkline>
            <x14:sparkline>
              <xm:f>'NGF Trends'!D4106:I4106</xm:f>
              <xm:sqref>J4106</xm:sqref>
            </x14:sparkline>
            <x14:sparkline>
              <xm:f>'NGF Trends'!D4107:I4107</xm:f>
              <xm:sqref>J4107</xm:sqref>
            </x14:sparkline>
            <x14:sparkline>
              <xm:f>'NGF Trends'!D4108:I4108</xm:f>
              <xm:sqref>J4108</xm:sqref>
            </x14:sparkline>
            <x14:sparkline>
              <xm:f>'NGF Trends'!D4109:I4109</xm:f>
              <xm:sqref>J4109</xm:sqref>
            </x14:sparkline>
            <x14:sparkline>
              <xm:f>'NGF Trends'!D4110:I4110</xm:f>
              <xm:sqref>J4110</xm:sqref>
            </x14:sparkline>
            <x14:sparkline>
              <xm:f>'NGF Trends'!D4111:I4111</xm:f>
              <xm:sqref>J4111</xm:sqref>
            </x14:sparkline>
            <x14:sparkline>
              <xm:f>'NGF Trends'!D4112:I4112</xm:f>
              <xm:sqref>J4112</xm:sqref>
            </x14:sparkline>
            <x14:sparkline>
              <xm:f>'NGF Trends'!D4113:I4113</xm:f>
              <xm:sqref>J4113</xm:sqref>
            </x14:sparkline>
            <x14:sparkline>
              <xm:f>'NGF Trends'!D4114:I4114</xm:f>
              <xm:sqref>J4114</xm:sqref>
            </x14:sparkline>
            <x14:sparkline>
              <xm:f>'NGF Trends'!D4115:I4115</xm:f>
              <xm:sqref>J4115</xm:sqref>
            </x14:sparkline>
            <x14:sparkline>
              <xm:f>'NGF Trends'!D4116:I4116</xm:f>
              <xm:sqref>J4116</xm:sqref>
            </x14:sparkline>
            <x14:sparkline>
              <xm:f>'NGF Trends'!D4117:I4117</xm:f>
              <xm:sqref>J4117</xm:sqref>
            </x14:sparkline>
            <x14:sparkline>
              <xm:f>'NGF Trends'!D4118:I4118</xm:f>
              <xm:sqref>J4118</xm:sqref>
            </x14:sparkline>
            <x14:sparkline>
              <xm:f>'NGF Trends'!D4119:I4119</xm:f>
              <xm:sqref>J4119</xm:sqref>
            </x14:sparkline>
            <x14:sparkline>
              <xm:f>'NGF Trends'!D4120:I4120</xm:f>
              <xm:sqref>J4120</xm:sqref>
            </x14:sparkline>
            <x14:sparkline>
              <xm:f>'NGF Trends'!D4121:I4121</xm:f>
              <xm:sqref>J4121</xm:sqref>
            </x14:sparkline>
            <x14:sparkline>
              <xm:f>'NGF Trends'!D4122:I4122</xm:f>
              <xm:sqref>J4122</xm:sqref>
            </x14:sparkline>
            <x14:sparkline>
              <xm:f>'NGF Trends'!D4123:I4123</xm:f>
              <xm:sqref>J4123</xm:sqref>
            </x14:sparkline>
            <x14:sparkline>
              <xm:f>'NGF Trends'!D4124:I4124</xm:f>
              <xm:sqref>J4124</xm:sqref>
            </x14:sparkline>
            <x14:sparkline>
              <xm:f>'NGF Trends'!D4125:I4125</xm:f>
              <xm:sqref>J4125</xm:sqref>
            </x14:sparkline>
            <x14:sparkline>
              <xm:f>'NGF Trends'!D4126:I4126</xm:f>
              <xm:sqref>J4126</xm:sqref>
            </x14:sparkline>
            <x14:sparkline>
              <xm:f>'NGF Trends'!D4127:I4127</xm:f>
              <xm:sqref>J4127</xm:sqref>
            </x14:sparkline>
            <x14:sparkline>
              <xm:f>'NGF Trends'!D4128:I4128</xm:f>
              <xm:sqref>J4128</xm:sqref>
            </x14:sparkline>
            <x14:sparkline>
              <xm:f>'NGF Trends'!D4129:I4129</xm:f>
              <xm:sqref>J4129</xm:sqref>
            </x14:sparkline>
            <x14:sparkline>
              <xm:f>'NGF Trends'!D4130:I4130</xm:f>
              <xm:sqref>J4130</xm:sqref>
            </x14:sparkline>
            <x14:sparkline>
              <xm:f>'NGF Trends'!D4131:I4131</xm:f>
              <xm:sqref>J4131</xm:sqref>
            </x14:sparkline>
            <x14:sparkline>
              <xm:f>'NGF Trends'!D4132:I4132</xm:f>
              <xm:sqref>J4132</xm:sqref>
            </x14:sparkline>
            <x14:sparkline>
              <xm:f>'NGF Trends'!D4133:I4133</xm:f>
              <xm:sqref>J4133</xm:sqref>
            </x14:sparkline>
            <x14:sparkline>
              <xm:f>'NGF Trends'!D4134:I4134</xm:f>
              <xm:sqref>J4134</xm:sqref>
            </x14:sparkline>
            <x14:sparkline>
              <xm:f>'NGF Trends'!D4135:I4135</xm:f>
              <xm:sqref>J4135</xm:sqref>
            </x14:sparkline>
            <x14:sparkline>
              <xm:f>'NGF Trends'!D4136:I4136</xm:f>
              <xm:sqref>J4136</xm:sqref>
            </x14:sparkline>
            <x14:sparkline>
              <xm:f>'NGF Trends'!D4137:I4137</xm:f>
              <xm:sqref>J4137</xm:sqref>
            </x14:sparkline>
            <x14:sparkline>
              <xm:f>'NGF Trends'!D4138:I4138</xm:f>
              <xm:sqref>J4138</xm:sqref>
            </x14:sparkline>
            <x14:sparkline>
              <xm:f>'NGF Trends'!D4139:I4139</xm:f>
              <xm:sqref>J4139</xm:sqref>
            </x14:sparkline>
            <x14:sparkline>
              <xm:f>'NGF Trends'!D4140:I4140</xm:f>
              <xm:sqref>J4140</xm:sqref>
            </x14:sparkline>
            <x14:sparkline>
              <xm:f>'NGF Trends'!D4141:I4141</xm:f>
              <xm:sqref>J4141</xm:sqref>
            </x14:sparkline>
            <x14:sparkline>
              <xm:f>'NGF Trends'!D4142:I4142</xm:f>
              <xm:sqref>J4142</xm:sqref>
            </x14:sparkline>
            <x14:sparkline>
              <xm:f>'NGF Trends'!D4143:I4143</xm:f>
              <xm:sqref>J4143</xm:sqref>
            </x14:sparkline>
            <x14:sparkline>
              <xm:f>'NGF Trends'!D4144:I4144</xm:f>
              <xm:sqref>J4144</xm:sqref>
            </x14:sparkline>
            <x14:sparkline>
              <xm:f>'NGF Trends'!D4145:I4145</xm:f>
              <xm:sqref>J4145</xm:sqref>
            </x14:sparkline>
            <x14:sparkline>
              <xm:f>'NGF Trends'!D4146:I4146</xm:f>
              <xm:sqref>J4146</xm:sqref>
            </x14:sparkline>
            <x14:sparkline>
              <xm:f>'NGF Trends'!D4147:I4147</xm:f>
              <xm:sqref>J4147</xm:sqref>
            </x14:sparkline>
            <x14:sparkline>
              <xm:f>'NGF Trends'!D4148:I4148</xm:f>
              <xm:sqref>J4148</xm:sqref>
            </x14:sparkline>
            <x14:sparkline>
              <xm:f>'NGF Trends'!D4149:I4149</xm:f>
              <xm:sqref>J4149</xm:sqref>
            </x14:sparkline>
            <x14:sparkline>
              <xm:f>'NGF Trends'!D4150:I4150</xm:f>
              <xm:sqref>J4150</xm:sqref>
            </x14:sparkline>
            <x14:sparkline>
              <xm:f>'NGF Trends'!D4151:I4151</xm:f>
              <xm:sqref>J4151</xm:sqref>
            </x14:sparkline>
            <x14:sparkline>
              <xm:f>'NGF Trends'!D4152:I4152</xm:f>
              <xm:sqref>J4152</xm:sqref>
            </x14:sparkline>
            <x14:sparkline>
              <xm:f>'NGF Trends'!D4153:I4153</xm:f>
              <xm:sqref>J4153</xm:sqref>
            </x14:sparkline>
            <x14:sparkline>
              <xm:f>'NGF Trends'!D4154:I4154</xm:f>
              <xm:sqref>J4154</xm:sqref>
            </x14:sparkline>
            <x14:sparkline>
              <xm:f>'NGF Trends'!D4155:I4155</xm:f>
              <xm:sqref>J4155</xm:sqref>
            </x14:sparkline>
            <x14:sparkline>
              <xm:f>'NGF Trends'!D4156:I4156</xm:f>
              <xm:sqref>J4156</xm:sqref>
            </x14:sparkline>
            <x14:sparkline>
              <xm:f>'NGF Trends'!D4157:I4157</xm:f>
              <xm:sqref>J4157</xm:sqref>
            </x14:sparkline>
            <x14:sparkline>
              <xm:f>'NGF Trends'!D4158:I4158</xm:f>
              <xm:sqref>J4158</xm:sqref>
            </x14:sparkline>
            <x14:sparkline>
              <xm:f>'NGF Trends'!D4159:I4159</xm:f>
              <xm:sqref>J4159</xm:sqref>
            </x14:sparkline>
            <x14:sparkline>
              <xm:f>'NGF Trends'!D4160:I4160</xm:f>
              <xm:sqref>J4160</xm:sqref>
            </x14:sparkline>
            <x14:sparkline>
              <xm:f>'NGF Trends'!D4161:I4161</xm:f>
              <xm:sqref>J4161</xm:sqref>
            </x14:sparkline>
            <x14:sparkline>
              <xm:f>'NGF Trends'!D4162:I4162</xm:f>
              <xm:sqref>J4162</xm:sqref>
            </x14:sparkline>
            <x14:sparkline>
              <xm:f>'NGF Trends'!D4163:I4163</xm:f>
              <xm:sqref>J4163</xm:sqref>
            </x14:sparkline>
            <x14:sparkline>
              <xm:f>'NGF Trends'!D4164:I4164</xm:f>
              <xm:sqref>J4164</xm:sqref>
            </x14:sparkline>
            <x14:sparkline>
              <xm:f>'NGF Trends'!D4165:I4165</xm:f>
              <xm:sqref>J4165</xm:sqref>
            </x14:sparkline>
            <x14:sparkline>
              <xm:f>'NGF Trends'!D4166:I4166</xm:f>
              <xm:sqref>J4166</xm:sqref>
            </x14:sparkline>
            <x14:sparkline>
              <xm:f>'NGF Trends'!D4167:I4167</xm:f>
              <xm:sqref>J4167</xm:sqref>
            </x14:sparkline>
            <x14:sparkline>
              <xm:f>'NGF Trends'!D4168:I4168</xm:f>
              <xm:sqref>J4168</xm:sqref>
            </x14:sparkline>
            <x14:sparkline>
              <xm:f>'NGF Trends'!D4169:I4169</xm:f>
              <xm:sqref>J4169</xm:sqref>
            </x14:sparkline>
            <x14:sparkline>
              <xm:f>'NGF Trends'!D4170:I4170</xm:f>
              <xm:sqref>J4170</xm:sqref>
            </x14:sparkline>
            <x14:sparkline>
              <xm:f>'NGF Trends'!D4171:I4171</xm:f>
              <xm:sqref>J4171</xm:sqref>
            </x14:sparkline>
            <x14:sparkline>
              <xm:f>'NGF Trends'!D4172:I4172</xm:f>
              <xm:sqref>J4172</xm:sqref>
            </x14:sparkline>
            <x14:sparkline>
              <xm:f>'NGF Trends'!D4173:I4173</xm:f>
              <xm:sqref>J4173</xm:sqref>
            </x14:sparkline>
            <x14:sparkline>
              <xm:f>'NGF Trends'!D4174:I4174</xm:f>
              <xm:sqref>J4174</xm:sqref>
            </x14:sparkline>
            <x14:sparkline>
              <xm:f>'NGF Trends'!D4175:I4175</xm:f>
              <xm:sqref>J4175</xm:sqref>
            </x14:sparkline>
            <x14:sparkline>
              <xm:f>'NGF Trends'!D4176:I4176</xm:f>
              <xm:sqref>J4176</xm:sqref>
            </x14:sparkline>
            <x14:sparkline>
              <xm:f>'NGF Trends'!D4177:I4177</xm:f>
              <xm:sqref>J4177</xm:sqref>
            </x14:sparkline>
            <x14:sparkline>
              <xm:f>'NGF Trends'!D4178:I4178</xm:f>
              <xm:sqref>J4178</xm:sqref>
            </x14:sparkline>
            <x14:sparkline>
              <xm:f>'NGF Trends'!D4179:I4179</xm:f>
              <xm:sqref>J4179</xm:sqref>
            </x14:sparkline>
            <x14:sparkline>
              <xm:f>'NGF Trends'!D4180:I4180</xm:f>
              <xm:sqref>J4180</xm:sqref>
            </x14:sparkline>
            <x14:sparkline>
              <xm:f>'NGF Trends'!D4181:I4181</xm:f>
              <xm:sqref>J4181</xm:sqref>
            </x14:sparkline>
            <x14:sparkline>
              <xm:f>'NGF Trends'!D4182:I4182</xm:f>
              <xm:sqref>J4182</xm:sqref>
            </x14:sparkline>
            <x14:sparkline>
              <xm:f>'NGF Trends'!D4183:I4183</xm:f>
              <xm:sqref>J4183</xm:sqref>
            </x14:sparkline>
            <x14:sparkline>
              <xm:f>'NGF Trends'!D4184:I4184</xm:f>
              <xm:sqref>J4184</xm:sqref>
            </x14:sparkline>
            <x14:sparkline>
              <xm:f>'NGF Trends'!D4185:I4185</xm:f>
              <xm:sqref>J4185</xm:sqref>
            </x14:sparkline>
            <x14:sparkline>
              <xm:f>'NGF Trends'!D4186:I4186</xm:f>
              <xm:sqref>J4186</xm:sqref>
            </x14:sparkline>
            <x14:sparkline>
              <xm:f>'NGF Trends'!D4187:I4187</xm:f>
              <xm:sqref>J4187</xm:sqref>
            </x14:sparkline>
            <x14:sparkline>
              <xm:f>'NGF Trends'!D4188:I4188</xm:f>
              <xm:sqref>J4188</xm:sqref>
            </x14:sparkline>
            <x14:sparkline>
              <xm:f>'NGF Trends'!D4189:I4189</xm:f>
              <xm:sqref>J4189</xm:sqref>
            </x14:sparkline>
            <x14:sparkline>
              <xm:f>'NGF Trends'!D4190:I4190</xm:f>
              <xm:sqref>J4190</xm:sqref>
            </x14:sparkline>
            <x14:sparkline>
              <xm:f>'NGF Trends'!D4191:I4191</xm:f>
              <xm:sqref>J4191</xm:sqref>
            </x14:sparkline>
            <x14:sparkline>
              <xm:f>'NGF Trends'!D4192:I4192</xm:f>
              <xm:sqref>J4192</xm:sqref>
            </x14:sparkline>
            <x14:sparkline>
              <xm:f>'NGF Trends'!D4193:I4193</xm:f>
              <xm:sqref>J4193</xm:sqref>
            </x14:sparkline>
            <x14:sparkline>
              <xm:f>'NGF Trends'!D4194:I4194</xm:f>
              <xm:sqref>J4194</xm:sqref>
            </x14:sparkline>
            <x14:sparkline>
              <xm:f>'NGF Trends'!D4195:I4195</xm:f>
              <xm:sqref>J4195</xm:sqref>
            </x14:sparkline>
            <x14:sparkline>
              <xm:f>'NGF Trends'!D4196:I4196</xm:f>
              <xm:sqref>J4196</xm:sqref>
            </x14:sparkline>
            <x14:sparkline>
              <xm:f>'NGF Trends'!D4197:I4197</xm:f>
              <xm:sqref>J4197</xm:sqref>
            </x14:sparkline>
            <x14:sparkline>
              <xm:f>'NGF Trends'!D4198:I4198</xm:f>
              <xm:sqref>J4198</xm:sqref>
            </x14:sparkline>
            <x14:sparkline>
              <xm:f>'NGF Trends'!D4199:I4199</xm:f>
              <xm:sqref>J4199</xm:sqref>
            </x14:sparkline>
            <x14:sparkline>
              <xm:f>'NGF Trends'!D4200:I4200</xm:f>
              <xm:sqref>J4200</xm:sqref>
            </x14:sparkline>
            <x14:sparkline>
              <xm:f>'NGF Trends'!D4201:I4201</xm:f>
              <xm:sqref>J4201</xm:sqref>
            </x14:sparkline>
            <x14:sparkline>
              <xm:f>'NGF Trends'!D4202:I4202</xm:f>
              <xm:sqref>J4202</xm:sqref>
            </x14:sparkline>
            <x14:sparkline>
              <xm:f>'NGF Trends'!D4203:I4203</xm:f>
              <xm:sqref>J4203</xm:sqref>
            </x14:sparkline>
            <x14:sparkline>
              <xm:f>'NGF Trends'!D4204:I4204</xm:f>
              <xm:sqref>J4204</xm:sqref>
            </x14:sparkline>
            <x14:sparkline>
              <xm:f>'NGF Trends'!D4205:I4205</xm:f>
              <xm:sqref>J4205</xm:sqref>
            </x14:sparkline>
            <x14:sparkline>
              <xm:f>'NGF Trends'!D4206:I4206</xm:f>
              <xm:sqref>J4206</xm:sqref>
            </x14:sparkline>
            <x14:sparkline>
              <xm:f>'NGF Trends'!D4207:I4207</xm:f>
              <xm:sqref>J4207</xm:sqref>
            </x14:sparkline>
            <x14:sparkline>
              <xm:f>'NGF Trends'!D4208:I4208</xm:f>
              <xm:sqref>J4208</xm:sqref>
            </x14:sparkline>
            <x14:sparkline>
              <xm:f>'NGF Trends'!D4209:I4209</xm:f>
              <xm:sqref>J4209</xm:sqref>
            </x14:sparkline>
            <x14:sparkline>
              <xm:f>'NGF Trends'!D4210:I4210</xm:f>
              <xm:sqref>J4210</xm:sqref>
            </x14:sparkline>
            <x14:sparkline>
              <xm:f>'NGF Trends'!D4211:I4211</xm:f>
              <xm:sqref>J4211</xm:sqref>
            </x14:sparkline>
            <x14:sparkline>
              <xm:f>'NGF Trends'!D4212:I4212</xm:f>
              <xm:sqref>J4212</xm:sqref>
            </x14:sparkline>
            <x14:sparkline>
              <xm:f>'NGF Trends'!D4213:I4213</xm:f>
              <xm:sqref>J4213</xm:sqref>
            </x14:sparkline>
            <x14:sparkline>
              <xm:f>'NGF Trends'!D4214:I4214</xm:f>
              <xm:sqref>J4214</xm:sqref>
            </x14:sparkline>
            <x14:sparkline>
              <xm:f>'NGF Trends'!D4215:I4215</xm:f>
              <xm:sqref>J4215</xm:sqref>
            </x14:sparkline>
            <x14:sparkline>
              <xm:f>'NGF Trends'!D4216:I4216</xm:f>
              <xm:sqref>J4216</xm:sqref>
            </x14:sparkline>
            <x14:sparkline>
              <xm:f>'NGF Trends'!D4217:I4217</xm:f>
              <xm:sqref>J4217</xm:sqref>
            </x14:sparkline>
            <x14:sparkline>
              <xm:f>'NGF Trends'!D4218:I4218</xm:f>
              <xm:sqref>J4218</xm:sqref>
            </x14:sparkline>
            <x14:sparkline>
              <xm:f>'NGF Trends'!D4219:I4219</xm:f>
              <xm:sqref>J4219</xm:sqref>
            </x14:sparkline>
            <x14:sparkline>
              <xm:f>'NGF Trends'!D4220:I4220</xm:f>
              <xm:sqref>J4220</xm:sqref>
            </x14:sparkline>
            <x14:sparkline>
              <xm:f>'NGF Trends'!D4221:I4221</xm:f>
              <xm:sqref>J4221</xm:sqref>
            </x14:sparkline>
            <x14:sparkline>
              <xm:f>'NGF Trends'!D4222:I4222</xm:f>
              <xm:sqref>J4222</xm:sqref>
            </x14:sparkline>
            <x14:sparkline>
              <xm:f>'NGF Trends'!D4223:I4223</xm:f>
              <xm:sqref>J4223</xm:sqref>
            </x14:sparkline>
            <x14:sparkline>
              <xm:f>'NGF Trends'!D4224:I4224</xm:f>
              <xm:sqref>J4224</xm:sqref>
            </x14:sparkline>
            <x14:sparkline>
              <xm:f>'NGF Trends'!D4225:I4225</xm:f>
              <xm:sqref>J4225</xm:sqref>
            </x14:sparkline>
            <x14:sparkline>
              <xm:f>'NGF Trends'!D4226:I4226</xm:f>
              <xm:sqref>J4226</xm:sqref>
            </x14:sparkline>
            <x14:sparkline>
              <xm:f>'NGF Trends'!D4227:I4227</xm:f>
              <xm:sqref>J4227</xm:sqref>
            </x14:sparkline>
            <x14:sparkline>
              <xm:f>'NGF Trends'!D4228:I4228</xm:f>
              <xm:sqref>J4228</xm:sqref>
            </x14:sparkline>
            <x14:sparkline>
              <xm:f>'NGF Trends'!D4229:I4229</xm:f>
              <xm:sqref>J4229</xm:sqref>
            </x14:sparkline>
            <x14:sparkline>
              <xm:f>'NGF Trends'!D4230:I4230</xm:f>
              <xm:sqref>J4230</xm:sqref>
            </x14:sparkline>
            <x14:sparkline>
              <xm:f>'NGF Trends'!D4231:I4231</xm:f>
              <xm:sqref>J4231</xm:sqref>
            </x14:sparkline>
            <x14:sparkline>
              <xm:f>'NGF Trends'!D4232:I4232</xm:f>
              <xm:sqref>J4232</xm:sqref>
            </x14:sparkline>
            <x14:sparkline>
              <xm:f>'NGF Trends'!D4233:I4233</xm:f>
              <xm:sqref>J4233</xm:sqref>
            </x14:sparkline>
            <x14:sparkline>
              <xm:f>'NGF Trends'!D4234:I4234</xm:f>
              <xm:sqref>J4234</xm:sqref>
            </x14:sparkline>
            <x14:sparkline>
              <xm:f>'NGF Trends'!D4235:I4235</xm:f>
              <xm:sqref>J4235</xm:sqref>
            </x14:sparkline>
            <x14:sparkline>
              <xm:f>'NGF Trends'!D4236:I4236</xm:f>
              <xm:sqref>J4236</xm:sqref>
            </x14:sparkline>
            <x14:sparkline>
              <xm:f>'NGF Trends'!D4237:I4237</xm:f>
              <xm:sqref>J4237</xm:sqref>
            </x14:sparkline>
            <x14:sparkline>
              <xm:f>'NGF Trends'!D4238:I4238</xm:f>
              <xm:sqref>J4238</xm:sqref>
            </x14:sparkline>
            <x14:sparkline>
              <xm:f>'NGF Trends'!D4239:I4239</xm:f>
              <xm:sqref>J4239</xm:sqref>
            </x14:sparkline>
            <x14:sparkline>
              <xm:f>'NGF Trends'!D4240:I4240</xm:f>
              <xm:sqref>J4240</xm:sqref>
            </x14:sparkline>
            <x14:sparkline>
              <xm:f>'NGF Trends'!D4241:I4241</xm:f>
              <xm:sqref>J4241</xm:sqref>
            </x14:sparkline>
            <x14:sparkline>
              <xm:f>'NGF Trends'!D4242:I4242</xm:f>
              <xm:sqref>J4242</xm:sqref>
            </x14:sparkline>
            <x14:sparkline>
              <xm:f>'NGF Trends'!D4243:I4243</xm:f>
              <xm:sqref>J4243</xm:sqref>
            </x14:sparkline>
            <x14:sparkline>
              <xm:f>'NGF Trends'!D4244:I4244</xm:f>
              <xm:sqref>J4244</xm:sqref>
            </x14:sparkline>
            <x14:sparkline>
              <xm:f>'NGF Trends'!D4245:I4245</xm:f>
              <xm:sqref>J4245</xm:sqref>
            </x14:sparkline>
            <x14:sparkline>
              <xm:f>'NGF Trends'!D4246:I4246</xm:f>
              <xm:sqref>J4246</xm:sqref>
            </x14:sparkline>
            <x14:sparkline>
              <xm:f>'NGF Trends'!D4247:I4247</xm:f>
              <xm:sqref>J4247</xm:sqref>
            </x14:sparkline>
            <x14:sparkline>
              <xm:f>'NGF Trends'!D4248:I4248</xm:f>
              <xm:sqref>J4248</xm:sqref>
            </x14:sparkline>
            <x14:sparkline>
              <xm:f>'NGF Trends'!D4249:I4249</xm:f>
              <xm:sqref>J4249</xm:sqref>
            </x14:sparkline>
            <x14:sparkline>
              <xm:f>'NGF Trends'!D4250:I4250</xm:f>
              <xm:sqref>J4250</xm:sqref>
            </x14:sparkline>
            <x14:sparkline>
              <xm:f>'NGF Trends'!D4251:I4251</xm:f>
              <xm:sqref>J4251</xm:sqref>
            </x14:sparkline>
            <x14:sparkline>
              <xm:f>'NGF Trends'!D4252:I4252</xm:f>
              <xm:sqref>J4252</xm:sqref>
            </x14:sparkline>
            <x14:sparkline>
              <xm:f>'NGF Trends'!D4253:I4253</xm:f>
              <xm:sqref>J4253</xm:sqref>
            </x14:sparkline>
            <x14:sparkline>
              <xm:f>'NGF Trends'!D4254:I4254</xm:f>
              <xm:sqref>J4254</xm:sqref>
            </x14:sparkline>
            <x14:sparkline>
              <xm:f>'NGF Trends'!D4255:I4255</xm:f>
              <xm:sqref>J4255</xm:sqref>
            </x14:sparkline>
            <x14:sparkline>
              <xm:f>'NGF Trends'!D4256:I4256</xm:f>
              <xm:sqref>J4256</xm:sqref>
            </x14:sparkline>
            <x14:sparkline>
              <xm:f>'NGF Trends'!D4257:I4257</xm:f>
              <xm:sqref>J4257</xm:sqref>
            </x14:sparkline>
            <x14:sparkline>
              <xm:f>'NGF Trends'!D4258:I4258</xm:f>
              <xm:sqref>J4258</xm:sqref>
            </x14:sparkline>
            <x14:sparkline>
              <xm:f>'NGF Trends'!D4259:I4259</xm:f>
              <xm:sqref>J4259</xm:sqref>
            </x14:sparkline>
            <x14:sparkline>
              <xm:f>'NGF Trends'!D4260:I4260</xm:f>
              <xm:sqref>J4260</xm:sqref>
            </x14:sparkline>
            <x14:sparkline>
              <xm:f>'NGF Trends'!D4261:I4261</xm:f>
              <xm:sqref>J4261</xm:sqref>
            </x14:sparkline>
            <x14:sparkline>
              <xm:f>'NGF Trends'!D4262:I4262</xm:f>
              <xm:sqref>J4262</xm:sqref>
            </x14:sparkline>
            <x14:sparkline>
              <xm:f>'NGF Trends'!D4263:I4263</xm:f>
              <xm:sqref>J4263</xm:sqref>
            </x14:sparkline>
            <x14:sparkline>
              <xm:f>'NGF Trends'!D4264:I4264</xm:f>
              <xm:sqref>J4264</xm:sqref>
            </x14:sparkline>
            <x14:sparkline>
              <xm:f>'NGF Trends'!D4265:I4265</xm:f>
              <xm:sqref>J4265</xm:sqref>
            </x14:sparkline>
            <x14:sparkline>
              <xm:f>'NGF Trends'!D4266:I4266</xm:f>
              <xm:sqref>J4266</xm:sqref>
            </x14:sparkline>
            <x14:sparkline>
              <xm:f>'NGF Trends'!D4267:I4267</xm:f>
              <xm:sqref>J4267</xm:sqref>
            </x14:sparkline>
            <x14:sparkline>
              <xm:f>'NGF Trends'!D4268:I4268</xm:f>
              <xm:sqref>J4268</xm:sqref>
            </x14:sparkline>
            <x14:sparkline>
              <xm:f>'NGF Trends'!D4269:I4269</xm:f>
              <xm:sqref>J4269</xm:sqref>
            </x14:sparkline>
            <x14:sparkline>
              <xm:f>'NGF Trends'!D4270:I4270</xm:f>
              <xm:sqref>J4270</xm:sqref>
            </x14:sparkline>
            <x14:sparkline>
              <xm:f>'NGF Trends'!D4271:I4271</xm:f>
              <xm:sqref>J4271</xm:sqref>
            </x14:sparkline>
            <x14:sparkline>
              <xm:f>'NGF Trends'!D4272:I4272</xm:f>
              <xm:sqref>J4272</xm:sqref>
            </x14:sparkline>
            <x14:sparkline>
              <xm:f>'NGF Trends'!D4273:I4273</xm:f>
              <xm:sqref>J4273</xm:sqref>
            </x14:sparkline>
            <x14:sparkline>
              <xm:f>'NGF Trends'!D4274:I4274</xm:f>
              <xm:sqref>J4274</xm:sqref>
            </x14:sparkline>
            <x14:sparkline>
              <xm:f>'NGF Trends'!D4275:I4275</xm:f>
              <xm:sqref>J4275</xm:sqref>
            </x14:sparkline>
            <x14:sparkline>
              <xm:f>'NGF Trends'!D4276:I4276</xm:f>
              <xm:sqref>J4276</xm:sqref>
            </x14:sparkline>
            <x14:sparkline>
              <xm:f>'NGF Trends'!D4277:I4277</xm:f>
              <xm:sqref>J4277</xm:sqref>
            </x14:sparkline>
            <x14:sparkline>
              <xm:f>'NGF Trends'!D4278:I4278</xm:f>
              <xm:sqref>J4278</xm:sqref>
            </x14:sparkline>
            <x14:sparkline>
              <xm:f>'NGF Trends'!D4279:I4279</xm:f>
              <xm:sqref>J4279</xm:sqref>
            </x14:sparkline>
            <x14:sparkline>
              <xm:f>'NGF Trends'!D4280:I4280</xm:f>
              <xm:sqref>J4280</xm:sqref>
            </x14:sparkline>
            <x14:sparkline>
              <xm:f>'NGF Trends'!D4281:I4281</xm:f>
              <xm:sqref>J4281</xm:sqref>
            </x14:sparkline>
            <x14:sparkline>
              <xm:f>'NGF Trends'!D4282:I4282</xm:f>
              <xm:sqref>J4282</xm:sqref>
            </x14:sparkline>
            <x14:sparkline>
              <xm:f>'NGF Trends'!D4283:I4283</xm:f>
              <xm:sqref>J4283</xm:sqref>
            </x14:sparkline>
            <x14:sparkline>
              <xm:f>'NGF Trends'!D4284:I4284</xm:f>
              <xm:sqref>J4284</xm:sqref>
            </x14:sparkline>
            <x14:sparkline>
              <xm:f>'NGF Trends'!D4285:I4285</xm:f>
              <xm:sqref>J4285</xm:sqref>
            </x14:sparkline>
            <x14:sparkline>
              <xm:f>'NGF Trends'!D4286:I4286</xm:f>
              <xm:sqref>J4286</xm:sqref>
            </x14:sparkline>
            <x14:sparkline>
              <xm:f>'NGF Trends'!D4287:I4287</xm:f>
              <xm:sqref>J4287</xm:sqref>
            </x14:sparkline>
            <x14:sparkline>
              <xm:f>'NGF Trends'!D4288:I4288</xm:f>
              <xm:sqref>J4288</xm:sqref>
            </x14:sparkline>
            <x14:sparkline>
              <xm:f>'NGF Trends'!D4289:I4289</xm:f>
              <xm:sqref>J4289</xm:sqref>
            </x14:sparkline>
            <x14:sparkline>
              <xm:f>'NGF Trends'!D4290:I4290</xm:f>
              <xm:sqref>J4290</xm:sqref>
            </x14:sparkline>
            <x14:sparkline>
              <xm:f>'NGF Trends'!D4291:I4291</xm:f>
              <xm:sqref>J4291</xm:sqref>
            </x14:sparkline>
            <x14:sparkline>
              <xm:f>'NGF Trends'!D4292:I4292</xm:f>
              <xm:sqref>J4292</xm:sqref>
            </x14:sparkline>
            <x14:sparkline>
              <xm:f>'NGF Trends'!D4293:I4293</xm:f>
              <xm:sqref>J4293</xm:sqref>
            </x14:sparkline>
            <x14:sparkline>
              <xm:f>'NGF Trends'!D4294:I4294</xm:f>
              <xm:sqref>J4294</xm:sqref>
            </x14:sparkline>
            <x14:sparkline>
              <xm:f>'NGF Trends'!D4295:I4295</xm:f>
              <xm:sqref>J4295</xm:sqref>
            </x14:sparkline>
            <x14:sparkline>
              <xm:f>'NGF Trends'!D4296:I4296</xm:f>
              <xm:sqref>J4296</xm:sqref>
            </x14:sparkline>
            <x14:sparkline>
              <xm:f>'NGF Trends'!D4297:I4297</xm:f>
              <xm:sqref>J4297</xm:sqref>
            </x14:sparkline>
            <x14:sparkline>
              <xm:f>'NGF Trends'!D4298:I4298</xm:f>
              <xm:sqref>J4298</xm:sqref>
            </x14:sparkline>
            <x14:sparkline>
              <xm:f>'NGF Trends'!D4299:I4299</xm:f>
              <xm:sqref>J4299</xm:sqref>
            </x14:sparkline>
            <x14:sparkline>
              <xm:f>'NGF Trends'!D4300:I4300</xm:f>
              <xm:sqref>J4300</xm:sqref>
            </x14:sparkline>
            <x14:sparkline>
              <xm:f>'NGF Trends'!D4301:I4301</xm:f>
              <xm:sqref>J4301</xm:sqref>
            </x14:sparkline>
            <x14:sparkline>
              <xm:f>'NGF Trends'!D4302:I4302</xm:f>
              <xm:sqref>J4302</xm:sqref>
            </x14:sparkline>
            <x14:sparkline>
              <xm:f>'NGF Trends'!D4303:I4303</xm:f>
              <xm:sqref>J4303</xm:sqref>
            </x14:sparkline>
            <x14:sparkline>
              <xm:f>'NGF Trends'!D4304:I4304</xm:f>
              <xm:sqref>J4304</xm:sqref>
            </x14:sparkline>
            <x14:sparkline>
              <xm:f>'NGF Trends'!D4305:I4305</xm:f>
              <xm:sqref>J4305</xm:sqref>
            </x14:sparkline>
            <x14:sparkline>
              <xm:f>'NGF Trends'!D4306:I4306</xm:f>
              <xm:sqref>J4306</xm:sqref>
            </x14:sparkline>
            <x14:sparkline>
              <xm:f>'NGF Trends'!D4307:I4307</xm:f>
              <xm:sqref>J4307</xm:sqref>
            </x14:sparkline>
            <x14:sparkline>
              <xm:f>'NGF Trends'!D4308:I4308</xm:f>
              <xm:sqref>J4308</xm:sqref>
            </x14:sparkline>
            <x14:sparkline>
              <xm:f>'NGF Trends'!D4309:I4309</xm:f>
              <xm:sqref>J4309</xm:sqref>
            </x14:sparkline>
            <x14:sparkline>
              <xm:f>'NGF Trends'!D4310:I4310</xm:f>
              <xm:sqref>J4310</xm:sqref>
            </x14:sparkline>
            <x14:sparkline>
              <xm:f>'NGF Trends'!D4311:I4311</xm:f>
              <xm:sqref>J4311</xm:sqref>
            </x14:sparkline>
            <x14:sparkline>
              <xm:f>'NGF Trends'!D4312:I4312</xm:f>
              <xm:sqref>J4312</xm:sqref>
            </x14:sparkline>
            <x14:sparkline>
              <xm:f>'NGF Trends'!D4313:I4313</xm:f>
              <xm:sqref>J4313</xm:sqref>
            </x14:sparkline>
            <x14:sparkline>
              <xm:f>'NGF Trends'!D4314:I4314</xm:f>
              <xm:sqref>J4314</xm:sqref>
            </x14:sparkline>
            <x14:sparkline>
              <xm:f>'NGF Trends'!D4315:I4315</xm:f>
              <xm:sqref>J4315</xm:sqref>
            </x14:sparkline>
            <x14:sparkline>
              <xm:f>'NGF Trends'!D4316:I4316</xm:f>
              <xm:sqref>J4316</xm:sqref>
            </x14:sparkline>
            <x14:sparkline>
              <xm:f>'NGF Trends'!D4317:I4317</xm:f>
              <xm:sqref>J4317</xm:sqref>
            </x14:sparkline>
            <x14:sparkline>
              <xm:f>'NGF Trends'!D4318:I4318</xm:f>
              <xm:sqref>J4318</xm:sqref>
            </x14:sparkline>
            <x14:sparkline>
              <xm:f>'NGF Trends'!D4319:I4319</xm:f>
              <xm:sqref>J4319</xm:sqref>
            </x14:sparkline>
            <x14:sparkline>
              <xm:f>'NGF Trends'!D4320:I4320</xm:f>
              <xm:sqref>J4320</xm:sqref>
            </x14:sparkline>
            <x14:sparkline>
              <xm:f>'NGF Trends'!D4321:I4321</xm:f>
              <xm:sqref>J4321</xm:sqref>
            </x14:sparkline>
            <x14:sparkline>
              <xm:f>'NGF Trends'!D4322:I4322</xm:f>
              <xm:sqref>J4322</xm:sqref>
            </x14:sparkline>
            <x14:sparkline>
              <xm:f>'NGF Trends'!D4323:I4323</xm:f>
              <xm:sqref>J4323</xm:sqref>
            </x14:sparkline>
            <x14:sparkline>
              <xm:f>'NGF Trends'!D4324:I4324</xm:f>
              <xm:sqref>J4324</xm:sqref>
            </x14:sparkline>
            <x14:sparkline>
              <xm:f>'NGF Trends'!D4325:I4325</xm:f>
              <xm:sqref>J4325</xm:sqref>
            </x14:sparkline>
            <x14:sparkline>
              <xm:f>'NGF Trends'!D4326:I4326</xm:f>
              <xm:sqref>J4326</xm:sqref>
            </x14:sparkline>
            <x14:sparkline>
              <xm:f>'NGF Trends'!D4327:I4327</xm:f>
              <xm:sqref>J4327</xm:sqref>
            </x14:sparkline>
            <x14:sparkline>
              <xm:f>'NGF Trends'!D4328:I4328</xm:f>
              <xm:sqref>J4328</xm:sqref>
            </x14:sparkline>
            <x14:sparkline>
              <xm:f>'NGF Trends'!D4329:I4329</xm:f>
              <xm:sqref>J4329</xm:sqref>
            </x14:sparkline>
            <x14:sparkline>
              <xm:f>'NGF Trends'!D4330:I4330</xm:f>
              <xm:sqref>J4330</xm:sqref>
            </x14:sparkline>
            <x14:sparkline>
              <xm:f>'NGF Trends'!D4331:I4331</xm:f>
              <xm:sqref>J4331</xm:sqref>
            </x14:sparkline>
            <x14:sparkline>
              <xm:f>'NGF Trends'!D4332:I4332</xm:f>
              <xm:sqref>J4332</xm:sqref>
            </x14:sparkline>
            <x14:sparkline>
              <xm:f>'NGF Trends'!D4333:I4333</xm:f>
              <xm:sqref>J4333</xm:sqref>
            </x14:sparkline>
            <x14:sparkline>
              <xm:f>'NGF Trends'!D4334:I4334</xm:f>
              <xm:sqref>J4334</xm:sqref>
            </x14:sparkline>
            <x14:sparkline>
              <xm:f>'NGF Trends'!D4335:I4335</xm:f>
              <xm:sqref>J4335</xm:sqref>
            </x14:sparkline>
            <x14:sparkline>
              <xm:f>'NGF Trends'!D4336:I4336</xm:f>
              <xm:sqref>J4336</xm:sqref>
            </x14:sparkline>
            <x14:sparkline>
              <xm:f>'NGF Trends'!D4337:I4337</xm:f>
              <xm:sqref>J4337</xm:sqref>
            </x14:sparkline>
            <x14:sparkline>
              <xm:f>'NGF Trends'!D4338:I4338</xm:f>
              <xm:sqref>J4338</xm:sqref>
            </x14:sparkline>
            <x14:sparkline>
              <xm:f>'NGF Trends'!D4339:I4339</xm:f>
              <xm:sqref>J4339</xm:sqref>
            </x14:sparkline>
            <x14:sparkline>
              <xm:f>'NGF Trends'!D4340:I4340</xm:f>
              <xm:sqref>J4340</xm:sqref>
            </x14:sparkline>
            <x14:sparkline>
              <xm:f>'NGF Trends'!D4341:I4341</xm:f>
              <xm:sqref>J4341</xm:sqref>
            </x14:sparkline>
            <x14:sparkline>
              <xm:f>'NGF Trends'!D4342:I4342</xm:f>
              <xm:sqref>J4342</xm:sqref>
            </x14:sparkline>
            <x14:sparkline>
              <xm:f>'NGF Trends'!D4343:I4343</xm:f>
              <xm:sqref>J4343</xm:sqref>
            </x14:sparkline>
            <x14:sparkline>
              <xm:f>'NGF Trends'!D4344:I4344</xm:f>
              <xm:sqref>J4344</xm:sqref>
            </x14:sparkline>
            <x14:sparkline>
              <xm:f>'NGF Trends'!D4345:I4345</xm:f>
              <xm:sqref>J4345</xm:sqref>
            </x14:sparkline>
            <x14:sparkline>
              <xm:f>'NGF Trends'!D4346:I4346</xm:f>
              <xm:sqref>J4346</xm:sqref>
            </x14:sparkline>
            <x14:sparkline>
              <xm:f>'NGF Trends'!D4347:I4347</xm:f>
              <xm:sqref>J4347</xm:sqref>
            </x14:sparkline>
            <x14:sparkline>
              <xm:f>'NGF Trends'!D4348:I4348</xm:f>
              <xm:sqref>J4348</xm:sqref>
            </x14:sparkline>
            <x14:sparkline>
              <xm:f>'NGF Trends'!D4349:I4349</xm:f>
              <xm:sqref>J4349</xm:sqref>
            </x14:sparkline>
            <x14:sparkline>
              <xm:f>'NGF Trends'!D4350:I4350</xm:f>
              <xm:sqref>J4350</xm:sqref>
            </x14:sparkline>
            <x14:sparkline>
              <xm:f>'NGF Trends'!D4351:I4351</xm:f>
              <xm:sqref>J4351</xm:sqref>
            </x14:sparkline>
            <x14:sparkline>
              <xm:f>'NGF Trends'!D4352:I4352</xm:f>
              <xm:sqref>J4352</xm:sqref>
            </x14:sparkline>
            <x14:sparkline>
              <xm:f>'NGF Trends'!D4353:I4353</xm:f>
              <xm:sqref>J4353</xm:sqref>
            </x14:sparkline>
            <x14:sparkline>
              <xm:f>'NGF Trends'!D4354:I4354</xm:f>
              <xm:sqref>J4354</xm:sqref>
            </x14:sparkline>
            <x14:sparkline>
              <xm:f>'NGF Trends'!D4355:I4355</xm:f>
              <xm:sqref>J4355</xm:sqref>
            </x14:sparkline>
            <x14:sparkline>
              <xm:f>'NGF Trends'!D4356:I4356</xm:f>
              <xm:sqref>J4356</xm:sqref>
            </x14:sparkline>
            <x14:sparkline>
              <xm:f>'NGF Trends'!D4357:I4357</xm:f>
              <xm:sqref>J4357</xm:sqref>
            </x14:sparkline>
            <x14:sparkline>
              <xm:f>'NGF Trends'!D4358:I4358</xm:f>
              <xm:sqref>J4358</xm:sqref>
            </x14:sparkline>
            <x14:sparkline>
              <xm:f>'NGF Trends'!D4359:I4359</xm:f>
              <xm:sqref>J4359</xm:sqref>
            </x14:sparkline>
            <x14:sparkline>
              <xm:f>'NGF Trends'!D4360:I4360</xm:f>
              <xm:sqref>J4360</xm:sqref>
            </x14:sparkline>
            <x14:sparkline>
              <xm:f>'NGF Trends'!D4361:I4361</xm:f>
              <xm:sqref>J4361</xm:sqref>
            </x14:sparkline>
            <x14:sparkline>
              <xm:f>'NGF Trends'!D4362:I4362</xm:f>
              <xm:sqref>J4362</xm:sqref>
            </x14:sparkline>
            <x14:sparkline>
              <xm:f>'NGF Trends'!D4363:I4363</xm:f>
              <xm:sqref>J4363</xm:sqref>
            </x14:sparkline>
            <x14:sparkline>
              <xm:f>'NGF Trends'!D4364:I4364</xm:f>
              <xm:sqref>J4364</xm:sqref>
            </x14:sparkline>
            <x14:sparkline>
              <xm:f>'NGF Trends'!D4365:I4365</xm:f>
              <xm:sqref>J4365</xm:sqref>
            </x14:sparkline>
            <x14:sparkline>
              <xm:f>'NGF Trends'!D4366:I4366</xm:f>
              <xm:sqref>J4366</xm:sqref>
            </x14:sparkline>
            <x14:sparkline>
              <xm:f>'NGF Trends'!D4367:I4367</xm:f>
              <xm:sqref>J4367</xm:sqref>
            </x14:sparkline>
            <x14:sparkline>
              <xm:f>'NGF Trends'!D4368:I4368</xm:f>
              <xm:sqref>J4368</xm:sqref>
            </x14:sparkline>
            <x14:sparkline>
              <xm:f>'NGF Trends'!D4369:I4369</xm:f>
              <xm:sqref>J4369</xm:sqref>
            </x14:sparkline>
            <x14:sparkline>
              <xm:f>'NGF Trends'!D4370:I4370</xm:f>
              <xm:sqref>J4370</xm:sqref>
            </x14:sparkline>
            <x14:sparkline>
              <xm:f>'NGF Trends'!D4371:I4371</xm:f>
              <xm:sqref>J4371</xm:sqref>
            </x14:sparkline>
            <x14:sparkline>
              <xm:f>'NGF Trends'!D4372:I4372</xm:f>
              <xm:sqref>J4372</xm:sqref>
            </x14:sparkline>
            <x14:sparkline>
              <xm:f>'NGF Trends'!D4373:I4373</xm:f>
              <xm:sqref>J4373</xm:sqref>
            </x14:sparkline>
            <x14:sparkline>
              <xm:f>'NGF Trends'!D4374:I4374</xm:f>
              <xm:sqref>J4374</xm:sqref>
            </x14:sparkline>
            <x14:sparkline>
              <xm:f>'NGF Trends'!D4375:I4375</xm:f>
              <xm:sqref>J4375</xm:sqref>
            </x14:sparkline>
            <x14:sparkline>
              <xm:f>'NGF Trends'!D4376:I4376</xm:f>
              <xm:sqref>J4376</xm:sqref>
            </x14:sparkline>
            <x14:sparkline>
              <xm:f>'NGF Trends'!D4377:I4377</xm:f>
              <xm:sqref>J4377</xm:sqref>
            </x14:sparkline>
            <x14:sparkline>
              <xm:f>'NGF Trends'!D4378:I4378</xm:f>
              <xm:sqref>J4378</xm:sqref>
            </x14:sparkline>
            <x14:sparkline>
              <xm:f>'NGF Trends'!D4379:I4379</xm:f>
              <xm:sqref>J4379</xm:sqref>
            </x14:sparkline>
            <x14:sparkline>
              <xm:f>'NGF Trends'!D4380:I4380</xm:f>
              <xm:sqref>J4380</xm:sqref>
            </x14:sparkline>
            <x14:sparkline>
              <xm:f>'NGF Trends'!D4381:I4381</xm:f>
              <xm:sqref>J4381</xm:sqref>
            </x14:sparkline>
            <x14:sparkline>
              <xm:f>'NGF Trends'!D4382:I4382</xm:f>
              <xm:sqref>J4382</xm:sqref>
            </x14:sparkline>
            <x14:sparkline>
              <xm:f>'NGF Trends'!D4383:I4383</xm:f>
              <xm:sqref>J4383</xm:sqref>
            </x14:sparkline>
            <x14:sparkline>
              <xm:f>'NGF Trends'!D4384:I4384</xm:f>
              <xm:sqref>J4384</xm:sqref>
            </x14:sparkline>
            <x14:sparkline>
              <xm:f>'NGF Trends'!D4385:I4385</xm:f>
              <xm:sqref>J4385</xm:sqref>
            </x14:sparkline>
            <x14:sparkline>
              <xm:f>'NGF Trends'!D4386:I4386</xm:f>
              <xm:sqref>J4386</xm:sqref>
            </x14:sparkline>
            <x14:sparkline>
              <xm:f>'NGF Trends'!D4387:I4387</xm:f>
              <xm:sqref>J4387</xm:sqref>
            </x14:sparkline>
            <x14:sparkline>
              <xm:f>'NGF Trends'!D4388:I4388</xm:f>
              <xm:sqref>J4388</xm:sqref>
            </x14:sparkline>
            <x14:sparkline>
              <xm:f>'NGF Trends'!D4389:I4389</xm:f>
              <xm:sqref>J4389</xm:sqref>
            </x14:sparkline>
            <x14:sparkline>
              <xm:f>'NGF Trends'!D4390:I4390</xm:f>
              <xm:sqref>J4390</xm:sqref>
            </x14:sparkline>
            <x14:sparkline>
              <xm:f>'NGF Trends'!D4391:I4391</xm:f>
              <xm:sqref>J4391</xm:sqref>
            </x14:sparkline>
            <x14:sparkline>
              <xm:f>'NGF Trends'!D4392:I4392</xm:f>
              <xm:sqref>J4392</xm:sqref>
            </x14:sparkline>
            <x14:sparkline>
              <xm:f>'NGF Trends'!D4393:I4393</xm:f>
              <xm:sqref>J4393</xm:sqref>
            </x14:sparkline>
            <x14:sparkline>
              <xm:f>'NGF Trends'!D4394:I4394</xm:f>
              <xm:sqref>J4394</xm:sqref>
            </x14:sparkline>
            <x14:sparkline>
              <xm:f>'NGF Trends'!D4395:I4395</xm:f>
              <xm:sqref>J4395</xm:sqref>
            </x14:sparkline>
            <x14:sparkline>
              <xm:f>'NGF Trends'!D4396:I4396</xm:f>
              <xm:sqref>J4396</xm:sqref>
            </x14:sparkline>
            <x14:sparkline>
              <xm:f>'NGF Trends'!D4397:I4397</xm:f>
              <xm:sqref>J4397</xm:sqref>
            </x14:sparkline>
            <x14:sparkline>
              <xm:f>'NGF Trends'!D4398:I4398</xm:f>
              <xm:sqref>J4398</xm:sqref>
            </x14:sparkline>
            <x14:sparkline>
              <xm:f>'NGF Trends'!D4399:I4399</xm:f>
              <xm:sqref>J4399</xm:sqref>
            </x14:sparkline>
            <x14:sparkline>
              <xm:f>'NGF Trends'!D4400:I4400</xm:f>
              <xm:sqref>J4400</xm:sqref>
            </x14:sparkline>
            <x14:sparkline>
              <xm:f>'NGF Trends'!D4401:I4401</xm:f>
              <xm:sqref>J4401</xm:sqref>
            </x14:sparkline>
            <x14:sparkline>
              <xm:f>'NGF Trends'!D4402:I4402</xm:f>
              <xm:sqref>J4402</xm:sqref>
            </x14:sparkline>
            <x14:sparkline>
              <xm:f>'NGF Trends'!D4403:I4403</xm:f>
              <xm:sqref>J4403</xm:sqref>
            </x14:sparkline>
            <x14:sparkline>
              <xm:f>'NGF Trends'!D4404:I4404</xm:f>
              <xm:sqref>J4404</xm:sqref>
            </x14:sparkline>
            <x14:sparkline>
              <xm:f>'NGF Trends'!D4405:I4405</xm:f>
              <xm:sqref>J4405</xm:sqref>
            </x14:sparkline>
            <x14:sparkline>
              <xm:f>'NGF Trends'!D4406:I4406</xm:f>
              <xm:sqref>J4406</xm:sqref>
            </x14:sparkline>
            <x14:sparkline>
              <xm:f>'NGF Trends'!D4407:I4407</xm:f>
              <xm:sqref>J4407</xm:sqref>
            </x14:sparkline>
            <x14:sparkline>
              <xm:f>'NGF Trends'!D4408:I4408</xm:f>
              <xm:sqref>J4408</xm:sqref>
            </x14:sparkline>
            <x14:sparkline>
              <xm:f>'NGF Trends'!D4409:I4409</xm:f>
              <xm:sqref>J4409</xm:sqref>
            </x14:sparkline>
            <x14:sparkline>
              <xm:f>'NGF Trends'!D4410:I4410</xm:f>
              <xm:sqref>J4410</xm:sqref>
            </x14:sparkline>
            <x14:sparkline>
              <xm:f>'NGF Trends'!D4411:I4411</xm:f>
              <xm:sqref>J4411</xm:sqref>
            </x14:sparkline>
            <x14:sparkline>
              <xm:f>'NGF Trends'!D4412:I4412</xm:f>
              <xm:sqref>J4412</xm:sqref>
            </x14:sparkline>
            <x14:sparkline>
              <xm:f>'NGF Trends'!D4413:I4413</xm:f>
              <xm:sqref>J4413</xm:sqref>
            </x14:sparkline>
            <x14:sparkline>
              <xm:f>'NGF Trends'!D4414:I4414</xm:f>
              <xm:sqref>J4414</xm:sqref>
            </x14:sparkline>
            <x14:sparkline>
              <xm:f>'NGF Trends'!D4415:I4415</xm:f>
              <xm:sqref>J4415</xm:sqref>
            </x14:sparkline>
            <x14:sparkline>
              <xm:f>'NGF Trends'!D4416:I4416</xm:f>
              <xm:sqref>J4416</xm:sqref>
            </x14:sparkline>
            <x14:sparkline>
              <xm:f>'NGF Trends'!D4417:I4417</xm:f>
              <xm:sqref>J4417</xm:sqref>
            </x14:sparkline>
            <x14:sparkline>
              <xm:f>'NGF Trends'!D4418:I4418</xm:f>
              <xm:sqref>J4418</xm:sqref>
            </x14:sparkline>
            <x14:sparkline>
              <xm:f>'NGF Trends'!D4419:I4419</xm:f>
              <xm:sqref>J4419</xm:sqref>
            </x14:sparkline>
            <x14:sparkline>
              <xm:f>'NGF Trends'!D4420:I4420</xm:f>
              <xm:sqref>J4420</xm:sqref>
            </x14:sparkline>
            <x14:sparkline>
              <xm:f>'NGF Trends'!D4421:I4421</xm:f>
              <xm:sqref>J4421</xm:sqref>
            </x14:sparkline>
            <x14:sparkline>
              <xm:f>'NGF Trends'!D4422:I4422</xm:f>
              <xm:sqref>J4422</xm:sqref>
            </x14:sparkline>
            <x14:sparkline>
              <xm:f>'NGF Trends'!D4423:I4423</xm:f>
              <xm:sqref>J4423</xm:sqref>
            </x14:sparkline>
            <x14:sparkline>
              <xm:f>'NGF Trends'!D4424:I4424</xm:f>
              <xm:sqref>J4424</xm:sqref>
            </x14:sparkline>
            <x14:sparkline>
              <xm:f>'NGF Trends'!D4425:I4425</xm:f>
              <xm:sqref>J4425</xm:sqref>
            </x14:sparkline>
            <x14:sparkline>
              <xm:f>'NGF Trends'!D4426:I4426</xm:f>
              <xm:sqref>J4426</xm:sqref>
            </x14:sparkline>
            <x14:sparkline>
              <xm:f>'NGF Trends'!D4427:I4427</xm:f>
              <xm:sqref>J4427</xm:sqref>
            </x14:sparkline>
            <x14:sparkline>
              <xm:f>'NGF Trends'!D4428:I4428</xm:f>
              <xm:sqref>J4428</xm:sqref>
            </x14:sparkline>
            <x14:sparkline>
              <xm:f>'NGF Trends'!D4429:I4429</xm:f>
              <xm:sqref>J4429</xm:sqref>
            </x14:sparkline>
            <x14:sparkline>
              <xm:f>'NGF Trends'!D4430:I4430</xm:f>
              <xm:sqref>J4430</xm:sqref>
            </x14:sparkline>
            <x14:sparkline>
              <xm:f>'NGF Trends'!D4431:I4431</xm:f>
              <xm:sqref>J4431</xm:sqref>
            </x14:sparkline>
            <x14:sparkline>
              <xm:f>'NGF Trends'!D4432:I4432</xm:f>
              <xm:sqref>J4432</xm:sqref>
            </x14:sparkline>
            <x14:sparkline>
              <xm:f>'NGF Trends'!D4433:I4433</xm:f>
              <xm:sqref>J4433</xm:sqref>
            </x14:sparkline>
            <x14:sparkline>
              <xm:f>'NGF Trends'!D4434:I4434</xm:f>
              <xm:sqref>J4434</xm:sqref>
            </x14:sparkline>
            <x14:sparkline>
              <xm:f>'NGF Trends'!D4435:I4435</xm:f>
              <xm:sqref>J4435</xm:sqref>
            </x14:sparkline>
            <x14:sparkline>
              <xm:f>'NGF Trends'!D4436:I4436</xm:f>
              <xm:sqref>J4436</xm:sqref>
            </x14:sparkline>
            <x14:sparkline>
              <xm:f>'NGF Trends'!D4437:I4437</xm:f>
              <xm:sqref>J4437</xm:sqref>
            </x14:sparkline>
            <x14:sparkline>
              <xm:f>'NGF Trends'!D4438:I4438</xm:f>
              <xm:sqref>J4438</xm:sqref>
            </x14:sparkline>
            <x14:sparkline>
              <xm:f>'NGF Trends'!D4439:I4439</xm:f>
              <xm:sqref>J4439</xm:sqref>
            </x14:sparkline>
            <x14:sparkline>
              <xm:f>'NGF Trends'!D4440:I4440</xm:f>
              <xm:sqref>J4440</xm:sqref>
            </x14:sparkline>
            <x14:sparkline>
              <xm:f>'NGF Trends'!D4441:I4441</xm:f>
              <xm:sqref>J4441</xm:sqref>
            </x14:sparkline>
            <x14:sparkline>
              <xm:f>'NGF Trends'!D4442:I4442</xm:f>
              <xm:sqref>J4442</xm:sqref>
            </x14:sparkline>
            <x14:sparkline>
              <xm:f>'NGF Trends'!D4443:I4443</xm:f>
              <xm:sqref>J4443</xm:sqref>
            </x14:sparkline>
            <x14:sparkline>
              <xm:f>'NGF Trends'!D4444:I4444</xm:f>
              <xm:sqref>J4444</xm:sqref>
            </x14:sparkline>
            <x14:sparkline>
              <xm:f>'NGF Trends'!D4445:I4445</xm:f>
              <xm:sqref>J4445</xm:sqref>
            </x14:sparkline>
            <x14:sparkline>
              <xm:f>'NGF Trends'!D4446:I4446</xm:f>
              <xm:sqref>J4446</xm:sqref>
            </x14:sparkline>
            <x14:sparkline>
              <xm:f>'NGF Trends'!D4447:I4447</xm:f>
              <xm:sqref>J4447</xm:sqref>
            </x14:sparkline>
            <x14:sparkline>
              <xm:f>'NGF Trends'!D4448:I4448</xm:f>
              <xm:sqref>J4448</xm:sqref>
            </x14:sparkline>
            <x14:sparkline>
              <xm:f>'NGF Trends'!D4449:I4449</xm:f>
              <xm:sqref>J4449</xm:sqref>
            </x14:sparkline>
            <x14:sparkline>
              <xm:f>'NGF Trends'!D4450:I4450</xm:f>
              <xm:sqref>J4450</xm:sqref>
            </x14:sparkline>
            <x14:sparkline>
              <xm:f>'NGF Trends'!D4451:I4451</xm:f>
              <xm:sqref>J4451</xm:sqref>
            </x14:sparkline>
            <x14:sparkline>
              <xm:f>'NGF Trends'!D4452:I4452</xm:f>
              <xm:sqref>J4452</xm:sqref>
            </x14:sparkline>
            <x14:sparkline>
              <xm:f>'NGF Trends'!D4453:I4453</xm:f>
              <xm:sqref>J4453</xm:sqref>
            </x14:sparkline>
            <x14:sparkline>
              <xm:f>'NGF Trends'!D4454:I4454</xm:f>
              <xm:sqref>J4454</xm:sqref>
            </x14:sparkline>
            <x14:sparkline>
              <xm:f>'NGF Trends'!D4455:I4455</xm:f>
              <xm:sqref>J4455</xm:sqref>
            </x14:sparkline>
            <x14:sparkline>
              <xm:f>'NGF Trends'!D4456:I4456</xm:f>
              <xm:sqref>J4456</xm:sqref>
            </x14:sparkline>
            <x14:sparkline>
              <xm:f>'NGF Trends'!D4457:I4457</xm:f>
              <xm:sqref>J4457</xm:sqref>
            </x14:sparkline>
            <x14:sparkline>
              <xm:f>'NGF Trends'!D4458:I4458</xm:f>
              <xm:sqref>J4458</xm:sqref>
            </x14:sparkline>
            <x14:sparkline>
              <xm:f>'NGF Trends'!D4459:I4459</xm:f>
              <xm:sqref>J4459</xm:sqref>
            </x14:sparkline>
            <x14:sparkline>
              <xm:f>'NGF Trends'!D4460:I4460</xm:f>
              <xm:sqref>J4460</xm:sqref>
            </x14:sparkline>
            <x14:sparkline>
              <xm:f>'NGF Trends'!D4461:I4461</xm:f>
              <xm:sqref>J4461</xm:sqref>
            </x14:sparkline>
            <x14:sparkline>
              <xm:f>'NGF Trends'!D4462:I4462</xm:f>
              <xm:sqref>J4462</xm:sqref>
            </x14:sparkline>
            <x14:sparkline>
              <xm:f>'NGF Trends'!D4463:I4463</xm:f>
              <xm:sqref>J4463</xm:sqref>
            </x14:sparkline>
            <x14:sparkline>
              <xm:f>'NGF Trends'!D4464:I4464</xm:f>
              <xm:sqref>J4464</xm:sqref>
            </x14:sparkline>
            <x14:sparkline>
              <xm:f>'NGF Trends'!D4465:I4465</xm:f>
              <xm:sqref>J4465</xm:sqref>
            </x14:sparkline>
            <x14:sparkline>
              <xm:f>'NGF Trends'!D4466:I4466</xm:f>
              <xm:sqref>J4466</xm:sqref>
            </x14:sparkline>
            <x14:sparkline>
              <xm:f>'NGF Trends'!D4467:I4467</xm:f>
              <xm:sqref>J4467</xm:sqref>
            </x14:sparkline>
            <x14:sparkline>
              <xm:f>'NGF Trends'!D4468:I4468</xm:f>
              <xm:sqref>J4468</xm:sqref>
            </x14:sparkline>
            <x14:sparkline>
              <xm:f>'NGF Trends'!D4469:I4469</xm:f>
              <xm:sqref>J4469</xm:sqref>
            </x14:sparkline>
            <x14:sparkline>
              <xm:f>'NGF Trends'!D4470:I4470</xm:f>
              <xm:sqref>J4470</xm:sqref>
            </x14:sparkline>
            <x14:sparkline>
              <xm:f>'NGF Trends'!D4471:I4471</xm:f>
              <xm:sqref>J4471</xm:sqref>
            </x14:sparkline>
            <x14:sparkline>
              <xm:f>'NGF Trends'!D4472:I4472</xm:f>
              <xm:sqref>J4472</xm:sqref>
            </x14:sparkline>
            <x14:sparkline>
              <xm:f>'NGF Trends'!D4473:I4473</xm:f>
              <xm:sqref>J4473</xm:sqref>
            </x14:sparkline>
            <x14:sparkline>
              <xm:f>'NGF Trends'!D4474:I4474</xm:f>
              <xm:sqref>J4474</xm:sqref>
            </x14:sparkline>
            <x14:sparkline>
              <xm:f>'NGF Trends'!D4475:I4475</xm:f>
              <xm:sqref>J4475</xm:sqref>
            </x14:sparkline>
            <x14:sparkline>
              <xm:f>'NGF Trends'!D4476:I4476</xm:f>
              <xm:sqref>J4476</xm:sqref>
            </x14:sparkline>
            <x14:sparkline>
              <xm:f>'NGF Trends'!D4477:I4477</xm:f>
              <xm:sqref>J4477</xm:sqref>
            </x14:sparkline>
            <x14:sparkline>
              <xm:f>'NGF Trends'!D4478:I4478</xm:f>
              <xm:sqref>J4478</xm:sqref>
            </x14:sparkline>
            <x14:sparkline>
              <xm:f>'NGF Trends'!D4479:I4479</xm:f>
              <xm:sqref>J4479</xm:sqref>
            </x14:sparkline>
            <x14:sparkline>
              <xm:f>'NGF Trends'!D4480:I4480</xm:f>
              <xm:sqref>J4480</xm:sqref>
            </x14:sparkline>
            <x14:sparkline>
              <xm:f>'NGF Trends'!D4481:I4481</xm:f>
              <xm:sqref>J4481</xm:sqref>
            </x14:sparkline>
            <x14:sparkline>
              <xm:f>'NGF Trends'!D4482:I4482</xm:f>
              <xm:sqref>J4482</xm:sqref>
            </x14:sparkline>
            <x14:sparkline>
              <xm:f>'NGF Trends'!D4483:I4483</xm:f>
              <xm:sqref>J4483</xm:sqref>
            </x14:sparkline>
            <x14:sparkline>
              <xm:f>'NGF Trends'!D4484:I4484</xm:f>
              <xm:sqref>J4484</xm:sqref>
            </x14:sparkline>
            <x14:sparkline>
              <xm:f>'NGF Trends'!D4485:I4485</xm:f>
              <xm:sqref>J4485</xm:sqref>
            </x14:sparkline>
            <x14:sparkline>
              <xm:f>'NGF Trends'!D4486:I4486</xm:f>
              <xm:sqref>J4486</xm:sqref>
            </x14:sparkline>
            <x14:sparkline>
              <xm:f>'NGF Trends'!D4487:I4487</xm:f>
              <xm:sqref>J4487</xm:sqref>
            </x14:sparkline>
            <x14:sparkline>
              <xm:f>'NGF Trends'!D4488:I4488</xm:f>
              <xm:sqref>J4488</xm:sqref>
            </x14:sparkline>
            <x14:sparkline>
              <xm:f>'NGF Trends'!D4489:I4489</xm:f>
              <xm:sqref>J4489</xm:sqref>
            </x14:sparkline>
            <x14:sparkline>
              <xm:f>'NGF Trends'!D4490:I4490</xm:f>
              <xm:sqref>J4490</xm:sqref>
            </x14:sparkline>
            <x14:sparkline>
              <xm:f>'NGF Trends'!D4491:I4491</xm:f>
              <xm:sqref>J4491</xm:sqref>
            </x14:sparkline>
            <x14:sparkline>
              <xm:f>'NGF Trends'!D4492:I4492</xm:f>
              <xm:sqref>J4492</xm:sqref>
            </x14:sparkline>
            <x14:sparkline>
              <xm:f>'NGF Trends'!D4493:I4493</xm:f>
              <xm:sqref>J4493</xm:sqref>
            </x14:sparkline>
            <x14:sparkline>
              <xm:f>'NGF Trends'!D4494:I4494</xm:f>
              <xm:sqref>J4494</xm:sqref>
            </x14:sparkline>
            <x14:sparkline>
              <xm:f>'NGF Trends'!D4495:I4495</xm:f>
              <xm:sqref>J4495</xm:sqref>
            </x14:sparkline>
            <x14:sparkline>
              <xm:f>'NGF Trends'!D4496:I4496</xm:f>
              <xm:sqref>J4496</xm:sqref>
            </x14:sparkline>
            <x14:sparkline>
              <xm:f>'NGF Trends'!D4497:I4497</xm:f>
              <xm:sqref>J4497</xm:sqref>
            </x14:sparkline>
            <x14:sparkline>
              <xm:f>'NGF Trends'!D4498:I4498</xm:f>
              <xm:sqref>J4498</xm:sqref>
            </x14:sparkline>
            <x14:sparkline>
              <xm:f>'NGF Trends'!D4499:I4499</xm:f>
              <xm:sqref>J4499</xm:sqref>
            </x14:sparkline>
            <x14:sparkline>
              <xm:f>'NGF Trends'!D4500:I4500</xm:f>
              <xm:sqref>J4500</xm:sqref>
            </x14:sparkline>
            <x14:sparkline>
              <xm:f>'NGF Trends'!D4501:I4501</xm:f>
              <xm:sqref>J4501</xm:sqref>
            </x14:sparkline>
            <x14:sparkline>
              <xm:f>'NGF Trends'!D4502:I4502</xm:f>
              <xm:sqref>J4502</xm:sqref>
            </x14:sparkline>
            <x14:sparkline>
              <xm:f>'NGF Trends'!D4503:I4503</xm:f>
              <xm:sqref>J4503</xm:sqref>
            </x14:sparkline>
            <x14:sparkline>
              <xm:f>'NGF Trends'!D4504:I4504</xm:f>
              <xm:sqref>J4504</xm:sqref>
            </x14:sparkline>
            <x14:sparkline>
              <xm:f>'NGF Trends'!D4505:I4505</xm:f>
              <xm:sqref>J4505</xm:sqref>
            </x14:sparkline>
            <x14:sparkline>
              <xm:f>'NGF Trends'!D4506:I4506</xm:f>
              <xm:sqref>J4506</xm:sqref>
            </x14:sparkline>
            <x14:sparkline>
              <xm:f>'NGF Trends'!D4507:I4507</xm:f>
              <xm:sqref>J4507</xm:sqref>
            </x14:sparkline>
            <x14:sparkline>
              <xm:f>'NGF Trends'!D4508:I4508</xm:f>
              <xm:sqref>J4508</xm:sqref>
            </x14:sparkline>
            <x14:sparkline>
              <xm:f>'NGF Trends'!D4509:I4509</xm:f>
              <xm:sqref>J4509</xm:sqref>
            </x14:sparkline>
            <x14:sparkline>
              <xm:f>'NGF Trends'!D4510:I4510</xm:f>
              <xm:sqref>J4510</xm:sqref>
            </x14:sparkline>
            <x14:sparkline>
              <xm:f>'NGF Trends'!D4511:I4511</xm:f>
              <xm:sqref>J4511</xm:sqref>
            </x14:sparkline>
            <x14:sparkline>
              <xm:f>'NGF Trends'!D4512:I4512</xm:f>
              <xm:sqref>J4512</xm:sqref>
            </x14:sparkline>
            <x14:sparkline>
              <xm:f>'NGF Trends'!D4513:I4513</xm:f>
              <xm:sqref>J4513</xm:sqref>
            </x14:sparkline>
            <x14:sparkline>
              <xm:f>'NGF Trends'!D4514:I4514</xm:f>
              <xm:sqref>J4514</xm:sqref>
            </x14:sparkline>
            <x14:sparkline>
              <xm:f>'NGF Trends'!D4515:I4515</xm:f>
              <xm:sqref>J4515</xm:sqref>
            </x14:sparkline>
            <x14:sparkline>
              <xm:f>'NGF Trends'!D4516:I4516</xm:f>
              <xm:sqref>J4516</xm:sqref>
            </x14:sparkline>
            <x14:sparkline>
              <xm:f>'NGF Trends'!D4517:I4517</xm:f>
              <xm:sqref>J4517</xm:sqref>
            </x14:sparkline>
            <x14:sparkline>
              <xm:f>'NGF Trends'!D4518:I4518</xm:f>
              <xm:sqref>J4518</xm:sqref>
            </x14:sparkline>
            <x14:sparkline>
              <xm:f>'NGF Trends'!D4519:I4519</xm:f>
              <xm:sqref>J4519</xm:sqref>
            </x14:sparkline>
            <x14:sparkline>
              <xm:f>'NGF Trends'!D4520:I4520</xm:f>
              <xm:sqref>J4520</xm:sqref>
            </x14:sparkline>
            <x14:sparkline>
              <xm:f>'NGF Trends'!D4521:I4521</xm:f>
              <xm:sqref>J4521</xm:sqref>
            </x14:sparkline>
            <x14:sparkline>
              <xm:f>'NGF Trends'!D4522:I4522</xm:f>
              <xm:sqref>J4522</xm:sqref>
            </x14:sparkline>
            <x14:sparkline>
              <xm:f>'NGF Trends'!D4523:I4523</xm:f>
              <xm:sqref>J4523</xm:sqref>
            </x14:sparkline>
            <x14:sparkline>
              <xm:f>'NGF Trends'!D4524:I4524</xm:f>
              <xm:sqref>J4524</xm:sqref>
            </x14:sparkline>
            <x14:sparkline>
              <xm:f>'NGF Trends'!D4525:I4525</xm:f>
              <xm:sqref>J4525</xm:sqref>
            </x14:sparkline>
            <x14:sparkline>
              <xm:f>'NGF Trends'!D4526:I4526</xm:f>
              <xm:sqref>J4526</xm:sqref>
            </x14:sparkline>
            <x14:sparkline>
              <xm:f>'NGF Trends'!D4527:I4527</xm:f>
              <xm:sqref>J4527</xm:sqref>
            </x14:sparkline>
            <x14:sparkline>
              <xm:f>'NGF Trends'!D4528:I4528</xm:f>
              <xm:sqref>J4528</xm:sqref>
            </x14:sparkline>
            <x14:sparkline>
              <xm:f>'NGF Trends'!D4529:I4529</xm:f>
              <xm:sqref>J4529</xm:sqref>
            </x14:sparkline>
            <x14:sparkline>
              <xm:f>'NGF Trends'!D4530:I4530</xm:f>
              <xm:sqref>J4530</xm:sqref>
            </x14:sparkline>
            <x14:sparkline>
              <xm:f>'NGF Trends'!D4531:I4531</xm:f>
              <xm:sqref>J4531</xm:sqref>
            </x14:sparkline>
            <x14:sparkline>
              <xm:f>'NGF Trends'!D4532:I4532</xm:f>
              <xm:sqref>J4532</xm:sqref>
            </x14:sparkline>
            <x14:sparkline>
              <xm:f>'NGF Trends'!D4533:I4533</xm:f>
              <xm:sqref>J4533</xm:sqref>
            </x14:sparkline>
            <x14:sparkline>
              <xm:f>'NGF Trends'!D4534:I4534</xm:f>
              <xm:sqref>J4534</xm:sqref>
            </x14:sparkline>
            <x14:sparkline>
              <xm:f>'NGF Trends'!D4535:I4535</xm:f>
              <xm:sqref>J4535</xm:sqref>
            </x14:sparkline>
            <x14:sparkline>
              <xm:f>'NGF Trends'!D4536:I4536</xm:f>
              <xm:sqref>J4536</xm:sqref>
            </x14:sparkline>
            <x14:sparkline>
              <xm:f>'NGF Trends'!D4537:I4537</xm:f>
              <xm:sqref>J4537</xm:sqref>
            </x14:sparkline>
            <x14:sparkline>
              <xm:f>'NGF Trends'!D4538:I4538</xm:f>
              <xm:sqref>J4538</xm:sqref>
            </x14:sparkline>
            <x14:sparkline>
              <xm:f>'NGF Trends'!D4539:I4539</xm:f>
              <xm:sqref>J4539</xm:sqref>
            </x14:sparkline>
            <x14:sparkline>
              <xm:f>'NGF Trends'!D4540:I4540</xm:f>
              <xm:sqref>J4540</xm:sqref>
            </x14:sparkline>
            <x14:sparkline>
              <xm:f>'NGF Trends'!D4541:I4541</xm:f>
              <xm:sqref>J4541</xm:sqref>
            </x14:sparkline>
            <x14:sparkline>
              <xm:f>'NGF Trends'!D4542:I4542</xm:f>
              <xm:sqref>J4542</xm:sqref>
            </x14:sparkline>
            <x14:sparkline>
              <xm:f>'NGF Trends'!D4543:I4543</xm:f>
              <xm:sqref>J4543</xm:sqref>
            </x14:sparkline>
            <x14:sparkline>
              <xm:f>'NGF Trends'!D4544:I4544</xm:f>
              <xm:sqref>J4544</xm:sqref>
            </x14:sparkline>
            <x14:sparkline>
              <xm:f>'NGF Trends'!D4545:I4545</xm:f>
              <xm:sqref>J4545</xm:sqref>
            </x14:sparkline>
            <x14:sparkline>
              <xm:f>'NGF Trends'!D4546:I4546</xm:f>
              <xm:sqref>J4546</xm:sqref>
            </x14:sparkline>
            <x14:sparkline>
              <xm:f>'NGF Trends'!D4547:I4547</xm:f>
              <xm:sqref>J4547</xm:sqref>
            </x14:sparkline>
            <x14:sparkline>
              <xm:f>'NGF Trends'!D4548:I4548</xm:f>
              <xm:sqref>J4548</xm:sqref>
            </x14:sparkline>
            <x14:sparkline>
              <xm:f>'NGF Trends'!D4549:I4549</xm:f>
              <xm:sqref>J4549</xm:sqref>
            </x14:sparkline>
            <x14:sparkline>
              <xm:f>'NGF Trends'!D4550:I4550</xm:f>
              <xm:sqref>J4550</xm:sqref>
            </x14:sparkline>
            <x14:sparkline>
              <xm:f>'NGF Trends'!D4551:I4551</xm:f>
              <xm:sqref>J4551</xm:sqref>
            </x14:sparkline>
            <x14:sparkline>
              <xm:f>'NGF Trends'!D4552:I4552</xm:f>
              <xm:sqref>J4552</xm:sqref>
            </x14:sparkline>
            <x14:sparkline>
              <xm:f>'NGF Trends'!D4553:I4553</xm:f>
              <xm:sqref>J4553</xm:sqref>
            </x14:sparkline>
            <x14:sparkline>
              <xm:f>'NGF Trends'!D4554:I4554</xm:f>
              <xm:sqref>J4554</xm:sqref>
            </x14:sparkline>
            <x14:sparkline>
              <xm:f>'NGF Trends'!D4555:I4555</xm:f>
              <xm:sqref>J4555</xm:sqref>
            </x14:sparkline>
            <x14:sparkline>
              <xm:f>'NGF Trends'!D4556:I4556</xm:f>
              <xm:sqref>J4556</xm:sqref>
            </x14:sparkline>
            <x14:sparkline>
              <xm:f>'NGF Trends'!D4557:I4557</xm:f>
              <xm:sqref>J4557</xm:sqref>
            </x14:sparkline>
            <x14:sparkline>
              <xm:f>'NGF Trends'!D4558:I4558</xm:f>
              <xm:sqref>J4558</xm:sqref>
            </x14:sparkline>
            <x14:sparkline>
              <xm:f>'NGF Trends'!D4559:I4559</xm:f>
              <xm:sqref>J4559</xm:sqref>
            </x14:sparkline>
            <x14:sparkline>
              <xm:f>'NGF Trends'!D4560:I4560</xm:f>
              <xm:sqref>J4560</xm:sqref>
            </x14:sparkline>
            <x14:sparkline>
              <xm:f>'NGF Trends'!D4561:I4561</xm:f>
              <xm:sqref>J4561</xm:sqref>
            </x14:sparkline>
            <x14:sparkline>
              <xm:f>'NGF Trends'!D4562:I4562</xm:f>
              <xm:sqref>J4562</xm:sqref>
            </x14:sparkline>
            <x14:sparkline>
              <xm:f>'NGF Trends'!D4563:I4563</xm:f>
              <xm:sqref>J4563</xm:sqref>
            </x14:sparkline>
            <x14:sparkline>
              <xm:f>'NGF Trends'!D4564:I4564</xm:f>
              <xm:sqref>J4564</xm:sqref>
            </x14:sparkline>
            <x14:sparkline>
              <xm:f>'NGF Trends'!D4565:I4565</xm:f>
              <xm:sqref>J4565</xm:sqref>
            </x14:sparkline>
            <x14:sparkline>
              <xm:f>'NGF Trends'!D4566:I4566</xm:f>
              <xm:sqref>J4566</xm:sqref>
            </x14:sparkline>
            <x14:sparkline>
              <xm:f>'NGF Trends'!D4567:I4567</xm:f>
              <xm:sqref>J4567</xm:sqref>
            </x14:sparkline>
            <x14:sparkline>
              <xm:f>'NGF Trends'!D4568:I4568</xm:f>
              <xm:sqref>J4568</xm:sqref>
            </x14:sparkline>
            <x14:sparkline>
              <xm:f>'NGF Trends'!D4569:I4569</xm:f>
              <xm:sqref>J4569</xm:sqref>
            </x14:sparkline>
            <x14:sparkline>
              <xm:f>'NGF Trends'!D4570:I4570</xm:f>
              <xm:sqref>J4570</xm:sqref>
            </x14:sparkline>
            <x14:sparkline>
              <xm:f>'NGF Trends'!D4571:I4571</xm:f>
              <xm:sqref>J4571</xm:sqref>
            </x14:sparkline>
            <x14:sparkline>
              <xm:f>'NGF Trends'!D4572:I4572</xm:f>
              <xm:sqref>J4572</xm:sqref>
            </x14:sparkline>
            <x14:sparkline>
              <xm:f>'NGF Trends'!D4573:I4573</xm:f>
              <xm:sqref>J4573</xm:sqref>
            </x14:sparkline>
            <x14:sparkline>
              <xm:f>'NGF Trends'!D4574:I4574</xm:f>
              <xm:sqref>J4574</xm:sqref>
            </x14:sparkline>
            <x14:sparkline>
              <xm:f>'NGF Trends'!D4575:I4575</xm:f>
              <xm:sqref>J4575</xm:sqref>
            </x14:sparkline>
            <x14:sparkline>
              <xm:f>'NGF Trends'!D4576:I4576</xm:f>
              <xm:sqref>J4576</xm:sqref>
            </x14:sparkline>
            <x14:sparkline>
              <xm:f>'NGF Trends'!D4577:I4577</xm:f>
              <xm:sqref>J4577</xm:sqref>
            </x14:sparkline>
            <x14:sparkline>
              <xm:f>'NGF Trends'!D4578:I4578</xm:f>
              <xm:sqref>J4578</xm:sqref>
            </x14:sparkline>
            <x14:sparkline>
              <xm:f>'NGF Trends'!D4579:I4579</xm:f>
              <xm:sqref>J4579</xm:sqref>
            </x14:sparkline>
            <x14:sparkline>
              <xm:f>'NGF Trends'!D4580:I4580</xm:f>
              <xm:sqref>J4580</xm:sqref>
            </x14:sparkline>
            <x14:sparkline>
              <xm:f>'NGF Trends'!D4581:I4581</xm:f>
              <xm:sqref>J4581</xm:sqref>
            </x14:sparkline>
            <x14:sparkline>
              <xm:f>'NGF Trends'!D4582:I4582</xm:f>
              <xm:sqref>J4582</xm:sqref>
            </x14:sparkline>
            <x14:sparkline>
              <xm:f>'NGF Trends'!D4583:I4583</xm:f>
              <xm:sqref>J4583</xm:sqref>
            </x14:sparkline>
            <x14:sparkline>
              <xm:f>'NGF Trends'!D4584:I4584</xm:f>
              <xm:sqref>J4584</xm:sqref>
            </x14:sparkline>
            <x14:sparkline>
              <xm:f>'NGF Trends'!D4585:I4585</xm:f>
              <xm:sqref>J4585</xm:sqref>
            </x14:sparkline>
            <x14:sparkline>
              <xm:f>'NGF Trends'!D4586:I4586</xm:f>
              <xm:sqref>J4586</xm:sqref>
            </x14:sparkline>
            <x14:sparkline>
              <xm:f>'NGF Trends'!D4587:I4587</xm:f>
              <xm:sqref>J4587</xm:sqref>
            </x14:sparkline>
            <x14:sparkline>
              <xm:f>'NGF Trends'!D4588:I4588</xm:f>
              <xm:sqref>J4588</xm:sqref>
            </x14:sparkline>
            <x14:sparkline>
              <xm:f>'NGF Trends'!D4589:I4589</xm:f>
              <xm:sqref>J4589</xm:sqref>
            </x14:sparkline>
            <x14:sparkline>
              <xm:f>'NGF Trends'!D4590:I4590</xm:f>
              <xm:sqref>J4590</xm:sqref>
            </x14:sparkline>
            <x14:sparkline>
              <xm:f>'NGF Trends'!D4591:I4591</xm:f>
              <xm:sqref>J4591</xm:sqref>
            </x14:sparkline>
            <x14:sparkline>
              <xm:f>'NGF Trends'!D4592:I4592</xm:f>
              <xm:sqref>J4592</xm:sqref>
            </x14:sparkline>
            <x14:sparkline>
              <xm:f>'NGF Trends'!D4593:I4593</xm:f>
              <xm:sqref>J4593</xm:sqref>
            </x14:sparkline>
            <x14:sparkline>
              <xm:f>'NGF Trends'!D4594:I4594</xm:f>
              <xm:sqref>J4594</xm:sqref>
            </x14:sparkline>
            <x14:sparkline>
              <xm:f>'NGF Trends'!D4595:I4595</xm:f>
              <xm:sqref>J4595</xm:sqref>
            </x14:sparkline>
            <x14:sparkline>
              <xm:f>'NGF Trends'!D4596:I4596</xm:f>
              <xm:sqref>J4596</xm:sqref>
            </x14:sparkline>
            <x14:sparkline>
              <xm:f>'NGF Trends'!D4597:I4597</xm:f>
              <xm:sqref>J4597</xm:sqref>
            </x14:sparkline>
            <x14:sparkline>
              <xm:f>'NGF Trends'!D4598:I4598</xm:f>
              <xm:sqref>J4598</xm:sqref>
            </x14:sparkline>
            <x14:sparkline>
              <xm:f>'NGF Trends'!D4599:I4599</xm:f>
              <xm:sqref>J4599</xm:sqref>
            </x14:sparkline>
            <x14:sparkline>
              <xm:f>'NGF Trends'!D4600:I4600</xm:f>
              <xm:sqref>J4600</xm:sqref>
            </x14:sparkline>
            <x14:sparkline>
              <xm:f>'NGF Trends'!D4601:I4601</xm:f>
              <xm:sqref>J4601</xm:sqref>
            </x14:sparkline>
            <x14:sparkline>
              <xm:f>'NGF Trends'!D4602:I4602</xm:f>
              <xm:sqref>J4602</xm:sqref>
            </x14:sparkline>
            <x14:sparkline>
              <xm:f>'NGF Trends'!D4603:I4603</xm:f>
              <xm:sqref>J4603</xm:sqref>
            </x14:sparkline>
            <x14:sparkline>
              <xm:f>'NGF Trends'!D4604:I4604</xm:f>
              <xm:sqref>J4604</xm:sqref>
            </x14:sparkline>
            <x14:sparkline>
              <xm:f>'NGF Trends'!D4605:I4605</xm:f>
              <xm:sqref>J4605</xm:sqref>
            </x14:sparkline>
            <x14:sparkline>
              <xm:f>'NGF Trends'!D4606:I4606</xm:f>
              <xm:sqref>J4606</xm:sqref>
            </x14:sparkline>
            <x14:sparkline>
              <xm:f>'NGF Trends'!D4607:I4607</xm:f>
              <xm:sqref>J4607</xm:sqref>
            </x14:sparkline>
            <x14:sparkline>
              <xm:f>'NGF Trends'!D4608:I4608</xm:f>
              <xm:sqref>J4608</xm:sqref>
            </x14:sparkline>
            <x14:sparkline>
              <xm:f>'NGF Trends'!D4609:I4609</xm:f>
              <xm:sqref>J4609</xm:sqref>
            </x14:sparkline>
            <x14:sparkline>
              <xm:f>'NGF Trends'!D4610:I4610</xm:f>
              <xm:sqref>J4610</xm:sqref>
            </x14:sparkline>
            <x14:sparkline>
              <xm:f>'NGF Trends'!D4611:I4611</xm:f>
              <xm:sqref>J4611</xm:sqref>
            </x14:sparkline>
            <x14:sparkline>
              <xm:f>'NGF Trends'!D4612:I4612</xm:f>
              <xm:sqref>J4612</xm:sqref>
            </x14:sparkline>
            <x14:sparkline>
              <xm:f>'NGF Trends'!D4613:I4613</xm:f>
              <xm:sqref>J4613</xm:sqref>
            </x14:sparkline>
            <x14:sparkline>
              <xm:f>'NGF Trends'!D4614:I4614</xm:f>
              <xm:sqref>J4614</xm:sqref>
            </x14:sparkline>
            <x14:sparkline>
              <xm:f>'NGF Trends'!D4615:I4615</xm:f>
              <xm:sqref>J4615</xm:sqref>
            </x14:sparkline>
            <x14:sparkline>
              <xm:f>'NGF Trends'!D4616:I4616</xm:f>
              <xm:sqref>J4616</xm:sqref>
            </x14:sparkline>
            <x14:sparkline>
              <xm:f>'NGF Trends'!D4617:I4617</xm:f>
              <xm:sqref>J4617</xm:sqref>
            </x14:sparkline>
            <x14:sparkline>
              <xm:f>'NGF Trends'!D4618:I4618</xm:f>
              <xm:sqref>J4618</xm:sqref>
            </x14:sparkline>
            <x14:sparkline>
              <xm:f>'NGF Trends'!D4619:I4619</xm:f>
              <xm:sqref>J4619</xm:sqref>
            </x14:sparkline>
            <x14:sparkline>
              <xm:f>'NGF Trends'!D4620:I4620</xm:f>
              <xm:sqref>J4620</xm:sqref>
            </x14:sparkline>
            <x14:sparkline>
              <xm:f>'NGF Trends'!D4621:I4621</xm:f>
              <xm:sqref>J4621</xm:sqref>
            </x14:sparkline>
            <x14:sparkline>
              <xm:f>'NGF Trends'!D4622:I4622</xm:f>
              <xm:sqref>J4622</xm:sqref>
            </x14:sparkline>
            <x14:sparkline>
              <xm:f>'NGF Trends'!D4623:I4623</xm:f>
              <xm:sqref>J4623</xm:sqref>
            </x14:sparkline>
            <x14:sparkline>
              <xm:f>'NGF Trends'!D4624:I4624</xm:f>
              <xm:sqref>J4624</xm:sqref>
            </x14:sparkline>
            <x14:sparkline>
              <xm:f>'NGF Trends'!D4625:I4625</xm:f>
              <xm:sqref>J4625</xm:sqref>
            </x14:sparkline>
            <x14:sparkline>
              <xm:f>'NGF Trends'!D4626:I4626</xm:f>
              <xm:sqref>J4626</xm:sqref>
            </x14:sparkline>
            <x14:sparkline>
              <xm:f>'NGF Trends'!D4627:I4627</xm:f>
              <xm:sqref>J4627</xm:sqref>
            </x14:sparkline>
            <x14:sparkline>
              <xm:f>'NGF Trends'!D4628:I4628</xm:f>
              <xm:sqref>J4628</xm:sqref>
            </x14:sparkline>
            <x14:sparkline>
              <xm:f>'NGF Trends'!D4629:I4629</xm:f>
              <xm:sqref>J4629</xm:sqref>
            </x14:sparkline>
            <x14:sparkline>
              <xm:f>'NGF Trends'!D4630:I4630</xm:f>
              <xm:sqref>J4630</xm:sqref>
            </x14:sparkline>
            <x14:sparkline>
              <xm:f>'NGF Trends'!D4631:I4631</xm:f>
              <xm:sqref>J4631</xm:sqref>
            </x14:sparkline>
            <x14:sparkline>
              <xm:f>'NGF Trends'!D4632:I4632</xm:f>
              <xm:sqref>J4632</xm:sqref>
            </x14:sparkline>
            <x14:sparkline>
              <xm:f>'NGF Trends'!D4633:I4633</xm:f>
              <xm:sqref>J4633</xm:sqref>
            </x14:sparkline>
            <x14:sparkline>
              <xm:f>'NGF Trends'!D4634:I4634</xm:f>
              <xm:sqref>J4634</xm:sqref>
            </x14:sparkline>
            <x14:sparkline>
              <xm:f>'NGF Trends'!D4635:I4635</xm:f>
              <xm:sqref>J4635</xm:sqref>
            </x14:sparkline>
            <x14:sparkline>
              <xm:f>'NGF Trends'!D4636:I4636</xm:f>
              <xm:sqref>J4636</xm:sqref>
            </x14:sparkline>
            <x14:sparkline>
              <xm:f>'NGF Trends'!D4637:I4637</xm:f>
              <xm:sqref>J4637</xm:sqref>
            </x14:sparkline>
            <x14:sparkline>
              <xm:f>'NGF Trends'!D4638:I4638</xm:f>
              <xm:sqref>J4638</xm:sqref>
            </x14:sparkline>
            <x14:sparkline>
              <xm:f>'NGF Trends'!D4639:I4639</xm:f>
              <xm:sqref>J4639</xm:sqref>
            </x14:sparkline>
            <x14:sparkline>
              <xm:f>'NGF Trends'!D4640:I4640</xm:f>
              <xm:sqref>J4640</xm:sqref>
            </x14:sparkline>
            <x14:sparkline>
              <xm:f>'NGF Trends'!D4641:I4641</xm:f>
              <xm:sqref>J4641</xm:sqref>
            </x14:sparkline>
            <x14:sparkline>
              <xm:f>'NGF Trends'!D4642:I4642</xm:f>
              <xm:sqref>J4642</xm:sqref>
            </x14:sparkline>
            <x14:sparkline>
              <xm:f>'NGF Trends'!D4643:I4643</xm:f>
              <xm:sqref>J4643</xm:sqref>
            </x14:sparkline>
            <x14:sparkline>
              <xm:f>'NGF Trends'!D4644:I4644</xm:f>
              <xm:sqref>J4644</xm:sqref>
            </x14:sparkline>
            <x14:sparkline>
              <xm:f>'NGF Trends'!D4645:I4645</xm:f>
              <xm:sqref>J4645</xm:sqref>
            </x14:sparkline>
            <x14:sparkline>
              <xm:f>'NGF Trends'!D4646:I4646</xm:f>
              <xm:sqref>J4646</xm:sqref>
            </x14:sparkline>
            <x14:sparkline>
              <xm:f>'NGF Trends'!D4647:I4647</xm:f>
              <xm:sqref>J4647</xm:sqref>
            </x14:sparkline>
            <x14:sparkline>
              <xm:f>'NGF Trends'!D4648:I4648</xm:f>
              <xm:sqref>J4648</xm:sqref>
            </x14:sparkline>
            <x14:sparkline>
              <xm:f>'NGF Trends'!D4649:I4649</xm:f>
              <xm:sqref>J4649</xm:sqref>
            </x14:sparkline>
            <x14:sparkline>
              <xm:f>'NGF Trends'!D4650:I4650</xm:f>
              <xm:sqref>J4650</xm:sqref>
            </x14:sparkline>
            <x14:sparkline>
              <xm:f>'NGF Trends'!D4651:I4651</xm:f>
              <xm:sqref>J4651</xm:sqref>
            </x14:sparkline>
            <x14:sparkline>
              <xm:f>'NGF Trends'!D4652:I4652</xm:f>
              <xm:sqref>J4652</xm:sqref>
            </x14:sparkline>
            <x14:sparkline>
              <xm:f>'NGF Trends'!D4653:I4653</xm:f>
              <xm:sqref>J4653</xm:sqref>
            </x14:sparkline>
            <x14:sparkline>
              <xm:f>'NGF Trends'!D4654:I4654</xm:f>
              <xm:sqref>J4654</xm:sqref>
            </x14:sparkline>
            <x14:sparkline>
              <xm:f>'NGF Trends'!D4655:I4655</xm:f>
              <xm:sqref>J4655</xm:sqref>
            </x14:sparkline>
            <x14:sparkline>
              <xm:f>'NGF Trends'!D4656:I4656</xm:f>
              <xm:sqref>J4656</xm:sqref>
            </x14:sparkline>
            <x14:sparkline>
              <xm:f>'NGF Trends'!D4657:I4657</xm:f>
              <xm:sqref>J4657</xm:sqref>
            </x14:sparkline>
            <x14:sparkline>
              <xm:f>'NGF Trends'!D4658:I4658</xm:f>
              <xm:sqref>J4658</xm:sqref>
            </x14:sparkline>
            <x14:sparkline>
              <xm:f>'NGF Trends'!D4659:I4659</xm:f>
              <xm:sqref>J4659</xm:sqref>
            </x14:sparkline>
            <x14:sparkline>
              <xm:f>'NGF Trends'!D4660:I4660</xm:f>
              <xm:sqref>J4660</xm:sqref>
            </x14:sparkline>
            <x14:sparkline>
              <xm:f>'NGF Trends'!D4661:I4661</xm:f>
              <xm:sqref>J4661</xm:sqref>
            </x14:sparkline>
            <x14:sparkline>
              <xm:f>'NGF Trends'!D4662:I4662</xm:f>
              <xm:sqref>J4662</xm:sqref>
            </x14:sparkline>
            <x14:sparkline>
              <xm:f>'NGF Trends'!D4663:I4663</xm:f>
              <xm:sqref>J4663</xm:sqref>
            </x14:sparkline>
            <x14:sparkline>
              <xm:f>'NGF Trends'!D4664:I4664</xm:f>
              <xm:sqref>J4664</xm:sqref>
            </x14:sparkline>
            <x14:sparkline>
              <xm:f>'NGF Trends'!D4665:I4665</xm:f>
              <xm:sqref>J4665</xm:sqref>
            </x14:sparkline>
            <x14:sparkline>
              <xm:f>'NGF Trends'!D4666:I4666</xm:f>
              <xm:sqref>J4666</xm:sqref>
            </x14:sparkline>
            <x14:sparkline>
              <xm:f>'NGF Trends'!D4667:I4667</xm:f>
              <xm:sqref>J4667</xm:sqref>
            </x14:sparkline>
            <x14:sparkline>
              <xm:f>'NGF Trends'!D4668:I4668</xm:f>
              <xm:sqref>J4668</xm:sqref>
            </x14:sparkline>
            <x14:sparkline>
              <xm:f>'NGF Trends'!D4669:I4669</xm:f>
              <xm:sqref>J4669</xm:sqref>
            </x14:sparkline>
            <x14:sparkline>
              <xm:f>'NGF Trends'!D4670:I4670</xm:f>
              <xm:sqref>J4670</xm:sqref>
            </x14:sparkline>
            <x14:sparkline>
              <xm:f>'NGF Trends'!D4671:I4671</xm:f>
              <xm:sqref>J4671</xm:sqref>
            </x14:sparkline>
            <x14:sparkline>
              <xm:f>'NGF Trends'!D4672:I4672</xm:f>
              <xm:sqref>J4672</xm:sqref>
            </x14:sparkline>
            <x14:sparkline>
              <xm:f>'NGF Trends'!D4673:I4673</xm:f>
              <xm:sqref>J4673</xm:sqref>
            </x14:sparkline>
            <x14:sparkline>
              <xm:f>'NGF Trends'!D4674:I4674</xm:f>
              <xm:sqref>J4674</xm:sqref>
            </x14:sparkline>
            <x14:sparkline>
              <xm:f>'NGF Trends'!D4675:I4675</xm:f>
              <xm:sqref>J4675</xm:sqref>
            </x14:sparkline>
            <x14:sparkline>
              <xm:f>'NGF Trends'!D4676:I4676</xm:f>
              <xm:sqref>J4676</xm:sqref>
            </x14:sparkline>
            <x14:sparkline>
              <xm:f>'NGF Trends'!D4677:I4677</xm:f>
              <xm:sqref>J4677</xm:sqref>
            </x14:sparkline>
            <x14:sparkline>
              <xm:f>'NGF Trends'!D4678:I4678</xm:f>
              <xm:sqref>J4678</xm:sqref>
            </x14:sparkline>
            <x14:sparkline>
              <xm:f>'NGF Trends'!D4679:I4679</xm:f>
              <xm:sqref>J4679</xm:sqref>
            </x14:sparkline>
            <x14:sparkline>
              <xm:f>'NGF Trends'!D4680:I4680</xm:f>
              <xm:sqref>J4680</xm:sqref>
            </x14:sparkline>
            <x14:sparkline>
              <xm:f>'NGF Trends'!D4681:I4681</xm:f>
              <xm:sqref>J4681</xm:sqref>
            </x14:sparkline>
            <x14:sparkline>
              <xm:f>'NGF Trends'!D4682:I4682</xm:f>
              <xm:sqref>J4682</xm:sqref>
            </x14:sparkline>
            <x14:sparkline>
              <xm:f>'NGF Trends'!D4683:I4683</xm:f>
              <xm:sqref>J4683</xm:sqref>
            </x14:sparkline>
            <x14:sparkline>
              <xm:f>'NGF Trends'!D4684:I4684</xm:f>
              <xm:sqref>J4684</xm:sqref>
            </x14:sparkline>
            <x14:sparkline>
              <xm:f>'NGF Trends'!D4685:I4685</xm:f>
              <xm:sqref>J4685</xm:sqref>
            </x14:sparkline>
            <x14:sparkline>
              <xm:f>'NGF Trends'!D4686:I4686</xm:f>
              <xm:sqref>J4686</xm:sqref>
            </x14:sparkline>
            <x14:sparkline>
              <xm:f>'NGF Trends'!D4687:I4687</xm:f>
              <xm:sqref>J4687</xm:sqref>
            </x14:sparkline>
            <x14:sparkline>
              <xm:f>'NGF Trends'!D4688:I4688</xm:f>
              <xm:sqref>J4688</xm:sqref>
            </x14:sparkline>
            <x14:sparkline>
              <xm:f>'NGF Trends'!D4689:I4689</xm:f>
              <xm:sqref>J4689</xm:sqref>
            </x14:sparkline>
            <x14:sparkline>
              <xm:f>'NGF Trends'!D4690:I4690</xm:f>
              <xm:sqref>J4690</xm:sqref>
            </x14:sparkline>
            <x14:sparkline>
              <xm:f>'NGF Trends'!D4691:I4691</xm:f>
              <xm:sqref>J4691</xm:sqref>
            </x14:sparkline>
            <x14:sparkline>
              <xm:f>'NGF Trends'!D4692:I4692</xm:f>
              <xm:sqref>J4692</xm:sqref>
            </x14:sparkline>
            <x14:sparkline>
              <xm:f>'NGF Trends'!D4693:I4693</xm:f>
              <xm:sqref>J4693</xm:sqref>
            </x14:sparkline>
            <x14:sparkline>
              <xm:f>'NGF Trends'!D4694:I4694</xm:f>
              <xm:sqref>J4694</xm:sqref>
            </x14:sparkline>
            <x14:sparkline>
              <xm:f>'NGF Trends'!D4695:I4695</xm:f>
              <xm:sqref>J4695</xm:sqref>
            </x14:sparkline>
            <x14:sparkline>
              <xm:f>'NGF Trends'!D4696:I4696</xm:f>
              <xm:sqref>J4696</xm:sqref>
            </x14:sparkline>
            <x14:sparkline>
              <xm:f>'NGF Trends'!D4697:I4697</xm:f>
              <xm:sqref>J4697</xm:sqref>
            </x14:sparkline>
            <x14:sparkline>
              <xm:f>'NGF Trends'!D4698:I4698</xm:f>
              <xm:sqref>J4698</xm:sqref>
            </x14:sparkline>
            <x14:sparkline>
              <xm:f>'NGF Trends'!D4699:I4699</xm:f>
              <xm:sqref>J4699</xm:sqref>
            </x14:sparkline>
            <x14:sparkline>
              <xm:f>'NGF Trends'!D4700:I4700</xm:f>
              <xm:sqref>J4700</xm:sqref>
            </x14:sparkline>
            <x14:sparkline>
              <xm:f>'NGF Trends'!D4701:I4701</xm:f>
              <xm:sqref>J4701</xm:sqref>
            </x14:sparkline>
            <x14:sparkline>
              <xm:f>'NGF Trends'!D4702:I4702</xm:f>
              <xm:sqref>J4702</xm:sqref>
            </x14:sparkline>
            <x14:sparkline>
              <xm:f>'NGF Trends'!D4703:I4703</xm:f>
              <xm:sqref>J4703</xm:sqref>
            </x14:sparkline>
            <x14:sparkline>
              <xm:f>'NGF Trends'!D4704:I4704</xm:f>
              <xm:sqref>J4704</xm:sqref>
            </x14:sparkline>
            <x14:sparkline>
              <xm:f>'NGF Trends'!D4705:I4705</xm:f>
              <xm:sqref>J4705</xm:sqref>
            </x14:sparkline>
            <x14:sparkline>
              <xm:f>'NGF Trends'!D4706:I4706</xm:f>
              <xm:sqref>J4706</xm:sqref>
            </x14:sparkline>
            <x14:sparkline>
              <xm:f>'NGF Trends'!D4707:I4707</xm:f>
              <xm:sqref>J4707</xm:sqref>
            </x14:sparkline>
            <x14:sparkline>
              <xm:f>'NGF Trends'!D4708:I4708</xm:f>
              <xm:sqref>J4708</xm:sqref>
            </x14:sparkline>
            <x14:sparkline>
              <xm:f>'NGF Trends'!D4709:I4709</xm:f>
              <xm:sqref>J4709</xm:sqref>
            </x14:sparkline>
            <x14:sparkline>
              <xm:f>'NGF Trends'!D4710:I4710</xm:f>
              <xm:sqref>J4710</xm:sqref>
            </x14:sparkline>
            <x14:sparkline>
              <xm:f>'NGF Trends'!D4711:I4711</xm:f>
              <xm:sqref>J4711</xm:sqref>
            </x14:sparkline>
            <x14:sparkline>
              <xm:f>'NGF Trends'!D4712:I4712</xm:f>
              <xm:sqref>J4712</xm:sqref>
            </x14:sparkline>
            <x14:sparkline>
              <xm:f>'NGF Trends'!D4713:I4713</xm:f>
              <xm:sqref>J4713</xm:sqref>
            </x14:sparkline>
            <x14:sparkline>
              <xm:f>'NGF Trends'!D4714:I4714</xm:f>
              <xm:sqref>J4714</xm:sqref>
            </x14:sparkline>
            <x14:sparkline>
              <xm:f>'NGF Trends'!D4715:I4715</xm:f>
              <xm:sqref>J4715</xm:sqref>
            </x14:sparkline>
            <x14:sparkline>
              <xm:f>'NGF Trends'!D4716:I4716</xm:f>
              <xm:sqref>J4716</xm:sqref>
            </x14:sparkline>
            <x14:sparkline>
              <xm:f>'NGF Trends'!D4717:I4717</xm:f>
              <xm:sqref>J4717</xm:sqref>
            </x14:sparkline>
            <x14:sparkline>
              <xm:f>'NGF Trends'!D4718:I4718</xm:f>
              <xm:sqref>J4718</xm:sqref>
            </x14:sparkline>
            <x14:sparkline>
              <xm:f>'NGF Trends'!D4719:I4719</xm:f>
              <xm:sqref>J4719</xm:sqref>
            </x14:sparkline>
            <x14:sparkline>
              <xm:f>'NGF Trends'!D4720:I4720</xm:f>
              <xm:sqref>J4720</xm:sqref>
            </x14:sparkline>
            <x14:sparkline>
              <xm:f>'NGF Trends'!D4721:I4721</xm:f>
              <xm:sqref>J4721</xm:sqref>
            </x14:sparkline>
            <x14:sparkline>
              <xm:f>'NGF Trends'!D4722:I4722</xm:f>
              <xm:sqref>J4722</xm:sqref>
            </x14:sparkline>
            <x14:sparkline>
              <xm:f>'NGF Trends'!D4723:I4723</xm:f>
              <xm:sqref>J4723</xm:sqref>
            </x14:sparkline>
            <x14:sparkline>
              <xm:f>'NGF Trends'!D4724:I4724</xm:f>
              <xm:sqref>J4724</xm:sqref>
            </x14:sparkline>
            <x14:sparkline>
              <xm:f>'NGF Trends'!D4725:I4725</xm:f>
              <xm:sqref>J4725</xm:sqref>
            </x14:sparkline>
            <x14:sparkline>
              <xm:f>'NGF Trends'!D4726:I4726</xm:f>
              <xm:sqref>J4726</xm:sqref>
            </x14:sparkline>
            <x14:sparkline>
              <xm:f>'NGF Trends'!D4727:I4727</xm:f>
              <xm:sqref>J4727</xm:sqref>
            </x14:sparkline>
            <x14:sparkline>
              <xm:f>'NGF Trends'!D4728:I4728</xm:f>
              <xm:sqref>J4728</xm:sqref>
            </x14:sparkline>
            <x14:sparkline>
              <xm:f>'NGF Trends'!D4729:I4729</xm:f>
              <xm:sqref>J4729</xm:sqref>
            </x14:sparkline>
            <x14:sparkline>
              <xm:f>'NGF Trends'!D4730:I4730</xm:f>
              <xm:sqref>J4730</xm:sqref>
            </x14:sparkline>
            <x14:sparkline>
              <xm:f>'NGF Trends'!D4731:I4731</xm:f>
              <xm:sqref>J4731</xm:sqref>
            </x14:sparkline>
            <x14:sparkline>
              <xm:f>'NGF Trends'!D4732:I4732</xm:f>
              <xm:sqref>J4732</xm:sqref>
            </x14:sparkline>
            <x14:sparkline>
              <xm:f>'NGF Trends'!D4733:I4733</xm:f>
              <xm:sqref>J4733</xm:sqref>
            </x14:sparkline>
            <x14:sparkline>
              <xm:f>'NGF Trends'!D4734:I4734</xm:f>
              <xm:sqref>J4734</xm:sqref>
            </x14:sparkline>
            <x14:sparkline>
              <xm:f>'NGF Trends'!D4735:I4735</xm:f>
              <xm:sqref>J4735</xm:sqref>
            </x14:sparkline>
            <x14:sparkline>
              <xm:f>'NGF Trends'!D4736:I4736</xm:f>
              <xm:sqref>J4736</xm:sqref>
            </x14:sparkline>
            <x14:sparkline>
              <xm:f>'NGF Trends'!D4737:I4737</xm:f>
              <xm:sqref>J4737</xm:sqref>
            </x14:sparkline>
            <x14:sparkline>
              <xm:f>'NGF Trends'!D4738:I4738</xm:f>
              <xm:sqref>J4738</xm:sqref>
            </x14:sparkline>
            <x14:sparkline>
              <xm:f>'NGF Trends'!D4739:I4739</xm:f>
              <xm:sqref>J4739</xm:sqref>
            </x14:sparkline>
            <x14:sparkline>
              <xm:f>'NGF Trends'!D4740:I4740</xm:f>
              <xm:sqref>J4740</xm:sqref>
            </x14:sparkline>
            <x14:sparkline>
              <xm:f>'NGF Trends'!D4741:I4741</xm:f>
              <xm:sqref>J4741</xm:sqref>
            </x14:sparkline>
            <x14:sparkline>
              <xm:f>'NGF Trends'!D4742:I4742</xm:f>
              <xm:sqref>J4742</xm:sqref>
            </x14:sparkline>
            <x14:sparkline>
              <xm:f>'NGF Trends'!D4743:I4743</xm:f>
              <xm:sqref>J4743</xm:sqref>
            </x14:sparkline>
            <x14:sparkline>
              <xm:f>'NGF Trends'!D4744:I4744</xm:f>
              <xm:sqref>J4744</xm:sqref>
            </x14:sparkline>
            <x14:sparkline>
              <xm:f>'NGF Trends'!D4745:I4745</xm:f>
              <xm:sqref>J4745</xm:sqref>
            </x14:sparkline>
            <x14:sparkline>
              <xm:f>'NGF Trends'!D4746:I4746</xm:f>
              <xm:sqref>J4746</xm:sqref>
            </x14:sparkline>
            <x14:sparkline>
              <xm:f>'NGF Trends'!D4747:I4747</xm:f>
              <xm:sqref>J4747</xm:sqref>
            </x14:sparkline>
            <x14:sparkline>
              <xm:f>'NGF Trends'!D4748:I4748</xm:f>
              <xm:sqref>J4748</xm:sqref>
            </x14:sparkline>
            <x14:sparkline>
              <xm:f>'NGF Trends'!D4749:I4749</xm:f>
              <xm:sqref>J4749</xm:sqref>
            </x14:sparkline>
            <x14:sparkline>
              <xm:f>'NGF Trends'!D4750:I4750</xm:f>
              <xm:sqref>J4750</xm:sqref>
            </x14:sparkline>
            <x14:sparkline>
              <xm:f>'NGF Trends'!D4751:I4751</xm:f>
              <xm:sqref>J4751</xm:sqref>
            </x14:sparkline>
            <x14:sparkline>
              <xm:f>'NGF Trends'!D4752:I4752</xm:f>
              <xm:sqref>J4752</xm:sqref>
            </x14:sparkline>
            <x14:sparkline>
              <xm:f>'NGF Trends'!D4753:I4753</xm:f>
              <xm:sqref>J4753</xm:sqref>
            </x14:sparkline>
            <x14:sparkline>
              <xm:f>'NGF Trends'!D4754:I4754</xm:f>
              <xm:sqref>J4754</xm:sqref>
            </x14:sparkline>
            <x14:sparkline>
              <xm:f>'NGF Trends'!D4755:I4755</xm:f>
              <xm:sqref>J4755</xm:sqref>
            </x14:sparkline>
            <x14:sparkline>
              <xm:f>'NGF Trends'!D4756:I4756</xm:f>
              <xm:sqref>J4756</xm:sqref>
            </x14:sparkline>
            <x14:sparkline>
              <xm:f>'NGF Trends'!D4757:I4757</xm:f>
              <xm:sqref>J4757</xm:sqref>
            </x14:sparkline>
            <x14:sparkline>
              <xm:f>'NGF Trends'!D4758:I4758</xm:f>
              <xm:sqref>J4758</xm:sqref>
            </x14:sparkline>
            <x14:sparkline>
              <xm:f>'NGF Trends'!D4759:I4759</xm:f>
              <xm:sqref>J4759</xm:sqref>
            </x14:sparkline>
            <x14:sparkline>
              <xm:f>'NGF Trends'!D4760:I4760</xm:f>
              <xm:sqref>J4760</xm:sqref>
            </x14:sparkline>
            <x14:sparkline>
              <xm:f>'NGF Trends'!D4761:I4761</xm:f>
              <xm:sqref>J4761</xm:sqref>
            </x14:sparkline>
            <x14:sparkline>
              <xm:f>'NGF Trends'!D4762:I4762</xm:f>
              <xm:sqref>J4762</xm:sqref>
            </x14:sparkline>
            <x14:sparkline>
              <xm:f>'NGF Trends'!D4763:I4763</xm:f>
              <xm:sqref>J4763</xm:sqref>
            </x14:sparkline>
            <x14:sparkline>
              <xm:f>'NGF Trends'!D4764:I4764</xm:f>
              <xm:sqref>J4764</xm:sqref>
            </x14:sparkline>
            <x14:sparkline>
              <xm:f>'NGF Trends'!D4765:I4765</xm:f>
              <xm:sqref>J4765</xm:sqref>
            </x14:sparkline>
            <x14:sparkline>
              <xm:f>'NGF Trends'!D4766:I4766</xm:f>
              <xm:sqref>J4766</xm:sqref>
            </x14:sparkline>
            <x14:sparkline>
              <xm:f>'NGF Trends'!D4767:I4767</xm:f>
              <xm:sqref>J4767</xm:sqref>
            </x14:sparkline>
            <x14:sparkline>
              <xm:f>'NGF Trends'!D4768:I4768</xm:f>
              <xm:sqref>J4768</xm:sqref>
            </x14:sparkline>
            <x14:sparkline>
              <xm:f>'NGF Trends'!D4769:I4769</xm:f>
              <xm:sqref>J4769</xm:sqref>
            </x14:sparkline>
            <x14:sparkline>
              <xm:f>'NGF Trends'!D4770:I4770</xm:f>
              <xm:sqref>J4770</xm:sqref>
            </x14:sparkline>
            <x14:sparkline>
              <xm:f>'NGF Trends'!D4771:I4771</xm:f>
              <xm:sqref>J4771</xm:sqref>
            </x14:sparkline>
            <x14:sparkline>
              <xm:f>'NGF Trends'!D4772:I4772</xm:f>
              <xm:sqref>J4772</xm:sqref>
            </x14:sparkline>
            <x14:sparkline>
              <xm:f>'NGF Trends'!D4773:I4773</xm:f>
              <xm:sqref>J4773</xm:sqref>
            </x14:sparkline>
            <x14:sparkline>
              <xm:f>'NGF Trends'!D4774:I4774</xm:f>
              <xm:sqref>J4774</xm:sqref>
            </x14:sparkline>
            <x14:sparkline>
              <xm:f>'NGF Trends'!D4775:I4775</xm:f>
              <xm:sqref>J4775</xm:sqref>
            </x14:sparkline>
            <x14:sparkline>
              <xm:f>'NGF Trends'!D4776:I4776</xm:f>
              <xm:sqref>J4776</xm:sqref>
            </x14:sparkline>
            <x14:sparkline>
              <xm:f>'NGF Trends'!D4777:I4777</xm:f>
              <xm:sqref>J4777</xm:sqref>
            </x14:sparkline>
            <x14:sparkline>
              <xm:f>'NGF Trends'!D4778:I4778</xm:f>
              <xm:sqref>J4778</xm:sqref>
            </x14:sparkline>
            <x14:sparkline>
              <xm:f>'NGF Trends'!D4779:I4779</xm:f>
              <xm:sqref>J4779</xm:sqref>
            </x14:sparkline>
            <x14:sparkline>
              <xm:f>'NGF Trends'!D4780:I4780</xm:f>
              <xm:sqref>J4780</xm:sqref>
            </x14:sparkline>
            <x14:sparkline>
              <xm:f>'NGF Trends'!D4781:I4781</xm:f>
              <xm:sqref>J4781</xm:sqref>
            </x14:sparkline>
            <x14:sparkline>
              <xm:f>'NGF Trends'!D4782:I4782</xm:f>
              <xm:sqref>J4782</xm:sqref>
            </x14:sparkline>
            <x14:sparkline>
              <xm:f>'NGF Trends'!D4783:I4783</xm:f>
              <xm:sqref>J4783</xm:sqref>
            </x14:sparkline>
            <x14:sparkline>
              <xm:f>'NGF Trends'!D4784:I4784</xm:f>
              <xm:sqref>J4784</xm:sqref>
            </x14:sparkline>
            <x14:sparkline>
              <xm:f>'NGF Trends'!D4785:I4785</xm:f>
              <xm:sqref>J4785</xm:sqref>
            </x14:sparkline>
            <x14:sparkline>
              <xm:f>'NGF Trends'!D4786:I4786</xm:f>
              <xm:sqref>J4786</xm:sqref>
            </x14:sparkline>
            <x14:sparkline>
              <xm:f>'NGF Trends'!D4787:I4787</xm:f>
              <xm:sqref>J4787</xm:sqref>
            </x14:sparkline>
            <x14:sparkline>
              <xm:f>'NGF Trends'!D4788:I4788</xm:f>
              <xm:sqref>J4788</xm:sqref>
            </x14:sparkline>
            <x14:sparkline>
              <xm:f>'NGF Trends'!D4789:I4789</xm:f>
              <xm:sqref>J4789</xm:sqref>
            </x14:sparkline>
            <x14:sparkline>
              <xm:f>'NGF Trends'!D4790:I4790</xm:f>
              <xm:sqref>J4790</xm:sqref>
            </x14:sparkline>
            <x14:sparkline>
              <xm:f>'NGF Trends'!D4791:I4791</xm:f>
              <xm:sqref>J4791</xm:sqref>
            </x14:sparkline>
            <x14:sparkline>
              <xm:f>'NGF Trends'!D4792:I4792</xm:f>
              <xm:sqref>J4792</xm:sqref>
            </x14:sparkline>
            <x14:sparkline>
              <xm:f>'NGF Trends'!D4793:I4793</xm:f>
              <xm:sqref>J4793</xm:sqref>
            </x14:sparkline>
            <x14:sparkline>
              <xm:f>'NGF Trends'!D4794:I4794</xm:f>
              <xm:sqref>J4794</xm:sqref>
            </x14:sparkline>
            <x14:sparkline>
              <xm:f>'NGF Trends'!D4795:I4795</xm:f>
              <xm:sqref>J4795</xm:sqref>
            </x14:sparkline>
            <x14:sparkline>
              <xm:f>'NGF Trends'!D4796:I4796</xm:f>
              <xm:sqref>J4796</xm:sqref>
            </x14:sparkline>
            <x14:sparkline>
              <xm:f>'NGF Trends'!D4797:I4797</xm:f>
              <xm:sqref>J4797</xm:sqref>
            </x14:sparkline>
            <x14:sparkline>
              <xm:f>'NGF Trends'!D4798:I4798</xm:f>
              <xm:sqref>J4798</xm:sqref>
            </x14:sparkline>
            <x14:sparkline>
              <xm:f>'NGF Trends'!D4799:I4799</xm:f>
              <xm:sqref>J4799</xm:sqref>
            </x14:sparkline>
            <x14:sparkline>
              <xm:f>'NGF Trends'!D4800:I4800</xm:f>
              <xm:sqref>J4800</xm:sqref>
            </x14:sparkline>
            <x14:sparkline>
              <xm:f>'NGF Trends'!D4801:I4801</xm:f>
              <xm:sqref>J4801</xm:sqref>
            </x14:sparkline>
            <x14:sparkline>
              <xm:f>'NGF Trends'!D4802:I4802</xm:f>
              <xm:sqref>J4802</xm:sqref>
            </x14:sparkline>
            <x14:sparkline>
              <xm:f>'NGF Trends'!D4803:I4803</xm:f>
              <xm:sqref>J4803</xm:sqref>
            </x14:sparkline>
            <x14:sparkline>
              <xm:f>'NGF Trends'!D4804:I4804</xm:f>
              <xm:sqref>J4804</xm:sqref>
            </x14:sparkline>
            <x14:sparkline>
              <xm:f>'NGF Trends'!D4805:I4805</xm:f>
              <xm:sqref>J4805</xm:sqref>
            </x14:sparkline>
            <x14:sparkline>
              <xm:f>'NGF Trends'!D4806:I4806</xm:f>
              <xm:sqref>J4806</xm:sqref>
            </x14:sparkline>
            <x14:sparkline>
              <xm:f>'NGF Trends'!D4807:I4807</xm:f>
              <xm:sqref>J4807</xm:sqref>
            </x14:sparkline>
            <x14:sparkline>
              <xm:f>'NGF Trends'!D4808:I4808</xm:f>
              <xm:sqref>J4808</xm:sqref>
            </x14:sparkline>
            <x14:sparkline>
              <xm:f>'NGF Trends'!D4809:I4809</xm:f>
              <xm:sqref>J4809</xm:sqref>
            </x14:sparkline>
            <x14:sparkline>
              <xm:f>'NGF Trends'!D4810:I4810</xm:f>
              <xm:sqref>J4810</xm:sqref>
            </x14:sparkline>
            <x14:sparkline>
              <xm:f>'NGF Trends'!D4811:I4811</xm:f>
              <xm:sqref>J4811</xm:sqref>
            </x14:sparkline>
            <x14:sparkline>
              <xm:f>'NGF Trends'!D4812:I4812</xm:f>
              <xm:sqref>J4812</xm:sqref>
            </x14:sparkline>
            <x14:sparkline>
              <xm:f>'NGF Trends'!D4813:I4813</xm:f>
              <xm:sqref>J4813</xm:sqref>
            </x14:sparkline>
            <x14:sparkline>
              <xm:f>'NGF Trends'!D4814:I4814</xm:f>
              <xm:sqref>J4814</xm:sqref>
            </x14:sparkline>
            <x14:sparkline>
              <xm:f>'NGF Trends'!D4815:I4815</xm:f>
              <xm:sqref>J4815</xm:sqref>
            </x14:sparkline>
            <x14:sparkline>
              <xm:f>'NGF Trends'!D4816:I4816</xm:f>
              <xm:sqref>J4816</xm:sqref>
            </x14:sparkline>
            <x14:sparkline>
              <xm:f>'NGF Trends'!D4817:I4817</xm:f>
              <xm:sqref>J4817</xm:sqref>
            </x14:sparkline>
            <x14:sparkline>
              <xm:f>'NGF Trends'!D4818:I4818</xm:f>
              <xm:sqref>J4818</xm:sqref>
            </x14:sparkline>
            <x14:sparkline>
              <xm:f>'NGF Trends'!D4819:I4819</xm:f>
              <xm:sqref>J4819</xm:sqref>
            </x14:sparkline>
            <x14:sparkline>
              <xm:f>'NGF Trends'!D4820:I4820</xm:f>
              <xm:sqref>J4820</xm:sqref>
            </x14:sparkline>
            <x14:sparkline>
              <xm:f>'NGF Trends'!D4821:I4821</xm:f>
              <xm:sqref>J4821</xm:sqref>
            </x14:sparkline>
            <x14:sparkline>
              <xm:f>'NGF Trends'!D4822:I4822</xm:f>
              <xm:sqref>J4822</xm:sqref>
            </x14:sparkline>
            <x14:sparkline>
              <xm:f>'NGF Trends'!D4823:I4823</xm:f>
              <xm:sqref>J4823</xm:sqref>
            </x14:sparkline>
            <x14:sparkline>
              <xm:f>'NGF Trends'!D4824:I4824</xm:f>
              <xm:sqref>J4824</xm:sqref>
            </x14:sparkline>
            <x14:sparkline>
              <xm:f>'NGF Trends'!D4825:I4825</xm:f>
              <xm:sqref>J4825</xm:sqref>
            </x14:sparkline>
            <x14:sparkline>
              <xm:f>'NGF Trends'!D4826:I4826</xm:f>
              <xm:sqref>J4826</xm:sqref>
            </x14:sparkline>
            <x14:sparkline>
              <xm:f>'NGF Trends'!D4827:I4827</xm:f>
              <xm:sqref>J4827</xm:sqref>
            </x14:sparkline>
            <x14:sparkline>
              <xm:f>'NGF Trends'!D4828:I4828</xm:f>
              <xm:sqref>J4828</xm:sqref>
            </x14:sparkline>
            <x14:sparkline>
              <xm:f>'NGF Trends'!D4829:I4829</xm:f>
              <xm:sqref>J4829</xm:sqref>
            </x14:sparkline>
            <x14:sparkline>
              <xm:f>'NGF Trends'!D4830:I4830</xm:f>
              <xm:sqref>J4830</xm:sqref>
            </x14:sparkline>
            <x14:sparkline>
              <xm:f>'NGF Trends'!D4831:I4831</xm:f>
              <xm:sqref>J4831</xm:sqref>
            </x14:sparkline>
            <x14:sparkline>
              <xm:f>'NGF Trends'!D4832:I4832</xm:f>
              <xm:sqref>J4832</xm:sqref>
            </x14:sparkline>
            <x14:sparkline>
              <xm:f>'NGF Trends'!D4833:I4833</xm:f>
              <xm:sqref>J4833</xm:sqref>
            </x14:sparkline>
            <x14:sparkline>
              <xm:f>'NGF Trends'!D4834:I4834</xm:f>
              <xm:sqref>J4834</xm:sqref>
            </x14:sparkline>
            <x14:sparkline>
              <xm:f>'NGF Trends'!D4835:I4835</xm:f>
              <xm:sqref>J4835</xm:sqref>
            </x14:sparkline>
            <x14:sparkline>
              <xm:f>'NGF Trends'!D4836:I4836</xm:f>
              <xm:sqref>J4836</xm:sqref>
            </x14:sparkline>
            <x14:sparkline>
              <xm:f>'NGF Trends'!D4837:I4837</xm:f>
              <xm:sqref>J4837</xm:sqref>
            </x14:sparkline>
            <x14:sparkline>
              <xm:f>'NGF Trends'!D4838:I4838</xm:f>
              <xm:sqref>J4838</xm:sqref>
            </x14:sparkline>
            <x14:sparkline>
              <xm:f>'NGF Trends'!D4839:I4839</xm:f>
              <xm:sqref>J4839</xm:sqref>
            </x14:sparkline>
            <x14:sparkline>
              <xm:f>'NGF Trends'!D4840:I4840</xm:f>
              <xm:sqref>J4840</xm:sqref>
            </x14:sparkline>
            <x14:sparkline>
              <xm:f>'NGF Trends'!D4841:I4841</xm:f>
              <xm:sqref>J4841</xm:sqref>
            </x14:sparkline>
            <x14:sparkline>
              <xm:f>'NGF Trends'!D4842:I4842</xm:f>
              <xm:sqref>J4842</xm:sqref>
            </x14:sparkline>
            <x14:sparkline>
              <xm:f>'NGF Trends'!D4843:I4843</xm:f>
              <xm:sqref>J4843</xm:sqref>
            </x14:sparkline>
            <x14:sparkline>
              <xm:f>'NGF Trends'!D4844:I4844</xm:f>
              <xm:sqref>J4844</xm:sqref>
            </x14:sparkline>
            <x14:sparkline>
              <xm:f>'NGF Trends'!D4845:I4845</xm:f>
              <xm:sqref>J4845</xm:sqref>
            </x14:sparkline>
            <x14:sparkline>
              <xm:f>'NGF Trends'!D4846:I4846</xm:f>
              <xm:sqref>J4846</xm:sqref>
            </x14:sparkline>
            <x14:sparkline>
              <xm:f>'NGF Trends'!D4847:I4847</xm:f>
              <xm:sqref>J4847</xm:sqref>
            </x14:sparkline>
            <x14:sparkline>
              <xm:f>'NGF Trends'!D4848:I4848</xm:f>
              <xm:sqref>J4848</xm:sqref>
            </x14:sparkline>
            <x14:sparkline>
              <xm:f>'NGF Trends'!D4849:I4849</xm:f>
              <xm:sqref>J4849</xm:sqref>
            </x14:sparkline>
            <x14:sparkline>
              <xm:f>'NGF Trends'!D4850:I4850</xm:f>
              <xm:sqref>J4850</xm:sqref>
            </x14:sparkline>
            <x14:sparkline>
              <xm:f>'NGF Trends'!D4851:I4851</xm:f>
              <xm:sqref>J4851</xm:sqref>
            </x14:sparkline>
            <x14:sparkline>
              <xm:f>'NGF Trends'!D4852:I4852</xm:f>
              <xm:sqref>J4852</xm:sqref>
            </x14:sparkline>
            <x14:sparkline>
              <xm:f>'NGF Trends'!D4853:I4853</xm:f>
              <xm:sqref>J4853</xm:sqref>
            </x14:sparkline>
            <x14:sparkline>
              <xm:f>'NGF Trends'!D4854:I4854</xm:f>
              <xm:sqref>J4854</xm:sqref>
            </x14:sparkline>
            <x14:sparkline>
              <xm:f>'NGF Trends'!D4855:I4855</xm:f>
              <xm:sqref>J4855</xm:sqref>
            </x14:sparkline>
            <x14:sparkline>
              <xm:f>'NGF Trends'!D4856:I4856</xm:f>
              <xm:sqref>J4856</xm:sqref>
            </x14:sparkline>
            <x14:sparkline>
              <xm:f>'NGF Trends'!D4857:I4857</xm:f>
              <xm:sqref>J4857</xm:sqref>
            </x14:sparkline>
            <x14:sparkline>
              <xm:f>'NGF Trends'!D4858:I4858</xm:f>
              <xm:sqref>J4858</xm:sqref>
            </x14:sparkline>
            <x14:sparkline>
              <xm:f>'NGF Trends'!D4859:I4859</xm:f>
              <xm:sqref>J4859</xm:sqref>
            </x14:sparkline>
            <x14:sparkline>
              <xm:f>'NGF Trends'!D4860:I4860</xm:f>
              <xm:sqref>J4860</xm:sqref>
            </x14:sparkline>
            <x14:sparkline>
              <xm:f>'NGF Trends'!D4861:I4861</xm:f>
              <xm:sqref>J4861</xm:sqref>
            </x14:sparkline>
            <x14:sparkline>
              <xm:f>'NGF Trends'!D4862:I4862</xm:f>
              <xm:sqref>J4862</xm:sqref>
            </x14:sparkline>
            <x14:sparkline>
              <xm:f>'NGF Trends'!D4863:I4863</xm:f>
              <xm:sqref>J4863</xm:sqref>
            </x14:sparkline>
            <x14:sparkline>
              <xm:f>'NGF Trends'!D4864:I4864</xm:f>
              <xm:sqref>J4864</xm:sqref>
            </x14:sparkline>
            <x14:sparkline>
              <xm:f>'NGF Trends'!D4865:I4865</xm:f>
              <xm:sqref>J4865</xm:sqref>
            </x14:sparkline>
            <x14:sparkline>
              <xm:f>'NGF Trends'!D4866:I4866</xm:f>
              <xm:sqref>J4866</xm:sqref>
            </x14:sparkline>
            <x14:sparkline>
              <xm:f>'NGF Trends'!D4867:I4867</xm:f>
              <xm:sqref>J4867</xm:sqref>
            </x14:sparkline>
            <x14:sparkline>
              <xm:f>'NGF Trends'!D4868:I4868</xm:f>
              <xm:sqref>J4868</xm:sqref>
            </x14:sparkline>
            <x14:sparkline>
              <xm:f>'NGF Trends'!D4869:I4869</xm:f>
              <xm:sqref>J4869</xm:sqref>
            </x14:sparkline>
            <x14:sparkline>
              <xm:f>'NGF Trends'!D4870:I4870</xm:f>
              <xm:sqref>J4870</xm:sqref>
            </x14:sparkline>
            <x14:sparkline>
              <xm:f>'NGF Trends'!D4871:I4871</xm:f>
              <xm:sqref>J4871</xm:sqref>
            </x14:sparkline>
            <x14:sparkline>
              <xm:f>'NGF Trends'!D4872:I4872</xm:f>
              <xm:sqref>J4872</xm:sqref>
            </x14:sparkline>
            <x14:sparkline>
              <xm:f>'NGF Trends'!D4873:I4873</xm:f>
              <xm:sqref>J4873</xm:sqref>
            </x14:sparkline>
            <x14:sparkline>
              <xm:f>'NGF Trends'!D4874:I4874</xm:f>
              <xm:sqref>J4874</xm:sqref>
            </x14:sparkline>
            <x14:sparkline>
              <xm:f>'NGF Trends'!D4875:I4875</xm:f>
              <xm:sqref>J4875</xm:sqref>
            </x14:sparkline>
            <x14:sparkline>
              <xm:f>'NGF Trends'!D4876:I4876</xm:f>
              <xm:sqref>J4876</xm:sqref>
            </x14:sparkline>
            <x14:sparkline>
              <xm:f>'NGF Trends'!D4877:I4877</xm:f>
              <xm:sqref>J4877</xm:sqref>
            </x14:sparkline>
            <x14:sparkline>
              <xm:f>'NGF Trends'!D4878:I4878</xm:f>
              <xm:sqref>J4878</xm:sqref>
            </x14:sparkline>
            <x14:sparkline>
              <xm:f>'NGF Trends'!D4879:I4879</xm:f>
              <xm:sqref>J4879</xm:sqref>
            </x14:sparkline>
            <x14:sparkline>
              <xm:f>'NGF Trends'!D4880:I4880</xm:f>
              <xm:sqref>J4880</xm:sqref>
            </x14:sparkline>
            <x14:sparkline>
              <xm:f>'NGF Trends'!D4881:I4881</xm:f>
              <xm:sqref>J4881</xm:sqref>
            </x14:sparkline>
            <x14:sparkline>
              <xm:f>'NGF Trends'!D4882:I4882</xm:f>
              <xm:sqref>J4882</xm:sqref>
            </x14:sparkline>
            <x14:sparkline>
              <xm:f>'NGF Trends'!D4883:I4883</xm:f>
              <xm:sqref>J4883</xm:sqref>
            </x14:sparkline>
            <x14:sparkline>
              <xm:f>'NGF Trends'!D4884:I4884</xm:f>
              <xm:sqref>J4884</xm:sqref>
            </x14:sparkline>
            <x14:sparkline>
              <xm:f>'NGF Trends'!D4885:I4885</xm:f>
              <xm:sqref>J4885</xm:sqref>
            </x14:sparkline>
            <x14:sparkline>
              <xm:f>'NGF Trends'!D4886:I4886</xm:f>
              <xm:sqref>J4886</xm:sqref>
            </x14:sparkline>
            <x14:sparkline>
              <xm:f>'NGF Trends'!D4887:I4887</xm:f>
              <xm:sqref>J4887</xm:sqref>
            </x14:sparkline>
            <x14:sparkline>
              <xm:f>'NGF Trends'!D4888:I4888</xm:f>
              <xm:sqref>J4888</xm:sqref>
            </x14:sparkline>
            <x14:sparkline>
              <xm:f>'NGF Trends'!D4889:I4889</xm:f>
              <xm:sqref>J4889</xm:sqref>
            </x14:sparkline>
            <x14:sparkline>
              <xm:f>'NGF Trends'!D4890:I4890</xm:f>
              <xm:sqref>J4890</xm:sqref>
            </x14:sparkline>
            <x14:sparkline>
              <xm:f>'NGF Trends'!D4891:I4891</xm:f>
              <xm:sqref>J4891</xm:sqref>
            </x14:sparkline>
            <x14:sparkline>
              <xm:f>'NGF Trends'!D4892:I4892</xm:f>
              <xm:sqref>J4892</xm:sqref>
            </x14:sparkline>
            <x14:sparkline>
              <xm:f>'NGF Trends'!D4893:I4893</xm:f>
              <xm:sqref>J4893</xm:sqref>
            </x14:sparkline>
            <x14:sparkline>
              <xm:f>'NGF Trends'!D4894:I4894</xm:f>
              <xm:sqref>J4894</xm:sqref>
            </x14:sparkline>
            <x14:sparkline>
              <xm:f>'NGF Trends'!D4895:I4895</xm:f>
              <xm:sqref>J4895</xm:sqref>
            </x14:sparkline>
            <x14:sparkline>
              <xm:f>'NGF Trends'!D4896:I4896</xm:f>
              <xm:sqref>J4896</xm:sqref>
            </x14:sparkline>
            <x14:sparkline>
              <xm:f>'NGF Trends'!D4897:I4897</xm:f>
              <xm:sqref>J4897</xm:sqref>
            </x14:sparkline>
            <x14:sparkline>
              <xm:f>'NGF Trends'!D4898:I4898</xm:f>
              <xm:sqref>J4898</xm:sqref>
            </x14:sparkline>
            <x14:sparkline>
              <xm:f>'NGF Trends'!D4899:I4899</xm:f>
              <xm:sqref>J4899</xm:sqref>
            </x14:sparkline>
            <x14:sparkline>
              <xm:f>'NGF Trends'!D4900:I4900</xm:f>
              <xm:sqref>J4900</xm:sqref>
            </x14:sparkline>
            <x14:sparkline>
              <xm:f>'NGF Trends'!D4901:I4901</xm:f>
              <xm:sqref>J4901</xm:sqref>
            </x14:sparkline>
            <x14:sparkline>
              <xm:f>'NGF Trends'!D4902:I4902</xm:f>
              <xm:sqref>J4902</xm:sqref>
            </x14:sparkline>
            <x14:sparkline>
              <xm:f>'NGF Trends'!D4903:I4903</xm:f>
              <xm:sqref>J4903</xm:sqref>
            </x14:sparkline>
            <x14:sparkline>
              <xm:f>'NGF Trends'!D4904:I4904</xm:f>
              <xm:sqref>J4904</xm:sqref>
            </x14:sparkline>
            <x14:sparkline>
              <xm:f>'NGF Trends'!D4905:I4905</xm:f>
              <xm:sqref>J4905</xm:sqref>
            </x14:sparkline>
            <x14:sparkline>
              <xm:f>'NGF Trends'!D4906:I4906</xm:f>
              <xm:sqref>J4906</xm:sqref>
            </x14:sparkline>
            <x14:sparkline>
              <xm:f>'NGF Trends'!D4907:I4907</xm:f>
              <xm:sqref>J4907</xm:sqref>
            </x14:sparkline>
            <x14:sparkline>
              <xm:f>'NGF Trends'!D4908:I4908</xm:f>
              <xm:sqref>J4908</xm:sqref>
            </x14:sparkline>
            <x14:sparkline>
              <xm:f>'NGF Trends'!D4909:I4909</xm:f>
              <xm:sqref>J4909</xm:sqref>
            </x14:sparkline>
            <x14:sparkline>
              <xm:f>'NGF Trends'!D4910:I4910</xm:f>
              <xm:sqref>J4910</xm:sqref>
            </x14:sparkline>
            <x14:sparkline>
              <xm:f>'NGF Trends'!D4911:I4911</xm:f>
              <xm:sqref>J4911</xm:sqref>
            </x14:sparkline>
            <x14:sparkline>
              <xm:f>'NGF Trends'!D4912:I4912</xm:f>
              <xm:sqref>J4912</xm:sqref>
            </x14:sparkline>
            <x14:sparkline>
              <xm:f>'NGF Trends'!D4913:I4913</xm:f>
              <xm:sqref>J4913</xm:sqref>
            </x14:sparkline>
            <x14:sparkline>
              <xm:f>'NGF Trends'!D4914:I4914</xm:f>
              <xm:sqref>J4914</xm:sqref>
            </x14:sparkline>
            <x14:sparkline>
              <xm:f>'NGF Trends'!D4915:I4915</xm:f>
              <xm:sqref>J4915</xm:sqref>
            </x14:sparkline>
            <x14:sparkline>
              <xm:f>'NGF Trends'!D4916:I4916</xm:f>
              <xm:sqref>J4916</xm:sqref>
            </x14:sparkline>
            <x14:sparkline>
              <xm:f>'NGF Trends'!D4917:I4917</xm:f>
              <xm:sqref>J4917</xm:sqref>
            </x14:sparkline>
            <x14:sparkline>
              <xm:f>'NGF Trends'!D4918:I4918</xm:f>
              <xm:sqref>J4918</xm:sqref>
            </x14:sparkline>
            <x14:sparkline>
              <xm:f>'NGF Trends'!D4919:I4919</xm:f>
              <xm:sqref>J4919</xm:sqref>
            </x14:sparkline>
            <x14:sparkline>
              <xm:f>'NGF Trends'!D4920:I4920</xm:f>
              <xm:sqref>J4920</xm:sqref>
            </x14:sparkline>
            <x14:sparkline>
              <xm:f>'NGF Trends'!D4921:I4921</xm:f>
              <xm:sqref>J4921</xm:sqref>
            </x14:sparkline>
            <x14:sparkline>
              <xm:f>'NGF Trends'!D4922:I4922</xm:f>
              <xm:sqref>J4922</xm:sqref>
            </x14:sparkline>
            <x14:sparkline>
              <xm:f>'NGF Trends'!D4923:I4923</xm:f>
              <xm:sqref>J4923</xm:sqref>
            </x14:sparkline>
            <x14:sparkline>
              <xm:f>'NGF Trends'!D4924:I4924</xm:f>
              <xm:sqref>J4924</xm:sqref>
            </x14:sparkline>
            <x14:sparkline>
              <xm:f>'NGF Trends'!D4925:I4925</xm:f>
              <xm:sqref>J4925</xm:sqref>
            </x14:sparkline>
            <x14:sparkline>
              <xm:f>'NGF Trends'!D4926:I4926</xm:f>
              <xm:sqref>J4926</xm:sqref>
            </x14:sparkline>
            <x14:sparkline>
              <xm:f>'NGF Trends'!D4927:I4927</xm:f>
              <xm:sqref>J4927</xm:sqref>
            </x14:sparkline>
            <x14:sparkline>
              <xm:f>'NGF Trends'!D4928:I4928</xm:f>
              <xm:sqref>J4928</xm:sqref>
            </x14:sparkline>
            <x14:sparkline>
              <xm:f>'NGF Trends'!D4929:I4929</xm:f>
              <xm:sqref>J4929</xm:sqref>
            </x14:sparkline>
            <x14:sparkline>
              <xm:f>'NGF Trends'!D4930:I4930</xm:f>
              <xm:sqref>J4930</xm:sqref>
            </x14:sparkline>
            <x14:sparkline>
              <xm:f>'NGF Trends'!D4931:I4931</xm:f>
              <xm:sqref>J4931</xm:sqref>
            </x14:sparkline>
            <x14:sparkline>
              <xm:f>'NGF Trends'!D4932:I4932</xm:f>
              <xm:sqref>J4932</xm:sqref>
            </x14:sparkline>
            <x14:sparkline>
              <xm:f>'NGF Trends'!D4933:I4933</xm:f>
              <xm:sqref>J4933</xm:sqref>
            </x14:sparkline>
            <x14:sparkline>
              <xm:f>'NGF Trends'!D4934:I4934</xm:f>
              <xm:sqref>J4934</xm:sqref>
            </x14:sparkline>
            <x14:sparkline>
              <xm:f>'NGF Trends'!D4935:I4935</xm:f>
              <xm:sqref>J4935</xm:sqref>
            </x14:sparkline>
            <x14:sparkline>
              <xm:f>'NGF Trends'!D4936:I4936</xm:f>
              <xm:sqref>J4936</xm:sqref>
            </x14:sparkline>
            <x14:sparkline>
              <xm:f>'NGF Trends'!D4937:I4937</xm:f>
              <xm:sqref>J4937</xm:sqref>
            </x14:sparkline>
            <x14:sparkline>
              <xm:f>'NGF Trends'!D4938:I4938</xm:f>
              <xm:sqref>J4938</xm:sqref>
            </x14:sparkline>
            <x14:sparkline>
              <xm:f>'NGF Trends'!D4939:I4939</xm:f>
              <xm:sqref>J4939</xm:sqref>
            </x14:sparkline>
            <x14:sparkline>
              <xm:f>'NGF Trends'!D4940:I4940</xm:f>
              <xm:sqref>J4940</xm:sqref>
            </x14:sparkline>
            <x14:sparkline>
              <xm:f>'NGF Trends'!D4941:I4941</xm:f>
              <xm:sqref>J4941</xm:sqref>
            </x14:sparkline>
            <x14:sparkline>
              <xm:f>'NGF Trends'!D4942:I4942</xm:f>
              <xm:sqref>J4942</xm:sqref>
            </x14:sparkline>
            <x14:sparkline>
              <xm:f>'NGF Trends'!D4943:I4943</xm:f>
              <xm:sqref>J4943</xm:sqref>
            </x14:sparkline>
            <x14:sparkline>
              <xm:f>'NGF Trends'!D4944:I4944</xm:f>
              <xm:sqref>J4944</xm:sqref>
            </x14:sparkline>
            <x14:sparkline>
              <xm:f>'NGF Trends'!D4945:I4945</xm:f>
              <xm:sqref>J4945</xm:sqref>
            </x14:sparkline>
            <x14:sparkline>
              <xm:f>'NGF Trends'!D4946:I4946</xm:f>
              <xm:sqref>J4946</xm:sqref>
            </x14:sparkline>
            <x14:sparkline>
              <xm:f>'NGF Trends'!D4947:I4947</xm:f>
              <xm:sqref>J4947</xm:sqref>
            </x14:sparkline>
            <x14:sparkline>
              <xm:f>'NGF Trends'!D4948:I4948</xm:f>
              <xm:sqref>J4948</xm:sqref>
            </x14:sparkline>
            <x14:sparkline>
              <xm:f>'NGF Trends'!D4949:I4949</xm:f>
              <xm:sqref>J4949</xm:sqref>
            </x14:sparkline>
            <x14:sparkline>
              <xm:f>'NGF Trends'!D4950:I4950</xm:f>
              <xm:sqref>J4950</xm:sqref>
            </x14:sparkline>
            <x14:sparkline>
              <xm:f>'NGF Trends'!D4951:I4951</xm:f>
              <xm:sqref>J4951</xm:sqref>
            </x14:sparkline>
            <x14:sparkline>
              <xm:f>'NGF Trends'!D4952:I4952</xm:f>
              <xm:sqref>J4952</xm:sqref>
            </x14:sparkline>
            <x14:sparkline>
              <xm:f>'NGF Trends'!D4953:I4953</xm:f>
              <xm:sqref>J4953</xm:sqref>
            </x14:sparkline>
            <x14:sparkline>
              <xm:f>'NGF Trends'!D4954:I4954</xm:f>
              <xm:sqref>J4954</xm:sqref>
            </x14:sparkline>
            <x14:sparkline>
              <xm:f>'NGF Trends'!D4955:I4955</xm:f>
              <xm:sqref>J4955</xm:sqref>
            </x14:sparkline>
            <x14:sparkline>
              <xm:f>'NGF Trends'!D4956:I4956</xm:f>
              <xm:sqref>J4956</xm:sqref>
            </x14:sparkline>
            <x14:sparkline>
              <xm:f>'NGF Trends'!D4957:I4957</xm:f>
              <xm:sqref>J4957</xm:sqref>
            </x14:sparkline>
            <x14:sparkline>
              <xm:f>'NGF Trends'!D4958:I4958</xm:f>
              <xm:sqref>J4958</xm:sqref>
            </x14:sparkline>
            <x14:sparkline>
              <xm:f>'NGF Trends'!D4959:I4959</xm:f>
              <xm:sqref>J4959</xm:sqref>
            </x14:sparkline>
            <x14:sparkline>
              <xm:f>'NGF Trends'!D4960:I4960</xm:f>
              <xm:sqref>J4960</xm:sqref>
            </x14:sparkline>
            <x14:sparkline>
              <xm:f>'NGF Trends'!D4961:I4961</xm:f>
              <xm:sqref>J4961</xm:sqref>
            </x14:sparkline>
            <x14:sparkline>
              <xm:f>'NGF Trends'!D4962:I4962</xm:f>
              <xm:sqref>J4962</xm:sqref>
            </x14:sparkline>
            <x14:sparkline>
              <xm:f>'NGF Trends'!D4963:I4963</xm:f>
              <xm:sqref>J4963</xm:sqref>
            </x14:sparkline>
            <x14:sparkline>
              <xm:f>'NGF Trends'!D4964:I4964</xm:f>
              <xm:sqref>J4964</xm:sqref>
            </x14:sparkline>
            <x14:sparkline>
              <xm:f>'NGF Trends'!D4965:I4965</xm:f>
              <xm:sqref>J4965</xm:sqref>
            </x14:sparkline>
            <x14:sparkline>
              <xm:f>'NGF Trends'!D4966:I4966</xm:f>
              <xm:sqref>J4966</xm:sqref>
            </x14:sparkline>
            <x14:sparkline>
              <xm:f>'NGF Trends'!D4967:I4967</xm:f>
              <xm:sqref>J4967</xm:sqref>
            </x14:sparkline>
            <x14:sparkline>
              <xm:f>'NGF Trends'!D4968:I4968</xm:f>
              <xm:sqref>J4968</xm:sqref>
            </x14:sparkline>
            <x14:sparkline>
              <xm:f>'NGF Trends'!D4969:I4969</xm:f>
              <xm:sqref>J4969</xm:sqref>
            </x14:sparkline>
            <x14:sparkline>
              <xm:f>'NGF Trends'!D4970:I4970</xm:f>
              <xm:sqref>J4970</xm:sqref>
            </x14:sparkline>
            <x14:sparkline>
              <xm:f>'NGF Trends'!D4971:I4971</xm:f>
              <xm:sqref>J4971</xm:sqref>
            </x14:sparkline>
            <x14:sparkline>
              <xm:f>'NGF Trends'!D4972:I4972</xm:f>
              <xm:sqref>J4972</xm:sqref>
            </x14:sparkline>
            <x14:sparkline>
              <xm:f>'NGF Trends'!D4973:I4973</xm:f>
              <xm:sqref>J4973</xm:sqref>
            </x14:sparkline>
            <x14:sparkline>
              <xm:f>'NGF Trends'!D4974:I4974</xm:f>
              <xm:sqref>J4974</xm:sqref>
            </x14:sparkline>
            <x14:sparkline>
              <xm:f>'NGF Trends'!D4975:I4975</xm:f>
              <xm:sqref>J4975</xm:sqref>
            </x14:sparkline>
            <x14:sparkline>
              <xm:f>'NGF Trends'!D4976:I4976</xm:f>
              <xm:sqref>J4976</xm:sqref>
            </x14:sparkline>
            <x14:sparkline>
              <xm:f>'NGF Trends'!D4977:I4977</xm:f>
              <xm:sqref>J4977</xm:sqref>
            </x14:sparkline>
            <x14:sparkline>
              <xm:f>'NGF Trends'!D4978:I4978</xm:f>
              <xm:sqref>J4978</xm:sqref>
            </x14:sparkline>
            <x14:sparkline>
              <xm:f>'NGF Trends'!D4979:I4979</xm:f>
              <xm:sqref>J4979</xm:sqref>
            </x14:sparkline>
            <x14:sparkline>
              <xm:f>'NGF Trends'!D4980:I4980</xm:f>
              <xm:sqref>J4980</xm:sqref>
            </x14:sparkline>
            <x14:sparkline>
              <xm:f>'NGF Trends'!D4981:I4981</xm:f>
              <xm:sqref>J4981</xm:sqref>
            </x14:sparkline>
            <x14:sparkline>
              <xm:f>'NGF Trends'!D4982:I4982</xm:f>
              <xm:sqref>J4982</xm:sqref>
            </x14:sparkline>
            <x14:sparkline>
              <xm:f>'NGF Trends'!D4983:I4983</xm:f>
              <xm:sqref>J4983</xm:sqref>
            </x14:sparkline>
            <x14:sparkline>
              <xm:f>'NGF Trends'!D4984:I4984</xm:f>
              <xm:sqref>J4984</xm:sqref>
            </x14:sparkline>
            <x14:sparkline>
              <xm:f>'NGF Trends'!D4985:I4985</xm:f>
              <xm:sqref>J4985</xm:sqref>
            </x14:sparkline>
            <x14:sparkline>
              <xm:f>'NGF Trends'!D4986:I4986</xm:f>
              <xm:sqref>J4986</xm:sqref>
            </x14:sparkline>
            <x14:sparkline>
              <xm:f>'NGF Trends'!D4987:I4987</xm:f>
              <xm:sqref>J4987</xm:sqref>
            </x14:sparkline>
            <x14:sparkline>
              <xm:f>'NGF Trends'!D4988:I4988</xm:f>
              <xm:sqref>J4988</xm:sqref>
            </x14:sparkline>
            <x14:sparkline>
              <xm:f>'NGF Trends'!D4989:I4989</xm:f>
              <xm:sqref>J4989</xm:sqref>
            </x14:sparkline>
            <x14:sparkline>
              <xm:f>'NGF Trends'!D4990:I4990</xm:f>
              <xm:sqref>J4990</xm:sqref>
            </x14:sparkline>
            <x14:sparkline>
              <xm:f>'NGF Trends'!D4991:I4991</xm:f>
              <xm:sqref>J4991</xm:sqref>
            </x14:sparkline>
            <x14:sparkline>
              <xm:f>'NGF Trends'!D4992:I4992</xm:f>
              <xm:sqref>J4992</xm:sqref>
            </x14:sparkline>
            <x14:sparkline>
              <xm:f>'NGF Trends'!D4993:I4993</xm:f>
              <xm:sqref>J4993</xm:sqref>
            </x14:sparkline>
            <x14:sparkline>
              <xm:f>'NGF Trends'!D4994:I4994</xm:f>
              <xm:sqref>J4994</xm:sqref>
            </x14:sparkline>
            <x14:sparkline>
              <xm:f>'NGF Trends'!D4995:I4995</xm:f>
              <xm:sqref>J4995</xm:sqref>
            </x14:sparkline>
            <x14:sparkline>
              <xm:f>'NGF Trends'!D4996:I4996</xm:f>
              <xm:sqref>J4996</xm:sqref>
            </x14:sparkline>
            <x14:sparkline>
              <xm:f>'NGF Trends'!D4997:I4997</xm:f>
              <xm:sqref>J4997</xm:sqref>
            </x14:sparkline>
            <x14:sparkline>
              <xm:f>'NGF Trends'!D4998:I4998</xm:f>
              <xm:sqref>J4998</xm:sqref>
            </x14:sparkline>
            <x14:sparkline>
              <xm:f>'NGF Trends'!D4999:I4999</xm:f>
              <xm:sqref>J4999</xm:sqref>
            </x14:sparkline>
            <x14:sparkline>
              <xm:f>'NGF Trends'!D5000:I5000</xm:f>
              <xm:sqref>J5000</xm:sqref>
            </x14:sparkline>
            <x14:sparkline>
              <xm:f>'NGF Trends'!D5001:I5001</xm:f>
              <xm:sqref>J5001</xm:sqref>
            </x14:sparkline>
            <x14:sparkline>
              <xm:f>'NGF Trends'!D5002:I5002</xm:f>
              <xm:sqref>J5002</xm:sqref>
            </x14:sparkline>
            <x14:sparkline>
              <xm:f>'NGF Trends'!D5003:I5003</xm:f>
              <xm:sqref>J5003</xm:sqref>
            </x14:sparkline>
            <x14:sparkline>
              <xm:f>'NGF Trends'!D5004:I5004</xm:f>
              <xm:sqref>J5004</xm:sqref>
            </x14:sparkline>
            <x14:sparkline>
              <xm:f>'NGF Trends'!D5005:I5005</xm:f>
              <xm:sqref>J5005</xm:sqref>
            </x14:sparkline>
            <x14:sparkline>
              <xm:f>'NGF Trends'!D5006:I5006</xm:f>
              <xm:sqref>J5006</xm:sqref>
            </x14:sparkline>
            <x14:sparkline>
              <xm:f>'NGF Trends'!D5007:I5007</xm:f>
              <xm:sqref>J5007</xm:sqref>
            </x14:sparkline>
            <x14:sparkline>
              <xm:f>'NGF Trends'!D5008:I5008</xm:f>
              <xm:sqref>J5008</xm:sqref>
            </x14:sparkline>
            <x14:sparkline>
              <xm:f>'NGF Trends'!D5009:I5009</xm:f>
              <xm:sqref>J5009</xm:sqref>
            </x14:sparkline>
            <x14:sparkline>
              <xm:f>'NGF Trends'!D5010:I5010</xm:f>
              <xm:sqref>J5010</xm:sqref>
            </x14:sparkline>
            <x14:sparkline>
              <xm:f>'NGF Trends'!D5011:I5011</xm:f>
              <xm:sqref>J5011</xm:sqref>
            </x14:sparkline>
            <x14:sparkline>
              <xm:f>'NGF Trends'!D5012:I5012</xm:f>
              <xm:sqref>J5012</xm:sqref>
            </x14:sparkline>
            <x14:sparkline>
              <xm:f>'NGF Trends'!D5013:I5013</xm:f>
              <xm:sqref>J5013</xm:sqref>
            </x14:sparkline>
            <x14:sparkline>
              <xm:f>'NGF Trends'!D5014:I5014</xm:f>
              <xm:sqref>J5014</xm:sqref>
            </x14:sparkline>
            <x14:sparkline>
              <xm:f>'NGF Trends'!D5015:I5015</xm:f>
              <xm:sqref>J5015</xm:sqref>
            </x14:sparkline>
            <x14:sparkline>
              <xm:f>'NGF Trends'!D5016:I5016</xm:f>
              <xm:sqref>J5016</xm:sqref>
            </x14:sparkline>
            <x14:sparkline>
              <xm:f>'NGF Trends'!D5017:I5017</xm:f>
              <xm:sqref>J5017</xm:sqref>
            </x14:sparkline>
            <x14:sparkline>
              <xm:f>'NGF Trends'!D5018:I5018</xm:f>
              <xm:sqref>J5018</xm:sqref>
            </x14:sparkline>
            <x14:sparkline>
              <xm:f>'NGF Trends'!D5019:I5019</xm:f>
              <xm:sqref>J5019</xm:sqref>
            </x14:sparkline>
            <x14:sparkline>
              <xm:f>'NGF Trends'!D5020:I5020</xm:f>
              <xm:sqref>J5020</xm:sqref>
            </x14:sparkline>
            <x14:sparkline>
              <xm:f>'NGF Trends'!D5021:I5021</xm:f>
              <xm:sqref>J5021</xm:sqref>
            </x14:sparkline>
            <x14:sparkline>
              <xm:f>'NGF Trends'!D5022:I5022</xm:f>
              <xm:sqref>J5022</xm:sqref>
            </x14:sparkline>
            <x14:sparkline>
              <xm:f>'NGF Trends'!D5023:I5023</xm:f>
              <xm:sqref>J5023</xm:sqref>
            </x14:sparkline>
            <x14:sparkline>
              <xm:f>'NGF Trends'!D5024:I5024</xm:f>
              <xm:sqref>J5024</xm:sqref>
            </x14:sparkline>
            <x14:sparkline>
              <xm:f>'NGF Trends'!D5025:I5025</xm:f>
              <xm:sqref>J5025</xm:sqref>
            </x14:sparkline>
            <x14:sparkline>
              <xm:f>'NGF Trends'!D5026:I5026</xm:f>
              <xm:sqref>J5026</xm:sqref>
            </x14:sparkline>
            <x14:sparkline>
              <xm:f>'NGF Trends'!D5027:I5027</xm:f>
              <xm:sqref>J5027</xm:sqref>
            </x14:sparkline>
            <x14:sparkline>
              <xm:f>'NGF Trends'!D5028:I5028</xm:f>
              <xm:sqref>J5028</xm:sqref>
            </x14:sparkline>
            <x14:sparkline>
              <xm:f>'NGF Trends'!D5029:I5029</xm:f>
              <xm:sqref>J5029</xm:sqref>
            </x14:sparkline>
            <x14:sparkline>
              <xm:f>'NGF Trends'!D5030:I5030</xm:f>
              <xm:sqref>J5030</xm:sqref>
            </x14:sparkline>
            <x14:sparkline>
              <xm:f>'NGF Trends'!D5031:I5031</xm:f>
              <xm:sqref>J5031</xm:sqref>
            </x14:sparkline>
            <x14:sparkline>
              <xm:f>'NGF Trends'!D5032:I5032</xm:f>
              <xm:sqref>J5032</xm:sqref>
            </x14:sparkline>
            <x14:sparkline>
              <xm:f>'NGF Trends'!D5033:I5033</xm:f>
              <xm:sqref>J5033</xm:sqref>
            </x14:sparkline>
            <x14:sparkline>
              <xm:f>'NGF Trends'!D5034:I5034</xm:f>
              <xm:sqref>J5034</xm:sqref>
            </x14:sparkline>
            <x14:sparkline>
              <xm:f>'NGF Trends'!D5035:I5035</xm:f>
              <xm:sqref>J5035</xm:sqref>
            </x14:sparkline>
            <x14:sparkline>
              <xm:f>'NGF Trends'!D5036:I5036</xm:f>
              <xm:sqref>J5036</xm:sqref>
            </x14:sparkline>
            <x14:sparkline>
              <xm:f>'NGF Trends'!D5037:I5037</xm:f>
              <xm:sqref>J5037</xm:sqref>
            </x14:sparkline>
            <x14:sparkline>
              <xm:f>'NGF Trends'!D5038:I5038</xm:f>
              <xm:sqref>J5038</xm:sqref>
            </x14:sparkline>
            <x14:sparkline>
              <xm:f>'NGF Trends'!D5039:I5039</xm:f>
              <xm:sqref>J5039</xm:sqref>
            </x14:sparkline>
            <x14:sparkline>
              <xm:f>'NGF Trends'!D5040:I5040</xm:f>
              <xm:sqref>J5040</xm:sqref>
            </x14:sparkline>
            <x14:sparkline>
              <xm:f>'NGF Trends'!D5041:I5041</xm:f>
              <xm:sqref>J5041</xm:sqref>
            </x14:sparkline>
            <x14:sparkline>
              <xm:f>'NGF Trends'!D5042:I5042</xm:f>
              <xm:sqref>J5042</xm:sqref>
            </x14:sparkline>
            <x14:sparkline>
              <xm:f>'NGF Trends'!D5043:I5043</xm:f>
              <xm:sqref>J5043</xm:sqref>
            </x14:sparkline>
            <x14:sparkline>
              <xm:f>'NGF Trends'!D5044:I5044</xm:f>
              <xm:sqref>J5044</xm:sqref>
            </x14:sparkline>
            <x14:sparkline>
              <xm:f>'NGF Trends'!D5045:I5045</xm:f>
              <xm:sqref>J5045</xm:sqref>
            </x14:sparkline>
            <x14:sparkline>
              <xm:f>'NGF Trends'!D5046:I5046</xm:f>
              <xm:sqref>J5046</xm:sqref>
            </x14:sparkline>
            <x14:sparkline>
              <xm:f>'NGF Trends'!D5047:I5047</xm:f>
              <xm:sqref>J5047</xm:sqref>
            </x14:sparkline>
            <x14:sparkline>
              <xm:f>'NGF Trends'!D5048:I5048</xm:f>
              <xm:sqref>J5048</xm:sqref>
            </x14:sparkline>
            <x14:sparkline>
              <xm:f>'NGF Trends'!D5049:I5049</xm:f>
              <xm:sqref>J5049</xm:sqref>
            </x14:sparkline>
            <x14:sparkline>
              <xm:f>'NGF Trends'!D5050:I5050</xm:f>
              <xm:sqref>J5050</xm:sqref>
            </x14:sparkline>
            <x14:sparkline>
              <xm:f>'NGF Trends'!D5051:I5051</xm:f>
              <xm:sqref>J5051</xm:sqref>
            </x14:sparkline>
            <x14:sparkline>
              <xm:f>'NGF Trends'!D5052:I5052</xm:f>
              <xm:sqref>J5052</xm:sqref>
            </x14:sparkline>
            <x14:sparkline>
              <xm:f>'NGF Trends'!D5053:I5053</xm:f>
              <xm:sqref>J5053</xm:sqref>
            </x14:sparkline>
            <x14:sparkline>
              <xm:f>'NGF Trends'!D5054:I5054</xm:f>
              <xm:sqref>J5054</xm:sqref>
            </x14:sparkline>
            <x14:sparkline>
              <xm:f>'NGF Trends'!D5055:I5055</xm:f>
              <xm:sqref>J5055</xm:sqref>
            </x14:sparkline>
            <x14:sparkline>
              <xm:f>'NGF Trends'!D5056:I5056</xm:f>
              <xm:sqref>J5056</xm:sqref>
            </x14:sparkline>
            <x14:sparkline>
              <xm:f>'NGF Trends'!D5057:I5057</xm:f>
              <xm:sqref>J5057</xm:sqref>
            </x14:sparkline>
            <x14:sparkline>
              <xm:f>'NGF Trends'!D5058:I5058</xm:f>
              <xm:sqref>J5058</xm:sqref>
            </x14:sparkline>
            <x14:sparkline>
              <xm:f>'NGF Trends'!D5059:I5059</xm:f>
              <xm:sqref>J5059</xm:sqref>
            </x14:sparkline>
            <x14:sparkline>
              <xm:f>'NGF Trends'!D5060:I5060</xm:f>
              <xm:sqref>J5060</xm:sqref>
            </x14:sparkline>
            <x14:sparkline>
              <xm:f>'NGF Trends'!D5061:I5061</xm:f>
              <xm:sqref>J5061</xm:sqref>
            </x14:sparkline>
            <x14:sparkline>
              <xm:f>'NGF Trends'!D5062:I5062</xm:f>
              <xm:sqref>J5062</xm:sqref>
            </x14:sparkline>
            <x14:sparkline>
              <xm:f>'NGF Trends'!D5063:I5063</xm:f>
              <xm:sqref>J5063</xm:sqref>
            </x14:sparkline>
            <x14:sparkline>
              <xm:f>'NGF Trends'!D5064:I5064</xm:f>
              <xm:sqref>J5064</xm:sqref>
            </x14:sparkline>
            <x14:sparkline>
              <xm:f>'NGF Trends'!D5065:I5065</xm:f>
              <xm:sqref>J5065</xm:sqref>
            </x14:sparkline>
            <x14:sparkline>
              <xm:f>'NGF Trends'!D5066:I5066</xm:f>
              <xm:sqref>J5066</xm:sqref>
            </x14:sparkline>
            <x14:sparkline>
              <xm:f>'NGF Trends'!D5067:I5067</xm:f>
              <xm:sqref>J5067</xm:sqref>
            </x14:sparkline>
            <x14:sparkline>
              <xm:f>'NGF Trends'!D5068:I5068</xm:f>
              <xm:sqref>J5068</xm:sqref>
            </x14:sparkline>
            <x14:sparkline>
              <xm:f>'NGF Trends'!D5069:I5069</xm:f>
              <xm:sqref>J5069</xm:sqref>
            </x14:sparkline>
            <x14:sparkline>
              <xm:f>'NGF Trends'!D5070:I5070</xm:f>
              <xm:sqref>J5070</xm:sqref>
            </x14:sparkline>
            <x14:sparkline>
              <xm:f>'NGF Trends'!D5071:I5071</xm:f>
              <xm:sqref>J5071</xm:sqref>
            </x14:sparkline>
            <x14:sparkline>
              <xm:f>'NGF Trends'!D5072:I5072</xm:f>
              <xm:sqref>J5072</xm:sqref>
            </x14:sparkline>
            <x14:sparkline>
              <xm:f>'NGF Trends'!D5073:I5073</xm:f>
              <xm:sqref>J5073</xm:sqref>
            </x14:sparkline>
            <x14:sparkline>
              <xm:f>'NGF Trends'!D5074:I5074</xm:f>
              <xm:sqref>J5074</xm:sqref>
            </x14:sparkline>
            <x14:sparkline>
              <xm:f>'NGF Trends'!D5075:I5075</xm:f>
              <xm:sqref>J5075</xm:sqref>
            </x14:sparkline>
            <x14:sparkline>
              <xm:f>'NGF Trends'!D5076:I5076</xm:f>
              <xm:sqref>J5076</xm:sqref>
            </x14:sparkline>
            <x14:sparkline>
              <xm:f>'NGF Trends'!D5077:I5077</xm:f>
              <xm:sqref>J5077</xm:sqref>
            </x14:sparkline>
            <x14:sparkline>
              <xm:f>'NGF Trends'!D5078:I5078</xm:f>
              <xm:sqref>J5078</xm:sqref>
            </x14:sparkline>
            <x14:sparkline>
              <xm:f>'NGF Trends'!D5079:I5079</xm:f>
              <xm:sqref>J5079</xm:sqref>
            </x14:sparkline>
            <x14:sparkline>
              <xm:f>'NGF Trends'!D5080:I5080</xm:f>
              <xm:sqref>J5080</xm:sqref>
            </x14:sparkline>
            <x14:sparkline>
              <xm:f>'NGF Trends'!D5081:I5081</xm:f>
              <xm:sqref>J5081</xm:sqref>
            </x14:sparkline>
            <x14:sparkline>
              <xm:f>'NGF Trends'!D5082:I5082</xm:f>
              <xm:sqref>J5082</xm:sqref>
            </x14:sparkline>
            <x14:sparkline>
              <xm:f>'NGF Trends'!D5083:I5083</xm:f>
              <xm:sqref>J5083</xm:sqref>
            </x14:sparkline>
            <x14:sparkline>
              <xm:f>'NGF Trends'!D5084:I5084</xm:f>
              <xm:sqref>J5084</xm:sqref>
            </x14:sparkline>
            <x14:sparkline>
              <xm:f>'NGF Trends'!D5085:I5085</xm:f>
              <xm:sqref>J5085</xm:sqref>
            </x14:sparkline>
            <x14:sparkline>
              <xm:f>'NGF Trends'!D5086:I5086</xm:f>
              <xm:sqref>J5086</xm:sqref>
            </x14:sparkline>
            <x14:sparkline>
              <xm:f>'NGF Trends'!D5087:I5087</xm:f>
              <xm:sqref>J5087</xm:sqref>
            </x14:sparkline>
            <x14:sparkline>
              <xm:f>'NGF Trends'!D5088:I5088</xm:f>
              <xm:sqref>J5088</xm:sqref>
            </x14:sparkline>
            <x14:sparkline>
              <xm:f>'NGF Trends'!D5089:I5089</xm:f>
              <xm:sqref>J5089</xm:sqref>
            </x14:sparkline>
            <x14:sparkline>
              <xm:f>'NGF Trends'!D5090:I5090</xm:f>
              <xm:sqref>J5090</xm:sqref>
            </x14:sparkline>
            <x14:sparkline>
              <xm:f>'NGF Trends'!D5091:I5091</xm:f>
              <xm:sqref>J5091</xm:sqref>
            </x14:sparkline>
            <x14:sparkline>
              <xm:f>'NGF Trends'!D5092:I5092</xm:f>
              <xm:sqref>J5092</xm:sqref>
            </x14:sparkline>
            <x14:sparkline>
              <xm:f>'NGF Trends'!D5093:I5093</xm:f>
              <xm:sqref>J5093</xm:sqref>
            </x14:sparkline>
            <x14:sparkline>
              <xm:f>'NGF Trends'!D5094:I5094</xm:f>
              <xm:sqref>J5094</xm:sqref>
            </x14:sparkline>
            <x14:sparkline>
              <xm:f>'NGF Trends'!D5095:I5095</xm:f>
              <xm:sqref>J5095</xm:sqref>
            </x14:sparkline>
            <x14:sparkline>
              <xm:f>'NGF Trends'!D5096:I5096</xm:f>
              <xm:sqref>J5096</xm:sqref>
            </x14:sparkline>
            <x14:sparkline>
              <xm:f>'NGF Trends'!D5097:I5097</xm:f>
              <xm:sqref>J5097</xm:sqref>
            </x14:sparkline>
            <x14:sparkline>
              <xm:f>'NGF Trends'!D5098:I5098</xm:f>
              <xm:sqref>J5098</xm:sqref>
            </x14:sparkline>
            <x14:sparkline>
              <xm:f>'NGF Trends'!D5099:I5099</xm:f>
              <xm:sqref>J5099</xm:sqref>
            </x14:sparkline>
            <x14:sparkline>
              <xm:f>'NGF Trends'!D5100:I5100</xm:f>
              <xm:sqref>J5100</xm:sqref>
            </x14:sparkline>
            <x14:sparkline>
              <xm:f>'NGF Trends'!D5101:I5101</xm:f>
              <xm:sqref>J5101</xm:sqref>
            </x14:sparkline>
            <x14:sparkline>
              <xm:f>'NGF Trends'!D5102:I5102</xm:f>
              <xm:sqref>J5102</xm:sqref>
            </x14:sparkline>
            <x14:sparkline>
              <xm:f>'NGF Trends'!D5103:I5103</xm:f>
              <xm:sqref>J5103</xm:sqref>
            </x14:sparkline>
            <x14:sparkline>
              <xm:f>'NGF Trends'!D5104:I5104</xm:f>
              <xm:sqref>J5104</xm:sqref>
            </x14:sparkline>
            <x14:sparkline>
              <xm:f>'NGF Trends'!D5105:I5105</xm:f>
              <xm:sqref>J5105</xm:sqref>
            </x14:sparkline>
            <x14:sparkline>
              <xm:f>'NGF Trends'!D5106:I5106</xm:f>
              <xm:sqref>J5106</xm:sqref>
            </x14:sparkline>
            <x14:sparkline>
              <xm:f>'NGF Trends'!D5107:I5107</xm:f>
              <xm:sqref>J5107</xm:sqref>
            </x14:sparkline>
            <x14:sparkline>
              <xm:f>'NGF Trends'!D5108:I5108</xm:f>
              <xm:sqref>J5108</xm:sqref>
            </x14:sparkline>
            <x14:sparkline>
              <xm:f>'NGF Trends'!D5109:I5109</xm:f>
              <xm:sqref>J5109</xm:sqref>
            </x14:sparkline>
            <x14:sparkline>
              <xm:f>'NGF Trends'!D5110:I5110</xm:f>
              <xm:sqref>J5110</xm:sqref>
            </x14:sparkline>
            <x14:sparkline>
              <xm:f>'NGF Trends'!D5111:I5111</xm:f>
              <xm:sqref>J5111</xm:sqref>
            </x14:sparkline>
            <x14:sparkline>
              <xm:f>'NGF Trends'!D5112:I5112</xm:f>
              <xm:sqref>J5112</xm:sqref>
            </x14:sparkline>
            <x14:sparkline>
              <xm:f>'NGF Trends'!D5113:I5113</xm:f>
              <xm:sqref>J5113</xm:sqref>
            </x14:sparkline>
            <x14:sparkline>
              <xm:f>'NGF Trends'!D5114:I5114</xm:f>
              <xm:sqref>J5114</xm:sqref>
            </x14:sparkline>
            <x14:sparkline>
              <xm:f>'NGF Trends'!D5115:I5115</xm:f>
              <xm:sqref>J5115</xm:sqref>
            </x14:sparkline>
            <x14:sparkline>
              <xm:f>'NGF Trends'!D5116:I5116</xm:f>
              <xm:sqref>J5116</xm:sqref>
            </x14:sparkline>
            <x14:sparkline>
              <xm:f>'NGF Trends'!D5117:I5117</xm:f>
              <xm:sqref>J5117</xm:sqref>
            </x14:sparkline>
            <x14:sparkline>
              <xm:f>'NGF Trends'!D5118:I5118</xm:f>
              <xm:sqref>J5118</xm:sqref>
            </x14:sparkline>
            <x14:sparkline>
              <xm:f>'NGF Trends'!D5119:I5119</xm:f>
              <xm:sqref>J5119</xm:sqref>
            </x14:sparkline>
            <x14:sparkline>
              <xm:f>'NGF Trends'!D5120:I5120</xm:f>
              <xm:sqref>J5120</xm:sqref>
            </x14:sparkline>
            <x14:sparkline>
              <xm:f>'NGF Trends'!D5121:I5121</xm:f>
              <xm:sqref>J5121</xm:sqref>
            </x14:sparkline>
            <x14:sparkline>
              <xm:f>'NGF Trends'!D5122:I5122</xm:f>
              <xm:sqref>J5122</xm:sqref>
            </x14:sparkline>
            <x14:sparkline>
              <xm:f>'NGF Trends'!D5123:I5123</xm:f>
              <xm:sqref>J5123</xm:sqref>
            </x14:sparkline>
            <x14:sparkline>
              <xm:f>'NGF Trends'!D5124:I5124</xm:f>
              <xm:sqref>J5124</xm:sqref>
            </x14:sparkline>
            <x14:sparkline>
              <xm:f>'NGF Trends'!D5125:I5125</xm:f>
              <xm:sqref>J5125</xm:sqref>
            </x14:sparkline>
            <x14:sparkline>
              <xm:f>'NGF Trends'!D5126:I5126</xm:f>
              <xm:sqref>J5126</xm:sqref>
            </x14:sparkline>
            <x14:sparkline>
              <xm:f>'NGF Trends'!D5127:I5127</xm:f>
              <xm:sqref>J5127</xm:sqref>
            </x14:sparkline>
            <x14:sparkline>
              <xm:f>'NGF Trends'!D5128:I5128</xm:f>
              <xm:sqref>J5128</xm:sqref>
            </x14:sparkline>
            <x14:sparkline>
              <xm:f>'NGF Trends'!D5129:I5129</xm:f>
              <xm:sqref>J5129</xm:sqref>
            </x14:sparkline>
            <x14:sparkline>
              <xm:f>'NGF Trends'!D5130:I5130</xm:f>
              <xm:sqref>J5130</xm:sqref>
            </x14:sparkline>
            <x14:sparkline>
              <xm:f>'NGF Trends'!D5131:I5131</xm:f>
              <xm:sqref>J5131</xm:sqref>
            </x14:sparkline>
            <x14:sparkline>
              <xm:f>'NGF Trends'!D5132:I5132</xm:f>
              <xm:sqref>J5132</xm:sqref>
            </x14:sparkline>
            <x14:sparkline>
              <xm:f>'NGF Trends'!D5133:I5133</xm:f>
              <xm:sqref>J5133</xm:sqref>
            </x14:sparkline>
            <x14:sparkline>
              <xm:f>'NGF Trends'!D5134:I5134</xm:f>
              <xm:sqref>J5134</xm:sqref>
            </x14:sparkline>
            <x14:sparkline>
              <xm:f>'NGF Trends'!D5135:I5135</xm:f>
              <xm:sqref>J5135</xm:sqref>
            </x14:sparkline>
            <x14:sparkline>
              <xm:f>'NGF Trends'!D5136:I5136</xm:f>
              <xm:sqref>J5136</xm:sqref>
            </x14:sparkline>
            <x14:sparkline>
              <xm:f>'NGF Trends'!D5137:I5137</xm:f>
              <xm:sqref>J5137</xm:sqref>
            </x14:sparkline>
            <x14:sparkline>
              <xm:f>'NGF Trends'!D5138:I5138</xm:f>
              <xm:sqref>J5138</xm:sqref>
            </x14:sparkline>
            <x14:sparkline>
              <xm:f>'NGF Trends'!D5139:I5139</xm:f>
              <xm:sqref>J5139</xm:sqref>
            </x14:sparkline>
            <x14:sparkline>
              <xm:f>'NGF Trends'!D5140:I5140</xm:f>
              <xm:sqref>J5140</xm:sqref>
            </x14:sparkline>
            <x14:sparkline>
              <xm:f>'NGF Trends'!D5141:I5141</xm:f>
              <xm:sqref>J5141</xm:sqref>
            </x14:sparkline>
            <x14:sparkline>
              <xm:f>'NGF Trends'!D5142:I5142</xm:f>
              <xm:sqref>J5142</xm:sqref>
            </x14:sparkline>
            <x14:sparkline>
              <xm:f>'NGF Trends'!D5143:I5143</xm:f>
              <xm:sqref>J5143</xm:sqref>
            </x14:sparkline>
            <x14:sparkline>
              <xm:f>'NGF Trends'!D5144:I5144</xm:f>
              <xm:sqref>J5144</xm:sqref>
            </x14:sparkline>
            <x14:sparkline>
              <xm:f>'NGF Trends'!D5145:I5145</xm:f>
              <xm:sqref>J5145</xm:sqref>
            </x14:sparkline>
            <x14:sparkline>
              <xm:f>'NGF Trends'!D5146:I5146</xm:f>
              <xm:sqref>J5146</xm:sqref>
            </x14:sparkline>
            <x14:sparkline>
              <xm:f>'NGF Trends'!D5147:I5147</xm:f>
              <xm:sqref>J5147</xm:sqref>
            </x14:sparkline>
            <x14:sparkline>
              <xm:f>'NGF Trends'!D5148:I5148</xm:f>
              <xm:sqref>J5148</xm:sqref>
            </x14:sparkline>
            <x14:sparkline>
              <xm:f>'NGF Trends'!D5149:I5149</xm:f>
              <xm:sqref>J5149</xm:sqref>
            </x14:sparkline>
            <x14:sparkline>
              <xm:f>'NGF Trends'!D5150:I5150</xm:f>
              <xm:sqref>J5150</xm:sqref>
            </x14:sparkline>
            <x14:sparkline>
              <xm:f>'NGF Trends'!D5151:I5151</xm:f>
              <xm:sqref>J5151</xm:sqref>
            </x14:sparkline>
            <x14:sparkline>
              <xm:f>'NGF Trends'!D5152:I5152</xm:f>
              <xm:sqref>J5152</xm:sqref>
            </x14:sparkline>
            <x14:sparkline>
              <xm:f>'NGF Trends'!D5153:I5153</xm:f>
              <xm:sqref>J5153</xm:sqref>
            </x14:sparkline>
            <x14:sparkline>
              <xm:f>'NGF Trends'!D5154:I5154</xm:f>
              <xm:sqref>J5154</xm:sqref>
            </x14:sparkline>
            <x14:sparkline>
              <xm:f>'NGF Trends'!D5155:I5155</xm:f>
              <xm:sqref>J5155</xm:sqref>
            </x14:sparkline>
            <x14:sparkline>
              <xm:f>'NGF Trends'!D5156:I5156</xm:f>
              <xm:sqref>J5156</xm:sqref>
            </x14:sparkline>
            <x14:sparkline>
              <xm:f>'NGF Trends'!D5157:I5157</xm:f>
              <xm:sqref>J5157</xm:sqref>
            </x14:sparkline>
            <x14:sparkline>
              <xm:f>'NGF Trends'!D5158:I5158</xm:f>
              <xm:sqref>J5158</xm:sqref>
            </x14:sparkline>
            <x14:sparkline>
              <xm:f>'NGF Trends'!D5159:I5159</xm:f>
              <xm:sqref>J5159</xm:sqref>
            </x14:sparkline>
            <x14:sparkline>
              <xm:f>'NGF Trends'!D5160:I5160</xm:f>
              <xm:sqref>J5160</xm:sqref>
            </x14:sparkline>
            <x14:sparkline>
              <xm:f>'NGF Trends'!D5161:I5161</xm:f>
              <xm:sqref>J5161</xm:sqref>
            </x14:sparkline>
            <x14:sparkline>
              <xm:f>'NGF Trends'!D5162:I5162</xm:f>
              <xm:sqref>J5162</xm:sqref>
            </x14:sparkline>
            <x14:sparkline>
              <xm:f>'NGF Trends'!D5163:I5163</xm:f>
              <xm:sqref>J5163</xm:sqref>
            </x14:sparkline>
            <x14:sparkline>
              <xm:f>'NGF Trends'!D5164:I5164</xm:f>
              <xm:sqref>J5164</xm:sqref>
            </x14:sparkline>
            <x14:sparkline>
              <xm:f>'NGF Trends'!D5165:I5165</xm:f>
              <xm:sqref>J5165</xm:sqref>
            </x14:sparkline>
            <x14:sparkline>
              <xm:f>'NGF Trends'!D5166:I5166</xm:f>
              <xm:sqref>J5166</xm:sqref>
            </x14:sparkline>
            <x14:sparkline>
              <xm:f>'NGF Trends'!D5167:I5167</xm:f>
              <xm:sqref>J5167</xm:sqref>
            </x14:sparkline>
            <x14:sparkline>
              <xm:f>'NGF Trends'!D5168:I5168</xm:f>
              <xm:sqref>J5168</xm:sqref>
            </x14:sparkline>
            <x14:sparkline>
              <xm:f>'NGF Trends'!D5169:I5169</xm:f>
              <xm:sqref>J5169</xm:sqref>
            </x14:sparkline>
            <x14:sparkline>
              <xm:f>'NGF Trends'!D5170:I5170</xm:f>
              <xm:sqref>J5170</xm:sqref>
            </x14:sparkline>
            <x14:sparkline>
              <xm:f>'NGF Trends'!D5171:I5171</xm:f>
              <xm:sqref>J5171</xm:sqref>
            </x14:sparkline>
            <x14:sparkline>
              <xm:f>'NGF Trends'!D5172:I5172</xm:f>
              <xm:sqref>J5172</xm:sqref>
            </x14:sparkline>
            <x14:sparkline>
              <xm:f>'NGF Trends'!D5173:I5173</xm:f>
              <xm:sqref>J5173</xm:sqref>
            </x14:sparkline>
            <x14:sparkline>
              <xm:f>'NGF Trends'!D5174:I5174</xm:f>
              <xm:sqref>J5174</xm:sqref>
            </x14:sparkline>
            <x14:sparkline>
              <xm:f>'NGF Trends'!D5175:I5175</xm:f>
              <xm:sqref>J5175</xm:sqref>
            </x14:sparkline>
            <x14:sparkline>
              <xm:f>'NGF Trends'!D5176:I5176</xm:f>
              <xm:sqref>J5176</xm:sqref>
            </x14:sparkline>
            <x14:sparkline>
              <xm:f>'NGF Trends'!D5177:I5177</xm:f>
              <xm:sqref>J5177</xm:sqref>
            </x14:sparkline>
            <x14:sparkline>
              <xm:f>'NGF Trends'!D5178:I5178</xm:f>
              <xm:sqref>J5178</xm:sqref>
            </x14:sparkline>
            <x14:sparkline>
              <xm:f>'NGF Trends'!D5179:I5179</xm:f>
              <xm:sqref>J5179</xm:sqref>
            </x14:sparkline>
            <x14:sparkline>
              <xm:f>'NGF Trends'!D5180:I5180</xm:f>
              <xm:sqref>J5180</xm:sqref>
            </x14:sparkline>
            <x14:sparkline>
              <xm:f>'NGF Trends'!D5181:I5181</xm:f>
              <xm:sqref>J5181</xm:sqref>
            </x14:sparkline>
            <x14:sparkline>
              <xm:f>'NGF Trends'!D5182:I5182</xm:f>
              <xm:sqref>J5182</xm:sqref>
            </x14:sparkline>
            <x14:sparkline>
              <xm:f>'NGF Trends'!D5183:I5183</xm:f>
              <xm:sqref>J5183</xm:sqref>
            </x14:sparkline>
            <x14:sparkline>
              <xm:f>'NGF Trends'!D5184:I5184</xm:f>
              <xm:sqref>J5184</xm:sqref>
            </x14:sparkline>
            <x14:sparkline>
              <xm:f>'NGF Trends'!D5185:I5185</xm:f>
              <xm:sqref>J5185</xm:sqref>
            </x14:sparkline>
            <x14:sparkline>
              <xm:f>'NGF Trends'!D5186:I5186</xm:f>
              <xm:sqref>J5186</xm:sqref>
            </x14:sparkline>
            <x14:sparkline>
              <xm:f>'NGF Trends'!D5187:I5187</xm:f>
              <xm:sqref>J5187</xm:sqref>
            </x14:sparkline>
            <x14:sparkline>
              <xm:f>'NGF Trends'!D5188:I5188</xm:f>
              <xm:sqref>J5188</xm:sqref>
            </x14:sparkline>
            <x14:sparkline>
              <xm:f>'NGF Trends'!D5189:I5189</xm:f>
              <xm:sqref>J5189</xm:sqref>
            </x14:sparkline>
            <x14:sparkline>
              <xm:f>'NGF Trends'!D5190:I5190</xm:f>
              <xm:sqref>J5190</xm:sqref>
            </x14:sparkline>
            <x14:sparkline>
              <xm:f>'NGF Trends'!D5191:I5191</xm:f>
              <xm:sqref>J5191</xm:sqref>
            </x14:sparkline>
            <x14:sparkline>
              <xm:f>'NGF Trends'!D5192:I5192</xm:f>
              <xm:sqref>J5192</xm:sqref>
            </x14:sparkline>
            <x14:sparkline>
              <xm:f>'NGF Trends'!D5193:I5193</xm:f>
              <xm:sqref>J5193</xm:sqref>
            </x14:sparkline>
            <x14:sparkline>
              <xm:f>'NGF Trends'!D5194:I5194</xm:f>
              <xm:sqref>J5194</xm:sqref>
            </x14:sparkline>
            <x14:sparkline>
              <xm:f>'NGF Trends'!D5195:I5195</xm:f>
              <xm:sqref>J5195</xm:sqref>
            </x14:sparkline>
            <x14:sparkline>
              <xm:f>'NGF Trends'!D5196:I5196</xm:f>
              <xm:sqref>J5196</xm:sqref>
            </x14:sparkline>
            <x14:sparkline>
              <xm:f>'NGF Trends'!D5197:I5197</xm:f>
              <xm:sqref>J5197</xm:sqref>
            </x14:sparkline>
            <x14:sparkline>
              <xm:f>'NGF Trends'!D5198:I5198</xm:f>
              <xm:sqref>J5198</xm:sqref>
            </x14:sparkline>
            <x14:sparkline>
              <xm:f>'NGF Trends'!D5199:I5199</xm:f>
              <xm:sqref>J5199</xm:sqref>
            </x14:sparkline>
            <x14:sparkline>
              <xm:f>'NGF Trends'!D5200:I5200</xm:f>
              <xm:sqref>J5200</xm:sqref>
            </x14:sparkline>
            <x14:sparkline>
              <xm:f>'NGF Trends'!D5201:I5201</xm:f>
              <xm:sqref>J5201</xm:sqref>
            </x14:sparkline>
            <x14:sparkline>
              <xm:f>'NGF Trends'!D5202:I5202</xm:f>
              <xm:sqref>J5202</xm:sqref>
            </x14:sparkline>
            <x14:sparkline>
              <xm:f>'NGF Trends'!D5203:I5203</xm:f>
              <xm:sqref>J5203</xm:sqref>
            </x14:sparkline>
            <x14:sparkline>
              <xm:f>'NGF Trends'!D5204:I5204</xm:f>
              <xm:sqref>J5204</xm:sqref>
            </x14:sparkline>
            <x14:sparkline>
              <xm:f>'NGF Trends'!D5205:I5205</xm:f>
              <xm:sqref>J5205</xm:sqref>
            </x14:sparkline>
            <x14:sparkline>
              <xm:f>'NGF Trends'!D5206:I5206</xm:f>
              <xm:sqref>J5206</xm:sqref>
            </x14:sparkline>
            <x14:sparkline>
              <xm:f>'NGF Trends'!D5207:I5207</xm:f>
              <xm:sqref>J5207</xm:sqref>
            </x14:sparkline>
            <x14:sparkline>
              <xm:f>'NGF Trends'!D5208:I5208</xm:f>
              <xm:sqref>J5208</xm:sqref>
            </x14:sparkline>
            <x14:sparkline>
              <xm:f>'NGF Trends'!D5209:I5209</xm:f>
              <xm:sqref>J5209</xm:sqref>
            </x14:sparkline>
            <x14:sparkline>
              <xm:f>'NGF Trends'!D5210:I5210</xm:f>
              <xm:sqref>J5210</xm:sqref>
            </x14:sparkline>
            <x14:sparkline>
              <xm:f>'NGF Trends'!D5211:I5211</xm:f>
              <xm:sqref>J5211</xm:sqref>
            </x14:sparkline>
            <x14:sparkline>
              <xm:f>'NGF Trends'!D5212:I5212</xm:f>
              <xm:sqref>J5212</xm:sqref>
            </x14:sparkline>
            <x14:sparkline>
              <xm:f>'NGF Trends'!D5213:I5213</xm:f>
              <xm:sqref>J5213</xm:sqref>
            </x14:sparkline>
            <x14:sparkline>
              <xm:f>'NGF Trends'!D5214:I5214</xm:f>
              <xm:sqref>J5214</xm:sqref>
            </x14:sparkline>
            <x14:sparkline>
              <xm:f>'NGF Trends'!D5215:I5215</xm:f>
              <xm:sqref>J5215</xm:sqref>
            </x14:sparkline>
            <x14:sparkline>
              <xm:f>'NGF Trends'!D5216:I5216</xm:f>
              <xm:sqref>J5216</xm:sqref>
            </x14:sparkline>
            <x14:sparkline>
              <xm:f>'NGF Trends'!D5217:I5217</xm:f>
              <xm:sqref>J5217</xm:sqref>
            </x14:sparkline>
            <x14:sparkline>
              <xm:f>'NGF Trends'!D5218:I5218</xm:f>
              <xm:sqref>J5218</xm:sqref>
            </x14:sparkline>
            <x14:sparkline>
              <xm:f>'NGF Trends'!D5219:I5219</xm:f>
              <xm:sqref>J5219</xm:sqref>
            </x14:sparkline>
            <x14:sparkline>
              <xm:f>'NGF Trends'!D5220:I5220</xm:f>
              <xm:sqref>J5220</xm:sqref>
            </x14:sparkline>
            <x14:sparkline>
              <xm:f>'NGF Trends'!D5221:I5221</xm:f>
              <xm:sqref>J5221</xm:sqref>
            </x14:sparkline>
            <x14:sparkline>
              <xm:f>'NGF Trends'!D5222:I5222</xm:f>
              <xm:sqref>J5222</xm:sqref>
            </x14:sparkline>
            <x14:sparkline>
              <xm:f>'NGF Trends'!D5223:I5223</xm:f>
              <xm:sqref>J5223</xm:sqref>
            </x14:sparkline>
            <x14:sparkline>
              <xm:f>'NGF Trends'!D5224:I5224</xm:f>
              <xm:sqref>J5224</xm:sqref>
            </x14:sparkline>
            <x14:sparkline>
              <xm:f>'NGF Trends'!D5225:I5225</xm:f>
              <xm:sqref>J5225</xm:sqref>
            </x14:sparkline>
            <x14:sparkline>
              <xm:f>'NGF Trends'!D5226:I5226</xm:f>
              <xm:sqref>J5226</xm:sqref>
            </x14:sparkline>
            <x14:sparkline>
              <xm:f>'NGF Trends'!D5227:I5227</xm:f>
              <xm:sqref>J5227</xm:sqref>
            </x14:sparkline>
            <x14:sparkline>
              <xm:f>'NGF Trends'!D5228:I5228</xm:f>
              <xm:sqref>J5228</xm:sqref>
            </x14:sparkline>
            <x14:sparkline>
              <xm:f>'NGF Trends'!D5229:I5229</xm:f>
              <xm:sqref>J5229</xm:sqref>
            </x14:sparkline>
            <x14:sparkline>
              <xm:f>'NGF Trends'!D5230:I5230</xm:f>
              <xm:sqref>J5230</xm:sqref>
            </x14:sparkline>
            <x14:sparkline>
              <xm:f>'NGF Trends'!D5231:I5231</xm:f>
              <xm:sqref>J5231</xm:sqref>
            </x14:sparkline>
            <x14:sparkline>
              <xm:f>'NGF Trends'!D5232:I5232</xm:f>
              <xm:sqref>J5232</xm:sqref>
            </x14:sparkline>
            <x14:sparkline>
              <xm:f>'NGF Trends'!D5233:I5233</xm:f>
              <xm:sqref>J5233</xm:sqref>
            </x14:sparkline>
            <x14:sparkline>
              <xm:f>'NGF Trends'!D5234:I5234</xm:f>
              <xm:sqref>J5234</xm:sqref>
            </x14:sparkline>
            <x14:sparkline>
              <xm:f>'NGF Trends'!D5235:I5235</xm:f>
              <xm:sqref>J5235</xm:sqref>
            </x14:sparkline>
            <x14:sparkline>
              <xm:f>'NGF Trends'!D5236:I5236</xm:f>
              <xm:sqref>J5236</xm:sqref>
            </x14:sparkline>
            <x14:sparkline>
              <xm:f>'NGF Trends'!D5237:I5237</xm:f>
              <xm:sqref>J5237</xm:sqref>
            </x14:sparkline>
            <x14:sparkline>
              <xm:f>'NGF Trends'!D5238:I5238</xm:f>
              <xm:sqref>J5238</xm:sqref>
            </x14:sparkline>
            <x14:sparkline>
              <xm:f>'NGF Trends'!D5239:I5239</xm:f>
              <xm:sqref>J5239</xm:sqref>
            </x14:sparkline>
            <x14:sparkline>
              <xm:f>'NGF Trends'!D5240:I5240</xm:f>
              <xm:sqref>J5240</xm:sqref>
            </x14:sparkline>
            <x14:sparkline>
              <xm:f>'NGF Trends'!D5241:I5241</xm:f>
              <xm:sqref>J5241</xm:sqref>
            </x14:sparkline>
            <x14:sparkline>
              <xm:f>'NGF Trends'!D5242:I5242</xm:f>
              <xm:sqref>J5242</xm:sqref>
            </x14:sparkline>
            <x14:sparkline>
              <xm:f>'NGF Trends'!D5243:I5243</xm:f>
              <xm:sqref>J5243</xm:sqref>
            </x14:sparkline>
            <x14:sparkline>
              <xm:f>'NGF Trends'!D5244:I5244</xm:f>
              <xm:sqref>J5244</xm:sqref>
            </x14:sparkline>
            <x14:sparkline>
              <xm:f>'NGF Trends'!D5245:I5245</xm:f>
              <xm:sqref>J5245</xm:sqref>
            </x14:sparkline>
            <x14:sparkline>
              <xm:f>'NGF Trends'!D5246:I5246</xm:f>
              <xm:sqref>J5246</xm:sqref>
            </x14:sparkline>
            <x14:sparkline>
              <xm:f>'NGF Trends'!D5247:I5247</xm:f>
              <xm:sqref>J5247</xm:sqref>
            </x14:sparkline>
            <x14:sparkline>
              <xm:f>'NGF Trends'!D5248:I5248</xm:f>
              <xm:sqref>J5248</xm:sqref>
            </x14:sparkline>
            <x14:sparkline>
              <xm:f>'NGF Trends'!D5249:I5249</xm:f>
              <xm:sqref>J5249</xm:sqref>
            </x14:sparkline>
            <x14:sparkline>
              <xm:f>'NGF Trends'!D5250:I5250</xm:f>
              <xm:sqref>J5250</xm:sqref>
            </x14:sparkline>
            <x14:sparkline>
              <xm:f>'NGF Trends'!D5251:I5251</xm:f>
              <xm:sqref>J5251</xm:sqref>
            </x14:sparkline>
            <x14:sparkline>
              <xm:f>'NGF Trends'!D5252:I5252</xm:f>
              <xm:sqref>J5252</xm:sqref>
            </x14:sparkline>
            <x14:sparkline>
              <xm:f>'NGF Trends'!D5253:I5253</xm:f>
              <xm:sqref>J5253</xm:sqref>
            </x14:sparkline>
            <x14:sparkline>
              <xm:f>'NGF Trends'!D5254:I5254</xm:f>
              <xm:sqref>J5254</xm:sqref>
            </x14:sparkline>
            <x14:sparkline>
              <xm:f>'NGF Trends'!D5255:I5255</xm:f>
              <xm:sqref>J5255</xm:sqref>
            </x14:sparkline>
            <x14:sparkline>
              <xm:f>'NGF Trends'!D5256:I5256</xm:f>
              <xm:sqref>J5256</xm:sqref>
            </x14:sparkline>
            <x14:sparkline>
              <xm:f>'NGF Trends'!D5257:I5257</xm:f>
              <xm:sqref>J5257</xm:sqref>
            </x14:sparkline>
            <x14:sparkline>
              <xm:f>'NGF Trends'!D5258:I5258</xm:f>
              <xm:sqref>J5258</xm:sqref>
            </x14:sparkline>
            <x14:sparkline>
              <xm:f>'NGF Trends'!D5259:I5259</xm:f>
              <xm:sqref>J5259</xm:sqref>
            </x14:sparkline>
            <x14:sparkline>
              <xm:f>'NGF Trends'!D5260:I5260</xm:f>
              <xm:sqref>J5260</xm:sqref>
            </x14:sparkline>
            <x14:sparkline>
              <xm:f>'NGF Trends'!D5261:I5261</xm:f>
              <xm:sqref>J5261</xm:sqref>
            </x14:sparkline>
            <x14:sparkline>
              <xm:f>'NGF Trends'!D5262:I5262</xm:f>
              <xm:sqref>J5262</xm:sqref>
            </x14:sparkline>
            <x14:sparkline>
              <xm:f>'NGF Trends'!D5263:I5263</xm:f>
              <xm:sqref>J5263</xm:sqref>
            </x14:sparkline>
            <x14:sparkline>
              <xm:f>'NGF Trends'!D5264:I5264</xm:f>
              <xm:sqref>J5264</xm:sqref>
            </x14:sparkline>
            <x14:sparkline>
              <xm:f>'NGF Trends'!D5265:I5265</xm:f>
              <xm:sqref>J5265</xm:sqref>
            </x14:sparkline>
            <x14:sparkline>
              <xm:f>'NGF Trends'!D5266:I5266</xm:f>
              <xm:sqref>J5266</xm:sqref>
            </x14:sparkline>
            <x14:sparkline>
              <xm:f>'NGF Trends'!D5267:I5267</xm:f>
              <xm:sqref>J5267</xm:sqref>
            </x14:sparkline>
            <x14:sparkline>
              <xm:f>'NGF Trends'!D5268:I5268</xm:f>
              <xm:sqref>J5268</xm:sqref>
            </x14:sparkline>
            <x14:sparkline>
              <xm:f>'NGF Trends'!D5269:I5269</xm:f>
              <xm:sqref>J5269</xm:sqref>
            </x14:sparkline>
            <x14:sparkline>
              <xm:f>'NGF Trends'!D5270:I5270</xm:f>
              <xm:sqref>J5270</xm:sqref>
            </x14:sparkline>
            <x14:sparkline>
              <xm:f>'NGF Trends'!D5271:I5271</xm:f>
              <xm:sqref>J5271</xm:sqref>
            </x14:sparkline>
            <x14:sparkline>
              <xm:f>'NGF Trends'!D5272:I5272</xm:f>
              <xm:sqref>J5272</xm:sqref>
            </x14:sparkline>
            <x14:sparkline>
              <xm:f>'NGF Trends'!D5273:I5273</xm:f>
              <xm:sqref>J5273</xm:sqref>
            </x14:sparkline>
            <x14:sparkline>
              <xm:f>'NGF Trends'!D5274:I5274</xm:f>
              <xm:sqref>J5274</xm:sqref>
            </x14:sparkline>
            <x14:sparkline>
              <xm:f>'NGF Trends'!D5275:I5275</xm:f>
              <xm:sqref>J5275</xm:sqref>
            </x14:sparkline>
            <x14:sparkline>
              <xm:f>'NGF Trends'!D5276:I5276</xm:f>
              <xm:sqref>J5276</xm:sqref>
            </x14:sparkline>
            <x14:sparkline>
              <xm:f>'NGF Trends'!D5277:I5277</xm:f>
              <xm:sqref>J5277</xm:sqref>
            </x14:sparkline>
            <x14:sparkline>
              <xm:f>'NGF Trends'!D5278:I5278</xm:f>
              <xm:sqref>J5278</xm:sqref>
            </x14:sparkline>
            <x14:sparkline>
              <xm:f>'NGF Trends'!D5279:I5279</xm:f>
              <xm:sqref>J5279</xm:sqref>
            </x14:sparkline>
            <x14:sparkline>
              <xm:f>'NGF Trends'!D5280:I5280</xm:f>
              <xm:sqref>J5280</xm:sqref>
            </x14:sparkline>
            <x14:sparkline>
              <xm:f>'NGF Trends'!D5281:I5281</xm:f>
              <xm:sqref>J5281</xm:sqref>
            </x14:sparkline>
            <x14:sparkline>
              <xm:f>'NGF Trends'!D5282:I5282</xm:f>
              <xm:sqref>J5282</xm:sqref>
            </x14:sparkline>
            <x14:sparkline>
              <xm:f>'NGF Trends'!D5283:I5283</xm:f>
              <xm:sqref>J5283</xm:sqref>
            </x14:sparkline>
            <x14:sparkline>
              <xm:f>'NGF Trends'!D5284:I5284</xm:f>
              <xm:sqref>J5284</xm:sqref>
            </x14:sparkline>
            <x14:sparkline>
              <xm:f>'NGF Trends'!D5285:I5285</xm:f>
              <xm:sqref>J5285</xm:sqref>
            </x14:sparkline>
            <x14:sparkline>
              <xm:f>'NGF Trends'!D5286:I5286</xm:f>
              <xm:sqref>J5286</xm:sqref>
            </x14:sparkline>
            <x14:sparkline>
              <xm:f>'NGF Trends'!D5287:I5287</xm:f>
              <xm:sqref>J5287</xm:sqref>
            </x14:sparkline>
            <x14:sparkline>
              <xm:f>'NGF Trends'!D5288:I5288</xm:f>
              <xm:sqref>J5288</xm:sqref>
            </x14:sparkline>
            <x14:sparkline>
              <xm:f>'NGF Trends'!D5289:I5289</xm:f>
              <xm:sqref>J5289</xm:sqref>
            </x14:sparkline>
            <x14:sparkline>
              <xm:f>'NGF Trends'!D5290:I5290</xm:f>
              <xm:sqref>J5290</xm:sqref>
            </x14:sparkline>
            <x14:sparkline>
              <xm:f>'NGF Trends'!D5291:I5291</xm:f>
              <xm:sqref>J5291</xm:sqref>
            </x14:sparkline>
            <x14:sparkline>
              <xm:f>'NGF Trends'!D5292:I5292</xm:f>
              <xm:sqref>J5292</xm:sqref>
            </x14:sparkline>
            <x14:sparkline>
              <xm:f>'NGF Trends'!D5293:I5293</xm:f>
              <xm:sqref>J5293</xm:sqref>
            </x14:sparkline>
            <x14:sparkline>
              <xm:f>'NGF Trends'!D5294:I5294</xm:f>
              <xm:sqref>J5294</xm:sqref>
            </x14:sparkline>
            <x14:sparkline>
              <xm:f>'NGF Trends'!D5295:I5295</xm:f>
              <xm:sqref>J5295</xm:sqref>
            </x14:sparkline>
            <x14:sparkline>
              <xm:f>'NGF Trends'!D5296:I5296</xm:f>
              <xm:sqref>J5296</xm:sqref>
            </x14:sparkline>
            <x14:sparkline>
              <xm:f>'NGF Trends'!D5297:I5297</xm:f>
              <xm:sqref>J5297</xm:sqref>
            </x14:sparkline>
            <x14:sparkline>
              <xm:f>'NGF Trends'!D5298:I5298</xm:f>
              <xm:sqref>J5298</xm:sqref>
            </x14:sparkline>
            <x14:sparkline>
              <xm:f>'NGF Trends'!D5299:I5299</xm:f>
              <xm:sqref>J5299</xm:sqref>
            </x14:sparkline>
            <x14:sparkline>
              <xm:f>'NGF Trends'!D5300:I5300</xm:f>
              <xm:sqref>J5300</xm:sqref>
            </x14:sparkline>
            <x14:sparkline>
              <xm:f>'NGF Trends'!D5301:I5301</xm:f>
              <xm:sqref>J5301</xm:sqref>
            </x14:sparkline>
            <x14:sparkline>
              <xm:f>'NGF Trends'!D5302:I5302</xm:f>
              <xm:sqref>J5302</xm:sqref>
            </x14:sparkline>
            <x14:sparkline>
              <xm:f>'NGF Trends'!D5303:I5303</xm:f>
              <xm:sqref>J5303</xm:sqref>
            </x14:sparkline>
            <x14:sparkline>
              <xm:f>'NGF Trends'!D5304:I5304</xm:f>
              <xm:sqref>J5304</xm:sqref>
            </x14:sparkline>
            <x14:sparkline>
              <xm:f>'NGF Trends'!D5305:I5305</xm:f>
              <xm:sqref>J5305</xm:sqref>
            </x14:sparkline>
            <x14:sparkline>
              <xm:f>'NGF Trends'!D5306:I5306</xm:f>
              <xm:sqref>J5306</xm:sqref>
            </x14:sparkline>
            <x14:sparkline>
              <xm:f>'NGF Trends'!D5307:I5307</xm:f>
              <xm:sqref>J5307</xm:sqref>
            </x14:sparkline>
            <x14:sparkline>
              <xm:f>'NGF Trends'!D5308:I5308</xm:f>
              <xm:sqref>J5308</xm:sqref>
            </x14:sparkline>
            <x14:sparkline>
              <xm:f>'NGF Trends'!D5309:I5309</xm:f>
              <xm:sqref>J5309</xm:sqref>
            </x14:sparkline>
            <x14:sparkline>
              <xm:f>'NGF Trends'!D5310:I5310</xm:f>
              <xm:sqref>J5310</xm:sqref>
            </x14:sparkline>
            <x14:sparkline>
              <xm:f>'NGF Trends'!D5311:I5311</xm:f>
              <xm:sqref>J5311</xm:sqref>
            </x14:sparkline>
            <x14:sparkline>
              <xm:f>'NGF Trends'!D5312:I5312</xm:f>
              <xm:sqref>J5312</xm:sqref>
            </x14:sparkline>
            <x14:sparkline>
              <xm:f>'NGF Trends'!D5313:I5313</xm:f>
              <xm:sqref>J5313</xm:sqref>
            </x14:sparkline>
            <x14:sparkline>
              <xm:f>'NGF Trends'!D5314:I5314</xm:f>
              <xm:sqref>J5314</xm:sqref>
            </x14:sparkline>
            <x14:sparkline>
              <xm:f>'NGF Trends'!D5315:I5315</xm:f>
              <xm:sqref>J5315</xm:sqref>
            </x14:sparkline>
            <x14:sparkline>
              <xm:f>'NGF Trends'!D5316:I5316</xm:f>
              <xm:sqref>J5316</xm:sqref>
            </x14:sparkline>
            <x14:sparkline>
              <xm:f>'NGF Trends'!D5317:I5317</xm:f>
              <xm:sqref>J5317</xm:sqref>
            </x14:sparkline>
            <x14:sparkline>
              <xm:f>'NGF Trends'!D5318:I5318</xm:f>
              <xm:sqref>J5318</xm:sqref>
            </x14:sparkline>
            <x14:sparkline>
              <xm:f>'NGF Trends'!D5319:I5319</xm:f>
              <xm:sqref>J5319</xm:sqref>
            </x14:sparkline>
            <x14:sparkline>
              <xm:f>'NGF Trends'!D5320:I5320</xm:f>
              <xm:sqref>J5320</xm:sqref>
            </x14:sparkline>
            <x14:sparkline>
              <xm:f>'NGF Trends'!D5321:I5321</xm:f>
              <xm:sqref>J5321</xm:sqref>
            </x14:sparkline>
            <x14:sparkline>
              <xm:f>'NGF Trends'!D5322:I5322</xm:f>
              <xm:sqref>J5322</xm:sqref>
            </x14:sparkline>
            <x14:sparkline>
              <xm:f>'NGF Trends'!D5323:I5323</xm:f>
              <xm:sqref>J5323</xm:sqref>
            </x14:sparkline>
            <x14:sparkline>
              <xm:f>'NGF Trends'!D5324:I5324</xm:f>
              <xm:sqref>J5324</xm:sqref>
            </x14:sparkline>
            <x14:sparkline>
              <xm:f>'NGF Trends'!D5325:I5325</xm:f>
              <xm:sqref>J5325</xm:sqref>
            </x14:sparkline>
            <x14:sparkline>
              <xm:f>'NGF Trends'!D5326:I5326</xm:f>
              <xm:sqref>J5326</xm:sqref>
            </x14:sparkline>
            <x14:sparkline>
              <xm:f>'NGF Trends'!D5327:I5327</xm:f>
              <xm:sqref>J5327</xm:sqref>
            </x14:sparkline>
            <x14:sparkline>
              <xm:f>'NGF Trends'!D5328:I5328</xm:f>
              <xm:sqref>J5328</xm:sqref>
            </x14:sparkline>
            <x14:sparkline>
              <xm:f>'NGF Trends'!D5329:I5329</xm:f>
              <xm:sqref>J5329</xm:sqref>
            </x14:sparkline>
            <x14:sparkline>
              <xm:f>'NGF Trends'!D5330:I5330</xm:f>
              <xm:sqref>J5330</xm:sqref>
            </x14:sparkline>
            <x14:sparkline>
              <xm:f>'NGF Trends'!D5331:I5331</xm:f>
              <xm:sqref>J5331</xm:sqref>
            </x14:sparkline>
            <x14:sparkline>
              <xm:f>'NGF Trends'!D5332:I5332</xm:f>
              <xm:sqref>J5332</xm:sqref>
            </x14:sparkline>
            <x14:sparkline>
              <xm:f>'NGF Trends'!D5333:I5333</xm:f>
              <xm:sqref>J5333</xm:sqref>
            </x14:sparkline>
            <x14:sparkline>
              <xm:f>'NGF Trends'!D5334:I5334</xm:f>
              <xm:sqref>J5334</xm:sqref>
            </x14:sparkline>
            <x14:sparkline>
              <xm:f>'NGF Trends'!D5335:I5335</xm:f>
              <xm:sqref>J5335</xm:sqref>
            </x14:sparkline>
            <x14:sparkline>
              <xm:f>'NGF Trends'!D5336:I5336</xm:f>
              <xm:sqref>J5336</xm:sqref>
            </x14:sparkline>
            <x14:sparkline>
              <xm:f>'NGF Trends'!D5337:I5337</xm:f>
              <xm:sqref>J5337</xm:sqref>
            </x14:sparkline>
            <x14:sparkline>
              <xm:f>'NGF Trends'!D5338:I5338</xm:f>
              <xm:sqref>J5338</xm:sqref>
            </x14:sparkline>
            <x14:sparkline>
              <xm:f>'NGF Trends'!D5339:I5339</xm:f>
              <xm:sqref>J5339</xm:sqref>
            </x14:sparkline>
            <x14:sparkline>
              <xm:f>'NGF Trends'!D5340:I5340</xm:f>
              <xm:sqref>J5340</xm:sqref>
            </x14:sparkline>
            <x14:sparkline>
              <xm:f>'NGF Trends'!D5341:I5341</xm:f>
              <xm:sqref>J5341</xm:sqref>
            </x14:sparkline>
            <x14:sparkline>
              <xm:f>'NGF Trends'!D5342:I5342</xm:f>
              <xm:sqref>J5342</xm:sqref>
            </x14:sparkline>
            <x14:sparkline>
              <xm:f>'NGF Trends'!D5343:I5343</xm:f>
              <xm:sqref>J5343</xm:sqref>
            </x14:sparkline>
            <x14:sparkline>
              <xm:f>'NGF Trends'!D5344:I5344</xm:f>
              <xm:sqref>J5344</xm:sqref>
            </x14:sparkline>
            <x14:sparkline>
              <xm:f>'NGF Trends'!D5345:I5345</xm:f>
              <xm:sqref>J5345</xm:sqref>
            </x14:sparkline>
            <x14:sparkline>
              <xm:f>'NGF Trends'!D5346:I5346</xm:f>
              <xm:sqref>J5346</xm:sqref>
            </x14:sparkline>
            <x14:sparkline>
              <xm:f>'NGF Trends'!D5347:I5347</xm:f>
              <xm:sqref>J5347</xm:sqref>
            </x14:sparkline>
            <x14:sparkline>
              <xm:f>'NGF Trends'!D5348:I5348</xm:f>
              <xm:sqref>J5348</xm:sqref>
            </x14:sparkline>
            <x14:sparkline>
              <xm:f>'NGF Trends'!D5349:I5349</xm:f>
              <xm:sqref>J5349</xm:sqref>
            </x14:sparkline>
            <x14:sparkline>
              <xm:f>'NGF Trends'!D5350:I5350</xm:f>
              <xm:sqref>J5350</xm:sqref>
            </x14:sparkline>
            <x14:sparkline>
              <xm:f>'NGF Trends'!D5351:I5351</xm:f>
              <xm:sqref>J5351</xm:sqref>
            </x14:sparkline>
            <x14:sparkline>
              <xm:f>'NGF Trends'!D5352:I5352</xm:f>
              <xm:sqref>J5352</xm:sqref>
            </x14:sparkline>
            <x14:sparkline>
              <xm:f>'NGF Trends'!D5353:I5353</xm:f>
              <xm:sqref>J5353</xm:sqref>
            </x14:sparkline>
            <x14:sparkline>
              <xm:f>'NGF Trends'!D5354:I5354</xm:f>
              <xm:sqref>J5354</xm:sqref>
            </x14:sparkline>
            <x14:sparkline>
              <xm:f>'NGF Trends'!D5355:I5355</xm:f>
              <xm:sqref>J5355</xm:sqref>
            </x14:sparkline>
            <x14:sparkline>
              <xm:f>'NGF Trends'!D5356:I5356</xm:f>
              <xm:sqref>J5356</xm:sqref>
            </x14:sparkline>
            <x14:sparkline>
              <xm:f>'NGF Trends'!D5357:I5357</xm:f>
              <xm:sqref>J5357</xm:sqref>
            </x14:sparkline>
            <x14:sparkline>
              <xm:f>'NGF Trends'!D5358:I5358</xm:f>
              <xm:sqref>J5358</xm:sqref>
            </x14:sparkline>
            <x14:sparkline>
              <xm:f>'NGF Trends'!D5359:I5359</xm:f>
              <xm:sqref>J5359</xm:sqref>
            </x14:sparkline>
            <x14:sparkline>
              <xm:f>'NGF Trends'!D5360:I5360</xm:f>
              <xm:sqref>J5360</xm:sqref>
            </x14:sparkline>
            <x14:sparkline>
              <xm:f>'NGF Trends'!D5361:I5361</xm:f>
              <xm:sqref>J5361</xm:sqref>
            </x14:sparkline>
            <x14:sparkline>
              <xm:f>'NGF Trends'!D5362:I5362</xm:f>
              <xm:sqref>J5362</xm:sqref>
            </x14:sparkline>
            <x14:sparkline>
              <xm:f>'NGF Trends'!D5363:I5363</xm:f>
              <xm:sqref>J5363</xm:sqref>
            </x14:sparkline>
            <x14:sparkline>
              <xm:f>'NGF Trends'!D5364:I5364</xm:f>
              <xm:sqref>J5364</xm:sqref>
            </x14:sparkline>
            <x14:sparkline>
              <xm:f>'NGF Trends'!D5365:I5365</xm:f>
              <xm:sqref>J5365</xm:sqref>
            </x14:sparkline>
            <x14:sparkline>
              <xm:f>'NGF Trends'!D5366:I5366</xm:f>
              <xm:sqref>J5366</xm:sqref>
            </x14:sparkline>
            <x14:sparkline>
              <xm:f>'NGF Trends'!D5367:I5367</xm:f>
              <xm:sqref>J5367</xm:sqref>
            </x14:sparkline>
            <x14:sparkline>
              <xm:f>'NGF Trends'!D5368:I5368</xm:f>
              <xm:sqref>J5368</xm:sqref>
            </x14:sparkline>
            <x14:sparkline>
              <xm:f>'NGF Trends'!D5369:I5369</xm:f>
              <xm:sqref>J5369</xm:sqref>
            </x14:sparkline>
            <x14:sparkline>
              <xm:f>'NGF Trends'!D5370:I5370</xm:f>
              <xm:sqref>J5370</xm:sqref>
            </x14:sparkline>
            <x14:sparkline>
              <xm:f>'NGF Trends'!D5371:I5371</xm:f>
              <xm:sqref>J5371</xm:sqref>
            </x14:sparkline>
            <x14:sparkline>
              <xm:f>'NGF Trends'!D5372:I5372</xm:f>
              <xm:sqref>J5372</xm:sqref>
            </x14:sparkline>
            <x14:sparkline>
              <xm:f>'NGF Trends'!D5373:I5373</xm:f>
              <xm:sqref>J5373</xm:sqref>
            </x14:sparkline>
            <x14:sparkline>
              <xm:f>'NGF Trends'!D5374:I5374</xm:f>
              <xm:sqref>J5374</xm:sqref>
            </x14:sparkline>
            <x14:sparkline>
              <xm:f>'NGF Trends'!D5375:I5375</xm:f>
              <xm:sqref>J5375</xm:sqref>
            </x14:sparkline>
            <x14:sparkline>
              <xm:f>'NGF Trends'!D5376:I5376</xm:f>
              <xm:sqref>J5376</xm:sqref>
            </x14:sparkline>
            <x14:sparkline>
              <xm:f>'NGF Trends'!D5377:I5377</xm:f>
              <xm:sqref>J5377</xm:sqref>
            </x14:sparkline>
            <x14:sparkline>
              <xm:f>'NGF Trends'!D5378:I5378</xm:f>
              <xm:sqref>J5378</xm:sqref>
            </x14:sparkline>
            <x14:sparkline>
              <xm:f>'NGF Trends'!D5379:I5379</xm:f>
              <xm:sqref>J5379</xm:sqref>
            </x14:sparkline>
            <x14:sparkline>
              <xm:f>'NGF Trends'!D5380:I5380</xm:f>
              <xm:sqref>J5380</xm:sqref>
            </x14:sparkline>
            <x14:sparkline>
              <xm:f>'NGF Trends'!D5381:I5381</xm:f>
              <xm:sqref>J5381</xm:sqref>
            </x14:sparkline>
            <x14:sparkline>
              <xm:f>'NGF Trends'!D5382:I5382</xm:f>
              <xm:sqref>J5382</xm:sqref>
            </x14:sparkline>
            <x14:sparkline>
              <xm:f>'NGF Trends'!D5383:I5383</xm:f>
              <xm:sqref>J5383</xm:sqref>
            </x14:sparkline>
            <x14:sparkline>
              <xm:f>'NGF Trends'!D5384:I5384</xm:f>
              <xm:sqref>J5384</xm:sqref>
            </x14:sparkline>
            <x14:sparkline>
              <xm:f>'NGF Trends'!D5385:I5385</xm:f>
              <xm:sqref>J5385</xm:sqref>
            </x14:sparkline>
            <x14:sparkline>
              <xm:f>'NGF Trends'!D5386:I5386</xm:f>
              <xm:sqref>J5386</xm:sqref>
            </x14:sparkline>
            <x14:sparkline>
              <xm:f>'NGF Trends'!D5387:I5387</xm:f>
              <xm:sqref>J5387</xm:sqref>
            </x14:sparkline>
            <x14:sparkline>
              <xm:f>'NGF Trends'!D5388:I5388</xm:f>
              <xm:sqref>J5388</xm:sqref>
            </x14:sparkline>
            <x14:sparkline>
              <xm:f>'NGF Trends'!D5389:I5389</xm:f>
              <xm:sqref>J5389</xm:sqref>
            </x14:sparkline>
            <x14:sparkline>
              <xm:f>'NGF Trends'!D5390:I5390</xm:f>
              <xm:sqref>J5390</xm:sqref>
            </x14:sparkline>
            <x14:sparkline>
              <xm:f>'NGF Trends'!D5391:I5391</xm:f>
              <xm:sqref>J5391</xm:sqref>
            </x14:sparkline>
            <x14:sparkline>
              <xm:f>'NGF Trends'!D5392:I5392</xm:f>
              <xm:sqref>J5392</xm:sqref>
            </x14:sparkline>
            <x14:sparkline>
              <xm:f>'NGF Trends'!D5393:I5393</xm:f>
              <xm:sqref>J5393</xm:sqref>
            </x14:sparkline>
            <x14:sparkline>
              <xm:f>'NGF Trends'!D5394:I5394</xm:f>
              <xm:sqref>J5394</xm:sqref>
            </x14:sparkline>
            <x14:sparkline>
              <xm:f>'NGF Trends'!D5395:I5395</xm:f>
              <xm:sqref>J5395</xm:sqref>
            </x14:sparkline>
            <x14:sparkline>
              <xm:f>'NGF Trends'!D5396:I5396</xm:f>
              <xm:sqref>J5396</xm:sqref>
            </x14:sparkline>
            <x14:sparkline>
              <xm:f>'NGF Trends'!D5397:I5397</xm:f>
              <xm:sqref>J5397</xm:sqref>
            </x14:sparkline>
            <x14:sparkline>
              <xm:f>'NGF Trends'!D5398:I5398</xm:f>
              <xm:sqref>J5398</xm:sqref>
            </x14:sparkline>
            <x14:sparkline>
              <xm:f>'NGF Trends'!D5399:I5399</xm:f>
              <xm:sqref>J5399</xm:sqref>
            </x14:sparkline>
            <x14:sparkline>
              <xm:f>'NGF Trends'!D5400:I5400</xm:f>
              <xm:sqref>J5400</xm:sqref>
            </x14:sparkline>
            <x14:sparkline>
              <xm:f>'NGF Trends'!D5401:I5401</xm:f>
              <xm:sqref>J5401</xm:sqref>
            </x14:sparkline>
            <x14:sparkline>
              <xm:f>'NGF Trends'!D5402:I5402</xm:f>
              <xm:sqref>J5402</xm:sqref>
            </x14:sparkline>
            <x14:sparkline>
              <xm:f>'NGF Trends'!D5403:I5403</xm:f>
              <xm:sqref>J5403</xm:sqref>
            </x14:sparkline>
            <x14:sparkline>
              <xm:f>'NGF Trends'!D5404:I5404</xm:f>
              <xm:sqref>J5404</xm:sqref>
            </x14:sparkline>
            <x14:sparkline>
              <xm:f>'NGF Trends'!D5405:I5405</xm:f>
              <xm:sqref>J5405</xm:sqref>
            </x14:sparkline>
            <x14:sparkline>
              <xm:f>'NGF Trends'!D5406:I5406</xm:f>
              <xm:sqref>J5406</xm:sqref>
            </x14:sparkline>
            <x14:sparkline>
              <xm:f>'NGF Trends'!D5407:I5407</xm:f>
              <xm:sqref>J5407</xm:sqref>
            </x14:sparkline>
            <x14:sparkline>
              <xm:f>'NGF Trends'!D5408:I5408</xm:f>
              <xm:sqref>J5408</xm:sqref>
            </x14:sparkline>
            <x14:sparkline>
              <xm:f>'NGF Trends'!D5409:I5409</xm:f>
              <xm:sqref>J5409</xm:sqref>
            </x14:sparkline>
            <x14:sparkline>
              <xm:f>'NGF Trends'!D5410:I5410</xm:f>
              <xm:sqref>J5410</xm:sqref>
            </x14:sparkline>
            <x14:sparkline>
              <xm:f>'NGF Trends'!D5411:I5411</xm:f>
              <xm:sqref>J5411</xm:sqref>
            </x14:sparkline>
            <x14:sparkline>
              <xm:f>'NGF Trends'!D5412:I5412</xm:f>
              <xm:sqref>J5412</xm:sqref>
            </x14:sparkline>
            <x14:sparkline>
              <xm:f>'NGF Trends'!D5413:I5413</xm:f>
              <xm:sqref>J5413</xm:sqref>
            </x14:sparkline>
            <x14:sparkline>
              <xm:f>'NGF Trends'!D5414:I5414</xm:f>
              <xm:sqref>J5414</xm:sqref>
            </x14:sparkline>
            <x14:sparkline>
              <xm:f>'NGF Trends'!D5415:I5415</xm:f>
              <xm:sqref>J5415</xm:sqref>
            </x14:sparkline>
            <x14:sparkline>
              <xm:f>'NGF Trends'!D5416:I5416</xm:f>
              <xm:sqref>J5416</xm:sqref>
            </x14:sparkline>
            <x14:sparkline>
              <xm:f>'NGF Trends'!D5417:I5417</xm:f>
              <xm:sqref>J5417</xm:sqref>
            </x14:sparkline>
            <x14:sparkline>
              <xm:f>'NGF Trends'!D5418:I5418</xm:f>
              <xm:sqref>J5418</xm:sqref>
            </x14:sparkline>
            <x14:sparkline>
              <xm:f>'NGF Trends'!D5419:I5419</xm:f>
              <xm:sqref>J5419</xm:sqref>
            </x14:sparkline>
            <x14:sparkline>
              <xm:f>'NGF Trends'!D5420:I5420</xm:f>
              <xm:sqref>J5420</xm:sqref>
            </x14:sparkline>
            <x14:sparkline>
              <xm:f>'NGF Trends'!D5421:I5421</xm:f>
              <xm:sqref>J5421</xm:sqref>
            </x14:sparkline>
            <x14:sparkline>
              <xm:f>'NGF Trends'!D5422:I5422</xm:f>
              <xm:sqref>J5422</xm:sqref>
            </x14:sparkline>
            <x14:sparkline>
              <xm:f>'NGF Trends'!D5423:I5423</xm:f>
              <xm:sqref>J5423</xm:sqref>
            </x14:sparkline>
            <x14:sparkline>
              <xm:f>'NGF Trends'!D5424:I5424</xm:f>
              <xm:sqref>J5424</xm:sqref>
            </x14:sparkline>
            <x14:sparkline>
              <xm:f>'NGF Trends'!D5425:I5425</xm:f>
              <xm:sqref>J5425</xm:sqref>
            </x14:sparkline>
            <x14:sparkline>
              <xm:f>'NGF Trends'!D5426:I5426</xm:f>
              <xm:sqref>J5426</xm:sqref>
            </x14:sparkline>
            <x14:sparkline>
              <xm:f>'NGF Trends'!D5427:I5427</xm:f>
              <xm:sqref>J5427</xm:sqref>
            </x14:sparkline>
            <x14:sparkline>
              <xm:f>'NGF Trends'!D5428:I5428</xm:f>
              <xm:sqref>J5428</xm:sqref>
            </x14:sparkline>
            <x14:sparkline>
              <xm:f>'NGF Trends'!D5429:I5429</xm:f>
              <xm:sqref>J5429</xm:sqref>
            </x14:sparkline>
            <x14:sparkline>
              <xm:f>'NGF Trends'!D5430:I5430</xm:f>
              <xm:sqref>J5430</xm:sqref>
            </x14:sparkline>
            <x14:sparkline>
              <xm:f>'NGF Trends'!D5431:I5431</xm:f>
              <xm:sqref>J5431</xm:sqref>
            </x14:sparkline>
            <x14:sparkline>
              <xm:f>'NGF Trends'!D5432:I5432</xm:f>
              <xm:sqref>J5432</xm:sqref>
            </x14:sparkline>
            <x14:sparkline>
              <xm:f>'NGF Trends'!D5433:I5433</xm:f>
              <xm:sqref>J5433</xm:sqref>
            </x14:sparkline>
            <x14:sparkline>
              <xm:f>'NGF Trends'!D5434:I5434</xm:f>
              <xm:sqref>J5434</xm:sqref>
            </x14:sparkline>
            <x14:sparkline>
              <xm:f>'NGF Trends'!D5435:I5435</xm:f>
              <xm:sqref>J5435</xm:sqref>
            </x14:sparkline>
            <x14:sparkline>
              <xm:f>'NGF Trends'!D5436:I5436</xm:f>
              <xm:sqref>J5436</xm:sqref>
            </x14:sparkline>
            <x14:sparkline>
              <xm:f>'NGF Trends'!D5437:I5437</xm:f>
              <xm:sqref>J5437</xm:sqref>
            </x14:sparkline>
            <x14:sparkline>
              <xm:f>'NGF Trends'!D5438:I5438</xm:f>
              <xm:sqref>J5438</xm:sqref>
            </x14:sparkline>
            <x14:sparkline>
              <xm:f>'NGF Trends'!D5439:I5439</xm:f>
              <xm:sqref>J5439</xm:sqref>
            </x14:sparkline>
            <x14:sparkline>
              <xm:f>'NGF Trends'!D5440:I5440</xm:f>
              <xm:sqref>J5440</xm:sqref>
            </x14:sparkline>
            <x14:sparkline>
              <xm:f>'NGF Trends'!D5441:I5441</xm:f>
              <xm:sqref>J5441</xm:sqref>
            </x14:sparkline>
            <x14:sparkline>
              <xm:f>'NGF Trends'!D5442:I5442</xm:f>
              <xm:sqref>J5442</xm:sqref>
            </x14:sparkline>
            <x14:sparkline>
              <xm:f>'NGF Trends'!D5443:I5443</xm:f>
              <xm:sqref>J5443</xm:sqref>
            </x14:sparkline>
            <x14:sparkline>
              <xm:f>'NGF Trends'!D5444:I5444</xm:f>
              <xm:sqref>J5444</xm:sqref>
            </x14:sparkline>
            <x14:sparkline>
              <xm:f>'NGF Trends'!D5445:I5445</xm:f>
              <xm:sqref>J5445</xm:sqref>
            </x14:sparkline>
            <x14:sparkline>
              <xm:f>'NGF Trends'!D5446:I5446</xm:f>
              <xm:sqref>J5446</xm:sqref>
            </x14:sparkline>
            <x14:sparkline>
              <xm:f>'NGF Trends'!D5447:I5447</xm:f>
              <xm:sqref>J5447</xm:sqref>
            </x14:sparkline>
            <x14:sparkline>
              <xm:f>'NGF Trends'!D5448:I5448</xm:f>
              <xm:sqref>J5448</xm:sqref>
            </x14:sparkline>
            <x14:sparkline>
              <xm:f>'NGF Trends'!D5449:I5449</xm:f>
              <xm:sqref>J5449</xm:sqref>
            </x14:sparkline>
            <x14:sparkline>
              <xm:f>'NGF Trends'!D5450:I5450</xm:f>
              <xm:sqref>J5450</xm:sqref>
            </x14:sparkline>
            <x14:sparkline>
              <xm:f>'NGF Trends'!D5451:I5451</xm:f>
              <xm:sqref>J5451</xm:sqref>
            </x14:sparkline>
            <x14:sparkline>
              <xm:f>'NGF Trends'!D5452:I5452</xm:f>
              <xm:sqref>J5452</xm:sqref>
            </x14:sparkline>
            <x14:sparkline>
              <xm:f>'NGF Trends'!D5453:I5453</xm:f>
              <xm:sqref>J5453</xm:sqref>
            </x14:sparkline>
            <x14:sparkline>
              <xm:f>'NGF Trends'!D5454:I5454</xm:f>
              <xm:sqref>J5454</xm:sqref>
            </x14:sparkline>
            <x14:sparkline>
              <xm:f>'NGF Trends'!D5455:I5455</xm:f>
              <xm:sqref>J5455</xm:sqref>
            </x14:sparkline>
            <x14:sparkline>
              <xm:f>'NGF Trends'!D5456:I5456</xm:f>
              <xm:sqref>J5456</xm:sqref>
            </x14:sparkline>
            <x14:sparkline>
              <xm:f>'NGF Trends'!D5457:I5457</xm:f>
              <xm:sqref>J5457</xm:sqref>
            </x14:sparkline>
            <x14:sparkline>
              <xm:f>'NGF Trends'!D5458:I5458</xm:f>
              <xm:sqref>J5458</xm:sqref>
            </x14:sparkline>
            <x14:sparkline>
              <xm:f>'NGF Trends'!D5459:I5459</xm:f>
              <xm:sqref>J5459</xm:sqref>
            </x14:sparkline>
            <x14:sparkline>
              <xm:f>'NGF Trends'!D5460:I5460</xm:f>
              <xm:sqref>J5460</xm:sqref>
            </x14:sparkline>
            <x14:sparkline>
              <xm:f>'NGF Trends'!D5461:I5461</xm:f>
              <xm:sqref>J5461</xm:sqref>
            </x14:sparkline>
            <x14:sparkline>
              <xm:f>'NGF Trends'!D5462:I5462</xm:f>
              <xm:sqref>J5462</xm:sqref>
            </x14:sparkline>
            <x14:sparkline>
              <xm:f>'NGF Trends'!D5463:I5463</xm:f>
              <xm:sqref>J5463</xm:sqref>
            </x14:sparkline>
            <x14:sparkline>
              <xm:f>'NGF Trends'!D5464:I5464</xm:f>
              <xm:sqref>J5464</xm:sqref>
            </x14:sparkline>
            <x14:sparkline>
              <xm:f>'NGF Trends'!D5465:I5465</xm:f>
              <xm:sqref>J5465</xm:sqref>
            </x14:sparkline>
            <x14:sparkline>
              <xm:f>'NGF Trends'!D5466:I5466</xm:f>
              <xm:sqref>J5466</xm:sqref>
            </x14:sparkline>
            <x14:sparkline>
              <xm:f>'NGF Trends'!D5467:I5467</xm:f>
              <xm:sqref>J5467</xm:sqref>
            </x14:sparkline>
            <x14:sparkline>
              <xm:f>'NGF Trends'!D5468:I5468</xm:f>
              <xm:sqref>J5468</xm:sqref>
            </x14:sparkline>
            <x14:sparkline>
              <xm:f>'NGF Trends'!D5469:I5469</xm:f>
              <xm:sqref>J5469</xm:sqref>
            </x14:sparkline>
            <x14:sparkline>
              <xm:f>'NGF Trends'!D5470:I5470</xm:f>
              <xm:sqref>J5470</xm:sqref>
            </x14:sparkline>
            <x14:sparkline>
              <xm:f>'NGF Trends'!D5471:I5471</xm:f>
              <xm:sqref>J5471</xm:sqref>
            </x14:sparkline>
            <x14:sparkline>
              <xm:f>'NGF Trends'!D5472:I5472</xm:f>
              <xm:sqref>J5472</xm:sqref>
            </x14:sparkline>
            <x14:sparkline>
              <xm:f>'NGF Trends'!D5473:I5473</xm:f>
              <xm:sqref>J5473</xm:sqref>
            </x14:sparkline>
            <x14:sparkline>
              <xm:f>'NGF Trends'!D5474:I5474</xm:f>
              <xm:sqref>J5474</xm:sqref>
            </x14:sparkline>
            <x14:sparkline>
              <xm:f>'NGF Trends'!D5475:I5475</xm:f>
              <xm:sqref>J5475</xm:sqref>
            </x14:sparkline>
            <x14:sparkline>
              <xm:f>'NGF Trends'!D5476:I5476</xm:f>
              <xm:sqref>J5476</xm:sqref>
            </x14:sparkline>
            <x14:sparkline>
              <xm:f>'NGF Trends'!D5477:I5477</xm:f>
              <xm:sqref>J5477</xm:sqref>
            </x14:sparkline>
            <x14:sparkline>
              <xm:f>'NGF Trends'!D5478:I5478</xm:f>
              <xm:sqref>J5478</xm:sqref>
            </x14:sparkline>
            <x14:sparkline>
              <xm:f>'NGF Trends'!D5479:I5479</xm:f>
              <xm:sqref>J5479</xm:sqref>
            </x14:sparkline>
            <x14:sparkline>
              <xm:f>'NGF Trends'!D5480:I5480</xm:f>
              <xm:sqref>J5480</xm:sqref>
            </x14:sparkline>
            <x14:sparkline>
              <xm:f>'NGF Trends'!D5481:I5481</xm:f>
              <xm:sqref>J5481</xm:sqref>
            </x14:sparkline>
            <x14:sparkline>
              <xm:f>'NGF Trends'!D5482:I5482</xm:f>
              <xm:sqref>J5482</xm:sqref>
            </x14:sparkline>
            <x14:sparkline>
              <xm:f>'NGF Trends'!D5483:I5483</xm:f>
              <xm:sqref>J5483</xm:sqref>
            </x14:sparkline>
            <x14:sparkline>
              <xm:f>'NGF Trends'!D5484:I5484</xm:f>
              <xm:sqref>J5484</xm:sqref>
            </x14:sparkline>
            <x14:sparkline>
              <xm:f>'NGF Trends'!D5485:I5485</xm:f>
              <xm:sqref>J5485</xm:sqref>
            </x14:sparkline>
            <x14:sparkline>
              <xm:f>'NGF Trends'!D5486:I5486</xm:f>
              <xm:sqref>J5486</xm:sqref>
            </x14:sparkline>
            <x14:sparkline>
              <xm:f>'NGF Trends'!D5487:I5487</xm:f>
              <xm:sqref>J5487</xm:sqref>
            </x14:sparkline>
            <x14:sparkline>
              <xm:f>'NGF Trends'!D5488:I5488</xm:f>
              <xm:sqref>J5488</xm:sqref>
            </x14:sparkline>
            <x14:sparkline>
              <xm:f>'NGF Trends'!D5489:I5489</xm:f>
              <xm:sqref>J5489</xm:sqref>
            </x14:sparkline>
            <x14:sparkline>
              <xm:f>'NGF Trends'!D5490:I5490</xm:f>
              <xm:sqref>J5490</xm:sqref>
            </x14:sparkline>
            <x14:sparkline>
              <xm:f>'NGF Trends'!D5491:I5491</xm:f>
              <xm:sqref>J5491</xm:sqref>
            </x14:sparkline>
            <x14:sparkline>
              <xm:f>'NGF Trends'!D5492:I5492</xm:f>
              <xm:sqref>J5492</xm:sqref>
            </x14:sparkline>
            <x14:sparkline>
              <xm:f>'NGF Trends'!D5493:I5493</xm:f>
              <xm:sqref>J5493</xm:sqref>
            </x14:sparkline>
            <x14:sparkline>
              <xm:f>'NGF Trends'!D5494:I5494</xm:f>
              <xm:sqref>J5494</xm:sqref>
            </x14:sparkline>
            <x14:sparkline>
              <xm:f>'NGF Trends'!D5495:I5495</xm:f>
              <xm:sqref>J5495</xm:sqref>
            </x14:sparkline>
            <x14:sparkline>
              <xm:f>'NGF Trends'!D5496:I5496</xm:f>
              <xm:sqref>J5496</xm:sqref>
            </x14:sparkline>
            <x14:sparkline>
              <xm:f>'NGF Trends'!D5497:I5497</xm:f>
              <xm:sqref>J5497</xm:sqref>
            </x14:sparkline>
            <x14:sparkline>
              <xm:f>'NGF Trends'!D5498:I5498</xm:f>
              <xm:sqref>J5498</xm:sqref>
            </x14:sparkline>
            <x14:sparkline>
              <xm:f>'NGF Trends'!D5499:I5499</xm:f>
              <xm:sqref>J5499</xm:sqref>
            </x14:sparkline>
            <x14:sparkline>
              <xm:f>'NGF Trends'!D5500:I5500</xm:f>
              <xm:sqref>J5500</xm:sqref>
            </x14:sparkline>
            <x14:sparkline>
              <xm:f>'NGF Trends'!D5501:I5501</xm:f>
              <xm:sqref>J5501</xm:sqref>
            </x14:sparkline>
            <x14:sparkline>
              <xm:f>'NGF Trends'!D5502:I5502</xm:f>
              <xm:sqref>J5502</xm:sqref>
            </x14:sparkline>
            <x14:sparkline>
              <xm:f>'NGF Trends'!D5503:I5503</xm:f>
              <xm:sqref>J5503</xm:sqref>
            </x14:sparkline>
            <x14:sparkline>
              <xm:f>'NGF Trends'!D5504:I5504</xm:f>
              <xm:sqref>J5504</xm:sqref>
            </x14:sparkline>
            <x14:sparkline>
              <xm:f>'NGF Trends'!D5505:I5505</xm:f>
              <xm:sqref>J5505</xm:sqref>
            </x14:sparkline>
            <x14:sparkline>
              <xm:f>'NGF Trends'!D5506:I5506</xm:f>
              <xm:sqref>J5506</xm:sqref>
            </x14:sparkline>
            <x14:sparkline>
              <xm:f>'NGF Trends'!D5507:I5507</xm:f>
              <xm:sqref>J5507</xm:sqref>
            </x14:sparkline>
            <x14:sparkline>
              <xm:f>'NGF Trends'!D5508:I5508</xm:f>
              <xm:sqref>J5508</xm:sqref>
            </x14:sparkline>
            <x14:sparkline>
              <xm:f>'NGF Trends'!D5509:I5509</xm:f>
              <xm:sqref>J5509</xm:sqref>
            </x14:sparkline>
            <x14:sparkline>
              <xm:f>'NGF Trends'!D5510:I5510</xm:f>
              <xm:sqref>J5510</xm:sqref>
            </x14:sparkline>
            <x14:sparkline>
              <xm:f>'NGF Trends'!D5511:I5511</xm:f>
              <xm:sqref>J5511</xm:sqref>
            </x14:sparkline>
            <x14:sparkline>
              <xm:f>'NGF Trends'!D5512:I5512</xm:f>
              <xm:sqref>J5512</xm:sqref>
            </x14:sparkline>
            <x14:sparkline>
              <xm:f>'NGF Trends'!D5513:I5513</xm:f>
              <xm:sqref>J5513</xm:sqref>
            </x14:sparkline>
            <x14:sparkline>
              <xm:f>'NGF Trends'!D5514:I5514</xm:f>
              <xm:sqref>J5514</xm:sqref>
            </x14:sparkline>
            <x14:sparkline>
              <xm:f>'NGF Trends'!D5515:I5515</xm:f>
              <xm:sqref>J5515</xm:sqref>
            </x14:sparkline>
            <x14:sparkline>
              <xm:f>'NGF Trends'!D5516:I5516</xm:f>
              <xm:sqref>J5516</xm:sqref>
            </x14:sparkline>
            <x14:sparkline>
              <xm:f>'NGF Trends'!D5517:I5517</xm:f>
              <xm:sqref>J5517</xm:sqref>
            </x14:sparkline>
            <x14:sparkline>
              <xm:f>'NGF Trends'!D5518:I5518</xm:f>
              <xm:sqref>J5518</xm:sqref>
            </x14:sparkline>
            <x14:sparkline>
              <xm:f>'NGF Trends'!D5519:I5519</xm:f>
              <xm:sqref>J5519</xm:sqref>
            </x14:sparkline>
            <x14:sparkline>
              <xm:f>'NGF Trends'!D5520:I5520</xm:f>
              <xm:sqref>J5520</xm:sqref>
            </x14:sparkline>
            <x14:sparkline>
              <xm:f>'NGF Trends'!D5521:I5521</xm:f>
              <xm:sqref>J5521</xm:sqref>
            </x14:sparkline>
            <x14:sparkline>
              <xm:f>'NGF Trends'!D5522:I5522</xm:f>
              <xm:sqref>J5522</xm:sqref>
            </x14:sparkline>
            <x14:sparkline>
              <xm:f>'NGF Trends'!D5523:I5523</xm:f>
              <xm:sqref>J5523</xm:sqref>
            </x14:sparkline>
            <x14:sparkline>
              <xm:f>'NGF Trends'!D5524:I5524</xm:f>
              <xm:sqref>J5524</xm:sqref>
            </x14:sparkline>
            <x14:sparkline>
              <xm:f>'NGF Trends'!D5525:I5525</xm:f>
              <xm:sqref>J5525</xm:sqref>
            </x14:sparkline>
            <x14:sparkline>
              <xm:f>'NGF Trends'!D5526:I5526</xm:f>
              <xm:sqref>J5526</xm:sqref>
            </x14:sparkline>
            <x14:sparkline>
              <xm:f>'NGF Trends'!D5527:I5527</xm:f>
              <xm:sqref>J5527</xm:sqref>
            </x14:sparkline>
            <x14:sparkline>
              <xm:f>'NGF Trends'!D5528:I5528</xm:f>
              <xm:sqref>J5528</xm:sqref>
            </x14:sparkline>
            <x14:sparkline>
              <xm:f>'NGF Trends'!D5529:I5529</xm:f>
              <xm:sqref>J5529</xm:sqref>
            </x14:sparkline>
            <x14:sparkline>
              <xm:f>'NGF Trends'!D5530:I5530</xm:f>
              <xm:sqref>J5530</xm:sqref>
            </x14:sparkline>
            <x14:sparkline>
              <xm:f>'NGF Trends'!D5531:I5531</xm:f>
              <xm:sqref>J5531</xm:sqref>
            </x14:sparkline>
            <x14:sparkline>
              <xm:f>'NGF Trends'!D5532:I5532</xm:f>
              <xm:sqref>J5532</xm:sqref>
            </x14:sparkline>
            <x14:sparkline>
              <xm:f>'NGF Trends'!D5533:I5533</xm:f>
              <xm:sqref>J5533</xm:sqref>
            </x14:sparkline>
            <x14:sparkline>
              <xm:f>'NGF Trends'!D5534:I5534</xm:f>
              <xm:sqref>J5534</xm:sqref>
            </x14:sparkline>
            <x14:sparkline>
              <xm:f>'NGF Trends'!D5535:I5535</xm:f>
              <xm:sqref>J5535</xm:sqref>
            </x14:sparkline>
            <x14:sparkline>
              <xm:f>'NGF Trends'!D5536:I5536</xm:f>
              <xm:sqref>J5536</xm:sqref>
            </x14:sparkline>
            <x14:sparkline>
              <xm:f>'NGF Trends'!D5537:I5537</xm:f>
              <xm:sqref>J5537</xm:sqref>
            </x14:sparkline>
            <x14:sparkline>
              <xm:f>'NGF Trends'!D5538:I5538</xm:f>
              <xm:sqref>J5538</xm:sqref>
            </x14:sparkline>
            <x14:sparkline>
              <xm:f>'NGF Trends'!D5539:I5539</xm:f>
              <xm:sqref>J5539</xm:sqref>
            </x14:sparkline>
            <x14:sparkline>
              <xm:f>'NGF Trends'!D5540:I5540</xm:f>
              <xm:sqref>J5540</xm:sqref>
            </x14:sparkline>
            <x14:sparkline>
              <xm:f>'NGF Trends'!D5541:I5541</xm:f>
              <xm:sqref>J5541</xm:sqref>
            </x14:sparkline>
            <x14:sparkline>
              <xm:f>'NGF Trends'!D5542:I5542</xm:f>
              <xm:sqref>J5542</xm:sqref>
            </x14:sparkline>
            <x14:sparkline>
              <xm:f>'NGF Trends'!D5543:I5543</xm:f>
              <xm:sqref>J5543</xm:sqref>
            </x14:sparkline>
            <x14:sparkline>
              <xm:f>'NGF Trends'!D5544:I5544</xm:f>
              <xm:sqref>J5544</xm:sqref>
            </x14:sparkline>
            <x14:sparkline>
              <xm:f>'NGF Trends'!D5545:I5545</xm:f>
              <xm:sqref>J5545</xm:sqref>
            </x14:sparkline>
            <x14:sparkline>
              <xm:f>'NGF Trends'!D5546:I5546</xm:f>
              <xm:sqref>J5546</xm:sqref>
            </x14:sparkline>
            <x14:sparkline>
              <xm:f>'NGF Trends'!D5547:I5547</xm:f>
              <xm:sqref>J5547</xm:sqref>
            </x14:sparkline>
            <x14:sparkline>
              <xm:f>'NGF Trends'!D5548:I5548</xm:f>
              <xm:sqref>J5548</xm:sqref>
            </x14:sparkline>
            <x14:sparkline>
              <xm:f>'NGF Trends'!D5549:I5549</xm:f>
              <xm:sqref>J5549</xm:sqref>
            </x14:sparkline>
            <x14:sparkline>
              <xm:f>'NGF Trends'!D5550:I5550</xm:f>
              <xm:sqref>J5550</xm:sqref>
            </x14:sparkline>
            <x14:sparkline>
              <xm:f>'NGF Trends'!D5551:I5551</xm:f>
              <xm:sqref>J5551</xm:sqref>
            </x14:sparkline>
            <x14:sparkline>
              <xm:f>'NGF Trends'!D5552:I5552</xm:f>
              <xm:sqref>J5552</xm:sqref>
            </x14:sparkline>
            <x14:sparkline>
              <xm:f>'NGF Trends'!D5553:I5553</xm:f>
              <xm:sqref>J5553</xm:sqref>
            </x14:sparkline>
            <x14:sparkline>
              <xm:f>'NGF Trends'!D5554:I5554</xm:f>
              <xm:sqref>J5554</xm:sqref>
            </x14:sparkline>
            <x14:sparkline>
              <xm:f>'NGF Trends'!D5555:I5555</xm:f>
              <xm:sqref>J5555</xm:sqref>
            </x14:sparkline>
            <x14:sparkline>
              <xm:f>'NGF Trends'!D5556:I5556</xm:f>
              <xm:sqref>J5556</xm:sqref>
            </x14:sparkline>
            <x14:sparkline>
              <xm:f>'NGF Trends'!D5557:I5557</xm:f>
              <xm:sqref>J5557</xm:sqref>
            </x14:sparkline>
            <x14:sparkline>
              <xm:f>'NGF Trends'!D5558:I5558</xm:f>
              <xm:sqref>J5558</xm:sqref>
            </x14:sparkline>
            <x14:sparkline>
              <xm:f>'NGF Trends'!D5559:I5559</xm:f>
              <xm:sqref>J5559</xm:sqref>
            </x14:sparkline>
            <x14:sparkline>
              <xm:f>'NGF Trends'!D5560:I5560</xm:f>
              <xm:sqref>J5560</xm:sqref>
            </x14:sparkline>
            <x14:sparkline>
              <xm:f>'NGF Trends'!D5561:I5561</xm:f>
              <xm:sqref>J5561</xm:sqref>
            </x14:sparkline>
            <x14:sparkline>
              <xm:f>'NGF Trends'!D5562:I5562</xm:f>
              <xm:sqref>J5562</xm:sqref>
            </x14:sparkline>
            <x14:sparkline>
              <xm:f>'NGF Trends'!D5563:I5563</xm:f>
              <xm:sqref>J5563</xm:sqref>
            </x14:sparkline>
            <x14:sparkline>
              <xm:f>'NGF Trends'!D5564:I5564</xm:f>
              <xm:sqref>J5564</xm:sqref>
            </x14:sparkline>
            <x14:sparkline>
              <xm:f>'NGF Trends'!D5565:I5565</xm:f>
              <xm:sqref>J5565</xm:sqref>
            </x14:sparkline>
            <x14:sparkline>
              <xm:f>'NGF Trends'!D5566:I5566</xm:f>
              <xm:sqref>J5566</xm:sqref>
            </x14:sparkline>
            <x14:sparkline>
              <xm:f>'NGF Trends'!D5567:I5567</xm:f>
              <xm:sqref>J5567</xm:sqref>
            </x14:sparkline>
            <x14:sparkline>
              <xm:f>'NGF Trends'!D5568:I5568</xm:f>
              <xm:sqref>J5568</xm:sqref>
            </x14:sparkline>
            <x14:sparkline>
              <xm:f>'NGF Trends'!D5569:I5569</xm:f>
              <xm:sqref>J5569</xm:sqref>
            </x14:sparkline>
            <x14:sparkline>
              <xm:f>'NGF Trends'!D5570:I5570</xm:f>
              <xm:sqref>J5570</xm:sqref>
            </x14:sparkline>
            <x14:sparkline>
              <xm:f>'NGF Trends'!D5571:I5571</xm:f>
              <xm:sqref>J5571</xm:sqref>
            </x14:sparkline>
            <x14:sparkline>
              <xm:f>'NGF Trends'!D5572:I5572</xm:f>
              <xm:sqref>J5572</xm:sqref>
            </x14:sparkline>
            <x14:sparkline>
              <xm:f>'NGF Trends'!D5573:I5573</xm:f>
              <xm:sqref>J5573</xm:sqref>
            </x14:sparkline>
            <x14:sparkline>
              <xm:f>'NGF Trends'!D5574:I5574</xm:f>
              <xm:sqref>J5574</xm:sqref>
            </x14:sparkline>
            <x14:sparkline>
              <xm:f>'NGF Trends'!D5575:I5575</xm:f>
              <xm:sqref>J5575</xm:sqref>
            </x14:sparkline>
            <x14:sparkline>
              <xm:f>'NGF Trends'!D5576:I5576</xm:f>
              <xm:sqref>J5576</xm:sqref>
            </x14:sparkline>
            <x14:sparkline>
              <xm:f>'NGF Trends'!D5577:I5577</xm:f>
              <xm:sqref>J5577</xm:sqref>
            </x14:sparkline>
            <x14:sparkline>
              <xm:f>'NGF Trends'!D5578:I5578</xm:f>
              <xm:sqref>J5578</xm:sqref>
            </x14:sparkline>
            <x14:sparkline>
              <xm:f>'NGF Trends'!D5579:I5579</xm:f>
              <xm:sqref>J5579</xm:sqref>
            </x14:sparkline>
            <x14:sparkline>
              <xm:f>'NGF Trends'!D5580:I5580</xm:f>
              <xm:sqref>J5580</xm:sqref>
            </x14:sparkline>
            <x14:sparkline>
              <xm:f>'NGF Trends'!D5581:I5581</xm:f>
              <xm:sqref>J5581</xm:sqref>
            </x14:sparkline>
            <x14:sparkline>
              <xm:f>'NGF Trends'!D5582:I5582</xm:f>
              <xm:sqref>J5582</xm:sqref>
            </x14:sparkline>
            <x14:sparkline>
              <xm:f>'NGF Trends'!D5583:I5583</xm:f>
              <xm:sqref>J5583</xm:sqref>
            </x14:sparkline>
            <x14:sparkline>
              <xm:f>'NGF Trends'!D5584:I5584</xm:f>
              <xm:sqref>J5584</xm:sqref>
            </x14:sparkline>
            <x14:sparkline>
              <xm:f>'NGF Trends'!D5585:I5585</xm:f>
              <xm:sqref>J5585</xm:sqref>
            </x14:sparkline>
            <x14:sparkline>
              <xm:f>'NGF Trends'!D5586:I5586</xm:f>
              <xm:sqref>J5586</xm:sqref>
            </x14:sparkline>
            <x14:sparkline>
              <xm:f>'NGF Trends'!D5587:I5587</xm:f>
              <xm:sqref>J5587</xm:sqref>
            </x14:sparkline>
            <x14:sparkline>
              <xm:f>'NGF Trends'!D5588:I5588</xm:f>
              <xm:sqref>J5588</xm:sqref>
            </x14:sparkline>
            <x14:sparkline>
              <xm:f>'NGF Trends'!D5589:I5589</xm:f>
              <xm:sqref>J5589</xm:sqref>
            </x14:sparkline>
            <x14:sparkline>
              <xm:f>'NGF Trends'!D5590:I5590</xm:f>
              <xm:sqref>J5590</xm:sqref>
            </x14:sparkline>
            <x14:sparkline>
              <xm:f>'NGF Trends'!D5591:I5591</xm:f>
              <xm:sqref>J5591</xm:sqref>
            </x14:sparkline>
            <x14:sparkline>
              <xm:f>'NGF Trends'!D5592:I5592</xm:f>
              <xm:sqref>J5592</xm:sqref>
            </x14:sparkline>
            <x14:sparkline>
              <xm:f>'NGF Trends'!D5593:I5593</xm:f>
              <xm:sqref>J5593</xm:sqref>
            </x14:sparkline>
            <x14:sparkline>
              <xm:f>'NGF Trends'!D5594:I5594</xm:f>
              <xm:sqref>J5594</xm:sqref>
            </x14:sparkline>
            <x14:sparkline>
              <xm:f>'NGF Trends'!D5595:I5595</xm:f>
              <xm:sqref>J5595</xm:sqref>
            </x14:sparkline>
            <x14:sparkline>
              <xm:f>'NGF Trends'!D5596:I5596</xm:f>
              <xm:sqref>J5596</xm:sqref>
            </x14:sparkline>
            <x14:sparkline>
              <xm:f>'NGF Trends'!D5597:I5597</xm:f>
              <xm:sqref>J5597</xm:sqref>
            </x14:sparkline>
            <x14:sparkline>
              <xm:f>'NGF Trends'!D5598:I5598</xm:f>
              <xm:sqref>J5598</xm:sqref>
            </x14:sparkline>
            <x14:sparkline>
              <xm:f>'NGF Trends'!D5599:I5599</xm:f>
              <xm:sqref>J5599</xm:sqref>
            </x14:sparkline>
            <x14:sparkline>
              <xm:f>'NGF Trends'!D5600:I5600</xm:f>
              <xm:sqref>J5600</xm:sqref>
            </x14:sparkline>
            <x14:sparkline>
              <xm:f>'NGF Trends'!D5601:I5601</xm:f>
              <xm:sqref>J5601</xm:sqref>
            </x14:sparkline>
            <x14:sparkline>
              <xm:f>'NGF Trends'!D5602:I5602</xm:f>
              <xm:sqref>J5602</xm:sqref>
            </x14:sparkline>
            <x14:sparkline>
              <xm:f>'NGF Trends'!D5603:I5603</xm:f>
              <xm:sqref>J5603</xm:sqref>
            </x14:sparkline>
            <x14:sparkline>
              <xm:f>'NGF Trends'!D5604:I5604</xm:f>
              <xm:sqref>J5604</xm:sqref>
            </x14:sparkline>
            <x14:sparkline>
              <xm:f>'NGF Trends'!D5605:I5605</xm:f>
              <xm:sqref>J5605</xm:sqref>
            </x14:sparkline>
            <x14:sparkline>
              <xm:f>'NGF Trends'!D5606:I5606</xm:f>
              <xm:sqref>J5606</xm:sqref>
            </x14:sparkline>
            <x14:sparkline>
              <xm:f>'NGF Trends'!D5607:I5607</xm:f>
              <xm:sqref>J5607</xm:sqref>
            </x14:sparkline>
            <x14:sparkline>
              <xm:f>'NGF Trends'!D5608:I5608</xm:f>
              <xm:sqref>J5608</xm:sqref>
            </x14:sparkline>
            <x14:sparkline>
              <xm:f>'NGF Trends'!D5609:I5609</xm:f>
              <xm:sqref>J5609</xm:sqref>
            </x14:sparkline>
            <x14:sparkline>
              <xm:f>'NGF Trends'!D5610:I5610</xm:f>
              <xm:sqref>J5610</xm:sqref>
            </x14:sparkline>
            <x14:sparkline>
              <xm:f>'NGF Trends'!D5611:I5611</xm:f>
              <xm:sqref>J5611</xm:sqref>
            </x14:sparkline>
            <x14:sparkline>
              <xm:f>'NGF Trends'!D5612:I5612</xm:f>
              <xm:sqref>J5612</xm:sqref>
            </x14:sparkline>
            <x14:sparkline>
              <xm:f>'NGF Trends'!D5613:I5613</xm:f>
              <xm:sqref>J5613</xm:sqref>
            </x14:sparkline>
            <x14:sparkline>
              <xm:f>'NGF Trends'!D5614:I5614</xm:f>
              <xm:sqref>J5614</xm:sqref>
            </x14:sparkline>
            <x14:sparkline>
              <xm:f>'NGF Trends'!D5615:I5615</xm:f>
              <xm:sqref>J5615</xm:sqref>
            </x14:sparkline>
            <x14:sparkline>
              <xm:f>'NGF Trends'!D5616:I5616</xm:f>
              <xm:sqref>J5616</xm:sqref>
            </x14:sparkline>
            <x14:sparkline>
              <xm:f>'NGF Trends'!D5617:I5617</xm:f>
              <xm:sqref>J5617</xm:sqref>
            </x14:sparkline>
            <x14:sparkline>
              <xm:f>'NGF Trends'!D5618:I5618</xm:f>
              <xm:sqref>J5618</xm:sqref>
            </x14:sparkline>
            <x14:sparkline>
              <xm:f>'NGF Trends'!D5619:I5619</xm:f>
              <xm:sqref>J5619</xm:sqref>
            </x14:sparkline>
            <x14:sparkline>
              <xm:f>'NGF Trends'!D5620:I5620</xm:f>
              <xm:sqref>J5620</xm:sqref>
            </x14:sparkline>
            <x14:sparkline>
              <xm:f>'NGF Trends'!D5621:I5621</xm:f>
              <xm:sqref>J5621</xm:sqref>
            </x14:sparkline>
            <x14:sparkline>
              <xm:f>'NGF Trends'!D5622:I5622</xm:f>
              <xm:sqref>J5622</xm:sqref>
            </x14:sparkline>
            <x14:sparkline>
              <xm:f>'NGF Trends'!D5623:I5623</xm:f>
              <xm:sqref>J5623</xm:sqref>
            </x14:sparkline>
            <x14:sparkline>
              <xm:f>'NGF Trends'!D5624:I5624</xm:f>
              <xm:sqref>J5624</xm:sqref>
            </x14:sparkline>
            <x14:sparkline>
              <xm:f>'NGF Trends'!D5625:I5625</xm:f>
              <xm:sqref>J5625</xm:sqref>
            </x14:sparkline>
            <x14:sparkline>
              <xm:f>'NGF Trends'!D5626:I5626</xm:f>
              <xm:sqref>J5626</xm:sqref>
            </x14:sparkline>
            <x14:sparkline>
              <xm:f>'NGF Trends'!D5627:I5627</xm:f>
              <xm:sqref>J5627</xm:sqref>
            </x14:sparkline>
            <x14:sparkline>
              <xm:f>'NGF Trends'!D5628:I5628</xm:f>
              <xm:sqref>J5628</xm:sqref>
            </x14:sparkline>
            <x14:sparkline>
              <xm:f>'NGF Trends'!D5629:I5629</xm:f>
              <xm:sqref>J5629</xm:sqref>
            </x14:sparkline>
            <x14:sparkline>
              <xm:f>'NGF Trends'!D5630:I5630</xm:f>
              <xm:sqref>J5630</xm:sqref>
            </x14:sparkline>
            <x14:sparkline>
              <xm:f>'NGF Trends'!D5631:I5631</xm:f>
              <xm:sqref>J5631</xm:sqref>
            </x14:sparkline>
            <x14:sparkline>
              <xm:f>'NGF Trends'!D5632:I5632</xm:f>
              <xm:sqref>J5632</xm:sqref>
            </x14:sparkline>
            <x14:sparkline>
              <xm:f>'NGF Trends'!D5633:I5633</xm:f>
              <xm:sqref>J5633</xm:sqref>
            </x14:sparkline>
            <x14:sparkline>
              <xm:f>'NGF Trends'!D5634:I5634</xm:f>
              <xm:sqref>J5634</xm:sqref>
            </x14:sparkline>
            <x14:sparkline>
              <xm:f>'NGF Trends'!D5635:I5635</xm:f>
              <xm:sqref>J5635</xm:sqref>
            </x14:sparkline>
            <x14:sparkline>
              <xm:f>'NGF Trends'!D5636:I5636</xm:f>
              <xm:sqref>J5636</xm:sqref>
            </x14:sparkline>
            <x14:sparkline>
              <xm:f>'NGF Trends'!D5637:I5637</xm:f>
              <xm:sqref>J5637</xm:sqref>
            </x14:sparkline>
            <x14:sparkline>
              <xm:f>'NGF Trends'!D5638:I5638</xm:f>
              <xm:sqref>J5638</xm:sqref>
            </x14:sparkline>
            <x14:sparkline>
              <xm:f>'NGF Trends'!D5639:I5639</xm:f>
              <xm:sqref>J5639</xm:sqref>
            </x14:sparkline>
            <x14:sparkline>
              <xm:f>'NGF Trends'!D5640:I5640</xm:f>
              <xm:sqref>J5640</xm:sqref>
            </x14:sparkline>
            <x14:sparkline>
              <xm:f>'NGF Trends'!D5641:I5641</xm:f>
              <xm:sqref>J5641</xm:sqref>
            </x14:sparkline>
            <x14:sparkline>
              <xm:f>'NGF Trends'!D5642:I5642</xm:f>
              <xm:sqref>J5642</xm:sqref>
            </x14:sparkline>
            <x14:sparkline>
              <xm:f>'NGF Trends'!D5643:I5643</xm:f>
              <xm:sqref>J5643</xm:sqref>
            </x14:sparkline>
            <x14:sparkline>
              <xm:f>'NGF Trends'!D5644:I5644</xm:f>
              <xm:sqref>J5644</xm:sqref>
            </x14:sparkline>
            <x14:sparkline>
              <xm:f>'NGF Trends'!D5645:I5645</xm:f>
              <xm:sqref>J5645</xm:sqref>
            </x14:sparkline>
            <x14:sparkline>
              <xm:f>'NGF Trends'!D5646:I5646</xm:f>
              <xm:sqref>J5646</xm:sqref>
            </x14:sparkline>
            <x14:sparkline>
              <xm:f>'NGF Trends'!D5647:I5647</xm:f>
              <xm:sqref>J5647</xm:sqref>
            </x14:sparkline>
            <x14:sparkline>
              <xm:f>'NGF Trends'!D5648:I5648</xm:f>
              <xm:sqref>J5648</xm:sqref>
            </x14:sparkline>
            <x14:sparkline>
              <xm:f>'NGF Trends'!D5649:I5649</xm:f>
              <xm:sqref>J5649</xm:sqref>
            </x14:sparkline>
            <x14:sparkline>
              <xm:f>'NGF Trends'!D5650:I5650</xm:f>
              <xm:sqref>J5650</xm:sqref>
            </x14:sparkline>
            <x14:sparkline>
              <xm:f>'NGF Trends'!D5651:I5651</xm:f>
              <xm:sqref>J5651</xm:sqref>
            </x14:sparkline>
            <x14:sparkline>
              <xm:f>'NGF Trends'!D5652:I5652</xm:f>
              <xm:sqref>J5652</xm:sqref>
            </x14:sparkline>
            <x14:sparkline>
              <xm:f>'NGF Trends'!D5653:I5653</xm:f>
              <xm:sqref>J5653</xm:sqref>
            </x14:sparkline>
            <x14:sparkline>
              <xm:f>'NGF Trends'!D5654:I5654</xm:f>
              <xm:sqref>J5654</xm:sqref>
            </x14:sparkline>
            <x14:sparkline>
              <xm:f>'NGF Trends'!D5655:I5655</xm:f>
              <xm:sqref>J5655</xm:sqref>
            </x14:sparkline>
            <x14:sparkline>
              <xm:f>'NGF Trends'!D5656:I5656</xm:f>
              <xm:sqref>J5656</xm:sqref>
            </x14:sparkline>
            <x14:sparkline>
              <xm:f>'NGF Trends'!D5657:I5657</xm:f>
              <xm:sqref>J5657</xm:sqref>
            </x14:sparkline>
            <x14:sparkline>
              <xm:f>'NGF Trends'!D5658:I5658</xm:f>
              <xm:sqref>J5658</xm:sqref>
            </x14:sparkline>
            <x14:sparkline>
              <xm:f>'NGF Trends'!D5659:I5659</xm:f>
              <xm:sqref>J5659</xm:sqref>
            </x14:sparkline>
            <x14:sparkline>
              <xm:f>'NGF Trends'!D5660:I5660</xm:f>
              <xm:sqref>J5660</xm:sqref>
            </x14:sparkline>
            <x14:sparkline>
              <xm:f>'NGF Trends'!D5661:I5661</xm:f>
              <xm:sqref>J5661</xm:sqref>
            </x14:sparkline>
            <x14:sparkline>
              <xm:f>'NGF Trends'!D5662:I5662</xm:f>
              <xm:sqref>J5662</xm:sqref>
            </x14:sparkline>
            <x14:sparkline>
              <xm:f>'NGF Trends'!D5663:I5663</xm:f>
              <xm:sqref>J5663</xm:sqref>
            </x14:sparkline>
            <x14:sparkline>
              <xm:f>'NGF Trends'!D5664:I5664</xm:f>
              <xm:sqref>J5664</xm:sqref>
            </x14:sparkline>
            <x14:sparkline>
              <xm:f>'NGF Trends'!D5665:I5665</xm:f>
              <xm:sqref>J5665</xm:sqref>
            </x14:sparkline>
            <x14:sparkline>
              <xm:f>'NGF Trends'!D5666:I5666</xm:f>
              <xm:sqref>J5666</xm:sqref>
            </x14:sparkline>
            <x14:sparkline>
              <xm:f>'NGF Trends'!D5667:I5667</xm:f>
              <xm:sqref>J5667</xm:sqref>
            </x14:sparkline>
            <x14:sparkline>
              <xm:f>'NGF Trends'!D5668:I5668</xm:f>
              <xm:sqref>J5668</xm:sqref>
            </x14:sparkline>
            <x14:sparkline>
              <xm:f>'NGF Trends'!D5669:I5669</xm:f>
              <xm:sqref>J5669</xm:sqref>
            </x14:sparkline>
            <x14:sparkline>
              <xm:f>'NGF Trends'!D5670:I5670</xm:f>
              <xm:sqref>J5670</xm:sqref>
            </x14:sparkline>
            <x14:sparkline>
              <xm:f>'NGF Trends'!D5671:I5671</xm:f>
              <xm:sqref>J5671</xm:sqref>
            </x14:sparkline>
            <x14:sparkline>
              <xm:f>'NGF Trends'!D5672:I5672</xm:f>
              <xm:sqref>J5672</xm:sqref>
            </x14:sparkline>
            <x14:sparkline>
              <xm:f>'NGF Trends'!D5673:I5673</xm:f>
              <xm:sqref>J5673</xm:sqref>
            </x14:sparkline>
            <x14:sparkline>
              <xm:f>'NGF Trends'!D5674:I5674</xm:f>
              <xm:sqref>J5674</xm:sqref>
            </x14:sparkline>
            <x14:sparkline>
              <xm:f>'NGF Trends'!D5675:I5675</xm:f>
              <xm:sqref>J5675</xm:sqref>
            </x14:sparkline>
            <x14:sparkline>
              <xm:f>'NGF Trends'!D5676:I5676</xm:f>
              <xm:sqref>J5676</xm:sqref>
            </x14:sparkline>
            <x14:sparkline>
              <xm:f>'NGF Trends'!D5677:I5677</xm:f>
              <xm:sqref>J5677</xm:sqref>
            </x14:sparkline>
            <x14:sparkline>
              <xm:f>'NGF Trends'!D5678:I5678</xm:f>
              <xm:sqref>J5678</xm:sqref>
            </x14:sparkline>
            <x14:sparkline>
              <xm:f>'NGF Trends'!D5679:I5679</xm:f>
              <xm:sqref>J5679</xm:sqref>
            </x14:sparkline>
            <x14:sparkline>
              <xm:f>'NGF Trends'!D5680:I5680</xm:f>
              <xm:sqref>J5680</xm:sqref>
            </x14:sparkline>
            <x14:sparkline>
              <xm:f>'NGF Trends'!D5681:I5681</xm:f>
              <xm:sqref>J5681</xm:sqref>
            </x14:sparkline>
            <x14:sparkline>
              <xm:f>'NGF Trends'!D5682:I5682</xm:f>
              <xm:sqref>J5682</xm:sqref>
            </x14:sparkline>
            <x14:sparkline>
              <xm:f>'NGF Trends'!D5683:I5683</xm:f>
              <xm:sqref>J5683</xm:sqref>
            </x14:sparkline>
            <x14:sparkline>
              <xm:f>'NGF Trends'!D5684:I5684</xm:f>
              <xm:sqref>J5684</xm:sqref>
            </x14:sparkline>
            <x14:sparkline>
              <xm:f>'NGF Trends'!D5685:I5685</xm:f>
              <xm:sqref>J5685</xm:sqref>
            </x14:sparkline>
            <x14:sparkline>
              <xm:f>'NGF Trends'!D5686:I5686</xm:f>
              <xm:sqref>J5686</xm:sqref>
            </x14:sparkline>
            <x14:sparkline>
              <xm:f>'NGF Trends'!D5687:I5687</xm:f>
              <xm:sqref>J5687</xm:sqref>
            </x14:sparkline>
            <x14:sparkline>
              <xm:f>'NGF Trends'!D5688:I5688</xm:f>
              <xm:sqref>J5688</xm:sqref>
            </x14:sparkline>
            <x14:sparkline>
              <xm:f>'NGF Trends'!D5689:I5689</xm:f>
              <xm:sqref>J5689</xm:sqref>
            </x14:sparkline>
            <x14:sparkline>
              <xm:f>'NGF Trends'!D5690:I5690</xm:f>
              <xm:sqref>J5690</xm:sqref>
            </x14:sparkline>
            <x14:sparkline>
              <xm:f>'NGF Trends'!D5691:I5691</xm:f>
              <xm:sqref>J5691</xm:sqref>
            </x14:sparkline>
            <x14:sparkline>
              <xm:f>'NGF Trends'!D5692:I5692</xm:f>
              <xm:sqref>J5692</xm:sqref>
            </x14:sparkline>
            <x14:sparkline>
              <xm:f>'NGF Trends'!D5693:I5693</xm:f>
              <xm:sqref>J5693</xm:sqref>
            </x14:sparkline>
            <x14:sparkline>
              <xm:f>'NGF Trends'!D5694:I5694</xm:f>
              <xm:sqref>J5694</xm:sqref>
            </x14:sparkline>
            <x14:sparkline>
              <xm:f>'NGF Trends'!D5695:I5695</xm:f>
              <xm:sqref>J5695</xm:sqref>
            </x14:sparkline>
            <x14:sparkline>
              <xm:f>'NGF Trends'!D5696:I5696</xm:f>
              <xm:sqref>J5696</xm:sqref>
            </x14:sparkline>
            <x14:sparkline>
              <xm:f>'NGF Trends'!D5697:I5697</xm:f>
              <xm:sqref>J5697</xm:sqref>
            </x14:sparkline>
            <x14:sparkline>
              <xm:f>'NGF Trends'!D5698:I5698</xm:f>
              <xm:sqref>J5698</xm:sqref>
            </x14:sparkline>
            <x14:sparkline>
              <xm:f>'NGF Trends'!D5699:I5699</xm:f>
              <xm:sqref>J5699</xm:sqref>
            </x14:sparkline>
            <x14:sparkline>
              <xm:f>'NGF Trends'!D5700:I5700</xm:f>
              <xm:sqref>J5700</xm:sqref>
            </x14:sparkline>
            <x14:sparkline>
              <xm:f>'NGF Trends'!D5701:I5701</xm:f>
              <xm:sqref>J5701</xm:sqref>
            </x14:sparkline>
            <x14:sparkline>
              <xm:f>'NGF Trends'!D5702:I5702</xm:f>
              <xm:sqref>J5702</xm:sqref>
            </x14:sparkline>
            <x14:sparkline>
              <xm:f>'NGF Trends'!D5703:I5703</xm:f>
              <xm:sqref>J5703</xm:sqref>
            </x14:sparkline>
            <x14:sparkline>
              <xm:f>'NGF Trends'!D5704:I5704</xm:f>
              <xm:sqref>J5704</xm:sqref>
            </x14:sparkline>
            <x14:sparkline>
              <xm:f>'NGF Trends'!D5705:I5705</xm:f>
              <xm:sqref>J5705</xm:sqref>
            </x14:sparkline>
            <x14:sparkline>
              <xm:f>'NGF Trends'!D5706:I5706</xm:f>
              <xm:sqref>J5706</xm:sqref>
            </x14:sparkline>
            <x14:sparkline>
              <xm:f>'NGF Trends'!D5707:I5707</xm:f>
              <xm:sqref>J5707</xm:sqref>
            </x14:sparkline>
            <x14:sparkline>
              <xm:f>'NGF Trends'!D5708:I5708</xm:f>
              <xm:sqref>J5708</xm:sqref>
            </x14:sparkline>
            <x14:sparkline>
              <xm:f>'NGF Trends'!D5709:I5709</xm:f>
              <xm:sqref>J5709</xm:sqref>
            </x14:sparkline>
            <x14:sparkline>
              <xm:f>'NGF Trends'!D5710:I5710</xm:f>
              <xm:sqref>J5710</xm:sqref>
            </x14:sparkline>
            <x14:sparkline>
              <xm:f>'NGF Trends'!D5711:I5711</xm:f>
              <xm:sqref>J5711</xm:sqref>
            </x14:sparkline>
            <x14:sparkline>
              <xm:f>'NGF Trends'!D5712:I5712</xm:f>
              <xm:sqref>J5712</xm:sqref>
            </x14:sparkline>
            <x14:sparkline>
              <xm:f>'NGF Trends'!D5713:I5713</xm:f>
              <xm:sqref>J5713</xm:sqref>
            </x14:sparkline>
            <x14:sparkline>
              <xm:f>'NGF Trends'!D5714:I5714</xm:f>
              <xm:sqref>J5714</xm:sqref>
            </x14:sparkline>
            <x14:sparkline>
              <xm:f>'NGF Trends'!D5715:I5715</xm:f>
              <xm:sqref>J5715</xm:sqref>
            </x14:sparkline>
            <x14:sparkline>
              <xm:f>'NGF Trends'!D5716:I5716</xm:f>
              <xm:sqref>J5716</xm:sqref>
            </x14:sparkline>
            <x14:sparkline>
              <xm:f>'NGF Trends'!D5717:I5717</xm:f>
              <xm:sqref>J5717</xm:sqref>
            </x14:sparkline>
            <x14:sparkline>
              <xm:f>'NGF Trends'!D5718:I5718</xm:f>
              <xm:sqref>J5718</xm:sqref>
            </x14:sparkline>
            <x14:sparkline>
              <xm:f>'NGF Trends'!D5719:I5719</xm:f>
              <xm:sqref>J5719</xm:sqref>
            </x14:sparkline>
            <x14:sparkline>
              <xm:f>'NGF Trends'!D5720:I5720</xm:f>
              <xm:sqref>J5720</xm:sqref>
            </x14:sparkline>
            <x14:sparkline>
              <xm:f>'NGF Trends'!D5721:I5721</xm:f>
              <xm:sqref>J5721</xm:sqref>
            </x14:sparkline>
            <x14:sparkline>
              <xm:f>'NGF Trends'!D5722:I5722</xm:f>
              <xm:sqref>J5722</xm:sqref>
            </x14:sparkline>
            <x14:sparkline>
              <xm:f>'NGF Trends'!D5723:I5723</xm:f>
              <xm:sqref>J5723</xm:sqref>
            </x14:sparkline>
            <x14:sparkline>
              <xm:f>'NGF Trends'!D5724:I5724</xm:f>
              <xm:sqref>J5724</xm:sqref>
            </x14:sparkline>
            <x14:sparkline>
              <xm:f>'NGF Trends'!D5725:I5725</xm:f>
              <xm:sqref>J5725</xm:sqref>
            </x14:sparkline>
            <x14:sparkline>
              <xm:f>'NGF Trends'!D5726:I5726</xm:f>
              <xm:sqref>J5726</xm:sqref>
            </x14:sparkline>
            <x14:sparkline>
              <xm:f>'NGF Trends'!D5727:I5727</xm:f>
              <xm:sqref>J5727</xm:sqref>
            </x14:sparkline>
            <x14:sparkline>
              <xm:f>'NGF Trends'!D5728:I5728</xm:f>
              <xm:sqref>J5728</xm:sqref>
            </x14:sparkline>
            <x14:sparkline>
              <xm:f>'NGF Trends'!D5729:I5729</xm:f>
              <xm:sqref>J5729</xm:sqref>
            </x14:sparkline>
            <x14:sparkline>
              <xm:f>'NGF Trends'!D5730:I5730</xm:f>
              <xm:sqref>J5730</xm:sqref>
            </x14:sparkline>
            <x14:sparkline>
              <xm:f>'NGF Trends'!D5731:I5731</xm:f>
              <xm:sqref>J5731</xm:sqref>
            </x14:sparkline>
            <x14:sparkline>
              <xm:f>'NGF Trends'!D5732:I5732</xm:f>
              <xm:sqref>J5732</xm:sqref>
            </x14:sparkline>
            <x14:sparkline>
              <xm:f>'NGF Trends'!D5733:I5733</xm:f>
              <xm:sqref>J5733</xm:sqref>
            </x14:sparkline>
            <x14:sparkline>
              <xm:f>'NGF Trends'!D5734:I5734</xm:f>
              <xm:sqref>J5734</xm:sqref>
            </x14:sparkline>
            <x14:sparkline>
              <xm:f>'NGF Trends'!D5735:I5735</xm:f>
              <xm:sqref>J5735</xm:sqref>
            </x14:sparkline>
            <x14:sparkline>
              <xm:f>'NGF Trends'!D5736:I5736</xm:f>
              <xm:sqref>J5736</xm:sqref>
            </x14:sparkline>
            <x14:sparkline>
              <xm:f>'NGF Trends'!D5737:I5737</xm:f>
              <xm:sqref>J5737</xm:sqref>
            </x14:sparkline>
            <x14:sparkline>
              <xm:f>'NGF Trends'!D5738:I5738</xm:f>
              <xm:sqref>J5738</xm:sqref>
            </x14:sparkline>
            <x14:sparkline>
              <xm:f>'NGF Trends'!D5739:I5739</xm:f>
              <xm:sqref>J5739</xm:sqref>
            </x14:sparkline>
            <x14:sparkline>
              <xm:f>'NGF Trends'!D5740:I5740</xm:f>
              <xm:sqref>J5740</xm:sqref>
            </x14:sparkline>
            <x14:sparkline>
              <xm:f>'NGF Trends'!D5741:I5741</xm:f>
              <xm:sqref>J5741</xm:sqref>
            </x14:sparkline>
            <x14:sparkline>
              <xm:f>'NGF Trends'!D5742:I5742</xm:f>
              <xm:sqref>J5742</xm:sqref>
            </x14:sparkline>
            <x14:sparkline>
              <xm:f>'NGF Trends'!D5743:I5743</xm:f>
              <xm:sqref>J5743</xm:sqref>
            </x14:sparkline>
            <x14:sparkline>
              <xm:f>'NGF Trends'!D5744:I5744</xm:f>
              <xm:sqref>J5744</xm:sqref>
            </x14:sparkline>
            <x14:sparkline>
              <xm:f>'NGF Trends'!D5745:I5745</xm:f>
              <xm:sqref>J5745</xm:sqref>
            </x14:sparkline>
            <x14:sparkline>
              <xm:f>'NGF Trends'!D5746:I5746</xm:f>
              <xm:sqref>J5746</xm:sqref>
            </x14:sparkline>
            <x14:sparkline>
              <xm:f>'NGF Trends'!D5747:I5747</xm:f>
              <xm:sqref>J5747</xm:sqref>
            </x14:sparkline>
            <x14:sparkline>
              <xm:f>'NGF Trends'!D5748:I5748</xm:f>
              <xm:sqref>J5748</xm:sqref>
            </x14:sparkline>
            <x14:sparkline>
              <xm:f>'NGF Trends'!D5749:I5749</xm:f>
              <xm:sqref>J5749</xm:sqref>
            </x14:sparkline>
            <x14:sparkline>
              <xm:f>'NGF Trends'!D5750:I5750</xm:f>
              <xm:sqref>J5750</xm:sqref>
            </x14:sparkline>
            <x14:sparkline>
              <xm:f>'NGF Trends'!D5751:I5751</xm:f>
              <xm:sqref>J5751</xm:sqref>
            </x14:sparkline>
            <x14:sparkline>
              <xm:f>'NGF Trends'!D5752:I5752</xm:f>
              <xm:sqref>J5752</xm:sqref>
            </x14:sparkline>
            <x14:sparkline>
              <xm:f>'NGF Trends'!D5753:I5753</xm:f>
              <xm:sqref>J5753</xm:sqref>
            </x14:sparkline>
            <x14:sparkline>
              <xm:f>'NGF Trends'!D5754:I5754</xm:f>
              <xm:sqref>J5754</xm:sqref>
            </x14:sparkline>
            <x14:sparkline>
              <xm:f>'NGF Trends'!D5755:I5755</xm:f>
              <xm:sqref>J5755</xm:sqref>
            </x14:sparkline>
            <x14:sparkline>
              <xm:f>'NGF Trends'!D5756:I5756</xm:f>
              <xm:sqref>J5756</xm:sqref>
            </x14:sparkline>
            <x14:sparkline>
              <xm:f>'NGF Trends'!D5757:I5757</xm:f>
              <xm:sqref>J5757</xm:sqref>
            </x14:sparkline>
            <x14:sparkline>
              <xm:f>'NGF Trends'!D5758:I5758</xm:f>
              <xm:sqref>J5758</xm:sqref>
            </x14:sparkline>
            <x14:sparkline>
              <xm:f>'NGF Trends'!D5759:I5759</xm:f>
              <xm:sqref>J5759</xm:sqref>
            </x14:sparkline>
            <x14:sparkline>
              <xm:f>'NGF Trends'!D5760:I5760</xm:f>
              <xm:sqref>J5760</xm:sqref>
            </x14:sparkline>
            <x14:sparkline>
              <xm:f>'NGF Trends'!D5761:I5761</xm:f>
              <xm:sqref>J5761</xm:sqref>
            </x14:sparkline>
            <x14:sparkline>
              <xm:f>'NGF Trends'!D5762:I5762</xm:f>
              <xm:sqref>J5762</xm:sqref>
            </x14:sparkline>
            <x14:sparkline>
              <xm:f>'NGF Trends'!D5763:I5763</xm:f>
              <xm:sqref>J5763</xm:sqref>
            </x14:sparkline>
            <x14:sparkline>
              <xm:f>'NGF Trends'!D5764:I5764</xm:f>
              <xm:sqref>J5764</xm:sqref>
            </x14:sparkline>
            <x14:sparkline>
              <xm:f>'NGF Trends'!D5765:I5765</xm:f>
              <xm:sqref>J5765</xm:sqref>
            </x14:sparkline>
            <x14:sparkline>
              <xm:f>'NGF Trends'!D5766:I5766</xm:f>
              <xm:sqref>J5766</xm:sqref>
            </x14:sparkline>
            <x14:sparkline>
              <xm:f>'NGF Trends'!D5767:I5767</xm:f>
              <xm:sqref>J5767</xm:sqref>
            </x14:sparkline>
            <x14:sparkline>
              <xm:f>'NGF Trends'!D5768:I5768</xm:f>
              <xm:sqref>J5768</xm:sqref>
            </x14:sparkline>
            <x14:sparkline>
              <xm:f>'NGF Trends'!D5769:I5769</xm:f>
              <xm:sqref>J5769</xm:sqref>
            </x14:sparkline>
            <x14:sparkline>
              <xm:f>'NGF Trends'!D5770:I5770</xm:f>
              <xm:sqref>J5770</xm:sqref>
            </x14:sparkline>
            <x14:sparkline>
              <xm:f>'NGF Trends'!D5771:I5771</xm:f>
              <xm:sqref>J5771</xm:sqref>
            </x14:sparkline>
            <x14:sparkline>
              <xm:f>'NGF Trends'!D5772:I5772</xm:f>
              <xm:sqref>J5772</xm:sqref>
            </x14:sparkline>
            <x14:sparkline>
              <xm:f>'NGF Trends'!D5773:I5773</xm:f>
              <xm:sqref>J5773</xm:sqref>
            </x14:sparkline>
            <x14:sparkline>
              <xm:f>'NGF Trends'!D5774:I5774</xm:f>
              <xm:sqref>J5774</xm:sqref>
            </x14:sparkline>
            <x14:sparkline>
              <xm:f>'NGF Trends'!D5775:I5775</xm:f>
              <xm:sqref>J5775</xm:sqref>
            </x14:sparkline>
            <x14:sparkline>
              <xm:f>'NGF Trends'!D5776:I5776</xm:f>
              <xm:sqref>J5776</xm:sqref>
            </x14:sparkline>
            <x14:sparkline>
              <xm:f>'NGF Trends'!D5777:I5777</xm:f>
              <xm:sqref>J5777</xm:sqref>
            </x14:sparkline>
            <x14:sparkline>
              <xm:f>'NGF Trends'!D5778:I5778</xm:f>
              <xm:sqref>J5778</xm:sqref>
            </x14:sparkline>
            <x14:sparkline>
              <xm:f>'NGF Trends'!D5779:I5779</xm:f>
              <xm:sqref>J5779</xm:sqref>
            </x14:sparkline>
            <x14:sparkline>
              <xm:f>'NGF Trends'!D5780:I5780</xm:f>
              <xm:sqref>J5780</xm:sqref>
            </x14:sparkline>
            <x14:sparkline>
              <xm:f>'NGF Trends'!D5781:I5781</xm:f>
              <xm:sqref>J5781</xm:sqref>
            </x14:sparkline>
            <x14:sparkline>
              <xm:f>'NGF Trends'!D5782:I5782</xm:f>
              <xm:sqref>J5782</xm:sqref>
            </x14:sparkline>
            <x14:sparkline>
              <xm:f>'NGF Trends'!D5783:I5783</xm:f>
              <xm:sqref>J5783</xm:sqref>
            </x14:sparkline>
            <x14:sparkline>
              <xm:f>'NGF Trends'!D5784:I5784</xm:f>
              <xm:sqref>J5784</xm:sqref>
            </x14:sparkline>
            <x14:sparkline>
              <xm:f>'NGF Trends'!D5785:I5785</xm:f>
              <xm:sqref>J5785</xm:sqref>
            </x14:sparkline>
            <x14:sparkline>
              <xm:f>'NGF Trends'!D5786:I5786</xm:f>
              <xm:sqref>J5786</xm:sqref>
            </x14:sparkline>
            <x14:sparkline>
              <xm:f>'NGF Trends'!D5787:I5787</xm:f>
              <xm:sqref>J5787</xm:sqref>
            </x14:sparkline>
            <x14:sparkline>
              <xm:f>'NGF Trends'!D5788:I5788</xm:f>
              <xm:sqref>J5788</xm:sqref>
            </x14:sparkline>
            <x14:sparkline>
              <xm:f>'NGF Trends'!D5789:I5789</xm:f>
              <xm:sqref>J5789</xm:sqref>
            </x14:sparkline>
            <x14:sparkline>
              <xm:f>'NGF Trends'!D5790:I5790</xm:f>
              <xm:sqref>J5790</xm:sqref>
            </x14:sparkline>
            <x14:sparkline>
              <xm:f>'NGF Trends'!D5791:I5791</xm:f>
              <xm:sqref>J5791</xm:sqref>
            </x14:sparkline>
            <x14:sparkline>
              <xm:f>'NGF Trends'!D5792:I5792</xm:f>
              <xm:sqref>J5792</xm:sqref>
            </x14:sparkline>
            <x14:sparkline>
              <xm:f>'NGF Trends'!D5793:I5793</xm:f>
              <xm:sqref>J5793</xm:sqref>
            </x14:sparkline>
            <x14:sparkline>
              <xm:f>'NGF Trends'!D5794:I5794</xm:f>
              <xm:sqref>J5794</xm:sqref>
            </x14:sparkline>
            <x14:sparkline>
              <xm:f>'NGF Trends'!D5795:I5795</xm:f>
              <xm:sqref>J5795</xm:sqref>
            </x14:sparkline>
            <x14:sparkline>
              <xm:f>'NGF Trends'!D5796:I5796</xm:f>
              <xm:sqref>J5796</xm:sqref>
            </x14:sparkline>
            <x14:sparkline>
              <xm:f>'NGF Trends'!D5797:I5797</xm:f>
              <xm:sqref>J5797</xm:sqref>
            </x14:sparkline>
            <x14:sparkline>
              <xm:f>'NGF Trends'!D5798:I5798</xm:f>
              <xm:sqref>J5798</xm:sqref>
            </x14:sparkline>
            <x14:sparkline>
              <xm:f>'NGF Trends'!D5799:I5799</xm:f>
              <xm:sqref>J5799</xm:sqref>
            </x14:sparkline>
            <x14:sparkline>
              <xm:f>'NGF Trends'!D5800:I5800</xm:f>
              <xm:sqref>J5800</xm:sqref>
            </x14:sparkline>
            <x14:sparkline>
              <xm:f>'NGF Trends'!D5801:I5801</xm:f>
              <xm:sqref>J5801</xm:sqref>
            </x14:sparkline>
            <x14:sparkline>
              <xm:f>'NGF Trends'!D5802:I5802</xm:f>
              <xm:sqref>J5802</xm:sqref>
            </x14:sparkline>
            <x14:sparkline>
              <xm:f>'NGF Trends'!D5803:I5803</xm:f>
              <xm:sqref>J5803</xm:sqref>
            </x14:sparkline>
            <x14:sparkline>
              <xm:f>'NGF Trends'!D5804:I5804</xm:f>
              <xm:sqref>J5804</xm:sqref>
            </x14:sparkline>
            <x14:sparkline>
              <xm:f>'NGF Trends'!D5805:I5805</xm:f>
              <xm:sqref>J5805</xm:sqref>
            </x14:sparkline>
            <x14:sparkline>
              <xm:f>'NGF Trends'!D5806:I5806</xm:f>
              <xm:sqref>J5806</xm:sqref>
            </x14:sparkline>
            <x14:sparkline>
              <xm:f>'NGF Trends'!D5807:I5807</xm:f>
              <xm:sqref>J5807</xm:sqref>
            </x14:sparkline>
            <x14:sparkline>
              <xm:f>'NGF Trends'!D5808:I5808</xm:f>
              <xm:sqref>J5808</xm:sqref>
            </x14:sparkline>
            <x14:sparkline>
              <xm:f>'NGF Trends'!D5809:I5809</xm:f>
              <xm:sqref>J5809</xm:sqref>
            </x14:sparkline>
            <x14:sparkline>
              <xm:f>'NGF Trends'!D5810:I5810</xm:f>
              <xm:sqref>J5810</xm:sqref>
            </x14:sparkline>
            <x14:sparkline>
              <xm:f>'NGF Trends'!D5811:I5811</xm:f>
              <xm:sqref>J5811</xm:sqref>
            </x14:sparkline>
            <x14:sparkline>
              <xm:f>'NGF Trends'!D5812:I5812</xm:f>
              <xm:sqref>J5812</xm:sqref>
            </x14:sparkline>
            <x14:sparkline>
              <xm:f>'NGF Trends'!D5813:I5813</xm:f>
              <xm:sqref>J5813</xm:sqref>
            </x14:sparkline>
            <x14:sparkline>
              <xm:f>'NGF Trends'!D5814:I5814</xm:f>
              <xm:sqref>J5814</xm:sqref>
            </x14:sparkline>
            <x14:sparkline>
              <xm:f>'NGF Trends'!D5815:I5815</xm:f>
              <xm:sqref>J5815</xm:sqref>
            </x14:sparkline>
            <x14:sparkline>
              <xm:f>'NGF Trends'!D5816:I5816</xm:f>
              <xm:sqref>J5816</xm:sqref>
            </x14:sparkline>
            <x14:sparkline>
              <xm:f>'NGF Trends'!D5817:I5817</xm:f>
              <xm:sqref>J5817</xm:sqref>
            </x14:sparkline>
            <x14:sparkline>
              <xm:f>'NGF Trends'!D5818:I5818</xm:f>
              <xm:sqref>J5818</xm:sqref>
            </x14:sparkline>
            <x14:sparkline>
              <xm:f>'NGF Trends'!D5819:I5819</xm:f>
              <xm:sqref>J5819</xm:sqref>
            </x14:sparkline>
            <x14:sparkline>
              <xm:f>'NGF Trends'!D5820:I5820</xm:f>
              <xm:sqref>J5820</xm:sqref>
            </x14:sparkline>
            <x14:sparkline>
              <xm:f>'NGF Trends'!D5821:I5821</xm:f>
              <xm:sqref>J5821</xm:sqref>
            </x14:sparkline>
            <x14:sparkline>
              <xm:f>'NGF Trends'!D5822:I5822</xm:f>
              <xm:sqref>J5822</xm:sqref>
            </x14:sparkline>
            <x14:sparkline>
              <xm:f>'NGF Trends'!D5823:I5823</xm:f>
              <xm:sqref>J5823</xm:sqref>
            </x14:sparkline>
            <x14:sparkline>
              <xm:f>'NGF Trends'!D5824:I5824</xm:f>
              <xm:sqref>J5824</xm:sqref>
            </x14:sparkline>
            <x14:sparkline>
              <xm:f>'NGF Trends'!D5825:I5825</xm:f>
              <xm:sqref>J5825</xm:sqref>
            </x14:sparkline>
            <x14:sparkline>
              <xm:f>'NGF Trends'!D5826:I5826</xm:f>
              <xm:sqref>J5826</xm:sqref>
            </x14:sparkline>
            <x14:sparkline>
              <xm:f>'NGF Trends'!D5827:I5827</xm:f>
              <xm:sqref>J5827</xm:sqref>
            </x14:sparkline>
            <x14:sparkline>
              <xm:f>'NGF Trends'!D5828:I5828</xm:f>
              <xm:sqref>J5828</xm:sqref>
            </x14:sparkline>
            <x14:sparkline>
              <xm:f>'NGF Trends'!D5829:I5829</xm:f>
              <xm:sqref>J5829</xm:sqref>
            </x14:sparkline>
            <x14:sparkline>
              <xm:f>'NGF Trends'!D5830:I5830</xm:f>
              <xm:sqref>J5830</xm:sqref>
            </x14:sparkline>
            <x14:sparkline>
              <xm:f>'NGF Trends'!D5831:I5831</xm:f>
              <xm:sqref>J5831</xm:sqref>
            </x14:sparkline>
            <x14:sparkline>
              <xm:f>'NGF Trends'!D5832:I5832</xm:f>
              <xm:sqref>J5832</xm:sqref>
            </x14:sparkline>
            <x14:sparkline>
              <xm:f>'NGF Trends'!D5833:I5833</xm:f>
              <xm:sqref>J5833</xm:sqref>
            </x14:sparkline>
            <x14:sparkline>
              <xm:f>'NGF Trends'!D5834:I5834</xm:f>
              <xm:sqref>J5834</xm:sqref>
            </x14:sparkline>
            <x14:sparkline>
              <xm:f>'NGF Trends'!D5835:I5835</xm:f>
              <xm:sqref>J5835</xm:sqref>
            </x14:sparkline>
            <x14:sparkline>
              <xm:f>'NGF Trends'!D5836:I5836</xm:f>
              <xm:sqref>J5836</xm:sqref>
            </x14:sparkline>
            <x14:sparkline>
              <xm:f>'NGF Trends'!D5837:I5837</xm:f>
              <xm:sqref>J5837</xm:sqref>
            </x14:sparkline>
            <x14:sparkline>
              <xm:f>'NGF Trends'!D5838:I5838</xm:f>
              <xm:sqref>J5838</xm:sqref>
            </x14:sparkline>
            <x14:sparkline>
              <xm:f>'NGF Trends'!D5839:I5839</xm:f>
              <xm:sqref>J5839</xm:sqref>
            </x14:sparkline>
            <x14:sparkline>
              <xm:f>'NGF Trends'!D5840:I5840</xm:f>
              <xm:sqref>J5840</xm:sqref>
            </x14:sparkline>
            <x14:sparkline>
              <xm:f>'NGF Trends'!D5841:I5841</xm:f>
              <xm:sqref>J5841</xm:sqref>
            </x14:sparkline>
            <x14:sparkline>
              <xm:f>'NGF Trends'!D5842:I5842</xm:f>
              <xm:sqref>J5842</xm:sqref>
            </x14:sparkline>
            <x14:sparkline>
              <xm:f>'NGF Trends'!D5843:I5843</xm:f>
              <xm:sqref>J5843</xm:sqref>
            </x14:sparkline>
            <x14:sparkline>
              <xm:f>'NGF Trends'!D5844:I5844</xm:f>
              <xm:sqref>J5844</xm:sqref>
            </x14:sparkline>
            <x14:sparkline>
              <xm:f>'NGF Trends'!D5845:I5845</xm:f>
              <xm:sqref>J5845</xm:sqref>
            </x14:sparkline>
            <x14:sparkline>
              <xm:f>'NGF Trends'!D5846:I5846</xm:f>
              <xm:sqref>J5846</xm:sqref>
            </x14:sparkline>
            <x14:sparkline>
              <xm:f>'NGF Trends'!D5847:I5847</xm:f>
              <xm:sqref>J5847</xm:sqref>
            </x14:sparkline>
            <x14:sparkline>
              <xm:f>'NGF Trends'!D5848:I5848</xm:f>
              <xm:sqref>J5848</xm:sqref>
            </x14:sparkline>
            <x14:sparkline>
              <xm:f>'NGF Trends'!D5849:I5849</xm:f>
              <xm:sqref>J5849</xm:sqref>
            </x14:sparkline>
            <x14:sparkline>
              <xm:f>'NGF Trends'!D5850:I5850</xm:f>
              <xm:sqref>J5850</xm:sqref>
            </x14:sparkline>
            <x14:sparkline>
              <xm:f>'NGF Trends'!D5851:I5851</xm:f>
              <xm:sqref>J5851</xm:sqref>
            </x14:sparkline>
            <x14:sparkline>
              <xm:f>'NGF Trends'!D5852:I5852</xm:f>
              <xm:sqref>J5852</xm:sqref>
            </x14:sparkline>
            <x14:sparkline>
              <xm:f>'NGF Trends'!D5853:I5853</xm:f>
              <xm:sqref>J5853</xm:sqref>
            </x14:sparkline>
            <x14:sparkline>
              <xm:f>'NGF Trends'!D5854:I5854</xm:f>
              <xm:sqref>J5854</xm:sqref>
            </x14:sparkline>
            <x14:sparkline>
              <xm:f>'NGF Trends'!D5855:I5855</xm:f>
              <xm:sqref>J5855</xm:sqref>
            </x14:sparkline>
            <x14:sparkline>
              <xm:f>'NGF Trends'!D5856:I5856</xm:f>
              <xm:sqref>J5856</xm:sqref>
            </x14:sparkline>
            <x14:sparkline>
              <xm:f>'NGF Trends'!D5857:I5857</xm:f>
              <xm:sqref>J5857</xm:sqref>
            </x14:sparkline>
            <x14:sparkline>
              <xm:f>'NGF Trends'!D5858:I5858</xm:f>
              <xm:sqref>J5858</xm:sqref>
            </x14:sparkline>
            <x14:sparkline>
              <xm:f>'NGF Trends'!D5859:I5859</xm:f>
              <xm:sqref>J5859</xm:sqref>
            </x14:sparkline>
            <x14:sparkline>
              <xm:f>'NGF Trends'!D5860:I5860</xm:f>
              <xm:sqref>J5860</xm:sqref>
            </x14:sparkline>
            <x14:sparkline>
              <xm:f>'NGF Trends'!D5861:I5861</xm:f>
              <xm:sqref>J5861</xm:sqref>
            </x14:sparkline>
            <x14:sparkline>
              <xm:f>'NGF Trends'!D5862:I5862</xm:f>
              <xm:sqref>J5862</xm:sqref>
            </x14:sparkline>
            <x14:sparkline>
              <xm:f>'NGF Trends'!D5863:I5863</xm:f>
              <xm:sqref>J5863</xm:sqref>
            </x14:sparkline>
            <x14:sparkline>
              <xm:f>'NGF Trends'!D5864:I5864</xm:f>
              <xm:sqref>J5864</xm:sqref>
            </x14:sparkline>
            <x14:sparkline>
              <xm:f>'NGF Trends'!D5865:I5865</xm:f>
              <xm:sqref>J5865</xm:sqref>
            </x14:sparkline>
            <x14:sparkline>
              <xm:f>'NGF Trends'!D5866:I5866</xm:f>
              <xm:sqref>J5866</xm:sqref>
            </x14:sparkline>
            <x14:sparkline>
              <xm:f>'NGF Trends'!D5867:I5867</xm:f>
              <xm:sqref>J5867</xm:sqref>
            </x14:sparkline>
            <x14:sparkline>
              <xm:f>'NGF Trends'!D5868:I5868</xm:f>
              <xm:sqref>J5868</xm:sqref>
            </x14:sparkline>
            <x14:sparkline>
              <xm:f>'NGF Trends'!D5869:I5869</xm:f>
              <xm:sqref>J5869</xm:sqref>
            </x14:sparkline>
            <x14:sparkline>
              <xm:f>'NGF Trends'!D5870:I5870</xm:f>
              <xm:sqref>J5870</xm:sqref>
            </x14:sparkline>
            <x14:sparkline>
              <xm:f>'NGF Trends'!D5871:I5871</xm:f>
              <xm:sqref>J5871</xm:sqref>
            </x14:sparkline>
            <x14:sparkline>
              <xm:f>'NGF Trends'!D5872:I5872</xm:f>
              <xm:sqref>J5872</xm:sqref>
            </x14:sparkline>
            <x14:sparkline>
              <xm:f>'NGF Trends'!D5873:I5873</xm:f>
              <xm:sqref>J5873</xm:sqref>
            </x14:sparkline>
            <x14:sparkline>
              <xm:f>'NGF Trends'!D5874:I5874</xm:f>
              <xm:sqref>J5874</xm:sqref>
            </x14:sparkline>
            <x14:sparkline>
              <xm:f>'NGF Trends'!D5875:I5875</xm:f>
              <xm:sqref>J5875</xm:sqref>
            </x14:sparkline>
            <x14:sparkline>
              <xm:f>'NGF Trends'!D5876:I5876</xm:f>
              <xm:sqref>J5876</xm:sqref>
            </x14:sparkline>
            <x14:sparkline>
              <xm:f>'NGF Trends'!D5877:I5877</xm:f>
              <xm:sqref>J5877</xm:sqref>
            </x14:sparkline>
            <x14:sparkline>
              <xm:f>'NGF Trends'!D5878:I5878</xm:f>
              <xm:sqref>J5878</xm:sqref>
            </x14:sparkline>
            <x14:sparkline>
              <xm:f>'NGF Trends'!D5879:I5879</xm:f>
              <xm:sqref>J5879</xm:sqref>
            </x14:sparkline>
            <x14:sparkline>
              <xm:f>'NGF Trends'!D5880:I5880</xm:f>
              <xm:sqref>J5880</xm:sqref>
            </x14:sparkline>
            <x14:sparkline>
              <xm:f>'NGF Trends'!D5881:I5881</xm:f>
              <xm:sqref>J5881</xm:sqref>
            </x14:sparkline>
            <x14:sparkline>
              <xm:f>'NGF Trends'!D5882:I5882</xm:f>
              <xm:sqref>J5882</xm:sqref>
            </x14:sparkline>
            <x14:sparkline>
              <xm:f>'NGF Trends'!D5883:I5883</xm:f>
              <xm:sqref>J5883</xm:sqref>
            </x14:sparkline>
            <x14:sparkline>
              <xm:f>'NGF Trends'!D5884:I5884</xm:f>
              <xm:sqref>J5884</xm:sqref>
            </x14:sparkline>
            <x14:sparkline>
              <xm:f>'NGF Trends'!D5885:I5885</xm:f>
              <xm:sqref>J5885</xm:sqref>
            </x14:sparkline>
            <x14:sparkline>
              <xm:f>'NGF Trends'!D5886:I5886</xm:f>
              <xm:sqref>J5886</xm:sqref>
            </x14:sparkline>
            <x14:sparkline>
              <xm:f>'NGF Trends'!D5887:I5887</xm:f>
              <xm:sqref>J5887</xm:sqref>
            </x14:sparkline>
            <x14:sparkline>
              <xm:f>'NGF Trends'!D5888:I5888</xm:f>
              <xm:sqref>J5888</xm:sqref>
            </x14:sparkline>
            <x14:sparkline>
              <xm:f>'NGF Trends'!D5889:I5889</xm:f>
              <xm:sqref>J5889</xm:sqref>
            </x14:sparkline>
            <x14:sparkline>
              <xm:f>'NGF Trends'!D5890:I5890</xm:f>
              <xm:sqref>J5890</xm:sqref>
            </x14:sparkline>
            <x14:sparkline>
              <xm:f>'NGF Trends'!D5891:I5891</xm:f>
              <xm:sqref>J5891</xm:sqref>
            </x14:sparkline>
            <x14:sparkline>
              <xm:f>'NGF Trends'!D5892:I5892</xm:f>
              <xm:sqref>J5892</xm:sqref>
            </x14:sparkline>
            <x14:sparkline>
              <xm:f>'NGF Trends'!D5893:I5893</xm:f>
              <xm:sqref>J5893</xm:sqref>
            </x14:sparkline>
            <x14:sparkline>
              <xm:f>'NGF Trends'!D5894:I5894</xm:f>
              <xm:sqref>J5894</xm:sqref>
            </x14:sparkline>
            <x14:sparkline>
              <xm:f>'NGF Trends'!D5895:I5895</xm:f>
              <xm:sqref>J5895</xm:sqref>
            </x14:sparkline>
            <x14:sparkline>
              <xm:f>'NGF Trends'!D5896:I5896</xm:f>
              <xm:sqref>J5896</xm:sqref>
            </x14:sparkline>
            <x14:sparkline>
              <xm:f>'NGF Trends'!D5897:I5897</xm:f>
              <xm:sqref>J5897</xm:sqref>
            </x14:sparkline>
            <x14:sparkline>
              <xm:f>'NGF Trends'!D5898:I5898</xm:f>
              <xm:sqref>J5898</xm:sqref>
            </x14:sparkline>
            <x14:sparkline>
              <xm:f>'NGF Trends'!D5899:I5899</xm:f>
              <xm:sqref>J5899</xm:sqref>
            </x14:sparkline>
            <x14:sparkline>
              <xm:f>'NGF Trends'!D5900:I5900</xm:f>
              <xm:sqref>J5900</xm:sqref>
            </x14:sparkline>
            <x14:sparkline>
              <xm:f>'NGF Trends'!D5901:I5901</xm:f>
              <xm:sqref>J5901</xm:sqref>
            </x14:sparkline>
            <x14:sparkline>
              <xm:f>'NGF Trends'!D5902:I5902</xm:f>
              <xm:sqref>J5902</xm:sqref>
            </x14:sparkline>
            <x14:sparkline>
              <xm:f>'NGF Trends'!D5903:I5903</xm:f>
              <xm:sqref>J5903</xm:sqref>
            </x14:sparkline>
            <x14:sparkline>
              <xm:f>'NGF Trends'!D5904:I5904</xm:f>
              <xm:sqref>J5904</xm:sqref>
            </x14:sparkline>
            <x14:sparkline>
              <xm:f>'NGF Trends'!D5905:I5905</xm:f>
              <xm:sqref>J5905</xm:sqref>
            </x14:sparkline>
            <x14:sparkline>
              <xm:f>'NGF Trends'!D5906:I5906</xm:f>
              <xm:sqref>J5906</xm:sqref>
            </x14:sparkline>
            <x14:sparkline>
              <xm:f>'NGF Trends'!D5907:I5907</xm:f>
              <xm:sqref>J5907</xm:sqref>
            </x14:sparkline>
            <x14:sparkline>
              <xm:f>'NGF Trends'!D5908:I5908</xm:f>
              <xm:sqref>J5908</xm:sqref>
            </x14:sparkline>
            <x14:sparkline>
              <xm:f>'NGF Trends'!D5909:I5909</xm:f>
              <xm:sqref>J5909</xm:sqref>
            </x14:sparkline>
            <x14:sparkline>
              <xm:f>'NGF Trends'!D5910:I5910</xm:f>
              <xm:sqref>J5910</xm:sqref>
            </x14:sparkline>
            <x14:sparkline>
              <xm:f>'NGF Trends'!D5911:I5911</xm:f>
              <xm:sqref>J5911</xm:sqref>
            </x14:sparkline>
            <x14:sparkline>
              <xm:f>'NGF Trends'!D5912:I5912</xm:f>
              <xm:sqref>J5912</xm:sqref>
            </x14:sparkline>
            <x14:sparkline>
              <xm:f>'NGF Trends'!D5913:I5913</xm:f>
              <xm:sqref>J5913</xm:sqref>
            </x14:sparkline>
            <x14:sparkline>
              <xm:f>'NGF Trends'!D5914:I5914</xm:f>
              <xm:sqref>J5914</xm:sqref>
            </x14:sparkline>
            <x14:sparkline>
              <xm:f>'NGF Trends'!D5915:I5915</xm:f>
              <xm:sqref>J5915</xm:sqref>
            </x14:sparkline>
            <x14:sparkline>
              <xm:f>'NGF Trends'!D5916:I5916</xm:f>
              <xm:sqref>J5916</xm:sqref>
            </x14:sparkline>
            <x14:sparkline>
              <xm:f>'NGF Trends'!D5917:I5917</xm:f>
              <xm:sqref>J5917</xm:sqref>
            </x14:sparkline>
            <x14:sparkline>
              <xm:f>'NGF Trends'!D5918:I5918</xm:f>
              <xm:sqref>J5918</xm:sqref>
            </x14:sparkline>
            <x14:sparkline>
              <xm:f>'NGF Trends'!D5919:I5919</xm:f>
              <xm:sqref>J5919</xm:sqref>
            </x14:sparkline>
            <x14:sparkline>
              <xm:f>'NGF Trends'!D5920:I5920</xm:f>
              <xm:sqref>J5920</xm:sqref>
            </x14:sparkline>
            <x14:sparkline>
              <xm:f>'NGF Trends'!D5921:I5921</xm:f>
              <xm:sqref>J5921</xm:sqref>
            </x14:sparkline>
            <x14:sparkline>
              <xm:f>'NGF Trends'!D5922:I5922</xm:f>
              <xm:sqref>J5922</xm:sqref>
            </x14:sparkline>
            <x14:sparkline>
              <xm:f>'NGF Trends'!D5923:I5923</xm:f>
              <xm:sqref>J5923</xm:sqref>
            </x14:sparkline>
            <x14:sparkline>
              <xm:f>'NGF Trends'!D5924:I5924</xm:f>
              <xm:sqref>J5924</xm:sqref>
            </x14:sparkline>
            <x14:sparkline>
              <xm:f>'NGF Trends'!D5925:I5925</xm:f>
              <xm:sqref>J5925</xm:sqref>
            </x14:sparkline>
            <x14:sparkline>
              <xm:f>'NGF Trends'!D5926:I5926</xm:f>
              <xm:sqref>J5926</xm:sqref>
            </x14:sparkline>
            <x14:sparkline>
              <xm:f>'NGF Trends'!D5927:I5927</xm:f>
              <xm:sqref>J5927</xm:sqref>
            </x14:sparkline>
            <x14:sparkline>
              <xm:f>'NGF Trends'!D5928:I5928</xm:f>
              <xm:sqref>J5928</xm:sqref>
            </x14:sparkline>
            <x14:sparkline>
              <xm:f>'NGF Trends'!D5929:I5929</xm:f>
              <xm:sqref>J5929</xm:sqref>
            </x14:sparkline>
            <x14:sparkline>
              <xm:f>'NGF Trends'!D5930:I5930</xm:f>
              <xm:sqref>J5930</xm:sqref>
            </x14:sparkline>
            <x14:sparkline>
              <xm:f>'NGF Trends'!D5931:I5931</xm:f>
              <xm:sqref>J5931</xm:sqref>
            </x14:sparkline>
            <x14:sparkline>
              <xm:f>'NGF Trends'!D5932:I5932</xm:f>
              <xm:sqref>J5932</xm:sqref>
            </x14:sparkline>
            <x14:sparkline>
              <xm:f>'NGF Trends'!D5933:I5933</xm:f>
              <xm:sqref>J5933</xm:sqref>
            </x14:sparkline>
            <x14:sparkline>
              <xm:f>'NGF Trends'!D5934:I5934</xm:f>
              <xm:sqref>J5934</xm:sqref>
            </x14:sparkline>
            <x14:sparkline>
              <xm:f>'NGF Trends'!D5935:I5935</xm:f>
              <xm:sqref>J5935</xm:sqref>
            </x14:sparkline>
            <x14:sparkline>
              <xm:f>'NGF Trends'!D5936:I5936</xm:f>
              <xm:sqref>J5936</xm:sqref>
            </x14:sparkline>
            <x14:sparkline>
              <xm:f>'NGF Trends'!D5937:I5937</xm:f>
              <xm:sqref>J5937</xm:sqref>
            </x14:sparkline>
            <x14:sparkline>
              <xm:f>'NGF Trends'!D5938:I5938</xm:f>
              <xm:sqref>J5938</xm:sqref>
            </x14:sparkline>
            <x14:sparkline>
              <xm:f>'NGF Trends'!D5939:I5939</xm:f>
              <xm:sqref>J5939</xm:sqref>
            </x14:sparkline>
            <x14:sparkline>
              <xm:f>'NGF Trends'!D5940:I5940</xm:f>
              <xm:sqref>J5940</xm:sqref>
            </x14:sparkline>
            <x14:sparkline>
              <xm:f>'NGF Trends'!D5941:I5941</xm:f>
              <xm:sqref>J5941</xm:sqref>
            </x14:sparkline>
            <x14:sparkline>
              <xm:f>'NGF Trends'!D5942:I5942</xm:f>
              <xm:sqref>J5942</xm:sqref>
            </x14:sparkline>
            <x14:sparkline>
              <xm:f>'NGF Trends'!D5943:I5943</xm:f>
              <xm:sqref>J5943</xm:sqref>
            </x14:sparkline>
            <x14:sparkline>
              <xm:f>'NGF Trends'!D5944:I5944</xm:f>
              <xm:sqref>J5944</xm:sqref>
            </x14:sparkline>
            <x14:sparkline>
              <xm:f>'NGF Trends'!D5945:I5945</xm:f>
              <xm:sqref>J5945</xm:sqref>
            </x14:sparkline>
            <x14:sparkline>
              <xm:f>'NGF Trends'!D5946:I5946</xm:f>
              <xm:sqref>J5946</xm:sqref>
            </x14:sparkline>
            <x14:sparkline>
              <xm:f>'NGF Trends'!D5947:I5947</xm:f>
              <xm:sqref>J5947</xm:sqref>
            </x14:sparkline>
            <x14:sparkline>
              <xm:f>'NGF Trends'!D5948:I5948</xm:f>
              <xm:sqref>J5948</xm:sqref>
            </x14:sparkline>
            <x14:sparkline>
              <xm:f>'NGF Trends'!D5949:I5949</xm:f>
              <xm:sqref>J5949</xm:sqref>
            </x14:sparkline>
            <x14:sparkline>
              <xm:f>'NGF Trends'!D5950:I5950</xm:f>
              <xm:sqref>J5950</xm:sqref>
            </x14:sparkline>
            <x14:sparkline>
              <xm:f>'NGF Trends'!D5951:I5951</xm:f>
              <xm:sqref>J5951</xm:sqref>
            </x14:sparkline>
            <x14:sparkline>
              <xm:f>'NGF Trends'!D5952:I5952</xm:f>
              <xm:sqref>J5952</xm:sqref>
            </x14:sparkline>
            <x14:sparkline>
              <xm:f>'NGF Trends'!D5953:I5953</xm:f>
              <xm:sqref>J5953</xm:sqref>
            </x14:sparkline>
            <x14:sparkline>
              <xm:f>'NGF Trends'!D5954:I5954</xm:f>
              <xm:sqref>J5954</xm:sqref>
            </x14:sparkline>
            <x14:sparkline>
              <xm:f>'NGF Trends'!D5955:I5955</xm:f>
              <xm:sqref>J5955</xm:sqref>
            </x14:sparkline>
            <x14:sparkline>
              <xm:f>'NGF Trends'!D5956:I5956</xm:f>
              <xm:sqref>J5956</xm:sqref>
            </x14:sparkline>
            <x14:sparkline>
              <xm:f>'NGF Trends'!D5957:I5957</xm:f>
              <xm:sqref>J5957</xm:sqref>
            </x14:sparkline>
            <x14:sparkline>
              <xm:f>'NGF Trends'!D5958:I5958</xm:f>
              <xm:sqref>J5958</xm:sqref>
            </x14:sparkline>
            <x14:sparkline>
              <xm:f>'NGF Trends'!D5959:I5959</xm:f>
              <xm:sqref>J5959</xm:sqref>
            </x14:sparkline>
            <x14:sparkline>
              <xm:f>'NGF Trends'!D5960:I5960</xm:f>
              <xm:sqref>J5960</xm:sqref>
            </x14:sparkline>
            <x14:sparkline>
              <xm:f>'NGF Trends'!D5961:I5961</xm:f>
              <xm:sqref>J5961</xm:sqref>
            </x14:sparkline>
            <x14:sparkline>
              <xm:f>'NGF Trends'!D5962:I5962</xm:f>
              <xm:sqref>J5962</xm:sqref>
            </x14:sparkline>
            <x14:sparkline>
              <xm:f>'NGF Trends'!D5963:I5963</xm:f>
              <xm:sqref>J5963</xm:sqref>
            </x14:sparkline>
            <x14:sparkline>
              <xm:f>'NGF Trends'!D5964:I5964</xm:f>
              <xm:sqref>J5964</xm:sqref>
            </x14:sparkline>
            <x14:sparkline>
              <xm:f>'NGF Trends'!D5965:I5965</xm:f>
              <xm:sqref>J5965</xm:sqref>
            </x14:sparkline>
            <x14:sparkline>
              <xm:f>'NGF Trends'!D5966:I5966</xm:f>
              <xm:sqref>J5966</xm:sqref>
            </x14:sparkline>
            <x14:sparkline>
              <xm:f>'NGF Trends'!D5967:I5967</xm:f>
              <xm:sqref>J5967</xm:sqref>
            </x14:sparkline>
            <x14:sparkline>
              <xm:f>'NGF Trends'!D5968:I5968</xm:f>
              <xm:sqref>J5968</xm:sqref>
            </x14:sparkline>
            <x14:sparkline>
              <xm:f>'NGF Trends'!D5969:I5969</xm:f>
              <xm:sqref>J5969</xm:sqref>
            </x14:sparkline>
            <x14:sparkline>
              <xm:f>'NGF Trends'!D5970:I5970</xm:f>
              <xm:sqref>J5970</xm:sqref>
            </x14:sparkline>
            <x14:sparkline>
              <xm:f>'NGF Trends'!D5971:I5971</xm:f>
              <xm:sqref>J5971</xm:sqref>
            </x14:sparkline>
            <x14:sparkline>
              <xm:f>'NGF Trends'!D5972:I5972</xm:f>
              <xm:sqref>J5972</xm:sqref>
            </x14:sparkline>
            <x14:sparkline>
              <xm:f>'NGF Trends'!D5973:I5973</xm:f>
              <xm:sqref>J5973</xm:sqref>
            </x14:sparkline>
            <x14:sparkline>
              <xm:f>'NGF Trends'!D5974:I5974</xm:f>
              <xm:sqref>J5974</xm:sqref>
            </x14:sparkline>
            <x14:sparkline>
              <xm:f>'NGF Trends'!D5975:I5975</xm:f>
              <xm:sqref>J5975</xm:sqref>
            </x14:sparkline>
            <x14:sparkline>
              <xm:f>'NGF Trends'!D5976:I5976</xm:f>
              <xm:sqref>J5976</xm:sqref>
            </x14:sparkline>
            <x14:sparkline>
              <xm:f>'NGF Trends'!D5977:I5977</xm:f>
              <xm:sqref>J5977</xm:sqref>
            </x14:sparkline>
            <x14:sparkline>
              <xm:f>'NGF Trends'!D5978:I5978</xm:f>
              <xm:sqref>J5978</xm:sqref>
            </x14:sparkline>
            <x14:sparkline>
              <xm:f>'NGF Trends'!D5979:I5979</xm:f>
              <xm:sqref>J5979</xm:sqref>
            </x14:sparkline>
            <x14:sparkline>
              <xm:f>'NGF Trends'!D5980:I5980</xm:f>
              <xm:sqref>J5980</xm:sqref>
            </x14:sparkline>
            <x14:sparkline>
              <xm:f>'NGF Trends'!D5981:I5981</xm:f>
              <xm:sqref>J5981</xm:sqref>
            </x14:sparkline>
            <x14:sparkline>
              <xm:f>'NGF Trends'!D5982:I5982</xm:f>
              <xm:sqref>J5982</xm:sqref>
            </x14:sparkline>
            <x14:sparkline>
              <xm:f>'NGF Trends'!D5983:I5983</xm:f>
              <xm:sqref>J5983</xm:sqref>
            </x14:sparkline>
            <x14:sparkline>
              <xm:f>'NGF Trends'!D5984:I5984</xm:f>
              <xm:sqref>J5984</xm:sqref>
            </x14:sparkline>
            <x14:sparkline>
              <xm:f>'NGF Trends'!D5985:I5985</xm:f>
              <xm:sqref>J5985</xm:sqref>
            </x14:sparkline>
            <x14:sparkline>
              <xm:f>'NGF Trends'!D5986:I5986</xm:f>
              <xm:sqref>J5986</xm:sqref>
            </x14:sparkline>
            <x14:sparkline>
              <xm:f>'NGF Trends'!D5987:I5987</xm:f>
              <xm:sqref>J5987</xm:sqref>
            </x14:sparkline>
            <x14:sparkline>
              <xm:f>'NGF Trends'!D5988:I5988</xm:f>
              <xm:sqref>J5988</xm:sqref>
            </x14:sparkline>
            <x14:sparkline>
              <xm:f>'NGF Trends'!D5989:I5989</xm:f>
              <xm:sqref>J5989</xm:sqref>
            </x14:sparkline>
            <x14:sparkline>
              <xm:f>'NGF Trends'!D5990:I5990</xm:f>
              <xm:sqref>J5990</xm:sqref>
            </x14:sparkline>
            <x14:sparkline>
              <xm:f>'NGF Trends'!D5991:I5991</xm:f>
              <xm:sqref>J5991</xm:sqref>
            </x14:sparkline>
            <x14:sparkline>
              <xm:f>'NGF Trends'!D5992:I5992</xm:f>
              <xm:sqref>J5992</xm:sqref>
            </x14:sparkline>
            <x14:sparkline>
              <xm:f>'NGF Trends'!D5993:I5993</xm:f>
              <xm:sqref>J5993</xm:sqref>
            </x14:sparkline>
            <x14:sparkline>
              <xm:f>'NGF Trends'!D5994:I5994</xm:f>
              <xm:sqref>J5994</xm:sqref>
            </x14:sparkline>
            <x14:sparkline>
              <xm:f>'NGF Trends'!D5995:I5995</xm:f>
              <xm:sqref>J5995</xm:sqref>
            </x14:sparkline>
            <x14:sparkline>
              <xm:f>'NGF Trends'!D5996:I5996</xm:f>
              <xm:sqref>J5996</xm:sqref>
            </x14:sparkline>
            <x14:sparkline>
              <xm:f>'NGF Trends'!D5997:I5997</xm:f>
              <xm:sqref>J5997</xm:sqref>
            </x14:sparkline>
            <x14:sparkline>
              <xm:f>'NGF Trends'!D5998:I5998</xm:f>
              <xm:sqref>J5998</xm:sqref>
            </x14:sparkline>
            <x14:sparkline>
              <xm:f>'NGF Trends'!D5999:I5999</xm:f>
              <xm:sqref>J5999</xm:sqref>
            </x14:sparkline>
            <x14:sparkline>
              <xm:f>'NGF Trends'!D6000:I6000</xm:f>
              <xm:sqref>J6000</xm:sqref>
            </x14:sparkline>
            <x14:sparkline>
              <xm:f>'NGF Trends'!D6001:I6001</xm:f>
              <xm:sqref>J6001</xm:sqref>
            </x14:sparkline>
            <x14:sparkline>
              <xm:f>'NGF Trends'!D6002:I6002</xm:f>
              <xm:sqref>J6002</xm:sqref>
            </x14:sparkline>
            <x14:sparkline>
              <xm:f>'NGF Trends'!D6003:I6003</xm:f>
              <xm:sqref>J6003</xm:sqref>
            </x14:sparkline>
            <x14:sparkline>
              <xm:f>'NGF Trends'!D6004:I6004</xm:f>
              <xm:sqref>J6004</xm:sqref>
            </x14:sparkline>
            <x14:sparkline>
              <xm:f>'NGF Trends'!D6005:I6005</xm:f>
              <xm:sqref>J6005</xm:sqref>
            </x14:sparkline>
            <x14:sparkline>
              <xm:f>'NGF Trends'!D6006:I6006</xm:f>
              <xm:sqref>J6006</xm:sqref>
            </x14:sparkline>
            <x14:sparkline>
              <xm:f>'NGF Trends'!D6007:I6007</xm:f>
              <xm:sqref>J6007</xm:sqref>
            </x14:sparkline>
            <x14:sparkline>
              <xm:f>'NGF Trends'!D6008:I6008</xm:f>
              <xm:sqref>J6008</xm:sqref>
            </x14:sparkline>
            <x14:sparkline>
              <xm:f>'NGF Trends'!D6009:I6009</xm:f>
              <xm:sqref>J6009</xm:sqref>
            </x14:sparkline>
            <x14:sparkline>
              <xm:f>'NGF Trends'!D6010:I6010</xm:f>
              <xm:sqref>J6010</xm:sqref>
            </x14:sparkline>
            <x14:sparkline>
              <xm:f>'NGF Trends'!D6011:I6011</xm:f>
              <xm:sqref>J6011</xm:sqref>
            </x14:sparkline>
            <x14:sparkline>
              <xm:f>'NGF Trends'!D6012:I6012</xm:f>
              <xm:sqref>J6012</xm:sqref>
            </x14:sparkline>
            <x14:sparkline>
              <xm:f>'NGF Trends'!D6013:I6013</xm:f>
              <xm:sqref>J6013</xm:sqref>
            </x14:sparkline>
            <x14:sparkline>
              <xm:f>'NGF Trends'!D6014:I6014</xm:f>
              <xm:sqref>J6014</xm:sqref>
            </x14:sparkline>
            <x14:sparkline>
              <xm:f>'NGF Trends'!D6015:I6015</xm:f>
              <xm:sqref>J6015</xm:sqref>
            </x14:sparkline>
            <x14:sparkline>
              <xm:f>'NGF Trends'!D6016:I6016</xm:f>
              <xm:sqref>J6016</xm:sqref>
            </x14:sparkline>
            <x14:sparkline>
              <xm:f>'NGF Trends'!D6017:I6017</xm:f>
              <xm:sqref>J6017</xm:sqref>
            </x14:sparkline>
            <x14:sparkline>
              <xm:f>'NGF Trends'!D6018:I6018</xm:f>
              <xm:sqref>J6018</xm:sqref>
            </x14:sparkline>
            <x14:sparkline>
              <xm:f>'NGF Trends'!D6019:I6019</xm:f>
              <xm:sqref>J6019</xm:sqref>
            </x14:sparkline>
            <x14:sparkline>
              <xm:f>'NGF Trends'!D6020:I6020</xm:f>
              <xm:sqref>J6020</xm:sqref>
            </x14:sparkline>
            <x14:sparkline>
              <xm:f>'NGF Trends'!D6021:I6021</xm:f>
              <xm:sqref>J6021</xm:sqref>
            </x14:sparkline>
            <x14:sparkline>
              <xm:f>'NGF Trends'!D6022:I6022</xm:f>
              <xm:sqref>J6022</xm:sqref>
            </x14:sparkline>
            <x14:sparkline>
              <xm:f>'NGF Trends'!D6023:I6023</xm:f>
              <xm:sqref>J6023</xm:sqref>
            </x14:sparkline>
            <x14:sparkline>
              <xm:f>'NGF Trends'!D6024:I6024</xm:f>
              <xm:sqref>J6024</xm:sqref>
            </x14:sparkline>
            <x14:sparkline>
              <xm:f>'NGF Trends'!D6025:I6025</xm:f>
              <xm:sqref>J6025</xm:sqref>
            </x14:sparkline>
            <x14:sparkline>
              <xm:f>'NGF Trends'!D6026:I6026</xm:f>
              <xm:sqref>J6026</xm:sqref>
            </x14:sparkline>
            <x14:sparkline>
              <xm:f>'NGF Trends'!D6027:I6027</xm:f>
              <xm:sqref>J6027</xm:sqref>
            </x14:sparkline>
            <x14:sparkline>
              <xm:f>'NGF Trends'!D6028:I6028</xm:f>
              <xm:sqref>J6028</xm:sqref>
            </x14:sparkline>
            <x14:sparkline>
              <xm:f>'NGF Trends'!D6029:I6029</xm:f>
              <xm:sqref>J6029</xm:sqref>
            </x14:sparkline>
            <x14:sparkline>
              <xm:f>'NGF Trends'!D6030:I6030</xm:f>
              <xm:sqref>J6030</xm:sqref>
            </x14:sparkline>
            <x14:sparkline>
              <xm:f>'NGF Trends'!D6031:I6031</xm:f>
              <xm:sqref>J6031</xm:sqref>
            </x14:sparkline>
            <x14:sparkline>
              <xm:f>'NGF Trends'!D6032:I6032</xm:f>
              <xm:sqref>J6032</xm:sqref>
            </x14:sparkline>
            <x14:sparkline>
              <xm:f>'NGF Trends'!D6033:I6033</xm:f>
              <xm:sqref>J6033</xm:sqref>
            </x14:sparkline>
            <x14:sparkline>
              <xm:f>'NGF Trends'!D6034:I6034</xm:f>
              <xm:sqref>J6034</xm:sqref>
            </x14:sparkline>
            <x14:sparkline>
              <xm:f>'NGF Trends'!D6035:I6035</xm:f>
              <xm:sqref>J6035</xm:sqref>
            </x14:sparkline>
            <x14:sparkline>
              <xm:f>'NGF Trends'!D6036:I6036</xm:f>
              <xm:sqref>J6036</xm:sqref>
            </x14:sparkline>
            <x14:sparkline>
              <xm:f>'NGF Trends'!D6037:I6037</xm:f>
              <xm:sqref>J6037</xm:sqref>
            </x14:sparkline>
            <x14:sparkline>
              <xm:f>'NGF Trends'!D6038:I6038</xm:f>
              <xm:sqref>J6038</xm:sqref>
            </x14:sparkline>
            <x14:sparkline>
              <xm:f>'NGF Trends'!D6039:I6039</xm:f>
              <xm:sqref>J6039</xm:sqref>
            </x14:sparkline>
            <x14:sparkline>
              <xm:f>'NGF Trends'!D6040:I6040</xm:f>
              <xm:sqref>J6040</xm:sqref>
            </x14:sparkline>
            <x14:sparkline>
              <xm:f>'NGF Trends'!D6041:I6041</xm:f>
              <xm:sqref>J6041</xm:sqref>
            </x14:sparkline>
            <x14:sparkline>
              <xm:f>'NGF Trends'!D6042:I6042</xm:f>
              <xm:sqref>J6042</xm:sqref>
            </x14:sparkline>
            <x14:sparkline>
              <xm:f>'NGF Trends'!D6043:I6043</xm:f>
              <xm:sqref>J6043</xm:sqref>
            </x14:sparkline>
            <x14:sparkline>
              <xm:f>'NGF Trends'!D6044:I6044</xm:f>
              <xm:sqref>J6044</xm:sqref>
            </x14:sparkline>
            <x14:sparkline>
              <xm:f>'NGF Trends'!D6045:I6045</xm:f>
              <xm:sqref>J6045</xm:sqref>
            </x14:sparkline>
            <x14:sparkline>
              <xm:f>'NGF Trends'!D6046:I6046</xm:f>
              <xm:sqref>J6046</xm:sqref>
            </x14:sparkline>
            <x14:sparkline>
              <xm:f>'NGF Trends'!D6047:I6047</xm:f>
              <xm:sqref>J6047</xm:sqref>
            </x14:sparkline>
            <x14:sparkline>
              <xm:f>'NGF Trends'!D6048:I6048</xm:f>
              <xm:sqref>J6048</xm:sqref>
            </x14:sparkline>
            <x14:sparkline>
              <xm:f>'NGF Trends'!D6049:I6049</xm:f>
              <xm:sqref>J6049</xm:sqref>
            </x14:sparkline>
            <x14:sparkline>
              <xm:f>'NGF Trends'!D6050:I6050</xm:f>
              <xm:sqref>J6050</xm:sqref>
            </x14:sparkline>
            <x14:sparkline>
              <xm:f>'NGF Trends'!D6051:I6051</xm:f>
              <xm:sqref>J6051</xm:sqref>
            </x14:sparkline>
            <x14:sparkline>
              <xm:f>'NGF Trends'!D6052:I6052</xm:f>
              <xm:sqref>J6052</xm:sqref>
            </x14:sparkline>
            <x14:sparkline>
              <xm:f>'NGF Trends'!D6053:I6053</xm:f>
              <xm:sqref>J6053</xm:sqref>
            </x14:sparkline>
            <x14:sparkline>
              <xm:f>'NGF Trends'!D6054:I6054</xm:f>
              <xm:sqref>J6054</xm:sqref>
            </x14:sparkline>
            <x14:sparkline>
              <xm:f>'NGF Trends'!D6055:I6055</xm:f>
              <xm:sqref>J6055</xm:sqref>
            </x14:sparkline>
            <x14:sparkline>
              <xm:f>'NGF Trends'!D6056:I6056</xm:f>
              <xm:sqref>J6056</xm:sqref>
            </x14:sparkline>
            <x14:sparkline>
              <xm:f>'NGF Trends'!D6057:I6057</xm:f>
              <xm:sqref>J6057</xm:sqref>
            </x14:sparkline>
            <x14:sparkline>
              <xm:f>'NGF Trends'!D6058:I6058</xm:f>
              <xm:sqref>J6058</xm:sqref>
            </x14:sparkline>
            <x14:sparkline>
              <xm:f>'NGF Trends'!D6059:I6059</xm:f>
              <xm:sqref>J6059</xm:sqref>
            </x14:sparkline>
            <x14:sparkline>
              <xm:f>'NGF Trends'!D6060:I6060</xm:f>
              <xm:sqref>J6060</xm:sqref>
            </x14:sparkline>
            <x14:sparkline>
              <xm:f>'NGF Trends'!D6061:I6061</xm:f>
              <xm:sqref>J6061</xm:sqref>
            </x14:sparkline>
            <x14:sparkline>
              <xm:f>'NGF Trends'!D6062:I6062</xm:f>
              <xm:sqref>J6062</xm:sqref>
            </x14:sparkline>
            <x14:sparkline>
              <xm:f>'NGF Trends'!D6063:I6063</xm:f>
              <xm:sqref>J6063</xm:sqref>
            </x14:sparkline>
            <x14:sparkline>
              <xm:f>'NGF Trends'!D6064:I6064</xm:f>
              <xm:sqref>J6064</xm:sqref>
            </x14:sparkline>
            <x14:sparkline>
              <xm:f>'NGF Trends'!D6065:I6065</xm:f>
              <xm:sqref>J6065</xm:sqref>
            </x14:sparkline>
            <x14:sparkline>
              <xm:f>'NGF Trends'!D6066:I6066</xm:f>
              <xm:sqref>J6066</xm:sqref>
            </x14:sparkline>
            <x14:sparkline>
              <xm:f>'NGF Trends'!D6067:I6067</xm:f>
              <xm:sqref>J6067</xm:sqref>
            </x14:sparkline>
            <x14:sparkline>
              <xm:f>'NGF Trends'!D6068:I6068</xm:f>
              <xm:sqref>J6068</xm:sqref>
            </x14:sparkline>
            <x14:sparkline>
              <xm:f>'NGF Trends'!D6069:I6069</xm:f>
              <xm:sqref>J6069</xm:sqref>
            </x14:sparkline>
            <x14:sparkline>
              <xm:f>'NGF Trends'!D6070:I6070</xm:f>
              <xm:sqref>J6070</xm:sqref>
            </x14:sparkline>
            <x14:sparkline>
              <xm:f>'NGF Trends'!D6071:I6071</xm:f>
              <xm:sqref>J6071</xm:sqref>
            </x14:sparkline>
            <x14:sparkline>
              <xm:f>'NGF Trends'!D6072:I6072</xm:f>
              <xm:sqref>J6072</xm:sqref>
            </x14:sparkline>
            <x14:sparkline>
              <xm:f>'NGF Trends'!D6073:I6073</xm:f>
              <xm:sqref>J6073</xm:sqref>
            </x14:sparkline>
            <x14:sparkline>
              <xm:f>'NGF Trends'!D6074:I6074</xm:f>
              <xm:sqref>J6074</xm:sqref>
            </x14:sparkline>
            <x14:sparkline>
              <xm:f>'NGF Trends'!D6075:I6075</xm:f>
              <xm:sqref>J6075</xm:sqref>
            </x14:sparkline>
            <x14:sparkline>
              <xm:f>'NGF Trends'!D6076:I6076</xm:f>
              <xm:sqref>J6076</xm:sqref>
            </x14:sparkline>
            <x14:sparkline>
              <xm:f>'NGF Trends'!D6077:I6077</xm:f>
              <xm:sqref>J6077</xm:sqref>
            </x14:sparkline>
            <x14:sparkline>
              <xm:f>'NGF Trends'!D6078:I6078</xm:f>
              <xm:sqref>J6078</xm:sqref>
            </x14:sparkline>
            <x14:sparkline>
              <xm:f>'NGF Trends'!D6079:I6079</xm:f>
              <xm:sqref>J6079</xm:sqref>
            </x14:sparkline>
            <x14:sparkline>
              <xm:f>'NGF Trends'!D6080:I6080</xm:f>
              <xm:sqref>J6080</xm:sqref>
            </x14:sparkline>
            <x14:sparkline>
              <xm:f>'NGF Trends'!D6081:I6081</xm:f>
              <xm:sqref>J6081</xm:sqref>
            </x14:sparkline>
            <x14:sparkline>
              <xm:f>'NGF Trends'!D6082:I6082</xm:f>
              <xm:sqref>J6082</xm:sqref>
            </x14:sparkline>
            <x14:sparkline>
              <xm:f>'NGF Trends'!D6083:I6083</xm:f>
              <xm:sqref>J6083</xm:sqref>
            </x14:sparkline>
            <x14:sparkline>
              <xm:f>'NGF Trends'!D6084:I6084</xm:f>
              <xm:sqref>J6084</xm:sqref>
            </x14:sparkline>
            <x14:sparkline>
              <xm:f>'NGF Trends'!D6085:I6085</xm:f>
              <xm:sqref>J6085</xm:sqref>
            </x14:sparkline>
            <x14:sparkline>
              <xm:f>'NGF Trends'!D6086:I6086</xm:f>
              <xm:sqref>J6086</xm:sqref>
            </x14:sparkline>
            <x14:sparkline>
              <xm:f>'NGF Trends'!D6087:I6087</xm:f>
              <xm:sqref>J6087</xm:sqref>
            </x14:sparkline>
            <x14:sparkline>
              <xm:f>'NGF Trends'!D6088:I6088</xm:f>
              <xm:sqref>J6088</xm:sqref>
            </x14:sparkline>
            <x14:sparkline>
              <xm:f>'NGF Trends'!D6089:I6089</xm:f>
              <xm:sqref>J6089</xm:sqref>
            </x14:sparkline>
            <x14:sparkline>
              <xm:f>'NGF Trends'!D6090:I6090</xm:f>
              <xm:sqref>J6090</xm:sqref>
            </x14:sparkline>
            <x14:sparkline>
              <xm:f>'NGF Trends'!D6091:I6091</xm:f>
              <xm:sqref>J6091</xm:sqref>
            </x14:sparkline>
            <x14:sparkline>
              <xm:f>'NGF Trends'!D6092:I6092</xm:f>
              <xm:sqref>J6092</xm:sqref>
            </x14:sparkline>
            <x14:sparkline>
              <xm:f>'NGF Trends'!D6093:I6093</xm:f>
              <xm:sqref>J6093</xm:sqref>
            </x14:sparkline>
            <x14:sparkline>
              <xm:f>'NGF Trends'!D6094:I6094</xm:f>
              <xm:sqref>J6094</xm:sqref>
            </x14:sparkline>
            <x14:sparkline>
              <xm:f>'NGF Trends'!D6095:I6095</xm:f>
              <xm:sqref>J6095</xm:sqref>
            </x14:sparkline>
            <x14:sparkline>
              <xm:f>'NGF Trends'!D6096:I6096</xm:f>
              <xm:sqref>J6096</xm:sqref>
            </x14:sparkline>
            <x14:sparkline>
              <xm:f>'NGF Trends'!D6097:I6097</xm:f>
              <xm:sqref>J6097</xm:sqref>
            </x14:sparkline>
            <x14:sparkline>
              <xm:f>'NGF Trends'!D6098:I6098</xm:f>
              <xm:sqref>J6098</xm:sqref>
            </x14:sparkline>
            <x14:sparkline>
              <xm:f>'NGF Trends'!D6099:I6099</xm:f>
              <xm:sqref>J6099</xm:sqref>
            </x14:sparkline>
            <x14:sparkline>
              <xm:f>'NGF Trends'!D6100:I6100</xm:f>
              <xm:sqref>J6100</xm:sqref>
            </x14:sparkline>
            <x14:sparkline>
              <xm:f>'NGF Trends'!D6101:I6101</xm:f>
              <xm:sqref>J6101</xm:sqref>
            </x14:sparkline>
            <x14:sparkline>
              <xm:f>'NGF Trends'!D6102:I6102</xm:f>
              <xm:sqref>J6102</xm:sqref>
            </x14:sparkline>
            <x14:sparkline>
              <xm:f>'NGF Trends'!D6103:I6103</xm:f>
              <xm:sqref>J6103</xm:sqref>
            </x14:sparkline>
            <x14:sparkline>
              <xm:f>'NGF Trends'!D6104:I6104</xm:f>
              <xm:sqref>J6104</xm:sqref>
            </x14:sparkline>
            <x14:sparkline>
              <xm:f>'NGF Trends'!D6105:I6105</xm:f>
              <xm:sqref>J6105</xm:sqref>
            </x14:sparkline>
            <x14:sparkline>
              <xm:f>'NGF Trends'!D6106:I6106</xm:f>
              <xm:sqref>J6106</xm:sqref>
            </x14:sparkline>
            <x14:sparkline>
              <xm:f>'NGF Trends'!D6107:I6107</xm:f>
              <xm:sqref>J6107</xm:sqref>
            </x14:sparkline>
            <x14:sparkline>
              <xm:f>'NGF Trends'!D6108:I6108</xm:f>
              <xm:sqref>J6108</xm:sqref>
            </x14:sparkline>
            <x14:sparkline>
              <xm:f>'NGF Trends'!D6109:I6109</xm:f>
              <xm:sqref>J6109</xm:sqref>
            </x14:sparkline>
            <x14:sparkline>
              <xm:f>'NGF Trends'!D6110:I6110</xm:f>
              <xm:sqref>J6110</xm:sqref>
            </x14:sparkline>
            <x14:sparkline>
              <xm:f>'NGF Trends'!D6111:I6111</xm:f>
              <xm:sqref>J6111</xm:sqref>
            </x14:sparkline>
            <x14:sparkline>
              <xm:f>'NGF Trends'!D6112:I6112</xm:f>
              <xm:sqref>J6112</xm:sqref>
            </x14:sparkline>
            <x14:sparkline>
              <xm:f>'NGF Trends'!D6113:I6113</xm:f>
              <xm:sqref>J6113</xm:sqref>
            </x14:sparkline>
            <x14:sparkline>
              <xm:f>'NGF Trends'!D6114:I6114</xm:f>
              <xm:sqref>J6114</xm:sqref>
            </x14:sparkline>
            <x14:sparkline>
              <xm:f>'NGF Trends'!D6115:I6115</xm:f>
              <xm:sqref>J6115</xm:sqref>
            </x14:sparkline>
            <x14:sparkline>
              <xm:f>'NGF Trends'!D6116:I6116</xm:f>
              <xm:sqref>J6116</xm:sqref>
            </x14:sparkline>
            <x14:sparkline>
              <xm:f>'NGF Trends'!D6117:I6117</xm:f>
              <xm:sqref>J6117</xm:sqref>
            </x14:sparkline>
            <x14:sparkline>
              <xm:f>'NGF Trends'!D6118:I6118</xm:f>
              <xm:sqref>J6118</xm:sqref>
            </x14:sparkline>
            <x14:sparkline>
              <xm:f>'NGF Trends'!D6119:I6119</xm:f>
              <xm:sqref>J6119</xm:sqref>
            </x14:sparkline>
            <x14:sparkline>
              <xm:f>'NGF Trends'!D6120:I6120</xm:f>
              <xm:sqref>J6120</xm:sqref>
            </x14:sparkline>
            <x14:sparkline>
              <xm:f>'NGF Trends'!D6121:I6121</xm:f>
              <xm:sqref>J6121</xm:sqref>
            </x14:sparkline>
            <x14:sparkline>
              <xm:f>'NGF Trends'!D6122:I6122</xm:f>
              <xm:sqref>J6122</xm:sqref>
            </x14:sparkline>
            <x14:sparkline>
              <xm:f>'NGF Trends'!D6123:I6123</xm:f>
              <xm:sqref>J6123</xm:sqref>
            </x14:sparkline>
            <x14:sparkline>
              <xm:f>'NGF Trends'!D6124:I6124</xm:f>
              <xm:sqref>J6124</xm:sqref>
            </x14:sparkline>
            <x14:sparkline>
              <xm:f>'NGF Trends'!D6125:I6125</xm:f>
              <xm:sqref>J6125</xm:sqref>
            </x14:sparkline>
            <x14:sparkline>
              <xm:f>'NGF Trends'!D6126:I6126</xm:f>
              <xm:sqref>J6126</xm:sqref>
            </x14:sparkline>
            <x14:sparkline>
              <xm:f>'NGF Trends'!D6127:I6127</xm:f>
              <xm:sqref>J6127</xm:sqref>
            </x14:sparkline>
            <x14:sparkline>
              <xm:f>'NGF Trends'!D6128:I6128</xm:f>
              <xm:sqref>J6128</xm:sqref>
            </x14:sparkline>
            <x14:sparkline>
              <xm:f>'NGF Trends'!D6129:I6129</xm:f>
              <xm:sqref>J6129</xm:sqref>
            </x14:sparkline>
            <x14:sparkline>
              <xm:f>'NGF Trends'!D6130:I6130</xm:f>
              <xm:sqref>J6130</xm:sqref>
            </x14:sparkline>
            <x14:sparkline>
              <xm:f>'NGF Trends'!D6131:I6131</xm:f>
              <xm:sqref>J6131</xm:sqref>
            </x14:sparkline>
            <x14:sparkline>
              <xm:f>'NGF Trends'!D6132:I6132</xm:f>
              <xm:sqref>J6132</xm:sqref>
            </x14:sparkline>
            <x14:sparkline>
              <xm:f>'NGF Trends'!D6133:I6133</xm:f>
              <xm:sqref>J6133</xm:sqref>
            </x14:sparkline>
            <x14:sparkline>
              <xm:f>'NGF Trends'!D6134:I6134</xm:f>
              <xm:sqref>J6134</xm:sqref>
            </x14:sparkline>
            <x14:sparkline>
              <xm:f>'NGF Trends'!D6135:I6135</xm:f>
              <xm:sqref>J6135</xm:sqref>
            </x14:sparkline>
            <x14:sparkline>
              <xm:f>'NGF Trends'!D6136:I6136</xm:f>
              <xm:sqref>J6136</xm:sqref>
            </x14:sparkline>
            <x14:sparkline>
              <xm:f>'NGF Trends'!D6137:I6137</xm:f>
              <xm:sqref>J6137</xm:sqref>
            </x14:sparkline>
            <x14:sparkline>
              <xm:f>'NGF Trends'!D6138:I6138</xm:f>
              <xm:sqref>J6138</xm:sqref>
            </x14:sparkline>
            <x14:sparkline>
              <xm:f>'NGF Trends'!D6139:I6139</xm:f>
              <xm:sqref>J6139</xm:sqref>
            </x14:sparkline>
            <x14:sparkline>
              <xm:f>'NGF Trends'!D6140:I6140</xm:f>
              <xm:sqref>J6140</xm:sqref>
            </x14:sparkline>
            <x14:sparkline>
              <xm:f>'NGF Trends'!D6141:I6141</xm:f>
              <xm:sqref>J6141</xm:sqref>
            </x14:sparkline>
            <x14:sparkline>
              <xm:f>'NGF Trends'!D6142:I6142</xm:f>
              <xm:sqref>J6142</xm:sqref>
            </x14:sparkline>
            <x14:sparkline>
              <xm:f>'NGF Trends'!D6143:I6143</xm:f>
              <xm:sqref>J6143</xm:sqref>
            </x14:sparkline>
            <x14:sparkline>
              <xm:f>'NGF Trends'!D6144:I6144</xm:f>
              <xm:sqref>J6144</xm:sqref>
            </x14:sparkline>
            <x14:sparkline>
              <xm:f>'NGF Trends'!D6145:I6145</xm:f>
              <xm:sqref>J6145</xm:sqref>
            </x14:sparkline>
            <x14:sparkline>
              <xm:f>'NGF Trends'!D6146:I6146</xm:f>
              <xm:sqref>J6146</xm:sqref>
            </x14:sparkline>
            <x14:sparkline>
              <xm:f>'NGF Trends'!D6147:I6147</xm:f>
              <xm:sqref>J6147</xm:sqref>
            </x14:sparkline>
            <x14:sparkline>
              <xm:f>'NGF Trends'!D6148:I6148</xm:f>
              <xm:sqref>J6148</xm:sqref>
            </x14:sparkline>
            <x14:sparkline>
              <xm:f>'NGF Trends'!D6149:I6149</xm:f>
              <xm:sqref>J6149</xm:sqref>
            </x14:sparkline>
            <x14:sparkline>
              <xm:f>'NGF Trends'!D6150:I6150</xm:f>
              <xm:sqref>J6150</xm:sqref>
            </x14:sparkline>
            <x14:sparkline>
              <xm:f>'NGF Trends'!D6151:I6151</xm:f>
              <xm:sqref>J6151</xm:sqref>
            </x14:sparkline>
            <x14:sparkline>
              <xm:f>'NGF Trends'!D6152:I6152</xm:f>
              <xm:sqref>J6152</xm:sqref>
            </x14:sparkline>
            <x14:sparkline>
              <xm:f>'NGF Trends'!D6153:I6153</xm:f>
              <xm:sqref>J6153</xm:sqref>
            </x14:sparkline>
            <x14:sparkline>
              <xm:f>'NGF Trends'!D6154:I6154</xm:f>
              <xm:sqref>J6154</xm:sqref>
            </x14:sparkline>
            <x14:sparkline>
              <xm:f>'NGF Trends'!D6155:I6155</xm:f>
              <xm:sqref>J6155</xm:sqref>
            </x14:sparkline>
            <x14:sparkline>
              <xm:f>'NGF Trends'!D6156:I6156</xm:f>
              <xm:sqref>J6156</xm:sqref>
            </x14:sparkline>
            <x14:sparkline>
              <xm:f>'NGF Trends'!D6157:I6157</xm:f>
              <xm:sqref>J6157</xm:sqref>
            </x14:sparkline>
            <x14:sparkline>
              <xm:f>'NGF Trends'!D6158:I6158</xm:f>
              <xm:sqref>J6158</xm:sqref>
            </x14:sparkline>
            <x14:sparkline>
              <xm:f>'NGF Trends'!D6159:I6159</xm:f>
              <xm:sqref>J6159</xm:sqref>
            </x14:sparkline>
            <x14:sparkline>
              <xm:f>'NGF Trends'!D6160:I6160</xm:f>
              <xm:sqref>J6160</xm:sqref>
            </x14:sparkline>
            <x14:sparkline>
              <xm:f>'NGF Trends'!D6161:I6161</xm:f>
              <xm:sqref>J6161</xm:sqref>
            </x14:sparkline>
            <x14:sparkline>
              <xm:f>'NGF Trends'!D6162:I6162</xm:f>
              <xm:sqref>J6162</xm:sqref>
            </x14:sparkline>
            <x14:sparkline>
              <xm:f>'NGF Trends'!D6163:I6163</xm:f>
              <xm:sqref>J6163</xm:sqref>
            </x14:sparkline>
            <x14:sparkline>
              <xm:f>'NGF Trends'!D6164:I6164</xm:f>
              <xm:sqref>J6164</xm:sqref>
            </x14:sparkline>
            <x14:sparkline>
              <xm:f>'NGF Trends'!D6165:I6165</xm:f>
              <xm:sqref>J6165</xm:sqref>
            </x14:sparkline>
            <x14:sparkline>
              <xm:f>'NGF Trends'!D6166:I6166</xm:f>
              <xm:sqref>J6166</xm:sqref>
            </x14:sparkline>
            <x14:sparkline>
              <xm:f>'NGF Trends'!D6167:I6167</xm:f>
              <xm:sqref>J6167</xm:sqref>
            </x14:sparkline>
            <x14:sparkline>
              <xm:f>'NGF Trends'!D6168:I6168</xm:f>
              <xm:sqref>J6168</xm:sqref>
            </x14:sparkline>
            <x14:sparkline>
              <xm:f>'NGF Trends'!D6169:I6169</xm:f>
              <xm:sqref>J6169</xm:sqref>
            </x14:sparkline>
            <x14:sparkline>
              <xm:f>'NGF Trends'!D6170:I6170</xm:f>
              <xm:sqref>J6170</xm:sqref>
            </x14:sparkline>
            <x14:sparkline>
              <xm:f>'NGF Trends'!D6171:I6171</xm:f>
              <xm:sqref>J6171</xm:sqref>
            </x14:sparkline>
            <x14:sparkline>
              <xm:f>'NGF Trends'!D6172:I6172</xm:f>
              <xm:sqref>J6172</xm:sqref>
            </x14:sparkline>
            <x14:sparkline>
              <xm:f>'NGF Trends'!D6173:I6173</xm:f>
              <xm:sqref>J6173</xm:sqref>
            </x14:sparkline>
            <x14:sparkline>
              <xm:f>'NGF Trends'!D6174:I6174</xm:f>
              <xm:sqref>J6174</xm:sqref>
            </x14:sparkline>
            <x14:sparkline>
              <xm:f>'NGF Trends'!D6175:I6175</xm:f>
              <xm:sqref>J6175</xm:sqref>
            </x14:sparkline>
            <x14:sparkline>
              <xm:f>'NGF Trends'!D6176:I6176</xm:f>
              <xm:sqref>J6176</xm:sqref>
            </x14:sparkline>
            <x14:sparkline>
              <xm:f>'NGF Trends'!D6177:I6177</xm:f>
              <xm:sqref>J6177</xm:sqref>
            </x14:sparkline>
            <x14:sparkline>
              <xm:f>'NGF Trends'!D6178:I6178</xm:f>
              <xm:sqref>J6178</xm:sqref>
            </x14:sparkline>
            <x14:sparkline>
              <xm:f>'NGF Trends'!D6179:I6179</xm:f>
              <xm:sqref>J6179</xm:sqref>
            </x14:sparkline>
            <x14:sparkline>
              <xm:f>'NGF Trends'!D6180:I6180</xm:f>
              <xm:sqref>J6180</xm:sqref>
            </x14:sparkline>
            <x14:sparkline>
              <xm:f>'NGF Trends'!D6181:I6181</xm:f>
              <xm:sqref>J6181</xm:sqref>
            </x14:sparkline>
            <x14:sparkline>
              <xm:f>'NGF Trends'!D6182:I6182</xm:f>
              <xm:sqref>J6182</xm:sqref>
            </x14:sparkline>
            <x14:sparkline>
              <xm:f>'NGF Trends'!D6183:I6183</xm:f>
              <xm:sqref>J6183</xm:sqref>
            </x14:sparkline>
            <x14:sparkline>
              <xm:f>'NGF Trends'!D6184:I6184</xm:f>
              <xm:sqref>J6184</xm:sqref>
            </x14:sparkline>
            <x14:sparkline>
              <xm:f>'NGF Trends'!D6185:I6185</xm:f>
              <xm:sqref>J6185</xm:sqref>
            </x14:sparkline>
            <x14:sparkline>
              <xm:f>'NGF Trends'!D6186:I6186</xm:f>
              <xm:sqref>J6186</xm:sqref>
            </x14:sparkline>
            <x14:sparkline>
              <xm:f>'NGF Trends'!D6187:I6187</xm:f>
              <xm:sqref>J6187</xm:sqref>
            </x14:sparkline>
            <x14:sparkline>
              <xm:f>'NGF Trends'!D6188:I6188</xm:f>
              <xm:sqref>J6188</xm:sqref>
            </x14:sparkline>
            <x14:sparkline>
              <xm:f>'NGF Trends'!D6189:I6189</xm:f>
              <xm:sqref>J6189</xm:sqref>
            </x14:sparkline>
            <x14:sparkline>
              <xm:f>'NGF Trends'!D6190:I6190</xm:f>
              <xm:sqref>J6190</xm:sqref>
            </x14:sparkline>
            <x14:sparkline>
              <xm:f>'NGF Trends'!D6191:I6191</xm:f>
              <xm:sqref>J6191</xm:sqref>
            </x14:sparkline>
            <x14:sparkline>
              <xm:f>'NGF Trends'!D6192:I6192</xm:f>
              <xm:sqref>J6192</xm:sqref>
            </x14:sparkline>
            <x14:sparkline>
              <xm:f>'NGF Trends'!D6193:I6193</xm:f>
              <xm:sqref>J6193</xm:sqref>
            </x14:sparkline>
            <x14:sparkline>
              <xm:f>'NGF Trends'!D6194:I6194</xm:f>
              <xm:sqref>J6194</xm:sqref>
            </x14:sparkline>
            <x14:sparkline>
              <xm:f>'NGF Trends'!D6195:I6195</xm:f>
              <xm:sqref>J6195</xm:sqref>
            </x14:sparkline>
            <x14:sparkline>
              <xm:f>'NGF Trends'!D6196:I6196</xm:f>
              <xm:sqref>J6196</xm:sqref>
            </x14:sparkline>
            <x14:sparkline>
              <xm:f>'NGF Trends'!D6197:I6197</xm:f>
              <xm:sqref>J6197</xm:sqref>
            </x14:sparkline>
            <x14:sparkline>
              <xm:f>'NGF Trends'!D6198:I6198</xm:f>
              <xm:sqref>J6198</xm:sqref>
            </x14:sparkline>
            <x14:sparkline>
              <xm:f>'NGF Trends'!D6199:I6199</xm:f>
              <xm:sqref>J6199</xm:sqref>
            </x14:sparkline>
            <x14:sparkline>
              <xm:f>'NGF Trends'!D6200:I6200</xm:f>
              <xm:sqref>J6200</xm:sqref>
            </x14:sparkline>
            <x14:sparkline>
              <xm:f>'NGF Trends'!D6201:I6201</xm:f>
              <xm:sqref>J6201</xm:sqref>
            </x14:sparkline>
            <x14:sparkline>
              <xm:f>'NGF Trends'!D6202:I6202</xm:f>
              <xm:sqref>J6202</xm:sqref>
            </x14:sparkline>
            <x14:sparkline>
              <xm:f>'NGF Trends'!D6203:I6203</xm:f>
              <xm:sqref>J6203</xm:sqref>
            </x14:sparkline>
            <x14:sparkline>
              <xm:f>'NGF Trends'!D6204:I6204</xm:f>
              <xm:sqref>J6204</xm:sqref>
            </x14:sparkline>
            <x14:sparkline>
              <xm:f>'NGF Trends'!D6205:I6205</xm:f>
              <xm:sqref>J6205</xm:sqref>
            </x14:sparkline>
            <x14:sparkline>
              <xm:f>'NGF Trends'!D6206:I6206</xm:f>
              <xm:sqref>J6206</xm:sqref>
            </x14:sparkline>
            <x14:sparkline>
              <xm:f>'NGF Trends'!D6207:I6207</xm:f>
              <xm:sqref>J6207</xm:sqref>
            </x14:sparkline>
            <x14:sparkline>
              <xm:f>'NGF Trends'!D6208:I6208</xm:f>
              <xm:sqref>J6208</xm:sqref>
            </x14:sparkline>
            <x14:sparkline>
              <xm:f>'NGF Trends'!D6209:I6209</xm:f>
              <xm:sqref>J6209</xm:sqref>
            </x14:sparkline>
            <x14:sparkline>
              <xm:f>'NGF Trends'!D6210:I6210</xm:f>
              <xm:sqref>J6210</xm:sqref>
            </x14:sparkline>
            <x14:sparkline>
              <xm:f>'NGF Trends'!D6211:I6211</xm:f>
              <xm:sqref>J6211</xm:sqref>
            </x14:sparkline>
            <x14:sparkline>
              <xm:f>'NGF Trends'!D6212:I6212</xm:f>
              <xm:sqref>J6212</xm:sqref>
            </x14:sparkline>
            <x14:sparkline>
              <xm:f>'NGF Trends'!D6213:I6213</xm:f>
              <xm:sqref>J6213</xm:sqref>
            </x14:sparkline>
            <x14:sparkline>
              <xm:f>'NGF Trends'!D6214:I6214</xm:f>
              <xm:sqref>J6214</xm:sqref>
            </x14:sparkline>
            <x14:sparkline>
              <xm:f>'NGF Trends'!D6215:I6215</xm:f>
              <xm:sqref>J6215</xm:sqref>
            </x14:sparkline>
            <x14:sparkline>
              <xm:f>'NGF Trends'!D6216:I6216</xm:f>
              <xm:sqref>J6216</xm:sqref>
            </x14:sparkline>
            <x14:sparkline>
              <xm:f>'NGF Trends'!D6217:I6217</xm:f>
              <xm:sqref>J6217</xm:sqref>
            </x14:sparkline>
            <x14:sparkline>
              <xm:f>'NGF Trends'!D6218:I6218</xm:f>
              <xm:sqref>J6218</xm:sqref>
            </x14:sparkline>
            <x14:sparkline>
              <xm:f>'NGF Trends'!D6219:I6219</xm:f>
              <xm:sqref>J6219</xm:sqref>
            </x14:sparkline>
            <x14:sparkline>
              <xm:f>'NGF Trends'!D6220:I6220</xm:f>
              <xm:sqref>J6220</xm:sqref>
            </x14:sparkline>
            <x14:sparkline>
              <xm:f>'NGF Trends'!D6221:I6221</xm:f>
              <xm:sqref>J6221</xm:sqref>
            </x14:sparkline>
            <x14:sparkline>
              <xm:f>'NGF Trends'!D6222:I6222</xm:f>
              <xm:sqref>J6222</xm:sqref>
            </x14:sparkline>
            <x14:sparkline>
              <xm:f>'NGF Trends'!D6223:I6223</xm:f>
              <xm:sqref>J6223</xm:sqref>
            </x14:sparkline>
            <x14:sparkline>
              <xm:f>'NGF Trends'!D6224:I6224</xm:f>
              <xm:sqref>J6224</xm:sqref>
            </x14:sparkline>
            <x14:sparkline>
              <xm:f>'NGF Trends'!D6225:I6225</xm:f>
              <xm:sqref>J6225</xm:sqref>
            </x14:sparkline>
            <x14:sparkline>
              <xm:f>'NGF Trends'!D6226:I6226</xm:f>
              <xm:sqref>J6226</xm:sqref>
            </x14:sparkline>
            <x14:sparkline>
              <xm:f>'NGF Trends'!D6227:I6227</xm:f>
              <xm:sqref>J6227</xm:sqref>
            </x14:sparkline>
            <x14:sparkline>
              <xm:f>'NGF Trends'!D6228:I6228</xm:f>
              <xm:sqref>J6228</xm:sqref>
            </x14:sparkline>
            <x14:sparkline>
              <xm:f>'NGF Trends'!D6229:I6229</xm:f>
              <xm:sqref>J6229</xm:sqref>
            </x14:sparkline>
            <x14:sparkline>
              <xm:f>'NGF Trends'!D6230:I6230</xm:f>
              <xm:sqref>J6230</xm:sqref>
            </x14:sparkline>
            <x14:sparkline>
              <xm:f>'NGF Trends'!D6231:I6231</xm:f>
              <xm:sqref>J6231</xm:sqref>
            </x14:sparkline>
            <x14:sparkline>
              <xm:f>'NGF Trends'!D6232:I6232</xm:f>
              <xm:sqref>J6232</xm:sqref>
            </x14:sparkline>
            <x14:sparkline>
              <xm:f>'NGF Trends'!D6233:I6233</xm:f>
              <xm:sqref>J6233</xm:sqref>
            </x14:sparkline>
            <x14:sparkline>
              <xm:f>'NGF Trends'!D6234:I6234</xm:f>
              <xm:sqref>J6234</xm:sqref>
            </x14:sparkline>
            <x14:sparkline>
              <xm:f>'NGF Trends'!D6235:I6235</xm:f>
              <xm:sqref>J6235</xm:sqref>
            </x14:sparkline>
            <x14:sparkline>
              <xm:f>'NGF Trends'!D6236:I6236</xm:f>
              <xm:sqref>J6236</xm:sqref>
            </x14:sparkline>
            <x14:sparkline>
              <xm:f>'NGF Trends'!D6237:I6237</xm:f>
              <xm:sqref>J6237</xm:sqref>
            </x14:sparkline>
            <x14:sparkline>
              <xm:f>'NGF Trends'!D6238:I6238</xm:f>
              <xm:sqref>J6238</xm:sqref>
            </x14:sparkline>
            <x14:sparkline>
              <xm:f>'NGF Trends'!D6239:I6239</xm:f>
              <xm:sqref>J6239</xm:sqref>
            </x14:sparkline>
            <x14:sparkline>
              <xm:f>'NGF Trends'!D6240:I6240</xm:f>
              <xm:sqref>J6240</xm:sqref>
            </x14:sparkline>
            <x14:sparkline>
              <xm:f>'NGF Trends'!D6241:I6241</xm:f>
              <xm:sqref>J6241</xm:sqref>
            </x14:sparkline>
            <x14:sparkline>
              <xm:f>'NGF Trends'!D6242:I6242</xm:f>
              <xm:sqref>J6242</xm:sqref>
            </x14:sparkline>
            <x14:sparkline>
              <xm:f>'NGF Trends'!D6243:I6243</xm:f>
              <xm:sqref>J6243</xm:sqref>
            </x14:sparkline>
            <x14:sparkline>
              <xm:f>'NGF Trends'!D6244:I6244</xm:f>
              <xm:sqref>J6244</xm:sqref>
            </x14:sparkline>
            <x14:sparkline>
              <xm:f>'NGF Trends'!D6245:I6245</xm:f>
              <xm:sqref>J6245</xm:sqref>
            </x14:sparkline>
            <x14:sparkline>
              <xm:f>'NGF Trends'!D6246:I6246</xm:f>
              <xm:sqref>J6246</xm:sqref>
            </x14:sparkline>
            <x14:sparkline>
              <xm:f>'NGF Trends'!D6247:I6247</xm:f>
              <xm:sqref>J6247</xm:sqref>
            </x14:sparkline>
            <x14:sparkline>
              <xm:f>'NGF Trends'!D6248:I6248</xm:f>
              <xm:sqref>J6248</xm:sqref>
            </x14:sparkline>
            <x14:sparkline>
              <xm:f>'NGF Trends'!D6249:I6249</xm:f>
              <xm:sqref>J6249</xm:sqref>
            </x14:sparkline>
            <x14:sparkline>
              <xm:f>'NGF Trends'!D6250:I6250</xm:f>
              <xm:sqref>J6250</xm:sqref>
            </x14:sparkline>
            <x14:sparkline>
              <xm:f>'NGF Trends'!D6251:I6251</xm:f>
              <xm:sqref>J6251</xm:sqref>
            </x14:sparkline>
            <x14:sparkline>
              <xm:f>'NGF Trends'!D6252:I6252</xm:f>
              <xm:sqref>J6252</xm:sqref>
            </x14:sparkline>
            <x14:sparkline>
              <xm:f>'NGF Trends'!D6253:I6253</xm:f>
              <xm:sqref>J6253</xm:sqref>
            </x14:sparkline>
            <x14:sparkline>
              <xm:f>'NGF Trends'!D6254:I6254</xm:f>
              <xm:sqref>J6254</xm:sqref>
            </x14:sparkline>
            <x14:sparkline>
              <xm:f>'NGF Trends'!D6255:I6255</xm:f>
              <xm:sqref>J6255</xm:sqref>
            </x14:sparkline>
            <x14:sparkline>
              <xm:f>'NGF Trends'!D6256:I6256</xm:f>
              <xm:sqref>J6256</xm:sqref>
            </x14:sparkline>
            <x14:sparkline>
              <xm:f>'NGF Trends'!D6257:I6257</xm:f>
              <xm:sqref>J6257</xm:sqref>
            </x14:sparkline>
            <x14:sparkline>
              <xm:f>'NGF Trends'!D6258:I6258</xm:f>
              <xm:sqref>J6258</xm:sqref>
            </x14:sparkline>
            <x14:sparkline>
              <xm:f>'NGF Trends'!D6259:I6259</xm:f>
              <xm:sqref>J6259</xm:sqref>
            </x14:sparkline>
            <x14:sparkline>
              <xm:f>'NGF Trends'!D6260:I6260</xm:f>
              <xm:sqref>J6260</xm:sqref>
            </x14:sparkline>
            <x14:sparkline>
              <xm:f>'NGF Trends'!D6261:I6261</xm:f>
              <xm:sqref>J6261</xm:sqref>
            </x14:sparkline>
            <x14:sparkline>
              <xm:f>'NGF Trends'!D6262:I6262</xm:f>
              <xm:sqref>J6262</xm:sqref>
            </x14:sparkline>
            <x14:sparkline>
              <xm:f>'NGF Trends'!D6263:I6263</xm:f>
              <xm:sqref>J6263</xm:sqref>
            </x14:sparkline>
            <x14:sparkline>
              <xm:f>'NGF Trends'!D6264:I6264</xm:f>
              <xm:sqref>J6264</xm:sqref>
            </x14:sparkline>
            <x14:sparkline>
              <xm:f>'NGF Trends'!D6265:I6265</xm:f>
              <xm:sqref>J6265</xm:sqref>
            </x14:sparkline>
            <x14:sparkline>
              <xm:f>'NGF Trends'!D6266:I6266</xm:f>
              <xm:sqref>J6266</xm:sqref>
            </x14:sparkline>
            <x14:sparkline>
              <xm:f>'NGF Trends'!D6267:I6267</xm:f>
              <xm:sqref>J6267</xm:sqref>
            </x14:sparkline>
            <x14:sparkline>
              <xm:f>'NGF Trends'!D6268:I6268</xm:f>
              <xm:sqref>J6268</xm:sqref>
            </x14:sparkline>
            <x14:sparkline>
              <xm:f>'NGF Trends'!D6269:I6269</xm:f>
              <xm:sqref>J6269</xm:sqref>
            </x14:sparkline>
            <x14:sparkline>
              <xm:f>'NGF Trends'!D6270:I6270</xm:f>
              <xm:sqref>J6270</xm:sqref>
            </x14:sparkline>
            <x14:sparkline>
              <xm:f>'NGF Trends'!D6271:I6271</xm:f>
              <xm:sqref>J6271</xm:sqref>
            </x14:sparkline>
            <x14:sparkline>
              <xm:f>'NGF Trends'!D6272:I6272</xm:f>
              <xm:sqref>J6272</xm:sqref>
            </x14:sparkline>
            <x14:sparkline>
              <xm:f>'NGF Trends'!D6273:I6273</xm:f>
              <xm:sqref>J6273</xm:sqref>
            </x14:sparkline>
            <x14:sparkline>
              <xm:f>'NGF Trends'!D6274:I6274</xm:f>
              <xm:sqref>J6274</xm:sqref>
            </x14:sparkline>
            <x14:sparkline>
              <xm:f>'NGF Trends'!D6275:I6275</xm:f>
              <xm:sqref>J6275</xm:sqref>
            </x14:sparkline>
            <x14:sparkline>
              <xm:f>'NGF Trends'!D6276:I6276</xm:f>
              <xm:sqref>J6276</xm:sqref>
            </x14:sparkline>
            <x14:sparkline>
              <xm:f>'NGF Trends'!D6277:I6277</xm:f>
              <xm:sqref>J6277</xm:sqref>
            </x14:sparkline>
            <x14:sparkline>
              <xm:f>'NGF Trends'!D6278:I6278</xm:f>
              <xm:sqref>J6278</xm:sqref>
            </x14:sparkline>
            <x14:sparkline>
              <xm:f>'NGF Trends'!D6279:I6279</xm:f>
              <xm:sqref>J6279</xm:sqref>
            </x14:sparkline>
            <x14:sparkline>
              <xm:f>'NGF Trends'!D6280:I6280</xm:f>
              <xm:sqref>J6280</xm:sqref>
            </x14:sparkline>
            <x14:sparkline>
              <xm:f>'NGF Trends'!D6281:I6281</xm:f>
              <xm:sqref>J6281</xm:sqref>
            </x14:sparkline>
            <x14:sparkline>
              <xm:f>'NGF Trends'!D6282:I6282</xm:f>
              <xm:sqref>J6282</xm:sqref>
            </x14:sparkline>
            <x14:sparkline>
              <xm:f>'NGF Trends'!D6283:I6283</xm:f>
              <xm:sqref>J6283</xm:sqref>
            </x14:sparkline>
            <x14:sparkline>
              <xm:f>'NGF Trends'!D6284:I6284</xm:f>
              <xm:sqref>J6284</xm:sqref>
            </x14:sparkline>
            <x14:sparkline>
              <xm:f>'NGF Trends'!D6285:I6285</xm:f>
              <xm:sqref>J6285</xm:sqref>
            </x14:sparkline>
            <x14:sparkline>
              <xm:f>'NGF Trends'!D6286:I6286</xm:f>
              <xm:sqref>J6286</xm:sqref>
            </x14:sparkline>
            <x14:sparkline>
              <xm:f>'NGF Trends'!D6287:I6287</xm:f>
              <xm:sqref>J6287</xm:sqref>
            </x14:sparkline>
            <x14:sparkline>
              <xm:f>'NGF Trends'!D6288:I6288</xm:f>
              <xm:sqref>J6288</xm:sqref>
            </x14:sparkline>
            <x14:sparkline>
              <xm:f>'NGF Trends'!D6289:I6289</xm:f>
              <xm:sqref>J6289</xm:sqref>
            </x14:sparkline>
            <x14:sparkline>
              <xm:f>'NGF Trends'!D6290:I6290</xm:f>
              <xm:sqref>J6290</xm:sqref>
            </x14:sparkline>
            <x14:sparkline>
              <xm:f>'NGF Trends'!D6291:I6291</xm:f>
              <xm:sqref>J6291</xm:sqref>
            </x14:sparkline>
            <x14:sparkline>
              <xm:f>'NGF Trends'!D6292:I6292</xm:f>
              <xm:sqref>J6292</xm:sqref>
            </x14:sparkline>
            <x14:sparkline>
              <xm:f>'NGF Trends'!D6293:I6293</xm:f>
              <xm:sqref>J6293</xm:sqref>
            </x14:sparkline>
            <x14:sparkline>
              <xm:f>'NGF Trends'!D6294:I6294</xm:f>
              <xm:sqref>J6294</xm:sqref>
            </x14:sparkline>
            <x14:sparkline>
              <xm:f>'NGF Trends'!D6295:I6295</xm:f>
              <xm:sqref>J6295</xm:sqref>
            </x14:sparkline>
            <x14:sparkline>
              <xm:f>'NGF Trends'!D6296:I6296</xm:f>
              <xm:sqref>J6296</xm:sqref>
            </x14:sparkline>
            <x14:sparkline>
              <xm:f>'NGF Trends'!D6297:I6297</xm:f>
              <xm:sqref>J6297</xm:sqref>
            </x14:sparkline>
            <x14:sparkline>
              <xm:f>'NGF Trends'!D6298:I6298</xm:f>
              <xm:sqref>J6298</xm:sqref>
            </x14:sparkline>
            <x14:sparkline>
              <xm:f>'NGF Trends'!D6299:I6299</xm:f>
              <xm:sqref>J6299</xm:sqref>
            </x14:sparkline>
            <x14:sparkline>
              <xm:f>'NGF Trends'!D6300:I6300</xm:f>
              <xm:sqref>J6300</xm:sqref>
            </x14:sparkline>
            <x14:sparkline>
              <xm:f>'NGF Trends'!D6301:I6301</xm:f>
              <xm:sqref>J6301</xm:sqref>
            </x14:sparkline>
            <x14:sparkline>
              <xm:f>'NGF Trends'!D6302:I6302</xm:f>
              <xm:sqref>J6302</xm:sqref>
            </x14:sparkline>
            <x14:sparkline>
              <xm:f>'NGF Trends'!D6303:I6303</xm:f>
              <xm:sqref>J6303</xm:sqref>
            </x14:sparkline>
            <x14:sparkline>
              <xm:f>'NGF Trends'!D6304:I6304</xm:f>
              <xm:sqref>J6304</xm:sqref>
            </x14:sparkline>
            <x14:sparkline>
              <xm:f>'NGF Trends'!D6305:I6305</xm:f>
              <xm:sqref>J6305</xm:sqref>
            </x14:sparkline>
            <x14:sparkline>
              <xm:f>'NGF Trends'!D6306:I6306</xm:f>
              <xm:sqref>J6306</xm:sqref>
            </x14:sparkline>
            <x14:sparkline>
              <xm:f>'NGF Trends'!D6307:I6307</xm:f>
              <xm:sqref>J6307</xm:sqref>
            </x14:sparkline>
            <x14:sparkline>
              <xm:f>'NGF Trends'!D6308:I6308</xm:f>
              <xm:sqref>J6308</xm:sqref>
            </x14:sparkline>
            <x14:sparkline>
              <xm:f>'NGF Trends'!D6309:I6309</xm:f>
              <xm:sqref>J6309</xm:sqref>
            </x14:sparkline>
            <x14:sparkline>
              <xm:f>'NGF Trends'!D6310:I6310</xm:f>
              <xm:sqref>J6310</xm:sqref>
            </x14:sparkline>
            <x14:sparkline>
              <xm:f>'NGF Trends'!D6311:I6311</xm:f>
              <xm:sqref>J6311</xm:sqref>
            </x14:sparkline>
            <x14:sparkline>
              <xm:f>'NGF Trends'!D6312:I6312</xm:f>
              <xm:sqref>J6312</xm:sqref>
            </x14:sparkline>
            <x14:sparkline>
              <xm:f>'NGF Trends'!D6313:I6313</xm:f>
              <xm:sqref>J6313</xm:sqref>
            </x14:sparkline>
            <x14:sparkline>
              <xm:f>'NGF Trends'!D6314:I6314</xm:f>
              <xm:sqref>J6314</xm:sqref>
            </x14:sparkline>
            <x14:sparkline>
              <xm:f>'NGF Trends'!D6315:I6315</xm:f>
              <xm:sqref>J6315</xm:sqref>
            </x14:sparkline>
            <x14:sparkline>
              <xm:f>'NGF Trends'!D6316:I6316</xm:f>
              <xm:sqref>J6316</xm:sqref>
            </x14:sparkline>
            <x14:sparkline>
              <xm:f>'NGF Trends'!D6317:I6317</xm:f>
              <xm:sqref>J6317</xm:sqref>
            </x14:sparkline>
            <x14:sparkline>
              <xm:f>'NGF Trends'!D6318:I6318</xm:f>
              <xm:sqref>J6318</xm:sqref>
            </x14:sparkline>
            <x14:sparkline>
              <xm:f>'NGF Trends'!D6319:I6319</xm:f>
              <xm:sqref>J6319</xm:sqref>
            </x14:sparkline>
            <x14:sparkline>
              <xm:f>'NGF Trends'!D6320:I6320</xm:f>
              <xm:sqref>J6320</xm:sqref>
            </x14:sparkline>
            <x14:sparkline>
              <xm:f>'NGF Trends'!D6321:I6321</xm:f>
              <xm:sqref>J6321</xm:sqref>
            </x14:sparkline>
            <x14:sparkline>
              <xm:f>'NGF Trends'!D6322:I6322</xm:f>
              <xm:sqref>J6322</xm:sqref>
            </x14:sparkline>
            <x14:sparkline>
              <xm:f>'NGF Trends'!D6323:I6323</xm:f>
              <xm:sqref>J6323</xm:sqref>
            </x14:sparkline>
            <x14:sparkline>
              <xm:f>'NGF Trends'!D6324:I6324</xm:f>
              <xm:sqref>J6324</xm:sqref>
            </x14:sparkline>
            <x14:sparkline>
              <xm:f>'NGF Trends'!D6325:I6325</xm:f>
              <xm:sqref>J6325</xm:sqref>
            </x14:sparkline>
            <x14:sparkline>
              <xm:f>'NGF Trends'!D6326:I6326</xm:f>
              <xm:sqref>J6326</xm:sqref>
            </x14:sparkline>
            <x14:sparkline>
              <xm:f>'NGF Trends'!D6327:I6327</xm:f>
              <xm:sqref>J6327</xm:sqref>
            </x14:sparkline>
            <x14:sparkline>
              <xm:f>'NGF Trends'!D6328:I6328</xm:f>
              <xm:sqref>J6328</xm:sqref>
            </x14:sparkline>
            <x14:sparkline>
              <xm:f>'NGF Trends'!D6329:I6329</xm:f>
              <xm:sqref>J6329</xm:sqref>
            </x14:sparkline>
            <x14:sparkline>
              <xm:f>'NGF Trends'!D6330:I6330</xm:f>
              <xm:sqref>J6330</xm:sqref>
            </x14:sparkline>
            <x14:sparkline>
              <xm:f>'NGF Trends'!D6331:I6331</xm:f>
              <xm:sqref>J6331</xm:sqref>
            </x14:sparkline>
            <x14:sparkline>
              <xm:f>'NGF Trends'!D6332:I6332</xm:f>
              <xm:sqref>J6332</xm:sqref>
            </x14:sparkline>
            <x14:sparkline>
              <xm:f>'NGF Trends'!D6333:I6333</xm:f>
              <xm:sqref>J6333</xm:sqref>
            </x14:sparkline>
            <x14:sparkline>
              <xm:f>'NGF Trends'!D6334:I6334</xm:f>
              <xm:sqref>J6334</xm:sqref>
            </x14:sparkline>
            <x14:sparkline>
              <xm:f>'NGF Trends'!D6335:I6335</xm:f>
              <xm:sqref>J6335</xm:sqref>
            </x14:sparkline>
            <x14:sparkline>
              <xm:f>'NGF Trends'!D6336:I6336</xm:f>
              <xm:sqref>J6336</xm:sqref>
            </x14:sparkline>
            <x14:sparkline>
              <xm:f>'NGF Trends'!D6337:I6337</xm:f>
              <xm:sqref>J6337</xm:sqref>
            </x14:sparkline>
            <x14:sparkline>
              <xm:f>'NGF Trends'!D6338:I6338</xm:f>
              <xm:sqref>J6338</xm:sqref>
            </x14:sparkline>
            <x14:sparkline>
              <xm:f>'NGF Trends'!D6339:I6339</xm:f>
              <xm:sqref>J6339</xm:sqref>
            </x14:sparkline>
            <x14:sparkline>
              <xm:f>'NGF Trends'!D6340:I6340</xm:f>
              <xm:sqref>J6340</xm:sqref>
            </x14:sparkline>
            <x14:sparkline>
              <xm:f>'NGF Trends'!D6341:I6341</xm:f>
              <xm:sqref>J6341</xm:sqref>
            </x14:sparkline>
            <x14:sparkline>
              <xm:f>'NGF Trends'!D6342:I6342</xm:f>
              <xm:sqref>J6342</xm:sqref>
            </x14:sparkline>
            <x14:sparkline>
              <xm:f>'NGF Trends'!D6343:I6343</xm:f>
              <xm:sqref>J6343</xm:sqref>
            </x14:sparkline>
            <x14:sparkline>
              <xm:f>'NGF Trends'!D6344:I6344</xm:f>
              <xm:sqref>J6344</xm:sqref>
            </x14:sparkline>
            <x14:sparkline>
              <xm:f>'NGF Trends'!D6345:I6345</xm:f>
              <xm:sqref>J6345</xm:sqref>
            </x14:sparkline>
            <x14:sparkline>
              <xm:f>'NGF Trends'!D6346:I6346</xm:f>
              <xm:sqref>J6346</xm:sqref>
            </x14:sparkline>
            <x14:sparkline>
              <xm:f>'NGF Trends'!D6347:I6347</xm:f>
              <xm:sqref>J6347</xm:sqref>
            </x14:sparkline>
            <x14:sparkline>
              <xm:f>'NGF Trends'!D6348:I6348</xm:f>
              <xm:sqref>J6348</xm:sqref>
            </x14:sparkline>
            <x14:sparkline>
              <xm:f>'NGF Trends'!D6349:I6349</xm:f>
              <xm:sqref>J6349</xm:sqref>
            </x14:sparkline>
            <x14:sparkline>
              <xm:f>'NGF Trends'!D6350:I6350</xm:f>
              <xm:sqref>J6350</xm:sqref>
            </x14:sparkline>
            <x14:sparkline>
              <xm:f>'NGF Trends'!D6351:I6351</xm:f>
              <xm:sqref>J6351</xm:sqref>
            </x14:sparkline>
            <x14:sparkline>
              <xm:f>'NGF Trends'!D6352:I6352</xm:f>
              <xm:sqref>J6352</xm:sqref>
            </x14:sparkline>
            <x14:sparkline>
              <xm:f>'NGF Trends'!D6353:I6353</xm:f>
              <xm:sqref>J6353</xm:sqref>
            </x14:sparkline>
            <x14:sparkline>
              <xm:f>'NGF Trends'!D6354:I6354</xm:f>
              <xm:sqref>J6354</xm:sqref>
            </x14:sparkline>
            <x14:sparkline>
              <xm:f>'NGF Trends'!D6355:I6355</xm:f>
              <xm:sqref>J6355</xm:sqref>
            </x14:sparkline>
            <x14:sparkline>
              <xm:f>'NGF Trends'!D6356:I6356</xm:f>
              <xm:sqref>J6356</xm:sqref>
            </x14:sparkline>
            <x14:sparkline>
              <xm:f>'NGF Trends'!D6357:I6357</xm:f>
              <xm:sqref>J6357</xm:sqref>
            </x14:sparkline>
            <x14:sparkline>
              <xm:f>'NGF Trends'!D6358:I6358</xm:f>
              <xm:sqref>J6358</xm:sqref>
            </x14:sparkline>
            <x14:sparkline>
              <xm:f>'NGF Trends'!D6359:I6359</xm:f>
              <xm:sqref>J6359</xm:sqref>
            </x14:sparkline>
            <x14:sparkline>
              <xm:f>'NGF Trends'!D6360:I6360</xm:f>
              <xm:sqref>J6360</xm:sqref>
            </x14:sparkline>
            <x14:sparkline>
              <xm:f>'NGF Trends'!D6361:I6361</xm:f>
              <xm:sqref>J6361</xm:sqref>
            </x14:sparkline>
            <x14:sparkline>
              <xm:f>'NGF Trends'!D6362:I6362</xm:f>
              <xm:sqref>J6362</xm:sqref>
            </x14:sparkline>
            <x14:sparkline>
              <xm:f>'NGF Trends'!D6363:I6363</xm:f>
              <xm:sqref>J6363</xm:sqref>
            </x14:sparkline>
            <x14:sparkline>
              <xm:f>'NGF Trends'!D6364:I6364</xm:f>
              <xm:sqref>J6364</xm:sqref>
            </x14:sparkline>
            <x14:sparkline>
              <xm:f>'NGF Trends'!D6365:I6365</xm:f>
              <xm:sqref>J6365</xm:sqref>
            </x14:sparkline>
            <x14:sparkline>
              <xm:f>'NGF Trends'!D6366:I6366</xm:f>
              <xm:sqref>J6366</xm:sqref>
            </x14:sparkline>
            <x14:sparkline>
              <xm:f>'NGF Trends'!D6367:I6367</xm:f>
              <xm:sqref>J6367</xm:sqref>
            </x14:sparkline>
            <x14:sparkline>
              <xm:f>'NGF Trends'!D6368:I6368</xm:f>
              <xm:sqref>J6368</xm:sqref>
            </x14:sparkline>
            <x14:sparkline>
              <xm:f>'NGF Trends'!D6369:I6369</xm:f>
              <xm:sqref>J6369</xm:sqref>
            </x14:sparkline>
            <x14:sparkline>
              <xm:f>'NGF Trends'!D6370:I6370</xm:f>
              <xm:sqref>J6370</xm:sqref>
            </x14:sparkline>
            <x14:sparkline>
              <xm:f>'NGF Trends'!D6371:I6371</xm:f>
              <xm:sqref>J6371</xm:sqref>
            </x14:sparkline>
            <x14:sparkline>
              <xm:f>'NGF Trends'!D6372:I6372</xm:f>
              <xm:sqref>J6372</xm:sqref>
            </x14:sparkline>
            <x14:sparkline>
              <xm:f>'NGF Trends'!D6373:I6373</xm:f>
              <xm:sqref>J6373</xm:sqref>
            </x14:sparkline>
            <x14:sparkline>
              <xm:f>'NGF Trends'!D6374:I6374</xm:f>
              <xm:sqref>J6374</xm:sqref>
            </x14:sparkline>
            <x14:sparkline>
              <xm:f>'NGF Trends'!D6375:I6375</xm:f>
              <xm:sqref>J6375</xm:sqref>
            </x14:sparkline>
            <x14:sparkline>
              <xm:f>'NGF Trends'!D6376:I6376</xm:f>
              <xm:sqref>J6376</xm:sqref>
            </x14:sparkline>
            <x14:sparkline>
              <xm:f>'NGF Trends'!D6377:I6377</xm:f>
              <xm:sqref>J6377</xm:sqref>
            </x14:sparkline>
            <x14:sparkline>
              <xm:f>'NGF Trends'!D6378:I6378</xm:f>
              <xm:sqref>J6378</xm:sqref>
            </x14:sparkline>
            <x14:sparkline>
              <xm:f>'NGF Trends'!D6379:I6379</xm:f>
              <xm:sqref>J6379</xm:sqref>
            </x14:sparkline>
            <x14:sparkline>
              <xm:f>'NGF Trends'!D6380:I6380</xm:f>
              <xm:sqref>J6380</xm:sqref>
            </x14:sparkline>
            <x14:sparkline>
              <xm:f>'NGF Trends'!D6381:I6381</xm:f>
              <xm:sqref>J6381</xm:sqref>
            </x14:sparkline>
            <x14:sparkline>
              <xm:f>'NGF Trends'!D6382:I6382</xm:f>
              <xm:sqref>J6382</xm:sqref>
            </x14:sparkline>
            <x14:sparkline>
              <xm:f>'NGF Trends'!D6383:I6383</xm:f>
              <xm:sqref>J6383</xm:sqref>
            </x14:sparkline>
            <x14:sparkline>
              <xm:f>'NGF Trends'!D6384:I6384</xm:f>
              <xm:sqref>J6384</xm:sqref>
            </x14:sparkline>
            <x14:sparkline>
              <xm:f>'NGF Trends'!D6385:I6385</xm:f>
              <xm:sqref>J6385</xm:sqref>
            </x14:sparkline>
            <x14:sparkline>
              <xm:f>'NGF Trends'!D6386:I6386</xm:f>
              <xm:sqref>J6386</xm:sqref>
            </x14:sparkline>
            <x14:sparkline>
              <xm:f>'NGF Trends'!D6387:I6387</xm:f>
              <xm:sqref>J6387</xm:sqref>
            </x14:sparkline>
            <x14:sparkline>
              <xm:f>'NGF Trends'!D6388:I6388</xm:f>
              <xm:sqref>J6388</xm:sqref>
            </x14:sparkline>
            <x14:sparkline>
              <xm:f>'NGF Trends'!D6389:I6389</xm:f>
              <xm:sqref>J6389</xm:sqref>
            </x14:sparkline>
            <x14:sparkline>
              <xm:f>'NGF Trends'!D6390:I6390</xm:f>
              <xm:sqref>J6390</xm:sqref>
            </x14:sparkline>
            <x14:sparkline>
              <xm:f>'NGF Trends'!D6391:I6391</xm:f>
              <xm:sqref>J6391</xm:sqref>
            </x14:sparkline>
            <x14:sparkline>
              <xm:f>'NGF Trends'!D6392:I6392</xm:f>
              <xm:sqref>J6392</xm:sqref>
            </x14:sparkline>
            <x14:sparkline>
              <xm:f>'NGF Trends'!D6393:I6393</xm:f>
              <xm:sqref>J6393</xm:sqref>
            </x14:sparkline>
            <x14:sparkline>
              <xm:f>'NGF Trends'!D6394:I6394</xm:f>
              <xm:sqref>J6394</xm:sqref>
            </x14:sparkline>
            <x14:sparkline>
              <xm:f>'NGF Trends'!D6395:I6395</xm:f>
              <xm:sqref>J6395</xm:sqref>
            </x14:sparkline>
            <x14:sparkline>
              <xm:f>'NGF Trends'!D6396:I6396</xm:f>
              <xm:sqref>J6396</xm:sqref>
            </x14:sparkline>
            <x14:sparkline>
              <xm:f>'NGF Trends'!D6397:I6397</xm:f>
              <xm:sqref>J6397</xm:sqref>
            </x14:sparkline>
            <x14:sparkline>
              <xm:f>'NGF Trends'!D6398:I6398</xm:f>
              <xm:sqref>J6398</xm:sqref>
            </x14:sparkline>
            <x14:sparkline>
              <xm:f>'NGF Trends'!D6399:I6399</xm:f>
              <xm:sqref>J6399</xm:sqref>
            </x14:sparkline>
            <x14:sparkline>
              <xm:f>'NGF Trends'!D6400:I6400</xm:f>
              <xm:sqref>J6400</xm:sqref>
            </x14:sparkline>
            <x14:sparkline>
              <xm:f>'NGF Trends'!D6401:I6401</xm:f>
              <xm:sqref>J6401</xm:sqref>
            </x14:sparkline>
            <x14:sparkline>
              <xm:f>'NGF Trends'!D6402:I6402</xm:f>
              <xm:sqref>J6402</xm:sqref>
            </x14:sparkline>
            <x14:sparkline>
              <xm:f>'NGF Trends'!D6403:I6403</xm:f>
              <xm:sqref>J6403</xm:sqref>
            </x14:sparkline>
            <x14:sparkline>
              <xm:f>'NGF Trends'!D6404:I6404</xm:f>
              <xm:sqref>J6404</xm:sqref>
            </x14:sparkline>
            <x14:sparkline>
              <xm:f>'NGF Trends'!D6405:I6405</xm:f>
              <xm:sqref>J6405</xm:sqref>
            </x14:sparkline>
            <x14:sparkline>
              <xm:f>'NGF Trends'!D6406:I6406</xm:f>
              <xm:sqref>J6406</xm:sqref>
            </x14:sparkline>
            <x14:sparkline>
              <xm:f>'NGF Trends'!D6407:I6407</xm:f>
              <xm:sqref>J6407</xm:sqref>
            </x14:sparkline>
            <x14:sparkline>
              <xm:f>'NGF Trends'!D6408:I6408</xm:f>
              <xm:sqref>J6408</xm:sqref>
            </x14:sparkline>
            <x14:sparkline>
              <xm:f>'NGF Trends'!D6409:I6409</xm:f>
              <xm:sqref>J6409</xm:sqref>
            </x14:sparkline>
            <x14:sparkline>
              <xm:f>'NGF Trends'!D6410:I6410</xm:f>
              <xm:sqref>J6410</xm:sqref>
            </x14:sparkline>
            <x14:sparkline>
              <xm:f>'NGF Trends'!D6411:I6411</xm:f>
              <xm:sqref>J6411</xm:sqref>
            </x14:sparkline>
            <x14:sparkline>
              <xm:f>'NGF Trends'!D6412:I6412</xm:f>
              <xm:sqref>J6412</xm:sqref>
            </x14:sparkline>
            <x14:sparkline>
              <xm:f>'NGF Trends'!D6413:I6413</xm:f>
              <xm:sqref>J6413</xm:sqref>
            </x14:sparkline>
            <x14:sparkline>
              <xm:f>'NGF Trends'!D6414:I6414</xm:f>
              <xm:sqref>J6414</xm:sqref>
            </x14:sparkline>
            <x14:sparkline>
              <xm:f>'NGF Trends'!D6415:I6415</xm:f>
              <xm:sqref>J6415</xm:sqref>
            </x14:sparkline>
            <x14:sparkline>
              <xm:f>'NGF Trends'!D6416:I6416</xm:f>
              <xm:sqref>J6416</xm:sqref>
            </x14:sparkline>
            <x14:sparkline>
              <xm:f>'NGF Trends'!D6417:I6417</xm:f>
              <xm:sqref>J6417</xm:sqref>
            </x14:sparkline>
            <x14:sparkline>
              <xm:f>'NGF Trends'!D6418:I6418</xm:f>
              <xm:sqref>J6418</xm:sqref>
            </x14:sparkline>
            <x14:sparkline>
              <xm:f>'NGF Trends'!D6419:I6419</xm:f>
              <xm:sqref>J6419</xm:sqref>
            </x14:sparkline>
            <x14:sparkline>
              <xm:f>'NGF Trends'!D6420:I6420</xm:f>
              <xm:sqref>J6420</xm:sqref>
            </x14:sparkline>
            <x14:sparkline>
              <xm:f>'NGF Trends'!D6421:I6421</xm:f>
              <xm:sqref>J6421</xm:sqref>
            </x14:sparkline>
            <x14:sparkline>
              <xm:f>'NGF Trends'!D6422:I6422</xm:f>
              <xm:sqref>J6422</xm:sqref>
            </x14:sparkline>
            <x14:sparkline>
              <xm:f>'NGF Trends'!D6423:I6423</xm:f>
              <xm:sqref>J6423</xm:sqref>
            </x14:sparkline>
            <x14:sparkline>
              <xm:f>'NGF Trends'!D6424:I6424</xm:f>
              <xm:sqref>J6424</xm:sqref>
            </x14:sparkline>
            <x14:sparkline>
              <xm:f>'NGF Trends'!D6425:I6425</xm:f>
              <xm:sqref>J6425</xm:sqref>
            </x14:sparkline>
            <x14:sparkline>
              <xm:f>'NGF Trends'!D6426:I6426</xm:f>
              <xm:sqref>J6426</xm:sqref>
            </x14:sparkline>
            <x14:sparkline>
              <xm:f>'NGF Trends'!D6427:I6427</xm:f>
              <xm:sqref>J6427</xm:sqref>
            </x14:sparkline>
            <x14:sparkline>
              <xm:f>'NGF Trends'!D6428:I6428</xm:f>
              <xm:sqref>J6428</xm:sqref>
            </x14:sparkline>
            <x14:sparkline>
              <xm:f>'NGF Trends'!D6429:I6429</xm:f>
              <xm:sqref>J6429</xm:sqref>
            </x14:sparkline>
            <x14:sparkline>
              <xm:f>'NGF Trends'!D6430:I6430</xm:f>
              <xm:sqref>J6430</xm:sqref>
            </x14:sparkline>
            <x14:sparkline>
              <xm:f>'NGF Trends'!D6431:I6431</xm:f>
              <xm:sqref>J6431</xm:sqref>
            </x14:sparkline>
            <x14:sparkline>
              <xm:f>'NGF Trends'!D6432:I6432</xm:f>
              <xm:sqref>J6432</xm:sqref>
            </x14:sparkline>
            <x14:sparkline>
              <xm:f>'NGF Trends'!D6433:I6433</xm:f>
              <xm:sqref>J6433</xm:sqref>
            </x14:sparkline>
            <x14:sparkline>
              <xm:f>'NGF Trends'!D6434:I6434</xm:f>
              <xm:sqref>J6434</xm:sqref>
            </x14:sparkline>
            <x14:sparkline>
              <xm:f>'NGF Trends'!D6435:I6435</xm:f>
              <xm:sqref>J6435</xm:sqref>
            </x14:sparkline>
            <x14:sparkline>
              <xm:f>'NGF Trends'!D6436:I6436</xm:f>
              <xm:sqref>J6436</xm:sqref>
            </x14:sparkline>
            <x14:sparkline>
              <xm:f>'NGF Trends'!D6437:I6437</xm:f>
              <xm:sqref>J6437</xm:sqref>
            </x14:sparkline>
            <x14:sparkline>
              <xm:f>'NGF Trends'!D6438:I6438</xm:f>
              <xm:sqref>J6438</xm:sqref>
            </x14:sparkline>
            <x14:sparkline>
              <xm:f>'NGF Trends'!D6439:I6439</xm:f>
              <xm:sqref>J6439</xm:sqref>
            </x14:sparkline>
            <x14:sparkline>
              <xm:f>'NGF Trends'!D6440:I6440</xm:f>
              <xm:sqref>J6440</xm:sqref>
            </x14:sparkline>
            <x14:sparkline>
              <xm:f>'NGF Trends'!D6441:I6441</xm:f>
              <xm:sqref>J6441</xm:sqref>
            </x14:sparkline>
            <x14:sparkline>
              <xm:f>'NGF Trends'!D6442:I6442</xm:f>
              <xm:sqref>J6442</xm:sqref>
            </x14:sparkline>
            <x14:sparkline>
              <xm:f>'NGF Trends'!D6443:I6443</xm:f>
              <xm:sqref>J6443</xm:sqref>
            </x14:sparkline>
            <x14:sparkline>
              <xm:f>'NGF Trends'!D6444:I6444</xm:f>
              <xm:sqref>J6444</xm:sqref>
            </x14:sparkline>
            <x14:sparkline>
              <xm:f>'NGF Trends'!D6445:I6445</xm:f>
              <xm:sqref>J6445</xm:sqref>
            </x14:sparkline>
            <x14:sparkline>
              <xm:f>'NGF Trends'!D6446:I6446</xm:f>
              <xm:sqref>J6446</xm:sqref>
            </x14:sparkline>
            <x14:sparkline>
              <xm:f>'NGF Trends'!D6447:I6447</xm:f>
              <xm:sqref>J6447</xm:sqref>
            </x14:sparkline>
            <x14:sparkline>
              <xm:f>'NGF Trends'!D6448:I6448</xm:f>
              <xm:sqref>J6448</xm:sqref>
            </x14:sparkline>
            <x14:sparkline>
              <xm:f>'NGF Trends'!D6449:I6449</xm:f>
              <xm:sqref>J6449</xm:sqref>
            </x14:sparkline>
            <x14:sparkline>
              <xm:f>'NGF Trends'!D6450:I6450</xm:f>
              <xm:sqref>J6450</xm:sqref>
            </x14:sparkline>
            <x14:sparkline>
              <xm:f>'NGF Trends'!D6451:I6451</xm:f>
              <xm:sqref>J6451</xm:sqref>
            </x14:sparkline>
            <x14:sparkline>
              <xm:f>'NGF Trends'!D6452:I6452</xm:f>
              <xm:sqref>J6452</xm:sqref>
            </x14:sparkline>
            <x14:sparkline>
              <xm:f>'NGF Trends'!D6453:I6453</xm:f>
              <xm:sqref>J6453</xm:sqref>
            </x14:sparkline>
            <x14:sparkline>
              <xm:f>'NGF Trends'!D6454:I6454</xm:f>
              <xm:sqref>J6454</xm:sqref>
            </x14:sparkline>
            <x14:sparkline>
              <xm:f>'NGF Trends'!D6455:I6455</xm:f>
              <xm:sqref>J6455</xm:sqref>
            </x14:sparkline>
            <x14:sparkline>
              <xm:f>'NGF Trends'!D6456:I6456</xm:f>
              <xm:sqref>J6456</xm:sqref>
            </x14:sparkline>
            <x14:sparkline>
              <xm:f>'NGF Trends'!D6457:I6457</xm:f>
              <xm:sqref>J6457</xm:sqref>
            </x14:sparkline>
            <x14:sparkline>
              <xm:f>'NGF Trends'!D6458:I6458</xm:f>
              <xm:sqref>J6458</xm:sqref>
            </x14:sparkline>
            <x14:sparkline>
              <xm:f>'NGF Trends'!D6459:I6459</xm:f>
              <xm:sqref>J6459</xm:sqref>
            </x14:sparkline>
            <x14:sparkline>
              <xm:f>'NGF Trends'!D6460:I6460</xm:f>
              <xm:sqref>J6460</xm:sqref>
            </x14:sparkline>
            <x14:sparkline>
              <xm:f>'NGF Trends'!D6461:I6461</xm:f>
              <xm:sqref>J6461</xm:sqref>
            </x14:sparkline>
            <x14:sparkline>
              <xm:f>'NGF Trends'!D6462:I6462</xm:f>
              <xm:sqref>J6462</xm:sqref>
            </x14:sparkline>
            <x14:sparkline>
              <xm:f>'NGF Trends'!D6463:I6463</xm:f>
              <xm:sqref>J6463</xm:sqref>
            </x14:sparkline>
            <x14:sparkline>
              <xm:f>'NGF Trends'!D6464:I6464</xm:f>
              <xm:sqref>J6464</xm:sqref>
            </x14:sparkline>
            <x14:sparkline>
              <xm:f>'NGF Trends'!D6465:I6465</xm:f>
              <xm:sqref>J6465</xm:sqref>
            </x14:sparkline>
            <x14:sparkline>
              <xm:f>'NGF Trends'!D6466:I6466</xm:f>
              <xm:sqref>J6466</xm:sqref>
            </x14:sparkline>
            <x14:sparkline>
              <xm:f>'NGF Trends'!D6467:I6467</xm:f>
              <xm:sqref>J6467</xm:sqref>
            </x14:sparkline>
            <x14:sparkline>
              <xm:f>'NGF Trends'!D6468:I6468</xm:f>
              <xm:sqref>J6468</xm:sqref>
            </x14:sparkline>
            <x14:sparkline>
              <xm:f>'NGF Trends'!D6469:I6469</xm:f>
              <xm:sqref>J6469</xm:sqref>
            </x14:sparkline>
            <x14:sparkline>
              <xm:f>'NGF Trends'!D6470:I6470</xm:f>
              <xm:sqref>J6470</xm:sqref>
            </x14:sparkline>
            <x14:sparkline>
              <xm:f>'NGF Trends'!D6471:I6471</xm:f>
              <xm:sqref>J6471</xm:sqref>
            </x14:sparkline>
            <x14:sparkline>
              <xm:f>'NGF Trends'!D6472:I6472</xm:f>
              <xm:sqref>J6472</xm:sqref>
            </x14:sparkline>
            <x14:sparkline>
              <xm:f>'NGF Trends'!D6473:I6473</xm:f>
              <xm:sqref>J6473</xm:sqref>
            </x14:sparkline>
            <x14:sparkline>
              <xm:f>'NGF Trends'!D6474:I6474</xm:f>
              <xm:sqref>J6474</xm:sqref>
            </x14:sparkline>
            <x14:sparkline>
              <xm:f>'NGF Trends'!D6475:I6475</xm:f>
              <xm:sqref>J6475</xm:sqref>
            </x14:sparkline>
            <x14:sparkline>
              <xm:f>'NGF Trends'!D6476:I6476</xm:f>
              <xm:sqref>J6476</xm:sqref>
            </x14:sparkline>
            <x14:sparkline>
              <xm:f>'NGF Trends'!D6477:I6477</xm:f>
              <xm:sqref>J6477</xm:sqref>
            </x14:sparkline>
            <x14:sparkline>
              <xm:f>'NGF Trends'!D6478:I6478</xm:f>
              <xm:sqref>J6478</xm:sqref>
            </x14:sparkline>
            <x14:sparkline>
              <xm:f>'NGF Trends'!D6479:I6479</xm:f>
              <xm:sqref>J6479</xm:sqref>
            </x14:sparkline>
            <x14:sparkline>
              <xm:f>'NGF Trends'!D6480:I6480</xm:f>
              <xm:sqref>J6480</xm:sqref>
            </x14:sparkline>
            <x14:sparkline>
              <xm:f>'NGF Trends'!D6481:I6481</xm:f>
              <xm:sqref>J6481</xm:sqref>
            </x14:sparkline>
            <x14:sparkline>
              <xm:f>'NGF Trends'!D6482:I6482</xm:f>
              <xm:sqref>J6482</xm:sqref>
            </x14:sparkline>
            <x14:sparkline>
              <xm:f>'NGF Trends'!D6483:I6483</xm:f>
              <xm:sqref>J6483</xm:sqref>
            </x14:sparkline>
            <x14:sparkline>
              <xm:f>'NGF Trends'!D6484:I6484</xm:f>
              <xm:sqref>J6484</xm:sqref>
            </x14:sparkline>
            <x14:sparkline>
              <xm:f>'NGF Trends'!D6485:I6485</xm:f>
              <xm:sqref>J6485</xm:sqref>
            </x14:sparkline>
            <x14:sparkline>
              <xm:f>'NGF Trends'!D6486:I6486</xm:f>
              <xm:sqref>J6486</xm:sqref>
            </x14:sparkline>
            <x14:sparkline>
              <xm:f>'NGF Trends'!D6487:I6487</xm:f>
              <xm:sqref>J6487</xm:sqref>
            </x14:sparkline>
            <x14:sparkline>
              <xm:f>'NGF Trends'!D6488:I6488</xm:f>
              <xm:sqref>J6488</xm:sqref>
            </x14:sparkline>
            <x14:sparkline>
              <xm:f>'NGF Trends'!D6489:I6489</xm:f>
              <xm:sqref>J6489</xm:sqref>
            </x14:sparkline>
            <x14:sparkline>
              <xm:f>'NGF Trends'!D6490:I6490</xm:f>
              <xm:sqref>J6490</xm:sqref>
            </x14:sparkline>
            <x14:sparkline>
              <xm:f>'NGF Trends'!D6491:I6491</xm:f>
              <xm:sqref>J6491</xm:sqref>
            </x14:sparkline>
            <x14:sparkline>
              <xm:f>'NGF Trends'!D6492:I6492</xm:f>
              <xm:sqref>J6492</xm:sqref>
            </x14:sparkline>
            <x14:sparkline>
              <xm:f>'NGF Trends'!D6493:I6493</xm:f>
              <xm:sqref>J6493</xm:sqref>
            </x14:sparkline>
            <x14:sparkline>
              <xm:f>'NGF Trends'!D6494:I6494</xm:f>
              <xm:sqref>J6494</xm:sqref>
            </x14:sparkline>
            <x14:sparkline>
              <xm:f>'NGF Trends'!D6495:I6495</xm:f>
              <xm:sqref>J6495</xm:sqref>
            </x14:sparkline>
            <x14:sparkline>
              <xm:f>'NGF Trends'!D6496:I6496</xm:f>
              <xm:sqref>J6496</xm:sqref>
            </x14:sparkline>
            <x14:sparkline>
              <xm:f>'NGF Trends'!D6497:I6497</xm:f>
              <xm:sqref>J6497</xm:sqref>
            </x14:sparkline>
            <x14:sparkline>
              <xm:f>'NGF Trends'!D6498:I6498</xm:f>
              <xm:sqref>J6498</xm:sqref>
            </x14:sparkline>
            <x14:sparkline>
              <xm:f>'NGF Trends'!D6499:I6499</xm:f>
              <xm:sqref>J6499</xm:sqref>
            </x14:sparkline>
            <x14:sparkline>
              <xm:f>'NGF Trends'!D6500:I6500</xm:f>
              <xm:sqref>J6500</xm:sqref>
            </x14:sparkline>
            <x14:sparkline>
              <xm:f>'NGF Trends'!D6501:I6501</xm:f>
              <xm:sqref>J6501</xm:sqref>
            </x14:sparkline>
            <x14:sparkline>
              <xm:f>'NGF Trends'!D6502:I6502</xm:f>
              <xm:sqref>J6502</xm:sqref>
            </x14:sparkline>
            <x14:sparkline>
              <xm:f>'NGF Trends'!D6503:I6503</xm:f>
              <xm:sqref>J6503</xm:sqref>
            </x14:sparkline>
            <x14:sparkline>
              <xm:f>'NGF Trends'!D6504:I6504</xm:f>
              <xm:sqref>J6504</xm:sqref>
            </x14:sparkline>
            <x14:sparkline>
              <xm:f>'NGF Trends'!D6505:I6505</xm:f>
              <xm:sqref>J6505</xm:sqref>
            </x14:sparkline>
            <x14:sparkline>
              <xm:f>'NGF Trends'!D6506:I6506</xm:f>
              <xm:sqref>J6506</xm:sqref>
            </x14:sparkline>
            <x14:sparkline>
              <xm:f>'NGF Trends'!D6507:I6507</xm:f>
              <xm:sqref>J6507</xm:sqref>
            </x14:sparkline>
            <x14:sparkline>
              <xm:f>'NGF Trends'!D6508:I6508</xm:f>
              <xm:sqref>J6508</xm:sqref>
            </x14:sparkline>
            <x14:sparkline>
              <xm:f>'NGF Trends'!D6509:I6509</xm:f>
              <xm:sqref>J6509</xm:sqref>
            </x14:sparkline>
            <x14:sparkline>
              <xm:f>'NGF Trends'!D6510:I6510</xm:f>
              <xm:sqref>J6510</xm:sqref>
            </x14:sparkline>
            <x14:sparkline>
              <xm:f>'NGF Trends'!D6511:I6511</xm:f>
              <xm:sqref>J6511</xm:sqref>
            </x14:sparkline>
            <x14:sparkline>
              <xm:f>'NGF Trends'!D6512:I6512</xm:f>
              <xm:sqref>J6512</xm:sqref>
            </x14:sparkline>
            <x14:sparkline>
              <xm:f>'NGF Trends'!D6513:I6513</xm:f>
              <xm:sqref>J6513</xm:sqref>
            </x14:sparkline>
            <x14:sparkline>
              <xm:f>'NGF Trends'!D6514:I6514</xm:f>
              <xm:sqref>J6514</xm:sqref>
            </x14:sparkline>
            <x14:sparkline>
              <xm:f>'NGF Trends'!D6515:I6515</xm:f>
              <xm:sqref>J6515</xm:sqref>
            </x14:sparkline>
            <x14:sparkline>
              <xm:f>'NGF Trends'!D6516:I6516</xm:f>
              <xm:sqref>J6516</xm:sqref>
            </x14:sparkline>
            <x14:sparkline>
              <xm:f>'NGF Trends'!D6517:I6517</xm:f>
              <xm:sqref>J6517</xm:sqref>
            </x14:sparkline>
            <x14:sparkline>
              <xm:f>'NGF Trends'!D6518:I6518</xm:f>
              <xm:sqref>J6518</xm:sqref>
            </x14:sparkline>
            <x14:sparkline>
              <xm:f>'NGF Trends'!D6519:I6519</xm:f>
              <xm:sqref>J6519</xm:sqref>
            </x14:sparkline>
            <x14:sparkline>
              <xm:f>'NGF Trends'!D6520:I6520</xm:f>
              <xm:sqref>J6520</xm:sqref>
            </x14:sparkline>
            <x14:sparkline>
              <xm:f>'NGF Trends'!D6521:I6521</xm:f>
              <xm:sqref>J6521</xm:sqref>
            </x14:sparkline>
            <x14:sparkline>
              <xm:f>'NGF Trends'!D6522:I6522</xm:f>
              <xm:sqref>J6522</xm:sqref>
            </x14:sparkline>
            <x14:sparkline>
              <xm:f>'NGF Trends'!D6523:I6523</xm:f>
              <xm:sqref>J6523</xm:sqref>
            </x14:sparkline>
            <x14:sparkline>
              <xm:f>'NGF Trends'!D6524:I6524</xm:f>
              <xm:sqref>J6524</xm:sqref>
            </x14:sparkline>
            <x14:sparkline>
              <xm:f>'NGF Trends'!D6525:I6525</xm:f>
              <xm:sqref>J6525</xm:sqref>
            </x14:sparkline>
            <x14:sparkline>
              <xm:f>'NGF Trends'!D6526:I6526</xm:f>
              <xm:sqref>J6526</xm:sqref>
            </x14:sparkline>
            <x14:sparkline>
              <xm:f>'NGF Trends'!D6527:I6527</xm:f>
              <xm:sqref>J6527</xm:sqref>
            </x14:sparkline>
            <x14:sparkline>
              <xm:f>'NGF Trends'!D6528:I6528</xm:f>
              <xm:sqref>J6528</xm:sqref>
            </x14:sparkline>
            <x14:sparkline>
              <xm:f>'NGF Trends'!D6529:I6529</xm:f>
              <xm:sqref>J6529</xm:sqref>
            </x14:sparkline>
            <x14:sparkline>
              <xm:f>'NGF Trends'!D6530:I6530</xm:f>
              <xm:sqref>J6530</xm:sqref>
            </x14:sparkline>
            <x14:sparkline>
              <xm:f>'NGF Trends'!D6531:I6531</xm:f>
              <xm:sqref>J6531</xm:sqref>
            </x14:sparkline>
            <x14:sparkline>
              <xm:f>'NGF Trends'!D6532:I6532</xm:f>
              <xm:sqref>J6532</xm:sqref>
            </x14:sparkline>
            <x14:sparkline>
              <xm:f>'NGF Trends'!D6533:I6533</xm:f>
              <xm:sqref>J6533</xm:sqref>
            </x14:sparkline>
            <x14:sparkline>
              <xm:f>'NGF Trends'!D6534:I6534</xm:f>
              <xm:sqref>J6534</xm:sqref>
            </x14:sparkline>
            <x14:sparkline>
              <xm:f>'NGF Trends'!D6535:I6535</xm:f>
              <xm:sqref>J6535</xm:sqref>
            </x14:sparkline>
            <x14:sparkline>
              <xm:f>'NGF Trends'!D6536:I6536</xm:f>
              <xm:sqref>J6536</xm:sqref>
            </x14:sparkline>
            <x14:sparkline>
              <xm:f>'NGF Trends'!D6537:I6537</xm:f>
              <xm:sqref>J6537</xm:sqref>
            </x14:sparkline>
            <x14:sparkline>
              <xm:f>'NGF Trends'!D6538:I6538</xm:f>
              <xm:sqref>J6538</xm:sqref>
            </x14:sparkline>
            <x14:sparkline>
              <xm:f>'NGF Trends'!D6539:I6539</xm:f>
              <xm:sqref>J6539</xm:sqref>
            </x14:sparkline>
            <x14:sparkline>
              <xm:f>'NGF Trends'!D6540:I6540</xm:f>
              <xm:sqref>J6540</xm:sqref>
            </x14:sparkline>
            <x14:sparkline>
              <xm:f>'NGF Trends'!D6541:I6541</xm:f>
              <xm:sqref>J6541</xm:sqref>
            </x14:sparkline>
            <x14:sparkline>
              <xm:f>'NGF Trends'!D6542:I6542</xm:f>
              <xm:sqref>J6542</xm:sqref>
            </x14:sparkline>
            <x14:sparkline>
              <xm:f>'NGF Trends'!D6543:I6543</xm:f>
              <xm:sqref>J6543</xm:sqref>
            </x14:sparkline>
            <x14:sparkline>
              <xm:f>'NGF Trends'!D6544:I6544</xm:f>
              <xm:sqref>J6544</xm:sqref>
            </x14:sparkline>
            <x14:sparkline>
              <xm:f>'NGF Trends'!D6545:I6545</xm:f>
              <xm:sqref>J6545</xm:sqref>
            </x14:sparkline>
            <x14:sparkline>
              <xm:f>'NGF Trends'!D6546:I6546</xm:f>
              <xm:sqref>J6546</xm:sqref>
            </x14:sparkline>
            <x14:sparkline>
              <xm:f>'NGF Trends'!D6547:I6547</xm:f>
              <xm:sqref>J6547</xm:sqref>
            </x14:sparkline>
            <x14:sparkline>
              <xm:f>'NGF Trends'!D6548:I6548</xm:f>
              <xm:sqref>J6548</xm:sqref>
            </x14:sparkline>
            <x14:sparkline>
              <xm:f>'NGF Trends'!D6549:I6549</xm:f>
              <xm:sqref>J6549</xm:sqref>
            </x14:sparkline>
            <x14:sparkline>
              <xm:f>'NGF Trends'!D6550:I6550</xm:f>
              <xm:sqref>J6550</xm:sqref>
            </x14:sparkline>
            <x14:sparkline>
              <xm:f>'NGF Trends'!D6551:I6551</xm:f>
              <xm:sqref>J6551</xm:sqref>
            </x14:sparkline>
            <x14:sparkline>
              <xm:f>'NGF Trends'!D6552:I6552</xm:f>
              <xm:sqref>J6552</xm:sqref>
            </x14:sparkline>
            <x14:sparkline>
              <xm:f>'NGF Trends'!D6553:I6553</xm:f>
              <xm:sqref>J6553</xm:sqref>
            </x14:sparkline>
            <x14:sparkline>
              <xm:f>'NGF Trends'!D6554:I6554</xm:f>
              <xm:sqref>J6554</xm:sqref>
            </x14:sparkline>
            <x14:sparkline>
              <xm:f>'NGF Trends'!D6555:I6555</xm:f>
              <xm:sqref>J6555</xm:sqref>
            </x14:sparkline>
            <x14:sparkline>
              <xm:f>'NGF Trends'!D6556:I6556</xm:f>
              <xm:sqref>J6556</xm:sqref>
            </x14:sparkline>
            <x14:sparkline>
              <xm:f>'NGF Trends'!D6557:I6557</xm:f>
              <xm:sqref>J6557</xm:sqref>
            </x14:sparkline>
            <x14:sparkline>
              <xm:f>'NGF Trends'!D6558:I6558</xm:f>
              <xm:sqref>J6558</xm:sqref>
            </x14:sparkline>
            <x14:sparkline>
              <xm:f>'NGF Trends'!D6559:I6559</xm:f>
              <xm:sqref>J6559</xm:sqref>
            </x14:sparkline>
            <x14:sparkline>
              <xm:f>'NGF Trends'!D6560:I6560</xm:f>
              <xm:sqref>J6560</xm:sqref>
            </x14:sparkline>
            <x14:sparkline>
              <xm:f>'NGF Trends'!D6561:I6561</xm:f>
              <xm:sqref>J6561</xm:sqref>
            </x14:sparkline>
            <x14:sparkline>
              <xm:f>'NGF Trends'!D6562:I6562</xm:f>
              <xm:sqref>J6562</xm:sqref>
            </x14:sparkline>
            <x14:sparkline>
              <xm:f>'NGF Trends'!D6563:I6563</xm:f>
              <xm:sqref>J6563</xm:sqref>
            </x14:sparkline>
            <x14:sparkline>
              <xm:f>'NGF Trends'!D6564:I6564</xm:f>
              <xm:sqref>J6564</xm:sqref>
            </x14:sparkline>
            <x14:sparkline>
              <xm:f>'NGF Trends'!D6565:I6565</xm:f>
              <xm:sqref>J6565</xm:sqref>
            </x14:sparkline>
            <x14:sparkline>
              <xm:f>'NGF Trends'!D6566:I6566</xm:f>
              <xm:sqref>J6566</xm:sqref>
            </x14:sparkline>
            <x14:sparkline>
              <xm:f>'NGF Trends'!D6567:I6567</xm:f>
              <xm:sqref>J6567</xm:sqref>
            </x14:sparkline>
            <x14:sparkline>
              <xm:f>'NGF Trends'!D6568:I6568</xm:f>
              <xm:sqref>J6568</xm:sqref>
            </x14:sparkline>
            <x14:sparkline>
              <xm:f>'NGF Trends'!D6569:I6569</xm:f>
              <xm:sqref>J6569</xm:sqref>
            </x14:sparkline>
            <x14:sparkline>
              <xm:f>'NGF Trends'!D6570:I6570</xm:f>
              <xm:sqref>J6570</xm:sqref>
            </x14:sparkline>
            <x14:sparkline>
              <xm:f>'NGF Trends'!D6571:I6571</xm:f>
              <xm:sqref>J6571</xm:sqref>
            </x14:sparkline>
            <x14:sparkline>
              <xm:f>'NGF Trends'!D6572:I6572</xm:f>
              <xm:sqref>J6572</xm:sqref>
            </x14:sparkline>
            <x14:sparkline>
              <xm:f>'NGF Trends'!D6573:I6573</xm:f>
              <xm:sqref>J6573</xm:sqref>
            </x14:sparkline>
            <x14:sparkline>
              <xm:f>'NGF Trends'!D6574:I6574</xm:f>
              <xm:sqref>J6574</xm:sqref>
            </x14:sparkline>
            <x14:sparkline>
              <xm:f>'NGF Trends'!D6575:I6575</xm:f>
              <xm:sqref>J6575</xm:sqref>
            </x14:sparkline>
            <x14:sparkline>
              <xm:f>'NGF Trends'!D6576:I6576</xm:f>
              <xm:sqref>J6576</xm:sqref>
            </x14:sparkline>
            <x14:sparkline>
              <xm:f>'NGF Trends'!D6577:I6577</xm:f>
              <xm:sqref>J6577</xm:sqref>
            </x14:sparkline>
            <x14:sparkline>
              <xm:f>'NGF Trends'!D6578:I6578</xm:f>
              <xm:sqref>J6578</xm:sqref>
            </x14:sparkline>
            <x14:sparkline>
              <xm:f>'NGF Trends'!D6579:I6579</xm:f>
              <xm:sqref>J6579</xm:sqref>
            </x14:sparkline>
            <x14:sparkline>
              <xm:f>'NGF Trends'!D6580:I6580</xm:f>
              <xm:sqref>J6580</xm:sqref>
            </x14:sparkline>
            <x14:sparkline>
              <xm:f>'NGF Trends'!D6581:I6581</xm:f>
              <xm:sqref>J6581</xm:sqref>
            </x14:sparkline>
            <x14:sparkline>
              <xm:f>'NGF Trends'!D6582:I6582</xm:f>
              <xm:sqref>J6582</xm:sqref>
            </x14:sparkline>
            <x14:sparkline>
              <xm:f>'NGF Trends'!D6583:I6583</xm:f>
              <xm:sqref>J6583</xm:sqref>
            </x14:sparkline>
            <x14:sparkline>
              <xm:f>'NGF Trends'!D6584:I6584</xm:f>
              <xm:sqref>J6584</xm:sqref>
            </x14:sparkline>
            <x14:sparkline>
              <xm:f>'NGF Trends'!D6585:I6585</xm:f>
              <xm:sqref>J6585</xm:sqref>
            </x14:sparkline>
            <x14:sparkline>
              <xm:f>'NGF Trends'!D6586:I6586</xm:f>
              <xm:sqref>J6586</xm:sqref>
            </x14:sparkline>
            <x14:sparkline>
              <xm:f>'NGF Trends'!D6587:I6587</xm:f>
              <xm:sqref>J6587</xm:sqref>
            </x14:sparkline>
            <x14:sparkline>
              <xm:f>'NGF Trends'!D6588:I6588</xm:f>
              <xm:sqref>J6588</xm:sqref>
            </x14:sparkline>
            <x14:sparkline>
              <xm:f>'NGF Trends'!D6589:I6589</xm:f>
              <xm:sqref>J6589</xm:sqref>
            </x14:sparkline>
            <x14:sparkline>
              <xm:f>'NGF Trends'!D6590:I6590</xm:f>
              <xm:sqref>J6590</xm:sqref>
            </x14:sparkline>
            <x14:sparkline>
              <xm:f>'NGF Trends'!D6591:I6591</xm:f>
              <xm:sqref>J6591</xm:sqref>
            </x14:sparkline>
            <x14:sparkline>
              <xm:f>'NGF Trends'!D6592:I6592</xm:f>
              <xm:sqref>J6592</xm:sqref>
            </x14:sparkline>
            <x14:sparkline>
              <xm:f>'NGF Trends'!D6593:I6593</xm:f>
              <xm:sqref>J6593</xm:sqref>
            </x14:sparkline>
            <x14:sparkline>
              <xm:f>'NGF Trends'!D6594:I6594</xm:f>
              <xm:sqref>J6594</xm:sqref>
            </x14:sparkline>
            <x14:sparkline>
              <xm:f>'NGF Trends'!D6595:I6595</xm:f>
              <xm:sqref>J6595</xm:sqref>
            </x14:sparkline>
            <x14:sparkline>
              <xm:f>'NGF Trends'!D6596:I6596</xm:f>
              <xm:sqref>J6596</xm:sqref>
            </x14:sparkline>
            <x14:sparkline>
              <xm:f>'NGF Trends'!D6597:I6597</xm:f>
              <xm:sqref>J6597</xm:sqref>
            </x14:sparkline>
            <x14:sparkline>
              <xm:f>'NGF Trends'!D6598:I6598</xm:f>
              <xm:sqref>J6598</xm:sqref>
            </x14:sparkline>
            <x14:sparkline>
              <xm:f>'NGF Trends'!D6599:I6599</xm:f>
              <xm:sqref>J6599</xm:sqref>
            </x14:sparkline>
            <x14:sparkline>
              <xm:f>'NGF Trends'!D6600:I6600</xm:f>
              <xm:sqref>J6600</xm:sqref>
            </x14:sparkline>
            <x14:sparkline>
              <xm:f>'NGF Trends'!D6601:I6601</xm:f>
              <xm:sqref>J6601</xm:sqref>
            </x14:sparkline>
            <x14:sparkline>
              <xm:f>'NGF Trends'!D6602:I6602</xm:f>
              <xm:sqref>J6602</xm:sqref>
            </x14:sparkline>
            <x14:sparkline>
              <xm:f>'NGF Trends'!D6603:I6603</xm:f>
              <xm:sqref>J6603</xm:sqref>
            </x14:sparkline>
            <x14:sparkline>
              <xm:f>'NGF Trends'!D6604:I6604</xm:f>
              <xm:sqref>J6604</xm:sqref>
            </x14:sparkline>
            <x14:sparkline>
              <xm:f>'NGF Trends'!D6605:I6605</xm:f>
              <xm:sqref>J6605</xm:sqref>
            </x14:sparkline>
            <x14:sparkline>
              <xm:f>'NGF Trends'!D6606:I6606</xm:f>
              <xm:sqref>J6606</xm:sqref>
            </x14:sparkline>
            <x14:sparkline>
              <xm:f>'NGF Trends'!D6607:I6607</xm:f>
              <xm:sqref>J6607</xm:sqref>
            </x14:sparkline>
            <x14:sparkline>
              <xm:f>'NGF Trends'!D6608:I6608</xm:f>
              <xm:sqref>J6608</xm:sqref>
            </x14:sparkline>
            <x14:sparkline>
              <xm:f>'NGF Trends'!D6609:I6609</xm:f>
              <xm:sqref>J6609</xm:sqref>
            </x14:sparkline>
            <x14:sparkline>
              <xm:f>'NGF Trends'!D6610:I6610</xm:f>
              <xm:sqref>J6610</xm:sqref>
            </x14:sparkline>
            <x14:sparkline>
              <xm:f>'NGF Trends'!D6611:I6611</xm:f>
              <xm:sqref>J6611</xm:sqref>
            </x14:sparkline>
            <x14:sparkline>
              <xm:f>'NGF Trends'!D6612:I6612</xm:f>
              <xm:sqref>J6612</xm:sqref>
            </x14:sparkline>
            <x14:sparkline>
              <xm:f>'NGF Trends'!D6613:I6613</xm:f>
              <xm:sqref>J6613</xm:sqref>
            </x14:sparkline>
            <x14:sparkline>
              <xm:f>'NGF Trends'!D6614:I6614</xm:f>
              <xm:sqref>J6614</xm:sqref>
            </x14:sparkline>
            <x14:sparkline>
              <xm:f>'NGF Trends'!D6615:I6615</xm:f>
              <xm:sqref>J6615</xm:sqref>
            </x14:sparkline>
            <x14:sparkline>
              <xm:f>'NGF Trends'!D6616:I6616</xm:f>
              <xm:sqref>J6616</xm:sqref>
            </x14:sparkline>
            <x14:sparkline>
              <xm:f>'NGF Trends'!D6617:I6617</xm:f>
              <xm:sqref>J6617</xm:sqref>
            </x14:sparkline>
            <x14:sparkline>
              <xm:f>'NGF Trends'!D6618:I6618</xm:f>
              <xm:sqref>J6618</xm:sqref>
            </x14:sparkline>
            <x14:sparkline>
              <xm:f>'NGF Trends'!D6619:I6619</xm:f>
              <xm:sqref>J6619</xm:sqref>
            </x14:sparkline>
            <x14:sparkline>
              <xm:f>'NGF Trends'!D6620:I6620</xm:f>
              <xm:sqref>J6620</xm:sqref>
            </x14:sparkline>
            <x14:sparkline>
              <xm:f>'NGF Trends'!D6621:I6621</xm:f>
              <xm:sqref>J6621</xm:sqref>
            </x14:sparkline>
            <x14:sparkline>
              <xm:f>'NGF Trends'!D6622:I6622</xm:f>
              <xm:sqref>J6622</xm:sqref>
            </x14:sparkline>
            <x14:sparkline>
              <xm:f>'NGF Trends'!D6623:I6623</xm:f>
              <xm:sqref>J6623</xm:sqref>
            </x14:sparkline>
            <x14:sparkline>
              <xm:f>'NGF Trends'!D6624:I6624</xm:f>
              <xm:sqref>J6624</xm:sqref>
            </x14:sparkline>
            <x14:sparkline>
              <xm:f>'NGF Trends'!D6625:I6625</xm:f>
              <xm:sqref>J6625</xm:sqref>
            </x14:sparkline>
            <x14:sparkline>
              <xm:f>'NGF Trends'!D6626:I6626</xm:f>
              <xm:sqref>J6626</xm:sqref>
            </x14:sparkline>
            <x14:sparkline>
              <xm:f>'NGF Trends'!D6627:I6627</xm:f>
              <xm:sqref>J6627</xm:sqref>
            </x14:sparkline>
            <x14:sparkline>
              <xm:f>'NGF Trends'!D6628:I6628</xm:f>
              <xm:sqref>J6628</xm:sqref>
            </x14:sparkline>
            <x14:sparkline>
              <xm:f>'NGF Trends'!D6629:I6629</xm:f>
              <xm:sqref>J6629</xm:sqref>
            </x14:sparkline>
            <x14:sparkline>
              <xm:f>'NGF Trends'!D6630:I6630</xm:f>
              <xm:sqref>J6630</xm:sqref>
            </x14:sparkline>
            <x14:sparkline>
              <xm:f>'NGF Trends'!D6631:I6631</xm:f>
              <xm:sqref>J6631</xm:sqref>
            </x14:sparkline>
            <x14:sparkline>
              <xm:f>'NGF Trends'!D6632:I6632</xm:f>
              <xm:sqref>J6632</xm:sqref>
            </x14:sparkline>
            <x14:sparkline>
              <xm:f>'NGF Trends'!D6633:I6633</xm:f>
              <xm:sqref>J6633</xm:sqref>
            </x14:sparkline>
            <x14:sparkline>
              <xm:f>'NGF Trends'!D6634:I6634</xm:f>
              <xm:sqref>J6634</xm:sqref>
            </x14:sparkline>
            <x14:sparkline>
              <xm:f>'NGF Trends'!D6635:I6635</xm:f>
              <xm:sqref>J6635</xm:sqref>
            </x14:sparkline>
            <x14:sparkline>
              <xm:f>'NGF Trends'!D6636:I6636</xm:f>
              <xm:sqref>J6636</xm:sqref>
            </x14:sparkline>
            <x14:sparkline>
              <xm:f>'NGF Trends'!D6637:I6637</xm:f>
              <xm:sqref>J6637</xm:sqref>
            </x14:sparkline>
            <x14:sparkline>
              <xm:f>'NGF Trends'!D6638:I6638</xm:f>
              <xm:sqref>J6638</xm:sqref>
            </x14:sparkline>
            <x14:sparkline>
              <xm:f>'NGF Trends'!D6639:I6639</xm:f>
              <xm:sqref>J6639</xm:sqref>
            </x14:sparkline>
            <x14:sparkline>
              <xm:f>'NGF Trends'!D6640:I6640</xm:f>
              <xm:sqref>J6640</xm:sqref>
            </x14:sparkline>
            <x14:sparkline>
              <xm:f>'NGF Trends'!D6641:I6641</xm:f>
              <xm:sqref>J6641</xm:sqref>
            </x14:sparkline>
            <x14:sparkline>
              <xm:f>'NGF Trends'!D6642:I6642</xm:f>
              <xm:sqref>J6642</xm:sqref>
            </x14:sparkline>
            <x14:sparkline>
              <xm:f>'NGF Trends'!D6643:I6643</xm:f>
              <xm:sqref>J6643</xm:sqref>
            </x14:sparkline>
            <x14:sparkline>
              <xm:f>'NGF Trends'!D6644:I6644</xm:f>
              <xm:sqref>J6644</xm:sqref>
            </x14:sparkline>
            <x14:sparkline>
              <xm:f>'NGF Trends'!D6645:I6645</xm:f>
              <xm:sqref>J6645</xm:sqref>
            </x14:sparkline>
            <x14:sparkline>
              <xm:f>'NGF Trends'!D6646:I6646</xm:f>
              <xm:sqref>J6646</xm:sqref>
            </x14:sparkline>
            <x14:sparkline>
              <xm:f>'NGF Trends'!D6647:I6647</xm:f>
              <xm:sqref>J6647</xm:sqref>
            </x14:sparkline>
            <x14:sparkline>
              <xm:f>'NGF Trends'!D6648:I6648</xm:f>
              <xm:sqref>J6648</xm:sqref>
            </x14:sparkline>
            <x14:sparkline>
              <xm:f>'NGF Trends'!D6649:I6649</xm:f>
              <xm:sqref>J6649</xm:sqref>
            </x14:sparkline>
            <x14:sparkline>
              <xm:f>'NGF Trends'!D6650:I6650</xm:f>
              <xm:sqref>J6650</xm:sqref>
            </x14:sparkline>
            <x14:sparkline>
              <xm:f>'NGF Trends'!D6651:I6651</xm:f>
              <xm:sqref>J6651</xm:sqref>
            </x14:sparkline>
            <x14:sparkline>
              <xm:f>'NGF Trends'!D6652:I6652</xm:f>
              <xm:sqref>J6652</xm:sqref>
            </x14:sparkline>
            <x14:sparkline>
              <xm:f>'NGF Trends'!D6653:I6653</xm:f>
              <xm:sqref>J6653</xm:sqref>
            </x14:sparkline>
            <x14:sparkline>
              <xm:f>'NGF Trends'!D6654:I6654</xm:f>
              <xm:sqref>J6654</xm:sqref>
            </x14:sparkline>
            <x14:sparkline>
              <xm:f>'NGF Trends'!D6655:I6655</xm:f>
              <xm:sqref>J6655</xm:sqref>
            </x14:sparkline>
            <x14:sparkline>
              <xm:f>'NGF Trends'!D6656:I6656</xm:f>
              <xm:sqref>J6656</xm:sqref>
            </x14:sparkline>
            <x14:sparkline>
              <xm:f>'NGF Trends'!D6657:I6657</xm:f>
              <xm:sqref>J6657</xm:sqref>
            </x14:sparkline>
            <x14:sparkline>
              <xm:f>'NGF Trends'!D6658:I6658</xm:f>
              <xm:sqref>J6658</xm:sqref>
            </x14:sparkline>
            <x14:sparkline>
              <xm:f>'NGF Trends'!D6659:I6659</xm:f>
              <xm:sqref>J6659</xm:sqref>
            </x14:sparkline>
            <x14:sparkline>
              <xm:f>'NGF Trends'!D6660:I6660</xm:f>
              <xm:sqref>J6660</xm:sqref>
            </x14:sparkline>
            <x14:sparkline>
              <xm:f>'NGF Trends'!D6661:I6661</xm:f>
              <xm:sqref>J6661</xm:sqref>
            </x14:sparkline>
            <x14:sparkline>
              <xm:f>'NGF Trends'!D6662:I6662</xm:f>
              <xm:sqref>J6662</xm:sqref>
            </x14:sparkline>
            <x14:sparkline>
              <xm:f>'NGF Trends'!D6663:I6663</xm:f>
              <xm:sqref>J6663</xm:sqref>
            </x14:sparkline>
            <x14:sparkline>
              <xm:f>'NGF Trends'!D6664:I6664</xm:f>
              <xm:sqref>J6664</xm:sqref>
            </x14:sparkline>
            <x14:sparkline>
              <xm:f>'NGF Trends'!D6665:I6665</xm:f>
              <xm:sqref>J6665</xm:sqref>
            </x14:sparkline>
            <x14:sparkline>
              <xm:f>'NGF Trends'!D6666:I6666</xm:f>
              <xm:sqref>J6666</xm:sqref>
            </x14:sparkline>
            <x14:sparkline>
              <xm:f>'NGF Trends'!D6667:I6667</xm:f>
              <xm:sqref>J6667</xm:sqref>
            </x14:sparkline>
            <x14:sparkline>
              <xm:f>'NGF Trends'!D6668:I6668</xm:f>
              <xm:sqref>J6668</xm:sqref>
            </x14:sparkline>
            <x14:sparkline>
              <xm:f>'NGF Trends'!D6669:I6669</xm:f>
              <xm:sqref>J6669</xm:sqref>
            </x14:sparkline>
            <x14:sparkline>
              <xm:f>'NGF Trends'!D6670:I6670</xm:f>
              <xm:sqref>J6670</xm:sqref>
            </x14:sparkline>
            <x14:sparkline>
              <xm:f>'NGF Trends'!D6671:I6671</xm:f>
              <xm:sqref>J6671</xm:sqref>
            </x14:sparkline>
            <x14:sparkline>
              <xm:f>'NGF Trends'!D6672:I6672</xm:f>
              <xm:sqref>J6672</xm:sqref>
            </x14:sparkline>
            <x14:sparkline>
              <xm:f>'NGF Trends'!D6673:I6673</xm:f>
              <xm:sqref>J6673</xm:sqref>
            </x14:sparkline>
            <x14:sparkline>
              <xm:f>'NGF Trends'!D6674:I6674</xm:f>
              <xm:sqref>J6674</xm:sqref>
            </x14:sparkline>
            <x14:sparkline>
              <xm:f>'NGF Trends'!D6675:I6675</xm:f>
              <xm:sqref>J6675</xm:sqref>
            </x14:sparkline>
            <x14:sparkline>
              <xm:f>'NGF Trends'!D6676:I6676</xm:f>
              <xm:sqref>J6676</xm:sqref>
            </x14:sparkline>
            <x14:sparkline>
              <xm:f>'NGF Trends'!D6677:I6677</xm:f>
              <xm:sqref>J6677</xm:sqref>
            </x14:sparkline>
            <x14:sparkline>
              <xm:f>'NGF Trends'!D6678:I6678</xm:f>
              <xm:sqref>J6678</xm:sqref>
            </x14:sparkline>
            <x14:sparkline>
              <xm:f>'NGF Trends'!D6679:I6679</xm:f>
              <xm:sqref>J6679</xm:sqref>
            </x14:sparkline>
            <x14:sparkline>
              <xm:f>'NGF Trends'!D6680:I6680</xm:f>
              <xm:sqref>J6680</xm:sqref>
            </x14:sparkline>
            <x14:sparkline>
              <xm:f>'NGF Trends'!D6681:I6681</xm:f>
              <xm:sqref>J6681</xm:sqref>
            </x14:sparkline>
            <x14:sparkline>
              <xm:f>'NGF Trends'!D6682:I6682</xm:f>
              <xm:sqref>J6682</xm:sqref>
            </x14:sparkline>
            <x14:sparkline>
              <xm:f>'NGF Trends'!D6683:I6683</xm:f>
              <xm:sqref>J6683</xm:sqref>
            </x14:sparkline>
            <x14:sparkline>
              <xm:f>'NGF Trends'!D6684:I6684</xm:f>
              <xm:sqref>J6684</xm:sqref>
            </x14:sparkline>
            <x14:sparkline>
              <xm:f>'NGF Trends'!D6685:I6685</xm:f>
              <xm:sqref>J6685</xm:sqref>
            </x14:sparkline>
            <x14:sparkline>
              <xm:f>'NGF Trends'!D6686:I6686</xm:f>
              <xm:sqref>J6686</xm:sqref>
            </x14:sparkline>
            <x14:sparkline>
              <xm:f>'NGF Trends'!D6687:I6687</xm:f>
              <xm:sqref>J6687</xm:sqref>
            </x14:sparkline>
            <x14:sparkline>
              <xm:f>'NGF Trends'!D6688:I6688</xm:f>
              <xm:sqref>J6688</xm:sqref>
            </x14:sparkline>
            <x14:sparkline>
              <xm:f>'NGF Trends'!D6689:I6689</xm:f>
              <xm:sqref>J6689</xm:sqref>
            </x14:sparkline>
            <x14:sparkline>
              <xm:f>'NGF Trends'!D6690:I6690</xm:f>
              <xm:sqref>J6690</xm:sqref>
            </x14:sparkline>
            <x14:sparkline>
              <xm:f>'NGF Trends'!D6691:I6691</xm:f>
              <xm:sqref>J6691</xm:sqref>
            </x14:sparkline>
            <x14:sparkline>
              <xm:f>'NGF Trends'!D6692:I6692</xm:f>
              <xm:sqref>J6692</xm:sqref>
            </x14:sparkline>
            <x14:sparkline>
              <xm:f>'NGF Trends'!D6693:I6693</xm:f>
              <xm:sqref>J6693</xm:sqref>
            </x14:sparkline>
            <x14:sparkline>
              <xm:f>'NGF Trends'!D6694:I6694</xm:f>
              <xm:sqref>J6694</xm:sqref>
            </x14:sparkline>
            <x14:sparkline>
              <xm:f>'NGF Trends'!D6695:I6695</xm:f>
              <xm:sqref>J6695</xm:sqref>
            </x14:sparkline>
            <x14:sparkline>
              <xm:f>'NGF Trends'!D6696:I6696</xm:f>
              <xm:sqref>J6696</xm:sqref>
            </x14:sparkline>
            <x14:sparkline>
              <xm:f>'NGF Trends'!D6697:I6697</xm:f>
              <xm:sqref>J6697</xm:sqref>
            </x14:sparkline>
            <x14:sparkline>
              <xm:f>'NGF Trends'!D6698:I6698</xm:f>
              <xm:sqref>J6698</xm:sqref>
            </x14:sparkline>
            <x14:sparkline>
              <xm:f>'NGF Trends'!D6699:I6699</xm:f>
              <xm:sqref>J6699</xm:sqref>
            </x14:sparkline>
            <x14:sparkline>
              <xm:f>'NGF Trends'!D6700:I6700</xm:f>
              <xm:sqref>J6700</xm:sqref>
            </x14:sparkline>
            <x14:sparkline>
              <xm:f>'NGF Trends'!D6701:I6701</xm:f>
              <xm:sqref>J6701</xm:sqref>
            </x14:sparkline>
            <x14:sparkline>
              <xm:f>'NGF Trends'!D6702:I6702</xm:f>
              <xm:sqref>J6702</xm:sqref>
            </x14:sparkline>
            <x14:sparkline>
              <xm:f>'NGF Trends'!D6703:I6703</xm:f>
              <xm:sqref>J6703</xm:sqref>
            </x14:sparkline>
            <x14:sparkline>
              <xm:f>'NGF Trends'!D6704:I6704</xm:f>
              <xm:sqref>J6704</xm:sqref>
            </x14:sparkline>
            <x14:sparkline>
              <xm:f>'NGF Trends'!D6705:I6705</xm:f>
              <xm:sqref>J6705</xm:sqref>
            </x14:sparkline>
            <x14:sparkline>
              <xm:f>'NGF Trends'!D6706:I6706</xm:f>
              <xm:sqref>J6706</xm:sqref>
            </x14:sparkline>
            <x14:sparkline>
              <xm:f>'NGF Trends'!D6707:I6707</xm:f>
              <xm:sqref>J6707</xm:sqref>
            </x14:sparkline>
            <x14:sparkline>
              <xm:f>'NGF Trends'!D6708:I6708</xm:f>
              <xm:sqref>J6708</xm:sqref>
            </x14:sparkline>
            <x14:sparkline>
              <xm:f>'NGF Trends'!D6709:I6709</xm:f>
              <xm:sqref>J6709</xm:sqref>
            </x14:sparkline>
            <x14:sparkline>
              <xm:f>'NGF Trends'!D6710:I6710</xm:f>
              <xm:sqref>J6710</xm:sqref>
            </x14:sparkline>
            <x14:sparkline>
              <xm:f>'NGF Trends'!D6711:I6711</xm:f>
              <xm:sqref>J6711</xm:sqref>
            </x14:sparkline>
            <x14:sparkline>
              <xm:f>'NGF Trends'!D6712:I6712</xm:f>
              <xm:sqref>J6712</xm:sqref>
            </x14:sparkline>
            <x14:sparkline>
              <xm:f>'NGF Trends'!D6713:I6713</xm:f>
              <xm:sqref>J6713</xm:sqref>
            </x14:sparkline>
            <x14:sparkline>
              <xm:f>'NGF Trends'!D6714:I6714</xm:f>
              <xm:sqref>J6714</xm:sqref>
            </x14:sparkline>
            <x14:sparkline>
              <xm:f>'NGF Trends'!D6715:I6715</xm:f>
              <xm:sqref>J6715</xm:sqref>
            </x14:sparkline>
            <x14:sparkline>
              <xm:f>'NGF Trends'!D6716:I6716</xm:f>
              <xm:sqref>J6716</xm:sqref>
            </x14:sparkline>
            <x14:sparkline>
              <xm:f>'NGF Trends'!D6717:I6717</xm:f>
              <xm:sqref>J6717</xm:sqref>
            </x14:sparkline>
            <x14:sparkline>
              <xm:f>'NGF Trends'!D6718:I6718</xm:f>
              <xm:sqref>J6718</xm:sqref>
            </x14:sparkline>
            <x14:sparkline>
              <xm:f>'NGF Trends'!D6719:I6719</xm:f>
              <xm:sqref>J6719</xm:sqref>
            </x14:sparkline>
            <x14:sparkline>
              <xm:f>'NGF Trends'!D6720:I6720</xm:f>
              <xm:sqref>J6720</xm:sqref>
            </x14:sparkline>
            <x14:sparkline>
              <xm:f>'NGF Trends'!D6721:I6721</xm:f>
              <xm:sqref>J6721</xm:sqref>
            </x14:sparkline>
            <x14:sparkline>
              <xm:f>'NGF Trends'!D6722:I6722</xm:f>
              <xm:sqref>J6722</xm:sqref>
            </x14:sparkline>
            <x14:sparkline>
              <xm:f>'NGF Trends'!D6723:I6723</xm:f>
              <xm:sqref>J6723</xm:sqref>
            </x14:sparkline>
            <x14:sparkline>
              <xm:f>'NGF Trends'!D6724:I6724</xm:f>
              <xm:sqref>J6724</xm:sqref>
            </x14:sparkline>
            <x14:sparkline>
              <xm:f>'NGF Trends'!D6725:I6725</xm:f>
              <xm:sqref>J6725</xm:sqref>
            </x14:sparkline>
            <x14:sparkline>
              <xm:f>'NGF Trends'!D6726:I6726</xm:f>
              <xm:sqref>J6726</xm:sqref>
            </x14:sparkline>
            <x14:sparkline>
              <xm:f>'NGF Trends'!D6727:I6727</xm:f>
              <xm:sqref>J6727</xm:sqref>
            </x14:sparkline>
            <x14:sparkline>
              <xm:f>'NGF Trends'!D6728:I6728</xm:f>
              <xm:sqref>J6728</xm:sqref>
            </x14:sparkline>
            <x14:sparkline>
              <xm:f>'NGF Trends'!D6729:I6729</xm:f>
              <xm:sqref>J6729</xm:sqref>
            </x14:sparkline>
            <x14:sparkline>
              <xm:f>'NGF Trends'!D6730:I6730</xm:f>
              <xm:sqref>J6730</xm:sqref>
            </x14:sparkline>
            <x14:sparkline>
              <xm:f>'NGF Trends'!D6731:I6731</xm:f>
              <xm:sqref>J6731</xm:sqref>
            </x14:sparkline>
            <x14:sparkline>
              <xm:f>'NGF Trends'!D6732:I6732</xm:f>
              <xm:sqref>J6732</xm:sqref>
            </x14:sparkline>
            <x14:sparkline>
              <xm:f>'NGF Trends'!D6733:I6733</xm:f>
              <xm:sqref>J6733</xm:sqref>
            </x14:sparkline>
            <x14:sparkline>
              <xm:f>'NGF Trends'!D6734:I6734</xm:f>
              <xm:sqref>J6734</xm:sqref>
            </x14:sparkline>
            <x14:sparkline>
              <xm:f>'NGF Trends'!D6735:I6735</xm:f>
              <xm:sqref>J6735</xm:sqref>
            </x14:sparkline>
            <x14:sparkline>
              <xm:f>'NGF Trends'!D6736:I6736</xm:f>
              <xm:sqref>J6736</xm:sqref>
            </x14:sparkline>
            <x14:sparkline>
              <xm:f>'NGF Trends'!D6737:I6737</xm:f>
              <xm:sqref>J6737</xm:sqref>
            </x14:sparkline>
            <x14:sparkline>
              <xm:f>'NGF Trends'!D6738:I6738</xm:f>
              <xm:sqref>J6738</xm:sqref>
            </x14:sparkline>
            <x14:sparkline>
              <xm:f>'NGF Trends'!D6739:I6739</xm:f>
              <xm:sqref>J6739</xm:sqref>
            </x14:sparkline>
            <x14:sparkline>
              <xm:f>'NGF Trends'!D6740:I6740</xm:f>
              <xm:sqref>J6740</xm:sqref>
            </x14:sparkline>
            <x14:sparkline>
              <xm:f>'NGF Trends'!D6741:I6741</xm:f>
              <xm:sqref>J6741</xm:sqref>
            </x14:sparkline>
            <x14:sparkline>
              <xm:f>'NGF Trends'!D6742:I6742</xm:f>
              <xm:sqref>J6742</xm:sqref>
            </x14:sparkline>
            <x14:sparkline>
              <xm:f>'NGF Trends'!D6743:I6743</xm:f>
              <xm:sqref>J6743</xm:sqref>
            </x14:sparkline>
            <x14:sparkline>
              <xm:f>'NGF Trends'!D6744:I6744</xm:f>
              <xm:sqref>J6744</xm:sqref>
            </x14:sparkline>
            <x14:sparkline>
              <xm:f>'NGF Trends'!D6745:I6745</xm:f>
              <xm:sqref>J6745</xm:sqref>
            </x14:sparkline>
            <x14:sparkline>
              <xm:f>'NGF Trends'!D6746:I6746</xm:f>
              <xm:sqref>J6746</xm:sqref>
            </x14:sparkline>
            <x14:sparkline>
              <xm:f>'NGF Trends'!D6747:I6747</xm:f>
              <xm:sqref>J6747</xm:sqref>
            </x14:sparkline>
            <x14:sparkline>
              <xm:f>'NGF Trends'!D6748:I6748</xm:f>
              <xm:sqref>J6748</xm:sqref>
            </x14:sparkline>
            <x14:sparkline>
              <xm:f>'NGF Trends'!D6749:I6749</xm:f>
              <xm:sqref>J6749</xm:sqref>
            </x14:sparkline>
            <x14:sparkline>
              <xm:f>'NGF Trends'!D6750:I6750</xm:f>
              <xm:sqref>J6750</xm:sqref>
            </x14:sparkline>
            <x14:sparkline>
              <xm:f>'NGF Trends'!D6751:I6751</xm:f>
              <xm:sqref>J6751</xm:sqref>
            </x14:sparkline>
            <x14:sparkline>
              <xm:f>'NGF Trends'!D6752:I6752</xm:f>
              <xm:sqref>J6752</xm:sqref>
            </x14:sparkline>
            <x14:sparkline>
              <xm:f>'NGF Trends'!D6753:I6753</xm:f>
              <xm:sqref>J6753</xm:sqref>
            </x14:sparkline>
            <x14:sparkline>
              <xm:f>'NGF Trends'!D6754:I6754</xm:f>
              <xm:sqref>J6754</xm:sqref>
            </x14:sparkline>
            <x14:sparkline>
              <xm:f>'NGF Trends'!D6755:I6755</xm:f>
              <xm:sqref>J6755</xm:sqref>
            </x14:sparkline>
            <x14:sparkline>
              <xm:f>'NGF Trends'!D6756:I6756</xm:f>
              <xm:sqref>J6756</xm:sqref>
            </x14:sparkline>
            <x14:sparkline>
              <xm:f>'NGF Trends'!D6757:I6757</xm:f>
              <xm:sqref>J6757</xm:sqref>
            </x14:sparkline>
            <x14:sparkline>
              <xm:f>'NGF Trends'!D6758:I6758</xm:f>
              <xm:sqref>J6758</xm:sqref>
            </x14:sparkline>
            <x14:sparkline>
              <xm:f>'NGF Trends'!D6759:I6759</xm:f>
              <xm:sqref>J6759</xm:sqref>
            </x14:sparkline>
            <x14:sparkline>
              <xm:f>'NGF Trends'!D6760:I6760</xm:f>
              <xm:sqref>J6760</xm:sqref>
            </x14:sparkline>
            <x14:sparkline>
              <xm:f>'NGF Trends'!D6761:I6761</xm:f>
              <xm:sqref>J6761</xm:sqref>
            </x14:sparkline>
            <x14:sparkline>
              <xm:f>'NGF Trends'!D6762:I6762</xm:f>
              <xm:sqref>J6762</xm:sqref>
            </x14:sparkline>
            <x14:sparkline>
              <xm:f>'NGF Trends'!D6763:I6763</xm:f>
              <xm:sqref>J6763</xm:sqref>
            </x14:sparkline>
            <x14:sparkline>
              <xm:f>'NGF Trends'!D6764:I6764</xm:f>
              <xm:sqref>J6764</xm:sqref>
            </x14:sparkline>
            <x14:sparkline>
              <xm:f>'NGF Trends'!D6765:I6765</xm:f>
              <xm:sqref>J6765</xm:sqref>
            </x14:sparkline>
            <x14:sparkline>
              <xm:f>'NGF Trends'!D6766:I6766</xm:f>
              <xm:sqref>J6766</xm:sqref>
            </x14:sparkline>
            <x14:sparkline>
              <xm:f>'NGF Trends'!D6767:I6767</xm:f>
              <xm:sqref>J6767</xm:sqref>
            </x14:sparkline>
            <x14:sparkline>
              <xm:f>'NGF Trends'!D6768:I6768</xm:f>
              <xm:sqref>J6768</xm:sqref>
            </x14:sparkline>
            <x14:sparkline>
              <xm:f>'NGF Trends'!D6769:I6769</xm:f>
              <xm:sqref>J6769</xm:sqref>
            </x14:sparkline>
            <x14:sparkline>
              <xm:f>'NGF Trends'!D6770:I6770</xm:f>
              <xm:sqref>J6770</xm:sqref>
            </x14:sparkline>
            <x14:sparkline>
              <xm:f>'NGF Trends'!D6771:I6771</xm:f>
              <xm:sqref>J6771</xm:sqref>
            </x14:sparkline>
            <x14:sparkline>
              <xm:f>'NGF Trends'!D6772:I6772</xm:f>
              <xm:sqref>J6772</xm:sqref>
            </x14:sparkline>
            <x14:sparkline>
              <xm:f>'NGF Trends'!D6773:I6773</xm:f>
              <xm:sqref>J6773</xm:sqref>
            </x14:sparkline>
            <x14:sparkline>
              <xm:f>'NGF Trends'!D6774:I6774</xm:f>
              <xm:sqref>J6774</xm:sqref>
            </x14:sparkline>
            <x14:sparkline>
              <xm:f>'NGF Trends'!D6775:I6775</xm:f>
              <xm:sqref>J6775</xm:sqref>
            </x14:sparkline>
            <x14:sparkline>
              <xm:f>'NGF Trends'!D6776:I6776</xm:f>
              <xm:sqref>J6776</xm:sqref>
            </x14:sparkline>
            <x14:sparkline>
              <xm:f>'NGF Trends'!D6777:I6777</xm:f>
              <xm:sqref>J6777</xm:sqref>
            </x14:sparkline>
            <x14:sparkline>
              <xm:f>'NGF Trends'!D6778:I6778</xm:f>
              <xm:sqref>J6778</xm:sqref>
            </x14:sparkline>
            <x14:sparkline>
              <xm:f>'NGF Trends'!D6779:I6779</xm:f>
              <xm:sqref>J6779</xm:sqref>
            </x14:sparkline>
            <x14:sparkline>
              <xm:f>'NGF Trends'!D6780:I6780</xm:f>
              <xm:sqref>J6780</xm:sqref>
            </x14:sparkline>
            <x14:sparkline>
              <xm:f>'NGF Trends'!D6781:I6781</xm:f>
              <xm:sqref>J6781</xm:sqref>
            </x14:sparkline>
            <x14:sparkline>
              <xm:f>'NGF Trends'!D6782:I6782</xm:f>
              <xm:sqref>J6782</xm:sqref>
            </x14:sparkline>
            <x14:sparkline>
              <xm:f>'NGF Trends'!D6783:I6783</xm:f>
              <xm:sqref>J6783</xm:sqref>
            </x14:sparkline>
            <x14:sparkline>
              <xm:f>'NGF Trends'!D6784:I6784</xm:f>
              <xm:sqref>J6784</xm:sqref>
            </x14:sparkline>
            <x14:sparkline>
              <xm:f>'NGF Trends'!D6785:I6785</xm:f>
              <xm:sqref>J6785</xm:sqref>
            </x14:sparkline>
            <x14:sparkline>
              <xm:f>'NGF Trends'!D6786:I6786</xm:f>
              <xm:sqref>J6786</xm:sqref>
            </x14:sparkline>
            <x14:sparkline>
              <xm:f>'NGF Trends'!D6787:I6787</xm:f>
              <xm:sqref>J6787</xm:sqref>
            </x14:sparkline>
            <x14:sparkline>
              <xm:f>'NGF Trends'!D6788:I6788</xm:f>
              <xm:sqref>J6788</xm:sqref>
            </x14:sparkline>
            <x14:sparkline>
              <xm:f>'NGF Trends'!D6789:I6789</xm:f>
              <xm:sqref>J6789</xm:sqref>
            </x14:sparkline>
            <x14:sparkline>
              <xm:f>'NGF Trends'!D6790:I6790</xm:f>
              <xm:sqref>J6790</xm:sqref>
            </x14:sparkline>
            <x14:sparkline>
              <xm:f>'NGF Trends'!D6791:I6791</xm:f>
              <xm:sqref>J6791</xm:sqref>
            </x14:sparkline>
            <x14:sparkline>
              <xm:f>'NGF Trends'!D6792:I6792</xm:f>
              <xm:sqref>J6792</xm:sqref>
            </x14:sparkline>
            <x14:sparkline>
              <xm:f>'NGF Trends'!D6793:I6793</xm:f>
              <xm:sqref>J6793</xm:sqref>
            </x14:sparkline>
            <x14:sparkline>
              <xm:f>'NGF Trends'!D6794:I6794</xm:f>
              <xm:sqref>J6794</xm:sqref>
            </x14:sparkline>
            <x14:sparkline>
              <xm:f>'NGF Trends'!D6795:I6795</xm:f>
              <xm:sqref>J6795</xm:sqref>
            </x14:sparkline>
            <x14:sparkline>
              <xm:f>'NGF Trends'!D6796:I6796</xm:f>
              <xm:sqref>J6796</xm:sqref>
            </x14:sparkline>
            <x14:sparkline>
              <xm:f>'NGF Trends'!D6797:I6797</xm:f>
              <xm:sqref>J6797</xm:sqref>
            </x14:sparkline>
            <x14:sparkline>
              <xm:f>'NGF Trends'!D6798:I6798</xm:f>
              <xm:sqref>J6798</xm:sqref>
            </x14:sparkline>
            <x14:sparkline>
              <xm:f>'NGF Trends'!D6799:I6799</xm:f>
              <xm:sqref>J6799</xm:sqref>
            </x14:sparkline>
            <x14:sparkline>
              <xm:f>'NGF Trends'!D6800:I6800</xm:f>
              <xm:sqref>J6800</xm:sqref>
            </x14:sparkline>
            <x14:sparkline>
              <xm:f>'NGF Trends'!D6801:I6801</xm:f>
              <xm:sqref>J6801</xm:sqref>
            </x14:sparkline>
            <x14:sparkline>
              <xm:f>'NGF Trends'!D6802:I6802</xm:f>
              <xm:sqref>J6802</xm:sqref>
            </x14:sparkline>
            <x14:sparkline>
              <xm:f>'NGF Trends'!D6803:I6803</xm:f>
              <xm:sqref>J6803</xm:sqref>
            </x14:sparkline>
            <x14:sparkline>
              <xm:f>'NGF Trends'!D6804:I6804</xm:f>
              <xm:sqref>J6804</xm:sqref>
            </x14:sparkline>
            <x14:sparkline>
              <xm:f>'NGF Trends'!D6805:I6805</xm:f>
              <xm:sqref>J6805</xm:sqref>
            </x14:sparkline>
            <x14:sparkline>
              <xm:f>'NGF Trends'!D6806:I6806</xm:f>
              <xm:sqref>J6806</xm:sqref>
            </x14:sparkline>
            <x14:sparkline>
              <xm:f>'NGF Trends'!D6807:I6807</xm:f>
              <xm:sqref>J6807</xm:sqref>
            </x14:sparkline>
            <x14:sparkline>
              <xm:f>'NGF Trends'!D6808:I6808</xm:f>
              <xm:sqref>J6808</xm:sqref>
            </x14:sparkline>
            <x14:sparkline>
              <xm:f>'NGF Trends'!D6809:I6809</xm:f>
              <xm:sqref>J6809</xm:sqref>
            </x14:sparkline>
            <x14:sparkline>
              <xm:f>'NGF Trends'!D6810:I6810</xm:f>
              <xm:sqref>J6810</xm:sqref>
            </x14:sparkline>
            <x14:sparkline>
              <xm:f>'NGF Trends'!D6811:I6811</xm:f>
              <xm:sqref>J6811</xm:sqref>
            </x14:sparkline>
            <x14:sparkline>
              <xm:f>'NGF Trends'!D6812:I6812</xm:f>
              <xm:sqref>J6812</xm:sqref>
            </x14:sparkline>
            <x14:sparkline>
              <xm:f>'NGF Trends'!D6813:I6813</xm:f>
              <xm:sqref>J6813</xm:sqref>
            </x14:sparkline>
            <x14:sparkline>
              <xm:f>'NGF Trends'!D6814:I6814</xm:f>
              <xm:sqref>J6814</xm:sqref>
            </x14:sparkline>
            <x14:sparkline>
              <xm:f>'NGF Trends'!D6815:I6815</xm:f>
              <xm:sqref>J6815</xm:sqref>
            </x14:sparkline>
            <x14:sparkline>
              <xm:f>'NGF Trends'!D6816:I6816</xm:f>
              <xm:sqref>J6816</xm:sqref>
            </x14:sparkline>
            <x14:sparkline>
              <xm:f>'NGF Trends'!D6817:I6817</xm:f>
              <xm:sqref>J6817</xm:sqref>
            </x14:sparkline>
            <x14:sparkline>
              <xm:f>'NGF Trends'!D6818:I6818</xm:f>
              <xm:sqref>J6818</xm:sqref>
            </x14:sparkline>
            <x14:sparkline>
              <xm:f>'NGF Trends'!D6819:I6819</xm:f>
              <xm:sqref>J6819</xm:sqref>
            </x14:sparkline>
            <x14:sparkline>
              <xm:f>'NGF Trends'!D6820:I6820</xm:f>
              <xm:sqref>J6820</xm:sqref>
            </x14:sparkline>
            <x14:sparkline>
              <xm:f>'NGF Trends'!D6821:I6821</xm:f>
              <xm:sqref>J6821</xm:sqref>
            </x14:sparkline>
            <x14:sparkline>
              <xm:f>'NGF Trends'!D6822:I6822</xm:f>
              <xm:sqref>J6822</xm:sqref>
            </x14:sparkline>
            <x14:sparkline>
              <xm:f>'NGF Trends'!D6823:I6823</xm:f>
              <xm:sqref>J6823</xm:sqref>
            </x14:sparkline>
            <x14:sparkline>
              <xm:f>'NGF Trends'!D6824:I6824</xm:f>
              <xm:sqref>J6824</xm:sqref>
            </x14:sparkline>
            <x14:sparkline>
              <xm:f>'NGF Trends'!D6825:I6825</xm:f>
              <xm:sqref>J6825</xm:sqref>
            </x14:sparkline>
            <x14:sparkline>
              <xm:f>'NGF Trends'!D6826:I6826</xm:f>
              <xm:sqref>J6826</xm:sqref>
            </x14:sparkline>
            <x14:sparkline>
              <xm:f>'NGF Trends'!D6827:I6827</xm:f>
              <xm:sqref>J6827</xm:sqref>
            </x14:sparkline>
            <x14:sparkline>
              <xm:f>'NGF Trends'!D6828:I6828</xm:f>
              <xm:sqref>J6828</xm:sqref>
            </x14:sparkline>
            <x14:sparkline>
              <xm:f>'NGF Trends'!D6829:I6829</xm:f>
              <xm:sqref>J6829</xm:sqref>
            </x14:sparkline>
            <x14:sparkline>
              <xm:f>'NGF Trends'!D6830:I6830</xm:f>
              <xm:sqref>J6830</xm:sqref>
            </x14:sparkline>
            <x14:sparkline>
              <xm:f>'NGF Trends'!D6831:I6831</xm:f>
              <xm:sqref>J6831</xm:sqref>
            </x14:sparkline>
            <x14:sparkline>
              <xm:f>'NGF Trends'!D6832:I6832</xm:f>
              <xm:sqref>J6832</xm:sqref>
            </x14:sparkline>
            <x14:sparkline>
              <xm:f>'NGF Trends'!D6833:I6833</xm:f>
              <xm:sqref>J6833</xm:sqref>
            </x14:sparkline>
            <x14:sparkline>
              <xm:f>'NGF Trends'!D6834:I6834</xm:f>
              <xm:sqref>J6834</xm:sqref>
            </x14:sparkline>
            <x14:sparkline>
              <xm:f>'NGF Trends'!D6835:I6835</xm:f>
              <xm:sqref>J6835</xm:sqref>
            </x14:sparkline>
            <x14:sparkline>
              <xm:f>'NGF Trends'!D6836:I6836</xm:f>
              <xm:sqref>J6836</xm:sqref>
            </x14:sparkline>
            <x14:sparkline>
              <xm:f>'NGF Trends'!D6837:I6837</xm:f>
              <xm:sqref>J6837</xm:sqref>
            </x14:sparkline>
            <x14:sparkline>
              <xm:f>'NGF Trends'!D6838:I6838</xm:f>
              <xm:sqref>J6838</xm:sqref>
            </x14:sparkline>
            <x14:sparkline>
              <xm:f>'NGF Trends'!D6839:I6839</xm:f>
              <xm:sqref>J6839</xm:sqref>
            </x14:sparkline>
            <x14:sparkline>
              <xm:f>'NGF Trends'!D6840:I6840</xm:f>
              <xm:sqref>J6840</xm:sqref>
            </x14:sparkline>
            <x14:sparkline>
              <xm:f>'NGF Trends'!D6841:I6841</xm:f>
              <xm:sqref>J6841</xm:sqref>
            </x14:sparkline>
            <x14:sparkline>
              <xm:f>'NGF Trends'!D6842:I6842</xm:f>
              <xm:sqref>J6842</xm:sqref>
            </x14:sparkline>
            <x14:sparkline>
              <xm:f>'NGF Trends'!D6843:I6843</xm:f>
              <xm:sqref>J6843</xm:sqref>
            </x14:sparkline>
            <x14:sparkline>
              <xm:f>'NGF Trends'!D6844:I6844</xm:f>
              <xm:sqref>J6844</xm:sqref>
            </x14:sparkline>
            <x14:sparkline>
              <xm:f>'NGF Trends'!D6845:I6845</xm:f>
              <xm:sqref>J6845</xm:sqref>
            </x14:sparkline>
            <x14:sparkline>
              <xm:f>'NGF Trends'!D6846:I6846</xm:f>
              <xm:sqref>J6846</xm:sqref>
            </x14:sparkline>
            <x14:sparkline>
              <xm:f>'NGF Trends'!D6847:I6847</xm:f>
              <xm:sqref>J6847</xm:sqref>
            </x14:sparkline>
            <x14:sparkline>
              <xm:f>'NGF Trends'!D6848:I6848</xm:f>
              <xm:sqref>J6848</xm:sqref>
            </x14:sparkline>
            <x14:sparkline>
              <xm:f>'NGF Trends'!D6849:I6849</xm:f>
              <xm:sqref>J6849</xm:sqref>
            </x14:sparkline>
            <x14:sparkline>
              <xm:f>'NGF Trends'!D6850:I6850</xm:f>
              <xm:sqref>J6850</xm:sqref>
            </x14:sparkline>
            <x14:sparkline>
              <xm:f>'NGF Trends'!D6851:I6851</xm:f>
              <xm:sqref>J6851</xm:sqref>
            </x14:sparkline>
            <x14:sparkline>
              <xm:f>'NGF Trends'!D6852:I6852</xm:f>
              <xm:sqref>J6852</xm:sqref>
            </x14:sparkline>
            <x14:sparkline>
              <xm:f>'NGF Trends'!D6853:I6853</xm:f>
              <xm:sqref>J6853</xm:sqref>
            </x14:sparkline>
            <x14:sparkline>
              <xm:f>'NGF Trends'!D6854:I6854</xm:f>
              <xm:sqref>J6854</xm:sqref>
            </x14:sparkline>
            <x14:sparkline>
              <xm:f>'NGF Trends'!D6855:I6855</xm:f>
              <xm:sqref>J6855</xm:sqref>
            </x14:sparkline>
            <x14:sparkline>
              <xm:f>'NGF Trends'!D6856:I6856</xm:f>
              <xm:sqref>J6856</xm:sqref>
            </x14:sparkline>
            <x14:sparkline>
              <xm:f>'NGF Trends'!D6857:I6857</xm:f>
              <xm:sqref>J6857</xm:sqref>
            </x14:sparkline>
            <x14:sparkline>
              <xm:f>'NGF Trends'!D6858:I6858</xm:f>
              <xm:sqref>J6858</xm:sqref>
            </x14:sparkline>
            <x14:sparkline>
              <xm:f>'NGF Trends'!D6859:I6859</xm:f>
              <xm:sqref>J6859</xm:sqref>
            </x14:sparkline>
            <x14:sparkline>
              <xm:f>'NGF Trends'!D6860:I6860</xm:f>
              <xm:sqref>J6860</xm:sqref>
            </x14:sparkline>
            <x14:sparkline>
              <xm:f>'NGF Trends'!D6861:I6861</xm:f>
              <xm:sqref>J6861</xm:sqref>
            </x14:sparkline>
            <x14:sparkline>
              <xm:f>'NGF Trends'!D6862:I6862</xm:f>
              <xm:sqref>J6862</xm:sqref>
            </x14:sparkline>
            <x14:sparkline>
              <xm:f>'NGF Trends'!D6863:I6863</xm:f>
              <xm:sqref>J6863</xm:sqref>
            </x14:sparkline>
            <x14:sparkline>
              <xm:f>'NGF Trends'!D6864:I6864</xm:f>
              <xm:sqref>J6864</xm:sqref>
            </x14:sparkline>
            <x14:sparkline>
              <xm:f>'NGF Trends'!D6865:I6865</xm:f>
              <xm:sqref>J6865</xm:sqref>
            </x14:sparkline>
            <x14:sparkline>
              <xm:f>'NGF Trends'!D6866:I6866</xm:f>
              <xm:sqref>J6866</xm:sqref>
            </x14:sparkline>
            <x14:sparkline>
              <xm:f>'NGF Trends'!D6867:I6867</xm:f>
              <xm:sqref>J6867</xm:sqref>
            </x14:sparkline>
            <x14:sparkline>
              <xm:f>'NGF Trends'!D6868:I6868</xm:f>
              <xm:sqref>J6868</xm:sqref>
            </x14:sparkline>
            <x14:sparkline>
              <xm:f>'NGF Trends'!D6869:I6869</xm:f>
              <xm:sqref>J6869</xm:sqref>
            </x14:sparkline>
            <x14:sparkline>
              <xm:f>'NGF Trends'!D6870:I6870</xm:f>
              <xm:sqref>J6870</xm:sqref>
            </x14:sparkline>
            <x14:sparkline>
              <xm:f>'NGF Trends'!D6871:I6871</xm:f>
              <xm:sqref>J6871</xm:sqref>
            </x14:sparkline>
            <x14:sparkline>
              <xm:f>'NGF Trends'!D6872:I6872</xm:f>
              <xm:sqref>J6872</xm:sqref>
            </x14:sparkline>
            <x14:sparkline>
              <xm:f>'NGF Trends'!D6873:I6873</xm:f>
              <xm:sqref>J6873</xm:sqref>
            </x14:sparkline>
            <x14:sparkline>
              <xm:f>'NGF Trends'!D6874:I6874</xm:f>
              <xm:sqref>J6874</xm:sqref>
            </x14:sparkline>
            <x14:sparkline>
              <xm:f>'NGF Trends'!D6875:I6875</xm:f>
              <xm:sqref>J6875</xm:sqref>
            </x14:sparkline>
            <x14:sparkline>
              <xm:f>'NGF Trends'!D6876:I6876</xm:f>
              <xm:sqref>J6876</xm:sqref>
            </x14:sparkline>
            <x14:sparkline>
              <xm:f>'NGF Trends'!D6877:I6877</xm:f>
              <xm:sqref>J6877</xm:sqref>
            </x14:sparkline>
            <x14:sparkline>
              <xm:f>'NGF Trends'!D6878:I6878</xm:f>
              <xm:sqref>J6878</xm:sqref>
            </x14:sparkline>
            <x14:sparkline>
              <xm:f>'NGF Trends'!D6879:I6879</xm:f>
              <xm:sqref>J6879</xm:sqref>
            </x14:sparkline>
            <x14:sparkline>
              <xm:f>'NGF Trends'!D6880:I6880</xm:f>
              <xm:sqref>J6880</xm:sqref>
            </x14:sparkline>
            <x14:sparkline>
              <xm:f>'NGF Trends'!D6881:I6881</xm:f>
              <xm:sqref>J6881</xm:sqref>
            </x14:sparkline>
            <x14:sparkline>
              <xm:f>'NGF Trends'!D6882:I6882</xm:f>
              <xm:sqref>J6882</xm:sqref>
            </x14:sparkline>
            <x14:sparkline>
              <xm:f>'NGF Trends'!D6883:I6883</xm:f>
              <xm:sqref>J6883</xm:sqref>
            </x14:sparkline>
            <x14:sparkline>
              <xm:f>'NGF Trends'!D6884:I6884</xm:f>
              <xm:sqref>J6884</xm:sqref>
            </x14:sparkline>
            <x14:sparkline>
              <xm:f>'NGF Trends'!D6885:I6885</xm:f>
              <xm:sqref>J6885</xm:sqref>
            </x14:sparkline>
            <x14:sparkline>
              <xm:f>'NGF Trends'!D6886:I6886</xm:f>
              <xm:sqref>J6886</xm:sqref>
            </x14:sparkline>
            <x14:sparkline>
              <xm:f>'NGF Trends'!D6887:I6887</xm:f>
              <xm:sqref>J6887</xm:sqref>
            </x14:sparkline>
            <x14:sparkline>
              <xm:f>'NGF Trends'!D6888:I6888</xm:f>
              <xm:sqref>J6888</xm:sqref>
            </x14:sparkline>
            <x14:sparkline>
              <xm:f>'NGF Trends'!D6889:I6889</xm:f>
              <xm:sqref>J6889</xm:sqref>
            </x14:sparkline>
            <x14:sparkline>
              <xm:f>'NGF Trends'!D6890:I6890</xm:f>
              <xm:sqref>J6890</xm:sqref>
            </x14:sparkline>
            <x14:sparkline>
              <xm:f>'NGF Trends'!D6891:I6891</xm:f>
              <xm:sqref>J6891</xm:sqref>
            </x14:sparkline>
            <x14:sparkline>
              <xm:f>'NGF Trends'!D6892:I6892</xm:f>
              <xm:sqref>J6892</xm:sqref>
            </x14:sparkline>
            <x14:sparkline>
              <xm:f>'NGF Trends'!D6893:I6893</xm:f>
              <xm:sqref>J6893</xm:sqref>
            </x14:sparkline>
            <x14:sparkline>
              <xm:f>'NGF Trends'!D6894:I6894</xm:f>
              <xm:sqref>J6894</xm:sqref>
            </x14:sparkline>
            <x14:sparkline>
              <xm:f>'NGF Trends'!D6895:I6895</xm:f>
              <xm:sqref>J6895</xm:sqref>
            </x14:sparkline>
            <x14:sparkline>
              <xm:f>'NGF Trends'!D6896:I6896</xm:f>
              <xm:sqref>J6896</xm:sqref>
            </x14:sparkline>
            <x14:sparkline>
              <xm:f>'NGF Trends'!D6897:I6897</xm:f>
              <xm:sqref>J6897</xm:sqref>
            </x14:sparkline>
            <x14:sparkline>
              <xm:f>'NGF Trends'!D6898:I6898</xm:f>
              <xm:sqref>J6898</xm:sqref>
            </x14:sparkline>
            <x14:sparkline>
              <xm:f>'NGF Trends'!D6899:I6899</xm:f>
              <xm:sqref>J6899</xm:sqref>
            </x14:sparkline>
            <x14:sparkline>
              <xm:f>'NGF Trends'!D6900:I6900</xm:f>
              <xm:sqref>J6900</xm:sqref>
            </x14:sparkline>
            <x14:sparkline>
              <xm:f>'NGF Trends'!D6901:I6901</xm:f>
              <xm:sqref>J6901</xm:sqref>
            </x14:sparkline>
            <x14:sparkline>
              <xm:f>'NGF Trends'!D6902:I6902</xm:f>
              <xm:sqref>J6902</xm:sqref>
            </x14:sparkline>
            <x14:sparkline>
              <xm:f>'NGF Trends'!D6903:I6903</xm:f>
              <xm:sqref>J6903</xm:sqref>
            </x14:sparkline>
            <x14:sparkline>
              <xm:f>'NGF Trends'!D6904:I6904</xm:f>
              <xm:sqref>J6904</xm:sqref>
            </x14:sparkline>
            <x14:sparkline>
              <xm:f>'NGF Trends'!D6905:I6905</xm:f>
              <xm:sqref>J6905</xm:sqref>
            </x14:sparkline>
            <x14:sparkline>
              <xm:f>'NGF Trends'!D6906:I6906</xm:f>
              <xm:sqref>J6906</xm:sqref>
            </x14:sparkline>
            <x14:sparkline>
              <xm:f>'NGF Trends'!D6907:I6907</xm:f>
              <xm:sqref>J6907</xm:sqref>
            </x14:sparkline>
            <x14:sparkline>
              <xm:f>'NGF Trends'!D6908:I6908</xm:f>
              <xm:sqref>J6908</xm:sqref>
            </x14:sparkline>
            <x14:sparkline>
              <xm:f>'NGF Trends'!D6909:I6909</xm:f>
              <xm:sqref>J6909</xm:sqref>
            </x14:sparkline>
            <x14:sparkline>
              <xm:f>'NGF Trends'!D6910:I6910</xm:f>
              <xm:sqref>J6910</xm:sqref>
            </x14:sparkline>
            <x14:sparkline>
              <xm:f>'NGF Trends'!D6911:I6911</xm:f>
              <xm:sqref>J6911</xm:sqref>
            </x14:sparkline>
            <x14:sparkline>
              <xm:f>'NGF Trends'!D6912:I6912</xm:f>
              <xm:sqref>J6912</xm:sqref>
            </x14:sparkline>
            <x14:sparkline>
              <xm:f>'NGF Trends'!D6913:I6913</xm:f>
              <xm:sqref>J6913</xm:sqref>
            </x14:sparkline>
            <x14:sparkline>
              <xm:f>'NGF Trends'!D6914:I6914</xm:f>
              <xm:sqref>J6914</xm:sqref>
            </x14:sparkline>
            <x14:sparkline>
              <xm:f>'NGF Trends'!D6915:I6915</xm:f>
              <xm:sqref>J6915</xm:sqref>
            </x14:sparkline>
            <x14:sparkline>
              <xm:f>'NGF Trends'!D6916:I6916</xm:f>
              <xm:sqref>J6916</xm:sqref>
            </x14:sparkline>
            <x14:sparkline>
              <xm:f>'NGF Trends'!D6917:I6917</xm:f>
              <xm:sqref>J6917</xm:sqref>
            </x14:sparkline>
            <x14:sparkline>
              <xm:f>'NGF Trends'!D6918:I6918</xm:f>
              <xm:sqref>J6918</xm:sqref>
            </x14:sparkline>
            <x14:sparkline>
              <xm:f>'NGF Trends'!D6919:I6919</xm:f>
              <xm:sqref>J6919</xm:sqref>
            </x14:sparkline>
            <x14:sparkline>
              <xm:f>'NGF Trends'!D6920:I6920</xm:f>
              <xm:sqref>J6920</xm:sqref>
            </x14:sparkline>
            <x14:sparkline>
              <xm:f>'NGF Trends'!D6921:I6921</xm:f>
              <xm:sqref>J6921</xm:sqref>
            </x14:sparkline>
            <x14:sparkline>
              <xm:f>'NGF Trends'!D6922:I6922</xm:f>
              <xm:sqref>J6922</xm:sqref>
            </x14:sparkline>
            <x14:sparkline>
              <xm:f>'NGF Trends'!D6923:I6923</xm:f>
              <xm:sqref>J6923</xm:sqref>
            </x14:sparkline>
            <x14:sparkline>
              <xm:f>'NGF Trends'!D6924:I6924</xm:f>
              <xm:sqref>J6924</xm:sqref>
            </x14:sparkline>
            <x14:sparkline>
              <xm:f>'NGF Trends'!D6925:I6925</xm:f>
              <xm:sqref>J6925</xm:sqref>
            </x14:sparkline>
            <x14:sparkline>
              <xm:f>'NGF Trends'!D6926:I6926</xm:f>
              <xm:sqref>J6926</xm:sqref>
            </x14:sparkline>
            <x14:sparkline>
              <xm:f>'NGF Trends'!D6927:I6927</xm:f>
              <xm:sqref>J6927</xm:sqref>
            </x14:sparkline>
            <x14:sparkline>
              <xm:f>'NGF Trends'!D6928:I6928</xm:f>
              <xm:sqref>J6928</xm:sqref>
            </x14:sparkline>
            <x14:sparkline>
              <xm:f>'NGF Trends'!D6929:I6929</xm:f>
              <xm:sqref>J6929</xm:sqref>
            </x14:sparkline>
            <x14:sparkline>
              <xm:f>'NGF Trends'!D6930:I6930</xm:f>
              <xm:sqref>J6930</xm:sqref>
            </x14:sparkline>
            <x14:sparkline>
              <xm:f>'NGF Trends'!D6931:I6931</xm:f>
              <xm:sqref>J6931</xm:sqref>
            </x14:sparkline>
            <x14:sparkline>
              <xm:f>'NGF Trends'!D6932:I6932</xm:f>
              <xm:sqref>J6932</xm:sqref>
            </x14:sparkline>
            <x14:sparkline>
              <xm:f>'NGF Trends'!D6933:I6933</xm:f>
              <xm:sqref>J6933</xm:sqref>
            </x14:sparkline>
            <x14:sparkline>
              <xm:f>'NGF Trends'!D6934:I6934</xm:f>
              <xm:sqref>J6934</xm:sqref>
            </x14:sparkline>
            <x14:sparkline>
              <xm:f>'NGF Trends'!D6935:I6935</xm:f>
              <xm:sqref>J6935</xm:sqref>
            </x14:sparkline>
            <x14:sparkline>
              <xm:f>'NGF Trends'!D6936:I6936</xm:f>
              <xm:sqref>J6936</xm:sqref>
            </x14:sparkline>
            <x14:sparkline>
              <xm:f>'NGF Trends'!D6937:I6937</xm:f>
              <xm:sqref>J6937</xm:sqref>
            </x14:sparkline>
            <x14:sparkline>
              <xm:f>'NGF Trends'!D6938:I6938</xm:f>
              <xm:sqref>J6938</xm:sqref>
            </x14:sparkline>
            <x14:sparkline>
              <xm:f>'NGF Trends'!D6939:I6939</xm:f>
              <xm:sqref>J6939</xm:sqref>
            </x14:sparkline>
            <x14:sparkline>
              <xm:f>'NGF Trends'!D6940:I6940</xm:f>
              <xm:sqref>J6940</xm:sqref>
            </x14:sparkline>
            <x14:sparkline>
              <xm:f>'NGF Trends'!D6941:I6941</xm:f>
              <xm:sqref>J6941</xm:sqref>
            </x14:sparkline>
            <x14:sparkline>
              <xm:f>'NGF Trends'!D6942:I6942</xm:f>
              <xm:sqref>J6942</xm:sqref>
            </x14:sparkline>
            <x14:sparkline>
              <xm:f>'NGF Trends'!D6943:I6943</xm:f>
              <xm:sqref>J6943</xm:sqref>
            </x14:sparkline>
            <x14:sparkline>
              <xm:f>'NGF Trends'!D6944:I6944</xm:f>
              <xm:sqref>J6944</xm:sqref>
            </x14:sparkline>
            <x14:sparkline>
              <xm:f>'NGF Trends'!D6945:I6945</xm:f>
              <xm:sqref>J6945</xm:sqref>
            </x14:sparkline>
            <x14:sparkline>
              <xm:f>'NGF Trends'!D6946:I6946</xm:f>
              <xm:sqref>J6946</xm:sqref>
            </x14:sparkline>
            <x14:sparkline>
              <xm:f>'NGF Trends'!D6947:I6947</xm:f>
              <xm:sqref>J6947</xm:sqref>
            </x14:sparkline>
            <x14:sparkline>
              <xm:f>'NGF Trends'!D6948:I6948</xm:f>
              <xm:sqref>J6948</xm:sqref>
            </x14:sparkline>
            <x14:sparkline>
              <xm:f>'NGF Trends'!D6949:I6949</xm:f>
              <xm:sqref>J6949</xm:sqref>
            </x14:sparkline>
            <x14:sparkline>
              <xm:f>'NGF Trends'!D6950:I6950</xm:f>
              <xm:sqref>J6950</xm:sqref>
            </x14:sparkline>
            <x14:sparkline>
              <xm:f>'NGF Trends'!D6951:I6951</xm:f>
              <xm:sqref>J6951</xm:sqref>
            </x14:sparkline>
            <x14:sparkline>
              <xm:f>'NGF Trends'!D6952:I6952</xm:f>
              <xm:sqref>J6952</xm:sqref>
            </x14:sparkline>
            <x14:sparkline>
              <xm:f>'NGF Trends'!D6953:I6953</xm:f>
              <xm:sqref>J6953</xm:sqref>
            </x14:sparkline>
            <x14:sparkline>
              <xm:f>'NGF Trends'!D6954:I6954</xm:f>
              <xm:sqref>J6954</xm:sqref>
            </x14:sparkline>
            <x14:sparkline>
              <xm:f>'NGF Trends'!D6955:I6955</xm:f>
              <xm:sqref>J6955</xm:sqref>
            </x14:sparkline>
            <x14:sparkline>
              <xm:f>'NGF Trends'!D6956:I6956</xm:f>
              <xm:sqref>J6956</xm:sqref>
            </x14:sparkline>
            <x14:sparkline>
              <xm:f>'NGF Trends'!D6957:I6957</xm:f>
              <xm:sqref>J6957</xm:sqref>
            </x14:sparkline>
            <x14:sparkline>
              <xm:f>'NGF Trends'!D6958:I6958</xm:f>
              <xm:sqref>J6958</xm:sqref>
            </x14:sparkline>
            <x14:sparkline>
              <xm:f>'NGF Trends'!D6959:I6959</xm:f>
              <xm:sqref>J6959</xm:sqref>
            </x14:sparkline>
            <x14:sparkline>
              <xm:f>'NGF Trends'!D6960:I6960</xm:f>
              <xm:sqref>J6960</xm:sqref>
            </x14:sparkline>
            <x14:sparkline>
              <xm:f>'NGF Trends'!D6961:I6961</xm:f>
              <xm:sqref>J6961</xm:sqref>
            </x14:sparkline>
            <x14:sparkline>
              <xm:f>'NGF Trends'!D6962:I6962</xm:f>
              <xm:sqref>J6962</xm:sqref>
            </x14:sparkline>
            <x14:sparkline>
              <xm:f>'NGF Trends'!D6963:I6963</xm:f>
              <xm:sqref>J6963</xm:sqref>
            </x14:sparkline>
            <x14:sparkline>
              <xm:f>'NGF Trends'!D6964:I6964</xm:f>
              <xm:sqref>J6964</xm:sqref>
            </x14:sparkline>
            <x14:sparkline>
              <xm:f>'NGF Trends'!D6965:I6965</xm:f>
              <xm:sqref>J6965</xm:sqref>
            </x14:sparkline>
            <x14:sparkline>
              <xm:f>'NGF Trends'!D6966:I6966</xm:f>
              <xm:sqref>J6966</xm:sqref>
            </x14:sparkline>
            <x14:sparkline>
              <xm:f>'NGF Trends'!D6967:I6967</xm:f>
              <xm:sqref>J6967</xm:sqref>
            </x14:sparkline>
            <x14:sparkline>
              <xm:f>'NGF Trends'!D6968:I6968</xm:f>
              <xm:sqref>J6968</xm:sqref>
            </x14:sparkline>
            <x14:sparkline>
              <xm:f>'NGF Trends'!D6969:I6969</xm:f>
              <xm:sqref>J6969</xm:sqref>
            </x14:sparkline>
            <x14:sparkline>
              <xm:f>'NGF Trends'!D6970:I6970</xm:f>
              <xm:sqref>J6970</xm:sqref>
            </x14:sparkline>
            <x14:sparkline>
              <xm:f>'NGF Trends'!D6971:I6971</xm:f>
              <xm:sqref>J6971</xm:sqref>
            </x14:sparkline>
            <x14:sparkline>
              <xm:f>'NGF Trends'!D6972:I6972</xm:f>
              <xm:sqref>J6972</xm:sqref>
            </x14:sparkline>
            <x14:sparkline>
              <xm:f>'NGF Trends'!D6973:I6973</xm:f>
              <xm:sqref>J6973</xm:sqref>
            </x14:sparkline>
            <x14:sparkline>
              <xm:f>'NGF Trends'!D6974:I6974</xm:f>
              <xm:sqref>J6974</xm:sqref>
            </x14:sparkline>
            <x14:sparkline>
              <xm:f>'NGF Trends'!D6975:I6975</xm:f>
              <xm:sqref>J6975</xm:sqref>
            </x14:sparkline>
            <x14:sparkline>
              <xm:f>'NGF Trends'!D6976:I6976</xm:f>
              <xm:sqref>J6976</xm:sqref>
            </x14:sparkline>
            <x14:sparkline>
              <xm:f>'NGF Trends'!D6977:I6977</xm:f>
              <xm:sqref>J6977</xm:sqref>
            </x14:sparkline>
            <x14:sparkline>
              <xm:f>'NGF Trends'!D6978:I6978</xm:f>
              <xm:sqref>J6978</xm:sqref>
            </x14:sparkline>
            <x14:sparkline>
              <xm:f>'NGF Trends'!D6979:I6979</xm:f>
              <xm:sqref>J6979</xm:sqref>
            </x14:sparkline>
            <x14:sparkline>
              <xm:f>'NGF Trends'!D6980:I6980</xm:f>
              <xm:sqref>J6980</xm:sqref>
            </x14:sparkline>
            <x14:sparkline>
              <xm:f>'NGF Trends'!D6981:I6981</xm:f>
              <xm:sqref>J6981</xm:sqref>
            </x14:sparkline>
            <x14:sparkline>
              <xm:f>'NGF Trends'!D6982:I6982</xm:f>
              <xm:sqref>J6982</xm:sqref>
            </x14:sparkline>
            <x14:sparkline>
              <xm:f>'NGF Trends'!D6983:I6983</xm:f>
              <xm:sqref>J6983</xm:sqref>
            </x14:sparkline>
            <x14:sparkline>
              <xm:f>'NGF Trends'!D6984:I6984</xm:f>
              <xm:sqref>J6984</xm:sqref>
            </x14:sparkline>
            <x14:sparkline>
              <xm:f>'NGF Trends'!D6985:I6985</xm:f>
              <xm:sqref>J6985</xm:sqref>
            </x14:sparkline>
            <x14:sparkline>
              <xm:f>'NGF Trends'!D6986:I6986</xm:f>
              <xm:sqref>J6986</xm:sqref>
            </x14:sparkline>
            <x14:sparkline>
              <xm:f>'NGF Trends'!D6987:I6987</xm:f>
              <xm:sqref>J6987</xm:sqref>
            </x14:sparkline>
            <x14:sparkline>
              <xm:f>'NGF Trends'!D6988:I6988</xm:f>
              <xm:sqref>J6988</xm:sqref>
            </x14:sparkline>
            <x14:sparkline>
              <xm:f>'NGF Trends'!D6989:I6989</xm:f>
              <xm:sqref>J6989</xm:sqref>
            </x14:sparkline>
            <x14:sparkline>
              <xm:f>'NGF Trends'!D6990:I6990</xm:f>
              <xm:sqref>J6990</xm:sqref>
            </x14:sparkline>
            <x14:sparkline>
              <xm:f>'NGF Trends'!D6991:I6991</xm:f>
              <xm:sqref>J6991</xm:sqref>
            </x14:sparkline>
            <x14:sparkline>
              <xm:f>'NGF Trends'!D6992:I6992</xm:f>
              <xm:sqref>J6992</xm:sqref>
            </x14:sparkline>
            <x14:sparkline>
              <xm:f>'NGF Trends'!D6993:I6993</xm:f>
              <xm:sqref>J6993</xm:sqref>
            </x14:sparkline>
            <x14:sparkline>
              <xm:f>'NGF Trends'!D6994:I6994</xm:f>
              <xm:sqref>J6994</xm:sqref>
            </x14:sparkline>
            <x14:sparkline>
              <xm:f>'NGF Trends'!D6995:I6995</xm:f>
              <xm:sqref>J6995</xm:sqref>
            </x14:sparkline>
            <x14:sparkline>
              <xm:f>'NGF Trends'!D6996:I6996</xm:f>
              <xm:sqref>J6996</xm:sqref>
            </x14:sparkline>
            <x14:sparkline>
              <xm:f>'NGF Trends'!D6997:I6997</xm:f>
              <xm:sqref>J6997</xm:sqref>
            </x14:sparkline>
            <x14:sparkline>
              <xm:f>'NGF Trends'!D6998:I6998</xm:f>
              <xm:sqref>J6998</xm:sqref>
            </x14:sparkline>
            <x14:sparkline>
              <xm:f>'NGF Trends'!D6999:I6999</xm:f>
              <xm:sqref>J6999</xm:sqref>
            </x14:sparkline>
            <x14:sparkline>
              <xm:f>'NGF Trends'!D7000:I7000</xm:f>
              <xm:sqref>J7000</xm:sqref>
            </x14:sparkline>
            <x14:sparkline>
              <xm:f>'NGF Trends'!D7001:I7001</xm:f>
              <xm:sqref>J7001</xm:sqref>
            </x14:sparkline>
            <x14:sparkline>
              <xm:f>'NGF Trends'!D7002:I7002</xm:f>
              <xm:sqref>J7002</xm:sqref>
            </x14:sparkline>
            <x14:sparkline>
              <xm:f>'NGF Trends'!D7003:I7003</xm:f>
              <xm:sqref>J7003</xm:sqref>
            </x14:sparkline>
            <x14:sparkline>
              <xm:f>'NGF Trends'!D7004:I7004</xm:f>
              <xm:sqref>J7004</xm:sqref>
            </x14:sparkline>
            <x14:sparkline>
              <xm:f>'NGF Trends'!D7005:I7005</xm:f>
              <xm:sqref>J7005</xm:sqref>
            </x14:sparkline>
            <x14:sparkline>
              <xm:f>'NGF Trends'!D7006:I7006</xm:f>
              <xm:sqref>J7006</xm:sqref>
            </x14:sparkline>
            <x14:sparkline>
              <xm:f>'NGF Trends'!D7007:I7007</xm:f>
              <xm:sqref>J7007</xm:sqref>
            </x14:sparkline>
            <x14:sparkline>
              <xm:f>'NGF Trends'!D7008:I7008</xm:f>
              <xm:sqref>J7008</xm:sqref>
            </x14:sparkline>
            <x14:sparkline>
              <xm:f>'NGF Trends'!D7009:I7009</xm:f>
              <xm:sqref>J7009</xm:sqref>
            </x14:sparkline>
            <x14:sparkline>
              <xm:f>'NGF Trends'!D7010:I7010</xm:f>
              <xm:sqref>J7010</xm:sqref>
            </x14:sparkline>
            <x14:sparkline>
              <xm:f>'NGF Trends'!D7011:I7011</xm:f>
              <xm:sqref>J7011</xm:sqref>
            </x14:sparkline>
            <x14:sparkline>
              <xm:f>'NGF Trends'!D7012:I7012</xm:f>
              <xm:sqref>J7012</xm:sqref>
            </x14:sparkline>
            <x14:sparkline>
              <xm:f>'NGF Trends'!D7013:I7013</xm:f>
              <xm:sqref>J7013</xm:sqref>
            </x14:sparkline>
            <x14:sparkline>
              <xm:f>'NGF Trends'!D7014:I7014</xm:f>
              <xm:sqref>J7014</xm:sqref>
            </x14:sparkline>
            <x14:sparkline>
              <xm:f>'NGF Trends'!D7015:I7015</xm:f>
              <xm:sqref>J7015</xm:sqref>
            </x14:sparkline>
            <x14:sparkline>
              <xm:f>'NGF Trends'!D7016:I7016</xm:f>
              <xm:sqref>J7016</xm:sqref>
            </x14:sparkline>
            <x14:sparkline>
              <xm:f>'NGF Trends'!D7017:I7017</xm:f>
              <xm:sqref>J7017</xm:sqref>
            </x14:sparkline>
            <x14:sparkline>
              <xm:f>'NGF Trends'!D7018:I7018</xm:f>
              <xm:sqref>J7018</xm:sqref>
            </x14:sparkline>
            <x14:sparkline>
              <xm:f>'NGF Trends'!D7019:I7019</xm:f>
              <xm:sqref>J7019</xm:sqref>
            </x14:sparkline>
            <x14:sparkline>
              <xm:f>'NGF Trends'!D7020:I7020</xm:f>
              <xm:sqref>J7020</xm:sqref>
            </x14:sparkline>
            <x14:sparkline>
              <xm:f>'NGF Trends'!D7021:I7021</xm:f>
              <xm:sqref>J7021</xm:sqref>
            </x14:sparkline>
            <x14:sparkline>
              <xm:f>'NGF Trends'!D7022:I7022</xm:f>
              <xm:sqref>J7022</xm:sqref>
            </x14:sparkline>
            <x14:sparkline>
              <xm:f>'NGF Trends'!D7023:I7023</xm:f>
              <xm:sqref>J7023</xm:sqref>
            </x14:sparkline>
            <x14:sparkline>
              <xm:f>'NGF Trends'!D7024:I7024</xm:f>
              <xm:sqref>J7024</xm:sqref>
            </x14:sparkline>
            <x14:sparkline>
              <xm:f>'NGF Trends'!D7025:I7025</xm:f>
              <xm:sqref>J7025</xm:sqref>
            </x14:sparkline>
            <x14:sparkline>
              <xm:f>'NGF Trends'!D7026:I7026</xm:f>
              <xm:sqref>J7026</xm:sqref>
            </x14:sparkline>
            <x14:sparkline>
              <xm:f>'NGF Trends'!D7027:I7027</xm:f>
              <xm:sqref>J7027</xm:sqref>
            </x14:sparkline>
            <x14:sparkline>
              <xm:f>'NGF Trends'!D7028:I7028</xm:f>
              <xm:sqref>J7028</xm:sqref>
            </x14:sparkline>
            <x14:sparkline>
              <xm:f>'NGF Trends'!D7029:I7029</xm:f>
              <xm:sqref>J7029</xm:sqref>
            </x14:sparkline>
            <x14:sparkline>
              <xm:f>'NGF Trends'!D7030:I7030</xm:f>
              <xm:sqref>J7030</xm:sqref>
            </x14:sparkline>
            <x14:sparkline>
              <xm:f>'NGF Trends'!D7031:I7031</xm:f>
              <xm:sqref>J7031</xm:sqref>
            </x14:sparkline>
            <x14:sparkline>
              <xm:f>'NGF Trends'!D7032:I7032</xm:f>
              <xm:sqref>J7032</xm:sqref>
            </x14:sparkline>
            <x14:sparkline>
              <xm:f>'NGF Trends'!D7033:I7033</xm:f>
              <xm:sqref>J7033</xm:sqref>
            </x14:sparkline>
            <x14:sparkline>
              <xm:f>'NGF Trends'!D7034:I7034</xm:f>
              <xm:sqref>J7034</xm:sqref>
            </x14:sparkline>
            <x14:sparkline>
              <xm:f>'NGF Trends'!D7035:I7035</xm:f>
              <xm:sqref>J7035</xm:sqref>
            </x14:sparkline>
            <x14:sparkline>
              <xm:f>'NGF Trends'!D7036:I7036</xm:f>
              <xm:sqref>J7036</xm:sqref>
            </x14:sparkline>
            <x14:sparkline>
              <xm:f>'NGF Trends'!D7037:I7037</xm:f>
              <xm:sqref>J7037</xm:sqref>
            </x14:sparkline>
            <x14:sparkline>
              <xm:f>'NGF Trends'!D7038:I7038</xm:f>
              <xm:sqref>J7038</xm:sqref>
            </x14:sparkline>
            <x14:sparkline>
              <xm:f>'NGF Trends'!D7039:I7039</xm:f>
              <xm:sqref>J7039</xm:sqref>
            </x14:sparkline>
            <x14:sparkline>
              <xm:f>'NGF Trends'!D7040:I7040</xm:f>
              <xm:sqref>J7040</xm:sqref>
            </x14:sparkline>
            <x14:sparkline>
              <xm:f>'NGF Trends'!D7041:I7041</xm:f>
              <xm:sqref>J7041</xm:sqref>
            </x14:sparkline>
            <x14:sparkline>
              <xm:f>'NGF Trends'!D7042:I7042</xm:f>
              <xm:sqref>J7042</xm:sqref>
            </x14:sparkline>
            <x14:sparkline>
              <xm:f>'NGF Trends'!D7043:I7043</xm:f>
              <xm:sqref>J7043</xm:sqref>
            </x14:sparkline>
            <x14:sparkline>
              <xm:f>'NGF Trends'!D7044:I7044</xm:f>
              <xm:sqref>J7044</xm:sqref>
            </x14:sparkline>
            <x14:sparkline>
              <xm:f>'NGF Trends'!D7045:I7045</xm:f>
              <xm:sqref>J7045</xm:sqref>
            </x14:sparkline>
            <x14:sparkline>
              <xm:f>'NGF Trends'!D7046:I7046</xm:f>
              <xm:sqref>J7046</xm:sqref>
            </x14:sparkline>
            <x14:sparkline>
              <xm:f>'NGF Trends'!D7047:I7047</xm:f>
              <xm:sqref>J7047</xm:sqref>
            </x14:sparkline>
            <x14:sparkline>
              <xm:f>'NGF Trends'!D7048:I7048</xm:f>
              <xm:sqref>J7048</xm:sqref>
            </x14:sparkline>
            <x14:sparkline>
              <xm:f>'NGF Trends'!D7049:I7049</xm:f>
              <xm:sqref>J7049</xm:sqref>
            </x14:sparkline>
            <x14:sparkline>
              <xm:f>'NGF Trends'!D7050:I7050</xm:f>
              <xm:sqref>J7050</xm:sqref>
            </x14:sparkline>
            <x14:sparkline>
              <xm:f>'NGF Trends'!D7051:I7051</xm:f>
              <xm:sqref>J7051</xm:sqref>
            </x14:sparkline>
            <x14:sparkline>
              <xm:f>'NGF Trends'!D7052:I7052</xm:f>
              <xm:sqref>J7052</xm:sqref>
            </x14:sparkline>
            <x14:sparkline>
              <xm:f>'NGF Trends'!D7053:I7053</xm:f>
              <xm:sqref>J7053</xm:sqref>
            </x14:sparkline>
            <x14:sparkline>
              <xm:f>'NGF Trends'!D7054:I7054</xm:f>
              <xm:sqref>J7054</xm:sqref>
            </x14:sparkline>
            <x14:sparkline>
              <xm:f>'NGF Trends'!D7055:I7055</xm:f>
              <xm:sqref>J7055</xm:sqref>
            </x14:sparkline>
            <x14:sparkline>
              <xm:f>'NGF Trends'!D7056:I7056</xm:f>
              <xm:sqref>J7056</xm:sqref>
            </x14:sparkline>
            <x14:sparkline>
              <xm:f>'NGF Trends'!D7057:I7057</xm:f>
              <xm:sqref>J7057</xm:sqref>
            </x14:sparkline>
            <x14:sparkline>
              <xm:f>'NGF Trends'!D7058:I7058</xm:f>
              <xm:sqref>J7058</xm:sqref>
            </x14:sparkline>
            <x14:sparkline>
              <xm:f>'NGF Trends'!D7059:I7059</xm:f>
              <xm:sqref>J7059</xm:sqref>
            </x14:sparkline>
            <x14:sparkline>
              <xm:f>'NGF Trends'!D7060:I7060</xm:f>
              <xm:sqref>J7060</xm:sqref>
            </x14:sparkline>
            <x14:sparkline>
              <xm:f>'NGF Trends'!D7061:I7061</xm:f>
              <xm:sqref>J7061</xm:sqref>
            </x14:sparkline>
            <x14:sparkline>
              <xm:f>'NGF Trends'!D7062:I7062</xm:f>
              <xm:sqref>J7062</xm:sqref>
            </x14:sparkline>
            <x14:sparkline>
              <xm:f>'NGF Trends'!D7063:I7063</xm:f>
              <xm:sqref>J7063</xm:sqref>
            </x14:sparkline>
            <x14:sparkline>
              <xm:f>'NGF Trends'!D7064:I7064</xm:f>
              <xm:sqref>J7064</xm:sqref>
            </x14:sparkline>
            <x14:sparkline>
              <xm:f>'NGF Trends'!D7065:I7065</xm:f>
              <xm:sqref>J7065</xm:sqref>
            </x14:sparkline>
            <x14:sparkline>
              <xm:f>'NGF Trends'!D7066:I7066</xm:f>
              <xm:sqref>J7066</xm:sqref>
            </x14:sparkline>
            <x14:sparkline>
              <xm:f>'NGF Trends'!D7067:I7067</xm:f>
              <xm:sqref>J7067</xm:sqref>
            </x14:sparkline>
            <x14:sparkline>
              <xm:f>'NGF Trends'!D7068:I7068</xm:f>
              <xm:sqref>J7068</xm:sqref>
            </x14:sparkline>
            <x14:sparkline>
              <xm:f>'NGF Trends'!D7069:I7069</xm:f>
              <xm:sqref>J7069</xm:sqref>
            </x14:sparkline>
            <x14:sparkline>
              <xm:f>'NGF Trends'!D7070:I7070</xm:f>
              <xm:sqref>J7070</xm:sqref>
            </x14:sparkline>
            <x14:sparkline>
              <xm:f>'NGF Trends'!D7071:I7071</xm:f>
              <xm:sqref>J7071</xm:sqref>
            </x14:sparkline>
            <x14:sparkline>
              <xm:f>'NGF Trends'!D7072:I7072</xm:f>
              <xm:sqref>J7072</xm:sqref>
            </x14:sparkline>
            <x14:sparkline>
              <xm:f>'NGF Trends'!D7073:I7073</xm:f>
              <xm:sqref>J7073</xm:sqref>
            </x14:sparkline>
            <x14:sparkline>
              <xm:f>'NGF Trends'!D7074:I7074</xm:f>
              <xm:sqref>J7074</xm:sqref>
            </x14:sparkline>
            <x14:sparkline>
              <xm:f>'NGF Trends'!D7075:I7075</xm:f>
              <xm:sqref>J7075</xm:sqref>
            </x14:sparkline>
            <x14:sparkline>
              <xm:f>'NGF Trends'!D7076:I7076</xm:f>
              <xm:sqref>J7076</xm:sqref>
            </x14:sparkline>
            <x14:sparkline>
              <xm:f>'NGF Trends'!D7077:I7077</xm:f>
              <xm:sqref>J7077</xm:sqref>
            </x14:sparkline>
            <x14:sparkline>
              <xm:f>'NGF Trends'!D7078:I7078</xm:f>
              <xm:sqref>J7078</xm:sqref>
            </x14:sparkline>
            <x14:sparkline>
              <xm:f>'NGF Trends'!D7079:I7079</xm:f>
              <xm:sqref>J7079</xm:sqref>
            </x14:sparkline>
            <x14:sparkline>
              <xm:f>'NGF Trends'!D7080:I7080</xm:f>
              <xm:sqref>J7080</xm:sqref>
            </x14:sparkline>
            <x14:sparkline>
              <xm:f>'NGF Trends'!D7081:I7081</xm:f>
              <xm:sqref>J7081</xm:sqref>
            </x14:sparkline>
            <x14:sparkline>
              <xm:f>'NGF Trends'!D7082:I7082</xm:f>
              <xm:sqref>J7082</xm:sqref>
            </x14:sparkline>
            <x14:sparkline>
              <xm:f>'NGF Trends'!D7083:I7083</xm:f>
              <xm:sqref>J7083</xm:sqref>
            </x14:sparkline>
            <x14:sparkline>
              <xm:f>'NGF Trends'!D7084:I7084</xm:f>
              <xm:sqref>J7084</xm:sqref>
            </x14:sparkline>
            <x14:sparkline>
              <xm:f>'NGF Trends'!D7085:I7085</xm:f>
              <xm:sqref>J7085</xm:sqref>
            </x14:sparkline>
            <x14:sparkline>
              <xm:f>'NGF Trends'!D7086:I7086</xm:f>
              <xm:sqref>J7086</xm:sqref>
            </x14:sparkline>
            <x14:sparkline>
              <xm:f>'NGF Trends'!D7087:I7087</xm:f>
              <xm:sqref>J7087</xm:sqref>
            </x14:sparkline>
            <x14:sparkline>
              <xm:f>'NGF Trends'!D7088:I7088</xm:f>
              <xm:sqref>J7088</xm:sqref>
            </x14:sparkline>
            <x14:sparkline>
              <xm:f>'NGF Trends'!D7089:I7089</xm:f>
              <xm:sqref>J7089</xm:sqref>
            </x14:sparkline>
            <x14:sparkline>
              <xm:f>'NGF Trends'!D7090:I7090</xm:f>
              <xm:sqref>J7090</xm:sqref>
            </x14:sparkline>
            <x14:sparkline>
              <xm:f>'NGF Trends'!D7091:I7091</xm:f>
              <xm:sqref>J7091</xm:sqref>
            </x14:sparkline>
            <x14:sparkline>
              <xm:f>'NGF Trends'!D7092:I7092</xm:f>
              <xm:sqref>J7092</xm:sqref>
            </x14:sparkline>
            <x14:sparkline>
              <xm:f>'NGF Trends'!D7093:I7093</xm:f>
              <xm:sqref>J7093</xm:sqref>
            </x14:sparkline>
            <x14:sparkline>
              <xm:f>'NGF Trends'!D7094:I7094</xm:f>
              <xm:sqref>J7094</xm:sqref>
            </x14:sparkline>
            <x14:sparkline>
              <xm:f>'NGF Trends'!D7095:I7095</xm:f>
              <xm:sqref>J7095</xm:sqref>
            </x14:sparkline>
            <x14:sparkline>
              <xm:f>'NGF Trends'!D7096:I7096</xm:f>
              <xm:sqref>J7096</xm:sqref>
            </x14:sparkline>
            <x14:sparkline>
              <xm:f>'NGF Trends'!D7097:I7097</xm:f>
              <xm:sqref>J7097</xm:sqref>
            </x14:sparkline>
            <x14:sparkline>
              <xm:f>'NGF Trends'!D7098:I7098</xm:f>
              <xm:sqref>J7098</xm:sqref>
            </x14:sparkline>
            <x14:sparkline>
              <xm:f>'NGF Trends'!D7099:I7099</xm:f>
              <xm:sqref>J7099</xm:sqref>
            </x14:sparkline>
            <x14:sparkline>
              <xm:f>'NGF Trends'!D7100:I7100</xm:f>
              <xm:sqref>J7100</xm:sqref>
            </x14:sparkline>
            <x14:sparkline>
              <xm:f>'NGF Trends'!D7101:I7101</xm:f>
              <xm:sqref>J7101</xm:sqref>
            </x14:sparkline>
            <x14:sparkline>
              <xm:f>'NGF Trends'!D7102:I7102</xm:f>
              <xm:sqref>J7102</xm:sqref>
            </x14:sparkline>
            <x14:sparkline>
              <xm:f>'NGF Trends'!D7103:I7103</xm:f>
              <xm:sqref>J7103</xm:sqref>
            </x14:sparkline>
            <x14:sparkline>
              <xm:f>'NGF Trends'!D7104:I7104</xm:f>
              <xm:sqref>J7104</xm:sqref>
            </x14:sparkline>
            <x14:sparkline>
              <xm:f>'NGF Trends'!D7105:I7105</xm:f>
              <xm:sqref>J7105</xm:sqref>
            </x14:sparkline>
            <x14:sparkline>
              <xm:f>'NGF Trends'!D7106:I7106</xm:f>
              <xm:sqref>J7106</xm:sqref>
            </x14:sparkline>
            <x14:sparkline>
              <xm:f>'NGF Trends'!D7107:I7107</xm:f>
              <xm:sqref>J7107</xm:sqref>
            </x14:sparkline>
            <x14:sparkline>
              <xm:f>'NGF Trends'!D7108:I7108</xm:f>
              <xm:sqref>J7108</xm:sqref>
            </x14:sparkline>
            <x14:sparkline>
              <xm:f>'NGF Trends'!D7109:I7109</xm:f>
              <xm:sqref>J7109</xm:sqref>
            </x14:sparkline>
            <x14:sparkline>
              <xm:f>'NGF Trends'!D7110:I7110</xm:f>
              <xm:sqref>J7110</xm:sqref>
            </x14:sparkline>
            <x14:sparkline>
              <xm:f>'NGF Trends'!D7111:I7111</xm:f>
              <xm:sqref>J7111</xm:sqref>
            </x14:sparkline>
            <x14:sparkline>
              <xm:f>'NGF Trends'!D7112:I7112</xm:f>
              <xm:sqref>J7112</xm:sqref>
            </x14:sparkline>
            <x14:sparkline>
              <xm:f>'NGF Trends'!D7113:I7113</xm:f>
              <xm:sqref>J7113</xm:sqref>
            </x14:sparkline>
            <x14:sparkline>
              <xm:f>'NGF Trends'!D7114:I7114</xm:f>
              <xm:sqref>J7114</xm:sqref>
            </x14:sparkline>
            <x14:sparkline>
              <xm:f>'NGF Trends'!D7115:I7115</xm:f>
              <xm:sqref>J7115</xm:sqref>
            </x14:sparkline>
            <x14:sparkline>
              <xm:f>'NGF Trends'!D7116:I7116</xm:f>
              <xm:sqref>J7116</xm:sqref>
            </x14:sparkline>
            <x14:sparkline>
              <xm:f>'NGF Trends'!D7117:I7117</xm:f>
              <xm:sqref>J7117</xm:sqref>
            </x14:sparkline>
            <x14:sparkline>
              <xm:f>'NGF Trends'!D7118:I7118</xm:f>
              <xm:sqref>J7118</xm:sqref>
            </x14:sparkline>
            <x14:sparkline>
              <xm:f>'NGF Trends'!D7119:I7119</xm:f>
              <xm:sqref>J7119</xm:sqref>
            </x14:sparkline>
            <x14:sparkline>
              <xm:f>'NGF Trends'!D7120:I7120</xm:f>
              <xm:sqref>J7120</xm:sqref>
            </x14:sparkline>
            <x14:sparkline>
              <xm:f>'NGF Trends'!D7121:I7121</xm:f>
              <xm:sqref>J7121</xm:sqref>
            </x14:sparkline>
            <x14:sparkline>
              <xm:f>'NGF Trends'!D7122:I7122</xm:f>
              <xm:sqref>J7122</xm:sqref>
            </x14:sparkline>
            <x14:sparkline>
              <xm:f>'NGF Trends'!D7123:I7123</xm:f>
              <xm:sqref>J7123</xm:sqref>
            </x14:sparkline>
            <x14:sparkline>
              <xm:f>'NGF Trends'!D7124:I7124</xm:f>
              <xm:sqref>J7124</xm:sqref>
            </x14:sparkline>
            <x14:sparkline>
              <xm:f>'NGF Trends'!D7125:I7125</xm:f>
              <xm:sqref>J7125</xm:sqref>
            </x14:sparkline>
            <x14:sparkline>
              <xm:f>'NGF Trends'!D7126:I7126</xm:f>
              <xm:sqref>J7126</xm:sqref>
            </x14:sparkline>
            <x14:sparkline>
              <xm:f>'NGF Trends'!D7127:I7127</xm:f>
              <xm:sqref>J7127</xm:sqref>
            </x14:sparkline>
            <x14:sparkline>
              <xm:f>'NGF Trends'!D7128:I7128</xm:f>
              <xm:sqref>J7128</xm:sqref>
            </x14:sparkline>
            <x14:sparkline>
              <xm:f>'NGF Trends'!D7129:I7129</xm:f>
              <xm:sqref>J7129</xm:sqref>
            </x14:sparkline>
            <x14:sparkline>
              <xm:f>'NGF Trends'!D7130:I7130</xm:f>
              <xm:sqref>J7130</xm:sqref>
            </x14:sparkline>
            <x14:sparkline>
              <xm:f>'NGF Trends'!D7131:I7131</xm:f>
              <xm:sqref>J7131</xm:sqref>
            </x14:sparkline>
            <x14:sparkline>
              <xm:f>'NGF Trends'!D7132:I7132</xm:f>
              <xm:sqref>J7132</xm:sqref>
            </x14:sparkline>
            <x14:sparkline>
              <xm:f>'NGF Trends'!D7133:I7133</xm:f>
              <xm:sqref>J7133</xm:sqref>
            </x14:sparkline>
            <x14:sparkline>
              <xm:f>'NGF Trends'!D7134:I7134</xm:f>
              <xm:sqref>J7134</xm:sqref>
            </x14:sparkline>
            <x14:sparkline>
              <xm:f>'NGF Trends'!D7135:I7135</xm:f>
              <xm:sqref>J7135</xm:sqref>
            </x14:sparkline>
            <x14:sparkline>
              <xm:f>'NGF Trends'!D7136:I7136</xm:f>
              <xm:sqref>J7136</xm:sqref>
            </x14:sparkline>
            <x14:sparkline>
              <xm:f>'NGF Trends'!D7137:I7137</xm:f>
              <xm:sqref>J7137</xm:sqref>
            </x14:sparkline>
            <x14:sparkline>
              <xm:f>'NGF Trends'!D7138:I7138</xm:f>
              <xm:sqref>J7138</xm:sqref>
            </x14:sparkline>
            <x14:sparkline>
              <xm:f>'NGF Trends'!D7139:I7139</xm:f>
              <xm:sqref>J7139</xm:sqref>
            </x14:sparkline>
            <x14:sparkline>
              <xm:f>'NGF Trends'!D7140:I7140</xm:f>
              <xm:sqref>J7140</xm:sqref>
            </x14:sparkline>
            <x14:sparkline>
              <xm:f>'NGF Trends'!D7141:I7141</xm:f>
              <xm:sqref>J7141</xm:sqref>
            </x14:sparkline>
            <x14:sparkline>
              <xm:f>'NGF Trends'!D7142:I7142</xm:f>
              <xm:sqref>J7142</xm:sqref>
            </x14:sparkline>
            <x14:sparkline>
              <xm:f>'NGF Trends'!D7143:I7143</xm:f>
              <xm:sqref>J7143</xm:sqref>
            </x14:sparkline>
            <x14:sparkline>
              <xm:f>'NGF Trends'!D7144:I7144</xm:f>
              <xm:sqref>J7144</xm:sqref>
            </x14:sparkline>
            <x14:sparkline>
              <xm:f>'NGF Trends'!D7145:I7145</xm:f>
              <xm:sqref>J7145</xm:sqref>
            </x14:sparkline>
            <x14:sparkline>
              <xm:f>'NGF Trends'!D7146:I7146</xm:f>
              <xm:sqref>J7146</xm:sqref>
            </x14:sparkline>
            <x14:sparkline>
              <xm:f>'NGF Trends'!D7147:I7147</xm:f>
              <xm:sqref>J7147</xm:sqref>
            </x14:sparkline>
            <x14:sparkline>
              <xm:f>'NGF Trends'!D7148:I7148</xm:f>
              <xm:sqref>J7148</xm:sqref>
            </x14:sparkline>
            <x14:sparkline>
              <xm:f>'NGF Trends'!D7149:I7149</xm:f>
              <xm:sqref>J7149</xm:sqref>
            </x14:sparkline>
            <x14:sparkline>
              <xm:f>'NGF Trends'!D7150:I7150</xm:f>
              <xm:sqref>J7150</xm:sqref>
            </x14:sparkline>
            <x14:sparkline>
              <xm:f>'NGF Trends'!D7151:I7151</xm:f>
              <xm:sqref>J7151</xm:sqref>
            </x14:sparkline>
            <x14:sparkline>
              <xm:f>'NGF Trends'!D7152:I7152</xm:f>
              <xm:sqref>J7152</xm:sqref>
            </x14:sparkline>
            <x14:sparkline>
              <xm:f>'NGF Trends'!D7153:I7153</xm:f>
              <xm:sqref>J7153</xm:sqref>
            </x14:sparkline>
            <x14:sparkline>
              <xm:f>'NGF Trends'!D7154:I7154</xm:f>
              <xm:sqref>J7154</xm:sqref>
            </x14:sparkline>
            <x14:sparkline>
              <xm:f>'NGF Trends'!D7155:I7155</xm:f>
              <xm:sqref>J7155</xm:sqref>
            </x14:sparkline>
            <x14:sparkline>
              <xm:f>'NGF Trends'!D7156:I7156</xm:f>
              <xm:sqref>J7156</xm:sqref>
            </x14:sparkline>
            <x14:sparkline>
              <xm:f>'NGF Trends'!D7157:I7157</xm:f>
              <xm:sqref>J7157</xm:sqref>
            </x14:sparkline>
            <x14:sparkline>
              <xm:f>'NGF Trends'!D7158:I7158</xm:f>
              <xm:sqref>J7158</xm:sqref>
            </x14:sparkline>
            <x14:sparkline>
              <xm:f>'NGF Trends'!D7159:I7159</xm:f>
              <xm:sqref>J7159</xm:sqref>
            </x14:sparkline>
            <x14:sparkline>
              <xm:f>'NGF Trends'!D7160:I7160</xm:f>
              <xm:sqref>J7160</xm:sqref>
            </x14:sparkline>
            <x14:sparkline>
              <xm:f>'NGF Trends'!D7161:I7161</xm:f>
              <xm:sqref>J7161</xm:sqref>
            </x14:sparkline>
            <x14:sparkline>
              <xm:f>'NGF Trends'!D7162:I7162</xm:f>
              <xm:sqref>J7162</xm:sqref>
            </x14:sparkline>
            <x14:sparkline>
              <xm:f>'NGF Trends'!D7163:I7163</xm:f>
              <xm:sqref>J7163</xm:sqref>
            </x14:sparkline>
            <x14:sparkline>
              <xm:f>'NGF Trends'!D7164:I7164</xm:f>
              <xm:sqref>J7164</xm:sqref>
            </x14:sparkline>
            <x14:sparkline>
              <xm:f>'NGF Trends'!D7165:I7165</xm:f>
              <xm:sqref>J7165</xm:sqref>
            </x14:sparkline>
            <x14:sparkline>
              <xm:f>'NGF Trends'!D7166:I7166</xm:f>
              <xm:sqref>J7166</xm:sqref>
            </x14:sparkline>
            <x14:sparkline>
              <xm:f>'NGF Trends'!D7167:I7167</xm:f>
              <xm:sqref>J7167</xm:sqref>
            </x14:sparkline>
            <x14:sparkline>
              <xm:f>'NGF Trends'!D7168:I7168</xm:f>
              <xm:sqref>J7168</xm:sqref>
            </x14:sparkline>
            <x14:sparkline>
              <xm:f>'NGF Trends'!D7169:I7169</xm:f>
              <xm:sqref>J7169</xm:sqref>
            </x14:sparkline>
            <x14:sparkline>
              <xm:f>'NGF Trends'!D7170:I7170</xm:f>
              <xm:sqref>J7170</xm:sqref>
            </x14:sparkline>
            <x14:sparkline>
              <xm:f>'NGF Trends'!D7171:I7171</xm:f>
              <xm:sqref>J7171</xm:sqref>
            </x14:sparkline>
            <x14:sparkline>
              <xm:f>'NGF Trends'!D7172:I7172</xm:f>
              <xm:sqref>J7172</xm:sqref>
            </x14:sparkline>
            <x14:sparkline>
              <xm:f>'NGF Trends'!D7173:I7173</xm:f>
              <xm:sqref>J7173</xm:sqref>
            </x14:sparkline>
            <x14:sparkline>
              <xm:f>'NGF Trends'!D7174:I7174</xm:f>
              <xm:sqref>J7174</xm:sqref>
            </x14:sparkline>
            <x14:sparkline>
              <xm:f>'NGF Trends'!D7175:I7175</xm:f>
              <xm:sqref>J7175</xm:sqref>
            </x14:sparkline>
            <x14:sparkline>
              <xm:f>'NGF Trends'!D7176:I7176</xm:f>
              <xm:sqref>J7176</xm:sqref>
            </x14:sparkline>
            <x14:sparkline>
              <xm:f>'NGF Trends'!D7177:I7177</xm:f>
              <xm:sqref>J7177</xm:sqref>
            </x14:sparkline>
            <x14:sparkline>
              <xm:f>'NGF Trends'!D7178:I7178</xm:f>
              <xm:sqref>J7178</xm:sqref>
            </x14:sparkline>
            <x14:sparkline>
              <xm:f>'NGF Trends'!D7179:I7179</xm:f>
              <xm:sqref>J7179</xm:sqref>
            </x14:sparkline>
            <x14:sparkline>
              <xm:f>'NGF Trends'!D7180:I7180</xm:f>
              <xm:sqref>J7180</xm:sqref>
            </x14:sparkline>
            <x14:sparkline>
              <xm:f>'NGF Trends'!D7181:I7181</xm:f>
              <xm:sqref>J7181</xm:sqref>
            </x14:sparkline>
            <x14:sparkline>
              <xm:f>'NGF Trends'!D7182:I7182</xm:f>
              <xm:sqref>J7182</xm:sqref>
            </x14:sparkline>
            <x14:sparkline>
              <xm:f>'NGF Trends'!D7183:I7183</xm:f>
              <xm:sqref>J7183</xm:sqref>
            </x14:sparkline>
            <x14:sparkline>
              <xm:f>'NGF Trends'!D7184:I7184</xm:f>
              <xm:sqref>J7184</xm:sqref>
            </x14:sparkline>
            <x14:sparkline>
              <xm:f>'NGF Trends'!D7185:I7185</xm:f>
              <xm:sqref>J7185</xm:sqref>
            </x14:sparkline>
            <x14:sparkline>
              <xm:f>'NGF Trends'!D7186:I7186</xm:f>
              <xm:sqref>J7186</xm:sqref>
            </x14:sparkline>
            <x14:sparkline>
              <xm:f>'NGF Trends'!D7187:I7187</xm:f>
              <xm:sqref>J7187</xm:sqref>
            </x14:sparkline>
            <x14:sparkline>
              <xm:f>'NGF Trends'!D7188:I7188</xm:f>
              <xm:sqref>J7188</xm:sqref>
            </x14:sparkline>
            <x14:sparkline>
              <xm:f>'NGF Trends'!D7189:I7189</xm:f>
              <xm:sqref>J7189</xm:sqref>
            </x14:sparkline>
            <x14:sparkline>
              <xm:f>'NGF Trends'!D7190:I7190</xm:f>
              <xm:sqref>J7190</xm:sqref>
            </x14:sparkline>
            <x14:sparkline>
              <xm:f>'NGF Trends'!D7191:I7191</xm:f>
              <xm:sqref>J7191</xm:sqref>
            </x14:sparkline>
            <x14:sparkline>
              <xm:f>'NGF Trends'!D7192:I7192</xm:f>
              <xm:sqref>J7192</xm:sqref>
            </x14:sparkline>
            <x14:sparkline>
              <xm:f>'NGF Trends'!D7193:I7193</xm:f>
              <xm:sqref>J7193</xm:sqref>
            </x14:sparkline>
            <x14:sparkline>
              <xm:f>'NGF Trends'!D7194:I7194</xm:f>
              <xm:sqref>J7194</xm:sqref>
            </x14:sparkline>
            <x14:sparkline>
              <xm:f>'NGF Trends'!D7195:I7195</xm:f>
              <xm:sqref>J7195</xm:sqref>
            </x14:sparkline>
            <x14:sparkline>
              <xm:f>'NGF Trends'!D7196:I7196</xm:f>
              <xm:sqref>J7196</xm:sqref>
            </x14:sparkline>
            <x14:sparkline>
              <xm:f>'NGF Trends'!D7197:I7197</xm:f>
              <xm:sqref>J7197</xm:sqref>
            </x14:sparkline>
            <x14:sparkline>
              <xm:f>'NGF Trends'!D7198:I7198</xm:f>
              <xm:sqref>J7198</xm:sqref>
            </x14:sparkline>
            <x14:sparkline>
              <xm:f>'NGF Trends'!D7199:I7199</xm:f>
              <xm:sqref>J7199</xm:sqref>
            </x14:sparkline>
            <x14:sparkline>
              <xm:f>'NGF Trends'!D7200:I7200</xm:f>
              <xm:sqref>J7200</xm:sqref>
            </x14:sparkline>
            <x14:sparkline>
              <xm:f>'NGF Trends'!D7201:I7201</xm:f>
              <xm:sqref>J7201</xm:sqref>
            </x14:sparkline>
            <x14:sparkline>
              <xm:f>'NGF Trends'!D7202:I7202</xm:f>
              <xm:sqref>J7202</xm:sqref>
            </x14:sparkline>
            <x14:sparkline>
              <xm:f>'NGF Trends'!D7203:I7203</xm:f>
              <xm:sqref>J7203</xm:sqref>
            </x14:sparkline>
            <x14:sparkline>
              <xm:f>'NGF Trends'!D7204:I7204</xm:f>
              <xm:sqref>J7204</xm:sqref>
            </x14:sparkline>
            <x14:sparkline>
              <xm:f>'NGF Trends'!D7205:I7205</xm:f>
              <xm:sqref>J7205</xm:sqref>
            </x14:sparkline>
            <x14:sparkline>
              <xm:f>'NGF Trends'!D7206:I7206</xm:f>
              <xm:sqref>J7206</xm:sqref>
            </x14:sparkline>
            <x14:sparkline>
              <xm:f>'NGF Trends'!D7207:I7207</xm:f>
              <xm:sqref>J7207</xm:sqref>
            </x14:sparkline>
            <x14:sparkline>
              <xm:f>'NGF Trends'!D7208:I7208</xm:f>
              <xm:sqref>J7208</xm:sqref>
            </x14:sparkline>
            <x14:sparkline>
              <xm:f>'NGF Trends'!D7209:I7209</xm:f>
              <xm:sqref>J7209</xm:sqref>
            </x14:sparkline>
            <x14:sparkline>
              <xm:f>'NGF Trends'!D7210:I7210</xm:f>
              <xm:sqref>J7210</xm:sqref>
            </x14:sparkline>
            <x14:sparkline>
              <xm:f>'NGF Trends'!D7211:I7211</xm:f>
              <xm:sqref>J7211</xm:sqref>
            </x14:sparkline>
            <x14:sparkline>
              <xm:f>'NGF Trends'!D7212:I7212</xm:f>
              <xm:sqref>J7212</xm:sqref>
            </x14:sparkline>
            <x14:sparkline>
              <xm:f>'NGF Trends'!D7213:I7213</xm:f>
              <xm:sqref>J7213</xm:sqref>
            </x14:sparkline>
            <x14:sparkline>
              <xm:f>'NGF Trends'!D7214:I7214</xm:f>
              <xm:sqref>J7214</xm:sqref>
            </x14:sparkline>
            <x14:sparkline>
              <xm:f>'NGF Trends'!D7215:I7215</xm:f>
              <xm:sqref>J7215</xm:sqref>
            </x14:sparkline>
            <x14:sparkline>
              <xm:f>'NGF Trends'!D7216:I7216</xm:f>
              <xm:sqref>J7216</xm:sqref>
            </x14:sparkline>
            <x14:sparkline>
              <xm:f>'NGF Trends'!D7217:I7217</xm:f>
              <xm:sqref>J7217</xm:sqref>
            </x14:sparkline>
            <x14:sparkline>
              <xm:f>'NGF Trends'!D7218:I7218</xm:f>
              <xm:sqref>J7218</xm:sqref>
            </x14:sparkline>
            <x14:sparkline>
              <xm:f>'NGF Trends'!D7219:I7219</xm:f>
              <xm:sqref>J7219</xm:sqref>
            </x14:sparkline>
            <x14:sparkline>
              <xm:f>'NGF Trends'!D7220:I7220</xm:f>
              <xm:sqref>J7220</xm:sqref>
            </x14:sparkline>
            <x14:sparkline>
              <xm:f>'NGF Trends'!D7221:I7221</xm:f>
              <xm:sqref>J7221</xm:sqref>
            </x14:sparkline>
            <x14:sparkline>
              <xm:f>'NGF Trends'!D7222:I7222</xm:f>
              <xm:sqref>J7222</xm:sqref>
            </x14:sparkline>
            <x14:sparkline>
              <xm:f>'NGF Trends'!D7223:I7223</xm:f>
              <xm:sqref>J7223</xm:sqref>
            </x14:sparkline>
            <x14:sparkline>
              <xm:f>'NGF Trends'!D7224:I7224</xm:f>
              <xm:sqref>J7224</xm:sqref>
            </x14:sparkline>
            <x14:sparkline>
              <xm:f>'NGF Trends'!D7225:I7225</xm:f>
              <xm:sqref>J7225</xm:sqref>
            </x14:sparkline>
            <x14:sparkline>
              <xm:f>'NGF Trends'!D7226:I7226</xm:f>
              <xm:sqref>J7226</xm:sqref>
            </x14:sparkline>
            <x14:sparkline>
              <xm:f>'NGF Trends'!D7227:I7227</xm:f>
              <xm:sqref>J7227</xm:sqref>
            </x14:sparkline>
            <x14:sparkline>
              <xm:f>'NGF Trends'!D7228:I7228</xm:f>
              <xm:sqref>J7228</xm:sqref>
            </x14:sparkline>
            <x14:sparkline>
              <xm:f>'NGF Trends'!D7229:I7229</xm:f>
              <xm:sqref>J7229</xm:sqref>
            </x14:sparkline>
            <x14:sparkline>
              <xm:f>'NGF Trends'!D7230:I7230</xm:f>
              <xm:sqref>J7230</xm:sqref>
            </x14:sparkline>
            <x14:sparkline>
              <xm:f>'NGF Trends'!D7231:I7231</xm:f>
              <xm:sqref>J7231</xm:sqref>
            </x14:sparkline>
            <x14:sparkline>
              <xm:f>'NGF Trends'!D7232:I7232</xm:f>
              <xm:sqref>J7232</xm:sqref>
            </x14:sparkline>
            <x14:sparkline>
              <xm:f>'NGF Trends'!D7233:I7233</xm:f>
              <xm:sqref>J7233</xm:sqref>
            </x14:sparkline>
            <x14:sparkline>
              <xm:f>'NGF Trends'!D7234:I7234</xm:f>
              <xm:sqref>J7234</xm:sqref>
            </x14:sparkline>
            <x14:sparkline>
              <xm:f>'NGF Trends'!D7235:I7235</xm:f>
              <xm:sqref>J7235</xm:sqref>
            </x14:sparkline>
            <x14:sparkline>
              <xm:f>'NGF Trends'!D7236:I7236</xm:f>
              <xm:sqref>J7236</xm:sqref>
            </x14:sparkline>
            <x14:sparkline>
              <xm:f>'NGF Trends'!D7237:I7237</xm:f>
              <xm:sqref>J7237</xm:sqref>
            </x14:sparkline>
            <x14:sparkline>
              <xm:f>'NGF Trends'!D7238:I7238</xm:f>
              <xm:sqref>J7238</xm:sqref>
            </x14:sparkline>
            <x14:sparkline>
              <xm:f>'NGF Trends'!D7239:I7239</xm:f>
              <xm:sqref>J7239</xm:sqref>
            </x14:sparkline>
            <x14:sparkline>
              <xm:f>'NGF Trends'!D7240:I7240</xm:f>
              <xm:sqref>J7240</xm:sqref>
            </x14:sparkline>
            <x14:sparkline>
              <xm:f>'NGF Trends'!D7241:I7241</xm:f>
              <xm:sqref>J7241</xm:sqref>
            </x14:sparkline>
            <x14:sparkline>
              <xm:f>'NGF Trends'!D7242:I7242</xm:f>
              <xm:sqref>J7242</xm:sqref>
            </x14:sparkline>
            <x14:sparkline>
              <xm:f>'NGF Trends'!D7243:I7243</xm:f>
              <xm:sqref>J7243</xm:sqref>
            </x14:sparkline>
            <x14:sparkline>
              <xm:f>'NGF Trends'!D7244:I7244</xm:f>
              <xm:sqref>J7244</xm:sqref>
            </x14:sparkline>
            <x14:sparkline>
              <xm:f>'NGF Trends'!D7245:I7245</xm:f>
              <xm:sqref>J7245</xm:sqref>
            </x14:sparkline>
            <x14:sparkline>
              <xm:f>'NGF Trends'!D7246:I7246</xm:f>
              <xm:sqref>J7246</xm:sqref>
            </x14:sparkline>
            <x14:sparkline>
              <xm:f>'NGF Trends'!D7247:I7247</xm:f>
              <xm:sqref>J7247</xm:sqref>
            </x14:sparkline>
            <x14:sparkline>
              <xm:f>'NGF Trends'!D7248:I7248</xm:f>
              <xm:sqref>J7248</xm:sqref>
            </x14:sparkline>
            <x14:sparkline>
              <xm:f>'NGF Trends'!D7249:I7249</xm:f>
              <xm:sqref>J7249</xm:sqref>
            </x14:sparkline>
            <x14:sparkline>
              <xm:f>'NGF Trends'!D7250:I7250</xm:f>
              <xm:sqref>J7250</xm:sqref>
            </x14:sparkline>
            <x14:sparkline>
              <xm:f>'NGF Trends'!D7251:I7251</xm:f>
              <xm:sqref>J7251</xm:sqref>
            </x14:sparkline>
            <x14:sparkline>
              <xm:f>'NGF Trends'!D7252:I7252</xm:f>
              <xm:sqref>J7252</xm:sqref>
            </x14:sparkline>
            <x14:sparkline>
              <xm:f>'NGF Trends'!D7253:I7253</xm:f>
              <xm:sqref>J7253</xm:sqref>
            </x14:sparkline>
            <x14:sparkline>
              <xm:f>'NGF Trends'!D7254:I7254</xm:f>
              <xm:sqref>J7254</xm:sqref>
            </x14:sparkline>
            <x14:sparkline>
              <xm:f>'NGF Trends'!D7255:I7255</xm:f>
              <xm:sqref>J7255</xm:sqref>
            </x14:sparkline>
            <x14:sparkline>
              <xm:f>'NGF Trends'!D7256:I7256</xm:f>
              <xm:sqref>J7256</xm:sqref>
            </x14:sparkline>
            <x14:sparkline>
              <xm:f>'NGF Trends'!D7257:I7257</xm:f>
              <xm:sqref>J7257</xm:sqref>
            </x14:sparkline>
            <x14:sparkline>
              <xm:f>'NGF Trends'!D7258:I7258</xm:f>
              <xm:sqref>J7258</xm:sqref>
            </x14:sparkline>
            <x14:sparkline>
              <xm:f>'NGF Trends'!D7259:I7259</xm:f>
              <xm:sqref>J7259</xm:sqref>
            </x14:sparkline>
            <x14:sparkline>
              <xm:f>'NGF Trends'!D7260:I7260</xm:f>
              <xm:sqref>J7260</xm:sqref>
            </x14:sparkline>
            <x14:sparkline>
              <xm:f>'NGF Trends'!D7261:I7261</xm:f>
              <xm:sqref>J7261</xm:sqref>
            </x14:sparkline>
            <x14:sparkline>
              <xm:f>'NGF Trends'!D7262:I7262</xm:f>
              <xm:sqref>J7262</xm:sqref>
            </x14:sparkline>
            <x14:sparkline>
              <xm:f>'NGF Trends'!D7263:I7263</xm:f>
              <xm:sqref>J7263</xm:sqref>
            </x14:sparkline>
            <x14:sparkline>
              <xm:f>'NGF Trends'!D7264:I7264</xm:f>
              <xm:sqref>J7264</xm:sqref>
            </x14:sparkline>
            <x14:sparkline>
              <xm:f>'NGF Trends'!D7265:I7265</xm:f>
              <xm:sqref>J7265</xm:sqref>
            </x14:sparkline>
            <x14:sparkline>
              <xm:f>'NGF Trends'!D7266:I7266</xm:f>
              <xm:sqref>J7266</xm:sqref>
            </x14:sparkline>
            <x14:sparkline>
              <xm:f>'NGF Trends'!D7267:I7267</xm:f>
              <xm:sqref>J7267</xm:sqref>
            </x14:sparkline>
            <x14:sparkline>
              <xm:f>'NGF Trends'!D7268:I7268</xm:f>
              <xm:sqref>J7268</xm:sqref>
            </x14:sparkline>
            <x14:sparkline>
              <xm:f>'NGF Trends'!D7269:I7269</xm:f>
              <xm:sqref>J7269</xm:sqref>
            </x14:sparkline>
            <x14:sparkline>
              <xm:f>'NGF Trends'!D7270:I7270</xm:f>
              <xm:sqref>J7270</xm:sqref>
            </x14:sparkline>
            <x14:sparkline>
              <xm:f>'NGF Trends'!D7271:I7271</xm:f>
              <xm:sqref>J7271</xm:sqref>
            </x14:sparkline>
            <x14:sparkline>
              <xm:f>'NGF Trends'!D7272:I7272</xm:f>
              <xm:sqref>J7272</xm:sqref>
            </x14:sparkline>
            <x14:sparkline>
              <xm:f>'NGF Trends'!D7273:I7273</xm:f>
              <xm:sqref>J7273</xm:sqref>
            </x14:sparkline>
            <x14:sparkline>
              <xm:f>'NGF Trends'!D7274:I7274</xm:f>
              <xm:sqref>J7274</xm:sqref>
            </x14:sparkline>
            <x14:sparkline>
              <xm:f>'NGF Trends'!D7275:I7275</xm:f>
              <xm:sqref>J7275</xm:sqref>
            </x14:sparkline>
            <x14:sparkline>
              <xm:f>'NGF Trends'!D7276:I7276</xm:f>
              <xm:sqref>J7276</xm:sqref>
            </x14:sparkline>
            <x14:sparkline>
              <xm:f>'NGF Trends'!D7277:I7277</xm:f>
              <xm:sqref>J7277</xm:sqref>
            </x14:sparkline>
            <x14:sparkline>
              <xm:f>'NGF Trends'!D7278:I7278</xm:f>
              <xm:sqref>J7278</xm:sqref>
            </x14:sparkline>
            <x14:sparkline>
              <xm:f>'NGF Trends'!D7279:I7279</xm:f>
              <xm:sqref>J7279</xm:sqref>
            </x14:sparkline>
            <x14:sparkline>
              <xm:f>'NGF Trends'!D7280:I7280</xm:f>
              <xm:sqref>J7280</xm:sqref>
            </x14:sparkline>
            <x14:sparkline>
              <xm:f>'NGF Trends'!D7281:I7281</xm:f>
              <xm:sqref>J7281</xm:sqref>
            </x14:sparkline>
            <x14:sparkline>
              <xm:f>'NGF Trends'!D7282:I7282</xm:f>
              <xm:sqref>J7282</xm:sqref>
            </x14:sparkline>
            <x14:sparkline>
              <xm:f>'NGF Trends'!D7283:I7283</xm:f>
              <xm:sqref>J7283</xm:sqref>
            </x14:sparkline>
            <x14:sparkline>
              <xm:f>'NGF Trends'!D7284:I7284</xm:f>
              <xm:sqref>J7284</xm:sqref>
            </x14:sparkline>
            <x14:sparkline>
              <xm:f>'NGF Trends'!D7285:I7285</xm:f>
              <xm:sqref>J7285</xm:sqref>
            </x14:sparkline>
            <x14:sparkline>
              <xm:f>'NGF Trends'!D7286:I7286</xm:f>
              <xm:sqref>J7286</xm:sqref>
            </x14:sparkline>
            <x14:sparkline>
              <xm:f>'NGF Trends'!D7287:I7287</xm:f>
              <xm:sqref>J7287</xm:sqref>
            </x14:sparkline>
            <x14:sparkline>
              <xm:f>'NGF Trends'!D7288:I7288</xm:f>
              <xm:sqref>J7288</xm:sqref>
            </x14:sparkline>
            <x14:sparkline>
              <xm:f>'NGF Trends'!D7289:I7289</xm:f>
              <xm:sqref>J7289</xm:sqref>
            </x14:sparkline>
            <x14:sparkline>
              <xm:f>'NGF Trends'!D7290:I7290</xm:f>
              <xm:sqref>J7290</xm:sqref>
            </x14:sparkline>
            <x14:sparkline>
              <xm:f>'NGF Trends'!D7291:I7291</xm:f>
              <xm:sqref>J7291</xm:sqref>
            </x14:sparkline>
            <x14:sparkline>
              <xm:f>'NGF Trends'!D7292:I7292</xm:f>
              <xm:sqref>J7292</xm:sqref>
            </x14:sparkline>
            <x14:sparkline>
              <xm:f>'NGF Trends'!D7293:I7293</xm:f>
              <xm:sqref>J7293</xm:sqref>
            </x14:sparkline>
            <x14:sparkline>
              <xm:f>'NGF Trends'!D7294:I7294</xm:f>
              <xm:sqref>J7294</xm:sqref>
            </x14:sparkline>
            <x14:sparkline>
              <xm:f>'NGF Trends'!D7295:I7295</xm:f>
              <xm:sqref>J7295</xm:sqref>
            </x14:sparkline>
            <x14:sparkline>
              <xm:f>'NGF Trends'!D7296:I7296</xm:f>
              <xm:sqref>J7296</xm:sqref>
            </x14:sparkline>
            <x14:sparkline>
              <xm:f>'NGF Trends'!D7297:I7297</xm:f>
              <xm:sqref>J7297</xm:sqref>
            </x14:sparkline>
            <x14:sparkline>
              <xm:f>'NGF Trends'!D7298:I7298</xm:f>
              <xm:sqref>J7298</xm:sqref>
            </x14:sparkline>
            <x14:sparkline>
              <xm:f>'NGF Trends'!D7299:I7299</xm:f>
              <xm:sqref>J7299</xm:sqref>
            </x14:sparkline>
            <x14:sparkline>
              <xm:f>'NGF Trends'!D7300:I7300</xm:f>
              <xm:sqref>J7300</xm:sqref>
            </x14:sparkline>
            <x14:sparkline>
              <xm:f>'NGF Trends'!D7301:I7301</xm:f>
              <xm:sqref>J7301</xm:sqref>
            </x14:sparkline>
            <x14:sparkline>
              <xm:f>'NGF Trends'!D7302:I7302</xm:f>
              <xm:sqref>J7302</xm:sqref>
            </x14:sparkline>
            <x14:sparkline>
              <xm:f>'NGF Trends'!D7303:I7303</xm:f>
              <xm:sqref>J7303</xm:sqref>
            </x14:sparkline>
            <x14:sparkline>
              <xm:f>'NGF Trends'!D7304:I7304</xm:f>
              <xm:sqref>J7304</xm:sqref>
            </x14:sparkline>
            <x14:sparkline>
              <xm:f>'NGF Trends'!D7305:I7305</xm:f>
              <xm:sqref>J7305</xm:sqref>
            </x14:sparkline>
            <x14:sparkline>
              <xm:f>'NGF Trends'!D7306:I7306</xm:f>
              <xm:sqref>J7306</xm:sqref>
            </x14:sparkline>
            <x14:sparkline>
              <xm:f>'NGF Trends'!D7307:I7307</xm:f>
              <xm:sqref>J7307</xm:sqref>
            </x14:sparkline>
            <x14:sparkline>
              <xm:f>'NGF Trends'!D7308:I7308</xm:f>
              <xm:sqref>J7308</xm:sqref>
            </x14:sparkline>
            <x14:sparkline>
              <xm:f>'NGF Trends'!D7309:I7309</xm:f>
              <xm:sqref>J7309</xm:sqref>
            </x14:sparkline>
            <x14:sparkline>
              <xm:f>'NGF Trends'!D7310:I7310</xm:f>
              <xm:sqref>J7310</xm:sqref>
            </x14:sparkline>
            <x14:sparkline>
              <xm:f>'NGF Trends'!D7311:I7311</xm:f>
              <xm:sqref>J7311</xm:sqref>
            </x14:sparkline>
            <x14:sparkline>
              <xm:f>'NGF Trends'!D7312:I7312</xm:f>
              <xm:sqref>J7312</xm:sqref>
            </x14:sparkline>
            <x14:sparkline>
              <xm:f>'NGF Trends'!D7313:I7313</xm:f>
              <xm:sqref>J7313</xm:sqref>
            </x14:sparkline>
            <x14:sparkline>
              <xm:f>'NGF Trends'!D7314:I7314</xm:f>
              <xm:sqref>J7314</xm:sqref>
            </x14:sparkline>
            <x14:sparkline>
              <xm:f>'NGF Trends'!D7315:I7315</xm:f>
              <xm:sqref>J7315</xm:sqref>
            </x14:sparkline>
            <x14:sparkline>
              <xm:f>'NGF Trends'!D7316:I7316</xm:f>
              <xm:sqref>J7316</xm:sqref>
            </x14:sparkline>
            <x14:sparkline>
              <xm:f>'NGF Trends'!D7317:I7317</xm:f>
              <xm:sqref>J7317</xm:sqref>
            </x14:sparkline>
            <x14:sparkline>
              <xm:f>'NGF Trends'!D7318:I7318</xm:f>
              <xm:sqref>J7318</xm:sqref>
            </x14:sparkline>
            <x14:sparkline>
              <xm:f>'NGF Trends'!D7319:I7319</xm:f>
              <xm:sqref>J7319</xm:sqref>
            </x14:sparkline>
            <x14:sparkline>
              <xm:f>'NGF Trends'!D7320:I7320</xm:f>
              <xm:sqref>J7320</xm:sqref>
            </x14:sparkline>
            <x14:sparkline>
              <xm:f>'NGF Trends'!D7321:I7321</xm:f>
              <xm:sqref>J7321</xm:sqref>
            </x14:sparkline>
            <x14:sparkline>
              <xm:f>'NGF Trends'!D7322:I7322</xm:f>
              <xm:sqref>J7322</xm:sqref>
            </x14:sparkline>
            <x14:sparkline>
              <xm:f>'NGF Trends'!D7323:I7323</xm:f>
              <xm:sqref>J7323</xm:sqref>
            </x14:sparkline>
            <x14:sparkline>
              <xm:f>'NGF Trends'!D7324:I7324</xm:f>
              <xm:sqref>J7324</xm:sqref>
            </x14:sparkline>
            <x14:sparkline>
              <xm:f>'NGF Trends'!D7325:I7325</xm:f>
              <xm:sqref>J7325</xm:sqref>
            </x14:sparkline>
            <x14:sparkline>
              <xm:f>'NGF Trends'!D7326:I7326</xm:f>
              <xm:sqref>J7326</xm:sqref>
            </x14:sparkline>
            <x14:sparkline>
              <xm:f>'NGF Trends'!D7327:I7327</xm:f>
              <xm:sqref>J7327</xm:sqref>
            </x14:sparkline>
            <x14:sparkline>
              <xm:f>'NGF Trends'!D7328:I7328</xm:f>
              <xm:sqref>J7328</xm:sqref>
            </x14:sparkline>
            <x14:sparkline>
              <xm:f>'NGF Trends'!D7329:I7329</xm:f>
              <xm:sqref>J7329</xm:sqref>
            </x14:sparkline>
            <x14:sparkline>
              <xm:f>'NGF Trends'!D7330:I7330</xm:f>
              <xm:sqref>J7330</xm:sqref>
            </x14:sparkline>
            <x14:sparkline>
              <xm:f>'NGF Trends'!D7331:I7331</xm:f>
              <xm:sqref>J7331</xm:sqref>
            </x14:sparkline>
            <x14:sparkline>
              <xm:f>'NGF Trends'!D7332:I7332</xm:f>
              <xm:sqref>J7332</xm:sqref>
            </x14:sparkline>
            <x14:sparkline>
              <xm:f>'NGF Trends'!D7333:I7333</xm:f>
              <xm:sqref>J7333</xm:sqref>
            </x14:sparkline>
            <x14:sparkline>
              <xm:f>'NGF Trends'!D7334:I7334</xm:f>
              <xm:sqref>J7334</xm:sqref>
            </x14:sparkline>
            <x14:sparkline>
              <xm:f>'NGF Trends'!D7335:I7335</xm:f>
              <xm:sqref>J7335</xm:sqref>
            </x14:sparkline>
            <x14:sparkline>
              <xm:f>'NGF Trends'!D7336:I7336</xm:f>
              <xm:sqref>J7336</xm:sqref>
            </x14:sparkline>
            <x14:sparkline>
              <xm:f>'NGF Trends'!D7337:I7337</xm:f>
              <xm:sqref>J7337</xm:sqref>
            </x14:sparkline>
            <x14:sparkline>
              <xm:f>'NGF Trends'!D7338:I7338</xm:f>
              <xm:sqref>J7338</xm:sqref>
            </x14:sparkline>
            <x14:sparkline>
              <xm:f>'NGF Trends'!D7339:I7339</xm:f>
              <xm:sqref>J7339</xm:sqref>
            </x14:sparkline>
            <x14:sparkline>
              <xm:f>'NGF Trends'!D7340:I7340</xm:f>
              <xm:sqref>J7340</xm:sqref>
            </x14:sparkline>
            <x14:sparkline>
              <xm:f>'NGF Trends'!D7341:I7341</xm:f>
              <xm:sqref>J7341</xm:sqref>
            </x14:sparkline>
            <x14:sparkline>
              <xm:f>'NGF Trends'!D7342:I7342</xm:f>
              <xm:sqref>J7342</xm:sqref>
            </x14:sparkline>
            <x14:sparkline>
              <xm:f>'NGF Trends'!D7343:I7343</xm:f>
              <xm:sqref>J7343</xm:sqref>
            </x14:sparkline>
            <x14:sparkline>
              <xm:f>'NGF Trends'!D7344:I7344</xm:f>
              <xm:sqref>J7344</xm:sqref>
            </x14:sparkline>
            <x14:sparkline>
              <xm:f>'NGF Trends'!D7345:I7345</xm:f>
              <xm:sqref>J7345</xm:sqref>
            </x14:sparkline>
            <x14:sparkline>
              <xm:f>'NGF Trends'!D7346:I7346</xm:f>
              <xm:sqref>J7346</xm:sqref>
            </x14:sparkline>
            <x14:sparkline>
              <xm:f>'NGF Trends'!D7347:I7347</xm:f>
              <xm:sqref>J7347</xm:sqref>
            </x14:sparkline>
            <x14:sparkline>
              <xm:f>'NGF Trends'!D7348:I7348</xm:f>
              <xm:sqref>J7348</xm:sqref>
            </x14:sparkline>
            <x14:sparkline>
              <xm:f>'NGF Trends'!D7349:I7349</xm:f>
              <xm:sqref>J7349</xm:sqref>
            </x14:sparkline>
            <x14:sparkline>
              <xm:f>'NGF Trends'!D7350:I7350</xm:f>
              <xm:sqref>J7350</xm:sqref>
            </x14:sparkline>
            <x14:sparkline>
              <xm:f>'NGF Trends'!D7351:I7351</xm:f>
              <xm:sqref>J7351</xm:sqref>
            </x14:sparkline>
            <x14:sparkline>
              <xm:f>'NGF Trends'!D7352:I7352</xm:f>
              <xm:sqref>J7352</xm:sqref>
            </x14:sparkline>
            <x14:sparkline>
              <xm:f>'NGF Trends'!D7353:I7353</xm:f>
              <xm:sqref>J7353</xm:sqref>
            </x14:sparkline>
            <x14:sparkline>
              <xm:f>'NGF Trends'!D7354:I7354</xm:f>
              <xm:sqref>J7354</xm:sqref>
            </x14:sparkline>
            <x14:sparkline>
              <xm:f>'NGF Trends'!D7355:I7355</xm:f>
              <xm:sqref>J7355</xm:sqref>
            </x14:sparkline>
            <x14:sparkline>
              <xm:f>'NGF Trends'!D7356:I7356</xm:f>
              <xm:sqref>J7356</xm:sqref>
            </x14:sparkline>
            <x14:sparkline>
              <xm:f>'NGF Trends'!D7357:I7357</xm:f>
              <xm:sqref>J7357</xm:sqref>
            </x14:sparkline>
            <x14:sparkline>
              <xm:f>'NGF Trends'!D7358:I7358</xm:f>
              <xm:sqref>J7358</xm:sqref>
            </x14:sparkline>
            <x14:sparkline>
              <xm:f>'NGF Trends'!D7359:I7359</xm:f>
              <xm:sqref>J7359</xm:sqref>
            </x14:sparkline>
            <x14:sparkline>
              <xm:f>'NGF Trends'!D7360:I7360</xm:f>
              <xm:sqref>J7360</xm:sqref>
            </x14:sparkline>
            <x14:sparkline>
              <xm:f>'NGF Trends'!D7361:I7361</xm:f>
              <xm:sqref>J7361</xm:sqref>
            </x14:sparkline>
            <x14:sparkline>
              <xm:f>'NGF Trends'!D7362:I7362</xm:f>
              <xm:sqref>J7362</xm:sqref>
            </x14:sparkline>
            <x14:sparkline>
              <xm:f>'NGF Trends'!D7363:I7363</xm:f>
              <xm:sqref>J7363</xm:sqref>
            </x14:sparkline>
            <x14:sparkline>
              <xm:f>'NGF Trends'!D7364:I7364</xm:f>
              <xm:sqref>J7364</xm:sqref>
            </x14:sparkline>
            <x14:sparkline>
              <xm:f>'NGF Trends'!D7365:I7365</xm:f>
              <xm:sqref>J7365</xm:sqref>
            </x14:sparkline>
            <x14:sparkline>
              <xm:f>'NGF Trends'!D7366:I7366</xm:f>
              <xm:sqref>J7366</xm:sqref>
            </x14:sparkline>
            <x14:sparkline>
              <xm:f>'NGF Trends'!D7367:I7367</xm:f>
              <xm:sqref>J7367</xm:sqref>
            </x14:sparkline>
            <x14:sparkline>
              <xm:f>'NGF Trends'!D7368:I7368</xm:f>
              <xm:sqref>J7368</xm:sqref>
            </x14:sparkline>
            <x14:sparkline>
              <xm:f>'NGF Trends'!D7369:I7369</xm:f>
              <xm:sqref>J7369</xm:sqref>
            </x14:sparkline>
            <x14:sparkline>
              <xm:f>'NGF Trends'!D7370:I7370</xm:f>
              <xm:sqref>J7370</xm:sqref>
            </x14:sparkline>
            <x14:sparkline>
              <xm:f>'NGF Trends'!D7371:I7371</xm:f>
              <xm:sqref>J7371</xm:sqref>
            </x14:sparkline>
            <x14:sparkline>
              <xm:f>'NGF Trends'!D7372:I7372</xm:f>
              <xm:sqref>J7372</xm:sqref>
            </x14:sparkline>
            <x14:sparkline>
              <xm:f>'NGF Trends'!D7373:I7373</xm:f>
              <xm:sqref>J7373</xm:sqref>
            </x14:sparkline>
            <x14:sparkline>
              <xm:f>'NGF Trends'!D7374:I7374</xm:f>
              <xm:sqref>J7374</xm:sqref>
            </x14:sparkline>
            <x14:sparkline>
              <xm:f>'NGF Trends'!D7375:I7375</xm:f>
              <xm:sqref>J7375</xm:sqref>
            </x14:sparkline>
            <x14:sparkline>
              <xm:f>'NGF Trends'!D7376:I7376</xm:f>
              <xm:sqref>J7376</xm:sqref>
            </x14:sparkline>
            <x14:sparkline>
              <xm:f>'NGF Trends'!D7377:I7377</xm:f>
              <xm:sqref>J7377</xm:sqref>
            </x14:sparkline>
            <x14:sparkline>
              <xm:f>'NGF Trends'!D7378:I7378</xm:f>
              <xm:sqref>J7378</xm:sqref>
            </x14:sparkline>
            <x14:sparkline>
              <xm:f>'NGF Trends'!D7379:I7379</xm:f>
              <xm:sqref>J7379</xm:sqref>
            </x14:sparkline>
            <x14:sparkline>
              <xm:f>'NGF Trends'!D7380:I7380</xm:f>
              <xm:sqref>J7380</xm:sqref>
            </x14:sparkline>
            <x14:sparkline>
              <xm:f>'NGF Trends'!D7381:I7381</xm:f>
              <xm:sqref>J7381</xm:sqref>
            </x14:sparkline>
            <x14:sparkline>
              <xm:f>'NGF Trends'!D7382:I7382</xm:f>
              <xm:sqref>J7382</xm:sqref>
            </x14:sparkline>
            <x14:sparkline>
              <xm:f>'NGF Trends'!D7383:I7383</xm:f>
              <xm:sqref>J7383</xm:sqref>
            </x14:sparkline>
            <x14:sparkline>
              <xm:f>'NGF Trends'!D7384:I7384</xm:f>
              <xm:sqref>J7384</xm:sqref>
            </x14:sparkline>
            <x14:sparkline>
              <xm:f>'NGF Trends'!D7385:I7385</xm:f>
              <xm:sqref>J7385</xm:sqref>
            </x14:sparkline>
            <x14:sparkline>
              <xm:f>'NGF Trends'!D7386:I7386</xm:f>
              <xm:sqref>J7386</xm:sqref>
            </x14:sparkline>
            <x14:sparkline>
              <xm:f>'NGF Trends'!D7387:I7387</xm:f>
              <xm:sqref>J7387</xm:sqref>
            </x14:sparkline>
            <x14:sparkline>
              <xm:f>'NGF Trends'!D7388:I7388</xm:f>
              <xm:sqref>J7388</xm:sqref>
            </x14:sparkline>
            <x14:sparkline>
              <xm:f>'NGF Trends'!D7389:I7389</xm:f>
              <xm:sqref>J7389</xm:sqref>
            </x14:sparkline>
            <x14:sparkline>
              <xm:f>'NGF Trends'!D7390:I7390</xm:f>
              <xm:sqref>J7390</xm:sqref>
            </x14:sparkline>
            <x14:sparkline>
              <xm:f>'NGF Trends'!D7391:I7391</xm:f>
              <xm:sqref>J7391</xm:sqref>
            </x14:sparkline>
            <x14:sparkline>
              <xm:f>'NGF Trends'!D7392:I7392</xm:f>
              <xm:sqref>J7392</xm:sqref>
            </x14:sparkline>
            <x14:sparkline>
              <xm:f>'NGF Trends'!D7393:I7393</xm:f>
              <xm:sqref>J7393</xm:sqref>
            </x14:sparkline>
            <x14:sparkline>
              <xm:f>'NGF Trends'!D7394:I7394</xm:f>
              <xm:sqref>J7394</xm:sqref>
            </x14:sparkline>
            <x14:sparkline>
              <xm:f>'NGF Trends'!D7395:I7395</xm:f>
              <xm:sqref>J7395</xm:sqref>
            </x14:sparkline>
            <x14:sparkline>
              <xm:f>'NGF Trends'!D7396:I7396</xm:f>
              <xm:sqref>J7396</xm:sqref>
            </x14:sparkline>
            <x14:sparkline>
              <xm:f>'NGF Trends'!D7397:I7397</xm:f>
              <xm:sqref>J7397</xm:sqref>
            </x14:sparkline>
            <x14:sparkline>
              <xm:f>'NGF Trends'!D7398:I7398</xm:f>
              <xm:sqref>J7398</xm:sqref>
            </x14:sparkline>
            <x14:sparkline>
              <xm:f>'NGF Trends'!D7399:I7399</xm:f>
              <xm:sqref>J7399</xm:sqref>
            </x14:sparkline>
            <x14:sparkline>
              <xm:f>'NGF Trends'!D7400:I7400</xm:f>
              <xm:sqref>J7400</xm:sqref>
            </x14:sparkline>
            <x14:sparkline>
              <xm:f>'NGF Trends'!D7401:I7401</xm:f>
              <xm:sqref>J7401</xm:sqref>
            </x14:sparkline>
            <x14:sparkline>
              <xm:f>'NGF Trends'!D7402:I7402</xm:f>
              <xm:sqref>J7402</xm:sqref>
            </x14:sparkline>
            <x14:sparkline>
              <xm:f>'NGF Trends'!D7403:I7403</xm:f>
              <xm:sqref>J7403</xm:sqref>
            </x14:sparkline>
            <x14:sparkline>
              <xm:f>'NGF Trends'!D7404:I7404</xm:f>
              <xm:sqref>J7404</xm:sqref>
            </x14:sparkline>
            <x14:sparkline>
              <xm:f>'NGF Trends'!D7405:I7405</xm:f>
              <xm:sqref>J7405</xm:sqref>
            </x14:sparkline>
            <x14:sparkline>
              <xm:f>'NGF Trends'!D7406:I7406</xm:f>
              <xm:sqref>J7406</xm:sqref>
            </x14:sparkline>
            <x14:sparkline>
              <xm:f>'NGF Trends'!D7407:I7407</xm:f>
              <xm:sqref>J7407</xm:sqref>
            </x14:sparkline>
            <x14:sparkline>
              <xm:f>'NGF Trends'!D7408:I7408</xm:f>
              <xm:sqref>J7408</xm:sqref>
            </x14:sparkline>
            <x14:sparkline>
              <xm:f>'NGF Trends'!D7409:I7409</xm:f>
              <xm:sqref>J7409</xm:sqref>
            </x14:sparkline>
            <x14:sparkline>
              <xm:f>'NGF Trends'!D7410:I7410</xm:f>
              <xm:sqref>J7410</xm:sqref>
            </x14:sparkline>
            <x14:sparkline>
              <xm:f>'NGF Trends'!D7411:I7411</xm:f>
              <xm:sqref>J7411</xm:sqref>
            </x14:sparkline>
            <x14:sparkline>
              <xm:f>'NGF Trends'!D7412:I7412</xm:f>
              <xm:sqref>J7412</xm:sqref>
            </x14:sparkline>
            <x14:sparkline>
              <xm:f>'NGF Trends'!D7413:I7413</xm:f>
              <xm:sqref>J7413</xm:sqref>
            </x14:sparkline>
            <x14:sparkline>
              <xm:f>'NGF Trends'!D7414:I7414</xm:f>
              <xm:sqref>J7414</xm:sqref>
            </x14:sparkline>
            <x14:sparkline>
              <xm:f>'NGF Trends'!D7415:I7415</xm:f>
              <xm:sqref>J7415</xm:sqref>
            </x14:sparkline>
            <x14:sparkline>
              <xm:f>'NGF Trends'!D7416:I7416</xm:f>
              <xm:sqref>J7416</xm:sqref>
            </x14:sparkline>
            <x14:sparkline>
              <xm:f>'NGF Trends'!D7417:I7417</xm:f>
              <xm:sqref>J7417</xm:sqref>
            </x14:sparkline>
            <x14:sparkline>
              <xm:f>'NGF Trends'!D7418:I7418</xm:f>
              <xm:sqref>J7418</xm:sqref>
            </x14:sparkline>
            <x14:sparkline>
              <xm:f>'NGF Trends'!D7419:I7419</xm:f>
              <xm:sqref>J7419</xm:sqref>
            </x14:sparkline>
            <x14:sparkline>
              <xm:f>'NGF Trends'!D7420:I7420</xm:f>
              <xm:sqref>J7420</xm:sqref>
            </x14:sparkline>
            <x14:sparkline>
              <xm:f>'NGF Trends'!D7421:I7421</xm:f>
              <xm:sqref>J7421</xm:sqref>
            </x14:sparkline>
            <x14:sparkline>
              <xm:f>'NGF Trends'!D7422:I7422</xm:f>
              <xm:sqref>J7422</xm:sqref>
            </x14:sparkline>
            <x14:sparkline>
              <xm:f>'NGF Trends'!D7423:I7423</xm:f>
              <xm:sqref>J7423</xm:sqref>
            </x14:sparkline>
            <x14:sparkline>
              <xm:f>'NGF Trends'!D7424:I7424</xm:f>
              <xm:sqref>J7424</xm:sqref>
            </x14:sparkline>
            <x14:sparkline>
              <xm:f>'NGF Trends'!D7425:I7425</xm:f>
              <xm:sqref>J7425</xm:sqref>
            </x14:sparkline>
            <x14:sparkline>
              <xm:f>'NGF Trends'!D7426:I7426</xm:f>
              <xm:sqref>J7426</xm:sqref>
            </x14:sparkline>
            <x14:sparkline>
              <xm:f>'NGF Trends'!D7427:I7427</xm:f>
              <xm:sqref>J7427</xm:sqref>
            </x14:sparkline>
            <x14:sparkline>
              <xm:f>'NGF Trends'!D7428:I7428</xm:f>
              <xm:sqref>J7428</xm:sqref>
            </x14:sparkline>
            <x14:sparkline>
              <xm:f>'NGF Trends'!D7429:I7429</xm:f>
              <xm:sqref>J7429</xm:sqref>
            </x14:sparkline>
            <x14:sparkline>
              <xm:f>'NGF Trends'!D7430:I7430</xm:f>
              <xm:sqref>J7430</xm:sqref>
            </x14:sparkline>
            <x14:sparkline>
              <xm:f>'NGF Trends'!D7431:I7431</xm:f>
              <xm:sqref>J7431</xm:sqref>
            </x14:sparkline>
            <x14:sparkline>
              <xm:f>'NGF Trends'!D7432:I7432</xm:f>
              <xm:sqref>J7432</xm:sqref>
            </x14:sparkline>
            <x14:sparkline>
              <xm:f>'NGF Trends'!D7433:I7433</xm:f>
              <xm:sqref>J7433</xm:sqref>
            </x14:sparkline>
            <x14:sparkline>
              <xm:f>'NGF Trends'!D7434:I7434</xm:f>
              <xm:sqref>J7434</xm:sqref>
            </x14:sparkline>
            <x14:sparkline>
              <xm:f>'NGF Trends'!D7435:I7435</xm:f>
              <xm:sqref>J7435</xm:sqref>
            </x14:sparkline>
            <x14:sparkline>
              <xm:f>'NGF Trends'!D7436:I7436</xm:f>
              <xm:sqref>J7436</xm:sqref>
            </x14:sparkline>
            <x14:sparkline>
              <xm:f>'NGF Trends'!D7437:I7437</xm:f>
              <xm:sqref>J7437</xm:sqref>
            </x14:sparkline>
            <x14:sparkline>
              <xm:f>'NGF Trends'!D7438:I7438</xm:f>
              <xm:sqref>J7438</xm:sqref>
            </x14:sparkline>
            <x14:sparkline>
              <xm:f>'NGF Trends'!D7439:I7439</xm:f>
              <xm:sqref>J7439</xm:sqref>
            </x14:sparkline>
            <x14:sparkline>
              <xm:f>'NGF Trends'!D7440:I7440</xm:f>
              <xm:sqref>J7440</xm:sqref>
            </x14:sparkline>
            <x14:sparkline>
              <xm:f>'NGF Trends'!D7441:I7441</xm:f>
              <xm:sqref>J7441</xm:sqref>
            </x14:sparkline>
            <x14:sparkline>
              <xm:f>'NGF Trends'!D7442:I7442</xm:f>
              <xm:sqref>J7442</xm:sqref>
            </x14:sparkline>
            <x14:sparkline>
              <xm:f>'NGF Trends'!D7443:I7443</xm:f>
              <xm:sqref>J7443</xm:sqref>
            </x14:sparkline>
            <x14:sparkline>
              <xm:f>'NGF Trends'!D7444:I7444</xm:f>
              <xm:sqref>J7444</xm:sqref>
            </x14:sparkline>
            <x14:sparkline>
              <xm:f>'NGF Trends'!D7445:I7445</xm:f>
              <xm:sqref>J7445</xm:sqref>
            </x14:sparkline>
            <x14:sparkline>
              <xm:f>'NGF Trends'!D7446:I7446</xm:f>
              <xm:sqref>J7446</xm:sqref>
            </x14:sparkline>
            <x14:sparkline>
              <xm:f>'NGF Trends'!D7447:I7447</xm:f>
              <xm:sqref>J7447</xm:sqref>
            </x14:sparkline>
            <x14:sparkline>
              <xm:f>'NGF Trends'!D7448:I7448</xm:f>
              <xm:sqref>J7448</xm:sqref>
            </x14:sparkline>
            <x14:sparkline>
              <xm:f>'NGF Trends'!D7449:I7449</xm:f>
              <xm:sqref>J7449</xm:sqref>
            </x14:sparkline>
            <x14:sparkline>
              <xm:f>'NGF Trends'!D7450:I7450</xm:f>
              <xm:sqref>J7450</xm:sqref>
            </x14:sparkline>
            <x14:sparkline>
              <xm:f>'NGF Trends'!D7451:I7451</xm:f>
              <xm:sqref>J7451</xm:sqref>
            </x14:sparkline>
            <x14:sparkline>
              <xm:f>'NGF Trends'!D7452:I7452</xm:f>
              <xm:sqref>J7452</xm:sqref>
            </x14:sparkline>
            <x14:sparkline>
              <xm:f>'NGF Trends'!D7453:I7453</xm:f>
              <xm:sqref>J7453</xm:sqref>
            </x14:sparkline>
            <x14:sparkline>
              <xm:f>'NGF Trends'!D7454:I7454</xm:f>
              <xm:sqref>J7454</xm:sqref>
            </x14:sparkline>
            <x14:sparkline>
              <xm:f>'NGF Trends'!D7455:I7455</xm:f>
              <xm:sqref>J7455</xm:sqref>
            </x14:sparkline>
            <x14:sparkline>
              <xm:f>'NGF Trends'!D7456:I7456</xm:f>
              <xm:sqref>J7456</xm:sqref>
            </x14:sparkline>
            <x14:sparkline>
              <xm:f>'NGF Trends'!D7457:I7457</xm:f>
              <xm:sqref>J7457</xm:sqref>
            </x14:sparkline>
            <x14:sparkline>
              <xm:f>'NGF Trends'!D7458:I7458</xm:f>
              <xm:sqref>J7458</xm:sqref>
            </x14:sparkline>
            <x14:sparkline>
              <xm:f>'NGF Trends'!D7459:I7459</xm:f>
              <xm:sqref>J7459</xm:sqref>
            </x14:sparkline>
            <x14:sparkline>
              <xm:f>'NGF Trends'!D7460:I7460</xm:f>
              <xm:sqref>J7460</xm:sqref>
            </x14:sparkline>
            <x14:sparkline>
              <xm:f>'NGF Trends'!D7461:I7461</xm:f>
              <xm:sqref>J7461</xm:sqref>
            </x14:sparkline>
            <x14:sparkline>
              <xm:f>'NGF Trends'!D7462:I7462</xm:f>
              <xm:sqref>J7462</xm:sqref>
            </x14:sparkline>
            <x14:sparkline>
              <xm:f>'NGF Trends'!D7463:I7463</xm:f>
              <xm:sqref>J7463</xm:sqref>
            </x14:sparkline>
            <x14:sparkline>
              <xm:f>'NGF Trends'!D7464:I7464</xm:f>
              <xm:sqref>J7464</xm:sqref>
            </x14:sparkline>
            <x14:sparkline>
              <xm:f>'NGF Trends'!D7465:I7465</xm:f>
              <xm:sqref>J7465</xm:sqref>
            </x14:sparkline>
            <x14:sparkline>
              <xm:f>'NGF Trends'!D7466:I7466</xm:f>
              <xm:sqref>J7466</xm:sqref>
            </x14:sparkline>
            <x14:sparkline>
              <xm:f>'NGF Trends'!D7467:I7467</xm:f>
              <xm:sqref>J7467</xm:sqref>
            </x14:sparkline>
            <x14:sparkline>
              <xm:f>'NGF Trends'!D7468:I7468</xm:f>
              <xm:sqref>J7468</xm:sqref>
            </x14:sparkline>
            <x14:sparkline>
              <xm:f>'NGF Trends'!D7469:I7469</xm:f>
              <xm:sqref>J7469</xm:sqref>
            </x14:sparkline>
            <x14:sparkline>
              <xm:f>'NGF Trends'!D7470:I7470</xm:f>
              <xm:sqref>J7470</xm:sqref>
            </x14:sparkline>
            <x14:sparkline>
              <xm:f>'NGF Trends'!D7471:I7471</xm:f>
              <xm:sqref>J7471</xm:sqref>
            </x14:sparkline>
            <x14:sparkline>
              <xm:f>'NGF Trends'!D7472:I7472</xm:f>
              <xm:sqref>J7472</xm:sqref>
            </x14:sparkline>
            <x14:sparkline>
              <xm:f>'NGF Trends'!D7473:I7473</xm:f>
              <xm:sqref>J7473</xm:sqref>
            </x14:sparkline>
            <x14:sparkline>
              <xm:f>'NGF Trends'!D7474:I7474</xm:f>
              <xm:sqref>J7474</xm:sqref>
            </x14:sparkline>
            <x14:sparkline>
              <xm:f>'NGF Trends'!D7475:I7475</xm:f>
              <xm:sqref>J7475</xm:sqref>
            </x14:sparkline>
            <x14:sparkline>
              <xm:f>'NGF Trends'!D7476:I7476</xm:f>
              <xm:sqref>J7476</xm:sqref>
            </x14:sparkline>
            <x14:sparkline>
              <xm:f>'NGF Trends'!D7477:I7477</xm:f>
              <xm:sqref>J7477</xm:sqref>
            </x14:sparkline>
            <x14:sparkline>
              <xm:f>'NGF Trends'!D7478:I7478</xm:f>
              <xm:sqref>J7478</xm:sqref>
            </x14:sparkline>
            <x14:sparkline>
              <xm:f>'NGF Trends'!D7479:I7479</xm:f>
              <xm:sqref>J7479</xm:sqref>
            </x14:sparkline>
            <x14:sparkline>
              <xm:f>'NGF Trends'!D7480:I7480</xm:f>
              <xm:sqref>J7480</xm:sqref>
            </x14:sparkline>
            <x14:sparkline>
              <xm:f>'NGF Trends'!D7481:I7481</xm:f>
              <xm:sqref>J7481</xm:sqref>
            </x14:sparkline>
            <x14:sparkline>
              <xm:f>'NGF Trends'!D7482:I7482</xm:f>
              <xm:sqref>J7482</xm:sqref>
            </x14:sparkline>
            <x14:sparkline>
              <xm:f>'NGF Trends'!D7483:I7483</xm:f>
              <xm:sqref>J7483</xm:sqref>
            </x14:sparkline>
            <x14:sparkline>
              <xm:f>'NGF Trends'!D7484:I7484</xm:f>
              <xm:sqref>J7484</xm:sqref>
            </x14:sparkline>
            <x14:sparkline>
              <xm:f>'NGF Trends'!D7485:I7485</xm:f>
              <xm:sqref>J7485</xm:sqref>
            </x14:sparkline>
            <x14:sparkline>
              <xm:f>'NGF Trends'!D7486:I7486</xm:f>
              <xm:sqref>J7486</xm:sqref>
            </x14:sparkline>
            <x14:sparkline>
              <xm:f>'NGF Trends'!D7487:I7487</xm:f>
              <xm:sqref>J7487</xm:sqref>
            </x14:sparkline>
            <x14:sparkline>
              <xm:f>'NGF Trends'!D7488:I7488</xm:f>
              <xm:sqref>J7488</xm:sqref>
            </x14:sparkline>
            <x14:sparkline>
              <xm:f>'NGF Trends'!D7489:I7489</xm:f>
              <xm:sqref>J7489</xm:sqref>
            </x14:sparkline>
            <x14:sparkline>
              <xm:f>'NGF Trends'!D7490:I7490</xm:f>
              <xm:sqref>J7490</xm:sqref>
            </x14:sparkline>
            <x14:sparkline>
              <xm:f>'NGF Trends'!D7491:I7491</xm:f>
              <xm:sqref>J7491</xm:sqref>
            </x14:sparkline>
            <x14:sparkline>
              <xm:f>'NGF Trends'!D7492:I7492</xm:f>
              <xm:sqref>J7492</xm:sqref>
            </x14:sparkline>
            <x14:sparkline>
              <xm:f>'NGF Trends'!D7493:I7493</xm:f>
              <xm:sqref>J7493</xm:sqref>
            </x14:sparkline>
            <x14:sparkline>
              <xm:f>'NGF Trends'!D7494:I7494</xm:f>
              <xm:sqref>J7494</xm:sqref>
            </x14:sparkline>
            <x14:sparkline>
              <xm:f>'NGF Trends'!D7495:I7495</xm:f>
              <xm:sqref>J7495</xm:sqref>
            </x14:sparkline>
            <x14:sparkline>
              <xm:f>'NGF Trends'!D7496:I7496</xm:f>
              <xm:sqref>J7496</xm:sqref>
            </x14:sparkline>
            <x14:sparkline>
              <xm:f>'NGF Trends'!D7497:I7497</xm:f>
              <xm:sqref>J7497</xm:sqref>
            </x14:sparkline>
            <x14:sparkline>
              <xm:f>'NGF Trends'!D7498:I7498</xm:f>
              <xm:sqref>J7498</xm:sqref>
            </x14:sparkline>
            <x14:sparkline>
              <xm:f>'NGF Trends'!D7499:I7499</xm:f>
              <xm:sqref>J7499</xm:sqref>
            </x14:sparkline>
            <x14:sparkline>
              <xm:f>'NGF Trends'!D7500:I7500</xm:f>
              <xm:sqref>J7500</xm:sqref>
            </x14:sparkline>
            <x14:sparkline>
              <xm:f>'NGF Trends'!D7501:I7501</xm:f>
              <xm:sqref>J7501</xm:sqref>
            </x14:sparkline>
            <x14:sparkline>
              <xm:f>'NGF Trends'!D7502:I7502</xm:f>
              <xm:sqref>J7502</xm:sqref>
            </x14:sparkline>
            <x14:sparkline>
              <xm:f>'NGF Trends'!D7503:I7503</xm:f>
              <xm:sqref>J7503</xm:sqref>
            </x14:sparkline>
            <x14:sparkline>
              <xm:f>'NGF Trends'!D7504:I7504</xm:f>
              <xm:sqref>J7504</xm:sqref>
            </x14:sparkline>
            <x14:sparkline>
              <xm:f>'NGF Trends'!D7505:I7505</xm:f>
              <xm:sqref>J7505</xm:sqref>
            </x14:sparkline>
            <x14:sparkline>
              <xm:f>'NGF Trends'!D7506:I7506</xm:f>
              <xm:sqref>J7506</xm:sqref>
            </x14:sparkline>
            <x14:sparkline>
              <xm:f>'NGF Trends'!D7507:I7507</xm:f>
              <xm:sqref>J7507</xm:sqref>
            </x14:sparkline>
            <x14:sparkline>
              <xm:f>'NGF Trends'!D7508:I7508</xm:f>
              <xm:sqref>J7508</xm:sqref>
            </x14:sparkline>
            <x14:sparkline>
              <xm:f>'NGF Trends'!D7509:I7509</xm:f>
              <xm:sqref>J7509</xm:sqref>
            </x14:sparkline>
            <x14:sparkline>
              <xm:f>'NGF Trends'!D7510:I7510</xm:f>
              <xm:sqref>J7510</xm:sqref>
            </x14:sparkline>
            <x14:sparkline>
              <xm:f>'NGF Trends'!D7511:I7511</xm:f>
              <xm:sqref>J7511</xm:sqref>
            </x14:sparkline>
            <x14:sparkline>
              <xm:f>'NGF Trends'!D7512:I7512</xm:f>
              <xm:sqref>J7512</xm:sqref>
            </x14:sparkline>
            <x14:sparkline>
              <xm:f>'NGF Trends'!D7513:I7513</xm:f>
              <xm:sqref>J7513</xm:sqref>
            </x14:sparkline>
            <x14:sparkline>
              <xm:f>'NGF Trends'!D7514:I7514</xm:f>
              <xm:sqref>J7514</xm:sqref>
            </x14:sparkline>
            <x14:sparkline>
              <xm:f>'NGF Trends'!D7515:I7515</xm:f>
              <xm:sqref>J7515</xm:sqref>
            </x14:sparkline>
            <x14:sparkline>
              <xm:f>'NGF Trends'!D7516:I7516</xm:f>
              <xm:sqref>J7516</xm:sqref>
            </x14:sparkline>
            <x14:sparkline>
              <xm:f>'NGF Trends'!D7517:I7517</xm:f>
              <xm:sqref>J7517</xm:sqref>
            </x14:sparkline>
            <x14:sparkline>
              <xm:f>'NGF Trends'!D7518:I7518</xm:f>
              <xm:sqref>J7518</xm:sqref>
            </x14:sparkline>
            <x14:sparkline>
              <xm:f>'NGF Trends'!D7519:I7519</xm:f>
              <xm:sqref>J7519</xm:sqref>
            </x14:sparkline>
            <x14:sparkline>
              <xm:f>'NGF Trends'!D7520:I7520</xm:f>
              <xm:sqref>J7520</xm:sqref>
            </x14:sparkline>
            <x14:sparkline>
              <xm:f>'NGF Trends'!D7521:I7521</xm:f>
              <xm:sqref>J7521</xm:sqref>
            </x14:sparkline>
            <x14:sparkline>
              <xm:f>'NGF Trends'!D7522:I7522</xm:f>
              <xm:sqref>J7522</xm:sqref>
            </x14:sparkline>
            <x14:sparkline>
              <xm:f>'NGF Trends'!D7523:I7523</xm:f>
              <xm:sqref>J7523</xm:sqref>
            </x14:sparkline>
            <x14:sparkline>
              <xm:f>'NGF Trends'!D7524:I7524</xm:f>
              <xm:sqref>J7524</xm:sqref>
            </x14:sparkline>
            <x14:sparkline>
              <xm:f>'NGF Trends'!D7525:I7525</xm:f>
              <xm:sqref>J7525</xm:sqref>
            </x14:sparkline>
            <x14:sparkline>
              <xm:f>'NGF Trends'!D7526:I7526</xm:f>
              <xm:sqref>J7526</xm:sqref>
            </x14:sparkline>
            <x14:sparkline>
              <xm:f>'NGF Trends'!D7527:I7527</xm:f>
              <xm:sqref>J7527</xm:sqref>
            </x14:sparkline>
            <x14:sparkline>
              <xm:f>'NGF Trends'!D7528:I7528</xm:f>
              <xm:sqref>J7528</xm:sqref>
            </x14:sparkline>
            <x14:sparkline>
              <xm:f>'NGF Trends'!D7529:I7529</xm:f>
              <xm:sqref>J7529</xm:sqref>
            </x14:sparkline>
            <x14:sparkline>
              <xm:f>'NGF Trends'!D7530:I7530</xm:f>
              <xm:sqref>J7530</xm:sqref>
            </x14:sparkline>
            <x14:sparkline>
              <xm:f>'NGF Trends'!D7531:I7531</xm:f>
              <xm:sqref>J7531</xm:sqref>
            </x14:sparkline>
            <x14:sparkline>
              <xm:f>'NGF Trends'!D7532:I7532</xm:f>
              <xm:sqref>J7532</xm:sqref>
            </x14:sparkline>
            <x14:sparkline>
              <xm:f>'NGF Trends'!D7533:I7533</xm:f>
              <xm:sqref>J7533</xm:sqref>
            </x14:sparkline>
            <x14:sparkline>
              <xm:f>'NGF Trends'!D7534:I7534</xm:f>
              <xm:sqref>J7534</xm:sqref>
            </x14:sparkline>
            <x14:sparkline>
              <xm:f>'NGF Trends'!D7535:I7535</xm:f>
              <xm:sqref>J7535</xm:sqref>
            </x14:sparkline>
            <x14:sparkline>
              <xm:f>'NGF Trends'!D7536:I7536</xm:f>
              <xm:sqref>J7536</xm:sqref>
            </x14:sparkline>
            <x14:sparkline>
              <xm:f>'NGF Trends'!D7537:I7537</xm:f>
              <xm:sqref>J7537</xm:sqref>
            </x14:sparkline>
            <x14:sparkline>
              <xm:f>'NGF Trends'!D7538:I7538</xm:f>
              <xm:sqref>J7538</xm:sqref>
            </x14:sparkline>
            <x14:sparkline>
              <xm:f>'NGF Trends'!D7539:I7539</xm:f>
              <xm:sqref>J7539</xm:sqref>
            </x14:sparkline>
            <x14:sparkline>
              <xm:f>'NGF Trends'!D7540:I7540</xm:f>
              <xm:sqref>J7540</xm:sqref>
            </x14:sparkline>
            <x14:sparkline>
              <xm:f>'NGF Trends'!D7541:I7541</xm:f>
              <xm:sqref>J7541</xm:sqref>
            </x14:sparkline>
            <x14:sparkline>
              <xm:f>'NGF Trends'!D7542:I7542</xm:f>
              <xm:sqref>J7542</xm:sqref>
            </x14:sparkline>
            <x14:sparkline>
              <xm:f>'NGF Trends'!D7543:I7543</xm:f>
              <xm:sqref>J7543</xm:sqref>
            </x14:sparkline>
            <x14:sparkline>
              <xm:f>'NGF Trends'!D7544:I7544</xm:f>
              <xm:sqref>J7544</xm:sqref>
            </x14:sparkline>
            <x14:sparkline>
              <xm:f>'NGF Trends'!D7545:I7545</xm:f>
              <xm:sqref>J7545</xm:sqref>
            </x14:sparkline>
            <x14:sparkline>
              <xm:f>'NGF Trends'!D7546:I7546</xm:f>
              <xm:sqref>J7546</xm:sqref>
            </x14:sparkline>
            <x14:sparkline>
              <xm:f>'NGF Trends'!D7547:I7547</xm:f>
              <xm:sqref>J7547</xm:sqref>
            </x14:sparkline>
            <x14:sparkline>
              <xm:f>'NGF Trends'!D7548:I7548</xm:f>
              <xm:sqref>J7548</xm:sqref>
            </x14:sparkline>
            <x14:sparkline>
              <xm:f>'NGF Trends'!D7549:I7549</xm:f>
              <xm:sqref>J7549</xm:sqref>
            </x14:sparkline>
            <x14:sparkline>
              <xm:f>'NGF Trends'!D7550:I7550</xm:f>
              <xm:sqref>J7550</xm:sqref>
            </x14:sparkline>
            <x14:sparkline>
              <xm:f>'NGF Trends'!D7551:I7551</xm:f>
              <xm:sqref>J7551</xm:sqref>
            </x14:sparkline>
            <x14:sparkline>
              <xm:f>'NGF Trends'!D7552:I7552</xm:f>
              <xm:sqref>J7552</xm:sqref>
            </x14:sparkline>
            <x14:sparkline>
              <xm:f>'NGF Trends'!D7553:I7553</xm:f>
              <xm:sqref>J7553</xm:sqref>
            </x14:sparkline>
            <x14:sparkline>
              <xm:f>'NGF Trends'!D7554:I7554</xm:f>
              <xm:sqref>J7554</xm:sqref>
            </x14:sparkline>
            <x14:sparkline>
              <xm:f>'NGF Trends'!D7555:I7555</xm:f>
              <xm:sqref>J7555</xm:sqref>
            </x14:sparkline>
            <x14:sparkline>
              <xm:f>'NGF Trends'!D7556:I7556</xm:f>
              <xm:sqref>J7556</xm:sqref>
            </x14:sparkline>
            <x14:sparkline>
              <xm:f>'NGF Trends'!D7557:I7557</xm:f>
              <xm:sqref>J7557</xm:sqref>
            </x14:sparkline>
            <x14:sparkline>
              <xm:f>'NGF Trends'!D7558:I7558</xm:f>
              <xm:sqref>J7558</xm:sqref>
            </x14:sparkline>
            <x14:sparkline>
              <xm:f>'NGF Trends'!D7559:I7559</xm:f>
              <xm:sqref>J7559</xm:sqref>
            </x14:sparkline>
            <x14:sparkline>
              <xm:f>'NGF Trends'!D7560:I7560</xm:f>
              <xm:sqref>J7560</xm:sqref>
            </x14:sparkline>
            <x14:sparkline>
              <xm:f>'NGF Trends'!D7561:I7561</xm:f>
              <xm:sqref>J7561</xm:sqref>
            </x14:sparkline>
            <x14:sparkline>
              <xm:f>'NGF Trends'!D7562:I7562</xm:f>
              <xm:sqref>J7562</xm:sqref>
            </x14:sparkline>
            <x14:sparkline>
              <xm:f>'NGF Trends'!D7563:I7563</xm:f>
              <xm:sqref>J7563</xm:sqref>
            </x14:sparkline>
            <x14:sparkline>
              <xm:f>'NGF Trends'!D7564:I7564</xm:f>
              <xm:sqref>J7564</xm:sqref>
            </x14:sparkline>
            <x14:sparkline>
              <xm:f>'NGF Trends'!D7565:I7565</xm:f>
              <xm:sqref>J7565</xm:sqref>
            </x14:sparkline>
            <x14:sparkline>
              <xm:f>'NGF Trends'!D7566:I7566</xm:f>
              <xm:sqref>J7566</xm:sqref>
            </x14:sparkline>
            <x14:sparkline>
              <xm:f>'NGF Trends'!D7567:I7567</xm:f>
              <xm:sqref>J7567</xm:sqref>
            </x14:sparkline>
            <x14:sparkline>
              <xm:f>'NGF Trends'!D7568:I7568</xm:f>
              <xm:sqref>J7568</xm:sqref>
            </x14:sparkline>
            <x14:sparkline>
              <xm:f>'NGF Trends'!D7569:I7569</xm:f>
              <xm:sqref>J7569</xm:sqref>
            </x14:sparkline>
            <x14:sparkline>
              <xm:f>'NGF Trends'!D7570:I7570</xm:f>
              <xm:sqref>J7570</xm:sqref>
            </x14:sparkline>
            <x14:sparkline>
              <xm:f>'NGF Trends'!D7571:I7571</xm:f>
              <xm:sqref>J7571</xm:sqref>
            </x14:sparkline>
            <x14:sparkline>
              <xm:f>'NGF Trends'!D7572:I7572</xm:f>
              <xm:sqref>J7572</xm:sqref>
            </x14:sparkline>
            <x14:sparkline>
              <xm:f>'NGF Trends'!D7573:I7573</xm:f>
              <xm:sqref>J7573</xm:sqref>
            </x14:sparkline>
            <x14:sparkline>
              <xm:f>'NGF Trends'!D7574:I7574</xm:f>
              <xm:sqref>J7574</xm:sqref>
            </x14:sparkline>
            <x14:sparkline>
              <xm:f>'NGF Trends'!D7575:I7575</xm:f>
              <xm:sqref>J7575</xm:sqref>
            </x14:sparkline>
            <x14:sparkline>
              <xm:f>'NGF Trends'!D7576:I7576</xm:f>
              <xm:sqref>J7576</xm:sqref>
            </x14:sparkline>
            <x14:sparkline>
              <xm:f>'NGF Trends'!D7577:I7577</xm:f>
              <xm:sqref>J7577</xm:sqref>
            </x14:sparkline>
            <x14:sparkline>
              <xm:f>'NGF Trends'!D7578:I7578</xm:f>
              <xm:sqref>J7578</xm:sqref>
            </x14:sparkline>
            <x14:sparkline>
              <xm:f>'NGF Trends'!D7579:I7579</xm:f>
              <xm:sqref>J7579</xm:sqref>
            </x14:sparkline>
            <x14:sparkline>
              <xm:f>'NGF Trends'!D7580:I7580</xm:f>
              <xm:sqref>J7580</xm:sqref>
            </x14:sparkline>
            <x14:sparkline>
              <xm:f>'NGF Trends'!D7581:I7581</xm:f>
              <xm:sqref>J7581</xm:sqref>
            </x14:sparkline>
            <x14:sparkline>
              <xm:f>'NGF Trends'!D7582:I7582</xm:f>
              <xm:sqref>J7582</xm:sqref>
            </x14:sparkline>
            <x14:sparkline>
              <xm:f>'NGF Trends'!D7583:I7583</xm:f>
              <xm:sqref>J7583</xm:sqref>
            </x14:sparkline>
            <x14:sparkline>
              <xm:f>'NGF Trends'!D7584:I7584</xm:f>
              <xm:sqref>J7584</xm:sqref>
            </x14:sparkline>
            <x14:sparkline>
              <xm:f>'NGF Trends'!D7585:I7585</xm:f>
              <xm:sqref>J7585</xm:sqref>
            </x14:sparkline>
            <x14:sparkline>
              <xm:f>'NGF Trends'!D7586:I7586</xm:f>
              <xm:sqref>J7586</xm:sqref>
            </x14:sparkline>
            <x14:sparkline>
              <xm:f>'NGF Trends'!D7587:I7587</xm:f>
              <xm:sqref>J7587</xm:sqref>
            </x14:sparkline>
            <x14:sparkline>
              <xm:f>'NGF Trends'!D7588:I7588</xm:f>
              <xm:sqref>J7588</xm:sqref>
            </x14:sparkline>
            <x14:sparkline>
              <xm:f>'NGF Trends'!D7589:I7589</xm:f>
              <xm:sqref>J7589</xm:sqref>
            </x14:sparkline>
            <x14:sparkline>
              <xm:f>'NGF Trends'!D7590:I7590</xm:f>
              <xm:sqref>J7590</xm:sqref>
            </x14:sparkline>
            <x14:sparkline>
              <xm:f>'NGF Trends'!D7591:I7591</xm:f>
              <xm:sqref>J7591</xm:sqref>
            </x14:sparkline>
            <x14:sparkline>
              <xm:f>'NGF Trends'!D7592:I7592</xm:f>
              <xm:sqref>J7592</xm:sqref>
            </x14:sparkline>
            <x14:sparkline>
              <xm:f>'NGF Trends'!D7593:I7593</xm:f>
              <xm:sqref>J7593</xm:sqref>
            </x14:sparkline>
            <x14:sparkline>
              <xm:f>'NGF Trends'!D7594:I7594</xm:f>
              <xm:sqref>J7594</xm:sqref>
            </x14:sparkline>
            <x14:sparkline>
              <xm:f>'NGF Trends'!D7595:I7595</xm:f>
              <xm:sqref>J7595</xm:sqref>
            </x14:sparkline>
            <x14:sparkline>
              <xm:f>'NGF Trends'!D7596:I7596</xm:f>
              <xm:sqref>J7596</xm:sqref>
            </x14:sparkline>
            <x14:sparkline>
              <xm:f>'NGF Trends'!D7597:I7597</xm:f>
              <xm:sqref>J7597</xm:sqref>
            </x14:sparkline>
            <x14:sparkline>
              <xm:f>'NGF Trends'!D7598:I7598</xm:f>
              <xm:sqref>J7598</xm:sqref>
            </x14:sparkline>
            <x14:sparkline>
              <xm:f>'NGF Trends'!D7599:I7599</xm:f>
              <xm:sqref>J7599</xm:sqref>
            </x14:sparkline>
            <x14:sparkline>
              <xm:f>'NGF Trends'!D7600:I7600</xm:f>
              <xm:sqref>J7600</xm:sqref>
            </x14:sparkline>
            <x14:sparkline>
              <xm:f>'NGF Trends'!D7601:I7601</xm:f>
              <xm:sqref>J7601</xm:sqref>
            </x14:sparkline>
            <x14:sparkline>
              <xm:f>'NGF Trends'!D7602:I7602</xm:f>
              <xm:sqref>J7602</xm:sqref>
            </x14:sparkline>
            <x14:sparkline>
              <xm:f>'NGF Trends'!D7603:I7603</xm:f>
              <xm:sqref>J7603</xm:sqref>
            </x14:sparkline>
            <x14:sparkline>
              <xm:f>'NGF Trends'!D7604:I7604</xm:f>
              <xm:sqref>J7604</xm:sqref>
            </x14:sparkline>
            <x14:sparkline>
              <xm:f>'NGF Trends'!D7605:I7605</xm:f>
              <xm:sqref>J7605</xm:sqref>
            </x14:sparkline>
            <x14:sparkline>
              <xm:f>'NGF Trends'!D7606:I7606</xm:f>
              <xm:sqref>J7606</xm:sqref>
            </x14:sparkline>
            <x14:sparkline>
              <xm:f>'NGF Trends'!D7607:I7607</xm:f>
              <xm:sqref>J7607</xm:sqref>
            </x14:sparkline>
            <x14:sparkline>
              <xm:f>'NGF Trends'!D7608:I7608</xm:f>
              <xm:sqref>J7608</xm:sqref>
            </x14:sparkline>
            <x14:sparkline>
              <xm:f>'NGF Trends'!D7609:I7609</xm:f>
              <xm:sqref>J7609</xm:sqref>
            </x14:sparkline>
            <x14:sparkline>
              <xm:f>'NGF Trends'!D7610:I7610</xm:f>
              <xm:sqref>J7610</xm:sqref>
            </x14:sparkline>
            <x14:sparkline>
              <xm:f>'NGF Trends'!D7611:I7611</xm:f>
              <xm:sqref>J7611</xm:sqref>
            </x14:sparkline>
            <x14:sparkline>
              <xm:f>'NGF Trends'!D7612:I7612</xm:f>
              <xm:sqref>J7612</xm:sqref>
            </x14:sparkline>
            <x14:sparkline>
              <xm:f>'NGF Trends'!D7613:I7613</xm:f>
              <xm:sqref>J7613</xm:sqref>
            </x14:sparkline>
            <x14:sparkline>
              <xm:f>'NGF Trends'!D7614:I7614</xm:f>
              <xm:sqref>J7614</xm:sqref>
            </x14:sparkline>
            <x14:sparkline>
              <xm:f>'NGF Trends'!D7615:I7615</xm:f>
              <xm:sqref>J7615</xm:sqref>
            </x14:sparkline>
            <x14:sparkline>
              <xm:f>'NGF Trends'!D7616:I7616</xm:f>
              <xm:sqref>J7616</xm:sqref>
            </x14:sparkline>
            <x14:sparkline>
              <xm:f>'NGF Trends'!D7617:I7617</xm:f>
              <xm:sqref>J7617</xm:sqref>
            </x14:sparkline>
            <x14:sparkline>
              <xm:f>'NGF Trends'!D7618:I7618</xm:f>
              <xm:sqref>J7618</xm:sqref>
            </x14:sparkline>
            <x14:sparkline>
              <xm:f>'NGF Trends'!D7619:I7619</xm:f>
              <xm:sqref>J7619</xm:sqref>
            </x14:sparkline>
            <x14:sparkline>
              <xm:f>'NGF Trends'!D7620:I7620</xm:f>
              <xm:sqref>J7620</xm:sqref>
            </x14:sparkline>
            <x14:sparkline>
              <xm:f>'NGF Trends'!D7621:I7621</xm:f>
              <xm:sqref>J7621</xm:sqref>
            </x14:sparkline>
            <x14:sparkline>
              <xm:f>'NGF Trends'!D7622:I7622</xm:f>
              <xm:sqref>J7622</xm:sqref>
            </x14:sparkline>
            <x14:sparkline>
              <xm:f>'NGF Trends'!D7623:I7623</xm:f>
              <xm:sqref>J7623</xm:sqref>
            </x14:sparkline>
            <x14:sparkline>
              <xm:f>'NGF Trends'!D7624:I7624</xm:f>
              <xm:sqref>J7624</xm:sqref>
            </x14:sparkline>
            <x14:sparkline>
              <xm:f>'NGF Trends'!D7625:I7625</xm:f>
              <xm:sqref>J7625</xm:sqref>
            </x14:sparkline>
            <x14:sparkline>
              <xm:f>'NGF Trends'!D7626:I7626</xm:f>
              <xm:sqref>J7626</xm:sqref>
            </x14:sparkline>
            <x14:sparkline>
              <xm:f>'NGF Trends'!D7627:I7627</xm:f>
              <xm:sqref>J7627</xm:sqref>
            </x14:sparkline>
            <x14:sparkline>
              <xm:f>'NGF Trends'!D7628:I7628</xm:f>
              <xm:sqref>J7628</xm:sqref>
            </x14:sparkline>
            <x14:sparkline>
              <xm:f>'NGF Trends'!D7629:I7629</xm:f>
              <xm:sqref>J7629</xm:sqref>
            </x14:sparkline>
            <x14:sparkline>
              <xm:f>'NGF Trends'!D7630:I7630</xm:f>
              <xm:sqref>J7630</xm:sqref>
            </x14:sparkline>
            <x14:sparkline>
              <xm:f>'NGF Trends'!D7631:I7631</xm:f>
              <xm:sqref>J7631</xm:sqref>
            </x14:sparkline>
            <x14:sparkline>
              <xm:f>'NGF Trends'!D7632:I7632</xm:f>
              <xm:sqref>J7632</xm:sqref>
            </x14:sparkline>
            <x14:sparkline>
              <xm:f>'NGF Trends'!D7633:I7633</xm:f>
              <xm:sqref>J7633</xm:sqref>
            </x14:sparkline>
            <x14:sparkline>
              <xm:f>'NGF Trends'!D7634:I7634</xm:f>
              <xm:sqref>J7634</xm:sqref>
            </x14:sparkline>
            <x14:sparkline>
              <xm:f>'NGF Trends'!D7635:I7635</xm:f>
              <xm:sqref>J7635</xm:sqref>
            </x14:sparkline>
            <x14:sparkline>
              <xm:f>'NGF Trends'!D7636:I7636</xm:f>
              <xm:sqref>J7636</xm:sqref>
            </x14:sparkline>
            <x14:sparkline>
              <xm:f>'NGF Trends'!D7637:I7637</xm:f>
              <xm:sqref>J7637</xm:sqref>
            </x14:sparkline>
            <x14:sparkline>
              <xm:f>'NGF Trends'!D7638:I7638</xm:f>
              <xm:sqref>J7638</xm:sqref>
            </x14:sparkline>
            <x14:sparkline>
              <xm:f>'NGF Trends'!D7639:I7639</xm:f>
              <xm:sqref>J7639</xm:sqref>
            </x14:sparkline>
            <x14:sparkline>
              <xm:f>'NGF Trends'!D7640:I7640</xm:f>
              <xm:sqref>J7640</xm:sqref>
            </x14:sparkline>
            <x14:sparkline>
              <xm:f>'NGF Trends'!D7641:I7641</xm:f>
              <xm:sqref>J7641</xm:sqref>
            </x14:sparkline>
            <x14:sparkline>
              <xm:f>'NGF Trends'!D7642:I7642</xm:f>
              <xm:sqref>J7642</xm:sqref>
            </x14:sparkline>
            <x14:sparkline>
              <xm:f>'NGF Trends'!D7643:I7643</xm:f>
              <xm:sqref>J7643</xm:sqref>
            </x14:sparkline>
            <x14:sparkline>
              <xm:f>'NGF Trends'!D7644:I7644</xm:f>
              <xm:sqref>J7644</xm:sqref>
            </x14:sparkline>
            <x14:sparkline>
              <xm:f>'NGF Trends'!D7645:I7645</xm:f>
              <xm:sqref>J7645</xm:sqref>
            </x14:sparkline>
            <x14:sparkline>
              <xm:f>'NGF Trends'!D7646:I7646</xm:f>
              <xm:sqref>J7646</xm:sqref>
            </x14:sparkline>
            <x14:sparkline>
              <xm:f>'NGF Trends'!D7647:I7647</xm:f>
              <xm:sqref>J7647</xm:sqref>
            </x14:sparkline>
            <x14:sparkline>
              <xm:f>'NGF Trends'!D7648:I7648</xm:f>
              <xm:sqref>J7648</xm:sqref>
            </x14:sparkline>
            <x14:sparkline>
              <xm:f>'NGF Trends'!D7649:I7649</xm:f>
              <xm:sqref>J7649</xm:sqref>
            </x14:sparkline>
            <x14:sparkline>
              <xm:f>'NGF Trends'!D7650:I7650</xm:f>
              <xm:sqref>J7650</xm:sqref>
            </x14:sparkline>
            <x14:sparkline>
              <xm:f>'NGF Trends'!D7651:I7651</xm:f>
              <xm:sqref>J7651</xm:sqref>
            </x14:sparkline>
            <x14:sparkline>
              <xm:f>'NGF Trends'!D7652:I7652</xm:f>
              <xm:sqref>J7652</xm:sqref>
            </x14:sparkline>
            <x14:sparkline>
              <xm:f>'NGF Trends'!D7653:I7653</xm:f>
              <xm:sqref>J7653</xm:sqref>
            </x14:sparkline>
            <x14:sparkline>
              <xm:f>'NGF Trends'!D7654:I7654</xm:f>
              <xm:sqref>J7654</xm:sqref>
            </x14:sparkline>
            <x14:sparkline>
              <xm:f>'NGF Trends'!D7655:I7655</xm:f>
              <xm:sqref>J7655</xm:sqref>
            </x14:sparkline>
            <x14:sparkline>
              <xm:f>'NGF Trends'!D7656:I7656</xm:f>
              <xm:sqref>J7656</xm:sqref>
            </x14:sparkline>
            <x14:sparkline>
              <xm:f>'NGF Trends'!D7657:I7657</xm:f>
              <xm:sqref>J7657</xm:sqref>
            </x14:sparkline>
            <x14:sparkline>
              <xm:f>'NGF Trends'!D7658:I7658</xm:f>
              <xm:sqref>J7658</xm:sqref>
            </x14:sparkline>
            <x14:sparkline>
              <xm:f>'NGF Trends'!D7659:I7659</xm:f>
              <xm:sqref>J7659</xm:sqref>
            </x14:sparkline>
            <x14:sparkline>
              <xm:f>'NGF Trends'!D7660:I7660</xm:f>
              <xm:sqref>J7660</xm:sqref>
            </x14:sparkline>
            <x14:sparkline>
              <xm:f>'NGF Trends'!D7661:I7661</xm:f>
              <xm:sqref>J7661</xm:sqref>
            </x14:sparkline>
            <x14:sparkline>
              <xm:f>'NGF Trends'!D7662:I7662</xm:f>
              <xm:sqref>J7662</xm:sqref>
            </x14:sparkline>
            <x14:sparkline>
              <xm:f>'NGF Trends'!D7663:I7663</xm:f>
              <xm:sqref>J7663</xm:sqref>
            </x14:sparkline>
            <x14:sparkline>
              <xm:f>'NGF Trends'!D7664:I7664</xm:f>
              <xm:sqref>J7664</xm:sqref>
            </x14:sparkline>
            <x14:sparkline>
              <xm:f>'NGF Trends'!D7665:I7665</xm:f>
              <xm:sqref>J7665</xm:sqref>
            </x14:sparkline>
            <x14:sparkline>
              <xm:f>'NGF Trends'!D7666:I7666</xm:f>
              <xm:sqref>J7666</xm:sqref>
            </x14:sparkline>
            <x14:sparkline>
              <xm:f>'NGF Trends'!D7667:I7667</xm:f>
              <xm:sqref>J7667</xm:sqref>
            </x14:sparkline>
            <x14:sparkline>
              <xm:f>'NGF Trends'!D7668:I7668</xm:f>
              <xm:sqref>J7668</xm:sqref>
            </x14:sparkline>
            <x14:sparkline>
              <xm:f>'NGF Trends'!D7669:I7669</xm:f>
              <xm:sqref>J7669</xm:sqref>
            </x14:sparkline>
            <x14:sparkline>
              <xm:f>'NGF Trends'!D7670:I7670</xm:f>
              <xm:sqref>J7670</xm:sqref>
            </x14:sparkline>
            <x14:sparkline>
              <xm:f>'NGF Trends'!D7671:I7671</xm:f>
              <xm:sqref>J7671</xm:sqref>
            </x14:sparkline>
            <x14:sparkline>
              <xm:f>'NGF Trends'!D7672:I7672</xm:f>
              <xm:sqref>J7672</xm:sqref>
            </x14:sparkline>
            <x14:sparkline>
              <xm:f>'NGF Trends'!D7673:I7673</xm:f>
              <xm:sqref>J7673</xm:sqref>
            </x14:sparkline>
            <x14:sparkline>
              <xm:f>'NGF Trends'!D7674:I7674</xm:f>
              <xm:sqref>J7674</xm:sqref>
            </x14:sparkline>
            <x14:sparkline>
              <xm:f>'NGF Trends'!D7675:I7675</xm:f>
              <xm:sqref>J7675</xm:sqref>
            </x14:sparkline>
            <x14:sparkline>
              <xm:f>'NGF Trends'!D7676:I7676</xm:f>
              <xm:sqref>J7676</xm:sqref>
            </x14:sparkline>
            <x14:sparkline>
              <xm:f>'NGF Trends'!D7677:I7677</xm:f>
              <xm:sqref>J7677</xm:sqref>
            </x14:sparkline>
            <x14:sparkline>
              <xm:f>'NGF Trends'!D7678:I7678</xm:f>
              <xm:sqref>J7678</xm:sqref>
            </x14:sparkline>
            <x14:sparkline>
              <xm:f>'NGF Trends'!D7679:I7679</xm:f>
              <xm:sqref>J7679</xm:sqref>
            </x14:sparkline>
            <x14:sparkline>
              <xm:f>'NGF Trends'!D7680:I7680</xm:f>
              <xm:sqref>J7680</xm:sqref>
            </x14:sparkline>
            <x14:sparkline>
              <xm:f>'NGF Trends'!D7681:I7681</xm:f>
              <xm:sqref>J7681</xm:sqref>
            </x14:sparkline>
            <x14:sparkline>
              <xm:f>'NGF Trends'!D7682:I7682</xm:f>
              <xm:sqref>J7682</xm:sqref>
            </x14:sparkline>
            <x14:sparkline>
              <xm:f>'NGF Trends'!D7683:I7683</xm:f>
              <xm:sqref>J7683</xm:sqref>
            </x14:sparkline>
            <x14:sparkline>
              <xm:f>'NGF Trends'!D7684:I7684</xm:f>
              <xm:sqref>J7684</xm:sqref>
            </x14:sparkline>
            <x14:sparkline>
              <xm:f>'NGF Trends'!D7685:I7685</xm:f>
              <xm:sqref>J7685</xm:sqref>
            </x14:sparkline>
            <x14:sparkline>
              <xm:f>'NGF Trends'!D7686:I7686</xm:f>
              <xm:sqref>J7686</xm:sqref>
            </x14:sparkline>
            <x14:sparkline>
              <xm:f>'NGF Trends'!D7687:I7687</xm:f>
              <xm:sqref>J7687</xm:sqref>
            </x14:sparkline>
            <x14:sparkline>
              <xm:f>'NGF Trends'!D7688:I7688</xm:f>
              <xm:sqref>J7688</xm:sqref>
            </x14:sparkline>
            <x14:sparkline>
              <xm:f>'NGF Trends'!D7689:I7689</xm:f>
              <xm:sqref>J7689</xm:sqref>
            </x14:sparkline>
            <x14:sparkline>
              <xm:f>'NGF Trends'!D7690:I7690</xm:f>
              <xm:sqref>J7690</xm:sqref>
            </x14:sparkline>
            <x14:sparkline>
              <xm:f>'NGF Trends'!D7691:I7691</xm:f>
              <xm:sqref>J7691</xm:sqref>
            </x14:sparkline>
            <x14:sparkline>
              <xm:f>'NGF Trends'!D7692:I7692</xm:f>
              <xm:sqref>J7692</xm:sqref>
            </x14:sparkline>
            <x14:sparkline>
              <xm:f>'NGF Trends'!D7693:I7693</xm:f>
              <xm:sqref>J7693</xm:sqref>
            </x14:sparkline>
            <x14:sparkline>
              <xm:f>'NGF Trends'!D7694:I7694</xm:f>
              <xm:sqref>J7694</xm:sqref>
            </x14:sparkline>
            <x14:sparkline>
              <xm:f>'NGF Trends'!D7695:I7695</xm:f>
              <xm:sqref>J7695</xm:sqref>
            </x14:sparkline>
            <x14:sparkline>
              <xm:f>'NGF Trends'!D7696:I7696</xm:f>
              <xm:sqref>J7696</xm:sqref>
            </x14:sparkline>
            <x14:sparkline>
              <xm:f>'NGF Trends'!D7697:I7697</xm:f>
              <xm:sqref>J7697</xm:sqref>
            </x14:sparkline>
            <x14:sparkline>
              <xm:f>'NGF Trends'!D7698:I7698</xm:f>
              <xm:sqref>J7698</xm:sqref>
            </x14:sparkline>
            <x14:sparkline>
              <xm:f>'NGF Trends'!D7699:I7699</xm:f>
              <xm:sqref>J7699</xm:sqref>
            </x14:sparkline>
            <x14:sparkline>
              <xm:f>'NGF Trends'!D7700:I7700</xm:f>
              <xm:sqref>J7700</xm:sqref>
            </x14:sparkline>
            <x14:sparkline>
              <xm:f>'NGF Trends'!D7701:I7701</xm:f>
              <xm:sqref>J7701</xm:sqref>
            </x14:sparkline>
            <x14:sparkline>
              <xm:f>'NGF Trends'!D7702:I7702</xm:f>
              <xm:sqref>J7702</xm:sqref>
            </x14:sparkline>
            <x14:sparkline>
              <xm:f>'NGF Trends'!D7703:I7703</xm:f>
              <xm:sqref>J7703</xm:sqref>
            </x14:sparkline>
            <x14:sparkline>
              <xm:f>'NGF Trends'!D7704:I7704</xm:f>
              <xm:sqref>J7704</xm:sqref>
            </x14:sparkline>
            <x14:sparkline>
              <xm:f>'NGF Trends'!D7705:I7705</xm:f>
              <xm:sqref>J7705</xm:sqref>
            </x14:sparkline>
            <x14:sparkline>
              <xm:f>'NGF Trends'!D7706:I7706</xm:f>
              <xm:sqref>J7706</xm:sqref>
            </x14:sparkline>
            <x14:sparkline>
              <xm:f>'NGF Trends'!D7707:I7707</xm:f>
              <xm:sqref>J7707</xm:sqref>
            </x14:sparkline>
            <x14:sparkline>
              <xm:f>'NGF Trends'!D7708:I7708</xm:f>
              <xm:sqref>J7708</xm:sqref>
            </x14:sparkline>
            <x14:sparkline>
              <xm:f>'NGF Trends'!D7709:I7709</xm:f>
              <xm:sqref>J7709</xm:sqref>
            </x14:sparkline>
            <x14:sparkline>
              <xm:f>'NGF Trends'!D7710:I7710</xm:f>
              <xm:sqref>J7710</xm:sqref>
            </x14:sparkline>
            <x14:sparkline>
              <xm:f>'NGF Trends'!D7711:I7711</xm:f>
              <xm:sqref>J7711</xm:sqref>
            </x14:sparkline>
            <x14:sparkline>
              <xm:f>'NGF Trends'!D7712:I7712</xm:f>
              <xm:sqref>J7712</xm:sqref>
            </x14:sparkline>
            <x14:sparkline>
              <xm:f>'NGF Trends'!D7713:I7713</xm:f>
              <xm:sqref>J7713</xm:sqref>
            </x14:sparkline>
            <x14:sparkline>
              <xm:f>'NGF Trends'!D7714:I7714</xm:f>
              <xm:sqref>J7714</xm:sqref>
            </x14:sparkline>
            <x14:sparkline>
              <xm:f>'NGF Trends'!D7715:I7715</xm:f>
              <xm:sqref>J7715</xm:sqref>
            </x14:sparkline>
            <x14:sparkline>
              <xm:f>'NGF Trends'!D7716:I7716</xm:f>
              <xm:sqref>J7716</xm:sqref>
            </x14:sparkline>
            <x14:sparkline>
              <xm:f>'NGF Trends'!D7717:I7717</xm:f>
              <xm:sqref>J7717</xm:sqref>
            </x14:sparkline>
            <x14:sparkline>
              <xm:f>'NGF Trends'!D7718:I7718</xm:f>
              <xm:sqref>J7718</xm:sqref>
            </x14:sparkline>
            <x14:sparkline>
              <xm:f>'NGF Trends'!D7719:I7719</xm:f>
              <xm:sqref>J7719</xm:sqref>
            </x14:sparkline>
            <x14:sparkline>
              <xm:f>'NGF Trends'!D7720:I7720</xm:f>
              <xm:sqref>J7720</xm:sqref>
            </x14:sparkline>
            <x14:sparkline>
              <xm:f>'NGF Trends'!D7721:I7721</xm:f>
              <xm:sqref>J7721</xm:sqref>
            </x14:sparkline>
            <x14:sparkline>
              <xm:f>'NGF Trends'!D7722:I7722</xm:f>
              <xm:sqref>J7722</xm:sqref>
            </x14:sparkline>
            <x14:sparkline>
              <xm:f>'NGF Trends'!D7723:I7723</xm:f>
              <xm:sqref>J7723</xm:sqref>
            </x14:sparkline>
            <x14:sparkline>
              <xm:f>'NGF Trends'!D7724:I7724</xm:f>
              <xm:sqref>J7724</xm:sqref>
            </x14:sparkline>
            <x14:sparkline>
              <xm:f>'NGF Trends'!D7725:I7725</xm:f>
              <xm:sqref>J7725</xm:sqref>
            </x14:sparkline>
            <x14:sparkline>
              <xm:f>'NGF Trends'!D7726:I7726</xm:f>
              <xm:sqref>J7726</xm:sqref>
            </x14:sparkline>
            <x14:sparkline>
              <xm:f>'NGF Trends'!D7727:I7727</xm:f>
              <xm:sqref>J7727</xm:sqref>
            </x14:sparkline>
            <x14:sparkline>
              <xm:f>'NGF Trends'!D7728:I7728</xm:f>
              <xm:sqref>J7728</xm:sqref>
            </x14:sparkline>
            <x14:sparkline>
              <xm:f>'NGF Trends'!D7729:I7729</xm:f>
              <xm:sqref>J7729</xm:sqref>
            </x14:sparkline>
            <x14:sparkline>
              <xm:f>'NGF Trends'!D7730:I7730</xm:f>
              <xm:sqref>J7730</xm:sqref>
            </x14:sparkline>
            <x14:sparkline>
              <xm:f>'NGF Trends'!D7731:I7731</xm:f>
              <xm:sqref>J7731</xm:sqref>
            </x14:sparkline>
            <x14:sparkline>
              <xm:f>'NGF Trends'!D7732:I7732</xm:f>
              <xm:sqref>J7732</xm:sqref>
            </x14:sparkline>
            <x14:sparkline>
              <xm:f>'NGF Trends'!D7733:I7733</xm:f>
              <xm:sqref>J7733</xm:sqref>
            </x14:sparkline>
            <x14:sparkline>
              <xm:f>'NGF Trends'!D7734:I7734</xm:f>
              <xm:sqref>J7734</xm:sqref>
            </x14:sparkline>
            <x14:sparkline>
              <xm:f>'NGF Trends'!D7735:I7735</xm:f>
              <xm:sqref>J7735</xm:sqref>
            </x14:sparkline>
            <x14:sparkline>
              <xm:f>'NGF Trends'!D7736:I7736</xm:f>
              <xm:sqref>J7736</xm:sqref>
            </x14:sparkline>
            <x14:sparkline>
              <xm:f>'NGF Trends'!D7737:I7737</xm:f>
              <xm:sqref>J7737</xm:sqref>
            </x14:sparkline>
            <x14:sparkline>
              <xm:f>'NGF Trends'!D7738:I7738</xm:f>
              <xm:sqref>J7738</xm:sqref>
            </x14:sparkline>
            <x14:sparkline>
              <xm:f>'NGF Trends'!D7739:I7739</xm:f>
              <xm:sqref>J7739</xm:sqref>
            </x14:sparkline>
            <x14:sparkline>
              <xm:f>'NGF Trends'!D7740:I7740</xm:f>
              <xm:sqref>J7740</xm:sqref>
            </x14:sparkline>
            <x14:sparkline>
              <xm:f>'NGF Trends'!D7741:I7741</xm:f>
              <xm:sqref>J7741</xm:sqref>
            </x14:sparkline>
            <x14:sparkline>
              <xm:f>'NGF Trends'!D7742:I7742</xm:f>
              <xm:sqref>J7742</xm:sqref>
            </x14:sparkline>
            <x14:sparkline>
              <xm:f>'NGF Trends'!D7743:I7743</xm:f>
              <xm:sqref>J7743</xm:sqref>
            </x14:sparkline>
            <x14:sparkline>
              <xm:f>'NGF Trends'!D7744:I7744</xm:f>
              <xm:sqref>J7744</xm:sqref>
            </x14:sparkline>
            <x14:sparkline>
              <xm:f>'NGF Trends'!D7745:I7745</xm:f>
              <xm:sqref>J7745</xm:sqref>
            </x14:sparkline>
            <x14:sparkline>
              <xm:f>'NGF Trends'!D7746:I7746</xm:f>
              <xm:sqref>J7746</xm:sqref>
            </x14:sparkline>
            <x14:sparkline>
              <xm:f>'NGF Trends'!D7747:I7747</xm:f>
              <xm:sqref>J7747</xm:sqref>
            </x14:sparkline>
            <x14:sparkline>
              <xm:f>'NGF Trends'!D7748:I7748</xm:f>
              <xm:sqref>J7748</xm:sqref>
            </x14:sparkline>
            <x14:sparkline>
              <xm:f>'NGF Trends'!D7749:I7749</xm:f>
              <xm:sqref>J7749</xm:sqref>
            </x14:sparkline>
            <x14:sparkline>
              <xm:f>'NGF Trends'!D7750:I7750</xm:f>
              <xm:sqref>J7750</xm:sqref>
            </x14:sparkline>
            <x14:sparkline>
              <xm:f>'NGF Trends'!D7751:I7751</xm:f>
              <xm:sqref>J7751</xm:sqref>
            </x14:sparkline>
            <x14:sparkline>
              <xm:f>'NGF Trends'!D7752:I7752</xm:f>
              <xm:sqref>J7752</xm:sqref>
            </x14:sparkline>
            <x14:sparkline>
              <xm:f>'NGF Trends'!D7753:I7753</xm:f>
              <xm:sqref>J7753</xm:sqref>
            </x14:sparkline>
            <x14:sparkline>
              <xm:f>'NGF Trends'!D7754:I7754</xm:f>
              <xm:sqref>J7754</xm:sqref>
            </x14:sparkline>
            <x14:sparkline>
              <xm:f>'NGF Trends'!D7755:I7755</xm:f>
              <xm:sqref>J7755</xm:sqref>
            </x14:sparkline>
            <x14:sparkline>
              <xm:f>'NGF Trends'!D7756:I7756</xm:f>
              <xm:sqref>J7756</xm:sqref>
            </x14:sparkline>
            <x14:sparkline>
              <xm:f>'NGF Trends'!D7757:I7757</xm:f>
              <xm:sqref>J7757</xm:sqref>
            </x14:sparkline>
            <x14:sparkline>
              <xm:f>'NGF Trends'!D7758:I7758</xm:f>
              <xm:sqref>J7758</xm:sqref>
            </x14:sparkline>
            <x14:sparkline>
              <xm:f>'NGF Trends'!D7759:I7759</xm:f>
              <xm:sqref>J7759</xm:sqref>
            </x14:sparkline>
            <x14:sparkline>
              <xm:f>'NGF Trends'!D7760:I7760</xm:f>
              <xm:sqref>J7760</xm:sqref>
            </x14:sparkline>
            <x14:sparkline>
              <xm:f>'NGF Trends'!D7761:I7761</xm:f>
              <xm:sqref>J7761</xm:sqref>
            </x14:sparkline>
            <x14:sparkline>
              <xm:f>'NGF Trends'!D7762:I7762</xm:f>
              <xm:sqref>J7762</xm:sqref>
            </x14:sparkline>
            <x14:sparkline>
              <xm:f>'NGF Trends'!D7763:I7763</xm:f>
              <xm:sqref>J7763</xm:sqref>
            </x14:sparkline>
            <x14:sparkline>
              <xm:f>'NGF Trends'!D7764:I7764</xm:f>
              <xm:sqref>J7764</xm:sqref>
            </x14:sparkline>
            <x14:sparkline>
              <xm:f>'NGF Trends'!D7765:I7765</xm:f>
              <xm:sqref>J7765</xm:sqref>
            </x14:sparkline>
            <x14:sparkline>
              <xm:f>'NGF Trends'!D7766:I7766</xm:f>
              <xm:sqref>J7766</xm:sqref>
            </x14:sparkline>
            <x14:sparkline>
              <xm:f>'NGF Trends'!D7767:I7767</xm:f>
              <xm:sqref>J7767</xm:sqref>
            </x14:sparkline>
            <x14:sparkline>
              <xm:f>'NGF Trends'!D7768:I7768</xm:f>
              <xm:sqref>J7768</xm:sqref>
            </x14:sparkline>
            <x14:sparkline>
              <xm:f>'NGF Trends'!D7769:I7769</xm:f>
              <xm:sqref>J7769</xm:sqref>
            </x14:sparkline>
            <x14:sparkline>
              <xm:f>'NGF Trends'!D7770:I7770</xm:f>
              <xm:sqref>J7770</xm:sqref>
            </x14:sparkline>
            <x14:sparkline>
              <xm:f>'NGF Trends'!D7771:I7771</xm:f>
              <xm:sqref>J7771</xm:sqref>
            </x14:sparkline>
            <x14:sparkline>
              <xm:f>'NGF Trends'!D7772:I7772</xm:f>
              <xm:sqref>J7772</xm:sqref>
            </x14:sparkline>
            <x14:sparkline>
              <xm:f>'NGF Trends'!D7773:I7773</xm:f>
              <xm:sqref>J7773</xm:sqref>
            </x14:sparkline>
            <x14:sparkline>
              <xm:f>'NGF Trends'!D7774:I7774</xm:f>
              <xm:sqref>J7774</xm:sqref>
            </x14:sparkline>
            <x14:sparkline>
              <xm:f>'NGF Trends'!D7775:I7775</xm:f>
              <xm:sqref>J7775</xm:sqref>
            </x14:sparkline>
            <x14:sparkline>
              <xm:f>'NGF Trends'!D7776:I7776</xm:f>
              <xm:sqref>J7776</xm:sqref>
            </x14:sparkline>
            <x14:sparkline>
              <xm:f>'NGF Trends'!D7777:I7777</xm:f>
              <xm:sqref>J7777</xm:sqref>
            </x14:sparkline>
            <x14:sparkline>
              <xm:f>'NGF Trends'!D7778:I7778</xm:f>
              <xm:sqref>J7778</xm:sqref>
            </x14:sparkline>
            <x14:sparkline>
              <xm:f>'NGF Trends'!D7779:I7779</xm:f>
              <xm:sqref>J7779</xm:sqref>
            </x14:sparkline>
            <x14:sparkline>
              <xm:f>'NGF Trends'!D7780:I7780</xm:f>
              <xm:sqref>J7780</xm:sqref>
            </x14:sparkline>
            <x14:sparkline>
              <xm:f>'NGF Trends'!D7781:I7781</xm:f>
              <xm:sqref>J7781</xm:sqref>
            </x14:sparkline>
            <x14:sparkline>
              <xm:f>'NGF Trends'!D7782:I7782</xm:f>
              <xm:sqref>J7782</xm:sqref>
            </x14:sparkline>
            <x14:sparkline>
              <xm:f>'NGF Trends'!D7783:I7783</xm:f>
              <xm:sqref>J7783</xm:sqref>
            </x14:sparkline>
            <x14:sparkline>
              <xm:f>'NGF Trends'!D7784:I7784</xm:f>
              <xm:sqref>J7784</xm:sqref>
            </x14:sparkline>
            <x14:sparkline>
              <xm:f>'NGF Trends'!D7785:I7785</xm:f>
              <xm:sqref>J7785</xm:sqref>
            </x14:sparkline>
            <x14:sparkline>
              <xm:f>'NGF Trends'!D7786:I7786</xm:f>
              <xm:sqref>J7786</xm:sqref>
            </x14:sparkline>
            <x14:sparkline>
              <xm:f>'NGF Trends'!D7787:I7787</xm:f>
              <xm:sqref>J7787</xm:sqref>
            </x14:sparkline>
            <x14:sparkline>
              <xm:f>'NGF Trends'!D7788:I7788</xm:f>
              <xm:sqref>J7788</xm:sqref>
            </x14:sparkline>
            <x14:sparkline>
              <xm:f>'NGF Trends'!D7789:I7789</xm:f>
              <xm:sqref>J7789</xm:sqref>
            </x14:sparkline>
            <x14:sparkline>
              <xm:f>'NGF Trends'!D7790:I7790</xm:f>
              <xm:sqref>J7790</xm:sqref>
            </x14:sparkline>
            <x14:sparkline>
              <xm:f>'NGF Trends'!D7791:I7791</xm:f>
              <xm:sqref>J7791</xm:sqref>
            </x14:sparkline>
            <x14:sparkline>
              <xm:f>'NGF Trends'!D7792:I7792</xm:f>
              <xm:sqref>J7792</xm:sqref>
            </x14:sparkline>
            <x14:sparkline>
              <xm:f>'NGF Trends'!D7793:I7793</xm:f>
              <xm:sqref>J7793</xm:sqref>
            </x14:sparkline>
            <x14:sparkline>
              <xm:f>'NGF Trends'!D7794:I7794</xm:f>
              <xm:sqref>J7794</xm:sqref>
            </x14:sparkline>
            <x14:sparkline>
              <xm:f>'NGF Trends'!D7795:I7795</xm:f>
              <xm:sqref>J7795</xm:sqref>
            </x14:sparkline>
            <x14:sparkline>
              <xm:f>'NGF Trends'!D7796:I7796</xm:f>
              <xm:sqref>J7796</xm:sqref>
            </x14:sparkline>
            <x14:sparkline>
              <xm:f>'NGF Trends'!D7797:I7797</xm:f>
              <xm:sqref>J7797</xm:sqref>
            </x14:sparkline>
            <x14:sparkline>
              <xm:f>'NGF Trends'!D7798:I7798</xm:f>
              <xm:sqref>J7798</xm:sqref>
            </x14:sparkline>
            <x14:sparkline>
              <xm:f>'NGF Trends'!D7799:I7799</xm:f>
              <xm:sqref>J7799</xm:sqref>
            </x14:sparkline>
            <x14:sparkline>
              <xm:f>'NGF Trends'!D7800:I7800</xm:f>
              <xm:sqref>J7800</xm:sqref>
            </x14:sparkline>
            <x14:sparkline>
              <xm:f>'NGF Trends'!D7801:I7801</xm:f>
              <xm:sqref>J7801</xm:sqref>
            </x14:sparkline>
            <x14:sparkline>
              <xm:f>'NGF Trends'!D7802:I7802</xm:f>
              <xm:sqref>J7802</xm:sqref>
            </x14:sparkline>
            <x14:sparkline>
              <xm:f>'NGF Trends'!D7803:I7803</xm:f>
              <xm:sqref>J7803</xm:sqref>
            </x14:sparkline>
            <x14:sparkline>
              <xm:f>'NGF Trends'!D7804:I7804</xm:f>
              <xm:sqref>J7804</xm:sqref>
            </x14:sparkline>
            <x14:sparkline>
              <xm:f>'NGF Trends'!D7805:I7805</xm:f>
              <xm:sqref>J7805</xm:sqref>
            </x14:sparkline>
            <x14:sparkline>
              <xm:f>'NGF Trends'!D7806:I7806</xm:f>
              <xm:sqref>J7806</xm:sqref>
            </x14:sparkline>
            <x14:sparkline>
              <xm:f>'NGF Trends'!D7807:I7807</xm:f>
              <xm:sqref>J7807</xm:sqref>
            </x14:sparkline>
            <x14:sparkline>
              <xm:f>'NGF Trends'!D7808:I7808</xm:f>
              <xm:sqref>J7808</xm:sqref>
            </x14:sparkline>
            <x14:sparkline>
              <xm:f>'NGF Trends'!D7809:I7809</xm:f>
              <xm:sqref>J7809</xm:sqref>
            </x14:sparkline>
            <x14:sparkline>
              <xm:f>'NGF Trends'!D7810:I7810</xm:f>
              <xm:sqref>J7810</xm:sqref>
            </x14:sparkline>
            <x14:sparkline>
              <xm:f>'NGF Trends'!D7811:I7811</xm:f>
              <xm:sqref>J7811</xm:sqref>
            </x14:sparkline>
            <x14:sparkline>
              <xm:f>'NGF Trends'!D7812:I7812</xm:f>
              <xm:sqref>J7812</xm:sqref>
            </x14:sparkline>
            <x14:sparkline>
              <xm:f>'NGF Trends'!D7813:I7813</xm:f>
              <xm:sqref>J7813</xm:sqref>
            </x14:sparkline>
            <x14:sparkline>
              <xm:f>'NGF Trends'!D7814:I7814</xm:f>
              <xm:sqref>J7814</xm:sqref>
            </x14:sparkline>
            <x14:sparkline>
              <xm:f>'NGF Trends'!D7815:I7815</xm:f>
              <xm:sqref>J7815</xm:sqref>
            </x14:sparkline>
            <x14:sparkline>
              <xm:f>'NGF Trends'!D7816:I7816</xm:f>
              <xm:sqref>J7816</xm:sqref>
            </x14:sparkline>
            <x14:sparkline>
              <xm:f>'NGF Trends'!D7817:I7817</xm:f>
              <xm:sqref>J7817</xm:sqref>
            </x14:sparkline>
            <x14:sparkline>
              <xm:f>'NGF Trends'!D7818:I7818</xm:f>
              <xm:sqref>J7818</xm:sqref>
            </x14:sparkline>
            <x14:sparkline>
              <xm:f>'NGF Trends'!D7819:I7819</xm:f>
              <xm:sqref>J7819</xm:sqref>
            </x14:sparkline>
            <x14:sparkline>
              <xm:f>'NGF Trends'!D7820:I7820</xm:f>
              <xm:sqref>J7820</xm:sqref>
            </x14:sparkline>
            <x14:sparkline>
              <xm:f>'NGF Trends'!D7821:I7821</xm:f>
              <xm:sqref>J7821</xm:sqref>
            </x14:sparkline>
            <x14:sparkline>
              <xm:f>'NGF Trends'!D7822:I7822</xm:f>
              <xm:sqref>J7822</xm:sqref>
            </x14:sparkline>
            <x14:sparkline>
              <xm:f>'NGF Trends'!D7823:I7823</xm:f>
              <xm:sqref>J7823</xm:sqref>
            </x14:sparkline>
            <x14:sparkline>
              <xm:f>'NGF Trends'!D7824:I7824</xm:f>
              <xm:sqref>J7824</xm:sqref>
            </x14:sparkline>
            <x14:sparkline>
              <xm:f>'NGF Trends'!D7825:I7825</xm:f>
              <xm:sqref>J7825</xm:sqref>
            </x14:sparkline>
            <x14:sparkline>
              <xm:f>'NGF Trends'!D7826:I7826</xm:f>
              <xm:sqref>J7826</xm:sqref>
            </x14:sparkline>
            <x14:sparkline>
              <xm:f>'NGF Trends'!D7827:I7827</xm:f>
              <xm:sqref>J7827</xm:sqref>
            </x14:sparkline>
            <x14:sparkline>
              <xm:f>'NGF Trends'!D7828:I7828</xm:f>
              <xm:sqref>J7828</xm:sqref>
            </x14:sparkline>
            <x14:sparkline>
              <xm:f>'NGF Trends'!D7829:I7829</xm:f>
              <xm:sqref>J7829</xm:sqref>
            </x14:sparkline>
            <x14:sparkline>
              <xm:f>'NGF Trends'!D7830:I7830</xm:f>
              <xm:sqref>J7830</xm:sqref>
            </x14:sparkline>
            <x14:sparkline>
              <xm:f>'NGF Trends'!D7831:I7831</xm:f>
              <xm:sqref>J7831</xm:sqref>
            </x14:sparkline>
            <x14:sparkline>
              <xm:f>'NGF Trends'!D7832:I7832</xm:f>
              <xm:sqref>J7832</xm:sqref>
            </x14:sparkline>
            <x14:sparkline>
              <xm:f>'NGF Trends'!D7833:I7833</xm:f>
              <xm:sqref>J7833</xm:sqref>
            </x14:sparkline>
            <x14:sparkline>
              <xm:f>'NGF Trends'!D7834:I7834</xm:f>
              <xm:sqref>J7834</xm:sqref>
            </x14:sparkline>
            <x14:sparkline>
              <xm:f>'NGF Trends'!D7835:I7835</xm:f>
              <xm:sqref>J7835</xm:sqref>
            </x14:sparkline>
            <x14:sparkline>
              <xm:f>'NGF Trends'!D7836:I7836</xm:f>
              <xm:sqref>J7836</xm:sqref>
            </x14:sparkline>
            <x14:sparkline>
              <xm:f>'NGF Trends'!D7837:I7837</xm:f>
              <xm:sqref>J7837</xm:sqref>
            </x14:sparkline>
            <x14:sparkline>
              <xm:f>'NGF Trends'!D7838:I7838</xm:f>
              <xm:sqref>J7838</xm:sqref>
            </x14:sparkline>
            <x14:sparkline>
              <xm:f>'NGF Trends'!D7839:I7839</xm:f>
              <xm:sqref>J7839</xm:sqref>
            </x14:sparkline>
            <x14:sparkline>
              <xm:f>'NGF Trends'!D7840:I7840</xm:f>
              <xm:sqref>J7840</xm:sqref>
            </x14:sparkline>
            <x14:sparkline>
              <xm:f>'NGF Trends'!D7841:I7841</xm:f>
              <xm:sqref>J7841</xm:sqref>
            </x14:sparkline>
            <x14:sparkline>
              <xm:f>'NGF Trends'!D7842:I7842</xm:f>
              <xm:sqref>J7842</xm:sqref>
            </x14:sparkline>
            <x14:sparkline>
              <xm:f>'NGF Trends'!D7843:I7843</xm:f>
              <xm:sqref>J7843</xm:sqref>
            </x14:sparkline>
            <x14:sparkline>
              <xm:f>'NGF Trends'!D7844:I7844</xm:f>
              <xm:sqref>J7844</xm:sqref>
            </x14:sparkline>
            <x14:sparkline>
              <xm:f>'NGF Trends'!D7845:I7845</xm:f>
              <xm:sqref>J7845</xm:sqref>
            </x14:sparkline>
            <x14:sparkline>
              <xm:f>'NGF Trends'!D7846:I7846</xm:f>
              <xm:sqref>J7846</xm:sqref>
            </x14:sparkline>
            <x14:sparkline>
              <xm:f>'NGF Trends'!D7847:I7847</xm:f>
              <xm:sqref>J7847</xm:sqref>
            </x14:sparkline>
            <x14:sparkline>
              <xm:f>'NGF Trends'!D7848:I7848</xm:f>
              <xm:sqref>J7848</xm:sqref>
            </x14:sparkline>
            <x14:sparkline>
              <xm:f>'NGF Trends'!D7849:I7849</xm:f>
              <xm:sqref>J7849</xm:sqref>
            </x14:sparkline>
            <x14:sparkline>
              <xm:f>'NGF Trends'!D7850:I7850</xm:f>
              <xm:sqref>J7850</xm:sqref>
            </x14:sparkline>
            <x14:sparkline>
              <xm:f>'NGF Trends'!D7851:I7851</xm:f>
              <xm:sqref>J7851</xm:sqref>
            </x14:sparkline>
            <x14:sparkline>
              <xm:f>'NGF Trends'!D7852:I7852</xm:f>
              <xm:sqref>J7852</xm:sqref>
            </x14:sparkline>
            <x14:sparkline>
              <xm:f>'NGF Trends'!D7853:I7853</xm:f>
              <xm:sqref>J7853</xm:sqref>
            </x14:sparkline>
            <x14:sparkline>
              <xm:f>'NGF Trends'!D7854:I7854</xm:f>
              <xm:sqref>J7854</xm:sqref>
            </x14:sparkline>
            <x14:sparkline>
              <xm:f>'NGF Trends'!D7855:I7855</xm:f>
              <xm:sqref>J7855</xm:sqref>
            </x14:sparkline>
            <x14:sparkline>
              <xm:f>'NGF Trends'!D7856:I7856</xm:f>
              <xm:sqref>J7856</xm:sqref>
            </x14:sparkline>
            <x14:sparkline>
              <xm:f>'NGF Trends'!D7857:I7857</xm:f>
              <xm:sqref>J7857</xm:sqref>
            </x14:sparkline>
            <x14:sparkline>
              <xm:f>'NGF Trends'!D7858:I7858</xm:f>
              <xm:sqref>J7858</xm:sqref>
            </x14:sparkline>
            <x14:sparkline>
              <xm:f>'NGF Trends'!D7859:I7859</xm:f>
              <xm:sqref>J7859</xm:sqref>
            </x14:sparkline>
            <x14:sparkline>
              <xm:f>'NGF Trends'!D7860:I7860</xm:f>
              <xm:sqref>J7860</xm:sqref>
            </x14:sparkline>
            <x14:sparkline>
              <xm:f>'NGF Trends'!D7861:I7861</xm:f>
              <xm:sqref>J7861</xm:sqref>
            </x14:sparkline>
            <x14:sparkline>
              <xm:f>'NGF Trends'!D7862:I7862</xm:f>
              <xm:sqref>J7862</xm:sqref>
            </x14:sparkline>
            <x14:sparkline>
              <xm:f>'NGF Trends'!D7863:I7863</xm:f>
              <xm:sqref>J7863</xm:sqref>
            </x14:sparkline>
            <x14:sparkline>
              <xm:f>'NGF Trends'!D7864:I7864</xm:f>
              <xm:sqref>J7864</xm:sqref>
            </x14:sparkline>
            <x14:sparkline>
              <xm:f>'NGF Trends'!D7865:I7865</xm:f>
              <xm:sqref>J7865</xm:sqref>
            </x14:sparkline>
            <x14:sparkline>
              <xm:f>'NGF Trends'!D7866:I7866</xm:f>
              <xm:sqref>J7866</xm:sqref>
            </x14:sparkline>
            <x14:sparkline>
              <xm:f>'NGF Trends'!D7867:I7867</xm:f>
              <xm:sqref>J7867</xm:sqref>
            </x14:sparkline>
            <x14:sparkline>
              <xm:f>'NGF Trends'!D7868:I7868</xm:f>
              <xm:sqref>J7868</xm:sqref>
            </x14:sparkline>
            <x14:sparkline>
              <xm:f>'NGF Trends'!D7869:I7869</xm:f>
              <xm:sqref>J7869</xm:sqref>
            </x14:sparkline>
            <x14:sparkline>
              <xm:f>'NGF Trends'!D7870:I7870</xm:f>
              <xm:sqref>J7870</xm:sqref>
            </x14:sparkline>
            <x14:sparkline>
              <xm:f>'NGF Trends'!D7871:I7871</xm:f>
              <xm:sqref>J7871</xm:sqref>
            </x14:sparkline>
            <x14:sparkline>
              <xm:f>'NGF Trends'!D7872:I7872</xm:f>
              <xm:sqref>J7872</xm:sqref>
            </x14:sparkline>
            <x14:sparkline>
              <xm:f>'NGF Trends'!D7873:I7873</xm:f>
              <xm:sqref>J7873</xm:sqref>
            </x14:sparkline>
            <x14:sparkline>
              <xm:f>'NGF Trends'!D7874:I7874</xm:f>
              <xm:sqref>J7874</xm:sqref>
            </x14:sparkline>
            <x14:sparkline>
              <xm:f>'NGF Trends'!D7875:I7875</xm:f>
              <xm:sqref>J7875</xm:sqref>
            </x14:sparkline>
            <x14:sparkline>
              <xm:f>'NGF Trends'!D7876:I7876</xm:f>
              <xm:sqref>J7876</xm:sqref>
            </x14:sparkline>
            <x14:sparkline>
              <xm:f>'NGF Trends'!D7877:I7877</xm:f>
              <xm:sqref>J7877</xm:sqref>
            </x14:sparkline>
            <x14:sparkline>
              <xm:f>'NGF Trends'!D7878:I7878</xm:f>
              <xm:sqref>J7878</xm:sqref>
            </x14:sparkline>
            <x14:sparkline>
              <xm:f>'NGF Trends'!D7879:I7879</xm:f>
              <xm:sqref>J7879</xm:sqref>
            </x14:sparkline>
            <x14:sparkline>
              <xm:f>'NGF Trends'!D7880:I7880</xm:f>
              <xm:sqref>J7880</xm:sqref>
            </x14:sparkline>
            <x14:sparkline>
              <xm:f>'NGF Trends'!D7881:I7881</xm:f>
              <xm:sqref>J7881</xm:sqref>
            </x14:sparkline>
            <x14:sparkline>
              <xm:f>'NGF Trends'!D7882:I7882</xm:f>
              <xm:sqref>J7882</xm:sqref>
            </x14:sparkline>
            <x14:sparkline>
              <xm:f>'NGF Trends'!D7883:I7883</xm:f>
              <xm:sqref>J7883</xm:sqref>
            </x14:sparkline>
            <x14:sparkline>
              <xm:f>'NGF Trends'!D7884:I7884</xm:f>
              <xm:sqref>J7884</xm:sqref>
            </x14:sparkline>
            <x14:sparkline>
              <xm:f>'NGF Trends'!D7885:I7885</xm:f>
              <xm:sqref>J7885</xm:sqref>
            </x14:sparkline>
            <x14:sparkline>
              <xm:f>'NGF Trends'!D7886:I7886</xm:f>
              <xm:sqref>J7886</xm:sqref>
            </x14:sparkline>
            <x14:sparkline>
              <xm:f>'NGF Trends'!D7887:I7887</xm:f>
              <xm:sqref>J7887</xm:sqref>
            </x14:sparkline>
            <x14:sparkline>
              <xm:f>'NGF Trends'!D7888:I7888</xm:f>
              <xm:sqref>J7888</xm:sqref>
            </x14:sparkline>
            <x14:sparkline>
              <xm:f>'NGF Trends'!D7889:I7889</xm:f>
              <xm:sqref>J7889</xm:sqref>
            </x14:sparkline>
            <x14:sparkline>
              <xm:f>'NGF Trends'!D7890:I7890</xm:f>
              <xm:sqref>J7890</xm:sqref>
            </x14:sparkline>
            <x14:sparkline>
              <xm:f>'NGF Trends'!D7891:I7891</xm:f>
              <xm:sqref>J7891</xm:sqref>
            </x14:sparkline>
            <x14:sparkline>
              <xm:f>'NGF Trends'!D7892:I7892</xm:f>
              <xm:sqref>J7892</xm:sqref>
            </x14:sparkline>
            <x14:sparkline>
              <xm:f>'NGF Trends'!D7893:I7893</xm:f>
              <xm:sqref>J7893</xm:sqref>
            </x14:sparkline>
            <x14:sparkline>
              <xm:f>'NGF Trends'!D7894:I7894</xm:f>
              <xm:sqref>J7894</xm:sqref>
            </x14:sparkline>
            <x14:sparkline>
              <xm:f>'NGF Trends'!D7895:I7895</xm:f>
              <xm:sqref>J7895</xm:sqref>
            </x14:sparkline>
            <x14:sparkline>
              <xm:f>'NGF Trends'!D7896:I7896</xm:f>
              <xm:sqref>J7896</xm:sqref>
            </x14:sparkline>
            <x14:sparkline>
              <xm:f>'NGF Trends'!D7897:I7897</xm:f>
              <xm:sqref>J7897</xm:sqref>
            </x14:sparkline>
            <x14:sparkline>
              <xm:f>'NGF Trends'!D7898:I7898</xm:f>
              <xm:sqref>J7898</xm:sqref>
            </x14:sparkline>
            <x14:sparkline>
              <xm:f>'NGF Trends'!D7899:I7899</xm:f>
              <xm:sqref>J7899</xm:sqref>
            </x14:sparkline>
            <x14:sparkline>
              <xm:f>'NGF Trends'!D7900:I7900</xm:f>
              <xm:sqref>J7900</xm:sqref>
            </x14:sparkline>
            <x14:sparkline>
              <xm:f>'NGF Trends'!D7901:I7901</xm:f>
              <xm:sqref>J7901</xm:sqref>
            </x14:sparkline>
            <x14:sparkline>
              <xm:f>'NGF Trends'!D7902:I7902</xm:f>
              <xm:sqref>J7902</xm:sqref>
            </x14:sparkline>
            <x14:sparkline>
              <xm:f>'NGF Trends'!D7903:I7903</xm:f>
              <xm:sqref>J7903</xm:sqref>
            </x14:sparkline>
            <x14:sparkline>
              <xm:f>'NGF Trends'!D7904:I7904</xm:f>
              <xm:sqref>J7904</xm:sqref>
            </x14:sparkline>
            <x14:sparkline>
              <xm:f>'NGF Trends'!D7905:I7905</xm:f>
              <xm:sqref>J7905</xm:sqref>
            </x14:sparkline>
            <x14:sparkline>
              <xm:f>'NGF Trends'!D7906:I7906</xm:f>
              <xm:sqref>J7906</xm:sqref>
            </x14:sparkline>
            <x14:sparkline>
              <xm:f>'NGF Trends'!D7907:I7907</xm:f>
              <xm:sqref>J7907</xm:sqref>
            </x14:sparkline>
            <x14:sparkline>
              <xm:f>'NGF Trends'!D7908:I7908</xm:f>
              <xm:sqref>J7908</xm:sqref>
            </x14:sparkline>
            <x14:sparkline>
              <xm:f>'NGF Trends'!D7909:I7909</xm:f>
              <xm:sqref>J7909</xm:sqref>
            </x14:sparkline>
            <x14:sparkline>
              <xm:f>'NGF Trends'!D7910:I7910</xm:f>
              <xm:sqref>J7910</xm:sqref>
            </x14:sparkline>
            <x14:sparkline>
              <xm:f>'NGF Trends'!D7911:I7911</xm:f>
              <xm:sqref>J7911</xm:sqref>
            </x14:sparkline>
            <x14:sparkline>
              <xm:f>'NGF Trends'!D7912:I7912</xm:f>
              <xm:sqref>J7912</xm:sqref>
            </x14:sparkline>
            <x14:sparkline>
              <xm:f>'NGF Trends'!D7913:I7913</xm:f>
              <xm:sqref>J7913</xm:sqref>
            </x14:sparkline>
            <x14:sparkline>
              <xm:f>'NGF Trends'!D7914:I7914</xm:f>
              <xm:sqref>J7914</xm:sqref>
            </x14:sparkline>
            <x14:sparkline>
              <xm:f>'NGF Trends'!D7915:I7915</xm:f>
              <xm:sqref>J7915</xm:sqref>
            </x14:sparkline>
            <x14:sparkline>
              <xm:f>'NGF Trends'!D7916:I7916</xm:f>
              <xm:sqref>J7916</xm:sqref>
            </x14:sparkline>
            <x14:sparkline>
              <xm:f>'NGF Trends'!D7917:I7917</xm:f>
              <xm:sqref>J7917</xm:sqref>
            </x14:sparkline>
            <x14:sparkline>
              <xm:f>'NGF Trends'!D7918:I7918</xm:f>
              <xm:sqref>J7918</xm:sqref>
            </x14:sparkline>
            <x14:sparkline>
              <xm:f>'NGF Trends'!D7919:I7919</xm:f>
              <xm:sqref>J7919</xm:sqref>
            </x14:sparkline>
            <x14:sparkline>
              <xm:f>'NGF Trends'!D7920:I7920</xm:f>
              <xm:sqref>J7920</xm:sqref>
            </x14:sparkline>
            <x14:sparkline>
              <xm:f>'NGF Trends'!D7921:I7921</xm:f>
              <xm:sqref>J7921</xm:sqref>
            </x14:sparkline>
            <x14:sparkline>
              <xm:f>'NGF Trends'!D7922:I7922</xm:f>
              <xm:sqref>J7922</xm:sqref>
            </x14:sparkline>
            <x14:sparkline>
              <xm:f>'NGF Trends'!D7923:I7923</xm:f>
              <xm:sqref>J7923</xm:sqref>
            </x14:sparkline>
            <x14:sparkline>
              <xm:f>'NGF Trends'!D7924:I7924</xm:f>
              <xm:sqref>J7924</xm:sqref>
            </x14:sparkline>
            <x14:sparkline>
              <xm:f>'NGF Trends'!D7925:I7925</xm:f>
              <xm:sqref>J7925</xm:sqref>
            </x14:sparkline>
            <x14:sparkline>
              <xm:f>'NGF Trends'!D7926:I7926</xm:f>
              <xm:sqref>J7926</xm:sqref>
            </x14:sparkline>
            <x14:sparkline>
              <xm:f>'NGF Trends'!D7927:I7927</xm:f>
              <xm:sqref>J7927</xm:sqref>
            </x14:sparkline>
            <x14:sparkline>
              <xm:f>'NGF Trends'!D7928:I7928</xm:f>
              <xm:sqref>J7928</xm:sqref>
            </x14:sparkline>
            <x14:sparkline>
              <xm:f>'NGF Trends'!D7929:I7929</xm:f>
              <xm:sqref>J7929</xm:sqref>
            </x14:sparkline>
            <x14:sparkline>
              <xm:f>'NGF Trends'!D7930:I7930</xm:f>
              <xm:sqref>J7930</xm:sqref>
            </x14:sparkline>
            <x14:sparkline>
              <xm:f>'NGF Trends'!D7931:I7931</xm:f>
              <xm:sqref>J7931</xm:sqref>
            </x14:sparkline>
            <x14:sparkline>
              <xm:f>'NGF Trends'!D7932:I7932</xm:f>
              <xm:sqref>J7932</xm:sqref>
            </x14:sparkline>
            <x14:sparkline>
              <xm:f>'NGF Trends'!D7933:I7933</xm:f>
              <xm:sqref>J7933</xm:sqref>
            </x14:sparkline>
            <x14:sparkline>
              <xm:f>'NGF Trends'!D7934:I7934</xm:f>
              <xm:sqref>J7934</xm:sqref>
            </x14:sparkline>
            <x14:sparkline>
              <xm:f>'NGF Trends'!D7935:I7935</xm:f>
              <xm:sqref>J7935</xm:sqref>
            </x14:sparkline>
            <x14:sparkline>
              <xm:f>'NGF Trends'!D7936:I7936</xm:f>
              <xm:sqref>J7936</xm:sqref>
            </x14:sparkline>
            <x14:sparkline>
              <xm:f>'NGF Trends'!D7937:I7937</xm:f>
              <xm:sqref>J7937</xm:sqref>
            </x14:sparkline>
            <x14:sparkline>
              <xm:f>'NGF Trends'!D7938:I7938</xm:f>
              <xm:sqref>J7938</xm:sqref>
            </x14:sparkline>
            <x14:sparkline>
              <xm:f>'NGF Trends'!D7939:I7939</xm:f>
              <xm:sqref>J7939</xm:sqref>
            </x14:sparkline>
            <x14:sparkline>
              <xm:f>'NGF Trends'!D7940:I7940</xm:f>
              <xm:sqref>J7940</xm:sqref>
            </x14:sparkline>
            <x14:sparkline>
              <xm:f>'NGF Trends'!D7941:I7941</xm:f>
              <xm:sqref>J7941</xm:sqref>
            </x14:sparkline>
            <x14:sparkline>
              <xm:f>'NGF Trends'!D7942:I7942</xm:f>
              <xm:sqref>J7942</xm:sqref>
            </x14:sparkline>
            <x14:sparkline>
              <xm:f>'NGF Trends'!D7943:I7943</xm:f>
              <xm:sqref>J7943</xm:sqref>
            </x14:sparkline>
            <x14:sparkline>
              <xm:f>'NGF Trends'!D7944:I7944</xm:f>
              <xm:sqref>J7944</xm:sqref>
            </x14:sparkline>
            <x14:sparkline>
              <xm:f>'NGF Trends'!D7945:I7945</xm:f>
              <xm:sqref>J7945</xm:sqref>
            </x14:sparkline>
            <x14:sparkline>
              <xm:f>'NGF Trends'!D7946:I7946</xm:f>
              <xm:sqref>J7946</xm:sqref>
            </x14:sparkline>
            <x14:sparkline>
              <xm:f>'NGF Trends'!D7947:I7947</xm:f>
              <xm:sqref>J7947</xm:sqref>
            </x14:sparkline>
            <x14:sparkline>
              <xm:f>'NGF Trends'!D7948:I7948</xm:f>
              <xm:sqref>J7948</xm:sqref>
            </x14:sparkline>
            <x14:sparkline>
              <xm:f>'NGF Trends'!D7949:I7949</xm:f>
              <xm:sqref>J7949</xm:sqref>
            </x14:sparkline>
            <x14:sparkline>
              <xm:f>'NGF Trends'!D7950:I7950</xm:f>
              <xm:sqref>J7950</xm:sqref>
            </x14:sparkline>
            <x14:sparkline>
              <xm:f>'NGF Trends'!D7951:I7951</xm:f>
              <xm:sqref>J7951</xm:sqref>
            </x14:sparkline>
            <x14:sparkline>
              <xm:f>'NGF Trends'!D7952:I7952</xm:f>
              <xm:sqref>J7952</xm:sqref>
            </x14:sparkline>
            <x14:sparkline>
              <xm:f>'NGF Trends'!D7953:I7953</xm:f>
              <xm:sqref>J7953</xm:sqref>
            </x14:sparkline>
            <x14:sparkline>
              <xm:f>'NGF Trends'!D7954:I7954</xm:f>
              <xm:sqref>J7954</xm:sqref>
            </x14:sparkline>
            <x14:sparkline>
              <xm:f>'NGF Trends'!D7955:I7955</xm:f>
              <xm:sqref>J7955</xm:sqref>
            </x14:sparkline>
            <x14:sparkline>
              <xm:f>'NGF Trends'!D7956:I7956</xm:f>
              <xm:sqref>J7956</xm:sqref>
            </x14:sparkline>
            <x14:sparkline>
              <xm:f>'NGF Trends'!D7957:I7957</xm:f>
              <xm:sqref>J7957</xm:sqref>
            </x14:sparkline>
            <x14:sparkline>
              <xm:f>'NGF Trends'!D7958:I7958</xm:f>
              <xm:sqref>J7958</xm:sqref>
            </x14:sparkline>
            <x14:sparkline>
              <xm:f>'NGF Trends'!D7959:I7959</xm:f>
              <xm:sqref>J7959</xm:sqref>
            </x14:sparkline>
            <x14:sparkline>
              <xm:f>'NGF Trends'!D7960:I7960</xm:f>
              <xm:sqref>J7960</xm:sqref>
            </x14:sparkline>
            <x14:sparkline>
              <xm:f>'NGF Trends'!D7961:I7961</xm:f>
              <xm:sqref>J7961</xm:sqref>
            </x14:sparkline>
            <x14:sparkline>
              <xm:f>'NGF Trends'!D7962:I7962</xm:f>
              <xm:sqref>J7962</xm:sqref>
            </x14:sparkline>
            <x14:sparkline>
              <xm:f>'NGF Trends'!D7963:I7963</xm:f>
              <xm:sqref>J7963</xm:sqref>
            </x14:sparkline>
            <x14:sparkline>
              <xm:f>'NGF Trends'!D7964:I7964</xm:f>
              <xm:sqref>J7964</xm:sqref>
            </x14:sparkline>
            <x14:sparkline>
              <xm:f>'NGF Trends'!D7965:I7965</xm:f>
              <xm:sqref>J7965</xm:sqref>
            </x14:sparkline>
            <x14:sparkline>
              <xm:f>'NGF Trends'!D7966:I7966</xm:f>
              <xm:sqref>J7966</xm:sqref>
            </x14:sparkline>
            <x14:sparkline>
              <xm:f>'NGF Trends'!D7967:I7967</xm:f>
              <xm:sqref>J7967</xm:sqref>
            </x14:sparkline>
            <x14:sparkline>
              <xm:f>'NGF Trends'!D7968:I7968</xm:f>
              <xm:sqref>J7968</xm:sqref>
            </x14:sparkline>
            <x14:sparkline>
              <xm:f>'NGF Trends'!D7969:I7969</xm:f>
              <xm:sqref>J7969</xm:sqref>
            </x14:sparkline>
            <x14:sparkline>
              <xm:f>'NGF Trends'!D7970:I7970</xm:f>
              <xm:sqref>J7970</xm:sqref>
            </x14:sparkline>
            <x14:sparkline>
              <xm:f>'NGF Trends'!D7971:I7971</xm:f>
              <xm:sqref>J7971</xm:sqref>
            </x14:sparkline>
            <x14:sparkline>
              <xm:f>'NGF Trends'!D7972:I7972</xm:f>
              <xm:sqref>J7972</xm:sqref>
            </x14:sparkline>
            <x14:sparkline>
              <xm:f>'NGF Trends'!D7973:I7973</xm:f>
              <xm:sqref>J7973</xm:sqref>
            </x14:sparkline>
            <x14:sparkline>
              <xm:f>'NGF Trends'!D7974:I7974</xm:f>
              <xm:sqref>J7974</xm:sqref>
            </x14:sparkline>
            <x14:sparkline>
              <xm:f>'NGF Trends'!D7975:I7975</xm:f>
              <xm:sqref>J7975</xm:sqref>
            </x14:sparkline>
            <x14:sparkline>
              <xm:f>'NGF Trends'!D7976:I7976</xm:f>
              <xm:sqref>J7976</xm:sqref>
            </x14:sparkline>
            <x14:sparkline>
              <xm:f>'NGF Trends'!D7977:I7977</xm:f>
              <xm:sqref>J7977</xm:sqref>
            </x14:sparkline>
            <x14:sparkline>
              <xm:f>'NGF Trends'!D7978:I7978</xm:f>
              <xm:sqref>J7978</xm:sqref>
            </x14:sparkline>
            <x14:sparkline>
              <xm:f>'NGF Trends'!D7979:I7979</xm:f>
              <xm:sqref>J7979</xm:sqref>
            </x14:sparkline>
            <x14:sparkline>
              <xm:f>'NGF Trends'!D7980:I7980</xm:f>
              <xm:sqref>J7980</xm:sqref>
            </x14:sparkline>
            <x14:sparkline>
              <xm:f>'NGF Trends'!D7981:I7981</xm:f>
              <xm:sqref>J7981</xm:sqref>
            </x14:sparkline>
            <x14:sparkline>
              <xm:f>'NGF Trends'!D7982:I7982</xm:f>
              <xm:sqref>J7982</xm:sqref>
            </x14:sparkline>
            <x14:sparkline>
              <xm:f>'NGF Trends'!D7983:I7983</xm:f>
              <xm:sqref>J7983</xm:sqref>
            </x14:sparkline>
            <x14:sparkline>
              <xm:f>'NGF Trends'!D7984:I7984</xm:f>
              <xm:sqref>J7984</xm:sqref>
            </x14:sparkline>
            <x14:sparkline>
              <xm:f>'NGF Trends'!D7985:I7985</xm:f>
              <xm:sqref>J7985</xm:sqref>
            </x14:sparkline>
            <x14:sparkline>
              <xm:f>'NGF Trends'!D7986:I7986</xm:f>
              <xm:sqref>J7986</xm:sqref>
            </x14:sparkline>
            <x14:sparkline>
              <xm:f>'NGF Trends'!D7987:I7987</xm:f>
              <xm:sqref>J7987</xm:sqref>
            </x14:sparkline>
            <x14:sparkline>
              <xm:f>'NGF Trends'!D7988:I7988</xm:f>
              <xm:sqref>J7988</xm:sqref>
            </x14:sparkline>
            <x14:sparkline>
              <xm:f>'NGF Trends'!D7989:I7989</xm:f>
              <xm:sqref>J7989</xm:sqref>
            </x14:sparkline>
            <x14:sparkline>
              <xm:f>'NGF Trends'!D7990:I7990</xm:f>
              <xm:sqref>J7990</xm:sqref>
            </x14:sparkline>
            <x14:sparkline>
              <xm:f>'NGF Trends'!D7991:I7991</xm:f>
              <xm:sqref>J7991</xm:sqref>
            </x14:sparkline>
            <x14:sparkline>
              <xm:f>'NGF Trends'!D7992:I7992</xm:f>
              <xm:sqref>J7992</xm:sqref>
            </x14:sparkline>
            <x14:sparkline>
              <xm:f>'NGF Trends'!D7993:I7993</xm:f>
              <xm:sqref>J7993</xm:sqref>
            </x14:sparkline>
            <x14:sparkline>
              <xm:f>'NGF Trends'!D7994:I7994</xm:f>
              <xm:sqref>J7994</xm:sqref>
            </x14:sparkline>
            <x14:sparkline>
              <xm:f>'NGF Trends'!D7995:I7995</xm:f>
              <xm:sqref>J7995</xm:sqref>
            </x14:sparkline>
            <x14:sparkline>
              <xm:f>'NGF Trends'!D7996:I7996</xm:f>
              <xm:sqref>J7996</xm:sqref>
            </x14:sparkline>
            <x14:sparkline>
              <xm:f>'NGF Trends'!D7997:I7997</xm:f>
              <xm:sqref>J7997</xm:sqref>
            </x14:sparkline>
            <x14:sparkline>
              <xm:f>'NGF Trends'!D7998:I7998</xm:f>
              <xm:sqref>J7998</xm:sqref>
            </x14:sparkline>
            <x14:sparkline>
              <xm:f>'NGF Trends'!D7999:I7999</xm:f>
              <xm:sqref>J7999</xm:sqref>
            </x14:sparkline>
            <x14:sparkline>
              <xm:f>'NGF Trends'!D8000:I8000</xm:f>
              <xm:sqref>J8000</xm:sqref>
            </x14:sparkline>
            <x14:sparkline>
              <xm:f>'NGF Trends'!D8001:I8001</xm:f>
              <xm:sqref>J8001</xm:sqref>
            </x14:sparkline>
            <x14:sparkline>
              <xm:f>'NGF Trends'!D8002:I8002</xm:f>
              <xm:sqref>J8002</xm:sqref>
            </x14:sparkline>
            <x14:sparkline>
              <xm:f>'NGF Trends'!D8003:I8003</xm:f>
              <xm:sqref>J8003</xm:sqref>
            </x14:sparkline>
            <x14:sparkline>
              <xm:f>'NGF Trends'!D8004:I8004</xm:f>
              <xm:sqref>J8004</xm:sqref>
            </x14:sparkline>
            <x14:sparkline>
              <xm:f>'NGF Trends'!D8005:I8005</xm:f>
              <xm:sqref>J8005</xm:sqref>
            </x14:sparkline>
            <x14:sparkline>
              <xm:f>'NGF Trends'!D8006:I8006</xm:f>
              <xm:sqref>J8006</xm:sqref>
            </x14:sparkline>
            <x14:sparkline>
              <xm:f>'NGF Trends'!D8007:I8007</xm:f>
              <xm:sqref>J8007</xm:sqref>
            </x14:sparkline>
            <x14:sparkline>
              <xm:f>'NGF Trends'!D8008:I8008</xm:f>
              <xm:sqref>J8008</xm:sqref>
            </x14:sparkline>
            <x14:sparkline>
              <xm:f>'NGF Trends'!D8009:I8009</xm:f>
              <xm:sqref>J8009</xm:sqref>
            </x14:sparkline>
            <x14:sparkline>
              <xm:f>'NGF Trends'!D8010:I8010</xm:f>
              <xm:sqref>J8010</xm:sqref>
            </x14:sparkline>
            <x14:sparkline>
              <xm:f>'NGF Trends'!D8011:I8011</xm:f>
              <xm:sqref>J8011</xm:sqref>
            </x14:sparkline>
            <x14:sparkline>
              <xm:f>'NGF Trends'!D8012:I8012</xm:f>
              <xm:sqref>J8012</xm:sqref>
            </x14:sparkline>
            <x14:sparkline>
              <xm:f>'NGF Trends'!D8013:I8013</xm:f>
              <xm:sqref>J8013</xm:sqref>
            </x14:sparkline>
            <x14:sparkline>
              <xm:f>'NGF Trends'!D8014:I8014</xm:f>
              <xm:sqref>J8014</xm:sqref>
            </x14:sparkline>
            <x14:sparkline>
              <xm:f>'NGF Trends'!D8015:I8015</xm:f>
              <xm:sqref>J8015</xm:sqref>
            </x14:sparkline>
            <x14:sparkline>
              <xm:f>'NGF Trends'!D8016:I8016</xm:f>
              <xm:sqref>J8016</xm:sqref>
            </x14:sparkline>
            <x14:sparkline>
              <xm:f>'NGF Trends'!D8017:I8017</xm:f>
              <xm:sqref>J8017</xm:sqref>
            </x14:sparkline>
            <x14:sparkline>
              <xm:f>'NGF Trends'!D8018:I8018</xm:f>
              <xm:sqref>J8018</xm:sqref>
            </x14:sparkline>
            <x14:sparkline>
              <xm:f>'NGF Trends'!D8019:I8019</xm:f>
              <xm:sqref>J8019</xm:sqref>
            </x14:sparkline>
            <x14:sparkline>
              <xm:f>'NGF Trends'!D8020:I8020</xm:f>
              <xm:sqref>J8020</xm:sqref>
            </x14:sparkline>
            <x14:sparkline>
              <xm:f>'NGF Trends'!D8021:I8021</xm:f>
              <xm:sqref>J8021</xm:sqref>
            </x14:sparkline>
            <x14:sparkline>
              <xm:f>'NGF Trends'!D8022:I8022</xm:f>
              <xm:sqref>J8022</xm:sqref>
            </x14:sparkline>
            <x14:sparkline>
              <xm:f>'NGF Trends'!D8023:I8023</xm:f>
              <xm:sqref>J8023</xm:sqref>
            </x14:sparkline>
            <x14:sparkline>
              <xm:f>'NGF Trends'!D8024:I8024</xm:f>
              <xm:sqref>J8024</xm:sqref>
            </x14:sparkline>
            <x14:sparkline>
              <xm:f>'NGF Trends'!D8025:I8025</xm:f>
              <xm:sqref>J8025</xm:sqref>
            </x14:sparkline>
            <x14:sparkline>
              <xm:f>'NGF Trends'!D8026:I8026</xm:f>
              <xm:sqref>J8026</xm:sqref>
            </x14:sparkline>
            <x14:sparkline>
              <xm:f>'NGF Trends'!D8027:I8027</xm:f>
              <xm:sqref>J8027</xm:sqref>
            </x14:sparkline>
            <x14:sparkline>
              <xm:f>'NGF Trends'!D8028:I8028</xm:f>
              <xm:sqref>J8028</xm:sqref>
            </x14:sparkline>
            <x14:sparkline>
              <xm:f>'NGF Trends'!D8029:I8029</xm:f>
              <xm:sqref>J8029</xm:sqref>
            </x14:sparkline>
            <x14:sparkline>
              <xm:f>'NGF Trends'!D8030:I8030</xm:f>
              <xm:sqref>J8030</xm:sqref>
            </x14:sparkline>
            <x14:sparkline>
              <xm:f>'NGF Trends'!D8031:I8031</xm:f>
              <xm:sqref>J8031</xm:sqref>
            </x14:sparkline>
            <x14:sparkline>
              <xm:f>'NGF Trends'!D8032:I8032</xm:f>
              <xm:sqref>J8032</xm:sqref>
            </x14:sparkline>
            <x14:sparkline>
              <xm:f>'NGF Trends'!D8033:I8033</xm:f>
              <xm:sqref>J8033</xm:sqref>
            </x14:sparkline>
            <x14:sparkline>
              <xm:f>'NGF Trends'!D8034:I8034</xm:f>
              <xm:sqref>J8034</xm:sqref>
            </x14:sparkline>
            <x14:sparkline>
              <xm:f>'NGF Trends'!D8035:I8035</xm:f>
              <xm:sqref>J8035</xm:sqref>
            </x14:sparkline>
            <x14:sparkline>
              <xm:f>'NGF Trends'!D8036:I8036</xm:f>
              <xm:sqref>J8036</xm:sqref>
            </x14:sparkline>
            <x14:sparkline>
              <xm:f>'NGF Trends'!D8037:I8037</xm:f>
              <xm:sqref>J8037</xm:sqref>
            </x14:sparkline>
            <x14:sparkline>
              <xm:f>'NGF Trends'!D8038:I8038</xm:f>
              <xm:sqref>J8038</xm:sqref>
            </x14:sparkline>
            <x14:sparkline>
              <xm:f>'NGF Trends'!D8039:I8039</xm:f>
              <xm:sqref>J8039</xm:sqref>
            </x14:sparkline>
            <x14:sparkline>
              <xm:f>'NGF Trends'!D8040:I8040</xm:f>
              <xm:sqref>J8040</xm:sqref>
            </x14:sparkline>
            <x14:sparkline>
              <xm:f>'NGF Trends'!D8041:I8041</xm:f>
              <xm:sqref>J8041</xm:sqref>
            </x14:sparkline>
            <x14:sparkline>
              <xm:f>'NGF Trends'!D8042:I8042</xm:f>
              <xm:sqref>J8042</xm:sqref>
            </x14:sparkline>
            <x14:sparkline>
              <xm:f>'NGF Trends'!D8043:I8043</xm:f>
              <xm:sqref>J8043</xm:sqref>
            </x14:sparkline>
            <x14:sparkline>
              <xm:f>'NGF Trends'!D8044:I8044</xm:f>
              <xm:sqref>J8044</xm:sqref>
            </x14:sparkline>
            <x14:sparkline>
              <xm:f>'NGF Trends'!D8045:I8045</xm:f>
              <xm:sqref>J8045</xm:sqref>
            </x14:sparkline>
            <x14:sparkline>
              <xm:f>'NGF Trends'!D8046:I8046</xm:f>
              <xm:sqref>J8046</xm:sqref>
            </x14:sparkline>
            <x14:sparkline>
              <xm:f>'NGF Trends'!D8047:I8047</xm:f>
              <xm:sqref>J8047</xm:sqref>
            </x14:sparkline>
            <x14:sparkline>
              <xm:f>'NGF Trends'!D8048:I8048</xm:f>
              <xm:sqref>J8048</xm:sqref>
            </x14:sparkline>
            <x14:sparkline>
              <xm:f>'NGF Trends'!D8049:I8049</xm:f>
              <xm:sqref>J8049</xm:sqref>
            </x14:sparkline>
            <x14:sparkline>
              <xm:f>'NGF Trends'!D8050:I8050</xm:f>
              <xm:sqref>J8050</xm:sqref>
            </x14:sparkline>
            <x14:sparkline>
              <xm:f>'NGF Trends'!D8051:I8051</xm:f>
              <xm:sqref>J8051</xm:sqref>
            </x14:sparkline>
            <x14:sparkline>
              <xm:f>'NGF Trends'!D8052:I8052</xm:f>
              <xm:sqref>J8052</xm:sqref>
            </x14:sparkline>
            <x14:sparkline>
              <xm:f>'NGF Trends'!D8053:I8053</xm:f>
              <xm:sqref>J8053</xm:sqref>
            </x14:sparkline>
            <x14:sparkline>
              <xm:f>'NGF Trends'!D8054:I8054</xm:f>
              <xm:sqref>J8054</xm:sqref>
            </x14:sparkline>
            <x14:sparkline>
              <xm:f>'NGF Trends'!D8055:I8055</xm:f>
              <xm:sqref>J8055</xm:sqref>
            </x14:sparkline>
            <x14:sparkline>
              <xm:f>'NGF Trends'!D8056:I8056</xm:f>
              <xm:sqref>J8056</xm:sqref>
            </x14:sparkline>
            <x14:sparkline>
              <xm:f>'NGF Trends'!D8057:I8057</xm:f>
              <xm:sqref>J8057</xm:sqref>
            </x14:sparkline>
            <x14:sparkline>
              <xm:f>'NGF Trends'!D8058:I8058</xm:f>
              <xm:sqref>J8058</xm:sqref>
            </x14:sparkline>
            <x14:sparkline>
              <xm:f>'NGF Trends'!D8059:I8059</xm:f>
              <xm:sqref>J8059</xm:sqref>
            </x14:sparkline>
            <x14:sparkline>
              <xm:f>'NGF Trends'!D8060:I8060</xm:f>
              <xm:sqref>J8060</xm:sqref>
            </x14:sparkline>
            <x14:sparkline>
              <xm:f>'NGF Trends'!D8061:I8061</xm:f>
              <xm:sqref>J8061</xm:sqref>
            </x14:sparkline>
            <x14:sparkline>
              <xm:f>'NGF Trends'!D8062:I8062</xm:f>
              <xm:sqref>J8062</xm:sqref>
            </x14:sparkline>
            <x14:sparkline>
              <xm:f>'NGF Trends'!D8063:I8063</xm:f>
              <xm:sqref>J8063</xm:sqref>
            </x14:sparkline>
            <x14:sparkline>
              <xm:f>'NGF Trends'!D8064:I8064</xm:f>
              <xm:sqref>J8064</xm:sqref>
            </x14:sparkline>
            <x14:sparkline>
              <xm:f>'NGF Trends'!D8065:I8065</xm:f>
              <xm:sqref>J8065</xm:sqref>
            </x14:sparkline>
            <x14:sparkline>
              <xm:f>'NGF Trends'!D8066:I8066</xm:f>
              <xm:sqref>J8066</xm:sqref>
            </x14:sparkline>
            <x14:sparkline>
              <xm:f>'NGF Trends'!D8067:I8067</xm:f>
              <xm:sqref>J8067</xm:sqref>
            </x14:sparkline>
            <x14:sparkline>
              <xm:f>'NGF Trends'!D8068:I8068</xm:f>
              <xm:sqref>J8068</xm:sqref>
            </x14:sparkline>
            <x14:sparkline>
              <xm:f>'NGF Trends'!D8069:I8069</xm:f>
              <xm:sqref>J8069</xm:sqref>
            </x14:sparkline>
            <x14:sparkline>
              <xm:f>'NGF Trends'!D8070:I8070</xm:f>
              <xm:sqref>J8070</xm:sqref>
            </x14:sparkline>
            <x14:sparkline>
              <xm:f>'NGF Trends'!D8071:I8071</xm:f>
              <xm:sqref>J8071</xm:sqref>
            </x14:sparkline>
            <x14:sparkline>
              <xm:f>'NGF Trends'!D8072:I8072</xm:f>
              <xm:sqref>J8072</xm:sqref>
            </x14:sparkline>
            <x14:sparkline>
              <xm:f>'NGF Trends'!D8073:I8073</xm:f>
              <xm:sqref>J8073</xm:sqref>
            </x14:sparkline>
            <x14:sparkline>
              <xm:f>'NGF Trends'!D8074:I8074</xm:f>
              <xm:sqref>J8074</xm:sqref>
            </x14:sparkline>
            <x14:sparkline>
              <xm:f>'NGF Trends'!D8075:I8075</xm:f>
              <xm:sqref>J8075</xm:sqref>
            </x14:sparkline>
            <x14:sparkline>
              <xm:f>'NGF Trends'!D8076:I8076</xm:f>
              <xm:sqref>J8076</xm:sqref>
            </x14:sparkline>
            <x14:sparkline>
              <xm:f>'NGF Trends'!D8077:I8077</xm:f>
              <xm:sqref>J8077</xm:sqref>
            </x14:sparkline>
            <x14:sparkline>
              <xm:f>'NGF Trends'!D8078:I8078</xm:f>
              <xm:sqref>J8078</xm:sqref>
            </x14:sparkline>
            <x14:sparkline>
              <xm:f>'NGF Trends'!D8079:I8079</xm:f>
              <xm:sqref>J8079</xm:sqref>
            </x14:sparkline>
            <x14:sparkline>
              <xm:f>'NGF Trends'!D8080:I8080</xm:f>
              <xm:sqref>J8080</xm:sqref>
            </x14:sparkline>
            <x14:sparkline>
              <xm:f>'NGF Trends'!D8081:I8081</xm:f>
              <xm:sqref>J8081</xm:sqref>
            </x14:sparkline>
            <x14:sparkline>
              <xm:f>'NGF Trends'!D8082:I8082</xm:f>
              <xm:sqref>J8082</xm:sqref>
            </x14:sparkline>
            <x14:sparkline>
              <xm:f>'NGF Trends'!D8083:I8083</xm:f>
              <xm:sqref>J8083</xm:sqref>
            </x14:sparkline>
            <x14:sparkline>
              <xm:f>'NGF Trends'!D8084:I8084</xm:f>
              <xm:sqref>J8084</xm:sqref>
            </x14:sparkline>
            <x14:sparkline>
              <xm:f>'NGF Trends'!D8085:I8085</xm:f>
              <xm:sqref>J8085</xm:sqref>
            </x14:sparkline>
            <x14:sparkline>
              <xm:f>'NGF Trends'!D8086:I8086</xm:f>
              <xm:sqref>J8086</xm:sqref>
            </x14:sparkline>
            <x14:sparkline>
              <xm:f>'NGF Trends'!D8087:I8087</xm:f>
              <xm:sqref>J8087</xm:sqref>
            </x14:sparkline>
            <x14:sparkline>
              <xm:f>'NGF Trends'!D8088:I8088</xm:f>
              <xm:sqref>J8088</xm:sqref>
            </x14:sparkline>
            <x14:sparkline>
              <xm:f>'NGF Trends'!D8089:I8089</xm:f>
              <xm:sqref>J8089</xm:sqref>
            </x14:sparkline>
            <x14:sparkline>
              <xm:f>'NGF Trends'!D8090:I8090</xm:f>
              <xm:sqref>J8090</xm:sqref>
            </x14:sparkline>
            <x14:sparkline>
              <xm:f>'NGF Trends'!D8091:I8091</xm:f>
              <xm:sqref>J8091</xm:sqref>
            </x14:sparkline>
            <x14:sparkline>
              <xm:f>'NGF Trends'!D8092:I8092</xm:f>
              <xm:sqref>J8092</xm:sqref>
            </x14:sparkline>
            <x14:sparkline>
              <xm:f>'NGF Trends'!D8093:I8093</xm:f>
              <xm:sqref>J8093</xm:sqref>
            </x14:sparkline>
            <x14:sparkline>
              <xm:f>'NGF Trends'!D8094:I8094</xm:f>
              <xm:sqref>J8094</xm:sqref>
            </x14:sparkline>
            <x14:sparkline>
              <xm:f>'NGF Trends'!D8095:I8095</xm:f>
              <xm:sqref>J8095</xm:sqref>
            </x14:sparkline>
            <x14:sparkline>
              <xm:f>'NGF Trends'!D8096:I8096</xm:f>
              <xm:sqref>J8096</xm:sqref>
            </x14:sparkline>
            <x14:sparkline>
              <xm:f>'NGF Trends'!D8097:I8097</xm:f>
              <xm:sqref>J8097</xm:sqref>
            </x14:sparkline>
            <x14:sparkline>
              <xm:f>'NGF Trends'!D8098:I8098</xm:f>
              <xm:sqref>J8098</xm:sqref>
            </x14:sparkline>
            <x14:sparkline>
              <xm:f>'NGF Trends'!D8099:I8099</xm:f>
              <xm:sqref>J8099</xm:sqref>
            </x14:sparkline>
            <x14:sparkline>
              <xm:f>'NGF Trends'!D8100:I8100</xm:f>
              <xm:sqref>J8100</xm:sqref>
            </x14:sparkline>
            <x14:sparkline>
              <xm:f>'NGF Trends'!D8101:I8101</xm:f>
              <xm:sqref>J8101</xm:sqref>
            </x14:sparkline>
            <x14:sparkline>
              <xm:f>'NGF Trends'!D8102:I8102</xm:f>
              <xm:sqref>J8102</xm:sqref>
            </x14:sparkline>
            <x14:sparkline>
              <xm:f>'NGF Trends'!D8103:I8103</xm:f>
              <xm:sqref>J8103</xm:sqref>
            </x14:sparkline>
            <x14:sparkline>
              <xm:f>'NGF Trends'!D8104:I8104</xm:f>
              <xm:sqref>J8104</xm:sqref>
            </x14:sparkline>
            <x14:sparkline>
              <xm:f>'NGF Trends'!D8105:I8105</xm:f>
              <xm:sqref>J8105</xm:sqref>
            </x14:sparkline>
            <x14:sparkline>
              <xm:f>'NGF Trends'!D8106:I8106</xm:f>
              <xm:sqref>J8106</xm:sqref>
            </x14:sparkline>
            <x14:sparkline>
              <xm:f>'NGF Trends'!D8107:I8107</xm:f>
              <xm:sqref>J8107</xm:sqref>
            </x14:sparkline>
            <x14:sparkline>
              <xm:f>'NGF Trends'!D8108:I8108</xm:f>
              <xm:sqref>J8108</xm:sqref>
            </x14:sparkline>
            <x14:sparkline>
              <xm:f>'NGF Trends'!D8109:I8109</xm:f>
              <xm:sqref>J8109</xm:sqref>
            </x14:sparkline>
            <x14:sparkline>
              <xm:f>'NGF Trends'!D8110:I8110</xm:f>
              <xm:sqref>J8110</xm:sqref>
            </x14:sparkline>
            <x14:sparkline>
              <xm:f>'NGF Trends'!D8111:I8111</xm:f>
              <xm:sqref>J8111</xm:sqref>
            </x14:sparkline>
            <x14:sparkline>
              <xm:f>'NGF Trends'!D8112:I8112</xm:f>
              <xm:sqref>J8112</xm:sqref>
            </x14:sparkline>
            <x14:sparkline>
              <xm:f>'NGF Trends'!D8113:I8113</xm:f>
              <xm:sqref>J8113</xm:sqref>
            </x14:sparkline>
            <x14:sparkline>
              <xm:f>'NGF Trends'!D8114:I8114</xm:f>
              <xm:sqref>J8114</xm:sqref>
            </x14:sparkline>
            <x14:sparkline>
              <xm:f>'NGF Trends'!D8115:I8115</xm:f>
              <xm:sqref>J8115</xm:sqref>
            </x14:sparkline>
            <x14:sparkline>
              <xm:f>'NGF Trends'!D8116:I8116</xm:f>
              <xm:sqref>J8116</xm:sqref>
            </x14:sparkline>
            <x14:sparkline>
              <xm:f>'NGF Trends'!D8117:I8117</xm:f>
              <xm:sqref>J8117</xm:sqref>
            </x14:sparkline>
            <x14:sparkline>
              <xm:f>'NGF Trends'!D8118:I8118</xm:f>
              <xm:sqref>J8118</xm:sqref>
            </x14:sparkline>
            <x14:sparkline>
              <xm:f>'NGF Trends'!D8119:I8119</xm:f>
              <xm:sqref>J8119</xm:sqref>
            </x14:sparkline>
            <x14:sparkline>
              <xm:f>'NGF Trends'!D8120:I8120</xm:f>
              <xm:sqref>J8120</xm:sqref>
            </x14:sparkline>
            <x14:sparkline>
              <xm:f>'NGF Trends'!D8121:I8121</xm:f>
              <xm:sqref>J8121</xm:sqref>
            </x14:sparkline>
            <x14:sparkline>
              <xm:f>'NGF Trends'!D8122:I8122</xm:f>
              <xm:sqref>J8122</xm:sqref>
            </x14:sparkline>
            <x14:sparkline>
              <xm:f>'NGF Trends'!D8123:I8123</xm:f>
              <xm:sqref>J8123</xm:sqref>
            </x14:sparkline>
            <x14:sparkline>
              <xm:f>'NGF Trends'!D8124:I8124</xm:f>
              <xm:sqref>J8124</xm:sqref>
            </x14:sparkline>
            <x14:sparkline>
              <xm:f>'NGF Trends'!D8125:I8125</xm:f>
              <xm:sqref>J8125</xm:sqref>
            </x14:sparkline>
            <x14:sparkline>
              <xm:f>'NGF Trends'!D8126:I8126</xm:f>
              <xm:sqref>J8126</xm:sqref>
            </x14:sparkline>
            <x14:sparkline>
              <xm:f>'NGF Trends'!D8127:I8127</xm:f>
              <xm:sqref>J8127</xm:sqref>
            </x14:sparkline>
            <x14:sparkline>
              <xm:f>'NGF Trends'!D8128:I8128</xm:f>
              <xm:sqref>J8128</xm:sqref>
            </x14:sparkline>
            <x14:sparkline>
              <xm:f>'NGF Trends'!D8129:I8129</xm:f>
              <xm:sqref>J8129</xm:sqref>
            </x14:sparkline>
            <x14:sparkline>
              <xm:f>'NGF Trends'!D8130:I8130</xm:f>
              <xm:sqref>J8130</xm:sqref>
            </x14:sparkline>
            <x14:sparkline>
              <xm:f>'NGF Trends'!D8131:I8131</xm:f>
              <xm:sqref>J8131</xm:sqref>
            </x14:sparkline>
            <x14:sparkline>
              <xm:f>'NGF Trends'!D8132:I8132</xm:f>
              <xm:sqref>J8132</xm:sqref>
            </x14:sparkline>
            <x14:sparkline>
              <xm:f>'NGF Trends'!D8133:I8133</xm:f>
              <xm:sqref>J8133</xm:sqref>
            </x14:sparkline>
            <x14:sparkline>
              <xm:f>'NGF Trends'!D8134:I8134</xm:f>
              <xm:sqref>J8134</xm:sqref>
            </x14:sparkline>
            <x14:sparkline>
              <xm:f>'NGF Trends'!D8135:I8135</xm:f>
              <xm:sqref>J8135</xm:sqref>
            </x14:sparkline>
            <x14:sparkline>
              <xm:f>'NGF Trends'!D8136:I8136</xm:f>
              <xm:sqref>J8136</xm:sqref>
            </x14:sparkline>
            <x14:sparkline>
              <xm:f>'NGF Trends'!D8137:I8137</xm:f>
              <xm:sqref>J8137</xm:sqref>
            </x14:sparkline>
            <x14:sparkline>
              <xm:f>'NGF Trends'!D8138:I8138</xm:f>
              <xm:sqref>J8138</xm:sqref>
            </x14:sparkline>
            <x14:sparkline>
              <xm:f>'NGF Trends'!D8139:I8139</xm:f>
              <xm:sqref>J8139</xm:sqref>
            </x14:sparkline>
            <x14:sparkline>
              <xm:f>'NGF Trends'!D8140:I8140</xm:f>
              <xm:sqref>J8140</xm:sqref>
            </x14:sparkline>
            <x14:sparkline>
              <xm:f>'NGF Trends'!D8141:I8141</xm:f>
              <xm:sqref>J8141</xm:sqref>
            </x14:sparkline>
            <x14:sparkline>
              <xm:f>'NGF Trends'!D8142:I8142</xm:f>
              <xm:sqref>J8142</xm:sqref>
            </x14:sparkline>
            <x14:sparkline>
              <xm:f>'NGF Trends'!D8143:I8143</xm:f>
              <xm:sqref>J8143</xm:sqref>
            </x14:sparkline>
            <x14:sparkline>
              <xm:f>'NGF Trends'!D8144:I8144</xm:f>
              <xm:sqref>J8144</xm:sqref>
            </x14:sparkline>
            <x14:sparkline>
              <xm:f>'NGF Trends'!D8145:I8145</xm:f>
              <xm:sqref>J8145</xm:sqref>
            </x14:sparkline>
            <x14:sparkline>
              <xm:f>'NGF Trends'!D8146:I8146</xm:f>
              <xm:sqref>J8146</xm:sqref>
            </x14:sparkline>
            <x14:sparkline>
              <xm:f>'NGF Trends'!D8147:I8147</xm:f>
              <xm:sqref>J8147</xm:sqref>
            </x14:sparkline>
            <x14:sparkline>
              <xm:f>'NGF Trends'!D8148:I8148</xm:f>
              <xm:sqref>J8148</xm:sqref>
            </x14:sparkline>
            <x14:sparkline>
              <xm:f>'NGF Trends'!D8149:I8149</xm:f>
              <xm:sqref>J8149</xm:sqref>
            </x14:sparkline>
            <x14:sparkline>
              <xm:f>'NGF Trends'!D8150:I8150</xm:f>
              <xm:sqref>J8150</xm:sqref>
            </x14:sparkline>
            <x14:sparkline>
              <xm:f>'NGF Trends'!D8151:I8151</xm:f>
              <xm:sqref>J8151</xm:sqref>
            </x14:sparkline>
            <x14:sparkline>
              <xm:f>'NGF Trends'!D8152:I8152</xm:f>
              <xm:sqref>J8152</xm:sqref>
            </x14:sparkline>
            <x14:sparkline>
              <xm:f>'NGF Trends'!D8153:I8153</xm:f>
              <xm:sqref>J8153</xm:sqref>
            </x14:sparkline>
            <x14:sparkline>
              <xm:f>'NGF Trends'!D8154:I8154</xm:f>
              <xm:sqref>J8154</xm:sqref>
            </x14:sparkline>
            <x14:sparkline>
              <xm:f>'NGF Trends'!D8155:I8155</xm:f>
              <xm:sqref>J8155</xm:sqref>
            </x14:sparkline>
            <x14:sparkline>
              <xm:f>'NGF Trends'!D8156:I8156</xm:f>
              <xm:sqref>J8156</xm:sqref>
            </x14:sparkline>
            <x14:sparkline>
              <xm:f>'NGF Trends'!D8157:I8157</xm:f>
              <xm:sqref>J8157</xm:sqref>
            </x14:sparkline>
            <x14:sparkline>
              <xm:f>'NGF Trends'!D8158:I8158</xm:f>
              <xm:sqref>J8158</xm:sqref>
            </x14:sparkline>
            <x14:sparkline>
              <xm:f>'NGF Trends'!D8159:I8159</xm:f>
              <xm:sqref>J8159</xm:sqref>
            </x14:sparkline>
            <x14:sparkline>
              <xm:f>'NGF Trends'!D8160:I8160</xm:f>
              <xm:sqref>J8160</xm:sqref>
            </x14:sparkline>
            <x14:sparkline>
              <xm:f>'NGF Trends'!D8161:I8161</xm:f>
              <xm:sqref>J8161</xm:sqref>
            </x14:sparkline>
            <x14:sparkline>
              <xm:f>'NGF Trends'!D8162:I8162</xm:f>
              <xm:sqref>J8162</xm:sqref>
            </x14:sparkline>
            <x14:sparkline>
              <xm:f>'NGF Trends'!D8163:I8163</xm:f>
              <xm:sqref>J8163</xm:sqref>
            </x14:sparkline>
            <x14:sparkline>
              <xm:f>'NGF Trends'!D8164:I8164</xm:f>
              <xm:sqref>J8164</xm:sqref>
            </x14:sparkline>
            <x14:sparkline>
              <xm:f>'NGF Trends'!D8165:I8165</xm:f>
              <xm:sqref>J8165</xm:sqref>
            </x14:sparkline>
            <x14:sparkline>
              <xm:f>'NGF Trends'!D8166:I8166</xm:f>
              <xm:sqref>J8166</xm:sqref>
            </x14:sparkline>
            <x14:sparkline>
              <xm:f>'NGF Trends'!D8167:I8167</xm:f>
              <xm:sqref>J8167</xm:sqref>
            </x14:sparkline>
            <x14:sparkline>
              <xm:f>'NGF Trends'!D8168:I8168</xm:f>
              <xm:sqref>J8168</xm:sqref>
            </x14:sparkline>
            <x14:sparkline>
              <xm:f>'NGF Trends'!D8169:I8169</xm:f>
              <xm:sqref>J8169</xm:sqref>
            </x14:sparkline>
            <x14:sparkline>
              <xm:f>'NGF Trends'!D8170:I8170</xm:f>
              <xm:sqref>J8170</xm:sqref>
            </x14:sparkline>
            <x14:sparkline>
              <xm:f>'NGF Trends'!D8171:I8171</xm:f>
              <xm:sqref>J8171</xm:sqref>
            </x14:sparkline>
            <x14:sparkline>
              <xm:f>'NGF Trends'!D8172:I8172</xm:f>
              <xm:sqref>J8172</xm:sqref>
            </x14:sparkline>
            <x14:sparkline>
              <xm:f>'NGF Trends'!D8173:I8173</xm:f>
              <xm:sqref>J8173</xm:sqref>
            </x14:sparkline>
            <x14:sparkline>
              <xm:f>'NGF Trends'!D8174:I8174</xm:f>
              <xm:sqref>J8174</xm:sqref>
            </x14:sparkline>
            <x14:sparkline>
              <xm:f>'NGF Trends'!D8175:I8175</xm:f>
              <xm:sqref>J8175</xm:sqref>
            </x14:sparkline>
            <x14:sparkline>
              <xm:f>'NGF Trends'!D8176:I8176</xm:f>
              <xm:sqref>J8176</xm:sqref>
            </x14:sparkline>
            <x14:sparkline>
              <xm:f>'NGF Trends'!D8177:I8177</xm:f>
              <xm:sqref>J8177</xm:sqref>
            </x14:sparkline>
            <x14:sparkline>
              <xm:f>'NGF Trends'!D8178:I8178</xm:f>
              <xm:sqref>J8178</xm:sqref>
            </x14:sparkline>
            <x14:sparkline>
              <xm:f>'NGF Trends'!D8179:I8179</xm:f>
              <xm:sqref>J8179</xm:sqref>
            </x14:sparkline>
            <x14:sparkline>
              <xm:f>'NGF Trends'!D8180:I8180</xm:f>
              <xm:sqref>J8180</xm:sqref>
            </x14:sparkline>
            <x14:sparkline>
              <xm:f>'NGF Trends'!D8181:I8181</xm:f>
              <xm:sqref>J8181</xm:sqref>
            </x14:sparkline>
            <x14:sparkline>
              <xm:f>'NGF Trends'!D8182:I8182</xm:f>
              <xm:sqref>J8182</xm:sqref>
            </x14:sparkline>
            <x14:sparkline>
              <xm:f>'NGF Trends'!D8183:I8183</xm:f>
              <xm:sqref>J8183</xm:sqref>
            </x14:sparkline>
            <x14:sparkline>
              <xm:f>'NGF Trends'!D8184:I8184</xm:f>
              <xm:sqref>J8184</xm:sqref>
            </x14:sparkline>
            <x14:sparkline>
              <xm:f>'NGF Trends'!D8185:I8185</xm:f>
              <xm:sqref>J8185</xm:sqref>
            </x14:sparkline>
            <x14:sparkline>
              <xm:f>'NGF Trends'!D8186:I8186</xm:f>
              <xm:sqref>J8186</xm:sqref>
            </x14:sparkline>
            <x14:sparkline>
              <xm:f>'NGF Trends'!D8187:I8187</xm:f>
              <xm:sqref>J8187</xm:sqref>
            </x14:sparkline>
            <x14:sparkline>
              <xm:f>'NGF Trends'!D8188:I8188</xm:f>
              <xm:sqref>J8188</xm:sqref>
            </x14:sparkline>
            <x14:sparkline>
              <xm:f>'NGF Trends'!D8189:I8189</xm:f>
              <xm:sqref>J8189</xm:sqref>
            </x14:sparkline>
            <x14:sparkline>
              <xm:f>'NGF Trends'!D8190:I8190</xm:f>
              <xm:sqref>J8190</xm:sqref>
            </x14:sparkline>
            <x14:sparkline>
              <xm:f>'NGF Trends'!D8191:I8191</xm:f>
              <xm:sqref>J8191</xm:sqref>
            </x14:sparkline>
            <x14:sparkline>
              <xm:f>'NGF Trends'!D8192:I8192</xm:f>
              <xm:sqref>J8192</xm:sqref>
            </x14:sparkline>
            <x14:sparkline>
              <xm:f>'NGF Trends'!D8193:I8193</xm:f>
              <xm:sqref>J8193</xm:sqref>
            </x14:sparkline>
            <x14:sparkline>
              <xm:f>'NGF Trends'!D8194:I8194</xm:f>
              <xm:sqref>J8194</xm:sqref>
            </x14:sparkline>
            <x14:sparkline>
              <xm:f>'NGF Trends'!D8195:I8195</xm:f>
              <xm:sqref>J8195</xm:sqref>
            </x14:sparkline>
            <x14:sparkline>
              <xm:f>'NGF Trends'!D8196:I8196</xm:f>
              <xm:sqref>J8196</xm:sqref>
            </x14:sparkline>
            <x14:sparkline>
              <xm:f>'NGF Trends'!D8197:I8197</xm:f>
              <xm:sqref>J8197</xm:sqref>
            </x14:sparkline>
            <x14:sparkline>
              <xm:f>'NGF Trends'!D8198:I8198</xm:f>
              <xm:sqref>J8198</xm:sqref>
            </x14:sparkline>
            <x14:sparkline>
              <xm:f>'NGF Trends'!D8199:I8199</xm:f>
              <xm:sqref>J8199</xm:sqref>
            </x14:sparkline>
            <x14:sparkline>
              <xm:f>'NGF Trends'!D8200:I8200</xm:f>
              <xm:sqref>J8200</xm:sqref>
            </x14:sparkline>
            <x14:sparkline>
              <xm:f>'NGF Trends'!D8201:I8201</xm:f>
              <xm:sqref>J8201</xm:sqref>
            </x14:sparkline>
            <x14:sparkline>
              <xm:f>'NGF Trends'!D8202:I8202</xm:f>
              <xm:sqref>J8202</xm:sqref>
            </x14:sparkline>
            <x14:sparkline>
              <xm:f>'NGF Trends'!D8203:I8203</xm:f>
              <xm:sqref>J8203</xm:sqref>
            </x14:sparkline>
            <x14:sparkline>
              <xm:f>'NGF Trends'!D8204:I8204</xm:f>
              <xm:sqref>J8204</xm:sqref>
            </x14:sparkline>
            <x14:sparkline>
              <xm:f>'NGF Trends'!D8205:I8205</xm:f>
              <xm:sqref>J8205</xm:sqref>
            </x14:sparkline>
            <x14:sparkline>
              <xm:f>'NGF Trends'!D8206:I8206</xm:f>
              <xm:sqref>J8206</xm:sqref>
            </x14:sparkline>
            <x14:sparkline>
              <xm:f>'NGF Trends'!D8207:I8207</xm:f>
              <xm:sqref>J8207</xm:sqref>
            </x14:sparkline>
            <x14:sparkline>
              <xm:f>'NGF Trends'!D8208:I8208</xm:f>
              <xm:sqref>J8208</xm:sqref>
            </x14:sparkline>
            <x14:sparkline>
              <xm:f>'NGF Trends'!D8209:I8209</xm:f>
              <xm:sqref>J8209</xm:sqref>
            </x14:sparkline>
            <x14:sparkline>
              <xm:f>'NGF Trends'!D8210:I8210</xm:f>
              <xm:sqref>J8210</xm:sqref>
            </x14:sparkline>
            <x14:sparkline>
              <xm:f>'NGF Trends'!D8211:I8211</xm:f>
              <xm:sqref>J8211</xm:sqref>
            </x14:sparkline>
            <x14:sparkline>
              <xm:f>'NGF Trends'!D8212:I8212</xm:f>
              <xm:sqref>J8212</xm:sqref>
            </x14:sparkline>
            <x14:sparkline>
              <xm:f>'NGF Trends'!D8213:I8213</xm:f>
              <xm:sqref>J8213</xm:sqref>
            </x14:sparkline>
            <x14:sparkline>
              <xm:f>'NGF Trends'!D8214:I8214</xm:f>
              <xm:sqref>J8214</xm:sqref>
            </x14:sparkline>
            <x14:sparkline>
              <xm:f>'NGF Trends'!D8215:I8215</xm:f>
              <xm:sqref>J8215</xm:sqref>
            </x14:sparkline>
            <x14:sparkline>
              <xm:f>'NGF Trends'!D8216:I8216</xm:f>
              <xm:sqref>J8216</xm:sqref>
            </x14:sparkline>
            <x14:sparkline>
              <xm:f>'NGF Trends'!D8217:I8217</xm:f>
              <xm:sqref>J8217</xm:sqref>
            </x14:sparkline>
            <x14:sparkline>
              <xm:f>'NGF Trends'!D8218:I8218</xm:f>
              <xm:sqref>J8218</xm:sqref>
            </x14:sparkline>
            <x14:sparkline>
              <xm:f>'NGF Trends'!D8219:I8219</xm:f>
              <xm:sqref>J8219</xm:sqref>
            </x14:sparkline>
            <x14:sparkline>
              <xm:f>'NGF Trends'!D8220:I8220</xm:f>
              <xm:sqref>J8220</xm:sqref>
            </x14:sparkline>
            <x14:sparkline>
              <xm:f>'NGF Trends'!D8221:I8221</xm:f>
              <xm:sqref>J8221</xm:sqref>
            </x14:sparkline>
            <x14:sparkline>
              <xm:f>'NGF Trends'!D8222:I8222</xm:f>
              <xm:sqref>J8222</xm:sqref>
            </x14:sparkline>
            <x14:sparkline>
              <xm:f>'NGF Trends'!D8223:I8223</xm:f>
              <xm:sqref>J8223</xm:sqref>
            </x14:sparkline>
            <x14:sparkline>
              <xm:f>'NGF Trends'!D8224:I8224</xm:f>
              <xm:sqref>J8224</xm:sqref>
            </x14:sparkline>
            <x14:sparkline>
              <xm:f>'NGF Trends'!D8225:I8225</xm:f>
              <xm:sqref>J8225</xm:sqref>
            </x14:sparkline>
            <x14:sparkline>
              <xm:f>'NGF Trends'!D8226:I8226</xm:f>
              <xm:sqref>J8226</xm:sqref>
            </x14:sparkline>
            <x14:sparkline>
              <xm:f>'NGF Trends'!D8227:I8227</xm:f>
              <xm:sqref>J8227</xm:sqref>
            </x14:sparkline>
            <x14:sparkline>
              <xm:f>'NGF Trends'!D8228:I8228</xm:f>
              <xm:sqref>J8228</xm:sqref>
            </x14:sparkline>
            <x14:sparkline>
              <xm:f>'NGF Trends'!D8229:I8229</xm:f>
              <xm:sqref>J8229</xm:sqref>
            </x14:sparkline>
            <x14:sparkline>
              <xm:f>'NGF Trends'!D8230:I8230</xm:f>
              <xm:sqref>J8230</xm:sqref>
            </x14:sparkline>
            <x14:sparkline>
              <xm:f>'NGF Trends'!D8231:I8231</xm:f>
              <xm:sqref>J8231</xm:sqref>
            </x14:sparkline>
            <x14:sparkline>
              <xm:f>'NGF Trends'!D8232:I8232</xm:f>
              <xm:sqref>J8232</xm:sqref>
            </x14:sparkline>
            <x14:sparkline>
              <xm:f>'NGF Trends'!D8233:I8233</xm:f>
              <xm:sqref>J8233</xm:sqref>
            </x14:sparkline>
            <x14:sparkline>
              <xm:f>'NGF Trends'!D8234:I8234</xm:f>
              <xm:sqref>J8234</xm:sqref>
            </x14:sparkline>
            <x14:sparkline>
              <xm:f>'NGF Trends'!D8235:I8235</xm:f>
              <xm:sqref>J8235</xm:sqref>
            </x14:sparkline>
            <x14:sparkline>
              <xm:f>'NGF Trends'!D8236:I8236</xm:f>
              <xm:sqref>J8236</xm:sqref>
            </x14:sparkline>
            <x14:sparkline>
              <xm:f>'NGF Trends'!D8237:I8237</xm:f>
              <xm:sqref>J8237</xm:sqref>
            </x14:sparkline>
            <x14:sparkline>
              <xm:f>'NGF Trends'!D8238:I8238</xm:f>
              <xm:sqref>J8238</xm:sqref>
            </x14:sparkline>
            <x14:sparkline>
              <xm:f>'NGF Trends'!D8239:I8239</xm:f>
              <xm:sqref>J8239</xm:sqref>
            </x14:sparkline>
            <x14:sparkline>
              <xm:f>'NGF Trends'!D8240:I8240</xm:f>
              <xm:sqref>J8240</xm:sqref>
            </x14:sparkline>
            <x14:sparkline>
              <xm:f>'NGF Trends'!D8241:I8241</xm:f>
              <xm:sqref>J8241</xm:sqref>
            </x14:sparkline>
            <x14:sparkline>
              <xm:f>'NGF Trends'!D8242:I8242</xm:f>
              <xm:sqref>J8242</xm:sqref>
            </x14:sparkline>
            <x14:sparkline>
              <xm:f>'NGF Trends'!D8243:I8243</xm:f>
              <xm:sqref>J8243</xm:sqref>
            </x14:sparkline>
            <x14:sparkline>
              <xm:f>'NGF Trends'!D8244:I8244</xm:f>
              <xm:sqref>J8244</xm:sqref>
            </x14:sparkline>
            <x14:sparkline>
              <xm:f>'NGF Trends'!D8245:I8245</xm:f>
              <xm:sqref>J8245</xm:sqref>
            </x14:sparkline>
            <x14:sparkline>
              <xm:f>'NGF Trends'!D8246:I8246</xm:f>
              <xm:sqref>J8246</xm:sqref>
            </x14:sparkline>
            <x14:sparkline>
              <xm:f>'NGF Trends'!D8247:I8247</xm:f>
              <xm:sqref>J8247</xm:sqref>
            </x14:sparkline>
            <x14:sparkline>
              <xm:f>'NGF Trends'!D8248:I8248</xm:f>
              <xm:sqref>J8248</xm:sqref>
            </x14:sparkline>
            <x14:sparkline>
              <xm:f>'NGF Trends'!D8249:I8249</xm:f>
              <xm:sqref>J8249</xm:sqref>
            </x14:sparkline>
            <x14:sparkline>
              <xm:f>'NGF Trends'!D8250:I8250</xm:f>
              <xm:sqref>J8250</xm:sqref>
            </x14:sparkline>
            <x14:sparkline>
              <xm:f>'NGF Trends'!D8251:I8251</xm:f>
              <xm:sqref>J8251</xm:sqref>
            </x14:sparkline>
            <x14:sparkline>
              <xm:f>'NGF Trends'!D8252:I8252</xm:f>
              <xm:sqref>J8252</xm:sqref>
            </x14:sparkline>
            <x14:sparkline>
              <xm:f>'NGF Trends'!D8253:I8253</xm:f>
              <xm:sqref>J8253</xm:sqref>
            </x14:sparkline>
            <x14:sparkline>
              <xm:f>'NGF Trends'!D8254:I8254</xm:f>
              <xm:sqref>J8254</xm:sqref>
            </x14:sparkline>
            <x14:sparkline>
              <xm:f>'NGF Trends'!D8255:I8255</xm:f>
              <xm:sqref>J8255</xm:sqref>
            </x14:sparkline>
            <x14:sparkline>
              <xm:f>'NGF Trends'!D8256:I8256</xm:f>
              <xm:sqref>J8256</xm:sqref>
            </x14:sparkline>
            <x14:sparkline>
              <xm:f>'NGF Trends'!D8257:I8257</xm:f>
              <xm:sqref>J8257</xm:sqref>
            </x14:sparkline>
            <x14:sparkline>
              <xm:f>'NGF Trends'!D8258:I8258</xm:f>
              <xm:sqref>J8258</xm:sqref>
            </x14:sparkline>
            <x14:sparkline>
              <xm:f>'NGF Trends'!D8259:I8259</xm:f>
              <xm:sqref>J8259</xm:sqref>
            </x14:sparkline>
            <x14:sparkline>
              <xm:f>'NGF Trends'!D8260:I8260</xm:f>
              <xm:sqref>J8260</xm:sqref>
            </x14:sparkline>
            <x14:sparkline>
              <xm:f>'NGF Trends'!D8261:I8261</xm:f>
              <xm:sqref>J8261</xm:sqref>
            </x14:sparkline>
            <x14:sparkline>
              <xm:f>'NGF Trends'!D8262:I8262</xm:f>
              <xm:sqref>J8262</xm:sqref>
            </x14:sparkline>
            <x14:sparkline>
              <xm:f>'NGF Trends'!D8263:I8263</xm:f>
              <xm:sqref>J8263</xm:sqref>
            </x14:sparkline>
            <x14:sparkline>
              <xm:f>'NGF Trends'!D8264:I8264</xm:f>
              <xm:sqref>J8264</xm:sqref>
            </x14:sparkline>
            <x14:sparkline>
              <xm:f>'NGF Trends'!D8265:I8265</xm:f>
              <xm:sqref>J8265</xm:sqref>
            </x14:sparkline>
            <x14:sparkline>
              <xm:f>'NGF Trends'!D8266:I8266</xm:f>
              <xm:sqref>J8266</xm:sqref>
            </x14:sparkline>
            <x14:sparkline>
              <xm:f>'NGF Trends'!D8267:I8267</xm:f>
              <xm:sqref>J8267</xm:sqref>
            </x14:sparkline>
            <x14:sparkline>
              <xm:f>'NGF Trends'!D8268:I8268</xm:f>
              <xm:sqref>J8268</xm:sqref>
            </x14:sparkline>
            <x14:sparkline>
              <xm:f>'NGF Trends'!D8269:I8269</xm:f>
              <xm:sqref>J8269</xm:sqref>
            </x14:sparkline>
            <x14:sparkline>
              <xm:f>'NGF Trends'!D8270:I8270</xm:f>
              <xm:sqref>J8270</xm:sqref>
            </x14:sparkline>
            <x14:sparkline>
              <xm:f>'NGF Trends'!D8271:I8271</xm:f>
              <xm:sqref>J8271</xm:sqref>
            </x14:sparkline>
            <x14:sparkline>
              <xm:f>'NGF Trends'!D8272:I8272</xm:f>
              <xm:sqref>J8272</xm:sqref>
            </x14:sparkline>
            <x14:sparkline>
              <xm:f>'NGF Trends'!D8273:I8273</xm:f>
              <xm:sqref>J8273</xm:sqref>
            </x14:sparkline>
            <x14:sparkline>
              <xm:f>'NGF Trends'!D8274:I8274</xm:f>
              <xm:sqref>J8274</xm:sqref>
            </x14:sparkline>
            <x14:sparkline>
              <xm:f>'NGF Trends'!D8275:I8275</xm:f>
              <xm:sqref>J8275</xm:sqref>
            </x14:sparkline>
            <x14:sparkline>
              <xm:f>'NGF Trends'!D8276:I8276</xm:f>
              <xm:sqref>J8276</xm:sqref>
            </x14:sparkline>
            <x14:sparkline>
              <xm:f>'NGF Trends'!D8277:I8277</xm:f>
              <xm:sqref>J8277</xm:sqref>
            </x14:sparkline>
            <x14:sparkline>
              <xm:f>'NGF Trends'!D8278:I8278</xm:f>
              <xm:sqref>J8278</xm:sqref>
            </x14:sparkline>
            <x14:sparkline>
              <xm:f>'NGF Trends'!D8279:I8279</xm:f>
              <xm:sqref>J8279</xm:sqref>
            </x14:sparkline>
            <x14:sparkline>
              <xm:f>'NGF Trends'!D8280:I8280</xm:f>
              <xm:sqref>J8280</xm:sqref>
            </x14:sparkline>
            <x14:sparkline>
              <xm:f>'NGF Trends'!D8281:I8281</xm:f>
              <xm:sqref>J8281</xm:sqref>
            </x14:sparkline>
            <x14:sparkline>
              <xm:f>'NGF Trends'!D8282:I8282</xm:f>
              <xm:sqref>J8282</xm:sqref>
            </x14:sparkline>
            <x14:sparkline>
              <xm:f>'NGF Trends'!D8283:I8283</xm:f>
              <xm:sqref>J8283</xm:sqref>
            </x14:sparkline>
            <x14:sparkline>
              <xm:f>'NGF Trends'!D8284:I8284</xm:f>
              <xm:sqref>J8284</xm:sqref>
            </x14:sparkline>
            <x14:sparkline>
              <xm:f>'NGF Trends'!D8285:I8285</xm:f>
              <xm:sqref>J8285</xm:sqref>
            </x14:sparkline>
            <x14:sparkline>
              <xm:f>'NGF Trends'!D8286:I8286</xm:f>
              <xm:sqref>J8286</xm:sqref>
            </x14:sparkline>
            <x14:sparkline>
              <xm:f>'NGF Trends'!D8287:I8287</xm:f>
              <xm:sqref>J8287</xm:sqref>
            </x14:sparkline>
            <x14:sparkline>
              <xm:f>'NGF Trends'!D8288:I8288</xm:f>
              <xm:sqref>J8288</xm:sqref>
            </x14:sparkline>
            <x14:sparkline>
              <xm:f>'NGF Trends'!D8289:I8289</xm:f>
              <xm:sqref>J8289</xm:sqref>
            </x14:sparkline>
            <x14:sparkline>
              <xm:f>'NGF Trends'!D8290:I8290</xm:f>
              <xm:sqref>J8290</xm:sqref>
            </x14:sparkline>
            <x14:sparkline>
              <xm:f>'NGF Trends'!D8291:I8291</xm:f>
              <xm:sqref>J8291</xm:sqref>
            </x14:sparkline>
            <x14:sparkline>
              <xm:f>'NGF Trends'!D8292:I8292</xm:f>
              <xm:sqref>J8292</xm:sqref>
            </x14:sparkline>
            <x14:sparkline>
              <xm:f>'NGF Trends'!D8293:I8293</xm:f>
              <xm:sqref>J8293</xm:sqref>
            </x14:sparkline>
            <x14:sparkline>
              <xm:f>'NGF Trends'!D8294:I8294</xm:f>
              <xm:sqref>J8294</xm:sqref>
            </x14:sparkline>
            <x14:sparkline>
              <xm:f>'NGF Trends'!D8295:I8295</xm:f>
              <xm:sqref>J8295</xm:sqref>
            </x14:sparkline>
            <x14:sparkline>
              <xm:f>'NGF Trends'!D8296:I8296</xm:f>
              <xm:sqref>J8296</xm:sqref>
            </x14:sparkline>
            <x14:sparkline>
              <xm:f>'NGF Trends'!D8297:I8297</xm:f>
              <xm:sqref>J8297</xm:sqref>
            </x14:sparkline>
            <x14:sparkline>
              <xm:f>'NGF Trends'!D8298:I8298</xm:f>
              <xm:sqref>J8298</xm:sqref>
            </x14:sparkline>
            <x14:sparkline>
              <xm:f>'NGF Trends'!D8299:I8299</xm:f>
              <xm:sqref>J8299</xm:sqref>
            </x14:sparkline>
            <x14:sparkline>
              <xm:f>'NGF Trends'!D8300:I8300</xm:f>
              <xm:sqref>J8300</xm:sqref>
            </x14:sparkline>
            <x14:sparkline>
              <xm:f>'NGF Trends'!D8301:I8301</xm:f>
              <xm:sqref>J8301</xm:sqref>
            </x14:sparkline>
            <x14:sparkline>
              <xm:f>'NGF Trends'!D8302:I8302</xm:f>
              <xm:sqref>J8302</xm:sqref>
            </x14:sparkline>
            <x14:sparkline>
              <xm:f>'NGF Trends'!D8303:I8303</xm:f>
              <xm:sqref>J8303</xm:sqref>
            </x14:sparkline>
            <x14:sparkline>
              <xm:f>'NGF Trends'!D8304:I8304</xm:f>
              <xm:sqref>J8304</xm:sqref>
            </x14:sparkline>
            <x14:sparkline>
              <xm:f>'NGF Trends'!D8305:I8305</xm:f>
              <xm:sqref>J8305</xm:sqref>
            </x14:sparkline>
            <x14:sparkline>
              <xm:f>'NGF Trends'!D8306:I8306</xm:f>
              <xm:sqref>J8306</xm:sqref>
            </x14:sparkline>
            <x14:sparkline>
              <xm:f>'NGF Trends'!D8307:I8307</xm:f>
              <xm:sqref>J8307</xm:sqref>
            </x14:sparkline>
            <x14:sparkline>
              <xm:f>'NGF Trends'!D8308:I8308</xm:f>
              <xm:sqref>J8308</xm:sqref>
            </x14:sparkline>
            <x14:sparkline>
              <xm:f>'NGF Trends'!D8309:I8309</xm:f>
              <xm:sqref>J8309</xm:sqref>
            </x14:sparkline>
            <x14:sparkline>
              <xm:f>'NGF Trends'!D8310:I8310</xm:f>
              <xm:sqref>J8310</xm:sqref>
            </x14:sparkline>
            <x14:sparkline>
              <xm:f>'NGF Trends'!D8311:I8311</xm:f>
              <xm:sqref>J8311</xm:sqref>
            </x14:sparkline>
            <x14:sparkline>
              <xm:f>'NGF Trends'!D8312:I8312</xm:f>
              <xm:sqref>J8312</xm:sqref>
            </x14:sparkline>
            <x14:sparkline>
              <xm:f>'NGF Trends'!D8313:I8313</xm:f>
              <xm:sqref>J8313</xm:sqref>
            </x14:sparkline>
            <x14:sparkline>
              <xm:f>'NGF Trends'!D8314:I8314</xm:f>
              <xm:sqref>J8314</xm:sqref>
            </x14:sparkline>
            <x14:sparkline>
              <xm:f>'NGF Trends'!D8315:I8315</xm:f>
              <xm:sqref>J8315</xm:sqref>
            </x14:sparkline>
            <x14:sparkline>
              <xm:f>'NGF Trends'!D8316:I8316</xm:f>
              <xm:sqref>J8316</xm:sqref>
            </x14:sparkline>
            <x14:sparkline>
              <xm:f>'NGF Trends'!D8317:I8317</xm:f>
              <xm:sqref>J8317</xm:sqref>
            </x14:sparkline>
            <x14:sparkline>
              <xm:f>'NGF Trends'!D8318:I8318</xm:f>
              <xm:sqref>J8318</xm:sqref>
            </x14:sparkline>
            <x14:sparkline>
              <xm:f>'NGF Trends'!D8319:I8319</xm:f>
              <xm:sqref>J8319</xm:sqref>
            </x14:sparkline>
            <x14:sparkline>
              <xm:f>'NGF Trends'!D8320:I8320</xm:f>
              <xm:sqref>J8320</xm:sqref>
            </x14:sparkline>
            <x14:sparkline>
              <xm:f>'NGF Trends'!D8321:I8321</xm:f>
              <xm:sqref>J8321</xm:sqref>
            </x14:sparkline>
            <x14:sparkline>
              <xm:f>'NGF Trends'!D8322:I8322</xm:f>
              <xm:sqref>J8322</xm:sqref>
            </x14:sparkline>
            <x14:sparkline>
              <xm:f>'NGF Trends'!D8323:I8323</xm:f>
              <xm:sqref>J8323</xm:sqref>
            </x14:sparkline>
            <x14:sparkline>
              <xm:f>'NGF Trends'!D8324:I8324</xm:f>
              <xm:sqref>J8324</xm:sqref>
            </x14:sparkline>
            <x14:sparkline>
              <xm:f>'NGF Trends'!D8325:I8325</xm:f>
              <xm:sqref>J8325</xm:sqref>
            </x14:sparkline>
            <x14:sparkline>
              <xm:f>'NGF Trends'!D8326:I8326</xm:f>
              <xm:sqref>J8326</xm:sqref>
            </x14:sparkline>
            <x14:sparkline>
              <xm:f>'NGF Trends'!D8327:I8327</xm:f>
              <xm:sqref>J8327</xm:sqref>
            </x14:sparkline>
            <x14:sparkline>
              <xm:f>'NGF Trends'!D8328:I8328</xm:f>
              <xm:sqref>J8328</xm:sqref>
            </x14:sparkline>
            <x14:sparkline>
              <xm:f>'NGF Trends'!D8329:I8329</xm:f>
              <xm:sqref>J8329</xm:sqref>
            </x14:sparkline>
            <x14:sparkline>
              <xm:f>'NGF Trends'!D8330:I8330</xm:f>
              <xm:sqref>J8330</xm:sqref>
            </x14:sparkline>
            <x14:sparkline>
              <xm:f>'NGF Trends'!D8331:I8331</xm:f>
              <xm:sqref>J8331</xm:sqref>
            </x14:sparkline>
            <x14:sparkline>
              <xm:f>'NGF Trends'!D8332:I8332</xm:f>
              <xm:sqref>J8332</xm:sqref>
            </x14:sparkline>
            <x14:sparkline>
              <xm:f>'NGF Trends'!D8333:I8333</xm:f>
              <xm:sqref>J8333</xm:sqref>
            </x14:sparkline>
            <x14:sparkline>
              <xm:f>'NGF Trends'!D8334:I8334</xm:f>
              <xm:sqref>J8334</xm:sqref>
            </x14:sparkline>
            <x14:sparkline>
              <xm:f>'NGF Trends'!D8335:I8335</xm:f>
              <xm:sqref>J8335</xm:sqref>
            </x14:sparkline>
            <x14:sparkline>
              <xm:f>'NGF Trends'!D8336:I8336</xm:f>
              <xm:sqref>J8336</xm:sqref>
            </x14:sparkline>
            <x14:sparkline>
              <xm:f>'NGF Trends'!D8337:I8337</xm:f>
              <xm:sqref>J8337</xm:sqref>
            </x14:sparkline>
            <x14:sparkline>
              <xm:f>'NGF Trends'!D8338:I8338</xm:f>
              <xm:sqref>J8338</xm:sqref>
            </x14:sparkline>
            <x14:sparkline>
              <xm:f>'NGF Trends'!D8339:I8339</xm:f>
              <xm:sqref>J8339</xm:sqref>
            </x14:sparkline>
            <x14:sparkline>
              <xm:f>'NGF Trends'!D8340:I8340</xm:f>
              <xm:sqref>J8340</xm:sqref>
            </x14:sparkline>
            <x14:sparkline>
              <xm:f>'NGF Trends'!D8341:I8341</xm:f>
              <xm:sqref>J8341</xm:sqref>
            </x14:sparkline>
            <x14:sparkline>
              <xm:f>'NGF Trends'!D8342:I8342</xm:f>
              <xm:sqref>J8342</xm:sqref>
            </x14:sparkline>
            <x14:sparkline>
              <xm:f>'NGF Trends'!D8343:I8343</xm:f>
              <xm:sqref>J8343</xm:sqref>
            </x14:sparkline>
            <x14:sparkline>
              <xm:f>'NGF Trends'!D8344:I8344</xm:f>
              <xm:sqref>J8344</xm:sqref>
            </x14:sparkline>
            <x14:sparkline>
              <xm:f>'NGF Trends'!D8345:I8345</xm:f>
              <xm:sqref>J8345</xm:sqref>
            </x14:sparkline>
            <x14:sparkline>
              <xm:f>'NGF Trends'!D8346:I8346</xm:f>
              <xm:sqref>J8346</xm:sqref>
            </x14:sparkline>
            <x14:sparkline>
              <xm:f>'NGF Trends'!D8347:I8347</xm:f>
              <xm:sqref>J8347</xm:sqref>
            </x14:sparkline>
            <x14:sparkline>
              <xm:f>'NGF Trends'!D8348:I8348</xm:f>
              <xm:sqref>J8348</xm:sqref>
            </x14:sparkline>
            <x14:sparkline>
              <xm:f>'NGF Trends'!D8349:I8349</xm:f>
              <xm:sqref>J8349</xm:sqref>
            </x14:sparkline>
            <x14:sparkline>
              <xm:f>'NGF Trends'!D8350:I8350</xm:f>
              <xm:sqref>J8350</xm:sqref>
            </x14:sparkline>
            <x14:sparkline>
              <xm:f>'NGF Trends'!D8351:I8351</xm:f>
              <xm:sqref>J8351</xm:sqref>
            </x14:sparkline>
            <x14:sparkline>
              <xm:f>'NGF Trends'!D8352:I8352</xm:f>
              <xm:sqref>J8352</xm:sqref>
            </x14:sparkline>
            <x14:sparkline>
              <xm:f>'NGF Trends'!D8353:I8353</xm:f>
              <xm:sqref>J8353</xm:sqref>
            </x14:sparkline>
            <x14:sparkline>
              <xm:f>'NGF Trends'!D8354:I8354</xm:f>
              <xm:sqref>J8354</xm:sqref>
            </x14:sparkline>
            <x14:sparkline>
              <xm:f>'NGF Trends'!D8355:I8355</xm:f>
              <xm:sqref>J8355</xm:sqref>
            </x14:sparkline>
            <x14:sparkline>
              <xm:f>'NGF Trends'!D8356:I8356</xm:f>
              <xm:sqref>J8356</xm:sqref>
            </x14:sparkline>
            <x14:sparkline>
              <xm:f>'NGF Trends'!D8357:I8357</xm:f>
              <xm:sqref>J8357</xm:sqref>
            </x14:sparkline>
            <x14:sparkline>
              <xm:f>'NGF Trends'!D8358:I8358</xm:f>
              <xm:sqref>J8358</xm:sqref>
            </x14:sparkline>
            <x14:sparkline>
              <xm:f>'NGF Trends'!D8359:I8359</xm:f>
              <xm:sqref>J8359</xm:sqref>
            </x14:sparkline>
            <x14:sparkline>
              <xm:f>'NGF Trends'!D8360:I8360</xm:f>
              <xm:sqref>J8360</xm:sqref>
            </x14:sparkline>
            <x14:sparkline>
              <xm:f>'NGF Trends'!D8361:I8361</xm:f>
              <xm:sqref>J8361</xm:sqref>
            </x14:sparkline>
            <x14:sparkline>
              <xm:f>'NGF Trends'!D8362:I8362</xm:f>
              <xm:sqref>J8362</xm:sqref>
            </x14:sparkline>
            <x14:sparkline>
              <xm:f>'NGF Trends'!D8363:I8363</xm:f>
              <xm:sqref>J8363</xm:sqref>
            </x14:sparkline>
            <x14:sparkline>
              <xm:f>'NGF Trends'!D8364:I8364</xm:f>
              <xm:sqref>J8364</xm:sqref>
            </x14:sparkline>
            <x14:sparkline>
              <xm:f>'NGF Trends'!D8365:I8365</xm:f>
              <xm:sqref>J8365</xm:sqref>
            </x14:sparkline>
            <x14:sparkline>
              <xm:f>'NGF Trends'!D8366:I8366</xm:f>
              <xm:sqref>J8366</xm:sqref>
            </x14:sparkline>
            <x14:sparkline>
              <xm:f>'NGF Trends'!D8367:I8367</xm:f>
              <xm:sqref>J8367</xm:sqref>
            </x14:sparkline>
            <x14:sparkline>
              <xm:f>'NGF Trends'!D8368:I8368</xm:f>
              <xm:sqref>J8368</xm:sqref>
            </x14:sparkline>
            <x14:sparkline>
              <xm:f>'NGF Trends'!D8369:I8369</xm:f>
              <xm:sqref>J8369</xm:sqref>
            </x14:sparkline>
            <x14:sparkline>
              <xm:f>'NGF Trends'!D8370:I8370</xm:f>
              <xm:sqref>J8370</xm:sqref>
            </x14:sparkline>
            <x14:sparkline>
              <xm:f>'NGF Trends'!D8371:I8371</xm:f>
              <xm:sqref>J8371</xm:sqref>
            </x14:sparkline>
            <x14:sparkline>
              <xm:f>'NGF Trends'!D8372:I8372</xm:f>
              <xm:sqref>J8372</xm:sqref>
            </x14:sparkline>
            <x14:sparkline>
              <xm:f>'NGF Trends'!D8373:I8373</xm:f>
              <xm:sqref>J8373</xm:sqref>
            </x14:sparkline>
            <x14:sparkline>
              <xm:f>'NGF Trends'!D8374:I8374</xm:f>
              <xm:sqref>J8374</xm:sqref>
            </x14:sparkline>
            <x14:sparkline>
              <xm:f>'NGF Trends'!D8375:I8375</xm:f>
              <xm:sqref>J8375</xm:sqref>
            </x14:sparkline>
            <x14:sparkline>
              <xm:f>'NGF Trends'!D8376:I8376</xm:f>
              <xm:sqref>J8376</xm:sqref>
            </x14:sparkline>
            <x14:sparkline>
              <xm:f>'NGF Trends'!D8377:I8377</xm:f>
              <xm:sqref>J8377</xm:sqref>
            </x14:sparkline>
            <x14:sparkline>
              <xm:f>'NGF Trends'!D8378:I8378</xm:f>
              <xm:sqref>J8378</xm:sqref>
            </x14:sparkline>
            <x14:sparkline>
              <xm:f>'NGF Trends'!D8379:I8379</xm:f>
              <xm:sqref>J8379</xm:sqref>
            </x14:sparkline>
            <x14:sparkline>
              <xm:f>'NGF Trends'!D8380:I8380</xm:f>
              <xm:sqref>J8380</xm:sqref>
            </x14:sparkline>
            <x14:sparkline>
              <xm:f>'NGF Trends'!D8381:I8381</xm:f>
              <xm:sqref>J8381</xm:sqref>
            </x14:sparkline>
            <x14:sparkline>
              <xm:f>'NGF Trends'!D8382:I8382</xm:f>
              <xm:sqref>J8382</xm:sqref>
            </x14:sparkline>
            <x14:sparkline>
              <xm:f>'NGF Trends'!D8383:I8383</xm:f>
              <xm:sqref>J8383</xm:sqref>
            </x14:sparkline>
            <x14:sparkline>
              <xm:f>'NGF Trends'!D8384:I8384</xm:f>
              <xm:sqref>J8384</xm:sqref>
            </x14:sparkline>
            <x14:sparkline>
              <xm:f>'NGF Trends'!D8385:I8385</xm:f>
              <xm:sqref>J8385</xm:sqref>
            </x14:sparkline>
            <x14:sparkline>
              <xm:f>'NGF Trends'!D8386:I8386</xm:f>
              <xm:sqref>J8386</xm:sqref>
            </x14:sparkline>
            <x14:sparkline>
              <xm:f>'NGF Trends'!D8387:I8387</xm:f>
              <xm:sqref>J8387</xm:sqref>
            </x14:sparkline>
            <x14:sparkline>
              <xm:f>'NGF Trends'!D8388:I8388</xm:f>
              <xm:sqref>J8388</xm:sqref>
            </x14:sparkline>
            <x14:sparkline>
              <xm:f>'NGF Trends'!D8389:I8389</xm:f>
              <xm:sqref>J8389</xm:sqref>
            </x14:sparkline>
            <x14:sparkline>
              <xm:f>'NGF Trends'!D8390:I8390</xm:f>
              <xm:sqref>J8390</xm:sqref>
            </x14:sparkline>
            <x14:sparkline>
              <xm:f>'NGF Trends'!D8391:I8391</xm:f>
              <xm:sqref>J8391</xm:sqref>
            </x14:sparkline>
            <x14:sparkline>
              <xm:f>'NGF Trends'!D8392:I8392</xm:f>
              <xm:sqref>J8392</xm:sqref>
            </x14:sparkline>
            <x14:sparkline>
              <xm:f>'NGF Trends'!D8393:I8393</xm:f>
              <xm:sqref>J8393</xm:sqref>
            </x14:sparkline>
            <x14:sparkline>
              <xm:f>'NGF Trends'!D8394:I8394</xm:f>
              <xm:sqref>J8394</xm:sqref>
            </x14:sparkline>
            <x14:sparkline>
              <xm:f>'NGF Trends'!D8395:I8395</xm:f>
              <xm:sqref>J8395</xm:sqref>
            </x14:sparkline>
            <x14:sparkline>
              <xm:f>'NGF Trends'!D8396:I8396</xm:f>
              <xm:sqref>J8396</xm:sqref>
            </x14:sparkline>
            <x14:sparkline>
              <xm:f>'NGF Trends'!D8397:I8397</xm:f>
              <xm:sqref>J8397</xm:sqref>
            </x14:sparkline>
            <x14:sparkline>
              <xm:f>'NGF Trends'!D8398:I8398</xm:f>
              <xm:sqref>J8398</xm:sqref>
            </x14:sparkline>
            <x14:sparkline>
              <xm:f>'NGF Trends'!D8399:I8399</xm:f>
              <xm:sqref>J8399</xm:sqref>
            </x14:sparkline>
            <x14:sparkline>
              <xm:f>'NGF Trends'!D8400:I8400</xm:f>
              <xm:sqref>J8400</xm:sqref>
            </x14:sparkline>
            <x14:sparkline>
              <xm:f>'NGF Trends'!D8401:I8401</xm:f>
              <xm:sqref>J8401</xm:sqref>
            </x14:sparkline>
            <x14:sparkline>
              <xm:f>'NGF Trends'!D8402:I8402</xm:f>
              <xm:sqref>J8402</xm:sqref>
            </x14:sparkline>
            <x14:sparkline>
              <xm:f>'NGF Trends'!D8403:I8403</xm:f>
              <xm:sqref>J8403</xm:sqref>
            </x14:sparkline>
            <x14:sparkline>
              <xm:f>'NGF Trends'!D8404:I8404</xm:f>
              <xm:sqref>J8404</xm:sqref>
            </x14:sparkline>
            <x14:sparkline>
              <xm:f>'NGF Trends'!D8405:I8405</xm:f>
              <xm:sqref>J8405</xm:sqref>
            </x14:sparkline>
            <x14:sparkline>
              <xm:f>'NGF Trends'!D8406:I8406</xm:f>
              <xm:sqref>J8406</xm:sqref>
            </x14:sparkline>
            <x14:sparkline>
              <xm:f>'NGF Trends'!D8407:I8407</xm:f>
              <xm:sqref>J8407</xm:sqref>
            </x14:sparkline>
            <x14:sparkline>
              <xm:f>'NGF Trends'!D8408:I8408</xm:f>
              <xm:sqref>J8408</xm:sqref>
            </x14:sparkline>
            <x14:sparkline>
              <xm:f>'NGF Trends'!D8409:I8409</xm:f>
              <xm:sqref>J8409</xm:sqref>
            </x14:sparkline>
            <x14:sparkline>
              <xm:f>'NGF Trends'!D8410:I8410</xm:f>
              <xm:sqref>J8410</xm:sqref>
            </x14:sparkline>
            <x14:sparkline>
              <xm:f>'NGF Trends'!D8411:I8411</xm:f>
              <xm:sqref>J8411</xm:sqref>
            </x14:sparkline>
            <x14:sparkline>
              <xm:f>'NGF Trends'!D8412:I8412</xm:f>
              <xm:sqref>J8412</xm:sqref>
            </x14:sparkline>
            <x14:sparkline>
              <xm:f>'NGF Trends'!D8413:I8413</xm:f>
              <xm:sqref>J8413</xm:sqref>
            </x14:sparkline>
            <x14:sparkline>
              <xm:f>'NGF Trends'!D8414:I8414</xm:f>
              <xm:sqref>J8414</xm:sqref>
            </x14:sparkline>
            <x14:sparkline>
              <xm:f>'NGF Trends'!D8415:I8415</xm:f>
              <xm:sqref>J8415</xm:sqref>
            </x14:sparkline>
            <x14:sparkline>
              <xm:f>'NGF Trends'!D8416:I8416</xm:f>
              <xm:sqref>J8416</xm:sqref>
            </x14:sparkline>
            <x14:sparkline>
              <xm:f>'NGF Trends'!D8417:I8417</xm:f>
              <xm:sqref>J8417</xm:sqref>
            </x14:sparkline>
            <x14:sparkline>
              <xm:f>'NGF Trends'!D8418:I8418</xm:f>
              <xm:sqref>J8418</xm:sqref>
            </x14:sparkline>
            <x14:sparkline>
              <xm:f>'NGF Trends'!D8419:I8419</xm:f>
              <xm:sqref>J8419</xm:sqref>
            </x14:sparkline>
            <x14:sparkline>
              <xm:f>'NGF Trends'!D8420:I8420</xm:f>
              <xm:sqref>J8420</xm:sqref>
            </x14:sparkline>
            <x14:sparkline>
              <xm:f>'NGF Trends'!D8421:I8421</xm:f>
              <xm:sqref>J8421</xm:sqref>
            </x14:sparkline>
            <x14:sparkline>
              <xm:f>'NGF Trends'!D8422:I8422</xm:f>
              <xm:sqref>J8422</xm:sqref>
            </x14:sparkline>
            <x14:sparkline>
              <xm:f>'NGF Trends'!D8423:I8423</xm:f>
              <xm:sqref>J8423</xm:sqref>
            </x14:sparkline>
            <x14:sparkline>
              <xm:f>'NGF Trends'!D8424:I8424</xm:f>
              <xm:sqref>J8424</xm:sqref>
            </x14:sparkline>
            <x14:sparkline>
              <xm:f>'NGF Trends'!D8425:I8425</xm:f>
              <xm:sqref>J8425</xm:sqref>
            </x14:sparkline>
            <x14:sparkline>
              <xm:f>'NGF Trends'!D8426:I8426</xm:f>
              <xm:sqref>J8426</xm:sqref>
            </x14:sparkline>
            <x14:sparkline>
              <xm:f>'NGF Trends'!D8427:I8427</xm:f>
              <xm:sqref>J8427</xm:sqref>
            </x14:sparkline>
            <x14:sparkline>
              <xm:f>'NGF Trends'!D8428:I8428</xm:f>
              <xm:sqref>J8428</xm:sqref>
            </x14:sparkline>
            <x14:sparkline>
              <xm:f>'NGF Trends'!D8429:I8429</xm:f>
              <xm:sqref>J8429</xm:sqref>
            </x14:sparkline>
            <x14:sparkline>
              <xm:f>'NGF Trends'!D8430:I8430</xm:f>
              <xm:sqref>J8430</xm:sqref>
            </x14:sparkline>
            <x14:sparkline>
              <xm:f>'NGF Trends'!D8431:I8431</xm:f>
              <xm:sqref>J8431</xm:sqref>
            </x14:sparkline>
            <x14:sparkline>
              <xm:f>'NGF Trends'!D8432:I8432</xm:f>
              <xm:sqref>J8432</xm:sqref>
            </x14:sparkline>
            <x14:sparkline>
              <xm:f>'NGF Trends'!D8433:I8433</xm:f>
              <xm:sqref>J8433</xm:sqref>
            </x14:sparkline>
            <x14:sparkline>
              <xm:f>'NGF Trends'!D8434:I8434</xm:f>
              <xm:sqref>J8434</xm:sqref>
            </x14:sparkline>
            <x14:sparkline>
              <xm:f>'NGF Trends'!D8435:I8435</xm:f>
              <xm:sqref>J8435</xm:sqref>
            </x14:sparkline>
            <x14:sparkline>
              <xm:f>'NGF Trends'!D8436:I8436</xm:f>
              <xm:sqref>J8436</xm:sqref>
            </x14:sparkline>
            <x14:sparkline>
              <xm:f>'NGF Trends'!D8437:I8437</xm:f>
              <xm:sqref>J8437</xm:sqref>
            </x14:sparkline>
            <x14:sparkline>
              <xm:f>'NGF Trends'!D8438:I8438</xm:f>
              <xm:sqref>J8438</xm:sqref>
            </x14:sparkline>
            <x14:sparkline>
              <xm:f>'NGF Trends'!D8439:I8439</xm:f>
              <xm:sqref>J8439</xm:sqref>
            </x14:sparkline>
            <x14:sparkline>
              <xm:f>'NGF Trends'!D8440:I8440</xm:f>
              <xm:sqref>J8440</xm:sqref>
            </x14:sparkline>
            <x14:sparkline>
              <xm:f>'NGF Trends'!D8441:I8441</xm:f>
              <xm:sqref>J8441</xm:sqref>
            </x14:sparkline>
            <x14:sparkline>
              <xm:f>'NGF Trends'!D8442:I8442</xm:f>
              <xm:sqref>J8442</xm:sqref>
            </x14:sparkline>
            <x14:sparkline>
              <xm:f>'NGF Trends'!D8443:I8443</xm:f>
              <xm:sqref>J8443</xm:sqref>
            </x14:sparkline>
            <x14:sparkline>
              <xm:f>'NGF Trends'!D8444:I8444</xm:f>
              <xm:sqref>J8444</xm:sqref>
            </x14:sparkline>
            <x14:sparkline>
              <xm:f>'NGF Trends'!D8445:I8445</xm:f>
              <xm:sqref>J8445</xm:sqref>
            </x14:sparkline>
            <x14:sparkline>
              <xm:f>'NGF Trends'!D8446:I8446</xm:f>
              <xm:sqref>J8446</xm:sqref>
            </x14:sparkline>
            <x14:sparkline>
              <xm:f>'NGF Trends'!D8447:I8447</xm:f>
              <xm:sqref>J8447</xm:sqref>
            </x14:sparkline>
            <x14:sparkline>
              <xm:f>'NGF Trends'!D8448:I8448</xm:f>
              <xm:sqref>J8448</xm:sqref>
            </x14:sparkline>
            <x14:sparkline>
              <xm:f>'NGF Trends'!D8449:I8449</xm:f>
              <xm:sqref>J8449</xm:sqref>
            </x14:sparkline>
            <x14:sparkline>
              <xm:f>'NGF Trends'!D8450:I8450</xm:f>
              <xm:sqref>J8450</xm:sqref>
            </x14:sparkline>
            <x14:sparkline>
              <xm:f>'NGF Trends'!D8451:I8451</xm:f>
              <xm:sqref>J8451</xm:sqref>
            </x14:sparkline>
            <x14:sparkline>
              <xm:f>'NGF Trends'!D8452:I8452</xm:f>
              <xm:sqref>J8452</xm:sqref>
            </x14:sparkline>
            <x14:sparkline>
              <xm:f>'NGF Trends'!D8453:I8453</xm:f>
              <xm:sqref>J8453</xm:sqref>
            </x14:sparkline>
            <x14:sparkline>
              <xm:f>'NGF Trends'!D8454:I8454</xm:f>
              <xm:sqref>J8454</xm:sqref>
            </x14:sparkline>
            <x14:sparkline>
              <xm:f>'NGF Trends'!D8455:I8455</xm:f>
              <xm:sqref>J8455</xm:sqref>
            </x14:sparkline>
            <x14:sparkline>
              <xm:f>'NGF Trends'!D8456:I8456</xm:f>
              <xm:sqref>J8456</xm:sqref>
            </x14:sparkline>
            <x14:sparkline>
              <xm:f>'NGF Trends'!D8457:I8457</xm:f>
              <xm:sqref>J8457</xm:sqref>
            </x14:sparkline>
            <x14:sparkline>
              <xm:f>'NGF Trends'!D8458:I8458</xm:f>
              <xm:sqref>J8458</xm:sqref>
            </x14:sparkline>
            <x14:sparkline>
              <xm:f>'NGF Trends'!D8459:I8459</xm:f>
              <xm:sqref>J8459</xm:sqref>
            </x14:sparkline>
            <x14:sparkline>
              <xm:f>'NGF Trends'!D8460:I8460</xm:f>
              <xm:sqref>J8460</xm:sqref>
            </x14:sparkline>
            <x14:sparkline>
              <xm:f>'NGF Trends'!D8461:I8461</xm:f>
              <xm:sqref>J8461</xm:sqref>
            </x14:sparkline>
            <x14:sparkline>
              <xm:f>'NGF Trends'!D8462:I8462</xm:f>
              <xm:sqref>J8462</xm:sqref>
            </x14:sparkline>
            <x14:sparkline>
              <xm:f>'NGF Trends'!D8463:I8463</xm:f>
              <xm:sqref>J8463</xm:sqref>
            </x14:sparkline>
            <x14:sparkline>
              <xm:f>'NGF Trends'!D8464:I8464</xm:f>
              <xm:sqref>J8464</xm:sqref>
            </x14:sparkline>
            <x14:sparkline>
              <xm:f>'NGF Trends'!D8465:I8465</xm:f>
              <xm:sqref>J8465</xm:sqref>
            </x14:sparkline>
            <x14:sparkline>
              <xm:f>'NGF Trends'!D8466:I8466</xm:f>
              <xm:sqref>J8466</xm:sqref>
            </x14:sparkline>
            <x14:sparkline>
              <xm:f>'NGF Trends'!D8467:I8467</xm:f>
              <xm:sqref>J8467</xm:sqref>
            </x14:sparkline>
            <x14:sparkline>
              <xm:f>'NGF Trends'!D8468:I8468</xm:f>
              <xm:sqref>J8468</xm:sqref>
            </x14:sparkline>
            <x14:sparkline>
              <xm:f>'NGF Trends'!D8469:I8469</xm:f>
              <xm:sqref>J8469</xm:sqref>
            </x14:sparkline>
            <x14:sparkline>
              <xm:f>'NGF Trends'!D8470:I8470</xm:f>
              <xm:sqref>J8470</xm:sqref>
            </x14:sparkline>
            <x14:sparkline>
              <xm:f>'NGF Trends'!D8471:I8471</xm:f>
              <xm:sqref>J8471</xm:sqref>
            </x14:sparkline>
            <x14:sparkline>
              <xm:f>'NGF Trends'!D8472:I8472</xm:f>
              <xm:sqref>J8472</xm:sqref>
            </x14:sparkline>
            <x14:sparkline>
              <xm:f>'NGF Trends'!D8473:I8473</xm:f>
              <xm:sqref>J8473</xm:sqref>
            </x14:sparkline>
            <x14:sparkline>
              <xm:f>'NGF Trends'!D8474:I8474</xm:f>
              <xm:sqref>J8474</xm:sqref>
            </x14:sparkline>
            <x14:sparkline>
              <xm:f>'NGF Trends'!D8475:I8475</xm:f>
              <xm:sqref>J8475</xm:sqref>
            </x14:sparkline>
            <x14:sparkline>
              <xm:f>'NGF Trends'!D8476:I8476</xm:f>
              <xm:sqref>J8476</xm:sqref>
            </x14:sparkline>
            <x14:sparkline>
              <xm:f>'NGF Trends'!D8477:I8477</xm:f>
              <xm:sqref>J8477</xm:sqref>
            </x14:sparkline>
            <x14:sparkline>
              <xm:f>'NGF Trends'!D8478:I8478</xm:f>
              <xm:sqref>J8478</xm:sqref>
            </x14:sparkline>
            <x14:sparkline>
              <xm:f>'NGF Trends'!D8479:I8479</xm:f>
              <xm:sqref>J8479</xm:sqref>
            </x14:sparkline>
            <x14:sparkline>
              <xm:f>'NGF Trends'!D8480:I8480</xm:f>
              <xm:sqref>J8480</xm:sqref>
            </x14:sparkline>
            <x14:sparkline>
              <xm:f>'NGF Trends'!D8481:I8481</xm:f>
              <xm:sqref>J8481</xm:sqref>
            </x14:sparkline>
            <x14:sparkline>
              <xm:f>'NGF Trends'!D8482:I8482</xm:f>
              <xm:sqref>J8482</xm:sqref>
            </x14:sparkline>
            <x14:sparkline>
              <xm:f>'NGF Trends'!D8483:I8483</xm:f>
              <xm:sqref>J8483</xm:sqref>
            </x14:sparkline>
            <x14:sparkline>
              <xm:f>'NGF Trends'!D8484:I8484</xm:f>
              <xm:sqref>J8484</xm:sqref>
            </x14:sparkline>
            <x14:sparkline>
              <xm:f>'NGF Trends'!D8485:I8485</xm:f>
              <xm:sqref>J8485</xm:sqref>
            </x14:sparkline>
            <x14:sparkline>
              <xm:f>'NGF Trends'!D8486:I8486</xm:f>
              <xm:sqref>J8486</xm:sqref>
            </x14:sparkline>
            <x14:sparkline>
              <xm:f>'NGF Trends'!D8487:I8487</xm:f>
              <xm:sqref>J8487</xm:sqref>
            </x14:sparkline>
            <x14:sparkline>
              <xm:f>'NGF Trends'!D8488:I8488</xm:f>
              <xm:sqref>J8488</xm:sqref>
            </x14:sparkline>
            <x14:sparkline>
              <xm:f>'NGF Trends'!D8489:I8489</xm:f>
              <xm:sqref>J8489</xm:sqref>
            </x14:sparkline>
            <x14:sparkline>
              <xm:f>'NGF Trends'!D8490:I8490</xm:f>
              <xm:sqref>J8490</xm:sqref>
            </x14:sparkline>
            <x14:sparkline>
              <xm:f>'NGF Trends'!D8491:I8491</xm:f>
              <xm:sqref>J8491</xm:sqref>
            </x14:sparkline>
            <x14:sparkline>
              <xm:f>'NGF Trends'!D8492:I8492</xm:f>
              <xm:sqref>J8492</xm:sqref>
            </x14:sparkline>
            <x14:sparkline>
              <xm:f>'NGF Trends'!D8493:I8493</xm:f>
              <xm:sqref>J8493</xm:sqref>
            </x14:sparkline>
            <x14:sparkline>
              <xm:f>'NGF Trends'!D8494:I8494</xm:f>
              <xm:sqref>J8494</xm:sqref>
            </x14:sparkline>
            <x14:sparkline>
              <xm:f>'NGF Trends'!D8495:I8495</xm:f>
              <xm:sqref>J8495</xm:sqref>
            </x14:sparkline>
            <x14:sparkline>
              <xm:f>'NGF Trends'!D8496:I8496</xm:f>
              <xm:sqref>J8496</xm:sqref>
            </x14:sparkline>
            <x14:sparkline>
              <xm:f>'NGF Trends'!D8497:I8497</xm:f>
              <xm:sqref>J8497</xm:sqref>
            </x14:sparkline>
            <x14:sparkline>
              <xm:f>'NGF Trends'!D8498:I8498</xm:f>
              <xm:sqref>J8498</xm:sqref>
            </x14:sparkline>
            <x14:sparkline>
              <xm:f>'NGF Trends'!D8499:I8499</xm:f>
              <xm:sqref>J8499</xm:sqref>
            </x14:sparkline>
            <x14:sparkline>
              <xm:f>'NGF Trends'!D8500:I8500</xm:f>
              <xm:sqref>J8500</xm:sqref>
            </x14:sparkline>
            <x14:sparkline>
              <xm:f>'NGF Trends'!D8501:I8501</xm:f>
              <xm:sqref>J8501</xm:sqref>
            </x14:sparkline>
            <x14:sparkline>
              <xm:f>'NGF Trends'!D8502:I8502</xm:f>
              <xm:sqref>J8502</xm:sqref>
            </x14:sparkline>
            <x14:sparkline>
              <xm:f>'NGF Trends'!D8503:I8503</xm:f>
              <xm:sqref>J8503</xm:sqref>
            </x14:sparkline>
            <x14:sparkline>
              <xm:f>'NGF Trends'!D8504:I8504</xm:f>
              <xm:sqref>J8504</xm:sqref>
            </x14:sparkline>
            <x14:sparkline>
              <xm:f>'NGF Trends'!D8505:I8505</xm:f>
              <xm:sqref>J8505</xm:sqref>
            </x14:sparkline>
            <x14:sparkline>
              <xm:f>'NGF Trends'!D8506:I8506</xm:f>
              <xm:sqref>J8506</xm:sqref>
            </x14:sparkline>
            <x14:sparkline>
              <xm:f>'NGF Trends'!D8507:I8507</xm:f>
              <xm:sqref>J8507</xm:sqref>
            </x14:sparkline>
            <x14:sparkline>
              <xm:f>'NGF Trends'!D8508:I8508</xm:f>
              <xm:sqref>J8508</xm:sqref>
            </x14:sparkline>
            <x14:sparkline>
              <xm:f>'NGF Trends'!D8509:I8509</xm:f>
              <xm:sqref>J8509</xm:sqref>
            </x14:sparkline>
            <x14:sparkline>
              <xm:f>'NGF Trends'!D8510:I8510</xm:f>
              <xm:sqref>J8510</xm:sqref>
            </x14:sparkline>
            <x14:sparkline>
              <xm:f>'NGF Trends'!D8511:I8511</xm:f>
              <xm:sqref>J8511</xm:sqref>
            </x14:sparkline>
            <x14:sparkline>
              <xm:f>'NGF Trends'!D8512:I8512</xm:f>
              <xm:sqref>J8512</xm:sqref>
            </x14:sparkline>
            <x14:sparkline>
              <xm:f>'NGF Trends'!D8513:I8513</xm:f>
              <xm:sqref>J8513</xm:sqref>
            </x14:sparkline>
            <x14:sparkline>
              <xm:f>'NGF Trends'!D8514:I8514</xm:f>
              <xm:sqref>J8514</xm:sqref>
            </x14:sparkline>
            <x14:sparkline>
              <xm:f>'NGF Trends'!D8515:I8515</xm:f>
              <xm:sqref>J8515</xm:sqref>
            </x14:sparkline>
            <x14:sparkline>
              <xm:f>'NGF Trends'!D8516:I8516</xm:f>
              <xm:sqref>J8516</xm:sqref>
            </x14:sparkline>
            <x14:sparkline>
              <xm:f>'NGF Trends'!D8517:I8517</xm:f>
              <xm:sqref>J8517</xm:sqref>
            </x14:sparkline>
            <x14:sparkline>
              <xm:f>'NGF Trends'!D8518:I8518</xm:f>
              <xm:sqref>J8518</xm:sqref>
            </x14:sparkline>
            <x14:sparkline>
              <xm:f>'NGF Trends'!D8519:I8519</xm:f>
              <xm:sqref>J8519</xm:sqref>
            </x14:sparkline>
            <x14:sparkline>
              <xm:f>'NGF Trends'!D8520:I8520</xm:f>
              <xm:sqref>J8520</xm:sqref>
            </x14:sparkline>
            <x14:sparkline>
              <xm:f>'NGF Trends'!D8521:I8521</xm:f>
              <xm:sqref>J8521</xm:sqref>
            </x14:sparkline>
            <x14:sparkline>
              <xm:f>'NGF Trends'!D8522:I8522</xm:f>
              <xm:sqref>J8522</xm:sqref>
            </x14:sparkline>
            <x14:sparkline>
              <xm:f>'NGF Trends'!D8523:I8523</xm:f>
              <xm:sqref>J8523</xm:sqref>
            </x14:sparkline>
            <x14:sparkline>
              <xm:f>'NGF Trends'!D8524:I8524</xm:f>
              <xm:sqref>J8524</xm:sqref>
            </x14:sparkline>
            <x14:sparkline>
              <xm:f>'NGF Trends'!D8525:I8525</xm:f>
              <xm:sqref>J8525</xm:sqref>
            </x14:sparkline>
            <x14:sparkline>
              <xm:f>'NGF Trends'!D8526:I8526</xm:f>
              <xm:sqref>J8526</xm:sqref>
            </x14:sparkline>
            <x14:sparkline>
              <xm:f>'NGF Trends'!D8527:I8527</xm:f>
              <xm:sqref>J8527</xm:sqref>
            </x14:sparkline>
            <x14:sparkline>
              <xm:f>'NGF Trends'!D8528:I8528</xm:f>
              <xm:sqref>J8528</xm:sqref>
            </x14:sparkline>
            <x14:sparkline>
              <xm:f>'NGF Trends'!D8529:I8529</xm:f>
              <xm:sqref>J8529</xm:sqref>
            </x14:sparkline>
            <x14:sparkline>
              <xm:f>'NGF Trends'!D8530:I8530</xm:f>
              <xm:sqref>J8530</xm:sqref>
            </x14:sparkline>
            <x14:sparkline>
              <xm:f>'NGF Trends'!D8531:I8531</xm:f>
              <xm:sqref>J8531</xm:sqref>
            </x14:sparkline>
            <x14:sparkline>
              <xm:f>'NGF Trends'!D8532:I8532</xm:f>
              <xm:sqref>J8532</xm:sqref>
            </x14:sparkline>
            <x14:sparkline>
              <xm:f>'NGF Trends'!D8533:I8533</xm:f>
              <xm:sqref>J8533</xm:sqref>
            </x14:sparkline>
            <x14:sparkline>
              <xm:f>'NGF Trends'!D8534:I8534</xm:f>
              <xm:sqref>J8534</xm:sqref>
            </x14:sparkline>
            <x14:sparkline>
              <xm:f>'NGF Trends'!D8535:I8535</xm:f>
              <xm:sqref>J8535</xm:sqref>
            </x14:sparkline>
            <x14:sparkline>
              <xm:f>'NGF Trends'!D8536:I8536</xm:f>
              <xm:sqref>J8536</xm:sqref>
            </x14:sparkline>
            <x14:sparkline>
              <xm:f>'NGF Trends'!D8537:I8537</xm:f>
              <xm:sqref>J8537</xm:sqref>
            </x14:sparkline>
            <x14:sparkline>
              <xm:f>'NGF Trends'!D8538:I8538</xm:f>
              <xm:sqref>J8538</xm:sqref>
            </x14:sparkline>
            <x14:sparkline>
              <xm:f>'NGF Trends'!D8539:I8539</xm:f>
              <xm:sqref>J8539</xm:sqref>
            </x14:sparkline>
            <x14:sparkline>
              <xm:f>'NGF Trends'!D8540:I8540</xm:f>
              <xm:sqref>J8540</xm:sqref>
            </x14:sparkline>
            <x14:sparkline>
              <xm:f>'NGF Trends'!D8541:I8541</xm:f>
              <xm:sqref>J8541</xm:sqref>
            </x14:sparkline>
            <x14:sparkline>
              <xm:f>'NGF Trends'!D8542:I8542</xm:f>
              <xm:sqref>J8542</xm:sqref>
            </x14:sparkline>
            <x14:sparkline>
              <xm:f>'NGF Trends'!D8543:I8543</xm:f>
              <xm:sqref>J8543</xm:sqref>
            </x14:sparkline>
            <x14:sparkline>
              <xm:f>'NGF Trends'!D8544:I8544</xm:f>
              <xm:sqref>J8544</xm:sqref>
            </x14:sparkline>
            <x14:sparkline>
              <xm:f>'NGF Trends'!D8545:I8545</xm:f>
              <xm:sqref>J8545</xm:sqref>
            </x14:sparkline>
            <x14:sparkline>
              <xm:f>'NGF Trends'!D8546:I8546</xm:f>
              <xm:sqref>J8546</xm:sqref>
            </x14:sparkline>
            <x14:sparkline>
              <xm:f>'NGF Trends'!D8547:I8547</xm:f>
              <xm:sqref>J8547</xm:sqref>
            </x14:sparkline>
            <x14:sparkline>
              <xm:f>'NGF Trends'!D8548:I8548</xm:f>
              <xm:sqref>J8548</xm:sqref>
            </x14:sparkline>
            <x14:sparkline>
              <xm:f>'NGF Trends'!D8549:I8549</xm:f>
              <xm:sqref>J8549</xm:sqref>
            </x14:sparkline>
            <x14:sparkline>
              <xm:f>'NGF Trends'!D8550:I8550</xm:f>
              <xm:sqref>J8550</xm:sqref>
            </x14:sparkline>
            <x14:sparkline>
              <xm:f>'NGF Trends'!D8551:I8551</xm:f>
              <xm:sqref>J8551</xm:sqref>
            </x14:sparkline>
            <x14:sparkline>
              <xm:f>'NGF Trends'!D8552:I8552</xm:f>
              <xm:sqref>J8552</xm:sqref>
            </x14:sparkline>
            <x14:sparkline>
              <xm:f>'NGF Trends'!D8553:I8553</xm:f>
              <xm:sqref>J8553</xm:sqref>
            </x14:sparkline>
            <x14:sparkline>
              <xm:f>'NGF Trends'!D8554:I8554</xm:f>
              <xm:sqref>J8554</xm:sqref>
            </x14:sparkline>
            <x14:sparkline>
              <xm:f>'NGF Trends'!D8555:I8555</xm:f>
              <xm:sqref>J8555</xm:sqref>
            </x14:sparkline>
            <x14:sparkline>
              <xm:f>'NGF Trends'!D8556:I8556</xm:f>
              <xm:sqref>J8556</xm:sqref>
            </x14:sparkline>
            <x14:sparkline>
              <xm:f>'NGF Trends'!D8557:I8557</xm:f>
              <xm:sqref>J8557</xm:sqref>
            </x14:sparkline>
            <x14:sparkline>
              <xm:f>'NGF Trends'!D8558:I8558</xm:f>
              <xm:sqref>J8558</xm:sqref>
            </x14:sparkline>
            <x14:sparkline>
              <xm:f>'NGF Trends'!D8559:I8559</xm:f>
              <xm:sqref>J8559</xm:sqref>
            </x14:sparkline>
            <x14:sparkline>
              <xm:f>'NGF Trends'!D8560:I8560</xm:f>
              <xm:sqref>J8560</xm:sqref>
            </x14:sparkline>
            <x14:sparkline>
              <xm:f>'NGF Trends'!D8561:I8561</xm:f>
              <xm:sqref>J8561</xm:sqref>
            </x14:sparkline>
            <x14:sparkline>
              <xm:f>'NGF Trends'!D8562:I8562</xm:f>
              <xm:sqref>J8562</xm:sqref>
            </x14:sparkline>
            <x14:sparkline>
              <xm:f>'NGF Trends'!D8563:I8563</xm:f>
              <xm:sqref>J8563</xm:sqref>
            </x14:sparkline>
            <x14:sparkline>
              <xm:f>'NGF Trends'!D8564:I8564</xm:f>
              <xm:sqref>J8564</xm:sqref>
            </x14:sparkline>
            <x14:sparkline>
              <xm:f>'NGF Trends'!D8565:I8565</xm:f>
              <xm:sqref>J8565</xm:sqref>
            </x14:sparkline>
            <x14:sparkline>
              <xm:f>'NGF Trends'!D8566:I8566</xm:f>
              <xm:sqref>J8566</xm:sqref>
            </x14:sparkline>
            <x14:sparkline>
              <xm:f>'NGF Trends'!D8567:I8567</xm:f>
              <xm:sqref>J8567</xm:sqref>
            </x14:sparkline>
            <x14:sparkline>
              <xm:f>'NGF Trends'!D8568:I8568</xm:f>
              <xm:sqref>J8568</xm:sqref>
            </x14:sparkline>
            <x14:sparkline>
              <xm:f>'NGF Trends'!D8569:I8569</xm:f>
              <xm:sqref>J8569</xm:sqref>
            </x14:sparkline>
            <x14:sparkline>
              <xm:f>'NGF Trends'!D8570:I8570</xm:f>
              <xm:sqref>J8570</xm:sqref>
            </x14:sparkline>
            <x14:sparkline>
              <xm:f>'NGF Trends'!D8571:I8571</xm:f>
              <xm:sqref>J8571</xm:sqref>
            </x14:sparkline>
            <x14:sparkline>
              <xm:f>'NGF Trends'!D8572:I8572</xm:f>
              <xm:sqref>J8572</xm:sqref>
            </x14:sparkline>
            <x14:sparkline>
              <xm:f>'NGF Trends'!D8573:I8573</xm:f>
              <xm:sqref>J8573</xm:sqref>
            </x14:sparkline>
            <x14:sparkline>
              <xm:f>'NGF Trends'!D8574:I8574</xm:f>
              <xm:sqref>J8574</xm:sqref>
            </x14:sparkline>
            <x14:sparkline>
              <xm:f>'NGF Trends'!D8575:I8575</xm:f>
              <xm:sqref>J8575</xm:sqref>
            </x14:sparkline>
            <x14:sparkline>
              <xm:f>'NGF Trends'!D8576:I8576</xm:f>
              <xm:sqref>J8576</xm:sqref>
            </x14:sparkline>
            <x14:sparkline>
              <xm:f>'NGF Trends'!D8577:I8577</xm:f>
              <xm:sqref>J8577</xm:sqref>
            </x14:sparkline>
            <x14:sparkline>
              <xm:f>'NGF Trends'!D8578:I8578</xm:f>
              <xm:sqref>J8578</xm:sqref>
            </x14:sparkline>
            <x14:sparkline>
              <xm:f>'NGF Trends'!D8579:I8579</xm:f>
              <xm:sqref>J8579</xm:sqref>
            </x14:sparkline>
            <x14:sparkline>
              <xm:f>'NGF Trends'!D8580:I8580</xm:f>
              <xm:sqref>J8580</xm:sqref>
            </x14:sparkline>
            <x14:sparkline>
              <xm:f>'NGF Trends'!D8581:I8581</xm:f>
              <xm:sqref>J8581</xm:sqref>
            </x14:sparkline>
            <x14:sparkline>
              <xm:f>'NGF Trends'!D8582:I8582</xm:f>
              <xm:sqref>J8582</xm:sqref>
            </x14:sparkline>
            <x14:sparkline>
              <xm:f>'NGF Trends'!D8583:I8583</xm:f>
              <xm:sqref>J8583</xm:sqref>
            </x14:sparkline>
            <x14:sparkline>
              <xm:f>'NGF Trends'!D8584:I8584</xm:f>
              <xm:sqref>J8584</xm:sqref>
            </x14:sparkline>
            <x14:sparkline>
              <xm:f>'NGF Trends'!D8585:I8585</xm:f>
              <xm:sqref>J8585</xm:sqref>
            </x14:sparkline>
            <x14:sparkline>
              <xm:f>'NGF Trends'!D8586:I8586</xm:f>
              <xm:sqref>J8586</xm:sqref>
            </x14:sparkline>
            <x14:sparkline>
              <xm:f>'NGF Trends'!D8587:I8587</xm:f>
              <xm:sqref>J8587</xm:sqref>
            </x14:sparkline>
            <x14:sparkline>
              <xm:f>'NGF Trends'!D8588:I8588</xm:f>
              <xm:sqref>J8588</xm:sqref>
            </x14:sparkline>
            <x14:sparkline>
              <xm:f>'NGF Trends'!D8589:I8589</xm:f>
              <xm:sqref>J8589</xm:sqref>
            </x14:sparkline>
            <x14:sparkline>
              <xm:f>'NGF Trends'!D8590:I8590</xm:f>
              <xm:sqref>J8590</xm:sqref>
            </x14:sparkline>
            <x14:sparkline>
              <xm:f>'NGF Trends'!D8591:I8591</xm:f>
              <xm:sqref>J8591</xm:sqref>
            </x14:sparkline>
            <x14:sparkline>
              <xm:f>'NGF Trends'!D8592:I8592</xm:f>
              <xm:sqref>J8592</xm:sqref>
            </x14:sparkline>
            <x14:sparkline>
              <xm:f>'NGF Trends'!D8593:I8593</xm:f>
              <xm:sqref>J8593</xm:sqref>
            </x14:sparkline>
            <x14:sparkline>
              <xm:f>'NGF Trends'!D8594:I8594</xm:f>
              <xm:sqref>J8594</xm:sqref>
            </x14:sparkline>
            <x14:sparkline>
              <xm:f>'NGF Trends'!D8595:I8595</xm:f>
              <xm:sqref>J8595</xm:sqref>
            </x14:sparkline>
            <x14:sparkline>
              <xm:f>'NGF Trends'!D8596:I8596</xm:f>
              <xm:sqref>J8596</xm:sqref>
            </x14:sparkline>
            <x14:sparkline>
              <xm:f>'NGF Trends'!D8597:I8597</xm:f>
              <xm:sqref>J8597</xm:sqref>
            </x14:sparkline>
            <x14:sparkline>
              <xm:f>'NGF Trends'!D8598:I8598</xm:f>
              <xm:sqref>J8598</xm:sqref>
            </x14:sparkline>
            <x14:sparkline>
              <xm:f>'NGF Trends'!D8599:I8599</xm:f>
              <xm:sqref>J8599</xm:sqref>
            </x14:sparkline>
            <x14:sparkline>
              <xm:f>'NGF Trends'!D8600:I8600</xm:f>
              <xm:sqref>J8600</xm:sqref>
            </x14:sparkline>
            <x14:sparkline>
              <xm:f>'NGF Trends'!D8601:I8601</xm:f>
              <xm:sqref>J8601</xm:sqref>
            </x14:sparkline>
            <x14:sparkline>
              <xm:f>'NGF Trends'!D8602:I8602</xm:f>
              <xm:sqref>J8602</xm:sqref>
            </x14:sparkline>
            <x14:sparkline>
              <xm:f>'NGF Trends'!D8603:I8603</xm:f>
              <xm:sqref>J8603</xm:sqref>
            </x14:sparkline>
            <x14:sparkline>
              <xm:f>'NGF Trends'!D8604:I8604</xm:f>
              <xm:sqref>J8604</xm:sqref>
            </x14:sparkline>
            <x14:sparkline>
              <xm:f>'NGF Trends'!D8605:I8605</xm:f>
              <xm:sqref>J8605</xm:sqref>
            </x14:sparkline>
            <x14:sparkline>
              <xm:f>'NGF Trends'!D8606:I8606</xm:f>
              <xm:sqref>J8606</xm:sqref>
            </x14:sparkline>
            <x14:sparkline>
              <xm:f>'NGF Trends'!D8607:I8607</xm:f>
              <xm:sqref>J8607</xm:sqref>
            </x14:sparkline>
            <x14:sparkline>
              <xm:f>'NGF Trends'!D8608:I8608</xm:f>
              <xm:sqref>J8608</xm:sqref>
            </x14:sparkline>
            <x14:sparkline>
              <xm:f>'NGF Trends'!D8609:I8609</xm:f>
              <xm:sqref>J8609</xm:sqref>
            </x14:sparkline>
            <x14:sparkline>
              <xm:f>'NGF Trends'!D8610:I8610</xm:f>
              <xm:sqref>J8610</xm:sqref>
            </x14:sparkline>
            <x14:sparkline>
              <xm:f>'NGF Trends'!D8611:I8611</xm:f>
              <xm:sqref>J8611</xm:sqref>
            </x14:sparkline>
            <x14:sparkline>
              <xm:f>'NGF Trends'!D8612:I8612</xm:f>
              <xm:sqref>J8612</xm:sqref>
            </x14:sparkline>
            <x14:sparkline>
              <xm:f>'NGF Trends'!D8613:I8613</xm:f>
              <xm:sqref>J8613</xm:sqref>
            </x14:sparkline>
            <x14:sparkline>
              <xm:f>'NGF Trends'!D8614:I8614</xm:f>
              <xm:sqref>J8614</xm:sqref>
            </x14:sparkline>
            <x14:sparkline>
              <xm:f>'NGF Trends'!D8615:I8615</xm:f>
              <xm:sqref>J8615</xm:sqref>
            </x14:sparkline>
            <x14:sparkline>
              <xm:f>'NGF Trends'!D8616:I8616</xm:f>
              <xm:sqref>J8616</xm:sqref>
            </x14:sparkline>
            <x14:sparkline>
              <xm:f>'NGF Trends'!D8617:I8617</xm:f>
              <xm:sqref>J8617</xm:sqref>
            </x14:sparkline>
            <x14:sparkline>
              <xm:f>'NGF Trends'!D8618:I8618</xm:f>
              <xm:sqref>J8618</xm:sqref>
            </x14:sparkline>
            <x14:sparkline>
              <xm:f>'NGF Trends'!D8619:I8619</xm:f>
              <xm:sqref>J8619</xm:sqref>
            </x14:sparkline>
            <x14:sparkline>
              <xm:f>'NGF Trends'!D8620:I8620</xm:f>
              <xm:sqref>J8620</xm:sqref>
            </x14:sparkline>
            <x14:sparkline>
              <xm:f>'NGF Trends'!D8621:I8621</xm:f>
              <xm:sqref>J8621</xm:sqref>
            </x14:sparkline>
            <x14:sparkline>
              <xm:f>'NGF Trends'!D8622:I8622</xm:f>
              <xm:sqref>J8622</xm:sqref>
            </x14:sparkline>
            <x14:sparkline>
              <xm:f>'NGF Trends'!D8623:I8623</xm:f>
              <xm:sqref>J8623</xm:sqref>
            </x14:sparkline>
            <x14:sparkline>
              <xm:f>'NGF Trends'!D8624:I8624</xm:f>
              <xm:sqref>J8624</xm:sqref>
            </x14:sparkline>
            <x14:sparkline>
              <xm:f>'NGF Trends'!D8625:I8625</xm:f>
              <xm:sqref>J8625</xm:sqref>
            </x14:sparkline>
            <x14:sparkline>
              <xm:f>'NGF Trends'!D8626:I8626</xm:f>
              <xm:sqref>J8626</xm:sqref>
            </x14:sparkline>
            <x14:sparkline>
              <xm:f>'NGF Trends'!D8627:I8627</xm:f>
              <xm:sqref>J8627</xm:sqref>
            </x14:sparkline>
            <x14:sparkline>
              <xm:f>'NGF Trends'!D8628:I8628</xm:f>
              <xm:sqref>J8628</xm:sqref>
            </x14:sparkline>
            <x14:sparkline>
              <xm:f>'NGF Trends'!D8629:I8629</xm:f>
              <xm:sqref>J8629</xm:sqref>
            </x14:sparkline>
            <x14:sparkline>
              <xm:f>'NGF Trends'!D8630:I8630</xm:f>
              <xm:sqref>J8630</xm:sqref>
            </x14:sparkline>
            <x14:sparkline>
              <xm:f>'NGF Trends'!D8631:I8631</xm:f>
              <xm:sqref>J8631</xm:sqref>
            </x14:sparkline>
            <x14:sparkline>
              <xm:f>'NGF Trends'!D8632:I8632</xm:f>
              <xm:sqref>J8632</xm:sqref>
            </x14:sparkline>
            <x14:sparkline>
              <xm:f>'NGF Trends'!D8633:I8633</xm:f>
              <xm:sqref>J8633</xm:sqref>
            </x14:sparkline>
            <x14:sparkline>
              <xm:f>'NGF Trends'!D8634:I8634</xm:f>
              <xm:sqref>J8634</xm:sqref>
            </x14:sparkline>
            <x14:sparkline>
              <xm:f>'NGF Trends'!D8635:I8635</xm:f>
              <xm:sqref>J8635</xm:sqref>
            </x14:sparkline>
            <x14:sparkline>
              <xm:f>'NGF Trends'!D8636:I8636</xm:f>
              <xm:sqref>J8636</xm:sqref>
            </x14:sparkline>
            <x14:sparkline>
              <xm:f>'NGF Trends'!D8637:I8637</xm:f>
              <xm:sqref>J8637</xm:sqref>
            </x14:sparkline>
            <x14:sparkline>
              <xm:f>'NGF Trends'!D8638:I8638</xm:f>
              <xm:sqref>J8638</xm:sqref>
            </x14:sparkline>
            <x14:sparkline>
              <xm:f>'NGF Trends'!D8639:I8639</xm:f>
              <xm:sqref>J8639</xm:sqref>
            </x14:sparkline>
            <x14:sparkline>
              <xm:f>'NGF Trends'!D8640:I8640</xm:f>
              <xm:sqref>J8640</xm:sqref>
            </x14:sparkline>
            <x14:sparkline>
              <xm:f>'NGF Trends'!D8641:I8641</xm:f>
              <xm:sqref>J8641</xm:sqref>
            </x14:sparkline>
            <x14:sparkline>
              <xm:f>'NGF Trends'!D8642:I8642</xm:f>
              <xm:sqref>J8642</xm:sqref>
            </x14:sparkline>
            <x14:sparkline>
              <xm:f>'NGF Trends'!D8643:I8643</xm:f>
              <xm:sqref>J8643</xm:sqref>
            </x14:sparkline>
            <x14:sparkline>
              <xm:f>'NGF Trends'!D8644:I8644</xm:f>
              <xm:sqref>J8644</xm:sqref>
            </x14:sparkline>
            <x14:sparkline>
              <xm:f>'NGF Trends'!D8645:I8645</xm:f>
              <xm:sqref>J8645</xm:sqref>
            </x14:sparkline>
            <x14:sparkline>
              <xm:f>'NGF Trends'!D8646:I8646</xm:f>
              <xm:sqref>J8646</xm:sqref>
            </x14:sparkline>
            <x14:sparkline>
              <xm:f>'NGF Trends'!D8647:I8647</xm:f>
              <xm:sqref>J8647</xm:sqref>
            </x14:sparkline>
            <x14:sparkline>
              <xm:f>'NGF Trends'!D8648:I8648</xm:f>
              <xm:sqref>J8648</xm:sqref>
            </x14:sparkline>
            <x14:sparkline>
              <xm:f>'NGF Trends'!D8649:I8649</xm:f>
              <xm:sqref>J8649</xm:sqref>
            </x14:sparkline>
            <x14:sparkline>
              <xm:f>'NGF Trends'!D8650:I8650</xm:f>
              <xm:sqref>J8650</xm:sqref>
            </x14:sparkline>
            <x14:sparkline>
              <xm:f>'NGF Trends'!D8651:I8651</xm:f>
              <xm:sqref>J8651</xm:sqref>
            </x14:sparkline>
            <x14:sparkline>
              <xm:f>'NGF Trends'!D8652:I8652</xm:f>
              <xm:sqref>J8652</xm:sqref>
            </x14:sparkline>
            <x14:sparkline>
              <xm:f>'NGF Trends'!D8653:I8653</xm:f>
              <xm:sqref>J8653</xm:sqref>
            </x14:sparkline>
            <x14:sparkline>
              <xm:f>'NGF Trends'!D8654:I8654</xm:f>
              <xm:sqref>J8654</xm:sqref>
            </x14:sparkline>
            <x14:sparkline>
              <xm:f>'NGF Trends'!D8655:I8655</xm:f>
              <xm:sqref>J8655</xm:sqref>
            </x14:sparkline>
            <x14:sparkline>
              <xm:f>'NGF Trends'!D8656:I8656</xm:f>
              <xm:sqref>J8656</xm:sqref>
            </x14:sparkline>
            <x14:sparkline>
              <xm:f>'NGF Trends'!D8657:I8657</xm:f>
              <xm:sqref>J8657</xm:sqref>
            </x14:sparkline>
            <x14:sparkline>
              <xm:f>'NGF Trends'!D8658:I8658</xm:f>
              <xm:sqref>J8658</xm:sqref>
            </x14:sparkline>
            <x14:sparkline>
              <xm:f>'NGF Trends'!D8659:I8659</xm:f>
              <xm:sqref>J8659</xm:sqref>
            </x14:sparkline>
            <x14:sparkline>
              <xm:f>'NGF Trends'!D8660:I8660</xm:f>
              <xm:sqref>J8660</xm:sqref>
            </x14:sparkline>
            <x14:sparkline>
              <xm:f>'NGF Trends'!D8661:I8661</xm:f>
              <xm:sqref>J8661</xm:sqref>
            </x14:sparkline>
            <x14:sparkline>
              <xm:f>'NGF Trends'!D8662:I8662</xm:f>
              <xm:sqref>J8662</xm:sqref>
            </x14:sparkline>
            <x14:sparkline>
              <xm:f>'NGF Trends'!D8663:I8663</xm:f>
              <xm:sqref>J8663</xm:sqref>
            </x14:sparkline>
            <x14:sparkline>
              <xm:f>'NGF Trends'!D8664:I8664</xm:f>
              <xm:sqref>J8664</xm:sqref>
            </x14:sparkline>
            <x14:sparkline>
              <xm:f>'NGF Trends'!D8665:I8665</xm:f>
              <xm:sqref>J8665</xm:sqref>
            </x14:sparkline>
            <x14:sparkline>
              <xm:f>'NGF Trends'!D8666:I8666</xm:f>
              <xm:sqref>J8666</xm:sqref>
            </x14:sparkline>
            <x14:sparkline>
              <xm:f>'NGF Trends'!D8667:I8667</xm:f>
              <xm:sqref>J8667</xm:sqref>
            </x14:sparkline>
            <x14:sparkline>
              <xm:f>'NGF Trends'!D8668:I8668</xm:f>
              <xm:sqref>J8668</xm:sqref>
            </x14:sparkline>
            <x14:sparkline>
              <xm:f>'NGF Trends'!D8669:I8669</xm:f>
              <xm:sqref>J8669</xm:sqref>
            </x14:sparkline>
            <x14:sparkline>
              <xm:f>'NGF Trends'!D8670:I8670</xm:f>
              <xm:sqref>J8670</xm:sqref>
            </x14:sparkline>
            <x14:sparkline>
              <xm:f>'NGF Trends'!D8671:I8671</xm:f>
              <xm:sqref>J8671</xm:sqref>
            </x14:sparkline>
            <x14:sparkline>
              <xm:f>'NGF Trends'!D8672:I8672</xm:f>
              <xm:sqref>J8672</xm:sqref>
            </x14:sparkline>
            <x14:sparkline>
              <xm:f>'NGF Trends'!D8673:I8673</xm:f>
              <xm:sqref>J8673</xm:sqref>
            </x14:sparkline>
            <x14:sparkline>
              <xm:f>'NGF Trends'!D8674:I8674</xm:f>
              <xm:sqref>J8674</xm:sqref>
            </x14:sparkline>
            <x14:sparkline>
              <xm:f>'NGF Trends'!D8675:I8675</xm:f>
              <xm:sqref>J8675</xm:sqref>
            </x14:sparkline>
            <x14:sparkline>
              <xm:f>'NGF Trends'!D8676:I8676</xm:f>
              <xm:sqref>J8676</xm:sqref>
            </x14:sparkline>
            <x14:sparkline>
              <xm:f>'NGF Trends'!D8677:I8677</xm:f>
              <xm:sqref>J8677</xm:sqref>
            </x14:sparkline>
            <x14:sparkline>
              <xm:f>'NGF Trends'!D8678:I8678</xm:f>
              <xm:sqref>J8678</xm:sqref>
            </x14:sparkline>
            <x14:sparkline>
              <xm:f>'NGF Trends'!D8679:I8679</xm:f>
              <xm:sqref>J8679</xm:sqref>
            </x14:sparkline>
            <x14:sparkline>
              <xm:f>'NGF Trends'!D8680:I8680</xm:f>
              <xm:sqref>J8680</xm:sqref>
            </x14:sparkline>
            <x14:sparkline>
              <xm:f>'NGF Trends'!D8681:I8681</xm:f>
              <xm:sqref>J8681</xm:sqref>
            </x14:sparkline>
            <x14:sparkline>
              <xm:f>'NGF Trends'!D8682:I8682</xm:f>
              <xm:sqref>J8682</xm:sqref>
            </x14:sparkline>
            <x14:sparkline>
              <xm:f>'NGF Trends'!D8683:I8683</xm:f>
              <xm:sqref>J8683</xm:sqref>
            </x14:sparkline>
            <x14:sparkline>
              <xm:f>'NGF Trends'!D8684:I8684</xm:f>
              <xm:sqref>J8684</xm:sqref>
            </x14:sparkline>
            <x14:sparkline>
              <xm:f>'NGF Trends'!D8685:I8685</xm:f>
              <xm:sqref>J8685</xm:sqref>
            </x14:sparkline>
            <x14:sparkline>
              <xm:f>'NGF Trends'!D8686:I8686</xm:f>
              <xm:sqref>J8686</xm:sqref>
            </x14:sparkline>
            <x14:sparkline>
              <xm:f>'NGF Trends'!D8687:I8687</xm:f>
              <xm:sqref>J8687</xm:sqref>
            </x14:sparkline>
            <x14:sparkline>
              <xm:f>'NGF Trends'!D8688:I8688</xm:f>
              <xm:sqref>J8688</xm:sqref>
            </x14:sparkline>
            <x14:sparkline>
              <xm:f>'NGF Trends'!D8689:I8689</xm:f>
              <xm:sqref>J8689</xm:sqref>
            </x14:sparkline>
            <x14:sparkline>
              <xm:f>'NGF Trends'!D8690:I8690</xm:f>
              <xm:sqref>J8690</xm:sqref>
            </x14:sparkline>
            <x14:sparkline>
              <xm:f>'NGF Trends'!D8691:I8691</xm:f>
              <xm:sqref>J8691</xm:sqref>
            </x14:sparkline>
            <x14:sparkline>
              <xm:f>'NGF Trends'!D8692:I8692</xm:f>
              <xm:sqref>J8692</xm:sqref>
            </x14:sparkline>
            <x14:sparkline>
              <xm:f>'NGF Trends'!D8693:I8693</xm:f>
              <xm:sqref>J8693</xm:sqref>
            </x14:sparkline>
            <x14:sparkline>
              <xm:f>'NGF Trends'!D8694:I8694</xm:f>
              <xm:sqref>J8694</xm:sqref>
            </x14:sparkline>
            <x14:sparkline>
              <xm:f>'NGF Trends'!D8695:I8695</xm:f>
              <xm:sqref>J8695</xm:sqref>
            </x14:sparkline>
            <x14:sparkline>
              <xm:f>'NGF Trends'!D8696:I8696</xm:f>
              <xm:sqref>J8696</xm:sqref>
            </x14:sparkline>
            <x14:sparkline>
              <xm:f>'NGF Trends'!D8697:I8697</xm:f>
              <xm:sqref>J8697</xm:sqref>
            </x14:sparkline>
            <x14:sparkline>
              <xm:f>'NGF Trends'!D8698:I8698</xm:f>
              <xm:sqref>J8698</xm:sqref>
            </x14:sparkline>
            <x14:sparkline>
              <xm:f>'NGF Trends'!D8699:I8699</xm:f>
              <xm:sqref>J8699</xm:sqref>
            </x14:sparkline>
            <x14:sparkline>
              <xm:f>'NGF Trends'!D8700:I8700</xm:f>
              <xm:sqref>J8700</xm:sqref>
            </x14:sparkline>
            <x14:sparkline>
              <xm:f>'NGF Trends'!D8701:I8701</xm:f>
              <xm:sqref>J8701</xm:sqref>
            </x14:sparkline>
            <x14:sparkline>
              <xm:f>'NGF Trends'!D8702:I8702</xm:f>
              <xm:sqref>J8702</xm:sqref>
            </x14:sparkline>
            <x14:sparkline>
              <xm:f>'NGF Trends'!D8703:I8703</xm:f>
              <xm:sqref>J8703</xm:sqref>
            </x14:sparkline>
            <x14:sparkline>
              <xm:f>'NGF Trends'!D8704:I8704</xm:f>
              <xm:sqref>J8704</xm:sqref>
            </x14:sparkline>
            <x14:sparkline>
              <xm:f>'NGF Trends'!D8705:I8705</xm:f>
              <xm:sqref>J8705</xm:sqref>
            </x14:sparkline>
            <x14:sparkline>
              <xm:f>'NGF Trends'!D8706:I8706</xm:f>
              <xm:sqref>J8706</xm:sqref>
            </x14:sparkline>
            <x14:sparkline>
              <xm:f>'NGF Trends'!D8707:I8707</xm:f>
              <xm:sqref>J8707</xm:sqref>
            </x14:sparkline>
            <x14:sparkline>
              <xm:f>'NGF Trends'!D8708:I8708</xm:f>
              <xm:sqref>J8708</xm:sqref>
            </x14:sparkline>
            <x14:sparkline>
              <xm:f>'NGF Trends'!D8709:I8709</xm:f>
              <xm:sqref>J8709</xm:sqref>
            </x14:sparkline>
            <x14:sparkline>
              <xm:f>'NGF Trends'!D8710:I8710</xm:f>
              <xm:sqref>J8710</xm:sqref>
            </x14:sparkline>
            <x14:sparkline>
              <xm:f>'NGF Trends'!D8711:I8711</xm:f>
              <xm:sqref>J8711</xm:sqref>
            </x14:sparkline>
            <x14:sparkline>
              <xm:f>'NGF Trends'!D8712:I8712</xm:f>
              <xm:sqref>J8712</xm:sqref>
            </x14:sparkline>
            <x14:sparkline>
              <xm:f>'NGF Trends'!D8713:I8713</xm:f>
              <xm:sqref>J8713</xm:sqref>
            </x14:sparkline>
            <x14:sparkline>
              <xm:f>'NGF Trends'!D8714:I8714</xm:f>
              <xm:sqref>J8714</xm:sqref>
            </x14:sparkline>
            <x14:sparkline>
              <xm:f>'NGF Trends'!D8715:I8715</xm:f>
              <xm:sqref>J8715</xm:sqref>
            </x14:sparkline>
            <x14:sparkline>
              <xm:f>'NGF Trends'!D8716:I8716</xm:f>
              <xm:sqref>J8716</xm:sqref>
            </x14:sparkline>
            <x14:sparkline>
              <xm:f>'NGF Trends'!D8717:I8717</xm:f>
              <xm:sqref>J8717</xm:sqref>
            </x14:sparkline>
            <x14:sparkline>
              <xm:f>'NGF Trends'!D8718:I8718</xm:f>
              <xm:sqref>J8718</xm:sqref>
            </x14:sparkline>
            <x14:sparkline>
              <xm:f>'NGF Trends'!D8719:I8719</xm:f>
              <xm:sqref>J8719</xm:sqref>
            </x14:sparkline>
            <x14:sparkline>
              <xm:f>'NGF Trends'!D8720:I8720</xm:f>
              <xm:sqref>J8720</xm:sqref>
            </x14:sparkline>
            <x14:sparkline>
              <xm:f>'NGF Trends'!D8721:I8721</xm:f>
              <xm:sqref>J8721</xm:sqref>
            </x14:sparkline>
            <x14:sparkline>
              <xm:f>'NGF Trends'!D8722:I8722</xm:f>
              <xm:sqref>J8722</xm:sqref>
            </x14:sparkline>
            <x14:sparkline>
              <xm:f>'NGF Trends'!D8723:I8723</xm:f>
              <xm:sqref>J8723</xm:sqref>
            </x14:sparkline>
            <x14:sparkline>
              <xm:f>'NGF Trends'!D8724:I8724</xm:f>
              <xm:sqref>J8724</xm:sqref>
            </x14:sparkline>
            <x14:sparkline>
              <xm:f>'NGF Trends'!D8725:I8725</xm:f>
              <xm:sqref>J8725</xm:sqref>
            </x14:sparkline>
            <x14:sparkline>
              <xm:f>'NGF Trends'!D8726:I8726</xm:f>
              <xm:sqref>J8726</xm:sqref>
            </x14:sparkline>
            <x14:sparkline>
              <xm:f>'NGF Trends'!D8727:I8727</xm:f>
              <xm:sqref>J8727</xm:sqref>
            </x14:sparkline>
            <x14:sparkline>
              <xm:f>'NGF Trends'!D8728:I8728</xm:f>
              <xm:sqref>J8728</xm:sqref>
            </x14:sparkline>
            <x14:sparkline>
              <xm:f>'NGF Trends'!D8729:I8729</xm:f>
              <xm:sqref>J8729</xm:sqref>
            </x14:sparkline>
            <x14:sparkline>
              <xm:f>'NGF Trends'!D8730:I8730</xm:f>
              <xm:sqref>J8730</xm:sqref>
            </x14:sparkline>
            <x14:sparkline>
              <xm:f>'NGF Trends'!D8731:I8731</xm:f>
              <xm:sqref>J8731</xm:sqref>
            </x14:sparkline>
            <x14:sparkline>
              <xm:f>'NGF Trends'!D8732:I8732</xm:f>
              <xm:sqref>J8732</xm:sqref>
            </x14:sparkline>
            <x14:sparkline>
              <xm:f>'NGF Trends'!D8733:I8733</xm:f>
              <xm:sqref>J8733</xm:sqref>
            </x14:sparkline>
            <x14:sparkline>
              <xm:f>'NGF Trends'!D8734:I8734</xm:f>
              <xm:sqref>J8734</xm:sqref>
            </x14:sparkline>
            <x14:sparkline>
              <xm:f>'NGF Trends'!D8735:I8735</xm:f>
              <xm:sqref>J8735</xm:sqref>
            </x14:sparkline>
            <x14:sparkline>
              <xm:f>'NGF Trends'!D8736:I8736</xm:f>
              <xm:sqref>J8736</xm:sqref>
            </x14:sparkline>
            <x14:sparkline>
              <xm:f>'NGF Trends'!D8737:I8737</xm:f>
              <xm:sqref>J8737</xm:sqref>
            </x14:sparkline>
            <x14:sparkline>
              <xm:f>'NGF Trends'!D8738:I8738</xm:f>
              <xm:sqref>J8738</xm:sqref>
            </x14:sparkline>
            <x14:sparkline>
              <xm:f>'NGF Trends'!D8739:I8739</xm:f>
              <xm:sqref>J8739</xm:sqref>
            </x14:sparkline>
            <x14:sparkline>
              <xm:f>'NGF Trends'!D8740:I8740</xm:f>
              <xm:sqref>J8740</xm:sqref>
            </x14:sparkline>
            <x14:sparkline>
              <xm:f>'NGF Trends'!D8741:I8741</xm:f>
              <xm:sqref>J8741</xm:sqref>
            </x14:sparkline>
            <x14:sparkline>
              <xm:f>'NGF Trends'!D8742:I8742</xm:f>
              <xm:sqref>J8742</xm:sqref>
            </x14:sparkline>
            <x14:sparkline>
              <xm:f>'NGF Trends'!D8743:I8743</xm:f>
              <xm:sqref>J8743</xm:sqref>
            </x14:sparkline>
            <x14:sparkline>
              <xm:f>'NGF Trends'!D8744:I8744</xm:f>
              <xm:sqref>J8744</xm:sqref>
            </x14:sparkline>
            <x14:sparkline>
              <xm:f>'NGF Trends'!D8745:I8745</xm:f>
              <xm:sqref>J8745</xm:sqref>
            </x14:sparkline>
            <x14:sparkline>
              <xm:f>'NGF Trends'!D8746:I8746</xm:f>
              <xm:sqref>J8746</xm:sqref>
            </x14:sparkline>
            <x14:sparkline>
              <xm:f>'NGF Trends'!D8747:I8747</xm:f>
              <xm:sqref>J8747</xm:sqref>
            </x14:sparkline>
            <x14:sparkline>
              <xm:f>'NGF Trends'!D8748:I8748</xm:f>
              <xm:sqref>J8748</xm:sqref>
            </x14:sparkline>
            <x14:sparkline>
              <xm:f>'NGF Trends'!D8749:I8749</xm:f>
              <xm:sqref>J8749</xm:sqref>
            </x14:sparkline>
            <x14:sparkline>
              <xm:f>'NGF Trends'!D8750:I8750</xm:f>
              <xm:sqref>J8750</xm:sqref>
            </x14:sparkline>
            <x14:sparkline>
              <xm:f>'NGF Trends'!D8751:I8751</xm:f>
              <xm:sqref>J8751</xm:sqref>
            </x14:sparkline>
            <x14:sparkline>
              <xm:f>'NGF Trends'!D8752:I8752</xm:f>
              <xm:sqref>J8752</xm:sqref>
            </x14:sparkline>
            <x14:sparkline>
              <xm:f>'NGF Trends'!D8753:I8753</xm:f>
              <xm:sqref>J8753</xm:sqref>
            </x14:sparkline>
            <x14:sparkline>
              <xm:f>'NGF Trends'!D8754:I8754</xm:f>
              <xm:sqref>J8754</xm:sqref>
            </x14:sparkline>
            <x14:sparkline>
              <xm:f>'NGF Trends'!D8755:I8755</xm:f>
              <xm:sqref>J8755</xm:sqref>
            </x14:sparkline>
            <x14:sparkline>
              <xm:f>'NGF Trends'!D8756:I8756</xm:f>
              <xm:sqref>J8756</xm:sqref>
            </x14:sparkline>
            <x14:sparkline>
              <xm:f>'NGF Trends'!D8757:I8757</xm:f>
              <xm:sqref>J8757</xm:sqref>
            </x14:sparkline>
            <x14:sparkline>
              <xm:f>'NGF Trends'!D8758:I8758</xm:f>
              <xm:sqref>J8758</xm:sqref>
            </x14:sparkline>
            <x14:sparkline>
              <xm:f>'NGF Trends'!D8759:I8759</xm:f>
              <xm:sqref>J8759</xm:sqref>
            </x14:sparkline>
            <x14:sparkline>
              <xm:f>'NGF Trends'!D8760:I8760</xm:f>
              <xm:sqref>J8760</xm:sqref>
            </x14:sparkline>
            <x14:sparkline>
              <xm:f>'NGF Trends'!D8761:I8761</xm:f>
              <xm:sqref>J8761</xm:sqref>
            </x14:sparkline>
            <x14:sparkline>
              <xm:f>'NGF Trends'!D8762:I8762</xm:f>
              <xm:sqref>J8762</xm:sqref>
            </x14:sparkline>
            <x14:sparkline>
              <xm:f>'NGF Trends'!D8763:I8763</xm:f>
              <xm:sqref>J8763</xm:sqref>
            </x14:sparkline>
            <x14:sparkline>
              <xm:f>'NGF Trends'!D8764:I8764</xm:f>
              <xm:sqref>J8764</xm:sqref>
            </x14:sparkline>
            <x14:sparkline>
              <xm:f>'NGF Trends'!D8765:I8765</xm:f>
              <xm:sqref>J8765</xm:sqref>
            </x14:sparkline>
            <x14:sparkline>
              <xm:f>'NGF Trends'!D8766:I8766</xm:f>
              <xm:sqref>J8766</xm:sqref>
            </x14:sparkline>
            <x14:sparkline>
              <xm:f>'NGF Trends'!D8767:I8767</xm:f>
              <xm:sqref>J8767</xm:sqref>
            </x14:sparkline>
            <x14:sparkline>
              <xm:f>'NGF Trends'!D8768:I8768</xm:f>
              <xm:sqref>J8768</xm:sqref>
            </x14:sparkline>
            <x14:sparkline>
              <xm:f>'NGF Trends'!D8769:I8769</xm:f>
              <xm:sqref>J8769</xm:sqref>
            </x14:sparkline>
            <x14:sparkline>
              <xm:f>'NGF Trends'!D8770:I8770</xm:f>
              <xm:sqref>J8770</xm:sqref>
            </x14:sparkline>
            <x14:sparkline>
              <xm:f>'NGF Trends'!D8771:I8771</xm:f>
              <xm:sqref>J8771</xm:sqref>
            </x14:sparkline>
            <x14:sparkline>
              <xm:f>'NGF Trends'!D8772:I8772</xm:f>
              <xm:sqref>J8772</xm:sqref>
            </x14:sparkline>
            <x14:sparkline>
              <xm:f>'NGF Trends'!D8773:I8773</xm:f>
              <xm:sqref>J8773</xm:sqref>
            </x14:sparkline>
            <x14:sparkline>
              <xm:f>'NGF Trends'!D8774:I8774</xm:f>
              <xm:sqref>J8774</xm:sqref>
            </x14:sparkline>
            <x14:sparkline>
              <xm:f>'NGF Trends'!D8775:I8775</xm:f>
              <xm:sqref>J8775</xm:sqref>
            </x14:sparkline>
            <x14:sparkline>
              <xm:f>'NGF Trends'!D8776:I8776</xm:f>
              <xm:sqref>J8776</xm:sqref>
            </x14:sparkline>
            <x14:sparkline>
              <xm:f>'NGF Trends'!D8777:I8777</xm:f>
              <xm:sqref>J8777</xm:sqref>
            </x14:sparkline>
            <x14:sparkline>
              <xm:f>'NGF Trends'!D8778:I8778</xm:f>
              <xm:sqref>J8778</xm:sqref>
            </x14:sparkline>
            <x14:sparkline>
              <xm:f>'NGF Trends'!D8779:I8779</xm:f>
              <xm:sqref>J8779</xm:sqref>
            </x14:sparkline>
            <x14:sparkline>
              <xm:f>'NGF Trends'!D8780:I8780</xm:f>
              <xm:sqref>J8780</xm:sqref>
            </x14:sparkline>
            <x14:sparkline>
              <xm:f>'NGF Trends'!D8781:I8781</xm:f>
              <xm:sqref>J8781</xm:sqref>
            </x14:sparkline>
            <x14:sparkline>
              <xm:f>'NGF Trends'!D8782:I8782</xm:f>
              <xm:sqref>J8782</xm:sqref>
            </x14:sparkline>
            <x14:sparkline>
              <xm:f>'NGF Trends'!D8783:I8783</xm:f>
              <xm:sqref>J8783</xm:sqref>
            </x14:sparkline>
            <x14:sparkline>
              <xm:f>'NGF Trends'!D8784:I8784</xm:f>
              <xm:sqref>J8784</xm:sqref>
            </x14:sparkline>
            <x14:sparkline>
              <xm:f>'NGF Trends'!D8785:I8785</xm:f>
              <xm:sqref>J8785</xm:sqref>
            </x14:sparkline>
            <x14:sparkline>
              <xm:f>'NGF Trends'!D8786:I8786</xm:f>
              <xm:sqref>J8786</xm:sqref>
            </x14:sparkline>
            <x14:sparkline>
              <xm:f>'NGF Trends'!D8787:I8787</xm:f>
              <xm:sqref>J8787</xm:sqref>
            </x14:sparkline>
            <x14:sparkline>
              <xm:f>'NGF Trends'!D8788:I8788</xm:f>
              <xm:sqref>J8788</xm:sqref>
            </x14:sparkline>
            <x14:sparkline>
              <xm:f>'NGF Trends'!D8789:I8789</xm:f>
              <xm:sqref>J8789</xm:sqref>
            </x14:sparkline>
            <x14:sparkline>
              <xm:f>'NGF Trends'!D8790:I8790</xm:f>
              <xm:sqref>J8790</xm:sqref>
            </x14:sparkline>
            <x14:sparkline>
              <xm:f>'NGF Trends'!D8791:I8791</xm:f>
              <xm:sqref>J8791</xm:sqref>
            </x14:sparkline>
            <x14:sparkline>
              <xm:f>'NGF Trends'!D8792:I8792</xm:f>
              <xm:sqref>J8792</xm:sqref>
            </x14:sparkline>
            <x14:sparkline>
              <xm:f>'NGF Trends'!D8793:I8793</xm:f>
              <xm:sqref>J8793</xm:sqref>
            </x14:sparkline>
            <x14:sparkline>
              <xm:f>'NGF Trends'!D8794:I8794</xm:f>
              <xm:sqref>J8794</xm:sqref>
            </x14:sparkline>
            <x14:sparkline>
              <xm:f>'NGF Trends'!D8795:I8795</xm:f>
              <xm:sqref>J8795</xm:sqref>
            </x14:sparkline>
            <x14:sparkline>
              <xm:f>'NGF Trends'!D8796:I8796</xm:f>
              <xm:sqref>J8796</xm:sqref>
            </x14:sparkline>
            <x14:sparkline>
              <xm:f>'NGF Trends'!D8797:I8797</xm:f>
              <xm:sqref>J8797</xm:sqref>
            </x14:sparkline>
            <x14:sparkline>
              <xm:f>'NGF Trends'!D8798:I8798</xm:f>
              <xm:sqref>J8798</xm:sqref>
            </x14:sparkline>
            <x14:sparkline>
              <xm:f>'NGF Trends'!D8799:I8799</xm:f>
              <xm:sqref>J8799</xm:sqref>
            </x14:sparkline>
            <x14:sparkline>
              <xm:f>'NGF Trends'!D8800:I8800</xm:f>
              <xm:sqref>J8800</xm:sqref>
            </x14:sparkline>
            <x14:sparkline>
              <xm:f>'NGF Trends'!D8801:I8801</xm:f>
              <xm:sqref>J8801</xm:sqref>
            </x14:sparkline>
            <x14:sparkline>
              <xm:f>'NGF Trends'!D8802:I8802</xm:f>
              <xm:sqref>J8802</xm:sqref>
            </x14:sparkline>
            <x14:sparkline>
              <xm:f>'NGF Trends'!D8803:I8803</xm:f>
              <xm:sqref>J8803</xm:sqref>
            </x14:sparkline>
            <x14:sparkline>
              <xm:f>'NGF Trends'!D8804:I8804</xm:f>
              <xm:sqref>J8804</xm:sqref>
            </x14:sparkline>
            <x14:sparkline>
              <xm:f>'NGF Trends'!D8805:I8805</xm:f>
              <xm:sqref>J8805</xm:sqref>
            </x14:sparkline>
            <x14:sparkline>
              <xm:f>'NGF Trends'!D8806:I8806</xm:f>
              <xm:sqref>J8806</xm:sqref>
            </x14:sparkline>
            <x14:sparkline>
              <xm:f>'NGF Trends'!D8807:I8807</xm:f>
              <xm:sqref>J8807</xm:sqref>
            </x14:sparkline>
            <x14:sparkline>
              <xm:f>'NGF Trends'!D8808:I8808</xm:f>
              <xm:sqref>J8808</xm:sqref>
            </x14:sparkline>
            <x14:sparkline>
              <xm:f>'NGF Trends'!D8809:I8809</xm:f>
              <xm:sqref>J8809</xm:sqref>
            </x14:sparkline>
            <x14:sparkline>
              <xm:f>'NGF Trends'!D8810:I8810</xm:f>
              <xm:sqref>J8810</xm:sqref>
            </x14:sparkline>
            <x14:sparkline>
              <xm:f>'NGF Trends'!D8811:I8811</xm:f>
              <xm:sqref>J8811</xm:sqref>
            </x14:sparkline>
            <x14:sparkline>
              <xm:f>'NGF Trends'!D8812:I8812</xm:f>
              <xm:sqref>J8812</xm:sqref>
            </x14:sparkline>
            <x14:sparkline>
              <xm:f>'NGF Trends'!D8813:I8813</xm:f>
              <xm:sqref>J8813</xm:sqref>
            </x14:sparkline>
            <x14:sparkline>
              <xm:f>'NGF Trends'!D8814:I8814</xm:f>
              <xm:sqref>J8814</xm:sqref>
            </x14:sparkline>
            <x14:sparkline>
              <xm:f>'NGF Trends'!D8815:I8815</xm:f>
              <xm:sqref>J8815</xm:sqref>
            </x14:sparkline>
            <x14:sparkline>
              <xm:f>'NGF Trends'!D8816:I8816</xm:f>
              <xm:sqref>J8816</xm:sqref>
            </x14:sparkline>
            <x14:sparkline>
              <xm:f>'NGF Trends'!D8817:I8817</xm:f>
              <xm:sqref>J8817</xm:sqref>
            </x14:sparkline>
            <x14:sparkline>
              <xm:f>'NGF Trends'!D8818:I8818</xm:f>
              <xm:sqref>J8818</xm:sqref>
            </x14:sparkline>
            <x14:sparkline>
              <xm:f>'NGF Trends'!D8819:I8819</xm:f>
              <xm:sqref>J8819</xm:sqref>
            </x14:sparkline>
            <x14:sparkline>
              <xm:f>'NGF Trends'!D8820:I8820</xm:f>
              <xm:sqref>J8820</xm:sqref>
            </x14:sparkline>
            <x14:sparkline>
              <xm:f>'NGF Trends'!D8821:I8821</xm:f>
              <xm:sqref>J8821</xm:sqref>
            </x14:sparkline>
            <x14:sparkline>
              <xm:f>'NGF Trends'!D8822:I8822</xm:f>
              <xm:sqref>J8822</xm:sqref>
            </x14:sparkline>
            <x14:sparkline>
              <xm:f>'NGF Trends'!D8823:I8823</xm:f>
              <xm:sqref>J8823</xm:sqref>
            </x14:sparkline>
            <x14:sparkline>
              <xm:f>'NGF Trends'!D8824:I8824</xm:f>
              <xm:sqref>J8824</xm:sqref>
            </x14:sparkline>
            <x14:sparkline>
              <xm:f>'NGF Trends'!D8825:I8825</xm:f>
              <xm:sqref>J8825</xm:sqref>
            </x14:sparkline>
            <x14:sparkline>
              <xm:f>'NGF Trends'!D8826:I8826</xm:f>
              <xm:sqref>J8826</xm:sqref>
            </x14:sparkline>
            <x14:sparkline>
              <xm:f>'NGF Trends'!D8827:I8827</xm:f>
              <xm:sqref>J8827</xm:sqref>
            </x14:sparkline>
            <x14:sparkline>
              <xm:f>'NGF Trends'!D8828:I8828</xm:f>
              <xm:sqref>J8828</xm:sqref>
            </x14:sparkline>
            <x14:sparkline>
              <xm:f>'NGF Trends'!D8829:I8829</xm:f>
              <xm:sqref>J8829</xm:sqref>
            </x14:sparkline>
            <x14:sparkline>
              <xm:f>'NGF Trends'!D8830:I8830</xm:f>
              <xm:sqref>J8830</xm:sqref>
            </x14:sparkline>
            <x14:sparkline>
              <xm:f>'NGF Trends'!D8831:I8831</xm:f>
              <xm:sqref>J8831</xm:sqref>
            </x14:sparkline>
            <x14:sparkline>
              <xm:f>'NGF Trends'!D8832:I8832</xm:f>
              <xm:sqref>J8832</xm:sqref>
            </x14:sparkline>
            <x14:sparkline>
              <xm:f>'NGF Trends'!D8833:I8833</xm:f>
              <xm:sqref>J8833</xm:sqref>
            </x14:sparkline>
            <x14:sparkline>
              <xm:f>'NGF Trends'!D8834:I8834</xm:f>
              <xm:sqref>J8834</xm:sqref>
            </x14:sparkline>
            <x14:sparkline>
              <xm:f>'NGF Trends'!D8835:I8835</xm:f>
              <xm:sqref>J8835</xm:sqref>
            </x14:sparkline>
            <x14:sparkline>
              <xm:f>'NGF Trends'!D8836:I8836</xm:f>
              <xm:sqref>J8836</xm:sqref>
            </x14:sparkline>
            <x14:sparkline>
              <xm:f>'NGF Trends'!D8837:I8837</xm:f>
              <xm:sqref>J8837</xm:sqref>
            </x14:sparkline>
            <x14:sparkline>
              <xm:f>'NGF Trends'!D8838:I8838</xm:f>
              <xm:sqref>J8838</xm:sqref>
            </x14:sparkline>
            <x14:sparkline>
              <xm:f>'NGF Trends'!D8839:I8839</xm:f>
              <xm:sqref>J8839</xm:sqref>
            </x14:sparkline>
            <x14:sparkline>
              <xm:f>'NGF Trends'!D8840:I8840</xm:f>
              <xm:sqref>J8840</xm:sqref>
            </x14:sparkline>
            <x14:sparkline>
              <xm:f>'NGF Trends'!D8841:I8841</xm:f>
              <xm:sqref>J8841</xm:sqref>
            </x14:sparkline>
            <x14:sparkline>
              <xm:f>'NGF Trends'!D8842:I8842</xm:f>
              <xm:sqref>J8842</xm:sqref>
            </x14:sparkline>
            <x14:sparkline>
              <xm:f>'NGF Trends'!D8843:I8843</xm:f>
              <xm:sqref>J8843</xm:sqref>
            </x14:sparkline>
            <x14:sparkline>
              <xm:f>'NGF Trends'!D8844:I8844</xm:f>
              <xm:sqref>J8844</xm:sqref>
            </x14:sparkline>
            <x14:sparkline>
              <xm:f>'NGF Trends'!D8845:I8845</xm:f>
              <xm:sqref>J8845</xm:sqref>
            </x14:sparkline>
            <x14:sparkline>
              <xm:f>'NGF Trends'!D8846:I8846</xm:f>
              <xm:sqref>J8846</xm:sqref>
            </x14:sparkline>
            <x14:sparkline>
              <xm:f>'NGF Trends'!D8847:I8847</xm:f>
              <xm:sqref>J8847</xm:sqref>
            </x14:sparkline>
            <x14:sparkline>
              <xm:f>'NGF Trends'!D8848:I8848</xm:f>
              <xm:sqref>J8848</xm:sqref>
            </x14:sparkline>
            <x14:sparkline>
              <xm:f>'NGF Trends'!D8849:I8849</xm:f>
              <xm:sqref>J8849</xm:sqref>
            </x14:sparkline>
            <x14:sparkline>
              <xm:f>'NGF Trends'!D8850:I8850</xm:f>
              <xm:sqref>J8850</xm:sqref>
            </x14:sparkline>
            <x14:sparkline>
              <xm:f>'NGF Trends'!D8851:I8851</xm:f>
              <xm:sqref>J8851</xm:sqref>
            </x14:sparkline>
            <x14:sparkline>
              <xm:f>'NGF Trends'!D8852:I8852</xm:f>
              <xm:sqref>J8852</xm:sqref>
            </x14:sparkline>
            <x14:sparkline>
              <xm:f>'NGF Trends'!D8853:I8853</xm:f>
              <xm:sqref>J8853</xm:sqref>
            </x14:sparkline>
            <x14:sparkline>
              <xm:f>'NGF Trends'!D8854:I8854</xm:f>
              <xm:sqref>J8854</xm:sqref>
            </x14:sparkline>
            <x14:sparkline>
              <xm:f>'NGF Trends'!D8855:I8855</xm:f>
              <xm:sqref>J8855</xm:sqref>
            </x14:sparkline>
            <x14:sparkline>
              <xm:f>'NGF Trends'!D8856:I8856</xm:f>
              <xm:sqref>J8856</xm:sqref>
            </x14:sparkline>
            <x14:sparkline>
              <xm:f>'NGF Trends'!D8857:I8857</xm:f>
              <xm:sqref>J8857</xm:sqref>
            </x14:sparkline>
            <x14:sparkline>
              <xm:f>'NGF Trends'!D8858:I8858</xm:f>
              <xm:sqref>J8858</xm:sqref>
            </x14:sparkline>
            <x14:sparkline>
              <xm:f>'NGF Trends'!D8859:I8859</xm:f>
              <xm:sqref>J8859</xm:sqref>
            </x14:sparkline>
            <x14:sparkline>
              <xm:f>'NGF Trends'!D8860:I8860</xm:f>
              <xm:sqref>J8860</xm:sqref>
            </x14:sparkline>
            <x14:sparkline>
              <xm:f>'NGF Trends'!D8861:I8861</xm:f>
              <xm:sqref>J8861</xm:sqref>
            </x14:sparkline>
            <x14:sparkline>
              <xm:f>'NGF Trends'!D8862:I8862</xm:f>
              <xm:sqref>J8862</xm:sqref>
            </x14:sparkline>
            <x14:sparkline>
              <xm:f>'NGF Trends'!D8863:I8863</xm:f>
              <xm:sqref>J8863</xm:sqref>
            </x14:sparkline>
            <x14:sparkline>
              <xm:f>'NGF Trends'!D8864:I8864</xm:f>
              <xm:sqref>J8864</xm:sqref>
            </x14:sparkline>
            <x14:sparkline>
              <xm:f>'NGF Trends'!D8865:I8865</xm:f>
              <xm:sqref>J8865</xm:sqref>
            </x14:sparkline>
            <x14:sparkline>
              <xm:f>'NGF Trends'!D8866:I8866</xm:f>
              <xm:sqref>J8866</xm:sqref>
            </x14:sparkline>
            <x14:sparkline>
              <xm:f>'NGF Trends'!D8867:I8867</xm:f>
              <xm:sqref>J8867</xm:sqref>
            </x14:sparkline>
            <x14:sparkline>
              <xm:f>'NGF Trends'!D8868:I8868</xm:f>
              <xm:sqref>J8868</xm:sqref>
            </x14:sparkline>
            <x14:sparkline>
              <xm:f>'NGF Trends'!D8869:I8869</xm:f>
              <xm:sqref>J8869</xm:sqref>
            </x14:sparkline>
            <x14:sparkline>
              <xm:f>'NGF Trends'!D8870:I8870</xm:f>
              <xm:sqref>J8870</xm:sqref>
            </x14:sparkline>
            <x14:sparkline>
              <xm:f>'NGF Trends'!D8871:I8871</xm:f>
              <xm:sqref>J8871</xm:sqref>
            </x14:sparkline>
            <x14:sparkline>
              <xm:f>'NGF Trends'!D8872:I8872</xm:f>
              <xm:sqref>J8872</xm:sqref>
            </x14:sparkline>
            <x14:sparkline>
              <xm:f>'NGF Trends'!D8873:I8873</xm:f>
              <xm:sqref>J8873</xm:sqref>
            </x14:sparkline>
            <x14:sparkline>
              <xm:f>'NGF Trends'!D8874:I8874</xm:f>
              <xm:sqref>J8874</xm:sqref>
            </x14:sparkline>
            <x14:sparkline>
              <xm:f>'NGF Trends'!D8875:I8875</xm:f>
              <xm:sqref>J8875</xm:sqref>
            </x14:sparkline>
            <x14:sparkline>
              <xm:f>'NGF Trends'!D8876:I8876</xm:f>
              <xm:sqref>J8876</xm:sqref>
            </x14:sparkline>
            <x14:sparkline>
              <xm:f>'NGF Trends'!D8877:I8877</xm:f>
              <xm:sqref>J8877</xm:sqref>
            </x14:sparkline>
            <x14:sparkline>
              <xm:f>'NGF Trends'!D8878:I8878</xm:f>
              <xm:sqref>J8878</xm:sqref>
            </x14:sparkline>
            <x14:sparkline>
              <xm:f>'NGF Trends'!D8879:I8879</xm:f>
              <xm:sqref>J8879</xm:sqref>
            </x14:sparkline>
            <x14:sparkline>
              <xm:f>'NGF Trends'!D8880:I8880</xm:f>
              <xm:sqref>J8880</xm:sqref>
            </x14:sparkline>
            <x14:sparkline>
              <xm:f>'NGF Trends'!D8881:I8881</xm:f>
              <xm:sqref>J8881</xm:sqref>
            </x14:sparkline>
            <x14:sparkline>
              <xm:f>'NGF Trends'!D8882:I8882</xm:f>
              <xm:sqref>J8882</xm:sqref>
            </x14:sparkline>
            <x14:sparkline>
              <xm:f>'NGF Trends'!D8883:I8883</xm:f>
              <xm:sqref>J8883</xm:sqref>
            </x14:sparkline>
            <x14:sparkline>
              <xm:f>'NGF Trends'!D8884:I8884</xm:f>
              <xm:sqref>J8884</xm:sqref>
            </x14:sparkline>
            <x14:sparkline>
              <xm:f>'NGF Trends'!D8885:I8885</xm:f>
              <xm:sqref>J8885</xm:sqref>
            </x14:sparkline>
            <x14:sparkline>
              <xm:f>'NGF Trends'!D8886:I8886</xm:f>
              <xm:sqref>J8886</xm:sqref>
            </x14:sparkline>
            <x14:sparkline>
              <xm:f>'NGF Trends'!D8887:I8887</xm:f>
              <xm:sqref>J8887</xm:sqref>
            </x14:sparkline>
            <x14:sparkline>
              <xm:f>'NGF Trends'!D8888:I8888</xm:f>
              <xm:sqref>J8888</xm:sqref>
            </x14:sparkline>
            <x14:sparkline>
              <xm:f>'NGF Trends'!D8889:I8889</xm:f>
              <xm:sqref>J8889</xm:sqref>
            </x14:sparkline>
            <x14:sparkline>
              <xm:f>'NGF Trends'!D8890:I8890</xm:f>
              <xm:sqref>J8890</xm:sqref>
            </x14:sparkline>
            <x14:sparkline>
              <xm:f>'NGF Trends'!D8891:I8891</xm:f>
              <xm:sqref>J8891</xm:sqref>
            </x14:sparkline>
            <x14:sparkline>
              <xm:f>'NGF Trends'!D8892:I8892</xm:f>
              <xm:sqref>J8892</xm:sqref>
            </x14:sparkline>
            <x14:sparkline>
              <xm:f>'NGF Trends'!D8893:I8893</xm:f>
              <xm:sqref>J8893</xm:sqref>
            </x14:sparkline>
            <x14:sparkline>
              <xm:f>'NGF Trends'!D8894:I8894</xm:f>
              <xm:sqref>J8894</xm:sqref>
            </x14:sparkline>
            <x14:sparkline>
              <xm:f>'NGF Trends'!D8895:I8895</xm:f>
              <xm:sqref>J8895</xm:sqref>
            </x14:sparkline>
            <x14:sparkline>
              <xm:f>'NGF Trends'!D8896:I8896</xm:f>
              <xm:sqref>J8896</xm:sqref>
            </x14:sparkline>
            <x14:sparkline>
              <xm:f>'NGF Trends'!D8897:I8897</xm:f>
              <xm:sqref>J8897</xm:sqref>
            </x14:sparkline>
            <x14:sparkline>
              <xm:f>'NGF Trends'!D8898:I8898</xm:f>
              <xm:sqref>J8898</xm:sqref>
            </x14:sparkline>
            <x14:sparkline>
              <xm:f>'NGF Trends'!D8899:I8899</xm:f>
              <xm:sqref>J8899</xm:sqref>
            </x14:sparkline>
            <x14:sparkline>
              <xm:f>'NGF Trends'!D8900:I8900</xm:f>
              <xm:sqref>J8900</xm:sqref>
            </x14:sparkline>
            <x14:sparkline>
              <xm:f>'NGF Trends'!D8901:I8901</xm:f>
              <xm:sqref>J8901</xm:sqref>
            </x14:sparkline>
            <x14:sparkline>
              <xm:f>'NGF Trends'!D8902:I8902</xm:f>
              <xm:sqref>J8902</xm:sqref>
            </x14:sparkline>
            <x14:sparkline>
              <xm:f>'NGF Trends'!D8903:I8903</xm:f>
              <xm:sqref>J8903</xm:sqref>
            </x14:sparkline>
            <x14:sparkline>
              <xm:f>'NGF Trends'!D8904:I8904</xm:f>
              <xm:sqref>J8904</xm:sqref>
            </x14:sparkline>
            <x14:sparkline>
              <xm:f>'NGF Trends'!D8905:I8905</xm:f>
              <xm:sqref>J8905</xm:sqref>
            </x14:sparkline>
            <x14:sparkline>
              <xm:f>'NGF Trends'!D8906:I8906</xm:f>
              <xm:sqref>J8906</xm:sqref>
            </x14:sparkline>
            <x14:sparkline>
              <xm:f>'NGF Trends'!D8907:I8907</xm:f>
              <xm:sqref>J8907</xm:sqref>
            </x14:sparkline>
            <x14:sparkline>
              <xm:f>'NGF Trends'!D8908:I8908</xm:f>
              <xm:sqref>J8908</xm:sqref>
            </x14:sparkline>
            <x14:sparkline>
              <xm:f>'NGF Trends'!D8909:I8909</xm:f>
              <xm:sqref>J8909</xm:sqref>
            </x14:sparkline>
          </x14:sparklines>
        </x14:sparklineGroup>
      </x14:sparklineGroups>
    </ex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27913-0E37-41AE-96EF-0157238A85A9}">
  <sheetPr>
    <tabColor theme="3" tint="-0.249977111117893"/>
    <pageSetUpPr fitToPage="1"/>
  </sheetPr>
  <dimension ref="A1:AW47"/>
  <sheetViews>
    <sheetView showGridLines="0" tabSelected="1" workbookViewId="0">
      <selection activeCell="C38" sqref="C38"/>
    </sheetView>
  </sheetViews>
  <sheetFormatPr defaultColWidth="0" defaultRowHeight="15" zeroHeight="1" x14ac:dyDescent="0.25"/>
  <cols>
    <col min="1" max="1" width="1.28515625" customWidth="1"/>
    <col min="2" max="2" width="7.140625" bestFit="1" customWidth="1"/>
    <col min="3" max="10" width="16.140625" customWidth="1"/>
    <col min="11" max="11" width="1.7109375" customWidth="1"/>
    <col min="12" max="12" width="51.42578125" style="10" customWidth="1"/>
    <col min="13" max="30" width="29.42578125" hidden="1" customWidth="1"/>
    <col min="31" max="35" width="19.28515625" hidden="1" customWidth="1"/>
    <col min="36" max="36" width="23.28515625" hidden="1" customWidth="1"/>
    <col min="37" max="42" width="29.42578125" hidden="1" customWidth="1"/>
    <col min="43" max="47" width="19.28515625" hidden="1" customWidth="1"/>
    <col min="48" max="49" width="23.28515625" hidden="1" customWidth="1"/>
    <col min="50" max="16384" width="8.7109375" hidden="1"/>
  </cols>
  <sheetData>
    <row r="1" spans="2:4" ht="7.5" customHeight="1" x14ac:dyDescent="0.25">
      <c r="B1" s="4"/>
    </row>
    <row r="2" spans="2:4" ht="15.75" x14ac:dyDescent="0.25">
      <c r="C2" s="11" t="s">
        <v>1081</v>
      </c>
      <c r="D2" s="9" t="str">
        <f>HelperTables!D3</f>
        <v>Mutiple Secretarial Areas</v>
      </c>
    </row>
    <row r="3" spans="2:4" ht="15.75" x14ac:dyDescent="0.25">
      <c r="C3" s="11" t="s">
        <v>1082</v>
      </c>
      <c r="D3" s="9" t="str">
        <f>AgencySelected</f>
        <v>Mutiple Agencies</v>
      </c>
    </row>
    <row r="4" spans="2:4" ht="15.75" x14ac:dyDescent="0.25">
      <c r="C4" s="11" t="s">
        <v>1083</v>
      </c>
      <c r="D4" s="9" t="str">
        <f>FundSelected</f>
        <v>Mutiple Funds</v>
      </c>
    </row>
    <row r="5" spans="2:4" x14ac:dyDescent="0.25"/>
    <row r="6" spans="2:4" x14ac:dyDescent="0.25"/>
    <row r="7" spans="2:4" x14ac:dyDescent="0.25"/>
    <row r="8" spans="2:4" x14ac:dyDescent="0.25"/>
    <row r="9" spans="2:4" x14ac:dyDescent="0.25"/>
    <row r="10" spans="2:4" x14ac:dyDescent="0.25"/>
    <row r="11" spans="2:4" x14ac:dyDescent="0.25"/>
    <row r="12" spans="2:4" x14ac:dyDescent="0.25"/>
    <row r="13" spans="2:4" x14ac:dyDescent="0.25"/>
    <row r="14" spans="2:4" x14ac:dyDescent="0.25"/>
    <row r="15" spans="2:4" x14ac:dyDescent="0.25"/>
    <row r="16" spans="2:4"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row r="27" spans="2:10" x14ac:dyDescent="0.25"/>
    <row r="28" spans="2:10" x14ac:dyDescent="0.25"/>
    <row r="29" spans="2:10" ht="45" x14ac:dyDescent="0.25">
      <c r="C29" s="6" t="s">
        <v>15</v>
      </c>
      <c r="D29" s="6" t="s">
        <v>16</v>
      </c>
      <c r="E29" s="6" t="s">
        <v>66</v>
      </c>
      <c r="F29" s="6" t="s">
        <v>17</v>
      </c>
      <c r="G29" s="6" t="s">
        <v>97</v>
      </c>
      <c r="H29" s="6" t="s">
        <v>18</v>
      </c>
      <c r="I29" s="6" t="s">
        <v>67</v>
      </c>
      <c r="J29" s="6" t="s">
        <v>19</v>
      </c>
    </row>
    <row r="30" spans="2:10" x14ac:dyDescent="0.25">
      <c r="B30" s="1" t="s">
        <v>5</v>
      </c>
      <c r="C30" s="5">
        <v>6337722316.9119968</v>
      </c>
      <c r="D30" s="5">
        <v>35977576648</v>
      </c>
      <c r="E30" s="5">
        <v>1419062739</v>
      </c>
      <c r="F30" s="5">
        <v>32518493083.333008</v>
      </c>
      <c r="G30" s="5">
        <v>231326662.10000002</v>
      </c>
      <c r="H30" s="5">
        <v>3459083564.6670146</v>
      </c>
      <c r="I30" s="5">
        <v>1091786076.9000001</v>
      </c>
      <c r="J30" s="5">
        <v>42318162801.27005</v>
      </c>
    </row>
    <row r="31" spans="2:10" x14ac:dyDescent="0.25">
      <c r="B31" s="1" t="s">
        <v>6</v>
      </c>
      <c r="C31" s="5">
        <v>7707310747.5240059</v>
      </c>
      <c r="D31" s="5">
        <v>39500360170.290001</v>
      </c>
      <c r="E31" s="5">
        <v>1417799925</v>
      </c>
      <c r="F31" s="5">
        <v>34575911497.632973</v>
      </c>
      <c r="G31" s="5">
        <v>208293597.30999991</v>
      </c>
      <c r="H31" s="5">
        <v>4924448672.6570158</v>
      </c>
      <c r="I31" s="5">
        <v>1063283561.6900002</v>
      </c>
      <c r="J31" s="5">
        <v>40735211319.614021</v>
      </c>
    </row>
    <row r="32" spans="2:10" x14ac:dyDescent="0.25">
      <c r="B32" s="1" t="s">
        <v>7</v>
      </c>
      <c r="C32" s="5">
        <v>11584822192.34199</v>
      </c>
      <c r="D32" s="5">
        <v>50260476642.610001</v>
      </c>
      <c r="E32" s="5">
        <v>1479356649.1100001</v>
      </c>
      <c r="F32" s="5">
        <v>43297447557.243027</v>
      </c>
      <c r="G32" s="5">
        <v>201191450.14999995</v>
      </c>
      <c r="H32" s="5">
        <v>6963029085.3670139</v>
      </c>
      <c r="I32" s="5">
        <v>972318034.95999992</v>
      </c>
      <c r="J32" s="5">
        <v>47403873670.441986</v>
      </c>
    </row>
    <row r="33" spans="2:10" x14ac:dyDescent="0.25">
      <c r="B33" s="1" t="s">
        <v>8</v>
      </c>
      <c r="C33" s="5">
        <v>15996717615.200008</v>
      </c>
      <c r="D33" s="5">
        <v>62391474506.609978</v>
      </c>
      <c r="E33" s="5">
        <v>1760265352.8200002</v>
      </c>
      <c r="F33" s="5">
        <v>53296240723.400917</v>
      </c>
      <c r="G33" s="5">
        <v>181611497.78</v>
      </c>
      <c r="H33" s="5">
        <v>9095233783.209034</v>
      </c>
      <c r="I33" s="5">
        <v>1120747175.04</v>
      </c>
      <c r="J33" s="5">
        <v>80274344635.60997</v>
      </c>
    </row>
    <row r="34" spans="2:10" x14ac:dyDescent="0.25">
      <c r="B34" s="1" t="s">
        <v>9</v>
      </c>
      <c r="C34" s="5">
        <v>16841286136.899994</v>
      </c>
      <c r="D34" s="5">
        <v>65790066019.070007</v>
      </c>
      <c r="E34" s="5">
        <v>1867470489.3500004</v>
      </c>
      <c r="F34" s="5">
        <v>52088588877.023979</v>
      </c>
      <c r="G34" s="5">
        <v>200026873.54000008</v>
      </c>
      <c r="H34" s="5">
        <v>13701477142.045984</v>
      </c>
      <c r="I34" s="5">
        <v>1488748474.8099997</v>
      </c>
      <c r="J34" s="5">
        <v>54152465296.925972</v>
      </c>
    </row>
    <row r="35" spans="2:10" x14ac:dyDescent="0.25">
      <c r="B35" s="1" t="s">
        <v>10</v>
      </c>
      <c r="C35" s="5">
        <v>19173408377.749981</v>
      </c>
      <c r="D35" s="5">
        <v>65105272673.670006</v>
      </c>
      <c r="E35" s="5">
        <v>2637209977.7199998</v>
      </c>
      <c r="F35" s="5">
        <v>53836552569.882027</v>
      </c>
      <c r="G35" s="5">
        <v>347373605.23000008</v>
      </c>
      <c r="H35" s="5">
        <v>11268720103.788033</v>
      </c>
      <c r="I35" s="5">
        <v>1520399151.4900002</v>
      </c>
      <c r="J35" s="5">
        <v>60120096506.870064</v>
      </c>
    </row>
    <row r="36" spans="2:10" ht="6" customHeight="1" x14ac:dyDescent="0.25"/>
    <row r="37" spans="2:10" x14ac:dyDescent="0.25">
      <c r="B37" s="4"/>
    </row>
    <row r="38" spans="2:10" x14ac:dyDescent="0.25"/>
    <row r="39" spans="2:10" x14ac:dyDescent="0.25"/>
    <row r="40" spans="2:10" x14ac:dyDescent="0.25"/>
    <row r="41" spans="2:10" x14ac:dyDescent="0.25"/>
    <row r="42" spans="2:10" x14ac:dyDescent="0.25"/>
    <row r="43" spans="2:10" x14ac:dyDescent="0.25"/>
    <row r="44" spans="2:10" x14ac:dyDescent="0.25"/>
    <row r="45" spans="2:10" x14ac:dyDescent="0.25"/>
    <row r="46" spans="2:10" x14ac:dyDescent="0.25"/>
    <row r="47" spans="2:10" x14ac:dyDescent="0.25"/>
  </sheetData>
  <sheetProtection autoFilter="0" pivotTables="0"/>
  <printOptions horizontalCentered="1"/>
  <pageMargins left="0.45" right="0.45" top="0.5" bottom="0.5" header="0.3" footer="0.3"/>
  <pageSetup scale="94"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9A434-2107-49C3-9726-C760BE62FF93}">
  <sheetPr>
    <pageSetUpPr fitToPage="1"/>
  </sheetPr>
  <dimension ref="A1:AJ6972"/>
  <sheetViews>
    <sheetView showGridLines="0" zoomScaleNormal="100" workbookViewId="0">
      <pane ySplit="4" topLeftCell="A5" activePane="bottomLeft" state="frozen"/>
      <selection pane="bottomLeft" activeCell="B5" sqref="B5"/>
    </sheetView>
  </sheetViews>
  <sheetFormatPr defaultColWidth="0" defaultRowHeight="15" x14ac:dyDescent="0.25"/>
  <cols>
    <col min="1" max="1" width="1.5703125" customWidth="1"/>
    <col min="2" max="2" width="14.42578125" customWidth="1"/>
    <col min="3" max="3" width="41" hidden="1" customWidth="1"/>
    <col min="4" max="4" width="14.140625" hidden="1" customWidth="1"/>
    <col min="5" max="5" width="43.7109375" hidden="1" customWidth="1"/>
    <col min="6" max="6" width="17" hidden="1" customWidth="1"/>
    <col min="7" max="7" width="43.7109375" hidden="1" customWidth="1"/>
    <col min="8" max="8" width="19.140625" hidden="1" customWidth="1"/>
    <col min="9" max="9" width="18.5703125" hidden="1" customWidth="1"/>
    <col min="10" max="10" width="11.85546875" hidden="1" customWidth="1"/>
    <col min="11" max="11" width="10" hidden="1" customWidth="1"/>
    <col min="12" max="12" width="68" hidden="1" customWidth="1"/>
    <col min="13" max="13" width="18.42578125" customWidth="1"/>
    <col min="14" max="14" width="16.85546875" hidden="1" customWidth="1"/>
    <col min="15" max="15" width="30.42578125" hidden="1" customWidth="1"/>
    <col min="16" max="16" width="22.28515625" hidden="1" customWidth="1"/>
    <col min="17" max="17" width="16.5703125" hidden="1" customWidth="1"/>
    <col min="18" max="18" width="52" hidden="1" customWidth="1"/>
    <col min="19" max="19" width="15.85546875" customWidth="1"/>
    <col min="20" max="20" width="13.7109375" hidden="1" customWidth="1"/>
    <col min="21" max="21" width="13.140625" customWidth="1"/>
    <col min="22" max="22" width="15.140625" hidden="1" customWidth="1"/>
    <col min="23" max="30" width="15.28515625" customWidth="1"/>
    <col min="31" max="31" width="15.7109375" customWidth="1"/>
    <col min="32" max="32" width="12.140625" customWidth="1"/>
    <col min="33" max="33" width="2" customWidth="1"/>
    <col min="34" max="36" width="0" hidden="1" customWidth="1"/>
    <col min="37" max="16384" width="8.7109375" hidden="1"/>
  </cols>
  <sheetData>
    <row r="1" spans="2:32" ht="18.75" x14ac:dyDescent="0.3">
      <c r="B1" s="2" t="s">
        <v>2</v>
      </c>
    </row>
    <row r="2" spans="2:32" x14ac:dyDescent="0.25">
      <c r="B2" s="4"/>
    </row>
    <row r="3" spans="2:32" hidden="1" x14ac:dyDescent="0.25">
      <c r="AB3" s="3" t="str">
        <f>SUBSTITUTE(ADDRESS(1, COLUMN(), 4), "1", "")</f>
        <v>AB</v>
      </c>
      <c r="AC3" s="3"/>
      <c r="AD3" s="3"/>
    </row>
    <row r="4" spans="2:32" ht="30" x14ac:dyDescent="0.25">
      <c r="B4" s="19" t="s">
        <v>1084</v>
      </c>
      <c r="C4" s="19" t="s">
        <v>1085</v>
      </c>
      <c r="D4" s="19" t="s">
        <v>1086</v>
      </c>
      <c r="E4" s="19" t="s">
        <v>1087</v>
      </c>
      <c r="F4" s="19" t="s">
        <v>1088</v>
      </c>
      <c r="G4" s="19" t="s">
        <v>1089</v>
      </c>
      <c r="H4" s="19" t="s">
        <v>1090</v>
      </c>
      <c r="I4" s="19" t="s">
        <v>1091</v>
      </c>
      <c r="J4" s="19" t="s">
        <v>1092</v>
      </c>
      <c r="K4" s="19" t="s">
        <v>1093</v>
      </c>
      <c r="L4" s="19" t="s">
        <v>1094</v>
      </c>
      <c r="M4" s="19" t="s">
        <v>1095</v>
      </c>
      <c r="N4" s="19" t="s">
        <v>1096</v>
      </c>
      <c r="O4" s="19" t="s">
        <v>1097</v>
      </c>
      <c r="P4" s="19" t="s">
        <v>1098</v>
      </c>
      <c r="Q4" s="19" t="s">
        <v>1099</v>
      </c>
      <c r="R4" s="19" t="s">
        <v>1100</v>
      </c>
      <c r="S4" s="19" t="s">
        <v>1101</v>
      </c>
      <c r="T4" s="19" t="s">
        <v>1102</v>
      </c>
      <c r="U4" s="20" t="s">
        <v>1103</v>
      </c>
      <c r="V4" s="19" t="s">
        <v>1104</v>
      </c>
      <c r="W4" s="19" t="s">
        <v>1105</v>
      </c>
      <c r="X4" s="19" t="s">
        <v>1106</v>
      </c>
      <c r="Y4" s="19" t="s">
        <v>1107</v>
      </c>
      <c r="Z4" s="19" t="s">
        <v>1108</v>
      </c>
      <c r="AA4" s="19" t="s">
        <v>1109</v>
      </c>
      <c r="AB4" s="19" t="s">
        <v>1110</v>
      </c>
      <c r="AC4" s="3" t="s">
        <v>1111</v>
      </c>
      <c r="AD4" s="19" t="s">
        <v>1112</v>
      </c>
      <c r="AE4" s="19" t="s">
        <v>1113</v>
      </c>
      <c r="AF4" s="19" t="s">
        <v>1114</v>
      </c>
    </row>
    <row r="5" spans="2:32" ht="45" x14ac:dyDescent="0.25">
      <c r="B5" s="21" t="s">
        <v>742</v>
      </c>
      <c r="C5" s="22" t="s">
        <v>1115</v>
      </c>
      <c r="D5" s="23">
        <v>1</v>
      </c>
      <c r="E5" s="22" t="s">
        <v>742</v>
      </c>
      <c r="F5" s="23">
        <v>1</v>
      </c>
      <c r="G5" s="22" t="s">
        <v>1115</v>
      </c>
      <c r="H5" s="22" t="s">
        <v>1116</v>
      </c>
      <c r="I5" s="23">
        <v>998</v>
      </c>
      <c r="J5" s="23">
        <v>101</v>
      </c>
      <c r="K5" s="23" t="s">
        <v>1117</v>
      </c>
      <c r="L5" s="22" t="s">
        <v>1118</v>
      </c>
      <c r="M5" s="21" t="s">
        <v>744</v>
      </c>
      <c r="N5" s="23" t="s">
        <v>1119</v>
      </c>
      <c r="O5" s="22" t="s">
        <v>1120</v>
      </c>
      <c r="P5" s="22" t="s">
        <v>1121</v>
      </c>
      <c r="Q5" s="23" t="s">
        <v>1122</v>
      </c>
      <c r="R5" s="22" t="s">
        <v>1123</v>
      </c>
      <c r="S5" s="21" t="s">
        <v>745</v>
      </c>
      <c r="T5" s="23" t="s">
        <v>1124</v>
      </c>
      <c r="U5" s="24" t="s">
        <v>15</v>
      </c>
      <c r="V5" s="23">
        <v>100</v>
      </c>
      <c r="W5" s="25">
        <v>0</v>
      </c>
      <c r="X5" s="25">
        <v>0</v>
      </c>
      <c r="Y5" s="25">
        <v>0</v>
      </c>
      <c r="Z5" s="25">
        <v>0</v>
      </c>
      <c r="AA5" s="25">
        <v>0</v>
      </c>
      <c r="AB5" s="25">
        <v>21643.74</v>
      </c>
      <c r="AC5" s="26">
        <v>45152.505756550927</v>
      </c>
      <c r="AD5" s="27">
        <f>ROW()</f>
        <v>5</v>
      </c>
      <c r="AE5" s="27">
        <f>1</f>
        <v>1</v>
      </c>
      <c r="AF5" s="27">
        <f>SUBTOTAL(109,Tbl_NGF_Data[[#This Row],[Counter]])</f>
        <v>1</v>
      </c>
    </row>
    <row r="6" spans="2:32" ht="45" x14ac:dyDescent="0.25">
      <c r="B6" s="21" t="s">
        <v>742</v>
      </c>
      <c r="C6" s="22" t="s">
        <v>1115</v>
      </c>
      <c r="D6" s="23">
        <v>1</v>
      </c>
      <c r="E6" s="22" t="s">
        <v>742</v>
      </c>
      <c r="F6" s="23">
        <v>1</v>
      </c>
      <c r="G6" s="22" t="s">
        <v>1115</v>
      </c>
      <c r="H6" s="22" t="s">
        <v>1116</v>
      </c>
      <c r="I6" s="23">
        <v>998</v>
      </c>
      <c r="J6" s="23">
        <v>101</v>
      </c>
      <c r="K6" s="23" t="s">
        <v>1117</v>
      </c>
      <c r="L6" s="22" t="s">
        <v>1118</v>
      </c>
      <c r="M6" s="21" t="s">
        <v>744</v>
      </c>
      <c r="N6" s="23" t="s">
        <v>1119</v>
      </c>
      <c r="O6" s="22" t="s">
        <v>1120</v>
      </c>
      <c r="P6" s="22" t="s">
        <v>1121</v>
      </c>
      <c r="Q6" s="23" t="s">
        <v>1122</v>
      </c>
      <c r="R6" s="22" t="s">
        <v>1123</v>
      </c>
      <c r="S6" s="21" t="s">
        <v>745</v>
      </c>
      <c r="T6" s="23" t="s">
        <v>1124</v>
      </c>
      <c r="U6" s="24" t="s">
        <v>16</v>
      </c>
      <c r="V6" s="23">
        <v>135</v>
      </c>
      <c r="W6" s="25">
        <v>0</v>
      </c>
      <c r="X6" s="25">
        <v>0</v>
      </c>
      <c r="Y6" s="25">
        <v>0</v>
      </c>
      <c r="Z6" s="25">
        <v>0</v>
      </c>
      <c r="AA6" s="25">
        <v>0</v>
      </c>
      <c r="AB6" s="25">
        <v>25429.81</v>
      </c>
      <c r="AC6" s="26">
        <v>45152.505756550927</v>
      </c>
      <c r="AD6" s="27">
        <f>ROW()</f>
        <v>6</v>
      </c>
      <c r="AE6" s="27">
        <f>1</f>
        <v>1</v>
      </c>
      <c r="AF6" s="27">
        <f>SUBTOTAL(109,Tbl_NGF_Data[[#This Row],[Counter]])</f>
        <v>1</v>
      </c>
    </row>
    <row r="7" spans="2:32" ht="45" x14ac:dyDescent="0.25">
      <c r="B7" s="21" t="s">
        <v>742</v>
      </c>
      <c r="C7" s="22" t="s">
        <v>1115</v>
      </c>
      <c r="D7" s="23">
        <v>1</v>
      </c>
      <c r="E7" s="22" t="s">
        <v>742</v>
      </c>
      <c r="F7" s="23">
        <v>1</v>
      </c>
      <c r="G7" s="22" t="s">
        <v>1115</v>
      </c>
      <c r="H7" s="22" t="s">
        <v>1116</v>
      </c>
      <c r="I7" s="23">
        <v>998</v>
      </c>
      <c r="J7" s="23">
        <v>101</v>
      </c>
      <c r="K7" s="23" t="s">
        <v>1117</v>
      </c>
      <c r="L7" s="22" t="s">
        <v>1118</v>
      </c>
      <c r="M7" s="21" t="s">
        <v>744</v>
      </c>
      <c r="N7" s="23" t="s">
        <v>1119</v>
      </c>
      <c r="O7" s="22" t="s">
        <v>1120</v>
      </c>
      <c r="P7" s="22" t="s">
        <v>1121</v>
      </c>
      <c r="Q7" s="23" t="s">
        <v>1122</v>
      </c>
      <c r="R7" s="22" t="s">
        <v>1123</v>
      </c>
      <c r="S7" s="21" t="s">
        <v>745</v>
      </c>
      <c r="T7" s="23" t="s">
        <v>1124</v>
      </c>
      <c r="U7" s="24" t="s">
        <v>17</v>
      </c>
      <c r="V7" s="23">
        <v>200</v>
      </c>
      <c r="W7" s="25">
        <v>0</v>
      </c>
      <c r="X7" s="25">
        <v>0</v>
      </c>
      <c r="Y7" s="25">
        <v>0</v>
      </c>
      <c r="Z7" s="25">
        <v>0</v>
      </c>
      <c r="AA7" s="25">
        <v>0</v>
      </c>
      <c r="AB7" s="25">
        <v>3786.07</v>
      </c>
      <c r="AC7" s="26">
        <v>45152.505756550927</v>
      </c>
      <c r="AD7" s="27">
        <f>ROW()</f>
        <v>7</v>
      </c>
      <c r="AE7" s="27">
        <f>1</f>
        <v>1</v>
      </c>
      <c r="AF7" s="27">
        <f>SUBTOTAL(109,Tbl_NGF_Data[[#This Row],[Counter]])</f>
        <v>1</v>
      </c>
    </row>
    <row r="8" spans="2:32" ht="45" x14ac:dyDescent="0.25">
      <c r="B8" s="21" t="s">
        <v>742</v>
      </c>
      <c r="C8" s="22" t="s">
        <v>1115</v>
      </c>
      <c r="D8" s="23">
        <v>1</v>
      </c>
      <c r="E8" s="22" t="s">
        <v>742</v>
      </c>
      <c r="F8" s="23">
        <v>1</v>
      </c>
      <c r="G8" s="22" t="s">
        <v>1115</v>
      </c>
      <c r="H8" s="22" t="s">
        <v>1116</v>
      </c>
      <c r="I8" s="23">
        <v>998</v>
      </c>
      <c r="J8" s="23">
        <v>101</v>
      </c>
      <c r="K8" s="23" t="s">
        <v>1117</v>
      </c>
      <c r="L8" s="22" t="s">
        <v>1118</v>
      </c>
      <c r="M8" s="21" t="s">
        <v>744</v>
      </c>
      <c r="N8" s="23" t="s">
        <v>1119</v>
      </c>
      <c r="O8" s="22" t="s">
        <v>1120</v>
      </c>
      <c r="P8" s="22" t="s">
        <v>1121</v>
      </c>
      <c r="Q8" s="23" t="s">
        <v>1122</v>
      </c>
      <c r="R8" s="22" t="s">
        <v>1123</v>
      </c>
      <c r="S8" s="21" t="s">
        <v>745</v>
      </c>
      <c r="T8" s="23" t="s">
        <v>1124</v>
      </c>
      <c r="U8" s="24" t="s">
        <v>18</v>
      </c>
      <c r="V8" s="23">
        <v>220</v>
      </c>
      <c r="W8" s="25">
        <v>0</v>
      </c>
      <c r="X8" s="25">
        <v>0</v>
      </c>
      <c r="Y8" s="25">
        <v>0</v>
      </c>
      <c r="Z8" s="25">
        <v>0</v>
      </c>
      <c r="AA8" s="25">
        <v>0</v>
      </c>
      <c r="AB8" s="25">
        <v>21643.74</v>
      </c>
      <c r="AC8" s="26">
        <v>45152.505756550927</v>
      </c>
      <c r="AD8" s="27">
        <f>ROW()</f>
        <v>8</v>
      </c>
      <c r="AE8" s="27">
        <f>1</f>
        <v>1</v>
      </c>
      <c r="AF8" s="27">
        <f>SUBTOTAL(109,Tbl_NGF_Data[[#This Row],[Counter]])</f>
        <v>1</v>
      </c>
    </row>
    <row r="9" spans="2:32" ht="30" x14ac:dyDescent="0.25">
      <c r="B9" s="21" t="s">
        <v>742</v>
      </c>
      <c r="C9" s="22" t="s">
        <v>1115</v>
      </c>
      <c r="D9" s="23">
        <v>1</v>
      </c>
      <c r="E9" s="22" t="s">
        <v>742</v>
      </c>
      <c r="F9" s="23">
        <v>1</v>
      </c>
      <c r="G9" s="22" t="s">
        <v>1115</v>
      </c>
      <c r="H9" s="22" t="s">
        <v>1116</v>
      </c>
      <c r="I9" s="23">
        <v>998</v>
      </c>
      <c r="J9" s="23">
        <v>101</v>
      </c>
      <c r="K9" s="23" t="s">
        <v>1117</v>
      </c>
      <c r="L9" s="22" t="s">
        <v>1118</v>
      </c>
      <c r="M9" s="21" t="s">
        <v>744</v>
      </c>
      <c r="N9" s="23" t="s">
        <v>1119</v>
      </c>
      <c r="O9" s="22" t="s">
        <v>1120</v>
      </c>
      <c r="P9" s="22" t="s">
        <v>1121</v>
      </c>
      <c r="Q9" s="23" t="s">
        <v>1125</v>
      </c>
      <c r="R9" s="22" t="s">
        <v>1126</v>
      </c>
      <c r="S9" s="21" t="s">
        <v>23</v>
      </c>
      <c r="T9" s="23" t="s">
        <v>1127</v>
      </c>
      <c r="U9" s="24" t="s">
        <v>15</v>
      </c>
      <c r="V9" s="23">
        <v>100</v>
      </c>
      <c r="W9" s="25">
        <v>1347.5</v>
      </c>
      <c r="X9" s="25">
        <v>1519</v>
      </c>
      <c r="Y9" s="25">
        <v>1421</v>
      </c>
      <c r="Z9" s="25">
        <v>1372</v>
      </c>
      <c r="AA9" s="25">
        <v>2817.5</v>
      </c>
      <c r="AB9" s="25">
        <v>2842</v>
      </c>
      <c r="AC9" s="26">
        <v>45152.505756550927</v>
      </c>
      <c r="AD9" s="27">
        <f>ROW()</f>
        <v>9</v>
      </c>
      <c r="AE9" s="27">
        <f>1</f>
        <v>1</v>
      </c>
      <c r="AF9" s="27">
        <f>SUBTOTAL(109,Tbl_NGF_Data[[#This Row],[Counter]])</f>
        <v>1</v>
      </c>
    </row>
    <row r="10" spans="2:32" ht="30" x14ac:dyDescent="0.25">
      <c r="B10" s="21" t="s">
        <v>742</v>
      </c>
      <c r="C10" s="22" t="s">
        <v>1115</v>
      </c>
      <c r="D10" s="23">
        <v>1</v>
      </c>
      <c r="E10" s="22" t="s">
        <v>742</v>
      </c>
      <c r="F10" s="23">
        <v>1</v>
      </c>
      <c r="G10" s="22" t="s">
        <v>1115</v>
      </c>
      <c r="H10" s="22" t="s">
        <v>1116</v>
      </c>
      <c r="I10" s="23">
        <v>998</v>
      </c>
      <c r="J10" s="23">
        <v>100</v>
      </c>
      <c r="K10" s="23" t="s">
        <v>1128</v>
      </c>
      <c r="L10" s="22" t="s">
        <v>1129</v>
      </c>
      <c r="M10" s="21" t="s">
        <v>743</v>
      </c>
      <c r="N10" s="23" t="s">
        <v>1119</v>
      </c>
      <c r="O10" s="22" t="s">
        <v>1120</v>
      </c>
      <c r="P10" s="22" t="s">
        <v>1121</v>
      </c>
      <c r="Q10" s="23" t="s">
        <v>1125</v>
      </c>
      <c r="R10" s="22" t="s">
        <v>1126</v>
      </c>
      <c r="S10" s="21" t="s">
        <v>23</v>
      </c>
      <c r="T10" s="23" t="s">
        <v>1130</v>
      </c>
      <c r="U10" s="24" t="s">
        <v>15</v>
      </c>
      <c r="V10" s="23">
        <v>100</v>
      </c>
      <c r="W10" s="25">
        <v>1029</v>
      </c>
      <c r="X10" s="25">
        <v>980</v>
      </c>
      <c r="Y10" s="25">
        <v>1000</v>
      </c>
      <c r="Z10" s="25">
        <v>975.5</v>
      </c>
      <c r="AA10" s="25">
        <v>951</v>
      </c>
      <c r="AB10" s="25">
        <v>0</v>
      </c>
      <c r="AC10" s="26">
        <v>45152.505756550927</v>
      </c>
      <c r="AD10" s="27">
        <f>ROW()</f>
        <v>10</v>
      </c>
      <c r="AE10" s="27">
        <f>1</f>
        <v>1</v>
      </c>
      <c r="AF10" s="27">
        <f>SUBTOTAL(109,Tbl_NGF_Data[[#This Row],[Counter]])</f>
        <v>1</v>
      </c>
    </row>
    <row r="11" spans="2:32" ht="60" x14ac:dyDescent="0.25">
      <c r="B11" s="21" t="s">
        <v>742</v>
      </c>
      <c r="C11" s="22" t="s">
        <v>1115</v>
      </c>
      <c r="D11" s="23">
        <v>1</v>
      </c>
      <c r="E11" s="22" t="s">
        <v>742</v>
      </c>
      <c r="F11" s="23">
        <v>1</v>
      </c>
      <c r="G11" s="22" t="s">
        <v>1115</v>
      </c>
      <c r="H11" s="22" t="s">
        <v>1116</v>
      </c>
      <c r="I11" s="23">
        <v>998</v>
      </c>
      <c r="J11" s="23">
        <v>100</v>
      </c>
      <c r="K11" s="23" t="s">
        <v>1128</v>
      </c>
      <c r="L11" s="22" t="s">
        <v>1129</v>
      </c>
      <c r="M11" s="21" t="s">
        <v>743</v>
      </c>
      <c r="N11" s="23" t="s">
        <v>1131</v>
      </c>
      <c r="O11" s="22" t="s">
        <v>1132</v>
      </c>
      <c r="P11" s="22" t="s">
        <v>1133</v>
      </c>
      <c r="Q11" s="23" t="s">
        <v>1134</v>
      </c>
      <c r="R11" s="22" t="s">
        <v>1135</v>
      </c>
      <c r="S11" s="21" t="s">
        <v>33</v>
      </c>
      <c r="T11" s="23" t="s">
        <v>1136</v>
      </c>
      <c r="U11" s="24" t="s">
        <v>16</v>
      </c>
      <c r="V11" s="23">
        <v>135</v>
      </c>
      <c r="W11" s="25">
        <v>0</v>
      </c>
      <c r="X11" s="25">
        <v>0</v>
      </c>
      <c r="Y11" s="25">
        <v>0</v>
      </c>
      <c r="Z11" s="25">
        <v>215796</v>
      </c>
      <c r="AA11" s="25">
        <v>0</v>
      </c>
      <c r="AB11" s="25">
        <v>0</v>
      </c>
      <c r="AC11" s="26">
        <v>45152.505756550927</v>
      </c>
      <c r="AD11" s="27">
        <f>ROW()</f>
        <v>11</v>
      </c>
      <c r="AE11" s="27">
        <f>1</f>
        <v>1</v>
      </c>
      <c r="AF11" s="27">
        <f>SUBTOTAL(109,Tbl_NGF_Data[[#This Row],[Counter]])</f>
        <v>1</v>
      </c>
    </row>
    <row r="12" spans="2:32" ht="60" x14ac:dyDescent="0.25">
      <c r="B12" s="21" t="s">
        <v>742</v>
      </c>
      <c r="C12" s="22" t="s">
        <v>1115</v>
      </c>
      <c r="D12" s="23">
        <v>1</v>
      </c>
      <c r="E12" s="22" t="s">
        <v>742</v>
      </c>
      <c r="F12" s="23">
        <v>1</v>
      </c>
      <c r="G12" s="22" t="s">
        <v>1115</v>
      </c>
      <c r="H12" s="22" t="s">
        <v>1116</v>
      </c>
      <c r="I12" s="23">
        <v>998</v>
      </c>
      <c r="J12" s="23">
        <v>100</v>
      </c>
      <c r="K12" s="23" t="s">
        <v>1128</v>
      </c>
      <c r="L12" s="22" t="s">
        <v>1129</v>
      </c>
      <c r="M12" s="21" t="s">
        <v>743</v>
      </c>
      <c r="N12" s="23" t="s">
        <v>1131</v>
      </c>
      <c r="O12" s="22" t="s">
        <v>1132</v>
      </c>
      <c r="P12" s="22" t="s">
        <v>1133</v>
      </c>
      <c r="Q12" s="23" t="s">
        <v>1134</v>
      </c>
      <c r="R12" s="22" t="s">
        <v>1135</v>
      </c>
      <c r="S12" s="21" t="s">
        <v>33</v>
      </c>
      <c r="T12" s="23" t="s">
        <v>1136</v>
      </c>
      <c r="U12" s="24" t="s">
        <v>17</v>
      </c>
      <c r="V12" s="23">
        <v>200</v>
      </c>
      <c r="W12" s="25">
        <v>0</v>
      </c>
      <c r="X12" s="25">
        <v>0</v>
      </c>
      <c r="Y12" s="25">
        <v>0</v>
      </c>
      <c r="Z12" s="25">
        <v>215796.00000000003</v>
      </c>
      <c r="AA12" s="25">
        <v>0</v>
      </c>
      <c r="AB12" s="25">
        <v>0</v>
      </c>
      <c r="AC12" s="26">
        <v>45152.505756550927</v>
      </c>
      <c r="AD12" s="27">
        <f>ROW()</f>
        <v>12</v>
      </c>
      <c r="AE12" s="27">
        <f>1</f>
        <v>1</v>
      </c>
      <c r="AF12" s="27">
        <f>SUBTOTAL(109,Tbl_NGF_Data[[#This Row],[Counter]])</f>
        <v>1</v>
      </c>
    </row>
    <row r="13" spans="2:32" ht="60" x14ac:dyDescent="0.25">
      <c r="B13" s="21" t="s">
        <v>742</v>
      </c>
      <c r="C13" s="22" t="s">
        <v>1115</v>
      </c>
      <c r="D13" s="23">
        <v>1</v>
      </c>
      <c r="E13" s="22" t="s">
        <v>742</v>
      </c>
      <c r="F13" s="23">
        <v>1</v>
      </c>
      <c r="G13" s="22" t="s">
        <v>1115</v>
      </c>
      <c r="H13" s="22" t="s">
        <v>1116</v>
      </c>
      <c r="I13" s="23">
        <v>998</v>
      </c>
      <c r="J13" s="23">
        <v>100</v>
      </c>
      <c r="K13" s="23" t="s">
        <v>1128</v>
      </c>
      <c r="L13" s="22" t="s">
        <v>1129</v>
      </c>
      <c r="M13" s="21" t="s">
        <v>743</v>
      </c>
      <c r="N13" s="23" t="s">
        <v>1131</v>
      </c>
      <c r="O13" s="22" t="s">
        <v>1132</v>
      </c>
      <c r="P13" s="22" t="s">
        <v>1133</v>
      </c>
      <c r="Q13" s="23" t="s">
        <v>1134</v>
      </c>
      <c r="R13" s="22" t="s">
        <v>1135</v>
      </c>
      <c r="S13" s="21" t="s">
        <v>33</v>
      </c>
      <c r="T13" s="23" t="s">
        <v>1136</v>
      </c>
      <c r="U13" s="24" t="s">
        <v>18</v>
      </c>
      <c r="V13" s="23">
        <v>220</v>
      </c>
      <c r="W13" s="25">
        <v>0</v>
      </c>
      <c r="X13" s="25">
        <v>0</v>
      </c>
      <c r="Y13" s="25">
        <v>0</v>
      </c>
      <c r="Z13" s="25">
        <v>-2.9103830456733704E-11</v>
      </c>
      <c r="AA13" s="25">
        <v>0</v>
      </c>
      <c r="AB13" s="25">
        <v>0</v>
      </c>
      <c r="AC13" s="26">
        <v>45152.505756550927</v>
      </c>
      <c r="AD13" s="27">
        <f>ROW()</f>
        <v>13</v>
      </c>
      <c r="AE13" s="27">
        <f>1</f>
        <v>1</v>
      </c>
      <c r="AF13" s="27">
        <f>SUBTOTAL(109,Tbl_NGF_Data[[#This Row],[Counter]])</f>
        <v>1</v>
      </c>
    </row>
    <row r="14" spans="2:32" ht="45" x14ac:dyDescent="0.25">
      <c r="B14" s="21" t="s">
        <v>742</v>
      </c>
      <c r="C14" s="22" t="s">
        <v>1115</v>
      </c>
      <c r="D14" s="23">
        <v>1</v>
      </c>
      <c r="E14" s="22" t="s">
        <v>742</v>
      </c>
      <c r="F14" s="23">
        <v>1</v>
      </c>
      <c r="G14" s="22" t="s">
        <v>1115</v>
      </c>
      <c r="H14" s="22" t="s">
        <v>1116</v>
      </c>
      <c r="I14" s="23">
        <v>998</v>
      </c>
      <c r="J14" s="23">
        <v>133</v>
      </c>
      <c r="K14" s="23" t="s">
        <v>1137</v>
      </c>
      <c r="L14" s="22" t="s">
        <v>1138</v>
      </c>
      <c r="M14" s="21" t="s">
        <v>757</v>
      </c>
      <c r="N14" s="23" t="s">
        <v>1119</v>
      </c>
      <c r="O14" s="22" t="s">
        <v>1120</v>
      </c>
      <c r="P14" s="22" t="s">
        <v>1121</v>
      </c>
      <c r="Q14" s="23" t="s">
        <v>1139</v>
      </c>
      <c r="R14" s="22" t="s">
        <v>1140</v>
      </c>
      <c r="S14" s="21" t="s">
        <v>758</v>
      </c>
      <c r="T14" s="23" t="s">
        <v>1141</v>
      </c>
      <c r="U14" s="24" t="s">
        <v>15</v>
      </c>
      <c r="V14" s="23">
        <v>100</v>
      </c>
      <c r="W14" s="25">
        <v>3923399.3</v>
      </c>
      <c r="X14" s="25">
        <v>3616035.6</v>
      </c>
      <c r="Y14" s="25">
        <v>4113940.82</v>
      </c>
      <c r="Z14" s="25">
        <v>3370805.28</v>
      </c>
      <c r="AA14" s="25">
        <v>5247655.41</v>
      </c>
      <c r="AB14" s="25">
        <v>4881716.7699999996</v>
      </c>
      <c r="AC14" s="26">
        <v>45152.505756550927</v>
      </c>
      <c r="AD14" s="27">
        <f>ROW()</f>
        <v>14</v>
      </c>
      <c r="AE14" s="27">
        <f>1</f>
        <v>1</v>
      </c>
      <c r="AF14" s="27">
        <f>SUBTOTAL(109,Tbl_NGF_Data[[#This Row],[Counter]])</f>
        <v>1</v>
      </c>
    </row>
    <row r="15" spans="2:32" ht="45" x14ac:dyDescent="0.25">
      <c r="B15" s="21" t="s">
        <v>742</v>
      </c>
      <c r="C15" s="22" t="s">
        <v>1115</v>
      </c>
      <c r="D15" s="23">
        <v>1</v>
      </c>
      <c r="E15" s="22" t="s">
        <v>742</v>
      </c>
      <c r="F15" s="23">
        <v>1</v>
      </c>
      <c r="G15" s="22" t="s">
        <v>1115</v>
      </c>
      <c r="H15" s="22" t="s">
        <v>1116</v>
      </c>
      <c r="I15" s="23">
        <v>998</v>
      </c>
      <c r="J15" s="23">
        <v>133</v>
      </c>
      <c r="K15" s="23" t="s">
        <v>1137</v>
      </c>
      <c r="L15" s="22" t="s">
        <v>1138</v>
      </c>
      <c r="M15" s="21" t="s">
        <v>757</v>
      </c>
      <c r="N15" s="23" t="s">
        <v>1119</v>
      </c>
      <c r="O15" s="22" t="s">
        <v>1120</v>
      </c>
      <c r="P15" s="22" t="s">
        <v>1121</v>
      </c>
      <c r="Q15" s="23" t="s">
        <v>1139</v>
      </c>
      <c r="R15" s="22" t="s">
        <v>1140</v>
      </c>
      <c r="S15" s="21" t="s">
        <v>758</v>
      </c>
      <c r="T15" s="23" t="s">
        <v>1141</v>
      </c>
      <c r="U15" s="24" t="s">
        <v>16</v>
      </c>
      <c r="V15" s="23">
        <v>135</v>
      </c>
      <c r="W15" s="25">
        <v>1382568</v>
      </c>
      <c r="X15" s="25">
        <v>1938959</v>
      </c>
      <c r="Y15" s="25">
        <v>1803959</v>
      </c>
      <c r="Z15" s="25">
        <v>1851284</v>
      </c>
      <c r="AA15" s="25">
        <v>1851284</v>
      </c>
      <c r="AB15" s="25">
        <v>1933403</v>
      </c>
      <c r="AC15" s="26">
        <v>45152.505756550927</v>
      </c>
      <c r="AD15" s="27">
        <f>ROW()</f>
        <v>15</v>
      </c>
      <c r="AE15" s="27">
        <f>1</f>
        <v>1</v>
      </c>
      <c r="AF15" s="27">
        <f>SUBTOTAL(109,Tbl_NGF_Data[[#This Row],[Counter]])</f>
        <v>1</v>
      </c>
    </row>
    <row r="16" spans="2:32" ht="45" x14ac:dyDescent="0.25">
      <c r="B16" s="21" t="s">
        <v>742</v>
      </c>
      <c r="C16" s="22" t="s">
        <v>1115</v>
      </c>
      <c r="D16" s="23">
        <v>1</v>
      </c>
      <c r="E16" s="22" t="s">
        <v>742</v>
      </c>
      <c r="F16" s="23">
        <v>1</v>
      </c>
      <c r="G16" s="22" t="s">
        <v>1115</v>
      </c>
      <c r="H16" s="22" t="s">
        <v>1116</v>
      </c>
      <c r="I16" s="23">
        <v>998</v>
      </c>
      <c r="J16" s="23">
        <v>133</v>
      </c>
      <c r="K16" s="23" t="s">
        <v>1137</v>
      </c>
      <c r="L16" s="22" t="s">
        <v>1138</v>
      </c>
      <c r="M16" s="21" t="s">
        <v>757</v>
      </c>
      <c r="N16" s="23" t="s">
        <v>1119</v>
      </c>
      <c r="O16" s="22" t="s">
        <v>1120</v>
      </c>
      <c r="P16" s="22" t="s">
        <v>1121</v>
      </c>
      <c r="Q16" s="23" t="s">
        <v>1139</v>
      </c>
      <c r="R16" s="22" t="s">
        <v>1140</v>
      </c>
      <c r="S16" s="21" t="s">
        <v>758</v>
      </c>
      <c r="T16" s="23" t="s">
        <v>1141</v>
      </c>
      <c r="U16" s="24" t="s">
        <v>17</v>
      </c>
      <c r="V16" s="23">
        <v>200</v>
      </c>
      <c r="W16" s="25">
        <v>1346656.7999999998</v>
      </c>
      <c r="X16" s="25">
        <v>1938959</v>
      </c>
      <c r="Y16" s="25">
        <v>1047667</v>
      </c>
      <c r="Z16" s="25">
        <v>1340508</v>
      </c>
      <c r="AA16" s="25">
        <v>1384905.63</v>
      </c>
      <c r="AB16" s="25">
        <v>1505825.5999999999</v>
      </c>
      <c r="AC16" s="26">
        <v>45152.505756550927</v>
      </c>
      <c r="AD16" s="27">
        <f>ROW()</f>
        <v>16</v>
      </c>
      <c r="AE16" s="27">
        <f>1</f>
        <v>1</v>
      </c>
      <c r="AF16" s="27">
        <f>SUBTOTAL(109,Tbl_NGF_Data[[#This Row],[Counter]])</f>
        <v>1</v>
      </c>
    </row>
    <row r="17" spans="2:32" ht="45" x14ac:dyDescent="0.25">
      <c r="B17" s="21" t="s">
        <v>742</v>
      </c>
      <c r="C17" s="22" t="s">
        <v>1115</v>
      </c>
      <c r="D17" s="23">
        <v>1</v>
      </c>
      <c r="E17" s="22" t="s">
        <v>742</v>
      </c>
      <c r="F17" s="23">
        <v>1</v>
      </c>
      <c r="G17" s="22" t="s">
        <v>1115</v>
      </c>
      <c r="H17" s="22" t="s">
        <v>1116</v>
      </c>
      <c r="I17" s="23">
        <v>998</v>
      </c>
      <c r="J17" s="23">
        <v>133</v>
      </c>
      <c r="K17" s="23" t="s">
        <v>1137</v>
      </c>
      <c r="L17" s="22" t="s">
        <v>1138</v>
      </c>
      <c r="M17" s="21" t="s">
        <v>757</v>
      </c>
      <c r="N17" s="23" t="s">
        <v>1119</v>
      </c>
      <c r="O17" s="22" t="s">
        <v>1120</v>
      </c>
      <c r="P17" s="22" t="s">
        <v>1121</v>
      </c>
      <c r="Q17" s="23" t="s">
        <v>1139</v>
      </c>
      <c r="R17" s="22" t="s">
        <v>1140</v>
      </c>
      <c r="S17" s="21" t="s">
        <v>758</v>
      </c>
      <c r="T17" s="23" t="s">
        <v>1141</v>
      </c>
      <c r="U17" s="24" t="s">
        <v>18</v>
      </c>
      <c r="V17" s="23">
        <v>220</v>
      </c>
      <c r="W17" s="25">
        <v>35911.200000000186</v>
      </c>
      <c r="X17" s="25">
        <v>0</v>
      </c>
      <c r="Y17" s="25">
        <v>756292</v>
      </c>
      <c r="Z17" s="25">
        <v>510776</v>
      </c>
      <c r="AA17" s="25">
        <v>466378.37000000011</v>
      </c>
      <c r="AB17" s="25">
        <v>427577.40000000014</v>
      </c>
      <c r="AC17" s="26">
        <v>45152.505756550927</v>
      </c>
      <c r="AD17" s="27">
        <f>ROW()</f>
        <v>17</v>
      </c>
      <c r="AE17" s="27">
        <f>1</f>
        <v>1</v>
      </c>
      <c r="AF17" s="27">
        <f>SUBTOTAL(109,Tbl_NGF_Data[[#This Row],[Counter]])</f>
        <v>1</v>
      </c>
    </row>
    <row r="18" spans="2:32" ht="45" x14ac:dyDescent="0.25">
      <c r="B18" s="21" t="s">
        <v>742</v>
      </c>
      <c r="C18" s="22" t="s">
        <v>1115</v>
      </c>
      <c r="D18" s="23">
        <v>1</v>
      </c>
      <c r="E18" s="22" t="s">
        <v>742</v>
      </c>
      <c r="F18" s="23">
        <v>1</v>
      </c>
      <c r="G18" s="22" t="s">
        <v>1115</v>
      </c>
      <c r="H18" s="22" t="s">
        <v>1116</v>
      </c>
      <c r="I18" s="23">
        <v>998</v>
      </c>
      <c r="J18" s="23">
        <v>133</v>
      </c>
      <c r="K18" s="23" t="s">
        <v>1137</v>
      </c>
      <c r="L18" s="22" t="s">
        <v>1138</v>
      </c>
      <c r="M18" s="21" t="s">
        <v>757</v>
      </c>
      <c r="N18" s="23" t="s">
        <v>1119</v>
      </c>
      <c r="O18" s="22" t="s">
        <v>1120</v>
      </c>
      <c r="P18" s="22" t="s">
        <v>1121</v>
      </c>
      <c r="Q18" s="23" t="s">
        <v>1139</v>
      </c>
      <c r="R18" s="22" t="s">
        <v>1140</v>
      </c>
      <c r="S18" s="21" t="s">
        <v>758</v>
      </c>
      <c r="T18" s="23" t="s">
        <v>1141</v>
      </c>
      <c r="U18" s="24" t="s">
        <v>19</v>
      </c>
      <c r="V18" s="23">
        <v>500</v>
      </c>
      <c r="W18" s="25">
        <v>2015959.2499999998</v>
      </c>
      <c r="X18" s="25">
        <v>1631595.2999999998</v>
      </c>
      <c r="Y18" s="25">
        <v>1545572.22</v>
      </c>
      <c r="Z18" s="25">
        <v>597372.46</v>
      </c>
      <c r="AA18" s="25">
        <v>3261755.7600000002</v>
      </c>
      <c r="AB18" s="25">
        <v>1139886.96</v>
      </c>
      <c r="AC18" s="26">
        <v>45152.505756550927</v>
      </c>
      <c r="AD18" s="27">
        <f>ROW()</f>
        <v>18</v>
      </c>
      <c r="AE18" s="27">
        <f>1</f>
        <v>1</v>
      </c>
      <c r="AF18" s="27">
        <f>SUBTOTAL(109,Tbl_NGF_Data[[#This Row],[Counter]])</f>
        <v>1</v>
      </c>
    </row>
    <row r="19" spans="2:32" ht="30" x14ac:dyDescent="0.25">
      <c r="B19" s="21" t="s">
        <v>742</v>
      </c>
      <c r="C19" s="22" t="s">
        <v>1115</v>
      </c>
      <c r="D19" s="23">
        <v>1</v>
      </c>
      <c r="E19" s="22" t="s">
        <v>742</v>
      </c>
      <c r="F19" s="23">
        <v>1</v>
      </c>
      <c r="G19" s="22" t="s">
        <v>1115</v>
      </c>
      <c r="H19" s="22" t="s">
        <v>1116</v>
      </c>
      <c r="I19" s="23">
        <v>998</v>
      </c>
      <c r="J19" s="23">
        <v>133</v>
      </c>
      <c r="K19" s="23" t="s">
        <v>1137</v>
      </c>
      <c r="L19" s="22" t="s">
        <v>1138</v>
      </c>
      <c r="M19" s="21" t="s">
        <v>757</v>
      </c>
      <c r="N19" s="23" t="s">
        <v>1119</v>
      </c>
      <c r="O19" s="22" t="s">
        <v>1120</v>
      </c>
      <c r="P19" s="22" t="s">
        <v>1121</v>
      </c>
      <c r="Q19" s="23" t="s">
        <v>1125</v>
      </c>
      <c r="R19" s="22" t="s">
        <v>1126</v>
      </c>
      <c r="S19" s="21" t="s">
        <v>23</v>
      </c>
      <c r="T19" s="23" t="s">
        <v>1142</v>
      </c>
      <c r="U19" s="24" t="s">
        <v>15</v>
      </c>
      <c r="V19" s="23">
        <v>100</v>
      </c>
      <c r="W19" s="25">
        <v>2461.5</v>
      </c>
      <c r="X19" s="25">
        <v>2535</v>
      </c>
      <c r="Y19" s="25">
        <v>2535</v>
      </c>
      <c r="Z19" s="25">
        <v>2314.5</v>
      </c>
      <c r="AA19" s="25">
        <v>2461.5</v>
      </c>
      <c r="AB19" s="25">
        <v>2437</v>
      </c>
      <c r="AC19" s="26">
        <v>45152.505756550927</v>
      </c>
      <c r="AD19" s="27">
        <f>ROW()</f>
        <v>19</v>
      </c>
      <c r="AE19" s="27">
        <f>1</f>
        <v>1</v>
      </c>
      <c r="AF19" s="27">
        <f>SUBTOTAL(109,Tbl_NGF_Data[[#This Row],[Counter]])</f>
        <v>1</v>
      </c>
    </row>
    <row r="20" spans="2:32" ht="60" x14ac:dyDescent="0.25">
      <c r="B20" s="21" t="s">
        <v>742</v>
      </c>
      <c r="C20" s="22" t="s">
        <v>1115</v>
      </c>
      <c r="D20" s="23">
        <v>1</v>
      </c>
      <c r="E20" s="22" t="s">
        <v>742</v>
      </c>
      <c r="F20" s="23">
        <v>1</v>
      </c>
      <c r="G20" s="22" t="s">
        <v>1115</v>
      </c>
      <c r="H20" s="22" t="s">
        <v>1116</v>
      </c>
      <c r="I20" s="23">
        <v>998</v>
      </c>
      <c r="J20" s="23">
        <v>413</v>
      </c>
      <c r="K20" s="23" t="s">
        <v>1143</v>
      </c>
      <c r="L20" s="22" t="s">
        <v>1144</v>
      </c>
      <c r="M20" s="21" t="s">
        <v>760</v>
      </c>
      <c r="N20" s="23" t="s">
        <v>1119</v>
      </c>
      <c r="O20" s="22" t="s">
        <v>1120</v>
      </c>
      <c r="P20" s="22" t="s">
        <v>1121</v>
      </c>
      <c r="Q20" s="23" t="s">
        <v>1145</v>
      </c>
      <c r="R20" s="22" t="s">
        <v>1146</v>
      </c>
      <c r="S20" s="21" t="s">
        <v>761</v>
      </c>
      <c r="T20" s="23" t="s">
        <v>1147</v>
      </c>
      <c r="U20" s="24" t="s">
        <v>15</v>
      </c>
      <c r="V20" s="23">
        <v>100</v>
      </c>
      <c r="W20" s="25">
        <v>990074.26</v>
      </c>
      <c r="X20" s="25">
        <v>980074.26</v>
      </c>
      <c r="Y20" s="25">
        <v>930074.26</v>
      </c>
      <c r="Z20" s="25">
        <v>654074.26</v>
      </c>
      <c r="AA20" s="25">
        <v>654074.26</v>
      </c>
      <c r="AB20" s="25">
        <v>414288.91</v>
      </c>
      <c r="AC20" s="26">
        <v>45152.505756550927</v>
      </c>
      <c r="AD20" s="27">
        <f>ROW()</f>
        <v>20</v>
      </c>
      <c r="AE20" s="27">
        <f>1</f>
        <v>1</v>
      </c>
      <c r="AF20" s="27">
        <f>SUBTOTAL(109,Tbl_NGF_Data[[#This Row],[Counter]])</f>
        <v>1</v>
      </c>
    </row>
    <row r="21" spans="2:32" ht="60" x14ac:dyDescent="0.25">
      <c r="B21" s="21" t="s">
        <v>742</v>
      </c>
      <c r="C21" s="22" t="s">
        <v>1115</v>
      </c>
      <c r="D21" s="23">
        <v>1</v>
      </c>
      <c r="E21" s="22" t="s">
        <v>742</v>
      </c>
      <c r="F21" s="23">
        <v>1</v>
      </c>
      <c r="G21" s="22" t="s">
        <v>1115</v>
      </c>
      <c r="H21" s="22" t="s">
        <v>1116</v>
      </c>
      <c r="I21" s="23">
        <v>998</v>
      </c>
      <c r="J21" s="23">
        <v>413</v>
      </c>
      <c r="K21" s="23" t="s">
        <v>1143</v>
      </c>
      <c r="L21" s="22" t="s">
        <v>1144</v>
      </c>
      <c r="M21" s="21" t="s">
        <v>760</v>
      </c>
      <c r="N21" s="23" t="s">
        <v>1119</v>
      </c>
      <c r="O21" s="22" t="s">
        <v>1120</v>
      </c>
      <c r="P21" s="22" t="s">
        <v>1121</v>
      </c>
      <c r="Q21" s="23" t="s">
        <v>1145</v>
      </c>
      <c r="R21" s="22" t="s">
        <v>1146</v>
      </c>
      <c r="S21" s="21" t="s">
        <v>761</v>
      </c>
      <c r="T21" s="23" t="s">
        <v>1147</v>
      </c>
      <c r="U21" s="24" t="s">
        <v>16</v>
      </c>
      <c r="V21" s="23">
        <v>135</v>
      </c>
      <c r="W21" s="25">
        <v>0</v>
      </c>
      <c r="X21" s="25">
        <v>10000</v>
      </c>
      <c r="Y21" s="25">
        <v>0</v>
      </c>
      <c r="Z21" s="25">
        <v>0</v>
      </c>
      <c r="AA21" s="25">
        <v>0</v>
      </c>
      <c r="AB21" s="25">
        <v>0</v>
      </c>
      <c r="AC21" s="26">
        <v>45152.505756550927</v>
      </c>
      <c r="AD21" s="27">
        <f>ROW()</f>
        <v>21</v>
      </c>
      <c r="AE21" s="27">
        <f>1</f>
        <v>1</v>
      </c>
      <c r="AF21" s="27">
        <f>SUBTOTAL(109,Tbl_NGF_Data[[#This Row],[Counter]])</f>
        <v>1</v>
      </c>
    </row>
    <row r="22" spans="2:32" ht="60" x14ac:dyDescent="0.25">
      <c r="B22" s="21" t="s">
        <v>742</v>
      </c>
      <c r="C22" s="22" t="s">
        <v>1115</v>
      </c>
      <c r="D22" s="23">
        <v>1</v>
      </c>
      <c r="E22" s="22" t="s">
        <v>742</v>
      </c>
      <c r="F22" s="23">
        <v>1</v>
      </c>
      <c r="G22" s="22" t="s">
        <v>1115</v>
      </c>
      <c r="H22" s="22" t="s">
        <v>1116</v>
      </c>
      <c r="I22" s="23">
        <v>998</v>
      </c>
      <c r="J22" s="23">
        <v>413</v>
      </c>
      <c r="K22" s="23" t="s">
        <v>1143</v>
      </c>
      <c r="L22" s="22" t="s">
        <v>1144</v>
      </c>
      <c r="M22" s="21" t="s">
        <v>760</v>
      </c>
      <c r="N22" s="23" t="s">
        <v>1119</v>
      </c>
      <c r="O22" s="22" t="s">
        <v>1120</v>
      </c>
      <c r="P22" s="22" t="s">
        <v>1121</v>
      </c>
      <c r="Q22" s="23" t="s">
        <v>1145</v>
      </c>
      <c r="R22" s="22" t="s">
        <v>1146</v>
      </c>
      <c r="S22" s="21" t="s">
        <v>761</v>
      </c>
      <c r="T22" s="23" t="s">
        <v>1147</v>
      </c>
      <c r="U22" s="24" t="s">
        <v>17</v>
      </c>
      <c r="V22" s="23">
        <v>200</v>
      </c>
      <c r="W22" s="25">
        <v>0</v>
      </c>
      <c r="X22" s="25">
        <v>10000</v>
      </c>
      <c r="Y22" s="25">
        <v>0</v>
      </c>
      <c r="Z22" s="25">
        <v>0</v>
      </c>
      <c r="AA22" s="25">
        <v>0</v>
      </c>
      <c r="AB22" s="25">
        <v>0</v>
      </c>
      <c r="AC22" s="26">
        <v>45152.505756550927</v>
      </c>
      <c r="AD22" s="27">
        <f>ROW()</f>
        <v>22</v>
      </c>
      <c r="AE22" s="27">
        <f>1</f>
        <v>1</v>
      </c>
      <c r="AF22" s="27">
        <f>SUBTOTAL(109,Tbl_NGF_Data[[#This Row],[Counter]])</f>
        <v>1</v>
      </c>
    </row>
    <row r="23" spans="2:32" ht="60" x14ac:dyDescent="0.25">
      <c r="B23" s="21" t="s">
        <v>742</v>
      </c>
      <c r="C23" s="22" t="s">
        <v>1115</v>
      </c>
      <c r="D23" s="23">
        <v>1</v>
      </c>
      <c r="E23" s="22" t="s">
        <v>742</v>
      </c>
      <c r="F23" s="23">
        <v>1</v>
      </c>
      <c r="G23" s="22" t="s">
        <v>1115</v>
      </c>
      <c r="H23" s="22" t="s">
        <v>1116</v>
      </c>
      <c r="I23" s="23">
        <v>998</v>
      </c>
      <c r="J23" s="23">
        <v>413</v>
      </c>
      <c r="K23" s="23" t="s">
        <v>1143</v>
      </c>
      <c r="L23" s="22" t="s">
        <v>1144</v>
      </c>
      <c r="M23" s="21" t="s">
        <v>760</v>
      </c>
      <c r="N23" s="23" t="s">
        <v>1119</v>
      </c>
      <c r="O23" s="22" t="s">
        <v>1120</v>
      </c>
      <c r="P23" s="22" t="s">
        <v>1121</v>
      </c>
      <c r="Q23" s="23" t="s">
        <v>1148</v>
      </c>
      <c r="R23" s="22" t="s">
        <v>1149</v>
      </c>
      <c r="S23" s="21" t="s">
        <v>762</v>
      </c>
      <c r="T23" s="23" t="s">
        <v>1150</v>
      </c>
      <c r="U23" s="24" t="s">
        <v>15</v>
      </c>
      <c r="V23" s="23">
        <v>100</v>
      </c>
      <c r="W23" s="25">
        <v>2076569.73</v>
      </c>
      <c r="X23" s="25">
        <v>2254753.88</v>
      </c>
      <c r="Y23" s="25">
        <v>2180112.1799999997</v>
      </c>
      <c r="Z23" s="25">
        <v>2138934.5499999998</v>
      </c>
      <c r="AA23" s="25">
        <v>2672699.0500000003</v>
      </c>
      <c r="AB23" s="25">
        <v>3222666.4499999997</v>
      </c>
      <c r="AC23" s="26">
        <v>45152.505756550927</v>
      </c>
      <c r="AD23" s="27">
        <f>ROW()</f>
        <v>23</v>
      </c>
      <c r="AE23" s="27">
        <f>1</f>
        <v>1</v>
      </c>
      <c r="AF23" s="27">
        <f>SUBTOTAL(109,Tbl_NGF_Data[[#This Row],[Counter]])</f>
        <v>1</v>
      </c>
    </row>
    <row r="24" spans="2:32" ht="60" x14ac:dyDescent="0.25">
      <c r="B24" s="21" t="s">
        <v>742</v>
      </c>
      <c r="C24" s="22" t="s">
        <v>1115</v>
      </c>
      <c r="D24" s="23">
        <v>1</v>
      </c>
      <c r="E24" s="22" t="s">
        <v>742</v>
      </c>
      <c r="F24" s="23">
        <v>1</v>
      </c>
      <c r="G24" s="22" t="s">
        <v>1115</v>
      </c>
      <c r="H24" s="22" t="s">
        <v>1116</v>
      </c>
      <c r="I24" s="23">
        <v>998</v>
      </c>
      <c r="J24" s="23">
        <v>413</v>
      </c>
      <c r="K24" s="23" t="s">
        <v>1143</v>
      </c>
      <c r="L24" s="22" t="s">
        <v>1144</v>
      </c>
      <c r="M24" s="21" t="s">
        <v>760</v>
      </c>
      <c r="N24" s="23" t="s">
        <v>1119</v>
      </c>
      <c r="O24" s="22" t="s">
        <v>1120</v>
      </c>
      <c r="P24" s="22" t="s">
        <v>1121</v>
      </c>
      <c r="Q24" s="23" t="s">
        <v>1148</v>
      </c>
      <c r="R24" s="22" t="s">
        <v>1149</v>
      </c>
      <c r="S24" s="21" t="s">
        <v>762</v>
      </c>
      <c r="T24" s="23" t="s">
        <v>1150</v>
      </c>
      <c r="U24" s="24" t="s">
        <v>16</v>
      </c>
      <c r="V24" s="23">
        <v>135</v>
      </c>
      <c r="W24" s="25">
        <v>1505990</v>
      </c>
      <c r="X24" s="25">
        <v>1530045</v>
      </c>
      <c r="Y24" s="25">
        <v>1540045</v>
      </c>
      <c r="Z24" s="25">
        <v>1581154</v>
      </c>
      <c r="AA24" s="25">
        <v>2501154</v>
      </c>
      <c r="AB24" s="25">
        <v>2550431</v>
      </c>
      <c r="AC24" s="26">
        <v>45152.505756550927</v>
      </c>
      <c r="AD24" s="27">
        <f>ROW()</f>
        <v>24</v>
      </c>
      <c r="AE24" s="27">
        <f>1</f>
        <v>1</v>
      </c>
      <c r="AF24" s="27">
        <f>SUBTOTAL(109,Tbl_NGF_Data[[#This Row],[Counter]])</f>
        <v>1</v>
      </c>
    </row>
    <row r="25" spans="2:32" ht="60" x14ac:dyDescent="0.25">
      <c r="B25" s="21" t="s">
        <v>742</v>
      </c>
      <c r="C25" s="22" t="s">
        <v>1115</v>
      </c>
      <c r="D25" s="23">
        <v>1</v>
      </c>
      <c r="E25" s="22" t="s">
        <v>742</v>
      </c>
      <c r="F25" s="23">
        <v>1</v>
      </c>
      <c r="G25" s="22" t="s">
        <v>1115</v>
      </c>
      <c r="H25" s="22" t="s">
        <v>1116</v>
      </c>
      <c r="I25" s="23">
        <v>998</v>
      </c>
      <c r="J25" s="23">
        <v>413</v>
      </c>
      <c r="K25" s="23" t="s">
        <v>1143</v>
      </c>
      <c r="L25" s="22" t="s">
        <v>1144</v>
      </c>
      <c r="M25" s="21" t="s">
        <v>760</v>
      </c>
      <c r="N25" s="23" t="s">
        <v>1119</v>
      </c>
      <c r="O25" s="22" t="s">
        <v>1120</v>
      </c>
      <c r="P25" s="22" t="s">
        <v>1121</v>
      </c>
      <c r="Q25" s="23" t="s">
        <v>1148</v>
      </c>
      <c r="R25" s="22" t="s">
        <v>1149</v>
      </c>
      <c r="S25" s="21" t="s">
        <v>762</v>
      </c>
      <c r="T25" s="23" t="s">
        <v>1150</v>
      </c>
      <c r="U25" s="24" t="s">
        <v>17</v>
      </c>
      <c r="V25" s="23">
        <v>200</v>
      </c>
      <c r="W25" s="25">
        <v>1376269.21</v>
      </c>
      <c r="X25" s="25">
        <v>1249686.23</v>
      </c>
      <c r="Y25" s="25">
        <v>1463201.1399999997</v>
      </c>
      <c r="Z25" s="25">
        <v>1571037.0400000003</v>
      </c>
      <c r="AA25" s="25">
        <v>2146380.77</v>
      </c>
      <c r="AB25" s="25">
        <v>2464003.84</v>
      </c>
      <c r="AC25" s="26">
        <v>45152.505756550927</v>
      </c>
      <c r="AD25" s="27">
        <f>ROW()</f>
        <v>25</v>
      </c>
      <c r="AE25" s="27">
        <f>1</f>
        <v>1</v>
      </c>
      <c r="AF25" s="27">
        <f>SUBTOTAL(109,Tbl_NGF_Data[[#This Row],[Counter]])</f>
        <v>1</v>
      </c>
    </row>
    <row r="26" spans="2:32" ht="60" x14ac:dyDescent="0.25">
      <c r="B26" s="21" t="s">
        <v>742</v>
      </c>
      <c r="C26" s="22" t="s">
        <v>1115</v>
      </c>
      <c r="D26" s="23">
        <v>1</v>
      </c>
      <c r="E26" s="22" t="s">
        <v>742</v>
      </c>
      <c r="F26" s="23">
        <v>1</v>
      </c>
      <c r="G26" s="22" t="s">
        <v>1115</v>
      </c>
      <c r="H26" s="22" t="s">
        <v>1116</v>
      </c>
      <c r="I26" s="23">
        <v>998</v>
      </c>
      <c r="J26" s="23">
        <v>413</v>
      </c>
      <c r="K26" s="23" t="s">
        <v>1143</v>
      </c>
      <c r="L26" s="22" t="s">
        <v>1144</v>
      </c>
      <c r="M26" s="21" t="s">
        <v>760</v>
      </c>
      <c r="N26" s="23" t="s">
        <v>1119</v>
      </c>
      <c r="O26" s="22" t="s">
        <v>1120</v>
      </c>
      <c r="P26" s="22" t="s">
        <v>1121</v>
      </c>
      <c r="Q26" s="23" t="s">
        <v>1148</v>
      </c>
      <c r="R26" s="22" t="s">
        <v>1149</v>
      </c>
      <c r="S26" s="21" t="s">
        <v>762</v>
      </c>
      <c r="T26" s="23" t="s">
        <v>1150</v>
      </c>
      <c r="U26" s="24" t="s">
        <v>18</v>
      </c>
      <c r="V26" s="23">
        <v>220</v>
      </c>
      <c r="W26" s="25">
        <v>129720.79000000004</v>
      </c>
      <c r="X26" s="25">
        <v>280358.77</v>
      </c>
      <c r="Y26" s="25">
        <v>76843.860000000335</v>
      </c>
      <c r="Z26" s="25">
        <v>10116.95999999973</v>
      </c>
      <c r="AA26" s="25">
        <v>354773.23</v>
      </c>
      <c r="AB26" s="25">
        <v>86427.160000000149</v>
      </c>
      <c r="AC26" s="26">
        <v>45152.505756550927</v>
      </c>
      <c r="AD26" s="27">
        <f>ROW()</f>
        <v>26</v>
      </c>
      <c r="AE26" s="27">
        <f>1</f>
        <v>1</v>
      </c>
      <c r="AF26" s="27">
        <f>SUBTOTAL(109,Tbl_NGF_Data[[#This Row],[Counter]])</f>
        <v>1</v>
      </c>
    </row>
    <row r="27" spans="2:32" ht="60" x14ac:dyDescent="0.25">
      <c r="B27" s="21" t="s">
        <v>742</v>
      </c>
      <c r="C27" s="22" t="s">
        <v>1115</v>
      </c>
      <c r="D27" s="23">
        <v>1</v>
      </c>
      <c r="E27" s="22" t="s">
        <v>742</v>
      </c>
      <c r="F27" s="23">
        <v>1</v>
      </c>
      <c r="G27" s="22" t="s">
        <v>1115</v>
      </c>
      <c r="H27" s="22" t="s">
        <v>1116</v>
      </c>
      <c r="I27" s="23">
        <v>998</v>
      </c>
      <c r="J27" s="23">
        <v>413</v>
      </c>
      <c r="K27" s="23" t="s">
        <v>1143</v>
      </c>
      <c r="L27" s="22" t="s">
        <v>1144</v>
      </c>
      <c r="M27" s="21" t="s">
        <v>760</v>
      </c>
      <c r="N27" s="23" t="s">
        <v>1119</v>
      </c>
      <c r="O27" s="22" t="s">
        <v>1120</v>
      </c>
      <c r="P27" s="22" t="s">
        <v>1121</v>
      </c>
      <c r="Q27" s="23" t="s">
        <v>1148</v>
      </c>
      <c r="R27" s="22" t="s">
        <v>1149</v>
      </c>
      <c r="S27" s="21" t="s">
        <v>762</v>
      </c>
      <c r="T27" s="23" t="s">
        <v>1150</v>
      </c>
      <c r="U27" s="24" t="s">
        <v>19</v>
      </c>
      <c r="V27" s="23">
        <v>500</v>
      </c>
      <c r="W27" s="25">
        <v>1779422.4100000001</v>
      </c>
      <c r="X27" s="25">
        <v>1752044.64</v>
      </c>
      <c r="Y27" s="25">
        <v>1737958.13</v>
      </c>
      <c r="Z27" s="25">
        <v>1528415.4100000001</v>
      </c>
      <c r="AA27" s="25">
        <v>2680145.2700000005</v>
      </c>
      <c r="AB27" s="25">
        <v>2674185.8899999997</v>
      </c>
      <c r="AC27" s="26">
        <v>45152.505756550927</v>
      </c>
      <c r="AD27" s="27">
        <f>ROW()</f>
        <v>27</v>
      </c>
      <c r="AE27" s="27">
        <f>1</f>
        <v>1</v>
      </c>
      <c r="AF27" s="27">
        <f>SUBTOTAL(109,Tbl_NGF_Data[[#This Row],[Counter]])</f>
        <v>1</v>
      </c>
    </row>
    <row r="28" spans="2:32" ht="60" x14ac:dyDescent="0.25">
      <c r="B28" s="21" t="s">
        <v>742</v>
      </c>
      <c r="C28" s="22" t="s">
        <v>1115</v>
      </c>
      <c r="D28" s="23">
        <v>1</v>
      </c>
      <c r="E28" s="22" t="s">
        <v>742</v>
      </c>
      <c r="F28" s="23">
        <v>1</v>
      </c>
      <c r="G28" s="22" t="s">
        <v>1115</v>
      </c>
      <c r="H28" s="22" t="s">
        <v>1116</v>
      </c>
      <c r="I28" s="23">
        <v>998</v>
      </c>
      <c r="J28" s="23">
        <v>413</v>
      </c>
      <c r="K28" s="23" t="s">
        <v>1143</v>
      </c>
      <c r="L28" s="22" t="s">
        <v>1144</v>
      </c>
      <c r="M28" s="21" t="s">
        <v>760</v>
      </c>
      <c r="N28" s="23" t="s">
        <v>1131</v>
      </c>
      <c r="O28" s="22" t="s">
        <v>1132</v>
      </c>
      <c r="P28" s="22" t="s">
        <v>1133</v>
      </c>
      <c r="Q28" s="23" t="s">
        <v>1151</v>
      </c>
      <c r="R28" s="22" t="s">
        <v>1132</v>
      </c>
      <c r="S28" s="21" t="s">
        <v>38</v>
      </c>
      <c r="T28" s="23" t="s">
        <v>1152</v>
      </c>
      <c r="U28" s="24" t="s">
        <v>15</v>
      </c>
      <c r="V28" s="23">
        <v>100</v>
      </c>
      <c r="W28" s="25">
        <v>0</v>
      </c>
      <c r="X28" s="25">
        <v>0</v>
      </c>
      <c r="Y28" s="25">
        <v>0</v>
      </c>
      <c r="Z28" s="25">
        <v>5335.82</v>
      </c>
      <c r="AA28" s="25">
        <v>48291.219999999994</v>
      </c>
      <c r="AB28" s="25">
        <v>34379.26</v>
      </c>
      <c r="AC28" s="26">
        <v>45152.505756550927</v>
      </c>
      <c r="AD28" s="27">
        <f>ROW()</f>
        <v>28</v>
      </c>
      <c r="AE28" s="27">
        <f>1</f>
        <v>1</v>
      </c>
      <c r="AF28" s="27">
        <f>SUBTOTAL(109,Tbl_NGF_Data[[#This Row],[Counter]])</f>
        <v>1</v>
      </c>
    </row>
    <row r="29" spans="2:32" ht="60" x14ac:dyDescent="0.25">
      <c r="B29" s="21" t="s">
        <v>742</v>
      </c>
      <c r="C29" s="22" t="s">
        <v>1115</v>
      </c>
      <c r="D29" s="23">
        <v>1</v>
      </c>
      <c r="E29" s="22" t="s">
        <v>742</v>
      </c>
      <c r="F29" s="23">
        <v>1</v>
      </c>
      <c r="G29" s="22" t="s">
        <v>1115</v>
      </c>
      <c r="H29" s="22" t="s">
        <v>1116</v>
      </c>
      <c r="I29" s="23">
        <v>998</v>
      </c>
      <c r="J29" s="23">
        <v>413</v>
      </c>
      <c r="K29" s="23" t="s">
        <v>1143</v>
      </c>
      <c r="L29" s="22" t="s">
        <v>1144</v>
      </c>
      <c r="M29" s="21" t="s">
        <v>760</v>
      </c>
      <c r="N29" s="23" t="s">
        <v>1131</v>
      </c>
      <c r="O29" s="22" t="s">
        <v>1132</v>
      </c>
      <c r="P29" s="22" t="s">
        <v>1133</v>
      </c>
      <c r="Q29" s="23" t="s">
        <v>1151</v>
      </c>
      <c r="R29" s="22" t="s">
        <v>1132</v>
      </c>
      <c r="S29" s="21" t="s">
        <v>38</v>
      </c>
      <c r="T29" s="23" t="s">
        <v>1152</v>
      </c>
      <c r="U29" s="24" t="s">
        <v>16</v>
      </c>
      <c r="V29" s="23">
        <v>135</v>
      </c>
      <c r="W29" s="25">
        <v>435784</v>
      </c>
      <c r="X29" s="25">
        <v>321504</v>
      </c>
      <c r="Y29" s="25">
        <v>224816</v>
      </c>
      <c r="Z29" s="25">
        <v>398364</v>
      </c>
      <c r="AA29" s="25">
        <v>301000</v>
      </c>
      <c r="AB29" s="25">
        <v>225800</v>
      </c>
      <c r="AC29" s="26">
        <v>45152.505756550927</v>
      </c>
      <c r="AD29" s="27">
        <f>ROW()</f>
        <v>29</v>
      </c>
      <c r="AE29" s="27">
        <f>1</f>
        <v>1</v>
      </c>
      <c r="AF29" s="27">
        <f>SUBTOTAL(109,Tbl_NGF_Data[[#This Row],[Counter]])</f>
        <v>1</v>
      </c>
    </row>
    <row r="30" spans="2:32" ht="60" x14ac:dyDescent="0.25">
      <c r="B30" s="21" t="s">
        <v>742</v>
      </c>
      <c r="C30" s="22" t="s">
        <v>1115</v>
      </c>
      <c r="D30" s="23">
        <v>1</v>
      </c>
      <c r="E30" s="22" t="s">
        <v>742</v>
      </c>
      <c r="F30" s="23">
        <v>1</v>
      </c>
      <c r="G30" s="22" t="s">
        <v>1115</v>
      </c>
      <c r="H30" s="22" t="s">
        <v>1116</v>
      </c>
      <c r="I30" s="23">
        <v>998</v>
      </c>
      <c r="J30" s="23">
        <v>413</v>
      </c>
      <c r="K30" s="23" t="s">
        <v>1143</v>
      </c>
      <c r="L30" s="22" t="s">
        <v>1144</v>
      </c>
      <c r="M30" s="21" t="s">
        <v>760</v>
      </c>
      <c r="N30" s="23" t="s">
        <v>1131</v>
      </c>
      <c r="O30" s="22" t="s">
        <v>1132</v>
      </c>
      <c r="P30" s="22" t="s">
        <v>1133</v>
      </c>
      <c r="Q30" s="23" t="s">
        <v>1151</v>
      </c>
      <c r="R30" s="22" t="s">
        <v>1132</v>
      </c>
      <c r="S30" s="21" t="s">
        <v>38</v>
      </c>
      <c r="T30" s="23" t="s">
        <v>1152</v>
      </c>
      <c r="U30" s="24" t="s">
        <v>17</v>
      </c>
      <c r="V30" s="23">
        <v>200</v>
      </c>
      <c r="W30" s="25">
        <v>344091.47</v>
      </c>
      <c r="X30" s="25">
        <v>313742.71999999997</v>
      </c>
      <c r="Y30" s="25">
        <v>206785.62000000002</v>
      </c>
      <c r="Z30" s="25">
        <v>132599.35</v>
      </c>
      <c r="AA30" s="25">
        <v>195840.97</v>
      </c>
      <c r="AB30" s="25">
        <v>224573.5</v>
      </c>
      <c r="AC30" s="26">
        <v>45152.505756550927</v>
      </c>
      <c r="AD30" s="27">
        <f>ROW()</f>
        <v>30</v>
      </c>
      <c r="AE30" s="27">
        <f>1</f>
        <v>1</v>
      </c>
      <c r="AF30" s="27">
        <f>SUBTOTAL(109,Tbl_NGF_Data[[#This Row],[Counter]])</f>
        <v>1</v>
      </c>
    </row>
    <row r="31" spans="2:32" ht="60" x14ac:dyDescent="0.25">
      <c r="B31" s="21" t="s">
        <v>742</v>
      </c>
      <c r="C31" s="22" t="s">
        <v>1115</v>
      </c>
      <c r="D31" s="23">
        <v>1</v>
      </c>
      <c r="E31" s="22" t="s">
        <v>742</v>
      </c>
      <c r="F31" s="23">
        <v>1</v>
      </c>
      <c r="G31" s="22" t="s">
        <v>1115</v>
      </c>
      <c r="H31" s="22" t="s">
        <v>1116</v>
      </c>
      <c r="I31" s="23">
        <v>998</v>
      </c>
      <c r="J31" s="23">
        <v>413</v>
      </c>
      <c r="K31" s="23" t="s">
        <v>1143</v>
      </c>
      <c r="L31" s="22" t="s">
        <v>1144</v>
      </c>
      <c r="M31" s="21" t="s">
        <v>760</v>
      </c>
      <c r="N31" s="23" t="s">
        <v>1131</v>
      </c>
      <c r="O31" s="22" t="s">
        <v>1132</v>
      </c>
      <c r="P31" s="22" t="s">
        <v>1133</v>
      </c>
      <c r="Q31" s="23" t="s">
        <v>1151</v>
      </c>
      <c r="R31" s="22" t="s">
        <v>1132</v>
      </c>
      <c r="S31" s="21" t="s">
        <v>38</v>
      </c>
      <c r="T31" s="23" t="s">
        <v>1152</v>
      </c>
      <c r="U31" s="24" t="s">
        <v>18</v>
      </c>
      <c r="V31" s="23">
        <v>220</v>
      </c>
      <c r="W31" s="25">
        <v>91692.530000000028</v>
      </c>
      <c r="X31" s="25">
        <v>7761.2800000000279</v>
      </c>
      <c r="Y31" s="25">
        <v>18030.379999999976</v>
      </c>
      <c r="Z31" s="25">
        <v>265764.65000000002</v>
      </c>
      <c r="AA31" s="25">
        <v>105159.03</v>
      </c>
      <c r="AB31" s="25">
        <v>1226.5</v>
      </c>
      <c r="AC31" s="26">
        <v>45152.505756550927</v>
      </c>
      <c r="AD31" s="27">
        <f>ROW()</f>
        <v>31</v>
      </c>
      <c r="AE31" s="27">
        <f>1</f>
        <v>1</v>
      </c>
      <c r="AF31" s="27">
        <f>SUBTOTAL(109,Tbl_NGF_Data[[#This Row],[Counter]])</f>
        <v>1</v>
      </c>
    </row>
    <row r="32" spans="2:32" ht="30" x14ac:dyDescent="0.25">
      <c r="B32" s="21" t="s">
        <v>742</v>
      </c>
      <c r="C32" s="22" t="s">
        <v>1115</v>
      </c>
      <c r="D32" s="23">
        <v>1</v>
      </c>
      <c r="E32" s="22" t="s">
        <v>742</v>
      </c>
      <c r="F32" s="23">
        <v>1</v>
      </c>
      <c r="G32" s="22" t="s">
        <v>1115</v>
      </c>
      <c r="H32" s="22" t="s">
        <v>1116</v>
      </c>
      <c r="I32" s="23">
        <v>998</v>
      </c>
      <c r="J32" s="23">
        <v>961</v>
      </c>
      <c r="K32" s="23" t="s">
        <v>1153</v>
      </c>
      <c r="L32" s="22" t="s">
        <v>1154</v>
      </c>
      <c r="M32" s="21" t="s">
        <v>770</v>
      </c>
      <c r="N32" s="23" t="s">
        <v>1119</v>
      </c>
      <c r="O32" s="22" t="s">
        <v>1120</v>
      </c>
      <c r="P32" s="22" t="s">
        <v>1121</v>
      </c>
      <c r="Q32" s="23" t="s">
        <v>1155</v>
      </c>
      <c r="R32" s="22" t="s">
        <v>1156</v>
      </c>
      <c r="S32" s="21" t="s">
        <v>98</v>
      </c>
      <c r="T32" s="23" t="s">
        <v>1157</v>
      </c>
      <c r="U32" s="24" t="s">
        <v>16</v>
      </c>
      <c r="V32" s="23">
        <v>135</v>
      </c>
      <c r="W32" s="25">
        <v>0</v>
      </c>
      <c r="X32" s="25">
        <v>0</v>
      </c>
      <c r="Y32" s="25">
        <v>0</v>
      </c>
      <c r="Z32" s="25">
        <v>105365</v>
      </c>
      <c r="AA32" s="25">
        <v>0</v>
      </c>
      <c r="AB32" s="25">
        <v>0</v>
      </c>
      <c r="AC32" s="26">
        <v>45152.505756550927</v>
      </c>
      <c r="AD32" s="27">
        <f>ROW()</f>
        <v>32</v>
      </c>
      <c r="AE32" s="27">
        <f>1</f>
        <v>1</v>
      </c>
      <c r="AF32" s="27">
        <f>SUBTOTAL(109,Tbl_NGF_Data[[#This Row],[Counter]])</f>
        <v>1</v>
      </c>
    </row>
    <row r="33" spans="2:32" ht="30" x14ac:dyDescent="0.25">
      <c r="B33" s="21" t="s">
        <v>742</v>
      </c>
      <c r="C33" s="22" t="s">
        <v>1115</v>
      </c>
      <c r="D33" s="23">
        <v>1</v>
      </c>
      <c r="E33" s="22" t="s">
        <v>742</v>
      </c>
      <c r="F33" s="23">
        <v>1</v>
      </c>
      <c r="G33" s="22" t="s">
        <v>1115</v>
      </c>
      <c r="H33" s="22" t="s">
        <v>1116</v>
      </c>
      <c r="I33" s="23">
        <v>998</v>
      </c>
      <c r="J33" s="23">
        <v>961</v>
      </c>
      <c r="K33" s="23" t="s">
        <v>1153</v>
      </c>
      <c r="L33" s="22" t="s">
        <v>1154</v>
      </c>
      <c r="M33" s="21" t="s">
        <v>770</v>
      </c>
      <c r="N33" s="23" t="s">
        <v>1119</v>
      </c>
      <c r="O33" s="22" t="s">
        <v>1120</v>
      </c>
      <c r="P33" s="22" t="s">
        <v>1121</v>
      </c>
      <c r="Q33" s="23" t="s">
        <v>1155</v>
      </c>
      <c r="R33" s="22" t="s">
        <v>1156</v>
      </c>
      <c r="S33" s="21" t="s">
        <v>98</v>
      </c>
      <c r="T33" s="23" t="s">
        <v>1157</v>
      </c>
      <c r="U33" s="24" t="s">
        <v>17</v>
      </c>
      <c r="V33" s="23">
        <v>200</v>
      </c>
      <c r="W33" s="25">
        <v>0</v>
      </c>
      <c r="X33" s="25">
        <v>0</v>
      </c>
      <c r="Y33" s="25">
        <v>0</v>
      </c>
      <c r="Z33" s="25">
        <v>105365</v>
      </c>
      <c r="AA33" s="25">
        <v>0</v>
      </c>
      <c r="AB33" s="25">
        <v>0</v>
      </c>
      <c r="AC33" s="26">
        <v>45152.505756550927</v>
      </c>
      <c r="AD33" s="27">
        <f>ROW()</f>
        <v>33</v>
      </c>
      <c r="AE33" s="27">
        <f>1</f>
        <v>1</v>
      </c>
      <c r="AF33" s="27">
        <f>SUBTOTAL(109,Tbl_NGF_Data[[#This Row],[Counter]])</f>
        <v>1</v>
      </c>
    </row>
    <row r="34" spans="2:32" ht="45" x14ac:dyDescent="0.25">
      <c r="B34" s="21" t="s">
        <v>742</v>
      </c>
      <c r="C34" s="22" t="s">
        <v>1115</v>
      </c>
      <c r="D34" s="23">
        <v>1</v>
      </c>
      <c r="E34" s="22" t="s">
        <v>742</v>
      </c>
      <c r="F34" s="23">
        <v>1</v>
      </c>
      <c r="G34" s="22" t="s">
        <v>1115</v>
      </c>
      <c r="H34" s="22" t="s">
        <v>1116</v>
      </c>
      <c r="I34" s="23">
        <v>998</v>
      </c>
      <c r="J34" s="23">
        <v>961</v>
      </c>
      <c r="K34" s="23" t="s">
        <v>1153</v>
      </c>
      <c r="L34" s="22" t="s">
        <v>1154</v>
      </c>
      <c r="M34" s="21" t="s">
        <v>770</v>
      </c>
      <c r="N34" s="23" t="s">
        <v>1119</v>
      </c>
      <c r="O34" s="22" t="s">
        <v>1120</v>
      </c>
      <c r="P34" s="22" t="s">
        <v>1121</v>
      </c>
      <c r="Q34" s="23" t="s">
        <v>1158</v>
      </c>
      <c r="R34" s="22" t="s">
        <v>1159</v>
      </c>
      <c r="S34" s="21" t="s">
        <v>409</v>
      </c>
      <c r="T34" s="23" t="s">
        <v>1160</v>
      </c>
      <c r="U34" s="24" t="s">
        <v>15</v>
      </c>
      <c r="V34" s="23">
        <v>100</v>
      </c>
      <c r="W34" s="25">
        <v>70181.97</v>
      </c>
      <c r="X34" s="25">
        <v>71655.570000000007</v>
      </c>
      <c r="Y34" s="25">
        <v>73160.260000000009</v>
      </c>
      <c r="Z34" s="25">
        <v>73643.399999999994</v>
      </c>
      <c r="AA34" s="25">
        <v>73785.299999999988</v>
      </c>
      <c r="AB34" s="25">
        <v>10261.4</v>
      </c>
      <c r="AC34" s="26">
        <v>45152.505756550927</v>
      </c>
      <c r="AD34" s="27">
        <f>ROW()</f>
        <v>34</v>
      </c>
      <c r="AE34" s="27">
        <f>1</f>
        <v>1</v>
      </c>
      <c r="AF34" s="27">
        <f>SUBTOTAL(109,Tbl_NGF_Data[[#This Row],[Counter]])</f>
        <v>1</v>
      </c>
    </row>
    <row r="35" spans="2:32" ht="45" x14ac:dyDescent="0.25">
      <c r="B35" s="21" t="s">
        <v>742</v>
      </c>
      <c r="C35" s="22" t="s">
        <v>1115</v>
      </c>
      <c r="D35" s="23">
        <v>1</v>
      </c>
      <c r="E35" s="22" t="s">
        <v>742</v>
      </c>
      <c r="F35" s="23">
        <v>1</v>
      </c>
      <c r="G35" s="22" t="s">
        <v>1115</v>
      </c>
      <c r="H35" s="22" t="s">
        <v>1116</v>
      </c>
      <c r="I35" s="23">
        <v>998</v>
      </c>
      <c r="J35" s="23">
        <v>961</v>
      </c>
      <c r="K35" s="23" t="s">
        <v>1153</v>
      </c>
      <c r="L35" s="22" t="s">
        <v>1154</v>
      </c>
      <c r="M35" s="21" t="s">
        <v>770</v>
      </c>
      <c r="N35" s="23" t="s">
        <v>1119</v>
      </c>
      <c r="O35" s="22" t="s">
        <v>1120</v>
      </c>
      <c r="P35" s="22" t="s">
        <v>1121</v>
      </c>
      <c r="Q35" s="23" t="s">
        <v>1158</v>
      </c>
      <c r="R35" s="22" t="s">
        <v>1159</v>
      </c>
      <c r="S35" s="21" t="s">
        <v>409</v>
      </c>
      <c r="T35" s="23" t="s">
        <v>1160</v>
      </c>
      <c r="U35" s="24" t="s">
        <v>16</v>
      </c>
      <c r="V35" s="23">
        <v>135</v>
      </c>
      <c r="W35" s="25">
        <v>0</v>
      </c>
      <c r="X35" s="25">
        <v>0</v>
      </c>
      <c r="Y35" s="25">
        <v>0</v>
      </c>
      <c r="Z35" s="25">
        <v>0</v>
      </c>
      <c r="AA35" s="25">
        <v>0</v>
      </c>
      <c r="AB35" s="25">
        <v>81511.740000000005</v>
      </c>
      <c r="AC35" s="26">
        <v>45152.505756550927</v>
      </c>
      <c r="AD35" s="27">
        <f>ROW()</f>
        <v>35</v>
      </c>
      <c r="AE35" s="27">
        <f>1</f>
        <v>1</v>
      </c>
      <c r="AF35" s="27">
        <f>SUBTOTAL(109,Tbl_NGF_Data[[#This Row],[Counter]])</f>
        <v>1</v>
      </c>
    </row>
    <row r="36" spans="2:32" ht="45" x14ac:dyDescent="0.25">
      <c r="B36" s="21" t="s">
        <v>742</v>
      </c>
      <c r="C36" s="22" t="s">
        <v>1115</v>
      </c>
      <c r="D36" s="23">
        <v>1</v>
      </c>
      <c r="E36" s="22" t="s">
        <v>742</v>
      </c>
      <c r="F36" s="23">
        <v>1</v>
      </c>
      <c r="G36" s="22" t="s">
        <v>1115</v>
      </c>
      <c r="H36" s="22" t="s">
        <v>1116</v>
      </c>
      <c r="I36" s="23">
        <v>998</v>
      </c>
      <c r="J36" s="23">
        <v>961</v>
      </c>
      <c r="K36" s="23" t="s">
        <v>1153</v>
      </c>
      <c r="L36" s="22" t="s">
        <v>1154</v>
      </c>
      <c r="M36" s="21" t="s">
        <v>770</v>
      </c>
      <c r="N36" s="23" t="s">
        <v>1119</v>
      </c>
      <c r="O36" s="22" t="s">
        <v>1120</v>
      </c>
      <c r="P36" s="22" t="s">
        <v>1121</v>
      </c>
      <c r="Q36" s="23" t="s">
        <v>1158</v>
      </c>
      <c r="R36" s="22" t="s">
        <v>1159</v>
      </c>
      <c r="S36" s="21" t="s">
        <v>409</v>
      </c>
      <c r="T36" s="23" t="s">
        <v>1160</v>
      </c>
      <c r="U36" s="24" t="s">
        <v>17</v>
      </c>
      <c r="V36" s="23">
        <v>200</v>
      </c>
      <c r="W36" s="25">
        <v>0</v>
      </c>
      <c r="X36" s="25">
        <v>0</v>
      </c>
      <c r="Y36" s="25">
        <v>0</v>
      </c>
      <c r="Z36" s="25">
        <v>0</v>
      </c>
      <c r="AA36" s="25">
        <v>0</v>
      </c>
      <c r="AB36" s="25">
        <v>72185.149999999994</v>
      </c>
      <c r="AC36" s="26">
        <v>45152.505756550927</v>
      </c>
      <c r="AD36" s="27">
        <f>ROW()</f>
        <v>36</v>
      </c>
      <c r="AE36" s="27">
        <f>1</f>
        <v>1</v>
      </c>
      <c r="AF36" s="27">
        <f>SUBTOTAL(109,Tbl_NGF_Data[[#This Row],[Counter]])</f>
        <v>1</v>
      </c>
    </row>
    <row r="37" spans="2:32" ht="45" x14ac:dyDescent="0.25">
      <c r="B37" s="21" t="s">
        <v>742</v>
      </c>
      <c r="C37" s="22" t="s">
        <v>1115</v>
      </c>
      <c r="D37" s="23">
        <v>1</v>
      </c>
      <c r="E37" s="22" t="s">
        <v>742</v>
      </c>
      <c r="F37" s="23">
        <v>1</v>
      </c>
      <c r="G37" s="22" t="s">
        <v>1115</v>
      </c>
      <c r="H37" s="22" t="s">
        <v>1116</v>
      </c>
      <c r="I37" s="23">
        <v>998</v>
      </c>
      <c r="J37" s="23">
        <v>961</v>
      </c>
      <c r="K37" s="23" t="s">
        <v>1153</v>
      </c>
      <c r="L37" s="22" t="s">
        <v>1154</v>
      </c>
      <c r="M37" s="21" t="s">
        <v>770</v>
      </c>
      <c r="N37" s="23" t="s">
        <v>1119</v>
      </c>
      <c r="O37" s="22" t="s">
        <v>1120</v>
      </c>
      <c r="P37" s="22" t="s">
        <v>1121</v>
      </c>
      <c r="Q37" s="23" t="s">
        <v>1158</v>
      </c>
      <c r="R37" s="22" t="s">
        <v>1159</v>
      </c>
      <c r="S37" s="21" t="s">
        <v>409</v>
      </c>
      <c r="T37" s="23" t="s">
        <v>1160</v>
      </c>
      <c r="U37" s="24" t="s">
        <v>18</v>
      </c>
      <c r="V37" s="23">
        <v>220</v>
      </c>
      <c r="W37" s="25">
        <v>0</v>
      </c>
      <c r="X37" s="25">
        <v>0</v>
      </c>
      <c r="Y37" s="25">
        <v>0</v>
      </c>
      <c r="Z37" s="25">
        <v>0</v>
      </c>
      <c r="AA37" s="25">
        <v>0</v>
      </c>
      <c r="AB37" s="25">
        <v>9326.5900000000111</v>
      </c>
      <c r="AC37" s="26">
        <v>45152.505756550927</v>
      </c>
      <c r="AD37" s="27">
        <f>ROW()</f>
        <v>37</v>
      </c>
      <c r="AE37" s="27">
        <f>1</f>
        <v>1</v>
      </c>
      <c r="AF37" s="27">
        <f>SUBTOTAL(109,Tbl_NGF_Data[[#This Row],[Counter]])</f>
        <v>1</v>
      </c>
    </row>
    <row r="38" spans="2:32" ht="45" x14ac:dyDescent="0.25">
      <c r="B38" s="21" t="s">
        <v>742</v>
      </c>
      <c r="C38" s="22" t="s">
        <v>1115</v>
      </c>
      <c r="D38" s="23">
        <v>1</v>
      </c>
      <c r="E38" s="22" t="s">
        <v>742</v>
      </c>
      <c r="F38" s="23">
        <v>1</v>
      </c>
      <c r="G38" s="22" t="s">
        <v>1115</v>
      </c>
      <c r="H38" s="22" t="s">
        <v>1116</v>
      </c>
      <c r="I38" s="23">
        <v>998</v>
      </c>
      <c r="J38" s="23">
        <v>961</v>
      </c>
      <c r="K38" s="23" t="s">
        <v>1153</v>
      </c>
      <c r="L38" s="22" t="s">
        <v>1154</v>
      </c>
      <c r="M38" s="21" t="s">
        <v>770</v>
      </c>
      <c r="N38" s="23" t="s">
        <v>1119</v>
      </c>
      <c r="O38" s="22" t="s">
        <v>1120</v>
      </c>
      <c r="P38" s="22" t="s">
        <v>1121</v>
      </c>
      <c r="Q38" s="23" t="s">
        <v>1158</v>
      </c>
      <c r="R38" s="22" t="s">
        <v>1159</v>
      </c>
      <c r="S38" s="21" t="s">
        <v>409</v>
      </c>
      <c r="T38" s="23" t="s">
        <v>1160</v>
      </c>
      <c r="U38" s="24" t="s">
        <v>19</v>
      </c>
      <c r="V38" s="23">
        <v>500</v>
      </c>
      <c r="W38" s="25">
        <v>877.62</v>
      </c>
      <c r="X38" s="25">
        <v>1473.6</v>
      </c>
      <c r="Y38" s="25">
        <v>1504.69</v>
      </c>
      <c r="Z38" s="25">
        <v>483.14</v>
      </c>
      <c r="AA38" s="25">
        <v>141.9</v>
      </c>
      <c r="AB38" s="25">
        <v>8661.25</v>
      </c>
      <c r="AC38" s="26">
        <v>45152.505756550927</v>
      </c>
      <c r="AD38" s="27">
        <f>ROW()</f>
        <v>38</v>
      </c>
      <c r="AE38" s="27">
        <f>1</f>
        <v>1</v>
      </c>
      <c r="AF38" s="27">
        <f>SUBTOTAL(109,Tbl_NGF_Data[[#This Row],[Counter]])</f>
        <v>1</v>
      </c>
    </row>
    <row r="39" spans="2:32" ht="30" x14ac:dyDescent="0.25">
      <c r="B39" s="21" t="s">
        <v>742</v>
      </c>
      <c r="C39" s="22" t="s">
        <v>1115</v>
      </c>
      <c r="D39" s="23">
        <v>1</v>
      </c>
      <c r="E39" s="22" t="s">
        <v>742</v>
      </c>
      <c r="F39" s="23">
        <v>1</v>
      </c>
      <c r="G39" s="22" t="s">
        <v>1115</v>
      </c>
      <c r="H39" s="22" t="s">
        <v>1116</v>
      </c>
      <c r="I39" s="23">
        <v>998</v>
      </c>
      <c r="J39" s="23">
        <v>961</v>
      </c>
      <c r="K39" s="23" t="s">
        <v>1153</v>
      </c>
      <c r="L39" s="22" t="s">
        <v>1154</v>
      </c>
      <c r="M39" s="21" t="s">
        <v>770</v>
      </c>
      <c r="N39" s="23" t="s">
        <v>1131</v>
      </c>
      <c r="O39" s="22" t="s">
        <v>1132</v>
      </c>
      <c r="P39" s="22" t="s">
        <v>1133</v>
      </c>
      <c r="Q39" s="23" t="s">
        <v>1151</v>
      </c>
      <c r="R39" s="22" t="s">
        <v>1132</v>
      </c>
      <c r="S39" s="21" t="s">
        <v>38</v>
      </c>
      <c r="T39" s="23" t="s">
        <v>1161</v>
      </c>
      <c r="U39" s="24" t="s">
        <v>15</v>
      </c>
      <c r="V39" s="23">
        <v>100</v>
      </c>
      <c r="W39" s="25">
        <v>0.08</v>
      </c>
      <c r="X39" s="25">
        <v>7.999999999992724E-2</v>
      </c>
      <c r="Y39" s="25">
        <v>0.08</v>
      </c>
      <c r="Z39" s="25">
        <v>0.08</v>
      </c>
      <c r="AA39" s="25">
        <v>0.08</v>
      </c>
      <c r="AB39" s="25">
        <v>0.08</v>
      </c>
      <c r="AC39" s="26">
        <v>45152.505756550927</v>
      </c>
      <c r="AD39" s="27">
        <f>ROW()</f>
        <v>39</v>
      </c>
      <c r="AE39" s="27">
        <f>1</f>
        <v>1</v>
      </c>
      <c r="AF39" s="27">
        <f>SUBTOTAL(109,Tbl_NGF_Data[[#This Row],[Counter]])</f>
        <v>1</v>
      </c>
    </row>
    <row r="40" spans="2:32" ht="30" x14ac:dyDescent="0.25">
      <c r="B40" s="21" t="s">
        <v>742</v>
      </c>
      <c r="C40" s="22" t="s">
        <v>1115</v>
      </c>
      <c r="D40" s="23">
        <v>1</v>
      </c>
      <c r="E40" s="22" t="s">
        <v>742</v>
      </c>
      <c r="F40" s="23">
        <v>1</v>
      </c>
      <c r="G40" s="22" t="s">
        <v>1115</v>
      </c>
      <c r="H40" s="22" t="s">
        <v>1116</v>
      </c>
      <c r="I40" s="23">
        <v>998</v>
      </c>
      <c r="J40" s="23">
        <v>961</v>
      </c>
      <c r="K40" s="23" t="s">
        <v>1153</v>
      </c>
      <c r="L40" s="22" t="s">
        <v>1154</v>
      </c>
      <c r="M40" s="21" t="s">
        <v>770</v>
      </c>
      <c r="N40" s="23" t="s">
        <v>1131</v>
      </c>
      <c r="O40" s="22" t="s">
        <v>1132</v>
      </c>
      <c r="P40" s="22" t="s">
        <v>1133</v>
      </c>
      <c r="Q40" s="23" t="s">
        <v>1151</v>
      </c>
      <c r="R40" s="22" t="s">
        <v>1132</v>
      </c>
      <c r="S40" s="21" t="s">
        <v>38</v>
      </c>
      <c r="T40" s="23" t="s">
        <v>1161</v>
      </c>
      <c r="U40" s="24" t="s">
        <v>16</v>
      </c>
      <c r="V40" s="23">
        <v>135</v>
      </c>
      <c r="W40" s="25">
        <v>0</v>
      </c>
      <c r="X40" s="25">
        <v>92768.43</v>
      </c>
      <c r="Y40" s="25">
        <v>0</v>
      </c>
      <c r="Z40" s="25">
        <v>0</v>
      </c>
      <c r="AA40" s="25">
        <v>0</v>
      </c>
      <c r="AB40" s="25">
        <v>0</v>
      </c>
      <c r="AC40" s="26">
        <v>45152.505756550927</v>
      </c>
      <c r="AD40" s="27">
        <f>ROW()</f>
        <v>40</v>
      </c>
      <c r="AE40" s="27">
        <f>1</f>
        <v>1</v>
      </c>
      <c r="AF40" s="27">
        <f>SUBTOTAL(109,Tbl_NGF_Data[[#This Row],[Counter]])</f>
        <v>1</v>
      </c>
    </row>
    <row r="41" spans="2:32" ht="30" x14ac:dyDescent="0.25">
      <c r="B41" s="21" t="s">
        <v>742</v>
      </c>
      <c r="C41" s="22" t="s">
        <v>1115</v>
      </c>
      <c r="D41" s="23">
        <v>1</v>
      </c>
      <c r="E41" s="22" t="s">
        <v>742</v>
      </c>
      <c r="F41" s="23">
        <v>1</v>
      </c>
      <c r="G41" s="22" t="s">
        <v>1115</v>
      </c>
      <c r="H41" s="22" t="s">
        <v>1116</v>
      </c>
      <c r="I41" s="23">
        <v>998</v>
      </c>
      <c r="J41" s="23">
        <v>961</v>
      </c>
      <c r="K41" s="23" t="s">
        <v>1153</v>
      </c>
      <c r="L41" s="22" t="s">
        <v>1154</v>
      </c>
      <c r="M41" s="21" t="s">
        <v>770</v>
      </c>
      <c r="N41" s="23" t="s">
        <v>1131</v>
      </c>
      <c r="O41" s="22" t="s">
        <v>1132</v>
      </c>
      <c r="P41" s="22" t="s">
        <v>1133</v>
      </c>
      <c r="Q41" s="23" t="s">
        <v>1151</v>
      </c>
      <c r="R41" s="22" t="s">
        <v>1132</v>
      </c>
      <c r="S41" s="21" t="s">
        <v>38</v>
      </c>
      <c r="T41" s="23" t="s">
        <v>1161</v>
      </c>
      <c r="U41" s="24" t="s">
        <v>17</v>
      </c>
      <c r="V41" s="23">
        <v>200</v>
      </c>
      <c r="W41" s="25">
        <v>0</v>
      </c>
      <c r="X41" s="25">
        <v>92768.430000000008</v>
      </c>
      <c r="Y41" s="25">
        <v>0</v>
      </c>
      <c r="Z41" s="25">
        <v>0</v>
      </c>
      <c r="AA41" s="25">
        <v>0</v>
      </c>
      <c r="AB41" s="25">
        <v>0</v>
      </c>
      <c r="AC41" s="26">
        <v>45152.505756550927</v>
      </c>
      <c r="AD41" s="27">
        <f>ROW()</f>
        <v>41</v>
      </c>
      <c r="AE41" s="27">
        <f>1</f>
        <v>1</v>
      </c>
      <c r="AF41" s="27">
        <f>SUBTOTAL(109,Tbl_NGF_Data[[#This Row],[Counter]])</f>
        <v>1</v>
      </c>
    </row>
    <row r="42" spans="2:32" ht="45" x14ac:dyDescent="0.25">
      <c r="B42" s="21" t="s">
        <v>742</v>
      </c>
      <c r="C42" s="22" t="s">
        <v>1115</v>
      </c>
      <c r="D42" s="23">
        <v>1</v>
      </c>
      <c r="E42" s="22" t="s">
        <v>742</v>
      </c>
      <c r="F42" s="23">
        <v>1</v>
      </c>
      <c r="G42" s="22" t="s">
        <v>1115</v>
      </c>
      <c r="H42" s="22" t="s">
        <v>1116</v>
      </c>
      <c r="I42" s="23">
        <v>998</v>
      </c>
      <c r="J42" s="23">
        <v>961</v>
      </c>
      <c r="K42" s="23" t="s">
        <v>1153</v>
      </c>
      <c r="L42" s="22" t="s">
        <v>1154</v>
      </c>
      <c r="M42" s="21" t="s">
        <v>770</v>
      </c>
      <c r="N42" s="23" t="s">
        <v>1131</v>
      </c>
      <c r="O42" s="22" t="s">
        <v>1132</v>
      </c>
      <c r="P42" s="22" t="s">
        <v>1133</v>
      </c>
      <c r="Q42" s="23" t="s">
        <v>1151</v>
      </c>
      <c r="R42" s="22" t="s">
        <v>1132</v>
      </c>
      <c r="S42" s="21" t="s">
        <v>38</v>
      </c>
      <c r="T42" s="23" t="s">
        <v>1161</v>
      </c>
      <c r="U42" s="24" t="s">
        <v>18</v>
      </c>
      <c r="V42" s="23">
        <v>220</v>
      </c>
      <c r="W42" s="25">
        <v>0</v>
      </c>
      <c r="X42" s="25">
        <v>-1.4551915228366852E-11</v>
      </c>
      <c r="Y42" s="25">
        <v>0</v>
      </c>
      <c r="Z42" s="25">
        <v>0</v>
      </c>
      <c r="AA42" s="25">
        <v>0</v>
      </c>
      <c r="AB42" s="25">
        <v>0</v>
      </c>
      <c r="AC42" s="26">
        <v>45152.505756550927</v>
      </c>
      <c r="AD42" s="27">
        <f>ROW()</f>
        <v>42</v>
      </c>
      <c r="AE42" s="27">
        <f>1</f>
        <v>1</v>
      </c>
      <c r="AF42" s="27">
        <f>SUBTOTAL(109,Tbl_NGF_Data[[#This Row],[Counter]])</f>
        <v>1</v>
      </c>
    </row>
    <row r="43" spans="2:32" ht="60" x14ac:dyDescent="0.25">
      <c r="B43" s="21" t="s">
        <v>742</v>
      </c>
      <c r="C43" s="22" t="s">
        <v>1115</v>
      </c>
      <c r="D43" s="23">
        <v>1</v>
      </c>
      <c r="E43" s="22" t="s">
        <v>742</v>
      </c>
      <c r="F43" s="23">
        <v>1</v>
      </c>
      <c r="G43" s="22" t="s">
        <v>1115</v>
      </c>
      <c r="H43" s="22" t="s">
        <v>1116</v>
      </c>
      <c r="I43" s="23">
        <v>998</v>
      </c>
      <c r="J43" s="23">
        <v>961</v>
      </c>
      <c r="K43" s="23" t="s">
        <v>1153</v>
      </c>
      <c r="L43" s="22" t="s">
        <v>1154</v>
      </c>
      <c r="M43" s="21" t="s">
        <v>770</v>
      </c>
      <c r="N43" s="23" t="s">
        <v>1131</v>
      </c>
      <c r="O43" s="22" t="s">
        <v>1132</v>
      </c>
      <c r="P43" s="22" t="s">
        <v>1133</v>
      </c>
      <c r="Q43" s="23" t="s">
        <v>1134</v>
      </c>
      <c r="R43" s="22" t="s">
        <v>1135</v>
      </c>
      <c r="S43" s="21" t="s">
        <v>33</v>
      </c>
      <c r="T43" s="23" t="s">
        <v>1162</v>
      </c>
      <c r="U43" s="24" t="s">
        <v>15</v>
      </c>
      <c r="V43" s="23">
        <v>100</v>
      </c>
      <c r="W43" s="25">
        <v>0</v>
      </c>
      <c r="X43" s="25">
        <v>0</v>
      </c>
      <c r="Y43" s="25">
        <v>41812.959999999999</v>
      </c>
      <c r="Z43" s="25">
        <v>0</v>
      </c>
      <c r="AA43" s="25">
        <v>0</v>
      </c>
      <c r="AB43" s="25">
        <v>0</v>
      </c>
      <c r="AC43" s="26">
        <v>45152.505756550927</v>
      </c>
      <c r="AD43" s="27">
        <f>ROW()</f>
        <v>43</v>
      </c>
      <c r="AE43" s="27">
        <f>1</f>
        <v>1</v>
      </c>
      <c r="AF43" s="27">
        <f>SUBTOTAL(109,Tbl_NGF_Data[[#This Row],[Counter]])</f>
        <v>1</v>
      </c>
    </row>
    <row r="44" spans="2:32" ht="60" x14ac:dyDescent="0.25">
      <c r="B44" s="21" t="s">
        <v>742</v>
      </c>
      <c r="C44" s="22" t="s">
        <v>1115</v>
      </c>
      <c r="D44" s="23">
        <v>1</v>
      </c>
      <c r="E44" s="22" t="s">
        <v>742</v>
      </c>
      <c r="F44" s="23">
        <v>1</v>
      </c>
      <c r="G44" s="22" t="s">
        <v>1115</v>
      </c>
      <c r="H44" s="22" t="s">
        <v>1116</v>
      </c>
      <c r="I44" s="23">
        <v>998</v>
      </c>
      <c r="J44" s="23">
        <v>961</v>
      </c>
      <c r="K44" s="23" t="s">
        <v>1153</v>
      </c>
      <c r="L44" s="22" t="s">
        <v>1154</v>
      </c>
      <c r="M44" s="21" t="s">
        <v>770</v>
      </c>
      <c r="N44" s="23" t="s">
        <v>1131</v>
      </c>
      <c r="O44" s="22" t="s">
        <v>1132</v>
      </c>
      <c r="P44" s="22" t="s">
        <v>1133</v>
      </c>
      <c r="Q44" s="23" t="s">
        <v>1134</v>
      </c>
      <c r="R44" s="22" t="s">
        <v>1135</v>
      </c>
      <c r="S44" s="21" t="s">
        <v>33</v>
      </c>
      <c r="T44" s="23" t="s">
        <v>1162</v>
      </c>
      <c r="U44" s="24" t="s">
        <v>16</v>
      </c>
      <c r="V44" s="23">
        <v>135</v>
      </c>
      <c r="W44" s="25">
        <v>0</v>
      </c>
      <c r="X44" s="25">
        <v>0</v>
      </c>
      <c r="Y44" s="25">
        <v>41812.959999999999</v>
      </c>
      <c r="Z44" s="25">
        <v>41812.959999999999</v>
      </c>
      <c r="AA44" s="25">
        <v>0</v>
      </c>
      <c r="AB44" s="25">
        <v>0</v>
      </c>
      <c r="AC44" s="26">
        <v>45152.505756550927</v>
      </c>
      <c r="AD44" s="27">
        <f>ROW()</f>
        <v>44</v>
      </c>
      <c r="AE44" s="27">
        <f>1</f>
        <v>1</v>
      </c>
      <c r="AF44" s="27">
        <f>SUBTOTAL(109,Tbl_NGF_Data[[#This Row],[Counter]])</f>
        <v>1</v>
      </c>
    </row>
    <row r="45" spans="2:32" ht="60" x14ac:dyDescent="0.25">
      <c r="B45" s="21" t="s">
        <v>742</v>
      </c>
      <c r="C45" s="22" t="s">
        <v>1115</v>
      </c>
      <c r="D45" s="23">
        <v>1</v>
      </c>
      <c r="E45" s="22" t="s">
        <v>742</v>
      </c>
      <c r="F45" s="23">
        <v>1</v>
      </c>
      <c r="G45" s="22" t="s">
        <v>1115</v>
      </c>
      <c r="H45" s="22" t="s">
        <v>1116</v>
      </c>
      <c r="I45" s="23">
        <v>998</v>
      </c>
      <c r="J45" s="23">
        <v>961</v>
      </c>
      <c r="K45" s="23" t="s">
        <v>1153</v>
      </c>
      <c r="L45" s="22" t="s">
        <v>1154</v>
      </c>
      <c r="M45" s="21" t="s">
        <v>770</v>
      </c>
      <c r="N45" s="23" t="s">
        <v>1131</v>
      </c>
      <c r="O45" s="22" t="s">
        <v>1132</v>
      </c>
      <c r="P45" s="22" t="s">
        <v>1133</v>
      </c>
      <c r="Q45" s="23" t="s">
        <v>1134</v>
      </c>
      <c r="R45" s="22" t="s">
        <v>1135</v>
      </c>
      <c r="S45" s="21" t="s">
        <v>33</v>
      </c>
      <c r="T45" s="23" t="s">
        <v>1162</v>
      </c>
      <c r="U45" s="24" t="s">
        <v>17</v>
      </c>
      <c r="V45" s="23">
        <v>200</v>
      </c>
      <c r="W45" s="25">
        <v>0</v>
      </c>
      <c r="X45" s="25">
        <v>0</v>
      </c>
      <c r="Y45" s="25">
        <v>0</v>
      </c>
      <c r="Z45" s="25">
        <v>41812.959999999999</v>
      </c>
      <c r="AA45" s="25">
        <v>0</v>
      </c>
      <c r="AB45" s="25">
        <v>0</v>
      </c>
      <c r="AC45" s="26">
        <v>45152.505756550927</v>
      </c>
      <c r="AD45" s="27">
        <f>ROW()</f>
        <v>45</v>
      </c>
      <c r="AE45" s="27">
        <f>1</f>
        <v>1</v>
      </c>
      <c r="AF45" s="27">
        <f>SUBTOTAL(109,Tbl_NGF_Data[[#This Row],[Counter]])</f>
        <v>1</v>
      </c>
    </row>
    <row r="46" spans="2:32" ht="60" x14ac:dyDescent="0.25">
      <c r="B46" s="21" t="s">
        <v>742</v>
      </c>
      <c r="C46" s="22" t="s">
        <v>1115</v>
      </c>
      <c r="D46" s="23">
        <v>1</v>
      </c>
      <c r="E46" s="22" t="s">
        <v>742</v>
      </c>
      <c r="F46" s="23">
        <v>1</v>
      </c>
      <c r="G46" s="22" t="s">
        <v>1115</v>
      </c>
      <c r="H46" s="22" t="s">
        <v>1116</v>
      </c>
      <c r="I46" s="23">
        <v>998</v>
      </c>
      <c r="J46" s="23">
        <v>961</v>
      </c>
      <c r="K46" s="23" t="s">
        <v>1153</v>
      </c>
      <c r="L46" s="22" t="s">
        <v>1154</v>
      </c>
      <c r="M46" s="21" t="s">
        <v>770</v>
      </c>
      <c r="N46" s="23" t="s">
        <v>1131</v>
      </c>
      <c r="O46" s="22" t="s">
        <v>1132</v>
      </c>
      <c r="P46" s="22" t="s">
        <v>1133</v>
      </c>
      <c r="Q46" s="23" t="s">
        <v>1134</v>
      </c>
      <c r="R46" s="22" t="s">
        <v>1135</v>
      </c>
      <c r="S46" s="21" t="s">
        <v>33</v>
      </c>
      <c r="T46" s="23" t="s">
        <v>1162</v>
      </c>
      <c r="U46" s="24" t="s">
        <v>18</v>
      </c>
      <c r="V46" s="23">
        <v>220</v>
      </c>
      <c r="W46" s="25">
        <v>0</v>
      </c>
      <c r="X46" s="25">
        <v>0</v>
      </c>
      <c r="Y46" s="25">
        <v>41812.959999999999</v>
      </c>
      <c r="Z46" s="25">
        <v>0</v>
      </c>
      <c r="AA46" s="25">
        <v>0</v>
      </c>
      <c r="AB46" s="25">
        <v>0</v>
      </c>
      <c r="AC46" s="26">
        <v>45152.505756550927</v>
      </c>
      <c r="AD46" s="27">
        <f>ROW()</f>
        <v>46</v>
      </c>
      <c r="AE46" s="27">
        <f>1</f>
        <v>1</v>
      </c>
      <c r="AF46" s="27">
        <f>SUBTOTAL(109,Tbl_NGF_Data[[#This Row],[Counter]])</f>
        <v>1</v>
      </c>
    </row>
    <row r="47" spans="2:32" ht="60" x14ac:dyDescent="0.25">
      <c r="B47" s="21" t="s">
        <v>742</v>
      </c>
      <c r="C47" s="22" t="s">
        <v>1115</v>
      </c>
      <c r="D47" s="23">
        <v>1</v>
      </c>
      <c r="E47" s="22" t="s">
        <v>742</v>
      </c>
      <c r="F47" s="23">
        <v>1</v>
      </c>
      <c r="G47" s="22" t="s">
        <v>1115</v>
      </c>
      <c r="H47" s="22" t="s">
        <v>1116</v>
      </c>
      <c r="I47" s="23">
        <v>998</v>
      </c>
      <c r="J47" s="23">
        <v>961</v>
      </c>
      <c r="K47" s="23" t="s">
        <v>1153</v>
      </c>
      <c r="L47" s="22" t="s">
        <v>1154</v>
      </c>
      <c r="M47" s="21" t="s">
        <v>770</v>
      </c>
      <c r="N47" s="23" t="s">
        <v>1131</v>
      </c>
      <c r="O47" s="22" t="s">
        <v>1132</v>
      </c>
      <c r="P47" s="22" t="s">
        <v>1133</v>
      </c>
      <c r="Q47" s="23" t="s">
        <v>1163</v>
      </c>
      <c r="R47" s="22" t="s">
        <v>1164</v>
      </c>
      <c r="S47" s="21" t="s">
        <v>771</v>
      </c>
      <c r="T47" s="23" t="s">
        <v>1165</v>
      </c>
      <c r="U47" s="24" t="s">
        <v>16</v>
      </c>
      <c r="V47" s="23">
        <v>135</v>
      </c>
      <c r="W47" s="25">
        <v>0</v>
      </c>
      <c r="X47" s="25">
        <v>0</v>
      </c>
      <c r="Y47" s="25">
        <v>0</v>
      </c>
      <c r="Z47" s="25">
        <v>0</v>
      </c>
      <c r="AA47" s="25">
        <v>17327.32</v>
      </c>
      <c r="AB47" s="25">
        <v>0</v>
      </c>
      <c r="AC47" s="26">
        <v>45152.505756550927</v>
      </c>
      <c r="AD47" s="27">
        <f>ROW()</f>
        <v>47</v>
      </c>
      <c r="AE47" s="27">
        <f>1</f>
        <v>1</v>
      </c>
      <c r="AF47" s="27">
        <f>SUBTOTAL(109,Tbl_NGF_Data[[#This Row],[Counter]])</f>
        <v>1</v>
      </c>
    </row>
    <row r="48" spans="2:32" ht="60" x14ac:dyDescent="0.25">
      <c r="B48" s="21" t="s">
        <v>742</v>
      </c>
      <c r="C48" s="22" t="s">
        <v>1115</v>
      </c>
      <c r="D48" s="23">
        <v>1</v>
      </c>
      <c r="E48" s="22" t="s">
        <v>742</v>
      </c>
      <c r="F48" s="23">
        <v>1</v>
      </c>
      <c r="G48" s="22" t="s">
        <v>1115</v>
      </c>
      <c r="H48" s="22" t="s">
        <v>1116</v>
      </c>
      <c r="I48" s="23">
        <v>998</v>
      </c>
      <c r="J48" s="23">
        <v>961</v>
      </c>
      <c r="K48" s="23" t="s">
        <v>1153</v>
      </c>
      <c r="L48" s="22" t="s">
        <v>1154</v>
      </c>
      <c r="M48" s="21" t="s">
        <v>770</v>
      </c>
      <c r="N48" s="23" t="s">
        <v>1131</v>
      </c>
      <c r="O48" s="22" t="s">
        <v>1132</v>
      </c>
      <c r="P48" s="22" t="s">
        <v>1133</v>
      </c>
      <c r="Q48" s="23" t="s">
        <v>1163</v>
      </c>
      <c r="R48" s="22" t="s">
        <v>1164</v>
      </c>
      <c r="S48" s="21" t="s">
        <v>771</v>
      </c>
      <c r="T48" s="23" t="s">
        <v>1165</v>
      </c>
      <c r="U48" s="24" t="s">
        <v>17</v>
      </c>
      <c r="V48" s="23">
        <v>200</v>
      </c>
      <c r="W48" s="25">
        <v>0</v>
      </c>
      <c r="X48" s="25">
        <v>0</v>
      </c>
      <c r="Y48" s="25">
        <v>0</v>
      </c>
      <c r="Z48" s="25">
        <v>0</v>
      </c>
      <c r="AA48" s="25">
        <v>17327.32</v>
      </c>
      <c r="AB48" s="25">
        <v>0</v>
      </c>
      <c r="AC48" s="26">
        <v>45152.505756550927</v>
      </c>
      <c r="AD48" s="27">
        <f>ROW()</f>
        <v>48</v>
      </c>
      <c r="AE48" s="27">
        <f>1</f>
        <v>1</v>
      </c>
      <c r="AF48" s="27">
        <f>SUBTOTAL(109,Tbl_NGF_Data[[#This Row],[Counter]])</f>
        <v>1</v>
      </c>
    </row>
    <row r="49" spans="2:32" ht="45" x14ac:dyDescent="0.25">
      <c r="B49" s="21" t="s">
        <v>742</v>
      </c>
      <c r="C49" s="22" t="s">
        <v>1115</v>
      </c>
      <c r="D49" s="23">
        <v>1</v>
      </c>
      <c r="E49" s="22" t="s">
        <v>742</v>
      </c>
      <c r="F49" s="23">
        <v>1</v>
      </c>
      <c r="G49" s="22" t="s">
        <v>1115</v>
      </c>
      <c r="H49" s="22" t="s">
        <v>1116</v>
      </c>
      <c r="I49" s="23">
        <v>998</v>
      </c>
      <c r="J49" s="23">
        <v>961</v>
      </c>
      <c r="K49" s="23" t="s">
        <v>1153</v>
      </c>
      <c r="L49" s="22" t="s">
        <v>1154</v>
      </c>
      <c r="M49" s="21" t="s">
        <v>770</v>
      </c>
      <c r="N49" s="23" t="s">
        <v>1166</v>
      </c>
      <c r="O49" s="22" t="s">
        <v>1167</v>
      </c>
      <c r="P49" s="22" t="s">
        <v>1168</v>
      </c>
      <c r="Q49" s="23" t="s">
        <v>1169</v>
      </c>
      <c r="R49" s="22" t="s">
        <v>1170</v>
      </c>
      <c r="S49" s="21" t="s">
        <v>40</v>
      </c>
      <c r="T49" s="23" t="s">
        <v>1171</v>
      </c>
      <c r="U49" s="24" t="s">
        <v>15</v>
      </c>
      <c r="V49" s="23">
        <v>100</v>
      </c>
      <c r="W49" s="25">
        <v>0</v>
      </c>
      <c r="X49" s="25">
        <v>0</v>
      </c>
      <c r="Y49" s="25">
        <v>0</v>
      </c>
      <c r="Z49" s="25">
        <v>0</v>
      </c>
      <c r="AA49" s="25">
        <v>35902.5</v>
      </c>
      <c r="AB49" s="25">
        <v>1454.5</v>
      </c>
      <c r="AC49" s="26">
        <v>45152.505756550927</v>
      </c>
      <c r="AD49" s="27">
        <f>ROW()</f>
        <v>49</v>
      </c>
      <c r="AE49" s="27">
        <f>1</f>
        <v>1</v>
      </c>
      <c r="AF49" s="27">
        <f>SUBTOTAL(109,Tbl_NGF_Data[[#This Row],[Counter]])</f>
        <v>1</v>
      </c>
    </row>
    <row r="50" spans="2:32" ht="45" x14ac:dyDescent="0.25">
      <c r="B50" s="21" t="s">
        <v>742</v>
      </c>
      <c r="C50" s="22" t="s">
        <v>1115</v>
      </c>
      <c r="D50" s="23">
        <v>1</v>
      </c>
      <c r="E50" s="22" t="s">
        <v>742</v>
      </c>
      <c r="F50" s="23">
        <v>1</v>
      </c>
      <c r="G50" s="22" t="s">
        <v>1115</v>
      </c>
      <c r="H50" s="22" t="s">
        <v>1116</v>
      </c>
      <c r="I50" s="23">
        <v>998</v>
      </c>
      <c r="J50" s="23">
        <v>961</v>
      </c>
      <c r="K50" s="23" t="s">
        <v>1153</v>
      </c>
      <c r="L50" s="22" t="s">
        <v>1154</v>
      </c>
      <c r="M50" s="21" t="s">
        <v>770</v>
      </c>
      <c r="N50" s="23" t="s">
        <v>1166</v>
      </c>
      <c r="O50" s="22" t="s">
        <v>1167</v>
      </c>
      <c r="P50" s="22" t="s">
        <v>1168</v>
      </c>
      <c r="Q50" s="23" t="s">
        <v>1169</v>
      </c>
      <c r="R50" s="22" t="s">
        <v>1170</v>
      </c>
      <c r="S50" s="21" t="s">
        <v>40</v>
      </c>
      <c r="T50" s="23" t="s">
        <v>1171</v>
      </c>
      <c r="U50" s="24" t="s">
        <v>16</v>
      </c>
      <c r="V50" s="23">
        <v>135</v>
      </c>
      <c r="W50" s="25">
        <v>0</v>
      </c>
      <c r="X50" s="25">
        <v>0</v>
      </c>
      <c r="Y50" s="25">
        <v>0</v>
      </c>
      <c r="Z50" s="25">
        <v>0</v>
      </c>
      <c r="AA50" s="25">
        <v>375000</v>
      </c>
      <c r="AB50" s="25">
        <v>35902.5</v>
      </c>
      <c r="AC50" s="26">
        <v>45152.505756550927</v>
      </c>
      <c r="AD50" s="27">
        <f>ROW()</f>
        <v>50</v>
      </c>
      <c r="AE50" s="27">
        <f>1</f>
        <v>1</v>
      </c>
      <c r="AF50" s="27">
        <f>SUBTOTAL(109,Tbl_NGF_Data[[#This Row],[Counter]])</f>
        <v>1</v>
      </c>
    </row>
    <row r="51" spans="2:32" ht="45" x14ac:dyDescent="0.25">
      <c r="B51" s="21" t="s">
        <v>742</v>
      </c>
      <c r="C51" s="22" t="s">
        <v>1115</v>
      </c>
      <c r="D51" s="23">
        <v>1</v>
      </c>
      <c r="E51" s="22" t="s">
        <v>742</v>
      </c>
      <c r="F51" s="23">
        <v>1</v>
      </c>
      <c r="G51" s="22" t="s">
        <v>1115</v>
      </c>
      <c r="H51" s="22" t="s">
        <v>1116</v>
      </c>
      <c r="I51" s="23">
        <v>998</v>
      </c>
      <c r="J51" s="23">
        <v>961</v>
      </c>
      <c r="K51" s="23" t="s">
        <v>1153</v>
      </c>
      <c r="L51" s="22" t="s">
        <v>1154</v>
      </c>
      <c r="M51" s="21" t="s">
        <v>770</v>
      </c>
      <c r="N51" s="23" t="s">
        <v>1166</v>
      </c>
      <c r="O51" s="22" t="s">
        <v>1167</v>
      </c>
      <c r="P51" s="22" t="s">
        <v>1168</v>
      </c>
      <c r="Q51" s="23" t="s">
        <v>1169</v>
      </c>
      <c r="R51" s="22" t="s">
        <v>1170</v>
      </c>
      <c r="S51" s="21" t="s">
        <v>40</v>
      </c>
      <c r="T51" s="23" t="s">
        <v>1171</v>
      </c>
      <c r="U51" s="24" t="s">
        <v>17</v>
      </c>
      <c r="V51" s="23">
        <v>200</v>
      </c>
      <c r="W51" s="25">
        <v>0</v>
      </c>
      <c r="X51" s="25">
        <v>0</v>
      </c>
      <c r="Y51" s="25">
        <v>0</v>
      </c>
      <c r="Z51" s="25">
        <v>0</v>
      </c>
      <c r="AA51" s="25">
        <v>339097.5</v>
      </c>
      <c r="AB51" s="25">
        <v>34448</v>
      </c>
      <c r="AC51" s="26">
        <v>45152.505756550927</v>
      </c>
      <c r="AD51" s="27">
        <f>ROW()</f>
        <v>51</v>
      </c>
      <c r="AE51" s="27">
        <f>1</f>
        <v>1</v>
      </c>
      <c r="AF51" s="27">
        <f>SUBTOTAL(109,Tbl_NGF_Data[[#This Row],[Counter]])</f>
        <v>1</v>
      </c>
    </row>
    <row r="52" spans="2:32" ht="45" x14ac:dyDescent="0.25">
      <c r="B52" s="21" t="s">
        <v>742</v>
      </c>
      <c r="C52" s="22" t="s">
        <v>1115</v>
      </c>
      <c r="D52" s="23">
        <v>1</v>
      </c>
      <c r="E52" s="22" t="s">
        <v>742</v>
      </c>
      <c r="F52" s="23">
        <v>1</v>
      </c>
      <c r="G52" s="22" t="s">
        <v>1115</v>
      </c>
      <c r="H52" s="22" t="s">
        <v>1116</v>
      </c>
      <c r="I52" s="23">
        <v>998</v>
      </c>
      <c r="J52" s="23">
        <v>961</v>
      </c>
      <c r="K52" s="23" t="s">
        <v>1153</v>
      </c>
      <c r="L52" s="22" t="s">
        <v>1154</v>
      </c>
      <c r="M52" s="21" t="s">
        <v>770</v>
      </c>
      <c r="N52" s="23" t="s">
        <v>1166</v>
      </c>
      <c r="O52" s="22" t="s">
        <v>1167</v>
      </c>
      <c r="P52" s="22" t="s">
        <v>1168</v>
      </c>
      <c r="Q52" s="23" t="s">
        <v>1169</v>
      </c>
      <c r="R52" s="22" t="s">
        <v>1170</v>
      </c>
      <c r="S52" s="21" t="s">
        <v>40</v>
      </c>
      <c r="T52" s="23" t="s">
        <v>1171</v>
      </c>
      <c r="U52" s="24" t="s">
        <v>18</v>
      </c>
      <c r="V52" s="23">
        <v>220</v>
      </c>
      <c r="W52" s="25">
        <v>0</v>
      </c>
      <c r="X52" s="25">
        <v>0</v>
      </c>
      <c r="Y52" s="25">
        <v>0</v>
      </c>
      <c r="Z52" s="25">
        <v>0</v>
      </c>
      <c r="AA52" s="25">
        <v>35902.5</v>
      </c>
      <c r="AB52" s="25">
        <v>1454.5</v>
      </c>
      <c r="AC52" s="26">
        <v>45152.505756550927</v>
      </c>
      <c r="AD52" s="27">
        <f>ROW()</f>
        <v>52</v>
      </c>
      <c r="AE52" s="27">
        <f>1</f>
        <v>1</v>
      </c>
      <c r="AF52" s="27">
        <f>SUBTOTAL(109,Tbl_NGF_Data[[#This Row],[Counter]])</f>
        <v>1</v>
      </c>
    </row>
    <row r="53" spans="2:32" ht="60" x14ac:dyDescent="0.25">
      <c r="B53" s="21" t="s">
        <v>742</v>
      </c>
      <c r="C53" s="22" t="s">
        <v>1115</v>
      </c>
      <c r="D53" s="23">
        <v>1</v>
      </c>
      <c r="E53" s="22" t="s">
        <v>742</v>
      </c>
      <c r="F53" s="23">
        <v>1</v>
      </c>
      <c r="G53" s="22" t="s">
        <v>1115</v>
      </c>
      <c r="H53" s="22" t="s">
        <v>1116</v>
      </c>
      <c r="I53" s="23">
        <v>998</v>
      </c>
      <c r="J53" s="23">
        <v>109</v>
      </c>
      <c r="K53" s="23" t="s">
        <v>1172</v>
      </c>
      <c r="L53" s="22" t="s">
        <v>1173</v>
      </c>
      <c r="M53" s="21" t="s">
        <v>753</v>
      </c>
      <c r="N53" s="23" t="s">
        <v>1119</v>
      </c>
      <c r="O53" s="22" t="s">
        <v>1120</v>
      </c>
      <c r="P53" s="22" t="s">
        <v>1121</v>
      </c>
      <c r="Q53" s="23" t="s">
        <v>1174</v>
      </c>
      <c r="R53" s="22" t="s">
        <v>1175</v>
      </c>
      <c r="S53" s="21" t="s">
        <v>754</v>
      </c>
      <c r="T53" s="23" t="s">
        <v>1176</v>
      </c>
      <c r="U53" s="24" t="s">
        <v>15</v>
      </c>
      <c r="V53" s="23">
        <v>100</v>
      </c>
      <c r="W53" s="25">
        <v>195349.96</v>
      </c>
      <c r="X53" s="25">
        <v>226926.04</v>
      </c>
      <c r="Y53" s="25">
        <v>223227.1</v>
      </c>
      <c r="Z53" s="25">
        <v>295097.5</v>
      </c>
      <c r="AA53" s="25">
        <v>327081.84999999998</v>
      </c>
      <c r="AB53" s="25">
        <v>402185.28</v>
      </c>
      <c r="AC53" s="26">
        <v>45152.505756550927</v>
      </c>
      <c r="AD53" s="27">
        <f>ROW()</f>
        <v>53</v>
      </c>
      <c r="AE53" s="27">
        <f>1</f>
        <v>1</v>
      </c>
      <c r="AF53" s="27">
        <f>SUBTOTAL(109,Tbl_NGF_Data[[#This Row],[Counter]])</f>
        <v>1</v>
      </c>
    </row>
    <row r="54" spans="2:32" ht="60" x14ac:dyDescent="0.25">
      <c r="B54" s="21" t="s">
        <v>742</v>
      </c>
      <c r="C54" s="22" t="s">
        <v>1115</v>
      </c>
      <c r="D54" s="23">
        <v>1</v>
      </c>
      <c r="E54" s="22" t="s">
        <v>742</v>
      </c>
      <c r="F54" s="23">
        <v>1</v>
      </c>
      <c r="G54" s="22" t="s">
        <v>1115</v>
      </c>
      <c r="H54" s="22" t="s">
        <v>1116</v>
      </c>
      <c r="I54" s="23">
        <v>998</v>
      </c>
      <c r="J54" s="23">
        <v>109</v>
      </c>
      <c r="K54" s="23" t="s">
        <v>1172</v>
      </c>
      <c r="L54" s="22" t="s">
        <v>1173</v>
      </c>
      <c r="M54" s="21" t="s">
        <v>753</v>
      </c>
      <c r="N54" s="23" t="s">
        <v>1119</v>
      </c>
      <c r="O54" s="22" t="s">
        <v>1120</v>
      </c>
      <c r="P54" s="22" t="s">
        <v>1121</v>
      </c>
      <c r="Q54" s="23" t="s">
        <v>1174</v>
      </c>
      <c r="R54" s="22" t="s">
        <v>1175</v>
      </c>
      <c r="S54" s="21" t="s">
        <v>754</v>
      </c>
      <c r="T54" s="23" t="s">
        <v>1176</v>
      </c>
      <c r="U54" s="24" t="s">
        <v>16</v>
      </c>
      <c r="V54" s="23">
        <v>135</v>
      </c>
      <c r="W54" s="25">
        <v>278559</v>
      </c>
      <c r="X54" s="25">
        <v>287758</v>
      </c>
      <c r="Y54" s="25">
        <v>287758</v>
      </c>
      <c r="Z54" s="25">
        <v>287669</v>
      </c>
      <c r="AA54" s="25">
        <v>287669</v>
      </c>
      <c r="AB54" s="25">
        <v>287602</v>
      </c>
      <c r="AC54" s="26">
        <v>45152.505756550927</v>
      </c>
      <c r="AD54" s="27">
        <f>ROW()</f>
        <v>54</v>
      </c>
      <c r="AE54" s="27">
        <f>1</f>
        <v>1</v>
      </c>
      <c r="AF54" s="27">
        <f>SUBTOTAL(109,Tbl_NGF_Data[[#This Row],[Counter]])</f>
        <v>1</v>
      </c>
    </row>
    <row r="55" spans="2:32" ht="60" x14ac:dyDescent="0.25">
      <c r="B55" s="21" t="s">
        <v>742</v>
      </c>
      <c r="C55" s="22" t="s">
        <v>1115</v>
      </c>
      <c r="D55" s="23">
        <v>1</v>
      </c>
      <c r="E55" s="22" t="s">
        <v>742</v>
      </c>
      <c r="F55" s="23">
        <v>1</v>
      </c>
      <c r="G55" s="22" t="s">
        <v>1115</v>
      </c>
      <c r="H55" s="22" t="s">
        <v>1116</v>
      </c>
      <c r="I55" s="23">
        <v>998</v>
      </c>
      <c r="J55" s="23">
        <v>109</v>
      </c>
      <c r="K55" s="23" t="s">
        <v>1172</v>
      </c>
      <c r="L55" s="22" t="s">
        <v>1173</v>
      </c>
      <c r="M55" s="21" t="s">
        <v>753</v>
      </c>
      <c r="N55" s="23" t="s">
        <v>1119</v>
      </c>
      <c r="O55" s="22" t="s">
        <v>1120</v>
      </c>
      <c r="P55" s="22" t="s">
        <v>1121</v>
      </c>
      <c r="Q55" s="23" t="s">
        <v>1174</v>
      </c>
      <c r="R55" s="22" t="s">
        <v>1175</v>
      </c>
      <c r="S55" s="21" t="s">
        <v>754</v>
      </c>
      <c r="T55" s="23" t="s">
        <v>1176</v>
      </c>
      <c r="U55" s="24" t="s">
        <v>17</v>
      </c>
      <c r="V55" s="23">
        <v>200</v>
      </c>
      <c r="W55" s="25">
        <v>53627.17</v>
      </c>
      <c r="X55" s="25">
        <v>51187</v>
      </c>
      <c r="Y55" s="25">
        <v>87464.84</v>
      </c>
      <c r="Z55" s="25">
        <v>103</v>
      </c>
      <c r="AA55" s="25">
        <v>42824</v>
      </c>
      <c r="AB55" s="25">
        <v>83</v>
      </c>
      <c r="AC55" s="26">
        <v>45152.505756550927</v>
      </c>
      <c r="AD55" s="27">
        <f>ROW()</f>
        <v>55</v>
      </c>
      <c r="AE55" s="27">
        <f>1</f>
        <v>1</v>
      </c>
      <c r="AF55" s="27">
        <f>SUBTOTAL(109,Tbl_NGF_Data[[#This Row],[Counter]])</f>
        <v>1</v>
      </c>
    </row>
    <row r="56" spans="2:32" ht="60" x14ac:dyDescent="0.25">
      <c r="B56" s="21" t="s">
        <v>742</v>
      </c>
      <c r="C56" s="22" t="s">
        <v>1115</v>
      </c>
      <c r="D56" s="23">
        <v>1</v>
      </c>
      <c r="E56" s="22" t="s">
        <v>742</v>
      </c>
      <c r="F56" s="23">
        <v>1</v>
      </c>
      <c r="G56" s="22" t="s">
        <v>1115</v>
      </c>
      <c r="H56" s="22" t="s">
        <v>1116</v>
      </c>
      <c r="I56" s="23">
        <v>998</v>
      </c>
      <c r="J56" s="23">
        <v>109</v>
      </c>
      <c r="K56" s="23" t="s">
        <v>1172</v>
      </c>
      <c r="L56" s="22" t="s">
        <v>1173</v>
      </c>
      <c r="M56" s="21" t="s">
        <v>753</v>
      </c>
      <c r="N56" s="23" t="s">
        <v>1119</v>
      </c>
      <c r="O56" s="22" t="s">
        <v>1120</v>
      </c>
      <c r="P56" s="22" t="s">
        <v>1121</v>
      </c>
      <c r="Q56" s="23" t="s">
        <v>1174</v>
      </c>
      <c r="R56" s="22" t="s">
        <v>1175</v>
      </c>
      <c r="S56" s="21" t="s">
        <v>754</v>
      </c>
      <c r="T56" s="23" t="s">
        <v>1176</v>
      </c>
      <c r="U56" s="24" t="s">
        <v>18</v>
      </c>
      <c r="V56" s="23">
        <v>220</v>
      </c>
      <c r="W56" s="25">
        <v>224931.83000000002</v>
      </c>
      <c r="X56" s="25">
        <v>236571</v>
      </c>
      <c r="Y56" s="25">
        <v>200293.16</v>
      </c>
      <c r="Z56" s="25">
        <v>287566</v>
      </c>
      <c r="AA56" s="25">
        <v>244845</v>
      </c>
      <c r="AB56" s="25">
        <v>287519</v>
      </c>
      <c r="AC56" s="26">
        <v>45152.505756550927</v>
      </c>
      <c r="AD56" s="27">
        <f>ROW()</f>
        <v>56</v>
      </c>
      <c r="AE56" s="27">
        <f>1</f>
        <v>1</v>
      </c>
      <c r="AF56" s="27">
        <f>SUBTOTAL(109,Tbl_NGF_Data[[#This Row],[Counter]])</f>
        <v>1</v>
      </c>
    </row>
    <row r="57" spans="2:32" ht="60" x14ac:dyDescent="0.25">
      <c r="B57" s="21" t="s">
        <v>742</v>
      </c>
      <c r="C57" s="22" t="s">
        <v>1115</v>
      </c>
      <c r="D57" s="23">
        <v>1</v>
      </c>
      <c r="E57" s="22" t="s">
        <v>742</v>
      </c>
      <c r="F57" s="23">
        <v>1</v>
      </c>
      <c r="G57" s="22" t="s">
        <v>1115</v>
      </c>
      <c r="H57" s="22" t="s">
        <v>1116</v>
      </c>
      <c r="I57" s="23">
        <v>998</v>
      </c>
      <c r="J57" s="23">
        <v>109</v>
      </c>
      <c r="K57" s="23" t="s">
        <v>1172</v>
      </c>
      <c r="L57" s="22" t="s">
        <v>1173</v>
      </c>
      <c r="M57" s="21" t="s">
        <v>753</v>
      </c>
      <c r="N57" s="23" t="s">
        <v>1119</v>
      </c>
      <c r="O57" s="22" t="s">
        <v>1120</v>
      </c>
      <c r="P57" s="22" t="s">
        <v>1121</v>
      </c>
      <c r="Q57" s="23" t="s">
        <v>1174</v>
      </c>
      <c r="R57" s="22" t="s">
        <v>1175</v>
      </c>
      <c r="S57" s="21" t="s">
        <v>754</v>
      </c>
      <c r="T57" s="23" t="s">
        <v>1176</v>
      </c>
      <c r="U57" s="24" t="s">
        <v>19</v>
      </c>
      <c r="V57" s="23">
        <v>500</v>
      </c>
      <c r="W57" s="25">
        <v>85217.31</v>
      </c>
      <c r="X57" s="25">
        <v>82763.08</v>
      </c>
      <c r="Y57" s="25">
        <v>83765.899999999994</v>
      </c>
      <c r="Z57" s="25">
        <v>71973.399999999994</v>
      </c>
      <c r="AA57" s="25">
        <v>74808.350000000006</v>
      </c>
      <c r="AB57" s="25">
        <v>75186.429999999993</v>
      </c>
      <c r="AC57" s="26">
        <v>45152.505756550927</v>
      </c>
      <c r="AD57" s="27">
        <f>ROW()</f>
        <v>57</v>
      </c>
      <c r="AE57" s="27">
        <f>1</f>
        <v>1</v>
      </c>
      <c r="AF57" s="27">
        <f>SUBTOTAL(109,Tbl_NGF_Data[[#This Row],[Counter]])</f>
        <v>1</v>
      </c>
    </row>
    <row r="58" spans="2:32" ht="45" x14ac:dyDescent="0.25">
      <c r="B58" s="21" t="s">
        <v>742</v>
      </c>
      <c r="C58" s="22" t="s">
        <v>1115</v>
      </c>
      <c r="D58" s="23">
        <v>1</v>
      </c>
      <c r="E58" s="22" t="s">
        <v>742</v>
      </c>
      <c r="F58" s="23">
        <v>1</v>
      </c>
      <c r="G58" s="22" t="s">
        <v>1115</v>
      </c>
      <c r="H58" s="22" t="s">
        <v>1116</v>
      </c>
      <c r="I58" s="23">
        <v>998</v>
      </c>
      <c r="J58" s="23">
        <v>107</v>
      </c>
      <c r="K58" s="23" t="s">
        <v>1177</v>
      </c>
      <c r="L58" s="22" t="s">
        <v>1178</v>
      </c>
      <c r="M58" s="21" t="s">
        <v>746</v>
      </c>
      <c r="N58" s="23" t="s">
        <v>1119</v>
      </c>
      <c r="O58" s="22" t="s">
        <v>1120</v>
      </c>
      <c r="P58" s="22" t="s">
        <v>1121</v>
      </c>
      <c r="Q58" s="23" t="s">
        <v>1122</v>
      </c>
      <c r="R58" s="22" t="s">
        <v>1123</v>
      </c>
      <c r="S58" s="21" t="s">
        <v>745</v>
      </c>
      <c r="T58" s="23" t="s">
        <v>1179</v>
      </c>
      <c r="U58" s="24" t="s">
        <v>15</v>
      </c>
      <c r="V58" s="23">
        <v>100</v>
      </c>
      <c r="W58" s="25">
        <v>5153.4399999999996</v>
      </c>
      <c r="X58" s="25">
        <v>1416.94</v>
      </c>
      <c r="Y58" s="25">
        <v>429.81</v>
      </c>
      <c r="Z58" s="25">
        <v>25429.81</v>
      </c>
      <c r="AA58" s="25">
        <v>25429.81</v>
      </c>
      <c r="AB58" s="25">
        <v>0</v>
      </c>
      <c r="AC58" s="26">
        <v>45152.505756550927</v>
      </c>
      <c r="AD58" s="27">
        <f>ROW()</f>
        <v>58</v>
      </c>
      <c r="AE58" s="27">
        <f>1</f>
        <v>1</v>
      </c>
      <c r="AF58" s="27">
        <f>SUBTOTAL(109,Tbl_NGF_Data[[#This Row],[Counter]])</f>
        <v>1</v>
      </c>
    </row>
    <row r="59" spans="2:32" ht="45" x14ac:dyDescent="0.25">
      <c r="B59" s="21" t="s">
        <v>742</v>
      </c>
      <c r="C59" s="22" t="s">
        <v>1115</v>
      </c>
      <c r="D59" s="23">
        <v>1</v>
      </c>
      <c r="E59" s="22" t="s">
        <v>742</v>
      </c>
      <c r="F59" s="23">
        <v>1</v>
      </c>
      <c r="G59" s="22" t="s">
        <v>1115</v>
      </c>
      <c r="H59" s="22" t="s">
        <v>1116</v>
      </c>
      <c r="I59" s="23">
        <v>998</v>
      </c>
      <c r="J59" s="23">
        <v>107</v>
      </c>
      <c r="K59" s="23" t="s">
        <v>1177</v>
      </c>
      <c r="L59" s="22" t="s">
        <v>1178</v>
      </c>
      <c r="M59" s="21" t="s">
        <v>746</v>
      </c>
      <c r="N59" s="23" t="s">
        <v>1119</v>
      </c>
      <c r="O59" s="22" t="s">
        <v>1120</v>
      </c>
      <c r="P59" s="22" t="s">
        <v>1121</v>
      </c>
      <c r="Q59" s="23" t="s">
        <v>1122</v>
      </c>
      <c r="R59" s="22" t="s">
        <v>1123</v>
      </c>
      <c r="S59" s="21" t="s">
        <v>745</v>
      </c>
      <c r="T59" s="23" t="s">
        <v>1179</v>
      </c>
      <c r="U59" s="24" t="s">
        <v>16</v>
      </c>
      <c r="V59" s="23">
        <v>135</v>
      </c>
      <c r="W59" s="25">
        <v>2231</v>
      </c>
      <c r="X59" s="25">
        <v>5153.4399999999996</v>
      </c>
      <c r="Y59" s="25">
        <v>3416.94</v>
      </c>
      <c r="Z59" s="25">
        <v>0</v>
      </c>
      <c r="AA59" s="25">
        <v>0</v>
      </c>
      <c r="AB59" s="25">
        <v>0</v>
      </c>
      <c r="AC59" s="26">
        <v>45152.505756550927</v>
      </c>
      <c r="AD59" s="27">
        <f>ROW()</f>
        <v>59</v>
      </c>
      <c r="AE59" s="27">
        <f>1</f>
        <v>1</v>
      </c>
      <c r="AF59" s="27">
        <f>SUBTOTAL(109,Tbl_NGF_Data[[#This Row],[Counter]])</f>
        <v>1</v>
      </c>
    </row>
    <row r="60" spans="2:32" ht="45" x14ac:dyDescent="0.25">
      <c r="B60" s="21" t="s">
        <v>742</v>
      </c>
      <c r="C60" s="22" t="s">
        <v>1115</v>
      </c>
      <c r="D60" s="23">
        <v>1</v>
      </c>
      <c r="E60" s="22" t="s">
        <v>742</v>
      </c>
      <c r="F60" s="23">
        <v>1</v>
      </c>
      <c r="G60" s="22" t="s">
        <v>1115</v>
      </c>
      <c r="H60" s="22" t="s">
        <v>1116</v>
      </c>
      <c r="I60" s="23">
        <v>998</v>
      </c>
      <c r="J60" s="23">
        <v>107</v>
      </c>
      <c r="K60" s="23" t="s">
        <v>1177</v>
      </c>
      <c r="L60" s="22" t="s">
        <v>1178</v>
      </c>
      <c r="M60" s="21" t="s">
        <v>746</v>
      </c>
      <c r="N60" s="23" t="s">
        <v>1119</v>
      </c>
      <c r="O60" s="22" t="s">
        <v>1120</v>
      </c>
      <c r="P60" s="22" t="s">
        <v>1121</v>
      </c>
      <c r="Q60" s="23" t="s">
        <v>1122</v>
      </c>
      <c r="R60" s="22" t="s">
        <v>1123</v>
      </c>
      <c r="S60" s="21" t="s">
        <v>745</v>
      </c>
      <c r="T60" s="23" t="s">
        <v>1179</v>
      </c>
      <c r="U60" s="24" t="s">
        <v>17</v>
      </c>
      <c r="V60" s="23">
        <v>200</v>
      </c>
      <c r="W60" s="25">
        <v>1077.8899999999999</v>
      </c>
      <c r="X60" s="25">
        <v>3736.5</v>
      </c>
      <c r="Y60" s="25">
        <v>2987.13</v>
      </c>
      <c r="Z60" s="25">
        <v>0</v>
      </c>
      <c r="AA60" s="25">
        <v>0</v>
      </c>
      <c r="AB60" s="25">
        <v>0</v>
      </c>
      <c r="AC60" s="26">
        <v>45152.505756550927</v>
      </c>
      <c r="AD60" s="27">
        <f>ROW()</f>
        <v>60</v>
      </c>
      <c r="AE60" s="27">
        <f>1</f>
        <v>1</v>
      </c>
      <c r="AF60" s="27">
        <f>SUBTOTAL(109,Tbl_NGF_Data[[#This Row],[Counter]])</f>
        <v>1</v>
      </c>
    </row>
    <row r="61" spans="2:32" ht="45" x14ac:dyDescent="0.25">
      <c r="B61" s="21" t="s">
        <v>742</v>
      </c>
      <c r="C61" s="22" t="s">
        <v>1115</v>
      </c>
      <c r="D61" s="23">
        <v>1</v>
      </c>
      <c r="E61" s="22" t="s">
        <v>742</v>
      </c>
      <c r="F61" s="23">
        <v>1</v>
      </c>
      <c r="G61" s="22" t="s">
        <v>1115</v>
      </c>
      <c r="H61" s="22" t="s">
        <v>1116</v>
      </c>
      <c r="I61" s="23">
        <v>998</v>
      </c>
      <c r="J61" s="23">
        <v>107</v>
      </c>
      <c r="K61" s="23" t="s">
        <v>1177</v>
      </c>
      <c r="L61" s="22" t="s">
        <v>1178</v>
      </c>
      <c r="M61" s="21" t="s">
        <v>746</v>
      </c>
      <c r="N61" s="23" t="s">
        <v>1119</v>
      </c>
      <c r="O61" s="22" t="s">
        <v>1120</v>
      </c>
      <c r="P61" s="22" t="s">
        <v>1121</v>
      </c>
      <c r="Q61" s="23" t="s">
        <v>1122</v>
      </c>
      <c r="R61" s="22" t="s">
        <v>1123</v>
      </c>
      <c r="S61" s="21" t="s">
        <v>745</v>
      </c>
      <c r="T61" s="23" t="s">
        <v>1179</v>
      </c>
      <c r="U61" s="24" t="s">
        <v>18</v>
      </c>
      <c r="V61" s="23">
        <v>220</v>
      </c>
      <c r="W61" s="25">
        <v>1153.1100000000001</v>
      </c>
      <c r="X61" s="25">
        <v>1416.9399999999996</v>
      </c>
      <c r="Y61" s="25">
        <v>429.80999999999995</v>
      </c>
      <c r="Z61" s="25">
        <v>0</v>
      </c>
      <c r="AA61" s="25">
        <v>0</v>
      </c>
      <c r="AB61" s="25">
        <v>0</v>
      </c>
      <c r="AC61" s="26">
        <v>45152.505756550927</v>
      </c>
      <c r="AD61" s="27">
        <f>ROW()</f>
        <v>61</v>
      </c>
      <c r="AE61" s="27">
        <f>1</f>
        <v>1</v>
      </c>
      <c r="AF61" s="27">
        <f>SUBTOTAL(109,Tbl_NGF_Data[[#This Row],[Counter]])</f>
        <v>1</v>
      </c>
    </row>
    <row r="62" spans="2:32" ht="45" x14ac:dyDescent="0.25">
      <c r="B62" s="21" t="s">
        <v>742</v>
      </c>
      <c r="C62" s="22" t="s">
        <v>1115</v>
      </c>
      <c r="D62" s="23">
        <v>1</v>
      </c>
      <c r="E62" s="22" t="s">
        <v>742</v>
      </c>
      <c r="F62" s="23">
        <v>1</v>
      </c>
      <c r="G62" s="22" t="s">
        <v>1115</v>
      </c>
      <c r="H62" s="22" t="s">
        <v>1116</v>
      </c>
      <c r="I62" s="23">
        <v>998</v>
      </c>
      <c r="J62" s="23">
        <v>107</v>
      </c>
      <c r="K62" s="23" t="s">
        <v>1177</v>
      </c>
      <c r="L62" s="22" t="s">
        <v>1178</v>
      </c>
      <c r="M62" s="21" t="s">
        <v>746</v>
      </c>
      <c r="N62" s="23" t="s">
        <v>1119</v>
      </c>
      <c r="O62" s="22" t="s">
        <v>1120</v>
      </c>
      <c r="P62" s="22" t="s">
        <v>1121</v>
      </c>
      <c r="Q62" s="23" t="s">
        <v>1122</v>
      </c>
      <c r="R62" s="22" t="s">
        <v>1123</v>
      </c>
      <c r="S62" s="21" t="s">
        <v>745</v>
      </c>
      <c r="T62" s="23" t="s">
        <v>1179</v>
      </c>
      <c r="U62" s="24" t="s">
        <v>19</v>
      </c>
      <c r="V62" s="23">
        <v>500</v>
      </c>
      <c r="W62" s="25">
        <v>5000</v>
      </c>
      <c r="X62" s="25">
        <v>0</v>
      </c>
      <c r="Y62" s="25">
        <v>2000</v>
      </c>
      <c r="Z62" s="25">
        <v>25000</v>
      </c>
      <c r="AA62" s="25">
        <v>0</v>
      </c>
      <c r="AB62" s="25">
        <v>0</v>
      </c>
      <c r="AC62" s="26">
        <v>45152.505756550927</v>
      </c>
      <c r="AD62" s="27">
        <f>ROW()</f>
        <v>62</v>
      </c>
      <c r="AE62" s="27">
        <f>1</f>
        <v>1</v>
      </c>
      <c r="AF62" s="27">
        <f>SUBTOTAL(109,Tbl_NGF_Data[[#This Row],[Counter]])</f>
        <v>1</v>
      </c>
    </row>
    <row r="63" spans="2:32" ht="45" x14ac:dyDescent="0.25">
      <c r="B63" s="21" t="s">
        <v>742</v>
      </c>
      <c r="C63" s="22" t="s">
        <v>1115</v>
      </c>
      <c r="D63" s="23">
        <v>1</v>
      </c>
      <c r="E63" s="22" t="s">
        <v>742</v>
      </c>
      <c r="F63" s="23">
        <v>1</v>
      </c>
      <c r="G63" s="22" t="s">
        <v>1115</v>
      </c>
      <c r="H63" s="22" t="s">
        <v>1116</v>
      </c>
      <c r="I63" s="23">
        <v>998</v>
      </c>
      <c r="J63" s="23">
        <v>107</v>
      </c>
      <c r="K63" s="23" t="s">
        <v>1177</v>
      </c>
      <c r="L63" s="22" t="s">
        <v>1178</v>
      </c>
      <c r="M63" s="21" t="s">
        <v>746</v>
      </c>
      <c r="N63" s="23" t="s">
        <v>1119</v>
      </c>
      <c r="O63" s="22" t="s">
        <v>1120</v>
      </c>
      <c r="P63" s="22" t="s">
        <v>1121</v>
      </c>
      <c r="Q63" s="23" t="s">
        <v>1180</v>
      </c>
      <c r="R63" s="22" t="s">
        <v>1181</v>
      </c>
      <c r="S63" s="21" t="s">
        <v>747</v>
      </c>
      <c r="T63" s="23" t="s">
        <v>1182</v>
      </c>
      <c r="U63" s="24" t="s">
        <v>15</v>
      </c>
      <c r="V63" s="23">
        <v>100</v>
      </c>
      <c r="W63" s="25">
        <v>134046.45000000001</v>
      </c>
      <c r="X63" s="25">
        <v>134038.45000000001</v>
      </c>
      <c r="Y63" s="25">
        <v>133579.85</v>
      </c>
      <c r="Z63" s="25">
        <v>133570.85</v>
      </c>
      <c r="AA63" s="25">
        <v>143472.54</v>
      </c>
      <c r="AB63" s="25">
        <v>143465.54</v>
      </c>
      <c r="AC63" s="26">
        <v>45152.505756550927</v>
      </c>
      <c r="AD63" s="27">
        <f>ROW()</f>
        <v>63</v>
      </c>
      <c r="AE63" s="27">
        <f>1</f>
        <v>1</v>
      </c>
      <c r="AF63" s="27">
        <f>SUBTOTAL(109,Tbl_NGF_Data[[#This Row],[Counter]])</f>
        <v>1</v>
      </c>
    </row>
    <row r="64" spans="2:32" ht="45" x14ac:dyDescent="0.25">
      <c r="B64" s="21" t="s">
        <v>742</v>
      </c>
      <c r="C64" s="22" t="s">
        <v>1115</v>
      </c>
      <c r="D64" s="23">
        <v>1</v>
      </c>
      <c r="E64" s="22" t="s">
        <v>742</v>
      </c>
      <c r="F64" s="23">
        <v>1</v>
      </c>
      <c r="G64" s="22" t="s">
        <v>1115</v>
      </c>
      <c r="H64" s="22" t="s">
        <v>1116</v>
      </c>
      <c r="I64" s="23">
        <v>998</v>
      </c>
      <c r="J64" s="23">
        <v>107</v>
      </c>
      <c r="K64" s="23" t="s">
        <v>1177</v>
      </c>
      <c r="L64" s="22" t="s">
        <v>1178</v>
      </c>
      <c r="M64" s="21" t="s">
        <v>746</v>
      </c>
      <c r="N64" s="23" t="s">
        <v>1119</v>
      </c>
      <c r="O64" s="22" t="s">
        <v>1120</v>
      </c>
      <c r="P64" s="22" t="s">
        <v>1121</v>
      </c>
      <c r="Q64" s="23" t="s">
        <v>1180</v>
      </c>
      <c r="R64" s="22" t="s">
        <v>1181</v>
      </c>
      <c r="S64" s="21" t="s">
        <v>747</v>
      </c>
      <c r="T64" s="23" t="s">
        <v>1182</v>
      </c>
      <c r="U64" s="24" t="s">
        <v>16</v>
      </c>
      <c r="V64" s="23">
        <v>135</v>
      </c>
      <c r="W64" s="25">
        <v>1034</v>
      </c>
      <c r="X64" s="25">
        <v>18034</v>
      </c>
      <c r="Y64" s="25">
        <v>20034</v>
      </c>
      <c r="Z64" s="25">
        <v>20033</v>
      </c>
      <c r="AA64" s="25">
        <v>20033</v>
      </c>
      <c r="AB64" s="25">
        <v>20032</v>
      </c>
      <c r="AC64" s="26">
        <v>45152.505756550927</v>
      </c>
      <c r="AD64" s="27">
        <f>ROW()</f>
        <v>64</v>
      </c>
      <c r="AE64" s="27">
        <f>1</f>
        <v>1</v>
      </c>
      <c r="AF64" s="27">
        <f>SUBTOTAL(109,Tbl_NGF_Data[[#This Row],[Counter]])</f>
        <v>1</v>
      </c>
    </row>
    <row r="65" spans="2:32" ht="45" x14ac:dyDescent="0.25">
      <c r="B65" s="21" t="s">
        <v>742</v>
      </c>
      <c r="C65" s="22" t="s">
        <v>1115</v>
      </c>
      <c r="D65" s="23">
        <v>1</v>
      </c>
      <c r="E65" s="22" t="s">
        <v>742</v>
      </c>
      <c r="F65" s="23">
        <v>1</v>
      </c>
      <c r="G65" s="22" t="s">
        <v>1115</v>
      </c>
      <c r="H65" s="22" t="s">
        <v>1116</v>
      </c>
      <c r="I65" s="23">
        <v>998</v>
      </c>
      <c r="J65" s="23">
        <v>107</v>
      </c>
      <c r="K65" s="23" t="s">
        <v>1177</v>
      </c>
      <c r="L65" s="22" t="s">
        <v>1178</v>
      </c>
      <c r="M65" s="21" t="s">
        <v>746</v>
      </c>
      <c r="N65" s="23" t="s">
        <v>1119</v>
      </c>
      <c r="O65" s="22" t="s">
        <v>1120</v>
      </c>
      <c r="P65" s="22" t="s">
        <v>1121</v>
      </c>
      <c r="Q65" s="23" t="s">
        <v>1180</v>
      </c>
      <c r="R65" s="22" t="s">
        <v>1181</v>
      </c>
      <c r="S65" s="21" t="s">
        <v>747</v>
      </c>
      <c r="T65" s="23" t="s">
        <v>1182</v>
      </c>
      <c r="U65" s="24" t="s">
        <v>17</v>
      </c>
      <c r="V65" s="23">
        <v>200</v>
      </c>
      <c r="W65" s="25">
        <v>13</v>
      </c>
      <c r="X65" s="25">
        <v>8</v>
      </c>
      <c r="Y65" s="25">
        <v>458.6</v>
      </c>
      <c r="Z65" s="25">
        <v>9</v>
      </c>
      <c r="AA65" s="25">
        <v>6</v>
      </c>
      <c r="AB65" s="25">
        <v>7</v>
      </c>
      <c r="AC65" s="26">
        <v>45152.505756550927</v>
      </c>
      <c r="AD65" s="27">
        <f>ROW()</f>
        <v>65</v>
      </c>
      <c r="AE65" s="27">
        <f>1</f>
        <v>1</v>
      </c>
      <c r="AF65" s="27">
        <f>SUBTOTAL(109,Tbl_NGF_Data[[#This Row],[Counter]])</f>
        <v>1</v>
      </c>
    </row>
    <row r="66" spans="2:32" ht="45" x14ac:dyDescent="0.25">
      <c r="B66" s="21" t="s">
        <v>742</v>
      </c>
      <c r="C66" s="22" t="s">
        <v>1115</v>
      </c>
      <c r="D66" s="23">
        <v>1</v>
      </c>
      <c r="E66" s="22" t="s">
        <v>742</v>
      </c>
      <c r="F66" s="23">
        <v>1</v>
      </c>
      <c r="G66" s="22" t="s">
        <v>1115</v>
      </c>
      <c r="H66" s="22" t="s">
        <v>1116</v>
      </c>
      <c r="I66" s="23">
        <v>998</v>
      </c>
      <c r="J66" s="23">
        <v>107</v>
      </c>
      <c r="K66" s="23" t="s">
        <v>1177</v>
      </c>
      <c r="L66" s="22" t="s">
        <v>1178</v>
      </c>
      <c r="M66" s="21" t="s">
        <v>746</v>
      </c>
      <c r="N66" s="23" t="s">
        <v>1119</v>
      </c>
      <c r="O66" s="22" t="s">
        <v>1120</v>
      </c>
      <c r="P66" s="22" t="s">
        <v>1121</v>
      </c>
      <c r="Q66" s="23" t="s">
        <v>1180</v>
      </c>
      <c r="R66" s="22" t="s">
        <v>1181</v>
      </c>
      <c r="S66" s="21" t="s">
        <v>747</v>
      </c>
      <c r="T66" s="23" t="s">
        <v>1182</v>
      </c>
      <c r="U66" s="24" t="s">
        <v>18</v>
      </c>
      <c r="V66" s="23">
        <v>220</v>
      </c>
      <c r="W66" s="25">
        <v>1021</v>
      </c>
      <c r="X66" s="25">
        <v>18026</v>
      </c>
      <c r="Y66" s="25">
        <v>19575.400000000001</v>
      </c>
      <c r="Z66" s="25">
        <v>20024</v>
      </c>
      <c r="AA66" s="25">
        <v>20027</v>
      </c>
      <c r="AB66" s="25">
        <v>20025</v>
      </c>
      <c r="AC66" s="26">
        <v>45152.505756550927</v>
      </c>
      <c r="AD66" s="27">
        <f>ROW()</f>
        <v>66</v>
      </c>
      <c r="AE66" s="27">
        <f>1</f>
        <v>1</v>
      </c>
      <c r="AF66" s="27">
        <f>SUBTOTAL(109,Tbl_NGF_Data[[#This Row],[Counter]])</f>
        <v>1</v>
      </c>
    </row>
    <row r="67" spans="2:32" ht="45" x14ac:dyDescent="0.25">
      <c r="B67" s="21" t="s">
        <v>742</v>
      </c>
      <c r="C67" s="22" t="s">
        <v>1115</v>
      </c>
      <c r="D67" s="23">
        <v>1</v>
      </c>
      <c r="E67" s="22" t="s">
        <v>742</v>
      </c>
      <c r="F67" s="23">
        <v>1</v>
      </c>
      <c r="G67" s="22" t="s">
        <v>1115</v>
      </c>
      <c r="H67" s="22" t="s">
        <v>1116</v>
      </c>
      <c r="I67" s="23">
        <v>998</v>
      </c>
      <c r="J67" s="23">
        <v>107</v>
      </c>
      <c r="K67" s="23" t="s">
        <v>1177</v>
      </c>
      <c r="L67" s="22" t="s">
        <v>1178</v>
      </c>
      <c r="M67" s="21" t="s">
        <v>746</v>
      </c>
      <c r="N67" s="23" t="s">
        <v>1119</v>
      </c>
      <c r="O67" s="22" t="s">
        <v>1120</v>
      </c>
      <c r="P67" s="22" t="s">
        <v>1121</v>
      </c>
      <c r="Q67" s="23" t="s">
        <v>1180</v>
      </c>
      <c r="R67" s="22" t="s">
        <v>1181</v>
      </c>
      <c r="S67" s="21" t="s">
        <v>747</v>
      </c>
      <c r="T67" s="23" t="s">
        <v>1182</v>
      </c>
      <c r="U67" s="24" t="s">
        <v>19</v>
      </c>
      <c r="V67" s="23">
        <v>500</v>
      </c>
      <c r="W67" s="25">
        <v>2886.5</v>
      </c>
      <c r="X67" s="25">
        <v>0</v>
      </c>
      <c r="Y67" s="25">
        <v>0</v>
      </c>
      <c r="Z67" s="25">
        <v>0</v>
      </c>
      <c r="AA67" s="25">
        <v>9907.69</v>
      </c>
      <c r="AB67" s="25">
        <v>0</v>
      </c>
      <c r="AC67" s="26">
        <v>45152.505756550927</v>
      </c>
      <c r="AD67" s="27">
        <f>ROW()</f>
        <v>67</v>
      </c>
      <c r="AE67" s="27">
        <f>1</f>
        <v>1</v>
      </c>
      <c r="AF67" s="27">
        <f>SUBTOTAL(109,Tbl_NGF_Data[[#This Row],[Counter]])</f>
        <v>1</v>
      </c>
    </row>
    <row r="68" spans="2:32" ht="45" x14ac:dyDescent="0.25">
      <c r="B68" s="21" t="s">
        <v>742</v>
      </c>
      <c r="C68" s="22" t="s">
        <v>1115</v>
      </c>
      <c r="D68" s="23">
        <v>1</v>
      </c>
      <c r="E68" s="22" t="s">
        <v>742</v>
      </c>
      <c r="F68" s="23">
        <v>1</v>
      </c>
      <c r="G68" s="22" t="s">
        <v>1115</v>
      </c>
      <c r="H68" s="22" t="s">
        <v>1116</v>
      </c>
      <c r="I68" s="23">
        <v>998</v>
      </c>
      <c r="J68" s="23">
        <v>107</v>
      </c>
      <c r="K68" s="23" t="s">
        <v>1177</v>
      </c>
      <c r="L68" s="22" t="s">
        <v>1178</v>
      </c>
      <c r="M68" s="21" t="s">
        <v>746</v>
      </c>
      <c r="N68" s="23" t="s">
        <v>1119</v>
      </c>
      <c r="O68" s="22" t="s">
        <v>1120</v>
      </c>
      <c r="P68" s="22" t="s">
        <v>1121</v>
      </c>
      <c r="Q68" s="23" t="s">
        <v>1183</v>
      </c>
      <c r="R68" s="22" t="s">
        <v>1184</v>
      </c>
      <c r="S68" s="21" t="s">
        <v>748</v>
      </c>
      <c r="T68" s="23" t="s">
        <v>1185</v>
      </c>
      <c r="U68" s="24" t="s">
        <v>15</v>
      </c>
      <c r="V68" s="23">
        <v>100</v>
      </c>
      <c r="W68" s="25">
        <v>345672.19</v>
      </c>
      <c r="X68" s="25">
        <v>328808.81</v>
      </c>
      <c r="Y68" s="25">
        <v>674194.76</v>
      </c>
      <c r="Z68" s="25">
        <v>463006.87</v>
      </c>
      <c r="AA68" s="25">
        <v>534883.56999999995</v>
      </c>
      <c r="AB68" s="25">
        <v>546861.82000000007</v>
      </c>
      <c r="AC68" s="26">
        <v>45152.505756550927</v>
      </c>
      <c r="AD68" s="27">
        <f>ROW()</f>
        <v>68</v>
      </c>
      <c r="AE68" s="27">
        <f>1</f>
        <v>1</v>
      </c>
      <c r="AF68" s="27">
        <f>SUBTOTAL(109,Tbl_NGF_Data[[#This Row],[Counter]])</f>
        <v>1</v>
      </c>
    </row>
    <row r="69" spans="2:32" ht="45" x14ac:dyDescent="0.25">
      <c r="B69" s="21" t="s">
        <v>742</v>
      </c>
      <c r="C69" s="22" t="s">
        <v>1115</v>
      </c>
      <c r="D69" s="23">
        <v>1</v>
      </c>
      <c r="E69" s="22" t="s">
        <v>742</v>
      </c>
      <c r="F69" s="23">
        <v>1</v>
      </c>
      <c r="G69" s="22" t="s">
        <v>1115</v>
      </c>
      <c r="H69" s="22" t="s">
        <v>1116</v>
      </c>
      <c r="I69" s="23">
        <v>998</v>
      </c>
      <c r="J69" s="23">
        <v>107</v>
      </c>
      <c r="K69" s="23" t="s">
        <v>1177</v>
      </c>
      <c r="L69" s="22" t="s">
        <v>1178</v>
      </c>
      <c r="M69" s="21" t="s">
        <v>746</v>
      </c>
      <c r="N69" s="23" t="s">
        <v>1119</v>
      </c>
      <c r="O69" s="22" t="s">
        <v>1120</v>
      </c>
      <c r="P69" s="22" t="s">
        <v>1121</v>
      </c>
      <c r="Q69" s="23" t="s">
        <v>1183</v>
      </c>
      <c r="R69" s="22" t="s">
        <v>1184</v>
      </c>
      <c r="S69" s="21" t="s">
        <v>748</v>
      </c>
      <c r="T69" s="23" t="s">
        <v>1185</v>
      </c>
      <c r="U69" s="24" t="s">
        <v>16</v>
      </c>
      <c r="V69" s="23">
        <v>135</v>
      </c>
      <c r="W69" s="25">
        <v>331400</v>
      </c>
      <c r="X69" s="25">
        <v>265642</v>
      </c>
      <c r="Y69" s="25">
        <v>213428</v>
      </c>
      <c r="Z69" s="25">
        <v>512728.49</v>
      </c>
      <c r="AA69" s="25">
        <v>275000</v>
      </c>
      <c r="AB69" s="25">
        <v>320000</v>
      </c>
      <c r="AC69" s="26">
        <v>45152.505756550927</v>
      </c>
      <c r="AD69" s="27">
        <f>ROW()</f>
        <v>69</v>
      </c>
      <c r="AE69" s="27">
        <f>1</f>
        <v>1</v>
      </c>
      <c r="AF69" s="27">
        <f>SUBTOTAL(109,Tbl_NGF_Data[[#This Row],[Counter]])</f>
        <v>1</v>
      </c>
    </row>
    <row r="70" spans="2:32" ht="45" x14ac:dyDescent="0.25">
      <c r="B70" s="21" t="s">
        <v>742</v>
      </c>
      <c r="C70" s="22" t="s">
        <v>1115</v>
      </c>
      <c r="D70" s="23">
        <v>1</v>
      </c>
      <c r="E70" s="22" t="s">
        <v>742</v>
      </c>
      <c r="F70" s="23">
        <v>1</v>
      </c>
      <c r="G70" s="22" t="s">
        <v>1115</v>
      </c>
      <c r="H70" s="22" t="s">
        <v>1116</v>
      </c>
      <c r="I70" s="23">
        <v>998</v>
      </c>
      <c r="J70" s="23">
        <v>107</v>
      </c>
      <c r="K70" s="23" t="s">
        <v>1177</v>
      </c>
      <c r="L70" s="22" t="s">
        <v>1178</v>
      </c>
      <c r="M70" s="21" t="s">
        <v>746</v>
      </c>
      <c r="N70" s="23" t="s">
        <v>1119</v>
      </c>
      <c r="O70" s="22" t="s">
        <v>1120</v>
      </c>
      <c r="P70" s="22" t="s">
        <v>1121</v>
      </c>
      <c r="Q70" s="23" t="s">
        <v>1183</v>
      </c>
      <c r="R70" s="22" t="s">
        <v>1184</v>
      </c>
      <c r="S70" s="21" t="s">
        <v>748</v>
      </c>
      <c r="T70" s="23" t="s">
        <v>1185</v>
      </c>
      <c r="U70" s="24" t="s">
        <v>17</v>
      </c>
      <c r="V70" s="23">
        <v>200</v>
      </c>
      <c r="W70" s="25">
        <v>302640.07000000007</v>
      </c>
      <c r="X70" s="25">
        <v>260734</v>
      </c>
      <c r="Y70" s="25">
        <v>0</v>
      </c>
      <c r="Z70" s="25">
        <v>498941</v>
      </c>
      <c r="AA70" s="25">
        <v>246822.06</v>
      </c>
      <c r="AB70" s="25">
        <v>304996.99</v>
      </c>
      <c r="AC70" s="26">
        <v>45152.505756550927</v>
      </c>
      <c r="AD70" s="27">
        <f>ROW()</f>
        <v>70</v>
      </c>
      <c r="AE70" s="27">
        <f>1</f>
        <v>1</v>
      </c>
      <c r="AF70" s="27">
        <f>SUBTOTAL(109,Tbl_NGF_Data[[#This Row],[Counter]])</f>
        <v>1</v>
      </c>
    </row>
    <row r="71" spans="2:32" ht="45" x14ac:dyDescent="0.25">
      <c r="B71" s="21" t="s">
        <v>742</v>
      </c>
      <c r="C71" s="22" t="s">
        <v>1115</v>
      </c>
      <c r="D71" s="23">
        <v>1</v>
      </c>
      <c r="E71" s="22" t="s">
        <v>742</v>
      </c>
      <c r="F71" s="23">
        <v>1</v>
      </c>
      <c r="G71" s="22" t="s">
        <v>1115</v>
      </c>
      <c r="H71" s="22" t="s">
        <v>1116</v>
      </c>
      <c r="I71" s="23">
        <v>998</v>
      </c>
      <c r="J71" s="23">
        <v>107</v>
      </c>
      <c r="K71" s="23" t="s">
        <v>1177</v>
      </c>
      <c r="L71" s="22" t="s">
        <v>1178</v>
      </c>
      <c r="M71" s="21" t="s">
        <v>746</v>
      </c>
      <c r="N71" s="23" t="s">
        <v>1119</v>
      </c>
      <c r="O71" s="22" t="s">
        <v>1120</v>
      </c>
      <c r="P71" s="22" t="s">
        <v>1121</v>
      </c>
      <c r="Q71" s="23" t="s">
        <v>1183</v>
      </c>
      <c r="R71" s="22" t="s">
        <v>1184</v>
      </c>
      <c r="S71" s="21" t="s">
        <v>748</v>
      </c>
      <c r="T71" s="23" t="s">
        <v>1185</v>
      </c>
      <c r="U71" s="24" t="s">
        <v>18</v>
      </c>
      <c r="V71" s="23">
        <v>220</v>
      </c>
      <c r="W71" s="25">
        <v>28759.929999999935</v>
      </c>
      <c r="X71" s="25">
        <v>4908</v>
      </c>
      <c r="Y71" s="25">
        <v>213428</v>
      </c>
      <c r="Z71" s="25">
        <v>13787.489999999991</v>
      </c>
      <c r="AA71" s="25">
        <v>28177.940000000002</v>
      </c>
      <c r="AB71" s="25">
        <v>15003.010000000009</v>
      </c>
      <c r="AC71" s="26">
        <v>45152.505756550927</v>
      </c>
      <c r="AD71" s="27">
        <f>ROW()</f>
        <v>71</v>
      </c>
      <c r="AE71" s="27">
        <f>1</f>
        <v>1</v>
      </c>
      <c r="AF71" s="27">
        <f>SUBTOTAL(109,Tbl_NGF_Data[[#This Row],[Counter]])</f>
        <v>1</v>
      </c>
    </row>
    <row r="72" spans="2:32" ht="45" x14ac:dyDescent="0.25">
      <c r="B72" s="21" t="s">
        <v>742</v>
      </c>
      <c r="C72" s="22" t="s">
        <v>1115</v>
      </c>
      <c r="D72" s="23">
        <v>1</v>
      </c>
      <c r="E72" s="22" t="s">
        <v>742</v>
      </c>
      <c r="F72" s="23">
        <v>1</v>
      </c>
      <c r="G72" s="22" t="s">
        <v>1115</v>
      </c>
      <c r="H72" s="22" t="s">
        <v>1116</v>
      </c>
      <c r="I72" s="23">
        <v>998</v>
      </c>
      <c r="J72" s="23">
        <v>107</v>
      </c>
      <c r="K72" s="23" t="s">
        <v>1177</v>
      </c>
      <c r="L72" s="22" t="s">
        <v>1178</v>
      </c>
      <c r="M72" s="21" t="s">
        <v>746</v>
      </c>
      <c r="N72" s="23" t="s">
        <v>1119</v>
      </c>
      <c r="O72" s="22" t="s">
        <v>1120</v>
      </c>
      <c r="P72" s="22" t="s">
        <v>1121</v>
      </c>
      <c r="Q72" s="23" t="s">
        <v>1183</v>
      </c>
      <c r="R72" s="22" t="s">
        <v>1184</v>
      </c>
      <c r="S72" s="21" t="s">
        <v>748</v>
      </c>
      <c r="T72" s="23" t="s">
        <v>1185</v>
      </c>
      <c r="U72" s="24" t="s">
        <v>19</v>
      </c>
      <c r="V72" s="23">
        <v>500</v>
      </c>
      <c r="W72" s="25">
        <v>292227.71999999997</v>
      </c>
      <c r="X72" s="25">
        <v>243870.62</v>
      </c>
      <c r="Y72" s="25">
        <v>345385.94999999995</v>
      </c>
      <c r="Z72" s="25">
        <v>287753.11</v>
      </c>
      <c r="AA72" s="25">
        <v>318698.76</v>
      </c>
      <c r="AB72" s="25">
        <v>316975.24</v>
      </c>
      <c r="AC72" s="26">
        <v>45152.505756550927</v>
      </c>
      <c r="AD72" s="27">
        <f>ROW()</f>
        <v>72</v>
      </c>
      <c r="AE72" s="27">
        <f>1</f>
        <v>1</v>
      </c>
      <c r="AF72" s="27">
        <f>SUBTOTAL(109,Tbl_NGF_Data[[#This Row],[Counter]])</f>
        <v>1</v>
      </c>
    </row>
    <row r="73" spans="2:32" ht="45" x14ac:dyDescent="0.25">
      <c r="B73" s="21" t="s">
        <v>742</v>
      </c>
      <c r="C73" s="22" t="s">
        <v>1115</v>
      </c>
      <c r="D73" s="23">
        <v>1</v>
      </c>
      <c r="E73" s="22" t="s">
        <v>742</v>
      </c>
      <c r="F73" s="23">
        <v>1</v>
      </c>
      <c r="G73" s="22" t="s">
        <v>1115</v>
      </c>
      <c r="H73" s="22" t="s">
        <v>1116</v>
      </c>
      <c r="I73" s="23">
        <v>998</v>
      </c>
      <c r="J73" s="23">
        <v>107</v>
      </c>
      <c r="K73" s="23" t="s">
        <v>1177</v>
      </c>
      <c r="L73" s="22" t="s">
        <v>1178</v>
      </c>
      <c r="M73" s="21" t="s">
        <v>746</v>
      </c>
      <c r="N73" s="23" t="s">
        <v>1186</v>
      </c>
      <c r="O73" s="22" t="s">
        <v>1187</v>
      </c>
      <c r="P73" s="22" t="s">
        <v>1188</v>
      </c>
      <c r="Q73" s="23" t="s">
        <v>1189</v>
      </c>
      <c r="R73" s="22" t="s">
        <v>1190</v>
      </c>
      <c r="S73" s="21" t="s">
        <v>749</v>
      </c>
      <c r="T73" s="23" t="s">
        <v>1191</v>
      </c>
      <c r="U73" s="24" t="s">
        <v>16</v>
      </c>
      <c r="V73" s="23">
        <v>135</v>
      </c>
      <c r="W73" s="25">
        <v>0</v>
      </c>
      <c r="X73" s="25">
        <v>0</v>
      </c>
      <c r="Y73" s="25">
        <v>0</v>
      </c>
      <c r="Z73" s="25">
        <v>0</v>
      </c>
      <c r="AA73" s="25">
        <v>265323</v>
      </c>
      <c r="AB73" s="25">
        <v>0</v>
      </c>
      <c r="AC73" s="26">
        <v>45152.505756550927</v>
      </c>
      <c r="AD73" s="27">
        <f>ROW()</f>
        <v>73</v>
      </c>
      <c r="AE73" s="27">
        <f>1</f>
        <v>1</v>
      </c>
      <c r="AF73" s="27">
        <f>SUBTOTAL(109,Tbl_NGF_Data[[#This Row],[Counter]])</f>
        <v>1</v>
      </c>
    </row>
    <row r="74" spans="2:32" ht="45" x14ac:dyDescent="0.25">
      <c r="B74" s="21" t="s">
        <v>742</v>
      </c>
      <c r="C74" s="22" t="s">
        <v>1115</v>
      </c>
      <c r="D74" s="23">
        <v>1</v>
      </c>
      <c r="E74" s="22" t="s">
        <v>742</v>
      </c>
      <c r="F74" s="23">
        <v>1</v>
      </c>
      <c r="G74" s="22" t="s">
        <v>1115</v>
      </c>
      <c r="H74" s="22" t="s">
        <v>1116</v>
      </c>
      <c r="I74" s="23">
        <v>998</v>
      </c>
      <c r="J74" s="23">
        <v>107</v>
      </c>
      <c r="K74" s="23" t="s">
        <v>1177</v>
      </c>
      <c r="L74" s="22" t="s">
        <v>1178</v>
      </c>
      <c r="M74" s="21" t="s">
        <v>746</v>
      </c>
      <c r="N74" s="23" t="s">
        <v>1186</v>
      </c>
      <c r="O74" s="22" t="s">
        <v>1187</v>
      </c>
      <c r="P74" s="22" t="s">
        <v>1188</v>
      </c>
      <c r="Q74" s="23" t="s">
        <v>1189</v>
      </c>
      <c r="R74" s="22" t="s">
        <v>1190</v>
      </c>
      <c r="S74" s="21" t="s">
        <v>749</v>
      </c>
      <c r="T74" s="23" t="s">
        <v>1191</v>
      </c>
      <c r="U74" s="24" t="s">
        <v>18</v>
      </c>
      <c r="V74" s="23">
        <v>220</v>
      </c>
      <c r="W74" s="25">
        <v>0</v>
      </c>
      <c r="X74" s="25">
        <v>0</v>
      </c>
      <c r="Y74" s="25">
        <v>0</v>
      </c>
      <c r="Z74" s="25">
        <v>0</v>
      </c>
      <c r="AA74" s="25">
        <v>265323</v>
      </c>
      <c r="AB74" s="25">
        <v>0</v>
      </c>
      <c r="AC74" s="26">
        <v>45152.505756550927</v>
      </c>
      <c r="AD74" s="27">
        <f>ROW()</f>
        <v>74</v>
      </c>
      <c r="AE74" s="27">
        <f>1</f>
        <v>1</v>
      </c>
      <c r="AF74" s="27">
        <f>SUBTOTAL(109,Tbl_NGF_Data[[#This Row],[Counter]])</f>
        <v>1</v>
      </c>
    </row>
    <row r="75" spans="2:32" ht="60" x14ac:dyDescent="0.25">
      <c r="B75" s="21" t="s">
        <v>742</v>
      </c>
      <c r="C75" s="22" t="s">
        <v>1115</v>
      </c>
      <c r="D75" s="23">
        <v>1</v>
      </c>
      <c r="E75" s="22" t="s">
        <v>742</v>
      </c>
      <c r="F75" s="23">
        <v>1</v>
      </c>
      <c r="G75" s="22" t="s">
        <v>1115</v>
      </c>
      <c r="H75" s="22" t="s">
        <v>1116</v>
      </c>
      <c r="I75" s="23">
        <v>998</v>
      </c>
      <c r="J75" s="23">
        <v>107</v>
      </c>
      <c r="K75" s="23" t="s">
        <v>1177</v>
      </c>
      <c r="L75" s="22" t="s">
        <v>1178</v>
      </c>
      <c r="M75" s="21" t="s">
        <v>746</v>
      </c>
      <c r="N75" s="23" t="s">
        <v>1186</v>
      </c>
      <c r="O75" s="22" t="s">
        <v>1187</v>
      </c>
      <c r="P75" s="22" t="s">
        <v>1188</v>
      </c>
      <c r="Q75" s="23" t="s">
        <v>1192</v>
      </c>
      <c r="R75" s="22" t="s">
        <v>1193</v>
      </c>
      <c r="S75" s="21" t="s">
        <v>750</v>
      </c>
      <c r="T75" s="23" t="s">
        <v>1194</v>
      </c>
      <c r="U75" s="24" t="s">
        <v>15</v>
      </c>
      <c r="V75" s="23">
        <v>100</v>
      </c>
      <c r="W75" s="25">
        <v>17829.420000000002</v>
      </c>
      <c r="X75" s="25">
        <v>18204.609999999997</v>
      </c>
      <c r="Y75" s="25">
        <v>18586.89</v>
      </c>
      <c r="Z75" s="25">
        <v>18709.649999999998</v>
      </c>
      <c r="AA75" s="25">
        <v>18745.690000000002</v>
      </c>
      <c r="AB75" s="25">
        <v>19091.919999999998</v>
      </c>
      <c r="AC75" s="26">
        <v>45152.505756550927</v>
      </c>
      <c r="AD75" s="27">
        <f>ROW()</f>
        <v>75</v>
      </c>
      <c r="AE75" s="27">
        <f>1</f>
        <v>1</v>
      </c>
      <c r="AF75" s="27">
        <f>SUBTOTAL(109,Tbl_NGF_Data[[#This Row],[Counter]])</f>
        <v>1</v>
      </c>
    </row>
    <row r="76" spans="2:32" ht="60" x14ac:dyDescent="0.25">
      <c r="B76" s="21" t="s">
        <v>742</v>
      </c>
      <c r="C76" s="22" t="s">
        <v>1115</v>
      </c>
      <c r="D76" s="23">
        <v>1</v>
      </c>
      <c r="E76" s="22" t="s">
        <v>742</v>
      </c>
      <c r="F76" s="23">
        <v>1</v>
      </c>
      <c r="G76" s="22" t="s">
        <v>1115</v>
      </c>
      <c r="H76" s="22" t="s">
        <v>1116</v>
      </c>
      <c r="I76" s="23">
        <v>998</v>
      </c>
      <c r="J76" s="23">
        <v>107</v>
      </c>
      <c r="K76" s="23" t="s">
        <v>1177</v>
      </c>
      <c r="L76" s="22" t="s">
        <v>1178</v>
      </c>
      <c r="M76" s="21" t="s">
        <v>746</v>
      </c>
      <c r="N76" s="23" t="s">
        <v>1186</v>
      </c>
      <c r="O76" s="22" t="s">
        <v>1187</v>
      </c>
      <c r="P76" s="22" t="s">
        <v>1188</v>
      </c>
      <c r="Q76" s="23" t="s">
        <v>1192</v>
      </c>
      <c r="R76" s="22" t="s">
        <v>1193</v>
      </c>
      <c r="S76" s="21" t="s">
        <v>750</v>
      </c>
      <c r="T76" s="23" t="s">
        <v>1194</v>
      </c>
      <c r="U76" s="24" t="s">
        <v>19</v>
      </c>
      <c r="V76" s="23">
        <v>500</v>
      </c>
      <c r="W76" s="25">
        <v>222.97</v>
      </c>
      <c r="X76" s="25">
        <v>375.19</v>
      </c>
      <c r="Y76" s="25">
        <v>382.28</v>
      </c>
      <c r="Z76" s="25">
        <v>122.76</v>
      </c>
      <c r="AA76" s="25">
        <v>36.04</v>
      </c>
      <c r="AB76" s="25">
        <v>346.23</v>
      </c>
      <c r="AC76" s="26">
        <v>45152.505756550927</v>
      </c>
      <c r="AD76" s="27">
        <f>ROW()</f>
        <v>76</v>
      </c>
      <c r="AE76" s="27">
        <f>1</f>
        <v>1</v>
      </c>
      <c r="AF76" s="27">
        <f>SUBTOTAL(109,Tbl_NGF_Data[[#This Row],[Counter]])</f>
        <v>1</v>
      </c>
    </row>
    <row r="77" spans="2:32" ht="45" x14ac:dyDescent="0.25">
      <c r="B77" s="21" t="s">
        <v>742</v>
      </c>
      <c r="C77" s="22" t="s">
        <v>1115</v>
      </c>
      <c r="D77" s="23">
        <v>1</v>
      </c>
      <c r="E77" s="22" t="s">
        <v>742</v>
      </c>
      <c r="F77" s="23">
        <v>1</v>
      </c>
      <c r="G77" s="22" t="s">
        <v>1115</v>
      </c>
      <c r="H77" s="22" t="s">
        <v>1116</v>
      </c>
      <c r="I77" s="23">
        <v>998</v>
      </c>
      <c r="J77" s="23">
        <v>820</v>
      </c>
      <c r="K77" s="23" t="s">
        <v>1195</v>
      </c>
      <c r="L77" s="22" t="s">
        <v>1196</v>
      </c>
      <c r="M77" s="21" t="s">
        <v>763</v>
      </c>
      <c r="N77" s="23" t="s">
        <v>1119</v>
      </c>
      <c r="O77" s="22" t="s">
        <v>1120</v>
      </c>
      <c r="P77" s="22" t="s">
        <v>1121</v>
      </c>
      <c r="Q77" s="23" t="s">
        <v>1197</v>
      </c>
      <c r="R77" s="22" t="s">
        <v>1198</v>
      </c>
      <c r="S77" s="21" t="s">
        <v>764</v>
      </c>
      <c r="T77" s="23" t="s">
        <v>1199</v>
      </c>
      <c r="U77" s="24" t="s">
        <v>15</v>
      </c>
      <c r="V77" s="23">
        <v>100</v>
      </c>
      <c r="W77" s="25">
        <v>480.29</v>
      </c>
      <c r="X77" s="25">
        <v>480.29</v>
      </c>
      <c r="Y77" s="25">
        <v>480.29</v>
      </c>
      <c r="Z77" s="25">
        <v>480.29</v>
      </c>
      <c r="AA77" s="25">
        <v>480.29</v>
      </c>
      <c r="AB77" s="25">
        <v>480.29</v>
      </c>
      <c r="AC77" s="26">
        <v>45152.505756550927</v>
      </c>
      <c r="AD77" s="27">
        <f>ROW()</f>
        <v>77</v>
      </c>
      <c r="AE77" s="27">
        <f>1</f>
        <v>1</v>
      </c>
      <c r="AF77" s="27">
        <f>SUBTOTAL(109,Tbl_NGF_Data[[#This Row],[Counter]])</f>
        <v>1</v>
      </c>
    </row>
    <row r="78" spans="2:32" ht="60" x14ac:dyDescent="0.25">
      <c r="B78" s="21" t="s">
        <v>742</v>
      </c>
      <c r="C78" s="22" t="s">
        <v>1115</v>
      </c>
      <c r="D78" s="23">
        <v>1</v>
      </c>
      <c r="E78" s="22" t="s">
        <v>742</v>
      </c>
      <c r="F78" s="23">
        <v>1</v>
      </c>
      <c r="G78" s="22" t="s">
        <v>1115</v>
      </c>
      <c r="H78" s="22" t="s">
        <v>1116</v>
      </c>
      <c r="I78" s="23">
        <v>998</v>
      </c>
      <c r="J78" s="23">
        <v>845</v>
      </c>
      <c r="K78" s="23" t="s">
        <v>1200</v>
      </c>
      <c r="L78" s="22" t="s">
        <v>1201</v>
      </c>
      <c r="M78" s="21" t="s">
        <v>766</v>
      </c>
      <c r="N78" s="23" t="s">
        <v>1119</v>
      </c>
      <c r="O78" s="22" t="s">
        <v>1120</v>
      </c>
      <c r="P78" s="22" t="s">
        <v>1121</v>
      </c>
      <c r="Q78" s="23" t="s">
        <v>1202</v>
      </c>
      <c r="R78" s="22" t="s">
        <v>1203</v>
      </c>
      <c r="S78" s="21" t="s">
        <v>767</v>
      </c>
      <c r="T78" s="23" t="s">
        <v>1204</v>
      </c>
      <c r="U78" s="24" t="s">
        <v>15</v>
      </c>
      <c r="V78" s="23">
        <v>100</v>
      </c>
      <c r="W78" s="25">
        <v>22866.02</v>
      </c>
      <c r="X78" s="25">
        <v>22866.02</v>
      </c>
      <c r="Y78" s="25">
        <v>22866.02</v>
      </c>
      <c r="Z78" s="25">
        <v>22866.02</v>
      </c>
      <c r="AA78" s="25">
        <v>65616.02</v>
      </c>
      <c r="AB78" s="25">
        <v>65616.02</v>
      </c>
      <c r="AC78" s="26">
        <v>45152.505756550927</v>
      </c>
      <c r="AD78" s="27">
        <f>ROW()</f>
        <v>78</v>
      </c>
      <c r="AE78" s="27">
        <f>1</f>
        <v>1</v>
      </c>
      <c r="AF78" s="27">
        <f>SUBTOTAL(109,Tbl_NGF_Data[[#This Row],[Counter]])</f>
        <v>1</v>
      </c>
    </row>
    <row r="79" spans="2:32" ht="60" x14ac:dyDescent="0.25">
      <c r="B79" s="21" t="s">
        <v>742</v>
      </c>
      <c r="C79" s="22" t="s">
        <v>1115</v>
      </c>
      <c r="D79" s="23">
        <v>1</v>
      </c>
      <c r="E79" s="22" t="s">
        <v>742</v>
      </c>
      <c r="F79" s="23">
        <v>1</v>
      </c>
      <c r="G79" s="22" t="s">
        <v>1115</v>
      </c>
      <c r="H79" s="22" t="s">
        <v>1116</v>
      </c>
      <c r="I79" s="23">
        <v>998</v>
      </c>
      <c r="J79" s="23">
        <v>845</v>
      </c>
      <c r="K79" s="23" t="s">
        <v>1200</v>
      </c>
      <c r="L79" s="22" t="s">
        <v>1201</v>
      </c>
      <c r="M79" s="21" t="s">
        <v>766</v>
      </c>
      <c r="N79" s="23" t="s">
        <v>1119</v>
      </c>
      <c r="O79" s="22" t="s">
        <v>1120</v>
      </c>
      <c r="P79" s="22" t="s">
        <v>1121</v>
      </c>
      <c r="Q79" s="23" t="s">
        <v>1202</v>
      </c>
      <c r="R79" s="22" t="s">
        <v>1203</v>
      </c>
      <c r="S79" s="21" t="s">
        <v>767</v>
      </c>
      <c r="T79" s="23" t="s">
        <v>1204</v>
      </c>
      <c r="U79" s="24" t="s">
        <v>16</v>
      </c>
      <c r="V79" s="23">
        <v>135</v>
      </c>
      <c r="W79" s="25">
        <v>0</v>
      </c>
      <c r="X79" s="25">
        <v>0</v>
      </c>
      <c r="Y79" s="25">
        <v>0</v>
      </c>
      <c r="Z79" s="25">
        <v>0</v>
      </c>
      <c r="AA79" s="25">
        <v>402393.57</v>
      </c>
      <c r="AB79" s="25">
        <v>0</v>
      </c>
      <c r="AC79" s="26">
        <v>45152.505756550927</v>
      </c>
      <c r="AD79" s="27">
        <f>ROW()</f>
        <v>79</v>
      </c>
      <c r="AE79" s="27">
        <f>1</f>
        <v>1</v>
      </c>
      <c r="AF79" s="27">
        <f>SUBTOTAL(109,Tbl_NGF_Data[[#This Row],[Counter]])</f>
        <v>1</v>
      </c>
    </row>
    <row r="80" spans="2:32" ht="60" x14ac:dyDescent="0.25">
      <c r="B80" s="21" t="s">
        <v>742</v>
      </c>
      <c r="C80" s="22" t="s">
        <v>1115</v>
      </c>
      <c r="D80" s="23">
        <v>1</v>
      </c>
      <c r="E80" s="22" t="s">
        <v>742</v>
      </c>
      <c r="F80" s="23">
        <v>1</v>
      </c>
      <c r="G80" s="22" t="s">
        <v>1115</v>
      </c>
      <c r="H80" s="22" t="s">
        <v>1116</v>
      </c>
      <c r="I80" s="23">
        <v>998</v>
      </c>
      <c r="J80" s="23">
        <v>845</v>
      </c>
      <c r="K80" s="23" t="s">
        <v>1200</v>
      </c>
      <c r="L80" s="22" t="s">
        <v>1201</v>
      </c>
      <c r="M80" s="21" t="s">
        <v>766</v>
      </c>
      <c r="N80" s="23" t="s">
        <v>1119</v>
      </c>
      <c r="O80" s="22" t="s">
        <v>1120</v>
      </c>
      <c r="P80" s="22" t="s">
        <v>1121</v>
      </c>
      <c r="Q80" s="23" t="s">
        <v>1202</v>
      </c>
      <c r="R80" s="22" t="s">
        <v>1203</v>
      </c>
      <c r="S80" s="21" t="s">
        <v>767</v>
      </c>
      <c r="T80" s="23" t="s">
        <v>1204</v>
      </c>
      <c r="U80" s="24" t="s">
        <v>17</v>
      </c>
      <c r="V80" s="23">
        <v>200</v>
      </c>
      <c r="W80" s="25">
        <v>0</v>
      </c>
      <c r="X80" s="25">
        <v>0</v>
      </c>
      <c r="Y80" s="25">
        <v>0</v>
      </c>
      <c r="Z80" s="25">
        <v>0</v>
      </c>
      <c r="AA80" s="25">
        <v>359643.57</v>
      </c>
      <c r="AB80" s="25">
        <v>0</v>
      </c>
      <c r="AC80" s="26">
        <v>45152.505756550927</v>
      </c>
      <c r="AD80" s="27">
        <f>ROW()</f>
        <v>80</v>
      </c>
      <c r="AE80" s="27">
        <f>1</f>
        <v>1</v>
      </c>
      <c r="AF80" s="27">
        <f>SUBTOTAL(109,Tbl_NGF_Data[[#This Row],[Counter]])</f>
        <v>1</v>
      </c>
    </row>
    <row r="81" spans="2:32" ht="60" x14ac:dyDescent="0.25">
      <c r="B81" s="21" t="s">
        <v>742</v>
      </c>
      <c r="C81" s="22" t="s">
        <v>1115</v>
      </c>
      <c r="D81" s="23">
        <v>1</v>
      </c>
      <c r="E81" s="22" t="s">
        <v>742</v>
      </c>
      <c r="F81" s="23">
        <v>1</v>
      </c>
      <c r="G81" s="22" t="s">
        <v>1115</v>
      </c>
      <c r="H81" s="22" t="s">
        <v>1116</v>
      </c>
      <c r="I81" s="23">
        <v>998</v>
      </c>
      <c r="J81" s="23">
        <v>845</v>
      </c>
      <c r="K81" s="23" t="s">
        <v>1200</v>
      </c>
      <c r="L81" s="22" t="s">
        <v>1201</v>
      </c>
      <c r="M81" s="21" t="s">
        <v>766</v>
      </c>
      <c r="N81" s="23" t="s">
        <v>1119</v>
      </c>
      <c r="O81" s="22" t="s">
        <v>1120</v>
      </c>
      <c r="P81" s="22" t="s">
        <v>1121</v>
      </c>
      <c r="Q81" s="23" t="s">
        <v>1202</v>
      </c>
      <c r="R81" s="22" t="s">
        <v>1203</v>
      </c>
      <c r="S81" s="21" t="s">
        <v>767</v>
      </c>
      <c r="T81" s="23" t="s">
        <v>1204</v>
      </c>
      <c r="U81" s="24" t="s">
        <v>18</v>
      </c>
      <c r="V81" s="23">
        <v>220</v>
      </c>
      <c r="W81" s="25">
        <v>0</v>
      </c>
      <c r="X81" s="25">
        <v>0</v>
      </c>
      <c r="Y81" s="25">
        <v>0</v>
      </c>
      <c r="Z81" s="25">
        <v>0</v>
      </c>
      <c r="AA81" s="25">
        <v>42750</v>
      </c>
      <c r="AB81" s="25">
        <v>0</v>
      </c>
      <c r="AC81" s="26">
        <v>45152.505756550927</v>
      </c>
      <c r="AD81" s="27">
        <f>ROW()</f>
        <v>81</v>
      </c>
      <c r="AE81" s="27">
        <f>1</f>
        <v>1</v>
      </c>
      <c r="AF81" s="27">
        <f>SUBTOTAL(109,Tbl_NGF_Data[[#This Row],[Counter]])</f>
        <v>1</v>
      </c>
    </row>
    <row r="82" spans="2:32" ht="60" x14ac:dyDescent="0.25">
      <c r="B82" s="21" t="s">
        <v>742</v>
      </c>
      <c r="C82" s="22" t="s">
        <v>1115</v>
      </c>
      <c r="D82" s="23">
        <v>1</v>
      </c>
      <c r="E82" s="22" t="s">
        <v>742</v>
      </c>
      <c r="F82" s="23">
        <v>1</v>
      </c>
      <c r="G82" s="22" t="s">
        <v>1115</v>
      </c>
      <c r="H82" s="22" t="s">
        <v>1116</v>
      </c>
      <c r="I82" s="23">
        <v>998</v>
      </c>
      <c r="J82" s="23">
        <v>845</v>
      </c>
      <c r="K82" s="23" t="s">
        <v>1200</v>
      </c>
      <c r="L82" s="22" t="s">
        <v>1201</v>
      </c>
      <c r="M82" s="21" t="s">
        <v>766</v>
      </c>
      <c r="N82" s="23" t="s">
        <v>1119</v>
      </c>
      <c r="O82" s="22" t="s">
        <v>1120</v>
      </c>
      <c r="P82" s="22" t="s">
        <v>1121</v>
      </c>
      <c r="Q82" s="23" t="s">
        <v>1202</v>
      </c>
      <c r="R82" s="22" t="s">
        <v>1203</v>
      </c>
      <c r="S82" s="21" t="s">
        <v>767</v>
      </c>
      <c r="T82" s="23" t="s">
        <v>1204</v>
      </c>
      <c r="U82" s="24" t="s">
        <v>19</v>
      </c>
      <c r="V82" s="23">
        <v>500</v>
      </c>
      <c r="W82" s="25">
        <v>0</v>
      </c>
      <c r="X82" s="25">
        <v>0</v>
      </c>
      <c r="Y82" s="25">
        <v>0</v>
      </c>
      <c r="Z82" s="25">
        <v>0</v>
      </c>
      <c r="AA82" s="25">
        <v>402393.57</v>
      </c>
      <c r="AB82" s="25">
        <v>0</v>
      </c>
      <c r="AC82" s="26">
        <v>45152.505756550927</v>
      </c>
      <c r="AD82" s="27">
        <f>ROW()</f>
        <v>82</v>
      </c>
      <c r="AE82" s="27">
        <f>1</f>
        <v>1</v>
      </c>
      <c r="AF82" s="27">
        <f>SUBTOTAL(109,Tbl_NGF_Data[[#This Row],[Counter]])</f>
        <v>1</v>
      </c>
    </row>
    <row r="83" spans="2:32" ht="45" x14ac:dyDescent="0.25">
      <c r="B83" s="21" t="s">
        <v>742</v>
      </c>
      <c r="C83" s="22" t="s">
        <v>1115</v>
      </c>
      <c r="D83" s="23">
        <v>1</v>
      </c>
      <c r="E83" s="22" t="s">
        <v>742</v>
      </c>
      <c r="F83" s="23">
        <v>1</v>
      </c>
      <c r="G83" s="22" t="s">
        <v>1115</v>
      </c>
      <c r="H83" s="22" t="s">
        <v>1116</v>
      </c>
      <c r="I83" s="23">
        <v>998</v>
      </c>
      <c r="J83" s="23">
        <v>108</v>
      </c>
      <c r="K83" s="23" t="s">
        <v>1205</v>
      </c>
      <c r="L83" s="22" t="s">
        <v>1206</v>
      </c>
      <c r="M83" s="21" t="s">
        <v>751</v>
      </c>
      <c r="N83" s="23" t="s">
        <v>1119</v>
      </c>
      <c r="O83" s="22" t="s">
        <v>1120</v>
      </c>
      <c r="P83" s="22" t="s">
        <v>1121</v>
      </c>
      <c r="Q83" s="23" t="s">
        <v>1207</v>
      </c>
      <c r="R83" s="22" t="s">
        <v>1208</v>
      </c>
      <c r="S83" s="21" t="s">
        <v>752</v>
      </c>
      <c r="T83" s="23" t="s">
        <v>1209</v>
      </c>
      <c r="U83" s="24" t="s">
        <v>15</v>
      </c>
      <c r="V83" s="23">
        <v>100</v>
      </c>
      <c r="W83" s="25">
        <v>217113.35</v>
      </c>
      <c r="X83" s="25">
        <v>229047.35</v>
      </c>
      <c r="Y83" s="25">
        <v>228961.35</v>
      </c>
      <c r="Z83" s="25">
        <v>228928.35</v>
      </c>
      <c r="AA83" s="25">
        <v>237259.21</v>
      </c>
      <c r="AB83" s="25">
        <v>237252.21</v>
      </c>
      <c r="AC83" s="26">
        <v>45152.505756550927</v>
      </c>
      <c r="AD83" s="27">
        <f>ROW()</f>
        <v>83</v>
      </c>
      <c r="AE83" s="27">
        <f>1</f>
        <v>1</v>
      </c>
      <c r="AF83" s="27">
        <f>SUBTOTAL(109,Tbl_NGF_Data[[#This Row],[Counter]])</f>
        <v>1</v>
      </c>
    </row>
    <row r="84" spans="2:32" ht="45" x14ac:dyDescent="0.25">
      <c r="B84" s="21" t="s">
        <v>742</v>
      </c>
      <c r="C84" s="22" t="s">
        <v>1115</v>
      </c>
      <c r="D84" s="23">
        <v>1</v>
      </c>
      <c r="E84" s="22" t="s">
        <v>742</v>
      </c>
      <c r="F84" s="23">
        <v>1</v>
      </c>
      <c r="G84" s="22" t="s">
        <v>1115</v>
      </c>
      <c r="H84" s="22" t="s">
        <v>1116</v>
      </c>
      <c r="I84" s="23">
        <v>998</v>
      </c>
      <c r="J84" s="23">
        <v>108</v>
      </c>
      <c r="K84" s="23" t="s">
        <v>1205</v>
      </c>
      <c r="L84" s="22" t="s">
        <v>1206</v>
      </c>
      <c r="M84" s="21" t="s">
        <v>751</v>
      </c>
      <c r="N84" s="23" t="s">
        <v>1119</v>
      </c>
      <c r="O84" s="22" t="s">
        <v>1120</v>
      </c>
      <c r="P84" s="22" t="s">
        <v>1121</v>
      </c>
      <c r="Q84" s="23" t="s">
        <v>1207</v>
      </c>
      <c r="R84" s="22" t="s">
        <v>1208</v>
      </c>
      <c r="S84" s="21" t="s">
        <v>752</v>
      </c>
      <c r="T84" s="23" t="s">
        <v>1209</v>
      </c>
      <c r="U84" s="24" t="s">
        <v>16</v>
      </c>
      <c r="V84" s="23">
        <v>135</v>
      </c>
      <c r="W84" s="25">
        <v>24097</v>
      </c>
      <c r="X84" s="25">
        <v>24095</v>
      </c>
      <c r="Y84" s="25">
        <v>24095</v>
      </c>
      <c r="Z84" s="25">
        <v>24086</v>
      </c>
      <c r="AA84" s="25">
        <v>24086</v>
      </c>
      <c r="AB84" s="25">
        <v>24032</v>
      </c>
      <c r="AC84" s="26">
        <v>45152.505756550927</v>
      </c>
      <c r="AD84" s="27">
        <f>ROW()</f>
        <v>84</v>
      </c>
      <c r="AE84" s="27">
        <f>1</f>
        <v>1</v>
      </c>
      <c r="AF84" s="27">
        <f>SUBTOTAL(109,Tbl_NGF_Data[[#This Row],[Counter]])</f>
        <v>1</v>
      </c>
    </row>
    <row r="85" spans="2:32" ht="45" x14ac:dyDescent="0.25">
      <c r="B85" s="21" t="s">
        <v>742</v>
      </c>
      <c r="C85" s="22" t="s">
        <v>1115</v>
      </c>
      <c r="D85" s="23">
        <v>1</v>
      </c>
      <c r="E85" s="22" t="s">
        <v>742</v>
      </c>
      <c r="F85" s="23">
        <v>1</v>
      </c>
      <c r="G85" s="22" t="s">
        <v>1115</v>
      </c>
      <c r="H85" s="22" t="s">
        <v>1116</v>
      </c>
      <c r="I85" s="23">
        <v>998</v>
      </c>
      <c r="J85" s="23">
        <v>108</v>
      </c>
      <c r="K85" s="23" t="s">
        <v>1205</v>
      </c>
      <c r="L85" s="22" t="s">
        <v>1206</v>
      </c>
      <c r="M85" s="21" t="s">
        <v>751</v>
      </c>
      <c r="N85" s="23" t="s">
        <v>1119</v>
      </c>
      <c r="O85" s="22" t="s">
        <v>1120</v>
      </c>
      <c r="P85" s="22" t="s">
        <v>1121</v>
      </c>
      <c r="Q85" s="23" t="s">
        <v>1207</v>
      </c>
      <c r="R85" s="22" t="s">
        <v>1208</v>
      </c>
      <c r="S85" s="21" t="s">
        <v>752</v>
      </c>
      <c r="T85" s="23" t="s">
        <v>1209</v>
      </c>
      <c r="U85" s="24" t="s">
        <v>17</v>
      </c>
      <c r="V85" s="23">
        <v>200</v>
      </c>
      <c r="W85" s="25">
        <v>93</v>
      </c>
      <c r="X85" s="25">
        <v>66</v>
      </c>
      <c r="Y85" s="25">
        <v>86</v>
      </c>
      <c r="Z85" s="25">
        <v>33</v>
      </c>
      <c r="AA85" s="25">
        <v>21</v>
      </c>
      <c r="AB85" s="25">
        <v>7</v>
      </c>
      <c r="AC85" s="26">
        <v>45152.505756550927</v>
      </c>
      <c r="AD85" s="27">
        <f>ROW()</f>
        <v>85</v>
      </c>
      <c r="AE85" s="27">
        <f>1</f>
        <v>1</v>
      </c>
      <c r="AF85" s="27">
        <f>SUBTOTAL(109,Tbl_NGF_Data[[#This Row],[Counter]])</f>
        <v>1</v>
      </c>
    </row>
    <row r="86" spans="2:32" ht="45" x14ac:dyDescent="0.25">
      <c r="B86" s="21" t="s">
        <v>742</v>
      </c>
      <c r="C86" s="22" t="s">
        <v>1115</v>
      </c>
      <c r="D86" s="23">
        <v>1</v>
      </c>
      <c r="E86" s="22" t="s">
        <v>742</v>
      </c>
      <c r="F86" s="23">
        <v>1</v>
      </c>
      <c r="G86" s="22" t="s">
        <v>1115</v>
      </c>
      <c r="H86" s="22" t="s">
        <v>1116</v>
      </c>
      <c r="I86" s="23">
        <v>998</v>
      </c>
      <c r="J86" s="23">
        <v>108</v>
      </c>
      <c r="K86" s="23" t="s">
        <v>1205</v>
      </c>
      <c r="L86" s="22" t="s">
        <v>1206</v>
      </c>
      <c r="M86" s="21" t="s">
        <v>751</v>
      </c>
      <c r="N86" s="23" t="s">
        <v>1119</v>
      </c>
      <c r="O86" s="22" t="s">
        <v>1120</v>
      </c>
      <c r="P86" s="22" t="s">
        <v>1121</v>
      </c>
      <c r="Q86" s="23" t="s">
        <v>1207</v>
      </c>
      <c r="R86" s="22" t="s">
        <v>1208</v>
      </c>
      <c r="S86" s="21" t="s">
        <v>752</v>
      </c>
      <c r="T86" s="23" t="s">
        <v>1209</v>
      </c>
      <c r="U86" s="24" t="s">
        <v>18</v>
      </c>
      <c r="V86" s="23">
        <v>220</v>
      </c>
      <c r="W86" s="25">
        <v>24004</v>
      </c>
      <c r="X86" s="25">
        <v>24029</v>
      </c>
      <c r="Y86" s="25">
        <v>24009</v>
      </c>
      <c r="Z86" s="25">
        <v>24053</v>
      </c>
      <c r="AA86" s="25">
        <v>24065</v>
      </c>
      <c r="AB86" s="25">
        <v>24025</v>
      </c>
      <c r="AC86" s="26">
        <v>45152.505756550927</v>
      </c>
      <c r="AD86" s="27">
        <f>ROW()</f>
        <v>86</v>
      </c>
      <c r="AE86" s="27">
        <f>1</f>
        <v>1</v>
      </c>
      <c r="AF86" s="27">
        <f>SUBTOTAL(109,Tbl_NGF_Data[[#This Row],[Counter]])</f>
        <v>1</v>
      </c>
    </row>
    <row r="87" spans="2:32" ht="45" x14ac:dyDescent="0.25">
      <c r="B87" s="21" t="s">
        <v>742</v>
      </c>
      <c r="C87" s="22" t="s">
        <v>1115</v>
      </c>
      <c r="D87" s="23">
        <v>1</v>
      </c>
      <c r="E87" s="22" t="s">
        <v>742</v>
      </c>
      <c r="F87" s="23">
        <v>1</v>
      </c>
      <c r="G87" s="22" t="s">
        <v>1115</v>
      </c>
      <c r="H87" s="22" t="s">
        <v>1116</v>
      </c>
      <c r="I87" s="23">
        <v>998</v>
      </c>
      <c r="J87" s="23">
        <v>108</v>
      </c>
      <c r="K87" s="23" t="s">
        <v>1205</v>
      </c>
      <c r="L87" s="22" t="s">
        <v>1206</v>
      </c>
      <c r="M87" s="21" t="s">
        <v>751</v>
      </c>
      <c r="N87" s="23" t="s">
        <v>1119</v>
      </c>
      <c r="O87" s="22" t="s">
        <v>1120</v>
      </c>
      <c r="P87" s="22" t="s">
        <v>1121</v>
      </c>
      <c r="Q87" s="23" t="s">
        <v>1207</v>
      </c>
      <c r="R87" s="22" t="s">
        <v>1208</v>
      </c>
      <c r="S87" s="21" t="s">
        <v>752</v>
      </c>
      <c r="T87" s="23" t="s">
        <v>1209</v>
      </c>
      <c r="U87" s="24" t="s">
        <v>19</v>
      </c>
      <c r="V87" s="23">
        <v>500</v>
      </c>
      <c r="W87" s="25">
        <v>12000</v>
      </c>
      <c r="X87" s="25">
        <v>12000</v>
      </c>
      <c r="Y87" s="25">
        <v>0</v>
      </c>
      <c r="Z87" s="25">
        <v>0</v>
      </c>
      <c r="AA87" s="25">
        <v>8351.86</v>
      </c>
      <c r="AB87" s="25">
        <v>0</v>
      </c>
      <c r="AC87" s="26">
        <v>45152.505756550927</v>
      </c>
      <c r="AD87" s="27">
        <f>ROW()</f>
        <v>87</v>
      </c>
      <c r="AE87" s="27">
        <f>1</f>
        <v>1</v>
      </c>
      <c r="AF87" s="27">
        <f>SUBTOTAL(109,Tbl_NGF_Data[[#This Row],[Counter]])</f>
        <v>1</v>
      </c>
    </row>
    <row r="88" spans="2:32" ht="75" x14ac:dyDescent="0.25">
      <c r="B88" s="21" t="s">
        <v>742</v>
      </c>
      <c r="C88" s="22" t="s">
        <v>1115</v>
      </c>
      <c r="D88" s="23">
        <v>1</v>
      </c>
      <c r="E88" s="22" t="s">
        <v>742</v>
      </c>
      <c r="F88" s="23">
        <v>1</v>
      </c>
      <c r="G88" s="22" t="s">
        <v>1115</v>
      </c>
      <c r="H88" s="22" t="s">
        <v>1116</v>
      </c>
      <c r="I88" s="23">
        <v>998</v>
      </c>
      <c r="J88" s="23">
        <v>872</v>
      </c>
      <c r="K88" s="23" t="s">
        <v>1210</v>
      </c>
      <c r="L88" s="22" t="s">
        <v>1211</v>
      </c>
      <c r="M88" s="21" t="s">
        <v>768</v>
      </c>
      <c r="N88" s="23" t="s">
        <v>1119</v>
      </c>
      <c r="O88" s="22" t="s">
        <v>1120</v>
      </c>
      <c r="P88" s="22" t="s">
        <v>1121</v>
      </c>
      <c r="Q88" s="23" t="s">
        <v>1212</v>
      </c>
      <c r="R88" s="22" t="s">
        <v>1213</v>
      </c>
      <c r="S88" s="21" t="s">
        <v>769</v>
      </c>
      <c r="T88" s="23" t="s">
        <v>1214</v>
      </c>
      <c r="U88" s="24" t="s">
        <v>15</v>
      </c>
      <c r="V88" s="23">
        <v>100</v>
      </c>
      <c r="W88" s="25">
        <v>46829.64</v>
      </c>
      <c r="X88" s="25">
        <v>48347.95</v>
      </c>
      <c r="Y88" s="25">
        <v>49363.21</v>
      </c>
      <c r="Z88" s="25">
        <v>187.88</v>
      </c>
      <c r="AA88" s="25">
        <v>188.24</v>
      </c>
      <c r="AB88" s="25">
        <v>191.72</v>
      </c>
      <c r="AC88" s="26">
        <v>45152.505756550927</v>
      </c>
      <c r="AD88" s="27">
        <f>ROW()</f>
        <v>88</v>
      </c>
      <c r="AE88" s="27">
        <f>1</f>
        <v>1</v>
      </c>
      <c r="AF88" s="27">
        <f>SUBTOTAL(109,Tbl_NGF_Data[[#This Row],[Counter]])</f>
        <v>1</v>
      </c>
    </row>
    <row r="89" spans="2:32" ht="75" x14ac:dyDescent="0.25">
      <c r="B89" s="21" t="s">
        <v>742</v>
      </c>
      <c r="C89" s="22" t="s">
        <v>1115</v>
      </c>
      <c r="D89" s="23">
        <v>1</v>
      </c>
      <c r="E89" s="22" t="s">
        <v>742</v>
      </c>
      <c r="F89" s="23">
        <v>1</v>
      </c>
      <c r="G89" s="22" t="s">
        <v>1115</v>
      </c>
      <c r="H89" s="22" t="s">
        <v>1116</v>
      </c>
      <c r="I89" s="23">
        <v>998</v>
      </c>
      <c r="J89" s="23">
        <v>872</v>
      </c>
      <c r="K89" s="23" t="s">
        <v>1210</v>
      </c>
      <c r="L89" s="22" t="s">
        <v>1211</v>
      </c>
      <c r="M89" s="21" t="s">
        <v>768</v>
      </c>
      <c r="N89" s="23" t="s">
        <v>1119</v>
      </c>
      <c r="O89" s="22" t="s">
        <v>1120</v>
      </c>
      <c r="P89" s="22" t="s">
        <v>1121</v>
      </c>
      <c r="Q89" s="23" t="s">
        <v>1212</v>
      </c>
      <c r="R89" s="22" t="s">
        <v>1213</v>
      </c>
      <c r="S89" s="21" t="s">
        <v>769</v>
      </c>
      <c r="T89" s="23" t="s">
        <v>1214</v>
      </c>
      <c r="U89" s="24" t="s">
        <v>16</v>
      </c>
      <c r="V89" s="23">
        <v>135</v>
      </c>
      <c r="W89" s="25">
        <v>836</v>
      </c>
      <c r="X89" s="25">
        <v>5000</v>
      </c>
      <c r="Y89" s="25">
        <v>0</v>
      </c>
      <c r="Z89" s="25">
        <v>49363.21</v>
      </c>
      <c r="AA89" s="25">
        <v>0</v>
      </c>
      <c r="AB89" s="25">
        <v>0</v>
      </c>
      <c r="AC89" s="26">
        <v>45152.505756550927</v>
      </c>
      <c r="AD89" s="27">
        <f>ROW()</f>
        <v>89</v>
      </c>
      <c r="AE89" s="27">
        <f>1</f>
        <v>1</v>
      </c>
      <c r="AF89" s="27">
        <f>SUBTOTAL(109,Tbl_NGF_Data[[#This Row],[Counter]])</f>
        <v>1</v>
      </c>
    </row>
    <row r="90" spans="2:32" ht="75" x14ac:dyDescent="0.25">
      <c r="B90" s="21" t="s">
        <v>742</v>
      </c>
      <c r="C90" s="22" t="s">
        <v>1115</v>
      </c>
      <c r="D90" s="23">
        <v>1</v>
      </c>
      <c r="E90" s="22" t="s">
        <v>742</v>
      </c>
      <c r="F90" s="23">
        <v>1</v>
      </c>
      <c r="G90" s="22" t="s">
        <v>1115</v>
      </c>
      <c r="H90" s="22" t="s">
        <v>1116</v>
      </c>
      <c r="I90" s="23">
        <v>998</v>
      </c>
      <c r="J90" s="23">
        <v>872</v>
      </c>
      <c r="K90" s="23" t="s">
        <v>1210</v>
      </c>
      <c r="L90" s="22" t="s">
        <v>1211</v>
      </c>
      <c r="M90" s="21" t="s">
        <v>768</v>
      </c>
      <c r="N90" s="23" t="s">
        <v>1119</v>
      </c>
      <c r="O90" s="22" t="s">
        <v>1120</v>
      </c>
      <c r="P90" s="22" t="s">
        <v>1121</v>
      </c>
      <c r="Q90" s="23" t="s">
        <v>1212</v>
      </c>
      <c r="R90" s="22" t="s">
        <v>1213</v>
      </c>
      <c r="S90" s="21" t="s">
        <v>769</v>
      </c>
      <c r="T90" s="23" t="s">
        <v>1214</v>
      </c>
      <c r="U90" s="24" t="s">
        <v>17</v>
      </c>
      <c r="V90" s="23">
        <v>200</v>
      </c>
      <c r="W90" s="25">
        <v>0</v>
      </c>
      <c r="X90" s="25">
        <v>370.83</v>
      </c>
      <c r="Y90" s="25">
        <v>0</v>
      </c>
      <c r="Z90" s="25">
        <v>49363.21</v>
      </c>
      <c r="AA90" s="25">
        <v>0</v>
      </c>
      <c r="AB90" s="25">
        <v>0</v>
      </c>
      <c r="AC90" s="26">
        <v>45152.505756550927</v>
      </c>
      <c r="AD90" s="27">
        <f>ROW()</f>
        <v>90</v>
      </c>
      <c r="AE90" s="27">
        <f>1</f>
        <v>1</v>
      </c>
      <c r="AF90" s="27">
        <f>SUBTOTAL(109,Tbl_NGF_Data[[#This Row],[Counter]])</f>
        <v>1</v>
      </c>
    </row>
    <row r="91" spans="2:32" ht="75" x14ac:dyDescent="0.25">
      <c r="B91" s="21" t="s">
        <v>742</v>
      </c>
      <c r="C91" s="22" t="s">
        <v>1115</v>
      </c>
      <c r="D91" s="23">
        <v>1</v>
      </c>
      <c r="E91" s="22" t="s">
        <v>742</v>
      </c>
      <c r="F91" s="23">
        <v>1</v>
      </c>
      <c r="G91" s="22" t="s">
        <v>1115</v>
      </c>
      <c r="H91" s="22" t="s">
        <v>1116</v>
      </c>
      <c r="I91" s="23">
        <v>998</v>
      </c>
      <c r="J91" s="23">
        <v>872</v>
      </c>
      <c r="K91" s="23" t="s">
        <v>1210</v>
      </c>
      <c r="L91" s="22" t="s">
        <v>1211</v>
      </c>
      <c r="M91" s="21" t="s">
        <v>768</v>
      </c>
      <c r="N91" s="23" t="s">
        <v>1119</v>
      </c>
      <c r="O91" s="22" t="s">
        <v>1120</v>
      </c>
      <c r="P91" s="22" t="s">
        <v>1121</v>
      </c>
      <c r="Q91" s="23" t="s">
        <v>1212</v>
      </c>
      <c r="R91" s="22" t="s">
        <v>1213</v>
      </c>
      <c r="S91" s="21" t="s">
        <v>769</v>
      </c>
      <c r="T91" s="23" t="s">
        <v>1214</v>
      </c>
      <c r="U91" s="24" t="s">
        <v>18</v>
      </c>
      <c r="V91" s="23">
        <v>220</v>
      </c>
      <c r="W91" s="25">
        <v>836</v>
      </c>
      <c r="X91" s="25">
        <v>4629.17</v>
      </c>
      <c r="Y91" s="25">
        <v>0</v>
      </c>
      <c r="Z91" s="25">
        <v>0</v>
      </c>
      <c r="AA91" s="25">
        <v>0</v>
      </c>
      <c r="AB91" s="25">
        <v>0</v>
      </c>
      <c r="AC91" s="26">
        <v>45152.505756550927</v>
      </c>
      <c r="AD91" s="27">
        <f>ROW()</f>
        <v>91</v>
      </c>
      <c r="AE91" s="27">
        <f>1</f>
        <v>1</v>
      </c>
      <c r="AF91" s="27">
        <f>SUBTOTAL(109,Tbl_NGF_Data[[#This Row],[Counter]])</f>
        <v>1</v>
      </c>
    </row>
    <row r="92" spans="2:32" ht="75" x14ac:dyDescent="0.25">
      <c r="B92" s="21" t="s">
        <v>742</v>
      </c>
      <c r="C92" s="22" t="s">
        <v>1115</v>
      </c>
      <c r="D92" s="23">
        <v>1</v>
      </c>
      <c r="E92" s="22" t="s">
        <v>742</v>
      </c>
      <c r="F92" s="23">
        <v>1</v>
      </c>
      <c r="G92" s="22" t="s">
        <v>1115</v>
      </c>
      <c r="H92" s="22" t="s">
        <v>1116</v>
      </c>
      <c r="I92" s="23">
        <v>998</v>
      </c>
      <c r="J92" s="23">
        <v>872</v>
      </c>
      <c r="K92" s="23" t="s">
        <v>1210</v>
      </c>
      <c r="L92" s="22" t="s">
        <v>1211</v>
      </c>
      <c r="M92" s="21" t="s">
        <v>768</v>
      </c>
      <c r="N92" s="23" t="s">
        <v>1119</v>
      </c>
      <c r="O92" s="22" t="s">
        <v>1120</v>
      </c>
      <c r="P92" s="22" t="s">
        <v>1121</v>
      </c>
      <c r="Q92" s="23" t="s">
        <v>1212</v>
      </c>
      <c r="R92" s="22" t="s">
        <v>1213</v>
      </c>
      <c r="S92" s="21" t="s">
        <v>769</v>
      </c>
      <c r="T92" s="23" t="s">
        <v>1214</v>
      </c>
      <c r="U92" s="24" t="s">
        <v>19</v>
      </c>
      <c r="V92" s="23">
        <v>500</v>
      </c>
      <c r="W92" s="25">
        <v>1129.1400000000001</v>
      </c>
      <c r="X92" s="25">
        <v>1889.14</v>
      </c>
      <c r="Y92" s="25">
        <v>1015.26</v>
      </c>
      <c r="Z92" s="25">
        <v>187.88</v>
      </c>
      <c r="AA92" s="25">
        <v>0.36</v>
      </c>
      <c r="AB92" s="25">
        <v>3.48</v>
      </c>
      <c r="AC92" s="26">
        <v>45152.505756550927</v>
      </c>
      <c r="AD92" s="27">
        <f>ROW()</f>
        <v>92</v>
      </c>
      <c r="AE92" s="27">
        <f>1</f>
        <v>1</v>
      </c>
      <c r="AF92" s="27">
        <f>SUBTOTAL(109,Tbl_NGF_Data[[#This Row],[Counter]])</f>
        <v>1</v>
      </c>
    </row>
    <row r="93" spans="2:32" ht="45" x14ac:dyDescent="0.25">
      <c r="B93" s="21" t="s">
        <v>742</v>
      </c>
      <c r="C93" s="22" t="s">
        <v>1115</v>
      </c>
      <c r="D93" s="23">
        <v>1</v>
      </c>
      <c r="E93" s="22" t="s">
        <v>742</v>
      </c>
      <c r="F93" s="23">
        <v>1</v>
      </c>
      <c r="G93" s="22" t="s">
        <v>1115</v>
      </c>
      <c r="H93" s="22" t="s">
        <v>1116</v>
      </c>
      <c r="I93" s="23">
        <v>998</v>
      </c>
      <c r="J93" s="23">
        <v>839</v>
      </c>
      <c r="K93" s="23" t="s">
        <v>1215</v>
      </c>
      <c r="L93" s="22" t="s">
        <v>1216</v>
      </c>
      <c r="M93" s="21" t="s">
        <v>765</v>
      </c>
      <c r="N93" s="23" t="s">
        <v>1131</v>
      </c>
      <c r="O93" s="22" t="s">
        <v>1132</v>
      </c>
      <c r="P93" s="22" t="s">
        <v>1133</v>
      </c>
      <c r="Q93" s="23" t="s">
        <v>1151</v>
      </c>
      <c r="R93" s="22" t="s">
        <v>1132</v>
      </c>
      <c r="S93" s="21" t="s">
        <v>38</v>
      </c>
      <c r="T93" s="23" t="s">
        <v>1217</v>
      </c>
      <c r="U93" s="24" t="s">
        <v>15</v>
      </c>
      <c r="V93" s="23">
        <v>100</v>
      </c>
      <c r="W93" s="25">
        <v>0.46</v>
      </c>
      <c r="X93" s="25">
        <v>0.46</v>
      </c>
      <c r="Y93" s="25">
        <v>0.46</v>
      </c>
      <c r="Z93" s="25">
        <v>0.46</v>
      </c>
      <c r="AA93" s="25">
        <v>0.46</v>
      </c>
      <c r="AB93" s="25">
        <v>0.46</v>
      </c>
      <c r="AC93" s="26">
        <v>45152.505756550927</v>
      </c>
      <c r="AD93" s="27">
        <f>ROW()</f>
        <v>93</v>
      </c>
      <c r="AE93" s="27">
        <f>1</f>
        <v>1</v>
      </c>
      <c r="AF93" s="27">
        <f>SUBTOTAL(109,Tbl_NGF_Data[[#This Row],[Counter]])</f>
        <v>1</v>
      </c>
    </row>
    <row r="94" spans="2:32" ht="30" x14ac:dyDescent="0.25">
      <c r="B94" s="21" t="s">
        <v>742</v>
      </c>
      <c r="C94" s="22" t="s">
        <v>1115</v>
      </c>
      <c r="D94" s="23">
        <v>1</v>
      </c>
      <c r="E94" s="22" t="s">
        <v>742</v>
      </c>
      <c r="F94" s="23">
        <v>1</v>
      </c>
      <c r="G94" s="22" t="s">
        <v>1115</v>
      </c>
      <c r="H94" s="22" t="s">
        <v>1116</v>
      </c>
      <c r="I94" s="23">
        <v>998</v>
      </c>
      <c r="J94" s="23">
        <v>142</v>
      </c>
      <c r="K94" s="23" t="s">
        <v>1218</v>
      </c>
      <c r="L94" s="22" t="s">
        <v>1219</v>
      </c>
      <c r="M94" s="21" t="s">
        <v>759</v>
      </c>
      <c r="N94" s="23" t="s">
        <v>1131</v>
      </c>
      <c r="O94" s="22" t="s">
        <v>1132</v>
      </c>
      <c r="P94" s="22" t="s">
        <v>1133</v>
      </c>
      <c r="Q94" s="23" t="s">
        <v>1151</v>
      </c>
      <c r="R94" s="22" t="s">
        <v>1132</v>
      </c>
      <c r="S94" s="21" t="s">
        <v>38</v>
      </c>
      <c r="T94" s="23" t="s">
        <v>1220</v>
      </c>
      <c r="U94" s="24" t="s">
        <v>15</v>
      </c>
      <c r="V94" s="23">
        <v>100</v>
      </c>
      <c r="W94" s="25">
        <v>0.82</v>
      </c>
      <c r="X94" s="25">
        <v>0.82</v>
      </c>
      <c r="Y94" s="25">
        <v>0.82</v>
      </c>
      <c r="Z94" s="25">
        <v>0.82</v>
      </c>
      <c r="AA94" s="25">
        <v>0.82</v>
      </c>
      <c r="AB94" s="25">
        <v>0.82</v>
      </c>
      <c r="AC94" s="26">
        <v>45152.505756550927</v>
      </c>
      <c r="AD94" s="27">
        <f>ROW()</f>
        <v>94</v>
      </c>
      <c r="AE94" s="27">
        <f>1</f>
        <v>1</v>
      </c>
      <c r="AF94" s="27">
        <f>SUBTOTAL(109,Tbl_NGF_Data[[#This Row],[Counter]])</f>
        <v>1</v>
      </c>
    </row>
    <row r="95" spans="2:32" ht="30" x14ac:dyDescent="0.25">
      <c r="B95" s="21" t="s">
        <v>742</v>
      </c>
      <c r="C95" s="22" t="s">
        <v>1115</v>
      </c>
      <c r="D95" s="23">
        <v>1</v>
      </c>
      <c r="E95" s="22" t="s">
        <v>742</v>
      </c>
      <c r="F95" s="23">
        <v>1</v>
      </c>
      <c r="G95" s="22" t="s">
        <v>1115</v>
      </c>
      <c r="H95" s="22" t="s">
        <v>1116</v>
      </c>
      <c r="I95" s="23">
        <v>998</v>
      </c>
      <c r="J95" s="23">
        <v>142</v>
      </c>
      <c r="K95" s="23" t="s">
        <v>1218</v>
      </c>
      <c r="L95" s="22" t="s">
        <v>1219</v>
      </c>
      <c r="M95" s="21" t="s">
        <v>759</v>
      </c>
      <c r="N95" s="23" t="s">
        <v>1131</v>
      </c>
      <c r="O95" s="22" t="s">
        <v>1132</v>
      </c>
      <c r="P95" s="22" t="s">
        <v>1133</v>
      </c>
      <c r="Q95" s="23" t="s">
        <v>1151</v>
      </c>
      <c r="R95" s="22" t="s">
        <v>1132</v>
      </c>
      <c r="S95" s="21" t="s">
        <v>38</v>
      </c>
      <c r="T95" s="23" t="s">
        <v>1220</v>
      </c>
      <c r="U95" s="24" t="s">
        <v>16</v>
      </c>
      <c r="V95" s="23">
        <v>135</v>
      </c>
      <c r="W95" s="25">
        <v>137656</v>
      </c>
      <c r="X95" s="25">
        <v>137653</v>
      </c>
      <c r="Y95" s="25">
        <v>137653</v>
      </c>
      <c r="Z95" s="25">
        <v>137594</v>
      </c>
      <c r="AA95" s="25">
        <v>137594</v>
      </c>
      <c r="AB95" s="25">
        <v>137542</v>
      </c>
      <c r="AC95" s="26">
        <v>45152.505756550927</v>
      </c>
      <c r="AD95" s="27">
        <f>ROW()</f>
        <v>95</v>
      </c>
      <c r="AE95" s="27">
        <f>1</f>
        <v>1</v>
      </c>
      <c r="AF95" s="27">
        <f>SUBTOTAL(109,Tbl_NGF_Data[[#This Row],[Counter]])</f>
        <v>1</v>
      </c>
    </row>
    <row r="96" spans="2:32" ht="45" x14ac:dyDescent="0.25">
      <c r="B96" s="21" t="s">
        <v>742</v>
      </c>
      <c r="C96" s="22" t="s">
        <v>1115</v>
      </c>
      <c r="D96" s="23">
        <v>1</v>
      </c>
      <c r="E96" s="22" t="s">
        <v>742</v>
      </c>
      <c r="F96" s="23">
        <v>1</v>
      </c>
      <c r="G96" s="22" t="s">
        <v>1115</v>
      </c>
      <c r="H96" s="22" t="s">
        <v>1116</v>
      </c>
      <c r="I96" s="23">
        <v>998</v>
      </c>
      <c r="J96" s="23">
        <v>142</v>
      </c>
      <c r="K96" s="23" t="s">
        <v>1218</v>
      </c>
      <c r="L96" s="22" t="s">
        <v>1219</v>
      </c>
      <c r="M96" s="21" t="s">
        <v>759</v>
      </c>
      <c r="N96" s="23" t="s">
        <v>1131</v>
      </c>
      <c r="O96" s="22" t="s">
        <v>1132</v>
      </c>
      <c r="P96" s="22" t="s">
        <v>1133</v>
      </c>
      <c r="Q96" s="23" t="s">
        <v>1151</v>
      </c>
      <c r="R96" s="22" t="s">
        <v>1132</v>
      </c>
      <c r="S96" s="21" t="s">
        <v>38</v>
      </c>
      <c r="T96" s="23" t="s">
        <v>1220</v>
      </c>
      <c r="U96" s="24" t="s">
        <v>18</v>
      </c>
      <c r="V96" s="23">
        <v>220</v>
      </c>
      <c r="W96" s="25">
        <v>137656</v>
      </c>
      <c r="X96" s="25">
        <v>137653</v>
      </c>
      <c r="Y96" s="25">
        <v>137653</v>
      </c>
      <c r="Z96" s="25">
        <v>137594</v>
      </c>
      <c r="AA96" s="25">
        <v>137594</v>
      </c>
      <c r="AB96" s="25">
        <v>137542</v>
      </c>
      <c r="AC96" s="26">
        <v>45152.505756550927</v>
      </c>
      <c r="AD96" s="27">
        <f>ROW()</f>
        <v>96</v>
      </c>
      <c r="AE96" s="27">
        <f>1</f>
        <v>1</v>
      </c>
      <c r="AF96" s="27">
        <f>SUBTOTAL(109,Tbl_NGF_Data[[#This Row],[Counter]])</f>
        <v>1</v>
      </c>
    </row>
    <row r="97" spans="2:32" ht="60" x14ac:dyDescent="0.25">
      <c r="B97" s="21" t="s">
        <v>742</v>
      </c>
      <c r="C97" s="22" t="s">
        <v>1115</v>
      </c>
      <c r="D97" s="23">
        <v>1</v>
      </c>
      <c r="E97" s="22" t="s">
        <v>742</v>
      </c>
      <c r="F97" s="23">
        <v>1</v>
      </c>
      <c r="G97" s="22" t="s">
        <v>1115</v>
      </c>
      <c r="H97" s="22" t="s">
        <v>1116</v>
      </c>
      <c r="I97" s="23">
        <v>998</v>
      </c>
      <c r="J97" s="23">
        <v>110</v>
      </c>
      <c r="K97" s="23" t="s">
        <v>1221</v>
      </c>
      <c r="L97" s="22" t="s">
        <v>1222</v>
      </c>
      <c r="M97" s="21" t="s">
        <v>755</v>
      </c>
      <c r="N97" s="23" t="s">
        <v>1223</v>
      </c>
      <c r="O97" s="22" t="s">
        <v>1224</v>
      </c>
      <c r="P97" s="22" t="s">
        <v>1225</v>
      </c>
      <c r="Q97" s="23" t="s">
        <v>1226</v>
      </c>
      <c r="R97" s="22" t="s">
        <v>1227</v>
      </c>
      <c r="S97" s="21" t="s">
        <v>756</v>
      </c>
      <c r="T97" s="23" t="s">
        <v>1228</v>
      </c>
      <c r="U97" s="24" t="s">
        <v>16</v>
      </c>
      <c r="V97" s="23">
        <v>135</v>
      </c>
      <c r="W97" s="25">
        <v>115717</v>
      </c>
      <c r="X97" s="25">
        <v>118945</v>
      </c>
      <c r="Y97" s="25">
        <v>118945</v>
      </c>
      <c r="Z97" s="25">
        <v>123679</v>
      </c>
      <c r="AA97" s="25">
        <v>123679</v>
      </c>
      <c r="AB97" s="25">
        <v>129282</v>
      </c>
      <c r="AC97" s="26">
        <v>45152.505756550927</v>
      </c>
      <c r="AD97" s="27">
        <f>ROW()</f>
        <v>97</v>
      </c>
      <c r="AE97" s="27">
        <f>1</f>
        <v>1</v>
      </c>
      <c r="AF97" s="27">
        <f>SUBTOTAL(109,Tbl_NGF_Data[[#This Row],[Counter]])</f>
        <v>1</v>
      </c>
    </row>
    <row r="98" spans="2:32" ht="60" x14ac:dyDescent="0.25">
      <c r="B98" s="21" t="s">
        <v>742</v>
      </c>
      <c r="C98" s="22" t="s">
        <v>1115</v>
      </c>
      <c r="D98" s="23">
        <v>1</v>
      </c>
      <c r="E98" s="22" t="s">
        <v>742</v>
      </c>
      <c r="F98" s="23">
        <v>1</v>
      </c>
      <c r="G98" s="22" t="s">
        <v>1115</v>
      </c>
      <c r="H98" s="22" t="s">
        <v>1116</v>
      </c>
      <c r="I98" s="23">
        <v>998</v>
      </c>
      <c r="J98" s="23">
        <v>110</v>
      </c>
      <c r="K98" s="23" t="s">
        <v>1221</v>
      </c>
      <c r="L98" s="22" t="s">
        <v>1222</v>
      </c>
      <c r="M98" s="21" t="s">
        <v>755</v>
      </c>
      <c r="N98" s="23" t="s">
        <v>1223</v>
      </c>
      <c r="O98" s="22" t="s">
        <v>1224</v>
      </c>
      <c r="P98" s="22" t="s">
        <v>1225</v>
      </c>
      <c r="Q98" s="23" t="s">
        <v>1226</v>
      </c>
      <c r="R98" s="22" t="s">
        <v>1227</v>
      </c>
      <c r="S98" s="21" t="s">
        <v>756</v>
      </c>
      <c r="T98" s="23" t="s">
        <v>1228</v>
      </c>
      <c r="U98" s="24" t="s">
        <v>17</v>
      </c>
      <c r="V98" s="23">
        <v>200</v>
      </c>
      <c r="W98" s="25">
        <v>96748.819999999978</v>
      </c>
      <c r="X98" s="25">
        <v>93197.069999999992</v>
      </c>
      <c r="Y98" s="25">
        <v>104970.64999999998</v>
      </c>
      <c r="Z98" s="25">
        <v>114492.73</v>
      </c>
      <c r="AA98" s="25">
        <v>121670.31000000001</v>
      </c>
      <c r="AB98" s="25">
        <v>122610.53</v>
      </c>
      <c r="AC98" s="26">
        <v>45152.505756550927</v>
      </c>
      <c r="AD98" s="27">
        <f>ROW()</f>
        <v>98</v>
      </c>
      <c r="AE98" s="27">
        <f>1</f>
        <v>1</v>
      </c>
      <c r="AF98" s="27">
        <f>SUBTOTAL(109,Tbl_NGF_Data[[#This Row],[Counter]])</f>
        <v>1</v>
      </c>
    </row>
    <row r="99" spans="2:32" ht="60" x14ac:dyDescent="0.25">
      <c r="B99" s="21" t="s">
        <v>742</v>
      </c>
      <c r="C99" s="22" t="s">
        <v>1115</v>
      </c>
      <c r="D99" s="23">
        <v>1</v>
      </c>
      <c r="E99" s="22" t="s">
        <v>742</v>
      </c>
      <c r="F99" s="23">
        <v>1</v>
      </c>
      <c r="G99" s="22" t="s">
        <v>1115</v>
      </c>
      <c r="H99" s="22" t="s">
        <v>1116</v>
      </c>
      <c r="I99" s="23">
        <v>998</v>
      </c>
      <c r="J99" s="23">
        <v>110</v>
      </c>
      <c r="K99" s="23" t="s">
        <v>1221</v>
      </c>
      <c r="L99" s="22" t="s">
        <v>1222</v>
      </c>
      <c r="M99" s="21" t="s">
        <v>755</v>
      </c>
      <c r="N99" s="23" t="s">
        <v>1223</v>
      </c>
      <c r="O99" s="22" t="s">
        <v>1224</v>
      </c>
      <c r="P99" s="22" t="s">
        <v>1225</v>
      </c>
      <c r="Q99" s="23" t="s">
        <v>1226</v>
      </c>
      <c r="R99" s="22" t="s">
        <v>1227</v>
      </c>
      <c r="S99" s="21" t="s">
        <v>756</v>
      </c>
      <c r="T99" s="23" t="s">
        <v>1228</v>
      </c>
      <c r="U99" s="24" t="s">
        <v>18</v>
      </c>
      <c r="V99" s="23">
        <v>220</v>
      </c>
      <c r="W99" s="25">
        <v>18968.180000000022</v>
      </c>
      <c r="X99" s="25">
        <v>25747.930000000008</v>
      </c>
      <c r="Y99" s="25">
        <v>13974.35000000002</v>
      </c>
      <c r="Z99" s="25">
        <v>9186.2700000000041</v>
      </c>
      <c r="AA99" s="25">
        <v>2008.6899999999878</v>
      </c>
      <c r="AB99" s="25">
        <v>6671.4700000000012</v>
      </c>
      <c r="AC99" s="26">
        <v>45152.505756550927</v>
      </c>
      <c r="AD99" s="27">
        <f>ROW()</f>
        <v>99</v>
      </c>
      <c r="AE99" s="27">
        <f>1</f>
        <v>1</v>
      </c>
      <c r="AF99" s="27">
        <f>SUBTOTAL(109,Tbl_NGF_Data[[#This Row],[Counter]])</f>
        <v>1</v>
      </c>
    </row>
    <row r="100" spans="2:32" ht="60" x14ac:dyDescent="0.25">
      <c r="B100" s="21" t="s">
        <v>742</v>
      </c>
      <c r="C100" s="22" t="s">
        <v>1115</v>
      </c>
      <c r="D100" s="23">
        <v>1</v>
      </c>
      <c r="E100" s="22" t="s">
        <v>742</v>
      </c>
      <c r="F100" s="23">
        <v>1</v>
      </c>
      <c r="G100" s="22" t="s">
        <v>1115</v>
      </c>
      <c r="H100" s="22" t="s">
        <v>1116</v>
      </c>
      <c r="I100" s="23">
        <v>998</v>
      </c>
      <c r="J100" s="23">
        <v>110</v>
      </c>
      <c r="K100" s="23" t="s">
        <v>1221</v>
      </c>
      <c r="L100" s="22" t="s">
        <v>1222</v>
      </c>
      <c r="M100" s="21" t="s">
        <v>755</v>
      </c>
      <c r="N100" s="23" t="s">
        <v>1223</v>
      </c>
      <c r="O100" s="22" t="s">
        <v>1224</v>
      </c>
      <c r="P100" s="22" t="s">
        <v>1225</v>
      </c>
      <c r="Q100" s="23" t="s">
        <v>1226</v>
      </c>
      <c r="R100" s="22" t="s">
        <v>1227</v>
      </c>
      <c r="S100" s="21" t="s">
        <v>756</v>
      </c>
      <c r="T100" s="23" t="s">
        <v>1228</v>
      </c>
      <c r="U100" s="24" t="s">
        <v>19</v>
      </c>
      <c r="V100" s="23">
        <v>500</v>
      </c>
      <c r="W100" s="25">
        <v>96748.82</v>
      </c>
      <c r="X100" s="25">
        <v>93197.07</v>
      </c>
      <c r="Y100" s="25">
        <v>104970.65</v>
      </c>
      <c r="Z100" s="25">
        <v>114492.73</v>
      </c>
      <c r="AA100" s="25">
        <v>121670.31</v>
      </c>
      <c r="AB100" s="25">
        <v>122610.53</v>
      </c>
      <c r="AC100" s="26">
        <v>45152.505756550927</v>
      </c>
      <c r="AD100" s="27">
        <f>ROW()</f>
        <v>100</v>
      </c>
      <c r="AE100" s="27">
        <f>1</f>
        <v>1</v>
      </c>
      <c r="AF100" s="27">
        <f>SUBTOTAL(109,Tbl_NGF_Data[[#This Row],[Counter]])</f>
        <v>1</v>
      </c>
    </row>
    <row r="101" spans="2:32" ht="45" x14ac:dyDescent="0.25">
      <c r="B101" s="21" t="s">
        <v>694</v>
      </c>
      <c r="C101" s="22" t="s">
        <v>1229</v>
      </c>
      <c r="D101" s="23">
        <v>2</v>
      </c>
      <c r="E101" s="22" t="s">
        <v>694</v>
      </c>
      <c r="F101" s="23">
        <v>2</v>
      </c>
      <c r="G101" s="22" t="s">
        <v>1229</v>
      </c>
      <c r="H101" s="22" t="s">
        <v>1116</v>
      </c>
      <c r="I101" s="23">
        <v>998</v>
      </c>
      <c r="J101" s="23">
        <v>111</v>
      </c>
      <c r="K101" s="23" t="s">
        <v>1230</v>
      </c>
      <c r="L101" s="22" t="s">
        <v>1231</v>
      </c>
      <c r="M101" s="21" t="s">
        <v>696</v>
      </c>
      <c r="N101" s="23" t="s">
        <v>1119</v>
      </c>
      <c r="O101" s="22" t="s">
        <v>1120</v>
      </c>
      <c r="P101" s="22" t="s">
        <v>1121</v>
      </c>
      <c r="Q101" s="23" t="s">
        <v>1232</v>
      </c>
      <c r="R101" s="22" t="s">
        <v>1233</v>
      </c>
      <c r="S101" s="21" t="s">
        <v>697</v>
      </c>
      <c r="T101" s="23" t="s">
        <v>1234</v>
      </c>
      <c r="U101" s="24" t="s">
        <v>15</v>
      </c>
      <c r="V101" s="23">
        <v>100</v>
      </c>
      <c r="W101" s="25">
        <v>40805.08</v>
      </c>
      <c r="X101" s="25">
        <v>8.000000000174623E-2</v>
      </c>
      <c r="Y101" s="25">
        <v>0</v>
      </c>
      <c r="Z101" s="25">
        <v>0</v>
      </c>
      <c r="AA101" s="25">
        <v>0</v>
      </c>
      <c r="AB101" s="25">
        <v>0</v>
      </c>
      <c r="AC101" s="26">
        <v>45152.505756550927</v>
      </c>
      <c r="AD101" s="27">
        <f>ROW()</f>
        <v>101</v>
      </c>
      <c r="AE101" s="27">
        <f>1</f>
        <v>1</v>
      </c>
      <c r="AF101" s="27">
        <f>SUBTOTAL(109,Tbl_NGF_Data[[#This Row],[Counter]])</f>
        <v>1</v>
      </c>
    </row>
    <row r="102" spans="2:32" ht="45" x14ac:dyDescent="0.25">
      <c r="B102" s="21" t="s">
        <v>694</v>
      </c>
      <c r="C102" s="22" t="s">
        <v>1229</v>
      </c>
      <c r="D102" s="23">
        <v>2</v>
      </c>
      <c r="E102" s="22" t="s">
        <v>694</v>
      </c>
      <c r="F102" s="23">
        <v>2</v>
      </c>
      <c r="G102" s="22" t="s">
        <v>1229</v>
      </c>
      <c r="H102" s="22" t="s">
        <v>1116</v>
      </c>
      <c r="I102" s="23">
        <v>998</v>
      </c>
      <c r="J102" s="23">
        <v>111</v>
      </c>
      <c r="K102" s="23" t="s">
        <v>1230</v>
      </c>
      <c r="L102" s="22" t="s">
        <v>1231</v>
      </c>
      <c r="M102" s="21" t="s">
        <v>696</v>
      </c>
      <c r="N102" s="23" t="s">
        <v>1119</v>
      </c>
      <c r="O102" s="22" t="s">
        <v>1120</v>
      </c>
      <c r="P102" s="22" t="s">
        <v>1121</v>
      </c>
      <c r="Q102" s="23" t="s">
        <v>1232</v>
      </c>
      <c r="R102" s="22" t="s">
        <v>1233</v>
      </c>
      <c r="S102" s="21" t="s">
        <v>697</v>
      </c>
      <c r="T102" s="23" t="s">
        <v>1234</v>
      </c>
      <c r="U102" s="24" t="s">
        <v>16</v>
      </c>
      <c r="V102" s="23">
        <v>135</v>
      </c>
      <c r="W102" s="25">
        <v>14375</v>
      </c>
      <c r="X102" s="25">
        <v>124375</v>
      </c>
      <c r="Y102" s="25">
        <v>124375</v>
      </c>
      <c r="Z102" s="25">
        <v>124375</v>
      </c>
      <c r="AA102" s="25">
        <v>124375</v>
      </c>
      <c r="AB102" s="25">
        <v>124375</v>
      </c>
      <c r="AC102" s="26">
        <v>45152.505756550927</v>
      </c>
      <c r="AD102" s="27">
        <f>ROW()</f>
        <v>102</v>
      </c>
      <c r="AE102" s="27">
        <f>1</f>
        <v>1</v>
      </c>
      <c r="AF102" s="27">
        <f>SUBTOTAL(109,Tbl_NGF_Data[[#This Row],[Counter]])</f>
        <v>1</v>
      </c>
    </row>
    <row r="103" spans="2:32" ht="45" x14ac:dyDescent="0.25">
      <c r="B103" s="21" t="s">
        <v>694</v>
      </c>
      <c r="C103" s="22" t="s">
        <v>1229</v>
      </c>
      <c r="D103" s="23">
        <v>2</v>
      </c>
      <c r="E103" s="22" t="s">
        <v>694</v>
      </c>
      <c r="F103" s="23">
        <v>2</v>
      </c>
      <c r="G103" s="22" t="s">
        <v>1229</v>
      </c>
      <c r="H103" s="22" t="s">
        <v>1116</v>
      </c>
      <c r="I103" s="23">
        <v>998</v>
      </c>
      <c r="J103" s="23">
        <v>111</v>
      </c>
      <c r="K103" s="23" t="s">
        <v>1230</v>
      </c>
      <c r="L103" s="22" t="s">
        <v>1231</v>
      </c>
      <c r="M103" s="21" t="s">
        <v>696</v>
      </c>
      <c r="N103" s="23" t="s">
        <v>1119</v>
      </c>
      <c r="O103" s="22" t="s">
        <v>1120</v>
      </c>
      <c r="P103" s="22" t="s">
        <v>1121</v>
      </c>
      <c r="Q103" s="23" t="s">
        <v>1232</v>
      </c>
      <c r="R103" s="22" t="s">
        <v>1233</v>
      </c>
      <c r="S103" s="21" t="s">
        <v>697</v>
      </c>
      <c r="T103" s="23" t="s">
        <v>1234</v>
      </c>
      <c r="U103" s="24" t="s">
        <v>17</v>
      </c>
      <c r="V103" s="23">
        <v>200</v>
      </c>
      <c r="W103" s="25">
        <v>0</v>
      </c>
      <c r="X103" s="25">
        <v>40139.5</v>
      </c>
      <c r="Y103" s="25">
        <v>0</v>
      </c>
      <c r="Z103" s="25">
        <v>0</v>
      </c>
      <c r="AA103" s="25">
        <v>0</v>
      </c>
      <c r="AB103" s="25">
        <v>0</v>
      </c>
      <c r="AC103" s="26">
        <v>45152.505756550927</v>
      </c>
      <c r="AD103" s="27">
        <f>ROW()</f>
        <v>103</v>
      </c>
      <c r="AE103" s="27">
        <f>1</f>
        <v>1</v>
      </c>
      <c r="AF103" s="27">
        <f>SUBTOTAL(109,Tbl_NGF_Data[[#This Row],[Counter]])</f>
        <v>1</v>
      </c>
    </row>
    <row r="104" spans="2:32" ht="45" x14ac:dyDescent="0.25">
      <c r="B104" s="21" t="s">
        <v>694</v>
      </c>
      <c r="C104" s="22" t="s">
        <v>1229</v>
      </c>
      <c r="D104" s="23">
        <v>2</v>
      </c>
      <c r="E104" s="22" t="s">
        <v>694</v>
      </c>
      <c r="F104" s="23">
        <v>2</v>
      </c>
      <c r="G104" s="22" t="s">
        <v>1229</v>
      </c>
      <c r="H104" s="22" t="s">
        <v>1116</v>
      </c>
      <c r="I104" s="23">
        <v>998</v>
      </c>
      <c r="J104" s="23">
        <v>111</v>
      </c>
      <c r="K104" s="23" t="s">
        <v>1230</v>
      </c>
      <c r="L104" s="22" t="s">
        <v>1231</v>
      </c>
      <c r="M104" s="21" t="s">
        <v>696</v>
      </c>
      <c r="N104" s="23" t="s">
        <v>1119</v>
      </c>
      <c r="O104" s="22" t="s">
        <v>1120</v>
      </c>
      <c r="P104" s="22" t="s">
        <v>1121</v>
      </c>
      <c r="Q104" s="23" t="s">
        <v>1232</v>
      </c>
      <c r="R104" s="22" t="s">
        <v>1233</v>
      </c>
      <c r="S104" s="21" t="s">
        <v>697</v>
      </c>
      <c r="T104" s="23" t="s">
        <v>1234</v>
      </c>
      <c r="U104" s="24" t="s">
        <v>18</v>
      </c>
      <c r="V104" s="23">
        <v>220</v>
      </c>
      <c r="W104" s="25">
        <v>14375</v>
      </c>
      <c r="X104" s="25">
        <v>84235.5</v>
      </c>
      <c r="Y104" s="25">
        <v>124375</v>
      </c>
      <c r="Z104" s="25">
        <v>124375</v>
      </c>
      <c r="AA104" s="25">
        <v>124375</v>
      </c>
      <c r="AB104" s="25">
        <v>124375</v>
      </c>
      <c r="AC104" s="26">
        <v>45152.505756550927</v>
      </c>
      <c r="AD104" s="27">
        <f>ROW()</f>
        <v>104</v>
      </c>
      <c r="AE104" s="27">
        <f>1</f>
        <v>1</v>
      </c>
      <c r="AF104" s="27">
        <f>SUBTOTAL(109,Tbl_NGF_Data[[#This Row],[Counter]])</f>
        <v>1</v>
      </c>
    </row>
    <row r="105" spans="2:32" ht="45" x14ac:dyDescent="0.25">
      <c r="B105" s="21" t="s">
        <v>694</v>
      </c>
      <c r="C105" s="22" t="s">
        <v>1229</v>
      </c>
      <c r="D105" s="23">
        <v>2</v>
      </c>
      <c r="E105" s="22" t="s">
        <v>694</v>
      </c>
      <c r="F105" s="23">
        <v>2</v>
      </c>
      <c r="G105" s="22" t="s">
        <v>1229</v>
      </c>
      <c r="H105" s="22" t="s">
        <v>1116</v>
      </c>
      <c r="I105" s="23">
        <v>998</v>
      </c>
      <c r="J105" s="23">
        <v>111</v>
      </c>
      <c r="K105" s="23" t="s">
        <v>1230</v>
      </c>
      <c r="L105" s="22" t="s">
        <v>1231</v>
      </c>
      <c r="M105" s="21" t="s">
        <v>696</v>
      </c>
      <c r="N105" s="23" t="s">
        <v>1119</v>
      </c>
      <c r="O105" s="22" t="s">
        <v>1120</v>
      </c>
      <c r="P105" s="22" t="s">
        <v>1121</v>
      </c>
      <c r="Q105" s="23" t="s">
        <v>1232</v>
      </c>
      <c r="R105" s="22" t="s">
        <v>1233</v>
      </c>
      <c r="S105" s="21" t="s">
        <v>697</v>
      </c>
      <c r="T105" s="23" t="s">
        <v>1234</v>
      </c>
      <c r="U105" s="24" t="s">
        <v>19</v>
      </c>
      <c r="V105" s="23">
        <v>500</v>
      </c>
      <c r="W105" s="25">
        <v>627</v>
      </c>
      <c r="X105" s="25">
        <v>0</v>
      </c>
      <c r="Y105" s="25">
        <v>0</v>
      </c>
      <c r="Z105" s="25">
        <v>66.67</v>
      </c>
      <c r="AA105" s="25">
        <v>0</v>
      </c>
      <c r="AB105" s="25">
        <v>0</v>
      </c>
      <c r="AC105" s="26">
        <v>45152.505756550927</v>
      </c>
      <c r="AD105" s="27">
        <f>ROW()</f>
        <v>105</v>
      </c>
      <c r="AE105" s="27">
        <f>1</f>
        <v>1</v>
      </c>
      <c r="AF105" s="27">
        <f>SUBTOTAL(109,Tbl_NGF_Data[[#This Row],[Counter]])</f>
        <v>1</v>
      </c>
    </row>
    <row r="106" spans="2:32" ht="30" x14ac:dyDescent="0.25">
      <c r="B106" s="21" t="s">
        <v>694</v>
      </c>
      <c r="C106" s="22" t="s">
        <v>1229</v>
      </c>
      <c r="D106" s="23">
        <v>2</v>
      </c>
      <c r="E106" s="22" t="s">
        <v>694</v>
      </c>
      <c r="F106" s="23">
        <v>2</v>
      </c>
      <c r="G106" s="22" t="s">
        <v>1229</v>
      </c>
      <c r="H106" s="22" t="s">
        <v>1116</v>
      </c>
      <c r="I106" s="23">
        <v>998</v>
      </c>
      <c r="J106" s="23">
        <v>111</v>
      </c>
      <c r="K106" s="23" t="s">
        <v>1230</v>
      </c>
      <c r="L106" s="22" t="s">
        <v>1231</v>
      </c>
      <c r="M106" s="21" t="s">
        <v>696</v>
      </c>
      <c r="N106" s="23" t="s">
        <v>1119</v>
      </c>
      <c r="O106" s="22" t="s">
        <v>1120</v>
      </c>
      <c r="P106" s="22" t="s">
        <v>1121</v>
      </c>
      <c r="Q106" s="23" t="s">
        <v>1235</v>
      </c>
      <c r="R106" s="22" t="s">
        <v>1236</v>
      </c>
      <c r="S106" s="21" t="s">
        <v>698</v>
      </c>
      <c r="T106" s="23" t="s">
        <v>1237</v>
      </c>
      <c r="U106" s="24" t="s">
        <v>15</v>
      </c>
      <c r="V106" s="23">
        <v>100</v>
      </c>
      <c r="W106" s="25">
        <v>12740.679999999993</v>
      </c>
      <c r="X106" s="25">
        <v>3501.179999999993</v>
      </c>
      <c r="Y106" s="25">
        <v>148131.57</v>
      </c>
      <c r="Z106" s="25">
        <v>122283.77000000002</v>
      </c>
      <c r="AA106" s="25">
        <v>87820.599999999977</v>
      </c>
      <c r="AB106" s="25">
        <v>50559.450000000012</v>
      </c>
      <c r="AC106" s="26">
        <v>45152.505756550927</v>
      </c>
      <c r="AD106" s="27">
        <f>ROW()</f>
        <v>106</v>
      </c>
      <c r="AE106" s="27">
        <f>1</f>
        <v>1</v>
      </c>
      <c r="AF106" s="27">
        <f>SUBTOTAL(109,Tbl_NGF_Data[[#This Row],[Counter]])</f>
        <v>1</v>
      </c>
    </row>
    <row r="107" spans="2:32" ht="30" x14ac:dyDescent="0.25">
      <c r="B107" s="21" t="s">
        <v>694</v>
      </c>
      <c r="C107" s="22" t="s">
        <v>1229</v>
      </c>
      <c r="D107" s="23">
        <v>2</v>
      </c>
      <c r="E107" s="22" t="s">
        <v>694</v>
      </c>
      <c r="F107" s="23">
        <v>2</v>
      </c>
      <c r="G107" s="22" t="s">
        <v>1229</v>
      </c>
      <c r="H107" s="22" t="s">
        <v>1116</v>
      </c>
      <c r="I107" s="23">
        <v>998</v>
      </c>
      <c r="J107" s="23">
        <v>111</v>
      </c>
      <c r="K107" s="23" t="s">
        <v>1230</v>
      </c>
      <c r="L107" s="22" t="s">
        <v>1231</v>
      </c>
      <c r="M107" s="21" t="s">
        <v>696</v>
      </c>
      <c r="N107" s="23" t="s">
        <v>1119</v>
      </c>
      <c r="O107" s="22" t="s">
        <v>1120</v>
      </c>
      <c r="P107" s="22" t="s">
        <v>1121</v>
      </c>
      <c r="Q107" s="23" t="s">
        <v>1235</v>
      </c>
      <c r="R107" s="22" t="s">
        <v>1236</v>
      </c>
      <c r="S107" s="21" t="s">
        <v>698</v>
      </c>
      <c r="T107" s="23" t="s">
        <v>1237</v>
      </c>
      <c r="U107" s="24" t="s">
        <v>16</v>
      </c>
      <c r="V107" s="23">
        <v>135</v>
      </c>
      <c r="W107" s="25">
        <v>209280</v>
      </c>
      <c r="X107" s="25">
        <v>179280</v>
      </c>
      <c r="Y107" s="25">
        <v>179280</v>
      </c>
      <c r="Z107" s="25">
        <v>179280</v>
      </c>
      <c r="AA107" s="25">
        <v>179280</v>
      </c>
      <c r="AB107" s="25">
        <v>179280</v>
      </c>
      <c r="AC107" s="26">
        <v>45152.505756550927</v>
      </c>
      <c r="AD107" s="27">
        <f>ROW()</f>
        <v>107</v>
      </c>
      <c r="AE107" s="27">
        <f>1</f>
        <v>1</v>
      </c>
      <c r="AF107" s="27">
        <f>SUBTOTAL(109,Tbl_NGF_Data[[#This Row],[Counter]])</f>
        <v>1</v>
      </c>
    </row>
    <row r="108" spans="2:32" ht="30" x14ac:dyDescent="0.25">
      <c r="B108" s="21" t="s">
        <v>694</v>
      </c>
      <c r="C108" s="22" t="s">
        <v>1229</v>
      </c>
      <c r="D108" s="23">
        <v>2</v>
      </c>
      <c r="E108" s="22" t="s">
        <v>694</v>
      </c>
      <c r="F108" s="23">
        <v>2</v>
      </c>
      <c r="G108" s="22" t="s">
        <v>1229</v>
      </c>
      <c r="H108" s="22" t="s">
        <v>1116</v>
      </c>
      <c r="I108" s="23">
        <v>998</v>
      </c>
      <c r="J108" s="23">
        <v>111</v>
      </c>
      <c r="K108" s="23" t="s">
        <v>1230</v>
      </c>
      <c r="L108" s="22" t="s">
        <v>1231</v>
      </c>
      <c r="M108" s="21" t="s">
        <v>696</v>
      </c>
      <c r="N108" s="23" t="s">
        <v>1119</v>
      </c>
      <c r="O108" s="22" t="s">
        <v>1120</v>
      </c>
      <c r="P108" s="22" t="s">
        <v>1121</v>
      </c>
      <c r="Q108" s="23" t="s">
        <v>1235</v>
      </c>
      <c r="R108" s="22" t="s">
        <v>1236</v>
      </c>
      <c r="S108" s="21" t="s">
        <v>698</v>
      </c>
      <c r="T108" s="23" t="s">
        <v>1237</v>
      </c>
      <c r="U108" s="24" t="s">
        <v>17</v>
      </c>
      <c r="V108" s="23">
        <v>200</v>
      </c>
      <c r="W108" s="25">
        <v>208935</v>
      </c>
      <c r="X108" s="25">
        <v>136251.12</v>
      </c>
      <c r="Y108" s="25">
        <v>9087</v>
      </c>
      <c r="Z108" s="25">
        <v>179280</v>
      </c>
      <c r="AA108" s="25">
        <v>179280</v>
      </c>
      <c r="AB108" s="25">
        <v>179280</v>
      </c>
      <c r="AC108" s="26">
        <v>45152.505756550927</v>
      </c>
      <c r="AD108" s="27">
        <f>ROW()</f>
        <v>108</v>
      </c>
      <c r="AE108" s="27">
        <f>1</f>
        <v>1</v>
      </c>
      <c r="AF108" s="27">
        <f>SUBTOTAL(109,Tbl_NGF_Data[[#This Row],[Counter]])</f>
        <v>1</v>
      </c>
    </row>
    <row r="109" spans="2:32" ht="45" x14ac:dyDescent="0.25">
      <c r="B109" s="21" t="s">
        <v>694</v>
      </c>
      <c r="C109" s="22" t="s">
        <v>1229</v>
      </c>
      <c r="D109" s="23">
        <v>2</v>
      </c>
      <c r="E109" s="22" t="s">
        <v>694</v>
      </c>
      <c r="F109" s="23">
        <v>2</v>
      </c>
      <c r="G109" s="22" t="s">
        <v>1229</v>
      </c>
      <c r="H109" s="22" t="s">
        <v>1116</v>
      </c>
      <c r="I109" s="23">
        <v>998</v>
      </c>
      <c r="J109" s="23">
        <v>111</v>
      </c>
      <c r="K109" s="23" t="s">
        <v>1230</v>
      </c>
      <c r="L109" s="22" t="s">
        <v>1231</v>
      </c>
      <c r="M109" s="21" t="s">
        <v>696</v>
      </c>
      <c r="N109" s="23" t="s">
        <v>1119</v>
      </c>
      <c r="O109" s="22" t="s">
        <v>1120</v>
      </c>
      <c r="P109" s="22" t="s">
        <v>1121</v>
      </c>
      <c r="Q109" s="23" t="s">
        <v>1235</v>
      </c>
      <c r="R109" s="22" t="s">
        <v>1236</v>
      </c>
      <c r="S109" s="21" t="s">
        <v>698</v>
      </c>
      <c r="T109" s="23" t="s">
        <v>1237</v>
      </c>
      <c r="U109" s="24" t="s">
        <v>18</v>
      </c>
      <c r="V109" s="23">
        <v>220</v>
      </c>
      <c r="W109" s="25">
        <v>345</v>
      </c>
      <c r="X109" s="25">
        <v>43028.880000000005</v>
      </c>
      <c r="Y109" s="25">
        <v>170193</v>
      </c>
      <c r="Z109" s="25">
        <v>0</v>
      </c>
      <c r="AA109" s="25">
        <v>0</v>
      </c>
      <c r="AB109" s="25">
        <v>0</v>
      </c>
      <c r="AC109" s="26">
        <v>45152.505756550927</v>
      </c>
      <c r="AD109" s="27">
        <f>ROW()</f>
        <v>109</v>
      </c>
      <c r="AE109" s="27">
        <f>1</f>
        <v>1</v>
      </c>
      <c r="AF109" s="27">
        <f>SUBTOTAL(109,Tbl_NGF_Data[[#This Row],[Counter]])</f>
        <v>1</v>
      </c>
    </row>
    <row r="110" spans="2:32" ht="30" x14ac:dyDescent="0.25">
      <c r="B110" s="21" t="s">
        <v>694</v>
      </c>
      <c r="C110" s="22" t="s">
        <v>1229</v>
      </c>
      <c r="D110" s="23">
        <v>2</v>
      </c>
      <c r="E110" s="22" t="s">
        <v>694</v>
      </c>
      <c r="F110" s="23">
        <v>2</v>
      </c>
      <c r="G110" s="22" t="s">
        <v>1229</v>
      </c>
      <c r="H110" s="22" t="s">
        <v>1116</v>
      </c>
      <c r="I110" s="23">
        <v>998</v>
      </c>
      <c r="J110" s="23">
        <v>111</v>
      </c>
      <c r="K110" s="23" t="s">
        <v>1230</v>
      </c>
      <c r="L110" s="22" t="s">
        <v>1231</v>
      </c>
      <c r="M110" s="21" t="s">
        <v>696</v>
      </c>
      <c r="N110" s="23" t="s">
        <v>1119</v>
      </c>
      <c r="O110" s="22" t="s">
        <v>1120</v>
      </c>
      <c r="P110" s="22" t="s">
        <v>1121</v>
      </c>
      <c r="Q110" s="23" t="s">
        <v>1235</v>
      </c>
      <c r="R110" s="22" t="s">
        <v>1236</v>
      </c>
      <c r="S110" s="21" t="s">
        <v>698</v>
      </c>
      <c r="T110" s="23" t="s">
        <v>1237</v>
      </c>
      <c r="U110" s="24" t="s">
        <v>19</v>
      </c>
      <c r="V110" s="23">
        <v>500</v>
      </c>
      <c r="W110" s="25">
        <v>171987.04</v>
      </c>
      <c r="X110" s="25">
        <v>139458.70000000001</v>
      </c>
      <c r="Y110" s="25">
        <v>153717.39000000001</v>
      </c>
      <c r="Z110" s="25">
        <v>153432.20000000001</v>
      </c>
      <c r="AA110" s="25">
        <v>144816.82999999999</v>
      </c>
      <c r="AB110" s="25">
        <v>142018.85</v>
      </c>
      <c r="AC110" s="26">
        <v>45152.505756550927</v>
      </c>
      <c r="AD110" s="27">
        <f>ROW()</f>
        <v>110</v>
      </c>
      <c r="AE110" s="27">
        <f>1</f>
        <v>1</v>
      </c>
      <c r="AF110" s="27">
        <f>SUBTOTAL(109,Tbl_NGF_Data[[#This Row],[Counter]])</f>
        <v>1</v>
      </c>
    </row>
    <row r="111" spans="2:32" ht="30" x14ac:dyDescent="0.25">
      <c r="B111" s="21" t="s">
        <v>694</v>
      </c>
      <c r="C111" s="22" t="s">
        <v>1229</v>
      </c>
      <c r="D111" s="23">
        <v>2</v>
      </c>
      <c r="E111" s="22" t="s">
        <v>694</v>
      </c>
      <c r="F111" s="23">
        <v>2</v>
      </c>
      <c r="G111" s="22" t="s">
        <v>1229</v>
      </c>
      <c r="H111" s="22" t="s">
        <v>1116</v>
      </c>
      <c r="I111" s="23">
        <v>998</v>
      </c>
      <c r="J111" s="23">
        <v>111</v>
      </c>
      <c r="K111" s="23" t="s">
        <v>1230</v>
      </c>
      <c r="L111" s="22" t="s">
        <v>1231</v>
      </c>
      <c r="M111" s="21" t="s">
        <v>696</v>
      </c>
      <c r="N111" s="23" t="s">
        <v>1119</v>
      </c>
      <c r="O111" s="22" t="s">
        <v>1120</v>
      </c>
      <c r="P111" s="22" t="s">
        <v>1121</v>
      </c>
      <c r="Q111" s="23" t="s">
        <v>1125</v>
      </c>
      <c r="R111" s="22" t="s">
        <v>1126</v>
      </c>
      <c r="S111" s="21" t="s">
        <v>23</v>
      </c>
      <c r="T111" s="23" t="s">
        <v>1238</v>
      </c>
      <c r="U111" s="24" t="s">
        <v>15</v>
      </c>
      <c r="V111" s="23">
        <v>100</v>
      </c>
      <c r="W111" s="25">
        <v>2744</v>
      </c>
      <c r="X111" s="25">
        <v>2989</v>
      </c>
      <c r="Y111" s="25">
        <v>3062.5</v>
      </c>
      <c r="Z111" s="25">
        <v>3895.5</v>
      </c>
      <c r="AA111" s="25">
        <v>3920</v>
      </c>
      <c r="AB111" s="25">
        <v>4116</v>
      </c>
      <c r="AC111" s="26">
        <v>45152.505756550927</v>
      </c>
      <c r="AD111" s="27">
        <f>ROW()</f>
        <v>111</v>
      </c>
      <c r="AE111" s="27">
        <f>1</f>
        <v>1</v>
      </c>
      <c r="AF111" s="27">
        <f>SUBTOTAL(109,Tbl_NGF_Data[[#This Row],[Counter]])</f>
        <v>1</v>
      </c>
    </row>
    <row r="112" spans="2:32" ht="45" x14ac:dyDescent="0.25">
      <c r="B112" s="21" t="s">
        <v>694</v>
      </c>
      <c r="C112" s="22" t="s">
        <v>1229</v>
      </c>
      <c r="D112" s="23">
        <v>2</v>
      </c>
      <c r="E112" s="22" t="s">
        <v>694</v>
      </c>
      <c r="F112" s="23">
        <v>2</v>
      </c>
      <c r="G112" s="22" t="s">
        <v>1229</v>
      </c>
      <c r="H112" s="22" t="s">
        <v>1116</v>
      </c>
      <c r="I112" s="23">
        <v>998</v>
      </c>
      <c r="J112" s="23">
        <v>111</v>
      </c>
      <c r="K112" s="23" t="s">
        <v>1230</v>
      </c>
      <c r="L112" s="22" t="s">
        <v>1231</v>
      </c>
      <c r="M112" s="21" t="s">
        <v>696</v>
      </c>
      <c r="N112" s="23" t="s">
        <v>1119</v>
      </c>
      <c r="O112" s="22" t="s">
        <v>1120</v>
      </c>
      <c r="P112" s="22" t="s">
        <v>1121</v>
      </c>
      <c r="Q112" s="23" t="s">
        <v>1239</v>
      </c>
      <c r="R112" s="22" t="s">
        <v>1240</v>
      </c>
      <c r="S112" s="21" t="s">
        <v>100</v>
      </c>
      <c r="T112" s="23" t="s">
        <v>1241</v>
      </c>
      <c r="U112" s="24" t="s">
        <v>15</v>
      </c>
      <c r="V112" s="23">
        <v>100</v>
      </c>
      <c r="W112" s="25">
        <v>393.41999999999825</v>
      </c>
      <c r="X112" s="25">
        <v>0</v>
      </c>
      <c r="Y112" s="25">
        <v>0</v>
      </c>
      <c r="Z112" s="25">
        <v>0</v>
      </c>
      <c r="AA112" s="25">
        <v>0</v>
      </c>
      <c r="AB112" s="25">
        <v>0</v>
      </c>
      <c r="AC112" s="26">
        <v>45152.505756550927</v>
      </c>
      <c r="AD112" s="27">
        <f>ROW()</f>
        <v>112</v>
      </c>
      <c r="AE112" s="27">
        <f>1</f>
        <v>1</v>
      </c>
      <c r="AF112" s="27">
        <f>SUBTOTAL(109,Tbl_NGF_Data[[#This Row],[Counter]])</f>
        <v>1</v>
      </c>
    </row>
    <row r="113" spans="2:32" ht="45" x14ac:dyDescent="0.25">
      <c r="B113" s="21" t="s">
        <v>694</v>
      </c>
      <c r="C113" s="22" t="s">
        <v>1229</v>
      </c>
      <c r="D113" s="23">
        <v>2</v>
      </c>
      <c r="E113" s="22" t="s">
        <v>694</v>
      </c>
      <c r="F113" s="23">
        <v>2</v>
      </c>
      <c r="G113" s="22" t="s">
        <v>1229</v>
      </c>
      <c r="H113" s="22" t="s">
        <v>1116</v>
      </c>
      <c r="I113" s="23">
        <v>998</v>
      </c>
      <c r="J113" s="23">
        <v>111</v>
      </c>
      <c r="K113" s="23" t="s">
        <v>1230</v>
      </c>
      <c r="L113" s="22" t="s">
        <v>1231</v>
      </c>
      <c r="M113" s="21" t="s">
        <v>696</v>
      </c>
      <c r="N113" s="23" t="s">
        <v>1119</v>
      </c>
      <c r="O113" s="22" t="s">
        <v>1120</v>
      </c>
      <c r="P113" s="22" t="s">
        <v>1121</v>
      </c>
      <c r="Q113" s="23" t="s">
        <v>1239</v>
      </c>
      <c r="R113" s="22" t="s">
        <v>1240</v>
      </c>
      <c r="S113" s="21" t="s">
        <v>100</v>
      </c>
      <c r="T113" s="23" t="s">
        <v>1241</v>
      </c>
      <c r="U113" s="24" t="s">
        <v>16</v>
      </c>
      <c r="V113" s="23">
        <v>135</v>
      </c>
      <c r="W113" s="25">
        <v>80000</v>
      </c>
      <c r="X113" s="25">
        <v>0</v>
      </c>
      <c r="Y113" s="25">
        <v>0</v>
      </c>
      <c r="Z113" s="25">
        <v>0</v>
      </c>
      <c r="AA113" s="25">
        <v>0</v>
      </c>
      <c r="AB113" s="25">
        <v>0</v>
      </c>
      <c r="AC113" s="26">
        <v>45152.505756550927</v>
      </c>
      <c r="AD113" s="27">
        <f>ROW()</f>
        <v>113</v>
      </c>
      <c r="AE113" s="27">
        <f>1</f>
        <v>1</v>
      </c>
      <c r="AF113" s="27">
        <f>SUBTOTAL(109,Tbl_NGF_Data[[#This Row],[Counter]])</f>
        <v>1</v>
      </c>
    </row>
    <row r="114" spans="2:32" ht="45" x14ac:dyDescent="0.25">
      <c r="B114" s="21" t="s">
        <v>694</v>
      </c>
      <c r="C114" s="22" t="s">
        <v>1229</v>
      </c>
      <c r="D114" s="23">
        <v>2</v>
      </c>
      <c r="E114" s="22" t="s">
        <v>694</v>
      </c>
      <c r="F114" s="23">
        <v>2</v>
      </c>
      <c r="G114" s="22" t="s">
        <v>1229</v>
      </c>
      <c r="H114" s="22" t="s">
        <v>1116</v>
      </c>
      <c r="I114" s="23">
        <v>998</v>
      </c>
      <c r="J114" s="23">
        <v>111</v>
      </c>
      <c r="K114" s="23" t="s">
        <v>1230</v>
      </c>
      <c r="L114" s="22" t="s">
        <v>1231</v>
      </c>
      <c r="M114" s="21" t="s">
        <v>696</v>
      </c>
      <c r="N114" s="23" t="s">
        <v>1119</v>
      </c>
      <c r="O114" s="22" t="s">
        <v>1120</v>
      </c>
      <c r="P114" s="22" t="s">
        <v>1121</v>
      </c>
      <c r="Q114" s="23" t="s">
        <v>1239</v>
      </c>
      <c r="R114" s="22" t="s">
        <v>1240</v>
      </c>
      <c r="S114" s="21" t="s">
        <v>100</v>
      </c>
      <c r="T114" s="23" t="s">
        <v>1241</v>
      </c>
      <c r="U114" s="24" t="s">
        <v>17</v>
      </c>
      <c r="V114" s="23">
        <v>200</v>
      </c>
      <c r="W114" s="25">
        <v>75500</v>
      </c>
      <c r="X114" s="25">
        <v>0</v>
      </c>
      <c r="Y114" s="25">
        <v>0</v>
      </c>
      <c r="Z114" s="25">
        <v>0</v>
      </c>
      <c r="AA114" s="25">
        <v>0</v>
      </c>
      <c r="AB114" s="25">
        <v>0</v>
      </c>
      <c r="AC114" s="26">
        <v>45152.505756550927</v>
      </c>
      <c r="AD114" s="27">
        <f>ROW()</f>
        <v>114</v>
      </c>
      <c r="AE114" s="27">
        <f>1</f>
        <v>1</v>
      </c>
      <c r="AF114" s="27">
        <f>SUBTOTAL(109,Tbl_NGF_Data[[#This Row],[Counter]])</f>
        <v>1</v>
      </c>
    </row>
    <row r="115" spans="2:32" ht="45" x14ac:dyDescent="0.25">
      <c r="B115" s="21" t="s">
        <v>694</v>
      </c>
      <c r="C115" s="22" t="s">
        <v>1229</v>
      </c>
      <c r="D115" s="23">
        <v>2</v>
      </c>
      <c r="E115" s="22" t="s">
        <v>694</v>
      </c>
      <c r="F115" s="23">
        <v>2</v>
      </c>
      <c r="G115" s="22" t="s">
        <v>1229</v>
      </c>
      <c r="H115" s="22" t="s">
        <v>1116</v>
      </c>
      <c r="I115" s="23">
        <v>998</v>
      </c>
      <c r="J115" s="23">
        <v>111</v>
      </c>
      <c r="K115" s="23" t="s">
        <v>1230</v>
      </c>
      <c r="L115" s="22" t="s">
        <v>1231</v>
      </c>
      <c r="M115" s="21" t="s">
        <v>696</v>
      </c>
      <c r="N115" s="23" t="s">
        <v>1119</v>
      </c>
      <c r="O115" s="22" t="s">
        <v>1120</v>
      </c>
      <c r="P115" s="22" t="s">
        <v>1121</v>
      </c>
      <c r="Q115" s="23" t="s">
        <v>1239</v>
      </c>
      <c r="R115" s="22" t="s">
        <v>1240</v>
      </c>
      <c r="S115" s="21" t="s">
        <v>100</v>
      </c>
      <c r="T115" s="23" t="s">
        <v>1241</v>
      </c>
      <c r="U115" s="24" t="s">
        <v>18</v>
      </c>
      <c r="V115" s="23">
        <v>220</v>
      </c>
      <c r="W115" s="25">
        <v>4500</v>
      </c>
      <c r="X115" s="25">
        <v>0</v>
      </c>
      <c r="Y115" s="25">
        <v>0</v>
      </c>
      <c r="Z115" s="25">
        <v>0</v>
      </c>
      <c r="AA115" s="25">
        <v>0</v>
      </c>
      <c r="AB115" s="25">
        <v>0</v>
      </c>
      <c r="AC115" s="26">
        <v>45152.505756550927</v>
      </c>
      <c r="AD115" s="27">
        <f>ROW()</f>
        <v>115</v>
      </c>
      <c r="AE115" s="27">
        <f>1</f>
        <v>1</v>
      </c>
      <c r="AF115" s="27">
        <f>SUBTOTAL(109,Tbl_NGF_Data[[#This Row],[Counter]])</f>
        <v>1</v>
      </c>
    </row>
    <row r="116" spans="2:32" ht="30" x14ac:dyDescent="0.25">
      <c r="B116" s="21" t="s">
        <v>694</v>
      </c>
      <c r="C116" s="22" t="s">
        <v>1229</v>
      </c>
      <c r="D116" s="23">
        <v>2</v>
      </c>
      <c r="E116" s="22" t="s">
        <v>694</v>
      </c>
      <c r="F116" s="23">
        <v>2</v>
      </c>
      <c r="G116" s="22" t="s">
        <v>1229</v>
      </c>
      <c r="H116" s="22" t="s">
        <v>1116</v>
      </c>
      <c r="I116" s="23">
        <v>998</v>
      </c>
      <c r="J116" s="23">
        <v>111</v>
      </c>
      <c r="K116" s="23" t="s">
        <v>1230</v>
      </c>
      <c r="L116" s="22" t="s">
        <v>1231</v>
      </c>
      <c r="M116" s="21" t="s">
        <v>696</v>
      </c>
      <c r="N116" s="23" t="s">
        <v>1186</v>
      </c>
      <c r="O116" s="22" t="s">
        <v>1187</v>
      </c>
      <c r="P116" s="22" t="s">
        <v>1188</v>
      </c>
      <c r="Q116" s="23" t="s">
        <v>1242</v>
      </c>
      <c r="R116" s="22" t="s">
        <v>1243</v>
      </c>
      <c r="S116" s="21" t="s">
        <v>699</v>
      </c>
      <c r="T116" s="23" t="s">
        <v>1244</v>
      </c>
      <c r="U116" s="24" t="s">
        <v>15</v>
      </c>
      <c r="V116" s="23">
        <v>100</v>
      </c>
      <c r="W116" s="25">
        <v>0</v>
      </c>
      <c r="X116" s="25">
        <v>0</v>
      </c>
      <c r="Y116" s="25">
        <v>429506.58999999997</v>
      </c>
      <c r="Z116" s="25">
        <v>730225.32000000007</v>
      </c>
      <c r="AA116" s="25">
        <v>939767.84000000008</v>
      </c>
      <c r="AB116" s="25">
        <v>1054181.1200000001</v>
      </c>
      <c r="AC116" s="26">
        <v>45152.505756550927</v>
      </c>
      <c r="AD116" s="27">
        <f>ROW()</f>
        <v>116</v>
      </c>
      <c r="AE116" s="27">
        <f>1</f>
        <v>1</v>
      </c>
      <c r="AF116" s="27">
        <f>SUBTOTAL(109,Tbl_NGF_Data[[#This Row],[Counter]])</f>
        <v>1</v>
      </c>
    </row>
    <row r="117" spans="2:32" ht="30" x14ac:dyDescent="0.25">
      <c r="B117" s="21" t="s">
        <v>694</v>
      </c>
      <c r="C117" s="22" t="s">
        <v>1229</v>
      </c>
      <c r="D117" s="23">
        <v>2</v>
      </c>
      <c r="E117" s="22" t="s">
        <v>694</v>
      </c>
      <c r="F117" s="23">
        <v>2</v>
      </c>
      <c r="G117" s="22" t="s">
        <v>1229</v>
      </c>
      <c r="H117" s="22" t="s">
        <v>1116</v>
      </c>
      <c r="I117" s="23">
        <v>998</v>
      </c>
      <c r="J117" s="23">
        <v>111</v>
      </c>
      <c r="K117" s="23" t="s">
        <v>1230</v>
      </c>
      <c r="L117" s="22" t="s">
        <v>1231</v>
      </c>
      <c r="M117" s="21" t="s">
        <v>696</v>
      </c>
      <c r="N117" s="23" t="s">
        <v>1186</v>
      </c>
      <c r="O117" s="22" t="s">
        <v>1187</v>
      </c>
      <c r="P117" s="22" t="s">
        <v>1188</v>
      </c>
      <c r="Q117" s="23" t="s">
        <v>1242</v>
      </c>
      <c r="R117" s="22" t="s">
        <v>1243</v>
      </c>
      <c r="S117" s="21" t="s">
        <v>699</v>
      </c>
      <c r="T117" s="23" t="s">
        <v>1244</v>
      </c>
      <c r="U117" s="24" t="s">
        <v>16</v>
      </c>
      <c r="V117" s="23">
        <v>135</v>
      </c>
      <c r="W117" s="25">
        <v>0</v>
      </c>
      <c r="X117" s="25">
        <v>0</v>
      </c>
      <c r="Y117" s="25">
        <v>972000</v>
      </c>
      <c r="Z117" s="25">
        <v>1150000</v>
      </c>
      <c r="AA117" s="25">
        <v>1150000</v>
      </c>
      <c r="AB117" s="25">
        <v>1150000</v>
      </c>
      <c r="AC117" s="26">
        <v>45152.505756550927</v>
      </c>
      <c r="AD117" s="27">
        <f>ROW()</f>
        <v>117</v>
      </c>
      <c r="AE117" s="27">
        <f>1</f>
        <v>1</v>
      </c>
      <c r="AF117" s="27">
        <f>SUBTOTAL(109,Tbl_NGF_Data[[#This Row],[Counter]])</f>
        <v>1</v>
      </c>
    </row>
    <row r="118" spans="2:32" ht="30" x14ac:dyDescent="0.25">
      <c r="B118" s="21" t="s">
        <v>694</v>
      </c>
      <c r="C118" s="22" t="s">
        <v>1229</v>
      </c>
      <c r="D118" s="23">
        <v>2</v>
      </c>
      <c r="E118" s="22" t="s">
        <v>694</v>
      </c>
      <c r="F118" s="23">
        <v>2</v>
      </c>
      <c r="G118" s="22" t="s">
        <v>1229</v>
      </c>
      <c r="H118" s="22" t="s">
        <v>1116</v>
      </c>
      <c r="I118" s="23">
        <v>998</v>
      </c>
      <c r="J118" s="23">
        <v>111</v>
      </c>
      <c r="K118" s="23" t="s">
        <v>1230</v>
      </c>
      <c r="L118" s="22" t="s">
        <v>1231</v>
      </c>
      <c r="M118" s="21" t="s">
        <v>696</v>
      </c>
      <c r="N118" s="23" t="s">
        <v>1186</v>
      </c>
      <c r="O118" s="22" t="s">
        <v>1187</v>
      </c>
      <c r="P118" s="22" t="s">
        <v>1188</v>
      </c>
      <c r="Q118" s="23" t="s">
        <v>1242</v>
      </c>
      <c r="R118" s="22" t="s">
        <v>1243</v>
      </c>
      <c r="S118" s="21" t="s">
        <v>699</v>
      </c>
      <c r="T118" s="23" t="s">
        <v>1244</v>
      </c>
      <c r="U118" s="24" t="s">
        <v>17</v>
      </c>
      <c r="V118" s="23">
        <v>200</v>
      </c>
      <c r="W118" s="25">
        <v>0</v>
      </c>
      <c r="X118" s="25">
        <v>0</v>
      </c>
      <c r="Y118" s="25">
        <v>707007.14999999991</v>
      </c>
      <c r="Z118" s="25">
        <v>805289.11</v>
      </c>
      <c r="AA118" s="25">
        <v>868728.99999999988</v>
      </c>
      <c r="AB118" s="25">
        <v>1030224.2600000001</v>
      </c>
      <c r="AC118" s="26">
        <v>45152.505756550927</v>
      </c>
      <c r="AD118" s="27">
        <f>ROW()</f>
        <v>118</v>
      </c>
      <c r="AE118" s="27">
        <f>1</f>
        <v>1</v>
      </c>
      <c r="AF118" s="27">
        <f>SUBTOTAL(109,Tbl_NGF_Data[[#This Row],[Counter]])</f>
        <v>1</v>
      </c>
    </row>
    <row r="119" spans="2:32" ht="45" x14ac:dyDescent="0.25">
      <c r="B119" s="21" t="s">
        <v>694</v>
      </c>
      <c r="C119" s="22" t="s">
        <v>1229</v>
      </c>
      <c r="D119" s="23">
        <v>2</v>
      </c>
      <c r="E119" s="22" t="s">
        <v>694</v>
      </c>
      <c r="F119" s="23">
        <v>2</v>
      </c>
      <c r="G119" s="22" t="s">
        <v>1229</v>
      </c>
      <c r="H119" s="22" t="s">
        <v>1116</v>
      </c>
      <c r="I119" s="23">
        <v>998</v>
      </c>
      <c r="J119" s="23">
        <v>111</v>
      </c>
      <c r="K119" s="23" t="s">
        <v>1230</v>
      </c>
      <c r="L119" s="22" t="s">
        <v>1231</v>
      </c>
      <c r="M119" s="21" t="s">
        <v>696</v>
      </c>
      <c r="N119" s="23" t="s">
        <v>1186</v>
      </c>
      <c r="O119" s="22" t="s">
        <v>1187</v>
      </c>
      <c r="P119" s="22" t="s">
        <v>1188</v>
      </c>
      <c r="Q119" s="23" t="s">
        <v>1242</v>
      </c>
      <c r="R119" s="22" t="s">
        <v>1243</v>
      </c>
      <c r="S119" s="21" t="s">
        <v>699</v>
      </c>
      <c r="T119" s="23" t="s">
        <v>1244</v>
      </c>
      <c r="U119" s="24" t="s">
        <v>18</v>
      </c>
      <c r="V119" s="23">
        <v>220</v>
      </c>
      <c r="W119" s="25">
        <v>0</v>
      </c>
      <c r="X119" s="25">
        <v>0</v>
      </c>
      <c r="Y119" s="25">
        <v>264992.85000000009</v>
      </c>
      <c r="Z119" s="25">
        <v>344710.89</v>
      </c>
      <c r="AA119" s="25">
        <v>281271.00000000012</v>
      </c>
      <c r="AB119" s="25">
        <v>119775.73999999987</v>
      </c>
      <c r="AC119" s="26">
        <v>45152.505756550927</v>
      </c>
      <c r="AD119" s="27">
        <f>ROW()</f>
        <v>119</v>
      </c>
      <c r="AE119" s="27">
        <f>1</f>
        <v>1</v>
      </c>
      <c r="AF119" s="27">
        <f>SUBTOTAL(109,Tbl_NGF_Data[[#This Row],[Counter]])</f>
        <v>1</v>
      </c>
    </row>
    <row r="120" spans="2:32" ht="30" x14ac:dyDescent="0.25">
      <c r="B120" s="21" t="s">
        <v>694</v>
      </c>
      <c r="C120" s="22" t="s">
        <v>1229</v>
      </c>
      <c r="D120" s="23">
        <v>2</v>
      </c>
      <c r="E120" s="22" t="s">
        <v>694</v>
      </c>
      <c r="F120" s="23">
        <v>2</v>
      </c>
      <c r="G120" s="22" t="s">
        <v>1229</v>
      </c>
      <c r="H120" s="22" t="s">
        <v>1116</v>
      </c>
      <c r="I120" s="23">
        <v>998</v>
      </c>
      <c r="J120" s="23">
        <v>111</v>
      </c>
      <c r="K120" s="23" t="s">
        <v>1230</v>
      </c>
      <c r="L120" s="22" t="s">
        <v>1231</v>
      </c>
      <c r="M120" s="21" t="s">
        <v>696</v>
      </c>
      <c r="N120" s="23" t="s">
        <v>1186</v>
      </c>
      <c r="O120" s="22" t="s">
        <v>1187</v>
      </c>
      <c r="P120" s="22" t="s">
        <v>1188</v>
      </c>
      <c r="Q120" s="23" t="s">
        <v>1242</v>
      </c>
      <c r="R120" s="22" t="s">
        <v>1243</v>
      </c>
      <c r="S120" s="21" t="s">
        <v>699</v>
      </c>
      <c r="T120" s="23" t="s">
        <v>1244</v>
      </c>
      <c r="U120" s="24" t="s">
        <v>19</v>
      </c>
      <c r="V120" s="23">
        <v>500</v>
      </c>
      <c r="W120" s="25">
        <v>0</v>
      </c>
      <c r="X120" s="25">
        <v>0</v>
      </c>
      <c r="Y120" s="25">
        <v>1136513.74</v>
      </c>
      <c r="Z120" s="25">
        <v>1105927.8400000001</v>
      </c>
      <c r="AA120" s="25">
        <v>1078041.52</v>
      </c>
      <c r="AB120" s="25">
        <v>1144507.54</v>
      </c>
      <c r="AC120" s="26">
        <v>45152.505756550927</v>
      </c>
      <c r="AD120" s="27">
        <f>ROW()</f>
        <v>120</v>
      </c>
      <c r="AE120" s="27">
        <f>1</f>
        <v>1</v>
      </c>
      <c r="AF120" s="27">
        <f>SUBTOTAL(109,Tbl_NGF_Data[[#This Row],[Counter]])</f>
        <v>1</v>
      </c>
    </row>
    <row r="121" spans="2:32" ht="45" x14ac:dyDescent="0.25">
      <c r="B121" s="21" t="s">
        <v>694</v>
      </c>
      <c r="C121" s="22" t="s">
        <v>1229</v>
      </c>
      <c r="D121" s="23">
        <v>2</v>
      </c>
      <c r="E121" s="22" t="s">
        <v>694</v>
      </c>
      <c r="F121" s="23">
        <v>2</v>
      </c>
      <c r="G121" s="22" t="s">
        <v>1229</v>
      </c>
      <c r="H121" s="22" t="s">
        <v>1116</v>
      </c>
      <c r="I121" s="23">
        <v>998</v>
      </c>
      <c r="J121" s="23">
        <v>111</v>
      </c>
      <c r="K121" s="23" t="s">
        <v>1230</v>
      </c>
      <c r="L121" s="22" t="s">
        <v>1231</v>
      </c>
      <c r="M121" s="21" t="s">
        <v>696</v>
      </c>
      <c r="N121" s="23" t="s">
        <v>1186</v>
      </c>
      <c r="O121" s="22" t="s">
        <v>1187</v>
      </c>
      <c r="P121" s="22" t="s">
        <v>1188</v>
      </c>
      <c r="Q121" s="23" t="s">
        <v>1245</v>
      </c>
      <c r="R121" s="22" t="s">
        <v>1246</v>
      </c>
      <c r="S121" s="21" t="s">
        <v>700</v>
      </c>
      <c r="T121" s="23" t="s">
        <v>1247</v>
      </c>
      <c r="U121" s="24" t="s">
        <v>15</v>
      </c>
      <c r="V121" s="23">
        <v>100</v>
      </c>
      <c r="W121" s="25">
        <v>810072.02</v>
      </c>
      <c r="X121" s="25">
        <v>328788.32000000007</v>
      </c>
      <c r="Y121" s="25">
        <v>475322.27</v>
      </c>
      <c r="Z121" s="25">
        <v>822705.22</v>
      </c>
      <c r="AA121" s="25">
        <v>950503.22</v>
      </c>
      <c r="AB121" s="25">
        <v>1276054.96</v>
      </c>
      <c r="AC121" s="26">
        <v>45152.505756550927</v>
      </c>
      <c r="AD121" s="27">
        <f>ROW()</f>
        <v>121</v>
      </c>
      <c r="AE121" s="27">
        <f>1</f>
        <v>1</v>
      </c>
      <c r="AF121" s="27">
        <f>SUBTOTAL(109,Tbl_NGF_Data[[#This Row],[Counter]])</f>
        <v>1</v>
      </c>
    </row>
    <row r="122" spans="2:32" ht="45" x14ac:dyDescent="0.25">
      <c r="B122" s="21" t="s">
        <v>694</v>
      </c>
      <c r="C122" s="22" t="s">
        <v>1229</v>
      </c>
      <c r="D122" s="23">
        <v>2</v>
      </c>
      <c r="E122" s="22" t="s">
        <v>694</v>
      </c>
      <c r="F122" s="23">
        <v>2</v>
      </c>
      <c r="G122" s="22" t="s">
        <v>1229</v>
      </c>
      <c r="H122" s="22" t="s">
        <v>1116</v>
      </c>
      <c r="I122" s="23">
        <v>998</v>
      </c>
      <c r="J122" s="23">
        <v>111</v>
      </c>
      <c r="K122" s="23" t="s">
        <v>1230</v>
      </c>
      <c r="L122" s="22" t="s">
        <v>1231</v>
      </c>
      <c r="M122" s="21" t="s">
        <v>696</v>
      </c>
      <c r="N122" s="23" t="s">
        <v>1186</v>
      </c>
      <c r="O122" s="22" t="s">
        <v>1187</v>
      </c>
      <c r="P122" s="22" t="s">
        <v>1188</v>
      </c>
      <c r="Q122" s="23" t="s">
        <v>1245</v>
      </c>
      <c r="R122" s="22" t="s">
        <v>1246</v>
      </c>
      <c r="S122" s="21" t="s">
        <v>700</v>
      </c>
      <c r="T122" s="23" t="s">
        <v>1247</v>
      </c>
      <c r="U122" s="24" t="s">
        <v>16</v>
      </c>
      <c r="V122" s="23">
        <v>135</v>
      </c>
      <c r="W122" s="25">
        <v>7500000</v>
      </c>
      <c r="X122" s="25">
        <v>7500000</v>
      </c>
      <c r="Y122" s="25">
        <v>7500000</v>
      </c>
      <c r="Z122" s="25">
        <v>7501762</v>
      </c>
      <c r="AA122" s="25">
        <v>7501762</v>
      </c>
      <c r="AB122" s="25">
        <v>7497352</v>
      </c>
      <c r="AC122" s="26">
        <v>45152.505756550927</v>
      </c>
      <c r="AD122" s="27">
        <f>ROW()</f>
        <v>122</v>
      </c>
      <c r="AE122" s="27">
        <f>1</f>
        <v>1</v>
      </c>
      <c r="AF122" s="27">
        <f>SUBTOTAL(109,Tbl_NGF_Data[[#This Row],[Counter]])</f>
        <v>1</v>
      </c>
    </row>
    <row r="123" spans="2:32" ht="45" x14ac:dyDescent="0.25">
      <c r="B123" s="21" t="s">
        <v>694</v>
      </c>
      <c r="C123" s="22" t="s">
        <v>1229</v>
      </c>
      <c r="D123" s="23">
        <v>2</v>
      </c>
      <c r="E123" s="22" t="s">
        <v>694</v>
      </c>
      <c r="F123" s="23">
        <v>2</v>
      </c>
      <c r="G123" s="22" t="s">
        <v>1229</v>
      </c>
      <c r="H123" s="22" t="s">
        <v>1116</v>
      </c>
      <c r="I123" s="23">
        <v>998</v>
      </c>
      <c r="J123" s="23">
        <v>111</v>
      </c>
      <c r="K123" s="23" t="s">
        <v>1230</v>
      </c>
      <c r="L123" s="22" t="s">
        <v>1231</v>
      </c>
      <c r="M123" s="21" t="s">
        <v>696</v>
      </c>
      <c r="N123" s="23" t="s">
        <v>1186</v>
      </c>
      <c r="O123" s="22" t="s">
        <v>1187</v>
      </c>
      <c r="P123" s="22" t="s">
        <v>1188</v>
      </c>
      <c r="Q123" s="23" t="s">
        <v>1245</v>
      </c>
      <c r="R123" s="22" t="s">
        <v>1246</v>
      </c>
      <c r="S123" s="21" t="s">
        <v>700</v>
      </c>
      <c r="T123" s="23" t="s">
        <v>1247</v>
      </c>
      <c r="U123" s="24" t="s">
        <v>17</v>
      </c>
      <c r="V123" s="23">
        <v>200</v>
      </c>
      <c r="W123" s="25">
        <v>5946936.6899999995</v>
      </c>
      <c r="X123" s="25">
        <v>7229670.6100000003</v>
      </c>
      <c r="Y123" s="25">
        <v>5132988.28</v>
      </c>
      <c r="Z123" s="25">
        <v>3886630.16</v>
      </c>
      <c r="AA123" s="25">
        <v>4021788.13</v>
      </c>
      <c r="AB123" s="25">
        <v>4856555.6100000003</v>
      </c>
      <c r="AC123" s="26">
        <v>45152.505756550927</v>
      </c>
      <c r="AD123" s="27">
        <f>ROW()</f>
        <v>123</v>
      </c>
      <c r="AE123" s="27">
        <f>1</f>
        <v>1</v>
      </c>
      <c r="AF123" s="27">
        <f>SUBTOTAL(109,Tbl_NGF_Data[[#This Row],[Counter]])</f>
        <v>1</v>
      </c>
    </row>
    <row r="124" spans="2:32" ht="45" x14ac:dyDescent="0.25">
      <c r="B124" s="21" t="s">
        <v>694</v>
      </c>
      <c r="C124" s="22" t="s">
        <v>1229</v>
      </c>
      <c r="D124" s="23">
        <v>2</v>
      </c>
      <c r="E124" s="22" t="s">
        <v>694</v>
      </c>
      <c r="F124" s="23">
        <v>2</v>
      </c>
      <c r="G124" s="22" t="s">
        <v>1229</v>
      </c>
      <c r="H124" s="22" t="s">
        <v>1116</v>
      </c>
      <c r="I124" s="23">
        <v>998</v>
      </c>
      <c r="J124" s="23">
        <v>111</v>
      </c>
      <c r="K124" s="23" t="s">
        <v>1230</v>
      </c>
      <c r="L124" s="22" t="s">
        <v>1231</v>
      </c>
      <c r="M124" s="21" t="s">
        <v>696</v>
      </c>
      <c r="N124" s="23" t="s">
        <v>1186</v>
      </c>
      <c r="O124" s="22" t="s">
        <v>1187</v>
      </c>
      <c r="P124" s="22" t="s">
        <v>1188</v>
      </c>
      <c r="Q124" s="23" t="s">
        <v>1245</v>
      </c>
      <c r="R124" s="22" t="s">
        <v>1246</v>
      </c>
      <c r="S124" s="21" t="s">
        <v>700</v>
      </c>
      <c r="T124" s="23" t="s">
        <v>1247</v>
      </c>
      <c r="U124" s="24" t="s">
        <v>18</v>
      </c>
      <c r="V124" s="23">
        <v>220</v>
      </c>
      <c r="W124" s="25">
        <v>1553063.3100000005</v>
      </c>
      <c r="X124" s="25">
        <v>270329.38999999966</v>
      </c>
      <c r="Y124" s="25">
        <v>2367011.7199999997</v>
      </c>
      <c r="Z124" s="25">
        <v>3615131.84</v>
      </c>
      <c r="AA124" s="25">
        <v>3479973.87</v>
      </c>
      <c r="AB124" s="25">
        <v>2640796.3899999997</v>
      </c>
      <c r="AC124" s="26">
        <v>45152.505756550927</v>
      </c>
      <c r="AD124" s="27">
        <f>ROW()</f>
        <v>124</v>
      </c>
      <c r="AE124" s="27">
        <f>1</f>
        <v>1</v>
      </c>
      <c r="AF124" s="27">
        <f>SUBTOTAL(109,Tbl_NGF_Data[[#This Row],[Counter]])</f>
        <v>1</v>
      </c>
    </row>
    <row r="125" spans="2:32" ht="45" x14ac:dyDescent="0.25">
      <c r="B125" s="21" t="s">
        <v>694</v>
      </c>
      <c r="C125" s="22" t="s">
        <v>1229</v>
      </c>
      <c r="D125" s="23">
        <v>2</v>
      </c>
      <c r="E125" s="22" t="s">
        <v>694</v>
      </c>
      <c r="F125" s="23">
        <v>2</v>
      </c>
      <c r="G125" s="22" t="s">
        <v>1229</v>
      </c>
      <c r="H125" s="22" t="s">
        <v>1116</v>
      </c>
      <c r="I125" s="23">
        <v>998</v>
      </c>
      <c r="J125" s="23">
        <v>111</v>
      </c>
      <c r="K125" s="23" t="s">
        <v>1230</v>
      </c>
      <c r="L125" s="22" t="s">
        <v>1231</v>
      </c>
      <c r="M125" s="21" t="s">
        <v>696</v>
      </c>
      <c r="N125" s="23" t="s">
        <v>1186</v>
      </c>
      <c r="O125" s="22" t="s">
        <v>1187</v>
      </c>
      <c r="P125" s="22" t="s">
        <v>1188</v>
      </c>
      <c r="Q125" s="23" t="s">
        <v>1245</v>
      </c>
      <c r="R125" s="22" t="s">
        <v>1246</v>
      </c>
      <c r="S125" s="21" t="s">
        <v>700</v>
      </c>
      <c r="T125" s="23" t="s">
        <v>1247</v>
      </c>
      <c r="U125" s="24" t="s">
        <v>19</v>
      </c>
      <c r="V125" s="23">
        <v>500</v>
      </c>
      <c r="W125" s="25">
        <v>6887239.2199999997</v>
      </c>
      <c r="X125" s="25">
        <v>7091429.9099999992</v>
      </c>
      <c r="Y125" s="25">
        <v>5622565.2299999995</v>
      </c>
      <c r="Z125" s="25">
        <v>4604550.1099999994</v>
      </c>
      <c r="AA125" s="25">
        <v>4520123.13</v>
      </c>
      <c r="AB125" s="25">
        <v>5536126.3499999996</v>
      </c>
      <c r="AC125" s="26">
        <v>45152.505756550927</v>
      </c>
      <c r="AD125" s="27">
        <f>ROW()</f>
        <v>125</v>
      </c>
      <c r="AE125" s="27">
        <f>1</f>
        <v>1</v>
      </c>
      <c r="AF125" s="27">
        <f>SUBTOTAL(109,Tbl_NGF_Data[[#This Row],[Counter]])</f>
        <v>1</v>
      </c>
    </row>
    <row r="126" spans="2:32" ht="45" x14ac:dyDescent="0.25">
      <c r="B126" s="21" t="s">
        <v>694</v>
      </c>
      <c r="C126" s="22" t="s">
        <v>1229</v>
      </c>
      <c r="D126" s="23">
        <v>2</v>
      </c>
      <c r="E126" s="22" t="s">
        <v>694</v>
      </c>
      <c r="F126" s="23">
        <v>2</v>
      </c>
      <c r="G126" s="22" t="s">
        <v>1229</v>
      </c>
      <c r="H126" s="22" t="s">
        <v>1116</v>
      </c>
      <c r="I126" s="23">
        <v>998</v>
      </c>
      <c r="J126" s="23">
        <v>111</v>
      </c>
      <c r="K126" s="23" t="s">
        <v>1230</v>
      </c>
      <c r="L126" s="22" t="s">
        <v>1231</v>
      </c>
      <c r="M126" s="21" t="s">
        <v>696</v>
      </c>
      <c r="N126" s="23" t="s">
        <v>1186</v>
      </c>
      <c r="O126" s="22" t="s">
        <v>1187</v>
      </c>
      <c r="P126" s="22" t="s">
        <v>1188</v>
      </c>
      <c r="Q126" s="23" t="s">
        <v>1248</v>
      </c>
      <c r="R126" s="22" t="s">
        <v>1249</v>
      </c>
      <c r="S126" s="21" t="s">
        <v>701</v>
      </c>
      <c r="T126" s="23" t="s">
        <v>1250</v>
      </c>
      <c r="U126" s="24" t="s">
        <v>15</v>
      </c>
      <c r="V126" s="23">
        <v>100</v>
      </c>
      <c r="W126" s="25">
        <v>0</v>
      </c>
      <c r="X126" s="25">
        <v>157748.64000000001</v>
      </c>
      <c r="Y126" s="25">
        <v>0</v>
      </c>
      <c r="Z126" s="25">
        <v>0</v>
      </c>
      <c r="AA126" s="25">
        <v>24.049999999999272</v>
      </c>
      <c r="AB126" s="25">
        <v>0</v>
      </c>
      <c r="AC126" s="26">
        <v>45152.505756550927</v>
      </c>
      <c r="AD126" s="27">
        <f>ROW()</f>
        <v>126</v>
      </c>
      <c r="AE126" s="27">
        <f>1</f>
        <v>1</v>
      </c>
      <c r="AF126" s="27">
        <f>SUBTOTAL(109,Tbl_NGF_Data[[#This Row],[Counter]])</f>
        <v>1</v>
      </c>
    </row>
    <row r="127" spans="2:32" ht="45" x14ac:dyDescent="0.25">
      <c r="B127" s="21" t="s">
        <v>694</v>
      </c>
      <c r="C127" s="22" t="s">
        <v>1229</v>
      </c>
      <c r="D127" s="23">
        <v>2</v>
      </c>
      <c r="E127" s="22" t="s">
        <v>694</v>
      </c>
      <c r="F127" s="23">
        <v>2</v>
      </c>
      <c r="G127" s="22" t="s">
        <v>1229</v>
      </c>
      <c r="H127" s="22" t="s">
        <v>1116</v>
      </c>
      <c r="I127" s="23">
        <v>998</v>
      </c>
      <c r="J127" s="23">
        <v>111</v>
      </c>
      <c r="K127" s="23" t="s">
        <v>1230</v>
      </c>
      <c r="L127" s="22" t="s">
        <v>1231</v>
      </c>
      <c r="M127" s="21" t="s">
        <v>696</v>
      </c>
      <c r="N127" s="23" t="s">
        <v>1186</v>
      </c>
      <c r="O127" s="22" t="s">
        <v>1187</v>
      </c>
      <c r="P127" s="22" t="s">
        <v>1188</v>
      </c>
      <c r="Q127" s="23" t="s">
        <v>1248</v>
      </c>
      <c r="R127" s="22" t="s">
        <v>1249</v>
      </c>
      <c r="S127" s="21" t="s">
        <v>701</v>
      </c>
      <c r="T127" s="23" t="s">
        <v>1250</v>
      </c>
      <c r="U127" s="24" t="s">
        <v>16</v>
      </c>
      <c r="V127" s="23">
        <v>135</v>
      </c>
      <c r="W127" s="25">
        <v>0</v>
      </c>
      <c r="X127" s="25">
        <v>175321</v>
      </c>
      <c r="Y127" s="25">
        <v>175321</v>
      </c>
      <c r="Z127" s="25">
        <v>182086</v>
      </c>
      <c r="AA127" s="25">
        <v>182086</v>
      </c>
      <c r="AB127" s="25">
        <v>210252</v>
      </c>
      <c r="AC127" s="26">
        <v>45152.505756550927</v>
      </c>
      <c r="AD127" s="27">
        <f>ROW()</f>
        <v>127</v>
      </c>
      <c r="AE127" s="27">
        <f>1</f>
        <v>1</v>
      </c>
      <c r="AF127" s="27">
        <f>SUBTOTAL(109,Tbl_NGF_Data[[#This Row],[Counter]])</f>
        <v>1</v>
      </c>
    </row>
    <row r="128" spans="2:32" ht="45" x14ac:dyDescent="0.25">
      <c r="B128" s="21" t="s">
        <v>694</v>
      </c>
      <c r="C128" s="22" t="s">
        <v>1229</v>
      </c>
      <c r="D128" s="23">
        <v>2</v>
      </c>
      <c r="E128" s="22" t="s">
        <v>694</v>
      </c>
      <c r="F128" s="23">
        <v>2</v>
      </c>
      <c r="G128" s="22" t="s">
        <v>1229</v>
      </c>
      <c r="H128" s="22" t="s">
        <v>1116</v>
      </c>
      <c r="I128" s="23">
        <v>998</v>
      </c>
      <c r="J128" s="23">
        <v>111</v>
      </c>
      <c r="K128" s="23" t="s">
        <v>1230</v>
      </c>
      <c r="L128" s="22" t="s">
        <v>1231</v>
      </c>
      <c r="M128" s="21" t="s">
        <v>696</v>
      </c>
      <c r="N128" s="23" t="s">
        <v>1186</v>
      </c>
      <c r="O128" s="22" t="s">
        <v>1187</v>
      </c>
      <c r="P128" s="22" t="s">
        <v>1188</v>
      </c>
      <c r="Q128" s="23" t="s">
        <v>1248</v>
      </c>
      <c r="R128" s="22" t="s">
        <v>1249</v>
      </c>
      <c r="S128" s="21" t="s">
        <v>701</v>
      </c>
      <c r="T128" s="23" t="s">
        <v>1250</v>
      </c>
      <c r="U128" s="24" t="s">
        <v>17</v>
      </c>
      <c r="V128" s="23">
        <v>200</v>
      </c>
      <c r="W128" s="25">
        <v>0</v>
      </c>
      <c r="X128" s="25">
        <v>17572.36</v>
      </c>
      <c r="Y128" s="25">
        <v>175321</v>
      </c>
      <c r="Z128" s="25">
        <v>146360.11000000002</v>
      </c>
      <c r="AA128" s="25">
        <v>131233.92000000001</v>
      </c>
      <c r="AB128" s="25">
        <v>77370.869999999981</v>
      </c>
      <c r="AC128" s="26">
        <v>45152.505756550927</v>
      </c>
      <c r="AD128" s="27">
        <f>ROW()</f>
        <v>128</v>
      </c>
      <c r="AE128" s="27">
        <f>1</f>
        <v>1</v>
      </c>
      <c r="AF128" s="27">
        <f>SUBTOTAL(109,Tbl_NGF_Data[[#This Row],[Counter]])</f>
        <v>1</v>
      </c>
    </row>
    <row r="129" spans="2:32" ht="45" x14ac:dyDescent="0.25">
      <c r="B129" s="21" t="s">
        <v>694</v>
      </c>
      <c r="C129" s="22" t="s">
        <v>1229</v>
      </c>
      <c r="D129" s="23">
        <v>2</v>
      </c>
      <c r="E129" s="22" t="s">
        <v>694</v>
      </c>
      <c r="F129" s="23">
        <v>2</v>
      </c>
      <c r="G129" s="22" t="s">
        <v>1229</v>
      </c>
      <c r="H129" s="22" t="s">
        <v>1116</v>
      </c>
      <c r="I129" s="23">
        <v>998</v>
      </c>
      <c r="J129" s="23">
        <v>111</v>
      </c>
      <c r="K129" s="23" t="s">
        <v>1230</v>
      </c>
      <c r="L129" s="22" t="s">
        <v>1231</v>
      </c>
      <c r="M129" s="21" t="s">
        <v>696</v>
      </c>
      <c r="N129" s="23" t="s">
        <v>1186</v>
      </c>
      <c r="O129" s="22" t="s">
        <v>1187</v>
      </c>
      <c r="P129" s="22" t="s">
        <v>1188</v>
      </c>
      <c r="Q129" s="23" t="s">
        <v>1248</v>
      </c>
      <c r="R129" s="22" t="s">
        <v>1249</v>
      </c>
      <c r="S129" s="21" t="s">
        <v>701</v>
      </c>
      <c r="T129" s="23" t="s">
        <v>1250</v>
      </c>
      <c r="U129" s="24" t="s">
        <v>18</v>
      </c>
      <c r="V129" s="23">
        <v>220</v>
      </c>
      <c r="W129" s="25">
        <v>0</v>
      </c>
      <c r="X129" s="25">
        <v>157748.64000000001</v>
      </c>
      <c r="Y129" s="25">
        <v>0</v>
      </c>
      <c r="Z129" s="25">
        <v>35725.889999999985</v>
      </c>
      <c r="AA129" s="25">
        <v>50852.079999999987</v>
      </c>
      <c r="AB129" s="25">
        <v>132881.13</v>
      </c>
      <c r="AC129" s="26">
        <v>45152.505756550927</v>
      </c>
      <c r="AD129" s="27">
        <f>ROW()</f>
        <v>129</v>
      </c>
      <c r="AE129" s="27">
        <f>1</f>
        <v>1</v>
      </c>
      <c r="AF129" s="27">
        <f>SUBTOTAL(109,Tbl_NGF_Data[[#This Row],[Counter]])</f>
        <v>1</v>
      </c>
    </row>
    <row r="130" spans="2:32" ht="45" x14ac:dyDescent="0.25">
      <c r="B130" s="21" t="s">
        <v>694</v>
      </c>
      <c r="C130" s="22" t="s">
        <v>1229</v>
      </c>
      <c r="D130" s="23">
        <v>2</v>
      </c>
      <c r="E130" s="22" t="s">
        <v>694</v>
      </c>
      <c r="F130" s="23">
        <v>2</v>
      </c>
      <c r="G130" s="22" t="s">
        <v>1229</v>
      </c>
      <c r="H130" s="22" t="s">
        <v>1116</v>
      </c>
      <c r="I130" s="23">
        <v>998</v>
      </c>
      <c r="J130" s="23">
        <v>111</v>
      </c>
      <c r="K130" s="23" t="s">
        <v>1230</v>
      </c>
      <c r="L130" s="22" t="s">
        <v>1231</v>
      </c>
      <c r="M130" s="21" t="s">
        <v>696</v>
      </c>
      <c r="N130" s="23" t="s">
        <v>1186</v>
      </c>
      <c r="O130" s="22" t="s">
        <v>1187</v>
      </c>
      <c r="P130" s="22" t="s">
        <v>1188</v>
      </c>
      <c r="Q130" s="23" t="s">
        <v>1251</v>
      </c>
      <c r="R130" s="22" t="s">
        <v>1252</v>
      </c>
      <c r="S130" s="21" t="s">
        <v>702</v>
      </c>
      <c r="T130" s="23" t="s">
        <v>1253</v>
      </c>
      <c r="U130" s="24" t="s">
        <v>15</v>
      </c>
      <c r="V130" s="23">
        <v>100</v>
      </c>
      <c r="W130" s="25">
        <v>0</v>
      </c>
      <c r="X130" s="25">
        <v>38150</v>
      </c>
      <c r="Y130" s="25">
        <v>0</v>
      </c>
      <c r="Z130" s="25">
        <v>0</v>
      </c>
      <c r="AA130" s="25">
        <v>0</v>
      </c>
      <c r="AB130" s="25">
        <v>0</v>
      </c>
      <c r="AC130" s="26">
        <v>45152.505756550927</v>
      </c>
      <c r="AD130" s="27">
        <f>ROW()</f>
        <v>130</v>
      </c>
      <c r="AE130" s="27">
        <f>1</f>
        <v>1</v>
      </c>
      <c r="AF130" s="27">
        <f>SUBTOTAL(109,Tbl_NGF_Data[[#This Row],[Counter]])</f>
        <v>1</v>
      </c>
    </row>
    <row r="131" spans="2:32" ht="45" x14ac:dyDescent="0.25">
      <c r="B131" s="21" t="s">
        <v>694</v>
      </c>
      <c r="C131" s="22" t="s">
        <v>1229</v>
      </c>
      <c r="D131" s="23">
        <v>2</v>
      </c>
      <c r="E131" s="22" t="s">
        <v>694</v>
      </c>
      <c r="F131" s="23">
        <v>2</v>
      </c>
      <c r="G131" s="22" t="s">
        <v>1229</v>
      </c>
      <c r="H131" s="22" t="s">
        <v>1116</v>
      </c>
      <c r="I131" s="23">
        <v>998</v>
      </c>
      <c r="J131" s="23">
        <v>111</v>
      </c>
      <c r="K131" s="23" t="s">
        <v>1230</v>
      </c>
      <c r="L131" s="22" t="s">
        <v>1231</v>
      </c>
      <c r="M131" s="21" t="s">
        <v>696</v>
      </c>
      <c r="N131" s="23" t="s">
        <v>1186</v>
      </c>
      <c r="O131" s="22" t="s">
        <v>1187</v>
      </c>
      <c r="P131" s="22" t="s">
        <v>1188</v>
      </c>
      <c r="Q131" s="23" t="s">
        <v>1251</v>
      </c>
      <c r="R131" s="22" t="s">
        <v>1252</v>
      </c>
      <c r="S131" s="21" t="s">
        <v>702</v>
      </c>
      <c r="T131" s="23" t="s">
        <v>1253</v>
      </c>
      <c r="U131" s="24" t="s">
        <v>16</v>
      </c>
      <c r="V131" s="23">
        <v>135</v>
      </c>
      <c r="W131" s="25">
        <v>0</v>
      </c>
      <c r="X131" s="25">
        <v>75000</v>
      </c>
      <c r="Y131" s="25">
        <v>38150</v>
      </c>
      <c r="Z131" s="25">
        <v>0</v>
      </c>
      <c r="AA131" s="25">
        <v>0</v>
      </c>
      <c r="AB131" s="25">
        <v>0</v>
      </c>
      <c r="AC131" s="26">
        <v>45152.505756550927</v>
      </c>
      <c r="AD131" s="27">
        <f>ROW()</f>
        <v>131</v>
      </c>
      <c r="AE131" s="27">
        <f>1</f>
        <v>1</v>
      </c>
      <c r="AF131" s="27">
        <f>SUBTOTAL(109,Tbl_NGF_Data[[#This Row],[Counter]])</f>
        <v>1</v>
      </c>
    </row>
    <row r="132" spans="2:32" ht="45" x14ac:dyDescent="0.25">
      <c r="B132" s="21" t="s">
        <v>694</v>
      </c>
      <c r="C132" s="22" t="s">
        <v>1229</v>
      </c>
      <c r="D132" s="23">
        <v>2</v>
      </c>
      <c r="E132" s="22" t="s">
        <v>694</v>
      </c>
      <c r="F132" s="23">
        <v>2</v>
      </c>
      <c r="G132" s="22" t="s">
        <v>1229</v>
      </c>
      <c r="H132" s="22" t="s">
        <v>1116</v>
      </c>
      <c r="I132" s="23">
        <v>998</v>
      </c>
      <c r="J132" s="23">
        <v>111</v>
      </c>
      <c r="K132" s="23" t="s">
        <v>1230</v>
      </c>
      <c r="L132" s="22" t="s">
        <v>1231</v>
      </c>
      <c r="M132" s="21" t="s">
        <v>696</v>
      </c>
      <c r="N132" s="23" t="s">
        <v>1186</v>
      </c>
      <c r="O132" s="22" t="s">
        <v>1187</v>
      </c>
      <c r="P132" s="22" t="s">
        <v>1188</v>
      </c>
      <c r="Q132" s="23" t="s">
        <v>1251</v>
      </c>
      <c r="R132" s="22" t="s">
        <v>1252</v>
      </c>
      <c r="S132" s="21" t="s">
        <v>702</v>
      </c>
      <c r="T132" s="23" t="s">
        <v>1253</v>
      </c>
      <c r="U132" s="24" t="s">
        <v>17</v>
      </c>
      <c r="V132" s="23">
        <v>200</v>
      </c>
      <c r="W132" s="25">
        <v>0</v>
      </c>
      <c r="X132" s="25">
        <v>36850</v>
      </c>
      <c r="Y132" s="25">
        <v>38150</v>
      </c>
      <c r="Z132" s="25">
        <v>0</v>
      </c>
      <c r="AA132" s="25">
        <v>0</v>
      </c>
      <c r="AB132" s="25">
        <v>0</v>
      </c>
      <c r="AC132" s="26">
        <v>45152.505756550927</v>
      </c>
      <c r="AD132" s="27">
        <f>ROW()</f>
        <v>132</v>
      </c>
      <c r="AE132" s="27">
        <f>1</f>
        <v>1</v>
      </c>
      <c r="AF132" s="27">
        <f>SUBTOTAL(109,Tbl_NGF_Data[[#This Row],[Counter]])</f>
        <v>1</v>
      </c>
    </row>
    <row r="133" spans="2:32" ht="45" x14ac:dyDescent="0.25">
      <c r="B133" s="21" t="s">
        <v>694</v>
      </c>
      <c r="C133" s="22" t="s">
        <v>1229</v>
      </c>
      <c r="D133" s="23">
        <v>2</v>
      </c>
      <c r="E133" s="22" t="s">
        <v>694</v>
      </c>
      <c r="F133" s="23">
        <v>2</v>
      </c>
      <c r="G133" s="22" t="s">
        <v>1229</v>
      </c>
      <c r="H133" s="22" t="s">
        <v>1116</v>
      </c>
      <c r="I133" s="23">
        <v>998</v>
      </c>
      <c r="J133" s="23">
        <v>111</v>
      </c>
      <c r="K133" s="23" t="s">
        <v>1230</v>
      </c>
      <c r="L133" s="22" t="s">
        <v>1231</v>
      </c>
      <c r="M133" s="21" t="s">
        <v>696</v>
      </c>
      <c r="N133" s="23" t="s">
        <v>1186</v>
      </c>
      <c r="O133" s="22" t="s">
        <v>1187</v>
      </c>
      <c r="P133" s="22" t="s">
        <v>1188</v>
      </c>
      <c r="Q133" s="23" t="s">
        <v>1251</v>
      </c>
      <c r="R133" s="22" t="s">
        <v>1252</v>
      </c>
      <c r="S133" s="21" t="s">
        <v>702</v>
      </c>
      <c r="T133" s="23" t="s">
        <v>1253</v>
      </c>
      <c r="U133" s="24" t="s">
        <v>18</v>
      </c>
      <c r="V133" s="23">
        <v>220</v>
      </c>
      <c r="W133" s="25">
        <v>0</v>
      </c>
      <c r="X133" s="25">
        <v>38150</v>
      </c>
      <c r="Y133" s="25">
        <v>0</v>
      </c>
      <c r="Z133" s="25">
        <v>0</v>
      </c>
      <c r="AA133" s="25">
        <v>0</v>
      </c>
      <c r="AB133" s="25">
        <v>0</v>
      </c>
      <c r="AC133" s="26">
        <v>45152.505756550927</v>
      </c>
      <c r="AD133" s="27">
        <f>ROW()</f>
        <v>133</v>
      </c>
      <c r="AE133" s="27">
        <f>1</f>
        <v>1</v>
      </c>
      <c r="AF133" s="27">
        <f>SUBTOTAL(109,Tbl_NGF_Data[[#This Row],[Counter]])</f>
        <v>1</v>
      </c>
    </row>
    <row r="134" spans="2:32" ht="45" x14ac:dyDescent="0.25">
      <c r="B134" s="21" t="s">
        <v>694</v>
      </c>
      <c r="C134" s="22" t="s">
        <v>1229</v>
      </c>
      <c r="D134" s="23">
        <v>2</v>
      </c>
      <c r="E134" s="22" t="s">
        <v>694</v>
      </c>
      <c r="F134" s="23">
        <v>2</v>
      </c>
      <c r="G134" s="22" t="s">
        <v>1229</v>
      </c>
      <c r="H134" s="22" t="s">
        <v>1116</v>
      </c>
      <c r="I134" s="23">
        <v>998</v>
      </c>
      <c r="J134" s="23">
        <v>111</v>
      </c>
      <c r="K134" s="23" t="s">
        <v>1230</v>
      </c>
      <c r="L134" s="22" t="s">
        <v>1231</v>
      </c>
      <c r="M134" s="21" t="s">
        <v>696</v>
      </c>
      <c r="N134" s="23" t="s">
        <v>1186</v>
      </c>
      <c r="O134" s="22" t="s">
        <v>1187</v>
      </c>
      <c r="P134" s="22" t="s">
        <v>1188</v>
      </c>
      <c r="Q134" s="23" t="s">
        <v>1251</v>
      </c>
      <c r="R134" s="22" t="s">
        <v>1252</v>
      </c>
      <c r="S134" s="21" t="s">
        <v>702</v>
      </c>
      <c r="T134" s="23" t="s">
        <v>1253</v>
      </c>
      <c r="U134" s="24" t="s">
        <v>19</v>
      </c>
      <c r="V134" s="23">
        <v>500</v>
      </c>
      <c r="W134" s="25">
        <v>0</v>
      </c>
      <c r="X134" s="25">
        <v>75000</v>
      </c>
      <c r="Y134" s="25">
        <v>0</v>
      </c>
      <c r="Z134" s="25">
        <v>0</v>
      </c>
      <c r="AA134" s="25">
        <v>0</v>
      </c>
      <c r="AB134" s="25">
        <v>0</v>
      </c>
      <c r="AC134" s="26">
        <v>45152.505756550927</v>
      </c>
      <c r="AD134" s="27">
        <f>ROW()</f>
        <v>134</v>
      </c>
      <c r="AE134" s="27">
        <f>1</f>
        <v>1</v>
      </c>
      <c r="AF134" s="27">
        <f>SUBTOTAL(109,Tbl_NGF_Data[[#This Row],[Counter]])</f>
        <v>1</v>
      </c>
    </row>
    <row r="135" spans="2:32" ht="30" x14ac:dyDescent="0.25">
      <c r="B135" s="21" t="s">
        <v>694</v>
      </c>
      <c r="C135" s="22" t="s">
        <v>1229</v>
      </c>
      <c r="D135" s="23">
        <v>2</v>
      </c>
      <c r="E135" s="22" t="s">
        <v>694</v>
      </c>
      <c r="F135" s="23">
        <v>2</v>
      </c>
      <c r="G135" s="22" t="s">
        <v>1229</v>
      </c>
      <c r="H135" s="22" t="s">
        <v>1116</v>
      </c>
      <c r="I135" s="23">
        <v>998</v>
      </c>
      <c r="J135" s="23">
        <v>111</v>
      </c>
      <c r="K135" s="23" t="s">
        <v>1230</v>
      </c>
      <c r="L135" s="22" t="s">
        <v>1231</v>
      </c>
      <c r="M135" s="21" t="s">
        <v>696</v>
      </c>
      <c r="N135" s="23" t="s">
        <v>1131</v>
      </c>
      <c r="O135" s="22" t="s">
        <v>1132</v>
      </c>
      <c r="P135" s="22" t="s">
        <v>1133</v>
      </c>
      <c r="Q135" s="23" t="s">
        <v>1151</v>
      </c>
      <c r="R135" s="22" t="s">
        <v>1132</v>
      </c>
      <c r="S135" s="21" t="s">
        <v>38</v>
      </c>
      <c r="T135" s="23" t="s">
        <v>1254</v>
      </c>
      <c r="U135" s="24" t="s">
        <v>15</v>
      </c>
      <c r="V135" s="23">
        <v>100</v>
      </c>
      <c r="W135" s="25">
        <v>12538.560000000056</v>
      </c>
      <c r="X135" s="25">
        <v>-6.5483618527650833E-11</v>
      </c>
      <c r="Y135" s="25">
        <v>37343.549999999814</v>
      </c>
      <c r="Z135" s="25">
        <v>676226.11</v>
      </c>
      <c r="AA135" s="25">
        <v>196713.99</v>
      </c>
      <c r="AB135" s="25">
        <v>196728.21999999997</v>
      </c>
      <c r="AC135" s="26">
        <v>45152.505756550927</v>
      </c>
      <c r="AD135" s="27">
        <f>ROW()</f>
        <v>135</v>
      </c>
      <c r="AE135" s="27">
        <f>1</f>
        <v>1</v>
      </c>
      <c r="AF135" s="27">
        <f>SUBTOTAL(109,Tbl_NGF_Data[[#This Row],[Counter]])</f>
        <v>1</v>
      </c>
    </row>
    <row r="136" spans="2:32" ht="30" x14ac:dyDescent="0.25">
      <c r="B136" s="21" t="s">
        <v>694</v>
      </c>
      <c r="C136" s="22" t="s">
        <v>1229</v>
      </c>
      <c r="D136" s="23">
        <v>2</v>
      </c>
      <c r="E136" s="22" t="s">
        <v>694</v>
      </c>
      <c r="F136" s="23">
        <v>2</v>
      </c>
      <c r="G136" s="22" t="s">
        <v>1229</v>
      </c>
      <c r="H136" s="22" t="s">
        <v>1116</v>
      </c>
      <c r="I136" s="23">
        <v>998</v>
      </c>
      <c r="J136" s="23">
        <v>111</v>
      </c>
      <c r="K136" s="23" t="s">
        <v>1230</v>
      </c>
      <c r="L136" s="22" t="s">
        <v>1231</v>
      </c>
      <c r="M136" s="21" t="s">
        <v>696</v>
      </c>
      <c r="N136" s="23" t="s">
        <v>1131</v>
      </c>
      <c r="O136" s="22" t="s">
        <v>1132</v>
      </c>
      <c r="P136" s="22" t="s">
        <v>1133</v>
      </c>
      <c r="Q136" s="23" t="s">
        <v>1151</v>
      </c>
      <c r="R136" s="22" t="s">
        <v>1132</v>
      </c>
      <c r="S136" s="21" t="s">
        <v>38</v>
      </c>
      <c r="T136" s="23" t="s">
        <v>1254</v>
      </c>
      <c r="U136" s="24" t="s">
        <v>16</v>
      </c>
      <c r="V136" s="23">
        <v>135</v>
      </c>
      <c r="W136" s="25">
        <v>2096429</v>
      </c>
      <c r="X136" s="25">
        <v>1830083.05</v>
      </c>
      <c r="Y136" s="25">
        <v>2042787.55</v>
      </c>
      <c r="Z136" s="25">
        <v>1370081.03</v>
      </c>
      <c r="AA136" s="25">
        <v>1592520</v>
      </c>
      <c r="AB136" s="25">
        <v>1564595</v>
      </c>
      <c r="AC136" s="26">
        <v>45152.505756550927</v>
      </c>
      <c r="AD136" s="27">
        <f>ROW()</f>
        <v>136</v>
      </c>
      <c r="AE136" s="27">
        <f>1</f>
        <v>1</v>
      </c>
      <c r="AF136" s="27">
        <f>SUBTOTAL(109,Tbl_NGF_Data[[#This Row],[Counter]])</f>
        <v>1</v>
      </c>
    </row>
    <row r="137" spans="2:32" ht="30" x14ac:dyDescent="0.25">
      <c r="B137" s="21" t="s">
        <v>694</v>
      </c>
      <c r="C137" s="22" t="s">
        <v>1229</v>
      </c>
      <c r="D137" s="23">
        <v>2</v>
      </c>
      <c r="E137" s="22" t="s">
        <v>694</v>
      </c>
      <c r="F137" s="23">
        <v>2</v>
      </c>
      <c r="G137" s="22" t="s">
        <v>1229</v>
      </c>
      <c r="H137" s="22" t="s">
        <v>1116</v>
      </c>
      <c r="I137" s="23">
        <v>998</v>
      </c>
      <c r="J137" s="23">
        <v>111</v>
      </c>
      <c r="K137" s="23" t="s">
        <v>1230</v>
      </c>
      <c r="L137" s="22" t="s">
        <v>1231</v>
      </c>
      <c r="M137" s="21" t="s">
        <v>696</v>
      </c>
      <c r="N137" s="23" t="s">
        <v>1131</v>
      </c>
      <c r="O137" s="22" t="s">
        <v>1132</v>
      </c>
      <c r="P137" s="22" t="s">
        <v>1133</v>
      </c>
      <c r="Q137" s="23" t="s">
        <v>1151</v>
      </c>
      <c r="R137" s="22" t="s">
        <v>1132</v>
      </c>
      <c r="S137" s="21" t="s">
        <v>38</v>
      </c>
      <c r="T137" s="23" t="s">
        <v>1254</v>
      </c>
      <c r="U137" s="24" t="s">
        <v>17</v>
      </c>
      <c r="V137" s="23">
        <v>200</v>
      </c>
      <c r="W137" s="25">
        <v>1404203.26</v>
      </c>
      <c r="X137" s="25">
        <v>1209271.02</v>
      </c>
      <c r="Y137" s="25">
        <v>1242774.3299999998</v>
      </c>
      <c r="Z137" s="25">
        <v>425201.17</v>
      </c>
      <c r="AA137" s="25">
        <v>1388215.1</v>
      </c>
      <c r="AB137" s="25">
        <v>1481949.2199999997</v>
      </c>
      <c r="AC137" s="26">
        <v>45152.505756550927</v>
      </c>
      <c r="AD137" s="27">
        <f>ROW()</f>
        <v>137</v>
      </c>
      <c r="AE137" s="27">
        <f>1</f>
        <v>1</v>
      </c>
      <c r="AF137" s="27">
        <f>SUBTOTAL(109,Tbl_NGF_Data[[#This Row],[Counter]])</f>
        <v>1</v>
      </c>
    </row>
    <row r="138" spans="2:32" ht="45" x14ac:dyDescent="0.25">
      <c r="B138" s="21" t="s">
        <v>694</v>
      </c>
      <c r="C138" s="22" t="s">
        <v>1229</v>
      </c>
      <c r="D138" s="23">
        <v>2</v>
      </c>
      <c r="E138" s="22" t="s">
        <v>694</v>
      </c>
      <c r="F138" s="23">
        <v>2</v>
      </c>
      <c r="G138" s="22" t="s">
        <v>1229</v>
      </c>
      <c r="H138" s="22" t="s">
        <v>1116</v>
      </c>
      <c r="I138" s="23">
        <v>998</v>
      </c>
      <c r="J138" s="23">
        <v>111</v>
      </c>
      <c r="K138" s="23" t="s">
        <v>1230</v>
      </c>
      <c r="L138" s="22" t="s">
        <v>1231</v>
      </c>
      <c r="M138" s="21" t="s">
        <v>696</v>
      </c>
      <c r="N138" s="23" t="s">
        <v>1131</v>
      </c>
      <c r="O138" s="22" t="s">
        <v>1132</v>
      </c>
      <c r="P138" s="22" t="s">
        <v>1133</v>
      </c>
      <c r="Q138" s="23" t="s">
        <v>1151</v>
      </c>
      <c r="R138" s="22" t="s">
        <v>1132</v>
      </c>
      <c r="S138" s="21" t="s">
        <v>38</v>
      </c>
      <c r="T138" s="23" t="s">
        <v>1254</v>
      </c>
      <c r="U138" s="24" t="s">
        <v>18</v>
      </c>
      <c r="V138" s="23">
        <v>220</v>
      </c>
      <c r="W138" s="25">
        <v>692225.74</v>
      </c>
      <c r="X138" s="25">
        <v>620812.03</v>
      </c>
      <c r="Y138" s="25">
        <v>800013.2200000002</v>
      </c>
      <c r="Z138" s="25">
        <v>944879.8600000001</v>
      </c>
      <c r="AA138" s="25">
        <v>204304.89999999991</v>
      </c>
      <c r="AB138" s="25">
        <v>82645.780000000261</v>
      </c>
      <c r="AC138" s="26">
        <v>45152.505756550927</v>
      </c>
      <c r="AD138" s="27">
        <f>ROW()</f>
        <v>138</v>
      </c>
      <c r="AE138" s="27">
        <f>1</f>
        <v>1</v>
      </c>
      <c r="AF138" s="27">
        <f>SUBTOTAL(109,Tbl_NGF_Data[[#This Row],[Counter]])</f>
        <v>1</v>
      </c>
    </row>
    <row r="139" spans="2:32" ht="30" x14ac:dyDescent="0.25">
      <c r="B139" s="21" t="s">
        <v>694</v>
      </c>
      <c r="C139" s="22" t="s">
        <v>1229</v>
      </c>
      <c r="D139" s="23">
        <v>2</v>
      </c>
      <c r="E139" s="22" t="s">
        <v>694</v>
      </c>
      <c r="F139" s="23">
        <v>2</v>
      </c>
      <c r="G139" s="22" t="s">
        <v>1229</v>
      </c>
      <c r="H139" s="22" t="s">
        <v>1116</v>
      </c>
      <c r="I139" s="23">
        <v>998</v>
      </c>
      <c r="J139" s="23">
        <v>111</v>
      </c>
      <c r="K139" s="23" t="s">
        <v>1230</v>
      </c>
      <c r="L139" s="22" t="s">
        <v>1231</v>
      </c>
      <c r="M139" s="21" t="s">
        <v>696</v>
      </c>
      <c r="N139" s="23" t="s">
        <v>1131</v>
      </c>
      <c r="O139" s="22" t="s">
        <v>1132</v>
      </c>
      <c r="P139" s="22" t="s">
        <v>1133</v>
      </c>
      <c r="Q139" s="23" t="s">
        <v>1151</v>
      </c>
      <c r="R139" s="22" t="s">
        <v>1132</v>
      </c>
      <c r="S139" s="21" t="s">
        <v>38</v>
      </c>
      <c r="T139" s="23" t="s">
        <v>1254</v>
      </c>
      <c r="U139" s="24" t="s">
        <v>19</v>
      </c>
      <c r="V139" s="23">
        <v>500</v>
      </c>
      <c r="W139" s="25">
        <v>587187.31000000006</v>
      </c>
      <c r="X139" s="25">
        <v>705201.61</v>
      </c>
      <c r="Y139" s="25">
        <v>673009.69</v>
      </c>
      <c r="Z139" s="25">
        <v>875664.07000000007</v>
      </c>
      <c r="AA139" s="25">
        <v>770098.46</v>
      </c>
      <c r="AB139" s="25">
        <v>1118259.67</v>
      </c>
      <c r="AC139" s="26">
        <v>45152.505756550927</v>
      </c>
      <c r="AD139" s="27">
        <f>ROW()</f>
        <v>139</v>
      </c>
      <c r="AE139" s="27">
        <f>1</f>
        <v>1</v>
      </c>
      <c r="AF139" s="27">
        <f>SUBTOTAL(109,Tbl_NGF_Data[[#This Row],[Counter]])</f>
        <v>1</v>
      </c>
    </row>
    <row r="140" spans="2:32" ht="60" x14ac:dyDescent="0.25">
      <c r="B140" s="21" t="s">
        <v>694</v>
      </c>
      <c r="C140" s="22" t="s">
        <v>1229</v>
      </c>
      <c r="D140" s="23">
        <v>2</v>
      </c>
      <c r="E140" s="22" t="s">
        <v>694</v>
      </c>
      <c r="F140" s="23">
        <v>2</v>
      </c>
      <c r="G140" s="22" t="s">
        <v>1229</v>
      </c>
      <c r="H140" s="22" t="s">
        <v>1116</v>
      </c>
      <c r="I140" s="23">
        <v>998</v>
      </c>
      <c r="J140" s="23">
        <v>111</v>
      </c>
      <c r="K140" s="23" t="s">
        <v>1230</v>
      </c>
      <c r="L140" s="22" t="s">
        <v>1231</v>
      </c>
      <c r="M140" s="21" t="s">
        <v>696</v>
      </c>
      <c r="N140" s="23" t="s">
        <v>1131</v>
      </c>
      <c r="O140" s="22" t="s">
        <v>1132</v>
      </c>
      <c r="P140" s="22" t="s">
        <v>1133</v>
      </c>
      <c r="Q140" s="23" t="s">
        <v>1134</v>
      </c>
      <c r="R140" s="22" t="s">
        <v>1135</v>
      </c>
      <c r="S140" s="21" t="s">
        <v>33</v>
      </c>
      <c r="T140" s="23" t="s">
        <v>1255</v>
      </c>
      <c r="U140" s="24" t="s">
        <v>16</v>
      </c>
      <c r="V140" s="23">
        <v>135</v>
      </c>
      <c r="W140" s="25">
        <v>0</v>
      </c>
      <c r="X140" s="25">
        <v>0</v>
      </c>
      <c r="Y140" s="25">
        <v>98338</v>
      </c>
      <c r="Z140" s="25">
        <v>0</v>
      </c>
      <c r="AA140" s="25">
        <v>0</v>
      </c>
      <c r="AB140" s="25">
        <v>0</v>
      </c>
      <c r="AC140" s="26">
        <v>45152.505756550927</v>
      </c>
      <c r="AD140" s="27">
        <f>ROW()</f>
        <v>140</v>
      </c>
      <c r="AE140" s="27">
        <f>1</f>
        <v>1</v>
      </c>
      <c r="AF140" s="27">
        <f>SUBTOTAL(109,Tbl_NGF_Data[[#This Row],[Counter]])</f>
        <v>1</v>
      </c>
    </row>
    <row r="141" spans="2:32" ht="60" x14ac:dyDescent="0.25">
      <c r="B141" s="21" t="s">
        <v>694</v>
      </c>
      <c r="C141" s="22" t="s">
        <v>1229</v>
      </c>
      <c r="D141" s="23">
        <v>2</v>
      </c>
      <c r="E141" s="22" t="s">
        <v>694</v>
      </c>
      <c r="F141" s="23">
        <v>2</v>
      </c>
      <c r="G141" s="22" t="s">
        <v>1229</v>
      </c>
      <c r="H141" s="22" t="s">
        <v>1116</v>
      </c>
      <c r="I141" s="23">
        <v>998</v>
      </c>
      <c r="J141" s="23">
        <v>111</v>
      </c>
      <c r="K141" s="23" t="s">
        <v>1230</v>
      </c>
      <c r="L141" s="22" t="s">
        <v>1231</v>
      </c>
      <c r="M141" s="21" t="s">
        <v>696</v>
      </c>
      <c r="N141" s="23" t="s">
        <v>1131</v>
      </c>
      <c r="O141" s="22" t="s">
        <v>1132</v>
      </c>
      <c r="P141" s="22" t="s">
        <v>1133</v>
      </c>
      <c r="Q141" s="23" t="s">
        <v>1134</v>
      </c>
      <c r="R141" s="22" t="s">
        <v>1135</v>
      </c>
      <c r="S141" s="21" t="s">
        <v>33</v>
      </c>
      <c r="T141" s="23" t="s">
        <v>1255</v>
      </c>
      <c r="U141" s="24" t="s">
        <v>17</v>
      </c>
      <c r="V141" s="23">
        <v>200</v>
      </c>
      <c r="W141" s="25">
        <v>0</v>
      </c>
      <c r="X141" s="25">
        <v>0</v>
      </c>
      <c r="Y141" s="25">
        <v>98338</v>
      </c>
      <c r="Z141" s="25">
        <v>0</v>
      </c>
      <c r="AA141" s="25">
        <v>0</v>
      </c>
      <c r="AB141" s="25">
        <v>0</v>
      </c>
      <c r="AC141" s="26">
        <v>45152.505756550927</v>
      </c>
      <c r="AD141" s="27">
        <f>ROW()</f>
        <v>141</v>
      </c>
      <c r="AE141" s="27">
        <f>1</f>
        <v>1</v>
      </c>
      <c r="AF141" s="27">
        <f>SUBTOTAL(109,Tbl_NGF_Data[[#This Row],[Counter]])</f>
        <v>1</v>
      </c>
    </row>
    <row r="142" spans="2:32" ht="30" x14ac:dyDescent="0.25">
      <c r="B142" s="21" t="s">
        <v>694</v>
      </c>
      <c r="C142" s="22" t="s">
        <v>1229</v>
      </c>
      <c r="D142" s="23">
        <v>2</v>
      </c>
      <c r="E142" s="22" t="s">
        <v>694</v>
      </c>
      <c r="F142" s="23">
        <v>2</v>
      </c>
      <c r="G142" s="22" t="s">
        <v>1229</v>
      </c>
      <c r="H142" s="22" t="s">
        <v>1116</v>
      </c>
      <c r="I142" s="23">
        <v>998</v>
      </c>
      <c r="J142" s="23">
        <v>125</v>
      </c>
      <c r="K142" s="23" t="s">
        <v>1256</v>
      </c>
      <c r="L142" s="22" t="s">
        <v>1257</v>
      </c>
      <c r="M142" s="21" t="s">
        <v>713</v>
      </c>
      <c r="N142" s="23" t="s">
        <v>1119</v>
      </c>
      <c r="O142" s="22" t="s">
        <v>1120</v>
      </c>
      <c r="P142" s="22" t="s">
        <v>1121</v>
      </c>
      <c r="Q142" s="23" t="s">
        <v>1125</v>
      </c>
      <c r="R142" s="22" t="s">
        <v>1126</v>
      </c>
      <c r="S142" s="21" t="s">
        <v>23</v>
      </c>
      <c r="T142" s="23" t="s">
        <v>1258</v>
      </c>
      <c r="U142" s="24" t="s">
        <v>15</v>
      </c>
      <c r="V142" s="23">
        <v>100</v>
      </c>
      <c r="W142" s="25">
        <v>784</v>
      </c>
      <c r="X142" s="25">
        <v>784</v>
      </c>
      <c r="Y142" s="25">
        <v>882</v>
      </c>
      <c r="Z142" s="25">
        <v>955.5</v>
      </c>
      <c r="AA142" s="25">
        <v>980</v>
      </c>
      <c r="AB142" s="25">
        <v>833</v>
      </c>
      <c r="AC142" s="26">
        <v>45152.505756550927</v>
      </c>
      <c r="AD142" s="27">
        <f>ROW()</f>
        <v>142</v>
      </c>
      <c r="AE142" s="27">
        <f>1</f>
        <v>1</v>
      </c>
      <c r="AF142" s="27">
        <f>SUBTOTAL(109,Tbl_NGF_Data[[#This Row],[Counter]])</f>
        <v>1</v>
      </c>
    </row>
    <row r="143" spans="2:32" ht="45" x14ac:dyDescent="0.25">
      <c r="B143" s="21" t="s">
        <v>694</v>
      </c>
      <c r="C143" s="22" t="s">
        <v>1229</v>
      </c>
      <c r="D143" s="23">
        <v>2</v>
      </c>
      <c r="E143" s="22" t="s">
        <v>694</v>
      </c>
      <c r="F143" s="23">
        <v>2</v>
      </c>
      <c r="G143" s="22" t="s">
        <v>1229</v>
      </c>
      <c r="H143" s="22" t="s">
        <v>1116</v>
      </c>
      <c r="I143" s="23">
        <v>998</v>
      </c>
      <c r="J143" s="23">
        <v>113</v>
      </c>
      <c r="K143" s="23" t="s">
        <v>1259</v>
      </c>
      <c r="L143" s="22" t="s">
        <v>1260</v>
      </c>
      <c r="M143" s="21" t="s">
        <v>704</v>
      </c>
      <c r="N143" s="23" t="s">
        <v>1119</v>
      </c>
      <c r="O143" s="22" t="s">
        <v>1120</v>
      </c>
      <c r="P143" s="22" t="s">
        <v>1121</v>
      </c>
      <c r="Q143" s="23" t="s">
        <v>1261</v>
      </c>
      <c r="R143" s="22" t="s">
        <v>1262</v>
      </c>
      <c r="S143" s="21" t="s">
        <v>705</v>
      </c>
      <c r="T143" s="23" t="s">
        <v>1263</v>
      </c>
      <c r="U143" s="24" t="s">
        <v>16</v>
      </c>
      <c r="V143" s="23">
        <v>135</v>
      </c>
      <c r="W143" s="25">
        <v>5000</v>
      </c>
      <c r="X143" s="25">
        <v>5000</v>
      </c>
      <c r="Y143" s="25">
        <v>5000</v>
      </c>
      <c r="Z143" s="25">
        <v>0</v>
      </c>
      <c r="AA143" s="25">
        <v>0</v>
      </c>
      <c r="AB143" s="25">
        <v>0</v>
      </c>
      <c r="AC143" s="26">
        <v>45152.505756550927</v>
      </c>
      <c r="AD143" s="27">
        <f>ROW()</f>
        <v>143</v>
      </c>
      <c r="AE143" s="27">
        <f>1</f>
        <v>1</v>
      </c>
      <c r="AF143" s="27">
        <f>SUBTOTAL(109,Tbl_NGF_Data[[#This Row],[Counter]])</f>
        <v>1</v>
      </c>
    </row>
    <row r="144" spans="2:32" ht="45" x14ac:dyDescent="0.25">
      <c r="B144" s="21" t="s">
        <v>694</v>
      </c>
      <c r="C144" s="22" t="s">
        <v>1229</v>
      </c>
      <c r="D144" s="23">
        <v>2</v>
      </c>
      <c r="E144" s="22" t="s">
        <v>694</v>
      </c>
      <c r="F144" s="23">
        <v>2</v>
      </c>
      <c r="G144" s="22" t="s">
        <v>1229</v>
      </c>
      <c r="H144" s="22" t="s">
        <v>1116</v>
      </c>
      <c r="I144" s="23">
        <v>998</v>
      </c>
      <c r="J144" s="23">
        <v>113</v>
      </c>
      <c r="K144" s="23" t="s">
        <v>1259</v>
      </c>
      <c r="L144" s="22" t="s">
        <v>1260</v>
      </c>
      <c r="M144" s="21" t="s">
        <v>704</v>
      </c>
      <c r="N144" s="23" t="s">
        <v>1119</v>
      </c>
      <c r="O144" s="22" t="s">
        <v>1120</v>
      </c>
      <c r="P144" s="22" t="s">
        <v>1121</v>
      </c>
      <c r="Q144" s="23" t="s">
        <v>1261</v>
      </c>
      <c r="R144" s="22" t="s">
        <v>1262</v>
      </c>
      <c r="S144" s="21" t="s">
        <v>705</v>
      </c>
      <c r="T144" s="23" t="s">
        <v>1263</v>
      </c>
      <c r="U144" s="24" t="s">
        <v>18</v>
      </c>
      <c r="V144" s="23">
        <v>220</v>
      </c>
      <c r="W144" s="25">
        <v>5000</v>
      </c>
      <c r="X144" s="25">
        <v>5000</v>
      </c>
      <c r="Y144" s="25">
        <v>5000</v>
      </c>
      <c r="Z144" s="25">
        <v>0</v>
      </c>
      <c r="AA144" s="25">
        <v>0</v>
      </c>
      <c r="AB144" s="25">
        <v>0</v>
      </c>
      <c r="AC144" s="26">
        <v>45152.505756550927</v>
      </c>
      <c r="AD144" s="27">
        <f>ROW()</f>
        <v>144</v>
      </c>
      <c r="AE144" s="27">
        <f>1</f>
        <v>1</v>
      </c>
      <c r="AF144" s="27">
        <f>SUBTOTAL(109,Tbl_NGF_Data[[#This Row],[Counter]])</f>
        <v>1</v>
      </c>
    </row>
    <row r="145" spans="2:32" x14ac:dyDescent="0.25">
      <c r="B145" s="21" t="s">
        <v>694</v>
      </c>
      <c r="C145" s="22" t="s">
        <v>1229</v>
      </c>
      <c r="D145" s="23">
        <v>2</v>
      </c>
      <c r="E145" s="22" t="s">
        <v>694</v>
      </c>
      <c r="F145" s="23">
        <v>2</v>
      </c>
      <c r="G145" s="22" t="s">
        <v>1229</v>
      </c>
      <c r="H145" s="22" t="s">
        <v>1116</v>
      </c>
      <c r="I145" s="23">
        <v>998</v>
      </c>
      <c r="J145" s="23">
        <v>113</v>
      </c>
      <c r="K145" s="23" t="s">
        <v>1259</v>
      </c>
      <c r="L145" s="22" t="s">
        <v>1260</v>
      </c>
      <c r="M145" s="21" t="s">
        <v>704</v>
      </c>
      <c r="N145" s="23" t="s">
        <v>1119</v>
      </c>
      <c r="O145" s="22" t="s">
        <v>1120</v>
      </c>
      <c r="P145" s="22" t="s">
        <v>1121</v>
      </c>
      <c r="Q145" s="23" t="s">
        <v>1125</v>
      </c>
      <c r="R145" s="22" t="s">
        <v>1126</v>
      </c>
      <c r="S145" s="21" t="s">
        <v>23</v>
      </c>
      <c r="T145" s="23" t="s">
        <v>1264</v>
      </c>
      <c r="U145" s="24" t="s">
        <v>15</v>
      </c>
      <c r="V145" s="23">
        <v>100</v>
      </c>
      <c r="W145" s="25">
        <v>196</v>
      </c>
      <c r="X145" s="25">
        <v>171.5</v>
      </c>
      <c r="Y145" s="25">
        <v>147</v>
      </c>
      <c r="Z145" s="25">
        <v>0</v>
      </c>
      <c r="AA145" s="25">
        <v>0</v>
      </c>
      <c r="AB145" s="25">
        <v>0</v>
      </c>
      <c r="AC145" s="26">
        <v>45152.505756550927</v>
      </c>
      <c r="AD145" s="27">
        <f>ROW()</f>
        <v>145</v>
      </c>
      <c r="AE145" s="27">
        <f>1</f>
        <v>1</v>
      </c>
      <c r="AF145" s="27">
        <f>SUBTOTAL(109,Tbl_NGF_Data[[#This Row],[Counter]])</f>
        <v>1</v>
      </c>
    </row>
    <row r="146" spans="2:32" ht="45" x14ac:dyDescent="0.25">
      <c r="B146" s="21" t="s">
        <v>694</v>
      </c>
      <c r="C146" s="22" t="s">
        <v>1229</v>
      </c>
      <c r="D146" s="23">
        <v>2</v>
      </c>
      <c r="E146" s="22" t="s">
        <v>694</v>
      </c>
      <c r="F146" s="23">
        <v>2</v>
      </c>
      <c r="G146" s="22" t="s">
        <v>1229</v>
      </c>
      <c r="H146" s="22" t="s">
        <v>1116</v>
      </c>
      <c r="I146" s="23">
        <v>998</v>
      </c>
      <c r="J146" s="23">
        <v>113</v>
      </c>
      <c r="K146" s="23" t="s">
        <v>1259</v>
      </c>
      <c r="L146" s="22" t="s">
        <v>1260</v>
      </c>
      <c r="M146" s="21" t="s">
        <v>704</v>
      </c>
      <c r="N146" s="23" t="s">
        <v>1119</v>
      </c>
      <c r="O146" s="22" t="s">
        <v>1120</v>
      </c>
      <c r="P146" s="22" t="s">
        <v>1121</v>
      </c>
      <c r="Q146" s="23" t="s">
        <v>1265</v>
      </c>
      <c r="R146" s="22" t="s">
        <v>1266</v>
      </c>
      <c r="S146" s="21" t="s">
        <v>99</v>
      </c>
      <c r="T146" s="23" t="s">
        <v>1267</v>
      </c>
      <c r="U146" s="24" t="s">
        <v>15</v>
      </c>
      <c r="V146" s="23">
        <v>100</v>
      </c>
      <c r="W146" s="25">
        <v>184.86</v>
      </c>
      <c r="X146" s="25">
        <v>184.86</v>
      </c>
      <c r="Y146" s="25">
        <v>184.86</v>
      </c>
      <c r="Z146" s="25">
        <v>0</v>
      </c>
      <c r="AA146" s="25">
        <v>0</v>
      </c>
      <c r="AB146" s="25">
        <v>0</v>
      </c>
      <c r="AC146" s="26">
        <v>45152.505756550927</v>
      </c>
      <c r="AD146" s="27">
        <f>ROW()</f>
        <v>146</v>
      </c>
      <c r="AE146" s="27">
        <f>1</f>
        <v>1</v>
      </c>
      <c r="AF146" s="27">
        <f>SUBTOTAL(109,Tbl_NGF_Data[[#This Row],[Counter]])</f>
        <v>1</v>
      </c>
    </row>
    <row r="147" spans="2:32" ht="45" x14ac:dyDescent="0.25">
      <c r="B147" s="21" t="s">
        <v>694</v>
      </c>
      <c r="C147" s="22" t="s">
        <v>1229</v>
      </c>
      <c r="D147" s="23">
        <v>2</v>
      </c>
      <c r="E147" s="22" t="s">
        <v>694</v>
      </c>
      <c r="F147" s="23">
        <v>2</v>
      </c>
      <c r="G147" s="22" t="s">
        <v>1229</v>
      </c>
      <c r="H147" s="22" t="s">
        <v>1116</v>
      </c>
      <c r="I147" s="23">
        <v>998</v>
      </c>
      <c r="J147" s="23">
        <v>113</v>
      </c>
      <c r="K147" s="23" t="s">
        <v>1259</v>
      </c>
      <c r="L147" s="22" t="s">
        <v>1260</v>
      </c>
      <c r="M147" s="21" t="s">
        <v>704</v>
      </c>
      <c r="N147" s="23" t="s">
        <v>1119</v>
      </c>
      <c r="O147" s="22" t="s">
        <v>1120</v>
      </c>
      <c r="P147" s="22" t="s">
        <v>1121</v>
      </c>
      <c r="Q147" s="23" t="s">
        <v>1265</v>
      </c>
      <c r="R147" s="22" t="s">
        <v>1266</v>
      </c>
      <c r="S147" s="21" t="s">
        <v>99</v>
      </c>
      <c r="T147" s="23" t="s">
        <v>1267</v>
      </c>
      <c r="U147" s="24" t="s">
        <v>19</v>
      </c>
      <c r="V147" s="23">
        <v>500</v>
      </c>
      <c r="W147" s="25">
        <v>184.86</v>
      </c>
      <c r="X147" s="25">
        <v>0</v>
      </c>
      <c r="Y147" s="25">
        <v>0</v>
      </c>
      <c r="Z147" s="25">
        <v>0</v>
      </c>
      <c r="AA147" s="25">
        <v>0</v>
      </c>
      <c r="AB147" s="25">
        <v>0</v>
      </c>
      <c r="AC147" s="26">
        <v>45152.505756550927</v>
      </c>
      <c r="AD147" s="27">
        <f>ROW()</f>
        <v>147</v>
      </c>
      <c r="AE147" s="27">
        <f>1</f>
        <v>1</v>
      </c>
      <c r="AF147" s="27">
        <f>SUBTOTAL(109,Tbl_NGF_Data[[#This Row],[Counter]])</f>
        <v>1</v>
      </c>
    </row>
    <row r="148" spans="2:32" ht="30" x14ac:dyDescent="0.25">
      <c r="B148" s="21" t="s">
        <v>694</v>
      </c>
      <c r="C148" s="22" t="s">
        <v>1229</v>
      </c>
      <c r="D148" s="23">
        <v>2</v>
      </c>
      <c r="E148" s="22" t="s">
        <v>694</v>
      </c>
      <c r="F148" s="23">
        <v>2</v>
      </c>
      <c r="G148" s="22" t="s">
        <v>1229</v>
      </c>
      <c r="H148" s="22" t="s">
        <v>1116</v>
      </c>
      <c r="I148" s="23">
        <v>998</v>
      </c>
      <c r="J148" s="23">
        <v>114</v>
      </c>
      <c r="K148" s="23" t="s">
        <v>1268</v>
      </c>
      <c r="L148" s="22" t="s">
        <v>1269</v>
      </c>
      <c r="M148" s="21" t="s">
        <v>706</v>
      </c>
      <c r="N148" s="23" t="s">
        <v>1119</v>
      </c>
      <c r="O148" s="22" t="s">
        <v>1120</v>
      </c>
      <c r="P148" s="22" t="s">
        <v>1121</v>
      </c>
      <c r="Q148" s="23" t="s">
        <v>1125</v>
      </c>
      <c r="R148" s="22" t="s">
        <v>1126</v>
      </c>
      <c r="S148" s="21" t="s">
        <v>23</v>
      </c>
      <c r="T148" s="23" t="s">
        <v>1270</v>
      </c>
      <c r="U148" s="24" t="s">
        <v>15</v>
      </c>
      <c r="V148" s="23">
        <v>100</v>
      </c>
      <c r="W148" s="25">
        <v>220.5</v>
      </c>
      <c r="X148" s="25">
        <v>294</v>
      </c>
      <c r="Y148" s="25">
        <v>294</v>
      </c>
      <c r="Z148" s="25">
        <v>0</v>
      </c>
      <c r="AA148" s="25">
        <v>0</v>
      </c>
      <c r="AB148" s="25">
        <v>0</v>
      </c>
      <c r="AC148" s="26">
        <v>45152.505756550927</v>
      </c>
      <c r="AD148" s="27">
        <f>ROW()</f>
        <v>148</v>
      </c>
      <c r="AE148" s="27">
        <f>1</f>
        <v>1</v>
      </c>
      <c r="AF148" s="27">
        <f>SUBTOTAL(109,Tbl_NGF_Data[[#This Row],[Counter]])</f>
        <v>1</v>
      </c>
    </row>
    <row r="149" spans="2:32" ht="45" x14ac:dyDescent="0.25">
      <c r="B149" s="21" t="s">
        <v>694</v>
      </c>
      <c r="C149" s="22" t="s">
        <v>1229</v>
      </c>
      <c r="D149" s="23">
        <v>2</v>
      </c>
      <c r="E149" s="22" t="s">
        <v>694</v>
      </c>
      <c r="F149" s="23">
        <v>2</v>
      </c>
      <c r="G149" s="22" t="s">
        <v>1229</v>
      </c>
      <c r="H149" s="22" t="s">
        <v>1116</v>
      </c>
      <c r="I149" s="23">
        <v>998</v>
      </c>
      <c r="J149" s="23">
        <v>114</v>
      </c>
      <c r="K149" s="23" t="s">
        <v>1268</v>
      </c>
      <c r="L149" s="22" t="s">
        <v>1269</v>
      </c>
      <c r="M149" s="21" t="s">
        <v>706</v>
      </c>
      <c r="N149" s="23" t="s">
        <v>1271</v>
      </c>
      <c r="O149" s="22" t="s">
        <v>1272</v>
      </c>
      <c r="P149" s="22" t="s">
        <v>1273</v>
      </c>
      <c r="Q149" s="23" t="s">
        <v>1274</v>
      </c>
      <c r="R149" s="22" t="s">
        <v>1275</v>
      </c>
      <c r="S149" s="21" t="s">
        <v>205</v>
      </c>
      <c r="T149" s="23" t="s">
        <v>1276</v>
      </c>
      <c r="U149" s="24" t="s">
        <v>19</v>
      </c>
      <c r="V149" s="23">
        <v>500</v>
      </c>
      <c r="W149" s="25">
        <v>0</v>
      </c>
      <c r="X149" s="25">
        <v>0</v>
      </c>
      <c r="Y149" s="25">
        <v>0</v>
      </c>
      <c r="Z149" s="25">
        <v>1.4210854715202004E-14</v>
      </c>
      <c r="AA149" s="25">
        <v>0</v>
      </c>
      <c r="AB149" s="25">
        <v>0</v>
      </c>
      <c r="AC149" s="26">
        <v>45152.505756550927</v>
      </c>
      <c r="AD149" s="27">
        <f>ROW()</f>
        <v>149</v>
      </c>
      <c r="AE149" s="27">
        <f>1</f>
        <v>1</v>
      </c>
      <c r="AF149" s="27">
        <f>SUBTOTAL(109,Tbl_NGF_Data[[#This Row],[Counter]])</f>
        <v>1</v>
      </c>
    </row>
    <row r="150" spans="2:32" ht="45" x14ac:dyDescent="0.25">
      <c r="B150" s="21" t="s">
        <v>694</v>
      </c>
      <c r="C150" s="22" t="s">
        <v>1229</v>
      </c>
      <c r="D150" s="23">
        <v>2</v>
      </c>
      <c r="E150" s="22" t="s">
        <v>694</v>
      </c>
      <c r="F150" s="23">
        <v>2</v>
      </c>
      <c r="G150" s="22" t="s">
        <v>1229</v>
      </c>
      <c r="H150" s="22" t="s">
        <v>1116</v>
      </c>
      <c r="I150" s="23">
        <v>998</v>
      </c>
      <c r="J150" s="23">
        <v>115</v>
      </c>
      <c r="K150" s="23" t="s">
        <v>1277</v>
      </c>
      <c r="L150" s="22" t="s">
        <v>1278</v>
      </c>
      <c r="M150" s="21" t="s">
        <v>707</v>
      </c>
      <c r="N150" s="23" t="s">
        <v>1119</v>
      </c>
      <c r="O150" s="22" t="s">
        <v>1120</v>
      </c>
      <c r="P150" s="22" t="s">
        <v>1121</v>
      </c>
      <c r="Q150" s="23" t="s">
        <v>1125</v>
      </c>
      <c r="R150" s="22" t="s">
        <v>1126</v>
      </c>
      <c r="S150" s="21" t="s">
        <v>23</v>
      </c>
      <c r="T150" s="23" t="s">
        <v>1279</v>
      </c>
      <c r="U150" s="24" t="s">
        <v>15</v>
      </c>
      <c r="V150" s="23">
        <v>100</v>
      </c>
      <c r="W150" s="25">
        <v>122.5</v>
      </c>
      <c r="X150" s="25">
        <v>73.5</v>
      </c>
      <c r="Y150" s="25">
        <v>73.5</v>
      </c>
      <c r="Z150" s="25">
        <v>0</v>
      </c>
      <c r="AA150" s="25">
        <v>0</v>
      </c>
      <c r="AB150" s="25">
        <v>0</v>
      </c>
      <c r="AC150" s="26">
        <v>45152.505756550927</v>
      </c>
      <c r="AD150" s="27">
        <f>ROW()</f>
        <v>150</v>
      </c>
      <c r="AE150" s="27">
        <f>1</f>
        <v>1</v>
      </c>
      <c r="AF150" s="27">
        <f>SUBTOTAL(109,Tbl_NGF_Data[[#This Row],[Counter]])</f>
        <v>1</v>
      </c>
    </row>
    <row r="151" spans="2:32" ht="30" x14ac:dyDescent="0.25">
      <c r="B151" s="21" t="s">
        <v>694</v>
      </c>
      <c r="C151" s="22" t="s">
        <v>1229</v>
      </c>
      <c r="D151" s="23">
        <v>2</v>
      </c>
      <c r="E151" s="22" t="s">
        <v>694</v>
      </c>
      <c r="F151" s="23">
        <v>2</v>
      </c>
      <c r="G151" s="22" t="s">
        <v>1229</v>
      </c>
      <c r="H151" s="22" t="s">
        <v>1116</v>
      </c>
      <c r="I151" s="23">
        <v>998</v>
      </c>
      <c r="J151" s="23">
        <v>116</v>
      </c>
      <c r="K151" s="23" t="s">
        <v>1280</v>
      </c>
      <c r="L151" s="22" t="s">
        <v>1281</v>
      </c>
      <c r="M151" s="21" t="s">
        <v>708</v>
      </c>
      <c r="N151" s="23" t="s">
        <v>1119</v>
      </c>
      <c r="O151" s="22" t="s">
        <v>1120</v>
      </c>
      <c r="P151" s="22" t="s">
        <v>1121</v>
      </c>
      <c r="Q151" s="23" t="s">
        <v>1125</v>
      </c>
      <c r="R151" s="22" t="s">
        <v>1126</v>
      </c>
      <c r="S151" s="21" t="s">
        <v>23</v>
      </c>
      <c r="T151" s="23" t="s">
        <v>1282</v>
      </c>
      <c r="U151" s="24" t="s">
        <v>15</v>
      </c>
      <c r="V151" s="23">
        <v>100</v>
      </c>
      <c r="W151" s="25">
        <v>122.5</v>
      </c>
      <c r="X151" s="25">
        <v>98</v>
      </c>
      <c r="Y151" s="25">
        <v>147</v>
      </c>
      <c r="Z151" s="25">
        <v>0</v>
      </c>
      <c r="AA151" s="25">
        <v>0</v>
      </c>
      <c r="AB151" s="25">
        <v>0</v>
      </c>
      <c r="AC151" s="26">
        <v>45152.505756550927</v>
      </c>
      <c r="AD151" s="27">
        <f>ROW()</f>
        <v>151</v>
      </c>
      <c r="AE151" s="27">
        <f>1</f>
        <v>1</v>
      </c>
      <c r="AF151" s="27">
        <f>SUBTOTAL(109,Tbl_NGF_Data[[#This Row],[Counter]])</f>
        <v>1</v>
      </c>
    </row>
    <row r="152" spans="2:32" ht="30" x14ac:dyDescent="0.25">
      <c r="B152" s="21" t="s">
        <v>694</v>
      </c>
      <c r="C152" s="22" t="s">
        <v>1229</v>
      </c>
      <c r="D152" s="23">
        <v>2</v>
      </c>
      <c r="E152" s="22" t="s">
        <v>694</v>
      </c>
      <c r="F152" s="23">
        <v>2</v>
      </c>
      <c r="G152" s="22" t="s">
        <v>1229</v>
      </c>
      <c r="H152" s="22" t="s">
        <v>1116</v>
      </c>
      <c r="I152" s="23">
        <v>998</v>
      </c>
      <c r="J152" s="23">
        <v>103</v>
      </c>
      <c r="K152" s="23" t="s">
        <v>1283</v>
      </c>
      <c r="L152" s="22" t="s">
        <v>1284</v>
      </c>
      <c r="M152" s="21" t="s">
        <v>695</v>
      </c>
      <c r="N152" s="23" t="s">
        <v>1119</v>
      </c>
      <c r="O152" s="22" t="s">
        <v>1120</v>
      </c>
      <c r="P152" s="22" t="s">
        <v>1121</v>
      </c>
      <c r="Q152" s="23" t="s">
        <v>1125</v>
      </c>
      <c r="R152" s="22" t="s">
        <v>1126</v>
      </c>
      <c r="S152" s="21" t="s">
        <v>23</v>
      </c>
      <c r="T152" s="23" t="s">
        <v>1285</v>
      </c>
      <c r="U152" s="24" t="s">
        <v>15</v>
      </c>
      <c r="V152" s="23">
        <v>100</v>
      </c>
      <c r="W152" s="25">
        <v>171.5</v>
      </c>
      <c r="X152" s="25">
        <v>196</v>
      </c>
      <c r="Y152" s="25">
        <v>245</v>
      </c>
      <c r="Z152" s="25">
        <v>0</v>
      </c>
      <c r="AA152" s="25">
        <v>0</v>
      </c>
      <c r="AB152" s="25">
        <v>0</v>
      </c>
      <c r="AC152" s="26">
        <v>45152.505756550927</v>
      </c>
      <c r="AD152" s="27">
        <f>ROW()</f>
        <v>152</v>
      </c>
      <c r="AE152" s="27">
        <f>1</f>
        <v>1</v>
      </c>
      <c r="AF152" s="27">
        <f>SUBTOTAL(109,Tbl_NGF_Data[[#This Row],[Counter]])</f>
        <v>1</v>
      </c>
    </row>
    <row r="153" spans="2:32" ht="45" x14ac:dyDescent="0.25">
      <c r="B153" s="21" t="s">
        <v>694</v>
      </c>
      <c r="C153" s="22" t="s">
        <v>1229</v>
      </c>
      <c r="D153" s="23">
        <v>2</v>
      </c>
      <c r="E153" s="22" t="s">
        <v>694</v>
      </c>
      <c r="F153" s="23">
        <v>2</v>
      </c>
      <c r="G153" s="22" t="s">
        <v>1229</v>
      </c>
      <c r="H153" s="22" t="s">
        <v>1116</v>
      </c>
      <c r="I153" s="23">
        <v>998</v>
      </c>
      <c r="J153" s="23">
        <v>233</v>
      </c>
      <c r="K153" s="23" t="s">
        <v>1286</v>
      </c>
      <c r="L153" s="22" t="s">
        <v>1287</v>
      </c>
      <c r="M153" s="21" t="s">
        <v>716</v>
      </c>
      <c r="N153" s="23" t="s">
        <v>1119</v>
      </c>
      <c r="O153" s="22" t="s">
        <v>1120</v>
      </c>
      <c r="P153" s="22" t="s">
        <v>1121</v>
      </c>
      <c r="Q153" s="23" t="s">
        <v>1288</v>
      </c>
      <c r="R153" s="22" t="s">
        <v>1289</v>
      </c>
      <c r="S153" s="21" t="s">
        <v>717</v>
      </c>
      <c r="T153" s="23" t="s">
        <v>1290</v>
      </c>
      <c r="U153" s="24" t="s">
        <v>15</v>
      </c>
      <c r="V153" s="23">
        <v>100</v>
      </c>
      <c r="W153" s="25">
        <v>1235575.75</v>
      </c>
      <c r="X153" s="25">
        <v>1057781.94</v>
      </c>
      <c r="Y153" s="25">
        <v>1219439.5900000001</v>
      </c>
      <c r="Z153" s="25">
        <v>1495584.6500000001</v>
      </c>
      <c r="AA153" s="25">
        <v>1559368.31</v>
      </c>
      <c r="AB153" s="25">
        <v>1649784.78</v>
      </c>
      <c r="AC153" s="26">
        <v>45152.505756550927</v>
      </c>
      <c r="AD153" s="27">
        <f>ROW()</f>
        <v>153</v>
      </c>
      <c r="AE153" s="27">
        <f>1</f>
        <v>1</v>
      </c>
      <c r="AF153" s="27">
        <f>SUBTOTAL(109,Tbl_NGF_Data[[#This Row],[Counter]])</f>
        <v>1</v>
      </c>
    </row>
    <row r="154" spans="2:32" ht="45" x14ac:dyDescent="0.25">
      <c r="B154" s="21" t="s">
        <v>694</v>
      </c>
      <c r="C154" s="22" t="s">
        <v>1229</v>
      </c>
      <c r="D154" s="23">
        <v>2</v>
      </c>
      <c r="E154" s="22" t="s">
        <v>694</v>
      </c>
      <c r="F154" s="23">
        <v>2</v>
      </c>
      <c r="G154" s="22" t="s">
        <v>1229</v>
      </c>
      <c r="H154" s="22" t="s">
        <v>1116</v>
      </c>
      <c r="I154" s="23">
        <v>998</v>
      </c>
      <c r="J154" s="23">
        <v>233</v>
      </c>
      <c r="K154" s="23" t="s">
        <v>1286</v>
      </c>
      <c r="L154" s="22" t="s">
        <v>1287</v>
      </c>
      <c r="M154" s="21" t="s">
        <v>716</v>
      </c>
      <c r="N154" s="23" t="s">
        <v>1119</v>
      </c>
      <c r="O154" s="22" t="s">
        <v>1120</v>
      </c>
      <c r="P154" s="22" t="s">
        <v>1121</v>
      </c>
      <c r="Q154" s="23" t="s">
        <v>1288</v>
      </c>
      <c r="R154" s="22" t="s">
        <v>1289</v>
      </c>
      <c r="S154" s="21" t="s">
        <v>717</v>
      </c>
      <c r="T154" s="23" t="s">
        <v>1290</v>
      </c>
      <c r="U154" s="24" t="s">
        <v>16</v>
      </c>
      <c r="V154" s="23">
        <v>135</v>
      </c>
      <c r="W154" s="25">
        <v>1677263</v>
      </c>
      <c r="X154" s="25">
        <v>1716606</v>
      </c>
      <c r="Y154" s="25">
        <v>1716606</v>
      </c>
      <c r="Z154" s="25">
        <v>1762384</v>
      </c>
      <c r="AA154" s="25">
        <v>1762384</v>
      </c>
      <c r="AB154" s="25">
        <v>1820982</v>
      </c>
      <c r="AC154" s="26">
        <v>45152.505756550927</v>
      </c>
      <c r="AD154" s="27">
        <f>ROW()</f>
        <v>154</v>
      </c>
      <c r="AE154" s="27">
        <f>1</f>
        <v>1</v>
      </c>
      <c r="AF154" s="27">
        <f>SUBTOTAL(109,Tbl_NGF_Data[[#This Row],[Counter]])</f>
        <v>1</v>
      </c>
    </row>
    <row r="155" spans="2:32" ht="45" x14ac:dyDescent="0.25">
      <c r="B155" s="21" t="s">
        <v>694</v>
      </c>
      <c r="C155" s="22" t="s">
        <v>1229</v>
      </c>
      <c r="D155" s="23">
        <v>2</v>
      </c>
      <c r="E155" s="22" t="s">
        <v>694</v>
      </c>
      <c r="F155" s="23">
        <v>2</v>
      </c>
      <c r="G155" s="22" t="s">
        <v>1229</v>
      </c>
      <c r="H155" s="22" t="s">
        <v>1116</v>
      </c>
      <c r="I155" s="23">
        <v>998</v>
      </c>
      <c r="J155" s="23">
        <v>233</v>
      </c>
      <c r="K155" s="23" t="s">
        <v>1286</v>
      </c>
      <c r="L155" s="22" t="s">
        <v>1287</v>
      </c>
      <c r="M155" s="21" t="s">
        <v>716</v>
      </c>
      <c r="N155" s="23" t="s">
        <v>1119</v>
      </c>
      <c r="O155" s="22" t="s">
        <v>1120</v>
      </c>
      <c r="P155" s="22" t="s">
        <v>1121</v>
      </c>
      <c r="Q155" s="23" t="s">
        <v>1288</v>
      </c>
      <c r="R155" s="22" t="s">
        <v>1289</v>
      </c>
      <c r="S155" s="21" t="s">
        <v>717</v>
      </c>
      <c r="T155" s="23" t="s">
        <v>1290</v>
      </c>
      <c r="U155" s="24" t="s">
        <v>17</v>
      </c>
      <c r="V155" s="23">
        <v>200</v>
      </c>
      <c r="W155" s="25">
        <v>1581584.65</v>
      </c>
      <c r="X155" s="25">
        <v>1548497.9599999997</v>
      </c>
      <c r="Y155" s="25">
        <v>1445423.2399999998</v>
      </c>
      <c r="Z155" s="25">
        <v>1472122.5699999998</v>
      </c>
      <c r="AA155" s="25">
        <v>1503597.4400000002</v>
      </c>
      <c r="AB155" s="25">
        <v>1604298.16</v>
      </c>
      <c r="AC155" s="26">
        <v>45152.505756550927</v>
      </c>
      <c r="AD155" s="27">
        <f>ROW()</f>
        <v>155</v>
      </c>
      <c r="AE155" s="27">
        <f>1</f>
        <v>1</v>
      </c>
      <c r="AF155" s="27">
        <f>SUBTOTAL(109,Tbl_NGF_Data[[#This Row],[Counter]])</f>
        <v>1</v>
      </c>
    </row>
    <row r="156" spans="2:32" ht="45" x14ac:dyDescent="0.25">
      <c r="B156" s="21" t="s">
        <v>694</v>
      </c>
      <c r="C156" s="22" t="s">
        <v>1229</v>
      </c>
      <c r="D156" s="23">
        <v>2</v>
      </c>
      <c r="E156" s="22" t="s">
        <v>694</v>
      </c>
      <c r="F156" s="23">
        <v>2</v>
      </c>
      <c r="G156" s="22" t="s">
        <v>1229</v>
      </c>
      <c r="H156" s="22" t="s">
        <v>1116</v>
      </c>
      <c r="I156" s="23">
        <v>998</v>
      </c>
      <c r="J156" s="23">
        <v>233</v>
      </c>
      <c r="K156" s="23" t="s">
        <v>1286</v>
      </c>
      <c r="L156" s="22" t="s">
        <v>1287</v>
      </c>
      <c r="M156" s="21" t="s">
        <v>716</v>
      </c>
      <c r="N156" s="23" t="s">
        <v>1119</v>
      </c>
      <c r="O156" s="22" t="s">
        <v>1120</v>
      </c>
      <c r="P156" s="22" t="s">
        <v>1121</v>
      </c>
      <c r="Q156" s="23" t="s">
        <v>1288</v>
      </c>
      <c r="R156" s="22" t="s">
        <v>1289</v>
      </c>
      <c r="S156" s="21" t="s">
        <v>717</v>
      </c>
      <c r="T156" s="23" t="s">
        <v>1290</v>
      </c>
      <c r="U156" s="24" t="s">
        <v>18</v>
      </c>
      <c r="V156" s="23">
        <v>220</v>
      </c>
      <c r="W156" s="25">
        <v>95678.350000000093</v>
      </c>
      <c r="X156" s="25">
        <v>168108.04000000027</v>
      </c>
      <c r="Y156" s="25">
        <v>271182.76000000024</v>
      </c>
      <c r="Z156" s="25">
        <v>290261.43000000017</v>
      </c>
      <c r="AA156" s="25">
        <v>258786.55999999982</v>
      </c>
      <c r="AB156" s="25">
        <v>216683.84000000008</v>
      </c>
      <c r="AC156" s="26">
        <v>45152.505756550927</v>
      </c>
      <c r="AD156" s="27">
        <f>ROW()</f>
        <v>156</v>
      </c>
      <c r="AE156" s="27">
        <f>1</f>
        <v>1</v>
      </c>
      <c r="AF156" s="27">
        <f>SUBTOTAL(109,Tbl_NGF_Data[[#This Row],[Counter]])</f>
        <v>1</v>
      </c>
    </row>
    <row r="157" spans="2:32" ht="45" x14ac:dyDescent="0.25">
      <c r="B157" s="21" t="s">
        <v>694</v>
      </c>
      <c r="C157" s="22" t="s">
        <v>1229</v>
      </c>
      <c r="D157" s="23">
        <v>2</v>
      </c>
      <c r="E157" s="22" t="s">
        <v>694</v>
      </c>
      <c r="F157" s="23">
        <v>2</v>
      </c>
      <c r="G157" s="22" t="s">
        <v>1229</v>
      </c>
      <c r="H157" s="22" t="s">
        <v>1116</v>
      </c>
      <c r="I157" s="23">
        <v>998</v>
      </c>
      <c r="J157" s="23">
        <v>233</v>
      </c>
      <c r="K157" s="23" t="s">
        <v>1286</v>
      </c>
      <c r="L157" s="22" t="s">
        <v>1287</v>
      </c>
      <c r="M157" s="21" t="s">
        <v>716</v>
      </c>
      <c r="N157" s="23" t="s">
        <v>1119</v>
      </c>
      <c r="O157" s="22" t="s">
        <v>1120</v>
      </c>
      <c r="P157" s="22" t="s">
        <v>1121</v>
      </c>
      <c r="Q157" s="23" t="s">
        <v>1288</v>
      </c>
      <c r="R157" s="22" t="s">
        <v>1289</v>
      </c>
      <c r="S157" s="21" t="s">
        <v>717</v>
      </c>
      <c r="T157" s="23" t="s">
        <v>1290</v>
      </c>
      <c r="U157" s="24" t="s">
        <v>19</v>
      </c>
      <c r="V157" s="23">
        <v>500</v>
      </c>
      <c r="W157" s="25">
        <v>1547269.17</v>
      </c>
      <c r="X157" s="25">
        <v>1387755.15</v>
      </c>
      <c r="Y157" s="25">
        <v>1612235.89</v>
      </c>
      <c r="Z157" s="25">
        <v>1749591.63</v>
      </c>
      <c r="AA157" s="25">
        <v>1568705.1</v>
      </c>
      <c r="AB157" s="25">
        <v>1694823.63</v>
      </c>
      <c r="AC157" s="26">
        <v>45152.505756550927</v>
      </c>
      <c r="AD157" s="27">
        <f>ROW()</f>
        <v>157</v>
      </c>
      <c r="AE157" s="27">
        <f>1</f>
        <v>1</v>
      </c>
      <c r="AF157" s="27">
        <f>SUBTOTAL(109,Tbl_NGF_Data[[#This Row],[Counter]])</f>
        <v>1</v>
      </c>
    </row>
    <row r="158" spans="2:32" ht="45" x14ac:dyDescent="0.25">
      <c r="B158" s="21" t="s">
        <v>694</v>
      </c>
      <c r="C158" s="22" t="s">
        <v>1229</v>
      </c>
      <c r="D158" s="23">
        <v>2</v>
      </c>
      <c r="E158" s="22" t="s">
        <v>694</v>
      </c>
      <c r="F158" s="23">
        <v>2</v>
      </c>
      <c r="G158" s="22" t="s">
        <v>1229</v>
      </c>
      <c r="H158" s="22" t="s">
        <v>1116</v>
      </c>
      <c r="I158" s="23">
        <v>998</v>
      </c>
      <c r="J158" s="23">
        <v>112</v>
      </c>
      <c r="K158" s="23" t="s">
        <v>1291</v>
      </c>
      <c r="L158" s="22" t="s">
        <v>1292</v>
      </c>
      <c r="M158" s="21" t="s">
        <v>703</v>
      </c>
      <c r="N158" s="23" t="s">
        <v>1119</v>
      </c>
      <c r="O158" s="22" t="s">
        <v>1120</v>
      </c>
      <c r="P158" s="22" t="s">
        <v>1121</v>
      </c>
      <c r="Q158" s="23" t="s">
        <v>1125</v>
      </c>
      <c r="R158" s="22" t="s">
        <v>1126</v>
      </c>
      <c r="S158" s="21" t="s">
        <v>23</v>
      </c>
      <c r="T158" s="23" t="s">
        <v>1293</v>
      </c>
      <c r="U158" s="24" t="s">
        <v>15</v>
      </c>
      <c r="V158" s="23">
        <v>100</v>
      </c>
      <c r="W158" s="25">
        <v>73.5</v>
      </c>
      <c r="X158" s="25">
        <v>73.5</v>
      </c>
      <c r="Y158" s="25">
        <v>73.5</v>
      </c>
      <c r="Z158" s="25">
        <v>73.5</v>
      </c>
      <c r="AA158" s="25">
        <v>73.5</v>
      </c>
      <c r="AB158" s="25">
        <v>73.5</v>
      </c>
      <c r="AC158" s="26">
        <v>45152.505756550927</v>
      </c>
      <c r="AD158" s="27">
        <f>ROW()</f>
        <v>158</v>
      </c>
      <c r="AE158" s="27">
        <f>1</f>
        <v>1</v>
      </c>
      <c r="AF158" s="27">
        <f>SUBTOTAL(109,Tbl_NGF_Data[[#This Row],[Counter]])</f>
        <v>1</v>
      </c>
    </row>
    <row r="159" spans="2:32" ht="45" x14ac:dyDescent="0.25">
      <c r="B159" s="21" t="s">
        <v>694</v>
      </c>
      <c r="C159" s="22" t="s">
        <v>1229</v>
      </c>
      <c r="D159" s="23">
        <v>2</v>
      </c>
      <c r="E159" s="22" t="s">
        <v>694</v>
      </c>
      <c r="F159" s="23">
        <v>2</v>
      </c>
      <c r="G159" s="22" t="s">
        <v>1229</v>
      </c>
      <c r="H159" s="22" t="s">
        <v>1116</v>
      </c>
      <c r="I159" s="23">
        <v>998</v>
      </c>
      <c r="J159" s="23">
        <v>848</v>
      </c>
      <c r="K159" s="23" t="s">
        <v>1294</v>
      </c>
      <c r="L159" s="22" t="s">
        <v>1295</v>
      </c>
      <c r="M159" s="21" t="s">
        <v>718</v>
      </c>
      <c r="N159" s="23" t="s">
        <v>1119</v>
      </c>
      <c r="O159" s="22" t="s">
        <v>1120</v>
      </c>
      <c r="P159" s="22" t="s">
        <v>1121</v>
      </c>
      <c r="Q159" s="23" t="s">
        <v>1125</v>
      </c>
      <c r="R159" s="22" t="s">
        <v>1126</v>
      </c>
      <c r="S159" s="21" t="s">
        <v>23</v>
      </c>
      <c r="T159" s="23" t="s">
        <v>1296</v>
      </c>
      <c r="U159" s="24" t="s">
        <v>15</v>
      </c>
      <c r="V159" s="23">
        <v>100</v>
      </c>
      <c r="W159" s="25">
        <v>0</v>
      </c>
      <c r="X159" s="25">
        <v>0</v>
      </c>
      <c r="Y159" s="25">
        <v>0</v>
      </c>
      <c r="Z159" s="25">
        <v>0</v>
      </c>
      <c r="AA159" s="25">
        <v>906.5</v>
      </c>
      <c r="AB159" s="25">
        <v>906.5</v>
      </c>
      <c r="AC159" s="26">
        <v>45152.505756550927</v>
      </c>
      <c r="AD159" s="27">
        <f>ROW()</f>
        <v>159</v>
      </c>
      <c r="AE159" s="27">
        <f>1</f>
        <v>1</v>
      </c>
      <c r="AF159" s="27">
        <f>SUBTOTAL(109,Tbl_NGF_Data[[#This Row],[Counter]])</f>
        <v>1</v>
      </c>
    </row>
    <row r="160" spans="2:32" ht="45" x14ac:dyDescent="0.25">
      <c r="B160" s="21" t="s">
        <v>694</v>
      </c>
      <c r="C160" s="22" t="s">
        <v>1229</v>
      </c>
      <c r="D160" s="23">
        <v>2</v>
      </c>
      <c r="E160" s="22" t="s">
        <v>694</v>
      </c>
      <c r="F160" s="23">
        <v>2</v>
      </c>
      <c r="G160" s="22" t="s">
        <v>1229</v>
      </c>
      <c r="H160" s="22" t="s">
        <v>1116</v>
      </c>
      <c r="I160" s="23">
        <v>998</v>
      </c>
      <c r="J160" s="23">
        <v>848</v>
      </c>
      <c r="K160" s="23" t="s">
        <v>1294</v>
      </c>
      <c r="L160" s="22" t="s">
        <v>1295</v>
      </c>
      <c r="M160" s="21" t="s">
        <v>718</v>
      </c>
      <c r="N160" s="23" t="s">
        <v>1119</v>
      </c>
      <c r="O160" s="22" t="s">
        <v>1120</v>
      </c>
      <c r="P160" s="22" t="s">
        <v>1121</v>
      </c>
      <c r="Q160" s="23" t="s">
        <v>1297</v>
      </c>
      <c r="R160" s="22" t="s">
        <v>1298</v>
      </c>
      <c r="S160" s="21" t="s">
        <v>719</v>
      </c>
      <c r="T160" s="23" t="s">
        <v>1299</v>
      </c>
      <c r="U160" s="24" t="s">
        <v>15</v>
      </c>
      <c r="V160" s="23">
        <v>100</v>
      </c>
      <c r="W160" s="25">
        <v>0</v>
      </c>
      <c r="X160" s="25">
        <v>0</v>
      </c>
      <c r="Y160" s="25">
        <v>0</v>
      </c>
      <c r="Z160" s="25">
        <v>5085.3999999999996</v>
      </c>
      <c r="AA160" s="25">
        <v>9072.17</v>
      </c>
      <c r="AB160" s="25">
        <v>9561.9500000000007</v>
      </c>
      <c r="AC160" s="26">
        <v>45152.505756550927</v>
      </c>
      <c r="AD160" s="27">
        <f>ROW()</f>
        <v>160</v>
      </c>
      <c r="AE160" s="27">
        <f>1</f>
        <v>1</v>
      </c>
      <c r="AF160" s="27">
        <f>SUBTOTAL(109,Tbl_NGF_Data[[#This Row],[Counter]])</f>
        <v>1</v>
      </c>
    </row>
    <row r="161" spans="2:32" ht="45" x14ac:dyDescent="0.25">
      <c r="B161" s="21" t="s">
        <v>694</v>
      </c>
      <c r="C161" s="22" t="s">
        <v>1229</v>
      </c>
      <c r="D161" s="23">
        <v>2</v>
      </c>
      <c r="E161" s="22" t="s">
        <v>694</v>
      </c>
      <c r="F161" s="23">
        <v>2</v>
      </c>
      <c r="G161" s="22" t="s">
        <v>1229</v>
      </c>
      <c r="H161" s="22" t="s">
        <v>1116</v>
      </c>
      <c r="I161" s="23">
        <v>998</v>
      </c>
      <c r="J161" s="23">
        <v>848</v>
      </c>
      <c r="K161" s="23" t="s">
        <v>1294</v>
      </c>
      <c r="L161" s="22" t="s">
        <v>1295</v>
      </c>
      <c r="M161" s="21" t="s">
        <v>718</v>
      </c>
      <c r="N161" s="23" t="s">
        <v>1119</v>
      </c>
      <c r="O161" s="22" t="s">
        <v>1120</v>
      </c>
      <c r="P161" s="22" t="s">
        <v>1121</v>
      </c>
      <c r="Q161" s="23" t="s">
        <v>1297</v>
      </c>
      <c r="R161" s="22" t="s">
        <v>1298</v>
      </c>
      <c r="S161" s="21" t="s">
        <v>719</v>
      </c>
      <c r="T161" s="23" t="s">
        <v>1299</v>
      </c>
      <c r="U161" s="24" t="s">
        <v>16</v>
      </c>
      <c r="V161" s="23">
        <v>135</v>
      </c>
      <c r="W161" s="25">
        <v>11989</v>
      </c>
      <c r="X161" s="25">
        <v>12000</v>
      </c>
      <c r="Y161" s="25">
        <v>12000</v>
      </c>
      <c r="Z161" s="25">
        <v>11980</v>
      </c>
      <c r="AA161" s="25">
        <v>51352</v>
      </c>
      <c r="AB161" s="25">
        <v>92051</v>
      </c>
      <c r="AC161" s="26">
        <v>45152.505756550927</v>
      </c>
      <c r="AD161" s="27">
        <f>ROW()</f>
        <v>161</v>
      </c>
      <c r="AE161" s="27">
        <f>1</f>
        <v>1</v>
      </c>
      <c r="AF161" s="27">
        <f>SUBTOTAL(109,Tbl_NGF_Data[[#This Row],[Counter]])</f>
        <v>1</v>
      </c>
    </row>
    <row r="162" spans="2:32" ht="45" x14ac:dyDescent="0.25">
      <c r="B162" s="21" t="s">
        <v>694</v>
      </c>
      <c r="C162" s="22" t="s">
        <v>1229</v>
      </c>
      <c r="D162" s="23">
        <v>2</v>
      </c>
      <c r="E162" s="22" t="s">
        <v>694</v>
      </c>
      <c r="F162" s="23">
        <v>2</v>
      </c>
      <c r="G162" s="22" t="s">
        <v>1229</v>
      </c>
      <c r="H162" s="22" t="s">
        <v>1116</v>
      </c>
      <c r="I162" s="23">
        <v>998</v>
      </c>
      <c r="J162" s="23">
        <v>848</v>
      </c>
      <c r="K162" s="23" t="s">
        <v>1294</v>
      </c>
      <c r="L162" s="22" t="s">
        <v>1295</v>
      </c>
      <c r="M162" s="21" t="s">
        <v>718</v>
      </c>
      <c r="N162" s="23" t="s">
        <v>1119</v>
      </c>
      <c r="O162" s="22" t="s">
        <v>1120</v>
      </c>
      <c r="P162" s="22" t="s">
        <v>1121</v>
      </c>
      <c r="Q162" s="23" t="s">
        <v>1297</v>
      </c>
      <c r="R162" s="22" t="s">
        <v>1298</v>
      </c>
      <c r="S162" s="21" t="s">
        <v>719</v>
      </c>
      <c r="T162" s="23" t="s">
        <v>1299</v>
      </c>
      <c r="U162" s="24" t="s">
        <v>17</v>
      </c>
      <c r="V162" s="23">
        <v>200</v>
      </c>
      <c r="W162" s="25">
        <v>11061.97</v>
      </c>
      <c r="X162" s="25">
        <v>3569.91</v>
      </c>
      <c r="Y162" s="25">
        <v>11365.68</v>
      </c>
      <c r="Z162" s="25">
        <v>0</v>
      </c>
      <c r="AA162" s="25">
        <v>35385.58</v>
      </c>
      <c r="AB162" s="25">
        <v>79581.219999999987</v>
      </c>
      <c r="AC162" s="26">
        <v>45152.505756550927</v>
      </c>
      <c r="AD162" s="27">
        <f>ROW()</f>
        <v>162</v>
      </c>
      <c r="AE162" s="27">
        <f>1</f>
        <v>1</v>
      </c>
      <c r="AF162" s="27">
        <f>SUBTOTAL(109,Tbl_NGF_Data[[#This Row],[Counter]])</f>
        <v>1</v>
      </c>
    </row>
    <row r="163" spans="2:32" ht="45" x14ac:dyDescent="0.25">
      <c r="B163" s="21" t="s">
        <v>694</v>
      </c>
      <c r="C163" s="22" t="s">
        <v>1229</v>
      </c>
      <c r="D163" s="23">
        <v>2</v>
      </c>
      <c r="E163" s="22" t="s">
        <v>694</v>
      </c>
      <c r="F163" s="23">
        <v>2</v>
      </c>
      <c r="G163" s="22" t="s">
        <v>1229</v>
      </c>
      <c r="H163" s="22" t="s">
        <v>1116</v>
      </c>
      <c r="I163" s="23">
        <v>998</v>
      </c>
      <c r="J163" s="23">
        <v>848</v>
      </c>
      <c r="K163" s="23" t="s">
        <v>1294</v>
      </c>
      <c r="L163" s="22" t="s">
        <v>1295</v>
      </c>
      <c r="M163" s="21" t="s">
        <v>718</v>
      </c>
      <c r="N163" s="23" t="s">
        <v>1119</v>
      </c>
      <c r="O163" s="22" t="s">
        <v>1120</v>
      </c>
      <c r="P163" s="22" t="s">
        <v>1121</v>
      </c>
      <c r="Q163" s="23" t="s">
        <v>1297</v>
      </c>
      <c r="R163" s="22" t="s">
        <v>1298</v>
      </c>
      <c r="S163" s="21" t="s">
        <v>719</v>
      </c>
      <c r="T163" s="23" t="s">
        <v>1299</v>
      </c>
      <c r="U163" s="24" t="s">
        <v>18</v>
      </c>
      <c r="V163" s="23">
        <v>220</v>
      </c>
      <c r="W163" s="25">
        <v>927.03000000000065</v>
      </c>
      <c r="X163" s="25">
        <v>8430.09</v>
      </c>
      <c r="Y163" s="25">
        <v>634.31999999999971</v>
      </c>
      <c r="Z163" s="25">
        <v>11980</v>
      </c>
      <c r="AA163" s="25">
        <v>15966.419999999998</v>
      </c>
      <c r="AB163" s="25">
        <v>12469.780000000013</v>
      </c>
      <c r="AC163" s="26">
        <v>45152.505756550927</v>
      </c>
      <c r="AD163" s="27">
        <f>ROW()</f>
        <v>163</v>
      </c>
      <c r="AE163" s="27">
        <f>1</f>
        <v>1</v>
      </c>
      <c r="AF163" s="27">
        <f>SUBTOTAL(109,Tbl_NGF_Data[[#This Row],[Counter]])</f>
        <v>1</v>
      </c>
    </row>
    <row r="164" spans="2:32" ht="45" x14ac:dyDescent="0.25">
      <c r="B164" s="21" t="s">
        <v>694</v>
      </c>
      <c r="C164" s="22" t="s">
        <v>1229</v>
      </c>
      <c r="D164" s="23">
        <v>2</v>
      </c>
      <c r="E164" s="22" t="s">
        <v>694</v>
      </c>
      <c r="F164" s="23">
        <v>2</v>
      </c>
      <c r="G164" s="22" t="s">
        <v>1229</v>
      </c>
      <c r="H164" s="22" t="s">
        <v>1116</v>
      </c>
      <c r="I164" s="23">
        <v>998</v>
      </c>
      <c r="J164" s="23">
        <v>848</v>
      </c>
      <c r="K164" s="23" t="s">
        <v>1294</v>
      </c>
      <c r="L164" s="22" t="s">
        <v>1295</v>
      </c>
      <c r="M164" s="21" t="s">
        <v>718</v>
      </c>
      <c r="N164" s="23" t="s">
        <v>1119</v>
      </c>
      <c r="O164" s="22" t="s">
        <v>1120</v>
      </c>
      <c r="P164" s="22" t="s">
        <v>1121</v>
      </c>
      <c r="Q164" s="23" t="s">
        <v>1297</v>
      </c>
      <c r="R164" s="22" t="s">
        <v>1298</v>
      </c>
      <c r="S164" s="21" t="s">
        <v>719</v>
      </c>
      <c r="T164" s="23" t="s">
        <v>1299</v>
      </c>
      <c r="U164" s="24" t="s">
        <v>19</v>
      </c>
      <c r="V164" s="23">
        <v>500</v>
      </c>
      <c r="W164" s="25">
        <v>11061.97</v>
      </c>
      <c r="X164" s="25">
        <v>3569.91</v>
      </c>
      <c r="Y164" s="25">
        <v>11365.68</v>
      </c>
      <c r="Z164" s="25">
        <v>0</v>
      </c>
      <c r="AA164" s="25">
        <v>39372.35</v>
      </c>
      <c r="AB164" s="25">
        <v>80071</v>
      </c>
      <c r="AC164" s="26">
        <v>45152.505756550927</v>
      </c>
      <c r="AD164" s="27">
        <f>ROW()</f>
        <v>164</v>
      </c>
      <c r="AE164" s="27">
        <f>1</f>
        <v>1</v>
      </c>
      <c r="AF164" s="27">
        <f>SUBTOTAL(109,Tbl_NGF_Data[[#This Row],[Counter]])</f>
        <v>1</v>
      </c>
    </row>
    <row r="165" spans="2:32" ht="45" x14ac:dyDescent="0.25">
      <c r="B165" s="21" t="s">
        <v>694</v>
      </c>
      <c r="C165" s="22" t="s">
        <v>1229</v>
      </c>
      <c r="D165" s="23">
        <v>2</v>
      </c>
      <c r="E165" s="22" t="s">
        <v>694</v>
      </c>
      <c r="F165" s="23">
        <v>2</v>
      </c>
      <c r="G165" s="22" t="s">
        <v>1229</v>
      </c>
      <c r="H165" s="22" t="s">
        <v>1116</v>
      </c>
      <c r="I165" s="23">
        <v>998</v>
      </c>
      <c r="J165" s="23">
        <v>848</v>
      </c>
      <c r="K165" s="23" t="s">
        <v>1294</v>
      </c>
      <c r="L165" s="22" t="s">
        <v>1295</v>
      </c>
      <c r="M165" s="21" t="s">
        <v>718</v>
      </c>
      <c r="N165" s="23" t="s">
        <v>1119</v>
      </c>
      <c r="O165" s="22" t="s">
        <v>1120</v>
      </c>
      <c r="P165" s="22" t="s">
        <v>1121</v>
      </c>
      <c r="Q165" s="23" t="s">
        <v>1300</v>
      </c>
      <c r="R165" s="22" t="s">
        <v>1301</v>
      </c>
      <c r="S165" s="21" t="s">
        <v>101</v>
      </c>
      <c r="T165" s="23" t="s">
        <v>1302</v>
      </c>
      <c r="U165" s="24" t="s">
        <v>15</v>
      </c>
      <c r="V165" s="23">
        <v>100</v>
      </c>
      <c r="W165" s="25">
        <v>471.94</v>
      </c>
      <c r="X165" s="25">
        <v>675.61</v>
      </c>
      <c r="Y165" s="25">
        <v>3334.66</v>
      </c>
      <c r="Z165" s="25">
        <v>3412.56</v>
      </c>
      <c r="AA165" s="25">
        <v>3426.54</v>
      </c>
      <c r="AB165" s="25">
        <v>3427.02</v>
      </c>
      <c r="AC165" s="26">
        <v>45152.505756550927</v>
      </c>
      <c r="AD165" s="27">
        <f>ROW()</f>
        <v>165</v>
      </c>
      <c r="AE165" s="27">
        <f>1</f>
        <v>1</v>
      </c>
      <c r="AF165" s="27">
        <f>SUBTOTAL(109,Tbl_NGF_Data[[#This Row],[Counter]])</f>
        <v>1</v>
      </c>
    </row>
    <row r="166" spans="2:32" ht="45" x14ac:dyDescent="0.25">
      <c r="B166" s="21" t="s">
        <v>694</v>
      </c>
      <c r="C166" s="22" t="s">
        <v>1229</v>
      </c>
      <c r="D166" s="23">
        <v>2</v>
      </c>
      <c r="E166" s="22" t="s">
        <v>694</v>
      </c>
      <c r="F166" s="23">
        <v>2</v>
      </c>
      <c r="G166" s="22" t="s">
        <v>1229</v>
      </c>
      <c r="H166" s="22" t="s">
        <v>1116</v>
      </c>
      <c r="I166" s="23">
        <v>998</v>
      </c>
      <c r="J166" s="23">
        <v>848</v>
      </c>
      <c r="K166" s="23" t="s">
        <v>1294</v>
      </c>
      <c r="L166" s="22" t="s">
        <v>1295</v>
      </c>
      <c r="M166" s="21" t="s">
        <v>718</v>
      </c>
      <c r="N166" s="23" t="s">
        <v>1119</v>
      </c>
      <c r="O166" s="22" t="s">
        <v>1120</v>
      </c>
      <c r="P166" s="22" t="s">
        <v>1121</v>
      </c>
      <c r="Q166" s="23" t="s">
        <v>1300</v>
      </c>
      <c r="R166" s="22" t="s">
        <v>1301</v>
      </c>
      <c r="S166" s="21" t="s">
        <v>101</v>
      </c>
      <c r="T166" s="23" t="s">
        <v>1302</v>
      </c>
      <c r="U166" s="24" t="s">
        <v>19</v>
      </c>
      <c r="V166" s="23">
        <v>500</v>
      </c>
      <c r="W166" s="25">
        <v>163.04</v>
      </c>
      <c r="X166" s="25">
        <v>203.67</v>
      </c>
      <c r="Y166" s="25">
        <v>2659.05</v>
      </c>
      <c r="Z166" s="25">
        <v>77.900000000000006</v>
      </c>
      <c r="AA166" s="25">
        <v>13.98</v>
      </c>
      <c r="AB166" s="25">
        <v>0.48</v>
      </c>
      <c r="AC166" s="26">
        <v>45152.505756550927</v>
      </c>
      <c r="AD166" s="27">
        <f>ROW()</f>
        <v>166</v>
      </c>
      <c r="AE166" s="27">
        <f>1</f>
        <v>1</v>
      </c>
      <c r="AF166" s="27">
        <f>SUBTOTAL(109,Tbl_NGF_Data[[#This Row],[Counter]])</f>
        <v>1</v>
      </c>
    </row>
    <row r="167" spans="2:32" ht="45" x14ac:dyDescent="0.25">
      <c r="B167" s="21" t="s">
        <v>694</v>
      </c>
      <c r="C167" s="22" t="s">
        <v>1229</v>
      </c>
      <c r="D167" s="23">
        <v>2</v>
      </c>
      <c r="E167" s="22" t="s">
        <v>694</v>
      </c>
      <c r="F167" s="23">
        <v>2</v>
      </c>
      <c r="G167" s="22" t="s">
        <v>1229</v>
      </c>
      <c r="H167" s="22" t="s">
        <v>1116</v>
      </c>
      <c r="I167" s="23">
        <v>998</v>
      </c>
      <c r="J167" s="23">
        <v>848</v>
      </c>
      <c r="K167" s="23" t="s">
        <v>1294</v>
      </c>
      <c r="L167" s="22" t="s">
        <v>1295</v>
      </c>
      <c r="M167" s="21" t="s">
        <v>718</v>
      </c>
      <c r="N167" s="23" t="s">
        <v>1131</v>
      </c>
      <c r="O167" s="22" t="s">
        <v>1132</v>
      </c>
      <c r="P167" s="22" t="s">
        <v>1133</v>
      </c>
      <c r="Q167" s="23" t="s">
        <v>1151</v>
      </c>
      <c r="R167" s="22" t="s">
        <v>1303</v>
      </c>
      <c r="S167" s="21" t="s">
        <v>1304</v>
      </c>
      <c r="T167" s="23" t="s">
        <v>1305</v>
      </c>
      <c r="U167" s="24" t="s">
        <v>16</v>
      </c>
      <c r="V167" s="23">
        <v>135</v>
      </c>
      <c r="W167" s="25">
        <v>0</v>
      </c>
      <c r="X167" s="25">
        <v>39870</v>
      </c>
      <c r="Y167" s="25">
        <v>0</v>
      </c>
      <c r="Z167" s="25">
        <v>0</v>
      </c>
      <c r="AA167" s="25">
        <v>0</v>
      </c>
      <c r="AB167" s="25">
        <v>0</v>
      </c>
      <c r="AC167" s="26">
        <v>45152.505756550927</v>
      </c>
      <c r="AD167" s="27">
        <f>ROW()</f>
        <v>167</v>
      </c>
      <c r="AE167" s="27">
        <f>1</f>
        <v>1</v>
      </c>
      <c r="AF167" s="27">
        <f>SUBTOTAL(109,Tbl_NGF_Data[[#This Row],[Counter]])</f>
        <v>1</v>
      </c>
    </row>
    <row r="168" spans="2:32" ht="45" x14ac:dyDescent="0.25">
      <c r="B168" s="21" t="s">
        <v>694</v>
      </c>
      <c r="C168" s="22" t="s">
        <v>1229</v>
      </c>
      <c r="D168" s="23">
        <v>2</v>
      </c>
      <c r="E168" s="22" t="s">
        <v>694</v>
      </c>
      <c r="F168" s="23">
        <v>2</v>
      </c>
      <c r="G168" s="22" t="s">
        <v>1229</v>
      </c>
      <c r="H168" s="22" t="s">
        <v>1116</v>
      </c>
      <c r="I168" s="23">
        <v>998</v>
      </c>
      <c r="J168" s="23">
        <v>848</v>
      </c>
      <c r="K168" s="23" t="s">
        <v>1294</v>
      </c>
      <c r="L168" s="22" t="s">
        <v>1295</v>
      </c>
      <c r="M168" s="21" t="s">
        <v>718</v>
      </c>
      <c r="N168" s="23" t="s">
        <v>1131</v>
      </c>
      <c r="O168" s="22" t="s">
        <v>1132</v>
      </c>
      <c r="P168" s="22" t="s">
        <v>1133</v>
      </c>
      <c r="Q168" s="23" t="s">
        <v>1151</v>
      </c>
      <c r="R168" s="22" t="s">
        <v>1303</v>
      </c>
      <c r="S168" s="21" t="s">
        <v>1304</v>
      </c>
      <c r="T168" s="23" t="s">
        <v>1305</v>
      </c>
      <c r="U168" s="24" t="s">
        <v>17</v>
      </c>
      <c r="V168" s="23">
        <v>200</v>
      </c>
      <c r="W168" s="25">
        <v>0</v>
      </c>
      <c r="X168" s="25">
        <v>39870</v>
      </c>
      <c r="Y168" s="25">
        <v>0</v>
      </c>
      <c r="Z168" s="25">
        <v>0</v>
      </c>
      <c r="AA168" s="25">
        <v>0</v>
      </c>
      <c r="AB168" s="25">
        <v>0</v>
      </c>
      <c r="AC168" s="26">
        <v>45152.505756550927</v>
      </c>
      <c r="AD168" s="27">
        <f>ROW()</f>
        <v>168</v>
      </c>
      <c r="AE168" s="27">
        <f>1</f>
        <v>1</v>
      </c>
      <c r="AF168" s="27">
        <f>SUBTOTAL(109,Tbl_NGF_Data[[#This Row],[Counter]])</f>
        <v>1</v>
      </c>
    </row>
    <row r="169" spans="2:32" ht="60" x14ac:dyDescent="0.25">
      <c r="B169" s="21" t="s">
        <v>694</v>
      </c>
      <c r="C169" s="22" t="s">
        <v>1229</v>
      </c>
      <c r="D169" s="23">
        <v>2</v>
      </c>
      <c r="E169" s="22" t="s">
        <v>694</v>
      </c>
      <c r="F169" s="23">
        <v>2</v>
      </c>
      <c r="G169" s="22" t="s">
        <v>1229</v>
      </c>
      <c r="H169" s="22" t="s">
        <v>1116</v>
      </c>
      <c r="I169" s="23">
        <v>998</v>
      </c>
      <c r="J169" s="23">
        <v>848</v>
      </c>
      <c r="K169" s="23" t="s">
        <v>1294</v>
      </c>
      <c r="L169" s="22" t="s">
        <v>1295</v>
      </c>
      <c r="M169" s="21" t="s">
        <v>718</v>
      </c>
      <c r="N169" s="23" t="s">
        <v>1131</v>
      </c>
      <c r="O169" s="22" t="s">
        <v>1132</v>
      </c>
      <c r="P169" s="22" t="s">
        <v>1133</v>
      </c>
      <c r="Q169" s="23" t="s">
        <v>1134</v>
      </c>
      <c r="R169" s="22" t="s">
        <v>1135</v>
      </c>
      <c r="S169" s="21" t="s">
        <v>33</v>
      </c>
      <c r="T169" s="23" t="s">
        <v>1306</v>
      </c>
      <c r="U169" s="24" t="s">
        <v>15</v>
      </c>
      <c r="V169" s="23">
        <v>100</v>
      </c>
      <c r="W169" s="25">
        <v>0</v>
      </c>
      <c r="X169" s="25">
        <v>0</v>
      </c>
      <c r="Y169" s="25">
        <v>1949.8</v>
      </c>
      <c r="Z169" s="25">
        <v>0</v>
      </c>
      <c r="AA169" s="25">
        <v>0</v>
      </c>
      <c r="AB169" s="25">
        <v>0</v>
      </c>
      <c r="AC169" s="26">
        <v>45152.505756550927</v>
      </c>
      <c r="AD169" s="27">
        <f>ROW()</f>
        <v>169</v>
      </c>
      <c r="AE169" s="27">
        <f>1</f>
        <v>1</v>
      </c>
      <c r="AF169" s="27">
        <f>SUBTOTAL(109,Tbl_NGF_Data[[#This Row],[Counter]])</f>
        <v>1</v>
      </c>
    </row>
    <row r="170" spans="2:32" ht="60" x14ac:dyDescent="0.25">
      <c r="B170" s="21" t="s">
        <v>694</v>
      </c>
      <c r="C170" s="22" t="s">
        <v>1229</v>
      </c>
      <c r="D170" s="23">
        <v>2</v>
      </c>
      <c r="E170" s="22" t="s">
        <v>694</v>
      </c>
      <c r="F170" s="23">
        <v>2</v>
      </c>
      <c r="G170" s="22" t="s">
        <v>1229</v>
      </c>
      <c r="H170" s="22" t="s">
        <v>1116</v>
      </c>
      <c r="I170" s="23">
        <v>998</v>
      </c>
      <c r="J170" s="23">
        <v>848</v>
      </c>
      <c r="K170" s="23" t="s">
        <v>1294</v>
      </c>
      <c r="L170" s="22" t="s">
        <v>1295</v>
      </c>
      <c r="M170" s="21" t="s">
        <v>718</v>
      </c>
      <c r="N170" s="23" t="s">
        <v>1131</v>
      </c>
      <c r="O170" s="22" t="s">
        <v>1132</v>
      </c>
      <c r="P170" s="22" t="s">
        <v>1133</v>
      </c>
      <c r="Q170" s="23" t="s">
        <v>1134</v>
      </c>
      <c r="R170" s="22" t="s">
        <v>1135</v>
      </c>
      <c r="S170" s="21" t="s">
        <v>33</v>
      </c>
      <c r="T170" s="23" t="s">
        <v>1306</v>
      </c>
      <c r="U170" s="24" t="s">
        <v>16</v>
      </c>
      <c r="V170" s="23">
        <v>135</v>
      </c>
      <c r="W170" s="25">
        <v>0</v>
      </c>
      <c r="X170" s="25">
        <v>0</v>
      </c>
      <c r="Y170" s="25">
        <v>45942.080000000009</v>
      </c>
      <c r="Z170" s="25">
        <v>1949.8</v>
      </c>
      <c r="AA170" s="25">
        <v>0</v>
      </c>
      <c r="AB170" s="25">
        <v>0</v>
      </c>
      <c r="AC170" s="26">
        <v>45152.505756550927</v>
      </c>
      <c r="AD170" s="27">
        <f>ROW()</f>
        <v>170</v>
      </c>
      <c r="AE170" s="27">
        <f>1</f>
        <v>1</v>
      </c>
      <c r="AF170" s="27">
        <f>SUBTOTAL(109,Tbl_NGF_Data[[#This Row],[Counter]])</f>
        <v>1</v>
      </c>
    </row>
    <row r="171" spans="2:32" ht="60" x14ac:dyDescent="0.25">
      <c r="B171" s="21" t="s">
        <v>694</v>
      </c>
      <c r="C171" s="22" t="s">
        <v>1229</v>
      </c>
      <c r="D171" s="23">
        <v>2</v>
      </c>
      <c r="E171" s="22" t="s">
        <v>694</v>
      </c>
      <c r="F171" s="23">
        <v>2</v>
      </c>
      <c r="G171" s="22" t="s">
        <v>1229</v>
      </c>
      <c r="H171" s="22" t="s">
        <v>1116</v>
      </c>
      <c r="I171" s="23">
        <v>998</v>
      </c>
      <c r="J171" s="23">
        <v>848</v>
      </c>
      <c r="K171" s="23" t="s">
        <v>1294</v>
      </c>
      <c r="L171" s="22" t="s">
        <v>1295</v>
      </c>
      <c r="M171" s="21" t="s">
        <v>718</v>
      </c>
      <c r="N171" s="23" t="s">
        <v>1131</v>
      </c>
      <c r="O171" s="22" t="s">
        <v>1132</v>
      </c>
      <c r="P171" s="22" t="s">
        <v>1133</v>
      </c>
      <c r="Q171" s="23" t="s">
        <v>1134</v>
      </c>
      <c r="R171" s="22" t="s">
        <v>1135</v>
      </c>
      <c r="S171" s="21" t="s">
        <v>33</v>
      </c>
      <c r="T171" s="23" t="s">
        <v>1306</v>
      </c>
      <c r="U171" s="24" t="s">
        <v>17</v>
      </c>
      <c r="V171" s="23">
        <v>200</v>
      </c>
      <c r="W171" s="25">
        <v>0</v>
      </c>
      <c r="X171" s="25">
        <v>0</v>
      </c>
      <c r="Y171" s="25">
        <v>43992.280000000006</v>
      </c>
      <c r="Z171" s="25">
        <v>1949.8</v>
      </c>
      <c r="AA171" s="25">
        <v>0</v>
      </c>
      <c r="AB171" s="25">
        <v>0</v>
      </c>
      <c r="AC171" s="26">
        <v>45152.505756550927</v>
      </c>
      <c r="AD171" s="27">
        <f>ROW()</f>
        <v>171</v>
      </c>
      <c r="AE171" s="27">
        <f>1</f>
        <v>1</v>
      </c>
      <c r="AF171" s="27">
        <f>SUBTOTAL(109,Tbl_NGF_Data[[#This Row],[Counter]])</f>
        <v>1</v>
      </c>
    </row>
    <row r="172" spans="2:32" ht="60" x14ac:dyDescent="0.25">
      <c r="B172" s="21" t="s">
        <v>694</v>
      </c>
      <c r="C172" s="22" t="s">
        <v>1229</v>
      </c>
      <c r="D172" s="23">
        <v>2</v>
      </c>
      <c r="E172" s="22" t="s">
        <v>694</v>
      </c>
      <c r="F172" s="23">
        <v>2</v>
      </c>
      <c r="G172" s="22" t="s">
        <v>1229</v>
      </c>
      <c r="H172" s="22" t="s">
        <v>1116</v>
      </c>
      <c r="I172" s="23">
        <v>998</v>
      </c>
      <c r="J172" s="23">
        <v>848</v>
      </c>
      <c r="K172" s="23" t="s">
        <v>1294</v>
      </c>
      <c r="L172" s="22" t="s">
        <v>1295</v>
      </c>
      <c r="M172" s="21" t="s">
        <v>718</v>
      </c>
      <c r="N172" s="23" t="s">
        <v>1131</v>
      </c>
      <c r="O172" s="22" t="s">
        <v>1132</v>
      </c>
      <c r="P172" s="22" t="s">
        <v>1133</v>
      </c>
      <c r="Q172" s="23" t="s">
        <v>1134</v>
      </c>
      <c r="R172" s="22" t="s">
        <v>1135</v>
      </c>
      <c r="S172" s="21" t="s">
        <v>33</v>
      </c>
      <c r="T172" s="23" t="s">
        <v>1306</v>
      </c>
      <c r="U172" s="24" t="s">
        <v>18</v>
      </c>
      <c r="V172" s="23">
        <v>220</v>
      </c>
      <c r="W172" s="25">
        <v>0</v>
      </c>
      <c r="X172" s="25">
        <v>0</v>
      </c>
      <c r="Y172" s="25">
        <v>1949.8000000000029</v>
      </c>
      <c r="Z172" s="25">
        <v>0</v>
      </c>
      <c r="AA172" s="25">
        <v>0</v>
      </c>
      <c r="AB172" s="25">
        <v>0</v>
      </c>
      <c r="AC172" s="26">
        <v>45152.505756550927</v>
      </c>
      <c r="AD172" s="27">
        <f>ROW()</f>
        <v>172</v>
      </c>
      <c r="AE172" s="27">
        <f>1</f>
        <v>1</v>
      </c>
      <c r="AF172" s="27">
        <f>SUBTOTAL(109,Tbl_NGF_Data[[#This Row],[Counter]])</f>
        <v>1</v>
      </c>
    </row>
    <row r="173" spans="2:32" ht="60" x14ac:dyDescent="0.25">
      <c r="B173" s="21" t="s">
        <v>694</v>
      </c>
      <c r="C173" s="22" t="s">
        <v>1229</v>
      </c>
      <c r="D173" s="23">
        <v>2</v>
      </c>
      <c r="E173" s="22" t="s">
        <v>694</v>
      </c>
      <c r="F173" s="23">
        <v>2</v>
      </c>
      <c r="G173" s="22" t="s">
        <v>1229</v>
      </c>
      <c r="H173" s="22" t="s">
        <v>1116</v>
      </c>
      <c r="I173" s="23">
        <v>998</v>
      </c>
      <c r="J173" s="23">
        <v>160</v>
      </c>
      <c r="K173" s="23" t="s">
        <v>1307</v>
      </c>
      <c r="L173" s="22" t="s">
        <v>1308</v>
      </c>
      <c r="M173" s="21" t="s">
        <v>714</v>
      </c>
      <c r="N173" s="23" t="s">
        <v>1119</v>
      </c>
      <c r="O173" s="22" t="s">
        <v>1120</v>
      </c>
      <c r="P173" s="22" t="s">
        <v>1121</v>
      </c>
      <c r="Q173" s="23" t="s">
        <v>1309</v>
      </c>
      <c r="R173" s="22" t="s">
        <v>1310</v>
      </c>
      <c r="S173" s="21" t="s">
        <v>715</v>
      </c>
      <c r="T173" s="23" t="s">
        <v>1311</v>
      </c>
      <c r="U173" s="24" t="s">
        <v>15</v>
      </c>
      <c r="V173" s="23">
        <v>100</v>
      </c>
      <c r="W173" s="25">
        <v>325055.96000000002</v>
      </c>
      <c r="X173" s="25">
        <v>351381.77</v>
      </c>
      <c r="Y173" s="25">
        <v>379281.25</v>
      </c>
      <c r="Z173" s="25">
        <v>373603.89</v>
      </c>
      <c r="AA173" s="25">
        <v>385744.36</v>
      </c>
      <c r="AB173" s="25">
        <v>398616.32000000001</v>
      </c>
      <c r="AC173" s="26">
        <v>45152.505756550927</v>
      </c>
      <c r="AD173" s="27">
        <f>ROW()</f>
        <v>173</v>
      </c>
      <c r="AE173" s="27">
        <f>1</f>
        <v>1</v>
      </c>
      <c r="AF173" s="27">
        <f>SUBTOTAL(109,Tbl_NGF_Data[[#This Row],[Counter]])</f>
        <v>1</v>
      </c>
    </row>
    <row r="174" spans="2:32" ht="60" x14ac:dyDescent="0.25">
      <c r="B174" s="21" t="s">
        <v>694</v>
      </c>
      <c r="C174" s="22" t="s">
        <v>1229</v>
      </c>
      <c r="D174" s="23">
        <v>2</v>
      </c>
      <c r="E174" s="22" t="s">
        <v>694</v>
      </c>
      <c r="F174" s="23">
        <v>2</v>
      </c>
      <c r="G174" s="22" t="s">
        <v>1229</v>
      </c>
      <c r="H174" s="22" t="s">
        <v>1116</v>
      </c>
      <c r="I174" s="23">
        <v>998</v>
      </c>
      <c r="J174" s="23">
        <v>160</v>
      </c>
      <c r="K174" s="23" t="s">
        <v>1307</v>
      </c>
      <c r="L174" s="22" t="s">
        <v>1308</v>
      </c>
      <c r="M174" s="21" t="s">
        <v>714</v>
      </c>
      <c r="N174" s="23" t="s">
        <v>1119</v>
      </c>
      <c r="O174" s="22" t="s">
        <v>1120</v>
      </c>
      <c r="P174" s="22" t="s">
        <v>1121</v>
      </c>
      <c r="Q174" s="23" t="s">
        <v>1309</v>
      </c>
      <c r="R174" s="22" t="s">
        <v>1310</v>
      </c>
      <c r="S174" s="21" t="s">
        <v>715</v>
      </c>
      <c r="T174" s="23" t="s">
        <v>1311</v>
      </c>
      <c r="U174" s="24" t="s">
        <v>16</v>
      </c>
      <c r="V174" s="23">
        <v>135</v>
      </c>
      <c r="W174" s="25">
        <v>70031</v>
      </c>
      <c r="X174" s="25">
        <v>70031</v>
      </c>
      <c r="Y174" s="25">
        <v>70031</v>
      </c>
      <c r="Z174" s="25">
        <v>70069</v>
      </c>
      <c r="AA174" s="25">
        <v>70069</v>
      </c>
      <c r="AB174" s="25">
        <v>70069</v>
      </c>
      <c r="AC174" s="26">
        <v>45152.505756550927</v>
      </c>
      <c r="AD174" s="27">
        <f>ROW()</f>
        <v>174</v>
      </c>
      <c r="AE174" s="27">
        <f>1</f>
        <v>1</v>
      </c>
      <c r="AF174" s="27">
        <f>SUBTOTAL(109,Tbl_NGF_Data[[#This Row],[Counter]])</f>
        <v>1</v>
      </c>
    </row>
    <row r="175" spans="2:32" ht="60" x14ac:dyDescent="0.25">
      <c r="B175" s="21" t="s">
        <v>694</v>
      </c>
      <c r="C175" s="22" t="s">
        <v>1229</v>
      </c>
      <c r="D175" s="23">
        <v>2</v>
      </c>
      <c r="E175" s="22" t="s">
        <v>694</v>
      </c>
      <c r="F175" s="23">
        <v>2</v>
      </c>
      <c r="G175" s="22" t="s">
        <v>1229</v>
      </c>
      <c r="H175" s="22" t="s">
        <v>1116</v>
      </c>
      <c r="I175" s="23">
        <v>998</v>
      </c>
      <c r="J175" s="23">
        <v>160</v>
      </c>
      <c r="K175" s="23" t="s">
        <v>1307</v>
      </c>
      <c r="L175" s="22" t="s">
        <v>1308</v>
      </c>
      <c r="M175" s="21" t="s">
        <v>714</v>
      </c>
      <c r="N175" s="23" t="s">
        <v>1119</v>
      </c>
      <c r="O175" s="22" t="s">
        <v>1120</v>
      </c>
      <c r="P175" s="22" t="s">
        <v>1121</v>
      </c>
      <c r="Q175" s="23" t="s">
        <v>1309</v>
      </c>
      <c r="R175" s="22" t="s">
        <v>1310</v>
      </c>
      <c r="S175" s="21" t="s">
        <v>715</v>
      </c>
      <c r="T175" s="23" t="s">
        <v>1311</v>
      </c>
      <c r="U175" s="24" t="s">
        <v>17</v>
      </c>
      <c r="V175" s="23">
        <v>200</v>
      </c>
      <c r="W175" s="25">
        <v>90</v>
      </c>
      <c r="X175" s="25">
        <v>99</v>
      </c>
      <c r="Y175" s="25">
        <v>129</v>
      </c>
      <c r="Z175" s="25">
        <v>24571.85</v>
      </c>
      <c r="AA175" s="25">
        <v>81</v>
      </c>
      <c r="AB175" s="25">
        <v>113</v>
      </c>
      <c r="AC175" s="26">
        <v>45152.505756550927</v>
      </c>
      <c r="AD175" s="27">
        <f>ROW()</f>
        <v>175</v>
      </c>
      <c r="AE175" s="27">
        <f>1</f>
        <v>1</v>
      </c>
      <c r="AF175" s="27">
        <f>SUBTOTAL(109,Tbl_NGF_Data[[#This Row],[Counter]])</f>
        <v>1</v>
      </c>
    </row>
    <row r="176" spans="2:32" ht="60" x14ac:dyDescent="0.25">
      <c r="B176" s="21" t="s">
        <v>694</v>
      </c>
      <c r="C176" s="22" t="s">
        <v>1229</v>
      </c>
      <c r="D176" s="23">
        <v>2</v>
      </c>
      <c r="E176" s="22" t="s">
        <v>694</v>
      </c>
      <c r="F176" s="23">
        <v>2</v>
      </c>
      <c r="G176" s="22" t="s">
        <v>1229</v>
      </c>
      <c r="H176" s="22" t="s">
        <v>1116</v>
      </c>
      <c r="I176" s="23">
        <v>998</v>
      </c>
      <c r="J176" s="23">
        <v>160</v>
      </c>
      <c r="K176" s="23" t="s">
        <v>1307</v>
      </c>
      <c r="L176" s="22" t="s">
        <v>1308</v>
      </c>
      <c r="M176" s="21" t="s">
        <v>714</v>
      </c>
      <c r="N176" s="23" t="s">
        <v>1119</v>
      </c>
      <c r="O176" s="22" t="s">
        <v>1120</v>
      </c>
      <c r="P176" s="22" t="s">
        <v>1121</v>
      </c>
      <c r="Q176" s="23" t="s">
        <v>1309</v>
      </c>
      <c r="R176" s="22" t="s">
        <v>1310</v>
      </c>
      <c r="S176" s="21" t="s">
        <v>715</v>
      </c>
      <c r="T176" s="23" t="s">
        <v>1311</v>
      </c>
      <c r="U176" s="24" t="s">
        <v>18</v>
      </c>
      <c r="V176" s="23">
        <v>220</v>
      </c>
      <c r="W176" s="25">
        <v>69941</v>
      </c>
      <c r="X176" s="25">
        <v>69932</v>
      </c>
      <c r="Y176" s="25">
        <v>69902</v>
      </c>
      <c r="Z176" s="25">
        <v>45497.15</v>
      </c>
      <c r="AA176" s="25">
        <v>69988</v>
      </c>
      <c r="AB176" s="25">
        <v>69956</v>
      </c>
      <c r="AC176" s="26">
        <v>45152.505756550927</v>
      </c>
      <c r="AD176" s="27">
        <f>ROW()</f>
        <v>176</v>
      </c>
      <c r="AE176" s="27">
        <f>1</f>
        <v>1</v>
      </c>
      <c r="AF176" s="27">
        <f>SUBTOTAL(109,Tbl_NGF_Data[[#This Row],[Counter]])</f>
        <v>1</v>
      </c>
    </row>
    <row r="177" spans="2:32" ht="60" x14ac:dyDescent="0.25">
      <c r="B177" s="21" t="s">
        <v>694</v>
      </c>
      <c r="C177" s="22" t="s">
        <v>1229</v>
      </c>
      <c r="D177" s="23">
        <v>2</v>
      </c>
      <c r="E177" s="22" t="s">
        <v>694</v>
      </c>
      <c r="F177" s="23">
        <v>2</v>
      </c>
      <c r="G177" s="22" t="s">
        <v>1229</v>
      </c>
      <c r="H177" s="22" t="s">
        <v>1116</v>
      </c>
      <c r="I177" s="23">
        <v>998</v>
      </c>
      <c r="J177" s="23">
        <v>160</v>
      </c>
      <c r="K177" s="23" t="s">
        <v>1307</v>
      </c>
      <c r="L177" s="22" t="s">
        <v>1308</v>
      </c>
      <c r="M177" s="21" t="s">
        <v>714</v>
      </c>
      <c r="N177" s="23" t="s">
        <v>1119</v>
      </c>
      <c r="O177" s="22" t="s">
        <v>1120</v>
      </c>
      <c r="P177" s="22" t="s">
        <v>1121</v>
      </c>
      <c r="Q177" s="23" t="s">
        <v>1309</v>
      </c>
      <c r="R177" s="22" t="s">
        <v>1310</v>
      </c>
      <c r="S177" s="21" t="s">
        <v>715</v>
      </c>
      <c r="T177" s="23" t="s">
        <v>1311</v>
      </c>
      <c r="U177" s="24" t="s">
        <v>19</v>
      </c>
      <c r="V177" s="23">
        <v>500</v>
      </c>
      <c r="W177" s="25">
        <v>27186.41</v>
      </c>
      <c r="X177" s="25">
        <v>26344.080000000002</v>
      </c>
      <c r="Y177" s="25">
        <v>27880.32</v>
      </c>
      <c r="Z177" s="25">
        <v>18900.169999999998</v>
      </c>
      <c r="AA177" s="25">
        <v>12640.07</v>
      </c>
      <c r="AB177" s="25">
        <v>12903.45</v>
      </c>
      <c r="AC177" s="26">
        <v>45152.505756550927</v>
      </c>
      <c r="AD177" s="27">
        <f>ROW()</f>
        <v>177</v>
      </c>
      <c r="AE177" s="27">
        <f>1</f>
        <v>1</v>
      </c>
      <c r="AF177" s="27">
        <f>SUBTOTAL(109,Tbl_NGF_Data[[#This Row],[Counter]])</f>
        <v>1</v>
      </c>
    </row>
    <row r="178" spans="2:32" ht="30" x14ac:dyDescent="0.25">
      <c r="B178" s="21" t="s">
        <v>694</v>
      </c>
      <c r="C178" s="22" t="s">
        <v>1229</v>
      </c>
      <c r="D178" s="23">
        <v>2</v>
      </c>
      <c r="E178" s="22" t="s">
        <v>694</v>
      </c>
      <c r="F178" s="23">
        <v>2</v>
      </c>
      <c r="G178" s="22" t="s">
        <v>1229</v>
      </c>
      <c r="H178" s="22" t="s">
        <v>1116</v>
      </c>
      <c r="I178" s="23">
        <v>998</v>
      </c>
      <c r="J178" s="23">
        <v>117</v>
      </c>
      <c r="K178" s="23" t="s">
        <v>1312</v>
      </c>
      <c r="L178" s="22" t="s">
        <v>1313</v>
      </c>
      <c r="M178" s="21" t="s">
        <v>709</v>
      </c>
      <c r="N178" s="23" t="s">
        <v>1119</v>
      </c>
      <c r="O178" s="22" t="s">
        <v>1120</v>
      </c>
      <c r="P178" s="22" t="s">
        <v>1121</v>
      </c>
      <c r="Q178" s="23" t="s">
        <v>1314</v>
      </c>
      <c r="R178" s="22" t="s">
        <v>1315</v>
      </c>
      <c r="S178" s="21" t="s">
        <v>710</v>
      </c>
      <c r="T178" s="23" t="s">
        <v>1316</v>
      </c>
      <c r="U178" s="24" t="s">
        <v>15</v>
      </c>
      <c r="V178" s="23">
        <v>100</v>
      </c>
      <c r="W178" s="25">
        <v>156357.75</v>
      </c>
      <c r="X178" s="25">
        <v>176784.15</v>
      </c>
      <c r="Y178" s="25">
        <v>160286.04999999999</v>
      </c>
      <c r="Z178" s="25">
        <v>157897.14000000001</v>
      </c>
      <c r="AA178" s="25">
        <v>140526.28</v>
      </c>
      <c r="AB178" s="25">
        <v>201276.96</v>
      </c>
      <c r="AC178" s="26">
        <v>45152.505756550927</v>
      </c>
      <c r="AD178" s="27">
        <f>ROW()</f>
        <v>178</v>
      </c>
      <c r="AE178" s="27">
        <f>1</f>
        <v>1</v>
      </c>
      <c r="AF178" s="27">
        <f>SUBTOTAL(109,Tbl_NGF_Data[[#This Row],[Counter]])</f>
        <v>1</v>
      </c>
    </row>
    <row r="179" spans="2:32" ht="30" x14ac:dyDescent="0.25">
      <c r="B179" s="21" t="s">
        <v>694</v>
      </c>
      <c r="C179" s="22" t="s">
        <v>1229</v>
      </c>
      <c r="D179" s="23">
        <v>2</v>
      </c>
      <c r="E179" s="22" t="s">
        <v>694</v>
      </c>
      <c r="F179" s="23">
        <v>2</v>
      </c>
      <c r="G179" s="22" t="s">
        <v>1229</v>
      </c>
      <c r="H179" s="22" t="s">
        <v>1116</v>
      </c>
      <c r="I179" s="23">
        <v>998</v>
      </c>
      <c r="J179" s="23">
        <v>117</v>
      </c>
      <c r="K179" s="23" t="s">
        <v>1312</v>
      </c>
      <c r="L179" s="22" t="s">
        <v>1313</v>
      </c>
      <c r="M179" s="21" t="s">
        <v>709</v>
      </c>
      <c r="N179" s="23" t="s">
        <v>1119</v>
      </c>
      <c r="O179" s="22" t="s">
        <v>1120</v>
      </c>
      <c r="P179" s="22" t="s">
        <v>1121</v>
      </c>
      <c r="Q179" s="23" t="s">
        <v>1314</v>
      </c>
      <c r="R179" s="22" t="s">
        <v>1315</v>
      </c>
      <c r="S179" s="21" t="s">
        <v>710</v>
      </c>
      <c r="T179" s="23" t="s">
        <v>1316</v>
      </c>
      <c r="U179" s="24" t="s">
        <v>16</v>
      </c>
      <c r="V179" s="23">
        <v>135</v>
      </c>
      <c r="W179" s="25">
        <v>7350000</v>
      </c>
      <c r="X179" s="25">
        <v>7350000</v>
      </c>
      <c r="Y179" s="25">
        <v>7350000</v>
      </c>
      <c r="Z179" s="25">
        <v>8350000</v>
      </c>
      <c r="AA179" s="25">
        <v>8350000</v>
      </c>
      <c r="AB179" s="25">
        <v>8350000</v>
      </c>
      <c r="AC179" s="26">
        <v>45152.505756550927</v>
      </c>
      <c r="AD179" s="27">
        <f>ROW()</f>
        <v>179</v>
      </c>
      <c r="AE179" s="27">
        <f>1</f>
        <v>1</v>
      </c>
      <c r="AF179" s="27">
        <f>SUBTOTAL(109,Tbl_NGF_Data[[#This Row],[Counter]])</f>
        <v>1</v>
      </c>
    </row>
    <row r="180" spans="2:32" ht="30" x14ac:dyDescent="0.25">
      <c r="B180" s="21" t="s">
        <v>694</v>
      </c>
      <c r="C180" s="22" t="s">
        <v>1229</v>
      </c>
      <c r="D180" s="23">
        <v>2</v>
      </c>
      <c r="E180" s="22" t="s">
        <v>694</v>
      </c>
      <c r="F180" s="23">
        <v>2</v>
      </c>
      <c r="G180" s="22" t="s">
        <v>1229</v>
      </c>
      <c r="H180" s="22" t="s">
        <v>1116</v>
      </c>
      <c r="I180" s="23">
        <v>998</v>
      </c>
      <c r="J180" s="23">
        <v>117</v>
      </c>
      <c r="K180" s="23" t="s">
        <v>1312</v>
      </c>
      <c r="L180" s="22" t="s">
        <v>1313</v>
      </c>
      <c r="M180" s="21" t="s">
        <v>709</v>
      </c>
      <c r="N180" s="23" t="s">
        <v>1119</v>
      </c>
      <c r="O180" s="22" t="s">
        <v>1120</v>
      </c>
      <c r="P180" s="22" t="s">
        <v>1121</v>
      </c>
      <c r="Q180" s="23" t="s">
        <v>1314</v>
      </c>
      <c r="R180" s="22" t="s">
        <v>1315</v>
      </c>
      <c r="S180" s="21" t="s">
        <v>710</v>
      </c>
      <c r="T180" s="23" t="s">
        <v>1316</v>
      </c>
      <c r="U180" s="24" t="s">
        <v>17</v>
      </c>
      <c r="V180" s="23">
        <v>200</v>
      </c>
      <c r="W180" s="25">
        <v>6405653</v>
      </c>
      <c r="X180" s="25">
        <v>6601945</v>
      </c>
      <c r="Y180" s="25">
        <v>5311548</v>
      </c>
      <c r="Z180" s="25">
        <v>4403644</v>
      </c>
      <c r="AA180" s="25">
        <v>4351595</v>
      </c>
      <c r="AB180" s="25">
        <v>5190663</v>
      </c>
      <c r="AC180" s="26">
        <v>45152.505756550927</v>
      </c>
      <c r="AD180" s="27">
        <f>ROW()</f>
        <v>180</v>
      </c>
      <c r="AE180" s="27">
        <f>1</f>
        <v>1</v>
      </c>
      <c r="AF180" s="27">
        <f>SUBTOTAL(109,Tbl_NGF_Data[[#This Row],[Counter]])</f>
        <v>1</v>
      </c>
    </row>
    <row r="181" spans="2:32" ht="45" x14ac:dyDescent="0.25">
      <c r="B181" s="21" t="s">
        <v>694</v>
      </c>
      <c r="C181" s="22" t="s">
        <v>1229</v>
      </c>
      <c r="D181" s="23">
        <v>2</v>
      </c>
      <c r="E181" s="22" t="s">
        <v>694</v>
      </c>
      <c r="F181" s="23">
        <v>2</v>
      </c>
      <c r="G181" s="22" t="s">
        <v>1229</v>
      </c>
      <c r="H181" s="22" t="s">
        <v>1116</v>
      </c>
      <c r="I181" s="23">
        <v>998</v>
      </c>
      <c r="J181" s="23">
        <v>117</v>
      </c>
      <c r="K181" s="23" t="s">
        <v>1312</v>
      </c>
      <c r="L181" s="22" t="s">
        <v>1313</v>
      </c>
      <c r="M181" s="21" t="s">
        <v>709</v>
      </c>
      <c r="N181" s="23" t="s">
        <v>1119</v>
      </c>
      <c r="O181" s="22" t="s">
        <v>1120</v>
      </c>
      <c r="P181" s="22" t="s">
        <v>1121</v>
      </c>
      <c r="Q181" s="23" t="s">
        <v>1314</v>
      </c>
      <c r="R181" s="22" t="s">
        <v>1315</v>
      </c>
      <c r="S181" s="21" t="s">
        <v>710</v>
      </c>
      <c r="T181" s="23" t="s">
        <v>1316</v>
      </c>
      <c r="U181" s="24" t="s">
        <v>18</v>
      </c>
      <c r="V181" s="23">
        <v>220</v>
      </c>
      <c r="W181" s="25">
        <v>944347</v>
      </c>
      <c r="X181" s="25">
        <v>748055</v>
      </c>
      <c r="Y181" s="25">
        <v>2038452</v>
      </c>
      <c r="Z181" s="25">
        <v>3946356</v>
      </c>
      <c r="AA181" s="25">
        <v>3998405</v>
      </c>
      <c r="AB181" s="25">
        <v>3159337</v>
      </c>
      <c r="AC181" s="26">
        <v>45152.505756550927</v>
      </c>
      <c r="AD181" s="27">
        <f>ROW()</f>
        <v>181</v>
      </c>
      <c r="AE181" s="27">
        <f>1</f>
        <v>1</v>
      </c>
      <c r="AF181" s="27">
        <f>SUBTOTAL(109,Tbl_NGF_Data[[#This Row],[Counter]])</f>
        <v>1</v>
      </c>
    </row>
    <row r="182" spans="2:32" ht="30" x14ac:dyDescent="0.25">
      <c r="B182" s="21" t="s">
        <v>694</v>
      </c>
      <c r="C182" s="22" t="s">
        <v>1229</v>
      </c>
      <c r="D182" s="23">
        <v>2</v>
      </c>
      <c r="E182" s="22" t="s">
        <v>694</v>
      </c>
      <c r="F182" s="23">
        <v>2</v>
      </c>
      <c r="G182" s="22" t="s">
        <v>1229</v>
      </c>
      <c r="H182" s="22" t="s">
        <v>1116</v>
      </c>
      <c r="I182" s="23">
        <v>998</v>
      </c>
      <c r="J182" s="23">
        <v>117</v>
      </c>
      <c r="K182" s="23" t="s">
        <v>1312</v>
      </c>
      <c r="L182" s="22" t="s">
        <v>1313</v>
      </c>
      <c r="M182" s="21" t="s">
        <v>709</v>
      </c>
      <c r="N182" s="23" t="s">
        <v>1119</v>
      </c>
      <c r="O182" s="22" t="s">
        <v>1120</v>
      </c>
      <c r="P182" s="22" t="s">
        <v>1121</v>
      </c>
      <c r="Q182" s="23" t="s">
        <v>1314</v>
      </c>
      <c r="R182" s="22" t="s">
        <v>1315</v>
      </c>
      <c r="S182" s="21" t="s">
        <v>710</v>
      </c>
      <c r="T182" s="23" t="s">
        <v>1316</v>
      </c>
      <c r="U182" s="24" t="s">
        <v>19</v>
      </c>
      <c r="V182" s="23">
        <v>500</v>
      </c>
      <c r="W182" s="25">
        <v>6431203.9299999997</v>
      </c>
      <c r="X182" s="25">
        <v>6622371.3999999994</v>
      </c>
      <c r="Y182" s="25">
        <v>5295049.9000000004</v>
      </c>
      <c r="Z182" s="25">
        <v>4401255.09</v>
      </c>
      <c r="AA182" s="25">
        <v>4334224.1399999997</v>
      </c>
      <c r="AB182" s="25">
        <v>5251413.68</v>
      </c>
      <c r="AC182" s="26">
        <v>45152.505756550927</v>
      </c>
      <c r="AD182" s="27">
        <f>ROW()</f>
        <v>182</v>
      </c>
      <c r="AE182" s="27">
        <f>1</f>
        <v>1</v>
      </c>
      <c r="AF182" s="27">
        <f>SUBTOTAL(109,Tbl_NGF_Data[[#This Row],[Counter]])</f>
        <v>1</v>
      </c>
    </row>
    <row r="183" spans="2:32" ht="60" x14ac:dyDescent="0.25">
      <c r="B183" s="21" t="s">
        <v>694</v>
      </c>
      <c r="C183" s="22" t="s">
        <v>1229</v>
      </c>
      <c r="D183" s="23">
        <v>2</v>
      </c>
      <c r="E183" s="22" t="s">
        <v>694</v>
      </c>
      <c r="F183" s="23">
        <v>2</v>
      </c>
      <c r="G183" s="22" t="s">
        <v>1229</v>
      </c>
      <c r="H183" s="22" t="s">
        <v>1116</v>
      </c>
      <c r="I183" s="23">
        <v>998</v>
      </c>
      <c r="J183" s="23">
        <v>117</v>
      </c>
      <c r="K183" s="23" t="s">
        <v>1312</v>
      </c>
      <c r="L183" s="22" t="s">
        <v>1313</v>
      </c>
      <c r="M183" s="21" t="s">
        <v>709</v>
      </c>
      <c r="N183" s="23" t="s">
        <v>1186</v>
      </c>
      <c r="O183" s="22" t="s">
        <v>1187</v>
      </c>
      <c r="P183" s="22" t="s">
        <v>1188</v>
      </c>
      <c r="Q183" s="23" t="s">
        <v>1317</v>
      </c>
      <c r="R183" s="22" t="s">
        <v>1318</v>
      </c>
      <c r="S183" s="21" t="s">
        <v>711</v>
      </c>
      <c r="T183" s="23" t="s">
        <v>1319</v>
      </c>
      <c r="U183" s="24" t="s">
        <v>15</v>
      </c>
      <c r="V183" s="23">
        <v>100</v>
      </c>
      <c r="W183" s="25">
        <v>6527278.6600000001</v>
      </c>
      <c r="X183" s="25">
        <v>7165422.9400000004</v>
      </c>
      <c r="Y183" s="25">
        <v>6889008.6099999994</v>
      </c>
      <c r="Z183" s="25">
        <v>9400651.6799999997</v>
      </c>
      <c r="AA183" s="25">
        <v>10625000.040000001</v>
      </c>
      <c r="AB183" s="25">
        <v>9971533.5200000014</v>
      </c>
      <c r="AC183" s="26">
        <v>45152.505756550927</v>
      </c>
      <c r="AD183" s="27">
        <f>ROW()</f>
        <v>183</v>
      </c>
      <c r="AE183" s="27">
        <f>1</f>
        <v>1</v>
      </c>
      <c r="AF183" s="27">
        <f>SUBTOTAL(109,Tbl_NGF_Data[[#This Row],[Counter]])</f>
        <v>1</v>
      </c>
    </row>
    <row r="184" spans="2:32" ht="60" x14ac:dyDescent="0.25">
      <c r="B184" s="21" t="s">
        <v>694</v>
      </c>
      <c r="C184" s="22" t="s">
        <v>1229</v>
      </c>
      <c r="D184" s="23">
        <v>2</v>
      </c>
      <c r="E184" s="22" t="s">
        <v>694</v>
      </c>
      <c r="F184" s="23">
        <v>2</v>
      </c>
      <c r="G184" s="22" t="s">
        <v>1229</v>
      </c>
      <c r="H184" s="22" t="s">
        <v>1116</v>
      </c>
      <c r="I184" s="23">
        <v>998</v>
      </c>
      <c r="J184" s="23">
        <v>117</v>
      </c>
      <c r="K184" s="23" t="s">
        <v>1312</v>
      </c>
      <c r="L184" s="22" t="s">
        <v>1313</v>
      </c>
      <c r="M184" s="21" t="s">
        <v>709</v>
      </c>
      <c r="N184" s="23" t="s">
        <v>1186</v>
      </c>
      <c r="O184" s="22" t="s">
        <v>1187</v>
      </c>
      <c r="P184" s="22" t="s">
        <v>1188</v>
      </c>
      <c r="Q184" s="23" t="s">
        <v>1317</v>
      </c>
      <c r="R184" s="22" t="s">
        <v>1318</v>
      </c>
      <c r="S184" s="21" t="s">
        <v>711</v>
      </c>
      <c r="T184" s="23" t="s">
        <v>1319</v>
      </c>
      <c r="U184" s="24" t="s">
        <v>16</v>
      </c>
      <c r="V184" s="23">
        <v>135</v>
      </c>
      <c r="W184" s="25">
        <v>14835813</v>
      </c>
      <c r="X184" s="25">
        <v>15240451</v>
      </c>
      <c r="Y184" s="25">
        <v>15240451</v>
      </c>
      <c r="Z184" s="25">
        <v>15721191</v>
      </c>
      <c r="AA184" s="25">
        <v>15721191</v>
      </c>
      <c r="AB184" s="25">
        <v>16227764</v>
      </c>
      <c r="AC184" s="26">
        <v>45152.505756550927</v>
      </c>
      <c r="AD184" s="27">
        <f>ROW()</f>
        <v>184</v>
      </c>
      <c r="AE184" s="27">
        <f>1</f>
        <v>1</v>
      </c>
      <c r="AF184" s="27">
        <f>SUBTOTAL(109,Tbl_NGF_Data[[#This Row],[Counter]])</f>
        <v>1</v>
      </c>
    </row>
    <row r="185" spans="2:32" ht="60" x14ac:dyDescent="0.25">
      <c r="B185" s="21" t="s">
        <v>694</v>
      </c>
      <c r="C185" s="22" t="s">
        <v>1229</v>
      </c>
      <c r="D185" s="23">
        <v>2</v>
      </c>
      <c r="E185" s="22" t="s">
        <v>694</v>
      </c>
      <c r="F185" s="23">
        <v>2</v>
      </c>
      <c r="G185" s="22" t="s">
        <v>1229</v>
      </c>
      <c r="H185" s="22" t="s">
        <v>1116</v>
      </c>
      <c r="I185" s="23">
        <v>998</v>
      </c>
      <c r="J185" s="23">
        <v>117</v>
      </c>
      <c r="K185" s="23" t="s">
        <v>1312</v>
      </c>
      <c r="L185" s="22" t="s">
        <v>1313</v>
      </c>
      <c r="M185" s="21" t="s">
        <v>709</v>
      </c>
      <c r="N185" s="23" t="s">
        <v>1186</v>
      </c>
      <c r="O185" s="22" t="s">
        <v>1187</v>
      </c>
      <c r="P185" s="22" t="s">
        <v>1188</v>
      </c>
      <c r="Q185" s="23" t="s">
        <v>1317</v>
      </c>
      <c r="R185" s="22" t="s">
        <v>1318</v>
      </c>
      <c r="S185" s="21" t="s">
        <v>711</v>
      </c>
      <c r="T185" s="23" t="s">
        <v>1319</v>
      </c>
      <c r="U185" s="24" t="s">
        <v>17</v>
      </c>
      <c r="V185" s="23">
        <v>200</v>
      </c>
      <c r="W185" s="25">
        <v>13262938.169999998</v>
      </c>
      <c r="X185" s="25">
        <v>12749680.300000001</v>
      </c>
      <c r="Y185" s="25">
        <v>12793055.76</v>
      </c>
      <c r="Z185" s="25">
        <v>12623451.939999994</v>
      </c>
      <c r="AA185" s="25">
        <v>13097983.019999996</v>
      </c>
      <c r="AB185" s="25">
        <v>14678435.459999993</v>
      </c>
      <c r="AC185" s="26">
        <v>45152.505756550927</v>
      </c>
      <c r="AD185" s="27">
        <f>ROW()</f>
        <v>185</v>
      </c>
      <c r="AE185" s="27">
        <f>1</f>
        <v>1</v>
      </c>
      <c r="AF185" s="27">
        <f>SUBTOTAL(109,Tbl_NGF_Data[[#This Row],[Counter]])</f>
        <v>1</v>
      </c>
    </row>
    <row r="186" spans="2:32" ht="60" x14ac:dyDescent="0.25">
      <c r="B186" s="21" t="s">
        <v>694</v>
      </c>
      <c r="C186" s="22" t="s">
        <v>1229</v>
      </c>
      <c r="D186" s="23">
        <v>2</v>
      </c>
      <c r="E186" s="22" t="s">
        <v>694</v>
      </c>
      <c r="F186" s="23">
        <v>2</v>
      </c>
      <c r="G186" s="22" t="s">
        <v>1229</v>
      </c>
      <c r="H186" s="22" t="s">
        <v>1116</v>
      </c>
      <c r="I186" s="23">
        <v>998</v>
      </c>
      <c r="J186" s="23">
        <v>117</v>
      </c>
      <c r="K186" s="23" t="s">
        <v>1312</v>
      </c>
      <c r="L186" s="22" t="s">
        <v>1313</v>
      </c>
      <c r="M186" s="21" t="s">
        <v>709</v>
      </c>
      <c r="N186" s="23" t="s">
        <v>1186</v>
      </c>
      <c r="O186" s="22" t="s">
        <v>1187</v>
      </c>
      <c r="P186" s="22" t="s">
        <v>1188</v>
      </c>
      <c r="Q186" s="23" t="s">
        <v>1317</v>
      </c>
      <c r="R186" s="22" t="s">
        <v>1318</v>
      </c>
      <c r="S186" s="21" t="s">
        <v>711</v>
      </c>
      <c r="T186" s="23" t="s">
        <v>1319</v>
      </c>
      <c r="U186" s="24" t="s">
        <v>18</v>
      </c>
      <c r="V186" s="23">
        <v>220</v>
      </c>
      <c r="W186" s="25">
        <v>1572874.8300000019</v>
      </c>
      <c r="X186" s="25">
        <v>2490770.6999999993</v>
      </c>
      <c r="Y186" s="25">
        <v>2447395.2400000002</v>
      </c>
      <c r="Z186" s="25">
        <v>3097739.0600000061</v>
      </c>
      <c r="AA186" s="25">
        <v>2623207.9800000042</v>
      </c>
      <c r="AB186" s="25">
        <v>1549328.5400000066</v>
      </c>
      <c r="AC186" s="26">
        <v>45152.505756550927</v>
      </c>
      <c r="AD186" s="27">
        <f>ROW()</f>
        <v>186</v>
      </c>
      <c r="AE186" s="27">
        <f>1</f>
        <v>1</v>
      </c>
      <c r="AF186" s="27">
        <f>SUBTOTAL(109,Tbl_NGF_Data[[#This Row],[Counter]])</f>
        <v>1</v>
      </c>
    </row>
    <row r="187" spans="2:32" ht="60" x14ac:dyDescent="0.25">
      <c r="B187" s="21" t="s">
        <v>694</v>
      </c>
      <c r="C187" s="22" t="s">
        <v>1229</v>
      </c>
      <c r="D187" s="23">
        <v>2</v>
      </c>
      <c r="E187" s="22" t="s">
        <v>694</v>
      </c>
      <c r="F187" s="23">
        <v>2</v>
      </c>
      <c r="G187" s="22" t="s">
        <v>1229</v>
      </c>
      <c r="H187" s="22" t="s">
        <v>1116</v>
      </c>
      <c r="I187" s="23">
        <v>998</v>
      </c>
      <c r="J187" s="23">
        <v>117</v>
      </c>
      <c r="K187" s="23" t="s">
        <v>1312</v>
      </c>
      <c r="L187" s="22" t="s">
        <v>1313</v>
      </c>
      <c r="M187" s="21" t="s">
        <v>709</v>
      </c>
      <c r="N187" s="23" t="s">
        <v>1186</v>
      </c>
      <c r="O187" s="22" t="s">
        <v>1187</v>
      </c>
      <c r="P187" s="22" t="s">
        <v>1188</v>
      </c>
      <c r="Q187" s="23" t="s">
        <v>1317</v>
      </c>
      <c r="R187" s="22" t="s">
        <v>1318</v>
      </c>
      <c r="S187" s="21" t="s">
        <v>711</v>
      </c>
      <c r="T187" s="23" t="s">
        <v>1319</v>
      </c>
      <c r="U187" s="24" t="s">
        <v>19</v>
      </c>
      <c r="V187" s="23">
        <v>500</v>
      </c>
      <c r="W187" s="25">
        <v>14024102.359999999</v>
      </c>
      <c r="X187" s="25">
        <v>13781407.579999998</v>
      </c>
      <c r="Y187" s="25">
        <v>13562835.43</v>
      </c>
      <c r="Z187" s="25">
        <v>13578700.009999998</v>
      </c>
      <c r="AA187" s="25">
        <v>14030351.380000001</v>
      </c>
      <c r="AB187" s="25">
        <v>13871688.939999999</v>
      </c>
      <c r="AC187" s="26">
        <v>45152.505756550927</v>
      </c>
      <c r="AD187" s="27">
        <f>ROW()</f>
        <v>187</v>
      </c>
      <c r="AE187" s="27">
        <f>1</f>
        <v>1</v>
      </c>
      <c r="AF187" s="27">
        <f>SUBTOTAL(109,Tbl_NGF_Data[[#This Row],[Counter]])</f>
        <v>1</v>
      </c>
    </row>
    <row r="188" spans="2:32" ht="30" x14ac:dyDescent="0.25">
      <c r="B188" s="21" t="s">
        <v>694</v>
      </c>
      <c r="C188" s="22" t="s">
        <v>1229</v>
      </c>
      <c r="D188" s="23">
        <v>2</v>
      </c>
      <c r="E188" s="22" t="s">
        <v>694</v>
      </c>
      <c r="F188" s="23">
        <v>2</v>
      </c>
      <c r="G188" s="22" t="s">
        <v>1229</v>
      </c>
      <c r="H188" s="22" t="s">
        <v>1116</v>
      </c>
      <c r="I188" s="23">
        <v>998</v>
      </c>
      <c r="J188" s="23">
        <v>117</v>
      </c>
      <c r="K188" s="23" t="s">
        <v>1312</v>
      </c>
      <c r="L188" s="22" t="s">
        <v>1313</v>
      </c>
      <c r="M188" s="21" t="s">
        <v>709</v>
      </c>
      <c r="N188" s="23" t="s">
        <v>1186</v>
      </c>
      <c r="O188" s="22" t="s">
        <v>1187</v>
      </c>
      <c r="P188" s="22" t="s">
        <v>1188</v>
      </c>
      <c r="Q188" s="23" t="s">
        <v>1320</v>
      </c>
      <c r="R188" s="22" t="s">
        <v>1321</v>
      </c>
      <c r="S188" s="21" t="s">
        <v>209</v>
      </c>
      <c r="T188" s="23" t="s">
        <v>1322</v>
      </c>
      <c r="U188" s="24" t="s">
        <v>16</v>
      </c>
      <c r="V188" s="23">
        <v>135</v>
      </c>
      <c r="W188" s="25">
        <v>0</v>
      </c>
      <c r="X188" s="25">
        <v>0</v>
      </c>
      <c r="Y188" s="25">
        <v>0</v>
      </c>
      <c r="Z188" s="25">
        <v>3000000</v>
      </c>
      <c r="AA188" s="25">
        <v>1000000</v>
      </c>
      <c r="AB188" s="25">
        <v>1000000</v>
      </c>
      <c r="AC188" s="26">
        <v>45152.505756550927</v>
      </c>
      <c r="AD188" s="27">
        <f>ROW()</f>
        <v>188</v>
      </c>
      <c r="AE188" s="27">
        <f>1</f>
        <v>1</v>
      </c>
      <c r="AF188" s="27">
        <f>SUBTOTAL(109,Tbl_NGF_Data[[#This Row],[Counter]])</f>
        <v>1</v>
      </c>
    </row>
    <row r="189" spans="2:32" ht="30" x14ac:dyDescent="0.25">
      <c r="B189" s="21" t="s">
        <v>694</v>
      </c>
      <c r="C189" s="22" t="s">
        <v>1229</v>
      </c>
      <c r="D189" s="23">
        <v>2</v>
      </c>
      <c r="E189" s="22" t="s">
        <v>694</v>
      </c>
      <c r="F189" s="23">
        <v>2</v>
      </c>
      <c r="G189" s="22" t="s">
        <v>1229</v>
      </c>
      <c r="H189" s="22" t="s">
        <v>1116</v>
      </c>
      <c r="I189" s="23">
        <v>998</v>
      </c>
      <c r="J189" s="23">
        <v>117</v>
      </c>
      <c r="K189" s="23" t="s">
        <v>1312</v>
      </c>
      <c r="L189" s="22" t="s">
        <v>1313</v>
      </c>
      <c r="M189" s="21" t="s">
        <v>709</v>
      </c>
      <c r="N189" s="23" t="s">
        <v>1186</v>
      </c>
      <c r="O189" s="22" t="s">
        <v>1187</v>
      </c>
      <c r="P189" s="22" t="s">
        <v>1188</v>
      </c>
      <c r="Q189" s="23" t="s">
        <v>1320</v>
      </c>
      <c r="R189" s="22" t="s">
        <v>1321</v>
      </c>
      <c r="S189" s="21" t="s">
        <v>209</v>
      </c>
      <c r="T189" s="23" t="s">
        <v>1322</v>
      </c>
      <c r="U189" s="24" t="s">
        <v>17</v>
      </c>
      <c r="V189" s="23">
        <v>200</v>
      </c>
      <c r="W189" s="25">
        <v>0</v>
      </c>
      <c r="X189" s="25">
        <v>0</v>
      </c>
      <c r="Y189" s="25">
        <v>0</v>
      </c>
      <c r="Z189" s="25">
        <v>2000000</v>
      </c>
      <c r="AA189" s="25">
        <v>1000000</v>
      </c>
      <c r="AB189" s="25">
        <v>1000000</v>
      </c>
      <c r="AC189" s="26">
        <v>45152.505756550927</v>
      </c>
      <c r="AD189" s="27">
        <f>ROW()</f>
        <v>189</v>
      </c>
      <c r="AE189" s="27">
        <f>1</f>
        <v>1</v>
      </c>
      <c r="AF189" s="27">
        <f>SUBTOTAL(109,Tbl_NGF_Data[[#This Row],[Counter]])</f>
        <v>1</v>
      </c>
    </row>
    <row r="190" spans="2:32" ht="45" x14ac:dyDescent="0.25">
      <c r="B190" s="21" t="s">
        <v>694</v>
      </c>
      <c r="C190" s="22" t="s">
        <v>1229</v>
      </c>
      <c r="D190" s="23">
        <v>2</v>
      </c>
      <c r="E190" s="22" t="s">
        <v>694</v>
      </c>
      <c r="F190" s="23">
        <v>2</v>
      </c>
      <c r="G190" s="22" t="s">
        <v>1229</v>
      </c>
      <c r="H190" s="22" t="s">
        <v>1116</v>
      </c>
      <c r="I190" s="23">
        <v>998</v>
      </c>
      <c r="J190" s="23">
        <v>117</v>
      </c>
      <c r="K190" s="23" t="s">
        <v>1312</v>
      </c>
      <c r="L190" s="22" t="s">
        <v>1313</v>
      </c>
      <c r="M190" s="21" t="s">
        <v>709</v>
      </c>
      <c r="N190" s="23" t="s">
        <v>1186</v>
      </c>
      <c r="O190" s="22" t="s">
        <v>1187</v>
      </c>
      <c r="P190" s="22" t="s">
        <v>1188</v>
      </c>
      <c r="Q190" s="23" t="s">
        <v>1320</v>
      </c>
      <c r="R190" s="22" t="s">
        <v>1321</v>
      </c>
      <c r="S190" s="21" t="s">
        <v>209</v>
      </c>
      <c r="T190" s="23" t="s">
        <v>1322</v>
      </c>
      <c r="U190" s="24" t="s">
        <v>18</v>
      </c>
      <c r="V190" s="23">
        <v>220</v>
      </c>
      <c r="W190" s="25">
        <v>0</v>
      </c>
      <c r="X190" s="25">
        <v>0</v>
      </c>
      <c r="Y190" s="25">
        <v>0</v>
      </c>
      <c r="Z190" s="25">
        <v>1000000</v>
      </c>
      <c r="AA190" s="25">
        <v>0</v>
      </c>
      <c r="AB190" s="25">
        <v>0</v>
      </c>
      <c r="AC190" s="26">
        <v>45152.505756550927</v>
      </c>
      <c r="AD190" s="27">
        <f>ROW()</f>
        <v>190</v>
      </c>
      <c r="AE190" s="27">
        <f>1</f>
        <v>1</v>
      </c>
      <c r="AF190" s="27">
        <f>SUBTOTAL(109,Tbl_NGF_Data[[#This Row],[Counter]])</f>
        <v>1</v>
      </c>
    </row>
    <row r="191" spans="2:32" ht="45" x14ac:dyDescent="0.25">
      <c r="B191" s="21" t="s">
        <v>694</v>
      </c>
      <c r="C191" s="22" t="s">
        <v>1229</v>
      </c>
      <c r="D191" s="23">
        <v>2</v>
      </c>
      <c r="E191" s="22" t="s">
        <v>694</v>
      </c>
      <c r="F191" s="23">
        <v>2</v>
      </c>
      <c r="G191" s="22" t="s">
        <v>1229</v>
      </c>
      <c r="H191" s="22" t="s">
        <v>1116</v>
      </c>
      <c r="I191" s="23">
        <v>998</v>
      </c>
      <c r="J191" s="23">
        <v>117</v>
      </c>
      <c r="K191" s="23" t="s">
        <v>1312</v>
      </c>
      <c r="L191" s="22" t="s">
        <v>1313</v>
      </c>
      <c r="M191" s="21" t="s">
        <v>709</v>
      </c>
      <c r="N191" s="23" t="s">
        <v>1186</v>
      </c>
      <c r="O191" s="22" t="s">
        <v>1187</v>
      </c>
      <c r="P191" s="22" t="s">
        <v>1188</v>
      </c>
      <c r="Q191" s="23" t="s">
        <v>1323</v>
      </c>
      <c r="R191" s="22" t="s">
        <v>1324</v>
      </c>
      <c r="S191" s="21" t="s">
        <v>712</v>
      </c>
      <c r="T191" s="23" t="s">
        <v>1325</v>
      </c>
      <c r="U191" s="24" t="s">
        <v>15</v>
      </c>
      <c r="V191" s="23">
        <v>100</v>
      </c>
      <c r="W191" s="25">
        <v>0</v>
      </c>
      <c r="X191" s="25">
        <v>0</v>
      </c>
      <c r="Y191" s="25">
        <v>0</v>
      </c>
      <c r="Z191" s="25">
        <v>0</v>
      </c>
      <c r="AA191" s="25">
        <v>970.84</v>
      </c>
      <c r="AB191" s="25">
        <v>970.84</v>
      </c>
      <c r="AC191" s="26">
        <v>45152.505756550927</v>
      </c>
      <c r="AD191" s="27">
        <f>ROW()</f>
        <v>191</v>
      </c>
      <c r="AE191" s="27">
        <f>1</f>
        <v>1</v>
      </c>
      <c r="AF191" s="27">
        <f>SUBTOTAL(109,Tbl_NGF_Data[[#This Row],[Counter]])</f>
        <v>1</v>
      </c>
    </row>
    <row r="192" spans="2:32" ht="45" x14ac:dyDescent="0.25">
      <c r="B192" s="21" t="s">
        <v>694</v>
      </c>
      <c r="C192" s="22" t="s">
        <v>1229</v>
      </c>
      <c r="D192" s="23">
        <v>2</v>
      </c>
      <c r="E192" s="22" t="s">
        <v>694</v>
      </c>
      <c r="F192" s="23">
        <v>2</v>
      </c>
      <c r="G192" s="22" t="s">
        <v>1229</v>
      </c>
      <c r="H192" s="22" t="s">
        <v>1116</v>
      </c>
      <c r="I192" s="23">
        <v>998</v>
      </c>
      <c r="J192" s="23">
        <v>117</v>
      </c>
      <c r="K192" s="23" t="s">
        <v>1312</v>
      </c>
      <c r="L192" s="22" t="s">
        <v>1313</v>
      </c>
      <c r="M192" s="21" t="s">
        <v>709</v>
      </c>
      <c r="N192" s="23" t="s">
        <v>1186</v>
      </c>
      <c r="O192" s="22" t="s">
        <v>1187</v>
      </c>
      <c r="P192" s="22" t="s">
        <v>1188</v>
      </c>
      <c r="Q192" s="23" t="s">
        <v>1323</v>
      </c>
      <c r="R192" s="22" t="s">
        <v>1324</v>
      </c>
      <c r="S192" s="21" t="s">
        <v>712</v>
      </c>
      <c r="T192" s="23" t="s">
        <v>1325</v>
      </c>
      <c r="U192" s="24" t="s">
        <v>19</v>
      </c>
      <c r="V192" s="23">
        <v>500</v>
      </c>
      <c r="W192" s="25">
        <v>0</v>
      </c>
      <c r="X192" s="25">
        <v>0</v>
      </c>
      <c r="Y192" s="25">
        <v>0</v>
      </c>
      <c r="Z192" s="25">
        <v>0</v>
      </c>
      <c r="AA192" s="25">
        <v>970.84</v>
      </c>
      <c r="AB192" s="25">
        <v>0</v>
      </c>
      <c r="AC192" s="26">
        <v>45152.505756550927</v>
      </c>
      <c r="AD192" s="27">
        <f>ROW()</f>
        <v>192</v>
      </c>
      <c r="AE192" s="27">
        <f>1</f>
        <v>1</v>
      </c>
      <c r="AF192" s="27">
        <f>SUBTOTAL(109,Tbl_NGF_Data[[#This Row],[Counter]])</f>
        <v>1</v>
      </c>
    </row>
    <row r="193" spans="2:32" ht="45" x14ac:dyDescent="0.25">
      <c r="B193" s="21" t="s">
        <v>694</v>
      </c>
      <c r="C193" s="22" t="s">
        <v>1229</v>
      </c>
      <c r="D193" s="23">
        <v>2</v>
      </c>
      <c r="E193" s="22" t="s">
        <v>694</v>
      </c>
      <c r="F193" s="23">
        <v>2</v>
      </c>
      <c r="G193" s="22" t="s">
        <v>1229</v>
      </c>
      <c r="H193" s="22" t="s">
        <v>1116</v>
      </c>
      <c r="I193" s="23">
        <v>998</v>
      </c>
      <c r="J193" s="23">
        <v>117</v>
      </c>
      <c r="K193" s="23" t="s">
        <v>1312</v>
      </c>
      <c r="L193" s="22" t="s">
        <v>1313</v>
      </c>
      <c r="M193" s="21" t="s">
        <v>709</v>
      </c>
      <c r="N193" s="23" t="s">
        <v>1166</v>
      </c>
      <c r="O193" s="22" t="s">
        <v>1167</v>
      </c>
      <c r="P193" s="22" t="s">
        <v>1168</v>
      </c>
      <c r="Q193" s="23" t="s">
        <v>1169</v>
      </c>
      <c r="R193" s="22" t="s">
        <v>1170</v>
      </c>
      <c r="S193" s="21" t="s">
        <v>40</v>
      </c>
      <c r="T193" s="23" t="s">
        <v>1326</v>
      </c>
      <c r="U193" s="24" t="s">
        <v>16</v>
      </c>
      <c r="V193" s="23">
        <v>135</v>
      </c>
      <c r="W193" s="25">
        <v>0</v>
      </c>
      <c r="X193" s="25">
        <v>0</v>
      </c>
      <c r="Y193" s="25">
        <v>0</v>
      </c>
      <c r="Z193" s="25">
        <v>0</v>
      </c>
      <c r="AA193" s="25">
        <v>2500000</v>
      </c>
      <c r="AB193" s="25">
        <v>0</v>
      </c>
      <c r="AC193" s="26">
        <v>45152.505756550927</v>
      </c>
      <c r="AD193" s="27">
        <f>ROW()</f>
        <v>193</v>
      </c>
      <c r="AE193" s="27">
        <f>1</f>
        <v>1</v>
      </c>
      <c r="AF193" s="27">
        <f>SUBTOTAL(109,Tbl_NGF_Data[[#This Row],[Counter]])</f>
        <v>1</v>
      </c>
    </row>
    <row r="194" spans="2:32" ht="45" x14ac:dyDescent="0.25">
      <c r="B194" s="21" t="s">
        <v>694</v>
      </c>
      <c r="C194" s="22" t="s">
        <v>1229</v>
      </c>
      <c r="D194" s="23">
        <v>2</v>
      </c>
      <c r="E194" s="22" t="s">
        <v>694</v>
      </c>
      <c r="F194" s="23">
        <v>2</v>
      </c>
      <c r="G194" s="22" t="s">
        <v>1229</v>
      </c>
      <c r="H194" s="22" t="s">
        <v>1116</v>
      </c>
      <c r="I194" s="23">
        <v>998</v>
      </c>
      <c r="J194" s="23">
        <v>117</v>
      </c>
      <c r="K194" s="23" t="s">
        <v>1312</v>
      </c>
      <c r="L194" s="22" t="s">
        <v>1313</v>
      </c>
      <c r="M194" s="21" t="s">
        <v>709</v>
      </c>
      <c r="N194" s="23" t="s">
        <v>1166</v>
      </c>
      <c r="O194" s="22" t="s">
        <v>1167</v>
      </c>
      <c r="P194" s="22" t="s">
        <v>1168</v>
      </c>
      <c r="Q194" s="23" t="s">
        <v>1169</v>
      </c>
      <c r="R194" s="22" t="s">
        <v>1170</v>
      </c>
      <c r="S194" s="21" t="s">
        <v>40</v>
      </c>
      <c r="T194" s="23" t="s">
        <v>1326</v>
      </c>
      <c r="U194" s="24" t="s">
        <v>17</v>
      </c>
      <c r="V194" s="23">
        <v>200</v>
      </c>
      <c r="W194" s="25">
        <v>0</v>
      </c>
      <c r="X194" s="25">
        <v>0</v>
      </c>
      <c r="Y194" s="25">
        <v>0</v>
      </c>
      <c r="Z194" s="25">
        <v>0</v>
      </c>
      <c r="AA194" s="25">
        <v>2500000</v>
      </c>
      <c r="AB194" s="25">
        <v>0</v>
      </c>
      <c r="AC194" s="26">
        <v>45152.505756550927</v>
      </c>
      <c r="AD194" s="27">
        <f>ROW()</f>
        <v>194</v>
      </c>
      <c r="AE194" s="27">
        <f>1</f>
        <v>1</v>
      </c>
      <c r="AF194" s="27">
        <f>SUBTOTAL(109,Tbl_NGF_Data[[#This Row],[Counter]])</f>
        <v>1</v>
      </c>
    </row>
    <row r="195" spans="2:32" ht="75" x14ac:dyDescent="0.25">
      <c r="B195" s="21" t="s">
        <v>399</v>
      </c>
      <c r="C195" s="22" t="s">
        <v>399</v>
      </c>
      <c r="D195" s="23">
        <v>3</v>
      </c>
      <c r="E195" s="22" t="s">
        <v>399</v>
      </c>
      <c r="F195" s="23">
        <v>3</v>
      </c>
      <c r="G195" s="22" t="s">
        <v>399</v>
      </c>
      <c r="H195" s="22" t="s">
        <v>1327</v>
      </c>
      <c r="I195" s="23">
        <v>1</v>
      </c>
      <c r="J195" s="23">
        <v>836</v>
      </c>
      <c r="K195" s="23" t="s">
        <v>1328</v>
      </c>
      <c r="L195" s="22" t="s">
        <v>1329</v>
      </c>
      <c r="M195" s="21" t="s">
        <v>422</v>
      </c>
      <c r="N195" s="23" t="s">
        <v>1119</v>
      </c>
      <c r="O195" s="22" t="s">
        <v>1120</v>
      </c>
      <c r="P195" s="22" t="s">
        <v>1121</v>
      </c>
      <c r="Q195" s="23" t="s">
        <v>1330</v>
      </c>
      <c r="R195" s="22" t="s">
        <v>1331</v>
      </c>
      <c r="S195" s="21" t="s">
        <v>423</v>
      </c>
      <c r="T195" s="23" t="s">
        <v>1332</v>
      </c>
      <c r="U195" s="24" t="s">
        <v>15</v>
      </c>
      <c r="V195" s="23">
        <v>100</v>
      </c>
      <c r="W195" s="25">
        <v>10292.950000000001</v>
      </c>
      <c r="X195" s="25">
        <v>10292.950000000001</v>
      </c>
      <c r="Y195" s="25">
        <v>10292.950000000001</v>
      </c>
      <c r="Z195" s="25">
        <v>25719.23</v>
      </c>
      <c r="AA195" s="25">
        <v>51080.51</v>
      </c>
      <c r="AB195" s="25">
        <v>75604.25</v>
      </c>
      <c r="AC195" s="26">
        <v>45152.505756550927</v>
      </c>
      <c r="AD195" s="27">
        <f>ROW()</f>
        <v>195</v>
      </c>
      <c r="AE195" s="27">
        <f>1</f>
        <v>1</v>
      </c>
      <c r="AF195" s="27">
        <f>SUBTOTAL(109,Tbl_NGF_Data[[#This Row],[Counter]])</f>
        <v>1</v>
      </c>
    </row>
    <row r="196" spans="2:32" ht="75" x14ac:dyDescent="0.25">
      <c r="B196" s="21" t="s">
        <v>399</v>
      </c>
      <c r="C196" s="22" t="s">
        <v>399</v>
      </c>
      <c r="D196" s="23">
        <v>3</v>
      </c>
      <c r="E196" s="22" t="s">
        <v>399</v>
      </c>
      <c r="F196" s="23">
        <v>3</v>
      </c>
      <c r="G196" s="22" t="s">
        <v>399</v>
      </c>
      <c r="H196" s="22" t="s">
        <v>1327</v>
      </c>
      <c r="I196" s="23">
        <v>1</v>
      </c>
      <c r="J196" s="23">
        <v>836</v>
      </c>
      <c r="K196" s="23" t="s">
        <v>1328</v>
      </c>
      <c r="L196" s="22" t="s">
        <v>1329</v>
      </c>
      <c r="M196" s="21" t="s">
        <v>422</v>
      </c>
      <c r="N196" s="23" t="s">
        <v>1119</v>
      </c>
      <c r="O196" s="22" t="s">
        <v>1120</v>
      </c>
      <c r="P196" s="22" t="s">
        <v>1121</v>
      </c>
      <c r="Q196" s="23" t="s">
        <v>1330</v>
      </c>
      <c r="R196" s="22" t="s">
        <v>1331</v>
      </c>
      <c r="S196" s="21" t="s">
        <v>423</v>
      </c>
      <c r="T196" s="23" t="s">
        <v>1332</v>
      </c>
      <c r="U196" s="24" t="s">
        <v>16</v>
      </c>
      <c r="V196" s="23">
        <v>135</v>
      </c>
      <c r="W196" s="25">
        <v>10292</v>
      </c>
      <c r="X196" s="25">
        <v>0</v>
      </c>
      <c r="Y196" s="25">
        <v>0</v>
      </c>
      <c r="Z196" s="25">
        <v>950000</v>
      </c>
      <c r="AA196" s="25">
        <v>100000</v>
      </c>
      <c r="AB196" s="25">
        <v>51080.51</v>
      </c>
      <c r="AC196" s="26">
        <v>45152.505756550927</v>
      </c>
      <c r="AD196" s="27">
        <f>ROW()</f>
        <v>196</v>
      </c>
      <c r="AE196" s="27">
        <f>1</f>
        <v>1</v>
      </c>
      <c r="AF196" s="27">
        <f>SUBTOTAL(109,Tbl_NGF_Data[[#This Row],[Counter]])</f>
        <v>1</v>
      </c>
    </row>
    <row r="197" spans="2:32" ht="75" x14ac:dyDescent="0.25">
      <c r="B197" s="21" t="s">
        <v>399</v>
      </c>
      <c r="C197" s="22" t="s">
        <v>399</v>
      </c>
      <c r="D197" s="23">
        <v>3</v>
      </c>
      <c r="E197" s="22" t="s">
        <v>399</v>
      </c>
      <c r="F197" s="23">
        <v>3</v>
      </c>
      <c r="G197" s="22" t="s">
        <v>399</v>
      </c>
      <c r="H197" s="22" t="s">
        <v>1327</v>
      </c>
      <c r="I197" s="23">
        <v>1</v>
      </c>
      <c r="J197" s="23">
        <v>836</v>
      </c>
      <c r="K197" s="23" t="s">
        <v>1328</v>
      </c>
      <c r="L197" s="22" t="s">
        <v>1329</v>
      </c>
      <c r="M197" s="21" t="s">
        <v>422</v>
      </c>
      <c r="N197" s="23" t="s">
        <v>1119</v>
      </c>
      <c r="O197" s="22" t="s">
        <v>1120</v>
      </c>
      <c r="P197" s="22" t="s">
        <v>1121</v>
      </c>
      <c r="Q197" s="23" t="s">
        <v>1330</v>
      </c>
      <c r="R197" s="22" t="s">
        <v>1331</v>
      </c>
      <c r="S197" s="21" t="s">
        <v>423</v>
      </c>
      <c r="T197" s="23" t="s">
        <v>1332</v>
      </c>
      <c r="U197" s="24" t="s">
        <v>17</v>
      </c>
      <c r="V197" s="23">
        <v>200</v>
      </c>
      <c r="W197" s="25">
        <v>0</v>
      </c>
      <c r="X197" s="25">
        <v>0</v>
      </c>
      <c r="Y197" s="25">
        <v>0</v>
      </c>
      <c r="Z197" s="25">
        <v>938972</v>
      </c>
      <c r="AA197" s="25">
        <v>7646.7199999999993</v>
      </c>
      <c r="AB197" s="25">
        <v>47476.26</v>
      </c>
      <c r="AC197" s="26">
        <v>45152.505756550927</v>
      </c>
      <c r="AD197" s="27">
        <f>ROW()</f>
        <v>197</v>
      </c>
      <c r="AE197" s="27">
        <f>1</f>
        <v>1</v>
      </c>
      <c r="AF197" s="27">
        <f>SUBTOTAL(109,Tbl_NGF_Data[[#This Row],[Counter]])</f>
        <v>1</v>
      </c>
    </row>
    <row r="198" spans="2:32" ht="75" x14ac:dyDescent="0.25">
      <c r="B198" s="21" t="s">
        <v>399</v>
      </c>
      <c r="C198" s="22" t="s">
        <v>399</v>
      </c>
      <c r="D198" s="23">
        <v>3</v>
      </c>
      <c r="E198" s="22" t="s">
        <v>399</v>
      </c>
      <c r="F198" s="23">
        <v>3</v>
      </c>
      <c r="G198" s="22" t="s">
        <v>399</v>
      </c>
      <c r="H198" s="22" t="s">
        <v>1327</v>
      </c>
      <c r="I198" s="23">
        <v>1</v>
      </c>
      <c r="J198" s="23">
        <v>836</v>
      </c>
      <c r="K198" s="23" t="s">
        <v>1328</v>
      </c>
      <c r="L198" s="22" t="s">
        <v>1329</v>
      </c>
      <c r="M198" s="21" t="s">
        <v>422</v>
      </c>
      <c r="N198" s="23" t="s">
        <v>1119</v>
      </c>
      <c r="O198" s="22" t="s">
        <v>1120</v>
      </c>
      <c r="P198" s="22" t="s">
        <v>1121</v>
      </c>
      <c r="Q198" s="23" t="s">
        <v>1330</v>
      </c>
      <c r="R198" s="22" t="s">
        <v>1331</v>
      </c>
      <c r="S198" s="21" t="s">
        <v>423</v>
      </c>
      <c r="T198" s="23" t="s">
        <v>1332</v>
      </c>
      <c r="U198" s="24" t="s">
        <v>18</v>
      </c>
      <c r="V198" s="23">
        <v>220</v>
      </c>
      <c r="W198" s="25">
        <v>10292</v>
      </c>
      <c r="X198" s="25">
        <v>0</v>
      </c>
      <c r="Y198" s="25">
        <v>0</v>
      </c>
      <c r="Z198" s="25">
        <v>11028</v>
      </c>
      <c r="AA198" s="25">
        <v>92353.279999999999</v>
      </c>
      <c r="AB198" s="25">
        <v>3604.25</v>
      </c>
      <c r="AC198" s="26">
        <v>45152.505756550927</v>
      </c>
      <c r="AD198" s="27">
        <f>ROW()</f>
        <v>198</v>
      </c>
      <c r="AE198" s="27">
        <f>1</f>
        <v>1</v>
      </c>
      <c r="AF198" s="27">
        <f>SUBTOTAL(109,Tbl_NGF_Data[[#This Row],[Counter]])</f>
        <v>1</v>
      </c>
    </row>
    <row r="199" spans="2:32" ht="75" x14ac:dyDescent="0.25">
      <c r="B199" s="21" t="s">
        <v>399</v>
      </c>
      <c r="C199" s="22" t="s">
        <v>399</v>
      </c>
      <c r="D199" s="23">
        <v>3</v>
      </c>
      <c r="E199" s="22" t="s">
        <v>399</v>
      </c>
      <c r="F199" s="23">
        <v>3</v>
      </c>
      <c r="G199" s="22" t="s">
        <v>399</v>
      </c>
      <c r="H199" s="22" t="s">
        <v>1327</v>
      </c>
      <c r="I199" s="23">
        <v>1</v>
      </c>
      <c r="J199" s="23">
        <v>836</v>
      </c>
      <c r="K199" s="23" t="s">
        <v>1328</v>
      </c>
      <c r="L199" s="22" t="s">
        <v>1329</v>
      </c>
      <c r="M199" s="21" t="s">
        <v>422</v>
      </c>
      <c r="N199" s="23" t="s">
        <v>1119</v>
      </c>
      <c r="O199" s="22" t="s">
        <v>1120</v>
      </c>
      <c r="P199" s="22" t="s">
        <v>1121</v>
      </c>
      <c r="Q199" s="23" t="s">
        <v>1330</v>
      </c>
      <c r="R199" s="22" t="s">
        <v>1331</v>
      </c>
      <c r="S199" s="21" t="s">
        <v>423</v>
      </c>
      <c r="T199" s="23" t="s">
        <v>1332</v>
      </c>
      <c r="U199" s="24" t="s">
        <v>19</v>
      </c>
      <c r="V199" s="23">
        <v>500</v>
      </c>
      <c r="W199" s="25">
        <v>0</v>
      </c>
      <c r="X199" s="25">
        <v>0</v>
      </c>
      <c r="Y199" s="25">
        <v>0</v>
      </c>
      <c r="Z199" s="25">
        <v>954398.28</v>
      </c>
      <c r="AA199" s="25">
        <v>33008</v>
      </c>
      <c r="AB199" s="25">
        <v>72000</v>
      </c>
      <c r="AC199" s="26">
        <v>45152.505756550927</v>
      </c>
      <c r="AD199" s="27">
        <f>ROW()</f>
        <v>199</v>
      </c>
      <c r="AE199" s="27">
        <f>1</f>
        <v>1</v>
      </c>
      <c r="AF199" s="27">
        <f>SUBTOTAL(109,Tbl_NGF_Data[[#This Row],[Counter]])</f>
        <v>1</v>
      </c>
    </row>
    <row r="200" spans="2:32" ht="45" x14ac:dyDescent="0.25">
      <c r="B200" s="21" t="s">
        <v>399</v>
      </c>
      <c r="C200" s="22" t="s">
        <v>399</v>
      </c>
      <c r="D200" s="23">
        <v>3</v>
      </c>
      <c r="E200" s="22" t="s">
        <v>1333</v>
      </c>
      <c r="F200" s="23">
        <v>0</v>
      </c>
      <c r="G200" s="22" t="s">
        <v>1333</v>
      </c>
      <c r="H200" s="22" t="s">
        <v>1327</v>
      </c>
      <c r="I200" s="23">
        <v>1</v>
      </c>
      <c r="J200" s="23">
        <v>121</v>
      </c>
      <c r="K200" s="23" t="s">
        <v>1334</v>
      </c>
      <c r="L200" s="22" t="s">
        <v>1335</v>
      </c>
      <c r="M200" s="21" t="s">
        <v>400</v>
      </c>
      <c r="N200" s="23" t="s">
        <v>1119</v>
      </c>
      <c r="O200" s="22" t="s">
        <v>1120</v>
      </c>
      <c r="P200" s="22" t="s">
        <v>1121</v>
      </c>
      <c r="Q200" s="23" t="s">
        <v>1336</v>
      </c>
      <c r="R200" s="22" t="s">
        <v>1337</v>
      </c>
      <c r="S200" s="21" t="s">
        <v>401</v>
      </c>
      <c r="T200" s="23" t="s">
        <v>1338</v>
      </c>
      <c r="U200" s="24" t="s">
        <v>15</v>
      </c>
      <c r="V200" s="23">
        <v>100</v>
      </c>
      <c r="W200" s="25">
        <v>0</v>
      </c>
      <c r="X200" s="25">
        <v>0</v>
      </c>
      <c r="Y200" s="25">
        <v>0</v>
      </c>
      <c r="Z200" s="25">
        <v>167954.55</v>
      </c>
      <c r="AA200" s="25">
        <v>0</v>
      </c>
      <c r="AB200" s="25">
        <v>0</v>
      </c>
      <c r="AC200" s="26">
        <v>45152.505756550927</v>
      </c>
      <c r="AD200" s="27">
        <f>ROW()</f>
        <v>200</v>
      </c>
      <c r="AE200" s="27">
        <f>1</f>
        <v>1</v>
      </c>
      <c r="AF200" s="27">
        <f>SUBTOTAL(109,Tbl_NGF_Data[[#This Row],[Counter]])</f>
        <v>1</v>
      </c>
    </row>
    <row r="201" spans="2:32" ht="45" x14ac:dyDescent="0.25">
      <c r="B201" s="21" t="s">
        <v>399</v>
      </c>
      <c r="C201" s="22" t="s">
        <v>399</v>
      </c>
      <c r="D201" s="23">
        <v>3</v>
      </c>
      <c r="E201" s="22" t="s">
        <v>1333</v>
      </c>
      <c r="F201" s="23">
        <v>0</v>
      </c>
      <c r="G201" s="22" t="s">
        <v>1333</v>
      </c>
      <c r="H201" s="22" t="s">
        <v>1327</v>
      </c>
      <c r="I201" s="23">
        <v>1</v>
      </c>
      <c r="J201" s="23">
        <v>121</v>
      </c>
      <c r="K201" s="23" t="s">
        <v>1334</v>
      </c>
      <c r="L201" s="22" t="s">
        <v>1335</v>
      </c>
      <c r="M201" s="21" t="s">
        <v>400</v>
      </c>
      <c r="N201" s="23" t="s">
        <v>1119</v>
      </c>
      <c r="O201" s="22" t="s">
        <v>1120</v>
      </c>
      <c r="P201" s="22" t="s">
        <v>1121</v>
      </c>
      <c r="Q201" s="23" t="s">
        <v>1336</v>
      </c>
      <c r="R201" s="22" t="s">
        <v>1337</v>
      </c>
      <c r="S201" s="21" t="s">
        <v>401</v>
      </c>
      <c r="T201" s="23" t="s">
        <v>1338</v>
      </c>
      <c r="U201" s="24" t="s">
        <v>16</v>
      </c>
      <c r="V201" s="23">
        <v>135</v>
      </c>
      <c r="W201" s="25">
        <v>0</v>
      </c>
      <c r="X201" s="25">
        <v>0</v>
      </c>
      <c r="Y201" s="25">
        <v>0</v>
      </c>
      <c r="Z201" s="25">
        <v>133500</v>
      </c>
      <c r="AA201" s="25">
        <v>110028.78999999998</v>
      </c>
      <c r="AB201" s="25">
        <v>0</v>
      </c>
      <c r="AC201" s="26">
        <v>45152.505756550927</v>
      </c>
      <c r="AD201" s="27">
        <f>ROW()</f>
        <v>201</v>
      </c>
      <c r="AE201" s="27">
        <f>1</f>
        <v>1</v>
      </c>
      <c r="AF201" s="27">
        <f>SUBTOTAL(109,Tbl_NGF_Data[[#This Row],[Counter]])</f>
        <v>1</v>
      </c>
    </row>
    <row r="202" spans="2:32" ht="45" x14ac:dyDescent="0.25">
      <c r="B202" s="21" t="s">
        <v>399</v>
      </c>
      <c r="C202" s="22" t="s">
        <v>399</v>
      </c>
      <c r="D202" s="23">
        <v>3</v>
      </c>
      <c r="E202" s="22" t="s">
        <v>1333</v>
      </c>
      <c r="F202" s="23">
        <v>0</v>
      </c>
      <c r="G202" s="22" t="s">
        <v>1333</v>
      </c>
      <c r="H202" s="22" t="s">
        <v>1327</v>
      </c>
      <c r="I202" s="23">
        <v>1</v>
      </c>
      <c r="J202" s="23">
        <v>121</v>
      </c>
      <c r="K202" s="23" t="s">
        <v>1334</v>
      </c>
      <c r="L202" s="22" t="s">
        <v>1335</v>
      </c>
      <c r="M202" s="21" t="s">
        <v>400</v>
      </c>
      <c r="N202" s="23" t="s">
        <v>1119</v>
      </c>
      <c r="O202" s="22" t="s">
        <v>1120</v>
      </c>
      <c r="P202" s="22" t="s">
        <v>1121</v>
      </c>
      <c r="Q202" s="23" t="s">
        <v>1336</v>
      </c>
      <c r="R202" s="22" t="s">
        <v>1337</v>
      </c>
      <c r="S202" s="21" t="s">
        <v>401</v>
      </c>
      <c r="T202" s="23" t="s">
        <v>1338</v>
      </c>
      <c r="U202" s="24" t="s">
        <v>17</v>
      </c>
      <c r="V202" s="23">
        <v>200</v>
      </c>
      <c r="W202" s="25">
        <v>0</v>
      </c>
      <c r="X202" s="25">
        <v>0</v>
      </c>
      <c r="Y202" s="25">
        <v>0</v>
      </c>
      <c r="Z202" s="25">
        <v>99045.449999999983</v>
      </c>
      <c r="AA202" s="25">
        <v>110028.78999999998</v>
      </c>
      <c r="AB202" s="25">
        <v>0</v>
      </c>
      <c r="AC202" s="26">
        <v>45152.505756550927</v>
      </c>
      <c r="AD202" s="27">
        <f>ROW()</f>
        <v>202</v>
      </c>
      <c r="AE202" s="27">
        <f>1</f>
        <v>1</v>
      </c>
      <c r="AF202" s="27">
        <f>SUBTOTAL(109,Tbl_NGF_Data[[#This Row],[Counter]])</f>
        <v>1</v>
      </c>
    </row>
    <row r="203" spans="2:32" ht="45" x14ac:dyDescent="0.25">
      <c r="B203" s="21" t="s">
        <v>399</v>
      </c>
      <c r="C203" s="22" t="s">
        <v>399</v>
      </c>
      <c r="D203" s="23">
        <v>3</v>
      </c>
      <c r="E203" s="22" t="s">
        <v>1333</v>
      </c>
      <c r="F203" s="23">
        <v>0</v>
      </c>
      <c r="G203" s="22" t="s">
        <v>1333</v>
      </c>
      <c r="H203" s="22" t="s">
        <v>1327</v>
      </c>
      <c r="I203" s="23">
        <v>1</v>
      </c>
      <c r="J203" s="23">
        <v>121</v>
      </c>
      <c r="K203" s="23" t="s">
        <v>1334</v>
      </c>
      <c r="L203" s="22" t="s">
        <v>1335</v>
      </c>
      <c r="M203" s="21" t="s">
        <v>400</v>
      </c>
      <c r="N203" s="23" t="s">
        <v>1119</v>
      </c>
      <c r="O203" s="22" t="s">
        <v>1120</v>
      </c>
      <c r="P203" s="22" t="s">
        <v>1121</v>
      </c>
      <c r="Q203" s="23" t="s">
        <v>1336</v>
      </c>
      <c r="R203" s="22" t="s">
        <v>1337</v>
      </c>
      <c r="S203" s="21" t="s">
        <v>401</v>
      </c>
      <c r="T203" s="23" t="s">
        <v>1338</v>
      </c>
      <c r="U203" s="24" t="s">
        <v>18</v>
      </c>
      <c r="V203" s="23">
        <v>220</v>
      </c>
      <c r="W203" s="25">
        <v>0</v>
      </c>
      <c r="X203" s="25">
        <v>0</v>
      </c>
      <c r="Y203" s="25">
        <v>0</v>
      </c>
      <c r="Z203" s="25">
        <v>34454.550000000017</v>
      </c>
      <c r="AA203" s="25">
        <v>0</v>
      </c>
      <c r="AB203" s="25">
        <v>0</v>
      </c>
      <c r="AC203" s="26">
        <v>45152.505756550927</v>
      </c>
      <c r="AD203" s="27">
        <f>ROW()</f>
        <v>203</v>
      </c>
      <c r="AE203" s="27">
        <f>1</f>
        <v>1</v>
      </c>
      <c r="AF203" s="27">
        <f>SUBTOTAL(109,Tbl_NGF_Data[[#This Row],[Counter]])</f>
        <v>1</v>
      </c>
    </row>
    <row r="204" spans="2:32" ht="45" x14ac:dyDescent="0.25">
      <c r="B204" s="21" t="s">
        <v>399</v>
      </c>
      <c r="C204" s="22" t="s">
        <v>399</v>
      </c>
      <c r="D204" s="23">
        <v>3</v>
      </c>
      <c r="E204" s="22" t="s">
        <v>1333</v>
      </c>
      <c r="F204" s="23">
        <v>0</v>
      </c>
      <c r="G204" s="22" t="s">
        <v>1333</v>
      </c>
      <c r="H204" s="22" t="s">
        <v>1327</v>
      </c>
      <c r="I204" s="23">
        <v>1</v>
      </c>
      <c r="J204" s="23">
        <v>121</v>
      </c>
      <c r="K204" s="23" t="s">
        <v>1334</v>
      </c>
      <c r="L204" s="22" t="s">
        <v>1335</v>
      </c>
      <c r="M204" s="21" t="s">
        <v>400</v>
      </c>
      <c r="N204" s="23" t="s">
        <v>1119</v>
      </c>
      <c r="O204" s="22" t="s">
        <v>1120</v>
      </c>
      <c r="P204" s="22" t="s">
        <v>1121</v>
      </c>
      <c r="Q204" s="23" t="s">
        <v>1336</v>
      </c>
      <c r="R204" s="22" t="s">
        <v>1337</v>
      </c>
      <c r="S204" s="21" t="s">
        <v>401</v>
      </c>
      <c r="T204" s="23" t="s">
        <v>1338</v>
      </c>
      <c r="U204" s="24" t="s">
        <v>19</v>
      </c>
      <c r="V204" s="23">
        <v>500</v>
      </c>
      <c r="W204" s="25">
        <v>0</v>
      </c>
      <c r="X204" s="25">
        <v>0</v>
      </c>
      <c r="Y204" s="25">
        <v>0</v>
      </c>
      <c r="Z204" s="25">
        <v>267000</v>
      </c>
      <c r="AA204" s="25">
        <v>0</v>
      </c>
      <c r="AB204" s="25">
        <v>0</v>
      </c>
      <c r="AC204" s="26">
        <v>45152.505756550927</v>
      </c>
      <c r="AD204" s="27">
        <f>ROW()</f>
        <v>204</v>
      </c>
      <c r="AE204" s="27">
        <f>1</f>
        <v>1</v>
      </c>
      <c r="AF204" s="27">
        <f>SUBTOTAL(109,Tbl_NGF_Data[[#This Row],[Counter]])</f>
        <v>1</v>
      </c>
    </row>
    <row r="205" spans="2:32" ht="45" x14ac:dyDescent="0.25">
      <c r="B205" s="21" t="s">
        <v>399</v>
      </c>
      <c r="C205" s="22" t="s">
        <v>399</v>
      </c>
      <c r="D205" s="23">
        <v>3</v>
      </c>
      <c r="E205" s="22" t="s">
        <v>1333</v>
      </c>
      <c r="F205" s="23">
        <v>0</v>
      </c>
      <c r="G205" s="22" t="s">
        <v>1333</v>
      </c>
      <c r="H205" s="22" t="s">
        <v>1327</v>
      </c>
      <c r="I205" s="23">
        <v>1</v>
      </c>
      <c r="J205" s="23">
        <v>121</v>
      </c>
      <c r="K205" s="23" t="s">
        <v>1334</v>
      </c>
      <c r="L205" s="22" t="s">
        <v>1335</v>
      </c>
      <c r="M205" s="21" t="s">
        <v>400</v>
      </c>
      <c r="N205" s="23" t="s">
        <v>1119</v>
      </c>
      <c r="O205" s="22" t="s">
        <v>1120</v>
      </c>
      <c r="P205" s="22" t="s">
        <v>1121</v>
      </c>
      <c r="Q205" s="23" t="s">
        <v>1339</v>
      </c>
      <c r="R205" s="22" t="s">
        <v>1340</v>
      </c>
      <c r="S205" s="21" t="s">
        <v>402</v>
      </c>
      <c r="T205" s="23" t="s">
        <v>1341</v>
      </c>
      <c r="U205" s="24" t="s">
        <v>15</v>
      </c>
      <c r="V205" s="23">
        <v>100</v>
      </c>
      <c r="W205" s="25">
        <v>31000</v>
      </c>
      <c r="X205" s="25">
        <v>31000</v>
      </c>
      <c r="Y205" s="25">
        <v>31000</v>
      </c>
      <c r="Z205" s="25">
        <v>31000</v>
      </c>
      <c r="AA205" s="25">
        <v>31000</v>
      </c>
      <c r="AB205" s="25">
        <v>31000</v>
      </c>
      <c r="AC205" s="26">
        <v>45152.505756550927</v>
      </c>
      <c r="AD205" s="27">
        <f>ROW()</f>
        <v>205</v>
      </c>
      <c r="AE205" s="27">
        <f>1</f>
        <v>1</v>
      </c>
      <c r="AF205" s="27">
        <f>SUBTOTAL(109,Tbl_NGF_Data[[#This Row],[Counter]])</f>
        <v>1</v>
      </c>
    </row>
    <row r="206" spans="2:32" ht="45" x14ac:dyDescent="0.25">
      <c r="B206" s="21" t="s">
        <v>399</v>
      </c>
      <c r="C206" s="22" t="s">
        <v>399</v>
      </c>
      <c r="D206" s="23">
        <v>3</v>
      </c>
      <c r="E206" s="22" t="s">
        <v>1333</v>
      </c>
      <c r="F206" s="23">
        <v>0</v>
      </c>
      <c r="G206" s="22" t="s">
        <v>1333</v>
      </c>
      <c r="H206" s="22" t="s">
        <v>1327</v>
      </c>
      <c r="I206" s="23">
        <v>1</v>
      </c>
      <c r="J206" s="23">
        <v>121</v>
      </c>
      <c r="K206" s="23" t="s">
        <v>1334</v>
      </c>
      <c r="L206" s="22" t="s">
        <v>1335</v>
      </c>
      <c r="M206" s="21" t="s">
        <v>400</v>
      </c>
      <c r="N206" s="23" t="s">
        <v>1119</v>
      </c>
      <c r="O206" s="22" t="s">
        <v>1120</v>
      </c>
      <c r="P206" s="22" t="s">
        <v>1121</v>
      </c>
      <c r="Q206" s="23" t="s">
        <v>1339</v>
      </c>
      <c r="R206" s="22" t="s">
        <v>1340</v>
      </c>
      <c r="S206" s="21" t="s">
        <v>402</v>
      </c>
      <c r="T206" s="23" t="s">
        <v>1341</v>
      </c>
      <c r="U206" s="24" t="s">
        <v>16</v>
      </c>
      <c r="V206" s="23">
        <v>135</v>
      </c>
      <c r="W206" s="25">
        <v>31000</v>
      </c>
      <c r="X206" s="25">
        <v>0</v>
      </c>
      <c r="Y206" s="25">
        <v>0</v>
      </c>
      <c r="Z206" s="25">
        <v>0</v>
      </c>
      <c r="AA206" s="25">
        <v>0</v>
      </c>
      <c r="AB206" s="25">
        <v>15000</v>
      </c>
      <c r="AC206" s="26">
        <v>45152.505756550927</v>
      </c>
      <c r="AD206" s="27">
        <f>ROW()</f>
        <v>206</v>
      </c>
      <c r="AE206" s="27">
        <f>1</f>
        <v>1</v>
      </c>
      <c r="AF206" s="27">
        <f>SUBTOTAL(109,Tbl_NGF_Data[[#This Row],[Counter]])</f>
        <v>1</v>
      </c>
    </row>
    <row r="207" spans="2:32" ht="45" x14ac:dyDescent="0.25">
      <c r="B207" s="21" t="s">
        <v>399</v>
      </c>
      <c r="C207" s="22" t="s">
        <v>399</v>
      </c>
      <c r="D207" s="23">
        <v>3</v>
      </c>
      <c r="E207" s="22" t="s">
        <v>1333</v>
      </c>
      <c r="F207" s="23">
        <v>0</v>
      </c>
      <c r="G207" s="22" t="s">
        <v>1333</v>
      </c>
      <c r="H207" s="22" t="s">
        <v>1327</v>
      </c>
      <c r="I207" s="23">
        <v>1</v>
      </c>
      <c r="J207" s="23">
        <v>121</v>
      </c>
      <c r="K207" s="23" t="s">
        <v>1334</v>
      </c>
      <c r="L207" s="22" t="s">
        <v>1335</v>
      </c>
      <c r="M207" s="21" t="s">
        <v>400</v>
      </c>
      <c r="N207" s="23" t="s">
        <v>1119</v>
      </c>
      <c r="O207" s="22" t="s">
        <v>1120</v>
      </c>
      <c r="P207" s="22" t="s">
        <v>1121</v>
      </c>
      <c r="Q207" s="23" t="s">
        <v>1339</v>
      </c>
      <c r="R207" s="22" t="s">
        <v>1340</v>
      </c>
      <c r="S207" s="21" t="s">
        <v>402</v>
      </c>
      <c r="T207" s="23" t="s">
        <v>1341</v>
      </c>
      <c r="U207" s="24" t="s">
        <v>18</v>
      </c>
      <c r="V207" s="23">
        <v>220</v>
      </c>
      <c r="W207" s="25">
        <v>31000</v>
      </c>
      <c r="X207" s="25">
        <v>0</v>
      </c>
      <c r="Y207" s="25">
        <v>0</v>
      </c>
      <c r="Z207" s="25">
        <v>0</v>
      </c>
      <c r="AA207" s="25">
        <v>0</v>
      </c>
      <c r="AB207" s="25">
        <v>15000</v>
      </c>
      <c r="AC207" s="26">
        <v>45152.505756550927</v>
      </c>
      <c r="AD207" s="27">
        <f>ROW()</f>
        <v>207</v>
      </c>
      <c r="AE207" s="27">
        <f>1</f>
        <v>1</v>
      </c>
      <c r="AF207" s="27">
        <f>SUBTOTAL(109,Tbl_NGF_Data[[#This Row],[Counter]])</f>
        <v>1</v>
      </c>
    </row>
    <row r="208" spans="2:32" ht="45" x14ac:dyDescent="0.25">
      <c r="B208" s="21" t="s">
        <v>399</v>
      </c>
      <c r="C208" s="22" t="s">
        <v>399</v>
      </c>
      <c r="D208" s="23">
        <v>3</v>
      </c>
      <c r="E208" s="22" t="s">
        <v>1333</v>
      </c>
      <c r="F208" s="23">
        <v>0</v>
      </c>
      <c r="G208" s="22" t="s">
        <v>1333</v>
      </c>
      <c r="H208" s="22" t="s">
        <v>1327</v>
      </c>
      <c r="I208" s="23">
        <v>1</v>
      </c>
      <c r="J208" s="23">
        <v>121</v>
      </c>
      <c r="K208" s="23" t="s">
        <v>1334</v>
      </c>
      <c r="L208" s="22" t="s">
        <v>1335</v>
      </c>
      <c r="M208" s="21" t="s">
        <v>400</v>
      </c>
      <c r="N208" s="23" t="s">
        <v>1119</v>
      </c>
      <c r="O208" s="22" t="s">
        <v>1120</v>
      </c>
      <c r="P208" s="22" t="s">
        <v>1121</v>
      </c>
      <c r="Q208" s="23" t="s">
        <v>1339</v>
      </c>
      <c r="R208" s="22" t="s">
        <v>1340</v>
      </c>
      <c r="S208" s="21" t="s">
        <v>402</v>
      </c>
      <c r="T208" s="23" t="s">
        <v>1341</v>
      </c>
      <c r="U208" s="24" t="s">
        <v>19</v>
      </c>
      <c r="V208" s="23">
        <v>500</v>
      </c>
      <c r="W208" s="25">
        <v>31000</v>
      </c>
      <c r="X208" s="25">
        <v>0</v>
      </c>
      <c r="Y208" s="25">
        <v>0</v>
      </c>
      <c r="Z208" s="25">
        <v>0</v>
      </c>
      <c r="AA208" s="25">
        <v>0</v>
      </c>
      <c r="AB208" s="25">
        <v>0</v>
      </c>
      <c r="AC208" s="26">
        <v>45152.505756550927</v>
      </c>
      <c r="AD208" s="27">
        <f>ROW()</f>
        <v>208</v>
      </c>
      <c r="AE208" s="27">
        <f>1</f>
        <v>1</v>
      </c>
      <c r="AF208" s="27">
        <f>SUBTOTAL(109,Tbl_NGF_Data[[#This Row],[Counter]])</f>
        <v>1</v>
      </c>
    </row>
    <row r="209" spans="2:32" ht="45" x14ac:dyDescent="0.25">
      <c r="B209" s="21" t="s">
        <v>399</v>
      </c>
      <c r="C209" s="22" t="s">
        <v>399</v>
      </c>
      <c r="D209" s="23">
        <v>3</v>
      </c>
      <c r="E209" s="22" t="s">
        <v>1333</v>
      </c>
      <c r="F209" s="23">
        <v>0</v>
      </c>
      <c r="G209" s="22" t="s">
        <v>1333</v>
      </c>
      <c r="H209" s="22" t="s">
        <v>1327</v>
      </c>
      <c r="I209" s="23">
        <v>1</v>
      </c>
      <c r="J209" s="23">
        <v>121</v>
      </c>
      <c r="K209" s="23" t="s">
        <v>1334</v>
      </c>
      <c r="L209" s="22" t="s">
        <v>1335</v>
      </c>
      <c r="M209" s="21" t="s">
        <v>400</v>
      </c>
      <c r="N209" s="23" t="s">
        <v>1271</v>
      </c>
      <c r="O209" s="22" t="s">
        <v>1272</v>
      </c>
      <c r="P209" s="22" t="s">
        <v>1273</v>
      </c>
      <c r="Q209" s="23" t="s">
        <v>1342</v>
      </c>
      <c r="R209" s="22" t="s">
        <v>1343</v>
      </c>
      <c r="S209" s="21" t="s">
        <v>403</v>
      </c>
      <c r="T209" s="23" t="s">
        <v>1344</v>
      </c>
      <c r="U209" s="24" t="s">
        <v>16</v>
      </c>
      <c r="V209" s="23">
        <v>135</v>
      </c>
      <c r="W209" s="25">
        <v>151884</v>
      </c>
      <c r="X209" s="25">
        <v>157576</v>
      </c>
      <c r="Y209" s="25">
        <v>157576</v>
      </c>
      <c r="Z209" s="25">
        <v>164267</v>
      </c>
      <c r="AA209" s="25">
        <v>164267</v>
      </c>
      <c r="AB209" s="25">
        <v>173248</v>
      </c>
      <c r="AC209" s="26">
        <v>45152.505756550927</v>
      </c>
      <c r="AD209" s="27">
        <f>ROW()</f>
        <v>209</v>
      </c>
      <c r="AE209" s="27">
        <f>1</f>
        <v>1</v>
      </c>
      <c r="AF209" s="27">
        <f>SUBTOTAL(109,Tbl_NGF_Data[[#This Row],[Counter]])</f>
        <v>1</v>
      </c>
    </row>
    <row r="210" spans="2:32" ht="45" x14ac:dyDescent="0.25">
      <c r="B210" s="21" t="s">
        <v>399</v>
      </c>
      <c r="C210" s="22" t="s">
        <v>399</v>
      </c>
      <c r="D210" s="23">
        <v>3</v>
      </c>
      <c r="E210" s="22" t="s">
        <v>1333</v>
      </c>
      <c r="F210" s="23">
        <v>0</v>
      </c>
      <c r="G210" s="22" t="s">
        <v>1333</v>
      </c>
      <c r="H210" s="22" t="s">
        <v>1327</v>
      </c>
      <c r="I210" s="23">
        <v>1</v>
      </c>
      <c r="J210" s="23">
        <v>121</v>
      </c>
      <c r="K210" s="23" t="s">
        <v>1334</v>
      </c>
      <c r="L210" s="22" t="s">
        <v>1335</v>
      </c>
      <c r="M210" s="21" t="s">
        <v>400</v>
      </c>
      <c r="N210" s="23" t="s">
        <v>1271</v>
      </c>
      <c r="O210" s="22" t="s">
        <v>1272</v>
      </c>
      <c r="P210" s="22" t="s">
        <v>1273</v>
      </c>
      <c r="Q210" s="23" t="s">
        <v>1342</v>
      </c>
      <c r="R210" s="22" t="s">
        <v>1343</v>
      </c>
      <c r="S210" s="21" t="s">
        <v>403</v>
      </c>
      <c r="T210" s="23" t="s">
        <v>1344</v>
      </c>
      <c r="U210" s="24" t="s">
        <v>17</v>
      </c>
      <c r="V210" s="23">
        <v>200</v>
      </c>
      <c r="W210" s="25">
        <v>151883.43</v>
      </c>
      <c r="X210" s="25">
        <v>157576</v>
      </c>
      <c r="Y210" s="25">
        <v>157576</v>
      </c>
      <c r="Z210" s="25">
        <v>164267</v>
      </c>
      <c r="AA210" s="25">
        <v>170</v>
      </c>
      <c r="AB210" s="25">
        <v>173248</v>
      </c>
      <c r="AC210" s="26">
        <v>45152.505756550927</v>
      </c>
      <c r="AD210" s="27">
        <f>ROW()</f>
        <v>210</v>
      </c>
      <c r="AE210" s="27">
        <f>1</f>
        <v>1</v>
      </c>
      <c r="AF210" s="27">
        <f>SUBTOTAL(109,Tbl_NGF_Data[[#This Row],[Counter]])</f>
        <v>1</v>
      </c>
    </row>
    <row r="211" spans="2:32" ht="45" x14ac:dyDescent="0.25">
      <c r="B211" s="21" t="s">
        <v>399</v>
      </c>
      <c r="C211" s="22" t="s">
        <v>399</v>
      </c>
      <c r="D211" s="23">
        <v>3</v>
      </c>
      <c r="E211" s="22" t="s">
        <v>1333</v>
      </c>
      <c r="F211" s="23">
        <v>0</v>
      </c>
      <c r="G211" s="22" t="s">
        <v>1333</v>
      </c>
      <c r="H211" s="22" t="s">
        <v>1327</v>
      </c>
      <c r="I211" s="23">
        <v>1</v>
      </c>
      <c r="J211" s="23">
        <v>121</v>
      </c>
      <c r="K211" s="23" t="s">
        <v>1334</v>
      </c>
      <c r="L211" s="22" t="s">
        <v>1335</v>
      </c>
      <c r="M211" s="21" t="s">
        <v>400</v>
      </c>
      <c r="N211" s="23" t="s">
        <v>1271</v>
      </c>
      <c r="O211" s="22" t="s">
        <v>1272</v>
      </c>
      <c r="P211" s="22" t="s">
        <v>1273</v>
      </c>
      <c r="Q211" s="23" t="s">
        <v>1342</v>
      </c>
      <c r="R211" s="22" t="s">
        <v>1343</v>
      </c>
      <c r="S211" s="21" t="s">
        <v>403</v>
      </c>
      <c r="T211" s="23" t="s">
        <v>1344</v>
      </c>
      <c r="U211" s="24" t="s">
        <v>18</v>
      </c>
      <c r="V211" s="23">
        <v>220</v>
      </c>
      <c r="W211" s="25">
        <v>0.57000000000698492</v>
      </c>
      <c r="X211" s="25">
        <v>0</v>
      </c>
      <c r="Y211" s="25">
        <v>0</v>
      </c>
      <c r="Z211" s="25">
        <v>0</v>
      </c>
      <c r="AA211" s="25">
        <v>164097</v>
      </c>
      <c r="AB211" s="25">
        <v>0</v>
      </c>
      <c r="AC211" s="26">
        <v>45152.505756550927</v>
      </c>
      <c r="AD211" s="27">
        <f>ROW()</f>
        <v>211</v>
      </c>
      <c r="AE211" s="27">
        <f>1</f>
        <v>1</v>
      </c>
      <c r="AF211" s="27">
        <f>SUBTOTAL(109,Tbl_NGF_Data[[#This Row],[Counter]])</f>
        <v>1</v>
      </c>
    </row>
    <row r="212" spans="2:32" ht="30" x14ac:dyDescent="0.25">
      <c r="B212" s="21" t="s">
        <v>399</v>
      </c>
      <c r="C212" s="22" t="s">
        <v>399</v>
      </c>
      <c r="D212" s="23">
        <v>3</v>
      </c>
      <c r="E212" s="22" t="s">
        <v>1333</v>
      </c>
      <c r="F212" s="23">
        <v>0</v>
      </c>
      <c r="G212" s="22" t="s">
        <v>1333</v>
      </c>
      <c r="H212" s="22" t="s">
        <v>1327</v>
      </c>
      <c r="I212" s="23">
        <v>1</v>
      </c>
      <c r="J212" s="23">
        <v>121</v>
      </c>
      <c r="K212" s="23" t="s">
        <v>1334</v>
      </c>
      <c r="L212" s="22" t="s">
        <v>1335</v>
      </c>
      <c r="M212" s="21" t="s">
        <v>400</v>
      </c>
      <c r="N212" s="23" t="s">
        <v>1131</v>
      </c>
      <c r="O212" s="22" t="s">
        <v>1132</v>
      </c>
      <c r="P212" s="22" t="s">
        <v>1133</v>
      </c>
      <c r="Q212" s="23" t="s">
        <v>1151</v>
      </c>
      <c r="R212" s="22" t="s">
        <v>1132</v>
      </c>
      <c r="S212" s="21" t="s">
        <v>38</v>
      </c>
      <c r="T212" s="23" t="s">
        <v>1345</v>
      </c>
      <c r="U212" s="24" t="s">
        <v>15</v>
      </c>
      <c r="V212" s="23">
        <v>100</v>
      </c>
      <c r="W212" s="25">
        <v>0</v>
      </c>
      <c r="X212" s="25">
        <v>0</v>
      </c>
      <c r="Y212" s="25">
        <v>29320.25</v>
      </c>
      <c r="Z212" s="25">
        <v>0</v>
      </c>
      <c r="AA212" s="25">
        <v>0</v>
      </c>
      <c r="AB212" s="25">
        <v>0</v>
      </c>
      <c r="AC212" s="26">
        <v>45152.505756550927</v>
      </c>
      <c r="AD212" s="27">
        <f>ROW()</f>
        <v>212</v>
      </c>
      <c r="AE212" s="27">
        <f>1</f>
        <v>1</v>
      </c>
      <c r="AF212" s="27">
        <f>SUBTOTAL(109,Tbl_NGF_Data[[#This Row],[Counter]])</f>
        <v>1</v>
      </c>
    </row>
    <row r="213" spans="2:32" ht="30" x14ac:dyDescent="0.25">
      <c r="B213" s="21" t="s">
        <v>399</v>
      </c>
      <c r="C213" s="22" t="s">
        <v>399</v>
      </c>
      <c r="D213" s="23">
        <v>3</v>
      </c>
      <c r="E213" s="22" t="s">
        <v>1333</v>
      </c>
      <c r="F213" s="23">
        <v>0</v>
      </c>
      <c r="G213" s="22" t="s">
        <v>1333</v>
      </c>
      <c r="H213" s="22" t="s">
        <v>1327</v>
      </c>
      <c r="I213" s="23">
        <v>1</v>
      </c>
      <c r="J213" s="23">
        <v>121</v>
      </c>
      <c r="K213" s="23" t="s">
        <v>1334</v>
      </c>
      <c r="L213" s="22" t="s">
        <v>1335</v>
      </c>
      <c r="M213" s="21" t="s">
        <v>400</v>
      </c>
      <c r="N213" s="23" t="s">
        <v>1131</v>
      </c>
      <c r="O213" s="22" t="s">
        <v>1132</v>
      </c>
      <c r="P213" s="22" t="s">
        <v>1133</v>
      </c>
      <c r="Q213" s="23" t="s">
        <v>1151</v>
      </c>
      <c r="R213" s="22" t="s">
        <v>1132</v>
      </c>
      <c r="S213" s="21" t="s">
        <v>38</v>
      </c>
      <c r="T213" s="23" t="s">
        <v>1345</v>
      </c>
      <c r="U213" s="24" t="s">
        <v>16</v>
      </c>
      <c r="V213" s="23">
        <v>135</v>
      </c>
      <c r="W213" s="25">
        <v>0</v>
      </c>
      <c r="X213" s="25">
        <v>500000</v>
      </c>
      <c r="Y213" s="25">
        <v>500000</v>
      </c>
      <c r="Z213" s="25">
        <v>52647</v>
      </c>
      <c r="AA213" s="25">
        <v>647</v>
      </c>
      <c r="AB213" s="25">
        <v>23993</v>
      </c>
      <c r="AC213" s="26">
        <v>45152.505756550927</v>
      </c>
      <c r="AD213" s="27">
        <f>ROW()</f>
        <v>213</v>
      </c>
      <c r="AE213" s="27">
        <f>1</f>
        <v>1</v>
      </c>
      <c r="AF213" s="27">
        <f>SUBTOTAL(109,Tbl_NGF_Data[[#This Row],[Counter]])</f>
        <v>1</v>
      </c>
    </row>
    <row r="214" spans="2:32" ht="30" x14ac:dyDescent="0.25">
      <c r="B214" s="21" t="s">
        <v>399</v>
      </c>
      <c r="C214" s="22" t="s">
        <v>399</v>
      </c>
      <c r="D214" s="23">
        <v>3</v>
      </c>
      <c r="E214" s="22" t="s">
        <v>1333</v>
      </c>
      <c r="F214" s="23">
        <v>0</v>
      </c>
      <c r="G214" s="22" t="s">
        <v>1333</v>
      </c>
      <c r="H214" s="22" t="s">
        <v>1327</v>
      </c>
      <c r="I214" s="23">
        <v>1</v>
      </c>
      <c r="J214" s="23">
        <v>121</v>
      </c>
      <c r="K214" s="23" t="s">
        <v>1334</v>
      </c>
      <c r="L214" s="22" t="s">
        <v>1335</v>
      </c>
      <c r="M214" s="21" t="s">
        <v>400</v>
      </c>
      <c r="N214" s="23" t="s">
        <v>1131</v>
      </c>
      <c r="O214" s="22" t="s">
        <v>1132</v>
      </c>
      <c r="P214" s="22" t="s">
        <v>1133</v>
      </c>
      <c r="Q214" s="23" t="s">
        <v>1151</v>
      </c>
      <c r="R214" s="22" t="s">
        <v>1132</v>
      </c>
      <c r="S214" s="21" t="s">
        <v>38</v>
      </c>
      <c r="T214" s="23" t="s">
        <v>1345</v>
      </c>
      <c r="U214" s="24" t="s">
        <v>17</v>
      </c>
      <c r="V214" s="23">
        <v>200</v>
      </c>
      <c r="W214" s="25">
        <v>0</v>
      </c>
      <c r="X214" s="25">
        <v>403270.58</v>
      </c>
      <c r="Y214" s="25">
        <v>500000</v>
      </c>
      <c r="Z214" s="25">
        <v>51877.07</v>
      </c>
      <c r="AA214" s="25">
        <v>0</v>
      </c>
      <c r="AB214" s="25">
        <v>0</v>
      </c>
      <c r="AC214" s="26">
        <v>45152.505756550927</v>
      </c>
      <c r="AD214" s="27">
        <f>ROW()</f>
        <v>214</v>
      </c>
      <c r="AE214" s="27">
        <f>1</f>
        <v>1</v>
      </c>
      <c r="AF214" s="27">
        <f>SUBTOTAL(109,Tbl_NGF_Data[[#This Row],[Counter]])</f>
        <v>1</v>
      </c>
    </row>
    <row r="215" spans="2:32" ht="45" x14ac:dyDescent="0.25">
      <c r="B215" s="21" t="s">
        <v>399</v>
      </c>
      <c r="C215" s="22" t="s">
        <v>399</v>
      </c>
      <c r="D215" s="23">
        <v>3</v>
      </c>
      <c r="E215" s="22" t="s">
        <v>1333</v>
      </c>
      <c r="F215" s="23">
        <v>0</v>
      </c>
      <c r="G215" s="22" t="s">
        <v>1333</v>
      </c>
      <c r="H215" s="22" t="s">
        <v>1327</v>
      </c>
      <c r="I215" s="23">
        <v>1</v>
      </c>
      <c r="J215" s="23">
        <v>121</v>
      </c>
      <c r="K215" s="23" t="s">
        <v>1334</v>
      </c>
      <c r="L215" s="22" t="s">
        <v>1335</v>
      </c>
      <c r="M215" s="21" t="s">
        <v>400</v>
      </c>
      <c r="N215" s="23" t="s">
        <v>1131</v>
      </c>
      <c r="O215" s="22" t="s">
        <v>1132</v>
      </c>
      <c r="P215" s="22" t="s">
        <v>1133</v>
      </c>
      <c r="Q215" s="23" t="s">
        <v>1151</v>
      </c>
      <c r="R215" s="22" t="s">
        <v>1132</v>
      </c>
      <c r="S215" s="21" t="s">
        <v>38</v>
      </c>
      <c r="T215" s="23" t="s">
        <v>1345</v>
      </c>
      <c r="U215" s="24" t="s">
        <v>18</v>
      </c>
      <c r="V215" s="23">
        <v>220</v>
      </c>
      <c r="W215" s="25">
        <v>0</v>
      </c>
      <c r="X215" s="25">
        <v>96729.419999999984</v>
      </c>
      <c r="Y215" s="25">
        <v>0</v>
      </c>
      <c r="Z215" s="25">
        <v>769.93000000000029</v>
      </c>
      <c r="AA215" s="25">
        <v>647</v>
      </c>
      <c r="AB215" s="25">
        <v>23993</v>
      </c>
      <c r="AC215" s="26">
        <v>45152.505756550927</v>
      </c>
      <c r="AD215" s="27">
        <f>ROW()</f>
        <v>215</v>
      </c>
      <c r="AE215" s="27">
        <f>1</f>
        <v>1</v>
      </c>
      <c r="AF215" s="27">
        <f>SUBTOTAL(109,Tbl_NGF_Data[[#This Row],[Counter]])</f>
        <v>1</v>
      </c>
    </row>
    <row r="216" spans="2:32" ht="45" x14ac:dyDescent="0.25">
      <c r="B216" s="21" t="s">
        <v>399</v>
      </c>
      <c r="C216" s="22" t="s">
        <v>399</v>
      </c>
      <c r="D216" s="23">
        <v>3</v>
      </c>
      <c r="E216" s="22" t="s">
        <v>1333</v>
      </c>
      <c r="F216" s="23">
        <v>0</v>
      </c>
      <c r="G216" s="22" t="s">
        <v>1333</v>
      </c>
      <c r="H216" s="22" t="s">
        <v>1327</v>
      </c>
      <c r="I216" s="23">
        <v>1</v>
      </c>
      <c r="J216" s="23">
        <v>121</v>
      </c>
      <c r="K216" s="23" t="s">
        <v>1334</v>
      </c>
      <c r="L216" s="22" t="s">
        <v>1335</v>
      </c>
      <c r="M216" s="21" t="s">
        <v>400</v>
      </c>
      <c r="N216" s="23" t="s">
        <v>1166</v>
      </c>
      <c r="O216" s="22" t="s">
        <v>1167</v>
      </c>
      <c r="P216" s="22" t="s">
        <v>1168</v>
      </c>
      <c r="Q216" s="23" t="s">
        <v>1169</v>
      </c>
      <c r="R216" s="22" t="s">
        <v>1170</v>
      </c>
      <c r="S216" s="21" t="s">
        <v>40</v>
      </c>
      <c r="T216" s="23" t="s">
        <v>1346</v>
      </c>
      <c r="U216" s="24" t="s">
        <v>15</v>
      </c>
      <c r="V216" s="23">
        <v>100</v>
      </c>
      <c r="W216" s="25">
        <v>0</v>
      </c>
      <c r="X216" s="25">
        <v>0</v>
      </c>
      <c r="Y216" s="25">
        <v>0</v>
      </c>
      <c r="Z216" s="25">
        <v>0</v>
      </c>
      <c r="AA216" s="25">
        <v>201000</v>
      </c>
      <c r="AB216" s="25">
        <v>201000</v>
      </c>
      <c r="AC216" s="26">
        <v>45152.505756550927</v>
      </c>
      <c r="AD216" s="27">
        <f>ROW()</f>
        <v>216</v>
      </c>
      <c r="AE216" s="27">
        <f>1</f>
        <v>1</v>
      </c>
      <c r="AF216" s="27">
        <f>SUBTOTAL(109,Tbl_NGF_Data[[#This Row],[Counter]])</f>
        <v>1</v>
      </c>
    </row>
    <row r="217" spans="2:32" ht="45" x14ac:dyDescent="0.25">
      <c r="B217" s="21" t="s">
        <v>399</v>
      </c>
      <c r="C217" s="22" t="s">
        <v>399</v>
      </c>
      <c r="D217" s="23">
        <v>3</v>
      </c>
      <c r="E217" s="22" t="s">
        <v>1333</v>
      </c>
      <c r="F217" s="23">
        <v>0</v>
      </c>
      <c r="G217" s="22" t="s">
        <v>1333</v>
      </c>
      <c r="H217" s="22" t="s">
        <v>1327</v>
      </c>
      <c r="I217" s="23">
        <v>1</v>
      </c>
      <c r="J217" s="23">
        <v>121</v>
      </c>
      <c r="K217" s="23" t="s">
        <v>1334</v>
      </c>
      <c r="L217" s="22" t="s">
        <v>1335</v>
      </c>
      <c r="M217" s="21" t="s">
        <v>400</v>
      </c>
      <c r="N217" s="23" t="s">
        <v>1166</v>
      </c>
      <c r="O217" s="22" t="s">
        <v>1167</v>
      </c>
      <c r="P217" s="22" t="s">
        <v>1168</v>
      </c>
      <c r="Q217" s="23" t="s">
        <v>1169</v>
      </c>
      <c r="R217" s="22" t="s">
        <v>1170</v>
      </c>
      <c r="S217" s="21" t="s">
        <v>40</v>
      </c>
      <c r="T217" s="23" t="s">
        <v>1346</v>
      </c>
      <c r="U217" s="24" t="s">
        <v>16</v>
      </c>
      <c r="V217" s="23">
        <v>135</v>
      </c>
      <c r="W217" s="25">
        <v>0</v>
      </c>
      <c r="X217" s="25">
        <v>0</v>
      </c>
      <c r="Y217" s="25">
        <v>0</v>
      </c>
      <c r="Z217" s="25">
        <v>0</v>
      </c>
      <c r="AA217" s="25">
        <v>500000</v>
      </c>
      <c r="AB217" s="25">
        <v>0</v>
      </c>
      <c r="AC217" s="26">
        <v>45152.505756550927</v>
      </c>
      <c r="AD217" s="27">
        <f>ROW()</f>
        <v>217</v>
      </c>
      <c r="AE217" s="27">
        <f>1</f>
        <v>1</v>
      </c>
      <c r="AF217" s="27">
        <f>SUBTOTAL(109,Tbl_NGF_Data[[#This Row],[Counter]])</f>
        <v>1</v>
      </c>
    </row>
    <row r="218" spans="2:32" ht="45" x14ac:dyDescent="0.25">
      <c r="B218" s="21" t="s">
        <v>399</v>
      </c>
      <c r="C218" s="22" t="s">
        <v>399</v>
      </c>
      <c r="D218" s="23">
        <v>3</v>
      </c>
      <c r="E218" s="22" t="s">
        <v>1333</v>
      </c>
      <c r="F218" s="23">
        <v>0</v>
      </c>
      <c r="G218" s="22" t="s">
        <v>1333</v>
      </c>
      <c r="H218" s="22" t="s">
        <v>1327</v>
      </c>
      <c r="I218" s="23">
        <v>1</v>
      </c>
      <c r="J218" s="23">
        <v>121</v>
      </c>
      <c r="K218" s="23" t="s">
        <v>1334</v>
      </c>
      <c r="L218" s="22" t="s">
        <v>1335</v>
      </c>
      <c r="M218" s="21" t="s">
        <v>400</v>
      </c>
      <c r="N218" s="23" t="s">
        <v>1166</v>
      </c>
      <c r="O218" s="22" t="s">
        <v>1167</v>
      </c>
      <c r="P218" s="22" t="s">
        <v>1168</v>
      </c>
      <c r="Q218" s="23" t="s">
        <v>1169</v>
      </c>
      <c r="R218" s="22" t="s">
        <v>1170</v>
      </c>
      <c r="S218" s="21" t="s">
        <v>40</v>
      </c>
      <c r="T218" s="23" t="s">
        <v>1346</v>
      </c>
      <c r="U218" s="24" t="s">
        <v>17</v>
      </c>
      <c r="V218" s="23">
        <v>200</v>
      </c>
      <c r="W218" s="25">
        <v>0</v>
      </c>
      <c r="X218" s="25">
        <v>0</v>
      </c>
      <c r="Y218" s="25">
        <v>0</v>
      </c>
      <c r="Z218" s="25">
        <v>0</v>
      </c>
      <c r="AA218" s="25">
        <v>299000</v>
      </c>
      <c r="AB218" s="25">
        <v>0</v>
      </c>
      <c r="AC218" s="26">
        <v>45152.505756550927</v>
      </c>
      <c r="AD218" s="27">
        <f>ROW()</f>
        <v>218</v>
      </c>
      <c r="AE218" s="27">
        <f>1</f>
        <v>1</v>
      </c>
      <c r="AF218" s="27">
        <f>SUBTOTAL(109,Tbl_NGF_Data[[#This Row],[Counter]])</f>
        <v>1</v>
      </c>
    </row>
    <row r="219" spans="2:32" ht="45" x14ac:dyDescent="0.25">
      <c r="B219" s="21" t="s">
        <v>399</v>
      </c>
      <c r="C219" s="22" t="s">
        <v>399</v>
      </c>
      <c r="D219" s="23">
        <v>3</v>
      </c>
      <c r="E219" s="22" t="s">
        <v>1333</v>
      </c>
      <c r="F219" s="23">
        <v>0</v>
      </c>
      <c r="G219" s="22" t="s">
        <v>1333</v>
      </c>
      <c r="H219" s="22" t="s">
        <v>1327</v>
      </c>
      <c r="I219" s="23">
        <v>1</v>
      </c>
      <c r="J219" s="23">
        <v>121</v>
      </c>
      <c r="K219" s="23" t="s">
        <v>1334</v>
      </c>
      <c r="L219" s="22" t="s">
        <v>1335</v>
      </c>
      <c r="M219" s="21" t="s">
        <v>400</v>
      </c>
      <c r="N219" s="23" t="s">
        <v>1166</v>
      </c>
      <c r="O219" s="22" t="s">
        <v>1167</v>
      </c>
      <c r="P219" s="22" t="s">
        <v>1168</v>
      </c>
      <c r="Q219" s="23" t="s">
        <v>1169</v>
      </c>
      <c r="R219" s="22" t="s">
        <v>1170</v>
      </c>
      <c r="S219" s="21" t="s">
        <v>40</v>
      </c>
      <c r="T219" s="23" t="s">
        <v>1346</v>
      </c>
      <c r="U219" s="24" t="s">
        <v>18</v>
      </c>
      <c r="V219" s="23">
        <v>220</v>
      </c>
      <c r="W219" s="25">
        <v>0</v>
      </c>
      <c r="X219" s="25">
        <v>0</v>
      </c>
      <c r="Y219" s="25">
        <v>0</v>
      </c>
      <c r="Z219" s="25">
        <v>0</v>
      </c>
      <c r="AA219" s="25">
        <v>201000</v>
      </c>
      <c r="AB219" s="25">
        <v>0</v>
      </c>
      <c r="AC219" s="26">
        <v>45152.505756550927</v>
      </c>
      <c r="AD219" s="27">
        <f>ROW()</f>
        <v>219</v>
      </c>
      <c r="AE219" s="27">
        <f>1</f>
        <v>1</v>
      </c>
      <c r="AF219" s="27">
        <f>SUBTOTAL(109,Tbl_NGF_Data[[#This Row],[Counter]])</f>
        <v>1</v>
      </c>
    </row>
    <row r="220" spans="2:32" ht="45" x14ac:dyDescent="0.25">
      <c r="B220" s="21" t="s">
        <v>399</v>
      </c>
      <c r="C220" s="22" t="s">
        <v>399</v>
      </c>
      <c r="D220" s="23">
        <v>3</v>
      </c>
      <c r="E220" s="22" t="s">
        <v>399</v>
      </c>
      <c r="F220" s="23">
        <v>3</v>
      </c>
      <c r="G220" s="22" t="s">
        <v>399</v>
      </c>
      <c r="H220" s="22" t="s">
        <v>1327</v>
      </c>
      <c r="I220" s="23">
        <v>1</v>
      </c>
      <c r="J220" s="23">
        <v>141</v>
      </c>
      <c r="K220" s="23" t="s">
        <v>1347</v>
      </c>
      <c r="L220" s="22" t="s">
        <v>1348</v>
      </c>
      <c r="M220" s="21" t="s">
        <v>404</v>
      </c>
      <c r="N220" s="23" t="s">
        <v>1119</v>
      </c>
      <c r="O220" s="22" t="s">
        <v>1120</v>
      </c>
      <c r="P220" s="22" t="s">
        <v>1121</v>
      </c>
      <c r="Q220" s="23" t="s">
        <v>1349</v>
      </c>
      <c r="R220" s="22" t="s">
        <v>1350</v>
      </c>
      <c r="S220" s="21" t="s">
        <v>405</v>
      </c>
      <c r="T220" s="23" t="s">
        <v>1351</v>
      </c>
      <c r="U220" s="24" t="s">
        <v>15</v>
      </c>
      <c r="V220" s="23">
        <v>100</v>
      </c>
      <c r="W220" s="25">
        <v>23897013.140000001</v>
      </c>
      <c r="X220" s="25">
        <v>21490431.509999998</v>
      </c>
      <c r="Y220" s="25">
        <v>21908556.100000001</v>
      </c>
      <c r="Z220" s="25">
        <v>20089010.979999997</v>
      </c>
      <c r="AA220" s="25">
        <v>16915718.43</v>
      </c>
      <c r="AB220" s="25">
        <v>13721156.41</v>
      </c>
      <c r="AC220" s="26">
        <v>45152.505756550927</v>
      </c>
      <c r="AD220" s="27">
        <f>ROW()</f>
        <v>220</v>
      </c>
      <c r="AE220" s="27">
        <f>1</f>
        <v>1</v>
      </c>
      <c r="AF220" s="27">
        <f>SUBTOTAL(109,Tbl_NGF_Data[[#This Row],[Counter]])</f>
        <v>1</v>
      </c>
    </row>
    <row r="221" spans="2:32" ht="45" x14ac:dyDescent="0.25">
      <c r="B221" s="21" t="s">
        <v>399</v>
      </c>
      <c r="C221" s="22" t="s">
        <v>399</v>
      </c>
      <c r="D221" s="23">
        <v>3</v>
      </c>
      <c r="E221" s="22" t="s">
        <v>399</v>
      </c>
      <c r="F221" s="23">
        <v>3</v>
      </c>
      <c r="G221" s="22" t="s">
        <v>399</v>
      </c>
      <c r="H221" s="22" t="s">
        <v>1327</v>
      </c>
      <c r="I221" s="23">
        <v>1</v>
      </c>
      <c r="J221" s="23">
        <v>141</v>
      </c>
      <c r="K221" s="23" t="s">
        <v>1347</v>
      </c>
      <c r="L221" s="22" t="s">
        <v>1348</v>
      </c>
      <c r="M221" s="21" t="s">
        <v>404</v>
      </c>
      <c r="N221" s="23" t="s">
        <v>1119</v>
      </c>
      <c r="O221" s="22" t="s">
        <v>1120</v>
      </c>
      <c r="P221" s="22" t="s">
        <v>1121</v>
      </c>
      <c r="Q221" s="23" t="s">
        <v>1349</v>
      </c>
      <c r="R221" s="22" t="s">
        <v>1350</v>
      </c>
      <c r="S221" s="21" t="s">
        <v>405</v>
      </c>
      <c r="T221" s="23" t="s">
        <v>1351</v>
      </c>
      <c r="U221" s="24" t="s">
        <v>16</v>
      </c>
      <c r="V221" s="23">
        <v>135</v>
      </c>
      <c r="W221" s="25">
        <v>3304402</v>
      </c>
      <c r="X221" s="25">
        <v>3534346</v>
      </c>
      <c r="Y221" s="25">
        <v>3534346</v>
      </c>
      <c r="Z221" s="25">
        <v>3534346</v>
      </c>
      <c r="AA221" s="25">
        <v>3534346</v>
      </c>
      <c r="AB221" s="25">
        <v>3534346</v>
      </c>
      <c r="AC221" s="26">
        <v>45152.505756550927</v>
      </c>
      <c r="AD221" s="27">
        <f>ROW()</f>
        <v>221</v>
      </c>
      <c r="AE221" s="27">
        <f>1</f>
        <v>1</v>
      </c>
      <c r="AF221" s="27">
        <f>SUBTOTAL(109,Tbl_NGF_Data[[#This Row],[Counter]])</f>
        <v>1</v>
      </c>
    </row>
    <row r="222" spans="2:32" ht="45" x14ac:dyDescent="0.25">
      <c r="B222" s="21" t="s">
        <v>399</v>
      </c>
      <c r="C222" s="22" t="s">
        <v>399</v>
      </c>
      <c r="D222" s="23">
        <v>3</v>
      </c>
      <c r="E222" s="22" t="s">
        <v>399</v>
      </c>
      <c r="F222" s="23">
        <v>3</v>
      </c>
      <c r="G222" s="22" t="s">
        <v>399</v>
      </c>
      <c r="H222" s="22" t="s">
        <v>1327</v>
      </c>
      <c r="I222" s="23">
        <v>1</v>
      </c>
      <c r="J222" s="23">
        <v>141</v>
      </c>
      <c r="K222" s="23" t="s">
        <v>1347</v>
      </c>
      <c r="L222" s="22" t="s">
        <v>1348</v>
      </c>
      <c r="M222" s="21" t="s">
        <v>404</v>
      </c>
      <c r="N222" s="23" t="s">
        <v>1119</v>
      </c>
      <c r="O222" s="22" t="s">
        <v>1120</v>
      </c>
      <c r="P222" s="22" t="s">
        <v>1121</v>
      </c>
      <c r="Q222" s="23" t="s">
        <v>1349</v>
      </c>
      <c r="R222" s="22" t="s">
        <v>1350</v>
      </c>
      <c r="S222" s="21" t="s">
        <v>405</v>
      </c>
      <c r="T222" s="23" t="s">
        <v>1351</v>
      </c>
      <c r="U222" s="24" t="s">
        <v>17</v>
      </c>
      <c r="V222" s="23">
        <v>200</v>
      </c>
      <c r="W222" s="25">
        <v>2923417.3300000005</v>
      </c>
      <c r="X222" s="25">
        <v>2877712.4900000007</v>
      </c>
      <c r="Y222" s="25">
        <v>3060597.5900000012</v>
      </c>
      <c r="Z222" s="25">
        <v>2967316.0599999987</v>
      </c>
      <c r="AA222" s="25">
        <v>3210197.5000000014</v>
      </c>
      <c r="AB222" s="25">
        <v>3479661.8699999996</v>
      </c>
      <c r="AC222" s="26">
        <v>45152.505756550927</v>
      </c>
      <c r="AD222" s="27">
        <f>ROW()</f>
        <v>222</v>
      </c>
      <c r="AE222" s="27">
        <f>1</f>
        <v>1</v>
      </c>
      <c r="AF222" s="27">
        <f>SUBTOTAL(109,Tbl_NGF_Data[[#This Row],[Counter]])</f>
        <v>1</v>
      </c>
    </row>
    <row r="223" spans="2:32" ht="45" x14ac:dyDescent="0.25">
      <c r="B223" s="21" t="s">
        <v>399</v>
      </c>
      <c r="C223" s="22" t="s">
        <v>399</v>
      </c>
      <c r="D223" s="23">
        <v>3</v>
      </c>
      <c r="E223" s="22" t="s">
        <v>399</v>
      </c>
      <c r="F223" s="23">
        <v>3</v>
      </c>
      <c r="G223" s="22" t="s">
        <v>399</v>
      </c>
      <c r="H223" s="22" t="s">
        <v>1327</v>
      </c>
      <c r="I223" s="23">
        <v>1</v>
      </c>
      <c r="J223" s="23">
        <v>141</v>
      </c>
      <c r="K223" s="23" t="s">
        <v>1347</v>
      </c>
      <c r="L223" s="22" t="s">
        <v>1348</v>
      </c>
      <c r="M223" s="21" t="s">
        <v>404</v>
      </c>
      <c r="N223" s="23" t="s">
        <v>1119</v>
      </c>
      <c r="O223" s="22" t="s">
        <v>1120</v>
      </c>
      <c r="P223" s="22" t="s">
        <v>1121</v>
      </c>
      <c r="Q223" s="23" t="s">
        <v>1349</v>
      </c>
      <c r="R223" s="22" t="s">
        <v>1350</v>
      </c>
      <c r="S223" s="21" t="s">
        <v>405</v>
      </c>
      <c r="T223" s="23" t="s">
        <v>1351</v>
      </c>
      <c r="U223" s="24" t="s">
        <v>18</v>
      </c>
      <c r="V223" s="23">
        <v>220</v>
      </c>
      <c r="W223" s="25">
        <v>380984.66999999946</v>
      </c>
      <c r="X223" s="25">
        <v>656633.50999999931</v>
      </c>
      <c r="Y223" s="25">
        <v>473748.40999999875</v>
      </c>
      <c r="Z223" s="25">
        <v>567029.94000000134</v>
      </c>
      <c r="AA223" s="25">
        <v>324148.4999999986</v>
      </c>
      <c r="AB223" s="25">
        <v>54684.130000000354</v>
      </c>
      <c r="AC223" s="26">
        <v>45152.505756550927</v>
      </c>
      <c r="AD223" s="27">
        <f>ROW()</f>
        <v>223</v>
      </c>
      <c r="AE223" s="27">
        <f>1</f>
        <v>1</v>
      </c>
      <c r="AF223" s="27">
        <f>SUBTOTAL(109,Tbl_NGF_Data[[#This Row],[Counter]])</f>
        <v>1</v>
      </c>
    </row>
    <row r="224" spans="2:32" ht="45" x14ac:dyDescent="0.25">
      <c r="B224" s="21" t="s">
        <v>399</v>
      </c>
      <c r="C224" s="22" t="s">
        <v>399</v>
      </c>
      <c r="D224" s="23">
        <v>3</v>
      </c>
      <c r="E224" s="22" t="s">
        <v>399</v>
      </c>
      <c r="F224" s="23">
        <v>3</v>
      </c>
      <c r="G224" s="22" t="s">
        <v>399</v>
      </c>
      <c r="H224" s="22" t="s">
        <v>1327</v>
      </c>
      <c r="I224" s="23">
        <v>1</v>
      </c>
      <c r="J224" s="23">
        <v>141</v>
      </c>
      <c r="K224" s="23" t="s">
        <v>1347</v>
      </c>
      <c r="L224" s="22" t="s">
        <v>1348</v>
      </c>
      <c r="M224" s="21" t="s">
        <v>404</v>
      </c>
      <c r="N224" s="23" t="s">
        <v>1119</v>
      </c>
      <c r="O224" s="22" t="s">
        <v>1120</v>
      </c>
      <c r="P224" s="22" t="s">
        <v>1121</v>
      </c>
      <c r="Q224" s="23" t="s">
        <v>1349</v>
      </c>
      <c r="R224" s="22" t="s">
        <v>1350</v>
      </c>
      <c r="S224" s="21" t="s">
        <v>405</v>
      </c>
      <c r="T224" s="23" t="s">
        <v>1351</v>
      </c>
      <c r="U224" s="24" t="s">
        <v>19</v>
      </c>
      <c r="V224" s="23">
        <v>500</v>
      </c>
      <c r="W224" s="25">
        <v>315447.94</v>
      </c>
      <c r="X224" s="25">
        <v>471130.86</v>
      </c>
      <c r="Y224" s="25">
        <v>3478722.1799999997</v>
      </c>
      <c r="Z224" s="25">
        <v>1147770.94</v>
      </c>
      <c r="AA224" s="25">
        <v>36904.950000000004</v>
      </c>
      <c r="AB224" s="25">
        <v>285099.85000000003</v>
      </c>
      <c r="AC224" s="26">
        <v>45152.505756550927</v>
      </c>
      <c r="AD224" s="27">
        <f>ROW()</f>
        <v>224</v>
      </c>
      <c r="AE224" s="27">
        <f>1</f>
        <v>1</v>
      </c>
      <c r="AF224" s="27">
        <f>SUBTOTAL(109,Tbl_NGF_Data[[#This Row],[Counter]])</f>
        <v>1</v>
      </c>
    </row>
    <row r="225" spans="2:32" ht="45" x14ac:dyDescent="0.25">
      <c r="B225" s="21" t="s">
        <v>399</v>
      </c>
      <c r="C225" s="22" t="s">
        <v>399</v>
      </c>
      <c r="D225" s="23">
        <v>3</v>
      </c>
      <c r="E225" s="22" t="s">
        <v>399</v>
      </c>
      <c r="F225" s="23">
        <v>3</v>
      </c>
      <c r="G225" s="22" t="s">
        <v>399</v>
      </c>
      <c r="H225" s="22" t="s">
        <v>1327</v>
      </c>
      <c r="I225" s="23">
        <v>1</v>
      </c>
      <c r="J225" s="23">
        <v>141</v>
      </c>
      <c r="K225" s="23" t="s">
        <v>1347</v>
      </c>
      <c r="L225" s="22" t="s">
        <v>1348</v>
      </c>
      <c r="M225" s="21" t="s">
        <v>404</v>
      </c>
      <c r="N225" s="23" t="s">
        <v>1119</v>
      </c>
      <c r="O225" s="22" t="s">
        <v>1120</v>
      </c>
      <c r="P225" s="22" t="s">
        <v>1121</v>
      </c>
      <c r="Q225" s="23" t="s">
        <v>1352</v>
      </c>
      <c r="R225" s="22" t="s">
        <v>1353</v>
      </c>
      <c r="S225" s="21" t="s">
        <v>406</v>
      </c>
      <c r="T225" s="23" t="s">
        <v>1354</v>
      </c>
      <c r="U225" s="24" t="s">
        <v>15</v>
      </c>
      <c r="V225" s="23">
        <v>100</v>
      </c>
      <c r="W225" s="25">
        <v>0</v>
      </c>
      <c r="X225" s="25">
        <v>0</v>
      </c>
      <c r="Y225" s="25">
        <v>0</v>
      </c>
      <c r="Z225" s="25">
        <v>0</v>
      </c>
      <c r="AA225" s="25">
        <v>11925653.66</v>
      </c>
      <c r="AB225" s="25">
        <v>0</v>
      </c>
      <c r="AC225" s="26">
        <v>45152.505756550927</v>
      </c>
      <c r="AD225" s="27">
        <f>ROW()</f>
        <v>225</v>
      </c>
      <c r="AE225" s="27">
        <f>1</f>
        <v>1</v>
      </c>
      <c r="AF225" s="27">
        <f>SUBTOTAL(109,Tbl_NGF_Data[[#This Row],[Counter]])</f>
        <v>1</v>
      </c>
    </row>
    <row r="226" spans="2:32" ht="45" x14ac:dyDescent="0.25">
      <c r="B226" s="21" t="s">
        <v>399</v>
      </c>
      <c r="C226" s="22" t="s">
        <v>399</v>
      </c>
      <c r="D226" s="23">
        <v>3</v>
      </c>
      <c r="E226" s="22" t="s">
        <v>399</v>
      </c>
      <c r="F226" s="23">
        <v>3</v>
      </c>
      <c r="G226" s="22" t="s">
        <v>399</v>
      </c>
      <c r="H226" s="22" t="s">
        <v>1327</v>
      </c>
      <c r="I226" s="23">
        <v>1</v>
      </c>
      <c r="J226" s="23">
        <v>141</v>
      </c>
      <c r="K226" s="23" t="s">
        <v>1347</v>
      </c>
      <c r="L226" s="22" t="s">
        <v>1348</v>
      </c>
      <c r="M226" s="21" t="s">
        <v>404</v>
      </c>
      <c r="N226" s="23" t="s">
        <v>1119</v>
      </c>
      <c r="O226" s="22" t="s">
        <v>1120</v>
      </c>
      <c r="P226" s="22" t="s">
        <v>1121</v>
      </c>
      <c r="Q226" s="23" t="s">
        <v>1352</v>
      </c>
      <c r="R226" s="22" t="s">
        <v>1353</v>
      </c>
      <c r="S226" s="21" t="s">
        <v>406</v>
      </c>
      <c r="T226" s="23" t="s">
        <v>1354</v>
      </c>
      <c r="U226" s="24" t="s">
        <v>19</v>
      </c>
      <c r="V226" s="23">
        <v>500</v>
      </c>
      <c r="W226" s="25">
        <v>0</v>
      </c>
      <c r="X226" s="25">
        <v>0</v>
      </c>
      <c r="Y226" s="25">
        <v>0</v>
      </c>
      <c r="Z226" s="25">
        <v>0</v>
      </c>
      <c r="AA226" s="25">
        <v>11925653.66</v>
      </c>
      <c r="AB226" s="25">
        <v>62683973.340000004</v>
      </c>
      <c r="AC226" s="26">
        <v>45152.505756550927</v>
      </c>
      <c r="AD226" s="27">
        <f>ROW()</f>
        <v>226</v>
      </c>
      <c r="AE226" s="27">
        <f>1</f>
        <v>1</v>
      </c>
      <c r="AF226" s="27">
        <f>SUBTOTAL(109,Tbl_NGF_Data[[#This Row],[Counter]])</f>
        <v>1</v>
      </c>
    </row>
    <row r="227" spans="2:32" ht="45" x14ac:dyDescent="0.25">
      <c r="B227" s="21" t="s">
        <v>399</v>
      </c>
      <c r="C227" s="22" t="s">
        <v>399</v>
      </c>
      <c r="D227" s="23">
        <v>3</v>
      </c>
      <c r="E227" s="22" t="s">
        <v>399</v>
      </c>
      <c r="F227" s="23">
        <v>3</v>
      </c>
      <c r="G227" s="22" t="s">
        <v>399</v>
      </c>
      <c r="H227" s="22" t="s">
        <v>1327</v>
      </c>
      <c r="I227" s="23">
        <v>1</v>
      </c>
      <c r="J227" s="23">
        <v>141</v>
      </c>
      <c r="K227" s="23" t="s">
        <v>1347</v>
      </c>
      <c r="L227" s="22" t="s">
        <v>1348</v>
      </c>
      <c r="M227" s="21" t="s">
        <v>404</v>
      </c>
      <c r="N227" s="23" t="s">
        <v>1119</v>
      </c>
      <c r="O227" s="22" t="s">
        <v>1120</v>
      </c>
      <c r="P227" s="22" t="s">
        <v>1121</v>
      </c>
      <c r="Q227" s="23" t="s">
        <v>1355</v>
      </c>
      <c r="R227" s="22" t="s">
        <v>1356</v>
      </c>
      <c r="S227" s="21" t="s">
        <v>407</v>
      </c>
      <c r="T227" s="23" t="s">
        <v>1357</v>
      </c>
      <c r="U227" s="24" t="s">
        <v>15</v>
      </c>
      <c r="V227" s="23">
        <v>100</v>
      </c>
      <c r="W227" s="25">
        <v>4554871.2</v>
      </c>
      <c r="X227" s="25">
        <v>4726561.2699999996</v>
      </c>
      <c r="Y227" s="25">
        <v>3302559.95</v>
      </c>
      <c r="Z227" s="25">
        <v>2197262.12</v>
      </c>
      <c r="AA227" s="25">
        <v>1650640.88</v>
      </c>
      <c r="AB227" s="25">
        <v>2141798.2000000002</v>
      </c>
      <c r="AC227" s="26">
        <v>45152.505756550927</v>
      </c>
      <c r="AD227" s="27">
        <f>ROW()</f>
        <v>227</v>
      </c>
      <c r="AE227" s="27">
        <f>1</f>
        <v>1</v>
      </c>
      <c r="AF227" s="27">
        <f>SUBTOTAL(109,Tbl_NGF_Data[[#This Row],[Counter]])</f>
        <v>1</v>
      </c>
    </row>
    <row r="228" spans="2:32" ht="45" x14ac:dyDescent="0.25">
      <c r="B228" s="21" t="s">
        <v>399</v>
      </c>
      <c r="C228" s="22" t="s">
        <v>399</v>
      </c>
      <c r="D228" s="23">
        <v>3</v>
      </c>
      <c r="E228" s="22" t="s">
        <v>399</v>
      </c>
      <c r="F228" s="23">
        <v>3</v>
      </c>
      <c r="G228" s="22" t="s">
        <v>399</v>
      </c>
      <c r="H228" s="22" t="s">
        <v>1327</v>
      </c>
      <c r="I228" s="23">
        <v>1</v>
      </c>
      <c r="J228" s="23">
        <v>141</v>
      </c>
      <c r="K228" s="23" t="s">
        <v>1347</v>
      </c>
      <c r="L228" s="22" t="s">
        <v>1348</v>
      </c>
      <c r="M228" s="21" t="s">
        <v>404</v>
      </c>
      <c r="N228" s="23" t="s">
        <v>1119</v>
      </c>
      <c r="O228" s="22" t="s">
        <v>1120</v>
      </c>
      <c r="P228" s="22" t="s">
        <v>1121</v>
      </c>
      <c r="Q228" s="23" t="s">
        <v>1355</v>
      </c>
      <c r="R228" s="22" t="s">
        <v>1356</v>
      </c>
      <c r="S228" s="21" t="s">
        <v>407</v>
      </c>
      <c r="T228" s="23" t="s">
        <v>1357</v>
      </c>
      <c r="U228" s="24" t="s">
        <v>16</v>
      </c>
      <c r="V228" s="23">
        <v>135</v>
      </c>
      <c r="W228" s="25">
        <v>10746292</v>
      </c>
      <c r="X228" s="25">
        <v>10098503</v>
      </c>
      <c r="Y228" s="25">
        <v>11698503</v>
      </c>
      <c r="Z228" s="25">
        <v>11079928</v>
      </c>
      <c r="AA228" s="25">
        <v>11259928</v>
      </c>
      <c r="AB228" s="25">
        <v>17147290</v>
      </c>
      <c r="AC228" s="26">
        <v>45152.505756550927</v>
      </c>
      <c r="AD228" s="27">
        <f>ROW()</f>
        <v>228</v>
      </c>
      <c r="AE228" s="27">
        <f>1</f>
        <v>1</v>
      </c>
      <c r="AF228" s="27">
        <f>SUBTOTAL(109,Tbl_NGF_Data[[#This Row],[Counter]])</f>
        <v>1</v>
      </c>
    </row>
    <row r="229" spans="2:32" ht="45" x14ac:dyDescent="0.25">
      <c r="B229" s="21" t="s">
        <v>399</v>
      </c>
      <c r="C229" s="22" t="s">
        <v>399</v>
      </c>
      <c r="D229" s="23">
        <v>3</v>
      </c>
      <c r="E229" s="22" t="s">
        <v>399</v>
      </c>
      <c r="F229" s="23">
        <v>3</v>
      </c>
      <c r="G229" s="22" t="s">
        <v>399</v>
      </c>
      <c r="H229" s="22" t="s">
        <v>1327</v>
      </c>
      <c r="I229" s="23">
        <v>1</v>
      </c>
      <c r="J229" s="23">
        <v>141</v>
      </c>
      <c r="K229" s="23" t="s">
        <v>1347</v>
      </c>
      <c r="L229" s="22" t="s">
        <v>1348</v>
      </c>
      <c r="M229" s="21" t="s">
        <v>404</v>
      </c>
      <c r="N229" s="23" t="s">
        <v>1119</v>
      </c>
      <c r="O229" s="22" t="s">
        <v>1120</v>
      </c>
      <c r="P229" s="22" t="s">
        <v>1121</v>
      </c>
      <c r="Q229" s="23" t="s">
        <v>1355</v>
      </c>
      <c r="R229" s="22" t="s">
        <v>1356</v>
      </c>
      <c r="S229" s="21" t="s">
        <v>407</v>
      </c>
      <c r="T229" s="23" t="s">
        <v>1357</v>
      </c>
      <c r="U229" s="24" t="s">
        <v>17</v>
      </c>
      <c r="V229" s="23">
        <v>200</v>
      </c>
      <c r="W229" s="25">
        <v>10523637.959999999</v>
      </c>
      <c r="X229" s="25">
        <v>9976292.3299999908</v>
      </c>
      <c r="Y229" s="25">
        <v>11018949.539999999</v>
      </c>
      <c r="Z229" s="25">
        <v>10873948.75</v>
      </c>
      <c r="AA229" s="25">
        <v>10882457.289999997</v>
      </c>
      <c r="AB229" s="25">
        <v>16667587.82</v>
      </c>
      <c r="AC229" s="26">
        <v>45152.505756550927</v>
      </c>
      <c r="AD229" s="27">
        <f>ROW()</f>
        <v>229</v>
      </c>
      <c r="AE229" s="27">
        <f>1</f>
        <v>1</v>
      </c>
      <c r="AF229" s="27">
        <f>SUBTOTAL(109,Tbl_NGF_Data[[#This Row],[Counter]])</f>
        <v>1</v>
      </c>
    </row>
    <row r="230" spans="2:32" ht="45" x14ac:dyDescent="0.25">
      <c r="B230" s="21" t="s">
        <v>399</v>
      </c>
      <c r="C230" s="22" t="s">
        <v>399</v>
      </c>
      <c r="D230" s="23">
        <v>3</v>
      </c>
      <c r="E230" s="22" t="s">
        <v>399</v>
      </c>
      <c r="F230" s="23">
        <v>3</v>
      </c>
      <c r="G230" s="22" t="s">
        <v>399</v>
      </c>
      <c r="H230" s="22" t="s">
        <v>1327</v>
      </c>
      <c r="I230" s="23">
        <v>1</v>
      </c>
      <c r="J230" s="23">
        <v>141</v>
      </c>
      <c r="K230" s="23" t="s">
        <v>1347</v>
      </c>
      <c r="L230" s="22" t="s">
        <v>1348</v>
      </c>
      <c r="M230" s="21" t="s">
        <v>404</v>
      </c>
      <c r="N230" s="23" t="s">
        <v>1119</v>
      </c>
      <c r="O230" s="22" t="s">
        <v>1120</v>
      </c>
      <c r="P230" s="22" t="s">
        <v>1121</v>
      </c>
      <c r="Q230" s="23" t="s">
        <v>1355</v>
      </c>
      <c r="R230" s="22" t="s">
        <v>1356</v>
      </c>
      <c r="S230" s="21" t="s">
        <v>407</v>
      </c>
      <c r="T230" s="23" t="s">
        <v>1357</v>
      </c>
      <c r="U230" s="24" t="s">
        <v>18</v>
      </c>
      <c r="V230" s="23">
        <v>220</v>
      </c>
      <c r="W230" s="25">
        <v>222654.04000000097</v>
      </c>
      <c r="X230" s="25">
        <v>122210.67000000924</v>
      </c>
      <c r="Y230" s="25">
        <v>679553.46000000089</v>
      </c>
      <c r="Z230" s="25">
        <v>205979.25</v>
      </c>
      <c r="AA230" s="25">
        <v>377470.71000000276</v>
      </c>
      <c r="AB230" s="25">
        <v>479702.1799999997</v>
      </c>
      <c r="AC230" s="26">
        <v>45152.505756550927</v>
      </c>
      <c r="AD230" s="27">
        <f>ROW()</f>
        <v>230</v>
      </c>
      <c r="AE230" s="27">
        <f>1</f>
        <v>1</v>
      </c>
      <c r="AF230" s="27">
        <f>SUBTOTAL(109,Tbl_NGF_Data[[#This Row],[Counter]])</f>
        <v>1</v>
      </c>
    </row>
    <row r="231" spans="2:32" ht="45" x14ac:dyDescent="0.25">
      <c r="B231" s="21" t="s">
        <v>399</v>
      </c>
      <c r="C231" s="22" t="s">
        <v>399</v>
      </c>
      <c r="D231" s="23">
        <v>3</v>
      </c>
      <c r="E231" s="22" t="s">
        <v>399</v>
      </c>
      <c r="F231" s="23">
        <v>3</v>
      </c>
      <c r="G231" s="22" t="s">
        <v>399</v>
      </c>
      <c r="H231" s="22" t="s">
        <v>1327</v>
      </c>
      <c r="I231" s="23">
        <v>1</v>
      </c>
      <c r="J231" s="23">
        <v>141</v>
      </c>
      <c r="K231" s="23" t="s">
        <v>1347</v>
      </c>
      <c r="L231" s="22" t="s">
        <v>1348</v>
      </c>
      <c r="M231" s="21" t="s">
        <v>404</v>
      </c>
      <c r="N231" s="23" t="s">
        <v>1119</v>
      </c>
      <c r="O231" s="22" t="s">
        <v>1120</v>
      </c>
      <c r="P231" s="22" t="s">
        <v>1121</v>
      </c>
      <c r="Q231" s="23" t="s">
        <v>1355</v>
      </c>
      <c r="R231" s="22" t="s">
        <v>1356</v>
      </c>
      <c r="S231" s="21" t="s">
        <v>407</v>
      </c>
      <c r="T231" s="23" t="s">
        <v>1357</v>
      </c>
      <c r="U231" s="24" t="s">
        <v>19</v>
      </c>
      <c r="V231" s="23">
        <v>500</v>
      </c>
      <c r="W231" s="25">
        <v>10914292.209999999</v>
      </c>
      <c r="X231" s="25">
        <v>9481482.3999999985</v>
      </c>
      <c r="Y231" s="25">
        <v>8928448.2199999988</v>
      </c>
      <c r="Z231" s="25">
        <v>9012847.9199999999</v>
      </c>
      <c r="AA231" s="25">
        <v>9670090.290000001</v>
      </c>
      <c r="AB231" s="25">
        <v>16485168.140000001</v>
      </c>
      <c r="AC231" s="26">
        <v>45152.505756550927</v>
      </c>
      <c r="AD231" s="27">
        <f>ROW()</f>
        <v>231</v>
      </c>
      <c r="AE231" s="27">
        <f>1</f>
        <v>1</v>
      </c>
      <c r="AF231" s="27">
        <f>SUBTOTAL(109,Tbl_NGF_Data[[#This Row],[Counter]])</f>
        <v>1</v>
      </c>
    </row>
    <row r="232" spans="2:32" ht="45" x14ac:dyDescent="0.25">
      <c r="B232" s="21" t="s">
        <v>399</v>
      </c>
      <c r="C232" s="22" t="s">
        <v>399</v>
      </c>
      <c r="D232" s="23">
        <v>3</v>
      </c>
      <c r="E232" s="22" t="s">
        <v>399</v>
      </c>
      <c r="F232" s="23">
        <v>3</v>
      </c>
      <c r="G232" s="22" t="s">
        <v>399</v>
      </c>
      <c r="H232" s="22" t="s">
        <v>1327</v>
      </c>
      <c r="I232" s="23">
        <v>1</v>
      </c>
      <c r="J232" s="23">
        <v>141</v>
      </c>
      <c r="K232" s="23" t="s">
        <v>1347</v>
      </c>
      <c r="L232" s="22" t="s">
        <v>1348</v>
      </c>
      <c r="M232" s="21" t="s">
        <v>404</v>
      </c>
      <c r="N232" s="23" t="s">
        <v>1119</v>
      </c>
      <c r="O232" s="22" t="s">
        <v>1120</v>
      </c>
      <c r="P232" s="22" t="s">
        <v>1121</v>
      </c>
      <c r="Q232" s="23" t="s">
        <v>1358</v>
      </c>
      <c r="R232" s="22" t="s">
        <v>1359</v>
      </c>
      <c r="S232" s="21" t="s">
        <v>95</v>
      </c>
      <c r="T232" s="23" t="s">
        <v>1360</v>
      </c>
      <c r="U232" s="24" t="s">
        <v>15</v>
      </c>
      <c r="V232" s="23">
        <v>100</v>
      </c>
      <c r="W232" s="25">
        <v>562054.16</v>
      </c>
      <c r="X232" s="25">
        <v>674774.01</v>
      </c>
      <c r="Y232" s="25">
        <v>620448.82999999996</v>
      </c>
      <c r="Z232" s="25">
        <v>1440547.31</v>
      </c>
      <c r="AA232" s="25">
        <v>1164523.3400000001</v>
      </c>
      <c r="AB232" s="25">
        <v>30006822.390000001</v>
      </c>
      <c r="AC232" s="26">
        <v>45152.505756550927</v>
      </c>
      <c r="AD232" s="27">
        <f>ROW()</f>
        <v>232</v>
      </c>
      <c r="AE232" s="27">
        <f>1</f>
        <v>1</v>
      </c>
      <c r="AF232" s="27">
        <f>SUBTOTAL(109,Tbl_NGF_Data[[#This Row],[Counter]])</f>
        <v>1</v>
      </c>
    </row>
    <row r="233" spans="2:32" ht="45" x14ac:dyDescent="0.25">
      <c r="B233" s="21" t="s">
        <v>399</v>
      </c>
      <c r="C233" s="22" t="s">
        <v>399</v>
      </c>
      <c r="D233" s="23">
        <v>3</v>
      </c>
      <c r="E233" s="22" t="s">
        <v>399</v>
      </c>
      <c r="F233" s="23">
        <v>3</v>
      </c>
      <c r="G233" s="22" t="s">
        <v>399</v>
      </c>
      <c r="H233" s="22" t="s">
        <v>1327</v>
      </c>
      <c r="I233" s="23">
        <v>1</v>
      </c>
      <c r="J233" s="23">
        <v>141</v>
      </c>
      <c r="K233" s="23" t="s">
        <v>1347</v>
      </c>
      <c r="L233" s="22" t="s">
        <v>1348</v>
      </c>
      <c r="M233" s="21" t="s">
        <v>404</v>
      </c>
      <c r="N233" s="23" t="s">
        <v>1119</v>
      </c>
      <c r="O233" s="22" t="s">
        <v>1120</v>
      </c>
      <c r="P233" s="22" t="s">
        <v>1121</v>
      </c>
      <c r="Q233" s="23" t="s">
        <v>1358</v>
      </c>
      <c r="R233" s="22" t="s">
        <v>1359</v>
      </c>
      <c r="S233" s="21" t="s">
        <v>95</v>
      </c>
      <c r="T233" s="23" t="s">
        <v>1360</v>
      </c>
      <c r="U233" s="24" t="s">
        <v>16</v>
      </c>
      <c r="V233" s="23">
        <v>135</v>
      </c>
      <c r="W233" s="25">
        <v>448359</v>
      </c>
      <c r="X233" s="25">
        <v>200000</v>
      </c>
      <c r="Y233" s="25">
        <v>200000</v>
      </c>
      <c r="Z233" s="25">
        <v>200000</v>
      </c>
      <c r="AA233" s="25">
        <v>325000</v>
      </c>
      <c r="AB233" s="25">
        <v>1664523</v>
      </c>
      <c r="AC233" s="26">
        <v>45152.505756550927</v>
      </c>
      <c r="AD233" s="27">
        <f>ROW()</f>
        <v>233</v>
      </c>
      <c r="AE233" s="27">
        <f>1</f>
        <v>1</v>
      </c>
      <c r="AF233" s="27">
        <f>SUBTOTAL(109,Tbl_NGF_Data[[#This Row],[Counter]])</f>
        <v>1</v>
      </c>
    </row>
    <row r="234" spans="2:32" ht="45" x14ac:dyDescent="0.25">
      <c r="B234" s="21" t="s">
        <v>399</v>
      </c>
      <c r="C234" s="22" t="s">
        <v>399</v>
      </c>
      <c r="D234" s="23">
        <v>3</v>
      </c>
      <c r="E234" s="22" t="s">
        <v>399</v>
      </c>
      <c r="F234" s="23">
        <v>3</v>
      </c>
      <c r="G234" s="22" t="s">
        <v>399</v>
      </c>
      <c r="H234" s="22" t="s">
        <v>1327</v>
      </c>
      <c r="I234" s="23">
        <v>1</v>
      </c>
      <c r="J234" s="23">
        <v>141</v>
      </c>
      <c r="K234" s="23" t="s">
        <v>1347</v>
      </c>
      <c r="L234" s="22" t="s">
        <v>1348</v>
      </c>
      <c r="M234" s="21" t="s">
        <v>404</v>
      </c>
      <c r="N234" s="23" t="s">
        <v>1119</v>
      </c>
      <c r="O234" s="22" t="s">
        <v>1120</v>
      </c>
      <c r="P234" s="22" t="s">
        <v>1121</v>
      </c>
      <c r="Q234" s="23" t="s">
        <v>1358</v>
      </c>
      <c r="R234" s="22" t="s">
        <v>1359</v>
      </c>
      <c r="S234" s="21" t="s">
        <v>95</v>
      </c>
      <c r="T234" s="23" t="s">
        <v>1360</v>
      </c>
      <c r="U234" s="24" t="s">
        <v>17</v>
      </c>
      <c r="V234" s="23">
        <v>200</v>
      </c>
      <c r="W234" s="25">
        <v>170404.36</v>
      </c>
      <c r="X234" s="25">
        <v>148395.47000000003</v>
      </c>
      <c r="Y234" s="25">
        <v>136500.59</v>
      </c>
      <c r="Z234" s="25">
        <v>136215.06</v>
      </c>
      <c r="AA234" s="25">
        <v>278900.02</v>
      </c>
      <c r="AB234" s="25">
        <v>1631559.65</v>
      </c>
      <c r="AC234" s="26">
        <v>45152.505756550927</v>
      </c>
      <c r="AD234" s="27">
        <f>ROW()</f>
        <v>234</v>
      </c>
      <c r="AE234" s="27">
        <f>1</f>
        <v>1</v>
      </c>
      <c r="AF234" s="27">
        <f>SUBTOTAL(109,Tbl_NGF_Data[[#This Row],[Counter]])</f>
        <v>1</v>
      </c>
    </row>
    <row r="235" spans="2:32" ht="45" x14ac:dyDescent="0.25">
      <c r="B235" s="21" t="s">
        <v>399</v>
      </c>
      <c r="C235" s="22" t="s">
        <v>399</v>
      </c>
      <c r="D235" s="23">
        <v>3</v>
      </c>
      <c r="E235" s="22" t="s">
        <v>399</v>
      </c>
      <c r="F235" s="23">
        <v>3</v>
      </c>
      <c r="G235" s="22" t="s">
        <v>399</v>
      </c>
      <c r="H235" s="22" t="s">
        <v>1327</v>
      </c>
      <c r="I235" s="23">
        <v>1</v>
      </c>
      <c r="J235" s="23">
        <v>141</v>
      </c>
      <c r="K235" s="23" t="s">
        <v>1347</v>
      </c>
      <c r="L235" s="22" t="s">
        <v>1348</v>
      </c>
      <c r="M235" s="21" t="s">
        <v>404</v>
      </c>
      <c r="N235" s="23" t="s">
        <v>1119</v>
      </c>
      <c r="O235" s="22" t="s">
        <v>1120</v>
      </c>
      <c r="P235" s="22" t="s">
        <v>1121</v>
      </c>
      <c r="Q235" s="23" t="s">
        <v>1358</v>
      </c>
      <c r="R235" s="22" t="s">
        <v>1359</v>
      </c>
      <c r="S235" s="21" t="s">
        <v>95</v>
      </c>
      <c r="T235" s="23" t="s">
        <v>1360</v>
      </c>
      <c r="U235" s="24" t="s">
        <v>18</v>
      </c>
      <c r="V235" s="23">
        <v>220</v>
      </c>
      <c r="W235" s="25">
        <v>277954.64</v>
      </c>
      <c r="X235" s="25">
        <v>51604.52999999997</v>
      </c>
      <c r="Y235" s="25">
        <v>63499.41</v>
      </c>
      <c r="Z235" s="25">
        <v>63784.94</v>
      </c>
      <c r="AA235" s="25">
        <v>46099.979999999981</v>
      </c>
      <c r="AB235" s="25">
        <v>32963.350000000093</v>
      </c>
      <c r="AC235" s="26">
        <v>45152.505756550927</v>
      </c>
      <c r="AD235" s="27">
        <f>ROW()</f>
        <v>235</v>
      </c>
      <c r="AE235" s="27">
        <f>1</f>
        <v>1</v>
      </c>
      <c r="AF235" s="27">
        <f>SUBTOTAL(109,Tbl_NGF_Data[[#This Row],[Counter]])</f>
        <v>1</v>
      </c>
    </row>
    <row r="236" spans="2:32" ht="45" x14ac:dyDescent="0.25">
      <c r="B236" s="21" t="s">
        <v>399</v>
      </c>
      <c r="C236" s="22" t="s">
        <v>399</v>
      </c>
      <c r="D236" s="23">
        <v>3</v>
      </c>
      <c r="E236" s="22" t="s">
        <v>399</v>
      </c>
      <c r="F236" s="23">
        <v>3</v>
      </c>
      <c r="G236" s="22" t="s">
        <v>399</v>
      </c>
      <c r="H236" s="22" t="s">
        <v>1327</v>
      </c>
      <c r="I236" s="23">
        <v>1</v>
      </c>
      <c r="J236" s="23">
        <v>141</v>
      </c>
      <c r="K236" s="23" t="s">
        <v>1347</v>
      </c>
      <c r="L236" s="22" t="s">
        <v>1348</v>
      </c>
      <c r="M236" s="21" t="s">
        <v>404</v>
      </c>
      <c r="N236" s="23" t="s">
        <v>1119</v>
      </c>
      <c r="O236" s="22" t="s">
        <v>1120</v>
      </c>
      <c r="P236" s="22" t="s">
        <v>1121</v>
      </c>
      <c r="Q236" s="23" t="s">
        <v>1358</v>
      </c>
      <c r="R236" s="22" t="s">
        <v>1359</v>
      </c>
      <c r="S236" s="21" t="s">
        <v>95</v>
      </c>
      <c r="T236" s="23" t="s">
        <v>1360</v>
      </c>
      <c r="U236" s="24" t="s">
        <v>19</v>
      </c>
      <c r="V236" s="23">
        <v>500</v>
      </c>
      <c r="W236" s="25">
        <v>99695.959999999992</v>
      </c>
      <c r="X236" s="25">
        <v>261115.32</v>
      </c>
      <c r="Y236" s="25">
        <v>82175.41</v>
      </c>
      <c r="Z236" s="25">
        <v>956313.53999999992</v>
      </c>
      <c r="AA236" s="25">
        <v>2876.05</v>
      </c>
      <c r="AB236" s="25">
        <v>30473858.699999999</v>
      </c>
      <c r="AC236" s="26">
        <v>45152.505756550927</v>
      </c>
      <c r="AD236" s="27">
        <f>ROW()</f>
        <v>236</v>
      </c>
      <c r="AE236" s="27">
        <f>1</f>
        <v>1</v>
      </c>
      <c r="AF236" s="27">
        <f>SUBTOTAL(109,Tbl_NGF_Data[[#This Row],[Counter]])</f>
        <v>1</v>
      </c>
    </row>
    <row r="237" spans="2:32" ht="45" x14ac:dyDescent="0.25">
      <c r="B237" s="21" t="s">
        <v>399</v>
      </c>
      <c r="C237" s="22" t="s">
        <v>399</v>
      </c>
      <c r="D237" s="23">
        <v>3</v>
      </c>
      <c r="E237" s="22" t="s">
        <v>399</v>
      </c>
      <c r="F237" s="23">
        <v>3</v>
      </c>
      <c r="G237" s="22" t="s">
        <v>399</v>
      </c>
      <c r="H237" s="22" t="s">
        <v>1327</v>
      </c>
      <c r="I237" s="23">
        <v>1</v>
      </c>
      <c r="J237" s="23">
        <v>141</v>
      </c>
      <c r="K237" s="23" t="s">
        <v>1347</v>
      </c>
      <c r="L237" s="22" t="s">
        <v>1348</v>
      </c>
      <c r="M237" s="21" t="s">
        <v>404</v>
      </c>
      <c r="N237" s="23" t="s">
        <v>1119</v>
      </c>
      <c r="O237" s="22" t="s">
        <v>1120</v>
      </c>
      <c r="P237" s="22" t="s">
        <v>1121</v>
      </c>
      <c r="Q237" s="23" t="s">
        <v>1361</v>
      </c>
      <c r="R237" s="22" t="s">
        <v>1362</v>
      </c>
      <c r="S237" s="21" t="s">
        <v>408</v>
      </c>
      <c r="T237" s="23" t="s">
        <v>1363</v>
      </c>
      <c r="U237" s="24" t="s">
        <v>15</v>
      </c>
      <c r="V237" s="23">
        <v>100</v>
      </c>
      <c r="W237" s="25">
        <v>750000</v>
      </c>
      <c r="X237" s="25">
        <v>750000</v>
      </c>
      <c r="Y237" s="25">
        <v>1250000</v>
      </c>
      <c r="Z237" s="25">
        <v>1250000</v>
      </c>
      <c r="AA237" s="25">
        <v>1142311.6100000001</v>
      </c>
      <c r="AB237" s="25">
        <v>1250000</v>
      </c>
      <c r="AC237" s="26">
        <v>45152.505756550927</v>
      </c>
      <c r="AD237" s="27">
        <f>ROW()</f>
        <v>237</v>
      </c>
      <c r="AE237" s="27">
        <f>1</f>
        <v>1</v>
      </c>
      <c r="AF237" s="27">
        <f>SUBTOTAL(109,Tbl_NGF_Data[[#This Row],[Counter]])</f>
        <v>1</v>
      </c>
    </row>
    <row r="238" spans="2:32" ht="45" x14ac:dyDescent="0.25">
      <c r="B238" s="21" t="s">
        <v>399</v>
      </c>
      <c r="C238" s="22" t="s">
        <v>399</v>
      </c>
      <c r="D238" s="23">
        <v>3</v>
      </c>
      <c r="E238" s="22" t="s">
        <v>399</v>
      </c>
      <c r="F238" s="23">
        <v>3</v>
      </c>
      <c r="G238" s="22" t="s">
        <v>399</v>
      </c>
      <c r="H238" s="22" t="s">
        <v>1327</v>
      </c>
      <c r="I238" s="23">
        <v>1</v>
      </c>
      <c r="J238" s="23">
        <v>141</v>
      </c>
      <c r="K238" s="23" t="s">
        <v>1347</v>
      </c>
      <c r="L238" s="22" t="s">
        <v>1348</v>
      </c>
      <c r="M238" s="21" t="s">
        <v>404</v>
      </c>
      <c r="N238" s="23" t="s">
        <v>1119</v>
      </c>
      <c r="O238" s="22" t="s">
        <v>1120</v>
      </c>
      <c r="P238" s="22" t="s">
        <v>1121</v>
      </c>
      <c r="Q238" s="23" t="s">
        <v>1361</v>
      </c>
      <c r="R238" s="22" t="s">
        <v>1362</v>
      </c>
      <c r="S238" s="21" t="s">
        <v>408</v>
      </c>
      <c r="T238" s="23" t="s">
        <v>1363</v>
      </c>
      <c r="U238" s="24" t="s">
        <v>16</v>
      </c>
      <c r="V238" s="23">
        <v>135</v>
      </c>
      <c r="W238" s="25">
        <v>753157</v>
      </c>
      <c r="X238" s="25">
        <v>753157</v>
      </c>
      <c r="Y238" s="25">
        <v>1003157</v>
      </c>
      <c r="Z238" s="25">
        <v>1253157</v>
      </c>
      <c r="AA238" s="25">
        <v>1253157</v>
      </c>
      <c r="AB238" s="25">
        <v>1253157</v>
      </c>
      <c r="AC238" s="26">
        <v>45152.505756550927</v>
      </c>
      <c r="AD238" s="27">
        <f>ROW()</f>
        <v>238</v>
      </c>
      <c r="AE238" s="27">
        <f>1</f>
        <v>1</v>
      </c>
      <c r="AF238" s="27">
        <f>SUBTOTAL(109,Tbl_NGF_Data[[#This Row],[Counter]])</f>
        <v>1</v>
      </c>
    </row>
    <row r="239" spans="2:32" ht="45" x14ac:dyDescent="0.25">
      <c r="B239" s="21" t="s">
        <v>399</v>
      </c>
      <c r="C239" s="22" t="s">
        <v>399</v>
      </c>
      <c r="D239" s="23">
        <v>3</v>
      </c>
      <c r="E239" s="22" t="s">
        <v>399</v>
      </c>
      <c r="F239" s="23">
        <v>3</v>
      </c>
      <c r="G239" s="22" t="s">
        <v>399</v>
      </c>
      <c r="H239" s="22" t="s">
        <v>1327</v>
      </c>
      <c r="I239" s="23">
        <v>1</v>
      </c>
      <c r="J239" s="23">
        <v>141</v>
      </c>
      <c r="K239" s="23" t="s">
        <v>1347</v>
      </c>
      <c r="L239" s="22" t="s">
        <v>1348</v>
      </c>
      <c r="M239" s="21" t="s">
        <v>404</v>
      </c>
      <c r="N239" s="23" t="s">
        <v>1119</v>
      </c>
      <c r="O239" s="22" t="s">
        <v>1120</v>
      </c>
      <c r="P239" s="22" t="s">
        <v>1121</v>
      </c>
      <c r="Q239" s="23" t="s">
        <v>1361</v>
      </c>
      <c r="R239" s="22" t="s">
        <v>1362</v>
      </c>
      <c r="S239" s="21" t="s">
        <v>408</v>
      </c>
      <c r="T239" s="23" t="s">
        <v>1363</v>
      </c>
      <c r="U239" s="24" t="s">
        <v>17</v>
      </c>
      <c r="V239" s="23">
        <v>200</v>
      </c>
      <c r="W239" s="25">
        <v>580697.24</v>
      </c>
      <c r="X239" s="25">
        <v>690759.54</v>
      </c>
      <c r="Y239" s="25">
        <v>972374.57000000007</v>
      </c>
      <c r="Z239" s="25">
        <v>1250000.0000000002</v>
      </c>
      <c r="AA239" s="25">
        <v>1197685.69</v>
      </c>
      <c r="AB239" s="25">
        <v>1251664.7999999996</v>
      </c>
      <c r="AC239" s="26">
        <v>45152.505756550927</v>
      </c>
      <c r="AD239" s="27">
        <f>ROW()</f>
        <v>239</v>
      </c>
      <c r="AE239" s="27">
        <f>1</f>
        <v>1</v>
      </c>
      <c r="AF239" s="27">
        <f>SUBTOTAL(109,Tbl_NGF_Data[[#This Row],[Counter]])</f>
        <v>1</v>
      </c>
    </row>
    <row r="240" spans="2:32" ht="45" x14ac:dyDescent="0.25">
      <c r="B240" s="21" t="s">
        <v>399</v>
      </c>
      <c r="C240" s="22" t="s">
        <v>399</v>
      </c>
      <c r="D240" s="23">
        <v>3</v>
      </c>
      <c r="E240" s="22" t="s">
        <v>399</v>
      </c>
      <c r="F240" s="23">
        <v>3</v>
      </c>
      <c r="G240" s="22" t="s">
        <v>399</v>
      </c>
      <c r="H240" s="22" t="s">
        <v>1327</v>
      </c>
      <c r="I240" s="23">
        <v>1</v>
      </c>
      <c r="J240" s="23">
        <v>141</v>
      </c>
      <c r="K240" s="23" t="s">
        <v>1347</v>
      </c>
      <c r="L240" s="22" t="s">
        <v>1348</v>
      </c>
      <c r="M240" s="21" t="s">
        <v>404</v>
      </c>
      <c r="N240" s="23" t="s">
        <v>1119</v>
      </c>
      <c r="O240" s="22" t="s">
        <v>1120</v>
      </c>
      <c r="P240" s="22" t="s">
        <v>1121</v>
      </c>
      <c r="Q240" s="23" t="s">
        <v>1361</v>
      </c>
      <c r="R240" s="22" t="s">
        <v>1362</v>
      </c>
      <c r="S240" s="21" t="s">
        <v>408</v>
      </c>
      <c r="T240" s="23" t="s">
        <v>1363</v>
      </c>
      <c r="U240" s="24" t="s">
        <v>18</v>
      </c>
      <c r="V240" s="23">
        <v>220</v>
      </c>
      <c r="W240" s="25">
        <v>172459.76</v>
      </c>
      <c r="X240" s="25">
        <v>62397.459999999963</v>
      </c>
      <c r="Y240" s="25">
        <v>30782.429999999935</v>
      </c>
      <c r="Z240" s="25">
        <v>3156.9999999997672</v>
      </c>
      <c r="AA240" s="25">
        <v>55471.310000000056</v>
      </c>
      <c r="AB240" s="25">
        <v>1492.2000000004191</v>
      </c>
      <c r="AC240" s="26">
        <v>45152.505756550927</v>
      </c>
      <c r="AD240" s="27">
        <f>ROW()</f>
        <v>240</v>
      </c>
      <c r="AE240" s="27">
        <f>1</f>
        <v>1</v>
      </c>
      <c r="AF240" s="27">
        <f>SUBTOTAL(109,Tbl_NGF_Data[[#This Row],[Counter]])</f>
        <v>1</v>
      </c>
    </row>
    <row r="241" spans="2:32" ht="45" x14ac:dyDescent="0.25">
      <c r="B241" s="21" t="s">
        <v>399</v>
      </c>
      <c r="C241" s="22" t="s">
        <v>399</v>
      </c>
      <c r="D241" s="23">
        <v>3</v>
      </c>
      <c r="E241" s="22" t="s">
        <v>399</v>
      </c>
      <c r="F241" s="23">
        <v>3</v>
      </c>
      <c r="G241" s="22" t="s">
        <v>399</v>
      </c>
      <c r="H241" s="22" t="s">
        <v>1327</v>
      </c>
      <c r="I241" s="23">
        <v>1</v>
      </c>
      <c r="J241" s="23">
        <v>141</v>
      </c>
      <c r="K241" s="23" t="s">
        <v>1347</v>
      </c>
      <c r="L241" s="22" t="s">
        <v>1348</v>
      </c>
      <c r="M241" s="21" t="s">
        <v>404</v>
      </c>
      <c r="N241" s="23" t="s">
        <v>1119</v>
      </c>
      <c r="O241" s="22" t="s">
        <v>1120</v>
      </c>
      <c r="P241" s="22" t="s">
        <v>1121</v>
      </c>
      <c r="Q241" s="23" t="s">
        <v>1361</v>
      </c>
      <c r="R241" s="22" t="s">
        <v>1362</v>
      </c>
      <c r="S241" s="21" t="s">
        <v>408</v>
      </c>
      <c r="T241" s="23" t="s">
        <v>1363</v>
      </c>
      <c r="U241" s="24" t="s">
        <v>19</v>
      </c>
      <c r="V241" s="23">
        <v>500</v>
      </c>
      <c r="W241" s="25">
        <v>5042966.9499999993</v>
      </c>
      <c r="X241" s="25">
        <v>23113319.920000002</v>
      </c>
      <c r="Y241" s="25">
        <v>7592722.0199999996</v>
      </c>
      <c r="Z241" s="25">
        <v>11566887.229999999</v>
      </c>
      <c r="AA241" s="25">
        <v>1089997.3</v>
      </c>
      <c r="AB241" s="25">
        <v>12472971.630000001</v>
      </c>
      <c r="AC241" s="26">
        <v>45152.505756550927</v>
      </c>
      <c r="AD241" s="27">
        <f>ROW()</f>
        <v>241</v>
      </c>
      <c r="AE241" s="27">
        <f>1</f>
        <v>1</v>
      </c>
      <c r="AF241" s="27">
        <f>SUBTOTAL(109,Tbl_NGF_Data[[#This Row],[Counter]])</f>
        <v>1</v>
      </c>
    </row>
    <row r="242" spans="2:32" ht="45" x14ac:dyDescent="0.25">
      <c r="B242" s="21" t="s">
        <v>399</v>
      </c>
      <c r="C242" s="22" t="s">
        <v>399</v>
      </c>
      <c r="D242" s="23">
        <v>3</v>
      </c>
      <c r="E242" s="22" t="s">
        <v>399</v>
      </c>
      <c r="F242" s="23">
        <v>3</v>
      </c>
      <c r="G242" s="22" t="s">
        <v>399</v>
      </c>
      <c r="H242" s="22" t="s">
        <v>1327</v>
      </c>
      <c r="I242" s="23">
        <v>1</v>
      </c>
      <c r="J242" s="23">
        <v>141</v>
      </c>
      <c r="K242" s="23" t="s">
        <v>1347</v>
      </c>
      <c r="L242" s="22" t="s">
        <v>1348</v>
      </c>
      <c r="M242" s="21" t="s">
        <v>404</v>
      </c>
      <c r="N242" s="23" t="s">
        <v>1119</v>
      </c>
      <c r="O242" s="22" t="s">
        <v>1120</v>
      </c>
      <c r="P242" s="22" t="s">
        <v>1121</v>
      </c>
      <c r="Q242" s="23" t="s">
        <v>1239</v>
      </c>
      <c r="R242" s="22" t="s">
        <v>1240</v>
      </c>
      <c r="S242" s="21" t="s">
        <v>100</v>
      </c>
      <c r="T242" s="23" t="s">
        <v>1364</v>
      </c>
      <c r="U242" s="24" t="s">
        <v>15</v>
      </c>
      <c r="V242" s="23">
        <v>100</v>
      </c>
      <c r="W242" s="25">
        <v>2010114.47</v>
      </c>
      <c r="X242" s="25">
        <v>2470954.0499999998</v>
      </c>
      <c r="Y242" s="25">
        <v>2776398.1</v>
      </c>
      <c r="Z242" s="25">
        <v>2012959.53</v>
      </c>
      <c r="AA242" s="25">
        <v>2343183.44</v>
      </c>
      <c r="AB242" s="25">
        <v>1029504.52</v>
      </c>
      <c r="AC242" s="26">
        <v>45152.505756550927</v>
      </c>
      <c r="AD242" s="27">
        <f>ROW()</f>
        <v>242</v>
      </c>
      <c r="AE242" s="27">
        <f>1</f>
        <v>1</v>
      </c>
      <c r="AF242" s="27">
        <f>SUBTOTAL(109,Tbl_NGF_Data[[#This Row],[Counter]])</f>
        <v>1</v>
      </c>
    </row>
    <row r="243" spans="2:32" ht="45" x14ac:dyDescent="0.25">
      <c r="B243" s="21" t="s">
        <v>399</v>
      </c>
      <c r="C243" s="22" t="s">
        <v>399</v>
      </c>
      <c r="D243" s="23">
        <v>3</v>
      </c>
      <c r="E243" s="22" t="s">
        <v>399</v>
      </c>
      <c r="F243" s="23">
        <v>3</v>
      </c>
      <c r="G243" s="22" t="s">
        <v>399</v>
      </c>
      <c r="H243" s="22" t="s">
        <v>1327</v>
      </c>
      <c r="I243" s="23">
        <v>1</v>
      </c>
      <c r="J243" s="23">
        <v>141</v>
      </c>
      <c r="K243" s="23" t="s">
        <v>1347</v>
      </c>
      <c r="L243" s="22" t="s">
        <v>1348</v>
      </c>
      <c r="M243" s="21" t="s">
        <v>404</v>
      </c>
      <c r="N243" s="23" t="s">
        <v>1119</v>
      </c>
      <c r="O243" s="22" t="s">
        <v>1120</v>
      </c>
      <c r="P243" s="22" t="s">
        <v>1121</v>
      </c>
      <c r="Q243" s="23" t="s">
        <v>1239</v>
      </c>
      <c r="R243" s="22" t="s">
        <v>1240</v>
      </c>
      <c r="S243" s="21" t="s">
        <v>100</v>
      </c>
      <c r="T243" s="23" t="s">
        <v>1364</v>
      </c>
      <c r="U243" s="24" t="s">
        <v>16</v>
      </c>
      <c r="V243" s="23">
        <v>135</v>
      </c>
      <c r="W243" s="25">
        <v>1642261</v>
      </c>
      <c r="X243" s="25">
        <v>1912747.02</v>
      </c>
      <c r="Y243" s="25">
        <v>2713967.0300000003</v>
      </c>
      <c r="Z243" s="25">
        <v>2737157</v>
      </c>
      <c r="AA243" s="25">
        <v>2132157</v>
      </c>
      <c r="AB243" s="25">
        <v>3537157</v>
      </c>
      <c r="AC243" s="26">
        <v>45152.505756550927</v>
      </c>
      <c r="AD243" s="27">
        <f>ROW()</f>
        <v>243</v>
      </c>
      <c r="AE243" s="27">
        <f>1</f>
        <v>1</v>
      </c>
      <c r="AF243" s="27">
        <f>SUBTOTAL(109,Tbl_NGF_Data[[#This Row],[Counter]])</f>
        <v>1</v>
      </c>
    </row>
    <row r="244" spans="2:32" ht="45" x14ac:dyDescent="0.25">
      <c r="B244" s="21" t="s">
        <v>399</v>
      </c>
      <c r="C244" s="22" t="s">
        <v>399</v>
      </c>
      <c r="D244" s="23">
        <v>3</v>
      </c>
      <c r="E244" s="22" t="s">
        <v>399</v>
      </c>
      <c r="F244" s="23">
        <v>3</v>
      </c>
      <c r="G244" s="22" t="s">
        <v>399</v>
      </c>
      <c r="H244" s="22" t="s">
        <v>1327</v>
      </c>
      <c r="I244" s="23">
        <v>1</v>
      </c>
      <c r="J244" s="23">
        <v>141</v>
      </c>
      <c r="K244" s="23" t="s">
        <v>1347</v>
      </c>
      <c r="L244" s="22" t="s">
        <v>1348</v>
      </c>
      <c r="M244" s="21" t="s">
        <v>404</v>
      </c>
      <c r="N244" s="23" t="s">
        <v>1119</v>
      </c>
      <c r="O244" s="22" t="s">
        <v>1120</v>
      </c>
      <c r="P244" s="22" t="s">
        <v>1121</v>
      </c>
      <c r="Q244" s="23" t="s">
        <v>1239</v>
      </c>
      <c r="R244" s="22" t="s">
        <v>1240</v>
      </c>
      <c r="S244" s="21" t="s">
        <v>100</v>
      </c>
      <c r="T244" s="23" t="s">
        <v>1364</v>
      </c>
      <c r="U244" s="24" t="s">
        <v>17</v>
      </c>
      <c r="V244" s="23">
        <v>200</v>
      </c>
      <c r="W244" s="25">
        <v>1623796.1900000002</v>
      </c>
      <c r="X244" s="25">
        <v>1539188.3699999999</v>
      </c>
      <c r="Y244" s="25">
        <v>1790065.6300000001</v>
      </c>
      <c r="Z244" s="25">
        <v>2604643.8799999994</v>
      </c>
      <c r="AA244" s="25">
        <v>1838401.6899999997</v>
      </c>
      <c r="AB244" s="25">
        <v>3528694.8100000005</v>
      </c>
      <c r="AC244" s="26">
        <v>45152.505756550927</v>
      </c>
      <c r="AD244" s="27">
        <f>ROW()</f>
        <v>244</v>
      </c>
      <c r="AE244" s="27">
        <f>1</f>
        <v>1</v>
      </c>
      <c r="AF244" s="27">
        <f>SUBTOTAL(109,Tbl_NGF_Data[[#This Row],[Counter]])</f>
        <v>1</v>
      </c>
    </row>
    <row r="245" spans="2:32" ht="45" x14ac:dyDescent="0.25">
      <c r="B245" s="21" t="s">
        <v>399</v>
      </c>
      <c r="C245" s="22" t="s">
        <v>399</v>
      </c>
      <c r="D245" s="23">
        <v>3</v>
      </c>
      <c r="E245" s="22" t="s">
        <v>399</v>
      </c>
      <c r="F245" s="23">
        <v>3</v>
      </c>
      <c r="G245" s="22" t="s">
        <v>399</v>
      </c>
      <c r="H245" s="22" t="s">
        <v>1327</v>
      </c>
      <c r="I245" s="23">
        <v>1</v>
      </c>
      <c r="J245" s="23">
        <v>141</v>
      </c>
      <c r="K245" s="23" t="s">
        <v>1347</v>
      </c>
      <c r="L245" s="22" t="s">
        <v>1348</v>
      </c>
      <c r="M245" s="21" t="s">
        <v>404</v>
      </c>
      <c r="N245" s="23" t="s">
        <v>1119</v>
      </c>
      <c r="O245" s="22" t="s">
        <v>1120</v>
      </c>
      <c r="P245" s="22" t="s">
        <v>1121</v>
      </c>
      <c r="Q245" s="23" t="s">
        <v>1239</v>
      </c>
      <c r="R245" s="22" t="s">
        <v>1240</v>
      </c>
      <c r="S245" s="21" t="s">
        <v>100</v>
      </c>
      <c r="T245" s="23" t="s">
        <v>1364</v>
      </c>
      <c r="U245" s="24" t="s">
        <v>18</v>
      </c>
      <c r="V245" s="23">
        <v>220</v>
      </c>
      <c r="W245" s="25">
        <v>18464.809999999823</v>
      </c>
      <c r="X245" s="25">
        <v>373558.65000000014</v>
      </c>
      <c r="Y245" s="25">
        <v>923901.40000000014</v>
      </c>
      <c r="Z245" s="25">
        <v>132513.12000000058</v>
      </c>
      <c r="AA245" s="25">
        <v>293755.31000000029</v>
      </c>
      <c r="AB245" s="25">
        <v>8462.1899999994785</v>
      </c>
      <c r="AC245" s="26">
        <v>45152.505756550927</v>
      </c>
      <c r="AD245" s="27">
        <f>ROW()</f>
        <v>245</v>
      </c>
      <c r="AE245" s="27">
        <f>1</f>
        <v>1</v>
      </c>
      <c r="AF245" s="27">
        <f>SUBTOTAL(109,Tbl_NGF_Data[[#This Row],[Counter]])</f>
        <v>1</v>
      </c>
    </row>
    <row r="246" spans="2:32" ht="45" x14ac:dyDescent="0.25">
      <c r="B246" s="21" t="s">
        <v>399</v>
      </c>
      <c r="C246" s="22" t="s">
        <v>399</v>
      </c>
      <c r="D246" s="23">
        <v>3</v>
      </c>
      <c r="E246" s="22" t="s">
        <v>399</v>
      </c>
      <c r="F246" s="23">
        <v>3</v>
      </c>
      <c r="G246" s="22" t="s">
        <v>399</v>
      </c>
      <c r="H246" s="22" t="s">
        <v>1327</v>
      </c>
      <c r="I246" s="23">
        <v>1</v>
      </c>
      <c r="J246" s="23">
        <v>141</v>
      </c>
      <c r="K246" s="23" t="s">
        <v>1347</v>
      </c>
      <c r="L246" s="22" t="s">
        <v>1348</v>
      </c>
      <c r="M246" s="21" t="s">
        <v>404</v>
      </c>
      <c r="N246" s="23" t="s">
        <v>1119</v>
      </c>
      <c r="O246" s="22" t="s">
        <v>1120</v>
      </c>
      <c r="P246" s="22" t="s">
        <v>1121</v>
      </c>
      <c r="Q246" s="23" t="s">
        <v>1239</v>
      </c>
      <c r="R246" s="22" t="s">
        <v>1240</v>
      </c>
      <c r="S246" s="21" t="s">
        <v>100</v>
      </c>
      <c r="T246" s="23" t="s">
        <v>1364</v>
      </c>
      <c r="U246" s="24" t="s">
        <v>19</v>
      </c>
      <c r="V246" s="23">
        <v>500</v>
      </c>
      <c r="W246" s="25">
        <v>1922464.52</v>
      </c>
      <c r="X246" s="25">
        <v>2000027.95</v>
      </c>
      <c r="Y246" s="25">
        <v>2095509.68</v>
      </c>
      <c r="Z246" s="25">
        <v>1841205.31</v>
      </c>
      <c r="AA246" s="25">
        <v>2168625.6</v>
      </c>
      <c r="AB246" s="25">
        <v>2215015.89</v>
      </c>
      <c r="AC246" s="26">
        <v>45152.505756550927</v>
      </c>
      <c r="AD246" s="27">
        <f>ROW()</f>
        <v>246</v>
      </c>
      <c r="AE246" s="27">
        <f>1</f>
        <v>1</v>
      </c>
      <c r="AF246" s="27">
        <f>SUBTOTAL(109,Tbl_NGF_Data[[#This Row],[Counter]])</f>
        <v>1</v>
      </c>
    </row>
    <row r="247" spans="2:32" ht="45" x14ac:dyDescent="0.25">
      <c r="B247" s="21" t="s">
        <v>399</v>
      </c>
      <c r="C247" s="22" t="s">
        <v>399</v>
      </c>
      <c r="D247" s="23">
        <v>3</v>
      </c>
      <c r="E247" s="22" t="s">
        <v>399</v>
      </c>
      <c r="F247" s="23">
        <v>3</v>
      </c>
      <c r="G247" s="22" t="s">
        <v>399</v>
      </c>
      <c r="H247" s="22" t="s">
        <v>1327</v>
      </c>
      <c r="I247" s="23">
        <v>1</v>
      </c>
      <c r="J247" s="23">
        <v>141</v>
      </c>
      <c r="K247" s="23" t="s">
        <v>1347</v>
      </c>
      <c r="L247" s="22" t="s">
        <v>1348</v>
      </c>
      <c r="M247" s="21" t="s">
        <v>404</v>
      </c>
      <c r="N247" s="23" t="s">
        <v>1119</v>
      </c>
      <c r="O247" s="22" t="s">
        <v>1120</v>
      </c>
      <c r="P247" s="22" t="s">
        <v>1121</v>
      </c>
      <c r="Q247" s="23" t="s">
        <v>1158</v>
      </c>
      <c r="R247" s="22" t="s">
        <v>1159</v>
      </c>
      <c r="S247" s="21" t="s">
        <v>409</v>
      </c>
      <c r="T247" s="23" t="s">
        <v>1365</v>
      </c>
      <c r="U247" s="24" t="s">
        <v>15</v>
      </c>
      <c r="V247" s="23">
        <v>100</v>
      </c>
      <c r="W247" s="25">
        <v>4395113.32</v>
      </c>
      <c r="X247" s="25">
        <v>3136598.95</v>
      </c>
      <c r="Y247" s="25">
        <v>354907.72</v>
      </c>
      <c r="Z247" s="25">
        <v>0</v>
      </c>
      <c r="AA247" s="25">
        <v>0</v>
      </c>
      <c r="AB247" s="25">
        <v>0</v>
      </c>
      <c r="AC247" s="26">
        <v>45152.505756550927</v>
      </c>
      <c r="AD247" s="27">
        <f>ROW()</f>
        <v>247</v>
      </c>
      <c r="AE247" s="27">
        <f>1</f>
        <v>1</v>
      </c>
      <c r="AF247" s="27">
        <f>SUBTOTAL(109,Tbl_NGF_Data[[#This Row],[Counter]])</f>
        <v>1</v>
      </c>
    </row>
    <row r="248" spans="2:32" ht="45" x14ac:dyDescent="0.25">
      <c r="B248" s="21" t="s">
        <v>399</v>
      </c>
      <c r="C248" s="22" t="s">
        <v>399</v>
      </c>
      <c r="D248" s="23">
        <v>3</v>
      </c>
      <c r="E248" s="22" t="s">
        <v>399</v>
      </c>
      <c r="F248" s="23">
        <v>3</v>
      </c>
      <c r="G248" s="22" t="s">
        <v>399</v>
      </c>
      <c r="H248" s="22" t="s">
        <v>1327</v>
      </c>
      <c r="I248" s="23">
        <v>1</v>
      </c>
      <c r="J248" s="23">
        <v>141</v>
      </c>
      <c r="K248" s="23" t="s">
        <v>1347</v>
      </c>
      <c r="L248" s="22" t="s">
        <v>1348</v>
      </c>
      <c r="M248" s="21" t="s">
        <v>404</v>
      </c>
      <c r="N248" s="23" t="s">
        <v>1119</v>
      </c>
      <c r="O248" s="22" t="s">
        <v>1120</v>
      </c>
      <c r="P248" s="22" t="s">
        <v>1121</v>
      </c>
      <c r="Q248" s="23" t="s">
        <v>1158</v>
      </c>
      <c r="R248" s="22" t="s">
        <v>1159</v>
      </c>
      <c r="S248" s="21" t="s">
        <v>409</v>
      </c>
      <c r="T248" s="23" t="s">
        <v>1365</v>
      </c>
      <c r="U248" s="24" t="s">
        <v>16</v>
      </c>
      <c r="V248" s="23">
        <v>135</v>
      </c>
      <c r="W248" s="25">
        <v>3263508</v>
      </c>
      <c r="X248" s="25">
        <v>4100000</v>
      </c>
      <c r="Y248" s="25">
        <v>3158091.89</v>
      </c>
      <c r="Z248" s="25">
        <v>500000</v>
      </c>
      <c r="AA248" s="25">
        <v>0</v>
      </c>
      <c r="AB248" s="25">
        <v>0</v>
      </c>
      <c r="AC248" s="26">
        <v>45152.505756550927</v>
      </c>
      <c r="AD248" s="27">
        <f>ROW()</f>
        <v>248</v>
      </c>
      <c r="AE248" s="27">
        <f>1</f>
        <v>1</v>
      </c>
      <c r="AF248" s="27">
        <f>SUBTOTAL(109,Tbl_NGF_Data[[#This Row],[Counter]])</f>
        <v>1</v>
      </c>
    </row>
    <row r="249" spans="2:32" ht="45" x14ac:dyDescent="0.25">
      <c r="B249" s="21" t="s">
        <v>399</v>
      </c>
      <c r="C249" s="22" t="s">
        <v>399</v>
      </c>
      <c r="D249" s="23">
        <v>3</v>
      </c>
      <c r="E249" s="22" t="s">
        <v>399</v>
      </c>
      <c r="F249" s="23">
        <v>3</v>
      </c>
      <c r="G249" s="22" t="s">
        <v>399</v>
      </c>
      <c r="H249" s="22" t="s">
        <v>1327</v>
      </c>
      <c r="I249" s="23">
        <v>1</v>
      </c>
      <c r="J249" s="23">
        <v>141</v>
      </c>
      <c r="K249" s="23" t="s">
        <v>1347</v>
      </c>
      <c r="L249" s="22" t="s">
        <v>1348</v>
      </c>
      <c r="M249" s="21" t="s">
        <v>404</v>
      </c>
      <c r="N249" s="23" t="s">
        <v>1119</v>
      </c>
      <c r="O249" s="22" t="s">
        <v>1120</v>
      </c>
      <c r="P249" s="22" t="s">
        <v>1121</v>
      </c>
      <c r="Q249" s="23" t="s">
        <v>1158</v>
      </c>
      <c r="R249" s="22" t="s">
        <v>1159</v>
      </c>
      <c r="S249" s="21" t="s">
        <v>409</v>
      </c>
      <c r="T249" s="23" t="s">
        <v>1365</v>
      </c>
      <c r="U249" s="24" t="s">
        <v>17</v>
      </c>
      <c r="V249" s="23">
        <v>200</v>
      </c>
      <c r="W249" s="25">
        <v>2898709.9699999997</v>
      </c>
      <c r="X249" s="25">
        <v>1204215.52</v>
      </c>
      <c r="Y249" s="25">
        <v>2828957.5100000002</v>
      </c>
      <c r="Z249" s="25">
        <v>356568.36</v>
      </c>
      <c r="AA249" s="25">
        <v>0</v>
      </c>
      <c r="AB249" s="25">
        <v>0</v>
      </c>
      <c r="AC249" s="26">
        <v>45152.505756550927</v>
      </c>
      <c r="AD249" s="27">
        <f>ROW()</f>
        <v>249</v>
      </c>
      <c r="AE249" s="27">
        <f>1</f>
        <v>1</v>
      </c>
      <c r="AF249" s="27">
        <f>SUBTOTAL(109,Tbl_NGF_Data[[#This Row],[Counter]])</f>
        <v>1</v>
      </c>
    </row>
    <row r="250" spans="2:32" ht="45" x14ac:dyDescent="0.25">
      <c r="B250" s="21" t="s">
        <v>399</v>
      </c>
      <c r="C250" s="22" t="s">
        <v>399</v>
      </c>
      <c r="D250" s="23">
        <v>3</v>
      </c>
      <c r="E250" s="22" t="s">
        <v>399</v>
      </c>
      <c r="F250" s="23">
        <v>3</v>
      </c>
      <c r="G250" s="22" t="s">
        <v>399</v>
      </c>
      <c r="H250" s="22" t="s">
        <v>1327</v>
      </c>
      <c r="I250" s="23">
        <v>1</v>
      </c>
      <c r="J250" s="23">
        <v>141</v>
      </c>
      <c r="K250" s="23" t="s">
        <v>1347</v>
      </c>
      <c r="L250" s="22" t="s">
        <v>1348</v>
      </c>
      <c r="M250" s="21" t="s">
        <v>404</v>
      </c>
      <c r="N250" s="23" t="s">
        <v>1119</v>
      </c>
      <c r="O250" s="22" t="s">
        <v>1120</v>
      </c>
      <c r="P250" s="22" t="s">
        <v>1121</v>
      </c>
      <c r="Q250" s="23" t="s">
        <v>1158</v>
      </c>
      <c r="R250" s="22" t="s">
        <v>1159</v>
      </c>
      <c r="S250" s="21" t="s">
        <v>409</v>
      </c>
      <c r="T250" s="23" t="s">
        <v>1365</v>
      </c>
      <c r="U250" s="24" t="s">
        <v>18</v>
      </c>
      <c r="V250" s="23">
        <v>220</v>
      </c>
      <c r="W250" s="25">
        <v>364798.03000000026</v>
      </c>
      <c r="X250" s="25">
        <v>2895784.48</v>
      </c>
      <c r="Y250" s="25">
        <v>329134.37999999989</v>
      </c>
      <c r="Z250" s="25">
        <v>143431.64000000001</v>
      </c>
      <c r="AA250" s="25">
        <v>0</v>
      </c>
      <c r="AB250" s="25">
        <v>0</v>
      </c>
      <c r="AC250" s="26">
        <v>45152.505756550927</v>
      </c>
      <c r="AD250" s="27">
        <f>ROW()</f>
        <v>250</v>
      </c>
      <c r="AE250" s="27">
        <f>1</f>
        <v>1</v>
      </c>
      <c r="AF250" s="27">
        <f>SUBTOTAL(109,Tbl_NGF_Data[[#This Row],[Counter]])</f>
        <v>1</v>
      </c>
    </row>
    <row r="251" spans="2:32" ht="45" x14ac:dyDescent="0.25">
      <c r="B251" s="21" t="s">
        <v>399</v>
      </c>
      <c r="C251" s="22" t="s">
        <v>399</v>
      </c>
      <c r="D251" s="23">
        <v>3</v>
      </c>
      <c r="E251" s="22" t="s">
        <v>399</v>
      </c>
      <c r="F251" s="23">
        <v>3</v>
      </c>
      <c r="G251" s="22" t="s">
        <v>399</v>
      </c>
      <c r="H251" s="22" t="s">
        <v>1327</v>
      </c>
      <c r="I251" s="23">
        <v>1</v>
      </c>
      <c r="J251" s="23">
        <v>141</v>
      </c>
      <c r="K251" s="23" t="s">
        <v>1347</v>
      </c>
      <c r="L251" s="22" t="s">
        <v>1348</v>
      </c>
      <c r="M251" s="21" t="s">
        <v>404</v>
      </c>
      <c r="N251" s="23" t="s">
        <v>1119</v>
      </c>
      <c r="O251" s="22" t="s">
        <v>1120</v>
      </c>
      <c r="P251" s="22" t="s">
        <v>1121</v>
      </c>
      <c r="Q251" s="23" t="s">
        <v>1158</v>
      </c>
      <c r="R251" s="22" t="s">
        <v>1159</v>
      </c>
      <c r="S251" s="21" t="s">
        <v>409</v>
      </c>
      <c r="T251" s="23" t="s">
        <v>1365</v>
      </c>
      <c r="U251" s="24" t="s">
        <v>19</v>
      </c>
      <c r="V251" s="23">
        <v>500</v>
      </c>
      <c r="W251" s="25">
        <v>391828.15</v>
      </c>
      <c r="X251" s="25">
        <v>137466.85999999999</v>
      </c>
      <c r="Y251" s="25">
        <v>43275.16</v>
      </c>
      <c r="Z251" s="25">
        <v>1655.12</v>
      </c>
      <c r="AA251" s="25">
        <v>0</v>
      </c>
      <c r="AB251" s="25">
        <v>0</v>
      </c>
      <c r="AC251" s="26">
        <v>45152.505756550927</v>
      </c>
      <c r="AD251" s="27">
        <f>ROW()</f>
        <v>251</v>
      </c>
      <c r="AE251" s="27">
        <f>1</f>
        <v>1</v>
      </c>
      <c r="AF251" s="27">
        <f>SUBTOTAL(109,Tbl_NGF_Data[[#This Row],[Counter]])</f>
        <v>1</v>
      </c>
    </row>
    <row r="252" spans="2:32" ht="45" x14ac:dyDescent="0.25">
      <c r="B252" s="21" t="s">
        <v>399</v>
      </c>
      <c r="C252" s="22" t="s">
        <v>399</v>
      </c>
      <c r="D252" s="23">
        <v>3</v>
      </c>
      <c r="E252" s="22" t="s">
        <v>399</v>
      </c>
      <c r="F252" s="23">
        <v>3</v>
      </c>
      <c r="G252" s="22" t="s">
        <v>399</v>
      </c>
      <c r="H252" s="22" t="s">
        <v>1327</v>
      </c>
      <c r="I252" s="23">
        <v>1</v>
      </c>
      <c r="J252" s="23">
        <v>141</v>
      </c>
      <c r="K252" s="23" t="s">
        <v>1347</v>
      </c>
      <c r="L252" s="22" t="s">
        <v>1348</v>
      </c>
      <c r="M252" s="21" t="s">
        <v>404</v>
      </c>
      <c r="N252" s="23" t="s">
        <v>1119</v>
      </c>
      <c r="O252" s="22" t="s">
        <v>1120</v>
      </c>
      <c r="P252" s="22" t="s">
        <v>1121</v>
      </c>
      <c r="Q252" s="23" t="s">
        <v>1366</v>
      </c>
      <c r="R252" s="22" t="s">
        <v>1367</v>
      </c>
      <c r="S252" s="21" t="s">
        <v>103</v>
      </c>
      <c r="T252" s="23" t="s">
        <v>1368</v>
      </c>
      <c r="U252" s="24" t="s">
        <v>16</v>
      </c>
      <c r="V252" s="23">
        <v>135</v>
      </c>
      <c r="W252" s="25">
        <v>0</v>
      </c>
      <c r="X252" s="25">
        <v>4002.98</v>
      </c>
      <c r="Y252" s="25">
        <v>2782.97</v>
      </c>
      <c r="Z252" s="25">
        <v>0</v>
      </c>
      <c r="AA252" s="25">
        <v>0</v>
      </c>
      <c r="AB252" s="25">
        <v>0</v>
      </c>
      <c r="AC252" s="26">
        <v>45152.505756550927</v>
      </c>
      <c r="AD252" s="27">
        <f>ROW()</f>
        <v>252</v>
      </c>
      <c r="AE252" s="27">
        <f>1</f>
        <v>1</v>
      </c>
      <c r="AF252" s="27">
        <f>SUBTOTAL(109,Tbl_NGF_Data[[#This Row],[Counter]])</f>
        <v>1</v>
      </c>
    </row>
    <row r="253" spans="2:32" ht="45" x14ac:dyDescent="0.25">
      <c r="B253" s="21" t="s">
        <v>399</v>
      </c>
      <c r="C253" s="22" t="s">
        <v>399</v>
      </c>
      <c r="D253" s="23">
        <v>3</v>
      </c>
      <c r="E253" s="22" t="s">
        <v>399</v>
      </c>
      <c r="F253" s="23">
        <v>3</v>
      </c>
      <c r="G253" s="22" t="s">
        <v>399</v>
      </c>
      <c r="H253" s="22" t="s">
        <v>1327</v>
      </c>
      <c r="I253" s="23">
        <v>1</v>
      </c>
      <c r="J253" s="23">
        <v>141</v>
      </c>
      <c r="K253" s="23" t="s">
        <v>1347</v>
      </c>
      <c r="L253" s="22" t="s">
        <v>1348</v>
      </c>
      <c r="M253" s="21" t="s">
        <v>404</v>
      </c>
      <c r="N253" s="23" t="s">
        <v>1119</v>
      </c>
      <c r="O253" s="22" t="s">
        <v>1120</v>
      </c>
      <c r="P253" s="22" t="s">
        <v>1121</v>
      </c>
      <c r="Q253" s="23" t="s">
        <v>1366</v>
      </c>
      <c r="R253" s="22" t="s">
        <v>1367</v>
      </c>
      <c r="S253" s="21" t="s">
        <v>103</v>
      </c>
      <c r="T253" s="23" t="s">
        <v>1368</v>
      </c>
      <c r="U253" s="24" t="s">
        <v>17</v>
      </c>
      <c r="V253" s="23">
        <v>200</v>
      </c>
      <c r="W253" s="25">
        <v>0</v>
      </c>
      <c r="X253" s="25">
        <v>4002.98</v>
      </c>
      <c r="Y253" s="25">
        <v>2782.97</v>
      </c>
      <c r="Z253" s="25">
        <v>0</v>
      </c>
      <c r="AA253" s="25">
        <v>0</v>
      </c>
      <c r="AB253" s="25">
        <v>0</v>
      </c>
      <c r="AC253" s="26">
        <v>45152.505756550927</v>
      </c>
      <c r="AD253" s="27">
        <f>ROW()</f>
        <v>253</v>
      </c>
      <c r="AE253" s="27">
        <f>1</f>
        <v>1</v>
      </c>
      <c r="AF253" s="27">
        <f>SUBTOTAL(109,Tbl_NGF_Data[[#This Row],[Counter]])</f>
        <v>1</v>
      </c>
    </row>
    <row r="254" spans="2:32" ht="45" x14ac:dyDescent="0.25">
      <c r="B254" s="21" t="s">
        <v>399</v>
      </c>
      <c r="C254" s="22" t="s">
        <v>399</v>
      </c>
      <c r="D254" s="23">
        <v>3</v>
      </c>
      <c r="E254" s="22" t="s">
        <v>399</v>
      </c>
      <c r="F254" s="23">
        <v>3</v>
      </c>
      <c r="G254" s="22" t="s">
        <v>399</v>
      </c>
      <c r="H254" s="22" t="s">
        <v>1327</v>
      </c>
      <c r="I254" s="23">
        <v>1</v>
      </c>
      <c r="J254" s="23">
        <v>141</v>
      </c>
      <c r="K254" s="23" t="s">
        <v>1347</v>
      </c>
      <c r="L254" s="22" t="s">
        <v>1348</v>
      </c>
      <c r="M254" s="21" t="s">
        <v>404</v>
      </c>
      <c r="N254" s="23" t="s">
        <v>1119</v>
      </c>
      <c r="O254" s="22" t="s">
        <v>1120</v>
      </c>
      <c r="P254" s="22" t="s">
        <v>1121</v>
      </c>
      <c r="Q254" s="23" t="s">
        <v>1366</v>
      </c>
      <c r="R254" s="22" t="s">
        <v>1367</v>
      </c>
      <c r="S254" s="21" t="s">
        <v>103</v>
      </c>
      <c r="T254" s="23" t="s">
        <v>1368</v>
      </c>
      <c r="U254" s="24" t="s">
        <v>19</v>
      </c>
      <c r="V254" s="23">
        <v>500</v>
      </c>
      <c r="W254" s="25">
        <v>0</v>
      </c>
      <c r="X254" s="25">
        <v>4002.98</v>
      </c>
      <c r="Y254" s="25">
        <v>2782.97</v>
      </c>
      <c r="Z254" s="25">
        <v>0</v>
      </c>
      <c r="AA254" s="25">
        <v>0</v>
      </c>
      <c r="AB254" s="25">
        <v>0</v>
      </c>
      <c r="AC254" s="26">
        <v>45152.505756550927</v>
      </c>
      <c r="AD254" s="27">
        <f>ROW()</f>
        <v>254</v>
      </c>
      <c r="AE254" s="27">
        <f>1</f>
        <v>1</v>
      </c>
      <c r="AF254" s="27">
        <f>SUBTOTAL(109,Tbl_NGF_Data[[#This Row],[Counter]])</f>
        <v>1</v>
      </c>
    </row>
    <row r="255" spans="2:32" ht="45" x14ac:dyDescent="0.25">
      <c r="B255" s="21" t="s">
        <v>399</v>
      </c>
      <c r="C255" s="22" t="s">
        <v>399</v>
      </c>
      <c r="D255" s="23">
        <v>3</v>
      </c>
      <c r="E255" s="22" t="s">
        <v>399</v>
      </c>
      <c r="F255" s="23">
        <v>3</v>
      </c>
      <c r="G255" s="22" t="s">
        <v>399</v>
      </c>
      <c r="H255" s="22" t="s">
        <v>1327</v>
      </c>
      <c r="I255" s="23">
        <v>1</v>
      </c>
      <c r="J255" s="23">
        <v>141</v>
      </c>
      <c r="K255" s="23" t="s">
        <v>1347</v>
      </c>
      <c r="L255" s="22" t="s">
        <v>1348</v>
      </c>
      <c r="M255" s="21" t="s">
        <v>404</v>
      </c>
      <c r="N255" s="23" t="s">
        <v>1223</v>
      </c>
      <c r="O255" s="22" t="s">
        <v>1224</v>
      </c>
      <c r="P255" s="22" t="s">
        <v>1225</v>
      </c>
      <c r="Q255" s="23" t="s">
        <v>1369</v>
      </c>
      <c r="R255" s="22" t="s">
        <v>1370</v>
      </c>
      <c r="S255" s="21" t="s">
        <v>128</v>
      </c>
      <c r="T255" s="23" t="s">
        <v>1371</v>
      </c>
      <c r="U255" s="24" t="s">
        <v>19</v>
      </c>
      <c r="V255" s="23">
        <v>500</v>
      </c>
      <c r="W255" s="25">
        <v>5801.26</v>
      </c>
      <c r="X255" s="25">
        <v>0</v>
      </c>
      <c r="Y255" s="25">
        <v>3000</v>
      </c>
      <c r="Z255" s="25">
        <v>0</v>
      </c>
      <c r="AA255" s="25">
        <v>0</v>
      </c>
      <c r="AB255" s="25">
        <v>0</v>
      </c>
      <c r="AC255" s="26">
        <v>45152.505756550927</v>
      </c>
      <c r="AD255" s="27">
        <f>ROW()</f>
        <v>255</v>
      </c>
      <c r="AE255" s="27">
        <f>1</f>
        <v>1</v>
      </c>
      <c r="AF255" s="27">
        <f>SUBTOTAL(109,Tbl_NGF_Data[[#This Row],[Counter]])</f>
        <v>1</v>
      </c>
    </row>
    <row r="256" spans="2:32" ht="60" x14ac:dyDescent="0.25">
      <c r="B256" s="21" t="s">
        <v>399</v>
      </c>
      <c r="C256" s="22" t="s">
        <v>399</v>
      </c>
      <c r="D256" s="23">
        <v>3</v>
      </c>
      <c r="E256" s="22" t="s">
        <v>399</v>
      </c>
      <c r="F256" s="23">
        <v>3</v>
      </c>
      <c r="G256" s="22" t="s">
        <v>399</v>
      </c>
      <c r="H256" s="22" t="s">
        <v>1327</v>
      </c>
      <c r="I256" s="23">
        <v>1</v>
      </c>
      <c r="J256" s="23">
        <v>141</v>
      </c>
      <c r="K256" s="23" t="s">
        <v>1347</v>
      </c>
      <c r="L256" s="22" t="s">
        <v>1348</v>
      </c>
      <c r="M256" s="21" t="s">
        <v>404</v>
      </c>
      <c r="N256" s="23" t="s">
        <v>1223</v>
      </c>
      <c r="O256" s="22" t="s">
        <v>1224</v>
      </c>
      <c r="P256" s="22" t="s">
        <v>1225</v>
      </c>
      <c r="Q256" s="23" t="s">
        <v>1372</v>
      </c>
      <c r="R256" s="22" t="s">
        <v>1373</v>
      </c>
      <c r="S256" s="21" t="s">
        <v>410</v>
      </c>
      <c r="T256" s="23" t="s">
        <v>1374</v>
      </c>
      <c r="U256" s="24" t="s">
        <v>15</v>
      </c>
      <c r="V256" s="23">
        <v>100</v>
      </c>
      <c r="W256" s="25">
        <v>0</v>
      </c>
      <c r="X256" s="25">
        <v>0</v>
      </c>
      <c r="Y256" s="25">
        <v>0</v>
      </c>
      <c r="Z256" s="25">
        <v>0</v>
      </c>
      <c r="AA256" s="25">
        <v>14886</v>
      </c>
      <c r="AB256" s="25">
        <v>2061.21</v>
      </c>
      <c r="AC256" s="26">
        <v>45152.505756550927</v>
      </c>
      <c r="AD256" s="27">
        <f>ROW()</f>
        <v>256</v>
      </c>
      <c r="AE256" s="27">
        <f>1</f>
        <v>1</v>
      </c>
      <c r="AF256" s="27">
        <f>SUBTOTAL(109,Tbl_NGF_Data[[#This Row],[Counter]])</f>
        <v>1</v>
      </c>
    </row>
    <row r="257" spans="2:32" ht="60" x14ac:dyDescent="0.25">
      <c r="B257" s="21" t="s">
        <v>399</v>
      </c>
      <c r="C257" s="22" t="s">
        <v>399</v>
      </c>
      <c r="D257" s="23">
        <v>3</v>
      </c>
      <c r="E257" s="22" t="s">
        <v>399</v>
      </c>
      <c r="F257" s="23">
        <v>3</v>
      </c>
      <c r="G257" s="22" t="s">
        <v>399</v>
      </c>
      <c r="H257" s="22" t="s">
        <v>1327</v>
      </c>
      <c r="I257" s="23">
        <v>1</v>
      </c>
      <c r="J257" s="23">
        <v>141</v>
      </c>
      <c r="K257" s="23" t="s">
        <v>1347</v>
      </c>
      <c r="L257" s="22" t="s">
        <v>1348</v>
      </c>
      <c r="M257" s="21" t="s">
        <v>404</v>
      </c>
      <c r="N257" s="23" t="s">
        <v>1223</v>
      </c>
      <c r="O257" s="22" t="s">
        <v>1224</v>
      </c>
      <c r="P257" s="22" t="s">
        <v>1225</v>
      </c>
      <c r="Q257" s="23" t="s">
        <v>1372</v>
      </c>
      <c r="R257" s="22" t="s">
        <v>1373</v>
      </c>
      <c r="S257" s="21" t="s">
        <v>410</v>
      </c>
      <c r="T257" s="23" t="s">
        <v>1374</v>
      </c>
      <c r="U257" s="24" t="s">
        <v>16</v>
      </c>
      <c r="V257" s="23">
        <v>135</v>
      </c>
      <c r="W257" s="25">
        <v>0</v>
      </c>
      <c r="X257" s="25">
        <v>0</v>
      </c>
      <c r="Y257" s="25">
        <v>0</v>
      </c>
      <c r="Z257" s="25">
        <v>0</v>
      </c>
      <c r="AA257" s="25">
        <v>1200000</v>
      </c>
      <c r="AB257" s="25">
        <v>1200000</v>
      </c>
      <c r="AC257" s="26">
        <v>45152.505756550927</v>
      </c>
      <c r="AD257" s="27">
        <f>ROW()</f>
        <v>257</v>
      </c>
      <c r="AE257" s="27">
        <f>1</f>
        <v>1</v>
      </c>
      <c r="AF257" s="27">
        <f>SUBTOTAL(109,Tbl_NGF_Data[[#This Row],[Counter]])</f>
        <v>1</v>
      </c>
    </row>
    <row r="258" spans="2:32" ht="60" x14ac:dyDescent="0.25">
      <c r="B258" s="21" t="s">
        <v>399</v>
      </c>
      <c r="C258" s="22" t="s">
        <v>399</v>
      </c>
      <c r="D258" s="23">
        <v>3</v>
      </c>
      <c r="E258" s="22" t="s">
        <v>399</v>
      </c>
      <c r="F258" s="23">
        <v>3</v>
      </c>
      <c r="G258" s="22" t="s">
        <v>399</v>
      </c>
      <c r="H258" s="22" t="s">
        <v>1327</v>
      </c>
      <c r="I258" s="23">
        <v>1</v>
      </c>
      <c r="J258" s="23">
        <v>141</v>
      </c>
      <c r="K258" s="23" t="s">
        <v>1347</v>
      </c>
      <c r="L258" s="22" t="s">
        <v>1348</v>
      </c>
      <c r="M258" s="21" t="s">
        <v>404</v>
      </c>
      <c r="N258" s="23" t="s">
        <v>1223</v>
      </c>
      <c r="O258" s="22" t="s">
        <v>1224</v>
      </c>
      <c r="P258" s="22" t="s">
        <v>1225</v>
      </c>
      <c r="Q258" s="23" t="s">
        <v>1372</v>
      </c>
      <c r="R258" s="22" t="s">
        <v>1373</v>
      </c>
      <c r="S258" s="21" t="s">
        <v>410</v>
      </c>
      <c r="T258" s="23" t="s">
        <v>1374</v>
      </c>
      <c r="U258" s="24" t="s">
        <v>17</v>
      </c>
      <c r="V258" s="23">
        <v>200</v>
      </c>
      <c r="W258" s="25">
        <v>0</v>
      </c>
      <c r="X258" s="25">
        <v>0</v>
      </c>
      <c r="Y258" s="25">
        <v>0</v>
      </c>
      <c r="Z258" s="25">
        <v>0</v>
      </c>
      <c r="AA258" s="25">
        <v>1043937.6600000001</v>
      </c>
      <c r="AB258" s="25">
        <v>574230.39</v>
      </c>
      <c r="AC258" s="26">
        <v>45152.505756550927</v>
      </c>
      <c r="AD258" s="27">
        <f>ROW()</f>
        <v>258</v>
      </c>
      <c r="AE258" s="27">
        <f>1</f>
        <v>1</v>
      </c>
      <c r="AF258" s="27">
        <f>SUBTOTAL(109,Tbl_NGF_Data[[#This Row],[Counter]])</f>
        <v>1</v>
      </c>
    </row>
    <row r="259" spans="2:32" ht="60" x14ac:dyDescent="0.25">
      <c r="B259" s="21" t="s">
        <v>399</v>
      </c>
      <c r="C259" s="22" t="s">
        <v>399</v>
      </c>
      <c r="D259" s="23">
        <v>3</v>
      </c>
      <c r="E259" s="22" t="s">
        <v>399</v>
      </c>
      <c r="F259" s="23">
        <v>3</v>
      </c>
      <c r="G259" s="22" t="s">
        <v>399</v>
      </c>
      <c r="H259" s="22" t="s">
        <v>1327</v>
      </c>
      <c r="I259" s="23">
        <v>1</v>
      </c>
      <c r="J259" s="23">
        <v>141</v>
      </c>
      <c r="K259" s="23" t="s">
        <v>1347</v>
      </c>
      <c r="L259" s="22" t="s">
        <v>1348</v>
      </c>
      <c r="M259" s="21" t="s">
        <v>404</v>
      </c>
      <c r="N259" s="23" t="s">
        <v>1223</v>
      </c>
      <c r="O259" s="22" t="s">
        <v>1224</v>
      </c>
      <c r="P259" s="22" t="s">
        <v>1225</v>
      </c>
      <c r="Q259" s="23" t="s">
        <v>1372</v>
      </c>
      <c r="R259" s="22" t="s">
        <v>1373</v>
      </c>
      <c r="S259" s="21" t="s">
        <v>410</v>
      </c>
      <c r="T259" s="23" t="s">
        <v>1374</v>
      </c>
      <c r="U259" s="24" t="s">
        <v>18</v>
      </c>
      <c r="V259" s="23">
        <v>220</v>
      </c>
      <c r="W259" s="25">
        <v>0</v>
      </c>
      <c r="X259" s="25">
        <v>0</v>
      </c>
      <c r="Y259" s="25">
        <v>0</v>
      </c>
      <c r="Z259" s="25">
        <v>0</v>
      </c>
      <c r="AA259" s="25">
        <v>156062.33999999985</v>
      </c>
      <c r="AB259" s="25">
        <v>625769.61</v>
      </c>
      <c r="AC259" s="26">
        <v>45152.505756550927</v>
      </c>
      <c r="AD259" s="27">
        <f>ROW()</f>
        <v>259</v>
      </c>
      <c r="AE259" s="27">
        <f>1</f>
        <v>1</v>
      </c>
      <c r="AF259" s="27">
        <f>SUBTOTAL(109,Tbl_NGF_Data[[#This Row],[Counter]])</f>
        <v>1</v>
      </c>
    </row>
    <row r="260" spans="2:32" ht="60" x14ac:dyDescent="0.25">
      <c r="B260" s="21" t="s">
        <v>399</v>
      </c>
      <c r="C260" s="22" t="s">
        <v>399</v>
      </c>
      <c r="D260" s="23">
        <v>3</v>
      </c>
      <c r="E260" s="22" t="s">
        <v>399</v>
      </c>
      <c r="F260" s="23">
        <v>3</v>
      </c>
      <c r="G260" s="22" t="s">
        <v>399</v>
      </c>
      <c r="H260" s="22" t="s">
        <v>1327</v>
      </c>
      <c r="I260" s="23">
        <v>1</v>
      </c>
      <c r="J260" s="23">
        <v>141</v>
      </c>
      <c r="K260" s="23" t="s">
        <v>1347</v>
      </c>
      <c r="L260" s="22" t="s">
        <v>1348</v>
      </c>
      <c r="M260" s="21" t="s">
        <v>404</v>
      </c>
      <c r="N260" s="23" t="s">
        <v>1223</v>
      </c>
      <c r="O260" s="22" t="s">
        <v>1224</v>
      </c>
      <c r="P260" s="22" t="s">
        <v>1225</v>
      </c>
      <c r="Q260" s="23" t="s">
        <v>1372</v>
      </c>
      <c r="R260" s="22" t="s">
        <v>1373</v>
      </c>
      <c r="S260" s="21" t="s">
        <v>410</v>
      </c>
      <c r="T260" s="23" t="s">
        <v>1374</v>
      </c>
      <c r="U260" s="24" t="s">
        <v>19</v>
      </c>
      <c r="V260" s="23">
        <v>500</v>
      </c>
      <c r="W260" s="25">
        <v>0</v>
      </c>
      <c r="X260" s="25">
        <v>0</v>
      </c>
      <c r="Y260" s="25">
        <v>0</v>
      </c>
      <c r="Z260" s="25">
        <v>0</v>
      </c>
      <c r="AA260" s="25">
        <v>1058823.6599999999</v>
      </c>
      <c r="AB260" s="25">
        <v>561405.60000000009</v>
      </c>
      <c r="AC260" s="26">
        <v>45152.505756550927</v>
      </c>
      <c r="AD260" s="27">
        <f>ROW()</f>
        <v>260</v>
      </c>
      <c r="AE260" s="27">
        <f>1</f>
        <v>1</v>
      </c>
      <c r="AF260" s="27">
        <f>SUBTOTAL(109,Tbl_NGF_Data[[#This Row],[Counter]])</f>
        <v>1</v>
      </c>
    </row>
    <row r="261" spans="2:32" ht="45" x14ac:dyDescent="0.25">
      <c r="B261" s="21" t="s">
        <v>399</v>
      </c>
      <c r="C261" s="22" t="s">
        <v>399</v>
      </c>
      <c r="D261" s="23">
        <v>3</v>
      </c>
      <c r="E261" s="22" t="s">
        <v>399</v>
      </c>
      <c r="F261" s="23">
        <v>3</v>
      </c>
      <c r="G261" s="22" t="s">
        <v>399</v>
      </c>
      <c r="H261" s="22" t="s">
        <v>1327</v>
      </c>
      <c r="I261" s="23">
        <v>1</v>
      </c>
      <c r="J261" s="23">
        <v>141</v>
      </c>
      <c r="K261" s="23" t="s">
        <v>1347</v>
      </c>
      <c r="L261" s="22" t="s">
        <v>1348</v>
      </c>
      <c r="M261" s="21" t="s">
        <v>404</v>
      </c>
      <c r="N261" s="23" t="s">
        <v>1223</v>
      </c>
      <c r="O261" s="22" t="s">
        <v>1224</v>
      </c>
      <c r="P261" s="22" t="s">
        <v>1225</v>
      </c>
      <c r="Q261" s="23" t="s">
        <v>1375</v>
      </c>
      <c r="R261" s="22" t="s">
        <v>1376</v>
      </c>
      <c r="S261" s="21" t="s">
        <v>411</v>
      </c>
      <c r="T261" s="23" t="s">
        <v>1377</v>
      </c>
      <c r="U261" s="24" t="s">
        <v>15</v>
      </c>
      <c r="V261" s="23">
        <v>100</v>
      </c>
      <c r="W261" s="25">
        <v>2953212.85</v>
      </c>
      <c r="X261" s="25">
        <v>1961762.12</v>
      </c>
      <c r="Y261" s="25">
        <v>2170529.96</v>
      </c>
      <c r="Z261" s="25">
        <v>14535576.880000001</v>
      </c>
      <c r="AA261" s="25">
        <v>2297793.38</v>
      </c>
      <c r="AB261" s="25">
        <v>27688769.27</v>
      </c>
      <c r="AC261" s="26">
        <v>45152.505756550927</v>
      </c>
      <c r="AD261" s="27">
        <f>ROW()</f>
        <v>261</v>
      </c>
      <c r="AE261" s="27">
        <f>1</f>
        <v>1</v>
      </c>
      <c r="AF261" s="27">
        <f>SUBTOTAL(109,Tbl_NGF_Data[[#This Row],[Counter]])</f>
        <v>1</v>
      </c>
    </row>
    <row r="262" spans="2:32" ht="45" x14ac:dyDescent="0.25">
      <c r="B262" s="21" t="s">
        <v>399</v>
      </c>
      <c r="C262" s="22" t="s">
        <v>399</v>
      </c>
      <c r="D262" s="23">
        <v>3</v>
      </c>
      <c r="E262" s="22" t="s">
        <v>399</v>
      </c>
      <c r="F262" s="23">
        <v>3</v>
      </c>
      <c r="G262" s="22" t="s">
        <v>399</v>
      </c>
      <c r="H262" s="22" t="s">
        <v>1327</v>
      </c>
      <c r="I262" s="23">
        <v>1</v>
      </c>
      <c r="J262" s="23">
        <v>141</v>
      </c>
      <c r="K262" s="23" t="s">
        <v>1347</v>
      </c>
      <c r="L262" s="22" t="s">
        <v>1348</v>
      </c>
      <c r="M262" s="21" t="s">
        <v>404</v>
      </c>
      <c r="N262" s="23" t="s">
        <v>1223</v>
      </c>
      <c r="O262" s="22" t="s">
        <v>1224</v>
      </c>
      <c r="P262" s="22" t="s">
        <v>1225</v>
      </c>
      <c r="Q262" s="23" t="s">
        <v>1378</v>
      </c>
      <c r="R262" s="22" t="s">
        <v>1379</v>
      </c>
      <c r="S262" s="21" t="s">
        <v>412</v>
      </c>
      <c r="T262" s="23" t="s">
        <v>1380</v>
      </c>
      <c r="U262" s="24" t="s">
        <v>15</v>
      </c>
      <c r="V262" s="23">
        <v>100</v>
      </c>
      <c r="W262" s="25">
        <v>1914594.97</v>
      </c>
      <c r="X262" s="25">
        <v>1954797.43</v>
      </c>
      <c r="Y262" s="25">
        <v>1995846.17</v>
      </c>
      <c r="Z262" s="25">
        <v>2009026.67</v>
      </c>
      <c r="AA262" s="25">
        <v>2012897.58</v>
      </c>
      <c r="AB262" s="25">
        <v>2051561.25</v>
      </c>
      <c r="AC262" s="26">
        <v>45152.505756550927</v>
      </c>
      <c r="AD262" s="27">
        <f>ROW()</f>
        <v>262</v>
      </c>
      <c r="AE262" s="27">
        <f>1</f>
        <v>1</v>
      </c>
      <c r="AF262" s="27">
        <f>SUBTOTAL(109,Tbl_NGF_Data[[#This Row],[Counter]])</f>
        <v>1</v>
      </c>
    </row>
    <row r="263" spans="2:32" ht="60" x14ac:dyDescent="0.25">
      <c r="B263" s="21" t="s">
        <v>399</v>
      </c>
      <c r="C263" s="22" t="s">
        <v>399</v>
      </c>
      <c r="D263" s="23">
        <v>3</v>
      </c>
      <c r="E263" s="22" t="s">
        <v>399</v>
      </c>
      <c r="F263" s="23">
        <v>3</v>
      </c>
      <c r="G263" s="22" t="s">
        <v>399</v>
      </c>
      <c r="H263" s="22" t="s">
        <v>1327</v>
      </c>
      <c r="I263" s="23">
        <v>1</v>
      </c>
      <c r="J263" s="23">
        <v>141</v>
      </c>
      <c r="K263" s="23" t="s">
        <v>1347</v>
      </c>
      <c r="L263" s="22" t="s">
        <v>1348</v>
      </c>
      <c r="M263" s="21" t="s">
        <v>404</v>
      </c>
      <c r="N263" s="23" t="s">
        <v>1186</v>
      </c>
      <c r="O263" s="22" t="s">
        <v>1187</v>
      </c>
      <c r="P263" s="22" t="s">
        <v>1188</v>
      </c>
      <c r="Q263" s="23" t="s">
        <v>1381</v>
      </c>
      <c r="R263" s="22" t="s">
        <v>1382</v>
      </c>
      <c r="S263" s="21" t="s">
        <v>879</v>
      </c>
      <c r="T263" s="23" t="s">
        <v>1383</v>
      </c>
      <c r="U263" s="24" t="s">
        <v>15</v>
      </c>
      <c r="V263" s="23">
        <v>100</v>
      </c>
      <c r="W263" s="25">
        <v>0</v>
      </c>
      <c r="X263" s="25">
        <v>0</v>
      </c>
      <c r="Y263" s="25">
        <v>0</v>
      </c>
      <c r="Z263" s="25">
        <v>0</v>
      </c>
      <c r="AA263" s="25">
        <v>0</v>
      </c>
      <c r="AB263" s="25">
        <v>1000507.98</v>
      </c>
      <c r="AC263" s="26">
        <v>45152.505756550927</v>
      </c>
      <c r="AD263" s="27">
        <f>ROW()</f>
        <v>263</v>
      </c>
      <c r="AE263" s="27">
        <f>1</f>
        <v>1</v>
      </c>
      <c r="AF263" s="27">
        <f>SUBTOTAL(109,Tbl_NGF_Data[[#This Row],[Counter]])</f>
        <v>1</v>
      </c>
    </row>
    <row r="264" spans="2:32" ht="60" x14ac:dyDescent="0.25">
      <c r="B264" s="21" t="s">
        <v>399</v>
      </c>
      <c r="C264" s="22" t="s">
        <v>399</v>
      </c>
      <c r="D264" s="23">
        <v>3</v>
      </c>
      <c r="E264" s="22" t="s">
        <v>399</v>
      </c>
      <c r="F264" s="23">
        <v>3</v>
      </c>
      <c r="G264" s="22" t="s">
        <v>399</v>
      </c>
      <c r="H264" s="22" t="s">
        <v>1327</v>
      </c>
      <c r="I264" s="23">
        <v>1</v>
      </c>
      <c r="J264" s="23">
        <v>141</v>
      </c>
      <c r="K264" s="23" t="s">
        <v>1347</v>
      </c>
      <c r="L264" s="22" t="s">
        <v>1348</v>
      </c>
      <c r="M264" s="21" t="s">
        <v>404</v>
      </c>
      <c r="N264" s="23" t="s">
        <v>1186</v>
      </c>
      <c r="O264" s="22" t="s">
        <v>1187</v>
      </c>
      <c r="P264" s="22" t="s">
        <v>1188</v>
      </c>
      <c r="Q264" s="23" t="s">
        <v>1381</v>
      </c>
      <c r="R264" s="22" t="s">
        <v>1382</v>
      </c>
      <c r="S264" s="21" t="s">
        <v>879</v>
      </c>
      <c r="T264" s="23" t="s">
        <v>1383</v>
      </c>
      <c r="U264" s="24" t="s">
        <v>16</v>
      </c>
      <c r="V264" s="23">
        <v>135</v>
      </c>
      <c r="W264" s="25">
        <v>0</v>
      </c>
      <c r="X264" s="25">
        <v>0</v>
      </c>
      <c r="Y264" s="25">
        <v>0</v>
      </c>
      <c r="Z264" s="25">
        <v>0</v>
      </c>
      <c r="AA264" s="25">
        <v>0</v>
      </c>
      <c r="AB264" s="25">
        <v>1300000</v>
      </c>
      <c r="AC264" s="26">
        <v>45152.505756550927</v>
      </c>
      <c r="AD264" s="27">
        <f>ROW()</f>
        <v>264</v>
      </c>
      <c r="AE264" s="27">
        <f>1</f>
        <v>1</v>
      </c>
      <c r="AF264" s="27">
        <f>SUBTOTAL(109,Tbl_NGF_Data[[#This Row],[Counter]])</f>
        <v>1</v>
      </c>
    </row>
    <row r="265" spans="2:32" ht="60" x14ac:dyDescent="0.25">
      <c r="B265" s="21" t="s">
        <v>399</v>
      </c>
      <c r="C265" s="22" t="s">
        <v>399</v>
      </c>
      <c r="D265" s="23">
        <v>3</v>
      </c>
      <c r="E265" s="22" t="s">
        <v>399</v>
      </c>
      <c r="F265" s="23">
        <v>3</v>
      </c>
      <c r="G265" s="22" t="s">
        <v>399</v>
      </c>
      <c r="H265" s="22" t="s">
        <v>1327</v>
      </c>
      <c r="I265" s="23">
        <v>1</v>
      </c>
      <c r="J265" s="23">
        <v>141</v>
      </c>
      <c r="K265" s="23" t="s">
        <v>1347</v>
      </c>
      <c r="L265" s="22" t="s">
        <v>1348</v>
      </c>
      <c r="M265" s="21" t="s">
        <v>404</v>
      </c>
      <c r="N265" s="23" t="s">
        <v>1186</v>
      </c>
      <c r="O265" s="22" t="s">
        <v>1187</v>
      </c>
      <c r="P265" s="22" t="s">
        <v>1188</v>
      </c>
      <c r="Q265" s="23" t="s">
        <v>1381</v>
      </c>
      <c r="R265" s="22" t="s">
        <v>1382</v>
      </c>
      <c r="S265" s="21" t="s">
        <v>879</v>
      </c>
      <c r="T265" s="23" t="s">
        <v>1383</v>
      </c>
      <c r="U265" s="24" t="s">
        <v>17</v>
      </c>
      <c r="V265" s="23">
        <v>200</v>
      </c>
      <c r="W265" s="25">
        <v>0</v>
      </c>
      <c r="X265" s="25">
        <v>0</v>
      </c>
      <c r="Y265" s="25">
        <v>0</v>
      </c>
      <c r="Z265" s="25">
        <v>0</v>
      </c>
      <c r="AA265" s="25">
        <v>0</v>
      </c>
      <c r="AB265" s="25">
        <v>299492.01999999996</v>
      </c>
      <c r="AC265" s="26">
        <v>45152.505756550927</v>
      </c>
      <c r="AD265" s="27">
        <f>ROW()</f>
        <v>265</v>
      </c>
      <c r="AE265" s="27">
        <f>1</f>
        <v>1</v>
      </c>
      <c r="AF265" s="27">
        <f>SUBTOTAL(109,Tbl_NGF_Data[[#This Row],[Counter]])</f>
        <v>1</v>
      </c>
    </row>
    <row r="266" spans="2:32" ht="60" x14ac:dyDescent="0.25">
      <c r="B266" s="21" t="s">
        <v>399</v>
      </c>
      <c r="C266" s="22" t="s">
        <v>399</v>
      </c>
      <c r="D266" s="23">
        <v>3</v>
      </c>
      <c r="E266" s="22" t="s">
        <v>399</v>
      </c>
      <c r="F266" s="23">
        <v>3</v>
      </c>
      <c r="G266" s="22" t="s">
        <v>399</v>
      </c>
      <c r="H266" s="22" t="s">
        <v>1327</v>
      </c>
      <c r="I266" s="23">
        <v>1</v>
      </c>
      <c r="J266" s="23">
        <v>141</v>
      </c>
      <c r="K266" s="23" t="s">
        <v>1347</v>
      </c>
      <c r="L266" s="22" t="s">
        <v>1348</v>
      </c>
      <c r="M266" s="21" t="s">
        <v>404</v>
      </c>
      <c r="N266" s="23" t="s">
        <v>1186</v>
      </c>
      <c r="O266" s="22" t="s">
        <v>1187</v>
      </c>
      <c r="P266" s="22" t="s">
        <v>1188</v>
      </c>
      <c r="Q266" s="23" t="s">
        <v>1381</v>
      </c>
      <c r="R266" s="22" t="s">
        <v>1382</v>
      </c>
      <c r="S266" s="21" t="s">
        <v>879</v>
      </c>
      <c r="T266" s="23" t="s">
        <v>1383</v>
      </c>
      <c r="U266" s="24" t="s">
        <v>18</v>
      </c>
      <c r="V266" s="23">
        <v>220</v>
      </c>
      <c r="W266" s="25">
        <v>0</v>
      </c>
      <c r="X266" s="25">
        <v>0</v>
      </c>
      <c r="Y266" s="25">
        <v>0</v>
      </c>
      <c r="Z266" s="25">
        <v>0</v>
      </c>
      <c r="AA266" s="25">
        <v>0</v>
      </c>
      <c r="AB266" s="25">
        <v>1000507.98</v>
      </c>
      <c r="AC266" s="26">
        <v>45152.505756550927</v>
      </c>
      <c r="AD266" s="27">
        <f>ROW()</f>
        <v>266</v>
      </c>
      <c r="AE266" s="27">
        <f>1</f>
        <v>1</v>
      </c>
      <c r="AF266" s="27">
        <f>SUBTOTAL(109,Tbl_NGF_Data[[#This Row],[Counter]])</f>
        <v>1</v>
      </c>
    </row>
    <row r="267" spans="2:32" ht="45" x14ac:dyDescent="0.25">
      <c r="B267" s="21" t="s">
        <v>399</v>
      </c>
      <c r="C267" s="22" t="s">
        <v>399</v>
      </c>
      <c r="D267" s="23">
        <v>3</v>
      </c>
      <c r="E267" s="22" t="s">
        <v>399</v>
      </c>
      <c r="F267" s="23">
        <v>3</v>
      </c>
      <c r="G267" s="22" t="s">
        <v>399</v>
      </c>
      <c r="H267" s="22" t="s">
        <v>1327</v>
      </c>
      <c r="I267" s="23">
        <v>1</v>
      </c>
      <c r="J267" s="23">
        <v>141</v>
      </c>
      <c r="K267" s="23" t="s">
        <v>1347</v>
      </c>
      <c r="L267" s="22" t="s">
        <v>1348</v>
      </c>
      <c r="M267" s="21" t="s">
        <v>404</v>
      </c>
      <c r="N267" s="23" t="s">
        <v>1131</v>
      </c>
      <c r="O267" s="22" t="s">
        <v>1132</v>
      </c>
      <c r="P267" s="22" t="s">
        <v>1133</v>
      </c>
      <c r="Q267" s="23" t="s">
        <v>1151</v>
      </c>
      <c r="R267" s="22" t="s">
        <v>1132</v>
      </c>
      <c r="S267" s="21" t="s">
        <v>38</v>
      </c>
      <c r="T267" s="23" t="s">
        <v>1384</v>
      </c>
      <c r="U267" s="24" t="s">
        <v>15</v>
      </c>
      <c r="V267" s="23">
        <v>100</v>
      </c>
      <c r="W267" s="25">
        <v>620710.1</v>
      </c>
      <c r="X267" s="25">
        <v>616187.18999999994</v>
      </c>
      <c r="Y267" s="25">
        <v>629024.59</v>
      </c>
      <c r="Z267" s="25">
        <v>802479.7699999999</v>
      </c>
      <c r="AA267" s="25">
        <v>671155.02</v>
      </c>
      <c r="AB267" s="25">
        <v>1037965.78</v>
      </c>
      <c r="AC267" s="26">
        <v>45152.505756550927</v>
      </c>
      <c r="AD267" s="27">
        <f>ROW()</f>
        <v>267</v>
      </c>
      <c r="AE267" s="27">
        <f>1</f>
        <v>1</v>
      </c>
      <c r="AF267" s="27">
        <f>SUBTOTAL(109,Tbl_NGF_Data[[#This Row],[Counter]])</f>
        <v>1</v>
      </c>
    </row>
    <row r="268" spans="2:32" ht="45" x14ac:dyDescent="0.25">
      <c r="B268" s="21" t="s">
        <v>399</v>
      </c>
      <c r="C268" s="22" t="s">
        <v>399</v>
      </c>
      <c r="D268" s="23">
        <v>3</v>
      </c>
      <c r="E268" s="22" t="s">
        <v>399</v>
      </c>
      <c r="F268" s="23">
        <v>3</v>
      </c>
      <c r="G268" s="22" t="s">
        <v>399</v>
      </c>
      <c r="H268" s="22" t="s">
        <v>1327</v>
      </c>
      <c r="I268" s="23">
        <v>1</v>
      </c>
      <c r="J268" s="23">
        <v>141</v>
      </c>
      <c r="K268" s="23" t="s">
        <v>1347</v>
      </c>
      <c r="L268" s="22" t="s">
        <v>1348</v>
      </c>
      <c r="M268" s="21" t="s">
        <v>404</v>
      </c>
      <c r="N268" s="23" t="s">
        <v>1131</v>
      </c>
      <c r="O268" s="22" t="s">
        <v>1132</v>
      </c>
      <c r="P268" s="22" t="s">
        <v>1133</v>
      </c>
      <c r="Q268" s="23" t="s">
        <v>1151</v>
      </c>
      <c r="R268" s="22" t="s">
        <v>1132</v>
      </c>
      <c r="S268" s="21" t="s">
        <v>38</v>
      </c>
      <c r="T268" s="23" t="s">
        <v>1384</v>
      </c>
      <c r="U268" s="24" t="s">
        <v>16</v>
      </c>
      <c r="V268" s="23">
        <v>135</v>
      </c>
      <c r="W268" s="25">
        <v>11656996</v>
      </c>
      <c r="X268" s="25">
        <v>12723875</v>
      </c>
      <c r="Y268" s="25">
        <v>11930318</v>
      </c>
      <c r="Z268" s="25">
        <v>11930318</v>
      </c>
      <c r="AA268" s="25">
        <v>11930318</v>
      </c>
      <c r="AB268" s="25">
        <v>11930318</v>
      </c>
      <c r="AC268" s="26">
        <v>45152.505756550927</v>
      </c>
      <c r="AD268" s="27">
        <f>ROW()</f>
        <v>268</v>
      </c>
      <c r="AE268" s="27">
        <f>1</f>
        <v>1</v>
      </c>
      <c r="AF268" s="27">
        <f>SUBTOTAL(109,Tbl_NGF_Data[[#This Row],[Counter]])</f>
        <v>1</v>
      </c>
    </row>
    <row r="269" spans="2:32" ht="45" x14ac:dyDescent="0.25">
      <c r="B269" s="21" t="s">
        <v>399</v>
      </c>
      <c r="C269" s="22" t="s">
        <v>399</v>
      </c>
      <c r="D269" s="23">
        <v>3</v>
      </c>
      <c r="E269" s="22" t="s">
        <v>399</v>
      </c>
      <c r="F269" s="23">
        <v>3</v>
      </c>
      <c r="G269" s="22" t="s">
        <v>399</v>
      </c>
      <c r="H269" s="22" t="s">
        <v>1327</v>
      </c>
      <c r="I269" s="23">
        <v>1</v>
      </c>
      <c r="J269" s="23">
        <v>141</v>
      </c>
      <c r="K269" s="23" t="s">
        <v>1347</v>
      </c>
      <c r="L269" s="22" t="s">
        <v>1348</v>
      </c>
      <c r="M269" s="21" t="s">
        <v>404</v>
      </c>
      <c r="N269" s="23" t="s">
        <v>1131</v>
      </c>
      <c r="O269" s="22" t="s">
        <v>1132</v>
      </c>
      <c r="P269" s="22" t="s">
        <v>1133</v>
      </c>
      <c r="Q269" s="23" t="s">
        <v>1151</v>
      </c>
      <c r="R269" s="22" t="s">
        <v>1132</v>
      </c>
      <c r="S269" s="21" t="s">
        <v>38</v>
      </c>
      <c r="T269" s="23" t="s">
        <v>1384</v>
      </c>
      <c r="U269" s="24" t="s">
        <v>17</v>
      </c>
      <c r="V269" s="23">
        <v>200</v>
      </c>
      <c r="W269" s="25">
        <v>10081343.010000005</v>
      </c>
      <c r="X269" s="25">
        <v>10220406.369999995</v>
      </c>
      <c r="Y269" s="25">
        <v>10981798.869999999</v>
      </c>
      <c r="Z269" s="25">
        <v>10075734.65</v>
      </c>
      <c r="AA269" s="25">
        <v>10420533.339999998</v>
      </c>
      <c r="AB269" s="25">
        <v>11785058.220000003</v>
      </c>
      <c r="AC269" s="26">
        <v>45152.505756550927</v>
      </c>
      <c r="AD269" s="27">
        <f>ROW()</f>
        <v>269</v>
      </c>
      <c r="AE269" s="27">
        <f>1</f>
        <v>1</v>
      </c>
      <c r="AF269" s="27">
        <f>SUBTOTAL(109,Tbl_NGF_Data[[#This Row],[Counter]])</f>
        <v>1</v>
      </c>
    </row>
    <row r="270" spans="2:32" ht="45" x14ac:dyDescent="0.25">
      <c r="B270" s="21" t="s">
        <v>399</v>
      </c>
      <c r="C270" s="22" t="s">
        <v>399</v>
      </c>
      <c r="D270" s="23">
        <v>3</v>
      </c>
      <c r="E270" s="22" t="s">
        <v>399</v>
      </c>
      <c r="F270" s="23">
        <v>3</v>
      </c>
      <c r="G270" s="22" t="s">
        <v>399</v>
      </c>
      <c r="H270" s="22" t="s">
        <v>1327</v>
      </c>
      <c r="I270" s="23">
        <v>1</v>
      </c>
      <c r="J270" s="23">
        <v>141</v>
      </c>
      <c r="K270" s="23" t="s">
        <v>1347</v>
      </c>
      <c r="L270" s="22" t="s">
        <v>1348</v>
      </c>
      <c r="M270" s="21" t="s">
        <v>404</v>
      </c>
      <c r="N270" s="23" t="s">
        <v>1131</v>
      </c>
      <c r="O270" s="22" t="s">
        <v>1132</v>
      </c>
      <c r="P270" s="22" t="s">
        <v>1133</v>
      </c>
      <c r="Q270" s="23" t="s">
        <v>1151</v>
      </c>
      <c r="R270" s="22" t="s">
        <v>1132</v>
      </c>
      <c r="S270" s="21" t="s">
        <v>38</v>
      </c>
      <c r="T270" s="23" t="s">
        <v>1384</v>
      </c>
      <c r="U270" s="24" t="s">
        <v>18</v>
      </c>
      <c r="V270" s="23">
        <v>220</v>
      </c>
      <c r="W270" s="25">
        <v>1575652.9899999946</v>
      </c>
      <c r="X270" s="25">
        <v>2503468.6300000045</v>
      </c>
      <c r="Y270" s="25">
        <v>948519.13000000082</v>
      </c>
      <c r="Z270" s="25">
        <v>1854583.3499999996</v>
      </c>
      <c r="AA270" s="25">
        <v>1509784.660000002</v>
      </c>
      <c r="AB270" s="25">
        <v>145259.77999999747</v>
      </c>
      <c r="AC270" s="26">
        <v>45152.505756550927</v>
      </c>
      <c r="AD270" s="27">
        <f>ROW()</f>
        <v>270</v>
      </c>
      <c r="AE270" s="27">
        <f>1</f>
        <v>1</v>
      </c>
      <c r="AF270" s="27">
        <f>SUBTOTAL(109,Tbl_NGF_Data[[#This Row],[Counter]])</f>
        <v>1</v>
      </c>
    </row>
    <row r="271" spans="2:32" ht="45" x14ac:dyDescent="0.25">
      <c r="B271" s="21" t="s">
        <v>399</v>
      </c>
      <c r="C271" s="22" t="s">
        <v>399</v>
      </c>
      <c r="D271" s="23">
        <v>3</v>
      </c>
      <c r="E271" s="22" t="s">
        <v>399</v>
      </c>
      <c r="F271" s="23">
        <v>3</v>
      </c>
      <c r="G271" s="22" t="s">
        <v>399</v>
      </c>
      <c r="H271" s="22" t="s">
        <v>1327</v>
      </c>
      <c r="I271" s="23">
        <v>1</v>
      </c>
      <c r="J271" s="23">
        <v>141</v>
      </c>
      <c r="K271" s="23" t="s">
        <v>1347</v>
      </c>
      <c r="L271" s="22" t="s">
        <v>1348</v>
      </c>
      <c r="M271" s="21" t="s">
        <v>404</v>
      </c>
      <c r="N271" s="23" t="s">
        <v>1131</v>
      </c>
      <c r="O271" s="22" t="s">
        <v>1132</v>
      </c>
      <c r="P271" s="22" t="s">
        <v>1133</v>
      </c>
      <c r="Q271" s="23" t="s">
        <v>1151</v>
      </c>
      <c r="R271" s="22" t="s">
        <v>1132</v>
      </c>
      <c r="S271" s="21" t="s">
        <v>38</v>
      </c>
      <c r="T271" s="23" t="s">
        <v>1384</v>
      </c>
      <c r="U271" s="24" t="s">
        <v>19</v>
      </c>
      <c r="V271" s="23">
        <v>500</v>
      </c>
      <c r="W271" s="25">
        <v>9488799.8800000027</v>
      </c>
      <c r="X271" s="25">
        <v>9924185.9199999981</v>
      </c>
      <c r="Y271" s="25">
        <v>10683944.529999997</v>
      </c>
      <c r="Z271" s="25">
        <v>10056610.620000001</v>
      </c>
      <c r="AA271" s="25">
        <v>10098465.560000002</v>
      </c>
      <c r="AB271" s="25">
        <v>12130745.210000001</v>
      </c>
      <c r="AC271" s="26">
        <v>45152.505756550927</v>
      </c>
      <c r="AD271" s="27">
        <f>ROW()</f>
        <v>271</v>
      </c>
      <c r="AE271" s="27">
        <f>1</f>
        <v>1</v>
      </c>
      <c r="AF271" s="27">
        <f>SUBTOTAL(109,Tbl_NGF_Data[[#This Row],[Counter]])</f>
        <v>1</v>
      </c>
    </row>
    <row r="272" spans="2:32" ht="45" x14ac:dyDescent="0.25">
      <c r="B272" s="21" t="s">
        <v>399</v>
      </c>
      <c r="C272" s="22" t="s">
        <v>399</v>
      </c>
      <c r="D272" s="23">
        <v>3</v>
      </c>
      <c r="E272" s="22" t="s">
        <v>399</v>
      </c>
      <c r="F272" s="23">
        <v>3</v>
      </c>
      <c r="G272" s="22" t="s">
        <v>399</v>
      </c>
      <c r="H272" s="22" t="s">
        <v>1327</v>
      </c>
      <c r="I272" s="23">
        <v>1</v>
      </c>
      <c r="J272" s="23">
        <v>141</v>
      </c>
      <c r="K272" s="23" t="s">
        <v>1347</v>
      </c>
      <c r="L272" s="22" t="s">
        <v>1348</v>
      </c>
      <c r="M272" s="21" t="s">
        <v>404</v>
      </c>
      <c r="N272" s="23" t="s">
        <v>1166</v>
      </c>
      <c r="O272" s="22" t="s">
        <v>1167</v>
      </c>
      <c r="P272" s="22" t="s">
        <v>1168</v>
      </c>
      <c r="Q272" s="23" t="s">
        <v>1169</v>
      </c>
      <c r="R272" s="22" t="s">
        <v>1170</v>
      </c>
      <c r="S272" s="21" t="s">
        <v>40</v>
      </c>
      <c r="T272" s="23" t="s">
        <v>1385</v>
      </c>
      <c r="U272" s="24" t="s">
        <v>15</v>
      </c>
      <c r="V272" s="23">
        <v>100</v>
      </c>
      <c r="W272" s="25">
        <v>0</v>
      </c>
      <c r="X272" s="25">
        <v>0</v>
      </c>
      <c r="Y272" s="25">
        <v>0</v>
      </c>
      <c r="Z272" s="25">
        <v>0</v>
      </c>
      <c r="AA272" s="25">
        <v>2467458.16</v>
      </c>
      <c r="AB272" s="25">
        <v>887753.46</v>
      </c>
      <c r="AC272" s="26">
        <v>45152.505756550927</v>
      </c>
      <c r="AD272" s="27">
        <f>ROW()</f>
        <v>272</v>
      </c>
      <c r="AE272" s="27">
        <f>1</f>
        <v>1</v>
      </c>
      <c r="AF272" s="27">
        <f>SUBTOTAL(109,Tbl_NGF_Data[[#This Row],[Counter]])</f>
        <v>1</v>
      </c>
    </row>
    <row r="273" spans="2:32" ht="45" x14ac:dyDescent="0.25">
      <c r="B273" s="21" t="s">
        <v>399</v>
      </c>
      <c r="C273" s="22" t="s">
        <v>399</v>
      </c>
      <c r="D273" s="23">
        <v>3</v>
      </c>
      <c r="E273" s="22" t="s">
        <v>399</v>
      </c>
      <c r="F273" s="23">
        <v>3</v>
      </c>
      <c r="G273" s="22" t="s">
        <v>399</v>
      </c>
      <c r="H273" s="22" t="s">
        <v>1327</v>
      </c>
      <c r="I273" s="23">
        <v>1</v>
      </c>
      <c r="J273" s="23">
        <v>141</v>
      </c>
      <c r="K273" s="23" t="s">
        <v>1347</v>
      </c>
      <c r="L273" s="22" t="s">
        <v>1348</v>
      </c>
      <c r="M273" s="21" t="s">
        <v>404</v>
      </c>
      <c r="N273" s="23" t="s">
        <v>1166</v>
      </c>
      <c r="O273" s="22" t="s">
        <v>1167</v>
      </c>
      <c r="P273" s="22" t="s">
        <v>1168</v>
      </c>
      <c r="Q273" s="23" t="s">
        <v>1169</v>
      </c>
      <c r="R273" s="22" t="s">
        <v>1170</v>
      </c>
      <c r="S273" s="21" t="s">
        <v>40</v>
      </c>
      <c r="T273" s="23" t="s">
        <v>1385</v>
      </c>
      <c r="U273" s="24" t="s">
        <v>16</v>
      </c>
      <c r="V273" s="23">
        <v>135</v>
      </c>
      <c r="W273" s="25">
        <v>0</v>
      </c>
      <c r="X273" s="25">
        <v>0</v>
      </c>
      <c r="Y273" s="25">
        <v>0</v>
      </c>
      <c r="Z273" s="25">
        <v>0</v>
      </c>
      <c r="AA273" s="25">
        <v>2500000</v>
      </c>
      <c r="AB273" s="25">
        <v>2467458.16</v>
      </c>
      <c r="AC273" s="26">
        <v>45152.505756550927</v>
      </c>
      <c r="AD273" s="27">
        <f>ROW()</f>
        <v>273</v>
      </c>
      <c r="AE273" s="27">
        <f>1</f>
        <v>1</v>
      </c>
      <c r="AF273" s="27">
        <f>SUBTOTAL(109,Tbl_NGF_Data[[#This Row],[Counter]])</f>
        <v>1</v>
      </c>
    </row>
    <row r="274" spans="2:32" ht="45" x14ac:dyDescent="0.25">
      <c r="B274" s="21" t="s">
        <v>399</v>
      </c>
      <c r="C274" s="22" t="s">
        <v>399</v>
      </c>
      <c r="D274" s="23">
        <v>3</v>
      </c>
      <c r="E274" s="22" t="s">
        <v>399</v>
      </c>
      <c r="F274" s="23">
        <v>3</v>
      </c>
      <c r="G274" s="22" t="s">
        <v>399</v>
      </c>
      <c r="H274" s="22" t="s">
        <v>1327</v>
      </c>
      <c r="I274" s="23">
        <v>1</v>
      </c>
      <c r="J274" s="23">
        <v>141</v>
      </c>
      <c r="K274" s="23" t="s">
        <v>1347</v>
      </c>
      <c r="L274" s="22" t="s">
        <v>1348</v>
      </c>
      <c r="M274" s="21" t="s">
        <v>404</v>
      </c>
      <c r="N274" s="23" t="s">
        <v>1166</v>
      </c>
      <c r="O274" s="22" t="s">
        <v>1167</v>
      </c>
      <c r="P274" s="22" t="s">
        <v>1168</v>
      </c>
      <c r="Q274" s="23" t="s">
        <v>1169</v>
      </c>
      <c r="R274" s="22" t="s">
        <v>1170</v>
      </c>
      <c r="S274" s="21" t="s">
        <v>40</v>
      </c>
      <c r="T274" s="23" t="s">
        <v>1385</v>
      </c>
      <c r="U274" s="24" t="s">
        <v>17</v>
      </c>
      <c r="V274" s="23">
        <v>200</v>
      </c>
      <c r="W274" s="25">
        <v>0</v>
      </c>
      <c r="X274" s="25">
        <v>0</v>
      </c>
      <c r="Y274" s="25">
        <v>0</v>
      </c>
      <c r="Z274" s="25">
        <v>0</v>
      </c>
      <c r="AA274" s="25">
        <v>32541.84</v>
      </c>
      <c r="AB274" s="25">
        <v>1579704.7</v>
      </c>
      <c r="AC274" s="26">
        <v>45152.505756550927</v>
      </c>
      <c r="AD274" s="27">
        <f>ROW()</f>
        <v>274</v>
      </c>
      <c r="AE274" s="27">
        <f>1</f>
        <v>1</v>
      </c>
      <c r="AF274" s="27">
        <f>SUBTOTAL(109,Tbl_NGF_Data[[#This Row],[Counter]])</f>
        <v>1</v>
      </c>
    </row>
    <row r="275" spans="2:32" ht="45" x14ac:dyDescent="0.25">
      <c r="B275" s="21" t="s">
        <v>399</v>
      </c>
      <c r="C275" s="22" t="s">
        <v>399</v>
      </c>
      <c r="D275" s="23">
        <v>3</v>
      </c>
      <c r="E275" s="22" t="s">
        <v>399</v>
      </c>
      <c r="F275" s="23">
        <v>3</v>
      </c>
      <c r="G275" s="22" t="s">
        <v>399</v>
      </c>
      <c r="H275" s="22" t="s">
        <v>1327</v>
      </c>
      <c r="I275" s="23">
        <v>1</v>
      </c>
      <c r="J275" s="23">
        <v>141</v>
      </c>
      <c r="K275" s="23" t="s">
        <v>1347</v>
      </c>
      <c r="L275" s="22" t="s">
        <v>1348</v>
      </c>
      <c r="M275" s="21" t="s">
        <v>404</v>
      </c>
      <c r="N275" s="23" t="s">
        <v>1166</v>
      </c>
      <c r="O275" s="22" t="s">
        <v>1167</v>
      </c>
      <c r="P275" s="22" t="s">
        <v>1168</v>
      </c>
      <c r="Q275" s="23" t="s">
        <v>1169</v>
      </c>
      <c r="R275" s="22" t="s">
        <v>1170</v>
      </c>
      <c r="S275" s="21" t="s">
        <v>40</v>
      </c>
      <c r="T275" s="23" t="s">
        <v>1385</v>
      </c>
      <c r="U275" s="24" t="s">
        <v>18</v>
      </c>
      <c r="V275" s="23">
        <v>220</v>
      </c>
      <c r="W275" s="25">
        <v>0</v>
      </c>
      <c r="X275" s="25">
        <v>0</v>
      </c>
      <c r="Y275" s="25">
        <v>0</v>
      </c>
      <c r="Z275" s="25">
        <v>0</v>
      </c>
      <c r="AA275" s="25">
        <v>2467458.16</v>
      </c>
      <c r="AB275" s="25">
        <v>887753.4600000002</v>
      </c>
      <c r="AC275" s="26">
        <v>45152.505756550927</v>
      </c>
      <c r="AD275" s="27">
        <f>ROW()</f>
        <v>275</v>
      </c>
      <c r="AE275" s="27">
        <f>1</f>
        <v>1</v>
      </c>
      <c r="AF275" s="27">
        <f>SUBTOTAL(109,Tbl_NGF_Data[[#This Row],[Counter]])</f>
        <v>1</v>
      </c>
    </row>
    <row r="276" spans="2:32" ht="45" x14ac:dyDescent="0.25">
      <c r="B276" s="21" t="s">
        <v>399</v>
      </c>
      <c r="C276" s="22" t="s">
        <v>399</v>
      </c>
      <c r="D276" s="23">
        <v>3</v>
      </c>
      <c r="E276" s="22" t="s">
        <v>399</v>
      </c>
      <c r="F276" s="23">
        <v>3</v>
      </c>
      <c r="G276" s="22" t="s">
        <v>399</v>
      </c>
      <c r="H276" s="22" t="s">
        <v>1327</v>
      </c>
      <c r="I276" s="23">
        <v>1</v>
      </c>
      <c r="J276" s="23">
        <v>143</v>
      </c>
      <c r="K276" s="23" t="s">
        <v>1386</v>
      </c>
      <c r="L276" s="22" t="s">
        <v>1387</v>
      </c>
      <c r="M276" s="21" t="s">
        <v>413</v>
      </c>
      <c r="N276" s="23" t="s">
        <v>1119</v>
      </c>
      <c r="O276" s="22" t="s">
        <v>1120</v>
      </c>
      <c r="P276" s="22" t="s">
        <v>1121</v>
      </c>
      <c r="Q276" s="23" t="s">
        <v>1388</v>
      </c>
      <c r="R276" s="22" t="s">
        <v>1389</v>
      </c>
      <c r="S276" s="21" t="s">
        <v>414</v>
      </c>
      <c r="T276" s="23" t="s">
        <v>1390</v>
      </c>
      <c r="U276" s="24" t="s">
        <v>15</v>
      </c>
      <c r="V276" s="23">
        <v>100</v>
      </c>
      <c r="W276" s="25">
        <v>415581.82999999996</v>
      </c>
      <c r="X276" s="25">
        <v>602163.53</v>
      </c>
      <c r="Y276" s="25">
        <v>1001373.5299999999</v>
      </c>
      <c r="Z276" s="25">
        <v>631063.99</v>
      </c>
      <c r="AA276" s="25">
        <v>417574.38</v>
      </c>
      <c r="AB276" s="25">
        <v>425389.81</v>
      </c>
      <c r="AC276" s="26">
        <v>45152.505756550927</v>
      </c>
      <c r="AD276" s="27">
        <f>ROW()</f>
        <v>276</v>
      </c>
      <c r="AE276" s="27">
        <f>1</f>
        <v>1</v>
      </c>
      <c r="AF276" s="27">
        <f>SUBTOTAL(109,Tbl_NGF_Data[[#This Row],[Counter]])</f>
        <v>1</v>
      </c>
    </row>
    <row r="277" spans="2:32" ht="45" x14ac:dyDescent="0.25">
      <c r="B277" s="21" t="s">
        <v>399</v>
      </c>
      <c r="C277" s="22" t="s">
        <v>399</v>
      </c>
      <c r="D277" s="23">
        <v>3</v>
      </c>
      <c r="E277" s="22" t="s">
        <v>399</v>
      </c>
      <c r="F277" s="23">
        <v>3</v>
      </c>
      <c r="G277" s="22" t="s">
        <v>399</v>
      </c>
      <c r="H277" s="22" t="s">
        <v>1327</v>
      </c>
      <c r="I277" s="23">
        <v>1</v>
      </c>
      <c r="J277" s="23">
        <v>143</v>
      </c>
      <c r="K277" s="23" t="s">
        <v>1386</v>
      </c>
      <c r="L277" s="22" t="s">
        <v>1387</v>
      </c>
      <c r="M277" s="21" t="s">
        <v>413</v>
      </c>
      <c r="N277" s="23" t="s">
        <v>1119</v>
      </c>
      <c r="O277" s="22" t="s">
        <v>1120</v>
      </c>
      <c r="P277" s="22" t="s">
        <v>1121</v>
      </c>
      <c r="Q277" s="23" t="s">
        <v>1388</v>
      </c>
      <c r="R277" s="22" t="s">
        <v>1389</v>
      </c>
      <c r="S277" s="21" t="s">
        <v>414</v>
      </c>
      <c r="T277" s="23" t="s">
        <v>1390</v>
      </c>
      <c r="U277" s="24" t="s">
        <v>16</v>
      </c>
      <c r="V277" s="23">
        <v>135</v>
      </c>
      <c r="W277" s="25">
        <v>2543746</v>
      </c>
      <c r="X277" s="25">
        <v>3036631</v>
      </c>
      <c r="Y277" s="25">
        <v>2536631</v>
      </c>
      <c r="Z277" s="25">
        <v>3018484.25</v>
      </c>
      <c r="AA277" s="25">
        <v>3135630</v>
      </c>
      <c r="AB277" s="25">
        <v>3259036</v>
      </c>
      <c r="AC277" s="26">
        <v>45152.505756550927</v>
      </c>
      <c r="AD277" s="27">
        <f>ROW()</f>
        <v>277</v>
      </c>
      <c r="AE277" s="27">
        <f>1</f>
        <v>1</v>
      </c>
      <c r="AF277" s="27">
        <f>SUBTOTAL(109,Tbl_NGF_Data[[#This Row],[Counter]])</f>
        <v>1</v>
      </c>
    </row>
    <row r="278" spans="2:32" ht="45" x14ac:dyDescent="0.25">
      <c r="B278" s="21" t="s">
        <v>399</v>
      </c>
      <c r="C278" s="22" t="s">
        <v>399</v>
      </c>
      <c r="D278" s="23">
        <v>3</v>
      </c>
      <c r="E278" s="22" t="s">
        <v>399</v>
      </c>
      <c r="F278" s="23">
        <v>3</v>
      </c>
      <c r="G278" s="22" t="s">
        <v>399</v>
      </c>
      <c r="H278" s="22" t="s">
        <v>1327</v>
      </c>
      <c r="I278" s="23">
        <v>1</v>
      </c>
      <c r="J278" s="23">
        <v>143</v>
      </c>
      <c r="K278" s="23" t="s">
        <v>1386</v>
      </c>
      <c r="L278" s="22" t="s">
        <v>1387</v>
      </c>
      <c r="M278" s="21" t="s">
        <v>413</v>
      </c>
      <c r="N278" s="23" t="s">
        <v>1119</v>
      </c>
      <c r="O278" s="22" t="s">
        <v>1120</v>
      </c>
      <c r="P278" s="22" t="s">
        <v>1121</v>
      </c>
      <c r="Q278" s="23" t="s">
        <v>1388</v>
      </c>
      <c r="R278" s="22" t="s">
        <v>1389</v>
      </c>
      <c r="S278" s="21" t="s">
        <v>414</v>
      </c>
      <c r="T278" s="23" t="s">
        <v>1390</v>
      </c>
      <c r="U278" s="24" t="s">
        <v>17</v>
      </c>
      <c r="V278" s="23">
        <v>200</v>
      </c>
      <c r="W278" s="25">
        <v>2459400.8100000005</v>
      </c>
      <c r="X278" s="25">
        <v>2694120.4000000008</v>
      </c>
      <c r="Y278" s="25">
        <v>2481512</v>
      </c>
      <c r="Z278" s="25">
        <v>2130153.5099999998</v>
      </c>
      <c r="AA278" s="25">
        <v>2396471.1500000013</v>
      </c>
      <c r="AB278" s="25">
        <v>2468331.9200000004</v>
      </c>
      <c r="AC278" s="26">
        <v>45152.505756550927</v>
      </c>
      <c r="AD278" s="27">
        <f>ROW()</f>
        <v>278</v>
      </c>
      <c r="AE278" s="27">
        <f>1</f>
        <v>1</v>
      </c>
      <c r="AF278" s="27">
        <f>SUBTOTAL(109,Tbl_NGF_Data[[#This Row],[Counter]])</f>
        <v>1</v>
      </c>
    </row>
    <row r="279" spans="2:32" ht="45" x14ac:dyDescent="0.25">
      <c r="B279" s="21" t="s">
        <v>399</v>
      </c>
      <c r="C279" s="22" t="s">
        <v>399</v>
      </c>
      <c r="D279" s="23">
        <v>3</v>
      </c>
      <c r="E279" s="22" t="s">
        <v>399</v>
      </c>
      <c r="F279" s="23">
        <v>3</v>
      </c>
      <c r="G279" s="22" t="s">
        <v>399</v>
      </c>
      <c r="H279" s="22" t="s">
        <v>1327</v>
      </c>
      <c r="I279" s="23">
        <v>1</v>
      </c>
      <c r="J279" s="23">
        <v>143</v>
      </c>
      <c r="K279" s="23" t="s">
        <v>1386</v>
      </c>
      <c r="L279" s="22" t="s">
        <v>1387</v>
      </c>
      <c r="M279" s="21" t="s">
        <v>413</v>
      </c>
      <c r="N279" s="23" t="s">
        <v>1119</v>
      </c>
      <c r="O279" s="22" t="s">
        <v>1120</v>
      </c>
      <c r="P279" s="22" t="s">
        <v>1121</v>
      </c>
      <c r="Q279" s="23" t="s">
        <v>1388</v>
      </c>
      <c r="R279" s="22" t="s">
        <v>1389</v>
      </c>
      <c r="S279" s="21" t="s">
        <v>414</v>
      </c>
      <c r="T279" s="23" t="s">
        <v>1390</v>
      </c>
      <c r="U279" s="24" t="s">
        <v>18</v>
      </c>
      <c r="V279" s="23">
        <v>220</v>
      </c>
      <c r="W279" s="25">
        <v>84345.189999999478</v>
      </c>
      <c r="X279" s="25">
        <v>342510.59999999916</v>
      </c>
      <c r="Y279" s="25">
        <v>55119</v>
      </c>
      <c r="Z279" s="25">
        <v>888330.74000000022</v>
      </c>
      <c r="AA279" s="25">
        <v>739158.8499999987</v>
      </c>
      <c r="AB279" s="25">
        <v>790704.07999999961</v>
      </c>
      <c r="AC279" s="26">
        <v>45152.505756550927</v>
      </c>
      <c r="AD279" s="27">
        <f>ROW()</f>
        <v>279</v>
      </c>
      <c r="AE279" s="27">
        <f>1</f>
        <v>1</v>
      </c>
      <c r="AF279" s="27">
        <f>SUBTOTAL(109,Tbl_NGF_Data[[#This Row],[Counter]])</f>
        <v>1</v>
      </c>
    </row>
    <row r="280" spans="2:32" ht="45" x14ac:dyDescent="0.25">
      <c r="B280" s="21" t="s">
        <v>399</v>
      </c>
      <c r="C280" s="22" t="s">
        <v>399</v>
      </c>
      <c r="D280" s="23">
        <v>3</v>
      </c>
      <c r="E280" s="22" t="s">
        <v>399</v>
      </c>
      <c r="F280" s="23">
        <v>3</v>
      </c>
      <c r="G280" s="22" t="s">
        <v>399</v>
      </c>
      <c r="H280" s="22" t="s">
        <v>1327</v>
      </c>
      <c r="I280" s="23">
        <v>1</v>
      </c>
      <c r="J280" s="23">
        <v>143</v>
      </c>
      <c r="K280" s="23" t="s">
        <v>1386</v>
      </c>
      <c r="L280" s="22" t="s">
        <v>1387</v>
      </c>
      <c r="M280" s="21" t="s">
        <v>413</v>
      </c>
      <c r="N280" s="23" t="s">
        <v>1119</v>
      </c>
      <c r="O280" s="22" t="s">
        <v>1120</v>
      </c>
      <c r="P280" s="22" t="s">
        <v>1121</v>
      </c>
      <c r="Q280" s="23" t="s">
        <v>1388</v>
      </c>
      <c r="R280" s="22" t="s">
        <v>1389</v>
      </c>
      <c r="S280" s="21" t="s">
        <v>414</v>
      </c>
      <c r="T280" s="23" t="s">
        <v>1390</v>
      </c>
      <c r="U280" s="24" t="s">
        <v>19</v>
      </c>
      <c r="V280" s="23">
        <v>500</v>
      </c>
      <c r="W280" s="25">
        <v>2474982.64</v>
      </c>
      <c r="X280" s="25">
        <v>2896283.93</v>
      </c>
      <c r="Y280" s="25">
        <v>2912885.5300000003</v>
      </c>
      <c r="Z280" s="25">
        <v>1959844.5</v>
      </c>
      <c r="AA280" s="25">
        <v>2382981.54</v>
      </c>
      <c r="AB280" s="25">
        <v>2493721.73</v>
      </c>
      <c r="AC280" s="26">
        <v>45152.505756550927</v>
      </c>
      <c r="AD280" s="27">
        <f>ROW()</f>
        <v>280</v>
      </c>
      <c r="AE280" s="27">
        <f>1</f>
        <v>1</v>
      </c>
      <c r="AF280" s="27">
        <f>SUBTOTAL(109,Tbl_NGF_Data[[#This Row],[Counter]])</f>
        <v>1</v>
      </c>
    </row>
    <row r="281" spans="2:32" ht="30" x14ac:dyDescent="0.25">
      <c r="B281" s="21" t="s">
        <v>399</v>
      </c>
      <c r="C281" s="22" t="s">
        <v>399</v>
      </c>
      <c r="D281" s="23">
        <v>3</v>
      </c>
      <c r="E281" s="22" t="s">
        <v>399</v>
      </c>
      <c r="F281" s="23">
        <v>3</v>
      </c>
      <c r="G281" s="22" t="s">
        <v>399</v>
      </c>
      <c r="H281" s="22" t="s">
        <v>1327</v>
      </c>
      <c r="I281" s="23">
        <v>1</v>
      </c>
      <c r="J281" s="23">
        <v>143</v>
      </c>
      <c r="K281" s="23" t="s">
        <v>1386</v>
      </c>
      <c r="L281" s="22" t="s">
        <v>1387</v>
      </c>
      <c r="M281" s="21" t="s">
        <v>413</v>
      </c>
      <c r="N281" s="23" t="s">
        <v>1119</v>
      </c>
      <c r="O281" s="22" t="s">
        <v>1120</v>
      </c>
      <c r="P281" s="22" t="s">
        <v>1121</v>
      </c>
      <c r="Q281" s="23" t="s">
        <v>1391</v>
      </c>
      <c r="R281" s="22" t="s">
        <v>1392</v>
      </c>
      <c r="S281" s="21" t="s">
        <v>415</v>
      </c>
      <c r="T281" s="23" t="s">
        <v>1393</v>
      </c>
      <c r="U281" s="24" t="s">
        <v>15</v>
      </c>
      <c r="V281" s="23">
        <v>100</v>
      </c>
      <c r="W281" s="25">
        <v>1026940.89</v>
      </c>
      <c r="X281" s="25">
        <v>846729.6</v>
      </c>
      <c r="Y281" s="25">
        <v>1168134.17</v>
      </c>
      <c r="Z281" s="25">
        <v>893427.8</v>
      </c>
      <c r="AA281" s="25">
        <v>1098630.68</v>
      </c>
      <c r="AB281" s="25">
        <v>1003926.81</v>
      </c>
      <c r="AC281" s="26">
        <v>45152.505756550927</v>
      </c>
      <c r="AD281" s="27">
        <f>ROW()</f>
        <v>281</v>
      </c>
      <c r="AE281" s="27">
        <f>1</f>
        <v>1</v>
      </c>
      <c r="AF281" s="27">
        <f>SUBTOTAL(109,Tbl_NGF_Data[[#This Row],[Counter]])</f>
        <v>1</v>
      </c>
    </row>
    <row r="282" spans="2:32" ht="30" x14ac:dyDescent="0.25">
      <c r="B282" s="21" t="s">
        <v>399</v>
      </c>
      <c r="C282" s="22" t="s">
        <v>399</v>
      </c>
      <c r="D282" s="23">
        <v>3</v>
      </c>
      <c r="E282" s="22" t="s">
        <v>399</v>
      </c>
      <c r="F282" s="23">
        <v>3</v>
      </c>
      <c r="G282" s="22" t="s">
        <v>399</v>
      </c>
      <c r="H282" s="22" t="s">
        <v>1327</v>
      </c>
      <c r="I282" s="23">
        <v>1</v>
      </c>
      <c r="J282" s="23">
        <v>143</v>
      </c>
      <c r="K282" s="23" t="s">
        <v>1386</v>
      </c>
      <c r="L282" s="22" t="s">
        <v>1387</v>
      </c>
      <c r="M282" s="21" t="s">
        <v>413</v>
      </c>
      <c r="N282" s="23" t="s">
        <v>1119</v>
      </c>
      <c r="O282" s="22" t="s">
        <v>1120</v>
      </c>
      <c r="P282" s="22" t="s">
        <v>1121</v>
      </c>
      <c r="Q282" s="23" t="s">
        <v>1391</v>
      </c>
      <c r="R282" s="22" t="s">
        <v>1392</v>
      </c>
      <c r="S282" s="21" t="s">
        <v>415</v>
      </c>
      <c r="T282" s="23" t="s">
        <v>1393</v>
      </c>
      <c r="U282" s="24" t="s">
        <v>16</v>
      </c>
      <c r="V282" s="23">
        <v>135</v>
      </c>
      <c r="W282" s="25">
        <v>218816</v>
      </c>
      <c r="X282" s="25">
        <v>218816</v>
      </c>
      <c r="Y282" s="25">
        <v>390438.18999999994</v>
      </c>
      <c r="Z282" s="25">
        <v>598598.86</v>
      </c>
      <c r="AA282" s="25">
        <v>1081216</v>
      </c>
      <c r="AB282" s="25">
        <v>218816</v>
      </c>
      <c r="AC282" s="26">
        <v>45152.505756550927</v>
      </c>
      <c r="AD282" s="27">
        <f>ROW()</f>
        <v>282</v>
      </c>
      <c r="AE282" s="27">
        <f>1</f>
        <v>1</v>
      </c>
      <c r="AF282" s="27">
        <f>SUBTOTAL(109,Tbl_NGF_Data[[#This Row],[Counter]])</f>
        <v>1</v>
      </c>
    </row>
    <row r="283" spans="2:32" ht="30" x14ac:dyDescent="0.25">
      <c r="B283" s="21" t="s">
        <v>399</v>
      </c>
      <c r="C283" s="22" t="s">
        <v>399</v>
      </c>
      <c r="D283" s="23">
        <v>3</v>
      </c>
      <c r="E283" s="22" t="s">
        <v>399</v>
      </c>
      <c r="F283" s="23">
        <v>3</v>
      </c>
      <c r="G283" s="22" t="s">
        <v>399</v>
      </c>
      <c r="H283" s="22" t="s">
        <v>1327</v>
      </c>
      <c r="I283" s="23">
        <v>1</v>
      </c>
      <c r="J283" s="23">
        <v>143</v>
      </c>
      <c r="K283" s="23" t="s">
        <v>1386</v>
      </c>
      <c r="L283" s="22" t="s">
        <v>1387</v>
      </c>
      <c r="M283" s="21" t="s">
        <v>413</v>
      </c>
      <c r="N283" s="23" t="s">
        <v>1119</v>
      </c>
      <c r="O283" s="22" t="s">
        <v>1120</v>
      </c>
      <c r="P283" s="22" t="s">
        <v>1121</v>
      </c>
      <c r="Q283" s="23" t="s">
        <v>1391</v>
      </c>
      <c r="R283" s="22" t="s">
        <v>1392</v>
      </c>
      <c r="S283" s="21" t="s">
        <v>415</v>
      </c>
      <c r="T283" s="23" t="s">
        <v>1393</v>
      </c>
      <c r="U283" s="24" t="s">
        <v>17</v>
      </c>
      <c r="V283" s="23">
        <v>200</v>
      </c>
      <c r="W283" s="25">
        <v>211234.15999999997</v>
      </c>
      <c r="X283" s="25">
        <v>200985.52</v>
      </c>
      <c r="Y283" s="25">
        <v>242927.11</v>
      </c>
      <c r="Z283" s="25">
        <v>589597.84999999986</v>
      </c>
      <c r="AA283" s="25">
        <v>896486.27</v>
      </c>
      <c r="AB283" s="25">
        <v>114757.2</v>
      </c>
      <c r="AC283" s="26">
        <v>45152.505756550927</v>
      </c>
      <c r="AD283" s="27">
        <f>ROW()</f>
        <v>283</v>
      </c>
      <c r="AE283" s="27">
        <f>1</f>
        <v>1</v>
      </c>
      <c r="AF283" s="27">
        <f>SUBTOTAL(109,Tbl_NGF_Data[[#This Row],[Counter]])</f>
        <v>1</v>
      </c>
    </row>
    <row r="284" spans="2:32" ht="45" x14ac:dyDescent="0.25">
      <c r="B284" s="21" t="s">
        <v>399</v>
      </c>
      <c r="C284" s="22" t="s">
        <v>399</v>
      </c>
      <c r="D284" s="23">
        <v>3</v>
      </c>
      <c r="E284" s="22" t="s">
        <v>399</v>
      </c>
      <c r="F284" s="23">
        <v>3</v>
      </c>
      <c r="G284" s="22" t="s">
        <v>399</v>
      </c>
      <c r="H284" s="22" t="s">
        <v>1327</v>
      </c>
      <c r="I284" s="23">
        <v>1</v>
      </c>
      <c r="J284" s="23">
        <v>143</v>
      </c>
      <c r="K284" s="23" t="s">
        <v>1386</v>
      </c>
      <c r="L284" s="22" t="s">
        <v>1387</v>
      </c>
      <c r="M284" s="21" t="s">
        <v>413</v>
      </c>
      <c r="N284" s="23" t="s">
        <v>1119</v>
      </c>
      <c r="O284" s="22" t="s">
        <v>1120</v>
      </c>
      <c r="P284" s="22" t="s">
        <v>1121</v>
      </c>
      <c r="Q284" s="23" t="s">
        <v>1391</v>
      </c>
      <c r="R284" s="22" t="s">
        <v>1392</v>
      </c>
      <c r="S284" s="21" t="s">
        <v>415</v>
      </c>
      <c r="T284" s="23" t="s">
        <v>1393</v>
      </c>
      <c r="U284" s="24" t="s">
        <v>18</v>
      </c>
      <c r="V284" s="23">
        <v>220</v>
      </c>
      <c r="W284" s="25">
        <v>7581.8400000000256</v>
      </c>
      <c r="X284" s="25">
        <v>17830.48000000001</v>
      </c>
      <c r="Y284" s="25">
        <v>147511.07999999996</v>
      </c>
      <c r="Z284" s="25">
        <v>9001.0100000001257</v>
      </c>
      <c r="AA284" s="25">
        <v>184729.72999999998</v>
      </c>
      <c r="AB284" s="25">
        <v>104058.8</v>
      </c>
      <c r="AC284" s="26">
        <v>45152.505756550927</v>
      </c>
      <c r="AD284" s="27">
        <f>ROW()</f>
        <v>284</v>
      </c>
      <c r="AE284" s="27">
        <f>1</f>
        <v>1</v>
      </c>
      <c r="AF284" s="27">
        <f>SUBTOTAL(109,Tbl_NGF_Data[[#This Row],[Counter]])</f>
        <v>1</v>
      </c>
    </row>
    <row r="285" spans="2:32" ht="30" x14ac:dyDescent="0.25">
      <c r="B285" s="21" t="s">
        <v>399</v>
      </c>
      <c r="C285" s="22" t="s">
        <v>399</v>
      </c>
      <c r="D285" s="23">
        <v>3</v>
      </c>
      <c r="E285" s="22" t="s">
        <v>399</v>
      </c>
      <c r="F285" s="23">
        <v>3</v>
      </c>
      <c r="G285" s="22" t="s">
        <v>399</v>
      </c>
      <c r="H285" s="22" t="s">
        <v>1327</v>
      </c>
      <c r="I285" s="23">
        <v>1</v>
      </c>
      <c r="J285" s="23">
        <v>143</v>
      </c>
      <c r="K285" s="23" t="s">
        <v>1386</v>
      </c>
      <c r="L285" s="22" t="s">
        <v>1387</v>
      </c>
      <c r="M285" s="21" t="s">
        <v>413</v>
      </c>
      <c r="N285" s="23" t="s">
        <v>1119</v>
      </c>
      <c r="O285" s="22" t="s">
        <v>1120</v>
      </c>
      <c r="P285" s="22" t="s">
        <v>1121</v>
      </c>
      <c r="Q285" s="23" t="s">
        <v>1391</v>
      </c>
      <c r="R285" s="22" t="s">
        <v>1392</v>
      </c>
      <c r="S285" s="21" t="s">
        <v>415</v>
      </c>
      <c r="T285" s="23" t="s">
        <v>1393</v>
      </c>
      <c r="U285" s="24" t="s">
        <v>19</v>
      </c>
      <c r="V285" s="23">
        <v>500</v>
      </c>
      <c r="W285" s="25">
        <v>71840.740000000005</v>
      </c>
      <c r="X285" s="25">
        <v>20774.23</v>
      </c>
      <c r="Y285" s="25">
        <v>734178.59</v>
      </c>
      <c r="Z285" s="25">
        <v>314891.48</v>
      </c>
      <c r="AA285" s="25">
        <v>1101689.1499999999</v>
      </c>
      <c r="AB285" s="25">
        <v>20053.330000000002</v>
      </c>
      <c r="AC285" s="26">
        <v>45152.505756550927</v>
      </c>
      <c r="AD285" s="27">
        <f>ROW()</f>
        <v>285</v>
      </c>
      <c r="AE285" s="27">
        <f>1</f>
        <v>1</v>
      </c>
      <c r="AF285" s="27">
        <f>SUBTOTAL(109,Tbl_NGF_Data[[#This Row],[Counter]])</f>
        <v>1</v>
      </c>
    </row>
    <row r="286" spans="2:32" ht="45" x14ac:dyDescent="0.25">
      <c r="B286" s="21" t="s">
        <v>399</v>
      </c>
      <c r="C286" s="22" t="s">
        <v>399</v>
      </c>
      <c r="D286" s="23">
        <v>3</v>
      </c>
      <c r="E286" s="22" t="s">
        <v>399</v>
      </c>
      <c r="F286" s="23">
        <v>3</v>
      </c>
      <c r="G286" s="22" t="s">
        <v>399</v>
      </c>
      <c r="H286" s="22" t="s">
        <v>1327</v>
      </c>
      <c r="I286" s="23">
        <v>1</v>
      </c>
      <c r="J286" s="23">
        <v>143</v>
      </c>
      <c r="K286" s="23" t="s">
        <v>1386</v>
      </c>
      <c r="L286" s="22" t="s">
        <v>1387</v>
      </c>
      <c r="M286" s="21" t="s">
        <v>413</v>
      </c>
      <c r="N286" s="23" t="s">
        <v>1186</v>
      </c>
      <c r="O286" s="22" t="s">
        <v>1187</v>
      </c>
      <c r="P286" s="22" t="s">
        <v>1188</v>
      </c>
      <c r="Q286" s="23" t="s">
        <v>1394</v>
      </c>
      <c r="R286" s="22" t="s">
        <v>1395</v>
      </c>
      <c r="S286" s="21" t="s">
        <v>416</v>
      </c>
      <c r="T286" s="23" t="s">
        <v>1396</v>
      </c>
      <c r="U286" s="24" t="s">
        <v>15</v>
      </c>
      <c r="V286" s="23">
        <v>100</v>
      </c>
      <c r="W286" s="25">
        <v>1612317.7</v>
      </c>
      <c r="X286" s="25">
        <v>1517081.61</v>
      </c>
      <c r="Y286" s="25">
        <v>800332.49</v>
      </c>
      <c r="Z286" s="25">
        <v>1018695.41</v>
      </c>
      <c r="AA286" s="25">
        <v>928756.95</v>
      </c>
      <c r="AB286" s="25">
        <v>1945293.92</v>
      </c>
      <c r="AC286" s="26">
        <v>45152.505756550927</v>
      </c>
      <c r="AD286" s="27">
        <f>ROW()</f>
        <v>286</v>
      </c>
      <c r="AE286" s="27">
        <f>1</f>
        <v>1</v>
      </c>
      <c r="AF286" s="27">
        <f>SUBTOTAL(109,Tbl_NGF_Data[[#This Row],[Counter]])</f>
        <v>1</v>
      </c>
    </row>
    <row r="287" spans="2:32" ht="45" x14ac:dyDescent="0.25">
      <c r="B287" s="21" t="s">
        <v>399</v>
      </c>
      <c r="C287" s="22" t="s">
        <v>399</v>
      </c>
      <c r="D287" s="23">
        <v>3</v>
      </c>
      <c r="E287" s="22" t="s">
        <v>1333</v>
      </c>
      <c r="F287" s="23">
        <v>0</v>
      </c>
      <c r="G287" s="22" t="s">
        <v>1333</v>
      </c>
      <c r="H287" s="22" t="s">
        <v>1327</v>
      </c>
      <c r="I287" s="23">
        <v>1</v>
      </c>
      <c r="J287" s="23">
        <v>166</v>
      </c>
      <c r="K287" s="23" t="s">
        <v>1397</v>
      </c>
      <c r="L287" s="22" t="s">
        <v>1398</v>
      </c>
      <c r="M287" s="21" t="s">
        <v>420</v>
      </c>
      <c r="N287" s="23" t="s">
        <v>1186</v>
      </c>
      <c r="O287" s="22" t="s">
        <v>1187</v>
      </c>
      <c r="P287" s="22" t="s">
        <v>1188</v>
      </c>
      <c r="Q287" s="23" t="s">
        <v>1399</v>
      </c>
      <c r="R287" s="22" t="s">
        <v>1400</v>
      </c>
      <c r="S287" s="21" t="s">
        <v>421</v>
      </c>
      <c r="T287" s="23" t="s">
        <v>1401</v>
      </c>
      <c r="U287" s="24" t="s">
        <v>15</v>
      </c>
      <c r="V287" s="23">
        <v>100</v>
      </c>
      <c r="W287" s="25">
        <v>1103924.1599999999</v>
      </c>
      <c r="X287" s="25">
        <v>1342066.1599999999</v>
      </c>
      <c r="Y287" s="25">
        <v>1574968.16</v>
      </c>
      <c r="Z287" s="25">
        <v>1911192.16</v>
      </c>
      <c r="AA287" s="25">
        <v>2250388.56</v>
      </c>
      <c r="AB287" s="25">
        <v>2546616.56</v>
      </c>
      <c r="AC287" s="26">
        <v>45152.505756550927</v>
      </c>
      <c r="AD287" s="27">
        <f>ROW()</f>
        <v>287</v>
      </c>
      <c r="AE287" s="27">
        <f>1</f>
        <v>1</v>
      </c>
      <c r="AF287" s="27">
        <f>SUBTOTAL(109,Tbl_NGF_Data[[#This Row],[Counter]])</f>
        <v>1</v>
      </c>
    </row>
    <row r="288" spans="2:32" ht="45" x14ac:dyDescent="0.25">
      <c r="B288" s="21" t="s">
        <v>399</v>
      </c>
      <c r="C288" s="22" t="s">
        <v>399</v>
      </c>
      <c r="D288" s="23">
        <v>3</v>
      </c>
      <c r="E288" s="22" t="s">
        <v>1333</v>
      </c>
      <c r="F288" s="23">
        <v>0</v>
      </c>
      <c r="G288" s="22" t="s">
        <v>1333</v>
      </c>
      <c r="H288" s="22" t="s">
        <v>1327</v>
      </c>
      <c r="I288" s="23">
        <v>1</v>
      </c>
      <c r="J288" s="23">
        <v>166</v>
      </c>
      <c r="K288" s="23" t="s">
        <v>1397</v>
      </c>
      <c r="L288" s="22" t="s">
        <v>1398</v>
      </c>
      <c r="M288" s="21" t="s">
        <v>420</v>
      </c>
      <c r="N288" s="23" t="s">
        <v>1186</v>
      </c>
      <c r="O288" s="22" t="s">
        <v>1187</v>
      </c>
      <c r="P288" s="22" t="s">
        <v>1188</v>
      </c>
      <c r="Q288" s="23" t="s">
        <v>1399</v>
      </c>
      <c r="R288" s="22" t="s">
        <v>1400</v>
      </c>
      <c r="S288" s="21" t="s">
        <v>421</v>
      </c>
      <c r="T288" s="23" t="s">
        <v>1401</v>
      </c>
      <c r="U288" s="24" t="s">
        <v>16</v>
      </c>
      <c r="V288" s="23">
        <v>135</v>
      </c>
      <c r="W288" s="25">
        <v>88883</v>
      </c>
      <c r="X288" s="25">
        <v>92978</v>
      </c>
      <c r="Y288" s="25">
        <v>113018</v>
      </c>
      <c r="Z288" s="25">
        <v>118337</v>
      </c>
      <c r="AA288" s="25">
        <v>118337</v>
      </c>
      <c r="AB288" s="25">
        <v>112735</v>
      </c>
      <c r="AC288" s="26">
        <v>45152.505756550927</v>
      </c>
      <c r="AD288" s="27">
        <f>ROW()</f>
        <v>288</v>
      </c>
      <c r="AE288" s="27">
        <f>1</f>
        <v>1</v>
      </c>
      <c r="AF288" s="27">
        <f>SUBTOTAL(109,Tbl_NGF_Data[[#This Row],[Counter]])</f>
        <v>1</v>
      </c>
    </row>
    <row r="289" spans="2:32" ht="45" x14ac:dyDescent="0.25">
      <c r="B289" s="21" t="s">
        <v>399</v>
      </c>
      <c r="C289" s="22" t="s">
        <v>399</v>
      </c>
      <c r="D289" s="23">
        <v>3</v>
      </c>
      <c r="E289" s="22" t="s">
        <v>1333</v>
      </c>
      <c r="F289" s="23">
        <v>0</v>
      </c>
      <c r="G289" s="22" t="s">
        <v>1333</v>
      </c>
      <c r="H289" s="22" t="s">
        <v>1327</v>
      </c>
      <c r="I289" s="23">
        <v>1</v>
      </c>
      <c r="J289" s="23">
        <v>166</v>
      </c>
      <c r="K289" s="23" t="s">
        <v>1397</v>
      </c>
      <c r="L289" s="22" t="s">
        <v>1398</v>
      </c>
      <c r="M289" s="21" t="s">
        <v>420</v>
      </c>
      <c r="N289" s="23" t="s">
        <v>1186</v>
      </c>
      <c r="O289" s="22" t="s">
        <v>1187</v>
      </c>
      <c r="P289" s="22" t="s">
        <v>1188</v>
      </c>
      <c r="Q289" s="23" t="s">
        <v>1399</v>
      </c>
      <c r="R289" s="22" t="s">
        <v>1400</v>
      </c>
      <c r="S289" s="21" t="s">
        <v>421</v>
      </c>
      <c r="T289" s="23" t="s">
        <v>1401</v>
      </c>
      <c r="U289" s="24" t="s">
        <v>17</v>
      </c>
      <c r="V289" s="23">
        <v>200</v>
      </c>
      <c r="W289" s="25">
        <v>78650</v>
      </c>
      <c r="X289" s="25">
        <v>92978</v>
      </c>
      <c r="Y289" s="25">
        <v>110618</v>
      </c>
      <c r="Z289" s="25">
        <v>104171</v>
      </c>
      <c r="AA289" s="25">
        <v>89698.6</v>
      </c>
      <c r="AB289" s="25">
        <v>106207</v>
      </c>
      <c r="AC289" s="26">
        <v>45152.505756550927</v>
      </c>
      <c r="AD289" s="27">
        <f>ROW()</f>
        <v>289</v>
      </c>
      <c r="AE289" s="27">
        <f>1</f>
        <v>1</v>
      </c>
      <c r="AF289" s="27">
        <f>SUBTOTAL(109,Tbl_NGF_Data[[#This Row],[Counter]])</f>
        <v>1</v>
      </c>
    </row>
    <row r="290" spans="2:32" ht="45" x14ac:dyDescent="0.25">
      <c r="B290" s="21" t="s">
        <v>399</v>
      </c>
      <c r="C290" s="22" t="s">
        <v>399</v>
      </c>
      <c r="D290" s="23">
        <v>3</v>
      </c>
      <c r="E290" s="22" t="s">
        <v>1333</v>
      </c>
      <c r="F290" s="23">
        <v>0</v>
      </c>
      <c r="G290" s="22" t="s">
        <v>1333</v>
      </c>
      <c r="H290" s="22" t="s">
        <v>1327</v>
      </c>
      <c r="I290" s="23">
        <v>1</v>
      </c>
      <c r="J290" s="23">
        <v>166</v>
      </c>
      <c r="K290" s="23" t="s">
        <v>1397</v>
      </c>
      <c r="L290" s="22" t="s">
        <v>1398</v>
      </c>
      <c r="M290" s="21" t="s">
        <v>420</v>
      </c>
      <c r="N290" s="23" t="s">
        <v>1186</v>
      </c>
      <c r="O290" s="22" t="s">
        <v>1187</v>
      </c>
      <c r="P290" s="22" t="s">
        <v>1188</v>
      </c>
      <c r="Q290" s="23" t="s">
        <v>1399</v>
      </c>
      <c r="R290" s="22" t="s">
        <v>1400</v>
      </c>
      <c r="S290" s="21" t="s">
        <v>421</v>
      </c>
      <c r="T290" s="23" t="s">
        <v>1401</v>
      </c>
      <c r="U290" s="24" t="s">
        <v>18</v>
      </c>
      <c r="V290" s="23">
        <v>220</v>
      </c>
      <c r="W290" s="25">
        <v>10233</v>
      </c>
      <c r="X290" s="25">
        <v>0</v>
      </c>
      <c r="Y290" s="25">
        <v>2400</v>
      </c>
      <c r="Z290" s="25">
        <v>14166</v>
      </c>
      <c r="AA290" s="25">
        <v>28638.399999999994</v>
      </c>
      <c r="AB290" s="25">
        <v>6528</v>
      </c>
      <c r="AC290" s="26">
        <v>45152.505756550927</v>
      </c>
      <c r="AD290" s="27">
        <f>ROW()</f>
        <v>290</v>
      </c>
      <c r="AE290" s="27">
        <f>1</f>
        <v>1</v>
      </c>
      <c r="AF290" s="27">
        <f>SUBTOTAL(109,Tbl_NGF_Data[[#This Row],[Counter]])</f>
        <v>1</v>
      </c>
    </row>
    <row r="291" spans="2:32" ht="45" x14ac:dyDescent="0.25">
      <c r="B291" s="21" t="s">
        <v>399</v>
      </c>
      <c r="C291" s="22" t="s">
        <v>399</v>
      </c>
      <c r="D291" s="23">
        <v>3</v>
      </c>
      <c r="E291" s="22" t="s">
        <v>1333</v>
      </c>
      <c r="F291" s="23">
        <v>0</v>
      </c>
      <c r="G291" s="22" t="s">
        <v>1333</v>
      </c>
      <c r="H291" s="22" t="s">
        <v>1327</v>
      </c>
      <c r="I291" s="23">
        <v>1</v>
      </c>
      <c r="J291" s="23">
        <v>166</v>
      </c>
      <c r="K291" s="23" t="s">
        <v>1397</v>
      </c>
      <c r="L291" s="22" t="s">
        <v>1398</v>
      </c>
      <c r="M291" s="21" t="s">
        <v>420</v>
      </c>
      <c r="N291" s="23" t="s">
        <v>1186</v>
      </c>
      <c r="O291" s="22" t="s">
        <v>1187</v>
      </c>
      <c r="P291" s="22" t="s">
        <v>1188</v>
      </c>
      <c r="Q291" s="23" t="s">
        <v>1399</v>
      </c>
      <c r="R291" s="22" t="s">
        <v>1400</v>
      </c>
      <c r="S291" s="21" t="s">
        <v>421</v>
      </c>
      <c r="T291" s="23" t="s">
        <v>1401</v>
      </c>
      <c r="U291" s="24" t="s">
        <v>19</v>
      </c>
      <c r="V291" s="23">
        <v>500</v>
      </c>
      <c r="W291" s="25">
        <v>330065</v>
      </c>
      <c r="X291" s="25">
        <v>331120</v>
      </c>
      <c r="Y291" s="25">
        <v>343520</v>
      </c>
      <c r="Z291" s="25">
        <v>440395</v>
      </c>
      <c r="AA291" s="25">
        <v>428895</v>
      </c>
      <c r="AB291" s="25">
        <v>402435</v>
      </c>
      <c r="AC291" s="26">
        <v>45152.505756550927</v>
      </c>
      <c r="AD291" s="27">
        <f>ROW()</f>
        <v>291</v>
      </c>
      <c r="AE291" s="27">
        <f>1</f>
        <v>1</v>
      </c>
      <c r="AF291" s="27">
        <f>SUBTOTAL(109,Tbl_NGF_Data[[#This Row],[Counter]])</f>
        <v>1</v>
      </c>
    </row>
    <row r="292" spans="2:32" ht="45" x14ac:dyDescent="0.25">
      <c r="B292" s="21" t="s">
        <v>399</v>
      </c>
      <c r="C292" s="22" t="s">
        <v>399</v>
      </c>
      <c r="D292" s="23">
        <v>3</v>
      </c>
      <c r="E292" s="22" t="s">
        <v>399</v>
      </c>
      <c r="F292" s="23">
        <v>3</v>
      </c>
      <c r="G292" s="22" t="s">
        <v>399</v>
      </c>
      <c r="H292" s="22" t="s">
        <v>1327</v>
      </c>
      <c r="I292" s="23">
        <v>1</v>
      </c>
      <c r="J292" s="23">
        <v>147</v>
      </c>
      <c r="K292" s="23" t="s">
        <v>1402</v>
      </c>
      <c r="L292" s="22" t="s">
        <v>1403</v>
      </c>
      <c r="M292" s="21" t="s">
        <v>417</v>
      </c>
      <c r="N292" s="23" t="s">
        <v>1119</v>
      </c>
      <c r="O292" s="22" t="s">
        <v>1120</v>
      </c>
      <c r="P292" s="22" t="s">
        <v>1121</v>
      </c>
      <c r="Q292" s="23" t="s">
        <v>1404</v>
      </c>
      <c r="R292" s="22" t="s">
        <v>1405</v>
      </c>
      <c r="S292" s="21" t="s">
        <v>418</v>
      </c>
      <c r="T292" s="23" t="s">
        <v>1406</v>
      </c>
      <c r="U292" s="24" t="s">
        <v>15</v>
      </c>
      <c r="V292" s="23">
        <v>100</v>
      </c>
      <c r="W292" s="25">
        <v>64408</v>
      </c>
      <c r="X292" s="25">
        <v>209567.13</v>
      </c>
      <c r="Y292" s="25">
        <v>350475.21</v>
      </c>
      <c r="Z292" s="25">
        <v>474541.73</v>
      </c>
      <c r="AA292" s="25">
        <v>606122.93000000005</v>
      </c>
      <c r="AB292" s="25">
        <v>561142.93000000005</v>
      </c>
      <c r="AC292" s="26">
        <v>45152.505756550927</v>
      </c>
      <c r="AD292" s="27">
        <f>ROW()</f>
        <v>292</v>
      </c>
      <c r="AE292" s="27">
        <f>1</f>
        <v>1</v>
      </c>
      <c r="AF292" s="27">
        <f>SUBTOTAL(109,Tbl_NGF_Data[[#This Row],[Counter]])</f>
        <v>1</v>
      </c>
    </row>
    <row r="293" spans="2:32" ht="45" x14ac:dyDescent="0.25">
      <c r="B293" s="21" t="s">
        <v>399</v>
      </c>
      <c r="C293" s="22" t="s">
        <v>399</v>
      </c>
      <c r="D293" s="23">
        <v>3</v>
      </c>
      <c r="E293" s="22" t="s">
        <v>399</v>
      </c>
      <c r="F293" s="23">
        <v>3</v>
      </c>
      <c r="G293" s="22" t="s">
        <v>399</v>
      </c>
      <c r="H293" s="22" t="s">
        <v>1327</v>
      </c>
      <c r="I293" s="23">
        <v>1</v>
      </c>
      <c r="J293" s="23">
        <v>147</v>
      </c>
      <c r="K293" s="23" t="s">
        <v>1402</v>
      </c>
      <c r="L293" s="22" t="s">
        <v>1403</v>
      </c>
      <c r="M293" s="21" t="s">
        <v>417</v>
      </c>
      <c r="N293" s="23" t="s">
        <v>1119</v>
      </c>
      <c r="O293" s="22" t="s">
        <v>1120</v>
      </c>
      <c r="P293" s="22" t="s">
        <v>1121</v>
      </c>
      <c r="Q293" s="23" t="s">
        <v>1404</v>
      </c>
      <c r="R293" s="22" t="s">
        <v>1405</v>
      </c>
      <c r="S293" s="21" t="s">
        <v>418</v>
      </c>
      <c r="T293" s="23" t="s">
        <v>1406</v>
      </c>
      <c r="U293" s="24" t="s">
        <v>16</v>
      </c>
      <c r="V293" s="23">
        <v>135</v>
      </c>
      <c r="W293" s="25">
        <v>282390</v>
      </c>
      <c r="X293" s="25">
        <v>282390</v>
      </c>
      <c r="Y293" s="25">
        <v>282390</v>
      </c>
      <c r="Z293" s="25">
        <v>282390</v>
      </c>
      <c r="AA293" s="25">
        <v>279328.57</v>
      </c>
      <c r="AB293" s="25">
        <v>282390</v>
      </c>
      <c r="AC293" s="26">
        <v>45152.505756550927</v>
      </c>
      <c r="AD293" s="27">
        <f>ROW()</f>
        <v>293</v>
      </c>
      <c r="AE293" s="27">
        <f>1</f>
        <v>1</v>
      </c>
      <c r="AF293" s="27">
        <f>SUBTOTAL(109,Tbl_NGF_Data[[#This Row],[Counter]])</f>
        <v>1</v>
      </c>
    </row>
    <row r="294" spans="2:32" ht="45" x14ac:dyDescent="0.25">
      <c r="B294" s="21" t="s">
        <v>399</v>
      </c>
      <c r="C294" s="22" t="s">
        <v>399</v>
      </c>
      <c r="D294" s="23">
        <v>3</v>
      </c>
      <c r="E294" s="22" t="s">
        <v>399</v>
      </c>
      <c r="F294" s="23">
        <v>3</v>
      </c>
      <c r="G294" s="22" t="s">
        <v>399</v>
      </c>
      <c r="H294" s="22" t="s">
        <v>1327</v>
      </c>
      <c r="I294" s="23">
        <v>1</v>
      </c>
      <c r="J294" s="23">
        <v>147</v>
      </c>
      <c r="K294" s="23" t="s">
        <v>1402</v>
      </c>
      <c r="L294" s="22" t="s">
        <v>1403</v>
      </c>
      <c r="M294" s="21" t="s">
        <v>417</v>
      </c>
      <c r="N294" s="23" t="s">
        <v>1119</v>
      </c>
      <c r="O294" s="22" t="s">
        <v>1120</v>
      </c>
      <c r="P294" s="22" t="s">
        <v>1121</v>
      </c>
      <c r="Q294" s="23" t="s">
        <v>1404</v>
      </c>
      <c r="R294" s="22" t="s">
        <v>1405</v>
      </c>
      <c r="S294" s="21" t="s">
        <v>418</v>
      </c>
      <c r="T294" s="23" t="s">
        <v>1406</v>
      </c>
      <c r="U294" s="24" t="s">
        <v>17</v>
      </c>
      <c r="V294" s="23">
        <v>200</v>
      </c>
      <c r="W294" s="25">
        <v>41627.719999999994</v>
      </c>
      <c r="X294" s="25">
        <v>65617.87000000001</v>
      </c>
      <c r="Y294" s="25">
        <v>13834.92</v>
      </c>
      <c r="Z294" s="25">
        <v>30676.48</v>
      </c>
      <c r="AA294" s="25">
        <v>23161.8</v>
      </c>
      <c r="AB294" s="25">
        <v>199723</v>
      </c>
      <c r="AC294" s="26">
        <v>45152.505756550927</v>
      </c>
      <c r="AD294" s="27">
        <f>ROW()</f>
        <v>294</v>
      </c>
      <c r="AE294" s="27">
        <f>1</f>
        <v>1</v>
      </c>
      <c r="AF294" s="27">
        <f>SUBTOTAL(109,Tbl_NGF_Data[[#This Row],[Counter]])</f>
        <v>1</v>
      </c>
    </row>
    <row r="295" spans="2:32" ht="45" x14ac:dyDescent="0.25">
      <c r="B295" s="21" t="s">
        <v>399</v>
      </c>
      <c r="C295" s="22" t="s">
        <v>399</v>
      </c>
      <c r="D295" s="23">
        <v>3</v>
      </c>
      <c r="E295" s="22" t="s">
        <v>399</v>
      </c>
      <c r="F295" s="23">
        <v>3</v>
      </c>
      <c r="G295" s="22" t="s">
        <v>399</v>
      </c>
      <c r="H295" s="22" t="s">
        <v>1327</v>
      </c>
      <c r="I295" s="23">
        <v>1</v>
      </c>
      <c r="J295" s="23">
        <v>147</v>
      </c>
      <c r="K295" s="23" t="s">
        <v>1402</v>
      </c>
      <c r="L295" s="22" t="s">
        <v>1403</v>
      </c>
      <c r="M295" s="21" t="s">
        <v>417</v>
      </c>
      <c r="N295" s="23" t="s">
        <v>1119</v>
      </c>
      <c r="O295" s="22" t="s">
        <v>1120</v>
      </c>
      <c r="P295" s="22" t="s">
        <v>1121</v>
      </c>
      <c r="Q295" s="23" t="s">
        <v>1404</v>
      </c>
      <c r="R295" s="22" t="s">
        <v>1405</v>
      </c>
      <c r="S295" s="21" t="s">
        <v>418</v>
      </c>
      <c r="T295" s="23" t="s">
        <v>1406</v>
      </c>
      <c r="U295" s="24" t="s">
        <v>18</v>
      </c>
      <c r="V295" s="23">
        <v>220</v>
      </c>
      <c r="W295" s="25">
        <v>240762.28</v>
      </c>
      <c r="X295" s="25">
        <v>216772.13</v>
      </c>
      <c r="Y295" s="25">
        <v>268555.08</v>
      </c>
      <c r="Z295" s="25">
        <v>251713.52</v>
      </c>
      <c r="AA295" s="25">
        <v>256166.77000000002</v>
      </c>
      <c r="AB295" s="25">
        <v>82667</v>
      </c>
      <c r="AC295" s="26">
        <v>45152.505756550927</v>
      </c>
      <c r="AD295" s="27">
        <f>ROW()</f>
        <v>295</v>
      </c>
      <c r="AE295" s="27">
        <f>1</f>
        <v>1</v>
      </c>
      <c r="AF295" s="27">
        <f>SUBTOTAL(109,Tbl_NGF_Data[[#This Row],[Counter]])</f>
        <v>1</v>
      </c>
    </row>
    <row r="296" spans="2:32" ht="45" x14ac:dyDescent="0.25">
      <c r="B296" s="21" t="s">
        <v>399</v>
      </c>
      <c r="C296" s="22" t="s">
        <v>399</v>
      </c>
      <c r="D296" s="23">
        <v>3</v>
      </c>
      <c r="E296" s="22" t="s">
        <v>399</v>
      </c>
      <c r="F296" s="23">
        <v>3</v>
      </c>
      <c r="G296" s="22" t="s">
        <v>399</v>
      </c>
      <c r="H296" s="22" t="s">
        <v>1327</v>
      </c>
      <c r="I296" s="23">
        <v>1</v>
      </c>
      <c r="J296" s="23">
        <v>147</v>
      </c>
      <c r="K296" s="23" t="s">
        <v>1402</v>
      </c>
      <c r="L296" s="22" t="s">
        <v>1403</v>
      </c>
      <c r="M296" s="21" t="s">
        <v>417</v>
      </c>
      <c r="N296" s="23" t="s">
        <v>1119</v>
      </c>
      <c r="O296" s="22" t="s">
        <v>1120</v>
      </c>
      <c r="P296" s="22" t="s">
        <v>1121</v>
      </c>
      <c r="Q296" s="23" t="s">
        <v>1404</v>
      </c>
      <c r="R296" s="22" t="s">
        <v>1405</v>
      </c>
      <c r="S296" s="21" t="s">
        <v>418</v>
      </c>
      <c r="T296" s="23" t="s">
        <v>1406</v>
      </c>
      <c r="U296" s="24" t="s">
        <v>19</v>
      </c>
      <c r="V296" s="23">
        <v>500</v>
      </c>
      <c r="W296" s="25">
        <v>47534.29</v>
      </c>
      <c r="X296" s="25">
        <v>69473</v>
      </c>
      <c r="Y296" s="25">
        <v>0</v>
      </c>
      <c r="Z296" s="25">
        <v>0</v>
      </c>
      <c r="AA296" s="25">
        <v>0</v>
      </c>
      <c r="AB296" s="25">
        <v>0</v>
      </c>
      <c r="AC296" s="26">
        <v>45152.505756550927</v>
      </c>
      <c r="AD296" s="27">
        <f>ROW()</f>
        <v>296</v>
      </c>
      <c r="AE296" s="27">
        <f>1</f>
        <v>1</v>
      </c>
      <c r="AF296" s="27">
        <f>SUBTOTAL(109,Tbl_NGF_Data[[#This Row],[Counter]])</f>
        <v>1</v>
      </c>
    </row>
    <row r="297" spans="2:32" ht="45" x14ac:dyDescent="0.25">
      <c r="B297" s="21" t="s">
        <v>399</v>
      </c>
      <c r="C297" s="22" t="s">
        <v>399</v>
      </c>
      <c r="D297" s="23">
        <v>3</v>
      </c>
      <c r="E297" s="22" t="s">
        <v>399</v>
      </c>
      <c r="F297" s="23">
        <v>3</v>
      </c>
      <c r="G297" s="22" t="s">
        <v>399</v>
      </c>
      <c r="H297" s="22" t="s">
        <v>1327</v>
      </c>
      <c r="I297" s="23">
        <v>1</v>
      </c>
      <c r="J297" s="23">
        <v>147</v>
      </c>
      <c r="K297" s="23" t="s">
        <v>1402</v>
      </c>
      <c r="L297" s="22" t="s">
        <v>1403</v>
      </c>
      <c r="M297" s="21" t="s">
        <v>417</v>
      </c>
      <c r="N297" s="23" t="s">
        <v>1119</v>
      </c>
      <c r="O297" s="22" t="s">
        <v>1120</v>
      </c>
      <c r="P297" s="22" t="s">
        <v>1121</v>
      </c>
      <c r="Q297" s="23" t="s">
        <v>1125</v>
      </c>
      <c r="R297" s="22" t="s">
        <v>1126</v>
      </c>
      <c r="S297" s="21" t="s">
        <v>23</v>
      </c>
      <c r="T297" s="23" t="s">
        <v>1407</v>
      </c>
      <c r="U297" s="24" t="s">
        <v>15</v>
      </c>
      <c r="V297" s="23">
        <v>100</v>
      </c>
      <c r="W297" s="25">
        <v>490</v>
      </c>
      <c r="X297" s="25">
        <v>563.5</v>
      </c>
      <c r="Y297" s="25">
        <v>661.48</v>
      </c>
      <c r="Z297" s="25">
        <v>808.48</v>
      </c>
      <c r="AA297" s="25">
        <v>955.48</v>
      </c>
      <c r="AB297" s="25">
        <v>906.48</v>
      </c>
      <c r="AC297" s="26">
        <v>45152.505756550927</v>
      </c>
      <c r="AD297" s="27">
        <f>ROW()</f>
        <v>297</v>
      </c>
      <c r="AE297" s="27">
        <f>1</f>
        <v>1</v>
      </c>
      <c r="AF297" s="27">
        <f>SUBTOTAL(109,Tbl_NGF_Data[[#This Row],[Counter]])</f>
        <v>1</v>
      </c>
    </row>
    <row r="298" spans="2:32" ht="45" x14ac:dyDescent="0.25">
      <c r="B298" s="21" t="s">
        <v>399</v>
      </c>
      <c r="C298" s="22" t="s">
        <v>399</v>
      </c>
      <c r="D298" s="23">
        <v>3</v>
      </c>
      <c r="E298" s="22" t="s">
        <v>399</v>
      </c>
      <c r="F298" s="23">
        <v>3</v>
      </c>
      <c r="G298" s="22" t="s">
        <v>399</v>
      </c>
      <c r="H298" s="22" t="s">
        <v>1327</v>
      </c>
      <c r="I298" s="23">
        <v>1</v>
      </c>
      <c r="J298" s="23">
        <v>147</v>
      </c>
      <c r="K298" s="23" t="s">
        <v>1402</v>
      </c>
      <c r="L298" s="22" t="s">
        <v>1403</v>
      </c>
      <c r="M298" s="21" t="s">
        <v>417</v>
      </c>
      <c r="N298" s="23" t="s">
        <v>1271</v>
      </c>
      <c r="O298" s="22" t="s">
        <v>1272</v>
      </c>
      <c r="P298" s="22" t="s">
        <v>1273</v>
      </c>
      <c r="Q298" s="23" t="s">
        <v>1274</v>
      </c>
      <c r="R298" s="22" t="s">
        <v>1275</v>
      </c>
      <c r="S298" s="21" t="s">
        <v>205</v>
      </c>
      <c r="T298" s="23" t="s">
        <v>1408</v>
      </c>
      <c r="U298" s="24" t="s">
        <v>15</v>
      </c>
      <c r="V298" s="23">
        <v>100</v>
      </c>
      <c r="W298" s="25">
        <v>0</v>
      </c>
      <c r="X298" s="25">
        <v>-3.25</v>
      </c>
      <c r="Y298" s="25">
        <v>0</v>
      </c>
      <c r="Z298" s="25">
        <v>0</v>
      </c>
      <c r="AA298" s="25">
        <v>0</v>
      </c>
      <c r="AB298" s="25">
        <v>0</v>
      </c>
      <c r="AC298" s="26">
        <v>45152.505756550927</v>
      </c>
      <c r="AD298" s="27">
        <f>ROW()</f>
        <v>298</v>
      </c>
      <c r="AE298" s="27">
        <f>1</f>
        <v>1</v>
      </c>
      <c r="AF298" s="27">
        <f>SUBTOTAL(109,Tbl_NGF_Data[[#This Row],[Counter]])</f>
        <v>1</v>
      </c>
    </row>
    <row r="299" spans="2:32" ht="45" x14ac:dyDescent="0.25">
      <c r="B299" s="21" t="s">
        <v>399</v>
      </c>
      <c r="C299" s="22" t="s">
        <v>399</v>
      </c>
      <c r="D299" s="23">
        <v>3</v>
      </c>
      <c r="E299" s="22" t="s">
        <v>399</v>
      </c>
      <c r="F299" s="23">
        <v>3</v>
      </c>
      <c r="G299" s="22" t="s">
        <v>399</v>
      </c>
      <c r="H299" s="22" t="s">
        <v>1327</v>
      </c>
      <c r="I299" s="23">
        <v>1</v>
      </c>
      <c r="J299" s="23">
        <v>147</v>
      </c>
      <c r="K299" s="23" t="s">
        <v>1402</v>
      </c>
      <c r="L299" s="22" t="s">
        <v>1403</v>
      </c>
      <c r="M299" s="21" t="s">
        <v>417</v>
      </c>
      <c r="N299" s="23" t="s">
        <v>1271</v>
      </c>
      <c r="O299" s="22" t="s">
        <v>1272</v>
      </c>
      <c r="P299" s="22" t="s">
        <v>1273</v>
      </c>
      <c r="Q299" s="23" t="s">
        <v>1274</v>
      </c>
      <c r="R299" s="22" t="s">
        <v>1275</v>
      </c>
      <c r="S299" s="21" t="s">
        <v>205</v>
      </c>
      <c r="T299" s="23" t="s">
        <v>1408</v>
      </c>
      <c r="U299" s="24" t="s">
        <v>16</v>
      </c>
      <c r="V299" s="23">
        <v>135</v>
      </c>
      <c r="W299" s="25">
        <v>1851627</v>
      </c>
      <c r="X299" s="25">
        <v>1930362</v>
      </c>
      <c r="Y299" s="25">
        <v>1930362</v>
      </c>
      <c r="Z299" s="25">
        <v>2083846</v>
      </c>
      <c r="AA299" s="25">
        <v>2083846</v>
      </c>
      <c r="AB299" s="25">
        <v>2179339</v>
      </c>
      <c r="AC299" s="26">
        <v>45152.505756550927</v>
      </c>
      <c r="AD299" s="27">
        <f>ROW()</f>
        <v>299</v>
      </c>
      <c r="AE299" s="27">
        <f>1</f>
        <v>1</v>
      </c>
      <c r="AF299" s="27">
        <f>SUBTOTAL(109,Tbl_NGF_Data[[#This Row],[Counter]])</f>
        <v>1</v>
      </c>
    </row>
    <row r="300" spans="2:32" ht="45" x14ac:dyDescent="0.25">
      <c r="B300" s="21" t="s">
        <v>399</v>
      </c>
      <c r="C300" s="22" t="s">
        <v>399</v>
      </c>
      <c r="D300" s="23">
        <v>3</v>
      </c>
      <c r="E300" s="22" t="s">
        <v>399</v>
      </c>
      <c r="F300" s="23">
        <v>3</v>
      </c>
      <c r="G300" s="22" t="s">
        <v>399</v>
      </c>
      <c r="H300" s="22" t="s">
        <v>1327</v>
      </c>
      <c r="I300" s="23">
        <v>1</v>
      </c>
      <c r="J300" s="23">
        <v>147</v>
      </c>
      <c r="K300" s="23" t="s">
        <v>1402</v>
      </c>
      <c r="L300" s="22" t="s">
        <v>1403</v>
      </c>
      <c r="M300" s="21" t="s">
        <v>417</v>
      </c>
      <c r="N300" s="23" t="s">
        <v>1271</v>
      </c>
      <c r="O300" s="22" t="s">
        <v>1272</v>
      </c>
      <c r="P300" s="22" t="s">
        <v>1273</v>
      </c>
      <c r="Q300" s="23" t="s">
        <v>1274</v>
      </c>
      <c r="R300" s="22" t="s">
        <v>1275</v>
      </c>
      <c r="S300" s="21" t="s">
        <v>205</v>
      </c>
      <c r="T300" s="23" t="s">
        <v>1408</v>
      </c>
      <c r="U300" s="24" t="s">
        <v>17</v>
      </c>
      <c r="V300" s="23">
        <v>200</v>
      </c>
      <c r="W300" s="25">
        <v>1702401.8499999999</v>
      </c>
      <c r="X300" s="25">
        <v>1713982.69</v>
      </c>
      <c r="Y300" s="25">
        <v>1766977.7800000003</v>
      </c>
      <c r="Z300" s="25">
        <v>1755688.6599999997</v>
      </c>
      <c r="AA300" s="25">
        <v>1823645.9099999995</v>
      </c>
      <c r="AB300" s="25">
        <v>1847642.1599999997</v>
      </c>
      <c r="AC300" s="26">
        <v>45152.505756550927</v>
      </c>
      <c r="AD300" s="27">
        <f>ROW()</f>
        <v>300</v>
      </c>
      <c r="AE300" s="27">
        <f>1</f>
        <v>1</v>
      </c>
      <c r="AF300" s="27">
        <f>SUBTOTAL(109,Tbl_NGF_Data[[#This Row],[Counter]])</f>
        <v>1</v>
      </c>
    </row>
    <row r="301" spans="2:32" ht="45" x14ac:dyDescent="0.25">
      <c r="B301" s="21" t="s">
        <v>399</v>
      </c>
      <c r="C301" s="22" t="s">
        <v>399</v>
      </c>
      <c r="D301" s="23">
        <v>3</v>
      </c>
      <c r="E301" s="22" t="s">
        <v>399</v>
      </c>
      <c r="F301" s="23">
        <v>3</v>
      </c>
      <c r="G301" s="22" t="s">
        <v>399</v>
      </c>
      <c r="H301" s="22" t="s">
        <v>1327</v>
      </c>
      <c r="I301" s="23">
        <v>1</v>
      </c>
      <c r="J301" s="23">
        <v>147</v>
      </c>
      <c r="K301" s="23" t="s">
        <v>1402</v>
      </c>
      <c r="L301" s="22" t="s">
        <v>1403</v>
      </c>
      <c r="M301" s="21" t="s">
        <v>417</v>
      </c>
      <c r="N301" s="23" t="s">
        <v>1271</v>
      </c>
      <c r="O301" s="22" t="s">
        <v>1272</v>
      </c>
      <c r="P301" s="22" t="s">
        <v>1273</v>
      </c>
      <c r="Q301" s="23" t="s">
        <v>1274</v>
      </c>
      <c r="R301" s="22" t="s">
        <v>1275</v>
      </c>
      <c r="S301" s="21" t="s">
        <v>205</v>
      </c>
      <c r="T301" s="23" t="s">
        <v>1408</v>
      </c>
      <c r="U301" s="24" t="s">
        <v>18</v>
      </c>
      <c r="V301" s="23">
        <v>220</v>
      </c>
      <c r="W301" s="25">
        <v>149225.15000000014</v>
      </c>
      <c r="X301" s="25">
        <v>216379.31000000006</v>
      </c>
      <c r="Y301" s="25">
        <v>163384.21999999974</v>
      </c>
      <c r="Z301" s="25">
        <v>328157.34000000032</v>
      </c>
      <c r="AA301" s="25">
        <v>260200.09000000055</v>
      </c>
      <c r="AB301" s="25">
        <v>331696.84000000032</v>
      </c>
      <c r="AC301" s="26">
        <v>45152.505756550927</v>
      </c>
      <c r="AD301" s="27">
        <f>ROW()</f>
        <v>301</v>
      </c>
      <c r="AE301" s="27">
        <f>1</f>
        <v>1</v>
      </c>
      <c r="AF301" s="27">
        <f>SUBTOTAL(109,Tbl_NGF_Data[[#This Row],[Counter]])</f>
        <v>1</v>
      </c>
    </row>
    <row r="302" spans="2:32" ht="60" x14ac:dyDescent="0.25">
      <c r="B302" s="21" t="s">
        <v>399</v>
      </c>
      <c r="C302" s="22" t="s">
        <v>399</v>
      </c>
      <c r="D302" s="23">
        <v>3</v>
      </c>
      <c r="E302" s="22" t="s">
        <v>399</v>
      </c>
      <c r="F302" s="23">
        <v>3</v>
      </c>
      <c r="G302" s="22" t="s">
        <v>399</v>
      </c>
      <c r="H302" s="22" t="s">
        <v>1327</v>
      </c>
      <c r="I302" s="23">
        <v>1</v>
      </c>
      <c r="J302" s="23">
        <v>147</v>
      </c>
      <c r="K302" s="23" t="s">
        <v>1402</v>
      </c>
      <c r="L302" s="22" t="s">
        <v>1403</v>
      </c>
      <c r="M302" s="21" t="s">
        <v>417</v>
      </c>
      <c r="N302" s="23" t="s">
        <v>1186</v>
      </c>
      <c r="O302" s="22" t="s">
        <v>1187</v>
      </c>
      <c r="P302" s="22" t="s">
        <v>1188</v>
      </c>
      <c r="Q302" s="23" t="s">
        <v>1409</v>
      </c>
      <c r="R302" s="22" t="s">
        <v>1410</v>
      </c>
      <c r="S302" s="21" t="s">
        <v>419</v>
      </c>
      <c r="T302" s="23" t="s">
        <v>1411</v>
      </c>
      <c r="U302" s="24" t="s">
        <v>15</v>
      </c>
      <c r="V302" s="23">
        <v>100</v>
      </c>
      <c r="W302" s="25">
        <v>0</v>
      </c>
      <c r="X302" s="25">
        <v>0</v>
      </c>
      <c r="Y302" s="25">
        <v>0</v>
      </c>
      <c r="Z302" s="25">
        <v>0</v>
      </c>
      <c r="AA302" s="25">
        <v>3061.43</v>
      </c>
      <c r="AB302" s="25">
        <v>1040.6499999999999</v>
      </c>
      <c r="AC302" s="26">
        <v>45152.505756550927</v>
      </c>
      <c r="AD302" s="27">
        <f>ROW()</f>
        <v>302</v>
      </c>
      <c r="AE302" s="27">
        <f>1</f>
        <v>1</v>
      </c>
      <c r="AF302" s="27">
        <f>SUBTOTAL(109,Tbl_NGF_Data[[#This Row],[Counter]])</f>
        <v>1</v>
      </c>
    </row>
    <row r="303" spans="2:32" ht="60" x14ac:dyDescent="0.25">
      <c r="B303" s="21" t="s">
        <v>399</v>
      </c>
      <c r="C303" s="22" t="s">
        <v>399</v>
      </c>
      <c r="D303" s="23">
        <v>3</v>
      </c>
      <c r="E303" s="22" t="s">
        <v>399</v>
      </c>
      <c r="F303" s="23">
        <v>3</v>
      </c>
      <c r="G303" s="22" t="s">
        <v>399</v>
      </c>
      <c r="H303" s="22" t="s">
        <v>1327</v>
      </c>
      <c r="I303" s="23">
        <v>1</v>
      </c>
      <c r="J303" s="23">
        <v>147</v>
      </c>
      <c r="K303" s="23" t="s">
        <v>1402</v>
      </c>
      <c r="L303" s="22" t="s">
        <v>1403</v>
      </c>
      <c r="M303" s="21" t="s">
        <v>417</v>
      </c>
      <c r="N303" s="23" t="s">
        <v>1186</v>
      </c>
      <c r="O303" s="22" t="s">
        <v>1187</v>
      </c>
      <c r="P303" s="22" t="s">
        <v>1188</v>
      </c>
      <c r="Q303" s="23" t="s">
        <v>1409</v>
      </c>
      <c r="R303" s="22" t="s">
        <v>1410</v>
      </c>
      <c r="S303" s="21" t="s">
        <v>419</v>
      </c>
      <c r="T303" s="23" t="s">
        <v>1411</v>
      </c>
      <c r="U303" s="24" t="s">
        <v>16</v>
      </c>
      <c r="V303" s="23">
        <v>135</v>
      </c>
      <c r="W303" s="25">
        <v>0</v>
      </c>
      <c r="X303" s="25">
        <v>0</v>
      </c>
      <c r="Y303" s="25">
        <v>0</v>
      </c>
      <c r="Z303" s="25">
        <v>0</v>
      </c>
      <c r="AA303" s="25">
        <v>3061.43</v>
      </c>
      <c r="AB303" s="25">
        <v>3061.43</v>
      </c>
      <c r="AC303" s="26">
        <v>45152.505756550927</v>
      </c>
      <c r="AD303" s="27">
        <f>ROW()</f>
        <v>303</v>
      </c>
      <c r="AE303" s="27">
        <f>1</f>
        <v>1</v>
      </c>
      <c r="AF303" s="27">
        <f>SUBTOTAL(109,Tbl_NGF_Data[[#This Row],[Counter]])</f>
        <v>1</v>
      </c>
    </row>
    <row r="304" spans="2:32" ht="60" x14ac:dyDescent="0.25">
      <c r="B304" s="21" t="s">
        <v>399</v>
      </c>
      <c r="C304" s="22" t="s">
        <v>399</v>
      </c>
      <c r="D304" s="23">
        <v>3</v>
      </c>
      <c r="E304" s="22" t="s">
        <v>399</v>
      </c>
      <c r="F304" s="23">
        <v>3</v>
      </c>
      <c r="G304" s="22" t="s">
        <v>399</v>
      </c>
      <c r="H304" s="22" t="s">
        <v>1327</v>
      </c>
      <c r="I304" s="23">
        <v>1</v>
      </c>
      <c r="J304" s="23">
        <v>147</v>
      </c>
      <c r="K304" s="23" t="s">
        <v>1402</v>
      </c>
      <c r="L304" s="22" t="s">
        <v>1403</v>
      </c>
      <c r="M304" s="21" t="s">
        <v>417</v>
      </c>
      <c r="N304" s="23" t="s">
        <v>1186</v>
      </c>
      <c r="O304" s="22" t="s">
        <v>1187</v>
      </c>
      <c r="P304" s="22" t="s">
        <v>1188</v>
      </c>
      <c r="Q304" s="23" t="s">
        <v>1409</v>
      </c>
      <c r="R304" s="22" t="s">
        <v>1410</v>
      </c>
      <c r="S304" s="21" t="s">
        <v>419</v>
      </c>
      <c r="T304" s="23" t="s">
        <v>1411</v>
      </c>
      <c r="U304" s="24" t="s">
        <v>17</v>
      </c>
      <c r="V304" s="23">
        <v>200</v>
      </c>
      <c r="W304" s="25">
        <v>0</v>
      </c>
      <c r="X304" s="25">
        <v>0</v>
      </c>
      <c r="Y304" s="25">
        <v>0</v>
      </c>
      <c r="Z304" s="25">
        <v>0</v>
      </c>
      <c r="AA304" s="25">
        <v>0</v>
      </c>
      <c r="AB304" s="25">
        <v>2041</v>
      </c>
      <c r="AC304" s="26">
        <v>45152.505756550927</v>
      </c>
      <c r="AD304" s="27">
        <f>ROW()</f>
        <v>304</v>
      </c>
      <c r="AE304" s="27">
        <f>1</f>
        <v>1</v>
      </c>
      <c r="AF304" s="27">
        <f>SUBTOTAL(109,Tbl_NGF_Data[[#This Row],[Counter]])</f>
        <v>1</v>
      </c>
    </row>
    <row r="305" spans="2:32" ht="60" x14ac:dyDescent="0.25">
      <c r="B305" s="21" t="s">
        <v>399</v>
      </c>
      <c r="C305" s="22" t="s">
        <v>399</v>
      </c>
      <c r="D305" s="23">
        <v>3</v>
      </c>
      <c r="E305" s="22" t="s">
        <v>399</v>
      </c>
      <c r="F305" s="23">
        <v>3</v>
      </c>
      <c r="G305" s="22" t="s">
        <v>399</v>
      </c>
      <c r="H305" s="22" t="s">
        <v>1327</v>
      </c>
      <c r="I305" s="23">
        <v>1</v>
      </c>
      <c r="J305" s="23">
        <v>147</v>
      </c>
      <c r="K305" s="23" t="s">
        <v>1402</v>
      </c>
      <c r="L305" s="22" t="s">
        <v>1403</v>
      </c>
      <c r="M305" s="21" t="s">
        <v>417</v>
      </c>
      <c r="N305" s="23" t="s">
        <v>1186</v>
      </c>
      <c r="O305" s="22" t="s">
        <v>1187</v>
      </c>
      <c r="P305" s="22" t="s">
        <v>1188</v>
      </c>
      <c r="Q305" s="23" t="s">
        <v>1409</v>
      </c>
      <c r="R305" s="22" t="s">
        <v>1410</v>
      </c>
      <c r="S305" s="21" t="s">
        <v>419</v>
      </c>
      <c r="T305" s="23" t="s">
        <v>1411</v>
      </c>
      <c r="U305" s="24" t="s">
        <v>18</v>
      </c>
      <c r="V305" s="23">
        <v>220</v>
      </c>
      <c r="W305" s="25">
        <v>0</v>
      </c>
      <c r="X305" s="25">
        <v>0</v>
      </c>
      <c r="Y305" s="25">
        <v>0</v>
      </c>
      <c r="Z305" s="25">
        <v>0</v>
      </c>
      <c r="AA305" s="25">
        <v>3061.43</v>
      </c>
      <c r="AB305" s="25">
        <v>1020.4299999999998</v>
      </c>
      <c r="AC305" s="26">
        <v>45152.505756550927</v>
      </c>
      <c r="AD305" s="27">
        <f>ROW()</f>
        <v>305</v>
      </c>
      <c r="AE305" s="27">
        <f>1</f>
        <v>1</v>
      </c>
      <c r="AF305" s="27">
        <f>SUBTOTAL(109,Tbl_NGF_Data[[#This Row],[Counter]])</f>
        <v>1</v>
      </c>
    </row>
    <row r="306" spans="2:32" ht="60" x14ac:dyDescent="0.25">
      <c r="B306" s="21" t="s">
        <v>399</v>
      </c>
      <c r="C306" s="22" t="s">
        <v>399</v>
      </c>
      <c r="D306" s="23">
        <v>3</v>
      </c>
      <c r="E306" s="22" t="s">
        <v>399</v>
      </c>
      <c r="F306" s="23">
        <v>3</v>
      </c>
      <c r="G306" s="22" t="s">
        <v>399</v>
      </c>
      <c r="H306" s="22" t="s">
        <v>1327</v>
      </c>
      <c r="I306" s="23">
        <v>1</v>
      </c>
      <c r="J306" s="23">
        <v>147</v>
      </c>
      <c r="K306" s="23" t="s">
        <v>1402</v>
      </c>
      <c r="L306" s="22" t="s">
        <v>1403</v>
      </c>
      <c r="M306" s="21" t="s">
        <v>417</v>
      </c>
      <c r="N306" s="23" t="s">
        <v>1186</v>
      </c>
      <c r="O306" s="22" t="s">
        <v>1187</v>
      </c>
      <c r="P306" s="22" t="s">
        <v>1188</v>
      </c>
      <c r="Q306" s="23" t="s">
        <v>1409</v>
      </c>
      <c r="R306" s="22" t="s">
        <v>1410</v>
      </c>
      <c r="S306" s="21" t="s">
        <v>419</v>
      </c>
      <c r="T306" s="23" t="s">
        <v>1411</v>
      </c>
      <c r="U306" s="24" t="s">
        <v>19</v>
      </c>
      <c r="V306" s="23">
        <v>500</v>
      </c>
      <c r="W306" s="25">
        <v>0</v>
      </c>
      <c r="X306" s="25">
        <v>0</v>
      </c>
      <c r="Y306" s="25">
        <v>0</v>
      </c>
      <c r="Z306" s="25">
        <v>0</v>
      </c>
      <c r="AA306" s="25">
        <v>3061.43</v>
      </c>
      <c r="AB306" s="25">
        <v>20.22</v>
      </c>
      <c r="AC306" s="26">
        <v>45152.505756550927</v>
      </c>
      <c r="AD306" s="27">
        <f>ROW()</f>
        <v>306</v>
      </c>
      <c r="AE306" s="27">
        <f>1</f>
        <v>1</v>
      </c>
      <c r="AF306" s="27">
        <f>SUBTOTAL(109,Tbl_NGF_Data[[#This Row],[Counter]])</f>
        <v>1</v>
      </c>
    </row>
    <row r="307" spans="2:32" ht="45" x14ac:dyDescent="0.25">
      <c r="B307" s="21" t="s">
        <v>399</v>
      </c>
      <c r="C307" s="22" t="s">
        <v>399</v>
      </c>
      <c r="D307" s="23">
        <v>3</v>
      </c>
      <c r="E307" s="22" t="s">
        <v>399</v>
      </c>
      <c r="F307" s="23">
        <v>3</v>
      </c>
      <c r="G307" s="22" t="s">
        <v>399</v>
      </c>
      <c r="H307" s="22" t="s">
        <v>1327</v>
      </c>
      <c r="I307" s="23">
        <v>1</v>
      </c>
      <c r="J307" s="23">
        <v>147</v>
      </c>
      <c r="K307" s="23" t="s">
        <v>1402</v>
      </c>
      <c r="L307" s="22" t="s">
        <v>1403</v>
      </c>
      <c r="M307" s="21" t="s">
        <v>417</v>
      </c>
      <c r="N307" s="23" t="s">
        <v>1131</v>
      </c>
      <c r="O307" s="22" t="s">
        <v>1132</v>
      </c>
      <c r="P307" s="22" t="s">
        <v>1133</v>
      </c>
      <c r="Q307" s="23" t="s">
        <v>1151</v>
      </c>
      <c r="R307" s="22" t="s">
        <v>1132</v>
      </c>
      <c r="S307" s="21" t="s">
        <v>38</v>
      </c>
      <c r="T307" s="23" t="s">
        <v>1412</v>
      </c>
      <c r="U307" s="24" t="s">
        <v>16</v>
      </c>
      <c r="V307" s="23">
        <v>135</v>
      </c>
      <c r="W307" s="25">
        <v>0</v>
      </c>
      <c r="X307" s="25">
        <v>0</v>
      </c>
      <c r="Y307" s="25">
        <v>0</v>
      </c>
      <c r="Z307" s="25">
        <v>0</v>
      </c>
      <c r="AA307" s="25">
        <v>24200</v>
      </c>
      <c r="AB307" s="25">
        <v>25014.35</v>
      </c>
      <c r="AC307" s="26">
        <v>45152.505756550927</v>
      </c>
      <c r="AD307" s="27">
        <f>ROW()</f>
        <v>307</v>
      </c>
      <c r="AE307" s="27">
        <f>1</f>
        <v>1</v>
      </c>
      <c r="AF307" s="27">
        <f>SUBTOTAL(109,Tbl_NGF_Data[[#This Row],[Counter]])</f>
        <v>1</v>
      </c>
    </row>
    <row r="308" spans="2:32" ht="45" x14ac:dyDescent="0.25">
      <c r="B308" s="21" t="s">
        <v>399</v>
      </c>
      <c r="C308" s="22" t="s">
        <v>399</v>
      </c>
      <c r="D308" s="23">
        <v>3</v>
      </c>
      <c r="E308" s="22" t="s">
        <v>399</v>
      </c>
      <c r="F308" s="23">
        <v>3</v>
      </c>
      <c r="G308" s="22" t="s">
        <v>399</v>
      </c>
      <c r="H308" s="22" t="s">
        <v>1327</v>
      </c>
      <c r="I308" s="23">
        <v>1</v>
      </c>
      <c r="J308" s="23">
        <v>147</v>
      </c>
      <c r="K308" s="23" t="s">
        <v>1402</v>
      </c>
      <c r="L308" s="22" t="s">
        <v>1403</v>
      </c>
      <c r="M308" s="21" t="s">
        <v>417</v>
      </c>
      <c r="N308" s="23" t="s">
        <v>1131</v>
      </c>
      <c r="O308" s="22" t="s">
        <v>1132</v>
      </c>
      <c r="P308" s="22" t="s">
        <v>1133</v>
      </c>
      <c r="Q308" s="23" t="s">
        <v>1151</v>
      </c>
      <c r="R308" s="22" t="s">
        <v>1132</v>
      </c>
      <c r="S308" s="21" t="s">
        <v>38</v>
      </c>
      <c r="T308" s="23" t="s">
        <v>1412</v>
      </c>
      <c r="U308" s="24" t="s">
        <v>17</v>
      </c>
      <c r="V308" s="23">
        <v>200</v>
      </c>
      <c r="W308" s="25">
        <v>0</v>
      </c>
      <c r="X308" s="25">
        <v>0</v>
      </c>
      <c r="Y308" s="25">
        <v>0</v>
      </c>
      <c r="Z308" s="25">
        <v>0</v>
      </c>
      <c r="AA308" s="25">
        <v>12826.65</v>
      </c>
      <c r="AB308" s="25">
        <v>14095.25</v>
      </c>
      <c r="AC308" s="26">
        <v>45152.505756550927</v>
      </c>
      <c r="AD308" s="27">
        <f>ROW()</f>
        <v>308</v>
      </c>
      <c r="AE308" s="27">
        <f>1</f>
        <v>1</v>
      </c>
      <c r="AF308" s="27">
        <f>SUBTOTAL(109,Tbl_NGF_Data[[#This Row],[Counter]])</f>
        <v>1</v>
      </c>
    </row>
    <row r="309" spans="2:32" ht="45" x14ac:dyDescent="0.25">
      <c r="B309" s="21" t="s">
        <v>399</v>
      </c>
      <c r="C309" s="22" t="s">
        <v>399</v>
      </c>
      <c r="D309" s="23">
        <v>3</v>
      </c>
      <c r="E309" s="22" t="s">
        <v>399</v>
      </c>
      <c r="F309" s="23">
        <v>3</v>
      </c>
      <c r="G309" s="22" t="s">
        <v>399</v>
      </c>
      <c r="H309" s="22" t="s">
        <v>1327</v>
      </c>
      <c r="I309" s="23">
        <v>1</v>
      </c>
      <c r="J309" s="23">
        <v>147</v>
      </c>
      <c r="K309" s="23" t="s">
        <v>1402</v>
      </c>
      <c r="L309" s="22" t="s">
        <v>1403</v>
      </c>
      <c r="M309" s="21" t="s">
        <v>417</v>
      </c>
      <c r="N309" s="23" t="s">
        <v>1131</v>
      </c>
      <c r="O309" s="22" t="s">
        <v>1132</v>
      </c>
      <c r="P309" s="22" t="s">
        <v>1133</v>
      </c>
      <c r="Q309" s="23" t="s">
        <v>1151</v>
      </c>
      <c r="R309" s="22" t="s">
        <v>1132</v>
      </c>
      <c r="S309" s="21" t="s">
        <v>38</v>
      </c>
      <c r="T309" s="23" t="s">
        <v>1412</v>
      </c>
      <c r="U309" s="24" t="s">
        <v>18</v>
      </c>
      <c r="V309" s="23">
        <v>220</v>
      </c>
      <c r="W309" s="25">
        <v>0</v>
      </c>
      <c r="X309" s="25">
        <v>0</v>
      </c>
      <c r="Y309" s="25">
        <v>0</v>
      </c>
      <c r="Z309" s="25">
        <v>0</v>
      </c>
      <c r="AA309" s="25">
        <v>11373.35</v>
      </c>
      <c r="AB309" s="25">
        <v>10919.099999999999</v>
      </c>
      <c r="AC309" s="26">
        <v>45152.505756550927</v>
      </c>
      <c r="AD309" s="27">
        <f>ROW()</f>
        <v>309</v>
      </c>
      <c r="AE309" s="27">
        <f>1</f>
        <v>1</v>
      </c>
      <c r="AF309" s="27">
        <f>SUBTOTAL(109,Tbl_NGF_Data[[#This Row],[Counter]])</f>
        <v>1</v>
      </c>
    </row>
    <row r="310" spans="2:32" ht="45" x14ac:dyDescent="0.25">
      <c r="B310" s="21" t="s">
        <v>399</v>
      </c>
      <c r="C310" s="22" t="s">
        <v>399</v>
      </c>
      <c r="D310" s="23">
        <v>3</v>
      </c>
      <c r="E310" s="22" t="s">
        <v>399</v>
      </c>
      <c r="F310" s="23">
        <v>3</v>
      </c>
      <c r="G310" s="22" t="s">
        <v>399</v>
      </c>
      <c r="H310" s="22" t="s">
        <v>1327</v>
      </c>
      <c r="I310" s="23">
        <v>1</v>
      </c>
      <c r="J310" s="23">
        <v>147</v>
      </c>
      <c r="K310" s="23" t="s">
        <v>1402</v>
      </c>
      <c r="L310" s="22" t="s">
        <v>1403</v>
      </c>
      <c r="M310" s="21" t="s">
        <v>417</v>
      </c>
      <c r="N310" s="23" t="s">
        <v>1131</v>
      </c>
      <c r="O310" s="22" t="s">
        <v>1132</v>
      </c>
      <c r="P310" s="22" t="s">
        <v>1133</v>
      </c>
      <c r="Q310" s="23" t="s">
        <v>1151</v>
      </c>
      <c r="R310" s="22" t="s">
        <v>1132</v>
      </c>
      <c r="S310" s="21" t="s">
        <v>38</v>
      </c>
      <c r="T310" s="23" t="s">
        <v>1412</v>
      </c>
      <c r="U310" s="24" t="s">
        <v>19</v>
      </c>
      <c r="V310" s="23">
        <v>500</v>
      </c>
      <c r="W310" s="25">
        <v>0</v>
      </c>
      <c r="X310" s="25">
        <v>0</v>
      </c>
      <c r="Y310" s="25">
        <v>0</v>
      </c>
      <c r="Z310" s="25">
        <v>0</v>
      </c>
      <c r="AA310" s="25">
        <v>12826.65</v>
      </c>
      <c r="AB310" s="25">
        <v>14095.25</v>
      </c>
      <c r="AC310" s="26">
        <v>45152.505756550927</v>
      </c>
      <c r="AD310" s="27">
        <f>ROW()</f>
        <v>310</v>
      </c>
      <c r="AE310" s="27">
        <f>1</f>
        <v>1</v>
      </c>
      <c r="AF310" s="27">
        <f>SUBTOTAL(109,Tbl_NGF_Data[[#This Row],[Counter]])</f>
        <v>1</v>
      </c>
    </row>
    <row r="311" spans="2:32" ht="45" x14ac:dyDescent="0.25">
      <c r="B311" s="21" t="s">
        <v>12</v>
      </c>
      <c r="C311" s="22" t="s">
        <v>1413</v>
      </c>
      <c r="D311" s="23">
        <v>4</v>
      </c>
      <c r="E311" s="22" t="s">
        <v>12</v>
      </c>
      <c r="F311" s="23">
        <v>4</v>
      </c>
      <c r="G311" s="22" t="s">
        <v>1413</v>
      </c>
      <c r="H311" s="22" t="s">
        <v>1327</v>
      </c>
      <c r="I311" s="23">
        <v>1</v>
      </c>
      <c r="J311" s="23">
        <v>180</v>
      </c>
      <c r="K311" s="23" t="s">
        <v>1414</v>
      </c>
      <c r="L311" s="22" t="s">
        <v>1415</v>
      </c>
      <c r="M311" s="21" t="s">
        <v>61</v>
      </c>
      <c r="N311" s="23" t="s">
        <v>1416</v>
      </c>
      <c r="O311" s="22" t="s">
        <v>1417</v>
      </c>
      <c r="P311" s="22" t="s">
        <v>1418</v>
      </c>
      <c r="Q311" s="23" t="s">
        <v>1419</v>
      </c>
      <c r="R311" s="22" t="s">
        <v>1420</v>
      </c>
      <c r="S311" s="21" t="s">
        <v>62</v>
      </c>
      <c r="T311" s="23" t="s">
        <v>1421</v>
      </c>
      <c r="U311" s="24" t="s">
        <v>15</v>
      </c>
      <c r="V311" s="23">
        <v>100</v>
      </c>
      <c r="W311" s="25">
        <v>0</v>
      </c>
      <c r="X311" s="25">
        <v>0</v>
      </c>
      <c r="Y311" s="25">
        <v>0</v>
      </c>
      <c r="Z311" s="25">
        <v>0</v>
      </c>
      <c r="AA311" s="25">
        <v>0</v>
      </c>
      <c r="AB311" s="25">
        <v>197438.56</v>
      </c>
      <c r="AC311" s="26">
        <v>45152.505756550927</v>
      </c>
      <c r="AD311" s="27">
        <f>ROW()</f>
        <v>311</v>
      </c>
      <c r="AE311" s="27">
        <f>1</f>
        <v>1</v>
      </c>
      <c r="AF311" s="27">
        <f>SUBTOTAL(109,Tbl_NGF_Data[[#This Row],[Counter]])</f>
        <v>1</v>
      </c>
    </row>
    <row r="312" spans="2:32" ht="45" x14ac:dyDescent="0.25">
      <c r="B312" s="21" t="s">
        <v>12</v>
      </c>
      <c r="C312" s="22" t="s">
        <v>1413</v>
      </c>
      <c r="D312" s="23">
        <v>4</v>
      </c>
      <c r="E312" s="22" t="s">
        <v>12</v>
      </c>
      <c r="F312" s="23">
        <v>4</v>
      </c>
      <c r="G312" s="22" t="s">
        <v>1413</v>
      </c>
      <c r="H312" s="22" t="s">
        <v>1327</v>
      </c>
      <c r="I312" s="23">
        <v>1</v>
      </c>
      <c r="J312" s="23">
        <v>180</v>
      </c>
      <c r="K312" s="23" t="s">
        <v>1414</v>
      </c>
      <c r="L312" s="22" t="s">
        <v>1415</v>
      </c>
      <c r="M312" s="21" t="s">
        <v>61</v>
      </c>
      <c r="N312" s="23" t="s">
        <v>1416</v>
      </c>
      <c r="O312" s="22" t="s">
        <v>1417</v>
      </c>
      <c r="P312" s="22" t="s">
        <v>1418</v>
      </c>
      <c r="Q312" s="23" t="s">
        <v>1419</v>
      </c>
      <c r="R312" s="22" t="s">
        <v>1420</v>
      </c>
      <c r="S312" s="21" t="s">
        <v>62</v>
      </c>
      <c r="T312" s="23" t="s">
        <v>1421</v>
      </c>
      <c r="U312" s="24" t="s">
        <v>19</v>
      </c>
      <c r="V312" s="23">
        <v>500</v>
      </c>
      <c r="W312" s="25">
        <v>0</v>
      </c>
      <c r="X312" s="25">
        <v>0</v>
      </c>
      <c r="Y312" s="25">
        <v>0</v>
      </c>
      <c r="Z312" s="25">
        <v>0</v>
      </c>
      <c r="AA312" s="25">
        <v>0</v>
      </c>
      <c r="AB312" s="25">
        <v>197438.56</v>
      </c>
      <c r="AC312" s="26">
        <v>45152.505756550927</v>
      </c>
      <c r="AD312" s="27">
        <f>ROW()</f>
        <v>312</v>
      </c>
      <c r="AE312" s="27">
        <f>1</f>
        <v>1</v>
      </c>
      <c r="AF312" s="27">
        <f>SUBTOTAL(109,Tbl_NGF_Data[[#This Row],[Counter]])</f>
        <v>1</v>
      </c>
    </row>
    <row r="313" spans="2:32" ht="45" x14ac:dyDescent="0.25">
      <c r="B313" s="21" t="s">
        <v>12</v>
      </c>
      <c r="C313" s="22" t="s">
        <v>1413</v>
      </c>
      <c r="D313" s="23">
        <v>4</v>
      </c>
      <c r="E313" s="22" t="s">
        <v>12</v>
      </c>
      <c r="F313" s="23">
        <v>4</v>
      </c>
      <c r="G313" s="22" t="s">
        <v>1413</v>
      </c>
      <c r="H313" s="22" t="s">
        <v>1327</v>
      </c>
      <c r="I313" s="23">
        <v>1</v>
      </c>
      <c r="J313" s="23">
        <v>180</v>
      </c>
      <c r="K313" s="23" t="s">
        <v>1414</v>
      </c>
      <c r="L313" s="22" t="s">
        <v>1415</v>
      </c>
      <c r="M313" s="21" t="s">
        <v>61</v>
      </c>
      <c r="N313" s="23" t="s">
        <v>1416</v>
      </c>
      <c r="O313" s="22" t="s">
        <v>1417</v>
      </c>
      <c r="P313" s="22" t="s">
        <v>1418</v>
      </c>
      <c r="Q313" s="23" t="s">
        <v>1422</v>
      </c>
      <c r="R313" s="22" t="s">
        <v>1423</v>
      </c>
      <c r="S313" s="21" t="s">
        <v>43</v>
      </c>
      <c r="T313" s="23" t="s">
        <v>1424</v>
      </c>
      <c r="U313" s="24" t="s">
        <v>15</v>
      </c>
      <c r="V313" s="23">
        <v>100</v>
      </c>
      <c r="W313" s="25">
        <v>0</v>
      </c>
      <c r="X313" s="25">
        <v>0</v>
      </c>
      <c r="Y313" s="25">
        <v>0</v>
      </c>
      <c r="Z313" s="25">
        <v>927634.14</v>
      </c>
      <c r="AA313" s="25">
        <v>1654503.22</v>
      </c>
      <c r="AB313" s="25">
        <v>3212656.55</v>
      </c>
      <c r="AC313" s="26">
        <v>45152.505756550927</v>
      </c>
      <c r="AD313" s="27">
        <f>ROW()</f>
        <v>313</v>
      </c>
      <c r="AE313" s="27">
        <f>1</f>
        <v>1</v>
      </c>
      <c r="AF313" s="27">
        <f>SUBTOTAL(109,Tbl_NGF_Data[[#This Row],[Counter]])</f>
        <v>1</v>
      </c>
    </row>
    <row r="314" spans="2:32" ht="45" x14ac:dyDescent="0.25">
      <c r="B314" s="21" t="s">
        <v>12</v>
      </c>
      <c r="C314" s="22" t="s">
        <v>1413</v>
      </c>
      <c r="D314" s="23">
        <v>4</v>
      </c>
      <c r="E314" s="22" t="s">
        <v>12</v>
      </c>
      <c r="F314" s="23">
        <v>4</v>
      </c>
      <c r="G314" s="22" t="s">
        <v>1413</v>
      </c>
      <c r="H314" s="22" t="s">
        <v>1327</v>
      </c>
      <c r="I314" s="23">
        <v>1</v>
      </c>
      <c r="J314" s="23">
        <v>180</v>
      </c>
      <c r="K314" s="23" t="s">
        <v>1414</v>
      </c>
      <c r="L314" s="22" t="s">
        <v>1415</v>
      </c>
      <c r="M314" s="21" t="s">
        <v>61</v>
      </c>
      <c r="N314" s="23" t="s">
        <v>1416</v>
      </c>
      <c r="O314" s="22" t="s">
        <v>1417</v>
      </c>
      <c r="P314" s="22" t="s">
        <v>1418</v>
      </c>
      <c r="Q314" s="23" t="s">
        <v>1422</v>
      </c>
      <c r="R314" s="22" t="s">
        <v>1423</v>
      </c>
      <c r="S314" s="21" t="s">
        <v>43</v>
      </c>
      <c r="T314" s="23" t="s">
        <v>1424</v>
      </c>
      <c r="U314" s="24" t="s">
        <v>16</v>
      </c>
      <c r="V314" s="23">
        <v>135</v>
      </c>
      <c r="W314" s="25">
        <v>0</v>
      </c>
      <c r="X314" s="25">
        <v>0</v>
      </c>
      <c r="Y314" s="25">
        <v>0</v>
      </c>
      <c r="Z314" s="25">
        <v>2602000</v>
      </c>
      <c r="AA314" s="25">
        <v>2602000</v>
      </c>
      <c r="AB314" s="25">
        <v>4652000</v>
      </c>
      <c r="AC314" s="26">
        <v>45152.505756550927</v>
      </c>
      <c r="AD314" s="27">
        <f>ROW()</f>
        <v>314</v>
      </c>
      <c r="AE314" s="27">
        <f>1</f>
        <v>1</v>
      </c>
      <c r="AF314" s="27">
        <f>SUBTOTAL(109,Tbl_NGF_Data[[#This Row],[Counter]])</f>
        <v>1</v>
      </c>
    </row>
    <row r="315" spans="2:32" ht="45" x14ac:dyDescent="0.25">
      <c r="B315" s="21" t="s">
        <v>12</v>
      </c>
      <c r="C315" s="22" t="s">
        <v>1413</v>
      </c>
      <c r="D315" s="23">
        <v>4</v>
      </c>
      <c r="E315" s="22" t="s">
        <v>12</v>
      </c>
      <c r="F315" s="23">
        <v>4</v>
      </c>
      <c r="G315" s="22" t="s">
        <v>1413</v>
      </c>
      <c r="H315" s="22" t="s">
        <v>1327</v>
      </c>
      <c r="I315" s="23">
        <v>1</v>
      </c>
      <c r="J315" s="23">
        <v>180</v>
      </c>
      <c r="K315" s="23" t="s">
        <v>1414</v>
      </c>
      <c r="L315" s="22" t="s">
        <v>1415</v>
      </c>
      <c r="M315" s="21" t="s">
        <v>61</v>
      </c>
      <c r="N315" s="23" t="s">
        <v>1416</v>
      </c>
      <c r="O315" s="22" t="s">
        <v>1417</v>
      </c>
      <c r="P315" s="22" t="s">
        <v>1418</v>
      </c>
      <c r="Q315" s="23" t="s">
        <v>1422</v>
      </c>
      <c r="R315" s="22" t="s">
        <v>1423</v>
      </c>
      <c r="S315" s="21" t="s">
        <v>43</v>
      </c>
      <c r="T315" s="23" t="s">
        <v>1424</v>
      </c>
      <c r="U315" s="24" t="s">
        <v>17</v>
      </c>
      <c r="V315" s="23">
        <v>200</v>
      </c>
      <c r="W315" s="25">
        <v>0</v>
      </c>
      <c r="X315" s="25">
        <v>0</v>
      </c>
      <c r="Y315" s="25">
        <v>0</v>
      </c>
      <c r="Z315" s="25">
        <v>1564749.29</v>
      </c>
      <c r="AA315" s="25">
        <v>2524941.58</v>
      </c>
      <c r="AB315" s="25">
        <v>3759367.0100000007</v>
      </c>
      <c r="AC315" s="26">
        <v>45152.505756550927</v>
      </c>
      <c r="AD315" s="27">
        <f>ROW()</f>
        <v>315</v>
      </c>
      <c r="AE315" s="27">
        <f>1</f>
        <v>1</v>
      </c>
      <c r="AF315" s="27">
        <f>SUBTOTAL(109,Tbl_NGF_Data[[#This Row],[Counter]])</f>
        <v>1</v>
      </c>
    </row>
    <row r="316" spans="2:32" ht="45" x14ac:dyDescent="0.25">
      <c r="B316" s="21" t="s">
        <v>12</v>
      </c>
      <c r="C316" s="22" t="s">
        <v>1413</v>
      </c>
      <c r="D316" s="23">
        <v>4</v>
      </c>
      <c r="E316" s="22" t="s">
        <v>12</v>
      </c>
      <c r="F316" s="23">
        <v>4</v>
      </c>
      <c r="G316" s="22" t="s">
        <v>1413</v>
      </c>
      <c r="H316" s="22" t="s">
        <v>1327</v>
      </c>
      <c r="I316" s="23">
        <v>1</v>
      </c>
      <c r="J316" s="23">
        <v>180</v>
      </c>
      <c r="K316" s="23" t="s">
        <v>1414</v>
      </c>
      <c r="L316" s="22" t="s">
        <v>1415</v>
      </c>
      <c r="M316" s="21" t="s">
        <v>61</v>
      </c>
      <c r="N316" s="23" t="s">
        <v>1416</v>
      </c>
      <c r="O316" s="22" t="s">
        <v>1417</v>
      </c>
      <c r="P316" s="22" t="s">
        <v>1418</v>
      </c>
      <c r="Q316" s="23" t="s">
        <v>1422</v>
      </c>
      <c r="R316" s="22" t="s">
        <v>1423</v>
      </c>
      <c r="S316" s="21" t="s">
        <v>43</v>
      </c>
      <c r="T316" s="23" t="s">
        <v>1424</v>
      </c>
      <c r="U316" s="24" t="s">
        <v>18</v>
      </c>
      <c r="V316" s="23">
        <v>220</v>
      </c>
      <c r="W316" s="25">
        <v>0</v>
      </c>
      <c r="X316" s="25">
        <v>0</v>
      </c>
      <c r="Y316" s="25">
        <v>0</v>
      </c>
      <c r="Z316" s="25">
        <v>1037250.71</v>
      </c>
      <c r="AA316" s="25">
        <v>77058.419999999925</v>
      </c>
      <c r="AB316" s="25">
        <v>892632.98999999929</v>
      </c>
      <c r="AC316" s="26">
        <v>45152.505756550927</v>
      </c>
      <c r="AD316" s="27">
        <f>ROW()</f>
        <v>316</v>
      </c>
      <c r="AE316" s="27">
        <f>1</f>
        <v>1</v>
      </c>
      <c r="AF316" s="27">
        <f>SUBTOTAL(109,Tbl_NGF_Data[[#This Row],[Counter]])</f>
        <v>1</v>
      </c>
    </row>
    <row r="317" spans="2:32" ht="45" x14ac:dyDescent="0.25">
      <c r="B317" s="21" t="s">
        <v>12</v>
      </c>
      <c r="C317" s="22" t="s">
        <v>1413</v>
      </c>
      <c r="D317" s="23">
        <v>4</v>
      </c>
      <c r="E317" s="22" t="s">
        <v>12</v>
      </c>
      <c r="F317" s="23">
        <v>4</v>
      </c>
      <c r="G317" s="22" t="s">
        <v>1413</v>
      </c>
      <c r="H317" s="22" t="s">
        <v>1327</v>
      </c>
      <c r="I317" s="23">
        <v>1</v>
      </c>
      <c r="J317" s="23">
        <v>180</v>
      </c>
      <c r="K317" s="23" t="s">
        <v>1414</v>
      </c>
      <c r="L317" s="22" t="s">
        <v>1415</v>
      </c>
      <c r="M317" s="21" t="s">
        <v>61</v>
      </c>
      <c r="N317" s="23" t="s">
        <v>1416</v>
      </c>
      <c r="O317" s="22" t="s">
        <v>1417</v>
      </c>
      <c r="P317" s="22" t="s">
        <v>1418</v>
      </c>
      <c r="Q317" s="23" t="s">
        <v>1422</v>
      </c>
      <c r="R317" s="22" t="s">
        <v>1423</v>
      </c>
      <c r="S317" s="21" t="s">
        <v>43</v>
      </c>
      <c r="T317" s="23" t="s">
        <v>1424</v>
      </c>
      <c r="U317" s="24" t="s">
        <v>19</v>
      </c>
      <c r="V317" s="23">
        <v>500</v>
      </c>
      <c r="W317" s="25">
        <v>0</v>
      </c>
      <c r="X317" s="25">
        <v>0</v>
      </c>
      <c r="Y317" s="25">
        <v>0</v>
      </c>
      <c r="Z317" s="25">
        <v>2492383.4300000002</v>
      </c>
      <c r="AA317" s="25">
        <v>3251810.66</v>
      </c>
      <c r="AB317" s="25">
        <v>5317520.34</v>
      </c>
      <c r="AC317" s="26">
        <v>45152.505756550927</v>
      </c>
      <c r="AD317" s="27">
        <f>ROW()</f>
        <v>317</v>
      </c>
      <c r="AE317" s="27">
        <f>1</f>
        <v>1</v>
      </c>
      <c r="AF317" s="27">
        <f>SUBTOTAL(109,Tbl_NGF_Data[[#This Row],[Counter]])</f>
        <v>1</v>
      </c>
    </row>
    <row r="318" spans="2:32" ht="30" x14ac:dyDescent="0.25">
      <c r="B318" s="21" t="s">
        <v>12</v>
      </c>
      <c r="C318" s="22" t="s">
        <v>1413</v>
      </c>
      <c r="D318" s="23">
        <v>4</v>
      </c>
      <c r="E318" s="22" t="s">
        <v>12</v>
      </c>
      <c r="F318" s="23">
        <v>4</v>
      </c>
      <c r="G318" s="22" t="s">
        <v>1413</v>
      </c>
      <c r="H318" s="22" t="s">
        <v>1327</v>
      </c>
      <c r="I318" s="23">
        <v>1</v>
      </c>
      <c r="J318" s="23">
        <v>157</v>
      </c>
      <c r="K318" s="23" t="s">
        <v>1425</v>
      </c>
      <c r="L318" s="22" t="s">
        <v>1426</v>
      </c>
      <c r="M318" s="21" t="s">
        <v>56</v>
      </c>
      <c r="N318" s="23" t="s">
        <v>1119</v>
      </c>
      <c r="O318" s="22" t="s">
        <v>1120</v>
      </c>
      <c r="P318" s="22" t="s">
        <v>1121</v>
      </c>
      <c r="Q318" s="23" t="s">
        <v>1125</v>
      </c>
      <c r="R318" s="22" t="s">
        <v>1126</v>
      </c>
      <c r="S318" s="21" t="s">
        <v>23</v>
      </c>
      <c r="T318" s="23" t="s">
        <v>1427</v>
      </c>
      <c r="U318" s="24" t="s">
        <v>15</v>
      </c>
      <c r="V318" s="23">
        <v>100</v>
      </c>
      <c r="W318" s="25">
        <v>0</v>
      </c>
      <c r="X318" s="25">
        <v>0</v>
      </c>
      <c r="Y318" s="25">
        <v>0</v>
      </c>
      <c r="Z318" s="25">
        <v>0</v>
      </c>
      <c r="AA318" s="25">
        <v>367.5</v>
      </c>
      <c r="AB318" s="25">
        <v>0</v>
      </c>
      <c r="AC318" s="26">
        <v>45152.505756550927</v>
      </c>
      <c r="AD318" s="27">
        <f>ROW()</f>
        <v>318</v>
      </c>
      <c r="AE318" s="27">
        <f>1</f>
        <v>1</v>
      </c>
      <c r="AF318" s="27">
        <f>SUBTOTAL(109,Tbl_NGF_Data[[#This Row],[Counter]])</f>
        <v>1</v>
      </c>
    </row>
    <row r="319" spans="2:32" ht="45" x14ac:dyDescent="0.25">
      <c r="B319" s="21" t="s">
        <v>12</v>
      </c>
      <c r="C319" s="22" t="s">
        <v>1413</v>
      </c>
      <c r="D319" s="23">
        <v>4</v>
      </c>
      <c r="E319" s="22" t="s">
        <v>12</v>
      </c>
      <c r="F319" s="23">
        <v>4</v>
      </c>
      <c r="G319" s="22" t="s">
        <v>1413</v>
      </c>
      <c r="H319" s="22" t="s">
        <v>1327</v>
      </c>
      <c r="I319" s="23">
        <v>1</v>
      </c>
      <c r="J319" s="23">
        <v>157</v>
      </c>
      <c r="K319" s="23" t="s">
        <v>1425</v>
      </c>
      <c r="L319" s="22" t="s">
        <v>1426</v>
      </c>
      <c r="M319" s="21" t="s">
        <v>56</v>
      </c>
      <c r="N319" s="23" t="s">
        <v>1223</v>
      </c>
      <c r="O319" s="22" t="s">
        <v>1224</v>
      </c>
      <c r="P319" s="22" t="s">
        <v>1225</v>
      </c>
      <c r="Q319" s="23" t="s">
        <v>1428</v>
      </c>
      <c r="R319" s="22" t="s">
        <v>1429</v>
      </c>
      <c r="S319" s="21" t="s">
        <v>57</v>
      </c>
      <c r="T319" s="23" t="s">
        <v>1430</v>
      </c>
      <c r="U319" s="24" t="s">
        <v>15</v>
      </c>
      <c r="V319" s="23">
        <v>100</v>
      </c>
      <c r="W319" s="25">
        <v>8591707.7109999992</v>
      </c>
      <c r="X319" s="25">
        <v>8010606.6900000004</v>
      </c>
      <c r="Y319" s="25">
        <v>8855915.0299999993</v>
      </c>
      <c r="Z319" s="25">
        <v>11782140.050000001</v>
      </c>
      <c r="AA319" s="25">
        <v>11825706.859999999</v>
      </c>
      <c r="AB319" s="25">
        <v>10885034.640000001</v>
      </c>
      <c r="AC319" s="26">
        <v>45152.505756550927</v>
      </c>
      <c r="AD319" s="27">
        <f>ROW()</f>
        <v>319</v>
      </c>
      <c r="AE319" s="27">
        <f>1</f>
        <v>1</v>
      </c>
      <c r="AF319" s="27">
        <f>SUBTOTAL(109,Tbl_NGF_Data[[#This Row],[Counter]])</f>
        <v>1</v>
      </c>
    </row>
    <row r="320" spans="2:32" ht="45" x14ac:dyDescent="0.25">
      <c r="B320" s="21" t="s">
        <v>12</v>
      </c>
      <c r="C320" s="22" t="s">
        <v>1413</v>
      </c>
      <c r="D320" s="23">
        <v>4</v>
      </c>
      <c r="E320" s="22" t="s">
        <v>12</v>
      </c>
      <c r="F320" s="23">
        <v>4</v>
      </c>
      <c r="G320" s="22" t="s">
        <v>1413</v>
      </c>
      <c r="H320" s="22" t="s">
        <v>1327</v>
      </c>
      <c r="I320" s="23">
        <v>1</v>
      </c>
      <c r="J320" s="23">
        <v>157</v>
      </c>
      <c r="K320" s="23" t="s">
        <v>1425</v>
      </c>
      <c r="L320" s="22" t="s">
        <v>1426</v>
      </c>
      <c r="M320" s="21" t="s">
        <v>56</v>
      </c>
      <c r="N320" s="23" t="s">
        <v>1223</v>
      </c>
      <c r="O320" s="22" t="s">
        <v>1224</v>
      </c>
      <c r="P320" s="22" t="s">
        <v>1225</v>
      </c>
      <c r="Q320" s="23" t="s">
        <v>1428</v>
      </c>
      <c r="R320" s="22" t="s">
        <v>1429</v>
      </c>
      <c r="S320" s="21" t="s">
        <v>57</v>
      </c>
      <c r="T320" s="23" t="s">
        <v>1430</v>
      </c>
      <c r="U320" s="24" t="s">
        <v>16</v>
      </c>
      <c r="V320" s="23">
        <v>135</v>
      </c>
      <c r="W320" s="25">
        <v>8000712</v>
      </c>
      <c r="X320" s="25">
        <v>8000712</v>
      </c>
      <c r="Y320" s="25">
        <v>8000712</v>
      </c>
      <c r="Z320" s="25">
        <v>8003370</v>
      </c>
      <c r="AA320" s="25">
        <v>8003370</v>
      </c>
      <c r="AB320" s="25">
        <v>8003370</v>
      </c>
      <c r="AC320" s="26">
        <v>45152.505756550927</v>
      </c>
      <c r="AD320" s="27">
        <f>ROW()</f>
        <v>320</v>
      </c>
      <c r="AE320" s="27">
        <f>1</f>
        <v>1</v>
      </c>
      <c r="AF320" s="27">
        <f>SUBTOTAL(109,Tbl_NGF_Data[[#This Row],[Counter]])</f>
        <v>1</v>
      </c>
    </row>
    <row r="321" spans="2:32" ht="45" x14ac:dyDescent="0.25">
      <c r="B321" s="21" t="s">
        <v>12</v>
      </c>
      <c r="C321" s="22" t="s">
        <v>1413</v>
      </c>
      <c r="D321" s="23">
        <v>4</v>
      </c>
      <c r="E321" s="22" t="s">
        <v>12</v>
      </c>
      <c r="F321" s="23">
        <v>4</v>
      </c>
      <c r="G321" s="22" t="s">
        <v>1413</v>
      </c>
      <c r="H321" s="22" t="s">
        <v>1327</v>
      </c>
      <c r="I321" s="23">
        <v>1</v>
      </c>
      <c r="J321" s="23">
        <v>157</v>
      </c>
      <c r="K321" s="23" t="s">
        <v>1425</v>
      </c>
      <c r="L321" s="22" t="s">
        <v>1426</v>
      </c>
      <c r="M321" s="21" t="s">
        <v>56</v>
      </c>
      <c r="N321" s="23" t="s">
        <v>1223</v>
      </c>
      <c r="O321" s="22" t="s">
        <v>1224</v>
      </c>
      <c r="P321" s="22" t="s">
        <v>1225</v>
      </c>
      <c r="Q321" s="23" t="s">
        <v>1428</v>
      </c>
      <c r="R321" s="22" t="s">
        <v>1429</v>
      </c>
      <c r="S321" s="21" t="s">
        <v>57</v>
      </c>
      <c r="T321" s="23" t="s">
        <v>1430</v>
      </c>
      <c r="U321" s="24" t="s">
        <v>17</v>
      </c>
      <c r="V321" s="23">
        <v>200</v>
      </c>
      <c r="W321" s="25">
        <v>6978841.699000001</v>
      </c>
      <c r="X321" s="25">
        <v>7068797.6199999964</v>
      </c>
      <c r="Y321" s="25">
        <v>6322107.0500000007</v>
      </c>
      <c r="Z321" s="25">
        <v>7405396.5299999956</v>
      </c>
      <c r="AA321" s="25">
        <v>7885198.0700000012</v>
      </c>
      <c r="AB321" s="25">
        <v>5487500.1299999999</v>
      </c>
      <c r="AC321" s="26">
        <v>45152.505756550927</v>
      </c>
      <c r="AD321" s="27">
        <f>ROW()</f>
        <v>321</v>
      </c>
      <c r="AE321" s="27">
        <f>1</f>
        <v>1</v>
      </c>
      <c r="AF321" s="27">
        <f>SUBTOTAL(109,Tbl_NGF_Data[[#This Row],[Counter]])</f>
        <v>1</v>
      </c>
    </row>
    <row r="322" spans="2:32" ht="45" x14ac:dyDescent="0.25">
      <c r="B322" s="21" t="s">
        <v>12</v>
      </c>
      <c r="C322" s="22" t="s">
        <v>1413</v>
      </c>
      <c r="D322" s="23">
        <v>4</v>
      </c>
      <c r="E322" s="22" t="s">
        <v>12</v>
      </c>
      <c r="F322" s="23">
        <v>4</v>
      </c>
      <c r="G322" s="22" t="s">
        <v>1413</v>
      </c>
      <c r="H322" s="22" t="s">
        <v>1327</v>
      </c>
      <c r="I322" s="23">
        <v>1</v>
      </c>
      <c r="J322" s="23">
        <v>157</v>
      </c>
      <c r="K322" s="23" t="s">
        <v>1425</v>
      </c>
      <c r="L322" s="22" t="s">
        <v>1426</v>
      </c>
      <c r="M322" s="21" t="s">
        <v>56</v>
      </c>
      <c r="N322" s="23" t="s">
        <v>1223</v>
      </c>
      <c r="O322" s="22" t="s">
        <v>1224</v>
      </c>
      <c r="P322" s="22" t="s">
        <v>1225</v>
      </c>
      <c r="Q322" s="23" t="s">
        <v>1428</v>
      </c>
      <c r="R322" s="22" t="s">
        <v>1429</v>
      </c>
      <c r="S322" s="21" t="s">
        <v>57</v>
      </c>
      <c r="T322" s="23" t="s">
        <v>1430</v>
      </c>
      <c r="U322" s="24" t="s">
        <v>18</v>
      </c>
      <c r="V322" s="23">
        <v>220</v>
      </c>
      <c r="W322" s="25">
        <v>1021870.300999999</v>
      </c>
      <c r="X322" s="25">
        <v>931914.38000000361</v>
      </c>
      <c r="Y322" s="25">
        <v>1678604.9499999993</v>
      </c>
      <c r="Z322" s="25">
        <v>597973.4700000044</v>
      </c>
      <c r="AA322" s="25">
        <v>118171.92999999877</v>
      </c>
      <c r="AB322" s="25">
        <v>2515869.87</v>
      </c>
      <c r="AC322" s="26">
        <v>45152.505756550927</v>
      </c>
      <c r="AD322" s="27">
        <f>ROW()</f>
        <v>322</v>
      </c>
      <c r="AE322" s="27">
        <f>1</f>
        <v>1</v>
      </c>
      <c r="AF322" s="27">
        <f>SUBTOTAL(109,Tbl_NGF_Data[[#This Row],[Counter]])</f>
        <v>1</v>
      </c>
    </row>
    <row r="323" spans="2:32" ht="45" x14ac:dyDescent="0.25">
      <c r="B323" s="21" t="s">
        <v>12</v>
      </c>
      <c r="C323" s="22" t="s">
        <v>1413</v>
      </c>
      <c r="D323" s="23">
        <v>4</v>
      </c>
      <c r="E323" s="22" t="s">
        <v>12</v>
      </c>
      <c r="F323" s="23">
        <v>4</v>
      </c>
      <c r="G323" s="22" t="s">
        <v>1413</v>
      </c>
      <c r="H323" s="22" t="s">
        <v>1327</v>
      </c>
      <c r="I323" s="23">
        <v>1</v>
      </c>
      <c r="J323" s="23">
        <v>157</v>
      </c>
      <c r="K323" s="23" t="s">
        <v>1425</v>
      </c>
      <c r="L323" s="22" t="s">
        <v>1426</v>
      </c>
      <c r="M323" s="21" t="s">
        <v>56</v>
      </c>
      <c r="N323" s="23" t="s">
        <v>1223</v>
      </c>
      <c r="O323" s="22" t="s">
        <v>1224</v>
      </c>
      <c r="P323" s="22" t="s">
        <v>1225</v>
      </c>
      <c r="Q323" s="23" t="s">
        <v>1428</v>
      </c>
      <c r="R323" s="22" t="s">
        <v>1429</v>
      </c>
      <c r="S323" s="21" t="s">
        <v>57</v>
      </c>
      <c r="T323" s="23" t="s">
        <v>1430</v>
      </c>
      <c r="U323" s="24" t="s">
        <v>19</v>
      </c>
      <c r="V323" s="23">
        <v>500</v>
      </c>
      <c r="W323" s="25">
        <v>6641751.5299999993</v>
      </c>
      <c r="X323" s="25">
        <v>6287696.5999999996</v>
      </c>
      <c r="Y323" s="25">
        <v>7367415.3899999997</v>
      </c>
      <c r="Z323" s="25">
        <v>10031621.550000001</v>
      </c>
      <c r="AA323" s="25">
        <v>8228764.8800000008</v>
      </c>
      <c r="AB323" s="25">
        <v>5546827.9100000001</v>
      </c>
      <c r="AC323" s="26">
        <v>45152.505756550927</v>
      </c>
      <c r="AD323" s="27">
        <f>ROW()</f>
        <v>323</v>
      </c>
      <c r="AE323" s="27">
        <f>1</f>
        <v>1</v>
      </c>
      <c r="AF323" s="27">
        <f>SUBTOTAL(109,Tbl_NGF_Data[[#This Row],[Counter]])</f>
        <v>1</v>
      </c>
    </row>
    <row r="324" spans="2:32" ht="30" x14ac:dyDescent="0.25">
      <c r="B324" s="21" t="s">
        <v>12</v>
      </c>
      <c r="C324" s="22" t="s">
        <v>1413</v>
      </c>
      <c r="D324" s="23">
        <v>4</v>
      </c>
      <c r="E324" s="22" t="s">
        <v>12</v>
      </c>
      <c r="F324" s="23">
        <v>4</v>
      </c>
      <c r="G324" s="22" t="s">
        <v>1413</v>
      </c>
      <c r="H324" s="22" t="s">
        <v>1327</v>
      </c>
      <c r="I324" s="23">
        <v>1</v>
      </c>
      <c r="J324" s="23">
        <v>157</v>
      </c>
      <c r="K324" s="23" t="s">
        <v>1425</v>
      </c>
      <c r="L324" s="22" t="s">
        <v>1426</v>
      </c>
      <c r="M324" s="21" t="s">
        <v>56</v>
      </c>
      <c r="N324" s="23" t="s">
        <v>1186</v>
      </c>
      <c r="O324" s="22" t="s">
        <v>1187</v>
      </c>
      <c r="P324" s="22" t="s">
        <v>1188</v>
      </c>
      <c r="Q324" s="23" t="s">
        <v>1431</v>
      </c>
      <c r="R324" s="22" t="s">
        <v>1432</v>
      </c>
      <c r="S324" s="21" t="s">
        <v>58</v>
      </c>
      <c r="T324" s="23" t="s">
        <v>1433</v>
      </c>
      <c r="U324" s="24" t="s">
        <v>16</v>
      </c>
      <c r="V324" s="23">
        <v>135</v>
      </c>
      <c r="W324" s="25">
        <v>400000</v>
      </c>
      <c r="X324" s="25">
        <v>600000</v>
      </c>
      <c r="Y324" s="25">
        <v>600000</v>
      </c>
      <c r="Z324" s="25">
        <v>600200</v>
      </c>
      <c r="AA324" s="25">
        <v>600200</v>
      </c>
      <c r="AB324" s="25">
        <v>589850</v>
      </c>
      <c r="AC324" s="26">
        <v>45152.505756550927</v>
      </c>
      <c r="AD324" s="27">
        <f>ROW()</f>
        <v>324</v>
      </c>
      <c r="AE324" s="27">
        <f>1</f>
        <v>1</v>
      </c>
      <c r="AF324" s="27">
        <f>SUBTOTAL(109,Tbl_NGF_Data[[#This Row],[Counter]])</f>
        <v>1</v>
      </c>
    </row>
    <row r="325" spans="2:32" ht="30" x14ac:dyDescent="0.25">
      <c r="B325" s="21" t="s">
        <v>12</v>
      </c>
      <c r="C325" s="22" t="s">
        <v>1413</v>
      </c>
      <c r="D325" s="23">
        <v>4</v>
      </c>
      <c r="E325" s="22" t="s">
        <v>12</v>
      </c>
      <c r="F325" s="23">
        <v>4</v>
      </c>
      <c r="G325" s="22" t="s">
        <v>1413</v>
      </c>
      <c r="H325" s="22" t="s">
        <v>1327</v>
      </c>
      <c r="I325" s="23">
        <v>1</v>
      </c>
      <c r="J325" s="23">
        <v>157</v>
      </c>
      <c r="K325" s="23" t="s">
        <v>1425</v>
      </c>
      <c r="L325" s="22" t="s">
        <v>1426</v>
      </c>
      <c r="M325" s="21" t="s">
        <v>56</v>
      </c>
      <c r="N325" s="23" t="s">
        <v>1186</v>
      </c>
      <c r="O325" s="22" t="s">
        <v>1187</v>
      </c>
      <c r="P325" s="22" t="s">
        <v>1188</v>
      </c>
      <c r="Q325" s="23" t="s">
        <v>1431</v>
      </c>
      <c r="R325" s="22" t="s">
        <v>1432</v>
      </c>
      <c r="S325" s="21" t="s">
        <v>58</v>
      </c>
      <c r="T325" s="23" t="s">
        <v>1433</v>
      </c>
      <c r="U325" s="24" t="s">
        <v>17</v>
      </c>
      <c r="V325" s="23">
        <v>200</v>
      </c>
      <c r="W325" s="25">
        <v>0</v>
      </c>
      <c r="X325" s="25">
        <v>198740.48000000001</v>
      </c>
      <c r="Y325" s="25">
        <v>312724.65000000002</v>
      </c>
      <c r="Z325" s="25">
        <v>388184.47</v>
      </c>
      <c r="AA325" s="25">
        <v>401980.62999999995</v>
      </c>
      <c r="AB325" s="25">
        <v>370284.01</v>
      </c>
      <c r="AC325" s="26">
        <v>45152.505756550927</v>
      </c>
      <c r="AD325" s="27">
        <f>ROW()</f>
        <v>325</v>
      </c>
      <c r="AE325" s="27">
        <f>1</f>
        <v>1</v>
      </c>
      <c r="AF325" s="27">
        <f>SUBTOTAL(109,Tbl_NGF_Data[[#This Row],[Counter]])</f>
        <v>1</v>
      </c>
    </row>
    <row r="326" spans="2:32" ht="45" x14ac:dyDescent="0.25">
      <c r="B326" s="21" t="s">
        <v>12</v>
      </c>
      <c r="C326" s="22" t="s">
        <v>1413</v>
      </c>
      <c r="D326" s="23">
        <v>4</v>
      </c>
      <c r="E326" s="22" t="s">
        <v>12</v>
      </c>
      <c r="F326" s="23">
        <v>4</v>
      </c>
      <c r="G326" s="22" t="s">
        <v>1413</v>
      </c>
      <c r="H326" s="22" t="s">
        <v>1327</v>
      </c>
      <c r="I326" s="23">
        <v>1</v>
      </c>
      <c r="J326" s="23">
        <v>157</v>
      </c>
      <c r="K326" s="23" t="s">
        <v>1425</v>
      </c>
      <c r="L326" s="22" t="s">
        <v>1426</v>
      </c>
      <c r="M326" s="21" t="s">
        <v>56</v>
      </c>
      <c r="N326" s="23" t="s">
        <v>1186</v>
      </c>
      <c r="O326" s="22" t="s">
        <v>1187</v>
      </c>
      <c r="P326" s="22" t="s">
        <v>1188</v>
      </c>
      <c r="Q326" s="23" t="s">
        <v>1431</v>
      </c>
      <c r="R326" s="22" t="s">
        <v>1432</v>
      </c>
      <c r="S326" s="21" t="s">
        <v>58</v>
      </c>
      <c r="T326" s="23" t="s">
        <v>1433</v>
      </c>
      <c r="U326" s="24" t="s">
        <v>18</v>
      </c>
      <c r="V326" s="23">
        <v>220</v>
      </c>
      <c r="W326" s="25">
        <v>400000</v>
      </c>
      <c r="X326" s="25">
        <v>401259.52000000002</v>
      </c>
      <c r="Y326" s="25">
        <v>287275.34999999998</v>
      </c>
      <c r="Z326" s="25">
        <v>212015.53000000003</v>
      </c>
      <c r="AA326" s="25">
        <v>198219.37000000005</v>
      </c>
      <c r="AB326" s="25">
        <v>219565.99</v>
      </c>
      <c r="AC326" s="26">
        <v>45152.505756550927</v>
      </c>
      <c r="AD326" s="27">
        <f>ROW()</f>
        <v>326</v>
      </c>
      <c r="AE326" s="27">
        <f>1</f>
        <v>1</v>
      </c>
      <c r="AF326" s="27">
        <f>SUBTOTAL(109,Tbl_NGF_Data[[#This Row],[Counter]])</f>
        <v>1</v>
      </c>
    </row>
    <row r="327" spans="2:32" ht="30" x14ac:dyDescent="0.25">
      <c r="B327" s="21" t="s">
        <v>12</v>
      </c>
      <c r="C327" s="22" t="s">
        <v>1413</v>
      </c>
      <c r="D327" s="23">
        <v>4</v>
      </c>
      <c r="E327" s="22" t="s">
        <v>12</v>
      </c>
      <c r="F327" s="23">
        <v>4</v>
      </c>
      <c r="G327" s="22" t="s">
        <v>1413</v>
      </c>
      <c r="H327" s="22" t="s">
        <v>1327</v>
      </c>
      <c r="I327" s="23">
        <v>1</v>
      </c>
      <c r="J327" s="23">
        <v>157</v>
      </c>
      <c r="K327" s="23" t="s">
        <v>1425</v>
      </c>
      <c r="L327" s="22" t="s">
        <v>1426</v>
      </c>
      <c r="M327" s="21" t="s">
        <v>56</v>
      </c>
      <c r="N327" s="23" t="s">
        <v>1186</v>
      </c>
      <c r="O327" s="22" t="s">
        <v>1187</v>
      </c>
      <c r="P327" s="22" t="s">
        <v>1188</v>
      </c>
      <c r="Q327" s="23" t="s">
        <v>1434</v>
      </c>
      <c r="R327" s="22" t="s">
        <v>1435</v>
      </c>
      <c r="S327" s="21" t="s">
        <v>59</v>
      </c>
      <c r="T327" s="23" t="s">
        <v>1436</v>
      </c>
      <c r="U327" s="24" t="s">
        <v>15</v>
      </c>
      <c r="V327" s="23">
        <v>100</v>
      </c>
      <c r="W327" s="25">
        <v>28962.07</v>
      </c>
      <c r="X327" s="25">
        <v>98355.41</v>
      </c>
      <c r="Y327" s="25">
        <v>165620.69</v>
      </c>
      <c r="Z327" s="25">
        <v>179025.04</v>
      </c>
      <c r="AA327" s="25">
        <v>183004.83000000002</v>
      </c>
      <c r="AB327" s="25">
        <v>270679.07</v>
      </c>
      <c r="AC327" s="26">
        <v>45152.505756550927</v>
      </c>
      <c r="AD327" s="27">
        <f>ROW()</f>
        <v>327</v>
      </c>
      <c r="AE327" s="27">
        <f>1</f>
        <v>1</v>
      </c>
      <c r="AF327" s="27">
        <f>SUBTOTAL(109,Tbl_NGF_Data[[#This Row],[Counter]])</f>
        <v>1</v>
      </c>
    </row>
    <row r="328" spans="2:32" ht="30" x14ac:dyDescent="0.25">
      <c r="B328" s="21" t="s">
        <v>12</v>
      </c>
      <c r="C328" s="22" t="s">
        <v>1413</v>
      </c>
      <c r="D328" s="23">
        <v>4</v>
      </c>
      <c r="E328" s="22" t="s">
        <v>12</v>
      </c>
      <c r="F328" s="23">
        <v>4</v>
      </c>
      <c r="G328" s="22" t="s">
        <v>1413</v>
      </c>
      <c r="H328" s="22" t="s">
        <v>1327</v>
      </c>
      <c r="I328" s="23">
        <v>1</v>
      </c>
      <c r="J328" s="23">
        <v>157</v>
      </c>
      <c r="K328" s="23" t="s">
        <v>1425</v>
      </c>
      <c r="L328" s="22" t="s">
        <v>1426</v>
      </c>
      <c r="M328" s="21" t="s">
        <v>56</v>
      </c>
      <c r="N328" s="23" t="s">
        <v>1186</v>
      </c>
      <c r="O328" s="22" t="s">
        <v>1187</v>
      </c>
      <c r="P328" s="22" t="s">
        <v>1188</v>
      </c>
      <c r="Q328" s="23" t="s">
        <v>1434</v>
      </c>
      <c r="R328" s="22" t="s">
        <v>1435</v>
      </c>
      <c r="S328" s="21" t="s">
        <v>59</v>
      </c>
      <c r="T328" s="23" t="s">
        <v>1436</v>
      </c>
      <c r="U328" s="24" t="s">
        <v>16</v>
      </c>
      <c r="V328" s="23">
        <v>135</v>
      </c>
      <c r="W328" s="25">
        <v>8000000</v>
      </c>
      <c r="X328" s="25">
        <v>8000000</v>
      </c>
      <c r="Y328" s="25">
        <v>8000000</v>
      </c>
      <c r="Z328" s="25">
        <v>8002658</v>
      </c>
      <c r="AA328" s="25">
        <v>8002658</v>
      </c>
      <c r="AB328" s="25">
        <v>8002658</v>
      </c>
      <c r="AC328" s="26">
        <v>45152.505756550927</v>
      </c>
      <c r="AD328" s="27">
        <f>ROW()</f>
        <v>328</v>
      </c>
      <c r="AE328" s="27">
        <f>1</f>
        <v>1</v>
      </c>
      <c r="AF328" s="27">
        <f>SUBTOTAL(109,Tbl_NGF_Data[[#This Row],[Counter]])</f>
        <v>1</v>
      </c>
    </row>
    <row r="329" spans="2:32" ht="30" x14ac:dyDescent="0.25">
      <c r="B329" s="21" t="s">
        <v>12</v>
      </c>
      <c r="C329" s="22" t="s">
        <v>1413</v>
      </c>
      <c r="D329" s="23">
        <v>4</v>
      </c>
      <c r="E329" s="22" t="s">
        <v>12</v>
      </c>
      <c r="F329" s="23">
        <v>4</v>
      </c>
      <c r="G329" s="22" t="s">
        <v>1413</v>
      </c>
      <c r="H329" s="22" t="s">
        <v>1327</v>
      </c>
      <c r="I329" s="23">
        <v>1</v>
      </c>
      <c r="J329" s="23">
        <v>157</v>
      </c>
      <c r="K329" s="23" t="s">
        <v>1425</v>
      </c>
      <c r="L329" s="22" t="s">
        <v>1426</v>
      </c>
      <c r="M329" s="21" t="s">
        <v>56</v>
      </c>
      <c r="N329" s="23" t="s">
        <v>1186</v>
      </c>
      <c r="O329" s="22" t="s">
        <v>1187</v>
      </c>
      <c r="P329" s="22" t="s">
        <v>1188</v>
      </c>
      <c r="Q329" s="23" t="s">
        <v>1434</v>
      </c>
      <c r="R329" s="22" t="s">
        <v>1435</v>
      </c>
      <c r="S329" s="21" t="s">
        <v>59</v>
      </c>
      <c r="T329" s="23" t="s">
        <v>1436</v>
      </c>
      <c r="U329" s="24" t="s">
        <v>17</v>
      </c>
      <c r="V329" s="23">
        <v>200</v>
      </c>
      <c r="W329" s="25">
        <v>7961347.2200000007</v>
      </c>
      <c r="X329" s="25">
        <v>8000000.0000000009</v>
      </c>
      <c r="Y329" s="25">
        <v>8000000</v>
      </c>
      <c r="Z329" s="25">
        <v>8000000</v>
      </c>
      <c r="AA329" s="25">
        <v>7999999.9999999981</v>
      </c>
      <c r="AB329" s="25">
        <v>7999999.9999999991</v>
      </c>
      <c r="AC329" s="26">
        <v>45152.505756550927</v>
      </c>
      <c r="AD329" s="27">
        <f>ROW()</f>
        <v>329</v>
      </c>
      <c r="AE329" s="27">
        <f>1</f>
        <v>1</v>
      </c>
      <c r="AF329" s="27">
        <f>SUBTOTAL(109,Tbl_NGF_Data[[#This Row],[Counter]])</f>
        <v>1</v>
      </c>
    </row>
    <row r="330" spans="2:32" ht="45" x14ac:dyDescent="0.25">
      <c r="B330" s="21" t="s">
        <v>12</v>
      </c>
      <c r="C330" s="22" t="s">
        <v>1413</v>
      </c>
      <c r="D330" s="23">
        <v>4</v>
      </c>
      <c r="E330" s="22" t="s">
        <v>12</v>
      </c>
      <c r="F330" s="23">
        <v>4</v>
      </c>
      <c r="G330" s="22" t="s">
        <v>1413</v>
      </c>
      <c r="H330" s="22" t="s">
        <v>1327</v>
      </c>
      <c r="I330" s="23">
        <v>1</v>
      </c>
      <c r="J330" s="23">
        <v>157</v>
      </c>
      <c r="K330" s="23" t="s">
        <v>1425</v>
      </c>
      <c r="L330" s="22" t="s">
        <v>1426</v>
      </c>
      <c r="M330" s="21" t="s">
        <v>56</v>
      </c>
      <c r="N330" s="23" t="s">
        <v>1186</v>
      </c>
      <c r="O330" s="22" t="s">
        <v>1187</v>
      </c>
      <c r="P330" s="22" t="s">
        <v>1188</v>
      </c>
      <c r="Q330" s="23" t="s">
        <v>1434</v>
      </c>
      <c r="R330" s="22" t="s">
        <v>1435</v>
      </c>
      <c r="S330" s="21" t="s">
        <v>59</v>
      </c>
      <c r="T330" s="23" t="s">
        <v>1436</v>
      </c>
      <c r="U330" s="24" t="s">
        <v>18</v>
      </c>
      <c r="V330" s="23">
        <v>220</v>
      </c>
      <c r="W330" s="25">
        <v>38652.779999999329</v>
      </c>
      <c r="X330" s="25">
        <v>-9.3132257461547852E-10</v>
      </c>
      <c r="Y330" s="25">
        <v>0</v>
      </c>
      <c r="Z330" s="25">
        <v>2658</v>
      </c>
      <c r="AA330" s="25">
        <v>2658.0000000018626</v>
      </c>
      <c r="AB330" s="25">
        <v>2658.0000000009313</v>
      </c>
      <c r="AC330" s="26">
        <v>45152.505756550927</v>
      </c>
      <c r="AD330" s="27">
        <f>ROW()</f>
        <v>330</v>
      </c>
      <c r="AE330" s="27">
        <f>1</f>
        <v>1</v>
      </c>
      <c r="AF330" s="27">
        <f>SUBTOTAL(109,Tbl_NGF_Data[[#This Row],[Counter]])</f>
        <v>1</v>
      </c>
    </row>
    <row r="331" spans="2:32" ht="30" x14ac:dyDescent="0.25">
      <c r="B331" s="21" t="s">
        <v>12</v>
      </c>
      <c r="C331" s="22" t="s">
        <v>1413</v>
      </c>
      <c r="D331" s="23">
        <v>4</v>
      </c>
      <c r="E331" s="22" t="s">
        <v>12</v>
      </c>
      <c r="F331" s="23">
        <v>4</v>
      </c>
      <c r="G331" s="22" t="s">
        <v>1413</v>
      </c>
      <c r="H331" s="22" t="s">
        <v>1327</v>
      </c>
      <c r="I331" s="23">
        <v>1</v>
      </c>
      <c r="J331" s="23">
        <v>157</v>
      </c>
      <c r="K331" s="23" t="s">
        <v>1425</v>
      </c>
      <c r="L331" s="22" t="s">
        <v>1426</v>
      </c>
      <c r="M331" s="21" t="s">
        <v>56</v>
      </c>
      <c r="N331" s="23" t="s">
        <v>1186</v>
      </c>
      <c r="O331" s="22" t="s">
        <v>1187</v>
      </c>
      <c r="P331" s="22" t="s">
        <v>1188</v>
      </c>
      <c r="Q331" s="23" t="s">
        <v>1434</v>
      </c>
      <c r="R331" s="22" t="s">
        <v>1435</v>
      </c>
      <c r="S331" s="21" t="s">
        <v>59</v>
      </c>
      <c r="T331" s="23" t="s">
        <v>1436</v>
      </c>
      <c r="U331" s="24" t="s">
        <v>19</v>
      </c>
      <c r="V331" s="23">
        <v>500</v>
      </c>
      <c r="W331" s="25">
        <v>41944.21</v>
      </c>
      <c r="X331" s="25">
        <v>69393.34</v>
      </c>
      <c r="Y331" s="25">
        <v>67265.240000000005</v>
      </c>
      <c r="Z331" s="25">
        <v>13404.35</v>
      </c>
      <c r="AA331" s="25">
        <v>3979.79</v>
      </c>
      <c r="AB331" s="25">
        <v>87674.240000000005</v>
      </c>
      <c r="AC331" s="26">
        <v>45152.505756550927</v>
      </c>
      <c r="AD331" s="27">
        <f>ROW()</f>
        <v>331</v>
      </c>
      <c r="AE331" s="27">
        <f>1</f>
        <v>1</v>
      </c>
      <c r="AF331" s="27">
        <f>SUBTOTAL(109,Tbl_NGF_Data[[#This Row],[Counter]])</f>
        <v>1</v>
      </c>
    </row>
    <row r="332" spans="2:32" ht="30" x14ac:dyDescent="0.25">
      <c r="B332" s="21" t="s">
        <v>12</v>
      </c>
      <c r="C332" s="22" t="s">
        <v>1413</v>
      </c>
      <c r="D332" s="23">
        <v>4</v>
      </c>
      <c r="E332" s="22" t="s">
        <v>12</v>
      </c>
      <c r="F332" s="23">
        <v>4</v>
      </c>
      <c r="G332" s="22" t="s">
        <v>1413</v>
      </c>
      <c r="H332" s="22" t="s">
        <v>1327</v>
      </c>
      <c r="I332" s="23">
        <v>1</v>
      </c>
      <c r="J332" s="23">
        <v>157</v>
      </c>
      <c r="K332" s="23" t="s">
        <v>1425</v>
      </c>
      <c r="L332" s="22" t="s">
        <v>1426</v>
      </c>
      <c r="M332" s="21" t="s">
        <v>56</v>
      </c>
      <c r="N332" s="23" t="s">
        <v>1131</v>
      </c>
      <c r="O332" s="22" t="s">
        <v>1132</v>
      </c>
      <c r="P332" s="22" t="s">
        <v>1133</v>
      </c>
      <c r="Q332" s="23" t="s">
        <v>1151</v>
      </c>
      <c r="R332" s="22" t="s">
        <v>1303</v>
      </c>
      <c r="S332" s="21" t="s">
        <v>1304</v>
      </c>
      <c r="T332" s="23" t="s">
        <v>1437</v>
      </c>
      <c r="U332" s="24" t="s">
        <v>16</v>
      </c>
      <c r="V332" s="23">
        <v>135</v>
      </c>
      <c r="W332" s="25">
        <v>0</v>
      </c>
      <c r="X332" s="25">
        <v>254352</v>
      </c>
      <c r="Y332" s="25">
        <v>0</v>
      </c>
      <c r="Z332" s="25">
        <v>0</v>
      </c>
      <c r="AA332" s="25">
        <v>0</v>
      </c>
      <c r="AB332" s="25">
        <v>0</v>
      </c>
      <c r="AC332" s="26">
        <v>45152.505756550927</v>
      </c>
      <c r="AD332" s="27">
        <f>ROW()</f>
        <v>332</v>
      </c>
      <c r="AE332" s="27">
        <f>1</f>
        <v>1</v>
      </c>
      <c r="AF332" s="27">
        <f>SUBTOTAL(109,Tbl_NGF_Data[[#This Row],[Counter]])</f>
        <v>1</v>
      </c>
    </row>
    <row r="333" spans="2:32" ht="45" x14ac:dyDescent="0.25">
      <c r="B333" s="21" t="s">
        <v>12</v>
      </c>
      <c r="C333" s="22" t="s">
        <v>1413</v>
      </c>
      <c r="D333" s="23">
        <v>4</v>
      </c>
      <c r="E333" s="22" t="s">
        <v>12</v>
      </c>
      <c r="F333" s="23">
        <v>4</v>
      </c>
      <c r="G333" s="22" t="s">
        <v>1413</v>
      </c>
      <c r="H333" s="22" t="s">
        <v>1327</v>
      </c>
      <c r="I333" s="23">
        <v>1</v>
      </c>
      <c r="J333" s="23">
        <v>157</v>
      </c>
      <c r="K333" s="23" t="s">
        <v>1425</v>
      </c>
      <c r="L333" s="22" t="s">
        <v>1426</v>
      </c>
      <c r="M333" s="21" t="s">
        <v>56</v>
      </c>
      <c r="N333" s="23" t="s">
        <v>1131</v>
      </c>
      <c r="O333" s="22" t="s">
        <v>1132</v>
      </c>
      <c r="P333" s="22" t="s">
        <v>1133</v>
      </c>
      <c r="Q333" s="23" t="s">
        <v>1151</v>
      </c>
      <c r="R333" s="22" t="s">
        <v>1303</v>
      </c>
      <c r="S333" s="21" t="s">
        <v>1304</v>
      </c>
      <c r="T333" s="23" t="s">
        <v>1437</v>
      </c>
      <c r="U333" s="24" t="s">
        <v>18</v>
      </c>
      <c r="V333" s="23">
        <v>220</v>
      </c>
      <c r="W333" s="25">
        <v>0</v>
      </c>
      <c r="X333" s="25">
        <v>254352</v>
      </c>
      <c r="Y333" s="25">
        <v>0</v>
      </c>
      <c r="Z333" s="25">
        <v>0</v>
      </c>
      <c r="AA333" s="25">
        <v>0</v>
      </c>
      <c r="AB333" s="25">
        <v>0</v>
      </c>
      <c r="AC333" s="26">
        <v>45152.505756550927</v>
      </c>
      <c r="AD333" s="27">
        <f>ROW()</f>
        <v>333</v>
      </c>
      <c r="AE333" s="27">
        <f>1</f>
        <v>1</v>
      </c>
      <c r="AF333" s="27">
        <f>SUBTOTAL(109,Tbl_NGF_Data[[#This Row],[Counter]])</f>
        <v>1</v>
      </c>
    </row>
    <row r="334" spans="2:32" ht="60" x14ac:dyDescent="0.25">
      <c r="B334" s="21" t="s">
        <v>12</v>
      </c>
      <c r="C334" s="22" t="s">
        <v>1413</v>
      </c>
      <c r="D334" s="23">
        <v>4</v>
      </c>
      <c r="E334" s="22" t="s">
        <v>12</v>
      </c>
      <c r="F334" s="23">
        <v>4</v>
      </c>
      <c r="G334" s="22" t="s">
        <v>1413</v>
      </c>
      <c r="H334" s="22" t="s">
        <v>1327</v>
      </c>
      <c r="I334" s="23">
        <v>1</v>
      </c>
      <c r="J334" s="23">
        <v>157</v>
      </c>
      <c r="K334" s="23" t="s">
        <v>1425</v>
      </c>
      <c r="L334" s="22" t="s">
        <v>1426</v>
      </c>
      <c r="M334" s="21" t="s">
        <v>56</v>
      </c>
      <c r="N334" s="23" t="s">
        <v>1131</v>
      </c>
      <c r="O334" s="22" t="s">
        <v>1132</v>
      </c>
      <c r="P334" s="22" t="s">
        <v>1133</v>
      </c>
      <c r="Q334" s="23" t="s">
        <v>1134</v>
      </c>
      <c r="R334" s="22" t="s">
        <v>1135</v>
      </c>
      <c r="S334" s="21" t="s">
        <v>33</v>
      </c>
      <c r="T334" s="23" t="s">
        <v>1438</v>
      </c>
      <c r="U334" s="24" t="s">
        <v>15</v>
      </c>
      <c r="V334" s="23">
        <v>100</v>
      </c>
      <c r="W334" s="25">
        <v>0</v>
      </c>
      <c r="X334" s="25">
        <v>0</v>
      </c>
      <c r="Y334" s="25">
        <v>869.05</v>
      </c>
      <c r="Z334" s="25">
        <v>0</v>
      </c>
      <c r="AA334" s="25">
        <v>0</v>
      </c>
      <c r="AB334" s="25">
        <v>0</v>
      </c>
      <c r="AC334" s="26">
        <v>45152.505756550927</v>
      </c>
      <c r="AD334" s="27">
        <f>ROW()</f>
        <v>334</v>
      </c>
      <c r="AE334" s="27">
        <f>1</f>
        <v>1</v>
      </c>
      <c r="AF334" s="27">
        <f>SUBTOTAL(109,Tbl_NGF_Data[[#This Row],[Counter]])</f>
        <v>1</v>
      </c>
    </row>
    <row r="335" spans="2:32" ht="60" x14ac:dyDescent="0.25">
      <c r="B335" s="21" t="s">
        <v>12</v>
      </c>
      <c r="C335" s="22" t="s">
        <v>1413</v>
      </c>
      <c r="D335" s="23">
        <v>4</v>
      </c>
      <c r="E335" s="22" t="s">
        <v>12</v>
      </c>
      <c r="F335" s="23">
        <v>4</v>
      </c>
      <c r="G335" s="22" t="s">
        <v>1413</v>
      </c>
      <c r="H335" s="22" t="s">
        <v>1327</v>
      </c>
      <c r="I335" s="23">
        <v>1</v>
      </c>
      <c r="J335" s="23">
        <v>157</v>
      </c>
      <c r="K335" s="23" t="s">
        <v>1425</v>
      </c>
      <c r="L335" s="22" t="s">
        <v>1426</v>
      </c>
      <c r="M335" s="21" t="s">
        <v>56</v>
      </c>
      <c r="N335" s="23" t="s">
        <v>1131</v>
      </c>
      <c r="O335" s="22" t="s">
        <v>1132</v>
      </c>
      <c r="P335" s="22" t="s">
        <v>1133</v>
      </c>
      <c r="Q335" s="23" t="s">
        <v>1134</v>
      </c>
      <c r="R335" s="22" t="s">
        <v>1135</v>
      </c>
      <c r="S335" s="21" t="s">
        <v>33</v>
      </c>
      <c r="T335" s="23" t="s">
        <v>1438</v>
      </c>
      <c r="U335" s="24" t="s">
        <v>16</v>
      </c>
      <c r="V335" s="23">
        <v>135</v>
      </c>
      <c r="W335" s="25">
        <v>0</v>
      </c>
      <c r="X335" s="25">
        <v>0</v>
      </c>
      <c r="Y335" s="25">
        <v>1602.44</v>
      </c>
      <c r="Z335" s="25">
        <v>869.05</v>
      </c>
      <c r="AA335" s="25">
        <v>0</v>
      </c>
      <c r="AB335" s="25">
        <v>0</v>
      </c>
      <c r="AC335" s="26">
        <v>45152.505756550927</v>
      </c>
      <c r="AD335" s="27">
        <f>ROW()</f>
        <v>335</v>
      </c>
      <c r="AE335" s="27">
        <f>1</f>
        <v>1</v>
      </c>
      <c r="AF335" s="27">
        <f>SUBTOTAL(109,Tbl_NGF_Data[[#This Row],[Counter]])</f>
        <v>1</v>
      </c>
    </row>
    <row r="336" spans="2:32" ht="60" x14ac:dyDescent="0.25">
      <c r="B336" s="21" t="s">
        <v>12</v>
      </c>
      <c r="C336" s="22" t="s">
        <v>1413</v>
      </c>
      <c r="D336" s="23">
        <v>4</v>
      </c>
      <c r="E336" s="22" t="s">
        <v>12</v>
      </c>
      <c r="F336" s="23">
        <v>4</v>
      </c>
      <c r="G336" s="22" t="s">
        <v>1413</v>
      </c>
      <c r="H336" s="22" t="s">
        <v>1327</v>
      </c>
      <c r="I336" s="23">
        <v>1</v>
      </c>
      <c r="J336" s="23">
        <v>157</v>
      </c>
      <c r="K336" s="23" t="s">
        <v>1425</v>
      </c>
      <c r="L336" s="22" t="s">
        <v>1426</v>
      </c>
      <c r="M336" s="21" t="s">
        <v>56</v>
      </c>
      <c r="N336" s="23" t="s">
        <v>1131</v>
      </c>
      <c r="O336" s="22" t="s">
        <v>1132</v>
      </c>
      <c r="P336" s="22" t="s">
        <v>1133</v>
      </c>
      <c r="Q336" s="23" t="s">
        <v>1134</v>
      </c>
      <c r="R336" s="22" t="s">
        <v>1135</v>
      </c>
      <c r="S336" s="21" t="s">
        <v>33</v>
      </c>
      <c r="T336" s="23" t="s">
        <v>1438</v>
      </c>
      <c r="U336" s="24" t="s">
        <v>17</v>
      </c>
      <c r="V336" s="23">
        <v>200</v>
      </c>
      <c r="W336" s="25">
        <v>0</v>
      </c>
      <c r="X336" s="25">
        <v>0</v>
      </c>
      <c r="Y336" s="25">
        <v>733.39</v>
      </c>
      <c r="Z336" s="25">
        <v>869.05</v>
      </c>
      <c r="AA336" s="25">
        <v>0</v>
      </c>
      <c r="AB336" s="25">
        <v>0</v>
      </c>
      <c r="AC336" s="26">
        <v>45152.505756550927</v>
      </c>
      <c r="AD336" s="27">
        <f>ROW()</f>
        <v>336</v>
      </c>
      <c r="AE336" s="27">
        <f>1</f>
        <v>1</v>
      </c>
      <c r="AF336" s="27">
        <f>SUBTOTAL(109,Tbl_NGF_Data[[#This Row],[Counter]])</f>
        <v>1</v>
      </c>
    </row>
    <row r="337" spans="2:32" ht="60" x14ac:dyDescent="0.25">
      <c r="B337" s="21" t="s">
        <v>12</v>
      </c>
      <c r="C337" s="22" t="s">
        <v>1413</v>
      </c>
      <c r="D337" s="23">
        <v>4</v>
      </c>
      <c r="E337" s="22" t="s">
        <v>12</v>
      </c>
      <c r="F337" s="23">
        <v>4</v>
      </c>
      <c r="G337" s="22" t="s">
        <v>1413</v>
      </c>
      <c r="H337" s="22" t="s">
        <v>1327</v>
      </c>
      <c r="I337" s="23">
        <v>1</v>
      </c>
      <c r="J337" s="23">
        <v>157</v>
      </c>
      <c r="K337" s="23" t="s">
        <v>1425</v>
      </c>
      <c r="L337" s="22" t="s">
        <v>1426</v>
      </c>
      <c r="M337" s="21" t="s">
        <v>56</v>
      </c>
      <c r="N337" s="23" t="s">
        <v>1131</v>
      </c>
      <c r="O337" s="22" t="s">
        <v>1132</v>
      </c>
      <c r="P337" s="22" t="s">
        <v>1133</v>
      </c>
      <c r="Q337" s="23" t="s">
        <v>1134</v>
      </c>
      <c r="R337" s="22" t="s">
        <v>1135</v>
      </c>
      <c r="S337" s="21" t="s">
        <v>33</v>
      </c>
      <c r="T337" s="23" t="s">
        <v>1438</v>
      </c>
      <c r="U337" s="24" t="s">
        <v>18</v>
      </c>
      <c r="V337" s="23">
        <v>220</v>
      </c>
      <c r="W337" s="25">
        <v>0</v>
      </c>
      <c r="X337" s="25">
        <v>0</v>
      </c>
      <c r="Y337" s="25">
        <v>869.05000000000007</v>
      </c>
      <c r="Z337" s="25">
        <v>0</v>
      </c>
      <c r="AA337" s="25">
        <v>0</v>
      </c>
      <c r="AB337" s="25">
        <v>0</v>
      </c>
      <c r="AC337" s="26">
        <v>45152.505756550927</v>
      </c>
      <c r="AD337" s="27">
        <f>ROW()</f>
        <v>337</v>
      </c>
      <c r="AE337" s="27">
        <f>1</f>
        <v>1</v>
      </c>
      <c r="AF337" s="27">
        <f>SUBTOTAL(109,Tbl_NGF_Data[[#This Row],[Counter]])</f>
        <v>1</v>
      </c>
    </row>
    <row r="338" spans="2:32" ht="45" x14ac:dyDescent="0.25">
      <c r="B338" s="21" t="s">
        <v>12</v>
      </c>
      <c r="C338" s="22" t="s">
        <v>1413</v>
      </c>
      <c r="D338" s="23">
        <v>4</v>
      </c>
      <c r="E338" s="22" t="s">
        <v>12</v>
      </c>
      <c r="F338" s="23">
        <v>4</v>
      </c>
      <c r="G338" s="22" t="s">
        <v>1413</v>
      </c>
      <c r="H338" s="22" t="s">
        <v>1327</v>
      </c>
      <c r="I338" s="23">
        <v>1</v>
      </c>
      <c r="J338" s="23">
        <v>157</v>
      </c>
      <c r="K338" s="23" t="s">
        <v>1425</v>
      </c>
      <c r="L338" s="22" t="s">
        <v>1426</v>
      </c>
      <c r="M338" s="21" t="s">
        <v>56</v>
      </c>
      <c r="N338" s="23" t="s">
        <v>1166</v>
      </c>
      <c r="O338" s="22" t="s">
        <v>1167</v>
      </c>
      <c r="P338" s="22" t="s">
        <v>1168</v>
      </c>
      <c r="Q338" s="23" t="s">
        <v>1169</v>
      </c>
      <c r="R338" s="22" t="s">
        <v>1170</v>
      </c>
      <c r="S338" s="21" t="s">
        <v>40</v>
      </c>
      <c r="T338" s="23" t="s">
        <v>1439</v>
      </c>
      <c r="U338" s="24" t="s">
        <v>15</v>
      </c>
      <c r="V338" s="23">
        <v>100</v>
      </c>
      <c r="W338" s="25">
        <v>0</v>
      </c>
      <c r="X338" s="25">
        <v>0</v>
      </c>
      <c r="Y338" s="25">
        <v>0</v>
      </c>
      <c r="Z338" s="25">
        <v>0</v>
      </c>
      <c r="AA338" s="25">
        <v>5222888.8</v>
      </c>
      <c r="AB338" s="25">
        <v>5222888.8</v>
      </c>
      <c r="AC338" s="26">
        <v>45152.505756550927</v>
      </c>
      <c r="AD338" s="27">
        <f>ROW()</f>
        <v>338</v>
      </c>
      <c r="AE338" s="27">
        <f>1</f>
        <v>1</v>
      </c>
      <c r="AF338" s="27">
        <f>SUBTOTAL(109,Tbl_NGF_Data[[#This Row],[Counter]])</f>
        <v>1</v>
      </c>
    </row>
    <row r="339" spans="2:32" ht="45" x14ac:dyDescent="0.25">
      <c r="B339" s="21" t="s">
        <v>12</v>
      </c>
      <c r="C339" s="22" t="s">
        <v>1413</v>
      </c>
      <c r="D339" s="23">
        <v>4</v>
      </c>
      <c r="E339" s="22" t="s">
        <v>12</v>
      </c>
      <c r="F339" s="23">
        <v>4</v>
      </c>
      <c r="G339" s="22" t="s">
        <v>1413</v>
      </c>
      <c r="H339" s="22" t="s">
        <v>1327</v>
      </c>
      <c r="I339" s="23">
        <v>1</v>
      </c>
      <c r="J339" s="23">
        <v>157</v>
      </c>
      <c r="K339" s="23" t="s">
        <v>1425</v>
      </c>
      <c r="L339" s="22" t="s">
        <v>1426</v>
      </c>
      <c r="M339" s="21" t="s">
        <v>56</v>
      </c>
      <c r="N339" s="23" t="s">
        <v>1166</v>
      </c>
      <c r="O339" s="22" t="s">
        <v>1167</v>
      </c>
      <c r="P339" s="22" t="s">
        <v>1168</v>
      </c>
      <c r="Q339" s="23" t="s">
        <v>1169</v>
      </c>
      <c r="R339" s="22" t="s">
        <v>1170</v>
      </c>
      <c r="S339" s="21" t="s">
        <v>40</v>
      </c>
      <c r="T339" s="23" t="s">
        <v>1439</v>
      </c>
      <c r="U339" s="24" t="s">
        <v>16</v>
      </c>
      <c r="V339" s="23">
        <v>135</v>
      </c>
      <c r="W339" s="25">
        <v>0</v>
      </c>
      <c r="X339" s="25">
        <v>0</v>
      </c>
      <c r="Y339" s="25">
        <v>0</v>
      </c>
      <c r="Z339" s="25">
        <v>0</v>
      </c>
      <c r="AA339" s="25">
        <v>33179883</v>
      </c>
      <c r="AB339" s="25">
        <v>0</v>
      </c>
      <c r="AC339" s="26">
        <v>45152.505756550927</v>
      </c>
      <c r="AD339" s="27">
        <f>ROW()</f>
        <v>339</v>
      </c>
      <c r="AE339" s="27">
        <f>1</f>
        <v>1</v>
      </c>
      <c r="AF339" s="27">
        <f>SUBTOTAL(109,Tbl_NGF_Data[[#This Row],[Counter]])</f>
        <v>1</v>
      </c>
    </row>
    <row r="340" spans="2:32" ht="45" x14ac:dyDescent="0.25">
      <c r="B340" s="21" t="s">
        <v>12</v>
      </c>
      <c r="C340" s="22" t="s">
        <v>1413</v>
      </c>
      <c r="D340" s="23">
        <v>4</v>
      </c>
      <c r="E340" s="22" t="s">
        <v>12</v>
      </c>
      <c r="F340" s="23">
        <v>4</v>
      </c>
      <c r="G340" s="22" t="s">
        <v>1413</v>
      </c>
      <c r="H340" s="22" t="s">
        <v>1327</v>
      </c>
      <c r="I340" s="23">
        <v>1</v>
      </c>
      <c r="J340" s="23">
        <v>157</v>
      </c>
      <c r="K340" s="23" t="s">
        <v>1425</v>
      </c>
      <c r="L340" s="22" t="s">
        <v>1426</v>
      </c>
      <c r="M340" s="21" t="s">
        <v>56</v>
      </c>
      <c r="N340" s="23" t="s">
        <v>1166</v>
      </c>
      <c r="O340" s="22" t="s">
        <v>1167</v>
      </c>
      <c r="P340" s="22" t="s">
        <v>1168</v>
      </c>
      <c r="Q340" s="23" t="s">
        <v>1169</v>
      </c>
      <c r="R340" s="22" t="s">
        <v>1170</v>
      </c>
      <c r="S340" s="21" t="s">
        <v>40</v>
      </c>
      <c r="T340" s="23" t="s">
        <v>1439</v>
      </c>
      <c r="U340" s="24" t="s">
        <v>17</v>
      </c>
      <c r="V340" s="23">
        <v>200</v>
      </c>
      <c r="W340" s="25">
        <v>0</v>
      </c>
      <c r="X340" s="25">
        <v>0</v>
      </c>
      <c r="Y340" s="25">
        <v>0</v>
      </c>
      <c r="Z340" s="25">
        <v>0</v>
      </c>
      <c r="AA340" s="25">
        <v>27956994.199999999</v>
      </c>
      <c r="AB340" s="25">
        <v>0</v>
      </c>
      <c r="AC340" s="26">
        <v>45152.505756550927</v>
      </c>
      <c r="AD340" s="27">
        <f>ROW()</f>
        <v>340</v>
      </c>
      <c r="AE340" s="27">
        <f>1</f>
        <v>1</v>
      </c>
      <c r="AF340" s="27">
        <f>SUBTOTAL(109,Tbl_NGF_Data[[#This Row],[Counter]])</f>
        <v>1</v>
      </c>
    </row>
    <row r="341" spans="2:32" ht="45" x14ac:dyDescent="0.25">
      <c r="B341" s="21" t="s">
        <v>12</v>
      </c>
      <c r="C341" s="22" t="s">
        <v>1413</v>
      </c>
      <c r="D341" s="23">
        <v>4</v>
      </c>
      <c r="E341" s="22" t="s">
        <v>12</v>
      </c>
      <c r="F341" s="23">
        <v>4</v>
      </c>
      <c r="G341" s="22" t="s">
        <v>1413</v>
      </c>
      <c r="H341" s="22" t="s">
        <v>1327</v>
      </c>
      <c r="I341" s="23">
        <v>1</v>
      </c>
      <c r="J341" s="23">
        <v>157</v>
      </c>
      <c r="K341" s="23" t="s">
        <v>1425</v>
      </c>
      <c r="L341" s="22" t="s">
        <v>1426</v>
      </c>
      <c r="M341" s="21" t="s">
        <v>56</v>
      </c>
      <c r="N341" s="23" t="s">
        <v>1166</v>
      </c>
      <c r="O341" s="22" t="s">
        <v>1167</v>
      </c>
      <c r="P341" s="22" t="s">
        <v>1168</v>
      </c>
      <c r="Q341" s="23" t="s">
        <v>1169</v>
      </c>
      <c r="R341" s="22" t="s">
        <v>1170</v>
      </c>
      <c r="S341" s="21" t="s">
        <v>40</v>
      </c>
      <c r="T341" s="23" t="s">
        <v>1439</v>
      </c>
      <c r="U341" s="24" t="s">
        <v>18</v>
      </c>
      <c r="V341" s="23">
        <v>220</v>
      </c>
      <c r="W341" s="25">
        <v>0</v>
      </c>
      <c r="X341" s="25">
        <v>0</v>
      </c>
      <c r="Y341" s="25">
        <v>0</v>
      </c>
      <c r="Z341" s="25">
        <v>0</v>
      </c>
      <c r="AA341" s="25">
        <v>5222888.8000000007</v>
      </c>
      <c r="AB341" s="25">
        <v>0</v>
      </c>
      <c r="AC341" s="26">
        <v>45152.505756550927</v>
      </c>
      <c r="AD341" s="27">
        <f>ROW()</f>
        <v>341</v>
      </c>
      <c r="AE341" s="27">
        <f>1</f>
        <v>1</v>
      </c>
      <c r="AF341" s="27">
        <f>SUBTOTAL(109,Tbl_NGF_Data[[#This Row],[Counter]])</f>
        <v>1</v>
      </c>
    </row>
    <row r="342" spans="2:32" ht="60" x14ac:dyDescent="0.25">
      <c r="B342" s="21" t="s">
        <v>12</v>
      </c>
      <c r="C342" s="22" t="s">
        <v>1413</v>
      </c>
      <c r="D342" s="23">
        <v>4</v>
      </c>
      <c r="E342" s="22" t="s">
        <v>12</v>
      </c>
      <c r="F342" s="23">
        <v>4</v>
      </c>
      <c r="G342" s="22" t="s">
        <v>1413</v>
      </c>
      <c r="H342" s="22" t="s">
        <v>1327</v>
      </c>
      <c r="I342" s="23">
        <v>1</v>
      </c>
      <c r="J342" s="23">
        <v>194</v>
      </c>
      <c r="K342" s="23" t="s">
        <v>1440</v>
      </c>
      <c r="L342" s="22" t="s">
        <v>1441</v>
      </c>
      <c r="M342" s="21" t="s">
        <v>63</v>
      </c>
      <c r="N342" s="23" t="s">
        <v>1119</v>
      </c>
      <c r="O342" s="22" t="s">
        <v>1120</v>
      </c>
      <c r="P342" s="22" t="s">
        <v>1121</v>
      </c>
      <c r="Q342" s="23" t="s">
        <v>1442</v>
      </c>
      <c r="R342" s="22" t="s">
        <v>1443</v>
      </c>
      <c r="S342" s="21" t="s">
        <v>64</v>
      </c>
      <c r="T342" s="23" t="s">
        <v>1444</v>
      </c>
      <c r="U342" s="24" t="s">
        <v>15</v>
      </c>
      <c r="V342" s="23">
        <v>100</v>
      </c>
      <c r="W342" s="25">
        <v>3000386.2800000003</v>
      </c>
      <c r="X342" s="25">
        <v>4352269.7799999993</v>
      </c>
      <c r="Y342" s="25">
        <v>4899096.8</v>
      </c>
      <c r="Z342" s="25">
        <v>4533017.5999999996</v>
      </c>
      <c r="AA342" s="25">
        <v>4050639.99</v>
      </c>
      <c r="AB342" s="25">
        <v>3842535.35</v>
      </c>
      <c r="AC342" s="26">
        <v>45152.505756550927</v>
      </c>
      <c r="AD342" s="27">
        <f>ROW()</f>
        <v>342</v>
      </c>
      <c r="AE342" s="27">
        <f>1</f>
        <v>1</v>
      </c>
      <c r="AF342" s="27">
        <f>SUBTOTAL(109,Tbl_NGF_Data[[#This Row],[Counter]])</f>
        <v>1</v>
      </c>
    </row>
    <row r="343" spans="2:32" ht="60" x14ac:dyDescent="0.25">
      <c r="B343" s="21" t="s">
        <v>12</v>
      </c>
      <c r="C343" s="22" t="s">
        <v>1413</v>
      </c>
      <c r="D343" s="23">
        <v>4</v>
      </c>
      <c r="E343" s="22" t="s">
        <v>12</v>
      </c>
      <c r="F343" s="23">
        <v>4</v>
      </c>
      <c r="G343" s="22" t="s">
        <v>1413</v>
      </c>
      <c r="H343" s="22" t="s">
        <v>1327</v>
      </c>
      <c r="I343" s="23">
        <v>1</v>
      </c>
      <c r="J343" s="23">
        <v>194</v>
      </c>
      <c r="K343" s="23" t="s">
        <v>1440</v>
      </c>
      <c r="L343" s="22" t="s">
        <v>1441</v>
      </c>
      <c r="M343" s="21" t="s">
        <v>63</v>
      </c>
      <c r="N343" s="23" t="s">
        <v>1119</v>
      </c>
      <c r="O343" s="22" t="s">
        <v>1120</v>
      </c>
      <c r="P343" s="22" t="s">
        <v>1121</v>
      </c>
      <c r="Q343" s="23" t="s">
        <v>1442</v>
      </c>
      <c r="R343" s="22" t="s">
        <v>1443</v>
      </c>
      <c r="S343" s="21" t="s">
        <v>64</v>
      </c>
      <c r="T343" s="23" t="s">
        <v>1444</v>
      </c>
      <c r="U343" s="24" t="s">
        <v>16</v>
      </c>
      <c r="V343" s="23">
        <v>135</v>
      </c>
      <c r="W343" s="25">
        <v>2636602</v>
      </c>
      <c r="X343" s="25">
        <v>2986885</v>
      </c>
      <c r="Y343" s="25">
        <v>2988780.1</v>
      </c>
      <c r="Z343" s="25">
        <v>3107512</v>
      </c>
      <c r="AA343" s="25">
        <v>3107512</v>
      </c>
      <c r="AB343" s="25">
        <v>4749444</v>
      </c>
      <c r="AC343" s="26">
        <v>45152.505756550927</v>
      </c>
      <c r="AD343" s="27">
        <f>ROW()</f>
        <v>343</v>
      </c>
      <c r="AE343" s="27">
        <f>1</f>
        <v>1</v>
      </c>
      <c r="AF343" s="27">
        <f>SUBTOTAL(109,Tbl_NGF_Data[[#This Row],[Counter]])</f>
        <v>1</v>
      </c>
    </row>
    <row r="344" spans="2:32" ht="60" x14ac:dyDescent="0.25">
      <c r="B344" s="21" t="s">
        <v>12</v>
      </c>
      <c r="C344" s="22" t="s">
        <v>1413</v>
      </c>
      <c r="D344" s="23">
        <v>4</v>
      </c>
      <c r="E344" s="22" t="s">
        <v>12</v>
      </c>
      <c r="F344" s="23">
        <v>4</v>
      </c>
      <c r="G344" s="22" t="s">
        <v>1413</v>
      </c>
      <c r="H344" s="22" t="s">
        <v>1327</v>
      </c>
      <c r="I344" s="23">
        <v>1</v>
      </c>
      <c r="J344" s="23">
        <v>194</v>
      </c>
      <c r="K344" s="23" t="s">
        <v>1440</v>
      </c>
      <c r="L344" s="22" t="s">
        <v>1441</v>
      </c>
      <c r="M344" s="21" t="s">
        <v>63</v>
      </c>
      <c r="N344" s="23" t="s">
        <v>1119</v>
      </c>
      <c r="O344" s="22" t="s">
        <v>1120</v>
      </c>
      <c r="P344" s="22" t="s">
        <v>1121</v>
      </c>
      <c r="Q344" s="23" t="s">
        <v>1442</v>
      </c>
      <c r="R344" s="22" t="s">
        <v>1443</v>
      </c>
      <c r="S344" s="21" t="s">
        <v>64</v>
      </c>
      <c r="T344" s="23" t="s">
        <v>1444</v>
      </c>
      <c r="U344" s="24" t="s">
        <v>17</v>
      </c>
      <c r="V344" s="23">
        <v>200</v>
      </c>
      <c r="W344" s="25">
        <v>2514925.4200000009</v>
      </c>
      <c r="X344" s="25">
        <v>2955987.37</v>
      </c>
      <c r="Y344" s="25">
        <v>2908441.19</v>
      </c>
      <c r="Z344" s="25">
        <v>2538693.9200000004</v>
      </c>
      <c r="AA344" s="25">
        <v>2986468.3000000012</v>
      </c>
      <c r="AB344" s="25">
        <v>4328161.6100000003</v>
      </c>
      <c r="AC344" s="26">
        <v>45152.505756550927</v>
      </c>
      <c r="AD344" s="27">
        <f>ROW()</f>
        <v>344</v>
      </c>
      <c r="AE344" s="27">
        <f>1</f>
        <v>1</v>
      </c>
      <c r="AF344" s="27">
        <f>SUBTOTAL(109,Tbl_NGF_Data[[#This Row],[Counter]])</f>
        <v>1</v>
      </c>
    </row>
    <row r="345" spans="2:32" ht="60" x14ac:dyDescent="0.25">
      <c r="B345" s="21" t="s">
        <v>12</v>
      </c>
      <c r="C345" s="22" t="s">
        <v>1413</v>
      </c>
      <c r="D345" s="23">
        <v>4</v>
      </c>
      <c r="E345" s="22" t="s">
        <v>12</v>
      </c>
      <c r="F345" s="23">
        <v>4</v>
      </c>
      <c r="G345" s="22" t="s">
        <v>1413</v>
      </c>
      <c r="H345" s="22" t="s">
        <v>1327</v>
      </c>
      <c r="I345" s="23">
        <v>1</v>
      </c>
      <c r="J345" s="23">
        <v>194</v>
      </c>
      <c r="K345" s="23" t="s">
        <v>1440</v>
      </c>
      <c r="L345" s="22" t="s">
        <v>1441</v>
      </c>
      <c r="M345" s="21" t="s">
        <v>63</v>
      </c>
      <c r="N345" s="23" t="s">
        <v>1119</v>
      </c>
      <c r="O345" s="22" t="s">
        <v>1120</v>
      </c>
      <c r="P345" s="22" t="s">
        <v>1121</v>
      </c>
      <c r="Q345" s="23" t="s">
        <v>1442</v>
      </c>
      <c r="R345" s="22" t="s">
        <v>1443</v>
      </c>
      <c r="S345" s="21" t="s">
        <v>64</v>
      </c>
      <c r="T345" s="23" t="s">
        <v>1444</v>
      </c>
      <c r="U345" s="24" t="s">
        <v>18</v>
      </c>
      <c r="V345" s="23">
        <v>220</v>
      </c>
      <c r="W345" s="25">
        <v>121676.57999999914</v>
      </c>
      <c r="X345" s="25">
        <v>30897.629999999888</v>
      </c>
      <c r="Y345" s="25">
        <v>80338.910000000149</v>
      </c>
      <c r="Z345" s="25">
        <v>568818.07999999961</v>
      </c>
      <c r="AA345" s="25">
        <v>121043.69999999879</v>
      </c>
      <c r="AB345" s="25">
        <v>421282.38999999966</v>
      </c>
      <c r="AC345" s="26">
        <v>45152.505756550927</v>
      </c>
      <c r="AD345" s="27">
        <f>ROW()</f>
        <v>345</v>
      </c>
      <c r="AE345" s="27">
        <f>1</f>
        <v>1</v>
      </c>
      <c r="AF345" s="27">
        <f>SUBTOTAL(109,Tbl_NGF_Data[[#This Row],[Counter]])</f>
        <v>1</v>
      </c>
    </row>
    <row r="346" spans="2:32" ht="60" x14ac:dyDescent="0.25">
      <c r="B346" s="21" t="s">
        <v>12</v>
      </c>
      <c r="C346" s="22" t="s">
        <v>1413</v>
      </c>
      <c r="D346" s="23">
        <v>4</v>
      </c>
      <c r="E346" s="22" t="s">
        <v>12</v>
      </c>
      <c r="F346" s="23">
        <v>4</v>
      </c>
      <c r="G346" s="22" t="s">
        <v>1413</v>
      </c>
      <c r="H346" s="22" t="s">
        <v>1327</v>
      </c>
      <c r="I346" s="23">
        <v>1</v>
      </c>
      <c r="J346" s="23">
        <v>194</v>
      </c>
      <c r="K346" s="23" t="s">
        <v>1440</v>
      </c>
      <c r="L346" s="22" t="s">
        <v>1441</v>
      </c>
      <c r="M346" s="21" t="s">
        <v>63</v>
      </c>
      <c r="N346" s="23" t="s">
        <v>1119</v>
      </c>
      <c r="O346" s="22" t="s">
        <v>1120</v>
      </c>
      <c r="P346" s="22" t="s">
        <v>1121</v>
      </c>
      <c r="Q346" s="23" t="s">
        <v>1442</v>
      </c>
      <c r="R346" s="22" t="s">
        <v>1443</v>
      </c>
      <c r="S346" s="21" t="s">
        <v>64</v>
      </c>
      <c r="T346" s="23" t="s">
        <v>1444</v>
      </c>
      <c r="U346" s="24" t="s">
        <v>19</v>
      </c>
      <c r="V346" s="23">
        <v>500</v>
      </c>
      <c r="W346" s="25">
        <v>4107654.6399999997</v>
      </c>
      <c r="X346" s="25">
        <v>4895909.8699999992</v>
      </c>
      <c r="Y346" s="25">
        <v>4817567.46</v>
      </c>
      <c r="Z346" s="25">
        <v>5087827.1500000004</v>
      </c>
      <c r="AA346" s="25">
        <v>5243161.0199999996</v>
      </c>
      <c r="AB346" s="25">
        <v>5136602.96</v>
      </c>
      <c r="AC346" s="26">
        <v>45152.505756550927</v>
      </c>
      <c r="AD346" s="27">
        <f>ROW()</f>
        <v>346</v>
      </c>
      <c r="AE346" s="27">
        <f>1</f>
        <v>1</v>
      </c>
      <c r="AF346" s="27">
        <f>SUBTOTAL(109,Tbl_NGF_Data[[#This Row],[Counter]])</f>
        <v>1</v>
      </c>
    </row>
    <row r="347" spans="2:32" ht="45" x14ac:dyDescent="0.25">
      <c r="B347" s="21" t="s">
        <v>12</v>
      </c>
      <c r="C347" s="22" t="s">
        <v>1413</v>
      </c>
      <c r="D347" s="23">
        <v>4</v>
      </c>
      <c r="E347" s="22" t="s">
        <v>12</v>
      </c>
      <c r="F347" s="23">
        <v>4</v>
      </c>
      <c r="G347" s="22" t="s">
        <v>1413</v>
      </c>
      <c r="H347" s="22" t="s">
        <v>1327</v>
      </c>
      <c r="I347" s="23">
        <v>1</v>
      </c>
      <c r="J347" s="23">
        <v>194</v>
      </c>
      <c r="K347" s="23" t="s">
        <v>1440</v>
      </c>
      <c r="L347" s="22" t="s">
        <v>1441</v>
      </c>
      <c r="M347" s="21" t="s">
        <v>63</v>
      </c>
      <c r="N347" s="23" t="s">
        <v>1119</v>
      </c>
      <c r="O347" s="22" t="s">
        <v>1120</v>
      </c>
      <c r="P347" s="22" t="s">
        <v>1121</v>
      </c>
      <c r="Q347" s="23" t="s">
        <v>1445</v>
      </c>
      <c r="R347" s="22" t="s">
        <v>1446</v>
      </c>
      <c r="S347" s="21" t="s">
        <v>65</v>
      </c>
      <c r="T347" s="23" t="s">
        <v>1447</v>
      </c>
      <c r="U347" s="24" t="s">
        <v>15</v>
      </c>
      <c r="V347" s="23">
        <v>100</v>
      </c>
      <c r="W347" s="25">
        <v>119231.89</v>
      </c>
      <c r="X347" s="25">
        <v>0</v>
      </c>
      <c r="Y347" s="25">
        <v>0</v>
      </c>
      <c r="Z347" s="25">
        <v>0</v>
      </c>
      <c r="AA347" s="25">
        <v>0</v>
      </c>
      <c r="AB347" s="25">
        <v>0</v>
      </c>
      <c r="AC347" s="26">
        <v>45152.505756550927</v>
      </c>
      <c r="AD347" s="27">
        <f>ROW()</f>
        <v>347</v>
      </c>
      <c r="AE347" s="27">
        <f>1</f>
        <v>1</v>
      </c>
      <c r="AF347" s="27">
        <f>SUBTOTAL(109,Tbl_NGF_Data[[#This Row],[Counter]])</f>
        <v>1</v>
      </c>
    </row>
    <row r="348" spans="2:32" ht="45" x14ac:dyDescent="0.25">
      <c r="B348" s="21" t="s">
        <v>12</v>
      </c>
      <c r="C348" s="22" t="s">
        <v>1413</v>
      </c>
      <c r="D348" s="23">
        <v>4</v>
      </c>
      <c r="E348" s="22" t="s">
        <v>12</v>
      </c>
      <c r="F348" s="23">
        <v>4</v>
      </c>
      <c r="G348" s="22" t="s">
        <v>1413</v>
      </c>
      <c r="H348" s="22" t="s">
        <v>1327</v>
      </c>
      <c r="I348" s="23">
        <v>1</v>
      </c>
      <c r="J348" s="23">
        <v>194</v>
      </c>
      <c r="K348" s="23" t="s">
        <v>1440</v>
      </c>
      <c r="L348" s="22" t="s">
        <v>1441</v>
      </c>
      <c r="M348" s="21" t="s">
        <v>63</v>
      </c>
      <c r="N348" s="23" t="s">
        <v>1119</v>
      </c>
      <c r="O348" s="22" t="s">
        <v>1120</v>
      </c>
      <c r="P348" s="22" t="s">
        <v>1121</v>
      </c>
      <c r="Q348" s="23" t="s">
        <v>1445</v>
      </c>
      <c r="R348" s="22" t="s">
        <v>1446</v>
      </c>
      <c r="S348" s="21" t="s">
        <v>65</v>
      </c>
      <c r="T348" s="23" t="s">
        <v>1447</v>
      </c>
      <c r="U348" s="24" t="s">
        <v>66</v>
      </c>
      <c r="V348" s="23">
        <v>137</v>
      </c>
      <c r="W348" s="25">
        <v>314880</v>
      </c>
      <c r="X348" s="25">
        <v>314880</v>
      </c>
      <c r="Y348" s="25">
        <v>314880.18</v>
      </c>
      <c r="Z348" s="25">
        <v>314880.18</v>
      </c>
      <c r="AA348" s="25">
        <v>314880.18</v>
      </c>
      <c r="AB348" s="25">
        <v>314880.18</v>
      </c>
      <c r="AC348" s="26">
        <v>45152.505756550927</v>
      </c>
      <c r="AD348" s="27">
        <f>ROW()</f>
        <v>348</v>
      </c>
      <c r="AE348" s="27">
        <f>1</f>
        <v>1</v>
      </c>
      <c r="AF348" s="27">
        <f>SUBTOTAL(109,Tbl_NGF_Data[[#This Row],[Counter]])</f>
        <v>1</v>
      </c>
    </row>
    <row r="349" spans="2:32" ht="45" x14ac:dyDescent="0.25">
      <c r="B349" s="21" t="s">
        <v>12</v>
      </c>
      <c r="C349" s="22" t="s">
        <v>1413</v>
      </c>
      <c r="D349" s="23">
        <v>4</v>
      </c>
      <c r="E349" s="22" t="s">
        <v>12</v>
      </c>
      <c r="F349" s="23">
        <v>4</v>
      </c>
      <c r="G349" s="22" t="s">
        <v>1413</v>
      </c>
      <c r="H349" s="22" t="s">
        <v>1327</v>
      </c>
      <c r="I349" s="23">
        <v>1</v>
      </c>
      <c r="J349" s="23">
        <v>194</v>
      </c>
      <c r="K349" s="23" t="s">
        <v>1440</v>
      </c>
      <c r="L349" s="22" t="s">
        <v>1441</v>
      </c>
      <c r="M349" s="21" t="s">
        <v>63</v>
      </c>
      <c r="N349" s="23" t="s">
        <v>1119</v>
      </c>
      <c r="O349" s="22" t="s">
        <v>1120</v>
      </c>
      <c r="P349" s="22" t="s">
        <v>1121</v>
      </c>
      <c r="Q349" s="23" t="s">
        <v>1445</v>
      </c>
      <c r="R349" s="22" t="s">
        <v>1446</v>
      </c>
      <c r="S349" s="21" t="s">
        <v>65</v>
      </c>
      <c r="T349" s="23" t="s">
        <v>1447</v>
      </c>
      <c r="U349" s="24" t="s">
        <v>67</v>
      </c>
      <c r="V349" s="23">
        <v>222</v>
      </c>
      <c r="W349" s="25">
        <v>314880</v>
      </c>
      <c r="X349" s="25">
        <v>314880</v>
      </c>
      <c r="Y349" s="25">
        <v>314880.18</v>
      </c>
      <c r="Z349" s="25">
        <v>314880.18</v>
      </c>
      <c r="AA349" s="25">
        <v>314880.18</v>
      </c>
      <c r="AB349" s="25">
        <v>314880.18</v>
      </c>
      <c r="AC349" s="26">
        <v>45152.505756550927</v>
      </c>
      <c r="AD349" s="27">
        <f>ROW()</f>
        <v>349</v>
      </c>
      <c r="AE349" s="27">
        <f>1</f>
        <v>1</v>
      </c>
      <c r="AF349" s="27">
        <f>SUBTOTAL(109,Tbl_NGF_Data[[#This Row],[Counter]])</f>
        <v>1</v>
      </c>
    </row>
    <row r="350" spans="2:32" ht="45" x14ac:dyDescent="0.25">
      <c r="B350" s="21" t="s">
        <v>12</v>
      </c>
      <c r="C350" s="22" t="s">
        <v>1413</v>
      </c>
      <c r="D350" s="23">
        <v>4</v>
      </c>
      <c r="E350" s="22" t="s">
        <v>12</v>
      </c>
      <c r="F350" s="23">
        <v>4</v>
      </c>
      <c r="G350" s="22" t="s">
        <v>1413</v>
      </c>
      <c r="H350" s="22" t="s">
        <v>1327</v>
      </c>
      <c r="I350" s="23">
        <v>1</v>
      </c>
      <c r="J350" s="23">
        <v>194</v>
      </c>
      <c r="K350" s="23" t="s">
        <v>1440</v>
      </c>
      <c r="L350" s="22" t="s">
        <v>1441</v>
      </c>
      <c r="M350" s="21" t="s">
        <v>63</v>
      </c>
      <c r="N350" s="23" t="s">
        <v>1119</v>
      </c>
      <c r="O350" s="22" t="s">
        <v>1120</v>
      </c>
      <c r="P350" s="22" t="s">
        <v>1121</v>
      </c>
      <c r="Q350" s="23" t="s">
        <v>1448</v>
      </c>
      <c r="R350" s="22" t="s">
        <v>1449</v>
      </c>
      <c r="S350" s="21" t="s">
        <v>68</v>
      </c>
      <c r="T350" s="23" t="s">
        <v>1450</v>
      </c>
      <c r="U350" s="24" t="s">
        <v>15</v>
      </c>
      <c r="V350" s="23">
        <v>100</v>
      </c>
      <c r="W350" s="25">
        <v>0</v>
      </c>
      <c r="X350" s="25">
        <v>0</v>
      </c>
      <c r="Y350" s="25">
        <v>24000</v>
      </c>
      <c r="Z350" s="25">
        <v>24000</v>
      </c>
      <c r="AA350" s="25">
        <v>24000</v>
      </c>
      <c r="AB350" s="25">
        <v>24000</v>
      </c>
      <c r="AC350" s="26">
        <v>45152.505756550927</v>
      </c>
      <c r="AD350" s="27">
        <f>ROW()</f>
        <v>350</v>
      </c>
      <c r="AE350" s="27">
        <f>1</f>
        <v>1</v>
      </c>
      <c r="AF350" s="27">
        <f>SUBTOTAL(109,Tbl_NGF_Data[[#This Row],[Counter]])</f>
        <v>1</v>
      </c>
    </row>
    <row r="351" spans="2:32" ht="45" x14ac:dyDescent="0.25">
      <c r="B351" s="21" t="s">
        <v>12</v>
      </c>
      <c r="C351" s="22" t="s">
        <v>1413</v>
      </c>
      <c r="D351" s="23">
        <v>4</v>
      </c>
      <c r="E351" s="22" t="s">
        <v>12</v>
      </c>
      <c r="F351" s="23">
        <v>4</v>
      </c>
      <c r="G351" s="22" t="s">
        <v>1413</v>
      </c>
      <c r="H351" s="22" t="s">
        <v>1327</v>
      </c>
      <c r="I351" s="23">
        <v>1</v>
      </c>
      <c r="J351" s="23">
        <v>194</v>
      </c>
      <c r="K351" s="23" t="s">
        <v>1440</v>
      </c>
      <c r="L351" s="22" t="s">
        <v>1441</v>
      </c>
      <c r="M351" s="21" t="s">
        <v>63</v>
      </c>
      <c r="N351" s="23" t="s">
        <v>1119</v>
      </c>
      <c r="O351" s="22" t="s">
        <v>1120</v>
      </c>
      <c r="P351" s="22" t="s">
        <v>1121</v>
      </c>
      <c r="Q351" s="23" t="s">
        <v>1448</v>
      </c>
      <c r="R351" s="22" t="s">
        <v>1449</v>
      </c>
      <c r="S351" s="21" t="s">
        <v>68</v>
      </c>
      <c r="T351" s="23" t="s">
        <v>1450</v>
      </c>
      <c r="U351" s="24" t="s">
        <v>16</v>
      </c>
      <c r="V351" s="23">
        <v>135</v>
      </c>
      <c r="W351" s="25">
        <v>20000</v>
      </c>
      <c r="X351" s="25">
        <v>20000</v>
      </c>
      <c r="Y351" s="25">
        <v>20000</v>
      </c>
      <c r="Z351" s="25">
        <v>20000</v>
      </c>
      <c r="AA351" s="25">
        <v>20000</v>
      </c>
      <c r="AB351" s="25">
        <v>20000</v>
      </c>
      <c r="AC351" s="26">
        <v>45152.505756550927</v>
      </c>
      <c r="AD351" s="27">
        <f>ROW()</f>
        <v>351</v>
      </c>
      <c r="AE351" s="27">
        <f>1</f>
        <v>1</v>
      </c>
      <c r="AF351" s="27">
        <f>SUBTOTAL(109,Tbl_NGF_Data[[#This Row],[Counter]])</f>
        <v>1</v>
      </c>
    </row>
    <row r="352" spans="2:32" ht="45" x14ac:dyDescent="0.25">
      <c r="B352" s="21" t="s">
        <v>12</v>
      </c>
      <c r="C352" s="22" t="s">
        <v>1413</v>
      </c>
      <c r="D352" s="23">
        <v>4</v>
      </c>
      <c r="E352" s="22" t="s">
        <v>12</v>
      </c>
      <c r="F352" s="23">
        <v>4</v>
      </c>
      <c r="G352" s="22" t="s">
        <v>1413</v>
      </c>
      <c r="H352" s="22" t="s">
        <v>1327</v>
      </c>
      <c r="I352" s="23">
        <v>1</v>
      </c>
      <c r="J352" s="23">
        <v>194</v>
      </c>
      <c r="K352" s="23" t="s">
        <v>1440</v>
      </c>
      <c r="L352" s="22" t="s">
        <v>1441</v>
      </c>
      <c r="M352" s="21" t="s">
        <v>63</v>
      </c>
      <c r="N352" s="23" t="s">
        <v>1119</v>
      </c>
      <c r="O352" s="22" t="s">
        <v>1120</v>
      </c>
      <c r="P352" s="22" t="s">
        <v>1121</v>
      </c>
      <c r="Q352" s="23" t="s">
        <v>1448</v>
      </c>
      <c r="R352" s="22" t="s">
        <v>1449</v>
      </c>
      <c r="S352" s="21" t="s">
        <v>68</v>
      </c>
      <c r="T352" s="23" t="s">
        <v>1450</v>
      </c>
      <c r="U352" s="24" t="s">
        <v>17</v>
      </c>
      <c r="V352" s="23">
        <v>200</v>
      </c>
      <c r="W352" s="25">
        <v>18000.21</v>
      </c>
      <c r="X352" s="25">
        <v>0</v>
      </c>
      <c r="Y352" s="25">
        <v>0</v>
      </c>
      <c r="Z352" s="25">
        <v>0</v>
      </c>
      <c r="AA352" s="25">
        <v>0</v>
      </c>
      <c r="AB352" s="25">
        <v>0</v>
      </c>
      <c r="AC352" s="26">
        <v>45152.505756550927</v>
      </c>
      <c r="AD352" s="27">
        <f>ROW()</f>
        <v>352</v>
      </c>
      <c r="AE352" s="27">
        <f>1</f>
        <v>1</v>
      </c>
      <c r="AF352" s="27">
        <f>SUBTOTAL(109,Tbl_NGF_Data[[#This Row],[Counter]])</f>
        <v>1</v>
      </c>
    </row>
    <row r="353" spans="2:32" ht="45" x14ac:dyDescent="0.25">
      <c r="B353" s="21" t="s">
        <v>12</v>
      </c>
      <c r="C353" s="22" t="s">
        <v>1413</v>
      </c>
      <c r="D353" s="23">
        <v>4</v>
      </c>
      <c r="E353" s="22" t="s">
        <v>12</v>
      </c>
      <c r="F353" s="23">
        <v>4</v>
      </c>
      <c r="G353" s="22" t="s">
        <v>1413</v>
      </c>
      <c r="H353" s="22" t="s">
        <v>1327</v>
      </c>
      <c r="I353" s="23">
        <v>1</v>
      </c>
      <c r="J353" s="23">
        <v>194</v>
      </c>
      <c r="K353" s="23" t="s">
        <v>1440</v>
      </c>
      <c r="L353" s="22" t="s">
        <v>1441</v>
      </c>
      <c r="M353" s="21" t="s">
        <v>63</v>
      </c>
      <c r="N353" s="23" t="s">
        <v>1119</v>
      </c>
      <c r="O353" s="22" t="s">
        <v>1120</v>
      </c>
      <c r="P353" s="22" t="s">
        <v>1121</v>
      </c>
      <c r="Q353" s="23" t="s">
        <v>1448</v>
      </c>
      <c r="R353" s="22" t="s">
        <v>1449</v>
      </c>
      <c r="S353" s="21" t="s">
        <v>68</v>
      </c>
      <c r="T353" s="23" t="s">
        <v>1450</v>
      </c>
      <c r="U353" s="24" t="s">
        <v>18</v>
      </c>
      <c r="V353" s="23">
        <v>220</v>
      </c>
      <c r="W353" s="25">
        <v>1999.7900000000009</v>
      </c>
      <c r="X353" s="25">
        <v>20000</v>
      </c>
      <c r="Y353" s="25">
        <v>20000</v>
      </c>
      <c r="Z353" s="25">
        <v>20000</v>
      </c>
      <c r="AA353" s="25">
        <v>20000</v>
      </c>
      <c r="AB353" s="25">
        <v>20000</v>
      </c>
      <c r="AC353" s="26">
        <v>45152.505756550927</v>
      </c>
      <c r="AD353" s="27">
        <f>ROW()</f>
        <v>353</v>
      </c>
      <c r="AE353" s="27">
        <f>1</f>
        <v>1</v>
      </c>
      <c r="AF353" s="27">
        <f>SUBTOTAL(109,Tbl_NGF_Data[[#This Row],[Counter]])</f>
        <v>1</v>
      </c>
    </row>
    <row r="354" spans="2:32" ht="45" x14ac:dyDescent="0.25">
      <c r="B354" s="21" t="s">
        <v>12</v>
      </c>
      <c r="C354" s="22" t="s">
        <v>1413</v>
      </c>
      <c r="D354" s="23">
        <v>4</v>
      </c>
      <c r="E354" s="22" t="s">
        <v>12</v>
      </c>
      <c r="F354" s="23">
        <v>4</v>
      </c>
      <c r="G354" s="22" t="s">
        <v>1413</v>
      </c>
      <c r="H354" s="22" t="s">
        <v>1327</v>
      </c>
      <c r="I354" s="23">
        <v>1</v>
      </c>
      <c r="J354" s="23">
        <v>194</v>
      </c>
      <c r="K354" s="23" t="s">
        <v>1440</v>
      </c>
      <c r="L354" s="22" t="s">
        <v>1441</v>
      </c>
      <c r="M354" s="21" t="s">
        <v>63</v>
      </c>
      <c r="N354" s="23" t="s">
        <v>1119</v>
      </c>
      <c r="O354" s="22" t="s">
        <v>1120</v>
      </c>
      <c r="P354" s="22" t="s">
        <v>1121</v>
      </c>
      <c r="Q354" s="23" t="s">
        <v>1451</v>
      </c>
      <c r="R354" s="22" t="s">
        <v>1452</v>
      </c>
      <c r="S354" s="21" t="s">
        <v>69</v>
      </c>
      <c r="T354" s="23" t="s">
        <v>1453</v>
      </c>
      <c r="U354" s="24" t="s">
        <v>15</v>
      </c>
      <c r="V354" s="23">
        <v>100</v>
      </c>
      <c r="W354" s="25">
        <v>822427.8</v>
      </c>
      <c r="X354" s="25">
        <v>504625.91</v>
      </c>
      <c r="Y354" s="25">
        <v>916131.74</v>
      </c>
      <c r="Z354" s="25">
        <v>990305.97000000009</v>
      </c>
      <c r="AA354" s="25">
        <v>555080.11</v>
      </c>
      <c r="AB354" s="25">
        <v>456911.4</v>
      </c>
      <c r="AC354" s="26">
        <v>45152.505756550927</v>
      </c>
      <c r="AD354" s="27">
        <f>ROW()</f>
        <v>354</v>
      </c>
      <c r="AE354" s="27">
        <f>1</f>
        <v>1</v>
      </c>
      <c r="AF354" s="27">
        <f>SUBTOTAL(109,Tbl_NGF_Data[[#This Row],[Counter]])</f>
        <v>1</v>
      </c>
    </row>
    <row r="355" spans="2:32" ht="45" x14ac:dyDescent="0.25">
      <c r="B355" s="21" t="s">
        <v>12</v>
      </c>
      <c r="C355" s="22" t="s">
        <v>1413</v>
      </c>
      <c r="D355" s="23">
        <v>4</v>
      </c>
      <c r="E355" s="22" t="s">
        <v>12</v>
      </c>
      <c r="F355" s="23">
        <v>4</v>
      </c>
      <c r="G355" s="22" t="s">
        <v>1413</v>
      </c>
      <c r="H355" s="22" t="s">
        <v>1327</v>
      </c>
      <c r="I355" s="23">
        <v>1</v>
      </c>
      <c r="J355" s="23">
        <v>194</v>
      </c>
      <c r="K355" s="23" t="s">
        <v>1440</v>
      </c>
      <c r="L355" s="22" t="s">
        <v>1441</v>
      </c>
      <c r="M355" s="21" t="s">
        <v>63</v>
      </c>
      <c r="N355" s="23" t="s">
        <v>1119</v>
      </c>
      <c r="O355" s="22" t="s">
        <v>1120</v>
      </c>
      <c r="P355" s="22" t="s">
        <v>1121</v>
      </c>
      <c r="Q355" s="23" t="s">
        <v>1451</v>
      </c>
      <c r="R355" s="22" t="s">
        <v>1452</v>
      </c>
      <c r="S355" s="21" t="s">
        <v>69</v>
      </c>
      <c r="T355" s="23" t="s">
        <v>1453</v>
      </c>
      <c r="U355" s="24" t="s">
        <v>19</v>
      </c>
      <c r="V355" s="23">
        <v>500</v>
      </c>
      <c r="W355" s="25">
        <v>500483.28</v>
      </c>
      <c r="X355" s="25">
        <v>317643.89</v>
      </c>
      <c r="Y355" s="25">
        <v>411730.21</v>
      </c>
      <c r="Z355" s="25">
        <v>73772.709999999992</v>
      </c>
      <c r="AA355" s="25">
        <v>435303.04</v>
      </c>
      <c r="AB355" s="25">
        <v>97748.49</v>
      </c>
      <c r="AC355" s="26">
        <v>45152.505756550927</v>
      </c>
      <c r="AD355" s="27">
        <f>ROW()</f>
        <v>355</v>
      </c>
      <c r="AE355" s="27">
        <f>1</f>
        <v>1</v>
      </c>
      <c r="AF355" s="27">
        <f>SUBTOTAL(109,Tbl_NGF_Data[[#This Row],[Counter]])</f>
        <v>1</v>
      </c>
    </row>
    <row r="356" spans="2:32" ht="45" x14ac:dyDescent="0.25">
      <c r="B356" s="21" t="s">
        <v>12</v>
      </c>
      <c r="C356" s="22" t="s">
        <v>1413</v>
      </c>
      <c r="D356" s="23">
        <v>4</v>
      </c>
      <c r="E356" s="22" t="s">
        <v>12</v>
      </c>
      <c r="F356" s="23">
        <v>4</v>
      </c>
      <c r="G356" s="22" t="s">
        <v>1413</v>
      </c>
      <c r="H356" s="22" t="s">
        <v>1327</v>
      </c>
      <c r="I356" s="23">
        <v>1</v>
      </c>
      <c r="J356" s="23">
        <v>194</v>
      </c>
      <c r="K356" s="23" t="s">
        <v>1440</v>
      </c>
      <c r="L356" s="22" t="s">
        <v>1441</v>
      </c>
      <c r="M356" s="21" t="s">
        <v>63</v>
      </c>
      <c r="N356" s="23" t="s">
        <v>1119</v>
      </c>
      <c r="O356" s="22" t="s">
        <v>1120</v>
      </c>
      <c r="P356" s="22" t="s">
        <v>1121</v>
      </c>
      <c r="Q356" s="23" t="s">
        <v>1454</v>
      </c>
      <c r="R356" s="22" t="s">
        <v>1455</v>
      </c>
      <c r="S356" s="21" t="s">
        <v>70</v>
      </c>
      <c r="T356" s="23" t="s">
        <v>1456</v>
      </c>
      <c r="U356" s="24" t="s">
        <v>15</v>
      </c>
      <c r="V356" s="23">
        <v>100</v>
      </c>
      <c r="W356" s="25">
        <v>407337.94</v>
      </c>
      <c r="X356" s="25">
        <v>517395.81000000006</v>
      </c>
      <c r="Y356" s="25">
        <v>541672.48</v>
      </c>
      <c r="Z356" s="25">
        <v>595790.16</v>
      </c>
      <c r="AA356" s="25">
        <v>606775.36</v>
      </c>
      <c r="AB356" s="25">
        <v>577233.96</v>
      </c>
      <c r="AC356" s="26">
        <v>45152.505756550927</v>
      </c>
      <c r="AD356" s="27">
        <f>ROW()</f>
        <v>356</v>
      </c>
      <c r="AE356" s="27">
        <f>1</f>
        <v>1</v>
      </c>
      <c r="AF356" s="27">
        <f>SUBTOTAL(109,Tbl_NGF_Data[[#This Row],[Counter]])</f>
        <v>1</v>
      </c>
    </row>
    <row r="357" spans="2:32" ht="45" x14ac:dyDescent="0.25">
      <c r="B357" s="21" t="s">
        <v>12</v>
      </c>
      <c r="C357" s="22" t="s">
        <v>1413</v>
      </c>
      <c r="D357" s="23">
        <v>4</v>
      </c>
      <c r="E357" s="22" t="s">
        <v>12</v>
      </c>
      <c r="F357" s="23">
        <v>4</v>
      </c>
      <c r="G357" s="22" t="s">
        <v>1413</v>
      </c>
      <c r="H357" s="22" t="s">
        <v>1327</v>
      </c>
      <c r="I357" s="23">
        <v>1</v>
      </c>
      <c r="J357" s="23">
        <v>194</v>
      </c>
      <c r="K357" s="23" t="s">
        <v>1440</v>
      </c>
      <c r="L357" s="22" t="s">
        <v>1441</v>
      </c>
      <c r="M357" s="21" t="s">
        <v>63</v>
      </c>
      <c r="N357" s="23" t="s">
        <v>1119</v>
      </c>
      <c r="O357" s="22" t="s">
        <v>1120</v>
      </c>
      <c r="P357" s="22" t="s">
        <v>1121</v>
      </c>
      <c r="Q357" s="23" t="s">
        <v>1454</v>
      </c>
      <c r="R357" s="22" t="s">
        <v>1455</v>
      </c>
      <c r="S357" s="21" t="s">
        <v>70</v>
      </c>
      <c r="T357" s="23" t="s">
        <v>1456</v>
      </c>
      <c r="U357" s="24" t="s">
        <v>16</v>
      </c>
      <c r="V357" s="23">
        <v>135</v>
      </c>
      <c r="W357" s="25">
        <v>514347</v>
      </c>
      <c r="X357" s="25">
        <v>514307</v>
      </c>
      <c r="Y357" s="25">
        <v>514307</v>
      </c>
      <c r="Z357" s="25">
        <v>525214</v>
      </c>
      <c r="AA357" s="25">
        <v>525214</v>
      </c>
      <c r="AB357" s="25">
        <v>537947</v>
      </c>
      <c r="AC357" s="26">
        <v>45152.505756550927</v>
      </c>
      <c r="AD357" s="27">
        <f>ROW()</f>
        <v>357</v>
      </c>
      <c r="AE357" s="27">
        <f>1</f>
        <v>1</v>
      </c>
      <c r="AF357" s="27">
        <f>SUBTOTAL(109,Tbl_NGF_Data[[#This Row],[Counter]])</f>
        <v>1</v>
      </c>
    </row>
    <row r="358" spans="2:32" ht="45" x14ac:dyDescent="0.25">
      <c r="B358" s="21" t="s">
        <v>12</v>
      </c>
      <c r="C358" s="22" t="s">
        <v>1413</v>
      </c>
      <c r="D358" s="23">
        <v>4</v>
      </c>
      <c r="E358" s="22" t="s">
        <v>12</v>
      </c>
      <c r="F358" s="23">
        <v>4</v>
      </c>
      <c r="G358" s="22" t="s">
        <v>1413</v>
      </c>
      <c r="H358" s="22" t="s">
        <v>1327</v>
      </c>
      <c r="I358" s="23">
        <v>1</v>
      </c>
      <c r="J358" s="23">
        <v>194</v>
      </c>
      <c r="K358" s="23" t="s">
        <v>1440</v>
      </c>
      <c r="L358" s="22" t="s">
        <v>1441</v>
      </c>
      <c r="M358" s="21" t="s">
        <v>63</v>
      </c>
      <c r="N358" s="23" t="s">
        <v>1119</v>
      </c>
      <c r="O358" s="22" t="s">
        <v>1120</v>
      </c>
      <c r="P358" s="22" t="s">
        <v>1121</v>
      </c>
      <c r="Q358" s="23" t="s">
        <v>1454</v>
      </c>
      <c r="R358" s="22" t="s">
        <v>1455</v>
      </c>
      <c r="S358" s="21" t="s">
        <v>70</v>
      </c>
      <c r="T358" s="23" t="s">
        <v>1456</v>
      </c>
      <c r="U358" s="24" t="s">
        <v>17</v>
      </c>
      <c r="V358" s="23">
        <v>200</v>
      </c>
      <c r="W358" s="25">
        <v>491195.39999999991</v>
      </c>
      <c r="X358" s="25">
        <v>482538.01999999979</v>
      </c>
      <c r="Y358" s="25">
        <v>489996.12999999989</v>
      </c>
      <c r="Z358" s="25">
        <v>354612.47000000003</v>
      </c>
      <c r="AA358" s="25">
        <v>358114.37</v>
      </c>
      <c r="AB358" s="25">
        <v>411320.49999999994</v>
      </c>
      <c r="AC358" s="26">
        <v>45152.505756550927</v>
      </c>
      <c r="AD358" s="27">
        <f>ROW()</f>
        <v>358</v>
      </c>
      <c r="AE358" s="27">
        <f>1</f>
        <v>1</v>
      </c>
      <c r="AF358" s="27">
        <f>SUBTOTAL(109,Tbl_NGF_Data[[#This Row],[Counter]])</f>
        <v>1</v>
      </c>
    </row>
    <row r="359" spans="2:32" ht="45" x14ac:dyDescent="0.25">
      <c r="B359" s="21" t="s">
        <v>12</v>
      </c>
      <c r="C359" s="22" t="s">
        <v>1413</v>
      </c>
      <c r="D359" s="23">
        <v>4</v>
      </c>
      <c r="E359" s="22" t="s">
        <v>12</v>
      </c>
      <c r="F359" s="23">
        <v>4</v>
      </c>
      <c r="G359" s="22" t="s">
        <v>1413</v>
      </c>
      <c r="H359" s="22" t="s">
        <v>1327</v>
      </c>
      <c r="I359" s="23">
        <v>1</v>
      </c>
      <c r="J359" s="23">
        <v>194</v>
      </c>
      <c r="K359" s="23" t="s">
        <v>1440</v>
      </c>
      <c r="L359" s="22" t="s">
        <v>1441</v>
      </c>
      <c r="M359" s="21" t="s">
        <v>63</v>
      </c>
      <c r="N359" s="23" t="s">
        <v>1119</v>
      </c>
      <c r="O359" s="22" t="s">
        <v>1120</v>
      </c>
      <c r="P359" s="22" t="s">
        <v>1121</v>
      </c>
      <c r="Q359" s="23" t="s">
        <v>1454</v>
      </c>
      <c r="R359" s="22" t="s">
        <v>1455</v>
      </c>
      <c r="S359" s="21" t="s">
        <v>70</v>
      </c>
      <c r="T359" s="23" t="s">
        <v>1456</v>
      </c>
      <c r="U359" s="24" t="s">
        <v>18</v>
      </c>
      <c r="V359" s="23">
        <v>220</v>
      </c>
      <c r="W359" s="25">
        <v>23151.600000000093</v>
      </c>
      <c r="X359" s="25">
        <v>31768.980000000214</v>
      </c>
      <c r="Y359" s="25">
        <v>24310.870000000112</v>
      </c>
      <c r="Z359" s="25">
        <v>170601.52999999997</v>
      </c>
      <c r="AA359" s="25">
        <v>167099.63</v>
      </c>
      <c r="AB359" s="25">
        <v>126626.50000000006</v>
      </c>
      <c r="AC359" s="26">
        <v>45152.505756550927</v>
      </c>
      <c r="AD359" s="27">
        <f>ROW()</f>
        <v>359</v>
      </c>
      <c r="AE359" s="27">
        <f>1</f>
        <v>1</v>
      </c>
      <c r="AF359" s="27">
        <f>SUBTOTAL(109,Tbl_NGF_Data[[#This Row],[Counter]])</f>
        <v>1</v>
      </c>
    </row>
    <row r="360" spans="2:32" ht="45" x14ac:dyDescent="0.25">
      <c r="B360" s="21" t="s">
        <v>12</v>
      </c>
      <c r="C360" s="22" t="s">
        <v>1413</v>
      </c>
      <c r="D360" s="23">
        <v>4</v>
      </c>
      <c r="E360" s="22" t="s">
        <v>12</v>
      </c>
      <c r="F360" s="23">
        <v>4</v>
      </c>
      <c r="G360" s="22" t="s">
        <v>1413</v>
      </c>
      <c r="H360" s="22" t="s">
        <v>1327</v>
      </c>
      <c r="I360" s="23">
        <v>1</v>
      </c>
      <c r="J360" s="23">
        <v>194</v>
      </c>
      <c r="K360" s="23" t="s">
        <v>1440</v>
      </c>
      <c r="L360" s="22" t="s">
        <v>1441</v>
      </c>
      <c r="M360" s="21" t="s">
        <v>63</v>
      </c>
      <c r="N360" s="23" t="s">
        <v>1119</v>
      </c>
      <c r="O360" s="22" t="s">
        <v>1120</v>
      </c>
      <c r="P360" s="22" t="s">
        <v>1121</v>
      </c>
      <c r="Q360" s="23" t="s">
        <v>1454</v>
      </c>
      <c r="R360" s="22" t="s">
        <v>1455</v>
      </c>
      <c r="S360" s="21" t="s">
        <v>70</v>
      </c>
      <c r="T360" s="23" t="s">
        <v>1456</v>
      </c>
      <c r="U360" s="24" t="s">
        <v>19</v>
      </c>
      <c r="V360" s="23">
        <v>500</v>
      </c>
      <c r="W360" s="25">
        <v>582847.93999999994</v>
      </c>
      <c r="X360" s="25">
        <v>578635.8899999999</v>
      </c>
      <c r="Y360" s="25">
        <v>460542.8</v>
      </c>
      <c r="Z360" s="25">
        <v>432420.15</v>
      </c>
      <c r="AA360" s="25">
        <v>369099.57</v>
      </c>
      <c r="AB360" s="25">
        <v>381779.1</v>
      </c>
      <c r="AC360" s="26">
        <v>45152.505756550927</v>
      </c>
      <c r="AD360" s="27">
        <f>ROW()</f>
        <v>360</v>
      </c>
      <c r="AE360" s="27">
        <f>1</f>
        <v>1</v>
      </c>
      <c r="AF360" s="27">
        <f>SUBTOTAL(109,Tbl_NGF_Data[[#This Row],[Counter]])</f>
        <v>1</v>
      </c>
    </row>
    <row r="361" spans="2:32" ht="45" x14ac:dyDescent="0.25">
      <c r="B361" s="21" t="s">
        <v>12</v>
      </c>
      <c r="C361" s="22" t="s">
        <v>1413</v>
      </c>
      <c r="D361" s="23">
        <v>4</v>
      </c>
      <c r="E361" s="22" t="s">
        <v>12</v>
      </c>
      <c r="F361" s="23">
        <v>4</v>
      </c>
      <c r="G361" s="22" t="s">
        <v>1413</v>
      </c>
      <c r="H361" s="22" t="s">
        <v>1327</v>
      </c>
      <c r="I361" s="23">
        <v>1</v>
      </c>
      <c r="J361" s="23">
        <v>194</v>
      </c>
      <c r="K361" s="23" t="s">
        <v>1440</v>
      </c>
      <c r="L361" s="22" t="s">
        <v>1441</v>
      </c>
      <c r="M361" s="21" t="s">
        <v>63</v>
      </c>
      <c r="N361" s="23" t="s">
        <v>1119</v>
      </c>
      <c r="O361" s="22" t="s">
        <v>1120</v>
      </c>
      <c r="P361" s="22" t="s">
        <v>1121</v>
      </c>
      <c r="Q361" s="23" t="s">
        <v>1457</v>
      </c>
      <c r="R361" s="22" t="s">
        <v>1458</v>
      </c>
      <c r="S361" s="21" t="s">
        <v>71</v>
      </c>
      <c r="T361" s="23" t="s">
        <v>1459</v>
      </c>
      <c r="U361" s="24" t="s">
        <v>15</v>
      </c>
      <c r="V361" s="23">
        <v>100</v>
      </c>
      <c r="W361" s="25">
        <v>50414.59</v>
      </c>
      <c r="X361" s="25">
        <v>95415.84</v>
      </c>
      <c r="Y361" s="25">
        <v>10558.42</v>
      </c>
      <c r="Z361" s="25">
        <v>41530</v>
      </c>
      <c r="AA361" s="25">
        <v>49712.14</v>
      </c>
      <c r="AB361" s="25">
        <v>52984.6</v>
      </c>
      <c r="AC361" s="26">
        <v>45152.505756550927</v>
      </c>
      <c r="AD361" s="27">
        <f>ROW()</f>
        <v>361</v>
      </c>
      <c r="AE361" s="27">
        <f>1</f>
        <v>1</v>
      </c>
      <c r="AF361" s="27">
        <f>SUBTOTAL(109,Tbl_NGF_Data[[#This Row],[Counter]])</f>
        <v>1</v>
      </c>
    </row>
    <row r="362" spans="2:32" ht="45" x14ac:dyDescent="0.25">
      <c r="B362" s="21" t="s">
        <v>12</v>
      </c>
      <c r="C362" s="22" t="s">
        <v>1413</v>
      </c>
      <c r="D362" s="23">
        <v>4</v>
      </c>
      <c r="E362" s="22" t="s">
        <v>12</v>
      </c>
      <c r="F362" s="23">
        <v>4</v>
      </c>
      <c r="G362" s="22" t="s">
        <v>1413</v>
      </c>
      <c r="H362" s="22" t="s">
        <v>1327</v>
      </c>
      <c r="I362" s="23">
        <v>1</v>
      </c>
      <c r="J362" s="23">
        <v>194</v>
      </c>
      <c r="K362" s="23" t="s">
        <v>1440</v>
      </c>
      <c r="L362" s="22" t="s">
        <v>1441</v>
      </c>
      <c r="M362" s="21" t="s">
        <v>63</v>
      </c>
      <c r="N362" s="23" t="s">
        <v>1119</v>
      </c>
      <c r="O362" s="22" t="s">
        <v>1120</v>
      </c>
      <c r="P362" s="22" t="s">
        <v>1121</v>
      </c>
      <c r="Q362" s="23" t="s">
        <v>1457</v>
      </c>
      <c r="R362" s="22" t="s">
        <v>1458</v>
      </c>
      <c r="S362" s="21" t="s">
        <v>71</v>
      </c>
      <c r="T362" s="23" t="s">
        <v>1459</v>
      </c>
      <c r="U362" s="24" t="s">
        <v>19</v>
      </c>
      <c r="V362" s="23">
        <v>500</v>
      </c>
      <c r="W362" s="25">
        <v>605175.32999999996</v>
      </c>
      <c r="X362" s="25">
        <v>312882.5</v>
      </c>
      <c r="Y362" s="25">
        <v>88022.44</v>
      </c>
      <c r="Z362" s="25">
        <v>445152.18</v>
      </c>
      <c r="AA362" s="25">
        <v>163571.25</v>
      </c>
      <c r="AB362" s="25">
        <v>155568.29999999999</v>
      </c>
      <c r="AC362" s="26">
        <v>45152.505756550927</v>
      </c>
      <c r="AD362" s="27">
        <f>ROW()</f>
        <v>362</v>
      </c>
      <c r="AE362" s="27">
        <f>1</f>
        <v>1</v>
      </c>
      <c r="AF362" s="27">
        <f>SUBTOTAL(109,Tbl_NGF_Data[[#This Row],[Counter]])</f>
        <v>1</v>
      </c>
    </row>
    <row r="363" spans="2:32" ht="30" x14ac:dyDescent="0.25">
      <c r="B363" s="21" t="s">
        <v>12</v>
      </c>
      <c r="C363" s="22" t="s">
        <v>1413</v>
      </c>
      <c r="D363" s="23">
        <v>4</v>
      </c>
      <c r="E363" s="22" t="s">
        <v>12</v>
      </c>
      <c r="F363" s="23">
        <v>4</v>
      </c>
      <c r="G363" s="22" t="s">
        <v>1413</v>
      </c>
      <c r="H363" s="22" t="s">
        <v>1327</v>
      </c>
      <c r="I363" s="23">
        <v>1</v>
      </c>
      <c r="J363" s="23">
        <v>194</v>
      </c>
      <c r="K363" s="23" t="s">
        <v>1440</v>
      </c>
      <c r="L363" s="22" t="s">
        <v>1441</v>
      </c>
      <c r="M363" s="21" t="s">
        <v>63</v>
      </c>
      <c r="N363" s="23" t="s">
        <v>1119</v>
      </c>
      <c r="O363" s="22" t="s">
        <v>1120</v>
      </c>
      <c r="P363" s="22" t="s">
        <v>1121</v>
      </c>
      <c r="Q363" s="23" t="s">
        <v>1125</v>
      </c>
      <c r="R363" s="22" t="s">
        <v>1126</v>
      </c>
      <c r="S363" s="21" t="s">
        <v>23</v>
      </c>
      <c r="T363" s="23" t="s">
        <v>1460</v>
      </c>
      <c r="U363" s="24" t="s">
        <v>15</v>
      </c>
      <c r="V363" s="23">
        <v>100</v>
      </c>
      <c r="W363" s="25">
        <v>3880214.33</v>
      </c>
      <c r="X363" s="25">
        <v>3504510.41</v>
      </c>
      <c r="Y363" s="25">
        <v>3811745.47</v>
      </c>
      <c r="Z363" s="25">
        <v>4441981.08</v>
      </c>
      <c r="AA363" s="25">
        <v>5177197.09</v>
      </c>
      <c r="AB363" s="25">
        <v>5687395.8499999996</v>
      </c>
      <c r="AC363" s="26">
        <v>45152.505756550927</v>
      </c>
      <c r="AD363" s="27">
        <f>ROW()</f>
        <v>363</v>
      </c>
      <c r="AE363" s="27">
        <f>1</f>
        <v>1</v>
      </c>
      <c r="AF363" s="27">
        <f>SUBTOTAL(109,Tbl_NGF_Data[[#This Row],[Counter]])</f>
        <v>1</v>
      </c>
    </row>
    <row r="364" spans="2:32" ht="30" x14ac:dyDescent="0.25">
      <c r="B364" s="21" t="s">
        <v>12</v>
      </c>
      <c r="C364" s="22" t="s">
        <v>1413</v>
      </c>
      <c r="D364" s="23">
        <v>4</v>
      </c>
      <c r="E364" s="22" t="s">
        <v>12</v>
      </c>
      <c r="F364" s="23">
        <v>4</v>
      </c>
      <c r="G364" s="22" t="s">
        <v>1413</v>
      </c>
      <c r="H364" s="22" t="s">
        <v>1327</v>
      </c>
      <c r="I364" s="23">
        <v>1</v>
      </c>
      <c r="J364" s="23">
        <v>194</v>
      </c>
      <c r="K364" s="23" t="s">
        <v>1440</v>
      </c>
      <c r="L364" s="22" t="s">
        <v>1441</v>
      </c>
      <c r="M364" s="21" t="s">
        <v>63</v>
      </c>
      <c r="N364" s="23" t="s">
        <v>1119</v>
      </c>
      <c r="O364" s="22" t="s">
        <v>1120</v>
      </c>
      <c r="P364" s="22" t="s">
        <v>1121</v>
      </c>
      <c r="Q364" s="23" t="s">
        <v>1125</v>
      </c>
      <c r="R364" s="22" t="s">
        <v>1126</v>
      </c>
      <c r="S364" s="21" t="s">
        <v>23</v>
      </c>
      <c r="T364" s="23" t="s">
        <v>1460</v>
      </c>
      <c r="U364" s="24" t="s">
        <v>16</v>
      </c>
      <c r="V364" s="23">
        <v>135</v>
      </c>
      <c r="W364" s="25">
        <v>4902963</v>
      </c>
      <c r="X364" s="25">
        <v>5365118</v>
      </c>
      <c r="Y364" s="25">
        <v>5456728</v>
      </c>
      <c r="Z364" s="25">
        <v>5468350</v>
      </c>
      <c r="AA364" s="25">
        <v>5468350</v>
      </c>
      <c r="AB364" s="25">
        <v>5482079</v>
      </c>
      <c r="AC364" s="26">
        <v>45152.505756550927</v>
      </c>
      <c r="AD364" s="27">
        <f>ROW()</f>
        <v>364</v>
      </c>
      <c r="AE364" s="27">
        <f>1</f>
        <v>1</v>
      </c>
      <c r="AF364" s="27">
        <f>SUBTOTAL(109,Tbl_NGF_Data[[#This Row],[Counter]])</f>
        <v>1</v>
      </c>
    </row>
    <row r="365" spans="2:32" ht="30" x14ac:dyDescent="0.25">
      <c r="B365" s="21" t="s">
        <v>12</v>
      </c>
      <c r="C365" s="22" t="s">
        <v>1413</v>
      </c>
      <c r="D365" s="23">
        <v>4</v>
      </c>
      <c r="E365" s="22" t="s">
        <v>12</v>
      </c>
      <c r="F365" s="23">
        <v>4</v>
      </c>
      <c r="G365" s="22" t="s">
        <v>1413</v>
      </c>
      <c r="H365" s="22" t="s">
        <v>1327</v>
      </c>
      <c r="I365" s="23">
        <v>1</v>
      </c>
      <c r="J365" s="23">
        <v>194</v>
      </c>
      <c r="K365" s="23" t="s">
        <v>1440</v>
      </c>
      <c r="L365" s="22" t="s">
        <v>1441</v>
      </c>
      <c r="M365" s="21" t="s">
        <v>63</v>
      </c>
      <c r="N365" s="23" t="s">
        <v>1119</v>
      </c>
      <c r="O365" s="22" t="s">
        <v>1120</v>
      </c>
      <c r="P365" s="22" t="s">
        <v>1121</v>
      </c>
      <c r="Q365" s="23" t="s">
        <v>1125</v>
      </c>
      <c r="R365" s="22" t="s">
        <v>1126</v>
      </c>
      <c r="S365" s="21" t="s">
        <v>23</v>
      </c>
      <c r="T365" s="23" t="s">
        <v>1460</v>
      </c>
      <c r="U365" s="24" t="s">
        <v>66</v>
      </c>
      <c r="V365" s="23">
        <v>137</v>
      </c>
      <c r="W365" s="25">
        <v>89118</v>
      </c>
      <c r="X365" s="25">
        <v>89118</v>
      </c>
      <c r="Y365" s="25">
        <v>89118.18</v>
      </c>
      <c r="Z365" s="25">
        <v>89118.18</v>
      </c>
      <c r="AA365" s="25">
        <v>89118.18</v>
      </c>
      <c r="AB365" s="25">
        <v>89118.18</v>
      </c>
      <c r="AC365" s="26">
        <v>45152.505756550927</v>
      </c>
      <c r="AD365" s="27">
        <f>ROW()</f>
        <v>365</v>
      </c>
      <c r="AE365" s="27">
        <f>1</f>
        <v>1</v>
      </c>
      <c r="AF365" s="27">
        <f>SUBTOTAL(109,Tbl_NGF_Data[[#This Row],[Counter]])</f>
        <v>1</v>
      </c>
    </row>
    <row r="366" spans="2:32" ht="30" x14ac:dyDescent="0.25">
      <c r="B366" s="21" t="s">
        <v>12</v>
      </c>
      <c r="C366" s="22" t="s">
        <v>1413</v>
      </c>
      <c r="D366" s="23">
        <v>4</v>
      </c>
      <c r="E366" s="22" t="s">
        <v>12</v>
      </c>
      <c r="F366" s="23">
        <v>4</v>
      </c>
      <c r="G366" s="22" t="s">
        <v>1413</v>
      </c>
      <c r="H366" s="22" t="s">
        <v>1327</v>
      </c>
      <c r="I366" s="23">
        <v>1</v>
      </c>
      <c r="J366" s="23">
        <v>194</v>
      </c>
      <c r="K366" s="23" t="s">
        <v>1440</v>
      </c>
      <c r="L366" s="22" t="s">
        <v>1441</v>
      </c>
      <c r="M366" s="21" t="s">
        <v>63</v>
      </c>
      <c r="N366" s="23" t="s">
        <v>1119</v>
      </c>
      <c r="O366" s="22" t="s">
        <v>1120</v>
      </c>
      <c r="P366" s="22" t="s">
        <v>1121</v>
      </c>
      <c r="Q366" s="23" t="s">
        <v>1125</v>
      </c>
      <c r="R366" s="22" t="s">
        <v>1126</v>
      </c>
      <c r="S366" s="21" t="s">
        <v>23</v>
      </c>
      <c r="T366" s="23" t="s">
        <v>1460</v>
      </c>
      <c r="U366" s="24" t="s">
        <v>17</v>
      </c>
      <c r="V366" s="23">
        <v>200</v>
      </c>
      <c r="W366" s="25">
        <v>4379721.5299999993</v>
      </c>
      <c r="X366" s="25">
        <v>5364996.4200000009</v>
      </c>
      <c r="Y366" s="25">
        <v>4612740.75</v>
      </c>
      <c r="Z366" s="25">
        <v>4168318.4299999997</v>
      </c>
      <c r="AA366" s="25">
        <v>4221508.0699999984</v>
      </c>
      <c r="AB366" s="25">
        <v>4398357.58</v>
      </c>
      <c r="AC366" s="26">
        <v>45152.505756550927</v>
      </c>
      <c r="AD366" s="27">
        <f>ROW()</f>
        <v>366</v>
      </c>
      <c r="AE366" s="27">
        <f>1</f>
        <v>1</v>
      </c>
      <c r="AF366" s="27">
        <f>SUBTOTAL(109,Tbl_NGF_Data[[#This Row],[Counter]])</f>
        <v>1</v>
      </c>
    </row>
    <row r="367" spans="2:32" ht="45" x14ac:dyDescent="0.25">
      <c r="B367" s="21" t="s">
        <v>12</v>
      </c>
      <c r="C367" s="22" t="s">
        <v>1413</v>
      </c>
      <c r="D367" s="23">
        <v>4</v>
      </c>
      <c r="E367" s="22" t="s">
        <v>12</v>
      </c>
      <c r="F367" s="23">
        <v>4</v>
      </c>
      <c r="G367" s="22" t="s">
        <v>1413</v>
      </c>
      <c r="H367" s="22" t="s">
        <v>1327</v>
      </c>
      <c r="I367" s="23">
        <v>1</v>
      </c>
      <c r="J367" s="23">
        <v>194</v>
      </c>
      <c r="K367" s="23" t="s">
        <v>1440</v>
      </c>
      <c r="L367" s="22" t="s">
        <v>1441</v>
      </c>
      <c r="M367" s="21" t="s">
        <v>63</v>
      </c>
      <c r="N367" s="23" t="s">
        <v>1119</v>
      </c>
      <c r="O367" s="22" t="s">
        <v>1120</v>
      </c>
      <c r="P367" s="22" t="s">
        <v>1121</v>
      </c>
      <c r="Q367" s="23" t="s">
        <v>1125</v>
      </c>
      <c r="R367" s="22" t="s">
        <v>1126</v>
      </c>
      <c r="S367" s="21" t="s">
        <v>23</v>
      </c>
      <c r="T367" s="23" t="s">
        <v>1460</v>
      </c>
      <c r="U367" s="24" t="s">
        <v>18</v>
      </c>
      <c r="V367" s="23">
        <v>220</v>
      </c>
      <c r="W367" s="25">
        <v>523241.47000000067</v>
      </c>
      <c r="X367" s="25">
        <v>121.57999999914318</v>
      </c>
      <c r="Y367" s="25">
        <v>843987.25</v>
      </c>
      <c r="Z367" s="25">
        <v>1300031.5700000003</v>
      </c>
      <c r="AA367" s="25">
        <v>1246841.9300000016</v>
      </c>
      <c r="AB367" s="25">
        <v>1083721.42</v>
      </c>
      <c r="AC367" s="26">
        <v>45152.505756550927</v>
      </c>
      <c r="AD367" s="27">
        <f>ROW()</f>
        <v>367</v>
      </c>
      <c r="AE367" s="27">
        <f>1</f>
        <v>1</v>
      </c>
      <c r="AF367" s="27">
        <f>SUBTOTAL(109,Tbl_NGF_Data[[#This Row],[Counter]])</f>
        <v>1</v>
      </c>
    </row>
    <row r="368" spans="2:32" ht="45" x14ac:dyDescent="0.25">
      <c r="B368" s="21" t="s">
        <v>12</v>
      </c>
      <c r="C368" s="22" t="s">
        <v>1413</v>
      </c>
      <c r="D368" s="23">
        <v>4</v>
      </c>
      <c r="E368" s="22" t="s">
        <v>12</v>
      </c>
      <c r="F368" s="23">
        <v>4</v>
      </c>
      <c r="G368" s="22" t="s">
        <v>1413</v>
      </c>
      <c r="H368" s="22" t="s">
        <v>1327</v>
      </c>
      <c r="I368" s="23">
        <v>1</v>
      </c>
      <c r="J368" s="23">
        <v>194</v>
      </c>
      <c r="K368" s="23" t="s">
        <v>1440</v>
      </c>
      <c r="L368" s="22" t="s">
        <v>1441</v>
      </c>
      <c r="M368" s="21" t="s">
        <v>63</v>
      </c>
      <c r="N368" s="23" t="s">
        <v>1119</v>
      </c>
      <c r="O368" s="22" t="s">
        <v>1120</v>
      </c>
      <c r="P368" s="22" t="s">
        <v>1121</v>
      </c>
      <c r="Q368" s="23" t="s">
        <v>1125</v>
      </c>
      <c r="R368" s="22" t="s">
        <v>1126</v>
      </c>
      <c r="S368" s="21" t="s">
        <v>23</v>
      </c>
      <c r="T368" s="23" t="s">
        <v>1460</v>
      </c>
      <c r="U368" s="24" t="s">
        <v>67</v>
      </c>
      <c r="V368" s="23">
        <v>222</v>
      </c>
      <c r="W368" s="25">
        <v>89118</v>
      </c>
      <c r="X368" s="25">
        <v>89118</v>
      </c>
      <c r="Y368" s="25">
        <v>89118.18</v>
      </c>
      <c r="Z368" s="25">
        <v>89118.18</v>
      </c>
      <c r="AA368" s="25">
        <v>89118.18</v>
      </c>
      <c r="AB368" s="25">
        <v>89118.18</v>
      </c>
      <c r="AC368" s="26">
        <v>45152.505756550927</v>
      </c>
      <c r="AD368" s="27">
        <f>ROW()</f>
        <v>368</v>
      </c>
      <c r="AE368" s="27">
        <f>1</f>
        <v>1</v>
      </c>
      <c r="AF368" s="27">
        <f>SUBTOTAL(109,Tbl_NGF_Data[[#This Row],[Counter]])</f>
        <v>1</v>
      </c>
    </row>
    <row r="369" spans="2:32" ht="30" x14ac:dyDescent="0.25">
      <c r="B369" s="21" t="s">
        <v>12</v>
      </c>
      <c r="C369" s="22" t="s">
        <v>1413</v>
      </c>
      <c r="D369" s="23">
        <v>4</v>
      </c>
      <c r="E369" s="22" t="s">
        <v>12</v>
      </c>
      <c r="F369" s="23">
        <v>4</v>
      </c>
      <c r="G369" s="22" t="s">
        <v>1413</v>
      </c>
      <c r="H369" s="22" t="s">
        <v>1327</v>
      </c>
      <c r="I369" s="23">
        <v>1</v>
      </c>
      <c r="J369" s="23">
        <v>194</v>
      </c>
      <c r="K369" s="23" t="s">
        <v>1440</v>
      </c>
      <c r="L369" s="22" t="s">
        <v>1441</v>
      </c>
      <c r="M369" s="21" t="s">
        <v>63</v>
      </c>
      <c r="N369" s="23" t="s">
        <v>1119</v>
      </c>
      <c r="O369" s="22" t="s">
        <v>1120</v>
      </c>
      <c r="P369" s="22" t="s">
        <v>1121</v>
      </c>
      <c r="Q369" s="23" t="s">
        <v>1125</v>
      </c>
      <c r="R369" s="22" t="s">
        <v>1126</v>
      </c>
      <c r="S369" s="21" t="s">
        <v>23</v>
      </c>
      <c r="T369" s="23" t="s">
        <v>1460</v>
      </c>
      <c r="U369" s="24" t="s">
        <v>19</v>
      </c>
      <c r="V369" s="23">
        <v>500</v>
      </c>
      <c r="W369" s="25">
        <v>5005221.2300000004</v>
      </c>
      <c r="X369" s="25">
        <v>4989678.5</v>
      </c>
      <c r="Y369" s="25">
        <v>4896310.5599999996</v>
      </c>
      <c r="Z369" s="25">
        <v>4817060.79</v>
      </c>
      <c r="AA369" s="25">
        <v>4927391.88</v>
      </c>
      <c r="AB369" s="25">
        <v>4964360.84</v>
      </c>
      <c r="AC369" s="26">
        <v>45152.505756550927</v>
      </c>
      <c r="AD369" s="27">
        <f>ROW()</f>
        <v>369</v>
      </c>
      <c r="AE369" s="27">
        <f>1</f>
        <v>1</v>
      </c>
      <c r="AF369" s="27">
        <f>SUBTOTAL(109,Tbl_NGF_Data[[#This Row],[Counter]])</f>
        <v>1</v>
      </c>
    </row>
    <row r="370" spans="2:32" ht="45" x14ac:dyDescent="0.25">
      <c r="B370" s="21" t="s">
        <v>12</v>
      </c>
      <c r="C370" s="22" t="s">
        <v>1413</v>
      </c>
      <c r="D370" s="23">
        <v>4</v>
      </c>
      <c r="E370" s="22" t="s">
        <v>12</v>
      </c>
      <c r="F370" s="23">
        <v>4</v>
      </c>
      <c r="G370" s="22" t="s">
        <v>1413</v>
      </c>
      <c r="H370" s="22" t="s">
        <v>1327</v>
      </c>
      <c r="I370" s="23">
        <v>1</v>
      </c>
      <c r="J370" s="23">
        <v>194</v>
      </c>
      <c r="K370" s="23" t="s">
        <v>1440</v>
      </c>
      <c r="L370" s="22" t="s">
        <v>1441</v>
      </c>
      <c r="M370" s="21" t="s">
        <v>63</v>
      </c>
      <c r="N370" s="23" t="s">
        <v>1119</v>
      </c>
      <c r="O370" s="22" t="s">
        <v>1120</v>
      </c>
      <c r="P370" s="22" t="s">
        <v>1121</v>
      </c>
      <c r="Q370" s="23" t="s">
        <v>1461</v>
      </c>
      <c r="R370" s="22" t="s">
        <v>1462</v>
      </c>
      <c r="S370" s="21" t="s">
        <v>72</v>
      </c>
      <c r="T370" s="23" t="s">
        <v>1463</v>
      </c>
      <c r="U370" s="24" t="s">
        <v>66</v>
      </c>
      <c r="V370" s="23">
        <v>137</v>
      </c>
      <c r="W370" s="25">
        <v>0</v>
      </c>
      <c r="X370" s="25">
        <v>0</v>
      </c>
      <c r="Y370" s="25">
        <v>0.89</v>
      </c>
      <c r="Z370" s="25">
        <v>0.89</v>
      </c>
      <c r="AA370" s="25">
        <v>0.89</v>
      </c>
      <c r="AB370" s="25">
        <v>0.89</v>
      </c>
      <c r="AC370" s="26">
        <v>45152.505756550927</v>
      </c>
      <c r="AD370" s="27">
        <f>ROW()</f>
        <v>370</v>
      </c>
      <c r="AE370" s="27">
        <f>1</f>
        <v>1</v>
      </c>
      <c r="AF370" s="27">
        <f>SUBTOTAL(109,Tbl_NGF_Data[[#This Row],[Counter]])</f>
        <v>1</v>
      </c>
    </row>
    <row r="371" spans="2:32" ht="45" x14ac:dyDescent="0.25">
      <c r="B371" s="21" t="s">
        <v>12</v>
      </c>
      <c r="C371" s="22" t="s">
        <v>1413</v>
      </c>
      <c r="D371" s="23">
        <v>4</v>
      </c>
      <c r="E371" s="22" t="s">
        <v>12</v>
      </c>
      <c r="F371" s="23">
        <v>4</v>
      </c>
      <c r="G371" s="22" t="s">
        <v>1413</v>
      </c>
      <c r="H371" s="22" t="s">
        <v>1327</v>
      </c>
      <c r="I371" s="23">
        <v>1</v>
      </c>
      <c r="J371" s="23">
        <v>194</v>
      </c>
      <c r="K371" s="23" t="s">
        <v>1440</v>
      </c>
      <c r="L371" s="22" t="s">
        <v>1441</v>
      </c>
      <c r="M371" s="21" t="s">
        <v>63</v>
      </c>
      <c r="N371" s="23" t="s">
        <v>1119</v>
      </c>
      <c r="O371" s="22" t="s">
        <v>1120</v>
      </c>
      <c r="P371" s="22" t="s">
        <v>1121</v>
      </c>
      <c r="Q371" s="23" t="s">
        <v>1461</v>
      </c>
      <c r="R371" s="22" t="s">
        <v>1462</v>
      </c>
      <c r="S371" s="21" t="s">
        <v>72</v>
      </c>
      <c r="T371" s="23" t="s">
        <v>1463</v>
      </c>
      <c r="U371" s="24" t="s">
        <v>67</v>
      </c>
      <c r="V371" s="23">
        <v>222</v>
      </c>
      <c r="W371" s="25">
        <v>0</v>
      </c>
      <c r="X371" s="25">
        <v>0</v>
      </c>
      <c r="Y371" s="25">
        <v>0.89</v>
      </c>
      <c r="Z371" s="25">
        <v>0.89</v>
      </c>
      <c r="AA371" s="25">
        <v>0.89</v>
      </c>
      <c r="AB371" s="25">
        <v>0.89</v>
      </c>
      <c r="AC371" s="26">
        <v>45152.505756550927</v>
      </c>
      <c r="AD371" s="27">
        <f>ROW()</f>
        <v>371</v>
      </c>
      <c r="AE371" s="27">
        <f>1</f>
        <v>1</v>
      </c>
      <c r="AF371" s="27">
        <f>SUBTOTAL(109,Tbl_NGF_Data[[#This Row],[Counter]])</f>
        <v>1</v>
      </c>
    </row>
    <row r="372" spans="2:32" ht="45" x14ac:dyDescent="0.25">
      <c r="B372" s="21" t="s">
        <v>12</v>
      </c>
      <c r="C372" s="22" t="s">
        <v>1413</v>
      </c>
      <c r="D372" s="23">
        <v>4</v>
      </c>
      <c r="E372" s="22" t="s">
        <v>12</v>
      </c>
      <c r="F372" s="23">
        <v>4</v>
      </c>
      <c r="G372" s="22" t="s">
        <v>1413</v>
      </c>
      <c r="H372" s="22" t="s">
        <v>1327</v>
      </c>
      <c r="I372" s="23">
        <v>1</v>
      </c>
      <c r="J372" s="23">
        <v>194</v>
      </c>
      <c r="K372" s="23" t="s">
        <v>1440</v>
      </c>
      <c r="L372" s="22" t="s">
        <v>1441</v>
      </c>
      <c r="M372" s="21" t="s">
        <v>63</v>
      </c>
      <c r="N372" s="23" t="s">
        <v>1464</v>
      </c>
      <c r="O372" s="22" t="s">
        <v>1465</v>
      </c>
      <c r="P372" s="22" t="s">
        <v>1466</v>
      </c>
      <c r="Q372" s="23" t="s">
        <v>1467</v>
      </c>
      <c r="R372" s="22" t="s">
        <v>1468</v>
      </c>
      <c r="S372" s="21" t="s">
        <v>73</v>
      </c>
      <c r="T372" s="23" t="s">
        <v>1469</v>
      </c>
      <c r="U372" s="24" t="s">
        <v>15</v>
      </c>
      <c r="V372" s="23">
        <v>100</v>
      </c>
      <c r="W372" s="25">
        <v>1727381.1999999997</v>
      </c>
      <c r="X372" s="25">
        <v>1442668.37</v>
      </c>
      <c r="Y372" s="25">
        <v>903422.57000000007</v>
      </c>
      <c r="Z372" s="25">
        <v>1637040.52</v>
      </c>
      <c r="AA372" s="25">
        <v>1940335.29</v>
      </c>
      <c r="AB372" s="25">
        <v>3565511.77</v>
      </c>
      <c r="AC372" s="26">
        <v>45152.505756550927</v>
      </c>
      <c r="AD372" s="27">
        <f>ROW()</f>
        <v>372</v>
      </c>
      <c r="AE372" s="27">
        <f>1</f>
        <v>1</v>
      </c>
      <c r="AF372" s="27">
        <f>SUBTOTAL(109,Tbl_NGF_Data[[#This Row],[Counter]])</f>
        <v>1</v>
      </c>
    </row>
    <row r="373" spans="2:32" ht="45" x14ac:dyDescent="0.25">
      <c r="B373" s="21" t="s">
        <v>12</v>
      </c>
      <c r="C373" s="22" t="s">
        <v>1413</v>
      </c>
      <c r="D373" s="23">
        <v>4</v>
      </c>
      <c r="E373" s="22" t="s">
        <v>12</v>
      </c>
      <c r="F373" s="23">
        <v>4</v>
      </c>
      <c r="G373" s="22" t="s">
        <v>1413</v>
      </c>
      <c r="H373" s="22" t="s">
        <v>1327</v>
      </c>
      <c r="I373" s="23">
        <v>1</v>
      </c>
      <c r="J373" s="23">
        <v>194</v>
      </c>
      <c r="K373" s="23" t="s">
        <v>1440</v>
      </c>
      <c r="L373" s="22" t="s">
        <v>1441</v>
      </c>
      <c r="M373" s="21" t="s">
        <v>63</v>
      </c>
      <c r="N373" s="23" t="s">
        <v>1464</v>
      </c>
      <c r="O373" s="22" t="s">
        <v>1465</v>
      </c>
      <c r="P373" s="22" t="s">
        <v>1466</v>
      </c>
      <c r="Q373" s="23" t="s">
        <v>1467</v>
      </c>
      <c r="R373" s="22" t="s">
        <v>1468</v>
      </c>
      <c r="S373" s="21" t="s">
        <v>73</v>
      </c>
      <c r="T373" s="23" t="s">
        <v>1469</v>
      </c>
      <c r="U373" s="24" t="s">
        <v>16</v>
      </c>
      <c r="V373" s="23">
        <v>135</v>
      </c>
      <c r="W373" s="25">
        <v>9804866</v>
      </c>
      <c r="X373" s="25">
        <v>12292757</v>
      </c>
      <c r="Y373" s="25">
        <v>12485757</v>
      </c>
      <c r="Z373" s="25">
        <v>14646712</v>
      </c>
      <c r="AA373" s="25">
        <v>14409132</v>
      </c>
      <c r="AB373" s="25">
        <v>14271350</v>
      </c>
      <c r="AC373" s="26">
        <v>45152.505756550927</v>
      </c>
      <c r="AD373" s="27">
        <f>ROW()</f>
        <v>373</v>
      </c>
      <c r="AE373" s="27">
        <f>1</f>
        <v>1</v>
      </c>
      <c r="AF373" s="27">
        <f>SUBTOTAL(109,Tbl_NGF_Data[[#This Row],[Counter]])</f>
        <v>1</v>
      </c>
    </row>
    <row r="374" spans="2:32" ht="45" x14ac:dyDescent="0.25">
      <c r="B374" s="21" t="s">
        <v>12</v>
      </c>
      <c r="C374" s="22" t="s">
        <v>1413</v>
      </c>
      <c r="D374" s="23">
        <v>4</v>
      </c>
      <c r="E374" s="22" t="s">
        <v>12</v>
      </c>
      <c r="F374" s="23">
        <v>4</v>
      </c>
      <c r="G374" s="22" t="s">
        <v>1413</v>
      </c>
      <c r="H374" s="22" t="s">
        <v>1327</v>
      </c>
      <c r="I374" s="23">
        <v>1</v>
      </c>
      <c r="J374" s="23">
        <v>194</v>
      </c>
      <c r="K374" s="23" t="s">
        <v>1440</v>
      </c>
      <c r="L374" s="22" t="s">
        <v>1441</v>
      </c>
      <c r="M374" s="21" t="s">
        <v>63</v>
      </c>
      <c r="N374" s="23" t="s">
        <v>1464</v>
      </c>
      <c r="O374" s="22" t="s">
        <v>1465</v>
      </c>
      <c r="P374" s="22" t="s">
        <v>1466</v>
      </c>
      <c r="Q374" s="23" t="s">
        <v>1467</v>
      </c>
      <c r="R374" s="22" t="s">
        <v>1468</v>
      </c>
      <c r="S374" s="21" t="s">
        <v>73</v>
      </c>
      <c r="T374" s="23" t="s">
        <v>1469</v>
      </c>
      <c r="U374" s="24" t="s">
        <v>17</v>
      </c>
      <c r="V374" s="23">
        <v>200</v>
      </c>
      <c r="W374" s="25">
        <v>9072125.7899999991</v>
      </c>
      <c r="X374" s="25">
        <v>10485859.600000003</v>
      </c>
      <c r="Y374" s="25">
        <v>11337176.180000013</v>
      </c>
      <c r="Z374" s="25">
        <v>11293403.890000002</v>
      </c>
      <c r="AA374" s="25">
        <v>12265512.640000004</v>
      </c>
      <c r="AB374" s="25">
        <v>12679876.369999995</v>
      </c>
      <c r="AC374" s="26">
        <v>45152.505756550927</v>
      </c>
      <c r="AD374" s="27">
        <f>ROW()</f>
        <v>374</v>
      </c>
      <c r="AE374" s="27">
        <f>1</f>
        <v>1</v>
      </c>
      <c r="AF374" s="27">
        <f>SUBTOTAL(109,Tbl_NGF_Data[[#This Row],[Counter]])</f>
        <v>1</v>
      </c>
    </row>
    <row r="375" spans="2:32" ht="45" x14ac:dyDescent="0.25">
      <c r="B375" s="21" t="s">
        <v>12</v>
      </c>
      <c r="C375" s="22" t="s">
        <v>1413</v>
      </c>
      <c r="D375" s="23">
        <v>4</v>
      </c>
      <c r="E375" s="22" t="s">
        <v>12</v>
      </c>
      <c r="F375" s="23">
        <v>4</v>
      </c>
      <c r="G375" s="22" t="s">
        <v>1413</v>
      </c>
      <c r="H375" s="22" t="s">
        <v>1327</v>
      </c>
      <c r="I375" s="23">
        <v>1</v>
      </c>
      <c r="J375" s="23">
        <v>194</v>
      </c>
      <c r="K375" s="23" t="s">
        <v>1440</v>
      </c>
      <c r="L375" s="22" t="s">
        <v>1441</v>
      </c>
      <c r="M375" s="21" t="s">
        <v>63</v>
      </c>
      <c r="N375" s="23" t="s">
        <v>1464</v>
      </c>
      <c r="O375" s="22" t="s">
        <v>1465</v>
      </c>
      <c r="P375" s="22" t="s">
        <v>1466</v>
      </c>
      <c r="Q375" s="23" t="s">
        <v>1467</v>
      </c>
      <c r="R375" s="22" t="s">
        <v>1468</v>
      </c>
      <c r="S375" s="21" t="s">
        <v>73</v>
      </c>
      <c r="T375" s="23" t="s">
        <v>1469</v>
      </c>
      <c r="U375" s="24" t="s">
        <v>18</v>
      </c>
      <c r="V375" s="23">
        <v>220</v>
      </c>
      <c r="W375" s="25">
        <v>732740.21000000089</v>
      </c>
      <c r="X375" s="25">
        <v>1806897.3999999966</v>
      </c>
      <c r="Y375" s="25">
        <v>1148580.8199999873</v>
      </c>
      <c r="Z375" s="25">
        <v>3353308.1099999975</v>
      </c>
      <c r="AA375" s="25">
        <v>2143619.3599999957</v>
      </c>
      <c r="AB375" s="25">
        <v>1591473.6300000045</v>
      </c>
      <c r="AC375" s="26">
        <v>45152.505756550927</v>
      </c>
      <c r="AD375" s="27">
        <f>ROW()</f>
        <v>375</v>
      </c>
      <c r="AE375" s="27">
        <f>1</f>
        <v>1</v>
      </c>
      <c r="AF375" s="27">
        <f>SUBTOTAL(109,Tbl_NGF_Data[[#This Row],[Counter]])</f>
        <v>1</v>
      </c>
    </row>
    <row r="376" spans="2:32" ht="45" x14ac:dyDescent="0.25">
      <c r="B376" s="21" t="s">
        <v>12</v>
      </c>
      <c r="C376" s="22" t="s">
        <v>1413</v>
      </c>
      <c r="D376" s="23">
        <v>4</v>
      </c>
      <c r="E376" s="22" t="s">
        <v>12</v>
      </c>
      <c r="F376" s="23">
        <v>4</v>
      </c>
      <c r="G376" s="22" t="s">
        <v>1413</v>
      </c>
      <c r="H376" s="22" t="s">
        <v>1327</v>
      </c>
      <c r="I376" s="23">
        <v>1</v>
      </c>
      <c r="J376" s="23">
        <v>194</v>
      </c>
      <c r="K376" s="23" t="s">
        <v>1440</v>
      </c>
      <c r="L376" s="22" t="s">
        <v>1441</v>
      </c>
      <c r="M376" s="21" t="s">
        <v>63</v>
      </c>
      <c r="N376" s="23" t="s">
        <v>1464</v>
      </c>
      <c r="O376" s="22" t="s">
        <v>1465</v>
      </c>
      <c r="P376" s="22" t="s">
        <v>1466</v>
      </c>
      <c r="Q376" s="23" t="s">
        <v>1467</v>
      </c>
      <c r="R376" s="22" t="s">
        <v>1468</v>
      </c>
      <c r="S376" s="21" t="s">
        <v>73</v>
      </c>
      <c r="T376" s="23" t="s">
        <v>1469</v>
      </c>
      <c r="U376" s="24" t="s">
        <v>19</v>
      </c>
      <c r="V376" s="23">
        <v>500</v>
      </c>
      <c r="W376" s="25">
        <v>10611983.690000001</v>
      </c>
      <c r="X376" s="25">
        <v>10433106.469999999</v>
      </c>
      <c r="Y376" s="25">
        <v>12846994.84</v>
      </c>
      <c r="Z376" s="25">
        <v>14176958.560000001</v>
      </c>
      <c r="AA376" s="25">
        <v>13792906.15</v>
      </c>
      <c r="AB376" s="25">
        <v>14241152.430000002</v>
      </c>
      <c r="AC376" s="26">
        <v>45152.505756550927</v>
      </c>
      <c r="AD376" s="27">
        <f>ROW()</f>
        <v>376</v>
      </c>
      <c r="AE376" s="27">
        <f>1</f>
        <v>1</v>
      </c>
      <c r="AF376" s="27">
        <f>SUBTOTAL(109,Tbl_NGF_Data[[#This Row],[Counter]])</f>
        <v>1</v>
      </c>
    </row>
    <row r="377" spans="2:32" ht="45" x14ac:dyDescent="0.25">
      <c r="B377" s="21" t="s">
        <v>12</v>
      </c>
      <c r="C377" s="22" t="s">
        <v>1413</v>
      </c>
      <c r="D377" s="23">
        <v>4</v>
      </c>
      <c r="E377" s="22" t="s">
        <v>12</v>
      </c>
      <c r="F377" s="23">
        <v>4</v>
      </c>
      <c r="G377" s="22" t="s">
        <v>1413</v>
      </c>
      <c r="H377" s="22" t="s">
        <v>1327</v>
      </c>
      <c r="I377" s="23">
        <v>1</v>
      </c>
      <c r="J377" s="23">
        <v>194</v>
      </c>
      <c r="K377" s="23" t="s">
        <v>1440</v>
      </c>
      <c r="L377" s="22" t="s">
        <v>1441</v>
      </c>
      <c r="M377" s="21" t="s">
        <v>63</v>
      </c>
      <c r="N377" s="23" t="s">
        <v>1464</v>
      </c>
      <c r="O377" s="22" t="s">
        <v>1465</v>
      </c>
      <c r="P377" s="22" t="s">
        <v>1466</v>
      </c>
      <c r="Q377" s="23" t="s">
        <v>1470</v>
      </c>
      <c r="R377" s="22" t="s">
        <v>1471</v>
      </c>
      <c r="S377" s="21" t="s">
        <v>74</v>
      </c>
      <c r="T377" s="23" t="s">
        <v>1472</v>
      </c>
      <c r="U377" s="24" t="s">
        <v>15</v>
      </c>
      <c r="V377" s="23">
        <v>100</v>
      </c>
      <c r="W377" s="25">
        <v>344417.14</v>
      </c>
      <c r="X377" s="25">
        <v>342072.68</v>
      </c>
      <c r="Y377" s="25">
        <v>525622.2300000001</v>
      </c>
      <c r="Z377" s="25">
        <v>569366.93000000005</v>
      </c>
      <c r="AA377" s="25">
        <v>364717.76</v>
      </c>
      <c r="AB377" s="25">
        <v>599433.14</v>
      </c>
      <c r="AC377" s="26">
        <v>45152.505756550927</v>
      </c>
      <c r="AD377" s="27">
        <f>ROW()</f>
        <v>377</v>
      </c>
      <c r="AE377" s="27">
        <f>1</f>
        <v>1</v>
      </c>
      <c r="AF377" s="27">
        <f>SUBTOTAL(109,Tbl_NGF_Data[[#This Row],[Counter]])</f>
        <v>1</v>
      </c>
    </row>
    <row r="378" spans="2:32" ht="45" x14ac:dyDescent="0.25">
      <c r="B378" s="21" t="s">
        <v>12</v>
      </c>
      <c r="C378" s="22" t="s">
        <v>1413</v>
      </c>
      <c r="D378" s="23">
        <v>4</v>
      </c>
      <c r="E378" s="22" t="s">
        <v>12</v>
      </c>
      <c r="F378" s="23">
        <v>4</v>
      </c>
      <c r="G378" s="22" t="s">
        <v>1413</v>
      </c>
      <c r="H378" s="22" t="s">
        <v>1327</v>
      </c>
      <c r="I378" s="23">
        <v>1</v>
      </c>
      <c r="J378" s="23">
        <v>194</v>
      </c>
      <c r="K378" s="23" t="s">
        <v>1440</v>
      </c>
      <c r="L378" s="22" t="s">
        <v>1441</v>
      </c>
      <c r="M378" s="21" t="s">
        <v>63</v>
      </c>
      <c r="N378" s="23" t="s">
        <v>1464</v>
      </c>
      <c r="O378" s="22" t="s">
        <v>1465</v>
      </c>
      <c r="P378" s="22" t="s">
        <v>1466</v>
      </c>
      <c r="Q378" s="23" t="s">
        <v>1470</v>
      </c>
      <c r="R378" s="22" t="s">
        <v>1471</v>
      </c>
      <c r="S378" s="21" t="s">
        <v>74</v>
      </c>
      <c r="T378" s="23" t="s">
        <v>1472</v>
      </c>
      <c r="U378" s="24" t="s">
        <v>16</v>
      </c>
      <c r="V378" s="23">
        <v>135</v>
      </c>
      <c r="W378" s="25">
        <v>1743369</v>
      </c>
      <c r="X378" s="25">
        <v>1742995</v>
      </c>
      <c r="Y378" s="25">
        <v>1742995</v>
      </c>
      <c r="Z378" s="25">
        <v>1767677</v>
      </c>
      <c r="AA378" s="25">
        <v>1767677</v>
      </c>
      <c r="AB378" s="25">
        <v>1797659</v>
      </c>
      <c r="AC378" s="26">
        <v>45152.505756550927</v>
      </c>
      <c r="AD378" s="27">
        <f>ROW()</f>
        <v>378</v>
      </c>
      <c r="AE378" s="27">
        <f>1</f>
        <v>1</v>
      </c>
      <c r="AF378" s="27">
        <f>SUBTOTAL(109,Tbl_NGF_Data[[#This Row],[Counter]])</f>
        <v>1</v>
      </c>
    </row>
    <row r="379" spans="2:32" ht="45" x14ac:dyDescent="0.25">
      <c r="B379" s="21" t="s">
        <v>12</v>
      </c>
      <c r="C379" s="22" t="s">
        <v>1413</v>
      </c>
      <c r="D379" s="23">
        <v>4</v>
      </c>
      <c r="E379" s="22" t="s">
        <v>12</v>
      </c>
      <c r="F379" s="23">
        <v>4</v>
      </c>
      <c r="G379" s="22" t="s">
        <v>1413</v>
      </c>
      <c r="H379" s="22" t="s">
        <v>1327</v>
      </c>
      <c r="I379" s="23">
        <v>1</v>
      </c>
      <c r="J379" s="23">
        <v>194</v>
      </c>
      <c r="K379" s="23" t="s">
        <v>1440</v>
      </c>
      <c r="L379" s="22" t="s">
        <v>1441</v>
      </c>
      <c r="M379" s="21" t="s">
        <v>63</v>
      </c>
      <c r="N379" s="23" t="s">
        <v>1464</v>
      </c>
      <c r="O379" s="22" t="s">
        <v>1465</v>
      </c>
      <c r="P379" s="22" t="s">
        <v>1466</v>
      </c>
      <c r="Q379" s="23" t="s">
        <v>1470</v>
      </c>
      <c r="R379" s="22" t="s">
        <v>1471</v>
      </c>
      <c r="S379" s="21" t="s">
        <v>74</v>
      </c>
      <c r="T379" s="23" t="s">
        <v>1472</v>
      </c>
      <c r="U379" s="24" t="s">
        <v>17</v>
      </c>
      <c r="V379" s="23">
        <v>200</v>
      </c>
      <c r="W379" s="25">
        <v>1170109.6099999999</v>
      </c>
      <c r="X379" s="25">
        <v>1181772.5</v>
      </c>
      <c r="Y379" s="25">
        <v>1116946.7399999998</v>
      </c>
      <c r="Z379" s="25">
        <v>1170202.21</v>
      </c>
      <c r="AA379" s="25">
        <v>1348391.709999999</v>
      </c>
      <c r="AB379" s="25">
        <v>1112645.3100000003</v>
      </c>
      <c r="AC379" s="26">
        <v>45152.505756550927</v>
      </c>
      <c r="AD379" s="27">
        <f>ROW()</f>
        <v>379</v>
      </c>
      <c r="AE379" s="27">
        <f>1</f>
        <v>1</v>
      </c>
      <c r="AF379" s="27">
        <f>SUBTOTAL(109,Tbl_NGF_Data[[#This Row],[Counter]])</f>
        <v>1</v>
      </c>
    </row>
    <row r="380" spans="2:32" ht="45" x14ac:dyDescent="0.25">
      <c r="B380" s="21" t="s">
        <v>12</v>
      </c>
      <c r="C380" s="22" t="s">
        <v>1413</v>
      </c>
      <c r="D380" s="23">
        <v>4</v>
      </c>
      <c r="E380" s="22" t="s">
        <v>12</v>
      </c>
      <c r="F380" s="23">
        <v>4</v>
      </c>
      <c r="G380" s="22" t="s">
        <v>1413</v>
      </c>
      <c r="H380" s="22" t="s">
        <v>1327</v>
      </c>
      <c r="I380" s="23">
        <v>1</v>
      </c>
      <c r="J380" s="23">
        <v>194</v>
      </c>
      <c r="K380" s="23" t="s">
        <v>1440</v>
      </c>
      <c r="L380" s="22" t="s">
        <v>1441</v>
      </c>
      <c r="M380" s="21" t="s">
        <v>63</v>
      </c>
      <c r="N380" s="23" t="s">
        <v>1464</v>
      </c>
      <c r="O380" s="22" t="s">
        <v>1465</v>
      </c>
      <c r="P380" s="22" t="s">
        <v>1466</v>
      </c>
      <c r="Q380" s="23" t="s">
        <v>1470</v>
      </c>
      <c r="R380" s="22" t="s">
        <v>1471</v>
      </c>
      <c r="S380" s="21" t="s">
        <v>74</v>
      </c>
      <c r="T380" s="23" t="s">
        <v>1472</v>
      </c>
      <c r="U380" s="24" t="s">
        <v>18</v>
      </c>
      <c r="V380" s="23">
        <v>220</v>
      </c>
      <c r="W380" s="25">
        <v>573259.39000000013</v>
      </c>
      <c r="X380" s="25">
        <v>561222.5</v>
      </c>
      <c r="Y380" s="25">
        <v>626048.26000000024</v>
      </c>
      <c r="Z380" s="25">
        <v>597474.79</v>
      </c>
      <c r="AA380" s="25">
        <v>419285.29000000097</v>
      </c>
      <c r="AB380" s="25">
        <v>685013.68999999971</v>
      </c>
      <c r="AC380" s="26">
        <v>45152.505756550927</v>
      </c>
      <c r="AD380" s="27">
        <f>ROW()</f>
        <v>380</v>
      </c>
      <c r="AE380" s="27">
        <f>1</f>
        <v>1</v>
      </c>
      <c r="AF380" s="27">
        <f>SUBTOTAL(109,Tbl_NGF_Data[[#This Row],[Counter]])</f>
        <v>1</v>
      </c>
    </row>
    <row r="381" spans="2:32" ht="45" x14ac:dyDescent="0.25">
      <c r="B381" s="21" t="s">
        <v>12</v>
      </c>
      <c r="C381" s="22" t="s">
        <v>1413</v>
      </c>
      <c r="D381" s="23">
        <v>4</v>
      </c>
      <c r="E381" s="22" t="s">
        <v>12</v>
      </c>
      <c r="F381" s="23">
        <v>4</v>
      </c>
      <c r="G381" s="22" t="s">
        <v>1413</v>
      </c>
      <c r="H381" s="22" t="s">
        <v>1327</v>
      </c>
      <c r="I381" s="23">
        <v>1</v>
      </c>
      <c r="J381" s="23">
        <v>194</v>
      </c>
      <c r="K381" s="23" t="s">
        <v>1440</v>
      </c>
      <c r="L381" s="22" t="s">
        <v>1441</v>
      </c>
      <c r="M381" s="21" t="s">
        <v>63</v>
      </c>
      <c r="N381" s="23" t="s">
        <v>1464</v>
      </c>
      <c r="O381" s="22" t="s">
        <v>1465</v>
      </c>
      <c r="P381" s="22" t="s">
        <v>1466</v>
      </c>
      <c r="Q381" s="23" t="s">
        <v>1470</v>
      </c>
      <c r="R381" s="22" t="s">
        <v>1471</v>
      </c>
      <c r="S381" s="21" t="s">
        <v>74</v>
      </c>
      <c r="T381" s="23" t="s">
        <v>1472</v>
      </c>
      <c r="U381" s="24" t="s">
        <v>19</v>
      </c>
      <c r="V381" s="23">
        <v>500</v>
      </c>
      <c r="W381" s="25">
        <v>1334581.45</v>
      </c>
      <c r="X381" s="25">
        <v>1260883.9600000002</v>
      </c>
      <c r="Y381" s="25">
        <v>1231004.96</v>
      </c>
      <c r="Z381" s="25">
        <v>1270549.3999999999</v>
      </c>
      <c r="AA381" s="25">
        <v>1154420.56</v>
      </c>
      <c r="AB381" s="25">
        <v>1281699.6599999999</v>
      </c>
      <c r="AC381" s="26">
        <v>45152.505756550927</v>
      </c>
      <c r="AD381" s="27">
        <f>ROW()</f>
        <v>381</v>
      </c>
      <c r="AE381" s="27">
        <f>1</f>
        <v>1</v>
      </c>
      <c r="AF381" s="27">
        <f>SUBTOTAL(109,Tbl_NGF_Data[[#This Row],[Counter]])</f>
        <v>1</v>
      </c>
    </row>
    <row r="382" spans="2:32" ht="45" x14ac:dyDescent="0.25">
      <c r="B382" s="21" t="s">
        <v>12</v>
      </c>
      <c r="C382" s="22" t="s">
        <v>1413</v>
      </c>
      <c r="D382" s="23">
        <v>4</v>
      </c>
      <c r="E382" s="22" t="s">
        <v>12</v>
      </c>
      <c r="F382" s="23">
        <v>4</v>
      </c>
      <c r="G382" s="22" t="s">
        <v>1413</v>
      </c>
      <c r="H382" s="22" t="s">
        <v>1327</v>
      </c>
      <c r="I382" s="23">
        <v>1</v>
      </c>
      <c r="J382" s="23">
        <v>194</v>
      </c>
      <c r="K382" s="23" t="s">
        <v>1440</v>
      </c>
      <c r="L382" s="22" t="s">
        <v>1441</v>
      </c>
      <c r="M382" s="21" t="s">
        <v>63</v>
      </c>
      <c r="N382" s="23" t="s">
        <v>1464</v>
      </c>
      <c r="O382" s="22" t="s">
        <v>1465</v>
      </c>
      <c r="P382" s="22" t="s">
        <v>1466</v>
      </c>
      <c r="Q382" s="23" t="s">
        <v>1473</v>
      </c>
      <c r="R382" s="22" t="s">
        <v>1474</v>
      </c>
      <c r="S382" s="21" t="s">
        <v>75</v>
      </c>
      <c r="T382" s="23" t="s">
        <v>1475</v>
      </c>
      <c r="U382" s="24" t="s">
        <v>15</v>
      </c>
      <c r="V382" s="23">
        <v>100</v>
      </c>
      <c r="W382" s="25">
        <v>6183279.0099999998</v>
      </c>
      <c r="X382" s="25">
        <v>7057543.5499999998</v>
      </c>
      <c r="Y382" s="25">
        <v>7817027.4499999993</v>
      </c>
      <c r="Z382" s="25">
        <v>8667708.1600000001</v>
      </c>
      <c r="AA382" s="25">
        <v>17490239.75</v>
      </c>
      <c r="AB382" s="25">
        <v>15213926.619999997</v>
      </c>
      <c r="AC382" s="26">
        <v>45152.505756550927</v>
      </c>
      <c r="AD382" s="27">
        <f>ROW()</f>
        <v>382</v>
      </c>
      <c r="AE382" s="27">
        <f>1</f>
        <v>1</v>
      </c>
      <c r="AF382" s="27">
        <f>SUBTOTAL(109,Tbl_NGF_Data[[#This Row],[Counter]])</f>
        <v>1</v>
      </c>
    </row>
    <row r="383" spans="2:32" ht="45" x14ac:dyDescent="0.25">
      <c r="B383" s="21" t="s">
        <v>12</v>
      </c>
      <c r="C383" s="22" t="s">
        <v>1413</v>
      </c>
      <c r="D383" s="23">
        <v>4</v>
      </c>
      <c r="E383" s="22" t="s">
        <v>12</v>
      </c>
      <c r="F383" s="23">
        <v>4</v>
      </c>
      <c r="G383" s="22" t="s">
        <v>1413</v>
      </c>
      <c r="H383" s="22" t="s">
        <v>1327</v>
      </c>
      <c r="I383" s="23">
        <v>1</v>
      </c>
      <c r="J383" s="23">
        <v>194</v>
      </c>
      <c r="K383" s="23" t="s">
        <v>1440</v>
      </c>
      <c r="L383" s="22" t="s">
        <v>1441</v>
      </c>
      <c r="M383" s="21" t="s">
        <v>63</v>
      </c>
      <c r="N383" s="23" t="s">
        <v>1464</v>
      </c>
      <c r="O383" s="22" t="s">
        <v>1465</v>
      </c>
      <c r="P383" s="22" t="s">
        <v>1466</v>
      </c>
      <c r="Q383" s="23" t="s">
        <v>1473</v>
      </c>
      <c r="R383" s="22" t="s">
        <v>1474</v>
      </c>
      <c r="S383" s="21" t="s">
        <v>75</v>
      </c>
      <c r="T383" s="23" t="s">
        <v>1475</v>
      </c>
      <c r="U383" s="24" t="s">
        <v>16</v>
      </c>
      <c r="V383" s="23">
        <v>135</v>
      </c>
      <c r="W383" s="25">
        <v>21003471</v>
      </c>
      <c r="X383" s="25">
        <v>21704273</v>
      </c>
      <c r="Y383" s="25">
        <v>22456888</v>
      </c>
      <c r="Z383" s="25">
        <v>25742365</v>
      </c>
      <c r="AA383" s="25">
        <v>31771331</v>
      </c>
      <c r="AB383" s="25">
        <v>31846611</v>
      </c>
      <c r="AC383" s="26">
        <v>45152.505756550927</v>
      </c>
      <c r="AD383" s="27">
        <f>ROW()</f>
        <v>383</v>
      </c>
      <c r="AE383" s="27">
        <f>1</f>
        <v>1</v>
      </c>
      <c r="AF383" s="27">
        <f>SUBTOTAL(109,Tbl_NGF_Data[[#This Row],[Counter]])</f>
        <v>1</v>
      </c>
    </row>
    <row r="384" spans="2:32" ht="45" x14ac:dyDescent="0.25">
      <c r="B384" s="21" t="s">
        <v>12</v>
      </c>
      <c r="C384" s="22" t="s">
        <v>1413</v>
      </c>
      <c r="D384" s="23">
        <v>4</v>
      </c>
      <c r="E384" s="22" t="s">
        <v>12</v>
      </c>
      <c r="F384" s="23">
        <v>4</v>
      </c>
      <c r="G384" s="22" t="s">
        <v>1413</v>
      </c>
      <c r="H384" s="22" t="s">
        <v>1327</v>
      </c>
      <c r="I384" s="23">
        <v>1</v>
      </c>
      <c r="J384" s="23">
        <v>194</v>
      </c>
      <c r="K384" s="23" t="s">
        <v>1440</v>
      </c>
      <c r="L384" s="22" t="s">
        <v>1441</v>
      </c>
      <c r="M384" s="21" t="s">
        <v>63</v>
      </c>
      <c r="N384" s="23" t="s">
        <v>1464</v>
      </c>
      <c r="O384" s="22" t="s">
        <v>1465</v>
      </c>
      <c r="P384" s="22" t="s">
        <v>1466</v>
      </c>
      <c r="Q384" s="23" t="s">
        <v>1473</v>
      </c>
      <c r="R384" s="22" t="s">
        <v>1474</v>
      </c>
      <c r="S384" s="21" t="s">
        <v>75</v>
      </c>
      <c r="T384" s="23" t="s">
        <v>1475</v>
      </c>
      <c r="U384" s="24" t="s">
        <v>17</v>
      </c>
      <c r="V384" s="23">
        <v>200</v>
      </c>
      <c r="W384" s="25">
        <v>20339158.390000001</v>
      </c>
      <c r="X384" s="25">
        <v>21037656.579999994</v>
      </c>
      <c r="Y384" s="25">
        <v>22029385.499999996</v>
      </c>
      <c r="Z384" s="25">
        <v>23916840.470000003</v>
      </c>
      <c r="AA384" s="25">
        <v>25398518.079999994</v>
      </c>
      <c r="AB384" s="25">
        <v>29145528.109999988</v>
      </c>
      <c r="AC384" s="26">
        <v>45152.505756550927</v>
      </c>
      <c r="AD384" s="27">
        <f>ROW()</f>
        <v>384</v>
      </c>
      <c r="AE384" s="27">
        <f>1</f>
        <v>1</v>
      </c>
      <c r="AF384" s="27">
        <f>SUBTOTAL(109,Tbl_NGF_Data[[#This Row],[Counter]])</f>
        <v>1</v>
      </c>
    </row>
    <row r="385" spans="2:32" ht="45" x14ac:dyDescent="0.25">
      <c r="B385" s="21" t="s">
        <v>12</v>
      </c>
      <c r="C385" s="22" t="s">
        <v>1413</v>
      </c>
      <c r="D385" s="23">
        <v>4</v>
      </c>
      <c r="E385" s="22" t="s">
        <v>12</v>
      </c>
      <c r="F385" s="23">
        <v>4</v>
      </c>
      <c r="G385" s="22" t="s">
        <v>1413</v>
      </c>
      <c r="H385" s="22" t="s">
        <v>1327</v>
      </c>
      <c r="I385" s="23">
        <v>1</v>
      </c>
      <c r="J385" s="23">
        <v>194</v>
      </c>
      <c r="K385" s="23" t="s">
        <v>1440</v>
      </c>
      <c r="L385" s="22" t="s">
        <v>1441</v>
      </c>
      <c r="M385" s="21" t="s">
        <v>63</v>
      </c>
      <c r="N385" s="23" t="s">
        <v>1464</v>
      </c>
      <c r="O385" s="22" t="s">
        <v>1465</v>
      </c>
      <c r="P385" s="22" t="s">
        <v>1466</v>
      </c>
      <c r="Q385" s="23" t="s">
        <v>1473</v>
      </c>
      <c r="R385" s="22" t="s">
        <v>1474</v>
      </c>
      <c r="S385" s="21" t="s">
        <v>75</v>
      </c>
      <c r="T385" s="23" t="s">
        <v>1475</v>
      </c>
      <c r="U385" s="24" t="s">
        <v>18</v>
      </c>
      <c r="V385" s="23">
        <v>220</v>
      </c>
      <c r="W385" s="25">
        <v>664312.6099999994</v>
      </c>
      <c r="X385" s="25">
        <v>666616.42000000551</v>
      </c>
      <c r="Y385" s="25">
        <v>427502.50000000373</v>
      </c>
      <c r="Z385" s="25">
        <v>1825524.5299999975</v>
      </c>
      <c r="AA385" s="25">
        <v>6372812.9200000055</v>
      </c>
      <c r="AB385" s="25">
        <v>2701082.8900000118</v>
      </c>
      <c r="AC385" s="26">
        <v>45152.505756550927</v>
      </c>
      <c r="AD385" s="27">
        <f>ROW()</f>
        <v>385</v>
      </c>
      <c r="AE385" s="27">
        <f>1</f>
        <v>1</v>
      </c>
      <c r="AF385" s="27">
        <f>SUBTOTAL(109,Tbl_NGF_Data[[#This Row],[Counter]])</f>
        <v>1</v>
      </c>
    </row>
    <row r="386" spans="2:32" ht="45" x14ac:dyDescent="0.25">
      <c r="B386" s="21" t="s">
        <v>12</v>
      </c>
      <c r="C386" s="22" t="s">
        <v>1413</v>
      </c>
      <c r="D386" s="23">
        <v>4</v>
      </c>
      <c r="E386" s="22" t="s">
        <v>12</v>
      </c>
      <c r="F386" s="23">
        <v>4</v>
      </c>
      <c r="G386" s="22" t="s">
        <v>1413</v>
      </c>
      <c r="H386" s="22" t="s">
        <v>1327</v>
      </c>
      <c r="I386" s="23">
        <v>1</v>
      </c>
      <c r="J386" s="23">
        <v>194</v>
      </c>
      <c r="K386" s="23" t="s">
        <v>1440</v>
      </c>
      <c r="L386" s="22" t="s">
        <v>1441</v>
      </c>
      <c r="M386" s="21" t="s">
        <v>63</v>
      </c>
      <c r="N386" s="23" t="s">
        <v>1464</v>
      </c>
      <c r="O386" s="22" t="s">
        <v>1465</v>
      </c>
      <c r="P386" s="22" t="s">
        <v>1466</v>
      </c>
      <c r="Q386" s="23" t="s">
        <v>1473</v>
      </c>
      <c r="R386" s="22" t="s">
        <v>1474</v>
      </c>
      <c r="S386" s="21" t="s">
        <v>75</v>
      </c>
      <c r="T386" s="23" t="s">
        <v>1475</v>
      </c>
      <c r="U386" s="24" t="s">
        <v>19</v>
      </c>
      <c r="V386" s="23">
        <v>500</v>
      </c>
      <c r="W386" s="25">
        <v>20617958.790000003</v>
      </c>
      <c r="X386" s="25">
        <v>21912208.210000001</v>
      </c>
      <c r="Y386" s="25">
        <v>22710652.359999999</v>
      </c>
      <c r="Z386" s="25">
        <v>24779943.080000002</v>
      </c>
      <c r="AA386" s="25">
        <v>27199786.66</v>
      </c>
      <c r="AB386" s="25">
        <v>28369214.979999997</v>
      </c>
      <c r="AC386" s="26">
        <v>45152.505756550927</v>
      </c>
      <c r="AD386" s="27">
        <f>ROW()</f>
        <v>386</v>
      </c>
      <c r="AE386" s="27">
        <f>1</f>
        <v>1</v>
      </c>
      <c r="AF386" s="27">
        <f>SUBTOTAL(109,Tbl_NGF_Data[[#This Row],[Counter]])</f>
        <v>1</v>
      </c>
    </row>
    <row r="387" spans="2:32" ht="30" x14ac:dyDescent="0.25">
      <c r="B387" s="21" t="s">
        <v>12</v>
      </c>
      <c r="C387" s="22" t="s">
        <v>1413</v>
      </c>
      <c r="D387" s="23">
        <v>4</v>
      </c>
      <c r="E387" s="22" t="s">
        <v>12</v>
      </c>
      <c r="F387" s="23">
        <v>4</v>
      </c>
      <c r="G387" s="22" t="s">
        <v>1413</v>
      </c>
      <c r="H387" s="22" t="s">
        <v>1327</v>
      </c>
      <c r="I387" s="23">
        <v>1</v>
      </c>
      <c r="J387" s="23">
        <v>194</v>
      </c>
      <c r="K387" s="23" t="s">
        <v>1440</v>
      </c>
      <c r="L387" s="22" t="s">
        <v>1441</v>
      </c>
      <c r="M387" s="21" t="s">
        <v>63</v>
      </c>
      <c r="N387" s="23" t="s">
        <v>1416</v>
      </c>
      <c r="O387" s="22" t="s">
        <v>1417</v>
      </c>
      <c r="P387" s="22" t="s">
        <v>1418</v>
      </c>
      <c r="Q387" s="23" t="s">
        <v>1476</v>
      </c>
      <c r="R387" s="22" t="s">
        <v>1477</v>
      </c>
      <c r="S387" s="21" t="s">
        <v>76</v>
      </c>
      <c r="T387" s="23" t="s">
        <v>1478</v>
      </c>
      <c r="U387" s="24" t="s">
        <v>15</v>
      </c>
      <c r="V387" s="23">
        <v>100</v>
      </c>
      <c r="W387" s="25">
        <v>6140107.4299999997</v>
      </c>
      <c r="X387" s="25">
        <v>7052222.3700000001</v>
      </c>
      <c r="Y387" s="25">
        <v>8051486.6200000001</v>
      </c>
      <c r="Z387" s="25">
        <v>7599808.1500000004</v>
      </c>
      <c r="AA387" s="25">
        <v>9218831.3399999999</v>
      </c>
      <c r="AB387" s="25">
        <v>10770822.640000001</v>
      </c>
      <c r="AC387" s="26">
        <v>45152.505756550927</v>
      </c>
      <c r="AD387" s="27">
        <f>ROW()</f>
        <v>387</v>
      </c>
      <c r="AE387" s="27">
        <f>1</f>
        <v>1</v>
      </c>
      <c r="AF387" s="27">
        <f>SUBTOTAL(109,Tbl_NGF_Data[[#This Row],[Counter]])</f>
        <v>1</v>
      </c>
    </row>
    <row r="388" spans="2:32" ht="30" x14ac:dyDescent="0.25">
      <c r="B388" s="21" t="s">
        <v>12</v>
      </c>
      <c r="C388" s="22" t="s">
        <v>1413</v>
      </c>
      <c r="D388" s="23">
        <v>4</v>
      </c>
      <c r="E388" s="22" t="s">
        <v>12</v>
      </c>
      <c r="F388" s="23">
        <v>4</v>
      </c>
      <c r="G388" s="22" t="s">
        <v>1413</v>
      </c>
      <c r="H388" s="22" t="s">
        <v>1327</v>
      </c>
      <c r="I388" s="23">
        <v>1</v>
      </c>
      <c r="J388" s="23">
        <v>194</v>
      </c>
      <c r="K388" s="23" t="s">
        <v>1440</v>
      </c>
      <c r="L388" s="22" t="s">
        <v>1441</v>
      </c>
      <c r="M388" s="21" t="s">
        <v>63</v>
      </c>
      <c r="N388" s="23" t="s">
        <v>1416</v>
      </c>
      <c r="O388" s="22" t="s">
        <v>1417</v>
      </c>
      <c r="P388" s="22" t="s">
        <v>1418</v>
      </c>
      <c r="Q388" s="23" t="s">
        <v>1476</v>
      </c>
      <c r="R388" s="22" t="s">
        <v>1477</v>
      </c>
      <c r="S388" s="21" t="s">
        <v>76</v>
      </c>
      <c r="T388" s="23" t="s">
        <v>1478</v>
      </c>
      <c r="U388" s="24" t="s">
        <v>16</v>
      </c>
      <c r="V388" s="23">
        <v>135</v>
      </c>
      <c r="W388" s="25">
        <v>67021256</v>
      </c>
      <c r="X388" s="25">
        <v>67271070</v>
      </c>
      <c r="Y388" s="25">
        <v>69571518</v>
      </c>
      <c r="Z388" s="25">
        <v>73138370</v>
      </c>
      <c r="AA388" s="25">
        <v>77494163</v>
      </c>
      <c r="AB388" s="25">
        <v>80108012</v>
      </c>
      <c r="AC388" s="26">
        <v>45152.505756550927</v>
      </c>
      <c r="AD388" s="27">
        <f>ROW()</f>
        <v>388</v>
      </c>
      <c r="AE388" s="27">
        <f>1</f>
        <v>1</v>
      </c>
      <c r="AF388" s="27">
        <f>SUBTOTAL(109,Tbl_NGF_Data[[#This Row],[Counter]])</f>
        <v>1</v>
      </c>
    </row>
    <row r="389" spans="2:32" ht="30" x14ac:dyDescent="0.25">
      <c r="B389" s="21" t="s">
        <v>12</v>
      </c>
      <c r="C389" s="22" t="s">
        <v>1413</v>
      </c>
      <c r="D389" s="23">
        <v>4</v>
      </c>
      <c r="E389" s="22" t="s">
        <v>12</v>
      </c>
      <c r="F389" s="23">
        <v>4</v>
      </c>
      <c r="G389" s="22" t="s">
        <v>1413</v>
      </c>
      <c r="H389" s="22" t="s">
        <v>1327</v>
      </c>
      <c r="I389" s="23">
        <v>1</v>
      </c>
      <c r="J389" s="23">
        <v>194</v>
      </c>
      <c r="K389" s="23" t="s">
        <v>1440</v>
      </c>
      <c r="L389" s="22" t="s">
        <v>1441</v>
      </c>
      <c r="M389" s="21" t="s">
        <v>63</v>
      </c>
      <c r="N389" s="23" t="s">
        <v>1416</v>
      </c>
      <c r="O389" s="22" t="s">
        <v>1417</v>
      </c>
      <c r="P389" s="22" t="s">
        <v>1418</v>
      </c>
      <c r="Q389" s="23" t="s">
        <v>1476</v>
      </c>
      <c r="R389" s="22" t="s">
        <v>1477</v>
      </c>
      <c r="S389" s="21" t="s">
        <v>76</v>
      </c>
      <c r="T389" s="23" t="s">
        <v>1478</v>
      </c>
      <c r="U389" s="24" t="s">
        <v>17</v>
      </c>
      <c r="V389" s="23">
        <v>200</v>
      </c>
      <c r="W389" s="25">
        <v>66935496.950000018</v>
      </c>
      <c r="X389" s="25">
        <v>66044613.430000007</v>
      </c>
      <c r="Y389" s="25">
        <v>69250603.410000011</v>
      </c>
      <c r="Z389" s="25">
        <v>73089069.160000041</v>
      </c>
      <c r="AA389" s="25">
        <v>77100523.570000008</v>
      </c>
      <c r="AB389" s="25">
        <v>80035184.460000008</v>
      </c>
      <c r="AC389" s="26">
        <v>45152.505756550927</v>
      </c>
      <c r="AD389" s="27">
        <f>ROW()</f>
        <v>389</v>
      </c>
      <c r="AE389" s="27">
        <f>1</f>
        <v>1</v>
      </c>
      <c r="AF389" s="27">
        <f>SUBTOTAL(109,Tbl_NGF_Data[[#This Row],[Counter]])</f>
        <v>1</v>
      </c>
    </row>
    <row r="390" spans="2:32" ht="45" x14ac:dyDescent="0.25">
      <c r="B390" s="21" t="s">
        <v>12</v>
      </c>
      <c r="C390" s="22" t="s">
        <v>1413</v>
      </c>
      <c r="D390" s="23">
        <v>4</v>
      </c>
      <c r="E390" s="22" t="s">
        <v>12</v>
      </c>
      <c r="F390" s="23">
        <v>4</v>
      </c>
      <c r="G390" s="22" t="s">
        <v>1413</v>
      </c>
      <c r="H390" s="22" t="s">
        <v>1327</v>
      </c>
      <c r="I390" s="23">
        <v>1</v>
      </c>
      <c r="J390" s="23">
        <v>194</v>
      </c>
      <c r="K390" s="23" t="s">
        <v>1440</v>
      </c>
      <c r="L390" s="22" t="s">
        <v>1441</v>
      </c>
      <c r="M390" s="21" t="s">
        <v>63</v>
      </c>
      <c r="N390" s="23" t="s">
        <v>1416</v>
      </c>
      <c r="O390" s="22" t="s">
        <v>1417</v>
      </c>
      <c r="P390" s="22" t="s">
        <v>1418</v>
      </c>
      <c r="Q390" s="23" t="s">
        <v>1476</v>
      </c>
      <c r="R390" s="22" t="s">
        <v>1477</v>
      </c>
      <c r="S390" s="21" t="s">
        <v>76</v>
      </c>
      <c r="T390" s="23" t="s">
        <v>1478</v>
      </c>
      <c r="U390" s="24" t="s">
        <v>18</v>
      </c>
      <c r="V390" s="23">
        <v>220</v>
      </c>
      <c r="W390" s="25">
        <v>85759.049999982119</v>
      </c>
      <c r="X390" s="25">
        <v>1226456.5699999928</v>
      </c>
      <c r="Y390" s="25">
        <v>320914.58999998868</v>
      </c>
      <c r="Z390" s="25">
        <v>49300.839999958873</v>
      </c>
      <c r="AA390" s="25">
        <v>393639.42999999225</v>
      </c>
      <c r="AB390" s="25">
        <v>72827.539999991655</v>
      </c>
      <c r="AC390" s="26">
        <v>45152.505756550927</v>
      </c>
      <c r="AD390" s="27">
        <f>ROW()</f>
        <v>390</v>
      </c>
      <c r="AE390" s="27">
        <f>1</f>
        <v>1</v>
      </c>
      <c r="AF390" s="27">
        <f>SUBTOTAL(109,Tbl_NGF_Data[[#This Row],[Counter]])</f>
        <v>1</v>
      </c>
    </row>
    <row r="391" spans="2:32" ht="30" x14ac:dyDescent="0.25">
      <c r="B391" s="21" t="s">
        <v>12</v>
      </c>
      <c r="C391" s="22" t="s">
        <v>1413</v>
      </c>
      <c r="D391" s="23">
        <v>4</v>
      </c>
      <c r="E391" s="22" t="s">
        <v>12</v>
      </c>
      <c r="F391" s="23">
        <v>4</v>
      </c>
      <c r="G391" s="22" t="s">
        <v>1413</v>
      </c>
      <c r="H391" s="22" t="s">
        <v>1327</v>
      </c>
      <c r="I391" s="23">
        <v>1</v>
      </c>
      <c r="J391" s="23">
        <v>194</v>
      </c>
      <c r="K391" s="23" t="s">
        <v>1440</v>
      </c>
      <c r="L391" s="22" t="s">
        <v>1441</v>
      </c>
      <c r="M391" s="21" t="s">
        <v>63</v>
      </c>
      <c r="N391" s="23" t="s">
        <v>1416</v>
      </c>
      <c r="O391" s="22" t="s">
        <v>1417</v>
      </c>
      <c r="P391" s="22" t="s">
        <v>1418</v>
      </c>
      <c r="Q391" s="23" t="s">
        <v>1476</v>
      </c>
      <c r="R391" s="22" t="s">
        <v>1477</v>
      </c>
      <c r="S391" s="21" t="s">
        <v>76</v>
      </c>
      <c r="T391" s="23" t="s">
        <v>1478</v>
      </c>
      <c r="U391" s="24" t="s">
        <v>19</v>
      </c>
      <c r="V391" s="23">
        <v>500</v>
      </c>
      <c r="W391" s="25">
        <v>67529026.449999988</v>
      </c>
      <c r="X391" s="25">
        <v>65669049.759999998</v>
      </c>
      <c r="Y391" s="25">
        <v>70476473.790000007</v>
      </c>
      <c r="Z391" s="25">
        <v>71918993.420000017</v>
      </c>
      <c r="AA391" s="25">
        <v>77766255.109999999</v>
      </c>
      <c r="AB391" s="25">
        <v>81763024.11999999</v>
      </c>
      <c r="AC391" s="26">
        <v>45152.505756550927</v>
      </c>
      <c r="AD391" s="27">
        <f>ROW()</f>
        <v>391</v>
      </c>
      <c r="AE391" s="27">
        <f>1</f>
        <v>1</v>
      </c>
      <c r="AF391" s="27">
        <f>SUBTOTAL(109,Tbl_NGF_Data[[#This Row],[Counter]])</f>
        <v>1</v>
      </c>
    </row>
    <row r="392" spans="2:32" ht="30" x14ac:dyDescent="0.25">
      <c r="B392" s="21" t="s">
        <v>12</v>
      </c>
      <c r="C392" s="22" t="s">
        <v>1413</v>
      </c>
      <c r="D392" s="23">
        <v>4</v>
      </c>
      <c r="E392" s="22" t="s">
        <v>12</v>
      </c>
      <c r="F392" s="23">
        <v>4</v>
      </c>
      <c r="G392" s="22" t="s">
        <v>1413</v>
      </c>
      <c r="H392" s="22" t="s">
        <v>1327</v>
      </c>
      <c r="I392" s="23">
        <v>1</v>
      </c>
      <c r="J392" s="23">
        <v>194</v>
      </c>
      <c r="K392" s="23" t="s">
        <v>1440</v>
      </c>
      <c r="L392" s="22" t="s">
        <v>1441</v>
      </c>
      <c r="M392" s="21" t="s">
        <v>63</v>
      </c>
      <c r="N392" s="23" t="s">
        <v>1416</v>
      </c>
      <c r="O392" s="22" t="s">
        <v>1417</v>
      </c>
      <c r="P392" s="22" t="s">
        <v>1418</v>
      </c>
      <c r="Q392" s="23" t="s">
        <v>1479</v>
      </c>
      <c r="R392" s="22" t="s">
        <v>1480</v>
      </c>
      <c r="S392" s="21" t="s">
        <v>77</v>
      </c>
      <c r="T392" s="23" t="s">
        <v>1481</v>
      </c>
      <c r="U392" s="24" t="s">
        <v>15</v>
      </c>
      <c r="V392" s="23">
        <v>100</v>
      </c>
      <c r="W392" s="25">
        <v>107447.64</v>
      </c>
      <c r="X392" s="25">
        <v>100864.71</v>
      </c>
      <c r="Y392" s="25">
        <v>74824.34</v>
      </c>
      <c r="Z392" s="25">
        <v>34553.040000000001</v>
      </c>
      <c r="AA392" s="25">
        <v>0</v>
      </c>
      <c r="AB392" s="25">
        <v>0</v>
      </c>
      <c r="AC392" s="26">
        <v>45152.505756550927</v>
      </c>
      <c r="AD392" s="27">
        <f>ROW()</f>
        <v>392</v>
      </c>
      <c r="AE392" s="27">
        <f>1</f>
        <v>1</v>
      </c>
      <c r="AF392" s="27">
        <f>SUBTOTAL(109,Tbl_NGF_Data[[#This Row],[Counter]])</f>
        <v>1</v>
      </c>
    </row>
    <row r="393" spans="2:32" ht="30" x14ac:dyDescent="0.25">
      <c r="B393" s="21" t="s">
        <v>12</v>
      </c>
      <c r="C393" s="22" t="s">
        <v>1413</v>
      </c>
      <c r="D393" s="23">
        <v>4</v>
      </c>
      <c r="E393" s="22" t="s">
        <v>12</v>
      </c>
      <c r="F393" s="23">
        <v>4</v>
      </c>
      <c r="G393" s="22" t="s">
        <v>1413</v>
      </c>
      <c r="H393" s="22" t="s">
        <v>1327</v>
      </c>
      <c r="I393" s="23">
        <v>1</v>
      </c>
      <c r="J393" s="23">
        <v>194</v>
      </c>
      <c r="K393" s="23" t="s">
        <v>1440</v>
      </c>
      <c r="L393" s="22" t="s">
        <v>1441</v>
      </c>
      <c r="M393" s="21" t="s">
        <v>63</v>
      </c>
      <c r="N393" s="23" t="s">
        <v>1416</v>
      </c>
      <c r="O393" s="22" t="s">
        <v>1417</v>
      </c>
      <c r="P393" s="22" t="s">
        <v>1418</v>
      </c>
      <c r="Q393" s="23" t="s">
        <v>1479</v>
      </c>
      <c r="R393" s="22" t="s">
        <v>1480</v>
      </c>
      <c r="S393" s="21" t="s">
        <v>77</v>
      </c>
      <c r="T393" s="23" t="s">
        <v>1481</v>
      </c>
      <c r="U393" s="24" t="s">
        <v>16</v>
      </c>
      <c r="V393" s="23">
        <v>135</v>
      </c>
      <c r="W393" s="25">
        <v>145600</v>
      </c>
      <c r="X393" s="25">
        <v>165009</v>
      </c>
      <c r="Y393" s="25">
        <v>157052</v>
      </c>
      <c r="Z393" s="25">
        <v>161823</v>
      </c>
      <c r="AA393" s="25">
        <v>161823</v>
      </c>
      <c r="AB393" s="25">
        <v>0</v>
      </c>
      <c r="AC393" s="26">
        <v>45152.505756550927</v>
      </c>
      <c r="AD393" s="27">
        <f>ROW()</f>
        <v>393</v>
      </c>
      <c r="AE393" s="27">
        <f>1</f>
        <v>1</v>
      </c>
      <c r="AF393" s="27">
        <f>SUBTOTAL(109,Tbl_NGF_Data[[#This Row],[Counter]])</f>
        <v>1</v>
      </c>
    </row>
    <row r="394" spans="2:32" ht="30" x14ac:dyDescent="0.25">
      <c r="B394" s="21" t="s">
        <v>12</v>
      </c>
      <c r="C394" s="22" t="s">
        <v>1413</v>
      </c>
      <c r="D394" s="23">
        <v>4</v>
      </c>
      <c r="E394" s="22" t="s">
        <v>12</v>
      </c>
      <c r="F394" s="23">
        <v>4</v>
      </c>
      <c r="G394" s="22" t="s">
        <v>1413</v>
      </c>
      <c r="H394" s="22" t="s">
        <v>1327</v>
      </c>
      <c r="I394" s="23">
        <v>1</v>
      </c>
      <c r="J394" s="23">
        <v>194</v>
      </c>
      <c r="K394" s="23" t="s">
        <v>1440</v>
      </c>
      <c r="L394" s="22" t="s">
        <v>1441</v>
      </c>
      <c r="M394" s="21" t="s">
        <v>63</v>
      </c>
      <c r="N394" s="23" t="s">
        <v>1416</v>
      </c>
      <c r="O394" s="22" t="s">
        <v>1417</v>
      </c>
      <c r="P394" s="22" t="s">
        <v>1418</v>
      </c>
      <c r="Q394" s="23" t="s">
        <v>1479</v>
      </c>
      <c r="R394" s="22" t="s">
        <v>1480</v>
      </c>
      <c r="S394" s="21" t="s">
        <v>77</v>
      </c>
      <c r="T394" s="23" t="s">
        <v>1481</v>
      </c>
      <c r="U394" s="24" t="s">
        <v>17</v>
      </c>
      <c r="V394" s="23">
        <v>200</v>
      </c>
      <c r="W394" s="25">
        <v>145600</v>
      </c>
      <c r="X394" s="25">
        <v>157522.68000000002</v>
      </c>
      <c r="Y394" s="25">
        <v>133598</v>
      </c>
      <c r="Z394" s="25">
        <v>115571.15</v>
      </c>
      <c r="AA394" s="25">
        <v>67975.149999999994</v>
      </c>
      <c r="AB394" s="25">
        <v>0</v>
      </c>
      <c r="AC394" s="26">
        <v>45152.505756550927</v>
      </c>
      <c r="AD394" s="27">
        <f>ROW()</f>
        <v>394</v>
      </c>
      <c r="AE394" s="27">
        <f>1</f>
        <v>1</v>
      </c>
      <c r="AF394" s="27">
        <f>SUBTOTAL(109,Tbl_NGF_Data[[#This Row],[Counter]])</f>
        <v>1</v>
      </c>
    </row>
    <row r="395" spans="2:32" ht="45" x14ac:dyDescent="0.25">
      <c r="B395" s="21" t="s">
        <v>12</v>
      </c>
      <c r="C395" s="22" t="s">
        <v>1413</v>
      </c>
      <c r="D395" s="23">
        <v>4</v>
      </c>
      <c r="E395" s="22" t="s">
        <v>12</v>
      </c>
      <c r="F395" s="23">
        <v>4</v>
      </c>
      <c r="G395" s="22" t="s">
        <v>1413</v>
      </c>
      <c r="H395" s="22" t="s">
        <v>1327</v>
      </c>
      <c r="I395" s="23">
        <v>1</v>
      </c>
      <c r="J395" s="23">
        <v>194</v>
      </c>
      <c r="K395" s="23" t="s">
        <v>1440</v>
      </c>
      <c r="L395" s="22" t="s">
        <v>1441</v>
      </c>
      <c r="M395" s="21" t="s">
        <v>63</v>
      </c>
      <c r="N395" s="23" t="s">
        <v>1416</v>
      </c>
      <c r="O395" s="22" t="s">
        <v>1417</v>
      </c>
      <c r="P395" s="22" t="s">
        <v>1418</v>
      </c>
      <c r="Q395" s="23" t="s">
        <v>1479</v>
      </c>
      <c r="R395" s="22" t="s">
        <v>1480</v>
      </c>
      <c r="S395" s="21" t="s">
        <v>77</v>
      </c>
      <c r="T395" s="23" t="s">
        <v>1481</v>
      </c>
      <c r="U395" s="24" t="s">
        <v>18</v>
      </c>
      <c r="V395" s="23">
        <v>220</v>
      </c>
      <c r="W395" s="25">
        <v>0</v>
      </c>
      <c r="X395" s="25">
        <v>7486.3199999999779</v>
      </c>
      <c r="Y395" s="25">
        <v>23454</v>
      </c>
      <c r="Z395" s="25">
        <v>46251.850000000006</v>
      </c>
      <c r="AA395" s="25">
        <v>93847.85</v>
      </c>
      <c r="AB395" s="25">
        <v>0</v>
      </c>
      <c r="AC395" s="26">
        <v>45152.505756550927</v>
      </c>
      <c r="AD395" s="27">
        <f>ROW()</f>
        <v>395</v>
      </c>
      <c r="AE395" s="27">
        <f>1</f>
        <v>1</v>
      </c>
      <c r="AF395" s="27">
        <f>SUBTOTAL(109,Tbl_NGF_Data[[#This Row],[Counter]])</f>
        <v>1</v>
      </c>
    </row>
    <row r="396" spans="2:32" ht="30" x14ac:dyDescent="0.25">
      <c r="B396" s="21" t="s">
        <v>12</v>
      </c>
      <c r="C396" s="22" t="s">
        <v>1413</v>
      </c>
      <c r="D396" s="23">
        <v>4</v>
      </c>
      <c r="E396" s="22" t="s">
        <v>12</v>
      </c>
      <c r="F396" s="23">
        <v>4</v>
      </c>
      <c r="G396" s="22" t="s">
        <v>1413</v>
      </c>
      <c r="H396" s="22" t="s">
        <v>1327</v>
      </c>
      <c r="I396" s="23">
        <v>1</v>
      </c>
      <c r="J396" s="23">
        <v>194</v>
      </c>
      <c r="K396" s="23" t="s">
        <v>1440</v>
      </c>
      <c r="L396" s="22" t="s">
        <v>1441</v>
      </c>
      <c r="M396" s="21" t="s">
        <v>63</v>
      </c>
      <c r="N396" s="23" t="s">
        <v>1416</v>
      </c>
      <c r="O396" s="22" t="s">
        <v>1417</v>
      </c>
      <c r="P396" s="22" t="s">
        <v>1418</v>
      </c>
      <c r="Q396" s="23" t="s">
        <v>1479</v>
      </c>
      <c r="R396" s="22" t="s">
        <v>1480</v>
      </c>
      <c r="S396" s="21" t="s">
        <v>77</v>
      </c>
      <c r="T396" s="23" t="s">
        <v>1481</v>
      </c>
      <c r="U396" s="24" t="s">
        <v>19</v>
      </c>
      <c r="V396" s="23">
        <v>500</v>
      </c>
      <c r="W396" s="25">
        <v>163859.10999999999</v>
      </c>
      <c r="X396" s="25">
        <v>164501.21000000002</v>
      </c>
      <c r="Y396" s="25">
        <v>127311.54999999999</v>
      </c>
      <c r="Z396" s="25">
        <v>75954.350000000006</v>
      </c>
      <c r="AA396" s="25">
        <v>41797.1</v>
      </c>
      <c r="AB396" s="25">
        <v>0</v>
      </c>
      <c r="AC396" s="26">
        <v>45152.505756550927</v>
      </c>
      <c r="AD396" s="27">
        <f>ROW()</f>
        <v>396</v>
      </c>
      <c r="AE396" s="27">
        <f>1</f>
        <v>1</v>
      </c>
      <c r="AF396" s="27">
        <f>SUBTOTAL(109,Tbl_NGF_Data[[#This Row],[Counter]])</f>
        <v>1</v>
      </c>
    </row>
    <row r="397" spans="2:32" ht="45" x14ac:dyDescent="0.25">
      <c r="B397" s="21" t="s">
        <v>12</v>
      </c>
      <c r="C397" s="22" t="s">
        <v>1413</v>
      </c>
      <c r="D397" s="23">
        <v>4</v>
      </c>
      <c r="E397" s="22" t="s">
        <v>12</v>
      </c>
      <c r="F397" s="23">
        <v>4</v>
      </c>
      <c r="G397" s="22" t="s">
        <v>1413</v>
      </c>
      <c r="H397" s="22" t="s">
        <v>1327</v>
      </c>
      <c r="I397" s="23">
        <v>1</v>
      </c>
      <c r="J397" s="23">
        <v>194</v>
      </c>
      <c r="K397" s="23" t="s">
        <v>1440</v>
      </c>
      <c r="L397" s="22" t="s">
        <v>1441</v>
      </c>
      <c r="M397" s="21" t="s">
        <v>63</v>
      </c>
      <c r="N397" s="23" t="s">
        <v>1416</v>
      </c>
      <c r="O397" s="22" t="s">
        <v>1417</v>
      </c>
      <c r="P397" s="22" t="s">
        <v>1418</v>
      </c>
      <c r="Q397" s="23" t="s">
        <v>1482</v>
      </c>
      <c r="R397" s="22" t="s">
        <v>1483</v>
      </c>
      <c r="S397" s="21" t="s">
        <v>78</v>
      </c>
      <c r="T397" s="23" t="s">
        <v>1484</v>
      </c>
      <c r="U397" s="24" t="s">
        <v>15</v>
      </c>
      <c r="V397" s="23">
        <v>100</v>
      </c>
      <c r="W397" s="25">
        <v>476513.35000000003</v>
      </c>
      <c r="X397" s="25">
        <v>508166.69999999995</v>
      </c>
      <c r="Y397" s="25">
        <v>576203.99</v>
      </c>
      <c r="Z397" s="25">
        <v>694758</v>
      </c>
      <c r="AA397" s="25">
        <v>982155.29999999993</v>
      </c>
      <c r="AB397" s="25">
        <v>1272055.1500000001</v>
      </c>
      <c r="AC397" s="26">
        <v>45152.505756550927</v>
      </c>
      <c r="AD397" s="27">
        <f>ROW()</f>
        <v>397</v>
      </c>
      <c r="AE397" s="27">
        <f>1</f>
        <v>1</v>
      </c>
      <c r="AF397" s="27">
        <f>SUBTOTAL(109,Tbl_NGF_Data[[#This Row],[Counter]])</f>
        <v>1</v>
      </c>
    </row>
    <row r="398" spans="2:32" ht="45" x14ac:dyDescent="0.25">
      <c r="B398" s="21" t="s">
        <v>12</v>
      </c>
      <c r="C398" s="22" t="s">
        <v>1413</v>
      </c>
      <c r="D398" s="23">
        <v>4</v>
      </c>
      <c r="E398" s="22" t="s">
        <v>12</v>
      </c>
      <c r="F398" s="23">
        <v>4</v>
      </c>
      <c r="G398" s="22" t="s">
        <v>1413</v>
      </c>
      <c r="H398" s="22" t="s">
        <v>1327</v>
      </c>
      <c r="I398" s="23">
        <v>1</v>
      </c>
      <c r="J398" s="23">
        <v>194</v>
      </c>
      <c r="K398" s="23" t="s">
        <v>1440</v>
      </c>
      <c r="L398" s="22" t="s">
        <v>1441</v>
      </c>
      <c r="M398" s="21" t="s">
        <v>63</v>
      </c>
      <c r="N398" s="23" t="s">
        <v>1416</v>
      </c>
      <c r="O398" s="22" t="s">
        <v>1417</v>
      </c>
      <c r="P398" s="22" t="s">
        <v>1418</v>
      </c>
      <c r="Q398" s="23" t="s">
        <v>1482</v>
      </c>
      <c r="R398" s="22" t="s">
        <v>1483</v>
      </c>
      <c r="S398" s="21" t="s">
        <v>78</v>
      </c>
      <c r="T398" s="23" t="s">
        <v>1484</v>
      </c>
      <c r="U398" s="24" t="s">
        <v>16</v>
      </c>
      <c r="V398" s="23">
        <v>135</v>
      </c>
      <c r="W398" s="25">
        <v>1574380</v>
      </c>
      <c r="X398" s="25">
        <v>1383273</v>
      </c>
      <c r="Y398" s="25">
        <v>1395454</v>
      </c>
      <c r="Z398" s="25">
        <v>1423386</v>
      </c>
      <c r="AA398" s="25">
        <v>1423386</v>
      </c>
      <c r="AB398" s="25">
        <v>1722462</v>
      </c>
      <c r="AC398" s="26">
        <v>45152.505756550927</v>
      </c>
      <c r="AD398" s="27">
        <f>ROW()</f>
        <v>398</v>
      </c>
      <c r="AE398" s="27">
        <f>1</f>
        <v>1</v>
      </c>
      <c r="AF398" s="27">
        <f>SUBTOTAL(109,Tbl_NGF_Data[[#This Row],[Counter]])</f>
        <v>1</v>
      </c>
    </row>
    <row r="399" spans="2:32" ht="45" x14ac:dyDescent="0.25">
      <c r="B399" s="21" t="s">
        <v>12</v>
      </c>
      <c r="C399" s="22" t="s">
        <v>1413</v>
      </c>
      <c r="D399" s="23">
        <v>4</v>
      </c>
      <c r="E399" s="22" t="s">
        <v>12</v>
      </c>
      <c r="F399" s="23">
        <v>4</v>
      </c>
      <c r="G399" s="22" t="s">
        <v>1413</v>
      </c>
      <c r="H399" s="22" t="s">
        <v>1327</v>
      </c>
      <c r="I399" s="23">
        <v>1</v>
      </c>
      <c r="J399" s="23">
        <v>194</v>
      </c>
      <c r="K399" s="23" t="s">
        <v>1440</v>
      </c>
      <c r="L399" s="22" t="s">
        <v>1441</v>
      </c>
      <c r="M399" s="21" t="s">
        <v>63</v>
      </c>
      <c r="N399" s="23" t="s">
        <v>1416</v>
      </c>
      <c r="O399" s="22" t="s">
        <v>1417</v>
      </c>
      <c r="P399" s="22" t="s">
        <v>1418</v>
      </c>
      <c r="Q399" s="23" t="s">
        <v>1482</v>
      </c>
      <c r="R399" s="22" t="s">
        <v>1483</v>
      </c>
      <c r="S399" s="21" t="s">
        <v>78</v>
      </c>
      <c r="T399" s="23" t="s">
        <v>1484</v>
      </c>
      <c r="U399" s="24" t="s">
        <v>17</v>
      </c>
      <c r="V399" s="23">
        <v>200</v>
      </c>
      <c r="W399" s="25">
        <v>1137558.0199999998</v>
      </c>
      <c r="X399" s="25">
        <v>1375027.3700000006</v>
      </c>
      <c r="Y399" s="25">
        <v>1045128.5400000003</v>
      </c>
      <c r="Z399" s="25">
        <v>1205157.5</v>
      </c>
      <c r="AA399" s="25">
        <v>981066.44999999984</v>
      </c>
      <c r="AB399" s="25">
        <v>1493171.9399999995</v>
      </c>
      <c r="AC399" s="26">
        <v>45152.505756550927</v>
      </c>
      <c r="AD399" s="27">
        <f>ROW()</f>
        <v>399</v>
      </c>
      <c r="AE399" s="27">
        <f>1</f>
        <v>1</v>
      </c>
      <c r="AF399" s="27">
        <f>SUBTOTAL(109,Tbl_NGF_Data[[#This Row],[Counter]])</f>
        <v>1</v>
      </c>
    </row>
    <row r="400" spans="2:32" ht="45" x14ac:dyDescent="0.25">
      <c r="B400" s="21" t="s">
        <v>12</v>
      </c>
      <c r="C400" s="22" t="s">
        <v>1413</v>
      </c>
      <c r="D400" s="23">
        <v>4</v>
      </c>
      <c r="E400" s="22" t="s">
        <v>12</v>
      </c>
      <c r="F400" s="23">
        <v>4</v>
      </c>
      <c r="G400" s="22" t="s">
        <v>1413</v>
      </c>
      <c r="H400" s="22" t="s">
        <v>1327</v>
      </c>
      <c r="I400" s="23">
        <v>1</v>
      </c>
      <c r="J400" s="23">
        <v>194</v>
      </c>
      <c r="K400" s="23" t="s">
        <v>1440</v>
      </c>
      <c r="L400" s="22" t="s">
        <v>1441</v>
      </c>
      <c r="M400" s="21" t="s">
        <v>63</v>
      </c>
      <c r="N400" s="23" t="s">
        <v>1416</v>
      </c>
      <c r="O400" s="22" t="s">
        <v>1417</v>
      </c>
      <c r="P400" s="22" t="s">
        <v>1418</v>
      </c>
      <c r="Q400" s="23" t="s">
        <v>1482</v>
      </c>
      <c r="R400" s="22" t="s">
        <v>1483</v>
      </c>
      <c r="S400" s="21" t="s">
        <v>78</v>
      </c>
      <c r="T400" s="23" t="s">
        <v>1484</v>
      </c>
      <c r="U400" s="24" t="s">
        <v>18</v>
      </c>
      <c r="V400" s="23">
        <v>220</v>
      </c>
      <c r="W400" s="25">
        <v>436821.98000000021</v>
      </c>
      <c r="X400" s="25">
        <v>8245.6299999994226</v>
      </c>
      <c r="Y400" s="25">
        <v>350325.45999999973</v>
      </c>
      <c r="Z400" s="25">
        <v>218228.5</v>
      </c>
      <c r="AA400" s="25">
        <v>442319.55000000016</v>
      </c>
      <c r="AB400" s="25">
        <v>229290.06000000052</v>
      </c>
      <c r="AC400" s="26">
        <v>45152.505756550927</v>
      </c>
      <c r="AD400" s="27">
        <f>ROW()</f>
        <v>400</v>
      </c>
      <c r="AE400" s="27">
        <f>1</f>
        <v>1</v>
      </c>
      <c r="AF400" s="27">
        <f>SUBTOTAL(109,Tbl_NGF_Data[[#This Row],[Counter]])</f>
        <v>1</v>
      </c>
    </row>
    <row r="401" spans="2:32" ht="45" x14ac:dyDescent="0.25">
      <c r="B401" s="21" t="s">
        <v>12</v>
      </c>
      <c r="C401" s="22" t="s">
        <v>1413</v>
      </c>
      <c r="D401" s="23">
        <v>4</v>
      </c>
      <c r="E401" s="22" t="s">
        <v>12</v>
      </c>
      <c r="F401" s="23">
        <v>4</v>
      </c>
      <c r="G401" s="22" t="s">
        <v>1413</v>
      </c>
      <c r="H401" s="22" t="s">
        <v>1327</v>
      </c>
      <c r="I401" s="23">
        <v>1</v>
      </c>
      <c r="J401" s="23">
        <v>194</v>
      </c>
      <c r="K401" s="23" t="s">
        <v>1440</v>
      </c>
      <c r="L401" s="22" t="s">
        <v>1441</v>
      </c>
      <c r="M401" s="21" t="s">
        <v>63</v>
      </c>
      <c r="N401" s="23" t="s">
        <v>1416</v>
      </c>
      <c r="O401" s="22" t="s">
        <v>1417</v>
      </c>
      <c r="P401" s="22" t="s">
        <v>1418</v>
      </c>
      <c r="Q401" s="23" t="s">
        <v>1482</v>
      </c>
      <c r="R401" s="22" t="s">
        <v>1483</v>
      </c>
      <c r="S401" s="21" t="s">
        <v>78</v>
      </c>
      <c r="T401" s="23" t="s">
        <v>1484</v>
      </c>
      <c r="U401" s="24" t="s">
        <v>19</v>
      </c>
      <c r="V401" s="23">
        <v>500</v>
      </c>
      <c r="W401" s="25">
        <v>1400251.8900000001</v>
      </c>
      <c r="X401" s="25">
        <v>1464259.07</v>
      </c>
      <c r="Y401" s="25">
        <v>1019312.6200000001</v>
      </c>
      <c r="Z401" s="25">
        <v>1298934.5</v>
      </c>
      <c r="AA401" s="25">
        <v>1290186.6800000002</v>
      </c>
      <c r="AB401" s="25">
        <v>1786394.29</v>
      </c>
      <c r="AC401" s="26">
        <v>45152.505756550927</v>
      </c>
      <c r="AD401" s="27">
        <f>ROW()</f>
        <v>401</v>
      </c>
      <c r="AE401" s="27">
        <f>1</f>
        <v>1</v>
      </c>
      <c r="AF401" s="27">
        <f>SUBTOTAL(109,Tbl_NGF_Data[[#This Row],[Counter]])</f>
        <v>1</v>
      </c>
    </row>
    <row r="402" spans="2:32" ht="45" x14ac:dyDescent="0.25">
      <c r="B402" s="21" t="s">
        <v>12</v>
      </c>
      <c r="C402" s="22" t="s">
        <v>1413</v>
      </c>
      <c r="D402" s="23">
        <v>4</v>
      </c>
      <c r="E402" s="22" t="s">
        <v>12</v>
      </c>
      <c r="F402" s="23">
        <v>4</v>
      </c>
      <c r="G402" s="22" t="s">
        <v>1413</v>
      </c>
      <c r="H402" s="22" t="s">
        <v>1327</v>
      </c>
      <c r="I402" s="23">
        <v>1</v>
      </c>
      <c r="J402" s="23">
        <v>194</v>
      </c>
      <c r="K402" s="23" t="s">
        <v>1440</v>
      </c>
      <c r="L402" s="22" t="s">
        <v>1441</v>
      </c>
      <c r="M402" s="21" t="s">
        <v>63</v>
      </c>
      <c r="N402" s="23" t="s">
        <v>1416</v>
      </c>
      <c r="O402" s="22" t="s">
        <v>1417</v>
      </c>
      <c r="P402" s="22" t="s">
        <v>1418</v>
      </c>
      <c r="Q402" s="23" t="s">
        <v>1485</v>
      </c>
      <c r="R402" s="22" t="s">
        <v>1486</v>
      </c>
      <c r="S402" s="21" t="s">
        <v>79</v>
      </c>
      <c r="T402" s="23" t="s">
        <v>1487</v>
      </c>
      <c r="U402" s="24" t="s">
        <v>15</v>
      </c>
      <c r="V402" s="23">
        <v>100</v>
      </c>
      <c r="W402" s="25">
        <v>22298822.18</v>
      </c>
      <c r="X402" s="25">
        <v>23810529.859999999</v>
      </c>
      <c r="Y402" s="25">
        <v>23692142.620000001</v>
      </c>
      <c r="Z402" s="25">
        <v>30704893.359999999</v>
      </c>
      <c r="AA402" s="25">
        <v>31503966.690000001</v>
      </c>
      <c r="AB402" s="25">
        <v>23644689.190000001</v>
      </c>
      <c r="AC402" s="26">
        <v>45152.505756550927</v>
      </c>
      <c r="AD402" s="27">
        <f>ROW()</f>
        <v>402</v>
      </c>
      <c r="AE402" s="27">
        <f>1</f>
        <v>1</v>
      </c>
      <c r="AF402" s="27">
        <f>SUBTOTAL(109,Tbl_NGF_Data[[#This Row],[Counter]])</f>
        <v>1</v>
      </c>
    </row>
    <row r="403" spans="2:32" ht="45" x14ac:dyDescent="0.25">
      <c r="B403" s="21" t="s">
        <v>12</v>
      </c>
      <c r="C403" s="22" t="s">
        <v>1413</v>
      </c>
      <c r="D403" s="23">
        <v>4</v>
      </c>
      <c r="E403" s="22" t="s">
        <v>12</v>
      </c>
      <c r="F403" s="23">
        <v>4</v>
      </c>
      <c r="G403" s="22" t="s">
        <v>1413</v>
      </c>
      <c r="H403" s="22" t="s">
        <v>1327</v>
      </c>
      <c r="I403" s="23">
        <v>1</v>
      </c>
      <c r="J403" s="23">
        <v>194</v>
      </c>
      <c r="K403" s="23" t="s">
        <v>1440</v>
      </c>
      <c r="L403" s="22" t="s">
        <v>1441</v>
      </c>
      <c r="M403" s="21" t="s">
        <v>63</v>
      </c>
      <c r="N403" s="23" t="s">
        <v>1416</v>
      </c>
      <c r="O403" s="22" t="s">
        <v>1417</v>
      </c>
      <c r="P403" s="22" t="s">
        <v>1418</v>
      </c>
      <c r="Q403" s="23" t="s">
        <v>1485</v>
      </c>
      <c r="R403" s="22" t="s">
        <v>1486</v>
      </c>
      <c r="S403" s="21" t="s">
        <v>79</v>
      </c>
      <c r="T403" s="23" t="s">
        <v>1487</v>
      </c>
      <c r="U403" s="24" t="s">
        <v>16</v>
      </c>
      <c r="V403" s="23">
        <v>135</v>
      </c>
      <c r="W403" s="25">
        <v>40453601</v>
      </c>
      <c r="X403" s="25">
        <v>41142683</v>
      </c>
      <c r="Y403" s="25">
        <v>39270413.5</v>
      </c>
      <c r="Z403" s="25">
        <v>41136884</v>
      </c>
      <c r="AA403" s="25">
        <v>42197934</v>
      </c>
      <c r="AB403" s="25">
        <v>45557636</v>
      </c>
      <c r="AC403" s="26">
        <v>45152.505756550927</v>
      </c>
      <c r="AD403" s="27">
        <f>ROW()</f>
        <v>403</v>
      </c>
      <c r="AE403" s="27">
        <f>1</f>
        <v>1</v>
      </c>
      <c r="AF403" s="27">
        <f>SUBTOTAL(109,Tbl_NGF_Data[[#This Row],[Counter]])</f>
        <v>1</v>
      </c>
    </row>
    <row r="404" spans="2:32" ht="45" x14ac:dyDescent="0.25">
      <c r="B404" s="21" t="s">
        <v>12</v>
      </c>
      <c r="C404" s="22" t="s">
        <v>1413</v>
      </c>
      <c r="D404" s="23">
        <v>4</v>
      </c>
      <c r="E404" s="22" t="s">
        <v>12</v>
      </c>
      <c r="F404" s="23">
        <v>4</v>
      </c>
      <c r="G404" s="22" t="s">
        <v>1413</v>
      </c>
      <c r="H404" s="22" t="s">
        <v>1327</v>
      </c>
      <c r="I404" s="23">
        <v>1</v>
      </c>
      <c r="J404" s="23">
        <v>194</v>
      </c>
      <c r="K404" s="23" t="s">
        <v>1440</v>
      </c>
      <c r="L404" s="22" t="s">
        <v>1441</v>
      </c>
      <c r="M404" s="21" t="s">
        <v>63</v>
      </c>
      <c r="N404" s="23" t="s">
        <v>1416</v>
      </c>
      <c r="O404" s="22" t="s">
        <v>1417</v>
      </c>
      <c r="P404" s="22" t="s">
        <v>1418</v>
      </c>
      <c r="Q404" s="23" t="s">
        <v>1485</v>
      </c>
      <c r="R404" s="22" t="s">
        <v>1486</v>
      </c>
      <c r="S404" s="21" t="s">
        <v>79</v>
      </c>
      <c r="T404" s="23" t="s">
        <v>1487</v>
      </c>
      <c r="U404" s="24" t="s">
        <v>66</v>
      </c>
      <c r="V404" s="23">
        <v>137</v>
      </c>
      <c r="W404" s="25">
        <v>578345</v>
      </c>
      <c r="X404" s="25">
        <v>578345</v>
      </c>
      <c r="Y404" s="25">
        <v>578345.31999999995</v>
      </c>
      <c r="Z404" s="25">
        <v>578345.31999999995</v>
      </c>
      <c r="AA404" s="25">
        <v>578345.31999999995</v>
      </c>
      <c r="AB404" s="25">
        <v>572345.31999999995</v>
      </c>
      <c r="AC404" s="26">
        <v>45152.505756550927</v>
      </c>
      <c r="AD404" s="27">
        <f>ROW()</f>
        <v>404</v>
      </c>
      <c r="AE404" s="27">
        <f>1</f>
        <v>1</v>
      </c>
      <c r="AF404" s="27">
        <f>SUBTOTAL(109,Tbl_NGF_Data[[#This Row],[Counter]])</f>
        <v>1</v>
      </c>
    </row>
    <row r="405" spans="2:32" ht="45" x14ac:dyDescent="0.25">
      <c r="B405" s="21" t="s">
        <v>12</v>
      </c>
      <c r="C405" s="22" t="s">
        <v>1413</v>
      </c>
      <c r="D405" s="23">
        <v>4</v>
      </c>
      <c r="E405" s="22" t="s">
        <v>12</v>
      </c>
      <c r="F405" s="23">
        <v>4</v>
      </c>
      <c r="G405" s="22" t="s">
        <v>1413</v>
      </c>
      <c r="H405" s="22" t="s">
        <v>1327</v>
      </c>
      <c r="I405" s="23">
        <v>1</v>
      </c>
      <c r="J405" s="23">
        <v>194</v>
      </c>
      <c r="K405" s="23" t="s">
        <v>1440</v>
      </c>
      <c r="L405" s="22" t="s">
        <v>1441</v>
      </c>
      <c r="M405" s="21" t="s">
        <v>63</v>
      </c>
      <c r="N405" s="23" t="s">
        <v>1416</v>
      </c>
      <c r="O405" s="22" t="s">
        <v>1417</v>
      </c>
      <c r="P405" s="22" t="s">
        <v>1418</v>
      </c>
      <c r="Q405" s="23" t="s">
        <v>1485</v>
      </c>
      <c r="R405" s="22" t="s">
        <v>1486</v>
      </c>
      <c r="S405" s="21" t="s">
        <v>79</v>
      </c>
      <c r="T405" s="23" t="s">
        <v>1487</v>
      </c>
      <c r="U405" s="24" t="s">
        <v>17</v>
      </c>
      <c r="V405" s="23">
        <v>200</v>
      </c>
      <c r="W405" s="25">
        <v>38779011.890000001</v>
      </c>
      <c r="X405" s="25">
        <v>39376465.790000014</v>
      </c>
      <c r="Y405" s="25">
        <v>38014631.149999991</v>
      </c>
      <c r="Z405" s="25">
        <v>39475853.630000003</v>
      </c>
      <c r="AA405" s="25">
        <v>40897847.150000028</v>
      </c>
      <c r="AB405" s="25">
        <v>45447185.31999997</v>
      </c>
      <c r="AC405" s="26">
        <v>45152.505756550927</v>
      </c>
      <c r="AD405" s="27">
        <f>ROW()</f>
        <v>405</v>
      </c>
      <c r="AE405" s="27">
        <f>1</f>
        <v>1</v>
      </c>
      <c r="AF405" s="27">
        <f>SUBTOTAL(109,Tbl_NGF_Data[[#This Row],[Counter]])</f>
        <v>1</v>
      </c>
    </row>
    <row r="406" spans="2:32" ht="45" x14ac:dyDescent="0.25">
      <c r="B406" s="21" t="s">
        <v>12</v>
      </c>
      <c r="C406" s="22" t="s">
        <v>1413</v>
      </c>
      <c r="D406" s="23">
        <v>4</v>
      </c>
      <c r="E406" s="22" t="s">
        <v>12</v>
      </c>
      <c r="F406" s="23">
        <v>4</v>
      </c>
      <c r="G406" s="22" t="s">
        <v>1413</v>
      </c>
      <c r="H406" s="22" t="s">
        <v>1327</v>
      </c>
      <c r="I406" s="23">
        <v>1</v>
      </c>
      <c r="J406" s="23">
        <v>194</v>
      </c>
      <c r="K406" s="23" t="s">
        <v>1440</v>
      </c>
      <c r="L406" s="22" t="s">
        <v>1441</v>
      </c>
      <c r="M406" s="21" t="s">
        <v>63</v>
      </c>
      <c r="N406" s="23" t="s">
        <v>1416</v>
      </c>
      <c r="O406" s="22" t="s">
        <v>1417</v>
      </c>
      <c r="P406" s="22" t="s">
        <v>1418</v>
      </c>
      <c r="Q406" s="23" t="s">
        <v>1485</v>
      </c>
      <c r="R406" s="22" t="s">
        <v>1486</v>
      </c>
      <c r="S406" s="21" t="s">
        <v>79</v>
      </c>
      <c r="T406" s="23" t="s">
        <v>1487</v>
      </c>
      <c r="U406" s="24" t="s">
        <v>18</v>
      </c>
      <c r="V406" s="23">
        <v>220</v>
      </c>
      <c r="W406" s="25">
        <v>1674589.1099999994</v>
      </c>
      <c r="X406" s="25">
        <v>1766217.209999986</v>
      </c>
      <c r="Y406" s="25">
        <v>1255782.3500000089</v>
      </c>
      <c r="Z406" s="25">
        <v>1661030.3699999973</v>
      </c>
      <c r="AA406" s="25">
        <v>1300086.8499999717</v>
      </c>
      <c r="AB406" s="25">
        <v>110450.6800000295</v>
      </c>
      <c r="AC406" s="26">
        <v>45152.505756550927</v>
      </c>
      <c r="AD406" s="27">
        <f>ROW()</f>
        <v>406</v>
      </c>
      <c r="AE406" s="27">
        <f>1</f>
        <v>1</v>
      </c>
      <c r="AF406" s="27">
        <f>SUBTOTAL(109,Tbl_NGF_Data[[#This Row],[Counter]])</f>
        <v>1</v>
      </c>
    </row>
    <row r="407" spans="2:32" ht="45" x14ac:dyDescent="0.25">
      <c r="B407" s="21" t="s">
        <v>12</v>
      </c>
      <c r="C407" s="22" t="s">
        <v>1413</v>
      </c>
      <c r="D407" s="23">
        <v>4</v>
      </c>
      <c r="E407" s="22" t="s">
        <v>12</v>
      </c>
      <c r="F407" s="23">
        <v>4</v>
      </c>
      <c r="G407" s="22" t="s">
        <v>1413</v>
      </c>
      <c r="H407" s="22" t="s">
        <v>1327</v>
      </c>
      <c r="I407" s="23">
        <v>1</v>
      </c>
      <c r="J407" s="23">
        <v>194</v>
      </c>
      <c r="K407" s="23" t="s">
        <v>1440</v>
      </c>
      <c r="L407" s="22" t="s">
        <v>1441</v>
      </c>
      <c r="M407" s="21" t="s">
        <v>63</v>
      </c>
      <c r="N407" s="23" t="s">
        <v>1416</v>
      </c>
      <c r="O407" s="22" t="s">
        <v>1417</v>
      </c>
      <c r="P407" s="22" t="s">
        <v>1418</v>
      </c>
      <c r="Q407" s="23" t="s">
        <v>1485</v>
      </c>
      <c r="R407" s="22" t="s">
        <v>1486</v>
      </c>
      <c r="S407" s="21" t="s">
        <v>79</v>
      </c>
      <c r="T407" s="23" t="s">
        <v>1487</v>
      </c>
      <c r="U407" s="24" t="s">
        <v>67</v>
      </c>
      <c r="V407" s="23">
        <v>222</v>
      </c>
      <c r="W407" s="25">
        <v>578345</v>
      </c>
      <c r="X407" s="25">
        <v>578345</v>
      </c>
      <c r="Y407" s="25">
        <v>578345.31999999995</v>
      </c>
      <c r="Z407" s="25">
        <v>578345.31999999995</v>
      </c>
      <c r="AA407" s="25">
        <v>578345.31999999995</v>
      </c>
      <c r="AB407" s="25">
        <v>572345.31999999995</v>
      </c>
      <c r="AC407" s="26">
        <v>45152.505756550927</v>
      </c>
      <c r="AD407" s="27">
        <f>ROW()</f>
        <v>407</v>
      </c>
      <c r="AE407" s="27">
        <f>1</f>
        <v>1</v>
      </c>
      <c r="AF407" s="27">
        <f>SUBTOTAL(109,Tbl_NGF_Data[[#This Row],[Counter]])</f>
        <v>1</v>
      </c>
    </row>
    <row r="408" spans="2:32" ht="45" x14ac:dyDescent="0.25">
      <c r="B408" s="21" t="s">
        <v>12</v>
      </c>
      <c r="C408" s="22" t="s">
        <v>1413</v>
      </c>
      <c r="D408" s="23">
        <v>4</v>
      </c>
      <c r="E408" s="22" t="s">
        <v>12</v>
      </c>
      <c r="F408" s="23">
        <v>4</v>
      </c>
      <c r="G408" s="22" t="s">
        <v>1413</v>
      </c>
      <c r="H408" s="22" t="s">
        <v>1327</v>
      </c>
      <c r="I408" s="23">
        <v>1</v>
      </c>
      <c r="J408" s="23">
        <v>194</v>
      </c>
      <c r="K408" s="23" t="s">
        <v>1440</v>
      </c>
      <c r="L408" s="22" t="s">
        <v>1441</v>
      </c>
      <c r="M408" s="21" t="s">
        <v>63</v>
      </c>
      <c r="N408" s="23" t="s">
        <v>1416</v>
      </c>
      <c r="O408" s="22" t="s">
        <v>1417</v>
      </c>
      <c r="P408" s="22" t="s">
        <v>1418</v>
      </c>
      <c r="Q408" s="23" t="s">
        <v>1485</v>
      </c>
      <c r="R408" s="22" t="s">
        <v>1486</v>
      </c>
      <c r="S408" s="21" t="s">
        <v>79</v>
      </c>
      <c r="T408" s="23" t="s">
        <v>1487</v>
      </c>
      <c r="U408" s="24" t="s">
        <v>19</v>
      </c>
      <c r="V408" s="23">
        <v>500</v>
      </c>
      <c r="W408" s="25">
        <v>40207721.089999996</v>
      </c>
      <c r="X408" s="25">
        <v>38342703.509999998</v>
      </c>
      <c r="Y408" s="25">
        <v>39373520.939999998</v>
      </c>
      <c r="Z408" s="25">
        <v>40402565.660000004</v>
      </c>
      <c r="AA408" s="25">
        <v>40310682.799999997</v>
      </c>
      <c r="AB408" s="25">
        <v>41490038.130000003</v>
      </c>
      <c r="AC408" s="26">
        <v>45152.505756550927</v>
      </c>
      <c r="AD408" s="27">
        <f>ROW()</f>
        <v>408</v>
      </c>
      <c r="AE408" s="27">
        <f>1</f>
        <v>1</v>
      </c>
      <c r="AF408" s="27">
        <f>SUBTOTAL(109,Tbl_NGF_Data[[#This Row],[Counter]])</f>
        <v>1</v>
      </c>
    </row>
    <row r="409" spans="2:32" ht="45" x14ac:dyDescent="0.25">
      <c r="B409" s="21" t="s">
        <v>12</v>
      </c>
      <c r="C409" s="22" t="s">
        <v>1413</v>
      </c>
      <c r="D409" s="23">
        <v>4</v>
      </c>
      <c r="E409" s="22" t="s">
        <v>12</v>
      </c>
      <c r="F409" s="23">
        <v>4</v>
      </c>
      <c r="G409" s="22" t="s">
        <v>1413</v>
      </c>
      <c r="H409" s="22" t="s">
        <v>1327</v>
      </c>
      <c r="I409" s="23">
        <v>1</v>
      </c>
      <c r="J409" s="23">
        <v>194</v>
      </c>
      <c r="K409" s="23" t="s">
        <v>1440</v>
      </c>
      <c r="L409" s="22" t="s">
        <v>1441</v>
      </c>
      <c r="M409" s="21" t="s">
        <v>63</v>
      </c>
      <c r="N409" s="23" t="s">
        <v>1416</v>
      </c>
      <c r="O409" s="22" t="s">
        <v>1417</v>
      </c>
      <c r="P409" s="22" t="s">
        <v>1418</v>
      </c>
      <c r="Q409" s="23" t="s">
        <v>1488</v>
      </c>
      <c r="R409" s="22" t="s">
        <v>1489</v>
      </c>
      <c r="S409" s="21" t="s">
        <v>80</v>
      </c>
      <c r="T409" s="23" t="s">
        <v>1490</v>
      </c>
      <c r="U409" s="24" t="s">
        <v>15</v>
      </c>
      <c r="V409" s="23">
        <v>100</v>
      </c>
      <c r="W409" s="25">
        <v>1063201.9700000002</v>
      </c>
      <c r="X409" s="25">
        <v>1079102.3799999999</v>
      </c>
      <c r="Y409" s="25">
        <v>641096.26</v>
      </c>
      <c r="Z409" s="25">
        <v>408880.84</v>
      </c>
      <c r="AA409" s="25">
        <v>222215.28</v>
      </c>
      <c r="AB409" s="25">
        <v>252974.3</v>
      </c>
      <c r="AC409" s="26">
        <v>45152.505756550927</v>
      </c>
      <c r="AD409" s="27">
        <f>ROW()</f>
        <v>409</v>
      </c>
      <c r="AE409" s="27">
        <f>1</f>
        <v>1</v>
      </c>
      <c r="AF409" s="27">
        <f>SUBTOTAL(109,Tbl_NGF_Data[[#This Row],[Counter]])</f>
        <v>1</v>
      </c>
    </row>
    <row r="410" spans="2:32" ht="45" x14ac:dyDescent="0.25">
      <c r="B410" s="21" t="s">
        <v>12</v>
      </c>
      <c r="C410" s="22" t="s">
        <v>1413</v>
      </c>
      <c r="D410" s="23">
        <v>4</v>
      </c>
      <c r="E410" s="22" t="s">
        <v>12</v>
      </c>
      <c r="F410" s="23">
        <v>4</v>
      </c>
      <c r="G410" s="22" t="s">
        <v>1413</v>
      </c>
      <c r="H410" s="22" t="s">
        <v>1327</v>
      </c>
      <c r="I410" s="23">
        <v>1</v>
      </c>
      <c r="J410" s="23">
        <v>194</v>
      </c>
      <c r="K410" s="23" t="s">
        <v>1440</v>
      </c>
      <c r="L410" s="22" t="s">
        <v>1441</v>
      </c>
      <c r="M410" s="21" t="s">
        <v>63</v>
      </c>
      <c r="N410" s="23" t="s">
        <v>1416</v>
      </c>
      <c r="O410" s="22" t="s">
        <v>1417</v>
      </c>
      <c r="P410" s="22" t="s">
        <v>1418</v>
      </c>
      <c r="Q410" s="23" t="s">
        <v>1488</v>
      </c>
      <c r="R410" s="22" t="s">
        <v>1489</v>
      </c>
      <c r="S410" s="21" t="s">
        <v>80</v>
      </c>
      <c r="T410" s="23" t="s">
        <v>1490</v>
      </c>
      <c r="U410" s="24" t="s">
        <v>16</v>
      </c>
      <c r="V410" s="23">
        <v>135</v>
      </c>
      <c r="W410" s="25">
        <v>606840</v>
      </c>
      <c r="X410" s="25">
        <v>584607</v>
      </c>
      <c r="Y410" s="25">
        <v>587693</v>
      </c>
      <c r="Z410" s="25">
        <v>597437</v>
      </c>
      <c r="AA410" s="25">
        <v>597437</v>
      </c>
      <c r="AB410" s="25">
        <v>343042</v>
      </c>
      <c r="AC410" s="26">
        <v>45152.505756550927</v>
      </c>
      <c r="AD410" s="27">
        <f>ROW()</f>
        <v>410</v>
      </c>
      <c r="AE410" s="27">
        <f>1</f>
        <v>1</v>
      </c>
      <c r="AF410" s="27">
        <f>SUBTOTAL(109,Tbl_NGF_Data[[#This Row],[Counter]])</f>
        <v>1</v>
      </c>
    </row>
    <row r="411" spans="2:32" ht="45" x14ac:dyDescent="0.25">
      <c r="B411" s="21" t="s">
        <v>12</v>
      </c>
      <c r="C411" s="22" t="s">
        <v>1413</v>
      </c>
      <c r="D411" s="23">
        <v>4</v>
      </c>
      <c r="E411" s="22" t="s">
        <v>12</v>
      </c>
      <c r="F411" s="23">
        <v>4</v>
      </c>
      <c r="G411" s="22" t="s">
        <v>1413</v>
      </c>
      <c r="H411" s="22" t="s">
        <v>1327</v>
      </c>
      <c r="I411" s="23">
        <v>1</v>
      </c>
      <c r="J411" s="23">
        <v>194</v>
      </c>
      <c r="K411" s="23" t="s">
        <v>1440</v>
      </c>
      <c r="L411" s="22" t="s">
        <v>1441</v>
      </c>
      <c r="M411" s="21" t="s">
        <v>63</v>
      </c>
      <c r="N411" s="23" t="s">
        <v>1416</v>
      </c>
      <c r="O411" s="22" t="s">
        <v>1417</v>
      </c>
      <c r="P411" s="22" t="s">
        <v>1418</v>
      </c>
      <c r="Q411" s="23" t="s">
        <v>1488</v>
      </c>
      <c r="R411" s="22" t="s">
        <v>1489</v>
      </c>
      <c r="S411" s="21" t="s">
        <v>80</v>
      </c>
      <c r="T411" s="23" t="s">
        <v>1490</v>
      </c>
      <c r="U411" s="24" t="s">
        <v>17</v>
      </c>
      <c r="V411" s="23">
        <v>200</v>
      </c>
      <c r="W411" s="25">
        <v>423141.39000000007</v>
      </c>
      <c r="X411" s="25">
        <v>321012.19000000006</v>
      </c>
      <c r="Y411" s="25">
        <v>534796.74</v>
      </c>
      <c r="Z411" s="25">
        <v>428772.76</v>
      </c>
      <c r="AA411" s="25">
        <v>416581.21</v>
      </c>
      <c r="AB411" s="25">
        <v>173212.58999999994</v>
      </c>
      <c r="AC411" s="26">
        <v>45152.505756550927</v>
      </c>
      <c r="AD411" s="27">
        <f>ROW()</f>
        <v>411</v>
      </c>
      <c r="AE411" s="27">
        <f>1</f>
        <v>1</v>
      </c>
      <c r="AF411" s="27">
        <f>SUBTOTAL(109,Tbl_NGF_Data[[#This Row],[Counter]])</f>
        <v>1</v>
      </c>
    </row>
    <row r="412" spans="2:32" ht="45" x14ac:dyDescent="0.25">
      <c r="B412" s="21" t="s">
        <v>12</v>
      </c>
      <c r="C412" s="22" t="s">
        <v>1413</v>
      </c>
      <c r="D412" s="23">
        <v>4</v>
      </c>
      <c r="E412" s="22" t="s">
        <v>12</v>
      </c>
      <c r="F412" s="23">
        <v>4</v>
      </c>
      <c r="G412" s="22" t="s">
        <v>1413</v>
      </c>
      <c r="H412" s="22" t="s">
        <v>1327</v>
      </c>
      <c r="I412" s="23">
        <v>1</v>
      </c>
      <c r="J412" s="23">
        <v>194</v>
      </c>
      <c r="K412" s="23" t="s">
        <v>1440</v>
      </c>
      <c r="L412" s="22" t="s">
        <v>1441</v>
      </c>
      <c r="M412" s="21" t="s">
        <v>63</v>
      </c>
      <c r="N412" s="23" t="s">
        <v>1416</v>
      </c>
      <c r="O412" s="22" t="s">
        <v>1417</v>
      </c>
      <c r="P412" s="22" t="s">
        <v>1418</v>
      </c>
      <c r="Q412" s="23" t="s">
        <v>1488</v>
      </c>
      <c r="R412" s="22" t="s">
        <v>1489</v>
      </c>
      <c r="S412" s="21" t="s">
        <v>80</v>
      </c>
      <c r="T412" s="23" t="s">
        <v>1490</v>
      </c>
      <c r="U412" s="24" t="s">
        <v>18</v>
      </c>
      <c r="V412" s="23">
        <v>220</v>
      </c>
      <c r="W412" s="25">
        <v>183698.60999999993</v>
      </c>
      <c r="X412" s="25">
        <v>263594.80999999994</v>
      </c>
      <c r="Y412" s="25">
        <v>52896.260000000009</v>
      </c>
      <c r="Z412" s="25">
        <v>168664.24</v>
      </c>
      <c r="AA412" s="25">
        <v>180855.78999999998</v>
      </c>
      <c r="AB412" s="25">
        <v>169829.41000000006</v>
      </c>
      <c r="AC412" s="26">
        <v>45152.505756550927</v>
      </c>
      <c r="AD412" s="27">
        <f>ROW()</f>
        <v>412</v>
      </c>
      <c r="AE412" s="27">
        <f>1</f>
        <v>1</v>
      </c>
      <c r="AF412" s="27">
        <f>SUBTOTAL(109,Tbl_NGF_Data[[#This Row],[Counter]])</f>
        <v>1</v>
      </c>
    </row>
    <row r="413" spans="2:32" ht="45" x14ac:dyDescent="0.25">
      <c r="B413" s="21" t="s">
        <v>12</v>
      </c>
      <c r="C413" s="22" t="s">
        <v>1413</v>
      </c>
      <c r="D413" s="23">
        <v>4</v>
      </c>
      <c r="E413" s="22" t="s">
        <v>12</v>
      </c>
      <c r="F413" s="23">
        <v>4</v>
      </c>
      <c r="G413" s="22" t="s">
        <v>1413</v>
      </c>
      <c r="H413" s="22" t="s">
        <v>1327</v>
      </c>
      <c r="I413" s="23">
        <v>1</v>
      </c>
      <c r="J413" s="23">
        <v>194</v>
      </c>
      <c r="K413" s="23" t="s">
        <v>1440</v>
      </c>
      <c r="L413" s="22" t="s">
        <v>1441</v>
      </c>
      <c r="M413" s="21" t="s">
        <v>63</v>
      </c>
      <c r="N413" s="23" t="s">
        <v>1416</v>
      </c>
      <c r="O413" s="22" t="s">
        <v>1417</v>
      </c>
      <c r="P413" s="22" t="s">
        <v>1418</v>
      </c>
      <c r="Q413" s="23" t="s">
        <v>1488</v>
      </c>
      <c r="R413" s="22" t="s">
        <v>1489</v>
      </c>
      <c r="S413" s="21" t="s">
        <v>80</v>
      </c>
      <c r="T413" s="23" t="s">
        <v>1490</v>
      </c>
      <c r="U413" s="24" t="s">
        <v>19</v>
      </c>
      <c r="V413" s="23">
        <v>500</v>
      </c>
      <c r="W413" s="25">
        <v>228721.76</v>
      </c>
      <c r="X413" s="25">
        <v>427272.60000000009</v>
      </c>
      <c r="Y413" s="25">
        <v>96790.62000000001</v>
      </c>
      <c r="Z413" s="25">
        <v>196557.34000000003</v>
      </c>
      <c r="AA413" s="25">
        <v>229915.65000000002</v>
      </c>
      <c r="AB413" s="25">
        <v>203971.61</v>
      </c>
      <c r="AC413" s="26">
        <v>45152.505756550927</v>
      </c>
      <c r="AD413" s="27">
        <f>ROW()</f>
        <v>413</v>
      </c>
      <c r="AE413" s="27">
        <f>1</f>
        <v>1</v>
      </c>
      <c r="AF413" s="27">
        <f>SUBTOTAL(109,Tbl_NGF_Data[[#This Row],[Counter]])</f>
        <v>1</v>
      </c>
    </row>
    <row r="414" spans="2:32" ht="45" x14ac:dyDescent="0.25">
      <c r="B414" s="21" t="s">
        <v>12</v>
      </c>
      <c r="C414" s="22" t="s">
        <v>1413</v>
      </c>
      <c r="D414" s="23">
        <v>4</v>
      </c>
      <c r="E414" s="22" t="s">
        <v>12</v>
      </c>
      <c r="F414" s="23">
        <v>4</v>
      </c>
      <c r="G414" s="22" t="s">
        <v>1413</v>
      </c>
      <c r="H414" s="22" t="s">
        <v>1327</v>
      </c>
      <c r="I414" s="23">
        <v>1</v>
      </c>
      <c r="J414" s="23">
        <v>194</v>
      </c>
      <c r="K414" s="23" t="s">
        <v>1440</v>
      </c>
      <c r="L414" s="22" t="s">
        <v>1441</v>
      </c>
      <c r="M414" s="21" t="s">
        <v>63</v>
      </c>
      <c r="N414" s="23" t="s">
        <v>1416</v>
      </c>
      <c r="O414" s="22" t="s">
        <v>1417</v>
      </c>
      <c r="P414" s="22" t="s">
        <v>1418</v>
      </c>
      <c r="Q414" s="23" t="s">
        <v>1491</v>
      </c>
      <c r="R414" s="22" t="s">
        <v>1492</v>
      </c>
      <c r="S414" s="21" t="s">
        <v>81</v>
      </c>
      <c r="T414" s="23" t="s">
        <v>1493</v>
      </c>
      <c r="U414" s="24" t="s">
        <v>15</v>
      </c>
      <c r="V414" s="23">
        <v>100</v>
      </c>
      <c r="W414" s="25">
        <v>663733.16</v>
      </c>
      <c r="X414" s="25">
        <v>930587.65</v>
      </c>
      <c r="Y414" s="25">
        <v>628355.42999999993</v>
      </c>
      <c r="Z414" s="25">
        <v>341000.3</v>
      </c>
      <c r="AA414" s="25">
        <v>655507.98</v>
      </c>
      <c r="AB414" s="25">
        <v>1508061.3</v>
      </c>
      <c r="AC414" s="26">
        <v>45152.505756550927</v>
      </c>
      <c r="AD414" s="27">
        <f>ROW()</f>
        <v>414</v>
      </c>
      <c r="AE414" s="27">
        <f>1</f>
        <v>1</v>
      </c>
      <c r="AF414" s="27">
        <f>SUBTOTAL(109,Tbl_NGF_Data[[#This Row],[Counter]])</f>
        <v>1</v>
      </c>
    </row>
    <row r="415" spans="2:32" ht="45" x14ac:dyDescent="0.25">
      <c r="B415" s="21" t="s">
        <v>12</v>
      </c>
      <c r="C415" s="22" t="s">
        <v>1413</v>
      </c>
      <c r="D415" s="23">
        <v>4</v>
      </c>
      <c r="E415" s="22" t="s">
        <v>12</v>
      </c>
      <c r="F415" s="23">
        <v>4</v>
      </c>
      <c r="G415" s="22" t="s">
        <v>1413</v>
      </c>
      <c r="H415" s="22" t="s">
        <v>1327</v>
      </c>
      <c r="I415" s="23">
        <v>1</v>
      </c>
      <c r="J415" s="23">
        <v>194</v>
      </c>
      <c r="K415" s="23" t="s">
        <v>1440</v>
      </c>
      <c r="L415" s="22" t="s">
        <v>1441</v>
      </c>
      <c r="M415" s="21" t="s">
        <v>63</v>
      </c>
      <c r="N415" s="23" t="s">
        <v>1416</v>
      </c>
      <c r="O415" s="22" t="s">
        <v>1417</v>
      </c>
      <c r="P415" s="22" t="s">
        <v>1418</v>
      </c>
      <c r="Q415" s="23" t="s">
        <v>1491</v>
      </c>
      <c r="R415" s="22" t="s">
        <v>1492</v>
      </c>
      <c r="S415" s="21" t="s">
        <v>81</v>
      </c>
      <c r="T415" s="23" t="s">
        <v>1493</v>
      </c>
      <c r="U415" s="24" t="s">
        <v>16</v>
      </c>
      <c r="V415" s="23">
        <v>135</v>
      </c>
      <c r="W415" s="25">
        <v>4727985</v>
      </c>
      <c r="X415" s="25">
        <v>4422932</v>
      </c>
      <c r="Y415" s="25">
        <v>4702932</v>
      </c>
      <c r="Z415" s="25">
        <v>4345016</v>
      </c>
      <c r="AA415" s="25">
        <v>5050209</v>
      </c>
      <c r="AB415" s="25">
        <v>5134355</v>
      </c>
      <c r="AC415" s="26">
        <v>45152.505756550927</v>
      </c>
      <c r="AD415" s="27">
        <f>ROW()</f>
        <v>415</v>
      </c>
      <c r="AE415" s="27">
        <f>1</f>
        <v>1</v>
      </c>
      <c r="AF415" s="27">
        <f>SUBTOTAL(109,Tbl_NGF_Data[[#This Row],[Counter]])</f>
        <v>1</v>
      </c>
    </row>
    <row r="416" spans="2:32" ht="45" x14ac:dyDescent="0.25">
      <c r="B416" s="21" t="s">
        <v>12</v>
      </c>
      <c r="C416" s="22" t="s">
        <v>1413</v>
      </c>
      <c r="D416" s="23">
        <v>4</v>
      </c>
      <c r="E416" s="22" t="s">
        <v>12</v>
      </c>
      <c r="F416" s="23">
        <v>4</v>
      </c>
      <c r="G416" s="22" t="s">
        <v>1413</v>
      </c>
      <c r="H416" s="22" t="s">
        <v>1327</v>
      </c>
      <c r="I416" s="23">
        <v>1</v>
      </c>
      <c r="J416" s="23">
        <v>194</v>
      </c>
      <c r="K416" s="23" t="s">
        <v>1440</v>
      </c>
      <c r="L416" s="22" t="s">
        <v>1441</v>
      </c>
      <c r="M416" s="21" t="s">
        <v>63</v>
      </c>
      <c r="N416" s="23" t="s">
        <v>1416</v>
      </c>
      <c r="O416" s="22" t="s">
        <v>1417</v>
      </c>
      <c r="P416" s="22" t="s">
        <v>1418</v>
      </c>
      <c r="Q416" s="23" t="s">
        <v>1491</v>
      </c>
      <c r="R416" s="22" t="s">
        <v>1492</v>
      </c>
      <c r="S416" s="21" t="s">
        <v>81</v>
      </c>
      <c r="T416" s="23" t="s">
        <v>1493</v>
      </c>
      <c r="U416" s="24" t="s">
        <v>17</v>
      </c>
      <c r="V416" s="23">
        <v>200</v>
      </c>
      <c r="W416" s="25">
        <v>4359901.0600000005</v>
      </c>
      <c r="X416" s="25">
        <v>4341713.25</v>
      </c>
      <c r="Y416" s="25">
        <v>4416259.4899999974</v>
      </c>
      <c r="Z416" s="25">
        <v>3466348.7800000007</v>
      </c>
      <c r="AA416" s="25">
        <v>3517603.1999999983</v>
      </c>
      <c r="AB416" s="25">
        <v>3901623.9099999997</v>
      </c>
      <c r="AC416" s="26">
        <v>45152.505756550927</v>
      </c>
      <c r="AD416" s="27">
        <f>ROW()</f>
        <v>416</v>
      </c>
      <c r="AE416" s="27">
        <f>1</f>
        <v>1</v>
      </c>
      <c r="AF416" s="27">
        <f>SUBTOTAL(109,Tbl_NGF_Data[[#This Row],[Counter]])</f>
        <v>1</v>
      </c>
    </row>
    <row r="417" spans="2:32" ht="45" x14ac:dyDescent="0.25">
      <c r="B417" s="21" t="s">
        <v>12</v>
      </c>
      <c r="C417" s="22" t="s">
        <v>1413</v>
      </c>
      <c r="D417" s="23">
        <v>4</v>
      </c>
      <c r="E417" s="22" t="s">
        <v>12</v>
      </c>
      <c r="F417" s="23">
        <v>4</v>
      </c>
      <c r="G417" s="22" t="s">
        <v>1413</v>
      </c>
      <c r="H417" s="22" t="s">
        <v>1327</v>
      </c>
      <c r="I417" s="23">
        <v>1</v>
      </c>
      <c r="J417" s="23">
        <v>194</v>
      </c>
      <c r="K417" s="23" t="s">
        <v>1440</v>
      </c>
      <c r="L417" s="22" t="s">
        <v>1441</v>
      </c>
      <c r="M417" s="21" t="s">
        <v>63</v>
      </c>
      <c r="N417" s="23" t="s">
        <v>1416</v>
      </c>
      <c r="O417" s="22" t="s">
        <v>1417</v>
      </c>
      <c r="P417" s="22" t="s">
        <v>1418</v>
      </c>
      <c r="Q417" s="23" t="s">
        <v>1491</v>
      </c>
      <c r="R417" s="22" t="s">
        <v>1492</v>
      </c>
      <c r="S417" s="21" t="s">
        <v>81</v>
      </c>
      <c r="T417" s="23" t="s">
        <v>1493</v>
      </c>
      <c r="U417" s="24" t="s">
        <v>18</v>
      </c>
      <c r="V417" s="23">
        <v>220</v>
      </c>
      <c r="W417" s="25">
        <v>368083.93999999948</v>
      </c>
      <c r="X417" s="25">
        <v>81218.75</v>
      </c>
      <c r="Y417" s="25">
        <v>286672.51000000257</v>
      </c>
      <c r="Z417" s="25">
        <v>878667.21999999927</v>
      </c>
      <c r="AA417" s="25">
        <v>1532605.8000000017</v>
      </c>
      <c r="AB417" s="25">
        <v>1232731.0900000003</v>
      </c>
      <c r="AC417" s="26">
        <v>45152.505756550927</v>
      </c>
      <c r="AD417" s="27">
        <f>ROW()</f>
        <v>417</v>
      </c>
      <c r="AE417" s="27">
        <f>1</f>
        <v>1</v>
      </c>
      <c r="AF417" s="27">
        <f>SUBTOTAL(109,Tbl_NGF_Data[[#This Row],[Counter]])</f>
        <v>1</v>
      </c>
    </row>
    <row r="418" spans="2:32" ht="45" x14ac:dyDescent="0.25">
      <c r="B418" s="21" t="s">
        <v>12</v>
      </c>
      <c r="C418" s="22" t="s">
        <v>1413</v>
      </c>
      <c r="D418" s="23">
        <v>4</v>
      </c>
      <c r="E418" s="22" t="s">
        <v>12</v>
      </c>
      <c r="F418" s="23">
        <v>4</v>
      </c>
      <c r="G418" s="22" t="s">
        <v>1413</v>
      </c>
      <c r="H418" s="22" t="s">
        <v>1327</v>
      </c>
      <c r="I418" s="23">
        <v>1</v>
      </c>
      <c r="J418" s="23">
        <v>194</v>
      </c>
      <c r="K418" s="23" t="s">
        <v>1440</v>
      </c>
      <c r="L418" s="22" t="s">
        <v>1441</v>
      </c>
      <c r="M418" s="21" t="s">
        <v>63</v>
      </c>
      <c r="N418" s="23" t="s">
        <v>1416</v>
      </c>
      <c r="O418" s="22" t="s">
        <v>1417</v>
      </c>
      <c r="P418" s="22" t="s">
        <v>1418</v>
      </c>
      <c r="Q418" s="23" t="s">
        <v>1491</v>
      </c>
      <c r="R418" s="22" t="s">
        <v>1492</v>
      </c>
      <c r="S418" s="21" t="s">
        <v>81</v>
      </c>
      <c r="T418" s="23" t="s">
        <v>1493</v>
      </c>
      <c r="U418" s="24" t="s">
        <v>19</v>
      </c>
      <c r="V418" s="23">
        <v>500</v>
      </c>
      <c r="W418" s="25">
        <v>4325913.5999999996</v>
      </c>
      <c r="X418" s="25">
        <v>4220313.74</v>
      </c>
      <c r="Y418" s="25">
        <v>3725773.27</v>
      </c>
      <c r="Z418" s="25">
        <v>2790739.65</v>
      </c>
      <c r="AA418" s="25">
        <v>3443856.88</v>
      </c>
      <c r="AB418" s="25">
        <v>4365923.2300000004</v>
      </c>
      <c r="AC418" s="26">
        <v>45152.505756550927</v>
      </c>
      <c r="AD418" s="27">
        <f>ROW()</f>
        <v>418</v>
      </c>
      <c r="AE418" s="27">
        <f>1</f>
        <v>1</v>
      </c>
      <c r="AF418" s="27">
        <f>SUBTOTAL(109,Tbl_NGF_Data[[#This Row],[Counter]])</f>
        <v>1</v>
      </c>
    </row>
    <row r="419" spans="2:32" ht="45" x14ac:dyDescent="0.25">
      <c r="B419" s="21" t="s">
        <v>12</v>
      </c>
      <c r="C419" s="22" t="s">
        <v>1413</v>
      </c>
      <c r="D419" s="23">
        <v>4</v>
      </c>
      <c r="E419" s="22" t="s">
        <v>12</v>
      </c>
      <c r="F419" s="23">
        <v>4</v>
      </c>
      <c r="G419" s="22" t="s">
        <v>1413</v>
      </c>
      <c r="H419" s="22" t="s">
        <v>1327</v>
      </c>
      <c r="I419" s="23">
        <v>1</v>
      </c>
      <c r="J419" s="23">
        <v>194</v>
      </c>
      <c r="K419" s="23" t="s">
        <v>1440</v>
      </c>
      <c r="L419" s="22" t="s">
        <v>1441</v>
      </c>
      <c r="M419" s="21" t="s">
        <v>63</v>
      </c>
      <c r="N419" s="23" t="s">
        <v>1416</v>
      </c>
      <c r="O419" s="22" t="s">
        <v>1417</v>
      </c>
      <c r="P419" s="22" t="s">
        <v>1418</v>
      </c>
      <c r="Q419" s="23" t="s">
        <v>1494</v>
      </c>
      <c r="R419" s="22" t="s">
        <v>1495</v>
      </c>
      <c r="S419" s="21" t="s">
        <v>82</v>
      </c>
      <c r="T419" s="23" t="s">
        <v>1496</v>
      </c>
      <c r="U419" s="24" t="s">
        <v>15</v>
      </c>
      <c r="V419" s="23">
        <v>100</v>
      </c>
      <c r="W419" s="25">
        <v>454233.56</v>
      </c>
      <c r="X419" s="25">
        <v>407198.39</v>
      </c>
      <c r="Y419" s="25">
        <v>655028.06999999995</v>
      </c>
      <c r="Z419" s="25">
        <v>647328.55000000005</v>
      </c>
      <c r="AA419" s="25">
        <v>538638.62</v>
      </c>
      <c r="AB419" s="25">
        <v>1268136.3</v>
      </c>
      <c r="AC419" s="26">
        <v>45152.505756550927</v>
      </c>
      <c r="AD419" s="27">
        <f>ROW()</f>
        <v>419</v>
      </c>
      <c r="AE419" s="27">
        <f>1</f>
        <v>1</v>
      </c>
      <c r="AF419" s="27">
        <f>SUBTOTAL(109,Tbl_NGF_Data[[#This Row],[Counter]])</f>
        <v>1</v>
      </c>
    </row>
    <row r="420" spans="2:32" ht="45" x14ac:dyDescent="0.25">
      <c r="B420" s="21" t="s">
        <v>12</v>
      </c>
      <c r="C420" s="22" t="s">
        <v>1413</v>
      </c>
      <c r="D420" s="23">
        <v>4</v>
      </c>
      <c r="E420" s="22" t="s">
        <v>12</v>
      </c>
      <c r="F420" s="23">
        <v>4</v>
      </c>
      <c r="G420" s="22" t="s">
        <v>1413</v>
      </c>
      <c r="H420" s="22" t="s">
        <v>1327</v>
      </c>
      <c r="I420" s="23">
        <v>1</v>
      </c>
      <c r="J420" s="23">
        <v>194</v>
      </c>
      <c r="K420" s="23" t="s">
        <v>1440</v>
      </c>
      <c r="L420" s="22" t="s">
        <v>1441</v>
      </c>
      <c r="M420" s="21" t="s">
        <v>63</v>
      </c>
      <c r="N420" s="23" t="s">
        <v>1416</v>
      </c>
      <c r="O420" s="22" t="s">
        <v>1417</v>
      </c>
      <c r="P420" s="22" t="s">
        <v>1418</v>
      </c>
      <c r="Q420" s="23" t="s">
        <v>1494</v>
      </c>
      <c r="R420" s="22" t="s">
        <v>1495</v>
      </c>
      <c r="S420" s="21" t="s">
        <v>82</v>
      </c>
      <c r="T420" s="23" t="s">
        <v>1496</v>
      </c>
      <c r="U420" s="24" t="s">
        <v>16</v>
      </c>
      <c r="V420" s="23">
        <v>135</v>
      </c>
      <c r="W420" s="25">
        <v>4737932</v>
      </c>
      <c r="X420" s="25">
        <v>4869326</v>
      </c>
      <c r="Y420" s="25">
        <v>4805740</v>
      </c>
      <c r="Z420" s="25">
        <v>4970398</v>
      </c>
      <c r="AA420" s="25">
        <v>5064783</v>
      </c>
      <c r="AB420" s="25">
        <v>5878031</v>
      </c>
      <c r="AC420" s="26">
        <v>45152.505756550927</v>
      </c>
      <c r="AD420" s="27">
        <f>ROW()</f>
        <v>420</v>
      </c>
      <c r="AE420" s="27">
        <f>1</f>
        <v>1</v>
      </c>
      <c r="AF420" s="27">
        <f>SUBTOTAL(109,Tbl_NGF_Data[[#This Row],[Counter]])</f>
        <v>1</v>
      </c>
    </row>
    <row r="421" spans="2:32" ht="45" x14ac:dyDescent="0.25">
      <c r="B421" s="21" t="s">
        <v>12</v>
      </c>
      <c r="C421" s="22" t="s">
        <v>1413</v>
      </c>
      <c r="D421" s="23">
        <v>4</v>
      </c>
      <c r="E421" s="22" t="s">
        <v>12</v>
      </c>
      <c r="F421" s="23">
        <v>4</v>
      </c>
      <c r="G421" s="22" t="s">
        <v>1413</v>
      </c>
      <c r="H421" s="22" t="s">
        <v>1327</v>
      </c>
      <c r="I421" s="23">
        <v>1</v>
      </c>
      <c r="J421" s="23">
        <v>194</v>
      </c>
      <c r="K421" s="23" t="s">
        <v>1440</v>
      </c>
      <c r="L421" s="22" t="s">
        <v>1441</v>
      </c>
      <c r="M421" s="21" t="s">
        <v>63</v>
      </c>
      <c r="N421" s="23" t="s">
        <v>1416</v>
      </c>
      <c r="O421" s="22" t="s">
        <v>1417</v>
      </c>
      <c r="P421" s="22" t="s">
        <v>1418</v>
      </c>
      <c r="Q421" s="23" t="s">
        <v>1494</v>
      </c>
      <c r="R421" s="22" t="s">
        <v>1495</v>
      </c>
      <c r="S421" s="21" t="s">
        <v>82</v>
      </c>
      <c r="T421" s="23" t="s">
        <v>1496</v>
      </c>
      <c r="U421" s="24" t="s">
        <v>17</v>
      </c>
      <c r="V421" s="23">
        <v>200</v>
      </c>
      <c r="W421" s="25">
        <v>4272973.93</v>
      </c>
      <c r="X421" s="25">
        <v>4142277.9200000009</v>
      </c>
      <c r="Y421" s="25">
        <v>4200241.32</v>
      </c>
      <c r="Z421" s="25">
        <v>3659517.4200000004</v>
      </c>
      <c r="AA421" s="25">
        <v>3661663.9300000025</v>
      </c>
      <c r="AB421" s="25">
        <v>3881956.32</v>
      </c>
      <c r="AC421" s="26">
        <v>45152.505756550927</v>
      </c>
      <c r="AD421" s="27">
        <f>ROW()</f>
        <v>421</v>
      </c>
      <c r="AE421" s="27">
        <f>1</f>
        <v>1</v>
      </c>
      <c r="AF421" s="27">
        <f>SUBTOTAL(109,Tbl_NGF_Data[[#This Row],[Counter]])</f>
        <v>1</v>
      </c>
    </row>
    <row r="422" spans="2:32" ht="45" x14ac:dyDescent="0.25">
      <c r="B422" s="21" t="s">
        <v>12</v>
      </c>
      <c r="C422" s="22" t="s">
        <v>1413</v>
      </c>
      <c r="D422" s="23">
        <v>4</v>
      </c>
      <c r="E422" s="22" t="s">
        <v>12</v>
      </c>
      <c r="F422" s="23">
        <v>4</v>
      </c>
      <c r="G422" s="22" t="s">
        <v>1413</v>
      </c>
      <c r="H422" s="22" t="s">
        <v>1327</v>
      </c>
      <c r="I422" s="23">
        <v>1</v>
      </c>
      <c r="J422" s="23">
        <v>194</v>
      </c>
      <c r="K422" s="23" t="s">
        <v>1440</v>
      </c>
      <c r="L422" s="22" t="s">
        <v>1441</v>
      </c>
      <c r="M422" s="21" t="s">
        <v>63</v>
      </c>
      <c r="N422" s="23" t="s">
        <v>1416</v>
      </c>
      <c r="O422" s="22" t="s">
        <v>1417</v>
      </c>
      <c r="P422" s="22" t="s">
        <v>1418</v>
      </c>
      <c r="Q422" s="23" t="s">
        <v>1494</v>
      </c>
      <c r="R422" s="22" t="s">
        <v>1495</v>
      </c>
      <c r="S422" s="21" t="s">
        <v>82</v>
      </c>
      <c r="T422" s="23" t="s">
        <v>1496</v>
      </c>
      <c r="U422" s="24" t="s">
        <v>18</v>
      </c>
      <c r="V422" s="23">
        <v>220</v>
      </c>
      <c r="W422" s="25">
        <v>464958.0700000003</v>
      </c>
      <c r="X422" s="25">
        <v>727048.07999999914</v>
      </c>
      <c r="Y422" s="25">
        <v>605498.6799999997</v>
      </c>
      <c r="Z422" s="25">
        <v>1310880.5799999996</v>
      </c>
      <c r="AA422" s="25">
        <v>1403119.0699999975</v>
      </c>
      <c r="AB422" s="25">
        <v>1996074.6800000002</v>
      </c>
      <c r="AC422" s="26">
        <v>45152.505756550927</v>
      </c>
      <c r="AD422" s="27">
        <f>ROW()</f>
        <v>422</v>
      </c>
      <c r="AE422" s="27">
        <f>1</f>
        <v>1</v>
      </c>
      <c r="AF422" s="27">
        <f>SUBTOTAL(109,Tbl_NGF_Data[[#This Row],[Counter]])</f>
        <v>1</v>
      </c>
    </row>
    <row r="423" spans="2:32" ht="45" x14ac:dyDescent="0.25">
      <c r="B423" s="21" t="s">
        <v>12</v>
      </c>
      <c r="C423" s="22" t="s">
        <v>1413</v>
      </c>
      <c r="D423" s="23">
        <v>4</v>
      </c>
      <c r="E423" s="22" t="s">
        <v>12</v>
      </c>
      <c r="F423" s="23">
        <v>4</v>
      </c>
      <c r="G423" s="22" t="s">
        <v>1413</v>
      </c>
      <c r="H423" s="22" t="s">
        <v>1327</v>
      </c>
      <c r="I423" s="23">
        <v>1</v>
      </c>
      <c r="J423" s="23">
        <v>194</v>
      </c>
      <c r="K423" s="23" t="s">
        <v>1440</v>
      </c>
      <c r="L423" s="22" t="s">
        <v>1441</v>
      </c>
      <c r="M423" s="21" t="s">
        <v>63</v>
      </c>
      <c r="N423" s="23" t="s">
        <v>1416</v>
      </c>
      <c r="O423" s="22" t="s">
        <v>1417</v>
      </c>
      <c r="P423" s="22" t="s">
        <v>1418</v>
      </c>
      <c r="Q423" s="23" t="s">
        <v>1494</v>
      </c>
      <c r="R423" s="22" t="s">
        <v>1495</v>
      </c>
      <c r="S423" s="21" t="s">
        <v>82</v>
      </c>
      <c r="T423" s="23" t="s">
        <v>1496</v>
      </c>
      <c r="U423" s="24" t="s">
        <v>19</v>
      </c>
      <c r="V423" s="23">
        <v>500</v>
      </c>
      <c r="W423" s="25">
        <v>3951645.53</v>
      </c>
      <c r="X423" s="25">
        <v>4095242.75</v>
      </c>
      <c r="Y423" s="25">
        <v>4448071</v>
      </c>
      <c r="Z423" s="25">
        <v>3651817.9</v>
      </c>
      <c r="AA423" s="25">
        <v>3552974</v>
      </c>
      <c r="AB423" s="25">
        <v>4611454</v>
      </c>
      <c r="AC423" s="26">
        <v>45152.505756550927</v>
      </c>
      <c r="AD423" s="27">
        <f>ROW()</f>
        <v>423</v>
      </c>
      <c r="AE423" s="27">
        <f>1</f>
        <v>1</v>
      </c>
      <c r="AF423" s="27">
        <f>SUBTOTAL(109,Tbl_NGF_Data[[#This Row],[Counter]])</f>
        <v>1</v>
      </c>
    </row>
    <row r="424" spans="2:32" ht="30" x14ac:dyDescent="0.25">
      <c r="B424" s="21" t="s">
        <v>12</v>
      </c>
      <c r="C424" s="22" t="s">
        <v>1413</v>
      </c>
      <c r="D424" s="23">
        <v>4</v>
      </c>
      <c r="E424" s="22" t="s">
        <v>12</v>
      </c>
      <c r="F424" s="23">
        <v>4</v>
      </c>
      <c r="G424" s="22" t="s">
        <v>1413</v>
      </c>
      <c r="H424" s="22" t="s">
        <v>1327</v>
      </c>
      <c r="I424" s="23">
        <v>1</v>
      </c>
      <c r="J424" s="23">
        <v>194</v>
      </c>
      <c r="K424" s="23" t="s">
        <v>1440</v>
      </c>
      <c r="L424" s="22" t="s">
        <v>1441</v>
      </c>
      <c r="M424" s="21" t="s">
        <v>63</v>
      </c>
      <c r="N424" s="23" t="s">
        <v>1416</v>
      </c>
      <c r="O424" s="22" t="s">
        <v>1417</v>
      </c>
      <c r="P424" s="22" t="s">
        <v>1418</v>
      </c>
      <c r="Q424" s="23" t="s">
        <v>1497</v>
      </c>
      <c r="R424" s="22" t="s">
        <v>1498</v>
      </c>
      <c r="S424" s="21" t="s">
        <v>83</v>
      </c>
      <c r="T424" s="23" t="s">
        <v>1499</v>
      </c>
      <c r="U424" s="24" t="s">
        <v>15</v>
      </c>
      <c r="V424" s="23">
        <v>100</v>
      </c>
      <c r="W424" s="25">
        <v>4491378.3999999994</v>
      </c>
      <c r="X424" s="25">
        <v>4826516.33</v>
      </c>
      <c r="Y424" s="25">
        <v>4301450.49</v>
      </c>
      <c r="Z424" s="25">
        <v>4332272.87</v>
      </c>
      <c r="AA424" s="25">
        <v>4168258.7900000005</v>
      </c>
      <c r="AB424" s="25">
        <v>9673818.8899999987</v>
      </c>
      <c r="AC424" s="26">
        <v>45152.505756550927</v>
      </c>
      <c r="AD424" s="27">
        <f>ROW()</f>
        <v>424</v>
      </c>
      <c r="AE424" s="27">
        <f>1</f>
        <v>1</v>
      </c>
      <c r="AF424" s="27">
        <f>SUBTOTAL(109,Tbl_NGF_Data[[#This Row],[Counter]])</f>
        <v>1</v>
      </c>
    </row>
    <row r="425" spans="2:32" ht="30" x14ac:dyDescent="0.25">
      <c r="B425" s="21" t="s">
        <v>12</v>
      </c>
      <c r="C425" s="22" t="s">
        <v>1413</v>
      </c>
      <c r="D425" s="23">
        <v>4</v>
      </c>
      <c r="E425" s="22" t="s">
        <v>12</v>
      </c>
      <c r="F425" s="23">
        <v>4</v>
      </c>
      <c r="G425" s="22" t="s">
        <v>1413</v>
      </c>
      <c r="H425" s="22" t="s">
        <v>1327</v>
      </c>
      <c r="I425" s="23">
        <v>1</v>
      </c>
      <c r="J425" s="23">
        <v>194</v>
      </c>
      <c r="K425" s="23" t="s">
        <v>1440</v>
      </c>
      <c r="L425" s="22" t="s">
        <v>1441</v>
      </c>
      <c r="M425" s="21" t="s">
        <v>63</v>
      </c>
      <c r="N425" s="23" t="s">
        <v>1416</v>
      </c>
      <c r="O425" s="22" t="s">
        <v>1417</v>
      </c>
      <c r="P425" s="22" t="s">
        <v>1418</v>
      </c>
      <c r="Q425" s="23" t="s">
        <v>1497</v>
      </c>
      <c r="R425" s="22" t="s">
        <v>1498</v>
      </c>
      <c r="S425" s="21" t="s">
        <v>83</v>
      </c>
      <c r="T425" s="23" t="s">
        <v>1499</v>
      </c>
      <c r="U425" s="24" t="s">
        <v>16</v>
      </c>
      <c r="V425" s="23">
        <v>135</v>
      </c>
      <c r="W425" s="25">
        <v>19022902</v>
      </c>
      <c r="X425" s="25">
        <v>19774962</v>
      </c>
      <c r="Y425" s="25">
        <v>20162297</v>
      </c>
      <c r="Z425" s="25">
        <v>20207673</v>
      </c>
      <c r="AA425" s="25">
        <v>20207673</v>
      </c>
      <c r="AB425" s="25">
        <v>20261389</v>
      </c>
      <c r="AC425" s="26">
        <v>45152.505756550927</v>
      </c>
      <c r="AD425" s="27">
        <f>ROW()</f>
        <v>425</v>
      </c>
      <c r="AE425" s="27">
        <f>1</f>
        <v>1</v>
      </c>
      <c r="AF425" s="27">
        <f>SUBTOTAL(109,Tbl_NGF_Data[[#This Row],[Counter]])</f>
        <v>1</v>
      </c>
    </row>
    <row r="426" spans="2:32" ht="30" x14ac:dyDescent="0.25">
      <c r="B426" s="21" t="s">
        <v>12</v>
      </c>
      <c r="C426" s="22" t="s">
        <v>1413</v>
      </c>
      <c r="D426" s="23">
        <v>4</v>
      </c>
      <c r="E426" s="22" t="s">
        <v>12</v>
      </c>
      <c r="F426" s="23">
        <v>4</v>
      </c>
      <c r="G426" s="22" t="s">
        <v>1413</v>
      </c>
      <c r="H426" s="22" t="s">
        <v>1327</v>
      </c>
      <c r="I426" s="23">
        <v>1</v>
      </c>
      <c r="J426" s="23">
        <v>194</v>
      </c>
      <c r="K426" s="23" t="s">
        <v>1440</v>
      </c>
      <c r="L426" s="22" t="s">
        <v>1441</v>
      </c>
      <c r="M426" s="21" t="s">
        <v>63</v>
      </c>
      <c r="N426" s="23" t="s">
        <v>1416</v>
      </c>
      <c r="O426" s="22" t="s">
        <v>1417</v>
      </c>
      <c r="P426" s="22" t="s">
        <v>1418</v>
      </c>
      <c r="Q426" s="23" t="s">
        <v>1497</v>
      </c>
      <c r="R426" s="22" t="s">
        <v>1498</v>
      </c>
      <c r="S426" s="21" t="s">
        <v>83</v>
      </c>
      <c r="T426" s="23" t="s">
        <v>1499</v>
      </c>
      <c r="U426" s="24" t="s">
        <v>17</v>
      </c>
      <c r="V426" s="23">
        <v>200</v>
      </c>
      <c r="W426" s="25">
        <v>18266269.59999999</v>
      </c>
      <c r="X426" s="25">
        <v>19409215.73</v>
      </c>
      <c r="Y426" s="25">
        <v>20157443.940000001</v>
      </c>
      <c r="Z426" s="25">
        <v>19005675.930000007</v>
      </c>
      <c r="AA426" s="25">
        <v>18541503.010000005</v>
      </c>
      <c r="AB426" s="25">
        <v>19645140.959999997</v>
      </c>
      <c r="AC426" s="26">
        <v>45152.505756550927</v>
      </c>
      <c r="AD426" s="27">
        <f>ROW()</f>
        <v>426</v>
      </c>
      <c r="AE426" s="27">
        <f>1</f>
        <v>1</v>
      </c>
      <c r="AF426" s="27">
        <f>SUBTOTAL(109,Tbl_NGF_Data[[#This Row],[Counter]])</f>
        <v>1</v>
      </c>
    </row>
    <row r="427" spans="2:32" ht="45" x14ac:dyDescent="0.25">
      <c r="B427" s="21" t="s">
        <v>12</v>
      </c>
      <c r="C427" s="22" t="s">
        <v>1413</v>
      </c>
      <c r="D427" s="23">
        <v>4</v>
      </c>
      <c r="E427" s="22" t="s">
        <v>12</v>
      </c>
      <c r="F427" s="23">
        <v>4</v>
      </c>
      <c r="G427" s="22" t="s">
        <v>1413</v>
      </c>
      <c r="H427" s="22" t="s">
        <v>1327</v>
      </c>
      <c r="I427" s="23">
        <v>1</v>
      </c>
      <c r="J427" s="23">
        <v>194</v>
      </c>
      <c r="K427" s="23" t="s">
        <v>1440</v>
      </c>
      <c r="L427" s="22" t="s">
        <v>1441</v>
      </c>
      <c r="M427" s="21" t="s">
        <v>63</v>
      </c>
      <c r="N427" s="23" t="s">
        <v>1416</v>
      </c>
      <c r="O427" s="22" t="s">
        <v>1417</v>
      </c>
      <c r="P427" s="22" t="s">
        <v>1418</v>
      </c>
      <c r="Q427" s="23" t="s">
        <v>1497</v>
      </c>
      <c r="R427" s="22" t="s">
        <v>1498</v>
      </c>
      <c r="S427" s="21" t="s">
        <v>83</v>
      </c>
      <c r="T427" s="23" t="s">
        <v>1499</v>
      </c>
      <c r="U427" s="24" t="s">
        <v>18</v>
      </c>
      <c r="V427" s="23">
        <v>220</v>
      </c>
      <c r="W427" s="25">
        <v>756632.40000000969</v>
      </c>
      <c r="X427" s="25">
        <v>365746.26999999955</v>
      </c>
      <c r="Y427" s="25">
        <v>4853.0599999986589</v>
      </c>
      <c r="Z427" s="25">
        <v>1201997.0699999928</v>
      </c>
      <c r="AA427" s="25">
        <v>1666169.9899999946</v>
      </c>
      <c r="AB427" s="25">
        <v>616248.04000000283</v>
      </c>
      <c r="AC427" s="26">
        <v>45152.505756550927</v>
      </c>
      <c r="AD427" s="27">
        <f>ROW()</f>
        <v>427</v>
      </c>
      <c r="AE427" s="27">
        <f>1</f>
        <v>1</v>
      </c>
      <c r="AF427" s="27">
        <f>SUBTOTAL(109,Tbl_NGF_Data[[#This Row],[Counter]])</f>
        <v>1</v>
      </c>
    </row>
    <row r="428" spans="2:32" ht="30" x14ac:dyDescent="0.25">
      <c r="B428" s="21" t="s">
        <v>12</v>
      </c>
      <c r="C428" s="22" t="s">
        <v>1413</v>
      </c>
      <c r="D428" s="23">
        <v>4</v>
      </c>
      <c r="E428" s="22" t="s">
        <v>12</v>
      </c>
      <c r="F428" s="23">
        <v>4</v>
      </c>
      <c r="G428" s="22" t="s">
        <v>1413</v>
      </c>
      <c r="H428" s="22" t="s">
        <v>1327</v>
      </c>
      <c r="I428" s="23">
        <v>1</v>
      </c>
      <c r="J428" s="23">
        <v>194</v>
      </c>
      <c r="K428" s="23" t="s">
        <v>1440</v>
      </c>
      <c r="L428" s="22" t="s">
        <v>1441</v>
      </c>
      <c r="M428" s="21" t="s">
        <v>63</v>
      </c>
      <c r="N428" s="23" t="s">
        <v>1416</v>
      </c>
      <c r="O428" s="22" t="s">
        <v>1417</v>
      </c>
      <c r="P428" s="22" t="s">
        <v>1418</v>
      </c>
      <c r="Q428" s="23" t="s">
        <v>1497</v>
      </c>
      <c r="R428" s="22" t="s">
        <v>1498</v>
      </c>
      <c r="S428" s="21" t="s">
        <v>83</v>
      </c>
      <c r="T428" s="23" t="s">
        <v>1499</v>
      </c>
      <c r="U428" s="24" t="s">
        <v>19</v>
      </c>
      <c r="V428" s="23">
        <v>500</v>
      </c>
      <c r="W428" s="25">
        <v>18795319.120000001</v>
      </c>
      <c r="X428" s="25">
        <v>20011934.660000004</v>
      </c>
      <c r="Y428" s="25">
        <v>19862010.099999998</v>
      </c>
      <c r="Z428" s="25">
        <v>19410655.309999999</v>
      </c>
      <c r="AA428" s="25">
        <v>18644051.929999996</v>
      </c>
      <c r="AB428" s="25">
        <v>25583931.060000002</v>
      </c>
      <c r="AC428" s="26">
        <v>45152.505756550927</v>
      </c>
      <c r="AD428" s="27">
        <f>ROW()</f>
        <v>428</v>
      </c>
      <c r="AE428" s="27">
        <f>1</f>
        <v>1</v>
      </c>
      <c r="AF428" s="27">
        <f>SUBTOTAL(109,Tbl_NGF_Data[[#This Row],[Counter]])</f>
        <v>1</v>
      </c>
    </row>
    <row r="429" spans="2:32" ht="30" x14ac:dyDescent="0.25">
      <c r="B429" s="21" t="s">
        <v>12</v>
      </c>
      <c r="C429" s="22" t="s">
        <v>1413</v>
      </c>
      <c r="D429" s="23">
        <v>4</v>
      </c>
      <c r="E429" s="22" t="s">
        <v>12</v>
      </c>
      <c r="F429" s="23">
        <v>4</v>
      </c>
      <c r="G429" s="22" t="s">
        <v>1413</v>
      </c>
      <c r="H429" s="22" t="s">
        <v>1327</v>
      </c>
      <c r="I429" s="23">
        <v>1</v>
      </c>
      <c r="J429" s="23">
        <v>194</v>
      </c>
      <c r="K429" s="23" t="s">
        <v>1440</v>
      </c>
      <c r="L429" s="22" t="s">
        <v>1441</v>
      </c>
      <c r="M429" s="21" t="s">
        <v>63</v>
      </c>
      <c r="N429" s="23" t="s">
        <v>1416</v>
      </c>
      <c r="O429" s="22" t="s">
        <v>1417</v>
      </c>
      <c r="P429" s="22" t="s">
        <v>1418</v>
      </c>
      <c r="Q429" s="23" t="s">
        <v>1500</v>
      </c>
      <c r="R429" s="22" t="s">
        <v>1501</v>
      </c>
      <c r="S429" s="21" t="s">
        <v>84</v>
      </c>
      <c r="T429" s="23" t="s">
        <v>1502</v>
      </c>
      <c r="U429" s="24" t="s">
        <v>15</v>
      </c>
      <c r="V429" s="23">
        <v>100</v>
      </c>
      <c r="W429" s="25">
        <v>2695059.76</v>
      </c>
      <c r="X429" s="25">
        <v>2856109.6799999997</v>
      </c>
      <c r="Y429" s="25">
        <v>2176029.5</v>
      </c>
      <c r="Z429" s="25">
        <v>996398.57000000007</v>
      </c>
      <c r="AA429" s="25">
        <v>2424952.4699999997</v>
      </c>
      <c r="AB429" s="25">
        <v>4174165.67</v>
      </c>
      <c r="AC429" s="26">
        <v>45152.505756550927</v>
      </c>
      <c r="AD429" s="27">
        <f>ROW()</f>
        <v>429</v>
      </c>
      <c r="AE429" s="27">
        <f>1</f>
        <v>1</v>
      </c>
      <c r="AF429" s="27">
        <f>SUBTOTAL(109,Tbl_NGF_Data[[#This Row],[Counter]])</f>
        <v>1</v>
      </c>
    </row>
    <row r="430" spans="2:32" ht="30" x14ac:dyDescent="0.25">
      <c r="B430" s="21" t="s">
        <v>12</v>
      </c>
      <c r="C430" s="22" t="s">
        <v>1413</v>
      </c>
      <c r="D430" s="23">
        <v>4</v>
      </c>
      <c r="E430" s="22" t="s">
        <v>12</v>
      </c>
      <c r="F430" s="23">
        <v>4</v>
      </c>
      <c r="G430" s="22" t="s">
        <v>1413</v>
      </c>
      <c r="H430" s="22" t="s">
        <v>1327</v>
      </c>
      <c r="I430" s="23">
        <v>1</v>
      </c>
      <c r="J430" s="23">
        <v>194</v>
      </c>
      <c r="K430" s="23" t="s">
        <v>1440</v>
      </c>
      <c r="L430" s="22" t="s">
        <v>1441</v>
      </c>
      <c r="M430" s="21" t="s">
        <v>63</v>
      </c>
      <c r="N430" s="23" t="s">
        <v>1416</v>
      </c>
      <c r="O430" s="22" t="s">
        <v>1417</v>
      </c>
      <c r="P430" s="22" t="s">
        <v>1418</v>
      </c>
      <c r="Q430" s="23" t="s">
        <v>1500</v>
      </c>
      <c r="R430" s="22" t="s">
        <v>1501</v>
      </c>
      <c r="S430" s="21" t="s">
        <v>84</v>
      </c>
      <c r="T430" s="23" t="s">
        <v>1502</v>
      </c>
      <c r="U430" s="24" t="s">
        <v>16</v>
      </c>
      <c r="V430" s="23">
        <v>135</v>
      </c>
      <c r="W430" s="25">
        <v>31416234</v>
      </c>
      <c r="X430" s="25">
        <v>30579400</v>
      </c>
      <c r="Y430" s="25">
        <v>32443714</v>
      </c>
      <c r="Z430" s="25">
        <v>33347402</v>
      </c>
      <c r="AA430" s="25">
        <v>34162173</v>
      </c>
      <c r="AB430" s="25">
        <v>44351689</v>
      </c>
      <c r="AC430" s="26">
        <v>45152.505756550927</v>
      </c>
      <c r="AD430" s="27">
        <f>ROW()</f>
        <v>430</v>
      </c>
      <c r="AE430" s="27">
        <f>1</f>
        <v>1</v>
      </c>
      <c r="AF430" s="27">
        <f>SUBTOTAL(109,Tbl_NGF_Data[[#This Row],[Counter]])</f>
        <v>1</v>
      </c>
    </row>
    <row r="431" spans="2:32" ht="30" x14ac:dyDescent="0.25">
      <c r="B431" s="21" t="s">
        <v>12</v>
      </c>
      <c r="C431" s="22" t="s">
        <v>1413</v>
      </c>
      <c r="D431" s="23">
        <v>4</v>
      </c>
      <c r="E431" s="22" t="s">
        <v>12</v>
      </c>
      <c r="F431" s="23">
        <v>4</v>
      </c>
      <c r="G431" s="22" t="s">
        <v>1413</v>
      </c>
      <c r="H431" s="22" t="s">
        <v>1327</v>
      </c>
      <c r="I431" s="23">
        <v>1</v>
      </c>
      <c r="J431" s="23">
        <v>194</v>
      </c>
      <c r="K431" s="23" t="s">
        <v>1440</v>
      </c>
      <c r="L431" s="22" t="s">
        <v>1441</v>
      </c>
      <c r="M431" s="21" t="s">
        <v>63</v>
      </c>
      <c r="N431" s="23" t="s">
        <v>1416</v>
      </c>
      <c r="O431" s="22" t="s">
        <v>1417</v>
      </c>
      <c r="P431" s="22" t="s">
        <v>1418</v>
      </c>
      <c r="Q431" s="23" t="s">
        <v>1500</v>
      </c>
      <c r="R431" s="22" t="s">
        <v>1501</v>
      </c>
      <c r="S431" s="21" t="s">
        <v>84</v>
      </c>
      <c r="T431" s="23" t="s">
        <v>1502</v>
      </c>
      <c r="U431" s="24" t="s">
        <v>17</v>
      </c>
      <c r="V431" s="23">
        <v>200</v>
      </c>
      <c r="W431" s="25">
        <v>28940743.989999998</v>
      </c>
      <c r="X431" s="25">
        <v>29826892.090000004</v>
      </c>
      <c r="Y431" s="25">
        <v>32156475.519999996</v>
      </c>
      <c r="Z431" s="25">
        <v>33238793.260000002</v>
      </c>
      <c r="AA431" s="25">
        <v>31371511.300000016</v>
      </c>
      <c r="AB431" s="25">
        <v>42552684.689999998</v>
      </c>
      <c r="AC431" s="26">
        <v>45152.505756550927</v>
      </c>
      <c r="AD431" s="27">
        <f>ROW()</f>
        <v>431</v>
      </c>
      <c r="AE431" s="27">
        <f>1</f>
        <v>1</v>
      </c>
      <c r="AF431" s="27">
        <f>SUBTOTAL(109,Tbl_NGF_Data[[#This Row],[Counter]])</f>
        <v>1</v>
      </c>
    </row>
    <row r="432" spans="2:32" ht="45" x14ac:dyDescent="0.25">
      <c r="B432" s="21" t="s">
        <v>12</v>
      </c>
      <c r="C432" s="22" t="s">
        <v>1413</v>
      </c>
      <c r="D432" s="23">
        <v>4</v>
      </c>
      <c r="E432" s="22" t="s">
        <v>12</v>
      </c>
      <c r="F432" s="23">
        <v>4</v>
      </c>
      <c r="G432" s="22" t="s">
        <v>1413</v>
      </c>
      <c r="H432" s="22" t="s">
        <v>1327</v>
      </c>
      <c r="I432" s="23">
        <v>1</v>
      </c>
      <c r="J432" s="23">
        <v>194</v>
      </c>
      <c r="K432" s="23" t="s">
        <v>1440</v>
      </c>
      <c r="L432" s="22" t="s">
        <v>1441</v>
      </c>
      <c r="M432" s="21" t="s">
        <v>63</v>
      </c>
      <c r="N432" s="23" t="s">
        <v>1416</v>
      </c>
      <c r="O432" s="22" t="s">
        <v>1417</v>
      </c>
      <c r="P432" s="22" t="s">
        <v>1418</v>
      </c>
      <c r="Q432" s="23" t="s">
        <v>1500</v>
      </c>
      <c r="R432" s="22" t="s">
        <v>1501</v>
      </c>
      <c r="S432" s="21" t="s">
        <v>84</v>
      </c>
      <c r="T432" s="23" t="s">
        <v>1502</v>
      </c>
      <c r="U432" s="24" t="s">
        <v>18</v>
      </c>
      <c r="V432" s="23">
        <v>220</v>
      </c>
      <c r="W432" s="25">
        <v>2475490.0100000016</v>
      </c>
      <c r="X432" s="25">
        <v>752507.90999999642</v>
      </c>
      <c r="Y432" s="25">
        <v>287238.48000000417</v>
      </c>
      <c r="Z432" s="25">
        <v>108608.73999999836</v>
      </c>
      <c r="AA432" s="25">
        <v>2790661.6999999844</v>
      </c>
      <c r="AB432" s="25">
        <v>1799004.3100000024</v>
      </c>
      <c r="AC432" s="26">
        <v>45152.505756550927</v>
      </c>
      <c r="AD432" s="27">
        <f>ROW()</f>
        <v>432</v>
      </c>
      <c r="AE432" s="27">
        <f>1</f>
        <v>1</v>
      </c>
      <c r="AF432" s="27">
        <f>SUBTOTAL(109,Tbl_NGF_Data[[#This Row],[Counter]])</f>
        <v>1</v>
      </c>
    </row>
    <row r="433" spans="2:32" ht="30" x14ac:dyDescent="0.25">
      <c r="B433" s="21" t="s">
        <v>12</v>
      </c>
      <c r="C433" s="22" t="s">
        <v>1413</v>
      </c>
      <c r="D433" s="23">
        <v>4</v>
      </c>
      <c r="E433" s="22" t="s">
        <v>12</v>
      </c>
      <c r="F433" s="23">
        <v>4</v>
      </c>
      <c r="G433" s="22" t="s">
        <v>1413</v>
      </c>
      <c r="H433" s="22" t="s">
        <v>1327</v>
      </c>
      <c r="I433" s="23">
        <v>1</v>
      </c>
      <c r="J433" s="23">
        <v>194</v>
      </c>
      <c r="K433" s="23" t="s">
        <v>1440</v>
      </c>
      <c r="L433" s="22" t="s">
        <v>1441</v>
      </c>
      <c r="M433" s="21" t="s">
        <v>63</v>
      </c>
      <c r="N433" s="23" t="s">
        <v>1416</v>
      </c>
      <c r="O433" s="22" t="s">
        <v>1417</v>
      </c>
      <c r="P433" s="22" t="s">
        <v>1418</v>
      </c>
      <c r="Q433" s="23" t="s">
        <v>1500</v>
      </c>
      <c r="R433" s="22" t="s">
        <v>1501</v>
      </c>
      <c r="S433" s="21" t="s">
        <v>84</v>
      </c>
      <c r="T433" s="23" t="s">
        <v>1502</v>
      </c>
      <c r="U433" s="24" t="s">
        <v>19</v>
      </c>
      <c r="V433" s="23">
        <v>500</v>
      </c>
      <c r="W433" s="25">
        <v>28658314.670000002</v>
      </c>
      <c r="X433" s="25">
        <v>29987942.009999998</v>
      </c>
      <c r="Y433" s="25">
        <v>31401395.34</v>
      </c>
      <c r="Z433" s="25">
        <v>30134162.330000002</v>
      </c>
      <c r="AA433" s="25">
        <v>30800817.690000001</v>
      </c>
      <c r="AB433" s="25">
        <v>44301897.889999993</v>
      </c>
      <c r="AC433" s="26">
        <v>45152.505756550927</v>
      </c>
      <c r="AD433" s="27">
        <f>ROW()</f>
        <v>433</v>
      </c>
      <c r="AE433" s="27">
        <f>1</f>
        <v>1</v>
      </c>
      <c r="AF433" s="27">
        <f>SUBTOTAL(109,Tbl_NGF_Data[[#This Row],[Counter]])</f>
        <v>1</v>
      </c>
    </row>
    <row r="434" spans="2:32" ht="30" x14ac:dyDescent="0.25">
      <c r="B434" s="21" t="s">
        <v>12</v>
      </c>
      <c r="C434" s="22" t="s">
        <v>1413</v>
      </c>
      <c r="D434" s="23">
        <v>4</v>
      </c>
      <c r="E434" s="22" t="s">
        <v>12</v>
      </c>
      <c r="F434" s="23">
        <v>4</v>
      </c>
      <c r="G434" s="22" t="s">
        <v>1413</v>
      </c>
      <c r="H434" s="22" t="s">
        <v>1327</v>
      </c>
      <c r="I434" s="23">
        <v>1</v>
      </c>
      <c r="J434" s="23">
        <v>194</v>
      </c>
      <c r="K434" s="23" t="s">
        <v>1440</v>
      </c>
      <c r="L434" s="22" t="s">
        <v>1441</v>
      </c>
      <c r="M434" s="21" t="s">
        <v>63</v>
      </c>
      <c r="N434" s="23" t="s">
        <v>1223</v>
      </c>
      <c r="O434" s="22" t="s">
        <v>1224</v>
      </c>
      <c r="P434" s="22" t="s">
        <v>1225</v>
      </c>
      <c r="Q434" s="23" t="s">
        <v>1503</v>
      </c>
      <c r="R434" s="22" t="s">
        <v>1504</v>
      </c>
      <c r="S434" s="21" t="s">
        <v>85</v>
      </c>
      <c r="T434" s="23" t="s">
        <v>1505</v>
      </c>
      <c r="U434" s="24" t="s">
        <v>19</v>
      </c>
      <c r="V434" s="23">
        <v>500</v>
      </c>
      <c r="W434" s="25">
        <v>0</v>
      </c>
      <c r="X434" s="25">
        <v>644140</v>
      </c>
      <c r="Y434" s="25">
        <v>0</v>
      </c>
      <c r="Z434" s="25">
        <v>0</v>
      </c>
      <c r="AA434" s="25">
        <v>0</v>
      </c>
      <c r="AB434" s="25">
        <v>0</v>
      </c>
      <c r="AC434" s="26">
        <v>45152.505756550927</v>
      </c>
      <c r="AD434" s="27">
        <f>ROW()</f>
        <v>434</v>
      </c>
      <c r="AE434" s="27">
        <f>1</f>
        <v>1</v>
      </c>
      <c r="AF434" s="27">
        <f>SUBTOTAL(109,Tbl_NGF_Data[[#This Row],[Counter]])</f>
        <v>1</v>
      </c>
    </row>
    <row r="435" spans="2:32" ht="30" x14ac:dyDescent="0.25">
      <c r="B435" s="21" t="s">
        <v>12</v>
      </c>
      <c r="C435" s="22" t="s">
        <v>1413</v>
      </c>
      <c r="D435" s="23">
        <v>4</v>
      </c>
      <c r="E435" s="22" t="s">
        <v>12</v>
      </c>
      <c r="F435" s="23">
        <v>4</v>
      </c>
      <c r="G435" s="22" t="s">
        <v>1413</v>
      </c>
      <c r="H435" s="22" t="s">
        <v>1327</v>
      </c>
      <c r="I435" s="23">
        <v>1</v>
      </c>
      <c r="J435" s="23">
        <v>194</v>
      </c>
      <c r="K435" s="23" t="s">
        <v>1440</v>
      </c>
      <c r="L435" s="22" t="s">
        <v>1441</v>
      </c>
      <c r="M435" s="21" t="s">
        <v>63</v>
      </c>
      <c r="N435" s="23" t="s">
        <v>1131</v>
      </c>
      <c r="O435" s="22" t="s">
        <v>1132</v>
      </c>
      <c r="P435" s="22" t="s">
        <v>1133</v>
      </c>
      <c r="Q435" s="23" t="s">
        <v>1151</v>
      </c>
      <c r="R435" s="22" t="s">
        <v>1132</v>
      </c>
      <c r="S435" s="21" t="s">
        <v>38</v>
      </c>
      <c r="T435" s="23" t="s">
        <v>1506</v>
      </c>
      <c r="U435" s="24" t="s">
        <v>15</v>
      </c>
      <c r="V435" s="23">
        <v>100</v>
      </c>
      <c r="W435" s="25">
        <v>965511.32</v>
      </c>
      <c r="X435" s="25">
        <v>1138769.68</v>
      </c>
      <c r="Y435" s="25">
        <v>1524977.33</v>
      </c>
      <c r="Z435" s="25">
        <v>1275751.3</v>
      </c>
      <c r="AA435" s="25">
        <v>609747.1</v>
      </c>
      <c r="AB435" s="25">
        <v>486614.34</v>
      </c>
      <c r="AC435" s="26">
        <v>45152.505756550927</v>
      </c>
      <c r="AD435" s="27">
        <f>ROW()</f>
        <v>435</v>
      </c>
      <c r="AE435" s="27">
        <f>1</f>
        <v>1</v>
      </c>
      <c r="AF435" s="27">
        <f>SUBTOTAL(109,Tbl_NGF_Data[[#This Row],[Counter]])</f>
        <v>1</v>
      </c>
    </row>
    <row r="436" spans="2:32" ht="30" x14ac:dyDescent="0.25">
      <c r="B436" s="21" t="s">
        <v>12</v>
      </c>
      <c r="C436" s="22" t="s">
        <v>1413</v>
      </c>
      <c r="D436" s="23">
        <v>4</v>
      </c>
      <c r="E436" s="22" t="s">
        <v>12</v>
      </c>
      <c r="F436" s="23">
        <v>4</v>
      </c>
      <c r="G436" s="22" t="s">
        <v>1413</v>
      </c>
      <c r="H436" s="22" t="s">
        <v>1327</v>
      </c>
      <c r="I436" s="23">
        <v>1</v>
      </c>
      <c r="J436" s="23">
        <v>194</v>
      </c>
      <c r="K436" s="23" t="s">
        <v>1440</v>
      </c>
      <c r="L436" s="22" t="s">
        <v>1441</v>
      </c>
      <c r="M436" s="21" t="s">
        <v>63</v>
      </c>
      <c r="N436" s="23" t="s">
        <v>1131</v>
      </c>
      <c r="O436" s="22" t="s">
        <v>1132</v>
      </c>
      <c r="P436" s="22" t="s">
        <v>1133</v>
      </c>
      <c r="Q436" s="23" t="s">
        <v>1151</v>
      </c>
      <c r="R436" s="22" t="s">
        <v>1132</v>
      </c>
      <c r="S436" s="21" t="s">
        <v>38</v>
      </c>
      <c r="T436" s="23" t="s">
        <v>1506</v>
      </c>
      <c r="U436" s="24" t="s">
        <v>16</v>
      </c>
      <c r="V436" s="23">
        <v>135</v>
      </c>
      <c r="W436" s="25">
        <v>7180640</v>
      </c>
      <c r="X436" s="25">
        <v>7195378</v>
      </c>
      <c r="Y436" s="25">
        <v>8095705.29</v>
      </c>
      <c r="Z436" s="25">
        <v>7294832</v>
      </c>
      <c r="AA436" s="25">
        <v>7294832</v>
      </c>
      <c r="AB436" s="25">
        <v>7413160</v>
      </c>
      <c r="AC436" s="26">
        <v>45152.505756550927</v>
      </c>
      <c r="AD436" s="27">
        <f>ROW()</f>
        <v>436</v>
      </c>
      <c r="AE436" s="27">
        <f>1</f>
        <v>1</v>
      </c>
      <c r="AF436" s="27">
        <f>SUBTOTAL(109,Tbl_NGF_Data[[#This Row],[Counter]])</f>
        <v>1</v>
      </c>
    </row>
    <row r="437" spans="2:32" ht="30" x14ac:dyDescent="0.25">
      <c r="B437" s="21" t="s">
        <v>12</v>
      </c>
      <c r="C437" s="22" t="s">
        <v>1413</v>
      </c>
      <c r="D437" s="23">
        <v>4</v>
      </c>
      <c r="E437" s="22" t="s">
        <v>12</v>
      </c>
      <c r="F437" s="23">
        <v>4</v>
      </c>
      <c r="G437" s="22" t="s">
        <v>1413</v>
      </c>
      <c r="H437" s="22" t="s">
        <v>1327</v>
      </c>
      <c r="I437" s="23">
        <v>1</v>
      </c>
      <c r="J437" s="23">
        <v>194</v>
      </c>
      <c r="K437" s="23" t="s">
        <v>1440</v>
      </c>
      <c r="L437" s="22" t="s">
        <v>1441</v>
      </c>
      <c r="M437" s="21" t="s">
        <v>63</v>
      </c>
      <c r="N437" s="23" t="s">
        <v>1131</v>
      </c>
      <c r="O437" s="22" t="s">
        <v>1132</v>
      </c>
      <c r="P437" s="22" t="s">
        <v>1133</v>
      </c>
      <c r="Q437" s="23" t="s">
        <v>1151</v>
      </c>
      <c r="R437" s="22" t="s">
        <v>1132</v>
      </c>
      <c r="S437" s="21" t="s">
        <v>38</v>
      </c>
      <c r="T437" s="23" t="s">
        <v>1506</v>
      </c>
      <c r="U437" s="24" t="s">
        <v>17</v>
      </c>
      <c r="V437" s="23">
        <v>200</v>
      </c>
      <c r="W437" s="25">
        <v>7026648.0199999986</v>
      </c>
      <c r="X437" s="25">
        <v>6890004.3399999989</v>
      </c>
      <c r="Y437" s="25">
        <v>7187767.4299999988</v>
      </c>
      <c r="Z437" s="25">
        <v>4632994.120000001</v>
      </c>
      <c r="AA437" s="25">
        <v>5412127.6800000016</v>
      </c>
      <c r="AB437" s="25">
        <v>5239294.7200000016</v>
      </c>
      <c r="AC437" s="26">
        <v>45152.505756550927</v>
      </c>
      <c r="AD437" s="27">
        <f>ROW()</f>
        <v>437</v>
      </c>
      <c r="AE437" s="27">
        <f>1</f>
        <v>1</v>
      </c>
      <c r="AF437" s="27">
        <f>SUBTOTAL(109,Tbl_NGF_Data[[#This Row],[Counter]])</f>
        <v>1</v>
      </c>
    </row>
    <row r="438" spans="2:32" ht="45" x14ac:dyDescent="0.25">
      <c r="B438" s="21" t="s">
        <v>12</v>
      </c>
      <c r="C438" s="22" t="s">
        <v>1413</v>
      </c>
      <c r="D438" s="23">
        <v>4</v>
      </c>
      <c r="E438" s="22" t="s">
        <v>12</v>
      </c>
      <c r="F438" s="23">
        <v>4</v>
      </c>
      <c r="G438" s="22" t="s">
        <v>1413</v>
      </c>
      <c r="H438" s="22" t="s">
        <v>1327</v>
      </c>
      <c r="I438" s="23">
        <v>1</v>
      </c>
      <c r="J438" s="23">
        <v>194</v>
      </c>
      <c r="K438" s="23" t="s">
        <v>1440</v>
      </c>
      <c r="L438" s="22" t="s">
        <v>1441</v>
      </c>
      <c r="M438" s="21" t="s">
        <v>63</v>
      </c>
      <c r="N438" s="23" t="s">
        <v>1131</v>
      </c>
      <c r="O438" s="22" t="s">
        <v>1132</v>
      </c>
      <c r="P438" s="22" t="s">
        <v>1133</v>
      </c>
      <c r="Q438" s="23" t="s">
        <v>1151</v>
      </c>
      <c r="R438" s="22" t="s">
        <v>1132</v>
      </c>
      <c r="S438" s="21" t="s">
        <v>38</v>
      </c>
      <c r="T438" s="23" t="s">
        <v>1506</v>
      </c>
      <c r="U438" s="24" t="s">
        <v>18</v>
      </c>
      <c r="V438" s="23">
        <v>220</v>
      </c>
      <c r="W438" s="25">
        <v>153991.98000000138</v>
      </c>
      <c r="X438" s="25">
        <v>305373.66000000108</v>
      </c>
      <c r="Y438" s="25">
        <v>907937.86000000127</v>
      </c>
      <c r="Z438" s="25">
        <v>2661837.879999999</v>
      </c>
      <c r="AA438" s="25">
        <v>1882704.3199999984</v>
      </c>
      <c r="AB438" s="25">
        <v>2173865.2799999984</v>
      </c>
      <c r="AC438" s="26">
        <v>45152.505756550927</v>
      </c>
      <c r="AD438" s="27">
        <f>ROW()</f>
        <v>438</v>
      </c>
      <c r="AE438" s="27">
        <f>1</f>
        <v>1</v>
      </c>
      <c r="AF438" s="27">
        <f>SUBTOTAL(109,Tbl_NGF_Data[[#This Row],[Counter]])</f>
        <v>1</v>
      </c>
    </row>
    <row r="439" spans="2:32" ht="30" x14ac:dyDescent="0.25">
      <c r="B439" s="21" t="s">
        <v>12</v>
      </c>
      <c r="C439" s="22" t="s">
        <v>1413</v>
      </c>
      <c r="D439" s="23">
        <v>4</v>
      </c>
      <c r="E439" s="22" t="s">
        <v>12</v>
      </c>
      <c r="F439" s="23">
        <v>4</v>
      </c>
      <c r="G439" s="22" t="s">
        <v>1413</v>
      </c>
      <c r="H439" s="22" t="s">
        <v>1327</v>
      </c>
      <c r="I439" s="23">
        <v>1</v>
      </c>
      <c r="J439" s="23">
        <v>194</v>
      </c>
      <c r="K439" s="23" t="s">
        <v>1440</v>
      </c>
      <c r="L439" s="22" t="s">
        <v>1441</v>
      </c>
      <c r="M439" s="21" t="s">
        <v>63</v>
      </c>
      <c r="N439" s="23" t="s">
        <v>1131</v>
      </c>
      <c r="O439" s="22" t="s">
        <v>1132</v>
      </c>
      <c r="P439" s="22" t="s">
        <v>1133</v>
      </c>
      <c r="Q439" s="23" t="s">
        <v>1151</v>
      </c>
      <c r="R439" s="22" t="s">
        <v>1132</v>
      </c>
      <c r="S439" s="21" t="s">
        <v>38</v>
      </c>
      <c r="T439" s="23" t="s">
        <v>1506</v>
      </c>
      <c r="U439" s="24" t="s">
        <v>19</v>
      </c>
      <c r="V439" s="23">
        <v>500</v>
      </c>
      <c r="W439" s="25">
        <v>1912540.25</v>
      </c>
      <c r="X439" s="25">
        <v>1873936.5700000003</v>
      </c>
      <c r="Y439" s="25">
        <v>1754690.53</v>
      </c>
      <c r="Z439" s="25">
        <v>1311388.07</v>
      </c>
      <c r="AA439" s="25">
        <v>1610695.4</v>
      </c>
      <c r="AB439" s="25">
        <v>1368239.12</v>
      </c>
      <c r="AC439" s="26">
        <v>45152.505756550927</v>
      </c>
      <c r="AD439" s="27">
        <f>ROW()</f>
        <v>439</v>
      </c>
      <c r="AE439" s="27">
        <f>1</f>
        <v>1</v>
      </c>
      <c r="AF439" s="27">
        <f>SUBTOTAL(109,Tbl_NGF_Data[[#This Row],[Counter]])</f>
        <v>1</v>
      </c>
    </row>
    <row r="440" spans="2:32" ht="45" x14ac:dyDescent="0.25">
      <c r="B440" s="21" t="s">
        <v>12</v>
      </c>
      <c r="C440" s="22" t="s">
        <v>1413</v>
      </c>
      <c r="D440" s="23">
        <v>4</v>
      </c>
      <c r="E440" s="22" t="s">
        <v>12</v>
      </c>
      <c r="F440" s="23">
        <v>4</v>
      </c>
      <c r="G440" s="22" t="s">
        <v>1413</v>
      </c>
      <c r="H440" s="22" t="s">
        <v>1327</v>
      </c>
      <c r="I440" s="23">
        <v>1</v>
      </c>
      <c r="J440" s="23">
        <v>194</v>
      </c>
      <c r="K440" s="23" t="s">
        <v>1440</v>
      </c>
      <c r="L440" s="22" t="s">
        <v>1441</v>
      </c>
      <c r="M440" s="21" t="s">
        <v>63</v>
      </c>
      <c r="N440" s="23" t="s">
        <v>1131</v>
      </c>
      <c r="O440" s="22" t="s">
        <v>1132</v>
      </c>
      <c r="P440" s="22" t="s">
        <v>1133</v>
      </c>
      <c r="Q440" s="23" t="s">
        <v>1507</v>
      </c>
      <c r="R440" s="22" t="s">
        <v>1508</v>
      </c>
      <c r="S440" s="21" t="s">
        <v>86</v>
      </c>
      <c r="T440" s="23" t="s">
        <v>1509</v>
      </c>
      <c r="U440" s="24" t="s">
        <v>15</v>
      </c>
      <c r="V440" s="23">
        <v>100</v>
      </c>
      <c r="W440" s="25">
        <v>0</v>
      </c>
      <c r="X440" s="25">
        <v>0</v>
      </c>
      <c r="Y440" s="25">
        <v>150048.65</v>
      </c>
      <c r="Z440" s="25">
        <v>230178.73</v>
      </c>
      <c r="AA440" s="25">
        <v>0</v>
      </c>
      <c r="AB440" s="25">
        <v>0</v>
      </c>
      <c r="AC440" s="26">
        <v>45152.505756550927</v>
      </c>
      <c r="AD440" s="27">
        <f>ROW()</f>
        <v>440</v>
      </c>
      <c r="AE440" s="27">
        <f>1</f>
        <v>1</v>
      </c>
      <c r="AF440" s="27">
        <f>SUBTOTAL(109,Tbl_NGF_Data[[#This Row],[Counter]])</f>
        <v>1</v>
      </c>
    </row>
    <row r="441" spans="2:32" ht="45" x14ac:dyDescent="0.25">
      <c r="B441" s="21" t="s">
        <v>12</v>
      </c>
      <c r="C441" s="22" t="s">
        <v>1413</v>
      </c>
      <c r="D441" s="23">
        <v>4</v>
      </c>
      <c r="E441" s="22" t="s">
        <v>12</v>
      </c>
      <c r="F441" s="23">
        <v>4</v>
      </c>
      <c r="G441" s="22" t="s">
        <v>1413</v>
      </c>
      <c r="H441" s="22" t="s">
        <v>1327</v>
      </c>
      <c r="I441" s="23">
        <v>1</v>
      </c>
      <c r="J441" s="23">
        <v>194</v>
      </c>
      <c r="K441" s="23" t="s">
        <v>1440</v>
      </c>
      <c r="L441" s="22" t="s">
        <v>1441</v>
      </c>
      <c r="M441" s="21" t="s">
        <v>63</v>
      </c>
      <c r="N441" s="23" t="s">
        <v>1131</v>
      </c>
      <c r="O441" s="22" t="s">
        <v>1132</v>
      </c>
      <c r="P441" s="22" t="s">
        <v>1133</v>
      </c>
      <c r="Q441" s="23" t="s">
        <v>1507</v>
      </c>
      <c r="R441" s="22" t="s">
        <v>1508</v>
      </c>
      <c r="S441" s="21" t="s">
        <v>86</v>
      </c>
      <c r="T441" s="23" t="s">
        <v>1509</v>
      </c>
      <c r="U441" s="24" t="s">
        <v>16</v>
      </c>
      <c r="V441" s="23">
        <v>135</v>
      </c>
      <c r="W441" s="25">
        <v>0</v>
      </c>
      <c r="X441" s="25">
        <v>0</v>
      </c>
      <c r="Y441" s="25">
        <v>350000</v>
      </c>
      <c r="Z441" s="25">
        <v>650048.64999999991</v>
      </c>
      <c r="AA441" s="25">
        <v>230178.73</v>
      </c>
      <c r="AB441" s="25">
        <v>0</v>
      </c>
      <c r="AC441" s="26">
        <v>45152.505756550927</v>
      </c>
      <c r="AD441" s="27">
        <f>ROW()</f>
        <v>441</v>
      </c>
      <c r="AE441" s="27">
        <f>1</f>
        <v>1</v>
      </c>
      <c r="AF441" s="27">
        <f>SUBTOTAL(109,Tbl_NGF_Data[[#This Row],[Counter]])</f>
        <v>1</v>
      </c>
    </row>
    <row r="442" spans="2:32" ht="45" x14ac:dyDescent="0.25">
      <c r="B442" s="21" t="s">
        <v>12</v>
      </c>
      <c r="C442" s="22" t="s">
        <v>1413</v>
      </c>
      <c r="D442" s="23">
        <v>4</v>
      </c>
      <c r="E442" s="22" t="s">
        <v>12</v>
      </c>
      <c r="F442" s="23">
        <v>4</v>
      </c>
      <c r="G442" s="22" t="s">
        <v>1413</v>
      </c>
      <c r="H442" s="22" t="s">
        <v>1327</v>
      </c>
      <c r="I442" s="23">
        <v>1</v>
      </c>
      <c r="J442" s="23">
        <v>194</v>
      </c>
      <c r="K442" s="23" t="s">
        <v>1440</v>
      </c>
      <c r="L442" s="22" t="s">
        <v>1441</v>
      </c>
      <c r="M442" s="21" t="s">
        <v>63</v>
      </c>
      <c r="N442" s="23" t="s">
        <v>1131</v>
      </c>
      <c r="O442" s="22" t="s">
        <v>1132</v>
      </c>
      <c r="P442" s="22" t="s">
        <v>1133</v>
      </c>
      <c r="Q442" s="23" t="s">
        <v>1507</v>
      </c>
      <c r="R442" s="22" t="s">
        <v>1508</v>
      </c>
      <c r="S442" s="21" t="s">
        <v>86</v>
      </c>
      <c r="T442" s="23" t="s">
        <v>1509</v>
      </c>
      <c r="U442" s="24" t="s">
        <v>17</v>
      </c>
      <c r="V442" s="23">
        <v>200</v>
      </c>
      <c r="W442" s="25">
        <v>0</v>
      </c>
      <c r="X442" s="25">
        <v>0</v>
      </c>
      <c r="Y442" s="25">
        <v>349951.35</v>
      </c>
      <c r="Z442" s="25">
        <v>419869.92</v>
      </c>
      <c r="AA442" s="25">
        <v>230178.73</v>
      </c>
      <c r="AB442" s="25">
        <v>0</v>
      </c>
      <c r="AC442" s="26">
        <v>45152.505756550927</v>
      </c>
      <c r="AD442" s="27">
        <f>ROW()</f>
        <v>442</v>
      </c>
      <c r="AE442" s="27">
        <f>1</f>
        <v>1</v>
      </c>
      <c r="AF442" s="27">
        <f>SUBTOTAL(109,Tbl_NGF_Data[[#This Row],[Counter]])</f>
        <v>1</v>
      </c>
    </row>
    <row r="443" spans="2:32" ht="45" x14ac:dyDescent="0.25">
      <c r="B443" s="21" t="s">
        <v>12</v>
      </c>
      <c r="C443" s="22" t="s">
        <v>1413</v>
      </c>
      <c r="D443" s="23">
        <v>4</v>
      </c>
      <c r="E443" s="22" t="s">
        <v>12</v>
      </c>
      <c r="F443" s="23">
        <v>4</v>
      </c>
      <c r="G443" s="22" t="s">
        <v>1413</v>
      </c>
      <c r="H443" s="22" t="s">
        <v>1327</v>
      </c>
      <c r="I443" s="23">
        <v>1</v>
      </c>
      <c r="J443" s="23">
        <v>194</v>
      </c>
      <c r="K443" s="23" t="s">
        <v>1440</v>
      </c>
      <c r="L443" s="22" t="s">
        <v>1441</v>
      </c>
      <c r="M443" s="21" t="s">
        <v>63</v>
      </c>
      <c r="N443" s="23" t="s">
        <v>1131</v>
      </c>
      <c r="O443" s="22" t="s">
        <v>1132</v>
      </c>
      <c r="P443" s="22" t="s">
        <v>1133</v>
      </c>
      <c r="Q443" s="23" t="s">
        <v>1507</v>
      </c>
      <c r="R443" s="22" t="s">
        <v>1508</v>
      </c>
      <c r="S443" s="21" t="s">
        <v>86</v>
      </c>
      <c r="T443" s="23" t="s">
        <v>1509</v>
      </c>
      <c r="U443" s="24" t="s">
        <v>18</v>
      </c>
      <c r="V443" s="23">
        <v>220</v>
      </c>
      <c r="W443" s="25">
        <v>0</v>
      </c>
      <c r="X443" s="25">
        <v>0</v>
      </c>
      <c r="Y443" s="25">
        <v>48.650000000023283</v>
      </c>
      <c r="Z443" s="25">
        <v>230178.72999999992</v>
      </c>
      <c r="AA443" s="25">
        <v>0</v>
      </c>
      <c r="AB443" s="25">
        <v>0</v>
      </c>
      <c r="AC443" s="26">
        <v>45152.505756550927</v>
      </c>
      <c r="AD443" s="27">
        <f>ROW()</f>
        <v>443</v>
      </c>
      <c r="AE443" s="27">
        <f>1</f>
        <v>1</v>
      </c>
      <c r="AF443" s="27">
        <f>SUBTOTAL(109,Tbl_NGF_Data[[#This Row],[Counter]])</f>
        <v>1</v>
      </c>
    </row>
    <row r="444" spans="2:32" ht="60" x14ac:dyDescent="0.25">
      <c r="B444" s="21" t="s">
        <v>12</v>
      </c>
      <c r="C444" s="22" t="s">
        <v>1413</v>
      </c>
      <c r="D444" s="23">
        <v>4</v>
      </c>
      <c r="E444" s="22" t="s">
        <v>12</v>
      </c>
      <c r="F444" s="23">
        <v>4</v>
      </c>
      <c r="G444" s="22" t="s">
        <v>1413</v>
      </c>
      <c r="H444" s="22" t="s">
        <v>1327</v>
      </c>
      <c r="I444" s="23">
        <v>1</v>
      </c>
      <c r="J444" s="23">
        <v>194</v>
      </c>
      <c r="K444" s="23" t="s">
        <v>1440</v>
      </c>
      <c r="L444" s="22" t="s">
        <v>1441</v>
      </c>
      <c r="M444" s="21" t="s">
        <v>63</v>
      </c>
      <c r="N444" s="23" t="s">
        <v>1131</v>
      </c>
      <c r="O444" s="22" t="s">
        <v>1132</v>
      </c>
      <c r="P444" s="22" t="s">
        <v>1133</v>
      </c>
      <c r="Q444" s="23" t="s">
        <v>1134</v>
      </c>
      <c r="R444" s="22" t="s">
        <v>1135</v>
      </c>
      <c r="S444" s="21" t="s">
        <v>33</v>
      </c>
      <c r="T444" s="23" t="s">
        <v>1510</v>
      </c>
      <c r="U444" s="24" t="s">
        <v>15</v>
      </c>
      <c r="V444" s="23">
        <v>100</v>
      </c>
      <c r="W444" s="25">
        <v>0</v>
      </c>
      <c r="X444" s="25">
        <v>0</v>
      </c>
      <c r="Y444" s="25">
        <v>622132.31000000006</v>
      </c>
      <c r="Z444" s="25">
        <v>19960935.350000001</v>
      </c>
      <c r="AA444" s="25">
        <v>0</v>
      </c>
      <c r="AB444" s="25">
        <v>0</v>
      </c>
      <c r="AC444" s="26">
        <v>45152.505756550927</v>
      </c>
      <c r="AD444" s="27">
        <f>ROW()</f>
        <v>444</v>
      </c>
      <c r="AE444" s="27">
        <f>1</f>
        <v>1</v>
      </c>
      <c r="AF444" s="27">
        <f>SUBTOTAL(109,Tbl_NGF_Data[[#This Row],[Counter]])</f>
        <v>1</v>
      </c>
    </row>
    <row r="445" spans="2:32" ht="60" x14ac:dyDescent="0.25">
      <c r="B445" s="21" t="s">
        <v>12</v>
      </c>
      <c r="C445" s="22" t="s">
        <v>1413</v>
      </c>
      <c r="D445" s="23">
        <v>4</v>
      </c>
      <c r="E445" s="22" t="s">
        <v>12</v>
      </c>
      <c r="F445" s="23">
        <v>4</v>
      </c>
      <c r="G445" s="22" t="s">
        <v>1413</v>
      </c>
      <c r="H445" s="22" t="s">
        <v>1327</v>
      </c>
      <c r="I445" s="23">
        <v>1</v>
      </c>
      <c r="J445" s="23">
        <v>194</v>
      </c>
      <c r="K445" s="23" t="s">
        <v>1440</v>
      </c>
      <c r="L445" s="22" t="s">
        <v>1441</v>
      </c>
      <c r="M445" s="21" t="s">
        <v>63</v>
      </c>
      <c r="N445" s="23" t="s">
        <v>1131</v>
      </c>
      <c r="O445" s="22" t="s">
        <v>1132</v>
      </c>
      <c r="P445" s="22" t="s">
        <v>1133</v>
      </c>
      <c r="Q445" s="23" t="s">
        <v>1134</v>
      </c>
      <c r="R445" s="22" t="s">
        <v>1135</v>
      </c>
      <c r="S445" s="21" t="s">
        <v>33</v>
      </c>
      <c r="T445" s="23" t="s">
        <v>1510</v>
      </c>
      <c r="U445" s="24" t="s">
        <v>16</v>
      </c>
      <c r="V445" s="23">
        <v>135</v>
      </c>
      <c r="W445" s="25">
        <v>0</v>
      </c>
      <c r="X445" s="25">
        <v>0</v>
      </c>
      <c r="Y445" s="25">
        <v>3213278</v>
      </c>
      <c r="Z445" s="25">
        <v>49737415</v>
      </c>
      <c r="AA445" s="25">
        <v>9089424.9999999981</v>
      </c>
      <c r="AB445" s="25">
        <v>0</v>
      </c>
      <c r="AC445" s="26">
        <v>45152.505756550927</v>
      </c>
      <c r="AD445" s="27">
        <f>ROW()</f>
        <v>445</v>
      </c>
      <c r="AE445" s="27">
        <f>1</f>
        <v>1</v>
      </c>
      <c r="AF445" s="27">
        <f>SUBTOTAL(109,Tbl_NGF_Data[[#This Row],[Counter]])</f>
        <v>1</v>
      </c>
    </row>
    <row r="446" spans="2:32" ht="60" x14ac:dyDescent="0.25">
      <c r="B446" s="21" t="s">
        <v>12</v>
      </c>
      <c r="C446" s="22" t="s">
        <v>1413</v>
      </c>
      <c r="D446" s="23">
        <v>4</v>
      </c>
      <c r="E446" s="22" t="s">
        <v>12</v>
      </c>
      <c r="F446" s="23">
        <v>4</v>
      </c>
      <c r="G446" s="22" t="s">
        <v>1413</v>
      </c>
      <c r="H446" s="22" t="s">
        <v>1327</v>
      </c>
      <c r="I446" s="23">
        <v>1</v>
      </c>
      <c r="J446" s="23">
        <v>194</v>
      </c>
      <c r="K446" s="23" t="s">
        <v>1440</v>
      </c>
      <c r="L446" s="22" t="s">
        <v>1441</v>
      </c>
      <c r="M446" s="21" t="s">
        <v>63</v>
      </c>
      <c r="N446" s="23" t="s">
        <v>1131</v>
      </c>
      <c r="O446" s="22" t="s">
        <v>1132</v>
      </c>
      <c r="P446" s="22" t="s">
        <v>1133</v>
      </c>
      <c r="Q446" s="23" t="s">
        <v>1134</v>
      </c>
      <c r="R446" s="22" t="s">
        <v>1135</v>
      </c>
      <c r="S446" s="21" t="s">
        <v>33</v>
      </c>
      <c r="T446" s="23" t="s">
        <v>1510</v>
      </c>
      <c r="U446" s="24" t="s">
        <v>17</v>
      </c>
      <c r="V446" s="23">
        <v>200</v>
      </c>
      <c r="W446" s="25">
        <v>0</v>
      </c>
      <c r="X446" s="25">
        <v>0</v>
      </c>
      <c r="Y446" s="25">
        <v>2591145.6899999995</v>
      </c>
      <c r="Z446" s="25">
        <v>29776479.649999999</v>
      </c>
      <c r="AA446" s="25">
        <v>9089424.9999999981</v>
      </c>
      <c r="AB446" s="25">
        <v>0</v>
      </c>
      <c r="AC446" s="26">
        <v>45152.505756550927</v>
      </c>
      <c r="AD446" s="27">
        <f>ROW()</f>
        <v>446</v>
      </c>
      <c r="AE446" s="27">
        <f>1</f>
        <v>1</v>
      </c>
      <c r="AF446" s="27">
        <f>SUBTOTAL(109,Tbl_NGF_Data[[#This Row],[Counter]])</f>
        <v>1</v>
      </c>
    </row>
    <row r="447" spans="2:32" ht="60" x14ac:dyDescent="0.25">
      <c r="B447" s="21" t="s">
        <v>12</v>
      </c>
      <c r="C447" s="22" t="s">
        <v>1413</v>
      </c>
      <c r="D447" s="23">
        <v>4</v>
      </c>
      <c r="E447" s="22" t="s">
        <v>12</v>
      </c>
      <c r="F447" s="23">
        <v>4</v>
      </c>
      <c r="G447" s="22" t="s">
        <v>1413</v>
      </c>
      <c r="H447" s="22" t="s">
        <v>1327</v>
      </c>
      <c r="I447" s="23">
        <v>1</v>
      </c>
      <c r="J447" s="23">
        <v>194</v>
      </c>
      <c r="K447" s="23" t="s">
        <v>1440</v>
      </c>
      <c r="L447" s="22" t="s">
        <v>1441</v>
      </c>
      <c r="M447" s="21" t="s">
        <v>63</v>
      </c>
      <c r="N447" s="23" t="s">
        <v>1131</v>
      </c>
      <c r="O447" s="22" t="s">
        <v>1132</v>
      </c>
      <c r="P447" s="22" t="s">
        <v>1133</v>
      </c>
      <c r="Q447" s="23" t="s">
        <v>1134</v>
      </c>
      <c r="R447" s="22" t="s">
        <v>1135</v>
      </c>
      <c r="S447" s="21" t="s">
        <v>33</v>
      </c>
      <c r="T447" s="23" t="s">
        <v>1510</v>
      </c>
      <c r="U447" s="24" t="s">
        <v>18</v>
      </c>
      <c r="V447" s="23">
        <v>220</v>
      </c>
      <c r="W447" s="25">
        <v>0</v>
      </c>
      <c r="X447" s="25">
        <v>0</v>
      </c>
      <c r="Y447" s="25">
        <v>622132.31000000052</v>
      </c>
      <c r="Z447" s="25">
        <v>19960935.350000001</v>
      </c>
      <c r="AA447" s="25">
        <v>0</v>
      </c>
      <c r="AB447" s="25">
        <v>0</v>
      </c>
      <c r="AC447" s="26">
        <v>45152.505756550927</v>
      </c>
      <c r="AD447" s="27">
        <f>ROW()</f>
        <v>447</v>
      </c>
      <c r="AE447" s="27">
        <f>1</f>
        <v>1</v>
      </c>
      <c r="AF447" s="27">
        <f>SUBTOTAL(109,Tbl_NGF_Data[[#This Row],[Counter]])</f>
        <v>1</v>
      </c>
    </row>
    <row r="448" spans="2:32" ht="45" x14ac:dyDescent="0.25">
      <c r="B448" s="21" t="s">
        <v>12</v>
      </c>
      <c r="C448" s="22" t="s">
        <v>1413</v>
      </c>
      <c r="D448" s="23">
        <v>4</v>
      </c>
      <c r="E448" s="22" t="s">
        <v>12</v>
      </c>
      <c r="F448" s="23">
        <v>4</v>
      </c>
      <c r="G448" s="22" t="s">
        <v>1413</v>
      </c>
      <c r="H448" s="22" t="s">
        <v>1327</v>
      </c>
      <c r="I448" s="23">
        <v>1</v>
      </c>
      <c r="J448" s="23">
        <v>194</v>
      </c>
      <c r="K448" s="23" t="s">
        <v>1440</v>
      </c>
      <c r="L448" s="22" t="s">
        <v>1441</v>
      </c>
      <c r="M448" s="21" t="s">
        <v>63</v>
      </c>
      <c r="N448" s="23" t="s">
        <v>1131</v>
      </c>
      <c r="O448" s="22" t="s">
        <v>1132</v>
      </c>
      <c r="P448" s="22" t="s">
        <v>1133</v>
      </c>
      <c r="Q448" s="23" t="s">
        <v>1511</v>
      </c>
      <c r="R448" s="22" t="s">
        <v>1512</v>
      </c>
      <c r="S448" s="21" t="s">
        <v>87</v>
      </c>
      <c r="T448" s="23" t="s">
        <v>1513</v>
      </c>
      <c r="U448" s="24" t="s">
        <v>15</v>
      </c>
      <c r="V448" s="23">
        <v>100</v>
      </c>
      <c r="W448" s="25">
        <v>0</v>
      </c>
      <c r="X448" s="25">
        <v>0</v>
      </c>
      <c r="Y448" s="25">
        <v>0</v>
      </c>
      <c r="Z448" s="25">
        <v>1223431.5099999998</v>
      </c>
      <c r="AA448" s="25">
        <v>6618372.9400000004</v>
      </c>
      <c r="AB448" s="25">
        <v>7346874.46</v>
      </c>
      <c r="AC448" s="26">
        <v>45152.505756550927</v>
      </c>
      <c r="AD448" s="27">
        <f>ROW()</f>
        <v>448</v>
      </c>
      <c r="AE448" s="27">
        <f>1</f>
        <v>1</v>
      </c>
      <c r="AF448" s="27">
        <f>SUBTOTAL(109,Tbl_NGF_Data[[#This Row],[Counter]])</f>
        <v>1</v>
      </c>
    </row>
    <row r="449" spans="2:32" ht="45" x14ac:dyDescent="0.25">
      <c r="B449" s="21" t="s">
        <v>12</v>
      </c>
      <c r="C449" s="22" t="s">
        <v>1413</v>
      </c>
      <c r="D449" s="23">
        <v>4</v>
      </c>
      <c r="E449" s="22" t="s">
        <v>12</v>
      </c>
      <c r="F449" s="23">
        <v>4</v>
      </c>
      <c r="G449" s="22" t="s">
        <v>1413</v>
      </c>
      <c r="H449" s="22" t="s">
        <v>1327</v>
      </c>
      <c r="I449" s="23">
        <v>1</v>
      </c>
      <c r="J449" s="23">
        <v>194</v>
      </c>
      <c r="K449" s="23" t="s">
        <v>1440</v>
      </c>
      <c r="L449" s="22" t="s">
        <v>1441</v>
      </c>
      <c r="M449" s="21" t="s">
        <v>63</v>
      </c>
      <c r="N449" s="23" t="s">
        <v>1131</v>
      </c>
      <c r="O449" s="22" t="s">
        <v>1132</v>
      </c>
      <c r="P449" s="22" t="s">
        <v>1133</v>
      </c>
      <c r="Q449" s="23" t="s">
        <v>1511</v>
      </c>
      <c r="R449" s="22" t="s">
        <v>1512</v>
      </c>
      <c r="S449" s="21" t="s">
        <v>87</v>
      </c>
      <c r="T449" s="23" t="s">
        <v>1513</v>
      </c>
      <c r="U449" s="24" t="s">
        <v>16</v>
      </c>
      <c r="V449" s="23">
        <v>135</v>
      </c>
      <c r="W449" s="25">
        <v>0</v>
      </c>
      <c r="X449" s="25">
        <v>0</v>
      </c>
      <c r="Y449" s="25">
        <v>0</v>
      </c>
      <c r="Z449" s="25">
        <v>5400000</v>
      </c>
      <c r="AA449" s="25">
        <v>43134851.109999999</v>
      </c>
      <c r="AB449" s="25">
        <v>30000000</v>
      </c>
      <c r="AC449" s="26">
        <v>45152.505756550927</v>
      </c>
      <c r="AD449" s="27">
        <f>ROW()</f>
        <v>449</v>
      </c>
      <c r="AE449" s="27">
        <f>1</f>
        <v>1</v>
      </c>
      <c r="AF449" s="27">
        <f>SUBTOTAL(109,Tbl_NGF_Data[[#This Row],[Counter]])</f>
        <v>1</v>
      </c>
    </row>
    <row r="450" spans="2:32" ht="45" x14ac:dyDescent="0.25">
      <c r="B450" s="21" t="s">
        <v>12</v>
      </c>
      <c r="C450" s="22" t="s">
        <v>1413</v>
      </c>
      <c r="D450" s="23">
        <v>4</v>
      </c>
      <c r="E450" s="22" t="s">
        <v>12</v>
      </c>
      <c r="F450" s="23">
        <v>4</v>
      </c>
      <c r="G450" s="22" t="s">
        <v>1413</v>
      </c>
      <c r="H450" s="22" t="s">
        <v>1327</v>
      </c>
      <c r="I450" s="23">
        <v>1</v>
      </c>
      <c r="J450" s="23">
        <v>194</v>
      </c>
      <c r="K450" s="23" t="s">
        <v>1440</v>
      </c>
      <c r="L450" s="22" t="s">
        <v>1441</v>
      </c>
      <c r="M450" s="21" t="s">
        <v>63</v>
      </c>
      <c r="N450" s="23" t="s">
        <v>1131</v>
      </c>
      <c r="O450" s="22" t="s">
        <v>1132</v>
      </c>
      <c r="P450" s="22" t="s">
        <v>1133</v>
      </c>
      <c r="Q450" s="23" t="s">
        <v>1511</v>
      </c>
      <c r="R450" s="22" t="s">
        <v>1512</v>
      </c>
      <c r="S450" s="21" t="s">
        <v>87</v>
      </c>
      <c r="T450" s="23" t="s">
        <v>1513</v>
      </c>
      <c r="U450" s="24" t="s">
        <v>17</v>
      </c>
      <c r="V450" s="23">
        <v>200</v>
      </c>
      <c r="W450" s="25">
        <v>0</v>
      </c>
      <c r="X450" s="25">
        <v>0</v>
      </c>
      <c r="Y450" s="25">
        <v>0</v>
      </c>
      <c r="Z450" s="25">
        <v>4176568.49</v>
      </c>
      <c r="AA450" s="25">
        <v>23490936.260000009</v>
      </c>
      <c r="AB450" s="25">
        <v>21757285.550000004</v>
      </c>
      <c r="AC450" s="26">
        <v>45152.505756550927</v>
      </c>
      <c r="AD450" s="27">
        <f>ROW()</f>
        <v>450</v>
      </c>
      <c r="AE450" s="27">
        <f>1</f>
        <v>1</v>
      </c>
      <c r="AF450" s="27">
        <f>SUBTOTAL(109,Tbl_NGF_Data[[#This Row],[Counter]])</f>
        <v>1</v>
      </c>
    </row>
    <row r="451" spans="2:32" ht="45" x14ac:dyDescent="0.25">
      <c r="B451" s="21" t="s">
        <v>12</v>
      </c>
      <c r="C451" s="22" t="s">
        <v>1413</v>
      </c>
      <c r="D451" s="23">
        <v>4</v>
      </c>
      <c r="E451" s="22" t="s">
        <v>12</v>
      </c>
      <c r="F451" s="23">
        <v>4</v>
      </c>
      <c r="G451" s="22" t="s">
        <v>1413</v>
      </c>
      <c r="H451" s="22" t="s">
        <v>1327</v>
      </c>
      <c r="I451" s="23">
        <v>1</v>
      </c>
      <c r="J451" s="23">
        <v>194</v>
      </c>
      <c r="K451" s="23" t="s">
        <v>1440</v>
      </c>
      <c r="L451" s="22" t="s">
        <v>1441</v>
      </c>
      <c r="M451" s="21" t="s">
        <v>63</v>
      </c>
      <c r="N451" s="23" t="s">
        <v>1131</v>
      </c>
      <c r="O451" s="22" t="s">
        <v>1132</v>
      </c>
      <c r="P451" s="22" t="s">
        <v>1133</v>
      </c>
      <c r="Q451" s="23" t="s">
        <v>1511</v>
      </c>
      <c r="R451" s="22" t="s">
        <v>1512</v>
      </c>
      <c r="S451" s="21" t="s">
        <v>87</v>
      </c>
      <c r="T451" s="23" t="s">
        <v>1513</v>
      </c>
      <c r="U451" s="24" t="s">
        <v>18</v>
      </c>
      <c r="V451" s="23">
        <v>220</v>
      </c>
      <c r="W451" s="25">
        <v>0</v>
      </c>
      <c r="X451" s="25">
        <v>0</v>
      </c>
      <c r="Y451" s="25">
        <v>0</v>
      </c>
      <c r="Z451" s="25">
        <v>1223431.5099999998</v>
      </c>
      <c r="AA451" s="25">
        <v>19643914.84999999</v>
      </c>
      <c r="AB451" s="25">
        <v>8242714.4499999955</v>
      </c>
      <c r="AC451" s="26">
        <v>45152.505756550927</v>
      </c>
      <c r="AD451" s="27">
        <f>ROW()</f>
        <v>451</v>
      </c>
      <c r="AE451" s="27">
        <f>1</f>
        <v>1</v>
      </c>
      <c r="AF451" s="27">
        <f>SUBTOTAL(109,Tbl_NGF_Data[[#This Row],[Counter]])</f>
        <v>1</v>
      </c>
    </row>
    <row r="452" spans="2:32" ht="45" x14ac:dyDescent="0.25">
      <c r="B452" s="21" t="s">
        <v>12</v>
      </c>
      <c r="C452" s="22" t="s">
        <v>1413</v>
      </c>
      <c r="D452" s="23">
        <v>4</v>
      </c>
      <c r="E452" s="22" t="s">
        <v>12</v>
      </c>
      <c r="F452" s="23">
        <v>4</v>
      </c>
      <c r="G452" s="22" t="s">
        <v>1413</v>
      </c>
      <c r="H452" s="22" t="s">
        <v>1327</v>
      </c>
      <c r="I452" s="23">
        <v>1</v>
      </c>
      <c r="J452" s="23">
        <v>194</v>
      </c>
      <c r="K452" s="23" t="s">
        <v>1440</v>
      </c>
      <c r="L452" s="22" t="s">
        <v>1441</v>
      </c>
      <c r="M452" s="21" t="s">
        <v>63</v>
      </c>
      <c r="N452" s="23" t="s">
        <v>1166</v>
      </c>
      <c r="O452" s="22" t="s">
        <v>1167</v>
      </c>
      <c r="P452" s="22" t="s">
        <v>1168</v>
      </c>
      <c r="Q452" s="23" t="s">
        <v>1169</v>
      </c>
      <c r="R452" s="22" t="s">
        <v>1170</v>
      </c>
      <c r="S452" s="21" t="s">
        <v>40</v>
      </c>
      <c r="T452" s="23" t="s">
        <v>1514</v>
      </c>
      <c r="U452" s="24" t="s">
        <v>15</v>
      </c>
      <c r="V452" s="23">
        <v>100</v>
      </c>
      <c r="W452" s="25">
        <v>0</v>
      </c>
      <c r="X452" s="25">
        <v>0</v>
      </c>
      <c r="Y452" s="25">
        <v>0</v>
      </c>
      <c r="Z452" s="25">
        <v>0</v>
      </c>
      <c r="AA452" s="25">
        <v>2778212.9</v>
      </c>
      <c r="AB452" s="25">
        <v>4997029.67</v>
      </c>
      <c r="AC452" s="26">
        <v>45152.505756550927</v>
      </c>
      <c r="AD452" s="27">
        <f>ROW()</f>
        <v>452</v>
      </c>
      <c r="AE452" s="27">
        <f>1</f>
        <v>1</v>
      </c>
      <c r="AF452" s="27">
        <f>SUBTOTAL(109,Tbl_NGF_Data[[#This Row],[Counter]])</f>
        <v>1</v>
      </c>
    </row>
    <row r="453" spans="2:32" ht="45" x14ac:dyDescent="0.25">
      <c r="B453" s="21" t="s">
        <v>12</v>
      </c>
      <c r="C453" s="22" t="s">
        <v>1413</v>
      </c>
      <c r="D453" s="23">
        <v>4</v>
      </c>
      <c r="E453" s="22" t="s">
        <v>12</v>
      </c>
      <c r="F453" s="23">
        <v>4</v>
      </c>
      <c r="G453" s="22" t="s">
        <v>1413</v>
      </c>
      <c r="H453" s="22" t="s">
        <v>1327</v>
      </c>
      <c r="I453" s="23">
        <v>1</v>
      </c>
      <c r="J453" s="23">
        <v>194</v>
      </c>
      <c r="K453" s="23" t="s">
        <v>1440</v>
      </c>
      <c r="L453" s="22" t="s">
        <v>1441</v>
      </c>
      <c r="M453" s="21" t="s">
        <v>63</v>
      </c>
      <c r="N453" s="23" t="s">
        <v>1166</v>
      </c>
      <c r="O453" s="22" t="s">
        <v>1167</v>
      </c>
      <c r="P453" s="22" t="s">
        <v>1168</v>
      </c>
      <c r="Q453" s="23" t="s">
        <v>1169</v>
      </c>
      <c r="R453" s="22" t="s">
        <v>1170</v>
      </c>
      <c r="S453" s="21" t="s">
        <v>40</v>
      </c>
      <c r="T453" s="23" t="s">
        <v>1514</v>
      </c>
      <c r="U453" s="24" t="s">
        <v>16</v>
      </c>
      <c r="V453" s="23">
        <v>135</v>
      </c>
      <c r="W453" s="25">
        <v>0</v>
      </c>
      <c r="X453" s="25">
        <v>0</v>
      </c>
      <c r="Y453" s="25">
        <v>0</v>
      </c>
      <c r="Z453" s="25">
        <v>0</v>
      </c>
      <c r="AA453" s="25">
        <v>2785000</v>
      </c>
      <c r="AB453" s="25">
        <v>4656212.9000000004</v>
      </c>
      <c r="AC453" s="26">
        <v>45152.505756550927</v>
      </c>
      <c r="AD453" s="27">
        <f>ROW()</f>
        <v>453</v>
      </c>
      <c r="AE453" s="27">
        <f>1</f>
        <v>1</v>
      </c>
      <c r="AF453" s="27">
        <f>SUBTOTAL(109,Tbl_NGF_Data[[#This Row],[Counter]])</f>
        <v>1</v>
      </c>
    </row>
    <row r="454" spans="2:32" ht="45" x14ac:dyDescent="0.25">
      <c r="B454" s="21" t="s">
        <v>12</v>
      </c>
      <c r="C454" s="22" t="s">
        <v>1413</v>
      </c>
      <c r="D454" s="23">
        <v>4</v>
      </c>
      <c r="E454" s="22" t="s">
        <v>12</v>
      </c>
      <c r="F454" s="23">
        <v>4</v>
      </c>
      <c r="G454" s="22" t="s">
        <v>1413</v>
      </c>
      <c r="H454" s="22" t="s">
        <v>1327</v>
      </c>
      <c r="I454" s="23">
        <v>1</v>
      </c>
      <c r="J454" s="23">
        <v>194</v>
      </c>
      <c r="K454" s="23" t="s">
        <v>1440</v>
      </c>
      <c r="L454" s="22" t="s">
        <v>1441</v>
      </c>
      <c r="M454" s="21" t="s">
        <v>63</v>
      </c>
      <c r="N454" s="23" t="s">
        <v>1166</v>
      </c>
      <c r="O454" s="22" t="s">
        <v>1167</v>
      </c>
      <c r="P454" s="22" t="s">
        <v>1168</v>
      </c>
      <c r="Q454" s="23" t="s">
        <v>1169</v>
      </c>
      <c r="R454" s="22" t="s">
        <v>1170</v>
      </c>
      <c r="S454" s="21" t="s">
        <v>40</v>
      </c>
      <c r="T454" s="23" t="s">
        <v>1514</v>
      </c>
      <c r="U454" s="24" t="s">
        <v>17</v>
      </c>
      <c r="V454" s="23">
        <v>200</v>
      </c>
      <c r="W454" s="25">
        <v>0</v>
      </c>
      <c r="X454" s="25">
        <v>0</v>
      </c>
      <c r="Y454" s="25">
        <v>0</v>
      </c>
      <c r="Z454" s="25">
        <v>0</v>
      </c>
      <c r="AA454" s="25">
        <v>6787.1</v>
      </c>
      <c r="AB454" s="25">
        <v>159183.22999999998</v>
      </c>
      <c r="AC454" s="26">
        <v>45152.505756550927</v>
      </c>
      <c r="AD454" s="27">
        <f>ROW()</f>
        <v>454</v>
      </c>
      <c r="AE454" s="27">
        <f>1</f>
        <v>1</v>
      </c>
      <c r="AF454" s="27">
        <f>SUBTOTAL(109,Tbl_NGF_Data[[#This Row],[Counter]])</f>
        <v>1</v>
      </c>
    </row>
    <row r="455" spans="2:32" ht="45" x14ac:dyDescent="0.25">
      <c r="B455" s="21" t="s">
        <v>12</v>
      </c>
      <c r="C455" s="22" t="s">
        <v>1413</v>
      </c>
      <c r="D455" s="23">
        <v>4</v>
      </c>
      <c r="E455" s="22" t="s">
        <v>12</v>
      </c>
      <c r="F455" s="23">
        <v>4</v>
      </c>
      <c r="G455" s="22" t="s">
        <v>1413</v>
      </c>
      <c r="H455" s="22" t="s">
        <v>1327</v>
      </c>
      <c r="I455" s="23">
        <v>1</v>
      </c>
      <c r="J455" s="23">
        <v>194</v>
      </c>
      <c r="K455" s="23" t="s">
        <v>1440</v>
      </c>
      <c r="L455" s="22" t="s">
        <v>1441</v>
      </c>
      <c r="M455" s="21" t="s">
        <v>63</v>
      </c>
      <c r="N455" s="23" t="s">
        <v>1166</v>
      </c>
      <c r="O455" s="22" t="s">
        <v>1167</v>
      </c>
      <c r="P455" s="22" t="s">
        <v>1168</v>
      </c>
      <c r="Q455" s="23" t="s">
        <v>1169</v>
      </c>
      <c r="R455" s="22" t="s">
        <v>1170</v>
      </c>
      <c r="S455" s="21" t="s">
        <v>40</v>
      </c>
      <c r="T455" s="23" t="s">
        <v>1514</v>
      </c>
      <c r="U455" s="24" t="s">
        <v>18</v>
      </c>
      <c r="V455" s="23">
        <v>220</v>
      </c>
      <c r="W455" s="25">
        <v>0</v>
      </c>
      <c r="X455" s="25">
        <v>0</v>
      </c>
      <c r="Y455" s="25">
        <v>0</v>
      </c>
      <c r="Z455" s="25">
        <v>0</v>
      </c>
      <c r="AA455" s="25">
        <v>2778212.9</v>
      </c>
      <c r="AB455" s="25">
        <v>4497029.67</v>
      </c>
      <c r="AC455" s="26">
        <v>45152.505756550927</v>
      </c>
      <c r="AD455" s="27">
        <f>ROW()</f>
        <v>455</v>
      </c>
      <c r="AE455" s="27">
        <f>1</f>
        <v>1</v>
      </c>
      <c r="AF455" s="27">
        <f>SUBTOTAL(109,Tbl_NGF_Data[[#This Row],[Counter]])</f>
        <v>1</v>
      </c>
    </row>
    <row r="456" spans="2:32" ht="45" x14ac:dyDescent="0.25">
      <c r="B456" s="21" t="s">
        <v>12</v>
      </c>
      <c r="C456" s="22" t="s">
        <v>1413</v>
      </c>
      <c r="D456" s="23">
        <v>4</v>
      </c>
      <c r="E456" s="22" t="s">
        <v>12</v>
      </c>
      <c r="F456" s="23">
        <v>4</v>
      </c>
      <c r="G456" s="22" t="s">
        <v>1413</v>
      </c>
      <c r="H456" s="22" t="s">
        <v>1327</v>
      </c>
      <c r="I456" s="23">
        <v>1</v>
      </c>
      <c r="J456" s="23">
        <v>194</v>
      </c>
      <c r="K456" s="23" t="s">
        <v>1440</v>
      </c>
      <c r="L456" s="22" t="s">
        <v>1441</v>
      </c>
      <c r="M456" s="21" t="s">
        <v>63</v>
      </c>
      <c r="N456" s="23" t="s">
        <v>1166</v>
      </c>
      <c r="O456" s="22" t="s">
        <v>1167</v>
      </c>
      <c r="P456" s="22" t="s">
        <v>1168</v>
      </c>
      <c r="Q456" s="23" t="s">
        <v>1515</v>
      </c>
      <c r="R456" s="22" t="s">
        <v>1516</v>
      </c>
      <c r="S456" s="21" t="s">
        <v>88</v>
      </c>
      <c r="T456" s="23" t="s">
        <v>1517</v>
      </c>
      <c r="U456" s="24" t="s">
        <v>15</v>
      </c>
      <c r="V456" s="23">
        <v>100</v>
      </c>
      <c r="W456" s="25">
        <v>0</v>
      </c>
      <c r="X456" s="25">
        <v>0</v>
      </c>
      <c r="Y456" s="25">
        <v>0</v>
      </c>
      <c r="Z456" s="25">
        <v>0</v>
      </c>
      <c r="AA456" s="25">
        <v>0</v>
      </c>
      <c r="AB456" s="25">
        <v>78085.55</v>
      </c>
      <c r="AC456" s="26">
        <v>45152.505756550927</v>
      </c>
      <c r="AD456" s="27">
        <f>ROW()</f>
        <v>456</v>
      </c>
      <c r="AE456" s="27">
        <f>1</f>
        <v>1</v>
      </c>
      <c r="AF456" s="27">
        <f>SUBTOTAL(109,Tbl_NGF_Data[[#This Row],[Counter]])</f>
        <v>1</v>
      </c>
    </row>
    <row r="457" spans="2:32" ht="45" x14ac:dyDescent="0.25">
      <c r="B457" s="21" t="s">
        <v>12</v>
      </c>
      <c r="C457" s="22" t="s">
        <v>1413</v>
      </c>
      <c r="D457" s="23">
        <v>4</v>
      </c>
      <c r="E457" s="22" t="s">
        <v>12</v>
      </c>
      <c r="F457" s="23">
        <v>4</v>
      </c>
      <c r="G457" s="22" t="s">
        <v>1413</v>
      </c>
      <c r="H457" s="22" t="s">
        <v>1327</v>
      </c>
      <c r="I457" s="23">
        <v>1</v>
      </c>
      <c r="J457" s="23">
        <v>194</v>
      </c>
      <c r="K457" s="23" t="s">
        <v>1440</v>
      </c>
      <c r="L457" s="22" t="s">
        <v>1441</v>
      </c>
      <c r="M457" s="21" t="s">
        <v>63</v>
      </c>
      <c r="N457" s="23" t="s">
        <v>1166</v>
      </c>
      <c r="O457" s="22" t="s">
        <v>1167</v>
      </c>
      <c r="P457" s="22" t="s">
        <v>1168</v>
      </c>
      <c r="Q457" s="23" t="s">
        <v>1515</v>
      </c>
      <c r="R457" s="22" t="s">
        <v>1516</v>
      </c>
      <c r="S457" s="21" t="s">
        <v>88</v>
      </c>
      <c r="T457" s="23" t="s">
        <v>1517</v>
      </c>
      <c r="U457" s="24" t="s">
        <v>16</v>
      </c>
      <c r="V457" s="23">
        <v>135</v>
      </c>
      <c r="W457" s="25">
        <v>0</v>
      </c>
      <c r="X457" s="25">
        <v>0</v>
      </c>
      <c r="Y457" s="25">
        <v>0</v>
      </c>
      <c r="Z457" s="25">
        <v>0</v>
      </c>
      <c r="AA457" s="25">
        <v>0</v>
      </c>
      <c r="AB457" s="25">
        <v>276000</v>
      </c>
      <c r="AC457" s="26">
        <v>45152.505756550927</v>
      </c>
      <c r="AD457" s="27">
        <f>ROW()</f>
        <v>457</v>
      </c>
      <c r="AE457" s="27">
        <f>1</f>
        <v>1</v>
      </c>
      <c r="AF457" s="27">
        <f>SUBTOTAL(109,Tbl_NGF_Data[[#This Row],[Counter]])</f>
        <v>1</v>
      </c>
    </row>
    <row r="458" spans="2:32" ht="45" x14ac:dyDescent="0.25">
      <c r="B458" s="21" t="s">
        <v>12</v>
      </c>
      <c r="C458" s="22" t="s">
        <v>1413</v>
      </c>
      <c r="D458" s="23">
        <v>4</v>
      </c>
      <c r="E458" s="22" t="s">
        <v>12</v>
      </c>
      <c r="F458" s="23">
        <v>4</v>
      </c>
      <c r="G458" s="22" t="s">
        <v>1413</v>
      </c>
      <c r="H458" s="22" t="s">
        <v>1327</v>
      </c>
      <c r="I458" s="23">
        <v>1</v>
      </c>
      <c r="J458" s="23">
        <v>194</v>
      </c>
      <c r="K458" s="23" t="s">
        <v>1440</v>
      </c>
      <c r="L458" s="22" t="s">
        <v>1441</v>
      </c>
      <c r="M458" s="21" t="s">
        <v>63</v>
      </c>
      <c r="N458" s="23" t="s">
        <v>1166</v>
      </c>
      <c r="O458" s="22" t="s">
        <v>1167</v>
      </c>
      <c r="P458" s="22" t="s">
        <v>1168</v>
      </c>
      <c r="Q458" s="23" t="s">
        <v>1515</v>
      </c>
      <c r="R458" s="22" t="s">
        <v>1516</v>
      </c>
      <c r="S458" s="21" t="s">
        <v>88</v>
      </c>
      <c r="T458" s="23" t="s">
        <v>1517</v>
      </c>
      <c r="U458" s="24" t="s">
        <v>17</v>
      </c>
      <c r="V458" s="23">
        <v>200</v>
      </c>
      <c r="W458" s="25">
        <v>0</v>
      </c>
      <c r="X458" s="25">
        <v>0</v>
      </c>
      <c r="Y458" s="25">
        <v>0</v>
      </c>
      <c r="Z458" s="25">
        <v>0</v>
      </c>
      <c r="AA458" s="25">
        <v>0</v>
      </c>
      <c r="AB458" s="25">
        <v>27775.51</v>
      </c>
      <c r="AC458" s="26">
        <v>45152.505756550927</v>
      </c>
      <c r="AD458" s="27">
        <f>ROW()</f>
        <v>458</v>
      </c>
      <c r="AE458" s="27">
        <f>1</f>
        <v>1</v>
      </c>
      <c r="AF458" s="27">
        <f>SUBTOTAL(109,Tbl_NGF_Data[[#This Row],[Counter]])</f>
        <v>1</v>
      </c>
    </row>
    <row r="459" spans="2:32" ht="45" x14ac:dyDescent="0.25">
      <c r="B459" s="21" t="s">
        <v>12</v>
      </c>
      <c r="C459" s="22" t="s">
        <v>1413</v>
      </c>
      <c r="D459" s="23">
        <v>4</v>
      </c>
      <c r="E459" s="22" t="s">
        <v>12</v>
      </c>
      <c r="F459" s="23">
        <v>4</v>
      </c>
      <c r="G459" s="22" t="s">
        <v>1413</v>
      </c>
      <c r="H459" s="22" t="s">
        <v>1327</v>
      </c>
      <c r="I459" s="23">
        <v>1</v>
      </c>
      <c r="J459" s="23">
        <v>194</v>
      </c>
      <c r="K459" s="23" t="s">
        <v>1440</v>
      </c>
      <c r="L459" s="22" t="s">
        <v>1441</v>
      </c>
      <c r="M459" s="21" t="s">
        <v>63</v>
      </c>
      <c r="N459" s="23" t="s">
        <v>1166</v>
      </c>
      <c r="O459" s="22" t="s">
        <v>1167</v>
      </c>
      <c r="P459" s="22" t="s">
        <v>1168</v>
      </c>
      <c r="Q459" s="23" t="s">
        <v>1515</v>
      </c>
      <c r="R459" s="22" t="s">
        <v>1516</v>
      </c>
      <c r="S459" s="21" t="s">
        <v>88</v>
      </c>
      <c r="T459" s="23" t="s">
        <v>1517</v>
      </c>
      <c r="U459" s="24" t="s">
        <v>18</v>
      </c>
      <c r="V459" s="23">
        <v>220</v>
      </c>
      <c r="W459" s="25">
        <v>0</v>
      </c>
      <c r="X459" s="25">
        <v>0</v>
      </c>
      <c r="Y459" s="25">
        <v>0</v>
      </c>
      <c r="Z459" s="25">
        <v>0</v>
      </c>
      <c r="AA459" s="25">
        <v>0</v>
      </c>
      <c r="AB459" s="25">
        <v>248224.49</v>
      </c>
      <c r="AC459" s="26">
        <v>45152.505756550927</v>
      </c>
      <c r="AD459" s="27">
        <f>ROW()</f>
        <v>459</v>
      </c>
      <c r="AE459" s="27">
        <f>1</f>
        <v>1</v>
      </c>
      <c r="AF459" s="27">
        <f>SUBTOTAL(109,Tbl_NGF_Data[[#This Row],[Counter]])</f>
        <v>1</v>
      </c>
    </row>
    <row r="460" spans="2:32" ht="45" x14ac:dyDescent="0.25">
      <c r="B460" s="21" t="s">
        <v>12</v>
      </c>
      <c r="C460" s="22" t="s">
        <v>1413</v>
      </c>
      <c r="D460" s="23">
        <v>4</v>
      </c>
      <c r="E460" s="22" t="s">
        <v>12</v>
      </c>
      <c r="F460" s="23">
        <v>4</v>
      </c>
      <c r="G460" s="22" t="s">
        <v>1413</v>
      </c>
      <c r="H460" s="22" t="s">
        <v>1327</v>
      </c>
      <c r="I460" s="23">
        <v>1</v>
      </c>
      <c r="J460" s="23">
        <v>194</v>
      </c>
      <c r="K460" s="23" t="s">
        <v>1440</v>
      </c>
      <c r="L460" s="22" t="s">
        <v>1441</v>
      </c>
      <c r="M460" s="21" t="s">
        <v>63</v>
      </c>
      <c r="N460" s="23" t="s">
        <v>1166</v>
      </c>
      <c r="O460" s="22" t="s">
        <v>1167</v>
      </c>
      <c r="P460" s="22" t="s">
        <v>1168</v>
      </c>
      <c r="Q460" s="23" t="s">
        <v>1515</v>
      </c>
      <c r="R460" s="22" t="s">
        <v>1516</v>
      </c>
      <c r="S460" s="21" t="s">
        <v>88</v>
      </c>
      <c r="T460" s="23" t="s">
        <v>1517</v>
      </c>
      <c r="U460" s="24" t="s">
        <v>19</v>
      </c>
      <c r="V460" s="23">
        <v>500</v>
      </c>
      <c r="W460" s="25">
        <v>0</v>
      </c>
      <c r="X460" s="25">
        <v>0</v>
      </c>
      <c r="Y460" s="25">
        <v>0</v>
      </c>
      <c r="Z460" s="25">
        <v>0</v>
      </c>
      <c r="AA460" s="25">
        <v>0</v>
      </c>
      <c r="AB460" s="25">
        <v>105861.06</v>
      </c>
      <c r="AC460" s="26">
        <v>45152.505756550927</v>
      </c>
      <c r="AD460" s="27">
        <f>ROW()</f>
        <v>460</v>
      </c>
      <c r="AE460" s="27">
        <f>1</f>
        <v>1</v>
      </c>
      <c r="AF460" s="27">
        <f>SUBTOTAL(109,Tbl_NGF_Data[[#This Row],[Counter]])</f>
        <v>1</v>
      </c>
    </row>
    <row r="461" spans="2:32" ht="45" x14ac:dyDescent="0.25">
      <c r="B461" s="21" t="s">
        <v>12</v>
      </c>
      <c r="C461" s="22" t="s">
        <v>1413</v>
      </c>
      <c r="D461" s="23">
        <v>4</v>
      </c>
      <c r="E461" s="22" t="s">
        <v>12</v>
      </c>
      <c r="F461" s="23">
        <v>4</v>
      </c>
      <c r="G461" s="22" t="s">
        <v>1413</v>
      </c>
      <c r="H461" s="22" t="s">
        <v>1327</v>
      </c>
      <c r="I461" s="23">
        <v>1</v>
      </c>
      <c r="J461" s="23">
        <v>129</v>
      </c>
      <c r="K461" s="23" t="s">
        <v>1518</v>
      </c>
      <c r="L461" s="22" t="s">
        <v>1519</v>
      </c>
      <c r="M461" s="21" t="s">
        <v>13</v>
      </c>
      <c r="N461" s="23" t="s">
        <v>1119</v>
      </c>
      <c r="O461" s="22" t="s">
        <v>1120</v>
      </c>
      <c r="P461" s="22" t="s">
        <v>1121</v>
      </c>
      <c r="Q461" s="23" t="s">
        <v>1520</v>
      </c>
      <c r="R461" s="22" t="s">
        <v>1521</v>
      </c>
      <c r="S461" s="21" t="s">
        <v>14</v>
      </c>
      <c r="T461" s="23" t="s">
        <v>1522</v>
      </c>
      <c r="U461" s="24" t="s">
        <v>15</v>
      </c>
      <c r="V461" s="23">
        <v>100</v>
      </c>
      <c r="W461" s="25">
        <v>260265.78</v>
      </c>
      <c r="X461" s="25">
        <v>168610.37</v>
      </c>
      <c r="Y461" s="25">
        <v>180375.05</v>
      </c>
      <c r="Z461" s="25">
        <v>187929.65</v>
      </c>
      <c r="AA461" s="25">
        <v>187908.24</v>
      </c>
      <c r="AB461" s="25">
        <v>200847.09</v>
      </c>
      <c r="AC461" s="26">
        <v>45152.505756550927</v>
      </c>
      <c r="AD461" s="27">
        <f>ROW()</f>
        <v>461</v>
      </c>
      <c r="AE461" s="27">
        <f>1</f>
        <v>1</v>
      </c>
      <c r="AF461" s="27">
        <f>SUBTOTAL(109,Tbl_NGF_Data[[#This Row],[Counter]])</f>
        <v>1</v>
      </c>
    </row>
    <row r="462" spans="2:32" ht="45" x14ac:dyDescent="0.25">
      <c r="B462" s="21" t="s">
        <v>12</v>
      </c>
      <c r="C462" s="22" t="s">
        <v>1413</v>
      </c>
      <c r="D462" s="23">
        <v>4</v>
      </c>
      <c r="E462" s="22" t="s">
        <v>12</v>
      </c>
      <c r="F462" s="23">
        <v>4</v>
      </c>
      <c r="G462" s="22" t="s">
        <v>1413</v>
      </c>
      <c r="H462" s="22" t="s">
        <v>1327</v>
      </c>
      <c r="I462" s="23">
        <v>1</v>
      </c>
      <c r="J462" s="23">
        <v>129</v>
      </c>
      <c r="K462" s="23" t="s">
        <v>1518</v>
      </c>
      <c r="L462" s="22" t="s">
        <v>1519</v>
      </c>
      <c r="M462" s="21" t="s">
        <v>13</v>
      </c>
      <c r="N462" s="23" t="s">
        <v>1119</v>
      </c>
      <c r="O462" s="22" t="s">
        <v>1120</v>
      </c>
      <c r="P462" s="22" t="s">
        <v>1121</v>
      </c>
      <c r="Q462" s="23" t="s">
        <v>1520</v>
      </c>
      <c r="R462" s="22" t="s">
        <v>1521</v>
      </c>
      <c r="S462" s="21" t="s">
        <v>14</v>
      </c>
      <c r="T462" s="23" t="s">
        <v>1522</v>
      </c>
      <c r="U462" s="24" t="s">
        <v>16</v>
      </c>
      <c r="V462" s="23">
        <v>135</v>
      </c>
      <c r="W462" s="25">
        <v>10300</v>
      </c>
      <c r="X462" s="25">
        <v>270565</v>
      </c>
      <c r="Y462" s="25">
        <v>10300</v>
      </c>
      <c r="Z462" s="25">
        <v>10300</v>
      </c>
      <c r="AA462" s="25">
        <v>10300</v>
      </c>
      <c r="AB462" s="25">
        <v>10300</v>
      </c>
      <c r="AC462" s="26">
        <v>45152.505756550927</v>
      </c>
      <c r="AD462" s="27">
        <f>ROW()</f>
        <v>462</v>
      </c>
      <c r="AE462" s="27">
        <f>1</f>
        <v>1</v>
      </c>
      <c r="AF462" s="27">
        <f>SUBTOTAL(109,Tbl_NGF_Data[[#This Row],[Counter]])</f>
        <v>1</v>
      </c>
    </row>
    <row r="463" spans="2:32" ht="45" x14ac:dyDescent="0.25">
      <c r="B463" s="21" t="s">
        <v>12</v>
      </c>
      <c r="C463" s="22" t="s">
        <v>1413</v>
      </c>
      <c r="D463" s="23">
        <v>4</v>
      </c>
      <c r="E463" s="22" t="s">
        <v>12</v>
      </c>
      <c r="F463" s="23">
        <v>4</v>
      </c>
      <c r="G463" s="22" t="s">
        <v>1413</v>
      </c>
      <c r="H463" s="22" t="s">
        <v>1327</v>
      </c>
      <c r="I463" s="23">
        <v>1</v>
      </c>
      <c r="J463" s="23">
        <v>129</v>
      </c>
      <c r="K463" s="23" t="s">
        <v>1518</v>
      </c>
      <c r="L463" s="22" t="s">
        <v>1519</v>
      </c>
      <c r="M463" s="21" t="s">
        <v>13</v>
      </c>
      <c r="N463" s="23" t="s">
        <v>1119</v>
      </c>
      <c r="O463" s="22" t="s">
        <v>1120</v>
      </c>
      <c r="P463" s="22" t="s">
        <v>1121</v>
      </c>
      <c r="Q463" s="23" t="s">
        <v>1520</v>
      </c>
      <c r="R463" s="22" t="s">
        <v>1521</v>
      </c>
      <c r="S463" s="21" t="s">
        <v>14</v>
      </c>
      <c r="T463" s="23" t="s">
        <v>1522</v>
      </c>
      <c r="U463" s="24" t="s">
        <v>17</v>
      </c>
      <c r="V463" s="23">
        <v>200</v>
      </c>
      <c r="W463" s="25">
        <v>0</v>
      </c>
      <c r="X463" s="25">
        <v>103288.85</v>
      </c>
      <c r="Y463" s="25">
        <v>2118.7199999999998</v>
      </c>
      <c r="Z463" s="25">
        <v>6150</v>
      </c>
      <c r="AA463" s="25">
        <v>227.67999999999998</v>
      </c>
      <c r="AB463" s="25">
        <v>761.15</v>
      </c>
      <c r="AC463" s="26">
        <v>45152.505756550927</v>
      </c>
      <c r="AD463" s="27">
        <f>ROW()</f>
        <v>463</v>
      </c>
      <c r="AE463" s="27">
        <f>1</f>
        <v>1</v>
      </c>
      <c r="AF463" s="27">
        <f>SUBTOTAL(109,Tbl_NGF_Data[[#This Row],[Counter]])</f>
        <v>1</v>
      </c>
    </row>
    <row r="464" spans="2:32" ht="45" x14ac:dyDescent="0.25">
      <c r="B464" s="21" t="s">
        <v>12</v>
      </c>
      <c r="C464" s="22" t="s">
        <v>1413</v>
      </c>
      <c r="D464" s="23">
        <v>4</v>
      </c>
      <c r="E464" s="22" t="s">
        <v>12</v>
      </c>
      <c r="F464" s="23">
        <v>4</v>
      </c>
      <c r="G464" s="22" t="s">
        <v>1413</v>
      </c>
      <c r="H464" s="22" t="s">
        <v>1327</v>
      </c>
      <c r="I464" s="23">
        <v>1</v>
      </c>
      <c r="J464" s="23">
        <v>129</v>
      </c>
      <c r="K464" s="23" t="s">
        <v>1518</v>
      </c>
      <c r="L464" s="22" t="s">
        <v>1519</v>
      </c>
      <c r="M464" s="21" t="s">
        <v>13</v>
      </c>
      <c r="N464" s="23" t="s">
        <v>1119</v>
      </c>
      <c r="O464" s="22" t="s">
        <v>1120</v>
      </c>
      <c r="P464" s="22" t="s">
        <v>1121</v>
      </c>
      <c r="Q464" s="23" t="s">
        <v>1520</v>
      </c>
      <c r="R464" s="22" t="s">
        <v>1521</v>
      </c>
      <c r="S464" s="21" t="s">
        <v>14</v>
      </c>
      <c r="T464" s="23" t="s">
        <v>1522</v>
      </c>
      <c r="U464" s="24" t="s">
        <v>18</v>
      </c>
      <c r="V464" s="23">
        <v>220</v>
      </c>
      <c r="W464" s="25">
        <v>10300</v>
      </c>
      <c r="X464" s="25">
        <v>167276.15</v>
      </c>
      <c r="Y464" s="25">
        <v>8181.2800000000007</v>
      </c>
      <c r="Z464" s="25">
        <v>4150</v>
      </c>
      <c r="AA464" s="25">
        <v>10072.32</v>
      </c>
      <c r="AB464" s="25">
        <v>9538.85</v>
      </c>
      <c r="AC464" s="26">
        <v>45152.505756550927</v>
      </c>
      <c r="AD464" s="27">
        <f>ROW()</f>
        <v>464</v>
      </c>
      <c r="AE464" s="27">
        <f>1</f>
        <v>1</v>
      </c>
      <c r="AF464" s="27">
        <f>SUBTOTAL(109,Tbl_NGF_Data[[#This Row],[Counter]])</f>
        <v>1</v>
      </c>
    </row>
    <row r="465" spans="2:32" ht="45" x14ac:dyDescent="0.25">
      <c r="B465" s="21" t="s">
        <v>12</v>
      </c>
      <c r="C465" s="22" t="s">
        <v>1413</v>
      </c>
      <c r="D465" s="23">
        <v>4</v>
      </c>
      <c r="E465" s="22" t="s">
        <v>12</v>
      </c>
      <c r="F465" s="23">
        <v>4</v>
      </c>
      <c r="G465" s="22" t="s">
        <v>1413</v>
      </c>
      <c r="H465" s="22" t="s">
        <v>1327</v>
      </c>
      <c r="I465" s="23">
        <v>1</v>
      </c>
      <c r="J465" s="23">
        <v>129</v>
      </c>
      <c r="K465" s="23" t="s">
        <v>1518</v>
      </c>
      <c r="L465" s="22" t="s">
        <v>1519</v>
      </c>
      <c r="M465" s="21" t="s">
        <v>13</v>
      </c>
      <c r="N465" s="23" t="s">
        <v>1119</v>
      </c>
      <c r="O465" s="22" t="s">
        <v>1120</v>
      </c>
      <c r="P465" s="22" t="s">
        <v>1121</v>
      </c>
      <c r="Q465" s="23" t="s">
        <v>1520</v>
      </c>
      <c r="R465" s="22" t="s">
        <v>1521</v>
      </c>
      <c r="S465" s="21" t="s">
        <v>14</v>
      </c>
      <c r="T465" s="23" t="s">
        <v>1522</v>
      </c>
      <c r="U465" s="24" t="s">
        <v>19</v>
      </c>
      <c r="V465" s="23">
        <v>500</v>
      </c>
      <c r="W465" s="25">
        <v>0</v>
      </c>
      <c r="X465" s="25">
        <v>11633.44</v>
      </c>
      <c r="Y465" s="25">
        <v>13883.4</v>
      </c>
      <c r="Z465" s="25">
        <v>13704.6</v>
      </c>
      <c r="AA465" s="25">
        <v>206.27</v>
      </c>
      <c r="AB465" s="25">
        <v>13700</v>
      </c>
      <c r="AC465" s="26">
        <v>45152.505756550927</v>
      </c>
      <c r="AD465" s="27">
        <f>ROW()</f>
        <v>465</v>
      </c>
      <c r="AE465" s="27">
        <f>1</f>
        <v>1</v>
      </c>
      <c r="AF465" s="27">
        <f>SUBTOTAL(109,Tbl_NGF_Data[[#This Row],[Counter]])</f>
        <v>1</v>
      </c>
    </row>
    <row r="466" spans="2:32" ht="45" x14ac:dyDescent="0.25">
      <c r="B466" s="21" t="s">
        <v>12</v>
      </c>
      <c r="C466" s="22" t="s">
        <v>1413</v>
      </c>
      <c r="D466" s="23">
        <v>4</v>
      </c>
      <c r="E466" s="22" t="s">
        <v>12</v>
      </c>
      <c r="F466" s="23">
        <v>4</v>
      </c>
      <c r="G466" s="22" t="s">
        <v>1413</v>
      </c>
      <c r="H466" s="22" t="s">
        <v>1327</v>
      </c>
      <c r="I466" s="23">
        <v>1</v>
      </c>
      <c r="J466" s="23">
        <v>129</v>
      </c>
      <c r="K466" s="23" t="s">
        <v>1518</v>
      </c>
      <c r="L466" s="22" t="s">
        <v>1519</v>
      </c>
      <c r="M466" s="21" t="s">
        <v>13</v>
      </c>
      <c r="N466" s="23" t="s">
        <v>1119</v>
      </c>
      <c r="O466" s="22" t="s">
        <v>1120</v>
      </c>
      <c r="P466" s="22" t="s">
        <v>1121</v>
      </c>
      <c r="Q466" s="23" t="s">
        <v>1523</v>
      </c>
      <c r="R466" s="22" t="s">
        <v>1524</v>
      </c>
      <c r="S466" s="21" t="s">
        <v>20</v>
      </c>
      <c r="T466" s="23" t="s">
        <v>1525</v>
      </c>
      <c r="U466" s="24" t="s">
        <v>15</v>
      </c>
      <c r="V466" s="23">
        <v>100</v>
      </c>
      <c r="W466" s="25">
        <v>227776.31</v>
      </c>
      <c r="X466" s="25">
        <v>135.74</v>
      </c>
      <c r="Y466" s="25">
        <v>0</v>
      </c>
      <c r="Z466" s="25">
        <v>100638.16</v>
      </c>
      <c r="AA466" s="25">
        <v>26492.9</v>
      </c>
      <c r="AB466" s="25">
        <v>0</v>
      </c>
      <c r="AC466" s="26">
        <v>45152.505756550927</v>
      </c>
      <c r="AD466" s="27">
        <f>ROW()</f>
        <v>466</v>
      </c>
      <c r="AE466" s="27">
        <f>1</f>
        <v>1</v>
      </c>
      <c r="AF466" s="27">
        <f>SUBTOTAL(109,Tbl_NGF_Data[[#This Row],[Counter]])</f>
        <v>1</v>
      </c>
    </row>
    <row r="467" spans="2:32" ht="45" x14ac:dyDescent="0.25">
      <c r="B467" s="21" t="s">
        <v>12</v>
      </c>
      <c r="C467" s="22" t="s">
        <v>1413</v>
      </c>
      <c r="D467" s="23">
        <v>4</v>
      </c>
      <c r="E467" s="22" t="s">
        <v>12</v>
      </c>
      <c r="F467" s="23">
        <v>4</v>
      </c>
      <c r="G467" s="22" t="s">
        <v>1413</v>
      </c>
      <c r="H467" s="22" t="s">
        <v>1327</v>
      </c>
      <c r="I467" s="23">
        <v>1</v>
      </c>
      <c r="J467" s="23">
        <v>129</v>
      </c>
      <c r="K467" s="23" t="s">
        <v>1518</v>
      </c>
      <c r="L467" s="22" t="s">
        <v>1519</v>
      </c>
      <c r="M467" s="21" t="s">
        <v>13</v>
      </c>
      <c r="N467" s="23" t="s">
        <v>1119</v>
      </c>
      <c r="O467" s="22" t="s">
        <v>1120</v>
      </c>
      <c r="P467" s="22" t="s">
        <v>1121</v>
      </c>
      <c r="Q467" s="23" t="s">
        <v>1523</v>
      </c>
      <c r="R467" s="22" t="s">
        <v>1524</v>
      </c>
      <c r="S467" s="21" t="s">
        <v>20</v>
      </c>
      <c r="T467" s="23" t="s">
        <v>1525</v>
      </c>
      <c r="U467" s="24" t="s">
        <v>16</v>
      </c>
      <c r="V467" s="23">
        <v>135</v>
      </c>
      <c r="W467" s="25">
        <v>664231</v>
      </c>
      <c r="X467" s="25">
        <v>663911</v>
      </c>
      <c r="Y467" s="25">
        <v>663911</v>
      </c>
      <c r="Z467" s="25">
        <v>1176473</v>
      </c>
      <c r="AA467" s="25">
        <v>1184273</v>
      </c>
      <c r="AB467" s="25">
        <v>1129478</v>
      </c>
      <c r="AC467" s="26">
        <v>45152.505756550927</v>
      </c>
      <c r="AD467" s="27">
        <f>ROW()</f>
        <v>467</v>
      </c>
      <c r="AE467" s="27">
        <f>1</f>
        <v>1</v>
      </c>
      <c r="AF467" s="27">
        <f>SUBTOTAL(109,Tbl_NGF_Data[[#This Row],[Counter]])</f>
        <v>1</v>
      </c>
    </row>
    <row r="468" spans="2:32" ht="45" x14ac:dyDescent="0.25">
      <c r="B468" s="21" t="s">
        <v>12</v>
      </c>
      <c r="C468" s="22" t="s">
        <v>1413</v>
      </c>
      <c r="D468" s="23">
        <v>4</v>
      </c>
      <c r="E468" s="22" t="s">
        <v>12</v>
      </c>
      <c r="F468" s="23">
        <v>4</v>
      </c>
      <c r="G468" s="22" t="s">
        <v>1413</v>
      </c>
      <c r="H468" s="22" t="s">
        <v>1327</v>
      </c>
      <c r="I468" s="23">
        <v>1</v>
      </c>
      <c r="J468" s="23">
        <v>129</v>
      </c>
      <c r="K468" s="23" t="s">
        <v>1518</v>
      </c>
      <c r="L468" s="22" t="s">
        <v>1519</v>
      </c>
      <c r="M468" s="21" t="s">
        <v>13</v>
      </c>
      <c r="N468" s="23" t="s">
        <v>1119</v>
      </c>
      <c r="O468" s="22" t="s">
        <v>1120</v>
      </c>
      <c r="P468" s="22" t="s">
        <v>1121</v>
      </c>
      <c r="Q468" s="23" t="s">
        <v>1523</v>
      </c>
      <c r="R468" s="22" t="s">
        <v>1524</v>
      </c>
      <c r="S468" s="21" t="s">
        <v>20</v>
      </c>
      <c r="T468" s="23" t="s">
        <v>1525</v>
      </c>
      <c r="U468" s="24" t="s">
        <v>17</v>
      </c>
      <c r="V468" s="23">
        <v>200</v>
      </c>
      <c r="W468" s="25">
        <v>554355.4</v>
      </c>
      <c r="X468" s="25">
        <v>546258.56999999983</v>
      </c>
      <c r="Y468" s="25">
        <v>486444.74</v>
      </c>
      <c r="Z468" s="25">
        <v>1106455.8400000001</v>
      </c>
      <c r="AA468" s="25">
        <v>1178063.2599999998</v>
      </c>
      <c r="AB468" s="25">
        <v>823260.89999999979</v>
      </c>
      <c r="AC468" s="26">
        <v>45152.505756550927</v>
      </c>
      <c r="AD468" s="27">
        <f>ROW()</f>
        <v>468</v>
      </c>
      <c r="AE468" s="27">
        <f>1</f>
        <v>1</v>
      </c>
      <c r="AF468" s="27">
        <f>SUBTOTAL(109,Tbl_NGF_Data[[#This Row],[Counter]])</f>
        <v>1</v>
      </c>
    </row>
    <row r="469" spans="2:32" ht="45" x14ac:dyDescent="0.25">
      <c r="B469" s="21" t="s">
        <v>12</v>
      </c>
      <c r="C469" s="22" t="s">
        <v>1413</v>
      </c>
      <c r="D469" s="23">
        <v>4</v>
      </c>
      <c r="E469" s="22" t="s">
        <v>12</v>
      </c>
      <c r="F469" s="23">
        <v>4</v>
      </c>
      <c r="G469" s="22" t="s">
        <v>1413</v>
      </c>
      <c r="H469" s="22" t="s">
        <v>1327</v>
      </c>
      <c r="I469" s="23">
        <v>1</v>
      </c>
      <c r="J469" s="23">
        <v>129</v>
      </c>
      <c r="K469" s="23" t="s">
        <v>1518</v>
      </c>
      <c r="L469" s="22" t="s">
        <v>1519</v>
      </c>
      <c r="M469" s="21" t="s">
        <v>13</v>
      </c>
      <c r="N469" s="23" t="s">
        <v>1119</v>
      </c>
      <c r="O469" s="22" t="s">
        <v>1120</v>
      </c>
      <c r="P469" s="22" t="s">
        <v>1121</v>
      </c>
      <c r="Q469" s="23" t="s">
        <v>1523</v>
      </c>
      <c r="R469" s="22" t="s">
        <v>1524</v>
      </c>
      <c r="S469" s="21" t="s">
        <v>20</v>
      </c>
      <c r="T469" s="23" t="s">
        <v>1525</v>
      </c>
      <c r="U469" s="24" t="s">
        <v>18</v>
      </c>
      <c r="V469" s="23">
        <v>220</v>
      </c>
      <c r="W469" s="25">
        <v>109875.59999999998</v>
      </c>
      <c r="X469" s="25">
        <v>117652.43000000017</v>
      </c>
      <c r="Y469" s="25">
        <v>177466.26</v>
      </c>
      <c r="Z469" s="25">
        <v>70017.159999999916</v>
      </c>
      <c r="AA469" s="25">
        <v>6209.7400000002235</v>
      </c>
      <c r="AB469" s="25">
        <v>306217.10000000021</v>
      </c>
      <c r="AC469" s="26">
        <v>45152.505756550927</v>
      </c>
      <c r="AD469" s="27">
        <f>ROW()</f>
        <v>469</v>
      </c>
      <c r="AE469" s="27">
        <f>1</f>
        <v>1</v>
      </c>
      <c r="AF469" s="27">
        <f>SUBTOTAL(109,Tbl_NGF_Data[[#This Row],[Counter]])</f>
        <v>1</v>
      </c>
    </row>
    <row r="470" spans="2:32" ht="45" x14ac:dyDescent="0.25">
      <c r="B470" s="21" t="s">
        <v>12</v>
      </c>
      <c r="C470" s="22" t="s">
        <v>1413</v>
      </c>
      <c r="D470" s="23">
        <v>4</v>
      </c>
      <c r="E470" s="22" t="s">
        <v>12</v>
      </c>
      <c r="F470" s="23">
        <v>4</v>
      </c>
      <c r="G470" s="22" t="s">
        <v>1413</v>
      </c>
      <c r="H470" s="22" t="s">
        <v>1327</v>
      </c>
      <c r="I470" s="23">
        <v>1</v>
      </c>
      <c r="J470" s="23">
        <v>129</v>
      </c>
      <c r="K470" s="23" t="s">
        <v>1518</v>
      </c>
      <c r="L470" s="22" t="s">
        <v>1519</v>
      </c>
      <c r="M470" s="21" t="s">
        <v>13</v>
      </c>
      <c r="N470" s="23" t="s">
        <v>1119</v>
      </c>
      <c r="O470" s="22" t="s">
        <v>1120</v>
      </c>
      <c r="P470" s="22" t="s">
        <v>1121</v>
      </c>
      <c r="Q470" s="23" t="s">
        <v>1523</v>
      </c>
      <c r="R470" s="22" t="s">
        <v>1524</v>
      </c>
      <c r="S470" s="21" t="s">
        <v>20</v>
      </c>
      <c r="T470" s="23" t="s">
        <v>1525</v>
      </c>
      <c r="U470" s="24" t="s">
        <v>19</v>
      </c>
      <c r="V470" s="23">
        <v>500</v>
      </c>
      <c r="W470" s="25">
        <v>516684</v>
      </c>
      <c r="X470" s="25">
        <v>318618</v>
      </c>
      <c r="Y470" s="25">
        <v>486309</v>
      </c>
      <c r="Z470" s="25">
        <v>1207094</v>
      </c>
      <c r="AA470" s="25">
        <v>1103918</v>
      </c>
      <c r="AB470" s="25">
        <v>796768</v>
      </c>
      <c r="AC470" s="26">
        <v>45152.505756550927</v>
      </c>
      <c r="AD470" s="27">
        <f>ROW()</f>
        <v>470</v>
      </c>
      <c r="AE470" s="27">
        <f>1</f>
        <v>1</v>
      </c>
      <c r="AF470" s="27">
        <f>SUBTOTAL(109,Tbl_NGF_Data[[#This Row],[Counter]])</f>
        <v>1</v>
      </c>
    </row>
    <row r="471" spans="2:32" ht="45" x14ac:dyDescent="0.25">
      <c r="B471" s="21" t="s">
        <v>12</v>
      </c>
      <c r="C471" s="22" t="s">
        <v>1413</v>
      </c>
      <c r="D471" s="23">
        <v>4</v>
      </c>
      <c r="E471" s="22" t="s">
        <v>12</v>
      </c>
      <c r="F471" s="23">
        <v>4</v>
      </c>
      <c r="G471" s="22" t="s">
        <v>1413</v>
      </c>
      <c r="H471" s="22" t="s">
        <v>1327</v>
      </c>
      <c r="I471" s="23">
        <v>1</v>
      </c>
      <c r="J471" s="23">
        <v>129</v>
      </c>
      <c r="K471" s="23" t="s">
        <v>1518</v>
      </c>
      <c r="L471" s="22" t="s">
        <v>1519</v>
      </c>
      <c r="M471" s="21" t="s">
        <v>13</v>
      </c>
      <c r="N471" s="23" t="s">
        <v>1119</v>
      </c>
      <c r="O471" s="22" t="s">
        <v>1120</v>
      </c>
      <c r="P471" s="22" t="s">
        <v>1121</v>
      </c>
      <c r="Q471" s="23" t="s">
        <v>1526</v>
      </c>
      <c r="R471" s="22" t="s">
        <v>1527</v>
      </c>
      <c r="S471" s="21" t="s">
        <v>21</v>
      </c>
      <c r="T471" s="23" t="s">
        <v>1528</v>
      </c>
      <c r="U471" s="24" t="s">
        <v>15</v>
      </c>
      <c r="V471" s="23">
        <v>100</v>
      </c>
      <c r="W471" s="25">
        <v>5007.24</v>
      </c>
      <c r="X471" s="25">
        <v>56974.31</v>
      </c>
      <c r="Y471" s="25">
        <v>26433.230000000003</v>
      </c>
      <c r="Z471" s="25">
        <v>76800.420000000013</v>
      </c>
      <c r="AA471" s="25">
        <v>1293.0999999999999</v>
      </c>
      <c r="AB471" s="25">
        <v>2255.88</v>
      </c>
      <c r="AC471" s="26">
        <v>45152.505756550927</v>
      </c>
      <c r="AD471" s="27">
        <f>ROW()</f>
        <v>471</v>
      </c>
      <c r="AE471" s="27">
        <f>1</f>
        <v>1</v>
      </c>
      <c r="AF471" s="27">
        <f>SUBTOTAL(109,Tbl_NGF_Data[[#This Row],[Counter]])</f>
        <v>1</v>
      </c>
    </row>
    <row r="472" spans="2:32" ht="45" x14ac:dyDescent="0.25">
      <c r="B472" s="21" t="s">
        <v>12</v>
      </c>
      <c r="C472" s="22" t="s">
        <v>1413</v>
      </c>
      <c r="D472" s="23">
        <v>4</v>
      </c>
      <c r="E472" s="22" t="s">
        <v>12</v>
      </c>
      <c r="F472" s="23">
        <v>4</v>
      </c>
      <c r="G472" s="22" t="s">
        <v>1413</v>
      </c>
      <c r="H472" s="22" t="s">
        <v>1327</v>
      </c>
      <c r="I472" s="23">
        <v>1</v>
      </c>
      <c r="J472" s="23">
        <v>129</v>
      </c>
      <c r="K472" s="23" t="s">
        <v>1518</v>
      </c>
      <c r="L472" s="22" t="s">
        <v>1519</v>
      </c>
      <c r="M472" s="21" t="s">
        <v>13</v>
      </c>
      <c r="N472" s="23" t="s">
        <v>1119</v>
      </c>
      <c r="O472" s="22" t="s">
        <v>1120</v>
      </c>
      <c r="P472" s="22" t="s">
        <v>1121</v>
      </c>
      <c r="Q472" s="23" t="s">
        <v>1526</v>
      </c>
      <c r="R472" s="22" t="s">
        <v>1527</v>
      </c>
      <c r="S472" s="21" t="s">
        <v>21</v>
      </c>
      <c r="T472" s="23" t="s">
        <v>1528</v>
      </c>
      <c r="U472" s="24" t="s">
        <v>16</v>
      </c>
      <c r="V472" s="23">
        <v>135</v>
      </c>
      <c r="W472" s="25">
        <v>418646</v>
      </c>
      <c r="X472" s="25">
        <v>277866</v>
      </c>
      <c r="Y472" s="25">
        <v>277866</v>
      </c>
      <c r="Z472" s="25">
        <v>285463</v>
      </c>
      <c r="AA472" s="25">
        <v>285463</v>
      </c>
      <c r="AB472" s="25">
        <v>272165</v>
      </c>
      <c r="AC472" s="26">
        <v>45152.505756550927</v>
      </c>
      <c r="AD472" s="27">
        <f>ROW()</f>
        <v>472</v>
      </c>
      <c r="AE472" s="27">
        <f>1</f>
        <v>1</v>
      </c>
      <c r="AF472" s="27">
        <f>SUBTOTAL(109,Tbl_NGF_Data[[#This Row],[Counter]])</f>
        <v>1</v>
      </c>
    </row>
    <row r="473" spans="2:32" ht="45" x14ac:dyDescent="0.25">
      <c r="B473" s="21" t="s">
        <v>12</v>
      </c>
      <c r="C473" s="22" t="s">
        <v>1413</v>
      </c>
      <c r="D473" s="23">
        <v>4</v>
      </c>
      <c r="E473" s="22" t="s">
        <v>12</v>
      </c>
      <c r="F473" s="23">
        <v>4</v>
      </c>
      <c r="G473" s="22" t="s">
        <v>1413</v>
      </c>
      <c r="H473" s="22" t="s">
        <v>1327</v>
      </c>
      <c r="I473" s="23">
        <v>1</v>
      </c>
      <c r="J473" s="23">
        <v>129</v>
      </c>
      <c r="K473" s="23" t="s">
        <v>1518</v>
      </c>
      <c r="L473" s="22" t="s">
        <v>1519</v>
      </c>
      <c r="M473" s="21" t="s">
        <v>13</v>
      </c>
      <c r="N473" s="23" t="s">
        <v>1119</v>
      </c>
      <c r="O473" s="22" t="s">
        <v>1120</v>
      </c>
      <c r="P473" s="22" t="s">
        <v>1121</v>
      </c>
      <c r="Q473" s="23" t="s">
        <v>1526</v>
      </c>
      <c r="R473" s="22" t="s">
        <v>1527</v>
      </c>
      <c r="S473" s="21" t="s">
        <v>21</v>
      </c>
      <c r="T473" s="23" t="s">
        <v>1528</v>
      </c>
      <c r="U473" s="24" t="s">
        <v>17</v>
      </c>
      <c r="V473" s="23">
        <v>200</v>
      </c>
      <c r="W473" s="25">
        <v>418645.99999999988</v>
      </c>
      <c r="X473" s="25">
        <v>162946.94999999995</v>
      </c>
      <c r="Y473" s="25">
        <v>32221.919999999998</v>
      </c>
      <c r="Z473" s="25">
        <v>27387.410000000003</v>
      </c>
      <c r="AA473" s="25">
        <v>75507.319999999992</v>
      </c>
      <c r="AB473" s="25">
        <v>24728.190000000002</v>
      </c>
      <c r="AC473" s="26">
        <v>45152.505756550927</v>
      </c>
      <c r="AD473" s="27">
        <f>ROW()</f>
        <v>473</v>
      </c>
      <c r="AE473" s="27">
        <f>1</f>
        <v>1</v>
      </c>
      <c r="AF473" s="27">
        <f>SUBTOTAL(109,Tbl_NGF_Data[[#This Row],[Counter]])</f>
        <v>1</v>
      </c>
    </row>
    <row r="474" spans="2:32" ht="45" x14ac:dyDescent="0.25">
      <c r="B474" s="21" t="s">
        <v>12</v>
      </c>
      <c r="C474" s="22" t="s">
        <v>1413</v>
      </c>
      <c r="D474" s="23">
        <v>4</v>
      </c>
      <c r="E474" s="22" t="s">
        <v>12</v>
      </c>
      <c r="F474" s="23">
        <v>4</v>
      </c>
      <c r="G474" s="22" t="s">
        <v>1413</v>
      </c>
      <c r="H474" s="22" t="s">
        <v>1327</v>
      </c>
      <c r="I474" s="23">
        <v>1</v>
      </c>
      <c r="J474" s="23">
        <v>129</v>
      </c>
      <c r="K474" s="23" t="s">
        <v>1518</v>
      </c>
      <c r="L474" s="22" t="s">
        <v>1519</v>
      </c>
      <c r="M474" s="21" t="s">
        <v>13</v>
      </c>
      <c r="N474" s="23" t="s">
        <v>1119</v>
      </c>
      <c r="O474" s="22" t="s">
        <v>1120</v>
      </c>
      <c r="P474" s="22" t="s">
        <v>1121</v>
      </c>
      <c r="Q474" s="23" t="s">
        <v>1526</v>
      </c>
      <c r="R474" s="22" t="s">
        <v>1527</v>
      </c>
      <c r="S474" s="21" t="s">
        <v>21</v>
      </c>
      <c r="T474" s="23" t="s">
        <v>1528</v>
      </c>
      <c r="U474" s="24" t="s">
        <v>18</v>
      </c>
      <c r="V474" s="23">
        <v>220</v>
      </c>
      <c r="W474" s="25">
        <v>1.1641532182693481E-10</v>
      </c>
      <c r="X474" s="25">
        <v>114919.05000000005</v>
      </c>
      <c r="Y474" s="25">
        <v>245644.08000000002</v>
      </c>
      <c r="Z474" s="25">
        <v>258075.59</v>
      </c>
      <c r="AA474" s="25">
        <v>209955.68</v>
      </c>
      <c r="AB474" s="25">
        <v>247436.81</v>
      </c>
      <c r="AC474" s="26">
        <v>45152.505756550927</v>
      </c>
      <c r="AD474" s="27">
        <f>ROW()</f>
        <v>474</v>
      </c>
      <c r="AE474" s="27">
        <f>1</f>
        <v>1</v>
      </c>
      <c r="AF474" s="27">
        <f>SUBTOTAL(109,Tbl_NGF_Data[[#This Row],[Counter]])</f>
        <v>1</v>
      </c>
    </row>
    <row r="475" spans="2:32" ht="45" x14ac:dyDescent="0.25">
      <c r="B475" s="21" t="s">
        <v>12</v>
      </c>
      <c r="C475" s="22" t="s">
        <v>1413</v>
      </c>
      <c r="D475" s="23">
        <v>4</v>
      </c>
      <c r="E475" s="22" t="s">
        <v>12</v>
      </c>
      <c r="F475" s="23">
        <v>4</v>
      </c>
      <c r="G475" s="22" t="s">
        <v>1413</v>
      </c>
      <c r="H475" s="22" t="s">
        <v>1327</v>
      </c>
      <c r="I475" s="23">
        <v>1</v>
      </c>
      <c r="J475" s="23">
        <v>129</v>
      </c>
      <c r="K475" s="23" t="s">
        <v>1518</v>
      </c>
      <c r="L475" s="22" t="s">
        <v>1519</v>
      </c>
      <c r="M475" s="21" t="s">
        <v>13</v>
      </c>
      <c r="N475" s="23" t="s">
        <v>1119</v>
      </c>
      <c r="O475" s="22" t="s">
        <v>1120</v>
      </c>
      <c r="P475" s="22" t="s">
        <v>1121</v>
      </c>
      <c r="Q475" s="23" t="s">
        <v>1526</v>
      </c>
      <c r="R475" s="22" t="s">
        <v>1527</v>
      </c>
      <c r="S475" s="21" t="s">
        <v>21</v>
      </c>
      <c r="T475" s="23" t="s">
        <v>1528</v>
      </c>
      <c r="U475" s="24" t="s">
        <v>19</v>
      </c>
      <c r="V475" s="23">
        <v>500</v>
      </c>
      <c r="W475" s="25">
        <v>340510</v>
      </c>
      <c r="X475" s="25">
        <v>214914.02</v>
      </c>
      <c r="Y475" s="25">
        <v>1680.8399999999965</v>
      </c>
      <c r="Z475" s="25">
        <v>77754.600000000006</v>
      </c>
      <c r="AA475" s="25">
        <v>0</v>
      </c>
      <c r="AB475" s="25">
        <v>25690.97</v>
      </c>
      <c r="AC475" s="26">
        <v>45152.505756550927</v>
      </c>
      <c r="AD475" s="27">
        <f>ROW()</f>
        <v>475</v>
      </c>
      <c r="AE475" s="27">
        <f>1</f>
        <v>1</v>
      </c>
      <c r="AF475" s="27">
        <f>SUBTOTAL(109,Tbl_NGF_Data[[#This Row],[Counter]])</f>
        <v>1</v>
      </c>
    </row>
    <row r="476" spans="2:32" ht="60" x14ac:dyDescent="0.25">
      <c r="B476" s="21" t="s">
        <v>12</v>
      </c>
      <c r="C476" s="22" t="s">
        <v>1413</v>
      </c>
      <c r="D476" s="23">
        <v>4</v>
      </c>
      <c r="E476" s="22" t="s">
        <v>12</v>
      </c>
      <c r="F476" s="23">
        <v>4</v>
      </c>
      <c r="G476" s="22" t="s">
        <v>1413</v>
      </c>
      <c r="H476" s="22" t="s">
        <v>1327</v>
      </c>
      <c r="I476" s="23">
        <v>1</v>
      </c>
      <c r="J476" s="23">
        <v>129</v>
      </c>
      <c r="K476" s="23" t="s">
        <v>1518</v>
      </c>
      <c r="L476" s="22" t="s">
        <v>1519</v>
      </c>
      <c r="M476" s="21" t="s">
        <v>13</v>
      </c>
      <c r="N476" s="23" t="s">
        <v>1119</v>
      </c>
      <c r="O476" s="22" t="s">
        <v>1120</v>
      </c>
      <c r="P476" s="22" t="s">
        <v>1121</v>
      </c>
      <c r="Q476" s="23" t="s">
        <v>1529</v>
      </c>
      <c r="R476" s="22" t="s">
        <v>1530</v>
      </c>
      <c r="S476" s="21" t="s">
        <v>22</v>
      </c>
      <c r="T476" s="23" t="s">
        <v>1531</v>
      </c>
      <c r="U476" s="24" t="s">
        <v>15</v>
      </c>
      <c r="V476" s="23">
        <v>100</v>
      </c>
      <c r="W476" s="25">
        <v>70039.8</v>
      </c>
      <c r="X476" s="25">
        <v>16234.550000000001</v>
      </c>
      <c r="Y476" s="25">
        <v>17719.440000000002</v>
      </c>
      <c r="Z476" s="25">
        <v>24404.62</v>
      </c>
      <c r="AA476" s="25">
        <v>7898.02</v>
      </c>
      <c r="AB476" s="25">
        <v>1863.5400000000002</v>
      </c>
      <c r="AC476" s="26">
        <v>45152.505756550927</v>
      </c>
      <c r="AD476" s="27">
        <f>ROW()</f>
        <v>476</v>
      </c>
      <c r="AE476" s="27">
        <f>1</f>
        <v>1</v>
      </c>
      <c r="AF476" s="27">
        <f>SUBTOTAL(109,Tbl_NGF_Data[[#This Row],[Counter]])</f>
        <v>1</v>
      </c>
    </row>
    <row r="477" spans="2:32" ht="60" x14ac:dyDescent="0.25">
      <c r="B477" s="21" t="s">
        <v>12</v>
      </c>
      <c r="C477" s="22" t="s">
        <v>1413</v>
      </c>
      <c r="D477" s="23">
        <v>4</v>
      </c>
      <c r="E477" s="22" t="s">
        <v>12</v>
      </c>
      <c r="F477" s="23">
        <v>4</v>
      </c>
      <c r="G477" s="22" t="s">
        <v>1413</v>
      </c>
      <c r="H477" s="22" t="s">
        <v>1327</v>
      </c>
      <c r="I477" s="23">
        <v>1</v>
      </c>
      <c r="J477" s="23">
        <v>129</v>
      </c>
      <c r="K477" s="23" t="s">
        <v>1518</v>
      </c>
      <c r="L477" s="22" t="s">
        <v>1519</v>
      </c>
      <c r="M477" s="21" t="s">
        <v>13</v>
      </c>
      <c r="N477" s="23" t="s">
        <v>1119</v>
      </c>
      <c r="O477" s="22" t="s">
        <v>1120</v>
      </c>
      <c r="P477" s="22" t="s">
        <v>1121</v>
      </c>
      <c r="Q477" s="23" t="s">
        <v>1529</v>
      </c>
      <c r="R477" s="22" t="s">
        <v>1530</v>
      </c>
      <c r="S477" s="21" t="s">
        <v>22</v>
      </c>
      <c r="T477" s="23" t="s">
        <v>1531</v>
      </c>
      <c r="U477" s="24" t="s">
        <v>16</v>
      </c>
      <c r="V477" s="23">
        <v>135</v>
      </c>
      <c r="W477" s="25">
        <v>311871</v>
      </c>
      <c r="X477" s="25">
        <v>320438</v>
      </c>
      <c r="Y477" s="25">
        <v>320438</v>
      </c>
      <c r="Z477" s="25">
        <v>332815</v>
      </c>
      <c r="AA477" s="25">
        <v>332815</v>
      </c>
      <c r="AB477" s="25">
        <v>327699</v>
      </c>
      <c r="AC477" s="26">
        <v>45152.505756550927</v>
      </c>
      <c r="AD477" s="27">
        <f>ROW()</f>
        <v>477</v>
      </c>
      <c r="AE477" s="27">
        <f>1</f>
        <v>1</v>
      </c>
      <c r="AF477" s="27">
        <f>SUBTOTAL(109,Tbl_NGF_Data[[#This Row],[Counter]])</f>
        <v>1</v>
      </c>
    </row>
    <row r="478" spans="2:32" ht="60" x14ac:dyDescent="0.25">
      <c r="B478" s="21" t="s">
        <v>12</v>
      </c>
      <c r="C478" s="22" t="s">
        <v>1413</v>
      </c>
      <c r="D478" s="23">
        <v>4</v>
      </c>
      <c r="E478" s="22" t="s">
        <v>12</v>
      </c>
      <c r="F478" s="23">
        <v>4</v>
      </c>
      <c r="G478" s="22" t="s">
        <v>1413</v>
      </c>
      <c r="H478" s="22" t="s">
        <v>1327</v>
      </c>
      <c r="I478" s="23">
        <v>1</v>
      </c>
      <c r="J478" s="23">
        <v>129</v>
      </c>
      <c r="K478" s="23" t="s">
        <v>1518</v>
      </c>
      <c r="L478" s="22" t="s">
        <v>1519</v>
      </c>
      <c r="M478" s="21" t="s">
        <v>13</v>
      </c>
      <c r="N478" s="23" t="s">
        <v>1119</v>
      </c>
      <c r="O478" s="22" t="s">
        <v>1120</v>
      </c>
      <c r="P478" s="22" t="s">
        <v>1121</v>
      </c>
      <c r="Q478" s="23" t="s">
        <v>1529</v>
      </c>
      <c r="R478" s="22" t="s">
        <v>1530</v>
      </c>
      <c r="S478" s="21" t="s">
        <v>22</v>
      </c>
      <c r="T478" s="23" t="s">
        <v>1531</v>
      </c>
      <c r="U478" s="24" t="s">
        <v>17</v>
      </c>
      <c r="V478" s="23">
        <v>200</v>
      </c>
      <c r="W478" s="25">
        <v>224990.71999999994</v>
      </c>
      <c r="X478" s="25">
        <v>196469.01</v>
      </c>
      <c r="Y478" s="25">
        <v>210240.10999999996</v>
      </c>
      <c r="Z478" s="25">
        <v>194359.82</v>
      </c>
      <c r="AA478" s="25">
        <v>192486.59999999998</v>
      </c>
      <c r="AB478" s="25">
        <v>204152.47999999995</v>
      </c>
      <c r="AC478" s="26">
        <v>45152.505756550927</v>
      </c>
      <c r="AD478" s="27">
        <f>ROW()</f>
        <v>478</v>
      </c>
      <c r="AE478" s="27">
        <f>1</f>
        <v>1</v>
      </c>
      <c r="AF478" s="27">
        <f>SUBTOTAL(109,Tbl_NGF_Data[[#This Row],[Counter]])</f>
        <v>1</v>
      </c>
    </row>
    <row r="479" spans="2:32" ht="60" x14ac:dyDescent="0.25">
      <c r="B479" s="21" t="s">
        <v>12</v>
      </c>
      <c r="C479" s="22" t="s">
        <v>1413</v>
      </c>
      <c r="D479" s="23">
        <v>4</v>
      </c>
      <c r="E479" s="22" t="s">
        <v>12</v>
      </c>
      <c r="F479" s="23">
        <v>4</v>
      </c>
      <c r="G479" s="22" t="s">
        <v>1413</v>
      </c>
      <c r="H479" s="22" t="s">
        <v>1327</v>
      </c>
      <c r="I479" s="23">
        <v>1</v>
      </c>
      <c r="J479" s="23">
        <v>129</v>
      </c>
      <c r="K479" s="23" t="s">
        <v>1518</v>
      </c>
      <c r="L479" s="22" t="s">
        <v>1519</v>
      </c>
      <c r="M479" s="21" t="s">
        <v>13</v>
      </c>
      <c r="N479" s="23" t="s">
        <v>1119</v>
      </c>
      <c r="O479" s="22" t="s">
        <v>1120</v>
      </c>
      <c r="P479" s="22" t="s">
        <v>1121</v>
      </c>
      <c r="Q479" s="23" t="s">
        <v>1529</v>
      </c>
      <c r="R479" s="22" t="s">
        <v>1530</v>
      </c>
      <c r="S479" s="21" t="s">
        <v>22</v>
      </c>
      <c r="T479" s="23" t="s">
        <v>1531</v>
      </c>
      <c r="U479" s="24" t="s">
        <v>18</v>
      </c>
      <c r="V479" s="23">
        <v>220</v>
      </c>
      <c r="W479" s="25">
        <v>86880.280000000057</v>
      </c>
      <c r="X479" s="25">
        <v>123968.98999999999</v>
      </c>
      <c r="Y479" s="25">
        <v>110197.89000000004</v>
      </c>
      <c r="Z479" s="25">
        <v>138455.18</v>
      </c>
      <c r="AA479" s="25">
        <v>140328.40000000002</v>
      </c>
      <c r="AB479" s="25">
        <v>123546.52000000005</v>
      </c>
      <c r="AC479" s="26">
        <v>45152.505756550927</v>
      </c>
      <c r="AD479" s="27">
        <f>ROW()</f>
        <v>479</v>
      </c>
      <c r="AE479" s="27">
        <f>1</f>
        <v>1</v>
      </c>
      <c r="AF479" s="27">
        <f>SUBTOTAL(109,Tbl_NGF_Data[[#This Row],[Counter]])</f>
        <v>1</v>
      </c>
    </row>
    <row r="480" spans="2:32" ht="60" x14ac:dyDescent="0.25">
      <c r="B480" s="21" t="s">
        <v>12</v>
      </c>
      <c r="C480" s="22" t="s">
        <v>1413</v>
      </c>
      <c r="D480" s="23">
        <v>4</v>
      </c>
      <c r="E480" s="22" t="s">
        <v>12</v>
      </c>
      <c r="F480" s="23">
        <v>4</v>
      </c>
      <c r="G480" s="22" t="s">
        <v>1413</v>
      </c>
      <c r="H480" s="22" t="s">
        <v>1327</v>
      </c>
      <c r="I480" s="23">
        <v>1</v>
      </c>
      <c r="J480" s="23">
        <v>129</v>
      </c>
      <c r="K480" s="23" t="s">
        <v>1518</v>
      </c>
      <c r="L480" s="22" t="s">
        <v>1519</v>
      </c>
      <c r="M480" s="21" t="s">
        <v>13</v>
      </c>
      <c r="N480" s="23" t="s">
        <v>1119</v>
      </c>
      <c r="O480" s="22" t="s">
        <v>1120</v>
      </c>
      <c r="P480" s="22" t="s">
        <v>1121</v>
      </c>
      <c r="Q480" s="23" t="s">
        <v>1529</v>
      </c>
      <c r="R480" s="22" t="s">
        <v>1530</v>
      </c>
      <c r="S480" s="21" t="s">
        <v>22</v>
      </c>
      <c r="T480" s="23" t="s">
        <v>1531</v>
      </c>
      <c r="U480" s="24" t="s">
        <v>19</v>
      </c>
      <c r="V480" s="23">
        <v>500</v>
      </c>
      <c r="W480" s="25">
        <v>241325</v>
      </c>
      <c r="X480" s="25">
        <v>142663.76</v>
      </c>
      <c r="Y480" s="25">
        <v>211725</v>
      </c>
      <c r="Z480" s="25">
        <v>201045</v>
      </c>
      <c r="AA480" s="25">
        <v>175980</v>
      </c>
      <c r="AB480" s="25">
        <v>198118</v>
      </c>
      <c r="AC480" s="26">
        <v>45152.505756550927</v>
      </c>
      <c r="AD480" s="27">
        <f>ROW()</f>
        <v>480</v>
      </c>
      <c r="AE480" s="27">
        <f>1</f>
        <v>1</v>
      </c>
      <c r="AF480" s="27">
        <f>SUBTOTAL(109,Tbl_NGF_Data[[#This Row],[Counter]])</f>
        <v>1</v>
      </c>
    </row>
    <row r="481" spans="2:32" ht="45" x14ac:dyDescent="0.25">
      <c r="B481" s="21" t="s">
        <v>12</v>
      </c>
      <c r="C481" s="22" t="s">
        <v>1413</v>
      </c>
      <c r="D481" s="23">
        <v>4</v>
      </c>
      <c r="E481" s="22" t="s">
        <v>12</v>
      </c>
      <c r="F481" s="23">
        <v>4</v>
      </c>
      <c r="G481" s="22" t="s">
        <v>1413</v>
      </c>
      <c r="H481" s="22" t="s">
        <v>1327</v>
      </c>
      <c r="I481" s="23">
        <v>1</v>
      </c>
      <c r="J481" s="23">
        <v>129</v>
      </c>
      <c r="K481" s="23" t="s">
        <v>1518</v>
      </c>
      <c r="L481" s="22" t="s">
        <v>1519</v>
      </c>
      <c r="M481" s="21" t="s">
        <v>13</v>
      </c>
      <c r="N481" s="23" t="s">
        <v>1119</v>
      </c>
      <c r="O481" s="22" t="s">
        <v>1120</v>
      </c>
      <c r="P481" s="22" t="s">
        <v>1121</v>
      </c>
      <c r="Q481" s="23" t="s">
        <v>1125</v>
      </c>
      <c r="R481" s="22" t="s">
        <v>1126</v>
      </c>
      <c r="S481" s="21" t="s">
        <v>23</v>
      </c>
      <c r="T481" s="23" t="s">
        <v>1532</v>
      </c>
      <c r="U481" s="24" t="s">
        <v>15</v>
      </c>
      <c r="V481" s="23">
        <v>100</v>
      </c>
      <c r="W481" s="25">
        <v>2327.5</v>
      </c>
      <c r="X481" s="25">
        <v>2352</v>
      </c>
      <c r="Y481" s="25">
        <v>2303</v>
      </c>
      <c r="Z481" s="25">
        <v>2205</v>
      </c>
      <c r="AA481" s="25">
        <v>0</v>
      </c>
      <c r="AB481" s="25">
        <v>2082.5</v>
      </c>
      <c r="AC481" s="26">
        <v>45152.505756550927</v>
      </c>
      <c r="AD481" s="27">
        <f>ROW()</f>
        <v>481</v>
      </c>
      <c r="AE481" s="27">
        <f>1</f>
        <v>1</v>
      </c>
      <c r="AF481" s="27">
        <f>SUBTOTAL(109,Tbl_NGF_Data[[#This Row],[Counter]])</f>
        <v>1</v>
      </c>
    </row>
    <row r="482" spans="2:32" ht="45" x14ac:dyDescent="0.25">
      <c r="B482" s="21" t="s">
        <v>12</v>
      </c>
      <c r="C482" s="22" t="s">
        <v>1413</v>
      </c>
      <c r="D482" s="23">
        <v>4</v>
      </c>
      <c r="E482" s="22" t="s">
        <v>12</v>
      </c>
      <c r="F482" s="23">
        <v>4</v>
      </c>
      <c r="G482" s="22" t="s">
        <v>1413</v>
      </c>
      <c r="H482" s="22" t="s">
        <v>1327</v>
      </c>
      <c r="I482" s="23">
        <v>1</v>
      </c>
      <c r="J482" s="23">
        <v>129</v>
      </c>
      <c r="K482" s="23" t="s">
        <v>1518</v>
      </c>
      <c r="L482" s="22" t="s">
        <v>1519</v>
      </c>
      <c r="M482" s="21" t="s">
        <v>13</v>
      </c>
      <c r="N482" s="23" t="s">
        <v>1464</v>
      </c>
      <c r="O482" s="22" t="s">
        <v>1465</v>
      </c>
      <c r="P482" s="22" t="s">
        <v>1466</v>
      </c>
      <c r="Q482" s="23" t="s">
        <v>1533</v>
      </c>
      <c r="R482" s="22" t="s">
        <v>1534</v>
      </c>
      <c r="S482" s="21" t="s">
        <v>24</v>
      </c>
      <c r="T482" s="23" t="s">
        <v>1535</v>
      </c>
      <c r="U482" s="24" t="s">
        <v>15</v>
      </c>
      <c r="V482" s="23">
        <v>100</v>
      </c>
      <c r="W482" s="25">
        <v>0</v>
      </c>
      <c r="X482" s="25">
        <v>0</v>
      </c>
      <c r="Y482" s="25">
        <v>0</v>
      </c>
      <c r="Z482" s="25">
        <v>0</v>
      </c>
      <c r="AA482" s="25">
        <v>83.629999999999882</v>
      </c>
      <c r="AB482" s="25">
        <v>0</v>
      </c>
      <c r="AC482" s="26">
        <v>45152.505756550927</v>
      </c>
      <c r="AD482" s="27">
        <f>ROW()</f>
        <v>482</v>
      </c>
      <c r="AE482" s="27">
        <f>1</f>
        <v>1</v>
      </c>
      <c r="AF482" s="27">
        <f>SUBTOTAL(109,Tbl_NGF_Data[[#This Row],[Counter]])</f>
        <v>1</v>
      </c>
    </row>
    <row r="483" spans="2:32" ht="45" x14ac:dyDescent="0.25">
      <c r="B483" s="21" t="s">
        <v>12</v>
      </c>
      <c r="C483" s="22" t="s">
        <v>1413</v>
      </c>
      <c r="D483" s="23">
        <v>4</v>
      </c>
      <c r="E483" s="22" t="s">
        <v>12</v>
      </c>
      <c r="F483" s="23">
        <v>4</v>
      </c>
      <c r="G483" s="22" t="s">
        <v>1413</v>
      </c>
      <c r="H483" s="22" t="s">
        <v>1327</v>
      </c>
      <c r="I483" s="23">
        <v>1</v>
      </c>
      <c r="J483" s="23">
        <v>129</v>
      </c>
      <c r="K483" s="23" t="s">
        <v>1518</v>
      </c>
      <c r="L483" s="22" t="s">
        <v>1519</v>
      </c>
      <c r="M483" s="21" t="s">
        <v>13</v>
      </c>
      <c r="N483" s="23" t="s">
        <v>1464</v>
      </c>
      <c r="O483" s="22" t="s">
        <v>1465</v>
      </c>
      <c r="P483" s="22" t="s">
        <v>1466</v>
      </c>
      <c r="Q483" s="23" t="s">
        <v>1533</v>
      </c>
      <c r="R483" s="22" t="s">
        <v>1534</v>
      </c>
      <c r="S483" s="21" t="s">
        <v>24</v>
      </c>
      <c r="T483" s="23" t="s">
        <v>1535</v>
      </c>
      <c r="U483" s="24" t="s">
        <v>16</v>
      </c>
      <c r="V483" s="23">
        <v>135</v>
      </c>
      <c r="W483" s="25">
        <v>2401717</v>
      </c>
      <c r="X483" s="25">
        <v>2519448</v>
      </c>
      <c r="Y483" s="25">
        <v>2519448</v>
      </c>
      <c r="Z483" s="25">
        <v>2596995</v>
      </c>
      <c r="AA483" s="25">
        <v>2596995</v>
      </c>
      <c r="AB483" s="25">
        <v>3598583</v>
      </c>
      <c r="AC483" s="26">
        <v>45152.505756550927</v>
      </c>
      <c r="AD483" s="27">
        <f>ROW()</f>
        <v>483</v>
      </c>
      <c r="AE483" s="27">
        <f>1</f>
        <v>1</v>
      </c>
      <c r="AF483" s="27">
        <f>SUBTOTAL(109,Tbl_NGF_Data[[#This Row],[Counter]])</f>
        <v>1</v>
      </c>
    </row>
    <row r="484" spans="2:32" ht="45" x14ac:dyDescent="0.25">
      <c r="B484" s="21" t="s">
        <v>12</v>
      </c>
      <c r="C484" s="22" t="s">
        <v>1413</v>
      </c>
      <c r="D484" s="23">
        <v>4</v>
      </c>
      <c r="E484" s="22" t="s">
        <v>12</v>
      </c>
      <c r="F484" s="23">
        <v>4</v>
      </c>
      <c r="G484" s="22" t="s">
        <v>1413</v>
      </c>
      <c r="H484" s="22" t="s">
        <v>1327</v>
      </c>
      <c r="I484" s="23">
        <v>1</v>
      </c>
      <c r="J484" s="23">
        <v>129</v>
      </c>
      <c r="K484" s="23" t="s">
        <v>1518</v>
      </c>
      <c r="L484" s="22" t="s">
        <v>1519</v>
      </c>
      <c r="M484" s="21" t="s">
        <v>13</v>
      </c>
      <c r="N484" s="23" t="s">
        <v>1464</v>
      </c>
      <c r="O484" s="22" t="s">
        <v>1465</v>
      </c>
      <c r="P484" s="22" t="s">
        <v>1466</v>
      </c>
      <c r="Q484" s="23" t="s">
        <v>1533</v>
      </c>
      <c r="R484" s="22" t="s">
        <v>1534</v>
      </c>
      <c r="S484" s="21" t="s">
        <v>24</v>
      </c>
      <c r="T484" s="23" t="s">
        <v>1535</v>
      </c>
      <c r="U484" s="24" t="s">
        <v>17</v>
      </c>
      <c r="V484" s="23">
        <v>200</v>
      </c>
      <c r="W484" s="25">
        <v>1905670.31</v>
      </c>
      <c r="X484" s="25">
        <v>2073555.7400000002</v>
      </c>
      <c r="Y484" s="25">
        <v>1952628.8200000003</v>
      </c>
      <c r="Z484" s="25">
        <v>1798799.0600000003</v>
      </c>
      <c r="AA484" s="25">
        <v>1842150.7300000011</v>
      </c>
      <c r="AB484" s="25">
        <v>2888352.82</v>
      </c>
      <c r="AC484" s="26">
        <v>45152.505756550927</v>
      </c>
      <c r="AD484" s="27">
        <f>ROW()</f>
        <v>484</v>
      </c>
      <c r="AE484" s="27">
        <f>1</f>
        <v>1</v>
      </c>
      <c r="AF484" s="27">
        <f>SUBTOTAL(109,Tbl_NGF_Data[[#This Row],[Counter]])</f>
        <v>1</v>
      </c>
    </row>
    <row r="485" spans="2:32" ht="45" x14ac:dyDescent="0.25">
      <c r="B485" s="21" t="s">
        <v>12</v>
      </c>
      <c r="C485" s="22" t="s">
        <v>1413</v>
      </c>
      <c r="D485" s="23">
        <v>4</v>
      </c>
      <c r="E485" s="22" t="s">
        <v>12</v>
      </c>
      <c r="F485" s="23">
        <v>4</v>
      </c>
      <c r="G485" s="22" t="s">
        <v>1413</v>
      </c>
      <c r="H485" s="22" t="s">
        <v>1327</v>
      </c>
      <c r="I485" s="23">
        <v>1</v>
      </c>
      <c r="J485" s="23">
        <v>129</v>
      </c>
      <c r="K485" s="23" t="s">
        <v>1518</v>
      </c>
      <c r="L485" s="22" t="s">
        <v>1519</v>
      </c>
      <c r="M485" s="21" t="s">
        <v>13</v>
      </c>
      <c r="N485" s="23" t="s">
        <v>1464</v>
      </c>
      <c r="O485" s="22" t="s">
        <v>1465</v>
      </c>
      <c r="P485" s="22" t="s">
        <v>1466</v>
      </c>
      <c r="Q485" s="23" t="s">
        <v>1533</v>
      </c>
      <c r="R485" s="22" t="s">
        <v>1534</v>
      </c>
      <c r="S485" s="21" t="s">
        <v>24</v>
      </c>
      <c r="T485" s="23" t="s">
        <v>1535</v>
      </c>
      <c r="U485" s="24" t="s">
        <v>18</v>
      </c>
      <c r="V485" s="23">
        <v>220</v>
      </c>
      <c r="W485" s="25">
        <v>496046.68999999994</v>
      </c>
      <c r="X485" s="25">
        <v>445892.25999999978</v>
      </c>
      <c r="Y485" s="25">
        <v>566819.1799999997</v>
      </c>
      <c r="Z485" s="25">
        <v>798195.93999999971</v>
      </c>
      <c r="AA485" s="25">
        <v>754844.26999999885</v>
      </c>
      <c r="AB485" s="25">
        <v>710230.18000000017</v>
      </c>
      <c r="AC485" s="26">
        <v>45152.505756550927</v>
      </c>
      <c r="AD485" s="27">
        <f>ROW()</f>
        <v>485</v>
      </c>
      <c r="AE485" s="27">
        <f>1</f>
        <v>1</v>
      </c>
      <c r="AF485" s="27">
        <f>SUBTOTAL(109,Tbl_NGF_Data[[#This Row],[Counter]])</f>
        <v>1</v>
      </c>
    </row>
    <row r="486" spans="2:32" ht="45" x14ac:dyDescent="0.25">
      <c r="B486" s="21" t="s">
        <v>12</v>
      </c>
      <c r="C486" s="22" t="s">
        <v>1413</v>
      </c>
      <c r="D486" s="23">
        <v>4</v>
      </c>
      <c r="E486" s="22" t="s">
        <v>12</v>
      </c>
      <c r="F486" s="23">
        <v>4</v>
      </c>
      <c r="G486" s="22" t="s">
        <v>1413</v>
      </c>
      <c r="H486" s="22" t="s">
        <v>1327</v>
      </c>
      <c r="I486" s="23">
        <v>1</v>
      </c>
      <c r="J486" s="23">
        <v>129</v>
      </c>
      <c r="K486" s="23" t="s">
        <v>1518</v>
      </c>
      <c r="L486" s="22" t="s">
        <v>1519</v>
      </c>
      <c r="M486" s="21" t="s">
        <v>13</v>
      </c>
      <c r="N486" s="23" t="s">
        <v>1464</v>
      </c>
      <c r="O486" s="22" t="s">
        <v>1465</v>
      </c>
      <c r="P486" s="22" t="s">
        <v>1466</v>
      </c>
      <c r="Q486" s="23" t="s">
        <v>1533</v>
      </c>
      <c r="R486" s="22" t="s">
        <v>1534</v>
      </c>
      <c r="S486" s="21" t="s">
        <v>24</v>
      </c>
      <c r="T486" s="23" t="s">
        <v>1535</v>
      </c>
      <c r="U486" s="24" t="s">
        <v>19</v>
      </c>
      <c r="V486" s="23">
        <v>500</v>
      </c>
      <c r="W486" s="25">
        <v>1885172.37</v>
      </c>
      <c r="X486" s="25">
        <v>2101490.6800000002</v>
      </c>
      <c r="Y486" s="25">
        <v>1937047.44</v>
      </c>
      <c r="Z486" s="25">
        <v>1820721</v>
      </c>
      <c r="AA486" s="25">
        <v>1829326.25</v>
      </c>
      <c r="AB486" s="25">
        <v>2784083.49</v>
      </c>
      <c r="AC486" s="26">
        <v>45152.505756550927</v>
      </c>
      <c r="AD486" s="27">
        <f>ROW()</f>
        <v>486</v>
      </c>
      <c r="AE486" s="27">
        <f>1</f>
        <v>1</v>
      </c>
      <c r="AF486" s="27">
        <f>SUBTOTAL(109,Tbl_NGF_Data[[#This Row],[Counter]])</f>
        <v>1</v>
      </c>
    </row>
    <row r="487" spans="2:32" ht="45" x14ac:dyDescent="0.25">
      <c r="B487" s="21" t="s">
        <v>12</v>
      </c>
      <c r="C487" s="22" t="s">
        <v>1413</v>
      </c>
      <c r="D487" s="23">
        <v>4</v>
      </c>
      <c r="E487" s="22" t="s">
        <v>12</v>
      </c>
      <c r="F487" s="23">
        <v>4</v>
      </c>
      <c r="G487" s="22" t="s">
        <v>1413</v>
      </c>
      <c r="H487" s="22" t="s">
        <v>1327</v>
      </c>
      <c r="I487" s="23">
        <v>1</v>
      </c>
      <c r="J487" s="23">
        <v>129</v>
      </c>
      <c r="K487" s="23" t="s">
        <v>1518</v>
      </c>
      <c r="L487" s="22" t="s">
        <v>1519</v>
      </c>
      <c r="M487" s="21" t="s">
        <v>13</v>
      </c>
      <c r="N487" s="23" t="s">
        <v>1464</v>
      </c>
      <c r="O487" s="22" t="s">
        <v>1465</v>
      </c>
      <c r="P487" s="22" t="s">
        <v>1466</v>
      </c>
      <c r="Q487" s="23" t="s">
        <v>1536</v>
      </c>
      <c r="R487" s="22" t="s">
        <v>1537</v>
      </c>
      <c r="S487" s="21" t="s">
        <v>25</v>
      </c>
      <c r="T487" s="23" t="s">
        <v>1538</v>
      </c>
      <c r="U487" s="24" t="s">
        <v>15</v>
      </c>
      <c r="V487" s="23">
        <v>100</v>
      </c>
      <c r="W487" s="25">
        <v>7176.21</v>
      </c>
      <c r="X487" s="25">
        <v>0</v>
      </c>
      <c r="Y487" s="25">
        <v>0</v>
      </c>
      <c r="Z487" s="25">
        <v>0</v>
      </c>
      <c r="AA487" s="25">
        <v>0</v>
      </c>
      <c r="AB487" s="25">
        <v>0</v>
      </c>
      <c r="AC487" s="26">
        <v>45152.505756550927</v>
      </c>
      <c r="AD487" s="27">
        <f>ROW()</f>
        <v>487</v>
      </c>
      <c r="AE487" s="27">
        <f>1</f>
        <v>1</v>
      </c>
      <c r="AF487" s="27">
        <f>SUBTOTAL(109,Tbl_NGF_Data[[#This Row],[Counter]])</f>
        <v>1</v>
      </c>
    </row>
    <row r="488" spans="2:32" ht="45" x14ac:dyDescent="0.25">
      <c r="B488" s="21" t="s">
        <v>12</v>
      </c>
      <c r="C488" s="22" t="s">
        <v>1413</v>
      </c>
      <c r="D488" s="23">
        <v>4</v>
      </c>
      <c r="E488" s="22" t="s">
        <v>12</v>
      </c>
      <c r="F488" s="23">
        <v>4</v>
      </c>
      <c r="G488" s="22" t="s">
        <v>1413</v>
      </c>
      <c r="H488" s="22" t="s">
        <v>1327</v>
      </c>
      <c r="I488" s="23">
        <v>1</v>
      </c>
      <c r="J488" s="23">
        <v>129</v>
      </c>
      <c r="K488" s="23" t="s">
        <v>1518</v>
      </c>
      <c r="L488" s="22" t="s">
        <v>1519</v>
      </c>
      <c r="M488" s="21" t="s">
        <v>13</v>
      </c>
      <c r="N488" s="23" t="s">
        <v>1464</v>
      </c>
      <c r="O488" s="22" t="s">
        <v>1465</v>
      </c>
      <c r="P488" s="22" t="s">
        <v>1466</v>
      </c>
      <c r="Q488" s="23" t="s">
        <v>1536</v>
      </c>
      <c r="R488" s="22" t="s">
        <v>1537</v>
      </c>
      <c r="S488" s="21" t="s">
        <v>25</v>
      </c>
      <c r="T488" s="23" t="s">
        <v>1538</v>
      </c>
      <c r="U488" s="24" t="s">
        <v>16</v>
      </c>
      <c r="V488" s="23">
        <v>135</v>
      </c>
      <c r="W488" s="25">
        <v>3200487</v>
      </c>
      <c r="X488" s="25">
        <v>992824</v>
      </c>
      <c r="Y488" s="25">
        <v>0</v>
      </c>
      <c r="Z488" s="25">
        <v>0</v>
      </c>
      <c r="AA488" s="25">
        <v>0</v>
      </c>
      <c r="AB488" s="25">
        <v>0</v>
      </c>
      <c r="AC488" s="26">
        <v>45152.505756550927</v>
      </c>
      <c r="AD488" s="27">
        <f>ROW()</f>
        <v>488</v>
      </c>
      <c r="AE488" s="27">
        <f>1</f>
        <v>1</v>
      </c>
      <c r="AF488" s="27">
        <f>SUBTOTAL(109,Tbl_NGF_Data[[#This Row],[Counter]])</f>
        <v>1</v>
      </c>
    </row>
    <row r="489" spans="2:32" ht="45" x14ac:dyDescent="0.25">
      <c r="B489" s="21" t="s">
        <v>12</v>
      </c>
      <c r="C489" s="22" t="s">
        <v>1413</v>
      </c>
      <c r="D489" s="23">
        <v>4</v>
      </c>
      <c r="E489" s="22" t="s">
        <v>12</v>
      </c>
      <c r="F489" s="23">
        <v>4</v>
      </c>
      <c r="G489" s="22" t="s">
        <v>1413</v>
      </c>
      <c r="H489" s="22" t="s">
        <v>1327</v>
      </c>
      <c r="I489" s="23">
        <v>1</v>
      </c>
      <c r="J489" s="23">
        <v>129</v>
      </c>
      <c r="K489" s="23" t="s">
        <v>1518</v>
      </c>
      <c r="L489" s="22" t="s">
        <v>1519</v>
      </c>
      <c r="M489" s="21" t="s">
        <v>13</v>
      </c>
      <c r="N489" s="23" t="s">
        <v>1464</v>
      </c>
      <c r="O489" s="22" t="s">
        <v>1465</v>
      </c>
      <c r="P489" s="22" t="s">
        <v>1466</v>
      </c>
      <c r="Q489" s="23" t="s">
        <v>1536</v>
      </c>
      <c r="R489" s="22" t="s">
        <v>1537</v>
      </c>
      <c r="S489" s="21" t="s">
        <v>25</v>
      </c>
      <c r="T489" s="23" t="s">
        <v>1538</v>
      </c>
      <c r="U489" s="24" t="s">
        <v>17</v>
      </c>
      <c r="V489" s="23">
        <v>200</v>
      </c>
      <c r="W489" s="25">
        <v>377680.97000000003</v>
      </c>
      <c r="X489" s="25">
        <v>0</v>
      </c>
      <c r="Y489" s="25">
        <v>0</v>
      </c>
      <c r="Z489" s="25">
        <v>0</v>
      </c>
      <c r="AA489" s="25">
        <v>0</v>
      </c>
      <c r="AB489" s="25">
        <v>0</v>
      </c>
      <c r="AC489" s="26">
        <v>45152.505756550927</v>
      </c>
      <c r="AD489" s="27">
        <f>ROW()</f>
        <v>489</v>
      </c>
      <c r="AE489" s="27">
        <f>1</f>
        <v>1</v>
      </c>
      <c r="AF489" s="27">
        <f>SUBTOTAL(109,Tbl_NGF_Data[[#This Row],[Counter]])</f>
        <v>1</v>
      </c>
    </row>
    <row r="490" spans="2:32" ht="45" x14ac:dyDescent="0.25">
      <c r="B490" s="21" t="s">
        <v>12</v>
      </c>
      <c r="C490" s="22" t="s">
        <v>1413</v>
      </c>
      <c r="D490" s="23">
        <v>4</v>
      </c>
      <c r="E490" s="22" t="s">
        <v>12</v>
      </c>
      <c r="F490" s="23">
        <v>4</v>
      </c>
      <c r="G490" s="22" t="s">
        <v>1413</v>
      </c>
      <c r="H490" s="22" t="s">
        <v>1327</v>
      </c>
      <c r="I490" s="23">
        <v>1</v>
      </c>
      <c r="J490" s="23">
        <v>129</v>
      </c>
      <c r="K490" s="23" t="s">
        <v>1518</v>
      </c>
      <c r="L490" s="22" t="s">
        <v>1519</v>
      </c>
      <c r="M490" s="21" t="s">
        <v>13</v>
      </c>
      <c r="N490" s="23" t="s">
        <v>1464</v>
      </c>
      <c r="O490" s="22" t="s">
        <v>1465</v>
      </c>
      <c r="P490" s="22" t="s">
        <v>1466</v>
      </c>
      <c r="Q490" s="23" t="s">
        <v>1536</v>
      </c>
      <c r="R490" s="22" t="s">
        <v>1537</v>
      </c>
      <c r="S490" s="21" t="s">
        <v>25</v>
      </c>
      <c r="T490" s="23" t="s">
        <v>1538</v>
      </c>
      <c r="U490" s="24" t="s">
        <v>18</v>
      </c>
      <c r="V490" s="23">
        <v>220</v>
      </c>
      <c r="W490" s="25">
        <v>2822806.03</v>
      </c>
      <c r="X490" s="25">
        <v>992824</v>
      </c>
      <c r="Y490" s="25">
        <v>0</v>
      </c>
      <c r="Z490" s="25">
        <v>0</v>
      </c>
      <c r="AA490" s="25">
        <v>0</v>
      </c>
      <c r="AB490" s="25">
        <v>0</v>
      </c>
      <c r="AC490" s="26">
        <v>45152.505756550927</v>
      </c>
      <c r="AD490" s="27">
        <f>ROW()</f>
        <v>490</v>
      </c>
      <c r="AE490" s="27">
        <f>1</f>
        <v>1</v>
      </c>
      <c r="AF490" s="27">
        <f>SUBTOTAL(109,Tbl_NGF_Data[[#This Row],[Counter]])</f>
        <v>1</v>
      </c>
    </row>
    <row r="491" spans="2:32" ht="45" x14ac:dyDescent="0.25">
      <c r="B491" s="21" t="s">
        <v>12</v>
      </c>
      <c r="C491" s="22" t="s">
        <v>1413</v>
      </c>
      <c r="D491" s="23">
        <v>4</v>
      </c>
      <c r="E491" s="22" t="s">
        <v>12</v>
      </c>
      <c r="F491" s="23">
        <v>4</v>
      </c>
      <c r="G491" s="22" t="s">
        <v>1413</v>
      </c>
      <c r="H491" s="22" t="s">
        <v>1327</v>
      </c>
      <c r="I491" s="23">
        <v>1</v>
      </c>
      <c r="J491" s="23">
        <v>129</v>
      </c>
      <c r="K491" s="23" t="s">
        <v>1518</v>
      </c>
      <c r="L491" s="22" t="s">
        <v>1519</v>
      </c>
      <c r="M491" s="21" t="s">
        <v>13</v>
      </c>
      <c r="N491" s="23" t="s">
        <v>1416</v>
      </c>
      <c r="O491" s="22" t="s">
        <v>1417</v>
      </c>
      <c r="P491" s="22" t="s">
        <v>1418</v>
      </c>
      <c r="Q491" s="23" t="s">
        <v>1539</v>
      </c>
      <c r="R491" s="22" t="s">
        <v>1540</v>
      </c>
      <c r="S491" s="21" t="s">
        <v>26</v>
      </c>
      <c r="T491" s="23" t="s">
        <v>1541</v>
      </c>
      <c r="U491" s="24" t="s">
        <v>16</v>
      </c>
      <c r="V491" s="23">
        <v>135</v>
      </c>
      <c r="W491" s="25">
        <v>1827972</v>
      </c>
      <c r="X491" s="25">
        <v>0</v>
      </c>
      <c r="Y491" s="25">
        <v>0</v>
      </c>
      <c r="Z491" s="25">
        <v>0</v>
      </c>
      <c r="AA491" s="25">
        <v>0</v>
      </c>
      <c r="AB491" s="25">
        <v>0</v>
      </c>
      <c r="AC491" s="26">
        <v>45152.505756550927</v>
      </c>
      <c r="AD491" s="27">
        <f>ROW()</f>
        <v>491</v>
      </c>
      <c r="AE491" s="27">
        <f>1</f>
        <v>1</v>
      </c>
      <c r="AF491" s="27">
        <f>SUBTOTAL(109,Tbl_NGF_Data[[#This Row],[Counter]])</f>
        <v>1</v>
      </c>
    </row>
    <row r="492" spans="2:32" ht="45" x14ac:dyDescent="0.25">
      <c r="B492" s="21" t="s">
        <v>12</v>
      </c>
      <c r="C492" s="22" t="s">
        <v>1413</v>
      </c>
      <c r="D492" s="23">
        <v>4</v>
      </c>
      <c r="E492" s="22" t="s">
        <v>12</v>
      </c>
      <c r="F492" s="23">
        <v>4</v>
      </c>
      <c r="G492" s="22" t="s">
        <v>1413</v>
      </c>
      <c r="H492" s="22" t="s">
        <v>1327</v>
      </c>
      <c r="I492" s="23">
        <v>1</v>
      </c>
      <c r="J492" s="23">
        <v>129</v>
      </c>
      <c r="K492" s="23" t="s">
        <v>1518</v>
      </c>
      <c r="L492" s="22" t="s">
        <v>1519</v>
      </c>
      <c r="M492" s="21" t="s">
        <v>13</v>
      </c>
      <c r="N492" s="23" t="s">
        <v>1416</v>
      </c>
      <c r="O492" s="22" t="s">
        <v>1417</v>
      </c>
      <c r="P492" s="22" t="s">
        <v>1418</v>
      </c>
      <c r="Q492" s="23" t="s">
        <v>1539</v>
      </c>
      <c r="R492" s="22" t="s">
        <v>1540</v>
      </c>
      <c r="S492" s="21" t="s">
        <v>26</v>
      </c>
      <c r="T492" s="23" t="s">
        <v>1541</v>
      </c>
      <c r="U492" s="24" t="s">
        <v>18</v>
      </c>
      <c r="V492" s="23">
        <v>220</v>
      </c>
      <c r="W492" s="25">
        <v>1827972</v>
      </c>
      <c r="X492" s="25">
        <v>0</v>
      </c>
      <c r="Y492" s="25">
        <v>0</v>
      </c>
      <c r="Z492" s="25">
        <v>0</v>
      </c>
      <c r="AA492" s="25">
        <v>0</v>
      </c>
      <c r="AB492" s="25">
        <v>0</v>
      </c>
      <c r="AC492" s="26">
        <v>45152.505756550927</v>
      </c>
      <c r="AD492" s="27">
        <f>ROW()</f>
        <v>492</v>
      </c>
      <c r="AE492" s="27">
        <f>1</f>
        <v>1</v>
      </c>
      <c r="AF492" s="27">
        <f>SUBTOTAL(109,Tbl_NGF_Data[[#This Row],[Counter]])</f>
        <v>1</v>
      </c>
    </row>
    <row r="493" spans="2:32" ht="45" x14ac:dyDescent="0.25">
      <c r="B493" s="21" t="s">
        <v>12</v>
      </c>
      <c r="C493" s="22" t="s">
        <v>1413</v>
      </c>
      <c r="D493" s="23">
        <v>4</v>
      </c>
      <c r="E493" s="22" t="s">
        <v>12</v>
      </c>
      <c r="F493" s="23">
        <v>4</v>
      </c>
      <c r="G493" s="22" t="s">
        <v>1413</v>
      </c>
      <c r="H493" s="22" t="s">
        <v>1327</v>
      </c>
      <c r="I493" s="23">
        <v>1</v>
      </c>
      <c r="J493" s="23">
        <v>129</v>
      </c>
      <c r="K493" s="23" t="s">
        <v>1518</v>
      </c>
      <c r="L493" s="22" t="s">
        <v>1519</v>
      </c>
      <c r="M493" s="21" t="s">
        <v>13</v>
      </c>
      <c r="N493" s="23" t="s">
        <v>1416</v>
      </c>
      <c r="O493" s="22" t="s">
        <v>1417</v>
      </c>
      <c r="P493" s="22" t="s">
        <v>1418</v>
      </c>
      <c r="Q493" s="23" t="s">
        <v>1542</v>
      </c>
      <c r="R493" s="22" t="s">
        <v>1543</v>
      </c>
      <c r="S493" s="21" t="s">
        <v>27</v>
      </c>
      <c r="T493" s="23" t="s">
        <v>1544</v>
      </c>
      <c r="U493" s="24" t="s">
        <v>15</v>
      </c>
      <c r="V493" s="23">
        <v>100</v>
      </c>
      <c r="W493" s="25">
        <v>137118.13999999998</v>
      </c>
      <c r="X493" s="25">
        <v>562850.56999999995</v>
      </c>
      <c r="Y493" s="25">
        <v>306609.45999999996</v>
      </c>
      <c r="Z493" s="25">
        <v>350867.66000000003</v>
      </c>
      <c r="AA493" s="25">
        <v>262453</v>
      </c>
      <c r="AB493" s="25">
        <v>0</v>
      </c>
      <c r="AC493" s="26">
        <v>45152.505756550927</v>
      </c>
      <c r="AD493" s="27">
        <f>ROW()</f>
        <v>493</v>
      </c>
      <c r="AE493" s="27">
        <f>1</f>
        <v>1</v>
      </c>
      <c r="AF493" s="27">
        <f>SUBTOTAL(109,Tbl_NGF_Data[[#This Row],[Counter]])</f>
        <v>1</v>
      </c>
    </row>
    <row r="494" spans="2:32" ht="45" x14ac:dyDescent="0.25">
      <c r="B494" s="21" t="s">
        <v>12</v>
      </c>
      <c r="C494" s="22" t="s">
        <v>1413</v>
      </c>
      <c r="D494" s="23">
        <v>4</v>
      </c>
      <c r="E494" s="22" t="s">
        <v>12</v>
      </c>
      <c r="F494" s="23">
        <v>4</v>
      </c>
      <c r="G494" s="22" t="s">
        <v>1413</v>
      </c>
      <c r="H494" s="22" t="s">
        <v>1327</v>
      </c>
      <c r="I494" s="23">
        <v>1</v>
      </c>
      <c r="J494" s="23">
        <v>129</v>
      </c>
      <c r="K494" s="23" t="s">
        <v>1518</v>
      </c>
      <c r="L494" s="22" t="s">
        <v>1519</v>
      </c>
      <c r="M494" s="21" t="s">
        <v>13</v>
      </c>
      <c r="N494" s="23" t="s">
        <v>1416</v>
      </c>
      <c r="O494" s="22" t="s">
        <v>1417</v>
      </c>
      <c r="P494" s="22" t="s">
        <v>1418</v>
      </c>
      <c r="Q494" s="23" t="s">
        <v>1542</v>
      </c>
      <c r="R494" s="22" t="s">
        <v>1543</v>
      </c>
      <c r="S494" s="21" t="s">
        <v>27</v>
      </c>
      <c r="T494" s="23" t="s">
        <v>1544</v>
      </c>
      <c r="U494" s="24" t="s">
        <v>16</v>
      </c>
      <c r="V494" s="23">
        <v>135</v>
      </c>
      <c r="W494" s="25">
        <v>0</v>
      </c>
      <c r="X494" s="25">
        <v>1827972</v>
      </c>
      <c r="Y494" s="25">
        <v>1466697</v>
      </c>
      <c r="Z494" s="25">
        <v>1395087</v>
      </c>
      <c r="AA494" s="25">
        <v>1333380</v>
      </c>
      <c r="AB494" s="25">
        <v>262453</v>
      </c>
      <c r="AC494" s="26">
        <v>45152.505756550927</v>
      </c>
      <c r="AD494" s="27">
        <f>ROW()</f>
        <v>494</v>
      </c>
      <c r="AE494" s="27">
        <f>1</f>
        <v>1</v>
      </c>
      <c r="AF494" s="27">
        <f>SUBTOTAL(109,Tbl_NGF_Data[[#This Row],[Counter]])</f>
        <v>1</v>
      </c>
    </row>
    <row r="495" spans="2:32" ht="45" x14ac:dyDescent="0.25">
      <c r="B495" s="21" t="s">
        <v>12</v>
      </c>
      <c r="C495" s="22" t="s">
        <v>1413</v>
      </c>
      <c r="D495" s="23">
        <v>4</v>
      </c>
      <c r="E495" s="22" t="s">
        <v>12</v>
      </c>
      <c r="F495" s="23">
        <v>4</v>
      </c>
      <c r="G495" s="22" t="s">
        <v>1413</v>
      </c>
      <c r="H495" s="22" t="s">
        <v>1327</v>
      </c>
      <c r="I495" s="23">
        <v>1</v>
      </c>
      <c r="J495" s="23">
        <v>129</v>
      </c>
      <c r="K495" s="23" t="s">
        <v>1518</v>
      </c>
      <c r="L495" s="22" t="s">
        <v>1519</v>
      </c>
      <c r="M495" s="21" t="s">
        <v>13</v>
      </c>
      <c r="N495" s="23" t="s">
        <v>1416</v>
      </c>
      <c r="O495" s="22" t="s">
        <v>1417</v>
      </c>
      <c r="P495" s="22" t="s">
        <v>1418</v>
      </c>
      <c r="Q495" s="23" t="s">
        <v>1542</v>
      </c>
      <c r="R495" s="22" t="s">
        <v>1543</v>
      </c>
      <c r="S495" s="21" t="s">
        <v>27</v>
      </c>
      <c r="T495" s="23" t="s">
        <v>1544</v>
      </c>
      <c r="U495" s="24" t="s">
        <v>17</v>
      </c>
      <c r="V495" s="23">
        <v>200</v>
      </c>
      <c r="W495" s="25">
        <v>1672285.9000000004</v>
      </c>
      <c r="X495" s="25">
        <v>1390614.7300000002</v>
      </c>
      <c r="Y495" s="25">
        <v>1438818.1099999996</v>
      </c>
      <c r="Z495" s="25">
        <v>1177646.7999999998</v>
      </c>
      <c r="AA495" s="25">
        <v>1282103.6599999999</v>
      </c>
      <c r="AB495" s="25">
        <v>262453</v>
      </c>
      <c r="AC495" s="26">
        <v>45152.505756550927</v>
      </c>
      <c r="AD495" s="27">
        <f>ROW()</f>
        <v>495</v>
      </c>
      <c r="AE495" s="27">
        <f>1</f>
        <v>1</v>
      </c>
      <c r="AF495" s="27">
        <f>SUBTOTAL(109,Tbl_NGF_Data[[#This Row],[Counter]])</f>
        <v>1</v>
      </c>
    </row>
    <row r="496" spans="2:32" ht="45" x14ac:dyDescent="0.25">
      <c r="B496" s="21" t="s">
        <v>12</v>
      </c>
      <c r="C496" s="22" t="s">
        <v>1413</v>
      </c>
      <c r="D496" s="23">
        <v>4</v>
      </c>
      <c r="E496" s="22" t="s">
        <v>12</v>
      </c>
      <c r="F496" s="23">
        <v>4</v>
      </c>
      <c r="G496" s="22" t="s">
        <v>1413</v>
      </c>
      <c r="H496" s="22" t="s">
        <v>1327</v>
      </c>
      <c r="I496" s="23">
        <v>1</v>
      </c>
      <c r="J496" s="23">
        <v>129</v>
      </c>
      <c r="K496" s="23" t="s">
        <v>1518</v>
      </c>
      <c r="L496" s="22" t="s">
        <v>1519</v>
      </c>
      <c r="M496" s="21" t="s">
        <v>13</v>
      </c>
      <c r="N496" s="23" t="s">
        <v>1416</v>
      </c>
      <c r="O496" s="22" t="s">
        <v>1417</v>
      </c>
      <c r="P496" s="22" t="s">
        <v>1418</v>
      </c>
      <c r="Q496" s="23" t="s">
        <v>1542</v>
      </c>
      <c r="R496" s="22" t="s">
        <v>1543</v>
      </c>
      <c r="S496" s="21" t="s">
        <v>27</v>
      </c>
      <c r="T496" s="23" t="s">
        <v>1544</v>
      </c>
      <c r="U496" s="24" t="s">
        <v>18</v>
      </c>
      <c r="V496" s="23">
        <v>220</v>
      </c>
      <c r="W496" s="25">
        <v>-1672285.9000000004</v>
      </c>
      <c r="X496" s="25">
        <v>437357.26999999979</v>
      </c>
      <c r="Y496" s="25">
        <v>27878.890000000363</v>
      </c>
      <c r="Z496" s="25">
        <v>217440.20000000019</v>
      </c>
      <c r="AA496" s="25">
        <v>51276.340000000084</v>
      </c>
      <c r="AB496" s="25">
        <v>0</v>
      </c>
      <c r="AC496" s="26">
        <v>45152.505756550927</v>
      </c>
      <c r="AD496" s="27">
        <f>ROW()</f>
        <v>496</v>
      </c>
      <c r="AE496" s="27">
        <f>1</f>
        <v>1</v>
      </c>
      <c r="AF496" s="27">
        <f>SUBTOTAL(109,Tbl_NGF_Data[[#This Row],[Counter]])</f>
        <v>1</v>
      </c>
    </row>
    <row r="497" spans="2:32" ht="45" x14ac:dyDescent="0.25">
      <c r="B497" s="21" t="s">
        <v>12</v>
      </c>
      <c r="C497" s="22" t="s">
        <v>1413</v>
      </c>
      <c r="D497" s="23">
        <v>4</v>
      </c>
      <c r="E497" s="22" t="s">
        <v>12</v>
      </c>
      <c r="F497" s="23">
        <v>4</v>
      </c>
      <c r="G497" s="22" t="s">
        <v>1413</v>
      </c>
      <c r="H497" s="22" t="s">
        <v>1327</v>
      </c>
      <c r="I497" s="23">
        <v>1</v>
      </c>
      <c r="J497" s="23">
        <v>129</v>
      </c>
      <c r="K497" s="23" t="s">
        <v>1518</v>
      </c>
      <c r="L497" s="22" t="s">
        <v>1519</v>
      </c>
      <c r="M497" s="21" t="s">
        <v>13</v>
      </c>
      <c r="N497" s="23" t="s">
        <v>1416</v>
      </c>
      <c r="O497" s="22" t="s">
        <v>1417</v>
      </c>
      <c r="P497" s="22" t="s">
        <v>1418</v>
      </c>
      <c r="Q497" s="23" t="s">
        <v>1542</v>
      </c>
      <c r="R497" s="22" t="s">
        <v>1543</v>
      </c>
      <c r="S497" s="21" t="s">
        <v>27</v>
      </c>
      <c r="T497" s="23" t="s">
        <v>1544</v>
      </c>
      <c r="U497" s="24" t="s">
        <v>19</v>
      </c>
      <c r="V497" s="23">
        <v>500</v>
      </c>
      <c r="W497" s="25">
        <v>1809404.04</v>
      </c>
      <c r="X497" s="25">
        <v>1816347.16</v>
      </c>
      <c r="Y497" s="25">
        <v>1182577</v>
      </c>
      <c r="Z497" s="25">
        <v>1221905</v>
      </c>
      <c r="AA497" s="25">
        <v>1193689</v>
      </c>
      <c r="AB497" s="25">
        <v>0</v>
      </c>
      <c r="AC497" s="26">
        <v>45152.505756550927</v>
      </c>
      <c r="AD497" s="27">
        <f>ROW()</f>
        <v>497</v>
      </c>
      <c r="AE497" s="27">
        <f>1</f>
        <v>1</v>
      </c>
      <c r="AF497" s="27">
        <f>SUBTOTAL(109,Tbl_NGF_Data[[#This Row],[Counter]])</f>
        <v>1</v>
      </c>
    </row>
    <row r="498" spans="2:32" ht="45" x14ac:dyDescent="0.25">
      <c r="B498" s="21" t="s">
        <v>12</v>
      </c>
      <c r="C498" s="22" t="s">
        <v>1413</v>
      </c>
      <c r="D498" s="23">
        <v>4</v>
      </c>
      <c r="E498" s="22" t="s">
        <v>12</v>
      </c>
      <c r="F498" s="23">
        <v>4</v>
      </c>
      <c r="G498" s="22" t="s">
        <v>1413</v>
      </c>
      <c r="H498" s="22" t="s">
        <v>1327</v>
      </c>
      <c r="I498" s="23">
        <v>1</v>
      </c>
      <c r="J498" s="23">
        <v>129</v>
      </c>
      <c r="K498" s="23" t="s">
        <v>1518</v>
      </c>
      <c r="L498" s="22" t="s">
        <v>1519</v>
      </c>
      <c r="M498" s="21" t="s">
        <v>13</v>
      </c>
      <c r="N498" s="23" t="s">
        <v>1416</v>
      </c>
      <c r="O498" s="22" t="s">
        <v>1417</v>
      </c>
      <c r="P498" s="22" t="s">
        <v>1418</v>
      </c>
      <c r="Q498" s="23" t="s">
        <v>1545</v>
      </c>
      <c r="R498" s="22" t="s">
        <v>1546</v>
      </c>
      <c r="S498" s="21" t="s">
        <v>28</v>
      </c>
      <c r="T498" s="23" t="s">
        <v>1547</v>
      </c>
      <c r="U498" s="24" t="s">
        <v>15</v>
      </c>
      <c r="V498" s="23">
        <v>100</v>
      </c>
      <c r="W498" s="25">
        <v>0</v>
      </c>
      <c r="X498" s="25">
        <v>0</v>
      </c>
      <c r="Y498" s="25">
        <v>0</v>
      </c>
      <c r="Z498" s="25">
        <v>0</v>
      </c>
      <c r="AA498" s="25">
        <v>250.86999999999989</v>
      </c>
      <c r="AB498" s="25">
        <v>0</v>
      </c>
      <c r="AC498" s="26">
        <v>45152.505756550927</v>
      </c>
      <c r="AD498" s="27">
        <f>ROW()</f>
        <v>498</v>
      </c>
      <c r="AE498" s="27">
        <f>1</f>
        <v>1</v>
      </c>
      <c r="AF498" s="27">
        <f>SUBTOTAL(109,Tbl_NGF_Data[[#This Row],[Counter]])</f>
        <v>1</v>
      </c>
    </row>
    <row r="499" spans="2:32" ht="45" x14ac:dyDescent="0.25">
      <c r="B499" s="21" t="s">
        <v>12</v>
      </c>
      <c r="C499" s="22" t="s">
        <v>1413</v>
      </c>
      <c r="D499" s="23">
        <v>4</v>
      </c>
      <c r="E499" s="22" t="s">
        <v>12</v>
      </c>
      <c r="F499" s="23">
        <v>4</v>
      </c>
      <c r="G499" s="22" t="s">
        <v>1413</v>
      </c>
      <c r="H499" s="22" t="s">
        <v>1327</v>
      </c>
      <c r="I499" s="23">
        <v>1</v>
      </c>
      <c r="J499" s="23">
        <v>129</v>
      </c>
      <c r="K499" s="23" t="s">
        <v>1518</v>
      </c>
      <c r="L499" s="22" t="s">
        <v>1519</v>
      </c>
      <c r="M499" s="21" t="s">
        <v>13</v>
      </c>
      <c r="N499" s="23" t="s">
        <v>1416</v>
      </c>
      <c r="O499" s="22" t="s">
        <v>1417</v>
      </c>
      <c r="P499" s="22" t="s">
        <v>1418</v>
      </c>
      <c r="Q499" s="23" t="s">
        <v>1545</v>
      </c>
      <c r="R499" s="22" t="s">
        <v>1546</v>
      </c>
      <c r="S499" s="21" t="s">
        <v>28</v>
      </c>
      <c r="T499" s="23" t="s">
        <v>1547</v>
      </c>
      <c r="U499" s="24" t="s">
        <v>16</v>
      </c>
      <c r="V499" s="23">
        <v>135</v>
      </c>
      <c r="W499" s="25">
        <v>5234232</v>
      </c>
      <c r="X499" s="25">
        <v>5510957</v>
      </c>
      <c r="Y499" s="25">
        <v>5510957</v>
      </c>
      <c r="Z499" s="25">
        <v>5709670</v>
      </c>
      <c r="AA499" s="25">
        <v>5709670</v>
      </c>
      <c r="AB499" s="25">
        <v>12363114</v>
      </c>
      <c r="AC499" s="26">
        <v>45152.505756550927</v>
      </c>
      <c r="AD499" s="27">
        <f>ROW()</f>
        <v>499</v>
      </c>
      <c r="AE499" s="27">
        <f>1</f>
        <v>1</v>
      </c>
      <c r="AF499" s="27">
        <f>SUBTOTAL(109,Tbl_NGF_Data[[#This Row],[Counter]])</f>
        <v>1</v>
      </c>
    </row>
    <row r="500" spans="2:32" ht="45" x14ac:dyDescent="0.25">
      <c r="B500" s="21" t="s">
        <v>12</v>
      </c>
      <c r="C500" s="22" t="s">
        <v>1413</v>
      </c>
      <c r="D500" s="23">
        <v>4</v>
      </c>
      <c r="E500" s="22" t="s">
        <v>12</v>
      </c>
      <c r="F500" s="23">
        <v>4</v>
      </c>
      <c r="G500" s="22" t="s">
        <v>1413</v>
      </c>
      <c r="H500" s="22" t="s">
        <v>1327</v>
      </c>
      <c r="I500" s="23">
        <v>1</v>
      </c>
      <c r="J500" s="23">
        <v>129</v>
      </c>
      <c r="K500" s="23" t="s">
        <v>1518</v>
      </c>
      <c r="L500" s="22" t="s">
        <v>1519</v>
      </c>
      <c r="M500" s="21" t="s">
        <v>13</v>
      </c>
      <c r="N500" s="23" t="s">
        <v>1416</v>
      </c>
      <c r="O500" s="22" t="s">
        <v>1417</v>
      </c>
      <c r="P500" s="22" t="s">
        <v>1418</v>
      </c>
      <c r="Q500" s="23" t="s">
        <v>1545</v>
      </c>
      <c r="R500" s="22" t="s">
        <v>1546</v>
      </c>
      <c r="S500" s="21" t="s">
        <v>28</v>
      </c>
      <c r="T500" s="23" t="s">
        <v>1547</v>
      </c>
      <c r="U500" s="24" t="s">
        <v>17</v>
      </c>
      <c r="V500" s="23">
        <v>200</v>
      </c>
      <c r="W500" s="25">
        <v>4121214.2100000004</v>
      </c>
      <c r="X500" s="25">
        <v>4495937.3399999989</v>
      </c>
      <c r="Y500" s="25">
        <v>5179401.9100000011</v>
      </c>
      <c r="Z500" s="25">
        <v>4809212.6200000029</v>
      </c>
      <c r="AA500" s="25">
        <v>4956878.7399999984</v>
      </c>
      <c r="AB500" s="25">
        <v>12331582.799999999</v>
      </c>
      <c r="AC500" s="26">
        <v>45152.505756550927</v>
      </c>
      <c r="AD500" s="27">
        <f>ROW()</f>
        <v>500</v>
      </c>
      <c r="AE500" s="27">
        <f>1</f>
        <v>1</v>
      </c>
      <c r="AF500" s="27">
        <f>SUBTOTAL(109,Tbl_NGF_Data[[#This Row],[Counter]])</f>
        <v>1</v>
      </c>
    </row>
    <row r="501" spans="2:32" ht="45" x14ac:dyDescent="0.25">
      <c r="B501" s="21" t="s">
        <v>12</v>
      </c>
      <c r="C501" s="22" t="s">
        <v>1413</v>
      </c>
      <c r="D501" s="23">
        <v>4</v>
      </c>
      <c r="E501" s="22" t="s">
        <v>12</v>
      </c>
      <c r="F501" s="23">
        <v>4</v>
      </c>
      <c r="G501" s="22" t="s">
        <v>1413</v>
      </c>
      <c r="H501" s="22" t="s">
        <v>1327</v>
      </c>
      <c r="I501" s="23">
        <v>1</v>
      </c>
      <c r="J501" s="23">
        <v>129</v>
      </c>
      <c r="K501" s="23" t="s">
        <v>1518</v>
      </c>
      <c r="L501" s="22" t="s">
        <v>1519</v>
      </c>
      <c r="M501" s="21" t="s">
        <v>13</v>
      </c>
      <c r="N501" s="23" t="s">
        <v>1416</v>
      </c>
      <c r="O501" s="22" t="s">
        <v>1417</v>
      </c>
      <c r="P501" s="22" t="s">
        <v>1418</v>
      </c>
      <c r="Q501" s="23" t="s">
        <v>1545</v>
      </c>
      <c r="R501" s="22" t="s">
        <v>1546</v>
      </c>
      <c r="S501" s="21" t="s">
        <v>28</v>
      </c>
      <c r="T501" s="23" t="s">
        <v>1547</v>
      </c>
      <c r="U501" s="24" t="s">
        <v>18</v>
      </c>
      <c r="V501" s="23">
        <v>220</v>
      </c>
      <c r="W501" s="25">
        <v>1113017.7899999996</v>
      </c>
      <c r="X501" s="25">
        <v>1015019.6600000011</v>
      </c>
      <c r="Y501" s="25">
        <v>331555.08999999892</v>
      </c>
      <c r="Z501" s="25">
        <v>900457.37999999709</v>
      </c>
      <c r="AA501" s="25">
        <v>752791.26000000164</v>
      </c>
      <c r="AB501" s="25">
        <v>31531.200000001118</v>
      </c>
      <c r="AC501" s="26">
        <v>45152.505756550927</v>
      </c>
      <c r="AD501" s="27">
        <f>ROW()</f>
        <v>501</v>
      </c>
      <c r="AE501" s="27">
        <f>1</f>
        <v>1</v>
      </c>
      <c r="AF501" s="27">
        <f>SUBTOTAL(109,Tbl_NGF_Data[[#This Row],[Counter]])</f>
        <v>1</v>
      </c>
    </row>
    <row r="502" spans="2:32" ht="45" x14ac:dyDescent="0.25">
      <c r="B502" s="21" t="s">
        <v>12</v>
      </c>
      <c r="C502" s="22" t="s">
        <v>1413</v>
      </c>
      <c r="D502" s="23">
        <v>4</v>
      </c>
      <c r="E502" s="22" t="s">
        <v>12</v>
      </c>
      <c r="F502" s="23">
        <v>4</v>
      </c>
      <c r="G502" s="22" t="s">
        <v>1413</v>
      </c>
      <c r="H502" s="22" t="s">
        <v>1327</v>
      </c>
      <c r="I502" s="23">
        <v>1</v>
      </c>
      <c r="J502" s="23">
        <v>129</v>
      </c>
      <c r="K502" s="23" t="s">
        <v>1518</v>
      </c>
      <c r="L502" s="22" t="s">
        <v>1519</v>
      </c>
      <c r="M502" s="21" t="s">
        <v>13</v>
      </c>
      <c r="N502" s="23" t="s">
        <v>1416</v>
      </c>
      <c r="O502" s="22" t="s">
        <v>1417</v>
      </c>
      <c r="P502" s="22" t="s">
        <v>1418</v>
      </c>
      <c r="Q502" s="23" t="s">
        <v>1545</v>
      </c>
      <c r="R502" s="22" t="s">
        <v>1546</v>
      </c>
      <c r="S502" s="21" t="s">
        <v>28</v>
      </c>
      <c r="T502" s="23" t="s">
        <v>1547</v>
      </c>
      <c r="U502" s="24" t="s">
        <v>19</v>
      </c>
      <c r="V502" s="23">
        <v>500</v>
      </c>
      <c r="W502" s="25">
        <v>3982983.97</v>
      </c>
      <c r="X502" s="25">
        <v>4504476.8600000003</v>
      </c>
      <c r="Y502" s="25">
        <v>5138834.5599999996</v>
      </c>
      <c r="Z502" s="25">
        <v>4876215.75</v>
      </c>
      <c r="AA502" s="25">
        <v>4850444.0599999996</v>
      </c>
      <c r="AB502" s="25">
        <v>12816886.189999999</v>
      </c>
      <c r="AC502" s="26">
        <v>45152.505756550927</v>
      </c>
      <c r="AD502" s="27">
        <f>ROW()</f>
        <v>502</v>
      </c>
      <c r="AE502" s="27">
        <f>1</f>
        <v>1</v>
      </c>
      <c r="AF502" s="27">
        <f>SUBTOTAL(109,Tbl_NGF_Data[[#This Row],[Counter]])</f>
        <v>1</v>
      </c>
    </row>
    <row r="503" spans="2:32" ht="45" x14ac:dyDescent="0.25">
      <c r="B503" s="21" t="s">
        <v>12</v>
      </c>
      <c r="C503" s="22" t="s">
        <v>1413</v>
      </c>
      <c r="D503" s="23">
        <v>4</v>
      </c>
      <c r="E503" s="22" t="s">
        <v>12</v>
      </c>
      <c r="F503" s="23">
        <v>4</v>
      </c>
      <c r="G503" s="22" t="s">
        <v>1413</v>
      </c>
      <c r="H503" s="22" t="s">
        <v>1327</v>
      </c>
      <c r="I503" s="23">
        <v>1</v>
      </c>
      <c r="J503" s="23">
        <v>129</v>
      </c>
      <c r="K503" s="23" t="s">
        <v>1518</v>
      </c>
      <c r="L503" s="22" t="s">
        <v>1519</v>
      </c>
      <c r="M503" s="21" t="s">
        <v>13</v>
      </c>
      <c r="N503" s="23" t="s">
        <v>1223</v>
      </c>
      <c r="O503" s="22" t="s">
        <v>1224</v>
      </c>
      <c r="P503" s="22" t="s">
        <v>1225</v>
      </c>
      <c r="Q503" s="23" t="s">
        <v>1548</v>
      </c>
      <c r="R503" s="22" t="s">
        <v>1549</v>
      </c>
      <c r="S503" s="21" t="s">
        <v>29</v>
      </c>
      <c r="T503" s="23" t="s">
        <v>1550</v>
      </c>
      <c r="U503" s="24" t="s">
        <v>15</v>
      </c>
      <c r="V503" s="23">
        <v>100</v>
      </c>
      <c r="W503" s="25">
        <v>250037.12</v>
      </c>
      <c r="X503" s="25">
        <v>292503.86</v>
      </c>
      <c r="Y503" s="25">
        <v>116881.73000000001</v>
      </c>
      <c r="Z503" s="25">
        <v>105646.12</v>
      </c>
      <c r="AA503" s="25">
        <v>68369.42</v>
      </c>
      <c r="AB503" s="25">
        <v>-4753.5600000000004</v>
      </c>
      <c r="AC503" s="26">
        <v>45152.505756550927</v>
      </c>
      <c r="AD503" s="27">
        <f>ROW()</f>
        <v>503</v>
      </c>
      <c r="AE503" s="27">
        <f>1</f>
        <v>1</v>
      </c>
      <c r="AF503" s="27">
        <f>SUBTOTAL(109,Tbl_NGF_Data[[#This Row],[Counter]])</f>
        <v>1</v>
      </c>
    </row>
    <row r="504" spans="2:32" ht="45" x14ac:dyDescent="0.25">
      <c r="B504" s="21" t="s">
        <v>12</v>
      </c>
      <c r="C504" s="22" t="s">
        <v>1413</v>
      </c>
      <c r="D504" s="23">
        <v>4</v>
      </c>
      <c r="E504" s="22" t="s">
        <v>12</v>
      </c>
      <c r="F504" s="23">
        <v>4</v>
      </c>
      <c r="G504" s="22" t="s">
        <v>1413</v>
      </c>
      <c r="H504" s="22" t="s">
        <v>1327</v>
      </c>
      <c r="I504" s="23">
        <v>1</v>
      </c>
      <c r="J504" s="23">
        <v>129</v>
      </c>
      <c r="K504" s="23" t="s">
        <v>1518</v>
      </c>
      <c r="L504" s="22" t="s">
        <v>1519</v>
      </c>
      <c r="M504" s="21" t="s">
        <v>13</v>
      </c>
      <c r="N504" s="23" t="s">
        <v>1223</v>
      </c>
      <c r="O504" s="22" t="s">
        <v>1224</v>
      </c>
      <c r="P504" s="22" t="s">
        <v>1225</v>
      </c>
      <c r="Q504" s="23" t="s">
        <v>1548</v>
      </c>
      <c r="R504" s="22" t="s">
        <v>1549</v>
      </c>
      <c r="S504" s="21" t="s">
        <v>29</v>
      </c>
      <c r="T504" s="23" t="s">
        <v>1550</v>
      </c>
      <c r="U504" s="24" t="s">
        <v>16</v>
      </c>
      <c r="V504" s="23">
        <v>135</v>
      </c>
      <c r="W504" s="25">
        <v>1367467</v>
      </c>
      <c r="X504" s="25">
        <v>1414323</v>
      </c>
      <c r="Y504" s="25">
        <v>1414323</v>
      </c>
      <c r="Z504" s="25">
        <v>1463439</v>
      </c>
      <c r="AA504" s="25">
        <v>1463439</v>
      </c>
      <c r="AB504" s="25">
        <v>1512934</v>
      </c>
      <c r="AC504" s="26">
        <v>45152.505756550927</v>
      </c>
      <c r="AD504" s="27">
        <f>ROW()</f>
        <v>504</v>
      </c>
      <c r="AE504" s="27">
        <f>1</f>
        <v>1</v>
      </c>
      <c r="AF504" s="27">
        <f>SUBTOTAL(109,Tbl_NGF_Data[[#This Row],[Counter]])</f>
        <v>1</v>
      </c>
    </row>
    <row r="505" spans="2:32" ht="45" x14ac:dyDescent="0.25">
      <c r="B505" s="21" t="s">
        <v>12</v>
      </c>
      <c r="C505" s="22" t="s">
        <v>1413</v>
      </c>
      <c r="D505" s="23">
        <v>4</v>
      </c>
      <c r="E505" s="22" t="s">
        <v>12</v>
      </c>
      <c r="F505" s="23">
        <v>4</v>
      </c>
      <c r="G505" s="22" t="s">
        <v>1413</v>
      </c>
      <c r="H505" s="22" t="s">
        <v>1327</v>
      </c>
      <c r="I505" s="23">
        <v>1</v>
      </c>
      <c r="J505" s="23">
        <v>129</v>
      </c>
      <c r="K505" s="23" t="s">
        <v>1518</v>
      </c>
      <c r="L505" s="22" t="s">
        <v>1519</v>
      </c>
      <c r="M505" s="21" t="s">
        <v>13</v>
      </c>
      <c r="N505" s="23" t="s">
        <v>1223</v>
      </c>
      <c r="O505" s="22" t="s">
        <v>1224</v>
      </c>
      <c r="P505" s="22" t="s">
        <v>1225</v>
      </c>
      <c r="Q505" s="23" t="s">
        <v>1548</v>
      </c>
      <c r="R505" s="22" t="s">
        <v>1549</v>
      </c>
      <c r="S505" s="21" t="s">
        <v>29</v>
      </c>
      <c r="T505" s="23" t="s">
        <v>1550</v>
      </c>
      <c r="U505" s="24" t="s">
        <v>17</v>
      </c>
      <c r="V505" s="23">
        <v>200</v>
      </c>
      <c r="W505" s="25">
        <v>1114477.2</v>
      </c>
      <c r="X505" s="25">
        <v>1088322.33</v>
      </c>
      <c r="Y505" s="25">
        <v>1310637.3799999997</v>
      </c>
      <c r="Z505" s="25">
        <v>1364710.2700000003</v>
      </c>
      <c r="AA505" s="25">
        <v>1393749.7699999998</v>
      </c>
      <c r="AB505" s="25">
        <v>1489785.5600000003</v>
      </c>
      <c r="AC505" s="26">
        <v>45152.505756550927</v>
      </c>
      <c r="AD505" s="27">
        <f>ROW()</f>
        <v>505</v>
      </c>
      <c r="AE505" s="27">
        <f>1</f>
        <v>1</v>
      </c>
      <c r="AF505" s="27">
        <f>SUBTOTAL(109,Tbl_NGF_Data[[#This Row],[Counter]])</f>
        <v>1</v>
      </c>
    </row>
    <row r="506" spans="2:32" ht="45" x14ac:dyDescent="0.25">
      <c r="B506" s="21" t="s">
        <v>12</v>
      </c>
      <c r="C506" s="22" t="s">
        <v>1413</v>
      </c>
      <c r="D506" s="23">
        <v>4</v>
      </c>
      <c r="E506" s="22" t="s">
        <v>12</v>
      </c>
      <c r="F506" s="23">
        <v>4</v>
      </c>
      <c r="G506" s="22" t="s">
        <v>1413</v>
      </c>
      <c r="H506" s="22" t="s">
        <v>1327</v>
      </c>
      <c r="I506" s="23">
        <v>1</v>
      </c>
      <c r="J506" s="23">
        <v>129</v>
      </c>
      <c r="K506" s="23" t="s">
        <v>1518</v>
      </c>
      <c r="L506" s="22" t="s">
        <v>1519</v>
      </c>
      <c r="M506" s="21" t="s">
        <v>13</v>
      </c>
      <c r="N506" s="23" t="s">
        <v>1223</v>
      </c>
      <c r="O506" s="22" t="s">
        <v>1224</v>
      </c>
      <c r="P506" s="22" t="s">
        <v>1225</v>
      </c>
      <c r="Q506" s="23" t="s">
        <v>1548</v>
      </c>
      <c r="R506" s="22" t="s">
        <v>1549</v>
      </c>
      <c r="S506" s="21" t="s">
        <v>29</v>
      </c>
      <c r="T506" s="23" t="s">
        <v>1550</v>
      </c>
      <c r="U506" s="24" t="s">
        <v>18</v>
      </c>
      <c r="V506" s="23">
        <v>220</v>
      </c>
      <c r="W506" s="25">
        <v>252989.80000000005</v>
      </c>
      <c r="X506" s="25">
        <v>326000.66999999993</v>
      </c>
      <c r="Y506" s="25">
        <v>103685.62000000034</v>
      </c>
      <c r="Z506" s="25">
        <v>98728.729999999749</v>
      </c>
      <c r="AA506" s="25">
        <v>69689.230000000214</v>
      </c>
      <c r="AB506" s="25">
        <v>23148.439999999711</v>
      </c>
      <c r="AC506" s="26">
        <v>45152.505756550927</v>
      </c>
      <c r="AD506" s="27">
        <f>ROW()</f>
        <v>506</v>
      </c>
      <c r="AE506" s="27">
        <f>1</f>
        <v>1</v>
      </c>
      <c r="AF506" s="27">
        <f>SUBTOTAL(109,Tbl_NGF_Data[[#This Row],[Counter]])</f>
        <v>1</v>
      </c>
    </row>
    <row r="507" spans="2:32" ht="45" x14ac:dyDescent="0.25">
      <c r="B507" s="21" t="s">
        <v>12</v>
      </c>
      <c r="C507" s="22" t="s">
        <v>1413</v>
      </c>
      <c r="D507" s="23">
        <v>4</v>
      </c>
      <c r="E507" s="22" t="s">
        <v>12</v>
      </c>
      <c r="F507" s="23">
        <v>4</v>
      </c>
      <c r="G507" s="22" t="s">
        <v>1413</v>
      </c>
      <c r="H507" s="22" t="s">
        <v>1327</v>
      </c>
      <c r="I507" s="23">
        <v>1</v>
      </c>
      <c r="J507" s="23">
        <v>129</v>
      </c>
      <c r="K507" s="23" t="s">
        <v>1518</v>
      </c>
      <c r="L507" s="22" t="s">
        <v>1519</v>
      </c>
      <c r="M507" s="21" t="s">
        <v>13</v>
      </c>
      <c r="N507" s="23" t="s">
        <v>1223</v>
      </c>
      <c r="O507" s="22" t="s">
        <v>1224</v>
      </c>
      <c r="P507" s="22" t="s">
        <v>1225</v>
      </c>
      <c r="Q507" s="23" t="s">
        <v>1548</v>
      </c>
      <c r="R507" s="22" t="s">
        <v>1549</v>
      </c>
      <c r="S507" s="21" t="s">
        <v>29</v>
      </c>
      <c r="T507" s="23" t="s">
        <v>1550</v>
      </c>
      <c r="U507" s="24" t="s">
        <v>19</v>
      </c>
      <c r="V507" s="23">
        <v>500</v>
      </c>
      <c r="W507" s="25">
        <v>8295.7000000000007</v>
      </c>
      <c r="X507" s="25">
        <v>13359.19</v>
      </c>
      <c r="Y507" s="25">
        <v>13239.06</v>
      </c>
      <c r="Z507" s="25">
        <v>5710.41</v>
      </c>
      <c r="AA507" s="25">
        <v>2031.91</v>
      </c>
      <c r="AB507" s="25">
        <v>9374.58</v>
      </c>
      <c r="AC507" s="26">
        <v>45152.505756550927</v>
      </c>
      <c r="AD507" s="27">
        <f>ROW()</f>
        <v>507</v>
      </c>
      <c r="AE507" s="27">
        <f>1</f>
        <v>1</v>
      </c>
      <c r="AF507" s="27">
        <f>SUBTOTAL(109,Tbl_NGF_Data[[#This Row],[Counter]])</f>
        <v>1</v>
      </c>
    </row>
    <row r="508" spans="2:32" ht="45" x14ac:dyDescent="0.25">
      <c r="B508" s="21" t="s">
        <v>12</v>
      </c>
      <c r="C508" s="22" t="s">
        <v>1413</v>
      </c>
      <c r="D508" s="23">
        <v>4</v>
      </c>
      <c r="E508" s="22" t="s">
        <v>12</v>
      </c>
      <c r="F508" s="23">
        <v>4</v>
      </c>
      <c r="G508" s="22" t="s">
        <v>1413</v>
      </c>
      <c r="H508" s="22" t="s">
        <v>1327</v>
      </c>
      <c r="I508" s="23">
        <v>1</v>
      </c>
      <c r="J508" s="23">
        <v>129</v>
      </c>
      <c r="K508" s="23" t="s">
        <v>1518</v>
      </c>
      <c r="L508" s="22" t="s">
        <v>1519</v>
      </c>
      <c r="M508" s="21" t="s">
        <v>13</v>
      </c>
      <c r="N508" s="23" t="s">
        <v>1223</v>
      </c>
      <c r="O508" s="22" t="s">
        <v>1224</v>
      </c>
      <c r="P508" s="22" t="s">
        <v>1225</v>
      </c>
      <c r="Q508" s="23" t="s">
        <v>1551</v>
      </c>
      <c r="R508" s="22" t="s">
        <v>1552</v>
      </c>
      <c r="S508" s="21" t="s">
        <v>30</v>
      </c>
      <c r="T508" s="23" t="s">
        <v>1553</v>
      </c>
      <c r="U508" s="24" t="s">
        <v>15</v>
      </c>
      <c r="V508" s="23">
        <v>100</v>
      </c>
      <c r="W508" s="25">
        <v>0</v>
      </c>
      <c r="X508" s="25">
        <v>0</v>
      </c>
      <c r="Y508" s="25">
        <v>0</v>
      </c>
      <c r="Z508" s="25">
        <v>0</v>
      </c>
      <c r="AA508" s="25">
        <v>0</v>
      </c>
      <c r="AB508" s="25">
        <v>130.9</v>
      </c>
      <c r="AC508" s="26">
        <v>45152.505756550927</v>
      </c>
      <c r="AD508" s="27">
        <f>ROW()</f>
        <v>508</v>
      </c>
      <c r="AE508" s="27">
        <f>1</f>
        <v>1</v>
      </c>
      <c r="AF508" s="27">
        <f>SUBTOTAL(109,Tbl_NGF_Data[[#This Row],[Counter]])</f>
        <v>1</v>
      </c>
    </row>
    <row r="509" spans="2:32" ht="45" x14ac:dyDescent="0.25">
      <c r="B509" s="21" t="s">
        <v>12</v>
      </c>
      <c r="C509" s="22" t="s">
        <v>1413</v>
      </c>
      <c r="D509" s="23">
        <v>4</v>
      </c>
      <c r="E509" s="22" t="s">
        <v>12</v>
      </c>
      <c r="F509" s="23">
        <v>4</v>
      </c>
      <c r="G509" s="22" t="s">
        <v>1413</v>
      </c>
      <c r="H509" s="22" t="s">
        <v>1327</v>
      </c>
      <c r="I509" s="23">
        <v>1</v>
      </c>
      <c r="J509" s="23">
        <v>129</v>
      </c>
      <c r="K509" s="23" t="s">
        <v>1518</v>
      </c>
      <c r="L509" s="22" t="s">
        <v>1519</v>
      </c>
      <c r="M509" s="21" t="s">
        <v>13</v>
      </c>
      <c r="N509" s="23" t="s">
        <v>1223</v>
      </c>
      <c r="O509" s="22" t="s">
        <v>1224</v>
      </c>
      <c r="P509" s="22" t="s">
        <v>1225</v>
      </c>
      <c r="Q509" s="23" t="s">
        <v>1551</v>
      </c>
      <c r="R509" s="22" t="s">
        <v>1552</v>
      </c>
      <c r="S509" s="21" t="s">
        <v>30</v>
      </c>
      <c r="T509" s="23" t="s">
        <v>1553</v>
      </c>
      <c r="U509" s="24" t="s">
        <v>19</v>
      </c>
      <c r="V509" s="23">
        <v>500</v>
      </c>
      <c r="W509" s="25">
        <v>0</v>
      </c>
      <c r="X509" s="25">
        <v>0</v>
      </c>
      <c r="Y509" s="25">
        <v>0</v>
      </c>
      <c r="Z509" s="25">
        <v>0</v>
      </c>
      <c r="AA509" s="25">
        <v>0</v>
      </c>
      <c r="AB509" s="25">
        <v>130.9</v>
      </c>
      <c r="AC509" s="26">
        <v>45152.505756550927</v>
      </c>
      <c r="AD509" s="27">
        <f>ROW()</f>
        <v>509</v>
      </c>
      <c r="AE509" s="27">
        <f>1</f>
        <v>1</v>
      </c>
      <c r="AF509" s="27">
        <f>SUBTOTAL(109,Tbl_NGF_Data[[#This Row],[Counter]])</f>
        <v>1</v>
      </c>
    </row>
    <row r="510" spans="2:32" ht="45" x14ac:dyDescent="0.25">
      <c r="B510" s="21" t="s">
        <v>12</v>
      </c>
      <c r="C510" s="22" t="s">
        <v>1413</v>
      </c>
      <c r="D510" s="23">
        <v>4</v>
      </c>
      <c r="E510" s="22" t="s">
        <v>12</v>
      </c>
      <c r="F510" s="23">
        <v>4</v>
      </c>
      <c r="G510" s="22" t="s">
        <v>1413</v>
      </c>
      <c r="H510" s="22" t="s">
        <v>1327</v>
      </c>
      <c r="I510" s="23">
        <v>1</v>
      </c>
      <c r="J510" s="23">
        <v>129</v>
      </c>
      <c r="K510" s="23" t="s">
        <v>1518</v>
      </c>
      <c r="L510" s="22" t="s">
        <v>1519</v>
      </c>
      <c r="M510" s="21" t="s">
        <v>13</v>
      </c>
      <c r="N510" s="23" t="s">
        <v>1223</v>
      </c>
      <c r="O510" s="22" t="s">
        <v>1224</v>
      </c>
      <c r="P510" s="22" t="s">
        <v>1225</v>
      </c>
      <c r="Q510" s="23" t="s">
        <v>1554</v>
      </c>
      <c r="R510" s="22" t="s">
        <v>1555</v>
      </c>
      <c r="S510" s="21" t="s">
        <v>31</v>
      </c>
      <c r="T510" s="23" t="s">
        <v>1556</v>
      </c>
      <c r="U510" s="24" t="s">
        <v>15</v>
      </c>
      <c r="V510" s="23">
        <v>100</v>
      </c>
      <c r="W510" s="25">
        <v>84180440.549999997</v>
      </c>
      <c r="X510" s="25">
        <v>80997117.159999996</v>
      </c>
      <c r="Y510" s="25">
        <v>113222673.63</v>
      </c>
      <c r="Z510" s="25">
        <v>123277458.85000001</v>
      </c>
      <c r="AA510" s="25">
        <v>143487340.68000001</v>
      </c>
      <c r="AB510" s="25">
        <v>128556691.09</v>
      </c>
      <c r="AC510" s="26">
        <v>45152.505756550927</v>
      </c>
      <c r="AD510" s="27">
        <f>ROW()</f>
        <v>510</v>
      </c>
      <c r="AE510" s="27">
        <f>1</f>
        <v>1</v>
      </c>
      <c r="AF510" s="27">
        <f>SUBTOTAL(109,Tbl_NGF_Data[[#This Row],[Counter]])</f>
        <v>1</v>
      </c>
    </row>
    <row r="511" spans="2:32" ht="45" x14ac:dyDescent="0.25">
      <c r="B511" s="21" t="s">
        <v>12</v>
      </c>
      <c r="C511" s="22" t="s">
        <v>1413</v>
      </c>
      <c r="D511" s="23">
        <v>4</v>
      </c>
      <c r="E511" s="22" t="s">
        <v>12</v>
      </c>
      <c r="F511" s="23">
        <v>4</v>
      </c>
      <c r="G511" s="22" t="s">
        <v>1413</v>
      </c>
      <c r="H511" s="22" t="s">
        <v>1327</v>
      </c>
      <c r="I511" s="23">
        <v>1</v>
      </c>
      <c r="J511" s="23">
        <v>129</v>
      </c>
      <c r="K511" s="23" t="s">
        <v>1518</v>
      </c>
      <c r="L511" s="22" t="s">
        <v>1519</v>
      </c>
      <c r="M511" s="21" t="s">
        <v>13</v>
      </c>
      <c r="N511" s="23" t="s">
        <v>1223</v>
      </c>
      <c r="O511" s="22" t="s">
        <v>1224</v>
      </c>
      <c r="P511" s="22" t="s">
        <v>1225</v>
      </c>
      <c r="Q511" s="23" t="s">
        <v>1554</v>
      </c>
      <c r="R511" s="22" t="s">
        <v>1555</v>
      </c>
      <c r="S511" s="21" t="s">
        <v>31</v>
      </c>
      <c r="T511" s="23" t="s">
        <v>1556</v>
      </c>
      <c r="U511" s="24" t="s">
        <v>16</v>
      </c>
      <c r="V511" s="23">
        <v>135</v>
      </c>
      <c r="W511" s="25">
        <v>0</v>
      </c>
      <c r="X511" s="25">
        <v>85000000</v>
      </c>
      <c r="Y511" s="25">
        <v>89856599</v>
      </c>
      <c r="Z511" s="25">
        <v>90000000</v>
      </c>
      <c r="AA511" s="25">
        <v>90000000</v>
      </c>
      <c r="AB511" s="25">
        <v>88142216</v>
      </c>
      <c r="AC511" s="26">
        <v>45152.505756550927</v>
      </c>
      <c r="AD511" s="27">
        <f>ROW()</f>
        <v>511</v>
      </c>
      <c r="AE511" s="27">
        <f>1</f>
        <v>1</v>
      </c>
      <c r="AF511" s="27">
        <f>SUBTOTAL(109,Tbl_NGF_Data[[#This Row],[Counter]])</f>
        <v>1</v>
      </c>
    </row>
    <row r="512" spans="2:32" ht="45" x14ac:dyDescent="0.25">
      <c r="B512" s="21" t="s">
        <v>12</v>
      </c>
      <c r="C512" s="22" t="s">
        <v>1413</v>
      </c>
      <c r="D512" s="23">
        <v>4</v>
      </c>
      <c r="E512" s="22" t="s">
        <v>12</v>
      </c>
      <c r="F512" s="23">
        <v>4</v>
      </c>
      <c r="G512" s="22" t="s">
        <v>1413</v>
      </c>
      <c r="H512" s="22" t="s">
        <v>1327</v>
      </c>
      <c r="I512" s="23">
        <v>1</v>
      </c>
      <c r="J512" s="23">
        <v>129</v>
      </c>
      <c r="K512" s="23" t="s">
        <v>1518</v>
      </c>
      <c r="L512" s="22" t="s">
        <v>1519</v>
      </c>
      <c r="M512" s="21" t="s">
        <v>13</v>
      </c>
      <c r="N512" s="23" t="s">
        <v>1223</v>
      </c>
      <c r="O512" s="22" t="s">
        <v>1224</v>
      </c>
      <c r="P512" s="22" t="s">
        <v>1225</v>
      </c>
      <c r="Q512" s="23" t="s">
        <v>1554</v>
      </c>
      <c r="R512" s="22" t="s">
        <v>1555</v>
      </c>
      <c r="S512" s="21" t="s">
        <v>31</v>
      </c>
      <c r="T512" s="23" t="s">
        <v>1556</v>
      </c>
      <c r="U512" s="24" t="s">
        <v>17</v>
      </c>
      <c r="V512" s="23">
        <v>200</v>
      </c>
      <c r="W512" s="25">
        <v>0</v>
      </c>
      <c r="X512" s="25">
        <v>70283269.879999995</v>
      </c>
      <c r="Y512" s="25">
        <v>67352867.979999989</v>
      </c>
      <c r="Z512" s="25">
        <v>63264131.650000006</v>
      </c>
      <c r="AA512" s="25">
        <v>59045202.420000002</v>
      </c>
      <c r="AB512" s="25">
        <v>57551307.010000005</v>
      </c>
      <c r="AC512" s="26">
        <v>45152.505756550927</v>
      </c>
      <c r="AD512" s="27">
        <f>ROW()</f>
        <v>512</v>
      </c>
      <c r="AE512" s="27">
        <f>1</f>
        <v>1</v>
      </c>
      <c r="AF512" s="27">
        <f>SUBTOTAL(109,Tbl_NGF_Data[[#This Row],[Counter]])</f>
        <v>1</v>
      </c>
    </row>
    <row r="513" spans="2:32" ht="45" x14ac:dyDescent="0.25">
      <c r="B513" s="21" t="s">
        <v>12</v>
      </c>
      <c r="C513" s="22" t="s">
        <v>1413</v>
      </c>
      <c r="D513" s="23">
        <v>4</v>
      </c>
      <c r="E513" s="22" t="s">
        <v>12</v>
      </c>
      <c r="F513" s="23">
        <v>4</v>
      </c>
      <c r="G513" s="22" t="s">
        <v>1413</v>
      </c>
      <c r="H513" s="22" t="s">
        <v>1327</v>
      </c>
      <c r="I513" s="23">
        <v>1</v>
      </c>
      <c r="J513" s="23">
        <v>129</v>
      </c>
      <c r="K513" s="23" t="s">
        <v>1518</v>
      </c>
      <c r="L513" s="22" t="s">
        <v>1519</v>
      </c>
      <c r="M513" s="21" t="s">
        <v>13</v>
      </c>
      <c r="N513" s="23" t="s">
        <v>1223</v>
      </c>
      <c r="O513" s="22" t="s">
        <v>1224</v>
      </c>
      <c r="P513" s="22" t="s">
        <v>1225</v>
      </c>
      <c r="Q513" s="23" t="s">
        <v>1554</v>
      </c>
      <c r="R513" s="22" t="s">
        <v>1555</v>
      </c>
      <c r="S513" s="21" t="s">
        <v>31</v>
      </c>
      <c r="T513" s="23" t="s">
        <v>1556</v>
      </c>
      <c r="U513" s="24" t="s">
        <v>18</v>
      </c>
      <c r="V513" s="23">
        <v>220</v>
      </c>
      <c r="W513" s="25">
        <v>0</v>
      </c>
      <c r="X513" s="25">
        <v>14716730.120000005</v>
      </c>
      <c r="Y513" s="25">
        <v>22503731.020000011</v>
      </c>
      <c r="Z513" s="25">
        <v>26735868.349999994</v>
      </c>
      <c r="AA513" s="25">
        <v>30954797.579999998</v>
      </c>
      <c r="AB513" s="25">
        <v>30590908.989999995</v>
      </c>
      <c r="AC513" s="26">
        <v>45152.505756550927</v>
      </c>
      <c r="AD513" s="27">
        <f>ROW()</f>
        <v>513</v>
      </c>
      <c r="AE513" s="27">
        <f>1</f>
        <v>1</v>
      </c>
      <c r="AF513" s="27">
        <f>SUBTOTAL(109,Tbl_NGF_Data[[#This Row],[Counter]])</f>
        <v>1</v>
      </c>
    </row>
    <row r="514" spans="2:32" ht="45" x14ac:dyDescent="0.25">
      <c r="B514" s="21" t="s">
        <v>12</v>
      </c>
      <c r="C514" s="22" t="s">
        <v>1413</v>
      </c>
      <c r="D514" s="23">
        <v>4</v>
      </c>
      <c r="E514" s="22" t="s">
        <v>12</v>
      </c>
      <c r="F514" s="23">
        <v>4</v>
      </c>
      <c r="G514" s="22" t="s">
        <v>1413</v>
      </c>
      <c r="H514" s="22" t="s">
        <v>1327</v>
      </c>
      <c r="I514" s="23">
        <v>1</v>
      </c>
      <c r="J514" s="23">
        <v>129</v>
      </c>
      <c r="K514" s="23" t="s">
        <v>1518</v>
      </c>
      <c r="L514" s="22" t="s">
        <v>1519</v>
      </c>
      <c r="M514" s="21" t="s">
        <v>13</v>
      </c>
      <c r="N514" s="23" t="s">
        <v>1223</v>
      </c>
      <c r="O514" s="22" t="s">
        <v>1224</v>
      </c>
      <c r="P514" s="22" t="s">
        <v>1225</v>
      </c>
      <c r="Q514" s="23" t="s">
        <v>1554</v>
      </c>
      <c r="R514" s="22" t="s">
        <v>1555</v>
      </c>
      <c r="S514" s="21" t="s">
        <v>31</v>
      </c>
      <c r="T514" s="23" t="s">
        <v>1556</v>
      </c>
      <c r="U514" s="24" t="s">
        <v>19</v>
      </c>
      <c r="V514" s="23">
        <v>500</v>
      </c>
      <c r="W514" s="25">
        <v>81150341.650000006</v>
      </c>
      <c r="X514" s="25">
        <v>85403795.5</v>
      </c>
      <c r="Y514" s="25">
        <v>86849460.359999999</v>
      </c>
      <c r="Z514" s="25">
        <v>81575220.120000005</v>
      </c>
      <c r="AA514" s="25">
        <v>79217469.239999995</v>
      </c>
      <c r="AB514" s="25">
        <v>74095019.019999996</v>
      </c>
      <c r="AC514" s="26">
        <v>45152.505756550927</v>
      </c>
      <c r="AD514" s="27">
        <f>ROW()</f>
        <v>514</v>
      </c>
      <c r="AE514" s="27">
        <f>1</f>
        <v>1</v>
      </c>
      <c r="AF514" s="27">
        <f>SUBTOTAL(109,Tbl_NGF_Data[[#This Row],[Counter]])</f>
        <v>1</v>
      </c>
    </row>
    <row r="515" spans="2:32" ht="45" x14ac:dyDescent="0.25">
      <c r="B515" s="21" t="s">
        <v>12</v>
      </c>
      <c r="C515" s="22" t="s">
        <v>1413</v>
      </c>
      <c r="D515" s="23">
        <v>4</v>
      </c>
      <c r="E515" s="22" t="s">
        <v>12</v>
      </c>
      <c r="F515" s="23">
        <v>4</v>
      </c>
      <c r="G515" s="22" t="s">
        <v>1413</v>
      </c>
      <c r="H515" s="22" t="s">
        <v>1327</v>
      </c>
      <c r="I515" s="23">
        <v>1</v>
      </c>
      <c r="J515" s="23">
        <v>129</v>
      </c>
      <c r="K515" s="23" t="s">
        <v>1518</v>
      </c>
      <c r="L515" s="22" t="s">
        <v>1519</v>
      </c>
      <c r="M515" s="21" t="s">
        <v>13</v>
      </c>
      <c r="N515" s="23" t="s">
        <v>1223</v>
      </c>
      <c r="O515" s="22" t="s">
        <v>1224</v>
      </c>
      <c r="P515" s="22" t="s">
        <v>1225</v>
      </c>
      <c r="Q515" s="23" t="s">
        <v>1557</v>
      </c>
      <c r="R515" s="22" t="s">
        <v>1558</v>
      </c>
      <c r="S515" s="21" t="s">
        <v>32</v>
      </c>
      <c r="T515" s="23" t="s">
        <v>1559</v>
      </c>
      <c r="U515" s="24" t="s">
        <v>16</v>
      </c>
      <c r="V515" s="23">
        <v>135</v>
      </c>
      <c r="W515" s="25">
        <v>239905</v>
      </c>
      <c r="X515" s="25">
        <v>348499</v>
      </c>
      <c r="Y515" s="25">
        <v>356741</v>
      </c>
      <c r="Z515" s="25">
        <v>371155</v>
      </c>
      <c r="AA515" s="25">
        <v>371155</v>
      </c>
      <c r="AB515" s="25">
        <v>429002</v>
      </c>
      <c r="AC515" s="26">
        <v>45152.505756550927</v>
      </c>
      <c r="AD515" s="27">
        <f>ROW()</f>
        <v>515</v>
      </c>
      <c r="AE515" s="27">
        <f>1</f>
        <v>1</v>
      </c>
      <c r="AF515" s="27">
        <f>SUBTOTAL(109,Tbl_NGF_Data[[#This Row],[Counter]])</f>
        <v>1</v>
      </c>
    </row>
    <row r="516" spans="2:32" ht="45" x14ac:dyDescent="0.25">
      <c r="B516" s="21" t="s">
        <v>12</v>
      </c>
      <c r="C516" s="22" t="s">
        <v>1413</v>
      </c>
      <c r="D516" s="23">
        <v>4</v>
      </c>
      <c r="E516" s="22" t="s">
        <v>12</v>
      </c>
      <c r="F516" s="23">
        <v>4</v>
      </c>
      <c r="G516" s="22" t="s">
        <v>1413</v>
      </c>
      <c r="H516" s="22" t="s">
        <v>1327</v>
      </c>
      <c r="I516" s="23">
        <v>1</v>
      </c>
      <c r="J516" s="23">
        <v>129</v>
      </c>
      <c r="K516" s="23" t="s">
        <v>1518</v>
      </c>
      <c r="L516" s="22" t="s">
        <v>1519</v>
      </c>
      <c r="M516" s="21" t="s">
        <v>13</v>
      </c>
      <c r="N516" s="23" t="s">
        <v>1223</v>
      </c>
      <c r="O516" s="22" t="s">
        <v>1224</v>
      </c>
      <c r="P516" s="22" t="s">
        <v>1225</v>
      </c>
      <c r="Q516" s="23" t="s">
        <v>1557</v>
      </c>
      <c r="R516" s="22" t="s">
        <v>1558</v>
      </c>
      <c r="S516" s="21" t="s">
        <v>32</v>
      </c>
      <c r="T516" s="23" t="s">
        <v>1559</v>
      </c>
      <c r="U516" s="24" t="s">
        <v>17</v>
      </c>
      <c r="V516" s="23">
        <v>200</v>
      </c>
      <c r="W516" s="25">
        <v>229788.27000000002</v>
      </c>
      <c r="X516" s="25">
        <v>284347.24000000005</v>
      </c>
      <c r="Y516" s="25">
        <v>316039.52000000008</v>
      </c>
      <c r="Z516" s="25">
        <v>236125.72</v>
      </c>
      <c r="AA516" s="25">
        <v>300789.61999999994</v>
      </c>
      <c r="AB516" s="25">
        <v>386430.92999999993</v>
      </c>
      <c r="AC516" s="26">
        <v>45152.505756550927</v>
      </c>
      <c r="AD516" s="27">
        <f>ROW()</f>
        <v>516</v>
      </c>
      <c r="AE516" s="27">
        <f>1</f>
        <v>1</v>
      </c>
      <c r="AF516" s="27">
        <f>SUBTOTAL(109,Tbl_NGF_Data[[#This Row],[Counter]])</f>
        <v>1</v>
      </c>
    </row>
    <row r="517" spans="2:32" ht="45" x14ac:dyDescent="0.25">
      <c r="B517" s="21" t="s">
        <v>12</v>
      </c>
      <c r="C517" s="22" t="s">
        <v>1413</v>
      </c>
      <c r="D517" s="23">
        <v>4</v>
      </c>
      <c r="E517" s="22" t="s">
        <v>12</v>
      </c>
      <c r="F517" s="23">
        <v>4</v>
      </c>
      <c r="G517" s="22" t="s">
        <v>1413</v>
      </c>
      <c r="H517" s="22" t="s">
        <v>1327</v>
      </c>
      <c r="I517" s="23">
        <v>1</v>
      </c>
      <c r="J517" s="23">
        <v>129</v>
      </c>
      <c r="K517" s="23" t="s">
        <v>1518</v>
      </c>
      <c r="L517" s="22" t="s">
        <v>1519</v>
      </c>
      <c r="M517" s="21" t="s">
        <v>13</v>
      </c>
      <c r="N517" s="23" t="s">
        <v>1223</v>
      </c>
      <c r="O517" s="22" t="s">
        <v>1224</v>
      </c>
      <c r="P517" s="22" t="s">
        <v>1225</v>
      </c>
      <c r="Q517" s="23" t="s">
        <v>1557</v>
      </c>
      <c r="R517" s="22" t="s">
        <v>1558</v>
      </c>
      <c r="S517" s="21" t="s">
        <v>32</v>
      </c>
      <c r="T517" s="23" t="s">
        <v>1559</v>
      </c>
      <c r="U517" s="24" t="s">
        <v>18</v>
      </c>
      <c r="V517" s="23">
        <v>220</v>
      </c>
      <c r="W517" s="25">
        <v>10116.729999999981</v>
      </c>
      <c r="X517" s="25">
        <v>64151.759999999951</v>
      </c>
      <c r="Y517" s="25">
        <v>40701.479999999923</v>
      </c>
      <c r="Z517" s="25">
        <v>135029.28</v>
      </c>
      <c r="AA517" s="25">
        <v>70365.380000000063</v>
      </c>
      <c r="AB517" s="25">
        <v>42571.070000000065</v>
      </c>
      <c r="AC517" s="26">
        <v>45152.505756550927</v>
      </c>
      <c r="AD517" s="27">
        <f>ROW()</f>
        <v>517</v>
      </c>
      <c r="AE517" s="27">
        <f>1</f>
        <v>1</v>
      </c>
      <c r="AF517" s="27">
        <f>SUBTOTAL(109,Tbl_NGF_Data[[#This Row],[Counter]])</f>
        <v>1</v>
      </c>
    </row>
    <row r="518" spans="2:32" ht="60" x14ac:dyDescent="0.25">
      <c r="B518" s="21" t="s">
        <v>12</v>
      </c>
      <c r="C518" s="22" t="s">
        <v>1413</v>
      </c>
      <c r="D518" s="23">
        <v>4</v>
      </c>
      <c r="E518" s="22" t="s">
        <v>12</v>
      </c>
      <c r="F518" s="23">
        <v>4</v>
      </c>
      <c r="G518" s="22" t="s">
        <v>1413</v>
      </c>
      <c r="H518" s="22" t="s">
        <v>1327</v>
      </c>
      <c r="I518" s="23">
        <v>1</v>
      </c>
      <c r="J518" s="23">
        <v>129</v>
      </c>
      <c r="K518" s="23" t="s">
        <v>1518</v>
      </c>
      <c r="L518" s="22" t="s">
        <v>1519</v>
      </c>
      <c r="M518" s="21" t="s">
        <v>13</v>
      </c>
      <c r="N518" s="23" t="s">
        <v>1131</v>
      </c>
      <c r="O518" s="22" t="s">
        <v>1132</v>
      </c>
      <c r="P518" s="22" t="s">
        <v>1133</v>
      </c>
      <c r="Q518" s="23" t="s">
        <v>1134</v>
      </c>
      <c r="R518" s="22" t="s">
        <v>1135</v>
      </c>
      <c r="S518" s="21" t="s">
        <v>33</v>
      </c>
      <c r="T518" s="23" t="s">
        <v>1560</v>
      </c>
      <c r="U518" s="24" t="s">
        <v>15</v>
      </c>
      <c r="V518" s="23">
        <v>100</v>
      </c>
      <c r="W518" s="25">
        <v>0</v>
      </c>
      <c r="X518" s="25">
        <v>0</v>
      </c>
      <c r="Y518" s="25">
        <v>582.96</v>
      </c>
      <c r="Z518" s="25">
        <v>0</v>
      </c>
      <c r="AA518" s="25">
        <v>0</v>
      </c>
      <c r="AB518" s="25">
        <v>0</v>
      </c>
      <c r="AC518" s="26">
        <v>45152.505756550927</v>
      </c>
      <c r="AD518" s="27">
        <f>ROW()</f>
        <v>518</v>
      </c>
      <c r="AE518" s="27">
        <f>1</f>
        <v>1</v>
      </c>
      <c r="AF518" s="27">
        <f>SUBTOTAL(109,Tbl_NGF_Data[[#This Row],[Counter]])</f>
        <v>1</v>
      </c>
    </row>
    <row r="519" spans="2:32" ht="60" x14ac:dyDescent="0.25">
      <c r="B519" s="21" t="s">
        <v>12</v>
      </c>
      <c r="C519" s="22" t="s">
        <v>1413</v>
      </c>
      <c r="D519" s="23">
        <v>4</v>
      </c>
      <c r="E519" s="22" t="s">
        <v>12</v>
      </c>
      <c r="F519" s="23">
        <v>4</v>
      </c>
      <c r="G519" s="22" t="s">
        <v>1413</v>
      </c>
      <c r="H519" s="22" t="s">
        <v>1327</v>
      </c>
      <c r="I519" s="23">
        <v>1</v>
      </c>
      <c r="J519" s="23">
        <v>129</v>
      </c>
      <c r="K519" s="23" t="s">
        <v>1518</v>
      </c>
      <c r="L519" s="22" t="s">
        <v>1519</v>
      </c>
      <c r="M519" s="21" t="s">
        <v>13</v>
      </c>
      <c r="N519" s="23" t="s">
        <v>1131</v>
      </c>
      <c r="O519" s="22" t="s">
        <v>1132</v>
      </c>
      <c r="P519" s="22" t="s">
        <v>1133</v>
      </c>
      <c r="Q519" s="23" t="s">
        <v>1134</v>
      </c>
      <c r="R519" s="22" t="s">
        <v>1135</v>
      </c>
      <c r="S519" s="21" t="s">
        <v>33</v>
      </c>
      <c r="T519" s="23" t="s">
        <v>1560</v>
      </c>
      <c r="U519" s="24" t="s">
        <v>16</v>
      </c>
      <c r="V519" s="23">
        <v>135</v>
      </c>
      <c r="W519" s="25">
        <v>0</v>
      </c>
      <c r="X519" s="25">
        <v>0</v>
      </c>
      <c r="Y519" s="25">
        <v>4246.97</v>
      </c>
      <c r="Z519" s="25">
        <v>582.96</v>
      </c>
      <c r="AA519" s="25">
        <v>0</v>
      </c>
      <c r="AB519" s="25">
        <v>0</v>
      </c>
      <c r="AC519" s="26">
        <v>45152.505756550927</v>
      </c>
      <c r="AD519" s="27">
        <f>ROW()</f>
        <v>519</v>
      </c>
      <c r="AE519" s="27">
        <f>1</f>
        <v>1</v>
      </c>
      <c r="AF519" s="27">
        <f>SUBTOTAL(109,Tbl_NGF_Data[[#This Row],[Counter]])</f>
        <v>1</v>
      </c>
    </row>
    <row r="520" spans="2:32" ht="60" x14ac:dyDescent="0.25">
      <c r="B520" s="21" t="s">
        <v>12</v>
      </c>
      <c r="C520" s="22" t="s">
        <v>1413</v>
      </c>
      <c r="D520" s="23">
        <v>4</v>
      </c>
      <c r="E520" s="22" t="s">
        <v>12</v>
      </c>
      <c r="F520" s="23">
        <v>4</v>
      </c>
      <c r="G520" s="22" t="s">
        <v>1413</v>
      </c>
      <c r="H520" s="22" t="s">
        <v>1327</v>
      </c>
      <c r="I520" s="23">
        <v>1</v>
      </c>
      <c r="J520" s="23">
        <v>129</v>
      </c>
      <c r="K520" s="23" t="s">
        <v>1518</v>
      </c>
      <c r="L520" s="22" t="s">
        <v>1519</v>
      </c>
      <c r="M520" s="21" t="s">
        <v>13</v>
      </c>
      <c r="N520" s="23" t="s">
        <v>1131</v>
      </c>
      <c r="O520" s="22" t="s">
        <v>1132</v>
      </c>
      <c r="P520" s="22" t="s">
        <v>1133</v>
      </c>
      <c r="Q520" s="23" t="s">
        <v>1134</v>
      </c>
      <c r="R520" s="22" t="s">
        <v>1135</v>
      </c>
      <c r="S520" s="21" t="s">
        <v>33</v>
      </c>
      <c r="T520" s="23" t="s">
        <v>1560</v>
      </c>
      <c r="U520" s="24" t="s">
        <v>17</v>
      </c>
      <c r="V520" s="23">
        <v>200</v>
      </c>
      <c r="W520" s="25">
        <v>0</v>
      </c>
      <c r="X520" s="25">
        <v>0</v>
      </c>
      <c r="Y520" s="25">
        <v>3664.01</v>
      </c>
      <c r="Z520" s="25">
        <v>582.96</v>
      </c>
      <c r="AA520" s="25">
        <v>0</v>
      </c>
      <c r="AB520" s="25">
        <v>0</v>
      </c>
      <c r="AC520" s="26">
        <v>45152.505756550927</v>
      </c>
      <c r="AD520" s="27">
        <f>ROW()</f>
        <v>520</v>
      </c>
      <c r="AE520" s="27">
        <f>1</f>
        <v>1</v>
      </c>
      <c r="AF520" s="27">
        <f>SUBTOTAL(109,Tbl_NGF_Data[[#This Row],[Counter]])</f>
        <v>1</v>
      </c>
    </row>
    <row r="521" spans="2:32" ht="60" x14ac:dyDescent="0.25">
      <c r="B521" s="21" t="s">
        <v>12</v>
      </c>
      <c r="C521" s="22" t="s">
        <v>1413</v>
      </c>
      <c r="D521" s="23">
        <v>4</v>
      </c>
      <c r="E521" s="22" t="s">
        <v>12</v>
      </c>
      <c r="F521" s="23">
        <v>4</v>
      </c>
      <c r="G521" s="22" t="s">
        <v>1413</v>
      </c>
      <c r="H521" s="22" t="s">
        <v>1327</v>
      </c>
      <c r="I521" s="23">
        <v>1</v>
      </c>
      <c r="J521" s="23">
        <v>129</v>
      </c>
      <c r="K521" s="23" t="s">
        <v>1518</v>
      </c>
      <c r="L521" s="22" t="s">
        <v>1519</v>
      </c>
      <c r="M521" s="21" t="s">
        <v>13</v>
      </c>
      <c r="N521" s="23" t="s">
        <v>1131</v>
      </c>
      <c r="O521" s="22" t="s">
        <v>1132</v>
      </c>
      <c r="P521" s="22" t="s">
        <v>1133</v>
      </c>
      <c r="Q521" s="23" t="s">
        <v>1134</v>
      </c>
      <c r="R521" s="22" t="s">
        <v>1135</v>
      </c>
      <c r="S521" s="21" t="s">
        <v>33</v>
      </c>
      <c r="T521" s="23" t="s">
        <v>1560</v>
      </c>
      <c r="U521" s="24" t="s">
        <v>18</v>
      </c>
      <c r="V521" s="23">
        <v>220</v>
      </c>
      <c r="W521" s="25">
        <v>0</v>
      </c>
      <c r="X521" s="25">
        <v>0</v>
      </c>
      <c r="Y521" s="25">
        <v>582.96</v>
      </c>
      <c r="Z521" s="25">
        <v>0</v>
      </c>
      <c r="AA521" s="25">
        <v>0</v>
      </c>
      <c r="AB521" s="25">
        <v>0</v>
      </c>
      <c r="AC521" s="26">
        <v>45152.505756550927</v>
      </c>
      <c r="AD521" s="27">
        <f>ROW()</f>
        <v>521</v>
      </c>
      <c r="AE521" s="27">
        <f>1</f>
        <v>1</v>
      </c>
      <c r="AF521" s="27">
        <f>SUBTOTAL(109,Tbl_NGF_Data[[#This Row],[Counter]])</f>
        <v>1</v>
      </c>
    </row>
    <row r="522" spans="2:32" ht="45" x14ac:dyDescent="0.25">
      <c r="B522" s="21" t="s">
        <v>12</v>
      </c>
      <c r="C522" s="22" t="s">
        <v>1413</v>
      </c>
      <c r="D522" s="23">
        <v>4</v>
      </c>
      <c r="E522" s="22" t="s">
        <v>12</v>
      </c>
      <c r="F522" s="23">
        <v>4</v>
      </c>
      <c r="G522" s="22" t="s">
        <v>1413</v>
      </c>
      <c r="H522" s="22" t="s">
        <v>1327</v>
      </c>
      <c r="I522" s="23">
        <v>1</v>
      </c>
      <c r="J522" s="23">
        <v>149</v>
      </c>
      <c r="K522" s="23" t="s">
        <v>1561</v>
      </c>
      <c r="L522" s="22" t="s">
        <v>1562</v>
      </c>
      <c r="M522" s="21" t="s">
        <v>53</v>
      </c>
      <c r="N522" s="23" t="s">
        <v>1464</v>
      </c>
      <c r="O522" s="22" t="s">
        <v>1465</v>
      </c>
      <c r="P522" s="22" t="s">
        <v>1466</v>
      </c>
      <c r="Q522" s="23" t="s">
        <v>1563</v>
      </c>
      <c r="R522" s="22" t="s">
        <v>1564</v>
      </c>
      <c r="S522" s="21" t="s">
        <v>54</v>
      </c>
      <c r="T522" s="23" t="s">
        <v>1565</v>
      </c>
      <c r="U522" s="24" t="s">
        <v>15</v>
      </c>
      <c r="V522" s="23">
        <v>100</v>
      </c>
      <c r="W522" s="25">
        <v>83228270.879999995</v>
      </c>
      <c r="X522" s="25">
        <v>93459406.989999995</v>
      </c>
      <c r="Y522" s="25">
        <v>150503739.41</v>
      </c>
      <c r="Z522" s="25">
        <v>160553559.38999999</v>
      </c>
      <c r="AA522" s="25">
        <v>151968969.36999997</v>
      </c>
      <c r="AB522" s="25">
        <v>148992482.88999999</v>
      </c>
      <c r="AC522" s="26">
        <v>45152.505756550927</v>
      </c>
      <c r="AD522" s="27">
        <f>ROW()</f>
        <v>522</v>
      </c>
      <c r="AE522" s="27">
        <f>1</f>
        <v>1</v>
      </c>
      <c r="AF522" s="27">
        <f>SUBTOTAL(109,Tbl_NGF_Data[[#This Row],[Counter]])</f>
        <v>1</v>
      </c>
    </row>
    <row r="523" spans="2:32" ht="45" x14ac:dyDescent="0.25">
      <c r="B523" s="21" t="s">
        <v>12</v>
      </c>
      <c r="C523" s="22" t="s">
        <v>1413</v>
      </c>
      <c r="D523" s="23">
        <v>4</v>
      </c>
      <c r="E523" s="22" t="s">
        <v>12</v>
      </c>
      <c r="F523" s="23">
        <v>4</v>
      </c>
      <c r="G523" s="22" t="s">
        <v>1413</v>
      </c>
      <c r="H523" s="22" t="s">
        <v>1327</v>
      </c>
      <c r="I523" s="23">
        <v>1</v>
      </c>
      <c r="J523" s="23">
        <v>149</v>
      </c>
      <c r="K523" s="23" t="s">
        <v>1561</v>
      </c>
      <c r="L523" s="22" t="s">
        <v>1562</v>
      </c>
      <c r="M523" s="21" t="s">
        <v>53</v>
      </c>
      <c r="N523" s="23" t="s">
        <v>1464</v>
      </c>
      <c r="O523" s="22" t="s">
        <v>1465</v>
      </c>
      <c r="P523" s="22" t="s">
        <v>1466</v>
      </c>
      <c r="Q523" s="23" t="s">
        <v>1563</v>
      </c>
      <c r="R523" s="22" t="s">
        <v>1564</v>
      </c>
      <c r="S523" s="21" t="s">
        <v>54</v>
      </c>
      <c r="T523" s="23" t="s">
        <v>1565</v>
      </c>
      <c r="U523" s="24" t="s">
        <v>16</v>
      </c>
      <c r="V523" s="23">
        <v>135</v>
      </c>
      <c r="W523" s="25">
        <v>504504000</v>
      </c>
      <c r="X523" s="25">
        <v>534050244</v>
      </c>
      <c r="Y523" s="25">
        <v>534050244</v>
      </c>
      <c r="Z523" s="25">
        <v>587455244</v>
      </c>
      <c r="AA523" s="25">
        <v>587455244</v>
      </c>
      <c r="AB523" s="25">
        <v>537821112</v>
      </c>
      <c r="AC523" s="26">
        <v>45152.505756550927</v>
      </c>
      <c r="AD523" s="27">
        <f>ROW()</f>
        <v>523</v>
      </c>
      <c r="AE523" s="27">
        <f>1</f>
        <v>1</v>
      </c>
      <c r="AF523" s="27">
        <f>SUBTOTAL(109,Tbl_NGF_Data[[#This Row],[Counter]])</f>
        <v>1</v>
      </c>
    </row>
    <row r="524" spans="2:32" ht="45" x14ac:dyDescent="0.25">
      <c r="B524" s="21" t="s">
        <v>12</v>
      </c>
      <c r="C524" s="22" t="s">
        <v>1413</v>
      </c>
      <c r="D524" s="23">
        <v>4</v>
      </c>
      <c r="E524" s="22" t="s">
        <v>12</v>
      </c>
      <c r="F524" s="23">
        <v>4</v>
      </c>
      <c r="G524" s="22" t="s">
        <v>1413</v>
      </c>
      <c r="H524" s="22" t="s">
        <v>1327</v>
      </c>
      <c r="I524" s="23">
        <v>1</v>
      </c>
      <c r="J524" s="23">
        <v>149</v>
      </c>
      <c r="K524" s="23" t="s">
        <v>1561</v>
      </c>
      <c r="L524" s="22" t="s">
        <v>1562</v>
      </c>
      <c r="M524" s="21" t="s">
        <v>53</v>
      </c>
      <c r="N524" s="23" t="s">
        <v>1464</v>
      </c>
      <c r="O524" s="22" t="s">
        <v>1465</v>
      </c>
      <c r="P524" s="22" t="s">
        <v>1466</v>
      </c>
      <c r="Q524" s="23" t="s">
        <v>1563</v>
      </c>
      <c r="R524" s="22" t="s">
        <v>1564</v>
      </c>
      <c r="S524" s="21" t="s">
        <v>54</v>
      </c>
      <c r="T524" s="23" t="s">
        <v>1565</v>
      </c>
      <c r="U524" s="24" t="s">
        <v>17</v>
      </c>
      <c r="V524" s="23">
        <v>200</v>
      </c>
      <c r="W524" s="25">
        <v>447123951.38000005</v>
      </c>
      <c r="X524" s="25">
        <v>468398287.21999997</v>
      </c>
      <c r="Y524" s="25">
        <v>428028471.18000001</v>
      </c>
      <c r="Z524" s="25">
        <v>475024335.93000001</v>
      </c>
      <c r="AA524" s="25">
        <v>472699868.05000001</v>
      </c>
      <c r="AB524" s="25">
        <v>523401071.13999999</v>
      </c>
      <c r="AC524" s="26">
        <v>45152.505756550927</v>
      </c>
      <c r="AD524" s="27">
        <f>ROW()</f>
        <v>524</v>
      </c>
      <c r="AE524" s="27">
        <f>1</f>
        <v>1</v>
      </c>
      <c r="AF524" s="27">
        <f>SUBTOTAL(109,Tbl_NGF_Data[[#This Row],[Counter]])</f>
        <v>1</v>
      </c>
    </row>
    <row r="525" spans="2:32" ht="45" x14ac:dyDescent="0.25">
      <c r="B525" s="21" t="s">
        <v>12</v>
      </c>
      <c r="C525" s="22" t="s">
        <v>1413</v>
      </c>
      <c r="D525" s="23">
        <v>4</v>
      </c>
      <c r="E525" s="22" t="s">
        <v>12</v>
      </c>
      <c r="F525" s="23">
        <v>4</v>
      </c>
      <c r="G525" s="22" t="s">
        <v>1413</v>
      </c>
      <c r="H525" s="22" t="s">
        <v>1327</v>
      </c>
      <c r="I525" s="23">
        <v>1</v>
      </c>
      <c r="J525" s="23">
        <v>149</v>
      </c>
      <c r="K525" s="23" t="s">
        <v>1561</v>
      </c>
      <c r="L525" s="22" t="s">
        <v>1562</v>
      </c>
      <c r="M525" s="21" t="s">
        <v>53</v>
      </c>
      <c r="N525" s="23" t="s">
        <v>1464</v>
      </c>
      <c r="O525" s="22" t="s">
        <v>1465</v>
      </c>
      <c r="P525" s="22" t="s">
        <v>1466</v>
      </c>
      <c r="Q525" s="23" t="s">
        <v>1563</v>
      </c>
      <c r="R525" s="22" t="s">
        <v>1564</v>
      </c>
      <c r="S525" s="21" t="s">
        <v>54</v>
      </c>
      <c r="T525" s="23" t="s">
        <v>1565</v>
      </c>
      <c r="U525" s="24" t="s">
        <v>18</v>
      </c>
      <c r="V525" s="23">
        <v>220</v>
      </c>
      <c r="W525" s="25">
        <v>57380048.619999945</v>
      </c>
      <c r="X525" s="25">
        <v>65651956.780000031</v>
      </c>
      <c r="Y525" s="25">
        <v>106021772.81999999</v>
      </c>
      <c r="Z525" s="25">
        <v>112430908.06999999</v>
      </c>
      <c r="AA525" s="25">
        <v>114755375.94999999</v>
      </c>
      <c r="AB525" s="25">
        <v>14420040.860000014</v>
      </c>
      <c r="AC525" s="26">
        <v>45152.505756550927</v>
      </c>
      <c r="AD525" s="27">
        <f>ROW()</f>
        <v>525</v>
      </c>
      <c r="AE525" s="27">
        <f>1</f>
        <v>1</v>
      </c>
      <c r="AF525" s="27">
        <f>SUBTOTAL(109,Tbl_NGF_Data[[#This Row],[Counter]])</f>
        <v>1</v>
      </c>
    </row>
    <row r="526" spans="2:32" ht="45" x14ac:dyDescent="0.25">
      <c r="B526" s="21" t="s">
        <v>12</v>
      </c>
      <c r="C526" s="22" t="s">
        <v>1413</v>
      </c>
      <c r="D526" s="23">
        <v>4</v>
      </c>
      <c r="E526" s="22" t="s">
        <v>12</v>
      </c>
      <c r="F526" s="23">
        <v>4</v>
      </c>
      <c r="G526" s="22" t="s">
        <v>1413</v>
      </c>
      <c r="H526" s="22" t="s">
        <v>1327</v>
      </c>
      <c r="I526" s="23">
        <v>1</v>
      </c>
      <c r="J526" s="23">
        <v>149</v>
      </c>
      <c r="K526" s="23" t="s">
        <v>1561</v>
      </c>
      <c r="L526" s="22" t="s">
        <v>1562</v>
      </c>
      <c r="M526" s="21" t="s">
        <v>53</v>
      </c>
      <c r="N526" s="23" t="s">
        <v>1464</v>
      </c>
      <c r="O526" s="22" t="s">
        <v>1465</v>
      </c>
      <c r="P526" s="22" t="s">
        <v>1466</v>
      </c>
      <c r="Q526" s="23" t="s">
        <v>1563</v>
      </c>
      <c r="R526" s="22" t="s">
        <v>1564</v>
      </c>
      <c r="S526" s="21" t="s">
        <v>54</v>
      </c>
      <c r="T526" s="23" t="s">
        <v>1565</v>
      </c>
      <c r="U526" s="24" t="s">
        <v>19</v>
      </c>
      <c r="V526" s="23">
        <v>500</v>
      </c>
      <c r="W526" s="25">
        <v>461732364.61000001</v>
      </c>
      <c r="X526" s="25">
        <v>479160474.38999999</v>
      </c>
      <c r="Y526" s="25">
        <v>485647370.97999996</v>
      </c>
      <c r="Z526" s="25">
        <v>485670653.98000002</v>
      </c>
      <c r="AA526" s="25">
        <v>464746522.5</v>
      </c>
      <c r="AB526" s="25">
        <v>521042557.98999995</v>
      </c>
      <c r="AC526" s="26">
        <v>45152.505756550927</v>
      </c>
      <c r="AD526" s="27">
        <f>ROW()</f>
        <v>526</v>
      </c>
      <c r="AE526" s="27">
        <f>1</f>
        <v>1</v>
      </c>
      <c r="AF526" s="27">
        <f>SUBTOTAL(109,Tbl_NGF_Data[[#This Row],[Counter]])</f>
        <v>1</v>
      </c>
    </row>
    <row r="527" spans="2:32" ht="45" x14ac:dyDescent="0.25">
      <c r="B527" s="21" t="s">
        <v>12</v>
      </c>
      <c r="C527" s="22" t="s">
        <v>1413</v>
      </c>
      <c r="D527" s="23">
        <v>4</v>
      </c>
      <c r="E527" s="22" t="s">
        <v>12</v>
      </c>
      <c r="F527" s="23">
        <v>4</v>
      </c>
      <c r="G527" s="22" t="s">
        <v>1413</v>
      </c>
      <c r="H527" s="22" t="s">
        <v>1327</v>
      </c>
      <c r="I527" s="23">
        <v>1</v>
      </c>
      <c r="J527" s="23">
        <v>149</v>
      </c>
      <c r="K527" s="23" t="s">
        <v>1561</v>
      </c>
      <c r="L527" s="22" t="s">
        <v>1562</v>
      </c>
      <c r="M527" s="21" t="s">
        <v>53</v>
      </c>
      <c r="N527" s="23" t="s">
        <v>1416</v>
      </c>
      <c r="O527" s="22" t="s">
        <v>1417</v>
      </c>
      <c r="P527" s="22" t="s">
        <v>1418</v>
      </c>
      <c r="Q527" s="23" t="s">
        <v>1566</v>
      </c>
      <c r="R527" s="22" t="s">
        <v>1567</v>
      </c>
      <c r="S527" s="21" t="s">
        <v>55</v>
      </c>
      <c r="T527" s="23" t="s">
        <v>1568</v>
      </c>
      <c r="U527" s="24" t="s">
        <v>15</v>
      </c>
      <c r="V527" s="23">
        <v>100</v>
      </c>
      <c r="W527" s="25">
        <v>349977474.15999997</v>
      </c>
      <c r="X527" s="25">
        <v>459564062.89999998</v>
      </c>
      <c r="Y527" s="25">
        <v>574068377.44000006</v>
      </c>
      <c r="Z527" s="25">
        <v>504624929.49000007</v>
      </c>
      <c r="AA527" s="25">
        <v>525131661.25999999</v>
      </c>
      <c r="AB527" s="25">
        <v>493136226.56000006</v>
      </c>
      <c r="AC527" s="26">
        <v>45152.505756550927</v>
      </c>
      <c r="AD527" s="27">
        <f>ROW()</f>
        <v>527</v>
      </c>
      <c r="AE527" s="27">
        <f>1</f>
        <v>1</v>
      </c>
      <c r="AF527" s="27">
        <f>SUBTOTAL(109,Tbl_NGF_Data[[#This Row],[Counter]])</f>
        <v>1</v>
      </c>
    </row>
    <row r="528" spans="2:32" ht="45" x14ac:dyDescent="0.25">
      <c r="B528" s="21" t="s">
        <v>12</v>
      </c>
      <c r="C528" s="22" t="s">
        <v>1413</v>
      </c>
      <c r="D528" s="23">
        <v>4</v>
      </c>
      <c r="E528" s="22" t="s">
        <v>12</v>
      </c>
      <c r="F528" s="23">
        <v>4</v>
      </c>
      <c r="G528" s="22" t="s">
        <v>1413</v>
      </c>
      <c r="H528" s="22" t="s">
        <v>1327</v>
      </c>
      <c r="I528" s="23">
        <v>1</v>
      </c>
      <c r="J528" s="23">
        <v>149</v>
      </c>
      <c r="K528" s="23" t="s">
        <v>1561</v>
      </c>
      <c r="L528" s="22" t="s">
        <v>1562</v>
      </c>
      <c r="M528" s="21" t="s">
        <v>53</v>
      </c>
      <c r="N528" s="23" t="s">
        <v>1416</v>
      </c>
      <c r="O528" s="22" t="s">
        <v>1417</v>
      </c>
      <c r="P528" s="22" t="s">
        <v>1418</v>
      </c>
      <c r="Q528" s="23" t="s">
        <v>1566</v>
      </c>
      <c r="R528" s="22" t="s">
        <v>1567</v>
      </c>
      <c r="S528" s="21" t="s">
        <v>55</v>
      </c>
      <c r="T528" s="23" t="s">
        <v>1568</v>
      </c>
      <c r="U528" s="24" t="s">
        <v>16</v>
      </c>
      <c r="V528" s="23">
        <v>135</v>
      </c>
      <c r="W528" s="25">
        <v>1419195823</v>
      </c>
      <c r="X528" s="25">
        <v>1519195823</v>
      </c>
      <c r="Y528" s="25">
        <v>1544195823</v>
      </c>
      <c r="Z528" s="25">
        <v>1574195823</v>
      </c>
      <c r="AA528" s="25">
        <v>1678195823</v>
      </c>
      <c r="AB528" s="25">
        <v>1727829955</v>
      </c>
      <c r="AC528" s="26">
        <v>45152.505756550927</v>
      </c>
      <c r="AD528" s="27">
        <f>ROW()</f>
        <v>528</v>
      </c>
      <c r="AE528" s="27">
        <f>1</f>
        <v>1</v>
      </c>
      <c r="AF528" s="27">
        <f>SUBTOTAL(109,Tbl_NGF_Data[[#This Row],[Counter]])</f>
        <v>1</v>
      </c>
    </row>
    <row r="529" spans="2:32" ht="45" x14ac:dyDescent="0.25">
      <c r="B529" s="21" t="s">
        <v>12</v>
      </c>
      <c r="C529" s="22" t="s">
        <v>1413</v>
      </c>
      <c r="D529" s="23">
        <v>4</v>
      </c>
      <c r="E529" s="22" t="s">
        <v>12</v>
      </c>
      <c r="F529" s="23">
        <v>4</v>
      </c>
      <c r="G529" s="22" t="s">
        <v>1413</v>
      </c>
      <c r="H529" s="22" t="s">
        <v>1327</v>
      </c>
      <c r="I529" s="23">
        <v>1</v>
      </c>
      <c r="J529" s="23">
        <v>149</v>
      </c>
      <c r="K529" s="23" t="s">
        <v>1561</v>
      </c>
      <c r="L529" s="22" t="s">
        <v>1562</v>
      </c>
      <c r="M529" s="21" t="s">
        <v>53</v>
      </c>
      <c r="N529" s="23" t="s">
        <v>1416</v>
      </c>
      <c r="O529" s="22" t="s">
        <v>1417</v>
      </c>
      <c r="P529" s="22" t="s">
        <v>1418</v>
      </c>
      <c r="Q529" s="23" t="s">
        <v>1566</v>
      </c>
      <c r="R529" s="22" t="s">
        <v>1567</v>
      </c>
      <c r="S529" s="21" t="s">
        <v>55</v>
      </c>
      <c r="T529" s="23" t="s">
        <v>1568</v>
      </c>
      <c r="U529" s="24" t="s">
        <v>17</v>
      </c>
      <c r="V529" s="23">
        <v>200</v>
      </c>
      <c r="W529" s="25">
        <v>1400459246.1199999</v>
      </c>
      <c r="X529" s="25">
        <v>1512238939.4599998</v>
      </c>
      <c r="Y529" s="25">
        <v>1397631852.1499996</v>
      </c>
      <c r="Z529" s="25">
        <v>1545188179.02</v>
      </c>
      <c r="AA529" s="25">
        <v>1602652423.1299999</v>
      </c>
      <c r="AB529" s="25">
        <v>1714332384.2900002</v>
      </c>
      <c r="AC529" s="26">
        <v>45152.505756550927</v>
      </c>
      <c r="AD529" s="27">
        <f>ROW()</f>
        <v>529</v>
      </c>
      <c r="AE529" s="27">
        <f>1</f>
        <v>1</v>
      </c>
      <c r="AF529" s="27">
        <f>SUBTOTAL(109,Tbl_NGF_Data[[#This Row],[Counter]])</f>
        <v>1</v>
      </c>
    </row>
    <row r="530" spans="2:32" ht="45" x14ac:dyDescent="0.25">
      <c r="B530" s="21" t="s">
        <v>12</v>
      </c>
      <c r="C530" s="22" t="s">
        <v>1413</v>
      </c>
      <c r="D530" s="23">
        <v>4</v>
      </c>
      <c r="E530" s="22" t="s">
        <v>12</v>
      </c>
      <c r="F530" s="23">
        <v>4</v>
      </c>
      <c r="G530" s="22" t="s">
        <v>1413</v>
      </c>
      <c r="H530" s="22" t="s">
        <v>1327</v>
      </c>
      <c r="I530" s="23">
        <v>1</v>
      </c>
      <c r="J530" s="23">
        <v>149</v>
      </c>
      <c r="K530" s="23" t="s">
        <v>1561</v>
      </c>
      <c r="L530" s="22" t="s">
        <v>1562</v>
      </c>
      <c r="M530" s="21" t="s">
        <v>53</v>
      </c>
      <c r="N530" s="23" t="s">
        <v>1416</v>
      </c>
      <c r="O530" s="22" t="s">
        <v>1417</v>
      </c>
      <c r="P530" s="22" t="s">
        <v>1418</v>
      </c>
      <c r="Q530" s="23" t="s">
        <v>1566</v>
      </c>
      <c r="R530" s="22" t="s">
        <v>1567</v>
      </c>
      <c r="S530" s="21" t="s">
        <v>55</v>
      </c>
      <c r="T530" s="23" t="s">
        <v>1568</v>
      </c>
      <c r="U530" s="24" t="s">
        <v>18</v>
      </c>
      <c r="V530" s="23">
        <v>220</v>
      </c>
      <c r="W530" s="25">
        <v>18736576.880000114</v>
      </c>
      <c r="X530" s="25">
        <v>6956883.5400002003</v>
      </c>
      <c r="Y530" s="25">
        <v>146563970.85000038</v>
      </c>
      <c r="Z530" s="25">
        <v>29007643.980000019</v>
      </c>
      <c r="AA530" s="25">
        <v>75543399.870000124</v>
      </c>
      <c r="AB530" s="25">
        <v>13497570.7099998</v>
      </c>
      <c r="AC530" s="26">
        <v>45152.505756550927</v>
      </c>
      <c r="AD530" s="27">
        <f>ROW()</f>
        <v>530</v>
      </c>
      <c r="AE530" s="27">
        <f>1</f>
        <v>1</v>
      </c>
      <c r="AF530" s="27">
        <f>SUBTOTAL(109,Tbl_NGF_Data[[#This Row],[Counter]])</f>
        <v>1</v>
      </c>
    </row>
    <row r="531" spans="2:32" ht="45" x14ac:dyDescent="0.25">
      <c r="B531" s="21" t="s">
        <v>12</v>
      </c>
      <c r="C531" s="22" t="s">
        <v>1413</v>
      </c>
      <c r="D531" s="23">
        <v>4</v>
      </c>
      <c r="E531" s="22" t="s">
        <v>12</v>
      </c>
      <c r="F531" s="23">
        <v>4</v>
      </c>
      <c r="G531" s="22" t="s">
        <v>1413</v>
      </c>
      <c r="H531" s="22" t="s">
        <v>1327</v>
      </c>
      <c r="I531" s="23">
        <v>1</v>
      </c>
      <c r="J531" s="23">
        <v>149</v>
      </c>
      <c r="K531" s="23" t="s">
        <v>1561</v>
      </c>
      <c r="L531" s="22" t="s">
        <v>1562</v>
      </c>
      <c r="M531" s="21" t="s">
        <v>53</v>
      </c>
      <c r="N531" s="23" t="s">
        <v>1416</v>
      </c>
      <c r="O531" s="22" t="s">
        <v>1417</v>
      </c>
      <c r="P531" s="22" t="s">
        <v>1418</v>
      </c>
      <c r="Q531" s="23" t="s">
        <v>1566</v>
      </c>
      <c r="R531" s="22" t="s">
        <v>1567</v>
      </c>
      <c r="S531" s="21" t="s">
        <v>55</v>
      </c>
      <c r="T531" s="23" t="s">
        <v>1568</v>
      </c>
      <c r="U531" s="24" t="s">
        <v>19</v>
      </c>
      <c r="V531" s="23">
        <v>500</v>
      </c>
      <c r="W531" s="25">
        <v>1561853180.9300001</v>
      </c>
      <c r="X531" s="25">
        <v>1621816988.6400001</v>
      </c>
      <c r="Y531" s="25">
        <v>1512176734.04</v>
      </c>
      <c r="Z531" s="25">
        <v>1475677727.96</v>
      </c>
      <c r="AA531" s="25">
        <v>1623265589.55</v>
      </c>
      <c r="AB531" s="25">
        <v>1681851646.22</v>
      </c>
      <c r="AC531" s="26">
        <v>45152.505756550927</v>
      </c>
      <c r="AD531" s="27">
        <f>ROW()</f>
        <v>531</v>
      </c>
      <c r="AE531" s="27">
        <f>1</f>
        <v>1</v>
      </c>
      <c r="AF531" s="27">
        <f>SUBTOTAL(109,Tbl_NGF_Data[[#This Row],[Counter]])</f>
        <v>1</v>
      </c>
    </row>
    <row r="532" spans="2:32" ht="45" x14ac:dyDescent="0.25">
      <c r="B532" s="21" t="s">
        <v>12</v>
      </c>
      <c r="C532" s="22" t="s">
        <v>1413</v>
      </c>
      <c r="D532" s="23">
        <v>4</v>
      </c>
      <c r="E532" s="22" t="s">
        <v>12</v>
      </c>
      <c r="F532" s="23">
        <v>4</v>
      </c>
      <c r="G532" s="22" t="s">
        <v>1413</v>
      </c>
      <c r="H532" s="22" t="s">
        <v>1327</v>
      </c>
      <c r="I532" s="23">
        <v>1</v>
      </c>
      <c r="J532" s="23">
        <v>149</v>
      </c>
      <c r="K532" s="23" t="s">
        <v>1561</v>
      </c>
      <c r="L532" s="22" t="s">
        <v>1562</v>
      </c>
      <c r="M532" s="21" t="s">
        <v>53</v>
      </c>
      <c r="N532" s="23" t="s">
        <v>1223</v>
      </c>
      <c r="O532" s="22" t="s">
        <v>1224</v>
      </c>
      <c r="P532" s="22" t="s">
        <v>1225</v>
      </c>
      <c r="Q532" s="23" t="s">
        <v>1551</v>
      </c>
      <c r="R532" s="22" t="s">
        <v>1552</v>
      </c>
      <c r="S532" s="21" t="s">
        <v>30</v>
      </c>
      <c r="T532" s="23" t="s">
        <v>1569</v>
      </c>
      <c r="U532" s="24" t="s">
        <v>15</v>
      </c>
      <c r="V532" s="23">
        <v>100</v>
      </c>
      <c r="W532" s="25">
        <v>4609803.95</v>
      </c>
      <c r="X532" s="25">
        <v>3514791.95</v>
      </c>
      <c r="Y532" s="25">
        <v>4920112.93</v>
      </c>
      <c r="Z532" s="25">
        <v>3111957.6999999997</v>
      </c>
      <c r="AA532" s="25">
        <v>6034568.0799999991</v>
      </c>
      <c r="AB532" s="25">
        <v>3457456.1799999997</v>
      </c>
      <c r="AC532" s="26">
        <v>45152.505756550927</v>
      </c>
      <c r="AD532" s="27">
        <f>ROW()</f>
        <v>532</v>
      </c>
      <c r="AE532" s="27">
        <f>1</f>
        <v>1</v>
      </c>
      <c r="AF532" s="27">
        <f>SUBTOTAL(109,Tbl_NGF_Data[[#This Row],[Counter]])</f>
        <v>1</v>
      </c>
    </row>
    <row r="533" spans="2:32" ht="45" x14ac:dyDescent="0.25">
      <c r="B533" s="21" t="s">
        <v>12</v>
      </c>
      <c r="C533" s="22" t="s">
        <v>1413</v>
      </c>
      <c r="D533" s="23">
        <v>4</v>
      </c>
      <c r="E533" s="22" t="s">
        <v>12</v>
      </c>
      <c r="F533" s="23">
        <v>4</v>
      </c>
      <c r="G533" s="22" t="s">
        <v>1413</v>
      </c>
      <c r="H533" s="22" t="s">
        <v>1327</v>
      </c>
      <c r="I533" s="23">
        <v>1</v>
      </c>
      <c r="J533" s="23">
        <v>149</v>
      </c>
      <c r="K533" s="23" t="s">
        <v>1561</v>
      </c>
      <c r="L533" s="22" t="s">
        <v>1562</v>
      </c>
      <c r="M533" s="21" t="s">
        <v>53</v>
      </c>
      <c r="N533" s="23" t="s">
        <v>1223</v>
      </c>
      <c r="O533" s="22" t="s">
        <v>1224</v>
      </c>
      <c r="P533" s="22" t="s">
        <v>1225</v>
      </c>
      <c r="Q533" s="23" t="s">
        <v>1551</v>
      </c>
      <c r="R533" s="22" t="s">
        <v>1552</v>
      </c>
      <c r="S533" s="21" t="s">
        <v>30</v>
      </c>
      <c r="T533" s="23" t="s">
        <v>1569</v>
      </c>
      <c r="U533" s="24" t="s">
        <v>16</v>
      </c>
      <c r="V533" s="23">
        <v>135</v>
      </c>
      <c r="W533" s="25">
        <v>28750000</v>
      </c>
      <c r="X533" s="25">
        <v>32200000</v>
      </c>
      <c r="Y533" s="25">
        <v>32200000</v>
      </c>
      <c r="Z533" s="25">
        <v>35420000</v>
      </c>
      <c r="AA533" s="25">
        <v>35420000</v>
      </c>
      <c r="AB533" s="25">
        <v>35420000</v>
      </c>
      <c r="AC533" s="26">
        <v>45152.505756550927</v>
      </c>
      <c r="AD533" s="27">
        <f>ROW()</f>
        <v>533</v>
      </c>
      <c r="AE533" s="27">
        <f>1</f>
        <v>1</v>
      </c>
      <c r="AF533" s="27">
        <f>SUBTOTAL(109,Tbl_NGF_Data[[#This Row],[Counter]])</f>
        <v>1</v>
      </c>
    </row>
    <row r="534" spans="2:32" ht="45" x14ac:dyDescent="0.25">
      <c r="B534" s="21" t="s">
        <v>12</v>
      </c>
      <c r="C534" s="22" t="s">
        <v>1413</v>
      </c>
      <c r="D534" s="23">
        <v>4</v>
      </c>
      <c r="E534" s="22" t="s">
        <v>12</v>
      </c>
      <c r="F534" s="23">
        <v>4</v>
      </c>
      <c r="G534" s="22" t="s">
        <v>1413</v>
      </c>
      <c r="H534" s="22" t="s">
        <v>1327</v>
      </c>
      <c r="I534" s="23">
        <v>1</v>
      </c>
      <c r="J534" s="23">
        <v>149</v>
      </c>
      <c r="K534" s="23" t="s">
        <v>1561</v>
      </c>
      <c r="L534" s="22" t="s">
        <v>1562</v>
      </c>
      <c r="M534" s="21" t="s">
        <v>53</v>
      </c>
      <c r="N534" s="23" t="s">
        <v>1223</v>
      </c>
      <c r="O534" s="22" t="s">
        <v>1224</v>
      </c>
      <c r="P534" s="22" t="s">
        <v>1225</v>
      </c>
      <c r="Q534" s="23" t="s">
        <v>1551</v>
      </c>
      <c r="R534" s="22" t="s">
        <v>1552</v>
      </c>
      <c r="S534" s="21" t="s">
        <v>30</v>
      </c>
      <c r="T534" s="23" t="s">
        <v>1569</v>
      </c>
      <c r="U534" s="24" t="s">
        <v>17</v>
      </c>
      <c r="V534" s="23">
        <v>200</v>
      </c>
      <c r="W534" s="25">
        <v>18998937.690000001</v>
      </c>
      <c r="X534" s="25">
        <v>25214053.27</v>
      </c>
      <c r="Y534" s="25">
        <v>23107615.869999997</v>
      </c>
      <c r="Z534" s="25">
        <v>26900578.749999996</v>
      </c>
      <c r="AA534" s="25">
        <v>24459283.030000001</v>
      </c>
      <c r="AB534" s="25">
        <v>32834907.02</v>
      </c>
      <c r="AC534" s="26">
        <v>45152.505756550927</v>
      </c>
      <c r="AD534" s="27">
        <f>ROW()</f>
        <v>534</v>
      </c>
      <c r="AE534" s="27">
        <f>1</f>
        <v>1</v>
      </c>
      <c r="AF534" s="27">
        <f>SUBTOTAL(109,Tbl_NGF_Data[[#This Row],[Counter]])</f>
        <v>1</v>
      </c>
    </row>
    <row r="535" spans="2:32" ht="45" x14ac:dyDescent="0.25">
      <c r="B535" s="21" t="s">
        <v>12</v>
      </c>
      <c r="C535" s="22" t="s">
        <v>1413</v>
      </c>
      <c r="D535" s="23">
        <v>4</v>
      </c>
      <c r="E535" s="22" t="s">
        <v>12</v>
      </c>
      <c r="F535" s="23">
        <v>4</v>
      </c>
      <c r="G535" s="22" t="s">
        <v>1413</v>
      </c>
      <c r="H535" s="22" t="s">
        <v>1327</v>
      </c>
      <c r="I535" s="23">
        <v>1</v>
      </c>
      <c r="J535" s="23">
        <v>149</v>
      </c>
      <c r="K535" s="23" t="s">
        <v>1561</v>
      </c>
      <c r="L535" s="22" t="s">
        <v>1562</v>
      </c>
      <c r="M535" s="21" t="s">
        <v>53</v>
      </c>
      <c r="N535" s="23" t="s">
        <v>1223</v>
      </c>
      <c r="O535" s="22" t="s">
        <v>1224</v>
      </c>
      <c r="P535" s="22" t="s">
        <v>1225</v>
      </c>
      <c r="Q535" s="23" t="s">
        <v>1551</v>
      </c>
      <c r="R535" s="22" t="s">
        <v>1552</v>
      </c>
      <c r="S535" s="21" t="s">
        <v>30</v>
      </c>
      <c r="T535" s="23" t="s">
        <v>1569</v>
      </c>
      <c r="U535" s="24" t="s">
        <v>18</v>
      </c>
      <c r="V535" s="23">
        <v>220</v>
      </c>
      <c r="W535" s="25">
        <v>9751062.3099999987</v>
      </c>
      <c r="X535" s="25">
        <v>6985946.7300000004</v>
      </c>
      <c r="Y535" s="25">
        <v>9092384.1300000027</v>
      </c>
      <c r="Z535" s="25">
        <v>8519421.2500000037</v>
      </c>
      <c r="AA535" s="25">
        <v>10960716.969999999</v>
      </c>
      <c r="AB535" s="25">
        <v>2585092.9800000004</v>
      </c>
      <c r="AC535" s="26">
        <v>45152.505756550927</v>
      </c>
      <c r="AD535" s="27">
        <f>ROW()</f>
        <v>535</v>
      </c>
      <c r="AE535" s="27">
        <f>1</f>
        <v>1</v>
      </c>
      <c r="AF535" s="27">
        <f>SUBTOTAL(109,Tbl_NGF_Data[[#This Row],[Counter]])</f>
        <v>1</v>
      </c>
    </row>
    <row r="536" spans="2:32" ht="45" x14ac:dyDescent="0.25">
      <c r="B536" s="21" t="s">
        <v>12</v>
      </c>
      <c r="C536" s="22" t="s">
        <v>1413</v>
      </c>
      <c r="D536" s="23">
        <v>4</v>
      </c>
      <c r="E536" s="22" t="s">
        <v>12</v>
      </c>
      <c r="F536" s="23">
        <v>4</v>
      </c>
      <c r="G536" s="22" t="s">
        <v>1413</v>
      </c>
      <c r="H536" s="22" t="s">
        <v>1327</v>
      </c>
      <c r="I536" s="23">
        <v>1</v>
      </c>
      <c r="J536" s="23">
        <v>149</v>
      </c>
      <c r="K536" s="23" t="s">
        <v>1561</v>
      </c>
      <c r="L536" s="22" t="s">
        <v>1562</v>
      </c>
      <c r="M536" s="21" t="s">
        <v>53</v>
      </c>
      <c r="N536" s="23" t="s">
        <v>1223</v>
      </c>
      <c r="O536" s="22" t="s">
        <v>1224</v>
      </c>
      <c r="P536" s="22" t="s">
        <v>1225</v>
      </c>
      <c r="Q536" s="23" t="s">
        <v>1551</v>
      </c>
      <c r="R536" s="22" t="s">
        <v>1552</v>
      </c>
      <c r="S536" s="21" t="s">
        <v>30</v>
      </c>
      <c r="T536" s="23" t="s">
        <v>1569</v>
      </c>
      <c r="U536" s="24" t="s">
        <v>19</v>
      </c>
      <c r="V536" s="23">
        <v>500</v>
      </c>
      <c r="W536" s="25">
        <v>23314674.09</v>
      </c>
      <c r="X536" s="25">
        <v>25153388.509999998</v>
      </c>
      <c r="Y536" s="25">
        <v>24828976.369999997</v>
      </c>
      <c r="Z536" s="25">
        <v>25328549.240000002</v>
      </c>
      <c r="AA536" s="25">
        <v>27682683.029999997</v>
      </c>
      <c r="AB536" s="25">
        <v>30644226.050000001</v>
      </c>
      <c r="AC536" s="26">
        <v>45152.505756550927</v>
      </c>
      <c r="AD536" s="27">
        <f>ROW()</f>
        <v>536</v>
      </c>
      <c r="AE536" s="27">
        <f>1</f>
        <v>1</v>
      </c>
      <c r="AF536" s="27">
        <f>SUBTOTAL(109,Tbl_NGF_Data[[#This Row],[Counter]])</f>
        <v>1</v>
      </c>
    </row>
    <row r="537" spans="2:32" ht="60" x14ac:dyDescent="0.25">
      <c r="B537" s="21" t="s">
        <v>12</v>
      </c>
      <c r="C537" s="22" t="s">
        <v>1413</v>
      </c>
      <c r="D537" s="23">
        <v>4</v>
      </c>
      <c r="E537" s="22" t="s">
        <v>12</v>
      </c>
      <c r="F537" s="23">
        <v>4</v>
      </c>
      <c r="G537" s="22" t="s">
        <v>1413</v>
      </c>
      <c r="H537" s="22" t="s">
        <v>1327</v>
      </c>
      <c r="I537" s="23">
        <v>1</v>
      </c>
      <c r="J537" s="23">
        <v>164</v>
      </c>
      <c r="K537" s="23" t="s">
        <v>1570</v>
      </c>
      <c r="L537" s="22" t="s">
        <v>1571</v>
      </c>
      <c r="M537" s="21" t="s">
        <v>60</v>
      </c>
      <c r="N537" s="23" t="s">
        <v>1119</v>
      </c>
      <c r="O537" s="22" t="s">
        <v>1120</v>
      </c>
      <c r="P537" s="22" t="s">
        <v>1121</v>
      </c>
      <c r="Q537" s="23" t="s">
        <v>1125</v>
      </c>
      <c r="R537" s="22" t="s">
        <v>1126</v>
      </c>
      <c r="S537" s="21" t="s">
        <v>23</v>
      </c>
      <c r="T537" s="23" t="s">
        <v>1572</v>
      </c>
      <c r="U537" s="24" t="s">
        <v>15</v>
      </c>
      <c r="V537" s="23">
        <v>100</v>
      </c>
      <c r="W537" s="25">
        <v>0</v>
      </c>
      <c r="X537" s="25">
        <v>0</v>
      </c>
      <c r="Y537" s="25">
        <v>0</v>
      </c>
      <c r="Z537" s="25">
        <v>49</v>
      </c>
      <c r="AA537" s="25">
        <v>245</v>
      </c>
      <c r="AB537" s="25">
        <v>98</v>
      </c>
      <c r="AC537" s="26">
        <v>45152.505756550927</v>
      </c>
      <c r="AD537" s="27">
        <f>ROW()</f>
        <v>537</v>
      </c>
      <c r="AE537" s="27">
        <f>1</f>
        <v>1</v>
      </c>
      <c r="AF537" s="27">
        <f>SUBTOTAL(109,Tbl_NGF_Data[[#This Row],[Counter]])</f>
        <v>1</v>
      </c>
    </row>
    <row r="538" spans="2:32" ht="45" x14ac:dyDescent="0.25">
      <c r="B538" s="21" t="s">
        <v>12</v>
      </c>
      <c r="C538" s="22" t="s">
        <v>1413</v>
      </c>
      <c r="D538" s="23">
        <v>4</v>
      </c>
      <c r="E538" s="22" t="s">
        <v>12</v>
      </c>
      <c r="F538" s="23">
        <v>4</v>
      </c>
      <c r="G538" s="22" t="s">
        <v>1413</v>
      </c>
      <c r="H538" s="22" t="s">
        <v>1327</v>
      </c>
      <c r="I538" s="23">
        <v>1</v>
      </c>
      <c r="J538" s="23">
        <v>132</v>
      </c>
      <c r="K538" s="23" t="s">
        <v>1573</v>
      </c>
      <c r="L538" s="22" t="s">
        <v>1574</v>
      </c>
      <c r="M538" s="21" t="s">
        <v>34</v>
      </c>
      <c r="N538" s="23" t="s">
        <v>1119</v>
      </c>
      <c r="O538" s="22" t="s">
        <v>1120</v>
      </c>
      <c r="P538" s="22" t="s">
        <v>1121</v>
      </c>
      <c r="Q538" s="23" t="s">
        <v>1575</v>
      </c>
      <c r="R538" s="22" t="s">
        <v>1576</v>
      </c>
      <c r="S538" s="21" t="s">
        <v>35</v>
      </c>
      <c r="T538" s="23" t="s">
        <v>1577</v>
      </c>
      <c r="U538" s="24" t="s">
        <v>15</v>
      </c>
      <c r="V538" s="23">
        <v>100</v>
      </c>
      <c r="W538" s="25">
        <v>181999.43</v>
      </c>
      <c r="X538" s="25">
        <v>188819.43</v>
      </c>
      <c r="Y538" s="25">
        <v>297349.40999999997</v>
      </c>
      <c r="Z538" s="25">
        <v>364207.16</v>
      </c>
      <c r="AA538" s="25">
        <v>416839.87</v>
      </c>
      <c r="AB538" s="25">
        <v>391893.1</v>
      </c>
      <c r="AC538" s="26">
        <v>45152.505756550927</v>
      </c>
      <c r="AD538" s="27">
        <f>ROW()</f>
        <v>538</v>
      </c>
      <c r="AE538" s="27">
        <f>1</f>
        <v>1</v>
      </c>
      <c r="AF538" s="27">
        <f>SUBTOTAL(109,Tbl_NGF_Data[[#This Row],[Counter]])</f>
        <v>1</v>
      </c>
    </row>
    <row r="539" spans="2:32" ht="45" x14ac:dyDescent="0.25">
      <c r="B539" s="21" t="s">
        <v>12</v>
      </c>
      <c r="C539" s="22" t="s">
        <v>1413</v>
      </c>
      <c r="D539" s="23">
        <v>4</v>
      </c>
      <c r="E539" s="22" t="s">
        <v>12</v>
      </c>
      <c r="F539" s="23">
        <v>4</v>
      </c>
      <c r="G539" s="22" t="s">
        <v>1413</v>
      </c>
      <c r="H539" s="22" t="s">
        <v>1327</v>
      </c>
      <c r="I539" s="23">
        <v>1</v>
      </c>
      <c r="J539" s="23">
        <v>132</v>
      </c>
      <c r="K539" s="23" t="s">
        <v>1573</v>
      </c>
      <c r="L539" s="22" t="s">
        <v>1574</v>
      </c>
      <c r="M539" s="21" t="s">
        <v>34</v>
      </c>
      <c r="N539" s="23" t="s">
        <v>1119</v>
      </c>
      <c r="O539" s="22" t="s">
        <v>1120</v>
      </c>
      <c r="P539" s="22" t="s">
        <v>1121</v>
      </c>
      <c r="Q539" s="23" t="s">
        <v>1575</v>
      </c>
      <c r="R539" s="22" t="s">
        <v>1576</v>
      </c>
      <c r="S539" s="21" t="s">
        <v>35</v>
      </c>
      <c r="T539" s="23" t="s">
        <v>1577</v>
      </c>
      <c r="U539" s="24" t="s">
        <v>16</v>
      </c>
      <c r="V539" s="23">
        <v>135</v>
      </c>
      <c r="W539" s="25">
        <v>116250</v>
      </c>
      <c r="X539" s="25">
        <v>52250</v>
      </c>
      <c r="Y539" s="25">
        <v>52250</v>
      </c>
      <c r="Z539" s="25">
        <v>52250</v>
      </c>
      <c r="AA539" s="25">
        <v>52250</v>
      </c>
      <c r="AB539" s="25">
        <v>52250</v>
      </c>
      <c r="AC539" s="26">
        <v>45152.505756550927</v>
      </c>
      <c r="AD539" s="27">
        <f>ROW()</f>
        <v>539</v>
      </c>
      <c r="AE539" s="27">
        <f>1</f>
        <v>1</v>
      </c>
      <c r="AF539" s="27">
        <f>SUBTOTAL(109,Tbl_NGF_Data[[#This Row],[Counter]])</f>
        <v>1</v>
      </c>
    </row>
    <row r="540" spans="2:32" ht="45" x14ac:dyDescent="0.25">
      <c r="B540" s="21" t="s">
        <v>12</v>
      </c>
      <c r="C540" s="22" t="s">
        <v>1413</v>
      </c>
      <c r="D540" s="23">
        <v>4</v>
      </c>
      <c r="E540" s="22" t="s">
        <v>12</v>
      </c>
      <c r="F540" s="23">
        <v>4</v>
      </c>
      <c r="G540" s="22" t="s">
        <v>1413</v>
      </c>
      <c r="H540" s="22" t="s">
        <v>1327</v>
      </c>
      <c r="I540" s="23">
        <v>1</v>
      </c>
      <c r="J540" s="23">
        <v>132</v>
      </c>
      <c r="K540" s="23" t="s">
        <v>1573</v>
      </c>
      <c r="L540" s="22" t="s">
        <v>1574</v>
      </c>
      <c r="M540" s="21" t="s">
        <v>34</v>
      </c>
      <c r="N540" s="23" t="s">
        <v>1119</v>
      </c>
      <c r="O540" s="22" t="s">
        <v>1120</v>
      </c>
      <c r="P540" s="22" t="s">
        <v>1121</v>
      </c>
      <c r="Q540" s="23" t="s">
        <v>1575</v>
      </c>
      <c r="R540" s="22" t="s">
        <v>1576</v>
      </c>
      <c r="S540" s="21" t="s">
        <v>35</v>
      </c>
      <c r="T540" s="23" t="s">
        <v>1577</v>
      </c>
      <c r="U540" s="24" t="s">
        <v>18</v>
      </c>
      <c r="V540" s="23">
        <v>220</v>
      </c>
      <c r="W540" s="25">
        <v>116250</v>
      </c>
      <c r="X540" s="25">
        <v>52250</v>
      </c>
      <c r="Y540" s="25">
        <v>52250</v>
      </c>
      <c r="Z540" s="25">
        <v>52250</v>
      </c>
      <c r="AA540" s="25">
        <v>52250</v>
      </c>
      <c r="AB540" s="25">
        <v>52250</v>
      </c>
      <c r="AC540" s="26">
        <v>45152.505756550927</v>
      </c>
      <c r="AD540" s="27">
        <f>ROW()</f>
        <v>540</v>
      </c>
      <c r="AE540" s="27">
        <f>1</f>
        <v>1</v>
      </c>
      <c r="AF540" s="27">
        <f>SUBTOTAL(109,Tbl_NGF_Data[[#This Row],[Counter]])</f>
        <v>1</v>
      </c>
    </row>
    <row r="541" spans="2:32" ht="45" x14ac:dyDescent="0.25">
      <c r="B541" s="21" t="s">
        <v>12</v>
      </c>
      <c r="C541" s="22" t="s">
        <v>1413</v>
      </c>
      <c r="D541" s="23">
        <v>4</v>
      </c>
      <c r="E541" s="22" t="s">
        <v>12</v>
      </c>
      <c r="F541" s="23">
        <v>4</v>
      </c>
      <c r="G541" s="22" t="s">
        <v>1413</v>
      </c>
      <c r="H541" s="22" t="s">
        <v>1327</v>
      </c>
      <c r="I541" s="23">
        <v>1</v>
      </c>
      <c r="J541" s="23">
        <v>132</v>
      </c>
      <c r="K541" s="23" t="s">
        <v>1573</v>
      </c>
      <c r="L541" s="22" t="s">
        <v>1574</v>
      </c>
      <c r="M541" s="21" t="s">
        <v>34</v>
      </c>
      <c r="N541" s="23" t="s">
        <v>1119</v>
      </c>
      <c r="O541" s="22" t="s">
        <v>1120</v>
      </c>
      <c r="P541" s="22" t="s">
        <v>1121</v>
      </c>
      <c r="Q541" s="23" t="s">
        <v>1575</v>
      </c>
      <c r="R541" s="22" t="s">
        <v>1576</v>
      </c>
      <c r="S541" s="21" t="s">
        <v>35</v>
      </c>
      <c r="T541" s="23" t="s">
        <v>1577</v>
      </c>
      <c r="U541" s="24" t="s">
        <v>19</v>
      </c>
      <c r="V541" s="23">
        <v>500</v>
      </c>
      <c r="W541" s="25">
        <v>118420</v>
      </c>
      <c r="X541" s="25">
        <v>3180</v>
      </c>
      <c r="Y541" s="25">
        <v>105121.95</v>
      </c>
      <c r="Z541" s="25">
        <v>15554.36</v>
      </c>
      <c r="AA541" s="25">
        <v>0</v>
      </c>
      <c r="AB541" s="25">
        <v>0</v>
      </c>
      <c r="AC541" s="26">
        <v>45152.505756550927</v>
      </c>
      <c r="AD541" s="27">
        <f>ROW()</f>
        <v>541</v>
      </c>
      <c r="AE541" s="27">
        <f>1</f>
        <v>1</v>
      </c>
      <c r="AF541" s="27">
        <f>SUBTOTAL(109,Tbl_NGF_Data[[#This Row],[Counter]])</f>
        <v>1</v>
      </c>
    </row>
    <row r="542" spans="2:32" ht="45" x14ac:dyDescent="0.25">
      <c r="B542" s="21" t="s">
        <v>12</v>
      </c>
      <c r="C542" s="22" t="s">
        <v>1413</v>
      </c>
      <c r="D542" s="23">
        <v>4</v>
      </c>
      <c r="E542" s="22" t="s">
        <v>12</v>
      </c>
      <c r="F542" s="23">
        <v>4</v>
      </c>
      <c r="G542" s="22" t="s">
        <v>1413</v>
      </c>
      <c r="H542" s="22" t="s">
        <v>1327</v>
      </c>
      <c r="I542" s="23">
        <v>1</v>
      </c>
      <c r="J542" s="23">
        <v>132</v>
      </c>
      <c r="K542" s="23" t="s">
        <v>1573</v>
      </c>
      <c r="L542" s="22" t="s">
        <v>1574</v>
      </c>
      <c r="M542" s="21" t="s">
        <v>34</v>
      </c>
      <c r="N542" s="23" t="s">
        <v>1119</v>
      </c>
      <c r="O542" s="22" t="s">
        <v>1120</v>
      </c>
      <c r="P542" s="22" t="s">
        <v>1121</v>
      </c>
      <c r="Q542" s="23" t="s">
        <v>1578</v>
      </c>
      <c r="R542" s="22" t="s">
        <v>1579</v>
      </c>
      <c r="S542" s="21" t="s">
        <v>36</v>
      </c>
      <c r="T542" s="23" t="s">
        <v>1580</v>
      </c>
      <c r="U542" s="24" t="s">
        <v>15</v>
      </c>
      <c r="V542" s="23">
        <v>100</v>
      </c>
      <c r="W542" s="25">
        <v>200</v>
      </c>
      <c r="X542" s="25">
        <v>2450</v>
      </c>
      <c r="Y542" s="25">
        <v>71233.7</v>
      </c>
      <c r="Z542" s="25">
        <v>100612.54</v>
      </c>
      <c r="AA542" s="25">
        <v>136862.54</v>
      </c>
      <c r="AB542" s="25">
        <v>177106.34</v>
      </c>
      <c r="AC542" s="26">
        <v>45152.505756550927</v>
      </c>
      <c r="AD542" s="27">
        <f>ROW()</f>
        <v>542</v>
      </c>
      <c r="AE542" s="27">
        <f>1</f>
        <v>1</v>
      </c>
      <c r="AF542" s="27">
        <f>SUBTOTAL(109,Tbl_NGF_Data[[#This Row],[Counter]])</f>
        <v>1</v>
      </c>
    </row>
    <row r="543" spans="2:32" ht="45" x14ac:dyDescent="0.25">
      <c r="B543" s="21" t="s">
        <v>12</v>
      </c>
      <c r="C543" s="22" t="s">
        <v>1413</v>
      </c>
      <c r="D543" s="23">
        <v>4</v>
      </c>
      <c r="E543" s="22" t="s">
        <v>12</v>
      </c>
      <c r="F543" s="23">
        <v>4</v>
      </c>
      <c r="G543" s="22" t="s">
        <v>1413</v>
      </c>
      <c r="H543" s="22" t="s">
        <v>1327</v>
      </c>
      <c r="I543" s="23">
        <v>1</v>
      </c>
      <c r="J543" s="23">
        <v>132</v>
      </c>
      <c r="K543" s="23" t="s">
        <v>1573</v>
      </c>
      <c r="L543" s="22" t="s">
        <v>1574</v>
      </c>
      <c r="M543" s="21" t="s">
        <v>34</v>
      </c>
      <c r="N543" s="23" t="s">
        <v>1119</v>
      </c>
      <c r="O543" s="22" t="s">
        <v>1120</v>
      </c>
      <c r="P543" s="22" t="s">
        <v>1121</v>
      </c>
      <c r="Q543" s="23" t="s">
        <v>1578</v>
      </c>
      <c r="R543" s="22" t="s">
        <v>1579</v>
      </c>
      <c r="S543" s="21" t="s">
        <v>36</v>
      </c>
      <c r="T543" s="23" t="s">
        <v>1580</v>
      </c>
      <c r="U543" s="24" t="s">
        <v>19</v>
      </c>
      <c r="V543" s="23">
        <v>500</v>
      </c>
      <c r="W543" s="25">
        <v>200</v>
      </c>
      <c r="X543" s="25">
        <v>2250</v>
      </c>
      <c r="Y543" s="25">
        <v>68783.7</v>
      </c>
      <c r="Z543" s="25">
        <v>29378.84</v>
      </c>
      <c r="AA543" s="25">
        <v>36250</v>
      </c>
      <c r="AB543" s="25">
        <v>40243.800000000003</v>
      </c>
      <c r="AC543" s="26">
        <v>45152.505756550927</v>
      </c>
      <c r="AD543" s="27">
        <f>ROW()</f>
        <v>543</v>
      </c>
      <c r="AE543" s="27">
        <f>1</f>
        <v>1</v>
      </c>
      <c r="AF543" s="27">
        <f>SUBTOTAL(109,Tbl_NGF_Data[[#This Row],[Counter]])</f>
        <v>1</v>
      </c>
    </row>
    <row r="544" spans="2:32" ht="30" x14ac:dyDescent="0.25">
      <c r="B544" s="21" t="s">
        <v>12</v>
      </c>
      <c r="C544" s="22" t="s">
        <v>1413</v>
      </c>
      <c r="D544" s="23">
        <v>4</v>
      </c>
      <c r="E544" s="22" t="s">
        <v>12</v>
      </c>
      <c r="F544" s="23">
        <v>4</v>
      </c>
      <c r="G544" s="22" t="s">
        <v>1413</v>
      </c>
      <c r="H544" s="22" t="s">
        <v>1327</v>
      </c>
      <c r="I544" s="23">
        <v>1</v>
      </c>
      <c r="J544" s="23">
        <v>132</v>
      </c>
      <c r="K544" s="23" t="s">
        <v>1573</v>
      </c>
      <c r="L544" s="22" t="s">
        <v>1574</v>
      </c>
      <c r="M544" s="21" t="s">
        <v>34</v>
      </c>
      <c r="N544" s="23" t="s">
        <v>1119</v>
      </c>
      <c r="O544" s="22" t="s">
        <v>1120</v>
      </c>
      <c r="P544" s="22" t="s">
        <v>1121</v>
      </c>
      <c r="Q544" s="23" t="s">
        <v>1125</v>
      </c>
      <c r="R544" s="22" t="s">
        <v>1126</v>
      </c>
      <c r="S544" s="21" t="s">
        <v>23</v>
      </c>
      <c r="T544" s="23" t="s">
        <v>1581</v>
      </c>
      <c r="U544" s="24" t="s">
        <v>15</v>
      </c>
      <c r="V544" s="23">
        <v>100</v>
      </c>
      <c r="W544" s="25">
        <v>0</v>
      </c>
      <c r="X544" s="25">
        <v>3038</v>
      </c>
      <c r="Y544" s="25">
        <v>3111.5</v>
      </c>
      <c r="Z544" s="25">
        <v>3111.5</v>
      </c>
      <c r="AA544" s="25">
        <v>3071.5</v>
      </c>
      <c r="AB544" s="25">
        <v>3071.5</v>
      </c>
      <c r="AC544" s="26">
        <v>45152.505756550927</v>
      </c>
      <c r="AD544" s="27">
        <f>ROW()</f>
        <v>544</v>
      </c>
      <c r="AE544" s="27">
        <f>1</f>
        <v>1</v>
      </c>
      <c r="AF544" s="27">
        <f>SUBTOTAL(109,Tbl_NGF_Data[[#This Row],[Counter]])</f>
        <v>1</v>
      </c>
    </row>
    <row r="545" spans="2:32" ht="45" x14ac:dyDescent="0.25">
      <c r="B545" s="21" t="s">
        <v>12</v>
      </c>
      <c r="C545" s="22" t="s">
        <v>1413</v>
      </c>
      <c r="D545" s="23">
        <v>4</v>
      </c>
      <c r="E545" s="22" t="s">
        <v>12</v>
      </c>
      <c r="F545" s="23">
        <v>4</v>
      </c>
      <c r="G545" s="22" t="s">
        <v>1413</v>
      </c>
      <c r="H545" s="22" t="s">
        <v>1327</v>
      </c>
      <c r="I545" s="23">
        <v>1</v>
      </c>
      <c r="J545" s="23">
        <v>132</v>
      </c>
      <c r="K545" s="23" t="s">
        <v>1573</v>
      </c>
      <c r="L545" s="22" t="s">
        <v>1574</v>
      </c>
      <c r="M545" s="21" t="s">
        <v>34</v>
      </c>
      <c r="N545" s="23" t="s">
        <v>1223</v>
      </c>
      <c r="O545" s="22" t="s">
        <v>1224</v>
      </c>
      <c r="P545" s="22" t="s">
        <v>1225</v>
      </c>
      <c r="Q545" s="23" t="s">
        <v>1582</v>
      </c>
      <c r="R545" s="22" t="s">
        <v>1583</v>
      </c>
      <c r="S545" s="21" t="s">
        <v>37</v>
      </c>
      <c r="T545" s="23" t="s">
        <v>1584</v>
      </c>
      <c r="U545" s="24" t="s">
        <v>15</v>
      </c>
      <c r="V545" s="23">
        <v>100</v>
      </c>
      <c r="W545" s="25">
        <v>9085268.9499999993</v>
      </c>
      <c r="X545" s="25">
        <v>8364868.0899999999</v>
      </c>
      <c r="Y545" s="25">
        <v>15827766.270000001</v>
      </c>
      <c r="Z545" s="25">
        <v>12670717.790000001</v>
      </c>
      <c r="AA545" s="25">
        <v>12377081.449999999</v>
      </c>
      <c r="AB545" s="25">
        <v>9484331.6100000013</v>
      </c>
      <c r="AC545" s="26">
        <v>45152.505756550927</v>
      </c>
      <c r="AD545" s="27">
        <f>ROW()</f>
        <v>545</v>
      </c>
      <c r="AE545" s="27">
        <f>1</f>
        <v>1</v>
      </c>
      <c r="AF545" s="27">
        <f>SUBTOTAL(109,Tbl_NGF_Data[[#This Row],[Counter]])</f>
        <v>1</v>
      </c>
    </row>
    <row r="546" spans="2:32" ht="45" x14ac:dyDescent="0.25">
      <c r="B546" s="21" t="s">
        <v>12</v>
      </c>
      <c r="C546" s="22" t="s">
        <v>1413</v>
      </c>
      <c r="D546" s="23">
        <v>4</v>
      </c>
      <c r="E546" s="22" t="s">
        <v>12</v>
      </c>
      <c r="F546" s="23">
        <v>4</v>
      </c>
      <c r="G546" s="22" t="s">
        <v>1413</v>
      </c>
      <c r="H546" s="22" t="s">
        <v>1327</v>
      </c>
      <c r="I546" s="23">
        <v>1</v>
      </c>
      <c r="J546" s="23">
        <v>132</v>
      </c>
      <c r="K546" s="23" t="s">
        <v>1573</v>
      </c>
      <c r="L546" s="22" t="s">
        <v>1574</v>
      </c>
      <c r="M546" s="21" t="s">
        <v>34</v>
      </c>
      <c r="N546" s="23" t="s">
        <v>1223</v>
      </c>
      <c r="O546" s="22" t="s">
        <v>1224</v>
      </c>
      <c r="P546" s="22" t="s">
        <v>1225</v>
      </c>
      <c r="Q546" s="23" t="s">
        <v>1582</v>
      </c>
      <c r="R546" s="22" t="s">
        <v>1583</v>
      </c>
      <c r="S546" s="21" t="s">
        <v>37</v>
      </c>
      <c r="T546" s="23" t="s">
        <v>1584</v>
      </c>
      <c r="U546" s="24" t="s">
        <v>16</v>
      </c>
      <c r="V546" s="23">
        <v>135</v>
      </c>
      <c r="W546" s="25">
        <v>7032796</v>
      </c>
      <c r="X546" s="25">
        <v>1000000</v>
      </c>
      <c r="Y546" s="25">
        <v>12172062</v>
      </c>
      <c r="Z546" s="25">
        <v>3514076</v>
      </c>
      <c r="AA546" s="25">
        <v>3000000</v>
      </c>
      <c r="AB546" s="25">
        <v>8056318</v>
      </c>
      <c r="AC546" s="26">
        <v>45152.505756550927</v>
      </c>
      <c r="AD546" s="27">
        <f>ROW()</f>
        <v>546</v>
      </c>
      <c r="AE546" s="27">
        <f>1</f>
        <v>1</v>
      </c>
      <c r="AF546" s="27">
        <f>SUBTOTAL(109,Tbl_NGF_Data[[#This Row],[Counter]])</f>
        <v>1</v>
      </c>
    </row>
    <row r="547" spans="2:32" ht="45" x14ac:dyDescent="0.25">
      <c r="B547" s="21" t="s">
        <v>12</v>
      </c>
      <c r="C547" s="22" t="s">
        <v>1413</v>
      </c>
      <c r="D547" s="23">
        <v>4</v>
      </c>
      <c r="E547" s="22" t="s">
        <v>12</v>
      </c>
      <c r="F547" s="23">
        <v>4</v>
      </c>
      <c r="G547" s="22" t="s">
        <v>1413</v>
      </c>
      <c r="H547" s="22" t="s">
        <v>1327</v>
      </c>
      <c r="I547" s="23">
        <v>1</v>
      </c>
      <c r="J547" s="23">
        <v>132</v>
      </c>
      <c r="K547" s="23" t="s">
        <v>1573</v>
      </c>
      <c r="L547" s="22" t="s">
        <v>1574</v>
      </c>
      <c r="M547" s="21" t="s">
        <v>34</v>
      </c>
      <c r="N547" s="23" t="s">
        <v>1223</v>
      </c>
      <c r="O547" s="22" t="s">
        <v>1224</v>
      </c>
      <c r="P547" s="22" t="s">
        <v>1225</v>
      </c>
      <c r="Q547" s="23" t="s">
        <v>1582</v>
      </c>
      <c r="R547" s="22" t="s">
        <v>1583</v>
      </c>
      <c r="S547" s="21" t="s">
        <v>37</v>
      </c>
      <c r="T547" s="23" t="s">
        <v>1584</v>
      </c>
      <c r="U547" s="24" t="s">
        <v>17</v>
      </c>
      <c r="V547" s="23">
        <v>200</v>
      </c>
      <c r="W547" s="25">
        <v>3761520.0700000008</v>
      </c>
      <c r="X547" s="25">
        <v>906788.54999999993</v>
      </c>
      <c r="Y547" s="25">
        <v>2940438.7199999997</v>
      </c>
      <c r="Z547" s="25">
        <v>3298445.0199999996</v>
      </c>
      <c r="AA547" s="25">
        <v>1884785.44</v>
      </c>
      <c r="AB547" s="25">
        <v>4679007.7000000011</v>
      </c>
      <c r="AC547" s="26">
        <v>45152.505756550927</v>
      </c>
      <c r="AD547" s="27">
        <f>ROW()</f>
        <v>547</v>
      </c>
      <c r="AE547" s="27">
        <f>1</f>
        <v>1</v>
      </c>
      <c r="AF547" s="27">
        <f>SUBTOTAL(109,Tbl_NGF_Data[[#This Row],[Counter]])</f>
        <v>1</v>
      </c>
    </row>
    <row r="548" spans="2:32" ht="45" x14ac:dyDescent="0.25">
      <c r="B548" s="21" t="s">
        <v>12</v>
      </c>
      <c r="C548" s="22" t="s">
        <v>1413</v>
      </c>
      <c r="D548" s="23">
        <v>4</v>
      </c>
      <c r="E548" s="22" t="s">
        <v>12</v>
      </c>
      <c r="F548" s="23">
        <v>4</v>
      </c>
      <c r="G548" s="22" t="s">
        <v>1413</v>
      </c>
      <c r="H548" s="22" t="s">
        <v>1327</v>
      </c>
      <c r="I548" s="23">
        <v>1</v>
      </c>
      <c r="J548" s="23">
        <v>132</v>
      </c>
      <c r="K548" s="23" t="s">
        <v>1573</v>
      </c>
      <c r="L548" s="22" t="s">
        <v>1574</v>
      </c>
      <c r="M548" s="21" t="s">
        <v>34</v>
      </c>
      <c r="N548" s="23" t="s">
        <v>1223</v>
      </c>
      <c r="O548" s="22" t="s">
        <v>1224</v>
      </c>
      <c r="P548" s="22" t="s">
        <v>1225</v>
      </c>
      <c r="Q548" s="23" t="s">
        <v>1582</v>
      </c>
      <c r="R548" s="22" t="s">
        <v>1583</v>
      </c>
      <c r="S548" s="21" t="s">
        <v>37</v>
      </c>
      <c r="T548" s="23" t="s">
        <v>1584</v>
      </c>
      <c r="U548" s="24" t="s">
        <v>18</v>
      </c>
      <c r="V548" s="23">
        <v>220</v>
      </c>
      <c r="W548" s="25">
        <v>3271275.9299999992</v>
      </c>
      <c r="X548" s="25">
        <v>93211.45000000007</v>
      </c>
      <c r="Y548" s="25">
        <v>9231623.2800000012</v>
      </c>
      <c r="Z548" s="25">
        <v>215630.98000000045</v>
      </c>
      <c r="AA548" s="25">
        <v>1115214.56</v>
      </c>
      <c r="AB548" s="25">
        <v>3377310.2999999989</v>
      </c>
      <c r="AC548" s="26">
        <v>45152.505756550927</v>
      </c>
      <c r="AD548" s="27">
        <f>ROW()</f>
        <v>548</v>
      </c>
      <c r="AE548" s="27">
        <f>1</f>
        <v>1</v>
      </c>
      <c r="AF548" s="27">
        <f>SUBTOTAL(109,Tbl_NGF_Data[[#This Row],[Counter]])</f>
        <v>1</v>
      </c>
    </row>
    <row r="549" spans="2:32" ht="45" x14ac:dyDescent="0.25">
      <c r="B549" s="21" t="s">
        <v>12</v>
      </c>
      <c r="C549" s="22" t="s">
        <v>1413</v>
      </c>
      <c r="D549" s="23">
        <v>4</v>
      </c>
      <c r="E549" s="22" t="s">
        <v>12</v>
      </c>
      <c r="F549" s="23">
        <v>4</v>
      </c>
      <c r="G549" s="22" t="s">
        <v>1413</v>
      </c>
      <c r="H549" s="22" t="s">
        <v>1327</v>
      </c>
      <c r="I549" s="23">
        <v>1</v>
      </c>
      <c r="J549" s="23">
        <v>132</v>
      </c>
      <c r="K549" s="23" t="s">
        <v>1573</v>
      </c>
      <c r="L549" s="22" t="s">
        <v>1574</v>
      </c>
      <c r="M549" s="21" t="s">
        <v>34</v>
      </c>
      <c r="N549" s="23" t="s">
        <v>1223</v>
      </c>
      <c r="O549" s="22" t="s">
        <v>1224</v>
      </c>
      <c r="P549" s="22" t="s">
        <v>1225</v>
      </c>
      <c r="Q549" s="23" t="s">
        <v>1582</v>
      </c>
      <c r="R549" s="22" t="s">
        <v>1583</v>
      </c>
      <c r="S549" s="21" t="s">
        <v>37</v>
      </c>
      <c r="T549" s="23" t="s">
        <v>1584</v>
      </c>
      <c r="U549" s="24" t="s">
        <v>19</v>
      </c>
      <c r="V549" s="23">
        <v>500</v>
      </c>
      <c r="W549" s="25">
        <v>9104309.9199999999</v>
      </c>
      <c r="X549" s="25">
        <v>186387.69</v>
      </c>
      <c r="Y549" s="25">
        <v>10403336.9</v>
      </c>
      <c r="Z549" s="25">
        <v>141396.53999999998</v>
      </c>
      <c r="AA549" s="25">
        <v>1591149.1</v>
      </c>
      <c r="AB549" s="25">
        <v>1786257.8599999999</v>
      </c>
      <c r="AC549" s="26">
        <v>45152.505756550927</v>
      </c>
      <c r="AD549" s="27">
        <f>ROW()</f>
        <v>549</v>
      </c>
      <c r="AE549" s="27">
        <f>1</f>
        <v>1</v>
      </c>
      <c r="AF549" s="27">
        <f>SUBTOTAL(109,Tbl_NGF_Data[[#This Row],[Counter]])</f>
        <v>1</v>
      </c>
    </row>
    <row r="550" spans="2:32" ht="30" x14ac:dyDescent="0.25">
      <c r="B550" s="21" t="s">
        <v>12</v>
      </c>
      <c r="C550" s="22" t="s">
        <v>1413</v>
      </c>
      <c r="D550" s="23">
        <v>4</v>
      </c>
      <c r="E550" s="22" t="s">
        <v>12</v>
      </c>
      <c r="F550" s="23">
        <v>4</v>
      </c>
      <c r="G550" s="22" t="s">
        <v>1413</v>
      </c>
      <c r="H550" s="22" t="s">
        <v>1327</v>
      </c>
      <c r="I550" s="23">
        <v>1</v>
      </c>
      <c r="J550" s="23">
        <v>132</v>
      </c>
      <c r="K550" s="23" t="s">
        <v>1573</v>
      </c>
      <c r="L550" s="22" t="s">
        <v>1574</v>
      </c>
      <c r="M550" s="21" t="s">
        <v>34</v>
      </c>
      <c r="N550" s="23" t="s">
        <v>1131</v>
      </c>
      <c r="O550" s="22" t="s">
        <v>1132</v>
      </c>
      <c r="P550" s="22" t="s">
        <v>1133</v>
      </c>
      <c r="Q550" s="23" t="s">
        <v>1151</v>
      </c>
      <c r="R550" s="22" t="s">
        <v>1132</v>
      </c>
      <c r="S550" s="21" t="s">
        <v>38</v>
      </c>
      <c r="T550" s="23" t="s">
        <v>1585</v>
      </c>
      <c r="U550" s="24" t="s">
        <v>15</v>
      </c>
      <c r="V550" s="23">
        <v>100</v>
      </c>
      <c r="W550" s="25">
        <v>44472.52</v>
      </c>
      <c r="X550" s="25">
        <v>44472.52</v>
      </c>
      <c r="Y550" s="25">
        <v>44472.52</v>
      </c>
      <c r="Z550" s="25">
        <v>44472.52</v>
      </c>
      <c r="AA550" s="25">
        <v>44472.52</v>
      </c>
      <c r="AB550" s="25">
        <v>44472.52</v>
      </c>
      <c r="AC550" s="26">
        <v>45152.505756550927</v>
      </c>
      <c r="AD550" s="27">
        <f>ROW()</f>
        <v>550</v>
      </c>
      <c r="AE550" s="27">
        <f>1</f>
        <v>1</v>
      </c>
      <c r="AF550" s="27">
        <f>SUBTOTAL(109,Tbl_NGF_Data[[#This Row],[Counter]])</f>
        <v>1</v>
      </c>
    </row>
    <row r="551" spans="2:32" ht="30" x14ac:dyDescent="0.25">
      <c r="B551" s="21" t="s">
        <v>12</v>
      </c>
      <c r="C551" s="22" t="s">
        <v>1413</v>
      </c>
      <c r="D551" s="23">
        <v>4</v>
      </c>
      <c r="E551" s="22" t="s">
        <v>12</v>
      </c>
      <c r="F551" s="23">
        <v>4</v>
      </c>
      <c r="G551" s="22" t="s">
        <v>1413</v>
      </c>
      <c r="H551" s="22" t="s">
        <v>1327</v>
      </c>
      <c r="I551" s="23">
        <v>1</v>
      </c>
      <c r="J551" s="23">
        <v>132</v>
      </c>
      <c r="K551" s="23" t="s">
        <v>1573</v>
      </c>
      <c r="L551" s="22" t="s">
        <v>1574</v>
      </c>
      <c r="M551" s="21" t="s">
        <v>34</v>
      </c>
      <c r="N551" s="23" t="s">
        <v>1131</v>
      </c>
      <c r="O551" s="22" t="s">
        <v>1132</v>
      </c>
      <c r="P551" s="22" t="s">
        <v>1133</v>
      </c>
      <c r="Q551" s="23" t="s">
        <v>1151</v>
      </c>
      <c r="R551" s="22" t="s">
        <v>1132</v>
      </c>
      <c r="S551" s="21" t="s">
        <v>38</v>
      </c>
      <c r="T551" s="23" t="s">
        <v>1585</v>
      </c>
      <c r="U551" s="24" t="s">
        <v>16</v>
      </c>
      <c r="V551" s="23">
        <v>135</v>
      </c>
      <c r="W551" s="25">
        <v>83718</v>
      </c>
      <c r="X551" s="25">
        <v>0</v>
      </c>
      <c r="Y551" s="25">
        <v>0</v>
      </c>
      <c r="Z551" s="25">
        <v>0</v>
      </c>
      <c r="AA551" s="25">
        <v>0</v>
      </c>
      <c r="AB551" s="25">
        <v>0</v>
      </c>
      <c r="AC551" s="26">
        <v>45152.505756550927</v>
      </c>
      <c r="AD551" s="27">
        <f>ROW()</f>
        <v>551</v>
      </c>
      <c r="AE551" s="27">
        <f>1</f>
        <v>1</v>
      </c>
      <c r="AF551" s="27">
        <f>SUBTOTAL(109,Tbl_NGF_Data[[#This Row],[Counter]])</f>
        <v>1</v>
      </c>
    </row>
    <row r="552" spans="2:32" ht="30" x14ac:dyDescent="0.25">
      <c r="B552" s="21" t="s">
        <v>12</v>
      </c>
      <c r="C552" s="22" t="s">
        <v>1413</v>
      </c>
      <c r="D552" s="23">
        <v>4</v>
      </c>
      <c r="E552" s="22" t="s">
        <v>12</v>
      </c>
      <c r="F552" s="23">
        <v>4</v>
      </c>
      <c r="G552" s="22" t="s">
        <v>1413</v>
      </c>
      <c r="H552" s="22" t="s">
        <v>1327</v>
      </c>
      <c r="I552" s="23">
        <v>1</v>
      </c>
      <c r="J552" s="23">
        <v>132</v>
      </c>
      <c r="K552" s="23" t="s">
        <v>1573</v>
      </c>
      <c r="L552" s="22" t="s">
        <v>1574</v>
      </c>
      <c r="M552" s="21" t="s">
        <v>34</v>
      </c>
      <c r="N552" s="23" t="s">
        <v>1131</v>
      </c>
      <c r="O552" s="22" t="s">
        <v>1132</v>
      </c>
      <c r="P552" s="22" t="s">
        <v>1133</v>
      </c>
      <c r="Q552" s="23" t="s">
        <v>1151</v>
      </c>
      <c r="R552" s="22" t="s">
        <v>1132</v>
      </c>
      <c r="S552" s="21" t="s">
        <v>38</v>
      </c>
      <c r="T552" s="23" t="s">
        <v>1585</v>
      </c>
      <c r="U552" s="24" t="s">
        <v>17</v>
      </c>
      <c r="V552" s="23">
        <v>200</v>
      </c>
      <c r="W552" s="25">
        <v>83717.279999999999</v>
      </c>
      <c r="X552" s="25">
        <v>0</v>
      </c>
      <c r="Y552" s="25">
        <v>0</v>
      </c>
      <c r="Z552" s="25">
        <v>0</v>
      </c>
      <c r="AA552" s="25">
        <v>0</v>
      </c>
      <c r="AB552" s="25">
        <v>0</v>
      </c>
      <c r="AC552" s="26">
        <v>45152.505756550927</v>
      </c>
      <c r="AD552" s="27">
        <f>ROW()</f>
        <v>552</v>
      </c>
      <c r="AE552" s="27">
        <f>1</f>
        <v>1</v>
      </c>
      <c r="AF552" s="27">
        <f>SUBTOTAL(109,Tbl_NGF_Data[[#This Row],[Counter]])</f>
        <v>1</v>
      </c>
    </row>
    <row r="553" spans="2:32" ht="45" x14ac:dyDescent="0.25">
      <c r="B553" s="21" t="s">
        <v>12</v>
      </c>
      <c r="C553" s="22" t="s">
        <v>1413</v>
      </c>
      <c r="D553" s="23">
        <v>4</v>
      </c>
      <c r="E553" s="22" t="s">
        <v>12</v>
      </c>
      <c r="F553" s="23">
        <v>4</v>
      </c>
      <c r="G553" s="22" t="s">
        <v>1413</v>
      </c>
      <c r="H553" s="22" t="s">
        <v>1327</v>
      </c>
      <c r="I553" s="23">
        <v>1</v>
      </c>
      <c r="J553" s="23">
        <v>132</v>
      </c>
      <c r="K553" s="23" t="s">
        <v>1573</v>
      </c>
      <c r="L553" s="22" t="s">
        <v>1574</v>
      </c>
      <c r="M553" s="21" t="s">
        <v>34</v>
      </c>
      <c r="N553" s="23" t="s">
        <v>1131</v>
      </c>
      <c r="O553" s="22" t="s">
        <v>1132</v>
      </c>
      <c r="P553" s="22" t="s">
        <v>1133</v>
      </c>
      <c r="Q553" s="23" t="s">
        <v>1151</v>
      </c>
      <c r="R553" s="22" t="s">
        <v>1132</v>
      </c>
      <c r="S553" s="21" t="s">
        <v>38</v>
      </c>
      <c r="T553" s="23" t="s">
        <v>1585</v>
      </c>
      <c r="U553" s="24" t="s">
        <v>18</v>
      </c>
      <c r="V553" s="23">
        <v>220</v>
      </c>
      <c r="W553" s="25">
        <v>0.72000000000116415</v>
      </c>
      <c r="X553" s="25">
        <v>0</v>
      </c>
      <c r="Y553" s="25">
        <v>0</v>
      </c>
      <c r="Z553" s="25">
        <v>0</v>
      </c>
      <c r="AA553" s="25">
        <v>0</v>
      </c>
      <c r="AB553" s="25">
        <v>0</v>
      </c>
      <c r="AC553" s="26">
        <v>45152.505756550927</v>
      </c>
      <c r="AD553" s="27">
        <f>ROW()</f>
        <v>553</v>
      </c>
      <c r="AE553" s="27">
        <f>1</f>
        <v>1</v>
      </c>
      <c r="AF553" s="27">
        <f>SUBTOTAL(109,Tbl_NGF_Data[[#This Row],[Counter]])</f>
        <v>1</v>
      </c>
    </row>
    <row r="554" spans="2:32" ht="30" x14ac:dyDescent="0.25">
      <c r="B554" s="21" t="s">
        <v>12</v>
      </c>
      <c r="C554" s="22" t="s">
        <v>1413</v>
      </c>
      <c r="D554" s="23">
        <v>4</v>
      </c>
      <c r="E554" s="22" t="s">
        <v>12</v>
      </c>
      <c r="F554" s="23">
        <v>4</v>
      </c>
      <c r="G554" s="22" t="s">
        <v>1413</v>
      </c>
      <c r="H554" s="22" t="s">
        <v>1327</v>
      </c>
      <c r="I554" s="23">
        <v>1</v>
      </c>
      <c r="J554" s="23">
        <v>132</v>
      </c>
      <c r="K554" s="23" t="s">
        <v>1573</v>
      </c>
      <c r="L554" s="22" t="s">
        <v>1574</v>
      </c>
      <c r="M554" s="21" t="s">
        <v>34</v>
      </c>
      <c r="N554" s="23" t="s">
        <v>1131</v>
      </c>
      <c r="O554" s="22" t="s">
        <v>1132</v>
      </c>
      <c r="P554" s="22" t="s">
        <v>1133</v>
      </c>
      <c r="Q554" s="23" t="s">
        <v>1151</v>
      </c>
      <c r="R554" s="22" t="s">
        <v>1132</v>
      </c>
      <c r="S554" s="21" t="s">
        <v>38</v>
      </c>
      <c r="T554" s="23" t="s">
        <v>1585</v>
      </c>
      <c r="U554" s="24" t="s">
        <v>19</v>
      </c>
      <c r="V554" s="23">
        <v>500</v>
      </c>
      <c r="W554" s="25">
        <v>83717.279999999999</v>
      </c>
      <c r="X554" s="25">
        <v>0</v>
      </c>
      <c r="Y554" s="25">
        <v>0</v>
      </c>
      <c r="Z554" s="25">
        <v>0</v>
      </c>
      <c r="AA554" s="25">
        <v>0</v>
      </c>
      <c r="AB554" s="25">
        <v>0</v>
      </c>
      <c r="AC554" s="26">
        <v>45152.505756550927</v>
      </c>
      <c r="AD554" s="27">
        <f>ROW()</f>
        <v>554</v>
      </c>
      <c r="AE554" s="27">
        <f>1</f>
        <v>1</v>
      </c>
      <c r="AF554" s="27">
        <f>SUBTOTAL(109,Tbl_NGF_Data[[#This Row],[Counter]])</f>
        <v>1</v>
      </c>
    </row>
    <row r="555" spans="2:32" ht="60" x14ac:dyDescent="0.25">
      <c r="B555" s="21" t="s">
        <v>12</v>
      </c>
      <c r="C555" s="22" t="s">
        <v>1413</v>
      </c>
      <c r="D555" s="23">
        <v>4</v>
      </c>
      <c r="E555" s="22" t="s">
        <v>12</v>
      </c>
      <c r="F555" s="23">
        <v>4</v>
      </c>
      <c r="G555" s="22" t="s">
        <v>1413</v>
      </c>
      <c r="H555" s="22" t="s">
        <v>1327</v>
      </c>
      <c r="I555" s="23">
        <v>1</v>
      </c>
      <c r="J555" s="23">
        <v>132</v>
      </c>
      <c r="K555" s="23" t="s">
        <v>1573</v>
      </c>
      <c r="L555" s="22" t="s">
        <v>1574</v>
      </c>
      <c r="M555" s="21" t="s">
        <v>34</v>
      </c>
      <c r="N555" s="23" t="s">
        <v>1131</v>
      </c>
      <c r="O555" s="22" t="s">
        <v>1132</v>
      </c>
      <c r="P555" s="22" t="s">
        <v>1133</v>
      </c>
      <c r="Q555" s="23" t="s">
        <v>1134</v>
      </c>
      <c r="R555" s="22" t="s">
        <v>1135</v>
      </c>
      <c r="S555" s="21" t="s">
        <v>33</v>
      </c>
      <c r="T555" s="23" t="s">
        <v>1586</v>
      </c>
      <c r="U555" s="24" t="s">
        <v>15</v>
      </c>
      <c r="V555" s="23">
        <v>100</v>
      </c>
      <c r="W555" s="25">
        <v>0</v>
      </c>
      <c r="X555" s="25">
        <v>0</v>
      </c>
      <c r="Y555" s="25">
        <v>19889.64</v>
      </c>
      <c r="Z555" s="25">
        <v>19889.64</v>
      </c>
      <c r="AA555" s="25">
        <v>0</v>
      </c>
      <c r="AB555" s="25">
        <v>0</v>
      </c>
      <c r="AC555" s="26">
        <v>45152.505756550927</v>
      </c>
      <c r="AD555" s="27">
        <f>ROW()</f>
        <v>555</v>
      </c>
      <c r="AE555" s="27">
        <f>1</f>
        <v>1</v>
      </c>
      <c r="AF555" s="27">
        <f>SUBTOTAL(109,Tbl_NGF_Data[[#This Row],[Counter]])</f>
        <v>1</v>
      </c>
    </row>
    <row r="556" spans="2:32" ht="60" x14ac:dyDescent="0.25">
      <c r="B556" s="21" t="s">
        <v>12</v>
      </c>
      <c r="C556" s="22" t="s">
        <v>1413</v>
      </c>
      <c r="D556" s="23">
        <v>4</v>
      </c>
      <c r="E556" s="22" t="s">
        <v>12</v>
      </c>
      <c r="F556" s="23">
        <v>4</v>
      </c>
      <c r="G556" s="22" t="s">
        <v>1413</v>
      </c>
      <c r="H556" s="22" t="s">
        <v>1327</v>
      </c>
      <c r="I556" s="23">
        <v>1</v>
      </c>
      <c r="J556" s="23">
        <v>132</v>
      </c>
      <c r="K556" s="23" t="s">
        <v>1573</v>
      </c>
      <c r="L556" s="22" t="s">
        <v>1574</v>
      </c>
      <c r="M556" s="21" t="s">
        <v>34</v>
      </c>
      <c r="N556" s="23" t="s">
        <v>1131</v>
      </c>
      <c r="O556" s="22" t="s">
        <v>1132</v>
      </c>
      <c r="P556" s="22" t="s">
        <v>1133</v>
      </c>
      <c r="Q556" s="23" t="s">
        <v>1134</v>
      </c>
      <c r="R556" s="22" t="s">
        <v>1135</v>
      </c>
      <c r="S556" s="21" t="s">
        <v>33</v>
      </c>
      <c r="T556" s="23" t="s">
        <v>1586</v>
      </c>
      <c r="U556" s="24" t="s">
        <v>16</v>
      </c>
      <c r="V556" s="23">
        <v>135</v>
      </c>
      <c r="W556" s="25">
        <v>0</v>
      </c>
      <c r="X556" s="25">
        <v>0</v>
      </c>
      <c r="Y556" s="25">
        <v>256360</v>
      </c>
      <c r="Z556" s="25">
        <v>0</v>
      </c>
      <c r="AA556" s="25">
        <v>0</v>
      </c>
      <c r="AB556" s="25">
        <v>0</v>
      </c>
      <c r="AC556" s="26">
        <v>45152.505756550927</v>
      </c>
      <c r="AD556" s="27">
        <f>ROW()</f>
        <v>556</v>
      </c>
      <c r="AE556" s="27">
        <f>1</f>
        <v>1</v>
      </c>
      <c r="AF556" s="27">
        <f>SUBTOTAL(109,Tbl_NGF_Data[[#This Row],[Counter]])</f>
        <v>1</v>
      </c>
    </row>
    <row r="557" spans="2:32" ht="60" x14ac:dyDescent="0.25">
      <c r="B557" s="21" t="s">
        <v>12</v>
      </c>
      <c r="C557" s="22" t="s">
        <v>1413</v>
      </c>
      <c r="D557" s="23">
        <v>4</v>
      </c>
      <c r="E557" s="22" t="s">
        <v>12</v>
      </c>
      <c r="F557" s="23">
        <v>4</v>
      </c>
      <c r="G557" s="22" t="s">
        <v>1413</v>
      </c>
      <c r="H557" s="22" t="s">
        <v>1327</v>
      </c>
      <c r="I557" s="23">
        <v>1</v>
      </c>
      <c r="J557" s="23">
        <v>132</v>
      </c>
      <c r="K557" s="23" t="s">
        <v>1573</v>
      </c>
      <c r="L557" s="22" t="s">
        <v>1574</v>
      </c>
      <c r="M557" s="21" t="s">
        <v>34</v>
      </c>
      <c r="N557" s="23" t="s">
        <v>1131</v>
      </c>
      <c r="O557" s="22" t="s">
        <v>1132</v>
      </c>
      <c r="P557" s="22" t="s">
        <v>1133</v>
      </c>
      <c r="Q557" s="23" t="s">
        <v>1134</v>
      </c>
      <c r="R557" s="22" t="s">
        <v>1135</v>
      </c>
      <c r="S557" s="21" t="s">
        <v>33</v>
      </c>
      <c r="T557" s="23" t="s">
        <v>1586</v>
      </c>
      <c r="U557" s="24" t="s">
        <v>17</v>
      </c>
      <c r="V557" s="23">
        <v>200</v>
      </c>
      <c r="W557" s="25">
        <v>0</v>
      </c>
      <c r="X557" s="25">
        <v>0</v>
      </c>
      <c r="Y557" s="25">
        <v>236470.36000000002</v>
      </c>
      <c r="Z557" s="25">
        <v>0</v>
      </c>
      <c r="AA557" s="25">
        <v>0</v>
      </c>
      <c r="AB557" s="25">
        <v>0</v>
      </c>
      <c r="AC557" s="26">
        <v>45152.505756550927</v>
      </c>
      <c r="AD557" s="27">
        <f>ROW()</f>
        <v>557</v>
      </c>
      <c r="AE557" s="27">
        <f>1</f>
        <v>1</v>
      </c>
      <c r="AF557" s="27">
        <f>SUBTOTAL(109,Tbl_NGF_Data[[#This Row],[Counter]])</f>
        <v>1</v>
      </c>
    </row>
    <row r="558" spans="2:32" ht="60" x14ac:dyDescent="0.25">
      <c r="B558" s="21" t="s">
        <v>12</v>
      </c>
      <c r="C558" s="22" t="s">
        <v>1413</v>
      </c>
      <c r="D558" s="23">
        <v>4</v>
      </c>
      <c r="E558" s="22" t="s">
        <v>12</v>
      </c>
      <c r="F558" s="23">
        <v>4</v>
      </c>
      <c r="G558" s="22" t="s">
        <v>1413</v>
      </c>
      <c r="H558" s="22" t="s">
        <v>1327</v>
      </c>
      <c r="I558" s="23">
        <v>1</v>
      </c>
      <c r="J558" s="23">
        <v>132</v>
      </c>
      <c r="K558" s="23" t="s">
        <v>1573</v>
      </c>
      <c r="L558" s="22" t="s">
        <v>1574</v>
      </c>
      <c r="M558" s="21" t="s">
        <v>34</v>
      </c>
      <c r="N558" s="23" t="s">
        <v>1131</v>
      </c>
      <c r="O558" s="22" t="s">
        <v>1132</v>
      </c>
      <c r="P558" s="22" t="s">
        <v>1133</v>
      </c>
      <c r="Q558" s="23" t="s">
        <v>1134</v>
      </c>
      <c r="R558" s="22" t="s">
        <v>1135</v>
      </c>
      <c r="S558" s="21" t="s">
        <v>33</v>
      </c>
      <c r="T558" s="23" t="s">
        <v>1586</v>
      </c>
      <c r="U558" s="24" t="s">
        <v>18</v>
      </c>
      <c r="V558" s="23">
        <v>220</v>
      </c>
      <c r="W558" s="25">
        <v>0</v>
      </c>
      <c r="X558" s="25">
        <v>0</v>
      </c>
      <c r="Y558" s="25">
        <v>19889.639999999985</v>
      </c>
      <c r="Z558" s="25">
        <v>0</v>
      </c>
      <c r="AA558" s="25">
        <v>0</v>
      </c>
      <c r="AB558" s="25">
        <v>0</v>
      </c>
      <c r="AC558" s="26">
        <v>45152.505756550927</v>
      </c>
      <c r="AD558" s="27">
        <f>ROW()</f>
        <v>558</v>
      </c>
      <c r="AE558" s="27">
        <f>1</f>
        <v>1</v>
      </c>
      <c r="AF558" s="27">
        <f>SUBTOTAL(109,Tbl_NGF_Data[[#This Row],[Counter]])</f>
        <v>1</v>
      </c>
    </row>
    <row r="559" spans="2:32" ht="60" x14ac:dyDescent="0.25">
      <c r="B559" s="21" t="s">
        <v>12</v>
      </c>
      <c r="C559" s="22" t="s">
        <v>1413</v>
      </c>
      <c r="D559" s="23">
        <v>4</v>
      </c>
      <c r="E559" s="22" t="s">
        <v>12</v>
      </c>
      <c r="F559" s="23">
        <v>4</v>
      </c>
      <c r="G559" s="22" t="s">
        <v>1413</v>
      </c>
      <c r="H559" s="22" t="s">
        <v>1327</v>
      </c>
      <c r="I559" s="23">
        <v>1</v>
      </c>
      <c r="J559" s="23">
        <v>132</v>
      </c>
      <c r="K559" s="23" t="s">
        <v>1573</v>
      </c>
      <c r="L559" s="22" t="s">
        <v>1574</v>
      </c>
      <c r="M559" s="21" t="s">
        <v>34</v>
      </c>
      <c r="N559" s="23" t="s">
        <v>1131</v>
      </c>
      <c r="O559" s="22" t="s">
        <v>1132</v>
      </c>
      <c r="P559" s="22" t="s">
        <v>1133</v>
      </c>
      <c r="Q559" s="23" t="s">
        <v>1587</v>
      </c>
      <c r="R559" s="22" t="s">
        <v>1588</v>
      </c>
      <c r="S559" s="21" t="s">
        <v>39</v>
      </c>
      <c r="T559" s="23" t="s">
        <v>1589</v>
      </c>
      <c r="U559" s="24" t="s">
        <v>15</v>
      </c>
      <c r="V559" s="23">
        <v>100</v>
      </c>
      <c r="W559" s="25">
        <v>0</v>
      </c>
      <c r="X559" s="25">
        <v>0</v>
      </c>
      <c r="Y559" s="25">
        <v>9057344.4000000004</v>
      </c>
      <c r="Z559" s="25">
        <v>1225404.8400000001</v>
      </c>
      <c r="AA559" s="25">
        <v>21519.279999999999</v>
      </c>
      <c r="AB559" s="25">
        <v>393.97</v>
      </c>
      <c r="AC559" s="26">
        <v>45152.505756550927</v>
      </c>
      <c r="AD559" s="27">
        <f>ROW()</f>
        <v>559</v>
      </c>
      <c r="AE559" s="27">
        <f>1</f>
        <v>1</v>
      </c>
      <c r="AF559" s="27">
        <f>SUBTOTAL(109,Tbl_NGF_Data[[#This Row],[Counter]])</f>
        <v>1</v>
      </c>
    </row>
    <row r="560" spans="2:32" ht="60" x14ac:dyDescent="0.25">
      <c r="B560" s="21" t="s">
        <v>12</v>
      </c>
      <c r="C560" s="22" t="s">
        <v>1413</v>
      </c>
      <c r="D560" s="23">
        <v>4</v>
      </c>
      <c r="E560" s="22" t="s">
        <v>12</v>
      </c>
      <c r="F560" s="23">
        <v>4</v>
      </c>
      <c r="G560" s="22" t="s">
        <v>1413</v>
      </c>
      <c r="H560" s="22" t="s">
        <v>1327</v>
      </c>
      <c r="I560" s="23">
        <v>1</v>
      </c>
      <c r="J560" s="23">
        <v>132</v>
      </c>
      <c r="K560" s="23" t="s">
        <v>1573</v>
      </c>
      <c r="L560" s="22" t="s">
        <v>1574</v>
      </c>
      <c r="M560" s="21" t="s">
        <v>34</v>
      </c>
      <c r="N560" s="23" t="s">
        <v>1131</v>
      </c>
      <c r="O560" s="22" t="s">
        <v>1132</v>
      </c>
      <c r="P560" s="22" t="s">
        <v>1133</v>
      </c>
      <c r="Q560" s="23" t="s">
        <v>1587</v>
      </c>
      <c r="R560" s="22" t="s">
        <v>1588</v>
      </c>
      <c r="S560" s="21" t="s">
        <v>39</v>
      </c>
      <c r="T560" s="23" t="s">
        <v>1589</v>
      </c>
      <c r="U560" s="24" t="s">
        <v>16</v>
      </c>
      <c r="V560" s="23">
        <v>135</v>
      </c>
      <c r="W560" s="25">
        <v>0</v>
      </c>
      <c r="X560" s="25">
        <v>0</v>
      </c>
      <c r="Y560" s="25">
        <v>1003649</v>
      </c>
      <c r="Z560" s="25">
        <v>9057344.4000000004</v>
      </c>
      <c r="AA560" s="25">
        <v>1243548</v>
      </c>
      <c r="AB560" s="25">
        <v>0</v>
      </c>
      <c r="AC560" s="26">
        <v>45152.505756550927</v>
      </c>
      <c r="AD560" s="27">
        <f>ROW()</f>
        <v>560</v>
      </c>
      <c r="AE560" s="27">
        <f>1</f>
        <v>1</v>
      </c>
      <c r="AF560" s="27">
        <f>SUBTOTAL(109,Tbl_NGF_Data[[#This Row],[Counter]])</f>
        <v>1</v>
      </c>
    </row>
    <row r="561" spans="2:32" ht="60" x14ac:dyDescent="0.25">
      <c r="B561" s="21" t="s">
        <v>12</v>
      </c>
      <c r="C561" s="22" t="s">
        <v>1413</v>
      </c>
      <c r="D561" s="23">
        <v>4</v>
      </c>
      <c r="E561" s="22" t="s">
        <v>12</v>
      </c>
      <c r="F561" s="23">
        <v>4</v>
      </c>
      <c r="G561" s="22" t="s">
        <v>1413</v>
      </c>
      <c r="H561" s="22" t="s">
        <v>1327</v>
      </c>
      <c r="I561" s="23">
        <v>1</v>
      </c>
      <c r="J561" s="23">
        <v>132</v>
      </c>
      <c r="K561" s="23" t="s">
        <v>1573</v>
      </c>
      <c r="L561" s="22" t="s">
        <v>1574</v>
      </c>
      <c r="M561" s="21" t="s">
        <v>34</v>
      </c>
      <c r="N561" s="23" t="s">
        <v>1131</v>
      </c>
      <c r="O561" s="22" t="s">
        <v>1132</v>
      </c>
      <c r="P561" s="22" t="s">
        <v>1133</v>
      </c>
      <c r="Q561" s="23" t="s">
        <v>1587</v>
      </c>
      <c r="R561" s="22" t="s">
        <v>1588</v>
      </c>
      <c r="S561" s="21" t="s">
        <v>39</v>
      </c>
      <c r="T561" s="23" t="s">
        <v>1589</v>
      </c>
      <c r="U561" s="24" t="s">
        <v>17</v>
      </c>
      <c r="V561" s="23">
        <v>200</v>
      </c>
      <c r="W561" s="25">
        <v>0</v>
      </c>
      <c r="X561" s="25">
        <v>0</v>
      </c>
      <c r="Y561" s="25">
        <v>498201.83</v>
      </c>
      <c r="Z561" s="25">
        <v>7887709.0499999989</v>
      </c>
      <c r="AA561" s="25">
        <v>615268</v>
      </c>
      <c r="AB561" s="25">
        <v>0</v>
      </c>
      <c r="AC561" s="26">
        <v>45152.505756550927</v>
      </c>
      <c r="AD561" s="27">
        <f>ROW()</f>
        <v>561</v>
      </c>
      <c r="AE561" s="27">
        <f>1</f>
        <v>1</v>
      </c>
      <c r="AF561" s="27">
        <f>SUBTOTAL(109,Tbl_NGF_Data[[#This Row],[Counter]])</f>
        <v>1</v>
      </c>
    </row>
    <row r="562" spans="2:32" ht="60" x14ac:dyDescent="0.25">
      <c r="B562" s="21" t="s">
        <v>12</v>
      </c>
      <c r="C562" s="22" t="s">
        <v>1413</v>
      </c>
      <c r="D562" s="23">
        <v>4</v>
      </c>
      <c r="E562" s="22" t="s">
        <v>12</v>
      </c>
      <c r="F562" s="23">
        <v>4</v>
      </c>
      <c r="G562" s="22" t="s">
        <v>1413</v>
      </c>
      <c r="H562" s="22" t="s">
        <v>1327</v>
      </c>
      <c r="I562" s="23">
        <v>1</v>
      </c>
      <c r="J562" s="23">
        <v>132</v>
      </c>
      <c r="K562" s="23" t="s">
        <v>1573</v>
      </c>
      <c r="L562" s="22" t="s">
        <v>1574</v>
      </c>
      <c r="M562" s="21" t="s">
        <v>34</v>
      </c>
      <c r="N562" s="23" t="s">
        <v>1131</v>
      </c>
      <c r="O562" s="22" t="s">
        <v>1132</v>
      </c>
      <c r="P562" s="22" t="s">
        <v>1133</v>
      </c>
      <c r="Q562" s="23" t="s">
        <v>1587</v>
      </c>
      <c r="R562" s="22" t="s">
        <v>1588</v>
      </c>
      <c r="S562" s="21" t="s">
        <v>39</v>
      </c>
      <c r="T562" s="23" t="s">
        <v>1589</v>
      </c>
      <c r="U562" s="24" t="s">
        <v>18</v>
      </c>
      <c r="V562" s="23">
        <v>220</v>
      </c>
      <c r="W562" s="25">
        <v>0</v>
      </c>
      <c r="X562" s="25">
        <v>0</v>
      </c>
      <c r="Y562" s="25">
        <v>505447.17</v>
      </c>
      <c r="Z562" s="25">
        <v>1169635.3500000015</v>
      </c>
      <c r="AA562" s="25">
        <v>628280</v>
      </c>
      <c r="AB562" s="25">
        <v>0</v>
      </c>
      <c r="AC562" s="26">
        <v>45152.505756550927</v>
      </c>
      <c r="AD562" s="27">
        <f>ROW()</f>
        <v>562</v>
      </c>
      <c r="AE562" s="27">
        <f>1</f>
        <v>1</v>
      </c>
      <c r="AF562" s="27">
        <f>SUBTOTAL(109,Tbl_NGF_Data[[#This Row],[Counter]])</f>
        <v>1</v>
      </c>
    </row>
    <row r="563" spans="2:32" ht="60" x14ac:dyDescent="0.25">
      <c r="B563" s="21" t="s">
        <v>12</v>
      </c>
      <c r="C563" s="22" t="s">
        <v>1413</v>
      </c>
      <c r="D563" s="23">
        <v>4</v>
      </c>
      <c r="E563" s="22" t="s">
        <v>12</v>
      </c>
      <c r="F563" s="23">
        <v>4</v>
      </c>
      <c r="G563" s="22" t="s">
        <v>1413</v>
      </c>
      <c r="H563" s="22" t="s">
        <v>1327</v>
      </c>
      <c r="I563" s="23">
        <v>1</v>
      </c>
      <c r="J563" s="23">
        <v>132</v>
      </c>
      <c r="K563" s="23" t="s">
        <v>1573</v>
      </c>
      <c r="L563" s="22" t="s">
        <v>1574</v>
      </c>
      <c r="M563" s="21" t="s">
        <v>34</v>
      </c>
      <c r="N563" s="23" t="s">
        <v>1131</v>
      </c>
      <c r="O563" s="22" t="s">
        <v>1132</v>
      </c>
      <c r="P563" s="22" t="s">
        <v>1133</v>
      </c>
      <c r="Q563" s="23" t="s">
        <v>1587</v>
      </c>
      <c r="R563" s="22" t="s">
        <v>1588</v>
      </c>
      <c r="S563" s="21" t="s">
        <v>39</v>
      </c>
      <c r="T563" s="23" t="s">
        <v>1589</v>
      </c>
      <c r="U563" s="24" t="s">
        <v>19</v>
      </c>
      <c r="V563" s="23">
        <v>500</v>
      </c>
      <c r="W563" s="25">
        <v>0</v>
      </c>
      <c r="X563" s="25">
        <v>0</v>
      </c>
      <c r="Y563" s="25">
        <v>9555546.2300000004</v>
      </c>
      <c r="Z563" s="25">
        <v>55769.49</v>
      </c>
      <c r="AA563" s="25">
        <v>588617.55999999994</v>
      </c>
      <c r="AB563" s="25">
        <v>21125.309999999998</v>
      </c>
      <c r="AC563" s="26">
        <v>45152.505756550927</v>
      </c>
      <c r="AD563" s="27">
        <f>ROW()</f>
        <v>563</v>
      </c>
      <c r="AE563" s="27">
        <f>1</f>
        <v>1</v>
      </c>
      <c r="AF563" s="27">
        <f>SUBTOTAL(109,Tbl_NGF_Data[[#This Row],[Counter]])</f>
        <v>1</v>
      </c>
    </row>
    <row r="564" spans="2:32" ht="45" x14ac:dyDescent="0.25">
      <c r="B564" s="21" t="s">
        <v>12</v>
      </c>
      <c r="C564" s="22" t="s">
        <v>1413</v>
      </c>
      <c r="D564" s="23">
        <v>4</v>
      </c>
      <c r="E564" s="22" t="s">
        <v>12</v>
      </c>
      <c r="F564" s="23">
        <v>4</v>
      </c>
      <c r="G564" s="22" t="s">
        <v>1413</v>
      </c>
      <c r="H564" s="22" t="s">
        <v>1327</v>
      </c>
      <c r="I564" s="23">
        <v>1</v>
      </c>
      <c r="J564" s="23">
        <v>132</v>
      </c>
      <c r="K564" s="23" t="s">
        <v>1573</v>
      </c>
      <c r="L564" s="22" t="s">
        <v>1574</v>
      </c>
      <c r="M564" s="21" t="s">
        <v>34</v>
      </c>
      <c r="N564" s="23" t="s">
        <v>1166</v>
      </c>
      <c r="O564" s="22" t="s">
        <v>1167</v>
      </c>
      <c r="P564" s="22" t="s">
        <v>1168</v>
      </c>
      <c r="Q564" s="23" t="s">
        <v>1169</v>
      </c>
      <c r="R564" s="22" t="s">
        <v>1170</v>
      </c>
      <c r="S564" s="21" t="s">
        <v>40</v>
      </c>
      <c r="T564" s="23" t="s">
        <v>1590</v>
      </c>
      <c r="U564" s="24" t="s">
        <v>15</v>
      </c>
      <c r="V564" s="23">
        <v>100</v>
      </c>
      <c r="W564" s="25">
        <v>0</v>
      </c>
      <c r="X564" s="25">
        <v>0</v>
      </c>
      <c r="Y564" s="25">
        <v>0</v>
      </c>
      <c r="Z564" s="25">
        <v>0</v>
      </c>
      <c r="AA564" s="25">
        <v>3005435.69</v>
      </c>
      <c r="AB564" s="25">
        <v>2919807.69</v>
      </c>
      <c r="AC564" s="26">
        <v>45152.505756550927</v>
      </c>
      <c r="AD564" s="27">
        <f>ROW()</f>
        <v>564</v>
      </c>
      <c r="AE564" s="27">
        <f>1</f>
        <v>1</v>
      </c>
      <c r="AF564" s="27">
        <f>SUBTOTAL(109,Tbl_NGF_Data[[#This Row],[Counter]])</f>
        <v>1</v>
      </c>
    </row>
    <row r="565" spans="2:32" ht="45" x14ac:dyDescent="0.25">
      <c r="B565" s="21" t="s">
        <v>12</v>
      </c>
      <c r="C565" s="22" t="s">
        <v>1413</v>
      </c>
      <c r="D565" s="23">
        <v>4</v>
      </c>
      <c r="E565" s="22" t="s">
        <v>12</v>
      </c>
      <c r="F565" s="23">
        <v>4</v>
      </c>
      <c r="G565" s="22" t="s">
        <v>1413</v>
      </c>
      <c r="H565" s="22" t="s">
        <v>1327</v>
      </c>
      <c r="I565" s="23">
        <v>1</v>
      </c>
      <c r="J565" s="23">
        <v>132</v>
      </c>
      <c r="K565" s="23" t="s">
        <v>1573</v>
      </c>
      <c r="L565" s="22" t="s">
        <v>1574</v>
      </c>
      <c r="M565" s="21" t="s">
        <v>34</v>
      </c>
      <c r="N565" s="23" t="s">
        <v>1166</v>
      </c>
      <c r="O565" s="22" t="s">
        <v>1167</v>
      </c>
      <c r="P565" s="22" t="s">
        <v>1168</v>
      </c>
      <c r="Q565" s="23" t="s">
        <v>1169</v>
      </c>
      <c r="R565" s="22" t="s">
        <v>1170</v>
      </c>
      <c r="S565" s="21" t="s">
        <v>40</v>
      </c>
      <c r="T565" s="23" t="s">
        <v>1590</v>
      </c>
      <c r="U565" s="24" t="s">
        <v>16</v>
      </c>
      <c r="V565" s="23">
        <v>135</v>
      </c>
      <c r="W565" s="25">
        <v>0</v>
      </c>
      <c r="X565" s="25">
        <v>0</v>
      </c>
      <c r="Y565" s="25">
        <v>0</v>
      </c>
      <c r="Z565" s="25">
        <v>0</v>
      </c>
      <c r="AA565" s="25">
        <v>4500000</v>
      </c>
      <c r="AB565" s="25">
        <v>85628</v>
      </c>
      <c r="AC565" s="26">
        <v>45152.505756550927</v>
      </c>
      <c r="AD565" s="27">
        <f>ROW()</f>
        <v>565</v>
      </c>
      <c r="AE565" s="27">
        <f>1</f>
        <v>1</v>
      </c>
      <c r="AF565" s="27">
        <f>SUBTOTAL(109,Tbl_NGF_Data[[#This Row],[Counter]])</f>
        <v>1</v>
      </c>
    </row>
    <row r="566" spans="2:32" ht="45" x14ac:dyDescent="0.25">
      <c r="B566" s="21" t="s">
        <v>12</v>
      </c>
      <c r="C566" s="22" t="s">
        <v>1413</v>
      </c>
      <c r="D566" s="23">
        <v>4</v>
      </c>
      <c r="E566" s="22" t="s">
        <v>12</v>
      </c>
      <c r="F566" s="23">
        <v>4</v>
      </c>
      <c r="G566" s="22" t="s">
        <v>1413</v>
      </c>
      <c r="H566" s="22" t="s">
        <v>1327</v>
      </c>
      <c r="I566" s="23">
        <v>1</v>
      </c>
      <c r="J566" s="23">
        <v>132</v>
      </c>
      <c r="K566" s="23" t="s">
        <v>1573</v>
      </c>
      <c r="L566" s="22" t="s">
        <v>1574</v>
      </c>
      <c r="M566" s="21" t="s">
        <v>34</v>
      </c>
      <c r="N566" s="23" t="s">
        <v>1166</v>
      </c>
      <c r="O566" s="22" t="s">
        <v>1167</v>
      </c>
      <c r="P566" s="22" t="s">
        <v>1168</v>
      </c>
      <c r="Q566" s="23" t="s">
        <v>1169</v>
      </c>
      <c r="R566" s="22" t="s">
        <v>1170</v>
      </c>
      <c r="S566" s="21" t="s">
        <v>40</v>
      </c>
      <c r="T566" s="23" t="s">
        <v>1590</v>
      </c>
      <c r="U566" s="24" t="s">
        <v>17</v>
      </c>
      <c r="V566" s="23">
        <v>200</v>
      </c>
      <c r="W566" s="25">
        <v>0</v>
      </c>
      <c r="X566" s="25">
        <v>0</v>
      </c>
      <c r="Y566" s="25">
        <v>0</v>
      </c>
      <c r="Z566" s="25">
        <v>0</v>
      </c>
      <c r="AA566" s="25">
        <v>1494564.31</v>
      </c>
      <c r="AB566" s="25">
        <v>85628</v>
      </c>
      <c r="AC566" s="26">
        <v>45152.505756550927</v>
      </c>
      <c r="AD566" s="27">
        <f>ROW()</f>
        <v>566</v>
      </c>
      <c r="AE566" s="27">
        <f>1</f>
        <v>1</v>
      </c>
      <c r="AF566" s="27">
        <f>SUBTOTAL(109,Tbl_NGF_Data[[#This Row],[Counter]])</f>
        <v>1</v>
      </c>
    </row>
    <row r="567" spans="2:32" ht="45" x14ac:dyDescent="0.25">
      <c r="B567" s="21" t="s">
        <v>12</v>
      </c>
      <c r="C567" s="22" t="s">
        <v>1413</v>
      </c>
      <c r="D567" s="23">
        <v>4</v>
      </c>
      <c r="E567" s="22" t="s">
        <v>12</v>
      </c>
      <c r="F567" s="23">
        <v>4</v>
      </c>
      <c r="G567" s="22" t="s">
        <v>1413</v>
      </c>
      <c r="H567" s="22" t="s">
        <v>1327</v>
      </c>
      <c r="I567" s="23">
        <v>1</v>
      </c>
      <c r="J567" s="23">
        <v>132</v>
      </c>
      <c r="K567" s="23" t="s">
        <v>1573</v>
      </c>
      <c r="L567" s="22" t="s">
        <v>1574</v>
      </c>
      <c r="M567" s="21" t="s">
        <v>34</v>
      </c>
      <c r="N567" s="23" t="s">
        <v>1166</v>
      </c>
      <c r="O567" s="22" t="s">
        <v>1167</v>
      </c>
      <c r="P567" s="22" t="s">
        <v>1168</v>
      </c>
      <c r="Q567" s="23" t="s">
        <v>1169</v>
      </c>
      <c r="R567" s="22" t="s">
        <v>1170</v>
      </c>
      <c r="S567" s="21" t="s">
        <v>40</v>
      </c>
      <c r="T567" s="23" t="s">
        <v>1590</v>
      </c>
      <c r="U567" s="24" t="s">
        <v>18</v>
      </c>
      <c r="V567" s="23">
        <v>220</v>
      </c>
      <c r="W567" s="25">
        <v>0</v>
      </c>
      <c r="X567" s="25">
        <v>0</v>
      </c>
      <c r="Y567" s="25">
        <v>0</v>
      </c>
      <c r="Z567" s="25">
        <v>0</v>
      </c>
      <c r="AA567" s="25">
        <v>3005435.69</v>
      </c>
      <c r="AB567" s="25">
        <v>0</v>
      </c>
      <c r="AC567" s="26">
        <v>45152.505756550927</v>
      </c>
      <c r="AD567" s="27">
        <f>ROW()</f>
        <v>567</v>
      </c>
      <c r="AE567" s="27">
        <f>1</f>
        <v>1</v>
      </c>
      <c r="AF567" s="27">
        <f>SUBTOTAL(109,Tbl_NGF_Data[[#This Row],[Counter]])</f>
        <v>1</v>
      </c>
    </row>
    <row r="568" spans="2:32" ht="60" x14ac:dyDescent="0.25">
      <c r="B568" s="21" t="s">
        <v>12</v>
      </c>
      <c r="C568" s="22" t="s">
        <v>1413</v>
      </c>
      <c r="D568" s="23">
        <v>4</v>
      </c>
      <c r="E568" s="22" t="s">
        <v>12</v>
      </c>
      <c r="F568" s="23">
        <v>4</v>
      </c>
      <c r="G568" s="22" t="s">
        <v>1413</v>
      </c>
      <c r="H568" s="22" t="s">
        <v>1327</v>
      </c>
      <c r="I568" s="23">
        <v>1</v>
      </c>
      <c r="J568" s="23">
        <v>136</v>
      </c>
      <c r="K568" s="23" t="s">
        <v>1591</v>
      </c>
      <c r="L568" s="22" t="s">
        <v>1592</v>
      </c>
      <c r="M568" s="21" t="s">
        <v>41</v>
      </c>
      <c r="N568" s="23" t="s">
        <v>1119</v>
      </c>
      <c r="O568" s="22" t="s">
        <v>1120</v>
      </c>
      <c r="P568" s="22" t="s">
        <v>1121</v>
      </c>
      <c r="Q568" s="23" t="s">
        <v>1593</v>
      </c>
      <c r="R568" s="22" t="s">
        <v>1594</v>
      </c>
      <c r="S568" s="21" t="s">
        <v>42</v>
      </c>
      <c r="T568" s="23" t="s">
        <v>1595</v>
      </c>
      <c r="U568" s="24" t="s">
        <v>15</v>
      </c>
      <c r="V568" s="23">
        <v>100</v>
      </c>
      <c r="W568" s="25">
        <v>5359526.8899999997</v>
      </c>
      <c r="X568" s="25">
        <v>6034770.2400000002</v>
      </c>
      <c r="Y568" s="25">
        <v>10198974.029999999</v>
      </c>
      <c r="Z568" s="25">
        <v>15203941.330000004</v>
      </c>
      <c r="AA568" s="25">
        <v>21546173</v>
      </c>
      <c r="AB568" s="25">
        <v>25203898.759999998</v>
      </c>
      <c r="AC568" s="26">
        <v>45152.505756550927</v>
      </c>
      <c r="AD568" s="27">
        <f>ROW()</f>
        <v>568</v>
      </c>
      <c r="AE568" s="27">
        <f>1</f>
        <v>1</v>
      </c>
      <c r="AF568" s="27">
        <f>SUBTOTAL(109,Tbl_NGF_Data[[#This Row],[Counter]])</f>
        <v>1</v>
      </c>
    </row>
    <row r="569" spans="2:32" ht="60" x14ac:dyDescent="0.25">
      <c r="B569" s="21" t="s">
        <v>12</v>
      </c>
      <c r="C569" s="22" t="s">
        <v>1413</v>
      </c>
      <c r="D569" s="23">
        <v>4</v>
      </c>
      <c r="E569" s="22" t="s">
        <v>12</v>
      </c>
      <c r="F569" s="23">
        <v>4</v>
      </c>
      <c r="G569" s="22" t="s">
        <v>1413</v>
      </c>
      <c r="H569" s="22" t="s">
        <v>1327</v>
      </c>
      <c r="I569" s="23">
        <v>1</v>
      </c>
      <c r="J569" s="23">
        <v>136</v>
      </c>
      <c r="K569" s="23" t="s">
        <v>1591</v>
      </c>
      <c r="L569" s="22" t="s">
        <v>1592</v>
      </c>
      <c r="M569" s="21" t="s">
        <v>41</v>
      </c>
      <c r="N569" s="23" t="s">
        <v>1119</v>
      </c>
      <c r="O569" s="22" t="s">
        <v>1120</v>
      </c>
      <c r="P569" s="22" t="s">
        <v>1121</v>
      </c>
      <c r="Q569" s="23" t="s">
        <v>1593</v>
      </c>
      <c r="R569" s="22" t="s">
        <v>1594</v>
      </c>
      <c r="S569" s="21" t="s">
        <v>42</v>
      </c>
      <c r="T569" s="23" t="s">
        <v>1595</v>
      </c>
      <c r="U569" s="24" t="s">
        <v>16</v>
      </c>
      <c r="V569" s="23">
        <v>135</v>
      </c>
      <c r="W569" s="25">
        <v>11059855</v>
      </c>
      <c r="X569" s="25">
        <v>10545501</v>
      </c>
      <c r="Y569" s="25">
        <v>10385001</v>
      </c>
      <c r="Z569" s="25">
        <v>10428054</v>
      </c>
      <c r="AA569" s="25">
        <v>10428054</v>
      </c>
      <c r="AB569" s="25">
        <v>11743770</v>
      </c>
      <c r="AC569" s="26">
        <v>45152.505756550927</v>
      </c>
      <c r="AD569" s="27">
        <f>ROW()</f>
        <v>569</v>
      </c>
      <c r="AE569" s="27">
        <f>1</f>
        <v>1</v>
      </c>
      <c r="AF569" s="27">
        <f>SUBTOTAL(109,Tbl_NGF_Data[[#This Row],[Counter]])</f>
        <v>1</v>
      </c>
    </row>
    <row r="570" spans="2:32" ht="60" x14ac:dyDescent="0.25">
      <c r="B570" s="21" t="s">
        <v>12</v>
      </c>
      <c r="C570" s="22" t="s">
        <v>1413</v>
      </c>
      <c r="D570" s="23">
        <v>4</v>
      </c>
      <c r="E570" s="22" t="s">
        <v>12</v>
      </c>
      <c r="F570" s="23">
        <v>4</v>
      </c>
      <c r="G570" s="22" t="s">
        <v>1413</v>
      </c>
      <c r="H570" s="22" t="s">
        <v>1327</v>
      </c>
      <c r="I570" s="23">
        <v>1</v>
      </c>
      <c r="J570" s="23">
        <v>136</v>
      </c>
      <c r="K570" s="23" t="s">
        <v>1591</v>
      </c>
      <c r="L570" s="22" t="s">
        <v>1592</v>
      </c>
      <c r="M570" s="21" t="s">
        <v>41</v>
      </c>
      <c r="N570" s="23" t="s">
        <v>1119</v>
      </c>
      <c r="O570" s="22" t="s">
        <v>1120</v>
      </c>
      <c r="P570" s="22" t="s">
        <v>1121</v>
      </c>
      <c r="Q570" s="23" t="s">
        <v>1593</v>
      </c>
      <c r="R570" s="22" t="s">
        <v>1594</v>
      </c>
      <c r="S570" s="21" t="s">
        <v>42</v>
      </c>
      <c r="T570" s="23" t="s">
        <v>1595</v>
      </c>
      <c r="U570" s="24" t="s">
        <v>17</v>
      </c>
      <c r="V570" s="23">
        <v>200</v>
      </c>
      <c r="W570" s="25">
        <v>10281229.129999995</v>
      </c>
      <c r="X570" s="25">
        <v>10145465.07</v>
      </c>
      <c r="Y570" s="25">
        <v>8627863.4000000022</v>
      </c>
      <c r="Z570" s="25">
        <v>9935963.1499999985</v>
      </c>
      <c r="AA570" s="25">
        <v>10315146.860000007</v>
      </c>
      <c r="AB570" s="25">
        <v>11677847.350000001</v>
      </c>
      <c r="AC570" s="26">
        <v>45152.505756550927</v>
      </c>
      <c r="AD570" s="27">
        <f>ROW()</f>
        <v>570</v>
      </c>
      <c r="AE570" s="27">
        <f>1</f>
        <v>1</v>
      </c>
      <c r="AF570" s="27">
        <f>SUBTOTAL(109,Tbl_NGF_Data[[#This Row],[Counter]])</f>
        <v>1</v>
      </c>
    </row>
    <row r="571" spans="2:32" ht="60" x14ac:dyDescent="0.25">
      <c r="B571" s="21" t="s">
        <v>12</v>
      </c>
      <c r="C571" s="22" t="s">
        <v>1413</v>
      </c>
      <c r="D571" s="23">
        <v>4</v>
      </c>
      <c r="E571" s="22" t="s">
        <v>12</v>
      </c>
      <c r="F571" s="23">
        <v>4</v>
      </c>
      <c r="G571" s="22" t="s">
        <v>1413</v>
      </c>
      <c r="H571" s="22" t="s">
        <v>1327</v>
      </c>
      <c r="I571" s="23">
        <v>1</v>
      </c>
      <c r="J571" s="23">
        <v>136</v>
      </c>
      <c r="K571" s="23" t="s">
        <v>1591</v>
      </c>
      <c r="L571" s="22" t="s">
        <v>1592</v>
      </c>
      <c r="M571" s="21" t="s">
        <v>41</v>
      </c>
      <c r="N571" s="23" t="s">
        <v>1119</v>
      </c>
      <c r="O571" s="22" t="s">
        <v>1120</v>
      </c>
      <c r="P571" s="22" t="s">
        <v>1121</v>
      </c>
      <c r="Q571" s="23" t="s">
        <v>1593</v>
      </c>
      <c r="R571" s="22" t="s">
        <v>1594</v>
      </c>
      <c r="S571" s="21" t="s">
        <v>42</v>
      </c>
      <c r="T571" s="23" t="s">
        <v>1595</v>
      </c>
      <c r="U571" s="24" t="s">
        <v>18</v>
      </c>
      <c r="V571" s="23">
        <v>220</v>
      </c>
      <c r="W571" s="25">
        <v>778625.87000000477</v>
      </c>
      <c r="X571" s="25">
        <v>400035.9299999997</v>
      </c>
      <c r="Y571" s="25">
        <v>1757137.5999999978</v>
      </c>
      <c r="Z571" s="25">
        <v>492090.85000000149</v>
      </c>
      <c r="AA571" s="25">
        <v>112907.13999999315</v>
      </c>
      <c r="AB571" s="25">
        <v>65922.64999999851</v>
      </c>
      <c r="AC571" s="26">
        <v>45152.505756550927</v>
      </c>
      <c r="AD571" s="27">
        <f>ROW()</f>
        <v>571</v>
      </c>
      <c r="AE571" s="27">
        <f>1</f>
        <v>1</v>
      </c>
      <c r="AF571" s="27">
        <f>SUBTOTAL(109,Tbl_NGF_Data[[#This Row],[Counter]])</f>
        <v>1</v>
      </c>
    </row>
    <row r="572" spans="2:32" ht="60" x14ac:dyDescent="0.25">
      <c r="B572" s="21" t="s">
        <v>12</v>
      </c>
      <c r="C572" s="22" t="s">
        <v>1413</v>
      </c>
      <c r="D572" s="23">
        <v>4</v>
      </c>
      <c r="E572" s="22" t="s">
        <v>12</v>
      </c>
      <c r="F572" s="23">
        <v>4</v>
      </c>
      <c r="G572" s="22" t="s">
        <v>1413</v>
      </c>
      <c r="H572" s="22" t="s">
        <v>1327</v>
      </c>
      <c r="I572" s="23">
        <v>1</v>
      </c>
      <c r="J572" s="23">
        <v>136</v>
      </c>
      <c r="K572" s="23" t="s">
        <v>1591</v>
      </c>
      <c r="L572" s="22" t="s">
        <v>1592</v>
      </c>
      <c r="M572" s="21" t="s">
        <v>41</v>
      </c>
      <c r="N572" s="23" t="s">
        <v>1119</v>
      </c>
      <c r="O572" s="22" t="s">
        <v>1120</v>
      </c>
      <c r="P572" s="22" t="s">
        <v>1121</v>
      </c>
      <c r="Q572" s="23" t="s">
        <v>1593</v>
      </c>
      <c r="R572" s="22" t="s">
        <v>1594</v>
      </c>
      <c r="S572" s="21" t="s">
        <v>42</v>
      </c>
      <c r="T572" s="23" t="s">
        <v>1595</v>
      </c>
      <c r="U572" s="24" t="s">
        <v>19</v>
      </c>
      <c r="V572" s="23">
        <v>500</v>
      </c>
      <c r="W572" s="25">
        <v>12031008.310000001</v>
      </c>
      <c r="X572" s="25">
        <v>12572798.42</v>
      </c>
      <c r="Y572" s="25">
        <v>14640268.189999999</v>
      </c>
      <c r="Z572" s="25">
        <v>17237096.57</v>
      </c>
      <c r="AA572" s="25">
        <v>20137533.77</v>
      </c>
      <c r="AB572" s="25">
        <v>19346970.109999999</v>
      </c>
      <c r="AC572" s="26">
        <v>45152.505756550927</v>
      </c>
      <c r="AD572" s="27">
        <f>ROW()</f>
        <v>572</v>
      </c>
      <c r="AE572" s="27">
        <f>1</f>
        <v>1</v>
      </c>
      <c r="AF572" s="27">
        <f>SUBTOTAL(109,Tbl_NGF_Data[[#This Row],[Counter]])</f>
        <v>1</v>
      </c>
    </row>
    <row r="573" spans="2:32" ht="60" x14ac:dyDescent="0.25">
      <c r="B573" s="21" t="s">
        <v>12</v>
      </c>
      <c r="C573" s="22" t="s">
        <v>1413</v>
      </c>
      <c r="D573" s="23">
        <v>4</v>
      </c>
      <c r="E573" s="22" t="s">
        <v>12</v>
      </c>
      <c r="F573" s="23">
        <v>4</v>
      </c>
      <c r="G573" s="22" t="s">
        <v>1413</v>
      </c>
      <c r="H573" s="22" t="s">
        <v>1327</v>
      </c>
      <c r="I573" s="23">
        <v>1</v>
      </c>
      <c r="J573" s="23">
        <v>136</v>
      </c>
      <c r="K573" s="23" t="s">
        <v>1591</v>
      </c>
      <c r="L573" s="22" t="s">
        <v>1592</v>
      </c>
      <c r="M573" s="21" t="s">
        <v>41</v>
      </c>
      <c r="N573" s="23" t="s">
        <v>1416</v>
      </c>
      <c r="O573" s="22" t="s">
        <v>1417</v>
      </c>
      <c r="P573" s="22" t="s">
        <v>1418</v>
      </c>
      <c r="Q573" s="23" t="s">
        <v>1422</v>
      </c>
      <c r="R573" s="22" t="s">
        <v>1423</v>
      </c>
      <c r="S573" s="21" t="s">
        <v>43</v>
      </c>
      <c r="T573" s="23" t="s">
        <v>1596</v>
      </c>
      <c r="U573" s="24" t="s">
        <v>15</v>
      </c>
      <c r="V573" s="23">
        <v>100</v>
      </c>
      <c r="W573" s="25">
        <v>8851903.270000007</v>
      </c>
      <c r="X573" s="25">
        <v>70147570.079999998</v>
      </c>
      <c r="Y573" s="25">
        <v>71942431.99999997</v>
      </c>
      <c r="Z573" s="25">
        <v>99744191.700000003</v>
      </c>
      <c r="AA573" s="25">
        <v>115911615.13</v>
      </c>
      <c r="AB573" s="25">
        <v>63446168.800000012</v>
      </c>
      <c r="AC573" s="26">
        <v>45152.505756550927</v>
      </c>
      <c r="AD573" s="27">
        <f>ROW()</f>
        <v>573</v>
      </c>
      <c r="AE573" s="27">
        <f>1</f>
        <v>1</v>
      </c>
      <c r="AF573" s="27">
        <f>SUBTOTAL(109,Tbl_NGF_Data[[#This Row],[Counter]])</f>
        <v>1</v>
      </c>
    </row>
    <row r="574" spans="2:32" ht="60" x14ac:dyDescent="0.25">
      <c r="B574" s="21" t="s">
        <v>12</v>
      </c>
      <c r="C574" s="22" t="s">
        <v>1413</v>
      </c>
      <c r="D574" s="23">
        <v>4</v>
      </c>
      <c r="E574" s="22" t="s">
        <v>12</v>
      </c>
      <c r="F574" s="23">
        <v>4</v>
      </c>
      <c r="G574" s="22" t="s">
        <v>1413</v>
      </c>
      <c r="H574" s="22" t="s">
        <v>1327</v>
      </c>
      <c r="I574" s="23">
        <v>1</v>
      </c>
      <c r="J574" s="23">
        <v>136</v>
      </c>
      <c r="K574" s="23" t="s">
        <v>1591</v>
      </c>
      <c r="L574" s="22" t="s">
        <v>1592</v>
      </c>
      <c r="M574" s="21" t="s">
        <v>41</v>
      </c>
      <c r="N574" s="23" t="s">
        <v>1416</v>
      </c>
      <c r="O574" s="22" t="s">
        <v>1417</v>
      </c>
      <c r="P574" s="22" t="s">
        <v>1418</v>
      </c>
      <c r="Q574" s="23" t="s">
        <v>1422</v>
      </c>
      <c r="R574" s="22" t="s">
        <v>1423</v>
      </c>
      <c r="S574" s="21" t="s">
        <v>43</v>
      </c>
      <c r="T574" s="23" t="s">
        <v>1596</v>
      </c>
      <c r="U574" s="24" t="s">
        <v>16</v>
      </c>
      <c r="V574" s="23">
        <v>135</v>
      </c>
      <c r="W574" s="25">
        <v>346201053</v>
      </c>
      <c r="X574" s="25">
        <v>404047467</v>
      </c>
      <c r="Y574" s="25">
        <v>280805998</v>
      </c>
      <c r="Z574" s="25">
        <v>320838423</v>
      </c>
      <c r="AA574" s="25">
        <v>340891427.00999999</v>
      </c>
      <c r="AB574" s="25">
        <v>424971292</v>
      </c>
      <c r="AC574" s="26">
        <v>45152.505756550927</v>
      </c>
      <c r="AD574" s="27">
        <f>ROW()</f>
        <v>574</v>
      </c>
      <c r="AE574" s="27">
        <f>1</f>
        <v>1</v>
      </c>
      <c r="AF574" s="27">
        <f>SUBTOTAL(109,Tbl_NGF_Data[[#This Row],[Counter]])</f>
        <v>1</v>
      </c>
    </row>
    <row r="575" spans="2:32" ht="60" x14ac:dyDescent="0.25">
      <c r="B575" s="21" t="s">
        <v>12</v>
      </c>
      <c r="C575" s="22" t="s">
        <v>1413</v>
      </c>
      <c r="D575" s="23">
        <v>4</v>
      </c>
      <c r="E575" s="22" t="s">
        <v>12</v>
      </c>
      <c r="F575" s="23">
        <v>4</v>
      </c>
      <c r="G575" s="22" t="s">
        <v>1413</v>
      </c>
      <c r="H575" s="22" t="s">
        <v>1327</v>
      </c>
      <c r="I575" s="23">
        <v>1</v>
      </c>
      <c r="J575" s="23">
        <v>136</v>
      </c>
      <c r="K575" s="23" t="s">
        <v>1591</v>
      </c>
      <c r="L575" s="22" t="s">
        <v>1592</v>
      </c>
      <c r="M575" s="21" t="s">
        <v>41</v>
      </c>
      <c r="N575" s="23" t="s">
        <v>1416</v>
      </c>
      <c r="O575" s="22" t="s">
        <v>1417</v>
      </c>
      <c r="P575" s="22" t="s">
        <v>1418</v>
      </c>
      <c r="Q575" s="23" t="s">
        <v>1422</v>
      </c>
      <c r="R575" s="22" t="s">
        <v>1423</v>
      </c>
      <c r="S575" s="21" t="s">
        <v>43</v>
      </c>
      <c r="T575" s="23" t="s">
        <v>1596</v>
      </c>
      <c r="U575" s="24" t="s">
        <v>17</v>
      </c>
      <c r="V575" s="23">
        <v>200</v>
      </c>
      <c r="W575" s="25">
        <v>344170128.44999987</v>
      </c>
      <c r="X575" s="25">
        <v>365782636.0200001</v>
      </c>
      <c r="Y575" s="25">
        <v>278290377.0800001</v>
      </c>
      <c r="Z575" s="25">
        <v>312007311.64999992</v>
      </c>
      <c r="AA575" s="25">
        <v>332310056.56999993</v>
      </c>
      <c r="AB575" s="25">
        <v>367488936.39000005</v>
      </c>
      <c r="AC575" s="26">
        <v>45152.505756550927</v>
      </c>
      <c r="AD575" s="27">
        <f>ROW()</f>
        <v>575</v>
      </c>
      <c r="AE575" s="27">
        <f>1</f>
        <v>1</v>
      </c>
      <c r="AF575" s="27">
        <f>SUBTOTAL(109,Tbl_NGF_Data[[#This Row],[Counter]])</f>
        <v>1</v>
      </c>
    </row>
    <row r="576" spans="2:32" ht="60" x14ac:dyDescent="0.25">
      <c r="B576" s="21" t="s">
        <v>12</v>
      </c>
      <c r="C576" s="22" t="s">
        <v>1413</v>
      </c>
      <c r="D576" s="23">
        <v>4</v>
      </c>
      <c r="E576" s="22" t="s">
        <v>12</v>
      </c>
      <c r="F576" s="23">
        <v>4</v>
      </c>
      <c r="G576" s="22" t="s">
        <v>1413</v>
      </c>
      <c r="H576" s="22" t="s">
        <v>1327</v>
      </c>
      <c r="I576" s="23">
        <v>1</v>
      </c>
      <c r="J576" s="23">
        <v>136</v>
      </c>
      <c r="K576" s="23" t="s">
        <v>1591</v>
      </c>
      <c r="L576" s="22" t="s">
        <v>1592</v>
      </c>
      <c r="M576" s="21" t="s">
        <v>41</v>
      </c>
      <c r="N576" s="23" t="s">
        <v>1416</v>
      </c>
      <c r="O576" s="22" t="s">
        <v>1417</v>
      </c>
      <c r="P576" s="22" t="s">
        <v>1418</v>
      </c>
      <c r="Q576" s="23" t="s">
        <v>1422</v>
      </c>
      <c r="R576" s="22" t="s">
        <v>1423</v>
      </c>
      <c r="S576" s="21" t="s">
        <v>43</v>
      </c>
      <c r="T576" s="23" t="s">
        <v>1596</v>
      </c>
      <c r="U576" s="24" t="s">
        <v>18</v>
      </c>
      <c r="V576" s="23">
        <v>220</v>
      </c>
      <c r="W576" s="25">
        <v>2030924.5500001311</v>
      </c>
      <c r="X576" s="25">
        <v>38264830.9799999</v>
      </c>
      <c r="Y576" s="25">
        <v>2515620.9199998975</v>
      </c>
      <c r="Z576" s="25">
        <v>8831111.3500000834</v>
      </c>
      <c r="AA576" s="25">
        <v>8581370.4400000572</v>
      </c>
      <c r="AB576" s="25">
        <v>57482355.609999955</v>
      </c>
      <c r="AC576" s="26">
        <v>45152.505756550927</v>
      </c>
      <c r="AD576" s="27">
        <f>ROW()</f>
        <v>576</v>
      </c>
      <c r="AE576" s="27">
        <f>1</f>
        <v>1</v>
      </c>
      <c r="AF576" s="27">
        <f>SUBTOTAL(109,Tbl_NGF_Data[[#This Row],[Counter]])</f>
        <v>1</v>
      </c>
    </row>
    <row r="577" spans="2:32" ht="60" x14ac:dyDescent="0.25">
      <c r="B577" s="21" t="s">
        <v>12</v>
      </c>
      <c r="C577" s="22" t="s">
        <v>1413</v>
      </c>
      <c r="D577" s="23">
        <v>4</v>
      </c>
      <c r="E577" s="22" t="s">
        <v>12</v>
      </c>
      <c r="F577" s="23">
        <v>4</v>
      </c>
      <c r="G577" s="22" t="s">
        <v>1413</v>
      </c>
      <c r="H577" s="22" t="s">
        <v>1327</v>
      </c>
      <c r="I577" s="23">
        <v>1</v>
      </c>
      <c r="J577" s="23">
        <v>136</v>
      </c>
      <c r="K577" s="23" t="s">
        <v>1591</v>
      </c>
      <c r="L577" s="22" t="s">
        <v>1592</v>
      </c>
      <c r="M577" s="21" t="s">
        <v>41</v>
      </c>
      <c r="N577" s="23" t="s">
        <v>1416</v>
      </c>
      <c r="O577" s="22" t="s">
        <v>1417</v>
      </c>
      <c r="P577" s="22" t="s">
        <v>1418</v>
      </c>
      <c r="Q577" s="23" t="s">
        <v>1422</v>
      </c>
      <c r="R577" s="22" t="s">
        <v>1423</v>
      </c>
      <c r="S577" s="21" t="s">
        <v>43</v>
      </c>
      <c r="T577" s="23" t="s">
        <v>1596</v>
      </c>
      <c r="U577" s="24" t="s">
        <v>19</v>
      </c>
      <c r="V577" s="23">
        <v>500</v>
      </c>
      <c r="W577" s="25">
        <v>320774046.68000001</v>
      </c>
      <c r="X577" s="25">
        <v>373473385.94</v>
      </c>
      <c r="Y577" s="25">
        <v>367226420.79000002</v>
      </c>
      <c r="Z577" s="25">
        <v>321025766.13999993</v>
      </c>
      <c r="AA577" s="25">
        <v>344658645.09000003</v>
      </c>
      <c r="AB577" s="25">
        <v>339292546.32999998</v>
      </c>
      <c r="AC577" s="26">
        <v>45152.505756550927</v>
      </c>
      <c r="AD577" s="27">
        <f>ROW()</f>
        <v>577</v>
      </c>
      <c r="AE577" s="27">
        <f>1</f>
        <v>1</v>
      </c>
      <c r="AF577" s="27">
        <f>SUBTOTAL(109,Tbl_NGF_Data[[#This Row],[Counter]])</f>
        <v>1</v>
      </c>
    </row>
    <row r="578" spans="2:32" ht="60" x14ac:dyDescent="0.25">
      <c r="B578" s="21" t="s">
        <v>12</v>
      </c>
      <c r="C578" s="22" t="s">
        <v>1413</v>
      </c>
      <c r="D578" s="23">
        <v>4</v>
      </c>
      <c r="E578" s="22" t="s">
        <v>12</v>
      </c>
      <c r="F578" s="23">
        <v>4</v>
      </c>
      <c r="G578" s="22" t="s">
        <v>1413</v>
      </c>
      <c r="H578" s="22" t="s">
        <v>1327</v>
      </c>
      <c r="I578" s="23">
        <v>1</v>
      </c>
      <c r="J578" s="23">
        <v>136</v>
      </c>
      <c r="K578" s="23" t="s">
        <v>1591</v>
      </c>
      <c r="L578" s="22" t="s">
        <v>1592</v>
      </c>
      <c r="M578" s="21" t="s">
        <v>41</v>
      </c>
      <c r="N578" s="23" t="s">
        <v>1416</v>
      </c>
      <c r="O578" s="22" t="s">
        <v>1417</v>
      </c>
      <c r="P578" s="22" t="s">
        <v>1418</v>
      </c>
      <c r="Q578" s="23" t="s">
        <v>1597</v>
      </c>
      <c r="R578" s="22" t="s">
        <v>1598</v>
      </c>
      <c r="S578" s="21" t="s">
        <v>44</v>
      </c>
      <c r="T578" s="23" t="s">
        <v>1599</v>
      </c>
      <c r="U578" s="24" t="s">
        <v>15</v>
      </c>
      <c r="V578" s="23">
        <v>100</v>
      </c>
      <c r="W578" s="25">
        <v>4087711.0099999961</v>
      </c>
      <c r="X578" s="25">
        <v>8624810.6500000004</v>
      </c>
      <c r="Y578" s="25">
        <v>6564078.5900000008</v>
      </c>
      <c r="Z578" s="25">
        <v>16057381.979999997</v>
      </c>
      <c r="AA578" s="25">
        <v>26996456.950000003</v>
      </c>
      <c r="AB578" s="25">
        <v>21715563.559999995</v>
      </c>
      <c r="AC578" s="26">
        <v>45152.505756550927</v>
      </c>
      <c r="AD578" s="27">
        <f>ROW()</f>
        <v>578</v>
      </c>
      <c r="AE578" s="27">
        <f>1</f>
        <v>1</v>
      </c>
      <c r="AF578" s="27">
        <f>SUBTOTAL(109,Tbl_NGF_Data[[#This Row],[Counter]])</f>
        <v>1</v>
      </c>
    </row>
    <row r="579" spans="2:32" ht="60" x14ac:dyDescent="0.25">
      <c r="B579" s="21" t="s">
        <v>12</v>
      </c>
      <c r="C579" s="22" t="s">
        <v>1413</v>
      </c>
      <c r="D579" s="23">
        <v>4</v>
      </c>
      <c r="E579" s="22" t="s">
        <v>12</v>
      </c>
      <c r="F579" s="23">
        <v>4</v>
      </c>
      <c r="G579" s="22" t="s">
        <v>1413</v>
      </c>
      <c r="H579" s="22" t="s">
        <v>1327</v>
      </c>
      <c r="I579" s="23">
        <v>1</v>
      </c>
      <c r="J579" s="23">
        <v>136</v>
      </c>
      <c r="K579" s="23" t="s">
        <v>1591</v>
      </c>
      <c r="L579" s="22" t="s">
        <v>1592</v>
      </c>
      <c r="M579" s="21" t="s">
        <v>41</v>
      </c>
      <c r="N579" s="23" t="s">
        <v>1416</v>
      </c>
      <c r="O579" s="22" t="s">
        <v>1417</v>
      </c>
      <c r="P579" s="22" t="s">
        <v>1418</v>
      </c>
      <c r="Q579" s="23" t="s">
        <v>1597</v>
      </c>
      <c r="R579" s="22" t="s">
        <v>1598</v>
      </c>
      <c r="S579" s="21" t="s">
        <v>44</v>
      </c>
      <c r="T579" s="23" t="s">
        <v>1599</v>
      </c>
      <c r="U579" s="24" t="s">
        <v>16</v>
      </c>
      <c r="V579" s="23">
        <v>135</v>
      </c>
      <c r="W579" s="25">
        <v>35415236</v>
      </c>
      <c r="X579" s="25">
        <v>38479310</v>
      </c>
      <c r="Y579" s="25">
        <v>35755724</v>
      </c>
      <c r="Z579" s="25">
        <v>40108321</v>
      </c>
      <c r="AA579" s="25">
        <v>42355834</v>
      </c>
      <c r="AB579" s="25">
        <v>47673301</v>
      </c>
      <c r="AC579" s="26">
        <v>45152.505756550927</v>
      </c>
      <c r="AD579" s="27">
        <f>ROW()</f>
        <v>579</v>
      </c>
      <c r="AE579" s="27">
        <f>1</f>
        <v>1</v>
      </c>
      <c r="AF579" s="27">
        <f>SUBTOTAL(109,Tbl_NGF_Data[[#This Row],[Counter]])</f>
        <v>1</v>
      </c>
    </row>
    <row r="580" spans="2:32" ht="60" x14ac:dyDescent="0.25">
      <c r="B580" s="21" t="s">
        <v>12</v>
      </c>
      <c r="C580" s="22" t="s">
        <v>1413</v>
      </c>
      <c r="D580" s="23">
        <v>4</v>
      </c>
      <c r="E580" s="22" t="s">
        <v>12</v>
      </c>
      <c r="F580" s="23">
        <v>4</v>
      </c>
      <c r="G580" s="22" t="s">
        <v>1413</v>
      </c>
      <c r="H580" s="22" t="s">
        <v>1327</v>
      </c>
      <c r="I580" s="23">
        <v>1</v>
      </c>
      <c r="J580" s="23">
        <v>136</v>
      </c>
      <c r="K580" s="23" t="s">
        <v>1591</v>
      </c>
      <c r="L580" s="22" t="s">
        <v>1592</v>
      </c>
      <c r="M580" s="21" t="s">
        <v>41</v>
      </c>
      <c r="N580" s="23" t="s">
        <v>1416</v>
      </c>
      <c r="O580" s="22" t="s">
        <v>1417</v>
      </c>
      <c r="P580" s="22" t="s">
        <v>1418</v>
      </c>
      <c r="Q580" s="23" t="s">
        <v>1597</v>
      </c>
      <c r="R580" s="22" t="s">
        <v>1598</v>
      </c>
      <c r="S580" s="21" t="s">
        <v>44</v>
      </c>
      <c r="T580" s="23" t="s">
        <v>1599</v>
      </c>
      <c r="U580" s="24" t="s">
        <v>17</v>
      </c>
      <c r="V580" s="23">
        <v>200</v>
      </c>
      <c r="W580" s="25">
        <v>35209200.419999994</v>
      </c>
      <c r="X580" s="25">
        <v>37367519.459999979</v>
      </c>
      <c r="Y580" s="25">
        <v>34349101.940000013</v>
      </c>
      <c r="Z580" s="25">
        <v>35117344.760000005</v>
      </c>
      <c r="AA580" s="25">
        <v>38188538.230000012</v>
      </c>
      <c r="AB580" s="25">
        <v>46863194.780000024</v>
      </c>
      <c r="AC580" s="26">
        <v>45152.505756550927</v>
      </c>
      <c r="AD580" s="27">
        <f>ROW()</f>
        <v>580</v>
      </c>
      <c r="AE580" s="27">
        <f>1</f>
        <v>1</v>
      </c>
      <c r="AF580" s="27">
        <f>SUBTOTAL(109,Tbl_NGF_Data[[#This Row],[Counter]])</f>
        <v>1</v>
      </c>
    </row>
    <row r="581" spans="2:32" ht="60" x14ac:dyDescent="0.25">
      <c r="B581" s="21" t="s">
        <v>12</v>
      </c>
      <c r="C581" s="22" t="s">
        <v>1413</v>
      </c>
      <c r="D581" s="23">
        <v>4</v>
      </c>
      <c r="E581" s="22" t="s">
        <v>12</v>
      </c>
      <c r="F581" s="23">
        <v>4</v>
      </c>
      <c r="G581" s="22" t="s">
        <v>1413</v>
      </c>
      <c r="H581" s="22" t="s">
        <v>1327</v>
      </c>
      <c r="I581" s="23">
        <v>1</v>
      </c>
      <c r="J581" s="23">
        <v>136</v>
      </c>
      <c r="K581" s="23" t="s">
        <v>1591</v>
      </c>
      <c r="L581" s="22" t="s">
        <v>1592</v>
      </c>
      <c r="M581" s="21" t="s">
        <v>41</v>
      </c>
      <c r="N581" s="23" t="s">
        <v>1416</v>
      </c>
      <c r="O581" s="22" t="s">
        <v>1417</v>
      </c>
      <c r="P581" s="22" t="s">
        <v>1418</v>
      </c>
      <c r="Q581" s="23" t="s">
        <v>1597</v>
      </c>
      <c r="R581" s="22" t="s">
        <v>1598</v>
      </c>
      <c r="S581" s="21" t="s">
        <v>44</v>
      </c>
      <c r="T581" s="23" t="s">
        <v>1599</v>
      </c>
      <c r="U581" s="24" t="s">
        <v>18</v>
      </c>
      <c r="V581" s="23">
        <v>220</v>
      </c>
      <c r="W581" s="25">
        <v>206035.58000000566</v>
      </c>
      <c r="X581" s="25">
        <v>1111790.5400000215</v>
      </c>
      <c r="Y581" s="25">
        <v>1406622.0599999875</v>
      </c>
      <c r="Z581" s="25">
        <v>4990976.2399999946</v>
      </c>
      <c r="AA581" s="25">
        <v>4167295.7699999884</v>
      </c>
      <c r="AB581" s="25">
        <v>810106.21999997646</v>
      </c>
      <c r="AC581" s="26">
        <v>45152.505756550927</v>
      </c>
      <c r="AD581" s="27">
        <f>ROW()</f>
        <v>581</v>
      </c>
      <c r="AE581" s="27">
        <f>1</f>
        <v>1</v>
      </c>
      <c r="AF581" s="27">
        <f>SUBTOTAL(109,Tbl_NGF_Data[[#This Row],[Counter]])</f>
        <v>1</v>
      </c>
    </row>
    <row r="582" spans="2:32" ht="60" x14ac:dyDescent="0.25">
      <c r="B582" s="21" t="s">
        <v>12</v>
      </c>
      <c r="C582" s="22" t="s">
        <v>1413</v>
      </c>
      <c r="D582" s="23">
        <v>4</v>
      </c>
      <c r="E582" s="22" t="s">
        <v>12</v>
      </c>
      <c r="F582" s="23">
        <v>4</v>
      </c>
      <c r="G582" s="22" t="s">
        <v>1413</v>
      </c>
      <c r="H582" s="22" t="s">
        <v>1327</v>
      </c>
      <c r="I582" s="23">
        <v>1</v>
      </c>
      <c r="J582" s="23">
        <v>136</v>
      </c>
      <c r="K582" s="23" t="s">
        <v>1591</v>
      </c>
      <c r="L582" s="22" t="s">
        <v>1592</v>
      </c>
      <c r="M582" s="21" t="s">
        <v>41</v>
      </c>
      <c r="N582" s="23" t="s">
        <v>1416</v>
      </c>
      <c r="O582" s="22" t="s">
        <v>1417</v>
      </c>
      <c r="P582" s="22" t="s">
        <v>1418</v>
      </c>
      <c r="Q582" s="23" t="s">
        <v>1597</v>
      </c>
      <c r="R582" s="22" t="s">
        <v>1598</v>
      </c>
      <c r="S582" s="21" t="s">
        <v>44</v>
      </c>
      <c r="T582" s="23" t="s">
        <v>1599</v>
      </c>
      <c r="U582" s="24" t="s">
        <v>19</v>
      </c>
      <c r="V582" s="23">
        <v>500</v>
      </c>
      <c r="W582" s="25">
        <v>33080657.860000003</v>
      </c>
      <c r="X582" s="25">
        <v>40448557.990000002</v>
      </c>
      <c r="Y582" s="25">
        <v>36789932.369999997</v>
      </c>
      <c r="Z582" s="25">
        <v>41903165.240000002</v>
      </c>
      <c r="AA582" s="25">
        <v>47682085.150000006</v>
      </c>
      <c r="AB582" s="25">
        <v>44312738.68</v>
      </c>
      <c r="AC582" s="26">
        <v>45152.505756550927</v>
      </c>
      <c r="AD582" s="27">
        <f>ROW()</f>
        <v>582</v>
      </c>
      <c r="AE582" s="27">
        <f>1</f>
        <v>1</v>
      </c>
      <c r="AF582" s="27">
        <f>SUBTOTAL(109,Tbl_NGF_Data[[#This Row],[Counter]])</f>
        <v>1</v>
      </c>
    </row>
    <row r="583" spans="2:32" ht="60" x14ac:dyDescent="0.25">
      <c r="B583" s="21" t="s">
        <v>12</v>
      </c>
      <c r="C583" s="22" t="s">
        <v>1413</v>
      </c>
      <c r="D583" s="23">
        <v>4</v>
      </c>
      <c r="E583" s="22" t="s">
        <v>12</v>
      </c>
      <c r="F583" s="23">
        <v>4</v>
      </c>
      <c r="G583" s="22" t="s">
        <v>1413</v>
      </c>
      <c r="H583" s="22" t="s">
        <v>1327</v>
      </c>
      <c r="I583" s="23">
        <v>1</v>
      </c>
      <c r="J583" s="23">
        <v>136</v>
      </c>
      <c r="K583" s="23" t="s">
        <v>1591</v>
      </c>
      <c r="L583" s="22" t="s">
        <v>1592</v>
      </c>
      <c r="M583" s="21" t="s">
        <v>41</v>
      </c>
      <c r="N583" s="23" t="s">
        <v>1416</v>
      </c>
      <c r="O583" s="22" t="s">
        <v>1417</v>
      </c>
      <c r="P583" s="22" t="s">
        <v>1418</v>
      </c>
      <c r="Q583" s="23" t="s">
        <v>1600</v>
      </c>
      <c r="R583" s="22" t="s">
        <v>1601</v>
      </c>
      <c r="S583" s="21" t="s">
        <v>45</v>
      </c>
      <c r="T583" s="23" t="s">
        <v>1602</v>
      </c>
      <c r="U583" s="24" t="s">
        <v>15</v>
      </c>
      <c r="V583" s="23">
        <v>100</v>
      </c>
      <c r="W583" s="25">
        <v>1066726.95</v>
      </c>
      <c r="X583" s="25">
        <v>1844055.33</v>
      </c>
      <c r="Y583" s="25">
        <v>1925700.1</v>
      </c>
      <c r="Z583" s="25">
        <v>1443452.0899999999</v>
      </c>
      <c r="AA583" s="25">
        <v>1595419.57</v>
      </c>
      <c r="AB583" s="25">
        <v>1638714.42</v>
      </c>
      <c r="AC583" s="26">
        <v>45152.505756550927</v>
      </c>
      <c r="AD583" s="27">
        <f>ROW()</f>
        <v>583</v>
      </c>
      <c r="AE583" s="27">
        <f>1</f>
        <v>1</v>
      </c>
      <c r="AF583" s="27">
        <f>SUBTOTAL(109,Tbl_NGF_Data[[#This Row],[Counter]])</f>
        <v>1</v>
      </c>
    </row>
    <row r="584" spans="2:32" ht="60" x14ac:dyDescent="0.25">
      <c r="B584" s="21" t="s">
        <v>12</v>
      </c>
      <c r="C584" s="22" t="s">
        <v>1413</v>
      </c>
      <c r="D584" s="23">
        <v>4</v>
      </c>
      <c r="E584" s="22" t="s">
        <v>12</v>
      </c>
      <c r="F584" s="23">
        <v>4</v>
      </c>
      <c r="G584" s="22" t="s">
        <v>1413</v>
      </c>
      <c r="H584" s="22" t="s">
        <v>1327</v>
      </c>
      <c r="I584" s="23">
        <v>1</v>
      </c>
      <c r="J584" s="23">
        <v>136</v>
      </c>
      <c r="K584" s="23" t="s">
        <v>1591</v>
      </c>
      <c r="L584" s="22" t="s">
        <v>1592</v>
      </c>
      <c r="M584" s="21" t="s">
        <v>41</v>
      </c>
      <c r="N584" s="23" t="s">
        <v>1416</v>
      </c>
      <c r="O584" s="22" t="s">
        <v>1417</v>
      </c>
      <c r="P584" s="22" t="s">
        <v>1418</v>
      </c>
      <c r="Q584" s="23" t="s">
        <v>1600</v>
      </c>
      <c r="R584" s="22" t="s">
        <v>1601</v>
      </c>
      <c r="S584" s="21" t="s">
        <v>45</v>
      </c>
      <c r="T584" s="23" t="s">
        <v>1602</v>
      </c>
      <c r="U584" s="24" t="s">
        <v>16</v>
      </c>
      <c r="V584" s="23">
        <v>135</v>
      </c>
      <c r="W584" s="25">
        <v>2188503</v>
      </c>
      <c r="X584" s="25">
        <v>2270103</v>
      </c>
      <c r="Y584" s="25">
        <v>2228543</v>
      </c>
      <c r="Z584" s="25">
        <v>2326417</v>
      </c>
      <c r="AA584" s="25">
        <v>2326417</v>
      </c>
      <c r="AB584" s="25">
        <v>2572926</v>
      </c>
      <c r="AC584" s="26">
        <v>45152.505756550927</v>
      </c>
      <c r="AD584" s="27">
        <f>ROW()</f>
        <v>584</v>
      </c>
      <c r="AE584" s="27">
        <f>1</f>
        <v>1</v>
      </c>
      <c r="AF584" s="27">
        <f>SUBTOTAL(109,Tbl_NGF_Data[[#This Row],[Counter]])</f>
        <v>1</v>
      </c>
    </row>
    <row r="585" spans="2:32" ht="60" x14ac:dyDescent="0.25">
      <c r="B585" s="21" t="s">
        <v>12</v>
      </c>
      <c r="C585" s="22" t="s">
        <v>1413</v>
      </c>
      <c r="D585" s="23">
        <v>4</v>
      </c>
      <c r="E585" s="22" t="s">
        <v>12</v>
      </c>
      <c r="F585" s="23">
        <v>4</v>
      </c>
      <c r="G585" s="22" t="s">
        <v>1413</v>
      </c>
      <c r="H585" s="22" t="s">
        <v>1327</v>
      </c>
      <c r="I585" s="23">
        <v>1</v>
      </c>
      <c r="J585" s="23">
        <v>136</v>
      </c>
      <c r="K585" s="23" t="s">
        <v>1591</v>
      </c>
      <c r="L585" s="22" t="s">
        <v>1592</v>
      </c>
      <c r="M585" s="21" t="s">
        <v>41</v>
      </c>
      <c r="N585" s="23" t="s">
        <v>1416</v>
      </c>
      <c r="O585" s="22" t="s">
        <v>1417</v>
      </c>
      <c r="P585" s="22" t="s">
        <v>1418</v>
      </c>
      <c r="Q585" s="23" t="s">
        <v>1600</v>
      </c>
      <c r="R585" s="22" t="s">
        <v>1601</v>
      </c>
      <c r="S585" s="21" t="s">
        <v>45</v>
      </c>
      <c r="T585" s="23" t="s">
        <v>1602</v>
      </c>
      <c r="U585" s="24" t="s">
        <v>17</v>
      </c>
      <c r="V585" s="23">
        <v>200</v>
      </c>
      <c r="W585" s="25">
        <v>1909963.8900000001</v>
      </c>
      <c r="X585" s="25">
        <v>1327125.6200000001</v>
      </c>
      <c r="Y585" s="25">
        <v>1851068.2200000002</v>
      </c>
      <c r="Z585" s="25">
        <v>2050910.01</v>
      </c>
      <c r="AA585" s="25">
        <v>1794772.52</v>
      </c>
      <c r="AB585" s="25">
        <v>1690468.9300000004</v>
      </c>
      <c r="AC585" s="26">
        <v>45152.505756550927</v>
      </c>
      <c r="AD585" s="27">
        <f>ROW()</f>
        <v>585</v>
      </c>
      <c r="AE585" s="27">
        <f>1</f>
        <v>1</v>
      </c>
      <c r="AF585" s="27">
        <f>SUBTOTAL(109,Tbl_NGF_Data[[#This Row],[Counter]])</f>
        <v>1</v>
      </c>
    </row>
    <row r="586" spans="2:32" ht="60" x14ac:dyDescent="0.25">
      <c r="B586" s="21" t="s">
        <v>12</v>
      </c>
      <c r="C586" s="22" t="s">
        <v>1413</v>
      </c>
      <c r="D586" s="23">
        <v>4</v>
      </c>
      <c r="E586" s="22" t="s">
        <v>12</v>
      </c>
      <c r="F586" s="23">
        <v>4</v>
      </c>
      <c r="G586" s="22" t="s">
        <v>1413</v>
      </c>
      <c r="H586" s="22" t="s">
        <v>1327</v>
      </c>
      <c r="I586" s="23">
        <v>1</v>
      </c>
      <c r="J586" s="23">
        <v>136</v>
      </c>
      <c r="K586" s="23" t="s">
        <v>1591</v>
      </c>
      <c r="L586" s="22" t="s">
        <v>1592</v>
      </c>
      <c r="M586" s="21" t="s">
        <v>41</v>
      </c>
      <c r="N586" s="23" t="s">
        <v>1416</v>
      </c>
      <c r="O586" s="22" t="s">
        <v>1417</v>
      </c>
      <c r="P586" s="22" t="s">
        <v>1418</v>
      </c>
      <c r="Q586" s="23" t="s">
        <v>1600</v>
      </c>
      <c r="R586" s="22" t="s">
        <v>1601</v>
      </c>
      <c r="S586" s="21" t="s">
        <v>45</v>
      </c>
      <c r="T586" s="23" t="s">
        <v>1602</v>
      </c>
      <c r="U586" s="24" t="s">
        <v>18</v>
      </c>
      <c r="V586" s="23">
        <v>220</v>
      </c>
      <c r="W586" s="25">
        <v>278539.10999999987</v>
      </c>
      <c r="X586" s="25">
        <v>942977.37999999989</v>
      </c>
      <c r="Y586" s="25">
        <v>377474.7799999998</v>
      </c>
      <c r="Z586" s="25">
        <v>275506.99</v>
      </c>
      <c r="AA586" s="25">
        <v>531644.48</v>
      </c>
      <c r="AB586" s="25">
        <v>882457.0699999996</v>
      </c>
      <c r="AC586" s="26">
        <v>45152.505756550927</v>
      </c>
      <c r="AD586" s="27">
        <f>ROW()</f>
        <v>586</v>
      </c>
      <c r="AE586" s="27">
        <f>1</f>
        <v>1</v>
      </c>
      <c r="AF586" s="27">
        <f>SUBTOTAL(109,Tbl_NGF_Data[[#This Row],[Counter]])</f>
        <v>1</v>
      </c>
    </row>
    <row r="587" spans="2:32" ht="60" x14ac:dyDescent="0.25">
      <c r="B587" s="21" t="s">
        <v>12</v>
      </c>
      <c r="C587" s="22" t="s">
        <v>1413</v>
      </c>
      <c r="D587" s="23">
        <v>4</v>
      </c>
      <c r="E587" s="22" t="s">
        <v>12</v>
      </c>
      <c r="F587" s="23">
        <v>4</v>
      </c>
      <c r="G587" s="22" t="s">
        <v>1413</v>
      </c>
      <c r="H587" s="22" t="s">
        <v>1327</v>
      </c>
      <c r="I587" s="23">
        <v>1</v>
      </c>
      <c r="J587" s="23">
        <v>136</v>
      </c>
      <c r="K587" s="23" t="s">
        <v>1591</v>
      </c>
      <c r="L587" s="22" t="s">
        <v>1592</v>
      </c>
      <c r="M587" s="21" t="s">
        <v>41</v>
      </c>
      <c r="N587" s="23" t="s">
        <v>1416</v>
      </c>
      <c r="O587" s="22" t="s">
        <v>1417</v>
      </c>
      <c r="P587" s="22" t="s">
        <v>1418</v>
      </c>
      <c r="Q587" s="23" t="s">
        <v>1600</v>
      </c>
      <c r="R587" s="22" t="s">
        <v>1601</v>
      </c>
      <c r="S587" s="21" t="s">
        <v>45</v>
      </c>
      <c r="T587" s="23" t="s">
        <v>1602</v>
      </c>
      <c r="U587" s="24" t="s">
        <v>19</v>
      </c>
      <c r="V587" s="23">
        <v>500</v>
      </c>
      <c r="W587" s="25">
        <v>2143728.5</v>
      </c>
      <c r="X587" s="25">
        <v>2022210</v>
      </c>
      <c r="Y587" s="25">
        <v>1938441.99</v>
      </c>
      <c r="Z587" s="25">
        <v>1624220</v>
      </c>
      <c r="AA587" s="25">
        <v>1911401</v>
      </c>
      <c r="AB587" s="25">
        <v>1755121.78</v>
      </c>
      <c r="AC587" s="26">
        <v>45152.505756550927</v>
      </c>
      <c r="AD587" s="27">
        <f>ROW()</f>
        <v>587</v>
      </c>
      <c r="AE587" s="27">
        <f>1</f>
        <v>1</v>
      </c>
      <c r="AF587" s="27">
        <f>SUBTOTAL(109,Tbl_NGF_Data[[#This Row],[Counter]])</f>
        <v>1</v>
      </c>
    </row>
    <row r="588" spans="2:32" ht="60" x14ac:dyDescent="0.25">
      <c r="B588" s="21" t="s">
        <v>12</v>
      </c>
      <c r="C588" s="22" t="s">
        <v>1413</v>
      </c>
      <c r="D588" s="23">
        <v>4</v>
      </c>
      <c r="E588" s="22" t="s">
        <v>12</v>
      </c>
      <c r="F588" s="23">
        <v>4</v>
      </c>
      <c r="G588" s="22" t="s">
        <v>1413</v>
      </c>
      <c r="H588" s="22" t="s">
        <v>1327</v>
      </c>
      <c r="I588" s="23">
        <v>1</v>
      </c>
      <c r="J588" s="23">
        <v>136</v>
      </c>
      <c r="K588" s="23" t="s">
        <v>1591</v>
      </c>
      <c r="L588" s="22" t="s">
        <v>1592</v>
      </c>
      <c r="M588" s="21" t="s">
        <v>41</v>
      </c>
      <c r="N588" s="23" t="s">
        <v>1186</v>
      </c>
      <c r="O588" s="22" t="s">
        <v>1187</v>
      </c>
      <c r="P588" s="22" t="s">
        <v>1188</v>
      </c>
      <c r="Q588" s="23" t="s">
        <v>1603</v>
      </c>
      <c r="R588" s="22" t="s">
        <v>1604</v>
      </c>
      <c r="S588" s="21" t="s">
        <v>46</v>
      </c>
      <c r="T588" s="23" t="s">
        <v>1605</v>
      </c>
      <c r="U588" s="24" t="s">
        <v>15</v>
      </c>
      <c r="V588" s="23">
        <v>100</v>
      </c>
      <c r="W588" s="25">
        <v>2185216.11</v>
      </c>
      <c r="X588" s="25">
        <v>2655609.44</v>
      </c>
      <c r="Y588" s="25">
        <v>2835217.24</v>
      </c>
      <c r="Z588" s="25">
        <v>0</v>
      </c>
      <c r="AA588" s="25">
        <v>0</v>
      </c>
      <c r="AB588" s="25">
        <v>0</v>
      </c>
      <c r="AC588" s="26">
        <v>45152.505756550927</v>
      </c>
      <c r="AD588" s="27">
        <f>ROW()</f>
        <v>588</v>
      </c>
      <c r="AE588" s="27">
        <f>1</f>
        <v>1</v>
      </c>
      <c r="AF588" s="27">
        <f>SUBTOTAL(109,Tbl_NGF_Data[[#This Row],[Counter]])</f>
        <v>1</v>
      </c>
    </row>
    <row r="589" spans="2:32" ht="60" x14ac:dyDescent="0.25">
      <c r="B589" s="21" t="s">
        <v>12</v>
      </c>
      <c r="C589" s="22" t="s">
        <v>1413</v>
      </c>
      <c r="D589" s="23">
        <v>4</v>
      </c>
      <c r="E589" s="22" t="s">
        <v>12</v>
      </c>
      <c r="F589" s="23">
        <v>4</v>
      </c>
      <c r="G589" s="22" t="s">
        <v>1413</v>
      </c>
      <c r="H589" s="22" t="s">
        <v>1327</v>
      </c>
      <c r="I589" s="23">
        <v>1</v>
      </c>
      <c r="J589" s="23">
        <v>136</v>
      </c>
      <c r="K589" s="23" t="s">
        <v>1591</v>
      </c>
      <c r="L589" s="22" t="s">
        <v>1592</v>
      </c>
      <c r="M589" s="21" t="s">
        <v>41</v>
      </c>
      <c r="N589" s="23" t="s">
        <v>1186</v>
      </c>
      <c r="O589" s="22" t="s">
        <v>1187</v>
      </c>
      <c r="P589" s="22" t="s">
        <v>1188</v>
      </c>
      <c r="Q589" s="23" t="s">
        <v>1603</v>
      </c>
      <c r="R589" s="22" t="s">
        <v>1604</v>
      </c>
      <c r="S589" s="21" t="s">
        <v>46</v>
      </c>
      <c r="T589" s="23" t="s">
        <v>1605</v>
      </c>
      <c r="U589" s="24" t="s">
        <v>16</v>
      </c>
      <c r="V589" s="23">
        <v>135</v>
      </c>
      <c r="W589" s="25">
        <v>2712707</v>
      </c>
      <c r="X589" s="25">
        <v>2740163</v>
      </c>
      <c r="Y589" s="25">
        <v>2740163</v>
      </c>
      <c r="Z589" s="25">
        <v>0</v>
      </c>
      <c r="AA589" s="25">
        <v>0</v>
      </c>
      <c r="AB589" s="25">
        <v>0</v>
      </c>
      <c r="AC589" s="26">
        <v>45152.505756550927</v>
      </c>
      <c r="AD589" s="27">
        <f>ROW()</f>
        <v>589</v>
      </c>
      <c r="AE589" s="27">
        <f>1</f>
        <v>1</v>
      </c>
      <c r="AF589" s="27">
        <f>SUBTOTAL(109,Tbl_NGF_Data[[#This Row],[Counter]])</f>
        <v>1</v>
      </c>
    </row>
    <row r="590" spans="2:32" ht="60" x14ac:dyDescent="0.25">
      <c r="B590" s="21" t="s">
        <v>12</v>
      </c>
      <c r="C590" s="22" t="s">
        <v>1413</v>
      </c>
      <c r="D590" s="23">
        <v>4</v>
      </c>
      <c r="E590" s="22" t="s">
        <v>12</v>
      </c>
      <c r="F590" s="23">
        <v>4</v>
      </c>
      <c r="G590" s="22" t="s">
        <v>1413</v>
      </c>
      <c r="H590" s="22" t="s">
        <v>1327</v>
      </c>
      <c r="I590" s="23">
        <v>1</v>
      </c>
      <c r="J590" s="23">
        <v>136</v>
      </c>
      <c r="K590" s="23" t="s">
        <v>1591</v>
      </c>
      <c r="L590" s="22" t="s">
        <v>1592</v>
      </c>
      <c r="M590" s="21" t="s">
        <v>41</v>
      </c>
      <c r="N590" s="23" t="s">
        <v>1186</v>
      </c>
      <c r="O590" s="22" t="s">
        <v>1187</v>
      </c>
      <c r="P590" s="22" t="s">
        <v>1188</v>
      </c>
      <c r="Q590" s="23" t="s">
        <v>1603</v>
      </c>
      <c r="R590" s="22" t="s">
        <v>1604</v>
      </c>
      <c r="S590" s="21" t="s">
        <v>46</v>
      </c>
      <c r="T590" s="23" t="s">
        <v>1605</v>
      </c>
      <c r="U590" s="24" t="s">
        <v>17</v>
      </c>
      <c r="V590" s="23">
        <v>200</v>
      </c>
      <c r="W590" s="25">
        <v>2322357.4700000002</v>
      </c>
      <c r="X590" s="25">
        <v>2045530.8100000005</v>
      </c>
      <c r="Y590" s="25">
        <v>1728577.54</v>
      </c>
      <c r="Z590" s="25">
        <v>0</v>
      </c>
      <c r="AA590" s="25">
        <v>0</v>
      </c>
      <c r="AB590" s="25">
        <v>0</v>
      </c>
      <c r="AC590" s="26">
        <v>45152.505756550927</v>
      </c>
      <c r="AD590" s="27">
        <f>ROW()</f>
        <v>590</v>
      </c>
      <c r="AE590" s="27">
        <f>1</f>
        <v>1</v>
      </c>
      <c r="AF590" s="27">
        <f>SUBTOTAL(109,Tbl_NGF_Data[[#This Row],[Counter]])</f>
        <v>1</v>
      </c>
    </row>
    <row r="591" spans="2:32" ht="60" x14ac:dyDescent="0.25">
      <c r="B591" s="21" t="s">
        <v>12</v>
      </c>
      <c r="C591" s="22" t="s">
        <v>1413</v>
      </c>
      <c r="D591" s="23">
        <v>4</v>
      </c>
      <c r="E591" s="22" t="s">
        <v>12</v>
      </c>
      <c r="F591" s="23">
        <v>4</v>
      </c>
      <c r="G591" s="22" t="s">
        <v>1413</v>
      </c>
      <c r="H591" s="22" t="s">
        <v>1327</v>
      </c>
      <c r="I591" s="23">
        <v>1</v>
      </c>
      <c r="J591" s="23">
        <v>136</v>
      </c>
      <c r="K591" s="23" t="s">
        <v>1591</v>
      </c>
      <c r="L591" s="22" t="s">
        <v>1592</v>
      </c>
      <c r="M591" s="21" t="s">
        <v>41</v>
      </c>
      <c r="N591" s="23" t="s">
        <v>1186</v>
      </c>
      <c r="O591" s="22" t="s">
        <v>1187</v>
      </c>
      <c r="P591" s="22" t="s">
        <v>1188</v>
      </c>
      <c r="Q591" s="23" t="s">
        <v>1603</v>
      </c>
      <c r="R591" s="22" t="s">
        <v>1604</v>
      </c>
      <c r="S591" s="21" t="s">
        <v>46</v>
      </c>
      <c r="T591" s="23" t="s">
        <v>1605</v>
      </c>
      <c r="U591" s="24" t="s">
        <v>18</v>
      </c>
      <c r="V591" s="23">
        <v>220</v>
      </c>
      <c r="W591" s="25">
        <v>390349.5299999998</v>
      </c>
      <c r="X591" s="25">
        <v>694632.18999999948</v>
      </c>
      <c r="Y591" s="25">
        <v>1011585.46</v>
      </c>
      <c r="Z591" s="25">
        <v>0</v>
      </c>
      <c r="AA591" s="25">
        <v>0</v>
      </c>
      <c r="AB591" s="25">
        <v>0</v>
      </c>
      <c r="AC591" s="26">
        <v>45152.505756550927</v>
      </c>
      <c r="AD591" s="27">
        <f>ROW()</f>
        <v>591</v>
      </c>
      <c r="AE591" s="27">
        <f>1</f>
        <v>1</v>
      </c>
      <c r="AF591" s="27">
        <f>SUBTOTAL(109,Tbl_NGF_Data[[#This Row],[Counter]])</f>
        <v>1</v>
      </c>
    </row>
    <row r="592" spans="2:32" ht="60" x14ac:dyDescent="0.25">
      <c r="B592" s="21" t="s">
        <v>12</v>
      </c>
      <c r="C592" s="22" t="s">
        <v>1413</v>
      </c>
      <c r="D592" s="23">
        <v>4</v>
      </c>
      <c r="E592" s="22" t="s">
        <v>12</v>
      </c>
      <c r="F592" s="23">
        <v>4</v>
      </c>
      <c r="G592" s="22" t="s">
        <v>1413</v>
      </c>
      <c r="H592" s="22" t="s">
        <v>1327</v>
      </c>
      <c r="I592" s="23">
        <v>1</v>
      </c>
      <c r="J592" s="23">
        <v>136</v>
      </c>
      <c r="K592" s="23" t="s">
        <v>1591</v>
      </c>
      <c r="L592" s="22" t="s">
        <v>1592</v>
      </c>
      <c r="M592" s="21" t="s">
        <v>41</v>
      </c>
      <c r="N592" s="23" t="s">
        <v>1186</v>
      </c>
      <c r="O592" s="22" t="s">
        <v>1187</v>
      </c>
      <c r="P592" s="22" t="s">
        <v>1188</v>
      </c>
      <c r="Q592" s="23" t="s">
        <v>1603</v>
      </c>
      <c r="R592" s="22" t="s">
        <v>1604</v>
      </c>
      <c r="S592" s="21" t="s">
        <v>46</v>
      </c>
      <c r="T592" s="23" t="s">
        <v>1605</v>
      </c>
      <c r="U592" s="24" t="s">
        <v>19</v>
      </c>
      <c r="V592" s="23">
        <v>500</v>
      </c>
      <c r="W592" s="25">
        <v>481716.24</v>
      </c>
      <c r="X592" s="25">
        <v>765924.14000000013</v>
      </c>
      <c r="Y592" s="25">
        <v>158185.38</v>
      </c>
      <c r="Z592" s="25">
        <v>0</v>
      </c>
      <c r="AA592" s="25">
        <v>0</v>
      </c>
      <c r="AB592" s="25">
        <v>0</v>
      </c>
      <c r="AC592" s="26">
        <v>45152.505756550927</v>
      </c>
      <c r="AD592" s="27">
        <f>ROW()</f>
        <v>592</v>
      </c>
      <c r="AE592" s="27">
        <f>1</f>
        <v>1</v>
      </c>
      <c r="AF592" s="27">
        <f>SUBTOTAL(109,Tbl_NGF_Data[[#This Row],[Counter]])</f>
        <v>1</v>
      </c>
    </row>
    <row r="593" spans="2:32" ht="60" x14ac:dyDescent="0.25">
      <c r="B593" s="21" t="s">
        <v>12</v>
      </c>
      <c r="C593" s="22" t="s">
        <v>1413</v>
      </c>
      <c r="D593" s="23">
        <v>4</v>
      </c>
      <c r="E593" s="22" t="s">
        <v>12</v>
      </c>
      <c r="F593" s="23">
        <v>4</v>
      </c>
      <c r="G593" s="22" t="s">
        <v>1413</v>
      </c>
      <c r="H593" s="22" t="s">
        <v>1327</v>
      </c>
      <c r="I593" s="23">
        <v>1</v>
      </c>
      <c r="J593" s="23">
        <v>136</v>
      </c>
      <c r="K593" s="23" t="s">
        <v>1591</v>
      </c>
      <c r="L593" s="22" t="s">
        <v>1592</v>
      </c>
      <c r="M593" s="21" t="s">
        <v>41</v>
      </c>
      <c r="N593" s="23" t="s">
        <v>1186</v>
      </c>
      <c r="O593" s="22" t="s">
        <v>1187</v>
      </c>
      <c r="P593" s="22" t="s">
        <v>1188</v>
      </c>
      <c r="Q593" s="23" t="s">
        <v>1606</v>
      </c>
      <c r="R593" s="22" t="s">
        <v>1607</v>
      </c>
      <c r="S593" s="21" t="s">
        <v>47</v>
      </c>
      <c r="T593" s="23" t="s">
        <v>1608</v>
      </c>
      <c r="U593" s="24" t="s">
        <v>15</v>
      </c>
      <c r="V593" s="23">
        <v>100</v>
      </c>
      <c r="W593" s="25">
        <v>405071.7</v>
      </c>
      <c r="X593" s="25">
        <v>405071.7</v>
      </c>
      <c r="Y593" s="25">
        <v>0</v>
      </c>
      <c r="Z593" s="25">
        <v>0</v>
      </c>
      <c r="AA593" s="25">
        <v>0</v>
      </c>
      <c r="AB593" s="25">
        <v>0</v>
      </c>
      <c r="AC593" s="26">
        <v>45152.505756550927</v>
      </c>
      <c r="AD593" s="27">
        <f>ROW()</f>
        <v>593</v>
      </c>
      <c r="AE593" s="27">
        <f>1</f>
        <v>1</v>
      </c>
      <c r="AF593" s="27">
        <f>SUBTOTAL(109,Tbl_NGF_Data[[#This Row],[Counter]])</f>
        <v>1</v>
      </c>
    </row>
    <row r="594" spans="2:32" ht="60" x14ac:dyDescent="0.25">
      <c r="B594" s="21" t="s">
        <v>12</v>
      </c>
      <c r="C594" s="22" t="s">
        <v>1413</v>
      </c>
      <c r="D594" s="23">
        <v>4</v>
      </c>
      <c r="E594" s="22" t="s">
        <v>12</v>
      </c>
      <c r="F594" s="23">
        <v>4</v>
      </c>
      <c r="G594" s="22" t="s">
        <v>1413</v>
      </c>
      <c r="H594" s="22" t="s">
        <v>1327</v>
      </c>
      <c r="I594" s="23">
        <v>1</v>
      </c>
      <c r="J594" s="23">
        <v>136</v>
      </c>
      <c r="K594" s="23" t="s">
        <v>1591</v>
      </c>
      <c r="L594" s="22" t="s">
        <v>1592</v>
      </c>
      <c r="M594" s="21" t="s">
        <v>41</v>
      </c>
      <c r="N594" s="23" t="s">
        <v>1186</v>
      </c>
      <c r="O594" s="22" t="s">
        <v>1187</v>
      </c>
      <c r="P594" s="22" t="s">
        <v>1188</v>
      </c>
      <c r="Q594" s="23" t="s">
        <v>1609</v>
      </c>
      <c r="R594" s="22" t="s">
        <v>1435</v>
      </c>
      <c r="S594" s="21" t="s">
        <v>48</v>
      </c>
      <c r="T594" s="23" t="s">
        <v>1610</v>
      </c>
      <c r="U594" s="24" t="s">
        <v>15</v>
      </c>
      <c r="V594" s="23">
        <v>100</v>
      </c>
      <c r="W594" s="25">
        <v>22019999.32</v>
      </c>
      <c r="X594" s="25">
        <v>27701970.300000001</v>
      </c>
      <c r="Y594" s="25">
        <v>36472058.619999997</v>
      </c>
      <c r="Z594" s="25">
        <v>0</v>
      </c>
      <c r="AA594" s="25">
        <v>0</v>
      </c>
      <c r="AB594" s="25">
        <v>0</v>
      </c>
      <c r="AC594" s="26">
        <v>45152.505756550927</v>
      </c>
      <c r="AD594" s="27">
        <f>ROW()</f>
        <v>594</v>
      </c>
      <c r="AE594" s="27">
        <f>1</f>
        <v>1</v>
      </c>
      <c r="AF594" s="27">
        <f>SUBTOTAL(109,Tbl_NGF_Data[[#This Row],[Counter]])</f>
        <v>1</v>
      </c>
    </row>
    <row r="595" spans="2:32" ht="60" x14ac:dyDescent="0.25">
      <c r="B595" s="21" t="s">
        <v>12</v>
      </c>
      <c r="C595" s="22" t="s">
        <v>1413</v>
      </c>
      <c r="D595" s="23">
        <v>4</v>
      </c>
      <c r="E595" s="22" t="s">
        <v>12</v>
      </c>
      <c r="F595" s="23">
        <v>4</v>
      </c>
      <c r="G595" s="22" t="s">
        <v>1413</v>
      </c>
      <c r="H595" s="22" t="s">
        <v>1327</v>
      </c>
      <c r="I595" s="23">
        <v>1</v>
      </c>
      <c r="J595" s="23">
        <v>136</v>
      </c>
      <c r="K595" s="23" t="s">
        <v>1591</v>
      </c>
      <c r="L595" s="22" t="s">
        <v>1592</v>
      </c>
      <c r="M595" s="21" t="s">
        <v>41</v>
      </c>
      <c r="N595" s="23" t="s">
        <v>1186</v>
      </c>
      <c r="O595" s="22" t="s">
        <v>1187</v>
      </c>
      <c r="P595" s="22" t="s">
        <v>1188</v>
      </c>
      <c r="Q595" s="23" t="s">
        <v>1609</v>
      </c>
      <c r="R595" s="22" t="s">
        <v>1435</v>
      </c>
      <c r="S595" s="21" t="s">
        <v>48</v>
      </c>
      <c r="T595" s="23" t="s">
        <v>1610</v>
      </c>
      <c r="U595" s="24" t="s">
        <v>16</v>
      </c>
      <c r="V595" s="23">
        <v>135</v>
      </c>
      <c r="W595" s="25">
        <v>22836784</v>
      </c>
      <c r="X595" s="25">
        <v>22896338</v>
      </c>
      <c r="Y595" s="25">
        <v>22896338</v>
      </c>
      <c r="Z595" s="25">
        <v>0</v>
      </c>
      <c r="AA595" s="25">
        <v>0</v>
      </c>
      <c r="AB595" s="25">
        <v>0</v>
      </c>
      <c r="AC595" s="26">
        <v>45152.505756550927</v>
      </c>
      <c r="AD595" s="27">
        <f>ROW()</f>
        <v>595</v>
      </c>
      <c r="AE595" s="27">
        <f>1</f>
        <v>1</v>
      </c>
      <c r="AF595" s="27">
        <f>SUBTOTAL(109,Tbl_NGF_Data[[#This Row],[Counter]])</f>
        <v>1</v>
      </c>
    </row>
    <row r="596" spans="2:32" ht="60" x14ac:dyDescent="0.25">
      <c r="B596" s="21" t="s">
        <v>12</v>
      </c>
      <c r="C596" s="22" t="s">
        <v>1413</v>
      </c>
      <c r="D596" s="23">
        <v>4</v>
      </c>
      <c r="E596" s="22" t="s">
        <v>12</v>
      </c>
      <c r="F596" s="23">
        <v>4</v>
      </c>
      <c r="G596" s="22" t="s">
        <v>1413</v>
      </c>
      <c r="H596" s="22" t="s">
        <v>1327</v>
      </c>
      <c r="I596" s="23">
        <v>1</v>
      </c>
      <c r="J596" s="23">
        <v>136</v>
      </c>
      <c r="K596" s="23" t="s">
        <v>1591</v>
      </c>
      <c r="L596" s="22" t="s">
        <v>1592</v>
      </c>
      <c r="M596" s="21" t="s">
        <v>41</v>
      </c>
      <c r="N596" s="23" t="s">
        <v>1186</v>
      </c>
      <c r="O596" s="22" t="s">
        <v>1187</v>
      </c>
      <c r="P596" s="22" t="s">
        <v>1188</v>
      </c>
      <c r="Q596" s="23" t="s">
        <v>1609</v>
      </c>
      <c r="R596" s="22" t="s">
        <v>1435</v>
      </c>
      <c r="S596" s="21" t="s">
        <v>48</v>
      </c>
      <c r="T596" s="23" t="s">
        <v>1610</v>
      </c>
      <c r="U596" s="24" t="s">
        <v>17</v>
      </c>
      <c r="V596" s="23">
        <v>200</v>
      </c>
      <c r="W596" s="25">
        <v>14129370.050000001</v>
      </c>
      <c r="X596" s="25">
        <v>13774833.909999993</v>
      </c>
      <c r="Y596" s="25">
        <v>11822895.559999995</v>
      </c>
      <c r="Z596" s="25">
        <v>0</v>
      </c>
      <c r="AA596" s="25">
        <v>0</v>
      </c>
      <c r="AB596" s="25">
        <v>0</v>
      </c>
      <c r="AC596" s="26">
        <v>45152.505756550927</v>
      </c>
      <c r="AD596" s="27">
        <f>ROW()</f>
        <v>596</v>
      </c>
      <c r="AE596" s="27">
        <f>1</f>
        <v>1</v>
      </c>
      <c r="AF596" s="27">
        <f>SUBTOTAL(109,Tbl_NGF_Data[[#This Row],[Counter]])</f>
        <v>1</v>
      </c>
    </row>
    <row r="597" spans="2:32" ht="60" x14ac:dyDescent="0.25">
      <c r="B597" s="21" t="s">
        <v>12</v>
      </c>
      <c r="C597" s="22" t="s">
        <v>1413</v>
      </c>
      <c r="D597" s="23">
        <v>4</v>
      </c>
      <c r="E597" s="22" t="s">
        <v>12</v>
      </c>
      <c r="F597" s="23">
        <v>4</v>
      </c>
      <c r="G597" s="22" t="s">
        <v>1413</v>
      </c>
      <c r="H597" s="22" t="s">
        <v>1327</v>
      </c>
      <c r="I597" s="23">
        <v>1</v>
      </c>
      <c r="J597" s="23">
        <v>136</v>
      </c>
      <c r="K597" s="23" t="s">
        <v>1591</v>
      </c>
      <c r="L597" s="22" t="s">
        <v>1592</v>
      </c>
      <c r="M597" s="21" t="s">
        <v>41</v>
      </c>
      <c r="N597" s="23" t="s">
        <v>1186</v>
      </c>
      <c r="O597" s="22" t="s">
        <v>1187</v>
      </c>
      <c r="P597" s="22" t="s">
        <v>1188</v>
      </c>
      <c r="Q597" s="23" t="s">
        <v>1609</v>
      </c>
      <c r="R597" s="22" t="s">
        <v>1435</v>
      </c>
      <c r="S597" s="21" t="s">
        <v>48</v>
      </c>
      <c r="T597" s="23" t="s">
        <v>1610</v>
      </c>
      <c r="U597" s="24" t="s">
        <v>18</v>
      </c>
      <c r="V597" s="23">
        <v>220</v>
      </c>
      <c r="W597" s="25">
        <v>8707413.9499999993</v>
      </c>
      <c r="X597" s="25">
        <v>9121504.0900000073</v>
      </c>
      <c r="Y597" s="25">
        <v>11073442.440000005</v>
      </c>
      <c r="Z597" s="25">
        <v>0</v>
      </c>
      <c r="AA597" s="25">
        <v>0</v>
      </c>
      <c r="AB597" s="25">
        <v>0</v>
      </c>
      <c r="AC597" s="26">
        <v>45152.505756550927</v>
      </c>
      <c r="AD597" s="27">
        <f>ROW()</f>
        <v>597</v>
      </c>
      <c r="AE597" s="27">
        <f>1</f>
        <v>1</v>
      </c>
      <c r="AF597" s="27">
        <f>SUBTOTAL(109,Tbl_NGF_Data[[#This Row],[Counter]])</f>
        <v>1</v>
      </c>
    </row>
    <row r="598" spans="2:32" ht="60" x14ac:dyDescent="0.25">
      <c r="B598" s="21" t="s">
        <v>12</v>
      </c>
      <c r="C598" s="22" t="s">
        <v>1413</v>
      </c>
      <c r="D598" s="23">
        <v>4</v>
      </c>
      <c r="E598" s="22" t="s">
        <v>12</v>
      </c>
      <c r="F598" s="23">
        <v>4</v>
      </c>
      <c r="G598" s="22" t="s">
        <v>1413</v>
      </c>
      <c r="H598" s="22" t="s">
        <v>1327</v>
      </c>
      <c r="I598" s="23">
        <v>1</v>
      </c>
      <c r="J598" s="23">
        <v>136</v>
      </c>
      <c r="K598" s="23" t="s">
        <v>1591</v>
      </c>
      <c r="L598" s="22" t="s">
        <v>1592</v>
      </c>
      <c r="M598" s="21" t="s">
        <v>41</v>
      </c>
      <c r="N598" s="23" t="s">
        <v>1186</v>
      </c>
      <c r="O598" s="22" t="s">
        <v>1187</v>
      </c>
      <c r="P598" s="22" t="s">
        <v>1188</v>
      </c>
      <c r="Q598" s="23" t="s">
        <v>1609</v>
      </c>
      <c r="R598" s="22" t="s">
        <v>1435</v>
      </c>
      <c r="S598" s="21" t="s">
        <v>48</v>
      </c>
      <c r="T598" s="23" t="s">
        <v>1610</v>
      </c>
      <c r="U598" s="24" t="s">
        <v>19</v>
      </c>
      <c r="V598" s="23">
        <v>500</v>
      </c>
      <c r="W598" s="25">
        <v>31991549.470000003</v>
      </c>
      <c r="X598" s="25">
        <v>32906804.889999997</v>
      </c>
      <c r="Y598" s="25">
        <v>34042983.840000004</v>
      </c>
      <c r="Z598" s="25">
        <v>0</v>
      </c>
      <c r="AA598" s="25">
        <v>0</v>
      </c>
      <c r="AB598" s="25">
        <v>0</v>
      </c>
      <c r="AC598" s="26">
        <v>45152.505756550927</v>
      </c>
      <c r="AD598" s="27">
        <f>ROW()</f>
        <v>598</v>
      </c>
      <c r="AE598" s="27">
        <f>1</f>
        <v>1</v>
      </c>
      <c r="AF598" s="27">
        <f>SUBTOTAL(109,Tbl_NGF_Data[[#This Row],[Counter]])</f>
        <v>1</v>
      </c>
    </row>
    <row r="599" spans="2:32" ht="60" x14ac:dyDescent="0.25">
      <c r="B599" s="21" t="s">
        <v>12</v>
      </c>
      <c r="C599" s="22" t="s">
        <v>1413</v>
      </c>
      <c r="D599" s="23">
        <v>4</v>
      </c>
      <c r="E599" s="22" t="s">
        <v>12</v>
      </c>
      <c r="F599" s="23">
        <v>4</v>
      </c>
      <c r="G599" s="22" t="s">
        <v>1413</v>
      </c>
      <c r="H599" s="22" t="s">
        <v>1327</v>
      </c>
      <c r="I599" s="23">
        <v>1</v>
      </c>
      <c r="J599" s="23">
        <v>136</v>
      </c>
      <c r="K599" s="23" t="s">
        <v>1591</v>
      </c>
      <c r="L599" s="22" t="s">
        <v>1592</v>
      </c>
      <c r="M599" s="21" t="s">
        <v>41</v>
      </c>
      <c r="N599" s="23" t="s">
        <v>1186</v>
      </c>
      <c r="O599" s="22" t="s">
        <v>1187</v>
      </c>
      <c r="P599" s="22" t="s">
        <v>1188</v>
      </c>
      <c r="Q599" s="23" t="s">
        <v>1611</v>
      </c>
      <c r="R599" s="22" t="s">
        <v>1612</v>
      </c>
      <c r="S599" s="21" t="s">
        <v>49</v>
      </c>
      <c r="T599" s="23" t="s">
        <v>1613</v>
      </c>
      <c r="U599" s="24" t="s">
        <v>16</v>
      </c>
      <c r="V599" s="23">
        <v>135</v>
      </c>
      <c r="W599" s="25">
        <v>2252312</v>
      </c>
      <c r="X599" s="25">
        <v>0</v>
      </c>
      <c r="Y599" s="25">
        <v>0</v>
      </c>
      <c r="Z599" s="25">
        <v>0</v>
      </c>
      <c r="AA599" s="25">
        <v>0</v>
      </c>
      <c r="AB599" s="25">
        <v>0</v>
      </c>
      <c r="AC599" s="26">
        <v>45152.505756550927</v>
      </c>
      <c r="AD599" s="27">
        <f>ROW()</f>
        <v>599</v>
      </c>
      <c r="AE599" s="27">
        <f>1</f>
        <v>1</v>
      </c>
      <c r="AF599" s="27">
        <f>SUBTOTAL(109,Tbl_NGF_Data[[#This Row],[Counter]])</f>
        <v>1</v>
      </c>
    </row>
    <row r="600" spans="2:32" ht="60" x14ac:dyDescent="0.25">
      <c r="B600" s="21" t="s">
        <v>12</v>
      </c>
      <c r="C600" s="22" t="s">
        <v>1413</v>
      </c>
      <c r="D600" s="23">
        <v>4</v>
      </c>
      <c r="E600" s="22" t="s">
        <v>12</v>
      </c>
      <c r="F600" s="23">
        <v>4</v>
      </c>
      <c r="G600" s="22" t="s">
        <v>1413</v>
      </c>
      <c r="H600" s="22" t="s">
        <v>1327</v>
      </c>
      <c r="I600" s="23">
        <v>1</v>
      </c>
      <c r="J600" s="23">
        <v>136</v>
      </c>
      <c r="K600" s="23" t="s">
        <v>1591</v>
      </c>
      <c r="L600" s="22" t="s">
        <v>1592</v>
      </c>
      <c r="M600" s="21" t="s">
        <v>41</v>
      </c>
      <c r="N600" s="23" t="s">
        <v>1186</v>
      </c>
      <c r="O600" s="22" t="s">
        <v>1187</v>
      </c>
      <c r="P600" s="22" t="s">
        <v>1188</v>
      </c>
      <c r="Q600" s="23" t="s">
        <v>1611</v>
      </c>
      <c r="R600" s="22" t="s">
        <v>1612</v>
      </c>
      <c r="S600" s="21" t="s">
        <v>49</v>
      </c>
      <c r="T600" s="23" t="s">
        <v>1613</v>
      </c>
      <c r="U600" s="24" t="s">
        <v>18</v>
      </c>
      <c r="V600" s="23">
        <v>220</v>
      </c>
      <c r="W600" s="25">
        <v>2252312</v>
      </c>
      <c r="X600" s="25">
        <v>0</v>
      </c>
      <c r="Y600" s="25">
        <v>0</v>
      </c>
      <c r="Z600" s="25">
        <v>0</v>
      </c>
      <c r="AA600" s="25">
        <v>0</v>
      </c>
      <c r="AB600" s="25">
        <v>0</v>
      </c>
      <c r="AC600" s="26">
        <v>45152.505756550927</v>
      </c>
      <c r="AD600" s="27">
        <f>ROW()</f>
        <v>600</v>
      </c>
      <c r="AE600" s="27">
        <f>1</f>
        <v>1</v>
      </c>
      <c r="AF600" s="27">
        <f>SUBTOTAL(109,Tbl_NGF_Data[[#This Row],[Counter]])</f>
        <v>1</v>
      </c>
    </row>
    <row r="601" spans="2:32" ht="60" x14ac:dyDescent="0.25">
      <c r="B601" s="21" t="s">
        <v>12</v>
      </c>
      <c r="C601" s="22" t="s">
        <v>1413</v>
      </c>
      <c r="D601" s="23">
        <v>4</v>
      </c>
      <c r="E601" s="22" t="s">
        <v>12</v>
      </c>
      <c r="F601" s="23">
        <v>4</v>
      </c>
      <c r="G601" s="22" t="s">
        <v>1413</v>
      </c>
      <c r="H601" s="22" t="s">
        <v>1327</v>
      </c>
      <c r="I601" s="23">
        <v>1</v>
      </c>
      <c r="J601" s="23">
        <v>136</v>
      </c>
      <c r="K601" s="23" t="s">
        <v>1591</v>
      </c>
      <c r="L601" s="22" t="s">
        <v>1592</v>
      </c>
      <c r="M601" s="21" t="s">
        <v>41</v>
      </c>
      <c r="N601" s="23" t="s">
        <v>1186</v>
      </c>
      <c r="O601" s="22" t="s">
        <v>1187</v>
      </c>
      <c r="P601" s="22" t="s">
        <v>1188</v>
      </c>
      <c r="Q601" s="23" t="s">
        <v>1614</v>
      </c>
      <c r="R601" s="22" t="s">
        <v>1615</v>
      </c>
      <c r="S601" s="21" t="s">
        <v>50</v>
      </c>
      <c r="T601" s="23" t="s">
        <v>1616</v>
      </c>
      <c r="U601" s="24" t="s">
        <v>15</v>
      </c>
      <c r="V601" s="23">
        <v>100</v>
      </c>
      <c r="W601" s="25">
        <v>31024.879999999997</v>
      </c>
      <c r="X601" s="25">
        <v>116704.1</v>
      </c>
      <c r="Y601" s="25">
        <v>24171.059999999998</v>
      </c>
      <c r="Z601" s="25">
        <v>14.76</v>
      </c>
      <c r="AA601" s="25">
        <v>0</v>
      </c>
      <c r="AB601" s="25">
        <v>0</v>
      </c>
      <c r="AC601" s="26">
        <v>45152.505756550927</v>
      </c>
      <c r="AD601" s="27">
        <f>ROW()</f>
        <v>601</v>
      </c>
      <c r="AE601" s="27">
        <f>1</f>
        <v>1</v>
      </c>
      <c r="AF601" s="27">
        <f>SUBTOTAL(109,Tbl_NGF_Data[[#This Row],[Counter]])</f>
        <v>1</v>
      </c>
    </row>
    <row r="602" spans="2:32" ht="60" x14ac:dyDescent="0.25">
      <c r="B602" s="21" t="s">
        <v>12</v>
      </c>
      <c r="C602" s="22" t="s">
        <v>1413</v>
      </c>
      <c r="D602" s="23">
        <v>4</v>
      </c>
      <c r="E602" s="22" t="s">
        <v>12</v>
      </c>
      <c r="F602" s="23">
        <v>4</v>
      </c>
      <c r="G602" s="22" t="s">
        <v>1413</v>
      </c>
      <c r="H602" s="22" t="s">
        <v>1327</v>
      </c>
      <c r="I602" s="23">
        <v>1</v>
      </c>
      <c r="J602" s="23">
        <v>136</v>
      </c>
      <c r="K602" s="23" t="s">
        <v>1591</v>
      </c>
      <c r="L602" s="22" t="s">
        <v>1592</v>
      </c>
      <c r="M602" s="21" t="s">
        <v>41</v>
      </c>
      <c r="N602" s="23" t="s">
        <v>1186</v>
      </c>
      <c r="O602" s="22" t="s">
        <v>1187</v>
      </c>
      <c r="P602" s="22" t="s">
        <v>1188</v>
      </c>
      <c r="Q602" s="23" t="s">
        <v>1614</v>
      </c>
      <c r="R602" s="22" t="s">
        <v>1615</v>
      </c>
      <c r="S602" s="21" t="s">
        <v>50</v>
      </c>
      <c r="T602" s="23" t="s">
        <v>1616</v>
      </c>
      <c r="U602" s="24" t="s">
        <v>16</v>
      </c>
      <c r="V602" s="23">
        <v>135</v>
      </c>
      <c r="W602" s="25">
        <v>1108150</v>
      </c>
      <c r="X602" s="25">
        <v>1110137</v>
      </c>
      <c r="Y602" s="25">
        <v>155404.1</v>
      </c>
      <c r="Z602" s="25">
        <v>0</v>
      </c>
      <c r="AA602" s="25">
        <v>0</v>
      </c>
      <c r="AB602" s="25">
        <v>0</v>
      </c>
      <c r="AC602" s="26">
        <v>45152.505756550927</v>
      </c>
      <c r="AD602" s="27">
        <f>ROW()</f>
        <v>602</v>
      </c>
      <c r="AE602" s="27">
        <f>1</f>
        <v>1</v>
      </c>
      <c r="AF602" s="27">
        <f>SUBTOTAL(109,Tbl_NGF_Data[[#This Row],[Counter]])</f>
        <v>1</v>
      </c>
    </row>
    <row r="603" spans="2:32" ht="60" x14ac:dyDescent="0.25">
      <c r="B603" s="21" t="s">
        <v>12</v>
      </c>
      <c r="C603" s="22" t="s">
        <v>1413</v>
      </c>
      <c r="D603" s="23">
        <v>4</v>
      </c>
      <c r="E603" s="22" t="s">
        <v>12</v>
      </c>
      <c r="F603" s="23">
        <v>4</v>
      </c>
      <c r="G603" s="22" t="s">
        <v>1413</v>
      </c>
      <c r="H603" s="22" t="s">
        <v>1327</v>
      </c>
      <c r="I603" s="23">
        <v>1</v>
      </c>
      <c r="J603" s="23">
        <v>136</v>
      </c>
      <c r="K603" s="23" t="s">
        <v>1591</v>
      </c>
      <c r="L603" s="22" t="s">
        <v>1592</v>
      </c>
      <c r="M603" s="21" t="s">
        <v>41</v>
      </c>
      <c r="N603" s="23" t="s">
        <v>1186</v>
      </c>
      <c r="O603" s="22" t="s">
        <v>1187</v>
      </c>
      <c r="P603" s="22" t="s">
        <v>1188</v>
      </c>
      <c r="Q603" s="23" t="s">
        <v>1614</v>
      </c>
      <c r="R603" s="22" t="s">
        <v>1615</v>
      </c>
      <c r="S603" s="21" t="s">
        <v>50</v>
      </c>
      <c r="T603" s="23" t="s">
        <v>1616</v>
      </c>
      <c r="U603" s="24" t="s">
        <v>17</v>
      </c>
      <c r="V603" s="23">
        <v>200</v>
      </c>
      <c r="W603" s="25">
        <v>1082549.9700000002</v>
      </c>
      <c r="X603" s="25">
        <v>874751.7</v>
      </c>
      <c r="Y603" s="25">
        <v>155404.09999999998</v>
      </c>
      <c r="Z603" s="25">
        <v>0</v>
      </c>
      <c r="AA603" s="25">
        <v>0</v>
      </c>
      <c r="AB603" s="25">
        <v>0</v>
      </c>
      <c r="AC603" s="26">
        <v>45152.505756550927</v>
      </c>
      <c r="AD603" s="27">
        <f>ROW()</f>
        <v>603</v>
      </c>
      <c r="AE603" s="27">
        <f>1</f>
        <v>1</v>
      </c>
      <c r="AF603" s="27">
        <f>SUBTOTAL(109,Tbl_NGF_Data[[#This Row],[Counter]])</f>
        <v>1</v>
      </c>
    </row>
    <row r="604" spans="2:32" ht="60" x14ac:dyDescent="0.25">
      <c r="B604" s="21" t="s">
        <v>12</v>
      </c>
      <c r="C604" s="22" t="s">
        <v>1413</v>
      </c>
      <c r="D604" s="23">
        <v>4</v>
      </c>
      <c r="E604" s="22" t="s">
        <v>12</v>
      </c>
      <c r="F604" s="23">
        <v>4</v>
      </c>
      <c r="G604" s="22" t="s">
        <v>1413</v>
      </c>
      <c r="H604" s="22" t="s">
        <v>1327</v>
      </c>
      <c r="I604" s="23">
        <v>1</v>
      </c>
      <c r="J604" s="23">
        <v>136</v>
      </c>
      <c r="K604" s="23" t="s">
        <v>1591</v>
      </c>
      <c r="L604" s="22" t="s">
        <v>1592</v>
      </c>
      <c r="M604" s="21" t="s">
        <v>41</v>
      </c>
      <c r="N604" s="23" t="s">
        <v>1186</v>
      </c>
      <c r="O604" s="22" t="s">
        <v>1187</v>
      </c>
      <c r="P604" s="22" t="s">
        <v>1188</v>
      </c>
      <c r="Q604" s="23" t="s">
        <v>1614</v>
      </c>
      <c r="R604" s="22" t="s">
        <v>1615</v>
      </c>
      <c r="S604" s="21" t="s">
        <v>50</v>
      </c>
      <c r="T604" s="23" t="s">
        <v>1616</v>
      </c>
      <c r="U604" s="24" t="s">
        <v>18</v>
      </c>
      <c r="V604" s="23">
        <v>220</v>
      </c>
      <c r="W604" s="25">
        <v>25600.029999999795</v>
      </c>
      <c r="X604" s="25">
        <v>235385.30000000005</v>
      </c>
      <c r="Y604" s="25">
        <v>2.9103830456733704E-11</v>
      </c>
      <c r="Z604" s="25">
        <v>0</v>
      </c>
      <c r="AA604" s="25">
        <v>0</v>
      </c>
      <c r="AB604" s="25">
        <v>0</v>
      </c>
      <c r="AC604" s="26">
        <v>45152.505756550927</v>
      </c>
      <c r="AD604" s="27">
        <f>ROW()</f>
        <v>604</v>
      </c>
      <c r="AE604" s="27">
        <f>1</f>
        <v>1</v>
      </c>
      <c r="AF604" s="27">
        <f>SUBTOTAL(109,Tbl_NGF_Data[[#This Row],[Counter]])</f>
        <v>1</v>
      </c>
    </row>
    <row r="605" spans="2:32" ht="60" x14ac:dyDescent="0.25">
      <c r="B605" s="21" t="s">
        <v>12</v>
      </c>
      <c r="C605" s="22" t="s">
        <v>1413</v>
      </c>
      <c r="D605" s="23">
        <v>4</v>
      </c>
      <c r="E605" s="22" t="s">
        <v>12</v>
      </c>
      <c r="F605" s="23">
        <v>4</v>
      </c>
      <c r="G605" s="22" t="s">
        <v>1413</v>
      </c>
      <c r="H605" s="22" t="s">
        <v>1327</v>
      </c>
      <c r="I605" s="23">
        <v>1</v>
      </c>
      <c r="J605" s="23">
        <v>136</v>
      </c>
      <c r="K605" s="23" t="s">
        <v>1591</v>
      </c>
      <c r="L605" s="22" t="s">
        <v>1592</v>
      </c>
      <c r="M605" s="21" t="s">
        <v>41</v>
      </c>
      <c r="N605" s="23" t="s">
        <v>1186</v>
      </c>
      <c r="O605" s="22" t="s">
        <v>1187</v>
      </c>
      <c r="P605" s="22" t="s">
        <v>1188</v>
      </c>
      <c r="Q605" s="23" t="s">
        <v>1614</v>
      </c>
      <c r="R605" s="22" t="s">
        <v>1615</v>
      </c>
      <c r="S605" s="21" t="s">
        <v>50</v>
      </c>
      <c r="T605" s="23" t="s">
        <v>1616</v>
      </c>
      <c r="U605" s="24" t="s">
        <v>19</v>
      </c>
      <c r="V605" s="23">
        <v>500</v>
      </c>
      <c r="W605" s="25">
        <v>987902.93</v>
      </c>
      <c r="X605" s="25">
        <v>950430.92</v>
      </c>
      <c r="Y605" s="25">
        <v>62871.06</v>
      </c>
      <c r="Z605" s="25">
        <v>159.58000000000001</v>
      </c>
      <c r="AA605" s="25">
        <v>0</v>
      </c>
      <c r="AB605" s="25">
        <v>0</v>
      </c>
      <c r="AC605" s="26">
        <v>45152.505756550927</v>
      </c>
      <c r="AD605" s="27">
        <f>ROW()</f>
        <v>605</v>
      </c>
      <c r="AE605" s="27">
        <f>1</f>
        <v>1</v>
      </c>
      <c r="AF605" s="27">
        <f>SUBTOTAL(109,Tbl_NGF_Data[[#This Row],[Counter]])</f>
        <v>1</v>
      </c>
    </row>
    <row r="606" spans="2:32" ht="60" x14ac:dyDescent="0.25">
      <c r="B606" s="21" t="s">
        <v>12</v>
      </c>
      <c r="C606" s="22" t="s">
        <v>1413</v>
      </c>
      <c r="D606" s="23">
        <v>4</v>
      </c>
      <c r="E606" s="22" t="s">
        <v>12</v>
      </c>
      <c r="F606" s="23">
        <v>4</v>
      </c>
      <c r="G606" s="22" t="s">
        <v>1413</v>
      </c>
      <c r="H606" s="22" t="s">
        <v>1327</v>
      </c>
      <c r="I606" s="23">
        <v>1</v>
      </c>
      <c r="J606" s="23">
        <v>136</v>
      </c>
      <c r="K606" s="23" t="s">
        <v>1591</v>
      </c>
      <c r="L606" s="22" t="s">
        <v>1592</v>
      </c>
      <c r="M606" s="21" t="s">
        <v>41</v>
      </c>
      <c r="N606" s="23" t="s">
        <v>1131</v>
      </c>
      <c r="O606" s="22" t="s">
        <v>1132</v>
      </c>
      <c r="P606" s="22" t="s">
        <v>1133</v>
      </c>
      <c r="Q606" s="23" t="s">
        <v>1151</v>
      </c>
      <c r="R606" s="22" t="s">
        <v>1132</v>
      </c>
      <c r="S606" s="21" t="s">
        <v>38</v>
      </c>
      <c r="T606" s="23" t="s">
        <v>1617</v>
      </c>
      <c r="U606" s="24" t="s">
        <v>16</v>
      </c>
      <c r="V606" s="23">
        <v>135</v>
      </c>
      <c r="W606" s="25">
        <v>0</v>
      </c>
      <c r="X606" s="25">
        <v>0</v>
      </c>
      <c r="Y606" s="25">
        <v>0</v>
      </c>
      <c r="Z606" s="25">
        <v>0</v>
      </c>
      <c r="AA606" s="25">
        <v>0</v>
      </c>
      <c r="AB606" s="25">
        <v>21396396</v>
      </c>
      <c r="AC606" s="26">
        <v>45152.505756550927</v>
      </c>
      <c r="AD606" s="27">
        <f>ROW()</f>
        <v>606</v>
      </c>
      <c r="AE606" s="27">
        <f>1</f>
        <v>1</v>
      </c>
      <c r="AF606" s="27">
        <f>SUBTOTAL(109,Tbl_NGF_Data[[#This Row],[Counter]])</f>
        <v>1</v>
      </c>
    </row>
    <row r="607" spans="2:32" ht="60" x14ac:dyDescent="0.25">
      <c r="B607" s="21" t="s">
        <v>12</v>
      </c>
      <c r="C607" s="22" t="s">
        <v>1413</v>
      </c>
      <c r="D607" s="23">
        <v>4</v>
      </c>
      <c r="E607" s="22" t="s">
        <v>12</v>
      </c>
      <c r="F607" s="23">
        <v>4</v>
      </c>
      <c r="G607" s="22" t="s">
        <v>1413</v>
      </c>
      <c r="H607" s="22" t="s">
        <v>1327</v>
      </c>
      <c r="I607" s="23">
        <v>1</v>
      </c>
      <c r="J607" s="23">
        <v>136</v>
      </c>
      <c r="K607" s="23" t="s">
        <v>1591</v>
      </c>
      <c r="L607" s="22" t="s">
        <v>1592</v>
      </c>
      <c r="M607" s="21" t="s">
        <v>41</v>
      </c>
      <c r="N607" s="23" t="s">
        <v>1131</v>
      </c>
      <c r="O607" s="22" t="s">
        <v>1132</v>
      </c>
      <c r="P607" s="22" t="s">
        <v>1133</v>
      </c>
      <c r="Q607" s="23" t="s">
        <v>1151</v>
      </c>
      <c r="R607" s="22" t="s">
        <v>1132</v>
      </c>
      <c r="S607" s="21" t="s">
        <v>38</v>
      </c>
      <c r="T607" s="23" t="s">
        <v>1617</v>
      </c>
      <c r="U607" s="24" t="s">
        <v>18</v>
      </c>
      <c r="V607" s="23">
        <v>220</v>
      </c>
      <c r="W607" s="25">
        <v>0</v>
      </c>
      <c r="X607" s="25">
        <v>0</v>
      </c>
      <c r="Y607" s="25">
        <v>0</v>
      </c>
      <c r="Z607" s="25">
        <v>0</v>
      </c>
      <c r="AA607" s="25">
        <v>0</v>
      </c>
      <c r="AB607" s="25">
        <v>21396396</v>
      </c>
      <c r="AC607" s="26">
        <v>45152.505756550927</v>
      </c>
      <c r="AD607" s="27">
        <f>ROW()</f>
        <v>607</v>
      </c>
      <c r="AE607" s="27">
        <f>1</f>
        <v>1</v>
      </c>
      <c r="AF607" s="27">
        <f>SUBTOTAL(109,Tbl_NGF_Data[[#This Row],[Counter]])</f>
        <v>1</v>
      </c>
    </row>
    <row r="608" spans="2:32" ht="60" x14ac:dyDescent="0.25">
      <c r="B608" s="21" t="s">
        <v>12</v>
      </c>
      <c r="C608" s="22" t="s">
        <v>1413</v>
      </c>
      <c r="D608" s="23">
        <v>4</v>
      </c>
      <c r="E608" s="22" t="s">
        <v>12</v>
      </c>
      <c r="F608" s="23">
        <v>4</v>
      </c>
      <c r="G608" s="22" t="s">
        <v>1413</v>
      </c>
      <c r="H608" s="22" t="s">
        <v>1327</v>
      </c>
      <c r="I608" s="23">
        <v>1</v>
      </c>
      <c r="J608" s="23">
        <v>136</v>
      </c>
      <c r="K608" s="23" t="s">
        <v>1591</v>
      </c>
      <c r="L608" s="22" t="s">
        <v>1592</v>
      </c>
      <c r="M608" s="21" t="s">
        <v>41</v>
      </c>
      <c r="N608" s="23" t="s">
        <v>1131</v>
      </c>
      <c r="O608" s="22" t="s">
        <v>1132</v>
      </c>
      <c r="P608" s="22" t="s">
        <v>1133</v>
      </c>
      <c r="Q608" s="23" t="s">
        <v>1618</v>
      </c>
      <c r="R608" s="22" t="s">
        <v>1619</v>
      </c>
      <c r="S608" s="21" t="s">
        <v>51</v>
      </c>
      <c r="T608" s="23" t="s">
        <v>1620</v>
      </c>
      <c r="U608" s="24" t="s">
        <v>15</v>
      </c>
      <c r="V608" s="23">
        <v>100</v>
      </c>
      <c r="W608" s="25">
        <v>166216.85999999999</v>
      </c>
      <c r="X608" s="25">
        <v>166216.85999999999</v>
      </c>
      <c r="Y608" s="25">
        <v>166216.85999999999</v>
      </c>
      <c r="Z608" s="25">
        <v>166216.85999999999</v>
      </c>
      <c r="AA608" s="25">
        <v>166216.85999999999</v>
      </c>
      <c r="AB608" s="25">
        <v>166216.85999999999</v>
      </c>
      <c r="AC608" s="26">
        <v>45152.505756550927</v>
      </c>
      <c r="AD608" s="27">
        <f>ROW()</f>
        <v>608</v>
      </c>
      <c r="AE608" s="27">
        <f>1</f>
        <v>1</v>
      </c>
      <c r="AF608" s="27">
        <f>SUBTOTAL(109,Tbl_NGF_Data[[#This Row],[Counter]])</f>
        <v>1</v>
      </c>
    </row>
    <row r="609" spans="2:32" ht="60" x14ac:dyDescent="0.25">
      <c r="B609" s="21" t="s">
        <v>12</v>
      </c>
      <c r="C609" s="22" t="s">
        <v>1413</v>
      </c>
      <c r="D609" s="23">
        <v>4</v>
      </c>
      <c r="E609" s="22" t="s">
        <v>12</v>
      </c>
      <c r="F609" s="23">
        <v>4</v>
      </c>
      <c r="G609" s="22" t="s">
        <v>1413</v>
      </c>
      <c r="H609" s="22" t="s">
        <v>1327</v>
      </c>
      <c r="I609" s="23">
        <v>1</v>
      </c>
      <c r="J609" s="23">
        <v>136</v>
      </c>
      <c r="K609" s="23" t="s">
        <v>1591</v>
      </c>
      <c r="L609" s="22" t="s">
        <v>1592</v>
      </c>
      <c r="M609" s="21" t="s">
        <v>41</v>
      </c>
      <c r="N609" s="23" t="s">
        <v>1131</v>
      </c>
      <c r="O609" s="22" t="s">
        <v>1132</v>
      </c>
      <c r="P609" s="22" t="s">
        <v>1133</v>
      </c>
      <c r="Q609" s="23" t="s">
        <v>1621</v>
      </c>
      <c r="R609" s="22" t="s">
        <v>1622</v>
      </c>
      <c r="S609" s="21" t="s">
        <v>52</v>
      </c>
      <c r="T609" s="23" t="s">
        <v>1623</v>
      </c>
      <c r="U609" s="24" t="s">
        <v>15</v>
      </c>
      <c r="V609" s="23">
        <v>100</v>
      </c>
      <c r="W609" s="25">
        <v>402166.86</v>
      </c>
      <c r="X609" s="25">
        <v>402166.86</v>
      </c>
      <c r="Y609" s="25">
        <v>402166.86</v>
      </c>
      <c r="Z609" s="25">
        <v>402166.86</v>
      </c>
      <c r="AA609" s="25">
        <v>402166.86</v>
      </c>
      <c r="AB609" s="25">
        <v>402166.86</v>
      </c>
      <c r="AC609" s="26">
        <v>45152.505756550927</v>
      </c>
      <c r="AD609" s="27">
        <f>ROW()</f>
        <v>609</v>
      </c>
      <c r="AE609" s="27">
        <f>1</f>
        <v>1</v>
      </c>
      <c r="AF609" s="27">
        <f>SUBTOTAL(109,Tbl_NGF_Data[[#This Row],[Counter]])</f>
        <v>1</v>
      </c>
    </row>
    <row r="610" spans="2:32" ht="60" x14ac:dyDescent="0.25">
      <c r="B610" s="21" t="s">
        <v>89</v>
      </c>
      <c r="C610" s="22" t="s">
        <v>1624</v>
      </c>
      <c r="D610" s="23">
        <v>5</v>
      </c>
      <c r="E610" s="22" t="s">
        <v>89</v>
      </c>
      <c r="F610" s="23">
        <v>5</v>
      </c>
      <c r="G610" s="22" t="s">
        <v>1624</v>
      </c>
      <c r="H610" s="22" t="s">
        <v>1327</v>
      </c>
      <c r="I610" s="23">
        <v>1</v>
      </c>
      <c r="J610" s="23">
        <v>301</v>
      </c>
      <c r="K610" s="23" t="s">
        <v>1625</v>
      </c>
      <c r="L610" s="22" t="s">
        <v>1626</v>
      </c>
      <c r="M610" s="21" t="s">
        <v>90</v>
      </c>
      <c r="N610" s="23" t="s">
        <v>1119</v>
      </c>
      <c r="O610" s="22" t="s">
        <v>1120</v>
      </c>
      <c r="P610" s="22" t="s">
        <v>1121</v>
      </c>
      <c r="Q610" s="23" t="s">
        <v>1627</v>
      </c>
      <c r="R610" s="22" t="s">
        <v>1628</v>
      </c>
      <c r="S610" s="21" t="s">
        <v>91</v>
      </c>
      <c r="T610" s="23" t="s">
        <v>1629</v>
      </c>
      <c r="U610" s="24" t="s">
        <v>15</v>
      </c>
      <c r="V610" s="23">
        <v>100</v>
      </c>
      <c r="W610" s="25">
        <v>954331.51</v>
      </c>
      <c r="X610" s="25">
        <v>692189.76</v>
      </c>
      <c r="Y610" s="25">
        <v>437858.09</v>
      </c>
      <c r="Z610" s="25">
        <v>556254.4</v>
      </c>
      <c r="AA610" s="25">
        <v>1359595.71</v>
      </c>
      <c r="AB610" s="25">
        <v>1688216.9</v>
      </c>
      <c r="AC610" s="26">
        <v>45152.505756550927</v>
      </c>
      <c r="AD610" s="27">
        <f>ROW()</f>
        <v>610</v>
      </c>
      <c r="AE610" s="27">
        <f>1</f>
        <v>1</v>
      </c>
      <c r="AF610" s="27">
        <f>SUBTOTAL(109,Tbl_NGF_Data[[#This Row],[Counter]])</f>
        <v>1</v>
      </c>
    </row>
    <row r="611" spans="2:32" ht="60" x14ac:dyDescent="0.25">
      <c r="B611" s="21" t="s">
        <v>89</v>
      </c>
      <c r="C611" s="22" t="s">
        <v>1624</v>
      </c>
      <c r="D611" s="23">
        <v>5</v>
      </c>
      <c r="E611" s="22" t="s">
        <v>89</v>
      </c>
      <c r="F611" s="23">
        <v>5</v>
      </c>
      <c r="G611" s="22" t="s">
        <v>1624</v>
      </c>
      <c r="H611" s="22" t="s">
        <v>1327</v>
      </c>
      <c r="I611" s="23">
        <v>1</v>
      </c>
      <c r="J611" s="23">
        <v>301</v>
      </c>
      <c r="K611" s="23" t="s">
        <v>1625</v>
      </c>
      <c r="L611" s="22" t="s">
        <v>1626</v>
      </c>
      <c r="M611" s="21" t="s">
        <v>90</v>
      </c>
      <c r="N611" s="23" t="s">
        <v>1119</v>
      </c>
      <c r="O611" s="22" t="s">
        <v>1120</v>
      </c>
      <c r="P611" s="22" t="s">
        <v>1121</v>
      </c>
      <c r="Q611" s="23" t="s">
        <v>1627</v>
      </c>
      <c r="R611" s="22" t="s">
        <v>1628</v>
      </c>
      <c r="S611" s="21" t="s">
        <v>91</v>
      </c>
      <c r="T611" s="23" t="s">
        <v>1629</v>
      </c>
      <c r="U611" s="24" t="s">
        <v>16</v>
      </c>
      <c r="V611" s="23">
        <v>135</v>
      </c>
      <c r="W611" s="25">
        <v>303762</v>
      </c>
      <c r="X611" s="25">
        <v>850000</v>
      </c>
      <c r="Y611" s="25">
        <v>850000</v>
      </c>
      <c r="Z611" s="25">
        <v>675000</v>
      </c>
      <c r="AA611" s="25">
        <v>500000</v>
      </c>
      <c r="AB611" s="25">
        <v>875000</v>
      </c>
      <c r="AC611" s="26">
        <v>45152.505756550927</v>
      </c>
      <c r="AD611" s="27">
        <f>ROW()</f>
        <v>611</v>
      </c>
      <c r="AE611" s="27">
        <f>1</f>
        <v>1</v>
      </c>
      <c r="AF611" s="27">
        <f>SUBTOTAL(109,Tbl_NGF_Data[[#This Row],[Counter]])</f>
        <v>1</v>
      </c>
    </row>
    <row r="612" spans="2:32" ht="60" x14ac:dyDescent="0.25">
      <c r="B612" s="21" t="s">
        <v>89</v>
      </c>
      <c r="C612" s="22" t="s">
        <v>1624</v>
      </c>
      <c r="D612" s="23">
        <v>5</v>
      </c>
      <c r="E612" s="22" t="s">
        <v>89</v>
      </c>
      <c r="F612" s="23">
        <v>5</v>
      </c>
      <c r="G612" s="22" t="s">
        <v>1624</v>
      </c>
      <c r="H612" s="22" t="s">
        <v>1327</v>
      </c>
      <c r="I612" s="23">
        <v>1</v>
      </c>
      <c r="J612" s="23">
        <v>301</v>
      </c>
      <c r="K612" s="23" t="s">
        <v>1625</v>
      </c>
      <c r="L612" s="22" t="s">
        <v>1626</v>
      </c>
      <c r="M612" s="21" t="s">
        <v>90</v>
      </c>
      <c r="N612" s="23" t="s">
        <v>1119</v>
      </c>
      <c r="O612" s="22" t="s">
        <v>1120</v>
      </c>
      <c r="P612" s="22" t="s">
        <v>1121</v>
      </c>
      <c r="Q612" s="23" t="s">
        <v>1627</v>
      </c>
      <c r="R612" s="22" t="s">
        <v>1628</v>
      </c>
      <c r="S612" s="21" t="s">
        <v>91</v>
      </c>
      <c r="T612" s="23" t="s">
        <v>1629</v>
      </c>
      <c r="U612" s="24" t="s">
        <v>17</v>
      </c>
      <c r="V612" s="23">
        <v>200</v>
      </c>
      <c r="W612" s="25">
        <v>303761.78000000003</v>
      </c>
      <c r="X612" s="25">
        <v>534622.52</v>
      </c>
      <c r="Y612" s="25">
        <v>520164.7</v>
      </c>
      <c r="Z612" s="25">
        <v>134639.5</v>
      </c>
      <c r="AA612" s="25">
        <v>199774.25</v>
      </c>
      <c r="AB612" s="25">
        <v>577886.30000000005</v>
      </c>
      <c r="AC612" s="26">
        <v>45152.505756550927</v>
      </c>
      <c r="AD612" s="27">
        <f>ROW()</f>
        <v>612</v>
      </c>
      <c r="AE612" s="27">
        <f>1</f>
        <v>1</v>
      </c>
      <c r="AF612" s="27">
        <f>SUBTOTAL(109,Tbl_NGF_Data[[#This Row],[Counter]])</f>
        <v>1</v>
      </c>
    </row>
    <row r="613" spans="2:32" ht="60" x14ac:dyDescent="0.25">
      <c r="B613" s="21" t="s">
        <v>89</v>
      </c>
      <c r="C613" s="22" t="s">
        <v>1624</v>
      </c>
      <c r="D613" s="23">
        <v>5</v>
      </c>
      <c r="E613" s="22" t="s">
        <v>89</v>
      </c>
      <c r="F613" s="23">
        <v>5</v>
      </c>
      <c r="G613" s="22" t="s">
        <v>1624</v>
      </c>
      <c r="H613" s="22" t="s">
        <v>1327</v>
      </c>
      <c r="I613" s="23">
        <v>1</v>
      </c>
      <c r="J613" s="23">
        <v>301</v>
      </c>
      <c r="K613" s="23" t="s">
        <v>1625</v>
      </c>
      <c r="L613" s="22" t="s">
        <v>1626</v>
      </c>
      <c r="M613" s="21" t="s">
        <v>90</v>
      </c>
      <c r="N613" s="23" t="s">
        <v>1119</v>
      </c>
      <c r="O613" s="22" t="s">
        <v>1120</v>
      </c>
      <c r="P613" s="22" t="s">
        <v>1121</v>
      </c>
      <c r="Q613" s="23" t="s">
        <v>1627</v>
      </c>
      <c r="R613" s="22" t="s">
        <v>1628</v>
      </c>
      <c r="S613" s="21" t="s">
        <v>91</v>
      </c>
      <c r="T613" s="23" t="s">
        <v>1629</v>
      </c>
      <c r="U613" s="24" t="s">
        <v>18</v>
      </c>
      <c r="V613" s="23">
        <v>220</v>
      </c>
      <c r="W613" s="25">
        <v>0.21999999997206032</v>
      </c>
      <c r="X613" s="25">
        <v>315377.48</v>
      </c>
      <c r="Y613" s="25">
        <v>329835.3</v>
      </c>
      <c r="Z613" s="25">
        <v>540360.5</v>
      </c>
      <c r="AA613" s="25">
        <v>300225.75</v>
      </c>
      <c r="AB613" s="25">
        <v>297113.69999999995</v>
      </c>
      <c r="AC613" s="26">
        <v>45152.505756550927</v>
      </c>
      <c r="AD613" s="27">
        <f>ROW()</f>
        <v>613</v>
      </c>
      <c r="AE613" s="27">
        <f>1</f>
        <v>1</v>
      </c>
      <c r="AF613" s="27">
        <f>SUBTOTAL(109,Tbl_NGF_Data[[#This Row],[Counter]])</f>
        <v>1</v>
      </c>
    </row>
    <row r="614" spans="2:32" ht="60" x14ac:dyDescent="0.25">
      <c r="B614" s="21" t="s">
        <v>89</v>
      </c>
      <c r="C614" s="22" t="s">
        <v>1624</v>
      </c>
      <c r="D614" s="23">
        <v>5</v>
      </c>
      <c r="E614" s="22" t="s">
        <v>89</v>
      </c>
      <c r="F614" s="23">
        <v>5</v>
      </c>
      <c r="G614" s="22" t="s">
        <v>1624</v>
      </c>
      <c r="H614" s="22" t="s">
        <v>1327</v>
      </c>
      <c r="I614" s="23">
        <v>1</v>
      </c>
      <c r="J614" s="23">
        <v>301</v>
      </c>
      <c r="K614" s="23" t="s">
        <v>1625</v>
      </c>
      <c r="L614" s="22" t="s">
        <v>1626</v>
      </c>
      <c r="M614" s="21" t="s">
        <v>90</v>
      </c>
      <c r="N614" s="23" t="s">
        <v>1119</v>
      </c>
      <c r="O614" s="22" t="s">
        <v>1120</v>
      </c>
      <c r="P614" s="22" t="s">
        <v>1121</v>
      </c>
      <c r="Q614" s="23" t="s">
        <v>1627</v>
      </c>
      <c r="R614" s="22" t="s">
        <v>1628</v>
      </c>
      <c r="S614" s="21" t="s">
        <v>91</v>
      </c>
      <c r="T614" s="23" t="s">
        <v>1629</v>
      </c>
      <c r="U614" s="24" t="s">
        <v>19</v>
      </c>
      <c r="V614" s="23">
        <v>500</v>
      </c>
      <c r="W614" s="25">
        <v>13977</v>
      </c>
      <c r="X614" s="25">
        <v>22480.77</v>
      </c>
      <c r="Y614" s="25">
        <v>15833.03</v>
      </c>
      <c r="Z614" s="25">
        <v>3035.81</v>
      </c>
      <c r="AA614" s="25">
        <v>3115.56</v>
      </c>
      <c r="AB614" s="25">
        <v>31507.49</v>
      </c>
      <c r="AC614" s="26">
        <v>45152.505756550927</v>
      </c>
      <c r="AD614" s="27">
        <f>ROW()</f>
        <v>614</v>
      </c>
      <c r="AE614" s="27">
        <f>1</f>
        <v>1</v>
      </c>
      <c r="AF614" s="27">
        <f>SUBTOTAL(109,Tbl_NGF_Data[[#This Row],[Counter]])</f>
        <v>1</v>
      </c>
    </row>
    <row r="615" spans="2:32" ht="45" x14ac:dyDescent="0.25">
      <c r="B615" s="21" t="s">
        <v>89</v>
      </c>
      <c r="C615" s="22" t="s">
        <v>1624</v>
      </c>
      <c r="D615" s="23">
        <v>5</v>
      </c>
      <c r="E615" s="22" t="s">
        <v>89</v>
      </c>
      <c r="F615" s="23">
        <v>5</v>
      </c>
      <c r="G615" s="22" t="s">
        <v>1624</v>
      </c>
      <c r="H615" s="22" t="s">
        <v>1327</v>
      </c>
      <c r="I615" s="23">
        <v>1</v>
      </c>
      <c r="J615" s="23">
        <v>301</v>
      </c>
      <c r="K615" s="23" t="s">
        <v>1625</v>
      </c>
      <c r="L615" s="22" t="s">
        <v>1626</v>
      </c>
      <c r="M615" s="21" t="s">
        <v>90</v>
      </c>
      <c r="N615" s="23" t="s">
        <v>1119</v>
      </c>
      <c r="O615" s="22" t="s">
        <v>1120</v>
      </c>
      <c r="P615" s="22" t="s">
        <v>1121</v>
      </c>
      <c r="Q615" s="23" t="s">
        <v>1630</v>
      </c>
      <c r="R615" s="22" t="s">
        <v>1631</v>
      </c>
      <c r="S615" s="21" t="s">
        <v>92</v>
      </c>
      <c r="T615" s="23" t="s">
        <v>1632</v>
      </c>
      <c r="U615" s="24" t="s">
        <v>15</v>
      </c>
      <c r="V615" s="23">
        <v>100</v>
      </c>
      <c r="W615" s="25">
        <v>17732.84</v>
      </c>
      <c r="X615" s="25">
        <v>23006</v>
      </c>
      <c r="Y615" s="25">
        <v>19050.07</v>
      </c>
      <c r="Z615" s="25">
        <v>144137.60000000001</v>
      </c>
      <c r="AA615" s="25">
        <v>87555.93</v>
      </c>
      <c r="AB615" s="25">
        <v>6027.66</v>
      </c>
      <c r="AC615" s="26">
        <v>45152.505756550927</v>
      </c>
      <c r="AD615" s="27">
        <f>ROW()</f>
        <v>615</v>
      </c>
      <c r="AE615" s="27">
        <f>1</f>
        <v>1</v>
      </c>
      <c r="AF615" s="27">
        <f>SUBTOTAL(109,Tbl_NGF_Data[[#This Row],[Counter]])</f>
        <v>1</v>
      </c>
    </row>
    <row r="616" spans="2:32" ht="45" x14ac:dyDescent="0.25">
      <c r="B616" s="21" t="s">
        <v>89</v>
      </c>
      <c r="C616" s="22" t="s">
        <v>1624</v>
      </c>
      <c r="D616" s="23">
        <v>5</v>
      </c>
      <c r="E616" s="22" t="s">
        <v>89</v>
      </c>
      <c r="F616" s="23">
        <v>5</v>
      </c>
      <c r="G616" s="22" t="s">
        <v>1624</v>
      </c>
      <c r="H616" s="22" t="s">
        <v>1327</v>
      </c>
      <c r="I616" s="23">
        <v>1</v>
      </c>
      <c r="J616" s="23">
        <v>301</v>
      </c>
      <c r="K616" s="23" t="s">
        <v>1625</v>
      </c>
      <c r="L616" s="22" t="s">
        <v>1626</v>
      </c>
      <c r="M616" s="21" t="s">
        <v>90</v>
      </c>
      <c r="N616" s="23" t="s">
        <v>1119</v>
      </c>
      <c r="O616" s="22" t="s">
        <v>1120</v>
      </c>
      <c r="P616" s="22" t="s">
        <v>1121</v>
      </c>
      <c r="Q616" s="23" t="s">
        <v>1630</v>
      </c>
      <c r="R616" s="22" t="s">
        <v>1631</v>
      </c>
      <c r="S616" s="21" t="s">
        <v>92</v>
      </c>
      <c r="T616" s="23" t="s">
        <v>1632</v>
      </c>
      <c r="U616" s="24" t="s">
        <v>16</v>
      </c>
      <c r="V616" s="23">
        <v>135</v>
      </c>
      <c r="W616" s="25">
        <v>4305</v>
      </c>
      <c r="X616" s="25">
        <v>125000</v>
      </c>
      <c r="Y616" s="25">
        <v>148933</v>
      </c>
      <c r="Z616" s="25">
        <v>125000</v>
      </c>
      <c r="AA616" s="25">
        <v>344753</v>
      </c>
      <c r="AB616" s="25">
        <v>288879.24</v>
      </c>
      <c r="AC616" s="26">
        <v>45152.505756550927</v>
      </c>
      <c r="AD616" s="27">
        <f>ROW()</f>
        <v>616</v>
      </c>
      <c r="AE616" s="27">
        <f>1</f>
        <v>1</v>
      </c>
      <c r="AF616" s="27">
        <f>SUBTOTAL(109,Tbl_NGF_Data[[#This Row],[Counter]])</f>
        <v>1</v>
      </c>
    </row>
    <row r="617" spans="2:32" ht="45" x14ac:dyDescent="0.25">
      <c r="B617" s="21" t="s">
        <v>89</v>
      </c>
      <c r="C617" s="22" t="s">
        <v>1624</v>
      </c>
      <c r="D617" s="23">
        <v>5</v>
      </c>
      <c r="E617" s="22" t="s">
        <v>89</v>
      </c>
      <c r="F617" s="23">
        <v>5</v>
      </c>
      <c r="G617" s="22" t="s">
        <v>1624</v>
      </c>
      <c r="H617" s="22" t="s">
        <v>1327</v>
      </c>
      <c r="I617" s="23">
        <v>1</v>
      </c>
      <c r="J617" s="23">
        <v>301</v>
      </c>
      <c r="K617" s="23" t="s">
        <v>1625</v>
      </c>
      <c r="L617" s="22" t="s">
        <v>1626</v>
      </c>
      <c r="M617" s="21" t="s">
        <v>90</v>
      </c>
      <c r="N617" s="23" t="s">
        <v>1119</v>
      </c>
      <c r="O617" s="22" t="s">
        <v>1120</v>
      </c>
      <c r="P617" s="22" t="s">
        <v>1121</v>
      </c>
      <c r="Q617" s="23" t="s">
        <v>1630</v>
      </c>
      <c r="R617" s="22" t="s">
        <v>1631</v>
      </c>
      <c r="S617" s="21" t="s">
        <v>92</v>
      </c>
      <c r="T617" s="23" t="s">
        <v>1632</v>
      </c>
      <c r="U617" s="24" t="s">
        <v>17</v>
      </c>
      <c r="V617" s="23">
        <v>200</v>
      </c>
      <c r="W617" s="25">
        <v>4304.75</v>
      </c>
      <c r="X617" s="25">
        <v>121921.21</v>
      </c>
      <c r="Y617" s="25">
        <v>130871.69</v>
      </c>
      <c r="Z617" s="25">
        <v>144.88</v>
      </c>
      <c r="AA617" s="25">
        <v>257270.14999999997</v>
      </c>
      <c r="AB617" s="25">
        <v>284551.78999999998</v>
      </c>
      <c r="AC617" s="26">
        <v>45152.505756550927</v>
      </c>
      <c r="AD617" s="27">
        <f>ROW()</f>
        <v>617</v>
      </c>
      <c r="AE617" s="27">
        <f>1</f>
        <v>1</v>
      </c>
      <c r="AF617" s="27">
        <f>SUBTOTAL(109,Tbl_NGF_Data[[#This Row],[Counter]])</f>
        <v>1</v>
      </c>
    </row>
    <row r="618" spans="2:32" ht="45" x14ac:dyDescent="0.25">
      <c r="B618" s="21" t="s">
        <v>89</v>
      </c>
      <c r="C618" s="22" t="s">
        <v>1624</v>
      </c>
      <c r="D618" s="23">
        <v>5</v>
      </c>
      <c r="E618" s="22" t="s">
        <v>89</v>
      </c>
      <c r="F618" s="23">
        <v>5</v>
      </c>
      <c r="G618" s="22" t="s">
        <v>1624</v>
      </c>
      <c r="H618" s="22" t="s">
        <v>1327</v>
      </c>
      <c r="I618" s="23">
        <v>1</v>
      </c>
      <c r="J618" s="23">
        <v>301</v>
      </c>
      <c r="K618" s="23" t="s">
        <v>1625</v>
      </c>
      <c r="L618" s="22" t="s">
        <v>1626</v>
      </c>
      <c r="M618" s="21" t="s">
        <v>90</v>
      </c>
      <c r="N618" s="23" t="s">
        <v>1119</v>
      </c>
      <c r="O618" s="22" t="s">
        <v>1120</v>
      </c>
      <c r="P618" s="22" t="s">
        <v>1121</v>
      </c>
      <c r="Q618" s="23" t="s">
        <v>1630</v>
      </c>
      <c r="R618" s="22" t="s">
        <v>1631</v>
      </c>
      <c r="S618" s="21" t="s">
        <v>92</v>
      </c>
      <c r="T618" s="23" t="s">
        <v>1632</v>
      </c>
      <c r="U618" s="24" t="s">
        <v>18</v>
      </c>
      <c r="V618" s="23">
        <v>220</v>
      </c>
      <c r="W618" s="25">
        <v>0.25</v>
      </c>
      <c r="X618" s="25">
        <v>3078.7899999999936</v>
      </c>
      <c r="Y618" s="25">
        <v>18061.309999999998</v>
      </c>
      <c r="Z618" s="25">
        <v>124855.12</v>
      </c>
      <c r="AA618" s="25">
        <v>87482.850000000035</v>
      </c>
      <c r="AB618" s="25">
        <v>4327.4500000000116</v>
      </c>
      <c r="AC618" s="26">
        <v>45152.505756550927</v>
      </c>
      <c r="AD618" s="27">
        <f>ROW()</f>
        <v>618</v>
      </c>
      <c r="AE618" s="27">
        <f>1</f>
        <v>1</v>
      </c>
      <c r="AF618" s="27">
        <f>SUBTOTAL(109,Tbl_NGF_Data[[#This Row],[Counter]])</f>
        <v>1</v>
      </c>
    </row>
    <row r="619" spans="2:32" ht="45" x14ac:dyDescent="0.25">
      <c r="B619" s="21" t="s">
        <v>89</v>
      </c>
      <c r="C619" s="22" t="s">
        <v>1624</v>
      </c>
      <c r="D619" s="23">
        <v>5</v>
      </c>
      <c r="E619" s="22" t="s">
        <v>89</v>
      </c>
      <c r="F619" s="23">
        <v>5</v>
      </c>
      <c r="G619" s="22" t="s">
        <v>1624</v>
      </c>
      <c r="H619" s="22" t="s">
        <v>1327</v>
      </c>
      <c r="I619" s="23">
        <v>1</v>
      </c>
      <c r="J619" s="23">
        <v>301</v>
      </c>
      <c r="K619" s="23" t="s">
        <v>1625</v>
      </c>
      <c r="L619" s="22" t="s">
        <v>1626</v>
      </c>
      <c r="M619" s="21" t="s">
        <v>90</v>
      </c>
      <c r="N619" s="23" t="s">
        <v>1119</v>
      </c>
      <c r="O619" s="22" t="s">
        <v>1120</v>
      </c>
      <c r="P619" s="22" t="s">
        <v>1121</v>
      </c>
      <c r="Q619" s="23" t="s">
        <v>1630</v>
      </c>
      <c r="R619" s="22" t="s">
        <v>1631</v>
      </c>
      <c r="S619" s="21" t="s">
        <v>92</v>
      </c>
      <c r="T619" s="23" t="s">
        <v>1632</v>
      </c>
      <c r="U619" s="24" t="s">
        <v>19</v>
      </c>
      <c r="V619" s="23">
        <v>500</v>
      </c>
      <c r="W619" s="25">
        <v>218.87</v>
      </c>
      <c r="X619" s="25">
        <v>2194.37</v>
      </c>
      <c r="Y619" s="25">
        <v>1915.76</v>
      </c>
      <c r="Z619" s="25">
        <v>232.41</v>
      </c>
      <c r="AA619" s="25">
        <v>688.48</v>
      </c>
      <c r="AB619" s="25">
        <v>3023.52</v>
      </c>
      <c r="AC619" s="26">
        <v>45152.505756550927</v>
      </c>
      <c r="AD619" s="27">
        <f>ROW()</f>
        <v>619</v>
      </c>
      <c r="AE619" s="27">
        <f>1</f>
        <v>1</v>
      </c>
      <c r="AF619" s="27">
        <f>SUBTOTAL(109,Tbl_NGF_Data[[#This Row],[Counter]])</f>
        <v>1</v>
      </c>
    </row>
    <row r="620" spans="2:32" ht="45" x14ac:dyDescent="0.25">
      <c r="B620" s="21" t="s">
        <v>89</v>
      </c>
      <c r="C620" s="22" t="s">
        <v>1624</v>
      </c>
      <c r="D620" s="23">
        <v>5</v>
      </c>
      <c r="E620" s="22" t="s">
        <v>89</v>
      </c>
      <c r="F620" s="23">
        <v>5</v>
      </c>
      <c r="G620" s="22" t="s">
        <v>1624</v>
      </c>
      <c r="H620" s="22" t="s">
        <v>1327</v>
      </c>
      <c r="I620" s="23">
        <v>1</v>
      </c>
      <c r="J620" s="23">
        <v>301</v>
      </c>
      <c r="K620" s="23" t="s">
        <v>1625</v>
      </c>
      <c r="L620" s="22" t="s">
        <v>1626</v>
      </c>
      <c r="M620" s="21" t="s">
        <v>90</v>
      </c>
      <c r="N620" s="23" t="s">
        <v>1119</v>
      </c>
      <c r="O620" s="22" t="s">
        <v>1120</v>
      </c>
      <c r="P620" s="22" t="s">
        <v>1121</v>
      </c>
      <c r="Q620" s="23" t="s">
        <v>1633</v>
      </c>
      <c r="R620" s="22" t="s">
        <v>1634</v>
      </c>
      <c r="S620" s="21" t="s">
        <v>93</v>
      </c>
      <c r="T620" s="23" t="s">
        <v>1635</v>
      </c>
      <c r="U620" s="24" t="s">
        <v>15</v>
      </c>
      <c r="V620" s="23">
        <v>100</v>
      </c>
      <c r="W620" s="25">
        <v>609544.52</v>
      </c>
      <c r="X620" s="25">
        <v>912887.44000000006</v>
      </c>
      <c r="Y620" s="25">
        <v>754147.11</v>
      </c>
      <c r="Z620" s="25">
        <v>1337886.97</v>
      </c>
      <c r="AA620" s="25">
        <v>1682751.27</v>
      </c>
      <c r="AB620" s="25">
        <v>1739205.2699999998</v>
      </c>
      <c r="AC620" s="26">
        <v>45152.505756550927</v>
      </c>
      <c r="AD620" s="27">
        <f>ROW()</f>
        <v>620</v>
      </c>
      <c r="AE620" s="27">
        <f>1</f>
        <v>1</v>
      </c>
      <c r="AF620" s="27">
        <f>SUBTOTAL(109,Tbl_NGF_Data[[#This Row],[Counter]])</f>
        <v>1</v>
      </c>
    </row>
    <row r="621" spans="2:32" ht="45" x14ac:dyDescent="0.25">
      <c r="B621" s="21" t="s">
        <v>89</v>
      </c>
      <c r="C621" s="22" t="s">
        <v>1624</v>
      </c>
      <c r="D621" s="23">
        <v>5</v>
      </c>
      <c r="E621" s="22" t="s">
        <v>89</v>
      </c>
      <c r="F621" s="23">
        <v>5</v>
      </c>
      <c r="G621" s="22" t="s">
        <v>1624</v>
      </c>
      <c r="H621" s="22" t="s">
        <v>1327</v>
      </c>
      <c r="I621" s="23">
        <v>1</v>
      </c>
      <c r="J621" s="23">
        <v>301</v>
      </c>
      <c r="K621" s="23" t="s">
        <v>1625</v>
      </c>
      <c r="L621" s="22" t="s">
        <v>1626</v>
      </c>
      <c r="M621" s="21" t="s">
        <v>90</v>
      </c>
      <c r="N621" s="23" t="s">
        <v>1119</v>
      </c>
      <c r="O621" s="22" t="s">
        <v>1120</v>
      </c>
      <c r="P621" s="22" t="s">
        <v>1121</v>
      </c>
      <c r="Q621" s="23" t="s">
        <v>1633</v>
      </c>
      <c r="R621" s="22" t="s">
        <v>1634</v>
      </c>
      <c r="S621" s="21" t="s">
        <v>93</v>
      </c>
      <c r="T621" s="23" t="s">
        <v>1635</v>
      </c>
      <c r="U621" s="24" t="s">
        <v>16</v>
      </c>
      <c r="V621" s="23">
        <v>135</v>
      </c>
      <c r="W621" s="25">
        <v>2288692</v>
      </c>
      <c r="X621" s="25">
        <v>2288692</v>
      </c>
      <c r="Y621" s="25">
        <v>3038692</v>
      </c>
      <c r="Z621" s="25">
        <v>3551245</v>
      </c>
      <c r="AA621" s="25">
        <v>3297799</v>
      </c>
      <c r="AB621" s="25">
        <v>2529048</v>
      </c>
      <c r="AC621" s="26">
        <v>45152.505756550927</v>
      </c>
      <c r="AD621" s="27">
        <f>ROW()</f>
        <v>621</v>
      </c>
      <c r="AE621" s="27">
        <f>1</f>
        <v>1</v>
      </c>
      <c r="AF621" s="27">
        <f>SUBTOTAL(109,Tbl_NGF_Data[[#This Row],[Counter]])</f>
        <v>1</v>
      </c>
    </row>
    <row r="622" spans="2:32" ht="45" x14ac:dyDescent="0.25">
      <c r="B622" s="21" t="s">
        <v>89</v>
      </c>
      <c r="C622" s="22" t="s">
        <v>1624</v>
      </c>
      <c r="D622" s="23">
        <v>5</v>
      </c>
      <c r="E622" s="22" t="s">
        <v>89</v>
      </c>
      <c r="F622" s="23">
        <v>5</v>
      </c>
      <c r="G622" s="22" t="s">
        <v>1624</v>
      </c>
      <c r="H622" s="22" t="s">
        <v>1327</v>
      </c>
      <c r="I622" s="23">
        <v>1</v>
      </c>
      <c r="J622" s="23">
        <v>301</v>
      </c>
      <c r="K622" s="23" t="s">
        <v>1625</v>
      </c>
      <c r="L622" s="22" t="s">
        <v>1626</v>
      </c>
      <c r="M622" s="21" t="s">
        <v>90</v>
      </c>
      <c r="N622" s="23" t="s">
        <v>1119</v>
      </c>
      <c r="O622" s="22" t="s">
        <v>1120</v>
      </c>
      <c r="P622" s="22" t="s">
        <v>1121</v>
      </c>
      <c r="Q622" s="23" t="s">
        <v>1633</v>
      </c>
      <c r="R622" s="22" t="s">
        <v>1634</v>
      </c>
      <c r="S622" s="21" t="s">
        <v>93</v>
      </c>
      <c r="T622" s="23" t="s">
        <v>1635</v>
      </c>
      <c r="U622" s="24" t="s">
        <v>17</v>
      </c>
      <c r="V622" s="23">
        <v>200</v>
      </c>
      <c r="W622" s="25">
        <v>1818922.8699999996</v>
      </c>
      <c r="X622" s="25">
        <v>1970349.08</v>
      </c>
      <c r="Y622" s="25">
        <v>2444073.7100000004</v>
      </c>
      <c r="Z622" s="25">
        <v>2198505.14</v>
      </c>
      <c r="AA622" s="25">
        <v>2137934.7000000002</v>
      </c>
      <c r="AB622" s="25">
        <v>2457593.9999999995</v>
      </c>
      <c r="AC622" s="26">
        <v>45152.505756550927</v>
      </c>
      <c r="AD622" s="27">
        <f>ROW()</f>
        <v>622</v>
      </c>
      <c r="AE622" s="27">
        <f>1</f>
        <v>1</v>
      </c>
      <c r="AF622" s="27">
        <f>SUBTOTAL(109,Tbl_NGF_Data[[#This Row],[Counter]])</f>
        <v>1</v>
      </c>
    </row>
    <row r="623" spans="2:32" ht="45" x14ac:dyDescent="0.25">
      <c r="B623" s="21" t="s">
        <v>89</v>
      </c>
      <c r="C623" s="22" t="s">
        <v>1624</v>
      </c>
      <c r="D623" s="23">
        <v>5</v>
      </c>
      <c r="E623" s="22" t="s">
        <v>89</v>
      </c>
      <c r="F623" s="23">
        <v>5</v>
      </c>
      <c r="G623" s="22" t="s">
        <v>1624</v>
      </c>
      <c r="H623" s="22" t="s">
        <v>1327</v>
      </c>
      <c r="I623" s="23">
        <v>1</v>
      </c>
      <c r="J623" s="23">
        <v>301</v>
      </c>
      <c r="K623" s="23" t="s">
        <v>1625</v>
      </c>
      <c r="L623" s="22" t="s">
        <v>1626</v>
      </c>
      <c r="M623" s="21" t="s">
        <v>90</v>
      </c>
      <c r="N623" s="23" t="s">
        <v>1119</v>
      </c>
      <c r="O623" s="22" t="s">
        <v>1120</v>
      </c>
      <c r="P623" s="22" t="s">
        <v>1121</v>
      </c>
      <c r="Q623" s="23" t="s">
        <v>1633</v>
      </c>
      <c r="R623" s="22" t="s">
        <v>1634</v>
      </c>
      <c r="S623" s="21" t="s">
        <v>93</v>
      </c>
      <c r="T623" s="23" t="s">
        <v>1635</v>
      </c>
      <c r="U623" s="24" t="s">
        <v>18</v>
      </c>
      <c r="V623" s="23">
        <v>220</v>
      </c>
      <c r="W623" s="25">
        <v>469769.13000000035</v>
      </c>
      <c r="X623" s="25">
        <v>318342.91999999993</v>
      </c>
      <c r="Y623" s="25">
        <v>594618.28999999957</v>
      </c>
      <c r="Z623" s="25">
        <v>1352739.8599999999</v>
      </c>
      <c r="AA623" s="25">
        <v>1159864.2999999998</v>
      </c>
      <c r="AB623" s="25">
        <v>71454.000000000466</v>
      </c>
      <c r="AC623" s="26">
        <v>45152.505756550927</v>
      </c>
      <c r="AD623" s="27">
        <f>ROW()</f>
        <v>623</v>
      </c>
      <c r="AE623" s="27">
        <f>1</f>
        <v>1</v>
      </c>
      <c r="AF623" s="27">
        <f>SUBTOTAL(109,Tbl_NGF_Data[[#This Row],[Counter]])</f>
        <v>1</v>
      </c>
    </row>
    <row r="624" spans="2:32" ht="45" x14ac:dyDescent="0.25">
      <c r="B624" s="21" t="s">
        <v>89</v>
      </c>
      <c r="C624" s="22" t="s">
        <v>1624</v>
      </c>
      <c r="D624" s="23">
        <v>5</v>
      </c>
      <c r="E624" s="22" t="s">
        <v>89</v>
      </c>
      <c r="F624" s="23">
        <v>5</v>
      </c>
      <c r="G624" s="22" t="s">
        <v>1624</v>
      </c>
      <c r="H624" s="22" t="s">
        <v>1327</v>
      </c>
      <c r="I624" s="23">
        <v>1</v>
      </c>
      <c r="J624" s="23">
        <v>301</v>
      </c>
      <c r="K624" s="23" t="s">
        <v>1625</v>
      </c>
      <c r="L624" s="22" t="s">
        <v>1626</v>
      </c>
      <c r="M624" s="21" t="s">
        <v>90</v>
      </c>
      <c r="N624" s="23" t="s">
        <v>1119</v>
      </c>
      <c r="O624" s="22" t="s">
        <v>1120</v>
      </c>
      <c r="P624" s="22" t="s">
        <v>1121</v>
      </c>
      <c r="Q624" s="23" t="s">
        <v>1633</v>
      </c>
      <c r="R624" s="22" t="s">
        <v>1634</v>
      </c>
      <c r="S624" s="21" t="s">
        <v>93</v>
      </c>
      <c r="T624" s="23" t="s">
        <v>1635</v>
      </c>
      <c r="U624" s="24" t="s">
        <v>19</v>
      </c>
      <c r="V624" s="23">
        <v>500</v>
      </c>
      <c r="W624" s="25">
        <v>0</v>
      </c>
      <c r="X624" s="25">
        <v>0</v>
      </c>
      <c r="Y624" s="25">
        <v>11641.38</v>
      </c>
      <c r="Z624" s="25">
        <v>0</v>
      </c>
      <c r="AA624" s="25">
        <v>0</v>
      </c>
      <c r="AB624" s="25">
        <v>0</v>
      </c>
      <c r="AC624" s="26">
        <v>45152.505756550927</v>
      </c>
      <c r="AD624" s="27">
        <f>ROW()</f>
        <v>624</v>
      </c>
      <c r="AE624" s="27">
        <f>1</f>
        <v>1</v>
      </c>
      <c r="AF624" s="27">
        <f>SUBTOTAL(109,Tbl_NGF_Data[[#This Row],[Counter]])</f>
        <v>1</v>
      </c>
    </row>
    <row r="625" spans="2:32" ht="45" x14ac:dyDescent="0.25">
      <c r="B625" s="21" t="s">
        <v>89</v>
      </c>
      <c r="C625" s="22" t="s">
        <v>1624</v>
      </c>
      <c r="D625" s="23">
        <v>5</v>
      </c>
      <c r="E625" s="22" t="s">
        <v>89</v>
      </c>
      <c r="F625" s="23">
        <v>5</v>
      </c>
      <c r="G625" s="22" t="s">
        <v>1624</v>
      </c>
      <c r="H625" s="22" t="s">
        <v>1327</v>
      </c>
      <c r="I625" s="23">
        <v>1</v>
      </c>
      <c r="J625" s="23">
        <v>301</v>
      </c>
      <c r="K625" s="23" t="s">
        <v>1625</v>
      </c>
      <c r="L625" s="22" t="s">
        <v>1626</v>
      </c>
      <c r="M625" s="21" t="s">
        <v>90</v>
      </c>
      <c r="N625" s="23" t="s">
        <v>1119</v>
      </c>
      <c r="O625" s="22" t="s">
        <v>1120</v>
      </c>
      <c r="P625" s="22" t="s">
        <v>1121</v>
      </c>
      <c r="Q625" s="23" t="s">
        <v>1636</v>
      </c>
      <c r="R625" s="22" t="s">
        <v>1637</v>
      </c>
      <c r="S625" s="21" t="s">
        <v>94</v>
      </c>
      <c r="T625" s="23" t="s">
        <v>1638</v>
      </c>
      <c r="U625" s="24" t="s">
        <v>15</v>
      </c>
      <c r="V625" s="23">
        <v>100</v>
      </c>
      <c r="W625" s="25">
        <v>79685.91</v>
      </c>
      <c r="X625" s="25">
        <v>94269.52</v>
      </c>
      <c r="Y625" s="25">
        <v>106978.90999999999</v>
      </c>
      <c r="Z625" s="25">
        <v>116787.44</v>
      </c>
      <c r="AA625" s="25">
        <v>126766.78</v>
      </c>
      <c r="AB625" s="25">
        <v>142137.67000000001</v>
      </c>
      <c r="AC625" s="26">
        <v>45152.505756550927</v>
      </c>
      <c r="AD625" s="27">
        <f>ROW()</f>
        <v>625</v>
      </c>
      <c r="AE625" s="27">
        <f>1</f>
        <v>1</v>
      </c>
      <c r="AF625" s="27">
        <f>SUBTOTAL(109,Tbl_NGF_Data[[#This Row],[Counter]])</f>
        <v>1</v>
      </c>
    </row>
    <row r="626" spans="2:32" ht="45" x14ac:dyDescent="0.25">
      <c r="B626" s="21" t="s">
        <v>89</v>
      </c>
      <c r="C626" s="22" t="s">
        <v>1624</v>
      </c>
      <c r="D626" s="23">
        <v>5</v>
      </c>
      <c r="E626" s="22" t="s">
        <v>89</v>
      </c>
      <c r="F626" s="23">
        <v>5</v>
      </c>
      <c r="G626" s="22" t="s">
        <v>1624</v>
      </c>
      <c r="H626" s="22" t="s">
        <v>1327</v>
      </c>
      <c r="I626" s="23">
        <v>1</v>
      </c>
      <c r="J626" s="23">
        <v>301</v>
      </c>
      <c r="K626" s="23" t="s">
        <v>1625</v>
      </c>
      <c r="L626" s="22" t="s">
        <v>1626</v>
      </c>
      <c r="M626" s="21" t="s">
        <v>90</v>
      </c>
      <c r="N626" s="23" t="s">
        <v>1119</v>
      </c>
      <c r="O626" s="22" t="s">
        <v>1120</v>
      </c>
      <c r="P626" s="22" t="s">
        <v>1121</v>
      </c>
      <c r="Q626" s="23" t="s">
        <v>1636</v>
      </c>
      <c r="R626" s="22" t="s">
        <v>1637</v>
      </c>
      <c r="S626" s="21" t="s">
        <v>94</v>
      </c>
      <c r="T626" s="23" t="s">
        <v>1638</v>
      </c>
      <c r="U626" s="24" t="s">
        <v>16</v>
      </c>
      <c r="V626" s="23">
        <v>135</v>
      </c>
      <c r="W626" s="25">
        <v>23400</v>
      </c>
      <c r="X626" s="25">
        <v>23400</v>
      </c>
      <c r="Y626" s="25">
        <v>23400</v>
      </c>
      <c r="Z626" s="25">
        <v>23400</v>
      </c>
      <c r="AA626" s="25">
        <v>23400</v>
      </c>
      <c r="AB626" s="25">
        <v>23400</v>
      </c>
      <c r="AC626" s="26">
        <v>45152.505756550927</v>
      </c>
      <c r="AD626" s="27">
        <f>ROW()</f>
        <v>626</v>
      </c>
      <c r="AE626" s="27">
        <f>1</f>
        <v>1</v>
      </c>
      <c r="AF626" s="27">
        <f>SUBTOTAL(109,Tbl_NGF_Data[[#This Row],[Counter]])</f>
        <v>1</v>
      </c>
    </row>
    <row r="627" spans="2:32" ht="45" x14ac:dyDescent="0.25">
      <c r="B627" s="21" t="s">
        <v>89</v>
      </c>
      <c r="C627" s="22" t="s">
        <v>1624</v>
      </c>
      <c r="D627" s="23">
        <v>5</v>
      </c>
      <c r="E627" s="22" t="s">
        <v>89</v>
      </c>
      <c r="F627" s="23">
        <v>5</v>
      </c>
      <c r="G627" s="22" t="s">
        <v>1624</v>
      </c>
      <c r="H627" s="22" t="s">
        <v>1327</v>
      </c>
      <c r="I627" s="23">
        <v>1</v>
      </c>
      <c r="J627" s="23">
        <v>301</v>
      </c>
      <c r="K627" s="23" t="s">
        <v>1625</v>
      </c>
      <c r="L627" s="22" t="s">
        <v>1626</v>
      </c>
      <c r="M627" s="21" t="s">
        <v>90</v>
      </c>
      <c r="N627" s="23" t="s">
        <v>1119</v>
      </c>
      <c r="O627" s="22" t="s">
        <v>1120</v>
      </c>
      <c r="P627" s="22" t="s">
        <v>1121</v>
      </c>
      <c r="Q627" s="23" t="s">
        <v>1636</v>
      </c>
      <c r="R627" s="22" t="s">
        <v>1637</v>
      </c>
      <c r="S627" s="21" t="s">
        <v>94</v>
      </c>
      <c r="T627" s="23" t="s">
        <v>1638</v>
      </c>
      <c r="U627" s="24" t="s">
        <v>17</v>
      </c>
      <c r="V627" s="23">
        <v>200</v>
      </c>
      <c r="W627" s="25">
        <v>290.31</v>
      </c>
      <c r="X627" s="25">
        <v>724.84999999999991</v>
      </c>
      <c r="Y627" s="25">
        <v>426.6</v>
      </c>
      <c r="Z627" s="25">
        <v>513.80999999999995</v>
      </c>
      <c r="AA627" s="25">
        <v>25.12</v>
      </c>
      <c r="AB627" s="25">
        <v>494.49</v>
      </c>
      <c r="AC627" s="26">
        <v>45152.505756550927</v>
      </c>
      <c r="AD627" s="27">
        <f>ROW()</f>
        <v>627</v>
      </c>
      <c r="AE627" s="27">
        <f>1</f>
        <v>1</v>
      </c>
      <c r="AF627" s="27">
        <f>SUBTOTAL(109,Tbl_NGF_Data[[#This Row],[Counter]])</f>
        <v>1</v>
      </c>
    </row>
    <row r="628" spans="2:32" ht="45" x14ac:dyDescent="0.25">
      <c r="B628" s="21" t="s">
        <v>89</v>
      </c>
      <c r="C628" s="22" t="s">
        <v>1624</v>
      </c>
      <c r="D628" s="23">
        <v>5</v>
      </c>
      <c r="E628" s="22" t="s">
        <v>89</v>
      </c>
      <c r="F628" s="23">
        <v>5</v>
      </c>
      <c r="G628" s="22" t="s">
        <v>1624</v>
      </c>
      <c r="H628" s="22" t="s">
        <v>1327</v>
      </c>
      <c r="I628" s="23">
        <v>1</v>
      </c>
      <c r="J628" s="23">
        <v>301</v>
      </c>
      <c r="K628" s="23" t="s">
        <v>1625</v>
      </c>
      <c r="L628" s="22" t="s">
        <v>1626</v>
      </c>
      <c r="M628" s="21" t="s">
        <v>90</v>
      </c>
      <c r="N628" s="23" t="s">
        <v>1119</v>
      </c>
      <c r="O628" s="22" t="s">
        <v>1120</v>
      </c>
      <c r="P628" s="22" t="s">
        <v>1121</v>
      </c>
      <c r="Q628" s="23" t="s">
        <v>1636</v>
      </c>
      <c r="R628" s="22" t="s">
        <v>1637</v>
      </c>
      <c r="S628" s="21" t="s">
        <v>94</v>
      </c>
      <c r="T628" s="23" t="s">
        <v>1638</v>
      </c>
      <c r="U628" s="24" t="s">
        <v>18</v>
      </c>
      <c r="V628" s="23">
        <v>220</v>
      </c>
      <c r="W628" s="25">
        <v>23109.69</v>
      </c>
      <c r="X628" s="25">
        <v>22675.15</v>
      </c>
      <c r="Y628" s="25">
        <v>22973.4</v>
      </c>
      <c r="Z628" s="25">
        <v>22886.19</v>
      </c>
      <c r="AA628" s="25">
        <v>23374.880000000001</v>
      </c>
      <c r="AB628" s="25">
        <v>22905.51</v>
      </c>
      <c r="AC628" s="26">
        <v>45152.505756550927</v>
      </c>
      <c r="AD628" s="27">
        <f>ROW()</f>
        <v>628</v>
      </c>
      <c r="AE628" s="27">
        <f>1</f>
        <v>1</v>
      </c>
      <c r="AF628" s="27">
        <f>SUBTOTAL(109,Tbl_NGF_Data[[#This Row],[Counter]])</f>
        <v>1</v>
      </c>
    </row>
    <row r="629" spans="2:32" ht="45" x14ac:dyDescent="0.25">
      <c r="B629" s="21" t="s">
        <v>89</v>
      </c>
      <c r="C629" s="22" t="s">
        <v>1624</v>
      </c>
      <c r="D629" s="23">
        <v>5</v>
      </c>
      <c r="E629" s="22" t="s">
        <v>89</v>
      </c>
      <c r="F629" s="23">
        <v>5</v>
      </c>
      <c r="G629" s="22" t="s">
        <v>1624</v>
      </c>
      <c r="H629" s="22" t="s">
        <v>1327</v>
      </c>
      <c r="I629" s="23">
        <v>1</v>
      </c>
      <c r="J629" s="23">
        <v>301</v>
      </c>
      <c r="K629" s="23" t="s">
        <v>1625</v>
      </c>
      <c r="L629" s="22" t="s">
        <v>1626</v>
      </c>
      <c r="M629" s="21" t="s">
        <v>90</v>
      </c>
      <c r="N629" s="23" t="s">
        <v>1119</v>
      </c>
      <c r="O629" s="22" t="s">
        <v>1120</v>
      </c>
      <c r="P629" s="22" t="s">
        <v>1121</v>
      </c>
      <c r="Q629" s="23" t="s">
        <v>1636</v>
      </c>
      <c r="R629" s="22" t="s">
        <v>1637</v>
      </c>
      <c r="S629" s="21" t="s">
        <v>94</v>
      </c>
      <c r="T629" s="23" t="s">
        <v>1638</v>
      </c>
      <c r="U629" s="24" t="s">
        <v>19</v>
      </c>
      <c r="V629" s="23">
        <v>500</v>
      </c>
      <c r="W629" s="25">
        <v>16916.95</v>
      </c>
      <c r="X629" s="25">
        <v>15652.46</v>
      </c>
      <c r="Y629" s="25">
        <v>14994.99</v>
      </c>
      <c r="Z629" s="25">
        <v>11516.34</v>
      </c>
      <c r="AA629" s="25">
        <v>11327.46</v>
      </c>
      <c r="AB629" s="25">
        <v>16812.38</v>
      </c>
      <c r="AC629" s="26">
        <v>45152.505756550927</v>
      </c>
      <c r="AD629" s="27">
        <f>ROW()</f>
        <v>629</v>
      </c>
      <c r="AE629" s="27">
        <f>1</f>
        <v>1</v>
      </c>
      <c r="AF629" s="27">
        <f>SUBTOTAL(109,Tbl_NGF_Data[[#This Row],[Counter]])</f>
        <v>1</v>
      </c>
    </row>
    <row r="630" spans="2:32" ht="45" x14ac:dyDescent="0.25">
      <c r="B630" s="21" t="s">
        <v>89</v>
      </c>
      <c r="C630" s="22" t="s">
        <v>1624</v>
      </c>
      <c r="D630" s="23">
        <v>5</v>
      </c>
      <c r="E630" s="22" t="s">
        <v>89</v>
      </c>
      <c r="F630" s="23">
        <v>5</v>
      </c>
      <c r="G630" s="22" t="s">
        <v>1624</v>
      </c>
      <c r="H630" s="22" t="s">
        <v>1327</v>
      </c>
      <c r="I630" s="23">
        <v>1</v>
      </c>
      <c r="J630" s="23">
        <v>301</v>
      </c>
      <c r="K630" s="23" t="s">
        <v>1625</v>
      </c>
      <c r="L630" s="22" t="s">
        <v>1626</v>
      </c>
      <c r="M630" s="21" t="s">
        <v>90</v>
      </c>
      <c r="N630" s="23" t="s">
        <v>1119</v>
      </c>
      <c r="O630" s="22" t="s">
        <v>1120</v>
      </c>
      <c r="P630" s="22" t="s">
        <v>1121</v>
      </c>
      <c r="Q630" s="23" t="s">
        <v>1358</v>
      </c>
      <c r="R630" s="22" t="s">
        <v>1359</v>
      </c>
      <c r="S630" s="21" t="s">
        <v>95</v>
      </c>
      <c r="T630" s="23" t="s">
        <v>1639</v>
      </c>
      <c r="U630" s="24" t="s">
        <v>15</v>
      </c>
      <c r="V630" s="23">
        <v>100</v>
      </c>
      <c r="W630" s="25">
        <v>110611.48</v>
      </c>
      <c r="X630" s="25">
        <v>112939.12</v>
      </c>
      <c r="Y630" s="25">
        <v>115310.73</v>
      </c>
      <c r="Z630" s="25">
        <v>116072.25</v>
      </c>
      <c r="AA630" s="25">
        <v>116295.89</v>
      </c>
      <c r="AB630" s="25">
        <v>118529.69</v>
      </c>
      <c r="AC630" s="26">
        <v>45152.505756550927</v>
      </c>
      <c r="AD630" s="27">
        <f>ROW()</f>
        <v>630</v>
      </c>
      <c r="AE630" s="27">
        <f>1</f>
        <v>1</v>
      </c>
      <c r="AF630" s="27">
        <f>SUBTOTAL(109,Tbl_NGF_Data[[#This Row],[Counter]])</f>
        <v>1</v>
      </c>
    </row>
    <row r="631" spans="2:32" ht="45" x14ac:dyDescent="0.25">
      <c r="B631" s="21" t="s">
        <v>89</v>
      </c>
      <c r="C631" s="22" t="s">
        <v>1624</v>
      </c>
      <c r="D631" s="23">
        <v>5</v>
      </c>
      <c r="E631" s="22" t="s">
        <v>89</v>
      </c>
      <c r="F631" s="23">
        <v>5</v>
      </c>
      <c r="G631" s="22" t="s">
        <v>1624</v>
      </c>
      <c r="H631" s="22" t="s">
        <v>1327</v>
      </c>
      <c r="I631" s="23">
        <v>1</v>
      </c>
      <c r="J631" s="23">
        <v>301</v>
      </c>
      <c r="K631" s="23" t="s">
        <v>1625</v>
      </c>
      <c r="L631" s="22" t="s">
        <v>1626</v>
      </c>
      <c r="M631" s="21" t="s">
        <v>90</v>
      </c>
      <c r="N631" s="23" t="s">
        <v>1119</v>
      </c>
      <c r="O631" s="22" t="s">
        <v>1120</v>
      </c>
      <c r="P631" s="22" t="s">
        <v>1121</v>
      </c>
      <c r="Q631" s="23" t="s">
        <v>1358</v>
      </c>
      <c r="R631" s="22" t="s">
        <v>1359</v>
      </c>
      <c r="S631" s="21" t="s">
        <v>95</v>
      </c>
      <c r="T631" s="23" t="s">
        <v>1639</v>
      </c>
      <c r="U631" s="24" t="s">
        <v>19</v>
      </c>
      <c r="V631" s="23">
        <v>500</v>
      </c>
      <c r="W631" s="25">
        <v>1383.18</v>
      </c>
      <c r="X631" s="25">
        <v>2327.64</v>
      </c>
      <c r="Y631" s="25">
        <v>2371.61</v>
      </c>
      <c r="Z631" s="25">
        <v>761.52</v>
      </c>
      <c r="AA631" s="25">
        <v>223.64</v>
      </c>
      <c r="AB631" s="25">
        <v>2233.8000000000002</v>
      </c>
      <c r="AC631" s="26">
        <v>45152.505756550927</v>
      </c>
      <c r="AD631" s="27">
        <f>ROW()</f>
        <v>631</v>
      </c>
      <c r="AE631" s="27">
        <f>1</f>
        <v>1</v>
      </c>
      <c r="AF631" s="27">
        <f>SUBTOTAL(109,Tbl_NGF_Data[[#This Row],[Counter]])</f>
        <v>1</v>
      </c>
    </row>
    <row r="632" spans="2:32" ht="45" x14ac:dyDescent="0.25">
      <c r="B632" s="21" t="s">
        <v>89</v>
      </c>
      <c r="C632" s="22" t="s">
        <v>1624</v>
      </c>
      <c r="D632" s="23">
        <v>5</v>
      </c>
      <c r="E632" s="22" t="s">
        <v>89</v>
      </c>
      <c r="F632" s="23">
        <v>5</v>
      </c>
      <c r="G632" s="22" t="s">
        <v>1624</v>
      </c>
      <c r="H632" s="22" t="s">
        <v>1327</v>
      </c>
      <c r="I632" s="23">
        <v>1</v>
      </c>
      <c r="J632" s="23">
        <v>301</v>
      </c>
      <c r="K632" s="23" t="s">
        <v>1625</v>
      </c>
      <c r="L632" s="22" t="s">
        <v>1626</v>
      </c>
      <c r="M632" s="21" t="s">
        <v>90</v>
      </c>
      <c r="N632" s="23" t="s">
        <v>1119</v>
      </c>
      <c r="O632" s="22" t="s">
        <v>1120</v>
      </c>
      <c r="P632" s="22" t="s">
        <v>1121</v>
      </c>
      <c r="Q632" s="23" t="s">
        <v>1640</v>
      </c>
      <c r="R632" s="22" t="s">
        <v>1641</v>
      </c>
      <c r="S632" s="21" t="s">
        <v>96</v>
      </c>
      <c r="T632" s="23" t="s">
        <v>1642</v>
      </c>
      <c r="U632" s="24" t="s">
        <v>15</v>
      </c>
      <c r="V632" s="23">
        <v>100</v>
      </c>
      <c r="W632" s="25">
        <v>10810448.449999997</v>
      </c>
      <c r="X632" s="25">
        <v>13272668.539999995</v>
      </c>
      <c r="Y632" s="25">
        <v>14949845</v>
      </c>
      <c r="Z632" s="25">
        <v>19327587.600000001</v>
      </c>
      <c r="AA632" s="25">
        <v>24149734.59</v>
      </c>
      <c r="AB632" s="25">
        <v>26175292.010000002</v>
      </c>
      <c r="AC632" s="26">
        <v>45152.505756550927</v>
      </c>
      <c r="AD632" s="27">
        <f>ROW()</f>
        <v>632</v>
      </c>
      <c r="AE632" s="27">
        <f>1</f>
        <v>1</v>
      </c>
      <c r="AF632" s="27">
        <f>SUBTOTAL(109,Tbl_NGF_Data[[#This Row],[Counter]])</f>
        <v>1</v>
      </c>
    </row>
    <row r="633" spans="2:32" ht="45" x14ac:dyDescent="0.25">
      <c r="B633" s="21" t="s">
        <v>89</v>
      </c>
      <c r="C633" s="22" t="s">
        <v>1624</v>
      </c>
      <c r="D633" s="23">
        <v>5</v>
      </c>
      <c r="E633" s="22" t="s">
        <v>89</v>
      </c>
      <c r="F633" s="23">
        <v>5</v>
      </c>
      <c r="G633" s="22" t="s">
        <v>1624</v>
      </c>
      <c r="H633" s="22" t="s">
        <v>1327</v>
      </c>
      <c r="I633" s="23">
        <v>1</v>
      </c>
      <c r="J633" s="23">
        <v>301</v>
      </c>
      <c r="K633" s="23" t="s">
        <v>1625</v>
      </c>
      <c r="L633" s="22" t="s">
        <v>1626</v>
      </c>
      <c r="M633" s="21" t="s">
        <v>90</v>
      </c>
      <c r="N633" s="23" t="s">
        <v>1119</v>
      </c>
      <c r="O633" s="22" t="s">
        <v>1120</v>
      </c>
      <c r="P633" s="22" t="s">
        <v>1121</v>
      </c>
      <c r="Q633" s="23" t="s">
        <v>1640</v>
      </c>
      <c r="R633" s="22" t="s">
        <v>1641</v>
      </c>
      <c r="S633" s="21" t="s">
        <v>96</v>
      </c>
      <c r="T633" s="23" t="s">
        <v>1642</v>
      </c>
      <c r="U633" s="24" t="s">
        <v>16</v>
      </c>
      <c r="V633" s="23">
        <v>135</v>
      </c>
      <c r="W633" s="25">
        <v>4997398</v>
      </c>
      <c r="X633" s="25">
        <v>5275398</v>
      </c>
      <c r="Y633" s="25">
        <v>5210364.04</v>
      </c>
      <c r="Z633" s="25">
        <v>6169213</v>
      </c>
      <c r="AA633" s="25">
        <v>5714460</v>
      </c>
      <c r="AB633" s="25">
        <v>6640868.7599999998</v>
      </c>
      <c r="AC633" s="26">
        <v>45152.505756550927</v>
      </c>
      <c r="AD633" s="27">
        <f>ROW()</f>
        <v>633</v>
      </c>
      <c r="AE633" s="27">
        <f>1</f>
        <v>1</v>
      </c>
      <c r="AF633" s="27">
        <f>SUBTOTAL(109,Tbl_NGF_Data[[#This Row],[Counter]])</f>
        <v>1</v>
      </c>
    </row>
    <row r="634" spans="2:32" ht="45" x14ac:dyDescent="0.25">
      <c r="B634" s="21" t="s">
        <v>89</v>
      </c>
      <c r="C634" s="22" t="s">
        <v>1624</v>
      </c>
      <c r="D634" s="23">
        <v>5</v>
      </c>
      <c r="E634" s="22" t="s">
        <v>89</v>
      </c>
      <c r="F634" s="23">
        <v>5</v>
      </c>
      <c r="G634" s="22" t="s">
        <v>1624</v>
      </c>
      <c r="H634" s="22" t="s">
        <v>1327</v>
      </c>
      <c r="I634" s="23">
        <v>1</v>
      </c>
      <c r="J634" s="23">
        <v>301</v>
      </c>
      <c r="K634" s="23" t="s">
        <v>1625</v>
      </c>
      <c r="L634" s="22" t="s">
        <v>1626</v>
      </c>
      <c r="M634" s="21" t="s">
        <v>90</v>
      </c>
      <c r="N634" s="23" t="s">
        <v>1119</v>
      </c>
      <c r="O634" s="22" t="s">
        <v>1120</v>
      </c>
      <c r="P634" s="22" t="s">
        <v>1121</v>
      </c>
      <c r="Q634" s="23" t="s">
        <v>1640</v>
      </c>
      <c r="R634" s="22" t="s">
        <v>1641</v>
      </c>
      <c r="S634" s="21" t="s">
        <v>96</v>
      </c>
      <c r="T634" s="23" t="s">
        <v>1642</v>
      </c>
      <c r="U634" s="24" t="s">
        <v>66</v>
      </c>
      <c r="V634" s="23">
        <v>137</v>
      </c>
      <c r="W634" s="25">
        <v>266020</v>
      </c>
      <c r="X634" s="25">
        <v>266020</v>
      </c>
      <c r="Y634" s="25">
        <v>266020</v>
      </c>
      <c r="Z634" s="25">
        <v>766020</v>
      </c>
      <c r="AA634" s="25">
        <v>511411.83999999997</v>
      </c>
      <c r="AB634" s="25">
        <v>511411.84</v>
      </c>
      <c r="AC634" s="26">
        <v>45152.505756550927</v>
      </c>
      <c r="AD634" s="27">
        <f>ROW()</f>
        <v>634</v>
      </c>
      <c r="AE634" s="27">
        <f>1</f>
        <v>1</v>
      </c>
      <c r="AF634" s="27">
        <f>SUBTOTAL(109,Tbl_NGF_Data[[#This Row],[Counter]])</f>
        <v>1</v>
      </c>
    </row>
    <row r="635" spans="2:32" ht="45" x14ac:dyDescent="0.25">
      <c r="B635" s="21" t="s">
        <v>89</v>
      </c>
      <c r="C635" s="22" t="s">
        <v>1624</v>
      </c>
      <c r="D635" s="23">
        <v>5</v>
      </c>
      <c r="E635" s="22" t="s">
        <v>89</v>
      </c>
      <c r="F635" s="23">
        <v>5</v>
      </c>
      <c r="G635" s="22" t="s">
        <v>1624</v>
      </c>
      <c r="H635" s="22" t="s">
        <v>1327</v>
      </c>
      <c r="I635" s="23">
        <v>1</v>
      </c>
      <c r="J635" s="23">
        <v>301</v>
      </c>
      <c r="K635" s="23" t="s">
        <v>1625</v>
      </c>
      <c r="L635" s="22" t="s">
        <v>1626</v>
      </c>
      <c r="M635" s="21" t="s">
        <v>90</v>
      </c>
      <c r="N635" s="23" t="s">
        <v>1119</v>
      </c>
      <c r="O635" s="22" t="s">
        <v>1120</v>
      </c>
      <c r="P635" s="22" t="s">
        <v>1121</v>
      </c>
      <c r="Q635" s="23" t="s">
        <v>1640</v>
      </c>
      <c r="R635" s="22" t="s">
        <v>1641</v>
      </c>
      <c r="S635" s="21" t="s">
        <v>96</v>
      </c>
      <c r="T635" s="23" t="s">
        <v>1642</v>
      </c>
      <c r="U635" s="24" t="s">
        <v>17</v>
      </c>
      <c r="V635" s="23">
        <v>200</v>
      </c>
      <c r="W635" s="25">
        <v>3959898.7799999989</v>
      </c>
      <c r="X635" s="25">
        <v>3695840.7100000014</v>
      </c>
      <c r="Y635" s="25">
        <v>4340542.18</v>
      </c>
      <c r="Z635" s="25">
        <v>2122124.0300000017</v>
      </c>
      <c r="AA635" s="25">
        <v>2669613.7499999981</v>
      </c>
      <c r="AB635" s="25">
        <v>4750731.0200000033</v>
      </c>
      <c r="AC635" s="26">
        <v>45152.505756550927</v>
      </c>
      <c r="AD635" s="27">
        <f>ROW()</f>
        <v>635</v>
      </c>
      <c r="AE635" s="27">
        <f>1</f>
        <v>1</v>
      </c>
      <c r="AF635" s="27">
        <f>SUBTOTAL(109,Tbl_NGF_Data[[#This Row],[Counter]])</f>
        <v>1</v>
      </c>
    </row>
    <row r="636" spans="2:32" ht="45" x14ac:dyDescent="0.25">
      <c r="B636" s="21" t="s">
        <v>89</v>
      </c>
      <c r="C636" s="22" t="s">
        <v>1624</v>
      </c>
      <c r="D636" s="23">
        <v>5</v>
      </c>
      <c r="E636" s="22" t="s">
        <v>89</v>
      </c>
      <c r="F636" s="23">
        <v>5</v>
      </c>
      <c r="G636" s="22" t="s">
        <v>1624</v>
      </c>
      <c r="H636" s="22" t="s">
        <v>1327</v>
      </c>
      <c r="I636" s="23">
        <v>1</v>
      </c>
      <c r="J636" s="23">
        <v>301</v>
      </c>
      <c r="K636" s="23" t="s">
        <v>1625</v>
      </c>
      <c r="L636" s="22" t="s">
        <v>1626</v>
      </c>
      <c r="M636" s="21" t="s">
        <v>90</v>
      </c>
      <c r="N636" s="23" t="s">
        <v>1119</v>
      </c>
      <c r="O636" s="22" t="s">
        <v>1120</v>
      </c>
      <c r="P636" s="22" t="s">
        <v>1121</v>
      </c>
      <c r="Q636" s="23" t="s">
        <v>1640</v>
      </c>
      <c r="R636" s="22" t="s">
        <v>1641</v>
      </c>
      <c r="S636" s="21" t="s">
        <v>96</v>
      </c>
      <c r="T636" s="23" t="s">
        <v>1642</v>
      </c>
      <c r="U636" s="24" t="s">
        <v>97</v>
      </c>
      <c r="V636" s="23">
        <v>205</v>
      </c>
      <c r="W636" s="25">
        <v>0</v>
      </c>
      <c r="X636" s="25">
        <v>0</v>
      </c>
      <c r="Y636" s="25">
        <v>0</v>
      </c>
      <c r="Z636" s="25">
        <v>669608.16</v>
      </c>
      <c r="AA636" s="25">
        <v>9.0949470177292824E-13</v>
      </c>
      <c r="AB636" s="25">
        <v>0</v>
      </c>
      <c r="AC636" s="26">
        <v>45152.505756550927</v>
      </c>
      <c r="AD636" s="27">
        <f>ROW()</f>
        <v>636</v>
      </c>
      <c r="AE636" s="27">
        <f>1</f>
        <v>1</v>
      </c>
      <c r="AF636" s="27">
        <f>SUBTOTAL(109,Tbl_NGF_Data[[#This Row],[Counter]])</f>
        <v>1</v>
      </c>
    </row>
    <row r="637" spans="2:32" ht="45" x14ac:dyDescent="0.25">
      <c r="B637" s="21" t="s">
        <v>89</v>
      </c>
      <c r="C637" s="22" t="s">
        <v>1624</v>
      </c>
      <c r="D637" s="23">
        <v>5</v>
      </c>
      <c r="E637" s="22" t="s">
        <v>89</v>
      </c>
      <c r="F637" s="23">
        <v>5</v>
      </c>
      <c r="G637" s="22" t="s">
        <v>1624</v>
      </c>
      <c r="H637" s="22" t="s">
        <v>1327</v>
      </c>
      <c r="I637" s="23">
        <v>1</v>
      </c>
      <c r="J637" s="23">
        <v>301</v>
      </c>
      <c r="K637" s="23" t="s">
        <v>1625</v>
      </c>
      <c r="L637" s="22" t="s">
        <v>1626</v>
      </c>
      <c r="M637" s="21" t="s">
        <v>90</v>
      </c>
      <c r="N637" s="23" t="s">
        <v>1119</v>
      </c>
      <c r="O637" s="22" t="s">
        <v>1120</v>
      </c>
      <c r="P637" s="22" t="s">
        <v>1121</v>
      </c>
      <c r="Q637" s="23" t="s">
        <v>1640</v>
      </c>
      <c r="R637" s="22" t="s">
        <v>1641</v>
      </c>
      <c r="S637" s="21" t="s">
        <v>96</v>
      </c>
      <c r="T637" s="23" t="s">
        <v>1642</v>
      </c>
      <c r="U637" s="24" t="s">
        <v>18</v>
      </c>
      <c r="V637" s="23">
        <v>220</v>
      </c>
      <c r="W637" s="25">
        <v>1037499.2200000011</v>
      </c>
      <c r="X637" s="25">
        <v>1579557.2899999986</v>
      </c>
      <c r="Y637" s="25">
        <v>869821.86000000034</v>
      </c>
      <c r="Z637" s="25">
        <v>4047088.9699999983</v>
      </c>
      <c r="AA637" s="25">
        <v>3044846.2500000019</v>
      </c>
      <c r="AB637" s="25">
        <v>1890137.7399999965</v>
      </c>
      <c r="AC637" s="26">
        <v>45152.505756550927</v>
      </c>
      <c r="AD637" s="27">
        <f>ROW()</f>
        <v>637</v>
      </c>
      <c r="AE637" s="27">
        <f>1</f>
        <v>1</v>
      </c>
      <c r="AF637" s="27">
        <f>SUBTOTAL(109,Tbl_NGF_Data[[#This Row],[Counter]])</f>
        <v>1</v>
      </c>
    </row>
    <row r="638" spans="2:32" ht="45" x14ac:dyDescent="0.25">
      <c r="B638" s="21" t="s">
        <v>89</v>
      </c>
      <c r="C638" s="22" t="s">
        <v>1624</v>
      </c>
      <c r="D638" s="23">
        <v>5</v>
      </c>
      <c r="E638" s="22" t="s">
        <v>89</v>
      </c>
      <c r="F638" s="23">
        <v>5</v>
      </c>
      <c r="G638" s="22" t="s">
        <v>1624</v>
      </c>
      <c r="H638" s="22" t="s">
        <v>1327</v>
      </c>
      <c r="I638" s="23">
        <v>1</v>
      </c>
      <c r="J638" s="23">
        <v>301</v>
      </c>
      <c r="K638" s="23" t="s">
        <v>1625</v>
      </c>
      <c r="L638" s="22" t="s">
        <v>1626</v>
      </c>
      <c r="M638" s="21" t="s">
        <v>90</v>
      </c>
      <c r="N638" s="23" t="s">
        <v>1119</v>
      </c>
      <c r="O638" s="22" t="s">
        <v>1120</v>
      </c>
      <c r="P638" s="22" t="s">
        <v>1121</v>
      </c>
      <c r="Q638" s="23" t="s">
        <v>1640</v>
      </c>
      <c r="R638" s="22" t="s">
        <v>1641</v>
      </c>
      <c r="S638" s="21" t="s">
        <v>96</v>
      </c>
      <c r="T638" s="23" t="s">
        <v>1642</v>
      </c>
      <c r="U638" s="24" t="s">
        <v>67</v>
      </c>
      <c r="V638" s="23">
        <v>222</v>
      </c>
      <c r="W638" s="25">
        <v>266020</v>
      </c>
      <c r="X638" s="25">
        <v>266020</v>
      </c>
      <c r="Y638" s="25">
        <v>266020</v>
      </c>
      <c r="Z638" s="25">
        <v>96411.839999999967</v>
      </c>
      <c r="AA638" s="25">
        <v>511411.83999999997</v>
      </c>
      <c r="AB638" s="25">
        <v>511411.84</v>
      </c>
      <c r="AC638" s="26">
        <v>45152.505756550927</v>
      </c>
      <c r="AD638" s="27">
        <f>ROW()</f>
        <v>638</v>
      </c>
      <c r="AE638" s="27">
        <f>1</f>
        <v>1</v>
      </c>
      <c r="AF638" s="27">
        <f>SUBTOTAL(109,Tbl_NGF_Data[[#This Row],[Counter]])</f>
        <v>1</v>
      </c>
    </row>
    <row r="639" spans="2:32" ht="45" x14ac:dyDescent="0.25">
      <c r="B639" s="21" t="s">
        <v>89</v>
      </c>
      <c r="C639" s="22" t="s">
        <v>1624</v>
      </c>
      <c r="D639" s="23">
        <v>5</v>
      </c>
      <c r="E639" s="22" t="s">
        <v>89</v>
      </c>
      <c r="F639" s="23">
        <v>5</v>
      </c>
      <c r="G639" s="22" t="s">
        <v>1624</v>
      </c>
      <c r="H639" s="22" t="s">
        <v>1327</v>
      </c>
      <c r="I639" s="23">
        <v>1</v>
      </c>
      <c r="J639" s="23">
        <v>301</v>
      </c>
      <c r="K639" s="23" t="s">
        <v>1625</v>
      </c>
      <c r="L639" s="22" t="s">
        <v>1626</v>
      </c>
      <c r="M639" s="21" t="s">
        <v>90</v>
      </c>
      <c r="N639" s="23" t="s">
        <v>1119</v>
      </c>
      <c r="O639" s="22" t="s">
        <v>1120</v>
      </c>
      <c r="P639" s="22" t="s">
        <v>1121</v>
      </c>
      <c r="Q639" s="23" t="s">
        <v>1640</v>
      </c>
      <c r="R639" s="22" t="s">
        <v>1641</v>
      </c>
      <c r="S639" s="21" t="s">
        <v>96</v>
      </c>
      <c r="T639" s="23" t="s">
        <v>1642</v>
      </c>
      <c r="U639" s="24" t="s">
        <v>19</v>
      </c>
      <c r="V639" s="23">
        <v>500</v>
      </c>
      <c r="W639" s="25">
        <v>6168123.6800000006</v>
      </c>
      <c r="X639" s="25">
        <v>6121146.7999999998</v>
      </c>
      <c r="Y639" s="25">
        <v>5854580.6400000006</v>
      </c>
      <c r="Z639" s="25">
        <v>6991543.79</v>
      </c>
      <c r="AA639" s="25">
        <v>7313887.7400000002</v>
      </c>
      <c r="AB639" s="25">
        <v>6624558.4400000004</v>
      </c>
      <c r="AC639" s="26">
        <v>45152.505756550927</v>
      </c>
      <c r="AD639" s="27">
        <f>ROW()</f>
        <v>639</v>
      </c>
      <c r="AE639" s="27">
        <f>1</f>
        <v>1</v>
      </c>
      <c r="AF639" s="27">
        <f>SUBTOTAL(109,Tbl_NGF_Data[[#This Row],[Counter]])</f>
        <v>1</v>
      </c>
    </row>
    <row r="640" spans="2:32" ht="45" x14ac:dyDescent="0.25">
      <c r="B640" s="21" t="s">
        <v>89</v>
      </c>
      <c r="C640" s="22" t="s">
        <v>1624</v>
      </c>
      <c r="D640" s="23">
        <v>5</v>
      </c>
      <c r="E640" s="22" t="s">
        <v>89</v>
      </c>
      <c r="F640" s="23">
        <v>5</v>
      </c>
      <c r="G640" s="22" t="s">
        <v>1624</v>
      </c>
      <c r="H640" s="22" t="s">
        <v>1327</v>
      </c>
      <c r="I640" s="23">
        <v>1</v>
      </c>
      <c r="J640" s="23">
        <v>301</v>
      </c>
      <c r="K640" s="23" t="s">
        <v>1625</v>
      </c>
      <c r="L640" s="22" t="s">
        <v>1626</v>
      </c>
      <c r="M640" s="21" t="s">
        <v>90</v>
      </c>
      <c r="N640" s="23" t="s">
        <v>1119</v>
      </c>
      <c r="O640" s="22" t="s">
        <v>1120</v>
      </c>
      <c r="P640" s="22" t="s">
        <v>1121</v>
      </c>
      <c r="Q640" s="23" t="s">
        <v>1155</v>
      </c>
      <c r="R640" s="22" t="s">
        <v>1156</v>
      </c>
      <c r="S640" s="21" t="s">
        <v>98</v>
      </c>
      <c r="T640" s="23" t="s">
        <v>1643</v>
      </c>
      <c r="U640" s="24" t="s">
        <v>15</v>
      </c>
      <c r="V640" s="23">
        <v>100</v>
      </c>
      <c r="W640" s="25">
        <v>0</v>
      </c>
      <c r="X640" s="25">
        <v>0</v>
      </c>
      <c r="Y640" s="25">
        <v>0</v>
      </c>
      <c r="Z640" s="25">
        <v>1382.35</v>
      </c>
      <c r="AA640" s="25">
        <v>1382.35</v>
      </c>
      <c r="AB640" s="25">
        <v>1382.35</v>
      </c>
      <c r="AC640" s="26">
        <v>45152.505756550927</v>
      </c>
      <c r="AD640" s="27">
        <f>ROW()</f>
        <v>640</v>
      </c>
      <c r="AE640" s="27">
        <f>1</f>
        <v>1</v>
      </c>
      <c r="AF640" s="27">
        <f>SUBTOTAL(109,Tbl_NGF_Data[[#This Row],[Counter]])</f>
        <v>1</v>
      </c>
    </row>
    <row r="641" spans="2:32" ht="45" x14ac:dyDescent="0.25">
      <c r="B641" s="21" t="s">
        <v>89</v>
      </c>
      <c r="C641" s="22" t="s">
        <v>1624</v>
      </c>
      <c r="D641" s="23">
        <v>5</v>
      </c>
      <c r="E641" s="22" t="s">
        <v>89</v>
      </c>
      <c r="F641" s="23">
        <v>5</v>
      </c>
      <c r="G641" s="22" t="s">
        <v>1624</v>
      </c>
      <c r="H641" s="22" t="s">
        <v>1327</v>
      </c>
      <c r="I641" s="23">
        <v>1</v>
      </c>
      <c r="J641" s="23">
        <v>301</v>
      </c>
      <c r="K641" s="23" t="s">
        <v>1625</v>
      </c>
      <c r="L641" s="22" t="s">
        <v>1626</v>
      </c>
      <c r="M641" s="21" t="s">
        <v>90</v>
      </c>
      <c r="N641" s="23" t="s">
        <v>1119</v>
      </c>
      <c r="O641" s="22" t="s">
        <v>1120</v>
      </c>
      <c r="P641" s="22" t="s">
        <v>1121</v>
      </c>
      <c r="Q641" s="23" t="s">
        <v>1125</v>
      </c>
      <c r="R641" s="22" t="s">
        <v>1126</v>
      </c>
      <c r="S641" s="21" t="s">
        <v>23</v>
      </c>
      <c r="T641" s="23" t="s">
        <v>1644</v>
      </c>
      <c r="U641" s="24" t="s">
        <v>15</v>
      </c>
      <c r="V641" s="23">
        <v>100</v>
      </c>
      <c r="W641" s="25">
        <v>5228.5</v>
      </c>
      <c r="X641" s="25">
        <v>5449</v>
      </c>
      <c r="Y641" s="25">
        <v>5709</v>
      </c>
      <c r="Z641" s="25">
        <v>5586.5</v>
      </c>
      <c r="AA641" s="25">
        <v>9681</v>
      </c>
      <c r="AB641" s="25">
        <v>8601.5</v>
      </c>
      <c r="AC641" s="26">
        <v>45152.505756550927</v>
      </c>
      <c r="AD641" s="27">
        <f>ROW()</f>
        <v>641</v>
      </c>
      <c r="AE641" s="27">
        <f>1</f>
        <v>1</v>
      </c>
      <c r="AF641" s="27">
        <f>SUBTOTAL(109,Tbl_NGF_Data[[#This Row],[Counter]])</f>
        <v>1</v>
      </c>
    </row>
    <row r="642" spans="2:32" ht="45" x14ac:dyDescent="0.25">
      <c r="B642" s="21" t="s">
        <v>89</v>
      </c>
      <c r="C642" s="22" t="s">
        <v>1624</v>
      </c>
      <c r="D642" s="23">
        <v>5</v>
      </c>
      <c r="E642" s="22" t="s">
        <v>89</v>
      </c>
      <c r="F642" s="23">
        <v>5</v>
      </c>
      <c r="G642" s="22" t="s">
        <v>1624</v>
      </c>
      <c r="H642" s="22" t="s">
        <v>1327</v>
      </c>
      <c r="I642" s="23">
        <v>1</v>
      </c>
      <c r="J642" s="23">
        <v>301</v>
      </c>
      <c r="K642" s="23" t="s">
        <v>1625</v>
      </c>
      <c r="L642" s="22" t="s">
        <v>1626</v>
      </c>
      <c r="M642" s="21" t="s">
        <v>90</v>
      </c>
      <c r="N642" s="23" t="s">
        <v>1119</v>
      </c>
      <c r="O642" s="22" t="s">
        <v>1120</v>
      </c>
      <c r="P642" s="22" t="s">
        <v>1121</v>
      </c>
      <c r="Q642" s="23" t="s">
        <v>1265</v>
      </c>
      <c r="R642" s="22" t="s">
        <v>1266</v>
      </c>
      <c r="S642" s="21" t="s">
        <v>99</v>
      </c>
      <c r="T642" s="23" t="s">
        <v>1645</v>
      </c>
      <c r="U642" s="24" t="s">
        <v>15</v>
      </c>
      <c r="V642" s="23">
        <v>100</v>
      </c>
      <c r="W642" s="25">
        <v>1580.6</v>
      </c>
      <c r="X642" s="25">
        <v>1580.6</v>
      </c>
      <c r="Y642" s="25">
        <v>1580.6</v>
      </c>
      <c r="Z642" s="25">
        <v>1580.6</v>
      </c>
      <c r="AA642" s="25">
        <v>2763.1</v>
      </c>
      <c r="AB642" s="25">
        <v>2763.1</v>
      </c>
      <c r="AC642" s="26">
        <v>45152.505756550927</v>
      </c>
      <c r="AD642" s="27">
        <f>ROW()</f>
        <v>642</v>
      </c>
      <c r="AE642" s="27">
        <f>1</f>
        <v>1</v>
      </c>
      <c r="AF642" s="27">
        <f>SUBTOTAL(109,Tbl_NGF_Data[[#This Row],[Counter]])</f>
        <v>1</v>
      </c>
    </row>
    <row r="643" spans="2:32" ht="45" x14ac:dyDescent="0.25">
      <c r="B643" s="21" t="s">
        <v>89</v>
      </c>
      <c r="C643" s="22" t="s">
        <v>1624</v>
      </c>
      <c r="D643" s="23">
        <v>5</v>
      </c>
      <c r="E643" s="22" t="s">
        <v>89</v>
      </c>
      <c r="F643" s="23">
        <v>5</v>
      </c>
      <c r="G643" s="22" t="s">
        <v>1624</v>
      </c>
      <c r="H643" s="22" t="s">
        <v>1327</v>
      </c>
      <c r="I643" s="23">
        <v>1</v>
      </c>
      <c r="J643" s="23">
        <v>301</v>
      </c>
      <c r="K643" s="23" t="s">
        <v>1625</v>
      </c>
      <c r="L643" s="22" t="s">
        <v>1626</v>
      </c>
      <c r="M643" s="21" t="s">
        <v>90</v>
      </c>
      <c r="N643" s="23" t="s">
        <v>1119</v>
      </c>
      <c r="O643" s="22" t="s">
        <v>1120</v>
      </c>
      <c r="P643" s="22" t="s">
        <v>1121</v>
      </c>
      <c r="Q643" s="23" t="s">
        <v>1265</v>
      </c>
      <c r="R643" s="22" t="s">
        <v>1266</v>
      </c>
      <c r="S643" s="21" t="s">
        <v>99</v>
      </c>
      <c r="T643" s="23" t="s">
        <v>1645</v>
      </c>
      <c r="U643" s="24" t="s">
        <v>19</v>
      </c>
      <c r="V643" s="23">
        <v>500</v>
      </c>
      <c r="W643" s="25">
        <v>0</v>
      </c>
      <c r="X643" s="25">
        <v>0</v>
      </c>
      <c r="Y643" s="25">
        <v>0</v>
      </c>
      <c r="Z643" s="25">
        <v>0</v>
      </c>
      <c r="AA643" s="25">
        <v>1182.5</v>
      </c>
      <c r="AB643" s="25">
        <v>0</v>
      </c>
      <c r="AC643" s="26">
        <v>45152.505756550927</v>
      </c>
      <c r="AD643" s="27">
        <f>ROW()</f>
        <v>643</v>
      </c>
      <c r="AE643" s="27">
        <f>1</f>
        <v>1</v>
      </c>
      <c r="AF643" s="27">
        <f>SUBTOTAL(109,Tbl_NGF_Data[[#This Row],[Counter]])</f>
        <v>1</v>
      </c>
    </row>
    <row r="644" spans="2:32" ht="45" x14ac:dyDescent="0.25">
      <c r="B644" s="21" t="s">
        <v>89</v>
      </c>
      <c r="C644" s="22" t="s">
        <v>1624</v>
      </c>
      <c r="D644" s="23">
        <v>5</v>
      </c>
      <c r="E644" s="22" t="s">
        <v>89</v>
      </c>
      <c r="F644" s="23">
        <v>5</v>
      </c>
      <c r="G644" s="22" t="s">
        <v>1624</v>
      </c>
      <c r="H644" s="22" t="s">
        <v>1327</v>
      </c>
      <c r="I644" s="23">
        <v>1</v>
      </c>
      <c r="J644" s="23">
        <v>301</v>
      </c>
      <c r="K644" s="23" t="s">
        <v>1625</v>
      </c>
      <c r="L644" s="22" t="s">
        <v>1626</v>
      </c>
      <c r="M644" s="21" t="s">
        <v>90</v>
      </c>
      <c r="N644" s="23" t="s">
        <v>1119</v>
      </c>
      <c r="O644" s="22" t="s">
        <v>1120</v>
      </c>
      <c r="P644" s="22" t="s">
        <v>1121</v>
      </c>
      <c r="Q644" s="23" t="s">
        <v>1239</v>
      </c>
      <c r="R644" s="22" t="s">
        <v>1240</v>
      </c>
      <c r="S644" s="21" t="s">
        <v>100</v>
      </c>
      <c r="T644" s="23" t="s">
        <v>1646</v>
      </c>
      <c r="U644" s="24" t="s">
        <v>15</v>
      </c>
      <c r="V644" s="23">
        <v>100</v>
      </c>
      <c r="W644" s="25">
        <v>2817.63</v>
      </c>
      <c r="X644" s="25">
        <v>0</v>
      </c>
      <c r="Y644" s="25">
        <v>0</v>
      </c>
      <c r="Z644" s="25">
        <v>0</v>
      </c>
      <c r="AA644" s="25">
        <v>0</v>
      </c>
      <c r="AB644" s="25">
        <v>785.67</v>
      </c>
      <c r="AC644" s="26">
        <v>45152.505756550927</v>
      </c>
      <c r="AD644" s="27">
        <f>ROW()</f>
        <v>644</v>
      </c>
      <c r="AE644" s="27">
        <f>1</f>
        <v>1</v>
      </c>
      <c r="AF644" s="27">
        <f>SUBTOTAL(109,Tbl_NGF_Data[[#This Row],[Counter]])</f>
        <v>1</v>
      </c>
    </row>
    <row r="645" spans="2:32" ht="45" x14ac:dyDescent="0.25">
      <c r="B645" s="21" t="s">
        <v>89</v>
      </c>
      <c r="C645" s="22" t="s">
        <v>1624</v>
      </c>
      <c r="D645" s="23">
        <v>5</v>
      </c>
      <c r="E645" s="22" t="s">
        <v>89</v>
      </c>
      <c r="F645" s="23">
        <v>5</v>
      </c>
      <c r="G645" s="22" t="s">
        <v>1624</v>
      </c>
      <c r="H645" s="22" t="s">
        <v>1327</v>
      </c>
      <c r="I645" s="23">
        <v>1</v>
      </c>
      <c r="J645" s="23">
        <v>301</v>
      </c>
      <c r="K645" s="23" t="s">
        <v>1625</v>
      </c>
      <c r="L645" s="22" t="s">
        <v>1626</v>
      </c>
      <c r="M645" s="21" t="s">
        <v>90</v>
      </c>
      <c r="N645" s="23" t="s">
        <v>1119</v>
      </c>
      <c r="O645" s="22" t="s">
        <v>1120</v>
      </c>
      <c r="P645" s="22" t="s">
        <v>1121</v>
      </c>
      <c r="Q645" s="23" t="s">
        <v>1239</v>
      </c>
      <c r="R645" s="22" t="s">
        <v>1240</v>
      </c>
      <c r="S645" s="21" t="s">
        <v>100</v>
      </c>
      <c r="T645" s="23" t="s">
        <v>1646</v>
      </c>
      <c r="U645" s="24" t="s">
        <v>16</v>
      </c>
      <c r="V645" s="23">
        <v>135</v>
      </c>
      <c r="W645" s="25">
        <v>755000</v>
      </c>
      <c r="X645" s="25">
        <v>985000</v>
      </c>
      <c r="Y645" s="25">
        <v>1000000</v>
      </c>
      <c r="Z645" s="25">
        <v>1100000</v>
      </c>
      <c r="AA645" s="25">
        <v>1100000</v>
      </c>
      <c r="AB645" s="25">
        <v>900000</v>
      </c>
      <c r="AC645" s="26">
        <v>45152.505756550927</v>
      </c>
      <c r="AD645" s="27">
        <f>ROW()</f>
        <v>645</v>
      </c>
      <c r="AE645" s="27">
        <f>1</f>
        <v>1</v>
      </c>
      <c r="AF645" s="27">
        <f>SUBTOTAL(109,Tbl_NGF_Data[[#This Row],[Counter]])</f>
        <v>1</v>
      </c>
    </row>
    <row r="646" spans="2:32" ht="45" x14ac:dyDescent="0.25">
      <c r="B646" s="21" t="s">
        <v>89</v>
      </c>
      <c r="C646" s="22" t="s">
        <v>1624</v>
      </c>
      <c r="D646" s="23">
        <v>5</v>
      </c>
      <c r="E646" s="22" t="s">
        <v>89</v>
      </c>
      <c r="F646" s="23">
        <v>5</v>
      </c>
      <c r="G646" s="22" t="s">
        <v>1624</v>
      </c>
      <c r="H646" s="22" t="s">
        <v>1327</v>
      </c>
      <c r="I646" s="23">
        <v>1</v>
      </c>
      <c r="J646" s="23">
        <v>301</v>
      </c>
      <c r="K646" s="23" t="s">
        <v>1625</v>
      </c>
      <c r="L646" s="22" t="s">
        <v>1626</v>
      </c>
      <c r="M646" s="21" t="s">
        <v>90</v>
      </c>
      <c r="N646" s="23" t="s">
        <v>1119</v>
      </c>
      <c r="O646" s="22" t="s">
        <v>1120</v>
      </c>
      <c r="P646" s="22" t="s">
        <v>1121</v>
      </c>
      <c r="Q646" s="23" t="s">
        <v>1239</v>
      </c>
      <c r="R646" s="22" t="s">
        <v>1240</v>
      </c>
      <c r="S646" s="21" t="s">
        <v>100</v>
      </c>
      <c r="T646" s="23" t="s">
        <v>1646</v>
      </c>
      <c r="U646" s="24" t="s">
        <v>17</v>
      </c>
      <c r="V646" s="23">
        <v>200</v>
      </c>
      <c r="W646" s="25">
        <v>754274.37</v>
      </c>
      <c r="X646" s="25">
        <v>978013.63</v>
      </c>
      <c r="Y646" s="25">
        <v>996082</v>
      </c>
      <c r="Z646" s="25">
        <v>893589</v>
      </c>
      <c r="AA646" s="25">
        <v>893501</v>
      </c>
      <c r="AB646" s="25">
        <v>818671.33</v>
      </c>
      <c r="AC646" s="26">
        <v>45152.505756550927</v>
      </c>
      <c r="AD646" s="27">
        <f>ROW()</f>
        <v>646</v>
      </c>
      <c r="AE646" s="27">
        <f>1</f>
        <v>1</v>
      </c>
      <c r="AF646" s="27">
        <f>SUBTOTAL(109,Tbl_NGF_Data[[#This Row],[Counter]])</f>
        <v>1</v>
      </c>
    </row>
    <row r="647" spans="2:32" ht="45" x14ac:dyDescent="0.25">
      <c r="B647" s="21" t="s">
        <v>89</v>
      </c>
      <c r="C647" s="22" t="s">
        <v>1624</v>
      </c>
      <c r="D647" s="23">
        <v>5</v>
      </c>
      <c r="E647" s="22" t="s">
        <v>89</v>
      </c>
      <c r="F647" s="23">
        <v>5</v>
      </c>
      <c r="G647" s="22" t="s">
        <v>1624</v>
      </c>
      <c r="H647" s="22" t="s">
        <v>1327</v>
      </c>
      <c r="I647" s="23">
        <v>1</v>
      </c>
      <c r="J647" s="23">
        <v>301</v>
      </c>
      <c r="K647" s="23" t="s">
        <v>1625</v>
      </c>
      <c r="L647" s="22" t="s">
        <v>1626</v>
      </c>
      <c r="M647" s="21" t="s">
        <v>90</v>
      </c>
      <c r="N647" s="23" t="s">
        <v>1119</v>
      </c>
      <c r="O647" s="22" t="s">
        <v>1120</v>
      </c>
      <c r="P647" s="22" t="s">
        <v>1121</v>
      </c>
      <c r="Q647" s="23" t="s">
        <v>1239</v>
      </c>
      <c r="R647" s="22" t="s">
        <v>1240</v>
      </c>
      <c r="S647" s="21" t="s">
        <v>100</v>
      </c>
      <c r="T647" s="23" t="s">
        <v>1646</v>
      </c>
      <c r="U647" s="24" t="s">
        <v>18</v>
      </c>
      <c r="V647" s="23">
        <v>220</v>
      </c>
      <c r="W647" s="25">
        <v>725.63000000000466</v>
      </c>
      <c r="X647" s="25">
        <v>6986.3699999999953</v>
      </c>
      <c r="Y647" s="25">
        <v>3918</v>
      </c>
      <c r="Z647" s="25">
        <v>206411</v>
      </c>
      <c r="AA647" s="25">
        <v>206499</v>
      </c>
      <c r="AB647" s="25">
        <v>81328.670000000042</v>
      </c>
      <c r="AC647" s="26">
        <v>45152.505756550927</v>
      </c>
      <c r="AD647" s="27">
        <f>ROW()</f>
        <v>647</v>
      </c>
      <c r="AE647" s="27">
        <f>1</f>
        <v>1</v>
      </c>
      <c r="AF647" s="27">
        <f>SUBTOTAL(109,Tbl_NGF_Data[[#This Row],[Counter]])</f>
        <v>1</v>
      </c>
    </row>
    <row r="648" spans="2:32" ht="45" x14ac:dyDescent="0.25">
      <c r="B648" s="21" t="s">
        <v>89</v>
      </c>
      <c r="C648" s="22" t="s">
        <v>1624</v>
      </c>
      <c r="D648" s="23">
        <v>5</v>
      </c>
      <c r="E648" s="22" t="s">
        <v>89</v>
      </c>
      <c r="F648" s="23">
        <v>5</v>
      </c>
      <c r="G648" s="22" t="s">
        <v>1624</v>
      </c>
      <c r="H648" s="22" t="s">
        <v>1327</v>
      </c>
      <c r="I648" s="23">
        <v>1</v>
      </c>
      <c r="J648" s="23">
        <v>301</v>
      </c>
      <c r="K648" s="23" t="s">
        <v>1625</v>
      </c>
      <c r="L648" s="22" t="s">
        <v>1626</v>
      </c>
      <c r="M648" s="21" t="s">
        <v>90</v>
      </c>
      <c r="N648" s="23" t="s">
        <v>1119</v>
      </c>
      <c r="O648" s="22" t="s">
        <v>1120</v>
      </c>
      <c r="P648" s="22" t="s">
        <v>1121</v>
      </c>
      <c r="Q648" s="23" t="s">
        <v>1239</v>
      </c>
      <c r="R648" s="22" t="s">
        <v>1240</v>
      </c>
      <c r="S648" s="21" t="s">
        <v>100</v>
      </c>
      <c r="T648" s="23" t="s">
        <v>1646</v>
      </c>
      <c r="U648" s="24" t="s">
        <v>19</v>
      </c>
      <c r="V648" s="23">
        <v>500</v>
      </c>
      <c r="W648" s="25">
        <v>757092</v>
      </c>
      <c r="X648" s="25">
        <v>975196</v>
      </c>
      <c r="Y648" s="25">
        <v>996082</v>
      </c>
      <c r="Z648" s="25">
        <v>893589</v>
      </c>
      <c r="AA648" s="25">
        <v>893501</v>
      </c>
      <c r="AB648" s="25">
        <v>819457</v>
      </c>
      <c r="AC648" s="26">
        <v>45152.505756550927</v>
      </c>
      <c r="AD648" s="27">
        <f>ROW()</f>
        <v>648</v>
      </c>
      <c r="AE648" s="27">
        <f>1</f>
        <v>1</v>
      </c>
      <c r="AF648" s="27">
        <f>SUBTOTAL(109,Tbl_NGF_Data[[#This Row],[Counter]])</f>
        <v>1</v>
      </c>
    </row>
    <row r="649" spans="2:32" ht="45" x14ac:dyDescent="0.25">
      <c r="B649" s="21" t="s">
        <v>89</v>
      </c>
      <c r="C649" s="22" t="s">
        <v>1624</v>
      </c>
      <c r="D649" s="23">
        <v>5</v>
      </c>
      <c r="E649" s="22" t="s">
        <v>89</v>
      </c>
      <c r="F649" s="23">
        <v>5</v>
      </c>
      <c r="G649" s="22" t="s">
        <v>1624</v>
      </c>
      <c r="H649" s="22" t="s">
        <v>1327</v>
      </c>
      <c r="I649" s="23">
        <v>1</v>
      </c>
      <c r="J649" s="23">
        <v>301</v>
      </c>
      <c r="K649" s="23" t="s">
        <v>1625</v>
      </c>
      <c r="L649" s="22" t="s">
        <v>1626</v>
      </c>
      <c r="M649" s="21" t="s">
        <v>90</v>
      </c>
      <c r="N649" s="23" t="s">
        <v>1119</v>
      </c>
      <c r="O649" s="22" t="s">
        <v>1120</v>
      </c>
      <c r="P649" s="22" t="s">
        <v>1121</v>
      </c>
      <c r="Q649" s="23" t="s">
        <v>1300</v>
      </c>
      <c r="R649" s="22" t="s">
        <v>1301</v>
      </c>
      <c r="S649" s="21" t="s">
        <v>101</v>
      </c>
      <c r="T649" s="23" t="s">
        <v>1647</v>
      </c>
      <c r="U649" s="24" t="s">
        <v>15</v>
      </c>
      <c r="V649" s="23">
        <v>100</v>
      </c>
      <c r="W649" s="25">
        <v>4402.99</v>
      </c>
      <c r="X649" s="25">
        <v>4402.99</v>
      </c>
      <c r="Y649" s="25">
        <v>4402.99</v>
      </c>
      <c r="Z649" s="25">
        <v>0</v>
      </c>
      <c r="AA649" s="25">
        <v>0</v>
      </c>
      <c r="AB649" s="25">
        <v>0</v>
      </c>
      <c r="AC649" s="26">
        <v>45152.505756550927</v>
      </c>
      <c r="AD649" s="27">
        <f>ROW()</f>
        <v>649</v>
      </c>
      <c r="AE649" s="27">
        <f>1</f>
        <v>1</v>
      </c>
      <c r="AF649" s="27">
        <f>SUBTOTAL(109,Tbl_NGF_Data[[#This Row],[Counter]])</f>
        <v>1</v>
      </c>
    </row>
    <row r="650" spans="2:32" ht="45" x14ac:dyDescent="0.25">
      <c r="B650" s="21" t="s">
        <v>89</v>
      </c>
      <c r="C650" s="22" t="s">
        <v>1624</v>
      </c>
      <c r="D650" s="23">
        <v>5</v>
      </c>
      <c r="E650" s="22" t="s">
        <v>89</v>
      </c>
      <c r="F650" s="23">
        <v>5</v>
      </c>
      <c r="G650" s="22" t="s">
        <v>1624</v>
      </c>
      <c r="H650" s="22" t="s">
        <v>1327</v>
      </c>
      <c r="I650" s="23">
        <v>1</v>
      </c>
      <c r="J650" s="23">
        <v>301</v>
      </c>
      <c r="K650" s="23" t="s">
        <v>1625</v>
      </c>
      <c r="L650" s="22" t="s">
        <v>1626</v>
      </c>
      <c r="M650" s="21" t="s">
        <v>90</v>
      </c>
      <c r="N650" s="23" t="s">
        <v>1119</v>
      </c>
      <c r="O650" s="22" t="s">
        <v>1120</v>
      </c>
      <c r="P650" s="22" t="s">
        <v>1121</v>
      </c>
      <c r="Q650" s="23" t="s">
        <v>1300</v>
      </c>
      <c r="R650" s="22" t="s">
        <v>1301</v>
      </c>
      <c r="S650" s="21" t="s">
        <v>101</v>
      </c>
      <c r="T650" s="23" t="s">
        <v>1647</v>
      </c>
      <c r="U650" s="24" t="s">
        <v>16</v>
      </c>
      <c r="V650" s="23">
        <v>135</v>
      </c>
      <c r="W650" s="25">
        <v>4375</v>
      </c>
      <c r="X650" s="25">
        <v>19330</v>
      </c>
      <c r="Y650" s="25">
        <v>9316</v>
      </c>
      <c r="Z650" s="25">
        <v>10000</v>
      </c>
      <c r="AA650" s="25">
        <v>15000</v>
      </c>
      <c r="AB650" s="25">
        <v>0</v>
      </c>
      <c r="AC650" s="26">
        <v>45152.505756550927</v>
      </c>
      <c r="AD650" s="27">
        <f>ROW()</f>
        <v>650</v>
      </c>
      <c r="AE650" s="27">
        <f>1</f>
        <v>1</v>
      </c>
      <c r="AF650" s="27">
        <f>SUBTOTAL(109,Tbl_NGF_Data[[#This Row],[Counter]])</f>
        <v>1</v>
      </c>
    </row>
    <row r="651" spans="2:32" ht="45" x14ac:dyDescent="0.25">
      <c r="B651" s="21" t="s">
        <v>89</v>
      </c>
      <c r="C651" s="22" t="s">
        <v>1624</v>
      </c>
      <c r="D651" s="23">
        <v>5</v>
      </c>
      <c r="E651" s="22" t="s">
        <v>89</v>
      </c>
      <c r="F651" s="23">
        <v>5</v>
      </c>
      <c r="G651" s="22" t="s">
        <v>1624</v>
      </c>
      <c r="H651" s="22" t="s">
        <v>1327</v>
      </c>
      <c r="I651" s="23">
        <v>1</v>
      </c>
      <c r="J651" s="23">
        <v>301</v>
      </c>
      <c r="K651" s="23" t="s">
        <v>1625</v>
      </c>
      <c r="L651" s="22" t="s">
        <v>1626</v>
      </c>
      <c r="M651" s="21" t="s">
        <v>90</v>
      </c>
      <c r="N651" s="23" t="s">
        <v>1119</v>
      </c>
      <c r="O651" s="22" t="s">
        <v>1120</v>
      </c>
      <c r="P651" s="22" t="s">
        <v>1121</v>
      </c>
      <c r="Q651" s="23" t="s">
        <v>1300</v>
      </c>
      <c r="R651" s="22" t="s">
        <v>1301</v>
      </c>
      <c r="S651" s="21" t="s">
        <v>101</v>
      </c>
      <c r="T651" s="23" t="s">
        <v>1647</v>
      </c>
      <c r="U651" s="24" t="s">
        <v>17</v>
      </c>
      <c r="V651" s="23">
        <v>200</v>
      </c>
      <c r="W651" s="25">
        <v>19.66</v>
      </c>
      <c r="X651" s="25">
        <v>14926.5</v>
      </c>
      <c r="Y651" s="25">
        <v>5040.92</v>
      </c>
      <c r="Z651" s="25">
        <v>4402.99</v>
      </c>
      <c r="AA651" s="25">
        <v>0</v>
      </c>
      <c r="AB651" s="25">
        <v>0</v>
      </c>
      <c r="AC651" s="26">
        <v>45152.505756550927</v>
      </c>
      <c r="AD651" s="27">
        <f>ROW()</f>
        <v>651</v>
      </c>
      <c r="AE651" s="27">
        <f>1</f>
        <v>1</v>
      </c>
      <c r="AF651" s="27">
        <f>SUBTOTAL(109,Tbl_NGF_Data[[#This Row],[Counter]])</f>
        <v>1</v>
      </c>
    </row>
    <row r="652" spans="2:32" ht="45" x14ac:dyDescent="0.25">
      <c r="B652" s="21" t="s">
        <v>89</v>
      </c>
      <c r="C652" s="22" t="s">
        <v>1624</v>
      </c>
      <c r="D652" s="23">
        <v>5</v>
      </c>
      <c r="E652" s="22" t="s">
        <v>89</v>
      </c>
      <c r="F652" s="23">
        <v>5</v>
      </c>
      <c r="G652" s="22" t="s">
        <v>1624</v>
      </c>
      <c r="H652" s="22" t="s">
        <v>1327</v>
      </c>
      <c r="I652" s="23">
        <v>1</v>
      </c>
      <c r="J652" s="23">
        <v>301</v>
      </c>
      <c r="K652" s="23" t="s">
        <v>1625</v>
      </c>
      <c r="L652" s="22" t="s">
        <v>1626</v>
      </c>
      <c r="M652" s="21" t="s">
        <v>90</v>
      </c>
      <c r="N652" s="23" t="s">
        <v>1119</v>
      </c>
      <c r="O652" s="22" t="s">
        <v>1120</v>
      </c>
      <c r="P652" s="22" t="s">
        <v>1121</v>
      </c>
      <c r="Q652" s="23" t="s">
        <v>1300</v>
      </c>
      <c r="R652" s="22" t="s">
        <v>1301</v>
      </c>
      <c r="S652" s="21" t="s">
        <v>101</v>
      </c>
      <c r="T652" s="23" t="s">
        <v>1647</v>
      </c>
      <c r="U652" s="24" t="s">
        <v>18</v>
      </c>
      <c r="V652" s="23">
        <v>220</v>
      </c>
      <c r="W652" s="25">
        <v>4355.34</v>
      </c>
      <c r="X652" s="25">
        <v>4403.5</v>
      </c>
      <c r="Y652" s="25">
        <v>4275.08</v>
      </c>
      <c r="Z652" s="25">
        <v>5597.01</v>
      </c>
      <c r="AA652" s="25">
        <v>15000</v>
      </c>
      <c r="AB652" s="25">
        <v>0</v>
      </c>
      <c r="AC652" s="26">
        <v>45152.505756550927</v>
      </c>
      <c r="AD652" s="27">
        <f>ROW()</f>
        <v>652</v>
      </c>
      <c r="AE652" s="27">
        <f>1</f>
        <v>1</v>
      </c>
      <c r="AF652" s="27">
        <f>SUBTOTAL(109,Tbl_NGF_Data[[#This Row],[Counter]])</f>
        <v>1</v>
      </c>
    </row>
    <row r="653" spans="2:32" ht="45" x14ac:dyDescent="0.25">
      <c r="B653" s="21" t="s">
        <v>89</v>
      </c>
      <c r="C653" s="22" t="s">
        <v>1624</v>
      </c>
      <c r="D653" s="23">
        <v>5</v>
      </c>
      <c r="E653" s="22" t="s">
        <v>89</v>
      </c>
      <c r="F653" s="23">
        <v>5</v>
      </c>
      <c r="G653" s="22" t="s">
        <v>1624</v>
      </c>
      <c r="H653" s="22" t="s">
        <v>1327</v>
      </c>
      <c r="I653" s="23">
        <v>1</v>
      </c>
      <c r="J653" s="23">
        <v>301</v>
      </c>
      <c r="K653" s="23" t="s">
        <v>1625</v>
      </c>
      <c r="L653" s="22" t="s">
        <v>1626</v>
      </c>
      <c r="M653" s="21" t="s">
        <v>90</v>
      </c>
      <c r="N653" s="23" t="s">
        <v>1119</v>
      </c>
      <c r="O653" s="22" t="s">
        <v>1120</v>
      </c>
      <c r="P653" s="22" t="s">
        <v>1121</v>
      </c>
      <c r="Q653" s="23" t="s">
        <v>1300</v>
      </c>
      <c r="R653" s="22" t="s">
        <v>1301</v>
      </c>
      <c r="S653" s="21" t="s">
        <v>101</v>
      </c>
      <c r="T653" s="23" t="s">
        <v>1647</v>
      </c>
      <c r="U653" s="24" t="s">
        <v>19</v>
      </c>
      <c r="V653" s="23">
        <v>500</v>
      </c>
      <c r="W653" s="25">
        <v>67.62</v>
      </c>
      <c r="X653" s="25">
        <v>14926.5</v>
      </c>
      <c r="Y653" s="25">
        <v>5040.92</v>
      </c>
      <c r="Z653" s="25">
        <v>0</v>
      </c>
      <c r="AA653" s="25">
        <v>0</v>
      </c>
      <c r="AB653" s="25">
        <v>0</v>
      </c>
      <c r="AC653" s="26">
        <v>45152.505756550927</v>
      </c>
      <c r="AD653" s="27">
        <f>ROW()</f>
        <v>653</v>
      </c>
      <c r="AE653" s="27">
        <f>1</f>
        <v>1</v>
      </c>
      <c r="AF653" s="27">
        <f>SUBTOTAL(109,Tbl_NGF_Data[[#This Row],[Counter]])</f>
        <v>1</v>
      </c>
    </row>
    <row r="654" spans="2:32" ht="45" x14ac:dyDescent="0.25">
      <c r="B654" s="21" t="s">
        <v>89</v>
      </c>
      <c r="C654" s="22" t="s">
        <v>1624</v>
      </c>
      <c r="D654" s="23">
        <v>5</v>
      </c>
      <c r="E654" s="22" t="s">
        <v>89</v>
      </c>
      <c r="F654" s="23">
        <v>5</v>
      </c>
      <c r="G654" s="22" t="s">
        <v>1624</v>
      </c>
      <c r="H654" s="22" t="s">
        <v>1327</v>
      </c>
      <c r="I654" s="23">
        <v>1</v>
      </c>
      <c r="J654" s="23">
        <v>301</v>
      </c>
      <c r="K654" s="23" t="s">
        <v>1625</v>
      </c>
      <c r="L654" s="22" t="s">
        <v>1626</v>
      </c>
      <c r="M654" s="21" t="s">
        <v>90</v>
      </c>
      <c r="N654" s="23" t="s">
        <v>1119</v>
      </c>
      <c r="O654" s="22" t="s">
        <v>1120</v>
      </c>
      <c r="P654" s="22" t="s">
        <v>1121</v>
      </c>
      <c r="Q654" s="23" t="s">
        <v>1648</v>
      </c>
      <c r="R654" s="22" t="s">
        <v>1649</v>
      </c>
      <c r="S654" s="21" t="s">
        <v>102</v>
      </c>
      <c r="T654" s="23" t="s">
        <v>1650</v>
      </c>
      <c r="U654" s="24" t="s">
        <v>15</v>
      </c>
      <c r="V654" s="23">
        <v>100</v>
      </c>
      <c r="W654" s="25">
        <v>6344.21</v>
      </c>
      <c r="X654" s="25">
        <v>6344.21</v>
      </c>
      <c r="Y654" s="25">
        <v>6344.21</v>
      </c>
      <c r="Z654" s="25">
        <v>0</v>
      </c>
      <c r="AA654" s="25">
        <v>0</v>
      </c>
      <c r="AB654" s="25">
        <v>154706.43</v>
      </c>
      <c r="AC654" s="26">
        <v>45152.505756550927</v>
      </c>
      <c r="AD654" s="27">
        <f>ROW()</f>
        <v>654</v>
      </c>
      <c r="AE654" s="27">
        <f>1</f>
        <v>1</v>
      </c>
      <c r="AF654" s="27">
        <f>SUBTOTAL(109,Tbl_NGF_Data[[#This Row],[Counter]])</f>
        <v>1</v>
      </c>
    </row>
    <row r="655" spans="2:32" ht="45" x14ac:dyDescent="0.25">
      <c r="B655" s="21" t="s">
        <v>89</v>
      </c>
      <c r="C655" s="22" t="s">
        <v>1624</v>
      </c>
      <c r="D655" s="23">
        <v>5</v>
      </c>
      <c r="E655" s="22" t="s">
        <v>89</v>
      </c>
      <c r="F655" s="23">
        <v>5</v>
      </c>
      <c r="G655" s="22" t="s">
        <v>1624</v>
      </c>
      <c r="H655" s="22" t="s">
        <v>1327</v>
      </c>
      <c r="I655" s="23">
        <v>1</v>
      </c>
      <c r="J655" s="23">
        <v>301</v>
      </c>
      <c r="K655" s="23" t="s">
        <v>1625</v>
      </c>
      <c r="L655" s="22" t="s">
        <v>1626</v>
      </c>
      <c r="M655" s="21" t="s">
        <v>90</v>
      </c>
      <c r="N655" s="23" t="s">
        <v>1119</v>
      </c>
      <c r="O655" s="22" t="s">
        <v>1120</v>
      </c>
      <c r="P655" s="22" t="s">
        <v>1121</v>
      </c>
      <c r="Q655" s="23" t="s">
        <v>1648</v>
      </c>
      <c r="R655" s="22" t="s">
        <v>1649</v>
      </c>
      <c r="S655" s="21" t="s">
        <v>102</v>
      </c>
      <c r="T655" s="23" t="s">
        <v>1650</v>
      </c>
      <c r="U655" s="24" t="s">
        <v>16</v>
      </c>
      <c r="V655" s="23">
        <v>135</v>
      </c>
      <c r="W655" s="25">
        <v>82049</v>
      </c>
      <c r="X655" s="25">
        <v>24157</v>
      </c>
      <c r="Y655" s="25">
        <v>66081</v>
      </c>
      <c r="Z655" s="25">
        <v>30000</v>
      </c>
      <c r="AA655" s="25">
        <v>35000</v>
      </c>
      <c r="AB655" s="25">
        <v>0</v>
      </c>
      <c r="AC655" s="26">
        <v>45152.505756550927</v>
      </c>
      <c r="AD655" s="27">
        <f>ROW()</f>
        <v>655</v>
      </c>
      <c r="AE655" s="27">
        <f>1</f>
        <v>1</v>
      </c>
      <c r="AF655" s="27">
        <f>SUBTOTAL(109,Tbl_NGF_Data[[#This Row],[Counter]])</f>
        <v>1</v>
      </c>
    </row>
    <row r="656" spans="2:32" ht="45" x14ac:dyDescent="0.25">
      <c r="B656" s="21" t="s">
        <v>89</v>
      </c>
      <c r="C656" s="22" t="s">
        <v>1624</v>
      </c>
      <c r="D656" s="23">
        <v>5</v>
      </c>
      <c r="E656" s="22" t="s">
        <v>89</v>
      </c>
      <c r="F656" s="23">
        <v>5</v>
      </c>
      <c r="G656" s="22" t="s">
        <v>1624</v>
      </c>
      <c r="H656" s="22" t="s">
        <v>1327</v>
      </c>
      <c r="I656" s="23">
        <v>1</v>
      </c>
      <c r="J656" s="23">
        <v>301</v>
      </c>
      <c r="K656" s="23" t="s">
        <v>1625</v>
      </c>
      <c r="L656" s="22" t="s">
        <v>1626</v>
      </c>
      <c r="M656" s="21" t="s">
        <v>90</v>
      </c>
      <c r="N656" s="23" t="s">
        <v>1119</v>
      </c>
      <c r="O656" s="22" t="s">
        <v>1120</v>
      </c>
      <c r="P656" s="22" t="s">
        <v>1121</v>
      </c>
      <c r="Q656" s="23" t="s">
        <v>1648</v>
      </c>
      <c r="R656" s="22" t="s">
        <v>1649</v>
      </c>
      <c r="S656" s="21" t="s">
        <v>102</v>
      </c>
      <c r="T656" s="23" t="s">
        <v>1650</v>
      </c>
      <c r="U656" s="24" t="s">
        <v>17</v>
      </c>
      <c r="V656" s="23">
        <v>200</v>
      </c>
      <c r="W656" s="25">
        <v>75703.87999999999</v>
      </c>
      <c r="X656" s="25">
        <v>17812.599999999999</v>
      </c>
      <c r="Y656" s="25">
        <v>63178.69</v>
      </c>
      <c r="Z656" s="25">
        <v>19387.46</v>
      </c>
      <c r="AA656" s="25">
        <v>14595.470000000001</v>
      </c>
      <c r="AB656" s="25">
        <v>0</v>
      </c>
      <c r="AC656" s="26">
        <v>45152.505756550927</v>
      </c>
      <c r="AD656" s="27">
        <f>ROW()</f>
        <v>656</v>
      </c>
      <c r="AE656" s="27">
        <f>1</f>
        <v>1</v>
      </c>
      <c r="AF656" s="27">
        <f>SUBTOTAL(109,Tbl_NGF_Data[[#This Row],[Counter]])</f>
        <v>1</v>
      </c>
    </row>
    <row r="657" spans="2:32" ht="45" x14ac:dyDescent="0.25">
      <c r="B657" s="21" t="s">
        <v>89</v>
      </c>
      <c r="C657" s="22" t="s">
        <v>1624</v>
      </c>
      <c r="D657" s="23">
        <v>5</v>
      </c>
      <c r="E657" s="22" t="s">
        <v>89</v>
      </c>
      <c r="F657" s="23">
        <v>5</v>
      </c>
      <c r="G657" s="22" t="s">
        <v>1624</v>
      </c>
      <c r="H657" s="22" t="s">
        <v>1327</v>
      </c>
      <c r="I657" s="23">
        <v>1</v>
      </c>
      <c r="J657" s="23">
        <v>301</v>
      </c>
      <c r="K657" s="23" t="s">
        <v>1625</v>
      </c>
      <c r="L657" s="22" t="s">
        <v>1626</v>
      </c>
      <c r="M657" s="21" t="s">
        <v>90</v>
      </c>
      <c r="N657" s="23" t="s">
        <v>1119</v>
      </c>
      <c r="O657" s="22" t="s">
        <v>1120</v>
      </c>
      <c r="P657" s="22" t="s">
        <v>1121</v>
      </c>
      <c r="Q657" s="23" t="s">
        <v>1648</v>
      </c>
      <c r="R657" s="22" t="s">
        <v>1649</v>
      </c>
      <c r="S657" s="21" t="s">
        <v>102</v>
      </c>
      <c r="T657" s="23" t="s">
        <v>1650</v>
      </c>
      <c r="U657" s="24" t="s">
        <v>18</v>
      </c>
      <c r="V657" s="23">
        <v>220</v>
      </c>
      <c r="W657" s="25">
        <v>6345.1200000000099</v>
      </c>
      <c r="X657" s="25">
        <v>6344.4000000000015</v>
      </c>
      <c r="Y657" s="25">
        <v>2902.3099999999977</v>
      </c>
      <c r="Z657" s="25">
        <v>10612.54</v>
      </c>
      <c r="AA657" s="25">
        <v>20404.53</v>
      </c>
      <c r="AB657" s="25">
        <v>0</v>
      </c>
      <c r="AC657" s="26">
        <v>45152.505756550927</v>
      </c>
      <c r="AD657" s="27">
        <f>ROW()</f>
        <v>657</v>
      </c>
      <c r="AE657" s="27">
        <f>1</f>
        <v>1</v>
      </c>
      <c r="AF657" s="27">
        <f>SUBTOTAL(109,Tbl_NGF_Data[[#This Row],[Counter]])</f>
        <v>1</v>
      </c>
    </row>
    <row r="658" spans="2:32" ht="45" x14ac:dyDescent="0.25">
      <c r="B658" s="21" t="s">
        <v>89</v>
      </c>
      <c r="C658" s="22" t="s">
        <v>1624</v>
      </c>
      <c r="D658" s="23">
        <v>5</v>
      </c>
      <c r="E658" s="22" t="s">
        <v>89</v>
      </c>
      <c r="F658" s="23">
        <v>5</v>
      </c>
      <c r="G658" s="22" t="s">
        <v>1624</v>
      </c>
      <c r="H658" s="22" t="s">
        <v>1327</v>
      </c>
      <c r="I658" s="23">
        <v>1</v>
      </c>
      <c r="J658" s="23">
        <v>301</v>
      </c>
      <c r="K658" s="23" t="s">
        <v>1625</v>
      </c>
      <c r="L658" s="22" t="s">
        <v>1626</v>
      </c>
      <c r="M658" s="21" t="s">
        <v>90</v>
      </c>
      <c r="N658" s="23" t="s">
        <v>1119</v>
      </c>
      <c r="O658" s="22" t="s">
        <v>1120</v>
      </c>
      <c r="P658" s="22" t="s">
        <v>1121</v>
      </c>
      <c r="Q658" s="23" t="s">
        <v>1648</v>
      </c>
      <c r="R658" s="22" t="s">
        <v>1649</v>
      </c>
      <c r="S658" s="21" t="s">
        <v>102</v>
      </c>
      <c r="T658" s="23" t="s">
        <v>1650</v>
      </c>
      <c r="U658" s="24" t="s">
        <v>19</v>
      </c>
      <c r="V658" s="23">
        <v>500</v>
      </c>
      <c r="W658" s="25">
        <v>65963.490000000005</v>
      </c>
      <c r="X658" s="25">
        <v>17812.599999999999</v>
      </c>
      <c r="Y658" s="25">
        <v>63178.69</v>
      </c>
      <c r="Z658" s="25">
        <v>13043.25</v>
      </c>
      <c r="AA658" s="25">
        <v>14595.47</v>
      </c>
      <c r="AB658" s="25">
        <v>154706.43</v>
      </c>
      <c r="AC658" s="26">
        <v>45152.505756550927</v>
      </c>
      <c r="AD658" s="27">
        <f>ROW()</f>
        <v>658</v>
      </c>
      <c r="AE658" s="27">
        <f>1</f>
        <v>1</v>
      </c>
      <c r="AF658" s="27">
        <f>SUBTOTAL(109,Tbl_NGF_Data[[#This Row],[Counter]])</f>
        <v>1</v>
      </c>
    </row>
    <row r="659" spans="2:32" ht="45" x14ac:dyDescent="0.25">
      <c r="B659" s="21" t="s">
        <v>89</v>
      </c>
      <c r="C659" s="22" t="s">
        <v>1624</v>
      </c>
      <c r="D659" s="23">
        <v>5</v>
      </c>
      <c r="E659" s="22" t="s">
        <v>89</v>
      </c>
      <c r="F659" s="23">
        <v>5</v>
      </c>
      <c r="G659" s="22" t="s">
        <v>1624</v>
      </c>
      <c r="H659" s="22" t="s">
        <v>1327</v>
      </c>
      <c r="I659" s="23">
        <v>1</v>
      </c>
      <c r="J659" s="23">
        <v>301</v>
      </c>
      <c r="K659" s="23" t="s">
        <v>1625</v>
      </c>
      <c r="L659" s="22" t="s">
        <v>1626</v>
      </c>
      <c r="M659" s="21" t="s">
        <v>90</v>
      </c>
      <c r="N659" s="23" t="s">
        <v>1119</v>
      </c>
      <c r="O659" s="22" t="s">
        <v>1120</v>
      </c>
      <c r="P659" s="22" t="s">
        <v>1121</v>
      </c>
      <c r="Q659" s="23" t="s">
        <v>1366</v>
      </c>
      <c r="R659" s="22" t="s">
        <v>1367</v>
      </c>
      <c r="S659" s="21" t="s">
        <v>103</v>
      </c>
      <c r="T659" s="23" t="s">
        <v>1651</v>
      </c>
      <c r="U659" s="24" t="s">
        <v>15</v>
      </c>
      <c r="V659" s="23">
        <v>100</v>
      </c>
      <c r="W659" s="25">
        <v>0</v>
      </c>
      <c r="X659" s="25">
        <v>370.3</v>
      </c>
      <c r="Y659" s="25">
        <v>17287.7</v>
      </c>
      <c r="Z659" s="25">
        <v>17287.7</v>
      </c>
      <c r="AA659" s="25">
        <v>113172.03</v>
      </c>
      <c r="AB659" s="25">
        <v>113172.03</v>
      </c>
      <c r="AC659" s="26">
        <v>45152.505756550927</v>
      </c>
      <c r="AD659" s="27">
        <f>ROW()</f>
        <v>659</v>
      </c>
      <c r="AE659" s="27">
        <f>1</f>
        <v>1</v>
      </c>
      <c r="AF659" s="27">
        <f>SUBTOTAL(109,Tbl_NGF_Data[[#This Row],[Counter]])</f>
        <v>1</v>
      </c>
    </row>
    <row r="660" spans="2:32" ht="45" x14ac:dyDescent="0.25">
      <c r="B660" s="21" t="s">
        <v>89</v>
      </c>
      <c r="C660" s="22" t="s">
        <v>1624</v>
      </c>
      <c r="D660" s="23">
        <v>5</v>
      </c>
      <c r="E660" s="22" t="s">
        <v>89</v>
      </c>
      <c r="F660" s="23">
        <v>5</v>
      </c>
      <c r="G660" s="22" t="s">
        <v>1624</v>
      </c>
      <c r="H660" s="22" t="s">
        <v>1327</v>
      </c>
      <c r="I660" s="23">
        <v>1</v>
      </c>
      <c r="J660" s="23">
        <v>301</v>
      </c>
      <c r="K660" s="23" t="s">
        <v>1625</v>
      </c>
      <c r="L660" s="22" t="s">
        <v>1626</v>
      </c>
      <c r="M660" s="21" t="s">
        <v>90</v>
      </c>
      <c r="N660" s="23" t="s">
        <v>1119</v>
      </c>
      <c r="O660" s="22" t="s">
        <v>1120</v>
      </c>
      <c r="P660" s="22" t="s">
        <v>1121</v>
      </c>
      <c r="Q660" s="23" t="s">
        <v>1366</v>
      </c>
      <c r="R660" s="22" t="s">
        <v>1367</v>
      </c>
      <c r="S660" s="21" t="s">
        <v>103</v>
      </c>
      <c r="T660" s="23" t="s">
        <v>1651</v>
      </c>
      <c r="U660" s="24" t="s">
        <v>16</v>
      </c>
      <c r="V660" s="23">
        <v>135</v>
      </c>
      <c r="W660" s="25">
        <v>94988</v>
      </c>
      <c r="X660" s="25">
        <v>0</v>
      </c>
      <c r="Y660" s="25">
        <v>0</v>
      </c>
      <c r="Z660" s="25">
        <v>0</v>
      </c>
      <c r="AA660" s="25">
        <v>0</v>
      </c>
      <c r="AB660" s="25">
        <v>0</v>
      </c>
      <c r="AC660" s="26">
        <v>45152.505756550927</v>
      </c>
      <c r="AD660" s="27">
        <f>ROW()</f>
        <v>660</v>
      </c>
      <c r="AE660" s="27">
        <f>1</f>
        <v>1</v>
      </c>
      <c r="AF660" s="27">
        <f>SUBTOTAL(109,Tbl_NGF_Data[[#This Row],[Counter]])</f>
        <v>1</v>
      </c>
    </row>
    <row r="661" spans="2:32" ht="45" x14ac:dyDescent="0.25">
      <c r="B661" s="21" t="s">
        <v>89</v>
      </c>
      <c r="C661" s="22" t="s">
        <v>1624</v>
      </c>
      <c r="D661" s="23">
        <v>5</v>
      </c>
      <c r="E661" s="22" t="s">
        <v>89</v>
      </c>
      <c r="F661" s="23">
        <v>5</v>
      </c>
      <c r="G661" s="22" t="s">
        <v>1624</v>
      </c>
      <c r="H661" s="22" t="s">
        <v>1327</v>
      </c>
      <c r="I661" s="23">
        <v>1</v>
      </c>
      <c r="J661" s="23">
        <v>301</v>
      </c>
      <c r="K661" s="23" t="s">
        <v>1625</v>
      </c>
      <c r="L661" s="22" t="s">
        <v>1626</v>
      </c>
      <c r="M661" s="21" t="s">
        <v>90</v>
      </c>
      <c r="N661" s="23" t="s">
        <v>1119</v>
      </c>
      <c r="O661" s="22" t="s">
        <v>1120</v>
      </c>
      <c r="P661" s="22" t="s">
        <v>1121</v>
      </c>
      <c r="Q661" s="23" t="s">
        <v>1366</v>
      </c>
      <c r="R661" s="22" t="s">
        <v>1367</v>
      </c>
      <c r="S661" s="21" t="s">
        <v>103</v>
      </c>
      <c r="T661" s="23" t="s">
        <v>1651</v>
      </c>
      <c r="U661" s="24" t="s">
        <v>66</v>
      </c>
      <c r="V661" s="23">
        <v>137</v>
      </c>
      <c r="W661" s="25">
        <v>0</v>
      </c>
      <c r="X661" s="25">
        <v>0</v>
      </c>
      <c r="Y661" s="25">
        <v>0</v>
      </c>
      <c r="Z661" s="25">
        <v>505000</v>
      </c>
      <c r="AA661" s="25">
        <v>90000</v>
      </c>
      <c r="AB661" s="25">
        <v>3476.09</v>
      </c>
      <c r="AC661" s="26">
        <v>45152.505756550927</v>
      </c>
      <c r="AD661" s="27">
        <f>ROW()</f>
        <v>661</v>
      </c>
      <c r="AE661" s="27">
        <f>1</f>
        <v>1</v>
      </c>
      <c r="AF661" s="27">
        <f>SUBTOTAL(109,Tbl_NGF_Data[[#This Row],[Counter]])</f>
        <v>1</v>
      </c>
    </row>
    <row r="662" spans="2:32" ht="45" x14ac:dyDescent="0.25">
      <c r="B662" s="21" t="s">
        <v>89</v>
      </c>
      <c r="C662" s="22" t="s">
        <v>1624</v>
      </c>
      <c r="D662" s="23">
        <v>5</v>
      </c>
      <c r="E662" s="22" t="s">
        <v>89</v>
      </c>
      <c r="F662" s="23">
        <v>5</v>
      </c>
      <c r="G662" s="22" t="s">
        <v>1624</v>
      </c>
      <c r="H662" s="22" t="s">
        <v>1327</v>
      </c>
      <c r="I662" s="23">
        <v>1</v>
      </c>
      <c r="J662" s="23">
        <v>301</v>
      </c>
      <c r="K662" s="23" t="s">
        <v>1625</v>
      </c>
      <c r="L662" s="22" t="s">
        <v>1626</v>
      </c>
      <c r="M662" s="21" t="s">
        <v>90</v>
      </c>
      <c r="N662" s="23" t="s">
        <v>1119</v>
      </c>
      <c r="O662" s="22" t="s">
        <v>1120</v>
      </c>
      <c r="P662" s="22" t="s">
        <v>1121</v>
      </c>
      <c r="Q662" s="23" t="s">
        <v>1366</v>
      </c>
      <c r="R662" s="22" t="s">
        <v>1367</v>
      </c>
      <c r="S662" s="21" t="s">
        <v>103</v>
      </c>
      <c r="T662" s="23" t="s">
        <v>1651</v>
      </c>
      <c r="U662" s="24" t="s">
        <v>17</v>
      </c>
      <c r="V662" s="23">
        <v>200</v>
      </c>
      <c r="W662" s="25">
        <v>94987.4</v>
      </c>
      <c r="X662" s="25">
        <v>0</v>
      </c>
      <c r="Y662" s="25">
        <v>0</v>
      </c>
      <c r="Z662" s="25">
        <v>0</v>
      </c>
      <c r="AA662" s="25">
        <v>0</v>
      </c>
      <c r="AB662" s="25">
        <v>0</v>
      </c>
      <c r="AC662" s="26">
        <v>45152.505756550927</v>
      </c>
      <c r="AD662" s="27">
        <f>ROW()</f>
        <v>662</v>
      </c>
      <c r="AE662" s="27">
        <f>1</f>
        <v>1</v>
      </c>
      <c r="AF662" s="27">
        <f>SUBTOTAL(109,Tbl_NGF_Data[[#This Row],[Counter]])</f>
        <v>1</v>
      </c>
    </row>
    <row r="663" spans="2:32" ht="45" x14ac:dyDescent="0.25">
      <c r="B663" s="21" t="s">
        <v>89</v>
      </c>
      <c r="C663" s="22" t="s">
        <v>1624</v>
      </c>
      <c r="D663" s="23">
        <v>5</v>
      </c>
      <c r="E663" s="22" t="s">
        <v>89</v>
      </c>
      <c r="F663" s="23">
        <v>5</v>
      </c>
      <c r="G663" s="22" t="s">
        <v>1624</v>
      </c>
      <c r="H663" s="22" t="s">
        <v>1327</v>
      </c>
      <c r="I663" s="23">
        <v>1</v>
      </c>
      <c r="J663" s="23">
        <v>301</v>
      </c>
      <c r="K663" s="23" t="s">
        <v>1625</v>
      </c>
      <c r="L663" s="22" t="s">
        <v>1626</v>
      </c>
      <c r="M663" s="21" t="s">
        <v>90</v>
      </c>
      <c r="N663" s="23" t="s">
        <v>1119</v>
      </c>
      <c r="O663" s="22" t="s">
        <v>1120</v>
      </c>
      <c r="P663" s="22" t="s">
        <v>1121</v>
      </c>
      <c r="Q663" s="23" t="s">
        <v>1366</v>
      </c>
      <c r="R663" s="22" t="s">
        <v>1367</v>
      </c>
      <c r="S663" s="21" t="s">
        <v>103</v>
      </c>
      <c r="T663" s="23" t="s">
        <v>1651</v>
      </c>
      <c r="U663" s="24" t="s">
        <v>97</v>
      </c>
      <c r="V663" s="23">
        <v>205</v>
      </c>
      <c r="W663" s="25">
        <v>0</v>
      </c>
      <c r="X663" s="25">
        <v>0</v>
      </c>
      <c r="Y663" s="25">
        <v>0</v>
      </c>
      <c r="Z663" s="25">
        <v>500000</v>
      </c>
      <c r="AA663" s="25">
        <v>86523.91</v>
      </c>
      <c r="AB663" s="25">
        <v>0</v>
      </c>
      <c r="AC663" s="26">
        <v>45152.505756550927</v>
      </c>
      <c r="AD663" s="27">
        <f>ROW()</f>
        <v>663</v>
      </c>
      <c r="AE663" s="27">
        <f>1</f>
        <v>1</v>
      </c>
      <c r="AF663" s="27">
        <f>SUBTOTAL(109,Tbl_NGF_Data[[#This Row],[Counter]])</f>
        <v>1</v>
      </c>
    </row>
    <row r="664" spans="2:32" ht="45" x14ac:dyDescent="0.25">
      <c r="B664" s="21" t="s">
        <v>89</v>
      </c>
      <c r="C664" s="22" t="s">
        <v>1624</v>
      </c>
      <c r="D664" s="23">
        <v>5</v>
      </c>
      <c r="E664" s="22" t="s">
        <v>89</v>
      </c>
      <c r="F664" s="23">
        <v>5</v>
      </c>
      <c r="G664" s="22" t="s">
        <v>1624</v>
      </c>
      <c r="H664" s="22" t="s">
        <v>1327</v>
      </c>
      <c r="I664" s="23">
        <v>1</v>
      </c>
      <c r="J664" s="23">
        <v>301</v>
      </c>
      <c r="K664" s="23" t="s">
        <v>1625</v>
      </c>
      <c r="L664" s="22" t="s">
        <v>1626</v>
      </c>
      <c r="M664" s="21" t="s">
        <v>90</v>
      </c>
      <c r="N664" s="23" t="s">
        <v>1119</v>
      </c>
      <c r="O664" s="22" t="s">
        <v>1120</v>
      </c>
      <c r="P664" s="22" t="s">
        <v>1121</v>
      </c>
      <c r="Q664" s="23" t="s">
        <v>1366</v>
      </c>
      <c r="R664" s="22" t="s">
        <v>1367</v>
      </c>
      <c r="S664" s="21" t="s">
        <v>103</v>
      </c>
      <c r="T664" s="23" t="s">
        <v>1651</v>
      </c>
      <c r="U664" s="24" t="s">
        <v>18</v>
      </c>
      <c r="V664" s="23">
        <v>220</v>
      </c>
      <c r="W664" s="25">
        <v>0.60000000000582077</v>
      </c>
      <c r="X664" s="25">
        <v>0</v>
      </c>
      <c r="Y664" s="25">
        <v>0</v>
      </c>
      <c r="Z664" s="25">
        <v>0</v>
      </c>
      <c r="AA664" s="25">
        <v>0</v>
      </c>
      <c r="AB664" s="25">
        <v>0</v>
      </c>
      <c r="AC664" s="26">
        <v>45152.505756550927</v>
      </c>
      <c r="AD664" s="27">
        <f>ROW()</f>
        <v>664</v>
      </c>
      <c r="AE664" s="27">
        <f>1</f>
        <v>1</v>
      </c>
      <c r="AF664" s="27">
        <f>SUBTOTAL(109,Tbl_NGF_Data[[#This Row],[Counter]])</f>
        <v>1</v>
      </c>
    </row>
    <row r="665" spans="2:32" ht="45" x14ac:dyDescent="0.25">
      <c r="B665" s="21" t="s">
        <v>89</v>
      </c>
      <c r="C665" s="22" t="s">
        <v>1624</v>
      </c>
      <c r="D665" s="23">
        <v>5</v>
      </c>
      <c r="E665" s="22" t="s">
        <v>89</v>
      </c>
      <c r="F665" s="23">
        <v>5</v>
      </c>
      <c r="G665" s="22" t="s">
        <v>1624</v>
      </c>
      <c r="H665" s="22" t="s">
        <v>1327</v>
      </c>
      <c r="I665" s="23">
        <v>1</v>
      </c>
      <c r="J665" s="23">
        <v>301</v>
      </c>
      <c r="K665" s="23" t="s">
        <v>1625</v>
      </c>
      <c r="L665" s="22" t="s">
        <v>1626</v>
      </c>
      <c r="M665" s="21" t="s">
        <v>90</v>
      </c>
      <c r="N665" s="23" t="s">
        <v>1119</v>
      </c>
      <c r="O665" s="22" t="s">
        <v>1120</v>
      </c>
      <c r="P665" s="22" t="s">
        <v>1121</v>
      </c>
      <c r="Q665" s="23" t="s">
        <v>1366</v>
      </c>
      <c r="R665" s="22" t="s">
        <v>1367</v>
      </c>
      <c r="S665" s="21" t="s">
        <v>103</v>
      </c>
      <c r="T665" s="23" t="s">
        <v>1651</v>
      </c>
      <c r="U665" s="24" t="s">
        <v>67</v>
      </c>
      <c r="V665" s="23">
        <v>222</v>
      </c>
      <c r="W665" s="25">
        <v>0</v>
      </c>
      <c r="X665" s="25">
        <v>0</v>
      </c>
      <c r="Y665" s="25">
        <v>0</v>
      </c>
      <c r="Z665" s="25">
        <v>5000</v>
      </c>
      <c r="AA665" s="25">
        <v>3476.0899999999965</v>
      </c>
      <c r="AB665" s="25">
        <v>3476.09</v>
      </c>
      <c r="AC665" s="26">
        <v>45152.505756550927</v>
      </c>
      <c r="AD665" s="27">
        <f>ROW()</f>
        <v>665</v>
      </c>
      <c r="AE665" s="27">
        <f>1</f>
        <v>1</v>
      </c>
      <c r="AF665" s="27">
        <f>SUBTOTAL(109,Tbl_NGF_Data[[#This Row],[Counter]])</f>
        <v>1</v>
      </c>
    </row>
    <row r="666" spans="2:32" ht="45" x14ac:dyDescent="0.25">
      <c r="B666" s="21" t="s">
        <v>89</v>
      </c>
      <c r="C666" s="22" t="s">
        <v>1624</v>
      </c>
      <c r="D666" s="23">
        <v>5</v>
      </c>
      <c r="E666" s="22" t="s">
        <v>89</v>
      </c>
      <c r="F666" s="23">
        <v>5</v>
      </c>
      <c r="G666" s="22" t="s">
        <v>1624</v>
      </c>
      <c r="H666" s="22" t="s">
        <v>1327</v>
      </c>
      <c r="I666" s="23">
        <v>1</v>
      </c>
      <c r="J666" s="23">
        <v>301</v>
      </c>
      <c r="K666" s="23" t="s">
        <v>1625</v>
      </c>
      <c r="L666" s="22" t="s">
        <v>1626</v>
      </c>
      <c r="M666" s="21" t="s">
        <v>90</v>
      </c>
      <c r="N666" s="23" t="s">
        <v>1119</v>
      </c>
      <c r="O666" s="22" t="s">
        <v>1120</v>
      </c>
      <c r="P666" s="22" t="s">
        <v>1121</v>
      </c>
      <c r="Q666" s="23" t="s">
        <v>1366</v>
      </c>
      <c r="R666" s="22" t="s">
        <v>1367</v>
      </c>
      <c r="S666" s="21" t="s">
        <v>103</v>
      </c>
      <c r="T666" s="23" t="s">
        <v>1651</v>
      </c>
      <c r="U666" s="24" t="s">
        <v>19</v>
      </c>
      <c r="V666" s="23">
        <v>500</v>
      </c>
      <c r="W666" s="25">
        <v>94987.4</v>
      </c>
      <c r="X666" s="25">
        <v>370.3</v>
      </c>
      <c r="Y666" s="25">
        <v>16917.400000000001</v>
      </c>
      <c r="Z666" s="25">
        <v>500000</v>
      </c>
      <c r="AA666" s="25">
        <v>182408.24</v>
      </c>
      <c r="AB666" s="25">
        <v>0</v>
      </c>
      <c r="AC666" s="26">
        <v>45152.505756550927</v>
      </c>
      <c r="AD666" s="27">
        <f>ROW()</f>
        <v>666</v>
      </c>
      <c r="AE666" s="27">
        <f>1</f>
        <v>1</v>
      </c>
      <c r="AF666" s="27">
        <f>SUBTOTAL(109,Tbl_NGF_Data[[#This Row],[Counter]])</f>
        <v>1</v>
      </c>
    </row>
    <row r="667" spans="2:32" ht="60" x14ac:dyDescent="0.25">
      <c r="B667" s="21" t="s">
        <v>89</v>
      </c>
      <c r="C667" s="22" t="s">
        <v>1624</v>
      </c>
      <c r="D667" s="23">
        <v>5</v>
      </c>
      <c r="E667" s="22" t="s">
        <v>89</v>
      </c>
      <c r="F667" s="23">
        <v>5</v>
      </c>
      <c r="G667" s="22" t="s">
        <v>1624</v>
      </c>
      <c r="H667" s="22" t="s">
        <v>1327</v>
      </c>
      <c r="I667" s="23">
        <v>1</v>
      </c>
      <c r="J667" s="23">
        <v>301</v>
      </c>
      <c r="K667" s="23" t="s">
        <v>1625</v>
      </c>
      <c r="L667" s="22" t="s">
        <v>1626</v>
      </c>
      <c r="M667" s="21" t="s">
        <v>90</v>
      </c>
      <c r="N667" s="23" t="s">
        <v>1223</v>
      </c>
      <c r="O667" s="22" t="s">
        <v>1224</v>
      </c>
      <c r="P667" s="22" t="s">
        <v>1225</v>
      </c>
      <c r="Q667" s="23" t="s">
        <v>1652</v>
      </c>
      <c r="R667" s="22" t="s">
        <v>1653</v>
      </c>
      <c r="S667" s="21" t="s">
        <v>104</v>
      </c>
      <c r="T667" s="23" t="s">
        <v>1654</v>
      </c>
      <c r="U667" s="24" t="s">
        <v>15</v>
      </c>
      <c r="V667" s="23">
        <v>100</v>
      </c>
      <c r="W667" s="25">
        <v>813.46</v>
      </c>
      <c r="X667" s="25">
        <v>830.59</v>
      </c>
      <c r="Y667" s="25">
        <v>1174.1199999999999</v>
      </c>
      <c r="Z667" s="25">
        <v>894.13</v>
      </c>
      <c r="AA667" s="25">
        <v>895.85</v>
      </c>
      <c r="AB667" s="25">
        <v>912.41</v>
      </c>
      <c r="AC667" s="26">
        <v>45152.505756550927</v>
      </c>
      <c r="AD667" s="27">
        <f>ROW()</f>
        <v>667</v>
      </c>
      <c r="AE667" s="27">
        <f>1</f>
        <v>1</v>
      </c>
      <c r="AF667" s="27">
        <f>SUBTOTAL(109,Tbl_NGF_Data[[#This Row],[Counter]])</f>
        <v>1</v>
      </c>
    </row>
    <row r="668" spans="2:32" ht="60" x14ac:dyDescent="0.25">
      <c r="B668" s="21" t="s">
        <v>89</v>
      </c>
      <c r="C668" s="22" t="s">
        <v>1624</v>
      </c>
      <c r="D668" s="23">
        <v>5</v>
      </c>
      <c r="E668" s="22" t="s">
        <v>89</v>
      </c>
      <c r="F668" s="23">
        <v>5</v>
      </c>
      <c r="G668" s="22" t="s">
        <v>1624</v>
      </c>
      <c r="H668" s="22" t="s">
        <v>1327</v>
      </c>
      <c r="I668" s="23">
        <v>1</v>
      </c>
      <c r="J668" s="23">
        <v>301</v>
      </c>
      <c r="K668" s="23" t="s">
        <v>1625</v>
      </c>
      <c r="L668" s="22" t="s">
        <v>1626</v>
      </c>
      <c r="M668" s="21" t="s">
        <v>90</v>
      </c>
      <c r="N668" s="23" t="s">
        <v>1223</v>
      </c>
      <c r="O668" s="22" t="s">
        <v>1224</v>
      </c>
      <c r="P668" s="22" t="s">
        <v>1225</v>
      </c>
      <c r="Q668" s="23" t="s">
        <v>1652</v>
      </c>
      <c r="R668" s="22" t="s">
        <v>1653</v>
      </c>
      <c r="S668" s="21" t="s">
        <v>104</v>
      </c>
      <c r="T668" s="23" t="s">
        <v>1654</v>
      </c>
      <c r="U668" s="24" t="s">
        <v>19</v>
      </c>
      <c r="V668" s="23">
        <v>500</v>
      </c>
      <c r="W668" s="25">
        <v>10.17</v>
      </c>
      <c r="X668" s="25">
        <v>17.13</v>
      </c>
      <c r="Y668" s="25">
        <v>343.53</v>
      </c>
      <c r="Z668" s="25">
        <v>279.99</v>
      </c>
      <c r="AA668" s="25">
        <v>1.72</v>
      </c>
      <c r="AB668" s="25">
        <v>16.559999999999999</v>
      </c>
      <c r="AC668" s="26">
        <v>45152.505756550927</v>
      </c>
      <c r="AD668" s="27">
        <f>ROW()</f>
        <v>668</v>
      </c>
      <c r="AE668" s="27">
        <f>1</f>
        <v>1</v>
      </c>
      <c r="AF668" s="27">
        <f>SUBTOTAL(109,Tbl_NGF_Data[[#This Row],[Counter]])</f>
        <v>1</v>
      </c>
    </row>
    <row r="669" spans="2:32" ht="45" x14ac:dyDescent="0.25">
      <c r="B669" s="21" t="s">
        <v>89</v>
      </c>
      <c r="C669" s="22" t="s">
        <v>1624</v>
      </c>
      <c r="D669" s="23">
        <v>5</v>
      </c>
      <c r="E669" s="22" t="s">
        <v>89</v>
      </c>
      <c r="F669" s="23">
        <v>5</v>
      </c>
      <c r="G669" s="22" t="s">
        <v>1624</v>
      </c>
      <c r="H669" s="22" t="s">
        <v>1327</v>
      </c>
      <c r="I669" s="23">
        <v>1</v>
      </c>
      <c r="J669" s="23">
        <v>301</v>
      </c>
      <c r="K669" s="23" t="s">
        <v>1625</v>
      </c>
      <c r="L669" s="22" t="s">
        <v>1626</v>
      </c>
      <c r="M669" s="21" t="s">
        <v>90</v>
      </c>
      <c r="N669" s="23" t="s">
        <v>1223</v>
      </c>
      <c r="O669" s="22" t="s">
        <v>1224</v>
      </c>
      <c r="P669" s="22" t="s">
        <v>1225</v>
      </c>
      <c r="Q669" s="23" t="s">
        <v>1655</v>
      </c>
      <c r="R669" s="22" t="s">
        <v>1656</v>
      </c>
      <c r="S669" s="21" t="s">
        <v>105</v>
      </c>
      <c r="T669" s="23" t="s">
        <v>1657</v>
      </c>
      <c r="U669" s="24" t="s">
        <v>15</v>
      </c>
      <c r="V669" s="23">
        <v>100</v>
      </c>
      <c r="W669" s="25">
        <v>2624684.17</v>
      </c>
      <c r="X669" s="25">
        <v>2679916.35</v>
      </c>
      <c r="Y669" s="25">
        <v>2736191.85</v>
      </c>
      <c r="Z669" s="25">
        <v>2754261.56</v>
      </c>
      <c r="AA669" s="25">
        <v>2759568.36</v>
      </c>
      <c r="AB669" s="25">
        <v>2812574.07</v>
      </c>
      <c r="AC669" s="26">
        <v>45152.505756550927</v>
      </c>
      <c r="AD669" s="27">
        <f>ROW()</f>
        <v>669</v>
      </c>
      <c r="AE669" s="27">
        <f>1</f>
        <v>1</v>
      </c>
      <c r="AF669" s="27">
        <f>SUBTOTAL(109,Tbl_NGF_Data[[#This Row],[Counter]])</f>
        <v>1</v>
      </c>
    </row>
    <row r="670" spans="2:32" ht="45" x14ac:dyDescent="0.25">
      <c r="B670" s="21" t="s">
        <v>89</v>
      </c>
      <c r="C670" s="22" t="s">
        <v>1624</v>
      </c>
      <c r="D670" s="23">
        <v>5</v>
      </c>
      <c r="E670" s="22" t="s">
        <v>89</v>
      </c>
      <c r="F670" s="23">
        <v>5</v>
      </c>
      <c r="G670" s="22" t="s">
        <v>1624</v>
      </c>
      <c r="H670" s="22" t="s">
        <v>1327</v>
      </c>
      <c r="I670" s="23">
        <v>1</v>
      </c>
      <c r="J670" s="23">
        <v>301</v>
      </c>
      <c r="K670" s="23" t="s">
        <v>1625</v>
      </c>
      <c r="L670" s="22" t="s">
        <v>1626</v>
      </c>
      <c r="M670" s="21" t="s">
        <v>90</v>
      </c>
      <c r="N670" s="23" t="s">
        <v>1223</v>
      </c>
      <c r="O670" s="22" t="s">
        <v>1224</v>
      </c>
      <c r="P670" s="22" t="s">
        <v>1225</v>
      </c>
      <c r="Q670" s="23" t="s">
        <v>1655</v>
      </c>
      <c r="R670" s="22" t="s">
        <v>1656</v>
      </c>
      <c r="S670" s="21" t="s">
        <v>105</v>
      </c>
      <c r="T670" s="23" t="s">
        <v>1657</v>
      </c>
      <c r="U670" s="24" t="s">
        <v>19</v>
      </c>
      <c r="V670" s="23">
        <v>500</v>
      </c>
      <c r="W670" s="25">
        <v>32821.29</v>
      </c>
      <c r="X670" s="25">
        <v>55232.18</v>
      </c>
      <c r="Y670" s="25">
        <v>56275.5</v>
      </c>
      <c r="Z670" s="25">
        <v>18069.71</v>
      </c>
      <c r="AA670" s="25">
        <v>5306.8</v>
      </c>
      <c r="AB670" s="25">
        <v>53005.71</v>
      </c>
      <c r="AC670" s="26">
        <v>45152.505756550927</v>
      </c>
      <c r="AD670" s="27">
        <f>ROW()</f>
        <v>670</v>
      </c>
      <c r="AE670" s="27">
        <f>1</f>
        <v>1</v>
      </c>
      <c r="AF670" s="27">
        <f>SUBTOTAL(109,Tbl_NGF_Data[[#This Row],[Counter]])</f>
        <v>1</v>
      </c>
    </row>
    <row r="671" spans="2:32" ht="45" x14ac:dyDescent="0.25">
      <c r="B671" s="21" t="s">
        <v>89</v>
      </c>
      <c r="C671" s="22" t="s">
        <v>1624</v>
      </c>
      <c r="D671" s="23">
        <v>5</v>
      </c>
      <c r="E671" s="22" t="s">
        <v>89</v>
      </c>
      <c r="F671" s="23">
        <v>5</v>
      </c>
      <c r="G671" s="22" t="s">
        <v>1624</v>
      </c>
      <c r="H671" s="22" t="s">
        <v>1327</v>
      </c>
      <c r="I671" s="23">
        <v>1</v>
      </c>
      <c r="J671" s="23">
        <v>301</v>
      </c>
      <c r="K671" s="23" t="s">
        <v>1625</v>
      </c>
      <c r="L671" s="22" t="s">
        <v>1626</v>
      </c>
      <c r="M671" s="21" t="s">
        <v>90</v>
      </c>
      <c r="N671" s="23" t="s">
        <v>1223</v>
      </c>
      <c r="O671" s="22" t="s">
        <v>1224</v>
      </c>
      <c r="P671" s="22" t="s">
        <v>1225</v>
      </c>
      <c r="Q671" s="23" t="s">
        <v>1658</v>
      </c>
      <c r="R671" s="22" t="s">
        <v>1659</v>
      </c>
      <c r="S671" s="21" t="s">
        <v>106</v>
      </c>
      <c r="T671" s="23" t="s">
        <v>1660</v>
      </c>
      <c r="U671" s="24" t="s">
        <v>15</v>
      </c>
      <c r="V671" s="23">
        <v>100</v>
      </c>
      <c r="W671" s="25">
        <v>4577919.49</v>
      </c>
      <c r="X671" s="25">
        <v>4535534.8</v>
      </c>
      <c r="Y671" s="25">
        <v>4535693.58</v>
      </c>
      <c r="Z671" s="25">
        <v>4476676.6499999994</v>
      </c>
      <c r="AA671" s="25">
        <v>4450364.2</v>
      </c>
      <c r="AB671" s="25">
        <v>4423592.6599999992</v>
      </c>
      <c r="AC671" s="26">
        <v>45152.505756550927</v>
      </c>
      <c r="AD671" s="27">
        <f>ROW()</f>
        <v>671</v>
      </c>
      <c r="AE671" s="27">
        <f>1</f>
        <v>1</v>
      </c>
      <c r="AF671" s="27">
        <f>SUBTOTAL(109,Tbl_NGF_Data[[#This Row],[Counter]])</f>
        <v>1</v>
      </c>
    </row>
    <row r="672" spans="2:32" ht="45" x14ac:dyDescent="0.25">
      <c r="B672" s="21" t="s">
        <v>89</v>
      </c>
      <c r="C672" s="22" t="s">
        <v>1624</v>
      </c>
      <c r="D672" s="23">
        <v>5</v>
      </c>
      <c r="E672" s="22" t="s">
        <v>89</v>
      </c>
      <c r="F672" s="23">
        <v>5</v>
      </c>
      <c r="G672" s="22" t="s">
        <v>1624</v>
      </c>
      <c r="H672" s="22" t="s">
        <v>1327</v>
      </c>
      <c r="I672" s="23">
        <v>1</v>
      </c>
      <c r="J672" s="23">
        <v>301</v>
      </c>
      <c r="K672" s="23" t="s">
        <v>1625</v>
      </c>
      <c r="L672" s="22" t="s">
        <v>1626</v>
      </c>
      <c r="M672" s="21" t="s">
        <v>90</v>
      </c>
      <c r="N672" s="23" t="s">
        <v>1223</v>
      </c>
      <c r="O672" s="22" t="s">
        <v>1224</v>
      </c>
      <c r="P672" s="22" t="s">
        <v>1225</v>
      </c>
      <c r="Q672" s="23" t="s">
        <v>1658</v>
      </c>
      <c r="R672" s="22" t="s">
        <v>1659</v>
      </c>
      <c r="S672" s="21" t="s">
        <v>106</v>
      </c>
      <c r="T672" s="23" t="s">
        <v>1660</v>
      </c>
      <c r="U672" s="24" t="s">
        <v>16</v>
      </c>
      <c r="V672" s="23">
        <v>135</v>
      </c>
      <c r="W672" s="25">
        <v>158734</v>
      </c>
      <c r="X672" s="25">
        <v>163215</v>
      </c>
      <c r="Y672" s="25">
        <v>163215</v>
      </c>
      <c r="Z672" s="25">
        <v>167990</v>
      </c>
      <c r="AA672" s="25">
        <v>167990</v>
      </c>
      <c r="AB672" s="25">
        <v>168794</v>
      </c>
      <c r="AC672" s="26">
        <v>45152.505756550927</v>
      </c>
      <c r="AD672" s="27">
        <f>ROW()</f>
        <v>672</v>
      </c>
      <c r="AE672" s="27">
        <f>1</f>
        <v>1</v>
      </c>
      <c r="AF672" s="27">
        <f>SUBTOTAL(109,Tbl_NGF_Data[[#This Row],[Counter]])</f>
        <v>1</v>
      </c>
    </row>
    <row r="673" spans="2:32" ht="45" x14ac:dyDescent="0.25">
      <c r="B673" s="21" t="s">
        <v>89</v>
      </c>
      <c r="C673" s="22" t="s">
        <v>1624</v>
      </c>
      <c r="D673" s="23">
        <v>5</v>
      </c>
      <c r="E673" s="22" t="s">
        <v>89</v>
      </c>
      <c r="F673" s="23">
        <v>5</v>
      </c>
      <c r="G673" s="22" t="s">
        <v>1624</v>
      </c>
      <c r="H673" s="22" t="s">
        <v>1327</v>
      </c>
      <c r="I673" s="23">
        <v>1</v>
      </c>
      <c r="J673" s="23">
        <v>301</v>
      </c>
      <c r="K673" s="23" t="s">
        <v>1625</v>
      </c>
      <c r="L673" s="22" t="s">
        <v>1626</v>
      </c>
      <c r="M673" s="21" t="s">
        <v>90</v>
      </c>
      <c r="N673" s="23" t="s">
        <v>1223</v>
      </c>
      <c r="O673" s="22" t="s">
        <v>1224</v>
      </c>
      <c r="P673" s="22" t="s">
        <v>1225</v>
      </c>
      <c r="Q673" s="23" t="s">
        <v>1658</v>
      </c>
      <c r="R673" s="22" t="s">
        <v>1659</v>
      </c>
      <c r="S673" s="21" t="s">
        <v>106</v>
      </c>
      <c r="T673" s="23" t="s">
        <v>1660</v>
      </c>
      <c r="U673" s="24" t="s">
        <v>17</v>
      </c>
      <c r="V673" s="23">
        <v>200</v>
      </c>
      <c r="W673" s="25">
        <v>117870.94999999998</v>
      </c>
      <c r="X673" s="25">
        <v>137451.49</v>
      </c>
      <c r="Y673" s="25">
        <v>94166.5</v>
      </c>
      <c r="Z673" s="25">
        <v>88680.38</v>
      </c>
      <c r="AA673" s="25">
        <v>34928.199999999997</v>
      </c>
      <c r="AB673" s="25">
        <v>107644.70000000001</v>
      </c>
      <c r="AC673" s="26">
        <v>45152.505756550927</v>
      </c>
      <c r="AD673" s="27">
        <f>ROW()</f>
        <v>673</v>
      </c>
      <c r="AE673" s="27">
        <f>1</f>
        <v>1</v>
      </c>
      <c r="AF673" s="27">
        <f>SUBTOTAL(109,Tbl_NGF_Data[[#This Row],[Counter]])</f>
        <v>1</v>
      </c>
    </row>
    <row r="674" spans="2:32" ht="45" x14ac:dyDescent="0.25">
      <c r="B674" s="21" t="s">
        <v>89</v>
      </c>
      <c r="C674" s="22" t="s">
        <v>1624</v>
      </c>
      <c r="D674" s="23">
        <v>5</v>
      </c>
      <c r="E674" s="22" t="s">
        <v>89</v>
      </c>
      <c r="F674" s="23">
        <v>5</v>
      </c>
      <c r="G674" s="22" t="s">
        <v>1624</v>
      </c>
      <c r="H674" s="22" t="s">
        <v>1327</v>
      </c>
      <c r="I674" s="23">
        <v>1</v>
      </c>
      <c r="J674" s="23">
        <v>301</v>
      </c>
      <c r="K674" s="23" t="s">
        <v>1625</v>
      </c>
      <c r="L674" s="22" t="s">
        <v>1626</v>
      </c>
      <c r="M674" s="21" t="s">
        <v>90</v>
      </c>
      <c r="N674" s="23" t="s">
        <v>1223</v>
      </c>
      <c r="O674" s="22" t="s">
        <v>1224</v>
      </c>
      <c r="P674" s="22" t="s">
        <v>1225</v>
      </c>
      <c r="Q674" s="23" t="s">
        <v>1658</v>
      </c>
      <c r="R674" s="22" t="s">
        <v>1659</v>
      </c>
      <c r="S674" s="21" t="s">
        <v>106</v>
      </c>
      <c r="T674" s="23" t="s">
        <v>1660</v>
      </c>
      <c r="U674" s="24" t="s">
        <v>18</v>
      </c>
      <c r="V674" s="23">
        <v>220</v>
      </c>
      <c r="W674" s="25">
        <v>40863.050000000017</v>
      </c>
      <c r="X674" s="25">
        <v>25763.510000000009</v>
      </c>
      <c r="Y674" s="25">
        <v>69048.5</v>
      </c>
      <c r="Z674" s="25">
        <v>79309.62</v>
      </c>
      <c r="AA674" s="25">
        <v>133061.79999999999</v>
      </c>
      <c r="AB674" s="25">
        <v>61149.299999999988</v>
      </c>
      <c r="AC674" s="26">
        <v>45152.505756550927</v>
      </c>
      <c r="AD674" s="27">
        <f>ROW()</f>
        <v>674</v>
      </c>
      <c r="AE674" s="27">
        <f>1</f>
        <v>1</v>
      </c>
      <c r="AF674" s="27">
        <f>SUBTOTAL(109,Tbl_NGF_Data[[#This Row],[Counter]])</f>
        <v>1</v>
      </c>
    </row>
    <row r="675" spans="2:32" ht="45" x14ac:dyDescent="0.25">
      <c r="B675" s="21" t="s">
        <v>89</v>
      </c>
      <c r="C675" s="22" t="s">
        <v>1624</v>
      </c>
      <c r="D675" s="23">
        <v>5</v>
      </c>
      <c r="E675" s="22" t="s">
        <v>89</v>
      </c>
      <c r="F675" s="23">
        <v>5</v>
      </c>
      <c r="G675" s="22" t="s">
        <v>1624</v>
      </c>
      <c r="H675" s="22" t="s">
        <v>1327</v>
      </c>
      <c r="I675" s="23">
        <v>1</v>
      </c>
      <c r="J675" s="23">
        <v>301</v>
      </c>
      <c r="K675" s="23" t="s">
        <v>1625</v>
      </c>
      <c r="L675" s="22" t="s">
        <v>1626</v>
      </c>
      <c r="M675" s="21" t="s">
        <v>90</v>
      </c>
      <c r="N675" s="23" t="s">
        <v>1223</v>
      </c>
      <c r="O675" s="22" t="s">
        <v>1224</v>
      </c>
      <c r="P675" s="22" t="s">
        <v>1225</v>
      </c>
      <c r="Q675" s="23" t="s">
        <v>1658</v>
      </c>
      <c r="R675" s="22" t="s">
        <v>1659</v>
      </c>
      <c r="S675" s="21" t="s">
        <v>106</v>
      </c>
      <c r="T675" s="23" t="s">
        <v>1660</v>
      </c>
      <c r="U675" s="24" t="s">
        <v>19</v>
      </c>
      <c r="V675" s="23">
        <v>500</v>
      </c>
      <c r="W675" s="25">
        <v>57859.35</v>
      </c>
      <c r="X675" s="25">
        <v>95066.8</v>
      </c>
      <c r="Y675" s="25">
        <v>94325.28</v>
      </c>
      <c r="Z675" s="25">
        <v>29663.45</v>
      </c>
      <c r="AA675" s="25">
        <v>8615.75</v>
      </c>
      <c r="AB675" s="25">
        <v>80873.16</v>
      </c>
      <c r="AC675" s="26">
        <v>45152.505756550927</v>
      </c>
      <c r="AD675" s="27">
        <f>ROW()</f>
        <v>675</v>
      </c>
      <c r="AE675" s="27">
        <f>1</f>
        <v>1</v>
      </c>
      <c r="AF675" s="27">
        <f>SUBTOTAL(109,Tbl_NGF_Data[[#This Row],[Counter]])</f>
        <v>1</v>
      </c>
    </row>
    <row r="676" spans="2:32" ht="45" x14ac:dyDescent="0.25">
      <c r="B676" s="21" t="s">
        <v>89</v>
      </c>
      <c r="C676" s="22" t="s">
        <v>1624</v>
      </c>
      <c r="D676" s="23">
        <v>5</v>
      </c>
      <c r="E676" s="22" t="s">
        <v>89</v>
      </c>
      <c r="F676" s="23">
        <v>5</v>
      </c>
      <c r="G676" s="22" t="s">
        <v>1624</v>
      </c>
      <c r="H676" s="22" t="s">
        <v>1327</v>
      </c>
      <c r="I676" s="23">
        <v>1</v>
      </c>
      <c r="J676" s="23">
        <v>301</v>
      </c>
      <c r="K676" s="23" t="s">
        <v>1625</v>
      </c>
      <c r="L676" s="22" t="s">
        <v>1626</v>
      </c>
      <c r="M676" s="21" t="s">
        <v>90</v>
      </c>
      <c r="N676" s="23" t="s">
        <v>1223</v>
      </c>
      <c r="O676" s="22" t="s">
        <v>1224</v>
      </c>
      <c r="P676" s="22" t="s">
        <v>1225</v>
      </c>
      <c r="Q676" s="23" t="s">
        <v>1661</v>
      </c>
      <c r="R676" s="22" t="s">
        <v>1662</v>
      </c>
      <c r="S676" s="21" t="s">
        <v>107</v>
      </c>
      <c r="T676" s="23" t="s">
        <v>1663</v>
      </c>
      <c r="U676" s="24" t="s">
        <v>19</v>
      </c>
      <c r="V676" s="23">
        <v>500</v>
      </c>
      <c r="W676" s="25">
        <v>0.1</v>
      </c>
      <c r="X676" s="25">
        <v>0</v>
      </c>
      <c r="Y676" s="25">
        <v>0</v>
      </c>
      <c r="Z676" s="25">
        <v>0</v>
      </c>
      <c r="AA676" s="25">
        <v>0</v>
      </c>
      <c r="AB676" s="25">
        <v>0</v>
      </c>
      <c r="AC676" s="26">
        <v>45152.505756550927</v>
      </c>
      <c r="AD676" s="27">
        <f>ROW()</f>
        <v>676</v>
      </c>
      <c r="AE676" s="27">
        <f>1</f>
        <v>1</v>
      </c>
      <c r="AF676" s="27">
        <f>SUBTOTAL(109,Tbl_NGF_Data[[#This Row],[Counter]])</f>
        <v>1</v>
      </c>
    </row>
    <row r="677" spans="2:32" ht="45" x14ac:dyDescent="0.25">
      <c r="B677" s="21" t="s">
        <v>89</v>
      </c>
      <c r="C677" s="22" t="s">
        <v>1624</v>
      </c>
      <c r="D677" s="23">
        <v>5</v>
      </c>
      <c r="E677" s="22" t="s">
        <v>89</v>
      </c>
      <c r="F677" s="23">
        <v>5</v>
      </c>
      <c r="G677" s="22" t="s">
        <v>1624</v>
      </c>
      <c r="H677" s="22" t="s">
        <v>1327</v>
      </c>
      <c r="I677" s="23">
        <v>1</v>
      </c>
      <c r="J677" s="23">
        <v>301</v>
      </c>
      <c r="K677" s="23" t="s">
        <v>1625</v>
      </c>
      <c r="L677" s="22" t="s">
        <v>1626</v>
      </c>
      <c r="M677" s="21" t="s">
        <v>90</v>
      </c>
      <c r="N677" s="23" t="s">
        <v>1223</v>
      </c>
      <c r="O677" s="22" t="s">
        <v>1224</v>
      </c>
      <c r="P677" s="22" t="s">
        <v>1225</v>
      </c>
      <c r="Q677" s="23" t="s">
        <v>1664</v>
      </c>
      <c r="R677" s="22" t="s">
        <v>1665</v>
      </c>
      <c r="S677" s="21" t="s">
        <v>108</v>
      </c>
      <c r="T677" s="23" t="s">
        <v>1666</v>
      </c>
      <c r="U677" s="24" t="s">
        <v>15</v>
      </c>
      <c r="V677" s="23">
        <v>100</v>
      </c>
      <c r="W677" s="25">
        <v>7137032.0599999996</v>
      </c>
      <c r="X677" s="25">
        <v>8212311.4399999995</v>
      </c>
      <c r="Y677" s="25">
        <v>8795294.8599999994</v>
      </c>
      <c r="Z677" s="25">
        <v>9625322.620000001</v>
      </c>
      <c r="AA677" s="25">
        <v>10248173.680000002</v>
      </c>
      <c r="AB677" s="25">
        <v>10815064.879999999</v>
      </c>
      <c r="AC677" s="26">
        <v>45152.505756550927</v>
      </c>
      <c r="AD677" s="27">
        <f>ROW()</f>
        <v>677</v>
      </c>
      <c r="AE677" s="27">
        <f>1</f>
        <v>1</v>
      </c>
      <c r="AF677" s="27">
        <f>SUBTOTAL(109,Tbl_NGF_Data[[#This Row],[Counter]])</f>
        <v>1</v>
      </c>
    </row>
    <row r="678" spans="2:32" ht="45" x14ac:dyDescent="0.25">
      <c r="B678" s="21" t="s">
        <v>89</v>
      </c>
      <c r="C678" s="22" t="s">
        <v>1624</v>
      </c>
      <c r="D678" s="23">
        <v>5</v>
      </c>
      <c r="E678" s="22" t="s">
        <v>89</v>
      </c>
      <c r="F678" s="23">
        <v>5</v>
      </c>
      <c r="G678" s="22" t="s">
        <v>1624</v>
      </c>
      <c r="H678" s="22" t="s">
        <v>1327</v>
      </c>
      <c r="I678" s="23">
        <v>1</v>
      </c>
      <c r="J678" s="23">
        <v>301</v>
      </c>
      <c r="K678" s="23" t="s">
        <v>1625</v>
      </c>
      <c r="L678" s="22" t="s">
        <v>1626</v>
      </c>
      <c r="M678" s="21" t="s">
        <v>90</v>
      </c>
      <c r="N678" s="23" t="s">
        <v>1223</v>
      </c>
      <c r="O678" s="22" t="s">
        <v>1224</v>
      </c>
      <c r="P678" s="22" t="s">
        <v>1225</v>
      </c>
      <c r="Q678" s="23" t="s">
        <v>1664</v>
      </c>
      <c r="R678" s="22" t="s">
        <v>1665</v>
      </c>
      <c r="S678" s="21" t="s">
        <v>108</v>
      </c>
      <c r="T678" s="23" t="s">
        <v>1666</v>
      </c>
      <c r="U678" s="24" t="s">
        <v>16</v>
      </c>
      <c r="V678" s="23">
        <v>135</v>
      </c>
      <c r="W678" s="25">
        <v>6704556</v>
      </c>
      <c r="X678" s="25">
        <v>6900385</v>
      </c>
      <c r="Y678" s="25">
        <v>6900385</v>
      </c>
      <c r="Z678" s="25">
        <v>7120404</v>
      </c>
      <c r="AA678" s="25">
        <v>7420404</v>
      </c>
      <c r="AB678" s="25">
        <v>8785070</v>
      </c>
      <c r="AC678" s="26">
        <v>45152.505756550927</v>
      </c>
      <c r="AD678" s="27">
        <f>ROW()</f>
        <v>678</v>
      </c>
      <c r="AE678" s="27">
        <f>1</f>
        <v>1</v>
      </c>
      <c r="AF678" s="27">
        <f>SUBTOTAL(109,Tbl_NGF_Data[[#This Row],[Counter]])</f>
        <v>1</v>
      </c>
    </row>
    <row r="679" spans="2:32" ht="45" x14ac:dyDescent="0.25">
      <c r="B679" s="21" t="s">
        <v>89</v>
      </c>
      <c r="C679" s="22" t="s">
        <v>1624</v>
      </c>
      <c r="D679" s="23">
        <v>5</v>
      </c>
      <c r="E679" s="22" t="s">
        <v>89</v>
      </c>
      <c r="F679" s="23">
        <v>5</v>
      </c>
      <c r="G679" s="22" t="s">
        <v>1624</v>
      </c>
      <c r="H679" s="22" t="s">
        <v>1327</v>
      </c>
      <c r="I679" s="23">
        <v>1</v>
      </c>
      <c r="J679" s="23">
        <v>301</v>
      </c>
      <c r="K679" s="23" t="s">
        <v>1625</v>
      </c>
      <c r="L679" s="22" t="s">
        <v>1626</v>
      </c>
      <c r="M679" s="21" t="s">
        <v>90</v>
      </c>
      <c r="N679" s="23" t="s">
        <v>1223</v>
      </c>
      <c r="O679" s="22" t="s">
        <v>1224</v>
      </c>
      <c r="P679" s="22" t="s">
        <v>1225</v>
      </c>
      <c r="Q679" s="23" t="s">
        <v>1664</v>
      </c>
      <c r="R679" s="22" t="s">
        <v>1665</v>
      </c>
      <c r="S679" s="21" t="s">
        <v>108</v>
      </c>
      <c r="T679" s="23" t="s">
        <v>1666</v>
      </c>
      <c r="U679" s="24" t="s">
        <v>17</v>
      </c>
      <c r="V679" s="23">
        <v>200</v>
      </c>
      <c r="W679" s="25">
        <v>6159028.4900000002</v>
      </c>
      <c r="X679" s="25">
        <v>6294853.5600000024</v>
      </c>
      <c r="Y679" s="25">
        <v>6443003.1999999974</v>
      </c>
      <c r="Z679" s="25">
        <v>6704838.0600000005</v>
      </c>
      <c r="AA679" s="25">
        <v>7240872.8899999959</v>
      </c>
      <c r="AB679" s="25">
        <v>7851854.8999999994</v>
      </c>
      <c r="AC679" s="26">
        <v>45152.505756550927</v>
      </c>
      <c r="AD679" s="27">
        <f>ROW()</f>
        <v>679</v>
      </c>
      <c r="AE679" s="27">
        <f>1</f>
        <v>1</v>
      </c>
      <c r="AF679" s="27">
        <f>SUBTOTAL(109,Tbl_NGF_Data[[#This Row],[Counter]])</f>
        <v>1</v>
      </c>
    </row>
    <row r="680" spans="2:32" ht="45" x14ac:dyDescent="0.25">
      <c r="B680" s="21" t="s">
        <v>89</v>
      </c>
      <c r="C680" s="22" t="s">
        <v>1624</v>
      </c>
      <c r="D680" s="23">
        <v>5</v>
      </c>
      <c r="E680" s="22" t="s">
        <v>89</v>
      </c>
      <c r="F680" s="23">
        <v>5</v>
      </c>
      <c r="G680" s="22" t="s">
        <v>1624</v>
      </c>
      <c r="H680" s="22" t="s">
        <v>1327</v>
      </c>
      <c r="I680" s="23">
        <v>1</v>
      </c>
      <c r="J680" s="23">
        <v>301</v>
      </c>
      <c r="K680" s="23" t="s">
        <v>1625</v>
      </c>
      <c r="L680" s="22" t="s">
        <v>1626</v>
      </c>
      <c r="M680" s="21" t="s">
        <v>90</v>
      </c>
      <c r="N680" s="23" t="s">
        <v>1223</v>
      </c>
      <c r="O680" s="22" t="s">
        <v>1224</v>
      </c>
      <c r="P680" s="22" t="s">
        <v>1225</v>
      </c>
      <c r="Q680" s="23" t="s">
        <v>1664</v>
      </c>
      <c r="R680" s="22" t="s">
        <v>1665</v>
      </c>
      <c r="S680" s="21" t="s">
        <v>108</v>
      </c>
      <c r="T680" s="23" t="s">
        <v>1666</v>
      </c>
      <c r="U680" s="24" t="s">
        <v>18</v>
      </c>
      <c r="V680" s="23">
        <v>220</v>
      </c>
      <c r="W680" s="25">
        <v>545527.50999999978</v>
      </c>
      <c r="X680" s="25">
        <v>605531.43999999762</v>
      </c>
      <c r="Y680" s="25">
        <v>457381.80000000261</v>
      </c>
      <c r="Z680" s="25">
        <v>415565.93999999948</v>
      </c>
      <c r="AA680" s="25">
        <v>179531.11000000406</v>
      </c>
      <c r="AB680" s="25">
        <v>933215.10000000056</v>
      </c>
      <c r="AC680" s="26">
        <v>45152.505756550927</v>
      </c>
      <c r="AD680" s="27">
        <f>ROW()</f>
        <v>680</v>
      </c>
      <c r="AE680" s="27">
        <f>1</f>
        <v>1</v>
      </c>
      <c r="AF680" s="27">
        <f>SUBTOTAL(109,Tbl_NGF_Data[[#This Row],[Counter]])</f>
        <v>1</v>
      </c>
    </row>
    <row r="681" spans="2:32" ht="45" x14ac:dyDescent="0.25">
      <c r="B681" s="21" t="s">
        <v>89</v>
      </c>
      <c r="C681" s="22" t="s">
        <v>1624</v>
      </c>
      <c r="D681" s="23">
        <v>5</v>
      </c>
      <c r="E681" s="22" t="s">
        <v>89</v>
      </c>
      <c r="F681" s="23">
        <v>5</v>
      </c>
      <c r="G681" s="22" t="s">
        <v>1624</v>
      </c>
      <c r="H681" s="22" t="s">
        <v>1327</v>
      </c>
      <c r="I681" s="23">
        <v>1</v>
      </c>
      <c r="J681" s="23">
        <v>301</v>
      </c>
      <c r="K681" s="23" t="s">
        <v>1625</v>
      </c>
      <c r="L681" s="22" t="s">
        <v>1626</v>
      </c>
      <c r="M681" s="21" t="s">
        <v>90</v>
      </c>
      <c r="N681" s="23" t="s">
        <v>1223</v>
      </c>
      <c r="O681" s="22" t="s">
        <v>1224</v>
      </c>
      <c r="P681" s="22" t="s">
        <v>1225</v>
      </c>
      <c r="Q681" s="23" t="s">
        <v>1664</v>
      </c>
      <c r="R681" s="22" t="s">
        <v>1665</v>
      </c>
      <c r="S681" s="21" t="s">
        <v>108</v>
      </c>
      <c r="T681" s="23" t="s">
        <v>1666</v>
      </c>
      <c r="U681" s="24" t="s">
        <v>19</v>
      </c>
      <c r="V681" s="23">
        <v>500</v>
      </c>
      <c r="W681" s="25">
        <v>6517031.8300000001</v>
      </c>
      <c r="X681" s="25">
        <v>7370132.9400000004</v>
      </c>
      <c r="Y681" s="25">
        <v>7025986.620000001</v>
      </c>
      <c r="Z681" s="25">
        <v>7534865.8200000003</v>
      </c>
      <c r="AA681" s="25">
        <v>7863723.9500000002</v>
      </c>
      <c r="AB681" s="25">
        <v>8418746.0999999996</v>
      </c>
      <c r="AC681" s="26">
        <v>45152.505756550927</v>
      </c>
      <c r="AD681" s="27">
        <f>ROW()</f>
        <v>681</v>
      </c>
      <c r="AE681" s="27">
        <f>1</f>
        <v>1</v>
      </c>
      <c r="AF681" s="27">
        <f>SUBTOTAL(109,Tbl_NGF_Data[[#This Row],[Counter]])</f>
        <v>1</v>
      </c>
    </row>
    <row r="682" spans="2:32" ht="45" x14ac:dyDescent="0.25">
      <c r="B682" s="21" t="s">
        <v>89</v>
      </c>
      <c r="C682" s="22" t="s">
        <v>1624</v>
      </c>
      <c r="D682" s="23">
        <v>5</v>
      </c>
      <c r="E682" s="22" t="s">
        <v>89</v>
      </c>
      <c r="F682" s="23">
        <v>5</v>
      </c>
      <c r="G682" s="22" t="s">
        <v>1624</v>
      </c>
      <c r="H682" s="22" t="s">
        <v>1327</v>
      </c>
      <c r="I682" s="23">
        <v>1</v>
      </c>
      <c r="J682" s="23">
        <v>301</v>
      </c>
      <c r="K682" s="23" t="s">
        <v>1625</v>
      </c>
      <c r="L682" s="22" t="s">
        <v>1626</v>
      </c>
      <c r="M682" s="21" t="s">
        <v>90</v>
      </c>
      <c r="N682" s="23" t="s">
        <v>1223</v>
      </c>
      <c r="O682" s="22" t="s">
        <v>1224</v>
      </c>
      <c r="P682" s="22" t="s">
        <v>1225</v>
      </c>
      <c r="Q682" s="23" t="s">
        <v>1667</v>
      </c>
      <c r="R682" s="22" t="s">
        <v>1668</v>
      </c>
      <c r="S682" s="21" t="s">
        <v>109</v>
      </c>
      <c r="T682" s="23" t="s">
        <v>1669</v>
      </c>
      <c r="U682" s="24" t="s">
        <v>15</v>
      </c>
      <c r="V682" s="23">
        <v>100</v>
      </c>
      <c r="W682" s="25">
        <v>814.6</v>
      </c>
      <c r="X682" s="25">
        <v>814.6</v>
      </c>
      <c r="Y682" s="25">
        <v>928.17</v>
      </c>
      <c r="Z682" s="25">
        <v>928.17</v>
      </c>
      <c r="AA682" s="25">
        <v>928.17</v>
      </c>
      <c r="AB682" s="25">
        <v>928.17</v>
      </c>
      <c r="AC682" s="26">
        <v>45152.505756550927</v>
      </c>
      <c r="AD682" s="27">
        <f>ROW()</f>
        <v>682</v>
      </c>
      <c r="AE682" s="27">
        <f>1</f>
        <v>1</v>
      </c>
      <c r="AF682" s="27">
        <f>SUBTOTAL(109,Tbl_NGF_Data[[#This Row],[Counter]])</f>
        <v>1</v>
      </c>
    </row>
    <row r="683" spans="2:32" ht="45" x14ac:dyDescent="0.25">
      <c r="B683" s="21" t="s">
        <v>89</v>
      </c>
      <c r="C683" s="22" t="s">
        <v>1624</v>
      </c>
      <c r="D683" s="23">
        <v>5</v>
      </c>
      <c r="E683" s="22" t="s">
        <v>89</v>
      </c>
      <c r="F683" s="23">
        <v>5</v>
      </c>
      <c r="G683" s="22" t="s">
        <v>1624</v>
      </c>
      <c r="H683" s="22" t="s">
        <v>1327</v>
      </c>
      <c r="I683" s="23">
        <v>1</v>
      </c>
      <c r="J683" s="23">
        <v>301</v>
      </c>
      <c r="K683" s="23" t="s">
        <v>1625</v>
      </c>
      <c r="L683" s="22" t="s">
        <v>1626</v>
      </c>
      <c r="M683" s="21" t="s">
        <v>90</v>
      </c>
      <c r="N683" s="23" t="s">
        <v>1186</v>
      </c>
      <c r="O683" s="22" t="s">
        <v>1187</v>
      </c>
      <c r="P683" s="22" t="s">
        <v>1188</v>
      </c>
      <c r="Q683" s="23" t="s">
        <v>1670</v>
      </c>
      <c r="R683" s="22" t="s">
        <v>1671</v>
      </c>
      <c r="S683" s="21" t="s">
        <v>110</v>
      </c>
      <c r="T683" s="23" t="s">
        <v>1672</v>
      </c>
      <c r="U683" s="24" t="s">
        <v>15</v>
      </c>
      <c r="V683" s="23">
        <v>100</v>
      </c>
      <c r="W683" s="25">
        <v>930283.18</v>
      </c>
      <c r="X683" s="25">
        <v>953555.11</v>
      </c>
      <c r="Y683" s="25">
        <v>1916139.4300000002</v>
      </c>
      <c r="Z683" s="25">
        <v>2868695.6900000004</v>
      </c>
      <c r="AA683" s="25">
        <v>3310412.18</v>
      </c>
      <c r="AB683" s="25">
        <v>4337667.4700000007</v>
      </c>
      <c r="AC683" s="26">
        <v>45152.505756550927</v>
      </c>
      <c r="AD683" s="27">
        <f>ROW()</f>
        <v>683</v>
      </c>
      <c r="AE683" s="27">
        <f>1</f>
        <v>1</v>
      </c>
      <c r="AF683" s="27">
        <f>SUBTOTAL(109,Tbl_NGF_Data[[#This Row],[Counter]])</f>
        <v>1</v>
      </c>
    </row>
    <row r="684" spans="2:32" ht="45" x14ac:dyDescent="0.25">
      <c r="B684" s="21" t="s">
        <v>89</v>
      </c>
      <c r="C684" s="22" t="s">
        <v>1624</v>
      </c>
      <c r="D684" s="23">
        <v>5</v>
      </c>
      <c r="E684" s="22" t="s">
        <v>89</v>
      </c>
      <c r="F684" s="23">
        <v>5</v>
      </c>
      <c r="G684" s="22" t="s">
        <v>1624</v>
      </c>
      <c r="H684" s="22" t="s">
        <v>1327</v>
      </c>
      <c r="I684" s="23">
        <v>1</v>
      </c>
      <c r="J684" s="23">
        <v>301</v>
      </c>
      <c r="K684" s="23" t="s">
        <v>1625</v>
      </c>
      <c r="L684" s="22" t="s">
        <v>1626</v>
      </c>
      <c r="M684" s="21" t="s">
        <v>90</v>
      </c>
      <c r="N684" s="23" t="s">
        <v>1186</v>
      </c>
      <c r="O684" s="22" t="s">
        <v>1187</v>
      </c>
      <c r="P684" s="22" t="s">
        <v>1188</v>
      </c>
      <c r="Q684" s="23" t="s">
        <v>1670</v>
      </c>
      <c r="R684" s="22" t="s">
        <v>1671</v>
      </c>
      <c r="S684" s="21" t="s">
        <v>110</v>
      </c>
      <c r="T684" s="23" t="s">
        <v>1672</v>
      </c>
      <c r="U684" s="24" t="s">
        <v>16</v>
      </c>
      <c r="V684" s="23">
        <v>135</v>
      </c>
      <c r="W684" s="25">
        <v>2924886</v>
      </c>
      <c r="X684" s="25">
        <v>3078726</v>
      </c>
      <c r="Y684" s="25">
        <v>3078726</v>
      </c>
      <c r="Z684" s="25">
        <v>3493711</v>
      </c>
      <c r="AA684" s="25">
        <v>3833311</v>
      </c>
      <c r="AB684" s="25">
        <v>3502484</v>
      </c>
      <c r="AC684" s="26">
        <v>45152.505756550927</v>
      </c>
      <c r="AD684" s="27">
        <f>ROW()</f>
        <v>684</v>
      </c>
      <c r="AE684" s="27">
        <f>1</f>
        <v>1</v>
      </c>
      <c r="AF684" s="27">
        <f>SUBTOTAL(109,Tbl_NGF_Data[[#This Row],[Counter]])</f>
        <v>1</v>
      </c>
    </row>
    <row r="685" spans="2:32" ht="45" x14ac:dyDescent="0.25">
      <c r="B685" s="21" t="s">
        <v>89</v>
      </c>
      <c r="C685" s="22" t="s">
        <v>1624</v>
      </c>
      <c r="D685" s="23">
        <v>5</v>
      </c>
      <c r="E685" s="22" t="s">
        <v>89</v>
      </c>
      <c r="F685" s="23">
        <v>5</v>
      </c>
      <c r="G685" s="22" t="s">
        <v>1624</v>
      </c>
      <c r="H685" s="22" t="s">
        <v>1327</v>
      </c>
      <c r="I685" s="23">
        <v>1</v>
      </c>
      <c r="J685" s="23">
        <v>301</v>
      </c>
      <c r="K685" s="23" t="s">
        <v>1625</v>
      </c>
      <c r="L685" s="22" t="s">
        <v>1626</v>
      </c>
      <c r="M685" s="21" t="s">
        <v>90</v>
      </c>
      <c r="N685" s="23" t="s">
        <v>1186</v>
      </c>
      <c r="O685" s="22" t="s">
        <v>1187</v>
      </c>
      <c r="P685" s="22" t="s">
        <v>1188</v>
      </c>
      <c r="Q685" s="23" t="s">
        <v>1670</v>
      </c>
      <c r="R685" s="22" t="s">
        <v>1671</v>
      </c>
      <c r="S685" s="21" t="s">
        <v>110</v>
      </c>
      <c r="T685" s="23" t="s">
        <v>1672</v>
      </c>
      <c r="U685" s="24" t="s">
        <v>17</v>
      </c>
      <c r="V685" s="23">
        <v>200</v>
      </c>
      <c r="W685" s="25">
        <v>2559203.0999999996</v>
      </c>
      <c r="X685" s="25">
        <v>2631242.5700000003</v>
      </c>
      <c r="Y685" s="25">
        <v>2928133.2199999997</v>
      </c>
      <c r="Z685" s="25">
        <v>3066251.080000001</v>
      </c>
      <c r="AA685" s="25">
        <v>3565297.2399999984</v>
      </c>
      <c r="AB685" s="25">
        <v>2712228.0900000003</v>
      </c>
      <c r="AC685" s="26">
        <v>45152.505756550927</v>
      </c>
      <c r="AD685" s="27">
        <f>ROW()</f>
        <v>685</v>
      </c>
      <c r="AE685" s="27">
        <f>1</f>
        <v>1</v>
      </c>
      <c r="AF685" s="27">
        <f>SUBTOTAL(109,Tbl_NGF_Data[[#This Row],[Counter]])</f>
        <v>1</v>
      </c>
    </row>
    <row r="686" spans="2:32" ht="45" x14ac:dyDescent="0.25">
      <c r="B686" s="21" t="s">
        <v>89</v>
      </c>
      <c r="C686" s="22" t="s">
        <v>1624</v>
      </c>
      <c r="D686" s="23">
        <v>5</v>
      </c>
      <c r="E686" s="22" t="s">
        <v>89</v>
      </c>
      <c r="F686" s="23">
        <v>5</v>
      </c>
      <c r="G686" s="22" t="s">
        <v>1624</v>
      </c>
      <c r="H686" s="22" t="s">
        <v>1327</v>
      </c>
      <c r="I686" s="23">
        <v>1</v>
      </c>
      <c r="J686" s="23">
        <v>301</v>
      </c>
      <c r="K686" s="23" t="s">
        <v>1625</v>
      </c>
      <c r="L686" s="22" t="s">
        <v>1626</v>
      </c>
      <c r="M686" s="21" t="s">
        <v>90</v>
      </c>
      <c r="N686" s="23" t="s">
        <v>1186</v>
      </c>
      <c r="O686" s="22" t="s">
        <v>1187</v>
      </c>
      <c r="P686" s="22" t="s">
        <v>1188</v>
      </c>
      <c r="Q686" s="23" t="s">
        <v>1670</v>
      </c>
      <c r="R686" s="22" t="s">
        <v>1671</v>
      </c>
      <c r="S686" s="21" t="s">
        <v>110</v>
      </c>
      <c r="T686" s="23" t="s">
        <v>1672</v>
      </c>
      <c r="U686" s="24" t="s">
        <v>18</v>
      </c>
      <c r="V686" s="23">
        <v>220</v>
      </c>
      <c r="W686" s="25">
        <v>365682.90000000037</v>
      </c>
      <c r="X686" s="25">
        <v>447483.4299999997</v>
      </c>
      <c r="Y686" s="25">
        <v>150592.78000000026</v>
      </c>
      <c r="Z686" s="25">
        <v>427459.91999999899</v>
      </c>
      <c r="AA686" s="25">
        <v>268013.76000000164</v>
      </c>
      <c r="AB686" s="25">
        <v>790255.90999999968</v>
      </c>
      <c r="AC686" s="26">
        <v>45152.505756550927</v>
      </c>
      <c r="AD686" s="27">
        <f>ROW()</f>
        <v>686</v>
      </c>
      <c r="AE686" s="27">
        <f>1</f>
        <v>1</v>
      </c>
      <c r="AF686" s="27">
        <f>SUBTOTAL(109,Tbl_NGF_Data[[#This Row],[Counter]])</f>
        <v>1</v>
      </c>
    </row>
    <row r="687" spans="2:32" ht="45" x14ac:dyDescent="0.25">
      <c r="B687" s="21" t="s">
        <v>89</v>
      </c>
      <c r="C687" s="22" t="s">
        <v>1624</v>
      </c>
      <c r="D687" s="23">
        <v>5</v>
      </c>
      <c r="E687" s="22" t="s">
        <v>89</v>
      </c>
      <c r="F687" s="23">
        <v>5</v>
      </c>
      <c r="G687" s="22" t="s">
        <v>1624</v>
      </c>
      <c r="H687" s="22" t="s">
        <v>1327</v>
      </c>
      <c r="I687" s="23">
        <v>1</v>
      </c>
      <c r="J687" s="23">
        <v>301</v>
      </c>
      <c r="K687" s="23" t="s">
        <v>1625</v>
      </c>
      <c r="L687" s="22" t="s">
        <v>1626</v>
      </c>
      <c r="M687" s="21" t="s">
        <v>90</v>
      </c>
      <c r="N687" s="23" t="s">
        <v>1186</v>
      </c>
      <c r="O687" s="22" t="s">
        <v>1187</v>
      </c>
      <c r="P687" s="22" t="s">
        <v>1188</v>
      </c>
      <c r="Q687" s="23" t="s">
        <v>1670</v>
      </c>
      <c r="R687" s="22" t="s">
        <v>1671</v>
      </c>
      <c r="S687" s="21" t="s">
        <v>110</v>
      </c>
      <c r="T687" s="23" t="s">
        <v>1672</v>
      </c>
      <c r="U687" s="24" t="s">
        <v>19</v>
      </c>
      <c r="V687" s="23">
        <v>500</v>
      </c>
      <c r="W687" s="25">
        <v>3067108.51</v>
      </c>
      <c r="X687" s="25">
        <v>3076815.5</v>
      </c>
      <c r="Y687" s="25">
        <v>4416464.5399999991</v>
      </c>
      <c r="Z687" s="25">
        <v>4609809.34</v>
      </c>
      <c r="AA687" s="25">
        <v>4588565.7299999995</v>
      </c>
      <c r="AB687" s="25">
        <v>4286043.38</v>
      </c>
      <c r="AC687" s="26">
        <v>45152.505756550927</v>
      </c>
      <c r="AD687" s="27">
        <f>ROW()</f>
        <v>687</v>
      </c>
      <c r="AE687" s="27">
        <f>1</f>
        <v>1</v>
      </c>
      <c r="AF687" s="27">
        <f>SUBTOTAL(109,Tbl_NGF_Data[[#This Row],[Counter]])</f>
        <v>1</v>
      </c>
    </row>
    <row r="688" spans="2:32" ht="60" x14ac:dyDescent="0.25">
      <c r="B688" s="21" t="s">
        <v>89</v>
      </c>
      <c r="C688" s="22" t="s">
        <v>1624</v>
      </c>
      <c r="D688" s="23">
        <v>5</v>
      </c>
      <c r="E688" s="22" t="s">
        <v>89</v>
      </c>
      <c r="F688" s="23">
        <v>5</v>
      </c>
      <c r="G688" s="22" t="s">
        <v>1624</v>
      </c>
      <c r="H688" s="22" t="s">
        <v>1327</v>
      </c>
      <c r="I688" s="23">
        <v>1</v>
      </c>
      <c r="J688" s="23">
        <v>301</v>
      </c>
      <c r="K688" s="23" t="s">
        <v>1625</v>
      </c>
      <c r="L688" s="22" t="s">
        <v>1626</v>
      </c>
      <c r="M688" s="21" t="s">
        <v>90</v>
      </c>
      <c r="N688" s="23" t="s">
        <v>1186</v>
      </c>
      <c r="O688" s="22" t="s">
        <v>1187</v>
      </c>
      <c r="P688" s="22" t="s">
        <v>1188</v>
      </c>
      <c r="Q688" s="23" t="s">
        <v>1673</v>
      </c>
      <c r="R688" s="22" t="s">
        <v>1674</v>
      </c>
      <c r="S688" s="21" t="s">
        <v>111</v>
      </c>
      <c r="T688" s="23" t="s">
        <v>1675</v>
      </c>
      <c r="U688" s="24" t="s">
        <v>15</v>
      </c>
      <c r="V688" s="23">
        <v>100</v>
      </c>
      <c r="W688" s="25">
        <v>0</v>
      </c>
      <c r="X688" s="25">
        <v>0</v>
      </c>
      <c r="Y688" s="25">
        <v>0</v>
      </c>
      <c r="Z688" s="25">
        <v>3110201.97</v>
      </c>
      <c r="AA688" s="25">
        <v>2764342.36</v>
      </c>
      <c r="AB688" s="25">
        <v>2418463.7800000003</v>
      </c>
      <c r="AC688" s="26">
        <v>45152.505756550927</v>
      </c>
      <c r="AD688" s="27">
        <f>ROW()</f>
        <v>688</v>
      </c>
      <c r="AE688" s="27">
        <f>1</f>
        <v>1</v>
      </c>
      <c r="AF688" s="27">
        <f>SUBTOTAL(109,Tbl_NGF_Data[[#This Row],[Counter]])</f>
        <v>1</v>
      </c>
    </row>
    <row r="689" spans="2:32" ht="60" x14ac:dyDescent="0.25">
      <c r="B689" s="21" t="s">
        <v>89</v>
      </c>
      <c r="C689" s="22" t="s">
        <v>1624</v>
      </c>
      <c r="D689" s="23">
        <v>5</v>
      </c>
      <c r="E689" s="22" t="s">
        <v>89</v>
      </c>
      <c r="F689" s="23">
        <v>5</v>
      </c>
      <c r="G689" s="22" t="s">
        <v>1624</v>
      </c>
      <c r="H689" s="22" t="s">
        <v>1327</v>
      </c>
      <c r="I689" s="23">
        <v>1</v>
      </c>
      <c r="J689" s="23">
        <v>301</v>
      </c>
      <c r="K689" s="23" t="s">
        <v>1625</v>
      </c>
      <c r="L689" s="22" t="s">
        <v>1626</v>
      </c>
      <c r="M689" s="21" t="s">
        <v>90</v>
      </c>
      <c r="N689" s="23" t="s">
        <v>1186</v>
      </c>
      <c r="O689" s="22" t="s">
        <v>1187</v>
      </c>
      <c r="P689" s="22" t="s">
        <v>1188</v>
      </c>
      <c r="Q689" s="23" t="s">
        <v>1673</v>
      </c>
      <c r="R689" s="22" t="s">
        <v>1674</v>
      </c>
      <c r="S689" s="21" t="s">
        <v>111</v>
      </c>
      <c r="T689" s="23" t="s">
        <v>1675</v>
      </c>
      <c r="U689" s="24" t="s">
        <v>16</v>
      </c>
      <c r="V689" s="23">
        <v>135</v>
      </c>
      <c r="W689" s="25">
        <v>0</v>
      </c>
      <c r="X689" s="25">
        <v>0</v>
      </c>
      <c r="Y689" s="25">
        <v>0</v>
      </c>
      <c r="Z689" s="25">
        <v>3125000</v>
      </c>
      <c r="AA689" s="25">
        <v>1000000</v>
      </c>
      <c r="AB689" s="25">
        <v>1000000</v>
      </c>
      <c r="AC689" s="26">
        <v>45152.505756550927</v>
      </c>
      <c r="AD689" s="27">
        <f>ROW()</f>
        <v>689</v>
      </c>
      <c r="AE689" s="27">
        <f>1</f>
        <v>1</v>
      </c>
      <c r="AF689" s="27">
        <f>SUBTOTAL(109,Tbl_NGF_Data[[#This Row],[Counter]])</f>
        <v>1</v>
      </c>
    </row>
    <row r="690" spans="2:32" ht="60" x14ac:dyDescent="0.25">
      <c r="B690" s="21" t="s">
        <v>89</v>
      </c>
      <c r="C690" s="22" t="s">
        <v>1624</v>
      </c>
      <c r="D690" s="23">
        <v>5</v>
      </c>
      <c r="E690" s="22" t="s">
        <v>89</v>
      </c>
      <c r="F690" s="23">
        <v>5</v>
      </c>
      <c r="G690" s="22" t="s">
        <v>1624</v>
      </c>
      <c r="H690" s="22" t="s">
        <v>1327</v>
      </c>
      <c r="I690" s="23">
        <v>1</v>
      </c>
      <c r="J690" s="23">
        <v>301</v>
      </c>
      <c r="K690" s="23" t="s">
        <v>1625</v>
      </c>
      <c r="L690" s="22" t="s">
        <v>1626</v>
      </c>
      <c r="M690" s="21" t="s">
        <v>90</v>
      </c>
      <c r="N690" s="23" t="s">
        <v>1186</v>
      </c>
      <c r="O690" s="22" t="s">
        <v>1187</v>
      </c>
      <c r="P690" s="22" t="s">
        <v>1188</v>
      </c>
      <c r="Q690" s="23" t="s">
        <v>1673</v>
      </c>
      <c r="R690" s="22" t="s">
        <v>1674</v>
      </c>
      <c r="S690" s="21" t="s">
        <v>111</v>
      </c>
      <c r="T690" s="23" t="s">
        <v>1675</v>
      </c>
      <c r="U690" s="24" t="s">
        <v>17</v>
      </c>
      <c r="V690" s="23">
        <v>200</v>
      </c>
      <c r="W690" s="25">
        <v>0</v>
      </c>
      <c r="X690" s="25">
        <v>0</v>
      </c>
      <c r="Y690" s="25">
        <v>0</v>
      </c>
      <c r="Z690" s="25">
        <v>17737.61</v>
      </c>
      <c r="AA690" s="25">
        <v>351759.39999999997</v>
      </c>
      <c r="AB690" s="25">
        <v>392215.05</v>
      </c>
      <c r="AC690" s="26">
        <v>45152.505756550927</v>
      </c>
      <c r="AD690" s="27">
        <f>ROW()</f>
        <v>690</v>
      </c>
      <c r="AE690" s="27">
        <f>1</f>
        <v>1</v>
      </c>
      <c r="AF690" s="27">
        <f>SUBTOTAL(109,Tbl_NGF_Data[[#This Row],[Counter]])</f>
        <v>1</v>
      </c>
    </row>
    <row r="691" spans="2:32" ht="60" x14ac:dyDescent="0.25">
      <c r="B691" s="21" t="s">
        <v>89</v>
      </c>
      <c r="C691" s="22" t="s">
        <v>1624</v>
      </c>
      <c r="D691" s="23">
        <v>5</v>
      </c>
      <c r="E691" s="22" t="s">
        <v>89</v>
      </c>
      <c r="F691" s="23">
        <v>5</v>
      </c>
      <c r="G691" s="22" t="s">
        <v>1624</v>
      </c>
      <c r="H691" s="22" t="s">
        <v>1327</v>
      </c>
      <c r="I691" s="23">
        <v>1</v>
      </c>
      <c r="J691" s="23">
        <v>301</v>
      </c>
      <c r="K691" s="23" t="s">
        <v>1625</v>
      </c>
      <c r="L691" s="22" t="s">
        <v>1626</v>
      </c>
      <c r="M691" s="21" t="s">
        <v>90</v>
      </c>
      <c r="N691" s="23" t="s">
        <v>1186</v>
      </c>
      <c r="O691" s="22" t="s">
        <v>1187</v>
      </c>
      <c r="P691" s="22" t="s">
        <v>1188</v>
      </c>
      <c r="Q691" s="23" t="s">
        <v>1673</v>
      </c>
      <c r="R691" s="22" t="s">
        <v>1674</v>
      </c>
      <c r="S691" s="21" t="s">
        <v>111</v>
      </c>
      <c r="T691" s="23" t="s">
        <v>1675</v>
      </c>
      <c r="U691" s="24" t="s">
        <v>18</v>
      </c>
      <c r="V691" s="23">
        <v>220</v>
      </c>
      <c r="W691" s="25">
        <v>0</v>
      </c>
      <c r="X691" s="25">
        <v>0</v>
      </c>
      <c r="Y691" s="25">
        <v>0</v>
      </c>
      <c r="Z691" s="25">
        <v>3107262.39</v>
      </c>
      <c r="AA691" s="25">
        <v>648240.60000000009</v>
      </c>
      <c r="AB691" s="25">
        <v>607784.94999999995</v>
      </c>
      <c r="AC691" s="26">
        <v>45152.505756550927</v>
      </c>
      <c r="AD691" s="27">
        <f>ROW()</f>
        <v>691</v>
      </c>
      <c r="AE691" s="27">
        <f>1</f>
        <v>1</v>
      </c>
      <c r="AF691" s="27">
        <f>SUBTOTAL(109,Tbl_NGF_Data[[#This Row],[Counter]])</f>
        <v>1</v>
      </c>
    </row>
    <row r="692" spans="2:32" ht="60" x14ac:dyDescent="0.25">
      <c r="B692" s="21" t="s">
        <v>89</v>
      </c>
      <c r="C692" s="22" t="s">
        <v>1624</v>
      </c>
      <c r="D692" s="23">
        <v>5</v>
      </c>
      <c r="E692" s="22" t="s">
        <v>89</v>
      </c>
      <c r="F692" s="23">
        <v>5</v>
      </c>
      <c r="G692" s="22" t="s">
        <v>1624</v>
      </c>
      <c r="H692" s="22" t="s">
        <v>1327</v>
      </c>
      <c r="I692" s="23">
        <v>1</v>
      </c>
      <c r="J692" s="23">
        <v>301</v>
      </c>
      <c r="K692" s="23" t="s">
        <v>1625</v>
      </c>
      <c r="L692" s="22" t="s">
        <v>1626</v>
      </c>
      <c r="M692" s="21" t="s">
        <v>90</v>
      </c>
      <c r="N692" s="23" t="s">
        <v>1186</v>
      </c>
      <c r="O692" s="22" t="s">
        <v>1187</v>
      </c>
      <c r="P692" s="22" t="s">
        <v>1188</v>
      </c>
      <c r="Q692" s="23" t="s">
        <v>1673</v>
      </c>
      <c r="R692" s="22" t="s">
        <v>1674</v>
      </c>
      <c r="S692" s="21" t="s">
        <v>111</v>
      </c>
      <c r="T692" s="23" t="s">
        <v>1675</v>
      </c>
      <c r="U692" s="24" t="s">
        <v>19</v>
      </c>
      <c r="V692" s="23">
        <v>500</v>
      </c>
      <c r="W692" s="25">
        <v>0</v>
      </c>
      <c r="X692" s="25">
        <v>0</v>
      </c>
      <c r="Y692" s="25">
        <v>0</v>
      </c>
      <c r="Z692" s="25">
        <v>2939.58</v>
      </c>
      <c r="AA692" s="25">
        <v>5899.79</v>
      </c>
      <c r="AB692" s="25">
        <v>46336.47</v>
      </c>
      <c r="AC692" s="26">
        <v>45152.505756550927</v>
      </c>
      <c r="AD692" s="27">
        <f>ROW()</f>
        <v>692</v>
      </c>
      <c r="AE692" s="27">
        <f>1</f>
        <v>1</v>
      </c>
      <c r="AF692" s="27">
        <f>SUBTOTAL(109,Tbl_NGF_Data[[#This Row],[Counter]])</f>
        <v>1</v>
      </c>
    </row>
    <row r="693" spans="2:32" ht="45" x14ac:dyDescent="0.25">
      <c r="B693" s="21" t="s">
        <v>89</v>
      </c>
      <c r="C693" s="22" t="s">
        <v>1624</v>
      </c>
      <c r="D693" s="23">
        <v>5</v>
      </c>
      <c r="E693" s="22" t="s">
        <v>89</v>
      </c>
      <c r="F693" s="23">
        <v>5</v>
      </c>
      <c r="G693" s="22" t="s">
        <v>1624</v>
      </c>
      <c r="H693" s="22" t="s">
        <v>1327</v>
      </c>
      <c r="I693" s="23">
        <v>1</v>
      </c>
      <c r="J693" s="23">
        <v>301</v>
      </c>
      <c r="K693" s="23" t="s">
        <v>1625</v>
      </c>
      <c r="L693" s="22" t="s">
        <v>1626</v>
      </c>
      <c r="M693" s="21" t="s">
        <v>90</v>
      </c>
      <c r="N693" s="23" t="s">
        <v>1186</v>
      </c>
      <c r="O693" s="22" t="s">
        <v>1187</v>
      </c>
      <c r="P693" s="22" t="s">
        <v>1188</v>
      </c>
      <c r="Q693" s="23" t="s">
        <v>1676</v>
      </c>
      <c r="R693" s="22" t="s">
        <v>1677</v>
      </c>
      <c r="S693" s="21" t="s">
        <v>112</v>
      </c>
      <c r="T693" s="23" t="s">
        <v>1678</v>
      </c>
      <c r="U693" s="24" t="s">
        <v>15</v>
      </c>
      <c r="V693" s="23">
        <v>100</v>
      </c>
      <c r="W693" s="25">
        <v>0</v>
      </c>
      <c r="X693" s="25">
        <v>0</v>
      </c>
      <c r="Y693" s="25">
        <v>0</v>
      </c>
      <c r="Z693" s="25">
        <v>0</v>
      </c>
      <c r="AA693" s="25">
        <v>501766.88</v>
      </c>
      <c r="AB693" s="25">
        <v>1269837.5099999998</v>
      </c>
      <c r="AC693" s="26">
        <v>45152.505756550927</v>
      </c>
      <c r="AD693" s="27">
        <f>ROW()</f>
        <v>693</v>
      </c>
      <c r="AE693" s="27">
        <f>1</f>
        <v>1</v>
      </c>
      <c r="AF693" s="27">
        <f>SUBTOTAL(109,Tbl_NGF_Data[[#This Row],[Counter]])</f>
        <v>1</v>
      </c>
    </row>
    <row r="694" spans="2:32" ht="45" x14ac:dyDescent="0.25">
      <c r="B694" s="21" t="s">
        <v>89</v>
      </c>
      <c r="C694" s="22" t="s">
        <v>1624</v>
      </c>
      <c r="D694" s="23">
        <v>5</v>
      </c>
      <c r="E694" s="22" t="s">
        <v>89</v>
      </c>
      <c r="F694" s="23">
        <v>5</v>
      </c>
      <c r="G694" s="22" t="s">
        <v>1624</v>
      </c>
      <c r="H694" s="22" t="s">
        <v>1327</v>
      </c>
      <c r="I694" s="23">
        <v>1</v>
      </c>
      <c r="J694" s="23">
        <v>301</v>
      </c>
      <c r="K694" s="23" t="s">
        <v>1625</v>
      </c>
      <c r="L694" s="22" t="s">
        <v>1626</v>
      </c>
      <c r="M694" s="21" t="s">
        <v>90</v>
      </c>
      <c r="N694" s="23" t="s">
        <v>1186</v>
      </c>
      <c r="O694" s="22" t="s">
        <v>1187</v>
      </c>
      <c r="P694" s="22" t="s">
        <v>1188</v>
      </c>
      <c r="Q694" s="23" t="s">
        <v>1676</v>
      </c>
      <c r="R694" s="22" t="s">
        <v>1677</v>
      </c>
      <c r="S694" s="21" t="s">
        <v>112</v>
      </c>
      <c r="T694" s="23" t="s">
        <v>1678</v>
      </c>
      <c r="U694" s="24" t="s">
        <v>16</v>
      </c>
      <c r="V694" s="23">
        <v>135</v>
      </c>
      <c r="W694" s="25">
        <v>0</v>
      </c>
      <c r="X694" s="25">
        <v>0</v>
      </c>
      <c r="Y694" s="25">
        <v>0</v>
      </c>
      <c r="Z694" s="25">
        <v>0</v>
      </c>
      <c r="AA694" s="25">
        <v>600000</v>
      </c>
      <c r="AB694" s="25">
        <v>1600000</v>
      </c>
      <c r="AC694" s="26">
        <v>45152.505756550927</v>
      </c>
      <c r="AD694" s="27">
        <f>ROW()</f>
        <v>694</v>
      </c>
      <c r="AE694" s="27">
        <f>1</f>
        <v>1</v>
      </c>
      <c r="AF694" s="27">
        <f>SUBTOTAL(109,Tbl_NGF_Data[[#This Row],[Counter]])</f>
        <v>1</v>
      </c>
    </row>
    <row r="695" spans="2:32" ht="45" x14ac:dyDescent="0.25">
      <c r="B695" s="21" t="s">
        <v>89</v>
      </c>
      <c r="C695" s="22" t="s">
        <v>1624</v>
      </c>
      <c r="D695" s="23">
        <v>5</v>
      </c>
      <c r="E695" s="22" t="s">
        <v>89</v>
      </c>
      <c r="F695" s="23">
        <v>5</v>
      </c>
      <c r="G695" s="22" t="s">
        <v>1624</v>
      </c>
      <c r="H695" s="22" t="s">
        <v>1327</v>
      </c>
      <c r="I695" s="23">
        <v>1</v>
      </c>
      <c r="J695" s="23">
        <v>301</v>
      </c>
      <c r="K695" s="23" t="s">
        <v>1625</v>
      </c>
      <c r="L695" s="22" t="s">
        <v>1626</v>
      </c>
      <c r="M695" s="21" t="s">
        <v>90</v>
      </c>
      <c r="N695" s="23" t="s">
        <v>1186</v>
      </c>
      <c r="O695" s="22" t="s">
        <v>1187</v>
      </c>
      <c r="P695" s="22" t="s">
        <v>1188</v>
      </c>
      <c r="Q695" s="23" t="s">
        <v>1676</v>
      </c>
      <c r="R695" s="22" t="s">
        <v>1677</v>
      </c>
      <c r="S695" s="21" t="s">
        <v>112</v>
      </c>
      <c r="T695" s="23" t="s">
        <v>1678</v>
      </c>
      <c r="U695" s="24" t="s">
        <v>17</v>
      </c>
      <c r="V695" s="23">
        <v>200</v>
      </c>
      <c r="W695" s="25">
        <v>0</v>
      </c>
      <c r="X695" s="25">
        <v>0</v>
      </c>
      <c r="Y695" s="25">
        <v>0</v>
      </c>
      <c r="Z695" s="25">
        <v>0</v>
      </c>
      <c r="AA695" s="25">
        <v>98233.12</v>
      </c>
      <c r="AB695" s="25">
        <v>863545.04</v>
      </c>
      <c r="AC695" s="26">
        <v>45152.505756550927</v>
      </c>
      <c r="AD695" s="27">
        <f>ROW()</f>
        <v>695</v>
      </c>
      <c r="AE695" s="27">
        <f>1</f>
        <v>1</v>
      </c>
      <c r="AF695" s="27">
        <f>SUBTOTAL(109,Tbl_NGF_Data[[#This Row],[Counter]])</f>
        <v>1</v>
      </c>
    </row>
    <row r="696" spans="2:32" ht="45" x14ac:dyDescent="0.25">
      <c r="B696" s="21" t="s">
        <v>89</v>
      </c>
      <c r="C696" s="22" t="s">
        <v>1624</v>
      </c>
      <c r="D696" s="23">
        <v>5</v>
      </c>
      <c r="E696" s="22" t="s">
        <v>89</v>
      </c>
      <c r="F696" s="23">
        <v>5</v>
      </c>
      <c r="G696" s="22" t="s">
        <v>1624</v>
      </c>
      <c r="H696" s="22" t="s">
        <v>1327</v>
      </c>
      <c r="I696" s="23">
        <v>1</v>
      </c>
      <c r="J696" s="23">
        <v>301</v>
      </c>
      <c r="K696" s="23" t="s">
        <v>1625</v>
      </c>
      <c r="L696" s="22" t="s">
        <v>1626</v>
      </c>
      <c r="M696" s="21" t="s">
        <v>90</v>
      </c>
      <c r="N696" s="23" t="s">
        <v>1186</v>
      </c>
      <c r="O696" s="22" t="s">
        <v>1187</v>
      </c>
      <c r="P696" s="22" t="s">
        <v>1188</v>
      </c>
      <c r="Q696" s="23" t="s">
        <v>1676</v>
      </c>
      <c r="R696" s="22" t="s">
        <v>1677</v>
      </c>
      <c r="S696" s="21" t="s">
        <v>112</v>
      </c>
      <c r="T696" s="23" t="s">
        <v>1678</v>
      </c>
      <c r="U696" s="24" t="s">
        <v>18</v>
      </c>
      <c r="V696" s="23">
        <v>220</v>
      </c>
      <c r="W696" s="25">
        <v>0</v>
      </c>
      <c r="X696" s="25">
        <v>0</v>
      </c>
      <c r="Y696" s="25">
        <v>0</v>
      </c>
      <c r="Z696" s="25">
        <v>0</v>
      </c>
      <c r="AA696" s="25">
        <v>501766.88</v>
      </c>
      <c r="AB696" s="25">
        <v>736454.96</v>
      </c>
      <c r="AC696" s="26">
        <v>45152.505756550927</v>
      </c>
      <c r="AD696" s="27">
        <f>ROW()</f>
        <v>696</v>
      </c>
      <c r="AE696" s="27">
        <f>1</f>
        <v>1</v>
      </c>
      <c r="AF696" s="27">
        <f>SUBTOTAL(109,Tbl_NGF_Data[[#This Row],[Counter]])</f>
        <v>1</v>
      </c>
    </row>
    <row r="697" spans="2:32" ht="45" x14ac:dyDescent="0.25">
      <c r="B697" s="21" t="s">
        <v>89</v>
      </c>
      <c r="C697" s="22" t="s">
        <v>1624</v>
      </c>
      <c r="D697" s="23">
        <v>5</v>
      </c>
      <c r="E697" s="22" t="s">
        <v>89</v>
      </c>
      <c r="F697" s="23">
        <v>5</v>
      </c>
      <c r="G697" s="22" t="s">
        <v>1624</v>
      </c>
      <c r="H697" s="22" t="s">
        <v>1327</v>
      </c>
      <c r="I697" s="23">
        <v>1</v>
      </c>
      <c r="J697" s="23">
        <v>301</v>
      </c>
      <c r="K697" s="23" t="s">
        <v>1625</v>
      </c>
      <c r="L697" s="22" t="s">
        <v>1626</v>
      </c>
      <c r="M697" s="21" t="s">
        <v>90</v>
      </c>
      <c r="N697" s="23" t="s">
        <v>1186</v>
      </c>
      <c r="O697" s="22" t="s">
        <v>1187</v>
      </c>
      <c r="P697" s="22" t="s">
        <v>1188</v>
      </c>
      <c r="Q697" s="23" t="s">
        <v>1676</v>
      </c>
      <c r="R697" s="22" t="s">
        <v>1677</v>
      </c>
      <c r="S697" s="21" t="s">
        <v>112</v>
      </c>
      <c r="T697" s="23" t="s">
        <v>1678</v>
      </c>
      <c r="U697" s="24" t="s">
        <v>19</v>
      </c>
      <c r="V697" s="23">
        <v>500</v>
      </c>
      <c r="W697" s="25">
        <v>0</v>
      </c>
      <c r="X697" s="25">
        <v>0</v>
      </c>
      <c r="Y697" s="25">
        <v>0</v>
      </c>
      <c r="Z697" s="25">
        <v>0</v>
      </c>
      <c r="AA697" s="25">
        <v>0</v>
      </c>
      <c r="AB697" s="25">
        <v>31615.67</v>
      </c>
      <c r="AC697" s="26">
        <v>45152.505756550927</v>
      </c>
      <c r="AD697" s="27">
        <f>ROW()</f>
        <v>697</v>
      </c>
      <c r="AE697" s="27">
        <f>1</f>
        <v>1</v>
      </c>
      <c r="AF697" s="27">
        <f>SUBTOTAL(109,Tbl_NGF_Data[[#This Row],[Counter]])</f>
        <v>1</v>
      </c>
    </row>
    <row r="698" spans="2:32" ht="45" x14ac:dyDescent="0.25">
      <c r="B698" s="21" t="s">
        <v>89</v>
      </c>
      <c r="C698" s="22" t="s">
        <v>1624</v>
      </c>
      <c r="D698" s="23">
        <v>5</v>
      </c>
      <c r="E698" s="22" t="s">
        <v>89</v>
      </c>
      <c r="F698" s="23">
        <v>5</v>
      </c>
      <c r="G698" s="22" t="s">
        <v>1624</v>
      </c>
      <c r="H698" s="22" t="s">
        <v>1327</v>
      </c>
      <c r="I698" s="23">
        <v>1</v>
      </c>
      <c r="J698" s="23">
        <v>301</v>
      </c>
      <c r="K698" s="23" t="s">
        <v>1625</v>
      </c>
      <c r="L698" s="22" t="s">
        <v>1626</v>
      </c>
      <c r="M698" s="21" t="s">
        <v>90</v>
      </c>
      <c r="N698" s="23" t="s">
        <v>1186</v>
      </c>
      <c r="O698" s="22" t="s">
        <v>1187</v>
      </c>
      <c r="P698" s="22" t="s">
        <v>1188</v>
      </c>
      <c r="Q698" s="23" t="s">
        <v>1679</v>
      </c>
      <c r="R698" s="22" t="s">
        <v>1680</v>
      </c>
      <c r="S698" s="21" t="s">
        <v>113</v>
      </c>
      <c r="T698" s="23" t="s">
        <v>1681</v>
      </c>
      <c r="U698" s="24" t="s">
        <v>15</v>
      </c>
      <c r="V698" s="23">
        <v>100</v>
      </c>
      <c r="W698" s="25">
        <v>0</v>
      </c>
      <c r="X698" s="25">
        <v>0</v>
      </c>
      <c r="Y698" s="25">
        <v>0</v>
      </c>
      <c r="Z698" s="25">
        <v>0</v>
      </c>
      <c r="AA698" s="25">
        <v>0</v>
      </c>
      <c r="AB698" s="25">
        <v>814314.95</v>
      </c>
      <c r="AC698" s="26">
        <v>45152.505756550927</v>
      </c>
      <c r="AD698" s="27">
        <f>ROW()</f>
        <v>698</v>
      </c>
      <c r="AE698" s="27">
        <f>1</f>
        <v>1</v>
      </c>
      <c r="AF698" s="27">
        <f>SUBTOTAL(109,Tbl_NGF_Data[[#This Row],[Counter]])</f>
        <v>1</v>
      </c>
    </row>
    <row r="699" spans="2:32" ht="45" x14ac:dyDescent="0.25">
      <c r="B699" s="21" t="s">
        <v>89</v>
      </c>
      <c r="C699" s="22" t="s">
        <v>1624</v>
      </c>
      <c r="D699" s="23">
        <v>5</v>
      </c>
      <c r="E699" s="22" t="s">
        <v>89</v>
      </c>
      <c r="F699" s="23">
        <v>5</v>
      </c>
      <c r="G699" s="22" t="s">
        <v>1624</v>
      </c>
      <c r="H699" s="22" t="s">
        <v>1327</v>
      </c>
      <c r="I699" s="23">
        <v>1</v>
      </c>
      <c r="J699" s="23">
        <v>301</v>
      </c>
      <c r="K699" s="23" t="s">
        <v>1625</v>
      </c>
      <c r="L699" s="22" t="s">
        <v>1626</v>
      </c>
      <c r="M699" s="21" t="s">
        <v>90</v>
      </c>
      <c r="N699" s="23" t="s">
        <v>1186</v>
      </c>
      <c r="O699" s="22" t="s">
        <v>1187</v>
      </c>
      <c r="P699" s="22" t="s">
        <v>1188</v>
      </c>
      <c r="Q699" s="23" t="s">
        <v>1679</v>
      </c>
      <c r="R699" s="22" t="s">
        <v>1680</v>
      </c>
      <c r="S699" s="21" t="s">
        <v>113</v>
      </c>
      <c r="T699" s="23" t="s">
        <v>1681</v>
      </c>
      <c r="U699" s="24" t="s">
        <v>16</v>
      </c>
      <c r="V699" s="23">
        <v>135</v>
      </c>
      <c r="W699" s="25">
        <v>0</v>
      </c>
      <c r="X699" s="25">
        <v>0</v>
      </c>
      <c r="Y699" s="25">
        <v>0</v>
      </c>
      <c r="Z699" s="25">
        <v>0</v>
      </c>
      <c r="AA699" s="25">
        <v>0</v>
      </c>
      <c r="AB699" s="25">
        <v>952375</v>
      </c>
      <c r="AC699" s="26">
        <v>45152.505756550927</v>
      </c>
      <c r="AD699" s="27">
        <f>ROW()</f>
        <v>699</v>
      </c>
      <c r="AE699" s="27">
        <f>1</f>
        <v>1</v>
      </c>
      <c r="AF699" s="27">
        <f>SUBTOTAL(109,Tbl_NGF_Data[[#This Row],[Counter]])</f>
        <v>1</v>
      </c>
    </row>
    <row r="700" spans="2:32" ht="45" x14ac:dyDescent="0.25">
      <c r="B700" s="21" t="s">
        <v>89</v>
      </c>
      <c r="C700" s="22" t="s">
        <v>1624</v>
      </c>
      <c r="D700" s="23">
        <v>5</v>
      </c>
      <c r="E700" s="22" t="s">
        <v>89</v>
      </c>
      <c r="F700" s="23">
        <v>5</v>
      </c>
      <c r="G700" s="22" t="s">
        <v>1624</v>
      </c>
      <c r="H700" s="22" t="s">
        <v>1327</v>
      </c>
      <c r="I700" s="23">
        <v>1</v>
      </c>
      <c r="J700" s="23">
        <v>301</v>
      </c>
      <c r="K700" s="23" t="s">
        <v>1625</v>
      </c>
      <c r="L700" s="22" t="s">
        <v>1626</v>
      </c>
      <c r="M700" s="21" t="s">
        <v>90</v>
      </c>
      <c r="N700" s="23" t="s">
        <v>1186</v>
      </c>
      <c r="O700" s="22" t="s">
        <v>1187</v>
      </c>
      <c r="P700" s="22" t="s">
        <v>1188</v>
      </c>
      <c r="Q700" s="23" t="s">
        <v>1679</v>
      </c>
      <c r="R700" s="22" t="s">
        <v>1680</v>
      </c>
      <c r="S700" s="21" t="s">
        <v>113</v>
      </c>
      <c r="T700" s="23" t="s">
        <v>1681</v>
      </c>
      <c r="U700" s="24" t="s">
        <v>17</v>
      </c>
      <c r="V700" s="23">
        <v>200</v>
      </c>
      <c r="W700" s="25">
        <v>0</v>
      </c>
      <c r="X700" s="25">
        <v>0</v>
      </c>
      <c r="Y700" s="25">
        <v>0</v>
      </c>
      <c r="Z700" s="25">
        <v>0</v>
      </c>
      <c r="AA700" s="25">
        <v>0</v>
      </c>
      <c r="AB700" s="25">
        <v>155196.9</v>
      </c>
      <c r="AC700" s="26">
        <v>45152.505756550927</v>
      </c>
      <c r="AD700" s="27">
        <f>ROW()</f>
        <v>700</v>
      </c>
      <c r="AE700" s="27">
        <f>1</f>
        <v>1</v>
      </c>
      <c r="AF700" s="27">
        <f>SUBTOTAL(109,Tbl_NGF_Data[[#This Row],[Counter]])</f>
        <v>1</v>
      </c>
    </row>
    <row r="701" spans="2:32" ht="45" x14ac:dyDescent="0.25">
      <c r="B701" s="21" t="s">
        <v>89</v>
      </c>
      <c r="C701" s="22" t="s">
        <v>1624</v>
      </c>
      <c r="D701" s="23">
        <v>5</v>
      </c>
      <c r="E701" s="22" t="s">
        <v>89</v>
      </c>
      <c r="F701" s="23">
        <v>5</v>
      </c>
      <c r="G701" s="22" t="s">
        <v>1624</v>
      </c>
      <c r="H701" s="22" t="s">
        <v>1327</v>
      </c>
      <c r="I701" s="23">
        <v>1</v>
      </c>
      <c r="J701" s="23">
        <v>301</v>
      </c>
      <c r="K701" s="23" t="s">
        <v>1625</v>
      </c>
      <c r="L701" s="22" t="s">
        <v>1626</v>
      </c>
      <c r="M701" s="21" t="s">
        <v>90</v>
      </c>
      <c r="N701" s="23" t="s">
        <v>1186</v>
      </c>
      <c r="O701" s="22" t="s">
        <v>1187</v>
      </c>
      <c r="P701" s="22" t="s">
        <v>1188</v>
      </c>
      <c r="Q701" s="23" t="s">
        <v>1679</v>
      </c>
      <c r="R701" s="22" t="s">
        <v>1680</v>
      </c>
      <c r="S701" s="21" t="s">
        <v>113</v>
      </c>
      <c r="T701" s="23" t="s">
        <v>1681</v>
      </c>
      <c r="U701" s="24" t="s">
        <v>18</v>
      </c>
      <c r="V701" s="23">
        <v>220</v>
      </c>
      <c r="W701" s="25">
        <v>0</v>
      </c>
      <c r="X701" s="25">
        <v>0</v>
      </c>
      <c r="Y701" s="25">
        <v>0</v>
      </c>
      <c r="Z701" s="25">
        <v>0</v>
      </c>
      <c r="AA701" s="25">
        <v>0</v>
      </c>
      <c r="AB701" s="25">
        <v>797178.1</v>
      </c>
      <c r="AC701" s="26">
        <v>45152.505756550927</v>
      </c>
      <c r="AD701" s="27">
        <f>ROW()</f>
        <v>701</v>
      </c>
      <c r="AE701" s="27">
        <f>1</f>
        <v>1</v>
      </c>
      <c r="AF701" s="27">
        <f>SUBTOTAL(109,Tbl_NGF_Data[[#This Row],[Counter]])</f>
        <v>1</v>
      </c>
    </row>
    <row r="702" spans="2:32" ht="45" x14ac:dyDescent="0.25">
      <c r="B702" s="21" t="s">
        <v>89</v>
      </c>
      <c r="C702" s="22" t="s">
        <v>1624</v>
      </c>
      <c r="D702" s="23">
        <v>5</v>
      </c>
      <c r="E702" s="22" t="s">
        <v>89</v>
      </c>
      <c r="F702" s="23">
        <v>5</v>
      </c>
      <c r="G702" s="22" t="s">
        <v>1624</v>
      </c>
      <c r="H702" s="22" t="s">
        <v>1327</v>
      </c>
      <c r="I702" s="23">
        <v>1</v>
      </c>
      <c r="J702" s="23">
        <v>301</v>
      </c>
      <c r="K702" s="23" t="s">
        <v>1625</v>
      </c>
      <c r="L702" s="22" t="s">
        <v>1626</v>
      </c>
      <c r="M702" s="21" t="s">
        <v>90</v>
      </c>
      <c r="N702" s="23" t="s">
        <v>1186</v>
      </c>
      <c r="O702" s="22" t="s">
        <v>1187</v>
      </c>
      <c r="P702" s="22" t="s">
        <v>1188</v>
      </c>
      <c r="Q702" s="23" t="s">
        <v>1679</v>
      </c>
      <c r="R702" s="22" t="s">
        <v>1680</v>
      </c>
      <c r="S702" s="21" t="s">
        <v>113</v>
      </c>
      <c r="T702" s="23" t="s">
        <v>1681</v>
      </c>
      <c r="U702" s="24" t="s">
        <v>19</v>
      </c>
      <c r="V702" s="23">
        <v>500</v>
      </c>
      <c r="W702" s="25">
        <v>0</v>
      </c>
      <c r="X702" s="25">
        <v>0</v>
      </c>
      <c r="Y702" s="25">
        <v>0</v>
      </c>
      <c r="Z702" s="25">
        <v>0</v>
      </c>
      <c r="AA702" s="25">
        <v>0</v>
      </c>
      <c r="AB702" s="25">
        <v>17136.849999999999</v>
      </c>
      <c r="AC702" s="26">
        <v>45152.505756550927</v>
      </c>
      <c r="AD702" s="27">
        <f>ROW()</f>
        <v>702</v>
      </c>
      <c r="AE702" s="27">
        <f>1</f>
        <v>1</v>
      </c>
      <c r="AF702" s="27">
        <f>SUBTOTAL(109,Tbl_NGF_Data[[#This Row],[Counter]])</f>
        <v>1</v>
      </c>
    </row>
    <row r="703" spans="2:32" ht="45" x14ac:dyDescent="0.25">
      <c r="B703" s="21" t="s">
        <v>89</v>
      </c>
      <c r="C703" s="22" t="s">
        <v>1624</v>
      </c>
      <c r="D703" s="23">
        <v>5</v>
      </c>
      <c r="E703" s="22" t="s">
        <v>89</v>
      </c>
      <c r="F703" s="23">
        <v>5</v>
      </c>
      <c r="G703" s="22" t="s">
        <v>1624</v>
      </c>
      <c r="H703" s="22" t="s">
        <v>1327</v>
      </c>
      <c r="I703" s="23">
        <v>1</v>
      </c>
      <c r="J703" s="23">
        <v>301</v>
      </c>
      <c r="K703" s="23" t="s">
        <v>1625</v>
      </c>
      <c r="L703" s="22" t="s">
        <v>1626</v>
      </c>
      <c r="M703" s="21" t="s">
        <v>90</v>
      </c>
      <c r="N703" s="23" t="s">
        <v>1186</v>
      </c>
      <c r="O703" s="22" t="s">
        <v>1187</v>
      </c>
      <c r="P703" s="22" t="s">
        <v>1188</v>
      </c>
      <c r="Q703" s="23" t="s">
        <v>1682</v>
      </c>
      <c r="R703" s="22" t="s">
        <v>1683</v>
      </c>
      <c r="S703" s="21" t="s">
        <v>114</v>
      </c>
      <c r="T703" s="23" t="s">
        <v>1684</v>
      </c>
      <c r="U703" s="24" t="s">
        <v>15</v>
      </c>
      <c r="V703" s="23">
        <v>100</v>
      </c>
      <c r="W703" s="25">
        <v>201168.05</v>
      </c>
      <c r="X703" s="25">
        <v>245405.13</v>
      </c>
      <c r="Y703" s="25">
        <v>275248.45999999996</v>
      </c>
      <c r="Z703" s="25">
        <v>288177.08999999997</v>
      </c>
      <c r="AA703" s="25">
        <v>316142.73</v>
      </c>
      <c r="AB703" s="25">
        <v>350509.44</v>
      </c>
      <c r="AC703" s="26">
        <v>45152.505756550927</v>
      </c>
      <c r="AD703" s="27">
        <f>ROW()</f>
        <v>703</v>
      </c>
      <c r="AE703" s="27">
        <f>1</f>
        <v>1</v>
      </c>
      <c r="AF703" s="27">
        <f>SUBTOTAL(109,Tbl_NGF_Data[[#This Row],[Counter]])</f>
        <v>1</v>
      </c>
    </row>
    <row r="704" spans="2:32" ht="45" x14ac:dyDescent="0.25">
      <c r="B704" s="21" t="s">
        <v>89</v>
      </c>
      <c r="C704" s="22" t="s">
        <v>1624</v>
      </c>
      <c r="D704" s="23">
        <v>5</v>
      </c>
      <c r="E704" s="22" t="s">
        <v>89</v>
      </c>
      <c r="F704" s="23">
        <v>5</v>
      </c>
      <c r="G704" s="22" t="s">
        <v>1624</v>
      </c>
      <c r="H704" s="22" t="s">
        <v>1327</v>
      </c>
      <c r="I704" s="23">
        <v>1</v>
      </c>
      <c r="J704" s="23">
        <v>301</v>
      </c>
      <c r="K704" s="23" t="s">
        <v>1625</v>
      </c>
      <c r="L704" s="22" t="s">
        <v>1626</v>
      </c>
      <c r="M704" s="21" t="s">
        <v>90</v>
      </c>
      <c r="N704" s="23" t="s">
        <v>1186</v>
      </c>
      <c r="O704" s="22" t="s">
        <v>1187</v>
      </c>
      <c r="P704" s="22" t="s">
        <v>1188</v>
      </c>
      <c r="Q704" s="23" t="s">
        <v>1682</v>
      </c>
      <c r="R704" s="22" t="s">
        <v>1683</v>
      </c>
      <c r="S704" s="21" t="s">
        <v>114</v>
      </c>
      <c r="T704" s="23" t="s">
        <v>1684</v>
      </c>
      <c r="U704" s="24" t="s">
        <v>16</v>
      </c>
      <c r="V704" s="23">
        <v>135</v>
      </c>
      <c r="W704" s="25">
        <v>60000</v>
      </c>
      <c r="X704" s="25">
        <v>60000</v>
      </c>
      <c r="Y704" s="25">
        <v>60000</v>
      </c>
      <c r="Z704" s="25">
        <v>60000</v>
      </c>
      <c r="AA704" s="25">
        <v>60000</v>
      </c>
      <c r="AB704" s="25">
        <v>60000</v>
      </c>
      <c r="AC704" s="26">
        <v>45152.505756550927</v>
      </c>
      <c r="AD704" s="27">
        <f>ROW()</f>
        <v>704</v>
      </c>
      <c r="AE704" s="27">
        <f>1</f>
        <v>1</v>
      </c>
      <c r="AF704" s="27">
        <f>SUBTOTAL(109,Tbl_NGF_Data[[#This Row],[Counter]])</f>
        <v>1</v>
      </c>
    </row>
    <row r="705" spans="2:32" ht="45" x14ac:dyDescent="0.25">
      <c r="B705" s="21" t="s">
        <v>89</v>
      </c>
      <c r="C705" s="22" t="s">
        <v>1624</v>
      </c>
      <c r="D705" s="23">
        <v>5</v>
      </c>
      <c r="E705" s="22" t="s">
        <v>89</v>
      </c>
      <c r="F705" s="23">
        <v>5</v>
      </c>
      <c r="G705" s="22" t="s">
        <v>1624</v>
      </c>
      <c r="H705" s="22" t="s">
        <v>1327</v>
      </c>
      <c r="I705" s="23">
        <v>1</v>
      </c>
      <c r="J705" s="23">
        <v>301</v>
      </c>
      <c r="K705" s="23" t="s">
        <v>1625</v>
      </c>
      <c r="L705" s="22" t="s">
        <v>1626</v>
      </c>
      <c r="M705" s="21" t="s">
        <v>90</v>
      </c>
      <c r="N705" s="23" t="s">
        <v>1186</v>
      </c>
      <c r="O705" s="22" t="s">
        <v>1187</v>
      </c>
      <c r="P705" s="22" t="s">
        <v>1188</v>
      </c>
      <c r="Q705" s="23" t="s">
        <v>1682</v>
      </c>
      <c r="R705" s="22" t="s">
        <v>1683</v>
      </c>
      <c r="S705" s="21" t="s">
        <v>114</v>
      </c>
      <c r="T705" s="23" t="s">
        <v>1684</v>
      </c>
      <c r="U705" s="24" t="s">
        <v>17</v>
      </c>
      <c r="V705" s="23">
        <v>200</v>
      </c>
      <c r="W705" s="25">
        <v>26405.059999999998</v>
      </c>
      <c r="X705" s="25">
        <v>8172.92</v>
      </c>
      <c r="Y705" s="25">
        <v>24591.67</v>
      </c>
      <c r="Z705" s="25">
        <v>39121.369999999995</v>
      </c>
      <c r="AA705" s="25">
        <v>33654.36</v>
      </c>
      <c r="AB705" s="25">
        <v>24418.29</v>
      </c>
      <c r="AC705" s="26">
        <v>45152.505756550927</v>
      </c>
      <c r="AD705" s="27">
        <f>ROW()</f>
        <v>705</v>
      </c>
      <c r="AE705" s="27">
        <f>1</f>
        <v>1</v>
      </c>
      <c r="AF705" s="27">
        <f>SUBTOTAL(109,Tbl_NGF_Data[[#This Row],[Counter]])</f>
        <v>1</v>
      </c>
    </row>
    <row r="706" spans="2:32" ht="45" x14ac:dyDescent="0.25">
      <c r="B706" s="21" t="s">
        <v>89</v>
      </c>
      <c r="C706" s="22" t="s">
        <v>1624</v>
      </c>
      <c r="D706" s="23">
        <v>5</v>
      </c>
      <c r="E706" s="22" t="s">
        <v>89</v>
      </c>
      <c r="F706" s="23">
        <v>5</v>
      </c>
      <c r="G706" s="22" t="s">
        <v>1624</v>
      </c>
      <c r="H706" s="22" t="s">
        <v>1327</v>
      </c>
      <c r="I706" s="23">
        <v>1</v>
      </c>
      <c r="J706" s="23">
        <v>301</v>
      </c>
      <c r="K706" s="23" t="s">
        <v>1625</v>
      </c>
      <c r="L706" s="22" t="s">
        <v>1626</v>
      </c>
      <c r="M706" s="21" t="s">
        <v>90</v>
      </c>
      <c r="N706" s="23" t="s">
        <v>1186</v>
      </c>
      <c r="O706" s="22" t="s">
        <v>1187</v>
      </c>
      <c r="P706" s="22" t="s">
        <v>1188</v>
      </c>
      <c r="Q706" s="23" t="s">
        <v>1682</v>
      </c>
      <c r="R706" s="22" t="s">
        <v>1683</v>
      </c>
      <c r="S706" s="21" t="s">
        <v>114</v>
      </c>
      <c r="T706" s="23" t="s">
        <v>1684</v>
      </c>
      <c r="U706" s="24" t="s">
        <v>18</v>
      </c>
      <c r="V706" s="23">
        <v>220</v>
      </c>
      <c r="W706" s="25">
        <v>33594.94</v>
      </c>
      <c r="X706" s="25">
        <v>51827.08</v>
      </c>
      <c r="Y706" s="25">
        <v>35408.33</v>
      </c>
      <c r="Z706" s="25">
        <v>20878.630000000005</v>
      </c>
      <c r="AA706" s="25">
        <v>26345.64</v>
      </c>
      <c r="AB706" s="25">
        <v>35581.71</v>
      </c>
      <c r="AC706" s="26">
        <v>45152.505756550927</v>
      </c>
      <c r="AD706" s="27">
        <f>ROW()</f>
        <v>706</v>
      </c>
      <c r="AE706" s="27">
        <f>1</f>
        <v>1</v>
      </c>
      <c r="AF706" s="27">
        <f>SUBTOTAL(109,Tbl_NGF_Data[[#This Row],[Counter]])</f>
        <v>1</v>
      </c>
    </row>
    <row r="707" spans="2:32" ht="45" x14ac:dyDescent="0.25">
      <c r="B707" s="21" t="s">
        <v>89</v>
      </c>
      <c r="C707" s="22" t="s">
        <v>1624</v>
      </c>
      <c r="D707" s="23">
        <v>5</v>
      </c>
      <c r="E707" s="22" t="s">
        <v>89</v>
      </c>
      <c r="F707" s="23">
        <v>5</v>
      </c>
      <c r="G707" s="22" t="s">
        <v>1624</v>
      </c>
      <c r="H707" s="22" t="s">
        <v>1327</v>
      </c>
      <c r="I707" s="23">
        <v>1</v>
      </c>
      <c r="J707" s="23">
        <v>301</v>
      </c>
      <c r="K707" s="23" t="s">
        <v>1625</v>
      </c>
      <c r="L707" s="22" t="s">
        <v>1626</v>
      </c>
      <c r="M707" s="21" t="s">
        <v>90</v>
      </c>
      <c r="N707" s="23" t="s">
        <v>1186</v>
      </c>
      <c r="O707" s="22" t="s">
        <v>1187</v>
      </c>
      <c r="P707" s="22" t="s">
        <v>1188</v>
      </c>
      <c r="Q707" s="23" t="s">
        <v>1682</v>
      </c>
      <c r="R707" s="22" t="s">
        <v>1683</v>
      </c>
      <c r="S707" s="21" t="s">
        <v>114</v>
      </c>
      <c r="T707" s="23" t="s">
        <v>1684</v>
      </c>
      <c r="U707" s="24" t="s">
        <v>19</v>
      </c>
      <c r="V707" s="23">
        <v>500</v>
      </c>
      <c r="W707" s="25">
        <v>50838.85</v>
      </c>
      <c r="X707" s="25">
        <v>52410</v>
      </c>
      <c r="Y707" s="25">
        <v>54435</v>
      </c>
      <c r="Z707" s="25">
        <v>52050</v>
      </c>
      <c r="AA707" s="25">
        <v>61620</v>
      </c>
      <c r="AB707" s="25">
        <v>58785</v>
      </c>
      <c r="AC707" s="26">
        <v>45152.505756550927</v>
      </c>
      <c r="AD707" s="27">
        <f>ROW()</f>
        <v>707</v>
      </c>
      <c r="AE707" s="27">
        <f>1</f>
        <v>1</v>
      </c>
      <c r="AF707" s="27">
        <f>SUBTOTAL(109,Tbl_NGF_Data[[#This Row],[Counter]])</f>
        <v>1</v>
      </c>
    </row>
    <row r="708" spans="2:32" ht="45" x14ac:dyDescent="0.25">
      <c r="B708" s="21" t="s">
        <v>89</v>
      </c>
      <c r="C708" s="22" t="s">
        <v>1624</v>
      </c>
      <c r="D708" s="23">
        <v>5</v>
      </c>
      <c r="E708" s="22" t="s">
        <v>89</v>
      </c>
      <c r="F708" s="23">
        <v>5</v>
      </c>
      <c r="G708" s="22" t="s">
        <v>1624</v>
      </c>
      <c r="H708" s="22" t="s">
        <v>1327</v>
      </c>
      <c r="I708" s="23">
        <v>1</v>
      </c>
      <c r="J708" s="23">
        <v>301</v>
      </c>
      <c r="K708" s="23" t="s">
        <v>1625</v>
      </c>
      <c r="L708" s="22" t="s">
        <v>1626</v>
      </c>
      <c r="M708" s="21" t="s">
        <v>90</v>
      </c>
      <c r="N708" s="23" t="s">
        <v>1186</v>
      </c>
      <c r="O708" s="22" t="s">
        <v>1187</v>
      </c>
      <c r="P708" s="22" t="s">
        <v>1188</v>
      </c>
      <c r="Q708" s="23" t="s">
        <v>1685</v>
      </c>
      <c r="R708" s="22" t="s">
        <v>1686</v>
      </c>
      <c r="S708" s="21" t="s">
        <v>115</v>
      </c>
      <c r="T708" s="23" t="s">
        <v>1687</v>
      </c>
      <c r="U708" s="24" t="s">
        <v>15</v>
      </c>
      <c r="V708" s="23">
        <v>100</v>
      </c>
      <c r="W708" s="25">
        <v>2062263.56</v>
      </c>
      <c r="X708" s="25">
        <v>2256845.4900000002</v>
      </c>
      <c r="Y708" s="25">
        <v>3020028.44</v>
      </c>
      <c r="Z708" s="25">
        <v>3242771.19</v>
      </c>
      <c r="AA708" s="25">
        <v>3953997.34</v>
      </c>
      <c r="AB708" s="25">
        <v>4273695.5599999996</v>
      </c>
      <c r="AC708" s="26">
        <v>45152.505756550927</v>
      </c>
      <c r="AD708" s="27">
        <f>ROW()</f>
        <v>708</v>
      </c>
      <c r="AE708" s="27">
        <f>1</f>
        <v>1</v>
      </c>
      <c r="AF708" s="27">
        <f>SUBTOTAL(109,Tbl_NGF_Data[[#This Row],[Counter]])</f>
        <v>1</v>
      </c>
    </row>
    <row r="709" spans="2:32" ht="45" x14ac:dyDescent="0.25">
      <c r="B709" s="21" t="s">
        <v>89</v>
      </c>
      <c r="C709" s="22" t="s">
        <v>1624</v>
      </c>
      <c r="D709" s="23">
        <v>5</v>
      </c>
      <c r="E709" s="22" t="s">
        <v>89</v>
      </c>
      <c r="F709" s="23">
        <v>5</v>
      </c>
      <c r="G709" s="22" t="s">
        <v>1624</v>
      </c>
      <c r="H709" s="22" t="s">
        <v>1327</v>
      </c>
      <c r="I709" s="23">
        <v>1</v>
      </c>
      <c r="J709" s="23">
        <v>301</v>
      </c>
      <c r="K709" s="23" t="s">
        <v>1625</v>
      </c>
      <c r="L709" s="22" t="s">
        <v>1626</v>
      </c>
      <c r="M709" s="21" t="s">
        <v>90</v>
      </c>
      <c r="N709" s="23" t="s">
        <v>1186</v>
      </c>
      <c r="O709" s="22" t="s">
        <v>1187</v>
      </c>
      <c r="P709" s="22" t="s">
        <v>1188</v>
      </c>
      <c r="Q709" s="23" t="s">
        <v>1685</v>
      </c>
      <c r="R709" s="22" t="s">
        <v>1686</v>
      </c>
      <c r="S709" s="21" t="s">
        <v>115</v>
      </c>
      <c r="T709" s="23" t="s">
        <v>1687</v>
      </c>
      <c r="U709" s="24" t="s">
        <v>16</v>
      </c>
      <c r="V709" s="23">
        <v>135</v>
      </c>
      <c r="W709" s="25">
        <v>2000000</v>
      </c>
      <c r="X709" s="25">
        <v>2000000</v>
      </c>
      <c r="Y709" s="25">
        <v>1000000</v>
      </c>
      <c r="Z709" s="25">
        <v>1700000</v>
      </c>
      <c r="AA709" s="25">
        <v>1000000</v>
      </c>
      <c r="AB709" s="25">
        <v>2500000</v>
      </c>
      <c r="AC709" s="26">
        <v>45152.505756550927</v>
      </c>
      <c r="AD709" s="27">
        <f>ROW()</f>
        <v>709</v>
      </c>
      <c r="AE709" s="27">
        <f>1</f>
        <v>1</v>
      </c>
      <c r="AF709" s="27">
        <f>SUBTOTAL(109,Tbl_NGF_Data[[#This Row],[Counter]])</f>
        <v>1</v>
      </c>
    </row>
    <row r="710" spans="2:32" ht="45" x14ac:dyDescent="0.25">
      <c r="B710" s="21" t="s">
        <v>89</v>
      </c>
      <c r="C710" s="22" t="s">
        <v>1624</v>
      </c>
      <c r="D710" s="23">
        <v>5</v>
      </c>
      <c r="E710" s="22" t="s">
        <v>89</v>
      </c>
      <c r="F710" s="23">
        <v>5</v>
      </c>
      <c r="G710" s="22" t="s">
        <v>1624</v>
      </c>
      <c r="H710" s="22" t="s">
        <v>1327</v>
      </c>
      <c r="I710" s="23">
        <v>1</v>
      </c>
      <c r="J710" s="23">
        <v>301</v>
      </c>
      <c r="K710" s="23" t="s">
        <v>1625</v>
      </c>
      <c r="L710" s="22" t="s">
        <v>1626</v>
      </c>
      <c r="M710" s="21" t="s">
        <v>90</v>
      </c>
      <c r="N710" s="23" t="s">
        <v>1186</v>
      </c>
      <c r="O710" s="22" t="s">
        <v>1187</v>
      </c>
      <c r="P710" s="22" t="s">
        <v>1188</v>
      </c>
      <c r="Q710" s="23" t="s">
        <v>1685</v>
      </c>
      <c r="R710" s="22" t="s">
        <v>1686</v>
      </c>
      <c r="S710" s="21" t="s">
        <v>115</v>
      </c>
      <c r="T710" s="23" t="s">
        <v>1687</v>
      </c>
      <c r="U710" s="24" t="s">
        <v>17</v>
      </c>
      <c r="V710" s="23">
        <v>200</v>
      </c>
      <c r="W710" s="25">
        <v>1496569.92</v>
      </c>
      <c r="X710" s="25">
        <v>1141949.47</v>
      </c>
      <c r="Y710" s="25">
        <v>323769.76</v>
      </c>
      <c r="Z710" s="25">
        <v>890274</v>
      </c>
      <c r="AA710" s="25">
        <v>826257.43</v>
      </c>
      <c r="AB710" s="25">
        <v>1381402.08</v>
      </c>
      <c r="AC710" s="26">
        <v>45152.505756550927</v>
      </c>
      <c r="AD710" s="27">
        <f>ROW()</f>
        <v>710</v>
      </c>
      <c r="AE710" s="27">
        <f>1</f>
        <v>1</v>
      </c>
      <c r="AF710" s="27">
        <f>SUBTOTAL(109,Tbl_NGF_Data[[#This Row],[Counter]])</f>
        <v>1</v>
      </c>
    </row>
    <row r="711" spans="2:32" ht="45" x14ac:dyDescent="0.25">
      <c r="B711" s="21" t="s">
        <v>89</v>
      </c>
      <c r="C711" s="22" t="s">
        <v>1624</v>
      </c>
      <c r="D711" s="23">
        <v>5</v>
      </c>
      <c r="E711" s="22" t="s">
        <v>89</v>
      </c>
      <c r="F711" s="23">
        <v>5</v>
      </c>
      <c r="G711" s="22" t="s">
        <v>1624</v>
      </c>
      <c r="H711" s="22" t="s">
        <v>1327</v>
      </c>
      <c r="I711" s="23">
        <v>1</v>
      </c>
      <c r="J711" s="23">
        <v>301</v>
      </c>
      <c r="K711" s="23" t="s">
        <v>1625</v>
      </c>
      <c r="L711" s="22" t="s">
        <v>1626</v>
      </c>
      <c r="M711" s="21" t="s">
        <v>90</v>
      </c>
      <c r="N711" s="23" t="s">
        <v>1186</v>
      </c>
      <c r="O711" s="22" t="s">
        <v>1187</v>
      </c>
      <c r="P711" s="22" t="s">
        <v>1188</v>
      </c>
      <c r="Q711" s="23" t="s">
        <v>1685</v>
      </c>
      <c r="R711" s="22" t="s">
        <v>1686</v>
      </c>
      <c r="S711" s="21" t="s">
        <v>115</v>
      </c>
      <c r="T711" s="23" t="s">
        <v>1687</v>
      </c>
      <c r="U711" s="24" t="s">
        <v>18</v>
      </c>
      <c r="V711" s="23">
        <v>220</v>
      </c>
      <c r="W711" s="25">
        <v>503430.08000000007</v>
      </c>
      <c r="X711" s="25">
        <v>858050.53</v>
      </c>
      <c r="Y711" s="25">
        <v>676230.24</v>
      </c>
      <c r="Z711" s="25">
        <v>809726</v>
      </c>
      <c r="AA711" s="25">
        <v>173742.56999999995</v>
      </c>
      <c r="AB711" s="25">
        <v>1118597.92</v>
      </c>
      <c r="AC711" s="26">
        <v>45152.505756550927</v>
      </c>
      <c r="AD711" s="27">
        <f>ROW()</f>
        <v>711</v>
      </c>
      <c r="AE711" s="27">
        <f>1</f>
        <v>1</v>
      </c>
      <c r="AF711" s="27">
        <f>SUBTOTAL(109,Tbl_NGF_Data[[#This Row],[Counter]])</f>
        <v>1</v>
      </c>
    </row>
    <row r="712" spans="2:32" ht="45" x14ac:dyDescent="0.25">
      <c r="B712" s="21" t="s">
        <v>89</v>
      </c>
      <c r="C712" s="22" t="s">
        <v>1624</v>
      </c>
      <c r="D712" s="23">
        <v>5</v>
      </c>
      <c r="E712" s="22" t="s">
        <v>89</v>
      </c>
      <c r="F712" s="23">
        <v>5</v>
      </c>
      <c r="G712" s="22" t="s">
        <v>1624</v>
      </c>
      <c r="H712" s="22" t="s">
        <v>1327</v>
      </c>
      <c r="I712" s="23">
        <v>1</v>
      </c>
      <c r="J712" s="23">
        <v>301</v>
      </c>
      <c r="K712" s="23" t="s">
        <v>1625</v>
      </c>
      <c r="L712" s="22" t="s">
        <v>1626</v>
      </c>
      <c r="M712" s="21" t="s">
        <v>90</v>
      </c>
      <c r="N712" s="23" t="s">
        <v>1186</v>
      </c>
      <c r="O712" s="22" t="s">
        <v>1187</v>
      </c>
      <c r="P712" s="22" t="s">
        <v>1188</v>
      </c>
      <c r="Q712" s="23" t="s">
        <v>1685</v>
      </c>
      <c r="R712" s="22" t="s">
        <v>1686</v>
      </c>
      <c r="S712" s="21" t="s">
        <v>115</v>
      </c>
      <c r="T712" s="23" t="s">
        <v>1687</v>
      </c>
      <c r="U712" s="24" t="s">
        <v>19</v>
      </c>
      <c r="V712" s="23">
        <v>500</v>
      </c>
      <c r="W712" s="25">
        <v>78915.989999999991</v>
      </c>
      <c r="X712" s="25">
        <v>336531.4</v>
      </c>
      <c r="Y712" s="25">
        <v>86952.71</v>
      </c>
      <c r="Z712" s="25">
        <v>113016.75</v>
      </c>
      <c r="AA712" s="25">
        <v>537483.57999999996</v>
      </c>
      <c r="AB712" s="25">
        <v>201100.3</v>
      </c>
      <c r="AC712" s="26">
        <v>45152.505756550927</v>
      </c>
      <c r="AD712" s="27">
        <f>ROW()</f>
        <v>712</v>
      </c>
      <c r="AE712" s="27">
        <f>1</f>
        <v>1</v>
      </c>
      <c r="AF712" s="27">
        <f>SUBTOTAL(109,Tbl_NGF_Data[[#This Row],[Counter]])</f>
        <v>1</v>
      </c>
    </row>
    <row r="713" spans="2:32" ht="45" x14ac:dyDescent="0.25">
      <c r="B713" s="21" t="s">
        <v>89</v>
      </c>
      <c r="C713" s="22" t="s">
        <v>1624</v>
      </c>
      <c r="D713" s="23">
        <v>5</v>
      </c>
      <c r="E713" s="22" t="s">
        <v>89</v>
      </c>
      <c r="F713" s="23">
        <v>5</v>
      </c>
      <c r="G713" s="22" t="s">
        <v>1624</v>
      </c>
      <c r="H713" s="22" t="s">
        <v>1327</v>
      </c>
      <c r="I713" s="23">
        <v>1</v>
      </c>
      <c r="J713" s="23">
        <v>301</v>
      </c>
      <c r="K713" s="23" t="s">
        <v>1625</v>
      </c>
      <c r="L713" s="22" t="s">
        <v>1626</v>
      </c>
      <c r="M713" s="21" t="s">
        <v>90</v>
      </c>
      <c r="N713" s="23" t="s">
        <v>1186</v>
      </c>
      <c r="O713" s="22" t="s">
        <v>1187</v>
      </c>
      <c r="P713" s="22" t="s">
        <v>1188</v>
      </c>
      <c r="Q713" s="23" t="s">
        <v>1688</v>
      </c>
      <c r="R713" s="22" t="s">
        <v>1689</v>
      </c>
      <c r="S713" s="21" t="s">
        <v>116</v>
      </c>
      <c r="T713" s="23" t="s">
        <v>1690</v>
      </c>
      <c r="U713" s="24" t="s">
        <v>15</v>
      </c>
      <c r="V713" s="23">
        <v>100</v>
      </c>
      <c r="W713" s="25">
        <v>14489.62</v>
      </c>
      <c r="X713" s="25">
        <v>14667.62</v>
      </c>
      <c r="Y713" s="25">
        <v>14494.62</v>
      </c>
      <c r="Z713" s="25">
        <v>14171.62</v>
      </c>
      <c r="AA713" s="25">
        <v>13510.62</v>
      </c>
      <c r="AB713" s="25">
        <v>14328.62</v>
      </c>
      <c r="AC713" s="26">
        <v>45152.505756550927</v>
      </c>
      <c r="AD713" s="27">
        <f>ROW()</f>
        <v>713</v>
      </c>
      <c r="AE713" s="27">
        <f>1</f>
        <v>1</v>
      </c>
      <c r="AF713" s="27">
        <f>SUBTOTAL(109,Tbl_NGF_Data[[#This Row],[Counter]])</f>
        <v>1</v>
      </c>
    </row>
    <row r="714" spans="2:32" ht="45" x14ac:dyDescent="0.25">
      <c r="B714" s="21" t="s">
        <v>89</v>
      </c>
      <c r="C714" s="22" t="s">
        <v>1624</v>
      </c>
      <c r="D714" s="23">
        <v>5</v>
      </c>
      <c r="E714" s="22" t="s">
        <v>89</v>
      </c>
      <c r="F714" s="23">
        <v>5</v>
      </c>
      <c r="G714" s="22" t="s">
        <v>1624</v>
      </c>
      <c r="H714" s="22" t="s">
        <v>1327</v>
      </c>
      <c r="I714" s="23">
        <v>1</v>
      </c>
      <c r="J714" s="23">
        <v>301</v>
      </c>
      <c r="K714" s="23" t="s">
        <v>1625</v>
      </c>
      <c r="L714" s="22" t="s">
        <v>1626</v>
      </c>
      <c r="M714" s="21" t="s">
        <v>90</v>
      </c>
      <c r="N714" s="23" t="s">
        <v>1186</v>
      </c>
      <c r="O714" s="22" t="s">
        <v>1187</v>
      </c>
      <c r="P714" s="22" t="s">
        <v>1188</v>
      </c>
      <c r="Q714" s="23" t="s">
        <v>1688</v>
      </c>
      <c r="R714" s="22" t="s">
        <v>1689</v>
      </c>
      <c r="S714" s="21" t="s">
        <v>116</v>
      </c>
      <c r="T714" s="23" t="s">
        <v>1690</v>
      </c>
      <c r="U714" s="24" t="s">
        <v>16</v>
      </c>
      <c r="V714" s="23">
        <v>135</v>
      </c>
      <c r="W714" s="25">
        <v>5000</v>
      </c>
      <c r="X714" s="25">
        <v>5000</v>
      </c>
      <c r="Y714" s="25">
        <v>5000</v>
      </c>
      <c r="Z714" s="25">
        <v>5000</v>
      </c>
      <c r="AA714" s="25">
        <v>5000</v>
      </c>
      <c r="AB714" s="25">
        <v>5000</v>
      </c>
      <c r="AC714" s="26">
        <v>45152.505756550927</v>
      </c>
      <c r="AD714" s="27">
        <f>ROW()</f>
        <v>714</v>
      </c>
      <c r="AE714" s="27">
        <f>1</f>
        <v>1</v>
      </c>
      <c r="AF714" s="27">
        <f>SUBTOTAL(109,Tbl_NGF_Data[[#This Row],[Counter]])</f>
        <v>1</v>
      </c>
    </row>
    <row r="715" spans="2:32" ht="45" x14ac:dyDescent="0.25">
      <c r="B715" s="21" t="s">
        <v>89</v>
      </c>
      <c r="C715" s="22" t="s">
        <v>1624</v>
      </c>
      <c r="D715" s="23">
        <v>5</v>
      </c>
      <c r="E715" s="22" t="s">
        <v>89</v>
      </c>
      <c r="F715" s="23">
        <v>5</v>
      </c>
      <c r="G715" s="22" t="s">
        <v>1624</v>
      </c>
      <c r="H715" s="22" t="s">
        <v>1327</v>
      </c>
      <c r="I715" s="23">
        <v>1</v>
      </c>
      <c r="J715" s="23">
        <v>301</v>
      </c>
      <c r="K715" s="23" t="s">
        <v>1625</v>
      </c>
      <c r="L715" s="22" t="s">
        <v>1626</v>
      </c>
      <c r="M715" s="21" t="s">
        <v>90</v>
      </c>
      <c r="N715" s="23" t="s">
        <v>1186</v>
      </c>
      <c r="O715" s="22" t="s">
        <v>1187</v>
      </c>
      <c r="P715" s="22" t="s">
        <v>1188</v>
      </c>
      <c r="Q715" s="23" t="s">
        <v>1688</v>
      </c>
      <c r="R715" s="22" t="s">
        <v>1689</v>
      </c>
      <c r="S715" s="21" t="s">
        <v>116</v>
      </c>
      <c r="T715" s="23" t="s">
        <v>1690</v>
      </c>
      <c r="U715" s="24" t="s">
        <v>17</v>
      </c>
      <c r="V715" s="23">
        <v>200</v>
      </c>
      <c r="W715" s="25">
        <v>353.48</v>
      </c>
      <c r="X715" s="25">
        <v>630</v>
      </c>
      <c r="Y715" s="25">
        <v>1100</v>
      </c>
      <c r="Z715" s="25">
        <v>1325</v>
      </c>
      <c r="AA715" s="25">
        <v>1414</v>
      </c>
      <c r="AB715" s="25">
        <v>0</v>
      </c>
      <c r="AC715" s="26">
        <v>45152.505756550927</v>
      </c>
      <c r="AD715" s="27">
        <f>ROW()</f>
        <v>715</v>
      </c>
      <c r="AE715" s="27">
        <f>1</f>
        <v>1</v>
      </c>
      <c r="AF715" s="27">
        <f>SUBTOTAL(109,Tbl_NGF_Data[[#This Row],[Counter]])</f>
        <v>1</v>
      </c>
    </row>
    <row r="716" spans="2:32" ht="45" x14ac:dyDescent="0.25">
      <c r="B716" s="21" t="s">
        <v>89</v>
      </c>
      <c r="C716" s="22" t="s">
        <v>1624</v>
      </c>
      <c r="D716" s="23">
        <v>5</v>
      </c>
      <c r="E716" s="22" t="s">
        <v>89</v>
      </c>
      <c r="F716" s="23">
        <v>5</v>
      </c>
      <c r="G716" s="22" t="s">
        <v>1624</v>
      </c>
      <c r="H716" s="22" t="s">
        <v>1327</v>
      </c>
      <c r="I716" s="23">
        <v>1</v>
      </c>
      <c r="J716" s="23">
        <v>301</v>
      </c>
      <c r="K716" s="23" t="s">
        <v>1625</v>
      </c>
      <c r="L716" s="22" t="s">
        <v>1626</v>
      </c>
      <c r="M716" s="21" t="s">
        <v>90</v>
      </c>
      <c r="N716" s="23" t="s">
        <v>1186</v>
      </c>
      <c r="O716" s="22" t="s">
        <v>1187</v>
      </c>
      <c r="P716" s="22" t="s">
        <v>1188</v>
      </c>
      <c r="Q716" s="23" t="s">
        <v>1688</v>
      </c>
      <c r="R716" s="22" t="s">
        <v>1689</v>
      </c>
      <c r="S716" s="21" t="s">
        <v>116</v>
      </c>
      <c r="T716" s="23" t="s">
        <v>1690</v>
      </c>
      <c r="U716" s="24" t="s">
        <v>18</v>
      </c>
      <c r="V716" s="23">
        <v>220</v>
      </c>
      <c r="W716" s="25">
        <v>4646.5200000000004</v>
      </c>
      <c r="X716" s="25">
        <v>4370</v>
      </c>
      <c r="Y716" s="25">
        <v>3900</v>
      </c>
      <c r="Z716" s="25">
        <v>3675</v>
      </c>
      <c r="AA716" s="25">
        <v>3586</v>
      </c>
      <c r="AB716" s="25">
        <v>5000</v>
      </c>
      <c r="AC716" s="26">
        <v>45152.505756550927</v>
      </c>
      <c r="AD716" s="27">
        <f>ROW()</f>
        <v>716</v>
      </c>
      <c r="AE716" s="27">
        <f>1</f>
        <v>1</v>
      </c>
      <c r="AF716" s="27">
        <f>SUBTOTAL(109,Tbl_NGF_Data[[#This Row],[Counter]])</f>
        <v>1</v>
      </c>
    </row>
    <row r="717" spans="2:32" ht="45" x14ac:dyDescent="0.25">
      <c r="B717" s="21" t="s">
        <v>89</v>
      </c>
      <c r="C717" s="22" t="s">
        <v>1624</v>
      </c>
      <c r="D717" s="23">
        <v>5</v>
      </c>
      <c r="E717" s="22" t="s">
        <v>89</v>
      </c>
      <c r="F717" s="23">
        <v>5</v>
      </c>
      <c r="G717" s="22" t="s">
        <v>1624</v>
      </c>
      <c r="H717" s="22" t="s">
        <v>1327</v>
      </c>
      <c r="I717" s="23">
        <v>1</v>
      </c>
      <c r="J717" s="23">
        <v>301</v>
      </c>
      <c r="K717" s="23" t="s">
        <v>1625</v>
      </c>
      <c r="L717" s="22" t="s">
        <v>1626</v>
      </c>
      <c r="M717" s="21" t="s">
        <v>90</v>
      </c>
      <c r="N717" s="23" t="s">
        <v>1186</v>
      </c>
      <c r="O717" s="22" t="s">
        <v>1187</v>
      </c>
      <c r="P717" s="22" t="s">
        <v>1188</v>
      </c>
      <c r="Q717" s="23" t="s">
        <v>1688</v>
      </c>
      <c r="R717" s="22" t="s">
        <v>1689</v>
      </c>
      <c r="S717" s="21" t="s">
        <v>116</v>
      </c>
      <c r="T717" s="23" t="s">
        <v>1690</v>
      </c>
      <c r="U717" s="24" t="s">
        <v>19</v>
      </c>
      <c r="V717" s="23">
        <v>500</v>
      </c>
      <c r="W717" s="25">
        <v>950</v>
      </c>
      <c r="X717" s="25">
        <v>900</v>
      </c>
      <c r="Y717" s="25">
        <v>1025</v>
      </c>
      <c r="Z717" s="25">
        <v>1100</v>
      </c>
      <c r="AA717" s="25">
        <v>850</v>
      </c>
      <c r="AB717" s="25">
        <v>900</v>
      </c>
      <c r="AC717" s="26">
        <v>45152.505756550927</v>
      </c>
      <c r="AD717" s="27">
        <f>ROW()</f>
        <v>717</v>
      </c>
      <c r="AE717" s="27">
        <f>1</f>
        <v>1</v>
      </c>
      <c r="AF717" s="27">
        <f>SUBTOTAL(109,Tbl_NGF_Data[[#This Row],[Counter]])</f>
        <v>1</v>
      </c>
    </row>
    <row r="718" spans="2:32" ht="45" x14ac:dyDescent="0.25">
      <c r="B718" s="21" t="s">
        <v>89</v>
      </c>
      <c r="C718" s="22" t="s">
        <v>1624</v>
      </c>
      <c r="D718" s="23">
        <v>5</v>
      </c>
      <c r="E718" s="22" t="s">
        <v>89</v>
      </c>
      <c r="F718" s="23">
        <v>5</v>
      </c>
      <c r="G718" s="22" t="s">
        <v>1624</v>
      </c>
      <c r="H718" s="22" t="s">
        <v>1327</v>
      </c>
      <c r="I718" s="23">
        <v>1</v>
      </c>
      <c r="J718" s="23">
        <v>301</v>
      </c>
      <c r="K718" s="23" t="s">
        <v>1625</v>
      </c>
      <c r="L718" s="22" t="s">
        <v>1626</v>
      </c>
      <c r="M718" s="21" t="s">
        <v>90</v>
      </c>
      <c r="N718" s="23" t="s">
        <v>1186</v>
      </c>
      <c r="O718" s="22" t="s">
        <v>1187</v>
      </c>
      <c r="P718" s="22" t="s">
        <v>1188</v>
      </c>
      <c r="Q718" s="23" t="s">
        <v>1691</v>
      </c>
      <c r="R718" s="22" t="s">
        <v>1692</v>
      </c>
      <c r="S718" s="21" t="s">
        <v>117</v>
      </c>
      <c r="T718" s="23" t="s">
        <v>1693</v>
      </c>
      <c r="U718" s="24" t="s">
        <v>15</v>
      </c>
      <c r="V718" s="23">
        <v>100</v>
      </c>
      <c r="W718" s="25">
        <v>203901.71</v>
      </c>
      <c r="X718" s="25">
        <v>256047.56</v>
      </c>
      <c r="Y718" s="25">
        <v>269887.51</v>
      </c>
      <c r="Z718" s="25">
        <v>318733.55000000005</v>
      </c>
      <c r="AA718" s="25">
        <v>314967.53000000003</v>
      </c>
      <c r="AB718" s="25">
        <v>294166.59999999998</v>
      </c>
      <c r="AC718" s="26">
        <v>45152.505756550927</v>
      </c>
      <c r="AD718" s="27">
        <f>ROW()</f>
        <v>718</v>
      </c>
      <c r="AE718" s="27">
        <f>1</f>
        <v>1</v>
      </c>
      <c r="AF718" s="27">
        <f>SUBTOTAL(109,Tbl_NGF_Data[[#This Row],[Counter]])</f>
        <v>1</v>
      </c>
    </row>
    <row r="719" spans="2:32" ht="45" x14ac:dyDescent="0.25">
      <c r="B719" s="21" t="s">
        <v>89</v>
      </c>
      <c r="C719" s="22" t="s">
        <v>1624</v>
      </c>
      <c r="D719" s="23">
        <v>5</v>
      </c>
      <c r="E719" s="22" t="s">
        <v>89</v>
      </c>
      <c r="F719" s="23">
        <v>5</v>
      </c>
      <c r="G719" s="22" t="s">
        <v>1624</v>
      </c>
      <c r="H719" s="22" t="s">
        <v>1327</v>
      </c>
      <c r="I719" s="23">
        <v>1</v>
      </c>
      <c r="J719" s="23">
        <v>301</v>
      </c>
      <c r="K719" s="23" t="s">
        <v>1625</v>
      </c>
      <c r="L719" s="22" t="s">
        <v>1626</v>
      </c>
      <c r="M719" s="21" t="s">
        <v>90</v>
      </c>
      <c r="N719" s="23" t="s">
        <v>1186</v>
      </c>
      <c r="O719" s="22" t="s">
        <v>1187</v>
      </c>
      <c r="P719" s="22" t="s">
        <v>1188</v>
      </c>
      <c r="Q719" s="23" t="s">
        <v>1691</v>
      </c>
      <c r="R719" s="22" t="s">
        <v>1692</v>
      </c>
      <c r="S719" s="21" t="s">
        <v>117</v>
      </c>
      <c r="T719" s="23" t="s">
        <v>1693</v>
      </c>
      <c r="U719" s="24" t="s">
        <v>16</v>
      </c>
      <c r="V719" s="23">
        <v>135</v>
      </c>
      <c r="W719" s="25">
        <v>122951</v>
      </c>
      <c r="X719" s="25">
        <v>125988</v>
      </c>
      <c r="Y719" s="25">
        <v>125988</v>
      </c>
      <c r="Z719" s="25">
        <v>128981</v>
      </c>
      <c r="AA719" s="25">
        <v>128981</v>
      </c>
      <c r="AB719" s="25">
        <v>131368</v>
      </c>
      <c r="AC719" s="26">
        <v>45152.505756550927</v>
      </c>
      <c r="AD719" s="27">
        <f>ROW()</f>
        <v>719</v>
      </c>
      <c r="AE719" s="27">
        <f>1</f>
        <v>1</v>
      </c>
      <c r="AF719" s="27">
        <f>SUBTOTAL(109,Tbl_NGF_Data[[#This Row],[Counter]])</f>
        <v>1</v>
      </c>
    </row>
    <row r="720" spans="2:32" ht="45" x14ac:dyDescent="0.25">
      <c r="B720" s="21" t="s">
        <v>89</v>
      </c>
      <c r="C720" s="22" t="s">
        <v>1624</v>
      </c>
      <c r="D720" s="23">
        <v>5</v>
      </c>
      <c r="E720" s="22" t="s">
        <v>89</v>
      </c>
      <c r="F720" s="23">
        <v>5</v>
      </c>
      <c r="G720" s="22" t="s">
        <v>1624</v>
      </c>
      <c r="H720" s="22" t="s">
        <v>1327</v>
      </c>
      <c r="I720" s="23">
        <v>1</v>
      </c>
      <c r="J720" s="23">
        <v>301</v>
      </c>
      <c r="K720" s="23" t="s">
        <v>1625</v>
      </c>
      <c r="L720" s="22" t="s">
        <v>1626</v>
      </c>
      <c r="M720" s="21" t="s">
        <v>90</v>
      </c>
      <c r="N720" s="23" t="s">
        <v>1186</v>
      </c>
      <c r="O720" s="22" t="s">
        <v>1187</v>
      </c>
      <c r="P720" s="22" t="s">
        <v>1188</v>
      </c>
      <c r="Q720" s="23" t="s">
        <v>1691</v>
      </c>
      <c r="R720" s="22" t="s">
        <v>1692</v>
      </c>
      <c r="S720" s="21" t="s">
        <v>117</v>
      </c>
      <c r="T720" s="23" t="s">
        <v>1693</v>
      </c>
      <c r="U720" s="24" t="s">
        <v>17</v>
      </c>
      <c r="V720" s="23">
        <v>200</v>
      </c>
      <c r="W720" s="25">
        <v>41827.189999999995</v>
      </c>
      <c r="X720" s="25">
        <v>17729.48</v>
      </c>
      <c r="Y720" s="25">
        <v>62637.33</v>
      </c>
      <c r="Z720" s="25">
        <v>14945.419999999998</v>
      </c>
      <c r="AA720" s="25">
        <v>74147.839999999997</v>
      </c>
      <c r="AB720" s="25">
        <v>94226.560000000012</v>
      </c>
      <c r="AC720" s="26">
        <v>45152.505756550927</v>
      </c>
      <c r="AD720" s="27">
        <f>ROW()</f>
        <v>720</v>
      </c>
      <c r="AE720" s="27">
        <f>1</f>
        <v>1</v>
      </c>
      <c r="AF720" s="27">
        <f>SUBTOTAL(109,Tbl_NGF_Data[[#This Row],[Counter]])</f>
        <v>1</v>
      </c>
    </row>
    <row r="721" spans="2:32" ht="45" x14ac:dyDescent="0.25">
      <c r="B721" s="21" t="s">
        <v>89</v>
      </c>
      <c r="C721" s="22" t="s">
        <v>1624</v>
      </c>
      <c r="D721" s="23">
        <v>5</v>
      </c>
      <c r="E721" s="22" t="s">
        <v>89</v>
      </c>
      <c r="F721" s="23">
        <v>5</v>
      </c>
      <c r="G721" s="22" t="s">
        <v>1624</v>
      </c>
      <c r="H721" s="22" t="s">
        <v>1327</v>
      </c>
      <c r="I721" s="23">
        <v>1</v>
      </c>
      <c r="J721" s="23">
        <v>301</v>
      </c>
      <c r="K721" s="23" t="s">
        <v>1625</v>
      </c>
      <c r="L721" s="22" t="s">
        <v>1626</v>
      </c>
      <c r="M721" s="21" t="s">
        <v>90</v>
      </c>
      <c r="N721" s="23" t="s">
        <v>1186</v>
      </c>
      <c r="O721" s="22" t="s">
        <v>1187</v>
      </c>
      <c r="P721" s="22" t="s">
        <v>1188</v>
      </c>
      <c r="Q721" s="23" t="s">
        <v>1691</v>
      </c>
      <c r="R721" s="22" t="s">
        <v>1692</v>
      </c>
      <c r="S721" s="21" t="s">
        <v>117</v>
      </c>
      <c r="T721" s="23" t="s">
        <v>1693</v>
      </c>
      <c r="U721" s="24" t="s">
        <v>18</v>
      </c>
      <c r="V721" s="23">
        <v>220</v>
      </c>
      <c r="W721" s="25">
        <v>81123.81</v>
      </c>
      <c r="X721" s="25">
        <v>108258.52</v>
      </c>
      <c r="Y721" s="25">
        <v>63350.67</v>
      </c>
      <c r="Z721" s="25">
        <v>114035.58</v>
      </c>
      <c r="AA721" s="25">
        <v>54833.16</v>
      </c>
      <c r="AB721" s="25">
        <v>37141.439999999988</v>
      </c>
      <c r="AC721" s="26">
        <v>45152.505756550927</v>
      </c>
      <c r="AD721" s="27">
        <f>ROW()</f>
        <v>721</v>
      </c>
      <c r="AE721" s="27">
        <f>1</f>
        <v>1</v>
      </c>
      <c r="AF721" s="27">
        <f>SUBTOTAL(109,Tbl_NGF_Data[[#This Row],[Counter]])</f>
        <v>1</v>
      </c>
    </row>
    <row r="722" spans="2:32" ht="45" x14ac:dyDescent="0.25">
      <c r="B722" s="21" t="s">
        <v>89</v>
      </c>
      <c r="C722" s="22" t="s">
        <v>1624</v>
      </c>
      <c r="D722" s="23">
        <v>5</v>
      </c>
      <c r="E722" s="22" t="s">
        <v>89</v>
      </c>
      <c r="F722" s="23">
        <v>5</v>
      </c>
      <c r="G722" s="22" t="s">
        <v>1624</v>
      </c>
      <c r="H722" s="22" t="s">
        <v>1327</v>
      </c>
      <c r="I722" s="23">
        <v>1</v>
      </c>
      <c r="J722" s="23">
        <v>301</v>
      </c>
      <c r="K722" s="23" t="s">
        <v>1625</v>
      </c>
      <c r="L722" s="22" t="s">
        <v>1626</v>
      </c>
      <c r="M722" s="21" t="s">
        <v>90</v>
      </c>
      <c r="N722" s="23" t="s">
        <v>1186</v>
      </c>
      <c r="O722" s="22" t="s">
        <v>1187</v>
      </c>
      <c r="P722" s="22" t="s">
        <v>1188</v>
      </c>
      <c r="Q722" s="23" t="s">
        <v>1691</v>
      </c>
      <c r="R722" s="22" t="s">
        <v>1692</v>
      </c>
      <c r="S722" s="21" t="s">
        <v>117</v>
      </c>
      <c r="T722" s="23" t="s">
        <v>1693</v>
      </c>
      <c r="U722" s="24" t="s">
        <v>19</v>
      </c>
      <c r="V722" s="23">
        <v>500</v>
      </c>
      <c r="W722" s="25">
        <v>72640.67</v>
      </c>
      <c r="X722" s="25">
        <v>77526.329999999987</v>
      </c>
      <c r="Y722" s="25">
        <v>83384.28</v>
      </c>
      <c r="Z722" s="25">
        <v>71684.459999999992</v>
      </c>
      <c r="AA722" s="25">
        <v>77303.819999999992</v>
      </c>
      <c r="AB722" s="25">
        <v>80717.63</v>
      </c>
      <c r="AC722" s="26">
        <v>45152.505756550927</v>
      </c>
      <c r="AD722" s="27">
        <f>ROW()</f>
        <v>722</v>
      </c>
      <c r="AE722" s="27">
        <f>1</f>
        <v>1</v>
      </c>
      <c r="AF722" s="27">
        <f>SUBTOTAL(109,Tbl_NGF_Data[[#This Row],[Counter]])</f>
        <v>1</v>
      </c>
    </row>
    <row r="723" spans="2:32" ht="45" x14ac:dyDescent="0.25">
      <c r="B723" s="21" t="s">
        <v>89</v>
      </c>
      <c r="C723" s="22" t="s">
        <v>1624</v>
      </c>
      <c r="D723" s="23">
        <v>5</v>
      </c>
      <c r="E723" s="22" t="s">
        <v>89</v>
      </c>
      <c r="F723" s="23">
        <v>5</v>
      </c>
      <c r="G723" s="22" t="s">
        <v>1624</v>
      </c>
      <c r="H723" s="22" t="s">
        <v>1327</v>
      </c>
      <c r="I723" s="23">
        <v>1</v>
      </c>
      <c r="J723" s="23">
        <v>301</v>
      </c>
      <c r="K723" s="23" t="s">
        <v>1625</v>
      </c>
      <c r="L723" s="22" t="s">
        <v>1626</v>
      </c>
      <c r="M723" s="21" t="s">
        <v>90</v>
      </c>
      <c r="N723" s="23" t="s">
        <v>1186</v>
      </c>
      <c r="O723" s="22" t="s">
        <v>1187</v>
      </c>
      <c r="P723" s="22" t="s">
        <v>1188</v>
      </c>
      <c r="Q723" s="23" t="s">
        <v>1694</v>
      </c>
      <c r="R723" s="22" t="s">
        <v>1695</v>
      </c>
      <c r="S723" s="21" t="s">
        <v>118</v>
      </c>
      <c r="T723" s="23" t="s">
        <v>1696</v>
      </c>
      <c r="U723" s="24" t="s">
        <v>15</v>
      </c>
      <c r="V723" s="23">
        <v>100</v>
      </c>
      <c r="W723" s="25">
        <v>4984644.0399999991</v>
      </c>
      <c r="X723" s="25">
        <v>5346578.8299999991</v>
      </c>
      <c r="Y723" s="25">
        <v>5892121.71</v>
      </c>
      <c r="Z723" s="25">
        <v>6517513.8500000006</v>
      </c>
      <c r="AA723" s="25">
        <v>7221669.2799999993</v>
      </c>
      <c r="AB723" s="25">
        <v>8954451.8200000003</v>
      </c>
      <c r="AC723" s="26">
        <v>45152.505756550927</v>
      </c>
      <c r="AD723" s="27">
        <f>ROW()</f>
        <v>723</v>
      </c>
      <c r="AE723" s="27">
        <f>1</f>
        <v>1</v>
      </c>
      <c r="AF723" s="27">
        <f>SUBTOTAL(109,Tbl_NGF_Data[[#This Row],[Counter]])</f>
        <v>1</v>
      </c>
    </row>
    <row r="724" spans="2:32" ht="45" x14ac:dyDescent="0.25">
      <c r="B724" s="21" t="s">
        <v>89</v>
      </c>
      <c r="C724" s="22" t="s">
        <v>1624</v>
      </c>
      <c r="D724" s="23">
        <v>5</v>
      </c>
      <c r="E724" s="22" t="s">
        <v>89</v>
      </c>
      <c r="F724" s="23">
        <v>5</v>
      </c>
      <c r="G724" s="22" t="s">
        <v>1624</v>
      </c>
      <c r="H724" s="22" t="s">
        <v>1327</v>
      </c>
      <c r="I724" s="23">
        <v>1</v>
      </c>
      <c r="J724" s="23">
        <v>301</v>
      </c>
      <c r="K724" s="23" t="s">
        <v>1625</v>
      </c>
      <c r="L724" s="22" t="s">
        <v>1626</v>
      </c>
      <c r="M724" s="21" t="s">
        <v>90</v>
      </c>
      <c r="N724" s="23" t="s">
        <v>1186</v>
      </c>
      <c r="O724" s="22" t="s">
        <v>1187</v>
      </c>
      <c r="P724" s="22" t="s">
        <v>1188</v>
      </c>
      <c r="Q724" s="23" t="s">
        <v>1694</v>
      </c>
      <c r="R724" s="22" t="s">
        <v>1695</v>
      </c>
      <c r="S724" s="21" t="s">
        <v>118</v>
      </c>
      <c r="T724" s="23" t="s">
        <v>1696</v>
      </c>
      <c r="U724" s="24" t="s">
        <v>16</v>
      </c>
      <c r="V724" s="23">
        <v>135</v>
      </c>
      <c r="W724" s="25">
        <v>5130718</v>
      </c>
      <c r="X724" s="25">
        <v>5539720</v>
      </c>
      <c r="Y724" s="25">
        <v>5539720</v>
      </c>
      <c r="Z724" s="25">
        <v>5593507</v>
      </c>
      <c r="AA724" s="25">
        <v>4953907</v>
      </c>
      <c r="AB724" s="25">
        <v>5623992</v>
      </c>
      <c r="AC724" s="26">
        <v>45152.505756550927</v>
      </c>
      <c r="AD724" s="27">
        <f>ROW()</f>
        <v>724</v>
      </c>
      <c r="AE724" s="27">
        <f>1</f>
        <v>1</v>
      </c>
      <c r="AF724" s="27">
        <f>SUBTOTAL(109,Tbl_NGF_Data[[#This Row],[Counter]])</f>
        <v>1</v>
      </c>
    </row>
    <row r="725" spans="2:32" ht="45" x14ac:dyDescent="0.25">
      <c r="B725" s="21" t="s">
        <v>89</v>
      </c>
      <c r="C725" s="22" t="s">
        <v>1624</v>
      </c>
      <c r="D725" s="23">
        <v>5</v>
      </c>
      <c r="E725" s="22" t="s">
        <v>89</v>
      </c>
      <c r="F725" s="23">
        <v>5</v>
      </c>
      <c r="G725" s="22" t="s">
        <v>1624</v>
      </c>
      <c r="H725" s="22" t="s">
        <v>1327</v>
      </c>
      <c r="I725" s="23">
        <v>1</v>
      </c>
      <c r="J725" s="23">
        <v>301</v>
      </c>
      <c r="K725" s="23" t="s">
        <v>1625</v>
      </c>
      <c r="L725" s="22" t="s">
        <v>1626</v>
      </c>
      <c r="M725" s="21" t="s">
        <v>90</v>
      </c>
      <c r="N725" s="23" t="s">
        <v>1186</v>
      </c>
      <c r="O725" s="22" t="s">
        <v>1187</v>
      </c>
      <c r="P725" s="22" t="s">
        <v>1188</v>
      </c>
      <c r="Q725" s="23" t="s">
        <v>1694</v>
      </c>
      <c r="R725" s="22" t="s">
        <v>1695</v>
      </c>
      <c r="S725" s="21" t="s">
        <v>118</v>
      </c>
      <c r="T725" s="23" t="s">
        <v>1696</v>
      </c>
      <c r="U725" s="24" t="s">
        <v>17</v>
      </c>
      <c r="V725" s="23">
        <v>200</v>
      </c>
      <c r="W725" s="25">
        <v>4426553.49</v>
      </c>
      <c r="X725" s="25">
        <v>3846644.419999999</v>
      </c>
      <c r="Y725" s="25">
        <v>3602101.3400000017</v>
      </c>
      <c r="Z725" s="25">
        <v>3899605.580000001</v>
      </c>
      <c r="AA725" s="25">
        <v>4373960.7300000023</v>
      </c>
      <c r="AB725" s="25">
        <v>4596761.7900000019</v>
      </c>
      <c r="AC725" s="26">
        <v>45152.505756550927</v>
      </c>
      <c r="AD725" s="27">
        <f>ROW()</f>
        <v>725</v>
      </c>
      <c r="AE725" s="27">
        <f>1</f>
        <v>1</v>
      </c>
      <c r="AF725" s="27">
        <f>SUBTOTAL(109,Tbl_NGF_Data[[#This Row],[Counter]])</f>
        <v>1</v>
      </c>
    </row>
    <row r="726" spans="2:32" ht="45" x14ac:dyDescent="0.25">
      <c r="B726" s="21" t="s">
        <v>89</v>
      </c>
      <c r="C726" s="22" t="s">
        <v>1624</v>
      </c>
      <c r="D726" s="23">
        <v>5</v>
      </c>
      <c r="E726" s="22" t="s">
        <v>89</v>
      </c>
      <c r="F726" s="23">
        <v>5</v>
      </c>
      <c r="G726" s="22" t="s">
        <v>1624</v>
      </c>
      <c r="H726" s="22" t="s">
        <v>1327</v>
      </c>
      <c r="I726" s="23">
        <v>1</v>
      </c>
      <c r="J726" s="23">
        <v>301</v>
      </c>
      <c r="K726" s="23" t="s">
        <v>1625</v>
      </c>
      <c r="L726" s="22" t="s">
        <v>1626</v>
      </c>
      <c r="M726" s="21" t="s">
        <v>90</v>
      </c>
      <c r="N726" s="23" t="s">
        <v>1186</v>
      </c>
      <c r="O726" s="22" t="s">
        <v>1187</v>
      </c>
      <c r="P726" s="22" t="s">
        <v>1188</v>
      </c>
      <c r="Q726" s="23" t="s">
        <v>1694</v>
      </c>
      <c r="R726" s="22" t="s">
        <v>1695</v>
      </c>
      <c r="S726" s="21" t="s">
        <v>118</v>
      </c>
      <c r="T726" s="23" t="s">
        <v>1696</v>
      </c>
      <c r="U726" s="24" t="s">
        <v>18</v>
      </c>
      <c r="V726" s="23">
        <v>220</v>
      </c>
      <c r="W726" s="25">
        <v>704164.50999999978</v>
      </c>
      <c r="X726" s="25">
        <v>1693075.580000001</v>
      </c>
      <c r="Y726" s="25">
        <v>1937618.6599999983</v>
      </c>
      <c r="Z726" s="25">
        <v>1693901.419999999</v>
      </c>
      <c r="AA726" s="25">
        <v>579946.26999999769</v>
      </c>
      <c r="AB726" s="25">
        <v>1027230.2099999981</v>
      </c>
      <c r="AC726" s="26">
        <v>45152.505756550927</v>
      </c>
      <c r="AD726" s="27">
        <f>ROW()</f>
        <v>726</v>
      </c>
      <c r="AE726" s="27">
        <f>1</f>
        <v>1</v>
      </c>
      <c r="AF726" s="27">
        <f>SUBTOTAL(109,Tbl_NGF_Data[[#This Row],[Counter]])</f>
        <v>1</v>
      </c>
    </row>
    <row r="727" spans="2:32" ht="45" x14ac:dyDescent="0.25">
      <c r="B727" s="21" t="s">
        <v>89</v>
      </c>
      <c r="C727" s="22" t="s">
        <v>1624</v>
      </c>
      <c r="D727" s="23">
        <v>5</v>
      </c>
      <c r="E727" s="22" t="s">
        <v>89</v>
      </c>
      <c r="F727" s="23">
        <v>5</v>
      </c>
      <c r="G727" s="22" t="s">
        <v>1624</v>
      </c>
      <c r="H727" s="22" t="s">
        <v>1327</v>
      </c>
      <c r="I727" s="23">
        <v>1</v>
      </c>
      <c r="J727" s="23">
        <v>301</v>
      </c>
      <c r="K727" s="23" t="s">
        <v>1625</v>
      </c>
      <c r="L727" s="22" t="s">
        <v>1626</v>
      </c>
      <c r="M727" s="21" t="s">
        <v>90</v>
      </c>
      <c r="N727" s="23" t="s">
        <v>1186</v>
      </c>
      <c r="O727" s="22" t="s">
        <v>1187</v>
      </c>
      <c r="P727" s="22" t="s">
        <v>1188</v>
      </c>
      <c r="Q727" s="23" t="s">
        <v>1694</v>
      </c>
      <c r="R727" s="22" t="s">
        <v>1695</v>
      </c>
      <c r="S727" s="21" t="s">
        <v>118</v>
      </c>
      <c r="T727" s="23" t="s">
        <v>1696</v>
      </c>
      <c r="U727" s="24" t="s">
        <v>19</v>
      </c>
      <c r="V727" s="23">
        <v>500</v>
      </c>
      <c r="W727" s="25">
        <v>4659508.7499999991</v>
      </c>
      <c r="X727" s="25">
        <v>4238949.21</v>
      </c>
      <c r="Y727" s="25">
        <v>4208468.2199999988</v>
      </c>
      <c r="Z727" s="25">
        <v>4538742.7200000007</v>
      </c>
      <c r="AA727" s="25">
        <v>5087832.1600000011</v>
      </c>
      <c r="AB727" s="25">
        <v>6344608.3300000001</v>
      </c>
      <c r="AC727" s="26">
        <v>45152.505756550927</v>
      </c>
      <c r="AD727" s="27">
        <f>ROW()</f>
        <v>727</v>
      </c>
      <c r="AE727" s="27">
        <f>1</f>
        <v>1</v>
      </c>
      <c r="AF727" s="27">
        <f>SUBTOTAL(109,Tbl_NGF_Data[[#This Row],[Counter]])</f>
        <v>1</v>
      </c>
    </row>
    <row r="728" spans="2:32" ht="45" x14ac:dyDescent="0.25">
      <c r="B728" s="21" t="s">
        <v>89</v>
      </c>
      <c r="C728" s="22" t="s">
        <v>1624</v>
      </c>
      <c r="D728" s="23">
        <v>5</v>
      </c>
      <c r="E728" s="22" t="s">
        <v>89</v>
      </c>
      <c r="F728" s="23">
        <v>5</v>
      </c>
      <c r="G728" s="22" t="s">
        <v>1624</v>
      </c>
      <c r="H728" s="22" t="s">
        <v>1327</v>
      </c>
      <c r="I728" s="23">
        <v>1</v>
      </c>
      <c r="J728" s="23">
        <v>301</v>
      </c>
      <c r="K728" s="23" t="s">
        <v>1625</v>
      </c>
      <c r="L728" s="22" t="s">
        <v>1626</v>
      </c>
      <c r="M728" s="21" t="s">
        <v>90</v>
      </c>
      <c r="N728" s="23" t="s">
        <v>1186</v>
      </c>
      <c r="O728" s="22" t="s">
        <v>1187</v>
      </c>
      <c r="P728" s="22" t="s">
        <v>1188</v>
      </c>
      <c r="Q728" s="23" t="s">
        <v>1697</v>
      </c>
      <c r="R728" s="22" t="s">
        <v>1698</v>
      </c>
      <c r="S728" s="21" t="s">
        <v>119</v>
      </c>
      <c r="T728" s="23" t="s">
        <v>1699</v>
      </c>
      <c r="U728" s="24" t="s">
        <v>15</v>
      </c>
      <c r="V728" s="23">
        <v>100</v>
      </c>
      <c r="W728" s="25">
        <v>1929464.7200000002</v>
      </c>
      <c r="X728" s="25">
        <v>2212645.67</v>
      </c>
      <c r="Y728" s="25">
        <v>2659032.02</v>
      </c>
      <c r="Z728" s="25">
        <v>3202435.39</v>
      </c>
      <c r="AA728" s="25">
        <v>3635447.57</v>
      </c>
      <c r="AB728" s="25">
        <v>3946058.46</v>
      </c>
      <c r="AC728" s="26">
        <v>45152.505756550927</v>
      </c>
      <c r="AD728" s="27">
        <f>ROW()</f>
        <v>728</v>
      </c>
      <c r="AE728" s="27">
        <f>1</f>
        <v>1</v>
      </c>
      <c r="AF728" s="27">
        <f>SUBTOTAL(109,Tbl_NGF_Data[[#This Row],[Counter]])</f>
        <v>1</v>
      </c>
    </row>
    <row r="729" spans="2:32" ht="45" x14ac:dyDescent="0.25">
      <c r="B729" s="21" t="s">
        <v>89</v>
      </c>
      <c r="C729" s="22" t="s">
        <v>1624</v>
      </c>
      <c r="D729" s="23">
        <v>5</v>
      </c>
      <c r="E729" s="22" t="s">
        <v>89</v>
      </c>
      <c r="F729" s="23">
        <v>5</v>
      </c>
      <c r="G729" s="22" t="s">
        <v>1624</v>
      </c>
      <c r="H729" s="22" t="s">
        <v>1327</v>
      </c>
      <c r="I729" s="23">
        <v>1</v>
      </c>
      <c r="J729" s="23">
        <v>301</v>
      </c>
      <c r="K729" s="23" t="s">
        <v>1625</v>
      </c>
      <c r="L729" s="22" t="s">
        <v>1626</v>
      </c>
      <c r="M729" s="21" t="s">
        <v>90</v>
      </c>
      <c r="N729" s="23" t="s">
        <v>1186</v>
      </c>
      <c r="O729" s="22" t="s">
        <v>1187</v>
      </c>
      <c r="P729" s="22" t="s">
        <v>1188</v>
      </c>
      <c r="Q729" s="23" t="s">
        <v>1697</v>
      </c>
      <c r="R729" s="22" t="s">
        <v>1698</v>
      </c>
      <c r="S729" s="21" t="s">
        <v>119</v>
      </c>
      <c r="T729" s="23" t="s">
        <v>1699</v>
      </c>
      <c r="U729" s="24" t="s">
        <v>16</v>
      </c>
      <c r="V729" s="23">
        <v>135</v>
      </c>
      <c r="W729" s="25">
        <v>1375822</v>
      </c>
      <c r="X729" s="25">
        <v>1421703</v>
      </c>
      <c r="Y729" s="25">
        <v>1421703</v>
      </c>
      <c r="Z729" s="25">
        <v>1483128</v>
      </c>
      <c r="AA729" s="25">
        <v>1483128</v>
      </c>
      <c r="AB729" s="25">
        <v>1519183</v>
      </c>
      <c r="AC729" s="26">
        <v>45152.505756550927</v>
      </c>
      <c r="AD729" s="27">
        <f>ROW()</f>
        <v>729</v>
      </c>
      <c r="AE729" s="27">
        <f>1</f>
        <v>1</v>
      </c>
      <c r="AF729" s="27">
        <f>SUBTOTAL(109,Tbl_NGF_Data[[#This Row],[Counter]])</f>
        <v>1</v>
      </c>
    </row>
    <row r="730" spans="2:32" ht="45" x14ac:dyDescent="0.25">
      <c r="B730" s="21" t="s">
        <v>89</v>
      </c>
      <c r="C730" s="22" t="s">
        <v>1624</v>
      </c>
      <c r="D730" s="23">
        <v>5</v>
      </c>
      <c r="E730" s="22" t="s">
        <v>89</v>
      </c>
      <c r="F730" s="23">
        <v>5</v>
      </c>
      <c r="G730" s="22" t="s">
        <v>1624</v>
      </c>
      <c r="H730" s="22" t="s">
        <v>1327</v>
      </c>
      <c r="I730" s="23">
        <v>1</v>
      </c>
      <c r="J730" s="23">
        <v>301</v>
      </c>
      <c r="K730" s="23" t="s">
        <v>1625</v>
      </c>
      <c r="L730" s="22" t="s">
        <v>1626</v>
      </c>
      <c r="M730" s="21" t="s">
        <v>90</v>
      </c>
      <c r="N730" s="23" t="s">
        <v>1186</v>
      </c>
      <c r="O730" s="22" t="s">
        <v>1187</v>
      </c>
      <c r="P730" s="22" t="s">
        <v>1188</v>
      </c>
      <c r="Q730" s="23" t="s">
        <v>1697</v>
      </c>
      <c r="R730" s="22" t="s">
        <v>1698</v>
      </c>
      <c r="S730" s="21" t="s">
        <v>119</v>
      </c>
      <c r="T730" s="23" t="s">
        <v>1699</v>
      </c>
      <c r="U730" s="24" t="s">
        <v>17</v>
      </c>
      <c r="V730" s="23">
        <v>200</v>
      </c>
      <c r="W730" s="25">
        <v>998550.85000000009</v>
      </c>
      <c r="X730" s="25">
        <v>1176474.97</v>
      </c>
      <c r="Y730" s="25">
        <v>1182504.3499999999</v>
      </c>
      <c r="Z730" s="25">
        <v>1203544.56</v>
      </c>
      <c r="AA730" s="25">
        <v>1178992.5299999993</v>
      </c>
      <c r="AB730" s="25">
        <v>1304911.8300000003</v>
      </c>
      <c r="AC730" s="26">
        <v>45152.505756550927</v>
      </c>
      <c r="AD730" s="27">
        <f>ROW()</f>
        <v>730</v>
      </c>
      <c r="AE730" s="27">
        <f>1</f>
        <v>1</v>
      </c>
      <c r="AF730" s="27">
        <f>SUBTOTAL(109,Tbl_NGF_Data[[#This Row],[Counter]])</f>
        <v>1</v>
      </c>
    </row>
    <row r="731" spans="2:32" ht="45" x14ac:dyDescent="0.25">
      <c r="B731" s="21" t="s">
        <v>89</v>
      </c>
      <c r="C731" s="22" t="s">
        <v>1624</v>
      </c>
      <c r="D731" s="23">
        <v>5</v>
      </c>
      <c r="E731" s="22" t="s">
        <v>89</v>
      </c>
      <c r="F731" s="23">
        <v>5</v>
      </c>
      <c r="G731" s="22" t="s">
        <v>1624</v>
      </c>
      <c r="H731" s="22" t="s">
        <v>1327</v>
      </c>
      <c r="I731" s="23">
        <v>1</v>
      </c>
      <c r="J731" s="23">
        <v>301</v>
      </c>
      <c r="K731" s="23" t="s">
        <v>1625</v>
      </c>
      <c r="L731" s="22" t="s">
        <v>1626</v>
      </c>
      <c r="M731" s="21" t="s">
        <v>90</v>
      </c>
      <c r="N731" s="23" t="s">
        <v>1186</v>
      </c>
      <c r="O731" s="22" t="s">
        <v>1187</v>
      </c>
      <c r="P731" s="22" t="s">
        <v>1188</v>
      </c>
      <c r="Q731" s="23" t="s">
        <v>1697</v>
      </c>
      <c r="R731" s="22" t="s">
        <v>1698</v>
      </c>
      <c r="S731" s="21" t="s">
        <v>119</v>
      </c>
      <c r="T731" s="23" t="s">
        <v>1699</v>
      </c>
      <c r="U731" s="24" t="s">
        <v>18</v>
      </c>
      <c r="V731" s="23">
        <v>220</v>
      </c>
      <c r="W731" s="25">
        <v>377271.14999999991</v>
      </c>
      <c r="X731" s="25">
        <v>245228.03000000003</v>
      </c>
      <c r="Y731" s="25">
        <v>239198.65000000014</v>
      </c>
      <c r="Z731" s="25">
        <v>279583.43999999994</v>
      </c>
      <c r="AA731" s="25">
        <v>304135.47000000067</v>
      </c>
      <c r="AB731" s="25">
        <v>214271.16999999969</v>
      </c>
      <c r="AC731" s="26">
        <v>45152.505756550927</v>
      </c>
      <c r="AD731" s="27">
        <f>ROW()</f>
        <v>731</v>
      </c>
      <c r="AE731" s="27">
        <f>1</f>
        <v>1</v>
      </c>
      <c r="AF731" s="27">
        <f>SUBTOTAL(109,Tbl_NGF_Data[[#This Row],[Counter]])</f>
        <v>1</v>
      </c>
    </row>
    <row r="732" spans="2:32" ht="45" x14ac:dyDescent="0.25">
      <c r="B732" s="21" t="s">
        <v>89</v>
      </c>
      <c r="C732" s="22" t="s">
        <v>1624</v>
      </c>
      <c r="D732" s="23">
        <v>5</v>
      </c>
      <c r="E732" s="22" t="s">
        <v>89</v>
      </c>
      <c r="F732" s="23">
        <v>5</v>
      </c>
      <c r="G732" s="22" t="s">
        <v>1624</v>
      </c>
      <c r="H732" s="22" t="s">
        <v>1327</v>
      </c>
      <c r="I732" s="23">
        <v>1</v>
      </c>
      <c r="J732" s="23">
        <v>301</v>
      </c>
      <c r="K732" s="23" t="s">
        <v>1625</v>
      </c>
      <c r="L732" s="22" t="s">
        <v>1626</v>
      </c>
      <c r="M732" s="21" t="s">
        <v>90</v>
      </c>
      <c r="N732" s="23" t="s">
        <v>1186</v>
      </c>
      <c r="O732" s="22" t="s">
        <v>1187</v>
      </c>
      <c r="P732" s="22" t="s">
        <v>1188</v>
      </c>
      <c r="Q732" s="23" t="s">
        <v>1697</v>
      </c>
      <c r="R732" s="22" t="s">
        <v>1698</v>
      </c>
      <c r="S732" s="21" t="s">
        <v>119</v>
      </c>
      <c r="T732" s="23" t="s">
        <v>1699</v>
      </c>
      <c r="U732" s="24" t="s">
        <v>19</v>
      </c>
      <c r="V732" s="23">
        <v>500</v>
      </c>
      <c r="W732" s="25">
        <v>1633193.12</v>
      </c>
      <c r="X732" s="25">
        <v>1710722.09</v>
      </c>
      <c r="Y732" s="25">
        <v>1867359.7</v>
      </c>
      <c r="Z732" s="25">
        <v>1979865.93</v>
      </c>
      <c r="AA732" s="25">
        <v>1859186.71</v>
      </c>
      <c r="AB732" s="25">
        <v>1865226.7200000002</v>
      </c>
      <c r="AC732" s="26">
        <v>45152.505756550927</v>
      </c>
      <c r="AD732" s="27">
        <f>ROW()</f>
        <v>732</v>
      </c>
      <c r="AE732" s="27">
        <f>1</f>
        <v>1</v>
      </c>
      <c r="AF732" s="27">
        <f>SUBTOTAL(109,Tbl_NGF_Data[[#This Row],[Counter]])</f>
        <v>1</v>
      </c>
    </row>
    <row r="733" spans="2:32" ht="45" x14ac:dyDescent="0.25">
      <c r="B733" s="21" t="s">
        <v>89</v>
      </c>
      <c r="C733" s="22" t="s">
        <v>1624</v>
      </c>
      <c r="D733" s="23">
        <v>5</v>
      </c>
      <c r="E733" s="22" t="s">
        <v>89</v>
      </c>
      <c r="F733" s="23">
        <v>5</v>
      </c>
      <c r="G733" s="22" t="s">
        <v>1624</v>
      </c>
      <c r="H733" s="22" t="s">
        <v>1327</v>
      </c>
      <c r="I733" s="23">
        <v>1</v>
      </c>
      <c r="J733" s="23">
        <v>301</v>
      </c>
      <c r="K733" s="23" t="s">
        <v>1625</v>
      </c>
      <c r="L733" s="22" t="s">
        <v>1626</v>
      </c>
      <c r="M733" s="21" t="s">
        <v>90</v>
      </c>
      <c r="N733" s="23" t="s">
        <v>1131</v>
      </c>
      <c r="O733" s="22" t="s">
        <v>1132</v>
      </c>
      <c r="P733" s="22" t="s">
        <v>1133</v>
      </c>
      <c r="Q733" s="23" t="s">
        <v>1151</v>
      </c>
      <c r="R733" s="22" t="s">
        <v>1132</v>
      </c>
      <c r="S733" s="21" t="s">
        <v>38</v>
      </c>
      <c r="T733" s="23" t="s">
        <v>1700</v>
      </c>
      <c r="U733" s="24" t="s">
        <v>15</v>
      </c>
      <c r="V733" s="23">
        <v>100</v>
      </c>
      <c r="W733" s="25">
        <v>909242.65999999992</v>
      </c>
      <c r="X733" s="25">
        <v>826365.08</v>
      </c>
      <c r="Y733" s="25">
        <v>1308632.3200000003</v>
      </c>
      <c r="Z733" s="25">
        <v>989141.38000000012</v>
      </c>
      <c r="AA733" s="25">
        <v>1095798.8700000003</v>
      </c>
      <c r="AB733" s="25">
        <v>1112716.4600000002</v>
      </c>
      <c r="AC733" s="26">
        <v>45152.505756550927</v>
      </c>
      <c r="AD733" s="27">
        <f>ROW()</f>
        <v>733</v>
      </c>
      <c r="AE733" s="27">
        <f>1</f>
        <v>1</v>
      </c>
      <c r="AF733" s="27">
        <f>SUBTOTAL(109,Tbl_NGF_Data[[#This Row],[Counter]])</f>
        <v>1</v>
      </c>
    </row>
    <row r="734" spans="2:32" ht="45" x14ac:dyDescent="0.25">
      <c r="B734" s="21" t="s">
        <v>89</v>
      </c>
      <c r="C734" s="22" t="s">
        <v>1624</v>
      </c>
      <c r="D734" s="23">
        <v>5</v>
      </c>
      <c r="E734" s="22" t="s">
        <v>89</v>
      </c>
      <c r="F734" s="23">
        <v>5</v>
      </c>
      <c r="G734" s="22" t="s">
        <v>1624</v>
      </c>
      <c r="H734" s="22" t="s">
        <v>1327</v>
      </c>
      <c r="I734" s="23">
        <v>1</v>
      </c>
      <c r="J734" s="23">
        <v>301</v>
      </c>
      <c r="K734" s="23" t="s">
        <v>1625</v>
      </c>
      <c r="L734" s="22" t="s">
        <v>1626</v>
      </c>
      <c r="M734" s="21" t="s">
        <v>90</v>
      </c>
      <c r="N734" s="23" t="s">
        <v>1131</v>
      </c>
      <c r="O734" s="22" t="s">
        <v>1132</v>
      </c>
      <c r="P734" s="22" t="s">
        <v>1133</v>
      </c>
      <c r="Q734" s="23" t="s">
        <v>1151</v>
      </c>
      <c r="R734" s="22" t="s">
        <v>1132</v>
      </c>
      <c r="S734" s="21" t="s">
        <v>38</v>
      </c>
      <c r="T734" s="23" t="s">
        <v>1700</v>
      </c>
      <c r="U734" s="24" t="s">
        <v>16</v>
      </c>
      <c r="V734" s="23">
        <v>135</v>
      </c>
      <c r="W734" s="25">
        <v>12059306</v>
      </c>
      <c r="X734" s="25">
        <v>12288143</v>
      </c>
      <c r="Y734" s="25">
        <v>15267428</v>
      </c>
      <c r="Z734" s="25">
        <v>13140583</v>
      </c>
      <c r="AA734" s="25">
        <v>13140583</v>
      </c>
      <c r="AB734" s="25">
        <v>15055036</v>
      </c>
      <c r="AC734" s="26">
        <v>45152.505756550927</v>
      </c>
      <c r="AD734" s="27">
        <f>ROW()</f>
        <v>734</v>
      </c>
      <c r="AE734" s="27">
        <f>1</f>
        <v>1</v>
      </c>
      <c r="AF734" s="27">
        <f>SUBTOTAL(109,Tbl_NGF_Data[[#This Row],[Counter]])</f>
        <v>1</v>
      </c>
    </row>
    <row r="735" spans="2:32" ht="45" x14ac:dyDescent="0.25">
      <c r="B735" s="21" t="s">
        <v>89</v>
      </c>
      <c r="C735" s="22" t="s">
        <v>1624</v>
      </c>
      <c r="D735" s="23">
        <v>5</v>
      </c>
      <c r="E735" s="22" t="s">
        <v>89</v>
      </c>
      <c r="F735" s="23">
        <v>5</v>
      </c>
      <c r="G735" s="22" t="s">
        <v>1624</v>
      </c>
      <c r="H735" s="22" t="s">
        <v>1327</v>
      </c>
      <c r="I735" s="23">
        <v>1</v>
      </c>
      <c r="J735" s="23">
        <v>301</v>
      </c>
      <c r="K735" s="23" t="s">
        <v>1625</v>
      </c>
      <c r="L735" s="22" t="s">
        <v>1626</v>
      </c>
      <c r="M735" s="21" t="s">
        <v>90</v>
      </c>
      <c r="N735" s="23" t="s">
        <v>1131</v>
      </c>
      <c r="O735" s="22" t="s">
        <v>1132</v>
      </c>
      <c r="P735" s="22" t="s">
        <v>1133</v>
      </c>
      <c r="Q735" s="23" t="s">
        <v>1151</v>
      </c>
      <c r="R735" s="22" t="s">
        <v>1132</v>
      </c>
      <c r="S735" s="21" t="s">
        <v>38</v>
      </c>
      <c r="T735" s="23" t="s">
        <v>1700</v>
      </c>
      <c r="U735" s="24" t="s">
        <v>17</v>
      </c>
      <c r="V735" s="23">
        <v>200</v>
      </c>
      <c r="W735" s="25">
        <v>9683313.2200000007</v>
      </c>
      <c r="X735" s="25">
        <v>11658877.899999993</v>
      </c>
      <c r="Y735" s="25">
        <v>12531461.899999995</v>
      </c>
      <c r="Z735" s="25">
        <v>12017079.839999998</v>
      </c>
      <c r="AA735" s="25">
        <v>10927503.069999998</v>
      </c>
      <c r="AB735" s="25">
        <v>13200822.440000003</v>
      </c>
      <c r="AC735" s="26">
        <v>45152.505756550927</v>
      </c>
      <c r="AD735" s="27">
        <f>ROW()</f>
        <v>735</v>
      </c>
      <c r="AE735" s="27">
        <f>1</f>
        <v>1</v>
      </c>
      <c r="AF735" s="27">
        <f>SUBTOTAL(109,Tbl_NGF_Data[[#This Row],[Counter]])</f>
        <v>1</v>
      </c>
    </row>
    <row r="736" spans="2:32" ht="45" x14ac:dyDescent="0.25">
      <c r="B736" s="21" t="s">
        <v>89</v>
      </c>
      <c r="C736" s="22" t="s">
        <v>1624</v>
      </c>
      <c r="D736" s="23">
        <v>5</v>
      </c>
      <c r="E736" s="22" t="s">
        <v>89</v>
      </c>
      <c r="F736" s="23">
        <v>5</v>
      </c>
      <c r="G736" s="22" t="s">
        <v>1624</v>
      </c>
      <c r="H736" s="22" t="s">
        <v>1327</v>
      </c>
      <c r="I736" s="23">
        <v>1</v>
      </c>
      <c r="J736" s="23">
        <v>301</v>
      </c>
      <c r="K736" s="23" t="s">
        <v>1625</v>
      </c>
      <c r="L736" s="22" t="s">
        <v>1626</v>
      </c>
      <c r="M736" s="21" t="s">
        <v>90</v>
      </c>
      <c r="N736" s="23" t="s">
        <v>1131</v>
      </c>
      <c r="O736" s="22" t="s">
        <v>1132</v>
      </c>
      <c r="P736" s="22" t="s">
        <v>1133</v>
      </c>
      <c r="Q736" s="23" t="s">
        <v>1151</v>
      </c>
      <c r="R736" s="22" t="s">
        <v>1132</v>
      </c>
      <c r="S736" s="21" t="s">
        <v>38</v>
      </c>
      <c r="T736" s="23" t="s">
        <v>1700</v>
      </c>
      <c r="U736" s="24" t="s">
        <v>18</v>
      </c>
      <c r="V736" s="23">
        <v>220</v>
      </c>
      <c r="W736" s="25">
        <v>2375992.7799999993</v>
      </c>
      <c r="X736" s="25">
        <v>629265.10000000708</v>
      </c>
      <c r="Y736" s="25">
        <v>2735966.1000000052</v>
      </c>
      <c r="Z736" s="25">
        <v>1123503.160000002</v>
      </c>
      <c r="AA736" s="25">
        <v>2213079.9300000016</v>
      </c>
      <c r="AB736" s="25">
        <v>1854213.5599999968</v>
      </c>
      <c r="AC736" s="26">
        <v>45152.505756550927</v>
      </c>
      <c r="AD736" s="27">
        <f>ROW()</f>
        <v>736</v>
      </c>
      <c r="AE736" s="27">
        <f>1</f>
        <v>1</v>
      </c>
      <c r="AF736" s="27">
        <f>SUBTOTAL(109,Tbl_NGF_Data[[#This Row],[Counter]])</f>
        <v>1</v>
      </c>
    </row>
    <row r="737" spans="2:32" ht="45" x14ac:dyDescent="0.25">
      <c r="B737" s="21" t="s">
        <v>89</v>
      </c>
      <c r="C737" s="22" t="s">
        <v>1624</v>
      </c>
      <c r="D737" s="23">
        <v>5</v>
      </c>
      <c r="E737" s="22" t="s">
        <v>89</v>
      </c>
      <c r="F737" s="23">
        <v>5</v>
      </c>
      <c r="G737" s="22" t="s">
        <v>1624</v>
      </c>
      <c r="H737" s="22" t="s">
        <v>1327</v>
      </c>
      <c r="I737" s="23">
        <v>1</v>
      </c>
      <c r="J737" s="23">
        <v>301</v>
      </c>
      <c r="K737" s="23" t="s">
        <v>1625</v>
      </c>
      <c r="L737" s="22" t="s">
        <v>1626</v>
      </c>
      <c r="M737" s="21" t="s">
        <v>90</v>
      </c>
      <c r="N737" s="23" t="s">
        <v>1131</v>
      </c>
      <c r="O737" s="22" t="s">
        <v>1132</v>
      </c>
      <c r="P737" s="22" t="s">
        <v>1133</v>
      </c>
      <c r="Q737" s="23" t="s">
        <v>1151</v>
      </c>
      <c r="R737" s="22" t="s">
        <v>1132</v>
      </c>
      <c r="S737" s="21" t="s">
        <v>38</v>
      </c>
      <c r="T737" s="23" t="s">
        <v>1700</v>
      </c>
      <c r="U737" s="24" t="s">
        <v>19</v>
      </c>
      <c r="V737" s="23">
        <v>500</v>
      </c>
      <c r="W737" s="25">
        <v>9833147.129999999</v>
      </c>
      <c r="X737" s="25">
        <v>11626250.32</v>
      </c>
      <c r="Y737" s="25">
        <v>13055729.140000001</v>
      </c>
      <c r="Z737" s="25">
        <v>11757662.209999999</v>
      </c>
      <c r="AA737" s="25">
        <v>11085737.199999999</v>
      </c>
      <c r="AB737" s="25">
        <v>13282968.000000002</v>
      </c>
      <c r="AC737" s="26">
        <v>45152.505756550927</v>
      </c>
      <c r="AD737" s="27">
        <f>ROW()</f>
        <v>737</v>
      </c>
      <c r="AE737" s="27">
        <f>1</f>
        <v>1</v>
      </c>
      <c r="AF737" s="27">
        <f>SUBTOTAL(109,Tbl_NGF_Data[[#This Row],[Counter]])</f>
        <v>1</v>
      </c>
    </row>
    <row r="738" spans="2:32" ht="60" x14ac:dyDescent="0.25">
      <c r="B738" s="21" t="s">
        <v>89</v>
      </c>
      <c r="C738" s="22" t="s">
        <v>1624</v>
      </c>
      <c r="D738" s="23">
        <v>5</v>
      </c>
      <c r="E738" s="22" t="s">
        <v>89</v>
      </c>
      <c r="F738" s="23">
        <v>5</v>
      </c>
      <c r="G738" s="22" t="s">
        <v>1624</v>
      </c>
      <c r="H738" s="22" t="s">
        <v>1327</v>
      </c>
      <c r="I738" s="23">
        <v>1</v>
      </c>
      <c r="J738" s="23">
        <v>301</v>
      </c>
      <c r="K738" s="23" t="s">
        <v>1625</v>
      </c>
      <c r="L738" s="22" t="s">
        <v>1626</v>
      </c>
      <c r="M738" s="21" t="s">
        <v>90</v>
      </c>
      <c r="N738" s="23" t="s">
        <v>1131</v>
      </c>
      <c r="O738" s="22" t="s">
        <v>1132</v>
      </c>
      <c r="P738" s="22" t="s">
        <v>1133</v>
      </c>
      <c r="Q738" s="23" t="s">
        <v>1134</v>
      </c>
      <c r="R738" s="22" t="s">
        <v>1135</v>
      </c>
      <c r="S738" s="21" t="s">
        <v>33</v>
      </c>
      <c r="T738" s="23" t="s">
        <v>1701</v>
      </c>
      <c r="U738" s="24" t="s">
        <v>15</v>
      </c>
      <c r="V738" s="23">
        <v>100</v>
      </c>
      <c r="W738" s="25">
        <v>0</v>
      </c>
      <c r="X738" s="25">
        <v>0</v>
      </c>
      <c r="Y738" s="25">
        <v>1088047</v>
      </c>
      <c r="Z738" s="25">
        <v>0</v>
      </c>
      <c r="AA738" s="25">
        <v>0</v>
      </c>
      <c r="AB738" s="25">
        <v>0</v>
      </c>
      <c r="AC738" s="26">
        <v>45152.505756550927</v>
      </c>
      <c r="AD738" s="27">
        <f>ROW()</f>
        <v>738</v>
      </c>
      <c r="AE738" s="27">
        <f>1</f>
        <v>1</v>
      </c>
      <c r="AF738" s="27">
        <f>SUBTOTAL(109,Tbl_NGF_Data[[#This Row],[Counter]])</f>
        <v>1</v>
      </c>
    </row>
    <row r="739" spans="2:32" ht="60" x14ac:dyDescent="0.25">
      <c r="B739" s="21" t="s">
        <v>89</v>
      </c>
      <c r="C739" s="22" t="s">
        <v>1624</v>
      </c>
      <c r="D739" s="23">
        <v>5</v>
      </c>
      <c r="E739" s="22" t="s">
        <v>89</v>
      </c>
      <c r="F739" s="23">
        <v>5</v>
      </c>
      <c r="G739" s="22" t="s">
        <v>1624</v>
      </c>
      <c r="H739" s="22" t="s">
        <v>1327</v>
      </c>
      <c r="I739" s="23">
        <v>1</v>
      </c>
      <c r="J739" s="23">
        <v>301</v>
      </c>
      <c r="K739" s="23" t="s">
        <v>1625</v>
      </c>
      <c r="L739" s="22" t="s">
        <v>1626</v>
      </c>
      <c r="M739" s="21" t="s">
        <v>90</v>
      </c>
      <c r="N739" s="23" t="s">
        <v>1131</v>
      </c>
      <c r="O739" s="22" t="s">
        <v>1132</v>
      </c>
      <c r="P739" s="22" t="s">
        <v>1133</v>
      </c>
      <c r="Q739" s="23" t="s">
        <v>1134</v>
      </c>
      <c r="R739" s="22" t="s">
        <v>1135</v>
      </c>
      <c r="S739" s="21" t="s">
        <v>33</v>
      </c>
      <c r="T739" s="23" t="s">
        <v>1701</v>
      </c>
      <c r="U739" s="24" t="s">
        <v>16</v>
      </c>
      <c r="V739" s="23">
        <v>135</v>
      </c>
      <c r="W739" s="25">
        <v>0</v>
      </c>
      <c r="X739" s="25">
        <v>0</v>
      </c>
      <c r="Y739" s="25">
        <v>1088047</v>
      </c>
      <c r="Z739" s="25">
        <v>2300000</v>
      </c>
      <c r="AA739" s="25">
        <v>0</v>
      </c>
      <c r="AB739" s="25">
        <v>0</v>
      </c>
      <c r="AC739" s="26">
        <v>45152.505756550927</v>
      </c>
      <c r="AD739" s="27">
        <f>ROW()</f>
        <v>739</v>
      </c>
      <c r="AE739" s="27">
        <f>1</f>
        <v>1</v>
      </c>
      <c r="AF739" s="27">
        <f>SUBTOTAL(109,Tbl_NGF_Data[[#This Row],[Counter]])</f>
        <v>1</v>
      </c>
    </row>
    <row r="740" spans="2:32" ht="60" x14ac:dyDescent="0.25">
      <c r="B740" s="21" t="s">
        <v>89</v>
      </c>
      <c r="C740" s="22" t="s">
        <v>1624</v>
      </c>
      <c r="D740" s="23">
        <v>5</v>
      </c>
      <c r="E740" s="22" t="s">
        <v>89</v>
      </c>
      <c r="F740" s="23">
        <v>5</v>
      </c>
      <c r="G740" s="22" t="s">
        <v>1624</v>
      </c>
      <c r="H740" s="22" t="s">
        <v>1327</v>
      </c>
      <c r="I740" s="23">
        <v>1</v>
      </c>
      <c r="J740" s="23">
        <v>301</v>
      </c>
      <c r="K740" s="23" t="s">
        <v>1625</v>
      </c>
      <c r="L740" s="22" t="s">
        <v>1626</v>
      </c>
      <c r="M740" s="21" t="s">
        <v>90</v>
      </c>
      <c r="N740" s="23" t="s">
        <v>1131</v>
      </c>
      <c r="O740" s="22" t="s">
        <v>1132</v>
      </c>
      <c r="P740" s="22" t="s">
        <v>1133</v>
      </c>
      <c r="Q740" s="23" t="s">
        <v>1134</v>
      </c>
      <c r="R740" s="22" t="s">
        <v>1135</v>
      </c>
      <c r="S740" s="21" t="s">
        <v>33</v>
      </c>
      <c r="T740" s="23" t="s">
        <v>1701</v>
      </c>
      <c r="U740" s="24" t="s">
        <v>17</v>
      </c>
      <c r="V740" s="23">
        <v>200</v>
      </c>
      <c r="W740" s="25">
        <v>0</v>
      </c>
      <c r="X740" s="25">
        <v>0</v>
      </c>
      <c r="Y740" s="25">
        <v>0</v>
      </c>
      <c r="Z740" s="25">
        <v>2300000</v>
      </c>
      <c r="AA740" s="25">
        <v>0</v>
      </c>
      <c r="AB740" s="25">
        <v>0</v>
      </c>
      <c r="AC740" s="26">
        <v>45152.505756550927</v>
      </c>
      <c r="AD740" s="27">
        <f>ROW()</f>
        <v>740</v>
      </c>
      <c r="AE740" s="27">
        <f>1</f>
        <v>1</v>
      </c>
      <c r="AF740" s="27">
        <f>SUBTOTAL(109,Tbl_NGF_Data[[#This Row],[Counter]])</f>
        <v>1</v>
      </c>
    </row>
    <row r="741" spans="2:32" ht="60" x14ac:dyDescent="0.25">
      <c r="B741" s="21" t="s">
        <v>89</v>
      </c>
      <c r="C741" s="22" t="s">
        <v>1624</v>
      </c>
      <c r="D741" s="23">
        <v>5</v>
      </c>
      <c r="E741" s="22" t="s">
        <v>89</v>
      </c>
      <c r="F741" s="23">
        <v>5</v>
      </c>
      <c r="G741" s="22" t="s">
        <v>1624</v>
      </c>
      <c r="H741" s="22" t="s">
        <v>1327</v>
      </c>
      <c r="I741" s="23">
        <v>1</v>
      </c>
      <c r="J741" s="23">
        <v>301</v>
      </c>
      <c r="K741" s="23" t="s">
        <v>1625</v>
      </c>
      <c r="L741" s="22" t="s">
        <v>1626</v>
      </c>
      <c r="M741" s="21" t="s">
        <v>90</v>
      </c>
      <c r="N741" s="23" t="s">
        <v>1131</v>
      </c>
      <c r="O741" s="22" t="s">
        <v>1132</v>
      </c>
      <c r="P741" s="22" t="s">
        <v>1133</v>
      </c>
      <c r="Q741" s="23" t="s">
        <v>1134</v>
      </c>
      <c r="R741" s="22" t="s">
        <v>1135</v>
      </c>
      <c r="S741" s="21" t="s">
        <v>33</v>
      </c>
      <c r="T741" s="23" t="s">
        <v>1701</v>
      </c>
      <c r="U741" s="24" t="s">
        <v>18</v>
      </c>
      <c r="V741" s="23">
        <v>220</v>
      </c>
      <c r="W741" s="25">
        <v>0</v>
      </c>
      <c r="X741" s="25">
        <v>0</v>
      </c>
      <c r="Y741" s="25">
        <v>1088047</v>
      </c>
      <c r="Z741" s="25">
        <v>0</v>
      </c>
      <c r="AA741" s="25">
        <v>0</v>
      </c>
      <c r="AB741" s="25">
        <v>0</v>
      </c>
      <c r="AC741" s="26">
        <v>45152.505756550927</v>
      </c>
      <c r="AD741" s="27">
        <f>ROW()</f>
        <v>741</v>
      </c>
      <c r="AE741" s="27">
        <f>1</f>
        <v>1</v>
      </c>
      <c r="AF741" s="27">
        <f>SUBTOTAL(109,Tbl_NGF_Data[[#This Row],[Counter]])</f>
        <v>1</v>
      </c>
    </row>
    <row r="742" spans="2:32" ht="60" x14ac:dyDescent="0.25">
      <c r="B742" s="21" t="s">
        <v>89</v>
      </c>
      <c r="C742" s="22" t="s">
        <v>1624</v>
      </c>
      <c r="D742" s="23">
        <v>5</v>
      </c>
      <c r="E742" s="22" t="s">
        <v>89</v>
      </c>
      <c r="F742" s="23">
        <v>5</v>
      </c>
      <c r="G742" s="22" t="s">
        <v>1624</v>
      </c>
      <c r="H742" s="22" t="s">
        <v>1327</v>
      </c>
      <c r="I742" s="23">
        <v>1</v>
      </c>
      <c r="J742" s="23">
        <v>301</v>
      </c>
      <c r="K742" s="23" t="s">
        <v>1625</v>
      </c>
      <c r="L742" s="22" t="s">
        <v>1626</v>
      </c>
      <c r="M742" s="21" t="s">
        <v>90</v>
      </c>
      <c r="N742" s="23" t="s">
        <v>1131</v>
      </c>
      <c r="O742" s="22" t="s">
        <v>1132</v>
      </c>
      <c r="P742" s="22" t="s">
        <v>1133</v>
      </c>
      <c r="Q742" s="23" t="s">
        <v>1702</v>
      </c>
      <c r="R742" s="22" t="s">
        <v>1703</v>
      </c>
      <c r="S742" s="21" t="s">
        <v>120</v>
      </c>
      <c r="T742" s="23" t="s">
        <v>1704</v>
      </c>
      <c r="U742" s="24" t="s">
        <v>16</v>
      </c>
      <c r="V742" s="23">
        <v>135</v>
      </c>
      <c r="W742" s="25">
        <v>0</v>
      </c>
      <c r="X742" s="25">
        <v>0</v>
      </c>
      <c r="Y742" s="25">
        <v>2022121</v>
      </c>
      <c r="Z742" s="25">
        <v>5055303</v>
      </c>
      <c r="AA742" s="25">
        <v>1701706</v>
      </c>
      <c r="AB742" s="25">
        <v>2100707</v>
      </c>
      <c r="AC742" s="26">
        <v>45152.505756550927</v>
      </c>
      <c r="AD742" s="27">
        <f>ROW()</f>
        <v>742</v>
      </c>
      <c r="AE742" s="27">
        <f>1</f>
        <v>1</v>
      </c>
      <c r="AF742" s="27">
        <f>SUBTOTAL(109,Tbl_NGF_Data[[#This Row],[Counter]])</f>
        <v>1</v>
      </c>
    </row>
    <row r="743" spans="2:32" ht="60" x14ac:dyDescent="0.25">
      <c r="B743" s="21" t="s">
        <v>89</v>
      </c>
      <c r="C743" s="22" t="s">
        <v>1624</v>
      </c>
      <c r="D743" s="23">
        <v>5</v>
      </c>
      <c r="E743" s="22" t="s">
        <v>89</v>
      </c>
      <c r="F743" s="23">
        <v>5</v>
      </c>
      <c r="G743" s="22" t="s">
        <v>1624</v>
      </c>
      <c r="H743" s="22" t="s">
        <v>1327</v>
      </c>
      <c r="I743" s="23">
        <v>1</v>
      </c>
      <c r="J743" s="23">
        <v>301</v>
      </c>
      <c r="K743" s="23" t="s">
        <v>1625</v>
      </c>
      <c r="L743" s="22" t="s">
        <v>1626</v>
      </c>
      <c r="M743" s="21" t="s">
        <v>90</v>
      </c>
      <c r="N743" s="23" t="s">
        <v>1131</v>
      </c>
      <c r="O743" s="22" t="s">
        <v>1132</v>
      </c>
      <c r="P743" s="22" t="s">
        <v>1133</v>
      </c>
      <c r="Q743" s="23" t="s">
        <v>1702</v>
      </c>
      <c r="R743" s="22" t="s">
        <v>1703</v>
      </c>
      <c r="S743" s="21" t="s">
        <v>120</v>
      </c>
      <c r="T743" s="23" t="s">
        <v>1704</v>
      </c>
      <c r="U743" s="24" t="s">
        <v>17</v>
      </c>
      <c r="V743" s="23">
        <v>200</v>
      </c>
      <c r="W743" s="25">
        <v>0</v>
      </c>
      <c r="X743" s="25">
        <v>0</v>
      </c>
      <c r="Y743" s="25">
        <v>0</v>
      </c>
      <c r="Z743" s="25">
        <v>5055303</v>
      </c>
      <c r="AA743" s="25">
        <v>1645693</v>
      </c>
      <c r="AB743" s="25">
        <v>2056389.84</v>
      </c>
      <c r="AC743" s="26">
        <v>45152.505756550927</v>
      </c>
      <c r="AD743" s="27">
        <f>ROW()</f>
        <v>743</v>
      </c>
      <c r="AE743" s="27">
        <f>1</f>
        <v>1</v>
      </c>
      <c r="AF743" s="27">
        <f>SUBTOTAL(109,Tbl_NGF_Data[[#This Row],[Counter]])</f>
        <v>1</v>
      </c>
    </row>
    <row r="744" spans="2:32" ht="60" x14ac:dyDescent="0.25">
      <c r="B744" s="21" t="s">
        <v>89</v>
      </c>
      <c r="C744" s="22" t="s">
        <v>1624</v>
      </c>
      <c r="D744" s="23">
        <v>5</v>
      </c>
      <c r="E744" s="22" t="s">
        <v>89</v>
      </c>
      <c r="F744" s="23">
        <v>5</v>
      </c>
      <c r="G744" s="22" t="s">
        <v>1624</v>
      </c>
      <c r="H744" s="22" t="s">
        <v>1327</v>
      </c>
      <c r="I744" s="23">
        <v>1</v>
      </c>
      <c r="J744" s="23">
        <v>301</v>
      </c>
      <c r="K744" s="23" t="s">
        <v>1625</v>
      </c>
      <c r="L744" s="22" t="s">
        <v>1626</v>
      </c>
      <c r="M744" s="21" t="s">
        <v>90</v>
      </c>
      <c r="N744" s="23" t="s">
        <v>1131</v>
      </c>
      <c r="O744" s="22" t="s">
        <v>1132</v>
      </c>
      <c r="P744" s="22" t="s">
        <v>1133</v>
      </c>
      <c r="Q744" s="23" t="s">
        <v>1702</v>
      </c>
      <c r="R744" s="22" t="s">
        <v>1703</v>
      </c>
      <c r="S744" s="21" t="s">
        <v>120</v>
      </c>
      <c r="T744" s="23" t="s">
        <v>1704</v>
      </c>
      <c r="U744" s="24" t="s">
        <v>18</v>
      </c>
      <c r="V744" s="23">
        <v>220</v>
      </c>
      <c r="W744" s="25">
        <v>0</v>
      </c>
      <c r="X744" s="25">
        <v>0</v>
      </c>
      <c r="Y744" s="25">
        <v>2022121</v>
      </c>
      <c r="Z744" s="25">
        <v>0</v>
      </c>
      <c r="AA744" s="25">
        <v>56013</v>
      </c>
      <c r="AB744" s="25">
        <v>44317.159999999916</v>
      </c>
      <c r="AC744" s="26">
        <v>45152.505756550927</v>
      </c>
      <c r="AD744" s="27">
        <f>ROW()</f>
        <v>744</v>
      </c>
      <c r="AE744" s="27">
        <f>1</f>
        <v>1</v>
      </c>
      <c r="AF744" s="27">
        <f>SUBTOTAL(109,Tbl_NGF_Data[[#This Row],[Counter]])</f>
        <v>1</v>
      </c>
    </row>
    <row r="745" spans="2:32" ht="60" x14ac:dyDescent="0.25">
      <c r="B745" s="21" t="s">
        <v>89</v>
      </c>
      <c r="C745" s="22" t="s">
        <v>1624</v>
      </c>
      <c r="D745" s="23">
        <v>5</v>
      </c>
      <c r="E745" s="22" t="s">
        <v>89</v>
      </c>
      <c r="F745" s="23">
        <v>5</v>
      </c>
      <c r="G745" s="22" t="s">
        <v>1624</v>
      </c>
      <c r="H745" s="22" t="s">
        <v>1327</v>
      </c>
      <c r="I745" s="23">
        <v>1</v>
      </c>
      <c r="J745" s="23">
        <v>301</v>
      </c>
      <c r="K745" s="23" t="s">
        <v>1625</v>
      </c>
      <c r="L745" s="22" t="s">
        <v>1626</v>
      </c>
      <c r="M745" s="21" t="s">
        <v>90</v>
      </c>
      <c r="N745" s="23" t="s">
        <v>1131</v>
      </c>
      <c r="O745" s="22" t="s">
        <v>1132</v>
      </c>
      <c r="P745" s="22" t="s">
        <v>1133</v>
      </c>
      <c r="Q745" s="23" t="s">
        <v>1702</v>
      </c>
      <c r="R745" s="22" t="s">
        <v>1703</v>
      </c>
      <c r="S745" s="21" t="s">
        <v>120</v>
      </c>
      <c r="T745" s="23" t="s">
        <v>1704</v>
      </c>
      <c r="U745" s="24" t="s">
        <v>19</v>
      </c>
      <c r="V745" s="23">
        <v>500</v>
      </c>
      <c r="W745" s="25">
        <v>0</v>
      </c>
      <c r="X745" s="25">
        <v>0</v>
      </c>
      <c r="Y745" s="25">
        <v>0</v>
      </c>
      <c r="Z745" s="25">
        <v>5055303</v>
      </c>
      <c r="AA745" s="25">
        <v>1645693</v>
      </c>
      <c r="AB745" s="25">
        <v>2056389.84</v>
      </c>
      <c r="AC745" s="26">
        <v>45152.505756550927</v>
      </c>
      <c r="AD745" s="27">
        <f>ROW()</f>
        <v>745</v>
      </c>
      <c r="AE745" s="27">
        <f>1</f>
        <v>1</v>
      </c>
      <c r="AF745" s="27">
        <f>SUBTOTAL(109,Tbl_NGF_Data[[#This Row],[Counter]])</f>
        <v>1</v>
      </c>
    </row>
    <row r="746" spans="2:32" ht="45" x14ac:dyDescent="0.25">
      <c r="B746" s="21" t="s">
        <v>89</v>
      </c>
      <c r="C746" s="22" t="s">
        <v>1624</v>
      </c>
      <c r="D746" s="23">
        <v>5</v>
      </c>
      <c r="E746" s="22" t="s">
        <v>89</v>
      </c>
      <c r="F746" s="23">
        <v>5</v>
      </c>
      <c r="G746" s="22" t="s">
        <v>1624</v>
      </c>
      <c r="H746" s="22" t="s">
        <v>1327</v>
      </c>
      <c r="I746" s="23">
        <v>1</v>
      </c>
      <c r="J746" s="23">
        <v>301</v>
      </c>
      <c r="K746" s="23" t="s">
        <v>1625</v>
      </c>
      <c r="L746" s="22" t="s">
        <v>1626</v>
      </c>
      <c r="M746" s="21" t="s">
        <v>90</v>
      </c>
      <c r="N746" s="23" t="s">
        <v>1166</v>
      </c>
      <c r="O746" s="22" t="s">
        <v>1167</v>
      </c>
      <c r="P746" s="22" t="s">
        <v>1168</v>
      </c>
      <c r="Q746" s="23" t="s">
        <v>1169</v>
      </c>
      <c r="R746" s="22" t="s">
        <v>1170</v>
      </c>
      <c r="S746" s="21" t="s">
        <v>40</v>
      </c>
      <c r="T746" s="23" t="s">
        <v>1705</v>
      </c>
      <c r="U746" s="24" t="s">
        <v>15</v>
      </c>
      <c r="V746" s="23">
        <v>100</v>
      </c>
      <c r="W746" s="25">
        <v>0</v>
      </c>
      <c r="X746" s="25">
        <v>0</v>
      </c>
      <c r="Y746" s="25">
        <v>0</v>
      </c>
      <c r="Z746" s="25">
        <v>0</v>
      </c>
      <c r="AA746" s="25">
        <v>14600000</v>
      </c>
      <c r="AB746" s="25">
        <v>24652391.620000001</v>
      </c>
      <c r="AC746" s="26">
        <v>45152.505756550927</v>
      </c>
      <c r="AD746" s="27">
        <f>ROW()</f>
        <v>746</v>
      </c>
      <c r="AE746" s="27">
        <f>1</f>
        <v>1</v>
      </c>
      <c r="AF746" s="27">
        <f>SUBTOTAL(109,Tbl_NGF_Data[[#This Row],[Counter]])</f>
        <v>1</v>
      </c>
    </row>
    <row r="747" spans="2:32" ht="45" x14ac:dyDescent="0.25">
      <c r="B747" s="21" t="s">
        <v>89</v>
      </c>
      <c r="C747" s="22" t="s">
        <v>1624</v>
      </c>
      <c r="D747" s="23">
        <v>5</v>
      </c>
      <c r="E747" s="22" t="s">
        <v>89</v>
      </c>
      <c r="F747" s="23">
        <v>5</v>
      </c>
      <c r="G747" s="22" t="s">
        <v>1624</v>
      </c>
      <c r="H747" s="22" t="s">
        <v>1327</v>
      </c>
      <c r="I747" s="23">
        <v>1</v>
      </c>
      <c r="J747" s="23">
        <v>301</v>
      </c>
      <c r="K747" s="23" t="s">
        <v>1625</v>
      </c>
      <c r="L747" s="22" t="s">
        <v>1626</v>
      </c>
      <c r="M747" s="21" t="s">
        <v>90</v>
      </c>
      <c r="N747" s="23" t="s">
        <v>1166</v>
      </c>
      <c r="O747" s="22" t="s">
        <v>1167</v>
      </c>
      <c r="P747" s="22" t="s">
        <v>1168</v>
      </c>
      <c r="Q747" s="23" t="s">
        <v>1169</v>
      </c>
      <c r="R747" s="22" t="s">
        <v>1170</v>
      </c>
      <c r="S747" s="21" t="s">
        <v>40</v>
      </c>
      <c r="T747" s="23" t="s">
        <v>1705</v>
      </c>
      <c r="U747" s="24" t="s">
        <v>16</v>
      </c>
      <c r="V747" s="23">
        <v>135</v>
      </c>
      <c r="W747" s="25">
        <v>0</v>
      </c>
      <c r="X747" s="25">
        <v>0</v>
      </c>
      <c r="Y747" s="25">
        <v>0</v>
      </c>
      <c r="Z747" s="25">
        <v>0</v>
      </c>
      <c r="AA747" s="25">
        <v>14600000</v>
      </c>
      <c r="AB747" s="25">
        <v>28600000</v>
      </c>
      <c r="AC747" s="26">
        <v>45152.505756550927</v>
      </c>
      <c r="AD747" s="27">
        <f>ROW()</f>
        <v>747</v>
      </c>
      <c r="AE747" s="27">
        <f>1</f>
        <v>1</v>
      </c>
      <c r="AF747" s="27">
        <f>SUBTOTAL(109,Tbl_NGF_Data[[#This Row],[Counter]])</f>
        <v>1</v>
      </c>
    </row>
    <row r="748" spans="2:32" ht="45" x14ac:dyDescent="0.25">
      <c r="B748" s="21" t="s">
        <v>89</v>
      </c>
      <c r="C748" s="22" t="s">
        <v>1624</v>
      </c>
      <c r="D748" s="23">
        <v>5</v>
      </c>
      <c r="E748" s="22" t="s">
        <v>89</v>
      </c>
      <c r="F748" s="23">
        <v>5</v>
      </c>
      <c r="G748" s="22" t="s">
        <v>1624</v>
      </c>
      <c r="H748" s="22" t="s">
        <v>1327</v>
      </c>
      <c r="I748" s="23">
        <v>1</v>
      </c>
      <c r="J748" s="23">
        <v>301</v>
      </c>
      <c r="K748" s="23" t="s">
        <v>1625</v>
      </c>
      <c r="L748" s="22" t="s">
        <v>1626</v>
      </c>
      <c r="M748" s="21" t="s">
        <v>90</v>
      </c>
      <c r="N748" s="23" t="s">
        <v>1166</v>
      </c>
      <c r="O748" s="22" t="s">
        <v>1167</v>
      </c>
      <c r="P748" s="22" t="s">
        <v>1168</v>
      </c>
      <c r="Q748" s="23" t="s">
        <v>1169</v>
      </c>
      <c r="R748" s="22" t="s">
        <v>1170</v>
      </c>
      <c r="S748" s="21" t="s">
        <v>40</v>
      </c>
      <c r="T748" s="23" t="s">
        <v>1705</v>
      </c>
      <c r="U748" s="24" t="s">
        <v>17</v>
      </c>
      <c r="V748" s="23">
        <v>200</v>
      </c>
      <c r="W748" s="25">
        <v>0</v>
      </c>
      <c r="X748" s="25">
        <v>0</v>
      </c>
      <c r="Y748" s="25">
        <v>0</v>
      </c>
      <c r="Z748" s="25">
        <v>0</v>
      </c>
      <c r="AA748" s="25">
        <v>15394</v>
      </c>
      <c r="AB748" s="25">
        <v>3947608.38</v>
      </c>
      <c r="AC748" s="26">
        <v>45152.505756550927</v>
      </c>
      <c r="AD748" s="27">
        <f>ROW()</f>
        <v>748</v>
      </c>
      <c r="AE748" s="27">
        <f>1</f>
        <v>1</v>
      </c>
      <c r="AF748" s="27">
        <f>SUBTOTAL(109,Tbl_NGF_Data[[#This Row],[Counter]])</f>
        <v>1</v>
      </c>
    </row>
    <row r="749" spans="2:32" ht="45" x14ac:dyDescent="0.25">
      <c r="B749" s="21" t="s">
        <v>89</v>
      </c>
      <c r="C749" s="22" t="s">
        <v>1624</v>
      </c>
      <c r="D749" s="23">
        <v>5</v>
      </c>
      <c r="E749" s="22" t="s">
        <v>89</v>
      </c>
      <c r="F749" s="23">
        <v>5</v>
      </c>
      <c r="G749" s="22" t="s">
        <v>1624</v>
      </c>
      <c r="H749" s="22" t="s">
        <v>1327</v>
      </c>
      <c r="I749" s="23">
        <v>1</v>
      </c>
      <c r="J749" s="23">
        <v>301</v>
      </c>
      <c r="K749" s="23" t="s">
        <v>1625</v>
      </c>
      <c r="L749" s="22" t="s">
        <v>1626</v>
      </c>
      <c r="M749" s="21" t="s">
        <v>90</v>
      </c>
      <c r="N749" s="23" t="s">
        <v>1166</v>
      </c>
      <c r="O749" s="22" t="s">
        <v>1167</v>
      </c>
      <c r="P749" s="22" t="s">
        <v>1168</v>
      </c>
      <c r="Q749" s="23" t="s">
        <v>1169</v>
      </c>
      <c r="R749" s="22" t="s">
        <v>1170</v>
      </c>
      <c r="S749" s="21" t="s">
        <v>40</v>
      </c>
      <c r="T749" s="23" t="s">
        <v>1705</v>
      </c>
      <c r="U749" s="24" t="s">
        <v>18</v>
      </c>
      <c r="V749" s="23">
        <v>220</v>
      </c>
      <c r="W749" s="25">
        <v>0</v>
      </c>
      <c r="X749" s="25">
        <v>0</v>
      </c>
      <c r="Y749" s="25">
        <v>0</v>
      </c>
      <c r="Z749" s="25">
        <v>0</v>
      </c>
      <c r="AA749" s="25">
        <v>14584606</v>
      </c>
      <c r="AB749" s="25">
        <v>24652391.620000001</v>
      </c>
      <c r="AC749" s="26">
        <v>45152.505756550927</v>
      </c>
      <c r="AD749" s="27">
        <f>ROW()</f>
        <v>749</v>
      </c>
      <c r="AE749" s="27">
        <f>1</f>
        <v>1</v>
      </c>
      <c r="AF749" s="27">
        <f>SUBTOTAL(109,Tbl_NGF_Data[[#This Row],[Counter]])</f>
        <v>1</v>
      </c>
    </row>
    <row r="750" spans="2:32" ht="45" x14ac:dyDescent="0.25">
      <c r="B750" s="21" t="s">
        <v>89</v>
      </c>
      <c r="C750" s="22" t="s">
        <v>1624</v>
      </c>
      <c r="D750" s="23">
        <v>5</v>
      </c>
      <c r="E750" s="22" t="s">
        <v>89</v>
      </c>
      <c r="F750" s="23">
        <v>5</v>
      </c>
      <c r="G750" s="22" t="s">
        <v>1624</v>
      </c>
      <c r="H750" s="22" t="s">
        <v>1327</v>
      </c>
      <c r="I750" s="23">
        <v>1</v>
      </c>
      <c r="J750" s="23">
        <v>301</v>
      </c>
      <c r="K750" s="23" t="s">
        <v>1625</v>
      </c>
      <c r="L750" s="22" t="s">
        <v>1626</v>
      </c>
      <c r="M750" s="21" t="s">
        <v>90</v>
      </c>
      <c r="N750" s="23" t="s">
        <v>1166</v>
      </c>
      <c r="O750" s="22" t="s">
        <v>1167</v>
      </c>
      <c r="P750" s="22" t="s">
        <v>1168</v>
      </c>
      <c r="Q750" s="23" t="s">
        <v>1169</v>
      </c>
      <c r="R750" s="22" t="s">
        <v>1170</v>
      </c>
      <c r="S750" s="21" t="s">
        <v>40</v>
      </c>
      <c r="T750" s="23" t="s">
        <v>1705</v>
      </c>
      <c r="U750" s="24" t="s">
        <v>19</v>
      </c>
      <c r="V750" s="23">
        <v>500</v>
      </c>
      <c r="W750" s="25">
        <v>0</v>
      </c>
      <c r="X750" s="25">
        <v>0</v>
      </c>
      <c r="Y750" s="25">
        <v>0</v>
      </c>
      <c r="Z750" s="25">
        <v>0</v>
      </c>
      <c r="AA750" s="25">
        <v>15394</v>
      </c>
      <c r="AB750" s="25">
        <v>0</v>
      </c>
      <c r="AC750" s="26">
        <v>45152.505756550927</v>
      </c>
      <c r="AD750" s="27">
        <f>ROW()</f>
        <v>750</v>
      </c>
      <c r="AE750" s="27">
        <f>1</f>
        <v>1</v>
      </c>
      <c r="AF750" s="27">
        <f>SUBTOTAL(109,Tbl_NGF_Data[[#This Row],[Counter]])</f>
        <v>1</v>
      </c>
    </row>
    <row r="751" spans="2:32" ht="45" x14ac:dyDescent="0.25">
      <c r="B751" s="21" t="s">
        <v>89</v>
      </c>
      <c r="C751" s="22" t="s">
        <v>1624</v>
      </c>
      <c r="D751" s="23">
        <v>5</v>
      </c>
      <c r="E751" s="22" t="s">
        <v>89</v>
      </c>
      <c r="F751" s="23">
        <v>5</v>
      </c>
      <c r="G751" s="22" t="s">
        <v>1624</v>
      </c>
      <c r="H751" s="22" t="s">
        <v>1327</v>
      </c>
      <c r="I751" s="23">
        <v>1</v>
      </c>
      <c r="J751" s="23">
        <v>301</v>
      </c>
      <c r="K751" s="23" t="s">
        <v>1625</v>
      </c>
      <c r="L751" s="22" t="s">
        <v>1626</v>
      </c>
      <c r="M751" s="21" t="s">
        <v>90</v>
      </c>
      <c r="N751" s="23" t="s">
        <v>1166</v>
      </c>
      <c r="O751" s="22" t="s">
        <v>1167</v>
      </c>
      <c r="P751" s="22" t="s">
        <v>1168</v>
      </c>
      <c r="Q751" s="23" t="s">
        <v>1706</v>
      </c>
      <c r="R751" s="22" t="s">
        <v>1707</v>
      </c>
      <c r="S751" s="21" t="s">
        <v>121</v>
      </c>
      <c r="T751" s="23" t="s">
        <v>1708</v>
      </c>
      <c r="U751" s="24" t="s">
        <v>16</v>
      </c>
      <c r="V751" s="23">
        <v>135</v>
      </c>
      <c r="W751" s="25">
        <v>0</v>
      </c>
      <c r="X751" s="25">
        <v>0</v>
      </c>
      <c r="Y751" s="25">
        <v>0</v>
      </c>
      <c r="Z751" s="25">
        <v>0</v>
      </c>
      <c r="AA751" s="25">
        <v>0</v>
      </c>
      <c r="AB751" s="25">
        <v>6334055</v>
      </c>
      <c r="AC751" s="26">
        <v>45152.505756550927</v>
      </c>
      <c r="AD751" s="27">
        <f>ROW()</f>
        <v>751</v>
      </c>
      <c r="AE751" s="27">
        <f>1</f>
        <v>1</v>
      </c>
      <c r="AF751" s="27">
        <f>SUBTOTAL(109,Tbl_NGF_Data[[#This Row],[Counter]])</f>
        <v>1</v>
      </c>
    </row>
    <row r="752" spans="2:32" ht="45" x14ac:dyDescent="0.25">
      <c r="B752" s="21" t="s">
        <v>89</v>
      </c>
      <c r="C752" s="22" t="s">
        <v>1624</v>
      </c>
      <c r="D752" s="23">
        <v>5</v>
      </c>
      <c r="E752" s="22" t="s">
        <v>89</v>
      </c>
      <c r="F752" s="23">
        <v>5</v>
      </c>
      <c r="G752" s="22" t="s">
        <v>1624</v>
      </c>
      <c r="H752" s="22" t="s">
        <v>1327</v>
      </c>
      <c r="I752" s="23">
        <v>1</v>
      </c>
      <c r="J752" s="23">
        <v>301</v>
      </c>
      <c r="K752" s="23" t="s">
        <v>1625</v>
      </c>
      <c r="L752" s="22" t="s">
        <v>1626</v>
      </c>
      <c r="M752" s="21" t="s">
        <v>90</v>
      </c>
      <c r="N752" s="23" t="s">
        <v>1166</v>
      </c>
      <c r="O752" s="22" t="s">
        <v>1167</v>
      </c>
      <c r="P752" s="22" t="s">
        <v>1168</v>
      </c>
      <c r="Q752" s="23" t="s">
        <v>1706</v>
      </c>
      <c r="R752" s="22" t="s">
        <v>1707</v>
      </c>
      <c r="S752" s="21" t="s">
        <v>121</v>
      </c>
      <c r="T752" s="23" t="s">
        <v>1708</v>
      </c>
      <c r="U752" s="24" t="s">
        <v>17</v>
      </c>
      <c r="V752" s="23">
        <v>200</v>
      </c>
      <c r="W752" s="25">
        <v>0</v>
      </c>
      <c r="X752" s="25">
        <v>0</v>
      </c>
      <c r="Y752" s="25">
        <v>0</v>
      </c>
      <c r="Z752" s="25">
        <v>0</v>
      </c>
      <c r="AA752" s="25">
        <v>0</v>
      </c>
      <c r="AB752" s="25">
        <v>80482.11</v>
      </c>
      <c r="AC752" s="26">
        <v>45152.505756550927</v>
      </c>
      <c r="AD752" s="27">
        <f>ROW()</f>
        <v>752</v>
      </c>
      <c r="AE752" s="27">
        <f>1</f>
        <v>1</v>
      </c>
      <c r="AF752" s="27">
        <f>SUBTOTAL(109,Tbl_NGF_Data[[#This Row],[Counter]])</f>
        <v>1</v>
      </c>
    </row>
    <row r="753" spans="2:32" ht="45" x14ac:dyDescent="0.25">
      <c r="B753" s="21" t="s">
        <v>89</v>
      </c>
      <c r="C753" s="22" t="s">
        <v>1624</v>
      </c>
      <c r="D753" s="23">
        <v>5</v>
      </c>
      <c r="E753" s="22" t="s">
        <v>89</v>
      </c>
      <c r="F753" s="23">
        <v>5</v>
      </c>
      <c r="G753" s="22" t="s">
        <v>1624</v>
      </c>
      <c r="H753" s="22" t="s">
        <v>1327</v>
      </c>
      <c r="I753" s="23">
        <v>1</v>
      </c>
      <c r="J753" s="23">
        <v>301</v>
      </c>
      <c r="K753" s="23" t="s">
        <v>1625</v>
      </c>
      <c r="L753" s="22" t="s">
        <v>1626</v>
      </c>
      <c r="M753" s="21" t="s">
        <v>90</v>
      </c>
      <c r="N753" s="23" t="s">
        <v>1166</v>
      </c>
      <c r="O753" s="22" t="s">
        <v>1167</v>
      </c>
      <c r="P753" s="22" t="s">
        <v>1168</v>
      </c>
      <c r="Q753" s="23" t="s">
        <v>1706</v>
      </c>
      <c r="R753" s="22" t="s">
        <v>1707</v>
      </c>
      <c r="S753" s="21" t="s">
        <v>121</v>
      </c>
      <c r="T753" s="23" t="s">
        <v>1708</v>
      </c>
      <c r="U753" s="24" t="s">
        <v>18</v>
      </c>
      <c r="V753" s="23">
        <v>220</v>
      </c>
      <c r="W753" s="25">
        <v>0</v>
      </c>
      <c r="X753" s="25">
        <v>0</v>
      </c>
      <c r="Y753" s="25">
        <v>0</v>
      </c>
      <c r="Z753" s="25">
        <v>0</v>
      </c>
      <c r="AA753" s="25">
        <v>0</v>
      </c>
      <c r="AB753" s="25">
        <v>6253572.8899999997</v>
      </c>
      <c r="AC753" s="26">
        <v>45152.505756550927</v>
      </c>
      <c r="AD753" s="27">
        <f>ROW()</f>
        <v>753</v>
      </c>
      <c r="AE753" s="27">
        <f>1</f>
        <v>1</v>
      </c>
      <c r="AF753" s="27">
        <f>SUBTOTAL(109,Tbl_NGF_Data[[#This Row],[Counter]])</f>
        <v>1</v>
      </c>
    </row>
    <row r="754" spans="2:32" ht="45" x14ac:dyDescent="0.25">
      <c r="B754" s="21" t="s">
        <v>89</v>
      </c>
      <c r="C754" s="22" t="s">
        <v>1624</v>
      </c>
      <c r="D754" s="23">
        <v>5</v>
      </c>
      <c r="E754" s="22" t="s">
        <v>89</v>
      </c>
      <c r="F754" s="23">
        <v>5</v>
      </c>
      <c r="G754" s="22" t="s">
        <v>1624</v>
      </c>
      <c r="H754" s="22" t="s">
        <v>1327</v>
      </c>
      <c r="I754" s="23">
        <v>1</v>
      </c>
      <c r="J754" s="23">
        <v>301</v>
      </c>
      <c r="K754" s="23" t="s">
        <v>1625</v>
      </c>
      <c r="L754" s="22" t="s">
        <v>1626</v>
      </c>
      <c r="M754" s="21" t="s">
        <v>90</v>
      </c>
      <c r="N754" s="23" t="s">
        <v>1166</v>
      </c>
      <c r="O754" s="22" t="s">
        <v>1167</v>
      </c>
      <c r="P754" s="22" t="s">
        <v>1168</v>
      </c>
      <c r="Q754" s="23" t="s">
        <v>1706</v>
      </c>
      <c r="R754" s="22" t="s">
        <v>1707</v>
      </c>
      <c r="S754" s="21" t="s">
        <v>121</v>
      </c>
      <c r="T754" s="23" t="s">
        <v>1708</v>
      </c>
      <c r="U754" s="24" t="s">
        <v>19</v>
      </c>
      <c r="V754" s="23">
        <v>500</v>
      </c>
      <c r="W754" s="25">
        <v>0</v>
      </c>
      <c r="X754" s="25">
        <v>0</v>
      </c>
      <c r="Y754" s="25">
        <v>0</v>
      </c>
      <c r="Z754" s="25">
        <v>0</v>
      </c>
      <c r="AA754" s="25">
        <v>0</v>
      </c>
      <c r="AB754" s="25">
        <v>80482.11</v>
      </c>
      <c r="AC754" s="26">
        <v>45152.505756550927</v>
      </c>
      <c r="AD754" s="27">
        <f>ROW()</f>
        <v>754</v>
      </c>
      <c r="AE754" s="27">
        <f>1</f>
        <v>1</v>
      </c>
      <c r="AF754" s="27">
        <f>SUBTOTAL(109,Tbl_NGF_Data[[#This Row],[Counter]])</f>
        <v>1</v>
      </c>
    </row>
    <row r="755" spans="2:32" ht="45" x14ac:dyDescent="0.25">
      <c r="B755" s="21" t="s">
        <v>89</v>
      </c>
      <c r="C755" s="22" t="s">
        <v>1624</v>
      </c>
      <c r="D755" s="23">
        <v>5</v>
      </c>
      <c r="E755" s="22" t="s">
        <v>89</v>
      </c>
      <c r="F755" s="23">
        <v>5</v>
      </c>
      <c r="G755" s="22" t="s">
        <v>1624</v>
      </c>
      <c r="H755" s="22" t="s">
        <v>1327</v>
      </c>
      <c r="I755" s="23">
        <v>1</v>
      </c>
      <c r="J755" s="23">
        <v>411</v>
      </c>
      <c r="K755" s="23" t="s">
        <v>1709</v>
      </c>
      <c r="L755" s="22" t="s">
        <v>1710</v>
      </c>
      <c r="M755" s="21" t="s">
        <v>129</v>
      </c>
      <c r="N755" s="23" t="s">
        <v>1119</v>
      </c>
      <c r="O755" s="22" t="s">
        <v>1120</v>
      </c>
      <c r="P755" s="22" t="s">
        <v>1121</v>
      </c>
      <c r="Q755" s="23" t="s">
        <v>1711</v>
      </c>
      <c r="R755" s="22" t="s">
        <v>1712</v>
      </c>
      <c r="S755" s="21" t="s">
        <v>130</v>
      </c>
      <c r="T755" s="23" t="s">
        <v>1713</v>
      </c>
      <c r="U755" s="24" t="s">
        <v>15</v>
      </c>
      <c r="V755" s="23">
        <v>100</v>
      </c>
      <c r="W755" s="25">
        <v>22803.360000000001</v>
      </c>
      <c r="X755" s="25">
        <v>6345.99</v>
      </c>
      <c r="Y755" s="25">
        <v>242495.46</v>
      </c>
      <c r="Z755" s="25">
        <v>695999.05</v>
      </c>
      <c r="AA755" s="25">
        <v>694630.16</v>
      </c>
      <c r="AB755" s="25">
        <v>667114.68999999994</v>
      </c>
      <c r="AC755" s="26">
        <v>45152.505756550927</v>
      </c>
      <c r="AD755" s="27">
        <f>ROW()</f>
        <v>755</v>
      </c>
      <c r="AE755" s="27">
        <f>1</f>
        <v>1</v>
      </c>
      <c r="AF755" s="27">
        <f>SUBTOTAL(109,Tbl_NGF_Data[[#This Row],[Counter]])</f>
        <v>1</v>
      </c>
    </row>
    <row r="756" spans="2:32" ht="45" x14ac:dyDescent="0.25">
      <c r="B756" s="21" t="s">
        <v>89</v>
      </c>
      <c r="C756" s="22" t="s">
        <v>1624</v>
      </c>
      <c r="D756" s="23">
        <v>5</v>
      </c>
      <c r="E756" s="22" t="s">
        <v>89</v>
      </c>
      <c r="F756" s="23">
        <v>5</v>
      </c>
      <c r="G756" s="22" t="s">
        <v>1624</v>
      </c>
      <c r="H756" s="22" t="s">
        <v>1327</v>
      </c>
      <c r="I756" s="23">
        <v>1</v>
      </c>
      <c r="J756" s="23">
        <v>411</v>
      </c>
      <c r="K756" s="23" t="s">
        <v>1709</v>
      </c>
      <c r="L756" s="22" t="s">
        <v>1710</v>
      </c>
      <c r="M756" s="21" t="s">
        <v>129</v>
      </c>
      <c r="N756" s="23" t="s">
        <v>1119</v>
      </c>
      <c r="O756" s="22" t="s">
        <v>1120</v>
      </c>
      <c r="P756" s="22" t="s">
        <v>1121</v>
      </c>
      <c r="Q756" s="23" t="s">
        <v>1711</v>
      </c>
      <c r="R756" s="22" t="s">
        <v>1712</v>
      </c>
      <c r="S756" s="21" t="s">
        <v>130</v>
      </c>
      <c r="T756" s="23" t="s">
        <v>1713</v>
      </c>
      <c r="U756" s="24" t="s">
        <v>16</v>
      </c>
      <c r="V756" s="23">
        <v>135</v>
      </c>
      <c r="W756" s="25">
        <v>60000</v>
      </c>
      <c r="X756" s="25">
        <v>60000</v>
      </c>
      <c r="Y756" s="25">
        <v>60000</v>
      </c>
      <c r="Z756" s="25">
        <v>227495</v>
      </c>
      <c r="AA756" s="25">
        <v>182380</v>
      </c>
      <c r="AB756" s="25">
        <v>300000</v>
      </c>
      <c r="AC756" s="26">
        <v>45152.505756550927</v>
      </c>
      <c r="AD756" s="27">
        <f>ROW()</f>
        <v>756</v>
      </c>
      <c r="AE756" s="27">
        <f>1</f>
        <v>1</v>
      </c>
      <c r="AF756" s="27">
        <f>SUBTOTAL(109,Tbl_NGF_Data[[#This Row],[Counter]])</f>
        <v>1</v>
      </c>
    </row>
    <row r="757" spans="2:32" ht="45" x14ac:dyDescent="0.25">
      <c r="B757" s="21" t="s">
        <v>89</v>
      </c>
      <c r="C757" s="22" t="s">
        <v>1624</v>
      </c>
      <c r="D757" s="23">
        <v>5</v>
      </c>
      <c r="E757" s="22" t="s">
        <v>89</v>
      </c>
      <c r="F757" s="23">
        <v>5</v>
      </c>
      <c r="G757" s="22" t="s">
        <v>1624</v>
      </c>
      <c r="H757" s="22" t="s">
        <v>1327</v>
      </c>
      <c r="I757" s="23">
        <v>1</v>
      </c>
      <c r="J757" s="23">
        <v>411</v>
      </c>
      <c r="K757" s="23" t="s">
        <v>1709</v>
      </c>
      <c r="L757" s="22" t="s">
        <v>1710</v>
      </c>
      <c r="M757" s="21" t="s">
        <v>129</v>
      </c>
      <c r="N757" s="23" t="s">
        <v>1119</v>
      </c>
      <c r="O757" s="22" t="s">
        <v>1120</v>
      </c>
      <c r="P757" s="22" t="s">
        <v>1121</v>
      </c>
      <c r="Q757" s="23" t="s">
        <v>1711</v>
      </c>
      <c r="R757" s="22" t="s">
        <v>1712</v>
      </c>
      <c r="S757" s="21" t="s">
        <v>130</v>
      </c>
      <c r="T757" s="23" t="s">
        <v>1713</v>
      </c>
      <c r="U757" s="24" t="s">
        <v>17</v>
      </c>
      <c r="V757" s="23">
        <v>200</v>
      </c>
      <c r="W757" s="25">
        <v>4183.4699999999993</v>
      </c>
      <c r="X757" s="25">
        <v>16497.37</v>
      </c>
      <c r="Y757" s="25">
        <v>12323.989999999998</v>
      </c>
      <c r="Z757" s="25">
        <v>141432.81</v>
      </c>
      <c r="AA757" s="25">
        <v>143972.18</v>
      </c>
      <c r="AB757" s="25">
        <v>211117.15999999997</v>
      </c>
      <c r="AC757" s="26">
        <v>45152.505756550927</v>
      </c>
      <c r="AD757" s="27">
        <f>ROW()</f>
        <v>757</v>
      </c>
      <c r="AE757" s="27">
        <f>1</f>
        <v>1</v>
      </c>
      <c r="AF757" s="27">
        <f>SUBTOTAL(109,Tbl_NGF_Data[[#This Row],[Counter]])</f>
        <v>1</v>
      </c>
    </row>
    <row r="758" spans="2:32" ht="45" x14ac:dyDescent="0.25">
      <c r="B758" s="21" t="s">
        <v>89</v>
      </c>
      <c r="C758" s="22" t="s">
        <v>1624</v>
      </c>
      <c r="D758" s="23">
        <v>5</v>
      </c>
      <c r="E758" s="22" t="s">
        <v>89</v>
      </c>
      <c r="F758" s="23">
        <v>5</v>
      </c>
      <c r="G758" s="22" t="s">
        <v>1624</v>
      </c>
      <c r="H758" s="22" t="s">
        <v>1327</v>
      </c>
      <c r="I758" s="23">
        <v>1</v>
      </c>
      <c r="J758" s="23">
        <v>411</v>
      </c>
      <c r="K758" s="23" t="s">
        <v>1709</v>
      </c>
      <c r="L758" s="22" t="s">
        <v>1710</v>
      </c>
      <c r="M758" s="21" t="s">
        <v>129</v>
      </c>
      <c r="N758" s="23" t="s">
        <v>1119</v>
      </c>
      <c r="O758" s="22" t="s">
        <v>1120</v>
      </c>
      <c r="P758" s="22" t="s">
        <v>1121</v>
      </c>
      <c r="Q758" s="23" t="s">
        <v>1711</v>
      </c>
      <c r="R758" s="22" t="s">
        <v>1712</v>
      </c>
      <c r="S758" s="21" t="s">
        <v>130</v>
      </c>
      <c r="T758" s="23" t="s">
        <v>1713</v>
      </c>
      <c r="U758" s="24" t="s">
        <v>18</v>
      </c>
      <c r="V758" s="23">
        <v>220</v>
      </c>
      <c r="W758" s="25">
        <v>55816.53</v>
      </c>
      <c r="X758" s="25">
        <v>43502.630000000005</v>
      </c>
      <c r="Y758" s="25">
        <v>47676.01</v>
      </c>
      <c r="Z758" s="25">
        <v>86062.19</v>
      </c>
      <c r="AA758" s="25">
        <v>38407.820000000007</v>
      </c>
      <c r="AB758" s="25">
        <v>88882.840000000026</v>
      </c>
      <c r="AC758" s="26">
        <v>45152.505756550927</v>
      </c>
      <c r="AD758" s="27">
        <f>ROW()</f>
        <v>758</v>
      </c>
      <c r="AE758" s="27">
        <f>1</f>
        <v>1</v>
      </c>
      <c r="AF758" s="27">
        <f>SUBTOTAL(109,Tbl_NGF_Data[[#This Row],[Counter]])</f>
        <v>1</v>
      </c>
    </row>
    <row r="759" spans="2:32" ht="45" x14ac:dyDescent="0.25">
      <c r="B759" s="21" t="s">
        <v>89</v>
      </c>
      <c r="C759" s="22" t="s">
        <v>1624</v>
      </c>
      <c r="D759" s="23">
        <v>5</v>
      </c>
      <c r="E759" s="22" t="s">
        <v>89</v>
      </c>
      <c r="F759" s="23">
        <v>5</v>
      </c>
      <c r="G759" s="22" t="s">
        <v>1624</v>
      </c>
      <c r="H759" s="22" t="s">
        <v>1327</v>
      </c>
      <c r="I759" s="23">
        <v>1</v>
      </c>
      <c r="J759" s="23">
        <v>411</v>
      </c>
      <c r="K759" s="23" t="s">
        <v>1709</v>
      </c>
      <c r="L759" s="22" t="s">
        <v>1710</v>
      </c>
      <c r="M759" s="21" t="s">
        <v>129</v>
      </c>
      <c r="N759" s="23" t="s">
        <v>1119</v>
      </c>
      <c r="O759" s="22" t="s">
        <v>1120</v>
      </c>
      <c r="P759" s="22" t="s">
        <v>1121</v>
      </c>
      <c r="Q759" s="23" t="s">
        <v>1711</v>
      </c>
      <c r="R759" s="22" t="s">
        <v>1712</v>
      </c>
      <c r="S759" s="21" t="s">
        <v>130</v>
      </c>
      <c r="T759" s="23" t="s">
        <v>1713</v>
      </c>
      <c r="U759" s="24" t="s">
        <v>19</v>
      </c>
      <c r="V759" s="23">
        <v>500</v>
      </c>
      <c r="W759" s="25">
        <v>53919.95</v>
      </c>
      <c r="X759" s="25">
        <v>40</v>
      </c>
      <c r="Y759" s="25">
        <v>221310.79000000004</v>
      </c>
      <c r="Z759" s="25">
        <v>591436.4</v>
      </c>
      <c r="AA759" s="25">
        <v>158603.28999999998</v>
      </c>
      <c r="AB759" s="25">
        <v>181101.69</v>
      </c>
      <c r="AC759" s="26">
        <v>45152.505756550927</v>
      </c>
      <c r="AD759" s="27">
        <f>ROW()</f>
        <v>759</v>
      </c>
      <c r="AE759" s="27">
        <f>1</f>
        <v>1</v>
      </c>
      <c r="AF759" s="27">
        <f>SUBTOTAL(109,Tbl_NGF_Data[[#This Row],[Counter]])</f>
        <v>1</v>
      </c>
    </row>
    <row r="760" spans="2:32" ht="45" x14ac:dyDescent="0.25">
      <c r="B760" s="21" t="s">
        <v>89</v>
      </c>
      <c r="C760" s="22" t="s">
        <v>1624</v>
      </c>
      <c r="D760" s="23">
        <v>5</v>
      </c>
      <c r="E760" s="22" t="s">
        <v>89</v>
      </c>
      <c r="F760" s="23">
        <v>5</v>
      </c>
      <c r="G760" s="22" t="s">
        <v>1624</v>
      </c>
      <c r="H760" s="22" t="s">
        <v>1327</v>
      </c>
      <c r="I760" s="23">
        <v>1</v>
      </c>
      <c r="J760" s="23">
        <v>411</v>
      </c>
      <c r="K760" s="23" t="s">
        <v>1709</v>
      </c>
      <c r="L760" s="22" t="s">
        <v>1710</v>
      </c>
      <c r="M760" s="21" t="s">
        <v>129</v>
      </c>
      <c r="N760" s="23" t="s">
        <v>1119</v>
      </c>
      <c r="O760" s="22" t="s">
        <v>1120</v>
      </c>
      <c r="P760" s="22" t="s">
        <v>1121</v>
      </c>
      <c r="Q760" s="23" t="s">
        <v>1714</v>
      </c>
      <c r="R760" s="22" t="s">
        <v>1715</v>
      </c>
      <c r="S760" s="21" t="s">
        <v>131</v>
      </c>
      <c r="T760" s="23" t="s">
        <v>1716</v>
      </c>
      <c r="U760" s="24" t="s">
        <v>15</v>
      </c>
      <c r="V760" s="23">
        <v>100</v>
      </c>
      <c r="W760" s="25">
        <v>57598.86</v>
      </c>
      <c r="X760" s="25">
        <v>146977.69</v>
      </c>
      <c r="Y760" s="25">
        <v>214773.47</v>
      </c>
      <c r="Z760" s="25">
        <v>334123.65999999997</v>
      </c>
      <c r="AA760" s="25">
        <v>345630.48</v>
      </c>
      <c r="AB760" s="25">
        <v>370302.19</v>
      </c>
      <c r="AC760" s="26">
        <v>45152.505756550927</v>
      </c>
      <c r="AD760" s="27">
        <f>ROW()</f>
        <v>760</v>
      </c>
      <c r="AE760" s="27">
        <f>1</f>
        <v>1</v>
      </c>
      <c r="AF760" s="27">
        <f>SUBTOTAL(109,Tbl_NGF_Data[[#This Row],[Counter]])</f>
        <v>1</v>
      </c>
    </row>
    <row r="761" spans="2:32" ht="45" x14ac:dyDescent="0.25">
      <c r="B761" s="21" t="s">
        <v>89</v>
      </c>
      <c r="C761" s="22" t="s">
        <v>1624</v>
      </c>
      <c r="D761" s="23">
        <v>5</v>
      </c>
      <c r="E761" s="22" t="s">
        <v>89</v>
      </c>
      <c r="F761" s="23">
        <v>5</v>
      </c>
      <c r="G761" s="22" t="s">
        <v>1624</v>
      </c>
      <c r="H761" s="22" t="s">
        <v>1327</v>
      </c>
      <c r="I761" s="23">
        <v>1</v>
      </c>
      <c r="J761" s="23">
        <v>411</v>
      </c>
      <c r="K761" s="23" t="s">
        <v>1709</v>
      </c>
      <c r="L761" s="22" t="s">
        <v>1710</v>
      </c>
      <c r="M761" s="21" t="s">
        <v>129</v>
      </c>
      <c r="N761" s="23" t="s">
        <v>1119</v>
      </c>
      <c r="O761" s="22" t="s">
        <v>1120</v>
      </c>
      <c r="P761" s="22" t="s">
        <v>1121</v>
      </c>
      <c r="Q761" s="23" t="s">
        <v>1714</v>
      </c>
      <c r="R761" s="22" t="s">
        <v>1715</v>
      </c>
      <c r="S761" s="21" t="s">
        <v>131</v>
      </c>
      <c r="T761" s="23" t="s">
        <v>1716</v>
      </c>
      <c r="U761" s="24" t="s">
        <v>16</v>
      </c>
      <c r="V761" s="23">
        <v>135</v>
      </c>
      <c r="W761" s="25">
        <v>89563</v>
      </c>
      <c r="X761" s="25">
        <v>89563</v>
      </c>
      <c r="Y761" s="25">
        <v>89563</v>
      </c>
      <c r="Z761" s="25">
        <v>89563</v>
      </c>
      <c r="AA761" s="25">
        <v>89563</v>
      </c>
      <c r="AB761" s="25">
        <v>184563</v>
      </c>
      <c r="AC761" s="26">
        <v>45152.505756550927</v>
      </c>
      <c r="AD761" s="27">
        <f>ROW()</f>
        <v>761</v>
      </c>
      <c r="AE761" s="27">
        <f>1</f>
        <v>1</v>
      </c>
      <c r="AF761" s="27">
        <f>SUBTOTAL(109,Tbl_NGF_Data[[#This Row],[Counter]])</f>
        <v>1</v>
      </c>
    </row>
    <row r="762" spans="2:32" ht="45" x14ac:dyDescent="0.25">
      <c r="B762" s="21" t="s">
        <v>89</v>
      </c>
      <c r="C762" s="22" t="s">
        <v>1624</v>
      </c>
      <c r="D762" s="23">
        <v>5</v>
      </c>
      <c r="E762" s="22" t="s">
        <v>89</v>
      </c>
      <c r="F762" s="23">
        <v>5</v>
      </c>
      <c r="G762" s="22" t="s">
        <v>1624</v>
      </c>
      <c r="H762" s="22" t="s">
        <v>1327</v>
      </c>
      <c r="I762" s="23">
        <v>1</v>
      </c>
      <c r="J762" s="23">
        <v>411</v>
      </c>
      <c r="K762" s="23" t="s">
        <v>1709</v>
      </c>
      <c r="L762" s="22" t="s">
        <v>1710</v>
      </c>
      <c r="M762" s="21" t="s">
        <v>129</v>
      </c>
      <c r="N762" s="23" t="s">
        <v>1119</v>
      </c>
      <c r="O762" s="22" t="s">
        <v>1120</v>
      </c>
      <c r="P762" s="22" t="s">
        <v>1121</v>
      </c>
      <c r="Q762" s="23" t="s">
        <v>1714</v>
      </c>
      <c r="R762" s="22" t="s">
        <v>1715</v>
      </c>
      <c r="S762" s="21" t="s">
        <v>131</v>
      </c>
      <c r="T762" s="23" t="s">
        <v>1716</v>
      </c>
      <c r="U762" s="24" t="s">
        <v>17</v>
      </c>
      <c r="V762" s="23">
        <v>200</v>
      </c>
      <c r="W762" s="25">
        <v>62789.37</v>
      </c>
      <c r="X762" s="25">
        <v>64478.95</v>
      </c>
      <c r="Y762" s="25">
        <v>81551.289999999994</v>
      </c>
      <c r="Z762" s="25">
        <v>33198.15</v>
      </c>
      <c r="AA762" s="25">
        <v>74578.329999999987</v>
      </c>
      <c r="AB762" s="25">
        <v>16312.92</v>
      </c>
      <c r="AC762" s="26">
        <v>45152.505756550927</v>
      </c>
      <c r="AD762" s="27">
        <f>ROW()</f>
        <v>762</v>
      </c>
      <c r="AE762" s="27">
        <f>1</f>
        <v>1</v>
      </c>
      <c r="AF762" s="27">
        <f>SUBTOTAL(109,Tbl_NGF_Data[[#This Row],[Counter]])</f>
        <v>1</v>
      </c>
    </row>
    <row r="763" spans="2:32" ht="45" x14ac:dyDescent="0.25">
      <c r="B763" s="21" t="s">
        <v>89</v>
      </c>
      <c r="C763" s="22" t="s">
        <v>1624</v>
      </c>
      <c r="D763" s="23">
        <v>5</v>
      </c>
      <c r="E763" s="22" t="s">
        <v>89</v>
      </c>
      <c r="F763" s="23">
        <v>5</v>
      </c>
      <c r="G763" s="22" t="s">
        <v>1624</v>
      </c>
      <c r="H763" s="22" t="s">
        <v>1327</v>
      </c>
      <c r="I763" s="23">
        <v>1</v>
      </c>
      <c r="J763" s="23">
        <v>411</v>
      </c>
      <c r="K763" s="23" t="s">
        <v>1709</v>
      </c>
      <c r="L763" s="22" t="s">
        <v>1710</v>
      </c>
      <c r="M763" s="21" t="s">
        <v>129</v>
      </c>
      <c r="N763" s="23" t="s">
        <v>1119</v>
      </c>
      <c r="O763" s="22" t="s">
        <v>1120</v>
      </c>
      <c r="P763" s="22" t="s">
        <v>1121</v>
      </c>
      <c r="Q763" s="23" t="s">
        <v>1714</v>
      </c>
      <c r="R763" s="22" t="s">
        <v>1715</v>
      </c>
      <c r="S763" s="21" t="s">
        <v>131</v>
      </c>
      <c r="T763" s="23" t="s">
        <v>1716</v>
      </c>
      <c r="U763" s="24" t="s">
        <v>18</v>
      </c>
      <c r="V763" s="23">
        <v>220</v>
      </c>
      <c r="W763" s="25">
        <v>26773.629999999997</v>
      </c>
      <c r="X763" s="25">
        <v>25084.050000000003</v>
      </c>
      <c r="Y763" s="25">
        <v>8011.7100000000064</v>
      </c>
      <c r="Z763" s="25">
        <v>56364.85</v>
      </c>
      <c r="AA763" s="25">
        <v>14984.670000000013</v>
      </c>
      <c r="AB763" s="25">
        <v>168250.08</v>
      </c>
      <c r="AC763" s="26">
        <v>45152.505756550927</v>
      </c>
      <c r="AD763" s="27">
        <f>ROW()</f>
        <v>763</v>
      </c>
      <c r="AE763" s="27">
        <f>1</f>
        <v>1</v>
      </c>
      <c r="AF763" s="27">
        <f>SUBTOTAL(109,Tbl_NGF_Data[[#This Row],[Counter]])</f>
        <v>1</v>
      </c>
    </row>
    <row r="764" spans="2:32" ht="45" x14ac:dyDescent="0.25">
      <c r="B764" s="21" t="s">
        <v>89</v>
      </c>
      <c r="C764" s="22" t="s">
        <v>1624</v>
      </c>
      <c r="D764" s="23">
        <v>5</v>
      </c>
      <c r="E764" s="22" t="s">
        <v>89</v>
      </c>
      <c r="F764" s="23">
        <v>5</v>
      </c>
      <c r="G764" s="22" t="s">
        <v>1624</v>
      </c>
      <c r="H764" s="22" t="s">
        <v>1327</v>
      </c>
      <c r="I764" s="23">
        <v>1</v>
      </c>
      <c r="J764" s="23">
        <v>411</v>
      </c>
      <c r="K764" s="23" t="s">
        <v>1709</v>
      </c>
      <c r="L764" s="22" t="s">
        <v>1710</v>
      </c>
      <c r="M764" s="21" t="s">
        <v>129</v>
      </c>
      <c r="N764" s="23" t="s">
        <v>1119</v>
      </c>
      <c r="O764" s="22" t="s">
        <v>1120</v>
      </c>
      <c r="P764" s="22" t="s">
        <v>1121</v>
      </c>
      <c r="Q764" s="23" t="s">
        <v>1714</v>
      </c>
      <c r="R764" s="22" t="s">
        <v>1715</v>
      </c>
      <c r="S764" s="21" t="s">
        <v>131</v>
      </c>
      <c r="T764" s="23" t="s">
        <v>1716</v>
      </c>
      <c r="U764" s="24" t="s">
        <v>19</v>
      </c>
      <c r="V764" s="23">
        <v>500</v>
      </c>
      <c r="W764" s="25">
        <v>0</v>
      </c>
      <c r="X764" s="25">
        <v>153857.78</v>
      </c>
      <c r="Y764" s="25">
        <v>149347.07</v>
      </c>
      <c r="Z764" s="25">
        <v>152548.34</v>
      </c>
      <c r="AA764" s="25">
        <v>86085.15</v>
      </c>
      <c r="AB764" s="25">
        <v>40984.629999999997</v>
      </c>
      <c r="AC764" s="26">
        <v>45152.505756550927</v>
      </c>
      <c r="AD764" s="27">
        <f>ROW()</f>
        <v>764</v>
      </c>
      <c r="AE764" s="27">
        <f>1</f>
        <v>1</v>
      </c>
      <c r="AF764" s="27">
        <f>SUBTOTAL(109,Tbl_NGF_Data[[#This Row],[Counter]])</f>
        <v>1</v>
      </c>
    </row>
    <row r="765" spans="2:32" ht="30" x14ac:dyDescent="0.25">
      <c r="B765" s="21" t="s">
        <v>89</v>
      </c>
      <c r="C765" s="22" t="s">
        <v>1624</v>
      </c>
      <c r="D765" s="23">
        <v>5</v>
      </c>
      <c r="E765" s="22" t="s">
        <v>89</v>
      </c>
      <c r="F765" s="23">
        <v>5</v>
      </c>
      <c r="G765" s="22" t="s">
        <v>1624</v>
      </c>
      <c r="H765" s="22" t="s">
        <v>1327</v>
      </c>
      <c r="I765" s="23">
        <v>1</v>
      </c>
      <c r="J765" s="23">
        <v>411</v>
      </c>
      <c r="K765" s="23" t="s">
        <v>1709</v>
      </c>
      <c r="L765" s="22" t="s">
        <v>1710</v>
      </c>
      <c r="M765" s="21" t="s">
        <v>129</v>
      </c>
      <c r="N765" s="23" t="s">
        <v>1119</v>
      </c>
      <c r="O765" s="22" t="s">
        <v>1120</v>
      </c>
      <c r="P765" s="22" t="s">
        <v>1121</v>
      </c>
      <c r="Q765" s="23" t="s">
        <v>1717</v>
      </c>
      <c r="R765" s="22" t="s">
        <v>1718</v>
      </c>
      <c r="S765" s="21" t="s">
        <v>132</v>
      </c>
      <c r="T765" s="23" t="s">
        <v>1719</v>
      </c>
      <c r="U765" s="24" t="s">
        <v>15</v>
      </c>
      <c r="V765" s="23">
        <v>100</v>
      </c>
      <c r="W765" s="25">
        <v>59298.34</v>
      </c>
      <c r="X765" s="25">
        <v>77987.83</v>
      </c>
      <c r="Y765" s="25">
        <v>107484.83</v>
      </c>
      <c r="Z765" s="25">
        <v>106309.27</v>
      </c>
      <c r="AA765" s="25">
        <v>105399.27</v>
      </c>
      <c r="AB765" s="25">
        <v>62399.9</v>
      </c>
      <c r="AC765" s="26">
        <v>45152.505756550927</v>
      </c>
      <c r="AD765" s="27">
        <f>ROW()</f>
        <v>765</v>
      </c>
      <c r="AE765" s="27">
        <f>1</f>
        <v>1</v>
      </c>
      <c r="AF765" s="27">
        <f>SUBTOTAL(109,Tbl_NGF_Data[[#This Row],[Counter]])</f>
        <v>1</v>
      </c>
    </row>
    <row r="766" spans="2:32" ht="30" x14ac:dyDescent="0.25">
      <c r="B766" s="21" t="s">
        <v>89</v>
      </c>
      <c r="C766" s="22" t="s">
        <v>1624</v>
      </c>
      <c r="D766" s="23">
        <v>5</v>
      </c>
      <c r="E766" s="22" t="s">
        <v>89</v>
      </c>
      <c r="F766" s="23">
        <v>5</v>
      </c>
      <c r="G766" s="22" t="s">
        <v>1624</v>
      </c>
      <c r="H766" s="22" t="s">
        <v>1327</v>
      </c>
      <c r="I766" s="23">
        <v>1</v>
      </c>
      <c r="J766" s="23">
        <v>411</v>
      </c>
      <c r="K766" s="23" t="s">
        <v>1709</v>
      </c>
      <c r="L766" s="22" t="s">
        <v>1710</v>
      </c>
      <c r="M766" s="21" t="s">
        <v>129</v>
      </c>
      <c r="N766" s="23" t="s">
        <v>1119</v>
      </c>
      <c r="O766" s="22" t="s">
        <v>1120</v>
      </c>
      <c r="P766" s="22" t="s">
        <v>1121</v>
      </c>
      <c r="Q766" s="23" t="s">
        <v>1717</v>
      </c>
      <c r="R766" s="22" t="s">
        <v>1718</v>
      </c>
      <c r="S766" s="21" t="s">
        <v>132</v>
      </c>
      <c r="T766" s="23" t="s">
        <v>1719</v>
      </c>
      <c r="U766" s="24" t="s">
        <v>16</v>
      </c>
      <c r="V766" s="23">
        <v>135</v>
      </c>
      <c r="W766" s="25">
        <v>150000</v>
      </c>
      <c r="X766" s="25">
        <v>150000</v>
      </c>
      <c r="Y766" s="25">
        <v>150000</v>
      </c>
      <c r="Z766" s="25">
        <v>150000</v>
      </c>
      <c r="AA766" s="25">
        <v>150000</v>
      </c>
      <c r="AB766" s="25">
        <v>150000</v>
      </c>
      <c r="AC766" s="26">
        <v>45152.505756550927</v>
      </c>
      <c r="AD766" s="27">
        <f>ROW()</f>
        <v>766</v>
      </c>
      <c r="AE766" s="27">
        <f>1</f>
        <v>1</v>
      </c>
      <c r="AF766" s="27">
        <f>SUBTOTAL(109,Tbl_NGF_Data[[#This Row],[Counter]])</f>
        <v>1</v>
      </c>
    </row>
    <row r="767" spans="2:32" ht="30" x14ac:dyDescent="0.25">
      <c r="B767" s="21" t="s">
        <v>89</v>
      </c>
      <c r="C767" s="22" t="s">
        <v>1624</v>
      </c>
      <c r="D767" s="23">
        <v>5</v>
      </c>
      <c r="E767" s="22" t="s">
        <v>89</v>
      </c>
      <c r="F767" s="23">
        <v>5</v>
      </c>
      <c r="G767" s="22" t="s">
        <v>1624</v>
      </c>
      <c r="H767" s="22" t="s">
        <v>1327</v>
      </c>
      <c r="I767" s="23">
        <v>1</v>
      </c>
      <c r="J767" s="23">
        <v>411</v>
      </c>
      <c r="K767" s="23" t="s">
        <v>1709</v>
      </c>
      <c r="L767" s="22" t="s">
        <v>1710</v>
      </c>
      <c r="M767" s="21" t="s">
        <v>129</v>
      </c>
      <c r="N767" s="23" t="s">
        <v>1119</v>
      </c>
      <c r="O767" s="22" t="s">
        <v>1120</v>
      </c>
      <c r="P767" s="22" t="s">
        <v>1121</v>
      </c>
      <c r="Q767" s="23" t="s">
        <v>1717</v>
      </c>
      <c r="R767" s="22" t="s">
        <v>1718</v>
      </c>
      <c r="S767" s="21" t="s">
        <v>132</v>
      </c>
      <c r="T767" s="23" t="s">
        <v>1719</v>
      </c>
      <c r="U767" s="24" t="s">
        <v>17</v>
      </c>
      <c r="V767" s="23">
        <v>200</v>
      </c>
      <c r="W767" s="25">
        <v>95692.43</v>
      </c>
      <c r="X767" s="25">
        <v>81310.509999999995</v>
      </c>
      <c r="Y767" s="25">
        <v>70503</v>
      </c>
      <c r="Z767" s="25">
        <v>101175.56</v>
      </c>
      <c r="AA767" s="25">
        <v>100910</v>
      </c>
      <c r="AB767" s="25">
        <v>142999.36999999994</v>
      </c>
      <c r="AC767" s="26">
        <v>45152.505756550927</v>
      </c>
      <c r="AD767" s="27">
        <f>ROW()</f>
        <v>767</v>
      </c>
      <c r="AE767" s="27">
        <f>1</f>
        <v>1</v>
      </c>
      <c r="AF767" s="27">
        <f>SUBTOTAL(109,Tbl_NGF_Data[[#This Row],[Counter]])</f>
        <v>1</v>
      </c>
    </row>
    <row r="768" spans="2:32" ht="45" x14ac:dyDescent="0.25">
      <c r="B768" s="21" t="s">
        <v>89</v>
      </c>
      <c r="C768" s="22" t="s">
        <v>1624</v>
      </c>
      <c r="D768" s="23">
        <v>5</v>
      </c>
      <c r="E768" s="22" t="s">
        <v>89</v>
      </c>
      <c r="F768" s="23">
        <v>5</v>
      </c>
      <c r="G768" s="22" t="s">
        <v>1624</v>
      </c>
      <c r="H768" s="22" t="s">
        <v>1327</v>
      </c>
      <c r="I768" s="23">
        <v>1</v>
      </c>
      <c r="J768" s="23">
        <v>411</v>
      </c>
      <c r="K768" s="23" t="s">
        <v>1709</v>
      </c>
      <c r="L768" s="22" t="s">
        <v>1710</v>
      </c>
      <c r="M768" s="21" t="s">
        <v>129</v>
      </c>
      <c r="N768" s="23" t="s">
        <v>1119</v>
      </c>
      <c r="O768" s="22" t="s">
        <v>1120</v>
      </c>
      <c r="P768" s="22" t="s">
        <v>1121</v>
      </c>
      <c r="Q768" s="23" t="s">
        <v>1717</v>
      </c>
      <c r="R768" s="22" t="s">
        <v>1718</v>
      </c>
      <c r="S768" s="21" t="s">
        <v>132</v>
      </c>
      <c r="T768" s="23" t="s">
        <v>1719</v>
      </c>
      <c r="U768" s="24" t="s">
        <v>18</v>
      </c>
      <c r="V768" s="23">
        <v>220</v>
      </c>
      <c r="W768" s="25">
        <v>54307.570000000007</v>
      </c>
      <c r="X768" s="25">
        <v>68689.490000000005</v>
      </c>
      <c r="Y768" s="25">
        <v>79497</v>
      </c>
      <c r="Z768" s="25">
        <v>48824.44</v>
      </c>
      <c r="AA768" s="25">
        <v>49090</v>
      </c>
      <c r="AB768" s="25">
        <v>7000.6300000000629</v>
      </c>
      <c r="AC768" s="26">
        <v>45152.505756550927</v>
      </c>
      <c r="AD768" s="27">
        <f>ROW()</f>
        <v>768</v>
      </c>
      <c r="AE768" s="27">
        <f>1</f>
        <v>1</v>
      </c>
      <c r="AF768" s="27">
        <f>SUBTOTAL(109,Tbl_NGF_Data[[#This Row],[Counter]])</f>
        <v>1</v>
      </c>
    </row>
    <row r="769" spans="2:32" ht="45" x14ac:dyDescent="0.25">
      <c r="B769" s="21" t="s">
        <v>89</v>
      </c>
      <c r="C769" s="22" t="s">
        <v>1624</v>
      </c>
      <c r="D769" s="23">
        <v>5</v>
      </c>
      <c r="E769" s="22" t="s">
        <v>89</v>
      </c>
      <c r="F769" s="23">
        <v>5</v>
      </c>
      <c r="G769" s="22" t="s">
        <v>1624</v>
      </c>
      <c r="H769" s="22" t="s">
        <v>1327</v>
      </c>
      <c r="I769" s="23">
        <v>1</v>
      </c>
      <c r="J769" s="23">
        <v>411</v>
      </c>
      <c r="K769" s="23" t="s">
        <v>1709</v>
      </c>
      <c r="L769" s="22" t="s">
        <v>1710</v>
      </c>
      <c r="M769" s="21" t="s">
        <v>129</v>
      </c>
      <c r="N769" s="23" t="s">
        <v>1119</v>
      </c>
      <c r="O769" s="22" t="s">
        <v>1120</v>
      </c>
      <c r="P769" s="22" t="s">
        <v>1121</v>
      </c>
      <c r="Q769" s="23" t="s">
        <v>1720</v>
      </c>
      <c r="R769" s="22" t="s">
        <v>1721</v>
      </c>
      <c r="S769" s="21" t="s">
        <v>133</v>
      </c>
      <c r="T769" s="23" t="s">
        <v>1722</v>
      </c>
      <c r="U769" s="24" t="s">
        <v>15</v>
      </c>
      <c r="V769" s="23">
        <v>100</v>
      </c>
      <c r="W769" s="25">
        <v>284510.28000000003</v>
      </c>
      <c r="X769" s="25">
        <v>393613.60000000003</v>
      </c>
      <c r="Y769" s="25">
        <v>249276.29</v>
      </c>
      <c r="Z769" s="25">
        <v>317316.59999999998</v>
      </c>
      <c r="AA769" s="25">
        <v>634690.0199999999</v>
      </c>
      <c r="AB769" s="25">
        <v>629450.36</v>
      </c>
      <c r="AC769" s="26">
        <v>45152.505756550927</v>
      </c>
      <c r="AD769" s="27">
        <f>ROW()</f>
        <v>769</v>
      </c>
      <c r="AE769" s="27">
        <f>1</f>
        <v>1</v>
      </c>
      <c r="AF769" s="27">
        <f>SUBTOTAL(109,Tbl_NGF_Data[[#This Row],[Counter]])</f>
        <v>1</v>
      </c>
    </row>
    <row r="770" spans="2:32" ht="45" x14ac:dyDescent="0.25">
      <c r="B770" s="21" t="s">
        <v>89</v>
      </c>
      <c r="C770" s="22" t="s">
        <v>1624</v>
      </c>
      <c r="D770" s="23">
        <v>5</v>
      </c>
      <c r="E770" s="22" t="s">
        <v>89</v>
      </c>
      <c r="F770" s="23">
        <v>5</v>
      </c>
      <c r="G770" s="22" t="s">
        <v>1624</v>
      </c>
      <c r="H770" s="22" t="s">
        <v>1327</v>
      </c>
      <c r="I770" s="23">
        <v>1</v>
      </c>
      <c r="J770" s="23">
        <v>411</v>
      </c>
      <c r="K770" s="23" t="s">
        <v>1709</v>
      </c>
      <c r="L770" s="22" t="s">
        <v>1710</v>
      </c>
      <c r="M770" s="21" t="s">
        <v>129</v>
      </c>
      <c r="N770" s="23" t="s">
        <v>1119</v>
      </c>
      <c r="O770" s="22" t="s">
        <v>1120</v>
      </c>
      <c r="P770" s="22" t="s">
        <v>1121</v>
      </c>
      <c r="Q770" s="23" t="s">
        <v>1720</v>
      </c>
      <c r="R770" s="22" t="s">
        <v>1721</v>
      </c>
      <c r="S770" s="21" t="s">
        <v>133</v>
      </c>
      <c r="T770" s="23" t="s">
        <v>1722</v>
      </c>
      <c r="U770" s="24" t="s">
        <v>16</v>
      </c>
      <c r="V770" s="23">
        <v>135</v>
      </c>
      <c r="W770" s="25">
        <v>2343210</v>
      </c>
      <c r="X770" s="25">
        <v>2399800</v>
      </c>
      <c r="Y770" s="25">
        <v>2399800</v>
      </c>
      <c r="Z770" s="25">
        <v>2399800</v>
      </c>
      <c r="AA770" s="25">
        <v>2399800</v>
      </c>
      <c r="AB770" s="25">
        <v>2399800</v>
      </c>
      <c r="AC770" s="26">
        <v>45152.505756550927</v>
      </c>
      <c r="AD770" s="27">
        <f>ROW()</f>
        <v>770</v>
      </c>
      <c r="AE770" s="27">
        <f>1</f>
        <v>1</v>
      </c>
      <c r="AF770" s="27">
        <f>SUBTOTAL(109,Tbl_NGF_Data[[#This Row],[Counter]])</f>
        <v>1</v>
      </c>
    </row>
    <row r="771" spans="2:32" ht="45" x14ac:dyDescent="0.25">
      <c r="B771" s="21" t="s">
        <v>89</v>
      </c>
      <c r="C771" s="22" t="s">
        <v>1624</v>
      </c>
      <c r="D771" s="23">
        <v>5</v>
      </c>
      <c r="E771" s="22" t="s">
        <v>89</v>
      </c>
      <c r="F771" s="23">
        <v>5</v>
      </c>
      <c r="G771" s="22" t="s">
        <v>1624</v>
      </c>
      <c r="H771" s="22" t="s">
        <v>1327</v>
      </c>
      <c r="I771" s="23">
        <v>1</v>
      </c>
      <c r="J771" s="23">
        <v>411</v>
      </c>
      <c r="K771" s="23" t="s">
        <v>1709</v>
      </c>
      <c r="L771" s="22" t="s">
        <v>1710</v>
      </c>
      <c r="M771" s="21" t="s">
        <v>129</v>
      </c>
      <c r="N771" s="23" t="s">
        <v>1119</v>
      </c>
      <c r="O771" s="22" t="s">
        <v>1120</v>
      </c>
      <c r="P771" s="22" t="s">
        <v>1121</v>
      </c>
      <c r="Q771" s="23" t="s">
        <v>1720</v>
      </c>
      <c r="R771" s="22" t="s">
        <v>1721</v>
      </c>
      <c r="S771" s="21" t="s">
        <v>133</v>
      </c>
      <c r="T771" s="23" t="s">
        <v>1722</v>
      </c>
      <c r="U771" s="24" t="s">
        <v>17</v>
      </c>
      <c r="V771" s="23">
        <v>200</v>
      </c>
      <c r="W771" s="25">
        <v>1982314.4900000005</v>
      </c>
      <c r="X771" s="25">
        <v>1812513.72</v>
      </c>
      <c r="Y771" s="25">
        <v>1978629.8599999999</v>
      </c>
      <c r="Z771" s="25">
        <v>1719777.09</v>
      </c>
      <c r="AA771" s="25">
        <v>1599131.4200000002</v>
      </c>
      <c r="AB771" s="25">
        <v>1875439.88</v>
      </c>
      <c r="AC771" s="26">
        <v>45152.505756550927</v>
      </c>
      <c r="AD771" s="27">
        <f>ROW()</f>
        <v>771</v>
      </c>
      <c r="AE771" s="27">
        <f>1</f>
        <v>1</v>
      </c>
      <c r="AF771" s="27">
        <f>SUBTOTAL(109,Tbl_NGF_Data[[#This Row],[Counter]])</f>
        <v>1</v>
      </c>
    </row>
    <row r="772" spans="2:32" ht="45" x14ac:dyDescent="0.25">
      <c r="B772" s="21" t="s">
        <v>89</v>
      </c>
      <c r="C772" s="22" t="s">
        <v>1624</v>
      </c>
      <c r="D772" s="23">
        <v>5</v>
      </c>
      <c r="E772" s="22" t="s">
        <v>89</v>
      </c>
      <c r="F772" s="23">
        <v>5</v>
      </c>
      <c r="G772" s="22" t="s">
        <v>1624</v>
      </c>
      <c r="H772" s="22" t="s">
        <v>1327</v>
      </c>
      <c r="I772" s="23">
        <v>1</v>
      </c>
      <c r="J772" s="23">
        <v>411</v>
      </c>
      <c r="K772" s="23" t="s">
        <v>1709</v>
      </c>
      <c r="L772" s="22" t="s">
        <v>1710</v>
      </c>
      <c r="M772" s="21" t="s">
        <v>129</v>
      </c>
      <c r="N772" s="23" t="s">
        <v>1119</v>
      </c>
      <c r="O772" s="22" t="s">
        <v>1120</v>
      </c>
      <c r="P772" s="22" t="s">
        <v>1121</v>
      </c>
      <c r="Q772" s="23" t="s">
        <v>1720</v>
      </c>
      <c r="R772" s="22" t="s">
        <v>1721</v>
      </c>
      <c r="S772" s="21" t="s">
        <v>133</v>
      </c>
      <c r="T772" s="23" t="s">
        <v>1722</v>
      </c>
      <c r="U772" s="24" t="s">
        <v>18</v>
      </c>
      <c r="V772" s="23">
        <v>220</v>
      </c>
      <c r="W772" s="25">
        <v>360895.50999999954</v>
      </c>
      <c r="X772" s="25">
        <v>587286.28</v>
      </c>
      <c r="Y772" s="25">
        <v>421170.14000000013</v>
      </c>
      <c r="Z772" s="25">
        <v>680022.90999999992</v>
      </c>
      <c r="AA772" s="25">
        <v>800668.57999999984</v>
      </c>
      <c r="AB772" s="25">
        <v>524360.12000000011</v>
      </c>
      <c r="AC772" s="26">
        <v>45152.505756550927</v>
      </c>
      <c r="AD772" s="27">
        <f>ROW()</f>
        <v>772</v>
      </c>
      <c r="AE772" s="27">
        <f>1</f>
        <v>1</v>
      </c>
      <c r="AF772" s="27">
        <f>SUBTOTAL(109,Tbl_NGF_Data[[#This Row],[Counter]])</f>
        <v>1</v>
      </c>
    </row>
    <row r="773" spans="2:32" ht="45" x14ac:dyDescent="0.25">
      <c r="B773" s="21" t="s">
        <v>89</v>
      </c>
      <c r="C773" s="22" t="s">
        <v>1624</v>
      </c>
      <c r="D773" s="23">
        <v>5</v>
      </c>
      <c r="E773" s="22" t="s">
        <v>89</v>
      </c>
      <c r="F773" s="23">
        <v>5</v>
      </c>
      <c r="G773" s="22" t="s">
        <v>1624</v>
      </c>
      <c r="H773" s="22" t="s">
        <v>1327</v>
      </c>
      <c r="I773" s="23">
        <v>1</v>
      </c>
      <c r="J773" s="23">
        <v>411</v>
      </c>
      <c r="K773" s="23" t="s">
        <v>1709</v>
      </c>
      <c r="L773" s="22" t="s">
        <v>1710</v>
      </c>
      <c r="M773" s="21" t="s">
        <v>129</v>
      </c>
      <c r="N773" s="23" t="s">
        <v>1119</v>
      </c>
      <c r="O773" s="22" t="s">
        <v>1120</v>
      </c>
      <c r="P773" s="22" t="s">
        <v>1121</v>
      </c>
      <c r="Q773" s="23" t="s">
        <v>1720</v>
      </c>
      <c r="R773" s="22" t="s">
        <v>1721</v>
      </c>
      <c r="S773" s="21" t="s">
        <v>133</v>
      </c>
      <c r="T773" s="23" t="s">
        <v>1722</v>
      </c>
      <c r="U773" s="24" t="s">
        <v>19</v>
      </c>
      <c r="V773" s="23">
        <v>500</v>
      </c>
      <c r="W773" s="25">
        <v>2029249.7100000002</v>
      </c>
      <c r="X773" s="25">
        <v>1939326.79</v>
      </c>
      <c r="Y773" s="25">
        <v>1853742.72</v>
      </c>
      <c r="Z773" s="25">
        <v>1805534.57</v>
      </c>
      <c r="AA773" s="25">
        <v>1934214.5899999999</v>
      </c>
      <c r="AB773" s="25">
        <v>1887909.97</v>
      </c>
      <c r="AC773" s="26">
        <v>45152.505756550927</v>
      </c>
      <c r="AD773" s="27">
        <f>ROW()</f>
        <v>773</v>
      </c>
      <c r="AE773" s="27">
        <f>1</f>
        <v>1</v>
      </c>
      <c r="AF773" s="27">
        <f>SUBTOTAL(109,Tbl_NGF_Data[[#This Row],[Counter]])</f>
        <v>1</v>
      </c>
    </row>
    <row r="774" spans="2:32" ht="45" x14ac:dyDescent="0.25">
      <c r="B774" s="21" t="s">
        <v>89</v>
      </c>
      <c r="C774" s="22" t="s">
        <v>1624</v>
      </c>
      <c r="D774" s="23">
        <v>5</v>
      </c>
      <c r="E774" s="22" t="s">
        <v>89</v>
      </c>
      <c r="F774" s="23">
        <v>5</v>
      </c>
      <c r="G774" s="22" t="s">
        <v>1624</v>
      </c>
      <c r="H774" s="22" t="s">
        <v>1327</v>
      </c>
      <c r="I774" s="23">
        <v>1</v>
      </c>
      <c r="J774" s="23">
        <v>411</v>
      </c>
      <c r="K774" s="23" t="s">
        <v>1709</v>
      </c>
      <c r="L774" s="22" t="s">
        <v>1710</v>
      </c>
      <c r="M774" s="21" t="s">
        <v>129</v>
      </c>
      <c r="N774" s="23" t="s">
        <v>1119</v>
      </c>
      <c r="O774" s="22" t="s">
        <v>1120</v>
      </c>
      <c r="P774" s="22" t="s">
        <v>1121</v>
      </c>
      <c r="Q774" s="23" t="s">
        <v>1723</v>
      </c>
      <c r="R774" s="22" t="s">
        <v>1724</v>
      </c>
      <c r="S774" s="21" t="s">
        <v>134</v>
      </c>
      <c r="T774" s="23" t="s">
        <v>1725</v>
      </c>
      <c r="U774" s="24" t="s">
        <v>15</v>
      </c>
      <c r="V774" s="23">
        <v>100</v>
      </c>
      <c r="W774" s="25">
        <v>752890.28</v>
      </c>
      <c r="X774" s="25">
        <v>1008707.17</v>
      </c>
      <c r="Y774" s="25">
        <v>1373854.02</v>
      </c>
      <c r="Z774" s="25">
        <v>1993584.1300000001</v>
      </c>
      <c r="AA774" s="25">
        <v>3266326.56</v>
      </c>
      <c r="AB774" s="25">
        <v>6610252.709999999</v>
      </c>
      <c r="AC774" s="26">
        <v>45152.505756550927</v>
      </c>
      <c r="AD774" s="27">
        <f>ROW()</f>
        <v>774</v>
      </c>
      <c r="AE774" s="27">
        <f>1</f>
        <v>1</v>
      </c>
      <c r="AF774" s="27">
        <f>SUBTOTAL(109,Tbl_NGF_Data[[#This Row],[Counter]])</f>
        <v>1</v>
      </c>
    </row>
    <row r="775" spans="2:32" ht="45" x14ac:dyDescent="0.25">
      <c r="B775" s="21" t="s">
        <v>89</v>
      </c>
      <c r="C775" s="22" t="s">
        <v>1624</v>
      </c>
      <c r="D775" s="23">
        <v>5</v>
      </c>
      <c r="E775" s="22" t="s">
        <v>89</v>
      </c>
      <c r="F775" s="23">
        <v>5</v>
      </c>
      <c r="G775" s="22" t="s">
        <v>1624</v>
      </c>
      <c r="H775" s="22" t="s">
        <v>1327</v>
      </c>
      <c r="I775" s="23">
        <v>1</v>
      </c>
      <c r="J775" s="23">
        <v>411</v>
      </c>
      <c r="K775" s="23" t="s">
        <v>1709</v>
      </c>
      <c r="L775" s="22" t="s">
        <v>1710</v>
      </c>
      <c r="M775" s="21" t="s">
        <v>129</v>
      </c>
      <c r="N775" s="23" t="s">
        <v>1119</v>
      </c>
      <c r="O775" s="22" t="s">
        <v>1120</v>
      </c>
      <c r="P775" s="22" t="s">
        <v>1121</v>
      </c>
      <c r="Q775" s="23" t="s">
        <v>1723</v>
      </c>
      <c r="R775" s="22" t="s">
        <v>1724</v>
      </c>
      <c r="S775" s="21" t="s">
        <v>134</v>
      </c>
      <c r="T775" s="23" t="s">
        <v>1725</v>
      </c>
      <c r="U775" s="24" t="s">
        <v>16</v>
      </c>
      <c r="V775" s="23">
        <v>135</v>
      </c>
      <c r="W775" s="25">
        <v>2745154</v>
      </c>
      <c r="X775" s="25">
        <v>2684955</v>
      </c>
      <c r="Y775" s="25">
        <v>3310064.45</v>
      </c>
      <c r="Z775" s="25">
        <v>3469410</v>
      </c>
      <c r="AA775" s="25">
        <v>3199410</v>
      </c>
      <c r="AB775" s="25">
        <v>8173100</v>
      </c>
      <c r="AC775" s="26">
        <v>45152.505756550927</v>
      </c>
      <c r="AD775" s="27">
        <f>ROW()</f>
        <v>775</v>
      </c>
      <c r="AE775" s="27">
        <f>1</f>
        <v>1</v>
      </c>
      <c r="AF775" s="27">
        <f>SUBTOTAL(109,Tbl_NGF_Data[[#This Row],[Counter]])</f>
        <v>1</v>
      </c>
    </row>
    <row r="776" spans="2:32" ht="45" x14ac:dyDescent="0.25">
      <c r="B776" s="21" t="s">
        <v>89</v>
      </c>
      <c r="C776" s="22" t="s">
        <v>1624</v>
      </c>
      <c r="D776" s="23">
        <v>5</v>
      </c>
      <c r="E776" s="22" t="s">
        <v>89</v>
      </c>
      <c r="F776" s="23">
        <v>5</v>
      </c>
      <c r="G776" s="22" t="s">
        <v>1624</v>
      </c>
      <c r="H776" s="22" t="s">
        <v>1327</v>
      </c>
      <c r="I776" s="23">
        <v>1</v>
      </c>
      <c r="J776" s="23">
        <v>411</v>
      </c>
      <c r="K776" s="23" t="s">
        <v>1709</v>
      </c>
      <c r="L776" s="22" t="s">
        <v>1710</v>
      </c>
      <c r="M776" s="21" t="s">
        <v>129</v>
      </c>
      <c r="N776" s="23" t="s">
        <v>1119</v>
      </c>
      <c r="O776" s="22" t="s">
        <v>1120</v>
      </c>
      <c r="P776" s="22" t="s">
        <v>1121</v>
      </c>
      <c r="Q776" s="23" t="s">
        <v>1723</v>
      </c>
      <c r="R776" s="22" t="s">
        <v>1724</v>
      </c>
      <c r="S776" s="21" t="s">
        <v>134</v>
      </c>
      <c r="T776" s="23" t="s">
        <v>1725</v>
      </c>
      <c r="U776" s="24" t="s">
        <v>66</v>
      </c>
      <c r="V776" s="23">
        <v>137</v>
      </c>
      <c r="W776" s="25">
        <v>804352</v>
      </c>
      <c r="X776" s="25">
        <v>554352</v>
      </c>
      <c r="Y776" s="25">
        <v>554352.09</v>
      </c>
      <c r="Z776" s="25">
        <v>4824352.09</v>
      </c>
      <c r="AA776" s="25">
        <v>4924352.09</v>
      </c>
      <c r="AB776" s="25">
        <v>4924352.09</v>
      </c>
      <c r="AC776" s="26">
        <v>45152.505756550927</v>
      </c>
      <c r="AD776" s="27">
        <f>ROW()</f>
        <v>776</v>
      </c>
      <c r="AE776" s="27">
        <f>1</f>
        <v>1</v>
      </c>
      <c r="AF776" s="27">
        <f>SUBTOTAL(109,Tbl_NGF_Data[[#This Row],[Counter]])</f>
        <v>1</v>
      </c>
    </row>
    <row r="777" spans="2:32" ht="45" x14ac:dyDescent="0.25">
      <c r="B777" s="21" t="s">
        <v>89</v>
      </c>
      <c r="C777" s="22" t="s">
        <v>1624</v>
      </c>
      <c r="D777" s="23">
        <v>5</v>
      </c>
      <c r="E777" s="22" t="s">
        <v>89</v>
      </c>
      <c r="F777" s="23">
        <v>5</v>
      </c>
      <c r="G777" s="22" t="s">
        <v>1624</v>
      </c>
      <c r="H777" s="22" t="s">
        <v>1327</v>
      </c>
      <c r="I777" s="23">
        <v>1</v>
      </c>
      <c r="J777" s="23">
        <v>411</v>
      </c>
      <c r="K777" s="23" t="s">
        <v>1709</v>
      </c>
      <c r="L777" s="22" t="s">
        <v>1710</v>
      </c>
      <c r="M777" s="21" t="s">
        <v>129</v>
      </c>
      <c r="N777" s="23" t="s">
        <v>1119</v>
      </c>
      <c r="O777" s="22" t="s">
        <v>1120</v>
      </c>
      <c r="P777" s="22"/>
      <c r="Q777" s="23" t="s">
        <v>1723</v>
      </c>
      <c r="R777" s="22" t="s">
        <v>1724</v>
      </c>
      <c r="S777" s="21" t="s">
        <v>134</v>
      </c>
      <c r="T777" s="23" t="s">
        <v>1725</v>
      </c>
      <c r="U777" s="24" t="s">
        <v>66</v>
      </c>
      <c r="V777" s="23">
        <v>137</v>
      </c>
      <c r="W777" s="25">
        <v>0</v>
      </c>
      <c r="X777" s="25">
        <v>0</v>
      </c>
      <c r="Y777" s="25">
        <v>4270000</v>
      </c>
      <c r="Z777" s="25">
        <v>0</v>
      </c>
      <c r="AA777" s="25">
        <v>0</v>
      </c>
      <c r="AB777" s="25">
        <v>0</v>
      </c>
      <c r="AC777" s="26">
        <v>45152.505756550927</v>
      </c>
      <c r="AD777" s="27">
        <f>ROW()</f>
        <v>777</v>
      </c>
      <c r="AE777" s="27">
        <f>1</f>
        <v>1</v>
      </c>
      <c r="AF777" s="27">
        <f>SUBTOTAL(109,Tbl_NGF_Data[[#This Row],[Counter]])</f>
        <v>1</v>
      </c>
    </row>
    <row r="778" spans="2:32" ht="45" x14ac:dyDescent="0.25">
      <c r="B778" s="21" t="s">
        <v>89</v>
      </c>
      <c r="C778" s="22" t="s">
        <v>1624</v>
      </c>
      <c r="D778" s="23">
        <v>5</v>
      </c>
      <c r="E778" s="22" t="s">
        <v>89</v>
      </c>
      <c r="F778" s="23">
        <v>5</v>
      </c>
      <c r="G778" s="22" t="s">
        <v>1624</v>
      </c>
      <c r="H778" s="22" t="s">
        <v>1327</v>
      </c>
      <c r="I778" s="23">
        <v>1</v>
      </c>
      <c r="J778" s="23">
        <v>411</v>
      </c>
      <c r="K778" s="23" t="s">
        <v>1709</v>
      </c>
      <c r="L778" s="22" t="s">
        <v>1710</v>
      </c>
      <c r="M778" s="21" t="s">
        <v>129</v>
      </c>
      <c r="N778" s="23" t="s">
        <v>1119</v>
      </c>
      <c r="O778" s="22" t="s">
        <v>1120</v>
      </c>
      <c r="P778" s="22" t="s">
        <v>1121</v>
      </c>
      <c r="Q778" s="23" t="s">
        <v>1723</v>
      </c>
      <c r="R778" s="22" t="s">
        <v>1724</v>
      </c>
      <c r="S778" s="21" t="s">
        <v>134</v>
      </c>
      <c r="T778" s="23" t="s">
        <v>1725</v>
      </c>
      <c r="U778" s="24" t="s">
        <v>17</v>
      </c>
      <c r="V778" s="23">
        <v>200</v>
      </c>
      <c r="W778" s="25">
        <v>2472461.0799999996</v>
      </c>
      <c r="X778" s="25">
        <v>2523753.7500000005</v>
      </c>
      <c r="Y778" s="25">
        <v>2542698.4900000002</v>
      </c>
      <c r="Z778" s="25">
        <v>2193421.3800000004</v>
      </c>
      <c r="AA778" s="25">
        <v>2165578.6300000004</v>
      </c>
      <c r="AB778" s="25">
        <v>4563712.28</v>
      </c>
      <c r="AC778" s="26">
        <v>45152.505756550927</v>
      </c>
      <c r="AD778" s="27">
        <f>ROW()</f>
        <v>778</v>
      </c>
      <c r="AE778" s="27">
        <f>1</f>
        <v>1</v>
      </c>
      <c r="AF778" s="27">
        <f>SUBTOTAL(109,Tbl_NGF_Data[[#This Row],[Counter]])</f>
        <v>1</v>
      </c>
    </row>
    <row r="779" spans="2:32" ht="45" x14ac:dyDescent="0.25">
      <c r="B779" s="21" t="s">
        <v>89</v>
      </c>
      <c r="C779" s="22" t="s">
        <v>1624</v>
      </c>
      <c r="D779" s="23">
        <v>5</v>
      </c>
      <c r="E779" s="22" t="s">
        <v>89</v>
      </c>
      <c r="F779" s="23">
        <v>5</v>
      </c>
      <c r="G779" s="22" t="s">
        <v>1624</v>
      </c>
      <c r="H779" s="22" t="s">
        <v>1327</v>
      </c>
      <c r="I779" s="23">
        <v>1</v>
      </c>
      <c r="J779" s="23">
        <v>411</v>
      </c>
      <c r="K779" s="23" t="s">
        <v>1709</v>
      </c>
      <c r="L779" s="22" t="s">
        <v>1710</v>
      </c>
      <c r="M779" s="21" t="s">
        <v>129</v>
      </c>
      <c r="N779" s="23" t="s">
        <v>1119</v>
      </c>
      <c r="O779" s="22" t="s">
        <v>1120</v>
      </c>
      <c r="P779" s="22" t="s">
        <v>1121</v>
      </c>
      <c r="Q779" s="23" t="s">
        <v>1723</v>
      </c>
      <c r="R779" s="22" t="s">
        <v>1724</v>
      </c>
      <c r="S779" s="21" t="s">
        <v>134</v>
      </c>
      <c r="T779" s="23" t="s">
        <v>1725</v>
      </c>
      <c r="U779" s="24" t="s">
        <v>97</v>
      </c>
      <c r="V779" s="23">
        <v>205</v>
      </c>
      <c r="W779" s="25">
        <v>250000</v>
      </c>
      <c r="X779" s="25">
        <v>0</v>
      </c>
      <c r="Y779" s="25">
        <v>0</v>
      </c>
      <c r="Z779" s="25">
        <v>0</v>
      </c>
      <c r="AA779" s="25">
        <v>0</v>
      </c>
      <c r="AB779" s="25">
        <v>0</v>
      </c>
      <c r="AC779" s="26">
        <v>45152.505756550927</v>
      </c>
      <c r="AD779" s="27">
        <f>ROW()</f>
        <v>779</v>
      </c>
      <c r="AE779" s="27">
        <f>1</f>
        <v>1</v>
      </c>
      <c r="AF779" s="27">
        <f>SUBTOTAL(109,Tbl_NGF_Data[[#This Row],[Counter]])</f>
        <v>1</v>
      </c>
    </row>
    <row r="780" spans="2:32" ht="45" x14ac:dyDescent="0.25">
      <c r="B780" s="21" t="s">
        <v>89</v>
      </c>
      <c r="C780" s="22" t="s">
        <v>1624</v>
      </c>
      <c r="D780" s="23">
        <v>5</v>
      </c>
      <c r="E780" s="22" t="s">
        <v>89</v>
      </c>
      <c r="F780" s="23">
        <v>5</v>
      </c>
      <c r="G780" s="22" t="s">
        <v>1624</v>
      </c>
      <c r="H780" s="22" t="s">
        <v>1327</v>
      </c>
      <c r="I780" s="23">
        <v>1</v>
      </c>
      <c r="J780" s="23">
        <v>411</v>
      </c>
      <c r="K780" s="23" t="s">
        <v>1709</v>
      </c>
      <c r="L780" s="22" t="s">
        <v>1710</v>
      </c>
      <c r="M780" s="21" t="s">
        <v>129</v>
      </c>
      <c r="N780" s="23" t="s">
        <v>1119</v>
      </c>
      <c r="O780" s="22" t="s">
        <v>1120</v>
      </c>
      <c r="P780" s="22" t="s">
        <v>1121</v>
      </c>
      <c r="Q780" s="23" t="s">
        <v>1723</v>
      </c>
      <c r="R780" s="22" t="s">
        <v>1724</v>
      </c>
      <c r="S780" s="21" t="s">
        <v>134</v>
      </c>
      <c r="T780" s="23" t="s">
        <v>1725</v>
      </c>
      <c r="U780" s="24" t="s">
        <v>18</v>
      </c>
      <c r="V780" s="23">
        <v>220</v>
      </c>
      <c r="W780" s="25">
        <v>272692.92000000039</v>
      </c>
      <c r="X780" s="25">
        <v>161201.24999999953</v>
      </c>
      <c r="Y780" s="25">
        <v>767365.96</v>
      </c>
      <c r="Z780" s="25">
        <v>1275988.6199999996</v>
      </c>
      <c r="AA780" s="25">
        <v>1033831.3699999996</v>
      </c>
      <c r="AB780" s="25">
        <v>3609387.7199999997</v>
      </c>
      <c r="AC780" s="26">
        <v>45152.505756550927</v>
      </c>
      <c r="AD780" s="27">
        <f>ROW()</f>
        <v>780</v>
      </c>
      <c r="AE780" s="27">
        <f>1</f>
        <v>1</v>
      </c>
      <c r="AF780" s="27">
        <f>SUBTOTAL(109,Tbl_NGF_Data[[#This Row],[Counter]])</f>
        <v>1</v>
      </c>
    </row>
    <row r="781" spans="2:32" ht="45" x14ac:dyDescent="0.25">
      <c r="B781" s="21" t="s">
        <v>89</v>
      </c>
      <c r="C781" s="22" t="s">
        <v>1624</v>
      </c>
      <c r="D781" s="23">
        <v>5</v>
      </c>
      <c r="E781" s="22" t="s">
        <v>89</v>
      </c>
      <c r="F781" s="23">
        <v>5</v>
      </c>
      <c r="G781" s="22" t="s">
        <v>1624</v>
      </c>
      <c r="H781" s="22" t="s">
        <v>1327</v>
      </c>
      <c r="I781" s="23">
        <v>1</v>
      </c>
      <c r="J781" s="23">
        <v>411</v>
      </c>
      <c r="K781" s="23" t="s">
        <v>1709</v>
      </c>
      <c r="L781" s="22" t="s">
        <v>1710</v>
      </c>
      <c r="M781" s="21" t="s">
        <v>129</v>
      </c>
      <c r="N781" s="23" t="s">
        <v>1119</v>
      </c>
      <c r="O781" s="22" t="s">
        <v>1120</v>
      </c>
      <c r="P781" s="22" t="s">
        <v>1121</v>
      </c>
      <c r="Q781" s="23" t="s">
        <v>1723</v>
      </c>
      <c r="R781" s="22" t="s">
        <v>1724</v>
      </c>
      <c r="S781" s="21" t="s">
        <v>134</v>
      </c>
      <c r="T781" s="23" t="s">
        <v>1725</v>
      </c>
      <c r="U781" s="24" t="s">
        <v>67</v>
      </c>
      <c r="V781" s="23">
        <v>222</v>
      </c>
      <c r="W781" s="25">
        <v>554352</v>
      </c>
      <c r="X781" s="25">
        <v>554352</v>
      </c>
      <c r="Y781" s="25">
        <v>554352.09</v>
      </c>
      <c r="Z781" s="25">
        <v>4824352.09</v>
      </c>
      <c r="AA781" s="25">
        <v>4924352.09</v>
      </c>
      <c r="AB781" s="25">
        <v>4924352.09</v>
      </c>
      <c r="AC781" s="26">
        <v>45152.505756550927</v>
      </c>
      <c r="AD781" s="27">
        <f>ROW()</f>
        <v>781</v>
      </c>
      <c r="AE781" s="27">
        <f>1</f>
        <v>1</v>
      </c>
      <c r="AF781" s="27">
        <f>SUBTOTAL(109,Tbl_NGF_Data[[#This Row],[Counter]])</f>
        <v>1</v>
      </c>
    </row>
    <row r="782" spans="2:32" ht="45" x14ac:dyDescent="0.25">
      <c r="B782" s="21" t="s">
        <v>89</v>
      </c>
      <c r="C782" s="22" t="s">
        <v>1624</v>
      </c>
      <c r="D782" s="23">
        <v>5</v>
      </c>
      <c r="E782" s="22" t="s">
        <v>89</v>
      </c>
      <c r="F782" s="23">
        <v>5</v>
      </c>
      <c r="G782" s="22" t="s">
        <v>1624</v>
      </c>
      <c r="H782" s="22" t="s">
        <v>1327</v>
      </c>
      <c r="I782" s="23">
        <v>1</v>
      </c>
      <c r="J782" s="23">
        <v>411</v>
      </c>
      <c r="K782" s="23" t="s">
        <v>1709</v>
      </c>
      <c r="L782" s="22" t="s">
        <v>1710</v>
      </c>
      <c r="M782" s="21" t="s">
        <v>129</v>
      </c>
      <c r="N782" s="23" t="s">
        <v>1119</v>
      </c>
      <c r="O782" s="22" t="s">
        <v>1120</v>
      </c>
      <c r="P782" s="22" t="s">
        <v>1121</v>
      </c>
      <c r="Q782" s="23" t="s">
        <v>1723</v>
      </c>
      <c r="R782" s="22" t="s">
        <v>1724</v>
      </c>
      <c r="S782" s="21" t="s">
        <v>134</v>
      </c>
      <c r="T782" s="23" t="s">
        <v>1725</v>
      </c>
      <c r="U782" s="24" t="s">
        <v>19</v>
      </c>
      <c r="V782" s="23">
        <v>500</v>
      </c>
      <c r="W782" s="25">
        <v>2713242.0299999993</v>
      </c>
      <c r="X782" s="25">
        <v>2749220.2299999995</v>
      </c>
      <c r="Y782" s="25">
        <v>2450867.4500000002</v>
      </c>
      <c r="Z782" s="25">
        <v>2570026.04</v>
      </c>
      <c r="AA782" s="25">
        <v>2700491.14</v>
      </c>
      <c r="AB782" s="25">
        <v>2786319.42</v>
      </c>
      <c r="AC782" s="26">
        <v>45152.505756550927</v>
      </c>
      <c r="AD782" s="27">
        <f>ROW()</f>
        <v>782</v>
      </c>
      <c r="AE782" s="27">
        <f>1</f>
        <v>1</v>
      </c>
      <c r="AF782" s="27">
        <f>SUBTOTAL(109,Tbl_NGF_Data[[#This Row],[Counter]])</f>
        <v>1</v>
      </c>
    </row>
    <row r="783" spans="2:32" ht="30" x14ac:dyDescent="0.25">
      <c r="B783" s="21" t="s">
        <v>89</v>
      </c>
      <c r="C783" s="22" t="s">
        <v>1624</v>
      </c>
      <c r="D783" s="23">
        <v>5</v>
      </c>
      <c r="E783" s="22" t="s">
        <v>89</v>
      </c>
      <c r="F783" s="23">
        <v>5</v>
      </c>
      <c r="G783" s="22" t="s">
        <v>1624</v>
      </c>
      <c r="H783" s="22" t="s">
        <v>1327</v>
      </c>
      <c r="I783" s="23">
        <v>1</v>
      </c>
      <c r="J783" s="23">
        <v>411</v>
      </c>
      <c r="K783" s="23" t="s">
        <v>1709</v>
      </c>
      <c r="L783" s="22" t="s">
        <v>1710</v>
      </c>
      <c r="M783" s="21" t="s">
        <v>129</v>
      </c>
      <c r="N783" s="23" t="s">
        <v>1119</v>
      </c>
      <c r="O783" s="22" t="s">
        <v>1120</v>
      </c>
      <c r="P783" s="22" t="s">
        <v>1121</v>
      </c>
      <c r="Q783" s="23" t="s">
        <v>1155</v>
      </c>
      <c r="R783" s="22" t="s">
        <v>1156</v>
      </c>
      <c r="S783" s="21" t="s">
        <v>98</v>
      </c>
      <c r="T783" s="23" t="s">
        <v>1726</v>
      </c>
      <c r="U783" s="24" t="s">
        <v>16</v>
      </c>
      <c r="V783" s="23">
        <v>135</v>
      </c>
      <c r="W783" s="25">
        <v>0</v>
      </c>
      <c r="X783" s="25">
        <v>0</v>
      </c>
      <c r="Y783" s="25">
        <v>0</v>
      </c>
      <c r="Z783" s="25">
        <v>5223.63</v>
      </c>
      <c r="AA783" s="25">
        <v>0</v>
      </c>
      <c r="AB783" s="25">
        <v>1779.18</v>
      </c>
      <c r="AC783" s="26">
        <v>45152.505756550927</v>
      </c>
      <c r="AD783" s="27">
        <f>ROW()</f>
        <v>783</v>
      </c>
      <c r="AE783" s="27">
        <f>1</f>
        <v>1</v>
      </c>
      <c r="AF783" s="27">
        <f>SUBTOTAL(109,Tbl_NGF_Data[[#This Row],[Counter]])</f>
        <v>1</v>
      </c>
    </row>
    <row r="784" spans="2:32" ht="30" x14ac:dyDescent="0.25">
      <c r="B784" s="21" t="s">
        <v>89</v>
      </c>
      <c r="C784" s="22" t="s">
        <v>1624</v>
      </c>
      <c r="D784" s="23">
        <v>5</v>
      </c>
      <c r="E784" s="22" t="s">
        <v>89</v>
      </c>
      <c r="F784" s="23">
        <v>5</v>
      </c>
      <c r="G784" s="22" t="s">
        <v>1624</v>
      </c>
      <c r="H784" s="22" t="s">
        <v>1327</v>
      </c>
      <c r="I784" s="23">
        <v>1</v>
      </c>
      <c r="J784" s="23">
        <v>411</v>
      </c>
      <c r="K784" s="23" t="s">
        <v>1709</v>
      </c>
      <c r="L784" s="22" t="s">
        <v>1710</v>
      </c>
      <c r="M784" s="21" t="s">
        <v>129</v>
      </c>
      <c r="N784" s="23" t="s">
        <v>1119</v>
      </c>
      <c r="O784" s="22" t="s">
        <v>1120</v>
      </c>
      <c r="P784" s="22" t="s">
        <v>1121</v>
      </c>
      <c r="Q784" s="23" t="s">
        <v>1155</v>
      </c>
      <c r="R784" s="22" t="s">
        <v>1156</v>
      </c>
      <c r="S784" s="21" t="s">
        <v>98</v>
      </c>
      <c r="T784" s="23" t="s">
        <v>1726</v>
      </c>
      <c r="U784" s="24" t="s">
        <v>17</v>
      </c>
      <c r="V784" s="23">
        <v>200</v>
      </c>
      <c r="W784" s="25">
        <v>0</v>
      </c>
      <c r="X784" s="25">
        <v>0</v>
      </c>
      <c r="Y784" s="25">
        <v>0</v>
      </c>
      <c r="Z784" s="25">
        <v>0</v>
      </c>
      <c r="AA784" s="25">
        <v>0</v>
      </c>
      <c r="AB784" s="25">
        <v>1779.18</v>
      </c>
      <c r="AC784" s="26">
        <v>45152.505756550927</v>
      </c>
      <c r="AD784" s="27">
        <f>ROW()</f>
        <v>784</v>
      </c>
      <c r="AE784" s="27">
        <f>1</f>
        <v>1</v>
      </c>
      <c r="AF784" s="27">
        <f>SUBTOTAL(109,Tbl_NGF_Data[[#This Row],[Counter]])</f>
        <v>1</v>
      </c>
    </row>
    <row r="785" spans="2:32" ht="45" x14ac:dyDescent="0.25">
      <c r="B785" s="21" t="s">
        <v>89</v>
      </c>
      <c r="C785" s="22" t="s">
        <v>1624</v>
      </c>
      <c r="D785" s="23">
        <v>5</v>
      </c>
      <c r="E785" s="22" t="s">
        <v>89</v>
      </c>
      <c r="F785" s="23">
        <v>5</v>
      </c>
      <c r="G785" s="22" t="s">
        <v>1624</v>
      </c>
      <c r="H785" s="22" t="s">
        <v>1327</v>
      </c>
      <c r="I785" s="23">
        <v>1</v>
      </c>
      <c r="J785" s="23">
        <v>411</v>
      </c>
      <c r="K785" s="23" t="s">
        <v>1709</v>
      </c>
      <c r="L785" s="22" t="s">
        <v>1710</v>
      </c>
      <c r="M785" s="21" t="s">
        <v>129</v>
      </c>
      <c r="N785" s="23" t="s">
        <v>1119</v>
      </c>
      <c r="O785" s="22" t="s">
        <v>1120</v>
      </c>
      <c r="P785" s="22" t="s">
        <v>1121</v>
      </c>
      <c r="Q785" s="23" t="s">
        <v>1155</v>
      </c>
      <c r="R785" s="22" t="s">
        <v>1156</v>
      </c>
      <c r="S785" s="21" t="s">
        <v>98</v>
      </c>
      <c r="T785" s="23" t="s">
        <v>1726</v>
      </c>
      <c r="U785" s="24" t="s">
        <v>18</v>
      </c>
      <c r="V785" s="23">
        <v>220</v>
      </c>
      <c r="W785" s="25">
        <v>0</v>
      </c>
      <c r="X785" s="25">
        <v>0</v>
      </c>
      <c r="Y785" s="25">
        <v>0</v>
      </c>
      <c r="Z785" s="25">
        <v>5223.63</v>
      </c>
      <c r="AA785" s="25">
        <v>0</v>
      </c>
      <c r="AB785" s="25">
        <v>0</v>
      </c>
      <c r="AC785" s="26">
        <v>45152.505756550927</v>
      </c>
      <c r="AD785" s="27">
        <f>ROW()</f>
        <v>785</v>
      </c>
      <c r="AE785" s="27">
        <f>1</f>
        <v>1</v>
      </c>
      <c r="AF785" s="27">
        <f>SUBTOTAL(109,Tbl_NGF_Data[[#This Row],[Counter]])</f>
        <v>1</v>
      </c>
    </row>
    <row r="786" spans="2:32" ht="30" x14ac:dyDescent="0.25">
      <c r="B786" s="21" t="s">
        <v>89</v>
      </c>
      <c r="C786" s="22" t="s">
        <v>1624</v>
      </c>
      <c r="D786" s="23">
        <v>5</v>
      </c>
      <c r="E786" s="22" t="s">
        <v>89</v>
      </c>
      <c r="F786" s="23">
        <v>5</v>
      </c>
      <c r="G786" s="22" t="s">
        <v>1624</v>
      </c>
      <c r="H786" s="22" t="s">
        <v>1327</v>
      </c>
      <c r="I786" s="23">
        <v>1</v>
      </c>
      <c r="J786" s="23">
        <v>411</v>
      </c>
      <c r="K786" s="23" t="s">
        <v>1709</v>
      </c>
      <c r="L786" s="22" t="s">
        <v>1710</v>
      </c>
      <c r="M786" s="21" t="s">
        <v>129</v>
      </c>
      <c r="N786" s="23" t="s">
        <v>1119</v>
      </c>
      <c r="O786" s="22" t="s">
        <v>1120</v>
      </c>
      <c r="P786" s="22" t="s">
        <v>1121</v>
      </c>
      <c r="Q786" s="23" t="s">
        <v>1727</v>
      </c>
      <c r="R786" s="22" t="s">
        <v>1728</v>
      </c>
      <c r="S786" s="21" t="s">
        <v>135</v>
      </c>
      <c r="T786" s="23" t="s">
        <v>1729</v>
      </c>
      <c r="U786" s="24" t="s">
        <v>15</v>
      </c>
      <c r="V786" s="23">
        <v>100</v>
      </c>
      <c r="W786" s="25">
        <v>1677448.0699999998</v>
      </c>
      <c r="X786" s="25">
        <v>1508379.8499999999</v>
      </c>
      <c r="Y786" s="25">
        <v>1401016.3800000001</v>
      </c>
      <c r="Z786" s="25">
        <v>1342737.89</v>
      </c>
      <c r="AA786" s="25">
        <v>1360583.86</v>
      </c>
      <c r="AB786" s="25">
        <v>1220629.0799999998</v>
      </c>
      <c r="AC786" s="26">
        <v>45152.505756550927</v>
      </c>
      <c r="AD786" s="27">
        <f>ROW()</f>
        <v>786</v>
      </c>
      <c r="AE786" s="27">
        <f>1</f>
        <v>1</v>
      </c>
      <c r="AF786" s="27">
        <f>SUBTOTAL(109,Tbl_NGF_Data[[#This Row],[Counter]])</f>
        <v>1</v>
      </c>
    </row>
    <row r="787" spans="2:32" ht="30" x14ac:dyDescent="0.25">
      <c r="B787" s="21" t="s">
        <v>89</v>
      </c>
      <c r="C787" s="22" t="s">
        <v>1624</v>
      </c>
      <c r="D787" s="23">
        <v>5</v>
      </c>
      <c r="E787" s="22" t="s">
        <v>89</v>
      </c>
      <c r="F787" s="23">
        <v>5</v>
      </c>
      <c r="G787" s="22" t="s">
        <v>1624</v>
      </c>
      <c r="H787" s="22" t="s">
        <v>1327</v>
      </c>
      <c r="I787" s="23">
        <v>1</v>
      </c>
      <c r="J787" s="23">
        <v>411</v>
      </c>
      <c r="K787" s="23" t="s">
        <v>1709</v>
      </c>
      <c r="L787" s="22" t="s">
        <v>1710</v>
      </c>
      <c r="M787" s="21" t="s">
        <v>129</v>
      </c>
      <c r="N787" s="23" t="s">
        <v>1119</v>
      </c>
      <c r="O787" s="22" t="s">
        <v>1120</v>
      </c>
      <c r="P787" s="22" t="s">
        <v>1121</v>
      </c>
      <c r="Q787" s="23" t="s">
        <v>1727</v>
      </c>
      <c r="R787" s="22" t="s">
        <v>1728</v>
      </c>
      <c r="S787" s="21" t="s">
        <v>135</v>
      </c>
      <c r="T787" s="23" t="s">
        <v>1729</v>
      </c>
      <c r="U787" s="24" t="s">
        <v>16</v>
      </c>
      <c r="V787" s="23">
        <v>135</v>
      </c>
      <c r="W787" s="25">
        <v>2759286</v>
      </c>
      <c r="X787" s="25">
        <v>2620229</v>
      </c>
      <c r="Y787" s="25">
        <v>2620229</v>
      </c>
      <c r="Z787" s="25">
        <v>2620229</v>
      </c>
      <c r="AA787" s="25">
        <v>2620229</v>
      </c>
      <c r="AB787" s="25">
        <v>3000000</v>
      </c>
      <c r="AC787" s="26">
        <v>45152.505756550927</v>
      </c>
      <c r="AD787" s="27">
        <f>ROW()</f>
        <v>787</v>
      </c>
      <c r="AE787" s="27">
        <f>1</f>
        <v>1</v>
      </c>
      <c r="AF787" s="27">
        <f>SUBTOTAL(109,Tbl_NGF_Data[[#This Row],[Counter]])</f>
        <v>1</v>
      </c>
    </row>
    <row r="788" spans="2:32" ht="30" x14ac:dyDescent="0.25">
      <c r="B788" s="21" t="s">
        <v>89</v>
      </c>
      <c r="C788" s="22" t="s">
        <v>1624</v>
      </c>
      <c r="D788" s="23">
        <v>5</v>
      </c>
      <c r="E788" s="22" t="s">
        <v>89</v>
      </c>
      <c r="F788" s="23">
        <v>5</v>
      </c>
      <c r="G788" s="22" t="s">
        <v>1624</v>
      </c>
      <c r="H788" s="22" t="s">
        <v>1327</v>
      </c>
      <c r="I788" s="23">
        <v>1</v>
      </c>
      <c r="J788" s="23">
        <v>411</v>
      </c>
      <c r="K788" s="23" t="s">
        <v>1709</v>
      </c>
      <c r="L788" s="22" t="s">
        <v>1710</v>
      </c>
      <c r="M788" s="21" t="s">
        <v>129</v>
      </c>
      <c r="N788" s="23" t="s">
        <v>1119</v>
      </c>
      <c r="O788" s="22" t="s">
        <v>1120</v>
      </c>
      <c r="P788" s="22" t="s">
        <v>1121</v>
      </c>
      <c r="Q788" s="23" t="s">
        <v>1727</v>
      </c>
      <c r="R788" s="22" t="s">
        <v>1728</v>
      </c>
      <c r="S788" s="21" t="s">
        <v>135</v>
      </c>
      <c r="T788" s="23" t="s">
        <v>1729</v>
      </c>
      <c r="U788" s="24" t="s">
        <v>17</v>
      </c>
      <c r="V788" s="23">
        <v>200</v>
      </c>
      <c r="W788" s="25">
        <v>2485907.2399999984</v>
      </c>
      <c r="X788" s="25">
        <v>2398969.0299999993</v>
      </c>
      <c r="Y788" s="25">
        <v>2551465.09</v>
      </c>
      <c r="Z788" s="25">
        <v>2616735</v>
      </c>
      <c r="AA788" s="25">
        <v>2445898.6800000002</v>
      </c>
      <c r="AB788" s="25">
        <v>2999999.9999999995</v>
      </c>
      <c r="AC788" s="26">
        <v>45152.505756550927</v>
      </c>
      <c r="AD788" s="27">
        <f>ROW()</f>
        <v>788</v>
      </c>
      <c r="AE788" s="27">
        <f>1</f>
        <v>1</v>
      </c>
      <c r="AF788" s="27">
        <f>SUBTOTAL(109,Tbl_NGF_Data[[#This Row],[Counter]])</f>
        <v>1</v>
      </c>
    </row>
    <row r="789" spans="2:32" ht="45" x14ac:dyDescent="0.25">
      <c r="B789" s="21" t="s">
        <v>89</v>
      </c>
      <c r="C789" s="22" t="s">
        <v>1624</v>
      </c>
      <c r="D789" s="23">
        <v>5</v>
      </c>
      <c r="E789" s="22" t="s">
        <v>89</v>
      </c>
      <c r="F789" s="23">
        <v>5</v>
      </c>
      <c r="G789" s="22" t="s">
        <v>1624</v>
      </c>
      <c r="H789" s="22" t="s">
        <v>1327</v>
      </c>
      <c r="I789" s="23">
        <v>1</v>
      </c>
      <c r="J789" s="23">
        <v>411</v>
      </c>
      <c r="K789" s="23" t="s">
        <v>1709</v>
      </c>
      <c r="L789" s="22" t="s">
        <v>1710</v>
      </c>
      <c r="M789" s="21" t="s">
        <v>129</v>
      </c>
      <c r="N789" s="23" t="s">
        <v>1119</v>
      </c>
      <c r="O789" s="22" t="s">
        <v>1120</v>
      </c>
      <c r="P789" s="22" t="s">
        <v>1121</v>
      </c>
      <c r="Q789" s="23" t="s">
        <v>1727</v>
      </c>
      <c r="R789" s="22" t="s">
        <v>1728</v>
      </c>
      <c r="S789" s="21" t="s">
        <v>135</v>
      </c>
      <c r="T789" s="23" t="s">
        <v>1729</v>
      </c>
      <c r="U789" s="24" t="s">
        <v>18</v>
      </c>
      <c r="V789" s="23">
        <v>220</v>
      </c>
      <c r="W789" s="25">
        <v>273378.76000000164</v>
      </c>
      <c r="X789" s="25">
        <v>221259.97000000067</v>
      </c>
      <c r="Y789" s="25">
        <v>68763.910000000149</v>
      </c>
      <c r="Z789" s="25">
        <v>3494</v>
      </c>
      <c r="AA789" s="25">
        <v>174330.31999999983</v>
      </c>
      <c r="AB789" s="25">
        <v>4.6566128730773926E-10</v>
      </c>
      <c r="AC789" s="26">
        <v>45152.505756550927</v>
      </c>
      <c r="AD789" s="27">
        <f>ROW()</f>
        <v>789</v>
      </c>
      <c r="AE789" s="27">
        <f>1</f>
        <v>1</v>
      </c>
      <c r="AF789" s="27">
        <f>SUBTOTAL(109,Tbl_NGF_Data[[#This Row],[Counter]])</f>
        <v>1</v>
      </c>
    </row>
    <row r="790" spans="2:32" ht="30" x14ac:dyDescent="0.25">
      <c r="B790" s="21" t="s">
        <v>89</v>
      </c>
      <c r="C790" s="22" t="s">
        <v>1624</v>
      </c>
      <c r="D790" s="23">
        <v>5</v>
      </c>
      <c r="E790" s="22" t="s">
        <v>89</v>
      </c>
      <c r="F790" s="23">
        <v>5</v>
      </c>
      <c r="G790" s="22" t="s">
        <v>1624</v>
      </c>
      <c r="H790" s="22" t="s">
        <v>1327</v>
      </c>
      <c r="I790" s="23">
        <v>1</v>
      </c>
      <c r="J790" s="23">
        <v>411</v>
      </c>
      <c r="K790" s="23" t="s">
        <v>1709</v>
      </c>
      <c r="L790" s="22" t="s">
        <v>1710</v>
      </c>
      <c r="M790" s="21" t="s">
        <v>129</v>
      </c>
      <c r="N790" s="23" t="s">
        <v>1119</v>
      </c>
      <c r="O790" s="22" t="s">
        <v>1120</v>
      </c>
      <c r="P790" s="22" t="s">
        <v>1121</v>
      </c>
      <c r="Q790" s="23" t="s">
        <v>1727</v>
      </c>
      <c r="R790" s="22" t="s">
        <v>1728</v>
      </c>
      <c r="S790" s="21" t="s">
        <v>135</v>
      </c>
      <c r="T790" s="23" t="s">
        <v>1729</v>
      </c>
      <c r="U790" s="24" t="s">
        <v>19</v>
      </c>
      <c r="V790" s="23">
        <v>500</v>
      </c>
      <c r="W790" s="25">
        <v>2775992.6900000004</v>
      </c>
      <c r="X790" s="25">
        <v>2229900.81</v>
      </c>
      <c r="Y790" s="25">
        <v>2446808.62</v>
      </c>
      <c r="Z790" s="25">
        <v>2558456.5100000002</v>
      </c>
      <c r="AA790" s="25">
        <v>2463744.65</v>
      </c>
      <c r="AB790" s="25">
        <v>2857020.5</v>
      </c>
      <c r="AC790" s="26">
        <v>45152.505756550927</v>
      </c>
      <c r="AD790" s="27">
        <f>ROW()</f>
        <v>790</v>
      </c>
      <c r="AE790" s="27">
        <f>1</f>
        <v>1</v>
      </c>
      <c r="AF790" s="27">
        <f>SUBTOTAL(109,Tbl_NGF_Data[[#This Row],[Counter]])</f>
        <v>1</v>
      </c>
    </row>
    <row r="791" spans="2:32" ht="30" x14ac:dyDescent="0.25">
      <c r="B791" s="21" t="s">
        <v>89</v>
      </c>
      <c r="C791" s="22" t="s">
        <v>1624</v>
      </c>
      <c r="D791" s="23">
        <v>5</v>
      </c>
      <c r="E791" s="22" t="s">
        <v>89</v>
      </c>
      <c r="F791" s="23">
        <v>5</v>
      </c>
      <c r="G791" s="22" t="s">
        <v>1624</v>
      </c>
      <c r="H791" s="22" t="s">
        <v>1327</v>
      </c>
      <c r="I791" s="23">
        <v>1</v>
      </c>
      <c r="J791" s="23">
        <v>411</v>
      </c>
      <c r="K791" s="23" t="s">
        <v>1709</v>
      </c>
      <c r="L791" s="22" t="s">
        <v>1710</v>
      </c>
      <c r="M791" s="21" t="s">
        <v>129</v>
      </c>
      <c r="N791" s="23" t="s">
        <v>1119</v>
      </c>
      <c r="O791" s="22" t="s">
        <v>1120</v>
      </c>
      <c r="P791" s="22" t="s">
        <v>1121</v>
      </c>
      <c r="Q791" s="23" t="s">
        <v>1730</v>
      </c>
      <c r="R791" s="22" t="s">
        <v>1731</v>
      </c>
      <c r="S791" s="21" t="s">
        <v>136</v>
      </c>
      <c r="T791" s="23" t="s">
        <v>1732</v>
      </c>
      <c r="U791" s="24" t="s">
        <v>15</v>
      </c>
      <c r="V791" s="23">
        <v>100</v>
      </c>
      <c r="W791" s="25">
        <v>683814.53</v>
      </c>
      <c r="X791" s="25">
        <v>594117.44000000006</v>
      </c>
      <c r="Y791" s="25">
        <v>708876.19000000006</v>
      </c>
      <c r="Z791" s="25">
        <v>663851.88</v>
      </c>
      <c r="AA791" s="25">
        <v>1093721.6700000002</v>
      </c>
      <c r="AB791" s="25">
        <v>1492489.01</v>
      </c>
      <c r="AC791" s="26">
        <v>45152.505756550927</v>
      </c>
      <c r="AD791" s="27">
        <f>ROW()</f>
        <v>791</v>
      </c>
      <c r="AE791" s="27">
        <f>1</f>
        <v>1</v>
      </c>
      <c r="AF791" s="27">
        <f>SUBTOTAL(109,Tbl_NGF_Data[[#This Row],[Counter]])</f>
        <v>1</v>
      </c>
    </row>
    <row r="792" spans="2:32" ht="30" x14ac:dyDescent="0.25">
      <c r="B792" s="21" t="s">
        <v>89</v>
      </c>
      <c r="C792" s="22" t="s">
        <v>1624</v>
      </c>
      <c r="D792" s="23">
        <v>5</v>
      </c>
      <c r="E792" s="22" t="s">
        <v>89</v>
      </c>
      <c r="F792" s="23">
        <v>5</v>
      </c>
      <c r="G792" s="22" t="s">
        <v>1624</v>
      </c>
      <c r="H792" s="22" t="s">
        <v>1327</v>
      </c>
      <c r="I792" s="23">
        <v>1</v>
      </c>
      <c r="J792" s="23">
        <v>411</v>
      </c>
      <c r="K792" s="23" t="s">
        <v>1709</v>
      </c>
      <c r="L792" s="22" t="s">
        <v>1710</v>
      </c>
      <c r="M792" s="21" t="s">
        <v>129</v>
      </c>
      <c r="N792" s="23" t="s">
        <v>1119</v>
      </c>
      <c r="O792" s="22" t="s">
        <v>1120</v>
      </c>
      <c r="P792" s="22" t="s">
        <v>1121</v>
      </c>
      <c r="Q792" s="23" t="s">
        <v>1730</v>
      </c>
      <c r="R792" s="22" t="s">
        <v>1731</v>
      </c>
      <c r="S792" s="21" t="s">
        <v>136</v>
      </c>
      <c r="T792" s="23" t="s">
        <v>1732</v>
      </c>
      <c r="U792" s="24" t="s">
        <v>16</v>
      </c>
      <c r="V792" s="23">
        <v>135</v>
      </c>
      <c r="W792" s="25">
        <v>1851924</v>
      </c>
      <c r="X792" s="25">
        <v>1908514</v>
      </c>
      <c r="Y792" s="25">
        <v>1908514</v>
      </c>
      <c r="Z792" s="25">
        <v>1715554</v>
      </c>
      <c r="AA792" s="25">
        <v>1871672</v>
      </c>
      <c r="AB792" s="25">
        <v>2200000</v>
      </c>
      <c r="AC792" s="26">
        <v>45152.505756550927</v>
      </c>
      <c r="AD792" s="27">
        <f>ROW()</f>
        <v>792</v>
      </c>
      <c r="AE792" s="27">
        <f>1</f>
        <v>1</v>
      </c>
      <c r="AF792" s="27">
        <f>SUBTOTAL(109,Tbl_NGF_Data[[#This Row],[Counter]])</f>
        <v>1</v>
      </c>
    </row>
    <row r="793" spans="2:32" ht="30" x14ac:dyDescent="0.25">
      <c r="B793" s="21" t="s">
        <v>89</v>
      </c>
      <c r="C793" s="22" t="s">
        <v>1624</v>
      </c>
      <c r="D793" s="23">
        <v>5</v>
      </c>
      <c r="E793" s="22" t="s">
        <v>89</v>
      </c>
      <c r="F793" s="23">
        <v>5</v>
      </c>
      <c r="G793" s="22" t="s">
        <v>1624</v>
      </c>
      <c r="H793" s="22" t="s">
        <v>1327</v>
      </c>
      <c r="I793" s="23">
        <v>1</v>
      </c>
      <c r="J793" s="23">
        <v>411</v>
      </c>
      <c r="K793" s="23" t="s">
        <v>1709</v>
      </c>
      <c r="L793" s="22" t="s">
        <v>1710</v>
      </c>
      <c r="M793" s="21" t="s">
        <v>129</v>
      </c>
      <c r="N793" s="23" t="s">
        <v>1119</v>
      </c>
      <c r="O793" s="22" t="s">
        <v>1120</v>
      </c>
      <c r="P793" s="22" t="s">
        <v>1121</v>
      </c>
      <c r="Q793" s="23" t="s">
        <v>1730</v>
      </c>
      <c r="R793" s="22" t="s">
        <v>1731</v>
      </c>
      <c r="S793" s="21" t="s">
        <v>136</v>
      </c>
      <c r="T793" s="23" t="s">
        <v>1732</v>
      </c>
      <c r="U793" s="24" t="s">
        <v>66</v>
      </c>
      <c r="V793" s="23">
        <v>137</v>
      </c>
      <c r="W793" s="25">
        <v>20873</v>
      </c>
      <c r="X793" s="25">
        <v>0</v>
      </c>
      <c r="Y793" s="25">
        <v>0</v>
      </c>
      <c r="Z793" s="25">
        <v>0</v>
      </c>
      <c r="AA793" s="25">
        <v>0</v>
      </c>
      <c r="AB793" s="25">
        <v>0</v>
      </c>
      <c r="AC793" s="26">
        <v>45152.505756550927</v>
      </c>
      <c r="AD793" s="27">
        <f>ROW()</f>
        <v>793</v>
      </c>
      <c r="AE793" s="27">
        <f>1</f>
        <v>1</v>
      </c>
      <c r="AF793" s="27">
        <f>SUBTOTAL(109,Tbl_NGF_Data[[#This Row],[Counter]])</f>
        <v>1</v>
      </c>
    </row>
    <row r="794" spans="2:32" ht="30" x14ac:dyDescent="0.25">
      <c r="B794" s="21" t="s">
        <v>89</v>
      </c>
      <c r="C794" s="22" t="s">
        <v>1624</v>
      </c>
      <c r="D794" s="23">
        <v>5</v>
      </c>
      <c r="E794" s="22" t="s">
        <v>89</v>
      </c>
      <c r="F794" s="23">
        <v>5</v>
      </c>
      <c r="G794" s="22" t="s">
        <v>1624</v>
      </c>
      <c r="H794" s="22" t="s">
        <v>1327</v>
      </c>
      <c r="I794" s="23">
        <v>1</v>
      </c>
      <c r="J794" s="23">
        <v>411</v>
      </c>
      <c r="K794" s="23" t="s">
        <v>1709</v>
      </c>
      <c r="L794" s="22" t="s">
        <v>1710</v>
      </c>
      <c r="M794" s="21" t="s">
        <v>129</v>
      </c>
      <c r="N794" s="23" t="s">
        <v>1119</v>
      </c>
      <c r="O794" s="22" t="s">
        <v>1120</v>
      </c>
      <c r="P794" s="22" t="s">
        <v>1121</v>
      </c>
      <c r="Q794" s="23" t="s">
        <v>1730</v>
      </c>
      <c r="R794" s="22" t="s">
        <v>1731</v>
      </c>
      <c r="S794" s="21" t="s">
        <v>136</v>
      </c>
      <c r="T794" s="23" t="s">
        <v>1732</v>
      </c>
      <c r="U794" s="24" t="s">
        <v>17</v>
      </c>
      <c r="V794" s="23">
        <v>200</v>
      </c>
      <c r="W794" s="25">
        <v>1448853.8199999998</v>
      </c>
      <c r="X794" s="25">
        <v>1516642.5099999998</v>
      </c>
      <c r="Y794" s="25">
        <v>1406674.8900000004</v>
      </c>
      <c r="Z794" s="25">
        <v>1687481.3800000001</v>
      </c>
      <c r="AA794" s="25">
        <v>1725455.89</v>
      </c>
      <c r="AB794" s="25">
        <v>1952678.8399999996</v>
      </c>
      <c r="AC794" s="26">
        <v>45152.505756550927</v>
      </c>
      <c r="AD794" s="27">
        <f>ROW()</f>
        <v>794</v>
      </c>
      <c r="AE794" s="27">
        <f>1</f>
        <v>1</v>
      </c>
      <c r="AF794" s="27">
        <f>SUBTOTAL(109,Tbl_NGF_Data[[#This Row],[Counter]])</f>
        <v>1</v>
      </c>
    </row>
    <row r="795" spans="2:32" ht="45" x14ac:dyDescent="0.25">
      <c r="B795" s="21" t="s">
        <v>89</v>
      </c>
      <c r="C795" s="22" t="s">
        <v>1624</v>
      </c>
      <c r="D795" s="23">
        <v>5</v>
      </c>
      <c r="E795" s="22" t="s">
        <v>89</v>
      </c>
      <c r="F795" s="23">
        <v>5</v>
      </c>
      <c r="G795" s="22" t="s">
        <v>1624</v>
      </c>
      <c r="H795" s="22" t="s">
        <v>1327</v>
      </c>
      <c r="I795" s="23">
        <v>1</v>
      </c>
      <c r="J795" s="23">
        <v>411</v>
      </c>
      <c r="K795" s="23" t="s">
        <v>1709</v>
      </c>
      <c r="L795" s="22" t="s">
        <v>1710</v>
      </c>
      <c r="M795" s="21" t="s">
        <v>129</v>
      </c>
      <c r="N795" s="23" t="s">
        <v>1119</v>
      </c>
      <c r="O795" s="22" t="s">
        <v>1120</v>
      </c>
      <c r="P795" s="22" t="s">
        <v>1121</v>
      </c>
      <c r="Q795" s="23" t="s">
        <v>1730</v>
      </c>
      <c r="R795" s="22" t="s">
        <v>1731</v>
      </c>
      <c r="S795" s="21" t="s">
        <v>136</v>
      </c>
      <c r="T795" s="23" t="s">
        <v>1732</v>
      </c>
      <c r="U795" s="24" t="s">
        <v>18</v>
      </c>
      <c r="V795" s="23">
        <v>220</v>
      </c>
      <c r="W795" s="25">
        <v>403070.18000000017</v>
      </c>
      <c r="X795" s="25">
        <v>391871.49000000022</v>
      </c>
      <c r="Y795" s="25">
        <v>501839.10999999964</v>
      </c>
      <c r="Z795" s="25">
        <v>28072.619999999879</v>
      </c>
      <c r="AA795" s="25">
        <v>146216.1100000001</v>
      </c>
      <c r="AB795" s="25">
        <v>247321.16000000038</v>
      </c>
      <c r="AC795" s="26">
        <v>45152.505756550927</v>
      </c>
      <c r="AD795" s="27">
        <f>ROW()</f>
        <v>795</v>
      </c>
      <c r="AE795" s="27">
        <f>1</f>
        <v>1</v>
      </c>
      <c r="AF795" s="27">
        <f>SUBTOTAL(109,Tbl_NGF_Data[[#This Row],[Counter]])</f>
        <v>1</v>
      </c>
    </row>
    <row r="796" spans="2:32" ht="45" x14ac:dyDescent="0.25">
      <c r="B796" s="21" t="s">
        <v>89</v>
      </c>
      <c r="C796" s="22" t="s">
        <v>1624</v>
      </c>
      <c r="D796" s="23">
        <v>5</v>
      </c>
      <c r="E796" s="22" t="s">
        <v>89</v>
      </c>
      <c r="F796" s="23">
        <v>5</v>
      </c>
      <c r="G796" s="22" t="s">
        <v>1624</v>
      </c>
      <c r="H796" s="22" t="s">
        <v>1327</v>
      </c>
      <c r="I796" s="23">
        <v>1</v>
      </c>
      <c r="J796" s="23">
        <v>411</v>
      </c>
      <c r="K796" s="23" t="s">
        <v>1709</v>
      </c>
      <c r="L796" s="22" t="s">
        <v>1710</v>
      </c>
      <c r="M796" s="21" t="s">
        <v>129</v>
      </c>
      <c r="N796" s="23" t="s">
        <v>1119</v>
      </c>
      <c r="O796" s="22" t="s">
        <v>1120</v>
      </c>
      <c r="P796" s="22" t="s">
        <v>1121</v>
      </c>
      <c r="Q796" s="23" t="s">
        <v>1730</v>
      </c>
      <c r="R796" s="22" t="s">
        <v>1731</v>
      </c>
      <c r="S796" s="21" t="s">
        <v>136</v>
      </c>
      <c r="T796" s="23" t="s">
        <v>1732</v>
      </c>
      <c r="U796" s="24" t="s">
        <v>67</v>
      </c>
      <c r="V796" s="23">
        <v>222</v>
      </c>
      <c r="W796" s="25">
        <v>20873</v>
      </c>
      <c r="X796" s="25">
        <v>0</v>
      </c>
      <c r="Y796" s="25">
        <v>0</v>
      </c>
      <c r="Z796" s="25">
        <v>0</v>
      </c>
      <c r="AA796" s="25">
        <v>0</v>
      </c>
      <c r="AB796" s="25">
        <v>0</v>
      </c>
      <c r="AC796" s="26">
        <v>45152.505756550927</v>
      </c>
      <c r="AD796" s="27">
        <f>ROW()</f>
        <v>796</v>
      </c>
      <c r="AE796" s="27">
        <f>1</f>
        <v>1</v>
      </c>
      <c r="AF796" s="27">
        <f>SUBTOTAL(109,Tbl_NGF_Data[[#This Row],[Counter]])</f>
        <v>1</v>
      </c>
    </row>
    <row r="797" spans="2:32" ht="30" x14ac:dyDescent="0.25">
      <c r="B797" s="21" t="s">
        <v>89</v>
      </c>
      <c r="C797" s="22" t="s">
        <v>1624</v>
      </c>
      <c r="D797" s="23">
        <v>5</v>
      </c>
      <c r="E797" s="22" t="s">
        <v>89</v>
      </c>
      <c r="F797" s="23">
        <v>5</v>
      </c>
      <c r="G797" s="22" t="s">
        <v>1624</v>
      </c>
      <c r="H797" s="22" t="s">
        <v>1327</v>
      </c>
      <c r="I797" s="23">
        <v>1</v>
      </c>
      <c r="J797" s="23">
        <v>411</v>
      </c>
      <c r="K797" s="23" t="s">
        <v>1709</v>
      </c>
      <c r="L797" s="22" t="s">
        <v>1710</v>
      </c>
      <c r="M797" s="21" t="s">
        <v>129</v>
      </c>
      <c r="N797" s="23" t="s">
        <v>1119</v>
      </c>
      <c r="O797" s="22" t="s">
        <v>1120</v>
      </c>
      <c r="P797" s="22" t="s">
        <v>1121</v>
      </c>
      <c r="Q797" s="23" t="s">
        <v>1730</v>
      </c>
      <c r="R797" s="22" t="s">
        <v>1731</v>
      </c>
      <c r="S797" s="21" t="s">
        <v>136</v>
      </c>
      <c r="T797" s="23" t="s">
        <v>1732</v>
      </c>
      <c r="U797" s="24" t="s">
        <v>19</v>
      </c>
      <c r="V797" s="23">
        <v>500</v>
      </c>
      <c r="W797" s="25">
        <v>1435498.33</v>
      </c>
      <c r="X797" s="25">
        <v>1425945.42</v>
      </c>
      <c r="Y797" s="25">
        <v>1526815.64</v>
      </c>
      <c r="Z797" s="25">
        <v>1643457.0699999998</v>
      </c>
      <c r="AA797" s="25">
        <v>2145325.6800000006</v>
      </c>
      <c r="AB797" s="25">
        <v>2351446.1799999997</v>
      </c>
      <c r="AC797" s="26">
        <v>45152.505756550927</v>
      </c>
      <c r="AD797" s="27">
        <f>ROW()</f>
        <v>797</v>
      </c>
      <c r="AE797" s="27">
        <f>1</f>
        <v>1</v>
      </c>
      <c r="AF797" s="27">
        <f>SUBTOTAL(109,Tbl_NGF_Data[[#This Row],[Counter]])</f>
        <v>1</v>
      </c>
    </row>
    <row r="798" spans="2:32" ht="45" x14ac:dyDescent="0.25">
      <c r="B798" s="21" t="s">
        <v>89</v>
      </c>
      <c r="C798" s="22" t="s">
        <v>1624</v>
      </c>
      <c r="D798" s="23">
        <v>5</v>
      </c>
      <c r="E798" s="22" t="s">
        <v>89</v>
      </c>
      <c r="F798" s="23">
        <v>5</v>
      </c>
      <c r="G798" s="22" t="s">
        <v>1624</v>
      </c>
      <c r="H798" s="22" t="s">
        <v>1327</v>
      </c>
      <c r="I798" s="23">
        <v>1</v>
      </c>
      <c r="J798" s="23">
        <v>411</v>
      </c>
      <c r="K798" s="23" t="s">
        <v>1709</v>
      </c>
      <c r="L798" s="22" t="s">
        <v>1710</v>
      </c>
      <c r="M798" s="21" t="s">
        <v>129</v>
      </c>
      <c r="N798" s="23" t="s">
        <v>1119</v>
      </c>
      <c r="O798" s="22" t="s">
        <v>1120</v>
      </c>
      <c r="P798" s="22" t="s">
        <v>1121</v>
      </c>
      <c r="Q798" s="23" t="s">
        <v>1733</v>
      </c>
      <c r="R798" s="22" t="s">
        <v>1734</v>
      </c>
      <c r="S798" s="21" t="s">
        <v>137</v>
      </c>
      <c r="T798" s="23" t="s">
        <v>1735</v>
      </c>
      <c r="U798" s="24" t="s">
        <v>19</v>
      </c>
      <c r="V798" s="23">
        <v>500</v>
      </c>
      <c r="W798" s="25">
        <v>0</v>
      </c>
      <c r="X798" s="25">
        <v>0.27</v>
      </c>
      <c r="Y798" s="25">
        <v>0</v>
      </c>
      <c r="Z798" s="25">
        <v>0</v>
      </c>
      <c r="AA798" s="25">
        <v>0</v>
      </c>
      <c r="AB798" s="25">
        <v>0</v>
      </c>
      <c r="AC798" s="26">
        <v>45152.505756550927</v>
      </c>
      <c r="AD798" s="27">
        <f>ROW()</f>
        <v>798</v>
      </c>
      <c r="AE798" s="27">
        <f>1</f>
        <v>1</v>
      </c>
      <c r="AF798" s="27">
        <f>SUBTOTAL(109,Tbl_NGF_Data[[#This Row],[Counter]])</f>
        <v>1</v>
      </c>
    </row>
    <row r="799" spans="2:32" ht="45" x14ac:dyDescent="0.25">
      <c r="B799" s="21" t="s">
        <v>89</v>
      </c>
      <c r="C799" s="22" t="s">
        <v>1624</v>
      </c>
      <c r="D799" s="23">
        <v>5</v>
      </c>
      <c r="E799" s="22" t="s">
        <v>89</v>
      </c>
      <c r="F799" s="23">
        <v>5</v>
      </c>
      <c r="G799" s="22" t="s">
        <v>1624</v>
      </c>
      <c r="H799" s="22" t="s">
        <v>1327</v>
      </c>
      <c r="I799" s="23">
        <v>1</v>
      </c>
      <c r="J799" s="23">
        <v>411</v>
      </c>
      <c r="K799" s="23" t="s">
        <v>1709</v>
      </c>
      <c r="L799" s="22" t="s">
        <v>1710</v>
      </c>
      <c r="M799" s="21" t="s">
        <v>129</v>
      </c>
      <c r="N799" s="23" t="s">
        <v>1119</v>
      </c>
      <c r="O799" s="22" t="s">
        <v>1120</v>
      </c>
      <c r="P799" s="22" t="s">
        <v>1121</v>
      </c>
      <c r="Q799" s="23" t="s">
        <v>1239</v>
      </c>
      <c r="R799" s="22" t="s">
        <v>1240</v>
      </c>
      <c r="S799" s="21" t="s">
        <v>100</v>
      </c>
      <c r="T799" s="23" t="s">
        <v>1736</v>
      </c>
      <c r="U799" s="24" t="s">
        <v>15</v>
      </c>
      <c r="V799" s="23">
        <v>100</v>
      </c>
      <c r="W799" s="25">
        <v>0</v>
      </c>
      <c r="X799" s="25">
        <v>42901.289999999994</v>
      </c>
      <c r="Y799" s="25">
        <v>33948.82</v>
      </c>
      <c r="Z799" s="25">
        <v>197686.54</v>
      </c>
      <c r="AA799" s="25">
        <v>385982.88</v>
      </c>
      <c r="AB799" s="25">
        <v>692720.89</v>
      </c>
      <c r="AC799" s="26">
        <v>45152.505756550927</v>
      </c>
      <c r="AD799" s="27">
        <f>ROW()</f>
        <v>799</v>
      </c>
      <c r="AE799" s="27">
        <f>1</f>
        <v>1</v>
      </c>
      <c r="AF799" s="27">
        <f>SUBTOTAL(109,Tbl_NGF_Data[[#This Row],[Counter]])</f>
        <v>1</v>
      </c>
    </row>
    <row r="800" spans="2:32" ht="45" x14ac:dyDescent="0.25">
      <c r="B800" s="21" t="s">
        <v>89</v>
      </c>
      <c r="C800" s="22" t="s">
        <v>1624</v>
      </c>
      <c r="D800" s="23">
        <v>5</v>
      </c>
      <c r="E800" s="22" t="s">
        <v>89</v>
      </c>
      <c r="F800" s="23">
        <v>5</v>
      </c>
      <c r="G800" s="22" t="s">
        <v>1624</v>
      </c>
      <c r="H800" s="22" t="s">
        <v>1327</v>
      </c>
      <c r="I800" s="23">
        <v>1</v>
      </c>
      <c r="J800" s="23">
        <v>411</v>
      </c>
      <c r="K800" s="23" t="s">
        <v>1709</v>
      </c>
      <c r="L800" s="22" t="s">
        <v>1710</v>
      </c>
      <c r="M800" s="21" t="s">
        <v>129</v>
      </c>
      <c r="N800" s="23" t="s">
        <v>1119</v>
      </c>
      <c r="O800" s="22" t="s">
        <v>1120</v>
      </c>
      <c r="P800" s="22" t="s">
        <v>1121</v>
      </c>
      <c r="Q800" s="23" t="s">
        <v>1239</v>
      </c>
      <c r="R800" s="22" t="s">
        <v>1240</v>
      </c>
      <c r="S800" s="21" t="s">
        <v>100</v>
      </c>
      <c r="T800" s="23" t="s">
        <v>1736</v>
      </c>
      <c r="U800" s="24" t="s">
        <v>16</v>
      </c>
      <c r="V800" s="23">
        <v>135</v>
      </c>
      <c r="W800" s="25">
        <v>300000</v>
      </c>
      <c r="X800" s="25">
        <v>225000</v>
      </c>
      <c r="Y800" s="25">
        <v>300000</v>
      </c>
      <c r="Z800" s="25">
        <v>300000</v>
      </c>
      <c r="AA800" s="25">
        <v>300000</v>
      </c>
      <c r="AB800" s="25">
        <v>300000</v>
      </c>
      <c r="AC800" s="26">
        <v>45152.505756550927</v>
      </c>
      <c r="AD800" s="27">
        <f>ROW()</f>
        <v>800</v>
      </c>
      <c r="AE800" s="27">
        <f>1</f>
        <v>1</v>
      </c>
      <c r="AF800" s="27">
        <f>SUBTOTAL(109,Tbl_NGF_Data[[#This Row],[Counter]])</f>
        <v>1</v>
      </c>
    </row>
    <row r="801" spans="2:32" ht="45" x14ac:dyDescent="0.25">
      <c r="B801" s="21" t="s">
        <v>89</v>
      </c>
      <c r="C801" s="22" t="s">
        <v>1624</v>
      </c>
      <c r="D801" s="23">
        <v>5</v>
      </c>
      <c r="E801" s="22" t="s">
        <v>89</v>
      </c>
      <c r="F801" s="23">
        <v>5</v>
      </c>
      <c r="G801" s="22" t="s">
        <v>1624</v>
      </c>
      <c r="H801" s="22" t="s">
        <v>1327</v>
      </c>
      <c r="I801" s="23">
        <v>1</v>
      </c>
      <c r="J801" s="23">
        <v>411</v>
      </c>
      <c r="K801" s="23" t="s">
        <v>1709</v>
      </c>
      <c r="L801" s="22" t="s">
        <v>1710</v>
      </c>
      <c r="M801" s="21" t="s">
        <v>129</v>
      </c>
      <c r="N801" s="23" t="s">
        <v>1119</v>
      </c>
      <c r="O801" s="22" t="s">
        <v>1120</v>
      </c>
      <c r="P801" s="22" t="s">
        <v>1121</v>
      </c>
      <c r="Q801" s="23" t="s">
        <v>1239</v>
      </c>
      <c r="R801" s="22" t="s">
        <v>1240</v>
      </c>
      <c r="S801" s="21" t="s">
        <v>100</v>
      </c>
      <c r="T801" s="23" t="s">
        <v>1736</v>
      </c>
      <c r="U801" s="24" t="s">
        <v>17</v>
      </c>
      <c r="V801" s="23">
        <v>200</v>
      </c>
      <c r="W801" s="25">
        <v>220299.89</v>
      </c>
      <c r="X801" s="25">
        <v>224999.99999999997</v>
      </c>
      <c r="Y801" s="25">
        <v>241380.53000000003</v>
      </c>
      <c r="Z801" s="25">
        <v>94280.36</v>
      </c>
      <c r="AA801" s="25">
        <v>129362.38</v>
      </c>
      <c r="AB801" s="25">
        <v>21431.55</v>
      </c>
      <c r="AC801" s="26">
        <v>45152.505756550927</v>
      </c>
      <c r="AD801" s="27">
        <f>ROW()</f>
        <v>801</v>
      </c>
      <c r="AE801" s="27">
        <f>1</f>
        <v>1</v>
      </c>
      <c r="AF801" s="27">
        <f>SUBTOTAL(109,Tbl_NGF_Data[[#This Row],[Counter]])</f>
        <v>1</v>
      </c>
    </row>
    <row r="802" spans="2:32" ht="45" x14ac:dyDescent="0.25">
      <c r="B802" s="21" t="s">
        <v>89</v>
      </c>
      <c r="C802" s="22" t="s">
        <v>1624</v>
      </c>
      <c r="D802" s="23">
        <v>5</v>
      </c>
      <c r="E802" s="22" t="s">
        <v>89</v>
      </c>
      <c r="F802" s="23">
        <v>5</v>
      </c>
      <c r="G802" s="22" t="s">
        <v>1624</v>
      </c>
      <c r="H802" s="22" t="s">
        <v>1327</v>
      </c>
      <c r="I802" s="23">
        <v>1</v>
      </c>
      <c r="J802" s="23">
        <v>411</v>
      </c>
      <c r="K802" s="23" t="s">
        <v>1709</v>
      </c>
      <c r="L802" s="22" t="s">
        <v>1710</v>
      </c>
      <c r="M802" s="21" t="s">
        <v>129</v>
      </c>
      <c r="N802" s="23" t="s">
        <v>1119</v>
      </c>
      <c r="O802" s="22" t="s">
        <v>1120</v>
      </c>
      <c r="P802" s="22" t="s">
        <v>1121</v>
      </c>
      <c r="Q802" s="23" t="s">
        <v>1239</v>
      </c>
      <c r="R802" s="22" t="s">
        <v>1240</v>
      </c>
      <c r="S802" s="21" t="s">
        <v>100</v>
      </c>
      <c r="T802" s="23" t="s">
        <v>1736</v>
      </c>
      <c r="U802" s="24" t="s">
        <v>18</v>
      </c>
      <c r="V802" s="23">
        <v>220</v>
      </c>
      <c r="W802" s="25">
        <v>79700.109999999986</v>
      </c>
      <c r="X802" s="25">
        <v>2.9103830456733704E-11</v>
      </c>
      <c r="Y802" s="25">
        <v>58619.469999999972</v>
      </c>
      <c r="Z802" s="25">
        <v>205719.64</v>
      </c>
      <c r="AA802" s="25">
        <v>170637.62</v>
      </c>
      <c r="AB802" s="25">
        <v>278568.45</v>
      </c>
      <c r="AC802" s="26">
        <v>45152.505756550927</v>
      </c>
      <c r="AD802" s="27">
        <f>ROW()</f>
        <v>802</v>
      </c>
      <c r="AE802" s="27">
        <f>1</f>
        <v>1</v>
      </c>
      <c r="AF802" s="27">
        <f>SUBTOTAL(109,Tbl_NGF_Data[[#This Row],[Counter]])</f>
        <v>1</v>
      </c>
    </row>
    <row r="803" spans="2:32" ht="45" x14ac:dyDescent="0.25">
      <c r="B803" s="21" t="s">
        <v>89</v>
      </c>
      <c r="C803" s="22" t="s">
        <v>1624</v>
      </c>
      <c r="D803" s="23">
        <v>5</v>
      </c>
      <c r="E803" s="22" t="s">
        <v>89</v>
      </c>
      <c r="F803" s="23">
        <v>5</v>
      </c>
      <c r="G803" s="22" t="s">
        <v>1624</v>
      </c>
      <c r="H803" s="22" t="s">
        <v>1327</v>
      </c>
      <c r="I803" s="23">
        <v>1</v>
      </c>
      <c r="J803" s="23">
        <v>411</v>
      </c>
      <c r="K803" s="23" t="s">
        <v>1709</v>
      </c>
      <c r="L803" s="22" t="s">
        <v>1710</v>
      </c>
      <c r="M803" s="21" t="s">
        <v>129</v>
      </c>
      <c r="N803" s="23" t="s">
        <v>1119</v>
      </c>
      <c r="O803" s="22" t="s">
        <v>1120</v>
      </c>
      <c r="P803" s="22" t="s">
        <v>1121</v>
      </c>
      <c r="Q803" s="23" t="s">
        <v>1239</v>
      </c>
      <c r="R803" s="22" t="s">
        <v>1240</v>
      </c>
      <c r="S803" s="21" t="s">
        <v>100</v>
      </c>
      <c r="T803" s="23" t="s">
        <v>1736</v>
      </c>
      <c r="U803" s="24" t="s">
        <v>19</v>
      </c>
      <c r="V803" s="23">
        <v>500</v>
      </c>
      <c r="W803" s="25">
        <v>218094.89</v>
      </c>
      <c r="X803" s="25">
        <v>267901.28999999998</v>
      </c>
      <c r="Y803" s="25">
        <v>232428.06</v>
      </c>
      <c r="Z803" s="25">
        <v>258018.08</v>
      </c>
      <c r="AA803" s="25">
        <v>317658.71999999997</v>
      </c>
      <c r="AB803" s="25">
        <v>328169.56</v>
      </c>
      <c r="AC803" s="26">
        <v>45152.505756550927</v>
      </c>
      <c r="AD803" s="27">
        <f>ROW()</f>
        <v>803</v>
      </c>
      <c r="AE803" s="27">
        <f>1</f>
        <v>1</v>
      </c>
      <c r="AF803" s="27">
        <f>SUBTOTAL(109,Tbl_NGF_Data[[#This Row],[Counter]])</f>
        <v>1</v>
      </c>
    </row>
    <row r="804" spans="2:32" ht="45" x14ac:dyDescent="0.25">
      <c r="B804" s="21" t="s">
        <v>89</v>
      </c>
      <c r="C804" s="22" t="s">
        <v>1624</v>
      </c>
      <c r="D804" s="23">
        <v>5</v>
      </c>
      <c r="E804" s="22" t="s">
        <v>89</v>
      </c>
      <c r="F804" s="23">
        <v>5</v>
      </c>
      <c r="G804" s="22" t="s">
        <v>1624</v>
      </c>
      <c r="H804" s="22" t="s">
        <v>1327</v>
      </c>
      <c r="I804" s="23">
        <v>1</v>
      </c>
      <c r="J804" s="23">
        <v>411</v>
      </c>
      <c r="K804" s="23" t="s">
        <v>1709</v>
      </c>
      <c r="L804" s="22" t="s">
        <v>1710</v>
      </c>
      <c r="M804" s="21" t="s">
        <v>129</v>
      </c>
      <c r="N804" s="23" t="s">
        <v>1119</v>
      </c>
      <c r="O804" s="22" t="s">
        <v>1120</v>
      </c>
      <c r="P804" s="22" t="s">
        <v>1121</v>
      </c>
      <c r="Q804" s="23" t="s">
        <v>1737</v>
      </c>
      <c r="R804" s="22" t="s">
        <v>1738</v>
      </c>
      <c r="S804" s="21" t="s">
        <v>138</v>
      </c>
      <c r="T804" s="23" t="s">
        <v>1739</v>
      </c>
      <c r="U804" s="24" t="s">
        <v>15</v>
      </c>
      <c r="V804" s="23">
        <v>100</v>
      </c>
      <c r="W804" s="25">
        <v>1137.1600000000001</v>
      </c>
      <c r="X804" s="25">
        <v>1228.3800000000001</v>
      </c>
      <c r="Y804" s="25">
        <v>164.96</v>
      </c>
      <c r="Z804" s="25">
        <v>1055.6300000000001</v>
      </c>
      <c r="AA804" s="25">
        <v>1340.86</v>
      </c>
      <c r="AB804" s="25">
        <v>1496.23</v>
      </c>
      <c r="AC804" s="26">
        <v>45152.505756550927</v>
      </c>
      <c r="AD804" s="27">
        <f>ROW()</f>
        <v>804</v>
      </c>
      <c r="AE804" s="27">
        <f>1</f>
        <v>1</v>
      </c>
      <c r="AF804" s="27">
        <f>SUBTOTAL(109,Tbl_NGF_Data[[#This Row],[Counter]])</f>
        <v>1</v>
      </c>
    </row>
    <row r="805" spans="2:32" ht="45" x14ac:dyDescent="0.25">
      <c r="B805" s="21" t="s">
        <v>89</v>
      </c>
      <c r="C805" s="22" t="s">
        <v>1624</v>
      </c>
      <c r="D805" s="23">
        <v>5</v>
      </c>
      <c r="E805" s="22" t="s">
        <v>89</v>
      </c>
      <c r="F805" s="23">
        <v>5</v>
      </c>
      <c r="G805" s="22" t="s">
        <v>1624</v>
      </c>
      <c r="H805" s="22" t="s">
        <v>1327</v>
      </c>
      <c r="I805" s="23">
        <v>1</v>
      </c>
      <c r="J805" s="23">
        <v>411</v>
      </c>
      <c r="K805" s="23" t="s">
        <v>1709</v>
      </c>
      <c r="L805" s="22" t="s">
        <v>1710</v>
      </c>
      <c r="M805" s="21" t="s">
        <v>129</v>
      </c>
      <c r="N805" s="23" t="s">
        <v>1119</v>
      </c>
      <c r="O805" s="22" t="s">
        <v>1120</v>
      </c>
      <c r="P805" s="22" t="s">
        <v>1121</v>
      </c>
      <c r="Q805" s="23" t="s">
        <v>1737</v>
      </c>
      <c r="R805" s="22" t="s">
        <v>1738</v>
      </c>
      <c r="S805" s="21" t="s">
        <v>138</v>
      </c>
      <c r="T805" s="23" t="s">
        <v>1739</v>
      </c>
      <c r="U805" s="24" t="s">
        <v>16</v>
      </c>
      <c r="V805" s="23">
        <v>135</v>
      </c>
      <c r="W805" s="25">
        <v>218</v>
      </c>
      <c r="X805" s="25">
        <v>1137</v>
      </c>
      <c r="Y805" s="25">
        <v>1228</v>
      </c>
      <c r="Z805" s="25">
        <v>25000</v>
      </c>
      <c r="AA805" s="25">
        <v>25000</v>
      </c>
      <c r="AB805" s="25">
        <v>25000</v>
      </c>
      <c r="AC805" s="26">
        <v>45152.505756550927</v>
      </c>
      <c r="AD805" s="27">
        <f>ROW()</f>
        <v>805</v>
      </c>
      <c r="AE805" s="27">
        <f>1</f>
        <v>1</v>
      </c>
      <c r="AF805" s="27">
        <f>SUBTOTAL(109,Tbl_NGF_Data[[#This Row],[Counter]])</f>
        <v>1</v>
      </c>
    </row>
    <row r="806" spans="2:32" ht="45" x14ac:dyDescent="0.25">
      <c r="B806" s="21" t="s">
        <v>89</v>
      </c>
      <c r="C806" s="22" t="s">
        <v>1624</v>
      </c>
      <c r="D806" s="23">
        <v>5</v>
      </c>
      <c r="E806" s="22" t="s">
        <v>89</v>
      </c>
      <c r="F806" s="23">
        <v>5</v>
      </c>
      <c r="G806" s="22" t="s">
        <v>1624</v>
      </c>
      <c r="H806" s="22" t="s">
        <v>1327</v>
      </c>
      <c r="I806" s="23">
        <v>1</v>
      </c>
      <c r="J806" s="23">
        <v>411</v>
      </c>
      <c r="K806" s="23" t="s">
        <v>1709</v>
      </c>
      <c r="L806" s="22" t="s">
        <v>1710</v>
      </c>
      <c r="M806" s="21" t="s">
        <v>129</v>
      </c>
      <c r="N806" s="23" t="s">
        <v>1119</v>
      </c>
      <c r="O806" s="22" t="s">
        <v>1120</v>
      </c>
      <c r="P806" s="22" t="s">
        <v>1121</v>
      </c>
      <c r="Q806" s="23" t="s">
        <v>1737</v>
      </c>
      <c r="R806" s="22" t="s">
        <v>1738</v>
      </c>
      <c r="S806" s="21" t="s">
        <v>138</v>
      </c>
      <c r="T806" s="23" t="s">
        <v>1739</v>
      </c>
      <c r="U806" s="24" t="s">
        <v>17</v>
      </c>
      <c r="V806" s="23">
        <v>200</v>
      </c>
      <c r="W806" s="25">
        <v>218</v>
      </c>
      <c r="X806" s="25">
        <v>1137</v>
      </c>
      <c r="Y806" s="25">
        <v>1228</v>
      </c>
      <c r="Z806" s="25">
        <v>0</v>
      </c>
      <c r="AA806" s="25">
        <v>0</v>
      </c>
      <c r="AB806" s="25">
        <v>0</v>
      </c>
      <c r="AC806" s="26">
        <v>45152.505756550927</v>
      </c>
      <c r="AD806" s="27">
        <f>ROW()</f>
        <v>806</v>
      </c>
      <c r="AE806" s="27">
        <f>1</f>
        <v>1</v>
      </c>
      <c r="AF806" s="27">
        <f>SUBTOTAL(109,Tbl_NGF_Data[[#This Row],[Counter]])</f>
        <v>1</v>
      </c>
    </row>
    <row r="807" spans="2:32" ht="45" x14ac:dyDescent="0.25">
      <c r="B807" s="21" t="s">
        <v>89</v>
      </c>
      <c r="C807" s="22" t="s">
        <v>1624</v>
      </c>
      <c r="D807" s="23">
        <v>5</v>
      </c>
      <c r="E807" s="22" t="s">
        <v>89</v>
      </c>
      <c r="F807" s="23">
        <v>5</v>
      </c>
      <c r="G807" s="22" t="s">
        <v>1624</v>
      </c>
      <c r="H807" s="22" t="s">
        <v>1327</v>
      </c>
      <c r="I807" s="23">
        <v>1</v>
      </c>
      <c r="J807" s="23">
        <v>411</v>
      </c>
      <c r="K807" s="23" t="s">
        <v>1709</v>
      </c>
      <c r="L807" s="22" t="s">
        <v>1710</v>
      </c>
      <c r="M807" s="21" t="s">
        <v>129</v>
      </c>
      <c r="N807" s="23" t="s">
        <v>1119</v>
      </c>
      <c r="O807" s="22" t="s">
        <v>1120</v>
      </c>
      <c r="P807" s="22" t="s">
        <v>1121</v>
      </c>
      <c r="Q807" s="23" t="s">
        <v>1737</v>
      </c>
      <c r="R807" s="22" t="s">
        <v>1738</v>
      </c>
      <c r="S807" s="21" t="s">
        <v>138</v>
      </c>
      <c r="T807" s="23" t="s">
        <v>1739</v>
      </c>
      <c r="U807" s="24" t="s">
        <v>18</v>
      </c>
      <c r="V807" s="23">
        <v>220</v>
      </c>
      <c r="W807" s="25">
        <v>0</v>
      </c>
      <c r="X807" s="25">
        <v>0</v>
      </c>
      <c r="Y807" s="25">
        <v>0</v>
      </c>
      <c r="Z807" s="25">
        <v>25000</v>
      </c>
      <c r="AA807" s="25">
        <v>25000</v>
      </c>
      <c r="AB807" s="25">
        <v>25000</v>
      </c>
      <c r="AC807" s="26">
        <v>45152.505756550927</v>
      </c>
      <c r="AD807" s="27">
        <f>ROW()</f>
        <v>807</v>
      </c>
      <c r="AE807" s="27">
        <f>1</f>
        <v>1</v>
      </c>
      <c r="AF807" s="27">
        <f>SUBTOTAL(109,Tbl_NGF_Data[[#This Row],[Counter]])</f>
        <v>1</v>
      </c>
    </row>
    <row r="808" spans="2:32" ht="45" x14ac:dyDescent="0.25">
      <c r="B808" s="21" t="s">
        <v>89</v>
      </c>
      <c r="C808" s="22" t="s">
        <v>1624</v>
      </c>
      <c r="D808" s="23">
        <v>5</v>
      </c>
      <c r="E808" s="22" t="s">
        <v>89</v>
      </c>
      <c r="F808" s="23">
        <v>5</v>
      </c>
      <c r="G808" s="22" t="s">
        <v>1624</v>
      </c>
      <c r="H808" s="22" t="s">
        <v>1327</v>
      </c>
      <c r="I808" s="23">
        <v>1</v>
      </c>
      <c r="J808" s="23">
        <v>411</v>
      </c>
      <c r="K808" s="23" t="s">
        <v>1709</v>
      </c>
      <c r="L808" s="22" t="s">
        <v>1710</v>
      </c>
      <c r="M808" s="21" t="s">
        <v>129</v>
      </c>
      <c r="N808" s="23" t="s">
        <v>1119</v>
      </c>
      <c r="O808" s="22" t="s">
        <v>1120</v>
      </c>
      <c r="P808" s="22" t="s">
        <v>1121</v>
      </c>
      <c r="Q808" s="23" t="s">
        <v>1737</v>
      </c>
      <c r="R808" s="22" t="s">
        <v>1738</v>
      </c>
      <c r="S808" s="21" t="s">
        <v>138</v>
      </c>
      <c r="T808" s="23" t="s">
        <v>1739</v>
      </c>
      <c r="U808" s="24" t="s">
        <v>19</v>
      </c>
      <c r="V808" s="23">
        <v>500</v>
      </c>
      <c r="W808" s="25">
        <v>1136.53</v>
      </c>
      <c r="X808" s="25">
        <v>1228.22</v>
      </c>
      <c r="Y808" s="25">
        <v>164.58</v>
      </c>
      <c r="Z808" s="25">
        <v>890.67</v>
      </c>
      <c r="AA808" s="25">
        <v>285.23</v>
      </c>
      <c r="AB808" s="25">
        <v>155.37</v>
      </c>
      <c r="AC808" s="26">
        <v>45152.505756550927</v>
      </c>
      <c r="AD808" s="27">
        <f>ROW()</f>
        <v>808</v>
      </c>
      <c r="AE808" s="27">
        <f>1</f>
        <v>1</v>
      </c>
      <c r="AF808" s="27">
        <f>SUBTOTAL(109,Tbl_NGF_Data[[#This Row],[Counter]])</f>
        <v>1</v>
      </c>
    </row>
    <row r="809" spans="2:32" ht="45" x14ac:dyDescent="0.25">
      <c r="B809" s="21" t="s">
        <v>89</v>
      </c>
      <c r="C809" s="22" t="s">
        <v>1624</v>
      </c>
      <c r="D809" s="23">
        <v>5</v>
      </c>
      <c r="E809" s="22" t="s">
        <v>89</v>
      </c>
      <c r="F809" s="23">
        <v>5</v>
      </c>
      <c r="G809" s="22" t="s">
        <v>1624</v>
      </c>
      <c r="H809" s="22" t="s">
        <v>1327</v>
      </c>
      <c r="I809" s="23">
        <v>1</v>
      </c>
      <c r="J809" s="23">
        <v>411</v>
      </c>
      <c r="K809" s="23" t="s">
        <v>1709</v>
      </c>
      <c r="L809" s="22" t="s">
        <v>1710</v>
      </c>
      <c r="M809" s="21" t="s">
        <v>129</v>
      </c>
      <c r="N809" s="23" t="s">
        <v>1119</v>
      </c>
      <c r="O809" s="22" t="s">
        <v>1120</v>
      </c>
      <c r="P809" s="22" t="s">
        <v>1121</v>
      </c>
      <c r="Q809" s="23" t="s">
        <v>1300</v>
      </c>
      <c r="R809" s="22" t="s">
        <v>1301</v>
      </c>
      <c r="S809" s="21" t="s">
        <v>101</v>
      </c>
      <c r="T809" s="23" t="s">
        <v>1740</v>
      </c>
      <c r="U809" s="24" t="s">
        <v>15</v>
      </c>
      <c r="V809" s="23">
        <v>100</v>
      </c>
      <c r="W809" s="25">
        <v>139692.91</v>
      </c>
      <c r="X809" s="25">
        <v>64294.05</v>
      </c>
      <c r="Y809" s="25">
        <v>55849.9</v>
      </c>
      <c r="Z809" s="25">
        <v>347992.67</v>
      </c>
      <c r="AA809" s="25">
        <v>344006.85</v>
      </c>
      <c r="AB809" s="25">
        <v>372638.48</v>
      </c>
      <c r="AC809" s="26">
        <v>45152.505756550927</v>
      </c>
      <c r="AD809" s="27">
        <f>ROW()</f>
        <v>809</v>
      </c>
      <c r="AE809" s="27">
        <f>1</f>
        <v>1</v>
      </c>
      <c r="AF809" s="27">
        <f>SUBTOTAL(109,Tbl_NGF_Data[[#This Row],[Counter]])</f>
        <v>1</v>
      </c>
    </row>
    <row r="810" spans="2:32" ht="45" x14ac:dyDescent="0.25">
      <c r="B810" s="21" t="s">
        <v>89</v>
      </c>
      <c r="C810" s="22" t="s">
        <v>1624</v>
      </c>
      <c r="D810" s="23">
        <v>5</v>
      </c>
      <c r="E810" s="22" t="s">
        <v>89</v>
      </c>
      <c r="F810" s="23">
        <v>5</v>
      </c>
      <c r="G810" s="22" t="s">
        <v>1624</v>
      </c>
      <c r="H810" s="22" t="s">
        <v>1327</v>
      </c>
      <c r="I810" s="23">
        <v>1</v>
      </c>
      <c r="J810" s="23">
        <v>411</v>
      </c>
      <c r="K810" s="23" t="s">
        <v>1709</v>
      </c>
      <c r="L810" s="22" t="s">
        <v>1710</v>
      </c>
      <c r="M810" s="21" t="s">
        <v>129</v>
      </c>
      <c r="N810" s="23" t="s">
        <v>1119</v>
      </c>
      <c r="O810" s="22" t="s">
        <v>1120</v>
      </c>
      <c r="P810" s="22" t="s">
        <v>1121</v>
      </c>
      <c r="Q810" s="23" t="s">
        <v>1300</v>
      </c>
      <c r="R810" s="22" t="s">
        <v>1301</v>
      </c>
      <c r="S810" s="21" t="s">
        <v>101</v>
      </c>
      <c r="T810" s="23" t="s">
        <v>1740</v>
      </c>
      <c r="U810" s="24" t="s">
        <v>16</v>
      </c>
      <c r="V810" s="23">
        <v>135</v>
      </c>
      <c r="W810" s="25">
        <v>250262</v>
      </c>
      <c r="X810" s="25">
        <v>254015</v>
      </c>
      <c r="Y810" s="25">
        <v>64294</v>
      </c>
      <c r="Z810" s="25">
        <v>150000</v>
      </c>
      <c r="AA810" s="25">
        <v>150000</v>
      </c>
      <c r="AB810" s="25">
        <v>150000</v>
      </c>
      <c r="AC810" s="26">
        <v>45152.505756550927</v>
      </c>
      <c r="AD810" s="27">
        <f>ROW()</f>
        <v>810</v>
      </c>
      <c r="AE810" s="27">
        <f>1</f>
        <v>1</v>
      </c>
      <c r="AF810" s="27">
        <f>SUBTOTAL(109,Tbl_NGF_Data[[#This Row],[Counter]])</f>
        <v>1</v>
      </c>
    </row>
    <row r="811" spans="2:32" ht="45" x14ac:dyDescent="0.25">
      <c r="B811" s="21" t="s">
        <v>89</v>
      </c>
      <c r="C811" s="22" t="s">
        <v>1624</v>
      </c>
      <c r="D811" s="23">
        <v>5</v>
      </c>
      <c r="E811" s="22" t="s">
        <v>89</v>
      </c>
      <c r="F811" s="23">
        <v>5</v>
      </c>
      <c r="G811" s="22" t="s">
        <v>1624</v>
      </c>
      <c r="H811" s="22" t="s">
        <v>1327</v>
      </c>
      <c r="I811" s="23">
        <v>1</v>
      </c>
      <c r="J811" s="23">
        <v>411</v>
      </c>
      <c r="K811" s="23" t="s">
        <v>1709</v>
      </c>
      <c r="L811" s="22" t="s">
        <v>1710</v>
      </c>
      <c r="M811" s="21" t="s">
        <v>129</v>
      </c>
      <c r="N811" s="23" t="s">
        <v>1119</v>
      </c>
      <c r="O811" s="22" t="s">
        <v>1120</v>
      </c>
      <c r="P811" s="22" t="s">
        <v>1121</v>
      </c>
      <c r="Q811" s="23" t="s">
        <v>1300</v>
      </c>
      <c r="R811" s="22" t="s">
        <v>1301</v>
      </c>
      <c r="S811" s="21" t="s">
        <v>101</v>
      </c>
      <c r="T811" s="23" t="s">
        <v>1740</v>
      </c>
      <c r="U811" s="24" t="s">
        <v>17</v>
      </c>
      <c r="V811" s="23">
        <v>200</v>
      </c>
      <c r="W811" s="25">
        <v>211225.66999999998</v>
      </c>
      <c r="X811" s="25">
        <v>245905.44000000003</v>
      </c>
      <c r="Y811" s="25">
        <v>31987.94</v>
      </c>
      <c r="Z811" s="25">
        <v>48704.32</v>
      </c>
      <c r="AA811" s="25">
        <v>6877.52</v>
      </c>
      <c r="AB811" s="25">
        <v>0</v>
      </c>
      <c r="AC811" s="26">
        <v>45152.505756550927</v>
      </c>
      <c r="AD811" s="27">
        <f>ROW()</f>
        <v>811</v>
      </c>
      <c r="AE811" s="27">
        <f>1</f>
        <v>1</v>
      </c>
      <c r="AF811" s="27">
        <f>SUBTOTAL(109,Tbl_NGF_Data[[#This Row],[Counter]])</f>
        <v>1</v>
      </c>
    </row>
    <row r="812" spans="2:32" ht="45" x14ac:dyDescent="0.25">
      <c r="B812" s="21" t="s">
        <v>89</v>
      </c>
      <c r="C812" s="22" t="s">
        <v>1624</v>
      </c>
      <c r="D812" s="23">
        <v>5</v>
      </c>
      <c r="E812" s="22" t="s">
        <v>89</v>
      </c>
      <c r="F812" s="23">
        <v>5</v>
      </c>
      <c r="G812" s="22" t="s">
        <v>1624</v>
      </c>
      <c r="H812" s="22" t="s">
        <v>1327</v>
      </c>
      <c r="I812" s="23">
        <v>1</v>
      </c>
      <c r="J812" s="23">
        <v>411</v>
      </c>
      <c r="K812" s="23" t="s">
        <v>1709</v>
      </c>
      <c r="L812" s="22" t="s">
        <v>1710</v>
      </c>
      <c r="M812" s="21" t="s">
        <v>129</v>
      </c>
      <c r="N812" s="23" t="s">
        <v>1119</v>
      </c>
      <c r="O812" s="22" t="s">
        <v>1120</v>
      </c>
      <c r="P812" s="22" t="s">
        <v>1121</v>
      </c>
      <c r="Q812" s="23" t="s">
        <v>1300</v>
      </c>
      <c r="R812" s="22" t="s">
        <v>1301</v>
      </c>
      <c r="S812" s="21" t="s">
        <v>101</v>
      </c>
      <c r="T812" s="23" t="s">
        <v>1740</v>
      </c>
      <c r="U812" s="24" t="s">
        <v>18</v>
      </c>
      <c r="V812" s="23">
        <v>220</v>
      </c>
      <c r="W812" s="25">
        <v>39036.330000000016</v>
      </c>
      <c r="X812" s="25">
        <v>8109.5599999999686</v>
      </c>
      <c r="Y812" s="25">
        <v>32306.06</v>
      </c>
      <c r="Z812" s="25">
        <v>101295.67999999999</v>
      </c>
      <c r="AA812" s="25">
        <v>143122.48000000001</v>
      </c>
      <c r="AB812" s="25">
        <v>150000</v>
      </c>
      <c r="AC812" s="26">
        <v>45152.505756550927</v>
      </c>
      <c r="AD812" s="27">
        <f>ROW()</f>
        <v>812</v>
      </c>
      <c r="AE812" s="27">
        <f>1</f>
        <v>1</v>
      </c>
      <c r="AF812" s="27">
        <f>SUBTOTAL(109,Tbl_NGF_Data[[#This Row],[Counter]])</f>
        <v>1</v>
      </c>
    </row>
    <row r="813" spans="2:32" ht="45" x14ac:dyDescent="0.25">
      <c r="B813" s="21" t="s">
        <v>89</v>
      </c>
      <c r="C813" s="22" t="s">
        <v>1624</v>
      </c>
      <c r="D813" s="23">
        <v>5</v>
      </c>
      <c r="E813" s="22" t="s">
        <v>89</v>
      </c>
      <c r="F813" s="23">
        <v>5</v>
      </c>
      <c r="G813" s="22" t="s">
        <v>1624</v>
      </c>
      <c r="H813" s="22" t="s">
        <v>1327</v>
      </c>
      <c r="I813" s="23">
        <v>1</v>
      </c>
      <c r="J813" s="23">
        <v>411</v>
      </c>
      <c r="K813" s="23" t="s">
        <v>1709</v>
      </c>
      <c r="L813" s="22" t="s">
        <v>1710</v>
      </c>
      <c r="M813" s="21" t="s">
        <v>129</v>
      </c>
      <c r="N813" s="23" t="s">
        <v>1119</v>
      </c>
      <c r="O813" s="22" t="s">
        <v>1120</v>
      </c>
      <c r="P813" s="22" t="s">
        <v>1121</v>
      </c>
      <c r="Q813" s="23" t="s">
        <v>1300</v>
      </c>
      <c r="R813" s="22" t="s">
        <v>1301</v>
      </c>
      <c r="S813" s="21" t="s">
        <v>101</v>
      </c>
      <c r="T813" s="23" t="s">
        <v>1740</v>
      </c>
      <c r="U813" s="24" t="s">
        <v>19</v>
      </c>
      <c r="V813" s="23">
        <v>500</v>
      </c>
      <c r="W813" s="25">
        <v>345656.4</v>
      </c>
      <c r="X813" s="25">
        <v>170506.58</v>
      </c>
      <c r="Y813" s="25">
        <v>23543.79</v>
      </c>
      <c r="Z813" s="25">
        <v>340847.09</v>
      </c>
      <c r="AA813" s="25">
        <v>2891.7</v>
      </c>
      <c r="AB813" s="25">
        <v>28631.63</v>
      </c>
      <c r="AC813" s="26">
        <v>45152.505756550927</v>
      </c>
      <c r="AD813" s="27">
        <f>ROW()</f>
        <v>813</v>
      </c>
      <c r="AE813" s="27">
        <f>1</f>
        <v>1</v>
      </c>
      <c r="AF813" s="27">
        <f>SUBTOTAL(109,Tbl_NGF_Data[[#This Row],[Counter]])</f>
        <v>1</v>
      </c>
    </row>
    <row r="814" spans="2:32" ht="30" x14ac:dyDescent="0.25">
      <c r="B814" s="21" t="s">
        <v>89</v>
      </c>
      <c r="C814" s="22" t="s">
        <v>1624</v>
      </c>
      <c r="D814" s="23">
        <v>5</v>
      </c>
      <c r="E814" s="22" t="s">
        <v>89</v>
      </c>
      <c r="F814" s="23">
        <v>5</v>
      </c>
      <c r="G814" s="22" t="s">
        <v>1624</v>
      </c>
      <c r="H814" s="22" t="s">
        <v>1327</v>
      </c>
      <c r="I814" s="23">
        <v>1</v>
      </c>
      <c r="J814" s="23">
        <v>411</v>
      </c>
      <c r="K814" s="23" t="s">
        <v>1709</v>
      </c>
      <c r="L814" s="22" t="s">
        <v>1710</v>
      </c>
      <c r="M814" s="21" t="s">
        <v>129</v>
      </c>
      <c r="N814" s="23" t="s">
        <v>1119</v>
      </c>
      <c r="O814" s="22" t="s">
        <v>1120</v>
      </c>
      <c r="P814" s="22" t="s">
        <v>1121</v>
      </c>
      <c r="Q814" s="23" t="s">
        <v>1366</v>
      </c>
      <c r="R814" s="22" t="s">
        <v>1367</v>
      </c>
      <c r="S814" s="21" t="s">
        <v>103</v>
      </c>
      <c r="T814" s="23" t="s">
        <v>1741</v>
      </c>
      <c r="U814" s="24" t="s">
        <v>15</v>
      </c>
      <c r="V814" s="23">
        <v>100</v>
      </c>
      <c r="W814" s="25">
        <v>15294.28</v>
      </c>
      <c r="X814" s="25">
        <v>27723.279999999999</v>
      </c>
      <c r="Y814" s="25">
        <v>27723.279999999999</v>
      </c>
      <c r="Z814" s="25">
        <v>37053.089999999997</v>
      </c>
      <c r="AA814" s="25">
        <v>37053.089999999997</v>
      </c>
      <c r="AB814" s="25">
        <v>37053.089999999997</v>
      </c>
      <c r="AC814" s="26">
        <v>45152.505756550927</v>
      </c>
      <c r="AD814" s="27">
        <f>ROW()</f>
        <v>814</v>
      </c>
      <c r="AE814" s="27">
        <f>1</f>
        <v>1</v>
      </c>
      <c r="AF814" s="27">
        <f>SUBTOTAL(109,Tbl_NGF_Data[[#This Row],[Counter]])</f>
        <v>1</v>
      </c>
    </row>
    <row r="815" spans="2:32" ht="30" x14ac:dyDescent="0.25">
      <c r="B815" s="21" t="s">
        <v>89</v>
      </c>
      <c r="C815" s="22" t="s">
        <v>1624</v>
      </c>
      <c r="D815" s="23">
        <v>5</v>
      </c>
      <c r="E815" s="22" t="s">
        <v>89</v>
      </c>
      <c r="F815" s="23">
        <v>5</v>
      </c>
      <c r="G815" s="22" t="s">
        <v>1624</v>
      </c>
      <c r="H815" s="22" t="s">
        <v>1327</v>
      </c>
      <c r="I815" s="23">
        <v>1</v>
      </c>
      <c r="J815" s="23">
        <v>411</v>
      </c>
      <c r="K815" s="23" t="s">
        <v>1709</v>
      </c>
      <c r="L815" s="22" t="s">
        <v>1710</v>
      </c>
      <c r="M815" s="21" t="s">
        <v>129</v>
      </c>
      <c r="N815" s="23" t="s">
        <v>1119</v>
      </c>
      <c r="O815" s="22" t="s">
        <v>1120</v>
      </c>
      <c r="P815" s="22" t="s">
        <v>1121</v>
      </c>
      <c r="Q815" s="23" t="s">
        <v>1366</v>
      </c>
      <c r="R815" s="22" t="s">
        <v>1367</v>
      </c>
      <c r="S815" s="21" t="s">
        <v>103</v>
      </c>
      <c r="T815" s="23" t="s">
        <v>1741</v>
      </c>
      <c r="U815" s="24" t="s">
        <v>16</v>
      </c>
      <c r="V815" s="23">
        <v>135</v>
      </c>
      <c r="W815" s="25">
        <v>0</v>
      </c>
      <c r="X815" s="25">
        <v>35294</v>
      </c>
      <c r="Y815" s="25">
        <v>27723</v>
      </c>
      <c r="Z815" s="25">
        <v>25000</v>
      </c>
      <c r="AA815" s="25">
        <v>25000</v>
      </c>
      <c r="AB815" s="25">
        <v>25000</v>
      </c>
      <c r="AC815" s="26">
        <v>45152.505756550927</v>
      </c>
      <c r="AD815" s="27">
        <f>ROW()</f>
        <v>815</v>
      </c>
      <c r="AE815" s="27">
        <f>1</f>
        <v>1</v>
      </c>
      <c r="AF815" s="27">
        <f>SUBTOTAL(109,Tbl_NGF_Data[[#This Row],[Counter]])</f>
        <v>1</v>
      </c>
    </row>
    <row r="816" spans="2:32" ht="30" x14ac:dyDescent="0.25">
      <c r="B816" s="21" t="s">
        <v>89</v>
      </c>
      <c r="C816" s="22" t="s">
        <v>1624</v>
      </c>
      <c r="D816" s="23">
        <v>5</v>
      </c>
      <c r="E816" s="22" t="s">
        <v>89</v>
      </c>
      <c r="F816" s="23">
        <v>5</v>
      </c>
      <c r="G816" s="22" t="s">
        <v>1624</v>
      </c>
      <c r="H816" s="22" t="s">
        <v>1327</v>
      </c>
      <c r="I816" s="23">
        <v>1</v>
      </c>
      <c r="J816" s="23">
        <v>411</v>
      </c>
      <c r="K816" s="23" t="s">
        <v>1709</v>
      </c>
      <c r="L816" s="22" t="s">
        <v>1710</v>
      </c>
      <c r="M816" s="21" t="s">
        <v>129</v>
      </c>
      <c r="N816" s="23" t="s">
        <v>1119</v>
      </c>
      <c r="O816" s="22" t="s">
        <v>1120</v>
      </c>
      <c r="P816" s="22" t="s">
        <v>1121</v>
      </c>
      <c r="Q816" s="23" t="s">
        <v>1366</v>
      </c>
      <c r="R816" s="22" t="s">
        <v>1367</v>
      </c>
      <c r="S816" s="21" t="s">
        <v>103</v>
      </c>
      <c r="T816" s="23" t="s">
        <v>1741</v>
      </c>
      <c r="U816" s="24" t="s">
        <v>17</v>
      </c>
      <c r="V816" s="23">
        <v>200</v>
      </c>
      <c r="W816" s="25">
        <v>0</v>
      </c>
      <c r="X816" s="25">
        <v>35294</v>
      </c>
      <c r="Y816" s="25">
        <v>0</v>
      </c>
      <c r="Z816" s="25">
        <v>0</v>
      </c>
      <c r="AA816" s="25">
        <v>0</v>
      </c>
      <c r="AB816" s="25">
        <v>0</v>
      </c>
      <c r="AC816" s="26">
        <v>45152.505756550927</v>
      </c>
      <c r="AD816" s="27">
        <f>ROW()</f>
        <v>816</v>
      </c>
      <c r="AE816" s="27">
        <f>1</f>
        <v>1</v>
      </c>
      <c r="AF816" s="27">
        <f>SUBTOTAL(109,Tbl_NGF_Data[[#This Row],[Counter]])</f>
        <v>1</v>
      </c>
    </row>
    <row r="817" spans="2:32" ht="45" x14ac:dyDescent="0.25">
      <c r="B817" s="21" t="s">
        <v>89</v>
      </c>
      <c r="C817" s="22" t="s">
        <v>1624</v>
      </c>
      <c r="D817" s="23">
        <v>5</v>
      </c>
      <c r="E817" s="22" t="s">
        <v>89</v>
      </c>
      <c r="F817" s="23">
        <v>5</v>
      </c>
      <c r="G817" s="22" t="s">
        <v>1624</v>
      </c>
      <c r="H817" s="22" t="s">
        <v>1327</v>
      </c>
      <c r="I817" s="23">
        <v>1</v>
      </c>
      <c r="J817" s="23">
        <v>411</v>
      </c>
      <c r="K817" s="23" t="s">
        <v>1709</v>
      </c>
      <c r="L817" s="22" t="s">
        <v>1710</v>
      </c>
      <c r="M817" s="21" t="s">
        <v>129</v>
      </c>
      <c r="N817" s="23" t="s">
        <v>1119</v>
      </c>
      <c r="O817" s="22" t="s">
        <v>1120</v>
      </c>
      <c r="P817" s="22" t="s">
        <v>1121</v>
      </c>
      <c r="Q817" s="23" t="s">
        <v>1366</v>
      </c>
      <c r="R817" s="22" t="s">
        <v>1367</v>
      </c>
      <c r="S817" s="21" t="s">
        <v>103</v>
      </c>
      <c r="T817" s="23" t="s">
        <v>1741</v>
      </c>
      <c r="U817" s="24" t="s">
        <v>18</v>
      </c>
      <c r="V817" s="23">
        <v>220</v>
      </c>
      <c r="W817" s="25">
        <v>0</v>
      </c>
      <c r="X817" s="25">
        <v>0</v>
      </c>
      <c r="Y817" s="25">
        <v>27723</v>
      </c>
      <c r="Z817" s="25">
        <v>25000</v>
      </c>
      <c r="AA817" s="25">
        <v>25000</v>
      </c>
      <c r="AB817" s="25">
        <v>25000</v>
      </c>
      <c r="AC817" s="26">
        <v>45152.505756550927</v>
      </c>
      <c r="AD817" s="27">
        <f>ROW()</f>
        <v>817</v>
      </c>
      <c r="AE817" s="27">
        <f>1</f>
        <v>1</v>
      </c>
      <c r="AF817" s="27">
        <f>SUBTOTAL(109,Tbl_NGF_Data[[#This Row],[Counter]])</f>
        <v>1</v>
      </c>
    </row>
    <row r="818" spans="2:32" ht="30" x14ac:dyDescent="0.25">
      <c r="B818" s="21" t="s">
        <v>89</v>
      </c>
      <c r="C818" s="22" t="s">
        <v>1624</v>
      </c>
      <c r="D818" s="23">
        <v>5</v>
      </c>
      <c r="E818" s="22" t="s">
        <v>89</v>
      </c>
      <c r="F818" s="23">
        <v>5</v>
      </c>
      <c r="G818" s="22" t="s">
        <v>1624</v>
      </c>
      <c r="H818" s="22" t="s">
        <v>1327</v>
      </c>
      <c r="I818" s="23">
        <v>1</v>
      </c>
      <c r="J818" s="23">
        <v>411</v>
      </c>
      <c r="K818" s="23" t="s">
        <v>1709</v>
      </c>
      <c r="L818" s="22" t="s">
        <v>1710</v>
      </c>
      <c r="M818" s="21" t="s">
        <v>129</v>
      </c>
      <c r="N818" s="23" t="s">
        <v>1119</v>
      </c>
      <c r="O818" s="22" t="s">
        <v>1120</v>
      </c>
      <c r="P818" s="22" t="s">
        <v>1121</v>
      </c>
      <c r="Q818" s="23" t="s">
        <v>1366</v>
      </c>
      <c r="R818" s="22" t="s">
        <v>1367</v>
      </c>
      <c r="S818" s="21" t="s">
        <v>103</v>
      </c>
      <c r="T818" s="23" t="s">
        <v>1741</v>
      </c>
      <c r="U818" s="24" t="s">
        <v>19</v>
      </c>
      <c r="V818" s="23">
        <v>500</v>
      </c>
      <c r="W818" s="25">
        <v>15294.28</v>
      </c>
      <c r="X818" s="25">
        <v>47723</v>
      </c>
      <c r="Y818" s="25">
        <v>0</v>
      </c>
      <c r="Z818" s="25">
        <v>9329.81</v>
      </c>
      <c r="AA818" s="25">
        <v>0</v>
      </c>
      <c r="AB818" s="25">
        <v>0</v>
      </c>
      <c r="AC818" s="26">
        <v>45152.505756550927</v>
      </c>
      <c r="AD818" s="27">
        <f>ROW()</f>
        <v>818</v>
      </c>
      <c r="AE818" s="27">
        <f>1</f>
        <v>1</v>
      </c>
      <c r="AF818" s="27">
        <f>SUBTOTAL(109,Tbl_NGF_Data[[#This Row],[Counter]])</f>
        <v>1</v>
      </c>
    </row>
    <row r="819" spans="2:32" ht="45" x14ac:dyDescent="0.25">
      <c r="B819" s="21" t="s">
        <v>89</v>
      </c>
      <c r="C819" s="22" t="s">
        <v>1624</v>
      </c>
      <c r="D819" s="23">
        <v>5</v>
      </c>
      <c r="E819" s="22" t="s">
        <v>89</v>
      </c>
      <c r="F819" s="23">
        <v>5</v>
      </c>
      <c r="G819" s="22" t="s">
        <v>1624</v>
      </c>
      <c r="H819" s="22" t="s">
        <v>1327</v>
      </c>
      <c r="I819" s="23">
        <v>1</v>
      </c>
      <c r="J819" s="23">
        <v>411</v>
      </c>
      <c r="K819" s="23" t="s">
        <v>1709</v>
      </c>
      <c r="L819" s="22" t="s">
        <v>1710</v>
      </c>
      <c r="M819" s="21" t="s">
        <v>129</v>
      </c>
      <c r="N819" s="23" t="s">
        <v>1223</v>
      </c>
      <c r="O819" s="22" t="s">
        <v>1224</v>
      </c>
      <c r="P819" s="22" t="s">
        <v>1225</v>
      </c>
      <c r="Q819" s="23" t="s">
        <v>1742</v>
      </c>
      <c r="R819" s="22" t="s">
        <v>1743</v>
      </c>
      <c r="S819" s="21" t="s">
        <v>139</v>
      </c>
      <c r="T819" s="23" t="s">
        <v>1744</v>
      </c>
      <c r="U819" s="24" t="s">
        <v>15</v>
      </c>
      <c r="V819" s="23">
        <v>100</v>
      </c>
      <c r="W819" s="25">
        <v>257929.75</v>
      </c>
      <c r="X819" s="25">
        <v>40541.969999999972</v>
      </c>
      <c r="Y819" s="25">
        <v>67556.14</v>
      </c>
      <c r="Z819" s="25">
        <v>23904.21</v>
      </c>
      <c r="AA819" s="25">
        <v>12590.5</v>
      </c>
      <c r="AB819" s="25">
        <v>0</v>
      </c>
      <c r="AC819" s="26">
        <v>45152.505756550927</v>
      </c>
      <c r="AD819" s="27">
        <f>ROW()</f>
        <v>819</v>
      </c>
      <c r="AE819" s="27">
        <f>1</f>
        <v>1</v>
      </c>
      <c r="AF819" s="27">
        <f>SUBTOTAL(109,Tbl_NGF_Data[[#This Row],[Counter]])</f>
        <v>1</v>
      </c>
    </row>
    <row r="820" spans="2:32" ht="45" x14ac:dyDescent="0.25">
      <c r="B820" s="21" t="s">
        <v>89</v>
      </c>
      <c r="C820" s="22" t="s">
        <v>1624</v>
      </c>
      <c r="D820" s="23">
        <v>5</v>
      </c>
      <c r="E820" s="22" t="s">
        <v>89</v>
      </c>
      <c r="F820" s="23">
        <v>5</v>
      </c>
      <c r="G820" s="22" t="s">
        <v>1624</v>
      </c>
      <c r="H820" s="22" t="s">
        <v>1327</v>
      </c>
      <c r="I820" s="23">
        <v>1</v>
      </c>
      <c r="J820" s="23">
        <v>411</v>
      </c>
      <c r="K820" s="23" t="s">
        <v>1709</v>
      </c>
      <c r="L820" s="22" t="s">
        <v>1710</v>
      </c>
      <c r="M820" s="21" t="s">
        <v>129</v>
      </c>
      <c r="N820" s="23" t="s">
        <v>1223</v>
      </c>
      <c r="O820" s="22" t="s">
        <v>1224</v>
      </c>
      <c r="P820" s="22" t="s">
        <v>1225</v>
      </c>
      <c r="Q820" s="23" t="s">
        <v>1742</v>
      </c>
      <c r="R820" s="22" t="s">
        <v>1743</v>
      </c>
      <c r="S820" s="21" t="s">
        <v>139</v>
      </c>
      <c r="T820" s="23" t="s">
        <v>1744</v>
      </c>
      <c r="U820" s="24" t="s">
        <v>16</v>
      </c>
      <c r="V820" s="23">
        <v>135</v>
      </c>
      <c r="W820" s="25">
        <v>106538</v>
      </c>
      <c r="X820" s="25">
        <v>106538</v>
      </c>
      <c r="Y820" s="25">
        <v>106538</v>
      </c>
      <c r="Z820" s="25">
        <v>106538</v>
      </c>
      <c r="AA820" s="25">
        <v>21000</v>
      </c>
      <c r="AB820" s="25">
        <v>21000</v>
      </c>
      <c r="AC820" s="26">
        <v>45152.505756550927</v>
      </c>
      <c r="AD820" s="27">
        <f>ROW()</f>
        <v>820</v>
      </c>
      <c r="AE820" s="27">
        <f>1</f>
        <v>1</v>
      </c>
      <c r="AF820" s="27">
        <f>SUBTOTAL(109,Tbl_NGF_Data[[#This Row],[Counter]])</f>
        <v>1</v>
      </c>
    </row>
    <row r="821" spans="2:32" ht="45" x14ac:dyDescent="0.25">
      <c r="B821" s="21" t="s">
        <v>89</v>
      </c>
      <c r="C821" s="22" t="s">
        <v>1624</v>
      </c>
      <c r="D821" s="23">
        <v>5</v>
      </c>
      <c r="E821" s="22" t="s">
        <v>89</v>
      </c>
      <c r="F821" s="23">
        <v>5</v>
      </c>
      <c r="G821" s="22" t="s">
        <v>1624</v>
      </c>
      <c r="H821" s="22" t="s">
        <v>1327</v>
      </c>
      <c r="I821" s="23">
        <v>1</v>
      </c>
      <c r="J821" s="23">
        <v>411</v>
      </c>
      <c r="K821" s="23" t="s">
        <v>1709</v>
      </c>
      <c r="L821" s="22" t="s">
        <v>1710</v>
      </c>
      <c r="M821" s="21" t="s">
        <v>129</v>
      </c>
      <c r="N821" s="23" t="s">
        <v>1223</v>
      </c>
      <c r="O821" s="22" t="s">
        <v>1224</v>
      </c>
      <c r="P821" s="22" t="s">
        <v>1225</v>
      </c>
      <c r="Q821" s="23" t="s">
        <v>1742</v>
      </c>
      <c r="R821" s="22" t="s">
        <v>1743</v>
      </c>
      <c r="S821" s="21" t="s">
        <v>139</v>
      </c>
      <c r="T821" s="23" t="s">
        <v>1744</v>
      </c>
      <c r="U821" s="24" t="s">
        <v>66</v>
      </c>
      <c r="V821" s="23">
        <v>137</v>
      </c>
      <c r="W821" s="25">
        <v>2131474</v>
      </c>
      <c r="X821" s="25">
        <v>514380</v>
      </c>
      <c r="Y821" s="25">
        <v>800.06</v>
      </c>
      <c r="Z821" s="25">
        <v>800.06</v>
      </c>
      <c r="AA821" s="25">
        <v>800.06</v>
      </c>
      <c r="AB821" s="25">
        <v>0</v>
      </c>
      <c r="AC821" s="26">
        <v>45152.505756550927</v>
      </c>
      <c r="AD821" s="27">
        <f>ROW()</f>
        <v>821</v>
      </c>
      <c r="AE821" s="27">
        <f>1</f>
        <v>1</v>
      </c>
      <c r="AF821" s="27">
        <f>SUBTOTAL(109,Tbl_NGF_Data[[#This Row],[Counter]])</f>
        <v>1</v>
      </c>
    </row>
    <row r="822" spans="2:32" ht="45" x14ac:dyDescent="0.25">
      <c r="B822" s="21" t="s">
        <v>89</v>
      </c>
      <c r="C822" s="22" t="s">
        <v>1624</v>
      </c>
      <c r="D822" s="23">
        <v>5</v>
      </c>
      <c r="E822" s="22" t="s">
        <v>89</v>
      </c>
      <c r="F822" s="23">
        <v>5</v>
      </c>
      <c r="G822" s="22" t="s">
        <v>1624</v>
      </c>
      <c r="H822" s="22" t="s">
        <v>1327</v>
      </c>
      <c r="I822" s="23">
        <v>1</v>
      </c>
      <c r="J822" s="23">
        <v>411</v>
      </c>
      <c r="K822" s="23" t="s">
        <v>1709</v>
      </c>
      <c r="L822" s="22" t="s">
        <v>1710</v>
      </c>
      <c r="M822" s="21" t="s">
        <v>129</v>
      </c>
      <c r="N822" s="23" t="s">
        <v>1223</v>
      </c>
      <c r="O822" s="22" t="s">
        <v>1224</v>
      </c>
      <c r="P822" s="22" t="s">
        <v>1225</v>
      </c>
      <c r="Q822" s="23" t="s">
        <v>1742</v>
      </c>
      <c r="R822" s="22" t="s">
        <v>1743</v>
      </c>
      <c r="S822" s="21" t="s">
        <v>139</v>
      </c>
      <c r="T822" s="23" t="s">
        <v>1744</v>
      </c>
      <c r="U822" s="24" t="s">
        <v>17</v>
      </c>
      <c r="V822" s="23">
        <v>200</v>
      </c>
      <c r="W822" s="25">
        <v>71033.85000000002</v>
      </c>
      <c r="X822" s="25">
        <v>105128.15999999999</v>
      </c>
      <c r="Y822" s="25">
        <v>42093.34</v>
      </c>
      <c r="Z822" s="25">
        <v>43651.930000000008</v>
      </c>
      <c r="AA822" s="25">
        <v>11313.71</v>
      </c>
      <c r="AB822" s="25">
        <v>12590.5</v>
      </c>
      <c r="AC822" s="26">
        <v>45152.505756550927</v>
      </c>
      <c r="AD822" s="27">
        <f>ROW()</f>
        <v>822</v>
      </c>
      <c r="AE822" s="27">
        <f>1</f>
        <v>1</v>
      </c>
      <c r="AF822" s="27">
        <f>SUBTOTAL(109,Tbl_NGF_Data[[#This Row],[Counter]])</f>
        <v>1</v>
      </c>
    </row>
    <row r="823" spans="2:32" ht="45" x14ac:dyDescent="0.25">
      <c r="B823" s="21" t="s">
        <v>89</v>
      </c>
      <c r="C823" s="22" t="s">
        <v>1624</v>
      </c>
      <c r="D823" s="23">
        <v>5</v>
      </c>
      <c r="E823" s="22" t="s">
        <v>89</v>
      </c>
      <c r="F823" s="23">
        <v>5</v>
      </c>
      <c r="G823" s="22" t="s">
        <v>1624</v>
      </c>
      <c r="H823" s="22" t="s">
        <v>1327</v>
      </c>
      <c r="I823" s="23">
        <v>1</v>
      </c>
      <c r="J823" s="23">
        <v>411</v>
      </c>
      <c r="K823" s="23" t="s">
        <v>1709</v>
      </c>
      <c r="L823" s="22" t="s">
        <v>1710</v>
      </c>
      <c r="M823" s="21" t="s">
        <v>129</v>
      </c>
      <c r="N823" s="23" t="s">
        <v>1223</v>
      </c>
      <c r="O823" s="22" t="s">
        <v>1224</v>
      </c>
      <c r="P823" s="22" t="s">
        <v>1225</v>
      </c>
      <c r="Q823" s="23" t="s">
        <v>1742</v>
      </c>
      <c r="R823" s="22" t="s">
        <v>1743</v>
      </c>
      <c r="S823" s="21" t="s">
        <v>139</v>
      </c>
      <c r="T823" s="23" t="s">
        <v>1744</v>
      </c>
      <c r="U823" s="24" t="s">
        <v>97</v>
      </c>
      <c r="V823" s="23">
        <v>205</v>
      </c>
      <c r="W823" s="25">
        <v>1617094.08</v>
      </c>
      <c r="X823" s="25">
        <v>513580.71</v>
      </c>
      <c r="Y823" s="25">
        <v>0</v>
      </c>
      <c r="Z823" s="25">
        <v>0</v>
      </c>
      <c r="AA823" s="25">
        <v>0</v>
      </c>
      <c r="AB823" s="25">
        <v>0</v>
      </c>
      <c r="AC823" s="26">
        <v>45152.505756550927</v>
      </c>
      <c r="AD823" s="27">
        <f>ROW()</f>
        <v>823</v>
      </c>
      <c r="AE823" s="27">
        <f>1</f>
        <v>1</v>
      </c>
      <c r="AF823" s="27">
        <f>SUBTOTAL(109,Tbl_NGF_Data[[#This Row],[Counter]])</f>
        <v>1</v>
      </c>
    </row>
    <row r="824" spans="2:32" ht="45" x14ac:dyDescent="0.25">
      <c r="B824" s="21" t="s">
        <v>89</v>
      </c>
      <c r="C824" s="22" t="s">
        <v>1624</v>
      </c>
      <c r="D824" s="23">
        <v>5</v>
      </c>
      <c r="E824" s="22" t="s">
        <v>89</v>
      </c>
      <c r="F824" s="23">
        <v>5</v>
      </c>
      <c r="G824" s="22" t="s">
        <v>1624</v>
      </c>
      <c r="H824" s="22" t="s">
        <v>1327</v>
      </c>
      <c r="I824" s="23">
        <v>1</v>
      </c>
      <c r="J824" s="23">
        <v>411</v>
      </c>
      <c r="K824" s="23" t="s">
        <v>1709</v>
      </c>
      <c r="L824" s="22" t="s">
        <v>1710</v>
      </c>
      <c r="M824" s="21" t="s">
        <v>129</v>
      </c>
      <c r="N824" s="23" t="s">
        <v>1223</v>
      </c>
      <c r="O824" s="22" t="s">
        <v>1224</v>
      </c>
      <c r="P824" s="22" t="s">
        <v>1225</v>
      </c>
      <c r="Q824" s="23" t="s">
        <v>1742</v>
      </c>
      <c r="R824" s="22" t="s">
        <v>1743</v>
      </c>
      <c r="S824" s="21" t="s">
        <v>139</v>
      </c>
      <c r="T824" s="23" t="s">
        <v>1744</v>
      </c>
      <c r="U824" s="24" t="s">
        <v>18</v>
      </c>
      <c r="V824" s="23">
        <v>220</v>
      </c>
      <c r="W824" s="25">
        <v>35504.14999999998</v>
      </c>
      <c r="X824" s="25">
        <v>1409.8400000000111</v>
      </c>
      <c r="Y824" s="25">
        <v>64444.66</v>
      </c>
      <c r="Z824" s="25">
        <v>62886.069999999992</v>
      </c>
      <c r="AA824" s="25">
        <v>9686.2900000000009</v>
      </c>
      <c r="AB824" s="25">
        <v>8409.5</v>
      </c>
      <c r="AC824" s="26">
        <v>45152.505756550927</v>
      </c>
      <c r="AD824" s="27">
        <f>ROW()</f>
        <v>824</v>
      </c>
      <c r="AE824" s="27">
        <f>1</f>
        <v>1</v>
      </c>
      <c r="AF824" s="27">
        <f>SUBTOTAL(109,Tbl_NGF_Data[[#This Row],[Counter]])</f>
        <v>1</v>
      </c>
    </row>
    <row r="825" spans="2:32" ht="45" x14ac:dyDescent="0.25">
      <c r="B825" s="21" t="s">
        <v>89</v>
      </c>
      <c r="C825" s="22" t="s">
        <v>1624</v>
      </c>
      <c r="D825" s="23">
        <v>5</v>
      </c>
      <c r="E825" s="22" t="s">
        <v>89</v>
      </c>
      <c r="F825" s="23">
        <v>5</v>
      </c>
      <c r="G825" s="22" t="s">
        <v>1624</v>
      </c>
      <c r="H825" s="22" t="s">
        <v>1327</v>
      </c>
      <c r="I825" s="23">
        <v>1</v>
      </c>
      <c r="J825" s="23">
        <v>411</v>
      </c>
      <c r="K825" s="23" t="s">
        <v>1709</v>
      </c>
      <c r="L825" s="22" t="s">
        <v>1710</v>
      </c>
      <c r="M825" s="21" t="s">
        <v>129</v>
      </c>
      <c r="N825" s="23" t="s">
        <v>1223</v>
      </c>
      <c r="O825" s="22" t="s">
        <v>1224</v>
      </c>
      <c r="P825" s="22" t="s">
        <v>1225</v>
      </c>
      <c r="Q825" s="23" t="s">
        <v>1742</v>
      </c>
      <c r="R825" s="22" t="s">
        <v>1743</v>
      </c>
      <c r="S825" s="21" t="s">
        <v>139</v>
      </c>
      <c r="T825" s="23" t="s">
        <v>1744</v>
      </c>
      <c r="U825" s="24" t="s">
        <v>67</v>
      </c>
      <c r="V825" s="23">
        <v>222</v>
      </c>
      <c r="W825" s="25">
        <v>514379.91999999993</v>
      </c>
      <c r="X825" s="25">
        <v>799.28999999997905</v>
      </c>
      <c r="Y825" s="25">
        <v>800.06</v>
      </c>
      <c r="Z825" s="25">
        <v>800.06</v>
      </c>
      <c r="AA825" s="25">
        <v>800.06</v>
      </c>
      <c r="AB825" s="25">
        <v>0</v>
      </c>
      <c r="AC825" s="26">
        <v>45152.505756550927</v>
      </c>
      <c r="AD825" s="27">
        <f>ROW()</f>
        <v>825</v>
      </c>
      <c r="AE825" s="27">
        <f>1</f>
        <v>1</v>
      </c>
      <c r="AF825" s="27">
        <f>SUBTOTAL(109,Tbl_NGF_Data[[#This Row],[Counter]])</f>
        <v>1</v>
      </c>
    </row>
    <row r="826" spans="2:32" ht="45" x14ac:dyDescent="0.25">
      <c r="B826" s="21" t="s">
        <v>89</v>
      </c>
      <c r="C826" s="22" t="s">
        <v>1624</v>
      </c>
      <c r="D826" s="23">
        <v>5</v>
      </c>
      <c r="E826" s="22" t="s">
        <v>89</v>
      </c>
      <c r="F826" s="23">
        <v>5</v>
      </c>
      <c r="G826" s="22" t="s">
        <v>1624</v>
      </c>
      <c r="H826" s="22" t="s">
        <v>1327</v>
      </c>
      <c r="I826" s="23">
        <v>1</v>
      </c>
      <c r="J826" s="23">
        <v>411</v>
      </c>
      <c r="K826" s="23" t="s">
        <v>1709</v>
      </c>
      <c r="L826" s="22" t="s">
        <v>1710</v>
      </c>
      <c r="M826" s="21" t="s">
        <v>129</v>
      </c>
      <c r="N826" s="23" t="s">
        <v>1223</v>
      </c>
      <c r="O826" s="22" t="s">
        <v>1224</v>
      </c>
      <c r="P826" s="22" t="s">
        <v>1225</v>
      </c>
      <c r="Q826" s="23" t="s">
        <v>1742</v>
      </c>
      <c r="R826" s="22" t="s">
        <v>1743</v>
      </c>
      <c r="S826" s="21" t="s">
        <v>139</v>
      </c>
      <c r="T826" s="23" t="s">
        <v>1744</v>
      </c>
      <c r="U826" s="24" t="s">
        <v>19</v>
      </c>
      <c r="V826" s="23">
        <v>500</v>
      </c>
      <c r="W826" s="25">
        <v>559103.75</v>
      </c>
      <c r="X826" s="25">
        <v>204138.45</v>
      </c>
      <c r="Y826" s="25">
        <v>547.1</v>
      </c>
      <c r="Z826" s="25">
        <v>0</v>
      </c>
      <c r="AA826" s="25">
        <v>0</v>
      </c>
      <c r="AB826" s="25">
        <v>0</v>
      </c>
      <c r="AC826" s="26">
        <v>45152.505756550927</v>
      </c>
      <c r="AD826" s="27">
        <f>ROW()</f>
        <v>826</v>
      </c>
      <c r="AE826" s="27">
        <f>1</f>
        <v>1</v>
      </c>
      <c r="AF826" s="27">
        <f>SUBTOTAL(109,Tbl_NGF_Data[[#This Row],[Counter]])</f>
        <v>1</v>
      </c>
    </row>
    <row r="827" spans="2:32" ht="45" x14ac:dyDescent="0.25">
      <c r="B827" s="21" t="s">
        <v>89</v>
      </c>
      <c r="C827" s="22" t="s">
        <v>1624</v>
      </c>
      <c r="D827" s="23">
        <v>5</v>
      </c>
      <c r="E827" s="22" t="s">
        <v>89</v>
      </c>
      <c r="F827" s="23">
        <v>5</v>
      </c>
      <c r="G827" s="22" t="s">
        <v>1624</v>
      </c>
      <c r="H827" s="22" t="s">
        <v>1327</v>
      </c>
      <c r="I827" s="23">
        <v>1</v>
      </c>
      <c r="J827" s="23">
        <v>411</v>
      </c>
      <c r="K827" s="23" t="s">
        <v>1709</v>
      </c>
      <c r="L827" s="22" t="s">
        <v>1710</v>
      </c>
      <c r="M827" s="21" t="s">
        <v>129</v>
      </c>
      <c r="N827" s="23" t="s">
        <v>1186</v>
      </c>
      <c r="O827" s="22" t="s">
        <v>1187</v>
      </c>
      <c r="P827" s="22" t="s">
        <v>1188</v>
      </c>
      <c r="Q827" s="23" t="s">
        <v>1745</v>
      </c>
      <c r="R827" s="22" t="s">
        <v>1746</v>
      </c>
      <c r="S827" s="21" t="s">
        <v>140</v>
      </c>
      <c r="T827" s="23" t="s">
        <v>1747</v>
      </c>
      <c r="U827" s="24" t="s">
        <v>15</v>
      </c>
      <c r="V827" s="23">
        <v>100</v>
      </c>
      <c r="W827" s="25">
        <v>79145.350000000006</v>
      </c>
      <c r="X827" s="25">
        <v>113928.9</v>
      </c>
      <c r="Y827" s="25">
        <v>126872.61</v>
      </c>
      <c r="Z827" s="25">
        <v>157962.97</v>
      </c>
      <c r="AA827" s="25">
        <v>211687.01</v>
      </c>
      <c r="AB827" s="25">
        <v>266244.95</v>
      </c>
      <c r="AC827" s="26">
        <v>45152.505756550927</v>
      </c>
      <c r="AD827" s="27">
        <f>ROW()</f>
        <v>827</v>
      </c>
      <c r="AE827" s="27">
        <f>1</f>
        <v>1</v>
      </c>
      <c r="AF827" s="27">
        <f>SUBTOTAL(109,Tbl_NGF_Data[[#This Row],[Counter]])</f>
        <v>1</v>
      </c>
    </row>
    <row r="828" spans="2:32" ht="45" x14ac:dyDescent="0.25">
      <c r="B828" s="21" t="s">
        <v>89</v>
      </c>
      <c r="C828" s="22" t="s">
        <v>1624</v>
      </c>
      <c r="D828" s="23">
        <v>5</v>
      </c>
      <c r="E828" s="22" t="s">
        <v>89</v>
      </c>
      <c r="F828" s="23">
        <v>5</v>
      </c>
      <c r="G828" s="22" t="s">
        <v>1624</v>
      </c>
      <c r="H828" s="22" t="s">
        <v>1327</v>
      </c>
      <c r="I828" s="23">
        <v>1</v>
      </c>
      <c r="J828" s="23">
        <v>411</v>
      </c>
      <c r="K828" s="23" t="s">
        <v>1709</v>
      </c>
      <c r="L828" s="22" t="s">
        <v>1710</v>
      </c>
      <c r="M828" s="21" t="s">
        <v>129</v>
      </c>
      <c r="N828" s="23" t="s">
        <v>1186</v>
      </c>
      <c r="O828" s="22" t="s">
        <v>1187</v>
      </c>
      <c r="P828" s="22" t="s">
        <v>1188</v>
      </c>
      <c r="Q828" s="23" t="s">
        <v>1745</v>
      </c>
      <c r="R828" s="22" t="s">
        <v>1746</v>
      </c>
      <c r="S828" s="21" t="s">
        <v>140</v>
      </c>
      <c r="T828" s="23" t="s">
        <v>1747</v>
      </c>
      <c r="U828" s="24" t="s">
        <v>16</v>
      </c>
      <c r="V828" s="23">
        <v>135</v>
      </c>
      <c r="W828" s="25">
        <v>34535</v>
      </c>
      <c r="X828" s="25">
        <v>34535</v>
      </c>
      <c r="Y828" s="25">
        <v>34535</v>
      </c>
      <c r="Z828" s="25">
        <v>60000</v>
      </c>
      <c r="AA828" s="25">
        <v>34535</v>
      </c>
      <c r="AB828" s="25">
        <v>120073</v>
      </c>
      <c r="AC828" s="26">
        <v>45152.505756550927</v>
      </c>
      <c r="AD828" s="27">
        <f>ROW()</f>
        <v>828</v>
      </c>
      <c r="AE828" s="27">
        <f>1</f>
        <v>1</v>
      </c>
      <c r="AF828" s="27">
        <f>SUBTOTAL(109,Tbl_NGF_Data[[#This Row],[Counter]])</f>
        <v>1</v>
      </c>
    </row>
    <row r="829" spans="2:32" ht="45" x14ac:dyDescent="0.25">
      <c r="B829" s="21" t="s">
        <v>89</v>
      </c>
      <c r="C829" s="22" t="s">
        <v>1624</v>
      </c>
      <c r="D829" s="23">
        <v>5</v>
      </c>
      <c r="E829" s="22" t="s">
        <v>89</v>
      </c>
      <c r="F829" s="23">
        <v>5</v>
      </c>
      <c r="G829" s="22" t="s">
        <v>1624</v>
      </c>
      <c r="H829" s="22" t="s">
        <v>1327</v>
      </c>
      <c r="I829" s="23">
        <v>1</v>
      </c>
      <c r="J829" s="23">
        <v>411</v>
      </c>
      <c r="K829" s="23" t="s">
        <v>1709</v>
      </c>
      <c r="L829" s="22" t="s">
        <v>1710</v>
      </c>
      <c r="M829" s="21" t="s">
        <v>129</v>
      </c>
      <c r="N829" s="23" t="s">
        <v>1186</v>
      </c>
      <c r="O829" s="22" t="s">
        <v>1187</v>
      </c>
      <c r="P829" s="22" t="s">
        <v>1188</v>
      </c>
      <c r="Q829" s="23" t="s">
        <v>1745</v>
      </c>
      <c r="R829" s="22" t="s">
        <v>1746</v>
      </c>
      <c r="S829" s="21" t="s">
        <v>140</v>
      </c>
      <c r="T829" s="23" t="s">
        <v>1747</v>
      </c>
      <c r="U829" s="24" t="s">
        <v>17</v>
      </c>
      <c r="V829" s="23">
        <v>200</v>
      </c>
      <c r="W829" s="25">
        <v>8080</v>
      </c>
      <c r="X829" s="25">
        <v>1817.5</v>
      </c>
      <c r="Y829" s="25">
        <v>28458.47</v>
      </c>
      <c r="Z829" s="25">
        <v>36584.639999999999</v>
      </c>
      <c r="AA829" s="25">
        <v>0</v>
      </c>
      <c r="AB829" s="25">
        <v>0</v>
      </c>
      <c r="AC829" s="26">
        <v>45152.505756550927</v>
      </c>
      <c r="AD829" s="27">
        <f>ROW()</f>
        <v>829</v>
      </c>
      <c r="AE829" s="27">
        <f>1</f>
        <v>1</v>
      </c>
      <c r="AF829" s="27">
        <f>SUBTOTAL(109,Tbl_NGF_Data[[#This Row],[Counter]])</f>
        <v>1</v>
      </c>
    </row>
    <row r="830" spans="2:32" ht="45" x14ac:dyDescent="0.25">
      <c r="B830" s="21" t="s">
        <v>89</v>
      </c>
      <c r="C830" s="22" t="s">
        <v>1624</v>
      </c>
      <c r="D830" s="23">
        <v>5</v>
      </c>
      <c r="E830" s="22" t="s">
        <v>89</v>
      </c>
      <c r="F830" s="23">
        <v>5</v>
      </c>
      <c r="G830" s="22" t="s">
        <v>1624</v>
      </c>
      <c r="H830" s="22" t="s">
        <v>1327</v>
      </c>
      <c r="I830" s="23">
        <v>1</v>
      </c>
      <c r="J830" s="23">
        <v>411</v>
      </c>
      <c r="K830" s="23" t="s">
        <v>1709</v>
      </c>
      <c r="L830" s="22" t="s">
        <v>1710</v>
      </c>
      <c r="M830" s="21" t="s">
        <v>129</v>
      </c>
      <c r="N830" s="23" t="s">
        <v>1186</v>
      </c>
      <c r="O830" s="22" t="s">
        <v>1187</v>
      </c>
      <c r="P830" s="22" t="s">
        <v>1188</v>
      </c>
      <c r="Q830" s="23" t="s">
        <v>1745</v>
      </c>
      <c r="R830" s="22" t="s">
        <v>1746</v>
      </c>
      <c r="S830" s="21" t="s">
        <v>140</v>
      </c>
      <c r="T830" s="23" t="s">
        <v>1747</v>
      </c>
      <c r="U830" s="24" t="s">
        <v>18</v>
      </c>
      <c r="V830" s="23">
        <v>220</v>
      </c>
      <c r="W830" s="25">
        <v>26455</v>
      </c>
      <c r="X830" s="25">
        <v>32717.5</v>
      </c>
      <c r="Y830" s="25">
        <v>6076.5299999999988</v>
      </c>
      <c r="Z830" s="25">
        <v>23415.360000000001</v>
      </c>
      <c r="AA830" s="25">
        <v>34535</v>
      </c>
      <c r="AB830" s="25">
        <v>120073</v>
      </c>
      <c r="AC830" s="26">
        <v>45152.505756550927</v>
      </c>
      <c r="AD830" s="27">
        <f>ROW()</f>
        <v>830</v>
      </c>
      <c r="AE830" s="27">
        <f>1</f>
        <v>1</v>
      </c>
      <c r="AF830" s="27">
        <f>SUBTOTAL(109,Tbl_NGF_Data[[#This Row],[Counter]])</f>
        <v>1</v>
      </c>
    </row>
    <row r="831" spans="2:32" ht="45" x14ac:dyDescent="0.25">
      <c r="B831" s="21" t="s">
        <v>89</v>
      </c>
      <c r="C831" s="22" t="s">
        <v>1624</v>
      </c>
      <c r="D831" s="23">
        <v>5</v>
      </c>
      <c r="E831" s="22" t="s">
        <v>89</v>
      </c>
      <c r="F831" s="23">
        <v>5</v>
      </c>
      <c r="G831" s="22" t="s">
        <v>1624</v>
      </c>
      <c r="H831" s="22" t="s">
        <v>1327</v>
      </c>
      <c r="I831" s="23">
        <v>1</v>
      </c>
      <c r="J831" s="23">
        <v>411</v>
      </c>
      <c r="K831" s="23" t="s">
        <v>1709</v>
      </c>
      <c r="L831" s="22" t="s">
        <v>1710</v>
      </c>
      <c r="M831" s="21" t="s">
        <v>129</v>
      </c>
      <c r="N831" s="23" t="s">
        <v>1186</v>
      </c>
      <c r="O831" s="22" t="s">
        <v>1187</v>
      </c>
      <c r="P831" s="22" t="s">
        <v>1188</v>
      </c>
      <c r="Q831" s="23" t="s">
        <v>1745</v>
      </c>
      <c r="R831" s="22" t="s">
        <v>1746</v>
      </c>
      <c r="S831" s="21" t="s">
        <v>140</v>
      </c>
      <c r="T831" s="23" t="s">
        <v>1747</v>
      </c>
      <c r="U831" s="24" t="s">
        <v>19</v>
      </c>
      <c r="V831" s="23">
        <v>500</v>
      </c>
      <c r="W831" s="25">
        <v>35239.5</v>
      </c>
      <c r="X831" s="25">
        <v>36601.050000000003</v>
      </c>
      <c r="Y831" s="25">
        <v>41402.18</v>
      </c>
      <c r="Z831" s="25">
        <v>67675</v>
      </c>
      <c r="AA831" s="25">
        <v>53724.04</v>
      </c>
      <c r="AB831" s="25">
        <v>54557.94</v>
      </c>
      <c r="AC831" s="26">
        <v>45152.505756550927</v>
      </c>
      <c r="AD831" s="27">
        <f>ROW()</f>
        <v>831</v>
      </c>
      <c r="AE831" s="27">
        <f>1</f>
        <v>1</v>
      </c>
      <c r="AF831" s="27">
        <f>SUBTOTAL(109,Tbl_NGF_Data[[#This Row],[Counter]])</f>
        <v>1</v>
      </c>
    </row>
    <row r="832" spans="2:32" ht="45" x14ac:dyDescent="0.25">
      <c r="B832" s="21" t="s">
        <v>89</v>
      </c>
      <c r="C832" s="22" t="s">
        <v>1624</v>
      </c>
      <c r="D832" s="23">
        <v>5</v>
      </c>
      <c r="E832" s="22" t="s">
        <v>89</v>
      </c>
      <c r="F832" s="23">
        <v>5</v>
      </c>
      <c r="G832" s="22" t="s">
        <v>1624</v>
      </c>
      <c r="H832" s="22" t="s">
        <v>1327</v>
      </c>
      <c r="I832" s="23">
        <v>1</v>
      </c>
      <c r="J832" s="23">
        <v>411</v>
      </c>
      <c r="K832" s="23" t="s">
        <v>1709</v>
      </c>
      <c r="L832" s="22" t="s">
        <v>1710</v>
      </c>
      <c r="M832" s="21" t="s">
        <v>129</v>
      </c>
      <c r="N832" s="23" t="s">
        <v>1186</v>
      </c>
      <c r="O832" s="22" t="s">
        <v>1187</v>
      </c>
      <c r="P832" s="22" t="s">
        <v>1188</v>
      </c>
      <c r="Q832" s="23" t="s">
        <v>1748</v>
      </c>
      <c r="R832" s="22" t="s">
        <v>1749</v>
      </c>
      <c r="S832" s="21" t="s">
        <v>141</v>
      </c>
      <c r="T832" s="23" t="s">
        <v>1750</v>
      </c>
      <c r="U832" s="24" t="s">
        <v>15</v>
      </c>
      <c r="V832" s="23">
        <v>100</v>
      </c>
      <c r="W832" s="25">
        <v>81711.649999999994</v>
      </c>
      <c r="X832" s="25">
        <v>79570.41</v>
      </c>
      <c r="Y832" s="25">
        <v>72816.38</v>
      </c>
      <c r="Z832" s="25">
        <v>60093.08</v>
      </c>
      <c r="AA832" s="25">
        <v>59506.74</v>
      </c>
      <c r="AB832" s="25">
        <v>57921.43</v>
      </c>
      <c r="AC832" s="26">
        <v>45152.505756550927</v>
      </c>
      <c r="AD832" s="27">
        <f>ROW()</f>
        <v>832</v>
      </c>
      <c r="AE832" s="27">
        <f>1</f>
        <v>1</v>
      </c>
      <c r="AF832" s="27">
        <f>SUBTOTAL(109,Tbl_NGF_Data[[#This Row],[Counter]])</f>
        <v>1</v>
      </c>
    </row>
    <row r="833" spans="2:32" ht="45" x14ac:dyDescent="0.25">
      <c r="B833" s="21" t="s">
        <v>89</v>
      </c>
      <c r="C833" s="22" t="s">
        <v>1624</v>
      </c>
      <c r="D833" s="23">
        <v>5</v>
      </c>
      <c r="E833" s="22" t="s">
        <v>89</v>
      </c>
      <c r="F833" s="23">
        <v>5</v>
      </c>
      <c r="G833" s="22" t="s">
        <v>1624</v>
      </c>
      <c r="H833" s="22" t="s">
        <v>1327</v>
      </c>
      <c r="I833" s="23">
        <v>1</v>
      </c>
      <c r="J833" s="23">
        <v>411</v>
      </c>
      <c r="K833" s="23" t="s">
        <v>1709</v>
      </c>
      <c r="L833" s="22" t="s">
        <v>1710</v>
      </c>
      <c r="M833" s="21" t="s">
        <v>129</v>
      </c>
      <c r="N833" s="23" t="s">
        <v>1186</v>
      </c>
      <c r="O833" s="22" t="s">
        <v>1187</v>
      </c>
      <c r="P833" s="22" t="s">
        <v>1188</v>
      </c>
      <c r="Q833" s="23" t="s">
        <v>1748</v>
      </c>
      <c r="R833" s="22" t="s">
        <v>1749</v>
      </c>
      <c r="S833" s="21" t="s">
        <v>141</v>
      </c>
      <c r="T833" s="23" t="s">
        <v>1750</v>
      </c>
      <c r="U833" s="24" t="s">
        <v>16</v>
      </c>
      <c r="V833" s="23">
        <v>135</v>
      </c>
      <c r="W833" s="25">
        <v>40000</v>
      </c>
      <c r="X833" s="25">
        <v>40000</v>
      </c>
      <c r="Y833" s="25">
        <v>40000</v>
      </c>
      <c r="Z833" s="25">
        <v>40000</v>
      </c>
      <c r="AA833" s="25">
        <v>40000</v>
      </c>
      <c r="AB833" s="25">
        <v>20000</v>
      </c>
      <c r="AC833" s="26">
        <v>45152.505756550927</v>
      </c>
      <c r="AD833" s="27">
        <f>ROW()</f>
        <v>833</v>
      </c>
      <c r="AE833" s="27">
        <f>1</f>
        <v>1</v>
      </c>
      <c r="AF833" s="27">
        <f>SUBTOTAL(109,Tbl_NGF_Data[[#This Row],[Counter]])</f>
        <v>1</v>
      </c>
    </row>
    <row r="834" spans="2:32" ht="45" x14ac:dyDescent="0.25">
      <c r="B834" s="21" t="s">
        <v>89</v>
      </c>
      <c r="C834" s="22" t="s">
        <v>1624</v>
      </c>
      <c r="D834" s="23">
        <v>5</v>
      </c>
      <c r="E834" s="22" t="s">
        <v>89</v>
      </c>
      <c r="F834" s="23">
        <v>5</v>
      </c>
      <c r="G834" s="22" t="s">
        <v>1624</v>
      </c>
      <c r="H834" s="22" t="s">
        <v>1327</v>
      </c>
      <c r="I834" s="23">
        <v>1</v>
      </c>
      <c r="J834" s="23">
        <v>411</v>
      </c>
      <c r="K834" s="23" t="s">
        <v>1709</v>
      </c>
      <c r="L834" s="22" t="s">
        <v>1710</v>
      </c>
      <c r="M834" s="21" t="s">
        <v>129</v>
      </c>
      <c r="N834" s="23" t="s">
        <v>1186</v>
      </c>
      <c r="O834" s="22" t="s">
        <v>1187</v>
      </c>
      <c r="P834" s="22" t="s">
        <v>1188</v>
      </c>
      <c r="Q834" s="23" t="s">
        <v>1748</v>
      </c>
      <c r="R834" s="22" t="s">
        <v>1749</v>
      </c>
      <c r="S834" s="21" t="s">
        <v>141</v>
      </c>
      <c r="T834" s="23" t="s">
        <v>1750</v>
      </c>
      <c r="U834" s="24" t="s">
        <v>17</v>
      </c>
      <c r="V834" s="23">
        <v>200</v>
      </c>
      <c r="W834" s="25">
        <v>22233.03</v>
      </c>
      <c r="X834" s="25">
        <v>13197.42</v>
      </c>
      <c r="Y834" s="25">
        <v>24991.239999999998</v>
      </c>
      <c r="Z834" s="25">
        <v>15353.699999999999</v>
      </c>
      <c r="AA834" s="25">
        <v>8906.8700000000008</v>
      </c>
      <c r="AB834" s="25">
        <v>4182.51</v>
      </c>
      <c r="AC834" s="26">
        <v>45152.505756550927</v>
      </c>
      <c r="AD834" s="27">
        <f>ROW()</f>
        <v>834</v>
      </c>
      <c r="AE834" s="27">
        <f>1</f>
        <v>1</v>
      </c>
      <c r="AF834" s="27">
        <f>SUBTOTAL(109,Tbl_NGF_Data[[#This Row],[Counter]])</f>
        <v>1</v>
      </c>
    </row>
    <row r="835" spans="2:32" ht="45" x14ac:dyDescent="0.25">
      <c r="B835" s="21" t="s">
        <v>89</v>
      </c>
      <c r="C835" s="22" t="s">
        <v>1624</v>
      </c>
      <c r="D835" s="23">
        <v>5</v>
      </c>
      <c r="E835" s="22" t="s">
        <v>89</v>
      </c>
      <c r="F835" s="23">
        <v>5</v>
      </c>
      <c r="G835" s="22" t="s">
        <v>1624</v>
      </c>
      <c r="H835" s="22" t="s">
        <v>1327</v>
      </c>
      <c r="I835" s="23">
        <v>1</v>
      </c>
      <c r="J835" s="23">
        <v>411</v>
      </c>
      <c r="K835" s="23" t="s">
        <v>1709</v>
      </c>
      <c r="L835" s="22" t="s">
        <v>1710</v>
      </c>
      <c r="M835" s="21" t="s">
        <v>129</v>
      </c>
      <c r="N835" s="23" t="s">
        <v>1186</v>
      </c>
      <c r="O835" s="22" t="s">
        <v>1187</v>
      </c>
      <c r="P835" s="22" t="s">
        <v>1188</v>
      </c>
      <c r="Q835" s="23" t="s">
        <v>1748</v>
      </c>
      <c r="R835" s="22" t="s">
        <v>1749</v>
      </c>
      <c r="S835" s="21" t="s">
        <v>141</v>
      </c>
      <c r="T835" s="23" t="s">
        <v>1750</v>
      </c>
      <c r="U835" s="24" t="s">
        <v>18</v>
      </c>
      <c r="V835" s="23">
        <v>220</v>
      </c>
      <c r="W835" s="25">
        <v>17766.97</v>
      </c>
      <c r="X835" s="25">
        <v>26802.58</v>
      </c>
      <c r="Y835" s="25">
        <v>15008.760000000002</v>
      </c>
      <c r="Z835" s="25">
        <v>24646.300000000003</v>
      </c>
      <c r="AA835" s="25">
        <v>31093.129999999997</v>
      </c>
      <c r="AB835" s="25">
        <v>15817.49</v>
      </c>
      <c r="AC835" s="26">
        <v>45152.505756550927</v>
      </c>
      <c r="AD835" s="27">
        <f>ROW()</f>
        <v>835</v>
      </c>
      <c r="AE835" s="27">
        <f>1</f>
        <v>1</v>
      </c>
      <c r="AF835" s="27">
        <f>SUBTOTAL(109,Tbl_NGF_Data[[#This Row],[Counter]])</f>
        <v>1</v>
      </c>
    </row>
    <row r="836" spans="2:32" ht="45" x14ac:dyDescent="0.25">
      <c r="B836" s="21" t="s">
        <v>89</v>
      </c>
      <c r="C836" s="22" t="s">
        <v>1624</v>
      </c>
      <c r="D836" s="23">
        <v>5</v>
      </c>
      <c r="E836" s="22" t="s">
        <v>89</v>
      </c>
      <c r="F836" s="23">
        <v>5</v>
      </c>
      <c r="G836" s="22" t="s">
        <v>1624</v>
      </c>
      <c r="H836" s="22" t="s">
        <v>1327</v>
      </c>
      <c r="I836" s="23">
        <v>1</v>
      </c>
      <c r="J836" s="23">
        <v>411</v>
      </c>
      <c r="K836" s="23" t="s">
        <v>1709</v>
      </c>
      <c r="L836" s="22" t="s">
        <v>1710</v>
      </c>
      <c r="M836" s="21" t="s">
        <v>129</v>
      </c>
      <c r="N836" s="23" t="s">
        <v>1186</v>
      </c>
      <c r="O836" s="22" t="s">
        <v>1187</v>
      </c>
      <c r="P836" s="22" t="s">
        <v>1188</v>
      </c>
      <c r="Q836" s="23" t="s">
        <v>1748</v>
      </c>
      <c r="R836" s="22" t="s">
        <v>1749</v>
      </c>
      <c r="S836" s="21" t="s">
        <v>141</v>
      </c>
      <c r="T836" s="23" t="s">
        <v>1750</v>
      </c>
      <c r="U836" s="24" t="s">
        <v>19</v>
      </c>
      <c r="V836" s="23">
        <v>500</v>
      </c>
      <c r="W836" s="25">
        <v>8650.6299999999992</v>
      </c>
      <c r="X836" s="25">
        <v>11353.18</v>
      </c>
      <c r="Y836" s="25">
        <v>18534.21</v>
      </c>
      <c r="Z836" s="25">
        <v>2942.3999999999996</v>
      </c>
      <c r="AA836" s="25">
        <v>8632.5299999999988</v>
      </c>
      <c r="AB836" s="25">
        <v>7499.2</v>
      </c>
      <c r="AC836" s="26">
        <v>45152.505756550927</v>
      </c>
      <c r="AD836" s="27">
        <f>ROW()</f>
        <v>836</v>
      </c>
      <c r="AE836" s="27">
        <f>1</f>
        <v>1</v>
      </c>
      <c r="AF836" s="27">
        <f>SUBTOTAL(109,Tbl_NGF_Data[[#This Row],[Counter]])</f>
        <v>1</v>
      </c>
    </row>
    <row r="837" spans="2:32" ht="45" x14ac:dyDescent="0.25">
      <c r="B837" s="21" t="s">
        <v>89</v>
      </c>
      <c r="C837" s="22" t="s">
        <v>1624</v>
      </c>
      <c r="D837" s="23">
        <v>5</v>
      </c>
      <c r="E837" s="22" t="s">
        <v>89</v>
      </c>
      <c r="F837" s="23">
        <v>5</v>
      </c>
      <c r="G837" s="22" t="s">
        <v>1624</v>
      </c>
      <c r="H837" s="22" t="s">
        <v>1327</v>
      </c>
      <c r="I837" s="23">
        <v>1</v>
      </c>
      <c r="J837" s="23">
        <v>411</v>
      </c>
      <c r="K837" s="23" t="s">
        <v>1709</v>
      </c>
      <c r="L837" s="22" t="s">
        <v>1710</v>
      </c>
      <c r="M837" s="21" t="s">
        <v>129</v>
      </c>
      <c r="N837" s="23" t="s">
        <v>1186</v>
      </c>
      <c r="O837" s="22" t="s">
        <v>1187</v>
      </c>
      <c r="P837" s="22" t="s">
        <v>1188</v>
      </c>
      <c r="Q837" s="23" t="s">
        <v>1751</v>
      </c>
      <c r="R837" s="22" t="s">
        <v>1752</v>
      </c>
      <c r="S837" s="21" t="s">
        <v>142</v>
      </c>
      <c r="T837" s="23" t="s">
        <v>1753</v>
      </c>
      <c r="U837" s="24" t="s">
        <v>15</v>
      </c>
      <c r="V837" s="23">
        <v>100</v>
      </c>
      <c r="W837" s="25">
        <v>10183183.869999999</v>
      </c>
      <c r="X837" s="25">
        <v>9854249.2699999996</v>
      </c>
      <c r="Y837" s="25">
        <v>9380638.8200000003</v>
      </c>
      <c r="Z837" s="25">
        <v>8327376.04</v>
      </c>
      <c r="AA837" s="25">
        <v>2867058.35</v>
      </c>
      <c r="AB837" s="25">
        <v>1845994.5900000008</v>
      </c>
      <c r="AC837" s="26">
        <v>45152.505756550927</v>
      </c>
      <c r="AD837" s="27">
        <f>ROW()</f>
        <v>837</v>
      </c>
      <c r="AE837" s="27">
        <f>1</f>
        <v>1</v>
      </c>
      <c r="AF837" s="27">
        <f>SUBTOTAL(109,Tbl_NGF_Data[[#This Row],[Counter]])</f>
        <v>1</v>
      </c>
    </row>
    <row r="838" spans="2:32" ht="45" x14ac:dyDescent="0.25">
      <c r="B838" s="21" t="s">
        <v>89</v>
      </c>
      <c r="C838" s="22" t="s">
        <v>1624</v>
      </c>
      <c r="D838" s="23">
        <v>5</v>
      </c>
      <c r="E838" s="22" t="s">
        <v>89</v>
      </c>
      <c r="F838" s="23">
        <v>5</v>
      </c>
      <c r="G838" s="22" t="s">
        <v>1624</v>
      </c>
      <c r="H838" s="22" t="s">
        <v>1327</v>
      </c>
      <c r="I838" s="23">
        <v>1</v>
      </c>
      <c r="J838" s="23">
        <v>411</v>
      </c>
      <c r="K838" s="23" t="s">
        <v>1709</v>
      </c>
      <c r="L838" s="22" t="s">
        <v>1710</v>
      </c>
      <c r="M838" s="21" t="s">
        <v>129</v>
      </c>
      <c r="N838" s="23" t="s">
        <v>1186</v>
      </c>
      <c r="O838" s="22" t="s">
        <v>1187</v>
      </c>
      <c r="P838" s="22" t="s">
        <v>1188</v>
      </c>
      <c r="Q838" s="23" t="s">
        <v>1751</v>
      </c>
      <c r="R838" s="22" t="s">
        <v>1752</v>
      </c>
      <c r="S838" s="21" t="s">
        <v>142</v>
      </c>
      <c r="T838" s="23" t="s">
        <v>1753</v>
      </c>
      <c r="U838" s="24" t="s">
        <v>66</v>
      </c>
      <c r="V838" s="23">
        <v>137</v>
      </c>
      <c r="W838" s="25">
        <v>4670205</v>
      </c>
      <c r="X838" s="25">
        <v>4869508</v>
      </c>
      <c r="Y838" s="25">
        <v>5186262.18</v>
      </c>
      <c r="Z838" s="25">
        <v>811620.96</v>
      </c>
      <c r="AA838" s="25">
        <v>4811871.2699999996</v>
      </c>
      <c r="AB838" s="25">
        <v>5062288.71</v>
      </c>
      <c r="AC838" s="26">
        <v>45152.505756550927</v>
      </c>
      <c r="AD838" s="27">
        <f>ROW()</f>
        <v>838</v>
      </c>
      <c r="AE838" s="27">
        <f>1</f>
        <v>1</v>
      </c>
      <c r="AF838" s="27">
        <f>SUBTOTAL(109,Tbl_NGF_Data[[#This Row],[Counter]])</f>
        <v>1</v>
      </c>
    </row>
    <row r="839" spans="2:32" ht="45" x14ac:dyDescent="0.25">
      <c r="B839" s="21" t="s">
        <v>89</v>
      </c>
      <c r="C839" s="22" t="s">
        <v>1624</v>
      </c>
      <c r="D839" s="23">
        <v>5</v>
      </c>
      <c r="E839" s="22" t="s">
        <v>89</v>
      </c>
      <c r="F839" s="23">
        <v>5</v>
      </c>
      <c r="G839" s="22" t="s">
        <v>1624</v>
      </c>
      <c r="H839" s="22" t="s">
        <v>1327</v>
      </c>
      <c r="I839" s="23">
        <v>1</v>
      </c>
      <c r="J839" s="23">
        <v>411</v>
      </c>
      <c r="K839" s="23" t="s">
        <v>1709</v>
      </c>
      <c r="L839" s="22" t="s">
        <v>1710</v>
      </c>
      <c r="M839" s="21" t="s">
        <v>129</v>
      </c>
      <c r="N839" s="23" t="s">
        <v>1186</v>
      </c>
      <c r="O839" s="22" t="s">
        <v>1187</v>
      </c>
      <c r="P839" s="22"/>
      <c r="Q839" s="23" t="s">
        <v>1751</v>
      </c>
      <c r="R839" s="22" t="s">
        <v>1752</v>
      </c>
      <c r="S839" s="21" t="s">
        <v>142</v>
      </c>
      <c r="T839" s="23" t="s">
        <v>1753</v>
      </c>
      <c r="U839" s="24" t="s">
        <v>66</v>
      </c>
      <c r="V839" s="23">
        <v>137</v>
      </c>
      <c r="W839" s="25">
        <v>0</v>
      </c>
      <c r="X839" s="25">
        <v>0</v>
      </c>
      <c r="Y839" s="25">
        <v>0</v>
      </c>
      <c r="Z839" s="25">
        <v>5110191</v>
      </c>
      <c r="AA839" s="25">
        <v>5725000</v>
      </c>
      <c r="AB839" s="25">
        <v>1860000</v>
      </c>
      <c r="AC839" s="26">
        <v>45152.505756550927</v>
      </c>
      <c r="AD839" s="27">
        <f>ROW()</f>
        <v>839</v>
      </c>
      <c r="AE839" s="27">
        <f>1</f>
        <v>1</v>
      </c>
      <c r="AF839" s="27">
        <f>SUBTOTAL(109,Tbl_NGF_Data[[#This Row],[Counter]])</f>
        <v>1</v>
      </c>
    </row>
    <row r="840" spans="2:32" ht="45" x14ac:dyDescent="0.25">
      <c r="B840" s="21" t="s">
        <v>89</v>
      </c>
      <c r="C840" s="22" t="s">
        <v>1624</v>
      </c>
      <c r="D840" s="23">
        <v>5</v>
      </c>
      <c r="E840" s="22" t="s">
        <v>89</v>
      </c>
      <c r="F840" s="23">
        <v>5</v>
      </c>
      <c r="G840" s="22" t="s">
        <v>1624</v>
      </c>
      <c r="H840" s="22" t="s">
        <v>1327</v>
      </c>
      <c r="I840" s="23">
        <v>1</v>
      </c>
      <c r="J840" s="23">
        <v>411</v>
      </c>
      <c r="K840" s="23" t="s">
        <v>1709</v>
      </c>
      <c r="L840" s="22" t="s">
        <v>1710</v>
      </c>
      <c r="M840" s="21" t="s">
        <v>129</v>
      </c>
      <c r="N840" s="23" t="s">
        <v>1186</v>
      </c>
      <c r="O840" s="22" t="s">
        <v>1187</v>
      </c>
      <c r="P840" s="22" t="s">
        <v>1188</v>
      </c>
      <c r="Q840" s="23" t="s">
        <v>1751</v>
      </c>
      <c r="R840" s="22" t="s">
        <v>1752</v>
      </c>
      <c r="S840" s="21" t="s">
        <v>142</v>
      </c>
      <c r="T840" s="23" t="s">
        <v>1753</v>
      </c>
      <c r="U840" s="24" t="s">
        <v>97</v>
      </c>
      <c r="V840" s="23">
        <v>205</v>
      </c>
      <c r="W840" s="25">
        <v>697</v>
      </c>
      <c r="X840" s="25">
        <v>579245.81999999995</v>
      </c>
      <c r="Y840" s="25">
        <v>674641.22</v>
      </c>
      <c r="Z840" s="25">
        <v>1109940.69</v>
      </c>
      <c r="AA840" s="25">
        <v>5474582.5599999996</v>
      </c>
      <c r="AB840" s="25">
        <v>1059215.75</v>
      </c>
      <c r="AC840" s="26">
        <v>45152.505756550927</v>
      </c>
      <c r="AD840" s="27">
        <f>ROW()</f>
        <v>840</v>
      </c>
      <c r="AE840" s="27">
        <f>1</f>
        <v>1</v>
      </c>
      <c r="AF840" s="27">
        <f>SUBTOTAL(109,Tbl_NGF_Data[[#This Row],[Counter]])</f>
        <v>1</v>
      </c>
    </row>
    <row r="841" spans="2:32" ht="45" x14ac:dyDescent="0.25">
      <c r="B841" s="21" t="s">
        <v>89</v>
      </c>
      <c r="C841" s="22" t="s">
        <v>1624</v>
      </c>
      <c r="D841" s="23">
        <v>5</v>
      </c>
      <c r="E841" s="22" t="s">
        <v>89</v>
      </c>
      <c r="F841" s="23">
        <v>5</v>
      </c>
      <c r="G841" s="22" t="s">
        <v>1624</v>
      </c>
      <c r="H841" s="22" t="s">
        <v>1327</v>
      </c>
      <c r="I841" s="23">
        <v>1</v>
      </c>
      <c r="J841" s="23">
        <v>411</v>
      </c>
      <c r="K841" s="23" t="s">
        <v>1709</v>
      </c>
      <c r="L841" s="22" t="s">
        <v>1710</v>
      </c>
      <c r="M841" s="21" t="s">
        <v>129</v>
      </c>
      <c r="N841" s="23" t="s">
        <v>1186</v>
      </c>
      <c r="O841" s="22" t="s">
        <v>1187</v>
      </c>
      <c r="P841" s="22" t="s">
        <v>1188</v>
      </c>
      <c r="Q841" s="23" t="s">
        <v>1751</v>
      </c>
      <c r="R841" s="22" t="s">
        <v>1752</v>
      </c>
      <c r="S841" s="21" t="s">
        <v>142</v>
      </c>
      <c r="T841" s="23" t="s">
        <v>1753</v>
      </c>
      <c r="U841" s="24" t="s">
        <v>67</v>
      </c>
      <c r="V841" s="23">
        <v>222</v>
      </c>
      <c r="W841" s="25">
        <v>4669508</v>
      </c>
      <c r="X841" s="25">
        <v>4290262.18</v>
      </c>
      <c r="Y841" s="25">
        <v>4511620.96</v>
      </c>
      <c r="Z841" s="25">
        <v>-298319.73</v>
      </c>
      <c r="AA841" s="25">
        <v>-662711.29</v>
      </c>
      <c r="AB841" s="25">
        <v>4003072.96</v>
      </c>
      <c r="AC841" s="26">
        <v>45152.505756550927</v>
      </c>
      <c r="AD841" s="27">
        <f>ROW()</f>
        <v>841</v>
      </c>
      <c r="AE841" s="27">
        <f>1</f>
        <v>1</v>
      </c>
      <c r="AF841" s="27">
        <f>SUBTOTAL(109,Tbl_NGF_Data[[#This Row],[Counter]])</f>
        <v>1</v>
      </c>
    </row>
    <row r="842" spans="2:32" ht="45" x14ac:dyDescent="0.25">
      <c r="B842" s="21" t="s">
        <v>89</v>
      </c>
      <c r="C842" s="22" t="s">
        <v>1624</v>
      </c>
      <c r="D842" s="23">
        <v>5</v>
      </c>
      <c r="E842" s="22" t="s">
        <v>89</v>
      </c>
      <c r="F842" s="23">
        <v>5</v>
      </c>
      <c r="G842" s="22" t="s">
        <v>1624</v>
      </c>
      <c r="H842" s="22" t="s">
        <v>1327</v>
      </c>
      <c r="I842" s="23">
        <v>1</v>
      </c>
      <c r="J842" s="23">
        <v>411</v>
      </c>
      <c r="K842" s="23" t="s">
        <v>1709</v>
      </c>
      <c r="L842" s="22" t="s">
        <v>1710</v>
      </c>
      <c r="M842" s="21" t="s">
        <v>129</v>
      </c>
      <c r="N842" s="23" t="s">
        <v>1186</v>
      </c>
      <c r="O842" s="22" t="s">
        <v>1187</v>
      </c>
      <c r="P842" s="22" t="s">
        <v>1188</v>
      </c>
      <c r="Q842" s="23" t="s">
        <v>1751</v>
      </c>
      <c r="R842" s="22" t="s">
        <v>1752</v>
      </c>
      <c r="S842" s="21" t="s">
        <v>142</v>
      </c>
      <c r="T842" s="23" t="s">
        <v>1753</v>
      </c>
      <c r="U842" s="24" t="s">
        <v>19</v>
      </c>
      <c r="V842" s="23">
        <v>500</v>
      </c>
      <c r="W842" s="25">
        <v>1123443.6499999999</v>
      </c>
      <c r="X842" s="25">
        <v>250311.22</v>
      </c>
      <c r="Y842" s="25">
        <v>201030.77</v>
      </c>
      <c r="Z842" s="25">
        <v>56677.91</v>
      </c>
      <c r="AA842" s="25">
        <v>14264.87</v>
      </c>
      <c r="AB842" s="25">
        <v>38151.99</v>
      </c>
      <c r="AC842" s="26">
        <v>45152.505756550927</v>
      </c>
      <c r="AD842" s="27">
        <f>ROW()</f>
        <v>842</v>
      </c>
      <c r="AE842" s="27">
        <f>1</f>
        <v>1</v>
      </c>
      <c r="AF842" s="27">
        <f>SUBTOTAL(109,Tbl_NGF_Data[[#This Row],[Counter]])</f>
        <v>1</v>
      </c>
    </row>
    <row r="843" spans="2:32" ht="45" x14ac:dyDescent="0.25">
      <c r="B843" s="21" t="s">
        <v>89</v>
      </c>
      <c r="C843" s="22" t="s">
        <v>1624</v>
      </c>
      <c r="D843" s="23">
        <v>5</v>
      </c>
      <c r="E843" s="22" t="s">
        <v>89</v>
      </c>
      <c r="F843" s="23">
        <v>5</v>
      </c>
      <c r="G843" s="22" t="s">
        <v>1624</v>
      </c>
      <c r="H843" s="22" t="s">
        <v>1327</v>
      </c>
      <c r="I843" s="23">
        <v>1</v>
      </c>
      <c r="J843" s="23">
        <v>411</v>
      </c>
      <c r="K843" s="23" t="s">
        <v>1709</v>
      </c>
      <c r="L843" s="22" t="s">
        <v>1710</v>
      </c>
      <c r="M843" s="21" t="s">
        <v>129</v>
      </c>
      <c r="N843" s="23" t="s">
        <v>1186</v>
      </c>
      <c r="O843" s="22" t="s">
        <v>1187</v>
      </c>
      <c r="P843" s="22" t="s">
        <v>1188</v>
      </c>
      <c r="Q843" s="23" t="s">
        <v>1754</v>
      </c>
      <c r="R843" s="22" t="s">
        <v>1755</v>
      </c>
      <c r="S843" s="21" t="s">
        <v>143</v>
      </c>
      <c r="T843" s="23" t="s">
        <v>1756</v>
      </c>
      <c r="U843" s="24" t="s">
        <v>15</v>
      </c>
      <c r="V843" s="23">
        <v>100</v>
      </c>
      <c r="W843" s="25">
        <v>684477.75</v>
      </c>
      <c r="X843" s="25">
        <v>683665.98</v>
      </c>
      <c r="Y843" s="25">
        <v>683002.93</v>
      </c>
      <c r="Z843" s="25">
        <v>672760.23</v>
      </c>
      <c r="AA843" s="25">
        <v>667223.74</v>
      </c>
      <c r="AB843" s="25">
        <v>679461.79</v>
      </c>
      <c r="AC843" s="26">
        <v>45152.505756550927</v>
      </c>
      <c r="AD843" s="27">
        <f>ROW()</f>
        <v>843</v>
      </c>
      <c r="AE843" s="27">
        <f>1</f>
        <v>1</v>
      </c>
      <c r="AF843" s="27">
        <f>SUBTOTAL(109,Tbl_NGF_Data[[#This Row],[Counter]])</f>
        <v>1</v>
      </c>
    </row>
    <row r="844" spans="2:32" ht="45" x14ac:dyDescent="0.25">
      <c r="B844" s="21" t="s">
        <v>89</v>
      </c>
      <c r="C844" s="22" t="s">
        <v>1624</v>
      </c>
      <c r="D844" s="23">
        <v>5</v>
      </c>
      <c r="E844" s="22" t="s">
        <v>89</v>
      </c>
      <c r="F844" s="23">
        <v>5</v>
      </c>
      <c r="G844" s="22" t="s">
        <v>1624</v>
      </c>
      <c r="H844" s="22" t="s">
        <v>1327</v>
      </c>
      <c r="I844" s="23">
        <v>1</v>
      </c>
      <c r="J844" s="23">
        <v>411</v>
      </c>
      <c r="K844" s="23" t="s">
        <v>1709</v>
      </c>
      <c r="L844" s="22" t="s">
        <v>1710</v>
      </c>
      <c r="M844" s="21" t="s">
        <v>129</v>
      </c>
      <c r="N844" s="23" t="s">
        <v>1186</v>
      </c>
      <c r="O844" s="22" t="s">
        <v>1187</v>
      </c>
      <c r="P844" s="22" t="s">
        <v>1188</v>
      </c>
      <c r="Q844" s="23" t="s">
        <v>1754</v>
      </c>
      <c r="R844" s="22" t="s">
        <v>1755</v>
      </c>
      <c r="S844" s="21" t="s">
        <v>143</v>
      </c>
      <c r="T844" s="23" t="s">
        <v>1756</v>
      </c>
      <c r="U844" s="24" t="s">
        <v>16</v>
      </c>
      <c r="V844" s="23">
        <v>135</v>
      </c>
      <c r="W844" s="25">
        <v>15000</v>
      </c>
      <c r="X844" s="25">
        <v>15000</v>
      </c>
      <c r="Y844" s="25">
        <v>15000</v>
      </c>
      <c r="Z844" s="25">
        <v>15000</v>
      </c>
      <c r="AA844" s="25">
        <v>15000</v>
      </c>
      <c r="AB844" s="25">
        <v>35689</v>
      </c>
      <c r="AC844" s="26">
        <v>45152.505756550927</v>
      </c>
      <c r="AD844" s="27">
        <f>ROW()</f>
        <v>844</v>
      </c>
      <c r="AE844" s="27">
        <f>1</f>
        <v>1</v>
      </c>
      <c r="AF844" s="27">
        <f>SUBTOTAL(109,Tbl_NGF_Data[[#This Row],[Counter]])</f>
        <v>1</v>
      </c>
    </row>
    <row r="845" spans="2:32" ht="45" x14ac:dyDescent="0.25">
      <c r="B845" s="21" t="s">
        <v>89</v>
      </c>
      <c r="C845" s="22" t="s">
        <v>1624</v>
      </c>
      <c r="D845" s="23">
        <v>5</v>
      </c>
      <c r="E845" s="22" t="s">
        <v>89</v>
      </c>
      <c r="F845" s="23">
        <v>5</v>
      </c>
      <c r="G845" s="22" t="s">
        <v>1624</v>
      </c>
      <c r="H845" s="22" t="s">
        <v>1327</v>
      </c>
      <c r="I845" s="23">
        <v>1</v>
      </c>
      <c r="J845" s="23">
        <v>411</v>
      </c>
      <c r="K845" s="23" t="s">
        <v>1709</v>
      </c>
      <c r="L845" s="22" t="s">
        <v>1710</v>
      </c>
      <c r="M845" s="21" t="s">
        <v>129</v>
      </c>
      <c r="N845" s="23" t="s">
        <v>1186</v>
      </c>
      <c r="O845" s="22" t="s">
        <v>1187</v>
      </c>
      <c r="P845" s="22" t="s">
        <v>1188</v>
      </c>
      <c r="Q845" s="23" t="s">
        <v>1754</v>
      </c>
      <c r="R845" s="22" t="s">
        <v>1755</v>
      </c>
      <c r="S845" s="21" t="s">
        <v>143</v>
      </c>
      <c r="T845" s="23" t="s">
        <v>1756</v>
      </c>
      <c r="U845" s="24" t="s">
        <v>17</v>
      </c>
      <c r="V845" s="23">
        <v>200</v>
      </c>
      <c r="W845" s="25">
        <v>15000</v>
      </c>
      <c r="X845" s="25">
        <v>15000</v>
      </c>
      <c r="Y845" s="25">
        <v>15000.000000000002</v>
      </c>
      <c r="Z845" s="25">
        <v>14727.4</v>
      </c>
      <c r="AA845" s="25">
        <v>6825.99</v>
      </c>
      <c r="AB845" s="25">
        <v>84.61</v>
      </c>
      <c r="AC845" s="26">
        <v>45152.505756550927</v>
      </c>
      <c r="AD845" s="27">
        <f>ROW()</f>
        <v>845</v>
      </c>
      <c r="AE845" s="27">
        <f>1</f>
        <v>1</v>
      </c>
      <c r="AF845" s="27">
        <f>SUBTOTAL(109,Tbl_NGF_Data[[#This Row],[Counter]])</f>
        <v>1</v>
      </c>
    </row>
    <row r="846" spans="2:32" ht="45" x14ac:dyDescent="0.25">
      <c r="B846" s="21" t="s">
        <v>89</v>
      </c>
      <c r="C846" s="22" t="s">
        <v>1624</v>
      </c>
      <c r="D846" s="23">
        <v>5</v>
      </c>
      <c r="E846" s="22" t="s">
        <v>89</v>
      </c>
      <c r="F846" s="23">
        <v>5</v>
      </c>
      <c r="G846" s="22" t="s">
        <v>1624</v>
      </c>
      <c r="H846" s="22" t="s">
        <v>1327</v>
      </c>
      <c r="I846" s="23">
        <v>1</v>
      </c>
      <c r="J846" s="23">
        <v>411</v>
      </c>
      <c r="K846" s="23" t="s">
        <v>1709</v>
      </c>
      <c r="L846" s="22" t="s">
        <v>1710</v>
      </c>
      <c r="M846" s="21" t="s">
        <v>129</v>
      </c>
      <c r="N846" s="23" t="s">
        <v>1186</v>
      </c>
      <c r="O846" s="22" t="s">
        <v>1187</v>
      </c>
      <c r="P846" s="22" t="s">
        <v>1188</v>
      </c>
      <c r="Q846" s="23" t="s">
        <v>1754</v>
      </c>
      <c r="R846" s="22" t="s">
        <v>1755</v>
      </c>
      <c r="S846" s="21" t="s">
        <v>143</v>
      </c>
      <c r="T846" s="23" t="s">
        <v>1756</v>
      </c>
      <c r="U846" s="24" t="s">
        <v>18</v>
      </c>
      <c r="V846" s="23">
        <v>220</v>
      </c>
      <c r="W846" s="25">
        <v>0</v>
      </c>
      <c r="X846" s="25">
        <v>0</v>
      </c>
      <c r="Y846" s="25">
        <v>-1.8189894035458565E-12</v>
      </c>
      <c r="Z846" s="25">
        <v>272.60000000000036</v>
      </c>
      <c r="AA846" s="25">
        <v>8174.01</v>
      </c>
      <c r="AB846" s="25">
        <v>35604.39</v>
      </c>
      <c r="AC846" s="26">
        <v>45152.505756550927</v>
      </c>
      <c r="AD846" s="27">
        <f>ROW()</f>
        <v>846</v>
      </c>
      <c r="AE846" s="27">
        <f>1</f>
        <v>1</v>
      </c>
      <c r="AF846" s="27">
        <f>SUBTOTAL(109,Tbl_NGF_Data[[#This Row],[Counter]])</f>
        <v>1</v>
      </c>
    </row>
    <row r="847" spans="2:32" ht="45" x14ac:dyDescent="0.25">
      <c r="B847" s="21" t="s">
        <v>89</v>
      </c>
      <c r="C847" s="22" t="s">
        <v>1624</v>
      </c>
      <c r="D847" s="23">
        <v>5</v>
      </c>
      <c r="E847" s="22" t="s">
        <v>89</v>
      </c>
      <c r="F847" s="23">
        <v>5</v>
      </c>
      <c r="G847" s="22" t="s">
        <v>1624</v>
      </c>
      <c r="H847" s="22" t="s">
        <v>1327</v>
      </c>
      <c r="I847" s="23">
        <v>1</v>
      </c>
      <c r="J847" s="23">
        <v>411</v>
      </c>
      <c r="K847" s="23" t="s">
        <v>1709</v>
      </c>
      <c r="L847" s="22" t="s">
        <v>1710</v>
      </c>
      <c r="M847" s="21" t="s">
        <v>129</v>
      </c>
      <c r="N847" s="23" t="s">
        <v>1186</v>
      </c>
      <c r="O847" s="22" t="s">
        <v>1187</v>
      </c>
      <c r="P847" s="22" t="s">
        <v>1188</v>
      </c>
      <c r="Q847" s="23" t="s">
        <v>1754</v>
      </c>
      <c r="R847" s="22" t="s">
        <v>1755</v>
      </c>
      <c r="S847" s="21" t="s">
        <v>143</v>
      </c>
      <c r="T847" s="23" t="s">
        <v>1756</v>
      </c>
      <c r="U847" s="24" t="s">
        <v>19</v>
      </c>
      <c r="V847" s="23">
        <v>500</v>
      </c>
      <c r="W847" s="25">
        <v>8675.5499999999993</v>
      </c>
      <c r="X847" s="25">
        <v>14188.23</v>
      </c>
      <c r="Y847" s="25">
        <v>14336.95</v>
      </c>
      <c r="Z847" s="25">
        <v>4484.7</v>
      </c>
      <c r="AA847" s="25">
        <v>1289.5</v>
      </c>
      <c r="AB847" s="25">
        <v>12322.66</v>
      </c>
      <c r="AC847" s="26">
        <v>45152.505756550927</v>
      </c>
      <c r="AD847" s="27">
        <f>ROW()</f>
        <v>847</v>
      </c>
      <c r="AE847" s="27">
        <f>1</f>
        <v>1</v>
      </c>
      <c r="AF847" s="27">
        <f>SUBTOTAL(109,Tbl_NGF_Data[[#This Row],[Counter]])</f>
        <v>1</v>
      </c>
    </row>
    <row r="848" spans="2:32" ht="30" x14ac:dyDescent="0.25">
      <c r="B848" s="21" t="s">
        <v>89</v>
      </c>
      <c r="C848" s="22" t="s">
        <v>1624</v>
      </c>
      <c r="D848" s="23">
        <v>5</v>
      </c>
      <c r="E848" s="22" t="s">
        <v>89</v>
      </c>
      <c r="F848" s="23">
        <v>5</v>
      </c>
      <c r="G848" s="22" t="s">
        <v>1624</v>
      </c>
      <c r="H848" s="22" t="s">
        <v>1327</v>
      </c>
      <c r="I848" s="23">
        <v>1</v>
      </c>
      <c r="J848" s="23">
        <v>411</v>
      </c>
      <c r="K848" s="23" t="s">
        <v>1709</v>
      </c>
      <c r="L848" s="22" t="s">
        <v>1710</v>
      </c>
      <c r="M848" s="21" t="s">
        <v>129</v>
      </c>
      <c r="N848" s="23" t="s">
        <v>1131</v>
      </c>
      <c r="O848" s="22" t="s">
        <v>1132</v>
      </c>
      <c r="P848" s="22" t="s">
        <v>1133</v>
      </c>
      <c r="Q848" s="23" t="s">
        <v>1151</v>
      </c>
      <c r="R848" s="22" t="s">
        <v>1132</v>
      </c>
      <c r="S848" s="21" t="s">
        <v>38</v>
      </c>
      <c r="T848" s="23" t="s">
        <v>1757</v>
      </c>
      <c r="U848" s="24" t="s">
        <v>15</v>
      </c>
      <c r="V848" s="23">
        <v>100</v>
      </c>
      <c r="W848" s="25">
        <v>417387.4</v>
      </c>
      <c r="X848" s="25">
        <v>357949.62</v>
      </c>
      <c r="Y848" s="25">
        <v>742790.29</v>
      </c>
      <c r="Z848" s="25">
        <v>721731.28</v>
      </c>
      <c r="AA848" s="25">
        <v>254681.64999999997</v>
      </c>
      <c r="AB848" s="25">
        <v>389255.32000000007</v>
      </c>
      <c r="AC848" s="26">
        <v>45152.505756550927</v>
      </c>
      <c r="AD848" s="27">
        <f>ROW()</f>
        <v>848</v>
      </c>
      <c r="AE848" s="27">
        <f>1</f>
        <v>1</v>
      </c>
      <c r="AF848" s="27">
        <f>SUBTOTAL(109,Tbl_NGF_Data[[#This Row],[Counter]])</f>
        <v>1</v>
      </c>
    </row>
    <row r="849" spans="2:32" ht="30" x14ac:dyDescent="0.25">
      <c r="B849" s="21" t="s">
        <v>89</v>
      </c>
      <c r="C849" s="22" t="s">
        <v>1624</v>
      </c>
      <c r="D849" s="23">
        <v>5</v>
      </c>
      <c r="E849" s="22" t="s">
        <v>89</v>
      </c>
      <c r="F849" s="23">
        <v>5</v>
      </c>
      <c r="G849" s="22" t="s">
        <v>1624</v>
      </c>
      <c r="H849" s="22" t="s">
        <v>1327</v>
      </c>
      <c r="I849" s="23">
        <v>1</v>
      </c>
      <c r="J849" s="23">
        <v>411</v>
      </c>
      <c r="K849" s="23" t="s">
        <v>1709</v>
      </c>
      <c r="L849" s="22" t="s">
        <v>1710</v>
      </c>
      <c r="M849" s="21" t="s">
        <v>129</v>
      </c>
      <c r="N849" s="23" t="s">
        <v>1131</v>
      </c>
      <c r="O849" s="22" t="s">
        <v>1132</v>
      </c>
      <c r="P849" s="22" t="s">
        <v>1133</v>
      </c>
      <c r="Q849" s="23" t="s">
        <v>1151</v>
      </c>
      <c r="R849" s="22" t="s">
        <v>1132</v>
      </c>
      <c r="S849" s="21" t="s">
        <v>38</v>
      </c>
      <c r="T849" s="23" t="s">
        <v>1757</v>
      </c>
      <c r="U849" s="24" t="s">
        <v>16</v>
      </c>
      <c r="V849" s="23">
        <v>135</v>
      </c>
      <c r="W849" s="25">
        <v>4790153</v>
      </c>
      <c r="X849" s="25">
        <v>4290153</v>
      </c>
      <c r="Y849" s="25">
        <v>4299460.04</v>
      </c>
      <c r="Z849" s="25">
        <v>4305823.88</v>
      </c>
      <c r="AA849" s="25">
        <v>5291197.7300000004</v>
      </c>
      <c r="AB849" s="25">
        <v>4456379.1399999997</v>
      </c>
      <c r="AC849" s="26">
        <v>45152.505756550927</v>
      </c>
      <c r="AD849" s="27">
        <f>ROW()</f>
        <v>849</v>
      </c>
      <c r="AE849" s="27">
        <f>1</f>
        <v>1</v>
      </c>
      <c r="AF849" s="27">
        <f>SUBTOTAL(109,Tbl_NGF_Data[[#This Row],[Counter]])</f>
        <v>1</v>
      </c>
    </row>
    <row r="850" spans="2:32" ht="30" x14ac:dyDescent="0.25">
      <c r="B850" s="21" t="s">
        <v>89</v>
      </c>
      <c r="C850" s="22" t="s">
        <v>1624</v>
      </c>
      <c r="D850" s="23">
        <v>5</v>
      </c>
      <c r="E850" s="22" t="s">
        <v>89</v>
      </c>
      <c r="F850" s="23">
        <v>5</v>
      </c>
      <c r="G850" s="22" t="s">
        <v>1624</v>
      </c>
      <c r="H850" s="22" t="s">
        <v>1327</v>
      </c>
      <c r="I850" s="23">
        <v>1</v>
      </c>
      <c r="J850" s="23">
        <v>411</v>
      </c>
      <c r="K850" s="23" t="s">
        <v>1709</v>
      </c>
      <c r="L850" s="22" t="s">
        <v>1710</v>
      </c>
      <c r="M850" s="21" t="s">
        <v>129</v>
      </c>
      <c r="N850" s="23" t="s">
        <v>1131</v>
      </c>
      <c r="O850" s="22" t="s">
        <v>1132</v>
      </c>
      <c r="P850" s="22" t="s">
        <v>1133</v>
      </c>
      <c r="Q850" s="23" t="s">
        <v>1151</v>
      </c>
      <c r="R850" s="22" t="s">
        <v>1132</v>
      </c>
      <c r="S850" s="21" t="s">
        <v>38</v>
      </c>
      <c r="T850" s="23" t="s">
        <v>1757</v>
      </c>
      <c r="U850" s="24" t="s">
        <v>66</v>
      </c>
      <c r="V850" s="23">
        <v>137</v>
      </c>
      <c r="W850" s="25">
        <v>1496251</v>
      </c>
      <c r="X850" s="25">
        <v>1496251</v>
      </c>
      <c r="Y850" s="25">
        <v>668236.5</v>
      </c>
      <c r="Z850" s="25">
        <v>5601794.5</v>
      </c>
      <c r="AA850" s="25">
        <v>1507444.5</v>
      </c>
      <c r="AB850" s="25">
        <v>2530870.5</v>
      </c>
      <c r="AC850" s="26">
        <v>45152.505756550927</v>
      </c>
      <c r="AD850" s="27">
        <f>ROW()</f>
        <v>850</v>
      </c>
      <c r="AE850" s="27">
        <f>1</f>
        <v>1</v>
      </c>
      <c r="AF850" s="27">
        <f>SUBTOTAL(109,Tbl_NGF_Data[[#This Row],[Counter]])</f>
        <v>1</v>
      </c>
    </row>
    <row r="851" spans="2:32" ht="30" x14ac:dyDescent="0.25">
      <c r="B851" s="21" t="s">
        <v>89</v>
      </c>
      <c r="C851" s="22" t="s">
        <v>1624</v>
      </c>
      <c r="D851" s="23">
        <v>5</v>
      </c>
      <c r="E851" s="22" t="s">
        <v>89</v>
      </c>
      <c r="F851" s="23">
        <v>5</v>
      </c>
      <c r="G851" s="22" t="s">
        <v>1624</v>
      </c>
      <c r="H851" s="22" t="s">
        <v>1327</v>
      </c>
      <c r="I851" s="23">
        <v>1</v>
      </c>
      <c r="J851" s="23">
        <v>411</v>
      </c>
      <c r="K851" s="23" t="s">
        <v>1709</v>
      </c>
      <c r="L851" s="22" t="s">
        <v>1710</v>
      </c>
      <c r="M851" s="21" t="s">
        <v>129</v>
      </c>
      <c r="N851" s="23" t="s">
        <v>1131</v>
      </c>
      <c r="O851" s="22" t="s">
        <v>1132</v>
      </c>
      <c r="P851" s="22"/>
      <c r="Q851" s="23" t="s">
        <v>1151</v>
      </c>
      <c r="R851" s="22" t="s">
        <v>1132</v>
      </c>
      <c r="S851" s="21" t="s">
        <v>38</v>
      </c>
      <c r="T851" s="23" t="s">
        <v>1757</v>
      </c>
      <c r="U851" s="24" t="s">
        <v>66</v>
      </c>
      <c r="V851" s="23">
        <v>137</v>
      </c>
      <c r="W851" s="25">
        <v>0</v>
      </c>
      <c r="X851" s="25">
        <v>0</v>
      </c>
      <c r="Y851" s="25">
        <v>0</v>
      </c>
      <c r="Z851" s="25">
        <v>0</v>
      </c>
      <c r="AA851" s="25">
        <v>1000000</v>
      </c>
      <c r="AB851" s="25">
        <v>0</v>
      </c>
      <c r="AC851" s="26">
        <v>45152.505756550927</v>
      </c>
      <c r="AD851" s="27">
        <f>ROW()</f>
        <v>851</v>
      </c>
      <c r="AE851" s="27">
        <f>1</f>
        <v>1</v>
      </c>
      <c r="AF851" s="27">
        <f>SUBTOTAL(109,Tbl_NGF_Data[[#This Row],[Counter]])</f>
        <v>1</v>
      </c>
    </row>
    <row r="852" spans="2:32" ht="30" x14ac:dyDescent="0.25">
      <c r="B852" s="21" t="s">
        <v>89</v>
      </c>
      <c r="C852" s="22" t="s">
        <v>1624</v>
      </c>
      <c r="D852" s="23">
        <v>5</v>
      </c>
      <c r="E852" s="22" t="s">
        <v>89</v>
      </c>
      <c r="F852" s="23">
        <v>5</v>
      </c>
      <c r="G852" s="22" t="s">
        <v>1624</v>
      </c>
      <c r="H852" s="22" t="s">
        <v>1327</v>
      </c>
      <c r="I852" s="23">
        <v>1</v>
      </c>
      <c r="J852" s="23">
        <v>411</v>
      </c>
      <c r="K852" s="23" t="s">
        <v>1709</v>
      </c>
      <c r="L852" s="22" t="s">
        <v>1710</v>
      </c>
      <c r="M852" s="21" t="s">
        <v>129</v>
      </c>
      <c r="N852" s="23" t="s">
        <v>1131</v>
      </c>
      <c r="O852" s="22" t="s">
        <v>1132</v>
      </c>
      <c r="P852" s="22" t="s">
        <v>1133</v>
      </c>
      <c r="Q852" s="23" t="s">
        <v>1151</v>
      </c>
      <c r="R852" s="22" t="s">
        <v>1132</v>
      </c>
      <c r="S852" s="21" t="s">
        <v>38</v>
      </c>
      <c r="T852" s="23" t="s">
        <v>1757</v>
      </c>
      <c r="U852" s="24" t="s">
        <v>17</v>
      </c>
      <c r="V852" s="23">
        <v>200</v>
      </c>
      <c r="W852" s="25">
        <v>3832347.0100000002</v>
      </c>
      <c r="X852" s="25">
        <v>4088154.8300000005</v>
      </c>
      <c r="Y852" s="25">
        <v>3821348.2599999984</v>
      </c>
      <c r="Z852" s="25">
        <v>4042834.0200000014</v>
      </c>
      <c r="AA852" s="25">
        <v>5289349.450000002</v>
      </c>
      <c r="AB852" s="25">
        <v>4450496.6900000023</v>
      </c>
      <c r="AC852" s="26">
        <v>45152.505756550927</v>
      </c>
      <c r="AD852" s="27">
        <f>ROW()</f>
        <v>852</v>
      </c>
      <c r="AE852" s="27">
        <f>1</f>
        <v>1</v>
      </c>
      <c r="AF852" s="27">
        <f>SUBTOTAL(109,Tbl_NGF_Data[[#This Row],[Counter]])</f>
        <v>1</v>
      </c>
    </row>
    <row r="853" spans="2:32" ht="30" x14ac:dyDescent="0.25">
      <c r="B853" s="21" t="s">
        <v>89</v>
      </c>
      <c r="C853" s="22" t="s">
        <v>1624</v>
      </c>
      <c r="D853" s="23">
        <v>5</v>
      </c>
      <c r="E853" s="22" t="s">
        <v>89</v>
      </c>
      <c r="F853" s="23">
        <v>5</v>
      </c>
      <c r="G853" s="22" t="s">
        <v>1624</v>
      </c>
      <c r="H853" s="22" t="s">
        <v>1327</v>
      </c>
      <c r="I853" s="23">
        <v>1</v>
      </c>
      <c r="J853" s="23">
        <v>411</v>
      </c>
      <c r="K853" s="23" t="s">
        <v>1709</v>
      </c>
      <c r="L853" s="22" t="s">
        <v>1710</v>
      </c>
      <c r="M853" s="21" t="s">
        <v>129</v>
      </c>
      <c r="N853" s="23" t="s">
        <v>1131</v>
      </c>
      <c r="O853" s="22" t="s">
        <v>1132</v>
      </c>
      <c r="P853" s="22" t="s">
        <v>1133</v>
      </c>
      <c r="Q853" s="23" t="s">
        <v>1151</v>
      </c>
      <c r="R853" s="22" t="s">
        <v>1132</v>
      </c>
      <c r="S853" s="21" t="s">
        <v>38</v>
      </c>
      <c r="T853" s="23" t="s">
        <v>1757</v>
      </c>
      <c r="U853" s="24" t="s">
        <v>97</v>
      </c>
      <c r="V853" s="23">
        <v>205</v>
      </c>
      <c r="W853" s="25">
        <v>0</v>
      </c>
      <c r="X853" s="25">
        <v>1278015</v>
      </c>
      <c r="Y853" s="25">
        <v>450000</v>
      </c>
      <c r="Z853" s="25">
        <v>4913690</v>
      </c>
      <c r="AA853" s="25">
        <v>2042824</v>
      </c>
      <c r="AB853" s="25">
        <v>766250</v>
      </c>
      <c r="AC853" s="26">
        <v>45152.505756550927</v>
      </c>
      <c r="AD853" s="27">
        <f>ROW()</f>
        <v>853</v>
      </c>
      <c r="AE853" s="27">
        <f>1</f>
        <v>1</v>
      </c>
      <c r="AF853" s="27">
        <f>SUBTOTAL(109,Tbl_NGF_Data[[#This Row],[Counter]])</f>
        <v>1</v>
      </c>
    </row>
    <row r="854" spans="2:32" ht="45" x14ac:dyDescent="0.25">
      <c r="B854" s="21" t="s">
        <v>89</v>
      </c>
      <c r="C854" s="22" t="s">
        <v>1624</v>
      </c>
      <c r="D854" s="23">
        <v>5</v>
      </c>
      <c r="E854" s="22" t="s">
        <v>89</v>
      </c>
      <c r="F854" s="23">
        <v>5</v>
      </c>
      <c r="G854" s="22" t="s">
        <v>1624</v>
      </c>
      <c r="H854" s="22" t="s">
        <v>1327</v>
      </c>
      <c r="I854" s="23">
        <v>1</v>
      </c>
      <c r="J854" s="23">
        <v>411</v>
      </c>
      <c r="K854" s="23" t="s">
        <v>1709</v>
      </c>
      <c r="L854" s="22" t="s">
        <v>1710</v>
      </c>
      <c r="M854" s="21" t="s">
        <v>129</v>
      </c>
      <c r="N854" s="23" t="s">
        <v>1131</v>
      </c>
      <c r="O854" s="22" t="s">
        <v>1132</v>
      </c>
      <c r="P854" s="22" t="s">
        <v>1133</v>
      </c>
      <c r="Q854" s="23" t="s">
        <v>1151</v>
      </c>
      <c r="R854" s="22" t="s">
        <v>1132</v>
      </c>
      <c r="S854" s="21" t="s">
        <v>38</v>
      </c>
      <c r="T854" s="23" t="s">
        <v>1757</v>
      </c>
      <c r="U854" s="24" t="s">
        <v>18</v>
      </c>
      <c r="V854" s="23">
        <v>220</v>
      </c>
      <c r="W854" s="25">
        <v>957805.98999999976</v>
      </c>
      <c r="X854" s="25">
        <v>201998.16999999946</v>
      </c>
      <c r="Y854" s="25">
        <v>478111.78000000166</v>
      </c>
      <c r="Z854" s="25">
        <v>262989.85999999847</v>
      </c>
      <c r="AA854" s="25">
        <v>1848.2799999983981</v>
      </c>
      <c r="AB854" s="25">
        <v>5882.4499999973923</v>
      </c>
      <c r="AC854" s="26">
        <v>45152.505756550927</v>
      </c>
      <c r="AD854" s="27">
        <f>ROW()</f>
        <v>854</v>
      </c>
      <c r="AE854" s="27">
        <f>1</f>
        <v>1</v>
      </c>
      <c r="AF854" s="27">
        <f>SUBTOTAL(109,Tbl_NGF_Data[[#This Row],[Counter]])</f>
        <v>1</v>
      </c>
    </row>
    <row r="855" spans="2:32" ht="45" x14ac:dyDescent="0.25">
      <c r="B855" s="21" t="s">
        <v>89</v>
      </c>
      <c r="C855" s="22" t="s">
        <v>1624</v>
      </c>
      <c r="D855" s="23">
        <v>5</v>
      </c>
      <c r="E855" s="22" t="s">
        <v>89</v>
      </c>
      <c r="F855" s="23">
        <v>5</v>
      </c>
      <c r="G855" s="22" t="s">
        <v>1624</v>
      </c>
      <c r="H855" s="22" t="s">
        <v>1327</v>
      </c>
      <c r="I855" s="23">
        <v>1</v>
      </c>
      <c r="J855" s="23">
        <v>411</v>
      </c>
      <c r="K855" s="23" t="s">
        <v>1709</v>
      </c>
      <c r="L855" s="22" t="s">
        <v>1710</v>
      </c>
      <c r="M855" s="21" t="s">
        <v>129</v>
      </c>
      <c r="N855" s="23" t="s">
        <v>1131</v>
      </c>
      <c r="O855" s="22" t="s">
        <v>1132</v>
      </c>
      <c r="P855" s="22" t="s">
        <v>1133</v>
      </c>
      <c r="Q855" s="23" t="s">
        <v>1151</v>
      </c>
      <c r="R855" s="22" t="s">
        <v>1132</v>
      </c>
      <c r="S855" s="21" t="s">
        <v>38</v>
      </c>
      <c r="T855" s="23" t="s">
        <v>1757</v>
      </c>
      <c r="U855" s="24" t="s">
        <v>67</v>
      </c>
      <c r="V855" s="23">
        <v>222</v>
      </c>
      <c r="W855" s="25">
        <v>1496251</v>
      </c>
      <c r="X855" s="25">
        <v>218236</v>
      </c>
      <c r="Y855" s="25">
        <v>218236.5</v>
      </c>
      <c r="Z855" s="25">
        <v>688104.5</v>
      </c>
      <c r="AA855" s="25">
        <v>-535379.5</v>
      </c>
      <c r="AB855" s="25">
        <v>1764620.5</v>
      </c>
      <c r="AC855" s="26">
        <v>45152.505756550927</v>
      </c>
      <c r="AD855" s="27">
        <f>ROW()</f>
        <v>855</v>
      </c>
      <c r="AE855" s="27">
        <f>1</f>
        <v>1</v>
      </c>
      <c r="AF855" s="27">
        <f>SUBTOTAL(109,Tbl_NGF_Data[[#This Row],[Counter]])</f>
        <v>1</v>
      </c>
    </row>
    <row r="856" spans="2:32" ht="30" x14ac:dyDescent="0.25">
      <c r="B856" s="21" t="s">
        <v>89</v>
      </c>
      <c r="C856" s="22" t="s">
        <v>1624</v>
      </c>
      <c r="D856" s="23">
        <v>5</v>
      </c>
      <c r="E856" s="22" t="s">
        <v>89</v>
      </c>
      <c r="F856" s="23">
        <v>5</v>
      </c>
      <c r="G856" s="22" t="s">
        <v>1624</v>
      </c>
      <c r="H856" s="22" t="s">
        <v>1327</v>
      </c>
      <c r="I856" s="23">
        <v>1</v>
      </c>
      <c r="J856" s="23">
        <v>411</v>
      </c>
      <c r="K856" s="23" t="s">
        <v>1709</v>
      </c>
      <c r="L856" s="22" t="s">
        <v>1710</v>
      </c>
      <c r="M856" s="21" t="s">
        <v>129</v>
      </c>
      <c r="N856" s="23" t="s">
        <v>1131</v>
      </c>
      <c r="O856" s="22" t="s">
        <v>1132</v>
      </c>
      <c r="P856" s="22" t="s">
        <v>1133</v>
      </c>
      <c r="Q856" s="23" t="s">
        <v>1151</v>
      </c>
      <c r="R856" s="22" t="s">
        <v>1132</v>
      </c>
      <c r="S856" s="21" t="s">
        <v>38</v>
      </c>
      <c r="T856" s="23" t="s">
        <v>1757</v>
      </c>
      <c r="U856" s="24" t="s">
        <v>19</v>
      </c>
      <c r="V856" s="23">
        <v>500</v>
      </c>
      <c r="W856" s="25">
        <v>4100175.44</v>
      </c>
      <c r="X856" s="25">
        <v>5307470.2699999996</v>
      </c>
      <c r="Y856" s="25">
        <v>4565768.49</v>
      </c>
      <c r="Z856" s="25">
        <v>8840043.9199999981</v>
      </c>
      <c r="AA856" s="25">
        <v>6656798.0100000007</v>
      </c>
      <c r="AB856" s="25">
        <v>5316683.0599999977</v>
      </c>
      <c r="AC856" s="26">
        <v>45152.505756550927</v>
      </c>
      <c r="AD856" s="27">
        <f>ROW()</f>
        <v>856</v>
      </c>
      <c r="AE856" s="27">
        <f>1</f>
        <v>1</v>
      </c>
      <c r="AF856" s="27">
        <f>SUBTOTAL(109,Tbl_NGF_Data[[#This Row],[Counter]])</f>
        <v>1</v>
      </c>
    </row>
    <row r="857" spans="2:32" ht="60" x14ac:dyDescent="0.25">
      <c r="B857" s="21" t="s">
        <v>89</v>
      </c>
      <c r="C857" s="22" t="s">
        <v>1624</v>
      </c>
      <c r="D857" s="23">
        <v>5</v>
      </c>
      <c r="E857" s="22" t="s">
        <v>89</v>
      </c>
      <c r="F857" s="23">
        <v>5</v>
      </c>
      <c r="G857" s="22" t="s">
        <v>1624</v>
      </c>
      <c r="H857" s="22" t="s">
        <v>1327</v>
      </c>
      <c r="I857" s="23">
        <v>1</v>
      </c>
      <c r="J857" s="23">
        <v>411</v>
      </c>
      <c r="K857" s="23" t="s">
        <v>1709</v>
      </c>
      <c r="L857" s="22" t="s">
        <v>1710</v>
      </c>
      <c r="M857" s="21" t="s">
        <v>129</v>
      </c>
      <c r="N857" s="23" t="s">
        <v>1131</v>
      </c>
      <c r="O857" s="22" t="s">
        <v>1132</v>
      </c>
      <c r="P857" s="22" t="s">
        <v>1133</v>
      </c>
      <c r="Q857" s="23" t="s">
        <v>1134</v>
      </c>
      <c r="R857" s="22" t="s">
        <v>1135</v>
      </c>
      <c r="S857" s="21" t="s">
        <v>33</v>
      </c>
      <c r="T857" s="23" t="s">
        <v>1758</v>
      </c>
      <c r="U857" s="24" t="s">
        <v>16</v>
      </c>
      <c r="V857" s="23">
        <v>135</v>
      </c>
      <c r="W857" s="25">
        <v>0</v>
      </c>
      <c r="X857" s="25">
        <v>0</v>
      </c>
      <c r="Y857" s="25">
        <v>206540</v>
      </c>
      <c r="Z857" s="25">
        <v>0</v>
      </c>
      <c r="AA857" s="25">
        <v>0</v>
      </c>
      <c r="AB857" s="25">
        <v>0</v>
      </c>
      <c r="AC857" s="26">
        <v>45152.505756550927</v>
      </c>
      <c r="AD857" s="27">
        <f>ROW()</f>
        <v>857</v>
      </c>
      <c r="AE857" s="27">
        <f>1</f>
        <v>1</v>
      </c>
      <c r="AF857" s="27">
        <f>SUBTOTAL(109,Tbl_NGF_Data[[#This Row],[Counter]])</f>
        <v>1</v>
      </c>
    </row>
    <row r="858" spans="2:32" ht="60" x14ac:dyDescent="0.25">
      <c r="B858" s="21" t="s">
        <v>89</v>
      </c>
      <c r="C858" s="22" t="s">
        <v>1624</v>
      </c>
      <c r="D858" s="23">
        <v>5</v>
      </c>
      <c r="E858" s="22" t="s">
        <v>89</v>
      </c>
      <c r="F858" s="23">
        <v>5</v>
      </c>
      <c r="G858" s="22" t="s">
        <v>1624</v>
      </c>
      <c r="H858" s="22" t="s">
        <v>1327</v>
      </c>
      <c r="I858" s="23">
        <v>1</v>
      </c>
      <c r="J858" s="23">
        <v>411</v>
      </c>
      <c r="K858" s="23" t="s">
        <v>1709</v>
      </c>
      <c r="L858" s="22" t="s">
        <v>1710</v>
      </c>
      <c r="M858" s="21" t="s">
        <v>129</v>
      </c>
      <c r="N858" s="23" t="s">
        <v>1131</v>
      </c>
      <c r="O858" s="22" t="s">
        <v>1132</v>
      </c>
      <c r="P858" s="22" t="s">
        <v>1133</v>
      </c>
      <c r="Q858" s="23" t="s">
        <v>1134</v>
      </c>
      <c r="R858" s="22" t="s">
        <v>1135</v>
      </c>
      <c r="S858" s="21" t="s">
        <v>33</v>
      </c>
      <c r="T858" s="23" t="s">
        <v>1758</v>
      </c>
      <c r="U858" s="24" t="s">
        <v>17</v>
      </c>
      <c r="V858" s="23">
        <v>200</v>
      </c>
      <c r="W858" s="25">
        <v>0</v>
      </c>
      <c r="X858" s="25">
        <v>0</v>
      </c>
      <c r="Y858" s="25">
        <v>206539.99999999997</v>
      </c>
      <c r="Z858" s="25">
        <v>0</v>
      </c>
      <c r="AA858" s="25">
        <v>0</v>
      </c>
      <c r="AB858" s="25">
        <v>0</v>
      </c>
      <c r="AC858" s="26">
        <v>45152.505756550927</v>
      </c>
      <c r="AD858" s="27">
        <f>ROW()</f>
        <v>858</v>
      </c>
      <c r="AE858" s="27">
        <f>1</f>
        <v>1</v>
      </c>
      <c r="AF858" s="27">
        <f>SUBTOTAL(109,Tbl_NGF_Data[[#This Row],[Counter]])</f>
        <v>1</v>
      </c>
    </row>
    <row r="859" spans="2:32" ht="60" x14ac:dyDescent="0.25">
      <c r="B859" s="21" t="s">
        <v>89</v>
      </c>
      <c r="C859" s="22" t="s">
        <v>1624</v>
      </c>
      <c r="D859" s="23">
        <v>5</v>
      </c>
      <c r="E859" s="22" t="s">
        <v>89</v>
      </c>
      <c r="F859" s="23">
        <v>5</v>
      </c>
      <c r="G859" s="22" t="s">
        <v>1624</v>
      </c>
      <c r="H859" s="22" t="s">
        <v>1327</v>
      </c>
      <c r="I859" s="23">
        <v>1</v>
      </c>
      <c r="J859" s="23">
        <v>411</v>
      </c>
      <c r="K859" s="23" t="s">
        <v>1709</v>
      </c>
      <c r="L859" s="22" t="s">
        <v>1710</v>
      </c>
      <c r="M859" s="21" t="s">
        <v>129</v>
      </c>
      <c r="N859" s="23" t="s">
        <v>1131</v>
      </c>
      <c r="O859" s="22" t="s">
        <v>1132</v>
      </c>
      <c r="P859" s="22" t="s">
        <v>1133</v>
      </c>
      <c r="Q859" s="23" t="s">
        <v>1134</v>
      </c>
      <c r="R859" s="22" t="s">
        <v>1135</v>
      </c>
      <c r="S859" s="21" t="s">
        <v>33</v>
      </c>
      <c r="T859" s="23" t="s">
        <v>1758</v>
      </c>
      <c r="U859" s="24" t="s">
        <v>18</v>
      </c>
      <c r="V859" s="23">
        <v>220</v>
      </c>
      <c r="W859" s="25">
        <v>0</v>
      </c>
      <c r="X859" s="25">
        <v>0</v>
      </c>
      <c r="Y859" s="25">
        <v>2.9103830456733704E-11</v>
      </c>
      <c r="Z859" s="25">
        <v>0</v>
      </c>
      <c r="AA859" s="25">
        <v>0</v>
      </c>
      <c r="AB859" s="25">
        <v>0</v>
      </c>
      <c r="AC859" s="26">
        <v>45152.505756550927</v>
      </c>
      <c r="AD859" s="27">
        <f>ROW()</f>
        <v>859</v>
      </c>
      <c r="AE859" s="27">
        <f>1</f>
        <v>1</v>
      </c>
      <c r="AF859" s="27">
        <f>SUBTOTAL(109,Tbl_NGF_Data[[#This Row],[Counter]])</f>
        <v>1</v>
      </c>
    </row>
    <row r="860" spans="2:32" ht="45" x14ac:dyDescent="0.25">
      <c r="B860" s="21" t="s">
        <v>89</v>
      </c>
      <c r="C860" s="22" t="s">
        <v>1624</v>
      </c>
      <c r="D860" s="23">
        <v>5</v>
      </c>
      <c r="E860" s="22" t="s">
        <v>89</v>
      </c>
      <c r="F860" s="23">
        <v>5</v>
      </c>
      <c r="G860" s="22" t="s">
        <v>1624</v>
      </c>
      <c r="H860" s="22" t="s">
        <v>1327</v>
      </c>
      <c r="I860" s="23">
        <v>1</v>
      </c>
      <c r="J860" s="23">
        <v>411</v>
      </c>
      <c r="K860" s="23" t="s">
        <v>1709</v>
      </c>
      <c r="L860" s="22" t="s">
        <v>1710</v>
      </c>
      <c r="M860" s="21" t="s">
        <v>129</v>
      </c>
      <c r="N860" s="23" t="s">
        <v>1131</v>
      </c>
      <c r="O860" s="22" t="s">
        <v>1132</v>
      </c>
      <c r="P860" s="22" t="s">
        <v>1133</v>
      </c>
      <c r="Q860" s="23" t="s">
        <v>1759</v>
      </c>
      <c r="R860" s="22" t="s">
        <v>1760</v>
      </c>
      <c r="S860" s="21" t="s">
        <v>144</v>
      </c>
      <c r="T860" s="23" t="s">
        <v>1761</v>
      </c>
      <c r="U860" s="24" t="s">
        <v>16</v>
      </c>
      <c r="V860" s="23">
        <v>135</v>
      </c>
      <c r="W860" s="25">
        <v>0</v>
      </c>
      <c r="X860" s="25">
        <v>0</v>
      </c>
      <c r="Y860" s="25">
        <v>0</v>
      </c>
      <c r="Z860" s="25">
        <v>0</v>
      </c>
      <c r="AA860" s="25">
        <v>53859.85</v>
      </c>
      <c r="AB860" s="25">
        <v>239165.68</v>
      </c>
      <c r="AC860" s="26">
        <v>45152.505756550927</v>
      </c>
      <c r="AD860" s="27">
        <f>ROW()</f>
        <v>860</v>
      </c>
      <c r="AE860" s="27">
        <f>1</f>
        <v>1</v>
      </c>
      <c r="AF860" s="27">
        <f>SUBTOTAL(109,Tbl_NGF_Data[[#This Row],[Counter]])</f>
        <v>1</v>
      </c>
    </row>
    <row r="861" spans="2:32" ht="45" x14ac:dyDescent="0.25">
      <c r="B861" s="21" t="s">
        <v>89</v>
      </c>
      <c r="C861" s="22" t="s">
        <v>1624</v>
      </c>
      <c r="D861" s="23">
        <v>5</v>
      </c>
      <c r="E861" s="22" t="s">
        <v>89</v>
      </c>
      <c r="F861" s="23">
        <v>5</v>
      </c>
      <c r="G861" s="22" t="s">
        <v>1624</v>
      </c>
      <c r="H861" s="22" t="s">
        <v>1327</v>
      </c>
      <c r="I861" s="23">
        <v>1</v>
      </c>
      <c r="J861" s="23">
        <v>411</v>
      </c>
      <c r="K861" s="23" t="s">
        <v>1709</v>
      </c>
      <c r="L861" s="22" t="s">
        <v>1710</v>
      </c>
      <c r="M861" s="21" t="s">
        <v>129</v>
      </c>
      <c r="N861" s="23" t="s">
        <v>1131</v>
      </c>
      <c r="O861" s="22" t="s">
        <v>1132</v>
      </c>
      <c r="P861" s="22" t="s">
        <v>1133</v>
      </c>
      <c r="Q861" s="23" t="s">
        <v>1759</v>
      </c>
      <c r="R861" s="22" t="s">
        <v>1760</v>
      </c>
      <c r="S861" s="21" t="s">
        <v>144</v>
      </c>
      <c r="T861" s="23" t="s">
        <v>1761</v>
      </c>
      <c r="U861" s="24" t="s">
        <v>17</v>
      </c>
      <c r="V861" s="23">
        <v>200</v>
      </c>
      <c r="W861" s="25">
        <v>0</v>
      </c>
      <c r="X861" s="25">
        <v>0</v>
      </c>
      <c r="Y861" s="25">
        <v>0</v>
      </c>
      <c r="Z861" s="25">
        <v>0</v>
      </c>
      <c r="AA861" s="25">
        <v>53859.85</v>
      </c>
      <c r="AB861" s="25">
        <v>239165.68</v>
      </c>
      <c r="AC861" s="26">
        <v>45152.505756550927</v>
      </c>
      <c r="AD861" s="27">
        <f>ROW()</f>
        <v>861</v>
      </c>
      <c r="AE861" s="27">
        <f>1</f>
        <v>1</v>
      </c>
      <c r="AF861" s="27">
        <f>SUBTOTAL(109,Tbl_NGF_Data[[#This Row],[Counter]])</f>
        <v>1</v>
      </c>
    </row>
    <row r="862" spans="2:32" ht="60" x14ac:dyDescent="0.25">
      <c r="B862" s="21" t="s">
        <v>89</v>
      </c>
      <c r="C862" s="22" t="s">
        <v>1624</v>
      </c>
      <c r="D862" s="23">
        <v>5</v>
      </c>
      <c r="E862" s="22" t="s">
        <v>89</v>
      </c>
      <c r="F862" s="23">
        <v>5</v>
      </c>
      <c r="G862" s="22" t="s">
        <v>1624</v>
      </c>
      <c r="H862" s="22" t="s">
        <v>1327</v>
      </c>
      <c r="I862" s="23">
        <v>1</v>
      </c>
      <c r="J862" s="23">
        <v>307</v>
      </c>
      <c r="K862" s="23" t="s">
        <v>1762</v>
      </c>
      <c r="L862" s="22" t="s">
        <v>1763</v>
      </c>
      <c r="M862" s="21" t="s">
        <v>122</v>
      </c>
      <c r="N862" s="23" t="s">
        <v>1186</v>
      </c>
      <c r="O862" s="22" t="s">
        <v>1187</v>
      </c>
      <c r="P862" s="22" t="s">
        <v>1188</v>
      </c>
      <c r="Q862" s="23" t="s">
        <v>1764</v>
      </c>
      <c r="R862" s="22" t="s">
        <v>1765</v>
      </c>
      <c r="S862" s="21" t="s">
        <v>123</v>
      </c>
      <c r="T862" s="23" t="s">
        <v>1766</v>
      </c>
      <c r="U862" s="24" t="s">
        <v>15</v>
      </c>
      <c r="V862" s="23">
        <v>100</v>
      </c>
      <c r="W862" s="25">
        <v>541558.39</v>
      </c>
      <c r="X862" s="25">
        <v>548555.49</v>
      </c>
      <c r="Y862" s="25">
        <v>562733.56000000006</v>
      </c>
      <c r="Z862" s="25">
        <v>652375.72</v>
      </c>
      <c r="AA862" s="25">
        <v>560491.36</v>
      </c>
      <c r="AB862" s="25">
        <v>678696.81</v>
      </c>
      <c r="AC862" s="26">
        <v>45152.505756550927</v>
      </c>
      <c r="AD862" s="27">
        <f>ROW()</f>
        <v>862</v>
      </c>
      <c r="AE862" s="27">
        <f>1</f>
        <v>1</v>
      </c>
      <c r="AF862" s="27">
        <f>SUBTOTAL(109,Tbl_NGF_Data[[#This Row],[Counter]])</f>
        <v>1</v>
      </c>
    </row>
    <row r="863" spans="2:32" ht="60" x14ac:dyDescent="0.25">
      <c r="B863" s="21" t="s">
        <v>89</v>
      </c>
      <c r="C863" s="22" t="s">
        <v>1624</v>
      </c>
      <c r="D863" s="23">
        <v>5</v>
      </c>
      <c r="E863" s="22" t="s">
        <v>89</v>
      </c>
      <c r="F863" s="23">
        <v>5</v>
      </c>
      <c r="G863" s="22" t="s">
        <v>1624</v>
      </c>
      <c r="H863" s="22" t="s">
        <v>1327</v>
      </c>
      <c r="I863" s="23">
        <v>1</v>
      </c>
      <c r="J863" s="23">
        <v>307</v>
      </c>
      <c r="K863" s="23" t="s">
        <v>1762</v>
      </c>
      <c r="L863" s="22" t="s">
        <v>1763</v>
      </c>
      <c r="M863" s="21" t="s">
        <v>122</v>
      </c>
      <c r="N863" s="23" t="s">
        <v>1186</v>
      </c>
      <c r="O863" s="22" t="s">
        <v>1187</v>
      </c>
      <c r="P863" s="22" t="s">
        <v>1188</v>
      </c>
      <c r="Q863" s="23" t="s">
        <v>1764</v>
      </c>
      <c r="R863" s="22" t="s">
        <v>1765</v>
      </c>
      <c r="S863" s="21" t="s">
        <v>123</v>
      </c>
      <c r="T863" s="23" t="s">
        <v>1766</v>
      </c>
      <c r="U863" s="24" t="s">
        <v>16</v>
      </c>
      <c r="V863" s="23">
        <v>135</v>
      </c>
      <c r="W863" s="25">
        <v>490334</v>
      </c>
      <c r="X863" s="25">
        <v>490308</v>
      </c>
      <c r="Y863" s="25">
        <v>490308</v>
      </c>
      <c r="Z863" s="25">
        <v>490675</v>
      </c>
      <c r="AA863" s="25">
        <v>490675</v>
      </c>
      <c r="AB863" s="25">
        <v>490509</v>
      </c>
      <c r="AC863" s="26">
        <v>45152.505756550927</v>
      </c>
      <c r="AD863" s="27">
        <f>ROW()</f>
        <v>863</v>
      </c>
      <c r="AE863" s="27">
        <f>1</f>
        <v>1</v>
      </c>
      <c r="AF863" s="27">
        <f>SUBTOTAL(109,Tbl_NGF_Data[[#This Row],[Counter]])</f>
        <v>1</v>
      </c>
    </row>
    <row r="864" spans="2:32" ht="60" x14ac:dyDescent="0.25">
      <c r="B864" s="21" t="s">
        <v>89</v>
      </c>
      <c r="C864" s="22" t="s">
        <v>1624</v>
      </c>
      <c r="D864" s="23">
        <v>5</v>
      </c>
      <c r="E864" s="22" t="s">
        <v>89</v>
      </c>
      <c r="F864" s="23">
        <v>5</v>
      </c>
      <c r="G864" s="22" t="s">
        <v>1624</v>
      </c>
      <c r="H864" s="22" t="s">
        <v>1327</v>
      </c>
      <c r="I864" s="23">
        <v>1</v>
      </c>
      <c r="J864" s="23">
        <v>307</v>
      </c>
      <c r="K864" s="23" t="s">
        <v>1762</v>
      </c>
      <c r="L864" s="22" t="s">
        <v>1763</v>
      </c>
      <c r="M864" s="21" t="s">
        <v>122</v>
      </c>
      <c r="N864" s="23" t="s">
        <v>1186</v>
      </c>
      <c r="O864" s="22" t="s">
        <v>1187</v>
      </c>
      <c r="P864" s="22" t="s">
        <v>1188</v>
      </c>
      <c r="Q864" s="23" t="s">
        <v>1764</v>
      </c>
      <c r="R864" s="22" t="s">
        <v>1765</v>
      </c>
      <c r="S864" s="21" t="s">
        <v>123</v>
      </c>
      <c r="T864" s="23" t="s">
        <v>1766</v>
      </c>
      <c r="U864" s="24" t="s">
        <v>17</v>
      </c>
      <c r="V864" s="23">
        <v>200</v>
      </c>
      <c r="W864" s="25">
        <v>360320.06000000006</v>
      </c>
      <c r="X864" s="25">
        <v>403329.5</v>
      </c>
      <c r="Y864" s="25">
        <v>395503.92999999988</v>
      </c>
      <c r="Z864" s="25">
        <v>317759.94999999995</v>
      </c>
      <c r="AA864" s="25">
        <v>477749.26999999996</v>
      </c>
      <c r="AB864" s="25">
        <v>315508.15999999992</v>
      </c>
      <c r="AC864" s="26">
        <v>45152.505756550927</v>
      </c>
      <c r="AD864" s="27">
        <f>ROW()</f>
        <v>864</v>
      </c>
      <c r="AE864" s="27">
        <f>1</f>
        <v>1</v>
      </c>
      <c r="AF864" s="27">
        <f>SUBTOTAL(109,Tbl_NGF_Data[[#This Row],[Counter]])</f>
        <v>1</v>
      </c>
    </row>
    <row r="865" spans="2:32" ht="60" x14ac:dyDescent="0.25">
      <c r="B865" s="21" t="s">
        <v>89</v>
      </c>
      <c r="C865" s="22" t="s">
        <v>1624</v>
      </c>
      <c r="D865" s="23">
        <v>5</v>
      </c>
      <c r="E865" s="22" t="s">
        <v>89</v>
      </c>
      <c r="F865" s="23">
        <v>5</v>
      </c>
      <c r="G865" s="22" t="s">
        <v>1624</v>
      </c>
      <c r="H865" s="22" t="s">
        <v>1327</v>
      </c>
      <c r="I865" s="23">
        <v>1</v>
      </c>
      <c r="J865" s="23">
        <v>307</v>
      </c>
      <c r="K865" s="23" t="s">
        <v>1762</v>
      </c>
      <c r="L865" s="22" t="s">
        <v>1763</v>
      </c>
      <c r="M865" s="21" t="s">
        <v>122</v>
      </c>
      <c r="N865" s="23" t="s">
        <v>1186</v>
      </c>
      <c r="O865" s="22" t="s">
        <v>1187</v>
      </c>
      <c r="P865" s="22" t="s">
        <v>1188</v>
      </c>
      <c r="Q865" s="23" t="s">
        <v>1764</v>
      </c>
      <c r="R865" s="22" t="s">
        <v>1765</v>
      </c>
      <c r="S865" s="21" t="s">
        <v>123</v>
      </c>
      <c r="T865" s="23" t="s">
        <v>1766</v>
      </c>
      <c r="U865" s="24" t="s">
        <v>18</v>
      </c>
      <c r="V865" s="23">
        <v>220</v>
      </c>
      <c r="W865" s="25">
        <v>130013.93999999994</v>
      </c>
      <c r="X865" s="25">
        <v>86978.5</v>
      </c>
      <c r="Y865" s="25">
        <v>94804.070000000123</v>
      </c>
      <c r="Z865" s="25">
        <v>172915.05000000005</v>
      </c>
      <c r="AA865" s="25">
        <v>12925.73000000004</v>
      </c>
      <c r="AB865" s="25">
        <v>175000.84000000008</v>
      </c>
      <c r="AC865" s="26">
        <v>45152.505756550927</v>
      </c>
      <c r="AD865" s="27">
        <f>ROW()</f>
        <v>865</v>
      </c>
      <c r="AE865" s="27">
        <f>1</f>
        <v>1</v>
      </c>
      <c r="AF865" s="27">
        <f>SUBTOTAL(109,Tbl_NGF_Data[[#This Row],[Counter]])</f>
        <v>1</v>
      </c>
    </row>
    <row r="866" spans="2:32" ht="60" x14ac:dyDescent="0.25">
      <c r="B866" s="21" t="s">
        <v>89</v>
      </c>
      <c r="C866" s="22" t="s">
        <v>1624</v>
      </c>
      <c r="D866" s="23">
        <v>5</v>
      </c>
      <c r="E866" s="22" t="s">
        <v>89</v>
      </c>
      <c r="F866" s="23">
        <v>5</v>
      </c>
      <c r="G866" s="22" t="s">
        <v>1624</v>
      </c>
      <c r="H866" s="22" t="s">
        <v>1327</v>
      </c>
      <c r="I866" s="23">
        <v>1</v>
      </c>
      <c r="J866" s="23">
        <v>307</v>
      </c>
      <c r="K866" s="23" t="s">
        <v>1762</v>
      </c>
      <c r="L866" s="22" t="s">
        <v>1763</v>
      </c>
      <c r="M866" s="21" t="s">
        <v>122</v>
      </c>
      <c r="N866" s="23" t="s">
        <v>1186</v>
      </c>
      <c r="O866" s="22" t="s">
        <v>1187</v>
      </c>
      <c r="P866" s="22" t="s">
        <v>1188</v>
      </c>
      <c r="Q866" s="23" t="s">
        <v>1764</v>
      </c>
      <c r="R866" s="22" t="s">
        <v>1765</v>
      </c>
      <c r="S866" s="21" t="s">
        <v>123</v>
      </c>
      <c r="T866" s="23" t="s">
        <v>1766</v>
      </c>
      <c r="U866" s="24" t="s">
        <v>19</v>
      </c>
      <c r="V866" s="23">
        <v>500</v>
      </c>
      <c r="W866" s="25">
        <v>392342.56999999995</v>
      </c>
      <c r="X866" s="25">
        <v>406182.43000000005</v>
      </c>
      <c r="Y866" s="25">
        <v>409682</v>
      </c>
      <c r="Z866" s="25">
        <v>407402.11</v>
      </c>
      <c r="AA866" s="25">
        <v>385864.91000000003</v>
      </c>
      <c r="AB866" s="25">
        <v>433713.61</v>
      </c>
      <c r="AC866" s="26">
        <v>45152.505756550927</v>
      </c>
      <c r="AD866" s="27">
        <f>ROW()</f>
        <v>866</v>
      </c>
      <c r="AE866" s="27">
        <f>1</f>
        <v>1</v>
      </c>
      <c r="AF866" s="27">
        <f>SUBTOTAL(109,Tbl_NGF_Data[[#This Row],[Counter]])</f>
        <v>1</v>
      </c>
    </row>
    <row r="867" spans="2:32" ht="30" x14ac:dyDescent="0.25">
      <c r="B867" s="21" t="s">
        <v>89</v>
      </c>
      <c r="C867" s="22" t="s">
        <v>1624</v>
      </c>
      <c r="D867" s="23">
        <v>5</v>
      </c>
      <c r="E867" s="22" t="s">
        <v>89</v>
      </c>
      <c r="F867" s="23">
        <v>5</v>
      </c>
      <c r="G867" s="22" t="s">
        <v>1624</v>
      </c>
      <c r="H867" s="22" t="s">
        <v>1327</v>
      </c>
      <c r="I867" s="23">
        <v>1</v>
      </c>
      <c r="J867" s="23">
        <v>405</v>
      </c>
      <c r="K867" s="23" t="s">
        <v>1767</v>
      </c>
      <c r="L867" s="22" t="s">
        <v>1768</v>
      </c>
      <c r="M867" s="21" t="s">
        <v>124</v>
      </c>
      <c r="N867" s="23" t="s">
        <v>1119</v>
      </c>
      <c r="O867" s="22" t="s">
        <v>1120</v>
      </c>
      <c r="P867" s="22" t="s">
        <v>1121</v>
      </c>
      <c r="Q867" s="23" t="s">
        <v>1769</v>
      </c>
      <c r="R867" s="22" t="s">
        <v>1770</v>
      </c>
      <c r="S867" s="21" t="s">
        <v>125</v>
      </c>
      <c r="T867" s="23" t="s">
        <v>1771</v>
      </c>
      <c r="U867" s="24" t="s">
        <v>15</v>
      </c>
      <c r="V867" s="23">
        <v>100</v>
      </c>
      <c r="W867" s="25">
        <v>510653.5</v>
      </c>
      <c r="X867" s="25">
        <v>534551.26</v>
      </c>
      <c r="Y867" s="25">
        <v>582202.73</v>
      </c>
      <c r="Z867" s="25">
        <v>911830.11</v>
      </c>
      <c r="AA867" s="25">
        <v>966670.53</v>
      </c>
      <c r="AB867" s="25">
        <v>2078135.68</v>
      </c>
      <c r="AC867" s="26">
        <v>45152.505756550927</v>
      </c>
      <c r="AD867" s="27">
        <f>ROW()</f>
        <v>867</v>
      </c>
      <c r="AE867" s="27">
        <f>1</f>
        <v>1</v>
      </c>
      <c r="AF867" s="27">
        <f>SUBTOTAL(109,Tbl_NGF_Data[[#This Row],[Counter]])</f>
        <v>1</v>
      </c>
    </row>
    <row r="868" spans="2:32" ht="30" x14ac:dyDescent="0.25">
      <c r="B868" s="21" t="s">
        <v>89</v>
      </c>
      <c r="C868" s="22" t="s">
        <v>1624</v>
      </c>
      <c r="D868" s="23">
        <v>5</v>
      </c>
      <c r="E868" s="22" t="s">
        <v>89</v>
      </c>
      <c r="F868" s="23">
        <v>5</v>
      </c>
      <c r="G868" s="22" t="s">
        <v>1624</v>
      </c>
      <c r="H868" s="22" t="s">
        <v>1327</v>
      </c>
      <c r="I868" s="23">
        <v>1</v>
      </c>
      <c r="J868" s="23">
        <v>405</v>
      </c>
      <c r="K868" s="23" t="s">
        <v>1767</v>
      </c>
      <c r="L868" s="22" t="s">
        <v>1768</v>
      </c>
      <c r="M868" s="21" t="s">
        <v>124</v>
      </c>
      <c r="N868" s="23" t="s">
        <v>1119</v>
      </c>
      <c r="O868" s="22" t="s">
        <v>1120</v>
      </c>
      <c r="P868" s="22" t="s">
        <v>1121</v>
      </c>
      <c r="Q868" s="23" t="s">
        <v>1769</v>
      </c>
      <c r="R868" s="22" t="s">
        <v>1770</v>
      </c>
      <c r="S868" s="21" t="s">
        <v>125</v>
      </c>
      <c r="T868" s="23" t="s">
        <v>1771</v>
      </c>
      <c r="U868" s="24" t="s">
        <v>16</v>
      </c>
      <c r="V868" s="23">
        <v>135</v>
      </c>
      <c r="W868" s="25">
        <v>1500000</v>
      </c>
      <c r="X868" s="25">
        <v>1500000</v>
      </c>
      <c r="Y868" s="25">
        <v>1500000</v>
      </c>
      <c r="Z868" s="25">
        <v>1500000</v>
      </c>
      <c r="AA868" s="25">
        <v>1500000</v>
      </c>
      <c r="AB868" s="25">
        <v>1500000</v>
      </c>
      <c r="AC868" s="26">
        <v>45152.505756550927</v>
      </c>
      <c r="AD868" s="27">
        <f>ROW()</f>
        <v>868</v>
      </c>
      <c r="AE868" s="27">
        <f>1</f>
        <v>1</v>
      </c>
      <c r="AF868" s="27">
        <f>SUBTOTAL(109,Tbl_NGF_Data[[#This Row],[Counter]])</f>
        <v>1</v>
      </c>
    </row>
    <row r="869" spans="2:32" ht="30" x14ac:dyDescent="0.25">
      <c r="B869" s="21" t="s">
        <v>89</v>
      </c>
      <c r="C869" s="22" t="s">
        <v>1624</v>
      </c>
      <c r="D869" s="23">
        <v>5</v>
      </c>
      <c r="E869" s="22" t="s">
        <v>89</v>
      </c>
      <c r="F869" s="23">
        <v>5</v>
      </c>
      <c r="G869" s="22" t="s">
        <v>1624</v>
      </c>
      <c r="H869" s="22" t="s">
        <v>1327</v>
      </c>
      <c r="I869" s="23">
        <v>1</v>
      </c>
      <c r="J869" s="23">
        <v>405</v>
      </c>
      <c r="K869" s="23" t="s">
        <v>1767</v>
      </c>
      <c r="L869" s="22" t="s">
        <v>1768</v>
      </c>
      <c r="M869" s="21" t="s">
        <v>124</v>
      </c>
      <c r="N869" s="23" t="s">
        <v>1119</v>
      </c>
      <c r="O869" s="22" t="s">
        <v>1120</v>
      </c>
      <c r="P869" s="22" t="s">
        <v>1121</v>
      </c>
      <c r="Q869" s="23" t="s">
        <v>1769</v>
      </c>
      <c r="R869" s="22" t="s">
        <v>1770</v>
      </c>
      <c r="S869" s="21" t="s">
        <v>125</v>
      </c>
      <c r="T869" s="23" t="s">
        <v>1771</v>
      </c>
      <c r="U869" s="24" t="s">
        <v>17</v>
      </c>
      <c r="V869" s="23">
        <v>200</v>
      </c>
      <c r="W869" s="25">
        <v>1024500</v>
      </c>
      <c r="X869" s="25">
        <v>1171303.76</v>
      </c>
      <c r="Y869" s="25">
        <v>1205000</v>
      </c>
      <c r="Z869" s="25">
        <v>1485000</v>
      </c>
      <c r="AA869" s="25">
        <v>1490000</v>
      </c>
      <c r="AB869" s="25">
        <v>1490000</v>
      </c>
      <c r="AC869" s="26">
        <v>45152.505756550927</v>
      </c>
      <c r="AD869" s="27">
        <f>ROW()</f>
        <v>869</v>
      </c>
      <c r="AE869" s="27">
        <f>1</f>
        <v>1</v>
      </c>
      <c r="AF869" s="27">
        <f>SUBTOTAL(109,Tbl_NGF_Data[[#This Row],[Counter]])</f>
        <v>1</v>
      </c>
    </row>
    <row r="870" spans="2:32" ht="45" x14ac:dyDescent="0.25">
      <c r="B870" s="21" t="s">
        <v>89</v>
      </c>
      <c r="C870" s="22" t="s">
        <v>1624</v>
      </c>
      <c r="D870" s="23">
        <v>5</v>
      </c>
      <c r="E870" s="22" t="s">
        <v>89</v>
      </c>
      <c r="F870" s="23">
        <v>5</v>
      </c>
      <c r="G870" s="22" t="s">
        <v>1624</v>
      </c>
      <c r="H870" s="22" t="s">
        <v>1327</v>
      </c>
      <c r="I870" s="23">
        <v>1</v>
      </c>
      <c r="J870" s="23">
        <v>405</v>
      </c>
      <c r="K870" s="23" t="s">
        <v>1767</v>
      </c>
      <c r="L870" s="22" t="s">
        <v>1768</v>
      </c>
      <c r="M870" s="21" t="s">
        <v>124</v>
      </c>
      <c r="N870" s="23" t="s">
        <v>1119</v>
      </c>
      <c r="O870" s="22" t="s">
        <v>1120</v>
      </c>
      <c r="P870" s="22" t="s">
        <v>1121</v>
      </c>
      <c r="Q870" s="23" t="s">
        <v>1769</v>
      </c>
      <c r="R870" s="22" t="s">
        <v>1770</v>
      </c>
      <c r="S870" s="21" t="s">
        <v>125</v>
      </c>
      <c r="T870" s="23" t="s">
        <v>1771</v>
      </c>
      <c r="U870" s="24" t="s">
        <v>18</v>
      </c>
      <c r="V870" s="23">
        <v>220</v>
      </c>
      <c r="W870" s="25">
        <v>475500</v>
      </c>
      <c r="X870" s="25">
        <v>328696.24</v>
      </c>
      <c r="Y870" s="25">
        <v>295000</v>
      </c>
      <c r="Z870" s="25">
        <v>15000</v>
      </c>
      <c r="AA870" s="25">
        <v>10000</v>
      </c>
      <c r="AB870" s="25">
        <v>10000</v>
      </c>
      <c r="AC870" s="26">
        <v>45152.505756550927</v>
      </c>
      <c r="AD870" s="27">
        <f>ROW()</f>
        <v>870</v>
      </c>
      <c r="AE870" s="27">
        <f>1</f>
        <v>1</v>
      </c>
      <c r="AF870" s="27">
        <f>SUBTOTAL(109,Tbl_NGF_Data[[#This Row],[Counter]])</f>
        <v>1</v>
      </c>
    </row>
    <row r="871" spans="2:32" ht="30" x14ac:dyDescent="0.25">
      <c r="B871" s="21" t="s">
        <v>89</v>
      </c>
      <c r="C871" s="22" t="s">
        <v>1624</v>
      </c>
      <c r="D871" s="23">
        <v>5</v>
      </c>
      <c r="E871" s="22" t="s">
        <v>89</v>
      </c>
      <c r="F871" s="23">
        <v>5</v>
      </c>
      <c r="G871" s="22" t="s">
        <v>1624</v>
      </c>
      <c r="H871" s="22" t="s">
        <v>1327</v>
      </c>
      <c r="I871" s="23">
        <v>1</v>
      </c>
      <c r="J871" s="23">
        <v>405</v>
      </c>
      <c r="K871" s="23" t="s">
        <v>1767</v>
      </c>
      <c r="L871" s="22" t="s">
        <v>1768</v>
      </c>
      <c r="M871" s="21" t="s">
        <v>124</v>
      </c>
      <c r="N871" s="23" t="s">
        <v>1119</v>
      </c>
      <c r="O871" s="22" t="s">
        <v>1120</v>
      </c>
      <c r="P871" s="22" t="s">
        <v>1121</v>
      </c>
      <c r="Q871" s="23" t="s">
        <v>1769</v>
      </c>
      <c r="R871" s="22" t="s">
        <v>1770</v>
      </c>
      <c r="S871" s="21" t="s">
        <v>125</v>
      </c>
      <c r="T871" s="23" t="s">
        <v>1771</v>
      </c>
      <c r="U871" s="24" t="s">
        <v>19</v>
      </c>
      <c r="V871" s="23">
        <v>500</v>
      </c>
      <c r="W871" s="25">
        <v>1109062.8700000001</v>
      </c>
      <c r="X871" s="25">
        <v>1195201.52</v>
      </c>
      <c r="Y871" s="25">
        <v>1252651.47</v>
      </c>
      <c r="Z871" s="25">
        <v>1814627.38</v>
      </c>
      <c r="AA871" s="25">
        <v>1544840.42</v>
      </c>
      <c r="AB871" s="25">
        <v>2601465.1500000004</v>
      </c>
      <c r="AC871" s="26">
        <v>45152.505756550927</v>
      </c>
      <c r="AD871" s="27">
        <f>ROW()</f>
        <v>871</v>
      </c>
      <c r="AE871" s="27">
        <f>1</f>
        <v>1</v>
      </c>
      <c r="AF871" s="27">
        <f>SUBTOTAL(109,Tbl_NGF_Data[[#This Row],[Counter]])</f>
        <v>1</v>
      </c>
    </row>
    <row r="872" spans="2:32" ht="45" x14ac:dyDescent="0.25">
      <c r="B872" s="21" t="s">
        <v>89</v>
      </c>
      <c r="C872" s="22" t="s">
        <v>1624</v>
      </c>
      <c r="D872" s="23">
        <v>5</v>
      </c>
      <c r="E872" s="22" t="s">
        <v>89</v>
      </c>
      <c r="F872" s="23">
        <v>5</v>
      </c>
      <c r="G872" s="22" t="s">
        <v>1624</v>
      </c>
      <c r="H872" s="22" t="s">
        <v>1327</v>
      </c>
      <c r="I872" s="23">
        <v>1</v>
      </c>
      <c r="J872" s="23">
        <v>405</v>
      </c>
      <c r="K872" s="23" t="s">
        <v>1767</v>
      </c>
      <c r="L872" s="22" t="s">
        <v>1768</v>
      </c>
      <c r="M872" s="21" t="s">
        <v>124</v>
      </c>
      <c r="N872" s="23" t="s">
        <v>1119</v>
      </c>
      <c r="O872" s="22" t="s">
        <v>1120</v>
      </c>
      <c r="P872" s="22" t="s">
        <v>1121</v>
      </c>
      <c r="Q872" s="23" t="s">
        <v>1772</v>
      </c>
      <c r="R872" s="22" t="s">
        <v>1773</v>
      </c>
      <c r="S872" s="21" t="s">
        <v>126</v>
      </c>
      <c r="T872" s="23" t="s">
        <v>1774</v>
      </c>
      <c r="U872" s="24" t="s">
        <v>15</v>
      </c>
      <c r="V872" s="23">
        <v>100</v>
      </c>
      <c r="W872" s="25">
        <v>2151655.06</v>
      </c>
      <c r="X872" s="25">
        <v>4302596.6900000004</v>
      </c>
      <c r="Y872" s="25">
        <v>565378.29</v>
      </c>
      <c r="Z872" s="25">
        <v>500000</v>
      </c>
      <c r="AA872" s="25">
        <v>500000</v>
      </c>
      <c r="AB872" s="25">
        <v>899106.76</v>
      </c>
      <c r="AC872" s="26">
        <v>45152.505756550927</v>
      </c>
      <c r="AD872" s="27">
        <f>ROW()</f>
        <v>872</v>
      </c>
      <c r="AE872" s="27">
        <f>1</f>
        <v>1</v>
      </c>
      <c r="AF872" s="27">
        <f>SUBTOTAL(109,Tbl_NGF_Data[[#This Row],[Counter]])</f>
        <v>1</v>
      </c>
    </row>
    <row r="873" spans="2:32" ht="45" x14ac:dyDescent="0.25">
      <c r="B873" s="21" t="s">
        <v>89</v>
      </c>
      <c r="C873" s="22" t="s">
        <v>1624</v>
      </c>
      <c r="D873" s="23">
        <v>5</v>
      </c>
      <c r="E873" s="22" t="s">
        <v>89</v>
      </c>
      <c r="F873" s="23">
        <v>5</v>
      </c>
      <c r="G873" s="22" t="s">
        <v>1624</v>
      </c>
      <c r="H873" s="22" t="s">
        <v>1327</v>
      </c>
      <c r="I873" s="23">
        <v>1</v>
      </c>
      <c r="J873" s="23">
        <v>405</v>
      </c>
      <c r="K873" s="23" t="s">
        <v>1767</v>
      </c>
      <c r="L873" s="22" t="s">
        <v>1768</v>
      </c>
      <c r="M873" s="21" t="s">
        <v>124</v>
      </c>
      <c r="N873" s="23" t="s">
        <v>1119</v>
      </c>
      <c r="O873" s="22" t="s">
        <v>1120</v>
      </c>
      <c r="P873" s="22" t="s">
        <v>1121</v>
      </c>
      <c r="Q873" s="23" t="s">
        <v>1772</v>
      </c>
      <c r="R873" s="22" t="s">
        <v>1773</v>
      </c>
      <c r="S873" s="21" t="s">
        <v>126</v>
      </c>
      <c r="T873" s="23" t="s">
        <v>1774</v>
      </c>
      <c r="U873" s="24" t="s">
        <v>16</v>
      </c>
      <c r="V873" s="23">
        <v>135</v>
      </c>
      <c r="W873" s="25">
        <v>1651791</v>
      </c>
      <c r="X873" s="25">
        <v>1688655</v>
      </c>
      <c r="Y873" s="25">
        <v>1688655</v>
      </c>
      <c r="Z873" s="25">
        <v>1708655</v>
      </c>
      <c r="AA873" s="25">
        <v>1708655</v>
      </c>
      <c r="AB873" s="25">
        <v>4573891</v>
      </c>
      <c r="AC873" s="26">
        <v>45152.505756550927</v>
      </c>
      <c r="AD873" s="27">
        <f>ROW()</f>
        <v>873</v>
      </c>
      <c r="AE873" s="27">
        <f>1</f>
        <v>1</v>
      </c>
      <c r="AF873" s="27">
        <f>SUBTOTAL(109,Tbl_NGF_Data[[#This Row],[Counter]])</f>
        <v>1</v>
      </c>
    </row>
    <row r="874" spans="2:32" ht="45" x14ac:dyDescent="0.25">
      <c r="B874" s="21" t="s">
        <v>89</v>
      </c>
      <c r="C874" s="22" t="s">
        <v>1624</v>
      </c>
      <c r="D874" s="23">
        <v>5</v>
      </c>
      <c r="E874" s="22" t="s">
        <v>89</v>
      </c>
      <c r="F874" s="23">
        <v>5</v>
      </c>
      <c r="G874" s="22" t="s">
        <v>1624</v>
      </c>
      <c r="H874" s="22" t="s">
        <v>1327</v>
      </c>
      <c r="I874" s="23">
        <v>1</v>
      </c>
      <c r="J874" s="23">
        <v>405</v>
      </c>
      <c r="K874" s="23" t="s">
        <v>1767</v>
      </c>
      <c r="L874" s="22" t="s">
        <v>1768</v>
      </c>
      <c r="M874" s="21" t="s">
        <v>124</v>
      </c>
      <c r="N874" s="23" t="s">
        <v>1119</v>
      </c>
      <c r="O874" s="22" t="s">
        <v>1120</v>
      </c>
      <c r="P874" s="22" t="s">
        <v>1121</v>
      </c>
      <c r="Q874" s="23" t="s">
        <v>1772</v>
      </c>
      <c r="R874" s="22" t="s">
        <v>1773</v>
      </c>
      <c r="S874" s="21" t="s">
        <v>126</v>
      </c>
      <c r="T874" s="23" t="s">
        <v>1774</v>
      </c>
      <c r="U874" s="24" t="s">
        <v>17</v>
      </c>
      <c r="V874" s="23">
        <v>200</v>
      </c>
      <c r="W874" s="25">
        <v>770009.64000000013</v>
      </c>
      <c r="X874" s="25">
        <v>914889.77</v>
      </c>
      <c r="Y874" s="25">
        <v>1257037.2</v>
      </c>
      <c r="Z874" s="25">
        <v>1088272.5999999999</v>
      </c>
      <c r="AA874" s="25">
        <v>1488352.27</v>
      </c>
      <c r="AB874" s="25">
        <v>2830891.850000001</v>
      </c>
      <c r="AC874" s="26">
        <v>45152.505756550927</v>
      </c>
      <c r="AD874" s="27">
        <f>ROW()</f>
        <v>874</v>
      </c>
      <c r="AE874" s="27">
        <f>1</f>
        <v>1</v>
      </c>
      <c r="AF874" s="27">
        <f>SUBTOTAL(109,Tbl_NGF_Data[[#This Row],[Counter]])</f>
        <v>1</v>
      </c>
    </row>
    <row r="875" spans="2:32" ht="45" x14ac:dyDescent="0.25">
      <c r="B875" s="21" t="s">
        <v>89</v>
      </c>
      <c r="C875" s="22" t="s">
        <v>1624</v>
      </c>
      <c r="D875" s="23">
        <v>5</v>
      </c>
      <c r="E875" s="22" t="s">
        <v>89</v>
      </c>
      <c r="F875" s="23">
        <v>5</v>
      </c>
      <c r="G875" s="22" t="s">
        <v>1624</v>
      </c>
      <c r="H875" s="22" t="s">
        <v>1327</v>
      </c>
      <c r="I875" s="23">
        <v>1</v>
      </c>
      <c r="J875" s="23">
        <v>405</v>
      </c>
      <c r="K875" s="23" t="s">
        <v>1767</v>
      </c>
      <c r="L875" s="22" t="s">
        <v>1768</v>
      </c>
      <c r="M875" s="21" t="s">
        <v>124</v>
      </c>
      <c r="N875" s="23" t="s">
        <v>1119</v>
      </c>
      <c r="O875" s="22" t="s">
        <v>1120</v>
      </c>
      <c r="P875" s="22" t="s">
        <v>1121</v>
      </c>
      <c r="Q875" s="23" t="s">
        <v>1772</v>
      </c>
      <c r="R875" s="22" t="s">
        <v>1773</v>
      </c>
      <c r="S875" s="21" t="s">
        <v>126</v>
      </c>
      <c r="T875" s="23" t="s">
        <v>1774</v>
      </c>
      <c r="U875" s="24" t="s">
        <v>18</v>
      </c>
      <c r="V875" s="23">
        <v>220</v>
      </c>
      <c r="W875" s="25">
        <v>881781.35999999987</v>
      </c>
      <c r="X875" s="25">
        <v>773765.23</v>
      </c>
      <c r="Y875" s="25">
        <v>431617.80000000005</v>
      </c>
      <c r="Z875" s="25">
        <v>620382.40000000014</v>
      </c>
      <c r="AA875" s="25">
        <v>220302.72999999998</v>
      </c>
      <c r="AB875" s="25">
        <v>1742999.149999999</v>
      </c>
      <c r="AC875" s="26">
        <v>45152.505756550927</v>
      </c>
      <c r="AD875" s="27">
        <f>ROW()</f>
        <v>875</v>
      </c>
      <c r="AE875" s="27">
        <f>1</f>
        <v>1</v>
      </c>
      <c r="AF875" s="27">
        <f>SUBTOTAL(109,Tbl_NGF_Data[[#This Row],[Counter]])</f>
        <v>1</v>
      </c>
    </row>
    <row r="876" spans="2:32" ht="45" x14ac:dyDescent="0.25">
      <c r="B876" s="21" t="s">
        <v>89</v>
      </c>
      <c r="C876" s="22" t="s">
        <v>1624</v>
      </c>
      <c r="D876" s="23">
        <v>5</v>
      </c>
      <c r="E876" s="22" t="s">
        <v>89</v>
      </c>
      <c r="F876" s="23">
        <v>5</v>
      </c>
      <c r="G876" s="22" t="s">
        <v>1624</v>
      </c>
      <c r="H876" s="22" t="s">
        <v>1327</v>
      </c>
      <c r="I876" s="23">
        <v>1</v>
      </c>
      <c r="J876" s="23">
        <v>405</v>
      </c>
      <c r="K876" s="23" t="s">
        <v>1767</v>
      </c>
      <c r="L876" s="22" t="s">
        <v>1768</v>
      </c>
      <c r="M876" s="21" t="s">
        <v>124</v>
      </c>
      <c r="N876" s="23" t="s">
        <v>1119</v>
      </c>
      <c r="O876" s="22" t="s">
        <v>1120</v>
      </c>
      <c r="P876" s="22" t="s">
        <v>1121</v>
      </c>
      <c r="Q876" s="23" t="s">
        <v>1772</v>
      </c>
      <c r="R876" s="22" t="s">
        <v>1773</v>
      </c>
      <c r="S876" s="21" t="s">
        <v>126</v>
      </c>
      <c r="T876" s="23" t="s">
        <v>1774</v>
      </c>
      <c r="U876" s="24" t="s">
        <v>19</v>
      </c>
      <c r="V876" s="23">
        <v>500</v>
      </c>
      <c r="W876" s="25">
        <v>1751419.15</v>
      </c>
      <c r="X876" s="25">
        <v>3065831.4</v>
      </c>
      <c r="Y876" s="25">
        <v>12893515.630000001</v>
      </c>
      <c r="Z876" s="25">
        <v>20880540.200000003</v>
      </c>
      <c r="AA876" s="25">
        <v>31422981.07</v>
      </c>
      <c r="AB876" s="25">
        <v>29617643.649999999</v>
      </c>
      <c r="AC876" s="26">
        <v>45152.505756550927</v>
      </c>
      <c r="AD876" s="27">
        <f>ROW()</f>
        <v>876</v>
      </c>
      <c r="AE876" s="27">
        <f>1</f>
        <v>1</v>
      </c>
      <c r="AF876" s="27">
        <f>SUBTOTAL(109,Tbl_NGF_Data[[#This Row],[Counter]])</f>
        <v>1</v>
      </c>
    </row>
    <row r="877" spans="2:32" ht="45" x14ac:dyDescent="0.25">
      <c r="B877" s="21" t="s">
        <v>89</v>
      </c>
      <c r="C877" s="22" t="s">
        <v>1624</v>
      </c>
      <c r="D877" s="23">
        <v>5</v>
      </c>
      <c r="E877" s="22" t="s">
        <v>89</v>
      </c>
      <c r="F877" s="23">
        <v>5</v>
      </c>
      <c r="G877" s="22" t="s">
        <v>1624</v>
      </c>
      <c r="H877" s="22" t="s">
        <v>1327</v>
      </c>
      <c r="I877" s="23">
        <v>1</v>
      </c>
      <c r="J877" s="23">
        <v>405</v>
      </c>
      <c r="K877" s="23" t="s">
        <v>1767</v>
      </c>
      <c r="L877" s="22" t="s">
        <v>1768</v>
      </c>
      <c r="M877" s="21" t="s">
        <v>124</v>
      </c>
      <c r="N877" s="23" t="s">
        <v>1119</v>
      </c>
      <c r="O877" s="22" t="s">
        <v>1120</v>
      </c>
      <c r="P877" s="22" t="s">
        <v>1121</v>
      </c>
      <c r="Q877" s="23" t="s">
        <v>1775</v>
      </c>
      <c r="R877" s="22" t="s">
        <v>1776</v>
      </c>
      <c r="S877" s="21" t="s">
        <v>127</v>
      </c>
      <c r="T877" s="23" t="s">
        <v>1777</v>
      </c>
      <c r="U877" s="24" t="s">
        <v>15</v>
      </c>
      <c r="V877" s="23">
        <v>100</v>
      </c>
      <c r="W877" s="25">
        <v>147635.04999999999</v>
      </c>
      <c r="X877" s="25">
        <v>233112.65</v>
      </c>
      <c r="Y877" s="25">
        <v>0</v>
      </c>
      <c r="Z877" s="25">
        <v>0</v>
      </c>
      <c r="AA877" s="25">
        <v>0</v>
      </c>
      <c r="AB877" s="25">
        <v>0</v>
      </c>
      <c r="AC877" s="26">
        <v>45152.505756550927</v>
      </c>
      <c r="AD877" s="27">
        <f>ROW()</f>
        <v>877</v>
      </c>
      <c r="AE877" s="27">
        <f>1</f>
        <v>1</v>
      </c>
      <c r="AF877" s="27">
        <f>SUBTOTAL(109,Tbl_NGF_Data[[#This Row],[Counter]])</f>
        <v>1</v>
      </c>
    </row>
    <row r="878" spans="2:32" ht="45" x14ac:dyDescent="0.25">
      <c r="B878" s="21" t="s">
        <v>89</v>
      </c>
      <c r="C878" s="22" t="s">
        <v>1624</v>
      </c>
      <c r="D878" s="23">
        <v>5</v>
      </c>
      <c r="E878" s="22" t="s">
        <v>89</v>
      </c>
      <c r="F878" s="23">
        <v>5</v>
      </c>
      <c r="G878" s="22" t="s">
        <v>1624</v>
      </c>
      <c r="H878" s="22" t="s">
        <v>1327</v>
      </c>
      <c r="I878" s="23">
        <v>1</v>
      </c>
      <c r="J878" s="23">
        <v>405</v>
      </c>
      <c r="K878" s="23" t="s">
        <v>1767</v>
      </c>
      <c r="L878" s="22" t="s">
        <v>1768</v>
      </c>
      <c r="M878" s="21" t="s">
        <v>124</v>
      </c>
      <c r="N878" s="23" t="s">
        <v>1119</v>
      </c>
      <c r="O878" s="22" t="s">
        <v>1120</v>
      </c>
      <c r="P878" s="22" t="s">
        <v>1121</v>
      </c>
      <c r="Q878" s="23" t="s">
        <v>1775</v>
      </c>
      <c r="R878" s="22" t="s">
        <v>1776</v>
      </c>
      <c r="S878" s="21" t="s">
        <v>127</v>
      </c>
      <c r="T878" s="23" t="s">
        <v>1777</v>
      </c>
      <c r="U878" s="24" t="s">
        <v>19</v>
      </c>
      <c r="V878" s="23">
        <v>500</v>
      </c>
      <c r="W878" s="25">
        <v>47179.119999999995</v>
      </c>
      <c r="X878" s="25">
        <v>85477.6</v>
      </c>
      <c r="Y878" s="25">
        <v>137360</v>
      </c>
      <c r="Z878" s="25">
        <v>35540</v>
      </c>
      <c r="AA878" s="25">
        <v>71550</v>
      </c>
      <c r="AB878" s="25">
        <v>70210</v>
      </c>
      <c r="AC878" s="26">
        <v>45152.505756550927</v>
      </c>
      <c r="AD878" s="27">
        <f>ROW()</f>
        <v>878</v>
      </c>
      <c r="AE878" s="27">
        <f>1</f>
        <v>1</v>
      </c>
      <c r="AF878" s="27">
        <f>SUBTOTAL(109,Tbl_NGF_Data[[#This Row],[Counter]])</f>
        <v>1</v>
      </c>
    </row>
    <row r="879" spans="2:32" ht="30" x14ac:dyDescent="0.25">
      <c r="B879" s="21" t="s">
        <v>89</v>
      </c>
      <c r="C879" s="22" t="s">
        <v>1624</v>
      </c>
      <c r="D879" s="23">
        <v>5</v>
      </c>
      <c r="E879" s="22" t="s">
        <v>89</v>
      </c>
      <c r="F879" s="23">
        <v>5</v>
      </c>
      <c r="G879" s="22" t="s">
        <v>1624</v>
      </c>
      <c r="H879" s="22" t="s">
        <v>1327</v>
      </c>
      <c r="I879" s="23">
        <v>1</v>
      </c>
      <c r="J879" s="23">
        <v>405</v>
      </c>
      <c r="K879" s="23" t="s">
        <v>1767</v>
      </c>
      <c r="L879" s="22" t="s">
        <v>1768</v>
      </c>
      <c r="M879" s="21" t="s">
        <v>124</v>
      </c>
      <c r="N879" s="23" t="s">
        <v>1223</v>
      </c>
      <c r="O879" s="22" t="s">
        <v>1224</v>
      </c>
      <c r="P879" s="22" t="s">
        <v>1225</v>
      </c>
      <c r="Q879" s="23" t="s">
        <v>1369</v>
      </c>
      <c r="R879" s="22" t="s">
        <v>1370</v>
      </c>
      <c r="S879" s="21" t="s">
        <v>128</v>
      </c>
      <c r="T879" s="23" t="s">
        <v>1778</v>
      </c>
      <c r="U879" s="24" t="s">
        <v>19</v>
      </c>
      <c r="V879" s="23">
        <v>500</v>
      </c>
      <c r="W879" s="25">
        <v>1200</v>
      </c>
      <c r="X879" s="25">
        <v>3650</v>
      </c>
      <c r="Y879" s="25">
        <v>5150</v>
      </c>
      <c r="Z879" s="25">
        <v>250</v>
      </c>
      <c r="AA879" s="25">
        <v>8250</v>
      </c>
      <c r="AB879" s="25">
        <v>10750</v>
      </c>
      <c r="AC879" s="26">
        <v>45152.505756550927</v>
      </c>
      <c r="AD879" s="27">
        <f>ROW()</f>
        <v>879</v>
      </c>
      <c r="AE879" s="27">
        <f>1</f>
        <v>1</v>
      </c>
      <c r="AF879" s="27">
        <f>SUBTOTAL(109,Tbl_NGF_Data[[#This Row],[Counter]])</f>
        <v>1</v>
      </c>
    </row>
    <row r="880" spans="2:32" ht="45" x14ac:dyDescent="0.25">
      <c r="B880" s="21" t="s">
        <v>158</v>
      </c>
      <c r="C880" s="22" t="s">
        <v>1779</v>
      </c>
      <c r="D880" s="23">
        <v>6</v>
      </c>
      <c r="E880" s="22" t="s">
        <v>158</v>
      </c>
      <c r="F880" s="23">
        <v>6</v>
      </c>
      <c r="G880" s="22" t="s">
        <v>1779</v>
      </c>
      <c r="H880" s="22" t="s">
        <v>1327</v>
      </c>
      <c r="I880" s="23">
        <v>1</v>
      </c>
      <c r="J880" s="23">
        <v>192</v>
      </c>
      <c r="K880" s="23" t="s">
        <v>1780</v>
      </c>
      <c r="L880" s="22" t="s">
        <v>1781</v>
      </c>
      <c r="M880" s="21" t="s">
        <v>171</v>
      </c>
      <c r="N880" s="23" t="s">
        <v>1119</v>
      </c>
      <c r="O880" s="22" t="s">
        <v>1120</v>
      </c>
      <c r="P880" s="22" t="s">
        <v>1121</v>
      </c>
      <c r="Q880" s="23" t="s">
        <v>1782</v>
      </c>
      <c r="R880" s="22" t="s">
        <v>1783</v>
      </c>
      <c r="S880" s="21" t="s">
        <v>172</v>
      </c>
      <c r="T880" s="23" t="s">
        <v>1784</v>
      </c>
      <c r="U880" s="24" t="s">
        <v>15</v>
      </c>
      <c r="V880" s="23">
        <v>100</v>
      </c>
      <c r="W880" s="25">
        <v>0</v>
      </c>
      <c r="X880" s="25">
        <v>0</v>
      </c>
      <c r="Y880" s="25">
        <v>0</v>
      </c>
      <c r="Z880" s="25">
        <v>0.02</v>
      </c>
      <c r="AA880" s="25">
        <v>0</v>
      </c>
      <c r="AB880" s="25">
        <v>300269.84000000003</v>
      </c>
      <c r="AC880" s="26">
        <v>45152.505756550927</v>
      </c>
      <c r="AD880" s="27">
        <f>ROW()</f>
        <v>880</v>
      </c>
      <c r="AE880" s="27">
        <f>1</f>
        <v>1</v>
      </c>
      <c r="AF880" s="27">
        <f>SUBTOTAL(109,Tbl_NGF_Data[[#This Row],[Counter]])</f>
        <v>1</v>
      </c>
    </row>
    <row r="881" spans="2:32" ht="45" x14ac:dyDescent="0.25">
      <c r="B881" s="21" t="s">
        <v>158</v>
      </c>
      <c r="C881" s="22" t="s">
        <v>1779</v>
      </c>
      <c r="D881" s="23">
        <v>6</v>
      </c>
      <c r="E881" s="22" t="s">
        <v>158</v>
      </c>
      <c r="F881" s="23">
        <v>6</v>
      </c>
      <c r="G881" s="22" t="s">
        <v>1779</v>
      </c>
      <c r="H881" s="22" t="s">
        <v>1327</v>
      </c>
      <c r="I881" s="23">
        <v>1</v>
      </c>
      <c r="J881" s="23">
        <v>192</v>
      </c>
      <c r="K881" s="23" t="s">
        <v>1780</v>
      </c>
      <c r="L881" s="22" t="s">
        <v>1781</v>
      </c>
      <c r="M881" s="21" t="s">
        <v>171</v>
      </c>
      <c r="N881" s="23" t="s">
        <v>1119</v>
      </c>
      <c r="O881" s="22" t="s">
        <v>1120</v>
      </c>
      <c r="P881" s="22" t="s">
        <v>1121</v>
      </c>
      <c r="Q881" s="23" t="s">
        <v>1782</v>
      </c>
      <c r="R881" s="22" t="s">
        <v>1783</v>
      </c>
      <c r="S881" s="21" t="s">
        <v>172</v>
      </c>
      <c r="T881" s="23" t="s">
        <v>1784</v>
      </c>
      <c r="U881" s="24" t="s">
        <v>16</v>
      </c>
      <c r="V881" s="23">
        <v>135</v>
      </c>
      <c r="W881" s="25">
        <v>0</v>
      </c>
      <c r="X881" s="25">
        <v>0</v>
      </c>
      <c r="Y881" s="25">
        <v>0</v>
      </c>
      <c r="Z881" s="25">
        <v>2000000</v>
      </c>
      <c r="AA881" s="25">
        <v>2000000</v>
      </c>
      <c r="AB881" s="25">
        <v>300000</v>
      </c>
      <c r="AC881" s="26">
        <v>45152.505756550927</v>
      </c>
      <c r="AD881" s="27">
        <f>ROW()</f>
        <v>881</v>
      </c>
      <c r="AE881" s="27">
        <f>1</f>
        <v>1</v>
      </c>
      <c r="AF881" s="27">
        <f>SUBTOTAL(109,Tbl_NGF_Data[[#This Row],[Counter]])</f>
        <v>1</v>
      </c>
    </row>
    <row r="882" spans="2:32" ht="45" x14ac:dyDescent="0.25">
      <c r="B882" s="21" t="s">
        <v>158</v>
      </c>
      <c r="C882" s="22" t="s">
        <v>1779</v>
      </c>
      <c r="D882" s="23">
        <v>6</v>
      </c>
      <c r="E882" s="22" t="s">
        <v>158</v>
      </c>
      <c r="F882" s="23">
        <v>6</v>
      </c>
      <c r="G882" s="22" t="s">
        <v>1779</v>
      </c>
      <c r="H882" s="22" t="s">
        <v>1327</v>
      </c>
      <c r="I882" s="23">
        <v>1</v>
      </c>
      <c r="J882" s="23">
        <v>192</v>
      </c>
      <c r="K882" s="23" t="s">
        <v>1780</v>
      </c>
      <c r="L882" s="22" t="s">
        <v>1781</v>
      </c>
      <c r="M882" s="21" t="s">
        <v>171</v>
      </c>
      <c r="N882" s="23" t="s">
        <v>1119</v>
      </c>
      <c r="O882" s="22" t="s">
        <v>1120</v>
      </c>
      <c r="P882" s="22" t="s">
        <v>1121</v>
      </c>
      <c r="Q882" s="23" t="s">
        <v>1782</v>
      </c>
      <c r="R882" s="22" t="s">
        <v>1783</v>
      </c>
      <c r="S882" s="21" t="s">
        <v>172</v>
      </c>
      <c r="T882" s="23" t="s">
        <v>1784</v>
      </c>
      <c r="U882" s="24" t="s">
        <v>17</v>
      </c>
      <c r="V882" s="23">
        <v>200</v>
      </c>
      <c r="W882" s="25">
        <v>0</v>
      </c>
      <c r="X882" s="25">
        <v>0</v>
      </c>
      <c r="Y882" s="25">
        <v>0</v>
      </c>
      <c r="Z882" s="25">
        <v>2000000</v>
      </c>
      <c r="AA882" s="25">
        <v>2000000</v>
      </c>
      <c r="AB882" s="25">
        <v>0</v>
      </c>
      <c r="AC882" s="26">
        <v>45152.505756550927</v>
      </c>
      <c r="AD882" s="27">
        <f>ROW()</f>
        <v>882</v>
      </c>
      <c r="AE882" s="27">
        <f>1</f>
        <v>1</v>
      </c>
      <c r="AF882" s="27">
        <f>SUBTOTAL(109,Tbl_NGF_Data[[#This Row],[Counter]])</f>
        <v>1</v>
      </c>
    </row>
    <row r="883" spans="2:32" ht="45" x14ac:dyDescent="0.25">
      <c r="B883" s="21" t="s">
        <v>158</v>
      </c>
      <c r="C883" s="22" t="s">
        <v>1779</v>
      </c>
      <c r="D883" s="23">
        <v>6</v>
      </c>
      <c r="E883" s="22" t="s">
        <v>158</v>
      </c>
      <c r="F883" s="23">
        <v>6</v>
      </c>
      <c r="G883" s="22" t="s">
        <v>1779</v>
      </c>
      <c r="H883" s="22" t="s">
        <v>1327</v>
      </c>
      <c r="I883" s="23">
        <v>1</v>
      </c>
      <c r="J883" s="23">
        <v>192</v>
      </c>
      <c r="K883" s="23" t="s">
        <v>1780</v>
      </c>
      <c r="L883" s="22" t="s">
        <v>1781</v>
      </c>
      <c r="M883" s="21" t="s">
        <v>171</v>
      </c>
      <c r="N883" s="23" t="s">
        <v>1119</v>
      </c>
      <c r="O883" s="22" t="s">
        <v>1120</v>
      </c>
      <c r="P883" s="22" t="s">
        <v>1121</v>
      </c>
      <c r="Q883" s="23" t="s">
        <v>1782</v>
      </c>
      <c r="R883" s="22" t="s">
        <v>1783</v>
      </c>
      <c r="S883" s="21" t="s">
        <v>172</v>
      </c>
      <c r="T883" s="23" t="s">
        <v>1784</v>
      </c>
      <c r="U883" s="24" t="s">
        <v>18</v>
      </c>
      <c r="V883" s="23">
        <v>220</v>
      </c>
      <c r="W883" s="25">
        <v>0</v>
      </c>
      <c r="X883" s="25">
        <v>0</v>
      </c>
      <c r="Y883" s="25">
        <v>0</v>
      </c>
      <c r="Z883" s="25">
        <v>0</v>
      </c>
      <c r="AA883" s="25">
        <v>0</v>
      </c>
      <c r="AB883" s="25">
        <v>300000</v>
      </c>
      <c r="AC883" s="26">
        <v>45152.505756550927</v>
      </c>
      <c r="AD883" s="27">
        <f>ROW()</f>
        <v>883</v>
      </c>
      <c r="AE883" s="27">
        <f>1</f>
        <v>1</v>
      </c>
      <c r="AF883" s="27">
        <f>SUBTOTAL(109,Tbl_NGF_Data[[#This Row],[Counter]])</f>
        <v>1</v>
      </c>
    </row>
    <row r="884" spans="2:32" ht="45" x14ac:dyDescent="0.25">
      <c r="B884" s="21" t="s">
        <v>158</v>
      </c>
      <c r="C884" s="22" t="s">
        <v>1779</v>
      </c>
      <c r="D884" s="23">
        <v>6</v>
      </c>
      <c r="E884" s="22" t="s">
        <v>158</v>
      </c>
      <c r="F884" s="23">
        <v>6</v>
      </c>
      <c r="G884" s="22" t="s">
        <v>1779</v>
      </c>
      <c r="H884" s="22" t="s">
        <v>1327</v>
      </c>
      <c r="I884" s="23">
        <v>1</v>
      </c>
      <c r="J884" s="23">
        <v>192</v>
      </c>
      <c r="K884" s="23" t="s">
        <v>1780</v>
      </c>
      <c r="L884" s="22" t="s">
        <v>1781</v>
      </c>
      <c r="M884" s="21" t="s">
        <v>171</v>
      </c>
      <c r="N884" s="23" t="s">
        <v>1119</v>
      </c>
      <c r="O884" s="22" t="s">
        <v>1120</v>
      </c>
      <c r="P884" s="22" t="s">
        <v>1121</v>
      </c>
      <c r="Q884" s="23" t="s">
        <v>1782</v>
      </c>
      <c r="R884" s="22" t="s">
        <v>1783</v>
      </c>
      <c r="S884" s="21" t="s">
        <v>172</v>
      </c>
      <c r="T884" s="23" t="s">
        <v>1784</v>
      </c>
      <c r="U884" s="24" t="s">
        <v>19</v>
      </c>
      <c r="V884" s="23">
        <v>500</v>
      </c>
      <c r="W884" s="25">
        <v>0</v>
      </c>
      <c r="X884" s="25">
        <v>0</v>
      </c>
      <c r="Y884" s="25">
        <v>0</v>
      </c>
      <c r="Z884" s="25">
        <v>61.39</v>
      </c>
      <c r="AA884" s="25">
        <v>34.51</v>
      </c>
      <c r="AB884" s="25">
        <v>269.83999999999997</v>
      </c>
      <c r="AC884" s="26">
        <v>45152.505756550927</v>
      </c>
      <c r="AD884" s="27">
        <f>ROW()</f>
        <v>884</v>
      </c>
      <c r="AE884" s="27">
        <f>1</f>
        <v>1</v>
      </c>
      <c r="AF884" s="27">
        <f>SUBTOTAL(109,Tbl_NGF_Data[[#This Row],[Counter]])</f>
        <v>1</v>
      </c>
    </row>
    <row r="885" spans="2:32" ht="45" x14ac:dyDescent="0.25">
      <c r="B885" s="21" t="s">
        <v>158</v>
      </c>
      <c r="C885" s="22" t="s">
        <v>1779</v>
      </c>
      <c r="D885" s="23">
        <v>6</v>
      </c>
      <c r="E885" s="22" t="s">
        <v>158</v>
      </c>
      <c r="F885" s="23">
        <v>6</v>
      </c>
      <c r="G885" s="22" t="s">
        <v>1779</v>
      </c>
      <c r="H885" s="22" t="s">
        <v>1327</v>
      </c>
      <c r="I885" s="23">
        <v>1</v>
      </c>
      <c r="J885" s="23">
        <v>192</v>
      </c>
      <c r="K885" s="23" t="s">
        <v>1780</v>
      </c>
      <c r="L885" s="22" t="s">
        <v>1781</v>
      </c>
      <c r="M885" s="21" t="s">
        <v>171</v>
      </c>
      <c r="N885" s="23" t="s">
        <v>1119</v>
      </c>
      <c r="O885" s="22" t="s">
        <v>1120</v>
      </c>
      <c r="P885" s="22" t="s">
        <v>1121</v>
      </c>
      <c r="Q885" s="23" t="s">
        <v>1785</v>
      </c>
      <c r="R885" s="22" t="s">
        <v>1786</v>
      </c>
      <c r="S885" s="21" t="s">
        <v>173</v>
      </c>
      <c r="T885" s="23" t="s">
        <v>1787</v>
      </c>
      <c r="U885" s="24" t="s">
        <v>15</v>
      </c>
      <c r="V885" s="23">
        <v>100</v>
      </c>
      <c r="W885" s="25">
        <v>0</v>
      </c>
      <c r="X885" s="25">
        <v>0</v>
      </c>
      <c r="Y885" s="25">
        <v>0</v>
      </c>
      <c r="Z885" s="25">
        <v>0</v>
      </c>
      <c r="AA885" s="25">
        <v>15000000</v>
      </c>
      <c r="AB885" s="25">
        <v>15287701.99</v>
      </c>
      <c r="AC885" s="26">
        <v>45152.505756550927</v>
      </c>
      <c r="AD885" s="27">
        <f>ROW()</f>
        <v>885</v>
      </c>
      <c r="AE885" s="27">
        <f>1</f>
        <v>1</v>
      </c>
      <c r="AF885" s="27">
        <f>SUBTOTAL(109,Tbl_NGF_Data[[#This Row],[Counter]])</f>
        <v>1</v>
      </c>
    </row>
    <row r="886" spans="2:32" ht="45" x14ac:dyDescent="0.25">
      <c r="B886" s="21" t="s">
        <v>158</v>
      </c>
      <c r="C886" s="22" t="s">
        <v>1779</v>
      </c>
      <c r="D886" s="23">
        <v>6</v>
      </c>
      <c r="E886" s="22" t="s">
        <v>158</v>
      </c>
      <c r="F886" s="23">
        <v>6</v>
      </c>
      <c r="G886" s="22" t="s">
        <v>1779</v>
      </c>
      <c r="H886" s="22" t="s">
        <v>1327</v>
      </c>
      <c r="I886" s="23">
        <v>1</v>
      </c>
      <c r="J886" s="23">
        <v>192</v>
      </c>
      <c r="K886" s="23" t="s">
        <v>1780</v>
      </c>
      <c r="L886" s="22" t="s">
        <v>1781</v>
      </c>
      <c r="M886" s="21" t="s">
        <v>171</v>
      </c>
      <c r="N886" s="23" t="s">
        <v>1119</v>
      </c>
      <c r="O886" s="22" t="s">
        <v>1120</v>
      </c>
      <c r="P886" s="22" t="s">
        <v>1121</v>
      </c>
      <c r="Q886" s="23" t="s">
        <v>1785</v>
      </c>
      <c r="R886" s="22" t="s">
        <v>1786</v>
      </c>
      <c r="S886" s="21" t="s">
        <v>173</v>
      </c>
      <c r="T886" s="23" t="s">
        <v>1787</v>
      </c>
      <c r="U886" s="24" t="s">
        <v>16</v>
      </c>
      <c r="V886" s="23">
        <v>135</v>
      </c>
      <c r="W886" s="25">
        <v>0</v>
      </c>
      <c r="X886" s="25">
        <v>0</v>
      </c>
      <c r="Y886" s="25">
        <v>0</v>
      </c>
      <c r="Z886" s="25">
        <v>0</v>
      </c>
      <c r="AA886" s="25">
        <v>15000000</v>
      </c>
      <c r="AB886" s="25">
        <v>0</v>
      </c>
      <c r="AC886" s="26">
        <v>45152.505756550927</v>
      </c>
      <c r="AD886" s="27">
        <f>ROW()</f>
        <v>886</v>
      </c>
      <c r="AE886" s="27">
        <f>1</f>
        <v>1</v>
      </c>
      <c r="AF886" s="27">
        <f>SUBTOTAL(109,Tbl_NGF_Data[[#This Row],[Counter]])</f>
        <v>1</v>
      </c>
    </row>
    <row r="887" spans="2:32" ht="45" x14ac:dyDescent="0.25">
      <c r="B887" s="21" t="s">
        <v>158</v>
      </c>
      <c r="C887" s="22" t="s">
        <v>1779</v>
      </c>
      <c r="D887" s="23">
        <v>6</v>
      </c>
      <c r="E887" s="22" t="s">
        <v>158</v>
      </c>
      <c r="F887" s="23">
        <v>6</v>
      </c>
      <c r="G887" s="22" t="s">
        <v>1779</v>
      </c>
      <c r="H887" s="22" t="s">
        <v>1327</v>
      </c>
      <c r="I887" s="23">
        <v>1</v>
      </c>
      <c r="J887" s="23">
        <v>192</v>
      </c>
      <c r="K887" s="23" t="s">
        <v>1780</v>
      </c>
      <c r="L887" s="22" t="s">
        <v>1781</v>
      </c>
      <c r="M887" s="21" t="s">
        <v>171</v>
      </c>
      <c r="N887" s="23" t="s">
        <v>1119</v>
      </c>
      <c r="O887" s="22" t="s">
        <v>1120</v>
      </c>
      <c r="P887" s="22" t="s">
        <v>1121</v>
      </c>
      <c r="Q887" s="23" t="s">
        <v>1785</v>
      </c>
      <c r="R887" s="22" t="s">
        <v>1786</v>
      </c>
      <c r="S887" s="21" t="s">
        <v>173</v>
      </c>
      <c r="T887" s="23" t="s">
        <v>1787</v>
      </c>
      <c r="U887" s="24" t="s">
        <v>18</v>
      </c>
      <c r="V887" s="23">
        <v>220</v>
      </c>
      <c r="W887" s="25">
        <v>0</v>
      </c>
      <c r="X887" s="25">
        <v>0</v>
      </c>
      <c r="Y887" s="25">
        <v>0</v>
      </c>
      <c r="Z887" s="25">
        <v>0</v>
      </c>
      <c r="AA887" s="25">
        <v>15000000</v>
      </c>
      <c r="AB887" s="25">
        <v>0</v>
      </c>
      <c r="AC887" s="26">
        <v>45152.505756550927</v>
      </c>
      <c r="AD887" s="27">
        <f>ROW()</f>
        <v>887</v>
      </c>
      <c r="AE887" s="27">
        <f>1</f>
        <v>1</v>
      </c>
      <c r="AF887" s="27">
        <f>SUBTOTAL(109,Tbl_NGF_Data[[#This Row],[Counter]])</f>
        <v>1</v>
      </c>
    </row>
    <row r="888" spans="2:32" ht="45" x14ac:dyDescent="0.25">
      <c r="B888" s="21" t="s">
        <v>158</v>
      </c>
      <c r="C888" s="22" t="s">
        <v>1779</v>
      </c>
      <c r="D888" s="23">
        <v>6</v>
      </c>
      <c r="E888" s="22" t="s">
        <v>158</v>
      </c>
      <c r="F888" s="23">
        <v>6</v>
      </c>
      <c r="G888" s="22" t="s">
        <v>1779</v>
      </c>
      <c r="H888" s="22" t="s">
        <v>1327</v>
      </c>
      <c r="I888" s="23">
        <v>1</v>
      </c>
      <c r="J888" s="23">
        <v>192</v>
      </c>
      <c r="K888" s="23" t="s">
        <v>1780</v>
      </c>
      <c r="L888" s="22" t="s">
        <v>1781</v>
      </c>
      <c r="M888" s="21" t="s">
        <v>171</v>
      </c>
      <c r="N888" s="23" t="s">
        <v>1119</v>
      </c>
      <c r="O888" s="22" t="s">
        <v>1120</v>
      </c>
      <c r="P888" s="22" t="s">
        <v>1121</v>
      </c>
      <c r="Q888" s="23" t="s">
        <v>1785</v>
      </c>
      <c r="R888" s="22" t="s">
        <v>1786</v>
      </c>
      <c r="S888" s="21" t="s">
        <v>173</v>
      </c>
      <c r="T888" s="23" t="s">
        <v>1787</v>
      </c>
      <c r="U888" s="24" t="s">
        <v>19</v>
      </c>
      <c r="V888" s="23">
        <v>500</v>
      </c>
      <c r="W888" s="25">
        <v>0</v>
      </c>
      <c r="X888" s="25">
        <v>0</v>
      </c>
      <c r="Y888" s="25">
        <v>0</v>
      </c>
      <c r="Z888" s="25">
        <v>0</v>
      </c>
      <c r="AA888" s="25">
        <v>0</v>
      </c>
      <c r="AB888" s="25">
        <v>287701.99</v>
      </c>
      <c r="AC888" s="26">
        <v>45152.505756550927</v>
      </c>
      <c r="AD888" s="27">
        <f>ROW()</f>
        <v>888</v>
      </c>
      <c r="AE888" s="27">
        <f>1</f>
        <v>1</v>
      </c>
      <c r="AF888" s="27">
        <f>SUBTOTAL(109,Tbl_NGF_Data[[#This Row],[Counter]])</f>
        <v>1</v>
      </c>
    </row>
    <row r="889" spans="2:32" ht="45" x14ac:dyDescent="0.25">
      <c r="B889" s="21" t="s">
        <v>158</v>
      </c>
      <c r="C889" s="22" t="s">
        <v>1779</v>
      </c>
      <c r="D889" s="23">
        <v>6</v>
      </c>
      <c r="E889" s="22" t="s">
        <v>158</v>
      </c>
      <c r="F889" s="23">
        <v>6</v>
      </c>
      <c r="G889" s="22" t="s">
        <v>1779</v>
      </c>
      <c r="H889" s="22" t="s">
        <v>1327</v>
      </c>
      <c r="I889" s="23">
        <v>1</v>
      </c>
      <c r="J889" s="23">
        <v>192</v>
      </c>
      <c r="K889" s="23" t="s">
        <v>1780</v>
      </c>
      <c r="L889" s="22" t="s">
        <v>1781</v>
      </c>
      <c r="M889" s="21" t="s">
        <v>171</v>
      </c>
      <c r="N889" s="23" t="s">
        <v>1119</v>
      </c>
      <c r="O889" s="22" t="s">
        <v>1120</v>
      </c>
      <c r="P889" s="22" t="s">
        <v>1121</v>
      </c>
      <c r="Q889" s="23" t="s">
        <v>1788</v>
      </c>
      <c r="R889" s="22" t="s">
        <v>1789</v>
      </c>
      <c r="S889" s="21" t="s">
        <v>174</v>
      </c>
      <c r="T889" s="23" t="s">
        <v>1790</v>
      </c>
      <c r="U889" s="24" t="s">
        <v>15</v>
      </c>
      <c r="V889" s="23">
        <v>100</v>
      </c>
      <c r="W889" s="25">
        <v>0</v>
      </c>
      <c r="X889" s="25">
        <v>0</v>
      </c>
      <c r="Y889" s="25">
        <v>0</v>
      </c>
      <c r="Z889" s="25">
        <v>0</v>
      </c>
      <c r="AA889" s="25">
        <v>0</v>
      </c>
      <c r="AB889" s="25">
        <v>100346528.53</v>
      </c>
      <c r="AC889" s="26">
        <v>45152.505756550927</v>
      </c>
      <c r="AD889" s="27">
        <f>ROW()</f>
        <v>889</v>
      </c>
      <c r="AE889" s="27">
        <f>1</f>
        <v>1</v>
      </c>
      <c r="AF889" s="27">
        <f>SUBTOTAL(109,Tbl_NGF_Data[[#This Row],[Counter]])</f>
        <v>1</v>
      </c>
    </row>
    <row r="890" spans="2:32" ht="45" x14ac:dyDescent="0.25">
      <c r="B890" s="21" t="s">
        <v>158</v>
      </c>
      <c r="C890" s="22" t="s">
        <v>1779</v>
      </c>
      <c r="D890" s="23">
        <v>6</v>
      </c>
      <c r="E890" s="22" t="s">
        <v>158</v>
      </c>
      <c r="F890" s="23">
        <v>6</v>
      </c>
      <c r="G890" s="22" t="s">
        <v>1779</v>
      </c>
      <c r="H890" s="22" t="s">
        <v>1327</v>
      </c>
      <c r="I890" s="23">
        <v>1</v>
      </c>
      <c r="J890" s="23">
        <v>192</v>
      </c>
      <c r="K890" s="23" t="s">
        <v>1780</v>
      </c>
      <c r="L890" s="22" t="s">
        <v>1781</v>
      </c>
      <c r="M890" s="21" t="s">
        <v>171</v>
      </c>
      <c r="N890" s="23" t="s">
        <v>1119</v>
      </c>
      <c r="O890" s="22" t="s">
        <v>1120</v>
      </c>
      <c r="P890" s="22" t="s">
        <v>1121</v>
      </c>
      <c r="Q890" s="23" t="s">
        <v>1788</v>
      </c>
      <c r="R890" s="22" t="s">
        <v>1789</v>
      </c>
      <c r="S890" s="21" t="s">
        <v>174</v>
      </c>
      <c r="T890" s="23" t="s">
        <v>1790</v>
      </c>
      <c r="U890" s="24" t="s">
        <v>16</v>
      </c>
      <c r="V890" s="23">
        <v>135</v>
      </c>
      <c r="W890" s="25">
        <v>0</v>
      </c>
      <c r="X890" s="25">
        <v>0</v>
      </c>
      <c r="Y890" s="25">
        <v>0</v>
      </c>
      <c r="Z890" s="25">
        <v>0</v>
      </c>
      <c r="AA890" s="25">
        <v>0</v>
      </c>
      <c r="AB890" s="25">
        <v>109000000</v>
      </c>
      <c r="AC890" s="26">
        <v>45152.505756550927</v>
      </c>
      <c r="AD890" s="27">
        <f>ROW()</f>
        <v>890</v>
      </c>
      <c r="AE890" s="27">
        <f>1</f>
        <v>1</v>
      </c>
      <c r="AF890" s="27">
        <f>SUBTOTAL(109,Tbl_NGF_Data[[#This Row],[Counter]])</f>
        <v>1</v>
      </c>
    </row>
    <row r="891" spans="2:32" ht="45" x14ac:dyDescent="0.25">
      <c r="B891" s="21" t="s">
        <v>158</v>
      </c>
      <c r="C891" s="22" t="s">
        <v>1779</v>
      </c>
      <c r="D891" s="23">
        <v>6</v>
      </c>
      <c r="E891" s="22" t="s">
        <v>158</v>
      </c>
      <c r="F891" s="23">
        <v>6</v>
      </c>
      <c r="G891" s="22" t="s">
        <v>1779</v>
      </c>
      <c r="H891" s="22" t="s">
        <v>1327</v>
      </c>
      <c r="I891" s="23">
        <v>1</v>
      </c>
      <c r="J891" s="23">
        <v>192</v>
      </c>
      <c r="K891" s="23" t="s">
        <v>1780</v>
      </c>
      <c r="L891" s="22" t="s">
        <v>1781</v>
      </c>
      <c r="M891" s="21" t="s">
        <v>171</v>
      </c>
      <c r="N891" s="23" t="s">
        <v>1119</v>
      </c>
      <c r="O891" s="22" t="s">
        <v>1120</v>
      </c>
      <c r="P891" s="22" t="s">
        <v>1121</v>
      </c>
      <c r="Q891" s="23" t="s">
        <v>1788</v>
      </c>
      <c r="R891" s="22" t="s">
        <v>1789</v>
      </c>
      <c r="S891" s="21" t="s">
        <v>174</v>
      </c>
      <c r="T891" s="23" t="s">
        <v>1790</v>
      </c>
      <c r="U891" s="24" t="s">
        <v>17</v>
      </c>
      <c r="V891" s="23">
        <v>200</v>
      </c>
      <c r="W891" s="25">
        <v>0</v>
      </c>
      <c r="X891" s="25">
        <v>0</v>
      </c>
      <c r="Y891" s="25">
        <v>0</v>
      </c>
      <c r="Z891" s="25">
        <v>0</v>
      </c>
      <c r="AA891" s="25">
        <v>0</v>
      </c>
      <c r="AB891" s="25">
        <v>9882852.3499999996</v>
      </c>
      <c r="AC891" s="26">
        <v>45152.505756550927</v>
      </c>
      <c r="AD891" s="27">
        <f>ROW()</f>
        <v>891</v>
      </c>
      <c r="AE891" s="27">
        <f>1</f>
        <v>1</v>
      </c>
      <c r="AF891" s="27">
        <f>SUBTOTAL(109,Tbl_NGF_Data[[#This Row],[Counter]])</f>
        <v>1</v>
      </c>
    </row>
    <row r="892" spans="2:32" ht="45" x14ac:dyDescent="0.25">
      <c r="B892" s="21" t="s">
        <v>158</v>
      </c>
      <c r="C892" s="22" t="s">
        <v>1779</v>
      </c>
      <c r="D892" s="23">
        <v>6</v>
      </c>
      <c r="E892" s="22" t="s">
        <v>158</v>
      </c>
      <c r="F892" s="23">
        <v>6</v>
      </c>
      <c r="G892" s="22" t="s">
        <v>1779</v>
      </c>
      <c r="H892" s="22" t="s">
        <v>1327</v>
      </c>
      <c r="I892" s="23">
        <v>1</v>
      </c>
      <c r="J892" s="23">
        <v>192</v>
      </c>
      <c r="K892" s="23" t="s">
        <v>1780</v>
      </c>
      <c r="L892" s="22" t="s">
        <v>1781</v>
      </c>
      <c r="M892" s="21" t="s">
        <v>171</v>
      </c>
      <c r="N892" s="23" t="s">
        <v>1119</v>
      </c>
      <c r="O892" s="22" t="s">
        <v>1120</v>
      </c>
      <c r="P892" s="22" t="s">
        <v>1121</v>
      </c>
      <c r="Q892" s="23" t="s">
        <v>1788</v>
      </c>
      <c r="R892" s="22" t="s">
        <v>1789</v>
      </c>
      <c r="S892" s="21" t="s">
        <v>174</v>
      </c>
      <c r="T892" s="23" t="s">
        <v>1790</v>
      </c>
      <c r="U892" s="24" t="s">
        <v>18</v>
      </c>
      <c r="V892" s="23">
        <v>220</v>
      </c>
      <c r="W892" s="25">
        <v>0</v>
      </c>
      <c r="X892" s="25">
        <v>0</v>
      </c>
      <c r="Y892" s="25">
        <v>0</v>
      </c>
      <c r="Z892" s="25">
        <v>0</v>
      </c>
      <c r="AA892" s="25">
        <v>0</v>
      </c>
      <c r="AB892" s="25">
        <v>99117147.650000006</v>
      </c>
      <c r="AC892" s="26">
        <v>45152.505756550927</v>
      </c>
      <c r="AD892" s="27">
        <f>ROW()</f>
        <v>892</v>
      </c>
      <c r="AE892" s="27">
        <f>1</f>
        <v>1</v>
      </c>
      <c r="AF892" s="27">
        <f>SUBTOTAL(109,Tbl_NGF_Data[[#This Row],[Counter]])</f>
        <v>1</v>
      </c>
    </row>
    <row r="893" spans="2:32" ht="45" x14ac:dyDescent="0.25">
      <c r="B893" s="21" t="s">
        <v>158</v>
      </c>
      <c r="C893" s="22" t="s">
        <v>1779</v>
      </c>
      <c r="D893" s="23">
        <v>6</v>
      </c>
      <c r="E893" s="22" t="s">
        <v>158</v>
      </c>
      <c r="F893" s="23">
        <v>6</v>
      </c>
      <c r="G893" s="22" t="s">
        <v>1779</v>
      </c>
      <c r="H893" s="22" t="s">
        <v>1327</v>
      </c>
      <c r="I893" s="23">
        <v>1</v>
      </c>
      <c r="J893" s="23">
        <v>192</v>
      </c>
      <c r="K893" s="23" t="s">
        <v>1780</v>
      </c>
      <c r="L893" s="22" t="s">
        <v>1781</v>
      </c>
      <c r="M893" s="21" t="s">
        <v>171</v>
      </c>
      <c r="N893" s="23" t="s">
        <v>1119</v>
      </c>
      <c r="O893" s="22" t="s">
        <v>1120</v>
      </c>
      <c r="P893" s="22" t="s">
        <v>1121</v>
      </c>
      <c r="Q893" s="23" t="s">
        <v>1788</v>
      </c>
      <c r="R893" s="22" t="s">
        <v>1789</v>
      </c>
      <c r="S893" s="21" t="s">
        <v>174</v>
      </c>
      <c r="T893" s="23" t="s">
        <v>1790</v>
      </c>
      <c r="U893" s="24" t="s">
        <v>19</v>
      </c>
      <c r="V893" s="23">
        <v>500</v>
      </c>
      <c r="W893" s="25">
        <v>0</v>
      </c>
      <c r="X893" s="25">
        <v>0</v>
      </c>
      <c r="Y893" s="25">
        <v>0</v>
      </c>
      <c r="Z893" s="25">
        <v>0</v>
      </c>
      <c r="AA893" s="25">
        <v>0</v>
      </c>
      <c r="AB893" s="25">
        <v>1229380.8799999999</v>
      </c>
      <c r="AC893" s="26">
        <v>45152.505756550927</v>
      </c>
      <c r="AD893" s="27">
        <f>ROW()</f>
        <v>893</v>
      </c>
      <c r="AE893" s="27">
        <f>1</f>
        <v>1</v>
      </c>
      <c r="AF893" s="27">
        <f>SUBTOTAL(109,Tbl_NGF_Data[[#This Row],[Counter]])</f>
        <v>1</v>
      </c>
    </row>
    <row r="894" spans="2:32" ht="45" x14ac:dyDescent="0.25">
      <c r="B894" s="21" t="s">
        <v>158</v>
      </c>
      <c r="C894" s="22" t="s">
        <v>1779</v>
      </c>
      <c r="D894" s="23">
        <v>6</v>
      </c>
      <c r="E894" s="22" t="s">
        <v>158</v>
      </c>
      <c r="F894" s="23">
        <v>6</v>
      </c>
      <c r="G894" s="22" t="s">
        <v>1779</v>
      </c>
      <c r="H894" s="22" t="s">
        <v>1327</v>
      </c>
      <c r="I894" s="23">
        <v>1</v>
      </c>
      <c r="J894" s="23">
        <v>192</v>
      </c>
      <c r="K894" s="23" t="s">
        <v>1780</v>
      </c>
      <c r="L894" s="22" t="s">
        <v>1781</v>
      </c>
      <c r="M894" s="21" t="s">
        <v>171</v>
      </c>
      <c r="N894" s="23" t="s">
        <v>1119</v>
      </c>
      <c r="O894" s="22" t="s">
        <v>1120</v>
      </c>
      <c r="P894" s="22" t="s">
        <v>1121</v>
      </c>
      <c r="Q894" s="23" t="s">
        <v>1791</v>
      </c>
      <c r="R894" s="22" t="s">
        <v>1792</v>
      </c>
      <c r="S894" s="21" t="s">
        <v>175</v>
      </c>
      <c r="T894" s="23" t="s">
        <v>1793</v>
      </c>
      <c r="U894" s="24" t="s">
        <v>15</v>
      </c>
      <c r="V894" s="23">
        <v>100</v>
      </c>
      <c r="W894" s="25">
        <v>0</v>
      </c>
      <c r="X894" s="25">
        <v>0</v>
      </c>
      <c r="Y894" s="25">
        <v>0</v>
      </c>
      <c r="Z894" s="25">
        <v>19.25</v>
      </c>
      <c r="AA894" s="25">
        <v>107.52</v>
      </c>
      <c r="AB894" s="25">
        <v>1385.82</v>
      </c>
      <c r="AC894" s="26">
        <v>45152.505756550927</v>
      </c>
      <c r="AD894" s="27">
        <f>ROW()</f>
        <v>894</v>
      </c>
      <c r="AE894" s="27">
        <f>1</f>
        <v>1</v>
      </c>
      <c r="AF894" s="27">
        <f>SUBTOTAL(109,Tbl_NGF_Data[[#This Row],[Counter]])</f>
        <v>1</v>
      </c>
    </row>
    <row r="895" spans="2:32" ht="45" x14ac:dyDescent="0.25">
      <c r="B895" s="21" t="s">
        <v>158</v>
      </c>
      <c r="C895" s="22" t="s">
        <v>1779</v>
      </c>
      <c r="D895" s="23">
        <v>6</v>
      </c>
      <c r="E895" s="22" t="s">
        <v>158</v>
      </c>
      <c r="F895" s="23">
        <v>6</v>
      </c>
      <c r="G895" s="22" t="s">
        <v>1779</v>
      </c>
      <c r="H895" s="22" t="s">
        <v>1327</v>
      </c>
      <c r="I895" s="23">
        <v>1</v>
      </c>
      <c r="J895" s="23">
        <v>192</v>
      </c>
      <c r="K895" s="23" t="s">
        <v>1780</v>
      </c>
      <c r="L895" s="22" t="s">
        <v>1781</v>
      </c>
      <c r="M895" s="21" t="s">
        <v>171</v>
      </c>
      <c r="N895" s="23" t="s">
        <v>1119</v>
      </c>
      <c r="O895" s="22" t="s">
        <v>1120</v>
      </c>
      <c r="P895" s="22" t="s">
        <v>1121</v>
      </c>
      <c r="Q895" s="23" t="s">
        <v>1791</v>
      </c>
      <c r="R895" s="22" t="s">
        <v>1792</v>
      </c>
      <c r="S895" s="21" t="s">
        <v>175</v>
      </c>
      <c r="T895" s="23" t="s">
        <v>1793</v>
      </c>
      <c r="U895" s="24" t="s">
        <v>16</v>
      </c>
      <c r="V895" s="23">
        <v>135</v>
      </c>
      <c r="W895" s="25">
        <v>0</v>
      </c>
      <c r="X895" s="25">
        <v>0</v>
      </c>
      <c r="Y895" s="25">
        <v>0</v>
      </c>
      <c r="Z895" s="25">
        <v>730000</v>
      </c>
      <c r="AA895" s="25">
        <v>2993750</v>
      </c>
      <c r="AB895" s="25">
        <v>2993750</v>
      </c>
      <c r="AC895" s="26">
        <v>45152.505756550927</v>
      </c>
      <c r="AD895" s="27">
        <f>ROW()</f>
        <v>895</v>
      </c>
      <c r="AE895" s="27">
        <f>1</f>
        <v>1</v>
      </c>
      <c r="AF895" s="27">
        <f>SUBTOTAL(109,Tbl_NGF_Data[[#This Row],[Counter]])</f>
        <v>1</v>
      </c>
    </row>
    <row r="896" spans="2:32" ht="45" x14ac:dyDescent="0.25">
      <c r="B896" s="21" t="s">
        <v>158</v>
      </c>
      <c r="C896" s="22" t="s">
        <v>1779</v>
      </c>
      <c r="D896" s="23">
        <v>6</v>
      </c>
      <c r="E896" s="22" t="s">
        <v>158</v>
      </c>
      <c r="F896" s="23">
        <v>6</v>
      </c>
      <c r="G896" s="22" t="s">
        <v>1779</v>
      </c>
      <c r="H896" s="22" t="s">
        <v>1327</v>
      </c>
      <c r="I896" s="23">
        <v>1</v>
      </c>
      <c r="J896" s="23">
        <v>192</v>
      </c>
      <c r="K896" s="23" t="s">
        <v>1780</v>
      </c>
      <c r="L896" s="22" t="s">
        <v>1781</v>
      </c>
      <c r="M896" s="21" t="s">
        <v>171</v>
      </c>
      <c r="N896" s="23" t="s">
        <v>1119</v>
      </c>
      <c r="O896" s="22" t="s">
        <v>1120</v>
      </c>
      <c r="P896" s="22" t="s">
        <v>1121</v>
      </c>
      <c r="Q896" s="23" t="s">
        <v>1791</v>
      </c>
      <c r="R896" s="22" t="s">
        <v>1792</v>
      </c>
      <c r="S896" s="21" t="s">
        <v>175</v>
      </c>
      <c r="T896" s="23" t="s">
        <v>1793</v>
      </c>
      <c r="U896" s="24" t="s">
        <v>17</v>
      </c>
      <c r="V896" s="23">
        <v>200</v>
      </c>
      <c r="W896" s="25">
        <v>0</v>
      </c>
      <c r="X896" s="25">
        <v>0</v>
      </c>
      <c r="Y896" s="25">
        <v>0</v>
      </c>
      <c r="Z896" s="25">
        <v>730000</v>
      </c>
      <c r="AA896" s="25">
        <v>2993750</v>
      </c>
      <c r="AB896" s="25">
        <v>2993750</v>
      </c>
      <c r="AC896" s="26">
        <v>45152.505756550927</v>
      </c>
      <c r="AD896" s="27">
        <f>ROW()</f>
        <v>896</v>
      </c>
      <c r="AE896" s="27">
        <f>1</f>
        <v>1</v>
      </c>
      <c r="AF896" s="27">
        <f>SUBTOTAL(109,Tbl_NGF_Data[[#This Row],[Counter]])</f>
        <v>1</v>
      </c>
    </row>
    <row r="897" spans="2:32" ht="45" x14ac:dyDescent="0.25">
      <c r="B897" s="21" t="s">
        <v>158</v>
      </c>
      <c r="C897" s="22" t="s">
        <v>1779</v>
      </c>
      <c r="D897" s="23">
        <v>6</v>
      </c>
      <c r="E897" s="22" t="s">
        <v>158</v>
      </c>
      <c r="F897" s="23">
        <v>6</v>
      </c>
      <c r="G897" s="22" t="s">
        <v>1779</v>
      </c>
      <c r="H897" s="22" t="s">
        <v>1327</v>
      </c>
      <c r="I897" s="23">
        <v>1</v>
      </c>
      <c r="J897" s="23">
        <v>192</v>
      </c>
      <c r="K897" s="23" t="s">
        <v>1780</v>
      </c>
      <c r="L897" s="22" t="s">
        <v>1781</v>
      </c>
      <c r="M897" s="21" t="s">
        <v>171</v>
      </c>
      <c r="N897" s="23" t="s">
        <v>1119</v>
      </c>
      <c r="O897" s="22" t="s">
        <v>1120</v>
      </c>
      <c r="P897" s="22" t="s">
        <v>1121</v>
      </c>
      <c r="Q897" s="23" t="s">
        <v>1791</v>
      </c>
      <c r="R897" s="22" t="s">
        <v>1792</v>
      </c>
      <c r="S897" s="21" t="s">
        <v>175</v>
      </c>
      <c r="T897" s="23" t="s">
        <v>1793</v>
      </c>
      <c r="U897" s="24" t="s">
        <v>19</v>
      </c>
      <c r="V897" s="23">
        <v>500</v>
      </c>
      <c r="W897" s="25">
        <v>0</v>
      </c>
      <c r="X897" s="25">
        <v>0</v>
      </c>
      <c r="Y897" s="25">
        <v>0</v>
      </c>
      <c r="Z897" s="25">
        <v>19.25</v>
      </c>
      <c r="AA897" s="25">
        <v>88.27</v>
      </c>
      <c r="AB897" s="25">
        <v>1278.3</v>
      </c>
      <c r="AC897" s="26">
        <v>45152.505756550927</v>
      </c>
      <c r="AD897" s="27">
        <f>ROW()</f>
        <v>897</v>
      </c>
      <c r="AE897" s="27">
        <f>1</f>
        <v>1</v>
      </c>
      <c r="AF897" s="27">
        <f>SUBTOTAL(109,Tbl_NGF_Data[[#This Row],[Counter]])</f>
        <v>1</v>
      </c>
    </row>
    <row r="898" spans="2:32" ht="45" x14ac:dyDescent="0.25">
      <c r="B898" s="21" t="s">
        <v>158</v>
      </c>
      <c r="C898" s="22" t="s">
        <v>1779</v>
      </c>
      <c r="D898" s="23">
        <v>6</v>
      </c>
      <c r="E898" s="22" t="s">
        <v>158</v>
      </c>
      <c r="F898" s="23">
        <v>6</v>
      </c>
      <c r="G898" s="22" t="s">
        <v>1779</v>
      </c>
      <c r="H898" s="22" t="s">
        <v>1327</v>
      </c>
      <c r="I898" s="23">
        <v>1</v>
      </c>
      <c r="J898" s="23">
        <v>192</v>
      </c>
      <c r="K898" s="23" t="s">
        <v>1780</v>
      </c>
      <c r="L898" s="22" t="s">
        <v>1781</v>
      </c>
      <c r="M898" s="21" t="s">
        <v>171</v>
      </c>
      <c r="N898" s="23" t="s">
        <v>1119</v>
      </c>
      <c r="O898" s="22" t="s">
        <v>1120</v>
      </c>
      <c r="P898" s="22" t="s">
        <v>1121</v>
      </c>
      <c r="Q898" s="23" t="s">
        <v>1794</v>
      </c>
      <c r="R898" s="22" t="s">
        <v>1795</v>
      </c>
      <c r="S898" s="21" t="s">
        <v>176</v>
      </c>
      <c r="T898" s="23" t="s">
        <v>1796</v>
      </c>
      <c r="U898" s="24" t="s">
        <v>15</v>
      </c>
      <c r="V898" s="23">
        <v>100</v>
      </c>
      <c r="W898" s="25">
        <v>0</v>
      </c>
      <c r="X898" s="25">
        <v>0</v>
      </c>
      <c r="Y898" s="25">
        <v>0</v>
      </c>
      <c r="Z898" s="25">
        <v>0</v>
      </c>
      <c r="AA898" s="25">
        <v>123.24</v>
      </c>
      <c r="AB898" s="25">
        <v>1301294.93</v>
      </c>
      <c r="AC898" s="26">
        <v>45152.505756550927</v>
      </c>
      <c r="AD898" s="27">
        <f>ROW()</f>
        <v>898</v>
      </c>
      <c r="AE898" s="27">
        <f>1</f>
        <v>1</v>
      </c>
      <c r="AF898" s="27">
        <f>SUBTOTAL(109,Tbl_NGF_Data[[#This Row],[Counter]])</f>
        <v>1</v>
      </c>
    </row>
    <row r="899" spans="2:32" ht="45" x14ac:dyDescent="0.25">
      <c r="B899" s="21" t="s">
        <v>158</v>
      </c>
      <c r="C899" s="22" t="s">
        <v>1779</v>
      </c>
      <c r="D899" s="23">
        <v>6</v>
      </c>
      <c r="E899" s="22" t="s">
        <v>158</v>
      </c>
      <c r="F899" s="23">
        <v>6</v>
      </c>
      <c r="G899" s="22" t="s">
        <v>1779</v>
      </c>
      <c r="H899" s="22" t="s">
        <v>1327</v>
      </c>
      <c r="I899" s="23">
        <v>1</v>
      </c>
      <c r="J899" s="23">
        <v>192</v>
      </c>
      <c r="K899" s="23" t="s">
        <v>1780</v>
      </c>
      <c r="L899" s="22" t="s">
        <v>1781</v>
      </c>
      <c r="M899" s="21" t="s">
        <v>171</v>
      </c>
      <c r="N899" s="23" t="s">
        <v>1119</v>
      </c>
      <c r="O899" s="22" t="s">
        <v>1120</v>
      </c>
      <c r="P899" s="22" t="s">
        <v>1121</v>
      </c>
      <c r="Q899" s="23" t="s">
        <v>1794</v>
      </c>
      <c r="R899" s="22" t="s">
        <v>1795</v>
      </c>
      <c r="S899" s="21" t="s">
        <v>176</v>
      </c>
      <c r="T899" s="23" t="s">
        <v>1796</v>
      </c>
      <c r="U899" s="24" t="s">
        <v>16</v>
      </c>
      <c r="V899" s="23">
        <v>135</v>
      </c>
      <c r="W899" s="25">
        <v>0</v>
      </c>
      <c r="X899" s="25">
        <v>0</v>
      </c>
      <c r="Y899" s="25">
        <v>0</v>
      </c>
      <c r="Z899" s="25">
        <v>0</v>
      </c>
      <c r="AA899" s="25">
        <v>500000</v>
      </c>
      <c r="AB899" s="25">
        <v>1300000</v>
      </c>
      <c r="AC899" s="26">
        <v>45152.505756550927</v>
      </c>
      <c r="AD899" s="27">
        <f>ROW()</f>
        <v>899</v>
      </c>
      <c r="AE899" s="27">
        <f>1</f>
        <v>1</v>
      </c>
      <c r="AF899" s="27">
        <f>SUBTOTAL(109,Tbl_NGF_Data[[#This Row],[Counter]])</f>
        <v>1</v>
      </c>
    </row>
    <row r="900" spans="2:32" ht="45" x14ac:dyDescent="0.25">
      <c r="B900" s="21" t="s">
        <v>158</v>
      </c>
      <c r="C900" s="22" t="s">
        <v>1779</v>
      </c>
      <c r="D900" s="23">
        <v>6</v>
      </c>
      <c r="E900" s="22" t="s">
        <v>158</v>
      </c>
      <c r="F900" s="23">
        <v>6</v>
      </c>
      <c r="G900" s="22" t="s">
        <v>1779</v>
      </c>
      <c r="H900" s="22" t="s">
        <v>1327</v>
      </c>
      <c r="I900" s="23">
        <v>1</v>
      </c>
      <c r="J900" s="23">
        <v>192</v>
      </c>
      <c r="K900" s="23" t="s">
        <v>1780</v>
      </c>
      <c r="L900" s="22" t="s">
        <v>1781</v>
      </c>
      <c r="M900" s="21" t="s">
        <v>171</v>
      </c>
      <c r="N900" s="23" t="s">
        <v>1119</v>
      </c>
      <c r="O900" s="22" t="s">
        <v>1120</v>
      </c>
      <c r="P900" s="22" t="s">
        <v>1121</v>
      </c>
      <c r="Q900" s="23" t="s">
        <v>1794</v>
      </c>
      <c r="R900" s="22" t="s">
        <v>1795</v>
      </c>
      <c r="S900" s="21" t="s">
        <v>176</v>
      </c>
      <c r="T900" s="23" t="s">
        <v>1796</v>
      </c>
      <c r="U900" s="24" t="s">
        <v>17</v>
      </c>
      <c r="V900" s="23">
        <v>200</v>
      </c>
      <c r="W900" s="25">
        <v>0</v>
      </c>
      <c r="X900" s="25">
        <v>0</v>
      </c>
      <c r="Y900" s="25">
        <v>0</v>
      </c>
      <c r="Z900" s="25">
        <v>0</v>
      </c>
      <c r="AA900" s="25">
        <v>500000</v>
      </c>
      <c r="AB900" s="25">
        <v>0</v>
      </c>
      <c r="AC900" s="26">
        <v>45152.505756550927</v>
      </c>
      <c r="AD900" s="27">
        <f>ROW()</f>
        <v>900</v>
      </c>
      <c r="AE900" s="27">
        <f>1</f>
        <v>1</v>
      </c>
      <c r="AF900" s="27">
        <f>SUBTOTAL(109,Tbl_NGF_Data[[#This Row],[Counter]])</f>
        <v>1</v>
      </c>
    </row>
    <row r="901" spans="2:32" ht="45" x14ac:dyDescent="0.25">
      <c r="B901" s="21" t="s">
        <v>158</v>
      </c>
      <c r="C901" s="22" t="s">
        <v>1779</v>
      </c>
      <c r="D901" s="23">
        <v>6</v>
      </c>
      <c r="E901" s="22" t="s">
        <v>158</v>
      </c>
      <c r="F901" s="23">
        <v>6</v>
      </c>
      <c r="G901" s="22" t="s">
        <v>1779</v>
      </c>
      <c r="H901" s="22" t="s">
        <v>1327</v>
      </c>
      <c r="I901" s="23">
        <v>1</v>
      </c>
      <c r="J901" s="23">
        <v>192</v>
      </c>
      <c r="K901" s="23" t="s">
        <v>1780</v>
      </c>
      <c r="L901" s="22" t="s">
        <v>1781</v>
      </c>
      <c r="M901" s="21" t="s">
        <v>171</v>
      </c>
      <c r="N901" s="23" t="s">
        <v>1119</v>
      </c>
      <c r="O901" s="22" t="s">
        <v>1120</v>
      </c>
      <c r="P901" s="22" t="s">
        <v>1121</v>
      </c>
      <c r="Q901" s="23" t="s">
        <v>1794</v>
      </c>
      <c r="R901" s="22" t="s">
        <v>1795</v>
      </c>
      <c r="S901" s="21" t="s">
        <v>176</v>
      </c>
      <c r="T901" s="23" t="s">
        <v>1796</v>
      </c>
      <c r="U901" s="24" t="s">
        <v>18</v>
      </c>
      <c r="V901" s="23">
        <v>220</v>
      </c>
      <c r="W901" s="25">
        <v>0</v>
      </c>
      <c r="X901" s="25">
        <v>0</v>
      </c>
      <c r="Y901" s="25">
        <v>0</v>
      </c>
      <c r="Z901" s="25">
        <v>0</v>
      </c>
      <c r="AA901" s="25">
        <v>0</v>
      </c>
      <c r="AB901" s="25">
        <v>1300000</v>
      </c>
      <c r="AC901" s="26">
        <v>45152.505756550927</v>
      </c>
      <c r="AD901" s="27">
        <f>ROW()</f>
        <v>901</v>
      </c>
      <c r="AE901" s="27">
        <f>1</f>
        <v>1</v>
      </c>
      <c r="AF901" s="27">
        <f>SUBTOTAL(109,Tbl_NGF_Data[[#This Row],[Counter]])</f>
        <v>1</v>
      </c>
    </row>
    <row r="902" spans="2:32" ht="45" x14ac:dyDescent="0.25">
      <c r="B902" s="21" t="s">
        <v>158</v>
      </c>
      <c r="C902" s="22" t="s">
        <v>1779</v>
      </c>
      <c r="D902" s="23">
        <v>6</v>
      </c>
      <c r="E902" s="22" t="s">
        <v>158</v>
      </c>
      <c r="F902" s="23">
        <v>6</v>
      </c>
      <c r="G902" s="22" t="s">
        <v>1779</v>
      </c>
      <c r="H902" s="22" t="s">
        <v>1327</v>
      </c>
      <c r="I902" s="23">
        <v>1</v>
      </c>
      <c r="J902" s="23">
        <v>192</v>
      </c>
      <c r="K902" s="23" t="s">
        <v>1780</v>
      </c>
      <c r="L902" s="22" t="s">
        <v>1781</v>
      </c>
      <c r="M902" s="21" t="s">
        <v>171</v>
      </c>
      <c r="N902" s="23" t="s">
        <v>1119</v>
      </c>
      <c r="O902" s="22" t="s">
        <v>1120</v>
      </c>
      <c r="P902" s="22" t="s">
        <v>1121</v>
      </c>
      <c r="Q902" s="23" t="s">
        <v>1794</v>
      </c>
      <c r="R902" s="22" t="s">
        <v>1795</v>
      </c>
      <c r="S902" s="21" t="s">
        <v>176</v>
      </c>
      <c r="T902" s="23" t="s">
        <v>1796</v>
      </c>
      <c r="U902" s="24" t="s">
        <v>19</v>
      </c>
      <c r="V902" s="23">
        <v>500</v>
      </c>
      <c r="W902" s="25">
        <v>0</v>
      </c>
      <c r="X902" s="25">
        <v>0</v>
      </c>
      <c r="Y902" s="25">
        <v>0</v>
      </c>
      <c r="Z902" s="25">
        <v>0</v>
      </c>
      <c r="AA902" s="25">
        <v>123.24</v>
      </c>
      <c r="AB902" s="25">
        <v>1171.69</v>
      </c>
      <c r="AC902" s="26">
        <v>45152.505756550927</v>
      </c>
      <c r="AD902" s="27">
        <f>ROW()</f>
        <v>902</v>
      </c>
      <c r="AE902" s="27">
        <f>1</f>
        <v>1</v>
      </c>
      <c r="AF902" s="27">
        <f>SUBTOTAL(109,Tbl_NGF_Data[[#This Row],[Counter]])</f>
        <v>1</v>
      </c>
    </row>
    <row r="903" spans="2:32" ht="60" x14ac:dyDescent="0.25">
      <c r="B903" s="21" t="s">
        <v>158</v>
      </c>
      <c r="C903" s="22" t="s">
        <v>1779</v>
      </c>
      <c r="D903" s="23">
        <v>6</v>
      </c>
      <c r="E903" s="22" t="s">
        <v>158</v>
      </c>
      <c r="F903" s="23">
        <v>6</v>
      </c>
      <c r="G903" s="22" t="s">
        <v>1779</v>
      </c>
      <c r="H903" s="22" t="s">
        <v>1327</v>
      </c>
      <c r="I903" s="23">
        <v>1</v>
      </c>
      <c r="J903" s="23">
        <v>192</v>
      </c>
      <c r="K903" s="23" t="s">
        <v>1780</v>
      </c>
      <c r="L903" s="22" t="s">
        <v>1781</v>
      </c>
      <c r="M903" s="21" t="s">
        <v>171</v>
      </c>
      <c r="N903" s="23" t="s">
        <v>1119</v>
      </c>
      <c r="O903" s="22" t="s">
        <v>1120</v>
      </c>
      <c r="P903" s="22" t="s">
        <v>1121</v>
      </c>
      <c r="Q903" s="23" t="s">
        <v>1797</v>
      </c>
      <c r="R903" s="22" t="s">
        <v>1798</v>
      </c>
      <c r="S903" s="21" t="s">
        <v>177</v>
      </c>
      <c r="T903" s="23" t="s">
        <v>1799</v>
      </c>
      <c r="U903" s="24" t="s">
        <v>15</v>
      </c>
      <c r="V903" s="23">
        <v>100</v>
      </c>
      <c r="W903" s="25">
        <v>0</v>
      </c>
      <c r="X903" s="25">
        <v>0</v>
      </c>
      <c r="Y903" s="25">
        <v>0</v>
      </c>
      <c r="Z903" s="25">
        <v>425024.82</v>
      </c>
      <c r="AA903" s="25">
        <v>1250902.6599999999</v>
      </c>
      <c r="AB903" s="25">
        <v>2032145.68</v>
      </c>
      <c r="AC903" s="26">
        <v>45152.505756550927</v>
      </c>
      <c r="AD903" s="27">
        <f>ROW()</f>
        <v>903</v>
      </c>
      <c r="AE903" s="27">
        <f>1</f>
        <v>1</v>
      </c>
      <c r="AF903" s="27">
        <f>SUBTOTAL(109,Tbl_NGF_Data[[#This Row],[Counter]])</f>
        <v>1</v>
      </c>
    </row>
    <row r="904" spans="2:32" ht="60" x14ac:dyDescent="0.25">
      <c r="B904" s="21" t="s">
        <v>158</v>
      </c>
      <c r="C904" s="22" t="s">
        <v>1779</v>
      </c>
      <c r="D904" s="23">
        <v>6</v>
      </c>
      <c r="E904" s="22" t="s">
        <v>158</v>
      </c>
      <c r="F904" s="23">
        <v>6</v>
      </c>
      <c r="G904" s="22" t="s">
        <v>1779</v>
      </c>
      <c r="H904" s="22" t="s">
        <v>1327</v>
      </c>
      <c r="I904" s="23">
        <v>1</v>
      </c>
      <c r="J904" s="23">
        <v>192</v>
      </c>
      <c r="K904" s="23" t="s">
        <v>1780</v>
      </c>
      <c r="L904" s="22" t="s">
        <v>1781</v>
      </c>
      <c r="M904" s="21" t="s">
        <v>171</v>
      </c>
      <c r="N904" s="23" t="s">
        <v>1119</v>
      </c>
      <c r="O904" s="22" t="s">
        <v>1120</v>
      </c>
      <c r="P904" s="22" t="s">
        <v>1121</v>
      </c>
      <c r="Q904" s="23" t="s">
        <v>1797</v>
      </c>
      <c r="R904" s="22" t="s">
        <v>1798</v>
      </c>
      <c r="S904" s="21" t="s">
        <v>177</v>
      </c>
      <c r="T904" s="23" t="s">
        <v>1799</v>
      </c>
      <c r="U904" s="24" t="s">
        <v>16</v>
      </c>
      <c r="V904" s="23">
        <v>135</v>
      </c>
      <c r="W904" s="25">
        <v>0</v>
      </c>
      <c r="X904" s="25">
        <v>0</v>
      </c>
      <c r="Y904" s="25">
        <v>0</v>
      </c>
      <c r="Z904" s="25">
        <v>425000</v>
      </c>
      <c r="AA904" s="25">
        <v>825000</v>
      </c>
      <c r="AB904" s="25">
        <v>825000.00000000012</v>
      </c>
      <c r="AC904" s="26">
        <v>45152.505756550927</v>
      </c>
      <c r="AD904" s="27">
        <f>ROW()</f>
        <v>904</v>
      </c>
      <c r="AE904" s="27">
        <f>1</f>
        <v>1</v>
      </c>
      <c r="AF904" s="27">
        <f>SUBTOTAL(109,Tbl_NGF_Data[[#This Row],[Counter]])</f>
        <v>1</v>
      </c>
    </row>
    <row r="905" spans="2:32" ht="60" x14ac:dyDescent="0.25">
      <c r="B905" s="21" t="s">
        <v>158</v>
      </c>
      <c r="C905" s="22" t="s">
        <v>1779</v>
      </c>
      <c r="D905" s="23">
        <v>6</v>
      </c>
      <c r="E905" s="22" t="s">
        <v>158</v>
      </c>
      <c r="F905" s="23">
        <v>6</v>
      </c>
      <c r="G905" s="22" t="s">
        <v>1779</v>
      </c>
      <c r="H905" s="22" t="s">
        <v>1327</v>
      </c>
      <c r="I905" s="23">
        <v>1</v>
      </c>
      <c r="J905" s="23">
        <v>192</v>
      </c>
      <c r="K905" s="23" t="s">
        <v>1780</v>
      </c>
      <c r="L905" s="22" t="s">
        <v>1781</v>
      </c>
      <c r="M905" s="21" t="s">
        <v>171</v>
      </c>
      <c r="N905" s="23" t="s">
        <v>1119</v>
      </c>
      <c r="O905" s="22" t="s">
        <v>1120</v>
      </c>
      <c r="P905" s="22" t="s">
        <v>1121</v>
      </c>
      <c r="Q905" s="23" t="s">
        <v>1797</v>
      </c>
      <c r="R905" s="22" t="s">
        <v>1798</v>
      </c>
      <c r="S905" s="21" t="s">
        <v>177</v>
      </c>
      <c r="T905" s="23" t="s">
        <v>1799</v>
      </c>
      <c r="U905" s="24" t="s">
        <v>17</v>
      </c>
      <c r="V905" s="23">
        <v>200</v>
      </c>
      <c r="W905" s="25">
        <v>0</v>
      </c>
      <c r="X905" s="25">
        <v>0</v>
      </c>
      <c r="Y905" s="25">
        <v>0</v>
      </c>
      <c r="Z905" s="25">
        <v>0</v>
      </c>
      <c r="AA905" s="25">
        <v>0</v>
      </c>
      <c r="AB905" s="25">
        <v>69812.25</v>
      </c>
      <c r="AC905" s="26">
        <v>45152.505756550927</v>
      </c>
      <c r="AD905" s="27">
        <f>ROW()</f>
        <v>905</v>
      </c>
      <c r="AE905" s="27">
        <f>1</f>
        <v>1</v>
      </c>
      <c r="AF905" s="27">
        <f>SUBTOTAL(109,Tbl_NGF_Data[[#This Row],[Counter]])</f>
        <v>1</v>
      </c>
    </row>
    <row r="906" spans="2:32" ht="60" x14ac:dyDescent="0.25">
      <c r="B906" s="21" t="s">
        <v>158</v>
      </c>
      <c r="C906" s="22" t="s">
        <v>1779</v>
      </c>
      <c r="D906" s="23">
        <v>6</v>
      </c>
      <c r="E906" s="22" t="s">
        <v>158</v>
      </c>
      <c r="F906" s="23">
        <v>6</v>
      </c>
      <c r="G906" s="22" t="s">
        <v>1779</v>
      </c>
      <c r="H906" s="22" t="s">
        <v>1327</v>
      </c>
      <c r="I906" s="23">
        <v>1</v>
      </c>
      <c r="J906" s="23">
        <v>192</v>
      </c>
      <c r="K906" s="23" t="s">
        <v>1780</v>
      </c>
      <c r="L906" s="22" t="s">
        <v>1781</v>
      </c>
      <c r="M906" s="21" t="s">
        <v>171</v>
      </c>
      <c r="N906" s="23" t="s">
        <v>1119</v>
      </c>
      <c r="O906" s="22" t="s">
        <v>1120</v>
      </c>
      <c r="P906" s="22" t="s">
        <v>1121</v>
      </c>
      <c r="Q906" s="23" t="s">
        <v>1797</v>
      </c>
      <c r="R906" s="22" t="s">
        <v>1798</v>
      </c>
      <c r="S906" s="21" t="s">
        <v>177</v>
      </c>
      <c r="T906" s="23" t="s">
        <v>1799</v>
      </c>
      <c r="U906" s="24" t="s">
        <v>18</v>
      </c>
      <c r="V906" s="23">
        <v>220</v>
      </c>
      <c r="W906" s="25">
        <v>0</v>
      </c>
      <c r="X906" s="25">
        <v>0</v>
      </c>
      <c r="Y906" s="25">
        <v>0</v>
      </c>
      <c r="Z906" s="25">
        <v>425000</v>
      </c>
      <c r="AA906" s="25">
        <v>825000</v>
      </c>
      <c r="AB906" s="25">
        <v>755187.75000000012</v>
      </c>
      <c r="AC906" s="26">
        <v>45152.505756550927</v>
      </c>
      <c r="AD906" s="27">
        <f>ROW()</f>
        <v>906</v>
      </c>
      <c r="AE906" s="27">
        <f>1</f>
        <v>1</v>
      </c>
      <c r="AF906" s="27">
        <f>SUBTOTAL(109,Tbl_NGF_Data[[#This Row],[Counter]])</f>
        <v>1</v>
      </c>
    </row>
    <row r="907" spans="2:32" ht="60" x14ac:dyDescent="0.25">
      <c r="B907" s="21" t="s">
        <v>158</v>
      </c>
      <c r="C907" s="22" t="s">
        <v>1779</v>
      </c>
      <c r="D907" s="23">
        <v>6</v>
      </c>
      <c r="E907" s="22" t="s">
        <v>158</v>
      </c>
      <c r="F907" s="23">
        <v>6</v>
      </c>
      <c r="G907" s="22" t="s">
        <v>1779</v>
      </c>
      <c r="H907" s="22" t="s">
        <v>1327</v>
      </c>
      <c r="I907" s="23">
        <v>1</v>
      </c>
      <c r="J907" s="23">
        <v>192</v>
      </c>
      <c r="K907" s="23" t="s">
        <v>1780</v>
      </c>
      <c r="L907" s="22" t="s">
        <v>1781</v>
      </c>
      <c r="M907" s="21" t="s">
        <v>171</v>
      </c>
      <c r="N907" s="23" t="s">
        <v>1119</v>
      </c>
      <c r="O907" s="22" t="s">
        <v>1120</v>
      </c>
      <c r="P907" s="22" t="s">
        <v>1121</v>
      </c>
      <c r="Q907" s="23" t="s">
        <v>1797</v>
      </c>
      <c r="R907" s="22" t="s">
        <v>1798</v>
      </c>
      <c r="S907" s="21" t="s">
        <v>177</v>
      </c>
      <c r="T907" s="23" t="s">
        <v>1799</v>
      </c>
      <c r="U907" s="24" t="s">
        <v>19</v>
      </c>
      <c r="V907" s="23">
        <v>500</v>
      </c>
      <c r="W907" s="25">
        <v>0</v>
      </c>
      <c r="X907" s="25">
        <v>0</v>
      </c>
      <c r="Y907" s="25">
        <v>0</v>
      </c>
      <c r="Z907" s="25">
        <v>24.82</v>
      </c>
      <c r="AA907" s="25">
        <v>877.84</v>
      </c>
      <c r="AB907" s="25">
        <v>26055.27</v>
      </c>
      <c r="AC907" s="26">
        <v>45152.505756550927</v>
      </c>
      <c r="AD907" s="27">
        <f>ROW()</f>
        <v>907</v>
      </c>
      <c r="AE907" s="27">
        <f>1</f>
        <v>1</v>
      </c>
      <c r="AF907" s="27">
        <f>SUBTOTAL(109,Tbl_NGF_Data[[#This Row],[Counter]])</f>
        <v>1</v>
      </c>
    </row>
    <row r="908" spans="2:32" ht="45" x14ac:dyDescent="0.25">
      <c r="B908" s="21" t="s">
        <v>158</v>
      </c>
      <c r="C908" s="22" t="s">
        <v>1779</v>
      </c>
      <c r="D908" s="23">
        <v>6</v>
      </c>
      <c r="E908" s="22" t="s">
        <v>158</v>
      </c>
      <c r="F908" s="23">
        <v>6</v>
      </c>
      <c r="G908" s="22" t="s">
        <v>1779</v>
      </c>
      <c r="H908" s="22" t="s">
        <v>1327</v>
      </c>
      <c r="I908" s="23">
        <v>1</v>
      </c>
      <c r="J908" s="23">
        <v>192</v>
      </c>
      <c r="K908" s="23" t="s">
        <v>1780</v>
      </c>
      <c r="L908" s="22" t="s">
        <v>1781</v>
      </c>
      <c r="M908" s="21" t="s">
        <v>171</v>
      </c>
      <c r="N908" s="23" t="s">
        <v>1119</v>
      </c>
      <c r="O908" s="22" t="s">
        <v>1120</v>
      </c>
      <c r="P908" s="22" t="s">
        <v>1121</v>
      </c>
      <c r="Q908" s="23" t="s">
        <v>1800</v>
      </c>
      <c r="R908" s="22" t="s">
        <v>1801</v>
      </c>
      <c r="S908" s="21" t="s">
        <v>178</v>
      </c>
      <c r="T908" s="23" t="s">
        <v>1802</v>
      </c>
      <c r="U908" s="24" t="s">
        <v>15</v>
      </c>
      <c r="V908" s="23">
        <v>100</v>
      </c>
      <c r="W908" s="25">
        <v>1202999.93</v>
      </c>
      <c r="X908" s="25">
        <v>1202999.93</v>
      </c>
      <c r="Y908" s="25">
        <v>1202999.93</v>
      </c>
      <c r="Z908" s="25">
        <v>0</v>
      </c>
      <c r="AA908" s="25">
        <v>0</v>
      </c>
      <c r="AB908" s="25">
        <v>0</v>
      </c>
      <c r="AC908" s="26">
        <v>45152.505756550927</v>
      </c>
      <c r="AD908" s="27">
        <f>ROW()</f>
        <v>908</v>
      </c>
      <c r="AE908" s="27">
        <f>1</f>
        <v>1</v>
      </c>
      <c r="AF908" s="27">
        <f>SUBTOTAL(109,Tbl_NGF_Data[[#This Row],[Counter]])</f>
        <v>1</v>
      </c>
    </row>
    <row r="909" spans="2:32" ht="45" x14ac:dyDescent="0.25">
      <c r="B909" s="21" t="s">
        <v>158</v>
      </c>
      <c r="C909" s="22" t="s">
        <v>1779</v>
      </c>
      <c r="D909" s="23">
        <v>6</v>
      </c>
      <c r="E909" s="22" t="s">
        <v>158</v>
      </c>
      <c r="F909" s="23">
        <v>6</v>
      </c>
      <c r="G909" s="22" t="s">
        <v>1779</v>
      </c>
      <c r="H909" s="22" t="s">
        <v>1327</v>
      </c>
      <c r="I909" s="23">
        <v>1</v>
      </c>
      <c r="J909" s="23">
        <v>192</v>
      </c>
      <c r="K909" s="23" t="s">
        <v>1780</v>
      </c>
      <c r="L909" s="22" t="s">
        <v>1781</v>
      </c>
      <c r="M909" s="21" t="s">
        <v>171</v>
      </c>
      <c r="N909" s="23" t="s">
        <v>1119</v>
      </c>
      <c r="O909" s="22" t="s">
        <v>1120</v>
      </c>
      <c r="P909" s="22" t="s">
        <v>1121</v>
      </c>
      <c r="Q909" s="23" t="s">
        <v>1800</v>
      </c>
      <c r="R909" s="22" t="s">
        <v>1801</v>
      </c>
      <c r="S909" s="21" t="s">
        <v>178</v>
      </c>
      <c r="T909" s="23" t="s">
        <v>1802</v>
      </c>
      <c r="U909" s="24" t="s">
        <v>16</v>
      </c>
      <c r="V909" s="23">
        <v>135</v>
      </c>
      <c r="W909" s="25">
        <v>1662000</v>
      </c>
      <c r="X909" s="25">
        <v>0</v>
      </c>
      <c r="Y909" s="25">
        <v>0</v>
      </c>
      <c r="Z909" s="25">
        <v>0</v>
      </c>
      <c r="AA909" s="25">
        <v>0</v>
      </c>
      <c r="AB909" s="25">
        <v>0</v>
      </c>
      <c r="AC909" s="26">
        <v>45152.505756550927</v>
      </c>
      <c r="AD909" s="27">
        <f>ROW()</f>
        <v>909</v>
      </c>
      <c r="AE909" s="27">
        <f>1</f>
        <v>1</v>
      </c>
      <c r="AF909" s="27">
        <f>SUBTOTAL(109,Tbl_NGF_Data[[#This Row],[Counter]])</f>
        <v>1</v>
      </c>
    </row>
    <row r="910" spans="2:32" ht="45" x14ac:dyDescent="0.25">
      <c r="B910" s="21" t="s">
        <v>158</v>
      </c>
      <c r="C910" s="22" t="s">
        <v>1779</v>
      </c>
      <c r="D910" s="23">
        <v>6</v>
      </c>
      <c r="E910" s="22" t="s">
        <v>158</v>
      </c>
      <c r="F910" s="23">
        <v>6</v>
      </c>
      <c r="G910" s="22" t="s">
        <v>1779</v>
      </c>
      <c r="H910" s="22" t="s">
        <v>1327</v>
      </c>
      <c r="I910" s="23">
        <v>1</v>
      </c>
      <c r="J910" s="23">
        <v>192</v>
      </c>
      <c r="K910" s="23" t="s">
        <v>1780</v>
      </c>
      <c r="L910" s="22" t="s">
        <v>1781</v>
      </c>
      <c r="M910" s="21" t="s">
        <v>171</v>
      </c>
      <c r="N910" s="23" t="s">
        <v>1119</v>
      </c>
      <c r="O910" s="22" t="s">
        <v>1120</v>
      </c>
      <c r="P910" s="22" t="s">
        <v>1121</v>
      </c>
      <c r="Q910" s="23" t="s">
        <v>1800</v>
      </c>
      <c r="R910" s="22" t="s">
        <v>1801</v>
      </c>
      <c r="S910" s="21" t="s">
        <v>178</v>
      </c>
      <c r="T910" s="23" t="s">
        <v>1802</v>
      </c>
      <c r="U910" s="24" t="s">
        <v>17</v>
      </c>
      <c r="V910" s="23">
        <v>200</v>
      </c>
      <c r="W910" s="25">
        <v>837000</v>
      </c>
      <c r="X910" s="25">
        <v>0</v>
      </c>
      <c r="Y910" s="25">
        <v>0</v>
      </c>
      <c r="Z910" s="25">
        <v>0</v>
      </c>
      <c r="AA910" s="25">
        <v>0</v>
      </c>
      <c r="AB910" s="25">
        <v>0</v>
      </c>
      <c r="AC910" s="26">
        <v>45152.505756550927</v>
      </c>
      <c r="AD910" s="27">
        <f>ROW()</f>
        <v>910</v>
      </c>
      <c r="AE910" s="27">
        <f>1</f>
        <v>1</v>
      </c>
      <c r="AF910" s="27">
        <f>SUBTOTAL(109,Tbl_NGF_Data[[#This Row],[Counter]])</f>
        <v>1</v>
      </c>
    </row>
    <row r="911" spans="2:32" ht="45" x14ac:dyDescent="0.25">
      <c r="B911" s="21" t="s">
        <v>158</v>
      </c>
      <c r="C911" s="22" t="s">
        <v>1779</v>
      </c>
      <c r="D911" s="23">
        <v>6</v>
      </c>
      <c r="E911" s="22" t="s">
        <v>158</v>
      </c>
      <c r="F911" s="23">
        <v>6</v>
      </c>
      <c r="G911" s="22" t="s">
        <v>1779</v>
      </c>
      <c r="H911" s="22" t="s">
        <v>1327</v>
      </c>
      <c r="I911" s="23">
        <v>1</v>
      </c>
      <c r="J911" s="23">
        <v>192</v>
      </c>
      <c r="K911" s="23" t="s">
        <v>1780</v>
      </c>
      <c r="L911" s="22" t="s">
        <v>1781</v>
      </c>
      <c r="M911" s="21" t="s">
        <v>171</v>
      </c>
      <c r="N911" s="23" t="s">
        <v>1119</v>
      </c>
      <c r="O911" s="22" t="s">
        <v>1120</v>
      </c>
      <c r="P911" s="22" t="s">
        <v>1121</v>
      </c>
      <c r="Q911" s="23" t="s">
        <v>1800</v>
      </c>
      <c r="R911" s="22" t="s">
        <v>1801</v>
      </c>
      <c r="S911" s="21" t="s">
        <v>178</v>
      </c>
      <c r="T911" s="23" t="s">
        <v>1802</v>
      </c>
      <c r="U911" s="24" t="s">
        <v>18</v>
      </c>
      <c r="V911" s="23">
        <v>220</v>
      </c>
      <c r="W911" s="25">
        <v>825000</v>
      </c>
      <c r="X911" s="25">
        <v>0</v>
      </c>
      <c r="Y911" s="25">
        <v>0</v>
      </c>
      <c r="Z911" s="25">
        <v>0</v>
      </c>
      <c r="AA911" s="25">
        <v>0</v>
      </c>
      <c r="AB911" s="25">
        <v>0</v>
      </c>
      <c r="AC911" s="26">
        <v>45152.505756550927</v>
      </c>
      <c r="AD911" s="27">
        <f>ROW()</f>
        <v>911</v>
      </c>
      <c r="AE911" s="27">
        <f>1</f>
        <v>1</v>
      </c>
      <c r="AF911" s="27">
        <f>SUBTOTAL(109,Tbl_NGF_Data[[#This Row],[Counter]])</f>
        <v>1</v>
      </c>
    </row>
    <row r="912" spans="2:32" ht="60" x14ac:dyDescent="0.25">
      <c r="B912" s="21" t="s">
        <v>158</v>
      </c>
      <c r="C912" s="22" t="s">
        <v>1779</v>
      </c>
      <c r="D912" s="23">
        <v>6</v>
      </c>
      <c r="E912" s="22" t="s">
        <v>158</v>
      </c>
      <c r="F912" s="23">
        <v>6</v>
      </c>
      <c r="G912" s="22" t="s">
        <v>1779</v>
      </c>
      <c r="H912" s="22" t="s">
        <v>1327</v>
      </c>
      <c r="I912" s="23">
        <v>1</v>
      </c>
      <c r="J912" s="23">
        <v>192</v>
      </c>
      <c r="K912" s="23" t="s">
        <v>1780</v>
      </c>
      <c r="L912" s="22" t="s">
        <v>1781</v>
      </c>
      <c r="M912" s="21" t="s">
        <v>171</v>
      </c>
      <c r="N912" s="23" t="s">
        <v>1119</v>
      </c>
      <c r="O912" s="22" t="s">
        <v>1120</v>
      </c>
      <c r="P912" s="22" t="s">
        <v>1121</v>
      </c>
      <c r="Q912" s="23" t="s">
        <v>1803</v>
      </c>
      <c r="R912" s="22" t="s">
        <v>1804</v>
      </c>
      <c r="S912" s="21" t="s">
        <v>179</v>
      </c>
      <c r="T912" s="23" t="s">
        <v>1805</v>
      </c>
      <c r="U912" s="24" t="s">
        <v>15</v>
      </c>
      <c r="V912" s="23">
        <v>100</v>
      </c>
      <c r="W912" s="25">
        <v>11000000</v>
      </c>
      <c r="X912" s="25">
        <v>11000000</v>
      </c>
      <c r="Y912" s="25">
        <v>0</v>
      </c>
      <c r="Z912" s="25">
        <v>0</v>
      </c>
      <c r="AA912" s="25">
        <v>0</v>
      </c>
      <c r="AB912" s="25">
        <v>0</v>
      </c>
      <c r="AC912" s="26">
        <v>45152.505756550927</v>
      </c>
      <c r="AD912" s="27">
        <f>ROW()</f>
        <v>912</v>
      </c>
      <c r="AE912" s="27">
        <f>1</f>
        <v>1</v>
      </c>
      <c r="AF912" s="27">
        <f>SUBTOTAL(109,Tbl_NGF_Data[[#This Row],[Counter]])</f>
        <v>1</v>
      </c>
    </row>
    <row r="913" spans="2:32" ht="60" x14ac:dyDescent="0.25">
      <c r="B913" s="21" t="s">
        <v>158</v>
      </c>
      <c r="C913" s="22" t="s">
        <v>1779</v>
      </c>
      <c r="D913" s="23">
        <v>6</v>
      </c>
      <c r="E913" s="22" t="s">
        <v>158</v>
      </c>
      <c r="F913" s="23">
        <v>6</v>
      </c>
      <c r="G913" s="22" t="s">
        <v>1779</v>
      </c>
      <c r="H913" s="22" t="s">
        <v>1327</v>
      </c>
      <c r="I913" s="23">
        <v>1</v>
      </c>
      <c r="J913" s="23">
        <v>192</v>
      </c>
      <c r="K913" s="23" t="s">
        <v>1780</v>
      </c>
      <c r="L913" s="22" t="s">
        <v>1781</v>
      </c>
      <c r="M913" s="21" t="s">
        <v>171</v>
      </c>
      <c r="N913" s="23" t="s">
        <v>1119</v>
      </c>
      <c r="O913" s="22" t="s">
        <v>1120</v>
      </c>
      <c r="P913" s="22" t="s">
        <v>1121</v>
      </c>
      <c r="Q913" s="23" t="s">
        <v>1803</v>
      </c>
      <c r="R913" s="22" t="s">
        <v>1804</v>
      </c>
      <c r="S913" s="21" t="s">
        <v>179</v>
      </c>
      <c r="T913" s="23" t="s">
        <v>1805</v>
      </c>
      <c r="U913" s="24" t="s">
        <v>16</v>
      </c>
      <c r="V913" s="23">
        <v>135</v>
      </c>
      <c r="W913" s="25">
        <v>11000000</v>
      </c>
      <c r="X913" s="25">
        <v>0</v>
      </c>
      <c r="Y913" s="25">
        <v>11000000</v>
      </c>
      <c r="Z913" s="25">
        <v>0</v>
      </c>
      <c r="AA913" s="25">
        <v>0</v>
      </c>
      <c r="AB913" s="25">
        <v>0</v>
      </c>
      <c r="AC913" s="26">
        <v>45152.505756550927</v>
      </c>
      <c r="AD913" s="27">
        <f>ROW()</f>
        <v>913</v>
      </c>
      <c r="AE913" s="27">
        <f>1</f>
        <v>1</v>
      </c>
      <c r="AF913" s="27">
        <f>SUBTOTAL(109,Tbl_NGF_Data[[#This Row],[Counter]])</f>
        <v>1</v>
      </c>
    </row>
    <row r="914" spans="2:32" ht="60" x14ac:dyDescent="0.25">
      <c r="B914" s="21" t="s">
        <v>158</v>
      </c>
      <c r="C914" s="22" t="s">
        <v>1779</v>
      </c>
      <c r="D914" s="23">
        <v>6</v>
      </c>
      <c r="E914" s="22" t="s">
        <v>158</v>
      </c>
      <c r="F914" s="23">
        <v>6</v>
      </c>
      <c r="G914" s="22" t="s">
        <v>1779</v>
      </c>
      <c r="H914" s="22" t="s">
        <v>1327</v>
      </c>
      <c r="I914" s="23">
        <v>1</v>
      </c>
      <c r="J914" s="23">
        <v>192</v>
      </c>
      <c r="K914" s="23" t="s">
        <v>1780</v>
      </c>
      <c r="L914" s="22" t="s">
        <v>1781</v>
      </c>
      <c r="M914" s="21" t="s">
        <v>171</v>
      </c>
      <c r="N914" s="23" t="s">
        <v>1119</v>
      </c>
      <c r="O914" s="22" t="s">
        <v>1120</v>
      </c>
      <c r="P914" s="22" t="s">
        <v>1121</v>
      </c>
      <c r="Q914" s="23" t="s">
        <v>1803</v>
      </c>
      <c r="R914" s="22" t="s">
        <v>1804</v>
      </c>
      <c r="S914" s="21" t="s">
        <v>179</v>
      </c>
      <c r="T914" s="23" t="s">
        <v>1805</v>
      </c>
      <c r="U914" s="24" t="s">
        <v>17</v>
      </c>
      <c r="V914" s="23">
        <v>200</v>
      </c>
      <c r="W914" s="25">
        <v>0</v>
      </c>
      <c r="X914" s="25">
        <v>0</v>
      </c>
      <c r="Y914" s="25">
        <v>11000000</v>
      </c>
      <c r="Z914" s="25">
        <v>0</v>
      </c>
      <c r="AA914" s="25">
        <v>0</v>
      </c>
      <c r="AB914" s="25">
        <v>0</v>
      </c>
      <c r="AC914" s="26">
        <v>45152.505756550927</v>
      </c>
      <c r="AD914" s="27">
        <f>ROW()</f>
        <v>914</v>
      </c>
      <c r="AE914" s="27">
        <f>1</f>
        <v>1</v>
      </c>
      <c r="AF914" s="27">
        <f>SUBTOTAL(109,Tbl_NGF_Data[[#This Row],[Counter]])</f>
        <v>1</v>
      </c>
    </row>
    <row r="915" spans="2:32" ht="60" x14ac:dyDescent="0.25">
      <c r="B915" s="21" t="s">
        <v>158</v>
      </c>
      <c r="C915" s="22" t="s">
        <v>1779</v>
      </c>
      <c r="D915" s="23">
        <v>6</v>
      </c>
      <c r="E915" s="22" t="s">
        <v>158</v>
      </c>
      <c r="F915" s="23">
        <v>6</v>
      </c>
      <c r="G915" s="22" t="s">
        <v>1779</v>
      </c>
      <c r="H915" s="22" t="s">
        <v>1327</v>
      </c>
      <c r="I915" s="23">
        <v>1</v>
      </c>
      <c r="J915" s="23">
        <v>192</v>
      </c>
      <c r="K915" s="23" t="s">
        <v>1780</v>
      </c>
      <c r="L915" s="22" t="s">
        <v>1781</v>
      </c>
      <c r="M915" s="21" t="s">
        <v>171</v>
      </c>
      <c r="N915" s="23" t="s">
        <v>1119</v>
      </c>
      <c r="O915" s="22" t="s">
        <v>1120</v>
      </c>
      <c r="P915" s="22" t="s">
        <v>1121</v>
      </c>
      <c r="Q915" s="23" t="s">
        <v>1803</v>
      </c>
      <c r="R915" s="22" t="s">
        <v>1804</v>
      </c>
      <c r="S915" s="21" t="s">
        <v>179</v>
      </c>
      <c r="T915" s="23" t="s">
        <v>1805</v>
      </c>
      <c r="U915" s="24" t="s">
        <v>18</v>
      </c>
      <c r="V915" s="23">
        <v>220</v>
      </c>
      <c r="W915" s="25">
        <v>11000000</v>
      </c>
      <c r="X915" s="25">
        <v>0</v>
      </c>
      <c r="Y915" s="25">
        <v>0</v>
      </c>
      <c r="Z915" s="25">
        <v>0</v>
      </c>
      <c r="AA915" s="25">
        <v>0</v>
      </c>
      <c r="AB915" s="25">
        <v>0</v>
      </c>
      <c r="AC915" s="26">
        <v>45152.505756550927</v>
      </c>
      <c r="AD915" s="27">
        <f>ROW()</f>
        <v>915</v>
      </c>
      <c r="AE915" s="27">
        <f>1</f>
        <v>1</v>
      </c>
      <c r="AF915" s="27">
        <f>SUBTOTAL(109,Tbl_NGF_Data[[#This Row],[Counter]])</f>
        <v>1</v>
      </c>
    </row>
    <row r="916" spans="2:32" ht="45" x14ac:dyDescent="0.25">
      <c r="B916" s="21" t="s">
        <v>158</v>
      </c>
      <c r="C916" s="22" t="s">
        <v>1779</v>
      </c>
      <c r="D916" s="23">
        <v>6</v>
      </c>
      <c r="E916" s="22" t="s">
        <v>158</v>
      </c>
      <c r="F916" s="23">
        <v>6</v>
      </c>
      <c r="G916" s="22" t="s">
        <v>1779</v>
      </c>
      <c r="H916" s="22" t="s">
        <v>1327</v>
      </c>
      <c r="I916" s="23">
        <v>1</v>
      </c>
      <c r="J916" s="23">
        <v>192</v>
      </c>
      <c r="K916" s="23" t="s">
        <v>1780</v>
      </c>
      <c r="L916" s="22" t="s">
        <v>1781</v>
      </c>
      <c r="M916" s="21" t="s">
        <v>171</v>
      </c>
      <c r="N916" s="23" t="s">
        <v>1186</v>
      </c>
      <c r="O916" s="22" t="s">
        <v>1187</v>
      </c>
      <c r="P916" s="22" t="s">
        <v>1188</v>
      </c>
      <c r="Q916" s="23" t="s">
        <v>1806</v>
      </c>
      <c r="R916" s="22" t="s">
        <v>1807</v>
      </c>
      <c r="S916" s="21" t="s">
        <v>180</v>
      </c>
      <c r="T916" s="23" t="s">
        <v>1808</v>
      </c>
      <c r="U916" s="24" t="s">
        <v>15</v>
      </c>
      <c r="V916" s="23">
        <v>100</v>
      </c>
      <c r="W916" s="25">
        <v>2366437.2799999998</v>
      </c>
      <c r="X916" s="25">
        <v>3570017.09</v>
      </c>
      <c r="Y916" s="25">
        <v>3173473.06</v>
      </c>
      <c r="Z916" s="25">
        <v>4756195.63</v>
      </c>
      <c r="AA916" s="25">
        <v>1586822.89</v>
      </c>
      <c r="AB916" s="25">
        <v>4143180.82</v>
      </c>
      <c r="AC916" s="26">
        <v>45152.505756550927</v>
      </c>
      <c r="AD916" s="27">
        <f>ROW()</f>
        <v>916</v>
      </c>
      <c r="AE916" s="27">
        <f>1</f>
        <v>1</v>
      </c>
      <c r="AF916" s="27">
        <f>SUBTOTAL(109,Tbl_NGF_Data[[#This Row],[Counter]])</f>
        <v>1</v>
      </c>
    </row>
    <row r="917" spans="2:32" ht="45" x14ac:dyDescent="0.25">
      <c r="B917" s="21" t="s">
        <v>158</v>
      </c>
      <c r="C917" s="22" t="s">
        <v>1779</v>
      </c>
      <c r="D917" s="23">
        <v>6</v>
      </c>
      <c r="E917" s="22" t="s">
        <v>158</v>
      </c>
      <c r="F917" s="23">
        <v>6</v>
      </c>
      <c r="G917" s="22" t="s">
        <v>1779</v>
      </c>
      <c r="H917" s="22" t="s">
        <v>1327</v>
      </c>
      <c r="I917" s="23">
        <v>1</v>
      </c>
      <c r="J917" s="23">
        <v>192</v>
      </c>
      <c r="K917" s="23" t="s">
        <v>1780</v>
      </c>
      <c r="L917" s="22" t="s">
        <v>1781</v>
      </c>
      <c r="M917" s="21" t="s">
        <v>171</v>
      </c>
      <c r="N917" s="23" t="s">
        <v>1186</v>
      </c>
      <c r="O917" s="22" t="s">
        <v>1187</v>
      </c>
      <c r="P917" s="22" t="s">
        <v>1188</v>
      </c>
      <c r="Q917" s="23" t="s">
        <v>1806</v>
      </c>
      <c r="R917" s="22" t="s">
        <v>1807</v>
      </c>
      <c r="S917" s="21" t="s">
        <v>180</v>
      </c>
      <c r="T917" s="23" t="s">
        <v>1808</v>
      </c>
      <c r="U917" s="24" t="s">
        <v>16</v>
      </c>
      <c r="V917" s="23">
        <v>135</v>
      </c>
      <c r="W917" s="25">
        <v>4182000</v>
      </c>
      <c r="X917" s="25">
        <v>3150000</v>
      </c>
      <c r="Y917" s="25">
        <v>6466897</v>
      </c>
      <c r="Z917" s="25">
        <v>3000000</v>
      </c>
      <c r="AA917" s="25">
        <v>8700000</v>
      </c>
      <c r="AB917" s="25">
        <v>4000000</v>
      </c>
      <c r="AC917" s="26">
        <v>45152.505756550927</v>
      </c>
      <c r="AD917" s="27">
        <f>ROW()</f>
        <v>917</v>
      </c>
      <c r="AE917" s="27">
        <f>1</f>
        <v>1</v>
      </c>
      <c r="AF917" s="27">
        <f>SUBTOTAL(109,Tbl_NGF_Data[[#This Row],[Counter]])</f>
        <v>1</v>
      </c>
    </row>
    <row r="918" spans="2:32" ht="45" x14ac:dyDescent="0.25">
      <c r="B918" s="21" t="s">
        <v>158</v>
      </c>
      <c r="C918" s="22" t="s">
        <v>1779</v>
      </c>
      <c r="D918" s="23">
        <v>6</v>
      </c>
      <c r="E918" s="22" t="s">
        <v>158</v>
      </c>
      <c r="F918" s="23">
        <v>6</v>
      </c>
      <c r="G918" s="22" t="s">
        <v>1779</v>
      </c>
      <c r="H918" s="22" t="s">
        <v>1327</v>
      </c>
      <c r="I918" s="23">
        <v>1</v>
      </c>
      <c r="J918" s="23">
        <v>192</v>
      </c>
      <c r="K918" s="23" t="s">
        <v>1780</v>
      </c>
      <c r="L918" s="22" t="s">
        <v>1781</v>
      </c>
      <c r="M918" s="21" t="s">
        <v>171</v>
      </c>
      <c r="N918" s="23" t="s">
        <v>1186</v>
      </c>
      <c r="O918" s="22" t="s">
        <v>1187</v>
      </c>
      <c r="P918" s="22" t="s">
        <v>1188</v>
      </c>
      <c r="Q918" s="23" t="s">
        <v>1806</v>
      </c>
      <c r="R918" s="22" t="s">
        <v>1807</v>
      </c>
      <c r="S918" s="21" t="s">
        <v>180</v>
      </c>
      <c r="T918" s="23" t="s">
        <v>1808</v>
      </c>
      <c r="U918" s="24" t="s">
        <v>17</v>
      </c>
      <c r="V918" s="23">
        <v>200</v>
      </c>
      <c r="W918" s="25">
        <v>3295152</v>
      </c>
      <c r="X918" s="25">
        <v>1905832.12</v>
      </c>
      <c r="Y918" s="25">
        <v>3500000</v>
      </c>
      <c r="Z918" s="25">
        <v>1461088</v>
      </c>
      <c r="AA918" s="25">
        <v>7200000</v>
      </c>
      <c r="AB918" s="25">
        <v>1500000</v>
      </c>
      <c r="AC918" s="26">
        <v>45152.505756550927</v>
      </c>
      <c r="AD918" s="27">
        <f>ROW()</f>
        <v>918</v>
      </c>
      <c r="AE918" s="27">
        <f>1</f>
        <v>1</v>
      </c>
      <c r="AF918" s="27">
        <f>SUBTOTAL(109,Tbl_NGF_Data[[#This Row],[Counter]])</f>
        <v>1</v>
      </c>
    </row>
    <row r="919" spans="2:32" ht="45" x14ac:dyDescent="0.25">
      <c r="B919" s="21" t="s">
        <v>158</v>
      </c>
      <c r="C919" s="22" t="s">
        <v>1779</v>
      </c>
      <c r="D919" s="23">
        <v>6</v>
      </c>
      <c r="E919" s="22" t="s">
        <v>158</v>
      </c>
      <c r="F919" s="23">
        <v>6</v>
      </c>
      <c r="G919" s="22" t="s">
        <v>1779</v>
      </c>
      <c r="H919" s="22" t="s">
        <v>1327</v>
      </c>
      <c r="I919" s="23">
        <v>1</v>
      </c>
      <c r="J919" s="23">
        <v>192</v>
      </c>
      <c r="K919" s="23" t="s">
        <v>1780</v>
      </c>
      <c r="L919" s="22" t="s">
        <v>1781</v>
      </c>
      <c r="M919" s="21" t="s">
        <v>171</v>
      </c>
      <c r="N919" s="23" t="s">
        <v>1186</v>
      </c>
      <c r="O919" s="22" t="s">
        <v>1187</v>
      </c>
      <c r="P919" s="22" t="s">
        <v>1188</v>
      </c>
      <c r="Q919" s="23" t="s">
        <v>1806</v>
      </c>
      <c r="R919" s="22" t="s">
        <v>1807</v>
      </c>
      <c r="S919" s="21" t="s">
        <v>180</v>
      </c>
      <c r="T919" s="23" t="s">
        <v>1808</v>
      </c>
      <c r="U919" s="24" t="s">
        <v>18</v>
      </c>
      <c r="V919" s="23">
        <v>220</v>
      </c>
      <c r="W919" s="25">
        <v>886848</v>
      </c>
      <c r="X919" s="25">
        <v>1244167.8799999999</v>
      </c>
      <c r="Y919" s="25">
        <v>2966897</v>
      </c>
      <c r="Z919" s="25">
        <v>1538912</v>
      </c>
      <c r="AA919" s="25">
        <v>1500000</v>
      </c>
      <c r="AB919" s="25">
        <v>2500000</v>
      </c>
      <c r="AC919" s="26">
        <v>45152.505756550927</v>
      </c>
      <c r="AD919" s="27">
        <f>ROW()</f>
        <v>919</v>
      </c>
      <c r="AE919" s="27">
        <f>1</f>
        <v>1</v>
      </c>
      <c r="AF919" s="27">
        <f>SUBTOTAL(109,Tbl_NGF_Data[[#This Row],[Counter]])</f>
        <v>1</v>
      </c>
    </row>
    <row r="920" spans="2:32" ht="45" x14ac:dyDescent="0.25">
      <c r="B920" s="21" t="s">
        <v>158</v>
      </c>
      <c r="C920" s="22" t="s">
        <v>1779</v>
      </c>
      <c r="D920" s="23">
        <v>6</v>
      </c>
      <c r="E920" s="22" t="s">
        <v>158</v>
      </c>
      <c r="F920" s="23">
        <v>6</v>
      </c>
      <c r="G920" s="22" t="s">
        <v>1779</v>
      </c>
      <c r="H920" s="22" t="s">
        <v>1327</v>
      </c>
      <c r="I920" s="23">
        <v>1</v>
      </c>
      <c r="J920" s="23">
        <v>192</v>
      </c>
      <c r="K920" s="23" t="s">
        <v>1780</v>
      </c>
      <c r="L920" s="22" t="s">
        <v>1781</v>
      </c>
      <c r="M920" s="21" t="s">
        <v>171</v>
      </c>
      <c r="N920" s="23" t="s">
        <v>1186</v>
      </c>
      <c r="O920" s="22" t="s">
        <v>1187</v>
      </c>
      <c r="P920" s="22" t="s">
        <v>1188</v>
      </c>
      <c r="Q920" s="23" t="s">
        <v>1806</v>
      </c>
      <c r="R920" s="22" t="s">
        <v>1807</v>
      </c>
      <c r="S920" s="21" t="s">
        <v>180</v>
      </c>
      <c r="T920" s="23" t="s">
        <v>1808</v>
      </c>
      <c r="U920" s="24" t="s">
        <v>19</v>
      </c>
      <c r="V920" s="23">
        <v>500</v>
      </c>
      <c r="W920" s="25">
        <v>87810.58</v>
      </c>
      <c r="X920" s="25">
        <v>109411.93000000001</v>
      </c>
      <c r="Y920" s="25">
        <v>103455.97</v>
      </c>
      <c r="Z920" s="25">
        <v>43810.57</v>
      </c>
      <c r="AA920" s="25">
        <v>30627.260000000002</v>
      </c>
      <c r="AB920" s="25">
        <v>56357.930000000008</v>
      </c>
      <c r="AC920" s="26">
        <v>45152.505756550927</v>
      </c>
      <c r="AD920" s="27">
        <f>ROW()</f>
        <v>920</v>
      </c>
      <c r="AE920" s="27">
        <f>1</f>
        <v>1</v>
      </c>
      <c r="AF920" s="27">
        <f>SUBTOTAL(109,Tbl_NGF_Data[[#This Row],[Counter]])</f>
        <v>1</v>
      </c>
    </row>
    <row r="921" spans="2:32" ht="60" x14ac:dyDescent="0.25">
      <c r="B921" s="21" t="s">
        <v>158</v>
      </c>
      <c r="C921" s="22" t="s">
        <v>1779</v>
      </c>
      <c r="D921" s="23">
        <v>6</v>
      </c>
      <c r="E921" s="22" t="s">
        <v>158</v>
      </c>
      <c r="F921" s="23">
        <v>6</v>
      </c>
      <c r="G921" s="22" t="s">
        <v>1779</v>
      </c>
      <c r="H921" s="22" t="s">
        <v>1327</v>
      </c>
      <c r="I921" s="23">
        <v>1</v>
      </c>
      <c r="J921" s="23">
        <v>192</v>
      </c>
      <c r="K921" s="23" t="s">
        <v>1780</v>
      </c>
      <c r="L921" s="22" t="s">
        <v>1781</v>
      </c>
      <c r="M921" s="21" t="s">
        <v>171</v>
      </c>
      <c r="N921" s="23" t="s">
        <v>1186</v>
      </c>
      <c r="O921" s="22" t="s">
        <v>1187</v>
      </c>
      <c r="P921" s="22" t="s">
        <v>1188</v>
      </c>
      <c r="Q921" s="23" t="s">
        <v>1809</v>
      </c>
      <c r="R921" s="22" t="s">
        <v>1810</v>
      </c>
      <c r="S921" s="21" t="s">
        <v>181</v>
      </c>
      <c r="T921" s="23" t="s">
        <v>1811</v>
      </c>
      <c r="U921" s="24" t="s">
        <v>15</v>
      </c>
      <c r="V921" s="23">
        <v>100</v>
      </c>
      <c r="W921" s="25">
        <v>0</v>
      </c>
      <c r="X921" s="25">
        <v>0</v>
      </c>
      <c r="Y921" s="25">
        <v>5990.95</v>
      </c>
      <c r="Z921" s="25">
        <v>8998.7099999999991</v>
      </c>
      <c r="AA921" s="25">
        <v>9016.0499999999993</v>
      </c>
      <c r="AB921" s="25">
        <v>628238.6100000001</v>
      </c>
      <c r="AC921" s="26">
        <v>45152.505756550927</v>
      </c>
      <c r="AD921" s="27">
        <f>ROW()</f>
        <v>921</v>
      </c>
      <c r="AE921" s="27">
        <f>1</f>
        <v>1</v>
      </c>
      <c r="AF921" s="27">
        <f>SUBTOTAL(109,Tbl_NGF_Data[[#This Row],[Counter]])</f>
        <v>1</v>
      </c>
    </row>
    <row r="922" spans="2:32" ht="60" x14ac:dyDescent="0.25">
      <c r="B922" s="21" t="s">
        <v>158</v>
      </c>
      <c r="C922" s="22" t="s">
        <v>1779</v>
      </c>
      <c r="D922" s="23">
        <v>6</v>
      </c>
      <c r="E922" s="22" t="s">
        <v>158</v>
      </c>
      <c r="F922" s="23">
        <v>6</v>
      </c>
      <c r="G922" s="22" t="s">
        <v>1779</v>
      </c>
      <c r="H922" s="22" t="s">
        <v>1327</v>
      </c>
      <c r="I922" s="23">
        <v>1</v>
      </c>
      <c r="J922" s="23">
        <v>192</v>
      </c>
      <c r="K922" s="23" t="s">
        <v>1780</v>
      </c>
      <c r="L922" s="22" t="s">
        <v>1781</v>
      </c>
      <c r="M922" s="21" t="s">
        <v>171</v>
      </c>
      <c r="N922" s="23" t="s">
        <v>1186</v>
      </c>
      <c r="O922" s="22" t="s">
        <v>1187</v>
      </c>
      <c r="P922" s="22" t="s">
        <v>1188</v>
      </c>
      <c r="Q922" s="23" t="s">
        <v>1809</v>
      </c>
      <c r="R922" s="22" t="s">
        <v>1810</v>
      </c>
      <c r="S922" s="21" t="s">
        <v>181</v>
      </c>
      <c r="T922" s="23" t="s">
        <v>1811</v>
      </c>
      <c r="U922" s="24" t="s">
        <v>16</v>
      </c>
      <c r="V922" s="23">
        <v>135</v>
      </c>
      <c r="W922" s="25">
        <v>0</v>
      </c>
      <c r="X922" s="25">
        <v>0</v>
      </c>
      <c r="Y922" s="25">
        <v>50000000</v>
      </c>
      <c r="Z922" s="25">
        <v>20000000</v>
      </c>
      <c r="AA922" s="25">
        <v>0</v>
      </c>
      <c r="AB922" s="25">
        <v>0</v>
      </c>
      <c r="AC922" s="26">
        <v>45152.505756550927</v>
      </c>
      <c r="AD922" s="27">
        <f>ROW()</f>
        <v>922</v>
      </c>
      <c r="AE922" s="27">
        <f>1</f>
        <v>1</v>
      </c>
      <c r="AF922" s="27">
        <f>SUBTOTAL(109,Tbl_NGF_Data[[#This Row],[Counter]])</f>
        <v>1</v>
      </c>
    </row>
    <row r="923" spans="2:32" ht="60" x14ac:dyDescent="0.25">
      <c r="B923" s="21" t="s">
        <v>158</v>
      </c>
      <c r="C923" s="22" t="s">
        <v>1779</v>
      </c>
      <c r="D923" s="23">
        <v>6</v>
      </c>
      <c r="E923" s="22" t="s">
        <v>158</v>
      </c>
      <c r="F923" s="23">
        <v>6</v>
      </c>
      <c r="G923" s="22" t="s">
        <v>1779</v>
      </c>
      <c r="H923" s="22" t="s">
        <v>1327</v>
      </c>
      <c r="I923" s="23">
        <v>1</v>
      </c>
      <c r="J923" s="23">
        <v>192</v>
      </c>
      <c r="K923" s="23" t="s">
        <v>1780</v>
      </c>
      <c r="L923" s="22" t="s">
        <v>1781</v>
      </c>
      <c r="M923" s="21" t="s">
        <v>171</v>
      </c>
      <c r="N923" s="23" t="s">
        <v>1186</v>
      </c>
      <c r="O923" s="22" t="s">
        <v>1187</v>
      </c>
      <c r="P923" s="22" t="s">
        <v>1188</v>
      </c>
      <c r="Q923" s="23" t="s">
        <v>1809</v>
      </c>
      <c r="R923" s="22" t="s">
        <v>1810</v>
      </c>
      <c r="S923" s="21" t="s">
        <v>181</v>
      </c>
      <c r="T923" s="23" t="s">
        <v>1811</v>
      </c>
      <c r="U923" s="24" t="s">
        <v>17</v>
      </c>
      <c r="V923" s="23">
        <v>200</v>
      </c>
      <c r="W923" s="25">
        <v>0</v>
      </c>
      <c r="X923" s="25">
        <v>0</v>
      </c>
      <c r="Y923" s="25">
        <v>50000000</v>
      </c>
      <c r="Z923" s="25">
        <v>20000000</v>
      </c>
      <c r="AA923" s="25">
        <v>0</v>
      </c>
      <c r="AB923" s="25">
        <v>0</v>
      </c>
      <c r="AC923" s="26">
        <v>45152.505756550927</v>
      </c>
      <c r="AD923" s="27">
        <f>ROW()</f>
        <v>923</v>
      </c>
      <c r="AE923" s="27">
        <f>1</f>
        <v>1</v>
      </c>
      <c r="AF923" s="27">
        <f>SUBTOTAL(109,Tbl_NGF_Data[[#This Row],[Counter]])</f>
        <v>1</v>
      </c>
    </row>
    <row r="924" spans="2:32" ht="60" x14ac:dyDescent="0.25">
      <c r="B924" s="21" t="s">
        <v>158</v>
      </c>
      <c r="C924" s="22" t="s">
        <v>1779</v>
      </c>
      <c r="D924" s="23">
        <v>6</v>
      </c>
      <c r="E924" s="22" t="s">
        <v>158</v>
      </c>
      <c r="F924" s="23">
        <v>6</v>
      </c>
      <c r="G924" s="22" t="s">
        <v>1779</v>
      </c>
      <c r="H924" s="22" t="s">
        <v>1327</v>
      </c>
      <c r="I924" s="23">
        <v>1</v>
      </c>
      <c r="J924" s="23">
        <v>192</v>
      </c>
      <c r="K924" s="23" t="s">
        <v>1780</v>
      </c>
      <c r="L924" s="22" t="s">
        <v>1781</v>
      </c>
      <c r="M924" s="21" t="s">
        <v>171</v>
      </c>
      <c r="N924" s="23" t="s">
        <v>1186</v>
      </c>
      <c r="O924" s="22" t="s">
        <v>1187</v>
      </c>
      <c r="P924" s="22" t="s">
        <v>1188</v>
      </c>
      <c r="Q924" s="23" t="s">
        <v>1809</v>
      </c>
      <c r="R924" s="22" t="s">
        <v>1810</v>
      </c>
      <c r="S924" s="21" t="s">
        <v>181</v>
      </c>
      <c r="T924" s="23" t="s">
        <v>1811</v>
      </c>
      <c r="U924" s="24" t="s">
        <v>19</v>
      </c>
      <c r="V924" s="23">
        <v>500</v>
      </c>
      <c r="W924" s="25">
        <v>0</v>
      </c>
      <c r="X924" s="25">
        <v>0</v>
      </c>
      <c r="Y924" s="25">
        <v>5990.95</v>
      </c>
      <c r="Z924" s="25">
        <v>3007.76</v>
      </c>
      <c r="AA924" s="25">
        <v>17.34</v>
      </c>
      <c r="AB924" s="25">
        <v>619222.56000000006</v>
      </c>
      <c r="AC924" s="26">
        <v>45152.505756550927</v>
      </c>
      <c r="AD924" s="27">
        <f>ROW()</f>
        <v>924</v>
      </c>
      <c r="AE924" s="27">
        <f>1</f>
        <v>1</v>
      </c>
      <c r="AF924" s="27">
        <f>SUBTOTAL(109,Tbl_NGF_Data[[#This Row],[Counter]])</f>
        <v>1</v>
      </c>
    </row>
    <row r="925" spans="2:32" ht="45" x14ac:dyDescent="0.25">
      <c r="B925" s="21" t="s">
        <v>158</v>
      </c>
      <c r="C925" s="22" t="s">
        <v>1779</v>
      </c>
      <c r="D925" s="23">
        <v>6</v>
      </c>
      <c r="E925" s="22" t="s">
        <v>158</v>
      </c>
      <c r="F925" s="23">
        <v>6</v>
      </c>
      <c r="G925" s="22" t="s">
        <v>1779</v>
      </c>
      <c r="H925" s="22" t="s">
        <v>1327</v>
      </c>
      <c r="I925" s="23">
        <v>1</v>
      </c>
      <c r="J925" s="23">
        <v>192</v>
      </c>
      <c r="K925" s="23" t="s">
        <v>1780</v>
      </c>
      <c r="L925" s="22" t="s">
        <v>1781</v>
      </c>
      <c r="M925" s="21" t="s">
        <v>171</v>
      </c>
      <c r="N925" s="23" t="s">
        <v>1186</v>
      </c>
      <c r="O925" s="22" t="s">
        <v>1187</v>
      </c>
      <c r="P925" s="22" t="s">
        <v>1188</v>
      </c>
      <c r="Q925" s="23" t="s">
        <v>1812</v>
      </c>
      <c r="R925" s="22" t="s">
        <v>1813</v>
      </c>
      <c r="S925" s="21" t="s">
        <v>182</v>
      </c>
      <c r="T925" s="23" t="s">
        <v>1814</v>
      </c>
      <c r="U925" s="24" t="s">
        <v>15</v>
      </c>
      <c r="V925" s="23">
        <v>100</v>
      </c>
      <c r="W925" s="25">
        <v>0</v>
      </c>
      <c r="X925" s="25">
        <v>0</v>
      </c>
      <c r="Y925" s="25">
        <v>0</v>
      </c>
      <c r="Z925" s="25">
        <v>5310310.05</v>
      </c>
      <c r="AA925" s="25">
        <v>4779.2299999999996</v>
      </c>
      <c r="AB925" s="25">
        <v>4867.49</v>
      </c>
      <c r="AC925" s="26">
        <v>45152.505756550927</v>
      </c>
      <c r="AD925" s="27">
        <f>ROW()</f>
        <v>925</v>
      </c>
      <c r="AE925" s="27">
        <f>1</f>
        <v>1</v>
      </c>
      <c r="AF925" s="27">
        <f>SUBTOTAL(109,Tbl_NGF_Data[[#This Row],[Counter]])</f>
        <v>1</v>
      </c>
    </row>
    <row r="926" spans="2:32" ht="45" x14ac:dyDescent="0.25">
      <c r="B926" s="21" t="s">
        <v>158</v>
      </c>
      <c r="C926" s="22" t="s">
        <v>1779</v>
      </c>
      <c r="D926" s="23">
        <v>6</v>
      </c>
      <c r="E926" s="22" t="s">
        <v>158</v>
      </c>
      <c r="F926" s="23">
        <v>6</v>
      </c>
      <c r="G926" s="22" t="s">
        <v>1779</v>
      </c>
      <c r="H926" s="22" t="s">
        <v>1327</v>
      </c>
      <c r="I926" s="23">
        <v>1</v>
      </c>
      <c r="J926" s="23">
        <v>192</v>
      </c>
      <c r="K926" s="23" t="s">
        <v>1780</v>
      </c>
      <c r="L926" s="22" t="s">
        <v>1781</v>
      </c>
      <c r="M926" s="21" t="s">
        <v>171</v>
      </c>
      <c r="N926" s="23" t="s">
        <v>1186</v>
      </c>
      <c r="O926" s="22" t="s">
        <v>1187</v>
      </c>
      <c r="P926" s="22" t="s">
        <v>1188</v>
      </c>
      <c r="Q926" s="23" t="s">
        <v>1812</v>
      </c>
      <c r="R926" s="22" t="s">
        <v>1813</v>
      </c>
      <c r="S926" s="21" t="s">
        <v>182</v>
      </c>
      <c r="T926" s="23" t="s">
        <v>1814</v>
      </c>
      <c r="U926" s="24" t="s">
        <v>16</v>
      </c>
      <c r="V926" s="23">
        <v>135</v>
      </c>
      <c r="W926" s="25">
        <v>0</v>
      </c>
      <c r="X926" s="25">
        <v>0</v>
      </c>
      <c r="Y926" s="25">
        <v>0</v>
      </c>
      <c r="Z926" s="25">
        <v>5310000</v>
      </c>
      <c r="AA926" s="25">
        <v>10500000</v>
      </c>
      <c r="AB926" s="25">
        <v>0</v>
      </c>
      <c r="AC926" s="26">
        <v>45152.505756550927</v>
      </c>
      <c r="AD926" s="27">
        <f>ROW()</f>
        <v>926</v>
      </c>
      <c r="AE926" s="27">
        <f>1</f>
        <v>1</v>
      </c>
      <c r="AF926" s="27">
        <f>SUBTOTAL(109,Tbl_NGF_Data[[#This Row],[Counter]])</f>
        <v>1</v>
      </c>
    </row>
    <row r="927" spans="2:32" ht="45" x14ac:dyDescent="0.25">
      <c r="B927" s="21" t="s">
        <v>158</v>
      </c>
      <c r="C927" s="22" t="s">
        <v>1779</v>
      </c>
      <c r="D927" s="23">
        <v>6</v>
      </c>
      <c r="E927" s="22" t="s">
        <v>158</v>
      </c>
      <c r="F927" s="23">
        <v>6</v>
      </c>
      <c r="G927" s="22" t="s">
        <v>1779</v>
      </c>
      <c r="H927" s="22" t="s">
        <v>1327</v>
      </c>
      <c r="I927" s="23">
        <v>1</v>
      </c>
      <c r="J927" s="23">
        <v>192</v>
      </c>
      <c r="K927" s="23" t="s">
        <v>1780</v>
      </c>
      <c r="L927" s="22" t="s">
        <v>1781</v>
      </c>
      <c r="M927" s="21" t="s">
        <v>171</v>
      </c>
      <c r="N927" s="23" t="s">
        <v>1186</v>
      </c>
      <c r="O927" s="22" t="s">
        <v>1187</v>
      </c>
      <c r="P927" s="22" t="s">
        <v>1188</v>
      </c>
      <c r="Q927" s="23" t="s">
        <v>1812</v>
      </c>
      <c r="R927" s="22" t="s">
        <v>1813</v>
      </c>
      <c r="S927" s="21" t="s">
        <v>182</v>
      </c>
      <c r="T927" s="23" t="s">
        <v>1814</v>
      </c>
      <c r="U927" s="24" t="s">
        <v>17</v>
      </c>
      <c r="V927" s="23">
        <v>200</v>
      </c>
      <c r="W927" s="25">
        <v>0</v>
      </c>
      <c r="X927" s="25">
        <v>0</v>
      </c>
      <c r="Y927" s="25">
        <v>0</v>
      </c>
      <c r="Z927" s="25">
        <v>0</v>
      </c>
      <c r="AA927" s="25">
        <v>10500000</v>
      </c>
      <c r="AB927" s="25">
        <v>0</v>
      </c>
      <c r="AC927" s="26">
        <v>45152.505756550927</v>
      </c>
      <c r="AD927" s="27">
        <f>ROW()</f>
        <v>927</v>
      </c>
      <c r="AE927" s="27">
        <f>1</f>
        <v>1</v>
      </c>
      <c r="AF927" s="27">
        <f>SUBTOTAL(109,Tbl_NGF_Data[[#This Row],[Counter]])</f>
        <v>1</v>
      </c>
    </row>
    <row r="928" spans="2:32" ht="45" x14ac:dyDescent="0.25">
      <c r="B928" s="21" t="s">
        <v>158</v>
      </c>
      <c r="C928" s="22" t="s">
        <v>1779</v>
      </c>
      <c r="D928" s="23">
        <v>6</v>
      </c>
      <c r="E928" s="22" t="s">
        <v>158</v>
      </c>
      <c r="F928" s="23">
        <v>6</v>
      </c>
      <c r="G928" s="22" t="s">
        <v>1779</v>
      </c>
      <c r="H928" s="22" t="s">
        <v>1327</v>
      </c>
      <c r="I928" s="23">
        <v>1</v>
      </c>
      <c r="J928" s="23">
        <v>192</v>
      </c>
      <c r="K928" s="23" t="s">
        <v>1780</v>
      </c>
      <c r="L928" s="22" t="s">
        <v>1781</v>
      </c>
      <c r="M928" s="21" t="s">
        <v>171</v>
      </c>
      <c r="N928" s="23" t="s">
        <v>1186</v>
      </c>
      <c r="O928" s="22" t="s">
        <v>1187</v>
      </c>
      <c r="P928" s="22" t="s">
        <v>1188</v>
      </c>
      <c r="Q928" s="23" t="s">
        <v>1812</v>
      </c>
      <c r="R928" s="22" t="s">
        <v>1813</v>
      </c>
      <c r="S928" s="21" t="s">
        <v>182</v>
      </c>
      <c r="T928" s="23" t="s">
        <v>1814</v>
      </c>
      <c r="U928" s="24" t="s">
        <v>18</v>
      </c>
      <c r="V928" s="23">
        <v>220</v>
      </c>
      <c r="W928" s="25">
        <v>0</v>
      </c>
      <c r="X928" s="25">
        <v>0</v>
      </c>
      <c r="Y928" s="25">
        <v>0</v>
      </c>
      <c r="Z928" s="25">
        <v>5310000</v>
      </c>
      <c r="AA928" s="25">
        <v>0</v>
      </c>
      <c r="AB928" s="25">
        <v>0</v>
      </c>
      <c r="AC928" s="26">
        <v>45152.505756550927</v>
      </c>
      <c r="AD928" s="27">
        <f>ROW()</f>
        <v>928</v>
      </c>
      <c r="AE928" s="27">
        <f>1</f>
        <v>1</v>
      </c>
      <c r="AF928" s="27">
        <f>SUBTOTAL(109,Tbl_NGF_Data[[#This Row],[Counter]])</f>
        <v>1</v>
      </c>
    </row>
    <row r="929" spans="2:32" ht="45" x14ac:dyDescent="0.25">
      <c r="B929" s="21" t="s">
        <v>158</v>
      </c>
      <c r="C929" s="22" t="s">
        <v>1779</v>
      </c>
      <c r="D929" s="23">
        <v>6</v>
      </c>
      <c r="E929" s="22" t="s">
        <v>158</v>
      </c>
      <c r="F929" s="23">
        <v>6</v>
      </c>
      <c r="G929" s="22" t="s">
        <v>1779</v>
      </c>
      <c r="H929" s="22" t="s">
        <v>1327</v>
      </c>
      <c r="I929" s="23">
        <v>1</v>
      </c>
      <c r="J929" s="23">
        <v>192</v>
      </c>
      <c r="K929" s="23" t="s">
        <v>1780</v>
      </c>
      <c r="L929" s="22" t="s">
        <v>1781</v>
      </c>
      <c r="M929" s="21" t="s">
        <v>171</v>
      </c>
      <c r="N929" s="23" t="s">
        <v>1186</v>
      </c>
      <c r="O929" s="22" t="s">
        <v>1187</v>
      </c>
      <c r="P929" s="22" t="s">
        <v>1188</v>
      </c>
      <c r="Q929" s="23" t="s">
        <v>1812</v>
      </c>
      <c r="R929" s="22" t="s">
        <v>1813</v>
      </c>
      <c r="S929" s="21" t="s">
        <v>182</v>
      </c>
      <c r="T929" s="23" t="s">
        <v>1814</v>
      </c>
      <c r="U929" s="24" t="s">
        <v>19</v>
      </c>
      <c r="V929" s="23">
        <v>500</v>
      </c>
      <c r="W929" s="25">
        <v>0</v>
      </c>
      <c r="X929" s="25">
        <v>0</v>
      </c>
      <c r="Y929" s="25">
        <v>0</v>
      </c>
      <c r="Z929" s="25">
        <v>310.05</v>
      </c>
      <c r="AA929" s="25">
        <v>4469.18</v>
      </c>
      <c r="AB929" s="25">
        <v>88.26</v>
      </c>
      <c r="AC929" s="26">
        <v>45152.505756550927</v>
      </c>
      <c r="AD929" s="27">
        <f>ROW()</f>
        <v>929</v>
      </c>
      <c r="AE929" s="27">
        <f>1</f>
        <v>1</v>
      </c>
      <c r="AF929" s="27">
        <f>SUBTOTAL(109,Tbl_NGF_Data[[#This Row],[Counter]])</f>
        <v>1</v>
      </c>
    </row>
    <row r="930" spans="2:32" ht="45" x14ac:dyDescent="0.25">
      <c r="B930" s="21" t="s">
        <v>158</v>
      </c>
      <c r="C930" s="22" t="s">
        <v>1779</v>
      </c>
      <c r="D930" s="23">
        <v>6</v>
      </c>
      <c r="E930" s="22" t="s">
        <v>158</v>
      </c>
      <c r="F930" s="23">
        <v>6</v>
      </c>
      <c r="G930" s="22" t="s">
        <v>1779</v>
      </c>
      <c r="H930" s="22" t="s">
        <v>1327</v>
      </c>
      <c r="I930" s="23">
        <v>1</v>
      </c>
      <c r="J930" s="23">
        <v>192</v>
      </c>
      <c r="K930" s="23" t="s">
        <v>1780</v>
      </c>
      <c r="L930" s="22" t="s">
        <v>1781</v>
      </c>
      <c r="M930" s="21" t="s">
        <v>171</v>
      </c>
      <c r="N930" s="23" t="s">
        <v>1186</v>
      </c>
      <c r="O930" s="22" t="s">
        <v>1187</v>
      </c>
      <c r="P930" s="22" t="s">
        <v>1188</v>
      </c>
      <c r="Q930" s="23" t="s">
        <v>1815</v>
      </c>
      <c r="R930" s="22" t="s">
        <v>1816</v>
      </c>
      <c r="S930" s="21" t="s">
        <v>183</v>
      </c>
      <c r="T930" s="23" t="s">
        <v>1817</v>
      </c>
      <c r="U930" s="24" t="s">
        <v>15</v>
      </c>
      <c r="V930" s="23">
        <v>100</v>
      </c>
      <c r="W930" s="25">
        <v>195000</v>
      </c>
      <c r="X930" s="25">
        <v>655000</v>
      </c>
      <c r="Y930" s="25">
        <v>2055000</v>
      </c>
      <c r="Z930" s="25">
        <v>2805000</v>
      </c>
      <c r="AA930" s="25">
        <v>3065000</v>
      </c>
      <c r="AB930" s="25">
        <v>3525000</v>
      </c>
      <c r="AC930" s="26">
        <v>45152.505756550927</v>
      </c>
      <c r="AD930" s="27">
        <f>ROW()</f>
        <v>930</v>
      </c>
      <c r="AE930" s="27">
        <f>1</f>
        <v>1</v>
      </c>
      <c r="AF930" s="27">
        <f>SUBTOTAL(109,Tbl_NGF_Data[[#This Row],[Counter]])</f>
        <v>1</v>
      </c>
    </row>
    <row r="931" spans="2:32" ht="45" x14ac:dyDescent="0.25">
      <c r="B931" s="21" t="s">
        <v>158</v>
      </c>
      <c r="C931" s="22" t="s">
        <v>1779</v>
      </c>
      <c r="D931" s="23">
        <v>6</v>
      </c>
      <c r="E931" s="22" t="s">
        <v>158</v>
      </c>
      <c r="F931" s="23">
        <v>6</v>
      </c>
      <c r="G931" s="22" t="s">
        <v>1779</v>
      </c>
      <c r="H931" s="22" t="s">
        <v>1327</v>
      </c>
      <c r="I931" s="23">
        <v>1</v>
      </c>
      <c r="J931" s="23">
        <v>192</v>
      </c>
      <c r="K931" s="23" t="s">
        <v>1780</v>
      </c>
      <c r="L931" s="22" t="s">
        <v>1781</v>
      </c>
      <c r="M931" s="21" t="s">
        <v>171</v>
      </c>
      <c r="N931" s="23" t="s">
        <v>1186</v>
      </c>
      <c r="O931" s="22" t="s">
        <v>1187</v>
      </c>
      <c r="P931" s="22" t="s">
        <v>1188</v>
      </c>
      <c r="Q931" s="23" t="s">
        <v>1815</v>
      </c>
      <c r="R931" s="22" t="s">
        <v>1816</v>
      </c>
      <c r="S931" s="21" t="s">
        <v>183</v>
      </c>
      <c r="T931" s="23" t="s">
        <v>1817</v>
      </c>
      <c r="U931" s="24" t="s">
        <v>16</v>
      </c>
      <c r="V931" s="23">
        <v>135</v>
      </c>
      <c r="W931" s="25">
        <v>3839210</v>
      </c>
      <c r="X931" s="25">
        <v>4609210</v>
      </c>
      <c r="Y931" s="25">
        <v>5236900</v>
      </c>
      <c r="Z931" s="25">
        <v>4946900</v>
      </c>
      <c r="AA931" s="25">
        <v>4381900</v>
      </c>
      <c r="AB931" s="25">
        <v>2910000</v>
      </c>
      <c r="AC931" s="26">
        <v>45152.505756550927</v>
      </c>
      <c r="AD931" s="27">
        <f>ROW()</f>
        <v>931</v>
      </c>
      <c r="AE931" s="27">
        <f>1</f>
        <v>1</v>
      </c>
      <c r="AF931" s="27">
        <f>SUBTOTAL(109,Tbl_NGF_Data[[#This Row],[Counter]])</f>
        <v>1</v>
      </c>
    </row>
    <row r="932" spans="2:32" ht="45" x14ac:dyDescent="0.25">
      <c r="B932" s="21" t="s">
        <v>158</v>
      </c>
      <c r="C932" s="22" t="s">
        <v>1779</v>
      </c>
      <c r="D932" s="23">
        <v>6</v>
      </c>
      <c r="E932" s="22" t="s">
        <v>158</v>
      </c>
      <c r="F932" s="23">
        <v>6</v>
      </c>
      <c r="G932" s="22" t="s">
        <v>1779</v>
      </c>
      <c r="H932" s="22" t="s">
        <v>1327</v>
      </c>
      <c r="I932" s="23">
        <v>1</v>
      </c>
      <c r="J932" s="23">
        <v>192</v>
      </c>
      <c r="K932" s="23" t="s">
        <v>1780</v>
      </c>
      <c r="L932" s="22" t="s">
        <v>1781</v>
      </c>
      <c r="M932" s="21" t="s">
        <v>171</v>
      </c>
      <c r="N932" s="23" t="s">
        <v>1186</v>
      </c>
      <c r="O932" s="22" t="s">
        <v>1187</v>
      </c>
      <c r="P932" s="22" t="s">
        <v>1188</v>
      </c>
      <c r="Q932" s="23" t="s">
        <v>1815</v>
      </c>
      <c r="R932" s="22" t="s">
        <v>1816</v>
      </c>
      <c r="S932" s="21" t="s">
        <v>183</v>
      </c>
      <c r="T932" s="23" t="s">
        <v>1817</v>
      </c>
      <c r="U932" s="24" t="s">
        <v>17</v>
      </c>
      <c r="V932" s="23">
        <v>200</v>
      </c>
      <c r="W932" s="25">
        <v>3719210</v>
      </c>
      <c r="X932" s="25">
        <v>4149210</v>
      </c>
      <c r="Y932" s="25">
        <v>3836900</v>
      </c>
      <c r="Z932" s="25">
        <v>4196900</v>
      </c>
      <c r="AA932" s="25">
        <v>4121900</v>
      </c>
      <c r="AB932" s="25">
        <v>2450000</v>
      </c>
      <c r="AC932" s="26">
        <v>45152.505756550927</v>
      </c>
      <c r="AD932" s="27">
        <f>ROW()</f>
        <v>932</v>
      </c>
      <c r="AE932" s="27">
        <f>1</f>
        <v>1</v>
      </c>
      <c r="AF932" s="27">
        <f>SUBTOTAL(109,Tbl_NGF_Data[[#This Row],[Counter]])</f>
        <v>1</v>
      </c>
    </row>
    <row r="933" spans="2:32" ht="45" x14ac:dyDescent="0.25">
      <c r="B933" s="21" t="s">
        <v>158</v>
      </c>
      <c r="C933" s="22" t="s">
        <v>1779</v>
      </c>
      <c r="D933" s="23">
        <v>6</v>
      </c>
      <c r="E933" s="22" t="s">
        <v>158</v>
      </c>
      <c r="F933" s="23">
        <v>6</v>
      </c>
      <c r="G933" s="22" t="s">
        <v>1779</v>
      </c>
      <c r="H933" s="22" t="s">
        <v>1327</v>
      </c>
      <c r="I933" s="23">
        <v>1</v>
      </c>
      <c r="J933" s="23">
        <v>192</v>
      </c>
      <c r="K933" s="23" t="s">
        <v>1780</v>
      </c>
      <c r="L933" s="22" t="s">
        <v>1781</v>
      </c>
      <c r="M933" s="21" t="s">
        <v>171</v>
      </c>
      <c r="N933" s="23" t="s">
        <v>1186</v>
      </c>
      <c r="O933" s="22" t="s">
        <v>1187</v>
      </c>
      <c r="P933" s="22" t="s">
        <v>1188</v>
      </c>
      <c r="Q933" s="23" t="s">
        <v>1815</v>
      </c>
      <c r="R933" s="22" t="s">
        <v>1816</v>
      </c>
      <c r="S933" s="21" t="s">
        <v>183</v>
      </c>
      <c r="T933" s="23" t="s">
        <v>1817</v>
      </c>
      <c r="U933" s="24" t="s">
        <v>18</v>
      </c>
      <c r="V933" s="23">
        <v>220</v>
      </c>
      <c r="W933" s="25">
        <v>120000</v>
      </c>
      <c r="X933" s="25">
        <v>460000</v>
      </c>
      <c r="Y933" s="25">
        <v>1400000</v>
      </c>
      <c r="Z933" s="25">
        <v>750000</v>
      </c>
      <c r="AA933" s="25">
        <v>260000</v>
      </c>
      <c r="AB933" s="25">
        <v>460000</v>
      </c>
      <c r="AC933" s="26">
        <v>45152.505756550927</v>
      </c>
      <c r="AD933" s="27">
        <f>ROW()</f>
        <v>933</v>
      </c>
      <c r="AE933" s="27">
        <f>1</f>
        <v>1</v>
      </c>
      <c r="AF933" s="27">
        <f>SUBTOTAL(109,Tbl_NGF_Data[[#This Row],[Counter]])</f>
        <v>1</v>
      </c>
    </row>
    <row r="934" spans="2:32" ht="60" x14ac:dyDescent="0.25">
      <c r="B934" s="21" t="s">
        <v>158</v>
      </c>
      <c r="C934" s="22" t="s">
        <v>1779</v>
      </c>
      <c r="D934" s="23">
        <v>6</v>
      </c>
      <c r="E934" s="22" t="s">
        <v>158</v>
      </c>
      <c r="F934" s="23">
        <v>6</v>
      </c>
      <c r="G934" s="22" t="s">
        <v>1779</v>
      </c>
      <c r="H934" s="22" t="s">
        <v>1327</v>
      </c>
      <c r="I934" s="23">
        <v>1</v>
      </c>
      <c r="J934" s="23">
        <v>192</v>
      </c>
      <c r="K934" s="23" t="s">
        <v>1780</v>
      </c>
      <c r="L934" s="22" t="s">
        <v>1781</v>
      </c>
      <c r="M934" s="21" t="s">
        <v>171</v>
      </c>
      <c r="N934" s="23" t="s">
        <v>1186</v>
      </c>
      <c r="O934" s="22" t="s">
        <v>1187</v>
      </c>
      <c r="P934" s="22" t="s">
        <v>1188</v>
      </c>
      <c r="Q934" s="23" t="s">
        <v>1818</v>
      </c>
      <c r="R934" s="22" t="s">
        <v>1819</v>
      </c>
      <c r="S934" s="21" t="s">
        <v>1820</v>
      </c>
      <c r="T934" s="23" t="s">
        <v>1821</v>
      </c>
      <c r="U934" s="24" t="s">
        <v>15</v>
      </c>
      <c r="V934" s="23">
        <v>100</v>
      </c>
      <c r="W934" s="25">
        <v>0</v>
      </c>
      <c r="X934" s="25">
        <v>0</v>
      </c>
      <c r="Y934" s="25">
        <v>0</v>
      </c>
      <c r="Z934" s="25">
        <v>0</v>
      </c>
      <c r="AA934" s="25">
        <v>0</v>
      </c>
      <c r="AB934" s="25">
        <v>42531279.640000001</v>
      </c>
      <c r="AC934" s="26">
        <v>45152.505756550927</v>
      </c>
      <c r="AD934" s="27">
        <f>ROW()</f>
        <v>934</v>
      </c>
      <c r="AE934" s="27">
        <f>1</f>
        <v>1</v>
      </c>
      <c r="AF934" s="27">
        <f>SUBTOTAL(109,Tbl_NGF_Data[[#This Row],[Counter]])</f>
        <v>1</v>
      </c>
    </row>
    <row r="935" spans="2:32" ht="60" x14ac:dyDescent="0.25">
      <c r="B935" s="21" t="s">
        <v>158</v>
      </c>
      <c r="C935" s="22" t="s">
        <v>1779</v>
      </c>
      <c r="D935" s="23">
        <v>6</v>
      </c>
      <c r="E935" s="22" t="s">
        <v>158</v>
      </c>
      <c r="F935" s="23">
        <v>6</v>
      </c>
      <c r="G935" s="22" t="s">
        <v>1779</v>
      </c>
      <c r="H935" s="22" t="s">
        <v>1327</v>
      </c>
      <c r="I935" s="23">
        <v>1</v>
      </c>
      <c r="J935" s="23">
        <v>192</v>
      </c>
      <c r="K935" s="23" t="s">
        <v>1780</v>
      </c>
      <c r="L935" s="22" t="s">
        <v>1781</v>
      </c>
      <c r="M935" s="21" t="s">
        <v>171</v>
      </c>
      <c r="N935" s="23" t="s">
        <v>1186</v>
      </c>
      <c r="O935" s="22" t="s">
        <v>1187</v>
      </c>
      <c r="P935" s="22" t="s">
        <v>1188</v>
      </c>
      <c r="Q935" s="23" t="s">
        <v>1818</v>
      </c>
      <c r="R935" s="22" t="s">
        <v>1819</v>
      </c>
      <c r="S935" s="21" t="s">
        <v>1820</v>
      </c>
      <c r="T935" s="23" t="s">
        <v>1821</v>
      </c>
      <c r="U935" s="24" t="s">
        <v>16</v>
      </c>
      <c r="V935" s="23">
        <v>135</v>
      </c>
      <c r="W935" s="25">
        <v>0</v>
      </c>
      <c r="X935" s="25">
        <v>0</v>
      </c>
      <c r="Y935" s="25">
        <v>0</v>
      </c>
      <c r="Z935" s="25">
        <v>0</v>
      </c>
      <c r="AA935" s="25">
        <v>0</v>
      </c>
      <c r="AB935" s="25">
        <v>42500000</v>
      </c>
      <c r="AC935" s="26">
        <v>45152.505756550927</v>
      </c>
      <c r="AD935" s="27">
        <f>ROW()</f>
        <v>935</v>
      </c>
      <c r="AE935" s="27">
        <f>1</f>
        <v>1</v>
      </c>
      <c r="AF935" s="27">
        <f>SUBTOTAL(109,Tbl_NGF_Data[[#This Row],[Counter]])</f>
        <v>1</v>
      </c>
    </row>
    <row r="936" spans="2:32" ht="60" x14ac:dyDescent="0.25">
      <c r="B936" s="21" t="s">
        <v>158</v>
      </c>
      <c r="C936" s="22" t="s">
        <v>1779</v>
      </c>
      <c r="D936" s="23">
        <v>6</v>
      </c>
      <c r="E936" s="22" t="s">
        <v>158</v>
      </c>
      <c r="F936" s="23">
        <v>6</v>
      </c>
      <c r="G936" s="22" t="s">
        <v>1779</v>
      </c>
      <c r="H936" s="22" t="s">
        <v>1327</v>
      </c>
      <c r="I936" s="23">
        <v>1</v>
      </c>
      <c r="J936" s="23">
        <v>192</v>
      </c>
      <c r="K936" s="23" t="s">
        <v>1780</v>
      </c>
      <c r="L936" s="22" t="s">
        <v>1781</v>
      </c>
      <c r="M936" s="21" t="s">
        <v>171</v>
      </c>
      <c r="N936" s="23" t="s">
        <v>1186</v>
      </c>
      <c r="O936" s="22" t="s">
        <v>1187</v>
      </c>
      <c r="P936" s="22" t="s">
        <v>1188</v>
      </c>
      <c r="Q936" s="23" t="s">
        <v>1818</v>
      </c>
      <c r="R936" s="22" t="s">
        <v>1819</v>
      </c>
      <c r="S936" s="21" t="s">
        <v>1820</v>
      </c>
      <c r="T936" s="23" t="s">
        <v>1821</v>
      </c>
      <c r="U936" s="24" t="s">
        <v>18</v>
      </c>
      <c r="V936" s="23">
        <v>220</v>
      </c>
      <c r="W936" s="25">
        <v>0</v>
      </c>
      <c r="X936" s="25">
        <v>0</v>
      </c>
      <c r="Y936" s="25">
        <v>0</v>
      </c>
      <c r="Z936" s="25">
        <v>0</v>
      </c>
      <c r="AA936" s="25">
        <v>0</v>
      </c>
      <c r="AB936" s="25">
        <v>42500000</v>
      </c>
      <c r="AC936" s="26">
        <v>45152.505756550927</v>
      </c>
      <c r="AD936" s="27">
        <f>ROW()</f>
        <v>936</v>
      </c>
      <c r="AE936" s="27">
        <f>1</f>
        <v>1</v>
      </c>
      <c r="AF936" s="27">
        <f>SUBTOTAL(109,Tbl_NGF_Data[[#This Row],[Counter]])</f>
        <v>1</v>
      </c>
    </row>
    <row r="937" spans="2:32" ht="60" x14ac:dyDescent="0.25">
      <c r="B937" s="21" t="s">
        <v>158</v>
      </c>
      <c r="C937" s="22" t="s">
        <v>1779</v>
      </c>
      <c r="D937" s="23">
        <v>6</v>
      </c>
      <c r="E937" s="22" t="s">
        <v>158</v>
      </c>
      <c r="F937" s="23">
        <v>6</v>
      </c>
      <c r="G937" s="22" t="s">
        <v>1779</v>
      </c>
      <c r="H937" s="22" t="s">
        <v>1327</v>
      </c>
      <c r="I937" s="23">
        <v>1</v>
      </c>
      <c r="J937" s="23">
        <v>192</v>
      </c>
      <c r="K937" s="23" t="s">
        <v>1780</v>
      </c>
      <c r="L937" s="22" t="s">
        <v>1781</v>
      </c>
      <c r="M937" s="21" t="s">
        <v>171</v>
      </c>
      <c r="N937" s="23" t="s">
        <v>1186</v>
      </c>
      <c r="O937" s="22" t="s">
        <v>1187</v>
      </c>
      <c r="P937" s="22" t="s">
        <v>1188</v>
      </c>
      <c r="Q937" s="23" t="s">
        <v>1818</v>
      </c>
      <c r="R937" s="22" t="s">
        <v>1819</v>
      </c>
      <c r="S937" s="21" t="s">
        <v>1820</v>
      </c>
      <c r="T937" s="23" t="s">
        <v>1821</v>
      </c>
      <c r="U937" s="24" t="s">
        <v>19</v>
      </c>
      <c r="V937" s="23">
        <v>500</v>
      </c>
      <c r="W937" s="25">
        <v>0</v>
      </c>
      <c r="X937" s="25">
        <v>0</v>
      </c>
      <c r="Y937" s="25">
        <v>0</v>
      </c>
      <c r="Z937" s="25">
        <v>0</v>
      </c>
      <c r="AA937" s="25">
        <v>0</v>
      </c>
      <c r="AB937" s="25">
        <v>31279.64</v>
      </c>
      <c r="AC937" s="26">
        <v>45152.505756550927</v>
      </c>
      <c r="AD937" s="27">
        <f>ROW()</f>
        <v>937</v>
      </c>
      <c r="AE937" s="27">
        <f>1</f>
        <v>1</v>
      </c>
      <c r="AF937" s="27">
        <f>SUBTOTAL(109,Tbl_NGF_Data[[#This Row],[Counter]])</f>
        <v>1</v>
      </c>
    </row>
    <row r="938" spans="2:32" ht="45" x14ac:dyDescent="0.25">
      <c r="B938" s="21" t="s">
        <v>158</v>
      </c>
      <c r="C938" s="22" t="s">
        <v>1779</v>
      </c>
      <c r="D938" s="23">
        <v>6</v>
      </c>
      <c r="E938" s="22" t="s">
        <v>158</v>
      </c>
      <c r="F938" s="23">
        <v>6</v>
      </c>
      <c r="G938" s="22" t="s">
        <v>1779</v>
      </c>
      <c r="H938" s="22" t="s">
        <v>1327</v>
      </c>
      <c r="I938" s="23">
        <v>1</v>
      </c>
      <c r="J938" s="23">
        <v>192</v>
      </c>
      <c r="K938" s="23" t="s">
        <v>1780</v>
      </c>
      <c r="L938" s="22" t="s">
        <v>1781</v>
      </c>
      <c r="M938" s="21" t="s">
        <v>171</v>
      </c>
      <c r="N938" s="23" t="s">
        <v>1186</v>
      </c>
      <c r="O938" s="22" t="s">
        <v>1187</v>
      </c>
      <c r="P938" s="22" t="s">
        <v>1188</v>
      </c>
      <c r="Q938" s="23" t="s">
        <v>1822</v>
      </c>
      <c r="R938" s="22" t="s">
        <v>1823</v>
      </c>
      <c r="S938" s="21" t="s">
        <v>1824</v>
      </c>
      <c r="T938" s="23" t="s">
        <v>1825</v>
      </c>
      <c r="U938" s="24" t="s">
        <v>15</v>
      </c>
      <c r="V938" s="23">
        <v>100</v>
      </c>
      <c r="W938" s="25">
        <v>0</v>
      </c>
      <c r="X938" s="25">
        <v>0</v>
      </c>
      <c r="Y938" s="25">
        <v>0</v>
      </c>
      <c r="Z938" s="25">
        <v>0</v>
      </c>
      <c r="AA938" s="25">
        <v>0</v>
      </c>
      <c r="AB938" s="25">
        <v>1360500.58</v>
      </c>
      <c r="AC938" s="26">
        <v>45152.505756550927</v>
      </c>
      <c r="AD938" s="27">
        <f>ROW()</f>
        <v>938</v>
      </c>
      <c r="AE938" s="27">
        <f>1</f>
        <v>1</v>
      </c>
      <c r="AF938" s="27">
        <f>SUBTOTAL(109,Tbl_NGF_Data[[#This Row],[Counter]])</f>
        <v>1</v>
      </c>
    </row>
    <row r="939" spans="2:32" ht="45" x14ac:dyDescent="0.25">
      <c r="B939" s="21" t="s">
        <v>158</v>
      </c>
      <c r="C939" s="22" t="s">
        <v>1779</v>
      </c>
      <c r="D939" s="23">
        <v>6</v>
      </c>
      <c r="E939" s="22" t="s">
        <v>158</v>
      </c>
      <c r="F939" s="23">
        <v>6</v>
      </c>
      <c r="G939" s="22" t="s">
        <v>1779</v>
      </c>
      <c r="H939" s="22" t="s">
        <v>1327</v>
      </c>
      <c r="I939" s="23">
        <v>1</v>
      </c>
      <c r="J939" s="23">
        <v>192</v>
      </c>
      <c r="K939" s="23" t="s">
        <v>1780</v>
      </c>
      <c r="L939" s="22" t="s">
        <v>1781</v>
      </c>
      <c r="M939" s="21" t="s">
        <v>171</v>
      </c>
      <c r="N939" s="23" t="s">
        <v>1186</v>
      </c>
      <c r="O939" s="22" t="s">
        <v>1187</v>
      </c>
      <c r="P939" s="22" t="s">
        <v>1188</v>
      </c>
      <c r="Q939" s="23" t="s">
        <v>1822</v>
      </c>
      <c r="R939" s="22" t="s">
        <v>1823</v>
      </c>
      <c r="S939" s="21" t="s">
        <v>1824</v>
      </c>
      <c r="T939" s="23" t="s">
        <v>1825</v>
      </c>
      <c r="U939" s="24" t="s">
        <v>16</v>
      </c>
      <c r="V939" s="23">
        <v>135</v>
      </c>
      <c r="W939" s="25">
        <v>0</v>
      </c>
      <c r="X939" s="25">
        <v>0</v>
      </c>
      <c r="Y939" s="25">
        <v>0</v>
      </c>
      <c r="Z939" s="25">
        <v>0</v>
      </c>
      <c r="AA939" s="25">
        <v>0</v>
      </c>
      <c r="AB939" s="25">
        <v>1359500</v>
      </c>
      <c r="AC939" s="26">
        <v>45152.505756550927</v>
      </c>
      <c r="AD939" s="27">
        <f>ROW()</f>
        <v>939</v>
      </c>
      <c r="AE939" s="27">
        <f>1</f>
        <v>1</v>
      </c>
      <c r="AF939" s="27">
        <f>SUBTOTAL(109,Tbl_NGF_Data[[#This Row],[Counter]])</f>
        <v>1</v>
      </c>
    </row>
    <row r="940" spans="2:32" ht="45" x14ac:dyDescent="0.25">
      <c r="B940" s="21" t="s">
        <v>158</v>
      </c>
      <c r="C940" s="22" t="s">
        <v>1779</v>
      </c>
      <c r="D940" s="23">
        <v>6</v>
      </c>
      <c r="E940" s="22" t="s">
        <v>158</v>
      </c>
      <c r="F940" s="23">
        <v>6</v>
      </c>
      <c r="G940" s="22" t="s">
        <v>1779</v>
      </c>
      <c r="H940" s="22" t="s">
        <v>1327</v>
      </c>
      <c r="I940" s="23">
        <v>1</v>
      </c>
      <c r="J940" s="23">
        <v>192</v>
      </c>
      <c r="K940" s="23" t="s">
        <v>1780</v>
      </c>
      <c r="L940" s="22" t="s">
        <v>1781</v>
      </c>
      <c r="M940" s="21" t="s">
        <v>171</v>
      </c>
      <c r="N940" s="23" t="s">
        <v>1186</v>
      </c>
      <c r="O940" s="22" t="s">
        <v>1187</v>
      </c>
      <c r="P940" s="22" t="s">
        <v>1188</v>
      </c>
      <c r="Q940" s="23" t="s">
        <v>1822</v>
      </c>
      <c r="R940" s="22" t="s">
        <v>1823</v>
      </c>
      <c r="S940" s="21" t="s">
        <v>1824</v>
      </c>
      <c r="T940" s="23" t="s">
        <v>1825</v>
      </c>
      <c r="U940" s="24" t="s">
        <v>18</v>
      </c>
      <c r="V940" s="23">
        <v>220</v>
      </c>
      <c r="W940" s="25">
        <v>0</v>
      </c>
      <c r="X940" s="25">
        <v>0</v>
      </c>
      <c r="Y940" s="25">
        <v>0</v>
      </c>
      <c r="Z940" s="25">
        <v>0</v>
      </c>
      <c r="AA940" s="25">
        <v>0</v>
      </c>
      <c r="AB940" s="25">
        <v>1359500</v>
      </c>
      <c r="AC940" s="26">
        <v>45152.505756550927</v>
      </c>
      <c r="AD940" s="27">
        <f>ROW()</f>
        <v>940</v>
      </c>
      <c r="AE940" s="27">
        <f>1</f>
        <v>1</v>
      </c>
      <c r="AF940" s="27">
        <f>SUBTOTAL(109,Tbl_NGF_Data[[#This Row],[Counter]])</f>
        <v>1</v>
      </c>
    </row>
    <row r="941" spans="2:32" ht="45" x14ac:dyDescent="0.25">
      <c r="B941" s="21" t="s">
        <v>158</v>
      </c>
      <c r="C941" s="22" t="s">
        <v>1779</v>
      </c>
      <c r="D941" s="23">
        <v>6</v>
      </c>
      <c r="E941" s="22" t="s">
        <v>158</v>
      </c>
      <c r="F941" s="23">
        <v>6</v>
      </c>
      <c r="G941" s="22" t="s">
        <v>1779</v>
      </c>
      <c r="H941" s="22" t="s">
        <v>1327</v>
      </c>
      <c r="I941" s="23">
        <v>1</v>
      </c>
      <c r="J941" s="23">
        <v>192</v>
      </c>
      <c r="K941" s="23" t="s">
        <v>1780</v>
      </c>
      <c r="L941" s="22" t="s">
        <v>1781</v>
      </c>
      <c r="M941" s="21" t="s">
        <v>171</v>
      </c>
      <c r="N941" s="23" t="s">
        <v>1186</v>
      </c>
      <c r="O941" s="22" t="s">
        <v>1187</v>
      </c>
      <c r="P941" s="22" t="s">
        <v>1188</v>
      </c>
      <c r="Q941" s="23" t="s">
        <v>1822</v>
      </c>
      <c r="R941" s="22" t="s">
        <v>1823</v>
      </c>
      <c r="S941" s="21" t="s">
        <v>1824</v>
      </c>
      <c r="T941" s="23" t="s">
        <v>1825</v>
      </c>
      <c r="U941" s="24" t="s">
        <v>19</v>
      </c>
      <c r="V941" s="23">
        <v>500</v>
      </c>
      <c r="W941" s="25">
        <v>0</v>
      </c>
      <c r="X941" s="25">
        <v>0</v>
      </c>
      <c r="Y941" s="25">
        <v>0</v>
      </c>
      <c r="Z941" s="25">
        <v>0</v>
      </c>
      <c r="AA941" s="25">
        <v>0</v>
      </c>
      <c r="AB941" s="25">
        <v>1000.58</v>
      </c>
      <c r="AC941" s="26">
        <v>45152.505756550927</v>
      </c>
      <c r="AD941" s="27">
        <f>ROW()</f>
        <v>941</v>
      </c>
      <c r="AE941" s="27">
        <f>1</f>
        <v>1</v>
      </c>
      <c r="AF941" s="27">
        <f>SUBTOTAL(109,Tbl_NGF_Data[[#This Row],[Counter]])</f>
        <v>1</v>
      </c>
    </row>
    <row r="942" spans="2:32" ht="60" x14ac:dyDescent="0.25">
      <c r="B942" s="21" t="s">
        <v>158</v>
      </c>
      <c r="C942" s="22" t="s">
        <v>1779</v>
      </c>
      <c r="D942" s="23">
        <v>6</v>
      </c>
      <c r="E942" s="22" t="s">
        <v>158</v>
      </c>
      <c r="F942" s="23">
        <v>6</v>
      </c>
      <c r="G942" s="22" t="s">
        <v>1779</v>
      </c>
      <c r="H942" s="22" t="s">
        <v>1327</v>
      </c>
      <c r="I942" s="23">
        <v>1</v>
      </c>
      <c r="J942" s="23">
        <v>192</v>
      </c>
      <c r="K942" s="23" t="s">
        <v>1780</v>
      </c>
      <c r="L942" s="22" t="s">
        <v>1781</v>
      </c>
      <c r="M942" s="21" t="s">
        <v>171</v>
      </c>
      <c r="N942" s="23" t="s">
        <v>1186</v>
      </c>
      <c r="O942" s="22" t="s">
        <v>1187</v>
      </c>
      <c r="P942" s="22" t="s">
        <v>1188</v>
      </c>
      <c r="Q942" s="23" t="s">
        <v>1826</v>
      </c>
      <c r="R942" s="22" t="s">
        <v>1827</v>
      </c>
      <c r="S942" s="21" t="s">
        <v>184</v>
      </c>
      <c r="T942" s="23" t="s">
        <v>1828</v>
      </c>
      <c r="U942" s="24" t="s">
        <v>15</v>
      </c>
      <c r="V942" s="23">
        <v>100</v>
      </c>
      <c r="W942" s="25">
        <v>27372573.73</v>
      </c>
      <c r="X942" s="25">
        <v>26040168.16</v>
      </c>
      <c r="Y942" s="25">
        <v>40298862.100000001</v>
      </c>
      <c r="Z942" s="25">
        <v>58740920.520000003</v>
      </c>
      <c r="AA942" s="25">
        <v>77802042.730000004</v>
      </c>
      <c r="AB942" s="25">
        <v>102290105.98</v>
      </c>
      <c r="AC942" s="26">
        <v>45152.505756550927</v>
      </c>
      <c r="AD942" s="27">
        <f>ROW()</f>
        <v>942</v>
      </c>
      <c r="AE942" s="27">
        <f>1</f>
        <v>1</v>
      </c>
      <c r="AF942" s="27">
        <f>SUBTOTAL(109,Tbl_NGF_Data[[#This Row],[Counter]])</f>
        <v>1</v>
      </c>
    </row>
    <row r="943" spans="2:32" ht="60" x14ac:dyDescent="0.25">
      <c r="B943" s="21" t="s">
        <v>158</v>
      </c>
      <c r="C943" s="22" t="s">
        <v>1779</v>
      </c>
      <c r="D943" s="23">
        <v>6</v>
      </c>
      <c r="E943" s="22" t="s">
        <v>158</v>
      </c>
      <c r="F943" s="23">
        <v>6</v>
      </c>
      <c r="G943" s="22" t="s">
        <v>1779</v>
      </c>
      <c r="H943" s="22" t="s">
        <v>1327</v>
      </c>
      <c r="I943" s="23">
        <v>1</v>
      </c>
      <c r="J943" s="23">
        <v>192</v>
      </c>
      <c r="K943" s="23" t="s">
        <v>1780</v>
      </c>
      <c r="L943" s="22" t="s">
        <v>1781</v>
      </c>
      <c r="M943" s="21" t="s">
        <v>171</v>
      </c>
      <c r="N943" s="23" t="s">
        <v>1186</v>
      </c>
      <c r="O943" s="22" t="s">
        <v>1187</v>
      </c>
      <c r="P943" s="22" t="s">
        <v>1188</v>
      </c>
      <c r="Q943" s="23" t="s">
        <v>1826</v>
      </c>
      <c r="R943" s="22" t="s">
        <v>1827</v>
      </c>
      <c r="S943" s="21" t="s">
        <v>184</v>
      </c>
      <c r="T943" s="23" t="s">
        <v>1828</v>
      </c>
      <c r="U943" s="24" t="s">
        <v>16</v>
      </c>
      <c r="V943" s="23">
        <v>135</v>
      </c>
      <c r="W943" s="25">
        <v>16750000</v>
      </c>
      <c r="X943" s="25">
        <v>25850000</v>
      </c>
      <c r="Y943" s="25">
        <v>17750000</v>
      </c>
      <c r="Z943" s="25">
        <v>16250000</v>
      </c>
      <c r="AA943" s="25">
        <v>18250000</v>
      </c>
      <c r="AB943" s="25">
        <v>19750000</v>
      </c>
      <c r="AC943" s="26">
        <v>45152.505756550927</v>
      </c>
      <c r="AD943" s="27">
        <f>ROW()</f>
        <v>943</v>
      </c>
      <c r="AE943" s="27">
        <f>1</f>
        <v>1</v>
      </c>
      <c r="AF943" s="27">
        <f>SUBTOTAL(109,Tbl_NGF_Data[[#This Row],[Counter]])</f>
        <v>1</v>
      </c>
    </row>
    <row r="944" spans="2:32" ht="60" x14ac:dyDescent="0.25">
      <c r="B944" s="21" t="s">
        <v>158</v>
      </c>
      <c r="C944" s="22" t="s">
        <v>1779</v>
      </c>
      <c r="D944" s="23">
        <v>6</v>
      </c>
      <c r="E944" s="22" t="s">
        <v>158</v>
      </c>
      <c r="F944" s="23">
        <v>6</v>
      </c>
      <c r="G944" s="22" t="s">
        <v>1779</v>
      </c>
      <c r="H944" s="22" t="s">
        <v>1327</v>
      </c>
      <c r="I944" s="23">
        <v>1</v>
      </c>
      <c r="J944" s="23">
        <v>192</v>
      </c>
      <c r="K944" s="23" t="s">
        <v>1780</v>
      </c>
      <c r="L944" s="22" t="s">
        <v>1781</v>
      </c>
      <c r="M944" s="21" t="s">
        <v>171</v>
      </c>
      <c r="N944" s="23" t="s">
        <v>1186</v>
      </c>
      <c r="O944" s="22" t="s">
        <v>1187</v>
      </c>
      <c r="P944" s="22" t="s">
        <v>1188</v>
      </c>
      <c r="Q944" s="23" t="s">
        <v>1826</v>
      </c>
      <c r="R944" s="22" t="s">
        <v>1827</v>
      </c>
      <c r="S944" s="21" t="s">
        <v>184</v>
      </c>
      <c r="T944" s="23" t="s">
        <v>1828</v>
      </c>
      <c r="U944" s="24" t="s">
        <v>17</v>
      </c>
      <c r="V944" s="23">
        <v>200</v>
      </c>
      <c r="W944" s="25">
        <v>9390000</v>
      </c>
      <c r="X944" s="25">
        <v>24703431</v>
      </c>
      <c r="Y944" s="25">
        <v>6257000</v>
      </c>
      <c r="Z944" s="25">
        <v>2430000</v>
      </c>
      <c r="AA944" s="25">
        <v>4980198.2699999996</v>
      </c>
      <c r="AB944" s="25">
        <v>4394562.7300000004</v>
      </c>
      <c r="AC944" s="26">
        <v>45152.505756550927</v>
      </c>
      <c r="AD944" s="27">
        <f>ROW()</f>
        <v>944</v>
      </c>
      <c r="AE944" s="27">
        <f>1</f>
        <v>1</v>
      </c>
      <c r="AF944" s="27">
        <f>SUBTOTAL(109,Tbl_NGF_Data[[#This Row],[Counter]])</f>
        <v>1</v>
      </c>
    </row>
    <row r="945" spans="2:32" ht="60" x14ac:dyDescent="0.25">
      <c r="B945" s="21" t="s">
        <v>158</v>
      </c>
      <c r="C945" s="22" t="s">
        <v>1779</v>
      </c>
      <c r="D945" s="23">
        <v>6</v>
      </c>
      <c r="E945" s="22" t="s">
        <v>158</v>
      </c>
      <c r="F945" s="23">
        <v>6</v>
      </c>
      <c r="G945" s="22" t="s">
        <v>1779</v>
      </c>
      <c r="H945" s="22" t="s">
        <v>1327</v>
      </c>
      <c r="I945" s="23">
        <v>1</v>
      </c>
      <c r="J945" s="23">
        <v>192</v>
      </c>
      <c r="K945" s="23" t="s">
        <v>1780</v>
      </c>
      <c r="L945" s="22" t="s">
        <v>1781</v>
      </c>
      <c r="M945" s="21" t="s">
        <v>171</v>
      </c>
      <c r="N945" s="23" t="s">
        <v>1186</v>
      </c>
      <c r="O945" s="22" t="s">
        <v>1187</v>
      </c>
      <c r="P945" s="22" t="s">
        <v>1188</v>
      </c>
      <c r="Q945" s="23" t="s">
        <v>1826</v>
      </c>
      <c r="R945" s="22" t="s">
        <v>1827</v>
      </c>
      <c r="S945" s="21" t="s">
        <v>184</v>
      </c>
      <c r="T945" s="23" t="s">
        <v>1828</v>
      </c>
      <c r="U945" s="24" t="s">
        <v>18</v>
      </c>
      <c r="V945" s="23">
        <v>220</v>
      </c>
      <c r="W945" s="25">
        <v>7360000</v>
      </c>
      <c r="X945" s="25">
        <v>1146569</v>
      </c>
      <c r="Y945" s="25">
        <v>11493000</v>
      </c>
      <c r="Z945" s="25">
        <v>13820000</v>
      </c>
      <c r="AA945" s="25">
        <v>13269801.73</v>
      </c>
      <c r="AB945" s="25">
        <v>15355437.27</v>
      </c>
      <c r="AC945" s="26">
        <v>45152.505756550927</v>
      </c>
      <c r="AD945" s="27">
        <f>ROW()</f>
        <v>945</v>
      </c>
      <c r="AE945" s="27">
        <f>1</f>
        <v>1</v>
      </c>
      <c r="AF945" s="27">
        <f>SUBTOTAL(109,Tbl_NGF_Data[[#This Row],[Counter]])</f>
        <v>1</v>
      </c>
    </row>
    <row r="946" spans="2:32" ht="60" x14ac:dyDescent="0.25">
      <c r="B946" s="21" t="s">
        <v>158</v>
      </c>
      <c r="C946" s="22" t="s">
        <v>1779</v>
      </c>
      <c r="D946" s="23">
        <v>6</v>
      </c>
      <c r="E946" s="22" t="s">
        <v>158</v>
      </c>
      <c r="F946" s="23">
        <v>6</v>
      </c>
      <c r="G946" s="22" t="s">
        <v>1779</v>
      </c>
      <c r="H946" s="22" t="s">
        <v>1327</v>
      </c>
      <c r="I946" s="23">
        <v>1</v>
      </c>
      <c r="J946" s="23">
        <v>192</v>
      </c>
      <c r="K946" s="23" t="s">
        <v>1780</v>
      </c>
      <c r="L946" s="22" t="s">
        <v>1781</v>
      </c>
      <c r="M946" s="21" t="s">
        <v>171</v>
      </c>
      <c r="N946" s="23" t="s">
        <v>1186</v>
      </c>
      <c r="O946" s="22" t="s">
        <v>1187</v>
      </c>
      <c r="P946" s="22" t="s">
        <v>1188</v>
      </c>
      <c r="Q946" s="23" t="s">
        <v>1826</v>
      </c>
      <c r="R946" s="22" t="s">
        <v>1827</v>
      </c>
      <c r="S946" s="21" t="s">
        <v>184</v>
      </c>
      <c r="T946" s="23" t="s">
        <v>1828</v>
      </c>
      <c r="U946" s="24" t="s">
        <v>19</v>
      </c>
      <c r="V946" s="23">
        <v>500</v>
      </c>
      <c r="W946" s="25">
        <v>4984436.6899999995</v>
      </c>
      <c r="X946" s="25">
        <v>5621025.4299999997</v>
      </c>
      <c r="Y946" s="25">
        <v>5440693.9399999995</v>
      </c>
      <c r="Z946" s="25">
        <v>4622058.42</v>
      </c>
      <c r="AA946" s="25">
        <v>5791320.4799999995</v>
      </c>
      <c r="AB946" s="25">
        <v>9132625.9800000004</v>
      </c>
      <c r="AC946" s="26">
        <v>45152.505756550927</v>
      </c>
      <c r="AD946" s="27">
        <f>ROW()</f>
        <v>946</v>
      </c>
      <c r="AE946" s="27">
        <f>1</f>
        <v>1</v>
      </c>
      <c r="AF946" s="27">
        <f>SUBTOTAL(109,Tbl_NGF_Data[[#This Row],[Counter]])</f>
        <v>1</v>
      </c>
    </row>
    <row r="947" spans="2:32" ht="45" x14ac:dyDescent="0.25">
      <c r="B947" s="21" t="s">
        <v>158</v>
      </c>
      <c r="C947" s="22" t="s">
        <v>1779</v>
      </c>
      <c r="D947" s="23">
        <v>6</v>
      </c>
      <c r="E947" s="22" t="s">
        <v>158</v>
      </c>
      <c r="F947" s="23">
        <v>6</v>
      </c>
      <c r="G947" s="22" t="s">
        <v>1779</v>
      </c>
      <c r="H947" s="22" t="s">
        <v>1327</v>
      </c>
      <c r="I947" s="23">
        <v>1</v>
      </c>
      <c r="J947" s="23">
        <v>192</v>
      </c>
      <c r="K947" s="23" t="s">
        <v>1780</v>
      </c>
      <c r="L947" s="22" t="s">
        <v>1781</v>
      </c>
      <c r="M947" s="21" t="s">
        <v>171</v>
      </c>
      <c r="N947" s="23" t="s">
        <v>1186</v>
      </c>
      <c r="O947" s="22" t="s">
        <v>1187</v>
      </c>
      <c r="P947" s="22" t="s">
        <v>1188</v>
      </c>
      <c r="Q947" s="23" t="s">
        <v>1829</v>
      </c>
      <c r="R947" s="22" t="s">
        <v>1830</v>
      </c>
      <c r="S947" s="21" t="s">
        <v>185</v>
      </c>
      <c r="T947" s="23" t="s">
        <v>1831</v>
      </c>
      <c r="U947" s="24" t="s">
        <v>15</v>
      </c>
      <c r="V947" s="23">
        <v>100</v>
      </c>
      <c r="W947" s="25">
        <v>1062</v>
      </c>
      <c r="X947" s="25">
        <v>1084.33</v>
      </c>
      <c r="Y947" s="25">
        <v>1107.0999999999999</v>
      </c>
      <c r="Z947" s="25">
        <v>1114.42</v>
      </c>
      <c r="AA947" s="25">
        <v>1116.58</v>
      </c>
      <c r="AB947" s="25">
        <v>1137.19</v>
      </c>
      <c r="AC947" s="26">
        <v>45152.505756550927</v>
      </c>
      <c r="AD947" s="27">
        <f>ROW()</f>
        <v>947</v>
      </c>
      <c r="AE947" s="27">
        <f>1</f>
        <v>1</v>
      </c>
      <c r="AF947" s="27">
        <f>SUBTOTAL(109,Tbl_NGF_Data[[#This Row],[Counter]])</f>
        <v>1</v>
      </c>
    </row>
    <row r="948" spans="2:32" ht="45" x14ac:dyDescent="0.25">
      <c r="B948" s="21" t="s">
        <v>158</v>
      </c>
      <c r="C948" s="22" t="s">
        <v>1779</v>
      </c>
      <c r="D948" s="23">
        <v>6</v>
      </c>
      <c r="E948" s="22" t="s">
        <v>158</v>
      </c>
      <c r="F948" s="23">
        <v>6</v>
      </c>
      <c r="G948" s="22" t="s">
        <v>1779</v>
      </c>
      <c r="H948" s="22" t="s">
        <v>1327</v>
      </c>
      <c r="I948" s="23">
        <v>1</v>
      </c>
      <c r="J948" s="23">
        <v>192</v>
      </c>
      <c r="K948" s="23" t="s">
        <v>1780</v>
      </c>
      <c r="L948" s="22" t="s">
        <v>1781</v>
      </c>
      <c r="M948" s="21" t="s">
        <v>171</v>
      </c>
      <c r="N948" s="23" t="s">
        <v>1186</v>
      </c>
      <c r="O948" s="22" t="s">
        <v>1187</v>
      </c>
      <c r="P948" s="22" t="s">
        <v>1188</v>
      </c>
      <c r="Q948" s="23" t="s">
        <v>1829</v>
      </c>
      <c r="R948" s="22" t="s">
        <v>1830</v>
      </c>
      <c r="S948" s="21" t="s">
        <v>185</v>
      </c>
      <c r="T948" s="23" t="s">
        <v>1831</v>
      </c>
      <c r="U948" s="24" t="s">
        <v>19</v>
      </c>
      <c r="V948" s="23">
        <v>500</v>
      </c>
      <c r="W948" s="25">
        <v>13.28</v>
      </c>
      <c r="X948" s="25">
        <v>22.33</v>
      </c>
      <c r="Y948" s="25">
        <v>22.77</v>
      </c>
      <c r="Z948" s="25">
        <v>7.32</v>
      </c>
      <c r="AA948" s="25">
        <v>2.16</v>
      </c>
      <c r="AB948" s="25">
        <v>20.61</v>
      </c>
      <c r="AC948" s="26">
        <v>45152.505756550927</v>
      </c>
      <c r="AD948" s="27">
        <f>ROW()</f>
        <v>948</v>
      </c>
      <c r="AE948" s="27">
        <f>1</f>
        <v>1</v>
      </c>
      <c r="AF948" s="27">
        <f>SUBTOTAL(109,Tbl_NGF_Data[[#This Row],[Counter]])</f>
        <v>1</v>
      </c>
    </row>
    <row r="949" spans="2:32" ht="45" x14ac:dyDescent="0.25">
      <c r="B949" s="21" t="s">
        <v>158</v>
      </c>
      <c r="C949" s="22" t="s">
        <v>1779</v>
      </c>
      <c r="D949" s="23">
        <v>6</v>
      </c>
      <c r="E949" s="22" t="s">
        <v>158</v>
      </c>
      <c r="F949" s="23">
        <v>6</v>
      </c>
      <c r="G949" s="22" t="s">
        <v>1779</v>
      </c>
      <c r="H949" s="22" t="s">
        <v>1327</v>
      </c>
      <c r="I949" s="23">
        <v>1</v>
      </c>
      <c r="J949" s="23">
        <v>192</v>
      </c>
      <c r="K949" s="23" t="s">
        <v>1780</v>
      </c>
      <c r="L949" s="22" t="s">
        <v>1781</v>
      </c>
      <c r="M949" s="21" t="s">
        <v>171</v>
      </c>
      <c r="N949" s="23" t="s">
        <v>1186</v>
      </c>
      <c r="O949" s="22" t="s">
        <v>1187</v>
      </c>
      <c r="P949" s="22" t="s">
        <v>1188</v>
      </c>
      <c r="Q949" s="23" t="s">
        <v>1832</v>
      </c>
      <c r="R949" s="22" t="s">
        <v>1833</v>
      </c>
      <c r="S949" s="21" t="s">
        <v>186</v>
      </c>
      <c r="T949" s="23" t="s">
        <v>1834</v>
      </c>
      <c r="U949" s="24" t="s">
        <v>15</v>
      </c>
      <c r="V949" s="23">
        <v>100</v>
      </c>
      <c r="W949" s="25">
        <v>3726000</v>
      </c>
      <c r="X949" s="25">
        <v>3726000</v>
      </c>
      <c r="Y949" s="25">
        <v>3726000</v>
      </c>
      <c r="Z949" s="25">
        <v>3726000</v>
      </c>
      <c r="AA949" s="25">
        <v>3726000</v>
      </c>
      <c r="AB949" s="25">
        <v>3726000</v>
      </c>
      <c r="AC949" s="26">
        <v>45152.505756550927</v>
      </c>
      <c r="AD949" s="27">
        <f>ROW()</f>
        <v>949</v>
      </c>
      <c r="AE949" s="27">
        <f>1</f>
        <v>1</v>
      </c>
      <c r="AF949" s="27">
        <f>SUBTOTAL(109,Tbl_NGF_Data[[#This Row],[Counter]])</f>
        <v>1</v>
      </c>
    </row>
    <row r="950" spans="2:32" ht="45" x14ac:dyDescent="0.25">
      <c r="B950" s="21" t="s">
        <v>158</v>
      </c>
      <c r="C950" s="22" t="s">
        <v>1779</v>
      </c>
      <c r="D950" s="23">
        <v>6</v>
      </c>
      <c r="E950" s="22" t="s">
        <v>158</v>
      </c>
      <c r="F950" s="23">
        <v>6</v>
      </c>
      <c r="G950" s="22" t="s">
        <v>1779</v>
      </c>
      <c r="H950" s="22" t="s">
        <v>1327</v>
      </c>
      <c r="I950" s="23">
        <v>1</v>
      </c>
      <c r="J950" s="23">
        <v>192</v>
      </c>
      <c r="K950" s="23" t="s">
        <v>1780</v>
      </c>
      <c r="L950" s="22" t="s">
        <v>1781</v>
      </c>
      <c r="M950" s="21" t="s">
        <v>171</v>
      </c>
      <c r="N950" s="23" t="s">
        <v>1186</v>
      </c>
      <c r="O950" s="22" t="s">
        <v>1187</v>
      </c>
      <c r="P950" s="22" t="s">
        <v>1188</v>
      </c>
      <c r="Q950" s="23" t="s">
        <v>1832</v>
      </c>
      <c r="R950" s="22" t="s">
        <v>1833</v>
      </c>
      <c r="S950" s="21" t="s">
        <v>186</v>
      </c>
      <c r="T950" s="23" t="s">
        <v>1834</v>
      </c>
      <c r="U950" s="24" t="s">
        <v>16</v>
      </c>
      <c r="V950" s="23">
        <v>135</v>
      </c>
      <c r="W950" s="25">
        <v>1800000</v>
      </c>
      <c r="X950" s="25">
        <v>0</v>
      </c>
      <c r="Y950" s="25">
        <v>0</v>
      </c>
      <c r="Z950" s="25">
        <v>0</v>
      </c>
      <c r="AA950" s="25">
        <v>0</v>
      </c>
      <c r="AB950" s="25">
        <v>0</v>
      </c>
      <c r="AC950" s="26">
        <v>45152.505756550927</v>
      </c>
      <c r="AD950" s="27">
        <f>ROW()</f>
        <v>950</v>
      </c>
      <c r="AE950" s="27">
        <f>1</f>
        <v>1</v>
      </c>
      <c r="AF950" s="27">
        <f>SUBTOTAL(109,Tbl_NGF_Data[[#This Row],[Counter]])</f>
        <v>1</v>
      </c>
    </row>
    <row r="951" spans="2:32" ht="45" x14ac:dyDescent="0.25">
      <c r="B951" s="21" t="s">
        <v>158</v>
      </c>
      <c r="C951" s="22" t="s">
        <v>1779</v>
      </c>
      <c r="D951" s="23">
        <v>6</v>
      </c>
      <c r="E951" s="22" t="s">
        <v>158</v>
      </c>
      <c r="F951" s="23">
        <v>6</v>
      </c>
      <c r="G951" s="22" t="s">
        <v>1779</v>
      </c>
      <c r="H951" s="22" t="s">
        <v>1327</v>
      </c>
      <c r="I951" s="23">
        <v>1</v>
      </c>
      <c r="J951" s="23">
        <v>192</v>
      </c>
      <c r="K951" s="23" t="s">
        <v>1780</v>
      </c>
      <c r="L951" s="22" t="s">
        <v>1781</v>
      </c>
      <c r="M951" s="21" t="s">
        <v>171</v>
      </c>
      <c r="N951" s="23" t="s">
        <v>1186</v>
      </c>
      <c r="O951" s="22" t="s">
        <v>1187</v>
      </c>
      <c r="P951" s="22" t="s">
        <v>1188</v>
      </c>
      <c r="Q951" s="23" t="s">
        <v>1832</v>
      </c>
      <c r="R951" s="22" t="s">
        <v>1833</v>
      </c>
      <c r="S951" s="21" t="s">
        <v>186</v>
      </c>
      <c r="T951" s="23" t="s">
        <v>1834</v>
      </c>
      <c r="U951" s="24" t="s">
        <v>18</v>
      </c>
      <c r="V951" s="23">
        <v>220</v>
      </c>
      <c r="W951" s="25">
        <v>1800000</v>
      </c>
      <c r="X951" s="25">
        <v>0</v>
      </c>
      <c r="Y951" s="25">
        <v>0</v>
      </c>
      <c r="Z951" s="25">
        <v>0</v>
      </c>
      <c r="AA951" s="25">
        <v>0</v>
      </c>
      <c r="AB951" s="25">
        <v>0</v>
      </c>
      <c r="AC951" s="26">
        <v>45152.505756550927</v>
      </c>
      <c r="AD951" s="27">
        <f>ROW()</f>
        <v>951</v>
      </c>
      <c r="AE951" s="27">
        <f>1</f>
        <v>1</v>
      </c>
      <c r="AF951" s="27">
        <f>SUBTOTAL(109,Tbl_NGF_Data[[#This Row],[Counter]])</f>
        <v>1</v>
      </c>
    </row>
    <row r="952" spans="2:32" ht="45" x14ac:dyDescent="0.25">
      <c r="B952" s="21" t="s">
        <v>158</v>
      </c>
      <c r="C952" s="22" t="s">
        <v>1779</v>
      </c>
      <c r="D952" s="23">
        <v>6</v>
      </c>
      <c r="E952" s="22" t="s">
        <v>158</v>
      </c>
      <c r="F952" s="23">
        <v>6</v>
      </c>
      <c r="G952" s="22" t="s">
        <v>1779</v>
      </c>
      <c r="H952" s="22" t="s">
        <v>1327</v>
      </c>
      <c r="I952" s="23">
        <v>1</v>
      </c>
      <c r="J952" s="23">
        <v>192</v>
      </c>
      <c r="K952" s="23" t="s">
        <v>1780</v>
      </c>
      <c r="L952" s="22" t="s">
        <v>1781</v>
      </c>
      <c r="M952" s="21" t="s">
        <v>171</v>
      </c>
      <c r="N952" s="23" t="s">
        <v>1186</v>
      </c>
      <c r="O952" s="22" t="s">
        <v>1187</v>
      </c>
      <c r="P952" s="22" t="s">
        <v>1188</v>
      </c>
      <c r="Q952" s="23" t="s">
        <v>1835</v>
      </c>
      <c r="R952" s="22" t="s">
        <v>1836</v>
      </c>
      <c r="S952" s="21" t="s">
        <v>187</v>
      </c>
      <c r="T952" s="23" t="s">
        <v>1837</v>
      </c>
      <c r="U952" s="24" t="s">
        <v>15</v>
      </c>
      <c r="V952" s="23">
        <v>100</v>
      </c>
      <c r="W952" s="25">
        <v>6003004.29</v>
      </c>
      <c r="X952" s="25">
        <v>29838.12</v>
      </c>
      <c r="Y952" s="25">
        <v>30464.68</v>
      </c>
      <c r="Z952" s="25">
        <v>31730.03</v>
      </c>
      <c r="AA952" s="25">
        <v>33762.85</v>
      </c>
      <c r="AB952" s="25">
        <v>40122.29</v>
      </c>
      <c r="AC952" s="26">
        <v>45152.505756550927</v>
      </c>
      <c r="AD952" s="27">
        <f>ROW()</f>
        <v>952</v>
      </c>
      <c r="AE952" s="27">
        <f>1</f>
        <v>1</v>
      </c>
      <c r="AF952" s="27">
        <f>SUBTOTAL(109,Tbl_NGF_Data[[#This Row],[Counter]])</f>
        <v>1</v>
      </c>
    </row>
    <row r="953" spans="2:32" ht="45" x14ac:dyDescent="0.25">
      <c r="B953" s="21" t="s">
        <v>158</v>
      </c>
      <c r="C953" s="22" t="s">
        <v>1779</v>
      </c>
      <c r="D953" s="23">
        <v>6</v>
      </c>
      <c r="E953" s="22" t="s">
        <v>158</v>
      </c>
      <c r="F953" s="23">
        <v>6</v>
      </c>
      <c r="G953" s="22" t="s">
        <v>1779</v>
      </c>
      <c r="H953" s="22" t="s">
        <v>1327</v>
      </c>
      <c r="I953" s="23">
        <v>1</v>
      </c>
      <c r="J953" s="23">
        <v>192</v>
      </c>
      <c r="K953" s="23" t="s">
        <v>1780</v>
      </c>
      <c r="L953" s="22" t="s">
        <v>1781</v>
      </c>
      <c r="M953" s="21" t="s">
        <v>171</v>
      </c>
      <c r="N953" s="23" t="s">
        <v>1186</v>
      </c>
      <c r="O953" s="22" t="s">
        <v>1187</v>
      </c>
      <c r="P953" s="22" t="s">
        <v>1188</v>
      </c>
      <c r="Q953" s="23" t="s">
        <v>1835</v>
      </c>
      <c r="R953" s="22" t="s">
        <v>1836</v>
      </c>
      <c r="S953" s="21" t="s">
        <v>187</v>
      </c>
      <c r="T953" s="23" t="s">
        <v>1837</v>
      </c>
      <c r="U953" s="24" t="s">
        <v>16</v>
      </c>
      <c r="V953" s="23">
        <v>135</v>
      </c>
      <c r="W953" s="25">
        <v>6000000</v>
      </c>
      <c r="X953" s="25">
        <v>6000000</v>
      </c>
      <c r="Y953" s="25">
        <v>0</v>
      </c>
      <c r="Z953" s="25">
        <v>8000000</v>
      </c>
      <c r="AA953" s="25">
        <v>8000000</v>
      </c>
      <c r="AB953" s="25">
        <v>8000000</v>
      </c>
      <c r="AC953" s="26">
        <v>45152.505756550927</v>
      </c>
      <c r="AD953" s="27">
        <f>ROW()</f>
        <v>953</v>
      </c>
      <c r="AE953" s="27">
        <f>1</f>
        <v>1</v>
      </c>
      <c r="AF953" s="27">
        <f>SUBTOTAL(109,Tbl_NGF_Data[[#This Row],[Counter]])</f>
        <v>1</v>
      </c>
    </row>
    <row r="954" spans="2:32" ht="45" x14ac:dyDescent="0.25">
      <c r="B954" s="21" t="s">
        <v>158</v>
      </c>
      <c r="C954" s="22" t="s">
        <v>1779</v>
      </c>
      <c r="D954" s="23">
        <v>6</v>
      </c>
      <c r="E954" s="22" t="s">
        <v>158</v>
      </c>
      <c r="F954" s="23">
        <v>6</v>
      </c>
      <c r="G954" s="22" t="s">
        <v>1779</v>
      </c>
      <c r="H954" s="22" t="s">
        <v>1327</v>
      </c>
      <c r="I954" s="23">
        <v>1</v>
      </c>
      <c r="J954" s="23">
        <v>192</v>
      </c>
      <c r="K954" s="23" t="s">
        <v>1780</v>
      </c>
      <c r="L954" s="22" t="s">
        <v>1781</v>
      </c>
      <c r="M954" s="21" t="s">
        <v>171</v>
      </c>
      <c r="N954" s="23" t="s">
        <v>1186</v>
      </c>
      <c r="O954" s="22" t="s">
        <v>1187</v>
      </c>
      <c r="P954" s="22" t="s">
        <v>1188</v>
      </c>
      <c r="Q954" s="23" t="s">
        <v>1835</v>
      </c>
      <c r="R954" s="22" t="s">
        <v>1836</v>
      </c>
      <c r="S954" s="21" t="s">
        <v>187</v>
      </c>
      <c r="T954" s="23" t="s">
        <v>1837</v>
      </c>
      <c r="U954" s="24" t="s">
        <v>17</v>
      </c>
      <c r="V954" s="23">
        <v>200</v>
      </c>
      <c r="W954" s="25">
        <v>0</v>
      </c>
      <c r="X954" s="25">
        <v>6000000</v>
      </c>
      <c r="Y954" s="25">
        <v>0</v>
      </c>
      <c r="Z954" s="25">
        <v>8000000</v>
      </c>
      <c r="AA954" s="25">
        <v>8000000</v>
      </c>
      <c r="AB954" s="25">
        <v>8000000</v>
      </c>
      <c r="AC954" s="26">
        <v>45152.505756550927</v>
      </c>
      <c r="AD954" s="27">
        <f>ROW()</f>
        <v>954</v>
      </c>
      <c r="AE954" s="27">
        <f>1</f>
        <v>1</v>
      </c>
      <c r="AF954" s="27">
        <f>SUBTOTAL(109,Tbl_NGF_Data[[#This Row],[Counter]])</f>
        <v>1</v>
      </c>
    </row>
    <row r="955" spans="2:32" ht="45" x14ac:dyDescent="0.25">
      <c r="B955" s="21" t="s">
        <v>158</v>
      </c>
      <c r="C955" s="22" t="s">
        <v>1779</v>
      </c>
      <c r="D955" s="23">
        <v>6</v>
      </c>
      <c r="E955" s="22" t="s">
        <v>158</v>
      </c>
      <c r="F955" s="23">
        <v>6</v>
      </c>
      <c r="G955" s="22" t="s">
        <v>1779</v>
      </c>
      <c r="H955" s="22" t="s">
        <v>1327</v>
      </c>
      <c r="I955" s="23">
        <v>1</v>
      </c>
      <c r="J955" s="23">
        <v>192</v>
      </c>
      <c r="K955" s="23" t="s">
        <v>1780</v>
      </c>
      <c r="L955" s="22" t="s">
        <v>1781</v>
      </c>
      <c r="M955" s="21" t="s">
        <v>171</v>
      </c>
      <c r="N955" s="23" t="s">
        <v>1186</v>
      </c>
      <c r="O955" s="22" t="s">
        <v>1187</v>
      </c>
      <c r="P955" s="22" t="s">
        <v>1188</v>
      </c>
      <c r="Q955" s="23" t="s">
        <v>1835</v>
      </c>
      <c r="R955" s="22" t="s">
        <v>1836</v>
      </c>
      <c r="S955" s="21" t="s">
        <v>187</v>
      </c>
      <c r="T955" s="23" t="s">
        <v>1837</v>
      </c>
      <c r="U955" s="24" t="s">
        <v>18</v>
      </c>
      <c r="V955" s="23">
        <v>220</v>
      </c>
      <c r="W955" s="25">
        <v>6000000</v>
      </c>
      <c r="X955" s="25">
        <v>0</v>
      </c>
      <c r="Y955" s="25">
        <v>0</v>
      </c>
      <c r="Z955" s="25">
        <v>0</v>
      </c>
      <c r="AA955" s="25">
        <v>0</v>
      </c>
      <c r="AB955" s="25">
        <v>0</v>
      </c>
      <c r="AC955" s="26">
        <v>45152.505756550927</v>
      </c>
      <c r="AD955" s="27">
        <f>ROW()</f>
        <v>955</v>
      </c>
      <c r="AE955" s="27">
        <f>1</f>
        <v>1</v>
      </c>
      <c r="AF955" s="27">
        <f>SUBTOTAL(109,Tbl_NGF_Data[[#This Row],[Counter]])</f>
        <v>1</v>
      </c>
    </row>
    <row r="956" spans="2:32" ht="45" x14ac:dyDescent="0.25">
      <c r="B956" s="21" t="s">
        <v>158</v>
      </c>
      <c r="C956" s="22" t="s">
        <v>1779</v>
      </c>
      <c r="D956" s="23">
        <v>6</v>
      </c>
      <c r="E956" s="22" t="s">
        <v>158</v>
      </c>
      <c r="F956" s="23">
        <v>6</v>
      </c>
      <c r="G956" s="22" t="s">
        <v>1779</v>
      </c>
      <c r="H956" s="22" t="s">
        <v>1327</v>
      </c>
      <c r="I956" s="23">
        <v>1</v>
      </c>
      <c r="J956" s="23">
        <v>192</v>
      </c>
      <c r="K956" s="23" t="s">
        <v>1780</v>
      </c>
      <c r="L956" s="22" t="s">
        <v>1781</v>
      </c>
      <c r="M956" s="21" t="s">
        <v>171</v>
      </c>
      <c r="N956" s="23" t="s">
        <v>1186</v>
      </c>
      <c r="O956" s="22" t="s">
        <v>1187</v>
      </c>
      <c r="P956" s="22" t="s">
        <v>1188</v>
      </c>
      <c r="Q956" s="23" t="s">
        <v>1835</v>
      </c>
      <c r="R956" s="22" t="s">
        <v>1836</v>
      </c>
      <c r="S956" s="21" t="s">
        <v>187</v>
      </c>
      <c r="T956" s="23" t="s">
        <v>1837</v>
      </c>
      <c r="U956" s="24" t="s">
        <v>19</v>
      </c>
      <c r="V956" s="23">
        <v>500</v>
      </c>
      <c r="W956" s="25">
        <v>3004.29</v>
      </c>
      <c r="X956" s="25">
        <v>26833.83</v>
      </c>
      <c r="Y956" s="25">
        <v>626.55999999999995</v>
      </c>
      <c r="Z956" s="25">
        <v>1265.3499999999999</v>
      </c>
      <c r="AA956" s="25">
        <v>2032.82</v>
      </c>
      <c r="AB956" s="25">
        <v>6359.44</v>
      </c>
      <c r="AC956" s="26">
        <v>45152.505756550927</v>
      </c>
      <c r="AD956" s="27">
        <f>ROW()</f>
        <v>956</v>
      </c>
      <c r="AE956" s="27">
        <f>1</f>
        <v>1</v>
      </c>
      <c r="AF956" s="27">
        <f>SUBTOTAL(109,Tbl_NGF_Data[[#This Row],[Counter]])</f>
        <v>1</v>
      </c>
    </row>
    <row r="957" spans="2:32" ht="45" x14ac:dyDescent="0.25">
      <c r="B957" s="21" t="s">
        <v>158</v>
      </c>
      <c r="C957" s="22" t="s">
        <v>1779</v>
      </c>
      <c r="D957" s="23">
        <v>6</v>
      </c>
      <c r="E957" s="22" t="s">
        <v>158</v>
      </c>
      <c r="F957" s="23">
        <v>6</v>
      </c>
      <c r="G957" s="22" t="s">
        <v>1779</v>
      </c>
      <c r="H957" s="22" t="s">
        <v>1327</v>
      </c>
      <c r="I957" s="23">
        <v>1</v>
      </c>
      <c r="J957" s="23">
        <v>192</v>
      </c>
      <c r="K957" s="23" t="s">
        <v>1780</v>
      </c>
      <c r="L957" s="22" t="s">
        <v>1781</v>
      </c>
      <c r="M957" s="21" t="s">
        <v>171</v>
      </c>
      <c r="N957" s="23" t="s">
        <v>1186</v>
      </c>
      <c r="O957" s="22" t="s">
        <v>1187</v>
      </c>
      <c r="P957" s="22" t="s">
        <v>1188</v>
      </c>
      <c r="Q957" s="23" t="s">
        <v>1838</v>
      </c>
      <c r="R957" s="22" t="s">
        <v>1839</v>
      </c>
      <c r="S957" s="21" t="s">
        <v>188</v>
      </c>
      <c r="T957" s="23" t="s">
        <v>1840</v>
      </c>
      <c r="U957" s="24" t="s">
        <v>15</v>
      </c>
      <c r="V957" s="23">
        <v>100</v>
      </c>
      <c r="W957" s="25">
        <v>580331.77</v>
      </c>
      <c r="X957" s="25">
        <v>1572036.35</v>
      </c>
      <c r="Y957" s="25">
        <v>3816738.76</v>
      </c>
      <c r="Z957" s="25">
        <v>7109909.46</v>
      </c>
      <c r="AA957" s="25">
        <v>10021428.4</v>
      </c>
      <c r="AB957" s="25">
        <v>13067908.08</v>
      </c>
      <c r="AC957" s="26">
        <v>45152.505756550927</v>
      </c>
      <c r="AD957" s="27">
        <f>ROW()</f>
        <v>957</v>
      </c>
      <c r="AE957" s="27">
        <f>1</f>
        <v>1</v>
      </c>
      <c r="AF957" s="27">
        <f>SUBTOTAL(109,Tbl_NGF_Data[[#This Row],[Counter]])</f>
        <v>1</v>
      </c>
    </row>
    <row r="958" spans="2:32" ht="45" x14ac:dyDescent="0.25">
      <c r="B958" s="21" t="s">
        <v>158</v>
      </c>
      <c r="C958" s="22" t="s">
        <v>1779</v>
      </c>
      <c r="D958" s="23">
        <v>6</v>
      </c>
      <c r="E958" s="22" t="s">
        <v>158</v>
      </c>
      <c r="F958" s="23">
        <v>6</v>
      </c>
      <c r="G958" s="22" t="s">
        <v>1779</v>
      </c>
      <c r="H958" s="22" t="s">
        <v>1327</v>
      </c>
      <c r="I958" s="23">
        <v>1</v>
      </c>
      <c r="J958" s="23">
        <v>192</v>
      </c>
      <c r="K958" s="23" t="s">
        <v>1780</v>
      </c>
      <c r="L958" s="22" t="s">
        <v>1781</v>
      </c>
      <c r="M958" s="21" t="s">
        <v>171</v>
      </c>
      <c r="N958" s="23" t="s">
        <v>1186</v>
      </c>
      <c r="O958" s="22" t="s">
        <v>1187</v>
      </c>
      <c r="P958" s="22" t="s">
        <v>1188</v>
      </c>
      <c r="Q958" s="23" t="s">
        <v>1838</v>
      </c>
      <c r="R958" s="22" t="s">
        <v>1839</v>
      </c>
      <c r="S958" s="21" t="s">
        <v>188</v>
      </c>
      <c r="T958" s="23" t="s">
        <v>1840</v>
      </c>
      <c r="U958" s="24" t="s">
        <v>16</v>
      </c>
      <c r="V958" s="23">
        <v>135</v>
      </c>
      <c r="W958" s="25">
        <v>7473451</v>
      </c>
      <c r="X958" s="25">
        <v>5669833</v>
      </c>
      <c r="Y958" s="25">
        <v>4241869</v>
      </c>
      <c r="Z958" s="25">
        <v>4669833</v>
      </c>
      <c r="AA958" s="25">
        <v>4669833</v>
      </c>
      <c r="AB958" s="25">
        <v>4669833</v>
      </c>
      <c r="AC958" s="26">
        <v>45152.505756550927</v>
      </c>
      <c r="AD958" s="27">
        <f>ROW()</f>
        <v>958</v>
      </c>
      <c r="AE958" s="27">
        <f>1</f>
        <v>1</v>
      </c>
      <c r="AF958" s="27">
        <f>SUBTOTAL(109,Tbl_NGF_Data[[#This Row],[Counter]])</f>
        <v>1</v>
      </c>
    </row>
    <row r="959" spans="2:32" ht="45" x14ac:dyDescent="0.25">
      <c r="B959" s="21" t="s">
        <v>158</v>
      </c>
      <c r="C959" s="22" t="s">
        <v>1779</v>
      </c>
      <c r="D959" s="23">
        <v>6</v>
      </c>
      <c r="E959" s="22" t="s">
        <v>158</v>
      </c>
      <c r="F959" s="23">
        <v>6</v>
      </c>
      <c r="G959" s="22" t="s">
        <v>1779</v>
      </c>
      <c r="H959" s="22" t="s">
        <v>1327</v>
      </c>
      <c r="I959" s="23">
        <v>1</v>
      </c>
      <c r="J959" s="23">
        <v>192</v>
      </c>
      <c r="K959" s="23" t="s">
        <v>1780</v>
      </c>
      <c r="L959" s="22" t="s">
        <v>1781</v>
      </c>
      <c r="M959" s="21" t="s">
        <v>171</v>
      </c>
      <c r="N959" s="23" t="s">
        <v>1186</v>
      </c>
      <c r="O959" s="22" t="s">
        <v>1187</v>
      </c>
      <c r="P959" s="22" t="s">
        <v>1188</v>
      </c>
      <c r="Q959" s="23" t="s">
        <v>1838</v>
      </c>
      <c r="R959" s="22" t="s">
        <v>1839</v>
      </c>
      <c r="S959" s="21" t="s">
        <v>188</v>
      </c>
      <c r="T959" s="23" t="s">
        <v>1840</v>
      </c>
      <c r="U959" s="24" t="s">
        <v>17</v>
      </c>
      <c r="V959" s="23">
        <v>200</v>
      </c>
      <c r="W959" s="25">
        <v>6928061.8200000003</v>
      </c>
      <c r="X959" s="25">
        <v>4805149.1399999997</v>
      </c>
      <c r="Y959" s="25">
        <v>3164980.82</v>
      </c>
      <c r="Z959" s="25">
        <v>1425500</v>
      </c>
      <c r="AA959" s="25">
        <v>1776050</v>
      </c>
      <c r="AB959" s="25">
        <v>1833350</v>
      </c>
      <c r="AC959" s="26">
        <v>45152.505756550927</v>
      </c>
      <c r="AD959" s="27">
        <f>ROW()</f>
        <v>959</v>
      </c>
      <c r="AE959" s="27">
        <f>1</f>
        <v>1</v>
      </c>
      <c r="AF959" s="27">
        <f>SUBTOTAL(109,Tbl_NGF_Data[[#This Row],[Counter]])</f>
        <v>1</v>
      </c>
    </row>
    <row r="960" spans="2:32" ht="45" x14ac:dyDescent="0.25">
      <c r="B960" s="21" t="s">
        <v>158</v>
      </c>
      <c r="C960" s="22" t="s">
        <v>1779</v>
      </c>
      <c r="D960" s="23">
        <v>6</v>
      </c>
      <c r="E960" s="22" t="s">
        <v>158</v>
      </c>
      <c r="F960" s="23">
        <v>6</v>
      </c>
      <c r="G960" s="22" t="s">
        <v>1779</v>
      </c>
      <c r="H960" s="22" t="s">
        <v>1327</v>
      </c>
      <c r="I960" s="23">
        <v>1</v>
      </c>
      <c r="J960" s="23">
        <v>192</v>
      </c>
      <c r="K960" s="23" t="s">
        <v>1780</v>
      </c>
      <c r="L960" s="22" t="s">
        <v>1781</v>
      </c>
      <c r="M960" s="21" t="s">
        <v>171</v>
      </c>
      <c r="N960" s="23" t="s">
        <v>1186</v>
      </c>
      <c r="O960" s="22" t="s">
        <v>1187</v>
      </c>
      <c r="P960" s="22" t="s">
        <v>1188</v>
      </c>
      <c r="Q960" s="23" t="s">
        <v>1838</v>
      </c>
      <c r="R960" s="22" t="s">
        <v>1839</v>
      </c>
      <c r="S960" s="21" t="s">
        <v>188</v>
      </c>
      <c r="T960" s="23" t="s">
        <v>1840</v>
      </c>
      <c r="U960" s="24" t="s">
        <v>18</v>
      </c>
      <c r="V960" s="23">
        <v>220</v>
      </c>
      <c r="W960" s="25">
        <v>545389.1799999997</v>
      </c>
      <c r="X960" s="25">
        <v>864683.86000000034</v>
      </c>
      <c r="Y960" s="25">
        <v>1076888.1800000002</v>
      </c>
      <c r="Z960" s="25">
        <v>3244333</v>
      </c>
      <c r="AA960" s="25">
        <v>2893783</v>
      </c>
      <c r="AB960" s="25">
        <v>2836483</v>
      </c>
      <c r="AC960" s="26">
        <v>45152.505756550927</v>
      </c>
      <c r="AD960" s="27">
        <f>ROW()</f>
        <v>960</v>
      </c>
      <c r="AE960" s="27">
        <f>1</f>
        <v>1</v>
      </c>
      <c r="AF960" s="27">
        <f>SUBTOTAL(109,Tbl_NGF_Data[[#This Row],[Counter]])</f>
        <v>1</v>
      </c>
    </row>
    <row r="961" spans="2:32" ht="45" x14ac:dyDescent="0.25">
      <c r="B961" s="21" t="s">
        <v>158</v>
      </c>
      <c r="C961" s="22" t="s">
        <v>1779</v>
      </c>
      <c r="D961" s="23">
        <v>6</v>
      </c>
      <c r="E961" s="22" t="s">
        <v>158</v>
      </c>
      <c r="F961" s="23">
        <v>6</v>
      </c>
      <c r="G961" s="22" t="s">
        <v>1779</v>
      </c>
      <c r="H961" s="22" t="s">
        <v>1327</v>
      </c>
      <c r="I961" s="23">
        <v>1</v>
      </c>
      <c r="J961" s="23">
        <v>192</v>
      </c>
      <c r="K961" s="23" t="s">
        <v>1780</v>
      </c>
      <c r="L961" s="22" t="s">
        <v>1781</v>
      </c>
      <c r="M961" s="21" t="s">
        <v>171</v>
      </c>
      <c r="N961" s="23" t="s">
        <v>1186</v>
      </c>
      <c r="O961" s="22" t="s">
        <v>1187</v>
      </c>
      <c r="P961" s="22" t="s">
        <v>1188</v>
      </c>
      <c r="Q961" s="23" t="s">
        <v>1838</v>
      </c>
      <c r="R961" s="22" t="s">
        <v>1839</v>
      </c>
      <c r="S961" s="21" t="s">
        <v>188</v>
      </c>
      <c r="T961" s="23" t="s">
        <v>1840</v>
      </c>
      <c r="U961" s="24" t="s">
        <v>19</v>
      </c>
      <c r="V961" s="23">
        <v>500</v>
      </c>
      <c r="W961" s="25">
        <v>34941.64</v>
      </c>
      <c r="X961" s="25">
        <v>126840.59</v>
      </c>
      <c r="Y961" s="25">
        <v>64850.1</v>
      </c>
      <c r="Z961" s="25">
        <v>48837.7</v>
      </c>
      <c r="AA961" s="25">
        <v>17735.939999999999</v>
      </c>
      <c r="AB961" s="25">
        <v>209996.68</v>
      </c>
      <c r="AC961" s="26">
        <v>45152.505756550927</v>
      </c>
      <c r="AD961" s="27">
        <f>ROW()</f>
        <v>961</v>
      </c>
      <c r="AE961" s="27">
        <f>1</f>
        <v>1</v>
      </c>
      <c r="AF961" s="27">
        <f>SUBTOTAL(109,Tbl_NGF_Data[[#This Row],[Counter]])</f>
        <v>1</v>
      </c>
    </row>
    <row r="962" spans="2:32" ht="45" x14ac:dyDescent="0.25">
      <c r="B962" s="21" t="s">
        <v>158</v>
      </c>
      <c r="C962" s="22" t="s">
        <v>1779</v>
      </c>
      <c r="D962" s="23">
        <v>6</v>
      </c>
      <c r="E962" s="22" t="s">
        <v>158</v>
      </c>
      <c r="F962" s="23">
        <v>6</v>
      </c>
      <c r="G962" s="22" t="s">
        <v>1779</v>
      </c>
      <c r="H962" s="22" t="s">
        <v>1327</v>
      </c>
      <c r="I962" s="23">
        <v>1</v>
      </c>
      <c r="J962" s="23">
        <v>192</v>
      </c>
      <c r="K962" s="23" t="s">
        <v>1780</v>
      </c>
      <c r="L962" s="22" t="s">
        <v>1781</v>
      </c>
      <c r="M962" s="21" t="s">
        <v>171</v>
      </c>
      <c r="N962" s="23" t="s">
        <v>1186</v>
      </c>
      <c r="O962" s="22" t="s">
        <v>1187</v>
      </c>
      <c r="P962" s="22" t="s">
        <v>1188</v>
      </c>
      <c r="Q962" s="23" t="s">
        <v>1841</v>
      </c>
      <c r="R962" s="22" t="s">
        <v>1842</v>
      </c>
      <c r="S962" s="21" t="s">
        <v>189</v>
      </c>
      <c r="T962" s="23" t="s">
        <v>1843</v>
      </c>
      <c r="U962" s="24" t="s">
        <v>15</v>
      </c>
      <c r="V962" s="23">
        <v>100</v>
      </c>
      <c r="W962" s="25">
        <v>500000</v>
      </c>
      <c r="X962" s="25">
        <v>1000000</v>
      </c>
      <c r="Y962" s="25">
        <v>0</v>
      </c>
      <c r="Z962" s="25">
        <v>1000000</v>
      </c>
      <c r="AA962" s="25">
        <v>1000000</v>
      </c>
      <c r="AB962" s="25">
        <v>1200000</v>
      </c>
      <c r="AC962" s="26">
        <v>45152.505756550927</v>
      </c>
      <c r="AD962" s="27">
        <f>ROW()</f>
        <v>962</v>
      </c>
      <c r="AE962" s="27">
        <f>1</f>
        <v>1</v>
      </c>
      <c r="AF962" s="27">
        <f>SUBTOTAL(109,Tbl_NGF_Data[[#This Row],[Counter]])</f>
        <v>1</v>
      </c>
    </row>
    <row r="963" spans="2:32" ht="45" x14ac:dyDescent="0.25">
      <c r="B963" s="21" t="s">
        <v>158</v>
      </c>
      <c r="C963" s="22" t="s">
        <v>1779</v>
      </c>
      <c r="D963" s="23">
        <v>6</v>
      </c>
      <c r="E963" s="22" t="s">
        <v>158</v>
      </c>
      <c r="F963" s="23">
        <v>6</v>
      </c>
      <c r="G963" s="22" t="s">
        <v>1779</v>
      </c>
      <c r="H963" s="22" t="s">
        <v>1327</v>
      </c>
      <c r="I963" s="23">
        <v>1</v>
      </c>
      <c r="J963" s="23">
        <v>192</v>
      </c>
      <c r="K963" s="23" t="s">
        <v>1780</v>
      </c>
      <c r="L963" s="22" t="s">
        <v>1781</v>
      </c>
      <c r="M963" s="21" t="s">
        <v>171</v>
      </c>
      <c r="N963" s="23" t="s">
        <v>1186</v>
      </c>
      <c r="O963" s="22" t="s">
        <v>1187</v>
      </c>
      <c r="P963" s="22" t="s">
        <v>1188</v>
      </c>
      <c r="Q963" s="23" t="s">
        <v>1841</v>
      </c>
      <c r="R963" s="22" t="s">
        <v>1842</v>
      </c>
      <c r="S963" s="21" t="s">
        <v>189</v>
      </c>
      <c r="T963" s="23" t="s">
        <v>1843</v>
      </c>
      <c r="U963" s="24" t="s">
        <v>16</v>
      </c>
      <c r="V963" s="23">
        <v>135</v>
      </c>
      <c r="W963" s="25">
        <v>5200000</v>
      </c>
      <c r="X963" s="25">
        <v>4400000</v>
      </c>
      <c r="Y963" s="25">
        <v>4000000</v>
      </c>
      <c r="Z963" s="25">
        <v>1000000</v>
      </c>
      <c r="AA963" s="25">
        <v>1000000</v>
      </c>
      <c r="AB963" s="25">
        <v>1200000</v>
      </c>
      <c r="AC963" s="26">
        <v>45152.505756550927</v>
      </c>
      <c r="AD963" s="27">
        <f>ROW()</f>
        <v>963</v>
      </c>
      <c r="AE963" s="27">
        <f>1</f>
        <v>1</v>
      </c>
      <c r="AF963" s="27">
        <f>SUBTOTAL(109,Tbl_NGF_Data[[#This Row],[Counter]])</f>
        <v>1</v>
      </c>
    </row>
    <row r="964" spans="2:32" ht="45" x14ac:dyDescent="0.25">
      <c r="B964" s="21" t="s">
        <v>158</v>
      </c>
      <c r="C964" s="22" t="s">
        <v>1779</v>
      </c>
      <c r="D964" s="23">
        <v>6</v>
      </c>
      <c r="E964" s="22" t="s">
        <v>158</v>
      </c>
      <c r="F964" s="23">
        <v>6</v>
      </c>
      <c r="G964" s="22" t="s">
        <v>1779</v>
      </c>
      <c r="H964" s="22" t="s">
        <v>1327</v>
      </c>
      <c r="I964" s="23">
        <v>1</v>
      </c>
      <c r="J964" s="23">
        <v>192</v>
      </c>
      <c r="K964" s="23" t="s">
        <v>1780</v>
      </c>
      <c r="L964" s="22" t="s">
        <v>1781</v>
      </c>
      <c r="M964" s="21" t="s">
        <v>171</v>
      </c>
      <c r="N964" s="23" t="s">
        <v>1186</v>
      </c>
      <c r="O964" s="22" t="s">
        <v>1187</v>
      </c>
      <c r="P964" s="22" t="s">
        <v>1188</v>
      </c>
      <c r="Q964" s="23" t="s">
        <v>1841</v>
      </c>
      <c r="R964" s="22" t="s">
        <v>1842</v>
      </c>
      <c r="S964" s="21" t="s">
        <v>189</v>
      </c>
      <c r="T964" s="23" t="s">
        <v>1843</v>
      </c>
      <c r="U964" s="24" t="s">
        <v>17</v>
      </c>
      <c r="V964" s="23">
        <v>200</v>
      </c>
      <c r="W964" s="25">
        <v>4700000</v>
      </c>
      <c r="X964" s="25">
        <v>3900000</v>
      </c>
      <c r="Y964" s="25">
        <v>4000000</v>
      </c>
      <c r="Z964" s="25">
        <v>0</v>
      </c>
      <c r="AA964" s="25">
        <v>1000000</v>
      </c>
      <c r="AB964" s="25">
        <v>1000000</v>
      </c>
      <c r="AC964" s="26">
        <v>45152.505756550927</v>
      </c>
      <c r="AD964" s="27">
        <f>ROW()</f>
        <v>964</v>
      </c>
      <c r="AE964" s="27">
        <f>1</f>
        <v>1</v>
      </c>
      <c r="AF964" s="27">
        <f>SUBTOTAL(109,Tbl_NGF_Data[[#This Row],[Counter]])</f>
        <v>1</v>
      </c>
    </row>
    <row r="965" spans="2:32" ht="45" x14ac:dyDescent="0.25">
      <c r="B965" s="21" t="s">
        <v>158</v>
      </c>
      <c r="C965" s="22" t="s">
        <v>1779</v>
      </c>
      <c r="D965" s="23">
        <v>6</v>
      </c>
      <c r="E965" s="22" t="s">
        <v>158</v>
      </c>
      <c r="F965" s="23">
        <v>6</v>
      </c>
      <c r="G965" s="22" t="s">
        <v>1779</v>
      </c>
      <c r="H965" s="22" t="s">
        <v>1327</v>
      </c>
      <c r="I965" s="23">
        <v>1</v>
      </c>
      <c r="J965" s="23">
        <v>192</v>
      </c>
      <c r="K965" s="23" t="s">
        <v>1780</v>
      </c>
      <c r="L965" s="22" t="s">
        <v>1781</v>
      </c>
      <c r="M965" s="21" t="s">
        <v>171</v>
      </c>
      <c r="N965" s="23" t="s">
        <v>1186</v>
      </c>
      <c r="O965" s="22" t="s">
        <v>1187</v>
      </c>
      <c r="P965" s="22" t="s">
        <v>1188</v>
      </c>
      <c r="Q965" s="23" t="s">
        <v>1841</v>
      </c>
      <c r="R965" s="22" t="s">
        <v>1842</v>
      </c>
      <c r="S965" s="21" t="s">
        <v>189</v>
      </c>
      <c r="T965" s="23" t="s">
        <v>1843</v>
      </c>
      <c r="U965" s="24" t="s">
        <v>18</v>
      </c>
      <c r="V965" s="23">
        <v>220</v>
      </c>
      <c r="W965" s="25">
        <v>500000</v>
      </c>
      <c r="X965" s="25">
        <v>500000</v>
      </c>
      <c r="Y965" s="25">
        <v>0</v>
      </c>
      <c r="Z965" s="25">
        <v>1000000</v>
      </c>
      <c r="AA965" s="25">
        <v>0</v>
      </c>
      <c r="AB965" s="25">
        <v>200000</v>
      </c>
      <c r="AC965" s="26">
        <v>45152.505756550927</v>
      </c>
      <c r="AD965" s="27">
        <f>ROW()</f>
        <v>965</v>
      </c>
      <c r="AE965" s="27">
        <f>1</f>
        <v>1</v>
      </c>
      <c r="AF965" s="27">
        <f>SUBTOTAL(109,Tbl_NGF_Data[[#This Row],[Counter]])</f>
        <v>1</v>
      </c>
    </row>
    <row r="966" spans="2:32" ht="60" x14ac:dyDescent="0.25">
      <c r="B966" s="21" t="s">
        <v>158</v>
      </c>
      <c r="C966" s="22" t="s">
        <v>1779</v>
      </c>
      <c r="D966" s="23">
        <v>6</v>
      </c>
      <c r="E966" s="22" t="s">
        <v>158</v>
      </c>
      <c r="F966" s="23">
        <v>6</v>
      </c>
      <c r="G966" s="22" t="s">
        <v>1779</v>
      </c>
      <c r="H966" s="22" t="s">
        <v>1327</v>
      </c>
      <c r="I966" s="23">
        <v>1</v>
      </c>
      <c r="J966" s="23">
        <v>192</v>
      </c>
      <c r="K966" s="23" t="s">
        <v>1780</v>
      </c>
      <c r="L966" s="22" t="s">
        <v>1781</v>
      </c>
      <c r="M966" s="21" t="s">
        <v>171</v>
      </c>
      <c r="N966" s="23" t="s">
        <v>1186</v>
      </c>
      <c r="O966" s="22" t="s">
        <v>1187</v>
      </c>
      <c r="P966" s="22" t="s">
        <v>1188</v>
      </c>
      <c r="Q966" s="23" t="s">
        <v>1844</v>
      </c>
      <c r="R966" s="22" t="s">
        <v>1845</v>
      </c>
      <c r="S966" s="21" t="s">
        <v>190</v>
      </c>
      <c r="T966" s="23" t="s">
        <v>1846</v>
      </c>
      <c r="U966" s="24" t="s">
        <v>15</v>
      </c>
      <c r="V966" s="23">
        <v>100</v>
      </c>
      <c r="W966" s="25">
        <v>0</v>
      </c>
      <c r="X966" s="25">
        <v>0</v>
      </c>
      <c r="Y966" s="25">
        <v>0</v>
      </c>
      <c r="Z966" s="25">
        <v>0</v>
      </c>
      <c r="AA966" s="25">
        <v>5625000</v>
      </c>
      <c r="AB966" s="25">
        <v>5734822.0599999996</v>
      </c>
      <c r="AC966" s="26">
        <v>45152.505756550927</v>
      </c>
      <c r="AD966" s="27">
        <f>ROW()</f>
        <v>966</v>
      </c>
      <c r="AE966" s="27">
        <f>1</f>
        <v>1</v>
      </c>
      <c r="AF966" s="27">
        <f>SUBTOTAL(109,Tbl_NGF_Data[[#This Row],[Counter]])</f>
        <v>1</v>
      </c>
    </row>
    <row r="967" spans="2:32" ht="60" x14ac:dyDescent="0.25">
      <c r="B967" s="21" t="s">
        <v>158</v>
      </c>
      <c r="C967" s="22" t="s">
        <v>1779</v>
      </c>
      <c r="D967" s="23">
        <v>6</v>
      </c>
      <c r="E967" s="22" t="s">
        <v>158</v>
      </c>
      <c r="F967" s="23">
        <v>6</v>
      </c>
      <c r="G967" s="22" t="s">
        <v>1779</v>
      </c>
      <c r="H967" s="22" t="s">
        <v>1327</v>
      </c>
      <c r="I967" s="23">
        <v>1</v>
      </c>
      <c r="J967" s="23">
        <v>192</v>
      </c>
      <c r="K967" s="23" t="s">
        <v>1780</v>
      </c>
      <c r="L967" s="22" t="s">
        <v>1781</v>
      </c>
      <c r="M967" s="21" t="s">
        <v>171</v>
      </c>
      <c r="N967" s="23" t="s">
        <v>1186</v>
      </c>
      <c r="O967" s="22" t="s">
        <v>1187</v>
      </c>
      <c r="P967" s="22" t="s">
        <v>1188</v>
      </c>
      <c r="Q967" s="23" t="s">
        <v>1844</v>
      </c>
      <c r="R967" s="22" t="s">
        <v>1845</v>
      </c>
      <c r="S967" s="21" t="s">
        <v>190</v>
      </c>
      <c r="T967" s="23" t="s">
        <v>1846</v>
      </c>
      <c r="U967" s="24" t="s">
        <v>16</v>
      </c>
      <c r="V967" s="23">
        <v>135</v>
      </c>
      <c r="W967" s="25">
        <v>0</v>
      </c>
      <c r="X967" s="25">
        <v>0</v>
      </c>
      <c r="Y967" s="25">
        <v>0</v>
      </c>
      <c r="Z967" s="25">
        <v>0</v>
      </c>
      <c r="AA967" s="25">
        <v>5625000</v>
      </c>
      <c r="AB967" s="25">
        <v>5625000</v>
      </c>
      <c r="AC967" s="26">
        <v>45152.505756550927</v>
      </c>
      <c r="AD967" s="27">
        <f>ROW()</f>
        <v>967</v>
      </c>
      <c r="AE967" s="27">
        <f>1</f>
        <v>1</v>
      </c>
      <c r="AF967" s="27">
        <f>SUBTOTAL(109,Tbl_NGF_Data[[#This Row],[Counter]])</f>
        <v>1</v>
      </c>
    </row>
    <row r="968" spans="2:32" ht="60" x14ac:dyDescent="0.25">
      <c r="B968" s="21" t="s">
        <v>158</v>
      </c>
      <c r="C968" s="22" t="s">
        <v>1779</v>
      </c>
      <c r="D968" s="23">
        <v>6</v>
      </c>
      <c r="E968" s="22" t="s">
        <v>158</v>
      </c>
      <c r="F968" s="23">
        <v>6</v>
      </c>
      <c r="G968" s="22" t="s">
        <v>1779</v>
      </c>
      <c r="H968" s="22" t="s">
        <v>1327</v>
      </c>
      <c r="I968" s="23">
        <v>1</v>
      </c>
      <c r="J968" s="23">
        <v>192</v>
      </c>
      <c r="K968" s="23" t="s">
        <v>1780</v>
      </c>
      <c r="L968" s="22" t="s">
        <v>1781</v>
      </c>
      <c r="M968" s="21" t="s">
        <v>171</v>
      </c>
      <c r="N968" s="23" t="s">
        <v>1186</v>
      </c>
      <c r="O968" s="22" t="s">
        <v>1187</v>
      </c>
      <c r="P968" s="22" t="s">
        <v>1188</v>
      </c>
      <c r="Q968" s="23" t="s">
        <v>1844</v>
      </c>
      <c r="R968" s="22" t="s">
        <v>1845</v>
      </c>
      <c r="S968" s="21" t="s">
        <v>190</v>
      </c>
      <c r="T968" s="23" t="s">
        <v>1846</v>
      </c>
      <c r="U968" s="24" t="s">
        <v>17</v>
      </c>
      <c r="V968" s="23">
        <v>200</v>
      </c>
      <c r="W968" s="25">
        <v>0</v>
      </c>
      <c r="X968" s="25">
        <v>0</v>
      </c>
      <c r="Y968" s="25">
        <v>0</v>
      </c>
      <c r="Z968" s="25">
        <v>0</v>
      </c>
      <c r="AA968" s="25">
        <v>0</v>
      </c>
      <c r="AB968" s="25">
        <v>5625000</v>
      </c>
      <c r="AC968" s="26">
        <v>45152.505756550927</v>
      </c>
      <c r="AD968" s="27">
        <f>ROW()</f>
        <v>968</v>
      </c>
      <c r="AE968" s="27">
        <f>1</f>
        <v>1</v>
      </c>
      <c r="AF968" s="27">
        <f>SUBTOTAL(109,Tbl_NGF_Data[[#This Row],[Counter]])</f>
        <v>1</v>
      </c>
    </row>
    <row r="969" spans="2:32" ht="60" x14ac:dyDescent="0.25">
      <c r="B969" s="21" t="s">
        <v>158</v>
      </c>
      <c r="C969" s="22" t="s">
        <v>1779</v>
      </c>
      <c r="D969" s="23">
        <v>6</v>
      </c>
      <c r="E969" s="22" t="s">
        <v>158</v>
      </c>
      <c r="F969" s="23">
        <v>6</v>
      </c>
      <c r="G969" s="22" t="s">
        <v>1779</v>
      </c>
      <c r="H969" s="22" t="s">
        <v>1327</v>
      </c>
      <c r="I969" s="23">
        <v>1</v>
      </c>
      <c r="J969" s="23">
        <v>192</v>
      </c>
      <c r="K969" s="23" t="s">
        <v>1780</v>
      </c>
      <c r="L969" s="22" t="s">
        <v>1781</v>
      </c>
      <c r="M969" s="21" t="s">
        <v>171</v>
      </c>
      <c r="N969" s="23" t="s">
        <v>1186</v>
      </c>
      <c r="O969" s="22" t="s">
        <v>1187</v>
      </c>
      <c r="P969" s="22" t="s">
        <v>1188</v>
      </c>
      <c r="Q969" s="23" t="s">
        <v>1844</v>
      </c>
      <c r="R969" s="22" t="s">
        <v>1845</v>
      </c>
      <c r="S969" s="21" t="s">
        <v>190</v>
      </c>
      <c r="T969" s="23" t="s">
        <v>1846</v>
      </c>
      <c r="U969" s="24" t="s">
        <v>18</v>
      </c>
      <c r="V969" s="23">
        <v>220</v>
      </c>
      <c r="W969" s="25">
        <v>0</v>
      </c>
      <c r="X969" s="25">
        <v>0</v>
      </c>
      <c r="Y969" s="25">
        <v>0</v>
      </c>
      <c r="Z969" s="25">
        <v>0</v>
      </c>
      <c r="AA969" s="25">
        <v>5625000</v>
      </c>
      <c r="AB969" s="25">
        <v>0</v>
      </c>
      <c r="AC969" s="26">
        <v>45152.505756550927</v>
      </c>
      <c r="AD969" s="27">
        <f>ROW()</f>
        <v>969</v>
      </c>
      <c r="AE969" s="27">
        <f>1</f>
        <v>1</v>
      </c>
      <c r="AF969" s="27">
        <f>SUBTOTAL(109,Tbl_NGF_Data[[#This Row],[Counter]])</f>
        <v>1</v>
      </c>
    </row>
    <row r="970" spans="2:32" ht="60" x14ac:dyDescent="0.25">
      <c r="B970" s="21" t="s">
        <v>158</v>
      </c>
      <c r="C970" s="22" t="s">
        <v>1779</v>
      </c>
      <c r="D970" s="23">
        <v>6</v>
      </c>
      <c r="E970" s="22" t="s">
        <v>158</v>
      </c>
      <c r="F970" s="23">
        <v>6</v>
      </c>
      <c r="G970" s="22" t="s">
        <v>1779</v>
      </c>
      <c r="H970" s="22" t="s">
        <v>1327</v>
      </c>
      <c r="I970" s="23">
        <v>1</v>
      </c>
      <c r="J970" s="23">
        <v>192</v>
      </c>
      <c r="K970" s="23" t="s">
        <v>1780</v>
      </c>
      <c r="L970" s="22" t="s">
        <v>1781</v>
      </c>
      <c r="M970" s="21" t="s">
        <v>171</v>
      </c>
      <c r="N970" s="23" t="s">
        <v>1186</v>
      </c>
      <c r="O970" s="22" t="s">
        <v>1187</v>
      </c>
      <c r="P970" s="22" t="s">
        <v>1188</v>
      </c>
      <c r="Q970" s="23" t="s">
        <v>1844</v>
      </c>
      <c r="R970" s="22" t="s">
        <v>1845</v>
      </c>
      <c r="S970" s="21" t="s">
        <v>190</v>
      </c>
      <c r="T970" s="23" t="s">
        <v>1846</v>
      </c>
      <c r="U970" s="24" t="s">
        <v>19</v>
      </c>
      <c r="V970" s="23">
        <v>500</v>
      </c>
      <c r="W970" s="25">
        <v>0</v>
      </c>
      <c r="X970" s="25">
        <v>0</v>
      </c>
      <c r="Y970" s="25">
        <v>0</v>
      </c>
      <c r="Z970" s="25">
        <v>0</v>
      </c>
      <c r="AA970" s="25">
        <v>0</v>
      </c>
      <c r="AB970" s="25">
        <v>109822.06</v>
      </c>
      <c r="AC970" s="26">
        <v>45152.505756550927</v>
      </c>
      <c r="AD970" s="27">
        <f>ROW()</f>
        <v>970</v>
      </c>
      <c r="AE970" s="27">
        <f>1</f>
        <v>1</v>
      </c>
      <c r="AF970" s="27">
        <f>SUBTOTAL(109,Tbl_NGF_Data[[#This Row],[Counter]])</f>
        <v>1</v>
      </c>
    </row>
    <row r="971" spans="2:32" ht="60" x14ac:dyDescent="0.25">
      <c r="B971" s="21" t="s">
        <v>158</v>
      </c>
      <c r="C971" s="22" t="s">
        <v>1779</v>
      </c>
      <c r="D971" s="23">
        <v>6</v>
      </c>
      <c r="E971" s="22" t="s">
        <v>158</v>
      </c>
      <c r="F971" s="23">
        <v>6</v>
      </c>
      <c r="G971" s="22" t="s">
        <v>1779</v>
      </c>
      <c r="H971" s="22" t="s">
        <v>1327</v>
      </c>
      <c r="I971" s="23">
        <v>1</v>
      </c>
      <c r="J971" s="23">
        <v>312</v>
      </c>
      <c r="K971" s="23" t="s">
        <v>1847</v>
      </c>
      <c r="L971" s="22" t="s">
        <v>1848</v>
      </c>
      <c r="M971" s="21" t="s">
        <v>195</v>
      </c>
      <c r="N971" s="23" t="s">
        <v>1119</v>
      </c>
      <c r="O971" s="22" t="s">
        <v>1120</v>
      </c>
      <c r="P971" s="22" t="s">
        <v>1121</v>
      </c>
      <c r="Q971" s="23" t="s">
        <v>1803</v>
      </c>
      <c r="R971" s="22" t="s">
        <v>1804</v>
      </c>
      <c r="S971" s="21" t="s">
        <v>179</v>
      </c>
      <c r="T971" s="23" t="s">
        <v>1849</v>
      </c>
      <c r="U971" s="24" t="s">
        <v>16</v>
      </c>
      <c r="V971" s="23">
        <v>135</v>
      </c>
      <c r="W971" s="25">
        <v>0</v>
      </c>
      <c r="X971" s="25">
        <v>6130000</v>
      </c>
      <c r="Y971" s="25">
        <v>261000</v>
      </c>
      <c r="Z971" s="25">
        <v>0</v>
      </c>
      <c r="AA971" s="25">
        <v>0</v>
      </c>
      <c r="AB971" s="25">
        <v>0</v>
      </c>
      <c r="AC971" s="26">
        <v>45152.505756550927</v>
      </c>
      <c r="AD971" s="27">
        <f>ROW()</f>
        <v>971</v>
      </c>
      <c r="AE971" s="27">
        <f>1</f>
        <v>1</v>
      </c>
      <c r="AF971" s="27">
        <f>SUBTOTAL(109,Tbl_NGF_Data[[#This Row],[Counter]])</f>
        <v>1</v>
      </c>
    </row>
    <row r="972" spans="2:32" ht="60" x14ac:dyDescent="0.25">
      <c r="B972" s="21" t="s">
        <v>158</v>
      </c>
      <c r="C972" s="22" t="s">
        <v>1779</v>
      </c>
      <c r="D972" s="23">
        <v>6</v>
      </c>
      <c r="E972" s="22" t="s">
        <v>158</v>
      </c>
      <c r="F972" s="23">
        <v>6</v>
      </c>
      <c r="G972" s="22" t="s">
        <v>1779</v>
      </c>
      <c r="H972" s="22" t="s">
        <v>1327</v>
      </c>
      <c r="I972" s="23">
        <v>1</v>
      </c>
      <c r="J972" s="23">
        <v>312</v>
      </c>
      <c r="K972" s="23" t="s">
        <v>1847</v>
      </c>
      <c r="L972" s="22" t="s">
        <v>1848</v>
      </c>
      <c r="M972" s="21" t="s">
        <v>195</v>
      </c>
      <c r="N972" s="23" t="s">
        <v>1119</v>
      </c>
      <c r="O972" s="22" t="s">
        <v>1120</v>
      </c>
      <c r="P972" s="22" t="s">
        <v>1121</v>
      </c>
      <c r="Q972" s="23" t="s">
        <v>1803</v>
      </c>
      <c r="R972" s="22" t="s">
        <v>1804</v>
      </c>
      <c r="S972" s="21" t="s">
        <v>179</v>
      </c>
      <c r="T972" s="23" t="s">
        <v>1849</v>
      </c>
      <c r="U972" s="24" t="s">
        <v>18</v>
      </c>
      <c r="V972" s="23">
        <v>220</v>
      </c>
      <c r="W972" s="25">
        <v>0</v>
      </c>
      <c r="X972" s="25">
        <v>6130000</v>
      </c>
      <c r="Y972" s="25">
        <v>261000</v>
      </c>
      <c r="Z972" s="25">
        <v>0</v>
      </c>
      <c r="AA972" s="25">
        <v>0</v>
      </c>
      <c r="AB972" s="25">
        <v>0</v>
      </c>
      <c r="AC972" s="26">
        <v>45152.505756550927</v>
      </c>
      <c r="AD972" s="27">
        <f>ROW()</f>
        <v>972</v>
      </c>
      <c r="AE972" s="27">
        <f>1</f>
        <v>1</v>
      </c>
      <c r="AF972" s="27">
        <f>SUBTOTAL(109,Tbl_NGF_Data[[#This Row],[Counter]])</f>
        <v>1</v>
      </c>
    </row>
    <row r="973" spans="2:32" ht="60" x14ac:dyDescent="0.25">
      <c r="B973" s="21" t="s">
        <v>158</v>
      </c>
      <c r="C973" s="22" t="s">
        <v>1779</v>
      </c>
      <c r="D973" s="23">
        <v>6</v>
      </c>
      <c r="E973" s="22" t="s">
        <v>158</v>
      </c>
      <c r="F973" s="23">
        <v>6</v>
      </c>
      <c r="G973" s="22" t="s">
        <v>1779</v>
      </c>
      <c r="H973" s="22" t="s">
        <v>1327</v>
      </c>
      <c r="I973" s="23">
        <v>1</v>
      </c>
      <c r="J973" s="23">
        <v>312</v>
      </c>
      <c r="K973" s="23" t="s">
        <v>1847</v>
      </c>
      <c r="L973" s="22" t="s">
        <v>1848</v>
      </c>
      <c r="M973" s="21" t="s">
        <v>195</v>
      </c>
      <c r="N973" s="23" t="s">
        <v>1186</v>
      </c>
      <c r="O973" s="22" t="s">
        <v>1187</v>
      </c>
      <c r="P973" s="22" t="s">
        <v>1188</v>
      </c>
      <c r="Q973" s="23" t="s">
        <v>1806</v>
      </c>
      <c r="R973" s="22" t="s">
        <v>1807</v>
      </c>
      <c r="S973" s="21" t="s">
        <v>180</v>
      </c>
      <c r="T973" s="23" t="s">
        <v>1850</v>
      </c>
      <c r="U973" s="24" t="s">
        <v>16</v>
      </c>
      <c r="V973" s="23">
        <v>135</v>
      </c>
      <c r="W973" s="25">
        <v>0</v>
      </c>
      <c r="X973" s="25">
        <v>0</v>
      </c>
      <c r="Y973" s="25">
        <v>150000</v>
      </c>
      <c r="Z973" s="25">
        <v>150000</v>
      </c>
      <c r="AA973" s="25">
        <v>150000</v>
      </c>
      <c r="AB973" s="25">
        <v>150000</v>
      </c>
      <c r="AC973" s="26">
        <v>45152.505756550927</v>
      </c>
      <c r="AD973" s="27">
        <f>ROW()</f>
        <v>973</v>
      </c>
      <c r="AE973" s="27">
        <f>1</f>
        <v>1</v>
      </c>
      <c r="AF973" s="27">
        <f>SUBTOTAL(109,Tbl_NGF_Data[[#This Row],[Counter]])</f>
        <v>1</v>
      </c>
    </row>
    <row r="974" spans="2:32" ht="60" x14ac:dyDescent="0.25">
      <c r="B974" s="21" t="s">
        <v>158</v>
      </c>
      <c r="C974" s="22" t="s">
        <v>1779</v>
      </c>
      <c r="D974" s="23">
        <v>6</v>
      </c>
      <c r="E974" s="22" t="s">
        <v>158</v>
      </c>
      <c r="F974" s="23">
        <v>6</v>
      </c>
      <c r="G974" s="22" t="s">
        <v>1779</v>
      </c>
      <c r="H974" s="22" t="s">
        <v>1327</v>
      </c>
      <c r="I974" s="23">
        <v>1</v>
      </c>
      <c r="J974" s="23">
        <v>312</v>
      </c>
      <c r="K974" s="23" t="s">
        <v>1847</v>
      </c>
      <c r="L974" s="22" t="s">
        <v>1848</v>
      </c>
      <c r="M974" s="21" t="s">
        <v>195</v>
      </c>
      <c r="N974" s="23" t="s">
        <v>1186</v>
      </c>
      <c r="O974" s="22" t="s">
        <v>1187</v>
      </c>
      <c r="P974" s="22" t="s">
        <v>1188</v>
      </c>
      <c r="Q974" s="23" t="s">
        <v>1806</v>
      </c>
      <c r="R974" s="22" t="s">
        <v>1807</v>
      </c>
      <c r="S974" s="21" t="s">
        <v>180</v>
      </c>
      <c r="T974" s="23" t="s">
        <v>1850</v>
      </c>
      <c r="U974" s="24" t="s">
        <v>18</v>
      </c>
      <c r="V974" s="23">
        <v>220</v>
      </c>
      <c r="W974" s="25">
        <v>0</v>
      </c>
      <c r="X974" s="25">
        <v>0</v>
      </c>
      <c r="Y974" s="25">
        <v>150000</v>
      </c>
      <c r="Z974" s="25">
        <v>150000</v>
      </c>
      <c r="AA974" s="25">
        <v>150000</v>
      </c>
      <c r="AB974" s="25">
        <v>150000</v>
      </c>
      <c r="AC974" s="26">
        <v>45152.505756550927</v>
      </c>
      <c r="AD974" s="27">
        <f>ROW()</f>
        <v>974</v>
      </c>
      <c r="AE974" s="27">
        <f>1</f>
        <v>1</v>
      </c>
      <c r="AF974" s="27">
        <f>SUBTOTAL(109,Tbl_NGF_Data[[#This Row],[Counter]])</f>
        <v>1</v>
      </c>
    </row>
    <row r="975" spans="2:32" ht="60" x14ac:dyDescent="0.25">
      <c r="B975" s="21" t="s">
        <v>158</v>
      </c>
      <c r="C975" s="22" t="s">
        <v>1779</v>
      </c>
      <c r="D975" s="23">
        <v>6</v>
      </c>
      <c r="E975" s="22" t="s">
        <v>158</v>
      </c>
      <c r="F975" s="23">
        <v>6</v>
      </c>
      <c r="G975" s="22" t="s">
        <v>1779</v>
      </c>
      <c r="H975" s="22" t="s">
        <v>1327</v>
      </c>
      <c r="I975" s="23">
        <v>1</v>
      </c>
      <c r="J975" s="23">
        <v>312</v>
      </c>
      <c r="K975" s="23" t="s">
        <v>1847</v>
      </c>
      <c r="L975" s="22" t="s">
        <v>1848</v>
      </c>
      <c r="M975" s="21" t="s">
        <v>195</v>
      </c>
      <c r="N975" s="23" t="s">
        <v>1186</v>
      </c>
      <c r="O975" s="22" t="s">
        <v>1187</v>
      </c>
      <c r="P975" s="22" t="s">
        <v>1188</v>
      </c>
      <c r="Q975" s="23" t="s">
        <v>1826</v>
      </c>
      <c r="R975" s="22" t="s">
        <v>1827</v>
      </c>
      <c r="S975" s="21" t="s">
        <v>184</v>
      </c>
      <c r="T975" s="23" t="s">
        <v>1851</v>
      </c>
      <c r="U975" s="24" t="s">
        <v>15</v>
      </c>
      <c r="V975" s="23">
        <v>100</v>
      </c>
      <c r="W975" s="25">
        <v>10963.93</v>
      </c>
      <c r="X975" s="25">
        <v>11194.65</v>
      </c>
      <c r="Y975" s="25">
        <v>11429.73</v>
      </c>
      <c r="Z975" s="25">
        <v>11505.21</v>
      </c>
      <c r="AA975" s="25">
        <v>11527.38</v>
      </c>
      <c r="AB975" s="25">
        <v>11740.28</v>
      </c>
      <c r="AC975" s="26">
        <v>45152.505756550927</v>
      </c>
      <c r="AD975" s="27">
        <f>ROW()</f>
        <v>975</v>
      </c>
      <c r="AE975" s="27">
        <f>1</f>
        <v>1</v>
      </c>
      <c r="AF975" s="27">
        <f>SUBTOTAL(109,Tbl_NGF_Data[[#This Row],[Counter]])</f>
        <v>1</v>
      </c>
    </row>
    <row r="976" spans="2:32" ht="60" x14ac:dyDescent="0.25">
      <c r="B976" s="21" t="s">
        <v>158</v>
      </c>
      <c r="C976" s="22" t="s">
        <v>1779</v>
      </c>
      <c r="D976" s="23">
        <v>6</v>
      </c>
      <c r="E976" s="22" t="s">
        <v>158</v>
      </c>
      <c r="F976" s="23">
        <v>6</v>
      </c>
      <c r="G976" s="22" t="s">
        <v>1779</v>
      </c>
      <c r="H976" s="22" t="s">
        <v>1327</v>
      </c>
      <c r="I976" s="23">
        <v>1</v>
      </c>
      <c r="J976" s="23">
        <v>312</v>
      </c>
      <c r="K976" s="23" t="s">
        <v>1847</v>
      </c>
      <c r="L976" s="22" t="s">
        <v>1848</v>
      </c>
      <c r="M976" s="21" t="s">
        <v>195</v>
      </c>
      <c r="N976" s="23" t="s">
        <v>1186</v>
      </c>
      <c r="O976" s="22" t="s">
        <v>1187</v>
      </c>
      <c r="P976" s="22" t="s">
        <v>1188</v>
      </c>
      <c r="Q976" s="23" t="s">
        <v>1826</v>
      </c>
      <c r="R976" s="22" t="s">
        <v>1827</v>
      </c>
      <c r="S976" s="21" t="s">
        <v>184</v>
      </c>
      <c r="T976" s="23" t="s">
        <v>1851</v>
      </c>
      <c r="U976" s="24" t="s">
        <v>19</v>
      </c>
      <c r="V976" s="23">
        <v>500</v>
      </c>
      <c r="W976" s="25">
        <v>137.09</v>
      </c>
      <c r="X976" s="25">
        <v>230.72</v>
      </c>
      <c r="Y976" s="25">
        <v>235.08</v>
      </c>
      <c r="Z976" s="25">
        <v>75.48</v>
      </c>
      <c r="AA976" s="25">
        <v>22.17</v>
      </c>
      <c r="AB976" s="25">
        <v>212.9</v>
      </c>
      <c r="AC976" s="26">
        <v>45152.505756550927</v>
      </c>
      <c r="AD976" s="27">
        <f>ROW()</f>
        <v>976</v>
      </c>
      <c r="AE976" s="27">
        <f>1</f>
        <v>1</v>
      </c>
      <c r="AF976" s="27">
        <f>SUBTOTAL(109,Tbl_NGF_Data[[#This Row],[Counter]])</f>
        <v>1</v>
      </c>
    </row>
    <row r="977" spans="2:32" ht="60" x14ac:dyDescent="0.25">
      <c r="B977" s="21" t="s">
        <v>158</v>
      </c>
      <c r="C977" s="22" t="s">
        <v>1779</v>
      </c>
      <c r="D977" s="23">
        <v>6</v>
      </c>
      <c r="E977" s="22" t="s">
        <v>158</v>
      </c>
      <c r="F977" s="23">
        <v>6</v>
      </c>
      <c r="G977" s="22" t="s">
        <v>1779</v>
      </c>
      <c r="H977" s="22" t="s">
        <v>1327</v>
      </c>
      <c r="I977" s="23">
        <v>1</v>
      </c>
      <c r="J977" s="23">
        <v>312</v>
      </c>
      <c r="K977" s="23" t="s">
        <v>1847</v>
      </c>
      <c r="L977" s="22" t="s">
        <v>1848</v>
      </c>
      <c r="M977" s="21" t="s">
        <v>195</v>
      </c>
      <c r="N977" s="23" t="s">
        <v>1186</v>
      </c>
      <c r="O977" s="22" t="s">
        <v>1187</v>
      </c>
      <c r="P977" s="22" t="s">
        <v>1188</v>
      </c>
      <c r="Q977" s="23" t="s">
        <v>1829</v>
      </c>
      <c r="R977" s="22" t="s">
        <v>1830</v>
      </c>
      <c r="S977" s="21" t="s">
        <v>185</v>
      </c>
      <c r="T977" s="23" t="s">
        <v>1852</v>
      </c>
      <c r="U977" s="24" t="s">
        <v>15</v>
      </c>
      <c r="V977" s="23">
        <v>100</v>
      </c>
      <c r="W977" s="25">
        <v>2231.56</v>
      </c>
      <c r="X977" s="25">
        <v>2278.5300000000002</v>
      </c>
      <c r="Y977" s="25">
        <v>2326.38</v>
      </c>
      <c r="Z977" s="25">
        <v>2341.75</v>
      </c>
      <c r="AA977" s="25">
        <v>2346.27</v>
      </c>
      <c r="AB977" s="25">
        <v>2389.59</v>
      </c>
      <c r="AC977" s="26">
        <v>45152.505756550927</v>
      </c>
      <c r="AD977" s="27">
        <f>ROW()</f>
        <v>977</v>
      </c>
      <c r="AE977" s="27">
        <f>1</f>
        <v>1</v>
      </c>
      <c r="AF977" s="27">
        <f>SUBTOTAL(109,Tbl_NGF_Data[[#This Row],[Counter]])</f>
        <v>1</v>
      </c>
    </row>
    <row r="978" spans="2:32" ht="60" x14ac:dyDescent="0.25">
      <c r="B978" s="21" t="s">
        <v>158</v>
      </c>
      <c r="C978" s="22" t="s">
        <v>1779</v>
      </c>
      <c r="D978" s="23">
        <v>6</v>
      </c>
      <c r="E978" s="22" t="s">
        <v>158</v>
      </c>
      <c r="F978" s="23">
        <v>6</v>
      </c>
      <c r="G978" s="22" t="s">
        <v>1779</v>
      </c>
      <c r="H978" s="22" t="s">
        <v>1327</v>
      </c>
      <c r="I978" s="23">
        <v>1</v>
      </c>
      <c r="J978" s="23">
        <v>312</v>
      </c>
      <c r="K978" s="23" t="s">
        <v>1847</v>
      </c>
      <c r="L978" s="22" t="s">
        <v>1848</v>
      </c>
      <c r="M978" s="21" t="s">
        <v>195</v>
      </c>
      <c r="N978" s="23" t="s">
        <v>1186</v>
      </c>
      <c r="O978" s="22" t="s">
        <v>1187</v>
      </c>
      <c r="P978" s="22" t="s">
        <v>1188</v>
      </c>
      <c r="Q978" s="23" t="s">
        <v>1829</v>
      </c>
      <c r="R978" s="22" t="s">
        <v>1830</v>
      </c>
      <c r="S978" s="21" t="s">
        <v>185</v>
      </c>
      <c r="T978" s="23" t="s">
        <v>1852</v>
      </c>
      <c r="U978" s="24" t="s">
        <v>19</v>
      </c>
      <c r="V978" s="23">
        <v>500</v>
      </c>
      <c r="W978" s="25">
        <v>27.91</v>
      </c>
      <c r="X978" s="25">
        <v>46.97</v>
      </c>
      <c r="Y978" s="25">
        <v>47.85</v>
      </c>
      <c r="Z978" s="25">
        <v>15.37</v>
      </c>
      <c r="AA978" s="25">
        <v>4.5199999999999996</v>
      </c>
      <c r="AB978" s="25">
        <v>43.32</v>
      </c>
      <c r="AC978" s="26">
        <v>45152.505756550927</v>
      </c>
      <c r="AD978" s="27">
        <f>ROW()</f>
        <v>978</v>
      </c>
      <c r="AE978" s="27">
        <f>1</f>
        <v>1</v>
      </c>
      <c r="AF978" s="27">
        <f>SUBTOTAL(109,Tbl_NGF_Data[[#This Row],[Counter]])</f>
        <v>1</v>
      </c>
    </row>
    <row r="979" spans="2:32" ht="60" x14ac:dyDescent="0.25">
      <c r="B979" s="21" t="s">
        <v>158</v>
      </c>
      <c r="C979" s="22" t="s">
        <v>1779</v>
      </c>
      <c r="D979" s="23">
        <v>6</v>
      </c>
      <c r="E979" s="22" t="s">
        <v>158</v>
      </c>
      <c r="F979" s="23">
        <v>6</v>
      </c>
      <c r="G979" s="22" t="s">
        <v>1779</v>
      </c>
      <c r="H979" s="22" t="s">
        <v>1327</v>
      </c>
      <c r="I979" s="23">
        <v>1</v>
      </c>
      <c r="J979" s="23">
        <v>165</v>
      </c>
      <c r="K979" s="23" t="s">
        <v>1853</v>
      </c>
      <c r="L979" s="22" t="s">
        <v>1854</v>
      </c>
      <c r="M979" s="21" t="s">
        <v>159</v>
      </c>
      <c r="N979" s="23" t="s">
        <v>1119</v>
      </c>
      <c r="O979" s="22" t="s">
        <v>1120</v>
      </c>
      <c r="P979" s="22" t="s">
        <v>1121</v>
      </c>
      <c r="Q979" s="23" t="s">
        <v>1855</v>
      </c>
      <c r="R979" s="22" t="s">
        <v>1856</v>
      </c>
      <c r="S979" s="21" t="s">
        <v>160</v>
      </c>
      <c r="T979" s="23" t="s">
        <v>1857</v>
      </c>
      <c r="U979" s="24" t="s">
        <v>15</v>
      </c>
      <c r="V979" s="23">
        <v>100</v>
      </c>
      <c r="W979" s="25">
        <v>0</v>
      </c>
      <c r="X979" s="25">
        <v>0</v>
      </c>
      <c r="Y979" s="25">
        <v>0</v>
      </c>
      <c r="Z979" s="25">
        <v>46095332.149999999</v>
      </c>
      <c r="AA979" s="25">
        <v>193647231.69999999</v>
      </c>
      <c r="AB979" s="25">
        <v>328816527.40999997</v>
      </c>
      <c r="AC979" s="26">
        <v>45152.505756550927</v>
      </c>
      <c r="AD979" s="27">
        <f>ROW()</f>
        <v>979</v>
      </c>
      <c r="AE979" s="27">
        <f>1</f>
        <v>1</v>
      </c>
      <c r="AF979" s="27">
        <f>SUBTOTAL(109,Tbl_NGF_Data[[#This Row],[Counter]])</f>
        <v>1</v>
      </c>
    </row>
    <row r="980" spans="2:32" ht="60" x14ac:dyDescent="0.25">
      <c r="B980" s="21" t="s">
        <v>158</v>
      </c>
      <c r="C980" s="22" t="s">
        <v>1779</v>
      </c>
      <c r="D980" s="23">
        <v>6</v>
      </c>
      <c r="E980" s="22" t="s">
        <v>158</v>
      </c>
      <c r="F980" s="23">
        <v>6</v>
      </c>
      <c r="G980" s="22" t="s">
        <v>1779</v>
      </c>
      <c r="H980" s="22" t="s">
        <v>1327</v>
      </c>
      <c r="I980" s="23">
        <v>1</v>
      </c>
      <c r="J980" s="23">
        <v>165</v>
      </c>
      <c r="K980" s="23" t="s">
        <v>1853</v>
      </c>
      <c r="L980" s="22" t="s">
        <v>1854</v>
      </c>
      <c r="M980" s="21" t="s">
        <v>159</v>
      </c>
      <c r="N980" s="23" t="s">
        <v>1119</v>
      </c>
      <c r="O980" s="22" t="s">
        <v>1120</v>
      </c>
      <c r="P980" s="22" t="s">
        <v>1121</v>
      </c>
      <c r="Q980" s="23" t="s">
        <v>1855</v>
      </c>
      <c r="R980" s="22" t="s">
        <v>1856</v>
      </c>
      <c r="S980" s="21" t="s">
        <v>160</v>
      </c>
      <c r="T980" s="23" t="s">
        <v>1857</v>
      </c>
      <c r="U980" s="24" t="s">
        <v>16</v>
      </c>
      <c r="V980" s="23">
        <v>135</v>
      </c>
      <c r="W980" s="25">
        <v>0</v>
      </c>
      <c r="X980" s="25">
        <v>0</v>
      </c>
      <c r="Y980" s="25">
        <v>0</v>
      </c>
      <c r="Z980" s="25">
        <v>9122744.0700000003</v>
      </c>
      <c r="AA980" s="25">
        <v>22534001.790000003</v>
      </c>
      <c r="AB980" s="25">
        <v>95000000</v>
      </c>
      <c r="AC980" s="26">
        <v>45152.505756550927</v>
      </c>
      <c r="AD980" s="27">
        <f>ROW()</f>
        <v>980</v>
      </c>
      <c r="AE980" s="27">
        <f>1</f>
        <v>1</v>
      </c>
      <c r="AF980" s="27">
        <f>SUBTOTAL(109,Tbl_NGF_Data[[#This Row],[Counter]])</f>
        <v>1</v>
      </c>
    </row>
    <row r="981" spans="2:32" ht="60" x14ac:dyDescent="0.25">
      <c r="B981" s="21" t="s">
        <v>158</v>
      </c>
      <c r="C981" s="22" t="s">
        <v>1779</v>
      </c>
      <c r="D981" s="23">
        <v>6</v>
      </c>
      <c r="E981" s="22" t="s">
        <v>158</v>
      </c>
      <c r="F981" s="23">
        <v>6</v>
      </c>
      <c r="G981" s="22" t="s">
        <v>1779</v>
      </c>
      <c r="H981" s="22" t="s">
        <v>1327</v>
      </c>
      <c r="I981" s="23">
        <v>1</v>
      </c>
      <c r="J981" s="23">
        <v>165</v>
      </c>
      <c r="K981" s="23" t="s">
        <v>1853</v>
      </c>
      <c r="L981" s="22" t="s">
        <v>1854</v>
      </c>
      <c r="M981" s="21" t="s">
        <v>159</v>
      </c>
      <c r="N981" s="23" t="s">
        <v>1119</v>
      </c>
      <c r="O981" s="22" t="s">
        <v>1120</v>
      </c>
      <c r="P981" s="22" t="s">
        <v>1121</v>
      </c>
      <c r="Q981" s="23" t="s">
        <v>1855</v>
      </c>
      <c r="R981" s="22" t="s">
        <v>1856</v>
      </c>
      <c r="S981" s="21" t="s">
        <v>160</v>
      </c>
      <c r="T981" s="23" t="s">
        <v>1857</v>
      </c>
      <c r="U981" s="24" t="s">
        <v>17</v>
      </c>
      <c r="V981" s="23">
        <v>200</v>
      </c>
      <c r="W981" s="25">
        <v>0</v>
      </c>
      <c r="X981" s="25">
        <v>0</v>
      </c>
      <c r="Y981" s="25">
        <v>0</v>
      </c>
      <c r="Z981" s="25">
        <v>56282.99</v>
      </c>
      <c r="AA981" s="25">
        <v>2515381.2000000011</v>
      </c>
      <c r="AB981" s="25">
        <v>14327868.100000005</v>
      </c>
      <c r="AC981" s="26">
        <v>45152.505756550927</v>
      </c>
      <c r="AD981" s="27">
        <f>ROW()</f>
        <v>981</v>
      </c>
      <c r="AE981" s="27">
        <f>1</f>
        <v>1</v>
      </c>
      <c r="AF981" s="27">
        <f>SUBTOTAL(109,Tbl_NGF_Data[[#This Row],[Counter]])</f>
        <v>1</v>
      </c>
    </row>
    <row r="982" spans="2:32" ht="60" x14ac:dyDescent="0.25">
      <c r="B982" s="21" t="s">
        <v>158</v>
      </c>
      <c r="C982" s="22" t="s">
        <v>1779</v>
      </c>
      <c r="D982" s="23">
        <v>6</v>
      </c>
      <c r="E982" s="22" t="s">
        <v>158</v>
      </c>
      <c r="F982" s="23">
        <v>6</v>
      </c>
      <c r="G982" s="22" t="s">
        <v>1779</v>
      </c>
      <c r="H982" s="22" t="s">
        <v>1327</v>
      </c>
      <c r="I982" s="23">
        <v>1</v>
      </c>
      <c r="J982" s="23">
        <v>165</v>
      </c>
      <c r="K982" s="23" t="s">
        <v>1853</v>
      </c>
      <c r="L982" s="22" t="s">
        <v>1854</v>
      </c>
      <c r="M982" s="21" t="s">
        <v>159</v>
      </c>
      <c r="N982" s="23" t="s">
        <v>1119</v>
      </c>
      <c r="O982" s="22" t="s">
        <v>1120</v>
      </c>
      <c r="P982" s="22" t="s">
        <v>1121</v>
      </c>
      <c r="Q982" s="23" t="s">
        <v>1855</v>
      </c>
      <c r="R982" s="22" t="s">
        <v>1856</v>
      </c>
      <c r="S982" s="21" t="s">
        <v>160</v>
      </c>
      <c r="T982" s="23" t="s">
        <v>1857</v>
      </c>
      <c r="U982" s="24" t="s">
        <v>18</v>
      </c>
      <c r="V982" s="23">
        <v>220</v>
      </c>
      <c r="W982" s="25">
        <v>0</v>
      </c>
      <c r="X982" s="25">
        <v>0</v>
      </c>
      <c r="Y982" s="25">
        <v>0</v>
      </c>
      <c r="Z982" s="25">
        <v>9066461.0800000001</v>
      </c>
      <c r="AA982" s="25">
        <v>20018620.590000004</v>
      </c>
      <c r="AB982" s="25">
        <v>80672131.899999991</v>
      </c>
      <c r="AC982" s="26">
        <v>45152.505756550927</v>
      </c>
      <c r="AD982" s="27">
        <f>ROW()</f>
        <v>982</v>
      </c>
      <c r="AE982" s="27">
        <f>1</f>
        <v>1</v>
      </c>
      <c r="AF982" s="27">
        <f>SUBTOTAL(109,Tbl_NGF_Data[[#This Row],[Counter]])</f>
        <v>1</v>
      </c>
    </row>
    <row r="983" spans="2:32" ht="60" x14ac:dyDescent="0.25">
      <c r="B983" s="21" t="s">
        <v>158</v>
      </c>
      <c r="C983" s="22" t="s">
        <v>1779</v>
      </c>
      <c r="D983" s="23">
        <v>6</v>
      </c>
      <c r="E983" s="22" t="s">
        <v>158</v>
      </c>
      <c r="F983" s="23">
        <v>6</v>
      </c>
      <c r="G983" s="22" t="s">
        <v>1779</v>
      </c>
      <c r="H983" s="22" t="s">
        <v>1327</v>
      </c>
      <c r="I983" s="23">
        <v>1</v>
      </c>
      <c r="J983" s="23">
        <v>165</v>
      </c>
      <c r="K983" s="23" t="s">
        <v>1853</v>
      </c>
      <c r="L983" s="22" t="s">
        <v>1854</v>
      </c>
      <c r="M983" s="21" t="s">
        <v>159</v>
      </c>
      <c r="N983" s="23" t="s">
        <v>1119</v>
      </c>
      <c r="O983" s="22" t="s">
        <v>1120</v>
      </c>
      <c r="P983" s="22" t="s">
        <v>1121</v>
      </c>
      <c r="Q983" s="23" t="s">
        <v>1855</v>
      </c>
      <c r="R983" s="22" t="s">
        <v>1856</v>
      </c>
      <c r="S983" s="21" t="s">
        <v>160</v>
      </c>
      <c r="T983" s="23" t="s">
        <v>1857</v>
      </c>
      <c r="U983" s="24" t="s">
        <v>19</v>
      </c>
      <c r="V983" s="23">
        <v>500</v>
      </c>
      <c r="W983" s="25">
        <v>0</v>
      </c>
      <c r="X983" s="25">
        <v>0</v>
      </c>
      <c r="Y983" s="25">
        <v>0</v>
      </c>
      <c r="Z983" s="25">
        <v>22403.19</v>
      </c>
      <c r="AA983" s="25">
        <v>134278.01999999999</v>
      </c>
      <c r="AB983" s="25">
        <v>4869945.9000000004</v>
      </c>
      <c r="AC983" s="26">
        <v>45152.505756550927</v>
      </c>
      <c r="AD983" s="27">
        <f>ROW()</f>
        <v>983</v>
      </c>
      <c r="AE983" s="27">
        <f>1</f>
        <v>1</v>
      </c>
      <c r="AF983" s="27">
        <f>SUBTOTAL(109,Tbl_NGF_Data[[#This Row],[Counter]])</f>
        <v>1</v>
      </c>
    </row>
    <row r="984" spans="2:32" ht="60" x14ac:dyDescent="0.25">
      <c r="B984" s="21" t="s">
        <v>158</v>
      </c>
      <c r="C984" s="22" t="s">
        <v>1779</v>
      </c>
      <c r="D984" s="23">
        <v>6</v>
      </c>
      <c r="E984" s="22" t="s">
        <v>158</v>
      </c>
      <c r="F984" s="23">
        <v>6</v>
      </c>
      <c r="G984" s="22" t="s">
        <v>1779</v>
      </c>
      <c r="H984" s="22" t="s">
        <v>1327</v>
      </c>
      <c r="I984" s="23">
        <v>1</v>
      </c>
      <c r="J984" s="23">
        <v>165</v>
      </c>
      <c r="K984" s="23" t="s">
        <v>1853</v>
      </c>
      <c r="L984" s="22" t="s">
        <v>1854</v>
      </c>
      <c r="M984" s="21" t="s">
        <v>159</v>
      </c>
      <c r="N984" s="23" t="s">
        <v>1119</v>
      </c>
      <c r="O984" s="22" t="s">
        <v>1120</v>
      </c>
      <c r="P984" s="22" t="s">
        <v>1121</v>
      </c>
      <c r="Q984" s="23" t="s">
        <v>1858</v>
      </c>
      <c r="R984" s="22" t="s">
        <v>1859</v>
      </c>
      <c r="S984" s="21" t="s">
        <v>161</v>
      </c>
      <c r="T984" s="23" t="s">
        <v>1860</v>
      </c>
      <c r="U984" s="24" t="s">
        <v>15</v>
      </c>
      <c r="V984" s="23">
        <v>100</v>
      </c>
      <c r="W984" s="25">
        <v>2795024.55</v>
      </c>
      <c r="X984" s="25">
        <v>3438883.38</v>
      </c>
      <c r="Y984" s="25">
        <v>3388181.31</v>
      </c>
      <c r="Z984" s="25">
        <v>5200905.8499999996</v>
      </c>
      <c r="AA984" s="25">
        <v>6487732.2800000003</v>
      </c>
      <c r="AB984" s="25">
        <v>6953921.4100000001</v>
      </c>
      <c r="AC984" s="26">
        <v>45152.505756550927</v>
      </c>
      <c r="AD984" s="27">
        <f>ROW()</f>
        <v>984</v>
      </c>
      <c r="AE984" s="27">
        <f>1</f>
        <v>1</v>
      </c>
      <c r="AF984" s="27">
        <f>SUBTOTAL(109,Tbl_NGF_Data[[#This Row],[Counter]])</f>
        <v>1</v>
      </c>
    </row>
    <row r="985" spans="2:32" ht="60" x14ac:dyDescent="0.25">
      <c r="B985" s="21" t="s">
        <v>158</v>
      </c>
      <c r="C985" s="22" t="s">
        <v>1779</v>
      </c>
      <c r="D985" s="23">
        <v>6</v>
      </c>
      <c r="E985" s="22" t="s">
        <v>158</v>
      </c>
      <c r="F985" s="23">
        <v>6</v>
      </c>
      <c r="G985" s="22" t="s">
        <v>1779</v>
      </c>
      <c r="H985" s="22" t="s">
        <v>1327</v>
      </c>
      <c r="I985" s="23">
        <v>1</v>
      </c>
      <c r="J985" s="23">
        <v>165</v>
      </c>
      <c r="K985" s="23" t="s">
        <v>1853</v>
      </c>
      <c r="L985" s="22" t="s">
        <v>1854</v>
      </c>
      <c r="M985" s="21" t="s">
        <v>159</v>
      </c>
      <c r="N985" s="23" t="s">
        <v>1119</v>
      </c>
      <c r="O985" s="22" t="s">
        <v>1120</v>
      </c>
      <c r="P985" s="22" t="s">
        <v>1121</v>
      </c>
      <c r="Q985" s="23" t="s">
        <v>1858</v>
      </c>
      <c r="R985" s="22" t="s">
        <v>1859</v>
      </c>
      <c r="S985" s="21" t="s">
        <v>161</v>
      </c>
      <c r="T985" s="23" t="s">
        <v>1860</v>
      </c>
      <c r="U985" s="24" t="s">
        <v>16</v>
      </c>
      <c r="V985" s="23">
        <v>135</v>
      </c>
      <c r="W985" s="25">
        <v>2530453</v>
      </c>
      <c r="X985" s="25">
        <v>3820887</v>
      </c>
      <c r="Y985" s="25">
        <v>4755887</v>
      </c>
      <c r="Z985" s="25">
        <v>7316728</v>
      </c>
      <c r="AA985" s="25">
        <v>7316728</v>
      </c>
      <c r="AB985" s="25">
        <v>7346923</v>
      </c>
      <c r="AC985" s="26">
        <v>45152.505756550927</v>
      </c>
      <c r="AD985" s="27">
        <f>ROW()</f>
        <v>985</v>
      </c>
      <c r="AE985" s="27">
        <f>1</f>
        <v>1</v>
      </c>
      <c r="AF985" s="27">
        <f>SUBTOTAL(109,Tbl_NGF_Data[[#This Row],[Counter]])</f>
        <v>1</v>
      </c>
    </row>
    <row r="986" spans="2:32" ht="60" x14ac:dyDescent="0.25">
      <c r="B986" s="21" t="s">
        <v>158</v>
      </c>
      <c r="C986" s="22" t="s">
        <v>1779</v>
      </c>
      <c r="D986" s="23">
        <v>6</v>
      </c>
      <c r="E986" s="22" t="s">
        <v>158</v>
      </c>
      <c r="F986" s="23">
        <v>6</v>
      </c>
      <c r="G986" s="22" t="s">
        <v>1779</v>
      </c>
      <c r="H986" s="22" t="s">
        <v>1327</v>
      </c>
      <c r="I986" s="23">
        <v>1</v>
      </c>
      <c r="J986" s="23">
        <v>165</v>
      </c>
      <c r="K986" s="23" t="s">
        <v>1853</v>
      </c>
      <c r="L986" s="22" t="s">
        <v>1854</v>
      </c>
      <c r="M986" s="21" t="s">
        <v>159</v>
      </c>
      <c r="N986" s="23" t="s">
        <v>1119</v>
      </c>
      <c r="O986" s="22" t="s">
        <v>1120</v>
      </c>
      <c r="P986" s="22" t="s">
        <v>1121</v>
      </c>
      <c r="Q986" s="23" t="s">
        <v>1858</v>
      </c>
      <c r="R986" s="22" t="s">
        <v>1859</v>
      </c>
      <c r="S986" s="21" t="s">
        <v>161</v>
      </c>
      <c r="T986" s="23" t="s">
        <v>1860</v>
      </c>
      <c r="U986" s="24" t="s">
        <v>17</v>
      </c>
      <c r="V986" s="23">
        <v>200</v>
      </c>
      <c r="W986" s="25">
        <v>2173283.14</v>
      </c>
      <c r="X986" s="25">
        <v>2376883.17</v>
      </c>
      <c r="Y986" s="25">
        <v>2476960.3400000008</v>
      </c>
      <c r="Z986" s="25">
        <v>2187464.85</v>
      </c>
      <c r="AA986" s="25">
        <v>3849814.6199999996</v>
      </c>
      <c r="AB986" s="25">
        <v>3458074.6299999985</v>
      </c>
      <c r="AC986" s="26">
        <v>45152.505756550927</v>
      </c>
      <c r="AD986" s="27">
        <f>ROW()</f>
        <v>986</v>
      </c>
      <c r="AE986" s="27">
        <f>1</f>
        <v>1</v>
      </c>
      <c r="AF986" s="27">
        <f>SUBTOTAL(109,Tbl_NGF_Data[[#This Row],[Counter]])</f>
        <v>1</v>
      </c>
    </row>
    <row r="987" spans="2:32" ht="60" x14ac:dyDescent="0.25">
      <c r="B987" s="21" t="s">
        <v>158</v>
      </c>
      <c r="C987" s="22" t="s">
        <v>1779</v>
      </c>
      <c r="D987" s="23">
        <v>6</v>
      </c>
      <c r="E987" s="22" t="s">
        <v>158</v>
      </c>
      <c r="F987" s="23">
        <v>6</v>
      </c>
      <c r="G987" s="22" t="s">
        <v>1779</v>
      </c>
      <c r="H987" s="22" t="s">
        <v>1327</v>
      </c>
      <c r="I987" s="23">
        <v>1</v>
      </c>
      <c r="J987" s="23">
        <v>165</v>
      </c>
      <c r="K987" s="23" t="s">
        <v>1853</v>
      </c>
      <c r="L987" s="22" t="s">
        <v>1854</v>
      </c>
      <c r="M987" s="21" t="s">
        <v>159</v>
      </c>
      <c r="N987" s="23" t="s">
        <v>1119</v>
      </c>
      <c r="O987" s="22" t="s">
        <v>1120</v>
      </c>
      <c r="P987" s="22" t="s">
        <v>1121</v>
      </c>
      <c r="Q987" s="23" t="s">
        <v>1858</v>
      </c>
      <c r="R987" s="22" t="s">
        <v>1859</v>
      </c>
      <c r="S987" s="21" t="s">
        <v>161</v>
      </c>
      <c r="T987" s="23" t="s">
        <v>1860</v>
      </c>
      <c r="U987" s="24" t="s">
        <v>18</v>
      </c>
      <c r="V987" s="23">
        <v>220</v>
      </c>
      <c r="W987" s="25">
        <v>357169.85999999987</v>
      </c>
      <c r="X987" s="25">
        <v>1444003.83</v>
      </c>
      <c r="Y987" s="25">
        <v>2278926.6599999992</v>
      </c>
      <c r="Z987" s="25">
        <v>5129263.1500000004</v>
      </c>
      <c r="AA987" s="25">
        <v>3466913.3800000004</v>
      </c>
      <c r="AB987" s="25">
        <v>3888848.3700000015</v>
      </c>
      <c r="AC987" s="26">
        <v>45152.505756550927</v>
      </c>
      <c r="AD987" s="27">
        <f>ROW()</f>
        <v>987</v>
      </c>
      <c r="AE987" s="27">
        <f>1</f>
        <v>1</v>
      </c>
      <c r="AF987" s="27">
        <f>SUBTOTAL(109,Tbl_NGF_Data[[#This Row],[Counter]])</f>
        <v>1</v>
      </c>
    </row>
    <row r="988" spans="2:32" ht="60" x14ac:dyDescent="0.25">
      <c r="B988" s="21" t="s">
        <v>158</v>
      </c>
      <c r="C988" s="22" t="s">
        <v>1779</v>
      </c>
      <c r="D988" s="23">
        <v>6</v>
      </c>
      <c r="E988" s="22" t="s">
        <v>158</v>
      </c>
      <c r="F988" s="23">
        <v>6</v>
      </c>
      <c r="G988" s="22" t="s">
        <v>1779</v>
      </c>
      <c r="H988" s="22" t="s">
        <v>1327</v>
      </c>
      <c r="I988" s="23">
        <v>1</v>
      </c>
      <c r="J988" s="23">
        <v>165</v>
      </c>
      <c r="K988" s="23" t="s">
        <v>1853</v>
      </c>
      <c r="L988" s="22" t="s">
        <v>1854</v>
      </c>
      <c r="M988" s="21" t="s">
        <v>159</v>
      </c>
      <c r="N988" s="23" t="s">
        <v>1119</v>
      </c>
      <c r="O988" s="22" t="s">
        <v>1120</v>
      </c>
      <c r="P988" s="22" t="s">
        <v>1121</v>
      </c>
      <c r="Q988" s="23" t="s">
        <v>1858</v>
      </c>
      <c r="R988" s="22" t="s">
        <v>1859</v>
      </c>
      <c r="S988" s="21" t="s">
        <v>161</v>
      </c>
      <c r="T988" s="23" t="s">
        <v>1860</v>
      </c>
      <c r="U988" s="24" t="s">
        <v>19</v>
      </c>
      <c r="V988" s="23">
        <v>500</v>
      </c>
      <c r="W988" s="25">
        <v>2619283.7600000002</v>
      </c>
      <c r="X988" s="25">
        <v>3020742</v>
      </c>
      <c r="Y988" s="25">
        <v>2426258.2699999996</v>
      </c>
      <c r="Z988" s="25">
        <v>4000189.3899999997</v>
      </c>
      <c r="AA988" s="25">
        <v>5136641.05</v>
      </c>
      <c r="AB988" s="25">
        <v>3924263.76</v>
      </c>
      <c r="AC988" s="26">
        <v>45152.505756550927</v>
      </c>
      <c r="AD988" s="27">
        <f>ROW()</f>
        <v>988</v>
      </c>
      <c r="AE988" s="27">
        <f>1</f>
        <v>1</v>
      </c>
      <c r="AF988" s="27">
        <f>SUBTOTAL(109,Tbl_NGF_Data[[#This Row],[Counter]])</f>
        <v>1</v>
      </c>
    </row>
    <row r="989" spans="2:32" ht="60" x14ac:dyDescent="0.25">
      <c r="B989" s="21" t="s">
        <v>158</v>
      </c>
      <c r="C989" s="22" t="s">
        <v>1779</v>
      </c>
      <c r="D989" s="23">
        <v>6</v>
      </c>
      <c r="E989" s="22" t="s">
        <v>158</v>
      </c>
      <c r="F989" s="23">
        <v>6</v>
      </c>
      <c r="G989" s="22" t="s">
        <v>1779</v>
      </c>
      <c r="H989" s="22" t="s">
        <v>1327</v>
      </c>
      <c r="I989" s="23">
        <v>1</v>
      </c>
      <c r="J989" s="23">
        <v>165</v>
      </c>
      <c r="K989" s="23" t="s">
        <v>1853</v>
      </c>
      <c r="L989" s="22" t="s">
        <v>1854</v>
      </c>
      <c r="M989" s="21" t="s">
        <v>159</v>
      </c>
      <c r="N989" s="23" t="s">
        <v>1119</v>
      </c>
      <c r="O989" s="22" t="s">
        <v>1120</v>
      </c>
      <c r="P989" s="22" t="s">
        <v>1121</v>
      </c>
      <c r="Q989" s="23" t="s">
        <v>1125</v>
      </c>
      <c r="R989" s="22" t="s">
        <v>1126</v>
      </c>
      <c r="S989" s="21" t="s">
        <v>23</v>
      </c>
      <c r="T989" s="23" t="s">
        <v>1861</v>
      </c>
      <c r="U989" s="24" t="s">
        <v>15</v>
      </c>
      <c r="V989" s="23">
        <v>100</v>
      </c>
      <c r="W989" s="25">
        <v>0</v>
      </c>
      <c r="X989" s="25">
        <v>73.5</v>
      </c>
      <c r="Y989" s="25">
        <v>46418.76</v>
      </c>
      <c r="Z989" s="25">
        <v>89066.26</v>
      </c>
      <c r="AA989" s="25">
        <v>89066.26</v>
      </c>
      <c r="AB989" s="25">
        <v>35819</v>
      </c>
      <c r="AC989" s="26">
        <v>45152.505756550927</v>
      </c>
      <c r="AD989" s="27">
        <f>ROW()</f>
        <v>989</v>
      </c>
      <c r="AE989" s="27">
        <f>1</f>
        <v>1</v>
      </c>
      <c r="AF989" s="27">
        <f>SUBTOTAL(109,Tbl_NGF_Data[[#This Row],[Counter]])</f>
        <v>1</v>
      </c>
    </row>
    <row r="990" spans="2:32" ht="60" x14ac:dyDescent="0.25">
      <c r="B990" s="21" t="s">
        <v>158</v>
      </c>
      <c r="C990" s="22" t="s">
        <v>1779</v>
      </c>
      <c r="D990" s="23">
        <v>6</v>
      </c>
      <c r="E990" s="22" t="s">
        <v>158</v>
      </c>
      <c r="F990" s="23">
        <v>6</v>
      </c>
      <c r="G990" s="22" t="s">
        <v>1779</v>
      </c>
      <c r="H990" s="22" t="s">
        <v>1327</v>
      </c>
      <c r="I990" s="23">
        <v>1</v>
      </c>
      <c r="J990" s="23">
        <v>165</v>
      </c>
      <c r="K990" s="23" t="s">
        <v>1853</v>
      </c>
      <c r="L990" s="22" t="s">
        <v>1854</v>
      </c>
      <c r="M990" s="21" t="s">
        <v>159</v>
      </c>
      <c r="N990" s="23" t="s">
        <v>1119</v>
      </c>
      <c r="O990" s="22" t="s">
        <v>1120</v>
      </c>
      <c r="P990" s="22" t="s">
        <v>1121</v>
      </c>
      <c r="Q990" s="23" t="s">
        <v>1239</v>
      </c>
      <c r="R990" s="22" t="s">
        <v>1240</v>
      </c>
      <c r="S990" s="21" t="s">
        <v>100</v>
      </c>
      <c r="T990" s="23" t="s">
        <v>1862</v>
      </c>
      <c r="U990" s="24" t="s">
        <v>15</v>
      </c>
      <c r="V990" s="23">
        <v>100</v>
      </c>
      <c r="W990" s="25">
        <v>860344.16999999993</v>
      </c>
      <c r="X990" s="25">
        <v>994198.62</v>
      </c>
      <c r="Y990" s="25">
        <v>472537.43</v>
      </c>
      <c r="Z990" s="25">
        <v>759340.25</v>
      </c>
      <c r="AA990" s="25">
        <v>579520.66999999993</v>
      </c>
      <c r="AB990" s="25">
        <v>449030.76</v>
      </c>
      <c r="AC990" s="26">
        <v>45152.505756550927</v>
      </c>
      <c r="AD990" s="27">
        <f>ROW()</f>
        <v>990</v>
      </c>
      <c r="AE990" s="27">
        <f>1</f>
        <v>1</v>
      </c>
      <c r="AF990" s="27">
        <f>SUBTOTAL(109,Tbl_NGF_Data[[#This Row],[Counter]])</f>
        <v>1</v>
      </c>
    </row>
    <row r="991" spans="2:32" ht="60" x14ac:dyDescent="0.25">
      <c r="B991" s="21" t="s">
        <v>158</v>
      </c>
      <c r="C991" s="22" t="s">
        <v>1779</v>
      </c>
      <c r="D991" s="23">
        <v>6</v>
      </c>
      <c r="E991" s="22" t="s">
        <v>158</v>
      </c>
      <c r="F991" s="23">
        <v>6</v>
      </c>
      <c r="G991" s="22" t="s">
        <v>1779</v>
      </c>
      <c r="H991" s="22" t="s">
        <v>1327</v>
      </c>
      <c r="I991" s="23">
        <v>1</v>
      </c>
      <c r="J991" s="23">
        <v>165</v>
      </c>
      <c r="K991" s="23" t="s">
        <v>1853</v>
      </c>
      <c r="L991" s="22" t="s">
        <v>1854</v>
      </c>
      <c r="M991" s="21" t="s">
        <v>159</v>
      </c>
      <c r="N991" s="23" t="s">
        <v>1119</v>
      </c>
      <c r="O991" s="22" t="s">
        <v>1120</v>
      </c>
      <c r="P991" s="22" t="s">
        <v>1121</v>
      </c>
      <c r="Q991" s="23" t="s">
        <v>1239</v>
      </c>
      <c r="R991" s="22" t="s">
        <v>1240</v>
      </c>
      <c r="S991" s="21" t="s">
        <v>100</v>
      </c>
      <c r="T991" s="23" t="s">
        <v>1862</v>
      </c>
      <c r="U991" s="24" t="s">
        <v>16</v>
      </c>
      <c r="V991" s="23">
        <v>135</v>
      </c>
      <c r="W991" s="25">
        <v>884690</v>
      </c>
      <c r="X991" s="25">
        <v>883683</v>
      </c>
      <c r="Y991" s="25">
        <v>883683</v>
      </c>
      <c r="Z991" s="25">
        <v>951121</v>
      </c>
      <c r="AA991" s="25">
        <v>951121</v>
      </c>
      <c r="AB991" s="25">
        <v>958148</v>
      </c>
      <c r="AC991" s="26">
        <v>45152.505756550927</v>
      </c>
      <c r="AD991" s="27">
        <f>ROW()</f>
        <v>991</v>
      </c>
      <c r="AE991" s="27">
        <f>1</f>
        <v>1</v>
      </c>
      <c r="AF991" s="27">
        <f>SUBTOTAL(109,Tbl_NGF_Data[[#This Row],[Counter]])</f>
        <v>1</v>
      </c>
    </row>
    <row r="992" spans="2:32" ht="60" x14ac:dyDescent="0.25">
      <c r="B992" s="21" t="s">
        <v>158</v>
      </c>
      <c r="C992" s="22" t="s">
        <v>1779</v>
      </c>
      <c r="D992" s="23">
        <v>6</v>
      </c>
      <c r="E992" s="22" t="s">
        <v>158</v>
      </c>
      <c r="F992" s="23">
        <v>6</v>
      </c>
      <c r="G992" s="22" t="s">
        <v>1779</v>
      </c>
      <c r="H992" s="22" t="s">
        <v>1327</v>
      </c>
      <c r="I992" s="23">
        <v>1</v>
      </c>
      <c r="J992" s="23">
        <v>165</v>
      </c>
      <c r="K992" s="23" t="s">
        <v>1853</v>
      </c>
      <c r="L992" s="22" t="s">
        <v>1854</v>
      </c>
      <c r="M992" s="21" t="s">
        <v>159</v>
      </c>
      <c r="N992" s="23" t="s">
        <v>1119</v>
      </c>
      <c r="O992" s="22" t="s">
        <v>1120</v>
      </c>
      <c r="P992" s="22" t="s">
        <v>1121</v>
      </c>
      <c r="Q992" s="23" t="s">
        <v>1239</v>
      </c>
      <c r="R992" s="22" t="s">
        <v>1240</v>
      </c>
      <c r="S992" s="21" t="s">
        <v>100</v>
      </c>
      <c r="T992" s="23" t="s">
        <v>1862</v>
      </c>
      <c r="U992" s="24" t="s">
        <v>17</v>
      </c>
      <c r="V992" s="23">
        <v>200</v>
      </c>
      <c r="W992" s="25">
        <v>725313.19000000006</v>
      </c>
      <c r="X992" s="25">
        <v>597784.35999999987</v>
      </c>
      <c r="Y992" s="25">
        <v>521661.19000000012</v>
      </c>
      <c r="Z992" s="25">
        <v>453831.65000000008</v>
      </c>
      <c r="AA992" s="25">
        <v>179819.58000000005</v>
      </c>
      <c r="AB992" s="25">
        <v>149830.6</v>
      </c>
      <c r="AC992" s="26">
        <v>45152.505756550927</v>
      </c>
      <c r="AD992" s="27">
        <f>ROW()</f>
        <v>992</v>
      </c>
      <c r="AE992" s="27">
        <f>1</f>
        <v>1</v>
      </c>
      <c r="AF992" s="27">
        <f>SUBTOTAL(109,Tbl_NGF_Data[[#This Row],[Counter]])</f>
        <v>1</v>
      </c>
    </row>
    <row r="993" spans="2:32" ht="60" x14ac:dyDescent="0.25">
      <c r="B993" s="21" t="s">
        <v>158</v>
      </c>
      <c r="C993" s="22" t="s">
        <v>1779</v>
      </c>
      <c r="D993" s="23">
        <v>6</v>
      </c>
      <c r="E993" s="22" t="s">
        <v>158</v>
      </c>
      <c r="F993" s="23">
        <v>6</v>
      </c>
      <c r="G993" s="22" t="s">
        <v>1779</v>
      </c>
      <c r="H993" s="22" t="s">
        <v>1327</v>
      </c>
      <c r="I993" s="23">
        <v>1</v>
      </c>
      <c r="J993" s="23">
        <v>165</v>
      </c>
      <c r="K993" s="23" t="s">
        <v>1853</v>
      </c>
      <c r="L993" s="22" t="s">
        <v>1854</v>
      </c>
      <c r="M993" s="21" t="s">
        <v>159</v>
      </c>
      <c r="N993" s="23" t="s">
        <v>1119</v>
      </c>
      <c r="O993" s="22" t="s">
        <v>1120</v>
      </c>
      <c r="P993" s="22" t="s">
        <v>1121</v>
      </c>
      <c r="Q993" s="23" t="s">
        <v>1239</v>
      </c>
      <c r="R993" s="22" t="s">
        <v>1240</v>
      </c>
      <c r="S993" s="21" t="s">
        <v>100</v>
      </c>
      <c r="T993" s="23" t="s">
        <v>1862</v>
      </c>
      <c r="U993" s="24" t="s">
        <v>18</v>
      </c>
      <c r="V993" s="23">
        <v>220</v>
      </c>
      <c r="W993" s="25">
        <v>159376.80999999994</v>
      </c>
      <c r="X993" s="25">
        <v>285898.64000000013</v>
      </c>
      <c r="Y993" s="25">
        <v>362021.80999999988</v>
      </c>
      <c r="Z993" s="25">
        <v>497289.34999999992</v>
      </c>
      <c r="AA993" s="25">
        <v>771301.41999999993</v>
      </c>
      <c r="AB993" s="25">
        <v>808317.4</v>
      </c>
      <c r="AC993" s="26">
        <v>45152.505756550927</v>
      </c>
      <c r="AD993" s="27">
        <f>ROW()</f>
        <v>993</v>
      </c>
      <c r="AE993" s="27">
        <f>1</f>
        <v>1</v>
      </c>
      <c r="AF993" s="27">
        <f>SUBTOTAL(109,Tbl_NGF_Data[[#This Row],[Counter]])</f>
        <v>1</v>
      </c>
    </row>
    <row r="994" spans="2:32" ht="60" x14ac:dyDescent="0.25">
      <c r="B994" s="21" t="s">
        <v>158</v>
      </c>
      <c r="C994" s="22" t="s">
        <v>1779</v>
      </c>
      <c r="D994" s="23">
        <v>6</v>
      </c>
      <c r="E994" s="22" t="s">
        <v>158</v>
      </c>
      <c r="F994" s="23">
        <v>6</v>
      </c>
      <c r="G994" s="22" t="s">
        <v>1779</v>
      </c>
      <c r="H994" s="22" t="s">
        <v>1327</v>
      </c>
      <c r="I994" s="23">
        <v>1</v>
      </c>
      <c r="J994" s="23">
        <v>165</v>
      </c>
      <c r="K994" s="23" t="s">
        <v>1853</v>
      </c>
      <c r="L994" s="22" t="s">
        <v>1854</v>
      </c>
      <c r="M994" s="21" t="s">
        <v>159</v>
      </c>
      <c r="N994" s="23" t="s">
        <v>1119</v>
      </c>
      <c r="O994" s="22" t="s">
        <v>1120</v>
      </c>
      <c r="P994" s="22" t="s">
        <v>1121</v>
      </c>
      <c r="Q994" s="23" t="s">
        <v>1239</v>
      </c>
      <c r="R994" s="22" t="s">
        <v>1240</v>
      </c>
      <c r="S994" s="21" t="s">
        <v>100</v>
      </c>
      <c r="T994" s="23" t="s">
        <v>1862</v>
      </c>
      <c r="U994" s="24" t="s">
        <v>19</v>
      </c>
      <c r="V994" s="23">
        <v>500</v>
      </c>
      <c r="W994" s="25">
        <v>639127.4</v>
      </c>
      <c r="X994" s="25">
        <v>731638.81</v>
      </c>
      <c r="Y994" s="25">
        <v>0</v>
      </c>
      <c r="Z994" s="25">
        <v>740634.47</v>
      </c>
      <c r="AA994" s="25">
        <v>0</v>
      </c>
      <c r="AB994" s="25">
        <v>19340.689999999999</v>
      </c>
      <c r="AC994" s="26">
        <v>45152.505756550927</v>
      </c>
      <c r="AD994" s="27">
        <f>ROW()</f>
        <v>994</v>
      </c>
      <c r="AE994" s="27">
        <f>1</f>
        <v>1</v>
      </c>
      <c r="AF994" s="27">
        <f>SUBTOTAL(109,Tbl_NGF_Data[[#This Row],[Counter]])</f>
        <v>1</v>
      </c>
    </row>
    <row r="995" spans="2:32" ht="60" x14ac:dyDescent="0.25">
      <c r="B995" s="21" t="s">
        <v>158</v>
      </c>
      <c r="C995" s="22" t="s">
        <v>1779</v>
      </c>
      <c r="D995" s="23">
        <v>6</v>
      </c>
      <c r="E995" s="22" t="s">
        <v>158</v>
      </c>
      <c r="F995" s="23">
        <v>6</v>
      </c>
      <c r="G995" s="22" t="s">
        <v>1779</v>
      </c>
      <c r="H995" s="22" t="s">
        <v>1327</v>
      </c>
      <c r="I995" s="23">
        <v>1</v>
      </c>
      <c r="J995" s="23">
        <v>165</v>
      </c>
      <c r="K995" s="23" t="s">
        <v>1853</v>
      </c>
      <c r="L995" s="22" t="s">
        <v>1854</v>
      </c>
      <c r="M995" s="21" t="s">
        <v>159</v>
      </c>
      <c r="N995" s="23" t="s">
        <v>1223</v>
      </c>
      <c r="O995" s="22" t="s">
        <v>1224</v>
      </c>
      <c r="P995" s="22" t="s">
        <v>1225</v>
      </c>
      <c r="Q995" s="23" t="s">
        <v>1863</v>
      </c>
      <c r="R995" s="22" t="s">
        <v>1864</v>
      </c>
      <c r="S995" s="21" t="s">
        <v>162</v>
      </c>
      <c r="T995" s="23" t="s">
        <v>1865</v>
      </c>
      <c r="U995" s="24" t="s">
        <v>15</v>
      </c>
      <c r="V995" s="23">
        <v>100</v>
      </c>
      <c r="W995" s="25">
        <v>25542.55</v>
      </c>
      <c r="X995" s="25">
        <v>26148.36</v>
      </c>
      <c r="Y995" s="25">
        <v>22148.36</v>
      </c>
      <c r="Z995" s="25">
        <v>442648.03</v>
      </c>
      <c r="AA995" s="25">
        <v>514868.15</v>
      </c>
      <c r="AB995" s="25">
        <v>394206.24</v>
      </c>
      <c r="AC995" s="26">
        <v>45152.505756550927</v>
      </c>
      <c r="AD995" s="27">
        <f>ROW()</f>
        <v>995</v>
      </c>
      <c r="AE995" s="27">
        <f>1</f>
        <v>1</v>
      </c>
      <c r="AF995" s="27">
        <f>SUBTOTAL(109,Tbl_NGF_Data[[#This Row],[Counter]])</f>
        <v>1</v>
      </c>
    </row>
    <row r="996" spans="2:32" ht="60" x14ac:dyDescent="0.25">
      <c r="B996" s="21" t="s">
        <v>158</v>
      </c>
      <c r="C996" s="22" t="s">
        <v>1779</v>
      </c>
      <c r="D996" s="23">
        <v>6</v>
      </c>
      <c r="E996" s="22" t="s">
        <v>158</v>
      </c>
      <c r="F996" s="23">
        <v>6</v>
      </c>
      <c r="G996" s="22" t="s">
        <v>1779</v>
      </c>
      <c r="H996" s="22" t="s">
        <v>1327</v>
      </c>
      <c r="I996" s="23">
        <v>1</v>
      </c>
      <c r="J996" s="23">
        <v>165</v>
      </c>
      <c r="K996" s="23" t="s">
        <v>1853</v>
      </c>
      <c r="L996" s="22" t="s">
        <v>1854</v>
      </c>
      <c r="M996" s="21" t="s">
        <v>159</v>
      </c>
      <c r="N996" s="23" t="s">
        <v>1223</v>
      </c>
      <c r="O996" s="22" t="s">
        <v>1224</v>
      </c>
      <c r="P996" s="22" t="s">
        <v>1225</v>
      </c>
      <c r="Q996" s="23" t="s">
        <v>1863</v>
      </c>
      <c r="R996" s="22" t="s">
        <v>1864</v>
      </c>
      <c r="S996" s="21" t="s">
        <v>162</v>
      </c>
      <c r="T996" s="23" t="s">
        <v>1865</v>
      </c>
      <c r="U996" s="24" t="s">
        <v>16</v>
      </c>
      <c r="V996" s="23">
        <v>135</v>
      </c>
      <c r="W996" s="25">
        <v>750000</v>
      </c>
      <c r="X996" s="25">
        <v>150000</v>
      </c>
      <c r="Y996" s="25">
        <v>150000</v>
      </c>
      <c r="Z996" s="25">
        <v>150000</v>
      </c>
      <c r="AA996" s="25">
        <v>300000</v>
      </c>
      <c r="AB996" s="25">
        <v>150000</v>
      </c>
      <c r="AC996" s="26">
        <v>45152.505756550927</v>
      </c>
      <c r="AD996" s="27">
        <f>ROW()</f>
        <v>996</v>
      </c>
      <c r="AE996" s="27">
        <f>1</f>
        <v>1</v>
      </c>
      <c r="AF996" s="27">
        <f>SUBTOTAL(109,Tbl_NGF_Data[[#This Row],[Counter]])</f>
        <v>1</v>
      </c>
    </row>
    <row r="997" spans="2:32" ht="60" x14ac:dyDescent="0.25">
      <c r="B997" s="21" t="s">
        <v>158</v>
      </c>
      <c r="C997" s="22" t="s">
        <v>1779</v>
      </c>
      <c r="D997" s="23">
        <v>6</v>
      </c>
      <c r="E997" s="22" t="s">
        <v>158</v>
      </c>
      <c r="F997" s="23">
        <v>6</v>
      </c>
      <c r="G997" s="22" t="s">
        <v>1779</v>
      </c>
      <c r="H997" s="22" t="s">
        <v>1327</v>
      </c>
      <c r="I997" s="23">
        <v>1</v>
      </c>
      <c r="J997" s="23">
        <v>165</v>
      </c>
      <c r="K997" s="23" t="s">
        <v>1853</v>
      </c>
      <c r="L997" s="22" t="s">
        <v>1854</v>
      </c>
      <c r="M997" s="21" t="s">
        <v>159</v>
      </c>
      <c r="N997" s="23" t="s">
        <v>1223</v>
      </c>
      <c r="O997" s="22" t="s">
        <v>1224</v>
      </c>
      <c r="P997" s="22" t="s">
        <v>1225</v>
      </c>
      <c r="Q997" s="23" t="s">
        <v>1863</v>
      </c>
      <c r="R997" s="22" t="s">
        <v>1864</v>
      </c>
      <c r="S997" s="21" t="s">
        <v>162</v>
      </c>
      <c r="T997" s="23" t="s">
        <v>1865</v>
      </c>
      <c r="U997" s="24" t="s">
        <v>17</v>
      </c>
      <c r="V997" s="23">
        <v>200</v>
      </c>
      <c r="W997" s="25">
        <v>683544.56</v>
      </c>
      <c r="X997" s="25">
        <v>79754.039999999994</v>
      </c>
      <c r="Y997" s="25">
        <v>4000</v>
      </c>
      <c r="Z997" s="25">
        <v>23710.720000000001</v>
      </c>
      <c r="AA997" s="25">
        <v>147122</v>
      </c>
      <c r="AB997" s="25">
        <v>119362.15</v>
      </c>
      <c r="AC997" s="26">
        <v>45152.505756550927</v>
      </c>
      <c r="AD997" s="27">
        <f>ROW()</f>
        <v>997</v>
      </c>
      <c r="AE997" s="27">
        <f>1</f>
        <v>1</v>
      </c>
      <c r="AF997" s="27">
        <f>SUBTOTAL(109,Tbl_NGF_Data[[#This Row],[Counter]])</f>
        <v>1</v>
      </c>
    </row>
    <row r="998" spans="2:32" ht="60" x14ac:dyDescent="0.25">
      <c r="B998" s="21" t="s">
        <v>158</v>
      </c>
      <c r="C998" s="22" t="s">
        <v>1779</v>
      </c>
      <c r="D998" s="23">
        <v>6</v>
      </c>
      <c r="E998" s="22" t="s">
        <v>158</v>
      </c>
      <c r="F998" s="23">
        <v>6</v>
      </c>
      <c r="G998" s="22" t="s">
        <v>1779</v>
      </c>
      <c r="H998" s="22" t="s">
        <v>1327</v>
      </c>
      <c r="I998" s="23">
        <v>1</v>
      </c>
      <c r="J998" s="23">
        <v>165</v>
      </c>
      <c r="K998" s="23" t="s">
        <v>1853</v>
      </c>
      <c r="L998" s="22" t="s">
        <v>1854</v>
      </c>
      <c r="M998" s="21" t="s">
        <v>159</v>
      </c>
      <c r="N998" s="23" t="s">
        <v>1223</v>
      </c>
      <c r="O998" s="22" t="s">
        <v>1224</v>
      </c>
      <c r="P998" s="22" t="s">
        <v>1225</v>
      </c>
      <c r="Q998" s="23" t="s">
        <v>1863</v>
      </c>
      <c r="R998" s="22" t="s">
        <v>1864</v>
      </c>
      <c r="S998" s="21" t="s">
        <v>162</v>
      </c>
      <c r="T998" s="23" t="s">
        <v>1865</v>
      </c>
      <c r="U998" s="24" t="s">
        <v>18</v>
      </c>
      <c r="V998" s="23">
        <v>220</v>
      </c>
      <c r="W998" s="25">
        <v>66455.439999999944</v>
      </c>
      <c r="X998" s="25">
        <v>70245.960000000006</v>
      </c>
      <c r="Y998" s="25">
        <v>146000</v>
      </c>
      <c r="Z998" s="25">
        <v>126289.28</v>
      </c>
      <c r="AA998" s="25">
        <v>152878</v>
      </c>
      <c r="AB998" s="25">
        <v>30637.850000000006</v>
      </c>
      <c r="AC998" s="26">
        <v>45152.505756550927</v>
      </c>
      <c r="AD998" s="27">
        <f>ROW()</f>
        <v>998</v>
      </c>
      <c r="AE998" s="27">
        <f>1</f>
        <v>1</v>
      </c>
      <c r="AF998" s="27">
        <f>SUBTOTAL(109,Tbl_NGF_Data[[#This Row],[Counter]])</f>
        <v>1</v>
      </c>
    </row>
    <row r="999" spans="2:32" ht="60" x14ac:dyDescent="0.25">
      <c r="B999" s="21" t="s">
        <v>158</v>
      </c>
      <c r="C999" s="22" t="s">
        <v>1779</v>
      </c>
      <c r="D999" s="23">
        <v>6</v>
      </c>
      <c r="E999" s="22" t="s">
        <v>158</v>
      </c>
      <c r="F999" s="23">
        <v>6</v>
      </c>
      <c r="G999" s="22" t="s">
        <v>1779</v>
      </c>
      <c r="H999" s="22" t="s">
        <v>1327</v>
      </c>
      <c r="I999" s="23">
        <v>1</v>
      </c>
      <c r="J999" s="23">
        <v>165</v>
      </c>
      <c r="K999" s="23" t="s">
        <v>1853</v>
      </c>
      <c r="L999" s="22" t="s">
        <v>1854</v>
      </c>
      <c r="M999" s="21" t="s">
        <v>159</v>
      </c>
      <c r="N999" s="23" t="s">
        <v>1223</v>
      </c>
      <c r="O999" s="22" t="s">
        <v>1224</v>
      </c>
      <c r="P999" s="22" t="s">
        <v>1225</v>
      </c>
      <c r="Q999" s="23" t="s">
        <v>1863</v>
      </c>
      <c r="R999" s="22" t="s">
        <v>1864</v>
      </c>
      <c r="S999" s="21" t="s">
        <v>162</v>
      </c>
      <c r="T999" s="23" t="s">
        <v>1865</v>
      </c>
      <c r="U999" s="24" t="s">
        <v>19</v>
      </c>
      <c r="V999" s="23">
        <v>500</v>
      </c>
      <c r="W999" s="25">
        <v>1.86</v>
      </c>
      <c r="X999" s="25">
        <v>605.80999999999995</v>
      </c>
      <c r="Y999" s="25">
        <v>0</v>
      </c>
      <c r="Z999" s="25">
        <v>444210.39</v>
      </c>
      <c r="AA999" s="25">
        <v>217965.33000000002</v>
      </c>
      <c r="AB999" s="25">
        <v>0</v>
      </c>
      <c r="AC999" s="26">
        <v>45152.505756550927</v>
      </c>
      <c r="AD999" s="27">
        <f>ROW()</f>
        <v>999</v>
      </c>
      <c r="AE999" s="27">
        <f>1</f>
        <v>1</v>
      </c>
      <c r="AF999" s="27">
        <f>SUBTOTAL(109,Tbl_NGF_Data[[#This Row],[Counter]])</f>
        <v>1</v>
      </c>
    </row>
    <row r="1000" spans="2:32" ht="60" x14ac:dyDescent="0.25">
      <c r="B1000" s="21" t="s">
        <v>158</v>
      </c>
      <c r="C1000" s="22" t="s">
        <v>1779</v>
      </c>
      <c r="D1000" s="23">
        <v>6</v>
      </c>
      <c r="E1000" s="22" t="s">
        <v>158</v>
      </c>
      <c r="F1000" s="23">
        <v>6</v>
      </c>
      <c r="G1000" s="22" t="s">
        <v>1779</v>
      </c>
      <c r="H1000" s="22" t="s">
        <v>1327</v>
      </c>
      <c r="I1000" s="23">
        <v>1</v>
      </c>
      <c r="J1000" s="23">
        <v>165</v>
      </c>
      <c r="K1000" s="23" t="s">
        <v>1853</v>
      </c>
      <c r="L1000" s="22" t="s">
        <v>1854</v>
      </c>
      <c r="M1000" s="21" t="s">
        <v>159</v>
      </c>
      <c r="N1000" s="23" t="s">
        <v>1223</v>
      </c>
      <c r="O1000" s="22" t="s">
        <v>1224</v>
      </c>
      <c r="P1000" s="22" t="s">
        <v>1225</v>
      </c>
      <c r="Q1000" s="23" t="s">
        <v>1866</v>
      </c>
      <c r="R1000" s="22" t="s">
        <v>1867</v>
      </c>
      <c r="S1000" s="21" t="s">
        <v>163</v>
      </c>
      <c r="T1000" s="23" t="s">
        <v>1868</v>
      </c>
      <c r="U1000" s="24" t="s">
        <v>15</v>
      </c>
      <c r="V1000" s="23">
        <v>100</v>
      </c>
      <c r="W1000" s="25">
        <v>14867476.619999999</v>
      </c>
      <c r="X1000" s="25">
        <v>21755413.329999998</v>
      </c>
      <c r="Y1000" s="25">
        <v>30515653.129999999</v>
      </c>
      <c r="Z1000" s="25">
        <v>70307737.439999998</v>
      </c>
      <c r="AA1000" s="25">
        <v>111114300.79000001</v>
      </c>
      <c r="AB1000" s="25">
        <v>172773492.43000001</v>
      </c>
      <c r="AC1000" s="26">
        <v>45152.505756550927</v>
      </c>
      <c r="AD1000" s="27">
        <f>ROW()</f>
        <v>1000</v>
      </c>
      <c r="AE1000" s="27">
        <f>1</f>
        <v>1</v>
      </c>
      <c r="AF1000" s="27">
        <f>SUBTOTAL(109,Tbl_NGF_Data[[#This Row],[Counter]])</f>
        <v>1</v>
      </c>
    </row>
    <row r="1001" spans="2:32" ht="60" x14ac:dyDescent="0.25">
      <c r="B1001" s="21" t="s">
        <v>158</v>
      </c>
      <c r="C1001" s="22" t="s">
        <v>1779</v>
      </c>
      <c r="D1001" s="23">
        <v>6</v>
      </c>
      <c r="E1001" s="22" t="s">
        <v>158</v>
      </c>
      <c r="F1001" s="23">
        <v>6</v>
      </c>
      <c r="G1001" s="22" t="s">
        <v>1779</v>
      </c>
      <c r="H1001" s="22" t="s">
        <v>1327</v>
      </c>
      <c r="I1001" s="23">
        <v>1</v>
      </c>
      <c r="J1001" s="23">
        <v>165</v>
      </c>
      <c r="K1001" s="23" t="s">
        <v>1853</v>
      </c>
      <c r="L1001" s="22" t="s">
        <v>1854</v>
      </c>
      <c r="M1001" s="21" t="s">
        <v>159</v>
      </c>
      <c r="N1001" s="23" t="s">
        <v>1223</v>
      </c>
      <c r="O1001" s="22" t="s">
        <v>1224</v>
      </c>
      <c r="P1001" s="22" t="s">
        <v>1225</v>
      </c>
      <c r="Q1001" s="23" t="s">
        <v>1866</v>
      </c>
      <c r="R1001" s="22" t="s">
        <v>1867</v>
      </c>
      <c r="S1001" s="21" t="s">
        <v>163</v>
      </c>
      <c r="T1001" s="23" t="s">
        <v>1868</v>
      </c>
      <c r="U1001" s="24" t="s">
        <v>16</v>
      </c>
      <c r="V1001" s="23">
        <v>135</v>
      </c>
      <c r="W1001" s="25">
        <v>5400000</v>
      </c>
      <c r="X1001" s="25">
        <v>11000000</v>
      </c>
      <c r="Y1001" s="25">
        <v>14000000</v>
      </c>
      <c r="Z1001" s="25">
        <v>70700000</v>
      </c>
      <c r="AA1001" s="25">
        <v>54850000</v>
      </c>
      <c r="AB1001" s="25">
        <v>75000000</v>
      </c>
      <c r="AC1001" s="26">
        <v>45152.505756550927</v>
      </c>
      <c r="AD1001" s="27">
        <f>ROW()</f>
        <v>1001</v>
      </c>
      <c r="AE1001" s="27">
        <f>1</f>
        <v>1</v>
      </c>
      <c r="AF1001" s="27">
        <f>SUBTOTAL(109,Tbl_NGF_Data[[#This Row],[Counter]])</f>
        <v>1</v>
      </c>
    </row>
    <row r="1002" spans="2:32" ht="60" x14ac:dyDescent="0.25">
      <c r="B1002" s="21" t="s">
        <v>158</v>
      </c>
      <c r="C1002" s="22" t="s">
        <v>1779</v>
      </c>
      <c r="D1002" s="23">
        <v>6</v>
      </c>
      <c r="E1002" s="22" t="s">
        <v>158</v>
      </c>
      <c r="F1002" s="23">
        <v>6</v>
      </c>
      <c r="G1002" s="22" t="s">
        <v>1779</v>
      </c>
      <c r="H1002" s="22" t="s">
        <v>1327</v>
      </c>
      <c r="I1002" s="23">
        <v>1</v>
      </c>
      <c r="J1002" s="23">
        <v>165</v>
      </c>
      <c r="K1002" s="23" t="s">
        <v>1853</v>
      </c>
      <c r="L1002" s="22" t="s">
        <v>1854</v>
      </c>
      <c r="M1002" s="21" t="s">
        <v>159</v>
      </c>
      <c r="N1002" s="23" t="s">
        <v>1223</v>
      </c>
      <c r="O1002" s="22" t="s">
        <v>1224</v>
      </c>
      <c r="P1002" s="22" t="s">
        <v>1225</v>
      </c>
      <c r="Q1002" s="23" t="s">
        <v>1866</v>
      </c>
      <c r="R1002" s="22" t="s">
        <v>1867</v>
      </c>
      <c r="S1002" s="21" t="s">
        <v>163</v>
      </c>
      <c r="T1002" s="23" t="s">
        <v>1868</v>
      </c>
      <c r="U1002" s="24" t="s">
        <v>17</v>
      </c>
      <c r="V1002" s="23">
        <v>200</v>
      </c>
      <c r="W1002" s="25">
        <v>3127735.31</v>
      </c>
      <c r="X1002" s="25">
        <v>4585564.8599999994</v>
      </c>
      <c r="Y1002" s="25">
        <v>5879539.5899999999</v>
      </c>
      <c r="Z1002" s="25">
        <v>31402805.52</v>
      </c>
      <c r="AA1002" s="25">
        <v>14898932.729999999</v>
      </c>
      <c r="AB1002" s="25">
        <v>16634487.010000004</v>
      </c>
      <c r="AC1002" s="26">
        <v>45152.505756550927</v>
      </c>
      <c r="AD1002" s="27">
        <f>ROW()</f>
        <v>1002</v>
      </c>
      <c r="AE1002" s="27">
        <f>1</f>
        <v>1</v>
      </c>
      <c r="AF1002" s="27">
        <f>SUBTOTAL(109,Tbl_NGF_Data[[#This Row],[Counter]])</f>
        <v>1</v>
      </c>
    </row>
    <row r="1003" spans="2:32" ht="60" x14ac:dyDescent="0.25">
      <c r="B1003" s="21" t="s">
        <v>158</v>
      </c>
      <c r="C1003" s="22" t="s">
        <v>1779</v>
      </c>
      <c r="D1003" s="23">
        <v>6</v>
      </c>
      <c r="E1003" s="22" t="s">
        <v>158</v>
      </c>
      <c r="F1003" s="23">
        <v>6</v>
      </c>
      <c r="G1003" s="22" t="s">
        <v>1779</v>
      </c>
      <c r="H1003" s="22" t="s">
        <v>1327</v>
      </c>
      <c r="I1003" s="23">
        <v>1</v>
      </c>
      <c r="J1003" s="23">
        <v>165</v>
      </c>
      <c r="K1003" s="23" t="s">
        <v>1853</v>
      </c>
      <c r="L1003" s="22" t="s">
        <v>1854</v>
      </c>
      <c r="M1003" s="21" t="s">
        <v>159</v>
      </c>
      <c r="N1003" s="23" t="s">
        <v>1223</v>
      </c>
      <c r="O1003" s="22" t="s">
        <v>1224</v>
      </c>
      <c r="P1003" s="22" t="s">
        <v>1225</v>
      </c>
      <c r="Q1003" s="23" t="s">
        <v>1866</v>
      </c>
      <c r="R1003" s="22" t="s">
        <v>1867</v>
      </c>
      <c r="S1003" s="21" t="s">
        <v>163</v>
      </c>
      <c r="T1003" s="23" t="s">
        <v>1868</v>
      </c>
      <c r="U1003" s="24" t="s">
        <v>18</v>
      </c>
      <c r="V1003" s="23">
        <v>220</v>
      </c>
      <c r="W1003" s="25">
        <v>2272264.69</v>
      </c>
      <c r="X1003" s="25">
        <v>6414435.1400000006</v>
      </c>
      <c r="Y1003" s="25">
        <v>8120460.4100000001</v>
      </c>
      <c r="Z1003" s="25">
        <v>39297194.480000004</v>
      </c>
      <c r="AA1003" s="25">
        <v>39951067.270000003</v>
      </c>
      <c r="AB1003" s="25">
        <v>58365512.989999995</v>
      </c>
      <c r="AC1003" s="26">
        <v>45152.505756550927</v>
      </c>
      <c r="AD1003" s="27">
        <f>ROW()</f>
        <v>1003</v>
      </c>
      <c r="AE1003" s="27">
        <f>1</f>
        <v>1</v>
      </c>
      <c r="AF1003" s="27">
        <f>SUBTOTAL(109,Tbl_NGF_Data[[#This Row],[Counter]])</f>
        <v>1</v>
      </c>
    </row>
    <row r="1004" spans="2:32" ht="60" x14ac:dyDescent="0.25">
      <c r="B1004" s="21" t="s">
        <v>158</v>
      </c>
      <c r="C1004" s="22" t="s">
        <v>1779</v>
      </c>
      <c r="D1004" s="23">
        <v>6</v>
      </c>
      <c r="E1004" s="22" t="s">
        <v>158</v>
      </c>
      <c r="F1004" s="23">
        <v>6</v>
      </c>
      <c r="G1004" s="22" t="s">
        <v>1779</v>
      </c>
      <c r="H1004" s="22" t="s">
        <v>1327</v>
      </c>
      <c r="I1004" s="23">
        <v>1</v>
      </c>
      <c r="J1004" s="23">
        <v>165</v>
      </c>
      <c r="K1004" s="23" t="s">
        <v>1853</v>
      </c>
      <c r="L1004" s="22" t="s">
        <v>1854</v>
      </c>
      <c r="M1004" s="21" t="s">
        <v>159</v>
      </c>
      <c r="N1004" s="23" t="s">
        <v>1223</v>
      </c>
      <c r="O1004" s="22" t="s">
        <v>1224</v>
      </c>
      <c r="P1004" s="22" t="s">
        <v>1225</v>
      </c>
      <c r="Q1004" s="23" t="s">
        <v>1866</v>
      </c>
      <c r="R1004" s="22" t="s">
        <v>1867</v>
      </c>
      <c r="S1004" s="21" t="s">
        <v>163</v>
      </c>
      <c r="T1004" s="23" t="s">
        <v>1868</v>
      </c>
      <c r="U1004" s="24" t="s">
        <v>19</v>
      </c>
      <c r="V1004" s="23">
        <v>500</v>
      </c>
      <c r="W1004" s="25">
        <v>308389.56</v>
      </c>
      <c r="X1004" s="25">
        <v>473501.57000000007</v>
      </c>
      <c r="Y1004" s="25">
        <v>639779.39</v>
      </c>
      <c r="Z1004" s="25">
        <v>494889.83</v>
      </c>
      <c r="AA1004" s="25">
        <v>705496.08000000007</v>
      </c>
      <c r="AB1004" s="25">
        <v>3293678.65</v>
      </c>
      <c r="AC1004" s="26">
        <v>45152.505756550927</v>
      </c>
      <c r="AD1004" s="27">
        <f>ROW()</f>
        <v>1004</v>
      </c>
      <c r="AE1004" s="27">
        <f>1</f>
        <v>1</v>
      </c>
      <c r="AF1004" s="27">
        <f>SUBTOTAL(109,Tbl_NGF_Data[[#This Row],[Counter]])</f>
        <v>1</v>
      </c>
    </row>
    <row r="1005" spans="2:32" ht="60" x14ac:dyDescent="0.25">
      <c r="B1005" s="21" t="s">
        <v>158</v>
      </c>
      <c r="C1005" s="22" t="s">
        <v>1779</v>
      </c>
      <c r="D1005" s="23">
        <v>6</v>
      </c>
      <c r="E1005" s="22" t="s">
        <v>158</v>
      </c>
      <c r="F1005" s="23">
        <v>6</v>
      </c>
      <c r="G1005" s="22" t="s">
        <v>1779</v>
      </c>
      <c r="H1005" s="22" t="s">
        <v>1327</v>
      </c>
      <c r="I1005" s="23">
        <v>1</v>
      </c>
      <c r="J1005" s="23">
        <v>165</v>
      </c>
      <c r="K1005" s="23" t="s">
        <v>1853</v>
      </c>
      <c r="L1005" s="22" t="s">
        <v>1854</v>
      </c>
      <c r="M1005" s="21" t="s">
        <v>159</v>
      </c>
      <c r="N1005" s="23" t="s">
        <v>1186</v>
      </c>
      <c r="O1005" s="22" t="s">
        <v>1187</v>
      </c>
      <c r="P1005" s="22" t="s">
        <v>1188</v>
      </c>
      <c r="Q1005" s="23" t="s">
        <v>1869</v>
      </c>
      <c r="R1005" s="22" t="s">
        <v>1870</v>
      </c>
      <c r="S1005" s="21" t="s">
        <v>164</v>
      </c>
      <c r="T1005" s="23" t="s">
        <v>1871</v>
      </c>
      <c r="U1005" s="24" t="s">
        <v>15</v>
      </c>
      <c r="V1005" s="23">
        <v>100</v>
      </c>
      <c r="W1005" s="25">
        <v>3254085.01</v>
      </c>
      <c r="X1005" s="25">
        <v>3804441.42</v>
      </c>
      <c r="Y1005" s="25">
        <v>5764070.7400000002</v>
      </c>
      <c r="Z1005" s="25">
        <v>6485279.6299999999</v>
      </c>
      <c r="AA1005" s="25">
        <v>8241581.4000000004</v>
      </c>
      <c r="AB1005" s="25">
        <v>8640063.8599999994</v>
      </c>
      <c r="AC1005" s="26">
        <v>45152.505756550927</v>
      </c>
      <c r="AD1005" s="27">
        <f>ROW()</f>
        <v>1005</v>
      </c>
      <c r="AE1005" s="27">
        <f>1</f>
        <v>1</v>
      </c>
      <c r="AF1005" s="27">
        <f>SUBTOTAL(109,Tbl_NGF_Data[[#This Row],[Counter]])</f>
        <v>1</v>
      </c>
    </row>
    <row r="1006" spans="2:32" ht="60" x14ac:dyDescent="0.25">
      <c r="B1006" s="21" t="s">
        <v>158</v>
      </c>
      <c r="C1006" s="22" t="s">
        <v>1779</v>
      </c>
      <c r="D1006" s="23">
        <v>6</v>
      </c>
      <c r="E1006" s="22" t="s">
        <v>158</v>
      </c>
      <c r="F1006" s="23">
        <v>6</v>
      </c>
      <c r="G1006" s="22" t="s">
        <v>1779</v>
      </c>
      <c r="H1006" s="22" t="s">
        <v>1327</v>
      </c>
      <c r="I1006" s="23">
        <v>1</v>
      </c>
      <c r="J1006" s="23">
        <v>165</v>
      </c>
      <c r="K1006" s="23" t="s">
        <v>1853</v>
      </c>
      <c r="L1006" s="22" t="s">
        <v>1854</v>
      </c>
      <c r="M1006" s="21" t="s">
        <v>159</v>
      </c>
      <c r="N1006" s="23" t="s">
        <v>1186</v>
      </c>
      <c r="O1006" s="22" t="s">
        <v>1187</v>
      </c>
      <c r="P1006" s="22" t="s">
        <v>1188</v>
      </c>
      <c r="Q1006" s="23" t="s">
        <v>1869</v>
      </c>
      <c r="R1006" s="22" t="s">
        <v>1870</v>
      </c>
      <c r="S1006" s="21" t="s">
        <v>164</v>
      </c>
      <c r="T1006" s="23" t="s">
        <v>1871</v>
      </c>
      <c r="U1006" s="24" t="s">
        <v>16</v>
      </c>
      <c r="V1006" s="23">
        <v>135</v>
      </c>
      <c r="W1006" s="25">
        <v>1500000</v>
      </c>
      <c r="X1006" s="25">
        <v>1500000</v>
      </c>
      <c r="Y1006" s="25">
        <v>2500000</v>
      </c>
      <c r="Z1006" s="25">
        <v>2500000</v>
      </c>
      <c r="AA1006" s="25">
        <v>3000000</v>
      </c>
      <c r="AB1006" s="25">
        <v>3000000</v>
      </c>
      <c r="AC1006" s="26">
        <v>45152.505756550927</v>
      </c>
      <c r="AD1006" s="27">
        <f>ROW()</f>
        <v>1006</v>
      </c>
      <c r="AE1006" s="27">
        <f>1</f>
        <v>1</v>
      </c>
      <c r="AF1006" s="27">
        <f>SUBTOTAL(109,Tbl_NGF_Data[[#This Row],[Counter]])</f>
        <v>1</v>
      </c>
    </row>
    <row r="1007" spans="2:32" ht="60" x14ac:dyDescent="0.25">
      <c r="B1007" s="21" t="s">
        <v>158</v>
      </c>
      <c r="C1007" s="22" t="s">
        <v>1779</v>
      </c>
      <c r="D1007" s="23">
        <v>6</v>
      </c>
      <c r="E1007" s="22" t="s">
        <v>158</v>
      </c>
      <c r="F1007" s="23">
        <v>6</v>
      </c>
      <c r="G1007" s="22" t="s">
        <v>1779</v>
      </c>
      <c r="H1007" s="22" t="s">
        <v>1327</v>
      </c>
      <c r="I1007" s="23">
        <v>1</v>
      </c>
      <c r="J1007" s="23">
        <v>165</v>
      </c>
      <c r="K1007" s="23" t="s">
        <v>1853</v>
      </c>
      <c r="L1007" s="22" t="s">
        <v>1854</v>
      </c>
      <c r="M1007" s="21" t="s">
        <v>159</v>
      </c>
      <c r="N1007" s="23" t="s">
        <v>1186</v>
      </c>
      <c r="O1007" s="22" t="s">
        <v>1187</v>
      </c>
      <c r="P1007" s="22" t="s">
        <v>1188</v>
      </c>
      <c r="Q1007" s="23" t="s">
        <v>1869</v>
      </c>
      <c r="R1007" s="22" t="s">
        <v>1870</v>
      </c>
      <c r="S1007" s="21" t="s">
        <v>164</v>
      </c>
      <c r="T1007" s="23" t="s">
        <v>1871</v>
      </c>
      <c r="U1007" s="24" t="s">
        <v>17</v>
      </c>
      <c r="V1007" s="23">
        <v>200</v>
      </c>
      <c r="W1007" s="25">
        <v>872271.46</v>
      </c>
      <c r="X1007" s="25">
        <v>1033139.5</v>
      </c>
      <c r="Y1007" s="25">
        <v>636300.01</v>
      </c>
      <c r="Z1007" s="25">
        <v>1819489.2899999998</v>
      </c>
      <c r="AA1007" s="25">
        <v>1257454.04</v>
      </c>
      <c r="AB1007" s="25">
        <v>2760970.0999999996</v>
      </c>
      <c r="AC1007" s="26">
        <v>45152.505756550927</v>
      </c>
      <c r="AD1007" s="27">
        <f>ROW()</f>
        <v>1007</v>
      </c>
      <c r="AE1007" s="27">
        <f>1</f>
        <v>1</v>
      </c>
      <c r="AF1007" s="27">
        <f>SUBTOTAL(109,Tbl_NGF_Data[[#This Row],[Counter]])</f>
        <v>1</v>
      </c>
    </row>
    <row r="1008" spans="2:32" ht="60" x14ac:dyDescent="0.25">
      <c r="B1008" s="21" t="s">
        <v>158</v>
      </c>
      <c r="C1008" s="22" t="s">
        <v>1779</v>
      </c>
      <c r="D1008" s="23">
        <v>6</v>
      </c>
      <c r="E1008" s="22" t="s">
        <v>158</v>
      </c>
      <c r="F1008" s="23">
        <v>6</v>
      </c>
      <c r="G1008" s="22" t="s">
        <v>1779</v>
      </c>
      <c r="H1008" s="22" t="s">
        <v>1327</v>
      </c>
      <c r="I1008" s="23">
        <v>1</v>
      </c>
      <c r="J1008" s="23">
        <v>165</v>
      </c>
      <c r="K1008" s="23" t="s">
        <v>1853</v>
      </c>
      <c r="L1008" s="22" t="s">
        <v>1854</v>
      </c>
      <c r="M1008" s="21" t="s">
        <v>159</v>
      </c>
      <c r="N1008" s="23" t="s">
        <v>1186</v>
      </c>
      <c r="O1008" s="22" t="s">
        <v>1187</v>
      </c>
      <c r="P1008" s="22" t="s">
        <v>1188</v>
      </c>
      <c r="Q1008" s="23" t="s">
        <v>1869</v>
      </c>
      <c r="R1008" s="22" t="s">
        <v>1870</v>
      </c>
      <c r="S1008" s="21" t="s">
        <v>164</v>
      </c>
      <c r="T1008" s="23" t="s">
        <v>1871</v>
      </c>
      <c r="U1008" s="24" t="s">
        <v>18</v>
      </c>
      <c r="V1008" s="23">
        <v>220</v>
      </c>
      <c r="W1008" s="25">
        <v>627728.54</v>
      </c>
      <c r="X1008" s="25">
        <v>466860.5</v>
      </c>
      <c r="Y1008" s="25">
        <v>1863699.99</v>
      </c>
      <c r="Z1008" s="25">
        <v>680510.7100000002</v>
      </c>
      <c r="AA1008" s="25">
        <v>1742545.96</v>
      </c>
      <c r="AB1008" s="25">
        <v>239029.90000000037</v>
      </c>
      <c r="AC1008" s="26">
        <v>45152.505756550927</v>
      </c>
      <c r="AD1008" s="27">
        <f>ROW()</f>
        <v>1008</v>
      </c>
      <c r="AE1008" s="27">
        <f>1</f>
        <v>1</v>
      </c>
      <c r="AF1008" s="27">
        <f>SUBTOTAL(109,Tbl_NGF_Data[[#This Row],[Counter]])</f>
        <v>1</v>
      </c>
    </row>
    <row r="1009" spans="2:32" ht="60" x14ac:dyDescent="0.25">
      <c r="B1009" s="21" t="s">
        <v>158</v>
      </c>
      <c r="C1009" s="22" t="s">
        <v>1779</v>
      </c>
      <c r="D1009" s="23">
        <v>6</v>
      </c>
      <c r="E1009" s="22" t="s">
        <v>158</v>
      </c>
      <c r="F1009" s="23">
        <v>6</v>
      </c>
      <c r="G1009" s="22" t="s">
        <v>1779</v>
      </c>
      <c r="H1009" s="22" t="s">
        <v>1327</v>
      </c>
      <c r="I1009" s="23">
        <v>1</v>
      </c>
      <c r="J1009" s="23">
        <v>165</v>
      </c>
      <c r="K1009" s="23" t="s">
        <v>1853</v>
      </c>
      <c r="L1009" s="22" t="s">
        <v>1854</v>
      </c>
      <c r="M1009" s="21" t="s">
        <v>159</v>
      </c>
      <c r="N1009" s="23" t="s">
        <v>1186</v>
      </c>
      <c r="O1009" s="22" t="s">
        <v>1187</v>
      </c>
      <c r="P1009" s="22" t="s">
        <v>1188</v>
      </c>
      <c r="Q1009" s="23" t="s">
        <v>1869</v>
      </c>
      <c r="R1009" s="22" t="s">
        <v>1870</v>
      </c>
      <c r="S1009" s="21" t="s">
        <v>164</v>
      </c>
      <c r="T1009" s="23" t="s">
        <v>1871</v>
      </c>
      <c r="U1009" s="24" t="s">
        <v>19</v>
      </c>
      <c r="V1009" s="23">
        <v>500</v>
      </c>
      <c r="W1009" s="25">
        <v>44015.15</v>
      </c>
      <c r="X1009" s="25">
        <v>83801.91</v>
      </c>
      <c r="Y1009" s="25">
        <v>96235.33</v>
      </c>
      <c r="Z1009" s="25">
        <v>40698.18</v>
      </c>
      <c r="AA1009" s="25">
        <v>13755.81</v>
      </c>
      <c r="AB1009" s="25">
        <v>159452.56</v>
      </c>
      <c r="AC1009" s="26">
        <v>45152.505756550927</v>
      </c>
      <c r="AD1009" s="27">
        <f>ROW()</f>
        <v>1009</v>
      </c>
      <c r="AE1009" s="27">
        <f>1</f>
        <v>1</v>
      </c>
      <c r="AF1009" s="27">
        <f>SUBTOTAL(109,Tbl_NGF_Data[[#This Row],[Counter]])</f>
        <v>1</v>
      </c>
    </row>
    <row r="1010" spans="2:32" ht="60" x14ac:dyDescent="0.25">
      <c r="B1010" s="21" t="s">
        <v>158</v>
      </c>
      <c r="C1010" s="22" t="s">
        <v>1779</v>
      </c>
      <c r="D1010" s="23">
        <v>6</v>
      </c>
      <c r="E1010" s="22" t="s">
        <v>158</v>
      </c>
      <c r="F1010" s="23">
        <v>6</v>
      </c>
      <c r="G1010" s="22" t="s">
        <v>1779</v>
      </c>
      <c r="H1010" s="22" t="s">
        <v>1327</v>
      </c>
      <c r="I1010" s="23">
        <v>1</v>
      </c>
      <c r="J1010" s="23">
        <v>165</v>
      </c>
      <c r="K1010" s="23" t="s">
        <v>1853</v>
      </c>
      <c r="L1010" s="22" t="s">
        <v>1854</v>
      </c>
      <c r="M1010" s="21" t="s">
        <v>159</v>
      </c>
      <c r="N1010" s="23" t="s">
        <v>1186</v>
      </c>
      <c r="O1010" s="22" t="s">
        <v>1187</v>
      </c>
      <c r="P1010" s="22" t="s">
        <v>1188</v>
      </c>
      <c r="Q1010" s="23" t="s">
        <v>1872</v>
      </c>
      <c r="R1010" s="22" t="s">
        <v>1873</v>
      </c>
      <c r="S1010" s="21" t="s">
        <v>165</v>
      </c>
      <c r="T1010" s="23" t="s">
        <v>1874</v>
      </c>
      <c r="U1010" s="24" t="s">
        <v>15</v>
      </c>
      <c r="V1010" s="23">
        <v>100</v>
      </c>
      <c r="W1010" s="25">
        <v>688846.69</v>
      </c>
      <c r="X1010" s="25">
        <v>722339.6</v>
      </c>
      <c r="Y1010" s="25">
        <v>755742.05</v>
      </c>
      <c r="Z1010" s="25">
        <v>777202.31</v>
      </c>
      <c r="AA1010" s="25">
        <v>803405.12</v>
      </c>
      <c r="AB1010" s="25">
        <v>838058.49</v>
      </c>
      <c r="AC1010" s="26">
        <v>45152.505756550927</v>
      </c>
      <c r="AD1010" s="27">
        <f>ROW()</f>
        <v>1010</v>
      </c>
      <c r="AE1010" s="27">
        <f>1</f>
        <v>1</v>
      </c>
      <c r="AF1010" s="27">
        <f>SUBTOTAL(109,Tbl_NGF_Data[[#This Row],[Counter]])</f>
        <v>1</v>
      </c>
    </row>
    <row r="1011" spans="2:32" ht="60" x14ac:dyDescent="0.25">
      <c r="B1011" s="21" t="s">
        <v>158</v>
      </c>
      <c r="C1011" s="22" t="s">
        <v>1779</v>
      </c>
      <c r="D1011" s="23">
        <v>6</v>
      </c>
      <c r="E1011" s="22" t="s">
        <v>158</v>
      </c>
      <c r="F1011" s="23">
        <v>6</v>
      </c>
      <c r="G1011" s="22" t="s">
        <v>1779</v>
      </c>
      <c r="H1011" s="22" t="s">
        <v>1327</v>
      </c>
      <c r="I1011" s="23">
        <v>1</v>
      </c>
      <c r="J1011" s="23">
        <v>165</v>
      </c>
      <c r="K1011" s="23" t="s">
        <v>1853</v>
      </c>
      <c r="L1011" s="22" t="s">
        <v>1854</v>
      </c>
      <c r="M1011" s="21" t="s">
        <v>159</v>
      </c>
      <c r="N1011" s="23" t="s">
        <v>1186</v>
      </c>
      <c r="O1011" s="22" t="s">
        <v>1187</v>
      </c>
      <c r="P1011" s="22" t="s">
        <v>1188</v>
      </c>
      <c r="Q1011" s="23" t="s">
        <v>1872</v>
      </c>
      <c r="R1011" s="22" t="s">
        <v>1873</v>
      </c>
      <c r="S1011" s="21" t="s">
        <v>165</v>
      </c>
      <c r="T1011" s="23" t="s">
        <v>1874</v>
      </c>
      <c r="U1011" s="24" t="s">
        <v>16</v>
      </c>
      <c r="V1011" s="23">
        <v>135</v>
      </c>
      <c r="W1011" s="25">
        <v>300000</v>
      </c>
      <c r="X1011" s="25">
        <v>300000</v>
      </c>
      <c r="Y1011" s="25">
        <v>300000</v>
      </c>
      <c r="Z1011" s="25">
        <v>300000</v>
      </c>
      <c r="AA1011" s="25">
        <v>300000</v>
      </c>
      <c r="AB1011" s="25">
        <v>300000</v>
      </c>
      <c r="AC1011" s="26">
        <v>45152.505756550927</v>
      </c>
      <c r="AD1011" s="27">
        <f>ROW()</f>
        <v>1011</v>
      </c>
      <c r="AE1011" s="27">
        <f>1</f>
        <v>1</v>
      </c>
      <c r="AF1011" s="27">
        <f>SUBTOTAL(109,Tbl_NGF_Data[[#This Row],[Counter]])</f>
        <v>1</v>
      </c>
    </row>
    <row r="1012" spans="2:32" ht="60" x14ac:dyDescent="0.25">
      <c r="B1012" s="21" t="s">
        <v>158</v>
      </c>
      <c r="C1012" s="22" t="s">
        <v>1779</v>
      </c>
      <c r="D1012" s="23">
        <v>6</v>
      </c>
      <c r="E1012" s="22" t="s">
        <v>158</v>
      </c>
      <c r="F1012" s="23">
        <v>6</v>
      </c>
      <c r="G1012" s="22" t="s">
        <v>1779</v>
      </c>
      <c r="H1012" s="22" t="s">
        <v>1327</v>
      </c>
      <c r="I1012" s="23">
        <v>1</v>
      </c>
      <c r="J1012" s="23">
        <v>165</v>
      </c>
      <c r="K1012" s="23" t="s">
        <v>1853</v>
      </c>
      <c r="L1012" s="22" t="s">
        <v>1854</v>
      </c>
      <c r="M1012" s="21" t="s">
        <v>159</v>
      </c>
      <c r="N1012" s="23" t="s">
        <v>1186</v>
      </c>
      <c r="O1012" s="22" t="s">
        <v>1187</v>
      </c>
      <c r="P1012" s="22" t="s">
        <v>1188</v>
      </c>
      <c r="Q1012" s="23" t="s">
        <v>1872</v>
      </c>
      <c r="R1012" s="22" t="s">
        <v>1873</v>
      </c>
      <c r="S1012" s="21" t="s">
        <v>165</v>
      </c>
      <c r="T1012" s="23" t="s">
        <v>1874</v>
      </c>
      <c r="U1012" s="24" t="s">
        <v>17</v>
      </c>
      <c r="V1012" s="23">
        <v>200</v>
      </c>
      <c r="W1012" s="25">
        <v>5000</v>
      </c>
      <c r="X1012" s="25">
        <v>1414.4299999999998</v>
      </c>
      <c r="Y1012" s="25">
        <v>141.66999999999999</v>
      </c>
      <c r="Z1012" s="25">
        <v>0</v>
      </c>
      <c r="AA1012" s="25">
        <v>0</v>
      </c>
      <c r="AB1012" s="25">
        <v>0</v>
      </c>
      <c r="AC1012" s="26">
        <v>45152.505756550927</v>
      </c>
      <c r="AD1012" s="27">
        <f>ROW()</f>
        <v>1012</v>
      </c>
      <c r="AE1012" s="27">
        <f>1</f>
        <v>1</v>
      </c>
      <c r="AF1012" s="27">
        <f>SUBTOTAL(109,Tbl_NGF_Data[[#This Row],[Counter]])</f>
        <v>1</v>
      </c>
    </row>
    <row r="1013" spans="2:32" ht="60" x14ac:dyDescent="0.25">
      <c r="B1013" s="21" t="s">
        <v>158</v>
      </c>
      <c r="C1013" s="22" t="s">
        <v>1779</v>
      </c>
      <c r="D1013" s="23">
        <v>6</v>
      </c>
      <c r="E1013" s="22" t="s">
        <v>158</v>
      </c>
      <c r="F1013" s="23">
        <v>6</v>
      </c>
      <c r="G1013" s="22" t="s">
        <v>1779</v>
      </c>
      <c r="H1013" s="22" t="s">
        <v>1327</v>
      </c>
      <c r="I1013" s="23">
        <v>1</v>
      </c>
      <c r="J1013" s="23">
        <v>165</v>
      </c>
      <c r="K1013" s="23" t="s">
        <v>1853</v>
      </c>
      <c r="L1013" s="22" t="s">
        <v>1854</v>
      </c>
      <c r="M1013" s="21" t="s">
        <v>159</v>
      </c>
      <c r="N1013" s="23" t="s">
        <v>1186</v>
      </c>
      <c r="O1013" s="22" t="s">
        <v>1187</v>
      </c>
      <c r="P1013" s="22" t="s">
        <v>1188</v>
      </c>
      <c r="Q1013" s="23" t="s">
        <v>1872</v>
      </c>
      <c r="R1013" s="22" t="s">
        <v>1873</v>
      </c>
      <c r="S1013" s="21" t="s">
        <v>165</v>
      </c>
      <c r="T1013" s="23" t="s">
        <v>1874</v>
      </c>
      <c r="U1013" s="24" t="s">
        <v>18</v>
      </c>
      <c r="V1013" s="23">
        <v>220</v>
      </c>
      <c r="W1013" s="25">
        <v>295000</v>
      </c>
      <c r="X1013" s="25">
        <v>298585.57</v>
      </c>
      <c r="Y1013" s="25">
        <v>299858.33</v>
      </c>
      <c r="Z1013" s="25">
        <v>300000</v>
      </c>
      <c r="AA1013" s="25">
        <v>300000</v>
      </c>
      <c r="AB1013" s="25">
        <v>300000</v>
      </c>
      <c r="AC1013" s="26">
        <v>45152.505756550927</v>
      </c>
      <c r="AD1013" s="27">
        <f>ROW()</f>
        <v>1013</v>
      </c>
      <c r="AE1013" s="27">
        <f>1</f>
        <v>1</v>
      </c>
      <c r="AF1013" s="27">
        <f>SUBTOTAL(109,Tbl_NGF_Data[[#This Row],[Counter]])</f>
        <v>1</v>
      </c>
    </row>
    <row r="1014" spans="2:32" ht="60" x14ac:dyDescent="0.25">
      <c r="B1014" s="21" t="s">
        <v>158</v>
      </c>
      <c r="C1014" s="22" t="s">
        <v>1779</v>
      </c>
      <c r="D1014" s="23">
        <v>6</v>
      </c>
      <c r="E1014" s="22" t="s">
        <v>158</v>
      </c>
      <c r="F1014" s="23">
        <v>6</v>
      </c>
      <c r="G1014" s="22" t="s">
        <v>1779</v>
      </c>
      <c r="H1014" s="22" t="s">
        <v>1327</v>
      </c>
      <c r="I1014" s="23">
        <v>1</v>
      </c>
      <c r="J1014" s="23">
        <v>165</v>
      </c>
      <c r="K1014" s="23" t="s">
        <v>1853</v>
      </c>
      <c r="L1014" s="22" t="s">
        <v>1854</v>
      </c>
      <c r="M1014" s="21" t="s">
        <v>159</v>
      </c>
      <c r="N1014" s="23" t="s">
        <v>1186</v>
      </c>
      <c r="O1014" s="22" t="s">
        <v>1187</v>
      </c>
      <c r="P1014" s="22" t="s">
        <v>1188</v>
      </c>
      <c r="Q1014" s="23" t="s">
        <v>1872</v>
      </c>
      <c r="R1014" s="22" t="s">
        <v>1873</v>
      </c>
      <c r="S1014" s="21" t="s">
        <v>165</v>
      </c>
      <c r="T1014" s="23" t="s">
        <v>1874</v>
      </c>
      <c r="U1014" s="24" t="s">
        <v>19</v>
      </c>
      <c r="V1014" s="23">
        <v>500</v>
      </c>
      <c r="W1014" s="25">
        <v>31229.67</v>
      </c>
      <c r="X1014" s="25">
        <v>34907.339999999997</v>
      </c>
      <c r="Y1014" s="25">
        <v>33544.120000000003</v>
      </c>
      <c r="Z1014" s="25">
        <v>21460.260000000002</v>
      </c>
      <c r="AA1014" s="25">
        <v>26202.809999999998</v>
      </c>
      <c r="AB1014" s="25">
        <v>34653.370000000003</v>
      </c>
      <c r="AC1014" s="26">
        <v>45152.505756550927</v>
      </c>
      <c r="AD1014" s="27">
        <f>ROW()</f>
        <v>1014</v>
      </c>
      <c r="AE1014" s="27">
        <f>1</f>
        <v>1</v>
      </c>
      <c r="AF1014" s="27">
        <f>SUBTOTAL(109,Tbl_NGF_Data[[#This Row],[Counter]])</f>
        <v>1</v>
      </c>
    </row>
    <row r="1015" spans="2:32" ht="60" x14ac:dyDescent="0.25">
      <c r="B1015" s="21" t="s">
        <v>158</v>
      </c>
      <c r="C1015" s="22" t="s">
        <v>1779</v>
      </c>
      <c r="D1015" s="23">
        <v>6</v>
      </c>
      <c r="E1015" s="22" t="s">
        <v>158</v>
      </c>
      <c r="F1015" s="23">
        <v>6</v>
      </c>
      <c r="G1015" s="22" t="s">
        <v>1779</v>
      </c>
      <c r="H1015" s="22" t="s">
        <v>1327</v>
      </c>
      <c r="I1015" s="23">
        <v>1</v>
      </c>
      <c r="J1015" s="23">
        <v>165</v>
      </c>
      <c r="K1015" s="23" t="s">
        <v>1853</v>
      </c>
      <c r="L1015" s="22" t="s">
        <v>1854</v>
      </c>
      <c r="M1015" s="21" t="s">
        <v>159</v>
      </c>
      <c r="N1015" s="23" t="s">
        <v>1186</v>
      </c>
      <c r="O1015" s="22" t="s">
        <v>1187</v>
      </c>
      <c r="P1015" s="22" t="s">
        <v>1188</v>
      </c>
      <c r="Q1015" s="23" t="s">
        <v>1875</v>
      </c>
      <c r="R1015" s="22" t="s">
        <v>1876</v>
      </c>
      <c r="S1015" s="21" t="s">
        <v>166</v>
      </c>
      <c r="T1015" s="23" t="s">
        <v>1877</v>
      </c>
      <c r="U1015" s="24" t="s">
        <v>15</v>
      </c>
      <c r="V1015" s="23">
        <v>100</v>
      </c>
      <c r="W1015" s="25">
        <v>25470952.649999999</v>
      </c>
      <c r="X1015" s="25">
        <v>52575156.789999999</v>
      </c>
      <c r="Y1015" s="25">
        <v>64846647.259999998</v>
      </c>
      <c r="Z1015" s="25">
        <v>88704884.179999992</v>
      </c>
      <c r="AA1015" s="25">
        <v>74453167.879999995</v>
      </c>
      <c r="AB1015" s="25">
        <v>83575941.260000005</v>
      </c>
      <c r="AC1015" s="26">
        <v>45152.505756550927</v>
      </c>
      <c r="AD1015" s="27">
        <f>ROW()</f>
        <v>1015</v>
      </c>
      <c r="AE1015" s="27">
        <f>1</f>
        <v>1</v>
      </c>
      <c r="AF1015" s="27">
        <f>SUBTOTAL(109,Tbl_NGF_Data[[#This Row],[Counter]])</f>
        <v>1</v>
      </c>
    </row>
    <row r="1016" spans="2:32" ht="60" x14ac:dyDescent="0.25">
      <c r="B1016" s="21" t="s">
        <v>158</v>
      </c>
      <c r="C1016" s="22" t="s">
        <v>1779</v>
      </c>
      <c r="D1016" s="23">
        <v>6</v>
      </c>
      <c r="E1016" s="22" t="s">
        <v>158</v>
      </c>
      <c r="F1016" s="23">
        <v>6</v>
      </c>
      <c r="G1016" s="22" t="s">
        <v>1779</v>
      </c>
      <c r="H1016" s="22" t="s">
        <v>1327</v>
      </c>
      <c r="I1016" s="23">
        <v>1</v>
      </c>
      <c r="J1016" s="23">
        <v>165</v>
      </c>
      <c r="K1016" s="23" t="s">
        <v>1853</v>
      </c>
      <c r="L1016" s="22" t="s">
        <v>1854</v>
      </c>
      <c r="M1016" s="21" t="s">
        <v>159</v>
      </c>
      <c r="N1016" s="23" t="s">
        <v>1186</v>
      </c>
      <c r="O1016" s="22" t="s">
        <v>1187</v>
      </c>
      <c r="P1016" s="22" t="s">
        <v>1188</v>
      </c>
      <c r="Q1016" s="23" t="s">
        <v>1875</v>
      </c>
      <c r="R1016" s="22" t="s">
        <v>1876</v>
      </c>
      <c r="S1016" s="21" t="s">
        <v>166</v>
      </c>
      <c r="T1016" s="23" t="s">
        <v>1877</v>
      </c>
      <c r="U1016" s="24" t="s">
        <v>16</v>
      </c>
      <c r="V1016" s="23">
        <v>135</v>
      </c>
      <c r="W1016" s="25">
        <v>24450000</v>
      </c>
      <c r="X1016" s="25">
        <v>29450000</v>
      </c>
      <c r="Y1016" s="25">
        <v>34450000</v>
      </c>
      <c r="Z1016" s="25">
        <v>34450000</v>
      </c>
      <c r="AA1016" s="25">
        <v>30000000</v>
      </c>
      <c r="AB1016" s="25">
        <v>30000000</v>
      </c>
      <c r="AC1016" s="26">
        <v>45152.505756550927</v>
      </c>
      <c r="AD1016" s="27">
        <f>ROW()</f>
        <v>1016</v>
      </c>
      <c r="AE1016" s="27">
        <f>1</f>
        <v>1</v>
      </c>
      <c r="AF1016" s="27">
        <f>SUBTOTAL(109,Tbl_NGF_Data[[#This Row],[Counter]])</f>
        <v>1</v>
      </c>
    </row>
    <row r="1017" spans="2:32" ht="60" x14ac:dyDescent="0.25">
      <c r="B1017" s="21" t="s">
        <v>158</v>
      </c>
      <c r="C1017" s="22" t="s">
        <v>1779</v>
      </c>
      <c r="D1017" s="23">
        <v>6</v>
      </c>
      <c r="E1017" s="22" t="s">
        <v>158</v>
      </c>
      <c r="F1017" s="23">
        <v>6</v>
      </c>
      <c r="G1017" s="22" t="s">
        <v>1779</v>
      </c>
      <c r="H1017" s="22" t="s">
        <v>1327</v>
      </c>
      <c r="I1017" s="23">
        <v>1</v>
      </c>
      <c r="J1017" s="23">
        <v>165</v>
      </c>
      <c r="K1017" s="23" t="s">
        <v>1853</v>
      </c>
      <c r="L1017" s="22" t="s">
        <v>1854</v>
      </c>
      <c r="M1017" s="21" t="s">
        <v>159</v>
      </c>
      <c r="N1017" s="23" t="s">
        <v>1186</v>
      </c>
      <c r="O1017" s="22" t="s">
        <v>1187</v>
      </c>
      <c r="P1017" s="22" t="s">
        <v>1188</v>
      </c>
      <c r="Q1017" s="23" t="s">
        <v>1875</v>
      </c>
      <c r="R1017" s="22" t="s">
        <v>1876</v>
      </c>
      <c r="S1017" s="21" t="s">
        <v>166</v>
      </c>
      <c r="T1017" s="23" t="s">
        <v>1877</v>
      </c>
      <c r="U1017" s="24" t="s">
        <v>17</v>
      </c>
      <c r="V1017" s="23">
        <v>200</v>
      </c>
      <c r="W1017" s="25">
        <v>2254649.5299999998</v>
      </c>
      <c r="X1017" s="25">
        <v>3039035.09</v>
      </c>
      <c r="Y1017" s="25">
        <v>10690498.279999999</v>
      </c>
      <c r="Z1017" s="25">
        <v>11065548.18</v>
      </c>
      <c r="AA1017" s="25">
        <v>16917369.080000002</v>
      </c>
      <c r="AB1017" s="25">
        <v>22362445.960000001</v>
      </c>
      <c r="AC1017" s="26">
        <v>45152.505756550927</v>
      </c>
      <c r="AD1017" s="27">
        <f>ROW()</f>
        <v>1017</v>
      </c>
      <c r="AE1017" s="27">
        <f>1</f>
        <v>1</v>
      </c>
      <c r="AF1017" s="27">
        <f>SUBTOTAL(109,Tbl_NGF_Data[[#This Row],[Counter]])</f>
        <v>1</v>
      </c>
    </row>
    <row r="1018" spans="2:32" ht="60" x14ac:dyDescent="0.25">
      <c r="B1018" s="21" t="s">
        <v>158</v>
      </c>
      <c r="C1018" s="22" t="s">
        <v>1779</v>
      </c>
      <c r="D1018" s="23">
        <v>6</v>
      </c>
      <c r="E1018" s="22" t="s">
        <v>158</v>
      </c>
      <c r="F1018" s="23">
        <v>6</v>
      </c>
      <c r="G1018" s="22" t="s">
        <v>1779</v>
      </c>
      <c r="H1018" s="22" t="s">
        <v>1327</v>
      </c>
      <c r="I1018" s="23">
        <v>1</v>
      </c>
      <c r="J1018" s="23">
        <v>165</v>
      </c>
      <c r="K1018" s="23" t="s">
        <v>1853</v>
      </c>
      <c r="L1018" s="22" t="s">
        <v>1854</v>
      </c>
      <c r="M1018" s="21" t="s">
        <v>159</v>
      </c>
      <c r="N1018" s="23" t="s">
        <v>1186</v>
      </c>
      <c r="O1018" s="22" t="s">
        <v>1187</v>
      </c>
      <c r="P1018" s="22" t="s">
        <v>1188</v>
      </c>
      <c r="Q1018" s="23" t="s">
        <v>1875</v>
      </c>
      <c r="R1018" s="22" t="s">
        <v>1876</v>
      </c>
      <c r="S1018" s="21" t="s">
        <v>166</v>
      </c>
      <c r="T1018" s="23" t="s">
        <v>1877</v>
      </c>
      <c r="U1018" s="24" t="s">
        <v>18</v>
      </c>
      <c r="V1018" s="23">
        <v>220</v>
      </c>
      <c r="W1018" s="25">
        <v>22195350.469999999</v>
      </c>
      <c r="X1018" s="25">
        <v>26410964.91</v>
      </c>
      <c r="Y1018" s="25">
        <v>23759501.719999999</v>
      </c>
      <c r="Z1018" s="25">
        <v>23384451.82</v>
      </c>
      <c r="AA1018" s="25">
        <v>13082630.919999998</v>
      </c>
      <c r="AB1018" s="25">
        <v>7637554.0399999991</v>
      </c>
      <c r="AC1018" s="26">
        <v>45152.505756550927</v>
      </c>
      <c r="AD1018" s="27">
        <f>ROW()</f>
        <v>1018</v>
      </c>
      <c r="AE1018" s="27">
        <f>1</f>
        <v>1</v>
      </c>
      <c r="AF1018" s="27">
        <f>SUBTOTAL(109,Tbl_NGF_Data[[#This Row],[Counter]])</f>
        <v>1</v>
      </c>
    </row>
    <row r="1019" spans="2:32" ht="60" x14ac:dyDescent="0.25">
      <c r="B1019" s="21" t="s">
        <v>158</v>
      </c>
      <c r="C1019" s="22" t="s">
        <v>1779</v>
      </c>
      <c r="D1019" s="23">
        <v>6</v>
      </c>
      <c r="E1019" s="22" t="s">
        <v>158</v>
      </c>
      <c r="F1019" s="23">
        <v>6</v>
      </c>
      <c r="G1019" s="22" t="s">
        <v>1779</v>
      </c>
      <c r="H1019" s="22" t="s">
        <v>1327</v>
      </c>
      <c r="I1019" s="23">
        <v>1</v>
      </c>
      <c r="J1019" s="23">
        <v>165</v>
      </c>
      <c r="K1019" s="23" t="s">
        <v>1853</v>
      </c>
      <c r="L1019" s="22" t="s">
        <v>1854</v>
      </c>
      <c r="M1019" s="21" t="s">
        <v>159</v>
      </c>
      <c r="N1019" s="23" t="s">
        <v>1186</v>
      </c>
      <c r="O1019" s="22" t="s">
        <v>1187</v>
      </c>
      <c r="P1019" s="22" t="s">
        <v>1188</v>
      </c>
      <c r="Q1019" s="23" t="s">
        <v>1875</v>
      </c>
      <c r="R1019" s="22" t="s">
        <v>1876</v>
      </c>
      <c r="S1019" s="21" t="s">
        <v>166</v>
      </c>
      <c r="T1019" s="23" t="s">
        <v>1877</v>
      </c>
      <c r="U1019" s="24" t="s">
        <v>19</v>
      </c>
      <c r="V1019" s="23">
        <v>500</v>
      </c>
      <c r="W1019" s="25">
        <v>85602.18</v>
      </c>
      <c r="X1019" s="25">
        <v>693239.23</v>
      </c>
      <c r="Y1019" s="25">
        <v>1218303.75</v>
      </c>
      <c r="Z1019" s="25">
        <v>473785.1</v>
      </c>
      <c r="AA1019" s="25">
        <v>181548.78</v>
      </c>
      <c r="AB1019" s="25">
        <v>1485219.34</v>
      </c>
      <c r="AC1019" s="26">
        <v>45152.505756550927</v>
      </c>
      <c r="AD1019" s="27">
        <f>ROW()</f>
        <v>1019</v>
      </c>
      <c r="AE1019" s="27">
        <f>1</f>
        <v>1</v>
      </c>
      <c r="AF1019" s="27">
        <f>SUBTOTAL(109,Tbl_NGF_Data[[#This Row],[Counter]])</f>
        <v>1</v>
      </c>
    </row>
    <row r="1020" spans="2:32" ht="60" x14ac:dyDescent="0.25">
      <c r="B1020" s="21" t="s">
        <v>158</v>
      </c>
      <c r="C1020" s="22" t="s">
        <v>1779</v>
      </c>
      <c r="D1020" s="23">
        <v>6</v>
      </c>
      <c r="E1020" s="22" t="s">
        <v>158</v>
      </c>
      <c r="F1020" s="23">
        <v>6</v>
      </c>
      <c r="G1020" s="22" t="s">
        <v>1779</v>
      </c>
      <c r="H1020" s="22" t="s">
        <v>1327</v>
      </c>
      <c r="I1020" s="23">
        <v>1</v>
      </c>
      <c r="J1020" s="23">
        <v>165</v>
      </c>
      <c r="K1020" s="23" t="s">
        <v>1853</v>
      </c>
      <c r="L1020" s="22" t="s">
        <v>1854</v>
      </c>
      <c r="M1020" s="21" t="s">
        <v>159</v>
      </c>
      <c r="N1020" s="23" t="s">
        <v>1186</v>
      </c>
      <c r="O1020" s="22" t="s">
        <v>1187</v>
      </c>
      <c r="P1020" s="22" t="s">
        <v>1188</v>
      </c>
      <c r="Q1020" s="23" t="s">
        <v>1878</v>
      </c>
      <c r="R1020" s="22" t="s">
        <v>1879</v>
      </c>
      <c r="S1020" s="21" t="s">
        <v>167</v>
      </c>
      <c r="T1020" s="23" t="s">
        <v>1880</v>
      </c>
      <c r="U1020" s="24" t="s">
        <v>15</v>
      </c>
      <c r="V1020" s="23">
        <v>100</v>
      </c>
      <c r="W1020" s="25">
        <v>37714.870000000003</v>
      </c>
      <c r="X1020" s="25">
        <v>33179.339999999997</v>
      </c>
      <c r="Y1020" s="25">
        <v>53109.02</v>
      </c>
      <c r="Z1020" s="25">
        <v>115016.1</v>
      </c>
      <c r="AA1020" s="25">
        <v>102467.64</v>
      </c>
      <c r="AB1020" s="25">
        <v>123412.42</v>
      </c>
      <c r="AC1020" s="26">
        <v>45152.505756550927</v>
      </c>
      <c r="AD1020" s="27">
        <f>ROW()</f>
        <v>1020</v>
      </c>
      <c r="AE1020" s="27">
        <f>1</f>
        <v>1</v>
      </c>
      <c r="AF1020" s="27">
        <f>SUBTOTAL(109,Tbl_NGF_Data[[#This Row],[Counter]])</f>
        <v>1</v>
      </c>
    </row>
    <row r="1021" spans="2:32" ht="60" x14ac:dyDescent="0.25">
      <c r="B1021" s="21" t="s">
        <v>158</v>
      </c>
      <c r="C1021" s="22" t="s">
        <v>1779</v>
      </c>
      <c r="D1021" s="23">
        <v>6</v>
      </c>
      <c r="E1021" s="22" t="s">
        <v>158</v>
      </c>
      <c r="F1021" s="23">
        <v>6</v>
      </c>
      <c r="G1021" s="22" t="s">
        <v>1779</v>
      </c>
      <c r="H1021" s="22" t="s">
        <v>1327</v>
      </c>
      <c r="I1021" s="23">
        <v>1</v>
      </c>
      <c r="J1021" s="23">
        <v>165</v>
      </c>
      <c r="K1021" s="23" t="s">
        <v>1853</v>
      </c>
      <c r="L1021" s="22" t="s">
        <v>1854</v>
      </c>
      <c r="M1021" s="21" t="s">
        <v>159</v>
      </c>
      <c r="N1021" s="23" t="s">
        <v>1186</v>
      </c>
      <c r="O1021" s="22" t="s">
        <v>1187</v>
      </c>
      <c r="P1021" s="22" t="s">
        <v>1188</v>
      </c>
      <c r="Q1021" s="23" t="s">
        <v>1878</v>
      </c>
      <c r="R1021" s="22" t="s">
        <v>1879</v>
      </c>
      <c r="S1021" s="21" t="s">
        <v>167</v>
      </c>
      <c r="T1021" s="23" t="s">
        <v>1880</v>
      </c>
      <c r="U1021" s="24" t="s">
        <v>16</v>
      </c>
      <c r="V1021" s="23">
        <v>135</v>
      </c>
      <c r="W1021" s="25">
        <v>100000</v>
      </c>
      <c r="X1021" s="25">
        <v>100000</v>
      </c>
      <c r="Y1021" s="25">
        <v>100000</v>
      </c>
      <c r="Z1021" s="25">
        <v>100000</v>
      </c>
      <c r="AA1021" s="25">
        <v>100000</v>
      </c>
      <c r="AB1021" s="25">
        <v>100000</v>
      </c>
      <c r="AC1021" s="26">
        <v>45152.505756550927</v>
      </c>
      <c r="AD1021" s="27">
        <f>ROW()</f>
        <v>1021</v>
      </c>
      <c r="AE1021" s="27">
        <f>1</f>
        <v>1</v>
      </c>
      <c r="AF1021" s="27">
        <f>SUBTOTAL(109,Tbl_NGF_Data[[#This Row],[Counter]])</f>
        <v>1</v>
      </c>
    </row>
    <row r="1022" spans="2:32" ht="60" x14ac:dyDescent="0.25">
      <c r="B1022" s="21" t="s">
        <v>158</v>
      </c>
      <c r="C1022" s="22" t="s">
        <v>1779</v>
      </c>
      <c r="D1022" s="23">
        <v>6</v>
      </c>
      <c r="E1022" s="22" t="s">
        <v>158</v>
      </c>
      <c r="F1022" s="23">
        <v>6</v>
      </c>
      <c r="G1022" s="22" t="s">
        <v>1779</v>
      </c>
      <c r="H1022" s="22" t="s">
        <v>1327</v>
      </c>
      <c r="I1022" s="23">
        <v>1</v>
      </c>
      <c r="J1022" s="23">
        <v>165</v>
      </c>
      <c r="K1022" s="23" t="s">
        <v>1853</v>
      </c>
      <c r="L1022" s="22" t="s">
        <v>1854</v>
      </c>
      <c r="M1022" s="21" t="s">
        <v>159</v>
      </c>
      <c r="N1022" s="23" t="s">
        <v>1186</v>
      </c>
      <c r="O1022" s="22" t="s">
        <v>1187</v>
      </c>
      <c r="P1022" s="22" t="s">
        <v>1188</v>
      </c>
      <c r="Q1022" s="23" t="s">
        <v>1878</v>
      </c>
      <c r="R1022" s="22" t="s">
        <v>1879</v>
      </c>
      <c r="S1022" s="21" t="s">
        <v>167</v>
      </c>
      <c r="T1022" s="23" t="s">
        <v>1880</v>
      </c>
      <c r="U1022" s="24" t="s">
        <v>17</v>
      </c>
      <c r="V1022" s="23">
        <v>200</v>
      </c>
      <c r="W1022" s="25">
        <v>14623.47</v>
      </c>
      <c r="X1022" s="25">
        <v>36798.21</v>
      </c>
      <c r="Y1022" s="25">
        <v>29788.41</v>
      </c>
      <c r="Z1022" s="25">
        <v>29371.89</v>
      </c>
      <c r="AA1022" s="25">
        <v>68306.679999999993</v>
      </c>
      <c r="AB1022" s="25">
        <v>50420.770000000004</v>
      </c>
      <c r="AC1022" s="26">
        <v>45152.505756550927</v>
      </c>
      <c r="AD1022" s="27">
        <f>ROW()</f>
        <v>1022</v>
      </c>
      <c r="AE1022" s="27">
        <f>1</f>
        <v>1</v>
      </c>
      <c r="AF1022" s="27">
        <f>SUBTOTAL(109,Tbl_NGF_Data[[#This Row],[Counter]])</f>
        <v>1</v>
      </c>
    </row>
    <row r="1023" spans="2:32" ht="60" x14ac:dyDescent="0.25">
      <c r="B1023" s="21" t="s">
        <v>158</v>
      </c>
      <c r="C1023" s="22" t="s">
        <v>1779</v>
      </c>
      <c r="D1023" s="23">
        <v>6</v>
      </c>
      <c r="E1023" s="22" t="s">
        <v>158</v>
      </c>
      <c r="F1023" s="23">
        <v>6</v>
      </c>
      <c r="G1023" s="22" t="s">
        <v>1779</v>
      </c>
      <c r="H1023" s="22" t="s">
        <v>1327</v>
      </c>
      <c r="I1023" s="23">
        <v>1</v>
      </c>
      <c r="J1023" s="23">
        <v>165</v>
      </c>
      <c r="K1023" s="23" t="s">
        <v>1853</v>
      </c>
      <c r="L1023" s="22" t="s">
        <v>1854</v>
      </c>
      <c r="M1023" s="21" t="s">
        <v>159</v>
      </c>
      <c r="N1023" s="23" t="s">
        <v>1186</v>
      </c>
      <c r="O1023" s="22" t="s">
        <v>1187</v>
      </c>
      <c r="P1023" s="22" t="s">
        <v>1188</v>
      </c>
      <c r="Q1023" s="23" t="s">
        <v>1878</v>
      </c>
      <c r="R1023" s="22" t="s">
        <v>1879</v>
      </c>
      <c r="S1023" s="21" t="s">
        <v>167</v>
      </c>
      <c r="T1023" s="23" t="s">
        <v>1880</v>
      </c>
      <c r="U1023" s="24" t="s">
        <v>18</v>
      </c>
      <c r="V1023" s="23">
        <v>220</v>
      </c>
      <c r="W1023" s="25">
        <v>85376.53</v>
      </c>
      <c r="X1023" s="25">
        <v>63201.79</v>
      </c>
      <c r="Y1023" s="25">
        <v>70211.59</v>
      </c>
      <c r="Z1023" s="25">
        <v>70628.11</v>
      </c>
      <c r="AA1023" s="25">
        <v>31693.320000000007</v>
      </c>
      <c r="AB1023" s="25">
        <v>49579.229999999996</v>
      </c>
      <c r="AC1023" s="26">
        <v>45152.505756550927</v>
      </c>
      <c r="AD1023" s="27">
        <f>ROW()</f>
        <v>1023</v>
      </c>
      <c r="AE1023" s="27">
        <f>1</f>
        <v>1</v>
      </c>
      <c r="AF1023" s="27">
        <f>SUBTOTAL(109,Tbl_NGF_Data[[#This Row],[Counter]])</f>
        <v>1</v>
      </c>
    </row>
    <row r="1024" spans="2:32" ht="60" x14ac:dyDescent="0.25">
      <c r="B1024" s="21" t="s">
        <v>158</v>
      </c>
      <c r="C1024" s="22" t="s">
        <v>1779</v>
      </c>
      <c r="D1024" s="23">
        <v>6</v>
      </c>
      <c r="E1024" s="22" t="s">
        <v>158</v>
      </c>
      <c r="F1024" s="23">
        <v>6</v>
      </c>
      <c r="G1024" s="22" t="s">
        <v>1779</v>
      </c>
      <c r="H1024" s="22" t="s">
        <v>1327</v>
      </c>
      <c r="I1024" s="23">
        <v>1</v>
      </c>
      <c r="J1024" s="23">
        <v>165</v>
      </c>
      <c r="K1024" s="23" t="s">
        <v>1853</v>
      </c>
      <c r="L1024" s="22" t="s">
        <v>1854</v>
      </c>
      <c r="M1024" s="21" t="s">
        <v>159</v>
      </c>
      <c r="N1024" s="23" t="s">
        <v>1186</v>
      </c>
      <c r="O1024" s="22" t="s">
        <v>1187</v>
      </c>
      <c r="P1024" s="22" t="s">
        <v>1188</v>
      </c>
      <c r="Q1024" s="23" t="s">
        <v>1878</v>
      </c>
      <c r="R1024" s="22" t="s">
        <v>1879</v>
      </c>
      <c r="S1024" s="21" t="s">
        <v>167</v>
      </c>
      <c r="T1024" s="23" t="s">
        <v>1880</v>
      </c>
      <c r="U1024" s="24" t="s">
        <v>19</v>
      </c>
      <c r="V1024" s="23">
        <v>500</v>
      </c>
      <c r="W1024" s="25">
        <v>42035.29</v>
      </c>
      <c r="X1024" s="25">
        <v>32262.68</v>
      </c>
      <c r="Y1024" s="25">
        <v>49718.09</v>
      </c>
      <c r="Z1024" s="25">
        <v>91278.97</v>
      </c>
      <c r="AA1024" s="25">
        <v>55758.22</v>
      </c>
      <c r="AB1024" s="25">
        <v>71365.55</v>
      </c>
      <c r="AC1024" s="26">
        <v>45152.505756550927</v>
      </c>
      <c r="AD1024" s="27">
        <f>ROW()</f>
        <v>1024</v>
      </c>
      <c r="AE1024" s="27">
        <f>1</f>
        <v>1</v>
      </c>
      <c r="AF1024" s="27">
        <f>SUBTOTAL(109,Tbl_NGF_Data[[#This Row],[Counter]])</f>
        <v>1</v>
      </c>
    </row>
    <row r="1025" spans="2:32" ht="60" x14ac:dyDescent="0.25">
      <c r="B1025" s="21" t="s">
        <v>158</v>
      </c>
      <c r="C1025" s="22" t="s">
        <v>1779</v>
      </c>
      <c r="D1025" s="23">
        <v>6</v>
      </c>
      <c r="E1025" s="22" t="s">
        <v>158</v>
      </c>
      <c r="F1025" s="23">
        <v>6</v>
      </c>
      <c r="G1025" s="22" t="s">
        <v>1779</v>
      </c>
      <c r="H1025" s="22" t="s">
        <v>1327</v>
      </c>
      <c r="I1025" s="23">
        <v>1</v>
      </c>
      <c r="J1025" s="23">
        <v>165</v>
      </c>
      <c r="K1025" s="23" t="s">
        <v>1853</v>
      </c>
      <c r="L1025" s="22" t="s">
        <v>1854</v>
      </c>
      <c r="M1025" s="21" t="s">
        <v>159</v>
      </c>
      <c r="N1025" s="23" t="s">
        <v>1131</v>
      </c>
      <c r="O1025" s="22" t="s">
        <v>1132</v>
      </c>
      <c r="P1025" s="22" t="s">
        <v>1133</v>
      </c>
      <c r="Q1025" s="23" t="s">
        <v>1151</v>
      </c>
      <c r="R1025" s="22" t="s">
        <v>1132</v>
      </c>
      <c r="S1025" s="21" t="s">
        <v>38</v>
      </c>
      <c r="T1025" s="23" t="s">
        <v>1881</v>
      </c>
      <c r="U1025" s="24" t="s">
        <v>15</v>
      </c>
      <c r="V1025" s="23">
        <v>100</v>
      </c>
      <c r="W1025" s="25">
        <v>1396174.5399999998</v>
      </c>
      <c r="X1025" s="25">
        <v>3030012.32</v>
      </c>
      <c r="Y1025" s="25">
        <v>8540408.4199999999</v>
      </c>
      <c r="Z1025" s="25">
        <v>2086948.96</v>
      </c>
      <c r="AA1025" s="25">
        <v>9869322.6300000008</v>
      </c>
      <c r="AB1025" s="25">
        <v>10164202.110000001</v>
      </c>
      <c r="AC1025" s="26">
        <v>45152.505756550927</v>
      </c>
      <c r="AD1025" s="27">
        <f>ROW()</f>
        <v>1025</v>
      </c>
      <c r="AE1025" s="27">
        <f>1</f>
        <v>1</v>
      </c>
      <c r="AF1025" s="27">
        <f>SUBTOTAL(109,Tbl_NGF_Data[[#This Row],[Counter]])</f>
        <v>1</v>
      </c>
    </row>
    <row r="1026" spans="2:32" ht="60" x14ac:dyDescent="0.25">
      <c r="B1026" s="21" t="s">
        <v>158</v>
      </c>
      <c r="C1026" s="22" t="s">
        <v>1779</v>
      </c>
      <c r="D1026" s="23">
        <v>6</v>
      </c>
      <c r="E1026" s="22" t="s">
        <v>158</v>
      </c>
      <c r="F1026" s="23">
        <v>6</v>
      </c>
      <c r="G1026" s="22" t="s">
        <v>1779</v>
      </c>
      <c r="H1026" s="22" t="s">
        <v>1327</v>
      </c>
      <c r="I1026" s="23">
        <v>1</v>
      </c>
      <c r="J1026" s="23">
        <v>165</v>
      </c>
      <c r="K1026" s="23" t="s">
        <v>1853</v>
      </c>
      <c r="L1026" s="22" t="s">
        <v>1854</v>
      </c>
      <c r="M1026" s="21" t="s">
        <v>159</v>
      </c>
      <c r="N1026" s="23" t="s">
        <v>1131</v>
      </c>
      <c r="O1026" s="22" t="s">
        <v>1132</v>
      </c>
      <c r="P1026" s="22" t="s">
        <v>1133</v>
      </c>
      <c r="Q1026" s="23" t="s">
        <v>1151</v>
      </c>
      <c r="R1026" s="22" t="s">
        <v>1132</v>
      </c>
      <c r="S1026" s="21" t="s">
        <v>38</v>
      </c>
      <c r="T1026" s="23" t="s">
        <v>1881</v>
      </c>
      <c r="U1026" s="24" t="s">
        <v>16</v>
      </c>
      <c r="V1026" s="23">
        <v>135</v>
      </c>
      <c r="W1026" s="25">
        <v>69249781</v>
      </c>
      <c r="X1026" s="25">
        <v>69389866</v>
      </c>
      <c r="Y1026" s="25">
        <v>69389866</v>
      </c>
      <c r="Z1026" s="25">
        <v>102733095</v>
      </c>
      <c r="AA1026" s="25">
        <v>131033095</v>
      </c>
      <c r="AB1026" s="25">
        <v>131170447</v>
      </c>
      <c r="AC1026" s="26">
        <v>45152.505756550927</v>
      </c>
      <c r="AD1026" s="27">
        <f>ROW()</f>
        <v>1026</v>
      </c>
      <c r="AE1026" s="27">
        <f>1</f>
        <v>1</v>
      </c>
      <c r="AF1026" s="27">
        <f>SUBTOTAL(109,Tbl_NGF_Data[[#This Row],[Counter]])</f>
        <v>1</v>
      </c>
    </row>
    <row r="1027" spans="2:32" ht="60" x14ac:dyDescent="0.25">
      <c r="B1027" s="21" t="s">
        <v>158</v>
      </c>
      <c r="C1027" s="22" t="s">
        <v>1779</v>
      </c>
      <c r="D1027" s="23">
        <v>6</v>
      </c>
      <c r="E1027" s="22" t="s">
        <v>158</v>
      </c>
      <c r="F1027" s="23">
        <v>6</v>
      </c>
      <c r="G1027" s="22" t="s">
        <v>1779</v>
      </c>
      <c r="H1027" s="22" t="s">
        <v>1327</v>
      </c>
      <c r="I1027" s="23">
        <v>1</v>
      </c>
      <c r="J1027" s="23">
        <v>165</v>
      </c>
      <c r="K1027" s="23" t="s">
        <v>1853</v>
      </c>
      <c r="L1027" s="22" t="s">
        <v>1854</v>
      </c>
      <c r="M1027" s="21" t="s">
        <v>159</v>
      </c>
      <c r="N1027" s="23" t="s">
        <v>1131</v>
      </c>
      <c r="O1027" s="22" t="s">
        <v>1132</v>
      </c>
      <c r="P1027" s="22" t="s">
        <v>1133</v>
      </c>
      <c r="Q1027" s="23" t="s">
        <v>1151</v>
      </c>
      <c r="R1027" s="22" t="s">
        <v>1132</v>
      </c>
      <c r="S1027" s="21" t="s">
        <v>38</v>
      </c>
      <c r="T1027" s="23" t="s">
        <v>1881</v>
      </c>
      <c r="U1027" s="24" t="s">
        <v>17</v>
      </c>
      <c r="V1027" s="23">
        <v>200</v>
      </c>
      <c r="W1027" s="25">
        <v>49869345.419999994</v>
      </c>
      <c r="X1027" s="25">
        <v>59489460.399999969</v>
      </c>
      <c r="Y1027" s="25">
        <v>66445130.219999991</v>
      </c>
      <c r="Z1027" s="25">
        <v>98541676.540000007</v>
      </c>
      <c r="AA1027" s="25">
        <v>106711441.59999998</v>
      </c>
      <c r="AB1027" s="25">
        <v>110948401.84000005</v>
      </c>
      <c r="AC1027" s="26">
        <v>45152.505756550927</v>
      </c>
      <c r="AD1027" s="27">
        <f>ROW()</f>
        <v>1027</v>
      </c>
      <c r="AE1027" s="27">
        <f>1</f>
        <v>1</v>
      </c>
      <c r="AF1027" s="27">
        <f>SUBTOTAL(109,Tbl_NGF_Data[[#This Row],[Counter]])</f>
        <v>1</v>
      </c>
    </row>
    <row r="1028" spans="2:32" ht="60" x14ac:dyDescent="0.25">
      <c r="B1028" s="21" t="s">
        <v>158</v>
      </c>
      <c r="C1028" s="22" t="s">
        <v>1779</v>
      </c>
      <c r="D1028" s="23">
        <v>6</v>
      </c>
      <c r="E1028" s="22" t="s">
        <v>158</v>
      </c>
      <c r="F1028" s="23">
        <v>6</v>
      </c>
      <c r="G1028" s="22" t="s">
        <v>1779</v>
      </c>
      <c r="H1028" s="22" t="s">
        <v>1327</v>
      </c>
      <c r="I1028" s="23">
        <v>1</v>
      </c>
      <c r="J1028" s="23">
        <v>165</v>
      </c>
      <c r="K1028" s="23" t="s">
        <v>1853</v>
      </c>
      <c r="L1028" s="22" t="s">
        <v>1854</v>
      </c>
      <c r="M1028" s="21" t="s">
        <v>159</v>
      </c>
      <c r="N1028" s="23" t="s">
        <v>1131</v>
      </c>
      <c r="O1028" s="22" t="s">
        <v>1132</v>
      </c>
      <c r="P1028" s="22" t="s">
        <v>1133</v>
      </c>
      <c r="Q1028" s="23" t="s">
        <v>1151</v>
      </c>
      <c r="R1028" s="22" t="s">
        <v>1132</v>
      </c>
      <c r="S1028" s="21" t="s">
        <v>38</v>
      </c>
      <c r="T1028" s="23" t="s">
        <v>1881</v>
      </c>
      <c r="U1028" s="24" t="s">
        <v>18</v>
      </c>
      <c r="V1028" s="23">
        <v>220</v>
      </c>
      <c r="W1028" s="25">
        <v>19380435.580000006</v>
      </c>
      <c r="X1028" s="25">
        <v>9900405.6000000313</v>
      </c>
      <c r="Y1028" s="25">
        <v>2944735.7800000086</v>
      </c>
      <c r="Z1028" s="25">
        <v>4191418.4599999934</v>
      </c>
      <c r="AA1028" s="25">
        <v>24321653.400000021</v>
      </c>
      <c r="AB1028" s="25">
        <v>20222045.159999952</v>
      </c>
      <c r="AC1028" s="26">
        <v>45152.505756550927</v>
      </c>
      <c r="AD1028" s="27">
        <f>ROW()</f>
        <v>1028</v>
      </c>
      <c r="AE1028" s="27">
        <f>1</f>
        <v>1</v>
      </c>
      <c r="AF1028" s="27">
        <f>SUBTOTAL(109,Tbl_NGF_Data[[#This Row],[Counter]])</f>
        <v>1</v>
      </c>
    </row>
    <row r="1029" spans="2:32" ht="60" x14ac:dyDescent="0.25">
      <c r="B1029" s="21" t="s">
        <v>158</v>
      </c>
      <c r="C1029" s="22" t="s">
        <v>1779</v>
      </c>
      <c r="D1029" s="23">
        <v>6</v>
      </c>
      <c r="E1029" s="22" t="s">
        <v>158</v>
      </c>
      <c r="F1029" s="23">
        <v>6</v>
      </c>
      <c r="G1029" s="22" t="s">
        <v>1779</v>
      </c>
      <c r="H1029" s="22" t="s">
        <v>1327</v>
      </c>
      <c r="I1029" s="23">
        <v>1</v>
      </c>
      <c r="J1029" s="23">
        <v>165</v>
      </c>
      <c r="K1029" s="23" t="s">
        <v>1853</v>
      </c>
      <c r="L1029" s="22" t="s">
        <v>1854</v>
      </c>
      <c r="M1029" s="21" t="s">
        <v>159</v>
      </c>
      <c r="N1029" s="23" t="s">
        <v>1131</v>
      </c>
      <c r="O1029" s="22" t="s">
        <v>1132</v>
      </c>
      <c r="P1029" s="22" t="s">
        <v>1133</v>
      </c>
      <c r="Q1029" s="23" t="s">
        <v>1151</v>
      </c>
      <c r="R1029" s="22" t="s">
        <v>1132</v>
      </c>
      <c r="S1029" s="21" t="s">
        <v>38</v>
      </c>
      <c r="T1029" s="23" t="s">
        <v>1881</v>
      </c>
      <c r="U1029" s="24" t="s">
        <v>19</v>
      </c>
      <c r="V1029" s="23">
        <v>500</v>
      </c>
      <c r="W1029" s="25">
        <v>37123433.709999993</v>
      </c>
      <c r="X1029" s="25">
        <v>48671472.250000015</v>
      </c>
      <c r="Y1029" s="25">
        <v>58559907.109999992</v>
      </c>
      <c r="Z1029" s="25">
        <v>82317028.349999994</v>
      </c>
      <c r="AA1029" s="25">
        <v>95966400.199999988</v>
      </c>
      <c r="AB1029" s="25">
        <v>91460524.379999995</v>
      </c>
      <c r="AC1029" s="26">
        <v>45152.505756550927</v>
      </c>
      <c r="AD1029" s="27">
        <f>ROW()</f>
        <v>1029</v>
      </c>
      <c r="AE1029" s="27">
        <f>1</f>
        <v>1</v>
      </c>
      <c r="AF1029" s="27">
        <f>SUBTOTAL(109,Tbl_NGF_Data[[#This Row],[Counter]])</f>
        <v>1</v>
      </c>
    </row>
    <row r="1030" spans="2:32" ht="60" x14ac:dyDescent="0.25">
      <c r="B1030" s="21" t="s">
        <v>158</v>
      </c>
      <c r="C1030" s="22" t="s">
        <v>1779</v>
      </c>
      <c r="D1030" s="23">
        <v>6</v>
      </c>
      <c r="E1030" s="22" t="s">
        <v>158</v>
      </c>
      <c r="F1030" s="23">
        <v>6</v>
      </c>
      <c r="G1030" s="22" t="s">
        <v>1779</v>
      </c>
      <c r="H1030" s="22" t="s">
        <v>1327</v>
      </c>
      <c r="I1030" s="23">
        <v>1</v>
      </c>
      <c r="J1030" s="23">
        <v>165</v>
      </c>
      <c r="K1030" s="23" t="s">
        <v>1853</v>
      </c>
      <c r="L1030" s="22" t="s">
        <v>1854</v>
      </c>
      <c r="M1030" s="21" t="s">
        <v>159</v>
      </c>
      <c r="N1030" s="23" t="s">
        <v>1131</v>
      </c>
      <c r="O1030" s="22" t="s">
        <v>1132</v>
      </c>
      <c r="P1030" s="22" t="s">
        <v>1133</v>
      </c>
      <c r="Q1030" s="23" t="s">
        <v>1134</v>
      </c>
      <c r="R1030" s="22" t="s">
        <v>1135</v>
      </c>
      <c r="S1030" s="21" t="s">
        <v>33</v>
      </c>
      <c r="T1030" s="23" t="s">
        <v>1882</v>
      </c>
      <c r="U1030" s="24" t="s">
        <v>15</v>
      </c>
      <c r="V1030" s="23">
        <v>100</v>
      </c>
      <c r="W1030" s="25">
        <v>0</v>
      </c>
      <c r="X1030" s="25">
        <v>0</v>
      </c>
      <c r="Y1030" s="25">
        <v>4946589.16</v>
      </c>
      <c r="Z1030" s="25">
        <v>3514179.59</v>
      </c>
      <c r="AA1030" s="25">
        <v>0</v>
      </c>
      <c r="AB1030" s="25">
        <v>0</v>
      </c>
      <c r="AC1030" s="26">
        <v>45152.505756550927</v>
      </c>
      <c r="AD1030" s="27">
        <f>ROW()</f>
        <v>1030</v>
      </c>
      <c r="AE1030" s="27">
        <f>1</f>
        <v>1</v>
      </c>
      <c r="AF1030" s="27">
        <f>SUBTOTAL(109,Tbl_NGF_Data[[#This Row],[Counter]])</f>
        <v>1</v>
      </c>
    </row>
    <row r="1031" spans="2:32" ht="60" x14ac:dyDescent="0.25">
      <c r="B1031" s="21" t="s">
        <v>158</v>
      </c>
      <c r="C1031" s="22" t="s">
        <v>1779</v>
      </c>
      <c r="D1031" s="23">
        <v>6</v>
      </c>
      <c r="E1031" s="22" t="s">
        <v>158</v>
      </c>
      <c r="F1031" s="23">
        <v>6</v>
      </c>
      <c r="G1031" s="22" t="s">
        <v>1779</v>
      </c>
      <c r="H1031" s="22" t="s">
        <v>1327</v>
      </c>
      <c r="I1031" s="23">
        <v>1</v>
      </c>
      <c r="J1031" s="23">
        <v>165</v>
      </c>
      <c r="K1031" s="23" t="s">
        <v>1853</v>
      </c>
      <c r="L1031" s="22" t="s">
        <v>1854</v>
      </c>
      <c r="M1031" s="21" t="s">
        <v>159</v>
      </c>
      <c r="N1031" s="23" t="s">
        <v>1131</v>
      </c>
      <c r="O1031" s="22" t="s">
        <v>1132</v>
      </c>
      <c r="P1031" s="22" t="s">
        <v>1133</v>
      </c>
      <c r="Q1031" s="23" t="s">
        <v>1134</v>
      </c>
      <c r="R1031" s="22" t="s">
        <v>1135</v>
      </c>
      <c r="S1031" s="21" t="s">
        <v>33</v>
      </c>
      <c r="T1031" s="23" t="s">
        <v>1882</v>
      </c>
      <c r="U1031" s="24" t="s">
        <v>16</v>
      </c>
      <c r="V1031" s="23">
        <v>135</v>
      </c>
      <c r="W1031" s="25">
        <v>0</v>
      </c>
      <c r="X1031" s="25">
        <v>0</v>
      </c>
      <c r="Y1031" s="25">
        <v>15528998</v>
      </c>
      <c r="Z1031" s="25">
        <v>60216589.159999996</v>
      </c>
      <c r="AA1031" s="25">
        <v>3514179.5900000003</v>
      </c>
      <c r="AB1031" s="25">
        <v>0</v>
      </c>
      <c r="AC1031" s="26">
        <v>45152.505756550927</v>
      </c>
      <c r="AD1031" s="27">
        <f>ROW()</f>
        <v>1031</v>
      </c>
      <c r="AE1031" s="27">
        <f>1</f>
        <v>1</v>
      </c>
      <c r="AF1031" s="27">
        <f>SUBTOTAL(109,Tbl_NGF_Data[[#This Row],[Counter]])</f>
        <v>1</v>
      </c>
    </row>
    <row r="1032" spans="2:32" ht="60" x14ac:dyDescent="0.25">
      <c r="B1032" s="21" t="s">
        <v>158</v>
      </c>
      <c r="C1032" s="22" t="s">
        <v>1779</v>
      </c>
      <c r="D1032" s="23">
        <v>6</v>
      </c>
      <c r="E1032" s="22" t="s">
        <v>158</v>
      </c>
      <c r="F1032" s="23">
        <v>6</v>
      </c>
      <c r="G1032" s="22" t="s">
        <v>1779</v>
      </c>
      <c r="H1032" s="22" t="s">
        <v>1327</v>
      </c>
      <c r="I1032" s="23">
        <v>1</v>
      </c>
      <c r="J1032" s="23">
        <v>165</v>
      </c>
      <c r="K1032" s="23" t="s">
        <v>1853</v>
      </c>
      <c r="L1032" s="22" t="s">
        <v>1854</v>
      </c>
      <c r="M1032" s="21" t="s">
        <v>159</v>
      </c>
      <c r="N1032" s="23" t="s">
        <v>1131</v>
      </c>
      <c r="O1032" s="22" t="s">
        <v>1132</v>
      </c>
      <c r="P1032" s="22" t="s">
        <v>1133</v>
      </c>
      <c r="Q1032" s="23" t="s">
        <v>1134</v>
      </c>
      <c r="R1032" s="22" t="s">
        <v>1135</v>
      </c>
      <c r="S1032" s="21" t="s">
        <v>33</v>
      </c>
      <c r="T1032" s="23" t="s">
        <v>1882</v>
      </c>
      <c r="U1032" s="24" t="s">
        <v>17</v>
      </c>
      <c r="V1032" s="23">
        <v>200</v>
      </c>
      <c r="W1032" s="25">
        <v>0</v>
      </c>
      <c r="X1032" s="25">
        <v>0</v>
      </c>
      <c r="Y1032" s="25">
        <v>10582408.84</v>
      </c>
      <c r="Z1032" s="25">
        <v>56702409.57</v>
      </c>
      <c r="AA1032" s="25">
        <v>3514179.59</v>
      </c>
      <c r="AB1032" s="25">
        <v>0</v>
      </c>
      <c r="AC1032" s="26">
        <v>45152.505756550927</v>
      </c>
      <c r="AD1032" s="27">
        <f>ROW()</f>
        <v>1032</v>
      </c>
      <c r="AE1032" s="27">
        <f>1</f>
        <v>1</v>
      </c>
      <c r="AF1032" s="27">
        <f>SUBTOTAL(109,Tbl_NGF_Data[[#This Row],[Counter]])</f>
        <v>1</v>
      </c>
    </row>
    <row r="1033" spans="2:32" ht="60" x14ac:dyDescent="0.25">
      <c r="B1033" s="21" t="s">
        <v>158</v>
      </c>
      <c r="C1033" s="22" t="s">
        <v>1779</v>
      </c>
      <c r="D1033" s="23">
        <v>6</v>
      </c>
      <c r="E1033" s="22" t="s">
        <v>158</v>
      </c>
      <c r="F1033" s="23">
        <v>6</v>
      </c>
      <c r="G1033" s="22" t="s">
        <v>1779</v>
      </c>
      <c r="H1033" s="22" t="s">
        <v>1327</v>
      </c>
      <c r="I1033" s="23">
        <v>1</v>
      </c>
      <c r="J1033" s="23">
        <v>165</v>
      </c>
      <c r="K1033" s="23" t="s">
        <v>1853</v>
      </c>
      <c r="L1033" s="22" t="s">
        <v>1854</v>
      </c>
      <c r="M1033" s="21" t="s">
        <v>159</v>
      </c>
      <c r="N1033" s="23" t="s">
        <v>1131</v>
      </c>
      <c r="O1033" s="22" t="s">
        <v>1132</v>
      </c>
      <c r="P1033" s="22" t="s">
        <v>1133</v>
      </c>
      <c r="Q1033" s="23" t="s">
        <v>1134</v>
      </c>
      <c r="R1033" s="22" t="s">
        <v>1135</v>
      </c>
      <c r="S1033" s="21" t="s">
        <v>33</v>
      </c>
      <c r="T1033" s="23" t="s">
        <v>1882</v>
      </c>
      <c r="U1033" s="24" t="s">
        <v>18</v>
      </c>
      <c r="V1033" s="23">
        <v>220</v>
      </c>
      <c r="W1033" s="25">
        <v>0</v>
      </c>
      <c r="X1033" s="25">
        <v>0</v>
      </c>
      <c r="Y1033" s="25">
        <v>4946589.16</v>
      </c>
      <c r="Z1033" s="25">
        <v>3514179.5899999961</v>
      </c>
      <c r="AA1033" s="25">
        <v>4.6566128730773926E-10</v>
      </c>
      <c r="AB1033" s="25">
        <v>0</v>
      </c>
      <c r="AC1033" s="26">
        <v>45152.505756550927</v>
      </c>
      <c r="AD1033" s="27">
        <f>ROW()</f>
        <v>1033</v>
      </c>
      <c r="AE1033" s="27">
        <f>1</f>
        <v>1</v>
      </c>
      <c r="AF1033" s="27">
        <f>SUBTOTAL(109,Tbl_NGF_Data[[#This Row],[Counter]])</f>
        <v>1</v>
      </c>
    </row>
    <row r="1034" spans="2:32" ht="60" x14ac:dyDescent="0.25">
      <c r="B1034" s="21" t="s">
        <v>158</v>
      </c>
      <c r="C1034" s="22" t="s">
        <v>1779</v>
      </c>
      <c r="D1034" s="23">
        <v>6</v>
      </c>
      <c r="E1034" s="22" t="s">
        <v>158</v>
      </c>
      <c r="F1034" s="23">
        <v>6</v>
      </c>
      <c r="G1034" s="22" t="s">
        <v>1779</v>
      </c>
      <c r="H1034" s="22" t="s">
        <v>1327</v>
      </c>
      <c r="I1034" s="23">
        <v>1</v>
      </c>
      <c r="J1034" s="23">
        <v>165</v>
      </c>
      <c r="K1034" s="23" t="s">
        <v>1853</v>
      </c>
      <c r="L1034" s="22" t="s">
        <v>1854</v>
      </c>
      <c r="M1034" s="21" t="s">
        <v>159</v>
      </c>
      <c r="N1034" s="23" t="s">
        <v>1131</v>
      </c>
      <c r="O1034" s="22" t="s">
        <v>1132</v>
      </c>
      <c r="P1034" s="22" t="s">
        <v>1133</v>
      </c>
      <c r="Q1034" s="23" t="s">
        <v>1883</v>
      </c>
      <c r="R1034" s="22" t="s">
        <v>1884</v>
      </c>
      <c r="S1034" s="21" t="s">
        <v>168</v>
      </c>
      <c r="T1034" s="23" t="s">
        <v>1885</v>
      </c>
      <c r="U1034" s="24" t="s">
        <v>15</v>
      </c>
      <c r="V1034" s="23">
        <v>100</v>
      </c>
      <c r="W1034" s="25">
        <v>0</v>
      </c>
      <c r="X1034" s="25">
        <v>0</v>
      </c>
      <c r="Y1034" s="25">
        <v>0</v>
      </c>
      <c r="Z1034" s="25">
        <v>294438002.55000001</v>
      </c>
      <c r="AA1034" s="25">
        <v>4221253.33</v>
      </c>
      <c r="AB1034" s="25">
        <v>4999.9399999999996</v>
      </c>
      <c r="AC1034" s="26">
        <v>45152.505756550927</v>
      </c>
      <c r="AD1034" s="27">
        <f>ROW()</f>
        <v>1034</v>
      </c>
      <c r="AE1034" s="27">
        <f>1</f>
        <v>1</v>
      </c>
      <c r="AF1034" s="27">
        <f>SUBTOTAL(109,Tbl_NGF_Data[[#This Row],[Counter]])</f>
        <v>1</v>
      </c>
    </row>
    <row r="1035" spans="2:32" ht="60" x14ac:dyDescent="0.25">
      <c r="B1035" s="21" t="s">
        <v>158</v>
      </c>
      <c r="C1035" s="22" t="s">
        <v>1779</v>
      </c>
      <c r="D1035" s="23">
        <v>6</v>
      </c>
      <c r="E1035" s="22" t="s">
        <v>158</v>
      </c>
      <c r="F1035" s="23">
        <v>6</v>
      </c>
      <c r="G1035" s="22" t="s">
        <v>1779</v>
      </c>
      <c r="H1035" s="22" t="s">
        <v>1327</v>
      </c>
      <c r="I1035" s="23">
        <v>1</v>
      </c>
      <c r="J1035" s="23">
        <v>165</v>
      </c>
      <c r="K1035" s="23" t="s">
        <v>1853</v>
      </c>
      <c r="L1035" s="22" t="s">
        <v>1854</v>
      </c>
      <c r="M1035" s="21" t="s">
        <v>159</v>
      </c>
      <c r="N1035" s="23" t="s">
        <v>1131</v>
      </c>
      <c r="O1035" s="22" t="s">
        <v>1132</v>
      </c>
      <c r="P1035" s="22" t="s">
        <v>1133</v>
      </c>
      <c r="Q1035" s="23" t="s">
        <v>1883</v>
      </c>
      <c r="R1035" s="22" t="s">
        <v>1884</v>
      </c>
      <c r="S1035" s="21" t="s">
        <v>168</v>
      </c>
      <c r="T1035" s="23" t="s">
        <v>1885</v>
      </c>
      <c r="U1035" s="24" t="s">
        <v>16</v>
      </c>
      <c r="V1035" s="23">
        <v>135</v>
      </c>
      <c r="W1035" s="25">
        <v>0</v>
      </c>
      <c r="X1035" s="25">
        <v>0</v>
      </c>
      <c r="Y1035" s="25">
        <v>0</v>
      </c>
      <c r="Z1035" s="25">
        <v>524601619.89999998</v>
      </c>
      <c r="AA1035" s="25">
        <v>294438002.55000001</v>
      </c>
      <c r="AB1035" s="25">
        <v>18647644.670000002</v>
      </c>
      <c r="AC1035" s="26">
        <v>45152.505756550927</v>
      </c>
      <c r="AD1035" s="27">
        <f>ROW()</f>
        <v>1035</v>
      </c>
      <c r="AE1035" s="27">
        <f>1</f>
        <v>1</v>
      </c>
      <c r="AF1035" s="27">
        <f>SUBTOTAL(109,Tbl_NGF_Data[[#This Row],[Counter]])</f>
        <v>1</v>
      </c>
    </row>
    <row r="1036" spans="2:32" ht="60" x14ac:dyDescent="0.25">
      <c r="B1036" s="21" t="s">
        <v>158</v>
      </c>
      <c r="C1036" s="22" t="s">
        <v>1779</v>
      </c>
      <c r="D1036" s="23">
        <v>6</v>
      </c>
      <c r="E1036" s="22" t="s">
        <v>158</v>
      </c>
      <c r="F1036" s="23">
        <v>6</v>
      </c>
      <c r="G1036" s="22" t="s">
        <v>1779</v>
      </c>
      <c r="H1036" s="22" t="s">
        <v>1327</v>
      </c>
      <c r="I1036" s="23">
        <v>1</v>
      </c>
      <c r="J1036" s="23">
        <v>165</v>
      </c>
      <c r="K1036" s="23" t="s">
        <v>1853</v>
      </c>
      <c r="L1036" s="22" t="s">
        <v>1854</v>
      </c>
      <c r="M1036" s="21" t="s">
        <v>159</v>
      </c>
      <c r="N1036" s="23" t="s">
        <v>1131</v>
      </c>
      <c r="O1036" s="22" t="s">
        <v>1132</v>
      </c>
      <c r="P1036" s="22" t="s">
        <v>1133</v>
      </c>
      <c r="Q1036" s="23" t="s">
        <v>1883</v>
      </c>
      <c r="R1036" s="22" t="s">
        <v>1884</v>
      </c>
      <c r="S1036" s="21" t="s">
        <v>168</v>
      </c>
      <c r="T1036" s="23" t="s">
        <v>1885</v>
      </c>
      <c r="U1036" s="24" t="s">
        <v>17</v>
      </c>
      <c r="V1036" s="23">
        <v>200</v>
      </c>
      <c r="W1036" s="25">
        <v>0</v>
      </c>
      <c r="X1036" s="25">
        <v>0</v>
      </c>
      <c r="Y1036" s="25">
        <v>0</v>
      </c>
      <c r="Z1036" s="25">
        <v>230163617.34999996</v>
      </c>
      <c r="AA1036" s="25">
        <v>290216749.2700001</v>
      </c>
      <c r="AB1036" s="25">
        <v>18647644.669999998</v>
      </c>
      <c r="AC1036" s="26">
        <v>45152.505756550927</v>
      </c>
      <c r="AD1036" s="27">
        <f>ROW()</f>
        <v>1036</v>
      </c>
      <c r="AE1036" s="27">
        <f>1</f>
        <v>1</v>
      </c>
      <c r="AF1036" s="27">
        <f>SUBTOTAL(109,Tbl_NGF_Data[[#This Row],[Counter]])</f>
        <v>1</v>
      </c>
    </row>
    <row r="1037" spans="2:32" ht="60" x14ac:dyDescent="0.25">
      <c r="B1037" s="21" t="s">
        <v>158</v>
      </c>
      <c r="C1037" s="22" t="s">
        <v>1779</v>
      </c>
      <c r="D1037" s="23">
        <v>6</v>
      </c>
      <c r="E1037" s="22" t="s">
        <v>158</v>
      </c>
      <c r="F1037" s="23">
        <v>6</v>
      </c>
      <c r="G1037" s="22" t="s">
        <v>1779</v>
      </c>
      <c r="H1037" s="22" t="s">
        <v>1327</v>
      </c>
      <c r="I1037" s="23">
        <v>1</v>
      </c>
      <c r="J1037" s="23">
        <v>165</v>
      </c>
      <c r="K1037" s="23" t="s">
        <v>1853</v>
      </c>
      <c r="L1037" s="22" t="s">
        <v>1854</v>
      </c>
      <c r="M1037" s="21" t="s">
        <v>159</v>
      </c>
      <c r="N1037" s="23" t="s">
        <v>1131</v>
      </c>
      <c r="O1037" s="22" t="s">
        <v>1132</v>
      </c>
      <c r="P1037" s="22" t="s">
        <v>1133</v>
      </c>
      <c r="Q1037" s="23" t="s">
        <v>1883</v>
      </c>
      <c r="R1037" s="22" t="s">
        <v>1884</v>
      </c>
      <c r="S1037" s="21" t="s">
        <v>168</v>
      </c>
      <c r="T1037" s="23" t="s">
        <v>1885</v>
      </c>
      <c r="U1037" s="24" t="s">
        <v>18</v>
      </c>
      <c r="V1037" s="23">
        <v>220</v>
      </c>
      <c r="W1037" s="25">
        <v>0</v>
      </c>
      <c r="X1037" s="25">
        <v>0</v>
      </c>
      <c r="Y1037" s="25">
        <v>0</v>
      </c>
      <c r="Z1037" s="25">
        <v>294438002.55000001</v>
      </c>
      <c r="AA1037" s="25">
        <v>4221253.2799999118</v>
      </c>
      <c r="AB1037" s="25">
        <v>3.7252902984619141E-9</v>
      </c>
      <c r="AC1037" s="26">
        <v>45152.505756550927</v>
      </c>
      <c r="AD1037" s="27">
        <f>ROW()</f>
        <v>1037</v>
      </c>
      <c r="AE1037" s="27">
        <f>1</f>
        <v>1</v>
      </c>
      <c r="AF1037" s="27">
        <f>SUBTOTAL(109,Tbl_NGF_Data[[#This Row],[Counter]])</f>
        <v>1</v>
      </c>
    </row>
    <row r="1038" spans="2:32" ht="60" x14ac:dyDescent="0.25">
      <c r="B1038" s="21" t="s">
        <v>158</v>
      </c>
      <c r="C1038" s="22" t="s">
        <v>1779</v>
      </c>
      <c r="D1038" s="23">
        <v>6</v>
      </c>
      <c r="E1038" s="22" t="s">
        <v>158</v>
      </c>
      <c r="F1038" s="23">
        <v>6</v>
      </c>
      <c r="G1038" s="22" t="s">
        <v>1779</v>
      </c>
      <c r="H1038" s="22" t="s">
        <v>1327</v>
      </c>
      <c r="I1038" s="23">
        <v>1</v>
      </c>
      <c r="J1038" s="23">
        <v>165</v>
      </c>
      <c r="K1038" s="23" t="s">
        <v>1853</v>
      </c>
      <c r="L1038" s="22" t="s">
        <v>1854</v>
      </c>
      <c r="M1038" s="21" t="s">
        <v>159</v>
      </c>
      <c r="N1038" s="23" t="s">
        <v>1131</v>
      </c>
      <c r="O1038" s="22" t="s">
        <v>1132</v>
      </c>
      <c r="P1038" s="22" t="s">
        <v>1133</v>
      </c>
      <c r="Q1038" s="23" t="s">
        <v>1883</v>
      </c>
      <c r="R1038" s="22" t="s">
        <v>1884</v>
      </c>
      <c r="S1038" s="21" t="s">
        <v>168</v>
      </c>
      <c r="T1038" s="23" t="s">
        <v>1885</v>
      </c>
      <c r="U1038" s="24" t="s">
        <v>19</v>
      </c>
      <c r="V1038" s="23">
        <v>500</v>
      </c>
      <c r="W1038" s="25">
        <v>0</v>
      </c>
      <c r="X1038" s="25">
        <v>0</v>
      </c>
      <c r="Y1038" s="25">
        <v>0</v>
      </c>
      <c r="Z1038" s="25">
        <v>524601619.89999998</v>
      </c>
      <c r="AA1038" s="25">
        <v>0</v>
      </c>
      <c r="AB1038" s="25">
        <v>14431391.33</v>
      </c>
      <c r="AC1038" s="26">
        <v>45152.505756550927</v>
      </c>
      <c r="AD1038" s="27">
        <f>ROW()</f>
        <v>1038</v>
      </c>
      <c r="AE1038" s="27">
        <f>1</f>
        <v>1</v>
      </c>
      <c r="AF1038" s="27">
        <f>SUBTOTAL(109,Tbl_NGF_Data[[#This Row],[Counter]])</f>
        <v>1</v>
      </c>
    </row>
    <row r="1039" spans="2:32" ht="60" x14ac:dyDescent="0.25">
      <c r="B1039" s="21" t="s">
        <v>158</v>
      </c>
      <c r="C1039" s="22" t="s">
        <v>1779</v>
      </c>
      <c r="D1039" s="23">
        <v>6</v>
      </c>
      <c r="E1039" s="22" t="s">
        <v>158</v>
      </c>
      <c r="F1039" s="23">
        <v>6</v>
      </c>
      <c r="G1039" s="22" t="s">
        <v>1779</v>
      </c>
      <c r="H1039" s="22" t="s">
        <v>1327</v>
      </c>
      <c r="I1039" s="23">
        <v>1</v>
      </c>
      <c r="J1039" s="23">
        <v>165</v>
      </c>
      <c r="K1039" s="23" t="s">
        <v>1853</v>
      </c>
      <c r="L1039" s="22" t="s">
        <v>1854</v>
      </c>
      <c r="M1039" s="21" t="s">
        <v>159</v>
      </c>
      <c r="N1039" s="23" t="s">
        <v>1166</v>
      </c>
      <c r="O1039" s="22" t="s">
        <v>1167</v>
      </c>
      <c r="P1039" s="22" t="s">
        <v>1168</v>
      </c>
      <c r="Q1039" s="23" t="s">
        <v>1169</v>
      </c>
      <c r="R1039" s="22" t="s">
        <v>1170</v>
      </c>
      <c r="S1039" s="21" t="s">
        <v>40</v>
      </c>
      <c r="T1039" s="23" t="s">
        <v>1886</v>
      </c>
      <c r="U1039" s="24" t="s">
        <v>15</v>
      </c>
      <c r="V1039" s="23">
        <v>100</v>
      </c>
      <c r="W1039" s="25">
        <v>0</v>
      </c>
      <c r="X1039" s="25">
        <v>0</v>
      </c>
      <c r="Y1039" s="25">
        <v>0</v>
      </c>
      <c r="Z1039" s="25">
        <v>0</v>
      </c>
      <c r="AA1039" s="25">
        <v>515373657.31</v>
      </c>
      <c r="AB1039" s="25">
        <v>464159171.12</v>
      </c>
      <c r="AC1039" s="26">
        <v>45152.505756550927</v>
      </c>
      <c r="AD1039" s="27">
        <f>ROW()</f>
        <v>1039</v>
      </c>
      <c r="AE1039" s="27">
        <f>1</f>
        <v>1</v>
      </c>
      <c r="AF1039" s="27">
        <f>SUBTOTAL(109,Tbl_NGF_Data[[#This Row],[Counter]])</f>
        <v>1</v>
      </c>
    </row>
    <row r="1040" spans="2:32" ht="60" x14ac:dyDescent="0.25">
      <c r="B1040" s="21" t="s">
        <v>158</v>
      </c>
      <c r="C1040" s="22" t="s">
        <v>1779</v>
      </c>
      <c r="D1040" s="23">
        <v>6</v>
      </c>
      <c r="E1040" s="22" t="s">
        <v>158</v>
      </c>
      <c r="F1040" s="23">
        <v>6</v>
      </c>
      <c r="G1040" s="22" t="s">
        <v>1779</v>
      </c>
      <c r="H1040" s="22" t="s">
        <v>1327</v>
      </c>
      <c r="I1040" s="23">
        <v>1</v>
      </c>
      <c r="J1040" s="23">
        <v>165</v>
      </c>
      <c r="K1040" s="23" t="s">
        <v>1853</v>
      </c>
      <c r="L1040" s="22" t="s">
        <v>1854</v>
      </c>
      <c r="M1040" s="21" t="s">
        <v>159</v>
      </c>
      <c r="N1040" s="23" t="s">
        <v>1166</v>
      </c>
      <c r="O1040" s="22" t="s">
        <v>1167</v>
      </c>
      <c r="P1040" s="22" t="s">
        <v>1168</v>
      </c>
      <c r="Q1040" s="23" t="s">
        <v>1169</v>
      </c>
      <c r="R1040" s="22" t="s">
        <v>1170</v>
      </c>
      <c r="S1040" s="21" t="s">
        <v>40</v>
      </c>
      <c r="T1040" s="23" t="s">
        <v>1886</v>
      </c>
      <c r="U1040" s="24" t="s">
        <v>16</v>
      </c>
      <c r="V1040" s="23">
        <v>135</v>
      </c>
      <c r="W1040" s="25">
        <v>0</v>
      </c>
      <c r="X1040" s="25">
        <v>0</v>
      </c>
      <c r="Y1040" s="25">
        <v>0</v>
      </c>
      <c r="Z1040" s="25">
        <v>0</v>
      </c>
      <c r="AA1040" s="25">
        <v>517250000</v>
      </c>
      <c r="AB1040" s="25">
        <v>250000000</v>
      </c>
      <c r="AC1040" s="26">
        <v>45152.505756550927</v>
      </c>
      <c r="AD1040" s="27">
        <f>ROW()</f>
        <v>1040</v>
      </c>
      <c r="AE1040" s="27">
        <f>1</f>
        <v>1</v>
      </c>
      <c r="AF1040" s="27">
        <f>SUBTOTAL(109,Tbl_NGF_Data[[#This Row],[Counter]])</f>
        <v>1</v>
      </c>
    </row>
    <row r="1041" spans="2:32" ht="60" x14ac:dyDescent="0.25">
      <c r="B1041" s="21" t="s">
        <v>158</v>
      </c>
      <c r="C1041" s="22" t="s">
        <v>1779</v>
      </c>
      <c r="D1041" s="23">
        <v>6</v>
      </c>
      <c r="E1041" s="22" t="s">
        <v>158</v>
      </c>
      <c r="F1041" s="23">
        <v>6</v>
      </c>
      <c r="G1041" s="22" t="s">
        <v>1779</v>
      </c>
      <c r="H1041" s="22" t="s">
        <v>1327</v>
      </c>
      <c r="I1041" s="23">
        <v>1</v>
      </c>
      <c r="J1041" s="23">
        <v>165</v>
      </c>
      <c r="K1041" s="23" t="s">
        <v>1853</v>
      </c>
      <c r="L1041" s="22" t="s">
        <v>1854</v>
      </c>
      <c r="M1041" s="21" t="s">
        <v>159</v>
      </c>
      <c r="N1041" s="23" t="s">
        <v>1166</v>
      </c>
      <c r="O1041" s="22" t="s">
        <v>1167</v>
      </c>
      <c r="P1041" s="22" t="s">
        <v>1168</v>
      </c>
      <c r="Q1041" s="23" t="s">
        <v>1169</v>
      </c>
      <c r="R1041" s="22" t="s">
        <v>1170</v>
      </c>
      <c r="S1041" s="21" t="s">
        <v>40</v>
      </c>
      <c r="T1041" s="23" t="s">
        <v>1886</v>
      </c>
      <c r="U1041" s="24" t="s">
        <v>17</v>
      </c>
      <c r="V1041" s="23">
        <v>200</v>
      </c>
      <c r="W1041" s="25">
        <v>0</v>
      </c>
      <c r="X1041" s="25">
        <v>0</v>
      </c>
      <c r="Y1041" s="25">
        <v>0</v>
      </c>
      <c r="Z1041" s="25">
        <v>0</v>
      </c>
      <c r="AA1041" s="25">
        <v>1876342.69</v>
      </c>
      <c r="AB1041" s="25">
        <v>51214486.190000027</v>
      </c>
      <c r="AC1041" s="26">
        <v>45152.505756550927</v>
      </c>
      <c r="AD1041" s="27">
        <f>ROW()</f>
        <v>1041</v>
      </c>
      <c r="AE1041" s="27">
        <f>1</f>
        <v>1</v>
      </c>
      <c r="AF1041" s="27">
        <f>SUBTOTAL(109,Tbl_NGF_Data[[#This Row],[Counter]])</f>
        <v>1</v>
      </c>
    </row>
    <row r="1042" spans="2:32" ht="60" x14ac:dyDescent="0.25">
      <c r="B1042" s="21" t="s">
        <v>158</v>
      </c>
      <c r="C1042" s="22" t="s">
        <v>1779</v>
      </c>
      <c r="D1042" s="23">
        <v>6</v>
      </c>
      <c r="E1042" s="22" t="s">
        <v>158</v>
      </c>
      <c r="F1042" s="23">
        <v>6</v>
      </c>
      <c r="G1042" s="22" t="s">
        <v>1779</v>
      </c>
      <c r="H1042" s="22" t="s">
        <v>1327</v>
      </c>
      <c r="I1042" s="23">
        <v>1</v>
      </c>
      <c r="J1042" s="23">
        <v>165</v>
      </c>
      <c r="K1042" s="23" t="s">
        <v>1853</v>
      </c>
      <c r="L1042" s="22" t="s">
        <v>1854</v>
      </c>
      <c r="M1042" s="21" t="s">
        <v>159</v>
      </c>
      <c r="N1042" s="23" t="s">
        <v>1166</v>
      </c>
      <c r="O1042" s="22" t="s">
        <v>1167</v>
      </c>
      <c r="P1042" s="22" t="s">
        <v>1168</v>
      </c>
      <c r="Q1042" s="23" t="s">
        <v>1169</v>
      </c>
      <c r="R1042" s="22" t="s">
        <v>1170</v>
      </c>
      <c r="S1042" s="21" t="s">
        <v>40</v>
      </c>
      <c r="T1042" s="23" t="s">
        <v>1886</v>
      </c>
      <c r="U1042" s="24" t="s">
        <v>18</v>
      </c>
      <c r="V1042" s="23">
        <v>220</v>
      </c>
      <c r="W1042" s="25">
        <v>0</v>
      </c>
      <c r="X1042" s="25">
        <v>0</v>
      </c>
      <c r="Y1042" s="25">
        <v>0</v>
      </c>
      <c r="Z1042" s="25">
        <v>0</v>
      </c>
      <c r="AA1042" s="25">
        <v>515373657.31</v>
      </c>
      <c r="AB1042" s="25">
        <v>198785513.80999997</v>
      </c>
      <c r="AC1042" s="26">
        <v>45152.505756550927</v>
      </c>
      <c r="AD1042" s="27">
        <f>ROW()</f>
        <v>1042</v>
      </c>
      <c r="AE1042" s="27">
        <f>1</f>
        <v>1</v>
      </c>
      <c r="AF1042" s="27">
        <f>SUBTOTAL(109,Tbl_NGF_Data[[#This Row],[Counter]])</f>
        <v>1</v>
      </c>
    </row>
    <row r="1043" spans="2:32" ht="60" x14ac:dyDescent="0.25">
      <c r="B1043" s="21" t="s">
        <v>158</v>
      </c>
      <c r="C1043" s="22" t="s">
        <v>1779</v>
      </c>
      <c r="D1043" s="23">
        <v>6</v>
      </c>
      <c r="E1043" s="22" t="s">
        <v>158</v>
      </c>
      <c r="F1043" s="23">
        <v>6</v>
      </c>
      <c r="G1043" s="22" t="s">
        <v>1779</v>
      </c>
      <c r="H1043" s="22" t="s">
        <v>1327</v>
      </c>
      <c r="I1043" s="23">
        <v>1</v>
      </c>
      <c r="J1043" s="23">
        <v>165</v>
      </c>
      <c r="K1043" s="23" t="s">
        <v>1853</v>
      </c>
      <c r="L1043" s="22" t="s">
        <v>1854</v>
      </c>
      <c r="M1043" s="21" t="s">
        <v>159</v>
      </c>
      <c r="N1043" s="23" t="s">
        <v>1166</v>
      </c>
      <c r="O1043" s="22" t="s">
        <v>1167</v>
      </c>
      <c r="P1043" s="22" t="s">
        <v>1168</v>
      </c>
      <c r="Q1043" s="23" t="s">
        <v>1887</v>
      </c>
      <c r="R1043" s="22" t="s">
        <v>1888</v>
      </c>
      <c r="S1043" s="21" t="s">
        <v>157</v>
      </c>
      <c r="T1043" s="23" t="s">
        <v>1889</v>
      </c>
      <c r="U1043" s="24" t="s">
        <v>15</v>
      </c>
      <c r="V1043" s="23">
        <v>100</v>
      </c>
      <c r="W1043" s="25">
        <v>0</v>
      </c>
      <c r="X1043" s="25">
        <v>0</v>
      </c>
      <c r="Y1043" s="25">
        <v>0</v>
      </c>
      <c r="Z1043" s="25">
        <v>0</v>
      </c>
      <c r="AA1043" s="25">
        <v>0</v>
      </c>
      <c r="AB1043" s="25">
        <v>215149.7</v>
      </c>
      <c r="AC1043" s="26">
        <v>45152.505756550927</v>
      </c>
      <c r="AD1043" s="27">
        <f>ROW()</f>
        <v>1043</v>
      </c>
      <c r="AE1043" s="27">
        <f>1</f>
        <v>1</v>
      </c>
      <c r="AF1043" s="27">
        <f>SUBTOTAL(109,Tbl_NGF_Data[[#This Row],[Counter]])</f>
        <v>1</v>
      </c>
    </row>
    <row r="1044" spans="2:32" ht="60" x14ac:dyDescent="0.25">
      <c r="B1044" s="21" t="s">
        <v>158</v>
      </c>
      <c r="C1044" s="22" t="s">
        <v>1779</v>
      </c>
      <c r="D1044" s="23">
        <v>6</v>
      </c>
      <c r="E1044" s="22" t="s">
        <v>158</v>
      </c>
      <c r="F1044" s="23">
        <v>6</v>
      </c>
      <c r="G1044" s="22" t="s">
        <v>1779</v>
      </c>
      <c r="H1044" s="22" t="s">
        <v>1327</v>
      </c>
      <c r="I1044" s="23">
        <v>1</v>
      </c>
      <c r="J1044" s="23">
        <v>165</v>
      </c>
      <c r="K1044" s="23" t="s">
        <v>1853</v>
      </c>
      <c r="L1044" s="22" t="s">
        <v>1854</v>
      </c>
      <c r="M1044" s="21" t="s">
        <v>159</v>
      </c>
      <c r="N1044" s="23" t="s">
        <v>1166</v>
      </c>
      <c r="O1044" s="22" t="s">
        <v>1167</v>
      </c>
      <c r="P1044" s="22" t="s">
        <v>1168</v>
      </c>
      <c r="Q1044" s="23" t="s">
        <v>1887</v>
      </c>
      <c r="R1044" s="22" t="s">
        <v>1888</v>
      </c>
      <c r="S1044" s="21" t="s">
        <v>157</v>
      </c>
      <c r="T1044" s="23" t="s">
        <v>1889</v>
      </c>
      <c r="U1044" s="24" t="s">
        <v>16</v>
      </c>
      <c r="V1044" s="23">
        <v>135</v>
      </c>
      <c r="W1044" s="25">
        <v>0</v>
      </c>
      <c r="X1044" s="25">
        <v>0</v>
      </c>
      <c r="Y1044" s="25">
        <v>0</v>
      </c>
      <c r="Z1044" s="25">
        <v>0</v>
      </c>
      <c r="AA1044" s="25">
        <v>0</v>
      </c>
      <c r="AB1044" s="25">
        <v>219812354</v>
      </c>
      <c r="AC1044" s="26">
        <v>45152.505756550927</v>
      </c>
      <c r="AD1044" s="27">
        <f>ROW()</f>
        <v>1044</v>
      </c>
      <c r="AE1044" s="27">
        <f>1</f>
        <v>1</v>
      </c>
      <c r="AF1044" s="27">
        <f>SUBTOTAL(109,Tbl_NGF_Data[[#This Row],[Counter]])</f>
        <v>1</v>
      </c>
    </row>
    <row r="1045" spans="2:32" ht="60" x14ac:dyDescent="0.25">
      <c r="B1045" s="21" t="s">
        <v>158</v>
      </c>
      <c r="C1045" s="22" t="s">
        <v>1779</v>
      </c>
      <c r="D1045" s="23">
        <v>6</v>
      </c>
      <c r="E1045" s="22" t="s">
        <v>158</v>
      </c>
      <c r="F1045" s="23">
        <v>6</v>
      </c>
      <c r="G1045" s="22" t="s">
        <v>1779</v>
      </c>
      <c r="H1045" s="22" t="s">
        <v>1327</v>
      </c>
      <c r="I1045" s="23">
        <v>1</v>
      </c>
      <c r="J1045" s="23">
        <v>165</v>
      </c>
      <c r="K1045" s="23" t="s">
        <v>1853</v>
      </c>
      <c r="L1045" s="22" t="s">
        <v>1854</v>
      </c>
      <c r="M1045" s="21" t="s">
        <v>159</v>
      </c>
      <c r="N1045" s="23" t="s">
        <v>1166</v>
      </c>
      <c r="O1045" s="22" t="s">
        <v>1167</v>
      </c>
      <c r="P1045" s="22" t="s">
        <v>1168</v>
      </c>
      <c r="Q1045" s="23" t="s">
        <v>1887</v>
      </c>
      <c r="R1045" s="22" t="s">
        <v>1888</v>
      </c>
      <c r="S1045" s="21" t="s">
        <v>157</v>
      </c>
      <c r="T1045" s="23" t="s">
        <v>1889</v>
      </c>
      <c r="U1045" s="24" t="s">
        <v>17</v>
      </c>
      <c r="V1045" s="23">
        <v>200</v>
      </c>
      <c r="W1045" s="25">
        <v>0</v>
      </c>
      <c r="X1045" s="25">
        <v>0</v>
      </c>
      <c r="Y1045" s="25">
        <v>0</v>
      </c>
      <c r="Z1045" s="25">
        <v>0</v>
      </c>
      <c r="AA1045" s="25">
        <v>0</v>
      </c>
      <c r="AB1045" s="25">
        <v>19784850.299999997</v>
      </c>
      <c r="AC1045" s="26">
        <v>45152.505756550927</v>
      </c>
      <c r="AD1045" s="27">
        <f>ROW()</f>
        <v>1045</v>
      </c>
      <c r="AE1045" s="27">
        <f>1</f>
        <v>1</v>
      </c>
      <c r="AF1045" s="27">
        <f>SUBTOTAL(109,Tbl_NGF_Data[[#This Row],[Counter]])</f>
        <v>1</v>
      </c>
    </row>
    <row r="1046" spans="2:32" ht="60" x14ac:dyDescent="0.25">
      <c r="B1046" s="21" t="s">
        <v>158</v>
      </c>
      <c r="C1046" s="22" t="s">
        <v>1779</v>
      </c>
      <c r="D1046" s="23">
        <v>6</v>
      </c>
      <c r="E1046" s="22" t="s">
        <v>158</v>
      </c>
      <c r="F1046" s="23">
        <v>6</v>
      </c>
      <c r="G1046" s="22" t="s">
        <v>1779</v>
      </c>
      <c r="H1046" s="22" t="s">
        <v>1327</v>
      </c>
      <c r="I1046" s="23">
        <v>1</v>
      </c>
      <c r="J1046" s="23">
        <v>165</v>
      </c>
      <c r="K1046" s="23" t="s">
        <v>1853</v>
      </c>
      <c r="L1046" s="22" t="s">
        <v>1854</v>
      </c>
      <c r="M1046" s="21" t="s">
        <v>159</v>
      </c>
      <c r="N1046" s="23" t="s">
        <v>1166</v>
      </c>
      <c r="O1046" s="22" t="s">
        <v>1167</v>
      </c>
      <c r="P1046" s="22" t="s">
        <v>1168</v>
      </c>
      <c r="Q1046" s="23" t="s">
        <v>1887</v>
      </c>
      <c r="R1046" s="22" t="s">
        <v>1888</v>
      </c>
      <c r="S1046" s="21" t="s">
        <v>157</v>
      </c>
      <c r="T1046" s="23" t="s">
        <v>1889</v>
      </c>
      <c r="U1046" s="24" t="s">
        <v>18</v>
      </c>
      <c r="V1046" s="23">
        <v>220</v>
      </c>
      <c r="W1046" s="25">
        <v>0</v>
      </c>
      <c r="X1046" s="25">
        <v>0</v>
      </c>
      <c r="Y1046" s="25">
        <v>0</v>
      </c>
      <c r="Z1046" s="25">
        <v>0</v>
      </c>
      <c r="AA1046" s="25">
        <v>0</v>
      </c>
      <c r="AB1046" s="25">
        <v>200027503.69999999</v>
      </c>
      <c r="AC1046" s="26">
        <v>45152.505756550927</v>
      </c>
      <c r="AD1046" s="27">
        <f>ROW()</f>
        <v>1046</v>
      </c>
      <c r="AE1046" s="27">
        <f>1</f>
        <v>1</v>
      </c>
      <c r="AF1046" s="27">
        <f>SUBTOTAL(109,Tbl_NGF_Data[[#This Row],[Counter]])</f>
        <v>1</v>
      </c>
    </row>
    <row r="1047" spans="2:32" ht="60" x14ac:dyDescent="0.25">
      <c r="B1047" s="21" t="s">
        <v>158</v>
      </c>
      <c r="C1047" s="22" t="s">
        <v>1779</v>
      </c>
      <c r="D1047" s="23">
        <v>6</v>
      </c>
      <c r="E1047" s="22" t="s">
        <v>158</v>
      </c>
      <c r="F1047" s="23">
        <v>6</v>
      </c>
      <c r="G1047" s="22" t="s">
        <v>1779</v>
      </c>
      <c r="H1047" s="22" t="s">
        <v>1327</v>
      </c>
      <c r="I1047" s="23">
        <v>1</v>
      </c>
      <c r="J1047" s="23">
        <v>165</v>
      </c>
      <c r="K1047" s="23" t="s">
        <v>1853</v>
      </c>
      <c r="L1047" s="22" t="s">
        <v>1854</v>
      </c>
      <c r="M1047" s="21" t="s">
        <v>159</v>
      </c>
      <c r="N1047" s="23" t="s">
        <v>1166</v>
      </c>
      <c r="O1047" s="22" t="s">
        <v>1167</v>
      </c>
      <c r="P1047" s="22" t="s">
        <v>1168</v>
      </c>
      <c r="Q1047" s="23" t="s">
        <v>1887</v>
      </c>
      <c r="R1047" s="22" t="s">
        <v>1888</v>
      </c>
      <c r="S1047" s="21" t="s">
        <v>157</v>
      </c>
      <c r="T1047" s="23" t="s">
        <v>1889</v>
      </c>
      <c r="U1047" s="24" t="s">
        <v>19</v>
      </c>
      <c r="V1047" s="23">
        <v>500</v>
      </c>
      <c r="W1047" s="25">
        <v>0</v>
      </c>
      <c r="X1047" s="25">
        <v>0</v>
      </c>
      <c r="Y1047" s="25">
        <v>0</v>
      </c>
      <c r="Z1047" s="25">
        <v>0</v>
      </c>
      <c r="AA1047" s="25">
        <v>0</v>
      </c>
      <c r="AB1047" s="25">
        <v>20000000</v>
      </c>
      <c r="AC1047" s="26">
        <v>45152.505756550927</v>
      </c>
      <c r="AD1047" s="27">
        <f>ROW()</f>
        <v>1047</v>
      </c>
      <c r="AE1047" s="27">
        <f>1</f>
        <v>1</v>
      </c>
      <c r="AF1047" s="27">
        <f>SUBTOTAL(109,Tbl_NGF_Data[[#This Row],[Counter]])</f>
        <v>1</v>
      </c>
    </row>
    <row r="1048" spans="2:32" ht="60" x14ac:dyDescent="0.25">
      <c r="B1048" s="21" t="s">
        <v>158</v>
      </c>
      <c r="C1048" s="22" t="s">
        <v>1779</v>
      </c>
      <c r="D1048" s="23">
        <v>6</v>
      </c>
      <c r="E1048" s="22" t="s">
        <v>158</v>
      </c>
      <c r="F1048" s="23">
        <v>6</v>
      </c>
      <c r="G1048" s="22" t="s">
        <v>1779</v>
      </c>
      <c r="H1048" s="22" t="s">
        <v>1327</v>
      </c>
      <c r="I1048" s="23">
        <v>1</v>
      </c>
      <c r="J1048" s="23">
        <v>165</v>
      </c>
      <c r="K1048" s="23" t="s">
        <v>1853</v>
      </c>
      <c r="L1048" s="22" t="s">
        <v>1854</v>
      </c>
      <c r="M1048" s="21" t="s">
        <v>159</v>
      </c>
      <c r="N1048" s="23" t="s">
        <v>1166</v>
      </c>
      <c r="O1048" s="22" t="s">
        <v>1167</v>
      </c>
      <c r="P1048" s="22" t="s">
        <v>1168</v>
      </c>
      <c r="Q1048" s="23" t="s">
        <v>1890</v>
      </c>
      <c r="R1048" s="22" t="s">
        <v>1891</v>
      </c>
      <c r="S1048" s="21" t="s">
        <v>169</v>
      </c>
      <c r="T1048" s="23" t="s">
        <v>1892</v>
      </c>
      <c r="U1048" s="24" t="s">
        <v>15</v>
      </c>
      <c r="V1048" s="23">
        <v>100</v>
      </c>
      <c r="W1048" s="25">
        <v>0</v>
      </c>
      <c r="X1048" s="25">
        <v>0</v>
      </c>
      <c r="Y1048" s="25">
        <v>0</v>
      </c>
      <c r="Z1048" s="25">
        <v>158458728.03999999</v>
      </c>
      <c r="AA1048" s="25">
        <v>114365842.02</v>
      </c>
      <c r="AB1048" s="25">
        <v>6217378.6799999997</v>
      </c>
      <c r="AC1048" s="26">
        <v>45152.505756550927</v>
      </c>
      <c r="AD1048" s="27">
        <f>ROW()</f>
        <v>1048</v>
      </c>
      <c r="AE1048" s="27">
        <f>1</f>
        <v>1</v>
      </c>
      <c r="AF1048" s="27">
        <f>SUBTOTAL(109,Tbl_NGF_Data[[#This Row],[Counter]])</f>
        <v>1</v>
      </c>
    </row>
    <row r="1049" spans="2:32" ht="60" x14ac:dyDescent="0.25">
      <c r="B1049" s="21" t="s">
        <v>158</v>
      </c>
      <c r="C1049" s="22" t="s">
        <v>1779</v>
      </c>
      <c r="D1049" s="23">
        <v>6</v>
      </c>
      <c r="E1049" s="22" t="s">
        <v>158</v>
      </c>
      <c r="F1049" s="23">
        <v>6</v>
      </c>
      <c r="G1049" s="22" t="s">
        <v>1779</v>
      </c>
      <c r="H1049" s="22" t="s">
        <v>1327</v>
      </c>
      <c r="I1049" s="23">
        <v>1</v>
      </c>
      <c r="J1049" s="23">
        <v>165</v>
      </c>
      <c r="K1049" s="23" t="s">
        <v>1853</v>
      </c>
      <c r="L1049" s="22" t="s">
        <v>1854</v>
      </c>
      <c r="M1049" s="21" t="s">
        <v>159</v>
      </c>
      <c r="N1049" s="23" t="s">
        <v>1166</v>
      </c>
      <c r="O1049" s="22" t="s">
        <v>1167</v>
      </c>
      <c r="P1049" s="22" t="s">
        <v>1168</v>
      </c>
      <c r="Q1049" s="23" t="s">
        <v>1890</v>
      </c>
      <c r="R1049" s="22" t="s">
        <v>1891</v>
      </c>
      <c r="S1049" s="21" t="s">
        <v>169</v>
      </c>
      <c r="T1049" s="23" t="s">
        <v>1892</v>
      </c>
      <c r="U1049" s="24" t="s">
        <v>16</v>
      </c>
      <c r="V1049" s="23">
        <v>135</v>
      </c>
      <c r="W1049" s="25">
        <v>0</v>
      </c>
      <c r="X1049" s="25">
        <v>0</v>
      </c>
      <c r="Y1049" s="25">
        <v>0</v>
      </c>
      <c r="Z1049" s="25">
        <v>0</v>
      </c>
      <c r="AA1049" s="25">
        <v>465508855</v>
      </c>
      <c r="AB1049" s="25">
        <v>123878328.66</v>
      </c>
      <c r="AC1049" s="26">
        <v>45152.505756550927</v>
      </c>
      <c r="AD1049" s="27">
        <f>ROW()</f>
        <v>1049</v>
      </c>
      <c r="AE1049" s="27">
        <f>1</f>
        <v>1</v>
      </c>
      <c r="AF1049" s="27">
        <f>SUBTOTAL(109,Tbl_NGF_Data[[#This Row],[Counter]])</f>
        <v>1</v>
      </c>
    </row>
    <row r="1050" spans="2:32" ht="60" x14ac:dyDescent="0.25">
      <c r="B1050" s="21" t="s">
        <v>158</v>
      </c>
      <c r="C1050" s="22" t="s">
        <v>1779</v>
      </c>
      <c r="D1050" s="23">
        <v>6</v>
      </c>
      <c r="E1050" s="22" t="s">
        <v>158</v>
      </c>
      <c r="F1050" s="23">
        <v>6</v>
      </c>
      <c r="G1050" s="22" t="s">
        <v>1779</v>
      </c>
      <c r="H1050" s="22" t="s">
        <v>1327</v>
      </c>
      <c r="I1050" s="23">
        <v>1</v>
      </c>
      <c r="J1050" s="23">
        <v>165</v>
      </c>
      <c r="K1050" s="23" t="s">
        <v>1853</v>
      </c>
      <c r="L1050" s="22" t="s">
        <v>1854</v>
      </c>
      <c r="M1050" s="21" t="s">
        <v>159</v>
      </c>
      <c r="N1050" s="23" t="s">
        <v>1166</v>
      </c>
      <c r="O1050" s="22" t="s">
        <v>1167</v>
      </c>
      <c r="P1050" s="22" t="s">
        <v>1168</v>
      </c>
      <c r="Q1050" s="23" t="s">
        <v>1890</v>
      </c>
      <c r="R1050" s="22" t="s">
        <v>1891</v>
      </c>
      <c r="S1050" s="21" t="s">
        <v>169</v>
      </c>
      <c r="T1050" s="23" t="s">
        <v>1892</v>
      </c>
      <c r="U1050" s="24" t="s">
        <v>17</v>
      </c>
      <c r="V1050" s="23">
        <v>200</v>
      </c>
      <c r="W1050" s="25">
        <v>0</v>
      </c>
      <c r="X1050" s="25">
        <v>0</v>
      </c>
      <c r="Y1050" s="25">
        <v>0</v>
      </c>
      <c r="Z1050" s="25">
        <v>0</v>
      </c>
      <c r="AA1050" s="25">
        <v>351143013.23000002</v>
      </c>
      <c r="AB1050" s="25">
        <v>117687050.09999999</v>
      </c>
      <c r="AC1050" s="26">
        <v>45152.505756550927</v>
      </c>
      <c r="AD1050" s="27">
        <f>ROW()</f>
        <v>1050</v>
      </c>
      <c r="AE1050" s="27">
        <f>1</f>
        <v>1</v>
      </c>
      <c r="AF1050" s="27">
        <f>SUBTOTAL(109,Tbl_NGF_Data[[#This Row],[Counter]])</f>
        <v>1</v>
      </c>
    </row>
    <row r="1051" spans="2:32" ht="60" x14ac:dyDescent="0.25">
      <c r="B1051" s="21" t="s">
        <v>158</v>
      </c>
      <c r="C1051" s="22" t="s">
        <v>1779</v>
      </c>
      <c r="D1051" s="23">
        <v>6</v>
      </c>
      <c r="E1051" s="22" t="s">
        <v>158</v>
      </c>
      <c r="F1051" s="23">
        <v>6</v>
      </c>
      <c r="G1051" s="22" t="s">
        <v>1779</v>
      </c>
      <c r="H1051" s="22" t="s">
        <v>1327</v>
      </c>
      <c r="I1051" s="23">
        <v>1</v>
      </c>
      <c r="J1051" s="23">
        <v>165</v>
      </c>
      <c r="K1051" s="23" t="s">
        <v>1853</v>
      </c>
      <c r="L1051" s="22" t="s">
        <v>1854</v>
      </c>
      <c r="M1051" s="21" t="s">
        <v>159</v>
      </c>
      <c r="N1051" s="23" t="s">
        <v>1166</v>
      </c>
      <c r="O1051" s="22" t="s">
        <v>1167</v>
      </c>
      <c r="P1051" s="22" t="s">
        <v>1168</v>
      </c>
      <c r="Q1051" s="23" t="s">
        <v>1890</v>
      </c>
      <c r="R1051" s="22" t="s">
        <v>1891</v>
      </c>
      <c r="S1051" s="21" t="s">
        <v>169</v>
      </c>
      <c r="T1051" s="23" t="s">
        <v>1892</v>
      </c>
      <c r="U1051" s="24" t="s">
        <v>18</v>
      </c>
      <c r="V1051" s="23">
        <v>220</v>
      </c>
      <c r="W1051" s="25">
        <v>0</v>
      </c>
      <c r="X1051" s="25">
        <v>0</v>
      </c>
      <c r="Y1051" s="25">
        <v>0</v>
      </c>
      <c r="Z1051" s="25">
        <v>0</v>
      </c>
      <c r="AA1051" s="25">
        <v>114365841.76999998</v>
      </c>
      <c r="AB1051" s="25">
        <v>6191278.5600000024</v>
      </c>
      <c r="AC1051" s="26">
        <v>45152.505756550927</v>
      </c>
      <c r="AD1051" s="27">
        <f>ROW()</f>
        <v>1051</v>
      </c>
      <c r="AE1051" s="27">
        <f>1</f>
        <v>1</v>
      </c>
      <c r="AF1051" s="27">
        <f>SUBTOTAL(109,Tbl_NGF_Data[[#This Row],[Counter]])</f>
        <v>1</v>
      </c>
    </row>
    <row r="1052" spans="2:32" ht="60" x14ac:dyDescent="0.25">
      <c r="B1052" s="21" t="s">
        <v>158</v>
      </c>
      <c r="C1052" s="22" t="s">
        <v>1779</v>
      </c>
      <c r="D1052" s="23">
        <v>6</v>
      </c>
      <c r="E1052" s="22" t="s">
        <v>158</v>
      </c>
      <c r="F1052" s="23">
        <v>6</v>
      </c>
      <c r="G1052" s="22" t="s">
        <v>1779</v>
      </c>
      <c r="H1052" s="22" t="s">
        <v>1327</v>
      </c>
      <c r="I1052" s="23">
        <v>1</v>
      </c>
      <c r="J1052" s="23">
        <v>165</v>
      </c>
      <c r="K1052" s="23" t="s">
        <v>1853</v>
      </c>
      <c r="L1052" s="22" t="s">
        <v>1854</v>
      </c>
      <c r="M1052" s="21" t="s">
        <v>159</v>
      </c>
      <c r="N1052" s="23" t="s">
        <v>1166</v>
      </c>
      <c r="O1052" s="22" t="s">
        <v>1167</v>
      </c>
      <c r="P1052" s="22" t="s">
        <v>1168</v>
      </c>
      <c r="Q1052" s="23" t="s">
        <v>1890</v>
      </c>
      <c r="R1052" s="22" t="s">
        <v>1891</v>
      </c>
      <c r="S1052" s="21" t="s">
        <v>169</v>
      </c>
      <c r="T1052" s="23" t="s">
        <v>1892</v>
      </c>
      <c r="U1052" s="24" t="s">
        <v>19</v>
      </c>
      <c r="V1052" s="23">
        <v>500</v>
      </c>
      <c r="W1052" s="25">
        <v>0</v>
      </c>
      <c r="X1052" s="25">
        <v>0</v>
      </c>
      <c r="Y1052" s="25">
        <v>0</v>
      </c>
      <c r="Z1052" s="25">
        <v>158458728.03999999</v>
      </c>
      <c r="AA1052" s="25">
        <v>307050127.25</v>
      </c>
      <c r="AB1052" s="25">
        <v>9538586.7200000007</v>
      </c>
      <c r="AC1052" s="26">
        <v>45152.505756550927</v>
      </c>
      <c r="AD1052" s="27">
        <f>ROW()</f>
        <v>1052</v>
      </c>
      <c r="AE1052" s="27">
        <f>1</f>
        <v>1</v>
      </c>
      <c r="AF1052" s="27">
        <f>SUBTOTAL(109,Tbl_NGF_Data[[#This Row],[Counter]])</f>
        <v>1</v>
      </c>
    </row>
    <row r="1053" spans="2:32" ht="60" x14ac:dyDescent="0.25">
      <c r="B1053" s="21" t="s">
        <v>158</v>
      </c>
      <c r="C1053" s="22" t="s">
        <v>1779</v>
      </c>
      <c r="D1053" s="23">
        <v>6</v>
      </c>
      <c r="E1053" s="22" t="s">
        <v>158</v>
      </c>
      <c r="F1053" s="23">
        <v>6</v>
      </c>
      <c r="G1053" s="22" t="s">
        <v>1779</v>
      </c>
      <c r="H1053" s="22" t="s">
        <v>1327</v>
      </c>
      <c r="I1053" s="23">
        <v>1</v>
      </c>
      <c r="J1053" s="23">
        <v>165</v>
      </c>
      <c r="K1053" s="23" t="s">
        <v>1853</v>
      </c>
      <c r="L1053" s="22" t="s">
        <v>1854</v>
      </c>
      <c r="M1053" s="21" t="s">
        <v>159</v>
      </c>
      <c r="N1053" s="23" t="s">
        <v>1166</v>
      </c>
      <c r="O1053" s="22" t="s">
        <v>1167</v>
      </c>
      <c r="P1053" s="22" t="s">
        <v>1168</v>
      </c>
      <c r="Q1053" s="23" t="s">
        <v>1893</v>
      </c>
      <c r="R1053" s="22" t="s">
        <v>1894</v>
      </c>
      <c r="S1053" s="21" t="s">
        <v>170</v>
      </c>
      <c r="T1053" s="23" t="s">
        <v>1895</v>
      </c>
      <c r="U1053" s="24" t="s">
        <v>15</v>
      </c>
      <c r="V1053" s="23">
        <v>100</v>
      </c>
      <c r="W1053" s="25">
        <v>0</v>
      </c>
      <c r="X1053" s="25">
        <v>0</v>
      </c>
      <c r="Y1053" s="25">
        <v>0</v>
      </c>
      <c r="Z1053" s="25">
        <v>0</v>
      </c>
      <c r="AA1053" s="25">
        <v>0.01</v>
      </c>
      <c r="AB1053" s="25">
        <v>11259.81</v>
      </c>
      <c r="AC1053" s="26">
        <v>45152.505756550927</v>
      </c>
      <c r="AD1053" s="27">
        <f>ROW()</f>
        <v>1053</v>
      </c>
      <c r="AE1053" s="27">
        <f>1</f>
        <v>1</v>
      </c>
      <c r="AF1053" s="27">
        <f>SUBTOTAL(109,Tbl_NGF_Data[[#This Row],[Counter]])</f>
        <v>1</v>
      </c>
    </row>
    <row r="1054" spans="2:32" ht="60" x14ac:dyDescent="0.25">
      <c r="B1054" s="21" t="s">
        <v>158</v>
      </c>
      <c r="C1054" s="22" t="s">
        <v>1779</v>
      </c>
      <c r="D1054" s="23">
        <v>6</v>
      </c>
      <c r="E1054" s="22" t="s">
        <v>158</v>
      </c>
      <c r="F1054" s="23">
        <v>6</v>
      </c>
      <c r="G1054" s="22" t="s">
        <v>1779</v>
      </c>
      <c r="H1054" s="22" t="s">
        <v>1327</v>
      </c>
      <c r="I1054" s="23">
        <v>1</v>
      </c>
      <c r="J1054" s="23">
        <v>165</v>
      </c>
      <c r="K1054" s="23" t="s">
        <v>1853</v>
      </c>
      <c r="L1054" s="22" t="s">
        <v>1854</v>
      </c>
      <c r="M1054" s="21" t="s">
        <v>159</v>
      </c>
      <c r="N1054" s="23" t="s">
        <v>1166</v>
      </c>
      <c r="O1054" s="22" t="s">
        <v>1167</v>
      </c>
      <c r="P1054" s="22" t="s">
        <v>1168</v>
      </c>
      <c r="Q1054" s="23" t="s">
        <v>1893</v>
      </c>
      <c r="R1054" s="22" t="s">
        <v>1894</v>
      </c>
      <c r="S1054" s="21" t="s">
        <v>170</v>
      </c>
      <c r="T1054" s="23" t="s">
        <v>1895</v>
      </c>
      <c r="U1054" s="24" t="s">
        <v>16</v>
      </c>
      <c r="V1054" s="23">
        <v>135</v>
      </c>
      <c r="W1054" s="25">
        <v>0</v>
      </c>
      <c r="X1054" s="25">
        <v>0</v>
      </c>
      <c r="Y1054" s="25">
        <v>0</v>
      </c>
      <c r="Z1054" s="25">
        <v>0</v>
      </c>
      <c r="AA1054" s="25">
        <v>39724473</v>
      </c>
      <c r="AB1054" s="25">
        <v>0</v>
      </c>
      <c r="AC1054" s="26">
        <v>45152.505756550927</v>
      </c>
      <c r="AD1054" s="27">
        <f>ROW()</f>
        <v>1054</v>
      </c>
      <c r="AE1054" s="27">
        <f>1</f>
        <v>1</v>
      </c>
      <c r="AF1054" s="27">
        <f>SUBTOTAL(109,Tbl_NGF_Data[[#This Row],[Counter]])</f>
        <v>1</v>
      </c>
    </row>
    <row r="1055" spans="2:32" ht="60" x14ac:dyDescent="0.25">
      <c r="B1055" s="21" t="s">
        <v>158</v>
      </c>
      <c r="C1055" s="22" t="s">
        <v>1779</v>
      </c>
      <c r="D1055" s="23">
        <v>6</v>
      </c>
      <c r="E1055" s="22" t="s">
        <v>158</v>
      </c>
      <c r="F1055" s="23">
        <v>6</v>
      </c>
      <c r="G1055" s="22" t="s">
        <v>1779</v>
      </c>
      <c r="H1055" s="22" t="s">
        <v>1327</v>
      </c>
      <c r="I1055" s="23">
        <v>1</v>
      </c>
      <c r="J1055" s="23">
        <v>165</v>
      </c>
      <c r="K1055" s="23" t="s">
        <v>1853</v>
      </c>
      <c r="L1055" s="22" t="s">
        <v>1854</v>
      </c>
      <c r="M1055" s="21" t="s">
        <v>159</v>
      </c>
      <c r="N1055" s="23" t="s">
        <v>1166</v>
      </c>
      <c r="O1055" s="22" t="s">
        <v>1167</v>
      </c>
      <c r="P1055" s="22" t="s">
        <v>1168</v>
      </c>
      <c r="Q1055" s="23" t="s">
        <v>1893</v>
      </c>
      <c r="R1055" s="22" t="s">
        <v>1894</v>
      </c>
      <c r="S1055" s="21" t="s">
        <v>170</v>
      </c>
      <c r="T1055" s="23" t="s">
        <v>1895</v>
      </c>
      <c r="U1055" s="24" t="s">
        <v>17</v>
      </c>
      <c r="V1055" s="23">
        <v>200</v>
      </c>
      <c r="W1055" s="25">
        <v>0</v>
      </c>
      <c r="X1055" s="25">
        <v>0</v>
      </c>
      <c r="Y1055" s="25">
        <v>0</v>
      </c>
      <c r="Z1055" s="25">
        <v>0</v>
      </c>
      <c r="AA1055" s="25">
        <v>56982.850000000006</v>
      </c>
      <c r="AB1055" s="25">
        <v>0</v>
      </c>
      <c r="AC1055" s="26">
        <v>45152.505756550927</v>
      </c>
      <c r="AD1055" s="27">
        <f>ROW()</f>
        <v>1055</v>
      </c>
      <c r="AE1055" s="27">
        <f>1</f>
        <v>1</v>
      </c>
      <c r="AF1055" s="27">
        <f>SUBTOTAL(109,Tbl_NGF_Data[[#This Row],[Counter]])</f>
        <v>1</v>
      </c>
    </row>
    <row r="1056" spans="2:32" ht="60" x14ac:dyDescent="0.25">
      <c r="B1056" s="21" t="s">
        <v>158</v>
      </c>
      <c r="C1056" s="22" t="s">
        <v>1779</v>
      </c>
      <c r="D1056" s="23">
        <v>6</v>
      </c>
      <c r="E1056" s="22" t="s">
        <v>158</v>
      </c>
      <c r="F1056" s="23">
        <v>6</v>
      </c>
      <c r="G1056" s="22" t="s">
        <v>1779</v>
      </c>
      <c r="H1056" s="22" t="s">
        <v>1327</v>
      </c>
      <c r="I1056" s="23">
        <v>1</v>
      </c>
      <c r="J1056" s="23">
        <v>165</v>
      </c>
      <c r="K1056" s="23" t="s">
        <v>1853</v>
      </c>
      <c r="L1056" s="22" t="s">
        <v>1854</v>
      </c>
      <c r="M1056" s="21" t="s">
        <v>159</v>
      </c>
      <c r="N1056" s="23" t="s">
        <v>1166</v>
      </c>
      <c r="O1056" s="22" t="s">
        <v>1167</v>
      </c>
      <c r="P1056" s="22" t="s">
        <v>1168</v>
      </c>
      <c r="Q1056" s="23" t="s">
        <v>1893</v>
      </c>
      <c r="R1056" s="22" t="s">
        <v>1894</v>
      </c>
      <c r="S1056" s="21" t="s">
        <v>170</v>
      </c>
      <c r="T1056" s="23" t="s">
        <v>1895</v>
      </c>
      <c r="U1056" s="24" t="s">
        <v>18</v>
      </c>
      <c r="V1056" s="23">
        <v>220</v>
      </c>
      <c r="W1056" s="25">
        <v>0</v>
      </c>
      <c r="X1056" s="25">
        <v>0</v>
      </c>
      <c r="Y1056" s="25">
        <v>0</v>
      </c>
      <c r="Z1056" s="25">
        <v>0</v>
      </c>
      <c r="AA1056" s="25">
        <v>39667490.149999999</v>
      </c>
      <c r="AB1056" s="25">
        <v>0</v>
      </c>
      <c r="AC1056" s="26">
        <v>45152.505756550927</v>
      </c>
      <c r="AD1056" s="27">
        <f>ROW()</f>
        <v>1056</v>
      </c>
      <c r="AE1056" s="27">
        <f>1</f>
        <v>1</v>
      </c>
      <c r="AF1056" s="27">
        <f>SUBTOTAL(109,Tbl_NGF_Data[[#This Row],[Counter]])</f>
        <v>1</v>
      </c>
    </row>
    <row r="1057" spans="2:32" ht="60" x14ac:dyDescent="0.25">
      <c r="B1057" s="21" t="s">
        <v>158</v>
      </c>
      <c r="C1057" s="22" t="s">
        <v>1779</v>
      </c>
      <c r="D1057" s="23">
        <v>6</v>
      </c>
      <c r="E1057" s="22" t="s">
        <v>158</v>
      </c>
      <c r="F1057" s="23">
        <v>6</v>
      </c>
      <c r="G1057" s="22" t="s">
        <v>1779</v>
      </c>
      <c r="H1057" s="22" t="s">
        <v>1327</v>
      </c>
      <c r="I1057" s="23">
        <v>1</v>
      </c>
      <c r="J1057" s="23">
        <v>165</v>
      </c>
      <c r="K1057" s="23" t="s">
        <v>1853</v>
      </c>
      <c r="L1057" s="22" t="s">
        <v>1854</v>
      </c>
      <c r="M1057" s="21" t="s">
        <v>159</v>
      </c>
      <c r="N1057" s="23" t="s">
        <v>1166</v>
      </c>
      <c r="O1057" s="22" t="s">
        <v>1167</v>
      </c>
      <c r="P1057" s="22" t="s">
        <v>1168</v>
      </c>
      <c r="Q1057" s="23" t="s">
        <v>1893</v>
      </c>
      <c r="R1057" s="22" t="s">
        <v>1894</v>
      </c>
      <c r="S1057" s="21" t="s">
        <v>170</v>
      </c>
      <c r="T1057" s="23" t="s">
        <v>1895</v>
      </c>
      <c r="U1057" s="24" t="s">
        <v>19</v>
      </c>
      <c r="V1057" s="23">
        <v>500</v>
      </c>
      <c r="W1057" s="25">
        <v>0</v>
      </c>
      <c r="X1057" s="25">
        <v>0</v>
      </c>
      <c r="Y1057" s="25">
        <v>0</v>
      </c>
      <c r="Z1057" s="25">
        <v>0</v>
      </c>
      <c r="AA1057" s="25">
        <v>56982.86</v>
      </c>
      <c r="AB1057" s="25">
        <v>11259.8</v>
      </c>
      <c r="AC1057" s="26">
        <v>45152.505756550927</v>
      </c>
      <c r="AD1057" s="27">
        <f>ROW()</f>
        <v>1057</v>
      </c>
      <c r="AE1057" s="27">
        <f>1</f>
        <v>1</v>
      </c>
      <c r="AF1057" s="27">
        <f>SUBTOTAL(109,Tbl_NGF_Data[[#This Row],[Counter]])</f>
        <v>1</v>
      </c>
    </row>
    <row r="1058" spans="2:32" ht="45" x14ac:dyDescent="0.25">
      <c r="B1058" s="21" t="s">
        <v>158</v>
      </c>
      <c r="C1058" s="22" t="s">
        <v>1779</v>
      </c>
      <c r="D1058" s="23">
        <v>6</v>
      </c>
      <c r="E1058" s="22" t="s">
        <v>158</v>
      </c>
      <c r="F1058" s="23">
        <v>6</v>
      </c>
      <c r="G1058" s="22" t="s">
        <v>1779</v>
      </c>
      <c r="H1058" s="22" t="s">
        <v>1327</v>
      </c>
      <c r="I1058" s="23">
        <v>1</v>
      </c>
      <c r="J1058" s="23">
        <v>409</v>
      </c>
      <c r="K1058" s="23" t="s">
        <v>1896</v>
      </c>
      <c r="L1058" s="22" t="s">
        <v>1897</v>
      </c>
      <c r="M1058" s="21" t="s">
        <v>215</v>
      </c>
      <c r="N1058" s="23" t="s">
        <v>1119</v>
      </c>
      <c r="O1058" s="22" t="s">
        <v>1120</v>
      </c>
      <c r="P1058" s="22" t="s">
        <v>1121</v>
      </c>
      <c r="Q1058" s="23" t="s">
        <v>1898</v>
      </c>
      <c r="R1058" s="22" t="s">
        <v>1899</v>
      </c>
      <c r="S1058" s="21" t="s">
        <v>216</v>
      </c>
      <c r="T1058" s="23" t="s">
        <v>1900</v>
      </c>
      <c r="U1058" s="24" t="s">
        <v>15</v>
      </c>
      <c r="V1058" s="23">
        <v>100</v>
      </c>
      <c r="W1058" s="25">
        <v>0</v>
      </c>
      <c r="X1058" s="25">
        <v>0</v>
      </c>
      <c r="Y1058" s="25">
        <v>0</v>
      </c>
      <c r="Z1058" s="25">
        <v>0</v>
      </c>
      <c r="AA1058" s="25">
        <v>0</v>
      </c>
      <c r="AB1058" s="25">
        <v>6940000</v>
      </c>
      <c r="AC1058" s="26">
        <v>45152.505756550927</v>
      </c>
      <c r="AD1058" s="27">
        <f>ROW()</f>
        <v>1058</v>
      </c>
      <c r="AE1058" s="27">
        <f>1</f>
        <v>1</v>
      </c>
      <c r="AF1058" s="27">
        <f>SUBTOTAL(109,Tbl_NGF_Data[[#This Row],[Counter]])</f>
        <v>1</v>
      </c>
    </row>
    <row r="1059" spans="2:32" ht="45" x14ac:dyDescent="0.25">
      <c r="B1059" s="21" t="s">
        <v>158</v>
      </c>
      <c r="C1059" s="22" t="s">
        <v>1779</v>
      </c>
      <c r="D1059" s="23">
        <v>6</v>
      </c>
      <c r="E1059" s="22" t="s">
        <v>158</v>
      </c>
      <c r="F1059" s="23">
        <v>6</v>
      </c>
      <c r="G1059" s="22" t="s">
        <v>1779</v>
      </c>
      <c r="H1059" s="22" t="s">
        <v>1327</v>
      </c>
      <c r="I1059" s="23">
        <v>1</v>
      </c>
      <c r="J1059" s="23">
        <v>409</v>
      </c>
      <c r="K1059" s="23" t="s">
        <v>1896</v>
      </c>
      <c r="L1059" s="22" t="s">
        <v>1897</v>
      </c>
      <c r="M1059" s="21" t="s">
        <v>215</v>
      </c>
      <c r="N1059" s="23" t="s">
        <v>1119</v>
      </c>
      <c r="O1059" s="22" t="s">
        <v>1120</v>
      </c>
      <c r="P1059" s="22" t="s">
        <v>1121</v>
      </c>
      <c r="Q1059" s="23" t="s">
        <v>1898</v>
      </c>
      <c r="R1059" s="22" t="s">
        <v>1899</v>
      </c>
      <c r="S1059" s="21" t="s">
        <v>216</v>
      </c>
      <c r="T1059" s="23" t="s">
        <v>1900</v>
      </c>
      <c r="U1059" s="24" t="s">
        <v>19</v>
      </c>
      <c r="V1059" s="23">
        <v>500</v>
      </c>
      <c r="W1059" s="25">
        <v>0</v>
      </c>
      <c r="X1059" s="25">
        <v>0</v>
      </c>
      <c r="Y1059" s="25">
        <v>0</v>
      </c>
      <c r="Z1059" s="25">
        <v>0</v>
      </c>
      <c r="AA1059" s="25">
        <v>0</v>
      </c>
      <c r="AB1059" s="25">
        <v>6940000</v>
      </c>
      <c r="AC1059" s="26">
        <v>45152.505756550927</v>
      </c>
      <c r="AD1059" s="27">
        <f>ROW()</f>
        <v>1059</v>
      </c>
      <c r="AE1059" s="27">
        <f>1</f>
        <v>1</v>
      </c>
      <c r="AF1059" s="27">
        <f>SUBTOTAL(109,Tbl_NGF_Data[[#This Row],[Counter]])</f>
        <v>1</v>
      </c>
    </row>
    <row r="1060" spans="2:32" ht="45" x14ac:dyDescent="0.25">
      <c r="B1060" s="21" t="s">
        <v>158</v>
      </c>
      <c r="C1060" s="22" t="s">
        <v>1779</v>
      </c>
      <c r="D1060" s="23">
        <v>6</v>
      </c>
      <c r="E1060" s="22" t="s">
        <v>158</v>
      </c>
      <c r="F1060" s="23">
        <v>6</v>
      </c>
      <c r="G1060" s="22" t="s">
        <v>1779</v>
      </c>
      <c r="H1060" s="22" t="s">
        <v>1327</v>
      </c>
      <c r="I1060" s="23">
        <v>1</v>
      </c>
      <c r="J1060" s="23">
        <v>409</v>
      </c>
      <c r="K1060" s="23" t="s">
        <v>1896</v>
      </c>
      <c r="L1060" s="22" t="s">
        <v>1897</v>
      </c>
      <c r="M1060" s="21" t="s">
        <v>215</v>
      </c>
      <c r="N1060" s="23" t="s">
        <v>1119</v>
      </c>
      <c r="O1060" s="22" t="s">
        <v>1120</v>
      </c>
      <c r="P1060" s="22" t="s">
        <v>1121</v>
      </c>
      <c r="Q1060" s="23" t="s">
        <v>1901</v>
      </c>
      <c r="R1060" s="22" t="s">
        <v>1902</v>
      </c>
      <c r="S1060" s="21" t="s">
        <v>217</v>
      </c>
      <c r="T1060" s="23" t="s">
        <v>1903</v>
      </c>
      <c r="U1060" s="24" t="s">
        <v>15</v>
      </c>
      <c r="V1060" s="23">
        <v>100</v>
      </c>
      <c r="W1060" s="25">
        <v>369.94</v>
      </c>
      <c r="X1060" s="25">
        <v>377.73</v>
      </c>
      <c r="Y1060" s="25">
        <v>385.66</v>
      </c>
      <c r="Z1060" s="25">
        <v>388.21000000000004</v>
      </c>
      <c r="AA1060" s="25">
        <v>388.96999999999997</v>
      </c>
      <c r="AB1060" s="25">
        <v>396.15000000000003</v>
      </c>
      <c r="AC1060" s="26">
        <v>45152.505756550927</v>
      </c>
      <c r="AD1060" s="27">
        <f>ROW()</f>
        <v>1060</v>
      </c>
      <c r="AE1060" s="27">
        <f>1</f>
        <v>1</v>
      </c>
      <c r="AF1060" s="27">
        <f>SUBTOTAL(109,Tbl_NGF_Data[[#This Row],[Counter]])</f>
        <v>1</v>
      </c>
    </row>
    <row r="1061" spans="2:32" ht="45" x14ac:dyDescent="0.25">
      <c r="B1061" s="21" t="s">
        <v>158</v>
      </c>
      <c r="C1061" s="22" t="s">
        <v>1779</v>
      </c>
      <c r="D1061" s="23">
        <v>6</v>
      </c>
      <c r="E1061" s="22" t="s">
        <v>158</v>
      </c>
      <c r="F1061" s="23">
        <v>6</v>
      </c>
      <c r="G1061" s="22" t="s">
        <v>1779</v>
      </c>
      <c r="H1061" s="22" t="s">
        <v>1327</v>
      </c>
      <c r="I1061" s="23">
        <v>1</v>
      </c>
      <c r="J1061" s="23">
        <v>409</v>
      </c>
      <c r="K1061" s="23" t="s">
        <v>1896</v>
      </c>
      <c r="L1061" s="22" t="s">
        <v>1897</v>
      </c>
      <c r="M1061" s="21" t="s">
        <v>215</v>
      </c>
      <c r="N1061" s="23" t="s">
        <v>1119</v>
      </c>
      <c r="O1061" s="22" t="s">
        <v>1120</v>
      </c>
      <c r="P1061" s="22" t="s">
        <v>1121</v>
      </c>
      <c r="Q1061" s="23" t="s">
        <v>1901</v>
      </c>
      <c r="R1061" s="22" t="s">
        <v>1902</v>
      </c>
      <c r="S1061" s="21" t="s">
        <v>217</v>
      </c>
      <c r="T1061" s="23" t="s">
        <v>1903</v>
      </c>
      <c r="U1061" s="24" t="s">
        <v>19</v>
      </c>
      <c r="V1061" s="23">
        <v>500</v>
      </c>
      <c r="W1061" s="25">
        <v>4.6100000000000003</v>
      </c>
      <c r="X1061" s="25">
        <v>7.79</v>
      </c>
      <c r="Y1061" s="25">
        <v>7.93</v>
      </c>
      <c r="Z1061" s="25">
        <v>2.5499999999999998</v>
      </c>
      <c r="AA1061" s="25">
        <v>0.76</v>
      </c>
      <c r="AB1061" s="25">
        <v>7.18</v>
      </c>
      <c r="AC1061" s="26">
        <v>45152.505756550927</v>
      </c>
      <c r="AD1061" s="27">
        <f>ROW()</f>
        <v>1061</v>
      </c>
      <c r="AE1061" s="27">
        <f>1</f>
        <v>1</v>
      </c>
      <c r="AF1061" s="27">
        <f>SUBTOTAL(109,Tbl_NGF_Data[[#This Row],[Counter]])</f>
        <v>1</v>
      </c>
    </row>
    <row r="1062" spans="2:32" ht="30" x14ac:dyDescent="0.25">
      <c r="B1062" s="21" t="s">
        <v>158</v>
      </c>
      <c r="C1062" s="22" t="s">
        <v>1779</v>
      </c>
      <c r="D1062" s="23">
        <v>6</v>
      </c>
      <c r="E1062" s="22" t="s">
        <v>158</v>
      </c>
      <c r="F1062" s="23">
        <v>6</v>
      </c>
      <c r="G1062" s="22" t="s">
        <v>1779</v>
      </c>
      <c r="H1062" s="22" t="s">
        <v>1327</v>
      </c>
      <c r="I1062" s="23">
        <v>1</v>
      </c>
      <c r="J1062" s="23">
        <v>409</v>
      </c>
      <c r="K1062" s="23" t="s">
        <v>1896</v>
      </c>
      <c r="L1062" s="22" t="s">
        <v>1897</v>
      </c>
      <c r="M1062" s="21" t="s">
        <v>215</v>
      </c>
      <c r="N1062" s="23" t="s">
        <v>1119</v>
      </c>
      <c r="O1062" s="22" t="s">
        <v>1120</v>
      </c>
      <c r="P1062" s="22" t="s">
        <v>1121</v>
      </c>
      <c r="Q1062" s="23" t="s">
        <v>1904</v>
      </c>
      <c r="R1062" s="22" t="s">
        <v>1905</v>
      </c>
      <c r="S1062" s="21" t="s">
        <v>218</v>
      </c>
      <c r="T1062" s="23" t="s">
        <v>1906</v>
      </c>
      <c r="U1062" s="24" t="s">
        <v>15</v>
      </c>
      <c r="V1062" s="23">
        <v>100</v>
      </c>
      <c r="W1062" s="25">
        <v>563151.31000000006</v>
      </c>
      <c r="X1062" s="25">
        <v>1079481.1200000001</v>
      </c>
      <c r="Y1062" s="25">
        <v>1164281.1200000001</v>
      </c>
      <c r="Z1062" s="25">
        <v>1757712.49</v>
      </c>
      <c r="AA1062" s="25">
        <v>1913893.62</v>
      </c>
      <c r="AB1062" s="25">
        <v>2864678.71</v>
      </c>
      <c r="AC1062" s="26">
        <v>45152.505756550927</v>
      </c>
      <c r="AD1062" s="27">
        <f>ROW()</f>
        <v>1062</v>
      </c>
      <c r="AE1062" s="27">
        <f>1</f>
        <v>1</v>
      </c>
      <c r="AF1062" s="27">
        <f>SUBTOTAL(109,Tbl_NGF_Data[[#This Row],[Counter]])</f>
        <v>1</v>
      </c>
    </row>
    <row r="1063" spans="2:32" ht="30" x14ac:dyDescent="0.25">
      <c r="B1063" s="21" t="s">
        <v>158</v>
      </c>
      <c r="C1063" s="22" t="s">
        <v>1779</v>
      </c>
      <c r="D1063" s="23">
        <v>6</v>
      </c>
      <c r="E1063" s="22" t="s">
        <v>158</v>
      </c>
      <c r="F1063" s="23">
        <v>6</v>
      </c>
      <c r="G1063" s="22" t="s">
        <v>1779</v>
      </c>
      <c r="H1063" s="22" t="s">
        <v>1327</v>
      </c>
      <c r="I1063" s="23">
        <v>1</v>
      </c>
      <c r="J1063" s="23">
        <v>409</v>
      </c>
      <c r="K1063" s="23" t="s">
        <v>1896</v>
      </c>
      <c r="L1063" s="22" t="s">
        <v>1897</v>
      </c>
      <c r="M1063" s="21" t="s">
        <v>215</v>
      </c>
      <c r="N1063" s="23" t="s">
        <v>1119</v>
      </c>
      <c r="O1063" s="22" t="s">
        <v>1120</v>
      </c>
      <c r="P1063" s="22" t="s">
        <v>1121</v>
      </c>
      <c r="Q1063" s="23" t="s">
        <v>1904</v>
      </c>
      <c r="R1063" s="22" t="s">
        <v>1905</v>
      </c>
      <c r="S1063" s="21" t="s">
        <v>218</v>
      </c>
      <c r="T1063" s="23" t="s">
        <v>1906</v>
      </c>
      <c r="U1063" s="24" t="s">
        <v>16</v>
      </c>
      <c r="V1063" s="23">
        <v>135</v>
      </c>
      <c r="W1063" s="25">
        <v>2165000</v>
      </c>
      <c r="X1063" s="25">
        <v>2165000</v>
      </c>
      <c r="Y1063" s="25">
        <v>2165000</v>
      </c>
      <c r="Z1063" s="25">
        <v>2165000</v>
      </c>
      <c r="AA1063" s="25">
        <v>2165000</v>
      </c>
      <c r="AB1063" s="25">
        <v>2165000</v>
      </c>
      <c r="AC1063" s="26">
        <v>45152.505756550927</v>
      </c>
      <c r="AD1063" s="27">
        <f>ROW()</f>
        <v>1063</v>
      </c>
      <c r="AE1063" s="27">
        <f>1</f>
        <v>1</v>
      </c>
      <c r="AF1063" s="27">
        <f>SUBTOTAL(109,Tbl_NGF_Data[[#This Row],[Counter]])</f>
        <v>1</v>
      </c>
    </row>
    <row r="1064" spans="2:32" ht="30" x14ac:dyDescent="0.25">
      <c r="B1064" s="21" t="s">
        <v>158</v>
      </c>
      <c r="C1064" s="22" t="s">
        <v>1779</v>
      </c>
      <c r="D1064" s="23">
        <v>6</v>
      </c>
      <c r="E1064" s="22" t="s">
        <v>158</v>
      </c>
      <c r="F1064" s="23">
        <v>6</v>
      </c>
      <c r="G1064" s="22" t="s">
        <v>1779</v>
      </c>
      <c r="H1064" s="22" t="s">
        <v>1327</v>
      </c>
      <c r="I1064" s="23">
        <v>1</v>
      </c>
      <c r="J1064" s="23">
        <v>409</v>
      </c>
      <c r="K1064" s="23" t="s">
        <v>1896</v>
      </c>
      <c r="L1064" s="22" t="s">
        <v>1897</v>
      </c>
      <c r="M1064" s="21" t="s">
        <v>215</v>
      </c>
      <c r="N1064" s="23" t="s">
        <v>1119</v>
      </c>
      <c r="O1064" s="22" t="s">
        <v>1120</v>
      </c>
      <c r="P1064" s="22" t="s">
        <v>1121</v>
      </c>
      <c r="Q1064" s="23" t="s">
        <v>1904</v>
      </c>
      <c r="R1064" s="22" t="s">
        <v>1905</v>
      </c>
      <c r="S1064" s="21" t="s">
        <v>218</v>
      </c>
      <c r="T1064" s="23" t="s">
        <v>1906</v>
      </c>
      <c r="U1064" s="24" t="s">
        <v>17</v>
      </c>
      <c r="V1064" s="23">
        <v>200</v>
      </c>
      <c r="W1064" s="25">
        <v>0</v>
      </c>
      <c r="X1064" s="25">
        <v>0</v>
      </c>
      <c r="Y1064" s="25">
        <v>79800</v>
      </c>
      <c r="Z1064" s="25">
        <v>284260</v>
      </c>
      <c r="AA1064" s="25">
        <v>373094.3</v>
      </c>
      <c r="AB1064" s="25">
        <v>3755</v>
      </c>
      <c r="AC1064" s="26">
        <v>45152.505756550927</v>
      </c>
      <c r="AD1064" s="27">
        <f>ROW()</f>
        <v>1064</v>
      </c>
      <c r="AE1064" s="27">
        <f>1</f>
        <v>1</v>
      </c>
      <c r="AF1064" s="27">
        <f>SUBTOTAL(109,Tbl_NGF_Data[[#This Row],[Counter]])</f>
        <v>1</v>
      </c>
    </row>
    <row r="1065" spans="2:32" ht="45" x14ac:dyDescent="0.25">
      <c r="B1065" s="21" t="s">
        <v>158</v>
      </c>
      <c r="C1065" s="22" t="s">
        <v>1779</v>
      </c>
      <c r="D1065" s="23">
        <v>6</v>
      </c>
      <c r="E1065" s="22" t="s">
        <v>158</v>
      </c>
      <c r="F1065" s="23">
        <v>6</v>
      </c>
      <c r="G1065" s="22" t="s">
        <v>1779</v>
      </c>
      <c r="H1065" s="22" t="s">
        <v>1327</v>
      </c>
      <c r="I1065" s="23">
        <v>1</v>
      </c>
      <c r="J1065" s="23">
        <v>409</v>
      </c>
      <c r="K1065" s="23" t="s">
        <v>1896</v>
      </c>
      <c r="L1065" s="22" t="s">
        <v>1897</v>
      </c>
      <c r="M1065" s="21" t="s">
        <v>215</v>
      </c>
      <c r="N1065" s="23" t="s">
        <v>1119</v>
      </c>
      <c r="O1065" s="22" t="s">
        <v>1120</v>
      </c>
      <c r="P1065" s="22" t="s">
        <v>1121</v>
      </c>
      <c r="Q1065" s="23" t="s">
        <v>1904</v>
      </c>
      <c r="R1065" s="22" t="s">
        <v>1905</v>
      </c>
      <c r="S1065" s="21" t="s">
        <v>218</v>
      </c>
      <c r="T1065" s="23" t="s">
        <v>1906</v>
      </c>
      <c r="U1065" s="24" t="s">
        <v>18</v>
      </c>
      <c r="V1065" s="23">
        <v>220</v>
      </c>
      <c r="W1065" s="25">
        <v>2165000</v>
      </c>
      <c r="X1065" s="25">
        <v>2165000</v>
      </c>
      <c r="Y1065" s="25">
        <v>2085200</v>
      </c>
      <c r="Z1065" s="25">
        <v>1880740</v>
      </c>
      <c r="AA1065" s="25">
        <v>1791905.7</v>
      </c>
      <c r="AB1065" s="25">
        <v>2161245</v>
      </c>
      <c r="AC1065" s="26">
        <v>45152.505756550927</v>
      </c>
      <c r="AD1065" s="27">
        <f>ROW()</f>
        <v>1065</v>
      </c>
      <c r="AE1065" s="27">
        <f>1</f>
        <v>1</v>
      </c>
      <c r="AF1065" s="27">
        <f>SUBTOTAL(109,Tbl_NGF_Data[[#This Row],[Counter]])</f>
        <v>1</v>
      </c>
    </row>
    <row r="1066" spans="2:32" ht="30" x14ac:dyDescent="0.25">
      <c r="B1066" s="21" t="s">
        <v>158</v>
      </c>
      <c r="C1066" s="22" t="s">
        <v>1779</v>
      </c>
      <c r="D1066" s="23">
        <v>6</v>
      </c>
      <c r="E1066" s="22" t="s">
        <v>158</v>
      </c>
      <c r="F1066" s="23">
        <v>6</v>
      </c>
      <c r="G1066" s="22" t="s">
        <v>1779</v>
      </c>
      <c r="H1066" s="22" t="s">
        <v>1327</v>
      </c>
      <c r="I1066" s="23">
        <v>1</v>
      </c>
      <c r="J1066" s="23">
        <v>409</v>
      </c>
      <c r="K1066" s="23" t="s">
        <v>1896</v>
      </c>
      <c r="L1066" s="22" t="s">
        <v>1897</v>
      </c>
      <c r="M1066" s="21" t="s">
        <v>215</v>
      </c>
      <c r="N1066" s="23" t="s">
        <v>1119</v>
      </c>
      <c r="O1066" s="22" t="s">
        <v>1120</v>
      </c>
      <c r="P1066" s="22" t="s">
        <v>1121</v>
      </c>
      <c r="Q1066" s="23" t="s">
        <v>1904</v>
      </c>
      <c r="R1066" s="22" t="s">
        <v>1905</v>
      </c>
      <c r="S1066" s="21" t="s">
        <v>218</v>
      </c>
      <c r="T1066" s="23" t="s">
        <v>1906</v>
      </c>
      <c r="U1066" s="24" t="s">
        <v>19</v>
      </c>
      <c r="V1066" s="23">
        <v>500</v>
      </c>
      <c r="W1066" s="25">
        <v>187803.12</v>
      </c>
      <c r="X1066" s="25">
        <v>516329.81</v>
      </c>
      <c r="Y1066" s="25">
        <v>164600</v>
      </c>
      <c r="Z1066" s="25">
        <v>877691.37</v>
      </c>
      <c r="AA1066" s="25">
        <v>529175.43000000005</v>
      </c>
      <c r="AB1066" s="25">
        <v>954040.09</v>
      </c>
      <c r="AC1066" s="26">
        <v>45152.505756550927</v>
      </c>
      <c r="AD1066" s="27">
        <f>ROW()</f>
        <v>1066</v>
      </c>
      <c r="AE1066" s="27">
        <f>1</f>
        <v>1</v>
      </c>
      <c r="AF1066" s="27">
        <f>SUBTOTAL(109,Tbl_NGF_Data[[#This Row],[Counter]])</f>
        <v>1</v>
      </c>
    </row>
    <row r="1067" spans="2:32" ht="30" x14ac:dyDescent="0.25">
      <c r="B1067" s="21" t="s">
        <v>158</v>
      </c>
      <c r="C1067" s="22" t="s">
        <v>1779</v>
      </c>
      <c r="D1067" s="23">
        <v>6</v>
      </c>
      <c r="E1067" s="22" t="s">
        <v>158</v>
      </c>
      <c r="F1067" s="23">
        <v>6</v>
      </c>
      <c r="G1067" s="22" t="s">
        <v>1779</v>
      </c>
      <c r="H1067" s="22" t="s">
        <v>1327</v>
      </c>
      <c r="I1067" s="23">
        <v>1</v>
      </c>
      <c r="J1067" s="23">
        <v>409</v>
      </c>
      <c r="K1067" s="23" t="s">
        <v>1896</v>
      </c>
      <c r="L1067" s="22" t="s">
        <v>1897</v>
      </c>
      <c r="M1067" s="21" t="s">
        <v>215</v>
      </c>
      <c r="N1067" s="23" t="s">
        <v>1119</v>
      </c>
      <c r="O1067" s="22" t="s">
        <v>1120</v>
      </c>
      <c r="P1067" s="22" t="s">
        <v>1121</v>
      </c>
      <c r="Q1067" s="23" t="s">
        <v>1907</v>
      </c>
      <c r="R1067" s="22" t="s">
        <v>1908</v>
      </c>
      <c r="S1067" s="21" t="s">
        <v>219</v>
      </c>
      <c r="T1067" s="23" t="s">
        <v>1909</v>
      </c>
      <c r="U1067" s="24" t="s">
        <v>15</v>
      </c>
      <c r="V1067" s="23">
        <v>100</v>
      </c>
      <c r="W1067" s="25">
        <v>8680564.6199999992</v>
      </c>
      <c r="X1067" s="25">
        <v>9618237.459999999</v>
      </c>
      <c r="Y1067" s="25">
        <v>10337288.35</v>
      </c>
      <c r="Z1067" s="25">
        <v>11725483.030000001</v>
      </c>
      <c r="AA1067" s="25">
        <v>12891746.810000001</v>
      </c>
      <c r="AB1067" s="25">
        <v>13411841.920000002</v>
      </c>
      <c r="AC1067" s="26">
        <v>45152.505756550927</v>
      </c>
      <c r="AD1067" s="27">
        <f>ROW()</f>
        <v>1067</v>
      </c>
      <c r="AE1067" s="27">
        <f>1</f>
        <v>1</v>
      </c>
      <c r="AF1067" s="27">
        <f>SUBTOTAL(109,Tbl_NGF_Data[[#This Row],[Counter]])</f>
        <v>1</v>
      </c>
    </row>
    <row r="1068" spans="2:32" ht="30" x14ac:dyDescent="0.25">
      <c r="B1068" s="21" t="s">
        <v>158</v>
      </c>
      <c r="C1068" s="22" t="s">
        <v>1779</v>
      </c>
      <c r="D1068" s="23">
        <v>6</v>
      </c>
      <c r="E1068" s="22" t="s">
        <v>158</v>
      </c>
      <c r="F1068" s="23">
        <v>6</v>
      </c>
      <c r="G1068" s="22" t="s">
        <v>1779</v>
      </c>
      <c r="H1068" s="22" t="s">
        <v>1327</v>
      </c>
      <c r="I1068" s="23">
        <v>1</v>
      </c>
      <c r="J1068" s="23">
        <v>409</v>
      </c>
      <c r="K1068" s="23" t="s">
        <v>1896</v>
      </c>
      <c r="L1068" s="22" t="s">
        <v>1897</v>
      </c>
      <c r="M1068" s="21" t="s">
        <v>215</v>
      </c>
      <c r="N1068" s="23" t="s">
        <v>1119</v>
      </c>
      <c r="O1068" s="22" t="s">
        <v>1120</v>
      </c>
      <c r="P1068" s="22" t="s">
        <v>1121</v>
      </c>
      <c r="Q1068" s="23" t="s">
        <v>1907</v>
      </c>
      <c r="R1068" s="22" t="s">
        <v>1908</v>
      </c>
      <c r="S1068" s="21" t="s">
        <v>219</v>
      </c>
      <c r="T1068" s="23" t="s">
        <v>1909</v>
      </c>
      <c r="U1068" s="24" t="s">
        <v>16</v>
      </c>
      <c r="V1068" s="23">
        <v>135</v>
      </c>
      <c r="W1068" s="25">
        <v>3490439</v>
      </c>
      <c r="X1068" s="25">
        <v>3561745</v>
      </c>
      <c r="Y1068" s="25">
        <v>3651745</v>
      </c>
      <c r="Z1068" s="25">
        <v>3719078</v>
      </c>
      <c r="AA1068" s="25">
        <v>3719078</v>
      </c>
      <c r="AB1068" s="25">
        <v>3722835</v>
      </c>
      <c r="AC1068" s="26">
        <v>45152.505756550927</v>
      </c>
      <c r="AD1068" s="27">
        <f>ROW()</f>
        <v>1068</v>
      </c>
      <c r="AE1068" s="27">
        <f>1</f>
        <v>1</v>
      </c>
      <c r="AF1068" s="27">
        <f>SUBTOTAL(109,Tbl_NGF_Data[[#This Row],[Counter]])</f>
        <v>1</v>
      </c>
    </row>
    <row r="1069" spans="2:32" ht="30" x14ac:dyDescent="0.25">
      <c r="B1069" s="21" t="s">
        <v>158</v>
      </c>
      <c r="C1069" s="22" t="s">
        <v>1779</v>
      </c>
      <c r="D1069" s="23">
        <v>6</v>
      </c>
      <c r="E1069" s="22" t="s">
        <v>158</v>
      </c>
      <c r="F1069" s="23">
        <v>6</v>
      </c>
      <c r="G1069" s="22" t="s">
        <v>1779</v>
      </c>
      <c r="H1069" s="22" t="s">
        <v>1327</v>
      </c>
      <c r="I1069" s="23">
        <v>1</v>
      </c>
      <c r="J1069" s="23">
        <v>409</v>
      </c>
      <c r="K1069" s="23" t="s">
        <v>1896</v>
      </c>
      <c r="L1069" s="22" t="s">
        <v>1897</v>
      </c>
      <c r="M1069" s="21" t="s">
        <v>215</v>
      </c>
      <c r="N1069" s="23" t="s">
        <v>1119</v>
      </c>
      <c r="O1069" s="22" t="s">
        <v>1120</v>
      </c>
      <c r="P1069" s="22" t="s">
        <v>1121</v>
      </c>
      <c r="Q1069" s="23" t="s">
        <v>1907</v>
      </c>
      <c r="R1069" s="22" t="s">
        <v>1908</v>
      </c>
      <c r="S1069" s="21" t="s">
        <v>219</v>
      </c>
      <c r="T1069" s="23" t="s">
        <v>1909</v>
      </c>
      <c r="U1069" s="24" t="s">
        <v>17</v>
      </c>
      <c r="V1069" s="23">
        <v>200</v>
      </c>
      <c r="W1069" s="25">
        <v>2007042.8299999998</v>
      </c>
      <c r="X1069" s="25">
        <v>1737190.4600000014</v>
      </c>
      <c r="Y1069" s="25">
        <v>1642070.8900000001</v>
      </c>
      <c r="Z1069" s="25">
        <v>1042374.3899999994</v>
      </c>
      <c r="AA1069" s="25">
        <v>965423.32000000181</v>
      </c>
      <c r="AB1069" s="25">
        <v>1497410.14</v>
      </c>
      <c r="AC1069" s="26">
        <v>45152.505756550927</v>
      </c>
      <c r="AD1069" s="27">
        <f>ROW()</f>
        <v>1069</v>
      </c>
      <c r="AE1069" s="27">
        <f>1</f>
        <v>1</v>
      </c>
      <c r="AF1069" s="27">
        <f>SUBTOTAL(109,Tbl_NGF_Data[[#This Row],[Counter]])</f>
        <v>1</v>
      </c>
    </row>
    <row r="1070" spans="2:32" ht="45" x14ac:dyDescent="0.25">
      <c r="B1070" s="21" t="s">
        <v>158</v>
      </c>
      <c r="C1070" s="22" t="s">
        <v>1779</v>
      </c>
      <c r="D1070" s="23">
        <v>6</v>
      </c>
      <c r="E1070" s="22" t="s">
        <v>158</v>
      </c>
      <c r="F1070" s="23">
        <v>6</v>
      </c>
      <c r="G1070" s="22" t="s">
        <v>1779</v>
      </c>
      <c r="H1070" s="22" t="s">
        <v>1327</v>
      </c>
      <c r="I1070" s="23">
        <v>1</v>
      </c>
      <c r="J1070" s="23">
        <v>409</v>
      </c>
      <c r="K1070" s="23" t="s">
        <v>1896</v>
      </c>
      <c r="L1070" s="22" t="s">
        <v>1897</v>
      </c>
      <c r="M1070" s="21" t="s">
        <v>215</v>
      </c>
      <c r="N1070" s="23" t="s">
        <v>1119</v>
      </c>
      <c r="O1070" s="22" t="s">
        <v>1120</v>
      </c>
      <c r="P1070" s="22" t="s">
        <v>1121</v>
      </c>
      <c r="Q1070" s="23" t="s">
        <v>1907</v>
      </c>
      <c r="R1070" s="22" t="s">
        <v>1908</v>
      </c>
      <c r="S1070" s="21" t="s">
        <v>219</v>
      </c>
      <c r="T1070" s="23" t="s">
        <v>1909</v>
      </c>
      <c r="U1070" s="24" t="s">
        <v>18</v>
      </c>
      <c r="V1070" s="23">
        <v>220</v>
      </c>
      <c r="W1070" s="25">
        <v>1483396.1700000002</v>
      </c>
      <c r="X1070" s="25">
        <v>1824554.5399999986</v>
      </c>
      <c r="Y1070" s="25">
        <v>2009674.1099999999</v>
      </c>
      <c r="Z1070" s="25">
        <v>2676703.6100000003</v>
      </c>
      <c r="AA1070" s="25">
        <v>2753654.6799999983</v>
      </c>
      <c r="AB1070" s="25">
        <v>2225424.8600000003</v>
      </c>
      <c r="AC1070" s="26">
        <v>45152.505756550927</v>
      </c>
      <c r="AD1070" s="27">
        <f>ROW()</f>
        <v>1070</v>
      </c>
      <c r="AE1070" s="27">
        <f>1</f>
        <v>1</v>
      </c>
      <c r="AF1070" s="27">
        <f>SUBTOTAL(109,Tbl_NGF_Data[[#This Row],[Counter]])</f>
        <v>1</v>
      </c>
    </row>
    <row r="1071" spans="2:32" ht="30" x14ac:dyDescent="0.25">
      <c r="B1071" s="21" t="s">
        <v>158</v>
      </c>
      <c r="C1071" s="22" t="s">
        <v>1779</v>
      </c>
      <c r="D1071" s="23">
        <v>6</v>
      </c>
      <c r="E1071" s="22" t="s">
        <v>158</v>
      </c>
      <c r="F1071" s="23">
        <v>6</v>
      </c>
      <c r="G1071" s="22" t="s">
        <v>1779</v>
      </c>
      <c r="H1071" s="22" t="s">
        <v>1327</v>
      </c>
      <c r="I1071" s="23">
        <v>1</v>
      </c>
      <c r="J1071" s="23">
        <v>409</v>
      </c>
      <c r="K1071" s="23" t="s">
        <v>1896</v>
      </c>
      <c r="L1071" s="22" t="s">
        <v>1897</v>
      </c>
      <c r="M1071" s="21" t="s">
        <v>215</v>
      </c>
      <c r="N1071" s="23" t="s">
        <v>1119</v>
      </c>
      <c r="O1071" s="22" t="s">
        <v>1120</v>
      </c>
      <c r="P1071" s="22" t="s">
        <v>1121</v>
      </c>
      <c r="Q1071" s="23" t="s">
        <v>1907</v>
      </c>
      <c r="R1071" s="22" t="s">
        <v>1908</v>
      </c>
      <c r="S1071" s="21" t="s">
        <v>219</v>
      </c>
      <c r="T1071" s="23" t="s">
        <v>1909</v>
      </c>
      <c r="U1071" s="24" t="s">
        <v>19</v>
      </c>
      <c r="V1071" s="23">
        <v>500</v>
      </c>
      <c r="W1071" s="25">
        <v>2954224.3000000003</v>
      </c>
      <c r="X1071" s="25">
        <v>2607126.0999999996</v>
      </c>
      <c r="Y1071" s="25">
        <v>2482492.2600000002</v>
      </c>
      <c r="Z1071" s="25">
        <v>2298806.35</v>
      </c>
      <c r="AA1071" s="25">
        <v>2025837.02</v>
      </c>
      <c r="AB1071" s="25">
        <v>1815500.85</v>
      </c>
      <c r="AC1071" s="26">
        <v>45152.505756550927</v>
      </c>
      <c r="AD1071" s="27">
        <f>ROW()</f>
        <v>1071</v>
      </c>
      <c r="AE1071" s="27">
        <f>1</f>
        <v>1</v>
      </c>
      <c r="AF1071" s="27">
        <f>SUBTOTAL(109,Tbl_NGF_Data[[#This Row],[Counter]])</f>
        <v>1</v>
      </c>
    </row>
    <row r="1072" spans="2:32" ht="45" x14ac:dyDescent="0.25">
      <c r="B1072" s="21" t="s">
        <v>158</v>
      </c>
      <c r="C1072" s="22" t="s">
        <v>1779</v>
      </c>
      <c r="D1072" s="23">
        <v>6</v>
      </c>
      <c r="E1072" s="22" t="s">
        <v>158</v>
      </c>
      <c r="F1072" s="23">
        <v>6</v>
      </c>
      <c r="G1072" s="22" t="s">
        <v>1779</v>
      </c>
      <c r="H1072" s="22" t="s">
        <v>1327</v>
      </c>
      <c r="I1072" s="23">
        <v>1</v>
      </c>
      <c r="J1072" s="23">
        <v>409</v>
      </c>
      <c r="K1072" s="23" t="s">
        <v>1896</v>
      </c>
      <c r="L1072" s="22" t="s">
        <v>1897</v>
      </c>
      <c r="M1072" s="21" t="s">
        <v>215</v>
      </c>
      <c r="N1072" s="23" t="s">
        <v>1119</v>
      </c>
      <c r="O1072" s="22" t="s">
        <v>1120</v>
      </c>
      <c r="P1072" s="22" t="s">
        <v>1121</v>
      </c>
      <c r="Q1072" s="23" t="s">
        <v>1910</v>
      </c>
      <c r="R1072" s="22" t="s">
        <v>1911</v>
      </c>
      <c r="S1072" s="21" t="s">
        <v>220</v>
      </c>
      <c r="T1072" s="23" t="s">
        <v>1912</v>
      </c>
      <c r="U1072" s="24" t="s">
        <v>15</v>
      </c>
      <c r="V1072" s="23">
        <v>100</v>
      </c>
      <c r="W1072" s="25">
        <v>574343.26</v>
      </c>
      <c r="X1072" s="25">
        <v>600902.74</v>
      </c>
      <c r="Y1072" s="25">
        <v>722281.36</v>
      </c>
      <c r="Z1072" s="25">
        <v>709663.14</v>
      </c>
      <c r="AA1072" s="25">
        <v>671315.63</v>
      </c>
      <c r="AB1072" s="25">
        <v>715478.87</v>
      </c>
      <c r="AC1072" s="26">
        <v>45152.505756550927</v>
      </c>
      <c r="AD1072" s="27">
        <f>ROW()</f>
        <v>1072</v>
      </c>
      <c r="AE1072" s="27">
        <f>1</f>
        <v>1</v>
      </c>
      <c r="AF1072" s="27">
        <f>SUBTOTAL(109,Tbl_NGF_Data[[#This Row],[Counter]])</f>
        <v>1</v>
      </c>
    </row>
    <row r="1073" spans="2:32" ht="45" x14ac:dyDescent="0.25">
      <c r="B1073" s="21" t="s">
        <v>158</v>
      </c>
      <c r="C1073" s="22" t="s">
        <v>1779</v>
      </c>
      <c r="D1073" s="23">
        <v>6</v>
      </c>
      <c r="E1073" s="22" t="s">
        <v>158</v>
      </c>
      <c r="F1073" s="23">
        <v>6</v>
      </c>
      <c r="G1073" s="22" t="s">
        <v>1779</v>
      </c>
      <c r="H1073" s="22" t="s">
        <v>1327</v>
      </c>
      <c r="I1073" s="23">
        <v>1</v>
      </c>
      <c r="J1073" s="23">
        <v>409</v>
      </c>
      <c r="K1073" s="23" t="s">
        <v>1896</v>
      </c>
      <c r="L1073" s="22" t="s">
        <v>1897</v>
      </c>
      <c r="M1073" s="21" t="s">
        <v>215</v>
      </c>
      <c r="N1073" s="23" t="s">
        <v>1119</v>
      </c>
      <c r="O1073" s="22" t="s">
        <v>1120</v>
      </c>
      <c r="P1073" s="22" t="s">
        <v>1121</v>
      </c>
      <c r="Q1073" s="23" t="s">
        <v>1910</v>
      </c>
      <c r="R1073" s="22" t="s">
        <v>1911</v>
      </c>
      <c r="S1073" s="21" t="s">
        <v>220</v>
      </c>
      <c r="T1073" s="23" t="s">
        <v>1912</v>
      </c>
      <c r="U1073" s="24" t="s">
        <v>16</v>
      </c>
      <c r="V1073" s="23">
        <v>135</v>
      </c>
      <c r="W1073" s="25">
        <v>282978</v>
      </c>
      <c r="X1073" s="25">
        <v>283252</v>
      </c>
      <c r="Y1073" s="25">
        <v>363252</v>
      </c>
      <c r="Z1073" s="25">
        <v>721723</v>
      </c>
      <c r="AA1073" s="25">
        <v>370871</v>
      </c>
      <c r="AB1073" s="25">
        <v>174932</v>
      </c>
      <c r="AC1073" s="26">
        <v>45152.505756550927</v>
      </c>
      <c r="AD1073" s="27">
        <f>ROW()</f>
        <v>1073</v>
      </c>
      <c r="AE1073" s="27">
        <f>1</f>
        <v>1</v>
      </c>
      <c r="AF1073" s="27">
        <f>SUBTOTAL(109,Tbl_NGF_Data[[#This Row],[Counter]])</f>
        <v>1</v>
      </c>
    </row>
    <row r="1074" spans="2:32" ht="45" x14ac:dyDescent="0.25">
      <c r="B1074" s="21" t="s">
        <v>158</v>
      </c>
      <c r="C1074" s="22" t="s">
        <v>1779</v>
      </c>
      <c r="D1074" s="23">
        <v>6</v>
      </c>
      <c r="E1074" s="22" t="s">
        <v>158</v>
      </c>
      <c r="F1074" s="23">
        <v>6</v>
      </c>
      <c r="G1074" s="22" t="s">
        <v>1779</v>
      </c>
      <c r="H1074" s="22" t="s">
        <v>1327</v>
      </c>
      <c r="I1074" s="23">
        <v>1</v>
      </c>
      <c r="J1074" s="23">
        <v>409</v>
      </c>
      <c r="K1074" s="23" t="s">
        <v>1896</v>
      </c>
      <c r="L1074" s="22" t="s">
        <v>1897</v>
      </c>
      <c r="M1074" s="21" t="s">
        <v>215</v>
      </c>
      <c r="N1074" s="23" t="s">
        <v>1119</v>
      </c>
      <c r="O1074" s="22" t="s">
        <v>1120</v>
      </c>
      <c r="P1074" s="22" t="s">
        <v>1121</v>
      </c>
      <c r="Q1074" s="23" t="s">
        <v>1910</v>
      </c>
      <c r="R1074" s="22" t="s">
        <v>1911</v>
      </c>
      <c r="S1074" s="21" t="s">
        <v>220</v>
      </c>
      <c r="T1074" s="23" t="s">
        <v>1912</v>
      </c>
      <c r="U1074" s="24" t="s">
        <v>17</v>
      </c>
      <c r="V1074" s="23">
        <v>200</v>
      </c>
      <c r="W1074" s="25">
        <v>149056.55999999997</v>
      </c>
      <c r="X1074" s="25">
        <v>141134.86000000002</v>
      </c>
      <c r="Y1074" s="25">
        <v>46222.710000000006</v>
      </c>
      <c r="Z1074" s="25">
        <v>96260.26</v>
      </c>
      <c r="AA1074" s="25">
        <v>168380.7</v>
      </c>
      <c r="AB1074" s="25">
        <v>121950.56999999998</v>
      </c>
      <c r="AC1074" s="26">
        <v>45152.505756550927</v>
      </c>
      <c r="AD1074" s="27">
        <f>ROW()</f>
        <v>1074</v>
      </c>
      <c r="AE1074" s="27">
        <f>1</f>
        <v>1</v>
      </c>
      <c r="AF1074" s="27">
        <f>SUBTOTAL(109,Tbl_NGF_Data[[#This Row],[Counter]])</f>
        <v>1</v>
      </c>
    </row>
    <row r="1075" spans="2:32" ht="45" x14ac:dyDescent="0.25">
      <c r="B1075" s="21" t="s">
        <v>158</v>
      </c>
      <c r="C1075" s="22" t="s">
        <v>1779</v>
      </c>
      <c r="D1075" s="23">
        <v>6</v>
      </c>
      <c r="E1075" s="22" t="s">
        <v>158</v>
      </c>
      <c r="F1075" s="23">
        <v>6</v>
      </c>
      <c r="G1075" s="22" t="s">
        <v>1779</v>
      </c>
      <c r="H1075" s="22" t="s">
        <v>1327</v>
      </c>
      <c r="I1075" s="23">
        <v>1</v>
      </c>
      <c r="J1075" s="23">
        <v>409</v>
      </c>
      <c r="K1075" s="23" t="s">
        <v>1896</v>
      </c>
      <c r="L1075" s="22" t="s">
        <v>1897</v>
      </c>
      <c r="M1075" s="21" t="s">
        <v>215</v>
      </c>
      <c r="N1075" s="23" t="s">
        <v>1119</v>
      </c>
      <c r="O1075" s="22" t="s">
        <v>1120</v>
      </c>
      <c r="P1075" s="22" t="s">
        <v>1121</v>
      </c>
      <c r="Q1075" s="23" t="s">
        <v>1910</v>
      </c>
      <c r="R1075" s="22" t="s">
        <v>1911</v>
      </c>
      <c r="S1075" s="21" t="s">
        <v>220</v>
      </c>
      <c r="T1075" s="23" t="s">
        <v>1912</v>
      </c>
      <c r="U1075" s="24" t="s">
        <v>18</v>
      </c>
      <c r="V1075" s="23">
        <v>220</v>
      </c>
      <c r="W1075" s="25">
        <v>133921.44000000003</v>
      </c>
      <c r="X1075" s="25">
        <v>142117.13999999998</v>
      </c>
      <c r="Y1075" s="25">
        <v>317029.28999999998</v>
      </c>
      <c r="Z1075" s="25">
        <v>625462.74</v>
      </c>
      <c r="AA1075" s="25">
        <v>202490.3</v>
      </c>
      <c r="AB1075" s="25">
        <v>52981.430000000022</v>
      </c>
      <c r="AC1075" s="26">
        <v>45152.505756550927</v>
      </c>
      <c r="AD1075" s="27">
        <f>ROW()</f>
        <v>1075</v>
      </c>
      <c r="AE1075" s="27">
        <f>1</f>
        <v>1</v>
      </c>
      <c r="AF1075" s="27">
        <f>SUBTOTAL(109,Tbl_NGF_Data[[#This Row],[Counter]])</f>
        <v>1</v>
      </c>
    </row>
    <row r="1076" spans="2:32" ht="45" x14ac:dyDescent="0.25">
      <c r="B1076" s="21" t="s">
        <v>158</v>
      </c>
      <c r="C1076" s="22" t="s">
        <v>1779</v>
      </c>
      <c r="D1076" s="23">
        <v>6</v>
      </c>
      <c r="E1076" s="22" t="s">
        <v>158</v>
      </c>
      <c r="F1076" s="23">
        <v>6</v>
      </c>
      <c r="G1076" s="22" t="s">
        <v>1779</v>
      </c>
      <c r="H1076" s="22" t="s">
        <v>1327</v>
      </c>
      <c r="I1076" s="23">
        <v>1</v>
      </c>
      <c r="J1076" s="23">
        <v>409</v>
      </c>
      <c r="K1076" s="23" t="s">
        <v>1896</v>
      </c>
      <c r="L1076" s="22" t="s">
        <v>1897</v>
      </c>
      <c r="M1076" s="21" t="s">
        <v>215</v>
      </c>
      <c r="N1076" s="23" t="s">
        <v>1119</v>
      </c>
      <c r="O1076" s="22" t="s">
        <v>1120</v>
      </c>
      <c r="P1076" s="22" t="s">
        <v>1121</v>
      </c>
      <c r="Q1076" s="23" t="s">
        <v>1910</v>
      </c>
      <c r="R1076" s="22" t="s">
        <v>1911</v>
      </c>
      <c r="S1076" s="21" t="s">
        <v>220</v>
      </c>
      <c r="T1076" s="23" t="s">
        <v>1912</v>
      </c>
      <c r="U1076" s="24" t="s">
        <v>19</v>
      </c>
      <c r="V1076" s="23">
        <v>500</v>
      </c>
      <c r="W1076" s="25">
        <v>160505.44</v>
      </c>
      <c r="X1076" s="25">
        <v>167686.65999999997</v>
      </c>
      <c r="Y1076" s="25">
        <v>166960.74</v>
      </c>
      <c r="Z1076" s="25">
        <v>71723.03</v>
      </c>
      <c r="AA1076" s="25">
        <v>121854.98999999999</v>
      </c>
      <c r="AB1076" s="25">
        <v>166116.39000000001</v>
      </c>
      <c r="AC1076" s="26">
        <v>45152.505756550927</v>
      </c>
      <c r="AD1076" s="27">
        <f>ROW()</f>
        <v>1076</v>
      </c>
      <c r="AE1076" s="27">
        <f>1</f>
        <v>1</v>
      </c>
      <c r="AF1076" s="27">
        <f>SUBTOTAL(109,Tbl_NGF_Data[[#This Row],[Counter]])</f>
        <v>1</v>
      </c>
    </row>
    <row r="1077" spans="2:32" ht="30" x14ac:dyDescent="0.25">
      <c r="B1077" s="21" t="s">
        <v>158</v>
      </c>
      <c r="C1077" s="22" t="s">
        <v>1779</v>
      </c>
      <c r="D1077" s="23">
        <v>6</v>
      </c>
      <c r="E1077" s="22" t="s">
        <v>158</v>
      </c>
      <c r="F1077" s="23">
        <v>6</v>
      </c>
      <c r="G1077" s="22" t="s">
        <v>1779</v>
      </c>
      <c r="H1077" s="22" t="s">
        <v>1327</v>
      </c>
      <c r="I1077" s="23">
        <v>1</v>
      </c>
      <c r="J1077" s="23">
        <v>409</v>
      </c>
      <c r="K1077" s="23" t="s">
        <v>1896</v>
      </c>
      <c r="L1077" s="22" t="s">
        <v>1897</v>
      </c>
      <c r="M1077" s="21" t="s">
        <v>215</v>
      </c>
      <c r="N1077" s="23" t="s">
        <v>1119</v>
      </c>
      <c r="O1077" s="22" t="s">
        <v>1120</v>
      </c>
      <c r="P1077" s="22" t="s">
        <v>1121</v>
      </c>
      <c r="Q1077" s="23" t="s">
        <v>1913</v>
      </c>
      <c r="R1077" s="22" t="s">
        <v>1914</v>
      </c>
      <c r="S1077" s="21" t="s">
        <v>221</v>
      </c>
      <c r="T1077" s="23" t="s">
        <v>1915</v>
      </c>
      <c r="U1077" s="24" t="s">
        <v>15</v>
      </c>
      <c r="V1077" s="23">
        <v>100</v>
      </c>
      <c r="W1077" s="25">
        <v>0</v>
      </c>
      <c r="X1077" s="25">
        <v>0</v>
      </c>
      <c r="Y1077" s="25">
        <v>6000</v>
      </c>
      <c r="Z1077" s="25">
        <v>12000</v>
      </c>
      <c r="AA1077" s="25">
        <v>18000</v>
      </c>
      <c r="AB1077" s="25">
        <v>18000</v>
      </c>
      <c r="AC1077" s="26">
        <v>45152.505756550927</v>
      </c>
      <c r="AD1077" s="27">
        <f>ROW()</f>
        <v>1077</v>
      </c>
      <c r="AE1077" s="27">
        <f>1</f>
        <v>1</v>
      </c>
      <c r="AF1077" s="27">
        <f>SUBTOTAL(109,Tbl_NGF_Data[[#This Row],[Counter]])</f>
        <v>1</v>
      </c>
    </row>
    <row r="1078" spans="2:32" ht="30" x14ac:dyDescent="0.25">
      <c r="B1078" s="21" t="s">
        <v>158</v>
      </c>
      <c r="C1078" s="22" t="s">
        <v>1779</v>
      </c>
      <c r="D1078" s="23">
        <v>6</v>
      </c>
      <c r="E1078" s="22" t="s">
        <v>158</v>
      </c>
      <c r="F1078" s="23">
        <v>6</v>
      </c>
      <c r="G1078" s="22" t="s">
        <v>1779</v>
      </c>
      <c r="H1078" s="22" t="s">
        <v>1327</v>
      </c>
      <c r="I1078" s="23">
        <v>1</v>
      </c>
      <c r="J1078" s="23">
        <v>409</v>
      </c>
      <c r="K1078" s="23" t="s">
        <v>1896</v>
      </c>
      <c r="L1078" s="22" t="s">
        <v>1897</v>
      </c>
      <c r="M1078" s="21" t="s">
        <v>215</v>
      </c>
      <c r="N1078" s="23" t="s">
        <v>1119</v>
      </c>
      <c r="O1078" s="22" t="s">
        <v>1120</v>
      </c>
      <c r="P1078" s="22" t="s">
        <v>1121</v>
      </c>
      <c r="Q1078" s="23" t="s">
        <v>1913</v>
      </c>
      <c r="R1078" s="22" t="s">
        <v>1914</v>
      </c>
      <c r="S1078" s="21" t="s">
        <v>221</v>
      </c>
      <c r="T1078" s="23" t="s">
        <v>1915</v>
      </c>
      <c r="U1078" s="24" t="s">
        <v>16</v>
      </c>
      <c r="V1078" s="23">
        <v>135</v>
      </c>
      <c r="W1078" s="25">
        <v>155000</v>
      </c>
      <c r="X1078" s="25">
        <v>155000</v>
      </c>
      <c r="Y1078" s="25">
        <v>155000</v>
      </c>
      <c r="Z1078" s="25">
        <v>155000</v>
      </c>
      <c r="AA1078" s="25">
        <v>155000</v>
      </c>
      <c r="AB1078" s="25">
        <v>155000</v>
      </c>
      <c r="AC1078" s="26">
        <v>45152.505756550927</v>
      </c>
      <c r="AD1078" s="27">
        <f>ROW()</f>
        <v>1078</v>
      </c>
      <c r="AE1078" s="27">
        <f>1</f>
        <v>1</v>
      </c>
      <c r="AF1078" s="27">
        <f>SUBTOTAL(109,Tbl_NGF_Data[[#This Row],[Counter]])</f>
        <v>1</v>
      </c>
    </row>
    <row r="1079" spans="2:32" ht="45" x14ac:dyDescent="0.25">
      <c r="B1079" s="21" t="s">
        <v>158</v>
      </c>
      <c r="C1079" s="22" t="s">
        <v>1779</v>
      </c>
      <c r="D1079" s="23">
        <v>6</v>
      </c>
      <c r="E1079" s="22" t="s">
        <v>158</v>
      </c>
      <c r="F1079" s="23">
        <v>6</v>
      </c>
      <c r="G1079" s="22" t="s">
        <v>1779</v>
      </c>
      <c r="H1079" s="22" t="s">
        <v>1327</v>
      </c>
      <c r="I1079" s="23">
        <v>1</v>
      </c>
      <c r="J1079" s="23">
        <v>409</v>
      </c>
      <c r="K1079" s="23" t="s">
        <v>1896</v>
      </c>
      <c r="L1079" s="22" t="s">
        <v>1897</v>
      </c>
      <c r="M1079" s="21" t="s">
        <v>215</v>
      </c>
      <c r="N1079" s="23" t="s">
        <v>1119</v>
      </c>
      <c r="O1079" s="22" t="s">
        <v>1120</v>
      </c>
      <c r="P1079" s="22" t="s">
        <v>1121</v>
      </c>
      <c r="Q1079" s="23" t="s">
        <v>1913</v>
      </c>
      <c r="R1079" s="22" t="s">
        <v>1914</v>
      </c>
      <c r="S1079" s="21" t="s">
        <v>221</v>
      </c>
      <c r="T1079" s="23" t="s">
        <v>1915</v>
      </c>
      <c r="U1079" s="24" t="s">
        <v>18</v>
      </c>
      <c r="V1079" s="23">
        <v>220</v>
      </c>
      <c r="W1079" s="25">
        <v>155000</v>
      </c>
      <c r="X1079" s="25">
        <v>155000</v>
      </c>
      <c r="Y1079" s="25">
        <v>155000</v>
      </c>
      <c r="Z1079" s="25">
        <v>155000</v>
      </c>
      <c r="AA1079" s="25">
        <v>155000</v>
      </c>
      <c r="AB1079" s="25">
        <v>155000</v>
      </c>
      <c r="AC1079" s="26">
        <v>45152.505756550927</v>
      </c>
      <c r="AD1079" s="27">
        <f>ROW()</f>
        <v>1079</v>
      </c>
      <c r="AE1079" s="27">
        <f>1</f>
        <v>1</v>
      </c>
      <c r="AF1079" s="27">
        <f>SUBTOTAL(109,Tbl_NGF_Data[[#This Row],[Counter]])</f>
        <v>1</v>
      </c>
    </row>
    <row r="1080" spans="2:32" ht="30" x14ac:dyDescent="0.25">
      <c r="B1080" s="21" t="s">
        <v>158</v>
      </c>
      <c r="C1080" s="22" t="s">
        <v>1779</v>
      </c>
      <c r="D1080" s="23">
        <v>6</v>
      </c>
      <c r="E1080" s="22" t="s">
        <v>158</v>
      </c>
      <c r="F1080" s="23">
        <v>6</v>
      </c>
      <c r="G1080" s="22" t="s">
        <v>1779</v>
      </c>
      <c r="H1080" s="22" t="s">
        <v>1327</v>
      </c>
      <c r="I1080" s="23">
        <v>1</v>
      </c>
      <c r="J1080" s="23">
        <v>409</v>
      </c>
      <c r="K1080" s="23" t="s">
        <v>1896</v>
      </c>
      <c r="L1080" s="22" t="s">
        <v>1897</v>
      </c>
      <c r="M1080" s="21" t="s">
        <v>215</v>
      </c>
      <c r="N1080" s="23" t="s">
        <v>1119</v>
      </c>
      <c r="O1080" s="22" t="s">
        <v>1120</v>
      </c>
      <c r="P1080" s="22" t="s">
        <v>1121</v>
      </c>
      <c r="Q1080" s="23" t="s">
        <v>1913</v>
      </c>
      <c r="R1080" s="22" t="s">
        <v>1914</v>
      </c>
      <c r="S1080" s="21" t="s">
        <v>221</v>
      </c>
      <c r="T1080" s="23" t="s">
        <v>1915</v>
      </c>
      <c r="U1080" s="24" t="s">
        <v>19</v>
      </c>
      <c r="V1080" s="23">
        <v>500</v>
      </c>
      <c r="W1080" s="25">
        <v>0</v>
      </c>
      <c r="X1080" s="25">
        <v>0</v>
      </c>
      <c r="Y1080" s="25">
        <v>6000</v>
      </c>
      <c r="Z1080" s="25">
        <v>6000</v>
      </c>
      <c r="AA1080" s="25">
        <v>6000</v>
      </c>
      <c r="AB1080" s="25">
        <v>0</v>
      </c>
      <c r="AC1080" s="26">
        <v>45152.505756550927</v>
      </c>
      <c r="AD1080" s="27">
        <f>ROW()</f>
        <v>1080</v>
      </c>
      <c r="AE1080" s="27">
        <f>1</f>
        <v>1</v>
      </c>
      <c r="AF1080" s="27">
        <f>SUBTOTAL(109,Tbl_NGF_Data[[#This Row],[Counter]])</f>
        <v>1</v>
      </c>
    </row>
    <row r="1081" spans="2:32" ht="30" x14ac:dyDescent="0.25">
      <c r="B1081" s="21" t="s">
        <v>158</v>
      </c>
      <c r="C1081" s="22" t="s">
        <v>1779</v>
      </c>
      <c r="D1081" s="23">
        <v>6</v>
      </c>
      <c r="E1081" s="22" t="s">
        <v>158</v>
      </c>
      <c r="F1081" s="23">
        <v>6</v>
      </c>
      <c r="G1081" s="22" t="s">
        <v>1779</v>
      </c>
      <c r="H1081" s="22" t="s">
        <v>1327</v>
      </c>
      <c r="I1081" s="23">
        <v>1</v>
      </c>
      <c r="J1081" s="23">
        <v>409</v>
      </c>
      <c r="K1081" s="23" t="s">
        <v>1896</v>
      </c>
      <c r="L1081" s="22" t="s">
        <v>1897</v>
      </c>
      <c r="M1081" s="21" t="s">
        <v>215</v>
      </c>
      <c r="N1081" s="23" t="s">
        <v>1119</v>
      </c>
      <c r="O1081" s="22" t="s">
        <v>1120</v>
      </c>
      <c r="P1081" s="22" t="s">
        <v>1121</v>
      </c>
      <c r="Q1081" s="23" t="s">
        <v>1125</v>
      </c>
      <c r="R1081" s="22" t="s">
        <v>1126</v>
      </c>
      <c r="S1081" s="21" t="s">
        <v>23</v>
      </c>
      <c r="T1081" s="23" t="s">
        <v>1916</v>
      </c>
      <c r="U1081" s="24" t="s">
        <v>15</v>
      </c>
      <c r="V1081" s="23">
        <v>100</v>
      </c>
      <c r="W1081" s="25">
        <v>318.5</v>
      </c>
      <c r="X1081" s="25">
        <v>318.5</v>
      </c>
      <c r="Y1081" s="25">
        <v>367.5</v>
      </c>
      <c r="Z1081" s="25">
        <v>343</v>
      </c>
      <c r="AA1081" s="25">
        <v>343</v>
      </c>
      <c r="AB1081" s="25">
        <v>857.5</v>
      </c>
      <c r="AC1081" s="26">
        <v>45152.505756550927</v>
      </c>
      <c r="AD1081" s="27">
        <f>ROW()</f>
        <v>1081</v>
      </c>
      <c r="AE1081" s="27">
        <f>1</f>
        <v>1</v>
      </c>
      <c r="AF1081" s="27">
        <f>SUBTOTAL(109,Tbl_NGF_Data[[#This Row],[Counter]])</f>
        <v>1</v>
      </c>
    </row>
    <row r="1082" spans="2:32" ht="45" x14ac:dyDescent="0.25">
      <c r="B1082" s="21" t="s">
        <v>158</v>
      </c>
      <c r="C1082" s="22" t="s">
        <v>1779</v>
      </c>
      <c r="D1082" s="23">
        <v>6</v>
      </c>
      <c r="E1082" s="22" t="s">
        <v>158</v>
      </c>
      <c r="F1082" s="23">
        <v>6</v>
      </c>
      <c r="G1082" s="22" t="s">
        <v>1779</v>
      </c>
      <c r="H1082" s="22" t="s">
        <v>1327</v>
      </c>
      <c r="I1082" s="23">
        <v>1</v>
      </c>
      <c r="J1082" s="23">
        <v>409</v>
      </c>
      <c r="K1082" s="23" t="s">
        <v>1896</v>
      </c>
      <c r="L1082" s="22" t="s">
        <v>1897</v>
      </c>
      <c r="M1082" s="21" t="s">
        <v>215</v>
      </c>
      <c r="N1082" s="23" t="s">
        <v>1119</v>
      </c>
      <c r="O1082" s="22" t="s">
        <v>1120</v>
      </c>
      <c r="P1082" s="22" t="s">
        <v>1121</v>
      </c>
      <c r="Q1082" s="23" t="s">
        <v>1239</v>
      </c>
      <c r="R1082" s="22" t="s">
        <v>1240</v>
      </c>
      <c r="S1082" s="21" t="s">
        <v>100</v>
      </c>
      <c r="T1082" s="23" t="s">
        <v>1917</v>
      </c>
      <c r="U1082" s="24" t="s">
        <v>15</v>
      </c>
      <c r="V1082" s="23">
        <v>100</v>
      </c>
      <c r="W1082" s="25">
        <v>3178856.87</v>
      </c>
      <c r="X1082" s="25">
        <v>3402670.43</v>
      </c>
      <c r="Y1082" s="25">
        <v>3627587.5</v>
      </c>
      <c r="Z1082" s="25">
        <v>4269853.93</v>
      </c>
      <c r="AA1082" s="25">
        <v>5062186.9300000006</v>
      </c>
      <c r="AB1082" s="25">
        <v>5450932.5800000001</v>
      </c>
      <c r="AC1082" s="26">
        <v>45152.505756550927</v>
      </c>
      <c r="AD1082" s="27">
        <f>ROW()</f>
        <v>1082</v>
      </c>
      <c r="AE1082" s="27">
        <f>1</f>
        <v>1</v>
      </c>
      <c r="AF1082" s="27">
        <f>SUBTOTAL(109,Tbl_NGF_Data[[#This Row],[Counter]])</f>
        <v>1</v>
      </c>
    </row>
    <row r="1083" spans="2:32" ht="45" x14ac:dyDescent="0.25">
      <c r="B1083" s="21" t="s">
        <v>158</v>
      </c>
      <c r="C1083" s="22" t="s">
        <v>1779</v>
      </c>
      <c r="D1083" s="23">
        <v>6</v>
      </c>
      <c r="E1083" s="22" t="s">
        <v>158</v>
      </c>
      <c r="F1083" s="23">
        <v>6</v>
      </c>
      <c r="G1083" s="22" t="s">
        <v>1779</v>
      </c>
      <c r="H1083" s="22" t="s">
        <v>1327</v>
      </c>
      <c r="I1083" s="23">
        <v>1</v>
      </c>
      <c r="J1083" s="23">
        <v>409</v>
      </c>
      <c r="K1083" s="23" t="s">
        <v>1896</v>
      </c>
      <c r="L1083" s="22" t="s">
        <v>1897</v>
      </c>
      <c r="M1083" s="21" t="s">
        <v>215</v>
      </c>
      <c r="N1083" s="23" t="s">
        <v>1119</v>
      </c>
      <c r="O1083" s="22" t="s">
        <v>1120</v>
      </c>
      <c r="P1083" s="22" t="s">
        <v>1121</v>
      </c>
      <c r="Q1083" s="23" t="s">
        <v>1239</v>
      </c>
      <c r="R1083" s="22" t="s">
        <v>1240</v>
      </c>
      <c r="S1083" s="21" t="s">
        <v>100</v>
      </c>
      <c r="T1083" s="23" t="s">
        <v>1917</v>
      </c>
      <c r="U1083" s="24" t="s">
        <v>16</v>
      </c>
      <c r="V1083" s="23">
        <v>135</v>
      </c>
      <c r="W1083" s="25">
        <v>1375729</v>
      </c>
      <c r="X1083" s="25">
        <v>1414959</v>
      </c>
      <c r="Y1083" s="25">
        <v>1414959</v>
      </c>
      <c r="Z1083" s="25">
        <v>1454965</v>
      </c>
      <c r="AA1083" s="25">
        <v>1454965</v>
      </c>
      <c r="AB1083" s="25">
        <v>1456044</v>
      </c>
      <c r="AC1083" s="26">
        <v>45152.505756550927</v>
      </c>
      <c r="AD1083" s="27">
        <f>ROW()</f>
        <v>1083</v>
      </c>
      <c r="AE1083" s="27">
        <f>1</f>
        <v>1</v>
      </c>
      <c r="AF1083" s="27">
        <f>SUBTOTAL(109,Tbl_NGF_Data[[#This Row],[Counter]])</f>
        <v>1</v>
      </c>
    </row>
    <row r="1084" spans="2:32" ht="45" x14ac:dyDescent="0.25">
      <c r="B1084" s="21" t="s">
        <v>158</v>
      </c>
      <c r="C1084" s="22" t="s">
        <v>1779</v>
      </c>
      <c r="D1084" s="23">
        <v>6</v>
      </c>
      <c r="E1084" s="22" t="s">
        <v>158</v>
      </c>
      <c r="F1084" s="23">
        <v>6</v>
      </c>
      <c r="G1084" s="22" t="s">
        <v>1779</v>
      </c>
      <c r="H1084" s="22" t="s">
        <v>1327</v>
      </c>
      <c r="I1084" s="23">
        <v>1</v>
      </c>
      <c r="J1084" s="23">
        <v>409</v>
      </c>
      <c r="K1084" s="23" t="s">
        <v>1896</v>
      </c>
      <c r="L1084" s="22" t="s">
        <v>1897</v>
      </c>
      <c r="M1084" s="21" t="s">
        <v>215</v>
      </c>
      <c r="N1084" s="23" t="s">
        <v>1119</v>
      </c>
      <c r="O1084" s="22" t="s">
        <v>1120</v>
      </c>
      <c r="P1084" s="22" t="s">
        <v>1121</v>
      </c>
      <c r="Q1084" s="23" t="s">
        <v>1239</v>
      </c>
      <c r="R1084" s="22" t="s">
        <v>1240</v>
      </c>
      <c r="S1084" s="21" t="s">
        <v>100</v>
      </c>
      <c r="T1084" s="23" t="s">
        <v>1917</v>
      </c>
      <c r="U1084" s="24" t="s">
        <v>17</v>
      </c>
      <c r="V1084" s="23">
        <v>200</v>
      </c>
      <c r="W1084" s="25">
        <v>911190.75999999966</v>
      </c>
      <c r="X1084" s="25">
        <v>723568.76999999979</v>
      </c>
      <c r="Y1084" s="25">
        <v>806452.89999999979</v>
      </c>
      <c r="Z1084" s="25">
        <v>431727.87</v>
      </c>
      <c r="AA1084" s="25">
        <v>363319.75999999995</v>
      </c>
      <c r="AB1084" s="25">
        <v>671567.63999999955</v>
      </c>
      <c r="AC1084" s="26">
        <v>45152.505756550927</v>
      </c>
      <c r="AD1084" s="27">
        <f>ROW()</f>
        <v>1084</v>
      </c>
      <c r="AE1084" s="27">
        <f>1</f>
        <v>1</v>
      </c>
      <c r="AF1084" s="27">
        <f>SUBTOTAL(109,Tbl_NGF_Data[[#This Row],[Counter]])</f>
        <v>1</v>
      </c>
    </row>
    <row r="1085" spans="2:32" ht="45" x14ac:dyDescent="0.25">
      <c r="B1085" s="21" t="s">
        <v>158</v>
      </c>
      <c r="C1085" s="22" t="s">
        <v>1779</v>
      </c>
      <c r="D1085" s="23">
        <v>6</v>
      </c>
      <c r="E1085" s="22" t="s">
        <v>158</v>
      </c>
      <c r="F1085" s="23">
        <v>6</v>
      </c>
      <c r="G1085" s="22" t="s">
        <v>1779</v>
      </c>
      <c r="H1085" s="22" t="s">
        <v>1327</v>
      </c>
      <c r="I1085" s="23">
        <v>1</v>
      </c>
      <c r="J1085" s="23">
        <v>409</v>
      </c>
      <c r="K1085" s="23" t="s">
        <v>1896</v>
      </c>
      <c r="L1085" s="22" t="s">
        <v>1897</v>
      </c>
      <c r="M1085" s="21" t="s">
        <v>215</v>
      </c>
      <c r="N1085" s="23" t="s">
        <v>1119</v>
      </c>
      <c r="O1085" s="22" t="s">
        <v>1120</v>
      </c>
      <c r="P1085" s="22" t="s">
        <v>1121</v>
      </c>
      <c r="Q1085" s="23" t="s">
        <v>1239</v>
      </c>
      <c r="R1085" s="22" t="s">
        <v>1240</v>
      </c>
      <c r="S1085" s="21" t="s">
        <v>100</v>
      </c>
      <c r="T1085" s="23" t="s">
        <v>1917</v>
      </c>
      <c r="U1085" s="24" t="s">
        <v>18</v>
      </c>
      <c r="V1085" s="23">
        <v>220</v>
      </c>
      <c r="W1085" s="25">
        <v>464538.24000000034</v>
      </c>
      <c r="X1085" s="25">
        <v>691390.23000000021</v>
      </c>
      <c r="Y1085" s="25">
        <v>608506.10000000021</v>
      </c>
      <c r="Z1085" s="25">
        <v>1023237.13</v>
      </c>
      <c r="AA1085" s="25">
        <v>1091645.24</v>
      </c>
      <c r="AB1085" s="25">
        <v>784476.36000000045</v>
      </c>
      <c r="AC1085" s="26">
        <v>45152.505756550927</v>
      </c>
      <c r="AD1085" s="27">
        <f>ROW()</f>
        <v>1085</v>
      </c>
      <c r="AE1085" s="27">
        <f>1</f>
        <v>1</v>
      </c>
      <c r="AF1085" s="27">
        <f>SUBTOTAL(109,Tbl_NGF_Data[[#This Row],[Counter]])</f>
        <v>1</v>
      </c>
    </row>
    <row r="1086" spans="2:32" ht="45" x14ac:dyDescent="0.25">
      <c r="B1086" s="21" t="s">
        <v>158</v>
      </c>
      <c r="C1086" s="22" t="s">
        <v>1779</v>
      </c>
      <c r="D1086" s="23">
        <v>6</v>
      </c>
      <c r="E1086" s="22" t="s">
        <v>158</v>
      </c>
      <c r="F1086" s="23">
        <v>6</v>
      </c>
      <c r="G1086" s="22" t="s">
        <v>1779</v>
      </c>
      <c r="H1086" s="22" t="s">
        <v>1327</v>
      </c>
      <c r="I1086" s="23">
        <v>1</v>
      </c>
      <c r="J1086" s="23">
        <v>409</v>
      </c>
      <c r="K1086" s="23" t="s">
        <v>1896</v>
      </c>
      <c r="L1086" s="22" t="s">
        <v>1897</v>
      </c>
      <c r="M1086" s="21" t="s">
        <v>215</v>
      </c>
      <c r="N1086" s="23" t="s">
        <v>1119</v>
      </c>
      <c r="O1086" s="22" t="s">
        <v>1120</v>
      </c>
      <c r="P1086" s="22" t="s">
        <v>1121</v>
      </c>
      <c r="Q1086" s="23" t="s">
        <v>1239</v>
      </c>
      <c r="R1086" s="22" t="s">
        <v>1240</v>
      </c>
      <c r="S1086" s="21" t="s">
        <v>100</v>
      </c>
      <c r="T1086" s="23" t="s">
        <v>1917</v>
      </c>
      <c r="U1086" s="24" t="s">
        <v>19</v>
      </c>
      <c r="V1086" s="23">
        <v>500</v>
      </c>
      <c r="W1086" s="25">
        <v>934257.07</v>
      </c>
      <c r="X1086" s="25">
        <v>946982.33</v>
      </c>
      <c r="Y1086" s="25">
        <v>1031369.9700000001</v>
      </c>
      <c r="Z1086" s="25">
        <v>1073994.3</v>
      </c>
      <c r="AA1086" s="25">
        <v>1155652.76</v>
      </c>
      <c r="AB1086" s="25">
        <v>1060052.6199999999</v>
      </c>
      <c r="AC1086" s="26">
        <v>45152.505756550927</v>
      </c>
      <c r="AD1086" s="27">
        <f>ROW()</f>
        <v>1086</v>
      </c>
      <c r="AE1086" s="27">
        <f>1</f>
        <v>1</v>
      </c>
      <c r="AF1086" s="27">
        <f>SUBTOTAL(109,Tbl_NGF_Data[[#This Row],[Counter]])</f>
        <v>1</v>
      </c>
    </row>
    <row r="1087" spans="2:32" ht="45" x14ac:dyDescent="0.25">
      <c r="B1087" s="21" t="s">
        <v>158</v>
      </c>
      <c r="C1087" s="22" t="s">
        <v>1779</v>
      </c>
      <c r="D1087" s="23">
        <v>6</v>
      </c>
      <c r="E1087" s="22" t="s">
        <v>158</v>
      </c>
      <c r="F1087" s="23">
        <v>6</v>
      </c>
      <c r="G1087" s="22" t="s">
        <v>1779</v>
      </c>
      <c r="H1087" s="22" t="s">
        <v>1327</v>
      </c>
      <c r="I1087" s="23">
        <v>1</v>
      </c>
      <c r="J1087" s="23">
        <v>409</v>
      </c>
      <c r="K1087" s="23" t="s">
        <v>1896</v>
      </c>
      <c r="L1087" s="22" t="s">
        <v>1897</v>
      </c>
      <c r="M1087" s="21" t="s">
        <v>215</v>
      </c>
      <c r="N1087" s="23" t="s">
        <v>1119</v>
      </c>
      <c r="O1087" s="22" t="s">
        <v>1120</v>
      </c>
      <c r="P1087" s="22" t="s">
        <v>1121</v>
      </c>
      <c r="Q1087" s="23" t="s">
        <v>1648</v>
      </c>
      <c r="R1087" s="22" t="s">
        <v>1649</v>
      </c>
      <c r="S1087" s="21" t="s">
        <v>102</v>
      </c>
      <c r="T1087" s="23" t="s">
        <v>1918</v>
      </c>
      <c r="U1087" s="24" t="s">
        <v>15</v>
      </c>
      <c r="V1087" s="23">
        <v>100</v>
      </c>
      <c r="W1087" s="25">
        <v>183519.78</v>
      </c>
      <c r="X1087" s="25">
        <v>198104.78</v>
      </c>
      <c r="Y1087" s="25">
        <v>289485.59000000003</v>
      </c>
      <c r="Z1087" s="25">
        <v>261822.79</v>
      </c>
      <c r="AA1087" s="25">
        <v>344536.6</v>
      </c>
      <c r="AB1087" s="25">
        <v>414955.39</v>
      </c>
      <c r="AC1087" s="26">
        <v>45152.505756550927</v>
      </c>
      <c r="AD1087" s="27">
        <f>ROW()</f>
        <v>1087</v>
      </c>
      <c r="AE1087" s="27">
        <f>1</f>
        <v>1</v>
      </c>
      <c r="AF1087" s="27">
        <f>SUBTOTAL(109,Tbl_NGF_Data[[#This Row],[Counter]])</f>
        <v>1</v>
      </c>
    </row>
    <row r="1088" spans="2:32" ht="45" x14ac:dyDescent="0.25">
      <c r="B1088" s="21" t="s">
        <v>158</v>
      </c>
      <c r="C1088" s="22" t="s">
        <v>1779</v>
      </c>
      <c r="D1088" s="23">
        <v>6</v>
      </c>
      <c r="E1088" s="22" t="s">
        <v>158</v>
      </c>
      <c r="F1088" s="23">
        <v>6</v>
      </c>
      <c r="G1088" s="22" t="s">
        <v>1779</v>
      </c>
      <c r="H1088" s="22" t="s">
        <v>1327</v>
      </c>
      <c r="I1088" s="23">
        <v>1</v>
      </c>
      <c r="J1088" s="23">
        <v>409</v>
      </c>
      <c r="K1088" s="23" t="s">
        <v>1896</v>
      </c>
      <c r="L1088" s="22" t="s">
        <v>1897</v>
      </c>
      <c r="M1088" s="21" t="s">
        <v>215</v>
      </c>
      <c r="N1088" s="23" t="s">
        <v>1119</v>
      </c>
      <c r="O1088" s="22" t="s">
        <v>1120</v>
      </c>
      <c r="P1088" s="22" t="s">
        <v>1121</v>
      </c>
      <c r="Q1088" s="23" t="s">
        <v>1648</v>
      </c>
      <c r="R1088" s="22" t="s">
        <v>1649</v>
      </c>
      <c r="S1088" s="21" t="s">
        <v>102</v>
      </c>
      <c r="T1088" s="23" t="s">
        <v>1918</v>
      </c>
      <c r="U1088" s="24" t="s">
        <v>16</v>
      </c>
      <c r="V1088" s="23">
        <v>135</v>
      </c>
      <c r="W1088" s="25">
        <v>0</v>
      </c>
      <c r="X1088" s="25">
        <v>0</v>
      </c>
      <c r="Y1088" s="25">
        <v>32500</v>
      </c>
      <c r="Z1088" s="25">
        <v>32500</v>
      </c>
      <c r="AA1088" s="25">
        <v>0</v>
      </c>
      <c r="AB1088" s="25">
        <v>0</v>
      </c>
      <c r="AC1088" s="26">
        <v>45152.505756550927</v>
      </c>
      <c r="AD1088" s="27">
        <f>ROW()</f>
        <v>1088</v>
      </c>
      <c r="AE1088" s="27">
        <f>1</f>
        <v>1</v>
      </c>
      <c r="AF1088" s="27">
        <f>SUBTOTAL(109,Tbl_NGF_Data[[#This Row],[Counter]])</f>
        <v>1</v>
      </c>
    </row>
    <row r="1089" spans="2:32" ht="45" x14ac:dyDescent="0.25">
      <c r="B1089" s="21" t="s">
        <v>158</v>
      </c>
      <c r="C1089" s="22" t="s">
        <v>1779</v>
      </c>
      <c r="D1089" s="23">
        <v>6</v>
      </c>
      <c r="E1089" s="22" t="s">
        <v>158</v>
      </c>
      <c r="F1089" s="23">
        <v>6</v>
      </c>
      <c r="G1089" s="22" t="s">
        <v>1779</v>
      </c>
      <c r="H1089" s="22" t="s">
        <v>1327</v>
      </c>
      <c r="I1089" s="23">
        <v>1</v>
      </c>
      <c r="J1089" s="23">
        <v>409</v>
      </c>
      <c r="K1089" s="23" t="s">
        <v>1896</v>
      </c>
      <c r="L1089" s="22" t="s">
        <v>1897</v>
      </c>
      <c r="M1089" s="21" t="s">
        <v>215</v>
      </c>
      <c r="N1089" s="23" t="s">
        <v>1119</v>
      </c>
      <c r="O1089" s="22" t="s">
        <v>1120</v>
      </c>
      <c r="P1089" s="22" t="s">
        <v>1121</v>
      </c>
      <c r="Q1089" s="23" t="s">
        <v>1648</v>
      </c>
      <c r="R1089" s="22" t="s">
        <v>1649</v>
      </c>
      <c r="S1089" s="21" t="s">
        <v>102</v>
      </c>
      <c r="T1089" s="23" t="s">
        <v>1918</v>
      </c>
      <c r="U1089" s="24" t="s">
        <v>17</v>
      </c>
      <c r="V1089" s="23">
        <v>200</v>
      </c>
      <c r="W1089" s="25">
        <v>0</v>
      </c>
      <c r="X1089" s="25">
        <v>0</v>
      </c>
      <c r="Y1089" s="25">
        <v>0</v>
      </c>
      <c r="Z1089" s="25">
        <v>31017</v>
      </c>
      <c r="AA1089" s="25">
        <v>0</v>
      </c>
      <c r="AB1089" s="25">
        <v>0</v>
      </c>
      <c r="AC1089" s="26">
        <v>45152.505756550927</v>
      </c>
      <c r="AD1089" s="27">
        <f>ROW()</f>
        <v>1089</v>
      </c>
      <c r="AE1089" s="27">
        <f>1</f>
        <v>1</v>
      </c>
      <c r="AF1089" s="27">
        <f>SUBTOTAL(109,Tbl_NGF_Data[[#This Row],[Counter]])</f>
        <v>1</v>
      </c>
    </row>
    <row r="1090" spans="2:32" ht="45" x14ac:dyDescent="0.25">
      <c r="B1090" s="21" t="s">
        <v>158</v>
      </c>
      <c r="C1090" s="22" t="s">
        <v>1779</v>
      </c>
      <c r="D1090" s="23">
        <v>6</v>
      </c>
      <c r="E1090" s="22" t="s">
        <v>158</v>
      </c>
      <c r="F1090" s="23">
        <v>6</v>
      </c>
      <c r="G1090" s="22" t="s">
        <v>1779</v>
      </c>
      <c r="H1090" s="22" t="s">
        <v>1327</v>
      </c>
      <c r="I1090" s="23">
        <v>1</v>
      </c>
      <c r="J1090" s="23">
        <v>409</v>
      </c>
      <c r="K1090" s="23" t="s">
        <v>1896</v>
      </c>
      <c r="L1090" s="22" t="s">
        <v>1897</v>
      </c>
      <c r="M1090" s="21" t="s">
        <v>215</v>
      </c>
      <c r="N1090" s="23" t="s">
        <v>1119</v>
      </c>
      <c r="O1090" s="22" t="s">
        <v>1120</v>
      </c>
      <c r="P1090" s="22" t="s">
        <v>1121</v>
      </c>
      <c r="Q1090" s="23" t="s">
        <v>1648</v>
      </c>
      <c r="R1090" s="22" t="s">
        <v>1649</v>
      </c>
      <c r="S1090" s="21" t="s">
        <v>102</v>
      </c>
      <c r="T1090" s="23" t="s">
        <v>1918</v>
      </c>
      <c r="U1090" s="24" t="s">
        <v>18</v>
      </c>
      <c r="V1090" s="23">
        <v>220</v>
      </c>
      <c r="W1090" s="25">
        <v>0</v>
      </c>
      <c r="X1090" s="25">
        <v>0</v>
      </c>
      <c r="Y1090" s="25">
        <v>32500</v>
      </c>
      <c r="Z1090" s="25">
        <v>1483</v>
      </c>
      <c r="AA1090" s="25">
        <v>0</v>
      </c>
      <c r="AB1090" s="25">
        <v>0</v>
      </c>
      <c r="AC1090" s="26">
        <v>45152.505756550927</v>
      </c>
      <c r="AD1090" s="27">
        <f>ROW()</f>
        <v>1090</v>
      </c>
      <c r="AE1090" s="27">
        <f>1</f>
        <v>1</v>
      </c>
      <c r="AF1090" s="27">
        <f>SUBTOTAL(109,Tbl_NGF_Data[[#This Row],[Counter]])</f>
        <v>1</v>
      </c>
    </row>
    <row r="1091" spans="2:32" ht="45" x14ac:dyDescent="0.25">
      <c r="B1091" s="21" t="s">
        <v>158</v>
      </c>
      <c r="C1091" s="22" t="s">
        <v>1779</v>
      </c>
      <c r="D1091" s="23">
        <v>6</v>
      </c>
      <c r="E1091" s="22" t="s">
        <v>158</v>
      </c>
      <c r="F1091" s="23">
        <v>6</v>
      </c>
      <c r="G1091" s="22" t="s">
        <v>1779</v>
      </c>
      <c r="H1091" s="22" t="s">
        <v>1327</v>
      </c>
      <c r="I1091" s="23">
        <v>1</v>
      </c>
      <c r="J1091" s="23">
        <v>409</v>
      </c>
      <c r="K1091" s="23" t="s">
        <v>1896</v>
      </c>
      <c r="L1091" s="22" t="s">
        <v>1897</v>
      </c>
      <c r="M1091" s="21" t="s">
        <v>215</v>
      </c>
      <c r="N1091" s="23" t="s">
        <v>1119</v>
      </c>
      <c r="O1091" s="22" t="s">
        <v>1120</v>
      </c>
      <c r="P1091" s="22" t="s">
        <v>1121</v>
      </c>
      <c r="Q1091" s="23" t="s">
        <v>1648</v>
      </c>
      <c r="R1091" s="22" t="s">
        <v>1649</v>
      </c>
      <c r="S1091" s="21" t="s">
        <v>102</v>
      </c>
      <c r="T1091" s="23" t="s">
        <v>1918</v>
      </c>
      <c r="U1091" s="24" t="s">
        <v>19</v>
      </c>
      <c r="V1091" s="23">
        <v>500</v>
      </c>
      <c r="W1091" s="25">
        <v>40932.99</v>
      </c>
      <c r="X1091" s="25">
        <v>14585</v>
      </c>
      <c r="Y1091" s="25">
        <v>91380.81</v>
      </c>
      <c r="Z1091" s="25">
        <v>3354.2</v>
      </c>
      <c r="AA1091" s="25">
        <v>82713.810000000012</v>
      </c>
      <c r="AB1091" s="25">
        <v>70418.789999999994</v>
      </c>
      <c r="AC1091" s="26">
        <v>45152.505756550927</v>
      </c>
      <c r="AD1091" s="27">
        <f>ROW()</f>
        <v>1091</v>
      </c>
      <c r="AE1091" s="27">
        <f>1</f>
        <v>1</v>
      </c>
      <c r="AF1091" s="27">
        <f>SUBTOTAL(109,Tbl_NGF_Data[[#This Row],[Counter]])</f>
        <v>1</v>
      </c>
    </row>
    <row r="1092" spans="2:32" ht="60" x14ac:dyDescent="0.25">
      <c r="B1092" s="21" t="s">
        <v>158</v>
      </c>
      <c r="C1092" s="22" t="s">
        <v>1779</v>
      </c>
      <c r="D1092" s="23">
        <v>6</v>
      </c>
      <c r="E1092" s="22" t="s">
        <v>158</v>
      </c>
      <c r="F1092" s="23">
        <v>6</v>
      </c>
      <c r="G1092" s="22" t="s">
        <v>1779</v>
      </c>
      <c r="H1092" s="22" t="s">
        <v>1327</v>
      </c>
      <c r="I1092" s="23">
        <v>1</v>
      </c>
      <c r="J1092" s="23">
        <v>409</v>
      </c>
      <c r="K1092" s="23" t="s">
        <v>1896</v>
      </c>
      <c r="L1092" s="22" t="s">
        <v>1897</v>
      </c>
      <c r="M1092" s="21" t="s">
        <v>215</v>
      </c>
      <c r="N1092" s="23" t="s">
        <v>1223</v>
      </c>
      <c r="O1092" s="22" t="s">
        <v>1224</v>
      </c>
      <c r="P1092" s="22" t="s">
        <v>1225</v>
      </c>
      <c r="Q1092" s="23" t="s">
        <v>1919</v>
      </c>
      <c r="R1092" s="22" t="s">
        <v>1920</v>
      </c>
      <c r="S1092" s="21" t="s">
        <v>222</v>
      </c>
      <c r="T1092" s="23" t="s">
        <v>1921</v>
      </c>
      <c r="U1092" s="24" t="s">
        <v>15</v>
      </c>
      <c r="V1092" s="23">
        <v>100</v>
      </c>
      <c r="W1092" s="25">
        <v>3420427.16</v>
      </c>
      <c r="X1092" s="25">
        <v>3482963.65</v>
      </c>
      <c r="Y1092" s="25">
        <v>3496579.4699999997</v>
      </c>
      <c r="Z1092" s="25">
        <v>3463283.7399999998</v>
      </c>
      <c r="AA1092" s="25">
        <v>3469956.66</v>
      </c>
      <c r="AB1092" s="25">
        <v>3456253.6</v>
      </c>
      <c r="AC1092" s="26">
        <v>45152.505756550927</v>
      </c>
      <c r="AD1092" s="27">
        <f>ROW()</f>
        <v>1092</v>
      </c>
      <c r="AE1092" s="27">
        <f>1</f>
        <v>1</v>
      </c>
      <c r="AF1092" s="27">
        <f>SUBTOTAL(109,Tbl_NGF_Data[[#This Row],[Counter]])</f>
        <v>1</v>
      </c>
    </row>
    <row r="1093" spans="2:32" ht="60" x14ac:dyDescent="0.25">
      <c r="B1093" s="21" t="s">
        <v>158</v>
      </c>
      <c r="C1093" s="22" t="s">
        <v>1779</v>
      </c>
      <c r="D1093" s="23">
        <v>6</v>
      </c>
      <c r="E1093" s="22" t="s">
        <v>158</v>
      </c>
      <c r="F1093" s="23">
        <v>6</v>
      </c>
      <c r="G1093" s="22" t="s">
        <v>1779</v>
      </c>
      <c r="H1093" s="22" t="s">
        <v>1327</v>
      </c>
      <c r="I1093" s="23">
        <v>1</v>
      </c>
      <c r="J1093" s="23">
        <v>409</v>
      </c>
      <c r="K1093" s="23" t="s">
        <v>1896</v>
      </c>
      <c r="L1093" s="22" t="s">
        <v>1897</v>
      </c>
      <c r="M1093" s="21" t="s">
        <v>215</v>
      </c>
      <c r="N1093" s="23" t="s">
        <v>1223</v>
      </c>
      <c r="O1093" s="22" t="s">
        <v>1224</v>
      </c>
      <c r="P1093" s="22" t="s">
        <v>1225</v>
      </c>
      <c r="Q1093" s="23" t="s">
        <v>1919</v>
      </c>
      <c r="R1093" s="22" t="s">
        <v>1920</v>
      </c>
      <c r="S1093" s="21" t="s">
        <v>222</v>
      </c>
      <c r="T1093" s="23" t="s">
        <v>1921</v>
      </c>
      <c r="U1093" s="24" t="s">
        <v>16</v>
      </c>
      <c r="V1093" s="23">
        <v>135</v>
      </c>
      <c r="W1093" s="25">
        <v>525000</v>
      </c>
      <c r="X1093" s="25">
        <v>525000</v>
      </c>
      <c r="Y1093" s="25">
        <v>525000</v>
      </c>
      <c r="Z1093" s="25">
        <v>525000</v>
      </c>
      <c r="AA1093" s="25">
        <v>525000</v>
      </c>
      <c r="AB1093" s="25">
        <v>525000</v>
      </c>
      <c r="AC1093" s="26">
        <v>45152.505756550927</v>
      </c>
      <c r="AD1093" s="27">
        <f>ROW()</f>
        <v>1093</v>
      </c>
      <c r="AE1093" s="27">
        <f>1</f>
        <v>1</v>
      </c>
      <c r="AF1093" s="27">
        <f>SUBTOTAL(109,Tbl_NGF_Data[[#This Row],[Counter]])</f>
        <v>1</v>
      </c>
    </row>
    <row r="1094" spans="2:32" ht="60" x14ac:dyDescent="0.25">
      <c r="B1094" s="21" t="s">
        <v>158</v>
      </c>
      <c r="C1094" s="22" t="s">
        <v>1779</v>
      </c>
      <c r="D1094" s="23">
        <v>6</v>
      </c>
      <c r="E1094" s="22" t="s">
        <v>158</v>
      </c>
      <c r="F1094" s="23">
        <v>6</v>
      </c>
      <c r="G1094" s="22" t="s">
        <v>1779</v>
      </c>
      <c r="H1094" s="22" t="s">
        <v>1327</v>
      </c>
      <c r="I1094" s="23">
        <v>1</v>
      </c>
      <c r="J1094" s="23">
        <v>409</v>
      </c>
      <c r="K1094" s="23" t="s">
        <v>1896</v>
      </c>
      <c r="L1094" s="22" t="s">
        <v>1897</v>
      </c>
      <c r="M1094" s="21" t="s">
        <v>215</v>
      </c>
      <c r="N1094" s="23" t="s">
        <v>1223</v>
      </c>
      <c r="O1094" s="22" t="s">
        <v>1224</v>
      </c>
      <c r="P1094" s="22" t="s">
        <v>1225</v>
      </c>
      <c r="Q1094" s="23" t="s">
        <v>1919</v>
      </c>
      <c r="R1094" s="22" t="s">
        <v>1920</v>
      </c>
      <c r="S1094" s="21" t="s">
        <v>222</v>
      </c>
      <c r="T1094" s="23" t="s">
        <v>1921</v>
      </c>
      <c r="U1094" s="24" t="s">
        <v>17</v>
      </c>
      <c r="V1094" s="23">
        <v>200</v>
      </c>
      <c r="W1094" s="25">
        <v>36403</v>
      </c>
      <c r="X1094" s="25">
        <v>79134.8</v>
      </c>
      <c r="Y1094" s="25">
        <v>58698.98</v>
      </c>
      <c r="Z1094" s="25">
        <v>56232.15</v>
      </c>
      <c r="AA1094" s="25">
        <v>0</v>
      </c>
      <c r="AB1094" s="25">
        <v>76560.600000000006</v>
      </c>
      <c r="AC1094" s="26">
        <v>45152.505756550927</v>
      </c>
      <c r="AD1094" s="27">
        <f>ROW()</f>
        <v>1094</v>
      </c>
      <c r="AE1094" s="27">
        <f>1</f>
        <v>1</v>
      </c>
      <c r="AF1094" s="27">
        <f>SUBTOTAL(109,Tbl_NGF_Data[[#This Row],[Counter]])</f>
        <v>1</v>
      </c>
    </row>
    <row r="1095" spans="2:32" ht="60" x14ac:dyDescent="0.25">
      <c r="B1095" s="21" t="s">
        <v>158</v>
      </c>
      <c r="C1095" s="22" t="s">
        <v>1779</v>
      </c>
      <c r="D1095" s="23">
        <v>6</v>
      </c>
      <c r="E1095" s="22" t="s">
        <v>158</v>
      </c>
      <c r="F1095" s="23">
        <v>6</v>
      </c>
      <c r="G1095" s="22" t="s">
        <v>1779</v>
      </c>
      <c r="H1095" s="22" t="s">
        <v>1327</v>
      </c>
      <c r="I1095" s="23">
        <v>1</v>
      </c>
      <c r="J1095" s="23">
        <v>409</v>
      </c>
      <c r="K1095" s="23" t="s">
        <v>1896</v>
      </c>
      <c r="L1095" s="22" t="s">
        <v>1897</v>
      </c>
      <c r="M1095" s="21" t="s">
        <v>215</v>
      </c>
      <c r="N1095" s="23" t="s">
        <v>1223</v>
      </c>
      <c r="O1095" s="22" t="s">
        <v>1224</v>
      </c>
      <c r="P1095" s="22" t="s">
        <v>1225</v>
      </c>
      <c r="Q1095" s="23" t="s">
        <v>1919</v>
      </c>
      <c r="R1095" s="22" t="s">
        <v>1920</v>
      </c>
      <c r="S1095" s="21" t="s">
        <v>222</v>
      </c>
      <c r="T1095" s="23" t="s">
        <v>1921</v>
      </c>
      <c r="U1095" s="24" t="s">
        <v>18</v>
      </c>
      <c r="V1095" s="23">
        <v>220</v>
      </c>
      <c r="W1095" s="25">
        <v>488597</v>
      </c>
      <c r="X1095" s="25">
        <v>445865.2</v>
      </c>
      <c r="Y1095" s="25">
        <v>466301.02</v>
      </c>
      <c r="Z1095" s="25">
        <v>468767.85</v>
      </c>
      <c r="AA1095" s="25">
        <v>525000</v>
      </c>
      <c r="AB1095" s="25">
        <v>448439.4</v>
      </c>
      <c r="AC1095" s="26">
        <v>45152.505756550927</v>
      </c>
      <c r="AD1095" s="27">
        <f>ROW()</f>
        <v>1095</v>
      </c>
      <c r="AE1095" s="27">
        <f>1</f>
        <v>1</v>
      </c>
      <c r="AF1095" s="27">
        <f>SUBTOTAL(109,Tbl_NGF_Data[[#This Row],[Counter]])</f>
        <v>1</v>
      </c>
    </row>
    <row r="1096" spans="2:32" ht="60" x14ac:dyDescent="0.25">
      <c r="B1096" s="21" t="s">
        <v>158</v>
      </c>
      <c r="C1096" s="22" t="s">
        <v>1779</v>
      </c>
      <c r="D1096" s="23">
        <v>6</v>
      </c>
      <c r="E1096" s="22" t="s">
        <v>158</v>
      </c>
      <c r="F1096" s="23">
        <v>6</v>
      </c>
      <c r="G1096" s="22" t="s">
        <v>1779</v>
      </c>
      <c r="H1096" s="22" t="s">
        <v>1327</v>
      </c>
      <c r="I1096" s="23">
        <v>1</v>
      </c>
      <c r="J1096" s="23">
        <v>409</v>
      </c>
      <c r="K1096" s="23" t="s">
        <v>1896</v>
      </c>
      <c r="L1096" s="22" t="s">
        <v>1897</v>
      </c>
      <c r="M1096" s="21" t="s">
        <v>215</v>
      </c>
      <c r="N1096" s="23" t="s">
        <v>1223</v>
      </c>
      <c r="O1096" s="22" t="s">
        <v>1224</v>
      </c>
      <c r="P1096" s="22" t="s">
        <v>1225</v>
      </c>
      <c r="Q1096" s="23" t="s">
        <v>1919</v>
      </c>
      <c r="R1096" s="22" t="s">
        <v>1920</v>
      </c>
      <c r="S1096" s="21" t="s">
        <v>222</v>
      </c>
      <c r="T1096" s="23" t="s">
        <v>1921</v>
      </c>
      <c r="U1096" s="24" t="s">
        <v>19</v>
      </c>
      <c r="V1096" s="23">
        <v>500</v>
      </c>
      <c r="W1096" s="25">
        <v>42915.74</v>
      </c>
      <c r="X1096" s="25">
        <v>141671.28999999998</v>
      </c>
      <c r="Y1096" s="25">
        <v>72314.8</v>
      </c>
      <c r="Z1096" s="25">
        <v>22936.42</v>
      </c>
      <c r="AA1096" s="25">
        <v>6672.92</v>
      </c>
      <c r="AB1096" s="25">
        <v>62857.54</v>
      </c>
      <c r="AC1096" s="26">
        <v>45152.505756550927</v>
      </c>
      <c r="AD1096" s="27">
        <f>ROW()</f>
        <v>1096</v>
      </c>
      <c r="AE1096" s="27">
        <f>1</f>
        <v>1</v>
      </c>
      <c r="AF1096" s="27">
        <f>SUBTOTAL(109,Tbl_NGF_Data[[#This Row],[Counter]])</f>
        <v>1</v>
      </c>
    </row>
    <row r="1097" spans="2:32" ht="45" x14ac:dyDescent="0.25">
      <c r="B1097" s="21" t="s">
        <v>158</v>
      </c>
      <c r="C1097" s="22" t="s">
        <v>1779</v>
      </c>
      <c r="D1097" s="23">
        <v>6</v>
      </c>
      <c r="E1097" s="22" t="s">
        <v>158</v>
      </c>
      <c r="F1097" s="23">
        <v>6</v>
      </c>
      <c r="G1097" s="22" t="s">
        <v>1779</v>
      </c>
      <c r="H1097" s="22" t="s">
        <v>1327</v>
      </c>
      <c r="I1097" s="23">
        <v>1</v>
      </c>
      <c r="J1097" s="23">
        <v>409</v>
      </c>
      <c r="K1097" s="23" t="s">
        <v>1896</v>
      </c>
      <c r="L1097" s="22" t="s">
        <v>1897</v>
      </c>
      <c r="M1097" s="21" t="s">
        <v>215</v>
      </c>
      <c r="N1097" s="23" t="s">
        <v>1223</v>
      </c>
      <c r="O1097" s="22" t="s">
        <v>1224</v>
      </c>
      <c r="P1097" s="22" t="s">
        <v>1225</v>
      </c>
      <c r="Q1097" s="23" t="s">
        <v>1922</v>
      </c>
      <c r="R1097" s="22" t="s">
        <v>1923</v>
      </c>
      <c r="S1097" s="21" t="s">
        <v>223</v>
      </c>
      <c r="T1097" s="23" t="s">
        <v>1924</v>
      </c>
      <c r="U1097" s="24" t="s">
        <v>15</v>
      </c>
      <c r="V1097" s="23">
        <v>100</v>
      </c>
      <c r="W1097" s="25">
        <v>1.59</v>
      </c>
      <c r="X1097" s="25">
        <v>1.59</v>
      </c>
      <c r="Y1097" s="25">
        <v>1.59</v>
      </c>
      <c r="Z1097" s="25">
        <v>1.59</v>
      </c>
      <c r="AA1097" s="25">
        <v>1.59</v>
      </c>
      <c r="AB1097" s="25">
        <v>1.59</v>
      </c>
      <c r="AC1097" s="26">
        <v>45152.505756550927</v>
      </c>
      <c r="AD1097" s="27">
        <f>ROW()</f>
        <v>1097</v>
      </c>
      <c r="AE1097" s="27">
        <f>1</f>
        <v>1</v>
      </c>
      <c r="AF1097" s="27">
        <f>SUBTOTAL(109,Tbl_NGF_Data[[#This Row],[Counter]])</f>
        <v>1</v>
      </c>
    </row>
    <row r="1098" spans="2:32" ht="45" x14ac:dyDescent="0.25">
      <c r="B1098" s="21" t="s">
        <v>158</v>
      </c>
      <c r="C1098" s="22" t="s">
        <v>1779</v>
      </c>
      <c r="D1098" s="23">
        <v>6</v>
      </c>
      <c r="E1098" s="22" t="s">
        <v>158</v>
      </c>
      <c r="F1098" s="23">
        <v>6</v>
      </c>
      <c r="G1098" s="22" t="s">
        <v>1779</v>
      </c>
      <c r="H1098" s="22" t="s">
        <v>1327</v>
      </c>
      <c r="I1098" s="23">
        <v>1</v>
      </c>
      <c r="J1098" s="23">
        <v>409</v>
      </c>
      <c r="K1098" s="23" t="s">
        <v>1896</v>
      </c>
      <c r="L1098" s="22" t="s">
        <v>1897</v>
      </c>
      <c r="M1098" s="21" t="s">
        <v>215</v>
      </c>
      <c r="N1098" s="23" t="s">
        <v>1223</v>
      </c>
      <c r="O1098" s="22" t="s">
        <v>1224</v>
      </c>
      <c r="P1098" s="22" t="s">
        <v>1225</v>
      </c>
      <c r="Q1098" s="23" t="s">
        <v>1925</v>
      </c>
      <c r="R1098" s="22" t="s">
        <v>1926</v>
      </c>
      <c r="S1098" s="21" t="s">
        <v>224</v>
      </c>
      <c r="T1098" s="23" t="s">
        <v>1927</v>
      </c>
      <c r="U1098" s="24" t="s">
        <v>15</v>
      </c>
      <c r="V1098" s="23">
        <v>100</v>
      </c>
      <c r="W1098" s="25">
        <v>3.29</v>
      </c>
      <c r="X1098" s="25">
        <v>3.36</v>
      </c>
      <c r="Y1098" s="25">
        <v>3.45</v>
      </c>
      <c r="Z1098" s="25">
        <v>3.45</v>
      </c>
      <c r="AA1098" s="25">
        <v>3.45</v>
      </c>
      <c r="AB1098" s="25">
        <v>3.52</v>
      </c>
      <c r="AC1098" s="26">
        <v>45152.505756550927</v>
      </c>
      <c r="AD1098" s="27">
        <f>ROW()</f>
        <v>1098</v>
      </c>
      <c r="AE1098" s="27">
        <f>1</f>
        <v>1</v>
      </c>
      <c r="AF1098" s="27">
        <f>SUBTOTAL(109,Tbl_NGF_Data[[#This Row],[Counter]])</f>
        <v>1</v>
      </c>
    </row>
    <row r="1099" spans="2:32" ht="45" x14ac:dyDescent="0.25">
      <c r="B1099" s="21" t="s">
        <v>158</v>
      </c>
      <c r="C1099" s="22" t="s">
        <v>1779</v>
      </c>
      <c r="D1099" s="23">
        <v>6</v>
      </c>
      <c r="E1099" s="22" t="s">
        <v>158</v>
      </c>
      <c r="F1099" s="23">
        <v>6</v>
      </c>
      <c r="G1099" s="22" t="s">
        <v>1779</v>
      </c>
      <c r="H1099" s="22" t="s">
        <v>1327</v>
      </c>
      <c r="I1099" s="23">
        <v>1</v>
      </c>
      <c r="J1099" s="23">
        <v>409</v>
      </c>
      <c r="K1099" s="23" t="s">
        <v>1896</v>
      </c>
      <c r="L1099" s="22" t="s">
        <v>1897</v>
      </c>
      <c r="M1099" s="21" t="s">
        <v>215</v>
      </c>
      <c r="N1099" s="23" t="s">
        <v>1223</v>
      </c>
      <c r="O1099" s="22" t="s">
        <v>1224</v>
      </c>
      <c r="P1099" s="22" t="s">
        <v>1225</v>
      </c>
      <c r="Q1099" s="23" t="s">
        <v>1925</v>
      </c>
      <c r="R1099" s="22" t="s">
        <v>1926</v>
      </c>
      <c r="S1099" s="21" t="s">
        <v>224</v>
      </c>
      <c r="T1099" s="23" t="s">
        <v>1927</v>
      </c>
      <c r="U1099" s="24" t="s">
        <v>19</v>
      </c>
      <c r="V1099" s="23">
        <v>500</v>
      </c>
      <c r="W1099" s="25">
        <v>0.01</v>
      </c>
      <c r="X1099" s="25">
        <v>7.0000000000000007E-2</v>
      </c>
      <c r="Y1099" s="25">
        <v>0.09</v>
      </c>
      <c r="Z1099" s="25">
        <v>0</v>
      </c>
      <c r="AA1099" s="25">
        <v>0</v>
      </c>
      <c r="AB1099" s="25">
        <v>7.0000000000000007E-2</v>
      </c>
      <c r="AC1099" s="26">
        <v>45152.505756550927</v>
      </c>
      <c r="AD1099" s="27">
        <f>ROW()</f>
        <v>1099</v>
      </c>
      <c r="AE1099" s="27">
        <f>1</f>
        <v>1</v>
      </c>
      <c r="AF1099" s="27">
        <f>SUBTOTAL(109,Tbl_NGF_Data[[#This Row],[Counter]])</f>
        <v>1</v>
      </c>
    </row>
    <row r="1100" spans="2:32" ht="30" x14ac:dyDescent="0.25">
      <c r="B1100" s="21" t="s">
        <v>158</v>
      </c>
      <c r="C1100" s="22" t="s">
        <v>1779</v>
      </c>
      <c r="D1100" s="23">
        <v>6</v>
      </c>
      <c r="E1100" s="22" t="s">
        <v>158</v>
      </c>
      <c r="F1100" s="23">
        <v>6</v>
      </c>
      <c r="G1100" s="22" t="s">
        <v>1779</v>
      </c>
      <c r="H1100" s="22" t="s">
        <v>1327</v>
      </c>
      <c r="I1100" s="23">
        <v>1</v>
      </c>
      <c r="J1100" s="23">
        <v>409</v>
      </c>
      <c r="K1100" s="23" t="s">
        <v>1896</v>
      </c>
      <c r="L1100" s="22" t="s">
        <v>1897</v>
      </c>
      <c r="M1100" s="21" t="s">
        <v>215</v>
      </c>
      <c r="N1100" s="23" t="s">
        <v>1223</v>
      </c>
      <c r="O1100" s="22" t="s">
        <v>1224</v>
      </c>
      <c r="P1100" s="22" t="s">
        <v>1225</v>
      </c>
      <c r="Q1100" s="23" t="s">
        <v>1928</v>
      </c>
      <c r="R1100" s="22" t="s">
        <v>1929</v>
      </c>
      <c r="S1100" s="21" t="s">
        <v>225</v>
      </c>
      <c r="T1100" s="23" t="s">
        <v>1930</v>
      </c>
      <c r="U1100" s="24" t="s">
        <v>15</v>
      </c>
      <c r="V1100" s="23">
        <v>100</v>
      </c>
      <c r="W1100" s="25">
        <v>142000</v>
      </c>
      <c r="X1100" s="25">
        <v>152000</v>
      </c>
      <c r="Y1100" s="25">
        <v>174000</v>
      </c>
      <c r="Z1100" s="25">
        <v>174000</v>
      </c>
      <c r="AA1100" s="25">
        <v>199000</v>
      </c>
      <c r="AB1100" s="25">
        <v>199000</v>
      </c>
      <c r="AC1100" s="26">
        <v>45152.505756550927</v>
      </c>
      <c r="AD1100" s="27">
        <f>ROW()</f>
        <v>1100</v>
      </c>
      <c r="AE1100" s="27">
        <f>1</f>
        <v>1</v>
      </c>
      <c r="AF1100" s="27">
        <f>SUBTOTAL(109,Tbl_NGF_Data[[#This Row],[Counter]])</f>
        <v>1</v>
      </c>
    </row>
    <row r="1101" spans="2:32" ht="45" x14ac:dyDescent="0.25">
      <c r="B1101" s="21" t="s">
        <v>158</v>
      </c>
      <c r="C1101" s="22" t="s">
        <v>1779</v>
      </c>
      <c r="D1101" s="23">
        <v>6</v>
      </c>
      <c r="E1101" s="22" t="s">
        <v>158</v>
      </c>
      <c r="F1101" s="23">
        <v>6</v>
      </c>
      <c r="G1101" s="22" t="s">
        <v>1779</v>
      </c>
      <c r="H1101" s="22" t="s">
        <v>1327</v>
      </c>
      <c r="I1101" s="23">
        <v>1</v>
      </c>
      <c r="J1101" s="23">
        <v>409</v>
      </c>
      <c r="K1101" s="23" t="s">
        <v>1896</v>
      </c>
      <c r="L1101" s="22" t="s">
        <v>1897</v>
      </c>
      <c r="M1101" s="21" t="s">
        <v>215</v>
      </c>
      <c r="N1101" s="23" t="s">
        <v>1223</v>
      </c>
      <c r="O1101" s="22" t="s">
        <v>1224</v>
      </c>
      <c r="P1101" s="22" t="s">
        <v>1225</v>
      </c>
      <c r="Q1101" s="23" t="s">
        <v>1931</v>
      </c>
      <c r="R1101" s="22" t="s">
        <v>1932</v>
      </c>
      <c r="S1101" s="21" t="s">
        <v>226</v>
      </c>
      <c r="T1101" s="23" t="s">
        <v>1933</v>
      </c>
      <c r="U1101" s="24" t="s">
        <v>15</v>
      </c>
      <c r="V1101" s="23">
        <v>100</v>
      </c>
      <c r="W1101" s="25">
        <v>0.28000000000000003</v>
      </c>
      <c r="X1101" s="25">
        <v>0.28000000000000003</v>
      </c>
      <c r="Y1101" s="25">
        <v>0.28000000000000003</v>
      </c>
      <c r="Z1101" s="25">
        <v>0.28000000000000003</v>
      </c>
      <c r="AA1101" s="25">
        <v>0.28000000000000003</v>
      </c>
      <c r="AB1101" s="25">
        <v>0.28000000000000003</v>
      </c>
      <c r="AC1101" s="26">
        <v>45152.505756550927</v>
      </c>
      <c r="AD1101" s="27">
        <f>ROW()</f>
        <v>1101</v>
      </c>
      <c r="AE1101" s="27">
        <f>1</f>
        <v>1</v>
      </c>
      <c r="AF1101" s="27">
        <f>SUBTOTAL(109,Tbl_NGF_Data[[#This Row],[Counter]])</f>
        <v>1</v>
      </c>
    </row>
    <row r="1102" spans="2:32" ht="30" x14ac:dyDescent="0.25">
      <c r="B1102" s="21" t="s">
        <v>158</v>
      </c>
      <c r="C1102" s="22" t="s">
        <v>1779</v>
      </c>
      <c r="D1102" s="23">
        <v>6</v>
      </c>
      <c r="E1102" s="22" t="s">
        <v>158</v>
      </c>
      <c r="F1102" s="23">
        <v>6</v>
      </c>
      <c r="G1102" s="22" t="s">
        <v>1779</v>
      </c>
      <c r="H1102" s="22" t="s">
        <v>1327</v>
      </c>
      <c r="I1102" s="23">
        <v>1</v>
      </c>
      <c r="J1102" s="23">
        <v>409</v>
      </c>
      <c r="K1102" s="23" t="s">
        <v>1896</v>
      </c>
      <c r="L1102" s="22" t="s">
        <v>1897</v>
      </c>
      <c r="M1102" s="21" t="s">
        <v>215</v>
      </c>
      <c r="N1102" s="23" t="s">
        <v>1223</v>
      </c>
      <c r="O1102" s="22" t="s">
        <v>1224</v>
      </c>
      <c r="P1102" s="22" t="s">
        <v>1225</v>
      </c>
      <c r="Q1102" s="23" t="s">
        <v>1934</v>
      </c>
      <c r="R1102" s="22" t="s">
        <v>1935</v>
      </c>
      <c r="S1102" s="21" t="s">
        <v>227</v>
      </c>
      <c r="T1102" s="23" t="s">
        <v>1936</v>
      </c>
      <c r="U1102" s="24" t="s">
        <v>15</v>
      </c>
      <c r="V1102" s="23">
        <v>100</v>
      </c>
      <c r="W1102" s="25">
        <v>9914.44</v>
      </c>
      <c r="X1102" s="25">
        <v>9738.94</v>
      </c>
      <c r="Y1102" s="25">
        <v>9738.94</v>
      </c>
      <c r="Z1102" s="25">
        <v>9738.94</v>
      </c>
      <c r="AA1102" s="25">
        <v>9738.94</v>
      </c>
      <c r="AB1102" s="25">
        <v>9738.94</v>
      </c>
      <c r="AC1102" s="26">
        <v>45152.505756550927</v>
      </c>
      <c r="AD1102" s="27">
        <f>ROW()</f>
        <v>1102</v>
      </c>
      <c r="AE1102" s="27">
        <f>1</f>
        <v>1</v>
      </c>
      <c r="AF1102" s="27">
        <f>SUBTOTAL(109,Tbl_NGF_Data[[#This Row],[Counter]])</f>
        <v>1</v>
      </c>
    </row>
    <row r="1103" spans="2:32" ht="30" x14ac:dyDescent="0.25">
      <c r="B1103" s="21" t="s">
        <v>158</v>
      </c>
      <c r="C1103" s="22" t="s">
        <v>1779</v>
      </c>
      <c r="D1103" s="23">
        <v>6</v>
      </c>
      <c r="E1103" s="22" t="s">
        <v>158</v>
      </c>
      <c r="F1103" s="23">
        <v>6</v>
      </c>
      <c r="G1103" s="22" t="s">
        <v>1779</v>
      </c>
      <c r="H1103" s="22" t="s">
        <v>1327</v>
      </c>
      <c r="I1103" s="23">
        <v>1</v>
      </c>
      <c r="J1103" s="23">
        <v>409</v>
      </c>
      <c r="K1103" s="23" t="s">
        <v>1896</v>
      </c>
      <c r="L1103" s="22" t="s">
        <v>1897</v>
      </c>
      <c r="M1103" s="21" t="s">
        <v>215</v>
      </c>
      <c r="N1103" s="23" t="s">
        <v>1223</v>
      </c>
      <c r="O1103" s="22" t="s">
        <v>1224</v>
      </c>
      <c r="P1103" s="22" t="s">
        <v>1225</v>
      </c>
      <c r="Q1103" s="23" t="s">
        <v>1934</v>
      </c>
      <c r="R1103" s="22" t="s">
        <v>1935</v>
      </c>
      <c r="S1103" s="21" t="s">
        <v>227</v>
      </c>
      <c r="T1103" s="23" t="s">
        <v>1936</v>
      </c>
      <c r="U1103" s="24" t="s">
        <v>16</v>
      </c>
      <c r="V1103" s="23">
        <v>135</v>
      </c>
      <c r="W1103" s="25">
        <v>0</v>
      </c>
      <c r="X1103" s="25">
        <v>9914.44</v>
      </c>
      <c r="Y1103" s="25">
        <v>9738.94</v>
      </c>
      <c r="Z1103" s="25">
        <v>0</v>
      </c>
      <c r="AA1103" s="25">
        <v>0</v>
      </c>
      <c r="AB1103" s="25">
        <v>0</v>
      </c>
      <c r="AC1103" s="26">
        <v>45152.505756550927</v>
      </c>
      <c r="AD1103" s="27">
        <f>ROW()</f>
        <v>1103</v>
      </c>
      <c r="AE1103" s="27">
        <f>1</f>
        <v>1</v>
      </c>
      <c r="AF1103" s="27">
        <f>SUBTOTAL(109,Tbl_NGF_Data[[#This Row],[Counter]])</f>
        <v>1</v>
      </c>
    </row>
    <row r="1104" spans="2:32" ht="30" x14ac:dyDescent="0.25">
      <c r="B1104" s="21" t="s">
        <v>158</v>
      </c>
      <c r="C1104" s="22" t="s">
        <v>1779</v>
      </c>
      <c r="D1104" s="23">
        <v>6</v>
      </c>
      <c r="E1104" s="22" t="s">
        <v>158</v>
      </c>
      <c r="F1104" s="23">
        <v>6</v>
      </c>
      <c r="G1104" s="22" t="s">
        <v>1779</v>
      </c>
      <c r="H1104" s="22" t="s">
        <v>1327</v>
      </c>
      <c r="I1104" s="23">
        <v>1</v>
      </c>
      <c r="J1104" s="23">
        <v>409</v>
      </c>
      <c r="K1104" s="23" t="s">
        <v>1896</v>
      </c>
      <c r="L1104" s="22" t="s">
        <v>1897</v>
      </c>
      <c r="M1104" s="21" t="s">
        <v>215</v>
      </c>
      <c r="N1104" s="23" t="s">
        <v>1223</v>
      </c>
      <c r="O1104" s="22" t="s">
        <v>1224</v>
      </c>
      <c r="P1104" s="22" t="s">
        <v>1225</v>
      </c>
      <c r="Q1104" s="23" t="s">
        <v>1934</v>
      </c>
      <c r="R1104" s="22" t="s">
        <v>1935</v>
      </c>
      <c r="S1104" s="21" t="s">
        <v>227</v>
      </c>
      <c r="T1104" s="23" t="s">
        <v>1936</v>
      </c>
      <c r="U1104" s="24" t="s">
        <v>17</v>
      </c>
      <c r="V1104" s="23">
        <v>200</v>
      </c>
      <c r="W1104" s="25">
        <v>0</v>
      </c>
      <c r="X1104" s="25">
        <v>175.5</v>
      </c>
      <c r="Y1104" s="25">
        <v>0</v>
      </c>
      <c r="Z1104" s="25">
        <v>0</v>
      </c>
      <c r="AA1104" s="25">
        <v>0</v>
      </c>
      <c r="AB1104" s="25">
        <v>0</v>
      </c>
      <c r="AC1104" s="26">
        <v>45152.505756550927</v>
      </c>
      <c r="AD1104" s="27">
        <f>ROW()</f>
        <v>1104</v>
      </c>
      <c r="AE1104" s="27">
        <f>1</f>
        <v>1</v>
      </c>
      <c r="AF1104" s="27">
        <f>SUBTOTAL(109,Tbl_NGF_Data[[#This Row],[Counter]])</f>
        <v>1</v>
      </c>
    </row>
    <row r="1105" spans="2:32" ht="45" x14ac:dyDescent="0.25">
      <c r="B1105" s="21" t="s">
        <v>158</v>
      </c>
      <c r="C1105" s="22" t="s">
        <v>1779</v>
      </c>
      <c r="D1105" s="23">
        <v>6</v>
      </c>
      <c r="E1105" s="22" t="s">
        <v>158</v>
      </c>
      <c r="F1105" s="23">
        <v>6</v>
      </c>
      <c r="G1105" s="22" t="s">
        <v>1779</v>
      </c>
      <c r="H1105" s="22" t="s">
        <v>1327</v>
      </c>
      <c r="I1105" s="23">
        <v>1</v>
      </c>
      <c r="J1105" s="23">
        <v>409</v>
      </c>
      <c r="K1105" s="23" t="s">
        <v>1896</v>
      </c>
      <c r="L1105" s="22" t="s">
        <v>1897</v>
      </c>
      <c r="M1105" s="21" t="s">
        <v>215</v>
      </c>
      <c r="N1105" s="23" t="s">
        <v>1223</v>
      </c>
      <c r="O1105" s="22" t="s">
        <v>1224</v>
      </c>
      <c r="P1105" s="22" t="s">
        <v>1225</v>
      </c>
      <c r="Q1105" s="23" t="s">
        <v>1934</v>
      </c>
      <c r="R1105" s="22" t="s">
        <v>1935</v>
      </c>
      <c r="S1105" s="21" t="s">
        <v>227</v>
      </c>
      <c r="T1105" s="23" t="s">
        <v>1936</v>
      </c>
      <c r="U1105" s="24" t="s">
        <v>18</v>
      </c>
      <c r="V1105" s="23">
        <v>220</v>
      </c>
      <c r="W1105" s="25">
        <v>0</v>
      </c>
      <c r="X1105" s="25">
        <v>9738.94</v>
      </c>
      <c r="Y1105" s="25">
        <v>9738.94</v>
      </c>
      <c r="Z1105" s="25">
        <v>0</v>
      </c>
      <c r="AA1105" s="25">
        <v>0</v>
      </c>
      <c r="AB1105" s="25">
        <v>0</v>
      </c>
      <c r="AC1105" s="26">
        <v>45152.505756550927</v>
      </c>
      <c r="AD1105" s="27">
        <f>ROW()</f>
        <v>1105</v>
      </c>
      <c r="AE1105" s="27">
        <f>1</f>
        <v>1</v>
      </c>
      <c r="AF1105" s="27">
        <f>SUBTOTAL(109,Tbl_NGF_Data[[#This Row],[Counter]])</f>
        <v>1</v>
      </c>
    </row>
    <row r="1106" spans="2:32" ht="30" x14ac:dyDescent="0.25">
      <c r="B1106" s="21" t="s">
        <v>158</v>
      </c>
      <c r="C1106" s="22" t="s">
        <v>1779</v>
      </c>
      <c r="D1106" s="23">
        <v>6</v>
      </c>
      <c r="E1106" s="22" t="s">
        <v>158</v>
      </c>
      <c r="F1106" s="23">
        <v>6</v>
      </c>
      <c r="G1106" s="22" t="s">
        <v>1779</v>
      </c>
      <c r="H1106" s="22" t="s">
        <v>1327</v>
      </c>
      <c r="I1106" s="23">
        <v>1</v>
      </c>
      <c r="J1106" s="23">
        <v>409</v>
      </c>
      <c r="K1106" s="23" t="s">
        <v>1896</v>
      </c>
      <c r="L1106" s="22" t="s">
        <v>1897</v>
      </c>
      <c r="M1106" s="21" t="s">
        <v>215</v>
      </c>
      <c r="N1106" s="23" t="s">
        <v>1223</v>
      </c>
      <c r="O1106" s="22" t="s">
        <v>1224</v>
      </c>
      <c r="P1106" s="22" t="s">
        <v>1225</v>
      </c>
      <c r="Q1106" s="23" t="s">
        <v>1937</v>
      </c>
      <c r="R1106" s="22" t="s">
        <v>1938</v>
      </c>
      <c r="S1106" s="21" t="s">
        <v>228</v>
      </c>
      <c r="T1106" s="23" t="s">
        <v>1939</v>
      </c>
      <c r="U1106" s="24" t="s">
        <v>15</v>
      </c>
      <c r="V1106" s="23">
        <v>100</v>
      </c>
      <c r="W1106" s="25">
        <v>1968297.75</v>
      </c>
      <c r="X1106" s="25">
        <v>2572397.75</v>
      </c>
      <c r="Y1106" s="25">
        <v>3303197.4</v>
      </c>
      <c r="Z1106" s="25">
        <v>3369372.9</v>
      </c>
      <c r="AA1106" s="25">
        <v>3386009.36</v>
      </c>
      <c r="AB1106" s="25">
        <v>3485819.36</v>
      </c>
      <c r="AC1106" s="26">
        <v>45152.505756550927</v>
      </c>
      <c r="AD1106" s="27">
        <f>ROW()</f>
        <v>1106</v>
      </c>
      <c r="AE1106" s="27">
        <f>1</f>
        <v>1</v>
      </c>
      <c r="AF1106" s="27">
        <f>SUBTOTAL(109,Tbl_NGF_Data[[#This Row],[Counter]])</f>
        <v>1</v>
      </c>
    </row>
    <row r="1107" spans="2:32" ht="45" x14ac:dyDescent="0.25">
      <c r="B1107" s="21" t="s">
        <v>158</v>
      </c>
      <c r="C1107" s="22" t="s">
        <v>1779</v>
      </c>
      <c r="D1107" s="23">
        <v>6</v>
      </c>
      <c r="E1107" s="22" t="s">
        <v>158</v>
      </c>
      <c r="F1107" s="23">
        <v>6</v>
      </c>
      <c r="G1107" s="22" t="s">
        <v>1779</v>
      </c>
      <c r="H1107" s="22" t="s">
        <v>1327</v>
      </c>
      <c r="I1107" s="23">
        <v>1</v>
      </c>
      <c r="J1107" s="23">
        <v>409</v>
      </c>
      <c r="K1107" s="23" t="s">
        <v>1896</v>
      </c>
      <c r="L1107" s="22" t="s">
        <v>1897</v>
      </c>
      <c r="M1107" s="21" t="s">
        <v>215</v>
      </c>
      <c r="N1107" s="23" t="s">
        <v>1223</v>
      </c>
      <c r="O1107" s="22" t="s">
        <v>1224</v>
      </c>
      <c r="P1107" s="22" t="s">
        <v>1225</v>
      </c>
      <c r="Q1107" s="23" t="s">
        <v>1940</v>
      </c>
      <c r="R1107" s="22" t="s">
        <v>1941</v>
      </c>
      <c r="S1107" s="21" t="s">
        <v>229</v>
      </c>
      <c r="T1107" s="23" t="s">
        <v>1942</v>
      </c>
      <c r="U1107" s="24" t="s">
        <v>15</v>
      </c>
      <c r="V1107" s="23">
        <v>100</v>
      </c>
      <c r="W1107" s="25">
        <v>6687284.4900000002</v>
      </c>
      <c r="X1107" s="25">
        <v>6929617.6600000001</v>
      </c>
      <c r="Y1107" s="25">
        <v>7138666.6399999997</v>
      </c>
      <c r="Z1107" s="25">
        <v>7656226.3300000001</v>
      </c>
      <c r="AA1107" s="25">
        <v>7988007.8700000001</v>
      </c>
      <c r="AB1107" s="25">
        <v>8482265.1699999999</v>
      </c>
      <c r="AC1107" s="26">
        <v>45152.505756550927</v>
      </c>
      <c r="AD1107" s="27">
        <f>ROW()</f>
        <v>1107</v>
      </c>
      <c r="AE1107" s="27">
        <f>1</f>
        <v>1</v>
      </c>
      <c r="AF1107" s="27">
        <f>SUBTOTAL(109,Tbl_NGF_Data[[#This Row],[Counter]])</f>
        <v>1</v>
      </c>
    </row>
    <row r="1108" spans="2:32" ht="45" x14ac:dyDescent="0.25">
      <c r="B1108" s="21" t="s">
        <v>158</v>
      </c>
      <c r="C1108" s="22" t="s">
        <v>1779</v>
      </c>
      <c r="D1108" s="23">
        <v>6</v>
      </c>
      <c r="E1108" s="22" t="s">
        <v>158</v>
      </c>
      <c r="F1108" s="23">
        <v>6</v>
      </c>
      <c r="G1108" s="22" t="s">
        <v>1779</v>
      </c>
      <c r="H1108" s="22" t="s">
        <v>1327</v>
      </c>
      <c r="I1108" s="23">
        <v>1</v>
      </c>
      <c r="J1108" s="23">
        <v>409</v>
      </c>
      <c r="K1108" s="23" t="s">
        <v>1896</v>
      </c>
      <c r="L1108" s="22" t="s">
        <v>1897</v>
      </c>
      <c r="M1108" s="21" t="s">
        <v>215</v>
      </c>
      <c r="N1108" s="23" t="s">
        <v>1223</v>
      </c>
      <c r="O1108" s="22" t="s">
        <v>1224</v>
      </c>
      <c r="P1108" s="22" t="s">
        <v>1225</v>
      </c>
      <c r="Q1108" s="23" t="s">
        <v>1943</v>
      </c>
      <c r="R1108" s="22" t="s">
        <v>1944</v>
      </c>
      <c r="S1108" s="21" t="s">
        <v>230</v>
      </c>
      <c r="T1108" s="23" t="s">
        <v>1945</v>
      </c>
      <c r="U1108" s="24" t="s">
        <v>15</v>
      </c>
      <c r="V1108" s="23">
        <v>100</v>
      </c>
      <c r="W1108" s="25">
        <v>8949479.9299999997</v>
      </c>
      <c r="X1108" s="25">
        <v>9550154.3599999994</v>
      </c>
      <c r="Y1108" s="25">
        <v>10178794.1</v>
      </c>
      <c r="Z1108" s="25">
        <v>10601213.190000001</v>
      </c>
      <c r="AA1108" s="25">
        <v>10970745.450000001</v>
      </c>
      <c r="AB1108" s="25">
        <v>11542777.93</v>
      </c>
      <c r="AC1108" s="26">
        <v>45152.505756550927</v>
      </c>
      <c r="AD1108" s="27">
        <f>ROW()</f>
        <v>1108</v>
      </c>
      <c r="AE1108" s="27">
        <f>1</f>
        <v>1</v>
      </c>
      <c r="AF1108" s="27">
        <f>SUBTOTAL(109,Tbl_NGF_Data[[#This Row],[Counter]])</f>
        <v>1</v>
      </c>
    </row>
    <row r="1109" spans="2:32" ht="45" x14ac:dyDescent="0.25">
      <c r="B1109" s="21" t="s">
        <v>158</v>
      </c>
      <c r="C1109" s="22" t="s">
        <v>1779</v>
      </c>
      <c r="D1109" s="23">
        <v>6</v>
      </c>
      <c r="E1109" s="22" t="s">
        <v>158</v>
      </c>
      <c r="F1109" s="23">
        <v>6</v>
      </c>
      <c r="G1109" s="22" t="s">
        <v>1779</v>
      </c>
      <c r="H1109" s="22" t="s">
        <v>1327</v>
      </c>
      <c r="I1109" s="23">
        <v>1</v>
      </c>
      <c r="J1109" s="23">
        <v>409</v>
      </c>
      <c r="K1109" s="23" t="s">
        <v>1896</v>
      </c>
      <c r="L1109" s="22" t="s">
        <v>1897</v>
      </c>
      <c r="M1109" s="21" t="s">
        <v>215</v>
      </c>
      <c r="N1109" s="23" t="s">
        <v>1223</v>
      </c>
      <c r="O1109" s="22" t="s">
        <v>1224</v>
      </c>
      <c r="P1109" s="22" t="s">
        <v>1225</v>
      </c>
      <c r="Q1109" s="23" t="s">
        <v>1943</v>
      </c>
      <c r="R1109" s="22" t="s">
        <v>1944</v>
      </c>
      <c r="S1109" s="21" t="s">
        <v>230</v>
      </c>
      <c r="T1109" s="23" t="s">
        <v>1945</v>
      </c>
      <c r="U1109" s="24" t="s">
        <v>19</v>
      </c>
      <c r="V1109" s="23">
        <v>500</v>
      </c>
      <c r="W1109" s="25">
        <v>582175.98</v>
      </c>
      <c r="X1109" s="25">
        <v>642374.43000000005</v>
      </c>
      <c r="Y1109" s="25">
        <v>670339.74</v>
      </c>
      <c r="Z1109" s="25">
        <v>422419.09</v>
      </c>
      <c r="AA1109" s="25">
        <v>411232.26</v>
      </c>
      <c r="AB1109" s="25">
        <v>572032.48</v>
      </c>
      <c r="AC1109" s="26">
        <v>45152.505756550927</v>
      </c>
      <c r="AD1109" s="27">
        <f>ROW()</f>
        <v>1109</v>
      </c>
      <c r="AE1109" s="27">
        <f>1</f>
        <v>1</v>
      </c>
      <c r="AF1109" s="27">
        <f>SUBTOTAL(109,Tbl_NGF_Data[[#This Row],[Counter]])</f>
        <v>1</v>
      </c>
    </row>
    <row r="1110" spans="2:32" ht="45" x14ac:dyDescent="0.25">
      <c r="B1110" s="21" t="s">
        <v>158</v>
      </c>
      <c r="C1110" s="22" t="s">
        <v>1779</v>
      </c>
      <c r="D1110" s="23">
        <v>6</v>
      </c>
      <c r="E1110" s="22" t="s">
        <v>158</v>
      </c>
      <c r="F1110" s="23">
        <v>6</v>
      </c>
      <c r="G1110" s="22" t="s">
        <v>1779</v>
      </c>
      <c r="H1110" s="22" t="s">
        <v>1327</v>
      </c>
      <c r="I1110" s="23">
        <v>1</v>
      </c>
      <c r="J1110" s="23">
        <v>409</v>
      </c>
      <c r="K1110" s="23" t="s">
        <v>1896</v>
      </c>
      <c r="L1110" s="22" t="s">
        <v>1897</v>
      </c>
      <c r="M1110" s="21" t="s">
        <v>215</v>
      </c>
      <c r="N1110" s="23" t="s">
        <v>1223</v>
      </c>
      <c r="O1110" s="22" t="s">
        <v>1224</v>
      </c>
      <c r="P1110" s="22" t="s">
        <v>1225</v>
      </c>
      <c r="Q1110" s="23" t="s">
        <v>1946</v>
      </c>
      <c r="R1110" s="22" t="s">
        <v>1947</v>
      </c>
      <c r="S1110" s="21" t="s">
        <v>231</v>
      </c>
      <c r="T1110" s="23" t="s">
        <v>1948</v>
      </c>
      <c r="U1110" s="24" t="s">
        <v>15</v>
      </c>
      <c r="V1110" s="23">
        <v>100</v>
      </c>
      <c r="W1110" s="25">
        <v>140104</v>
      </c>
      <c r="X1110" s="25">
        <v>59148</v>
      </c>
      <c r="Y1110" s="25">
        <v>246636</v>
      </c>
      <c r="Z1110" s="25">
        <v>0</v>
      </c>
      <c r="AA1110" s="25">
        <v>92846.96</v>
      </c>
      <c r="AB1110" s="25">
        <v>59463.5</v>
      </c>
      <c r="AC1110" s="26">
        <v>45152.505756550927</v>
      </c>
      <c r="AD1110" s="27">
        <f>ROW()</f>
        <v>1110</v>
      </c>
      <c r="AE1110" s="27">
        <f>1</f>
        <v>1</v>
      </c>
      <c r="AF1110" s="27">
        <f>SUBTOTAL(109,Tbl_NGF_Data[[#This Row],[Counter]])</f>
        <v>1</v>
      </c>
    </row>
    <row r="1111" spans="2:32" ht="45" x14ac:dyDescent="0.25">
      <c r="B1111" s="21" t="s">
        <v>158</v>
      </c>
      <c r="C1111" s="22" t="s">
        <v>1779</v>
      </c>
      <c r="D1111" s="23">
        <v>6</v>
      </c>
      <c r="E1111" s="22" t="s">
        <v>158</v>
      </c>
      <c r="F1111" s="23">
        <v>6</v>
      </c>
      <c r="G1111" s="22" t="s">
        <v>1779</v>
      </c>
      <c r="H1111" s="22" t="s">
        <v>1327</v>
      </c>
      <c r="I1111" s="23">
        <v>1</v>
      </c>
      <c r="J1111" s="23">
        <v>409</v>
      </c>
      <c r="K1111" s="23" t="s">
        <v>1896</v>
      </c>
      <c r="L1111" s="22" t="s">
        <v>1897</v>
      </c>
      <c r="M1111" s="21" t="s">
        <v>215</v>
      </c>
      <c r="N1111" s="23" t="s">
        <v>1223</v>
      </c>
      <c r="O1111" s="22" t="s">
        <v>1224</v>
      </c>
      <c r="P1111" s="22" t="s">
        <v>1225</v>
      </c>
      <c r="Q1111" s="23" t="s">
        <v>1946</v>
      </c>
      <c r="R1111" s="22" t="s">
        <v>1947</v>
      </c>
      <c r="S1111" s="21" t="s">
        <v>231</v>
      </c>
      <c r="T1111" s="23" t="s">
        <v>1948</v>
      </c>
      <c r="U1111" s="24" t="s">
        <v>19</v>
      </c>
      <c r="V1111" s="23">
        <v>500</v>
      </c>
      <c r="W1111" s="25">
        <v>376317</v>
      </c>
      <c r="X1111" s="25">
        <v>713490</v>
      </c>
      <c r="Y1111" s="25">
        <v>866305</v>
      </c>
      <c r="Z1111" s="25">
        <v>119048.5</v>
      </c>
      <c r="AA1111" s="25">
        <v>251063.46</v>
      </c>
      <c r="AB1111" s="25">
        <v>416901.84</v>
      </c>
      <c r="AC1111" s="26">
        <v>45152.505756550927</v>
      </c>
      <c r="AD1111" s="27">
        <f>ROW()</f>
        <v>1111</v>
      </c>
      <c r="AE1111" s="27">
        <f>1</f>
        <v>1</v>
      </c>
      <c r="AF1111" s="27">
        <f>SUBTOTAL(109,Tbl_NGF_Data[[#This Row],[Counter]])</f>
        <v>1</v>
      </c>
    </row>
    <row r="1112" spans="2:32" ht="45" x14ac:dyDescent="0.25">
      <c r="B1112" s="21" t="s">
        <v>158</v>
      </c>
      <c r="C1112" s="22" t="s">
        <v>1779</v>
      </c>
      <c r="D1112" s="23">
        <v>6</v>
      </c>
      <c r="E1112" s="22" t="s">
        <v>158</v>
      </c>
      <c r="F1112" s="23">
        <v>6</v>
      </c>
      <c r="G1112" s="22" t="s">
        <v>1779</v>
      </c>
      <c r="H1112" s="22" t="s">
        <v>1327</v>
      </c>
      <c r="I1112" s="23">
        <v>1</v>
      </c>
      <c r="J1112" s="23">
        <v>409</v>
      </c>
      <c r="K1112" s="23" t="s">
        <v>1896</v>
      </c>
      <c r="L1112" s="22" t="s">
        <v>1897</v>
      </c>
      <c r="M1112" s="21" t="s">
        <v>215</v>
      </c>
      <c r="N1112" s="23" t="s">
        <v>1223</v>
      </c>
      <c r="O1112" s="22" t="s">
        <v>1224</v>
      </c>
      <c r="P1112" s="22" t="s">
        <v>1225</v>
      </c>
      <c r="Q1112" s="23" t="s">
        <v>1949</v>
      </c>
      <c r="R1112" s="22" t="s">
        <v>1950</v>
      </c>
      <c r="S1112" s="21" t="s">
        <v>232</v>
      </c>
      <c r="T1112" s="23" t="s">
        <v>1951</v>
      </c>
      <c r="U1112" s="24" t="s">
        <v>15</v>
      </c>
      <c r="V1112" s="23">
        <v>100</v>
      </c>
      <c r="W1112" s="25">
        <v>186501.55000000002</v>
      </c>
      <c r="X1112" s="25">
        <v>190426.15999999997</v>
      </c>
      <c r="Y1112" s="25">
        <v>194424.9</v>
      </c>
      <c r="Z1112" s="25">
        <v>195708.88</v>
      </c>
      <c r="AA1112" s="25">
        <v>196085.96</v>
      </c>
      <c r="AB1112" s="25">
        <v>199707.47</v>
      </c>
      <c r="AC1112" s="26">
        <v>45152.505756550927</v>
      </c>
      <c r="AD1112" s="27">
        <f>ROW()</f>
        <v>1112</v>
      </c>
      <c r="AE1112" s="27">
        <f>1</f>
        <v>1</v>
      </c>
      <c r="AF1112" s="27">
        <f>SUBTOTAL(109,Tbl_NGF_Data[[#This Row],[Counter]])</f>
        <v>1</v>
      </c>
    </row>
    <row r="1113" spans="2:32" ht="45" x14ac:dyDescent="0.25">
      <c r="B1113" s="21" t="s">
        <v>158</v>
      </c>
      <c r="C1113" s="22" t="s">
        <v>1779</v>
      </c>
      <c r="D1113" s="23">
        <v>6</v>
      </c>
      <c r="E1113" s="22" t="s">
        <v>158</v>
      </c>
      <c r="F1113" s="23">
        <v>6</v>
      </c>
      <c r="G1113" s="22" t="s">
        <v>1779</v>
      </c>
      <c r="H1113" s="22" t="s">
        <v>1327</v>
      </c>
      <c r="I1113" s="23">
        <v>1</v>
      </c>
      <c r="J1113" s="23">
        <v>409</v>
      </c>
      <c r="K1113" s="23" t="s">
        <v>1896</v>
      </c>
      <c r="L1113" s="22" t="s">
        <v>1897</v>
      </c>
      <c r="M1113" s="21" t="s">
        <v>215</v>
      </c>
      <c r="N1113" s="23" t="s">
        <v>1223</v>
      </c>
      <c r="O1113" s="22" t="s">
        <v>1224</v>
      </c>
      <c r="P1113" s="22" t="s">
        <v>1225</v>
      </c>
      <c r="Q1113" s="23" t="s">
        <v>1949</v>
      </c>
      <c r="R1113" s="22" t="s">
        <v>1950</v>
      </c>
      <c r="S1113" s="21" t="s">
        <v>232</v>
      </c>
      <c r="T1113" s="23" t="s">
        <v>1951</v>
      </c>
      <c r="U1113" s="24" t="s">
        <v>19</v>
      </c>
      <c r="V1113" s="23">
        <v>500</v>
      </c>
      <c r="W1113" s="25">
        <v>2332.16</v>
      </c>
      <c r="X1113" s="25">
        <v>3924.61</v>
      </c>
      <c r="Y1113" s="25">
        <v>3998.74</v>
      </c>
      <c r="Z1113" s="25">
        <v>1283.98</v>
      </c>
      <c r="AA1113" s="25">
        <v>377.08</v>
      </c>
      <c r="AB1113" s="25">
        <v>3621.51</v>
      </c>
      <c r="AC1113" s="26">
        <v>45152.505756550927</v>
      </c>
      <c r="AD1113" s="27">
        <f>ROW()</f>
        <v>1113</v>
      </c>
      <c r="AE1113" s="27">
        <f>1</f>
        <v>1</v>
      </c>
      <c r="AF1113" s="27">
        <f>SUBTOTAL(109,Tbl_NGF_Data[[#This Row],[Counter]])</f>
        <v>1</v>
      </c>
    </row>
    <row r="1114" spans="2:32" ht="60" x14ac:dyDescent="0.25">
      <c r="B1114" s="21" t="s">
        <v>158</v>
      </c>
      <c r="C1114" s="22" t="s">
        <v>1779</v>
      </c>
      <c r="D1114" s="23">
        <v>6</v>
      </c>
      <c r="E1114" s="22" t="s">
        <v>158</v>
      </c>
      <c r="F1114" s="23">
        <v>6</v>
      </c>
      <c r="G1114" s="22" t="s">
        <v>1779</v>
      </c>
      <c r="H1114" s="22" t="s">
        <v>1327</v>
      </c>
      <c r="I1114" s="23">
        <v>1</v>
      </c>
      <c r="J1114" s="23">
        <v>409</v>
      </c>
      <c r="K1114" s="23" t="s">
        <v>1896</v>
      </c>
      <c r="L1114" s="22" t="s">
        <v>1897</v>
      </c>
      <c r="M1114" s="21" t="s">
        <v>215</v>
      </c>
      <c r="N1114" s="23" t="s">
        <v>1186</v>
      </c>
      <c r="O1114" s="22" t="s">
        <v>1187</v>
      </c>
      <c r="P1114" s="22" t="s">
        <v>1188</v>
      </c>
      <c r="Q1114" s="23" t="s">
        <v>1952</v>
      </c>
      <c r="R1114" s="22" t="s">
        <v>1953</v>
      </c>
      <c r="S1114" s="21" t="s">
        <v>233</v>
      </c>
      <c r="T1114" s="23" t="s">
        <v>1954</v>
      </c>
      <c r="U1114" s="24" t="s">
        <v>15</v>
      </c>
      <c r="V1114" s="23">
        <v>100</v>
      </c>
      <c r="W1114" s="25">
        <v>379963.82</v>
      </c>
      <c r="X1114" s="25">
        <v>51369.83</v>
      </c>
      <c r="Y1114" s="25">
        <v>36982.910000000003</v>
      </c>
      <c r="Z1114" s="25">
        <v>36733.910000000003</v>
      </c>
      <c r="AA1114" s="25">
        <v>35164.910000000003</v>
      </c>
      <c r="AB1114" s="25">
        <v>33990.910000000003</v>
      </c>
      <c r="AC1114" s="26">
        <v>45152.505756550927</v>
      </c>
      <c r="AD1114" s="27">
        <f>ROW()</f>
        <v>1114</v>
      </c>
      <c r="AE1114" s="27">
        <f>1</f>
        <v>1</v>
      </c>
      <c r="AF1114" s="27">
        <f>SUBTOTAL(109,Tbl_NGF_Data[[#This Row],[Counter]])</f>
        <v>1</v>
      </c>
    </row>
    <row r="1115" spans="2:32" ht="60" x14ac:dyDescent="0.25">
      <c r="B1115" s="21" t="s">
        <v>158</v>
      </c>
      <c r="C1115" s="22" t="s">
        <v>1779</v>
      </c>
      <c r="D1115" s="23">
        <v>6</v>
      </c>
      <c r="E1115" s="22" t="s">
        <v>158</v>
      </c>
      <c r="F1115" s="23">
        <v>6</v>
      </c>
      <c r="G1115" s="22" t="s">
        <v>1779</v>
      </c>
      <c r="H1115" s="22" t="s">
        <v>1327</v>
      </c>
      <c r="I1115" s="23">
        <v>1</v>
      </c>
      <c r="J1115" s="23">
        <v>409</v>
      </c>
      <c r="K1115" s="23" t="s">
        <v>1896</v>
      </c>
      <c r="L1115" s="22" t="s">
        <v>1897</v>
      </c>
      <c r="M1115" s="21" t="s">
        <v>215</v>
      </c>
      <c r="N1115" s="23" t="s">
        <v>1186</v>
      </c>
      <c r="O1115" s="22" t="s">
        <v>1187</v>
      </c>
      <c r="P1115" s="22" t="s">
        <v>1188</v>
      </c>
      <c r="Q1115" s="23" t="s">
        <v>1952</v>
      </c>
      <c r="R1115" s="22" t="s">
        <v>1953</v>
      </c>
      <c r="S1115" s="21" t="s">
        <v>233</v>
      </c>
      <c r="T1115" s="23" t="s">
        <v>1954</v>
      </c>
      <c r="U1115" s="24" t="s">
        <v>16</v>
      </c>
      <c r="V1115" s="23">
        <v>135</v>
      </c>
      <c r="W1115" s="25">
        <v>49178</v>
      </c>
      <c r="X1115" s="25">
        <v>716847</v>
      </c>
      <c r="Y1115" s="25">
        <v>40904.83</v>
      </c>
      <c r="Z1115" s="25">
        <v>36982.910000000003</v>
      </c>
      <c r="AA1115" s="25">
        <v>36733.910000000003</v>
      </c>
      <c r="AB1115" s="25">
        <v>35164.910000000003</v>
      </c>
      <c r="AC1115" s="26">
        <v>45152.505756550927</v>
      </c>
      <c r="AD1115" s="27">
        <f>ROW()</f>
        <v>1115</v>
      </c>
      <c r="AE1115" s="27">
        <f>1</f>
        <v>1</v>
      </c>
      <c r="AF1115" s="27">
        <f>SUBTOTAL(109,Tbl_NGF_Data[[#This Row],[Counter]])</f>
        <v>1</v>
      </c>
    </row>
    <row r="1116" spans="2:32" ht="60" x14ac:dyDescent="0.25">
      <c r="B1116" s="21" t="s">
        <v>158</v>
      </c>
      <c r="C1116" s="22" t="s">
        <v>1779</v>
      </c>
      <c r="D1116" s="23">
        <v>6</v>
      </c>
      <c r="E1116" s="22" t="s">
        <v>158</v>
      </c>
      <c r="F1116" s="23">
        <v>6</v>
      </c>
      <c r="G1116" s="22" t="s">
        <v>1779</v>
      </c>
      <c r="H1116" s="22" t="s">
        <v>1327</v>
      </c>
      <c r="I1116" s="23">
        <v>1</v>
      </c>
      <c r="J1116" s="23">
        <v>409</v>
      </c>
      <c r="K1116" s="23" t="s">
        <v>1896</v>
      </c>
      <c r="L1116" s="22" t="s">
        <v>1897</v>
      </c>
      <c r="M1116" s="21" t="s">
        <v>215</v>
      </c>
      <c r="N1116" s="23" t="s">
        <v>1186</v>
      </c>
      <c r="O1116" s="22" t="s">
        <v>1187</v>
      </c>
      <c r="P1116" s="22" t="s">
        <v>1188</v>
      </c>
      <c r="Q1116" s="23" t="s">
        <v>1952</v>
      </c>
      <c r="R1116" s="22" t="s">
        <v>1953</v>
      </c>
      <c r="S1116" s="21" t="s">
        <v>233</v>
      </c>
      <c r="T1116" s="23" t="s">
        <v>1954</v>
      </c>
      <c r="U1116" s="24" t="s">
        <v>17</v>
      </c>
      <c r="V1116" s="23">
        <v>200</v>
      </c>
      <c r="W1116" s="25">
        <v>3955.01</v>
      </c>
      <c r="X1116" s="25">
        <v>676777.99</v>
      </c>
      <c r="Y1116" s="25">
        <v>3921.92</v>
      </c>
      <c r="Z1116" s="25">
        <v>249</v>
      </c>
      <c r="AA1116" s="25">
        <v>1569</v>
      </c>
      <c r="AB1116" s="25">
        <v>1174</v>
      </c>
      <c r="AC1116" s="26">
        <v>45152.505756550927</v>
      </c>
      <c r="AD1116" s="27">
        <f>ROW()</f>
        <v>1116</v>
      </c>
      <c r="AE1116" s="27">
        <f>1</f>
        <v>1</v>
      </c>
      <c r="AF1116" s="27">
        <f>SUBTOTAL(109,Tbl_NGF_Data[[#This Row],[Counter]])</f>
        <v>1</v>
      </c>
    </row>
    <row r="1117" spans="2:32" ht="60" x14ac:dyDescent="0.25">
      <c r="B1117" s="21" t="s">
        <v>158</v>
      </c>
      <c r="C1117" s="22" t="s">
        <v>1779</v>
      </c>
      <c r="D1117" s="23">
        <v>6</v>
      </c>
      <c r="E1117" s="22" t="s">
        <v>158</v>
      </c>
      <c r="F1117" s="23">
        <v>6</v>
      </c>
      <c r="G1117" s="22" t="s">
        <v>1779</v>
      </c>
      <c r="H1117" s="22" t="s">
        <v>1327</v>
      </c>
      <c r="I1117" s="23">
        <v>1</v>
      </c>
      <c r="J1117" s="23">
        <v>409</v>
      </c>
      <c r="K1117" s="23" t="s">
        <v>1896</v>
      </c>
      <c r="L1117" s="22" t="s">
        <v>1897</v>
      </c>
      <c r="M1117" s="21" t="s">
        <v>215</v>
      </c>
      <c r="N1117" s="23" t="s">
        <v>1186</v>
      </c>
      <c r="O1117" s="22" t="s">
        <v>1187</v>
      </c>
      <c r="P1117" s="22" t="s">
        <v>1188</v>
      </c>
      <c r="Q1117" s="23" t="s">
        <v>1952</v>
      </c>
      <c r="R1117" s="22" t="s">
        <v>1953</v>
      </c>
      <c r="S1117" s="21" t="s">
        <v>233</v>
      </c>
      <c r="T1117" s="23" t="s">
        <v>1954</v>
      </c>
      <c r="U1117" s="24" t="s">
        <v>18</v>
      </c>
      <c r="V1117" s="23">
        <v>220</v>
      </c>
      <c r="W1117" s="25">
        <v>45222.99</v>
      </c>
      <c r="X1117" s="25">
        <v>40069.010000000009</v>
      </c>
      <c r="Y1117" s="25">
        <v>36982.910000000003</v>
      </c>
      <c r="Z1117" s="25">
        <v>36733.910000000003</v>
      </c>
      <c r="AA1117" s="25">
        <v>35164.910000000003</v>
      </c>
      <c r="AB1117" s="25">
        <v>33990.910000000003</v>
      </c>
      <c r="AC1117" s="26">
        <v>45152.505756550927</v>
      </c>
      <c r="AD1117" s="27">
        <f>ROW()</f>
        <v>1117</v>
      </c>
      <c r="AE1117" s="27">
        <f>1</f>
        <v>1</v>
      </c>
      <c r="AF1117" s="27">
        <f>SUBTOTAL(109,Tbl_NGF_Data[[#This Row],[Counter]])</f>
        <v>1</v>
      </c>
    </row>
    <row r="1118" spans="2:32" ht="60" x14ac:dyDescent="0.25">
      <c r="B1118" s="21" t="s">
        <v>158</v>
      </c>
      <c r="C1118" s="22" t="s">
        <v>1779</v>
      </c>
      <c r="D1118" s="23">
        <v>6</v>
      </c>
      <c r="E1118" s="22" t="s">
        <v>158</v>
      </c>
      <c r="F1118" s="23">
        <v>6</v>
      </c>
      <c r="G1118" s="22" t="s">
        <v>1779</v>
      </c>
      <c r="H1118" s="22" t="s">
        <v>1327</v>
      </c>
      <c r="I1118" s="23">
        <v>1</v>
      </c>
      <c r="J1118" s="23">
        <v>409</v>
      </c>
      <c r="K1118" s="23" t="s">
        <v>1896</v>
      </c>
      <c r="L1118" s="22" t="s">
        <v>1897</v>
      </c>
      <c r="M1118" s="21" t="s">
        <v>215</v>
      </c>
      <c r="N1118" s="23" t="s">
        <v>1186</v>
      </c>
      <c r="O1118" s="22" t="s">
        <v>1187</v>
      </c>
      <c r="P1118" s="22" t="s">
        <v>1188</v>
      </c>
      <c r="Q1118" s="23" t="s">
        <v>1952</v>
      </c>
      <c r="R1118" s="22" t="s">
        <v>1953</v>
      </c>
      <c r="S1118" s="21" t="s">
        <v>233</v>
      </c>
      <c r="T1118" s="23" t="s">
        <v>1954</v>
      </c>
      <c r="U1118" s="24" t="s">
        <v>19</v>
      </c>
      <c r="V1118" s="23">
        <v>500</v>
      </c>
      <c r="W1118" s="25">
        <v>166500</v>
      </c>
      <c r="X1118" s="25">
        <v>348184</v>
      </c>
      <c r="Y1118" s="25">
        <v>172592</v>
      </c>
      <c r="Z1118" s="25">
        <v>0</v>
      </c>
      <c r="AA1118" s="25">
        <v>0</v>
      </c>
      <c r="AB1118" s="25">
        <v>0</v>
      </c>
      <c r="AC1118" s="26">
        <v>45152.505756550927</v>
      </c>
      <c r="AD1118" s="27">
        <f>ROW()</f>
        <v>1118</v>
      </c>
      <c r="AE1118" s="27">
        <f>1</f>
        <v>1</v>
      </c>
      <c r="AF1118" s="27">
        <f>SUBTOTAL(109,Tbl_NGF_Data[[#This Row],[Counter]])</f>
        <v>1</v>
      </c>
    </row>
    <row r="1119" spans="2:32" ht="45" x14ac:dyDescent="0.25">
      <c r="B1119" s="21" t="s">
        <v>158</v>
      </c>
      <c r="C1119" s="22" t="s">
        <v>1779</v>
      </c>
      <c r="D1119" s="23">
        <v>6</v>
      </c>
      <c r="E1119" s="22" t="s">
        <v>158</v>
      </c>
      <c r="F1119" s="23">
        <v>6</v>
      </c>
      <c r="G1119" s="22" t="s">
        <v>1779</v>
      </c>
      <c r="H1119" s="22" t="s">
        <v>1327</v>
      </c>
      <c r="I1119" s="23">
        <v>1</v>
      </c>
      <c r="J1119" s="23">
        <v>409</v>
      </c>
      <c r="K1119" s="23" t="s">
        <v>1896</v>
      </c>
      <c r="L1119" s="22" t="s">
        <v>1897</v>
      </c>
      <c r="M1119" s="21" t="s">
        <v>215</v>
      </c>
      <c r="N1119" s="23" t="s">
        <v>1186</v>
      </c>
      <c r="O1119" s="22" t="s">
        <v>1187</v>
      </c>
      <c r="P1119" s="22" t="s">
        <v>1188</v>
      </c>
      <c r="Q1119" s="23" t="s">
        <v>1955</v>
      </c>
      <c r="R1119" s="22" t="s">
        <v>1956</v>
      </c>
      <c r="S1119" s="21" t="s">
        <v>234</v>
      </c>
      <c r="T1119" s="23" t="s">
        <v>1957</v>
      </c>
      <c r="U1119" s="24" t="s">
        <v>15</v>
      </c>
      <c r="V1119" s="23">
        <v>100</v>
      </c>
      <c r="W1119" s="25">
        <v>254469.45</v>
      </c>
      <c r="X1119" s="25">
        <v>395035.97</v>
      </c>
      <c r="Y1119" s="25">
        <v>541647.48</v>
      </c>
      <c r="Z1119" s="25">
        <v>589628.13</v>
      </c>
      <c r="AA1119" s="25">
        <v>484653.31</v>
      </c>
      <c r="AB1119" s="25">
        <v>630175.65</v>
      </c>
      <c r="AC1119" s="26">
        <v>45152.505756550927</v>
      </c>
      <c r="AD1119" s="27">
        <f>ROW()</f>
        <v>1119</v>
      </c>
      <c r="AE1119" s="27">
        <f>1</f>
        <v>1</v>
      </c>
      <c r="AF1119" s="27">
        <f>SUBTOTAL(109,Tbl_NGF_Data[[#This Row],[Counter]])</f>
        <v>1</v>
      </c>
    </row>
    <row r="1120" spans="2:32" ht="45" x14ac:dyDescent="0.25">
      <c r="B1120" s="21" t="s">
        <v>158</v>
      </c>
      <c r="C1120" s="22" t="s">
        <v>1779</v>
      </c>
      <c r="D1120" s="23">
        <v>6</v>
      </c>
      <c r="E1120" s="22" t="s">
        <v>158</v>
      </c>
      <c r="F1120" s="23">
        <v>6</v>
      </c>
      <c r="G1120" s="22" t="s">
        <v>1779</v>
      </c>
      <c r="H1120" s="22" t="s">
        <v>1327</v>
      </c>
      <c r="I1120" s="23">
        <v>1</v>
      </c>
      <c r="J1120" s="23">
        <v>409</v>
      </c>
      <c r="K1120" s="23" t="s">
        <v>1896</v>
      </c>
      <c r="L1120" s="22" t="s">
        <v>1897</v>
      </c>
      <c r="M1120" s="21" t="s">
        <v>215</v>
      </c>
      <c r="N1120" s="23" t="s">
        <v>1186</v>
      </c>
      <c r="O1120" s="22" t="s">
        <v>1187</v>
      </c>
      <c r="P1120" s="22" t="s">
        <v>1188</v>
      </c>
      <c r="Q1120" s="23" t="s">
        <v>1955</v>
      </c>
      <c r="R1120" s="22" t="s">
        <v>1956</v>
      </c>
      <c r="S1120" s="21" t="s">
        <v>234</v>
      </c>
      <c r="T1120" s="23" t="s">
        <v>1957</v>
      </c>
      <c r="U1120" s="24" t="s">
        <v>16</v>
      </c>
      <c r="V1120" s="23">
        <v>135</v>
      </c>
      <c r="W1120" s="25">
        <v>120000</v>
      </c>
      <c r="X1120" s="25">
        <v>120000</v>
      </c>
      <c r="Y1120" s="25">
        <v>120000</v>
      </c>
      <c r="Z1120" s="25">
        <v>120000</v>
      </c>
      <c r="AA1120" s="25">
        <v>131050</v>
      </c>
      <c r="AB1120" s="25">
        <v>120000</v>
      </c>
      <c r="AC1120" s="26">
        <v>45152.505756550927</v>
      </c>
      <c r="AD1120" s="27">
        <f>ROW()</f>
        <v>1120</v>
      </c>
      <c r="AE1120" s="27">
        <f>1</f>
        <v>1</v>
      </c>
      <c r="AF1120" s="27">
        <f>SUBTOTAL(109,Tbl_NGF_Data[[#This Row],[Counter]])</f>
        <v>1</v>
      </c>
    </row>
    <row r="1121" spans="2:32" ht="45" x14ac:dyDescent="0.25">
      <c r="B1121" s="21" t="s">
        <v>158</v>
      </c>
      <c r="C1121" s="22" t="s">
        <v>1779</v>
      </c>
      <c r="D1121" s="23">
        <v>6</v>
      </c>
      <c r="E1121" s="22" t="s">
        <v>158</v>
      </c>
      <c r="F1121" s="23">
        <v>6</v>
      </c>
      <c r="G1121" s="22" t="s">
        <v>1779</v>
      </c>
      <c r="H1121" s="22" t="s">
        <v>1327</v>
      </c>
      <c r="I1121" s="23">
        <v>1</v>
      </c>
      <c r="J1121" s="23">
        <v>409</v>
      </c>
      <c r="K1121" s="23" t="s">
        <v>1896</v>
      </c>
      <c r="L1121" s="22" t="s">
        <v>1897</v>
      </c>
      <c r="M1121" s="21" t="s">
        <v>215</v>
      </c>
      <c r="N1121" s="23" t="s">
        <v>1186</v>
      </c>
      <c r="O1121" s="22" t="s">
        <v>1187</v>
      </c>
      <c r="P1121" s="22" t="s">
        <v>1188</v>
      </c>
      <c r="Q1121" s="23" t="s">
        <v>1955</v>
      </c>
      <c r="R1121" s="22" t="s">
        <v>1956</v>
      </c>
      <c r="S1121" s="21" t="s">
        <v>234</v>
      </c>
      <c r="T1121" s="23" t="s">
        <v>1957</v>
      </c>
      <c r="U1121" s="24" t="s">
        <v>17</v>
      </c>
      <c r="V1121" s="23">
        <v>200</v>
      </c>
      <c r="W1121" s="25">
        <v>0</v>
      </c>
      <c r="X1121" s="25">
        <v>0</v>
      </c>
      <c r="Y1121" s="25">
        <v>0</v>
      </c>
      <c r="Z1121" s="25">
        <v>0</v>
      </c>
      <c r="AA1121" s="25">
        <v>120000</v>
      </c>
      <c r="AB1121" s="25">
        <v>6629.1</v>
      </c>
      <c r="AC1121" s="26">
        <v>45152.505756550927</v>
      </c>
      <c r="AD1121" s="27">
        <f>ROW()</f>
        <v>1121</v>
      </c>
      <c r="AE1121" s="27">
        <f>1</f>
        <v>1</v>
      </c>
      <c r="AF1121" s="27">
        <f>SUBTOTAL(109,Tbl_NGF_Data[[#This Row],[Counter]])</f>
        <v>1</v>
      </c>
    </row>
    <row r="1122" spans="2:32" ht="45" x14ac:dyDescent="0.25">
      <c r="B1122" s="21" t="s">
        <v>158</v>
      </c>
      <c r="C1122" s="22" t="s">
        <v>1779</v>
      </c>
      <c r="D1122" s="23">
        <v>6</v>
      </c>
      <c r="E1122" s="22" t="s">
        <v>158</v>
      </c>
      <c r="F1122" s="23">
        <v>6</v>
      </c>
      <c r="G1122" s="22" t="s">
        <v>1779</v>
      </c>
      <c r="H1122" s="22" t="s">
        <v>1327</v>
      </c>
      <c r="I1122" s="23">
        <v>1</v>
      </c>
      <c r="J1122" s="23">
        <v>409</v>
      </c>
      <c r="K1122" s="23" t="s">
        <v>1896</v>
      </c>
      <c r="L1122" s="22" t="s">
        <v>1897</v>
      </c>
      <c r="M1122" s="21" t="s">
        <v>215</v>
      </c>
      <c r="N1122" s="23" t="s">
        <v>1186</v>
      </c>
      <c r="O1122" s="22" t="s">
        <v>1187</v>
      </c>
      <c r="P1122" s="22" t="s">
        <v>1188</v>
      </c>
      <c r="Q1122" s="23" t="s">
        <v>1955</v>
      </c>
      <c r="R1122" s="22" t="s">
        <v>1956</v>
      </c>
      <c r="S1122" s="21" t="s">
        <v>234</v>
      </c>
      <c r="T1122" s="23" t="s">
        <v>1957</v>
      </c>
      <c r="U1122" s="24" t="s">
        <v>18</v>
      </c>
      <c r="V1122" s="23">
        <v>220</v>
      </c>
      <c r="W1122" s="25">
        <v>120000</v>
      </c>
      <c r="X1122" s="25">
        <v>120000</v>
      </c>
      <c r="Y1122" s="25">
        <v>120000</v>
      </c>
      <c r="Z1122" s="25">
        <v>120000</v>
      </c>
      <c r="AA1122" s="25">
        <v>11050</v>
      </c>
      <c r="AB1122" s="25">
        <v>113370.9</v>
      </c>
      <c r="AC1122" s="26">
        <v>45152.505756550927</v>
      </c>
      <c r="AD1122" s="27">
        <f>ROW()</f>
        <v>1122</v>
      </c>
      <c r="AE1122" s="27">
        <f>1</f>
        <v>1</v>
      </c>
      <c r="AF1122" s="27">
        <f>SUBTOTAL(109,Tbl_NGF_Data[[#This Row],[Counter]])</f>
        <v>1</v>
      </c>
    </row>
    <row r="1123" spans="2:32" ht="45" x14ac:dyDescent="0.25">
      <c r="B1123" s="21" t="s">
        <v>158</v>
      </c>
      <c r="C1123" s="22" t="s">
        <v>1779</v>
      </c>
      <c r="D1123" s="23">
        <v>6</v>
      </c>
      <c r="E1123" s="22" t="s">
        <v>158</v>
      </c>
      <c r="F1123" s="23">
        <v>6</v>
      </c>
      <c r="G1123" s="22" t="s">
        <v>1779</v>
      </c>
      <c r="H1123" s="22" t="s">
        <v>1327</v>
      </c>
      <c r="I1123" s="23">
        <v>1</v>
      </c>
      <c r="J1123" s="23">
        <v>409</v>
      </c>
      <c r="K1123" s="23" t="s">
        <v>1896</v>
      </c>
      <c r="L1123" s="22" t="s">
        <v>1897</v>
      </c>
      <c r="M1123" s="21" t="s">
        <v>215</v>
      </c>
      <c r="N1123" s="23" t="s">
        <v>1186</v>
      </c>
      <c r="O1123" s="22" t="s">
        <v>1187</v>
      </c>
      <c r="P1123" s="22" t="s">
        <v>1188</v>
      </c>
      <c r="Q1123" s="23" t="s">
        <v>1955</v>
      </c>
      <c r="R1123" s="22" t="s">
        <v>1956</v>
      </c>
      <c r="S1123" s="21" t="s">
        <v>234</v>
      </c>
      <c r="T1123" s="23" t="s">
        <v>1957</v>
      </c>
      <c r="U1123" s="24" t="s">
        <v>19</v>
      </c>
      <c r="V1123" s="23">
        <v>500</v>
      </c>
      <c r="W1123" s="25">
        <v>81785.070000000007</v>
      </c>
      <c r="X1123" s="25">
        <v>140566.51999999999</v>
      </c>
      <c r="Y1123" s="25">
        <v>146611.51</v>
      </c>
      <c r="Z1123" s="25">
        <v>47980.65</v>
      </c>
      <c r="AA1123" s="25">
        <v>15025.18</v>
      </c>
      <c r="AB1123" s="25">
        <v>152151.44</v>
      </c>
      <c r="AC1123" s="26">
        <v>45152.505756550927</v>
      </c>
      <c r="AD1123" s="27">
        <f>ROW()</f>
        <v>1123</v>
      </c>
      <c r="AE1123" s="27">
        <f>1</f>
        <v>1</v>
      </c>
      <c r="AF1123" s="27">
        <f>SUBTOTAL(109,Tbl_NGF_Data[[#This Row],[Counter]])</f>
        <v>1</v>
      </c>
    </row>
    <row r="1124" spans="2:32" ht="45" x14ac:dyDescent="0.25">
      <c r="B1124" s="21" t="s">
        <v>158</v>
      </c>
      <c r="C1124" s="22" t="s">
        <v>1779</v>
      </c>
      <c r="D1124" s="23">
        <v>6</v>
      </c>
      <c r="E1124" s="22" t="s">
        <v>158</v>
      </c>
      <c r="F1124" s="23">
        <v>6</v>
      </c>
      <c r="G1124" s="22" t="s">
        <v>1779</v>
      </c>
      <c r="H1124" s="22" t="s">
        <v>1327</v>
      </c>
      <c r="I1124" s="23">
        <v>1</v>
      </c>
      <c r="J1124" s="23">
        <v>409</v>
      </c>
      <c r="K1124" s="23" t="s">
        <v>1896</v>
      </c>
      <c r="L1124" s="22" t="s">
        <v>1897</v>
      </c>
      <c r="M1124" s="21" t="s">
        <v>215</v>
      </c>
      <c r="N1124" s="23" t="s">
        <v>1186</v>
      </c>
      <c r="O1124" s="22" t="s">
        <v>1187</v>
      </c>
      <c r="P1124" s="22" t="s">
        <v>1188</v>
      </c>
      <c r="Q1124" s="23" t="s">
        <v>1958</v>
      </c>
      <c r="R1124" s="22" t="s">
        <v>1959</v>
      </c>
      <c r="S1124" s="21" t="s">
        <v>235</v>
      </c>
      <c r="T1124" s="23" t="s">
        <v>1960</v>
      </c>
      <c r="U1124" s="24" t="s">
        <v>15</v>
      </c>
      <c r="V1124" s="23">
        <v>100</v>
      </c>
      <c r="W1124" s="25">
        <v>159468.62999999998</v>
      </c>
      <c r="X1124" s="25">
        <v>196813.02000000002</v>
      </c>
      <c r="Y1124" s="25">
        <v>215519.28</v>
      </c>
      <c r="Z1124" s="25">
        <v>142870.71</v>
      </c>
      <c r="AA1124" s="25">
        <v>160553.87</v>
      </c>
      <c r="AB1124" s="25">
        <v>180491.91</v>
      </c>
      <c r="AC1124" s="26">
        <v>45152.505756550927</v>
      </c>
      <c r="AD1124" s="27">
        <f>ROW()</f>
        <v>1124</v>
      </c>
      <c r="AE1124" s="27">
        <f>1</f>
        <v>1</v>
      </c>
      <c r="AF1124" s="27">
        <f>SUBTOTAL(109,Tbl_NGF_Data[[#This Row],[Counter]])</f>
        <v>1</v>
      </c>
    </row>
    <row r="1125" spans="2:32" ht="45" x14ac:dyDescent="0.25">
      <c r="B1125" s="21" t="s">
        <v>158</v>
      </c>
      <c r="C1125" s="22" t="s">
        <v>1779</v>
      </c>
      <c r="D1125" s="23">
        <v>6</v>
      </c>
      <c r="E1125" s="22" t="s">
        <v>158</v>
      </c>
      <c r="F1125" s="23">
        <v>6</v>
      </c>
      <c r="G1125" s="22" t="s">
        <v>1779</v>
      </c>
      <c r="H1125" s="22" t="s">
        <v>1327</v>
      </c>
      <c r="I1125" s="23">
        <v>1</v>
      </c>
      <c r="J1125" s="23">
        <v>409</v>
      </c>
      <c r="K1125" s="23" t="s">
        <v>1896</v>
      </c>
      <c r="L1125" s="22" t="s">
        <v>1897</v>
      </c>
      <c r="M1125" s="21" t="s">
        <v>215</v>
      </c>
      <c r="N1125" s="23" t="s">
        <v>1186</v>
      </c>
      <c r="O1125" s="22" t="s">
        <v>1187</v>
      </c>
      <c r="P1125" s="22" t="s">
        <v>1188</v>
      </c>
      <c r="Q1125" s="23" t="s">
        <v>1958</v>
      </c>
      <c r="R1125" s="22" t="s">
        <v>1959</v>
      </c>
      <c r="S1125" s="21" t="s">
        <v>235</v>
      </c>
      <c r="T1125" s="23" t="s">
        <v>1960</v>
      </c>
      <c r="U1125" s="24" t="s">
        <v>16</v>
      </c>
      <c r="V1125" s="23">
        <v>135</v>
      </c>
      <c r="W1125" s="25">
        <v>53000</v>
      </c>
      <c r="X1125" s="25">
        <v>53000</v>
      </c>
      <c r="Y1125" s="25">
        <v>53000</v>
      </c>
      <c r="Z1125" s="25">
        <v>142000</v>
      </c>
      <c r="AA1125" s="25">
        <v>53000</v>
      </c>
      <c r="AB1125" s="25">
        <v>53000</v>
      </c>
      <c r="AC1125" s="26">
        <v>45152.505756550927</v>
      </c>
      <c r="AD1125" s="27">
        <f>ROW()</f>
        <v>1125</v>
      </c>
      <c r="AE1125" s="27">
        <f>1</f>
        <v>1</v>
      </c>
      <c r="AF1125" s="27">
        <f>SUBTOTAL(109,Tbl_NGF_Data[[#This Row],[Counter]])</f>
        <v>1</v>
      </c>
    </row>
    <row r="1126" spans="2:32" ht="45" x14ac:dyDescent="0.25">
      <c r="B1126" s="21" t="s">
        <v>158</v>
      </c>
      <c r="C1126" s="22" t="s">
        <v>1779</v>
      </c>
      <c r="D1126" s="23">
        <v>6</v>
      </c>
      <c r="E1126" s="22" t="s">
        <v>158</v>
      </c>
      <c r="F1126" s="23">
        <v>6</v>
      </c>
      <c r="G1126" s="22" t="s">
        <v>1779</v>
      </c>
      <c r="H1126" s="22" t="s">
        <v>1327</v>
      </c>
      <c r="I1126" s="23">
        <v>1</v>
      </c>
      <c r="J1126" s="23">
        <v>409</v>
      </c>
      <c r="K1126" s="23" t="s">
        <v>1896</v>
      </c>
      <c r="L1126" s="22" t="s">
        <v>1897</v>
      </c>
      <c r="M1126" s="21" t="s">
        <v>215</v>
      </c>
      <c r="N1126" s="23" t="s">
        <v>1186</v>
      </c>
      <c r="O1126" s="22" t="s">
        <v>1187</v>
      </c>
      <c r="P1126" s="22" t="s">
        <v>1188</v>
      </c>
      <c r="Q1126" s="23" t="s">
        <v>1958</v>
      </c>
      <c r="R1126" s="22" t="s">
        <v>1959</v>
      </c>
      <c r="S1126" s="21" t="s">
        <v>235</v>
      </c>
      <c r="T1126" s="23" t="s">
        <v>1960</v>
      </c>
      <c r="U1126" s="24" t="s">
        <v>17</v>
      </c>
      <c r="V1126" s="23">
        <v>200</v>
      </c>
      <c r="W1126" s="25">
        <v>0</v>
      </c>
      <c r="X1126" s="25">
        <v>0</v>
      </c>
      <c r="Y1126" s="25">
        <v>0</v>
      </c>
      <c r="Z1126" s="25">
        <v>81958.75</v>
      </c>
      <c r="AA1126" s="25">
        <v>0</v>
      </c>
      <c r="AB1126" s="25">
        <v>0</v>
      </c>
      <c r="AC1126" s="26">
        <v>45152.505756550927</v>
      </c>
      <c r="AD1126" s="27">
        <f>ROW()</f>
        <v>1126</v>
      </c>
      <c r="AE1126" s="27">
        <f>1</f>
        <v>1</v>
      </c>
      <c r="AF1126" s="27">
        <f>SUBTOTAL(109,Tbl_NGF_Data[[#This Row],[Counter]])</f>
        <v>1</v>
      </c>
    </row>
    <row r="1127" spans="2:32" ht="45" x14ac:dyDescent="0.25">
      <c r="B1127" s="21" t="s">
        <v>158</v>
      </c>
      <c r="C1127" s="22" t="s">
        <v>1779</v>
      </c>
      <c r="D1127" s="23">
        <v>6</v>
      </c>
      <c r="E1127" s="22" t="s">
        <v>158</v>
      </c>
      <c r="F1127" s="23">
        <v>6</v>
      </c>
      <c r="G1127" s="22" t="s">
        <v>1779</v>
      </c>
      <c r="H1127" s="22" t="s">
        <v>1327</v>
      </c>
      <c r="I1127" s="23">
        <v>1</v>
      </c>
      <c r="J1127" s="23">
        <v>409</v>
      </c>
      <c r="K1127" s="23" t="s">
        <v>1896</v>
      </c>
      <c r="L1127" s="22" t="s">
        <v>1897</v>
      </c>
      <c r="M1127" s="21" t="s">
        <v>215</v>
      </c>
      <c r="N1127" s="23" t="s">
        <v>1186</v>
      </c>
      <c r="O1127" s="22" t="s">
        <v>1187</v>
      </c>
      <c r="P1127" s="22" t="s">
        <v>1188</v>
      </c>
      <c r="Q1127" s="23" t="s">
        <v>1958</v>
      </c>
      <c r="R1127" s="22" t="s">
        <v>1959</v>
      </c>
      <c r="S1127" s="21" t="s">
        <v>235</v>
      </c>
      <c r="T1127" s="23" t="s">
        <v>1960</v>
      </c>
      <c r="U1127" s="24" t="s">
        <v>18</v>
      </c>
      <c r="V1127" s="23">
        <v>220</v>
      </c>
      <c r="W1127" s="25">
        <v>53000</v>
      </c>
      <c r="X1127" s="25">
        <v>53000</v>
      </c>
      <c r="Y1127" s="25">
        <v>53000</v>
      </c>
      <c r="Z1127" s="25">
        <v>60041.25</v>
      </c>
      <c r="AA1127" s="25">
        <v>53000</v>
      </c>
      <c r="AB1127" s="25">
        <v>53000</v>
      </c>
      <c r="AC1127" s="26">
        <v>45152.505756550927</v>
      </c>
      <c r="AD1127" s="27">
        <f>ROW()</f>
        <v>1127</v>
      </c>
      <c r="AE1127" s="27">
        <f>1</f>
        <v>1</v>
      </c>
      <c r="AF1127" s="27">
        <f>SUBTOTAL(109,Tbl_NGF_Data[[#This Row],[Counter]])</f>
        <v>1</v>
      </c>
    </row>
    <row r="1128" spans="2:32" ht="45" x14ac:dyDescent="0.25">
      <c r="B1128" s="21" t="s">
        <v>158</v>
      </c>
      <c r="C1128" s="22" t="s">
        <v>1779</v>
      </c>
      <c r="D1128" s="23">
        <v>6</v>
      </c>
      <c r="E1128" s="22" t="s">
        <v>158</v>
      </c>
      <c r="F1128" s="23">
        <v>6</v>
      </c>
      <c r="G1128" s="22" t="s">
        <v>1779</v>
      </c>
      <c r="H1128" s="22" t="s">
        <v>1327</v>
      </c>
      <c r="I1128" s="23">
        <v>1</v>
      </c>
      <c r="J1128" s="23">
        <v>409</v>
      </c>
      <c r="K1128" s="23" t="s">
        <v>1896</v>
      </c>
      <c r="L1128" s="22" t="s">
        <v>1897</v>
      </c>
      <c r="M1128" s="21" t="s">
        <v>215</v>
      </c>
      <c r="N1128" s="23" t="s">
        <v>1186</v>
      </c>
      <c r="O1128" s="22" t="s">
        <v>1187</v>
      </c>
      <c r="P1128" s="22" t="s">
        <v>1188</v>
      </c>
      <c r="Q1128" s="23" t="s">
        <v>1958</v>
      </c>
      <c r="R1128" s="22" t="s">
        <v>1959</v>
      </c>
      <c r="S1128" s="21" t="s">
        <v>235</v>
      </c>
      <c r="T1128" s="23" t="s">
        <v>1960</v>
      </c>
      <c r="U1128" s="24" t="s">
        <v>19</v>
      </c>
      <c r="V1128" s="23">
        <v>500</v>
      </c>
      <c r="W1128" s="25">
        <v>45384.02</v>
      </c>
      <c r="X1128" s="25">
        <v>37344.39</v>
      </c>
      <c r="Y1128" s="25">
        <v>18706.260000000002</v>
      </c>
      <c r="Z1128" s="25">
        <v>9310.18</v>
      </c>
      <c r="AA1128" s="25">
        <v>17683.16</v>
      </c>
      <c r="AB1128" s="25">
        <v>19938.04</v>
      </c>
      <c r="AC1128" s="26">
        <v>45152.505756550927</v>
      </c>
      <c r="AD1128" s="27">
        <f>ROW()</f>
        <v>1128</v>
      </c>
      <c r="AE1128" s="27">
        <f>1</f>
        <v>1</v>
      </c>
      <c r="AF1128" s="27">
        <f>SUBTOTAL(109,Tbl_NGF_Data[[#This Row],[Counter]])</f>
        <v>1</v>
      </c>
    </row>
    <row r="1129" spans="2:32" ht="45" x14ac:dyDescent="0.25">
      <c r="B1129" s="21" t="s">
        <v>158</v>
      </c>
      <c r="C1129" s="22" t="s">
        <v>1779</v>
      </c>
      <c r="D1129" s="23">
        <v>6</v>
      </c>
      <c r="E1129" s="22" t="s">
        <v>158</v>
      </c>
      <c r="F1129" s="23">
        <v>6</v>
      </c>
      <c r="G1129" s="22" t="s">
        <v>1779</v>
      </c>
      <c r="H1129" s="22" t="s">
        <v>1327</v>
      </c>
      <c r="I1129" s="23">
        <v>1</v>
      </c>
      <c r="J1129" s="23">
        <v>409</v>
      </c>
      <c r="K1129" s="23" t="s">
        <v>1896</v>
      </c>
      <c r="L1129" s="22" t="s">
        <v>1897</v>
      </c>
      <c r="M1129" s="21" t="s">
        <v>215</v>
      </c>
      <c r="N1129" s="23" t="s">
        <v>1186</v>
      </c>
      <c r="O1129" s="22" t="s">
        <v>1187</v>
      </c>
      <c r="P1129" s="22" t="s">
        <v>1188</v>
      </c>
      <c r="Q1129" s="23" t="s">
        <v>1961</v>
      </c>
      <c r="R1129" s="22" t="s">
        <v>1962</v>
      </c>
      <c r="S1129" s="21" t="s">
        <v>236</v>
      </c>
      <c r="T1129" s="23" t="s">
        <v>1963</v>
      </c>
      <c r="U1129" s="24" t="s">
        <v>15</v>
      </c>
      <c r="V1129" s="23">
        <v>100</v>
      </c>
      <c r="W1129" s="25">
        <v>0</v>
      </c>
      <c r="X1129" s="25">
        <v>0</v>
      </c>
      <c r="Y1129" s="25">
        <v>0</v>
      </c>
      <c r="Z1129" s="25">
        <v>0</v>
      </c>
      <c r="AA1129" s="25">
        <v>0.01</v>
      </c>
      <c r="AB1129" s="25">
        <v>0</v>
      </c>
      <c r="AC1129" s="26">
        <v>45152.505756550927</v>
      </c>
      <c r="AD1129" s="27">
        <f>ROW()</f>
        <v>1129</v>
      </c>
      <c r="AE1129" s="27">
        <f>1</f>
        <v>1</v>
      </c>
      <c r="AF1129" s="27">
        <f>SUBTOTAL(109,Tbl_NGF_Data[[#This Row],[Counter]])</f>
        <v>1</v>
      </c>
    </row>
    <row r="1130" spans="2:32" ht="45" x14ac:dyDescent="0.25">
      <c r="B1130" s="21" t="s">
        <v>158</v>
      </c>
      <c r="C1130" s="22" t="s">
        <v>1779</v>
      </c>
      <c r="D1130" s="23">
        <v>6</v>
      </c>
      <c r="E1130" s="22" t="s">
        <v>158</v>
      </c>
      <c r="F1130" s="23">
        <v>6</v>
      </c>
      <c r="G1130" s="22" t="s">
        <v>1779</v>
      </c>
      <c r="H1130" s="22" t="s">
        <v>1327</v>
      </c>
      <c r="I1130" s="23">
        <v>1</v>
      </c>
      <c r="J1130" s="23">
        <v>409</v>
      </c>
      <c r="K1130" s="23" t="s">
        <v>1896</v>
      </c>
      <c r="L1130" s="22" t="s">
        <v>1897</v>
      </c>
      <c r="M1130" s="21" t="s">
        <v>215</v>
      </c>
      <c r="N1130" s="23" t="s">
        <v>1186</v>
      </c>
      <c r="O1130" s="22" t="s">
        <v>1187</v>
      </c>
      <c r="P1130" s="22" t="s">
        <v>1188</v>
      </c>
      <c r="Q1130" s="23" t="s">
        <v>1961</v>
      </c>
      <c r="R1130" s="22" t="s">
        <v>1962</v>
      </c>
      <c r="S1130" s="21" t="s">
        <v>236</v>
      </c>
      <c r="T1130" s="23" t="s">
        <v>1963</v>
      </c>
      <c r="U1130" s="24" t="s">
        <v>16</v>
      </c>
      <c r="V1130" s="23">
        <v>135</v>
      </c>
      <c r="W1130" s="25">
        <v>41700</v>
      </c>
      <c r="X1130" s="25">
        <v>43837</v>
      </c>
      <c r="Y1130" s="25">
        <v>43837</v>
      </c>
      <c r="Z1130" s="25">
        <v>46283</v>
      </c>
      <c r="AA1130" s="25">
        <v>46283</v>
      </c>
      <c r="AB1130" s="25">
        <v>46283</v>
      </c>
      <c r="AC1130" s="26">
        <v>45152.505756550927</v>
      </c>
      <c r="AD1130" s="27">
        <f>ROW()</f>
        <v>1130</v>
      </c>
      <c r="AE1130" s="27">
        <f>1</f>
        <v>1</v>
      </c>
      <c r="AF1130" s="27">
        <f>SUBTOTAL(109,Tbl_NGF_Data[[#This Row],[Counter]])</f>
        <v>1</v>
      </c>
    </row>
    <row r="1131" spans="2:32" ht="45" x14ac:dyDescent="0.25">
      <c r="B1131" s="21" t="s">
        <v>158</v>
      </c>
      <c r="C1131" s="22" t="s">
        <v>1779</v>
      </c>
      <c r="D1131" s="23">
        <v>6</v>
      </c>
      <c r="E1131" s="22" t="s">
        <v>158</v>
      </c>
      <c r="F1131" s="23">
        <v>6</v>
      </c>
      <c r="G1131" s="22" t="s">
        <v>1779</v>
      </c>
      <c r="H1131" s="22" t="s">
        <v>1327</v>
      </c>
      <c r="I1131" s="23">
        <v>1</v>
      </c>
      <c r="J1131" s="23">
        <v>409</v>
      </c>
      <c r="K1131" s="23" t="s">
        <v>1896</v>
      </c>
      <c r="L1131" s="22" t="s">
        <v>1897</v>
      </c>
      <c r="M1131" s="21" t="s">
        <v>215</v>
      </c>
      <c r="N1131" s="23" t="s">
        <v>1186</v>
      </c>
      <c r="O1131" s="22" t="s">
        <v>1187</v>
      </c>
      <c r="P1131" s="22" t="s">
        <v>1188</v>
      </c>
      <c r="Q1131" s="23" t="s">
        <v>1961</v>
      </c>
      <c r="R1131" s="22" t="s">
        <v>1962</v>
      </c>
      <c r="S1131" s="21" t="s">
        <v>236</v>
      </c>
      <c r="T1131" s="23" t="s">
        <v>1963</v>
      </c>
      <c r="U1131" s="24" t="s">
        <v>17</v>
      </c>
      <c r="V1131" s="23">
        <v>200</v>
      </c>
      <c r="W1131" s="25">
        <v>41700</v>
      </c>
      <c r="X1131" s="25">
        <v>41700</v>
      </c>
      <c r="Y1131" s="25">
        <v>41700</v>
      </c>
      <c r="Z1131" s="25">
        <v>0</v>
      </c>
      <c r="AA1131" s="25">
        <v>41699.99</v>
      </c>
      <c r="AB1131" s="25">
        <v>0</v>
      </c>
      <c r="AC1131" s="26">
        <v>45152.505756550927</v>
      </c>
      <c r="AD1131" s="27">
        <f>ROW()</f>
        <v>1131</v>
      </c>
      <c r="AE1131" s="27">
        <f>1</f>
        <v>1</v>
      </c>
      <c r="AF1131" s="27">
        <f>SUBTOTAL(109,Tbl_NGF_Data[[#This Row],[Counter]])</f>
        <v>1</v>
      </c>
    </row>
    <row r="1132" spans="2:32" ht="45" x14ac:dyDescent="0.25">
      <c r="B1132" s="21" t="s">
        <v>158</v>
      </c>
      <c r="C1132" s="22" t="s">
        <v>1779</v>
      </c>
      <c r="D1132" s="23">
        <v>6</v>
      </c>
      <c r="E1132" s="22" t="s">
        <v>158</v>
      </c>
      <c r="F1132" s="23">
        <v>6</v>
      </c>
      <c r="G1132" s="22" t="s">
        <v>1779</v>
      </c>
      <c r="H1132" s="22" t="s">
        <v>1327</v>
      </c>
      <c r="I1132" s="23">
        <v>1</v>
      </c>
      <c r="J1132" s="23">
        <v>409</v>
      </c>
      <c r="K1132" s="23" t="s">
        <v>1896</v>
      </c>
      <c r="L1132" s="22" t="s">
        <v>1897</v>
      </c>
      <c r="M1132" s="21" t="s">
        <v>215</v>
      </c>
      <c r="N1132" s="23" t="s">
        <v>1186</v>
      </c>
      <c r="O1132" s="22" t="s">
        <v>1187</v>
      </c>
      <c r="P1132" s="22" t="s">
        <v>1188</v>
      </c>
      <c r="Q1132" s="23" t="s">
        <v>1961</v>
      </c>
      <c r="R1132" s="22" t="s">
        <v>1962</v>
      </c>
      <c r="S1132" s="21" t="s">
        <v>236</v>
      </c>
      <c r="T1132" s="23" t="s">
        <v>1963</v>
      </c>
      <c r="U1132" s="24" t="s">
        <v>18</v>
      </c>
      <c r="V1132" s="23">
        <v>220</v>
      </c>
      <c r="W1132" s="25">
        <v>0</v>
      </c>
      <c r="X1132" s="25">
        <v>2137</v>
      </c>
      <c r="Y1132" s="25">
        <v>2137</v>
      </c>
      <c r="Z1132" s="25">
        <v>46283</v>
      </c>
      <c r="AA1132" s="25">
        <v>4583.010000000002</v>
      </c>
      <c r="AB1132" s="25">
        <v>46283</v>
      </c>
      <c r="AC1132" s="26">
        <v>45152.505756550927</v>
      </c>
      <c r="AD1132" s="27">
        <f>ROW()</f>
        <v>1132</v>
      </c>
      <c r="AE1132" s="27">
        <f>1</f>
        <v>1</v>
      </c>
      <c r="AF1132" s="27">
        <f>SUBTOTAL(109,Tbl_NGF_Data[[#This Row],[Counter]])</f>
        <v>1</v>
      </c>
    </row>
    <row r="1133" spans="2:32" ht="45" x14ac:dyDescent="0.25">
      <c r="B1133" s="21" t="s">
        <v>158</v>
      </c>
      <c r="C1133" s="22" t="s">
        <v>1779</v>
      </c>
      <c r="D1133" s="23">
        <v>6</v>
      </c>
      <c r="E1133" s="22" t="s">
        <v>158</v>
      </c>
      <c r="F1133" s="23">
        <v>6</v>
      </c>
      <c r="G1133" s="22" t="s">
        <v>1779</v>
      </c>
      <c r="H1133" s="22" t="s">
        <v>1327</v>
      </c>
      <c r="I1133" s="23">
        <v>1</v>
      </c>
      <c r="J1133" s="23">
        <v>409</v>
      </c>
      <c r="K1133" s="23" t="s">
        <v>1896</v>
      </c>
      <c r="L1133" s="22" t="s">
        <v>1897</v>
      </c>
      <c r="M1133" s="21" t="s">
        <v>215</v>
      </c>
      <c r="N1133" s="23" t="s">
        <v>1186</v>
      </c>
      <c r="O1133" s="22" t="s">
        <v>1187</v>
      </c>
      <c r="P1133" s="22" t="s">
        <v>1188</v>
      </c>
      <c r="Q1133" s="23" t="s">
        <v>1964</v>
      </c>
      <c r="R1133" s="22" t="s">
        <v>1965</v>
      </c>
      <c r="S1133" s="21" t="s">
        <v>237</v>
      </c>
      <c r="T1133" s="23" t="s">
        <v>1966</v>
      </c>
      <c r="U1133" s="24" t="s">
        <v>15</v>
      </c>
      <c r="V1133" s="23">
        <v>100</v>
      </c>
      <c r="W1133" s="25">
        <v>0</v>
      </c>
      <c r="X1133" s="25">
        <v>0</v>
      </c>
      <c r="Y1133" s="25">
        <v>0</v>
      </c>
      <c r="Z1133" s="25">
        <v>55223.5</v>
      </c>
      <c r="AA1133" s="25">
        <v>0</v>
      </c>
      <c r="AB1133" s="25">
        <v>0</v>
      </c>
      <c r="AC1133" s="26">
        <v>45152.505756550927</v>
      </c>
      <c r="AD1133" s="27">
        <f>ROW()</f>
        <v>1133</v>
      </c>
      <c r="AE1133" s="27">
        <f>1</f>
        <v>1</v>
      </c>
      <c r="AF1133" s="27">
        <f>SUBTOTAL(109,Tbl_NGF_Data[[#This Row],[Counter]])</f>
        <v>1</v>
      </c>
    </row>
    <row r="1134" spans="2:32" ht="45" x14ac:dyDescent="0.25">
      <c r="B1134" s="21" t="s">
        <v>158</v>
      </c>
      <c r="C1134" s="22" t="s">
        <v>1779</v>
      </c>
      <c r="D1134" s="23">
        <v>6</v>
      </c>
      <c r="E1134" s="22" t="s">
        <v>158</v>
      </c>
      <c r="F1134" s="23">
        <v>6</v>
      </c>
      <c r="G1134" s="22" t="s">
        <v>1779</v>
      </c>
      <c r="H1134" s="22" t="s">
        <v>1327</v>
      </c>
      <c r="I1134" s="23">
        <v>1</v>
      </c>
      <c r="J1134" s="23">
        <v>409</v>
      </c>
      <c r="K1134" s="23" t="s">
        <v>1896</v>
      </c>
      <c r="L1134" s="22" t="s">
        <v>1897</v>
      </c>
      <c r="M1134" s="21" t="s">
        <v>215</v>
      </c>
      <c r="N1134" s="23" t="s">
        <v>1186</v>
      </c>
      <c r="O1134" s="22" t="s">
        <v>1187</v>
      </c>
      <c r="P1134" s="22" t="s">
        <v>1188</v>
      </c>
      <c r="Q1134" s="23" t="s">
        <v>1964</v>
      </c>
      <c r="R1134" s="22" t="s">
        <v>1965</v>
      </c>
      <c r="S1134" s="21" t="s">
        <v>237</v>
      </c>
      <c r="T1134" s="23" t="s">
        <v>1966</v>
      </c>
      <c r="U1134" s="24" t="s">
        <v>16</v>
      </c>
      <c r="V1134" s="23">
        <v>135</v>
      </c>
      <c r="W1134" s="25">
        <v>250000</v>
      </c>
      <c r="X1134" s="25">
        <v>794446</v>
      </c>
      <c r="Y1134" s="25">
        <v>861874</v>
      </c>
      <c r="Z1134" s="25">
        <v>870000</v>
      </c>
      <c r="AA1134" s="25">
        <v>870000</v>
      </c>
      <c r="AB1134" s="25">
        <v>870000</v>
      </c>
      <c r="AC1134" s="26">
        <v>45152.505756550927</v>
      </c>
      <c r="AD1134" s="27">
        <f>ROW()</f>
        <v>1134</v>
      </c>
      <c r="AE1134" s="27">
        <f>1</f>
        <v>1</v>
      </c>
      <c r="AF1134" s="27">
        <f>SUBTOTAL(109,Tbl_NGF_Data[[#This Row],[Counter]])</f>
        <v>1</v>
      </c>
    </row>
    <row r="1135" spans="2:32" ht="45" x14ac:dyDescent="0.25">
      <c r="B1135" s="21" t="s">
        <v>158</v>
      </c>
      <c r="C1135" s="22" t="s">
        <v>1779</v>
      </c>
      <c r="D1135" s="23">
        <v>6</v>
      </c>
      <c r="E1135" s="22" t="s">
        <v>158</v>
      </c>
      <c r="F1135" s="23">
        <v>6</v>
      </c>
      <c r="G1135" s="22" t="s">
        <v>1779</v>
      </c>
      <c r="H1135" s="22" t="s">
        <v>1327</v>
      </c>
      <c r="I1135" s="23">
        <v>1</v>
      </c>
      <c r="J1135" s="23">
        <v>409</v>
      </c>
      <c r="K1135" s="23" t="s">
        <v>1896</v>
      </c>
      <c r="L1135" s="22" t="s">
        <v>1897</v>
      </c>
      <c r="M1135" s="21" t="s">
        <v>215</v>
      </c>
      <c r="N1135" s="23" t="s">
        <v>1186</v>
      </c>
      <c r="O1135" s="22" t="s">
        <v>1187</v>
      </c>
      <c r="P1135" s="22" t="s">
        <v>1188</v>
      </c>
      <c r="Q1135" s="23" t="s">
        <v>1964</v>
      </c>
      <c r="R1135" s="22" t="s">
        <v>1965</v>
      </c>
      <c r="S1135" s="21" t="s">
        <v>237</v>
      </c>
      <c r="T1135" s="23" t="s">
        <v>1966</v>
      </c>
      <c r="U1135" s="24" t="s">
        <v>17</v>
      </c>
      <c r="V1135" s="23">
        <v>200</v>
      </c>
      <c r="W1135" s="25">
        <v>245053</v>
      </c>
      <c r="X1135" s="25">
        <v>794446</v>
      </c>
      <c r="Y1135" s="25">
        <v>861874</v>
      </c>
      <c r="Z1135" s="25">
        <v>310461</v>
      </c>
      <c r="AA1135" s="25">
        <v>213440</v>
      </c>
      <c r="AB1135" s="25">
        <v>450285.3</v>
      </c>
      <c r="AC1135" s="26">
        <v>45152.505756550927</v>
      </c>
      <c r="AD1135" s="27">
        <f>ROW()</f>
        <v>1135</v>
      </c>
      <c r="AE1135" s="27">
        <f>1</f>
        <v>1</v>
      </c>
      <c r="AF1135" s="27">
        <f>SUBTOTAL(109,Tbl_NGF_Data[[#This Row],[Counter]])</f>
        <v>1</v>
      </c>
    </row>
    <row r="1136" spans="2:32" ht="45" x14ac:dyDescent="0.25">
      <c r="B1136" s="21" t="s">
        <v>158</v>
      </c>
      <c r="C1136" s="22" t="s">
        <v>1779</v>
      </c>
      <c r="D1136" s="23">
        <v>6</v>
      </c>
      <c r="E1136" s="22" t="s">
        <v>158</v>
      </c>
      <c r="F1136" s="23">
        <v>6</v>
      </c>
      <c r="G1136" s="22" t="s">
        <v>1779</v>
      </c>
      <c r="H1136" s="22" t="s">
        <v>1327</v>
      </c>
      <c r="I1136" s="23">
        <v>1</v>
      </c>
      <c r="J1136" s="23">
        <v>409</v>
      </c>
      <c r="K1136" s="23" t="s">
        <v>1896</v>
      </c>
      <c r="L1136" s="22" t="s">
        <v>1897</v>
      </c>
      <c r="M1136" s="21" t="s">
        <v>215</v>
      </c>
      <c r="N1136" s="23" t="s">
        <v>1186</v>
      </c>
      <c r="O1136" s="22" t="s">
        <v>1187</v>
      </c>
      <c r="P1136" s="22" t="s">
        <v>1188</v>
      </c>
      <c r="Q1136" s="23" t="s">
        <v>1964</v>
      </c>
      <c r="R1136" s="22" t="s">
        <v>1965</v>
      </c>
      <c r="S1136" s="21" t="s">
        <v>237</v>
      </c>
      <c r="T1136" s="23" t="s">
        <v>1966</v>
      </c>
      <c r="U1136" s="24" t="s">
        <v>18</v>
      </c>
      <c r="V1136" s="23">
        <v>220</v>
      </c>
      <c r="W1136" s="25">
        <v>4947</v>
      </c>
      <c r="X1136" s="25">
        <v>0</v>
      </c>
      <c r="Y1136" s="25">
        <v>0</v>
      </c>
      <c r="Z1136" s="25">
        <v>559539</v>
      </c>
      <c r="AA1136" s="25">
        <v>656560</v>
      </c>
      <c r="AB1136" s="25">
        <v>419714.7</v>
      </c>
      <c r="AC1136" s="26">
        <v>45152.505756550927</v>
      </c>
      <c r="AD1136" s="27">
        <f>ROW()</f>
        <v>1136</v>
      </c>
      <c r="AE1136" s="27">
        <f>1</f>
        <v>1</v>
      </c>
      <c r="AF1136" s="27">
        <f>SUBTOTAL(109,Tbl_NGF_Data[[#This Row],[Counter]])</f>
        <v>1</v>
      </c>
    </row>
    <row r="1137" spans="2:32" ht="30" x14ac:dyDescent="0.25">
      <c r="B1137" s="21" t="s">
        <v>158</v>
      </c>
      <c r="C1137" s="22" t="s">
        <v>1779</v>
      </c>
      <c r="D1137" s="23">
        <v>6</v>
      </c>
      <c r="E1137" s="22" t="s">
        <v>158</v>
      </c>
      <c r="F1137" s="23">
        <v>6</v>
      </c>
      <c r="G1137" s="22" t="s">
        <v>1779</v>
      </c>
      <c r="H1137" s="22" t="s">
        <v>1327</v>
      </c>
      <c r="I1137" s="23">
        <v>1</v>
      </c>
      <c r="J1137" s="23">
        <v>409</v>
      </c>
      <c r="K1137" s="23" t="s">
        <v>1896</v>
      </c>
      <c r="L1137" s="22" t="s">
        <v>1897</v>
      </c>
      <c r="M1137" s="21" t="s">
        <v>215</v>
      </c>
      <c r="N1137" s="23" t="s">
        <v>1131</v>
      </c>
      <c r="O1137" s="22" t="s">
        <v>1132</v>
      </c>
      <c r="P1137" s="22" t="s">
        <v>1133</v>
      </c>
      <c r="Q1137" s="23" t="s">
        <v>1151</v>
      </c>
      <c r="R1137" s="22" t="s">
        <v>1132</v>
      </c>
      <c r="S1137" s="21" t="s">
        <v>38</v>
      </c>
      <c r="T1137" s="23" t="s">
        <v>1967</v>
      </c>
      <c r="U1137" s="24" t="s">
        <v>15</v>
      </c>
      <c r="V1137" s="23">
        <v>100</v>
      </c>
      <c r="W1137" s="25">
        <v>1050880.94</v>
      </c>
      <c r="X1137" s="25">
        <v>408704.58</v>
      </c>
      <c r="Y1137" s="25">
        <v>490534.9</v>
      </c>
      <c r="Z1137" s="25">
        <v>336187.28</v>
      </c>
      <c r="AA1137" s="25">
        <v>528046.27</v>
      </c>
      <c r="AB1137" s="25">
        <v>487858.69999999995</v>
      </c>
      <c r="AC1137" s="26">
        <v>45152.505756550927</v>
      </c>
      <c r="AD1137" s="27">
        <f>ROW()</f>
        <v>1137</v>
      </c>
      <c r="AE1137" s="27">
        <f>1</f>
        <v>1</v>
      </c>
      <c r="AF1137" s="27">
        <f>SUBTOTAL(109,Tbl_NGF_Data[[#This Row],[Counter]])</f>
        <v>1</v>
      </c>
    </row>
    <row r="1138" spans="2:32" ht="30" x14ac:dyDescent="0.25">
      <c r="B1138" s="21" t="s">
        <v>158</v>
      </c>
      <c r="C1138" s="22" t="s">
        <v>1779</v>
      </c>
      <c r="D1138" s="23">
        <v>6</v>
      </c>
      <c r="E1138" s="22" t="s">
        <v>158</v>
      </c>
      <c r="F1138" s="23">
        <v>6</v>
      </c>
      <c r="G1138" s="22" t="s">
        <v>1779</v>
      </c>
      <c r="H1138" s="22" t="s">
        <v>1327</v>
      </c>
      <c r="I1138" s="23">
        <v>1</v>
      </c>
      <c r="J1138" s="23">
        <v>409</v>
      </c>
      <c r="K1138" s="23" t="s">
        <v>1896</v>
      </c>
      <c r="L1138" s="22" t="s">
        <v>1897</v>
      </c>
      <c r="M1138" s="21" t="s">
        <v>215</v>
      </c>
      <c r="N1138" s="23" t="s">
        <v>1131</v>
      </c>
      <c r="O1138" s="22" t="s">
        <v>1132</v>
      </c>
      <c r="P1138" s="22" t="s">
        <v>1133</v>
      </c>
      <c r="Q1138" s="23" t="s">
        <v>1151</v>
      </c>
      <c r="R1138" s="22" t="s">
        <v>1132</v>
      </c>
      <c r="S1138" s="21" t="s">
        <v>38</v>
      </c>
      <c r="T1138" s="23" t="s">
        <v>1967</v>
      </c>
      <c r="U1138" s="24" t="s">
        <v>16</v>
      </c>
      <c r="V1138" s="23">
        <v>135</v>
      </c>
      <c r="W1138" s="25">
        <v>17478635</v>
      </c>
      <c r="X1138" s="25">
        <v>18959685</v>
      </c>
      <c r="Y1138" s="25">
        <v>15971113.720000001</v>
      </c>
      <c r="Z1138" s="25">
        <v>17509557.600000001</v>
      </c>
      <c r="AA1138" s="25">
        <v>16103731.880000001</v>
      </c>
      <c r="AB1138" s="25">
        <v>17876309.969999999</v>
      </c>
      <c r="AC1138" s="26">
        <v>45152.505756550927</v>
      </c>
      <c r="AD1138" s="27">
        <f>ROW()</f>
        <v>1138</v>
      </c>
      <c r="AE1138" s="27">
        <f>1</f>
        <v>1</v>
      </c>
      <c r="AF1138" s="27">
        <f>SUBTOTAL(109,Tbl_NGF_Data[[#This Row],[Counter]])</f>
        <v>1</v>
      </c>
    </row>
    <row r="1139" spans="2:32" ht="30" x14ac:dyDescent="0.25">
      <c r="B1139" s="21" t="s">
        <v>158</v>
      </c>
      <c r="C1139" s="22" t="s">
        <v>1779</v>
      </c>
      <c r="D1139" s="23">
        <v>6</v>
      </c>
      <c r="E1139" s="22" t="s">
        <v>158</v>
      </c>
      <c r="F1139" s="23">
        <v>6</v>
      </c>
      <c r="G1139" s="22" t="s">
        <v>1779</v>
      </c>
      <c r="H1139" s="22" t="s">
        <v>1327</v>
      </c>
      <c r="I1139" s="23">
        <v>1</v>
      </c>
      <c r="J1139" s="23">
        <v>409</v>
      </c>
      <c r="K1139" s="23" t="s">
        <v>1896</v>
      </c>
      <c r="L1139" s="22" t="s">
        <v>1897</v>
      </c>
      <c r="M1139" s="21" t="s">
        <v>215</v>
      </c>
      <c r="N1139" s="23" t="s">
        <v>1131</v>
      </c>
      <c r="O1139" s="22" t="s">
        <v>1132</v>
      </c>
      <c r="P1139" s="22" t="s">
        <v>1133</v>
      </c>
      <c r="Q1139" s="23" t="s">
        <v>1151</v>
      </c>
      <c r="R1139" s="22" t="s">
        <v>1132</v>
      </c>
      <c r="S1139" s="21" t="s">
        <v>38</v>
      </c>
      <c r="T1139" s="23" t="s">
        <v>1967</v>
      </c>
      <c r="U1139" s="24" t="s">
        <v>17</v>
      </c>
      <c r="V1139" s="23">
        <v>200</v>
      </c>
      <c r="W1139" s="25">
        <v>9133289.5799999963</v>
      </c>
      <c r="X1139" s="25">
        <v>11156427.089999998</v>
      </c>
      <c r="Y1139" s="25">
        <v>13552407.719999997</v>
      </c>
      <c r="Z1139" s="25">
        <v>15075399.600000007</v>
      </c>
      <c r="AA1139" s="25">
        <v>13055893.079999998</v>
      </c>
      <c r="AB1139" s="25">
        <v>16305694.449999996</v>
      </c>
      <c r="AC1139" s="26">
        <v>45152.505756550927</v>
      </c>
      <c r="AD1139" s="27">
        <f>ROW()</f>
        <v>1139</v>
      </c>
      <c r="AE1139" s="27">
        <f>1</f>
        <v>1</v>
      </c>
      <c r="AF1139" s="27">
        <f>SUBTOTAL(109,Tbl_NGF_Data[[#This Row],[Counter]])</f>
        <v>1</v>
      </c>
    </row>
    <row r="1140" spans="2:32" ht="45" x14ac:dyDescent="0.25">
      <c r="B1140" s="21" t="s">
        <v>158</v>
      </c>
      <c r="C1140" s="22" t="s">
        <v>1779</v>
      </c>
      <c r="D1140" s="23">
        <v>6</v>
      </c>
      <c r="E1140" s="22" t="s">
        <v>158</v>
      </c>
      <c r="F1140" s="23">
        <v>6</v>
      </c>
      <c r="G1140" s="22" t="s">
        <v>1779</v>
      </c>
      <c r="H1140" s="22" t="s">
        <v>1327</v>
      </c>
      <c r="I1140" s="23">
        <v>1</v>
      </c>
      <c r="J1140" s="23">
        <v>409</v>
      </c>
      <c r="K1140" s="23" t="s">
        <v>1896</v>
      </c>
      <c r="L1140" s="22" t="s">
        <v>1897</v>
      </c>
      <c r="M1140" s="21" t="s">
        <v>215</v>
      </c>
      <c r="N1140" s="23" t="s">
        <v>1131</v>
      </c>
      <c r="O1140" s="22" t="s">
        <v>1132</v>
      </c>
      <c r="P1140" s="22" t="s">
        <v>1133</v>
      </c>
      <c r="Q1140" s="23" t="s">
        <v>1151</v>
      </c>
      <c r="R1140" s="22" t="s">
        <v>1132</v>
      </c>
      <c r="S1140" s="21" t="s">
        <v>38</v>
      </c>
      <c r="T1140" s="23" t="s">
        <v>1967</v>
      </c>
      <c r="U1140" s="24" t="s">
        <v>18</v>
      </c>
      <c r="V1140" s="23">
        <v>220</v>
      </c>
      <c r="W1140" s="25">
        <v>8345345.4200000037</v>
      </c>
      <c r="X1140" s="25">
        <v>7803257.910000002</v>
      </c>
      <c r="Y1140" s="25">
        <v>2418706.0000000037</v>
      </c>
      <c r="Z1140" s="25">
        <v>2434157.9999999944</v>
      </c>
      <c r="AA1140" s="25">
        <v>3047838.8000000026</v>
      </c>
      <c r="AB1140" s="25">
        <v>1570615.5200000033</v>
      </c>
      <c r="AC1140" s="26">
        <v>45152.505756550927</v>
      </c>
      <c r="AD1140" s="27">
        <f>ROW()</f>
        <v>1140</v>
      </c>
      <c r="AE1140" s="27">
        <f>1</f>
        <v>1</v>
      </c>
      <c r="AF1140" s="27">
        <f>SUBTOTAL(109,Tbl_NGF_Data[[#This Row],[Counter]])</f>
        <v>1</v>
      </c>
    </row>
    <row r="1141" spans="2:32" ht="30" x14ac:dyDescent="0.25">
      <c r="B1141" s="21" t="s">
        <v>158</v>
      </c>
      <c r="C1141" s="22" t="s">
        <v>1779</v>
      </c>
      <c r="D1141" s="23">
        <v>6</v>
      </c>
      <c r="E1141" s="22" t="s">
        <v>158</v>
      </c>
      <c r="F1141" s="23">
        <v>6</v>
      </c>
      <c r="G1141" s="22" t="s">
        <v>1779</v>
      </c>
      <c r="H1141" s="22" t="s">
        <v>1327</v>
      </c>
      <c r="I1141" s="23">
        <v>1</v>
      </c>
      <c r="J1141" s="23">
        <v>409</v>
      </c>
      <c r="K1141" s="23" t="s">
        <v>1896</v>
      </c>
      <c r="L1141" s="22" t="s">
        <v>1897</v>
      </c>
      <c r="M1141" s="21" t="s">
        <v>215</v>
      </c>
      <c r="N1141" s="23" t="s">
        <v>1131</v>
      </c>
      <c r="O1141" s="22" t="s">
        <v>1132</v>
      </c>
      <c r="P1141" s="22" t="s">
        <v>1133</v>
      </c>
      <c r="Q1141" s="23" t="s">
        <v>1151</v>
      </c>
      <c r="R1141" s="22" t="s">
        <v>1132</v>
      </c>
      <c r="S1141" s="21" t="s">
        <v>38</v>
      </c>
      <c r="T1141" s="23" t="s">
        <v>1967</v>
      </c>
      <c r="U1141" s="24" t="s">
        <v>19</v>
      </c>
      <c r="V1141" s="23">
        <v>500</v>
      </c>
      <c r="W1141" s="25">
        <v>8179050.879999999</v>
      </c>
      <c r="X1141" s="25">
        <v>10454901.440000001</v>
      </c>
      <c r="Y1141" s="25">
        <v>13550916.079999998</v>
      </c>
      <c r="Z1141" s="25">
        <v>14812026.030000005</v>
      </c>
      <c r="AA1141" s="25">
        <v>13182482.690000001</v>
      </c>
      <c r="AB1141" s="25">
        <v>16122470.029999999</v>
      </c>
      <c r="AC1141" s="26">
        <v>45152.505756550927</v>
      </c>
      <c r="AD1141" s="27">
        <f>ROW()</f>
        <v>1141</v>
      </c>
      <c r="AE1141" s="27">
        <f>1</f>
        <v>1</v>
      </c>
      <c r="AF1141" s="27">
        <f>SUBTOTAL(109,Tbl_NGF_Data[[#This Row],[Counter]])</f>
        <v>1</v>
      </c>
    </row>
    <row r="1142" spans="2:32" ht="45" x14ac:dyDescent="0.25">
      <c r="B1142" s="21" t="s">
        <v>158</v>
      </c>
      <c r="C1142" s="22" t="s">
        <v>1779</v>
      </c>
      <c r="D1142" s="23">
        <v>6</v>
      </c>
      <c r="E1142" s="22" t="s">
        <v>158</v>
      </c>
      <c r="F1142" s="23">
        <v>6</v>
      </c>
      <c r="G1142" s="22" t="s">
        <v>1779</v>
      </c>
      <c r="H1142" s="22" t="s">
        <v>1327</v>
      </c>
      <c r="I1142" s="23">
        <v>1</v>
      </c>
      <c r="J1142" s="23">
        <v>409</v>
      </c>
      <c r="K1142" s="23" t="s">
        <v>1896</v>
      </c>
      <c r="L1142" s="22" t="s">
        <v>1897</v>
      </c>
      <c r="M1142" s="21" t="s">
        <v>215</v>
      </c>
      <c r="N1142" s="23" t="s">
        <v>1131</v>
      </c>
      <c r="O1142" s="22" t="s">
        <v>1132</v>
      </c>
      <c r="P1142" s="22" t="s">
        <v>1133</v>
      </c>
      <c r="Q1142" s="23" t="s">
        <v>1968</v>
      </c>
      <c r="R1142" s="22" t="s">
        <v>1969</v>
      </c>
      <c r="S1142" s="21" t="s">
        <v>238</v>
      </c>
      <c r="T1142" s="23" t="s">
        <v>1970</v>
      </c>
      <c r="U1142" s="24" t="s">
        <v>15</v>
      </c>
      <c r="V1142" s="23">
        <v>100</v>
      </c>
      <c r="W1142" s="25">
        <v>20688.95</v>
      </c>
      <c r="X1142" s="25">
        <v>20688.95</v>
      </c>
      <c r="Y1142" s="25">
        <v>20688.95</v>
      </c>
      <c r="Z1142" s="25">
        <v>20688.95</v>
      </c>
      <c r="AA1142" s="25">
        <v>20688.95</v>
      </c>
      <c r="AB1142" s="25">
        <v>20688.95</v>
      </c>
      <c r="AC1142" s="26">
        <v>45152.505756550927</v>
      </c>
      <c r="AD1142" s="27">
        <f>ROW()</f>
        <v>1142</v>
      </c>
      <c r="AE1142" s="27">
        <f>1</f>
        <v>1</v>
      </c>
      <c r="AF1142" s="27">
        <f>SUBTOTAL(109,Tbl_NGF_Data[[#This Row],[Counter]])</f>
        <v>1</v>
      </c>
    </row>
    <row r="1143" spans="2:32" ht="45" x14ac:dyDescent="0.25">
      <c r="B1143" s="21" t="s">
        <v>158</v>
      </c>
      <c r="C1143" s="22" t="s">
        <v>1779</v>
      </c>
      <c r="D1143" s="23">
        <v>6</v>
      </c>
      <c r="E1143" s="22" t="s">
        <v>158</v>
      </c>
      <c r="F1143" s="23">
        <v>6</v>
      </c>
      <c r="G1143" s="22" t="s">
        <v>1779</v>
      </c>
      <c r="H1143" s="22" t="s">
        <v>1327</v>
      </c>
      <c r="I1143" s="23">
        <v>1</v>
      </c>
      <c r="J1143" s="23">
        <v>409</v>
      </c>
      <c r="K1143" s="23" t="s">
        <v>1896</v>
      </c>
      <c r="L1143" s="22" t="s">
        <v>1897</v>
      </c>
      <c r="M1143" s="21" t="s">
        <v>215</v>
      </c>
      <c r="N1143" s="23" t="s">
        <v>1166</v>
      </c>
      <c r="O1143" s="22" t="s">
        <v>1167</v>
      </c>
      <c r="P1143" s="22" t="s">
        <v>1168</v>
      </c>
      <c r="Q1143" s="23" t="s">
        <v>1971</v>
      </c>
      <c r="R1143" s="22" t="s">
        <v>1972</v>
      </c>
      <c r="S1143" s="21" t="s">
        <v>239</v>
      </c>
      <c r="T1143" s="23" t="s">
        <v>1973</v>
      </c>
      <c r="U1143" s="24" t="s">
        <v>15</v>
      </c>
      <c r="V1143" s="23">
        <v>100</v>
      </c>
      <c r="W1143" s="25">
        <v>9029295.3399999999</v>
      </c>
      <c r="X1143" s="25">
        <v>7199655.580000001</v>
      </c>
      <c r="Y1143" s="25">
        <v>7367097.8399999999</v>
      </c>
      <c r="Z1143" s="25">
        <v>6526222.3599999994</v>
      </c>
      <c r="AA1143" s="25">
        <v>6165298.8599999994</v>
      </c>
      <c r="AB1143" s="25">
        <v>5327839.0600000005</v>
      </c>
      <c r="AC1143" s="26">
        <v>45152.505756550927</v>
      </c>
      <c r="AD1143" s="27">
        <f>ROW()</f>
        <v>1143</v>
      </c>
      <c r="AE1143" s="27">
        <f>1</f>
        <v>1</v>
      </c>
      <c r="AF1143" s="27">
        <f>SUBTOTAL(109,Tbl_NGF_Data[[#This Row],[Counter]])</f>
        <v>1</v>
      </c>
    </row>
    <row r="1144" spans="2:32" ht="45" x14ac:dyDescent="0.25">
      <c r="B1144" s="21" t="s">
        <v>158</v>
      </c>
      <c r="C1144" s="22" t="s">
        <v>1779</v>
      </c>
      <c r="D1144" s="23">
        <v>6</v>
      </c>
      <c r="E1144" s="22" t="s">
        <v>158</v>
      </c>
      <c r="F1144" s="23">
        <v>6</v>
      </c>
      <c r="G1144" s="22" t="s">
        <v>1779</v>
      </c>
      <c r="H1144" s="22" t="s">
        <v>1327</v>
      </c>
      <c r="I1144" s="23">
        <v>1</v>
      </c>
      <c r="J1144" s="23">
        <v>409</v>
      </c>
      <c r="K1144" s="23" t="s">
        <v>1896</v>
      </c>
      <c r="L1144" s="22" t="s">
        <v>1897</v>
      </c>
      <c r="M1144" s="21" t="s">
        <v>215</v>
      </c>
      <c r="N1144" s="23" t="s">
        <v>1166</v>
      </c>
      <c r="O1144" s="22" t="s">
        <v>1167</v>
      </c>
      <c r="P1144" s="22" t="s">
        <v>1168</v>
      </c>
      <c r="Q1144" s="23" t="s">
        <v>1971</v>
      </c>
      <c r="R1144" s="22" t="s">
        <v>1972</v>
      </c>
      <c r="S1144" s="21" t="s">
        <v>239</v>
      </c>
      <c r="T1144" s="23" t="s">
        <v>1973</v>
      </c>
      <c r="U1144" s="24" t="s">
        <v>16</v>
      </c>
      <c r="V1144" s="23">
        <v>135</v>
      </c>
      <c r="W1144" s="25">
        <v>245466</v>
      </c>
      <c r="X1144" s="25">
        <v>280551</v>
      </c>
      <c r="Y1144" s="25">
        <v>2622607</v>
      </c>
      <c r="Z1144" s="25">
        <v>2632793.44</v>
      </c>
      <c r="AA1144" s="25">
        <v>3350578.6399999997</v>
      </c>
      <c r="AB1144" s="25">
        <v>2842061</v>
      </c>
      <c r="AC1144" s="26">
        <v>45152.505756550927</v>
      </c>
      <c r="AD1144" s="27">
        <f>ROW()</f>
        <v>1144</v>
      </c>
      <c r="AE1144" s="27">
        <f>1</f>
        <v>1</v>
      </c>
      <c r="AF1144" s="27">
        <f>SUBTOTAL(109,Tbl_NGF_Data[[#This Row],[Counter]])</f>
        <v>1</v>
      </c>
    </row>
    <row r="1145" spans="2:32" ht="45" x14ac:dyDescent="0.25">
      <c r="B1145" s="21" t="s">
        <v>158</v>
      </c>
      <c r="C1145" s="22" t="s">
        <v>1779</v>
      </c>
      <c r="D1145" s="23">
        <v>6</v>
      </c>
      <c r="E1145" s="22" t="s">
        <v>158</v>
      </c>
      <c r="F1145" s="23">
        <v>6</v>
      </c>
      <c r="G1145" s="22" t="s">
        <v>1779</v>
      </c>
      <c r="H1145" s="22" t="s">
        <v>1327</v>
      </c>
      <c r="I1145" s="23">
        <v>1</v>
      </c>
      <c r="J1145" s="23">
        <v>409</v>
      </c>
      <c r="K1145" s="23" t="s">
        <v>1896</v>
      </c>
      <c r="L1145" s="22" t="s">
        <v>1897</v>
      </c>
      <c r="M1145" s="21" t="s">
        <v>215</v>
      </c>
      <c r="N1145" s="23" t="s">
        <v>1166</v>
      </c>
      <c r="O1145" s="22" t="s">
        <v>1167</v>
      </c>
      <c r="P1145" s="22" t="s">
        <v>1168</v>
      </c>
      <c r="Q1145" s="23" t="s">
        <v>1971</v>
      </c>
      <c r="R1145" s="22" t="s">
        <v>1972</v>
      </c>
      <c r="S1145" s="21" t="s">
        <v>239</v>
      </c>
      <c r="T1145" s="23" t="s">
        <v>1973</v>
      </c>
      <c r="U1145" s="24" t="s">
        <v>66</v>
      </c>
      <c r="V1145" s="23">
        <v>137</v>
      </c>
      <c r="W1145" s="25">
        <v>6000000</v>
      </c>
      <c r="X1145" s="25">
        <v>5758398</v>
      </c>
      <c r="Y1145" s="25">
        <v>3631112.28</v>
      </c>
      <c r="Z1145" s="25">
        <v>1356797.84</v>
      </c>
      <c r="AA1145" s="25">
        <v>1320089.99</v>
      </c>
      <c r="AB1145" s="25">
        <v>1320089.99</v>
      </c>
      <c r="AC1145" s="26">
        <v>45152.505756550927</v>
      </c>
      <c r="AD1145" s="27">
        <f>ROW()</f>
        <v>1145</v>
      </c>
      <c r="AE1145" s="27">
        <f>1</f>
        <v>1</v>
      </c>
      <c r="AF1145" s="27">
        <f>SUBTOTAL(109,Tbl_NGF_Data[[#This Row],[Counter]])</f>
        <v>1</v>
      </c>
    </row>
    <row r="1146" spans="2:32" ht="45" x14ac:dyDescent="0.25">
      <c r="B1146" s="21" t="s">
        <v>158</v>
      </c>
      <c r="C1146" s="22" t="s">
        <v>1779</v>
      </c>
      <c r="D1146" s="23">
        <v>6</v>
      </c>
      <c r="E1146" s="22" t="s">
        <v>158</v>
      </c>
      <c r="F1146" s="23">
        <v>6</v>
      </c>
      <c r="G1146" s="22" t="s">
        <v>1779</v>
      </c>
      <c r="H1146" s="22" t="s">
        <v>1327</v>
      </c>
      <c r="I1146" s="23">
        <v>1</v>
      </c>
      <c r="J1146" s="23">
        <v>409</v>
      </c>
      <c r="K1146" s="23" t="s">
        <v>1896</v>
      </c>
      <c r="L1146" s="22" t="s">
        <v>1897</v>
      </c>
      <c r="M1146" s="21" t="s">
        <v>215</v>
      </c>
      <c r="N1146" s="23" t="s">
        <v>1166</v>
      </c>
      <c r="O1146" s="22" t="s">
        <v>1167</v>
      </c>
      <c r="P1146" s="22" t="s">
        <v>1168</v>
      </c>
      <c r="Q1146" s="23" t="s">
        <v>1971</v>
      </c>
      <c r="R1146" s="22" t="s">
        <v>1972</v>
      </c>
      <c r="S1146" s="21" t="s">
        <v>239</v>
      </c>
      <c r="T1146" s="23" t="s">
        <v>1973</v>
      </c>
      <c r="U1146" s="24" t="s">
        <v>17</v>
      </c>
      <c r="V1146" s="23">
        <v>200</v>
      </c>
      <c r="W1146" s="25">
        <v>105230.16</v>
      </c>
      <c r="X1146" s="25">
        <v>265363.63</v>
      </c>
      <c r="Y1146" s="25">
        <v>159919.65000000002</v>
      </c>
      <c r="Z1146" s="25">
        <v>1132410.1600000001</v>
      </c>
      <c r="AA1146" s="25">
        <v>613331.70000000007</v>
      </c>
      <c r="AB1146" s="25">
        <v>968608.26</v>
      </c>
      <c r="AC1146" s="26">
        <v>45152.505756550927</v>
      </c>
      <c r="AD1146" s="27">
        <f>ROW()</f>
        <v>1146</v>
      </c>
      <c r="AE1146" s="27">
        <f>1</f>
        <v>1</v>
      </c>
      <c r="AF1146" s="27">
        <f>SUBTOTAL(109,Tbl_NGF_Data[[#This Row],[Counter]])</f>
        <v>1</v>
      </c>
    </row>
    <row r="1147" spans="2:32" ht="45" x14ac:dyDescent="0.25">
      <c r="B1147" s="21" t="s">
        <v>158</v>
      </c>
      <c r="C1147" s="22" t="s">
        <v>1779</v>
      </c>
      <c r="D1147" s="23">
        <v>6</v>
      </c>
      <c r="E1147" s="22" t="s">
        <v>158</v>
      </c>
      <c r="F1147" s="23">
        <v>6</v>
      </c>
      <c r="G1147" s="22" t="s">
        <v>1779</v>
      </c>
      <c r="H1147" s="22" t="s">
        <v>1327</v>
      </c>
      <c r="I1147" s="23">
        <v>1</v>
      </c>
      <c r="J1147" s="23">
        <v>409</v>
      </c>
      <c r="K1147" s="23" t="s">
        <v>1896</v>
      </c>
      <c r="L1147" s="22" t="s">
        <v>1897</v>
      </c>
      <c r="M1147" s="21" t="s">
        <v>215</v>
      </c>
      <c r="N1147" s="23" t="s">
        <v>1166</v>
      </c>
      <c r="O1147" s="22" t="s">
        <v>1167</v>
      </c>
      <c r="P1147" s="22" t="s">
        <v>1168</v>
      </c>
      <c r="Q1147" s="23" t="s">
        <v>1971</v>
      </c>
      <c r="R1147" s="22" t="s">
        <v>1972</v>
      </c>
      <c r="S1147" s="21" t="s">
        <v>239</v>
      </c>
      <c r="T1147" s="23" t="s">
        <v>1973</v>
      </c>
      <c r="U1147" s="24" t="s">
        <v>97</v>
      </c>
      <c r="V1147" s="23">
        <v>205</v>
      </c>
      <c r="W1147" s="25">
        <v>241601.52</v>
      </c>
      <c r="X1147" s="25">
        <v>2127286.2000000002</v>
      </c>
      <c r="Y1147" s="25">
        <v>486563.43999999994</v>
      </c>
      <c r="Z1147" s="25">
        <v>36707.85</v>
      </c>
      <c r="AA1147" s="25">
        <v>0</v>
      </c>
      <c r="AB1147" s="25">
        <v>0</v>
      </c>
      <c r="AC1147" s="26">
        <v>45152.505756550927</v>
      </c>
      <c r="AD1147" s="27">
        <f>ROW()</f>
        <v>1147</v>
      </c>
      <c r="AE1147" s="27">
        <f>1</f>
        <v>1</v>
      </c>
      <c r="AF1147" s="27">
        <f>SUBTOTAL(109,Tbl_NGF_Data[[#This Row],[Counter]])</f>
        <v>1</v>
      </c>
    </row>
    <row r="1148" spans="2:32" ht="45" x14ac:dyDescent="0.25">
      <c r="B1148" s="21" t="s">
        <v>158</v>
      </c>
      <c r="C1148" s="22" t="s">
        <v>1779</v>
      </c>
      <c r="D1148" s="23">
        <v>6</v>
      </c>
      <c r="E1148" s="22" t="s">
        <v>158</v>
      </c>
      <c r="F1148" s="23">
        <v>6</v>
      </c>
      <c r="G1148" s="22" t="s">
        <v>1779</v>
      </c>
      <c r="H1148" s="22" t="s">
        <v>1327</v>
      </c>
      <c r="I1148" s="23">
        <v>1</v>
      </c>
      <c r="J1148" s="23">
        <v>409</v>
      </c>
      <c r="K1148" s="23" t="s">
        <v>1896</v>
      </c>
      <c r="L1148" s="22" t="s">
        <v>1897</v>
      </c>
      <c r="M1148" s="21" t="s">
        <v>215</v>
      </c>
      <c r="N1148" s="23" t="s">
        <v>1166</v>
      </c>
      <c r="O1148" s="22" t="s">
        <v>1167</v>
      </c>
      <c r="P1148" s="22" t="s">
        <v>1168</v>
      </c>
      <c r="Q1148" s="23" t="s">
        <v>1971</v>
      </c>
      <c r="R1148" s="22" t="s">
        <v>1972</v>
      </c>
      <c r="S1148" s="21" t="s">
        <v>239</v>
      </c>
      <c r="T1148" s="23" t="s">
        <v>1973</v>
      </c>
      <c r="U1148" s="24" t="s">
        <v>18</v>
      </c>
      <c r="V1148" s="23">
        <v>220</v>
      </c>
      <c r="W1148" s="25">
        <v>140235.84</v>
      </c>
      <c r="X1148" s="25">
        <v>15187.369999999995</v>
      </c>
      <c r="Y1148" s="25">
        <v>2462687.35</v>
      </c>
      <c r="Z1148" s="25">
        <v>1500383.2799999998</v>
      </c>
      <c r="AA1148" s="25">
        <v>2737246.9399999995</v>
      </c>
      <c r="AB1148" s="25">
        <v>1873452.74</v>
      </c>
      <c r="AC1148" s="26">
        <v>45152.505756550927</v>
      </c>
      <c r="AD1148" s="27">
        <f>ROW()</f>
        <v>1148</v>
      </c>
      <c r="AE1148" s="27">
        <f>1</f>
        <v>1</v>
      </c>
      <c r="AF1148" s="27">
        <f>SUBTOTAL(109,Tbl_NGF_Data[[#This Row],[Counter]])</f>
        <v>1</v>
      </c>
    </row>
    <row r="1149" spans="2:32" ht="45" x14ac:dyDescent="0.25">
      <c r="B1149" s="21" t="s">
        <v>158</v>
      </c>
      <c r="C1149" s="22" t="s">
        <v>1779</v>
      </c>
      <c r="D1149" s="23">
        <v>6</v>
      </c>
      <c r="E1149" s="22" t="s">
        <v>158</v>
      </c>
      <c r="F1149" s="23">
        <v>6</v>
      </c>
      <c r="G1149" s="22" t="s">
        <v>1779</v>
      </c>
      <c r="H1149" s="22" t="s">
        <v>1327</v>
      </c>
      <c r="I1149" s="23">
        <v>1</v>
      </c>
      <c r="J1149" s="23">
        <v>409</v>
      </c>
      <c r="K1149" s="23" t="s">
        <v>1896</v>
      </c>
      <c r="L1149" s="22" t="s">
        <v>1897</v>
      </c>
      <c r="M1149" s="21" t="s">
        <v>215</v>
      </c>
      <c r="N1149" s="23" t="s">
        <v>1166</v>
      </c>
      <c r="O1149" s="22" t="s">
        <v>1167</v>
      </c>
      <c r="P1149" s="22" t="s">
        <v>1168</v>
      </c>
      <c r="Q1149" s="23" t="s">
        <v>1971</v>
      </c>
      <c r="R1149" s="22" t="s">
        <v>1972</v>
      </c>
      <c r="S1149" s="21" t="s">
        <v>239</v>
      </c>
      <c r="T1149" s="23" t="s">
        <v>1973</v>
      </c>
      <c r="U1149" s="24" t="s">
        <v>67</v>
      </c>
      <c r="V1149" s="23">
        <v>222</v>
      </c>
      <c r="W1149" s="25">
        <v>5758398.4800000004</v>
      </c>
      <c r="X1149" s="25">
        <v>3631111.8</v>
      </c>
      <c r="Y1149" s="25">
        <v>3144548.84</v>
      </c>
      <c r="Z1149" s="25">
        <v>1320089.99</v>
      </c>
      <c r="AA1149" s="25">
        <v>1320089.99</v>
      </c>
      <c r="AB1149" s="25">
        <v>1320089.99</v>
      </c>
      <c r="AC1149" s="26">
        <v>45152.505756550927</v>
      </c>
      <c r="AD1149" s="27">
        <f>ROW()</f>
        <v>1149</v>
      </c>
      <c r="AE1149" s="27">
        <f>1</f>
        <v>1</v>
      </c>
      <c r="AF1149" s="27">
        <f>SUBTOTAL(109,Tbl_NGF_Data[[#This Row],[Counter]])</f>
        <v>1</v>
      </c>
    </row>
    <row r="1150" spans="2:32" ht="45" x14ac:dyDescent="0.25">
      <c r="B1150" s="21" t="s">
        <v>158</v>
      </c>
      <c r="C1150" s="22" t="s">
        <v>1779</v>
      </c>
      <c r="D1150" s="23">
        <v>6</v>
      </c>
      <c r="E1150" s="22" t="s">
        <v>158</v>
      </c>
      <c r="F1150" s="23">
        <v>6</v>
      </c>
      <c r="G1150" s="22" t="s">
        <v>1779</v>
      </c>
      <c r="H1150" s="22" t="s">
        <v>1327</v>
      </c>
      <c r="I1150" s="23">
        <v>1</v>
      </c>
      <c r="J1150" s="23">
        <v>409</v>
      </c>
      <c r="K1150" s="23" t="s">
        <v>1896</v>
      </c>
      <c r="L1150" s="22" t="s">
        <v>1897</v>
      </c>
      <c r="M1150" s="21" t="s">
        <v>215</v>
      </c>
      <c r="N1150" s="23" t="s">
        <v>1166</v>
      </c>
      <c r="O1150" s="22" t="s">
        <v>1167</v>
      </c>
      <c r="P1150" s="22" t="s">
        <v>1168</v>
      </c>
      <c r="Q1150" s="23" t="s">
        <v>1971</v>
      </c>
      <c r="R1150" s="22" t="s">
        <v>1972</v>
      </c>
      <c r="S1150" s="21" t="s">
        <v>239</v>
      </c>
      <c r="T1150" s="23" t="s">
        <v>1973</v>
      </c>
      <c r="U1150" s="24" t="s">
        <v>19</v>
      </c>
      <c r="V1150" s="23">
        <v>500</v>
      </c>
      <c r="W1150" s="25">
        <v>492863.69</v>
      </c>
      <c r="X1150" s="25">
        <v>563010.06999999995</v>
      </c>
      <c r="Y1150" s="25">
        <v>813925.35</v>
      </c>
      <c r="Z1150" s="25">
        <v>328242.52999999997</v>
      </c>
      <c r="AA1150" s="25">
        <v>252408.2</v>
      </c>
      <c r="AB1150" s="25">
        <v>131148.46</v>
      </c>
      <c r="AC1150" s="26">
        <v>45152.505756550927</v>
      </c>
      <c r="AD1150" s="27">
        <f>ROW()</f>
        <v>1150</v>
      </c>
      <c r="AE1150" s="27">
        <f>1</f>
        <v>1</v>
      </c>
      <c r="AF1150" s="27">
        <f>SUBTOTAL(109,Tbl_NGF_Data[[#This Row],[Counter]])</f>
        <v>1</v>
      </c>
    </row>
    <row r="1151" spans="2:32" ht="45" x14ac:dyDescent="0.25">
      <c r="B1151" s="21" t="s">
        <v>158</v>
      </c>
      <c r="C1151" s="22" t="s">
        <v>1779</v>
      </c>
      <c r="D1151" s="23">
        <v>6</v>
      </c>
      <c r="E1151" s="22" t="s">
        <v>158</v>
      </c>
      <c r="F1151" s="23">
        <v>6</v>
      </c>
      <c r="G1151" s="22" t="s">
        <v>1779</v>
      </c>
      <c r="H1151" s="22" t="s">
        <v>1327</v>
      </c>
      <c r="I1151" s="23">
        <v>1</v>
      </c>
      <c r="J1151" s="23">
        <v>409</v>
      </c>
      <c r="K1151" s="23" t="s">
        <v>1896</v>
      </c>
      <c r="L1151" s="22" t="s">
        <v>1897</v>
      </c>
      <c r="M1151" s="21" t="s">
        <v>215</v>
      </c>
      <c r="N1151" s="23" t="s">
        <v>1166</v>
      </c>
      <c r="O1151" s="22" t="s">
        <v>1167</v>
      </c>
      <c r="P1151" s="22" t="s">
        <v>1168</v>
      </c>
      <c r="Q1151" s="23" t="s">
        <v>1974</v>
      </c>
      <c r="R1151" s="22" t="s">
        <v>1975</v>
      </c>
      <c r="S1151" s="21" t="s">
        <v>240</v>
      </c>
      <c r="T1151" s="23" t="s">
        <v>1976</v>
      </c>
      <c r="U1151" s="24" t="s">
        <v>15</v>
      </c>
      <c r="V1151" s="23">
        <v>100</v>
      </c>
      <c r="W1151" s="25">
        <v>375810.73</v>
      </c>
      <c r="X1151" s="25">
        <v>389680.61</v>
      </c>
      <c r="Y1151" s="25">
        <v>389680.61</v>
      </c>
      <c r="Z1151" s="25">
        <v>389680.61</v>
      </c>
      <c r="AA1151" s="25">
        <v>389680.61</v>
      </c>
      <c r="AB1151" s="25">
        <v>389680.61</v>
      </c>
      <c r="AC1151" s="26">
        <v>45152.505756550927</v>
      </c>
      <c r="AD1151" s="27">
        <f>ROW()</f>
        <v>1151</v>
      </c>
      <c r="AE1151" s="27">
        <f>1</f>
        <v>1</v>
      </c>
      <c r="AF1151" s="27">
        <f>SUBTOTAL(109,Tbl_NGF_Data[[#This Row],[Counter]])</f>
        <v>1</v>
      </c>
    </row>
    <row r="1152" spans="2:32" ht="45" x14ac:dyDescent="0.25">
      <c r="B1152" s="21" t="s">
        <v>158</v>
      </c>
      <c r="C1152" s="22" t="s">
        <v>1779</v>
      </c>
      <c r="D1152" s="23">
        <v>6</v>
      </c>
      <c r="E1152" s="22" t="s">
        <v>158</v>
      </c>
      <c r="F1152" s="23">
        <v>6</v>
      </c>
      <c r="G1152" s="22" t="s">
        <v>1779</v>
      </c>
      <c r="H1152" s="22" t="s">
        <v>1327</v>
      </c>
      <c r="I1152" s="23">
        <v>1</v>
      </c>
      <c r="J1152" s="23">
        <v>409</v>
      </c>
      <c r="K1152" s="23" t="s">
        <v>1896</v>
      </c>
      <c r="L1152" s="22" t="s">
        <v>1897</v>
      </c>
      <c r="M1152" s="21" t="s">
        <v>215</v>
      </c>
      <c r="N1152" s="23" t="s">
        <v>1166</v>
      </c>
      <c r="O1152" s="22" t="s">
        <v>1167</v>
      </c>
      <c r="P1152" s="22" t="s">
        <v>1168</v>
      </c>
      <c r="Q1152" s="23" t="s">
        <v>1974</v>
      </c>
      <c r="R1152" s="22" t="s">
        <v>1975</v>
      </c>
      <c r="S1152" s="21" t="s">
        <v>240</v>
      </c>
      <c r="T1152" s="23" t="s">
        <v>1976</v>
      </c>
      <c r="U1152" s="24" t="s">
        <v>19</v>
      </c>
      <c r="V1152" s="23">
        <v>500</v>
      </c>
      <c r="W1152" s="25">
        <v>0</v>
      </c>
      <c r="X1152" s="25">
        <v>13869.88</v>
      </c>
      <c r="Y1152" s="25">
        <v>0</v>
      </c>
      <c r="Z1152" s="25">
        <v>0</v>
      </c>
      <c r="AA1152" s="25">
        <v>0</v>
      </c>
      <c r="AB1152" s="25">
        <v>0</v>
      </c>
      <c r="AC1152" s="26">
        <v>45152.505756550927</v>
      </c>
      <c r="AD1152" s="27">
        <f>ROW()</f>
        <v>1152</v>
      </c>
      <c r="AE1152" s="27">
        <f>1</f>
        <v>1</v>
      </c>
      <c r="AF1152" s="27">
        <f>SUBTOTAL(109,Tbl_NGF_Data[[#This Row],[Counter]])</f>
        <v>1</v>
      </c>
    </row>
    <row r="1153" spans="2:32" ht="45" x14ac:dyDescent="0.25">
      <c r="B1153" s="21" t="s">
        <v>158</v>
      </c>
      <c r="C1153" s="22" t="s">
        <v>1779</v>
      </c>
      <c r="D1153" s="23">
        <v>6</v>
      </c>
      <c r="E1153" s="22" t="s">
        <v>158</v>
      </c>
      <c r="F1153" s="23">
        <v>6</v>
      </c>
      <c r="G1153" s="22" t="s">
        <v>1779</v>
      </c>
      <c r="H1153" s="22" t="s">
        <v>1327</v>
      </c>
      <c r="I1153" s="23">
        <v>1</v>
      </c>
      <c r="J1153" s="23">
        <v>350</v>
      </c>
      <c r="K1153" s="23" t="s">
        <v>1977</v>
      </c>
      <c r="L1153" s="22" t="s">
        <v>1978</v>
      </c>
      <c r="M1153" s="21" t="s">
        <v>197</v>
      </c>
      <c r="N1153" s="23" t="s">
        <v>1119</v>
      </c>
      <c r="O1153" s="22" t="s">
        <v>1120</v>
      </c>
      <c r="P1153" s="22" t="s">
        <v>1121</v>
      </c>
      <c r="Q1153" s="23" t="s">
        <v>1979</v>
      </c>
      <c r="R1153" s="22" t="s">
        <v>1980</v>
      </c>
      <c r="S1153" s="21" t="s">
        <v>198</v>
      </c>
      <c r="T1153" s="23" t="s">
        <v>1981</v>
      </c>
      <c r="U1153" s="24" t="s">
        <v>15</v>
      </c>
      <c r="V1153" s="23">
        <v>100</v>
      </c>
      <c r="W1153" s="25">
        <v>0</v>
      </c>
      <c r="X1153" s="25">
        <v>0.06</v>
      </c>
      <c r="Y1153" s="25">
        <v>0</v>
      </c>
      <c r="Z1153" s="25">
        <v>0</v>
      </c>
      <c r="AA1153" s="25">
        <v>0</v>
      </c>
      <c r="AB1153" s="25">
        <v>0</v>
      </c>
      <c r="AC1153" s="26">
        <v>45152.505756550927</v>
      </c>
      <c r="AD1153" s="27">
        <f>ROW()</f>
        <v>1153</v>
      </c>
      <c r="AE1153" s="27">
        <f>1</f>
        <v>1</v>
      </c>
      <c r="AF1153" s="27">
        <f>SUBTOTAL(109,Tbl_NGF_Data[[#This Row],[Counter]])</f>
        <v>1</v>
      </c>
    </row>
    <row r="1154" spans="2:32" ht="45" x14ac:dyDescent="0.25">
      <c r="B1154" s="21" t="s">
        <v>158</v>
      </c>
      <c r="C1154" s="22" t="s">
        <v>1779</v>
      </c>
      <c r="D1154" s="23">
        <v>6</v>
      </c>
      <c r="E1154" s="22" t="s">
        <v>158</v>
      </c>
      <c r="F1154" s="23">
        <v>6</v>
      </c>
      <c r="G1154" s="22" t="s">
        <v>1779</v>
      </c>
      <c r="H1154" s="22" t="s">
        <v>1327</v>
      </c>
      <c r="I1154" s="23">
        <v>1</v>
      </c>
      <c r="J1154" s="23">
        <v>350</v>
      </c>
      <c r="K1154" s="23" t="s">
        <v>1977</v>
      </c>
      <c r="L1154" s="22" t="s">
        <v>1978</v>
      </c>
      <c r="M1154" s="21" t="s">
        <v>197</v>
      </c>
      <c r="N1154" s="23" t="s">
        <v>1119</v>
      </c>
      <c r="O1154" s="22" t="s">
        <v>1120</v>
      </c>
      <c r="P1154" s="22" t="s">
        <v>1121</v>
      </c>
      <c r="Q1154" s="23" t="s">
        <v>1979</v>
      </c>
      <c r="R1154" s="22" t="s">
        <v>1980</v>
      </c>
      <c r="S1154" s="21" t="s">
        <v>198</v>
      </c>
      <c r="T1154" s="23" t="s">
        <v>1981</v>
      </c>
      <c r="U1154" s="24" t="s">
        <v>16</v>
      </c>
      <c r="V1154" s="23">
        <v>135</v>
      </c>
      <c r="W1154" s="25">
        <v>20000</v>
      </c>
      <c r="X1154" s="25">
        <v>20000</v>
      </c>
      <c r="Y1154" s="25">
        <v>20000</v>
      </c>
      <c r="Z1154" s="25">
        <v>20000</v>
      </c>
      <c r="AA1154" s="25">
        <v>20000</v>
      </c>
      <c r="AB1154" s="25">
        <v>20000</v>
      </c>
      <c r="AC1154" s="26">
        <v>45152.505756550927</v>
      </c>
      <c r="AD1154" s="27">
        <f>ROW()</f>
        <v>1154</v>
      </c>
      <c r="AE1154" s="27">
        <f>1</f>
        <v>1</v>
      </c>
      <c r="AF1154" s="27">
        <f>SUBTOTAL(109,Tbl_NGF_Data[[#This Row],[Counter]])</f>
        <v>1</v>
      </c>
    </row>
    <row r="1155" spans="2:32" ht="45" x14ac:dyDescent="0.25">
      <c r="B1155" s="21" t="s">
        <v>158</v>
      </c>
      <c r="C1155" s="22" t="s">
        <v>1779</v>
      </c>
      <c r="D1155" s="23">
        <v>6</v>
      </c>
      <c r="E1155" s="22" t="s">
        <v>158</v>
      </c>
      <c r="F1155" s="23">
        <v>6</v>
      </c>
      <c r="G1155" s="22" t="s">
        <v>1779</v>
      </c>
      <c r="H1155" s="22" t="s">
        <v>1327</v>
      </c>
      <c r="I1155" s="23">
        <v>1</v>
      </c>
      <c r="J1155" s="23">
        <v>350</v>
      </c>
      <c r="K1155" s="23" t="s">
        <v>1977</v>
      </c>
      <c r="L1155" s="22" t="s">
        <v>1978</v>
      </c>
      <c r="M1155" s="21" t="s">
        <v>197</v>
      </c>
      <c r="N1155" s="23" t="s">
        <v>1119</v>
      </c>
      <c r="O1155" s="22" t="s">
        <v>1120</v>
      </c>
      <c r="P1155" s="22" t="s">
        <v>1121</v>
      </c>
      <c r="Q1155" s="23" t="s">
        <v>1979</v>
      </c>
      <c r="R1155" s="22" t="s">
        <v>1980</v>
      </c>
      <c r="S1155" s="21" t="s">
        <v>198</v>
      </c>
      <c r="T1155" s="23" t="s">
        <v>1981</v>
      </c>
      <c r="U1155" s="24" t="s">
        <v>17</v>
      </c>
      <c r="V1155" s="23">
        <v>200</v>
      </c>
      <c r="W1155" s="25">
        <v>800.43</v>
      </c>
      <c r="X1155" s="25">
        <v>25.27</v>
      </c>
      <c r="Y1155" s="25">
        <v>0.06</v>
      </c>
      <c r="Z1155" s="25">
        <v>0</v>
      </c>
      <c r="AA1155" s="25">
        <v>0</v>
      </c>
      <c r="AB1155" s="25">
        <v>0</v>
      </c>
      <c r="AC1155" s="26">
        <v>45152.505756550927</v>
      </c>
      <c r="AD1155" s="27">
        <f>ROW()</f>
        <v>1155</v>
      </c>
      <c r="AE1155" s="27">
        <f>1</f>
        <v>1</v>
      </c>
      <c r="AF1155" s="27">
        <f>SUBTOTAL(109,Tbl_NGF_Data[[#This Row],[Counter]])</f>
        <v>1</v>
      </c>
    </row>
    <row r="1156" spans="2:32" ht="45" x14ac:dyDescent="0.25">
      <c r="B1156" s="21" t="s">
        <v>158</v>
      </c>
      <c r="C1156" s="22" t="s">
        <v>1779</v>
      </c>
      <c r="D1156" s="23">
        <v>6</v>
      </c>
      <c r="E1156" s="22" t="s">
        <v>158</v>
      </c>
      <c r="F1156" s="23">
        <v>6</v>
      </c>
      <c r="G1156" s="22" t="s">
        <v>1779</v>
      </c>
      <c r="H1156" s="22" t="s">
        <v>1327</v>
      </c>
      <c r="I1156" s="23">
        <v>1</v>
      </c>
      <c r="J1156" s="23">
        <v>350</v>
      </c>
      <c r="K1156" s="23" t="s">
        <v>1977</v>
      </c>
      <c r="L1156" s="22" t="s">
        <v>1978</v>
      </c>
      <c r="M1156" s="21" t="s">
        <v>197</v>
      </c>
      <c r="N1156" s="23" t="s">
        <v>1119</v>
      </c>
      <c r="O1156" s="22" t="s">
        <v>1120</v>
      </c>
      <c r="P1156" s="22" t="s">
        <v>1121</v>
      </c>
      <c r="Q1156" s="23" t="s">
        <v>1979</v>
      </c>
      <c r="R1156" s="22" t="s">
        <v>1980</v>
      </c>
      <c r="S1156" s="21" t="s">
        <v>198</v>
      </c>
      <c r="T1156" s="23" t="s">
        <v>1981</v>
      </c>
      <c r="U1156" s="24" t="s">
        <v>18</v>
      </c>
      <c r="V1156" s="23">
        <v>220</v>
      </c>
      <c r="W1156" s="25">
        <v>19199.57</v>
      </c>
      <c r="X1156" s="25">
        <v>19974.73</v>
      </c>
      <c r="Y1156" s="25">
        <v>19999.939999999999</v>
      </c>
      <c r="Z1156" s="25">
        <v>20000</v>
      </c>
      <c r="AA1156" s="25">
        <v>20000</v>
      </c>
      <c r="AB1156" s="25">
        <v>20000</v>
      </c>
      <c r="AC1156" s="26">
        <v>45152.505756550927</v>
      </c>
      <c r="AD1156" s="27">
        <f>ROW()</f>
        <v>1156</v>
      </c>
      <c r="AE1156" s="27">
        <f>1</f>
        <v>1</v>
      </c>
      <c r="AF1156" s="27">
        <f>SUBTOTAL(109,Tbl_NGF_Data[[#This Row],[Counter]])</f>
        <v>1</v>
      </c>
    </row>
    <row r="1157" spans="2:32" ht="45" x14ac:dyDescent="0.25">
      <c r="B1157" s="21" t="s">
        <v>158</v>
      </c>
      <c r="C1157" s="22" t="s">
        <v>1779</v>
      </c>
      <c r="D1157" s="23">
        <v>6</v>
      </c>
      <c r="E1157" s="22" t="s">
        <v>158</v>
      </c>
      <c r="F1157" s="23">
        <v>6</v>
      </c>
      <c r="G1157" s="22" t="s">
        <v>1779</v>
      </c>
      <c r="H1157" s="22" t="s">
        <v>1327</v>
      </c>
      <c r="I1157" s="23">
        <v>1</v>
      </c>
      <c r="J1157" s="23">
        <v>350</v>
      </c>
      <c r="K1157" s="23" t="s">
        <v>1977</v>
      </c>
      <c r="L1157" s="22" t="s">
        <v>1978</v>
      </c>
      <c r="M1157" s="21" t="s">
        <v>197</v>
      </c>
      <c r="N1157" s="23" t="s">
        <v>1119</v>
      </c>
      <c r="O1157" s="22" t="s">
        <v>1120</v>
      </c>
      <c r="P1157" s="22" t="s">
        <v>1121</v>
      </c>
      <c r="Q1157" s="23" t="s">
        <v>1979</v>
      </c>
      <c r="R1157" s="22" t="s">
        <v>1980</v>
      </c>
      <c r="S1157" s="21" t="s">
        <v>198</v>
      </c>
      <c r="T1157" s="23" t="s">
        <v>1981</v>
      </c>
      <c r="U1157" s="24" t="s">
        <v>19</v>
      </c>
      <c r="V1157" s="23">
        <v>500</v>
      </c>
      <c r="W1157" s="25">
        <v>2.2799999999999998</v>
      </c>
      <c r="X1157" s="25">
        <v>25.33</v>
      </c>
      <c r="Y1157" s="25">
        <v>0</v>
      </c>
      <c r="Z1157" s="25">
        <v>0</v>
      </c>
      <c r="AA1157" s="25">
        <v>0</v>
      </c>
      <c r="AB1157" s="25">
        <v>0</v>
      </c>
      <c r="AC1157" s="26">
        <v>45152.505756550927</v>
      </c>
      <c r="AD1157" s="27">
        <f>ROW()</f>
        <v>1157</v>
      </c>
      <c r="AE1157" s="27">
        <f>1</f>
        <v>1</v>
      </c>
      <c r="AF1157" s="27">
        <f>SUBTOTAL(109,Tbl_NGF_Data[[#This Row],[Counter]])</f>
        <v>1</v>
      </c>
    </row>
    <row r="1158" spans="2:32" ht="45" x14ac:dyDescent="0.25">
      <c r="B1158" s="21" t="s">
        <v>158</v>
      </c>
      <c r="C1158" s="22" t="s">
        <v>1779</v>
      </c>
      <c r="D1158" s="23">
        <v>6</v>
      </c>
      <c r="E1158" s="22" t="s">
        <v>158</v>
      </c>
      <c r="F1158" s="23">
        <v>6</v>
      </c>
      <c r="G1158" s="22" t="s">
        <v>1779</v>
      </c>
      <c r="H1158" s="22" t="s">
        <v>1327</v>
      </c>
      <c r="I1158" s="23">
        <v>1</v>
      </c>
      <c r="J1158" s="23">
        <v>350</v>
      </c>
      <c r="K1158" s="23" t="s">
        <v>1977</v>
      </c>
      <c r="L1158" s="22" t="s">
        <v>1978</v>
      </c>
      <c r="M1158" s="21" t="s">
        <v>197</v>
      </c>
      <c r="N1158" s="23" t="s">
        <v>1119</v>
      </c>
      <c r="O1158" s="22" t="s">
        <v>1120</v>
      </c>
      <c r="P1158" s="22" t="s">
        <v>1121</v>
      </c>
      <c r="Q1158" s="23" t="s">
        <v>1982</v>
      </c>
      <c r="R1158" s="22" t="s">
        <v>1983</v>
      </c>
      <c r="S1158" s="21" t="s">
        <v>199</v>
      </c>
      <c r="T1158" s="23" t="s">
        <v>1984</v>
      </c>
      <c r="U1158" s="24" t="s">
        <v>15</v>
      </c>
      <c r="V1158" s="23">
        <v>100</v>
      </c>
      <c r="W1158" s="25">
        <v>14213.960000000001</v>
      </c>
      <c r="X1158" s="25">
        <v>41166.89</v>
      </c>
      <c r="Y1158" s="25">
        <v>84820.91</v>
      </c>
      <c r="Z1158" s="25">
        <v>77483.91</v>
      </c>
      <c r="AA1158" s="25">
        <v>120508.12000000001</v>
      </c>
      <c r="AB1158" s="25">
        <v>348038.91</v>
      </c>
      <c r="AC1158" s="26">
        <v>45152.505756550927</v>
      </c>
      <c r="AD1158" s="27">
        <f>ROW()</f>
        <v>1158</v>
      </c>
      <c r="AE1158" s="27">
        <f>1</f>
        <v>1</v>
      </c>
      <c r="AF1158" s="27">
        <f>SUBTOTAL(109,Tbl_NGF_Data[[#This Row],[Counter]])</f>
        <v>1</v>
      </c>
    </row>
    <row r="1159" spans="2:32" ht="45" x14ac:dyDescent="0.25">
      <c r="B1159" s="21" t="s">
        <v>158</v>
      </c>
      <c r="C1159" s="22" t="s">
        <v>1779</v>
      </c>
      <c r="D1159" s="23">
        <v>6</v>
      </c>
      <c r="E1159" s="22" t="s">
        <v>158</v>
      </c>
      <c r="F1159" s="23">
        <v>6</v>
      </c>
      <c r="G1159" s="22" t="s">
        <v>1779</v>
      </c>
      <c r="H1159" s="22" t="s">
        <v>1327</v>
      </c>
      <c r="I1159" s="23">
        <v>1</v>
      </c>
      <c r="J1159" s="23">
        <v>350</v>
      </c>
      <c r="K1159" s="23" t="s">
        <v>1977</v>
      </c>
      <c r="L1159" s="22" t="s">
        <v>1978</v>
      </c>
      <c r="M1159" s="21" t="s">
        <v>197</v>
      </c>
      <c r="N1159" s="23" t="s">
        <v>1119</v>
      </c>
      <c r="O1159" s="22" t="s">
        <v>1120</v>
      </c>
      <c r="P1159" s="22" t="s">
        <v>1121</v>
      </c>
      <c r="Q1159" s="23" t="s">
        <v>1982</v>
      </c>
      <c r="R1159" s="22" t="s">
        <v>1983</v>
      </c>
      <c r="S1159" s="21" t="s">
        <v>199</v>
      </c>
      <c r="T1159" s="23" t="s">
        <v>1984</v>
      </c>
      <c r="U1159" s="24" t="s">
        <v>16</v>
      </c>
      <c r="V1159" s="23">
        <v>135</v>
      </c>
      <c r="W1159" s="25">
        <v>818033</v>
      </c>
      <c r="X1159" s="25">
        <v>786834</v>
      </c>
      <c r="Y1159" s="25">
        <v>886834</v>
      </c>
      <c r="Z1159" s="25">
        <v>807337</v>
      </c>
      <c r="AA1159" s="25">
        <v>1287337</v>
      </c>
      <c r="AB1159" s="25">
        <v>1494799</v>
      </c>
      <c r="AC1159" s="26">
        <v>45152.505756550927</v>
      </c>
      <c r="AD1159" s="27">
        <f>ROW()</f>
        <v>1159</v>
      </c>
      <c r="AE1159" s="27">
        <f>1</f>
        <v>1</v>
      </c>
      <c r="AF1159" s="27">
        <f>SUBTOTAL(109,Tbl_NGF_Data[[#This Row],[Counter]])</f>
        <v>1</v>
      </c>
    </row>
    <row r="1160" spans="2:32" ht="45" x14ac:dyDescent="0.25">
      <c r="B1160" s="21" t="s">
        <v>158</v>
      </c>
      <c r="C1160" s="22" t="s">
        <v>1779</v>
      </c>
      <c r="D1160" s="23">
        <v>6</v>
      </c>
      <c r="E1160" s="22" t="s">
        <v>158</v>
      </c>
      <c r="F1160" s="23">
        <v>6</v>
      </c>
      <c r="G1160" s="22" t="s">
        <v>1779</v>
      </c>
      <c r="H1160" s="22" t="s">
        <v>1327</v>
      </c>
      <c r="I1160" s="23">
        <v>1</v>
      </c>
      <c r="J1160" s="23">
        <v>350</v>
      </c>
      <c r="K1160" s="23" t="s">
        <v>1977</v>
      </c>
      <c r="L1160" s="22" t="s">
        <v>1978</v>
      </c>
      <c r="M1160" s="21" t="s">
        <v>197</v>
      </c>
      <c r="N1160" s="23" t="s">
        <v>1119</v>
      </c>
      <c r="O1160" s="22" t="s">
        <v>1120</v>
      </c>
      <c r="P1160" s="22" t="s">
        <v>1121</v>
      </c>
      <c r="Q1160" s="23" t="s">
        <v>1982</v>
      </c>
      <c r="R1160" s="22" t="s">
        <v>1983</v>
      </c>
      <c r="S1160" s="21" t="s">
        <v>199</v>
      </c>
      <c r="T1160" s="23" t="s">
        <v>1984</v>
      </c>
      <c r="U1160" s="24" t="s">
        <v>17</v>
      </c>
      <c r="V1160" s="23">
        <v>200</v>
      </c>
      <c r="W1160" s="25">
        <v>801869.94000000006</v>
      </c>
      <c r="X1160" s="25">
        <v>773127.8400000002</v>
      </c>
      <c r="Y1160" s="25">
        <v>836265.24</v>
      </c>
      <c r="Z1160" s="25">
        <v>807337</v>
      </c>
      <c r="AA1160" s="25">
        <v>1156975.7899999998</v>
      </c>
      <c r="AB1160" s="25">
        <v>1216220.21</v>
      </c>
      <c r="AC1160" s="26">
        <v>45152.505756550927</v>
      </c>
      <c r="AD1160" s="27">
        <f>ROW()</f>
        <v>1160</v>
      </c>
      <c r="AE1160" s="27">
        <f>1</f>
        <v>1</v>
      </c>
      <c r="AF1160" s="27">
        <f>SUBTOTAL(109,Tbl_NGF_Data[[#This Row],[Counter]])</f>
        <v>1</v>
      </c>
    </row>
    <row r="1161" spans="2:32" ht="45" x14ac:dyDescent="0.25">
      <c r="B1161" s="21" t="s">
        <v>158</v>
      </c>
      <c r="C1161" s="22" t="s">
        <v>1779</v>
      </c>
      <c r="D1161" s="23">
        <v>6</v>
      </c>
      <c r="E1161" s="22" t="s">
        <v>158</v>
      </c>
      <c r="F1161" s="23">
        <v>6</v>
      </c>
      <c r="G1161" s="22" t="s">
        <v>1779</v>
      </c>
      <c r="H1161" s="22" t="s">
        <v>1327</v>
      </c>
      <c r="I1161" s="23">
        <v>1</v>
      </c>
      <c r="J1161" s="23">
        <v>350</v>
      </c>
      <c r="K1161" s="23" t="s">
        <v>1977</v>
      </c>
      <c r="L1161" s="22" t="s">
        <v>1978</v>
      </c>
      <c r="M1161" s="21" t="s">
        <v>197</v>
      </c>
      <c r="N1161" s="23" t="s">
        <v>1119</v>
      </c>
      <c r="O1161" s="22" t="s">
        <v>1120</v>
      </c>
      <c r="P1161" s="22" t="s">
        <v>1121</v>
      </c>
      <c r="Q1161" s="23" t="s">
        <v>1982</v>
      </c>
      <c r="R1161" s="22" t="s">
        <v>1983</v>
      </c>
      <c r="S1161" s="21" t="s">
        <v>199</v>
      </c>
      <c r="T1161" s="23" t="s">
        <v>1984</v>
      </c>
      <c r="U1161" s="24" t="s">
        <v>18</v>
      </c>
      <c r="V1161" s="23">
        <v>220</v>
      </c>
      <c r="W1161" s="25">
        <v>16163.059999999939</v>
      </c>
      <c r="X1161" s="25">
        <v>13706.1599999998</v>
      </c>
      <c r="Y1161" s="25">
        <v>50568.760000000009</v>
      </c>
      <c r="Z1161" s="25">
        <v>0</v>
      </c>
      <c r="AA1161" s="25">
        <v>130361.2100000002</v>
      </c>
      <c r="AB1161" s="25">
        <v>278578.79000000004</v>
      </c>
      <c r="AC1161" s="26">
        <v>45152.505756550927</v>
      </c>
      <c r="AD1161" s="27">
        <f>ROW()</f>
        <v>1161</v>
      </c>
      <c r="AE1161" s="27">
        <f>1</f>
        <v>1</v>
      </c>
      <c r="AF1161" s="27">
        <f>SUBTOTAL(109,Tbl_NGF_Data[[#This Row],[Counter]])</f>
        <v>1</v>
      </c>
    </row>
    <row r="1162" spans="2:32" ht="45" x14ac:dyDescent="0.25">
      <c r="B1162" s="21" t="s">
        <v>158</v>
      </c>
      <c r="C1162" s="22" t="s">
        <v>1779</v>
      </c>
      <c r="D1162" s="23">
        <v>6</v>
      </c>
      <c r="E1162" s="22" t="s">
        <v>158</v>
      </c>
      <c r="F1162" s="23">
        <v>6</v>
      </c>
      <c r="G1162" s="22" t="s">
        <v>1779</v>
      </c>
      <c r="H1162" s="22" t="s">
        <v>1327</v>
      </c>
      <c r="I1162" s="23">
        <v>1</v>
      </c>
      <c r="J1162" s="23">
        <v>350</v>
      </c>
      <c r="K1162" s="23" t="s">
        <v>1977</v>
      </c>
      <c r="L1162" s="22" t="s">
        <v>1978</v>
      </c>
      <c r="M1162" s="21" t="s">
        <v>197</v>
      </c>
      <c r="N1162" s="23" t="s">
        <v>1119</v>
      </c>
      <c r="O1162" s="22" t="s">
        <v>1120</v>
      </c>
      <c r="P1162" s="22" t="s">
        <v>1121</v>
      </c>
      <c r="Q1162" s="23" t="s">
        <v>1982</v>
      </c>
      <c r="R1162" s="22" t="s">
        <v>1983</v>
      </c>
      <c r="S1162" s="21" t="s">
        <v>199</v>
      </c>
      <c r="T1162" s="23" t="s">
        <v>1984</v>
      </c>
      <c r="U1162" s="24" t="s">
        <v>19</v>
      </c>
      <c r="V1162" s="23">
        <v>500</v>
      </c>
      <c r="W1162" s="25">
        <v>750000</v>
      </c>
      <c r="X1162" s="25">
        <v>800000</v>
      </c>
      <c r="Y1162" s="25">
        <v>880000</v>
      </c>
      <c r="Z1162" s="25">
        <v>800000</v>
      </c>
      <c r="AA1162" s="25">
        <v>1200000</v>
      </c>
      <c r="AB1162" s="25">
        <v>1450000</v>
      </c>
      <c r="AC1162" s="26">
        <v>45152.505756550927</v>
      </c>
      <c r="AD1162" s="27">
        <f>ROW()</f>
        <v>1162</v>
      </c>
      <c r="AE1162" s="27">
        <f>1</f>
        <v>1</v>
      </c>
      <c r="AF1162" s="27">
        <f>SUBTOTAL(109,Tbl_NGF_Data[[#This Row],[Counter]])</f>
        <v>1</v>
      </c>
    </row>
    <row r="1163" spans="2:32" ht="45" x14ac:dyDescent="0.25">
      <c r="B1163" s="21" t="s">
        <v>158</v>
      </c>
      <c r="C1163" s="22" t="s">
        <v>1779</v>
      </c>
      <c r="D1163" s="23">
        <v>6</v>
      </c>
      <c r="E1163" s="22" t="s">
        <v>158</v>
      </c>
      <c r="F1163" s="23">
        <v>6</v>
      </c>
      <c r="G1163" s="22" t="s">
        <v>1779</v>
      </c>
      <c r="H1163" s="22" t="s">
        <v>1327</v>
      </c>
      <c r="I1163" s="23">
        <v>1</v>
      </c>
      <c r="J1163" s="23">
        <v>350</v>
      </c>
      <c r="K1163" s="23" t="s">
        <v>1977</v>
      </c>
      <c r="L1163" s="22" t="s">
        <v>1978</v>
      </c>
      <c r="M1163" s="21" t="s">
        <v>197</v>
      </c>
      <c r="N1163" s="23" t="s">
        <v>1119</v>
      </c>
      <c r="O1163" s="22" t="s">
        <v>1120</v>
      </c>
      <c r="P1163" s="22" t="s">
        <v>1121</v>
      </c>
      <c r="Q1163" s="23" t="s">
        <v>1985</v>
      </c>
      <c r="R1163" s="22" t="s">
        <v>1986</v>
      </c>
      <c r="S1163" s="21" t="s">
        <v>200</v>
      </c>
      <c r="T1163" s="23" t="s">
        <v>1987</v>
      </c>
      <c r="U1163" s="24" t="s">
        <v>15</v>
      </c>
      <c r="V1163" s="23">
        <v>100</v>
      </c>
      <c r="W1163" s="25">
        <v>0</v>
      </c>
      <c r="X1163" s="25">
        <v>0</v>
      </c>
      <c r="Y1163" s="25">
        <v>382087.44</v>
      </c>
      <c r="Z1163" s="25">
        <v>165710.78</v>
      </c>
      <c r="AA1163" s="25">
        <v>110619.9</v>
      </c>
      <c r="AB1163" s="25">
        <v>98292.29</v>
      </c>
      <c r="AC1163" s="26">
        <v>45152.505756550927</v>
      </c>
      <c r="AD1163" s="27">
        <f>ROW()</f>
        <v>1163</v>
      </c>
      <c r="AE1163" s="27">
        <f>1</f>
        <v>1</v>
      </c>
      <c r="AF1163" s="27">
        <f>SUBTOTAL(109,Tbl_NGF_Data[[#This Row],[Counter]])</f>
        <v>1</v>
      </c>
    </row>
    <row r="1164" spans="2:32" ht="45" x14ac:dyDescent="0.25">
      <c r="B1164" s="21" t="s">
        <v>158</v>
      </c>
      <c r="C1164" s="22" t="s">
        <v>1779</v>
      </c>
      <c r="D1164" s="23">
        <v>6</v>
      </c>
      <c r="E1164" s="22" t="s">
        <v>158</v>
      </c>
      <c r="F1164" s="23">
        <v>6</v>
      </c>
      <c r="G1164" s="22" t="s">
        <v>1779</v>
      </c>
      <c r="H1164" s="22" t="s">
        <v>1327</v>
      </c>
      <c r="I1164" s="23">
        <v>1</v>
      </c>
      <c r="J1164" s="23">
        <v>350</v>
      </c>
      <c r="K1164" s="23" t="s">
        <v>1977</v>
      </c>
      <c r="L1164" s="22" t="s">
        <v>1978</v>
      </c>
      <c r="M1164" s="21" t="s">
        <v>197</v>
      </c>
      <c r="N1164" s="23" t="s">
        <v>1119</v>
      </c>
      <c r="O1164" s="22" t="s">
        <v>1120</v>
      </c>
      <c r="P1164" s="22" t="s">
        <v>1121</v>
      </c>
      <c r="Q1164" s="23" t="s">
        <v>1985</v>
      </c>
      <c r="R1164" s="22" t="s">
        <v>1986</v>
      </c>
      <c r="S1164" s="21" t="s">
        <v>200</v>
      </c>
      <c r="T1164" s="23" t="s">
        <v>1987</v>
      </c>
      <c r="U1164" s="24" t="s">
        <v>16</v>
      </c>
      <c r="V1164" s="23">
        <v>135</v>
      </c>
      <c r="W1164" s="25">
        <v>0</v>
      </c>
      <c r="X1164" s="25">
        <v>0</v>
      </c>
      <c r="Y1164" s="25">
        <v>500000</v>
      </c>
      <c r="Z1164" s="25">
        <v>382087.44</v>
      </c>
      <c r="AA1164" s="25">
        <v>165710.78</v>
      </c>
      <c r="AB1164" s="25">
        <v>110619.9</v>
      </c>
      <c r="AC1164" s="26">
        <v>45152.505756550927</v>
      </c>
      <c r="AD1164" s="27">
        <f>ROW()</f>
        <v>1164</v>
      </c>
      <c r="AE1164" s="27">
        <f>1</f>
        <v>1</v>
      </c>
      <c r="AF1164" s="27">
        <f>SUBTOTAL(109,Tbl_NGF_Data[[#This Row],[Counter]])</f>
        <v>1</v>
      </c>
    </row>
    <row r="1165" spans="2:32" ht="45" x14ac:dyDescent="0.25">
      <c r="B1165" s="21" t="s">
        <v>158</v>
      </c>
      <c r="C1165" s="22" t="s">
        <v>1779</v>
      </c>
      <c r="D1165" s="23">
        <v>6</v>
      </c>
      <c r="E1165" s="22" t="s">
        <v>158</v>
      </c>
      <c r="F1165" s="23">
        <v>6</v>
      </c>
      <c r="G1165" s="22" t="s">
        <v>1779</v>
      </c>
      <c r="H1165" s="22" t="s">
        <v>1327</v>
      </c>
      <c r="I1165" s="23">
        <v>1</v>
      </c>
      <c r="J1165" s="23">
        <v>350</v>
      </c>
      <c r="K1165" s="23" t="s">
        <v>1977</v>
      </c>
      <c r="L1165" s="22" t="s">
        <v>1978</v>
      </c>
      <c r="M1165" s="21" t="s">
        <v>197</v>
      </c>
      <c r="N1165" s="23" t="s">
        <v>1119</v>
      </c>
      <c r="O1165" s="22" t="s">
        <v>1120</v>
      </c>
      <c r="P1165" s="22" t="s">
        <v>1121</v>
      </c>
      <c r="Q1165" s="23" t="s">
        <v>1985</v>
      </c>
      <c r="R1165" s="22" t="s">
        <v>1986</v>
      </c>
      <c r="S1165" s="21" t="s">
        <v>200</v>
      </c>
      <c r="T1165" s="23" t="s">
        <v>1987</v>
      </c>
      <c r="U1165" s="24" t="s">
        <v>17</v>
      </c>
      <c r="V1165" s="23">
        <v>200</v>
      </c>
      <c r="W1165" s="25">
        <v>0</v>
      </c>
      <c r="X1165" s="25">
        <v>0</v>
      </c>
      <c r="Y1165" s="25">
        <v>117912.56</v>
      </c>
      <c r="Z1165" s="25">
        <v>216376.66</v>
      </c>
      <c r="AA1165" s="25">
        <v>55090.879999999997</v>
      </c>
      <c r="AB1165" s="25">
        <v>12327.61</v>
      </c>
      <c r="AC1165" s="26">
        <v>45152.505756550927</v>
      </c>
      <c r="AD1165" s="27">
        <f>ROW()</f>
        <v>1165</v>
      </c>
      <c r="AE1165" s="27">
        <f>1</f>
        <v>1</v>
      </c>
      <c r="AF1165" s="27">
        <f>SUBTOTAL(109,Tbl_NGF_Data[[#This Row],[Counter]])</f>
        <v>1</v>
      </c>
    </row>
    <row r="1166" spans="2:32" ht="45" x14ac:dyDescent="0.25">
      <c r="B1166" s="21" t="s">
        <v>158</v>
      </c>
      <c r="C1166" s="22" t="s">
        <v>1779</v>
      </c>
      <c r="D1166" s="23">
        <v>6</v>
      </c>
      <c r="E1166" s="22" t="s">
        <v>158</v>
      </c>
      <c r="F1166" s="23">
        <v>6</v>
      </c>
      <c r="G1166" s="22" t="s">
        <v>1779</v>
      </c>
      <c r="H1166" s="22" t="s">
        <v>1327</v>
      </c>
      <c r="I1166" s="23">
        <v>1</v>
      </c>
      <c r="J1166" s="23">
        <v>350</v>
      </c>
      <c r="K1166" s="23" t="s">
        <v>1977</v>
      </c>
      <c r="L1166" s="22" t="s">
        <v>1978</v>
      </c>
      <c r="M1166" s="21" t="s">
        <v>197</v>
      </c>
      <c r="N1166" s="23" t="s">
        <v>1119</v>
      </c>
      <c r="O1166" s="22" t="s">
        <v>1120</v>
      </c>
      <c r="P1166" s="22" t="s">
        <v>1121</v>
      </c>
      <c r="Q1166" s="23" t="s">
        <v>1985</v>
      </c>
      <c r="R1166" s="22" t="s">
        <v>1986</v>
      </c>
      <c r="S1166" s="21" t="s">
        <v>200</v>
      </c>
      <c r="T1166" s="23" t="s">
        <v>1987</v>
      </c>
      <c r="U1166" s="24" t="s">
        <v>18</v>
      </c>
      <c r="V1166" s="23">
        <v>220</v>
      </c>
      <c r="W1166" s="25">
        <v>0</v>
      </c>
      <c r="X1166" s="25">
        <v>0</v>
      </c>
      <c r="Y1166" s="25">
        <v>382087.44</v>
      </c>
      <c r="Z1166" s="25">
        <v>165710.78</v>
      </c>
      <c r="AA1166" s="25">
        <v>110619.9</v>
      </c>
      <c r="AB1166" s="25">
        <v>98292.29</v>
      </c>
      <c r="AC1166" s="26">
        <v>45152.505756550927</v>
      </c>
      <c r="AD1166" s="27">
        <f>ROW()</f>
        <v>1166</v>
      </c>
      <c r="AE1166" s="27">
        <f>1</f>
        <v>1</v>
      </c>
      <c r="AF1166" s="27">
        <f>SUBTOTAL(109,Tbl_NGF_Data[[#This Row],[Counter]])</f>
        <v>1</v>
      </c>
    </row>
    <row r="1167" spans="2:32" ht="45" x14ac:dyDescent="0.25">
      <c r="B1167" s="21" t="s">
        <v>158</v>
      </c>
      <c r="C1167" s="22" t="s">
        <v>1779</v>
      </c>
      <c r="D1167" s="23">
        <v>6</v>
      </c>
      <c r="E1167" s="22" t="s">
        <v>158</v>
      </c>
      <c r="F1167" s="23">
        <v>6</v>
      </c>
      <c r="G1167" s="22" t="s">
        <v>1779</v>
      </c>
      <c r="H1167" s="22" t="s">
        <v>1327</v>
      </c>
      <c r="I1167" s="23">
        <v>1</v>
      </c>
      <c r="J1167" s="23">
        <v>350</v>
      </c>
      <c r="K1167" s="23" t="s">
        <v>1977</v>
      </c>
      <c r="L1167" s="22" t="s">
        <v>1978</v>
      </c>
      <c r="M1167" s="21" t="s">
        <v>197</v>
      </c>
      <c r="N1167" s="23" t="s">
        <v>1119</v>
      </c>
      <c r="O1167" s="22" t="s">
        <v>1120</v>
      </c>
      <c r="P1167" s="22" t="s">
        <v>1121</v>
      </c>
      <c r="Q1167" s="23" t="s">
        <v>1988</v>
      </c>
      <c r="R1167" s="22" t="s">
        <v>1989</v>
      </c>
      <c r="S1167" s="21" t="s">
        <v>201</v>
      </c>
      <c r="T1167" s="23" t="s">
        <v>1990</v>
      </c>
      <c r="U1167" s="24" t="s">
        <v>15</v>
      </c>
      <c r="V1167" s="23">
        <v>100</v>
      </c>
      <c r="W1167" s="25">
        <v>6559610.6600000001</v>
      </c>
      <c r="X1167" s="25">
        <v>15176819.949999999</v>
      </c>
      <c r="Y1167" s="25">
        <v>10870821.02</v>
      </c>
      <c r="Z1167" s="25">
        <v>11881468.720000001</v>
      </c>
      <c r="AA1167" s="25">
        <v>13393231.640000001</v>
      </c>
      <c r="AB1167" s="25">
        <v>11048281.4</v>
      </c>
      <c r="AC1167" s="26">
        <v>45152.505756550927</v>
      </c>
      <c r="AD1167" s="27">
        <f>ROW()</f>
        <v>1167</v>
      </c>
      <c r="AE1167" s="27">
        <f>1</f>
        <v>1</v>
      </c>
      <c r="AF1167" s="27">
        <f>SUBTOTAL(109,Tbl_NGF_Data[[#This Row],[Counter]])</f>
        <v>1</v>
      </c>
    </row>
    <row r="1168" spans="2:32" ht="45" x14ac:dyDescent="0.25">
      <c r="B1168" s="21" t="s">
        <v>158</v>
      </c>
      <c r="C1168" s="22" t="s">
        <v>1779</v>
      </c>
      <c r="D1168" s="23">
        <v>6</v>
      </c>
      <c r="E1168" s="22" t="s">
        <v>158</v>
      </c>
      <c r="F1168" s="23">
        <v>6</v>
      </c>
      <c r="G1168" s="22" t="s">
        <v>1779</v>
      </c>
      <c r="H1168" s="22" t="s">
        <v>1327</v>
      </c>
      <c r="I1168" s="23">
        <v>1</v>
      </c>
      <c r="J1168" s="23">
        <v>350</v>
      </c>
      <c r="K1168" s="23" t="s">
        <v>1977</v>
      </c>
      <c r="L1168" s="22" t="s">
        <v>1978</v>
      </c>
      <c r="M1168" s="21" t="s">
        <v>197</v>
      </c>
      <c r="N1168" s="23" t="s">
        <v>1119</v>
      </c>
      <c r="O1168" s="22" t="s">
        <v>1120</v>
      </c>
      <c r="P1168" s="22" t="s">
        <v>1121</v>
      </c>
      <c r="Q1168" s="23" t="s">
        <v>1988</v>
      </c>
      <c r="R1168" s="22" t="s">
        <v>1989</v>
      </c>
      <c r="S1168" s="21" t="s">
        <v>201</v>
      </c>
      <c r="T1168" s="23" t="s">
        <v>1990</v>
      </c>
      <c r="U1168" s="24" t="s">
        <v>16</v>
      </c>
      <c r="V1168" s="23">
        <v>135</v>
      </c>
      <c r="W1168" s="25">
        <v>9895</v>
      </c>
      <c r="X1168" s="25">
        <v>9895</v>
      </c>
      <c r="Y1168" s="25">
        <v>9895</v>
      </c>
      <c r="Z1168" s="25">
        <v>9895</v>
      </c>
      <c r="AA1168" s="25">
        <v>9895</v>
      </c>
      <c r="AB1168" s="25">
        <v>9895</v>
      </c>
      <c r="AC1168" s="26">
        <v>45152.505756550927</v>
      </c>
      <c r="AD1168" s="27">
        <f>ROW()</f>
        <v>1168</v>
      </c>
      <c r="AE1168" s="27">
        <f>1</f>
        <v>1</v>
      </c>
      <c r="AF1168" s="27">
        <f>SUBTOTAL(109,Tbl_NGF_Data[[#This Row],[Counter]])</f>
        <v>1</v>
      </c>
    </row>
    <row r="1169" spans="2:32" ht="45" x14ac:dyDescent="0.25">
      <c r="B1169" s="21" t="s">
        <v>158</v>
      </c>
      <c r="C1169" s="22" t="s">
        <v>1779</v>
      </c>
      <c r="D1169" s="23">
        <v>6</v>
      </c>
      <c r="E1169" s="22" t="s">
        <v>158</v>
      </c>
      <c r="F1169" s="23">
        <v>6</v>
      </c>
      <c r="G1169" s="22" t="s">
        <v>1779</v>
      </c>
      <c r="H1169" s="22" t="s">
        <v>1327</v>
      </c>
      <c r="I1169" s="23">
        <v>1</v>
      </c>
      <c r="J1169" s="23">
        <v>350</v>
      </c>
      <c r="K1169" s="23" t="s">
        <v>1977</v>
      </c>
      <c r="L1169" s="22" t="s">
        <v>1978</v>
      </c>
      <c r="M1169" s="21" t="s">
        <v>197</v>
      </c>
      <c r="N1169" s="23" t="s">
        <v>1119</v>
      </c>
      <c r="O1169" s="22" t="s">
        <v>1120</v>
      </c>
      <c r="P1169" s="22" t="s">
        <v>1121</v>
      </c>
      <c r="Q1169" s="23" t="s">
        <v>1988</v>
      </c>
      <c r="R1169" s="22" t="s">
        <v>1989</v>
      </c>
      <c r="S1169" s="21" t="s">
        <v>201</v>
      </c>
      <c r="T1169" s="23" t="s">
        <v>1990</v>
      </c>
      <c r="U1169" s="24" t="s">
        <v>18</v>
      </c>
      <c r="V1169" s="23">
        <v>220</v>
      </c>
      <c r="W1169" s="25">
        <v>9895</v>
      </c>
      <c r="X1169" s="25">
        <v>9895</v>
      </c>
      <c r="Y1169" s="25">
        <v>9895</v>
      </c>
      <c r="Z1169" s="25">
        <v>9895</v>
      </c>
      <c r="AA1169" s="25">
        <v>9895</v>
      </c>
      <c r="AB1169" s="25">
        <v>9895</v>
      </c>
      <c r="AC1169" s="26">
        <v>45152.505756550927</v>
      </c>
      <c r="AD1169" s="27">
        <f>ROW()</f>
        <v>1169</v>
      </c>
      <c r="AE1169" s="27">
        <f>1</f>
        <v>1</v>
      </c>
      <c r="AF1169" s="27">
        <f>SUBTOTAL(109,Tbl_NGF_Data[[#This Row],[Counter]])</f>
        <v>1</v>
      </c>
    </row>
    <row r="1170" spans="2:32" ht="45" x14ac:dyDescent="0.25">
      <c r="B1170" s="21" t="s">
        <v>158</v>
      </c>
      <c r="C1170" s="22" t="s">
        <v>1779</v>
      </c>
      <c r="D1170" s="23">
        <v>6</v>
      </c>
      <c r="E1170" s="22" t="s">
        <v>158</v>
      </c>
      <c r="F1170" s="23">
        <v>6</v>
      </c>
      <c r="G1170" s="22" t="s">
        <v>1779</v>
      </c>
      <c r="H1170" s="22" t="s">
        <v>1327</v>
      </c>
      <c r="I1170" s="23">
        <v>1</v>
      </c>
      <c r="J1170" s="23">
        <v>350</v>
      </c>
      <c r="K1170" s="23" t="s">
        <v>1977</v>
      </c>
      <c r="L1170" s="22" t="s">
        <v>1978</v>
      </c>
      <c r="M1170" s="21" t="s">
        <v>197</v>
      </c>
      <c r="N1170" s="23" t="s">
        <v>1119</v>
      </c>
      <c r="O1170" s="22" t="s">
        <v>1120</v>
      </c>
      <c r="P1170" s="22" t="s">
        <v>1121</v>
      </c>
      <c r="Q1170" s="23" t="s">
        <v>1988</v>
      </c>
      <c r="R1170" s="22" t="s">
        <v>1989</v>
      </c>
      <c r="S1170" s="21" t="s">
        <v>201</v>
      </c>
      <c r="T1170" s="23" t="s">
        <v>1990</v>
      </c>
      <c r="U1170" s="24" t="s">
        <v>19</v>
      </c>
      <c r="V1170" s="23">
        <v>500</v>
      </c>
      <c r="W1170" s="25">
        <v>263051.79000000004</v>
      </c>
      <c r="X1170" s="25">
        <v>474435.98</v>
      </c>
      <c r="Y1170" s="25">
        <v>518561.01</v>
      </c>
      <c r="Z1170" s="25">
        <v>409908.65</v>
      </c>
      <c r="AA1170" s="25">
        <v>360650.02999999997</v>
      </c>
      <c r="AB1170" s="25">
        <v>549176.95000000007</v>
      </c>
      <c r="AC1170" s="26">
        <v>45152.505756550927</v>
      </c>
      <c r="AD1170" s="27">
        <f>ROW()</f>
        <v>1170</v>
      </c>
      <c r="AE1170" s="27">
        <f>1</f>
        <v>1</v>
      </c>
      <c r="AF1170" s="27">
        <f>SUBTOTAL(109,Tbl_NGF_Data[[#This Row],[Counter]])</f>
        <v>1</v>
      </c>
    </row>
    <row r="1171" spans="2:32" ht="45" x14ac:dyDescent="0.25">
      <c r="B1171" s="21" t="s">
        <v>158</v>
      </c>
      <c r="C1171" s="22" t="s">
        <v>1779</v>
      </c>
      <c r="D1171" s="23">
        <v>6</v>
      </c>
      <c r="E1171" s="22" t="s">
        <v>158</v>
      </c>
      <c r="F1171" s="23">
        <v>6</v>
      </c>
      <c r="G1171" s="22" t="s">
        <v>1779</v>
      </c>
      <c r="H1171" s="22" t="s">
        <v>1327</v>
      </c>
      <c r="I1171" s="23">
        <v>1</v>
      </c>
      <c r="J1171" s="23">
        <v>350</v>
      </c>
      <c r="K1171" s="23" t="s">
        <v>1977</v>
      </c>
      <c r="L1171" s="22" t="s">
        <v>1978</v>
      </c>
      <c r="M1171" s="21" t="s">
        <v>197</v>
      </c>
      <c r="N1171" s="23" t="s">
        <v>1119</v>
      </c>
      <c r="O1171" s="22" t="s">
        <v>1120</v>
      </c>
      <c r="P1171" s="22" t="s">
        <v>1121</v>
      </c>
      <c r="Q1171" s="23" t="s">
        <v>1991</v>
      </c>
      <c r="R1171" s="22" t="s">
        <v>1992</v>
      </c>
      <c r="S1171" s="21" t="s">
        <v>202</v>
      </c>
      <c r="T1171" s="23" t="s">
        <v>1993</v>
      </c>
      <c r="U1171" s="24" t="s">
        <v>15</v>
      </c>
      <c r="V1171" s="23">
        <v>100</v>
      </c>
      <c r="W1171" s="25">
        <v>19.25</v>
      </c>
      <c r="X1171" s="25">
        <v>1.26</v>
      </c>
      <c r="Y1171" s="25">
        <v>714061.33</v>
      </c>
      <c r="Z1171" s="25">
        <v>29.05</v>
      </c>
      <c r="AA1171" s="25">
        <v>541.29</v>
      </c>
      <c r="AB1171" s="25">
        <v>7103.59</v>
      </c>
      <c r="AC1171" s="26">
        <v>45152.505756550927</v>
      </c>
      <c r="AD1171" s="27">
        <f>ROW()</f>
        <v>1171</v>
      </c>
      <c r="AE1171" s="27">
        <f>1</f>
        <v>1</v>
      </c>
      <c r="AF1171" s="27">
        <f>SUBTOTAL(109,Tbl_NGF_Data[[#This Row],[Counter]])</f>
        <v>1</v>
      </c>
    </row>
    <row r="1172" spans="2:32" ht="45" x14ac:dyDescent="0.25">
      <c r="B1172" s="21" t="s">
        <v>158</v>
      </c>
      <c r="C1172" s="22" t="s">
        <v>1779</v>
      </c>
      <c r="D1172" s="23">
        <v>6</v>
      </c>
      <c r="E1172" s="22" t="s">
        <v>158</v>
      </c>
      <c r="F1172" s="23">
        <v>6</v>
      </c>
      <c r="G1172" s="22" t="s">
        <v>1779</v>
      </c>
      <c r="H1172" s="22" t="s">
        <v>1327</v>
      </c>
      <c r="I1172" s="23">
        <v>1</v>
      </c>
      <c r="J1172" s="23">
        <v>350</v>
      </c>
      <c r="K1172" s="23" t="s">
        <v>1977</v>
      </c>
      <c r="L1172" s="22" t="s">
        <v>1978</v>
      </c>
      <c r="M1172" s="21" t="s">
        <v>197</v>
      </c>
      <c r="N1172" s="23" t="s">
        <v>1119</v>
      </c>
      <c r="O1172" s="22" t="s">
        <v>1120</v>
      </c>
      <c r="P1172" s="22" t="s">
        <v>1121</v>
      </c>
      <c r="Q1172" s="23" t="s">
        <v>1991</v>
      </c>
      <c r="R1172" s="22" t="s">
        <v>1992</v>
      </c>
      <c r="S1172" s="21" t="s">
        <v>202</v>
      </c>
      <c r="T1172" s="23" t="s">
        <v>1993</v>
      </c>
      <c r="U1172" s="24" t="s">
        <v>16</v>
      </c>
      <c r="V1172" s="23">
        <v>135</v>
      </c>
      <c r="W1172" s="25">
        <v>849457</v>
      </c>
      <c r="X1172" s="25">
        <v>823861.48</v>
      </c>
      <c r="Y1172" s="25">
        <v>1535547.7</v>
      </c>
      <c r="Z1172" s="25">
        <v>1541073.21</v>
      </c>
      <c r="AA1172" s="25">
        <v>819753</v>
      </c>
      <c r="AB1172" s="25">
        <v>824984.96000000008</v>
      </c>
      <c r="AC1172" s="26">
        <v>45152.505756550927</v>
      </c>
      <c r="AD1172" s="27">
        <f>ROW()</f>
        <v>1172</v>
      </c>
      <c r="AE1172" s="27">
        <f>1</f>
        <v>1</v>
      </c>
      <c r="AF1172" s="27">
        <f>SUBTOTAL(109,Tbl_NGF_Data[[#This Row],[Counter]])</f>
        <v>1</v>
      </c>
    </row>
    <row r="1173" spans="2:32" ht="45" x14ac:dyDescent="0.25">
      <c r="B1173" s="21" t="s">
        <v>158</v>
      </c>
      <c r="C1173" s="22" t="s">
        <v>1779</v>
      </c>
      <c r="D1173" s="23">
        <v>6</v>
      </c>
      <c r="E1173" s="22" t="s">
        <v>158</v>
      </c>
      <c r="F1173" s="23">
        <v>6</v>
      </c>
      <c r="G1173" s="22" t="s">
        <v>1779</v>
      </c>
      <c r="H1173" s="22" t="s">
        <v>1327</v>
      </c>
      <c r="I1173" s="23">
        <v>1</v>
      </c>
      <c r="J1173" s="23">
        <v>350</v>
      </c>
      <c r="K1173" s="23" t="s">
        <v>1977</v>
      </c>
      <c r="L1173" s="22" t="s">
        <v>1978</v>
      </c>
      <c r="M1173" s="21" t="s">
        <v>197</v>
      </c>
      <c r="N1173" s="23" t="s">
        <v>1119</v>
      </c>
      <c r="O1173" s="22" t="s">
        <v>1120</v>
      </c>
      <c r="P1173" s="22" t="s">
        <v>1121</v>
      </c>
      <c r="Q1173" s="23" t="s">
        <v>1991</v>
      </c>
      <c r="R1173" s="22" t="s">
        <v>1992</v>
      </c>
      <c r="S1173" s="21" t="s">
        <v>202</v>
      </c>
      <c r="T1173" s="23" t="s">
        <v>1993</v>
      </c>
      <c r="U1173" s="24" t="s">
        <v>17</v>
      </c>
      <c r="V1173" s="23">
        <v>200</v>
      </c>
      <c r="W1173" s="25">
        <v>849456.92</v>
      </c>
      <c r="X1173" s="25">
        <v>823861.48</v>
      </c>
      <c r="Y1173" s="25">
        <v>823545.68</v>
      </c>
      <c r="Z1173" s="25">
        <v>1541073.21</v>
      </c>
      <c r="AA1173" s="25">
        <v>819753</v>
      </c>
      <c r="AB1173" s="25">
        <v>824984.95</v>
      </c>
      <c r="AC1173" s="26">
        <v>45152.505756550927</v>
      </c>
      <c r="AD1173" s="27">
        <f>ROW()</f>
        <v>1173</v>
      </c>
      <c r="AE1173" s="27">
        <f>1</f>
        <v>1</v>
      </c>
      <c r="AF1173" s="27">
        <f>SUBTOTAL(109,Tbl_NGF_Data[[#This Row],[Counter]])</f>
        <v>1</v>
      </c>
    </row>
    <row r="1174" spans="2:32" ht="45" x14ac:dyDescent="0.25">
      <c r="B1174" s="21" t="s">
        <v>158</v>
      </c>
      <c r="C1174" s="22" t="s">
        <v>1779</v>
      </c>
      <c r="D1174" s="23">
        <v>6</v>
      </c>
      <c r="E1174" s="22" t="s">
        <v>158</v>
      </c>
      <c r="F1174" s="23">
        <v>6</v>
      </c>
      <c r="G1174" s="22" t="s">
        <v>1779</v>
      </c>
      <c r="H1174" s="22" t="s">
        <v>1327</v>
      </c>
      <c r="I1174" s="23">
        <v>1</v>
      </c>
      <c r="J1174" s="23">
        <v>350</v>
      </c>
      <c r="K1174" s="23" t="s">
        <v>1977</v>
      </c>
      <c r="L1174" s="22" t="s">
        <v>1978</v>
      </c>
      <c r="M1174" s="21" t="s">
        <v>197</v>
      </c>
      <c r="N1174" s="23" t="s">
        <v>1119</v>
      </c>
      <c r="O1174" s="22" t="s">
        <v>1120</v>
      </c>
      <c r="P1174" s="22" t="s">
        <v>1121</v>
      </c>
      <c r="Q1174" s="23" t="s">
        <v>1991</v>
      </c>
      <c r="R1174" s="22" t="s">
        <v>1992</v>
      </c>
      <c r="S1174" s="21" t="s">
        <v>202</v>
      </c>
      <c r="T1174" s="23" t="s">
        <v>1993</v>
      </c>
      <c r="U1174" s="24" t="s">
        <v>18</v>
      </c>
      <c r="V1174" s="23">
        <v>220</v>
      </c>
      <c r="W1174" s="25">
        <v>7.9999999958090484E-2</v>
      </c>
      <c r="X1174" s="25">
        <v>0</v>
      </c>
      <c r="Y1174" s="25">
        <v>712002.0199999999</v>
      </c>
      <c r="Z1174" s="25">
        <v>0</v>
      </c>
      <c r="AA1174" s="25">
        <v>0</v>
      </c>
      <c r="AB1174" s="25">
        <v>1.0000000125728548E-2</v>
      </c>
      <c r="AC1174" s="26">
        <v>45152.505756550927</v>
      </c>
      <c r="AD1174" s="27">
        <f>ROW()</f>
        <v>1174</v>
      </c>
      <c r="AE1174" s="27">
        <f>1</f>
        <v>1</v>
      </c>
      <c r="AF1174" s="27">
        <f>SUBTOTAL(109,Tbl_NGF_Data[[#This Row],[Counter]])</f>
        <v>1</v>
      </c>
    </row>
    <row r="1175" spans="2:32" ht="45" x14ac:dyDescent="0.25">
      <c r="B1175" s="21" t="s">
        <v>158</v>
      </c>
      <c r="C1175" s="22" t="s">
        <v>1779</v>
      </c>
      <c r="D1175" s="23">
        <v>6</v>
      </c>
      <c r="E1175" s="22" t="s">
        <v>158</v>
      </c>
      <c r="F1175" s="23">
        <v>6</v>
      </c>
      <c r="G1175" s="22" t="s">
        <v>1779</v>
      </c>
      <c r="H1175" s="22" t="s">
        <v>1327</v>
      </c>
      <c r="I1175" s="23">
        <v>1</v>
      </c>
      <c r="J1175" s="23">
        <v>350</v>
      </c>
      <c r="K1175" s="23" t="s">
        <v>1977</v>
      </c>
      <c r="L1175" s="22" t="s">
        <v>1978</v>
      </c>
      <c r="M1175" s="21" t="s">
        <v>197</v>
      </c>
      <c r="N1175" s="23" t="s">
        <v>1119</v>
      </c>
      <c r="O1175" s="22" t="s">
        <v>1120</v>
      </c>
      <c r="P1175" s="22" t="s">
        <v>1121</v>
      </c>
      <c r="Q1175" s="23" t="s">
        <v>1991</v>
      </c>
      <c r="R1175" s="22" t="s">
        <v>1992</v>
      </c>
      <c r="S1175" s="21" t="s">
        <v>202</v>
      </c>
      <c r="T1175" s="23" t="s">
        <v>1993</v>
      </c>
      <c r="U1175" s="24" t="s">
        <v>19</v>
      </c>
      <c r="V1175" s="23">
        <v>500</v>
      </c>
      <c r="W1175" s="25">
        <v>13069.58</v>
      </c>
      <c r="X1175" s="25">
        <v>4090.49</v>
      </c>
      <c r="Y1175" s="25">
        <v>5850.73</v>
      </c>
      <c r="Z1175" s="25">
        <v>5923.61</v>
      </c>
      <c r="AA1175" s="25">
        <v>512.24</v>
      </c>
      <c r="AB1175" s="25">
        <v>11794.25</v>
      </c>
      <c r="AC1175" s="26">
        <v>45152.505756550927</v>
      </c>
      <c r="AD1175" s="27">
        <f>ROW()</f>
        <v>1175</v>
      </c>
      <c r="AE1175" s="27">
        <f>1</f>
        <v>1</v>
      </c>
      <c r="AF1175" s="27">
        <f>SUBTOTAL(109,Tbl_NGF_Data[[#This Row],[Counter]])</f>
        <v>1</v>
      </c>
    </row>
    <row r="1176" spans="2:32" ht="45" x14ac:dyDescent="0.25">
      <c r="B1176" s="21" t="s">
        <v>158</v>
      </c>
      <c r="C1176" s="22" t="s">
        <v>1779</v>
      </c>
      <c r="D1176" s="23">
        <v>6</v>
      </c>
      <c r="E1176" s="22" t="s">
        <v>158</v>
      </c>
      <c r="F1176" s="23">
        <v>6</v>
      </c>
      <c r="G1176" s="22" t="s">
        <v>1779</v>
      </c>
      <c r="H1176" s="22" t="s">
        <v>1327</v>
      </c>
      <c r="I1176" s="23">
        <v>1</v>
      </c>
      <c r="J1176" s="23">
        <v>350</v>
      </c>
      <c r="K1176" s="23" t="s">
        <v>1977</v>
      </c>
      <c r="L1176" s="22" t="s">
        <v>1978</v>
      </c>
      <c r="M1176" s="21" t="s">
        <v>197</v>
      </c>
      <c r="N1176" s="23" t="s">
        <v>1119</v>
      </c>
      <c r="O1176" s="22" t="s">
        <v>1120</v>
      </c>
      <c r="P1176" s="22" t="s">
        <v>1121</v>
      </c>
      <c r="Q1176" s="23" t="s">
        <v>1994</v>
      </c>
      <c r="R1176" s="22" t="s">
        <v>1995</v>
      </c>
      <c r="S1176" s="21" t="s">
        <v>203</v>
      </c>
      <c r="T1176" s="23" t="s">
        <v>1996</v>
      </c>
      <c r="U1176" s="24" t="s">
        <v>15</v>
      </c>
      <c r="V1176" s="23">
        <v>100</v>
      </c>
      <c r="W1176" s="25">
        <v>576001.68999999994</v>
      </c>
      <c r="X1176" s="25">
        <v>637559.01</v>
      </c>
      <c r="Y1176" s="25">
        <v>704568.05</v>
      </c>
      <c r="Z1176" s="25">
        <v>767910.95</v>
      </c>
      <c r="AA1176" s="25">
        <v>808013.95</v>
      </c>
      <c r="AB1176" s="25">
        <v>850534.12</v>
      </c>
      <c r="AC1176" s="26">
        <v>45152.505756550927</v>
      </c>
      <c r="AD1176" s="27">
        <f>ROW()</f>
        <v>1176</v>
      </c>
      <c r="AE1176" s="27">
        <f>1</f>
        <v>1</v>
      </c>
      <c r="AF1176" s="27">
        <f>SUBTOTAL(109,Tbl_NGF_Data[[#This Row],[Counter]])</f>
        <v>1</v>
      </c>
    </row>
    <row r="1177" spans="2:32" ht="45" x14ac:dyDescent="0.25">
      <c r="B1177" s="21" t="s">
        <v>158</v>
      </c>
      <c r="C1177" s="22" t="s">
        <v>1779</v>
      </c>
      <c r="D1177" s="23">
        <v>6</v>
      </c>
      <c r="E1177" s="22" t="s">
        <v>158</v>
      </c>
      <c r="F1177" s="23">
        <v>6</v>
      </c>
      <c r="G1177" s="22" t="s">
        <v>1779</v>
      </c>
      <c r="H1177" s="22" t="s">
        <v>1327</v>
      </c>
      <c r="I1177" s="23">
        <v>1</v>
      </c>
      <c r="J1177" s="23">
        <v>350</v>
      </c>
      <c r="K1177" s="23" t="s">
        <v>1977</v>
      </c>
      <c r="L1177" s="22" t="s">
        <v>1978</v>
      </c>
      <c r="M1177" s="21" t="s">
        <v>197</v>
      </c>
      <c r="N1177" s="23" t="s">
        <v>1119</v>
      </c>
      <c r="O1177" s="22" t="s">
        <v>1120</v>
      </c>
      <c r="P1177" s="22" t="s">
        <v>1121</v>
      </c>
      <c r="Q1177" s="23" t="s">
        <v>1994</v>
      </c>
      <c r="R1177" s="22" t="s">
        <v>1995</v>
      </c>
      <c r="S1177" s="21" t="s">
        <v>203</v>
      </c>
      <c r="T1177" s="23" t="s">
        <v>1996</v>
      </c>
      <c r="U1177" s="24" t="s">
        <v>19</v>
      </c>
      <c r="V1177" s="23">
        <v>500</v>
      </c>
      <c r="W1177" s="25">
        <v>66574.23</v>
      </c>
      <c r="X1177" s="25">
        <v>61557.32</v>
      </c>
      <c r="Y1177" s="25">
        <v>67009.040000000008</v>
      </c>
      <c r="Z1177" s="25">
        <v>63342.9</v>
      </c>
      <c r="AA1177" s="25">
        <v>40103</v>
      </c>
      <c r="AB1177" s="25">
        <v>42520.17</v>
      </c>
      <c r="AC1177" s="26">
        <v>45152.505756550927</v>
      </c>
      <c r="AD1177" s="27">
        <f>ROW()</f>
        <v>1177</v>
      </c>
      <c r="AE1177" s="27">
        <f>1</f>
        <v>1</v>
      </c>
      <c r="AF1177" s="27">
        <f>SUBTOTAL(109,Tbl_NGF_Data[[#This Row],[Counter]])</f>
        <v>1</v>
      </c>
    </row>
    <row r="1178" spans="2:32" ht="45" x14ac:dyDescent="0.25">
      <c r="B1178" s="21" t="s">
        <v>158</v>
      </c>
      <c r="C1178" s="22" t="s">
        <v>1779</v>
      </c>
      <c r="D1178" s="23">
        <v>6</v>
      </c>
      <c r="E1178" s="22" t="s">
        <v>158</v>
      </c>
      <c r="F1178" s="23">
        <v>6</v>
      </c>
      <c r="G1178" s="22" t="s">
        <v>1779</v>
      </c>
      <c r="H1178" s="22" t="s">
        <v>1327</v>
      </c>
      <c r="I1178" s="23">
        <v>1</v>
      </c>
      <c r="J1178" s="23">
        <v>350</v>
      </c>
      <c r="K1178" s="23" t="s">
        <v>1977</v>
      </c>
      <c r="L1178" s="22" t="s">
        <v>1978</v>
      </c>
      <c r="M1178" s="21" t="s">
        <v>197</v>
      </c>
      <c r="N1178" s="23" t="s">
        <v>1119</v>
      </c>
      <c r="O1178" s="22" t="s">
        <v>1120</v>
      </c>
      <c r="P1178" s="22" t="s">
        <v>1121</v>
      </c>
      <c r="Q1178" s="23" t="s">
        <v>1125</v>
      </c>
      <c r="R1178" s="22" t="s">
        <v>1126</v>
      </c>
      <c r="S1178" s="21" t="s">
        <v>23</v>
      </c>
      <c r="T1178" s="23" t="s">
        <v>1997</v>
      </c>
      <c r="U1178" s="24" t="s">
        <v>15</v>
      </c>
      <c r="V1178" s="23">
        <v>100</v>
      </c>
      <c r="W1178" s="25">
        <v>0</v>
      </c>
      <c r="X1178" s="25">
        <v>735</v>
      </c>
      <c r="Y1178" s="25">
        <v>710.5</v>
      </c>
      <c r="Z1178" s="25">
        <v>0</v>
      </c>
      <c r="AA1178" s="25">
        <v>0</v>
      </c>
      <c r="AB1178" s="25">
        <v>0</v>
      </c>
      <c r="AC1178" s="26">
        <v>45152.505756550927</v>
      </c>
      <c r="AD1178" s="27">
        <f>ROW()</f>
        <v>1178</v>
      </c>
      <c r="AE1178" s="27">
        <f>1</f>
        <v>1</v>
      </c>
      <c r="AF1178" s="27">
        <f>SUBTOTAL(109,Tbl_NGF_Data[[#This Row],[Counter]])</f>
        <v>1</v>
      </c>
    </row>
    <row r="1179" spans="2:32" ht="45" x14ac:dyDescent="0.25">
      <c r="B1179" s="21" t="s">
        <v>158</v>
      </c>
      <c r="C1179" s="22" t="s">
        <v>1779</v>
      </c>
      <c r="D1179" s="23">
        <v>6</v>
      </c>
      <c r="E1179" s="22" t="s">
        <v>158</v>
      </c>
      <c r="F1179" s="23">
        <v>6</v>
      </c>
      <c r="G1179" s="22" t="s">
        <v>1779</v>
      </c>
      <c r="H1179" s="22" t="s">
        <v>1327</v>
      </c>
      <c r="I1179" s="23">
        <v>1</v>
      </c>
      <c r="J1179" s="23">
        <v>350</v>
      </c>
      <c r="K1179" s="23" t="s">
        <v>1977</v>
      </c>
      <c r="L1179" s="22" t="s">
        <v>1978</v>
      </c>
      <c r="M1179" s="21" t="s">
        <v>197</v>
      </c>
      <c r="N1179" s="23" t="s">
        <v>1119</v>
      </c>
      <c r="O1179" s="22" t="s">
        <v>1120</v>
      </c>
      <c r="P1179" s="22" t="s">
        <v>1121</v>
      </c>
      <c r="Q1179" s="23" t="s">
        <v>1265</v>
      </c>
      <c r="R1179" s="22" t="s">
        <v>1266</v>
      </c>
      <c r="S1179" s="21" t="s">
        <v>99</v>
      </c>
      <c r="T1179" s="23" t="s">
        <v>1998</v>
      </c>
      <c r="U1179" s="24" t="s">
        <v>15</v>
      </c>
      <c r="V1179" s="23">
        <v>100</v>
      </c>
      <c r="W1179" s="25">
        <v>4858.05</v>
      </c>
      <c r="X1179" s="25">
        <v>0</v>
      </c>
      <c r="Y1179" s="25">
        <v>0</v>
      </c>
      <c r="Z1179" s="25">
        <v>0</v>
      </c>
      <c r="AA1179" s="25">
        <v>0</v>
      </c>
      <c r="AB1179" s="25">
        <v>0</v>
      </c>
      <c r="AC1179" s="26">
        <v>45152.505756550927</v>
      </c>
      <c r="AD1179" s="27">
        <f>ROW()</f>
        <v>1179</v>
      </c>
      <c r="AE1179" s="27">
        <f>1</f>
        <v>1</v>
      </c>
      <c r="AF1179" s="27">
        <f>SUBTOTAL(109,Tbl_NGF_Data[[#This Row],[Counter]])</f>
        <v>1</v>
      </c>
    </row>
    <row r="1180" spans="2:32" ht="45" x14ac:dyDescent="0.25">
      <c r="B1180" s="21" t="s">
        <v>158</v>
      </c>
      <c r="C1180" s="22" t="s">
        <v>1779</v>
      </c>
      <c r="D1180" s="23">
        <v>6</v>
      </c>
      <c r="E1180" s="22" t="s">
        <v>158</v>
      </c>
      <c r="F1180" s="23">
        <v>6</v>
      </c>
      <c r="G1180" s="22" t="s">
        <v>1779</v>
      </c>
      <c r="H1180" s="22" t="s">
        <v>1327</v>
      </c>
      <c r="I1180" s="23">
        <v>1</v>
      </c>
      <c r="J1180" s="23">
        <v>350</v>
      </c>
      <c r="K1180" s="23" t="s">
        <v>1977</v>
      </c>
      <c r="L1180" s="22" t="s">
        <v>1978</v>
      </c>
      <c r="M1180" s="21" t="s">
        <v>197</v>
      </c>
      <c r="N1180" s="23" t="s">
        <v>1119</v>
      </c>
      <c r="O1180" s="22" t="s">
        <v>1120</v>
      </c>
      <c r="P1180" s="22" t="s">
        <v>1121</v>
      </c>
      <c r="Q1180" s="23" t="s">
        <v>1265</v>
      </c>
      <c r="R1180" s="22" t="s">
        <v>1266</v>
      </c>
      <c r="S1180" s="21" t="s">
        <v>99</v>
      </c>
      <c r="T1180" s="23" t="s">
        <v>1998</v>
      </c>
      <c r="U1180" s="24" t="s">
        <v>16</v>
      </c>
      <c r="V1180" s="23">
        <v>135</v>
      </c>
      <c r="W1180" s="25">
        <v>0</v>
      </c>
      <c r="X1180" s="25">
        <v>4858.05</v>
      </c>
      <c r="Y1180" s="25">
        <v>0</v>
      </c>
      <c r="Z1180" s="25">
        <v>0</v>
      </c>
      <c r="AA1180" s="25">
        <v>0</v>
      </c>
      <c r="AB1180" s="25">
        <v>0</v>
      </c>
      <c r="AC1180" s="26">
        <v>45152.505756550927</v>
      </c>
      <c r="AD1180" s="27">
        <f>ROW()</f>
        <v>1180</v>
      </c>
      <c r="AE1180" s="27">
        <f>1</f>
        <v>1</v>
      </c>
      <c r="AF1180" s="27">
        <f>SUBTOTAL(109,Tbl_NGF_Data[[#This Row],[Counter]])</f>
        <v>1</v>
      </c>
    </row>
    <row r="1181" spans="2:32" ht="45" x14ac:dyDescent="0.25">
      <c r="B1181" s="21" t="s">
        <v>158</v>
      </c>
      <c r="C1181" s="22" t="s">
        <v>1779</v>
      </c>
      <c r="D1181" s="23">
        <v>6</v>
      </c>
      <c r="E1181" s="22" t="s">
        <v>158</v>
      </c>
      <c r="F1181" s="23">
        <v>6</v>
      </c>
      <c r="G1181" s="22" t="s">
        <v>1779</v>
      </c>
      <c r="H1181" s="22" t="s">
        <v>1327</v>
      </c>
      <c r="I1181" s="23">
        <v>1</v>
      </c>
      <c r="J1181" s="23">
        <v>350</v>
      </c>
      <c r="K1181" s="23" t="s">
        <v>1977</v>
      </c>
      <c r="L1181" s="22" t="s">
        <v>1978</v>
      </c>
      <c r="M1181" s="21" t="s">
        <v>197</v>
      </c>
      <c r="N1181" s="23" t="s">
        <v>1119</v>
      </c>
      <c r="O1181" s="22" t="s">
        <v>1120</v>
      </c>
      <c r="P1181" s="22" t="s">
        <v>1121</v>
      </c>
      <c r="Q1181" s="23" t="s">
        <v>1265</v>
      </c>
      <c r="R1181" s="22" t="s">
        <v>1266</v>
      </c>
      <c r="S1181" s="21" t="s">
        <v>99</v>
      </c>
      <c r="T1181" s="23" t="s">
        <v>1998</v>
      </c>
      <c r="U1181" s="24" t="s">
        <v>17</v>
      </c>
      <c r="V1181" s="23">
        <v>200</v>
      </c>
      <c r="W1181" s="25">
        <v>0</v>
      </c>
      <c r="X1181" s="25">
        <v>4858.0499999999993</v>
      </c>
      <c r="Y1181" s="25">
        <v>0</v>
      </c>
      <c r="Z1181" s="25">
        <v>0</v>
      </c>
      <c r="AA1181" s="25">
        <v>0</v>
      </c>
      <c r="AB1181" s="25">
        <v>0</v>
      </c>
      <c r="AC1181" s="26">
        <v>45152.505756550927</v>
      </c>
      <c r="AD1181" s="27">
        <f>ROW()</f>
        <v>1181</v>
      </c>
      <c r="AE1181" s="27">
        <f>1</f>
        <v>1</v>
      </c>
      <c r="AF1181" s="27">
        <f>SUBTOTAL(109,Tbl_NGF_Data[[#This Row],[Counter]])</f>
        <v>1</v>
      </c>
    </row>
    <row r="1182" spans="2:32" ht="45" x14ac:dyDescent="0.25">
      <c r="B1182" s="21" t="s">
        <v>158</v>
      </c>
      <c r="C1182" s="22" t="s">
        <v>1779</v>
      </c>
      <c r="D1182" s="23">
        <v>6</v>
      </c>
      <c r="E1182" s="22" t="s">
        <v>158</v>
      </c>
      <c r="F1182" s="23">
        <v>6</v>
      </c>
      <c r="G1182" s="22" t="s">
        <v>1779</v>
      </c>
      <c r="H1182" s="22" t="s">
        <v>1327</v>
      </c>
      <c r="I1182" s="23">
        <v>1</v>
      </c>
      <c r="J1182" s="23">
        <v>350</v>
      </c>
      <c r="K1182" s="23" t="s">
        <v>1977</v>
      </c>
      <c r="L1182" s="22" t="s">
        <v>1978</v>
      </c>
      <c r="M1182" s="21" t="s">
        <v>197</v>
      </c>
      <c r="N1182" s="23" t="s">
        <v>1119</v>
      </c>
      <c r="O1182" s="22" t="s">
        <v>1120</v>
      </c>
      <c r="P1182" s="22" t="s">
        <v>1121</v>
      </c>
      <c r="Q1182" s="23" t="s">
        <v>1265</v>
      </c>
      <c r="R1182" s="22" t="s">
        <v>1266</v>
      </c>
      <c r="S1182" s="21" t="s">
        <v>99</v>
      </c>
      <c r="T1182" s="23" t="s">
        <v>1998</v>
      </c>
      <c r="U1182" s="24" t="s">
        <v>18</v>
      </c>
      <c r="V1182" s="23">
        <v>220</v>
      </c>
      <c r="W1182" s="25">
        <v>0</v>
      </c>
      <c r="X1182" s="25">
        <v>9.0949470177292824E-13</v>
      </c>
      <c r="Y1182" s="25">
        <v>0</v>
      </c>
      <c r="Z1182" s="25">
        <v>0</v>
      </c>
      <c r="AA1182" s="25">
        <v>0</v>
      </c>
      <c r="AB1182" s="25">
        <v>0</v>
      </c>
      <c r="AC1182" s="26">
        <v>45152.505756550927</v>
      </c>
      <c r="AD1182" s="27">
        <f>ROW()</f>
        <v>1182</v>
      </c>
      <c r="AE1182" s="27">
        <f>1</f>
        <v>1</v>
      </c>
      <c r="AF1182" s="27">
        <f>SUBTOTAL(109,Tbl_NGF_Data[[#This Row],[Counter]])</f>
        <v>1</v>
      </c>
    </row>
    <row r="1183" spans="2:32" ht="45" x14ac:dyDescent="0.25">
      <c r="B1183" s="21" t="s">
        <v>158</v>
      </c>
      <c r="C1183" s="22" t="s">
        <v>1779</v>
      </c>
      <c r="D1183" s="23">
        <v>6</v>
      </c>
      <c r="E1183" s="22" t="s">
        <v>158</v>
      </c>
      <c r="F1183" s="23">
        <v>6</v>
      </c>
      <c r="G1183" s="22" t="s">
        <v>1779</v>
      </c>
      <c r="H1183" s="22" t="s">
        <v>1327</v>
      </c>
      <c r="I1183" s="23">
        <v>1</v>
      </c>
      <c r="J1183" s="23">
        <v>350</v>
      </c>
      <c r="K1183" s="23" t="s">
        <v>1977</v>
      </c>
      <c r="L1183" s="22" t="s">
        <v>1978</v>
      </c>
      <c r="M1183" s="21" t="s">
        <v>197</v>
      </c>
      <c r="N1183" s="23" t="s">
        <v>1119</v>
      </c>
      <c r="O1183" s="22" t="s">
        <v>1120</v>
      </c>
      <c r="P1183" s="22" t="s">
        <v>1121</v>
      </c>
      <c r="Q1183" s="23" t="s">
        <v>1999</v>
      </c>
      <c r="R1183" s="22" t="s">
        <v>2000</v>
      </c>
      <c r="S1183" s="21" t="s">
        <v>204</v>
      </c>
      <c r="T1183" s="23" t="s">
        <v>2001</v>
      </c>
      <c r="U1183" s="24" t="s">
        <v>15</v>
      </c>
      <c r="V1183" s="23">
        <v>100</v>
      </c>
      <c r="W1183" s="25">
        <v>755217.82</v>
      </c>
      <c r="X1183" s="25">
        <v>765466.19</v>
      </c>
      <c r="Y1183" s="25">
        <v>1364.32</v>
      </c>
      <c r="Z1183" s="25">
        <v>0</v>
      </c>
      <c r="AA1183" s="25">
        <v>0</v>
      </c>
      <c r="AB1183" s="25">
        <v>0</v>
      </c>
      <c r="AC1183" s="26">
        <v>45152.505756550927</v>
      </c>
      <c r="AD1183" s="27">
        <f>ROW()</f>
        <v>1183</v>
      </c>
      <c r="AE1183" s="27">
        <f>1</f>
        <v>1</v>
      </c>
      <c r="AF1183" s="27">
        <f>SUBTOTAL(109,Tbl_NGF_Data[[#This Row],[Counter]])</f>
        <v>1</v>
      </c>
    </row>
    <row r="1184" spans="2:32" ht="45" x14ac:dyDescent="0.25">
      <c r="B1184" s="21" t="s">
        <v>158</v>
      </c>
      <c r="C1184" s="22" t="s">
        <v>1779</v>
      </c>
      <c r="D1184" s="23">
        <v>6</v>
      </c>
      <c r="E1184" s="22" t="s">
        <v>158</v>
      </c>
      <c r="F1184" s="23">
        <v>6</v>
      </c>
      <c r="G1184" s="22" t="s">
        <v>1779</v>
      </c>
      <c r="H1184" s="22" t="s">
        <v>1327</v>
      </c>
      <c r="I1184" s="23">
        <v>1</v>
      </c>
      <c r="J1184" s="23">
        <v>350</v>
      </c>
      <c r="K1184" s="23" t="s">
        <v>1977</v>
      </c>
      <c r="L1184" s="22" t="s">
        <v>1978</v>
      </c>
      <c r="M1184" s="21" t="s">
        <v>197</v>
      </c>
      <c r="N1184" s="23" t="s">
        <v>1119</v>
      </c>
      <c r="O1184" s="22" t="s">
        <v>1120</v>
      </c>
      <c r="P1184" s="22" t="s">
        <v>1121</v>
      </c>
      <c r="Q1184" s="23" t="s">
        <v>1999</v>
      </c>
      <c r="R1184" s="22" t="s">
        <v>2000</v>
      </c>
      <c r="S1184" s="21" t="s">
        <v>204</v>
      </c>
      <c r="T1184" s="23" t="s">
        <v>2001</v>
      </c>
      <c r="U1184" s="24" t="s">
        <v>16</v>
      </c>
      <c r="V1184" s="23">
        <v>135</v>
      </c>
      <c r="W1184" s="25">
        <v>500000</v>
      </c>
      <c r="X1184" s="25">
        <v>325000</v>
      </c>
      <c r="Y1184" s="25">
        <v>65938.86</v>
      </c>
      <c r="Z1184" s="25">
        <v>0</v>
      </c>
      <c r="AA1184" s="25">
        <v>0</v>
      </c>
      <c r="AB1184" s="25">
        <v>0</v>
      </c>
      <c r="AC1184" s="26">
        <v>45152.505756550927</v>
      </c>
      <c r="AD1184" s="27">
        <f>ROW()</f>
        <v>1184</v>
      </c>
      <c r="AE1184" s="27">
        <f>1</f>
        <v>1</v>
      </c>
      <c r="AF1184" s="27">
        <f>SUBTOTAL(109,Tbl_NGF_Data[[#This Row],[Counter]])</f>
        <v>1</v>
      </c>
    </row>
    <row r="1185" spans="2:32" ht="45" x14ac:dyDescent="0.25">
      <c r="B1185" s="21" t="s">
        <v>158</v>
      </c>
      <c r="C1185" s="22" t="s">
        <v>1779</v>
      </c>
      <c r="D1185" s="23">
        <v>6</v>
      </c>
      <c r="E1185" s="22" t="s">
        <v>158</v>
      </c>
      <c r="F1185" s="23">
        <v>6</v>
      </c>
      <c r="G1185" s="22" t="s">
        <v>1779</v>
      </c>
      <c r="H1185" s="22" t="s">
        <v>1327</v>
      </c>
      <c r="I1185" s="23">
        <v>1</v>
      </c>
      <c r="J1185" s="23">
        <v>350</v>
      </c>
      <c r="K1185" s="23" t="s">
        <v>1977</v>
      </c>
      <c r="L1185" s="22" t="s">
        <v>1978</v>
      </c>
      <c r="M1185" s="21" t="s">
        <v>197</v>
      </c>
      <c r="N1185" s="23" t="s">
        <v>1119</v>
      </c>
      <c r="O1185" s="22" t="s">
        <v>1120</v>
      </c>
      <c r="P1185" s="22" t="s">
        <v>1121</v>
      </c>
      <c r="Q1185" s="23" t="s">
        <v>1999</v>
      </c>
      <c r="R1185" s="22" t="s">
        <v>2000</v>
      </c>
      <c r="S1185" s="21" t="s">
        <v>204</v>
      </c>
      <c r="T1185" s="23" t="s">
        <v>2001</v>
      </c>
      <c r="U1185" s="24" t="s">
        <v>17</v>
      </c>
      <c r="V1185" s="23">
        <v>200</v>
      </c>
      <c r="W1185" s="25">
        <v>70857.42</v>
      </c>
      <c r="X1185" s="25">
        <v>5802.21</v>
      </c>
      <c r="Y1185" s="25">
        <v>65938.86</v>
      </c>
      <c r="Z1185" s="25">
        <v>0</v>
      </c>
      <c r="AA1185" s="25">
        <v>0</v>
      </c>
      <c r="AB1185" s="25">
        <v>0</v>
      </c>
      <c r="AC1185" s="26">
        <v>45152.505756550927</v>
      </c>
      <c r="AD1185" s="27">
        <f>ROW()</f>
        <v>1185</v>
      </c>
      <c r="AE1185" s="27">
        <f>1</f>
        <v>1</v>
      </c>
      <c r="AF1185" s="27">
        <f>SUBTOTAL(109,Tbl_NGF_Data[[#This Row],[Counter]])</f>
        <v>1</v>
      </c>
    </row>
    <row r="1186" spans="2:32" ht="45" x14ac:dyDescent="0.25">
      <c r="B1186" s="21" t="s">
        <v>158</v>
      </c>
      <c r="C1186" s="22" t="s">
        <v>1779</v>
      </c>
      <c r="D1186" s="23">
        <v>6</v>
      </c>
      <c r="E1186" s="22" t="s">
        <v>158</v>
      </c>
      <c r="F1186" s="23">
        <v>6</v>
      </c>
      <c r="G1186" s="22" t="s">
        <v>1779</v>
      </c>
      <c r="H1186" s="22" t="s">
        <v>1327</v>
      </c>
      <c r="I1186" s="23">
        <v>1</v>
      </c>
      <c r="J1186" s="23">
        <v>350</v>
      </c>
      <c r="K1186" s="23" t="s">
        <v>1977</v>
      </c>
      <c r="L1186" s="22" t="s">
        <v>1978</v>
      </c>
      <c r="M1186" s="21" t="s">
        <v>197</v>
      </c>
      <c r="N1186" s="23" t="s">
        <v>1119</v>
      </c>
      <c r="O1186" s="22" t="s">
        <v>1120</v>
      </c>
      <c r="P1186" s="22" t="s">
        <v>1121</v>
      </c>
      <c r="Q1186" s="23" t="s">
        <v>1999</v>
      </c>
      <c r="R1186" s="22" t="s">
        <v>2000</v>
      </c>
      <c r="S1186" s="21" t="s">
        <v>204</v>
      </c>
      <c r="T1186" s="23" t="s">
        <v>2001</v>
      </c>
      <c r="U1186" s="24" t="s">
        <v>18</v>
      </c>
      <c r="V1186" s="23">
        <v>220</v>
      </c>
      <c r="W1186" s="25">
        <v>429142.58</v>
      </c>
      <c r="X1186" s="25">
        <v>319197.78999999998</v>
      </c>
      <c r="Y1186" s="25">
        <v>0</v>
      </c>
      <c r="Z1186" s="25">
        <v>0</v>
      </c>
      <c r="AA1186" s="25">
        <v>0</v>
      </c>
      <c r="AB1186" s="25">
        <v>0</v>
      </c>
      <c r="AC1186" s="26">
        <v>45152.505756550927</v>
      </c>
      <c r="AD1186" s="27">
        <f>ROW()</f>
        <v>1186</v>
      </c>
      <c r="AE1186" s="27">
        <f>1</f>
        <v>1</v>
      </c>
      <c r="AF1186" s="27">
        <f>SUBTOTAL(109,Tbl_NGF_Data[[#This Row],[Counter]])</f>
        <v>1</v>
      </c>
    </row>
    <row r="1187" spans="2:32" ht="45" x14ac:dyDescent="0.25">
      <c r="B1187" s="21" t="s">
        <v>158</v>
      </c>
      <c r="C1187" s="22" t="s">
        <v>1779</v>
      </c>
      <c r="D1187" s="23">
        <v>6</v>
      </c>
      <c r="E1187" s="22" t="s">
        <v>158</v>
      </c>
      <c r="F1187" s="23">
        <v>6</v>
      </c>
      <c r="G1187" s="22" t="s">
        <v>1779</v>
      </c>
      <c r="H1187" s="22" t="s">
        <v>1327</v>
      </c>
      <c r="I1187" s="23">
        <v>1</v>
      </c>
      <c r="J1187" s="23">
        <v>350</v>
      </c>
      <c r="K1187" s="23" t="s">
        <v>1977</v>
      </c>
      <c r="L1187" s="22" t="s">
        <v>1978</v>
      </c>
      <c r="M1187" s="21" t="s">
        <v>197</v>
      </c>
      <c r="N1187" s="23" t="s">
        <v>1119</v>
      </c>
      <c r="O1187" s="22" t="s">
        <v>1120</v>
      </c>
      <c r="P1187" s="22" t="s">
        <v>1121</v>
      </c>
      <c r="Q1187" s="23" t="s">
        <v>1999</v>
      </c>
      <c r="R1187" s="22" t="s">
        <v>2000</v>
      </c>
      <c r="S1187" s="21" t="s">
        <v>204</v>
      </c>
      <c r="T1187" s="23" t="s">
        <v>2001</v>
      </c>
      <c r="U1187" s="24" t="s">
        <v>19</v>
      </c>
      <c r="V1187" s="23">
        <v>500</v>
      </c>
      <c r="W1187" s="25">
        <v>11187.26</v>
      </c>
      <c r="X1187" s="25">
        <v>16050.58</v>
      </c>
      <c r="Y1187" s="25">
        <v>13839.01</v>
      </c>
      <c r="Z1187" s="25">
        <v>0</v>
      </c>
      <c r="AA1187" s="25">
        <v>0</v>
      </c>
      <c r="AB1187" s="25">
        <v>0</v>
      </c>
      <c r="AC1187" s="26">
        <v>45152.505756550927</v>
      </c>
      <c r="AD1187" s="27">
        <f>ROW()</f>
        <v>1187</v>
      </c>
      <c r="AE1187" s="27">
        <f>1</f>
        <v>1</v>
      </c>
      <c r="AF1187" s="27">
        <f>SUBTOTAL(109,Tbl_NGF_Data[[#This Row],[Counter]])</f>
        <v>1</v>
      </c>
    </row>
    <row r="1188" spans="2:32" ht="45" x14ac:dyDescent="0.25">
      <c r="B1188" s="21" t="s">
        <v>158</v>
      </c>
      <c r="C1188" s="22" t="s">
        <v>1779</v>
      </c>
      <c r="D1188" s="23">
        <v>6</v>
      </c>
      <c r="E1188" s="22" t="s">
        <v>158</v>
      </c>
      <c r="F1188" s="23">
        <v>6</v>
      </c>
      <c r="G1188" s="22" t="s">
        <v>1779</v>
      </c>
      <c r="H1188" s="22" t="s">
        <v>1327</v>
      </c>
      <c r="I1188" s="23">
        <v>1</v>
      </c>
      <c r="J1188" s="23">
        <v>350</v>
      </c>
      <c r="K1188" s="23" t="s">
        <v>1977</v>
      </c>
      <c r="L1188" s="22" t="s">
        <v>1978</v>
      </c>
      <c r="M1188" s="21" t="s">
        <v>197</v>
      </c>
      <c r="N1188" s="23" t="s">
        <v>1271</v>
      </c>
      <c r="O1188" s="22" t="s">
        <v>1272</v>
      </c>
      <c r="P1188" s="22" t="s">
        <v>1273</v>
      </c>
      <c r="Q1188" s="23" t="s">
        <v>1274</v>
      </c>
      <c r="R1188" s="22" t="s">
        <v>1275</v>
      </c>
      <c r="S1188" s="21" t="s">
        <v>205</v>
      </c>
      <c r="T1188" s="23" t="s">
        <v>2002</v>
      </c>
      <c r="U1188" s="24" t="s">
        <v>16</v>
      </c>
      <c r="V1188" s="23">
        <v>135</v>
      </c>
      <c r="W1188" s="25">
        <v>1535238</v>
      </c>
      <c r="X1188" s="25">
        <v>1592572</v>
      </c>
      <c r="Y1188" s="25">
        <v>1592572</v>
      </c>
      <c r="Z1188" s="25">
        <v>1640575</v>
      </c>
      <c r="AA1188" s="25">
        <v>1640575</v>
      </c>
      <c r="AB1188" s="25">
        <v>1682629</v>
      </c>
      <c r="AC1188" s="26">
        <v>45152.505756550927</v>
      </c>
      <c r="AD1188" s="27">
        <f>ROW()</f>
        <v>1188</v>
      </c>
      <c r="AE1188" s="27">
        <f>1</f>
        <v>1</v>
      </c>
      <c r="AF1188" s="27">
        <f>SUBTOTAL(109,Tbl_NGF_Data[[#This Row],[Counter]])</f>
        <v>1</v>
      </c>
    </row>
    <row r="1189" spans="2:32" ht="45" x14ac:dyDescent="0.25">
      <c r="B1189" s="21" t="s">
        <v>158</v>
      </c>
      <c r="C1189" s="22" t="s">
        <v>1779</v>
      </c>
      <c r="D1189" s="23">
        <v>6</v>
      </c>
      <c r="E1189" s="22" t="s">
        <v>158</v>
      </c>
      <c r="F1189" s="23">
        <v>6</v>
      </c>
      <c r="G1189" s="22" t="s">
        <v>1779</v>
      </c>
      <c r="H1189" s="22" t="s">
        <v>1327</v>
      </c>
      <c r="I1189" s="23">
        <v>1</v>
      </c>
      <c r="J1189" s="23">
        <v>350</v>
      </c>
      <c r="K1189" s="23" t="s">
        <v>1977</v>
      </c>
      <c r="L1189" s="22" t="s">
        <v>1978</v>
      </c>
      <c r="M1189" s="21" t="s">
        <v>197</v>
      </c>
      <c r="N1189" s="23" t="s">
        <v>1271</v>
      </c>
      <c r="O1189" s="22" t="s">
        <v>1272</v>
      </c>
      <c r="P1189" s="22" t="s">
        <v>1273</v>
      </c>
      <c r="Q1189" s="23" t="s">
        <v>1274</v>
      </c>
      <c r="R1189" s="22" t="s">
        <v>1275</v>
      </c>
      <c r="S1189" s="21" t="s">
        <v>205</v>
      </c>
      <c r="T1189" s="23" t="s">
        <v>2002</v>
      </c>
      <c r="U1189" s="24" t="s">
        <v>17</v>
      </c>
      <c r="V1189" s="23">
        <v>200</v>
      </c>
      <c r="W1189" s="25">
        <v>1535237.9999999995</v>
      </c>
      <c r="X1189" s="25">
        <v>1592571.9999999993</v>
      </c>
      <c r="Y1189" s="25">
        <v>1592571.9999999998</v>
      </c>
      <c r="Z1189" s="25">
        <v>1640575</v>
      </c>
      <c r="AA1189" s="25">
        <v>1637699.7899999998</v>
      </c>
      <c r="AB1189" s="25">
        <v>1549538.4200000004</v>
      </c>
      <c r="AC1189" s="26">
        <v>45152.505756550927</v>
      </c>
      <c r="AD1189" s="27">
        <f>ROW()</f>
        <v>1189</v>
      </c>
      <c r="AE1189" s="27">
        <f>1</f>
        <v>1</v>
      </c>
      <c r="AF1189" s="27">
        <f>SUBTOTAL(109,Tbl_NGF_Data[[#This Row],[Counter]])</f>
        <v>1</v>
      </c>
    </row>
    <row r="1190" spans="2:32" ht="45" x14ac:dyDescent="0.25">
      <c r="B1190" s="21" t="s">
        <v>158</v>
      </c>
      <c r="C1190" s="22" t="s">
        <v>1779</v>
      </c>
      <c r="D1190" s="23">
        <v>6</v>
      </c>
      <c r="E1190" s="22" t="s">
        <v>158</v>
      </c>
      <c r="F1190" s="23">
        <v>6</v>
      </c>
      <c r="G1190" s="22" t="s">
        <v>1779</v>
      </c>
      <c r="H1190" s="22" t="s">
        <v>1327</v>
      </c>
      <c r="I1190" s="23">
        <v>1</v>
      </c>
      <c r="J1190" s="23">
        <v>350</v>
      </c>
      <c r="K1190" s="23" t="s">
        <v>1977</v>
      </c>
      <c r="L1190" s="22" t="s">
        <v>1978</v>
      </c>
      <c r="M1190" s="21" t="s">
        <v>197</v>
      </c>
      <c r="N1190" s="23" t="s">
        <v>1271</v>
      </c>
      <c r="O1190" s="22" t="s">
        <v>1272</v>
      </c>
      <c r="P1190" s="22" t="s">
        <v>1273</v>
      </c>
      <c r="Q1190" s="23" t="s">
        <v>1274</v>
      </c>
      <c r="R1190" s="22" t="s">
        <v>1275</v>
      </c>
      <c r="S1190" s="21" t="s">
        <v>205</v>
      </c>
      <c r="T1190" s="23" t="s">
        <v>2002</v>
      </c>
      <c r="U1190" s="24" t="s">
        <v>18</v>
      </c>
      <c r="V1190" s="23">
        <v>220</v>
      </c>
      <c r="W1190" s="25">
        <v>4.6566128730773926E-10</v>
      </c>
      <c r="X1190" s="25">
        <v>6.9849193096160889E-10</v>
      </c>
      <c r="Y1190" s="25">
        <v>2.3283064365386963E-10</v>
      </c>
      <c r="Z1190" s="25">
        <v>0</v>
      </c>
      <c r="AA1190" s="25">
        <v>2875.2100000001956</v>
      </c>
      <c r="AB1190" s="25">
        <v>133090.57999999961</v>
      </c>
      <c r="AC1190" s="26">
        <v>45152.505756550927</v>
      </c>
      <c r="AD1190" s="27">
        <f>ROW()</f>
        <v>1190</v>
      </c>
      <c r="AE1190" s="27">
        <f>1</f>
        <v>1</v>
      </c>
      <c r="AF1190" s="27">
        <f>SUBTOTAL(109,Tbl_NGF_Data[[#This Row],[Counter]])</f>
        <v>1</v>
      </c>
    </row>
    <row r="1191" spans="2:32" ht="45" x14ac:dyDescent="0.25">
      <c r="B1191" s="21" t="s">
        <v>158</v>
      </c>
      <c r="C1191" s="22" t="s">
        <v>1779</v>
      </c>
      <c r="D1191" s="23">
        <v>6</v>
      </c>
      <c r="E1191" s="22" t="s">
        <v>158</v>
      </c>
      <c r="F1191" s="23">
        <v>6</v>
      </c>
      <c r="G1191" s="22" t="s">
        <v>1779</v>
      </c>
      <c r="H1191" s="22" t="s">
        <v>1327</v>
      </c>
      <c r="I1191" s="23">
        <v>1</v>
      </c>
      <c r="J1191" s="23">
        <v>350</v>
      </c>
      <c r="K1191" s="23" t="s">
        <v>1977</v>
      </c>
      <c r="L1191" s="22" t="s">
        <v>1978</v>
      </c>
      <c r="M1191" s="21" t="s">
        <v>197</v>
      </c>
      <c r="N1191" s="23" t="s">
        <v>1223</v>
      </c>
      <c r="O1191" s="22" t="s">
        <v>1224</v>
      </c>
      <c r="P1191" s="22" t="s">
        <v>1225</v>
      </c>
      <c r="Q1191" s="23" t="s">
        <v>2003</v>
      </c>
      <c r="R1191" s="22" t="s">
        <v>2004</v>
      </c>
      <c r="S1191" s="21" t="s">
        <v>206</v>
      </c>
      <c r="T1191" s="23" t="s">
        <v>2005</v>
      </c>
      <c r="U1191" s="24" t="s">
        <v>15</v>
      </c>
      <c r="V1191" s="23">
        <v>100</v>
      </c>
      <c r="W1191" s="25">
        <v>32088.52</v>
      </c>
      <c r="X1191" s="25">
        <v>32088.52</v>
      </c>
      <c r="Y1191" s="25">
        <v>32088.52</v>
      </c>
      <c r="Z1191" s="25">
        <v>32088.52</v>
      </c>
      <c r="AA1191" s="25">
        <v>32088.52</v>
      </c>
      <c r="AB1191" s="25">
        <v>32088.52</v>
      </c>
      <c r="AC1191" s="26">
        <v>45152.505756550927</v>
      </c>
      <c r="AD1191" s="27">
        <f>ROW()</f>
        <v>1191</v>
      </c>
      <c r="AE1191" s="27">
        <f>1</f>
        <v>1</v>
      </c>
      <c r="AF1191" s="27">
        <f>SUBTOTAL(109,Tbl_NGF_Data[[#This Row],[Counter]])</f>
        <v>1</v>
      </c>
    </row>
    <row r="1192" spans="2:32" ht="45" x14ac:dyDescent="0.25">
      <c r="B1192" s="21" t="s">
        <v>158</v>
      </c>
      <c r="C1192" s="22" t="s">
        <v>1779</v>
      </c>
      <c r="D1192" s="23">
        <v>6</v>
      </c>
      <c r="E1192" s="22" t="s">
        <v>158</v>
      </c>
      <c r="F1192" s="23">
        <v>6</v>
      </c>
      <c r="G1192" s="22" t="s">
        <v>1779</v>
      </c>
      <c r="H1192" s="22" t="s">
        <v>1327</v>
      </c>
      <c r="I1192" s="23">
        <v>1</v>
      </c>
      <c r="J1192" s="23">
        <v>350</v>
      </c>
      <c r="K1192" s="23" t="s">
        <v>1977</v>
      </c>
      <c r="L1192" s="22" t="s">
        <v>1978</v>
      </c>
      <c r="M1192" s="21" t="s">
        <v>197</v>
      </c>
      <c r="N1192" s="23" t="s">
        <v>1223</v>
      </c>
      <c r="O1192" s="22" t="s">
        <v>1224</v>
      </c>
      <c r="P1192" s="22" t="s">
        <v>1225</v>
      </c>
      <c r="Q1192" s="23" t="s">
        <v>2006</v>
      </c>
      <c r="R1192" s="22" t="s">
        <v>2007</v>
      </c>
      <c r="S1192" s="21" t="s">
        <v>207</v>
      </c>
      <c r="T1192" s="23" t="s">
        <v>2008</v>
      </c>
      <c r="U1192" s="24" t="s">
        <v>15</v>
      </c>
      <c r="V1192" s="23">
        <v>100</v>
      </c>
      <c r="W1192" s="25">
        <v>93100.58</v>
      </c>
      <c r="X1192" s="25">
        <v>90996.33</v>
      </c>
      <c r="Y1192" s="25">
        <v>91171.839999999997</v>
      </c>
      <c r="Z1192" s="25">
        <v>87417.27</v>
      </c>
      <c r="AA1192" s="25">
        <v>80085.7</v>
      </c>
      <c r="AB1192" s="25">
        <v>81623.97</v>
      </c>
      <c r="AC1192" s="26">
        <v>45152.505756550927</v>
      </c>
      <c r="AD1192" s="27">
        <f>ROW()</f>
        <v>1192</v>
      </c>
      <c r="AE1192" s="27">
        <f>1</f>
        <v>1</v>
      </c>
      <c r="AF1192" s="27">
        <f>SUBTOTAL(109,Tbl_NGF_Data[[#This Row],[Counter]])</f>
        <v>1</v>
      </c>
    </row>
    <row r="1193" spans="2:32" ht="45" x14ac:dyDescent="0.25">
      <c r="B1193" s="21" t="s">
        <v>158</v>
      </c>
      <c r="C1193" s="22" t="s">
        <v>1779</v>
      </c>
      <c r="D1193" s="23">
        <v>6</v>
      </c>
      <c r="E1193" s="22" t="s">
        <v>158</v>
      </c>
      <c r="F1193" s="23">
        <v>6</v>
      </c>
      <c r="G1193" s="22" t="s">
        <v>1779</v>
      </c>
      <c r="H1193" s="22" t="s">
        <v>1327</v>
      </c>
      <c r="I1193" s="23">
        <v>1</v>
      </c>
      <c r="J1193" s="23">
        <v>350</v>
      </c>
      <c r="K1193" s="23" t="s">
        <v>1977</v>
      </c>
      <c r="L1193" s="22" t="s">
        <v>1978</v>
      </c>
      <c r="M1193" s="21" t="s">
        <v>197</v>
      </c>
      <c r="N1193" s="23" t="s">
        <v>1223</v>
      </c>
      <c r="O1193" s="22" t="s">
        <v>1224</v>
      </c>
      <c r="P1193" s="22" t="s">
        <v>1225</v>
      </c>
      <c r="Q1193" s="23" t="s">
        <v>2006</v>
      </c>
      <c r="R1193" s="22" t="s">
        <v>2007</v>
      </c>
      <c r="S1193" s="21" t="s">
        <v>207</v>
      </c>
      <c r="T1193" s="23" t="s">
        <v>2008</v>
      </c>
      <c r="U1193" s="24" t="s">
        <v>16</v>
      </c>
      <c r="V1193" s="23">
        <v>135</v>
      </c>
      <c r="W1193" s="25">
        <v>100000</v>
      </c>
      <c r="X1193" s="25">
        <v>100000</v>
      </c>
      <c r="Y1193" s="25">
        <v>100000</v>
      </c>
      <c r="Z1193" s="25">
        <v>100000</v>
      </c>
      <c r="AA1193" s="25">
        <v>100000</v>
      </c>
      <c r="AB1193" s="25">
        <v>100000</v>
      </c>
      <c r="AC1193" s="26">
        <v>45152.505756550927</v>
      </c>
      <c r="AD1193" s="27">
        <f>ROW()</f>
        <v>1193</v>
      </c>
      <c r="AE1193" s="27">
        <f>1</f>
        <v>1</v>
      </c>
      <c r="AF1193" s="27">
        <f>SUBTOTAL(109,Tbl_NGF_Data[[#This Row],[Counter]])</f>
        <v>1</v>
      </c>
    </row>
    <row r="1194" spans="2:32" ht="45" x14ac:dyDescent="0.25">
      <c r="B1194" s="21" t="s">
        <v>158</v>
      </c>
      <c r="C1194" s="22" t="s">
        <v>1779</v>
      </c>
      <c r="D1194" s="23">
        <v>6</v>
      </c>
      <c r="E1194" s="22" t="s">
        <v>158</v>
      </c>
      <c r="F1194" s="23">
        <v>6</v>
      </c>
      <c r="G1194" s="22" t="s">
        <v>1779</v>
      </c>
      <c r="H1194" s="22" t="s">
        <v>1327</v>
      </c>
      <c r="I1194" s="23">
        <v>1</v>
      </c>
      <c r="J1194" s="23">
        <v>350</v>
      </c>
      <c r="K1194" s="23" t="s">
        <v>1977</v>
      </c>
      <c r="L1194" s="22" t="s">
        <v>1978</v>
      </c>
      <c r="M1194" s="21" t="s">
        <v>197</v>
      </c>
      <c r="N1194" s="23" t="s">
        <v>1223</v>
      </c>
      <c r="O1194" s="22" t="s">
        <v>1224</v>
      </c>
      <c r="P1194" s="22" t="s">
        <v>1225</v>
      </c>
      <c r="Q1194" s="23" t="s">
        <v>2006</v>
      </c>
      <c r="R1194" s="22" t="s">
        <v>2007</v>
      </c>
      <c r="S1194" s="21" t="s">
        <v>207</v>
      </c>
      <c r="T1194" s="23" t="s">
        <v>2008</v>
      </c>
      <c r="U1194" s="24" t="s">
        <v>17</v>
      </c>
      <c r="V1194" s="23">
        <v>200</v>
      </c>
      <c r="W1194" s="25">
        <v>10514.39</v>
      </c>
      <c r="X1194" s="25">
        <v>4005</v>
      </c>
      <c r="Y1194" s="25">
        <v>1725</v>
      </c>
      <c r="Z1194" s="25">
        <v>4350</v>
      </c>
      <c r="AA1194" s="25">
        <v>7500</v>
      </c>
      <c r="AB1194" s="25">
        <v>0</v>
      </c>
      <c r="AC1194" s="26">
        <v>45152.505756550927</v>
      </c>
      <c r="AD1194" s="27">
        <f>ROW()</f>
        <v>1194</v>
      </c>
      <c r="AE1194" s="27">
        <f>1</f>
        <v>1</v>
      </c>
      <c r="AF1194" s="27">
        <f>SUBTOTAL(109,Tbl_NGF_Data[[#This Row],[Counter]])</f>
        <v>1</v>
      </c>
    </row>
    <row r="1195" spans="2:32" ht="45" x14ac:dyDescent="0.25">
      <c r="B1195" s="21" t="s">
        <v>158</v>
      </c>
      <c r="C1195" s="22" t="s">
        <v>1779</v>
      </c>
      <c r="D1195" s="23">
        <v>6</v>
      </c>
      <c r="E1195" s="22" t="s">
        <v>158</v>
      </c>
      <c r="F1195" s="23">
        <v>6</v>
      </c>
      <c r="G1195" s="22" t="s">
        <v>1779</v>
      </c>
      <c r="H1195" s="22" t="s">
        <v>1327</v>
      </c>
      <c r="I1195" s="23">
        <v>1</v>
      </c>
      <c r="J1195" s="23">
        <v>350</v>
      </c>
      <c r="K1195" s="23" t="s">
        <v>1977</v>
      </c>
      <c r="L1195" s="22" t="s">
        <v>1978</v>
      </c>
      <c r="M1195" s="21" t="s">
        <v>197</v>
      </c>
      <c r="N1195" s="23" t="s">
        <v>1223</v>
      </c>
      <c r="O1195" s="22" t="s">
        <v>1224</v>
      </c>
      <c r="P1195" s="22" t="s">
        <v>1225</v>
      </c>
      <c r="Q1195" s="23" t="s">
        <v>2006</v>
      </c>
      <c r="R1195" s="22" t="s">
        <v>2007</v>
      </c>
      <c r="S1195" s="21" t="s">
        <v>207</v>
      </c>
      <c r="T1195" s="23" t="s">
        <v>2008</v>
      </c>
      <c r="U1195" s="24" t="s">
        <v>18</v>
      </c>
      <c r="V1195" s="23">
        <v>220</v>
      </c>
      <c r="W1195" s="25">
        <v>89485.61</v>
      </c>
      <c r="X1195" s="25">
        <v>95995</v>
      </c>
      <c r="Y1195" s="25">
        <v>98275</v>
      </c>
      <c r="Z1195" s="25">
        <v>95650</v>
      </c>
      <c r="AA1195" s="25">
        <v>92500</v>
      </c>
      <c r="AB1195" s="25">
        <v>100000</v>
      </c>
      <c r="AC1195" s="26">
        <v>45152.505756550927</v>
      </c>
      <c r="AD1195" s="27">
        <f>ROW()</f>
        <v>1195</v>
      </c>
      <c r="AE1195" s="27">
        <f>1</f>
        <v>1</v>
      </c>
      <c r="AF1195" s="27">
        <f>SUBTOTAL(109,Tbl_NGF_Data[[#This Row],[Counter]])</f>
        <v>1</v>
      </c>
    </row>
    <row r="1196" spans="2:32" ht="45" x14ac:dyDescent="0.25">
      <c r="B1196" s="21" t="s">
        <v>158</v>
      </c>
      <c r="C1196" s="22" t="s">
        <v>1779</v>
      </c>
      <c r="D1196" s="23">
        <v>6</v>
      </c>
      <c r="E1196" s="22" t="s">
        <v>158</v>
      </c>
      <c r="F1196" s="23">
        <v>6</v>
      </c>
      <c r="G1196" s="22" t="s">
        <v>1779</v>
      </c>
      <c r="H1196" s="22" t="s">
        <v>1327</v>
      </c>
      <c r="I1196" s="23">
        <v>1</v>
      </c>
      <c r="J1196" s="23">
        <v>350</v>
      </c>
      <c r="K1196" s="23" t="s">
        <v>1977</v>
      </c>
      <c r="L1196" s="22" t="s">
        <v>1978</v>
      </c>
      <c r="M1196" s="21" t="s">
        <v>197</v>
      </c>
      <c r="N1196" s="23" t="s">
        <v>1223</v>
      </c>
      <c r="O1196" s="22" t="s">
        <v>1224</v>
      </c>
      <c r="P1196" s="22" t="s">
        <v>1225</v>
      </c>
      <c r="Q1196" s="23" t="s">
        <v>2006</v>
      </c>
      <c r="R1196" s="22" t="s">
        <v>2007</v>
      </c>
      <c r="S1196" s="21" t="s">
        <v>207</v>
      </c>
      <c r="T1196" s="23" t="s">
        <v>2008</v>
      </c>
      <c r="U1196" s="24" t="s">
        <v>19</v>
      </c>
      <c r="V1196" s="23">
        <v>500</v>
      </c>
      <c r="W1196" s="25">
        <v>1197.73</v>
      </c>
      <c r="X1196" s="25">
        <v>1900.75</v>
      </c>
      <c r="Y1196" s="25">
        <v>1900.51</v>
      </c>
      <c r="Z1196" s="25">
        <v>595.42999999999995</v>
      </c>
      <c r="AA1196" s="25">
        <v>168.43</v>
      </c>
      <c r="AB1196" s="25">
        <v>1538.27</v>
      </c>
      <c r="AC1196" s="26">
        <v>45152.505756550927</v>
      </c>
      <c r="AD1196" s="27">
        <f>ROW()</f>
        <v>1196</v>
      </c>
      <c r="AE1196" s="27">
        <f>1</f>
        <v>1</v>
      </c>
      <c r="AF1196" s="27">
        <f>SUBTOTAL(109,Tbl_NGF_Data[[#This Row],[Counter]])</f>
        <v>1</v>
      </c>
    </row>
    <row r="1197" spans="2:32" ht="60" x14ac:dyDescent="0.25">
      <c r="B1197" s="21" t="s">
        <v>158</v>
      </c>
      <c r="C1197" s="22" t="s">
        <v>1779</v>
      </c>
      <c r="D1197" s="23">
        <v>6</v>
      </c>
      <c r="E1197" s="22" t="s">
        <v>158</v>
      </c>
      <c r="F1197" s="23">
        <v>6</v>
      </c>
      <c r="G1197" s="22" t="s">
        <v>1779</v>
      </c>
      <c r="H1197" s="22" t="s">
        <v>1327</v>
      </c>
      <c r="I1197" s="23">
        <v>1</v>
      </c>
      <c r="J1197" s="23">
        <v>350</v>
      </c>
      <c r="K1197" s="23" t="s">
        <v>1977</v>
      </c>
      <c r="L1197" s="22" t="s">
        <v>1978</v>
      </c>
      <c r="M1197" s="21" t="s">
        <v>197</v>
      </c>
      <c r="N1197" s="23" t="s">
        <v>1186</v>
      </c>
      <c r="O1197" s="22" t="s">
        <v>1187</v>
      </c>
      <c r="P1197" s="22" t="s">
        <v>1188</v>
      </c>
      <c r="Q1197" s="23" t="s">
        <v>2009</v>
      </c>
      <c r="R1197" s="22" t="s">
        <v>2010</v>
      </c>
      <c r="S1197" s="21" t="s">
        <v>208</v>
      </c>
      <c r="T1197" s="23" t="s">
        <v>2011</v>
      </c>
      <c r="U1197" s="24" t="s">
        <v>19</v>
      </c>
      <c r="V1197" s="23">
        <v>500</v>
      </c>
      <c r="W1197" s="25">
        <v>0</v>
      </c>
      <c r="X1197" s="25">
        <v>0.03</v>
      </c>
      <c r="Y1197" s="25">
        <v>0</v>
      </c>
      <c r="Z1197" s="25">
        <v>0</v>
      </c>
      <c r="AA1197" s="25">
        <v>0</v>
      </c>
      <c r="AB1197" s="25">
        <v>0</v>
      </c>
      <c r="AC1197" s="26">
        <v>45152.505756550927</v>
      </c>
      <c r="AD1197" s="27">
        <f>ROW()</f>
        <v>1197</v>
      </c>
      <c r="AE1197" s="27">
        <f>1</f>
        <v>1</v>
      </c>
      <c r="AF1197" s="27">
        <f>SUBTOTAL(109,Tbl_NGF_Data[[#This Row],[Counter]])</f>
        <v>1</v>
      </c>
    </row>
    <row r="1198" spans="2:32" ht="45" x14ac:dyDescent="0.25">
      <c r="B1198" s="21" t="s">
        <v>158</v>
      </c>
      <c r="C1198" s="22" t="s">
        <v>1779</v>
      </c>
      <c r="D1198" s="23">
        <v>6</v>
      </c>
      <c r="E1198" s="22" t="s">
        <v>158</v>
      </c>
      <c r="F1198" s="23">
        <v>6</v>
      </c>
      <c r="G1198" s="22" t="s">
        <v>1779</v>
      </c>
      <c r="H1198" s="22" t="s">
        <v>1327</v>
      </c>
      <c r="I1198" s="23">
        <v>1</v>
      </c>
      <c r="J1198" s="23">
        <v>350</v>
      </c>
      <c r="K1198" s="23" t="s">
        <v>1977</v>
      </c>
      <c r="L1198" s="22" t="s">
        <v>1978</v>
      </c>
      <c r="M1198" s="21" t="s">
        <v>197</v>
      </c>
      <c r="N1198" s="23" t="s">
        <v>1186</v>
      </c>
      <c r="O1198" s="22" t="s">
        <v>1187</v>
      </c>
      <c r="P1198" s="22" t="s">
        <v>1188</v>
      </c>
      <c r="Q1198" s="23" t="s">
        <v>1320</v>
      </c>
      <c r="R1198" s="22" t="s">
        <v>1321</v>
      </c>
      <c r="S1198" s="21" t="s">
        <v>209</v>
      </c>
      <c r="T1198" s="23" t="s">
        <v>2012</v>
      </c>
      <c r="U1198" s="24" t="s">
        <v>15</v>
      </c>
      <c r="V1198" s="23">
        <v>100</v>
      </c>
      <c r="W1198" s="25">
        <v>0</v>
      </c>
      <c r="X1198" s="25">
        <v>0</v>
      </c>
      <c r="Y1198" s="25">
        <v>0</v>
      </c>
      <c r="Z1198" s="25">
        <v>24403854</v>
      </c>
      <c r="AA1198" s="25">
        <v>0</v>
      </c>
      <c r="AB1198" s="25">
        <v>0</v>
      </c>
      <c r="AC1198" s="26">
        <v>45152.505756550927</v>
      </c>
      <c r="AD1198" s="27">
        <f>ROW()</f>
        <v>1198</v>
      </c>
      <c r="AE1198" s="27">
        <f>1</f>
        <v>1</v>
      </c>
      <c r="AF1198" s="27">
        <f>SUBTOTAL(109,Tbl_NGF_Data[[#This Row],[Counter]])</f>
        <v>1</v>
      </c>
    </row>
    <row r="1199" spans="2:32" ht="45" x14ac:dyDescent="0.25">
      <c r="B1199" s="21" t="s">
        <v>158</v>
      </c>
      <c r="C1199" s="22" t="s">
        <v>1779</v>
      </c>
      <c r="D1199" s="23">
        <v>6</v>
      </c>
      <c r="E1199" s="22" t="s">
        <v>158</v>
      </c>
      <c r="F1199" s="23">
        <v>6</v>
      </c>
      <c r="G1199" s="22" t="s">
        <v>1779</v>
      </c>
      <c r="H1199" s="22" t="s">
        <v>1327</v>
      </c>
      <c r="I1199" s="23">
        <v>1</v>
      </c>
      <c r="J1199" s="23">
        <v>350</v>
      </c>
      <c r="K1199" s="23" t="s">
        <v>1977</v>
      </c>
      <c r="L1199" s="22" t="s">
        <v>1978</v>
      </c>
      <c r="M1199" s="21" t="s">
        <v>197</v>
      </c>
      <c r="N1199" s="23" t="s">
        <v>1186</v>
      </c>
      <c r="O1199" s="22" t="s">
        <v>1187</v>
      </c>
      <c r="P1199" s="22" t="s">
        <v>1188</v>
      </c>
      <c r="Q1199" s="23" t="s">
        <v>1320</v>
      </c>
      <c r="R1199" s="22" t="s">
        <v>1321</v>
      </c>
      <c r="S1199" s="21" t="s">
        <v>209</v>
      </c>
      <c r="T1199" s="23" t="s">
        <v>2012</v>
      </c>
      <c r="U1199" s="24" t="s">
        <v>16</v>
      </c>
      <c r="V1199" s="23">
        <v>135</v>
      </c>
      <c r="W1199" s="25">
        <v>0</v>
      </c>
      <c r="X1199" s="25">
        <v>0</v>
      </c>
      <c r="Y1199" s="25">
        <v>0</v>
      </c>
      <c r="Z1199" s="25">
        <v>25000000</v>
      </c>
      <c r="AA1199" s="25">
        <v>24403854</v>
      </c>
      <c r="AB1199" s="25">
        <v>0</v>
      </c>
      <c r="AC1199" s="26">
        <v>45152.505756550927</v>
      </c>
      <c r="AD1199" s="27">
        <f>ROW()</f>
        <v>1199</v>
      </c>
      <c r="AE1199" s="27">
        <f>1</f>
        <v>1</v>
      </c>
      <c r="AF1199" s="27">
        <f>SUBTOTAL(109,Tbl_NGF_Data[[#This Row],[Counter]])</f>
        <v>1</v>
      </c>
    </row>
    <row r="1200" spans="2:32" ht="45" x14ac:dyDescent="0.25">
      <c r="B1200" s="21" t="s">
        <v>158</v>
      </c>
      <c r="C1200" s="22" t="s">
        <v>1779</v>
      </c>
      <c r="D1200" s="23">
        <v>6</v>
      </c>
      <c r="E1200" s="22" t="s">
        <v>158</v>
      </c>
      <c r="F1200" s="23">
        <v>6</v>
      </c>
      <c r="G1200" s="22" t="s">
        <v>1779</v>
      </c>
      <c r="H1200" s="22" t="s">
        <v>1327</v>
      </c>
      <c r="I1200" s="23">
        <v>1</v>
      </c>
      <c r="J1200" s="23">
        <v>350</v>
      </c>
      <c r="K1200" s="23" t="s">
        <v>1977</v>
      </c>
      <c r="L1200" s="22" t="s">
        <v>1978</v>
      </c>
      <c r="M1200" s="21" t="s">
        <v>197</v>
      </c>
      <c r="N1200" s="23" t="s">
        <v>1186</v>
      </c>
      <c r="O1200" s="22" t="s">
        <v>1187</v>
      </c>
      <c r="P1200" s="22" t="s">
        <v>1188</v>
      </c>
      <c r="Q1200" s="23" t="s">
        <v>1320</v>
      </c>
      <c r="R1200" s="22" t="s">
        <v>1321</v>
      </c>
      <c r="S1200" s="21" t="s">
        <v>209</v>
      </c>
      <c r="T1200" s="23" t="s">
        <v>2012</v>
      </c>
      <c r="U1200" s="24" t="s">
        <v>17</v>
      </c>
      <c r="V1200" s="23">
        <v>200</v>
      </c>
      <c r="W1200" s="25">
        <v>0</v>
      </c>
      <c r="X1200" s="25">
        <v>0</v>
      </c>
      <c r="Y1200" s="25">
        <v>0</v>
      </c>
      <c r="Z1200" s="25">
        <v>596146</v>
      </c>
      <c r="AA1200" s="25">
        <v>24403853.999999993</v>
      </c>
      <c r="AB1200" s="25">
        <v>0</v>
      </c>
      <c r="AC1200" s="26">
        <v>45152.505756550927</v>
      </c>
      <c r="AD1200" s="27">
        <f>ROW()</f>
        <v>1200</v>
      </c>
      <c r="AE1200" s="27">
        <f>1</f>
        <v>1</v>
      </c>
      <c r="AF1200" s="27">
        <f>SUBTOTAL(109,Tbl_NGF_Data[[#This Row],[Counter]])</f>
        <v>1</v>
      </c>
    </row>
    <row r="1201" spans="2:32" ht="45" x14ac:dyDescent="0.25">
      <c r="B1201" s="21" t="s">
        <v>158</v>
      </c>
      <c r="C1201" s="22" t="s">
        <v>1779</v>
      </c>
      <c r="D1201" s="23">
        <v>6</v>
      </c>
      <c r="E1201" s="22" t="s">
        <v>158</v>
      </c>
      <c r="F1201" s="23">
        <v>6</v>
      </c>
      <c r="G1201" s="22" t="s">
        <v>1779</v>
      </c>
      <c r="H1201" s="22" t="s">
        <v>1327</v>
      </c>
      <c r="I1201" s="23">
        <v>1</v>
      </c>
      <c r="J1201" s="23">
        <v>350</v>
      </c>
      <c r="K1201" s="23" t="s">
        <v>1977</v>
      </c>
      <c r="L1201" s="22" t="s">
        <v>1978</v>
      </c>
      <c r="M1201" s="21" t="s">
        <v>197</v>
      </c>
      <c r="N1201" s="23" t="s">
        <v>1186</v>
      </c>
      <c r="O1201" s="22" t="s">
        <v>1187</v>
      </c>
      <c r="P1201" s="22" t="s">
        <v>1188</v>
      </c>
      <c r="Q1201" s="23" t="s">
        <v>1320</v>
      </c>
      <c r="R1201" s="22" t="s">
        <v>1321</v>
      </c>
      <c r="S1201" s="21" t="s">
        <v>209</v>
      </c>
      <c r="T1201" s="23" t="s">
        <v>2012</v>
      </c>
      <c r="U1201" s="24" t="s">
        <v>18</v>
      </c>
      <c r="V1201" s="23">
        <v>220</v>
      </c>
      <c r="W1201" s="25">
        <v>0</v>
      </c>
      <c r="X1201" s="25">
        <v>0</v>
      </c>
      <c r="Y1201" s="25">
        <v>0</v>
      </c>
      <c r="Z1201" s="25">
        <v>24403854</v>
      </c>
      <c r="AA1201" s="25">
        <v>7.4505805969238281E-9</v>
      </c>
      <c r="AB1201" s="25">
        <v>0</v>
      </c>
      <c r="AC1201" s="26">
        <v>45152.505756550927</v>
      </c>
      <c r="AD1201" s="27">
        <f>ROW()</f>
        <v>1201</v>
      </c>
      <c r="AE1201" s="27">
        <f>1</f>
        <v>1</v>
      </c>
      <c r="AF1201" s="27">
        <f>SUBTOTAL(109,Tbl_NGF_Data[[#This Row],[Counter]])</f>
        <v>1</v>
      </c>
    </row>
    <row r="1202" spans="2:32" ht="60" x14ac:dyDescent="0.25">
      <c r="B1202" s="21" t="s">
        <v>158</v>
      </c>
      <c r="C1202" s="22" t="s">
        <v>1779</v>
      </c>
      <c r="D1202" s="23">
        <v>6</v>
      </c>
      <c r="E1202" s="22" t="s">
        <v>158</v>
      </c>
      <c r="F1202" s="23">
        <v>6</v>
      </c>
      <c r="G1202" s="22" t="s">
        <v>1779</v>
      </c>
      <c r="H1202" s="22" t="s">
        <v>1327</v>
      </c>
      <c r="I1202" s="23">
        <v>1</v>
      </c>
      <c r="J1202" s="23">
        <v>350</v>
      </c>
      <c r="K1202" s="23" t="s">
        <v>1977</v>
      </c>
      <c r="L1202" s="22" t="s">
        <v>1978</v>
      </c>
      <c r="M1202" s="21" t="s">
        <v>197</v>
      </c>
      <c r="N1202" s="23" t="s">
        <v>1186</v>
      </c>
      <c r="O1202" s="22" t="s">
        <v>1187</v>
      </c>
      <c r="P1202" s="22" t="s">
        <v>1188</v>
      </c>
      <c r="Q1202" s="23" t="s">
        <v>2013</v>
      </c>
      <c r="R1202" s="22" t="s">
        <v>2014</v>
      </c>
      <c r="S1202" s="21" t="s">
        <v>210</v>
      </c>
      <c r="T1202" s="23" t="s">
        <v>2015</v>
      </c>
      <c r="U1202" s="24" t="s">
        <v>15</v>
      </c>
      <c r="V1202" s="23">
        <v>100</v>
      </c>
      <c r="W1202" s="25">
        <v>9726.74</v>
      </c>
      <c r="X1202" s="25">
        <v>29864.38</v>
      </c>
      <c r="Y1202" s="25">
        <v>46.47</v>
      </c>
      <c r="Z1202" s="25">
        <v>0</v>
      </c>
      <c r="AA1202" s="25">
        <v>0</v>
      </c>
      <c r="AB1202" s="25">
        <v>0</v>
      </c>
      <c r="AC1202" s="26">
        <v>45152.505756550927</v>
      </c>
      <c r="AD1202" s="27">
        <f>ROW()</f>
        <v>1202</v>
      </c>
      <c r="AE1202" s="27">
        <f>1</f>
        <v>1</v>
      </c>
      <c r="AF1202" s="27">
        <f>SUBTOTAL(109,Tbl_NGF_Data[[#This Row],[Counter]])</f>
        <v>1</v>
      </c>
    </row>
    <row r="1203" spans="2:32" ht="60" x14ac:dyDescent="0.25">
      <c r="B1203" s="21" t="s">
        <v>158</v>
      </c>
      <c r="C1203" s="22" t="s">
        <v>1779</v>
      </c>
      <c r="D1203" s="23">
        <v>6</v>
      </c>
      <c r="E1203" s="22" t="s">
        <v>158</v>
      </c>
      <c r="F1203" s="23">
        <v>6</v>
      </c>
      <c r="G1203" s="22" t="s">
        <v>1779</v>
      </c>
      <c r="H1203" s="22" t="s">
        <v>1327</v>
      </c>
      <c r="I1203" s="23">
        <v>1</v>
      </c>
      <c r="J1203" s="23">
        <v>350</v>
      </c>
      <c r="K1203" s="23" t="s">
        <v>1977</v>
      </c>
      <c r="L1203" s="22" t="s">
        <v>1978</v>
      </c>
      <c r="M1203" s="21" t="s">
        <v>197</v>
      </c>
      <c r="N1203" s="23" t="s">
        <v>1186</v>
      </c>
      <c r="O1203" s="22" t="s">
        <v>1187</v>
      </c>
      <c r="P1203" s="22" t="s">
        <v>1188</v>
      </c>
      <c r="Q1203" s="23" t="s">
        <v>2013</v>
      </c>
      <c r="R1203" s="22" t="s">
        <v>2014</v>
      </c>
      <c r="S1203" s="21" t="s">
        <v>210</v>
      </c>
      <c r="T1203" s="23" t="s">
        <v>2015</v>
      </c>
      <c r="U1203" s="24" t="s">
        <v>19</v>
      </c>
      <c r="V1203" s="23">
        <v>500</v>
      </c>
      <c r="W1203" s="25">
        <v>1254.1500000000001</v>
      </c>
      <c r="X1203" s="25">
        <v>4043.5299999999997</v>
      </c>
      <c r="Y1203" s="25">
        <v>401.45</v>
      </c>
      <c r="Z1203" s="25">
        <v>0</v>
      </c>
      <c r="AA1203" s="25">
        <v>0</v>
      </c>
      <c r="AB1203" s="25">
        <v>0</v>
      </c>
      <c r="AC1203" s="26">
        <v>45152.505756550927</v>
      </c>
      <c r="AD1203" s="27">
        <f>ROW()</f>
        <v>1203</v>
      </c>
      <c r="AE1203" s="27">
        <f>1</f>
        <v>1</v>
      </c>
      <c r="AF1203" s="27">
        <f>SUBTOTAL(109,Tbl_NGF_Data[[#This Row],[Counter]])</f>
        <v>1</v>
      </c>
    </row>
    <row r="1204" spans="2:32" ht="60" x14ac:dyDescent="0.25">
      <c r="B1204" s="21" t="s">
        <v>158</v>
      </c>
      <c r="C1204" s="22" t="s">
        <v>1779</v>
      </c>
      <c r="D1204" s="23">
        <v>6</v>
      </c>
      <c r="E1204" s="22" t="s">
        <v>158</v>
      </c>
      <c r="F1204" s="23">
        <v>6</v>
      </c>
      <c r="G1204" s="22" t="s">
        <v>1779</v>
      </c>
      <c r="H1204" s="22" t="s">
        <v>1327</v>
      </c>
      <c r="I1204" s="23">
        <v>1</v>
      </c>
      <c r="J1204" s="23">
        <v>350</v>
      </c>
      <c r="K1204" s="23" t="s">
        <v>1977</v>
      </c>
      <c r="L1204" s="22" t="s">
        <v>1978</v>
      </c>
      <c r="M1204" s="21" t="s">
        <v>197</v>
      </c>
      <c r="N1204" s="23" t="s">
        <v>1186</v>
      </c>
      <c r="O1204" s="22" t="s">
        <v>1187</v>
      </c>
      <c r="P1204" s="22" t="s">
        <v>1188</v>
      </c>
      <c r="Q1204" s="23" t="s">
        <v>2016</v>
      </c>
      <c r="R1204" s="22" t="s">
        <v>2017</v>
      </c>
      <c r="S1204" s="21" t="s">
        <v>211</v>
      </c>
      <c r="T1204" s="23" t="s">
        <v>2018</v>
      </c>
      <c r="U1204" s="24" t="s">
        <v>15</v>
      </c>
      <c r="V1204" s="23">
        <v>100</v>
      </c>
      <c r="W1204" s="25">
        <v>114123.17</v>
      </c>
      <c r="X1204" s="25">
        <v>0</v>
      </c>
      <c r="Y1204" s="25">
        <v>0</v>
      </c>
      <c r="Z1204" s="25">
        <v>0</v>
      </c>
      <c r="AA1204" s="25">
        <v>0</v>
      </c>
      <c r="AB1204" s="25">
        <v>0</v>
      </c>
      <c r="AC1204" s="26">
        <v>45152.505756550927</v>
      </c>
      <c r="AD1204" s="27">
        <f>ROW()</f>
        <v>1204</v>
      </c>
      <c r="AE1204" s="27">
        <f>1</f>
        <v>1</v>
      </c>
      <c r="AF1204" s="27">
        <f>SUBTOTAL(109,Tbl_NGF_Data[[#This Row],[Counter]])</f>
        <v>1</v>
      </c>
    </row>
    <row r="1205" spans="2:32" ht="60" x14ac:dyDescent="0.25">
      <c r="B1205" s="21" t="s">
        <v>158</v>
      </c>
      <c r="C1205" s="22" t="s">
        <v>1779</v>
      </c>
      <c r="D1205" s="23">
        <v>6</v>
      </c>
      <c r="E1205" s="22" t="s">
        <v>158</v>
      </c>
      <c r="F1205" s="23">
        <v>6</v>
      </c>
      <c r="G1205" s="22" t="s">
        <v>1779</v>
      </c>
      <c r="H1205" s="22" t="s">
        <v>1327</v>
      </c>
      <c r="I1205" s="23">
        <v>1</v>
      </c>
      <c r="J1205" s="23">
        <v>350</v>
      </c>
      <c r="K1205" s="23" t="s">
        <v>1977</v>
      </c>
      <c r="L1205" s="22" t="s">
        <v>1978</v>
      </c>
      <c r="M1205" s="21" t="s">
        <v>197</v>
      </c>
      <c r="N1205" s="23" t="s">
        <v>1186</v>
      </c>
      <c r="O1205" s="22" t="s">
        <v>1187</v>
      </c>
      <c r="P1205" s="22" t="s">
        <v>1188</v>
      </c>
      <c r="Q1205" s="23" t="s">
        <v>2016</v>
      </c>
      <c r="R1205" s="22" t="s">
        <v>2017</v>
      </c>
      <c r="S1205" s="21" t="s">
        <v>211</v>
      </c>
      <c r="T1205" s="23" t="s">
        <v>2018</v>
      </c>
      <c r="U1205" s="24" t="s">
        <v>16</v>
      </c>
      <c r="V1205" s="23">
        <v>135</v>
      </c>
      <c r="W1205" s="25">
        <v>35000</v>
      </c>
      <c r="X1205" s="25">
        <v>35000</v>
      </c>
      <c r="Y1205" s="25">
        <v>35000</v>
      </c>
      <c r="Z1205" s="25">
        <v>35000</v>
      </c>
      <c r="AA1205" s="25">
        <v>35000</v>
      </c>
      <c r="AB1205" s="25">
        <v>35000</v>
      </c>
      <c r="AC1205" s="26">
        <v>45152.505756550927</v>
      </c>
      <c r="AD1205" s="27">
        <f>ROW()</f>
        <v>1205</v>
      </c>
      <c r="AE1205" s="27">
        <f>1</f>
        <v>1</v>
      </c>
      <c r="AF1205" s="27">
        <f>SUBTOTAL(109,Tbl_NGF_Data[[#This Row],[Counter]])</f>
        <v>1</v>
      </c>
    </row>
    <row r="1206" spans="2:32" ht="60" x14ac:dyDescent="0.25">
      <c r="B1206" s="21" t="s">
        <v>158</v>
      </c>
      <c r="C1206" s="22" t="s">
        <v>1779</v>
      </c>
      <c r="D1206" s="23">
        <v>6</v>
      </c>
      <c r="E1206" s="22" t="s">
        <v>158</v>
      </c>
      <c r="F1206" s="23">
        <v>6</v>
      </c>
      <c r="G1206" s="22" t="s">
        <v>1779</v>
      </c>
      <c r="H1206" s="22" t="s">
        <v>1327</v>
      </c>
      <c r="I1206" s="23">
        <v>1</v>
      </c>
      <c r="J1206" s="23">
        <v>350</v>
      </c>
      <c r="K1206" s="23" t="s">
        <v>1977</v>
      </c>
      <c r="L1206" s="22" t="s">
        <v>1978</v>
      </c>
      <c r="M1206" s="21" t="s">
        <v>197</v>
      </c>
      <c r="N1206" s="23" t="s">
        <v>1186</v>
      </c>
      <c r="O1206" s="22" t="s">
        <v>1187</v>
      </c>
      <c r="P1206" s="22" t="s">
        <v>1188</v>
      </c>
      <c r="Q1206" s="23" t="s">
        <v>2016</v>
      </c>
      <c r="R1206" s="22" t="s">
        <v>2017</v>
      </c>
      <c r="S1206" s="21" t="s">
        <v>211</v>
      </c>
      <c r="T1206" s="23" t="s">
        <v>2018</v>
      </c>
      <c r="U1206" s="24" t="s">
        <v>18</v>
      </c>
      <c r="V1206" s="23">
        <v>220</v>
      </c>
      <c r="W1206" s="25">
        <v>35000</v>
      </c>
      <c r="X1206" s="25">
        <v>35000</v>
      </c>
      <c r="Y1206" s="25">
        <v>35000</v>
      </c>
      <c r="Z1206" s="25">
        <v>35000</v>
      </c>
      <c r="AA1206" s="25">
        <v>35000</v>
      </c>
      <c r="AB1206" s="25">
        <v>35000</v>
      </c>
      <c r="AC1206" s="26">
        <v>45152.505756550927</v>
      </c>
      <c r="AD1206" s="27">
        <f>ROW()</f>
        <v>1206</v>
      </c>
      <c r="AE1206" s="27">
        <f>1</f>
        <v>1</v>
      </c>
      <c r="AF1206" s="27">
        <f>SUBTOTAL(109,Tbl_NGF_Data[[#This Row],[Counter]])</f>
        <v>1</v>
      </c>
    </row>
    <row r="1207" spans="2:32" ht="60" x14ac:dyDescent="0.25">
      <c r="B1207" s="21" t="s">
        <v>158</v>
      </c>
      <c r="C1207" s="22" t="s">
        <v>1779</v>
      </c>
      <c r="D1207" s="23">
        <v>6</v>
      </c>
      <c r="E1207" s="22" t="s">
        <v>158</v>
      </c>
      <c r="F1207" s="23">
        <v>6</v>
      </c>
      <c r="G1207" s="22" t="s">
        <v>1779</v>
      </c>
      <c r="H1207" s="22" t="s">
        <v>1327</v>
      </c>
      <c r="I1207" s="23">
        <v>1</v>
      </c>
      <c r="J1207" s="23">
        <v>350</v>
      </c>
      <c r="K1207" s="23" t="s">
        <v>1977</v>
      </c>
      <c r="L1207" s="22" t="s">
        <v>1978</v>
      </c>
      <c r="M1207" s="21" t="s">
        <v>197</v>
      </c>
      <c r="N1207" s="23" t="s">
        <v>1186</v>
      </c>
      <c r="O1207" s="22" t="s">
        <v>1187</v>
      </c>
      <c r="P1207" s="22" t="s">
        <v>1188</v>
      </c>
      <c r="Q1207" s="23" t="s">
        <v>2016</v>
      </c>
      <c r="R1207" s="22" t="s">
        <v>2017</v>
      </c>
      <c r="S1207" s="21" t="s">
        <v>211</v>
      </c>
      <c r="T1207" s="23" t="s">
        <v>2018</v>
      </c>
      <c r="U1207" s="24" t="s">
        <v>19</v>
      </c>
      <c r="V1207" s="23">
        <v>500</v>
      </c>
      <c r="W1207" s="25">
        <v>0</v>
      </c>
      <c r="X1207" s="25">
        <v>163601.07999999999</v>
      </c>
      <c r="Y1207" s="25">
        <v>0</v>
      </c>
      <c r="Z1207" s="25">
        <v>0</v>
      </c>
      <c r="AA1207" s="25">
        <v>258134.61</v>
      </c>
      <c r="AB1207" s="25">
        <v>0</v>
      </c>
      <c r="AC1207" s="26">
        <v>45152.505756550927</v>
      </c>
      <c r="AD1207" s="27">
        <f>ROW()</f>
        <v>1207</v>
      </c>
      <c r="AE1207" s="27">
        <f>1</f>
        <v>1</v>
      </c>
      <c r="AF1207" s="27">
        <f>SUBTOTAL(109,Tbl_NGF_Data[[#This Row],[Counter]])</f>
        <v>1</v>
      </c>
    </row>
    <row r="1208" spans="2:32" ht="45" x14ac:dyDescent="0.25">
      <c r="B1208" s="21" t="s">
        <v>158</v>
      </c>
      <c r="C1208" s="22" t="s">
        <v>1779</v>
      </c>
      <c r="D1208" s="23">
        <v>6</v>
      </c>
      <c r="E1208" s="22" t="s">
        <v>158</v>
      </c>
      <c r="F1208" s="23">
        <v>6</v>
      </c>
      <c r="G1208" s="22" t="s">
        <v>1779</v>
      </c>
      <c r="H1208" s="22" t="s">
        <v>1327</v>
      </c>
      <c r="I1208" s="23">
        <v>1</v>
      </c>
      <c r="J1208" s="23">
        <v>350</v>
      </c>
      <c r="K1208" s="23" t="s">
        <v>1977</v>
      </c>
      <c r="L1208" s="22" t="s">
        <v>1978</v>
      </c>
      <c r="M1208" s="21" t="s">
        <v>197</v>
      </c>
      <c r="N1208" s="23" t="s">
        <v>1186</v>
      </c>
      <c r="O1208" s="22" t="s">
        <v>1187</v>
      </c>
      <c r="P1208" s="22" t="s">
        <v>1188</v>
      </c>
      <c r="Q1208" s="23" t="s">
        <v>1838</v>
      </c>
      <c r="R1208" s="22" t="s">
        <v>1839</v>
      </c>
      <c r="S1208" s="21" t="s">
        <v>188</v>
      </c>
      <c r="T1208" s="23" t="s">
        <v>2019</v>
      </c>
      <c r="U1208" s="24" t="s">
        <v>15</v>
      </c>
      <c r="V1208" s="23">
        <v>100</v>
      </c>
      <c r="W1208" s="25">
        <v>177.46</v>
      </c>
      <c r="X1208" s="25">
        <v>0.13</v>
      </c>
      <c r="Y1208" s="25">
        <v>0</v>
      </c>
      <c r="Z1208" s="25">
        <v>0</v>
      </c>
      <c r="AA1208" s="25">
        <v>0</v>
      </c>
      <c r="AB1208" s="25">
        <v>0</v>
      </c>
      <c r="AC1208" s="26">
        <v>45152.505756550927</v>
      </c>
      <c r="AD1208" s="27">
        <f>ROW()</f>
        <v>1208</v>
      </c>
      <c r="AE1208" s="27">
        <f>1</f>
        <v>1</v>
      </c>
      <c r="AF1208" s="27">
        <f>SUBTOTAL(109,Tbl_NGF_Data[[#This Row],[Counter]])</f>
        <v>1</v>
      </c>
    </row>
    <row r="1209" spans="2:32" ht="45" x14ac:dyDescent="0.25">
      <c r="B1209" s="21" t="s">
        <v>158</v>
      </c>
      <c r="C1209" s="22" t="s">
        <v>1779</v>
      </c>
      <c r="D1209" s="23">
        <v>6</v>
      </c>
      <c r="E1209" s="22" t="s">
        <v>158</v>
      </c>
      <c r="F1209" s="23">
        <v>6</v>
      </c>
      <c r="G1209" s="22" t="s">
        <v>1779</v>
      </c>
      <c r="H1209" s="22" t="s">
        <v>1327</v>
      </c>
      <c r="I1209" s="23">
        <v>1</v>
      </c>
      <c r="J1209" s="23">
        <v>350</v>
      </c>
      <c r="K1209" s="23" t="s">
        <v>1977</v>
      </c>
      <c r="L1209" s="22" t="s">
        <v>1978</v>
      </c>
      <c r="M1209" s="21" t="s">
        <v>197</v>
      </c>
      <c r="N1209" s="23" t="s">
        <v>1186</v>
      </c>
      <c r="O1209" s="22" t="s">
        <v>1187</v>
      </c>
      <c r="P1209" s="22" t="s">
        <v>1188</v>
      </c>
      <c r="Q1209" s="23" t="s">
        <v>1838</v>
      </c>
      <c r="R1209" s="22" t="s">
        <v>1839</v>
      </c>
      <c r="S1209" s="21" t="s">
        <v>188</v>
      </c>
      <c r="T1209" s="23" t="s">
        <v>2019</v>
      </c>
      <c r="U1209" s="24" t="s">
        <v>19</v>
      </c>
      <c r="V1209" s="23">
        <v>500</v>
      </c>
      <c r="W1209" s="25">
        <v>2.2400000000000002</v>
      </c>
      <c r="X1209" s="25">
        <v>2.8</v>
      </c>
      <c r="Y1209" s="25">
        <v>0</v>
      </c>
      <c r="Z1209" s="25">
        <v>0</v>
      </c>
      <c r="AA1209" s="25">
        <v>0</v>
      </c>
      <c r="AB1209" s="25">
        <v>0</v>
      </c>
      <c r="AC1209" s="26">
        <v>45152.505756550927</v>
      </c>
      <c r="AD1209" s="27">
        <f>ROW()</f>
        <v>1209</v>
      </c>
      <c r="AE1209" s="27">
        <f>1</f>
        <v>1</v>
      </c>
      <c r="AF1209" s="27">
        <f>SUBTOTAL(109,Tbl_NGF_Data[[#This Row],[Counter]])</f>
        <v>1</v>
      </c>
    </row>
    <row r="1210" spans="2:32" ht="45" x14ac:dyDescent="0.25">
      <c r="B1210" s="21" t="s">
        <v>158</v>
      </c>
      <c r="C1210" s="22" t="s">
        <v>1779</v>
      </c>
      <c r="D1210" s="23">
        <v>6</v>
      </c>
      <c r="E1210" s="22" t="s">
        <v>158</v>
      </c>
      <c r="F1210" s="23">
        <v>6</v>
      </c>
      <c r="G1210" s="22" t="s">
        <v>1779</v>
      </c>
      <c r="H1210" s="22" t="s">
        <v>1327</v>
      </c>
      <c r="I1210" s="23">
        <v>1</v>
      </c>
      <c r="J1210" s="23">
        <v>350</v>
      </c>
      <c r="K1210" s="23" t="s">
        <v>1977</v>
      </c>
      <c r="L1210" s="22" t="s">
        <v>1978</v>
      </c>
      <c r="M1210" s="21" t="s">
        <v>197</v>
      </c>
      <c r="N1210" s="23" t="s">
        <v>1186</v>
      </c>
      <c r="O1210" s="22" t="s">
        <v>1187</v>
      </c>
      <c r="P1210" s="22" t="s">
        <v>1188</v>
      </c>
      <c r="Q1210" s="23" t="s">
        <v>2020</v>
      </c>
      <c r="R1210" s="22" t="s">
        <v>2021</v>
      </c>
      <c r="S1210" s="21" t="s">
        <v>212</v>
      </c>
      <c r="T1210" s="23" t="s">
        <v>2022</v>
      </c>
      <c r="U1210" s="24" t="s">
        <v>15</v>
      </c>
      <c r="V1210" s="23">
        <v>100</v>
      </c>
      <c r="W1210" s="25">
        <v>7520069.8499999996</v>
      </c>
      <c r="X1210" s="25">
        <v>0</v>
      </c>
      <c r="Y1210" s="25">
        <v>0</v>
      </c>
      <c r="Z1210" s="25">
        <v>0</v>
      </c>
      <c r="AA1210" s="25">
        <v>0</v>
      </c>
      <c r="AB1210" s="25">
        <v>0</v>
      </c>
      <c r="AC1210" s="26">
        <v>45152.505756550927</v>
      </c>
      <c r="AD1210" s="27">
        <f>ROW()</f>
        <v>1210</v>
      </c>
      <c r="AE1210" s="27">
        <f>1</f>
        <v>1</v>
      </c>
      <c r="AF1210" s="27">
        <f>SUBTOTAL(109,Tbl_NGF_Data[[#This Row],[Counter]])</f>
        <v>1</v>
      </c>
    </row>
    <row r="1211" spans="2:32" ht="45" x14ac:dyDescent="0.25">
      <c r="B1211" s="21" t="s">
        <v>158</v>
      </c>
      <c r="C1211" s="22" t="s">
        <v>1779</v>
      </c>
      <c r="D1211" s="23">
        <v>6</v>
      </c>
      <c r="E1211" s="22" t="s">
        <v>158</v>
      </c>
      <c r="F1211" s="23">
        <v>6</v>
      </c>
      <c r="G1211" s="22" t="s">
        <v>1779</v>
      </c>
      <c r="H1211" s="22" t="s">
        <v>1327</v>
      </c>
      <c r="I1211" s="23">
        <v>1</v>
      </c>
      <c r="J1211" s="23">
        <v>350</v>
      </c>
      <c r="K1211" s="23" t="s">
        <v>1977</v>
      </c>
      <c r="L1211" s="22" t="s">
        <v>1978</v>
      </c>
      <c r="M1211" s="21" t="s">
        <v>197</v>
      </c>
      <c r="N1211" s="23" t="s">
        <v>1186</v>
      </c>
      <c r="O1211" s="22" t="s">
        <v>1187</v>
      </c>
      <c r="P1211" s="22" t="s">
        <v>1188</v>
      </c>
      <c r="Q1211" s="23" t="s">
        <v>2020</v>
      </c>
      <c r="R1211" s="22" t="s">
        <v>2021</v>
      </c>
      <c r="S1211" s="21" t="s">
        <v>212</v>
      </c>
      <c r="T1211" s="23" t="s">
        <v>2022</v>
      </c>
      <c r="U1211" s="24" t="s">
        <v>19</v>
      </c>
      <c r="V1211" s="23">
        <v>500</v>
      </c>
      <c r="W1211" s="25">
        <v>16217.810000000005</v>
      </c>
      <c r="X1211" s="25">
        <v>29513.85</v>
      </c>
      <c r="Y1211" s="25">
        <v>0</v>
      </c>
      <c r="Z1211" s="25">
        <v>0</v>
      </c>
      <c r="AA1211" s="25">
        <v>0</v>
      </c>
      <c r="AB1211" s="25">
        <v>0</v>
      </c>
      <c r="AC1211" s="26">
        <v>45152.505756550927</v>
      </c>
      <c r="AD1211" s="27">
        <f>ROW()</f>
        <v>1211</v>
      </c>
      <c r="AE1211" s="27">
        <f>1</f>
        <v>1</v>
      </c>
      <c r="AF1211" s="27">
        <f>SUBTOTAL(109,Tbl_NGF_Data[[#This Row],[Counter]])</f>
        <v>1</v>
      </c>
    </row>
    <row r="1212" spans="2:32" ht="45" x14ac:dyDescent="0.25">
      <c r="B1212" s="21" t="s">
        <v>158</v>
      </c>
      <c r="C1212" s="22" t="s">
        <v>1779</v>
      </c>
      <c r="D1212" s="23">
        <v>6</v>
      </c>
      <c r="E1212" s="22" t="s">
        <v>158</v>
      </c>
      <c r="F1212" s="23">
        <v>6</v>
      </c>
      <c r="G1212" s="22" t="s">
        <v>1779</v>
      </c>
      <c r="H1212" s="22" t="s">
        <v>1327</v>
      </c>
      <c r="I1212" s="23">
        <v>1</v>
      </c>
      <c r="J1212" s="23">
        <v>350</v>
      </c>
      <c r="K1212" s="23" t="s">
        <v>1977</v>
      </c>
      <c r="L1212" s="22" t="s">
        <v>1978</v>
      </c>
      <c r="M1212" s="21" t="s">
        <v>197</v>
      </c>
      <c r="N1212" s="23" t="s">
        <v>1186</v>
      </c>
      <c r="O1212" s="22" t="s">
        <v>1187</v>
      </c>
      <c r="P1212" s="22" t="s">
        <v>1188</v>
      </c>
      <c r="Q1212" s="23" t="s">
        <v>2023</v>
      </c>
      <c r="R1212" s="22" t="s">
        <v>2024</v>
      </c>
      <c r="S1212" s="21" t="s">
        <v>213</v>
      </c>
      <c r="T1212" s="23" t="s">
        <v>2025</v>
      </c>
      <c r="U1212" s="24" t="s">
        <v>15</v>
      </c>
      <c r="V1212" s="23">
        <v>100</v>
      </c>
      <c r="W1212" s="25">
        <v>0</v>
      </c>
      <c r="X1212" s="25">
        <v>0.01</v>
      </c>
      <c r="Y1212" s="25">
        <v>0</v>
      </c>
      <c r="Z1212" s="25">
        <v>0</v>
      </c>
      <c r="AA1212" s="25">
        <v>0</v>
      </c>
      <c r="AB1212" s="25">
        <v>0</v>
      </c>
      <c r="AC1212" s="26">
        <v>45152.505756550927</v>
      </c>
      <c r="AD1212" s="27">
        <f>ROW()</f>
        <v>1212</v>
      </c>
      <c r="AE1212" s="27">
        <f>1</f>
        <v>1</v>
      </c>
      <c r="AF1212" s="27">
        <f>SUBTOTAL(109,Tbl_NGF_Data[[#This Row],[Counter]])</f>
        <v>1</v>
      </c>
    </row>
    <row r="1213" spans="2:32" ht="45" x14ac:dyDescent="0.25">
      <c r="B1213" s="21" t="s">
        <v>158</v>
      </c>
      <c r="C1213" s="22" t="s">
        <v>1779</v>
      </c>
      <c r="D1213" s="23">
        <v>6</v>
      </c>
      <c r="E1213" s="22" t="s">
        <v>158</v>
      </c>
      <c r="F1213" s="23">
        <v>6</v>
      </c>
      <c r="G1213" s="22" t="s">
        <v>1779</v>
      </c>
      <c r="H1213" s="22" t="s">
        <v>1327</v>
      </c>
      <c r="I1213" s="23">
        <v>1</v>
      </c>
      <c r="J1213" s="23">
        <v>350</v>
      </c>
      <c r="K1213" s="23" t="s">
        <v>1977</v>
      </c>
      <c r="L1213" s="22" t="s">
        <v>1978</v>
      </c>
      <c r="M1213" s="21" t="s">
        <v>197</v>
      </c>
      <c r="N1213" s="23" t="s">
        <v>1186</v>
      </c>
      <c r="O1213" s="22" t="s">
        <v>1187</v>
      </c>
      <c r="P1213" s="22" t="s">
        <v>1188</v>
      </c>
      <c r="Q1213" s="23" t="s">
        <v>2023</v>
      </c>
      <c r="R1213" s="22" t="s">
        <v>2024</v>
      </c>
      <c r="S1213" s="21" t="s">
        <v>213</v>
      </c>
      <c r="T1213" s="23" t="s">
        <v>2025</v>
      </c>
      <c r="U1213" s="24" t="s">
        <v>16</v>
      </c>
      <c r="V1213" s="23">
        <v>135</v>
      </c>
      <c r="W1213" s="25">
        <v>30000</v>
      </c>
      <c r="X1213" s="25">
        <v>30000</v>
      </c>
      <c r="Y1213" s="25">
        <v>30000</v>
      </c>
      <c r="Z1213" s="25">
        <v>30000</v>
      </c>
      <c r="AA1213" s="25">
        <v>30000</v>
      </c>
      <c r="AB1213" s="25">
        <v>30000</v>
      </c>
      <c r="AC1213" s="26">
        <v>45152.505756550927</v>
      </c>
      <c r="AD1213" s="27">
        <f>ROW()</f>
        <v>1213</v>
      </c>
      <c r="AE1213" s="27">
        <f>1</f>
        <v>1</v>
      </c>
      <c r="AF1213" s="27">
        <f>SUBTOTAL(109,Tbl_NGF_Data[[#This Row],[Counter]])</f>
        <v>1</v>
      </c>
    </row>
    <row r="1214" spans="2:32" ht="45" x14ac:dyDescent="0.25">
      <c r="B1214" s="21" t="s">
        <v>158</v>
      </c>
      <c r="C1214" s="22" t="s">
        <v>1779</v>
      </c>
      <c r="D1214" s="23">
        <v>6</v>
      </c>
      <c r="E1214" s="22" t="s">
        <v>158</v>
      </c>
      <c r="F1214" s="23">
        <v>6</v>
      </c>
      <c r="G1214" s="22" t="s">
        <v>1779</v>
      </c>
      <c r="H1214" s="22" t="s">
        <v>1327</v>
      </c>
      <c r="I1214" s="23">
        <v>1</v>
      </c>
      <c r="J1214" s="23">
        <v>350</v>
      </c>
      <c r="K1214" s="23" t="s">
        <v>1977</v>
      </c>
      <c r="L1214" s="22" t="s">
        <v>1978</v>
      </c>
      <c r="M1214" s="21" t="s">
        <v>197</v>
      </c>
      <c r="N1214" s="23" t="s">
        <v>1186</v>
      </c>
      <c r="O1214" s="22" t="s">
        <v>1187</v>
      </c>
      <c r="P1214" s="22" t="s">
        <v>1188</v>
      </c>
      <c r="Q1214" s="23" t="s">
        <v>2023</v>
      </c>
      <c r="R1214" s="22" t="s">
        <v>2024</v>
      </c>
      <c r="S1214" s="21" t="s">
        <v>213</v>
      </c>
      <c r="T1214" s="23" t="s">
        <v>2025</v>
      </c>
      <c r="U1214" s="24" t="s">
        <v>17</v>
      </c>
      <c r="V1214" s="23">
        <v>200</v>
      </c>
      <c r="W1214" s="25">
        <v>20.16</v>
      </c>
      <c r="X1214" s="25">
        <v>4.84</v>
      </c>
      <c r="Y1214" s="25">
        <v>0.01</v>
      </c>
      <c r="Z1214" s="25">
        <v>0</v>
      </c>
      <c r="AA1214" s="25">
        <v>0</v>
      </c>
      <c r="AB1214" s="25">
        <v>0</v>
      </c>
      <c r="AC1214" s="26">
        <v>45152.505756550927</v>
      </c>
      <c r="AD1214" s="27">
        <f>ROW()</f>
        <v>1214</v>
      </c>
      <c r="AE1214" s="27">
        <f>1</f>
        <v>1</v>
      </c>
      <c r="AF1214" s="27">
        <f>SUBTOTAL(109,Tbl_NGF_Data[[#This Row],[Counter]])</f>
        <v>1</v>
      </c>
    </row>
    <row r="1215" spans="2:32" ht="45" x14ac:dyDescent="0.25">
      <c r="B1215" s="21" t="s">
        <v>158</v>
      </c>
      <c r="C1215" s="22" t="s">
        <v>1779</v>
      </c>
      <c r="D1215" s="23">
        <v>6</v>
      </c>
      <c r="E1215" s="22" t="s">
        <v>158</v>
      </c>
      <c r="F1215" s="23">
        <v>6</v>
      </c>
      <c r="G1215" s="22" t="s">
        <v>1779</v>
      </c>
      <c r="H1215" s="22" t="s">
        <v>1327</v>
      </c>
      <c r="I1215" s="23">
        <v>1</v>
      </c>
      <c r="J1215" s="23">
        <v>350</v>
      </c>
      <c r="K1215" s="23" t="s">
        <v>1977</v>
      </c>
      <c r="L1215" s="22" t="s">
        <v>1978</v>
      </c>
      <c r="M1215" s="21" t="s">
        <v>197</v>
      </c>
      <c r="N1215" s="23" t="s">
        <v>1186</v>
      </c>
      <c r="O1215" s="22" t="s">
        <v>1187</v>
      </c>
      <c r="P1215" s="22" t="s">
        <v>1188</v>
      </c>
      <c r="Q1215" s="23" t="s">
        <v>2023</v>
      </c>
      <c r="R1215" s="22" t="s">
        <v>2024</v>
      </c>
      <c r="S1215" s="21" t="s">
        <v>213</v>
      </c>
      <c r="T1215" s="23" t="s">
        <v>2025</v>
      </c>
      <c r="U1215" s="24" t="s">
        <v>18</v>
      </c>
      <c r="V1215" s="23">
        <v>220</v>
      </c>
      <c r="W1215" s="25">
        <v>29979.84</v>
      </c>
      <c r="X1215" s="25">
        <v>29995.16</v>
      </c>
      <c r="Y1215" s="25">
        <v>29999.99</v>
      </c>
      <c r="Z1215" s="25">
        <v>30000</v>
      </c>
      <c r="AA1215" s="25">
        <v>30000</v>
      </c>
      <c r="AB1215" s="25">
        <v>30000</v>
      </c>
      <c r="AC1215" s="26">
        <v>45152.505756550927</v>
      </c>
      <c r="AD1215" s="27">
        <f>ROW()</f>
        <v>1215</v>
      </c>
      <c r="AE1215" s="27">
        <f>1</f>
        <v>1</v>
      </c>
      <c r="AF1215" s="27">
        <f>SUBTOTAL(109,Tbl_NGF_Data[[#This Row],[Counter]])</f>
        <v>1</v>
      </c>
    </row>
    <row r="1216" spans="2:32" ht="45" x14ac:dyDescent="0.25">
      <c r="B1216" s="21" t="s">
        <v>158</v>
      </c>
      <c r="C1216" s="22" t="s">
        <v>1779</v>
      </c>
      <c r="D1216" s="23">
        <v>6</v>
      </c>
      <c r="E1216" s="22" t="s">
        <v>158</v>
      </c>
      <c r="F1216" s="23">
        <v>6</v>
      </c>
      <c r="G1216" s="22" t="s">
        <v>1779</v>
      </c>
      <c r="H1216" s="22" t="s">
        <v>1327</v>
      </c>
      <c r="I1216" s="23">
        <v>1</v>
      </c>
      <c r="J1216" s="23">
        <v>350</v>
      </c>
      <c r="K1216" s="23" t="s">
        <v>1977</v>
      </c>
      <c r="L1216" s="22" t="s">
        <v>1978</v>
      </c>
      <c r="M1216" s="21" t="s">
        <v>197</v>
      </c>
      <c r="N1216" s="23" t="s">
        <v>1186</v>
      </c>
      <c r="O1216" s="22" t="s">
        <v>1187</v>
      </c>
      <c r="P1216" s="22" t="s">
        <v>1188</v>
      </c>
      <c r="Q1216" s="23" t="s">
        <v>2023</v>
      </c>
      <c r="R1216" s="22" t="s">
        <v>2024</v>
      </c>
      <c r="S1216" s="21" t="s">
        <v>213</v>
      </c>
      <c r="T1216" s="23" t="s">
        <v>2025</v>
      </c>
      <c r="U1216" s="24" t="s">
        <v>19</v>
      </c>
      <c r="V1216" s="23">
        <v>500</v>
      </c>
      <c r="W1216" s="25">
        <v>0</v>
      </c>
      <c r="X1216" s="25">
        <v>4.8499999999999996</v>
      </c>
      <c r="Y1216" s="25">
        <v>0</v>
      </c>
      <c r="Z1216" s="25">
        <v>0</v>
      </c>
      <c r="AA1216" s="25">
        <v>0</v>
      </c>
      <c r="AB1216" s="25">
        <v>0</v>
      </c>
      <c r="AC1216" s="26">
        <v>45152.505756550927</v>
      </c>
      <c r="AD1216" s="27">
        <f>ROW()</f>
        <v>1216</v>
      </c>
      <c r="AE1216" s="27">
        <f>1</f>
        <v>1</v>
      </c>
      <c r="AF1216" s="27">
        <f>SUBTOTAL(109,Tbl_NGF_Data[[#This Row],[Counter]])</f>
        <v>1</v>
      </c>
    </row>
    <row r="1217" spans="2:32" ht="60" x14ac:dyDescent="0.25">
      <c r="B1217" s="21" t="s">
        <v>158</v>
      </c>
      <c r="C1217" s="22" t="s">
        <v>1779</v>
      </c>
      <c r="D1217" s="23">
        <v>6</v>
      </c>
      <c r="E1217" s="22" t="s">
        <v>158</v>
      </c>
      <c r="F1217" s="23">
        <v>6</v>
      </c>
      <c r="G1217" s="22" t="s">
        <v>1779</v>
      </c>
      <c r="H1217" s="22" t="s">
        <v>1327</v>
      </c>
      <c r="I1217" s="23">
        <v>1</v>
      </c>
      <c r="J1217" s="23">
        <v>350</v>
      </c>
      <c r="K1217" s="23" t="s">
        <v>1977</v>
      </c>
      <c r="L1217" s="22" t="s">
        <v>1978</v>
      </c>
      <c r="M1217" s="21" t="s">
        <v>197</v>
      </c>
      <c r="N1217" s="23" t="s">
        <v>1131</v>
      </c>
      <c r="O1217" s="22" t="s">
        <v>1132</v>
      </c>
      <c r="P1217" s="22" t="s">
        <v>1133</v>
      </c>
      <c r="Q1217" s="23" t="s">
        <v>1134</v>
      </c>
      <c r="R1217" s="22" t="s">
        <v>1135</v>
      </c>
      <c r="S1217" s="21" t="s">
        <v>33</v>
      </c>
      <c r="T1217" s="23" t="s">
        <v>2026</v>
      </c>
      <c r="U1217" s="24" t="s">
        <v>16</v>
      </c>
      <c r="V1217" s="23">
        <v>135</v>
      </c>
      <c r="W1217" s="25">
        <v>0</v>
      </c>
      <c r="X1217" s="25">
        <v>0</v>
      </c>
      <c r="Y1217" s="25">
        <v>66863.47</v>
      </c>
      <c r="Z1217" s="25">
        <v>120000000</v>
      </c>
      <c r="AA1217" s="25">
        <v>0</v>
      </c>
      <c r="AB1217" s="25">
        <v>0</v>
      </c>
      <c r="AC1217" s="26">
        <v>45152.505756550927</v>
      </c>
      <c r="AD1217" s="27">
        <f>ROW()</f>
        <v>1217</v>
      </c>
      <c r="AE1217" s="27">
        <f>1</f>
        <v>1</v>
      </c>
      <c r="AF1217" s="27">
        <f>SUBTOTAL(109,Tbl_NGF_Data[[#This Row],[Counter]])</f>
        <v>1</v>
      </c>
    </row>
    <row r="1218" spans="2:32" ht="60" x14ac:dyDescent="0.25">
      <c r="B1218" s="21" t="s">
        <v>158</v>
      </c>
      <c r="C1218" s="22" t="s">
        <v>1779</v>
      </c>
      <c r="D1218" s="23">
        <v>6</v>
      </c>
      <c r="E1218" s="22" t="s">
        <v>158</v>
      </c>
      <c r="F1218" s="23">
        <v>6</v>
      </c>
      <c r="G1218" s="22" t="s">
        <v>1779</v>
      </c>
      <c r="H1218" s="22" t="s">
        <v>1327</v>
      </c>
      <c r="I1218" s="23">
        <v>1</v>
      </c>
      <c r="J1218" s="23">
        <v>350</v>
      </c>
      <c r="K1218" s="23" t="s">
        <v>1977</v>
      </c>
      <c r="L1218" s="22" t="s">
        <v>1978</v>
      </c>
      <c r="M1218" s="21" t="s">
        <v>197</v>
      </c>
      <c r="N1218" s="23" t="s">
        <v>1131</v>
      </c>
      <c r="O1218" s="22" t="s">
        <v>1132</v>
      </c>
      <c r="P1218" s="22" t="s">
        <v>1133</v>
      </c>
      <c r="Q1218" s="23" t="s">
        <v>1134</v>
      </c>
      <c r="R1218" s="22" t="s">
        <v>1135</v>
      </c>
      <c r="S1218" s="21" t="s">
        <v>33</v>
      </c>
      <c r="T1218" s="23" t="s">
        <v>2026</v>
      </c>
      <c r="U1218" s="24" t="s">
        <v>17</v>
      </c>
      <c r="V1218" s="23">
        <v>200</v>
      </c>
      <c r="W1218" s="25">
        <v>0</v>
      </c>
      <c r="X1218" s="25">
        <v>0</v>
      </c>
      <c r="Y1218" s="25">
        <v>66863.47</v>
      </c>
      <c r="Z1218" s="25">
        <v>119999999.99999997</v>
      </c>
      <c r="AA1218" s="25">
        <v>0</v>
      </c>
      <c r="AB1218" s="25">
        <v>0</v>
      </c>
      <c r="AC1218" s="26">
        <v>45152.505756550927</v>
      </c>
      <c r="AD1218" s="27">
        <f>ROW()</f>
        <v>1218</v>
      </c>
      <c r="AE1218" s="27">
        <f>1</f>
        <v>1</v>
      </c>
      <c r="AF1218" s="27">
        <f>SUBTOTAL(109,Tbl_NGF_Data[[#This Row],[Counter]])</f>
        <v>1</v>
      </c>
    </row>
    <row r="1219" spans="2:32" ht="60" x14ac:dyDescent="0.25">
      <c r="B1219" s="21" t="s">
        <v>158</v>
      </c>
      <c r="C1219" s="22" t="s">
        <v>1779</v>
      </c>
      <c r="D1219" s="23">
        <v>6</v>
      </c>
      <c r="E1219" s="22" t="s">
        <v>158</v>
      </c>
      <c r="F1219" s="23">
        <v>6</v>
      </c>
      <c r="G1219" s="22" t="s">
        <v>1779</v>
      </c>
      <c r="H1219" s="22" t="s">
        <v>1327</v>
      </c>
      <c r="I1219" s="23">
        <v>1</v>
      </c>
      <c r="J1219" s="23">
        <v>350</v>
      </c>
      <c r="K1219" s="23" t="s">
        <v>1977</v>
      </c>
      <c r="L1219" s="22" t="s">
        <v>1978</v>
      </c>
      <c r="M1219" s="21" t="s">
        <v>197</v>
      </c>
      <c r="N1219" s="23" t="s">
        <v>1131</v>
      </c>
      <c r="O1219" s="22" t="s">
        <v>1132</v>
      </c>
      <c r="P1219" s="22" t="s">
        <v>1133</v>
      </c>
      <c r="Q1219" s="23" t="s">
        <v>1134</v>
      </c>
      <c r="R1219" s="22" t="s">
        <v>1135</v>
      </c>
      <c r="S1219" s="21" t="s">
        <v>33</v>
      </c>
      <c r="T1219" s="23" t="s">
        <v>2026</v>
      </c>
      <c r="U1219" s="24" t="s">
        <v>18</v>
      </c>
      <c r="V1219" s="23">
        <v>220</v>
      </c>
      <c r="W1219" s="25">
        <v>0</v>
      </c>
      <c r="X1219" s="25">
        <v>0</v>
      </c>
      <c r="Y1219" s="25">
        <v>0</v>
      </c>
      <c r="Z1219" s="25">
        <v>2.9802322387695313E-8</v>
      </c>
      <c r="AA1219" s="25">
        <v>0</v>
      </c>
      <c r="AB1219" s="25">
        <v>0</v>
      </c>
      <c r="AC1219" s="26">
        <v>45152.505756550927</v>
      </c>
      <c r="AD1219" s="27">
        <f>ROW()</f>
        <v>1219</v>
      </c>
      <c r="AE1219" s="27">
        <f>1</f>
        <v>1</v>
      </c>
      <c r="AF1219" s="27">
        <f>SUBTOTAL(109,Tbl_NGF_Data[[#This Row],[Counter]])</f>
        <v>1</v>
      </c>
    </row>
    <row r="1220" spans="2:32" ht="45" x14ac:dyDescent="0.25">
      <c r="B1220" s="21" t="s">
        <v>158</v>
      </c>
      <c r="C1220" s="22" t="s">
        <v>1779</v>
      </c>
      <c r="D1220" s="23">
        <v>6</v>
      </c>
      <c r="E1220" s="22" t="s">
        <v>158</v>
      </c>
      <c r="F1220" s="23">
        <v>6</v>
      </c>
      <c r="G1220" s="22" t="s">
        <v>1779</v>
      </c>
      <c r="H1220" s="22" t="s">
        <v>1327</v>
      </c>
      <c r="I1220" s="23">
        <v>1</v>
      </c>
      <c r="J1220" s="23">
        <v>350</v>
      </c>
      <c r="K1220" s="23" t="s">
        <v>1977</v>
      </c>
      <c r="L1220" s="22" t="s">
        <v>1978</v>
      </c>
      <c r="M1220" s="21" t="s">
        <v>197</v>
      </c>
      <c r="N1220" s="23" t="s">
        <v>1166</v>
      </c>
      <c r="O1220" s="22" t="s">
        <v>1167</v>
      </c>
      <c r="P1220" s="22" t="s">
        <v>1168</v>
      </c>
      <c r="Q1220" s="23" t="s">
        <v>1169</v>
      </c>
      <c r="R1220" s="22" t="s">
        <v>1170</v>
      </c>
      <c r="S1220" s="21" t="s">
        <v>40</v>
      </c>
      <c r="T1220" s="23" t="s">
        <v>2027</v>
      </c>
      <c r="U1220" s="24" t="s">
        <v>15</v>
      </c>
      <c r="V1220" s="23">
        <v>100</v>
      </c>
      <c r="W1220" s="25">
        <v>0</v>
      </c>
      <c r="X1220" s="25">
        <v>0</v>
      </c>
      <c r="Y1220" s="25">
        <v>0</v>
      </c>
      <c r="Z1220" s="25">
        <v>0</v>
      </c>
      <c r="AA1220" s="25">
        <v>148574831.13</v>
      </c>
      <c r="AB1220" s="25">
        <v>19616659.68</v>
      </c>
      <c r="AC1220" s="26">
        <v>45152.505756550927</v>
      </c>
      <c r="AD1220" s="27">
        <f>ROW()</f>
        <v>1220</v>
      </c>
      <c r="AE1220" s="27">
        <f>1</f>
        <v>1</v>
      </c>
      <c r="AF1220" s="27">
        <f>SUBTOTAL(109,Tbl_NGF_Data[[#This Row],[Counter]])</f>
        <v>1</v>
      </c>
    </row>
    <row r="1221" spans="2:32" ht="45" x14ac:dyDescent="0.25">
      <c r="B1221" s="21" t="s">
        <v>158</v>
      </c>
      <c r="C1221" s="22" t="s">
        <v>1779</v>
      </c>
      <c r="D1221" s="23">
        <v>6</v>
      </c>
      <c r="E1221" s="22" t="s">
        <v>158</v>
      </c>
      <c r="F1221" s="23">
        <v>6</v>
      </c>
      <c r="G1221" s="22" t="s">
        <v>1779</v>
      </c>
      <c r="H1221" s="22" t="s">
        <v>1327</v>
      </c>
      <c r="I1221" s="23">
        <v>1</v>
      </c>
      <c r="J1221" s="23">
        <v>350</v>
      </c>
      <c r="K1221" s="23" t="s">
        <v>1977</v>
      </c>
      <c r="L1221" s="22" t="s">
        <v>1978</v>
      </c>
      <c r="M1221" s="21" t="s">
        <v>197</v>
      </c>
      <c r="N1221" s="23" t="s">
        <v>1166</v>
      </c>
      <c r="O1221" s="22" t="s">
        <v>1167</v>
      </c>
      <c r="P1221" s="22" t="s">
        <v>1168</v>
      </c>
      <c r="Q1221" s="23" t="s">
        <v>1169</v>
      </c>
      <c r="R1221" s="22" t="s">
        <v>1170</v>
      </c>
      <c r="S1221" s="21" t="s">
        <v>40</v>
      </c>
      <c r="T1221" s="23" t="s">
        <v>2027</v>
      </c>
      <c r="U1221" s="24" t="s">
        <v>16</v>
      </c>
      <c r="V1221" s="23">
        <v>135</v>
      </c>
      <c r="W1221" s="25">
        <v>0</v>
      </c>
      <c r="X1221" s="25">
        <v>0</v>
      </c>
      <c r="Y1221" s="25">
        <v>0</v>
      </c>
      <c r="Z1221" s="25">
        <v>0</v>
      </c>
      <c r="AA1221" s="25">
        <v>380000000</v>
      </c>
      <c r="AB1221" s="25">
        <v>148574831.13</v>
      </c>
      <c r="AC1221" s="26">
        <v>45152.505756550927</v>
      </c>
      <c r="AD1221" s="27">
        <f>ROW()</f>
        <v>1221</v>
      </c>
      <c r="AE1221" s="27">
        <f>1</f>
        <v>1</v>
      </c>
      <c r="AF1221" s="27">
        <f>SUBTOTAL(109,Tbl_NGF_Data[[#This Row],[Counter]])</f>
        <v>1</v>
      </c>
    </row>
    <row r="1222" spans="2:32" ht="45" x14ac:dyDescent="0.25">
      <c r="B1222" s="21" t="s">
        <v>158</v>
      </c>
      <c r="C1222" s="22" t="s">
        <v>1779</v>
      </c>
      <c r="D1222" s="23">
        <v>6</v>
      </c>
      <c r="E1222" s="22" t="s">
        <v>158</v>
      </c>
      <c r="F1222" s="23">
        <v>6</v>
      </c>
      <c r="G1222" s="22" t="s">
        <v>1779</v>
      </c>
      <c r="H1222" s="22" t="s">
        <v>1327</v>
      </c>
      <c r="I1222" s="23">
        <v>1</v>
      </c>
      <c r="J1222" s="23">
        <v>350</v>
      </c>
      <c r="K1222" s="23" t="s">
        <v>1977</v>
      </c>
      <c r="L1222" s="22" t="s">
        <v>1978</v>
      </c>
      <c r="M1222" s="21" t="s">
        <v>197</v>
      </c>
      <c r="N1222" s="23" t="s">
        <v>1166</v>
      </c>
      <c r="O1222" s="22" t="s">
        <v>1167</v>
      </c>
      <c r="P1222" s="22" t="s">
        <v>1168</v>
      </c>
      <c r="Q1222" s="23" t="s">
        <v>1169</v>
      </c>
      <c r="R1222" s="22" t="s">
        <v>1170</v>
      </c>
      <c r="S1222" s="21" t="s">
        <v>40</v>
      </c>
      <c r="T1222" s="23" t="s">
        <v>2027</v>
      </c>
      <c r="U1222" s="24" t="s">
        <v>17</v>
      </c>
      <c r="V1222" s="23">
        <v>200</v>
      </c>
      <c r="W1222" s="25">
        <v>0</v>
      </c>
      <c r="X1222" s="25">
        <v>0</v>
      </c>
      <c r="Y1222" s="25">
        <v>0</v>
      </c>
      <c r="Z1222" s="25">
        <v>0</v>
      </c>
      <c r="AA1222" s="25">
        <v>231425168.87000003</v>
      </c>
      <c r="AB1222" s="25">
        <v>128958171.44999999</v>
      </c>
      <c r="AC1222" s="26">
        <v>45152.505756550927</v>
      </c>
      <c r="AD1222" s="27">
        <f>ROW()</f>
        <v>1222</v>
      </c>
      <c r="AE1222" s="27">
        <f>1</f>
        <v>1</v>
      </c>
      <c r="AF1222" s="27">
        <f>SUBTOTAL(109,Tbl_NGF_Data[[#This Row],[Counter]])</f>
        <v>1</v>
      </c>
    </row>
    <row r="1223" spans="2:32" ht="45" x14ac:dyDescent="0.25">
      <c r="B1223" s="21" t="s">
        <v>158</v>
      </c>
      <c r="C1223" s="22" t="s">
        <v>1779</v>
      </c>
      <c r="D1223" s="23">
        <v>6</v>
      </c>
      <c r="E1223" s="22" t="s">
        <v>158</v>
      </c>
      <c r="F1223" s="23">
        <v>6</v>
      </c>
      <c r="G1223" s="22" t="s">
        <v>1779</v>
      </c>
      <c r="H1223" s="22" t="s">
        <v>1327</v>
      </c>
      <c r="I1223" s="23">
        <v>1</v>
      </c>
      <c r="J1223" s="23">
        <v>350</v>
      </c>
      <c r="K1223" s="23" t="s">
        <v>1977</v>
      </c>
      <c r="L1223" s="22" t="s">
        <v>1978</v>
      </c>
      <c r="M1223" s="21" t="s">
        <v>197</v>
      </c>
      <c r="N1223" s="23" t="s">
        <v>1166</v>
      </c>
      <c r="O1223" s="22" t="s">
        <v>1167</v>
      </c>
      <c r="P1223" s="22" t="s">
        <v>1168</v>
      </c>
      <c r="Q1223" s="23" t="s">
        <v>1169</v>
      </c>
      <c r="R1223" s="22" t="s">
        <v>1170</v>
      </c>
      <c r="S1223" s="21" t="s">
        <v>40</v>
      </c>
      <c r="T1223" s="23" t="s">
        <v>2027</v>
      </c>
      <c r="U1223" s="24" t="s">
        <v>18</v>
      </c>
      <c r="V1223" s="23">
        <v>220</v>
      </c>
      <c r="W1223" s="25">
        <v>0</v>
      </c>
      <c r="X1223" s="25">
        <v>0</v>
      </c>
      <c r="Y1223" s="25">
        <v>0</v>
      </c>
      <c r="Z1223" s="25">
        <v>0</v>
      </c>
      <c r="AA1223" s="25">
        <v>148574831.12999997</v>
      </c>
      <c r="AB1223" s="25">
        <v>19616659.680000007</v>
      </c>
      <c r="AC1223" s="26">
        <v>45152.505756550927</v>
      </c>
      <c r="AD1223" s="27">
        <f>ROW()</f>
        <v>1223</v>
      </c>
      <c r="AE1223" s="27">
        <f>1</f>
        <v>1</v>
      </c>
      <c r="AF1223" s="27">
        <f>SUBTOTAL(109,Tbl_NGF_Data[[#This Row],[Counter]])</f>
        <v>1</v>
      </c>
    </row>
    <row r="1224" spans="2:32" ht="45" x14ac:dyDescent="0.25">
      <c r="B1224" s="21" t="s">
        <v>158</v>
      </c>
      <c r="C1224" s="22" t="s">
        <v>1779</v>
      </c>
      <c r="D1224" s="23">
        <v>6</v>
      </c>
      <c r="E1224" s="22" t="s">
        <v>158</v>
      </c>
      <c r="F1224" s="23">
        <v>6</v>
      </c>
      <c r="G1224" s="22" t="s">
        <v>1779</v>
      </c>
      <c r="H1224" s="22" t="s">
        <v>1327</v>
      </c>
      <c r="I1224" s="23">
        <v>1</v>
      </c>
      <c r="J1224" s="23">
        <v>360</v>
      </c>
      <c r="K1224" s="23" t="s">
        <v>2028</v>
      </c>
      <c r="L1224" s="22" t="s">
        <v>2029</v>
      </c>
      <c r="M1224" s="21" t="s">
        <v>214</v>
      </c>
      <c r="N1224" s="23" t="s">
        <v>1166</v>
      </c>
      <c r="O1224" s="22" t="s">
        <v>1167</v>
      </c>
      <c r="P1224" s="22" t="s">
        <v>1168</v>
      </c>
      <c r="Q1224" s="23" t="s">
        <v>1169</v>
      </c>
      <c r="R1224" s="22" t="s">
        <v>1170</v>
      </c>
      <c r="S1224" s="21" t="s">
        <v>40</v>
      </c>
      <c r="T1224" s="23" t="s">
        <v>2030</v>
      </c>
      <c r="U1224" s="24" t="s">
        <v>15</v>
      </c>
      <c r="V1224" s="23">
        <v>100</v>
      </c>
      <c r="W1224" s="25">
        <v>0</v>
      </c>
      <c r="X1224" s="25">
        <v>0</v>
      </c>
      <c r="Y1224" s="25">
        <v>0</v>
      </c>
      <c r="Z1224" s="25">
        <v>0</v>
      </c>
      <c r="AA1224" s="25">
        <v>0</v>
      </c>
      <c r="AB1224" s="25">
        <v>5782500</v>
      </c>
      <c r="AC1224" s="26">
        <v>45152.505756550927</v>
      </c>
      <c r="AD1224" s="27">
        <f>ROW()</f>
        <v>1224</v>
      </c>
      <c r="AE1224" s="27">
        <f>1</f>
        <v>1</v>
      </c>
      <c r="AF1224" s="27">
        <f>SUBTOTAL(109,Tbl_NGF_Data[[#This Row],[Counter]])</f>
        <v>1</v>
      </c>
    </row>
    <row r="1225" spans="2:32" ht="45" x14ac:dyDescent="0.25">
      <c r="B1225" s="21" t="s">
        <v>158</v>
      </c>
      <c r="C1225" s="22" t="s">
        <v>1779</v>
      </c>
      <c r="D1225" s="23">
        <v>6</v>
      </c>
      <c r="E1225" s="22" t="s">
        <v>158</v>
      </c>
      <c r="F1225" s="23">
        <v>6</v>
      </c>
      <c r="G1225" s="22" t="s">
        <v>1779</v>
      </c>
      <c r="H1225" s="22" t="s">
        <v>1327</v>
      </c>
      <c r="I1225" s="23">
        <v>1</v>
      </c>
      <c r="J1225" s="23">
        <v>360</v>
      </c>
      <c r="K1225" s="23" t="s">
        <v>2028</v>
      </c>
      <c r="L1225" s="22" t="s">
        <v>2029</v>
      </c>
      <c r="M1225" s="21" t="s">
        <v>214</v>
      </c>
      <c r="N1225" s="23" t="s">
        <v>1166</v>
      </c>
      <c r="O1225" s="22" t="s">
        <v>1167</v>
      </c>
      <c r="P1225" s="22" t="s">
        <v>1168</v>
      </c>
      <c r="Q1225" s="23" t="s">
        <v>1169</v>
      </c>
      <c r="R1225" s="22" t="s">
        <v>1170</v>
      </c>
      <c r="S1225" s="21" t="s">
        <v>40</v>
      </c>
      <c r="T1225" s="23" t="s">
        <v>2030</v>
      </c>
      <c r="U1225" s="24" t="s">
        <v>16</v>
      </c>
      <c r="V1225" s="23">
        <v>135</v>
      </c>
      <c r="W1225" s="25">
        <v>0</v>
      </c>
      <c r="X1225" s="25">
        <v>0</v>
      </c>
      <c r="Y1225" s="25">
        <v>0</v>
      </c>
      <c r="Z1225" s="25">
        <v>0</v>
      </c>
      <c r="AA1225" s="25">
        <v>0</v>
      </c>
      <c r="AB1225" s="25">
        <v>6000000</v>
      </c>
      <c r="AC1225" s="26">
        <v>45152.505756550927</v>
      </c>
      <c r="AD1225" s="27">
        <f>ROW()</f>
        <v>1225</v>
      </c>
      <c r="AE1225" s="27">
        <f>1</f>
        <v>1</v>
      </c>
      <c r="AF1225" s="27">
        <f>SUBTOTAL(109,Tbl_NGF_Data[[#This Row],[Counter]])</f>
        <v>1</v>
      </c>
    </row>
    <row r="1226" spans="2:32" ht="45" x14ac:dyDescent="0.25">
      <c r="B1226" s="21" t="s">
        <v>158</v>
      </c>
      <c r="C1226" s="22" t="s">
        <v>1779</v>
      </c>
      <c r="D1226" s="23">
        <v>6</v>
      </c>
      <c r="E1226" s="22" t="s">
        <v>158</v>
      </c>
      <c r="F1226" s="23">
        <v>6</v>
      </c>
      <c r="G1226" s="22" t="s">
        <v>1779</v>
      </c>
      <c r="H1226" s="22" t="s">
        <v>1327</v>
      </c>
      <c r="I1226" s="23">
        <v>1</v>
      </c>
      <c r="J1226" s="23">
        <v>360</v>
      </c>
      <c r="K1226" s="23" t="s">
        <v>2028</v>
      </c>
      <c r="L1226" s="22" t="s">
        <v>2029</v>
      </c>
      <c r="M1226" s="21" t="s">
        <v>214</v>
      </c>
      <c r="N1226" s="23" t="s">
        <v>1166</v>
      </c>
      <c r="O1226" s="22" t="s">
        <v>1167</v>
      </c>
      <c r="P1226" s="22" t="s">
        <v>1168</v>
      </c>
      <c r="Q1226" s="23" t="s">
        <v>1169</v>
      </c>
      <c r="R1226" s="22" t="s">
        <v>1170</v>
      </c>
      <c r="S1226" s="21" t="s">
        <v>40</v>
      </c>
      <c r="T1226" s="23" t="s">
        <v>2030</v>
      </c>
      <c r="U1226" s="24" t="s">
        <v>17</v>
      </c>
      <c r="V1226" s="23">
        <v>200</v>
      </c>
      <c r="W1226" s="25">
        <v>0</v>
      </c>
      <c r="X1226" s="25">
        <v>0</v>
      </c>
      <c r="Y1226" s="25">
        <v>0</v>
      </c>
      <c r="Z1226" s="25">
        <v>0</v>
      </c>
      <c r="AA1226" s="25">
        <v>0</v>
      </c>
      <c r="AB1226" s="25">
        <v>217500</v>
      </c>
      <c r="AC1226" s="26">
        <v>45152.505756550927</v>
      </c>
      <c r="AD1226" s="27">
        <f>ROW()</f>
        <v>1226</v>
      </c>
      <c r="AE1226" s="27">
        <f>1</f>
        <v>1</v>
      </c>
      <c r="AF1226" s="27">
        <f>SUBTOTAL(109,Tbl_NGF_Data[[#This Row],[Counter]])</f>
        <v>1</v>
      </c>
    </row>
    <row r="1227" spans="2:32" ht="45" x14ac:dyDescent="0.25">
      <c r="B1227" s="21" t="s">
        <v>158</v>
      </c>
      <c r="C1227" s="22" t="s">
        <v>1779</v>
      </c>
      <c r="D1227" s="23">
        <v>6</v>
      </c>
      <c r="E1227" s="22" t="s">
        <v>158</v>
      </c>
      <c r="F1227" s="23">
        <v>6</v>
      </c>
      <c r="G1227" s="22" t="s">
        <v>1779</v>
      </c>
      <c r="H1227" s="22" t="s">
        <v>1327</v>
      </c>
      <c r="I1227" s="23">
        <v>1</v>
      </c>
      <c r="J1227" s="23">
        <v>360</v>
      </c>
      <c r="K1227" s="23" t="s">
        <v>2028</v>
      </c>
      <c r="L1227" s="22" t="s">
        <v>2029</v>
      </c>
      <c r="M1227" s="21" t="s">
        <v>214</v>
      </c>
      <c r="N1227" s="23" t="s">
        <v>1166</v>
      </c>
      <c r="O1227" s="22" t="s">
        <v>1167</v>
      </c>
      <c r="P1227" s="22" t="s">
        <v>1168</v>
      </c>
      <c r="Q1227" s="23" t="s">
        <v>1169</v>
      </c>
      <c r="R1227" s="22" t="s">
        <v>1170</v>
      </c>
      <c r="S1227" s="21" t="s">
        <v>40</v>
      </c>
      <c r="T1227" s="23" t="s">
        <v>2030</v>
      </c>
      <c r="U1227" s="24" t="s">
        <v>18</v>
      </c>
      <c r="V1227" s="23">
        <v>220</v>
      </c>
      <c r="W1227" s="25">
        <v>0</v>
      </c>
      <c r="X1227" s="25">
        <v>0</v>
      </c>
      <c r="Y1227" s="25">
        <v>0</v>
      </c>
      <c r="Z1227" s="25">
        <v>0</v>
      </c>
      <c r="AA1227" s="25">
        <v>0</v>
      </c>
      <c r="AB1227" s="25">
        <v>5782500</v>
      </c>
      <c r="AC1227" s="26">
        <v>45152.505756550927</v>
      </c>
      <c r="AD1227" s="27">
        <f>ROW()</f>
        <v>1227</v>
      </c>
      <c r="AE1227" s="27">
        <f>1</f>
        <v>1</v>
      </c>
      <c r="AF1227" s="27">
        <f>SUBTOTAL(109,Tbl_NGF_Data[[#This Row],[Counter]])</f>
        <v>1</v>
      </c>
    </row>
    <row r="1228" spans="2:32" ht="60" x14ac:dyDescent="0.25">
      <c r="B1228" s="21" t="s">
        <v>158</v>
      </c>
      <c r="C1228" s="22" t="s">
        <v>1779</v>
      </c>
      <c r="D1228" s="23">
        <v>6</v>
      </c>
      <c r="E1228" s="22" t="s">
        <v>158</v>
      </c>
      <c r="F1228" s="23">
        <v>6</v>
      </c>
      <c r="G1228" s="22" t="s">
        <v>1779</v>
      </c>
      <c r="H1228" s="22" t="s">
        <v>1327</v>
      </c>
      <c r="I1228" s="23">
        <v>1</v>
      </c>
      <c r="J1228" s="23">
        <v>310</v>
      </c>
      <c r="K1228" s="23" t="s">
        <v>2031</v>
      </c>
      <c r="L1228" s="22" t="s">
        <v>2032</v>
      </c>
      <c r="M1228" s="21" t="s">
        <v>194</v>
      </c>
      <c r="N1228" s="23" t="s">
        <v>1131</v>
      </c>
      <c r="O1228" s="22" t="s">
        <v>1132</v>
      </c>
      <c r="P1228" s="22" t="s">
        <v>1133</v>
      </c>
      <c r="Q1228" s="23" t="s">
        <v>1759</v>
      </c>
      <c r="R1228" s="22" t="s">
        <v>1760</v>
      </c>
      <c r="S1228" s="21" t="s">
        <v>144</v>
      </c>
      <c r="T1228" s="23" t="s">
        <v>2033</v>
      </c>
      <c r="U1228" s="24" t="s">
        <v>16</v>
      </c>
      <c r="V1228" s="23">
        <v>135</v>
      </c>
      <c r="W1228" s="25">
        <v>0</v>
      </c>
      <c r="X1228" s="25">
        <v>0</v>
      </c>
      <c r="Y1228" s="25">
        <v>0</v>
      </c>
      <c r="Z1228" s="25">
        <v>0</v>
      </c>
      <c r="AA1228" s="25">
        <v>5258.9</v>
      </c>
      <c r="AB1228" s="25">
        <v>0</v>
      </c>
      <c r="AC1228" s="26">
        <v>45152.505756550927</v>
      </c>
      <c r="AD1228" s="27">
        <f>ROW()</f>
        <v>1228</v>
      </c>
      <c r="AE1228" s="27">
        <f>1</f>
        <v>1</v>
      </c>
      <c r="AF1228" s="27">
        <f>SUBTOTAL(109,Tbl_NGF_Data[[#This Row],[Counter]])</f>
        <v>1</v>
      </c>
    </row>
    <row r="1229" spans="2:32" ht="60" x14ac:dyDescent="0.25">
      <c r="B1229" s="21" t="s">
        <v>158</v>
      </c>
      <c r="C1229" s="22" t="s">
        <v>1779</v>
      </c>
      <c r="D1229" s="23">
        <v>6</v>
      </c>
      <c r="E1229" s="22" t="s">
        <v>158</v>
      </c>
      <c r="F1229" s="23">
        <v>6</v>
      </c>
      <c r="G1229" s="22" t="s">
        <v>1779</v>
      </c>
      <c r="H1229" s="22" t="s">
        <v>1327</v>
      </c>
      <c r="I1229" s="23">
        <v>1</v>
      </c>
      <c r="J1229" s="23">
        <v>310</v>
      </c>
      <c r="K1229" s="23" t="s">
        <v>2031</v>
      </c>
      <c r="L1229" s="22" t="s">
        <v>2032</v>
      </c>
      <c r="M1229" s="21" t="s">
        <v>194</v>
      </c>
      <c r="N1229" s="23" t="s">
        <v>1131</v>
      </c>
      <c r="O1229" s="22" t="s">
        <v>1132</v>
      </c>
      <c r="P1229" s="22" t="s">
        <v>1133</v>
      </c>
      <c r="Q1229" s="23" t="s">
        <v>1759</v>
      </c>
      <c r="R1229" s="22" t="s">
        <v>1760</v>
      </c>
      <c r="S1229" s="21" t="s">
        <v>144</v>
      </c>
      <c r="T1229" s="23" t="s">
        <v>2033</v>
      </c>
      <c r="U1229" s="24" t="s">
        <v>17</v>
      </c>
      <c r="V1229" s="23">
        <v>200</v>
      </c>
      <c r="W1229" s="25">
        <v>0</v>
      </c>
      <c r="X1229" s="25">
        <v>0</v>
      </c>
      <c r="Y1229" s="25">
        <v>0</v>
      </c>
      <c r="Z1229" s="25">
        <v>0</v>
      </c>
      <c r="AA1229" s="25">
        <v>5258.9</v>
      </c>
      <c r="AB1229" s="25">
        <v>0</v>
      </c>
      <c r="AC1229" s="26">
        <v>45152.505756550927</v>
      </c>
      <c r="AD1229" s="27">
        <f>ROW()</f>
        <v>1229</v>
      </c>
      <c r="AE1229" s="27">
        <f>1</f>
        <v>1</v>
      </c>
      <c r="AF1229" s="27">
        <f>SUBTOTAL(109,Tbl_NGF_Data[[#This Row],[Counter]])</f>
        <v>1</v>
      </c>
    </row>
    <row r="1230" spans="2:32" ht="45" x14ac:dyDescent="0.25">
      <c r="B1230" s="21" t="s">
        <v>158</v>
      </c>
      <c r="C1230" s="22" t="s">
        <v>1779</v>
      </c>
      <c r="D1230" s="23">
        <v>6</v>
      </c>
      <c r="E1230" s="22" t="s">
        <v>158</v>
      </c>
      <c r="F1230" s="23">
        <v>6</v>
      </c>
      <c r="G1230" s="22" t="s">
        <v>1779</v>
      </c>
      <c r="H1230" s="22" t="s">
        <v>1327</v>
      </c>
      <c r="I1230" s="23">
        <v>1</v>
      </c>
      <c r="J1230" s="23">
        <v>320</v>
      </c>
      <c r="K1230" s="23" t="s">
        <v>2034</v>
      </c>
      <c r="L1230" s="22" t="s">
        <v>2035</v>
      </c>
      <c r="M1230" s="21" t="s">
        <v>196</v>
      </c>
      <c r="N1230" s="23" t="s">
        <v>1166</v>
      </c>
      <c r="O1230" s="22" t="s">
        <v>1167</v>
      </c>
      <c r="P1230" s="22" t="s">
        <v>1168</v>
      </c>
      <c r="Q1230" s="23" t="s">
        <v>1169</v>
      </c>
      <c r="R1230" s="22" t="s">
        <v>1170</v>
      </c>
      <c r="S1230" s="21" t="s">
        <v>40</v>
      </c>
      <c r="T1230" s="23" t="s">
        <v>2036</v>
      </c>
      <c r="U1230" s="24" t="s">
        <v>16</v>
      </c>
      <c r="V1230" s="23">
        <v>135</v>
      </c>
      <c r="W1230" s="25">
        <v>0</v>
      </c>
      <c r="X1230" s="25">
        <v>0</v>
      </c>
      <c r="Y1230" s="25">
        <v>0</v>
      </c>
      <c r="Z1230" s="25">
        <v>0</v>
      </c>
      <c r="AA1230" s="25">
        <v>51000000</v>
      </c>
      <c r="AB1230" s="25">
        <v>0</v>
      </c>
      <c r="AC1230" s="26">
        <v>45152.505756550927</v>
      </c>
      <c r="AD1230" s="27">
        <f>ROW()</f>
        <v>1230</v>
      </c>
      <c r="AE1230" s="27">
        <f>1</f>
        <v>1</v>
      </c>
      <c r="AF1230" s="27">
        <f>SUBTOTAL(109,Tbl_NGF_Data[[#This Row],[Counter]])</f>
        <v>1</v>
      </c>
    </row>
    <row r="1231" spans="2:32" ht="45" x14ac:dyDescent="0.25">
      <c r="B1231" s="21" t="s">
        <v>158</v>
      </c>
      <c r="C1231" s="22" t="s">
        <v>1779</v>
      </c>
      <c r="D1231" s="23">
        <v>6</v>
      </c>
      <c r="E1231" s="22" t="s">
        <v>158</v>
      </c>
      <c r="F1231" s="23">
        <v>6</v>
      </c>
      <c r="G1231" s="22" t="s">
        <v>1779</v>
      </c>
      <c r="H1231" s="22" t="s">
        <v>1327</v>
      </c>
      <c r="I1231" s="23">
        <v>1</v>
      </c>
      <c r="J1231" s="23">
        <v>320</v>
      </c>
      <c r="K1231" s="23" t="s">
        <v>2034</v>
      </c>
      <c r="L1231" s="22" t="s">
        <v>2035</v>
      </c>
      <c r="M1231" s="21" t="s">
        <v>196</v>
      </c>
      <c r="N1231" s="23" t="s">
        <v>1166</v>
      </c>
      <c r="O1231" s="22" t="s">
        <v>1167</v>
      </c>
      <c r="P1231" s="22" t="s">
        <v>1168</v>
      </c>
      <c r="Q1231" s="23" t="s">
        <v>1169</v>
      </c>
      <c r="R1231" s="22" t="s">
        <v>1170</v>
      </c>
      <c r="S1231" s="21" t="s">
        <v>40</v>
      </c>
      <c r="T1231" s="23" t="s">
        <v>2036</v>
      </c>
      <c r="U1231" s="24" t="s">
        <v>17</v>
      </c>
      <c r="V1231" s="23">
        <v>200</v>
      </c>
      <c r="W1231" s="25">
        <v>0</v>
      </c>
      <c r="X1231" s="25">
        <v>0</v>
      </c>
      <c r="Y1231" s="25">
        <v>0</v>
      </c>
      <c r="Z1231" s="25">
        <v>0</v>
      </c>
      <c r="AA1231" s="25">
        <v>51000000</v>
      </c>
      <c r="AB1231" s="25">
        <v>0</v>
      </c>
      <c r="AC1231" s="26">
        <v>45152.505756550927</v>
      </c>
      <c r="AD1231" s="27">
        <f>ROW()</f>
        <v>1231</v>
      </c>
      <c r="AE1231" s="27">
        <f>1</f>
        <v>1</v>
      </c>
      <c r="AF1231" s="27">
        <f>SUBTOTAL(109,Tbl_NGF_Data[[#This Row],[Counter]])</f>
        <v>1</v>
      </c>
    </row>
    <row r="1232" spans="2:32" ht="60" x14ac:dyDescent="0.25">
      <c r="B1232" s="21" t="s">
        <v>158</v>
      </c>
      <c r="C1232" s="22" t="s">
        <v>1779</v>
      </c>
      <c r="D1232" s="23">
        <v>6</v>
      </c>
      <c r="E1232" s="22" t="s">
        <v>158</v>
      </c>
      <c r="F1232" s="23">
        <v>6</v>
      </c>
      <c r="G1232" s="22" t="s">
        <v>1779</v>
      </c>
      <c r="H1232" s="22" t="s">
        <v>1327</v>
      </c>
      <c r="I1232" s="23">
        <v>1</v>
      </c>
      <c r="J1232" s="23">
        <v>309</v>
      </c>
      <c r="K1232" s="23" t="s">
        <v>2037</v>
      </c>
      <c r="L1232" s="22" t="s">
        <v>2038</v>
      </c>
      <c r="M1232" s="21" t="s">
        <v>191</v>
      </c>
      <c r="N1232" s="23" t="s">
        <v>1223</v>
      </c>
      <c r="O1232" s="22" t="s">
        <v>1224</v>
      </c>
      <c r="P1232" s="22" t="s">
        <v>1225</v>
      </c>
      <c r="Q1232" s="23" t="s">
        <v>2039</v>
      </c>
      <c r="R1232" s="22" t="s">
        <v>2040</v>
      </c>
      <c r="S1232" s="21" t="s">
        <v>193</v>
      </c>
      <c r="T1232" s="23" t="s">
        <v>2041</v>
      </c>
      <c r="U1232" s="24" t="s">
        <v>15</v>
      </c>
      <c r="V1232" s="23">
        <v>100</v>
      </c>
      <c r="W1232" s="25">
        <v>0</v>
      </c>
      <c r="X1232" s="25">
        <v>0</v>
      </c>
      <c r="Y1232" s="25">
        <v>0</v>
      </c>
      <c r="Z1232" s="25">
        <v>5122.8</v>
      </c>
      <c r="AA1232" s="25">
        <v>5122.8</v>
      </c>
      <c r="AB1232" s="25">
        <v>0</v>
      </c>
      <c r="AC1232" s="26">
        <v>45152.505756550927</v>
      </c>
      <c r="AD1232" s="27">
        <f>ROW()</f>
        <v>1232</v>
      </c>
      <c r="AE1232" s="27">
        <f>1</f>
        <v>1</v>
      </c>
      <c r="AF1232" s="27">
        <f>SUBTOTAL(109,Tbl_NGF_Data[[#This Row],[Counter]])</f>
        <v>1</v>
      </c>
    </row>
    <row r="1233" spans="2:32" ht="60" x14ac:dyDescent="0.25">
      <c r="B1233" s="21" t="s">
        <v>158</v>
      </c>
      <c r="C1233" s="22" t="s">
        <v>1779</v>
      </c>
      <c r="D1233" s="23">
        <v>6</v>
      </c>
      <c r="E1233" s="22" t="s">
        <v>158</v>
      </c>
      <c r="F1233" s="23">
        <v>6</v>
      </c>
      <c r="G1233" s="22" t="s">
        <v>1779</v>
      </c>
      <c r="H1233" s="22" t="s">
        <v>1327</v>
      </c>
      <c r="I1233" s="23">
        <v>1</v>
      </c>
      <c r="J1233" s="23">
        <v>309</v>
      </c>
      <c r="K1233" s="23" t="s">
        <v>2037</v>
      </c>
      <c r="L1233" s="22" t="s">
        <v>2038</v>
      </c>
      <c r="M1233" s="21" t="s">
        <v>191</v>
      </c>
      <c r="N1233" s="23" t="s">
        <v>1223</v>
      </c>
      <c r="O1233" s="22" t="s">
        <v>1224</v>
      </c>
      <c r="P1233" s="22" t="s">
        <v>1225</v>
      </c>
      <c r="Q1233" s="23" t="s">
        <v>2039</v>
      </c>
      <c r="R1233" s="22" t="s">
        <v>2040</v>
      </c>
      <c r="S1233" s="21" t="s">
        <v>193</v>
      </c>
      <c r="T1233" s="23" t="s">
        <v>2041</v>
      </c>
      <c r="U1233" s="24" t="s">
        <v>16</v>
      </c>
      <c r="V1233" s="23">
        <v>135</v>
      </c>
      <c r="W1233" s="25">
        <v>0</v>
      </c>
      <c r="X1233" s="25">
        <v>0</v>
      </c>
      <c r="Y1233" s="25">
        <v>0</v>
      </c>
      <c r="Z1233" s="25">
        <v>71265538.870000005</v>
      </c>
      <c r="AA1233" s="25">
        <v>0</v>
      </c>
      <c r="AB1233" s="25">
        <v>5122.8</v>
      </c>
      <c r="AC1233" s="26">
        <v>45152.505756550927</v>
      </c>
      <c r="AD1233" s="27">
        <f>ROW()</f>
        <v>1233</v>
      </c>
      <c r="AE1233" s="27">
        <f>1</f>
        <v>1</v>
      </c>
      <c r="AF1233" s="27">
        <f>SUBTOTAL(109,Tbl_NGF_Data[[#This Row],[Counter]])</f>
        <v>1</v>
      </c>
    </row>
    <row r="1234" spans="2:32" ht="60" x14ac:dyDescent="0.25">
      <c r="B1234" s="21" t="s">
        <v>158</v>
      </c>
      <c r="C1234" s="22" t="s">
        <v>1779</v>
      </c>
      <c r="D1234" s="23">
        <v>6</v>
      </c>
      <c r="E1234" s="22" t="s">
        <v>158</v>
      </c>
      <c r="F1234" s="23">
        <v>6</v>
      </c>
      <c r="G1234" s="22" t="s">
        <v>1779</v>
      </c>
      <c r="H1234" s="22" t="s">
        <v>1327</v>
      </c>
      <c r="I1234" s="23">
        <v>1</v>
      </c>
      <c r="J1234" s="23">
        <v>309</v>
      </c>
      <c r="K1234" s="23" t="s">
        <v>2037</v>
      </c>
      <c r="L1234" s="22" t="s">
        <v>2038</v>
      </c>
      <c r="M1234" s="21" t="s">
        <v>191</v>
      </c>
      <c r="N1234" s="23" t="s">
        <v>1223</v>
      </c>
      <c r="O1234" s="22" t="s">
        <v>1224</v>
      </c>
      <c r="P1234" s="22" t="s">
        <v>1225</v>
      </c>
      <c r="Q1234" s="23" t="s">
        <v>2039</v>
      </c>
      <c r="R1234" s="22" t="s">
        <v>2040</v>
      </c>
      <c r="S1234" s="21" t="s">
        <v>193</v>
      </c>
      <c r="T1234" s="23" t="s">
        <v>2041</v>
      </c>
      <c r="U1234" s="24" t="s">
        <v>17</v>
      </c>
      <c r="V1234" s="23">
        <v>200</v>
      </c>
      <c r="W1234" s="25">
        <v>0</v>
      </c>
      <c r="X1234" s="25">
        <v>0</v>
      </c>
      <c r="Y1234" s="25">
        <v>0</v>
      </c>
      <c r="Z1234" s="25">
        <v>71265538.870000005</v>
      </c>
      <c r="AA1234" s="25">
        <v>0</v>
      </c>
      <c r="AB1234" s="25">
        <v>5122.8</v>
      </c>
      <c r="AC1234" s="26">
        <v>45152.505756550927</v>
      </c>
      <c r="AD1234" s="27">
        <f>ROW()</f>
        <v>1234</v>
      </c>
      <c r="AE1234" s="27">
        <f>1</f>
        <v>1</v>
      </c>
      <c r="AF1234" s="27">
        <f>SUBTOTAL(109,Tbl_NGF_Data[[#This Row],[Counter]])</f>
        <v>1</v>
      </c>
    </row>
    <row r="1235" spans="2:32" ht="60" x14ac:dyDescent="0.25">
      <c r="B1235" s="21" t="s">
        <v>158</v>
      </c>
      <c r="C1235" s="22" t="s">
        <v>1779</v>
      </c>
      <c r="D1235" s="23">
        <v>6</v>
      </c>
      <c r="E1235" s="22" t="s">
        <v>158</v>
      </c>
      <c r="F1235" s="23">
        <v>6</v>
      </c>
      <c r="G1235" s="22" t="s">
        <v>1779</v>
      </c>
      <c r="H1235" s="22" t="s">
        <v>1327</v>
      </c>
      <c r="I1235" s="23">
        <v>1</v>
      </c>
      <c r="J1235" s="23">
        <v>309</v>
      </c>
      <c r="K1235" s="23" t="s">
        <v>2037</v>
      </c>
      <c r="L1235" s="22" t="s">
        <v>2038</v>
      </c>
      <c r="M1235" s="21" t="s">
        <v>191</v>
      </c>
      <c r="N1235" s="23" t="s">
        <v>1186</v>
      </c>
      <c r="O1235" s="22" t="s">
        <v>1187</v>
      </c>
      <c r="P1235" s="22" t="s">
        <v>1188</v>
      </c>
      <c r="Q1235" s="23" t="s">
        <v>2042</v>
      </c>
      <c r="R1235" s="22" t="s">
        <v>2043</v>
      </c>
      <c r="S1235" s="21" t="s">
        <v>192</v>
      </c>
      <c r="T1235" s="23" t="s">
        <v>2044</v>
      </c>
      <c r="U1235" s="24" t="s">
        <v>16</v>
      </c>
      <c r="V1235" s="23">
        <v>135</v>
      </c>
      <c r="W1235" s="25">
        <v>0</v>
      </c>
      <c r="X1235" s="25">
        <v>0</v>
      </c>
      <c r="Y1235" s="25">
        <v>0</v>
      </c>
      <c r="Z1235" s="25">
        <v>1887587.8</v>
      </c>
      <c r="AA1235" s="25">
        <v>0</v>
      </c>
      <c r="AB1235" s="25">
        <v>0</v>
      </c>
      <c r="AC1235" s="26">
        <v>45152.505756550927</v>
      </c>
      <c r="AD1235" s="27">
        <f>ROW()</f>
        <v>1235</v>
      </c>
      <c r="AE1235" s="27">
        <f>1</f>
        <v>1</v>
      </c>
      <c r="AF1235" s="27">
        <f>SUBTOTAL(109,Tbl_NGF_Data[[#This Row],[Counter]])</f>
        <v>1</v>
      </c>
    </row>
    <row r="1236" spans="2:32" ht="60" x14ac:dyDescent="0.25">
      <c r="B1236" s="21" t="s">
        <v>158</v>
      </c>
      <c r="C1236" s="22" t="s">
        <v>1779</v>
      </c>
      <c r="D1236" s="23">
        <v>6</v>
      </c>
      <c r="E1236" s="22" t="s">
        <v>158</v>
      </c>
      <c r="F1236" s="23">
        <v>6</v>
      </c>
      <c r="G1236" s="22" t="s">
        <v>1779</v>
      </c>
      <c r="H1236" s="22" t="s">
        <v>1327</v>
      </c>
      <c r="I1236" s="23">
        <v>1</v>
      </c>
      <c r="J1236" s="23">
        <v>309</v>
      </c>
      <c r="K1236" s="23" t="s">
        <v>2037</v>
      </c>
      <c r="L1236" s="22" t="s">
        <v>2038</v>
      </c>
      <c r="M1236" s="21" t="s">
        <v>191</v>
      </c>
      <c r="N1236" s="23" t="s">
        <v>1186</v>
      </c>
      <c r="O1236" s="22" t="s">
        <v>1187</v>
      </c>
      <c r="P1236" s="22" t="s">
        <v>1188</v>
      </c>
      <c r="Q1236" s="23" t="s">
        <v>2042</v>
      </c>
      <c r="R1236" s="22" t="s">
        <v>2043</v>
      </c>
      <c r="S1236" s="21" t="s">
        <v>192</v>
      </c>
      <c r="T1236" s="23" t="s">
        <v>2044</v>
      </c>
      <c r="U1236" s="24" t="s">
        <v>17</v>
      </c>
      <c r="V1236" s="23">
        <v>200</v>
      </c>
      <c r="W1236" s="25">
        <v>0</v>
      </c>
      <c r="X1236" s="25">
        <v>0</v>
      </c>
      <c r="Y1236" s="25">
        <v>0</v>
      </c>
      <c r="Z1236" s="25">
        <v>1887587.8</v>
      </c>
      <c r="AA1236" s="25">
        <v>0</v>
      </c>
      <c r="AB1236" s="25">
        <v>0</v>
      </c>
      <c r="AC1236" s="26">
        <v>45152.505756550927</v>
      </c>
      <c r="AD1236" s="27">
        <f>ROW()</f>
        <v>1236</v>
      </c>
      <c r="AE1236" s="27">
        <f>1</f>
        <v>1</v>
      </c>
      <c r="AF1236" s="27">
        <f>SUBTOTAL(109,Tbl_NGF_Data[[#This Row],[Counter]])</f>
        <v>1</v>
      </c>
    </row>
    <row r="1237" spans="2:32" ht="60" x14ac:dyDescent="0.25">
      <c r="B1237" s="21" t="s">
        <v>158</v>
      </c>
      <c r="C1237" s="22" t="s">
        <v>1779</v>
      </c>
      <c r="D1237" s="23">
        <v>6</v>
      </c>
      <c r="E1237" s="22" t="s">
        <v>158</v>
      </c>
      <c r="F1237" s="23">
        <v>6</v>
      </c>
      <c r="G1237" s="22" t="s">
        <v>1779</v>
      </c>
      <c r="H1237" s="22" t="s">
        <v>1327</v>
      </c>
      <c r="I1237" s="23">
        <v>1</v>
      </c>
      <c r="J1237" s="23">
        <v>851</v>
      </c>
      <c r="K1237" s="23" t="s">
        <v>2045</v>
      </c>
      <c r="L1237" s="22" t="s">
        <v>2046</v>
      </c>
      <c r="M1237" s="21" t="s">
        <v>241</v>
      </c>
      <c r="N1237" s="23" t="s">
        <v>1186</v>
      </c>
      <c r="O1237" s="22" t="s">
        <v>1187</v>
      </c>
      <c r="P1237" s="22" t="s">
        <v>1188</v>
      </c>
      <c r="Q1237" s="23" t="s">
        <v>2047</v>
      </c>
      <c r="R1237" s="22" t="s">
        <v>2048</v>
      </c>
      <c r="S1237" s="21" t="s">
        <v>242</v>
      </c>
      <c r="T1237" s="23" t="s">
        <v>2049</v>
      </c>
      <c r="U1237" s="24" t="s">
        <v>15</v>
      </c>
      <c r="V1237" s="23">
        <v>100</v>
      </c>
      <c r="W1237" s="25">
        <v>3802885.79</v>
      </c>
      <c r="X1237" s="25">
        <v>2461617.83</v>
      </c>
      <c r="Y1237" s="25">
        <v>4382591.92</v>
      </c>
      <c r="Z1237" s="25">
        <v>5340711.42</v>
      </c>
      <c r="AA1237" s="25">
        <v>5116621.18</v>
      </c>
      <c r="AB1237" s="25">
        <v>4901023.8099999996</v>
      </c>
      <c r="AC1237" s="26">
        <v>45152.505756550927</v>
      </c>
      <c r="AD1237" s="27">
        <f>ROW()</f>
        <v>1237</v>
      </c>
      <c r="AE1237" s="27">
        <f>1</f>
        <v>1</v>
      </c>
      <c r="AF1237" s="27">
        <f>SUBTOTAL(109,Tbl_NGF_Data[[#This Row],[Counter]])</f>
        <v>1</v>
      </c>
    </row>
    <row r="1238" spans="2:32" ht="60" x14ac:dyDescent="0.25">
      <c r="B1238" s="21" t="s">
        <v>158</v>
      </c>
      <c r="C1238" s="22" t="s">
        <v>1779</v>
      </c>
      <c r="D1238" s="23">
        <v>6</v>
      </c>
      <c r="E1238" s="22" t="s">
        <v>158</v>
      </c>
      <c r="F1238" s="23">
        <v>6</v>
      </c>
      <c r="G1238" s="22" t="s">
        <v>1779</v>
      </c>
      <c r="H1238" s="22" t="s">
        <v>1327</v>
      </c>
      <c r="I1238" s="23">
        <v>1</v>
      </c>
      <c r="J1238" s="23">
        <v>851</v>
      </c>
      <c r="K1238" s="23" t="s">
        <v>2045</v>
      </c>
      <c r="L1238" s="22" t="s">
        <v>2046</v>
      </c>
      <c r="M1238" s="21" t="s">
        <v>241</v>
      </c>
      <c r="N1238" s="23" t="s">
        <v>1186</v>
      </c>
      <c r="O1238" s="22" t="s">
        <v>1187</v>
      </c>
      <c r="P1238" s="22" t="s">
        <v>1188</v>
      </c>
      <c r="Q1238" s="23" t="s">
        <v>2047</v>
      </c>
      <c r="R1238" s="22" t="s">
        <v>2048</v>
      </c>
      <c r="S1238" s="21" t="s">
        <v>242</v>
      </c>
      <c r="T1238" s="23" t="s">
        <v>2049</v>
      </c>
      <c r="U1238" s="24" t="s">
        <v>16</v>
      </c>
      <c r="V1238" s="23">
        <v>135</v>
      </c>
      <c r="W1238" s="25">
        <v>36000000</v>
      </c>
      <c r="X1238" s="25">
        <v>36000000</v>
      </c>
      <c r="Y1238" s="25">
        <v>36000000</v>
      </c>
      <c r="Z1238" s="25">
        <v>14000000</v>
      </c>
      <c r="AA1238" s="25">
        <v>14000000</v>
      </c>
      <c r="AB1238" s="25">
        <v>14000000</v>
      </c>
      <c r="AC1238" s="26">
        <v>45152.505756550927</v>
      </c>
      <c r="AD1238" s="27">
        <f>ROW()</f>
        <v>1238</v>
      </c>
      <c r="AE1238" s="27">
        <f>1</f>
        <v>1</v>
      </c>
      <c r="AF1238" s="27">
        <f>SUBTOTAL(109,Tbl_NGF_Data[[#This Row],[Counter]])</f>
        <v>1</v>
      </c>
    </row>
    <row r="1239" spans="2:32" ht="60" x14ac:dyDescent="0.25">
      <c r="B1239" s="21" t="s">
        <v>158</v>
      </c>
      <c r="C1239" s="22" t="s">
        <v>1779</v>
      </c>
      <c r="D1239" s="23">
        <v>6</v>
      </c>
      <c r="E1239" s="22" t="s">
        <v>158</v>
      </c>
      <c r="F1239" s="23">
        <v>6</v>
      </c>
      <c r="G1239" s="22" t="s">
        <v>1779</v>
      </c>
      <c r="H1239" s="22" t="s">
        <v>1327</v>
      </c>
      <c r="I1239" s="23">
        <v>1</v>
      </c>
      <c r="J1239" s="23">
        <v>851</v>
      </c>
      <c r="K1239" s="23" t="s">
        <v>2045</v>
      </c>
      <c r="L1239" s="22" t="s">
        <v>2046</v>
      </c>
      <c r="M1239" s="21" t="s">
        <v>241</v>
      </c>
      <c r="N1239" s="23" t="s">
        <v>1186</v>
      </c>
      <c r="O1239" s="22" t="s">
        <v>1187</v>
      </c>
      <c r="P1239" s="22" t="s">
        <v>1188</v>
      </c>
      <c r="Q1239" s="23" t="s">
        <v>2047</v>
      </c>
      <c r="R1239" s="22" t="s">
        <v>2048</v>
      </c>
      <c r="S1239" s="21" t="s">
        <v>242</v>
      </c>
      <c r="T1239" s="23" t="s">
        <v>2049</v>
      </c>
      <c r="U1239" s="24" t="s">
        <v>17</v>
      </c>
      <c r="V1239" s="23">
        <v>200</v>
      </c>
      <c r="W1239" s="25">
        <v>11835990.93</v>
      </c>
      <c r="X1239" s="25">
        <v>6982980.7200000007</v>
      </c>
      <c r="Y1239" s="25">
        <v>8565262.7300000004</v>
      </c>
      <c r="Z1239" s="25">
        <v>11934724.189999999</v>
      </c>
      <c r="AA1239" s="25">
        <v>6862535.8200000003</v>
      </c>
      <c r="AB1239" s="25">
        <v>7071230.2199999997</v>
      </c>
      <c r="AC1239" s="26">
        <v>45152.505756550927</v>
      </c>
      <c r="AD1239" s="27">
        <f>ROW()</f>
        <v>1239</v>
      </c>
      <c r="AE1239" s="27">
        <f>1</f>
        <v>1</v>
      </c>
      <c r="AF1239" s="27">
        <f>SUBTOTAL(109,Tbl_NGF_Data[[#This Row],[Counter]])</f>
        <v>1</v>
      </c>
    </row>
    <row r="1240" spans="2:32" ht="60" x14ac:dyDescent="0.25">
      <c r="B1240" s="21" t="s">
        <v>158</v>
      </c>
      <c r="C1240" s="22" t="s">
        <v>1779</v>
      </c>
      <c r="D1240" s="23">
        <v>6</v>
      </c>
      <c r="E1240" s="22" t="s">
        <v>158</v>
      </c>
      <c r="F1240" s="23">
        <v>6</v>
      </c>
      <c r="G1240" s="22" t="s">
        <v>1779</v>
      </c>
      <c r="H1240" s="22" t="s">
        <v>1327</v>
      </c>
      <c r="I1240" s="23">
        <v>1</v>
      </c>
      <c r="J1240" s="23">
        <v>851</v>
      </c>
      <c r="K1240" s="23" t="s">
        <v>2045</v>
      </c>
      <c r="L1240" s="22" t="s">
        <v>2046</v>
      </c>
      <c r="M1240" s="21" t="s">
        <v>241</v>
      </c>
      <c r="N1240" s="23" t="s">
        <v>1186</v>
      </c>
      <c r="O1240" s="22" t="s">
        <v>1187</v>
      </c>
      <c r="P1240" s="22" t="s">
        <v>1188</v>
      </c>
      <c r="Q1240" s="23" t="s">
        <v>2047</v>
      </c>
      <c r="R1240" s="22" t="s">
        <v>2048</v>
      </c>
      <c r="S1240" s="21" t="s">
        <v>242</v>
      </c>
      <c r="T1240" s="23" t="s">
        <v>2049</v>
      </c>
      <c r="U1240" s="24" t="s">
        <v>18</v>
      </c>
      <c r="V1240" s="23">
        <v>220</v>
      </c>
      <c r="W1240" s="25">
        <v>24164009.07</v>
      </c>
      <c r="X1240" s="25">
        <v>29017019.280000001</v>
      </c>
      <c r="Y1240" s="25">
        <v>27434737.27</v>
      </c>
      <c r="Z1240" s="25">
        <v>2065275.8100000005</v>
      </c>
      <c r="AA1240" s="25">
        <v>7137464.1799999997</v>
      </c>
      <c r="AB1240" s="25">
        <v>6928769.7800000003</v>
      </c>
      <c r="AC1240" s="26">
        <v>45152.505756550927</v>
      </c>
      <c r="AD1240" s="27">
        <f>ROW()</f>
        <v>1240</v>
      </c>
      <c r="AE1240" s="27">
        <f>1</f>
        <v>1</v>
      </c>
      <c r="AF1240" s="27">
        <f>SUBTOTAL(109,Tbl_NGF_Data[[#This Row],[Counter]])</f>
        <v>1</v>
      </c>
    </row>
    <row r="1241" spans="2:32" ht="60" x14ac:dyDescent="0.25">
      <c r="B1241" s="21" t="s">
        <v>158</v>
      </c>
      <c r="C1241" s="22" t="s">
        <v>1779</v>
      </c>
      <c r="D1241" s="23">
        <v>6</v>
      </c>
      <c r="E1241" s="22" t="s">
        <v>158</v>
      </c>
      <c r="F1241" s="23">
        <v>6</v>
      </c>
      <c r="G1241" s="22" t="s">
        <v>1779</v>
      </c>
      <c r="H1241" s="22" t="s">
        <v>1327</v>
      </c>
      <c r="I1241" s="23">
        <v>1</v>
      </c>
      <c r="J1241" s="23">
        <v>851</v>
      </c>
      <c r="K1241" s="23" t="s">
        <v>2045</v>
      </c>
      <c r="L1241" s="22" t="s">
        <v>2046</v>
      </c>
      <c r="M1241" s="21" t="s">
        <v>241</v>
      </c>
      <c r="N1241" s="23" t="s">
        <v>1186</v>
      </c>
      <c r="O1241" s="22" t="s">
        <v>1187</v>
      </c>
      <c r="P1241" s="22" t="s">
        <v>1188</v>
      </c>
      <c r="Q1241" s="23" t="s">
        <v>2047</v>
      </c>
      <c r="R1241" s="22" t="s">
        <v>2048</v>
      </c>
      <c r="S1241" s="21" t="s">
        <v>242</v>
      </c>
      <c r="T1241" s="23" t="s">
        <v>2049</v>
      </c>
      <c r="U1241" s="24" t="s">
        <v>19</v>
      </c>
      <c r="V1241" s="23">
        <v>500</v>
      </c>
      <c r="W1241" s="25">
        <v>4445587.53</v>
      </c>
      <c r="X1241" s="25">
        <v>5299951.67</v>
      </c>
      <c r="Y1241" s="25">
        <v>5157524.4000000004</v>
      </c>
      <c r="Z1241" s="25">
        <v>5532953.4400000004</v>
      </c>
      <c r="AA1241" s="25">
        <v>5171973.57</v>
      </c>
      <c r="AB1241" s="25">
        <v>3906837.35</v>
      </c>
      <c r="AC1241" s="26">
        <v>45152.505756550927</v>
      </c>
      <c r="AD1241" s="27">
        <f>ROW()</f>
        <v>1241</v>
      </c>
      <c r="AE1241" s="27">
        <f>1</f>
        <v>1</v>
      </c>
      <c r="AF1241" s="27">
        <f>SUBTOTAL(109,Tbl_NGF_Data[[#This Row],[Counter]])</f>
        <v>1</v>
      </c>
    </row>
    <row r="1242" spans="2:32" ht="60" x14ac:dyDescent="0.25">
      <c r="B1242" s="21" t="s">
        <v>158</v>
      </c>
      <c r="C1242" s="22" t="s">
        <v>1779</v>
      </c>
      <c r="D1242" s="23">
        <v>6</v>
      </c>
      <c r="E1242" s="22" t="s">
        <v>158</v>
      </c>
      <c r="F1242" s="23">
        <v>6</v>
      </c>
      <c r="G1242" s="22" t="s">
        <v>1779</v>
      </c>
      <c r="H1242" s="22" t="s">
        <v>1327</v>
      </c>
      <c r="I1242" s="23">
        <v>1</v>
      </c>
      <c r="J1242" s="23">
        <v>851</v>
      </c>
      <c r="K1242" s="23" t="s">
        <v>2045</v>
      </c>
      <c r="L1242" s="22" t="s">
        <v>2046</v>
      </c>
      <c r="M1242" s="21" t="s">
        <v>241</v>
      </c>
      <c r="N1242" s="23" t="s">
        <v>1186</v>
      </c>
      <c r="O1242" s="22" t="s">
        <v>1187</v>
      </c>
      <c r="P1242" s="22" t="s">
        <v>1188</v>
      </c>
      <c r="Q1242" s="23" t="s">
        <v>2050</v>
      </c>
      <c r="R1242" s="22" t="s">
        <v>2051</v>
      </c>
      <c r="S1242" s="21" t="s">
        <v>243</v>
      </c>
      <c r="T1242" s="23" t="s">
        <v>2052</v>
      </c>
      <c r="U1242" s="24" t="s">
        <v>15</v>
      </c>
      <c r="V1242" s="23">
        <v>100</v>
      </c>
      <c r="W1242" s="25">
        <v>1897285.8</v>
      </c>
      <c r="X1242" s="25">
        <v>2272678.83</v>
      </c>
      <c r="Y1242" s="25">
        <v>5089396.49</v>
      </c>
      <c r="Z1242" s="25">
        <v>1402770.09</v>
      </c>
      <c r="AA1242" s="25">
        <v>5351700.5600000005</v>
      </c>
      <c r="AB1242" s="25">
        <v>7750918.4900000002</v>
      </c>
      <c r="AC1242" s="26">
        <v>45152.505756550927</v>
      </c>
      <c r="AD1242" s="27">
        <f>ROW()</f>
        <v>1242</v>
      </c>
      <c r="AE1242" s="27">
        <f>1</f>
        <v>1</v>
      </c>
      <c r="AF1242" s="27">
        <f>SUBTOTAL(109,Tbl_NGF_Data[[#This Row],[Counter]])</f>
        <v>1</v>
      </c>
    </row>
    <row r="1243" spans="2:32" ht="60" x14ac:dyDescent="0.25">
      <c r="B1243" s="21" t="s">
        <v>158</v>
      </c>
      <c r="C1243" s="22" t="s">
        <v>1779</v>
      </c>
      <c r="D1243" s="23">
        <v>6</v>
      </c>
      <c r="E1243" s="22" t="s">
        <v>158</v>
      </c>
      <c r="F1243" s="23">
        <v>6</v>
      </c>
      <c r="G1243" s="22" t="s">
        <v>1779</v>
      </c>
      <c r="H1243" s="22" t="s">
        <v>1327</v>
      </c>
      <c r="I1243" s="23">
        <v>1</v>
      </c>
      <c r="J1243" s="23">
        <v>851</v>
      </c>
      <c r="K1243" s="23" t="s">
        <v>2045</v>
      </c>
      <c r="L1243" s="22" t="s">
        <v>2046</v>
      </c>
      <c r="M1243" s="21" t="s">
        <v>241</v>
      </c>
      <c r="N1243" s="23" t="s">
        <v>1186</v>
      </c>
      <c r="O1243" s="22" t="s">
        <v>1187</v>
      </c>
      <c r="P1243" s="22" t="s">
        <v>1188</v>
      </c>
      <c r="Q1243" s="23" t="s">
        <v>2050</v>
      </c>
      <c r="R1243" s="22" t="s">
        <v>2051</v>
      </c>
      <c r="S1243" s="21" t="s">
        <v>243</v>
      </c>
      <c r="T1243" s="23" t="s">
        <v>2052</v>
      </c>
      <c r="U1243" s="24" t="s">
        <v>16</v>
      </c>
      <c r="V1243" s="23">
        <v>135</v>
      </c>
      <c r="W1243" s="25">
        <v>74000000</v>
      </c>
      <c r="X1243" s="25">
        <v>74000000</v>
      </c>
      <c r="Y1243" s="25">
        <v>72000000</v>
      </c>
      <c r="Z1243" s="25">
        <v>44499999.999999993</v>
      </c>
      <c r="AA1243" s="25">
        <v>44499999.999999993</v>
      </c>
      <c r="AB1243" s="25">
        <v>44979016.999999993</v>
      </c>
      <c r="AC1243" s="26">
        <v>45152.505756550927</v>
      </c>
      <c r="AD1243" s="27">
        <f>ROW()</f>
        <v>1243</v>
      </c>
      <c r="AE1243" s="27">
        <f>1</f>
        <v>1</v>
      </c>
      <c r="AF1243" s="27">
        <f>SUBTOTAL(109,Tbl_NGF_Data[[#This Row],[Counter]])</f>
        <v>1</v>
      </c>
    </row>
    <row r="1244" spans="2:32" ht="60" x14ac:dyDescent="0.25">
      <c r="B1244" s="21" t="s">
        <v>158</v>
      </c>
      <c r="C1244" s="22" t="s">
        <v>1779</v>
      </c>
      <c r="D1244" s="23">
        <v>6</v>
      </c>
      <c r="E1244" s="22" t="s">
        <v>158</v>
      </c>
      <c r="F1244" s="23">
        <v>6</v>
      </c>
      <c r="G1244" s="22" t="s">
        <v>1779</v>
      </c>
      <c r="H1244" s="22" t="s">
        <v>1327</v>
      </c>
      <c r="I1244" s="23">
        <v>1</v>
      </c>
      <c r="J1244" s="23">
        <v>851</v>
      </c>
      <c r="K1244" s="23" t="s">
        <v>2045</v>
      </c>
      <c r="L1244" s="22" t="s">
        <v>2046</v>
      </c>
      <c r="M1244" s="21" t="s">
        <v>241</v>
      </c>
      <c r="N1244" s="23" t="s">
        <v>1186</v>
      </c>
      <c r="O1244" s="22" t="s">
        <v>1187</v>
      </c>
      <c r="P1244" s="22" t="s">
        <v>1188</v>
      </c>
      <c r="Q1244" s="23" t="s">
        <v>2050</v>
      </c>
      <c r="R1244" s="22" t="s">
        <v>2051</v>
      </c>
      <c r="S1244" s="21" t="s">
        <v>243</v>
      </c>
      <c r="T1244" s="23" t="s">
        <v>2052</v>
      </c>
      <c r="U1244" s="24" t="s">
        <v>17</v>
      </c>
      <c r="V1244" s="23">
        <v>200</v>
      </c>
      <c r="W1244" s="25">
        <v>30865438.63000001</v>
      </c>
      <c r="X1244" s="25">
        <v>26756501.43</v>
      </c>
      <c r="Y1244" s="25">
        <v>18449542.069999993</v>
      </c>
      <c r="Z1244" s="25">
        <v>13772271.050000001</v>
      </c>
      <c r="AA1244" s="25">
        <v>13547480.41</v>
      </c>
      <c r="AB1244" s="25">
        <v>10185538.15</v>
      </c>
      <c r="AC1244" s="26">
        <v>45152.505756550927</v>
      </c>
      <c r="AD1244" s="27">
        <f>ROW()</f>
        <v>1244</v>
      </c>
      <c r="AE1244" s="27">
        <f>1</f>
        <v>1</v>
      </c>
      <c r="AF1244" s="27">
        <f>SUBTOTAL(109,Tbl_NGF_Data[[#This Row],[Counter]])</f>
        <v>1</v>
      </c>
    </row>
    <row r="1245" spans="2:32" ht="60" x14ac:dyDescent="0.25">
      <c r="B1245" s="21" t="s">
        <v>158</v>
      </c>
      <c r="C1245" s="22" t="s">
        <v>1779</v>
      </c>
      <c r="D1245" s="23">
        <v>6</v>
      </c>
      <c r="E1245" s="22" t="s">
        <v>158</v>
      </c>
      <c r="F1245" s="23">
        <v>6</v>
      </c>
      <c r="G1245" s="22" t="s">
        <v>1779</v>
      </c>
      <c r="H1245" s="22" t="s">
        <v>1327</v>
      </c>
      <c r="I1245" s="23">
        <v>1</v>
      </c>
      <c r="J1245" s="23">
        <v>851</v>
      </c>
      <c r="K1245" s="23" t="s">
        <v>2045</v>
      </c>
      <c r="L1245" s="22" t="s">
        <v>2046</v>
      </c>
      <c r="M1245" s="21" t="s">
        <v>241</v>
      </c>
      <c r="N1245" s="23" t="s">
        <v>1186</v>
      </c>
      <c r="O1245" s="22" t="s">
        <v>1187</v>
      </c>
      <c r="P1245" s="22" t="s">
        <v>1188</v>
      </c>
      <c r="Q1245" s="23" t="s">
        <v>2050</v>
      </c>
      <c r="R1245" s="22" t="s">
        <v>2051</v>
      </c>
      <c r="S1245" s="21" t="s">
        <v>243</v>
      </c>
      <c r="T1245" s="23" t="s">
        <v>2052</v>
      </c>
      <c r="U1245" s="24" t="s">
        <v>18</v>
      </c>
      <c r="V1245" s="23">
        <v>220</v>
      </c>
      <c r="W1245" s="25">
        <v>43134561.36999999</v>
      </c>
      <c r="X1245" s="25">
        <v>47243498.57</v>
      </c>
      <c r="Y1245" s="25">
        <v>53550457.930000007</v>
      </c>
      <c r="Z1245" s="25">
        <v>30727728.949999992</v>
      </c>
      <c r="AA1245" s="25">
        <v>30952519.589999992</v>
      </c>
      <c r="AB1245" s="25">
        <v>34793478.849999994</v>
      </c>
      <c r="AC1245" s="26">
        <v>45152.505756550927</v>
      </c>
      <c r="AD1245" s="27">
        <f>ROW()</f>
        <v>1245</v>
      </c>
      <c r="AE1245" s="27">
        <f>1</f>
        <v>1</v>
      </c>
      <c r="AF1245" s="27">
        <f>SUBTOTAL(109,Tbl_NGF_Data[[#This Row],[Counter]])</f>
        <v>1</v>
      </c>
    </row>
    <row r="1246" spans="2:32" ht="60" x14ac:dyDescent="0.25">
      <c r="B1246" s="21" t="s">
        <v>158</v>
      </c>
      <c r="C1246" s="22" t="s">
        <v>1779</v>
      </c>
      <c r="D1246" s="23">
        <v>6</v>
      </c>
      <c r="E1246" s="22" t="s">
        <v>158</v>
      </c>
      <c r="F1246" s="23">
        <v>6</v>
      </c>
      <c r="G1246" s="22" t="s">
        <v>1779</v>
      </c>
      <c r="H1246" s="22" t="s">
        <v>1327</v>
      </c>
      <c r="I1246" s="23">
        <v>1</v>
      </c>
      <c r="J1246" s="23">
        <v>851</v>
      </c>
      <c r="K1246" s="23" t="s">
        <v>2045</v>
      </c>
      <c r="L1246" s="22" t="s">
        <v>2046</v>
      </c>
      <c r="M1246" s="21" t="s">
        <v>241</v>
      </c>
      <c r="N1246" s="23" t="s">
        <v>1186</v>
      </c>
      <c r="O1246" s="22" t="s">
        <v>1187</v>
      </c>
      <c r="P1246" s="22" t="s">
        <v>1188</v>
      </c>
      <c r="Q1246" s="23" t="s">
        <v>2050</v>
      </c>
      <c r="R1246" s="22" t="s">
        <v>2051</v>
      </c>
      <c r="S1246" s="21" t="s">
        <v>243</v>
      </c>
      <c r="T1246" s="23" t="s">
        <v>2052</v>
      </c>
      <c r="U1246" s="24" t="s">
        <v>19</v>
      </c>
      <c r="V1246" s="23">
        <v>500</v>
      </c>
      <c r="W1246" s="25">
        <v>19661814.199999999</v>
      </c>
      <c r="X1246" s="25">
        <v>41430244.600000001</v>
      </c>
      <c r="Y1246" s="25">
        <v>39443684.57</v>
      </c>
      <c r="Z1246" s="25">
        <v>33668554.130000003</v>
      </c>
      <c r="AA1246" s="25">
        <v>27391602.459999997</v>
      </c>
      <c r="AB1246" s="25">
        <v>1243835.6299999999</v>
      </c>
      <c r="AC1246" s="26">
        <v>45152.505756550927</v>
      </c>
      <c r="AD1246" s="27">
        <f>ROW()</f>
        <v>1246</v>
      </c>
      <c r="AE1246" s="27">
        <f>1</f>
        <v>1</v>
      </c>
      <c r="AF1246" s="27">
        <f>SUBTOTAL(109,Tbl_NGF_Data[[#This Row],[Counter]])</f>
        <v>1</v>
      </c>
    </row>
    <row r="1247" spans="2:32" ht="75" x14ac:dyDescent="0.25">
      <c r="B1247" s="21" t="s">
        <v>158</v>
      </c>
      <c r="C1247" s="22" t="s">
        <v>1779</v>
      </c>
      <c r="D1247" s="23">
        <v>6</v>
      </c>
      <c r="E1247" s="22" t="s">
        <v>158</v>
      </c>
      <c r="F1247" s="23">
        <v>6</v>
      </c>
      <c r="G1247" s="22" t="s">
        <v>1779</v>
      </c>
      <c r="H1247" s="22" t="s">
        <v>1327</v>
      </c>
      <c r="I1247" s="23">
        <v>1</v>
      </c>
      <c r="J1247" s="23">
        <v>934</v>
      </c>
      <c r="K1247" s="23" t="s">
        <v>2053</v>
      </c>
      <c r="L1247" s="22" t="s">
        <v>2054</v>
      </c>
      <c r="M1247" s="21" t="s">
        <v>244</v>
      </c>
      <c r="N1247" s="23" t="s">
        <v>1186</v>
      </c>
      <c r="O1247" s="22" t="s">
        <v>1187</v>
      </c>
      <c r="P1247" s="22" t="s">
        <v>1188</v>
      </c>
      <c r="Q1247" s="23" t="s">
        <v>2042</v>
      </c>
      <c r="R1247" s="22" t="s">
        <v>2043</v>
      </c>
      <c r="S1247" s="21" t="s">
        <v>192</v>
      </c>
      <c r="T1247" s="23" t="s">
        <v>2055</v>
      </c>
      <c r="U1247" s="24" t="s">
        <v>15</v>
      </c>
      <c r="V1247" s="23">
        <v>100</v>
      </c>
      <c r="W1247" s="25">
        <v>3344869.44</v>
      </c>
      <c r="X1247" s="25">
        <v>3464765.32</v>
      </c>
      <c r="Y1247" s="25">
        <v>1887587.8</v>
      </c>
      <c r="Z1247" s="25">
        <v>0</v>
      </c>
      <c r="AA1247" s="25">
        <v>0</v>
      </c>
      <c r="AB1247" s="25">
        <v>0</v>
      </c>
      <c r="AC1247" s="26">
        <v>45152.505756550927</v>
      </c>
      <c r="AD1247" s="27">
        <f>ROW()</f>
        <v>1247</v>
      </c>
      <c r="AE1247" s="27">
        <f>1</f>
        <v>1</v>
      </c>
      <c r="AF1247" s="27">
        <f>SUBTOTAL(109,Tbl_NGF_Data[[#This Row],[Counter]])</f>
        <v>1</v>
      </c>
    </row>
    <row r="1248" spans="2:32" ht="75" x14ac:dyDescent="0.25">
      <c r="B1248" s="21" t="s">
        <v>158</v>
      </c>
      <c r="C1248" s="22" t="s">
        <v>1779</v>
      </c>
      <c r="D1248" s="23">
        <v>6</v>
      </c>
      <c r="E1248" s="22" t="s">
        <v>158</v>
      </c>
      <c r="F1248" s="23">
        <v>6</v>
      </c>
      <c r="G1248" s="22" t="s">
        <v>1779</v>
      </c>
      <c r="H1248" s="22" t="s">
        <v>1327</v>
      </c>
      <c r="I1248" s="23">
        <v>1</v>
      </c>
      <c r="J1248" s="23">
        <v>934</v>
      </c>
      <c r="K1248" s="23" t="s">
        <v>2053</v>
      </c>
      <c r="L1248" s="22" t="s">
        <v>2054</v>
      </c>
      <c r="M1248" s="21" t="s">
        <v>244</v>
      </c>
      <c r="N1248" s="23" t="s">
        <v>1186</v>
      </c>
      <c r="O1248" s="22" t="s">
        <v>1187</v>
      </c>
      <c r="P1248" s="22" t="s">
        <v>1188</v>
      </c>
      <c r="Q1248" s="23" t="s">
        <v>2042</v>
      </c>
      <c r="R1248" s="22" t="s">
        <v>2043</v>
      </c>
      <c r="S1248" s="21" t="s">
        <v>192</v>
      </c>
      <c r="T1248" s="23" t="s">
        <v>2055</v>
      </c>
      <c r="U1248" s="24" t="s">
        <v>16</v>
      </c>
      <c r="V1248" s="23">
        <v>135</v>
      </c>
      <c r="W1248" s="25">
        <v>6441262</v>
      </c>
      <c r="X1248" s="25">
        <v>6144869</v>
      </c>
      <c r="Y1248" s="25">
        <v>6264765.3200000003</v>
      </c>
      <c r="Z1248" s="25">
        <v>0</v>
      </c>
      <c r="AA1248" s="25">
        <v>0</v>
      </c>
      <c r="AB1248" s="25">
        <v>0</v>
      </c>
      <c r="AC1248" s="26">
        <v>45152.505756550927</v>
      </c>
      <c r="AD1248" s="27">
        <f>ROW()</f>
        <v>1248</v>
      </c>
      <c r="AE1248" s="27">
        <f>1</f>
        <v>1</v>
      </c>
      <c r="AF1248" s="27">
        <f>SUBTOTAL(109,Tbl_NGF_Data[[#This Row],[Counter]])</f>
        <v>1</v>
      </c>
    </row>
    <row r="1249" spans="2:32" ht="75" x14ac:dyDescent="0.25">
      <c r="B1249" s="21" t="s">
        <v>158</v>
      </c>
      <c r="C1249" s="22" t="s">
        <v>1779</v>
      </c>
      <c r="D1249" s="23">
        <v>6</v>
      </c>
      <c r="E1249" s="22" t="s">
        <v>158</v>
      </c>
      <c r="F1249" s="23">
        <v>6</v>
      </c>
      <c r="G1249" s="22" t="s">
        <v>1779</v>
      </c>
      <c r="H1249" s="22" t="s">
        <v>1327</v>
      </c>
      <c r="I1249" s="23">
        <v>1</v>
      </c>
      <c r="J1249" s="23">
        <v>934</v>
      </c>
      <c r="K1249" s="23" t="s">
        <v>2053</v>
      </c>
      <c r="L1249" s="22" t="s">
        <v>2054</v>
      </c>
      <c r="M1249" s="21" t="s">
        <v>244</v>
      </c>
      <c r="N1249" s="23" t="s">
        <v>1186</v>
      </c>
      <c r="O1249" s="22" t="s">
        <v>1187</v>
      </c>
      <c r="P1249" s="22" t="s">
        <v>1188</v>
      </c>
      <c r="Q1249" s="23" t="s">
        <v>2042</v>
      </c>
      <c r="R1249" s="22" t="s">
        <v>2043</v>
      </c>
      <c r="S1249" s="21" t="s">
        <v>192</v>
      </c>
      <c r="T1249" s="23" t="s">
        <v>2055</v>
      </c>
      <c r="U1249" s="24" t="s">
        <v>17</v>
      </c>
      <c r="V1249" s="23">
        <v>200</v>
      </c>
      <c r="W1249" s="25">
        <v>3141384</v>
      </c>
      <c r="X1249" s="25">
        <v>2695794.65</v>
      </c>
      <c r="Y1249" s="25">
        <v>4368230.51</v>
      </c>
      <c r="Z1249" s="25">
        <v>0</v>
      </c>
      <c r="AA1249" s="25">
        <v>0</v>
      </c>
      <c r="AB1249" s="25">
        <v>0</v>
      </c>
      <c r="AC1249" s="26">
        <v>45152.505756550927</v>
      </c>
      <c r="AD1249" s="27">
        <f>ROW()</f>
        <v>1249</v>
      </c>
      <c r="AE1249" s="27">
        <f>1</f>
        <v>1</v>
      </c>
      <c r="AF1249" s="27">
        <f>SUBTOTAL(109,Tbl_NGF_Data[[#This Row],[Counter]])</f>
        <v>1</v>
      </c>
    </row>
    <row r="1250" spans="2:32" ht="75" x14ac:dyDescent="0.25">
      <c r="B1250" s="21" t="s">
        <v>158</v>
      </c>
      <c r="C1250" s="22" t="s">
        <v>1779</v>
      </c>
      <c r="D1250" s="23">
        <v>6</v>
      </c>
      <c r="E1250" s="22" t="s">
        <v>158</v>
      </c>
      <c r="F1250" s="23">
        <v>6</v>
      </c>
      <c r="G1250" s="22" t="s">
        <v>1779</v>
      </c>
      <c r="H1250" s="22" t="s">
        <v>1327</v>
      </c>
      <c r="I1250" s="23">
        <v>1</v>
      </c>
      <c r="J1250" s="23">
        <v>934</v>
      </c>
      <c r="K1250" s="23" t="s">
        <v>2053</v>
      </c>
      <c r="L1250" s="22" t="s">
        <v>2054</v>
      </c>
      <c r="M1250" s="21" t="s">
        <v>244</v>
      </c>
      <c r="N1250" s="23" t="s">
        <v>1186</v>
      </c>
      <c r="O1250" s="22" t="s">
        <v>1187</v>
      </c>
      <c r="P1250" s="22" t="s">
        <v>1188</v>
      </c>
      <c r="Q1250" s="23" t="s">
        <v>2042</v>
      </c>
      <c r="R1250" s="22" t="s">
        <v>2043</v>
      </c>
      <c r="S1250" s="21" t="s">
        <v>192</v>
      </c>
      <c r="T1250" s="23" t="s">
        <v>2055</v>
      </c>
      <c r="U1250" s="24" t="s">
        <v>18</v>
      </c>
      <c r="V1250" s="23">
        <v>220</v>
      </c>
      <c r="W1250" s="25">
        <v>3299878</v>
      </c>
      <c r="X1250" s="25">
        <v>3449074.35</v>
      </c>
      <c r="Y1250" s="25">
        <v>1896534.8100000005</v>
      </c>
      <c r="Z1250" s="25">
        <v>0</v>
      </c>
      <c r="AA1250" s="25">
        <v>0</v>
      </c>
      <c r="AB1250" s="25">
        <v>0</v>
      </c>
      <c r="AC1250" s="26">
        <v>45152.505756550927</v>
      </c>
      <c r="AD1250" s="27">
        <f>ROW()</f>
        <v>1250</v>
      </c>
      <c r="AE1250" s="27">
        <f>1</f>
        <v>1</v>
      </c>
      <c r="AF1250" s="27">
        <f>SUBTOTAL(109,Tbl_NGF_Data[[#This Row],[Counter]])</f>
        <v>1</v>
      </c>
    </row>
    <row r="1251" spans="2:32" ht="75" x14ac:dyDescent="0.25">
      <c r="B1251" s="21" t="s">
        <v>158</v>
      </c>
      <c r="C1251" s="22" t="s">
        <v>1779</v>
      </c>
      <c r="D1251" s="23">
        <v>6</v>
      </c>
      <c r="E1251" s="22" t="s">
        <v>158</v>
      </c>
      <c r="F1251" s="23">
        <v>6</v>
      </c>
      <c r="G1251" s="22" t="s">
        <v>1779</v>
      </c>
      <c r="H1251" s="22" t="s">
        <v>1327</v>
      </c>
      <c r="I1251" s="23">
        <v>1</v>
      </c>
      <c r="J1251" s="23">
        <v>934</v>
      </c>
      <c r="K1251" s="23" t="s">
        <v>2053</v>
      </c>
      <c r="L1251" s="22" t="s">
        <v>2054</v>
      </c>
      <c r="M1251" s="21" t="s">
        <v>244</v>
      </c>
      <c r="N1251" s="23" t="s">
        <v>1186</v>
      </c>
      <c r="O1251" s="22" t="s">
        <v>1187</v>
      </c>
      <c r="P1251" s="22" t="s">
        <v>1188</v>
      </c>
      <c r="Q1251" s="23" t="s">
        <v>2042</v>
      </c>
      <c r="R1251" s="22" t="s">
        <v>2043</v>
      </c>
      <c r="S1251" s="21" t="s">
        <v>192</v>
      </c>
      <c r="T1251" s="23" t="s">
        <v>2055</v>
      </c>
      <c r="U1251" s="24" t="s">
        <v>19</v>
      </c>
      <c r="V1251" s="23">
        <v>500</v>
      </c>
      <c r="W1251" s="25">
        <v>46331.63</v>
      </c>
      <c r="X1251" s="25">
        <v>31073.53</v>
      </c>
      <c r="Y1251" s="25">
        <v>6435.99</v>
      </c>
      <c r="Z1251" s="25">
        <v>0</v>
      </c>
      <c r="AA1251" s="25">
        <v>0</v>
      </c>
      <c r="AB1251" s="25">
        <v>0</v>
      </c>
      <c r="AC1251" s="26">
        <v>45152.505756550927</v>
      </c>
      <c r="AD1251" s="27">
        <f>ROW()</f>
        <v>1251</v>
      </c>
      <c r="AE1251" s="27">
        <f>1</f>
        <v>1</v>
      </c>
      <c r="AF1251" s="27">
        <f>SUBTOTAL(109,Tbl_NGF_Data[[#This Row],[Counter]])</f>
        <v>1</v>
      </c>
    </row>
    <row r="1252" spans="2:32" ht="45" x14ac:dyDescent="0.25">
      <c r="B1252" s="21" t="s">
        <v>245</v>
      </c>
      <c r="C1252" s="22" t="s">
        <v>2056</v>
      </c>
      <c r="D1252" s="23">
        <v>7</v>
      </c>
      <c r="E1252" s="22" t="s">
        <v>245</v>
      </c>
      <c r="F1252" s="23">
        <v>7</v>
      </c>
      <c r="G1252" s="22" t="s">
        <v>2056</v>
      </c>
      <c r="H1252" s="22" t="s">
        <v>1327</v>
      </c>
      <c r="I1252" s="23">
        <v>1</v>
      </c>
      <c r="J1252" s="23">
        <v>201</v>
      </c>
      <c r="K1252" s="23" t="s">
        <v>2057</v>
      </c>
      <c r="L1252" s="22" t="s">
        <v>2058</v>
      </c>
      <c r="M1252" s="21" t="s">
        <v>267</v>
      </c>
      <c r="N1252" s="23" t="s">
        <v>1119</v>
      </c>
      <c r="O1252" s="22" t="s">
        <v>1120</v>
      </c>
      <c r="P1252" s="22" t="s">
        <v>1121</v>
      </c>
      <c r="Q1252" s="23" t="s">
        <v>2059</v>
      </c>
      <c r="R1252" s="22" t="s">
        <v>2060</v>
      </c>
      <c r="S1252" s="21" t="s">
        <v>268</v>
      </c>
      <c r="T1252" s="23" t="s">
        <v>2061</v>
      </c>
      <c r="U1252" s="24" t="s">
        <v>15</v>
      </c>
      <c r="V1252" s="23">
        <v>100</v>
      </c>
      <c r="W1252" s="25">
        <v>3926670.3200000003</v>
      </c>
      <c r="X1252" s="25">
        <v>4590049.63</v>
      </c>
      <c r="Y1252" s="25">
        <v>4905003.04</v>
      </c>
      <c r="Z1252" s="25">
        <v>6090234.9500000002</v>
      </c>
      <c r="AA1252" s="25">
        <v>6517797.3200000003</v>
      </c>
      <c r="AB1252" s="25">
        <v>5945264.9800000004</v>
      </c>
      <c r="AC1252" s="26">
        <v>45152.505756550927</v>
      </c>
      <c r="AD1252" s="27">
        <f>ROW()</f>
        <v>1252</v>
      </c>
      <c r="AE1252" s="27">
        <f>1</f>
        <v>1</v>
      </c>
      <c r="AF1252" s="27">
        <f>SUBTOTAL(109,Tbl_NGF_Data[[#This Row],[Counter]])</f>
        <v>1</v>
      </c>
    </row>
    <row r="1253" spans="2:32" ht="45" x14ac:dyDescent="0.25">
      <c r="B1253" s="21" t="s">
        <v>245</v>
      </c>
      <c r="C1253" s="22" t="s">
        <v>2056</v>
      </c>
      <c r="D1253" s="23">
        <v>7</v>
      </c>
      <c r="E1253" s="22" t="s">
        <v>245</v>
      </c>
      <c r="F1253" s="23">
        <v>7</v>
      </c>
      <c r="G1253" s="22" t="s">
        <v>2056</v>
      </c>
      <c r="H1253" s="22" t="s">
        <v>1327</v>
      </c>
      <c r="I1253" s="23">
        <v>1</v>
      </c>
      <c r="J1253" s="23">
        <v>201</v>
      </c>
      <c r="K1253" s="23" t="s">
        <v>2057</v>
      </c>
      <c r="L1253" s="22" t="s">
        <v>2058</v>
      </c>
      <c r="M1253" s="21" t="s">
        <v>267</v>
      </c>
      <c r="N1253" s="23" t="s">
        <v>1119</v>
      </c>
      <c r="O1253" s="22" t="s">
        <v>1120</v>
      </c>
      <c r="P1253" s="22" t="s">
        <v>1121</v>
      </c>
      <c r="Q1253" s="23" t="s">
        <v>2059</v>
      </c>
      <c r="R1253" s="22" t="s">
        <v>2060</v>
      </c>
      <c r="S1253" s="21" t="s">
        <v>268</v>
      </c>
      <c r="T1253" s="23" t="s">
        <v>2061</v>
      </c>
      <c r="U1253" s="24" t="s">
        <v>16</v>
      </c>
      <c r="V1253" s="23">
        <v>135</v>
      </c>
      <c r="W1253" s="25">
        <v>3279477</v>
      </c>
      <c r="X1253" s="25">
        <v>3334707</v>
      </c>
      <c r="Y1253" s="25">
        <v>3284707</v>
      </c>
      <c r="Z1253" s="25">
        <v>3415444</v>
      </c>
      <c r="AA1253" s="25">
        <v>3415444</v>
      </c>
      <c r="AB1253" s="25">
        <v>4005015</v>
      </c>
      <c r="AC1253" s="26">
        <v>45152.505756550927</v>
      </c>
      <c r="AD1253" s="27">
        <f>ROW()</f>
        <v>1253</v>
      </c>
      <c r="AE1253" s="27">
        <f>1</f>
        <v>1</v>
      </c>
      <c r="AF1253" s="27">
        <f>SUBTOTAL(109,Tbl_NGF_Data[[#This Row],[Counter]])</f>
        <v>1</v>
      </c>
    </row>
    <row r="1254" spans="2:32" ht="45" x14ac:dyDescent="0.25">
      <c r="B1254" s="21" t="s">
        <v>245</v>
      </c>
      <c r="C1254" s="22" t="s">
        <v>2056</v>
      </c>
      <c r="D1254" s="23">
        <v>7</v>
      </c>
      <c r="E1254" s="22" t="s">
        <v>245</v>
      </c>
      <c r="F1254" s="23">
        <v>7</v>
      </c>
      <c r="G1254" s="22" t="s">
        <v>2056</v>
      </c>
      <c r="H1254" s="22" t="s">
        <v>1327</v>
      </c>
      <c r="I1254" s="23">
        <v>1</v>
      </c>
      <c r="J1254" s="23">
        <v>201</v>
      </c>
      <c r="K1254" s="23" t="s">
        <v>2057</v>
      </c>
      <c r="L1254" s="22" t="s">
        <v>2058</v>
      </c>
      <c r="M1254" s="21" t="s">
        <v>267</v>
      </c>
      <c r="N1254" s="23" t="s">
        <v>1119</v>
      </c>
      <c r="O1254" s="22" t="s">
        <v>1120</v>
      </c>
      <c r="P1254" s="22" t="s">
        <v>1121</v>
      </c>
      <c r="Q1254" s="23" t="s">
        <v>2059</v>
      </c>
      <c r="R1254" s="22" t="s">
        <v>2060</v>
      </c>
      <c r="S1254" s="21" t="s">
        <v>268</v>
      </c>
      <c r="T1254" s="23" t="s">
        <v>2061</v>
      </c>
      <c r="U1254" s="24" t="s">
        <v>17</v>
      </c>
      <c r="V1254" s="23">
        <v>200</v>
      </c>
      <c r="W1254" s="25">
        <v>1549164.9299999997</v>
      </c>
      <c r="X1254" s="25">
        <v>1768662.9500000016</v>
      </c>
      <c r="Y1254" s="25">
        <v>2158758.4699999997</v>
      </c>
      <c r="Z1254" s="25">
        <v>1727014.7100000002</v>
      </c>
      <c r="AA1254" s="25">
        <v>1936752.5</v>
      </c>
      <c r="AB1254" s="25">
        <v>3068460.9100000011</v>
      </c>
      <c r="AC1254" s="26">
        <v>45152.505756550927</v>
      </c>
      <c r="AD1254" s="27">
        <f>ROW()</f>
        <v>1254</v>
      </c>
      <c r="AE1254" s="27">
        <f>1</f>
        <v>1</v>
      </c>
      <c r="AF1254" s="27">
        <f>SUBTOTAL(109,Tbl_NGF_Data[[#This Row],[Counter]])</f>
        <v>1</v>
      </c>
    </row>
    <row r="1255" spans="2:32" ht="45" x14ac:dyDescent="0.25">
      <c r="B1255" s="21" t="s">
        <v>245</v>
      </c>
      <c r="C1255" s="22" t="s">
        <v>2056</v>
      </c>
      <c r="D1255" s="23">
        <v>7</v>
      </c>
      <c r="E1255" s="22" t="s">
        <v>245</v>
      </c>
      <c r="F1255" s="23">
        <v>7</v>
      </c>
      <c r="G1255" s="22" t="s">
        <v>2056</v>
      </c>
      <c r="H1255" s="22" t="s">
        <v>1327</v>
      </c>
      <c r="I1255" s="23">
        <v>1</v>
      </c>
      <c r="J1255" s="23">
        <v>201</v>
      </c>
      <c r="K1255" s="23" t="s">
        <v>2057</v>
      </c>
      <c r="L1255" s="22" t="s">
        <v>2058</v>
      </c>
      <c r="M1255" s="21" t="s">
        <v>267</v>
      </c>
      <c r="N1255" s="23" t="s">
        <v>1119</v>
      </c>
      <c r="O1255" s="22" t="s">
        <v>1120</v>
      </c>
      <c r="P1255" s="22" t="s">
        <v>1121</v>
      </c>
      <c r="Q1255" s="23" t="s">
        <v>2059</v>
      </c>
      <c r="R1255" s="22" t="s">
        <v>2060</v>
      </c>
      <c r="S1255" s="21" t="s">
        <v>268</v>
      </c>
      <c r="T1255" s="23" t="s">
        <v>2061</v>
      </c>
      <c r="U1255" s="24" t="s">
        <v>18</v>
      </c>
      <c r="V1255" s="23">
        <v>220</v>
      </c>
      <c r="W1255" s="25">
        <v>1730312.0700000003</v>
      </c>
      <c r="X1255" s="25">
        <v>1566044.0499999984</v>
      </c>
      <c r="Y1255" s="25">
        <v>1125948.5300000003</v>
      </c>
      <c r="Z1255" s="25">
        <v>1688429.2899999998</v>
      </c>
      <c r="AA1255" s="25">
        <v>1478691.5</v>
      </c>
      <c r="AB1255" s="25">
        <v>936554.08999999892</v>
      </c>
      <c r="AC1255" s="26">
        <v>45152.505756550927</v>
      </c>
      <c r="AD1255" s="27">
        <f>ROW()</f>
        <v>1255</v>
      </c>
      <c r="AE1255" s="27">
        <f>1</f>
        <v>1</v>
      </c>
      <c r="AF1255" s="27">
        <f>SUBTOTAL(109,Tbl_NGF_Data[[#This Row],[Counter]])</f>
        <v>1</v>
      </c>
    </row>
    <row r="1256" spans="2:32" ht="45" x14ac:dyDescent="0.25">
      <c r="B1256" s="21" t="s">
        <v>245</v>
      </c>
      <c r="C1256" s="22" t="s">
        <v>2056</v>
      </c>
      <c r="D1256" s="23">
        <v>7</v>
      </c>
      <c r="E1256" s="22" t="s">
        <v>245</v>
      </c>
      <c r="F1256" s="23">
        <v>7</v>
      </c>
      <c r="G1256" s="22" t="s">
        <v>2056</v>
      </c>
      <c r="H1256" s="22" t="s">
        <v>1327</v>
      </c>
      <c r="I1256" s="23">
        <v>1</v>
      </c>
      <c r="J1256" s="23">
        <v>201</v>
      </c>
      <c r="K1256" s="23" t="s">
        <v>2057</v>
      </c>
      <c r="L1256" s="22" t="s">
        <v>2058</v>
      </c>
      <c r="M1256" s="21" t="s">
        <v>267</v>
      </c>
      <c r="N1256" s="23" t="s">
        <v>1119</v>
      </c>
      <c r="O1256" s="22" t="s">
        <v>1120</v>
      </c>
      <c r="P1256" s="22" t="s">
        <v>1121</v>
      </c>
      <c r="Q1256" s="23" t="s">
        <v>2059</v>
      </c>
      <c r="R1256" s="22" t="s">
        <v>2060</v>
      </c>
      <c r="S1256" s="21" t="s">
        <v>268</v>
      </c>
      <c r="T1256" s="23" t="s">
        <v>2061</v>
      </c>
      <c r="U1256" s="24" t="s">
        <v>19</v>
      </c>
      <c r="V1256" s="23">
        <v>500</v>
      </c>
      <c r="W1256" s="25">
        <v>1639181.67</v>
      </c>
      <c r="X1256" s="25">
        <v>2430001.19</v>
      </c>
      <c r="Y1256" s="25">
        <v>2481693.0599999996</v>
      </c>
      <c r="Z1256" s="25">
        <v>2839182.5999999996</v>
      </c>
      <c r="AA1256" s="25">
        <v>2362025.5299999998</v>
      </c>
      <c r="AB1256" s="25">
        <v>2424234.9</v>
      </c>
      <c r="AC1256" s="26">
        <v>45152.505756550927</v>
      </c>
      <c r="AD1256" s="27">
        <f>ROW()</f>
        <v>1256</v>
      </c>
      <c r="AE1256" s="27">
        <f>1</f>
        <v>1</v>
      </c>
      <c r="AF1256" s="27">
        <f>SUBTOTAL(109,Tbl_NGF_Data[[#This Row],[Counter]])</f>
        <v>1</v>
      </c>
    </row>
    <row r="1257" spans="2:32" ht="45" x14ac:dyDescent="0.25">
      <c r="B1257" s="21" t="s">
        <v>245</v>
      </c>
      <c r="C1257" s="22" t="s">
        <v>2056</v>
      </c>
      <c r="D1257" s="23">
        <v>7</v>
      </c>
      <c r="E1257" s="22" t="s">
        <v>245</v>
      </c>
      <c r="F1257" s="23">
        <v>7</v>
      </c>
      <c r="G1257" s="22" t="s">
        <v>2056</v>
      </c>
      <c r="H1257" s="22" t="s">
        <v>1327</v>
      </c>
      <c r="I1257" s="23">
        <v>1</v>
      </c>
      <c r="J1257" s="23">
        <v>201</v>
      </c>
      <c r="K1257" s="23" t="s">
        <v>2057</v>
      </c>
      <c r="L1257" s="22" t="s">
        <v>2058</v>
      </c>
      <c r="M1257" s="21" t="s">
        <v>267</v>
      </c>
      <c r="N1257" s="23" t="s">
        <v>1119</v>
      </c>
      <c r="O1257" s="22" t="s">
        <v>1120</v>
      </c>
      <c r="P1257" s="22" t="s">
        <v>1121</v>
      </c>
      <c r="Q1257" s="23" t="s">
        <v>1125</v>
      </c>
      <c r="R1257" s="22" t="s">
        <v>1126</v>
      </c>
      <c r="S1257" s="21" t="s">
        <v>23</v>
      </c>
      <c r="T1257" s="23" t="s">
        <v>2062</v>
      </c>
      <c r="U1257" s="24" t="s">
        <v>15</v>
      </c>
      <c r="V1257" s="23">
        <v>100</v>
      </c>
      <c r="W1257" s="25">
        <v>7399</v>
      </c>
      <c r="X1257" s="25">
        <v>7497</v>
      </c>
      <c r="Y1257" s="25">
        <v>7739</v>
      </c>
      <c r="Z1257" s="25">
        <v>7494</v>
      </c>
      <c r="AA1257" s="25">
        <v>8305.5</v>
      </c>
      <c r="AB1257" s="25">
        <v>8158.5</v>
      </c>
      <c r="AC1257" s="26">
        <v>45152.505756550927</v>
      </c>
      <c r="AD1257" s="27">
        <f>ROW()</f>
        <v>1257</v>
      </c>
      <c r="AE1257" s="27">
        <f>1</f>
        <v>1</v>
      </c>
      <c r="AF1257" s="27">
        <f>SUBTOTAL(109,Tbl_NGF_Data[[#This Row],[Counter]])</f>
        <v>1</v>
      </c>
    </row>
    <row r="1258" spans="2:32" ht="45" x14ac:dyDescent="0.25">
      <c r="B1258" s="21" t="s">
        <v>245</v>
      </c>
      <c r="C1258" s="22" t="s">
        <v>2056</v>
      </c>
      <c r="D1258" s="23">
        <v>7</v>
      </c>
      <c r="E1258" s="22" t="s">
        <v>245</v>
      </c>
      <c r="F1258" s="23">
        <v>7</v>
      </c>
      <c r="G1258" s="22" t="s">
        <v>2056</v>
      </c>
      <c r="H1258" s="22" t="s">
        <v>1327</v>
      </c>
      <c r="I1258" s="23">
        <v>1</v>
      </c>
      <c r="J1258" s="23">
        <v>201</v>
      </c>
      <c r="K1258" s="23" t="s">
        <v>2057</v>
      </c>
      <c r="L1258" s="22" t="s">
        <v>2058</v>
      </c>
      <c r="M1258" s="21" t="s">
        <v>267</v>
      </c>
      <c r="N1258" s="23" t="s">
        <v>1119</v>
      </c>
      <c r="O1258" s="22" t="s">
        <v>1120</v>
      </c>
      <c r="P1258" s="22" t="s">
        <v>1121</v>
      </c>
      <c r="Q1258" s="23" t="s">
        <v>2063</v>
      </c>
      <c r="R1258" s="22" t="s">
        <v>2064</v>
      </c>
      <c r="S1258" s="21" t="s">
        <v>269</v>
      </c>
      <c r="T1258" s="23" t="s">
        <v>2065</v>
      </c>
      <c r="U1258" s="24" t="s">
        <v>15</v>
      </c>
      <c r="V1258" s="23">
        <v>100</v>
      </c>
      <c r="W1258" s="25">
        <v>0</v>
      </c>
      <c r="X1258" s="25">
        <v>0</v>
      </c>
      <c r="Y1258" s="25">
        <v>0</v>
      </c>
      <c r="Z1258" s="25">
        <v>0</v>
      </c>
      <c r="AA1258" s="25">
        <v>9415</v>
      </c>
      <c r="AB1258" s="25">
        <v>27611.48</v>
      </c>
      <c r="AC1258" s="26">
        <v>45152.505756550927</v>
      </c>
      <c r="AD1258" s="27">
        <f>ROW()</f>
        <v>1258</v>
      </c>
      <c r="AE1258" s="27">
        <f>1</f>
        <v>1</v>
      </c>
      <c r="AF1258" s="27">
        <f>SUBTOTAL(109,Tbl_NGF_Data[[#This Row],[Counter]])</f>
        <v>1</v>
      </c>
    </row>
    <row r="1259" spans="2:32" ht="45" x14ac:dyDescent="0.25">
      <c r="B1259" s="21" t="s">
        <v>245</v>
      </c>
      <c r="C1259" s="22" t="s">
        <v>2056</v>
      </c>
      <c r="D1259" s="23">
        <v>7</v>
      </c>
      <c r="E1259" s="22" t="s">
        <v>245</v>
      </c>
      <c r="F1259" s="23">
        <v>7</v>
      </c>
      <c r="G1259" s="22" t="s">
        <v>2056</v>
      </c>
      <c r="H1259" s="22" t="s">
        <v>1327</v>
      </c>
      <c r="I1259" s="23">
        <v>1</v>
      </c>
      <c r="J1259" s="23">
        <v>201</v>
      </c>
      <c r="K1259" s="23" t="s">
        <v>2057</v>
      </c>
      <c r="L1259" s="22" t="s">
        <v>2058</v>
      </c>
      <c r="M1259" s="21" t="s">
        <v>267</v>
      </c>
      <c r="N1259" s="23" t="s">
        <v>1119</v>
      </c>
      <c r="O1259" s="22" t="s">
        <v>1120</v>
      </c>
      <c r="P1259" s="22" t="s">
        <v>1121</v>
      </c>
      <c r="Q1259" s="23" t="s">
        <v>2063</v>
      </c>
      <c r="R1259" s="22" t="s">
        <v>2064</v>
      </c>
      <c r="S1259" s="21" t="s">
        <v>269</v>
      </c>
      <c r="T1259" s="23" t="s">
        <v>2065</v>
      </c>
      <c r="U1259" s="24" t="s">
        <v>16</v>
      </c>
      <c r="V1259" s="23">
        <v>135</v>
      </c>
      <c r="W1259" s="25">
        <v>0</v>
      </c>
      <c r="X1259" s="25">
        <v>0</v>
      </c>
      <c r="Y1259" s="25">
        <v>0</v>
      </c>
      <c r="Z1259" s="25">
        <v>0</v>
      </c>
      <c r="AA1259" s="25">
        <v>475000</v>
      </c>
      <c r="AB1259" s="25">
        <v>220000</v>
      </c>
      <c r="AC1259" s="26">
        <v>45152.505756550927</v>
      </c>
      <c r="AD1259" s="27">
        <f>ROW()</f>
        <v>1259</v>
      </c>
      <c r="AE1259" s="27">
        <f>1</f>
        <v>1</v>
      </c>
      <c r="AF1259" s="27">
        <f>SUBTOTAL(109,Tbl_NGF_Data[[#This Row],[Counter]])</f>
        <v>1</v>
      </c>
    </row>
    <row r="1260" spans="2:32" ht="45" x14ac:dyDescent="0.25">
      <c r="B1260" s="21" t="s">
        <v>245</v>
      </c>
      <c r="C1260" s="22" t="s">
        <v>2056</v>
      </c>
      <c r="D1260" s="23">
        <v>7</v>
      </c>
      <c r="E1260" s="22" t="s">
        <v>245</v>
      </c>
      <c r="F1260" s="23">
        <v>7</v>
      </c>
      <c r="G1260" s="22" t="s">
        <v>2056</v>
      </c>
      <c r="H1260" s="22" t="s">
        <v>1327</v>
      </c>
      <c r="I1260" s="23">
        <v>1</v>
      </c>
      <c r="J1260" s="23">
        <v>201</v>
      </c>
      <c r="K1260" s="23" t="s">
        <v>2057</v>
      </c>
      <c r="L1260" s="22" t="s">
        <v>2058</v>
      </c>
      <c r="M1260" s="21" t="s">
        <v>267</v>
      </c>
      <c r="N1260" s="23" t="s">
        <v>1119</v>
      </c>
      <c r="O1260" s="22" t="s">
        <v>1120</v>
      </c>
      <c r="P1260" s="22" t="s">
        <v>1121</v>
      </c>
      <c r="Q1260" s="23" t="s">
        <v>2063</v>
      </c>
      <c r="R1260" s="22" t="s">
        <v>2064</v>
      </c>
      <c r="S1260" s="21" t="s">
        <v>269</v>
      </c>
      <c r="T1260" s="23" t="s">
        <v>2065</v>
      </c>
      <c r="U1260" s="24" t="s">
        <v>18</v>
      </c>
      <c r="V1260" s="23">
        <v>220</v>
      </c>
      <c r="W1260" s="25">
        <v>0</v>
      </c>
      <c r="X1260" s="25">
        <v>0</v>
      </c>
      <c r="Y1260" s="25">
        <v>0</v>
      </c>
      <c r="Z1260" s="25">
        <v>0</v>
      </c>
      <c r="AA1260" s="25">
        <v>475000</v>
      </c>
      <c r="AB1260" s="25">
        <v>220000</v>
      </c>
      <c r="AC1260" s="26">
        <v>45152.505756550927</v>
      </c>
      <c r="AD1260" s="27">
        <f>ROW()</f>
        <v>1260</v>
      </c>
      <c r="AE1260" s="27">
        <f>1</f>
        <v>1</v>
      </c>
      <c r="AF1260" s="27">
        <f>SUBTOTAL(109,Tbl_NGF_Data[[#This Row],[Counter]])</f>
        <v>1</v>
      </c>
    </row>
    <row r="1261" spans="2:32" ht="45" x14ac:dyDescent="0.25">
      <c r="B1261" s="21" t="s">
        <v>245</v>
      </c>
      <c r="C1261" s="22" t="s">
        <v>2056</v>
      </c>
      <c r="D1261" s="23">
        <v>7</v>
      </c>
      <c r="E1261" s="22" t="s">
        <v>245</v>
      </c>
      <c r="F1261" s="23">
        <v>7</v>
      </c>
      <c r="G1261" s="22" t="s">
        <v>2056</v>
      </c>
      <c r="H1261" s="22" t="s">
        <v>1327</v>
      </c>
      <c r="I1261" s="23">
        <v>1</v>
      </c>
      <c r="J1261" s="23">
        <v>201</v>
      </c>
      <c r="K1261" s="23" t="s">
        <v>2057</v>
      </c>
      <c r="L1261" s="22" t="s">
        <v>2058</v>
      </c>
      <c r="M1261" s="21" t="s">
        <v>267</v>
      </c>
      <c r="N1261" s="23" t="s">
        <v>1119</v>
      </c>
      <c r="O1261" s="22" t="s">
        <v>1120</v>
      </c>
      <c r="P1261" s="22" t="s">
        <v>1121</v>
      </c>
      <c r="Q1261" s="23" t="s">
        <v>2063</v>
      </c>
      <c r="R1261" s="22" t="s">
        <v>2064</v>
      </c>
      <c r="S1261" s="21" t="s">
        <v>269</v>
      </c>
      <c r="T1261" s="23" t="s">
        <v>2065</v>
      </c>
      <c r="U1261" s="24" t="s">
        <v>19</v>
      </c>
      <c r="V1261" s="23">
        <v>500</v>
      </c>
      <c r="W1261" s="25">
        <v>0</v>
      </c>
      <c r="X1261" s="25">
        <v>0</v>
      </c>
      <c r="Y1261" s="25">
        <v>0</v>
      </c>
      <c r="Z1261" s="25">
        <v>0</v>
      </c>
      <c r="AA1261" s="25">
        <v>9415</v>
      </c>
      <c r="AB1261" s="25">
        <v>6600</v>
      </c>
      <c r="AC1261" s="26">
        <v>45152.505756550927</v>
      </c>
      <c r="AD1261" s="27">
        <f>ROW()</f>
        <v>1261</v>
      </c>
      <c r="AE1261" s="27">
        <f>1</f>
        <v>1</v>
      </c>
      <c r="AF1261" s="27">
        <f>SUBTOTAL(109,Tbl_NGF_Data[[#This Row],[Counter]])</f>
        <v>1</v>
      </c>
    </row>
    <row r="1262" spans="2:32" ht="45" x14ac:dyDescent="0.25">
      <c r="B1262" s="21" t="s">
        <v>245</v>
      </c>
      <c r="C1262" s="22" t="s">
        <v>2056</v>
      </c>
      <c r="D1262" s="23">
        <v>7</v>
      </c>
      <c r="E1262" s="22" t="s">
        <v>245</v>
      </c>
      <c r="F1262" s="23">
        <v>7</v>
      </c>
      <c r="G1262" s="22" t="s">
        <v>2056</v>
      </c>
      <c r="H1262" s="22" t="s">
        <v>1327</v>
      </c>
      <c r="I1262" s="23">
        <v>1</v>
      </c>
      <c r="J1262" s="23">
        <v>201</v>
      </c>
      <c r="K1262" s="23" t="s">
        <v>2057</v>
      </c>
      <c r="L1262" s="22" t="s">
        <v>2058</v>
      </c>
      <c r="M1262" s="21" t="s">
        <v>267</v>
      </c>
      <c r="N1262" s="23" t="s">
        <v>1119</v>
      </c>
      <c r="O1262" s="22" t="s">
        <v>1120</v>
      </c>
      <c r="P1262" s="22" t="s">
        <v>1121</v>
      </c>
      <c r="Q1262" s="23" t="s">
        <v>1239</v>
      </c>
      <c r="R1262" s="22" t="s">
        <v>1240</v>
      </c>
      <c r="S1262" s="21" t="s">
        <v>100</v>
      </c>
      <c r="T1262" s="23" t="s">
        <v>2066</v>
      </c>
      <c r="U1262" s="24" t="s">
        <v>15</v>
      </c>
      <c r="V1262" s="23">
        <v>100</v>
      </c>
      <c r="W1262" s="25">
        <v>1470632.6500000001</v>
      </c>
      <c r="X1262" s="25">
        <v>2168312.92</v>
      </c>
      <c r="Y1262" s="25">
        <v>2446252.6100000003</v>
      </c>
      <c r="Z1262" s="25">
        <v>4148154.69</v>
      </c>
      <c r="AA1262" s="25">
        <v>3251268.93</v>
      </c>
      <c r="AB1262" s="25">
        <v>4167533.1</v>
      </c>
      <c r="AC1262" s="26">
        <v>45152.505756550927</v>
      </c>
      <c r="AD1262" s="27">
        <f>ROW()</f>
        <v>1262</v>
      </c>
      <c r="AE1262" s="27">
        <f>1</f>
        <v>1</v>
      </c>
      <c r="AF1262" s="27">
        <f>SUBTOTAL(109,Tbl_NGF_Data[[#This Row],[Counter]])</f>
        <v>1</v>
      </c>
    </row>
    <row r="1263" spans="2:32" ht="45" x14ac:dyDescent="0.25">
      <c r="B1263" s="21" t="s">
        <v>245</v>
      </c>
      <c r="C1263" s="22" t="s">
        <v>2056</v>
      </c>
      <c r="D1263" s="23">
        <v>7</v>
      </c>
      <c r="E1263" s="22" t="s">
        <v>245</v>
      </c>
      <c r="F1263" s="23">
        <v>7</v>
      </c>
      <c r="G1263" s="22" t="s">
        <v>2056</v>
      </c>
      <c r="H1263" s="22" t="s">
        <v>1327</v>
      </c>
      <c r="I1263" s="23">
        <v>1</v>
      </c>
      <c r="J1263" s="23">
        <v>201</v>
      </c>
      <c r="K1263" s="23" t="s">
        <v>2057</v>
      </c>
      <c r="L1263" s="22" t="s">
        <v>2058</v>
      </c>
      <c r="M1263" s="21" t="s">
        <v>267</v>
      </c>
      <c r="N1263" s="23" t="s">
        <v>1119</v>
      </c>
      <c r="O1263" s="22" t="s">
        <v>1120</v>
      </c>
      <c r="P1263" s="22" t="s">
        <v>1121</v>
      </c>
      <c r="Q1263" s="23" t="s">
        <v>1239</v>
      </c>
      <c r="R1263" s="22" t="s">
        <v>1240</v>
      </c>
      <c r="S1263" s="21" t="s">
        <v>100</v>
      </c>
      <c r="T1263" s="23" t="s">
        <v>2066</v>
      </c>
      <c r="U1263" s="24" t="s">
        <v>16</v>
      </c>
      <c r="V1263" s="23">
        <v>135</v>
      </c>
      <c r="W1263" s="25">
        <v>2137797</v>
      </c>
      <c r="X1263" s="25">
        <v>1994646</v>
      </c>
      <c r="Y1263" s="25">
        <v>1874646</v>
      </c>
      <c r="Z1263" s="25">
        <v>1853813</v>
      </c>
      <c r="AA1263" s="25">
        <v>1853813</v>
      </c>
      <c r="AB1263" s="25">
        <v>2339720</v>
      </c>
      <c r="AC1263" s="26">
        <v>45152.505756550927</v>
      </c>
      <c r="AD1263" s="27">
        <f>ROW()</f>
        <v>1263</v>
      </c>
      <c r="AE1263" s="27">
        <f>1</f>
        <v>1</v>
      </c>
      <c r="AF1263" s="27">
        <f>SUBTOTAL(109,Tbl_NGF_Data[[#This Row],[Counter]])</f>
        <v>1</v>
      </c>
    </row>
    <row r="1264" spans="2:32" ht="45" x14ac:dyDescent="0.25">
      <c r="B1264" s="21" t="s">
        <v>245</v>
      </c>
      <c r="C1264" s="22" t="s">
        <v>2056</v>
      </c>
      <c r="D1264" s="23">
        <v>7</v>
      </c>
      <c r="E1264" s="22" t="s">
        <v>245</v>
      </c>
      <c r="F1264" s="23">
        <v>7</v>
      </c>
      <c r="G1264" s="22" t="s">
        <v>2056</v>
      </c>
      <c r="H1264" s="22" t="s">
        <v>1327</v>
      </c>
      <c r="I1264" s="23">
        <v>1</v>
      </c>
      <c r="J1264" s="23">
        <v>201</v>
      </c>
      <c r="K1264" s="23" t="s">
        <v>2057</v>
      </c>
      <c r="L1264" s="22" t="s">
        <v>2058</v>
      </c>
      <c r="M1264" s="21" t="s">
        <v>267</v>
      </c>
      <c r="N1264" s="23" t="s">
        <v>1119</v>
      </c>
      <c r="O1264" s="22" t="s">
        <v>1120</v>
      </c>
      <c r="P1264" s="22" t="s">
        <v>1121</v>
      </c>
      <c r="Q1264" s="23" t="s">
        <v>1239</v>
      </c>
      <c r="R1264" s="22" t="s">
        <v>1240</v>
      </c>
      <c r="S1264" s="21" t="s">
        <v>100</v>
      </c>
      <c r="T1264" s="23" t="s">
        <v>2066</v>
      </c>
      <c r="U1264" s="24" t="s">
        <v>17</v>
      </c>
      <c r="V1264" s="23">
        <v>200</v>
      </c>
      <c r="W1264" s="25">
        <v>1818614.78</v>
      </c>
      <c r="X1264" s="25">
        <v>1860446.4300000002</v>
      </c>
      <c r="Y1264" s="25">
        <v>1820991.9599999995</v>
      </c>
      <c r="Z1264" s="25">
        <v>759281.34</v>
      </c>
      <c r="AA1264" s="25">
        <v>1508794.39</v>
      </c>
      <c r="AB1264" s="25">
        <v>1519227.48</v>
      </c>
      <c r="AC1264" s="26">
        <v>45152.505756550927</v>
      </c>
      <c r="AD1264" s="27">
        <f>ROW()</f>
        <v>1264</v>
      </c>
      <c r="AE1264" s="27">
        <f>1</f>
        <v>1</v>
      </c>
      <c r="AF1264" s="27">
        <f>SUBTOTAL(109,Tbl_NGF_Data[[#This Row],[Counter]])</f>
        <v>1</v>
      </c>
    </row>
    <row r="1265" spans="2:32" ht="45" x14ac:dyDescent="0.25">
      <c r="B1265" s="21" t="s">
        <v>245</v>
      </c>
      <c r="C1265" s="22" t="s">
        <v>2056</v>
      </c>
      <c r="D1265" s="23">
        <v>7</v>
      </c>
      <c r="E1265" s="22" t="s">
        <v>245</v>
      </c>
      <c r="F1265" s="23">
        <v>7</v>
      </c>
      <c r="G1265" s="22" t="s">
        <v>2056</v>
      </c>
      <c r="H1265" s="22" t="s">
        <v>1327</v>
      </c>
      <c r="I1265" s="23">
        <v>1</v>
      </c>
      <c r="J1265" s="23">
        <v>201</v>
      </c>
      <c r="K1265" s="23" t="s">
        <v>2057</v>
      </c>
      <c r="L1265" s="22" t="s">
        <v>2058</v>
      </c>
      <c r="M1265" s="21" t="s">
        <v>267</v>
      </c>
      <c r="N1265" s="23" t="s">
        <v>1119</v>
      </c>
      <c r="O1265" s="22" t="s">
        <v>1120</v>
      </c>
      <c r="P1265" s="22" t="s">
        <v>1121</v>
      </c>
      <c r="Q1265" s="23" t="s">
        <v>1239</v>
      </c>
      <c r="R1265" s="22" t="s">
        <v>1240</v>
      </c>
      <c r="S1265" s="21" t="s">
        <v>100</v>
      </c>
      <c r="T1265" s="23" t="s">
        <v>2066</v>
      </c>
      <c r="U1265" s="24" t="s">
        <v>18</v>
      </c>
      <c r="V1265" s="23">
        <v>220</v>
      </c>
      <c r="W1265" s="25">
        <v>319182.21999999997</v>
      </c>
      <c r="X1265" s="25">
        <v>134199.56999999983</v>
      </c>
      <c r="Y1265" s="25">
        <v>53654.040000000503</v>
      </c>
      <c r="Z1265" s="25">
        <v>1094531.6600000001</v>
      </c>
      <c r="AA1265" s="25">
        <v>345018.6100000001</v>
      </c>
      <c r="AB1265" s="25">
        <v>820492.52</v>
      </c>
      <c r="AC1265" s="26">
        <v>45152.505756550927</v>
      </c>
      <c r="AD1265" s="27">
        <f>ROW()</f>
        <v>1265</v>
      </c>
      <c r="AE1265" s="27">
        <f>1</f>
        <v>1</v>
      </c>
      <c r="AF1265" s="27">
        <f>SUBTOTAL(109,Tbl_NGF_Data[[#This Row],[Counter]])</f>
        <v>1</v>
      </c>
    </row>
    <row r="1266" spans="2:32" ht="45" x14ac:dyDescent="0.25">
      <c r="B1266" s="21" t="s">
        <v>245</v>
      </c>
      <c r="C1266" s="22" t="s">
        <v>2056</v>
      </c>
      <c r="D1266" s="23">
        <v>7</v>
      </c>
      <c r="E1266" s="22" t="s">
        <v>245</v>
      </c>
      <c r="F1266" s="23">
        <v>7</v>
      </c>
      <c r="G1266" s="22" t="s">
        <v>2056</v>
      </c>
      <c r="H1266" s="22" t="s">
        <v>1327</v>
      </c>
      <c r="I1266" s="23">
        <v>1</v>
      </c>
      <c r="J1266" s="23">
        <v>201</v>
      </c>
      <c r="K1266" s="23" t="s">
        <v>2057</v>
      </c>
      <c r="L1266" s="22" t="s">
        <v>2058</v>
      </c>
      <c r="M1266" s="21" t="s">
        <v>267</v>
      </c>
      <c r="N1266" s="23" t="s">
        <v>1119</v>
      </c>
      <c r="O1266" s="22" t="s">
        <v>1120</v>
      </c>
      <c r="P1266" s="22" t="s">
        <v>1121</v>
      </c>
      <c r="Q1266" s="23" t="s">
        <v>1239</v>
      </c>
      <c r="R1266" s="22" t="s">
        <v>1240</v>
      </c>
      <c r="S1266" s="21" t="s">
        <v>100</v>
      </c>
      <c r="T1266" s="23" t="s">
        <v>2066</v>
      </c>
      <c r="U1266" s="24" t="s">
        <v>19</v>
      </c>
      <c r="V1266" s="23">
        <v>500</v>
      </c>
      <c r="W1266" s="25">
        <v>2121548.7799999998</v>
      </c>
      <c r="X1266" s="25">
        <v>2558126.7000000002</v>
      </c>
      <c r="Y1266" s="25">
        <v>2098931.6500000004</v>
      </c>
      <c r="Z1266" s="25">
        <v>2461183.42</v>
      </c>
      <c r="AA1266" s="25">
        <v>612014.04</v>
      </c>
      <c r="AB1266" s="25">
        <v>2455498.1</v>
      </c>
      <c r="AC1266" s="26">
        <v>45152.505756550927</v>
      </c>
      <c r="AD1266" s="27">
        <f>ROW()</f>
        <v>1266</v>
      </c>
      <c r="AE1266" s="27">
        <f>1</f>
        <v>1</v>
      </c>
      <c r="AF1266" s="27">
        <f>SUBTOTAL(109,Tbl_NGF_Data[[#This Row],[Counter]])</f>
        <v>1</v>
      </c>
    </row>
    <row r="1267" spans="2:32" ht="45" x14ac:dyDescent="0.25">
      <c r="B1267" s="21" t="s">
        <v>245</v>
      </c>
      <c r="C1267" s="22" t="s">
        <v>2056</v>
      </c>
      <c r="D1267" s="23">
        <v>7</v>
      </c>
      <c r="E1267" s="22" t="s">
        <v>245</v>
      </c>
      <c r="F1267" s="23">
        <v>7</v>
      </c>
      <c r="G1267" s="22" t="s">
        <v>2056</v>
      </c>
      <c r="H1267" s="22" t="s">
        <v>1327</v>
      </c>
      <c r="I1267" s="23">
        <v>1</v>
      </c>
      <c r="J1267" s="23">
        <v>201</v>
      </c>
      <c r="K1267" s="23" t="s">
        <v>2057</v>
      </c>
      <c r="L1267" s="22" t="s">
        <v>2058</v>
      </c>
      <c r="M1267" s="21" t="s">
        <v>267</v>
      </c>
      <c r="N1267" s="23" t="s">
        <v>1271</v>
      </c>
      <c r="O1267" s="22" t="s">
        <v>1272</v>
      </c>
      <c r="P1267" s="22" t="s">
        <v>1273</v>
      </c>
      <c r="Q1267" s="23" t="s">
        <v>1274</v>
      </c>
      <c r="R1267" s="22" t="s">
        <v>1275</v>
      </c>
      <c r="S1267" s="21" t="s">
        <v>205</v>
      </c>
      <c r="T1267" s="23" t="s">
        <v>2067</v>
      </c>
      <c r="U1267" s="24" t="s">
        <v>16</v>
      </c>
      <c r="V1267" s="23">
        <v>135</v>
      </c>
      <c r="W1267" s="25">
        <v>263327</v>
      </c>
      <c r="X1267" s="25">
        <v>270419</v>
      </c>
      <c r="Y1267" s="25">
        <v>270419</v>
      </c>
      <c r="Z1267" s="25">
        <v>279612</v>
      </c>
      <c r="AA1267" s="25">
        <v>279612</v>
      </c>
      <c r="AB1267" s="25">
        <v>283854</v>
      </c>
      <c r="AC1267" s="26">
        <v>45152.505756550927</v>
      </c>
      <c r="AD1267" s="27">
        <f>ROW()</f>
        <v>1267</v>
      </c>
      <c r="AE1267" s="27">
        <f>1</f>
        <v>1</v>
      </c>
      <c r="AF1267" s="27">
        <f>SUBTOTAL(109,Tbl_NGF_Data[[#This Row],[Counter]])</f>
        <v>1</v>
      </c>
    </row>
    <row r="1268" spans="2:32" ht="45" x14ac:dyDescent="0.25">
      <c r="B1268" s="21" t="s">
        <v>245</v>
      </c>
      <c r="C1268" s="22" t="s">
        <v>2056</v>
      </c>
      <c r="D1268" s="23">
        <v>7</v>
      </c>
      <c r="E1268" s="22" t="s">
        <v>245</v>
      </c>
      <c r="F1268" s="23">
        <v>7</v>
      </c>
      <c r="G1268" s="22" t="s">
        <v>2056</v>
      </c>
      <c r="H1268" s="22" t="s">
        <v>1327</v>
      </c>
      <c r="I1268" s="23">
        <v>1</v>
      </c>
      <c r="J1268" s="23">
        <v>201</v>
      </c>
      <c r="K1268" s="23" t="s">
        <v>2057</v>
      </c>
      <c r="L1268" s="22" t="s">
        <v>2058</v>
      </c>
      <c r="M1268" s="21" t="s">
        <v>267</v>
      </c>
      <c r="N1268" s="23" t="s">
        <v>1271</v>
      </c>
      <c r="O1268" s="22" t="s">
        <v>1272</v>
      </c>
      <c r="P1268" s="22" t="s">
        <v>1273</v>
      </c>
      <c r="Q1268" s="23" t="s">
        <v>1274</v>
      </c>
      <c r="R1268" s="22" t="s">
        <v>1275</v>
      </c>
      <c r="S1268" s="21" t="s">
        <v>205</v>
      </c>
      <c r="T1268" s="23" t="s">
        <v>2067</v>
      </c>
      <c r="U1268" s="24" t="s">
        <v>17</v>
      </c>
      <c r="V1268" s="23">
        <v>200</v>
      </c>
      <c r="W1268" s="25">
        <v>240742.80000000002</v>
      </c>
      <c r="X1268" s="25">
        <v>212996.29000000004</v>
      </c>
      <c r="Y1268" s="25">
        <v>240451.7</v>
      </c>
      <c r="Z1268" s="25">
        <v>229412.67000000004</v>
      </c>
      <c r="AA1268" s="25">
        <v>270300.31000000006</v>
      </c>
      <c r="AB1268" s="25">
        <v>271243.8</v>
      </c>
      <c r="AC1268" s="26">
        <v>45152.505756550927</v>
      </c>
      <c r="AD1268" s="27">
        <f>ROW()</f>
        <v>1268</v>
      </c>
      <c r="AE1268" s="27">
        <f>1</f>
        <v>1</v>
      </c>
      <c r="AF1268" s="27">
        <f>SUBTOTAL(109,Tbl_NGF_Data[[#This Row],[Counter]])</f>
        <v>1</v>
      </c>
    </row>
    <row r="1269" spans="2:32" ht="45" x14ac:dyDescent="0.25">
      <c r="B1269" s="21" t="s">
        <v>245</v>
      </c>
      <c r="C1269" s="22" t="s">
        <v>2056</v>
      </c>
      <c r="D1269" s="23">
        <v>7</v>
      </c>
      <c r="E1269" s="22" t="s">
        <v>245</v>
      </c>
      <c r="F1269" s="23">
        <v>7</v>
      </c>
      <c r="G1269" s="22" t="s">
        <v>2056</v>
      </c>
      <c r="H1269" s="22" t="s">
        <v>1327</v>
      </c>
      <c r="I1269" s="23">
        <v>1</v>
      </c>
      <c r="J1269" s="23">
        <v>201</v>
      </c>
      <c r="K1269" s="23" t="s">
        <v>2057</v>
      </c>
      <c r="L1269" s="22" t="s">
        <v>2058</v>
      </c>
      <c r="M1269" s="21" t="s">
        <v>267</v>
      </c>
      <c r="N1269" s="23" t="s">
        <v>1271</v>
      </c>
      <c r="O1269" s="22" t="s">
        <v>1272</v>
      </c>
      <c r="P1269" s="22" t="s">
        <v>1273</v>
      </c>
      <c r="Q1269" s="23" t="s">
        <v>1274</v>
      </c>
      <c r="R1269" s="22" t="s">
        <v>1275</v>
      </c>
      <c r="S1269" s="21" t="s">
        <v>205</v>
      </c>
      <c r="T1269" s="23" t="s">
        <v>2067</v>
      </c>
      <c r="U1269" s="24" t="s">
        <v>18</v>
      </c>
      <c r="V1269" s="23">
        <v>220</v>
      </c>
      <c r="W1269" s="25">
        <v>22584.199999999983</v>
      </c>
      <c r="X1269" s="25">
        <v>57422.709999999963</v>
      </c>
      <c r="Y1269" s="25">
        <v>29967.299999999988</v>
      </c>
      <c r="Z1269" s="25">
        <v>50199.329999999958</v>
      </c>
      <c r="AA1269" s="25">
        <v>9311.6899999999441</v>
      </c>
      <c r="AB1269" s="25">
        <v>12610.200000000012</v>
      </c>
      <c r="AC1269" s="26">
        <v>45152.505756550927</v>
      </c>
      <c r="AD1269" s="27">
        <f>ROW()</f>
        <v>1269</v>
      </c>
      <c r="AE1269" s="27">
        <f>1</f>
        <v>1</v>
      </c>
      <c r="AF1269" s="27">
        <f>SUBTOTAL(109,Tbl_NGF_Data[[#This Row],[Counter]])</f>
        <v>1</v>
      </c>
    </row>
    <row r="1270" spans="2:32" ht="45" x14ac:dyDescent="0.25">
      <c r="B1270" s="21" t="s">
        <v>245</v>
      </c>
      <c r="C1270" s="22" t="s">
        <v>2056</v>
      </c>
      <c r="D1270" s="23">
        <v>7</v>
      </c>
      <c r="E1270" s="22" t="s">
        <v>245</v>
      </c>
      <c r="F1270" s="23">
        <v>7</v>
      </c>
      <c r="G1270" s="22" t="s">
        <v>2056</v>
      </c>
      <c r="H1270" s="22" t="s">
        <v>1327</v>
      </c>
      <c r="I1270" s="23">
        <v>1</v>
      </c>
      <c r="J1270" s="23">
        <v>201</v>
      </c>
      <c r="K1270" s="23" t="s">
        <v>2057</v>
      </c>
      <c r="L1270" s="22" t="s">
        <v>2058</v>
      </c>
      <c r="M1270" s="21" t="s">
        <v>267</v>
      </c>
      <c r="N1270" s="23" t="s">
        <v>1271</v>
      </c>
      <c r="O1270" s="22" t="s">
        <v>1272</v>
      </c>
      <c r="P1270" s="22" t="s">
        <v>1273</v>
      </c>
      <c r="Q1270" s="23" t="s">
        <v>1274</v>
      </c>
      <c r="R1270" s="22" t="s">
        <v>1275</v>
      </c>
      <c r="S1270" s="21" t="s">
        <v>205</v>
      </c>
      <c r="T1270" s="23" t="s">
        <v>2067</v>
      </c>
      <c r="U1270" s="24" t="s">
        <v>19</v>
      </c>
      <c r="V1270" s="23">
        <v>500</v>
      </c>
      <c r="W1270" s="25">
        <v>0</v>
      </c>
      <c r="X1270" s="25">
        <v>0</v>
      </c>
      <c r="Y1270" s="25">
        <v>0</v>
      </c>
      <c r="Z1270" s="25">
        <v>0</v>
      </c>
      <c r="AA1270" s="25">
        <v>3000</v>
      </c>
      <c r="AB1270" s="25">
        <v>0</v>
      </c>
      <c r="AC1270" s="26">
        <v>45152.505756550927</v>
      </c>
      <c r="AD1270" s="27">
        <f>ROW()</f>
        <v>1270</v>
      </c>
      <c r="AE1270" s="27">
        <f>1</f>
        <v>1</v>
      </c>
      <c r="AF1270" s="27">
        <f>SUBTOTAL(109,Tbl_NGF_Data[[#This Row],[Counter]])</f>
        <v>1</v>
      </c>
    </row>
    <row r="1271" spans="2:32" ht="45" x14ac:dyDescent="0.25">
      <c r="B1271" s="21" t="s">
        <v>245</v>
      </c>
      <c r="C1271" s="22" t="s">
        <v>2056</v>
      </c>
      <c r="D1271" s="23">
        <v>7</v>
      </c>
      <c r="E1271" s="22" t="s">
        <v>245</v>
      </c>
      <c r="F1271" s="23">
        <v>7</v>
      </c>
      <c r="G1271" s="22" t="s">
        <v>2056</v>
      </c>
      <c r="H1271" s="22" t="s">
        <v>1327</v>
      </c>
      <c r="I1271" s="23">
        <v>1</v>
      </c>
      <c r="J1271" s="23">
        <v>201</v>
      </c>
      <c r="K1271" s="23" t="s">
        <v>2057</v>
      </c>
      <c r="L1271" s="22" t="s">
        <v>2058</v>
      </c>
      <c r="M1271" s="21" t="s">
        <v>267</v>
      </c>
      <c r="N1271" s="23" t="s">
        <v>1223</v>
      </c>
      <c r="O1271" s="22" t="s">
        <v>1224</v>
      </c>
      <c r="P1271" s="22" t="s">
        <v>1225</v>
      </c>
      <c r="Q1271" s="23" t="s">
        <v>2068</v>
      </c>
      <c r="R1271" s="22" t="s">
        <v>2069</v>
      </c>
      <c r="S1271" s="21" t="s">
        <v>270</v>
      </c>
      <c r="T1271" s="23" t="s">
        <v>2070</v>
      </c>
      <c r="U1271" s="24" t="s">
        <v>15</v>
      </c>
      <c r="V1271" s="23">
        <v>100</v>
      </c>
      <c r="W1271" s="25">
        <v>1102410.49</v>
      </c>
      <c r="X1271" s="25">
        <v>1505934.52</v>
      </c>
      <c r="Y1271" s="25">
        <v>2851746.98</v>
      </c>
      <c r="Z1271" s="25">
        <v>3395468</v>
      </c>
      <c r="AA1271" s="25">
        <v>3950887.21</v>
      </c>
      <c r="AB1271" s="25">
        <v>4857572.3099999996</v>
      </c>
      <c r="AC1271" s="26">
        <v>45152.505756550927</v>
      </c>
      <c r="AD1271" s="27">
        <f>ROW()</f>
        <v>1271</v>
      </c>
      <c r="AE1271" s="27">
        <f>1</f>
        <v>1</v>
      </c>
      <c r="AF1271" s="27">
        <f>SUBTOTAL(109,Tbl_NGF_Data[[#This Row],[Counter]])</f>
        <v>1</v>
      </c>
    </row>
    <row r="1272" spans="2:32" ht="45" x14ac:dyDescent="0.25">
      <c r="B1272" s="21" t="s">
        <v>245</v>
      </c>
      <c r="C1272" s="22" t="s">
        <v>2056</v>
      </c>
      <c r="D1272" s="23">
        <v>7</v>
      </c>
      <c r="E1272" s="22" t="s">
        <v>245</v>
      </c>
      <c r="F1272" s="23">
        <v>7</v>
      </c>
      <c r="G1272" s="22" t="s">
        <v>2056</v>
      </c>
      <c r="H1272" s="22" t="s">
        <v>1327</v>
      </c>
      <c r="I1272" s="23">
        <v>1</v>
      </c>
      <c r="J1272" s="23">
        <v>201</v>
      </c>
      <c r="K1272" s="23" t="s">
        <v>2057</v>
      </c>
      <c r="L1272" s="22" t="s">
        <v>2058</v>
      </c>
      <c r="M1272" s="21" t="s">
        <v>267</v>
      </c>
      <c r="N1272" s="23" t="s">
        <v>1223</v>
      </c>
      <c r="O1272" s="22" t="s">
        <v>1224</v>
      </c>
      <c r="P1272" s="22" t="s">
        <v>1225</v>
      </c>
      <c r="Q1272" s="23" t="s">
        <v>2068</v>
      </c>
      <c r="R1272" s="22" t="s">
        <v>2069</v>
      </c>
      <c r="S1272" s="21" t="s">
        <v>270</v>
      </c>
      <c r="T1272" s="23" t="s">
        <v>2070</v>
      </c>
      <c r="U1272" s="24" t="s">
        <v>16</v>
      </c>
      <c r="V1272" s="23">
        <v>135</v>
      </c>
      <c r="W1272" s="25">
        <v>279563</v>
      </c>
      <c r="X1272" s="25">
        <v>679563</v>
      </c>
      <c r="Y1272" s="25">
        <v>679563</v>
      </c>
      <c r="Z1272" s="25">
        <v>1214438</v>
      </c>
      <c r="AA1272" s="25">
        <v>28429062.869999997</v>
      </c>
      <c r="AB1272" s="25">
        <v>27987225</v>
      </c>
      <c r="AC1272" s="26">
        <v>45152.505756550927</v>
      </c>
      <c r="AD1272" s="27">
        <f>ROW()</f>
        <v>1272</v>
      </c>
      <c r="AE1272" s="27">
        <f>1</f>
        <v>1</v>
      </c>
      <c r="AF1272" s="27">
        <f>SUBTOTAL(109,Tbl_NGF_Data[[#This Row],[Counter]])</f>
        <v>1</v>
      </c>
    </row>
    <row r="1273" spans="2:32" ht="45" x14ac:dyDescent="0.25">
      <c r="B1273" s="21" t="s">
        <v>245</v>
      </c>
      <c r="C1273" s="22" t="s">
        <v>2056</v>
      </c>
      <c r="D1273" s="23">
        <v>7</v>
      </c>
      <c r="E1273" s="22" t="s">
        <v>245</v>
      </c>
      <c r="F1273" s="23">
        <v>7</v>
      </c>
      <c r="G1273" s="22" t="s">
        <v>2056</v>
      </c>
      <c r="H1273" s="22" t="s">
        <v>1327</v>
      </c>
      <c r="I1273" s="23">
        <v>1</v>
      </c>
      <c r="J1273" s="23">
        <v>201</v>
      </c>
      <c r="K1273" s="23" t="s">
        <v>2057</v>
      </c>
      <c r="L1273" s="22" t="s">
        <v>2058</v>
      </c>
      <c r="M1273" s="21" t="s">
        <v>267</v>
      </c>
      <c r="N1273" s="23" t="s">
        <v>1223</v>
      </c>
      <c r="O1273" s="22" t="s">
        <v>1224</v>
      </c>
      <c r="P1273" s="22" t="s">
        <v>1225</v>
      </c>
      <c r="Q1273" s="23" t="s">
        <v>2068</v>
      </c>
      <c r="R1273" s="22" t="s">
        <v>2069</v>
      </c>
      <c r="S1273" s="21" t="s">
        <v>270</v>
      </c>
      <c r="T1273" s="23" t="s">
        <v>2070</v>
      </c>
      <c r="U1273" s="24" t="s">
        <v>17</v>
      </c>
      <c r="V1273" s="23">
        <v>200</v>
      </c>
      <c r="W1273" s="25">
        <v>226568.79</v>
      </c>
      <c r="X1273" s="25">
        <v>316900.38</v>
      </c>
      <c r="Y1273" s="25">
        <v>489717.0799999999</v>
      </c>
      <c r="Z1273" s="25">
        <v>670828.98</v>
      </c>
      <c r="AA1273" s="25">
        <v>27143213.540000003</v>
      </c>
      <c r="AB1273" s="25">
        <v>9286869.9000000004</v>
      </c>
      <c r="AC1273" s="26">
        <v>45152.505756550927</v>
      </c>
      <c r="AD1273" s="27">
        <f>ROW()</f>
        <v>1273</v>
      </c>
      <c r="AE1273" s="27">
        <f>1</f>
        <v>1</v>
      </c>
      <c r="AF1273" s="27">
        <f>SUBTOTAL(109,Tbl_NGF_Data[[#This Row],[Counter]])</f>
        <v>1</v>
      </c>
    </row>
    <row r="1274" spans="2:32" ht="45" x14ac:dyDescent="0.25">
      <c r="B1274" s="21" t="s">
        <v>245</v>
      </c>
      <c r="C1274" s="22" t="s">
        <v>2056</v>
      </c>
      <c r="D1274" s="23">
        <v>7</v>
      </c>
      <c r="E1274" s="22" t="s">
        <v>245</v>
      </c>
      <c r="F1274" s="23">
        <v>7</v>
      </c>
      <c r="G1274" s="22" t="s">
        <v>2056</v>
      </c>
      <c r="H1274" s="22" t="s">
        <v>1327</v>
      </c>
      <c r="I1274" s="23">
        <v>1</v>
      </c>
      <c r="J1274" s="23">
        <v>201</v>
      </c>
      <c r="K1274" s="23" t="s">
        <v>2057</v>
      </c>
      <c r="L1274" s="22" t="s">
        <v>2058</v>
      </c>
      <c r="M1274" s="21" t="s">
        <v>267</v>
      </c>
      <c r="N1274" s="23" t="s">
        <v>1223</v>
      </c>
      <c r="O1274" s="22" t="s">
        <v>1224</v>
      </c>
      <c r="P1274" s="22" t="s">
        <v>1225</v>
      </c>
      <c r="Q1274" s="23" t="s">
        <v>2068</v>
      </c>
      <c r="R1274" s="22" t="s">
        <v>2069</v>
      </c>
      <c r="S1274" s="21" t="s">
        <v>270</v>
      </c>
      <c r="T1274" s="23" t="s">
        <v>2070</v>
      </c>
      <c r="U1274" s="24" t="s">
        <v>18</v>
      </c>
      <c r="V1274" s="23">
        <v>220</v>
      </c>
      <c r="W1274" s="25">
        <v>52994.209999999992</v>
      </c>
      <c r="X1274" s="25">
        <v>362662.62</v>
      </c>
      <c r="Y1274" s="25">
        <v>189845.9200000001</v>
      </c>
      <c r="Z1274" s="25">
        <v>543609.02</v>
      </c>
      <c r="AA1274" s="25">
        <v>1285849.3299999945</v>
      </c>
      <c r="AB1274" s="25">
        <v>18700355.100000001</v>
      </c>
      <c r="AC1274" s="26">
        <v>45152.505756550927</v>
      </c>
      <c r="AD1274" s="27">
        <f>ROW()</f>
        <v>1274</v>
      </c>
      <c r="AE1274" s="27">
        <f>1</f>
        <v>1</v>
      </c>
      <c r="AF1274" s="27">
        <f>SUBTOTAL(109,Tbl_NGF_Data[[#This Row],[Counter]])</f>
        <v>1</v>
      </c>
    </row>
    <row r="1275" spans="2:32" ht="45" x14ac:dyDescent="0.25">
      <c r="B1275" s="21" t="s">
        <v>245</v>
      </c>
      <c r="C1275" s="22" t="s">
        <v>2056</v>
      </c>
      <c r="D1275" s="23">
        <v>7</v>
      </c>
      <c r="E1275" s="22" t="s">
        <v>245</v>
      </c>
      <c r="F1275" s="23">
        <v>7</v>
      </c>
      <c r="G1275" s="22" t="s">
        <v>2056</v>
      </c>
      <c r="H1275" s="22" t="s">
        <v>1327</v>
      </c>
      <c r="I1275" s="23">
        <v>1</v>
      </c>
      <c r="J1275" s="23">
        <v>201</v>
      </c>
      <c r="K1275" s="23" t="s">
        <v>2057</v>
      </c>
      <c r="L1275" s="22" t="s">
        <v>2058</v>
      </c>
      <c r="M1275" s="21" t="s">
        <v>267</v>
      </c>
      <c r="N1275" s="23" t="s">
        <v>1223</v>
      </c>
      <c r="O1275" s="22" t="s">
        <v>1224</v>
      </c>
      <c r="P1275" s="22" t="s">
        <v>1225</v>
      </c>
      <c r="Q1275" s="23" t="s">
        <v>2068</v>
      </c>
      <c r="R1275" s="22" t="s">
        <v>2069</v>
      </c>
      <c r="S1275" s="21" t="s">
        <v>270</v>
      </c>
      <c r="T1275" s="23" t="s">
        <v>2070</v>
      </c>
      <c r="U1275" s="24" t="s">
        <v>19</v>
      </c>
      <c r="V1275" s="23">
        <v>500</v>
      </c>
      <c r="W1275" s="25">
        <v>583564.42000000004</v>
      </c>
      <c r="X1275" s="25">
        <v>720424.40999999992</v>
      </c>
      <c r="Y1275" s="25">
        <v>1835529.54</v>
      </c>
      <c r="Z1275" s="25">
        <v>1214550</v>
      </c>
      <c r="AA1275" s="25">
        <v>27698835</v>
      </c>
      <c r="AB1275" s="25">
        <v>10193555</v>
      </c>
      <c r="AC1275" s="26">
        <v>45152.505756550927</v>
      </c>
      <c r="AD1275" s="27">
        <f>ROW()</f>
        <v>1275</v>
      </c>
      <c r="AE1275" s="27">
        <f>1</f>
        <v>1</v>
      </c>
      <c r="AF1275" s="27">
        <f>SUBTOTAL(109,Tbl_NGF_Data[[#This Row],[Counter]])</f>
        <v>1</v>
      </c>
    </row>
    <row r="1276" spans="2:32" ht="45" x14ac:dyDescent="0.25">
      <c r="B1276" s="21" t="s">
        <v>245</v>
      </c>
      <c r="C1276" s="22" t="s">
        <v>2056</v>
      </c>
      <c r="D1276" s="23">
        <v>7</v>
      </c>
      <c r="E1276" s="22" t="s">
        <v>245</v>
      </c>
      <c r="F1276" s="23">
        <v>7</v>
      </c>
      <c r="G1276" s="22" t="s">
        <v>2056</v>
      </c>
      <c r="H1276" s="22" t="s">
        <v>1327</v>
      </c>
      <c r="I1276" s="23">
        <v>1</v>
      </c>
      <c r="J1276" s="23">
        <v>201</v>
      </c>
      <c r="K1276" s="23" t="s">
        <v>2057</v>
      </c>
      <c r="L1276" s="22" t="s">
        <v>2058</v>
      </c>
      <c r="M1276" s="21" t="s">
        <v>267</v>
      </c>
      <c r="N1276" s="23" t="s">
        <v>1131</v>
      </c>
      <c r="O1276" s="22" t="s">
        <v>1132</v>
      </c>
      <c r="P1276" s="22" t="s">
        <v>1133</v>
      </c>
      <c r="Q1276" s="23" t="s">
        <v>1151</v>
      </c>
      <c r="R1276" s="22" t="s">
        <v>1132</v>
      </c>
      <c r="S1276" s="21" t="s">
        <v>38</v>
      </c>
      <c r="T1276" s="23" t="s">
        <v>2071</v>
      </c>
      <c r="U1276" s="24" t="s">
        <v>15</v>
      </c>
      <c r="V1276" s="23">
        <v>100</v>
      </c>
      <c r="W1276" s="25">
        <v>-137129.46999999988</v>
      </c>
      <c r="X1276" s="25">
        <v>-88836.689999999959</v>
      </c>
      <c r="Y1276" s="25">
        <v>-550988.69999999995</v>
      </c>
      <c r="Z1276" s="25">
        <v>296360.77999999997</v>
      </c>
      <c r="AA1276" s="25">
        <v>16351882.32</v>
      </c>
      <c r="AB1276" s="25">
        <v>20980103.939999998</v>
      </c>
      <c r="AC1276" s="26">
        <v>45152.505756550927</v>
      </c>
      <c r="AD1276" s="27">
        <f>ROW()</f>
        <v>1276</v>
      </c>
      <c r="AE1276" s="27">
        <f>1</f>
        <v>1</v>
      </c>
      <c r="AF1276" s="27">
        <f>SUBTOTAL(109,Tbl_NGF_Data[[#This Row],[Counter]])</f>
        <v>1</v>
      </c>
    </row>
    <row r="1277" spans="2:32" ht="45" x14ac:dyDescent="0.25">
      <c r="B1277" s="21" t="s">
        <v>245</v>
      </c>
      <c r="C1277" s="22" t="s">
        <v>2056</v>
      </c>
      <c r="D1277" s="23">
        <v>7</v>
      </c>
      <c r="E1277" s="22" t="s">
        <v>245</v>
      </c>
      <c r="F1277" s="23">
        <v>7</v>
      </c>
      <c r="G1277" s="22" t="s">
        <v>2056</v>
      </c>
      <c r="H1277" s="22" t="s">
        <v>1327</v>
      </c>
      <c r="I1277" s="23">
        <v>1</v>
      </c>
      <c r="J1277" s="23">
        <v>201</v>
      </c>
      <c r="K1277" s="23" t="s">
        <v>2057</v>
      </c>
      <c r="L1277" s="22" t="s">
        <v>2058</v>
      </c>
      <c r="M1277" s="21" t="s">
        <v>267</v>
      </c>
      <c r="N1277" s="23" t="s">
        <v>1131</v>
      </c>
      <c r="O1277" s="22" t="s">
        <v>1132</v>
      </c>
      <c r="P1277" s="22" t="s">
        <v>1133</v>
      </c>
      <c r="Q1277" s="23" t="s">
        <v>1151</v>
      </c>
      <c r="R1277" s="22" t="s">
        <v>1132</v>
      </c>
      <c r="S1277" s="21" t="s">
        <v>38</v>
      </c>
      <c r="T1277" s="23" t="s">
        <v>2071</v>
      </c>
      <c r="U1277" s="24" t="s">
        <v>16</v>
      </c>
      <c r="V1277" s="23">
        <v>135</v>
      </c>
      <c r="W1277" s="25">
        <v>39980616</v>
      </c>
      <c r="X1277" s="25">
        <v>40853596</v>
      </c>
      <c r="Y1277" s="25">
        <v>50709544</v>
      </c>
      <c r="Z1277" s="25">
        <v>60833356</v>
      </c>
      <c r="AA1277" s="25">
        <v>68768096.99999997</v>
      </c>
      <c r="AB1277" s="25">
        <v>174240428.5</v>
      </c>
      <c r="AC1277" s="26">
        <v>45152.505756550927</v>
      </c>
      <c r="AD1277" s="27">
        <f>ROW()</f>
        <v>1277</v>
      </c>
      <c r="AE1277" s="27">
        <f>1</f>
        <v>1</v>
      </c>
      <c r="AF1277" s="27">
        <f>SUBTOTAL(109,Tbl_NGF_Data[[#This Row],[Counter]])</f>
        <v>1</v>
      </c>
    </row>
    <row r="1278" spans="2:32" ht="45" x14ac:dyDescent="0.25">
      <c r="B1278" s="21" t="s">
        <v>245</v>
      </c>
      <c r="C1278" s="22" t="s">
        <v>2056</v>
      </c>
      <c r="D1278" s="23">
        <v>7</v>
      </c>
      <c r="E1278" s="22" t="s">
        <v>245</v>
      </c>
      <c r="F1278" s="23">
        <v>7</v>
      </c>
      <c r="G1278" s="22" t="s">
        <v>2056</v>
      </c>
      <c r="H1278" s="22" t="s">
        <v>1327</v>
      </c>
      <c r="I1278" s="23">
        <v>1</v>
      </c>
      <c r="J1278" s="23">
        <v>201</v>
      </c>
      <c r="K1278" s="23" t="s">
        <v>2057</v>
      </c>
      <c r="L1278" s="22" t="s">
        <v>2058</v>
      </c>
      <c r="M1278" s="21" t="s">
        <v>267</v>
      </c>
      <c r="N1278" s="23" t="s">
        <v>1131</v>
      </c>
      <c r="O1278" s="22" t="s">
        <v>1132</v>
      </c>
      <c r="P1278" s="22" t="s">
        <v>1133</v>
      </c>
      <c r="Q1278" s="23" t="s">
        <v>1151</v>
      </c>
      <c r="R1278" s="22" t="s">
        <v>1132</v>
      </c>
      <c r="S1278" s="21" t="s">
        <v>38</v>
      </c>
      <c r="T1278" s="23" t="s">
        <v>2071</v>
      </c>
      <c r="U1278" s="24" t="s">
        <v>17</v>
      </c>
      <c r="V1278" s="23">
        <v>200</v>
      </c>
      <c r="W1278" s="25">
        <v>35740171.75</v>
      </c>
      <c r="X1278" s="25">
        <v>32342563.710000027</v>
      </c>
      <c r="Y1278" s="25">
        <v>38615853.300000027</v>
      </c>
      <c r="Z1278" s="25">
        <v>41303667.25999999</v>
      </c>
      <c r="AA1278" s="25">
        <v>66123570.650000036</v>
      </c>
      <c r="AB1278" s="25">
        <v>75101031.540000111</v>
      </c>
      <c r="AC1278" s="26">
        <v>45152.505756550927</v>
      </c>
      <c r="AD1278" s="27">
        <f>ROW()</f>
        <v>1278</v>
      </c>
      <c r="AE1278" s="27">
        <f>1</f>
        <v>1</v>
      </c>
      <c r="AF1278" s="27">
        <f>SUBTOTAL(109,Tbl_NGF_Data[[#This Row],[Counter]])</f>
        <v>1</v>
      </c>
    </row>
    <row r="1279" spans="2:32" ht="45" x14ac:dyDescent="0.25">
      <c r="B1279" s="21" t="s">
        <v>245</v>
      </c>
      <c r="C1279" s="22" t="s">
        <v>2056</v>
      </c>
      <c r="D1279" s="23">
        <v>7</v>
      </c>
      <c r="E1279" s="22" t="s">
        <v>245</v>
      </c>
      <c r="F1279" s="23">
        <v>7</v>
      </c>
      <c r="G1279" s="22" t="s">
        <v>2056</v>
      </c>
      <c r="H1279" s="22" t="s">
        <v>1327</v>
      </c>
      <c r="I1279" s="23">
        <v>1</v>
      </c>
      <c r="J1279" s="23">
        <v>201</v>
      </c>
      <c r="K1279" s="23" t="s">
        <v>2057</v>
      </c>
      <c r="L1279" s="22" t="s">
        <v>2058</v>
      </c>
      <c r="M1279" s="21" t="s">
        <v>267</v>
      </c>
      <c r="N1279" s="23" t="s">
        <v>1131</v>
      </c>
      <c r="O1279" s="22" t="s">
        <v>1132</v>
      </c>
      <c r="P1279" s="22" t="s">
        <v>1133</v>
      </c>
      <c r="Q1279" s="23" t="s">
        <v>1151</v>
      </c>
      <c r="R1279" s="22" t="s">
        <v>1132</v>
      </c>
      <c r="S1279" s="21" t="s">
        <v>38</v>
      </c>
      <c r="T1279" s="23" t="s">
        <v>2071</v>
      </c>
      <c r="U1279" s="24" t="s">
        <v>18</v>
      </c>
      <c r="V1279" s="23">
        <v>220</v>
      </c>
      <c r="W1279" s="25">
        <v>4240444.25</v>
      </c>
      <c r="X1279" s="25">
        <v>8511032.289999973</v>
      </c>
      <c r="Y1279" s="25">
        <v>12093690.699999973</v>
      </c>
      <c r="Z1279" s="25">
        <v>19529688.74000001</v>
      </c>
      <c r="AA1279" s="25">
        <v>2644526.3499999344</v>
      </c>
      <c r="AB1279" s="25">
        <v>99139396.959999889</v>
      </c>
      <c r="AC1279" s="26">
        <v>45152.505756550927</v>
      </c>
      <c r="AD1279" s="27">
        <f>ROW()</f>
        <v>1279</v>
      </c>
      <c r="AE1279" s="27">
        <f>1</f>
        <v>1</v>
      </c>
      <c r="AF1279" s="27">
        <f>SUBTOTAL(109,Tbl_NGF_Data[[#This Row],[Counter]])</f>
        <v>1</v>
      </c>
    </row>
    <row r="1280" spans="2:32" ht="45" x14ac:dyDescent="0.25">
      <c r="B1280" s="21" t="s">
        <v>245</v>
      </c>
      <c r="C1280" s="22" t="s">
        <v>2056</v>
      </c>
      <c r="D1280" s="23">
        <v>7</v>
      </c>
      <c r="E1280" s="22" t="s">
        <v>245</v>
      </c>
      <c r="F1280" s="23">
        <v>7</v>
      </c>
      <c r="G1280" s="22" t="s">
        <v>2056</v>
      </c>
      <c r="H1280" s="22" t="s">
        <v>1327</v>
      </c>
      <c r="I1280" s="23">
        <v>1</v>
      </c>
      <c r="J1280" s="23">
        <v>201</v>
      </c>
      <c r="K1280" s="23" t="s">
        <v>2057</v>
      </c>
      <c r="L1280" s="22" t="s">
        <v>2058</v>
      </c>
      <c r="M1280" s="21" t="s">
        <v>267</v>
      </c>
      <c r="N1280" s="23" t="s">
        <v>1131</v>
      </c>
      <c r="O1280" s="22" t="s">
        <v>1132</v>
      </c>
      <c r="P1280" s="22" t="s">
        <v>1133</v>
      </c>
      <c r="Q1280" s="23" t="s">
        <v>1151</v>
      </c>
      <c r="R1280" s="22" t="s">
        <v>1132</v>
      </c>
      <c r="S1280" s="21" t="s">
        <v>38</v>
      </c>
      <c r="T1280" s="23" t="s">
        <v>2071</v>
      </c>
      <c r="U1280" s="24" t="s">
        <v>19</v>
      </c>
      <c r="V1280" s="23">
        <v>500</v>
      </c>
      <c r="W1280" s="25">
        <v>40688582.139999993</v>
      </c>
      <c r="X1280" s="25">
        <v>35782980.130000003</v>
      </c>
      <c r="Y1280" s="25">
        <v>44995742.260000005</v>
      </c>
      <c r="Z1280" s="25">
        <v>41795505.86999999</v>
      </c>
      <c r="AA1280" s="25">
        <v>56515282.580000013</v>
      </c>
      <c r="AB1280" s="25">
        <v>159090812.58999991</v>
      </c>
      <c r="AC1280" s="26">
        <v>45152.505756550927</v>
      </c>
      <c r="AD1280" s="27">
        <f>ROW()</f>
        <v>1280</v>
      </c>
      <c r="AE1280" s="27">
        <f>1</f>
        <v>1</v>
      </c>
      <c r="AF1280" s="27">
        <f>SUBTOTAL(109,Tbl_NGF_Data[[#This Row],[Counter]])</f>
        <v>1</v>
      </c>
    </row>
    <row r="1281" spans="2:32" ht="45" x14ac:dyDescent="0.25">
      <c r="B1281" s="21" t="s">
        <v>245</v>
      </c>
      <c r="C1281" s="22" t="s">
        <v>2056</v>
      </c>
      <c r="D1281" s="23">
        <v>7</v>
      </c>
      <c r="E1281" s="22" t="s">
        <v>245</v>
      </c>
      <c r="F1281" s="23">
        <v>7</v>
      </c>
      <c r="G1281" s="22" t="s">
        <v>2056</v>
      </c>
      <c r="H1281" s="22" t="s">
        <v>1327</v>
      </c>
      <c r="I1281" s="23">
        <v>1</v>
      </c>
      <c r="J1281" s="23">
        <v>201</v>
      </c>
      <c r="K1281" s="23" t="s">
        <v>2057</v>
      </c>
      <c r="L1281" s="22" t="s">
        <v>2058</v>
      </c>
      <c r="M1281" s="21" t="s">
        <v>267</v>
      </c>
      <c r="N1281" s="23" t="s">
        <v>1131</v>
      </c>
      <c r="O1281" s="22" t="s">
        <v>1132</v>
      </c>
      <c r="P1281" s="22" t="s">
        <v>1133</v>
      </c>
      <c r="Q1281" s="23" t="s">
        <v>1507</v>
      </c>
      <c r="R1281" s="22" t="s">
        <v>1508</v>
      </c>
      <c r="S1281" s="21" t="s">
        <v>86</v>
      </c>
      <c r="T1281" s="23" t="s">
        <v>2072</v>
      </c>
      <c r="U1281" s="24" t="s">
        <v>15</v>
      </c>
      <c r="V1281" s="23">
        <v>100</v>
      </c>
      <c r="W1281" s="25">
        <v>0</v>
      </c>
      <c r="X1281" s="25">
        <v>0</v>
      </c>
      <c r="Y1281" s="25">
        <v>0</v>
      </c>
      <c r="Z1281" s="25">
        <v>0</v>
      </c>
      <c r="AA1281" s="25">
        <v>0</v>
      </c>
      <c r="AB1281" s="25">
        <v>40992.15</v>
      </c>
      <c r="AC1281" s="26">
        <v>45152.505756550927</v>
      </c>
      <c r="AD1281" s="27">
        <f>ROW()</f>
        <v>1281</v>
      </c>
      <c r="AE1281" s="27">
        <f>1</f>
        <v>1</v>
      </c>
      <c r="AF1281" s="27">
        <f>SUBTOTAL(109,Tbl_NGF_Data[[#This Row],[Counter]])</f>
        <v>1</v>
      </c>
    </row>
    <row r="1282" spans="2:32" ht="45" x14ac:dyDescent="0.25">
      <c r="B1282" s="21" t="s">
        <v>245</v>
      </c>
      <c r="C1282" s="22" t="s">
        <v>2056</v>
      </c>
      <c r="D1282" s="23">
        <v>7</v>
      </c>
      <c r="E1282" s="22" t="s">
        <v>245</v>
      </c>
      <c r="F1282" s="23">
        <v>7</v>
      </c>
      <c r="G1282" s="22" t="s">
        <v>2056</v>
      </c>
      <c r="H1282" s="22" t="s">
        <v>1327</v>
      </c>
      <c r="I1282" s="23">
        <v>1</v>
      </c>
      <c r="J1282" s="23">
        <v>201</v>
      </c>
      <c r="K1282" s="23" t="s">
        <v>2057</v>
      </c>
      <c r="L1282" s="22" t="s">
        <v>2058</v>
      </c>
      <c r="M1282" s="21" t="s">
        <v>267</v>
      </c>
      <c r="N1282" s="23" t="s">
        <v>1131</v>
      </c>
      <c r="O1282" s="22" t="s">
        <v>1132</v>
      </c>
      <c r="P1282" s="22" t="s">
        <v>1133</v>
      </c>
      <c r="Q1282" s="23" t="s">
        <v>1507</v>
      </c>
      <c r="R1282" s="22" t="s">
        <v>1508</v>
      </c>
      <c r="S1282" s="21" t="s">
        <v>86</v>
      </c>
      <c r="T1282" s="23" t="s">
        <v>2072</v>
      </c>
      <c r="U1282" s="24" t="s">
        <v>16</v>
      </c>
      <c r="V1282" s="23">
        <v>135</v>
      </c>
      <c r="W1282" s="25">
        <v>0</v>
      </c>
      <c r="X1282" s="25">
        <v>0</v>
      </c>
      <c r="Y1282" s="25">
        <v>0</v>
      </c>
      <c r="Z1282" s="25">
        <v>0</v>
      </c>
      <c r="AA1282" s="25">
        <v>852909</v>
      </c>
      <c r="AB1282" s="25">
        <v>736165</v>
      </c>
      <c r="AC1282" s="26">
        <v>45152.505756550927</v>
      </c>
      <c r="AD1282" s="27">
        <f>ROW()</f>
        <v>1282</v>
      </c>
      <c r="AE1282" s="27">
        <f>1</f>
        <v>1</v>
      </c>
      <c r="AF1282" s="27">
        <f>SUBTOTAL(109,Tbl_NGF_Data[[#This Row],[Counter]])</f>
        <v>1</v>
      </c>
    </row>
    <row r="1283" spans="2:32" ht="45" x14ac:dyDescent="0.25">
      <c r="B1283" s="21" t="s">
        <v>245</v>
      </c>
      <c r="C1283" s="22" t="s">
        <v>2056</v>
      </c>
      <c r="D1283" s="23">
        <v>7</v>
      </c>
      <c r="E1283" s="22" t="s">
        <v>245</v>
      </c>
      <c r="F1283" s="23">
        <v>7</v>
      </c>
      <c r="G1283" s="22" t="s">
        <v>2056</v>
      </c>
      <c r="H1283" s="22" t="s">
        <v>1327</v>
      </c>
      <c r="I1283" s="23">
        <v>1</v>
      </c>
      <c r="J1283" s="23">
        <v>201</v>
      </c>
      <c r="K1283" s="23" t="s">
        <v>2057</v>
      </c>
      <c r="L1283" s="22" t="s">
        <v>2058</v>
      </c>
      <c r="M1283" s="21" t="s">
        <v>267</v>
      </c>
      <c r="N1283" s="23" t="s">
        <v>1131</v>
      </c>
      <c r="O1283" s="22" t="s">
        <v>1132</v>
      </c>
      <c r="P1283" s="22" t="s">
        <v>1133</v>
      </c>
      <c r="Q1283" s="23" t="s">
        <v>1507</v>
      </c>
      <c r="R1283" s="22" t="s">
        <v>1508</v>
      </c>
      <c r="S1283" s="21" t="s">
        <v>86</v>
      </c>
      <c r="T1283" s="23" t="s">
        <v>2072</v>
      </c>
      <c r="U1283" s="24" t="s">
        <v>17</v>
      </c>
      <c r="V1283" s="23">
        <v>200</v>
      </c>
      <c r="W1283" s="25">
        <v>0</v>
      </c>
      <c r="X1283" s="25">
        <v>0</v>
      </c>
      <c r="Y1283" s="25">
        <v>0</v>
      </c>
      <c r="Z1283" s="25">
        <v>0</v>
      </c>
      <c r="AA1283" s="25">
        <v>116744</v>
      </c>
      <c r="AB1283" s="25">
        <v>620513.48</v>
      </c>
      <c r="AC1283" s="26">
        <v>45152.505756550927</v>
      </c>
      <c r="AD1283" s="27">
        <f>ROW()</f>
        <v>1283</v>
      </c>
      <c r="AE1283" s="27">
        <f>1</f>
        <v>1</v>
      </c>
      <c r="AF1283" s="27">
        <f>SUBTOTAL(109,Tbl_NGF_Data[[#This Row],[Counter]])</f>
        <v>1</v>
      </c>
    </row>
    <row r="1284" spans="2:32" ht="45" x14ac:dyDescent="0.25">
      <c r="B1284" s="21" t="s">
        <v>245</v>
      </c>
      <c r="C1284" s="22" t="s">
        <v>2056</v>
      </c>
      <c r="D1284" s="23">
        <v>7</v>
      </c>
      <c r="E1284" s="22" t="s">
        <v>245</v>
      </c>
      <c r="F1284" s="23">
        <v>7</v>
      </c>
      <c r="G1284" s="22" t="s">
        <v>2056</v>
      </c>
      <c r="H1284" s="22" t="s">
        <v>1327</v>
      </c>
      <c r="I1284" s="23">
        <v>1</v>
      </c>
      <c r="J1284" s="23">
        <v>201</v>
      </c>
      <c r="K1284" s="23" t="s">
        <v>2057</v>
      </c>
      <c r="L1284" s="22" t="s">
        <v>2058</v>
      </c>
      <c r="M1284" s="21" t="s">
        <v>267</v>
      </c>
      <c r="N1284" s="23" t="s">
        <v>1131</v>
      </c>
      <c r="O1284" s="22" t="s">
        <v>1132</v>
      </c>
      <c r="P1284" s="22" t="s">
        <v>1133</v>
      </c>
      <c r="Q1284" s="23" t="s">
        <v>1507</v>
      </c>
      <c r="R1284" s="22" t="s">
        <v>1508</v>
      </c>
      <c r="S1284" s="21" t="s">
        <v>86</v>
      </c>
      <c r="T1284" s="23" t="s">
        <v>2072</v>
      </c>
      <c r="U1284" s="24" t="s">
        <v>18</v>
      </c>
      <c r="V1284" s="23">
        <v>220</v>
      </c>
      <c r="W1284" s="25">
        <v>0</v>
      </c>
      <c r="X1284" s="25">
        <v>0</v>
      </c>
      <c r="Y1284" s="25">
        <v>0</v>
      </c>
      <c r="Z1284" s="25">
        <v>0</v>
      </c>
      <c r="AA1284" s="25">
        <v>736165</v>
      </c>
      <c r="AB1284" s="25">
        <v>115651.52000000002</v>
      </c>
      <c r="AC1284" s="26">
        <v>45152.505756550927</v>
      </c>
      <c r="AD1284" s="27">
        <f>ROW()</f>
        <v>1284</v>
      </c>
      <c r="AE1284" s="27">
        <f>1</f>
        <v>1</v>
      </c>
      <c r="AF1284" s="27">
        <f>SUBTOTAL(109,Tbl_NGF_Data[[#This Row],[Counter]])</f>
        <v>1</v>
      </c>
    </row>
    <row r="1285" spans="2:32" ht="60" x14ac:dyDescent="0.25">
      <c r="B1285" s="21" t="s">
        <v>245</v>
      </c>
      <c r="C1285" s="22" t="s">
        <v>2056</v>
      </c>
      <c r="D1285" s="23">
        <v>7</v>
      </c>
      <c r="E1285" s="22" t="s">
        <v>245</v>
      </c>
      <c r="F1285" s="23">
        <v>7</v>
      </c>
      <c r="G1285" s="22" t="s">
        <v>2056</v>
      </c>
      <c r="H1285" s="22" t="s">
        <v>1327</v>
      </c>
      <c r="I1285" s="23">
        <v>1</v>
      </c>
      <c r="J1285" s="23">
        <v>201</v>
      </c>
      <c r="K1285" s="23" t="s">
        <v>2057</v>
      </c>
      <c r="L1285" s="22" t="s">
        <v>2058</v>
      </c>
      <c r="M1285" s="21" t="s">
        <v>267</v>
      </c>
      <c r="N1285" s="23" t="s">
        <v>1131</v>
      </c>
      <c r="O1285" s="22" t="s">
        <v>1132</v>
      </c>
      <c r="P1285" s="22" t="s">
        <v>1133</v>
      </c>
      <c r="Q1285" s="23" t="s">
        <v>2073</v>
      </c>
      <c r="R1285" s="22" t="s">
        <v>2074</v>
      </c>
      <c r="S1285" s="21" t="s">
        <v>271</v>
      </c>
      <c r="T1285" s="23" t="s">
        <v>2075</v>
      </c>
      <c r="U1285" s="24" t="s">
        <v>15</v>
      </c>
      <c r="V1285" s="23">
        <v>100</v>
      </c>
      <c r="W1285" s="25">
        <v>0</v>
      </c>
      <c r="X1285" s="25">
        <v>0</v>
      </c>
      <c r="Y1285" s="25">
        <v>0</v>
      </c>
      <c r="Z1285" s="25">
        <v>0</v>
      </c>
      <c r="AA1285" s="25">
        <v>1070567.4000000004</v>
      </c>
      <c r="AB1285" s="25">
        <v>833727.99000000954</v>
      </c>
      <c r="AC1285" s="26">
        <v>45152.505756550927</v>
      </c>
      <c r="AD1285" s="27">
        <f>ROW()</f>
        <v>1285</v>
      </c>
      <c r="AE1285" s="27">
        <f>1</f>
        <v>1</v>
      </c>
      <c r="AF1285" s="27">
        <f>SUBTOTAL(109,Tbl_NGF_Data[[#This Row],[Counter]])</f>
        <v>1</v>
      </c>
    </row>
    <row r="1286" spans="2:32" ht="60" x14ac:dyDescent="0.25">
      <c r="B1286" s="21" t="s">
        <v>245</v>
      </c>
      <c r="C1286" s="22" t="s">
        <v>2056</v>
      </c>
      <c r="D1286" s="23">
        <v>7</v>
      </c>
      <c r="E1286" s="22" t="s">
        <v>245</v>
      </c>
      <c r="F1286" s="23">
        <v>7</v>
      </c>
      <c r="G1286" s="22" t="s">
        <v>2056</v>
      </c>
      <c r="H1286" s="22" t="s">
        <v>1327</v>
      </c>
      <c r="I1286" s="23">
        <v>1</v>
      </c>
      <c r="J1286" s="23">
        <v>201</v>
      </c>
      <c r="K1286" s="23" t="s">
        <v>2057</v>
      </c>
      <c r="L1286" s="22" t="s">
        <v>2058</v>
      </c>
      <c r="M1286" s="21" t="s">
        <v>267</v>
      </c>
      <c r="N1286" s="23" t="s">
        <v>1131</v>
      </c>
      <c r="O1286" s="22" t="s">
        <v>1132</v>
      </c>
      <c r="P1286" s="22" t="s">
        <v>1133</v>
      </c>
      <c r="Q1286" s="23" t="s">
        <v>2073</v>
      </c>
      <c r="R1286" s="22" t="s">
        <v>2074</v>
      </c>
      <c r="S1286" s="21" t="s">
        <v>271</v>
      </c>
      <c r="T1286" s="23" t="s">
        <v>2075</v>
      </c>
      <c r="U1286" s="24" t="s">
        <v>16</v>
      </c>
      <c r="V1286" s="23">
        <v>135</v>
      </c>
      <c r="W1286" s="25">
        <v>0</v>
      </c>
      <c r="X1286" s="25">
        <v>0</v>
      </c>
      <c r="Y1286" s="25">
        <v>0</v>
      </c>
      <c r="Z1286" s="25">
        <v>0</v>
      </c>
      <c r="AA1286" s="25">
        <v>813933812</v>
      </c>
      <c r="AB1286" s="25">
        <v>137750296.08000001</v>
      </c>
      <c r="AC1286" s="26">
        <v>45152.505756550927</v>
      </c>
      <c r="AD1286" s="27">
        <f>ROW()</f>
        <v>1286</v>
      </c>
      <c r="AE1286" s="27">
        <f>1</f>
        <v>1</v>
      </c>
      <c r="AF1286" s="27">
        <f>SUBTOTAL(109,Tbl_NGF_Data[[#This Row],[Counter]])</f>
        <v>1</v>
      </c>
    </row>
    <row r="1287" spans="2:32" ht="60" x14ac:dyDescent="0.25">
      <c r="B1287" s="21" t="s">
        <v>245</v>
      </c>
      <c r="C1287" s="22" t="s">
        <v>2056</v>
      </c>
      <c r="D1287" s="23">
        <v>7</v>
      </c>
      <c r="E1287" s="22" t="s">
        <v>245</v>
      </c>
      <c r="F1287" s="23">
        <v>7</v>
      </c>
      <c r="G1287" s="22" t="s">
        <v>2056</v>
      </c>
      <c r="H1287" s="22" t="s">
        <v>1327</v>
      </c>
      <c r="I1287" s="23">
        <v>1</v>
      </c>
      <c r="J1287" s="23">
        <v>201</v>
      </c>
      <c r="K1287" s="23" t="s">
        <v>2057</v>
      </c>
      <c r="L1287" s="22" t="s">
        <v>2058</v>
      </c>
      <c r="M1287" s="21" t="s">
        <v>267</v>
      </c>
      <c r="N1287" s="23" t="s">
        <v>1131</v>
      </c>
      <c r="O1287" s="22" t="s">
        <v>1132</v>
      </c>
      <c r="P1287" s="22" t="s">
        <v>1133</v>
      </c>
      <c r="Q1287" s="23" t="s">
        <v>2073</v>
      </c>
      <c r="R1287" s="22" t="s">
        <v>2074</v>
      </c>
      <c r="S1287" s="21" t="s">
        <v>271</v>
      </c>
      <c r="T1287" s="23" t="s">
        <v>2075</v>
      </c>
      <c r="U1287" s="24" t="s">
        <v>17</v>
      </c>
      <c r="V1287" s="23">
        <v>200</v>
      </c>
      <c r="W1287" s="25">
        <v>0</v>
      </c>
      <c r="X1287" s="25">
        <v>0</v>
      </c>
      <c r="Y1287" s="25">
        <v>0</v>
      </c>
      <c r="Z1287" s="25">
        <v>0</v>
      </c>
      <c r="AA1287" s="25">
        <v>418842806.43999994</v>
      </c>
      <c r="AB1287" s="25">
        <v>74146449.059999987</v>
      </c>
      <c r="AC1287" s="26">
        <v>45152.505756550927</v>
      </c>
      <c r="AD1287" s="27">
        <f>ROW()</f>
        <v>1287</v>
      </c>
      <c r="AE1287" s="27">
        <f>1</f>
        <v>1</v>
      </c>
      <c r="AF1287" s="27">
        <f>SUBTOTAL(109,Tbl_NGF_Data[[#This Row],[Counter]])</f>
        <v>1</v>
      </c>
    </row>
    <row r="1288" spans="2:32" ht="60" x14ac:dyDescent="0.25">
      <c r="B1288" s="21" t="s">
        <v>245</v>
      </c>
      <c r="C1288" s="22" t="s">
        <v>2056</v>
      </c>
      <c r="D1288" s="23">
        <v>7</v>
      </c>
      <c r="E1288" s="22" t="s">
        <v>245</v>
      </c>
      <c r="F1288" s="23">
        <v>7</v>
      </c>
      <c r="G1288" s="22" t="s">
        <v>2056</v>
      </c>
      <c r="H1288" s="22" t="s">
        <v>1327</v>
      </c>
      <c r="I1288" s="23">
        <v>1</v>
      </c>
      <c r="J1288" s="23">
        <v>201</v>
      </c>
      <c r="K1288" s="23" t="s">
        <v>2057</v>
      </c>
      <c r="L1288" s="22" t="s">
        <v>2058</v>
      </c>
      <c r="M1288" s="21" t="s">
        <v>267</v>
      </c>
      <c r="N1288" s="23" t="s">
        <v>1131</v>
      </c>
      <c r="O1288" s="22" t="s">
        <v>1132</v>
      </c>
      <c r="P1288" s="22" t="s">
        <v>1133</v>
      </c>
      <c r="Q1288" s="23" t="s">
        <v>2073</v>
      </c>
      <c r="R1288" s="22" t="s">
        <v>2074</v>
      </c>
      <c r="S1288" s="21" t="s">
        <v>271</v>
      </c>
      <c r="T1288" s="23" t="s">
        <v>2075</v>
      </c>
      <c r="U1288" s="24" t="s">
        <v>18</v>
      </c>
      <c r="V1288" s="23">
        <v>220</v>
      </c>
      <c r="W1288" s="25">
        <v>0</v>
      </c>
      <c r="X1288" s="25">
        <v>0</v>
      </c>
      <c r="Y1288" s="25">
        <v>0</v>
      </c>
      <c r="Z1288" s="25">
        <v>0</v>
      </c>
      <c r="AA1288" s="25">
        <v>395091005.56000006</v>
      </c>
      <c r="AB1288" s="25">
        <v>63603847.020000026</v>
      </c>
      <c r="AC1288" s="26">
        <v>45152.505756550927</v>
      </c>
      <c r="AD1288" s="27">
        <f>ROW()</f>
        <v>1288</v>
      </c>
      <c r="AE1288" s="27">
        <f>1</f>
        <v>1</v>
      </c>
      <c r="AF1288" s="27">
        <f>SUBTOTAL(109,Tbl_NGF_Data[[#This Row],[Counter]])</f>
        <v>1</v>
      </c>
    </row>
    <row r="1289" spans="2:32" ht="60" x14ac:dyDescent="0.25">
      <c r="B1289" s="21" t="s">
        <v>245</v>
      </c>
      <c r="C1289" s="22" t="s">
        <v>2056</v>
      </c>
      <c r="D1289" s="23">
        <v>7</v>
      </c>
      <c r="E1289" s="22" t="s">
        <v>245</v>
      </c>
      <c r="F1289" s="23">
        <v>7</v>
      </c>
      <c r="G1289" s="22" t="s">
        <v>2056</v>
      </c>
      <c r="H1289" s="22" t="s">
        <v>1327</v>
      </c>
      <c r="I1289" s="23">
        <v>1</v>
      </c>
      <c r="J1289" s="23">
        <v>201</v>
      </c>
      <c r="K1289" s="23" t="s">
        <v>2057</v>
      </c>
      <c r="L1289" s="22" t="s">
        <v>2058</v>
      </c>
      <c r="M1289" s="21" t="s">
        <v>267</v>
      </c>
      <c r="N1289" s="23" t="s">
        <v>1131</v>
      </c>
      <c r="O1289" s="22" t="s">
        <v>1132</v>
      </c>
      <c r="P1289" s="22" t="s">
        <v>1133</v>
      </c>
      <c r="Q1289" s="23" t="s">
        <v>2073</v>
      </c>
      <c r="R1289" s="22" t="s">
        <v>2074</v>
      </c>
      <c r="S1289" s="21" t="s">
        <v>271</v>
      </c>
      <c r="T1289" s="23" t="s">
        <v>2075</v>
      </c>
      <c r="U1289" s="24" t="s">
        <v>19</v>
      </c>
      <c r="V1289" s="23">
        <v>500</v>
      </c>
      <c r="W1289" s="25">
        <v>0</v>
      </c>
      <c r="X1289" s="25">
        <v>0</v>
      </c>
      <c r="Y1289" s="25">
        <v>0</v>
      </c>
      <c r="Z1289" s="25">
        <v>0</v>
      </c>
      <c r="AA1289" s="25">
        <v>416204223.04000002</v>
      </c>
      <c r="AB1289" s="25">
        <v>212097913.09999999</v>
      </c>
      <c r="AC1289" s="26">
        <v>45152.505756550927</v>
      </c>
      <c r="AD1289" s="27">
        <f>ROW()</f>
        <v>1289</v>
      </c>
      <c r="AE1289" s="27">
        <f>1</f>
        <v>1</v>
      </c>
      <c r="AF1289" s="27">
        <f>SUBTOTAL(109,Tbl_NGF_Data[[#This Row],[Counter]])</f>
        <v>1</v>
      </c>
    </row>
    <row r="1290" spans="2:32" ht="45" x14ac:dyDescent="0.25">
      <c r="B1290" s="21" t="s">
        <v>245</v>
      </c>
      <c r="C1290" s="22" t="s">
        <v>2056</v>
      </c>
      <c r="D1290" s="23">
        <v>7</v>
      </c>
      <c r="E1290" s="22" t="s">
        <v>245</v>
      </c>
      <c r="F1290" s="23">
        <v>7</v>
      </c>
      <c r="G1290" s="22" t="s">
        <v>2056</v>
      </c>
      <c r="H1290" s="22" t="s">
        <v>1327</v>
      </c>
      <c r="I1290" s="23">
        <v>1</v>
      </c>
      <c r="J1290" s="23">
        <v>201</v>
      </c>
      <c r="K1290" s="23" t="s">
        <v>2057</v>
      </c>
      <c r="L1290" s="22" t="s">
        <v>2058</v>
      </c>
      <c r="M1290" s="21" t="s">
        <v>267</v>
      </c>
      <c r="N1290" s="23" t="s">
        <v>1131</v>
      </c>
      <c r="O1290" s="22" t="s">
        <v>1132</v>
      </c>
      <c r="P1290" s="22" t="s">
        <v>1133</v>
      </c>
      <c r="Q1290" s="23" t="s">
        <v>2076</v>
      </c>
      <c r="R1290" s="22" t="s">
        <v>2077</v>
      </c>
      <c r="S1290" s="21" t="s">
        <v>262</v>
      </c>
      <c r="T1290" s="23" t="s">
        <v>2078</v>
      </c>
      <c r="U1290" s="24" t="s">
        <v>15</v>
      </c>
      <c r="V1290" s="23">
        <v>100</v>
      </c>
      <c r="W1290" s="25">
        <v>0</v>
      </c>
      <c r="X1290" s="25">
        <v>0</v>
      </c>
      <c r="Y1290" s="25">
        <v>-936</v>
      </c>
      <c r="Z1290" s="25">
        <v>7408.7599999999948</v>
      </c>
      <c r="AA1290" s="25">
        <v>48944.429999999993</v>
      </c>
      <c r="AB1290" s="25">
        <v>-112974.92</v>
      </c>
      <c r="AC1290" s="26">
        <v>45152.505756550927</v>
      </c>
      <c r="AD1290" s="27">
        <f>ROW()</f>
        <v>1290</v>
      </c>
      <c r="AE1290" s="27">
        <f>1</f>
        <v>1</v>
      </c>
      <c r="AF1290" s="27">
        <f>SUBTOTAL(109,Tbl_NGF_Data[[#This Row],[Counter]])</f>
        <v>1</v>
      </c>
    </row>
    <row r="1291" spans="2:32" ht="45" x14ac:dyDescent="0.25">
      <c r="B1291" s="21" t="s">
        <v>245</v>
      </c>
      <c r="C1291" s="22" t="s">
        <v>2056</v>
      </c>
      <c r="D1291" s="23">
        <v>7</v>
      </c>
      <c r="E1291" s="22" t="s">
        <v>245</v>
      </c>
      <c r="F1291" s="23">
        <v>7</v>
      </c>
      <c r="G1291" s="22" t="s">
        <v>2056</v>
      </c>
      <c r="H1291" s="22" t="s">
        <v>1327</v>
      </c>
      <c r="I1291" s="23">
        <v>1</v>
      </c>
      <c r="J1291" s="23">
        <v>201</v>
      </c>
      <c r="K1291" s="23" t="s">
        <v>2057</v>
      </c>
      <c r="L1291" s="22" t="s">
        <v>2058</v>
      </c>
      <c r="M1291" s="21" t="s">
        <v>267</v>
      </c>
      <c r="N1291" s="23" t="s">
        <v>1131</v>
      </c>
      <c r="O1291" s="22" t="s">
        <v>1132</v>
      </c>
      <c r="P1291" s="22" t="s">
        <v>1133</v>
      </c>
      <c r="Q1291" s="23" t="s">
        <v>2076</v>
      </c>
      <c r="R1291" s="22" t="s">
        <v>2077</v>
      </c>
      <c r="S1291" s="21" t="s">
        <v>262</v>
      </c>
      <c r="T1291" s="23" t="s">
        <v>2078</v>
      </c>
      <c r="U1291" s="24" t="s">
        <v>16</v>
      </c>
      <c r="V1291" s="23">
        <v>135</v>
      </c>
      <c r="W1291" s="25">
        <v>0</v>
      </c>
      <c r="X1291" s="25">
        <v>0</v>
      </c>
      <c r="Y1291" s="25">
        <v>100000</v>
      </c>
      <c r="Z1291" s="25">
        <v>9108608</v>
      </c>
      <c r="AA1291" s="25">
        <v>226658184.44</v>
      </c>
      <c r="AB1291" s="25">
        <v>204411058.65000001</v>
      </c>
      <c r="AC1291" s="26">
        <v>45152.505756550927</v>
      </c>
      <c r="AD1291" s="27">
        <f>ROW()</f>
        <v>1291</v>
      </c>
      <c r="AE1291" s="27">
        <f>1</f>
        <v>1</v>
      </c>
      <c r="AF1291" s="27">
        <f>SUBTOTAL(109,Tbl_NGF_Data[[#This Row],[Counter]])</f>
        <v>1</v>
      </c>
    </row>
    <row r="1292" spans="2:32" ht="45" x14ac:dyDescent="0.25">
      <c r="B1292" s="21" t="s">
        <v>245</v>
      </c>
      <c r="C1292" s="22" t="s">
        <v>2056</v>
      </c>
      <c r="D1292" s="23">
        <v>7</v>
      </c>
      <c r="E1292" s="22" t="s">
        <v>245</v>
      </c>
      <c r="F1292" s="23">
        <v>7</v>
      </c>
      <c r="G1292" s="22" t="s">
        <v>2056</v>
      </c>
      <c r="H1292" s="22" t="s">
        <v>1327</v>
      </c>
      <c r="I1292" s="23">
        <v>1</v>
      </c>
      <c r="J1292" s="23">
        <v>201</v>
      </c>
      <c r="K1292" s="23" t="s">
        <v>2057</v>
      </c>
      <c r="L1292" s="22" t="s">
        <v>2058</v>
      </c>
      <c r="M1292" s="21" t="s">
        <v>267</v>
      </c>
      <c r="N1292" s="23" t="s">
        <v>1131</v>
      </c>
      <c r="O1292" s="22" t="s">
        <v>1132</v>
      </c>
      <c r="P1292" s="22" t="s">
        <v>1133</v>
      </c>
      <c r="Q1292" s="23" t="s">
        <v>2076</v>
      </c>
      <c r="R1292" s="22" t="s">
        <v>2077</v>
      </c>
      <c r="S1292" s="21" t="s">
        <v>262</v>
      </c>
      <c r="T1292" s="23" t="s">
        <v>2078</v>
      </c>
      <c r="U1292" s="24" t="s">
        <v>17</v>
      </c>
      <c r="V1292" s="23">
        <v>200</v>
      </c>
      <c r="W1292" s="25">
        <v>0</v>
      </c>
      <c r="X1292" s="25">
        <v>0</v>
      </c>
      <c r="Y1292" s="25">
        <v>25054.38</v>
      </c>
      <c r="Z1292" s="25">
        <v>4620095.8000000017</v>
      </c>
      <c r="AA1292" s="25">
        <v>11783025.75</v>
      </c>
      <c r="AB1292" s="25">
        <v>23207233.719999999</v>
      </c>
      <c r="AC1292" s="26">
        <v>45152.505756550927</v>
      </c>
      <c r="AD1292" s="27">
        <f>ROW()</f>
        <v>1292</v>
      </c>
      <c r="AE1292" s="27">
        <f>1</f>
        <v>1</v>
      </c>
      <c r="AF1292" s="27">
        <f>SUBTOTAL(109,Tbl_NGF_Data[[#This Row],[Counter]])</f>
        <v>1</v>
      </c>
    </row>
    <row r="1293" spans="2:32" ht="45" x14ac:dyDescent="0.25">
      <c r="B1293" s="21" t="s">
        <v>245</v>
      </c>
      <c r="C1293" s="22" t="s">
        <v>2056</v>
      </c>
      <c r="D1293" s="23">
        <v>7</v>
      </c>
      <c r="E1293" s="22" t="s">
        <v>245</v>
      </c>
      <c r="F1293" s="23">
        <v>7</v>
      </c>
      <c r="G1293" s="22" t="s">
        <v>2056</v>
      </c>
      <c r="H1293" s="22" t="s">
        <v>1327</v>
      </c>
      <c r="I1293" s="23">
        <v>1</v>
      </c>
      <c r="J1293" s="23">
        <v>201</v>
      </c>
      <c r="K1293" s="23" t="s">
        <v>2057</v>
      </c>
      <c r="L1293" s="22" t="s">
        <v>2058</v>
      </c>
      <c r="M1293" s="21" t="s">
        <v>267</v>
      </c>
      <c r="N1293" s="23" t="s">
        <v>1131</v>
      </c>
      <c r="O1293" s="22" t="s">
        <v>1132</v>
      </c>
      <c r="P1293" s="22" t="s">
        <v>1133</v>
      </c>
      <c r="Q1293" s="23" t="s">
        <v>2076</v>
      </c>
      <c r="R1293" s="22" t="s">
        <v>2077</v>
      </c>
      <c r="S1293" s="21" t="s">
        <v>262</v>
      </c>
      <c r="T1293" s="23" t="s">
        <v>2078</v>
      </c>
      <c r="U1293" s="24" t="s">
        <v>18</v>
      </c>
      <c r="V1293" s="23">
        <v>220</v>
      </c>
      <c r="W1293" s="25">
        <v>0</v>
      </c>
      <c r="X1293" s="25">
        <v>0</v>
      </c>
      <c r="Y1293" s="25">
        <v>74945.62</v>
      </c>
      <c r="Z1293" s="25">
        <v>4488512.1999999983</v>
      </c>
      <c r="AA1293" s="25">
        <v>214875158.69</v>
      </c>
      <c r="AB1293" s="25">
        <v>181203824.93000001</v>
      </c>
      <c r="AC1293" s="26">
        <v>45152.505756550927</v>
      </c>
      <c r="AD1293" s="27">
        <f>ROW()</f>
        <v>1293</v>
      </c>
      <c r="AE1293" s="27">
        <f>1</f>
        <v>1</v>
      </c>
      <c r="AF1293" s="27">
        <f>SUBTOTAL(109,Tbl_NGF_Data[[#This Row],[Counter]])</f>
        <v>1</v>
      </c>
    </row>
    <row r="1294" spans="2:32" ht="45" x14ac:dyDescent="0.25">
      <c r="B1294" s="21" t="s">
        <v>245</v>
      </c>
      <c r="C1294" s="22" t="s">
        <v>2056</v>
      </c>
      <c r="D1294" s="23">
        <v>7</v>
      </c>
      <c r="E1294" s="22" t="s">
        <v>245</v>
      </c>
      <c r="F1294" s="23">
        <v>7</v>
      </c>
      <c r="G1294" s="22" t="s">
        <v>2056</v>
      </c>
      <c r="H1294" s="22" t="s">
        <v>1327</v>
      </c>
      <c r="I1294" s="23">
        <v>1</v>
      </c>
      <c r="J1294" s="23">
        <v>201</v>
      </c>
      <c r="K1294" s="23" t="s">
        <v>2057</v>
      </c>
      <c r="L1294" s="22" t="s">
        <v>2058</v>
      </c>
      <c r="M1294" s="21" t="s">
        <v>267</v>
      </c>
      <c r="N1294" s="23" t="s">
        <v>1131</v>
      </c>
      <c r="O1294" s="22" t="s">
        <v>1132</v>
      </c>
      <c r="P1294" s="22" t="s">
        <v>1133</v>
      </c>
      <c r="Q1294" s="23" t="s">
        <v>2076</v>
      </c>
      <c r="R1294" s="22" t="s">
        <v>2077</v>
      </c>
      <c r="S1294" s="21" t="s">
        <v>262</v>
      </c>
      <c r="T1294" s="23" t="s">
        <v>2078</v>
      </c>
      <c r="U1294" s="24" t="s">
        <v>19</v>
      </c>
      <c r="V1294" s="23">
        <v>500</v>
      </c>
      <c r="W1294" s="25">
        <v>0</v>
      </c>
      <c r="X1294" s="25">
        <v>0</v>
      </c>
      <c r="Y1294" s="25">
        <v>24118.38</v>
      </c>
      <c r="Z1294" s="25">
        <v>4628440.5599999996</v>
      </c>
      <c r="AA1294" s="25">
        <v>12848694.289999999</v>
      </c>
      <c r="AB1294" s="25">
        <v>27165311.609999999</v>
      </c>
      <c r="AC1294" s="26">
        <v>45152.505756550927</v>
      </c>
      <c r="AD1294" s="27">
        <f>ROW()</f>
        <v>1294</v>
      </c>
      <c r="AE1294" s="27">
        <f>1</f>
        <v>1</v>
      </c>
      <c r="AF1294" s="27">
        <f>SUBTOTAL(109,Tbl_NGF_Data[[#This Row],[Counter]])</f>
        <v>1</v>
      </c>
    </row>
    <row r="1295" spans="2:32" ht="45" x14ac:dyDescent="0.25">
      <c r="B1295" s="21" t="s">
        <v>245</v>
      </c>
      <c r="C1295" s="22" t="s">
        <v>2056</v>
      </c>
      <c r="D1295" s="23">
        <v>7</v>
      </c>
      <c r="E1295" s="22" t="s">
        <v>245</v>
      </c>
      <c r="F1295" s="23">
        <v>7</v>
      </c>
      <c r="G1295" s="22" t="s">
        <v>2056</v>
      </c>
      <c r="H1295" s="22" t="s">
        <v>1327</v>
      </c>
      <c r="I1295" s="23">
        <v>1</v>
      </c>
      <c r="J1295" s="23">
        <v>201</v>
      </c>
      <c r="K1295" s="23" t="s">
        <v>2057</v>
      </c>
      <c r="L1295" s="22" t="s">
        <v>2058</v>
      </c>
      <c r="M1295" s="21" t="s">
        <v>267</v>
      </c>
      <c r="N1295" s="23" t="s">
        <v>1131</v>
      </c>
      <c r="O1295" s="22" t="s">
        <v>1132</v>
      </c>
      <c r="P1295" s="22" t="s">
        <v>1133</v>
      </c>
      <c r="Q1295" s="23" t="s">
        <v>2079</v>
      </c>
      <c r="R1295" s="22" t="s">
        <v>2080</v>
      </c>
      <c r="S1295" s="21" t="s">
        <v>263</v>
      </c>
      <c r="T1295" s="23" t="s">
        <v>2081</v>
      </c>
      <c r="U1295" s="24" t="s">
        <v>15</v>
      </c>
      <c r="V1295" s="23">
        <v>100</v>
      </c>
      <c r="W1295" s="25">
        <v>0</v>
      </c>
      <c r="X1295" s="25">
        <v>0</v>
      </c>
      <c r="Y1295" s="25">
        <v>0</v>
      </c>
      <c r="Z1295" s="25">
        <v>638344</v>
      </c>
      <c r="AA1295" s="25">
        <v>0</v>
      </c>
      <c r="AB1295" s="25">
        <v>-40007.42</v>
      </c>
      <c r="AC1295" s="26">
        <v>45152.505756550927</v>
      </c>
      <c r="AD1295" s="27">
        <f>ROW()</f>
        <v>1295</v>
      </c>
      <c r="AE1295" s="27">
        <f>1</f>
        <v>1</v>
      </c>
      <c r="AF1295" s="27">
        <f>SUBTOTAL(109,Tbl_NGF_Data[[#This Row],[Counter]])</f>
        <v>1</v>
      </c>
    </row>
    <row r="1296" spans="2:32" ht="45" x14ac:dyDescent="0.25">
      <c r="B1296" s="21" t="s">
        <v>245</v>
      </c>
      <c r="C1296" s="22" t="s">
        <v>2056</v>
      </c>
      <c r="D1296" s="23">
        <v>7</v>
      </c>
      <c r="E1296" s="22" t="s">
        <v>245</v>
      </c>
      <c r="F1296" s="23">
        <v>7</v>
      </c>
      <c r="G1296" s="22" t="s">
        <v>2056</v>
      </c>
      <c r="H1296" s="22" t="s">
        <v>1327</v>
      </c>
      <c r="I1296" s="23">
        <v>1</v>
      </c>
      <c r="J1296" s="23">
        <v>201</v>
      </c>
      <c r="K1296" s="23" t="s">
        <v>2057</v>
      </c>
      <c r="L1296" s="22" t="s">
        <v>2058</v>
      </c>
      <c r="M1296" s="21" t="s">
        <v>267</v>
      </c>
      <c r="N1296" s="23" t="s">
        <v>1131</v>
      </c>
      <c r="O1296" s="22" t="s">
        <v>1132</v>
      </c>
      <c r="P1296" s="22" t="s">
        <v>1133</v>
      </c>
      <c r="Q1296" s="23" t="s">
        <v>2079</v>
      </c>
      <c r="R1296" s="22" t="s">
        <v>2080</v>
      </c>
      <c r="S1296" s="21" t="s">
        <v>263</v>
      </c>
      <c r="T1296" s="23" t="s">
        <v>2081</v>
      </c>
      <c r="U1296" s="24" t="s">
        <v>16</v>
      </c>
      <c r="V1296" s="23">
        <v>135</v>
      </c>
      <c r="W1296" s="25">
        <v>0</v>
      </c>
      <c r="X1296" s="25">
        <v>0</v>
      </c>
      <c r="Y1296" s="25">
        <v>0</v>
      </c>
      <c r="Z1296" s="25">
        <v>3530000</v>
      </c>
      <c r="AA1296" s="25">
        <v>25676686</v>
      </c>
      <c r="AB1296" s="25">
        <v>18420808</v>
      </c>
      <c r="AC1296" s="26">
        <v>45152.505756550927</v>
      </c>
      <c r="AD1296" s="27">
        <f>ROW()</f>
        <v>1296</v>
      </c>
      <c r="AE1296" s="27">
        <f>1</f>
        <v>1</v>
      </c>
      <c r="AF1296" s="27">
        <f>SUBTOTAL(109,Tbl_NGF_Data[[#This Row],[Counter]])</f>
        <v>1</v>
      </c>
    </row>
    <row r="1297" spans="2:32" ht="45" x14ac:dyDescent="0.25">
      <c r="B1297" s="21" t="s">
        <v>245</v>
      </c>
      <c r="C1297" s="22" t="s">
        <v>2056</v>
      </c>
      <c r="D1297" s="23">
        <v>7</v>
      </c>
      <c r="E1297" s="22" t="s">
        <v>245</v>
      </c>
      <c r="F1297" s="23">
        <v>7</v>
      </c>
      <c r="G1297" s="22" t="s">
        <v>2056</v>
      </c>
      <c r="H1297" s="22" t="s">
        <v>1327</v>
      </c>
      <c r="I1297" s="23">
        <v>1</v>
      </c>
      <c r="J1297" s="23">
        <v>201</v>
      </c>
      <c r="K1297" s="23" t="s">
        <v>2057</v>
      </c>
      <c r="L1297" s="22" t="s">
        <v>2058</v>
      </c>
      <c r="M1297" s="21" t="s">
        <v>267</v>
      </c>
      <c r="N1297" s="23" t="s">
        <v>1131</v>
      </c>
      <c r="O1297" s="22" t="s">
        <v>1132</v>
      </c>
      <c r="P1297" s="22" t="s">
        <v>1133</v>
      </c>
      <c r="Q1297" s="23" t="s">
        <v>2079</v>
      </c>
      <c r="R1297" s="22" t="s">
        <v>2080</v>
      </c>
      <c r="S1297" s="21" t="s">
        <v>263</v>
      </c>
      <c r="T1297" s="23" t="s">
        <v>2081</v>
      </c>
      <c r="U1297" s="24" t="s">
        <v>17</v>
      </c>
      <c r="V1297" s="23">
        <v>200</v>
      </c>
      <c r="W1297" s="25">
        <v>0</v>
      </c>
      <c r="X1297" s="25">
        <v>0</v>
      </c>
      <c r="Y1297" s="25">
        <v>0</v>
      </c>
      <c r="Z1297" s="25">
        <v>3422764.24</v>
      </c>
      <c r="AA1297" s="25">
        <v>7255878</v>
      </c>
      <c r="AB1297" s="25">
        <v>1988670.2199999997</v>
      </c>
      <c r="AC1297" s="26">
        <v>45152.505756550927</v>
      </c>
      <c r="AD1297" s="27">
        <f>ROW()</f>
        <v>1297</v>
      </c>
      <c r="AE1297" s="27">
        <f>1</f>
        <v>1</v>
      </c>
      <c r="AF1297" s="27">
        <f>SUBTOTAL(109,Tbl_NGF_Data[[#This Row],[Counter]])</f>
        <v>1</v>
      </c>
    </row>
    <row r="1298" spans="2:32" ht="45" x14ac:dyDescent="0.25">
      <c r="B1298" s="21" t="s">
        <v>245</v>
      </c>
      <c r="C1298" s="22" t="s">
        <v>2056</v>
      </c>
      <c r="D1298" s="23">
        <v>7</v>
      </c>
      <c r="E1298" s="22" t="s">
        <v>245</v>
      </c>
      <c r="F1298" s="23">
        <v>7</v>
      </c>
      <c r="G1298" s="22" t="s">
        <v>2056</v>
      </c>
      <c r="H1298" s="22" t="s">
        <v>1327</v>
      </c>
      <c r="I1298" s="23">
        <v>1</v>
      </c>
      <c r="J1298" s="23">
        <v>201</v>
      </c>
      <c r="K1298" s="23" t="s">
        <v>2057</v>
      </c>
      <c r="L1298" s="22" t="s">
        <v>2058</v>
      </c>
      <c r="M1298" s="21" t="s">
        <v>267</v>
      </c>
      <c r="N1298" s="23" t="s">
        <v>1131</v>
      </c>
      <c r="O1298" s="22" t="s">
        <v>1132</v>
      </c>
      <c r="P1298" s="22" t="s">
        <v>1133</v>
      </c>
      <c r="Q1298" s="23" t="s">
        <v>2079</v>
      </c>
      <c r="R1298" s="22" t="s">
        <v>2080</v>
      </c>
      <c r="S1298" s="21" t="s">
        <v>263</v>
      </c>
      <c r="T1298" s="23" t="s">
        <v>2081</v>
      </c>
      <c r="U1298" s="24" t="s">
        <v>18</v>
      </c>
      <c r="V1298" s="23">
        <v>220</v>
      </c>
      <c r="W1298" s="25">
        <v>0</v>
      </c>
      <c r="X1298" s="25">
        <v>0</v>
      </c>
      <c r="Y1298" s="25">
        <v>0</v>
      </c>
      <c r="Z1298" s="25">
        <v>107235.75999999978</v>
      </c>
      <c r="AA1298" s="25">
        <v>18420808</v>
      </c>
      <c r="AB1298" s="25">
        <v>16432137.780000001</v>
      </c>
      <c r="AC1298" s="26">
        <v>45152.505756550927</v>
      </c>
      <c r="AD1298" s="27">
        <f>ROW()</f>
        <v>1298</v>
      </c>
      <c r="AE1298" s="27">
        <f>1</f>
        <v>1</v>
      </c>
      <c r="AF1298" s="27">
        <f>SUBTOTAL(109,Tbl_NGF_Data[[#This Row],[Counter]])</f>
        <v>1</v>
      </c>
    </row>
    <row r="1299" spans="2:32" ht="45" x14ac:dyDescent="0.25">
      <c r="B1299" s="21" t="s">
        <v>245</v>
      </c>
      <c r="C1299" s="22" t="s">
        <v>2056</v>
      </c>
      <c r="D1299" s="23">
        <v>7</v>
      </c>
      <c r="E1299" s="22" t="s">
        <v>245</v>
      </c>
      <c r="F1299" s="23">
        <v>7</v>
      </c>
      <c r="G1299" s="22" t="s">
        <v>2056</v>
      </c>
      <c r="H1299" s="22" t="s">
        <v>1327</v>
      </c>
      <c r="I1299" s="23">
        <v>1</v>
      </c>
      <c r="J1299" s="23">
        <v>201</v>
      </c>
      <c r="K1299" s="23" t="s">
        <v>2057</v>
      </c>
      <c r="L1299" s="22" t="s">
        <v>2058</v>
      </c>
      <c r="M1299" s="21" t="s">
        <v>267</v>
      </c>
      <c r="N1299" s="23" t="s">
        <v>1131</v>
      </c>
      <c r="O1299" s="22" t="s">
        <v>1132</v>
      </c>
      <c r="P1299" s="22" t="s">
        <v>1133</v>
      </c>
      <c r="Q1299" s="23" t="s">
        <v>2079</v>
      </c>
      <c r="R1299" s="22" t="s">
        <v>2080</v>
      </c>
      <c r="S1299" s="21" t="s">
        <v>263</v>
      </c>
      <c r="T1299" s="23" t="s">
        <v>2081</v>
      </c>
      <c r="U1299" s="24" t="s">
        <v>19</v>
      </c>
      <c r="V1299" s="23">
        <v>500</v>
      </c>
      <c r="W1299" s="25">
        <v>0</v>
      </c>
      <c r="X1299" s="25">
        <v>0</v>
      </c>
      <c r="Y1299" s="25">
        <v>0</v>
      </c>
      <c r="Z1299" s="25">
        <v>4061108.24</v>
      </c>
      <c r="AA1299" s="25">
        <v>6617534</v>
      </c>
      <c r="AB1299" s="25">
        <v>1948662.7999999998</v>
      </c>
      <c r="AC1299" s="26">
        <v>45152.505756550927</v>
      </c>
      <c r="AD1299" s="27">
        <f>ROW()</f>
        <v>1299</v>
      </c>
      <c r="AE1299" s="27">
        <f>1</f>
        <v>1</v>
      </c>
      <c r="AF1299" s="27">
        <f>SUBTOTAL(109,Tbl_NGF_Data[[#This Row],[Counter]])</f>
        <v>1</v>
      </c>
    </row>
    <row r="1300" spans="2:32" ht="60" x14ac:dyDescent="0.25">
      <c r="B1300" s="21" t="s">
        <v>245</v>
      </c>
      <c r="C1300" s="22" t="s">
        <v>2056</v>
      </c>
      <c r="D1300" s="23">
        <v>7</v>
      </c>
      <c r="E1300" s="22" t="s">
        <v>245</v>
      </c>
      <c r="F1300" s="23">
        <v>7</v>
      </c>
      <c r="G1300" s="22" t="s">
        <v>2056</v>
      </c>
      <c r="H1300" s="22" t="s">
        <v>1327</v>
      </c>
      <c r="I1300" s="23">
        <v>1</v>
      </c>
      <c r="J1300" s="23">
        <v>201</v>
      </c>
      <c r="K1300" s="23" t="s">
        <v>2057</v>
      </c>
      <c r="L1300" s="22" t="s">
        <v>2058</v>
      </c>
      <c r="M1300" s="21" t="s">
        <v>267</v>
      </c>
      <c r="N1300" s="23" t="s">
        <v>1131</v>
      </c>
      <c r="O1300" s="22" t="s">
        <v>1132</v>
      </c>
      <c r="P1300" s="22" t="s">
        <v>1133</v>
      </c>
      <c r="Q1300" s="23" t="s">
        <v>2082</v>
      </c>
      <c r="R1300" s="22" t="s">
        <v>2083</v>
      </c>
      <c r="S1300" s="21" t="s">
        <v>272</v>
      </c>
      <c r="T1300" s="23" t="s">
        <v>2084</v>
      </c>
      <c r="U1300" s="24" t="s">
        <v>15</v>
      </c>
      <c r="V1300" s="23">
        <v>100</v>
      </c>
      <c r="W1300" s="25">
        <v>0</v>
      </c>
      <c r="X1300" s="25">
        <v>0</v>
      </c>
      <c r="Y1300" s="25">
        <v>0</v>
      </c>
      <c r="Z1300" s="25">
        <v>0</v>
      </c>
      <c r="AA1300" s="25">
        <v>0</v>
      </c>
      <c r="AB1300" s="25">
        <v>27312</v>
      </c>
      <c r="AC1300" s="26">
        <v>45152.505756550927</v>
      </c>
      <c r="AD1300" s="27">
        <f>ROW()</f>
        <v>1300</v>
      </c>
      <c r="AE1300" s="27">
        <f>1</f>
        <v>1</v>
      </c>
      <c r="AF1300" s="27">
        <f>SUBTOTAL(109,Tbl_NGF_Data[[#This Row],[Counter]])</f>
        <v>1</v>
      </c>
    </row>
    <row r="1301" spans="2:32" ht="60" x14ac:dyDescent="0.25">
      <c r="B1301" s="21" t="s">
        <v>245</v>
      </c>
      <c r="C1301" s="22" t="s">
        <v>2056</v>
      </c>
      <c r="D1301" s="23">
        <v>7</v>
      </c>
      <c r="E1301" s="22" t="s">
        <v>245</v>
      </c>
      <c r="F1301" s="23">
        <v>7</v>
      </c>
      <c r="G1301" s="22" t="s">
        <v>2056</v>
      </c>
      <c r="H1301" s="22" t="s">
        <v>1327</v>
      </c>
      <c r="I1301" s="23">
        <v>1</v>
      </c>
      <c r="J1301" s="23">
        <v>201</v>
      </c>
      <c r="K1301" s="23" t="s">
        <v>2057</v>
      </c>
      <c r="L1301" s="22" t="s">
        <v>2058</v>
      </c>
      <c r="M1301" s="21" t="s">
        <v>267</v>
      </c>
      <c r="N1301" s="23" t="s">
        <v>1131</v>
      </c>
      <c r="O1301" s="22" t="s">
        <v>1132</v>
      </c>
      <c r="P1301" s="22" t="s">
        <v>1133</v>
      </c>
      <c r="Q1301" s="23" t="s">
        <v>2082</v>
      </c>
      <c r="R1301" s="22" t="s">
        <v>2083</v>
      </c>
      <c r="S1301" s="21" t="s">
        <v>272</v>
      </c>
      <c r="T1301" s="23" t="s">
        <v>2084</v>
      </c>
      <c r="U1301" s="24" t="s">
        <v>16</v>
      </c>
      <c r="V1301" s="23">
        <v>135</v>
      </c>
      <c r="W1301" s="25">
        <v>0</v>
      </c>
      <c r="X1301" s="25">
        <v>0</v>
      </c>
      <c r="Y1301" s="25">
        <v>0</v>
      </c>
      <c r="Z1301" s="25">
        <v>0</v>
      </c>
      <c r="AA1301" s="25">
        <v>0</v>
      </c>
      <c r="AB1301" s="25">
        <v>27312</v>
      </c>
      <c r="AC1301" s="26">
        <v>45152.505756550927</v>
      </c>
      <c r="AD1301" s="27">
        <f>ROW()</f>
        <v>1301</v>
      </c>
      <c r="AE1301" s="27">
        <f>1</f>
        <v>1</v>
      </c>
      <c r="AF1301" s="27">
        <f>SUBTOTAL(109,Tbl_NGF_Data[[#This Row],[Counter]])</f>
        <v>1</v>
      </c>
    </row>
    <row r="1302" spans="2:32" ht="60" x14ac:dyDescent="0.25">
      <c r="B1302" s="21" t="s">
        <v>245</v>
      </c>
      <c r="C1302" s="22" t="s">
        <v>2056</v>
      </c>
      <c r="D1302" s="23">
        <v>7</v>
      </c>
      <c r="E1302" s="22" t="s">
        <v>245</v>
      </c>
      <c r="F1302" s="23">
        <v>7</v>
      </c>
      <c r="G1302" s="22" t="s">
        <v>2056</v>
      </c>
      <c r="H1302" s="22" t="s">
        <v>1327</v>
      </c>
      <c r="I1302" s="23">
        <v>1</v>
      </c>
      <c r="J1302" s="23">
        <v>201</v>
      </c>
      <c r="K1302" s="23" t="s">
        <v>2057</v>
      </c>
      <c r="L1302" s="22" t="s">
        <v>2058</v>
      </c>
      <c r="M1302" s="21" t="s">
        <v>267</v>
      </c>
      <c r="N1302" s="23" t="s">
        <v>1131</v>
      </c>
      <c r="O1302" s="22" t="s">
        <v>1132</v>
      </c>
      <c r="P1302" s="22" t="s">
        <v>1133</v>
      </c>
      <c r="Q1302" s="23" t="s">
        <v>2082</v>
      </c>
      <c r="R1302" s="22" t="s">
        <v>2083</v>
      </c>
      <c r="S1302" s="21" t="s">
        <v>272</v>
      </c>
      <c r="T1302" s="23" t="s">
        <v>2084</v>
      </c>
      <c r="U1302" s="24" t="s">
        <v>18</v>
      </c>
      <c r="V1302" s="23">
        <v>220</v>
      </c>
      <c r="W1302" s="25">
        <v>0</v>
      </c>
      <c r="X1302" s="25">
        <v>0</v>
      </c>
      <c r="Y1302" s="25">
        <v>0</v>
      </c>
      <c r="Z1302" s="25">
        <v>0</v>
      </c>
      <c r="AA1302" s="25">
        <v>0</v>
      </c>
      <c r="AB1302" s="25">
        <v>27312</v>
      </c>
      <c r="AC1302" s="26">
        <v>45152.505756550927</v>
      </c>
      <c r="AD1302" s="27">
        <f>ROW()</f>
        <v>1302</v>
      </c>
      <c r="AE1302" s="27">
        <f>1</f>
        <v>1</v>
      </c>
      <c r="AF1302" s="27">
        <f>SUBTOTAL(109,Tbl_NGF_Data[[#This Row],[Counter]])</f>
        <v>1</v>
      </c>
    </row>
    <row r="1303" spans="2:32" ht="45" x14ac:dyDescent="0.25">
      <c r="B1303" s="21" t="s">
        <v>245</v>
      </c>
      <c r="C1303" s="22" t="s">
        <v>2056</v>
      </c>
      <c r="D1303" s="23">
        <v>7</v>
      </c>
      <c r="E1303" s="22" t="s">
        <v>245</v>
      </c>
      <c r="F1303" s="23">
        <v>7</v>
      </c>
      <c r="G1303" s="22" t="s">
        <v>2056</v>
      </c>
      <c r="H1303" s="22" t="s">
        <v>1327</v>
      </c>
      <c r="I1303" s="23">
        <v>1</v>
      </c>
      <c r="J1303" s="23">
        <v>201</v>
      </c>
      <c r="K1303" s="23" t="s">
        <v>2057</v>
      </c>
      <c r="L1303" s="22" t="s">
        <v>2058</v>
      </c>
      <c r="M1303" s="21" t="s">
        <v>267</v>
      </c>
      <c r="N1303" s="23" t="s">
        <v>1166</v>
      </c>
      <c r="O1303" s="22" t="s">
        <v>1167</v>
      </c>
      <c r="P1303" s="22" t="s">
        <v>1168</v>
      </c>
      <c r="Q1303" s="23" t="s">
        <v>1169</v>
      </c>
      <c r="R1303" s="22" t="s">
        <v>1170</v>
      </c>
      <c r="S1303" s="21" t="s">
        <v>40</v>
      </c>
      <c r="T1303" s="23" t="s">
        <v>2085</v>
      </c>
      <c r="U1303" s="24" t="s">
        <v>15</v>
      </c>
      <c r="V1303" s="23">
        <v>100</v>
      </c>
      <c r="W1303" s="25">
        <v>0</v>
      </c>
      <c r="X1303" s="25">
        <v>0</v>
      </c>
      <c r="Y1303" s="25">
        <v>0</v>
      </c>
      <c r="Z1303" s="25">
        <v>0</v>
      </c>
      <c r="AA1303" s="25">
        <v>0</v>
      </c>
      <c r="AB1303" s="25">
        <v>2317545.06</v>
      </c>
      <c r="AC1303" s="26">
        <v>45152.505756550927</v>
      </c>
      <c r="AD1303" s="27">
        <f>ROW()</f>
        <v>1303</v>
      </c>
      <c r="AE1303" s="27">
        <f>1</f>
        <v>1</v>
      </c>
      <c r="AF1303" s="27">
        <f>SUBTOTAL(109,Tbl_NGF_Data[[#This Row],[Counter]])</f>
        <v>1</v>
      </c>
    </row>
    <row r="1304" spans="2:32" ht="45" x14ac:dyDescent="0.25">
      <c r="B1304" s="21" t="s">
        <v>245</v>
      </c>
      <c r="C1304" s="22" t="s">
        <v>2056</v>
      </c>
      <c r="D1304" s="23">
        <v>7</v>
      </c>
      <c r="E1304" s="22" t="s">
        <v>245</v>
      </c>
      <c r="F1304" s="23">
        <v>7</v>
      </c>
      <c r="G1304" s="22" t="s">
        <v>2056</v>
      </c>
      <c r="H1304" s="22" t="s">
        <v>1327</v>
      </c>
      <c r="I1304" s="23">
        <v>1</v>
      </c>
      <c r="J1304" s="23">
        <v>201</v>
      </c>
      <c r="K1304" s="23" t="s">
        <v>2057</v>
      </c>
      <c r="L1304" s="22" t="s">
        <v>2058</v>
      </c>
      <c r="M1304" s="21" t="s">
        <v>267</v>
      </c>
      <c r="N1304" s="23" t="s">
        <v>1166</v>
      </c>
      <c r="O1304" s="22" t="s">
        <v>1167</v>
      </c>
      <c r="P1304" s="22" t="s">
        <v>1168</v>
      </c>
      <c r="Q1304" s="23" t="s">
        <v>1169</v>
      </c>
      <c r="R1304" s="22" t="s">
        <v>1170</v>
      </c>
      <c r="S1304" s="21" t="s">
        <v>40</v>
      </c>
      <c r="T1304" s="23" t="s">
        <v>2085</v>
      </c>
      <c r="U1304" s="24" t="s">
        <v>16</v>
      </c>
      <c r="V1304" s="23">
        <v>135</v>
      </c>
      <c r="W1304" s="25">
        <v>0</v>
      </c>
      <c r="X1304" s="25">
        <v>0</v>
      </c>
      <c r="Y1304" s="25">
        <v>0</v>
      </c>
      <c r="Z1304" s="25">
        <v>0</v>
      </c>
      <c r="AA1304" s="25">
        <v>0</v>
      </c>
      <c r="AB1304" s="25">
        <v>3905000</v>
      </c>
      <c r="AC1304" s="26">
        <v>45152.505756550927</v>
      </c>
      <c r="AD1304" s="27">
        <f>ROW()</f>
        <v>1304</v>
      </c>
      <c r="AE1304" s="27">
        <f>1</f>
        <v>1</v>
      </c>
      <c r="AF1304" s="27">
        <f>SUBTOTAL(109,Tbl_NGF_Data[[#This Row],[Counter]])</f>
        <v>1</v>
      </c>
    </row>
    <row r="1305" spans="2:32" ht="45" x14ac:dyDescent="0.25">
      <c r="B1305" s="21" t="s">
        <v>245</v>
      </c>
      <c r="C1305" s="22" t="s">
        <v>2056</v>
      </c>
      <c r="D1305" s="23">
        <v>7</v>
      </c>
      <c r="E1305" s="22" t="s">
        <v>245</v>
      </c>
      <c r="F1305" s="23">
        <v>7</v>
      </c>
      <c r="G1305" s="22" t="s">
        <v>2056</v>
      </c>
      <c r="H1305" s="22" t="s">
        <v>1327</v>
      </c>
      <c r="I1305" s="23">
        <v>1</v>
      </c>
      <c r="J1305" s="23">
        <v>201</v>
      </c>
      <c r="K1305" s="23" t="s">
        <v>2057</v>
      </c>
      <c r="L1305" s="22" t="s">
        <v>2058</v>
      </c>
      <c r="M1305" s="21" t="s">
        <v>267</v>
      </c>
      <c r="N1305" s="23" t="s">
        <v>1166</v>
      </c>
      <c r="O1305" s="22" t="s">
        <v>1167</v>
      </c>
      <c r="P1305" s="22" t="s">
        <v>1168</v>
      </c>
      <c r="Q1305" s="23" t="s">
        <v>1169</v>
      </c>
      <c r="R1305" s="22" t="s">
        <v>1170</v>
      </c>
      <c r="S1305" s="21" t="s">
        <v>40</v>
      </c>
      <c r="T1305" s="23" t="s">
        <v>2085</v>
      </c>
      <c r="U1305" s="24" t="s">
        <v>17</v>
      </c>
      <c r="V1305" s="23">
        <v>200</v>
      </c>
      <c r="W1305" s="25">
        <v>0</v>
      </c>
      <c r="X1305" s="25">
        <v>0</v>
      </c>
      <c r="Y1305" s="25">
        <v>0</v>
      </c>
      <c r="Z1305" s="25">
        <v>0</v>
      </c>
      <c r="AA1305" s="25">
        <v>0</v>
      </c>
      <c r="AB1305" s="25">
        <v>1182454.94</v>
      </c>
      <c r="AC1305" s="26">
        <v>45152.505756550927</v>
      </c>
      <c r="AD1305" s="27">
        <f>ROW()</f>
        <v>1305</v>
      </c>
      <c r="AE1305" s="27">
        <f>1</f>
        <v>1</v>
      </c>
      <c r="AF1305" s="27">
        <f>SUBTOTAL(109,Tbl_NGF_Data[[#This Row],[Counter]])</f>
        <v>1</v>
      </c>
    </row>
    <row r="1306" spans="2:32" ht="45" x14ac:dyDescent="0.25">
      <c r="B1306" s="21" t="s">
        <v>245</v>
      </c>
      <c r="C1306" s="22" t="s">
        <v>2056</v>
      </c>
      <c r="D1306" s="23">
        <v>7</v>
      </c>
      <c r="E1306" s="22" t="s">
        <v>245</v>
      </c>
      <c r="F1306" s="23">
        <v>7</v>
      </c>
      <c r="G1306" s="22" t="s">
        <v>2056</v>
      </c>
      <c r="H1306" s="22" t="s">
        <v>1327</v>
      </c>
      <c r="I1306" s="23">
        <v>1</v>
      </c>
      <c r="J1306" s="23">
        <v>201</v>
      </c>
      <c r="K1306" s="23" t="s">
        <v>2057</v>
      </c>
      <c r="L1306" s="22" t="s">
        <v>2058</v>
      </c>
      <c r="M1306" s="21" t="s">
        <v>267</v>
      </c>
      <c r="N1306" s="23" t="s">
        <v>1166</v>
      </c>
      <c r="O1306" s="22" t="s">
        <v>1167</v>
      </c>
      <c r="P1306" s="22" t="s">
        <v>1168</v>
      </c>
      <c r="Q1306" s="23" t="s">
        <v>1169</v>
      </c>
      <c r="R1306" s="22" t="s">
        <v>1170</v>
      </c>
      <c r="S1306" s="21" t="s">
        <v>40</v>
      </c>
      <c r="T1306" s="23" t="s">
        <v>2085</v>
      </c>
      <c r="U1306" s="24" t="s">
        <v>18</v>
      </c>
      <c r="V1306" s="23">
        <v>220</v>
      </c>
      <c r="W1306" s="25">
        <v>0</v>
      </c>
      <c r="X1306" s="25">
        <v>0</v>
      </c>
      <c r="Y1306" s="25">
        <v>0</v>
      </c>
      <c r="Z1306" s="25">
        <v>0</v>
      </c>
      <c r="AA1306" s="25">
        <v>0</v>
      </c>
      <c r="AB1306" s="25">
        <v>2722545.06</v>
      </c>
      <c r="AC1306" s="26">
        <v>45152.505756550927</v>
      </c>
      <c r="AD1306" s="27">
        <f>ROW()</f>
        <v>1306</v>
      </c>
      <c r="AE1306" s="27">
        <f>1</f>
        <v>1</v>
      </c>
      <c r="AF1306" s="27">
        <f>SUBTOTAL(109,Tbl_NGF_Data[[#This Row],[Counter]])</f>
        <v>1</v>
      </c>
    </row>
    <row r="1307" spans="2:32" ht="45" x14ac:dyDescent="0.25">
      <c r="B1307" s="21" t="s">
        <v>245</v>
      </c>
      <c r="C1307" s="22" t="s">
        <v>2056</v>
      </c>
      <c r="D1307" s="23">
        <v>7</v>
      </c>
      <c r="E1307" s="22" t="s">
        <v>245</v>
      </c>
      <c r="F1307" s="23">
        <v>7</v>
      </c>
      <c r="G1307" s="22" t="s">
        <v>2056</v>
      </c>
      <c r="H1307" s="22" t="s">
        <v>1327</v>
      </c>
      <c r="I1307" s="23">
        <v>1</v>
      </c>
      <c r="J1307" s="23">
        <v>201</v>
      </c>
      <c r="K1307" s="23" t="s">
        <v>2057</v>
      </c>
      <c r="L1307" s="22" t="s">
        <v>2058</v>
      </c>
      <c r="M1307" s="21" t="s">
        <v>267</v>
      </c>
      <c r="N1307" s="23" t="s">
        <v>1166</v>
      </c>
      <c r="O1307" s="22" t="s">
        <v>1167</v>
      </c>
      <c r="P1307" s="22" t="s">
        <v>1168</v>
      </c>
      <c r="Q1307" s="23" t="s">
        <v>2086</v>
      </c>
      <c r="R1307" s="22" t="s">
        <v>2087</v>
      </c>
      <c r="S1307" s="21" t="s">
        <v>273</v>
      </c>
      <c r="T1307" s="23" t="s">
        <v>2088</v>
      </c>
      <c r="U1307" s="24" t="s">
        <v>16</v>
      </c>
      <c r="V1307" s="23">
        <v>135</v>
      </c>
      <c r="W1307" s="25">
        <v>0</v>
      </c>
      <c r="X1307" s="25">
        <v>0</v>
      </c>
      <c r="Y1307" s="25">
        <v>0</v>
      </c>
      <c r="Z1307" s="25">
        <v>0</v>
      </c>
      <c r="AA1307" s="25">
        <v>27866848.84</v>
      </c>
      <c r="AB1307" s="25">
        <v>14081.309999999998</v>
      </c>
      <c r="AC1307" s="26">
        <v>45152.505756550927</v>
      </c>
      <c r="AD1307" s="27">
        <f>ROW()</f>
        <v>1307</v>
      </c>
      <c r="AE1307" s="27">
        <f>1</f>
        <v>1</v>
      </c>
      <c r="AF1307" s="27">
        <f>SUBTOTAL(109,Tbl_NGF_Data[[#This Row],[Counter]])</f>
        <v>1</v>
      </c>
    </row>
    <row r="1308" spans="2:32" ht="45" x14ac:dyDescent="0.25">
      <c r="B1308" s="21" t="s">
        <v>245</v>
      </c>
      <c r="C1308" s="22" t="s">
        <v>2056</v>
      </c>
      <c r="D1308" s="23">
        <v>7</v>
      </c>
      <c r="E1308" s="22" t="s">
        <v>245</v>
      </c>
      <c r="F1308" s="23">
        <v>7</v>
      </c>
      <c r="G1308" s="22" t="s">
        <v>2056</v>
      </c>
      <c r="H1308" s="22" t="s">
        <v>1327</v>
      </c>
      <c r="I1308" s="23">
        <v>1</v>
      </c>
      <c r="J1308" s="23">
        <v>201</v>
      </c>
      <c r="K1308" s="23" t="s">
        <v>2057</v>
      </c>
      <c r="L1308" s="22" t="s">
        <v>2058</v>
      </c>
      <c r="M1308" s="21" t="s">
        <v>267</v>
      </c>
      <c r="N1308" s="23" t="s">
        <v>1166</v>
      </c>
      <c r="O1308" s="22" t="s">
        <v>1167</v>
      </c>
      <c r="P1308" s="22" t="s">
        <v>1168</v>
      </c>
      <c r="Q1308" s="23" t="s">
        <v>2086</v>
      </c>
      <c r="R1308" s="22" t="s">
        <v>2087</v>
      </c>
      <c r="S1308" s="21" t="s">
        <v>273</v>
      </c>
      <c r="T1308" s="23" t="s">
        <v>2088</v>
      </c>
      <c r="U1308" s="24" t="s">
        <v>17</v>
      </c>
      <c r="V1308" s="23">
        <v>200</v>
      </c>
      <c r="W1308" s="25">
        <v>0</v>
      </c>
      <c r="X1308" s="25">
        <v>0</v>
      </c>
      <c r="Y1308" s="25">
        <v>0</v>
      </c>
      <c r="Z1308" s="25">
        <v>0</v>
      </c>
      <c r="AA1308" s="25">
        <v>27814674.110000011</v>
      </c>
      <c r="AB1308" s="25">
        <v>0</v>
      </c>
      <c r="AC1308" s="26">
        <v>45152.505756550927</v>
      </c>
      <c r="AD1308" s="27">
        <f>ROW()</f>
        <v>1308</v>
      </c>
      <c r="AE1308" s="27">
        <f>1</f>
        <v>1</v>
      </c>
      <c r="AF1308" s="27">
        <f>SUBTOTAL(109,Tbl_NGF_Data[[#This Row],[Counter]])</f>
        <v>1</v>
      </c>
    </row>
    <row r="1309" spans="2:32" ht="45" x14ac:dyDescent="0.25">
      <c r="B1309" s="21" t="s">
        <v>245</v>
      </c>
      <c r="C1309" s="22" t="s">
        <v>2056</v>
      </c>
      <c r="D1309" s="23">
        <v>7</v>
      </c>
      <c r="E1309" s="22" t="s">
        <v>245</v>
      </c>
      <c r="F1309" s="23">
        <v>7</v>
      </c>
      <c r="G1309" s="22" t="s">
        <v>2056</v>
      </c>
      <c r="H1309" s="22" t="s">
        <v>1327</v>
      </c>
      <c r="I1309" s="23">
        <v>1</v>
      </c>
      <c r="J1309" s="23">
        <v>201</v>
      </c>
      <c r="K1309" s="23" t="s">
        <v>2057</v>
      </c>
      <c r="L1309" s="22" t="s">
        <v>2058</v>
      </c>
      <c r="M1309" s="21" t="s">
        <v>267</v>
      </c>
      <c r="N1309" s="23" t="s">
        <v>1166</v>
      </c>
      <c r="O1309" s="22" t="s">
        <v>1167</v>
      </c>
      <c r="P1309" s="22" t="s">
        <v>1168</v>
      </c>
      <c r="Q1309" s="23" t="s">
        <v>2086</v>
      </c>
      <c r="R1309" s="22" t="s">
        <v>2087</v>
      </c>
      <c r="S1309" s="21" t="s">
        <v>273</v>
      </c>
      <c r="T1309" s="23" t="s">
        <v>2088</v>
      </c>
      <c r="U1309" s="24" t="s">
        <v>18</v>
      </c>
      <c r="V1309" s="23">
        <v>220</v>
      </c>
      <c r="W1309" s="25">
        <v>0</v>
      </c>
      <c r="X1309" s="25">
        <v>0</v>
      </c>
      <c r="Y1309" s="25">
        <v>0</v>
      </c>
      <c r="Z1309" s="25">
        <v>0</v>
      </c>
      <c r="AA1309" s="25">
        <v>52174.729999989271</v>
      </c>
      <c r="AB1309" s="25">
        <v>14081.309999999998</v>
      </c>
      <c r="AC1309" s="26">
        <v>45152.505756550927</v>
      </c>
      <c r="AD1309" s="27">
        <f>ROW()</f>
        <v>1309</v>
      </c>
      <c r="AE1309" s="27">
        <f>1</f>
        <v>1</v>
      </c>
      <c r="AF1309" s="27">
        <f>SUBTOTAL(109,Tbl_NGF_Data[[#This Row],[Counter]])</f>
        <v>1</v>
      </c>
    </row>
    <row r="1310" spans="2:32" ht="45" x14ac:dyDescent="0.25">
      <c r="B1310" s="21" t="s">
        <v>245</v>
      </c>
      <c r="C1310" s="22" t="s">
        <v>2056</v>
      </c>
      <c r="D1310" s="23">
        <v>7</v>
      </c>
      <c r="E1310" s="22" t="s">
        <v>245</v>
      </c>
      <c r="F1310" s="23">
        <v>7</v>
      </c>
      <c r="G1310" s="22" t="s">
        <v>2056</v>
      </c>
      <c r="H1310" s="22" t="s">
        <v>1327</v>
      </c>
      <c r="I1310" s="23">
        <v>1</v>
      </c>
      <c r="J1310" s="23">
        <v>201</v>
      </c>
      <c r="K1310" s="23" t="s">
        <v>2057</v>
      </c>
      <c r="L1310" s="22" t="s">
        <v>2058</v>
      </c>
      <c r="M1310" s="21" t="s">
        <v>267</v>
      </c>
      <c r="N1310" s="23" t="s">
        <v>1166</v>
      </c>
      <c r="O1310" s="22" t="s">
        <v>1167</v>
      </c>
      <c r="P1310" s="22" t="s">
        <v>1168</v>
      </c>
      <c r="Q1310" s="23" t="s">
        <v>2086</v>
      </c>
      <c r="R1310" s="22" t="s">
        <v>2087</v>
      </c>
      <c r="S1310" s="21" t="s">
        <v>273</v>
      </c>
      <c r="T1310" s="23" t="s">
        <v>2088</v>
      </c>
      <c r="U1310" s="24" t="s">
        <v>19</v>
      </c>
      <c r="V1310" s="23">
        <v>500</v>
      </c>
      <c r="W1310" s="25">
        <v>0</v>
      </c>
      <c r="X1310" s="25">
        <v>0</v>
      </c>
      <c r="Y1310" s="25">
        <v>0</v>
      </c>
      <c r="Z1310" s="25">
        <v>0</v>
      </c>
      <c r="AA1310" s="25">
        <v>27921137.25</v>
      </c>
      <c r="AB1310" s="25">
        <v>0</v>
      </c>
      <c r="AC1310" s="26">
        <v>45152.505756550927</v>
      </c>
      <c r="AD1310" s="27">
        <f>ROW()</f>
        <v>1310</v>
      </c>
      <c r="AE1310" s="27">
        <f>1</f>
        <v>1</v>
      </c>
      <c r="AF1310" s="27">
        <f>SUBTOTAL(109,Tbl_NGF_Data[[#This Row],[Counter]])</f>
        <v>1</v>
      </c>
    </row>
    <row r="1311" spans="2:32" ht="60" x14ac:dyDescent="0.25">
      <c r="B1311" s="21" t="s">
        <v>245</v>
      </c>
      <c r="C1311" s="22" t="s">
        <v>2056</v>
      </c>
      <c r="D1311" s="23">
        <v>7</v>
      </c>
      <c r="E1311" s="22" t="s">
        <v>245</v>
      </c>
      <c r="F1311" s="23">
        <v>7</v>
      </c>
      <c r="G1311" s="22" t="s">
        <v>2056</v>
      </c>
      <c r="H1311" s="22" t="s">
        <v>1327</v>
      </c>
      <c r="I1311" s="23">
        <v>1</v>
      </c>
      <c r="J1311" s="23">
        <v>201</v>
      </c>
      <c r="K1311" s="23" t="s">
        <v>2057</v>
      </c>
      <c r="L1311" s="22" t="s">
        <v>2058</v>
      </c>
      <c r="M1311" s="21" t="s">
        <v>267</v>
      </c>
      <c r="N1311" s="23" t="s">
        <v>1166</v>
      </c>
      <c r="O1311" s="22" t="s">
        <v>1167</v>
      </c>
      <c r="P1311" s="22" t="s">
        <v>1168</v>
      </c>
      <c r="Q1311" s="23" t="s">
        <v>2089</v>
      </c>
      <c r="R1311" s="22" t="s">
        <v>2090</v>
      </c>
      <c r="S1311" s="21" t="s">
        <v>274</v>
      </c>
      <c r="T1311" s="23" t="s">
        <v>2091</v>
      </c>
      <c r="U1311" s="24" t="s">
        <v>16</v>
      </c>
      <c r="V1311" s="23">
        <v>135</v>
      </c>
      <c r="W1311" s="25">
        <v>0</v>
      </c>
      <c r="X1311" s="25">
        <v>0</v>
      </c>
      <c r="Y1311" s="25">
        <v>0</v>
      </c>
      <c r="Z1311" s="25">
        <v>0</v>
      </c>
      <c r="AA1311" s="25">
        <v>0</v>
      </c>
      <c r="AB1311" s="25">
        <v>219889</v>
      </c>
      <c r="AC1311" s="26">
        <v>45152.505756550927</v>
      </c>
      <c r="AD1311" s="27">
        <f>ROW()</f>
        <v>1311</v>
      </c>
      <c r="AE1311" s="27">
        <f>1</f>
        <v>1</v>
      </c>
      <c r="AF1311" s="27">
        <f>SUBTOTAL(109,Tbl_NGF_Data[[#This Row],[Counter]])</f>
        <v>1</v>
      </c>
    </row>
    <row r="1312" spans="2:32" ht="60" x14ac:dyDescent="0.25">
      <c r="B1312" s="21" t="s">
        <v>245</v>
      </c>
      <c r="C1312" s="22" t="s">
        <v>2056</v>
      </c>
      <c r="D1312" s="23">
        <v>7</v>
      </c>
      <c r="E1312" s="22" t="s">
        <v>245</v>
      </c>
      <c r="F1312" s="23">
        <v>7</v>
      </c>
      <c r="G1312" s="22" t="s">
        <v>2056</v>
      </c>
      <c r="H1312" s="22" t="s">
        <v>1327</v>
      </c>
      <c r="I1312" s="23">
        <v>1</v>
      </c>
      <c r="J1312" s="23">
        <v>201</v>
      </c>
      <c r="K1312" s="23" t="s">
        <v>2057</v>
      </c>
      <c r="L1312" s="22" t="s">
        <v>2058</v>
      </c>
      <c r="M1312" s="21" t="s">
        <v>267</v>
      </c>
      <c r="N1312" s="23" t="s">
        <v>1166</v>
      </c>
      <c r="O1312" s="22" t="s">
        <v>1167</v>
      </c>
      <c r="P1312" s="22" t="s">
        <v>1168</v>
      </c>
      <c r="Q1312" s="23" t="s">
        <v>2089</v>
      </c>
      <c r="R1312" s="22" t="s">
        <v>2090</v>
      </c>
      <c r="S1312" s="21" t="s">
        <v>274</v>
      </c>
      <c r="T1312" s="23" t="s">
        <v>2091</v>
      </c>
      <c r="U1312" s="24" t="s">
        <v>17</v>
      </c>
      <c r="V1312" s="23">
        <v>200</v>
      </c>
      <c r="W1312" s="25">
        <v>0</v>
      </c>
      <c r="X1312" s="25">
        <v>0</v>
      </c>
      <c r="Y1312" s="25">
        <v>0</v>
      </c>
      <c r="Z1312" s="25">
        <v>0</v>
      </c>
      <c r="AA1312" s="25">
        <v>0</v>
      </c>
      <c r="AB1312" s="25">
        <v>1617</v>
      </c>
      <c r="AC1312" s="26">
        <v>45152.505756550927</v>
      </c>
      <c r="AD1312" s="27">
        <f>ROW()</f>
        <v>1312</v>
      </c>
      <c r="AE1312" s="27">
        <f>1</f>
        <v>1</v>
      </c>
      <c r="AF1312" s="27">
        <f>SUBTOTAL(109,Tbl_NGF_Data[[#This Row],[Counter]])</f>
        <v>1</v>
      </c>
    </row>
    <row r="1313" spans="2:32" ht="60" x14ac:dyDescent="0.25">
      <c r="B1313" s="21" t="s">
        <v>245</v>
      </c>
      <c r="C1313" s="22" t="s">
        <v>2056</v>
      </c>
      <c r="D1313" s="23">
        <v>7</v>
      </c>
      <c r="E1313" s="22" t="s">
        <v>245</v>
      </c>
      <c r="F1313" s="23">
        <v>7</v>
      </c>
      <c r="G1313" s="22" t="s">
        <v>2056</v>
      </c>
      <c r="H1313" s="22" t="s">
        <v>1327</v>
      </c>
      <c r="I1313" s="23">
        <v>1</v>
      </c>
      <c r="J1313" s="23">
        <v>201</v>
      </c>
      <c r="K1313" s="23" t="s">
        <v>2057</v>
      </c>
      <c r="L1313" s="22" t="s">
        <v>2058</v>
      </c>
      <c r="M1313" s="21" t="s">
        <v>267</v>
      </c>
      <c r="N1313" s="23" t="s">
        <v>1166</v>
      </c>
      <c r="O1313" s="22" t="s">
        <v>1167</v>
      </c>
      <c r="P1313" s="22" t="s">
        <v>1168</v>
      </c>
      <c r="Q1313" s="23" t="s">
        <v>2089</v>
      </c>
      <c r="R1313" s="22" t="s">
        <v>2090</v>
      </c>
      <c r="S1313" s="21" t="s">
        <v>274</v>
      </c>
      <c r="T1313" s="23" t="s">
        <v>2091</v>
      </c>
      <c r="U1313" s="24" t="s">
        <v>18</v>
      </c>
      <c r="V1313" s="23">
        <v>220</v>
      </c>
      <c r="W1313" s="25">
        <v>0</v>
      </c>
      <c r="X1313" s="25">
        <v>0</v>
      </c>
      <c r="Y1313" s="25">
        <v>0</v>
      </c>
      <c r="Z1313" s="25">
        <v>0</v>
      </c>
      <c r="AA1313" s="25">
        <v>0</v>
      </c>
      <c r="AB1313" s="25">
        <v>218272</v>
      </c>
      <c r="AC1313" s="26">
        <v>45152.505756550927</v>
      </c>
      <c r="AD1313" s="27">
        <f>ROW()</f>
        <v>1313</v>
      </c>
      <c r="AE1313" s="27">
        <f>1</f>
        <v>1</v>
      </c>
      <c r="AF1313" s="27">
        <f>SUBTOTAL(109,Tbl_NGF_Data[[#This Row],[Counter]])</f>
        <v>1</v>
      </c>
    </row>
    <row r="1314" spans="2:32" ht="60" x14ac:dyDescent="0.25">
      <c r="B1314" s="21" t="s">
        <v>245</v>
      </c>
      <c r="C1314" s="22" t="s">
        <v>2056</v>
      </c>
      <c r="D1314" s="23">
        <v>7</v>
      </c>
      <c r="E1314" s="22" t="s">
        <v>245</v>
      </c>
      <c r="F1314" s="23">
        <v>7</v>
      </c>
      <c r="G1314" s="22" t="s">
        <v>2056</v>
      </c>
      <c r="H1314" s="22" t="s">
        <v>1327</v>
      </c>
      <c r="I1314" s="23">
        <v>1</v>
      </c>
      <c r="J1314" s="23">
        <v>201</v>
      </c>
      <c r="K1314" s="23" t="s">
        <v>2057</v>
      </c>
      <c r="L1314" s="22" t="s">
        <v>2058</v>
      </c>
      <c r="M1314" s="21" t="s">
        <v>267</v>
      </c>
      <c r="N1314" s="23" t="s">
        <v>1166</v>
      </c>
      <c r="O1314" s="22" t="s">
        <v>1167</v>
      </c>
      <c r="P1314" s="22" t="s">
        <v>1168</v>
      </c>
      <c r="Q1314" s="23" t="s">
        <v>2089</v>
      </c>
      <c r="R1314" s="22" t="s">
        <v>2090</v>
      </c>
      <c r="S1314" s="21" t="s">
        <v>274</v>
      </c>
      <c r="T1314" s="23" t="s">
        <v>2091</v>
      </c>
      <c r="U1314" s="24" t="s">
        <v>19</v>
      </c>
      <c r="V1314" s="23">
        <v>500</v>
      </c>
      <c r="W1314" s="25">
        <v>0</v>
      </c>
      <c r="X1314" s="25">
        <v>0</v>
      </c>
      <c r="Y1314" s="25">
        <v>0</v>
      </c>
      <c r="Z1314" s="25">
        <v>0</v>
      </c>
      <c r="AA1314" s="25">
        <v>0</v>
      </c>
      <c r="AB1314" s="25">
        <v>1617</v>
      </c>
      <c r="AC1314" s="26">
        <v>45152.505756550927</v>
      </c>
      <c r="AD1314" s="27">
        <f>ROW()</f>
        <v>1314</v>
      </c>
      <c r="AE1314" s="27">
        <f>1</f>
        <v>1</v>
      </c>
      <c r="AF1314" s="27">
        <f>SUBTOTAL(109,Tbl_NGF_Data[[#This Row],[Counter]])</f>
        <v>1</v>
      </c>
    </row>
    <row r="1315" spans="2:32" ht="60" x14ac:dyDescent="0.25">
      <c r="B1315" s="21" t="s">
        <v>245</v>
      </c>
      <c r="C1315" s="22" t="s">
        <v>2056</v>
      </c>
      <c r="D1315" s="23">
        <v>7</v>
      </c>
      <c r="E1315" s="22" t="s">
        <v>245</v>
      </c>
      <c r="F1315" s="23">
        <v>7</v>
      </c>
      <c r="G1315" s="22" t="s">
        <v>2056</v>
      </c>
      <c r="H1315" s="22" t="s">
        <v>1327</v>
      </c>
      <c r="I1315" s="23">
        <v>1</v>
      </c>
      <c r="J1315" s="23">
        <v>197</v>
      </c>
      <c r="K1315" s="23" t="s">
        <v>2092</v>
      </c>
      <c r="L1315" s="22" t="s">
        <v>2093</v>
      </c>
      <c r="M1315" s="21" t="s">
        <v>253</v>
      </c>
      <c r="N1315" s="23" t="s">
        <v>1119</v>
      </c>
      <c r="O1315" s="22" t="s">
        <v>1120</v>
      </c>
      <c r="P1315" s="22" t="s">
        <v>1121</v>
      </c>
      <c r="Q1315" s="23" t="s">
        <v>2094</v>
      </c>
      <c r="R1315" s="22" t="s">
        <v>2095</v>
      </c>
      <c r="S1315" s="21" t="s">
        <v>254</v>
      </c>
      <c r="T1315" s="23" t="s">
        <v>2096</v>
      </c>
      <c r="U1315" s="24" t="s">
        <v>15</v>
      </c>
      <c r="V1315" s="23">
        <v>100</v>
      </c>
      <c r="W1315" s="25">
        <v>1082097.21</v>
      </c>
      <c r="X1315" s="25">
        <v>1212095.69</v>
      </c>
      <c r="Y1315" s="25">
        <v>723007.61</v>
      </c>
      <c r="Z1315" s="25">
        <v>1066486.28</v>
      </c>
      <c r="AA1315" s="25">
        <v>1435526.47</v>
      </c>
      <c r="AB1315" s="25">
        <v>1363566.69</v>
      </c>
      <c r="AC1315" s="26">
        <v>45152.505756550927</v>
      </c>
      <c r="AD1315" s="27">
        <f>ROW()</f>
        <v>1315</v>
      </c>
      <c r="AE1315" s="27">
        <f>1</f>
        <v>1</v>
      </c>
      <c r="AF1315" s="27">
        <f>SUBTOTAL(109,Tbl_NGF_Data[[#This Row],[Counter]])</f>
        <v>1</v>
      </c>
    </row>
    <row r="1316" spans="2:32" ht="60" x14ac:dyDescent="0.25">
      <c r="B1316" s="21" t="s">
        <v>245</v>
      </c>
      <c r="C1316" s="22" t="s">
        <v>2056</v>
      </c>
      <c r="D1316" s="23">
        <v>7</v>
      </c>
      <c r="E1316" s="22" t="s">
        <v>245</v>
      </c>
      <c r="F1316" s="23">
        <v>7</v>
      </c>
      <c r="G1316" s="22" t="s">
        <v>2056</v>
      </c>
      <c r="H1316" s="22" t="s">
        <v>1327</v>
      </c>
      <c r="I1316" s="23">
        <v>1</v>
      </c>
      <c r="J1316" s="23">
        <v>197</v>
      </c>
      <c r="K1316" s="23" t="s">
        <v>2092</v>
      </c>
      <c r="L1316" s="22" t="s">
        <v>2093</v>
      </c>
      <c r="M1316" s="21" t="s">
        <v>253</v>
      </c>
      <c r="N1316" s="23" t="s">
        <v>1119</v>
      </c>
      <c r="O1316" s="22" t="s">
        <v>1120</v>
      </c>
      <c r="P1316" s="22" t="s">
        <v>1121</v>
      </c>
      <c r="Q1316" s="23" t="s">
        <v>2094</v>
      </c>
      <c r="R1316" s="22" t="s">
        <v>2095</v>
      </c>
      <c r="S1316" s="21" t="s">
        <v>254</v>
      </c>
      <c r="T1316" s="23" t="s">
        <v>2096</v>
      </c>
      <c r="U1316" s="24" t="s">
        <v>16</v>
      </c>
      <c r="V1316" s="23">
        <v>135</v>
      </c>
      <c r="W1316" s="25">
        <v>895000</v>
      </c>
      <c r="X1316" s="25">
        <v>895000</v>
      </c>
      <c r="Y1316" s="25">
        <v>895000</v>
      </c>
      <c r="Z1316" s="25">
        <v>895000</v>
      </c>
      <c r="AA1316" s="25">
        <v>895000</v>
      </c>
      <c r="AB1316" s="25">
        <v>1005000</v>
      </c>
      <c r="AC1316" s="26">
        <v>45152.505756550927</v>
      </c>
      <c r="AD1316" s="27">
        <f>ROW()</f>
        <v>1316</v>
      </c>
      <c r="AE1316" s="27">
        <f>1</f>
        <v>1</v>
      </c>
      <c r="AF1316" s="27">
        <f>SUBTOTAL(109,Tbl_NGF_Data[[#This Row],[Counter]])</f>
        <v>1</v>
      </c>
    </row>
    <row r="1317" spans="2:32" ht="60" x14ac:dyDescent="0.25">
      <c r="B1317" s="21" t="s">
        <v>245</v>
      </c>
      <c r="C1317" s="22" t="s">
        <v>2056</v>
      </c>
      <c r="D1317" s="23">
        <v>7</v>
      </c>
      <c r="E1317" s="22" t="s">
        <v>245</v>
      </c>
      <c r="F1317" s="23">
        <v>7</v>
      </c>
      <c r="G1317" s="22" t="s">
        <v>2056</v>
      </c>
      <c r="H1317" s="22" t="s">
        <v>1327</v>
      </c>
      <c r="I1317" s="23">
        <v>1</v>
      </c>
      <c r="J1317" s="23">
        <v>197</v>
      </c>
      <c r="K1317" s="23" t="s">
        <v>2092</v>
      </c>
      <c r="L1317" s="22" t="s">
        <v>2093</v>
      </c>
      <c r="M1317" s="21" t="s">
        <v>253</v>
      </c>
      <c r="N1317" s="23" t="s">
        <v>1119</v>
      </c>
      <c r="O1317" s="22" t="s">
        <v>1120</v>
      </c>
      <c r="P1317" s="22" t="s">
        <v>1121</v>
      </c>
      <c r="Q1317" s="23" t="s">
        <v>2094</v>
      </c>
      <c r="R1317" s="22" t="s">
        <v>2095</v>
      </c>
      <c r="S1317" s="21" t="s">
        <v>254</v>
      </c>
      <c r="T1317" s="23" t="s">
        <v>2096</v>
      </c>
      <c r="U1317" s="24" t="s">
        <v>17</v>
      </c>
      <c r="V1317" s="23">
        <v>200</v>
      </c>
      <c r="W1317" s="25">
        <v>863433.39000000013</v>
      </c>
      <c r="X1317" s="25">
        <v>867515.83</v>
      </c>
      <c r="Y1317" s="25">
        <v>866689.67</v>
      </c>
      <c r="Z1317" s="25">
        <v>18076.91</v>
      </c>
      <c r="AA1317" s="25">
        <v>440645</v>
      </c>
      <c r="AB1317" s="25">
        <v>917743.46</v>
      </c>
      <c r="AC1317" s="26">
        <v>45152.505756550927</v>
      </c>
      <c r="AD1317" s="27">
        <f>ROW()</f>
        <v>1317</v>
      </c>
      <c r="AE1317" s="27">
        <f>1</f>
        <v>1</v>
      </c>
      <c r="AF1317" s="27">
        <f>SUBTOTAL(109,Tbl_NGF_Data[[#This Row],[Counter]])</f>
        <v>1</v>
      </c>
    </row>
    <row r="1318" spans="2:32" ht="60" x14ac:dyDescent="0.25">
      <c r="B1318" s="21" t="s">
        <v>245</v>
      </c>
      <c r="C1318" s="22" t="s">
        <v>2056</v>
      </c>
      <c r="D1318" s="23">
        <v>7</v>
      </c>
      <c r="E1318" s="22" t="s">
        <v>245</v>
      </c>
      <c r="F1318" s="23">
        <v>7</v>
      </c>
      <c r="G1318" s="22" t="s">
        <v>2056</v>
      </c>
      <c r="H1318" s="22" t="s">
        <v>1327</v>
      </c>
      <c r="I1318" s="23">
        <v>1</v>
      </c>
      <c r="J1318" s="23">
        <v>197</v>
      </c>
      <c r="K1318" s="23" t="s">
        <v>2092</v>
      </c>
      <c r="L1318" s="22" t="s">
        <v>2093</v>
      </c>
      <c r="M1318" s="21" t="s">
        <v>253</v>
      </c>
      <c r="N1318" s="23" t="s">
        <v>1119</v>
      </c>
      <c r="O1318" s="22" t="s">
        <v>1120</v>
      </c>
      <c r="P1318" s="22" t="s">
        <v>1121</v>
      </c>
      <c r="Q1318" s="23" t="s">
        <v>2094</v>
      </c>
      <c r="R1318" s="22" t="s">
        <v>2095</v>
      </c>
      <c r="S1318" s="21" t="s">
        <v>254</v>
      </c>
      <c r="T1318" s="23" t="s">
        <v>2096</v>
      </c>
      <c r="U1318" s="24" t="s">
        <v>18</v>
      </c>
      <c r="V1318" s="23">
        <v>220</v>
      </c>
      <c r="W1318" s="25">
        <v>31566.60999999987</v>
      </c>
      <c r="X1318" s="25">
        <v>27484.170000000042</v>
      </c>
      <c r="Y1318" s="25">
        <v>28310.329999999958</v>
      </c>
      <c r="Z1318" s="25">
        <v>876923.09</v>
      </c>
      <c r="AA1318" s="25">
        <v>454355</v>
      </c>
      <c r="AB1318" s="25">
        <v>87256.540000000037</v>
      </c>
      <c r="AC1318" s="26">
        <v>45152.505756550927</v>
      </c>
      <c r="AD1318" s="27">
        <f>ROW()</f>
        <v>1318</v>
      </c>
      <c r="AE1318" s="27">
        <f>1</f>
        <v>1</v>
      </c>
      <c r="AF1318" s="27">
        <f>SUBTOTAL(109,Tbl_NGF_Data[[#This Row],[Counter]])</f>
        <v>1</v>
      </c>
    </row>
    <row r="1319" spans="2:32" ht="60" x14ac:dyDescent="0.25">
      <c r="B1319" s="21" t="s">
        <v>245</v>
      </c>
      <c r="C1319" s="22" t="s">
        <v>2056</v>
      </c>
      <c r="D1319" s="23">
        <v>7</v>
      </c>
      <c r="E1319" s="22" t="s">
        <v>245</v>
      </c>
      <c r="F1319" s="23">
        <v>7</v>
      </c>
      <c r="G1319" s="22" t="s">
        <v>2056</v>
      </c>
      <c r="H1319" s="22" t="s">
        <v>1327</v>
      </c>
      <c r="I1319" s="23">
        <v>1</v>
      </c>
      <c r="J1319" s="23">
        <v>197</v>
      </c>
      <c r="K1319" s="23" t="s">
        <v>2092</v>
      </c>
      <c r="L1319" s="22" t="s">
        <v>2093</v>
      </c>
      <c r="M1319" s="21" t="s">
        <v>253</v>
      </c>
      <c r="N1319" s="23" t="s">
        <v>1119</v>
      </c>
      <c r="O1319" s="22" t="s">
        <v>1120</v>
      </c>
      <c r="P1319" s="22" t="s">
        <v>1121</v>
      </c>
      <c r="Q1319" s="23" t="s">
        <v>2094</v>
      </c>
      <c r="R1319" s="22" t="s">
        <v>2095</v>
      </c>
      <c r="S1319" s="21" t="s">
        <v>254</v>
      </c>
      <c r="T1319" s="23" t="s">
        <v>2096</v>
      </c>
      <c r="U1319" s="24" t="s">
        <v>19</v>
      </c>
      <c r="V1319" s="23">
        <v>500</v>
      </c>
      <c r="W1319" s="25">
        <v>907705.75</v>
      </c>
      <c r="X1319" s="25">
        <v>997514.31</v>
      </c>
      <c r="Y1319" s="25">
        <v>377601.58999999997</v>
      </c>
      <c r="Z1319" s="25">
        <v>361555.58</v>
      </c>
      <c r="AA1319" s="25">
        <v>809685.19</v>
      </c>
      <c r="AB1319" s="25">
        <v>845783.68</v>
      </c>
      <c r="AC1319" s="26">
        <v>45152.505756550927</v>
      </c>
      <c r="AD1319" s="27">
        <f>ROW()</f>
        <v>1319</v>
      </c>
      <c r="AE1319" s="27">
        <f>1</f>
        <v>1</v>
      </c>
      <c r="AF1319" s="27">
        <f>SUBTOTAL(109,Tbl_NGF_Data[[#This Row],[Counter]])</f>
        <v>1</v>
      </c>
    </row>
    <row r="1320" spans="2:32" ht="30" x14ac:dyDescent="0.25">
      <c r="B1320" s="21" t="s">
        <v>245</v>
      </c>
      <c r="C1320" s="22" t="s">
        <v>2056</v>
      </c>
      <c r="D1320" s="23">
        <v>7</v>
      </c>
      <c r="E1320" s="22" t="s">
        <v>245</v>
      </c>
      <c r="F1320" s="23">
        <v>7</v>
      </c>
      <c r="G1320" s="22" t="s">
        <v>2056</v>
      </c>
      <c r="H1320" s="22" t="s">
        <v>1327</v>
      </c>
      <c r="I1320" s="23">
        <v>1</v>
      </c>
      <c r="J1320" s="23">
        <v>197</v>
      </c>
      <c r="K1320" s="23" t="s">
        <v>2092</v>
      </c>
      <c r="L1320" s="22" t="s">
        <v>2093</v>
      </c>
      <c r="M1320" s="21" t="s">
        <v>253</v>
      </c>
      <c r="N1320" s="23" t="s">
        <v>1271</v>
      </c>
      <c r="O1320" s="22" t="s">
        <v>1272</v>
      </c>
      <c r="P1320" s="22" t="s">
        <v>1273</v>
      </c>
      <c r="Q1320" s="23" t="s">
        <v>2097</v>
      </c>
      <c r="R1320" s="22" t="s">
        <v>2098</v>
      </c>
      <c r="S1320" s="21" t="s">
        <v>255</v>
      </c>
      <c r="T1320" s="23" t="s">
        <v>2099</v>
      </c>
      <c r="U1320" s="24" t="s">
        <v>15</v>
      </c>
      <c r="V1320" s="23">
        <v>100</v>
      </c>
      <c r="W1320" s="25">
        <v>163544.72</v>
      </c>
      <c r="X1320" s="25">
        <v>192468.72</v>
      </c>
      <c r="Y1320" s="25">
        <v>0</v>
      </c>
      <c r="Z1320" s="25">
        <v>79880.77</v>
      </c>
      <c r="AA1320" s="25">
        <v>13389.47</v>
      </c>
      <c r="AB1320" s="25">
        <v>150437.97</v>
      </c>
      <c r="AC1320" s="26">
        <v>45152.505756550927</v>
      </c>
      <c r="AD1320" s="27">
        <f>ROW()</f>
        <v>1320</v>
      </c>
      <c r="AE1320" s="27">
        <f>1</f>
        <v>1</v>
      </c>
      <c r="AF1320" s="27">
        <f>SUBTOTAL(109,Tbl_NGF_Data[[#This Row],[Counter]])</f>
        <v>1</v>
      </c>
    </row>
    <row r="1321" spans="2:32" ht="30" x14ac:dyDescent="0.25">
      <c r="B1321" s="21" t="s">
        <v>245</v>
      </c>
      <c r="C1321" s="22" t="s">
        <v>2056</v>
      </c>
      <c r="D1321" s="23">
        <v>7</v>
      </c>
      <c r="E1321" s="22" t="s">
        <v>245</v>
      </c>
      <c r="F1321" s="23">
        <v>7</v>
      </c>
      <c r="G1321" s="22" t="s">
        <v>2056</v>
      </c>
      <c r="H1321" s="22" t="s">
        <v>1327</v>
      </c>
      <c r="I1321" s="23">
        <v>1</v>
      </c>
      <c r="J1321" s="23">
        <v>197</v>
      </c>
      <c r="K1321" s="23" t="s">
        <v>2092</v>
      </c>
      <c r="L1321" s="22" t="s">
        <v>2093</v>
      </c>
      <c r="M1321" s="21" t="s">
        <v>253</v>
      </c>
      <c r="N1321" s="23" t="s">
        <v>1271</v>
      </c>
      <c r="O1321" s="22" t="s">
        <v>1272</v>
      </c>
      <c r="P1321" s="22" t="s">
        <v>1273</v>
      </c>
      <c r="Q1321" s="23" t="s">
        <v>2097</v>
      </c>
      <c r="R1321" s="22" t="s">
        <v>2098</v>
      </c>
      <c r="S1321" s="21" t="s">
        <v>255</v>
      </c>
      <c r="T1321" s="23" t="s">
        <v>2099</v>
      </c>
      <c r="U1321" s="24" t="s">
        <v>16</v>
      </c>
      <c r="V1321" s="23">
        <v>135</v>
      </c>
      <c r="W1321" s="25">
        <v>2100000</v>
      </c>
      <c r="X1321" s="25">
        <v>2100000</v>
      </c>
      <c r="Y1321" s="25">
        <v>2100000</v>
      </c>
      <c r="Z1321" s="25">
        <v>2100000</v>
      </c>
      <c r="AA1321" s="25">
        <v>1544659</v>
      </c>
      <c r="AB1321" s="25">
        <v>1359300</v>
      </c>
      <c r="AC1321" s="26">
        <v>45152.505756550927</v>
      </c>
      <c r="AD1321" s="27">
        <f>ROW()</f>
        <v>1321</v>
      </c>
      <c r="AE1321" s="27">
        <f>1</f>
        <v>1</v>
      </c>
      <c r="AF1321" s="27">
        <f>SUBTOTAL(109,Tbl_NGF_Data[[#This Row],[Counter]])</f>
        <v>1</v>
      </c>
    </row>
    <row r="1322" spans="2:32" ht="30" x14ac:dyDescent="0.25">
      <c r="B1322" s="21" t="s">
        <v>245</v>
      </c>
      <c r="C1322" s="22" t="s">
        <v>2056</v>
      </c>
      <c r="D1322" s="23">
        <v>7</v>
      </c>
      <c r="E1322" s="22" t="s">
        <v>245</v>
      </c>
      <c r="F1322" s="23">
        <v>7</v>
      </c>
      <c r="G1322" s="22" t="s">
        <v>2056</v>
      </c>
      <c r="H1322" s="22" t="s">
        <v>1327</v>
      </c>
      <c r="I1322" s="23">
        <v>1</v>
      </c>
      <c r="J1322" s="23">
        <v>197</v>
      </c>
      <c r="K1322" s="23" t="s">
        <v>2092</v>
      </c>
      <c r="L1322" s="22" t="s">
        <v>2093</v>
      </c>
      <c r="M1322" s="21" t="s">
        <v>253</v>
      </c>
      <c r="N1322" s="23" t="s">
        <v>1271</v>
      </c>
      <c r="O1322" s="22" t="s">
        <v>1272</v>
      </c>
      <c r="P1322" s="22" t="s">
        <v>1273</v>
      </c>
      <c r="Q1322" s="23" t="s">
        <v>2097</v>
      </c>
      <c r="R1322" s="22" t="s">
        <v>2098</v>
      </c>
      <c r="S1322" s="21" t="s">
        <v>255</v>
      </c>
      <c r="T1322" s="23" t="s">
        <v>2099</v>
      </c>
      <c r="U1322" s="24" t="s">
        <v>17</v>
      </c>
      <c r="V1322" s="23">
        <v>200</v>
      </c>
      <c r="W1322" s="25">
        <v>2100000</v>
      </c>
      <c r="X1322" s="25">
        <v>2100000</v>
      </c>
      <c r="Y1322" s="25">
        <v>2099798.27</v>
      </c>
      <c r="Z1322" s="25">
        <v>2100000</v>
      </c>
      <c r="AA1322" s="25">
        <v>1544659</v>
      </c>
      <c r="AB1322" s="25">
        <v>1359300</v>
      </c>
      <c r="AC1322" s="26">
        <v>45152.505756550927</v>
      </c>
      <c r="AD1322" s="27">
        <f>ROW()</f>
        <v>1322</v>
      </c>
      <c r="AE1322" s="27">
        <f>1</f>
        <v>1</v>
      </c>
      <c r="AF1322" s="27">
        <f>SUBTOTAL(109,Tbl_NGF_Data[[#This Row],[Counter]])</f>
        <v>1</v>
      </c>
    </row>
    <row r="1323" spans="2:32" ht="45" x14ac:dyDescent="0.25">
      <c r="B1323" s="21" t="s">
        <v>245</v>
      </c>
      <c r="C1323" s="22" t="s">
        <v>2056</v>
      </c>
      <c r="D1323" s="23">
        <v>7</v>
      </c>
      <c r="E1323" s="22" t="s">
        <v>245</v>
      </c>
      <c r="F1323" s="23">
        <v>7</v>
      </c>
      <c r="G1323" s="22" t="s">
        <v>2056</v>
      </c>
      <c r="H1323" s="22" t="s">
        <v>1327</v>
      </c>
      <c r="I1323" s="23">
        <v>1</v>
      </c>
      <c r="J1323" s="23">
        <v>197</v>
      </c>
      <c r="K1323" s="23" t="s">
        <v>2092</v>
      </c>
      <c r="L1323" s="22" t="s">
        <v>2093</v>
      </c>
      <c r="M1323" s="21" t="s">
        <v>253</v>
      </c>
      <c r="N1323" s="23" t="s">
        <v>1271</v>
      </c>
      <c r="O1323" s="22" t="s">
        <v>1272</v>
      </c>
      <c r="P1323" s="22" t="s">
        <v>1273</v>
      </c>
      <c r="Q1323" s="23" t="s">
        <v>2097</v>
      </c>
      <c r="R1323" s="22" t="s">
        <v>2098</v>
      </c>
      <c r="S1323" s="21" t="s">
        <v>255</v>
      </c>
      <c r="T1323" s="23" t="s">
        <v>2099</v>
      </c>
      <c r="U1323" s="24" t="s">
        <v>18</v>
      </c>
      <c r="V1323" s="23">
        <v>220</v>
      </c>
      <c r="W1323" s="25">
        <v>0</v>
      </c>
      <c r="X1323" s="25">
        <v>0</v>
      </c>
      <c r="Y1323" s="25">
        <v>201.72999999998137</v>
      </c>
      <c r="Z1323" s="25">
        <v>0</v>
      </c>
      <c r="AA1323" s="25">
        <v>0</v>
      </c>
      <c r="AB1323" s="25">
        <v>0</v>
      </c>
      <c r="AC1323" s="26">
        <v>45152.505756550927</v>
      </c>
      <c r="AD1323" s="27">
        <f>ROW()</f>
        <v>1323</v>
      </c>
      <c r="AE1323" s="27">
        <f>1</f>
        <v>1</v>
      </c>
      <c r="AF1323" s="27">
        <f>SUBTOTAL(109,Tbl_NGF_Data[[#This Row],[Counter]])</f>
        <v>1</v>
      </c>
    </row>
    <row r="1324" spans="2:32" ht="30" x14ac:dyDescent="0.25">
      <c r="B1324" s="21" t="s">
        <v>245</v>
      </c>
      <c r="C1324" s="22" t="s">
        <v>2056</v>
      </c>
      <c r="D1324" s="23">
        <v>7</v>
      </c>
      <c r="E1324" s="22" t="s">
        <v>245</v>
      </c>
      <c r="F1324" s="23">
        <v>7</v>
      </c>
      <c r="G1324" s="22" t="s">
        <v>2056</v>
      </c>
      <c r="H1324" s="22" t="s">
        <v>1327</v>
      </c>
      <c r="I1324" s="23">
        <v>1</v>
      </c>
      <c r="J1324" s="23">
        <v>197</v>
      </c>
      <c r="K1324" s="23" t="s">
        <v>2092</v>
      </c>
      <c r="L1324" s="22" t="s">
        <v>2093</v>
      </c>
      <c r="M1324" s="21" t="s">
        <v>253</v>
      </c>
      <c r="N1324" s="23" t="s">
        <v>1271</v>
      </c>
      <c r="O1324" s="22" t="s">
        <v>1272</v>
      </c>
      <c r="P1324" s="22" t="s">
        <v>1273</v>
      </c>
      <c r="Q1324" s="23" t="s">
        <v>2097</v>
      </c>
      <c r="R1324" s="22" t="s">
        <v>2098</v>
      </c>
      <c r="S1324" s="21" t="s">
        <v>255</v>
      </c>
      <c r="T1324" s="23" t="s">
        <v>2099</v>
      </c>
      <c r="U1324" s="24" t="s">
        <v>19</v>
      </c>
      <c r="V1324" s="23">
        <v>500</v>
      </c>
      <c r="W1324" s="25">
        <v>2147835</v>
      </c>
      <c r="X1324" s="25">
        <v>2128924</v>
      </c>
      <c r="Y1324" s="25">
        <v>1907329.55</v>
      </c>
      <c r="Z1324" s="25">
        <v>2179880.77</v>
      </c>
      <c r="AA1324" s="25">
        <v>1478167.7</v>
      </c>
      <c r="AB1324" s="25">
        <v>1496348.5</v>
      </c>
      <c r="AC1324" s="26">
        <v>45152.505756550927</v>
      </c>
      <c r="AD1324" s="27">
        <f>ROW()</f>
        <v>1324</v>
      </c>
      <c r="AE1324" s="27">
        <f>1</f>
        <v>1</v>
      </c>
      <c r="AF1324" s="27">
        <f>SUBTOTAL(109,Tbl_NGF_Data[[#This Row],[Counter]])</f>
        <v>1</v>
      </c>
    </row>
    <row r="1325" spans="2:32" ht="45" x14ac:dyDescent="0.25">
      <c r="B1325" s="21" t="s">
        <v>245</v>
      </c>
      <c r="C1325" s="22" t="s">
        <v>2056</v>
      </c>
      <c r="D1325" s="23">
        <v>7</v>
      </c>
      <c r="E1325" s="22" t="s">
        <v>245</v>
      </c>
      <c r="F1325" s="23">
        <v>7</v>
      </c>
      <c r="G1325" s="22" t="s">
        <v>2056</v>
      </c>
      <c r="H1325" s="22" t="s">
        <v>1327</v>
      </c>
      <c r="I1325" s="23">
        <v>1</v>
      </c>
      <c r="J1325" s="23">
        <v>197</v>
      </c>
      <c r="K1325" s="23" t="s">
        <v>2092</v>
      </c>
      <c r="L1325" s="22" t="s">
        <v>2093</v>
      </c>
      <c r="M1325" s="21" t="s">
        <v>253</v>
      </c>
      <c r="N1325" s="23" t="s">
        <v>1223</v>
      </c>
      <c r="O1325" s="22" t="s">
        <v>1224</v>
      </c>
      <c r="P1325" s="22" t="s">
        <v>1225</v>
      </c>
      <c r="Q1325" s="23" t="s">
        <v>2100</v>
      </c>
      <c r="R1325" s="22" t="s">
        <v>2101</v>
      </c>
      <c r="S1325" s="21" t="s">
        <v>256</v>
      </c>
      <c r="T1325" s="23" t="s">
        <v>2102</v>
      </c>
      <c r="U1325" s="24" t="s">
        <v>15</v>
      </c>
      <c r="V1325" s="23">
        <v>100</v>
      </c>
      <c r="W1325" s="25">
        <v>13.65</v>
      </c>
      <c r="X1325" s="25">
        <v>13.65</v>
      </c>
      <c r="Y1325" s="25">
        <v>13.65</v>
      </c>
      <c r="Z1325" s="25">
        <v>13.65</v>
      </c>
      <c r="AA1325" s="25">
        <v>13.65</v>
      </c>
      <c r="AB1325" s="25">
        <v>13.65</v>
      </c>
      <c r="AC1325" s="26">
        <v>45152.505756550927</v>
      </c>
      <c r="AD1325" s="27">
        <f>ROW()</f>
        <v>1325</v>
      </c>
      <c r="AE1325" s="27">
        <f>1</f>
        <v>1</v>
      </c>
      <c r="AF1325" s="27">
        <f>SUBTOTAL(109,Tbl_NGF_Data[[#This Row],[Counter]])</f>
        <v>1</v>
      </c>
    </row>
    <row r="1326" spans="2:32" ht="45" x14ac:dyDescent="0.25">
      <c r="B1326" s="21" t="s">
        <v>245</v>
      </c>
      <c r="C1326" s="22" t="s">
        <v>2056</v>
      </c>
      <c r="D1326" s="23">
        <v>7</v>
      </c>
      <c r="E1326" s="22" t="s">
        <v>245</v>
      </c>
      <c r="F1326" s="23">
        <v>7</v>
      </c>
      <c r="G1326" s="22" t="s">
        <v>2056</v>
      </c>
      <c r="H1326" s="22" t="s">
        <v>1327</v>
      </c>
      <c r="I1326" s="23">
        <v>1</v>
      </c>
      <c r="J1326" s="23">
        <v>197</v>
      </c>
      <c r="K1326" s="23" t="s">
        <v>2092</v>
      </c>
      <c r="L1326" s="22" t="s">
        <v>2093</v>
      </c>
      <c r="M1326" s="21" t="s">
        <v>253</v>
      </c>
      <c r="N1326" s="23" t="s">
        <v>1223</v>
      </c>
      <c r="O1326" s="22" t="s">
        <v>1224</v>
      </c>
      <c r="P1326" s="22" t="s">
        <v>1225</v>
      </c>
      <c r="Q1326" s="23" t="s">
        <v>2100</v>
      </c>
      <c r="R1326" s="22" t="s">
        <v>2101</v>
      </c>
      <c r="S1326" s="21" t="s">
        <v>256</v>
      </c>
      <c r="T1326" s="23" t="s">
        <v>2102</v>
      </c>
      <c r="U1326" s="24" t="s">
        <v>16</v>
      </c>
      <c r="V1326" s="23">
        <v>135</v>
      </c>
      <c r="W1326" s="25">
        <v>400000</v>
      </c>
      <c r="X1326" s="25">
        <v>0</v>
      </c>
      <c r="Y1326" s="25">
        <v>0</v>
      </c>
      <c r="Z1326" s="25">
        <v>0</v>
      </c>
      <c r="AA1326" s="25">
        <v>0</v>
      </c>
      <c r="AB1326" s="25">
        <v>0</v>
      </c>
      <c r="AC1326" s="26">
        <v>45152.505756550927</v>
      </c>
      <c r="AD1326" s="27">
        <f>ROW()</f>
        <v>1326</v>
      </c>
      <c r="AE1326" s="27">
        <f>1</f>
        <v>1</v>
      </c>
      <c r="AF1326" s="27">
        <f>SUBTOTAL(109,Tbl_NGF_Data[[#This Row],[Counter]])</f>
        <v>1</v>
      </c>
    </row>
    <row r="1327" spans="2:32" ht="45" x14ac:dyDescent="0.25">
      <c r="B1327" s="21" t="s">
        <v>245</v>
      </c>
      <c r="C1327" s="22" t="s">
        <v>2056</v>
      </c>
      <c r="D1327" s="23">
        <v>7</v>
      </c>
      <c r="E1327" s="22" t="s">
        <v>245</v>
      </c>
      <c r="F1327" s="23">
        <v>7</v>
      </c>
      <c r="G1327" s="22" t="s">
        <v>2056</v>
      </c>
      <c r="H1327" s="22" t="s">
        <v>1327</v>
      </c>
      <c r="I1327" s="23">
        <v>1</v>
      </c>
      <c r="J1327" s="23">
        <v>197</v>
      </c>
      <c r="K1327" s="23" t="s">
        <v>2092</v>
      </c>
      <c r="L1327" s="22" t="s">
        <v>2093</v>
      </c>
      <c r="M1327" s="21" t="s">
        <v>253</v>
      </c>
      <c r="N1327" s="23" t="s">
        <v>1223</v>
      </c>
      <c r="O1327" s="22" t="s">
        <v>1224</v>
      </c>
      <c r="P1327" s="22" t="s">
        <v>1225</v>
      </c>
      <c r="Q1327" s="23" t="s">
        <v>2100</v>
      </c>
      <c r="R1327" s="22" t="s">
        <v>2101</v>
      </c>
      <c r="S1327" s="21" t="s">
        <v>256</v>
      </c>
      <c r="T1327" s="23" t="s">
        <v>2102</v>
      </c>
      <c r="U1327" s="24" t="s">
        <v>18</v>
      </c>
      <c r="V1327" s="23">
        <v>220</v>
      </c>
      <c r="W1327" s="25">
        <v>400000</v>
      </c>
      <c r="X1327" s="25">
        <v>0</v>
      </c>
      <c r="Y1327" s="25">
        <v>0</v>
      </c>
      <c r="Z1327" s="25">
        <v>0</v>
      </c>
      <c r="AA1327" s="25">
        <v>0</v>
      </c>
      <c r="AB1327" s="25">
        <v>0</v>
      </c>
      <c r="AC1327" s="26">
        <v>45152.505756550927</v>
      </c>
      <c r="AD1327" s="27">
        <f>ROW()</f>
        <v>1327</v>
      </c>
      <c r="AE1327" s="27">
        <f>1</f>
        <v>1</v>
      </c>
      <c r="AF1327" s="27">
        <f>SUBTOTAL(109,Tbl_NGF_Data[[#This Row],[Counter]])</f>
        <v>1</v>
      </c>
    </row>
    <row r="1328" spans="2:32" ht="30" x14ac:dyDescent="0.25">
      <c r="B1328" s="21" t="s">
        <v>245</v>
      </c>
      <c r="C1328" s="22" t="s">
        <v>2056</v>
      </c>
      <c r="D1328" s="23">
        <v>7</v>
      </c>
      <c r="E1328" s="22" t="s">
        <v>245</v>
      </c>
      <c r="F1328" s="23">
        <v>7</v>
      </c>
      <c r="G1328" s="22" t="s">
        <v>2056</v>
      </c>
      <c r="H1328" s="22" t="s">
        <v>1327</v>
      </c>
      <c r="I1328" s="23">
        <v>1</v>
      </c>
      <c r="J1328" s="23">
        <v>197</v>
      </c>
      <c r="K1328" s="23" t="s">
        <v>2092</v>
      </c>
      <c r="L1328" s="22" t="s">
        <v>2093</v>
      </c>
      <c r="M1328" s="21" t="s">
        <v>253</v>
      </c>
      <c r="N1328" s="23" t="s">
        <v>1223</v>
      </c>
      <c r="O1328" s="22" t="s">
        <v>1224</v>
      </c>
      <c r="P1328" s="22" t="s">
        <v>1225</v>
      </c>
      <c r="Q1328" s="23" t="s">
        <v>1369</v>
      </c>
      <c r="R1328" s="22" t="s">
        <v>1370</v>
      </c>
      <c r="S1328" s="21" t="s">
        <v>128</v>
      </c>
      <c r="T1328" s="23" t="s">
        <v>2103</v>
      </c>
      <c r="U1328" s="24" t="s">
        <v>16</v>
      </c>
      <c r="V1328" s="23">
        <v>135</v>
      </c>
      <c r="W1328" s="25">
        <v>181349570</v>
      </c>
      <c r="X1328" s="25">
        <v>111349570</v>
      </c>
      <c r="Y1328" s="25">
        <v>136349570</v>
      </c>
      <c r="Z1328" s="25">
        <v>162000000</v>
      </c>
      <c r="AA1328" s="25">
        <v>15900000</v>
      </c>
      <c r="AB1328" s="25">
        <v>0</v>
      </c>
      <c r="AC1328" s="26">
        <v>45152.505756550927</v>
      </c>
      <c r="AD1328" s="27">
        <f>ROW()</f>
        <v>1328</v>
      </c>
      <c r="AE1328" s="27">
        <f>1</f>
        <v>1</v>
      </c>
      <c r="AF1328" s="27">
        <f>SUBTOTAL(109,Tbl_NGF_Data[[#This Row],[Counter]])</f>
        <v>1</v>
      </c>
    </row>
    <row r="1329" spans="2:32" ht="30" x14ac:dyDescent="0.25">
      <c r="B1329" s="21" t="s">
        <v>245</v>
      </c>
      <c r="C1329" s="22" t="s">
        <v>2056</v>
      </c>
      <c r="D1329" s="23">
        <v>7</v>
      </c>
      <c r="E1329" s="22" t="s">
        <v>245</v>
      </c>
      <c r="F1329" s="23">
        <v>7</v>
      </c>
      <c r="G1329" s="22" t="s">
        <v>2056</v>
      </c>
      <c r="H1329" s="22" t="s">
        <v>1327</v>
      </c>
      <c r="I1329" s="23">
        <v>1</v>
      </c>
      <c r="J1329" s="23">
        <v>197</v>
      </c>
      <c r="K1329" s="23" t="s">
        <v>2092</v>
      </c>
      <c r="L1329" s="22" t="s">
        <v>2093</v>
      </c>
      <c r="M1329" s="21" t="s">
        <v>253</v>
      </c>
      <c r="N1329" s="23" t="s">
        <v>1223</v>
      </c>
      <c r="O1329" s="22" t="s">
        <v>1224</v>
      </c>
      <c r="P1329" s="22" t="s">
        <v>1225</v>
      </c>
      <c r="Q1329" s="23" t="s">
        <v>1369</v>
      </c>
      <c r="R1329" s="22" t="s">
        <v>1370</v>
      </c>
      <c r="S1329" s="21" t="s">
        <v>128</v>
      </c>
      <c r="T1329" s="23" t="s">
        <v>2103</v>
      </c>
      <c r="U1329" s="24" t="s">
        <v>17</v>
      </c>
      <c r="V1329" s="23">
        <v>200</v>
      </c>
      <c r="W1329" s="25">
        <v>181349569.99999994</v>
      </c>
      <c r="X1329" s="25">
        <v>111349569.99999999</v>
      </c>
      <c r="Y1329" s="25">
        <v>136349570</v>
      </c>
      <c r="Z1329" s="25">
        <v>162000000</v>
      </c>
      <c r="AA1329" s="25">
        <v>15900000.000000004</v>
      </c>
      <c r="AB1329" s="25">
        <v>0</v>
      </c>
      <c r="AC1329" s="26">
        <v>45152.505756550927</v>
      </c>
      <c r="AD1329" s="27">
        <f>ROW()</f>
        <v>1329</v>
      </c>
      <c r="AE1329" s="27">
        <f>1</f>
        <v>1</v>
      </c>
      <c r="AF1329" s="27">
        <f>SUBTOTAL(109,Tbl_NGF_Data[[#This Row],[Counter]])</f>
        <v>1</v>
      </c>
    </row>
    <row r="1330" spans="2:32" ht="45" x14ac:dyDescent="0.25">
      <c r="B1330" s="21" t="s">
        <v>245</v>
      </c>
      <c r="C1330" s="22" t="s">
        <v>2056</v>
      </c>
      <c r="D1330" s="23">
        <v>7</v>
      </c>
      <c r="E1330" s="22" t="s">
        <v>245</v>
      </c>
      <c r="F1330" s="23">
        <v>7</v>
      </c>
      <c r="G1330" s="22" t="s">
        <v>2056</v>
      </c>
      <c r="H1330" s="22" t="s">
        <v>1327</v>
      </c>
      <c r="I1330" s="23">
        <v>1</v>
      </c>
      <c r="J1330" s="23">
        <v>197</v>
      </c>
      <c r="K1330" s="23" t="s">
        <v>2092</v>
      </c>
      <c r="L1330" s="22" t="s">
        <v>2093</v>
      </c>
      <c r="M1330" s="21" t="s">
        <v>253</v>
      </c>
      <c r="N1330" s="23" t="s">
        <v>1223</v>
      </c>
      <c r="O1330" s="22" t="s">
        <v>1224</v>
      </c>
      <c r="P1330" s="22" t="s">
        <v>1225</v>
      </c>
      <c r="Q1330" s="23" t="s">
        <v>1369</v>
      </c>
      <c r="R1330" s="22" t="s">
        <v>1370</v>
      </c>
      <c r="S1330" s="21" t="s">
        <v>128</v>
      </c>
      <c r="T1330" s="23" t="s">
        <v>2103</v>
      </c>
      <c r="U1330" s="24" t="s">
        <v>18</v>
      </c>
      <c r="V1330" s="23">
        <v>220</v>
      </c>
      <c r="W1330" s="25">
        <v>5.9604644775390625E-8</v>
      </c>
      <c r="X1330" s="25">
        <v>1.4901161193847656E-8</v>
      </c>
      <c r="Y1330" s="25">
        <v>0</v>
      </c>
      <c r="Z1330" s="25">
        <v>0</v>
      </c>
      <c r="AA1330" s="25">
        <v>-3.7252902984619141E-9</v>
      </c>
      <c r="AB1330" s="25">
        <v>0</v>
      </c>
      <c r="AC1330" s="26">
        <v>45152.505756550927</v>
      </c>
      <c r="AD1330" s="27">
        <f>ROW()</f>
        <v>1330</v>
      </c>
      <c r="AE1330" s="27">
        <f>1</f>
        <v>1</v>
      </c>
      <c r="AF1330" s="27">
        <f>SUBTOTAL(109,Tbl_NGF_Data[[#This Row],[Counter]])</f>
        <v>1</v>
      </c>
    </row>
    <row r="1331" spans="2:32" ht="30" x14ac:dyDescent="0.25">
      <c r="B1331" s="21" t="s">
        <v>245</v>
      </c>
      <c r="C1331" s="22" t="s">
        <v>2056</v>
      </c>
      <c r="D1331" s="23">
        <v>7</v>
      </c>
      <c r="E1331" s="22" t="s">
        <v>245</v>
      </c>
      <c r="F1331" s="23">
        <v>7</v>
      </c>
      <c r="G1331" s="22" t="s">
        <v>2056</v>
      </c>
      <c r="H1331" s="22" t="s">
        <v>1327</v>
      </c>
      <c r="I1331" s="23">
        <v>1</v>
      </c>
      <c r="J1331" s="23">
        <v>197</v>
      </c>
      <c r="K1331" s="23" t="s">
        <v>2092</v>
      </c>
      <c r="L1331" s="22" t="s">
        <v>2093</v>
      </c>
      <c r="M1331" s="21" t="s">
        <v>253</v>
      </c>
      <c r="N1331" s="23" t="s">
        <v>1223</v>
      </c>
      <c r="O1331" s="22" t="s">
        <v>1224</v>
      </c>
      <c r="P1331" s="22" t="s">
        <v>1225</v>
      </c>
      <c r="Q1331" s="23" t="s">
        <v>2104</v>
      </c>
      <c r="R1331" s="22" t="s">
        <v>2105</v>
      </c>
      <c r="S1331" s="21" t="s">
        <v>257</v>
      </c>
      <c r="T1331" s="23" t="s">
        <v>2106</v>
      </c>
      <c r="U1331" s="24" t="s">
        <v>15</v>
      </c>
      <c r="V1331" s="23">
        <v>100</v>
      </c>
      <c r="W1331" s="25">
        <v>7675027.9500000002</v>
      </c>
      <c r="X1331" s="25">
        <v>10790861.99</v>
      </c>
      <c r="Y1331" s="25">
        <v>12930022.779999999</v>
      </c>
      <c r="Z1331" s="25">
        <v>13939191.92</v>
      </c>
      <c r="AA1331" s="25">
        <v>14382263.16</v>
      </c>
      <c r="AB1331" s="25">
        <v>17931754.920000002</v>
      </c>
      <c r="AC1331" s="26">
        <v>45152.505756550927</v>
      </c>
      <c r="AD1331" s="27">
        <f>ROW()</f>
        <v>1331</v>
      </c>
      <c r="AE1331" s="27">
        <f>1</f>
        <v>1</v>
      </c>
      <c r="AF1331" s="27">
        <f>SUBTOTAL(109,Tbl_NGF_Data[[#This Row],[Counter]])</f>
        <v>1</v>
      </c>
    </row>
    <row r="1332" spans="2:32" ht="30" x14ac:dyDescent="0.25">
      <c r="B1332" s="21" t="s">
        <v>245</v>
      </c>
      <c r="C1332" s="22" t="s">
        <v>2056</v>
      </c>
      <c r="D1332" s="23">
        <v>7</v>
      </c>
      <c r="E1332" s="22" t="s">
        <v>245</v>
      </c>
      <c r="F1332" s="23">
        <v>7</v>
      </c>
      <c r="G1332" s="22" t="s">
        <v>2056</v>
      </c>
      <c r="H1332" s="22" t="s">
        <v>1327</v>
      </c>
      <c r="I1332" s="23">
        <v>1</v>
      </c>
      <c r="J1332" s="23">
        <v>197</v>
      </c>
      <c r="K1332" s="23" t="s">
        <v>2092</v>
      </c>
      <c r="L1332" s="22" t="s">
        <v>2093</v>
      </c>
      <c r="M1332" s="21" t="s">
        <v>253</v>
      </c>
      <c r="N1332" s="23" t="s">
        <v>1223</v>
      </c>
      <c r="O1332" s="22" t="s">
        <v>1224</v>
      </c>
      <c r="P1332" s="22" t="s">
        <v>1225</v>
      </c>
      <c r="Q1332" s="23" t="s">
        <v>2104</v>
      </c>
      <c r="R1332" s="22" t="s">
        <v>2105</v>
      </c>
      <c r="S1332" s="21" t="s">
        <v>257</v>
      </c>
      <c r="T1332" s="23" t="s">
        <v>2106</v>
      </c>
      <c r="U1332" s="24" t="s">
        <v>16</v>
      </c>
      <c r="V1332" s="23">
        <v>135</v>
      </c>
      <c r="W1332" s="25">
        <v>608478743</v>
      </c>
      <c r="X1332" s="25">
        <v>632398647</v>
      </c>
      <c r="Y1332" s="25">
        <v>613449864</v>
      </c>
      <c r="Z1332" s="25">
        <v>708231123</v>
      </c>
      <c r="AA1332" s="25">
        <v>843361811</v>
      </c>
      <c r="AB1332" s="25">
        <v>784671715</v>
      </c>
      <c r="AC1332" s="26">
        <v>45152.505756550927</v>
      </c>
      <c r="AD1332" s="27">
        <f>ROW()</f>
        <v>1332</v>
      </c>
      <c r="AE1332" s="27">
        <f>1</f>
        <v>1</v>
      </c>
      <c r="AF1332" s="27">
        <f>SUBTOTAL(109,Tbl_NGF_Data[[#This Row],[Counter]])</f>
        <v>1</v>
      </c>
    </row>
    <row r="1333" spans="2:32" ht="30" x14ac:dyDescent="0.25">
      <c r="B1333" s="21" t="s">
        <v>245</v>
      </c>
      <c r="C1333" s="22" t="s">
        <v>2056</v>
      </c>
      <c r="D1333" s="23">
        <v>7</v>
      </c>
      <c r="E1333" s="22" t="s">
        <v>245</v>
      </c>
      <c r="F1333" s="23">
        <v>7</v>
      </c>
      <c r="G1333" s="22" t="s">
        <v>2056</v>
      </c>
      <c r="H1333" s="22" t="s">
        <v>1327</v>
      </c>
      <c r="I1333" s="23">
        <v>1</v>
      </c>
      <c r="J1333" s="23">
        <v>197</v>
      </c>
      <c r="K1333" s="23" t="s">
        <v>2092</v>
      </c>
      <c r="L1333" s="22" t="s">
        <v>2093</v>
      </c>
      <c r="M1333" s="21" t="s">
        <v>253</v>
      </c>
      <c r="N1333" s="23" t="s">
        <v>1223</v>
      </c>
      <c r="O1333" s="22" t="s">
        <v>1224</v>
      </c>
      <c r="P1333" s="22" t="s">
        <v>1225</v>
      </c>
      <c r="Q1333" s="23" t="s">
        <v>2104</v>
      </c>
      <c r="R1333" s="22" t="s">
        <v>2105</v>
      </c>
      <c r="S1333" s="21" t="s">
        <v>257</v>
      </c>
      <c r="T1333" s="23" t="s">
        <v>2106</v>
      </c>
      <c r="U1333" s="24" t="s">
        <v>17</v>
      </c>
      <c r="V1333" s="23">
        <v>200</v>
      </c>
      <c r="W1333" s="25">
        <v>605978033.87999988</v>
      </c>
      <c r="X1333" s="25">
        <v>632361582.24000001</v>
      </c>
      <c r="Y1333" s="25">
        <v>613157508.08000004</v>
      </c>
      <c r="Z1333" s="25">
        <v>707787123.86999953</v>
      </c>
      <c r="AA1333" s="25">
        <v>843348687.62000024</v>
      </c>
      <c r="AB1333" s="25">
        <v>784643902.4799999</v>
      </c>
      <c r="AC1333" s="26">
        <v>45152.505756550927</v>
      </c>
      <c r="AD1333" s="27">
        <f>ROW()</f>
        <v>1333</v>
      </c>
      <c r="AE1333" s="27">
        <f>1</f>
        <v>1</v>
      </c>
      <c r="AF1333" s="27">
        <f>SUBTOTAL(109,Tbl_NGF_Data[[#This Row],[Counter]])</f>
        <v>1</v>
      </c>
    </row>
    <row r="1334" spans="2:32" ht="45" x14ac:dyDescent="0.25">
      <c r="B1334" s="21" t="s">
        <v>245</v>
      </c>
      <c r="C1334" s="22" t="s">
        <v>2056</v>
      </c>
      <c r="D1334" s="23">
        <v>7</v>
      </c>
      <c r="E1334" s="22" t="s">
        <v>245</v>
      </c>
      <c r="F1334" s="23">
        <v>7</v>
      </c>
      <c r="G1334" s="22" t="s">
        <v>2056</v>
      </c>
      <c r="H1334" s="22" t="s">
        <v>1327</v>
      </c>
      <c r="I1334" s="23">
        <v>1</v>
      </c>
      <c r="J1334" s="23">
        <v>197</v>
      </c>
      <c r="K1334" s="23" t="s">
        <v>2092</v>
      </c>
      <c r="L1334" s="22" t="s">
        <v>2093</v>
      </c>
      <c r="M1334" s="21" t="s">
        <v>253</v>
      </c>
      <c r="N1334" s="23" t="s">
        <v>1223</v>
      </c>
      <c r="O1334" s="22" t="s">
        <v>1224</v>
      </c>
      <c r="P1334" s="22" t="s">
        <v>1225</v>
      </c>
      <c r="Q1334" s="23" t="s">
        <v>2104</v>
      </c>
      <c r="R1334" s="22" t="s">
        <v>2105</v>
      </c>
      <c r="S1334" s="21" t="s">
        <v>257</v>
      </c>
      <c r="T1334" s="23" t="s">
        <v>2106</v>
      </c>
      <c r="U1334" s="24" t="s">
        <v>18</v>
      </c>
      <c r="V1334" s="23">
        <v>220</v>
      </c>
      <c r="W1334" s="25">
        <v>2500709.120000124</v>
      </c>
      <c r="X1334" s="25">
        <v>37064.759999990463</v>
      </c>
      <c r="Y1334" s="25">
        <v>292355.91999995708</v>
      </c>
      <c r="Z1334" s="25">
        <v>443999.13000047207</v>
      </c>
      <c r="AA1334" s="25">
        <v>13123.379999756813</v>
      </c>
      <c r="AB1334" s="25">
        <v>27812.520000100136</v>
      </c>
      <c r="AC1334" s="26">
        <v>45152.505756550927</v>
      </c>
      <c r="AD1334" s="27">
        <f>ROW()</f>
        <v>1334</v>
      </c>
      <c r="AE1334" s="27">
        <f>1</f>
        <v>1</v>
      </c>
      <c r="AF1334" s="27">
        <f>SUBTOTAL(109,Tbl_NGF_Data[[#This Row],[Counter]])</f>
        <v>1</v>
      </c>
    </row>
    <row r="1335" spans="2:32" ht="30" x14ac:dyDescent="0.25">
      <c r="B1335" s="21" t="s">
        <v>245</v>
      </c>
      <c r="C1335" s="22" t="s">
        <v>2056</v>
      </c>
      <c r="D1335" s="23">
        <v>7</v>
      </c>
      <c r="E1335" s="22" t="s">
        <v>245</v>
      </c>
      <c r="F1335" s="23">
        <v>7</v>
      </c>
      <c r="G1335" s="22" t="s">
        <v>2056</v>
      </c>
      <c r="H1335" s="22" t="s">
        <v>1327</v>
      </c>
      <c r="I1335" s="23">
        <v>1</v>
      </c>
      <c r="J1335" s="23">
        <v>197</v>
      </c>
      <c r="K1335" s="23" t="s">
        <v>2092</v>
      </c>
      <c r="L1335" s="22" t="s">
        <v>2093</v>
      </c>
      <c r="M1335" s="21" t="s">
        <v>253</v>
      </c>
      <c r="N1335" s="23" t="s">
        <v>1223</v>
      </c>
      <c r="O1335" s="22" t="s">
        <v>1224</v>
      </c>
      <c r="P1335" s="22" t="s">
        <v>1225</v>
      </c>
      <c r="Q1335" s="23" t="s">
        <v>2104</v>
      </c>
      <c r="R1335" s="22" t="s">
        <v>2105</v>
      </c>
      <c r="S1335" s="21" t="s">
        <v>257</v>
      </c>
      <c r="T1335" s="23" t="s">
        <v>2106</v>
      </c>
      <c r="U1335" s="24" t="s">
        <v>19</v>
      </c>
      <c r="V1335" s="23">
        <v>500</v>
      </c>
      <c r="W1335" s="25">
        <v>1183243.06</v>
      </c>
      <c r="X1335" s="25">
        <v>3078769.28</v>
      </c>
      <c r="Y1335" s="25">
        <v>1846804.8699999999</v>
      </c>
      <c r="Z1335" s="25">
        <v>565170.01</v>
      </c>
      <c r="AA1335" s="25">
        <v>429947.86</v>
      </c>
      <c r="AB1335" s="25">
        <v>3521679.2399999998</v>
      </c>
      <c r="AC1335" s="26">
        <v>45152.505756550927</v>
      </c>
      <c r="AD1335" s="27">
        <f>ROW()</f>
        <v>1335</v>
      </c>
      <c r="AE1335" s="27">
        <f>1</f>
        <v>1</v>
      </c>
      <c r="AF1335" s="27">
        <f>SUBTOTAL(109,Tbl_NGF_Data[[#This Row],[Counter]])</f>
        <v>1</v>
      </c>
    </row>
    <row r="1336" spans="2:32" ht="45" x14ac:dyDescent="0.25">
      <c r="B1336" s="21" t="s">
        <v>245</v>
      </c>
      <c r="C1336" s="22" t="s">
        <v>2056</v>
      </c>
      <c r="D1336" s="23">
        <v>7</v>
      </c>
      <c r="E1336" s="22" t="s">
        <v>245</v>
      </c>
      <c r="F1336" s="23">
        <v>7</v>
      </c>
      <c r="G1336" s="22" t="s">
        <v>2056</v>
      </c>
      <c r="H1336" s="22" t="s">
        <v>1327</v>
      </c>
      <c r="I1336" s="23">
        <v>1</v>
      </c>
      <c r="J1336" s="23">
        <v>197</v>
      </c>
      <c r="K1336" s="23" t="s">
        <v>2092</v>
      </c>
      <c r="L1336" s="22" t="s">
        <v>2093</v>
      </c>
      <c r="M1336" s="21" t="s">
        <v>253</v>
      </c>
      <c r="N1336" s="23" t="s">
        <v>1186</v>
      </c>
      <c r="O1336" s="22" t="s">
        <v>1187</v>
      </c>
      <c r="P1336" s="22" t="s">
        <v>1188</v>
      </c>
      <c r="Q1336" s="23" t="s">
        <v>2107</v>
      </c>
      <c r="R1336" s="22" t="s">
        <v>2108</v>
      </c>
      <c r="S1336" s="21" t="s">
        <v>258</v>
      </c>
      <c r="T1336" s="23" t="s">
        <v>2109</v>
      </c>
      <c r="U1336" s="24" t="s">
        <v>15</v>
      </c>
      <c r="V1336" s="23">
        <v>100</v>
      </c>
      <c r="W1336" s="25">
        <v>0</v>
      </c>
      <c r="X1336" s="25">
        <v>0</v>
      </c>
      <c r="Y1336" s="25">
        <v>0</v>
      </c>
      <c r="Z1336" s="25">
        <v>0</v>
      </c>
      <c r="AA1336" s="25">
        <v>0</v>
      </c>
      <c r="AB1336" s="25">
        <v>100242993.44000001</v>
      </c>
      <c r="AC1336" s="26">
        <v>45152.505756550927</v>
      </c>
      <c r="AD1336" s="27">
        <f>ROW()</f>
        <v>1336</v>
      </c>
      <c r="AE1336" s="27">
        <f>1</f>
        <v>1</v>
      </c>
      <c r="AF1336" s="27">
        <f>SUBTOTAL(109,Tbl_NGF_Data[[#This Row],[Counter]])</f>
        <v>1</v>
      </c>
    </row>
    <row r="1337" spans="2:32" ht="45" x14ac:dyDescent="0.25">
      <c r="B1337" s="21" t="s">
        <v>245</v>
      </c>
      <c r="C1337" s="22" t="s">
        <v>2056</v>
      </c>
      <c r="D1337" s="23">
        <v>7</v>
      </c>
      <c r="E1337" s="22" t="s">
        <v>245</v>
      </c>
      <c r="F1337" s="23">
        <v>7</v>
      </c>
      <c r="G1337" s="22" t="s">
        <v>2056</v>
      </c>
      <c r="H1337" s="22" t="s">
        <v>1327</v>
      </c>
      <c r="I1337" s="23">
        <v>1</v>
      </c>
      <c r="J1337" s="23">
        <v>197</v>
      </c>
      <c r="K1337" s="23" t="s">
        <v>2092</v>
      </c>
      <c r="L1337" s="22" t="s">
        <v>2093</v>
      </c>
      <c r="M1337" s="21" t="s">
        <v>253</v>
      </c>
      <c r="N1337" s="23" t="s">
        <v>1186</v>
      </c>
      <c r="O1337" s="22" t="s">
        <v>1187</v>
      </c>
      <c r="P1337" s="22" t="s">
        <v>1188</v>
      </c>
      <c r="Q1337" s="23" t="s">
        <v>2107</v>
      </c>
      <c r="R1337" s="22" t="s">
        <v>2108</v>
      </c>
      <c r="S1337" s="21" t="s">
        <v>258</v>
      </c>
      <c r="T1337" s="23" t="s">
        <v>2109</v>
      </c>
      <c r="U1337" s="24" t="s">
        <v>16</v>
      </c>
      <c r="V1337" s="23">
        <v>135</v>
      </c>
      <c r="W1337" s="25">
        <v>0</v>
      </c>
      <c r="X1337" s="25">
        <v>0</v>
      </c>
      <c r="Y1337" s="25">
        <v>0</v>
      </c>
      <c r="Z1337" s="25">
        <v>0</v>
      </c>
      <c r="AA1337" s="25">
        <v>0</v>
      </c>
      <c r="AB1337" s="25">
        <v>98806456.299999982</v>
      </c>
      <c r="AC1337" s="26">
        <v>45152.505756550927</v>
      </c>
      <c r="AD1337" s="27">
        <f>ROW()</f>
        <v>1337</v>
      </c>
      <c r="AE1337" s="27">
        <f>1</f>
        <v>1</v>
      </c>
      <c r="AF1337" s="27">
        <f>SUBTOTAL(109,Tbl_NGF_Data[[#This Row],[Counter]])</f>
        <v>1</v>
      </c>
    </row>
    <row r="1338" spans="2:32" ht="45" x14ac:dyDescent="0.25">
      <c r="B1338" s="21" t="s">
        <v>245</v>
      </c>
      <c r="C1338" s="22" t="s">
        <v>2056</v>
      </c>
      <c r="D1338" s="23">
        <v>7</v>
      </c>
      <c r="E1338" s="22" t="s">
        <v>245</v>
      </c>
      <c r="F1338" s="23">
        <v>7</v>
      </c>
      <c r="G1338" s="22" t="s">
        <v>2056</v>
      </c>
      <c r="H1338" s="22" t="s">
        <v>1327</v>
      </c>
      <c r="I1338" s="23">
        <v>1</v>
      </c>
      <c r="J1338" s="23">
        <v>197</v>
      </c>
      <c r="K1338" s="23" t="s">
        <v>2092</v>
      </c>
      <c r="L1338" s="22" t="s">
        <v>2093</v>
      </c>
      <c r="M1338" s="21" t="s">
        <v>253</v>
      </c>
      <c r="N1338" s="23" t="s">
        <v>1186</v>
      </c>
      <c r="O1338" s="22" t="s">
        <v>1187</v>
      </c>
      <c r="P1338" s="22" t="s">
        <v>1188</v>
      </c>
      <c r="Q1338" s="23" t="s">
        <v>2107</v>
      </c>
      <c r="R1338" s="22" t="s">
        <v>2108</v>
      </c>
      <c r="S1338" s="21" t="s">
        <v>258</v>
      </c>
      <c r="T1338" s="23" t="s">
        <v>2109</v>
      </c>
      <c r="U1338" s="24" t="s">
        <v>17</v>
      </c>
      <c r="V1338" s="23">
        <v>200</v>
      </c>
      <c r="W1338" s="25">
        <v>0</v>
      </c>
      <c r="X1338" s="25">
        <v>0</v>
      </c>
      <c r="Y1338" s="25">
        <v>0</v>
      </c>
      <c r="Z1338" s="25">
        <v>0</v>
      </c>
      <c r="AA1338" s="25">
        <v>0</v>
      </c>
      <c r="AB1338" s="25">
        <v>237762.3</v>
      </c>
      <c r="AC1338" s="26">
        <v>45152.505756550927</v>
      </c>
      <c r="AD1338" s="27">
        <f>ROW()</f>
        <v>1338</v>
      </c>
      <c r="AE1338" s="27">
        <f>1</f>
        <v>1</v>
      </c>
      <c r="AF1338" s="27">
        <f>SUBTOTAL(109,Tbl_NGF_Data[[#This Row],[Counter]])</f>
        <v>1</v>
      </c>
    </row>
    <row r="1339" spans="2:32" ht="45" x14ac:dyDescent="0.25">
      <c r="B1339" s="21" t="s">
        <v>245</v>
      </c>
      <c r="C1339" s="22" t="s">
        <v>2056</v>
      </c>
      <c r="D1339" s="23">
        <v>7</v>
      </c>
      <c r="E1339" s="22" t="s">
        <v>245</v>
      </c>
      <c r="F1339" s="23">
        <v>7</v>
      </c>
      <c r="G1339" s="22" t="s">
        <v>2056</v>
      </c>
      <c r="H1339" s="22" t="s">
        <v>1327</v>
      </c>
      <c r="I1339" s="23">
        <v>1</v>
      </c>
      <c r="J1339" s="23">
        <v>197</v>
      </c>
      <c r="K1339" s="23" t="s">
        <v>2092</v>
      </c>
      <c r="L1339" s="22" t="s">
        <v>2093</v>
      </c>
      <c r="M1339" s="21" t="s">
        <v>253</v>
      </c>
      <c r="N1339" s="23" t="s">
        <v>1186</v>
      </c>
      <c r="O1339" s="22" t="s">
        <v>1187</v>
      </c>
      <c r="P1339" s="22" t="s">
        <v>1188</v>
      </c>
      <c r="Q1339" s="23" t="s">
        <v>2107</v>
      </c>
      <c r="R1339" s="22" t="s">
        <v>2108</v>
      </c>
      <c r="S1339" s="21" t="s">
        <v>258</v>
      </c>
      <c r="T1339" s="23" t="s">
        <v>2109</v>
      </c>
      <c r="U1339" s="24" t="s">
        <v>18</v>
      </c>
      <c r="V1339" s="23">
        <v>220</v>
      </c>
      <c r="W1339" s="25">
        <v>0</v>
      </c>
      <c r="X1339" s="25">
        <v>0</v>
      </c>
      <c r="Y1339" s="25">
        <v>0</v>
      </c>
      <c r="Z1339" s="25">
        <v>0</v>
      </c>
      <c r="AA1339" s="25">
        <v>0</v>
      </c>
      <c r="AB1339" s="25">
        <v>98568693.999999985</v>
      </c>
      <c r="AC1339" s="26">
        <v>45152.505756550927</v>
      </c>
      <c r="AD1339" s="27">
        <f>ROW()</f>
        <v>1339</v>
      </c>
      <c r="AE1339" s="27">
        <f>1</f>
        <v>1</v>
      </c>
      <c r="AF1339" s="27">
        <f>SUBTOTAL(109,Tbl_NGF_Data[[#This Row],[Counter]])</f>
        <v>1</v>
      </c>
    </row>
    <row r="1340" spans="2:32" ht="45" x14ac:dyDescent="0.25">
      <c r="B1340" s="21" t="s">
        <v>245</v>
      </c>
      <c r="C1340" s="22" t="s">
        <v>2056</v>
      </c>
      <c r="D1340" s="23">
        <v>7</v>
      </c>
      <c r="E1340" s="22" t="s">
        <v>245</v>
      </c>
      <c r="F1340" s="23">
        <v>7</v>
      </c>
      <c r="G1340" s="22" t="s">
        <v>2056</v>
      </c>
      <c r="H1340" s="22" t="s">
        <v>1327</v>
      </c>
      <c r="I1340" s="23">
        <v>1</v>
      </c>
      <c r="J1340" s="23">
        <v>197</v>
      </c>
      <c r="K1340" s="23" t="s">
        <v>2092</v>
      </c>
      <c r="L1340" s="22" t="s">
        <v>2093</v>
      </c>
      <c r="M1340" s="21" t="s">
        <v>253</v>
      </c>
      <c r="N1340" s="23" t="s">
        <v>1186</v>
      </c>
      <c r="O1340" s="22" t="s">
        <v>1187</v>
      </c>
      <c r="P1340" s="22" t="s">
        <v>1188</v>
      </c>
      <c r="Q1340" s="23" t="s">
        <v>2107</v>
      </c>
      <c r="R1340" s="22" t="s">
        <v>2108</v>
      </c>
      <c r="S1340" s="21" t="s">
        <v>258</v>
      </c>
      <c r="T1340" s="23" t="s">
        <v>2109</v>
      </c>
      <c r="U1340" s="24" t="s">
        <v>19</v>
      </c>
      <c r="V1340" s="23">
        <v>500</v>
      </c>
      <c r="W1340" s="25">
        <v>0</v>
      </c>
      <c r="X1340" s="25">
        <v>0</v>
      </c>
      <c r="Y1340" s="25">
        <v>0</v>
      </c>
      <c r="Z1340" s="25">
        <v>0</v>
      </c>
      <c r="AA1340" s="25">
        <v>0</v>
      </c>
      <c r="AB1340" s="25">
        <v>1674299.44</v>
      </c>
      <c r="AC1340" s="26">
        <v>45152.505756550927</v>
      </c>
      <c r="AD1340" s="27">
        <f>ROW()</f>
        <v>1340</v>
      </c>
      <c r="AE1340" s="27">
        <f>1</f>
        <v>1</v>
      </c>
      <c r="AF1340" s="27">
        <f>SUBTOTAL(109,Tbl_NGF_Data[[#This Row],[Counter]])</f>
        <v>1</v>
      </c>
    </row>
    <row r="1341" spans="2:32" ht="45" x14ac:dyDescent="0.25">
      <c r="B1341" s="21" t="s">
        <v>245</v>
      </c>
      <c r="C1341" s="22" t="s">
        <v>2056</v>
      </c>
      <c r="D1341" s="23">
        <v>7</v>
      </c>
      <c r="E1341" s="22" t="s">
        <v>245</v>
      </c>
      <c r="F1341" s="23">
        <v>7</v>
      </c>
      <c r="G1341" s="22" t="s">
        <v>2056</v>
      </c>
      <c r="H1341" s="22" t="s">
        <v>1327</v>
      </c>
      <c r="I1341" s="23">
        <v>1</v>
      </c>
      <c r="J1341" s="23">
        <v>197</v>
      </c>
      <c r="K1341" s="23" t="s">
        <v>2092</v>
      </c>
      <c r="L1341" s="22" t="s">
        <v>2093</v>
      </c>
      <c r="M1341" s="21" t="s">
        <v>253</v>
      </c>
      <c r="N1341" s="23" t="s">
        <v>1186</v>
      </c>
      <c r="O1341" s="22" t="s">
        <v>1187</v>
      </c>
      <c r="P1341" s="22" t="s">
        <v>1188</v>
      </c>
      <c r="Q1341" s="23" t="s">
        <v>2110</v>
      </c>
      <c r="R1341" s="22" t="s">
        <v>2111</v>
      </c>
      <c r="S1341" s="21" t="s">
        <v>259</v>
      </c>
      <c r="T1341" s="23" t="s">
        <v>2112</v>
      </c>
      <c r="U1341" s="24" t="s">
        <v>15</v>
      </c>
      <c r="V1341" s="23">
        <v>100</v>
      </c>
      <c r="W1341" s="25">
        <v>0</v>
      </c>
      <c r="X1341" s="25">
        <v>0</v>
      </c>
      <c r="Y1341" s="25">
        <v>0</v>
      </c>
      <c r="Z1341" s="25">
        <v>0</v>
      </c>
      <c r="AA1341" s="25">
        <v>0</v>
      </c>
      <c r="AB1341" s="25">
        <v>451248518.86000001</v>
      </c>
      <c r="AC1341" s="26">
        <v>45152.505756550927</v>
      </c>
      <c r="AD1341" s="27">
        <f>ROW()</f>
        <v>1341</v>
      </c>
      <c r="AE1341" s="27">
        <f>1</f>
        <v>1</v>
      </c>
      <c r="AF1341" s="27">
        <f>SUBTOTAL(109,Tbl_NGF_Data[[#This Row],[Counter]])</f>
        <v>1</v>
      </c>
    </row>
    <row r="1342" spans="2:32" ht="45" x14ac:dyDescent="0.25">
      <c r="B1342" s="21" t="s">
        <v>245</v>
      </c>
      <c r="C1342" s="22" t="s">
        <v>2056</v>
      </c>
      <c r="D1342" s="23">
        <v>7</v>
      </c>
      <c r="E1342" s="22" t="s">
        <v>245</v>
      </c>
      <c r="F1342" s="23">
        <v>7</v>
      </c>
      <c r="G1342" s="22" t="s">
        <v>2056</v>
      </c>
      <c r="H1342" s="22" t="s">
        <v>1327</v>
      </c>
      <c r="I1342" s="23">
        <v>1</v>
      </c>
      <c r="J1342" s="23">
        <v>197</v>
      </c>
      <c r="K1342" s="23" t="s">
        <v>2092</v>
      </c>
      <c r="L1342" s="22" t="s">
        <v>2093</v>
      </c>
      <c r="M1342" s="21" t="s">
        <v>253</v>
      </c>
      <c r="N1342" s="23" t="s">
        <v>1186</v>
      </c>
      <c r="O1342" s="22" t="s">
        <v>1187</v>
      </c>
      <c r="P1342" s="22" t="s">
        <v>1188</v>
      </c>
      <c r="Q1342" s="23" t="s">
        <v>2110</v>
      </c>
      <c r="R1342" s="22" t="s">
        <v>2111</v>
      </c>
      <c r="S1342" s="21" t="s">
        <v>259</v>
      </c>
      <c r="T1342" s="23" t="s">
        <v>2112</v>
      </c>
      <c r="U1342" s="24" t="s">
        <v>16</v>
      </c>
      <c r="V1342" s="23">
        <v>135</v>
      </c>
      <c r="W1342" s="25">
        <v>0</v>
      </c>
      <c r="X1342" s="25">
        <v>0</v>
      </c>
      <c r="Y1342" s="25">
        <v>0</v>
      </c>
      <c r="Z1342" s="25">
        <v>0</v>
      </c>
      <c r="AA1342" s="25">
        <v>0</v>
      </c>
      <c r="AB1342" s="25">
        <v>450000000</v>
      </c>
      <c r="AC1342" s="26">
        <v>45152.505756550927</v>
      </c>
      <c r="AD1342" s="27">
        <f>ROW()</f>
        <v>1342</v>
      </c>
      <c r="AE1342" s="27">
        <f>1</f>
        <v>1</v>
      </c>
      <c r="AF1342" s="27">
        <f>SUBTOTAL(109,Tbl_NGF_Data[[#This Row],[Counter]])</f>
        <v>1</v>
      </c>
    </row>
    <row r="1343" spans="2:32" ht="45" x14ac:dyDescent="0.25">
      <c r="B1343" s="21" t="s">
        <v>245</v>
      </c>
      <c r="C1343" s="22" t="s">
        <v>2056</v>
      </c>
      <c r="D1343" s="23">
        <v>7</v>
      </c>
      <c r="E1343" s="22" t="s">
        <v>245</v>
      </c>
      <c r="F1343" s="23">
        <v>7</v>
      </c>
      <c r="G1343" s="22" t="s">
        <v>2056</v>
      </c>
      <c r="H1343" s="22" t="s">
        <v>1327</v>
      </c>
      <c r="I1343" s="23">
        <v>1</v>
      </c>
      <c r="J1343" s="23">
        <v>197</v>
      </c>
      <c r="K1343" s="23" t="s">
        <v>2092</v>
      </c>
      <c r="L1343" s="22" t="s">
        <v>2093</v>
      </c>
      <c r="M1343" s="21" t="s">
        <v>253</v>
      </c>
      <c r="N1343" s="23" t="s">
        <v>1186</v>
      </c>
      <c r="O1343" s="22" t="s">
        <v>1187</v>
      </c>
      <c r="P1343" s="22" t="s">
        <v>1188</v>
      </c>
      <c r="Q1343" s="23" t="s">
        <v>2110</v>
      </c>
      <c r="R1343" s="22" t="s">
        <v>2111</v>
      </c>
      <c r="S1343" s="21" t="s">
        <v>259</v>
      </c>
      <c r="T1343" s="23" t="s">
        <v>2112</v>
      </c>
      <c r="U1343" s="24" t="s">
        <v>18</v>
      </c>
      <c r="V1343" s="23">
        <v>220</v>
      </c>
      <c r="W1343" s="25">
        <v>0</v>
      </c>
      <c r="X1343" s="25">
        <v>0</v>
      </c>
      <c r="Y1343" s="25">
        <v>0</v>
      </c>
      <c r="Z1343" s="25">
        <v>0</v>
      </c>
      <c r="AA1343" s="25">
        <v>0</v>
      </c>
      <c r="AB1343" s="25">
        <v>450000000</v>
      </c>
      <c r="AC1343" s="26">
        <v>45152.505756550927</v>
      </c>
      <c r="AD1343" s="27">
        <f>ROW()</f>
        <v>1343</v>
      </c>
      <c r="AE1343" s="27">
        <f>1</f>
        <v>1</v>
      </c>
      <c r="AF1343" s="27">
        <f>SUBTOTAL(109,Tbl_NGF_Data[[#This Row],[Counter]])</f>
        <v>1</v>
      </c>
    </row>
    <row r="1344" spans="2:32" ht="45" x14ac:dyDescent="0.25">
      <c r="B1344" s="21" t="s">
        <v>245</v>
      </c>
      <c r="C1344" s="22" t="s">
        <v>2056</v>
      </c>
      <c r="D1344" s="23">
        <v>7</v>
      </c>
      <c r="E1344" s="22" t="s">
        <v>245</v>
      </c>
      <c r="F1344" s="23">
        <v>7</v>
      </c>
      <c r="G1344" s="22" t="s">
        <v>2056</v>
      </c>
      <c r="H1344" s="22" t="s">
        <v>1327</v>
      </c>
      <c r="I1344" s="23">
        <v>1</v>
      </c>
      <c r="J1344" s="23">
        <v>197</v>
      </c>
      <c r="K1344" s="23" t="s">
        <v>2092</v>
      </c>
      <c r="L1344" s="22" t="s">
        <v>2093</v>
      </c>
      <c r="M1344" s="21" t="s">
        <v>253</v>
      </c>
      <c r="N1344" s="23" t="s">
        <v>1186</v>
      </c>
      <c r="O1344" s="22" t="s">
        <v>1187</v>
      </c>
      <c r="P1344" s="22" t="s">
        <v>1188</v>
      </c>
      <c r="Q1344" s="23" t="s">
        <v>2110</v>
      </c>
      <c r="R1344" s="22" t="s">
        <v>2111</v>
      </c>
      <c r="S1344" s="21" t="s">
        <v>259</v>
      </c>
      <c r="T1344" s="23" t="s">
        <v>2112</v>
      </c>
      <c r="U1344" s="24" t="s">
        <v>19</v>
      </c>
      <c r="V1344" s="23">
        <v>500</v>
      </c>
      <c r="W1344" s="25">
        <v>0</v>
      </c>
      <c r="X1344" s="25">
        <v>0</v>
      </c>
      <c r="Y1344" s="25">
        <v>0</v>
      </c>
      <c r="Z1344" s="25">
        <v>0</v>
      </c>
      <c r="AA1344" s="25">
        <v>0</v>
      </c>
      <c r="AB1344" s="25">
        <v>1248518.8600000001</v>
      </c>
      <c r="AC1344" s="26">
        <v>45152.505756550927</v>
      </c>
      <c r="AD1344" s="27">
        <f>ROW()</f>
        <v>1344</v>
      </c>
      <c r="AE1344" s="27">
        <f>1</f>
        <v>1</v>
      </c>
      <c r="AF1344" s="27">
        <f>SUBTOTAL(109,Tbl_NGF_Data[[#This Row],[Counter]])</f>
        <v>1</v>
      </c>
    </row>
    <row r="1345" spans="2:32" ht="30" x14ac:dyDescent="0.25">
      <c r="B1345" s="21" t="s">
        <v>245</v>
      </c>
      <c r="C1345" s="22" t="s">
        <v>2056</v>
      </c>
      <c r="D1345" s="23">
        <v>7</v>
      </c>
      <c r="E1345" s="22" t="s">
        <v>245</v>
      </c>
      <c r="F1345" s="23">
        <v>7</v>
      </c>
      <c r="G1345" s="22" t="s">
        <v>2056</v>
      </c>
      <c r="H1345" s="22" t="s">
        <v>1327</v>
      </c>
      <c r="I1345" s="23">
        <v>1</v>
      </c>
      <c r="J1345" s="23">
        <v>197</v>
      </c>
      <c r="K1345" s="23" t="s">
        <v>2092</v>
      </c>
      <c r="L1345" s="22" t="s">
        <v>2093</v>
      </c>
      <c r="M1345" s="21" t="s">
        <v>253</v>
      </c>
      <c r="N1345" s="23" t="s">
        <v>1186</v>
      </c>
      <c r="O1345" s="22" t="s">
        <v>1187</v>
      </c>
      <c r="P1345" s="22" t="s">
        <v>1188</v>
      </c>
      <c r="Q1345" s="23" t="s">
        <v>1320</v>
      </c>
      <c r="R1345" s="22" t="s">
        <v>1321</v>
      </c>
      <c r="S1345" s="21" t="s">
        <v>209</v>
      </c>
      <c r="T1345" s="23" t="s">
        <v>2113</v>
      </c>
      <c r="U1345" s="24" t="s">
        <v>16</v>
      </c>
      <c r="V1345" s="23">
        <v>135</v>
      </c>
      <c r="W1345" s="25">
        <v>0</v>
      </c>
      <c r="X1345" s="25">
        <v>0</v>
      </c>
      <c r="Y1345" s="25">
        <v>0</v>
      </c>
      <c r="Z1345" s="25">
        <v>36000000</v>
      </c>
      <c r="AA1345" s="25">
        <v>40000000</v>
      </c>
      <c r="AB1345" s="25">
        <v>0</v>
      </c>
      <c r="AC1345" s="26">
        <v>45152.505756550927</v>
      </c>
      <c r="AD1345" s="27">
        <f>ROW()</f>
        <v>1345</v>
      </c>
      <c r="AE1345" s="27">
        <f>1</f>
        <v>1</v>
      </c>
      <c r="AF1345" s="27">
        <f>SUBTOTAL(109,Tbl_NGF_Data[[#This Row],[Counter]])</f>
        <v>1</v>
      </c>
    </row>
    <row r="1346" spans="2:32" ht="30" x14ac:dyDescent="0.25">
      <c r="B1346" s="21" t="s">
        <v>245</v>
      </c>
      <c r="C1346" s="22" t="s">
        <v>2056</v>
      </c>
      <c r="D1346" s="23">
        <v>7</v>
      </c>
      <c r="E1346" s="22" t="s">
        <v>245</v>
      </c>
      <c r="F1346" s="23">
        <v>7</v>
      </c>
      <c r="G1346" s="22" t="s">
        <v>2056</v>
      </c>
      <c r="H1346" s="22" t="s">
        <v>1327</v>
      </c>
      <c r="I1346" s="23">
        <v>1</v>
      </c>
      <c r="J1346" s="23">
        <v>197</v>
      </c>
      <c r="K1346" s="23" t="s">
        <v>2092</v>
      </c>
      <c r="L1346" s="22" t="s">
        <v>2093</v>
      </c>
      <c r="M1346" s="21" t="s">
        <v>253</v>
      </c>
      <c r="N1346" s="23" t="s">
        <v>1186</v>
      </c>
      <c r="O1346" s="22" t="s">
        <v>1187</v>
      </c>
      <c r="P1346" s="22" t="s">
        <v>1188</v>
      </c>
      <c r="Q1346" s="23" t="s">
        <v>1320</v>
      </c>
      <c r="R1346" s="22" t="s">
        <v>1321</v>
      </c>
      <c r="S1346" s="21" t="s">
        <v>209</v>
      </c>
      <c r="T1346" s="23" t="s">
        <v>2113</v>
      </c>
      <c r="U1346" s="24" t="s">
        <v>17</v>
      </c>
      <c r="V1346" s="23">
        <v>200</v>
      </c>
      <c r="W1346" s="25">
        <v>0</v>
      </c>
      <c r="X1346" s="25">
        <v>0</v>
      </c>
      <c r="Y1346" s="25">
        <v>0</v>
      </c>
      <c r="Z1346" s="25">
        <v>36000000.000000007</v>
      </c>
      <c r="AA1346" s="25">
        <v>40000000.000000007</v>
      </c>
      <c r="AB1346" s="25">
        <v>0</v>
      </c>
      <c r="AC1346" s="26">
        <v>45152.505756550927</v>
      </c>
      <c r="AD1346" s="27">
        <f>ROW()</f>
        <v>1346</v>
      </c>
      <c r="AE1346" s="27">
        <f>1</f>
        <v>1</v>
      </c>
      <c r="AF1346" s="27">
        <f>SUBTOTAL(109,Tbl_NGF_Data[[#This Row],[Counter]])</f>
        <v>1</v>
      </c>
    </row>
    <row r="1347" spans="2:32" ht="45" x14ac:dyDescent="0.25">
      <c r="B1347" s="21" t="s">
        <v>245</v>
      </c>
      <c r="C1347" s="22" t="s">
        <v>2056</v>
      </c>
      <c r="D1347" s="23">
        <v>7</v>
      </c>
      <c r="E1347" s="22" t="s">
        <v>245</v>
      </c>
      <c r="F1347" s="23">
        <v>7</v>
      </c>
      <c r="G1347" s="22" t="s">
        <v>2056</v>
      </c>
      <c r="H1347" s="22" t="s">
        <v>1327</v>
      </c>
      <c r="I1347" s="23">
        <v>1</v>
      </c>
      <c r="J1347" s="23">
        <v>197</v>
      </c>
      <c r="K1347" s="23" t="s">
        <v>2092</v>
      </c>
      <c r="L1347" s="22" t="s">
        <v>2093</v>
      </c>
      <c r="M1347" s="21" t="s">
        <v>253</v>
      </c>
      <c r="N1347" s="23" t="s">
        <v>1186</v>
      </c>
      <c r="O1347" s="22" t="s">
        <v>1187</v>
      </c>
      <c r="P1347" s="22" t="s">
        <v>1188</v>
      </c>
      <c r="Q1347" s="23" t="s">
        <v>1320</v>
      </c>
      <c r="R1347" s="22" t="s">
        <v>1321</v>
      </c>
      <c r="S1347" s="21" t="s">
        <v>209</v>
      </c>
      <c r="T1347" s="23" t="s">
        <v>2113</v>
      </c>
      <c r="U1347" s="24" t="s">
        <v>18</v>
      </c>
      <c r="V1347" s="23">
        <v>220</v>
      </c>
      <c r="W1347" s="25">
        <v>0</v>
      </c>
      <c r="X1347" s="25">
        <v>0</v>
      </c>
      <c r="Y1347" s="25">
        <v>0</v>
      </c>
      <c r="Z1347" s="25">
        <v>-7.4505805969238281E-9</v>
      </c>
      <c r="AA1347" s="25">
        <v>-7.4505805969238281E-9</v>
      </c>
      <c r="AB1347" s="25">
        <v>0</v>
      </c>
      <c r="AC1347" s="26">
        <v>45152.505756550927</v>
      </c>
      <c r="AD1347" s="27">
        <f>ROW()</f>
        <v>1347</v>
      </c>
      <c r="AE1347" s="27">
        <f>1</f>
        <v>1</v>
      </c>
      <c r="AF1347" s="27">
        <f>SUBTOTAL(109,Tbl_NGF_Data[[#This Row],[Counter]])</f>
        <v>1</v>
      </c>
    </row>
    <row r="1348" spans="2:32" ht="45" x14ac:dyDescent="0.25">
      <c r="B1348" s="21" t="s">
        <v>245</v>
      </c>
      <c r="C1348" s="22" t="s">
        <v>2056</v>
      </c>
      <c r="D1348" s="23">
        <v>7</v>
      </c>
      <c r="E1348" s="22" t="s">
        <v>245</v>
      </c>
      <c r="F1348" s="23">
        <v>7</v>
      </c>
      <c r="G1348" s="22" t="s">
        <v>2056</v>
      </c>
      <c r="H1348" s="22" t="s">
        <v>1327</v>
      </c>
      <c r="I1348" s="23">
        <v>1</v>
      </c>
      <c r="J1348" s="23">
        <v>197</v>
      </c>
      <c r="K1348" s="23" t="s">
        <v>2092</v>
      </c>
      <c r="L1348" s="22" t="s">
        <v>2093</v>
      </c>
      <c r="M1348" s="21" t="s">
        <v>253</v>
      </c>
      <c r="N1348" s="23" t="s">
        <v>1186</v>
      </c>
      <c r="O1348" s="22" t="s">
        <v>1187</v>
      </c>
      <c r="P1348" s="22" t="s">
        <v>1188</v>
      </c>
      <c r="Q1348" s="23" t="s">
        <v>2114</v>
      </c>
      <c r="R1348" s="22" t="s">
        <v>2115</v>
      </c>
      <c r="S1348" s="21" t="s">
        <v>260</v>
      </c>
      <c r="T1348" s="23" t="s">
        <v>2116</v>
      </c>
      <c r="U1348" s="24" t="s">
        <v>19</v>
      </c>
      <c r="V1348" s="23">
        <v>500</v>
      </c>
      <c r="W1348" s="25">
        <v>376560870.33999997</v>
      </c>
      <c r="X1348" s="25">
        <v>392605300.20999998</v>
      </c>
      <c r="Y1348" s="25">
        <v>406044118.99000001</v>
      </c>
      <c r="Z1348" s="25">
        <v>458362738.92000002</v>
      </c>
      <c r="AA1348" s="25">
        <v>522471516.63</v>
      </c>
      <c r="AB1348" s="25">
        <v>557006677.99000001</v>
      </c>
      <c r="AC1348" s="26">
        <v>45152.505756550927</v>
      </c>
      <c r="AD1348" s="27">
        <f>ROW()</f>
        <v>1348</v>
      </c>
      <c r="AE1348" s="27">
        <f>1</f>
        <v>1</v>
      </c>
      <c r="AF1348" s="27">
        <f>SUBTOTAL(109,Tbl_NGF_Data[[#This Row],[Counter]])</f>
        <v>1</v>
      </c>
    </row>
    <row r="1349" spans="2:32" ht="30" x14ac:dyDescent="0.25">
      <c r="B1349" s="21" t="s">
        <v>245</v>
      </c>
      <c r="C1349" s="22" t="s">
        <v>2056</v>
      </c>
      <c r="D1349" s="23">
        <v>7</v>
      </c>
      <c r="E1349" s="22" t="s">
        <v>245</v>
      </c>
      <c r="F1349" s="23">
        <v>7</v>
      </c>
      <c r="G1349" s="22" t="s">
        <v>2056</v>
      </c>
      <c r="H1349" s="22" t="s">
        <v>1327</v>
      </c>
      <c r="I1349" s="23">
        <v>1</v>
      </c>
      <c r="J1349" s="23">
        <v>197</v>
      </c>
      <c r="K1349" s="23" t="s">
        <v>2092</v>
      </c>
      <c r="L1349" s="22" t="s">
        <v>2093</v>
      </c>
      <c r="M1349" s="21" t="s">
        <v>253</v>
      </c>
      <c r="N1349" s="23" t="s">
        <v>1131</v>
      </c>
      <c r="O1349" s="22" t="s">
        <v>1132</v>
      </c>
      <c r="P1349" s="22" t="s">
        <v>1133</v>
      </c>
      <c r="Q1349" s="23" t="s">
        <v>1151</v>
      </c>
      <c r="R1349" s="22" t="s">
        <v>1132</v>
      </c>
      <c r="S1349" s="21" t="s">
        <v>38</v>
      </c>
      <c r="T1349" s="23" t="s">
        <v>2117</v>
      </c>
      <c r="U1349" s="24" t="s">
        <v>15</v>
      </c>
      <c r="V1349" s="23">
        <v>100</v>
      </c>
      <c r="W1349" s="25">
        <v>21209.469999999739</v>
      </c>
      <c r="X1349" s="25">
        <v>28430.320000000298</v>
      </c>
      <c r="Y1349" s="25">
        <v>128429.79999999981</v>
      </c>
      <c r="Z1349" s="25">
        <v>439361.57000000076</v>
      </c>
      <c r="AA1349" s="25">
        <v>2732933.7899999996</v>
      </c>
      <c r="AB1349" s="25">
        <v>1249344.3800000004</v>
      </c>
      <c r="AC1349" s="26">
        <v>45152.505756550927</v>
      </c>
      <c r="AD1349" s="27">
        <f>ROW()</f>
        <v>1349</v>
      </c>
      <c r="AE1349" s="27">
        <f>1</f>
        <v>1</v>
      </c>
      <c r="AF1349" s="27">
        <f>SUBTOTAL(109,Tbl_NGF_Data[[#This Row],[Counter]])</f>
        <v>1</v>
      </c>
    </row>
    <row r="1350" spans="2:32" ht="30" x14ac:dyDescent="0.25">
      <c r="B1350" s="21" t="s">
        <v>245</v>
      </c>
      <c r="C1350" s="22" t="s">
        <v>2056</v>
      </c>
      <c r="D1350" s="23">
        <v>7</v>
      </c>
      <c r="E1350" s="22" t="s">
        <v>245</v>
      </c>
      <c r="F1350" s="23">
        <v>7</v>
      </c>
      <c r="G1350" s="22" t="s">
        <v>2056</v>
      </c>
      <c r="H1350" s="22" t="s">
        <v>1327</v>
      </c>
      <c r="I1350" s="23">
        <v>1</v>
      </c>
      <c r="J1350" s="23">
        <v>197</v>
      </c>
      <c r="K1350" s="23" t="s">
        <v>2092</v>
      </c>
      <c r="L1350" s="22" t="s">
        <v>2093</v>
      </c>
      <c r="M1350" s="21" t="s">
        <v>253</v>
      </c>
      <c r="N1350" s="23" t="s">
        <v>1131</v>
      </c>
      <c r="O1350" s="22" t="s">
        <v>1132</v>
      </c>
      <c r="P1350" s="22" t="s">
        <v>1133</v>
      </c>
      <c r="Q1350" s="23" t="s">
        <v>1151</v>
      </c>
      <c r="R1350" s="22" t="s">
        <v>1132</v>
      </c>
      <c r="S1350" s="21" t="s">
        <v>38</v>
      </c>
      <c r="T1350" s="23" t="s">
        <v>2117</v>
      </c>
      <c r="U1350" s="24" t="s">
        <v>16</v>
      </c>
      <c r="V1350" s="23">
        <v>135</v>
      </c>
      <c r="W1350" s="25">
        <v>1016236199</v>
      </c>
      <c r="X1350" s="25">
        <v>1066525233</v>
      </c>
      <c r="Y1350" s="25">
        <v>1041525233</v>
      </c>
      <c r="Z1350" s="25">
        <v>1050949990</v>
      </c>
      <c r="AA1350" s="25">
        <v>1468540577.5799999</v>
      </c>
      <c r="AB1350" s="25">
        <v>1299806989</v>
      </c>
      <c r="AC1350" s="26">
        <v>45152.505756550927</v>
      </c>
      <c r="AD1350" s="27">
        <f>ROW()</f>
        <v>1350</v>
      </c>
      <c r="AE1350" s="27">
        <f>1</f>
        <v>1</v>
      </c>
      <c r="AF1350" s="27">
        <f>SUBTOTAL(109,Tbl_NGF_Data[[#This Row],[Counter]])</f>
        <v>1</v>
      </c>
    </row>
    <row r="1351" spans="2:32" ht="30" x14ac:dyDescent="0.25">
      <c r="B1351" s="21" t="s">
        <v>245</v>
      </c>
      <c r="C1351" s="22" t="s">
        <v>2056</v>
      </c>
      <c r="D1351" s="23">
        <v>7</v>
      </c>
      <c r="E1351" s="22" t="s">
        <v>245</v>
      </c>
      <c r="F1351" s="23">
        <v>7</v>
      </c>
      <c r="G1351" s="22" t="s">
        <v>2056</v>
      </c>
      <c r="H1351" s="22" t="s">
        <v>1327</v>
      </c>
      <c r="I1351" s="23">
        <v>1</v>
      </c>
      <c r="J1351" s="23">
        <v>197</v>
      </c>
      <c r="K1351" s="23" t="s">
        <v>2092</v>
      </c>
      <c r="L1351" s="22" t="s">
        <v>2093</v>
      </c>
      <c r="M1351" s="21" t="s">
        <v>253</v>
      </c>
      <c r="N1351" s="23" t="s">
        <v>1131</v>
      </c>
      <c r="O1351" s="22" t="s">
        <v>1132</v>
      </c>
      <c r="P1351" s="22" t="s">
        <v>1133</v>
      </c>
      <c r="Q1351" s="23" t="s">
        <v>1151</v>
      </c>
      <c r="R1351" s="22" t="s">
        <v>1132</v>
      </c>
      <c r="S1351" s="21" t="s">
        <v>38</v>
      </c>
      <c r="T1351" s="23" t="s">
        <v>2117</v>
      </c>
      <c r="U1351" s="24" t="s">
        <v>17</v>
      </c>
      <c r="V1351" s="23">
        <v>200</v>
      </c>
      <c r="W1351" s="25">
        <v>986741372.10999966</v>
      </c>
      <c r="X1351" s="25">
        <v>1031323671.6400001</v>
      </c>
      <c r="Y1351" s="25">
        <v>941242334.38000035</v>
      </c>
      <c r="Z1351" s="25">
        <v>1047706814.1399995</v>
      </c>
      <c r="AA1351" s="25">
        <v>1398381562.4800003</v>
      </c>
      <c r="AB1351" s="25">
        <v>1221682058.8300009</v>
      </c>
      <c r="AC1351" s="26">
        <v>45152.505756550927</v>
      </c>
      <c r="AD1351" s="27">
        <f>ROW()</f>
        <v>1351</v>
      </c>
      <c r="AE1351" s="27">
        <f>1</f>
        <v>1</v>
      </c>
      <c r="AF1351" s="27">
        <f>SUBTOTAL(109,Tbl_NGF_Data[[#This Row],[Counter]])</f>
        <v>1</v>
      </c>
    </row>
    <row r="1352" spans="2:32" ht="45" x14ac:dyDescent="0.25">
      <c r="B1352" s="21" t="s">
        <v>245</v>
      </c>
      <c r="C1352" s="22" t="s">
        <v>2056</v>
      </c>
      <c r="D1352" s="23">
        <v>7</v>
      </c>
      <c r="E1352" s="22" t="s">
        <v>245</v>
      </c>
      <c r="F1352" s="23">
        <v>7</v>
      </c>
      <c r="G1352" s="22" t="s">
        <v>2056</v>
      </c>
      <c r="H1352" s="22" t="s">
        <v>1327</v>
      </c>
      <c r="I1352" s="23">
        <v>1</v>
      </c>
      <c r="J1352" s="23">
        <v>197</v>
      </c>
      <c r="K1352" s="23" t="s">
        <v>2092</v>
      </c>
      <c r="L1352" s="22" t="s">
        <v>2093</v>
      </c>
      <c r="M1352" s="21" t="s">
        <v>253</v>
      </c>
      <c r="N1352" s="23" t="s">
        <v>1131</v>
      </c>
      <c r="O1352" s="22" t="s">
        <v>1132</v>
      </c>
      <c r="P1352" s="22" t="s">
        <v>1133</v>
      </c>
      <c r="Q1352" s="23" t="s">
        <v>1151</v>
      </c>
      <c r="R1352" s="22" t="s">
        <v>1132</v>
      </c>
      <c r="S1352" s="21" t="s">
        <v>38</v>
      </c>
      <c r="T1352" s="23" t="s">
        <v>2117</v>
      </c>
      <c r="U1352" s="24" t="s">
        <v>18</v>
      </c>
      <c r="V1352" s="23">
        <v>220</v>
      </c>
      <c r="W1352" s="25">
        <v>29494826.890000343</v>
      </c>
      <c r="X1352" s="25">
        <v>35201561.359999895</v>
      </c>
      <c r="Y1352" s="25">
        <v>100282898.61999965</v>
      </c>
      <c r="Z1352" s="25">
        <v>3243175.8600004911</v>
      </c>
      <c r="AA1352" s="25">
        <v>70159015.099999666</v>
      </c>
      <c r="AB1352" s="25">
        <v>78124930.169999123</v>
      </c>
      <c r="AC1352" s="26">
        <v>45152.505756550927</v>
      </c>
      <c r="AD1352" s="27">
        <f>ROW()</f>
        <v>1352</v>
      </c>
      <c r="AE1352" s="27">
        <f>1</f>
        <v>1</v>
      </c>
      <c r="AF1352" s="27">
        <f>SUBTOTAL(109,Tbl_NGF_Data[[#This Row],[Counter]])</f>
        <v>1</v>
      </c>
    </row>
    <row r="1353" spans="2:32" ht="30" x14ac:dyDescent="0.25">
      <c r="B1353" s="21" t="s">
        <v>245</v>
      </c>
      <c r="C1353" s="22" t="s">
        <v>2056</v>
      </c>
      <c r="D1353" s="23">
        <v>7</v>
      </c>
      <c r="E1353" s="22" t="s">
        <v>245</v>
      </c>
      <c r="F1353" s="23">
        <v>7</v>
      </c>
      <c r="G1353" s="22" t="s">
        <v>2056</v>
      </c>
      <c r="H1353" s="22" t="s">
        <v>1327</v>
      </c>
      <c r="I1353" s="23">
        <v>1</v>
      </c>
      <c r="J1353" s="23">
        <v>197</v>
      </c>
      <c r="K1353" s="23" t="s">
        <v>2092</v>
      </c>
      <c r="L1353" s="22" t="s">
        <v>2093</v>
      </c>
      <c r="M1353" s="21" t="s">
        <v>253</v>
      </c>
      <c r="N1353" s="23" t="s">
        <v>1131</v>
      </c>
      <c r="O1353" s="22" t="s">
        <v>1132</v>
      </c>
      <c r="P1353" s="22" t="s">
        <v>1133</v>
      </c>
      <c r="Q1353" s="23" t="s">
        <v>1151</v>
      </c>
      <c r="R1353" s="22" t="s">
        <v>1132</v>
      </c>
      <c r="S1353" s="21" t="s">
        <v>38</v>
      </c>
      <c r="T1353" s="23" t="s">
        <v>2117</v>
      </c>
      <c r="U1353" s="24" t="s">
        <v>19</v>
      </c>
      <c r="V1353" s="23">
        <v>500</v>
      </c>
      <c r="W1353" s="25">
        <v>1026857789.3399999</v>
      </c>
      <c r="X1353" s="25">
        <v>1068031619.2199999</v>
      </c>
      <c r="Y1353" s="25">
        <v>979188572.58000016</v>
      </c>
      <c r="Z1353" s="25">
        <v>1067213940.5000001</v>
      </c>
      <c r="AA1353" s="25">
        <v>1439638980.5000002</v>
      </c>
      <c r="AB1353" s="25">
        <v>1257286244.47</v>
      </c>
      <c r="AC1353" s="26">
        <v>45152.505756550927</v>
      </c>
      <c r="AD1353" s="27">
        <f>ROW()</f>
        <v>1353</v>
      </c>
      <c r="AE1353" s="27">
        <f>1</f>
        <v>1</v>
      </c>
      <c r="AF1353" s="27">
        <f>SUBTOTAL(109,Tbl_NGF_Data[[#This Row],[Counter]])</f>
        <v>1</v>
      </c>
    </row>
    <row r="1354" spans="2:32" ht="45" x14ac:dyDescent="0.25">
      <c r="B1354" s="21" t="s">
        <v>245</v>
      </c>
      <c r="C1354" s="22" t="s">
        <v>2056</v>
      </c>
      <c r="D1354" s="23">
        <v>7</v>
      </c>
      <c r="E1354" s="22" t="s">
        <v>245</v>
      </c>
      <c r="F1354" s="23">
        <v>7</v>
      </c>
      <c r="G1354" s="22" t="s">
        <v>2056</v>
      </c>
      <c r="H1354" s="22" t="s">
        <v>1327</v>
      </c>
      <c r="I1354" s="23">
        <v>1</v>
      </c>
      <c r="J1354" s="23">
        <v>197</v>
      </c>
      <c r="K1354" s="23" t="s">
        <v>2092</v>
      </c>
      <c r="L1354" s="22" t="s">
        <v>2093</v>
      </c>
      <c r="M1354" s="21" t="s">
        <v>253</v>
      </c>
      <c r="N1354" s="23" t="s">
        <v>1131</v>
      </c>
      <c r="O1354" s="22" t="s">
        <v>1132</v>
      </c>
      <c r="P1354" s="22" t="s">
        <v>1133</v>
      </c>
      <c r="Q1354" s="23" t="s">
        <v>1507</v>
      </c>
      <c r="R1354" s="22" t="s">
        <v>1508</v>
      </c>
      <c r="S1354" s="21" t="s">
        <v>86</v>
      </c>
      <c r="T1354" s="23" t="s">
        <v>2118</v>
      </c>
      <c r="U1354" s="24" t="s">
        <v>15</v>
      </c>
      <c r="V1354" s="23">
        <v>100</v>
      </c>
      <c r="W1354" s="25">
        <v>0</v>
      </c>
      <c r="X1354" s="25">
        <v>0</v>
      </c>
      <c r="Y1354" s="25">
        <v>0</v>
      </c>
      <c r="Z1354" s="25">
        <v>0</v>
      </c>
      <c r="AA1354" s="25">
        <v>6248376</v>
      </c>
      <c r="AB1354" s="25">
        <v>2460346.9700000002</v>
      </c>
      <c r="AC1354" s="26">
        <v>45152.505756550927</v>
      </c>
      <c r="AD1354" s="27">
        <f>ROW()</f>
        <v>1354</v>
      </c>
      <c r="AE1354" s="27">
        <f>1</f>
        <v>1</v>
      </c>
      <c r="AF1354" s="27">
        <f>SUBTOTAL(109,Tbl_NGF_Data[[#This Row],[Counter]])</f>
        <v>1</v>
      </c>
    </row>
    <row r="1355" spans="2:32" ht="45" x14ac:dyDescent="0.25">
      <c r="B1355" s="21" t="s">
        <v>245</v>
      </c>
      <c r="C1355" s="22" t="s">
        <v>2056</v>
      </c>
      <c r="D1355" s="23">
        <v>7</v>
      </c>
      <c r="E1355" s="22" t="s">
        <v>245</v>
      </c>
      <c r="F1355" s="23">
        <v>7</v>
      </c>
      <c r="G1355" s="22" t="s">
        <v>2056</v>
      </c>
      <c r="H1355" s="22" t="s">
        <v>1327</v>
      </c>
      <c r="I1355" s="23">
        <v>1</v>
      </c>
      <c r="J1355" s="23">
        <v>197</v>
      </c>
      <c r="K1355" s="23" t="s">
        <v>2092</v>
      </c>
      <c r="L1355" s="22" t="s">
        <v>2093</v>
      </c>
      <c r="M1355" s="21" t="s">
        <v>253</v>
      </c>
      <c r="N1355" s="23" t="s">
        <v>1131</v>
      </c>
      <c r="O1355" s="22" t="s">
        <v>1132</v>
      </c>
      <c r="P1355" s="22" t="s">
        <v>1133</v>
      </c>
      <c r="Q1355" s="23" t="s">
        <v>1507</v>
      </c>
      <c r="R1355" s="22" t="s">
        <v>1508</v>
      </c>
      <c r="S1355" s="21" t="s">
        <v>86</v>
      </c>
      <c r="T1355" s="23" t="s">
        <v>2118</v>
      </c>
      <c r="U1355" s="24" t="s">
        <v>16</v>
      </c>
      <c r="V1355" s="23">
        <v>135</v>
      </c>
      <c r="W1355" s="25">
        <v>0</v>
      </c>
      <c r="X1355" s="25">
        <v>0</v>
      </c>
      <c r="Y1355" s="25">
        <v>0</v>
      </c>
      <c r="Z1355" s="25">
        <v>0</v>
      </c>
      <c r="AA1355" s="25">
        <v>6365120</v>
      </c>
      <c r="AB1355" s="25">
        <v>12730240</v>
      </c>
      <c r="AC1355" s="26">
        <v>45152.505756550927</v>
      </c>
      <c r="AD1355" s="27">
        <f>ROW()</f>
        <v>1355</v>
      </c>
      <c r="AE1355" s="27">
        <f>1</f>
        <v>1</v>
      </c>
      <c r="AF1355" s="27">
        <f>SUBTOTAL(109,Tbl_NGF_Data[[#This Row],[Counter]])</f>
        <v>1</v>
      </c>
    </row>
    <row r="1356" spans="2:32" ht="45" x14ac:dyDescent="0.25">
      <c r="B1356" s="21" t="s">
        <v>245</v>
      </c>
      <c r="C1356" s="22" t="s">
        <v>2056</v>
      </c>
      <c r="D1356" s="23">
        <v>7</v>
      </c>
      <c r="E1356" s="22" t="s">
        <v>245</v>
      </c>
      <c r="F1356" s="23">
        <v>7</v>
      </c>
      <c r="G1356" s="22" t="s">
        <v>2056</v>
      </c>
      <c r="H1356" s="22" t="s">
        <v>1327</v>
      </c>
      <c r="I1356" s="23">
        <v>1</v>
      </c>
      <c r="J1356" s="23">
        <v>197</v>
      </c>
      <c r="K1356" s="23" t="s">
        <v>2092</v>
      </c>
      <c r="L1356" s="22" t="s">
        <v>2093</v>
      </c>
      <c r="M1356" s="21" t="s">
        <v>253</v>
      </c>
      <c r="N1356" s="23" t="s">
        <v>1131</v>
      </c>
      <c r="O1356" s="22" t="s">
        <v>1132</v>
      </c>
      <c r="P1356" s="22" t="s">
        <v>1133</v>
      </c>
      <c r="Q1356" s="23" t="s">
        <v>1507</v>
      </c>
      <c r="R1356" s="22" t="s">
        <v>1508</v>
      </c>
      <c r="S1356" s="21" t="s">
        <v>86</v>
      </c>
      <c r="T1356" s="23" t="s">
        <v>2118</v>
      </c>
      <c r="U1356" s="24" t="s">
        <v>17</v>
      </c>
      <c r="V1356" s="23">
        <v>200</v>
      </c>
      <c r="W1356" s="25">
        <v>0</v>
      </c>
      <c r="X1356" s="25">
        <v>0</v>
      </c>
      <c r="Y1356" s="25">
        <v>0</v>
      </c>
      <c r="Z1356" s="25">
        <v>0</v>
      </c>
      <c r="AA1356" s="25">
        <v>0</v>
      </c>
      <c r="AB1356" s="25">
        <v>9416984.0299999993</v>
      </c>
      <c r="AC1356" s="26">
        <v>45152.505756550927</v>
      </c>
      <c r="AD1356" s="27">
        <f>ROW()</f>
        <v>1356</v>
      </c>
      <c r="AE1356" s="27">
        <f>1</f>
        <v>1</v>
      </c>
      <c r="AF1356" s="27">
        <f>SUBTOTAL(109,Tbl_NGF_Data[[#This Row],[Counter]])</f>
        <v>1</v>
      </c>
    </row>
    <row r="1357" spans="2:32" ht="45" x14ac:dyDescent="0.25">
      <c r="B1357" s="21" t="s">
        <v>245</v>
      </c>
      <c r="C1357" s="22" t="s">
        <v>2056</v>
      </c>
      <c r="D1357" s="23">
        <v>7</v>
      </c>
      <c r="E1357" s="22" t="s">
        <v>245</v>
      </c>
      <c r="F1357" s="23">
        <v>7</v>
      </c>
      <c r="G1357" s="22" t="s">
        <v>2056</v>
      </c>
      <c r="H1357" s="22" t="s">
        <v>1327</v>
      </c>
      <c r="I1357" s="23">
        <v>1</v>
      </c>
      <c r="J1357" s="23">
        <v>197</v>
      </c>
      <c r="K1357" s="23" t="s">
        <v>2092</v>
      </c>
      <c r="L1357" s="22" t="s">
        <v>2093</v>
      </c>
      <c r="M1357" s="21" t="s">
        <v>253</v>
      </c>
      <c r="N1357" s="23" t="s">
        <v>1131</v>
      </c>
      <c r="O1357" s="22" t="s">
        <v>1132</v>
      </c>
      <c r="P1357" s="22" t="s">
        <v>1133</v>
      </c>
      <c r="Q1357" s="23" t="s">
        <v>1507</v>
      </c>
      <c r="R1357" s="22" t="s">
        <v>1508</v>
      </c>
      <c r="S1357" s="21" t="s">
        <v>86</v>
      </c>
      <c r="T1357" s="23" t="s">
        <v>2118</v>
      </c>
      <c r="U1357" s="24" t="s">
        <v>18</v>
      </c>
      <c r="V1357" s="23">
        <v>220</v>
      </c>
      <c r="W1357" s="25">
        <v>0</v>
      </c>
      <c r="X1357" s="25">
        <v>0</v>
      </c>
      <c r="Y1357" s="25">
        <v>0</v>
      </c>
      <c r="Z1357" s="25">
        <v>0</v>
      </c>
      <c r="AA1357" s="25">
        <v>6365120</v>
      </c>
      <c r="AB1357" s="25">
        <v>3313255.9700000007</v>
      </c>
      <c r="AC1357" s="26">
        <v>45152.505756550927</v>
      </c>
      <c r="AD1357" s="27">
        <f>ROW()</f>
        <v>1357</v>
      </c>
      <c r="AE1357" s="27">
        <f>1</f>
        <v>1</v>
      </c>
      <c r="AF1357" s="27">
        <f>SUBTOTAL(109,Tbl_NGF_Data[[#This Row],[Counter]])</f>
        <v>1</v>
      </c>
    </row>
    <row r="1358" spans="2:32" ht="60" x14ac:dyDescent="0.25">
      <c r="B1358" s="21" t="s">
        <v>245</v>
      </c>
      <c r="C1358" s="22" t="s">
        <v>2056</v>
      </c>
      <c r="D1358" s="23">
        <v>7</v>
      </c>
      <c r="E1358" s="22" t="s">
        <v>245</v>
      </c>
      <c r="F1358" s="23">
        <v>7</v>
      </c>
      <c r="G1358" s="22" t="s">
        <v>2056</v>
      </c>
      <c r="H1358" s="22" t="s">
        <v>1327</v>
      </c>
      <c r="I1358" s="23">
        <v>1</v>
      </c>
      <c r="J1358" s="23">
        <v>197</v>
      </c>
      <c r="K1358" s="23" t="s">
        <v>2092</v>
      </c>
      <c r="L1358" s="22" t="s">
        <v>2093</v>
      </c>
      <c r="M1358" s="21" t="s">
        <v>253</v>
      </c>
      <c r="N1358" s="23" t="s">
        <v>1131</v>
      </c>
      <c r="O1358" s="22" t="s">
        <v>1132</v>
      </c>
      <c r="P1358" s="22" t="s">
        <v>1133</v>
      </c>
      <c r="Q1358" s="23" t="s">
        <v>1134</v>
      </c>
      <c r="R1358" s="22" t="s">
        <v>1135</v>
      </c>
      <c r="S1358" s="21" t="s">
        <v>33</v>
      </c>
      <c r="T1358" s="23" t="s">
        <v>2119</v>
      </c>
      <c r="U1358" s="24" t="s">
        <v>16</v>
      </c>
      <c r="V1358" s="23">
        <v>135</v>
      </c>
      <c r="W1358" s="25">
        <v>0</v>
      </c>
      <c r="X1358" s="25">
        <v>0</v>
      </c>
      <c r="Y1358" s="25">
        <v>0</v>
      </c>
      <c r="Z1358" s="25">
        <v>220698208</v>
      </c>
      <c r="AA1358" s="25">
        <v>0</v>
      </c>
      <c r="AB1358" s="25">
        <v>0</v>
      </c>
      <c r="AC1358" s="26">
        <v>45152.505756550927</v>
      </c>
      <c r="AD1358" s="27">
        <f>ROW()</f>
        <v>1358</v>
      </c>
      <c r="AE1358" s="27">
        <f>1</f>
        <v>1</v>
      </c>
      <c r="AF1358" s="27">
        <f>SUBTOTAL(109,Tbl_NGF_Data[[#This Row],[Counter]])</f>
        <v>1</v>
      </c>
    </row>
    <row r="1359" spans="2:32" ht="60" x14ac:dyDescent="0.25">
      <c r="B1359" s="21" t="s">
        <v>245</v>
      </c>
      <c r="C1359" s="22" t="s">
        <v>2056</v>
      </c>
      <c r="D1359" s="23">
        <v>7</v>
      </c>
      <c r="E1359" s="22" t="s">
        <v>245</v>
      </c>
      <c r="F1359" s="23">
        <v>7</v>
      </c>
      <c r="G1359" s="22" t="s">
        <v>2056</v>
      </c>
      <c r="H1359" s="22" t="s">
        <v>1327</v>
      </c>
      <c r="I1359" s="23">
        <v>1</v>
      </c>
      <c r="J1359" s="23">
        <v>197</v>
      </c>
      <c r="K1359" s="23" t="s">
        <v>2092</v>
      </c>
      <c r="L1359" s="22" t="s">
        <v>2093</v>
      </c>
      <c r="M1359" s="21" t="s">
        <v>253</v>
      </c>
      <c r="N1359" s="23" t="s">
        <v>1131</v>
      </c>
      <c r="O1359" s="22" t="s">
        <v>1132</v>
      </c>
      <c r="P1359" s="22" t="s">
        <v>1133</v>
      </c>
      <c r="Q1359" s="23" t="s">
        <v>1134</v>
      </c>
      <c r="R1359" s="22" t="s">
        <v>1135</v>
      </c>
      <c r="S1359" s="21" t="s">
        <v>33</v>
      </c>
      <c r="T1359" s="23" t="s">
        <v>2119</v>
      </c>
      <c r="U1359" s="24" t="s">
        <v>17</v>
      </c>
      <c r="V1359" s="23">
        <v>200</v>
      </c>
      <c r="W1359" s="25">
        <v>0</v>
      </c>
      <c r="X1359" s="25">
        <v>0</v>
      </c>
      <c r="Y1359" s="25">
        <v>0</v>
      </c>
      <c r="Z1359" s="25">
        <v>220598208</v>
      </c>
      <c r="AA1359" s="25">
        <v>0</v>
      </c>
      <c r="AB1359" s="25">
        <v>0</v>
      </c>
      <c r="AC1359" s="26">
        <v>45152.505756550927</v>
      </c>
      <c r="AD1359" s="27">
        <f>ROW()</f>
        <v>1359</v>
      </c>
      <c r="AE1359" s="27">
        <f>1</f>
        <v>1</v>
      </c>
      <c r="AF1359" s="27">
        <f>SUBTOTAL(109,Tbl_NGF_Data[[#This Row],[Counter]])</f>
        <v>1</v>
      </c>
    </row>
    <row r="1360" spans="2:32" ht="60" x14ac:dyDescent="0.25">
      <c r="B1360" s="21" t="s">
        <v>245</v>
      </c>
      <c r="C1360" s="22" t="s">
        <v>2056</v>
      </c>
      <c r="D1360" s="23">
        <v>7</v>
      </c>
      <c r="E1360" s="22" t="s">
        <v>245</v>
      </c>
      <c r="F1360" s="23">
        <v>7</v>
      </c>
      <c r="G1360" s="22" t="s">
        <v>2056</v>
      </c>
      <c r="H1360" s="22" t="s">
        <v>1327</v>
      </c>
      <c r="I1360" s="23">
        <v>1</v>
      </c>
      <c r="J1360" s="23">
        <v>197</v>
      </c>
      <c r="K1360" s="23" t="s">
        <v>2092</v>
      </c>
      <c r="L1360" s="22" t="s">
        <v>2093</v>
      </c>
      <c r="M1360" s="21" t="s">
        <v>253</v>
      </c>
      <c r="N1360" s="23" t="s">
        <v>1131</v>
      </c>
      <c r="O1360" s="22" t="s">
        <v>1132</v>
      </c>
      <c r="P1360" s="22" t="s">
        <v>1133</v>
      </c>
      <c r="Q1360" s="23" t="s">
        <v>1134</v>
      </c>
      <c r="R1360" s="22" t="s">
        <v>1135</v>
      </c>
      <c r="S1360" s="21" t="s">
        <v>33</v>
      </c>
      <c r="T1360" s="23" t="s">
        <v>2119</v>
      </c>
      <c r="U1360" s="24" t="s">
        <v>18</v>
      </c>
      <c r="V1360" s="23">
        <v>220</v>
      </c>
      <c r="W1360" s="25">
        <v>0</v>
      </c>
      <c r="X1360" s="25">
        <v>0</v>
      </c>
      <c r="Y1360" s="25">
        <v>0</v>
      </c>
      <c r="Z1360" s="25">
        <v>100000</v>
      </c>
      <c r="AA1360" s="25">
        <v>0</v>
      </c>
      <c r="AB1360" s="25">
        <v>0</v>
      </c>
      <c r="AC1360" s="26">
        <v>45152.505756550927</v>
      </c>
      <c r="AD1360" s="27">
        <f>ROW()</f>
        <v>1360</v>
      </c>
      <c r="AE1360" s="27">
        <f>1</f>
        <v>1</v>
      </c>
      <c r="AF1360" s="27">
        <f>SUBTOTAL(109,Tbl_NGF_Data[[#This Row],[Counter]])</f>
        <v>1</v>
      </c>
    </row>
    <row r="1361" spans="2:32" ht="45" x14ac:dyDescent="0.25">
      <c r="B1361" s="21" t="s">
        <v>245</v>
      </c>
      <c r="C1361" s="22" t="s">
        <v>2056</v>
      </c>
      <c r="D1361" s="23">
        <v>7</v>
      </c>
      <c r="E1361" s="22" t="s">
        <v>245</v>
      </c>
      <c r="F1361" s="23">
        <v>7</v>
      </c>
      <c r="G1361" s="22" t="s">
        <v>2056</v>
      </c>
      <c r="H1361" s="22" t="s">
        <v>1327</v>
      </c>
      <c r="I1361" s="23">
        <v>1</v>
      </c>
      <c r="J1361" s="23">
        <v>197</v>
      </c>
      <c r="K1361" s="23" t="s">
        <v>2092</v>
      </c>
      <c r="L1361" s="22" t="s">
        <v>2093</v>
      </c>
      <c r="M1361" s="21" t="s">
        <v>253</v>
      </c>
      <c r="N1361" s="23" t="s">
        <v>1131</v>
      </c>
      <c r="O1361" s="22" t="s">
        <v>1132</v>
      </c>
      <c r="P1361" s="22" t="s">
        <v>1133</v>
      </c>
      <c r="Q1361" s="23" t="s">
        <v>2120</v>
      </c>
      <c r="R1361" s="22" t="s">
        <v>2121</v>
      </c>
      <c r="S1361" s="21" t="s">
        <v>261</v>
      </c>
      <c r="T1361" s="23" t="s">
        <v>2122</v>
      </c>
      <c r="U1361" s="24" t="s">
        <v>15</v>
      </c>
      <c r="V1361" s="23">
        <v>100</v>
      </c>
      <c r="W1361" s="25">
        <v>0</v>
      </c>
      <c r="X1361" s="25">
        <v>0</v>
      </c>
      <c r="Y1361" s="25">
        <v>0</v>
      </c>
      <c r="Z1361" s="25">
        <v>0</v>
      </c>
      <c r="AA1361" s="25">
        <v>6066.4</v>
      </c>
      <c r="AB1361" s="25">
        <v>-104168.78000000006</v>
      </c>
      <c r="AC1361" s="26">
        <v>45152.505756550927</v>
      </c>
      <c r="AD1361" s="27">
        <f>ROW()</f>
        <v>1361</v>
      </c>
      <c r="AE1361" s="27">
        <f>1</f>
        <v>1</v>
      </c>
      <c r="AF1361" s="27">
        <f>SUBTOTAL(109,Tbl_NGF_Data[[#This Row],[Counter]])</f>
        <v>1</v>
      </c>
    </row>
    <row r="1362" spans="2:32" ht="45" x14ac:dyDescent="0.25">
      <c r="B1362" s="21" t="s">
        <v>245</v>
      </c>
      <c r="C1362" s="22" t="s">
        <v>2056</v>
      </c>
      <c r="D1362" s="23">
        <v>7</v>
      </c>
      <c r="E1362" s="22" t="s">
        <v>245</v>
      </c>
      <c r="F1362" s="23">
        <v>7</v>
      </c>
      <c r="G1362" s="22" t="s">
        <v>2056</v>
      </c>
      <c r="H1362" s="22" t="s">
        <v>1327</v>
      </c>
      <c r="I1362" s="23">
        <v>1</v>
      </c>
      <c r="J1362" s="23">
        <v>197</v>
      </c>
      <c r="K1362" s="23" t="s">
        <v>2092</v>
      </c>
      <c r="L1362" s="22" t="s">
        <v>2093</v>
      </c>
      <c r="M1362" s="21" t="s">
        <v>253</v>
      </c>
      <c r="N1362" s="23" t="s">
        <v>1131</v>
      </c>
      <c r="O1362" s="22" t="s">
        <v>1132</v>
      </c>
      <c r="P1362" s="22" t="s">
        <v>1133</v>
      </c>
      <c r="Q1362" s="23" t="s">
        <v>2120</v>
      </c>
      <c r="R1362" s="22" t="s">
        <v>2121</v>
      </c>
      <c r="S1362" s="21" t="s">
        <v>261</v>
      </c>
      <c r="T1362" s="23" t="s">
        <v>2122</v>
      </c>
      <c r="U1362" s="24" t="s">
        <v>16</v>
      </c>
      <c r="V1362" s="23">
        <v>135</v>
      </c>
      <c r="W1362" s="25">
        <v>0</v>
      </c>
      <c r="X1362" s="25">
        <v>0</v>
      </c>
      <c r="Y1362" s="25">
        <v>85000000</v>
      </c>
      <c r="Z1362" s="25">
        <v>114175243</v>
      </c>
      <c r="AA1362" s="25">
        <v>21935911</v>
      </c>
      <c r="AB1362" s="25">
        <v>32485693.530000001</v>
      </c>
      <c r="AC1362" s="26">
        <v>45152.505756550927</v>
      </c>
      <c r="AD1362" s="27">
        <f>ROW()</f>
        <v>1362</v>
      </c>
      <c r="AE1362" s="27">
        <f>1</f>
        <v>1</v>
      </c>
      <c r="AF1362" s="27">
        <f>SUBTOTAL(109,Tbl_NGF_Data[[#This Row],[Counter]])</f>
        <v>1</v>
      </c>
    </row>
    <row r="1363" spans="2:32" ht="45" x14ac:dyDescent="0.25">
      <c r="B1363" s="21" t="s">
        <v>245</v>
      </c>
      <c r="C1363" s="22" t="s">
        <v>2056</v>
      </c>
      <c r="D1363" s="23">
        <v>7</v>
      </c>
      <c r="E1363" s="22" t="s">
        <v>245</v>
      </c>
      <c r="F1363" s="23">
        <v>7</v>
      </c>
      <c r="G1363" s="22" t="s">
        <v>2056</v>
      </c>
      <c r="H1363" s="22" t="s">
        <v>1327</v>
      </c>
      <c r="I1363" s="23">
        <v>1</v>
      </c>
      <c r="J1363" s="23">
        <v>197</v>
      </c>
      <c r="K1363" s="23" t="s">
        <v>2092</v>
      </c>
      <c r="L1363" s="22" t="s">
        <v>2093</v>
      </c>
      <c r="M1363" s="21" t="s">
        <v>253</v>
      </c>
      <c r="N1363" s="23" t="s">
        <v>1131</v>
      </c>
      <c r="O1363" s="22" t="s">
        <v>1132</v>
      </c>
      <c r="P1363" s="22" t="s">
        <v>1133</v>
      </c>
      <c r="Q1363" s="23" t="s">
        <v>2120</v>
      </c>
      <c r="R1363" s="22" t="s">
        <v>2121</v>
      </c>
      <c r="S1363" s="21" t="s">
        <v>261</v>
      </c>
      <c r="T1363" s="23" t="s">
        <v>2122</v>
      </c>
      <c r="U1363" s="24" t="s">
        <v>17</v>
      </c>
      <c r="V1363" s="23">
        <v>200</v>
      </c>
      <c r="W1363" s="25">
        <v>0</v>
      </c>
      <c r="X1363" s="25">
        <v>0</v>
      </c>
      <c r="Y1363" s="25">
        <v>72040926.419999972</v>
      </c>
      <c r="Z1363" s="25">
        <v>95764949.099999964</v>
      </c>
      <c r="AA1363" s="25">
        <v>19625261.970000003</v>
      </c>
      <c r="AB1363" s="25">
        <v>31753043.329999991</v>
      </c>
      <c r="AC1363" s="26">
        <v>45152.505756550927</v>
      </c>
      <c r="AD1363" s="27">
        <f>ROW()</f>
        <v>1363</v>
      </c>
      <c r="AE1363" s="27">
        <f>1</f>
        <v>1</v>
      </c>
      <c r="AF1363" s="27">
        <f>SUBTOTAL(109,Tbl_NGF_Data[[#This Row],[Counter]])</f>
        <v>1</v>
      </c>
    </row>
    <row r="1364" spans="2:32" ht="45" x14ac:dyDescent="0.25">
      <c r="B1364" s="21" t="s">
        <v>245</v>
      </c>
      <c r="C1364" s="22" t="s">
        <v>2056</v>
      </c>
      <c r="D1364" s="23">
        <v>7</v>
      </c>
      <c r="E1364" s="22" t="s">
        <v>245</v>
      </c>
      <c r="F1364" s="23">
        <v>7</v>
      </c>
      <c r="G1364" s="22" t="s">
        <v>2056</v>
      </c>
      <c r="H1364" s="22" t="s">
        <v>1327</v>
      </c>
      <c r="I1364" s="23">
        <v>1</v>
      </c>
      <c r="J1364" s="23">
        <v>197</v>
      </c>
      <c r="K1364" s="23" t="s">
        <v>2092</v>
      </c>
      <c r="L1364" s="22" t="s">
        <v>2093</v>
      </c>
      <c r="M1364" s="21" t="s">
        <v>253</v>
      </c>
      <c r="N1364" s="23" t="s">
        <v>1131</v>
      </c>
      <c r="O1364" s="22" t="s">
        <v>1132</v>
      </c>
      <c r="P1364" s="22" t="s">
        <v>1133</v>
      </c>
      <c r="Q1364" s="23" t="s">
        <v>2120</v>
      </c>
      <c r="R1364" s="22" t="s">
        <v>2121</v>
      </c>
      <c r="S1364" s="21" t="s">
        <v>261</v>
      </c>
      <c r="T1364" s="23" t="s">
        <v>2122</v>
      </c>
      <c r="U1364" s="24" t="s">
        <v>18</v>
      </c>
      <c r="V1364" s="23">
        <v>220</v>
      </c>
      <c r="W1364" s="25">
        <v>0</v>
      </c>
      <c r="X1364" s="25">
        <v>0</v>
      </c>
      <c r="Y1364" s="25">
        <v>12959073.580000028</v>
      </c>
      <c r="Z1364" s="25">
        <v>18410293.900000036</v>
      </c>
      <c r="AA1364" s="25">
        <v>2310649.0299999975</v>
      </c>
      <c r="AB1364" s="25">
        <v>732650.20000001043</v>
      </c>
      <c r="AC1364" s="26">
        <v>45152.505756550927</v>
      </c>
      <c r="AD1364" s="27">
        <f>ROW()</f>
        <v>1364</v>
      </c>
      <c r="AE1364" s="27">
        <f>1</f>
        <v>1</v>
      </c>
      <c r="AF1364" s="27">
        <f>SUBTOTAL(109,Tbl_NGF_Data[[#This Row],[Counter]])</f>
        <v>1</v>
      </c>
    </row>
    <row r="1365" spans="2:32" ht="45" x14ac:dyDescent="0.25">
      <c r="B1365" s="21" t="s">
        <v>245</v>
      </c>
      <c r="C1365" s="22" t="s">
        <v>2056</v>
      </c>
      <c r="D1365" s="23">
        <v>7</v>
      </c>
      <c r="E1365" s="22" t="s">
        <v>245</v>
      </c>
      <c r="F1365" s="23">
        <v>7</v>
      </c>
      <c r="G1365" s="22" t="s">
        <v>2056</v>
      </c>
      <c r="H1365" s="22" t="s">
        <v>1327</v>
      </c>
      <c r="I1365" s="23">
        <v>1</v>
      </c>
      <c r="J1365" s="23">
        <v>197</v>
      </c>
      <c r="K1365" s="23" t="s">
        <v>2092</v>
      </c>
      <c r="L1365" s="22" t="s">
        <v>2093</v>
      </c>
      <c r="M1365" s="21" t="s">
        <v>253</v>
      </c>
      <c r="N1365" s="23" t="s">
        <v>1131</v>
      </c>
      <c r="O1365" s="22" t="s">
        <v>1132</v>
      </c>
      <c r="P1365" s="22" t="s">
        <v>1133</v>
      </c>
      <c r="Q1365" s="23" t="s">
        <v>2120</v>
      </c>
      <c r="R1365" s="22" t="s">
        <v>2121</v>
      </c>
      <c r="S1365" s="21" t="s">
        <v>261</v>
      </c>
      <c r="T1365" s="23" t="s">
        <v>2122</v>
      </c>
      <c r="U1365" s="24" t="s">
        <v>19</v>
      </c>
      <c r="V1365" s="23">
        <v>500</v>
      </c>
      <c r="W1365" s="25">
        <v>0</v>
      </c>
      <c r="X1365" s="25">
        <v>0</v>
      </c>
      <c r="Y1365" s="25">
        <v>72342222.400000006</v>
      </c>
      <c r="Z1365" s="25">
        <v>95637420.450000003</v>
      </c>
      <c r="AA1365" s="25">
        <v>19637364.300000001</v>
      </c>
      <c r="AB1365" s="25">
        <v>31685814.379999999</v>
      </c>
      <c r="AC1365" s="26">
        <v>45152.505756550927</v>
      </c>
      <c r="AD1365" s="27">
        <f>ROW()</f>
        <v>1365</v>
      </c>
      <c r="AE1365" s="27">
        <f>1</f>
        <v>1</v>
      </c>
      <c r="AF1365" s="27">
        <f>SUBTOTAL(109,Tbl_NGF_Data[[#This Row],[Counter]])</f>
        <v>1</v>
      </c>
    </row>
    <row r="1366" spans="2:32" ht="45" x14ac:dyDescent="0.25">
      <c r="B1366" s="21" t="s">
        <v>245</v>
      </c>
      <c r="C1366" s="22" t="s">
        <v>2056</v>
      </c>
      <c r="D1366" s="23">
        <v>7</v>
      </c>
      <c r="E1366" s="22" t="s">
        <v>245</v>
      </c>
      <c r="F1366" s="23">
        <v>7</v>
      </c>
      <c r="G1366" s="22" t="s">
        <v>2056</v>
      </c>
      <c r="H1366" s="22" t="s">
        <v>1327</v>
      </c>
      <c r="I1366" s="23">
        <v>1</v>
      </c>
      <c r="J1366" s="23">
        <v>197</v>
      </c>
      <c r="K1366" s="23" t="s">
        <v>2092</v>
      </c>
      <c r="L1366" s="22" t="s">
        <v>2093</v>
      </c>
      <c r="M1366" s="21" t="s">
        <v>253</v>
      </c>
      <c r="N1366" s="23" t="s">
        <v>1131</v>
      </c>
      <c r="O1366" s="22" t="s">
        <v>1132</v>
      </c>
      <c r="P1366" s="22" t="s">
        <v>1133</v>
      </c>
      <c r="Q1366" s="23" t="s">
        <v>2076</v>
      </c>
      <c r="R1366" s="22" t="s">
        <v>2077</v>
      </c>
      <c r="S1366" s="21" t="s">
        <v>262</v>
      </c>
      <c r="T1366" s="23" t="s">
        <v>2123</v>
      </c>
      <c r="U1366" s="24" t="s">
        <v>15</v>
      </c>
      <c r="V1366" s="23">
        <v>100</v>
      </c>
      <c r="W1366" s="25">
        <v>0</v>
      </c>
      <c r="X1366" s="25">
        <v>0</v>
      </c>
      <c r="Y1366" s="25">
        <v>0</v>
      </c>
      <c r="Z1366" s="25">
        <v>0</v>
      </c>
      <c r="AA1366" s="25">
        <v>170.85000000000582</v>
      </c>
      <c r="AB1366" s="25">
        <v>295731.24</v>
      </c>
      <c r="AC1366" s="26">
        <v>45152.505756550927</v>
      </c>
      <c r="AD1366" s="27">
        <f>ROW()</f>
        <v>1366</v>
      </c>
      <c r="AE1366" s="27">
        <f>1</f>
        <v>1</v>
      </c>
      <c r="AF1366" s="27">
        <f>SUBTOTAL(109,Tbl_NGF_Data[[#This Row],[Counter]])</f>
        <v>1</v>
      </c>
    </row>
    <row r="1367" spans="2:32" ht="45" x14ac:dyDescent="0.25">
      <c r="B1367" s="21" t="s">
        <v>245</v>
      </c>
      <c r="C1367" s="22" t="s">
        <v>2056</v>
      </c>
      <c r="D1367" s="23">
        <v>7</v>
      </c>
      <c r="E1367" s="22" t="s">
        <v>245</v>
      </c>
      <c r="F1367" s="23">
        <v>7</v>
      </c>
      <c r="G1367" s="22" t="s">
        <v>2056</v>
      </c>
      <c r="H1367" s="22" t="s">
        <v>1327</v>
      </c>
      <c r="I1367" s="23">
        <v>1</v>
      </c>
      <c r="J1367" s="23">
        <v>197</v>
      </c>
      <c r="K1367" s="23" t="s">
        <v>2092</v>
      </c>
      <c r="L1367" s="22" t="s">
        <v>2093</v>
      </c>
      <c r="M1367" s="21" t="s">
        <v>253</v>
      </c>
      <c r="N1367" s="23" t="s">
        <v>1131</v>
      </c>
      <c r="O1367" s="22" t="s">
        <v>1132</v>
      </c>
      <c r="P1367" s="22" t="s">
        <v>1133</v>
      </c>
      <c r="Q1367" s="23" t="s">
        <v>2076</v>
      </c>
      <c r="R1367" s="22" t="s">
        <v>2077</v>
      </c>
      <c r="S1367" s="21" t="s">
        <v>262</v>
      </c>
      <c r="T1367" s="23" t="s">
        <v>2123</v>
      </c>
      <c r="U1367" s="24" t="s">
        <v>16</v>
      </c>
      <c r="V1367" s="23">
        <v>135</v>
      </c>
      <c r="W1367" s="25">
        <v>0</v>
      </c>
      <c r="X1367" s="25">
        <v>0</v>
      </c>
      <c r="Y1367" s="25">
        <v>214739273</v>
      </c>
      <c r="Z1367" s="25">
        <v>228407821.78999999</v>
      </c>
      <c r="AA1367" s="25">
        <v>2017141676</v>
      </c>
      <c r="AB1367" s="25">
        <v>1407566543.8600001</v>
      </c>
      <c r="AC1367" s="26">
        <v>45152.505756550927</v>
      </c>
      <c r="AD1367" s="27">
        <f>ROW()</f>
        <v>1367</v>
      </c>
      <c r="AE1367" s="27">
        <f>1</f>
        <v>1</v>
      </c>
      <c r="AF1367" s="27">
        <f>SUBTOTAL(109,Tbl_NGF_Data[[#This Row],[Counter]])</f>
        <v>1</v>
      </c>
    </row>
    <row r="1368" spans="2:32" ht="45" x14ac:dyDescent="0.25">
      <c r="B1368" s="21" t="s">
        <v>245</v>
      </c>
      <c r="C1368" s="22" t="s">
        <v>2056</v>
      </c>
      <c r="D1368" s="23">
        <v>7</v>
      </c>
      <c r="E1368" s="22" t="s">
        <v>245</v>
      </c>
      <c r="F1368" s="23">
        <v>7</v>
      </c>
      <c r="G1368" s="22" t="s">
        <v>2056</v>
      </c>
      <c r="H1368" s="22" t="s">
        <v>1327</v>
      </c>
      <c r="I1368" s="23">
        <v>1</v>
      </c>
      <c r="J1368" s="23">
        <v>197</v>
      </c>
      <c r="K1368" s="23" t="s">
        <v>2092</v>
      </c>
      <c r="L1368" s="22" t="s">
        <v>2093</v>
      </c>
      <c r="M1368" s="21" t="s">
        <v>253</v>
      </c>
      <c r="N1368" s="23" t="s">
        <v>1131</v>
      </c>
      <c r="O1368" s="22" t="s">
        <v>1132</v>
      </c>
      <c r="P1368" s="22" t="s">
        <v>1133</v>
      </c>
      <c r="Q1368" s="23" t="s">
        <v>2076</v>
      </c>
      <c r="R1368" s="22" t="s">
        <v>2077</v>
      </c>
      <c r="S1368" s="21" t="s">
        <v>262</v>
      </c>
      <c r="T1368" s="23" t="s">
        <v>2123</v>
      </c>
      <c r="U1368" s="24" t="s">
        <v>17</v>
      </c>
      <c r="V1368" s="23">
        <v>200</v>
      </c>
      <c r="W1368" s="25">
        <v>0</v>
      </c>
      <c r="X1368" s="25">
        <v>0</v>
      </c>
      <c r="Y1368" s="25">
        <v>143750</v>
      </c>
      <c r="Z1368" s="25">
        <v>101864080.99999999</v>
      </c>
      <c r="AA1368" s="25">
        <v>619780832.17999995</v>
      </c>
      <c r="AB1368" s="25">
        <v>998616926.2700001</v>
      </c>
      <c r="AC1368" s="26">
        <v>45152.505756550927</v>
      </c>
      <c r="AD1368" s="27">
        <f>ROW()</f>
        <v>1368</v>
      </c>
      <c r="AE1368" s="27">
        <f>1</f>
        <v>1</v>
      </c>
      <c r="AF1368" s="27">
        <f>SUBTOTAL(109,Tbl_NGF_Data[[#This Row],[Counter]])</f>
        <v>1</v>
      </c>
    </row>
    <row r="1369" spans="2:32" ht="45" x14ac:dyDescent="0.25">
      <c r="B1369" s="21" t="s">
        <v>245</v>
      </c>
      <c r="C1369" s="22" t="s">
        <v>2056</v>
      </c>
      <c r="D1369" s="23">
        <v>7</v>
      </c>
      <c r="E1369" s="22" t="s">
        <v>245</v>
      </c>
      <c r="F1369" s="23">
        <v>7</v>
      </c>
      <c r="G1369" s="22" t="s">
        <v>2056</v>
      </c>
      <c r="H1369" s="22" t="s">
        <v>1327</v>
      </c>
      <c r="I1369" s="23">
        <v>1</v>
      </c>
      <c r="J1369" s="23">
        <v>197</v>
      </c>
      <c r="K1369" s="23" t="s">
        <v>2092</v>
      </c>
      <c r="L1369" s="22" t="s">
        <v>2093</v>
      </c>
      <c r="M1369" s="21" t="s">
        <v>253</v>
      </c>
      <c r="N1369" s="23" t="s">
        <v>1131</v>
      </c>
      <c r="O1369" s="22" t="s">
        <v>1132</v>
      </c>
      <c r="P1369" s="22" t="s">
        <v>1133</v>
      </c>
      <c r="Q1369" s="23" t="s">
        <v>2076</v>
      </c>
      <c r="R1369" s="22" t="s">
        <v>2077</v>
      </c>
      <c r="S1369" s="21" t="s">
        <v>262</v>
      </c>
      <c r="T1369" s="23" t="s">
        <v>2123</v>
      </c>
      <c r="U1369" s="24" t="s">
        <v>18</v>
      </c>
      <c r="V1369" s="23">
        <v>220</v>
      </c>
      <c r="W1369" s="25">
        <v>0</v>
      </c>
      <c r="X1369" s="25">
        <v>0</v>
      </c>
      <c r="Y1369" s="25">
        <v>214595523</v>
      </c>
      <c r="Z1369" s="25">
        <v>126543740.79000001</v>
      </c>
      <c r="AA1369" s="25">
        <v>1397360843.8200002</v>
      </c>
      <c r="AB1369" s="25">
        <v>408949617.59000003</v>
      </c>
      <c r="AC1369" s="26">
        <v>45152.505756550927</v>
      </c>
      <c r="AD1369" s="27">
        <f>ROW()</f>
        <v>1369</v>
      </c>
      <c r="AE1369" s="27">
        <f>1</f>
        <v>1</v>
      </c>
      <c r="AF1369" s="27">
        <f>SUBTOTAL(109,Tbl_NGF_Data[[#This Row],[Counter]])</f>
        <v>1</v>
      </c>
    </row>
    <row r="1370" spans="2:32" ht="45" x14ac:dyDescent="0.25">
      <c r="B1370" s="21" t="s">
        <v>245</v>
      </c>
      <c r="C1370" s="22" t="s">
        <v>2056</v>
      </c>
      <c r="D1370" s="23">
        <v>7</v>
      </c>
      <c r="E1370" s="22" t="s">
        <v>245</v>
      </c>
      <c r="F1370" s="23">
        <v>7</v>
      </c>
      <c r="G1370" s="22" t="s">
        <v>2056</v>
      </c>
      <c r="H1370" s="22" t="s">
        <v>1327</v>
      </c>
      <c r="I1370" s="23">
        <v>1</v>
      </c>
      <c r="J1370" s="23">
        <v>197</v>
      </c>
      <c r="K1370" s="23" t="s">
        <v>2092</v>
      </c>
      <c r="L1370" s="22" t="s">
        <v>2093</v>
      </c>
      <c r="M1370" s="21" t="s">
        <v>253</v>
      </c>
      <c r="N1370" s="23" t="s">
        <v>1131</v>
      </c>
      <c r="O1370" s="22" t="s">
        <v>1132</v>
      </c>
      <c r="P1370" s="22" t="s">
        <v>1133</v>
      </c>
      <c r="Q1370" s="23" t="s">
        <v>2076</v>
      </c>
      <c r="R1370" s="22" t="s">
        <v>2077</v>
      </c>
      <c r="S1370" s="21" t="s">
        <v>262</v>
      </c>
      <c r="T1370" s="23" t="s">
        <v>2123</v>
      </c>
      <c r="U1370" s="24" t="s">
        <v>19</v>
      </c>
      <c r="V1370" s="23">
        <v>500</v>
      </c>
      <c r="W1370" s="25">
        <v>0</v>
      </c>
      <c r="X1370" s="25">
        <v>0</v>
      </c>
      <c r="Y1370" s="25">
        <v>143750</v>
      </c>
      <c r="Z1370" s="25">
        <v>101940659.95999999</v>
      </c>
      <c r="AA1370" s="25">
        <v>621064295.10000002</v>
      </c>
      <c r="AB1370" s="25">
        <v>1000884405.73</v>
      </c>
      <c r="AC1370" s="26">
        <v>45152.505756550927</v>
      </c>
      <c r="AD1370" s="27">
        <f>ROW()</f>
        <v>1370</v>
      </c>
      <c r="AE1370" s="27">
        <f>1</f>
        <v>1</v>
      </c>
      <c r="AF1370" s="27">
        <f>SUBTOTAL(109,Tbl_NGF_Data[[#This Row],[Counter]])</f>
        <v>1</v>
      </c>
    </row>
    <row r="1371" spans="2:32" ht="30" x14ac:dyDescent="0.25">
      <c r="B1371" s="21" t="s">
        <v>245</v>
      </c>
      <c r="C1371" s="22" t="s">
        <v>2056</v>
      </c>
      <c r="D1371" s="23">
        <v>7</v>
      </c>
      <c r="E1371" s="22" t="s">
        <v>245</v>
      </c>
      <c r="F1371" s="23">
        <v>7</v>
      </c>
      <c r="G1371" s="22" t="s">
        <v>2056</v>
      </c>
      <c r="H1371" s="22" t="s">
        <v>1327</v>
      </c>
      <c r="I1371" s="23">
        <v>1</v>
      </c>
      <c r="J1371" s="23">
        <v>197</v>
      </c>
      <c r="K1371" s="23" t="s">
        <v>2092</v>
      </c>
      <c r="L1371" s="22" t="s">
        <v>2093</v>
      </c>
      <c r="M1371" s="21" t="s">
        <v>253</v>
      </c>
      <c r="N1371" s="23" t="s">
        <v>1131</v>
      </c>
      <c r="O1371" s="22" t="s">
        <v>1132</v>
      </c>
      <c r="P1371" s="22" t="s">
        <v>1133</v>
      </c>
      <c r="Q1371" s="23" t="s">
        <v>2079</v>
      </c>
      <c r="R1371" s="22" t="s">
        <v>2080</v>
      </c>
      <c r="S1371" s="21" t="s">
        <v>263</v>
      </c>
      <c r="T1371" s="23" t="s">
        <v>2124</v>
      </c>
      <c r="U1371" s="24" t="s">
        <v>15</v>
      </c>
      <c r="V1371" s="23">
        <v>100</v>
      </c>
      <c r="W1371" s="25">
        <v>0</v>
      </c>
      <c r="X1371" s="25">
        <v>0</v>
      </c>
      <c r="Y1371" s="25">
        <v>0</v>
      </c>
      <c r="Z1371" s="25">
        <v>40663.47</v>
      </c>
      <c r="AA1371" s="25">
        <v>220817.95000000007</v>
      </c>
      <c r="AB1371" s="25">
        <v>-347680.5</v>
      </c>
      <c r="AC1371" s="26">
        <v>45152.505756550927</v>
      </c>
      <c r="AD1371" s="27">
        <f>ROW()</f>
        <v>1371</v>
      </c>
      <c r="AE1371" s="27">
        <f>1</f>
        <v>1</v>
      </c>
      <c r="AF1371" s="27">
        <f>SUBTOTAL(109,Tbl_NGF_Data[[#This Row],[Counter]])</f>
        <v>1</v>
      </c>
    </row>
    <row r="1372" spans="2:32" ht="30" x14ac:dyDescent="0.25">
      <c r="B1372" s="21" t="s">
        <v>245</v>
      </c>
      <c r="C1372" s="22" t="s">
        <v>2056</v>
      </c>
      <c r="D1372" s="23">
        <v>7</v>
      </c>
      <c r="E1372" s="22" t="s">
        <v>245</v>
      </c>
      <c r="F1372" s="23">
        <v>7</v>
      </c>
      <c r="G1372" s="22" t="s">
        <v>2056</v>
      </c>
      <c r="H1372" s="22" t="s">
        <v>1327</v>
      </c>
      <c r="I1372" s="23">
        <v>1</v>
      </c>
      <c r="J1372" s="23">
        <v>197</v>
      </c>
      <c r="K1372" s="23" t="s">
        <v>2092</v>
      </c>
      <c r="L1372" s="22" t="s">
        <v>2093</v>
      </c>
      <c r="M1372" s="21" t="s">
        <v>253</v>
      </c>
      <c r="N1372" s="23" t="s">
        <v>1131</v>
      </c>
      <c r="O1372" s="22" t="s">
        <v>1132</v>
      </c>
      <c r="P1372" s="22" t="s">
        <v>1133</v>
      </c>
      <c r="Q1372" s="23" t="s">
        <v>2079</v>
      </c>
      <c r="R1372" s="22" t="s">
        <v>2080</v>
      </c>
      <c r="S1372" s="21" t="s">
        <v>263</v>
      </c>
      <c r="T1372" s="23" t="s">
        <v>2124</v>
      </c>
      <c r="U1372" s="24" t="s">
        <v>16</v>
      </c>
      <c r="V1372" s="23">
        <v>135</v>
      </c>
      <c r="W1372" s="25">
        <v>0</v>
      </c>
      <c r="X1372" s="25">
        <v>0</v>
      </c>
      <c r="Y1372" s="25">
        <v>0</v>
      </c>
      <c r="Z1372" s="25">
        <v>43582822</v>
      </c>
      <c r="AA1372" s="25">
        <v>58088000</v>
      </c>
      <c r="AB1372" s="25">
        <v>22925300.350000001</v>
      </c>
      <c r="AC1372" s="26">
        <v>45152.505756550927</v>
      </c>
      <c r="AD1372" s="27">
        <f>ROW()</f>
        <v>1372</v>
      </c>
      <c r="AE1372" s="27">
        <f>1</f>
        <v>1</v>
      </c>
      <c r="AF1372" s="27">
        <f>SUBTOTAL(109,Tbl_NGF_Data[[#This Row],[Counter]])</f>
        <v>1</v>
      </c>
    </row>
    <row r="1373" spans="2:32" ht="30" x14ac:dyDescent="0.25">
      <c r="B1373" s="21" t="s">
        <v>245</v>
      </c>
      <c r="C1373" s="22" t="s">
        <v>2056</v>
      </c>
      <c r="D1373" s="23">
        <v>7</v>
      </c>
      <c r="E1373" s="22" t="s">
        <v>245</v>
      </c>
      <c r="F1373" s="23">
        <v>7</v>
      </c>
      <c r="G1373" s="22" t="s">
        <v>2056</v>
      </c>
      <c r="H1373" s="22" t="s">
        <v>1327</v>
      </c>
      <c r="I1373" s="23">
        <v>1</v>
      </c>
      <c r="J1373" s="23">
        <v>197</v>
      </c>
      <c r="K1373" s="23" t="s">
        <v>2092</v>
      </c>
      <c r="L1373" s="22" t="s">
        <v>2093</v>
      </c>
      <c r="M1373" s="21" t="s">
        <v>253</v>
      </c>
      <c r="N1373" s="23" t="s">
        <v>1131</v>
      </c>
      <c r="O1373" s="22" t="s">
        <v>1132</v>
      </c>
      <c r="P1373" s="22" t="s">
        <v>1133</v>
      </c>
      <c r="Q1373" s="23" t="s">
        <v>2079</v>
      </c>
      <c r="R1373" s="22" t="s">
        <v>2080</v>
      </c>
      <c r="S1373" s="21" t="s">
        <v>263</v>
      </c>
      <c r="T1373" s="23" t="s">
        <v>2124</v>
      </c>
      <c r="U1373" s="24" t="s">
        <v>17</v>
      </c>
      <c r="V1373" s="23">
        <v>200</v>
      </c>
      <c r="W1373" s="25">
        <v>0</v>
      </c>
      <c r="X1373" s="25">
        <v>0</v>
      </c>
      <c r="Y1373" s="25">
        <v>0</v>
      </c>
      <c r="Z1373" s="25">
        <v>12925514.600000005</v>
      </c>
      <c r="AA1373" s="25">
        <v>35162699.650000006</v>
      </c>
      <c r="AB1373" s="25">
        <v>9706601.8100000042</v>
      </c>
      <c r="AC1373" s="26">
        <v>45152.505756550927</v>
      </c>
      <c r="AD1373" s="27">
        <f>ROW()</f>
        <v>1373</v>
      </c>
      <c r="AE1373" s="27">
        <f>1</f>
        <v>1</v>
      </c>
      <c r="AF1373" s="27">
        <f>SUBTOTAL(109,Tbl_NGF_Data[[#This Row],[Counter]])</f>
        <v>1</v>
      </c>
    </row>
    <row r="1374" spans="2:32" ht="45" x14ac:dyDescent="0.25">
      <c r="B1374" s="21" t="s">
        <v>245</v>
      </c>
      <c r="C1374" s="22" t="s">
        <v>2056</v>
      </c>
      <c r="D1374" s="23">
        <v>7</v>
      </c>
      <c r="E1374" s="22" t="s">
        <v>245</v>
      </c>
      <c r="F1374" s="23">
        <v>7</v>
      </c>
      <c r="G1374" s="22" t="s">
        <v>2056</v>
      </c>
      <c r="H1374" s="22" t="s">
        <v>1327</v>
      </c>
      <c r="I1374" s="23">
        <v>1</v>
      </c>
      <c r="J1374" s="23">
        <v>197</v>
      </c>
      <c r="K1374" s="23" t="s">
        <v>2092</v>
      </c>
      <c r="L1374" s="22" t="s">
        <v>2093</v>
      </c>
      <c r="M1374" s="21" t="s">
        <v>253</v>
      </c>
      <c r="N1374" s="23" t="s">
        <v>1131</v>
      </c>
      <c r="O1374" s="22" t="s">
        <v>1132</v>
      </c>
      <c r="P1374" s="22" t="s">
        <v>1133</v>
      </c>
      <c r="Q1374" s="23" t="s">
        <v>2079</v>
      </c>
      <c r="R1374" s="22" t="s">
        <v>2080</v>
      </c>
      <c r="S1374" s="21" t="s">
        <v>263</v>
      </c>
      <c r="T1374" s="23" t="s">
        <v>2124</v>
      </c>
      <c r="U1374" s="24" t="s">
        <v>18</v>
      </c>
      <c r="V1374" s="23">
        <v>220</v>
      </c>
      <c r="W1374" s="25">
        <v>0</v>
      </c>
      <c r="X1374" s="25">
        <v>0</v>
      </c>
      <c r="Y1374" s="25">
        <v>0</v>
      </c>
      <c r="Z1374" s="25">
        <v>30657307.399999995</v>
      </c>
      <c r="AA1374" s="25">
        <v>22925300.349999994</v>
      </c>
      <c r="AB1374" s="25">
        <v>13218698.539999997</v>
      </c>
      <c r="AC1374" s="26">
        <v>45152.505756550927</v>
      </c>
      <c r="AD1374" s="27">
        <f>ROW()</f>
        <v>1374</v>
      </c>
      <c r="AE1374" s="27">
        <f>1</f>
        <v>1</v>
      </c>
      <c r="AF1374" s="27">
        <f>SUBTOTAL(109,Tbl_NGF_Data[[#This Row],[Counter]])</f>
        <v>1</v>
      </c>
    </row>
    <row r="1375" spans="2:32" ht="30" x14ac:dyDescent="0.25">
      <c r="B1375" s="21" t="s">
        <v>245</v>
      </c>
      <c r="C1375" s="22" t="s">
        <v>2056</v>
      </c>
      <c r="D1375" s="23">
        <v>7</v>
      </c>
      <c r="E1375" s="22" t="s">
        <v>245</v>
      </c>
      <c r="F1375" s="23">
        <v>7</v>
      </c>
      <c r="G1375" s="22" t="s">
        <v>2056</v>
      </c>
      <c r="H1375" s="22" t="s">
        <v>1327</v>
      </c>
      <c r="I1375" s="23">
        <v>1</v>
      </c>
      <c r="J1375" s="23">
        <v>197</v>
      </c>
      <c r="K1375" s="23" t="s">
        <v>2092</v>
      </c>
      <c r="L1375" s="22" t="s">
        <v>2093</v>
      </c>
      <c r="M1375" s="21" t="s">
        <v>253</v>
      </c>
      <c r="N1375" s="23" t="s">
        <v>1131</v>
      </c>
      <c r="O1375" s="22" t="s">
        <v>1132</v>
      </c>
      <c r="P1375" s="22" t="s">
        <v>1133</v>
      </c>
      <c r="Q1375" s="23" t="s">
        <v>2079</v>
      </c>
      <c r="R1375" s="22" t="s">
        <v>2080</v>
      </c>
      <c r="S1375" s="21" t="s">
        <v>263</v>
      </c>
      <c r="T1375" s="23" t="s">
        <v>2124</v>
      </c>
      <c r="U1375" s="24" t="s">
        <v>19</v>
      </c>
      <c r="V1375" s="23">
        <v>500</v>
      </c>
      <c r="W1375" s="25">
        <v>0</v>
      </c>
      <c r="X1375" s="25">
        <v>0</v>
      </c>
      <c r="Y1375" s="25">
        <v>0</v>
      </c>
      <c r="Z1375" s="25">
        <v>23378345.280000001</v>
      </c>
      <c r="AA1375" s="25">
        <v>44905512.390000001</v>
      </c>
      <c r="AB1375" s="25">
        <v>25828234.100000001</v>
      </c>
      <c r="AC1375" s="26">
        <v>45152.505756550927</v>
      </c>
      <c r="AD1375" s="27">
        <f>ROW()</f>
        <v>1375</v>
      </c>
      <c r="AE1375" s="27">
        <f>1</f>
        <v>1</v>
      </c>
      <c r="AF1375" s="27">
        <f>SUBTOTAL(109,Tbl_NGF_Data[[#This Row],[Counter]])</f>
        <v>1</v>
      </c>
    </row>
    <row r="1376" spans="2:32" ht="45" x14ac:dyDescent="0.25">
      <c r="B1376" s="21" t="s">
        <v>245</v>
      </c>
      <c r="C1376" s="22" t="s">
        <v>2056</v>
      </c>
      <c r="D1376" s="23">
        <v>7</v>
      </c>
      <c r="E1376" s="22" t="s">
        <v>245</v>
      </c>
      <c r="F1376" s="23">
        <v>7</v>
      </c>
      <c r="G1376" s="22" t="s">
        <v>2056</v>
      </c>
      <c r="H1376" s="22" t="s">
        <v>1327</v>
      </c>
      <c r="I1376" s="23">
        <v>1</v>
      </c>
      <c r="J1376" s="23">
        <v>197</v>
      </c>
      <c r="K1376" s="23" t="s">
        <v>2092</v>
      </c>
      <c r="L1376" s="22" t="s">
        <v>2093</v>
      </c>
      <c r="M1376" s="21" t="s">
        <v>253</v>
      </c>
      <c r="N1376" s="23" t="s">
        <v>1166</v>
      </c>
      <c r="O1376" s="22" t="s">
        <v>1167</v>
      </c>
      <c r="P1376" s="22" t="s">
        <v>1168</v>
      </c>
      <c r="Q1376" s="23" t="s">
        <v>1169</v>
      </c>
      <c r="R1376" s="22" t="s">
        <v>1170</v>
      </c>
      <c r="S1376" s="21" t="s">
        <v>40</v>
      </c>
      <c r="T1376" s="23" t="s">
        <v>2125</v>
      </c>
      <c r="U1376" s="24" t="s">
        <v>15</v>
      </c>
      <c r="V1376" s="23">
        <v>100</v>
      </c>
      <c r="W1376" s="25">
        <v>0</v>
      </c>
      <c r="X1376" s="25">
        <v>0</v>
      </c>
      <c r="Y1376" s="25">
        <v>0</v>
      </c>
      <c r="Z1376" s="25">
        <v>0</v>
      </c>
      <c r="AA1376" s="25">
        <v>215568141.33000001</v>
      </c>
      <c r="AB1376" s="25">
        <v>178128419.81999999</v>
      </c>
      <c r="AC1376" s="26">
        <v>45152.505756550927</v>
      </c>
      <c r="AD1376" s="27">
        <f>ROW()</f>
        <v>1376</v>
      </c>
      <c r="AE1376" s="27">
        <f>1</f>
        <v>1</v>
      </c>
      <c r="AF1376" s="27">
        <f>SUBTOTAL(109,Tbl_NGF_Data[[#This Row],[Counter]])</f>
        <v>1</v>
      </c>
    </row>
    <row r="1377" spans="2:32" ht="45" x14ac:dyDescent="0.25">
      <c r="B1377" s="21" t="s">
        <v>245</v>
      </c>
      <c r="C1377" s="22" t="s">
        <v>2056</v>
      </c>
      <c r="D1377" s="23">
        <v>7</v>
      </c>
      <c r="E1377" s="22" t="s">
        <v>245</v>
      </c>
      <c r="F1377" s="23">
        <v>7</v>
      </c>
      <c r="G1377" s="22" t="s">
        <v>2056</v>
      </c>
      <c r="H1377" s="22" t="s">
        <v>1327</v>
      </c>
      <c r="I1377" s="23">
        <v>1</v>
      </c>
      <c r="J1377" s="23">
        <v>197</v>
      </c>
      <c r="K1377" s="23" t="s">
        <v>2092</v>
      </c>
      <c r="L1377" s="22" t="s">
        <v>2093</v>
      </c>
      <c r="M1377" s="21" t="s">
        <v>253</v>
      </c>
      <c r="N1377" s="23" t="s">
        <v>1166</v>
      </c>
      <c r="O1377" s="22" t="s">
        <v>1167</v>
      </c>
      <c r="P1377" s="22" t="s">
        <v>1168</v>
      </c>
      <c r="Q1377" s="23" t="s">
        <v>1169</v>
      </c>
      <c r="R1377" s="22" t="s">
        <v>1170</v>
      </c>
      <c r="S1377" s="21" t="s">
        <v>40</v>
      </c>
      <c r="T1377" s="23" t="s">
        <v>2125</v>
      </c>
      <c r="U1377" s="24" t="s">
        <v>16</v>
      </c>
      <c r="V1377" s="23">
        <v>135</v>
      </c>
      <c r="W1377" s="25">
        <v>0</v>
      </c>
      <c r="X1377" s="25">
        <v>0</v>
      </c>
      <c r="Y1377" s="25">
        <v>0</v>
      </c>
      <c r="Z1377" s="25">
        <v>0</v>
      </c>
      <c r="AA1377" s="25">
        <v>220720809</v>
      </c>
      <c r="AB1377" s="25">
        <v>362786122.33000004</v>
      </c>
      <c r="AC1377" s="26">
        <v>45152.505756550927</v>
      </c>
      <c r="AD1377" s="27">
        <f>ROW()</f>
        <v>1377</v>
      </c>
      <c r="AE1377" s="27">
        <f>1</f>
        <v>1</v>
      </c>
      <c r="AF1377" s="27">
        <f>SUBTOTAL(109,Tbl_NGF_Data[[#This Row],[Counter]])</f>
        <v>1</v>
      </c>
    </row>
    <row r="1378" spans="2:32" ht="45" x14ac:dyDescent="0.25">
      <c r="B1378" s="21" t="s">
        <v>245</v>
      </c>
      <c r="C1378" s="22" t="s">
        <v>2056</v>
      </c>
      <c r="D1378" s="23">
        <v>7</v>
      </c>
      <c r="E1378" s="22" t="s">
        <v>245</v>
      </c>
      <c r="F1378" s="23">
        <v>7</v>
      </c>
      <c r="G1378" s="22" t="s">
        <v>2056</v>
      </c>
      <c r="H1378" s="22" t="s">
        <v>1327</v>
      </c>
      <c r="I1378" s="23">
        <v>1</v>
      </c>
      <c r="J1378" s="23">
        <v>197</v>
      </c>
      <c r="K1378" s="23" t="s">
        <v>2092</v>
      </c>
      <c r="L1378" s="22" t="s">
        <v>2093</v>
      </c>
      <c r="M1378" s="21" t="s">
        <v>253</v>
      </c>
      <c r="N1378" s="23" t="s">
        <v>1166</v>
      </c>
      <c r="O1378" s="22" t="s">
        <v>1167</v>
      </c>
      <c r="P1378" s="22" t="s">
        <v>1168</v>
      </c>
      <c r="Q1378" s="23" t="s">
        <v>1169</v>
      </c>
      <c r="R1378" s="22" t="s">
        <v>1170</v>
      </c>
      <c r="S1378" s="21" t="s">
        <v>40</v>
      </c>
      <c r="T1378" s="23" t="s">
        <v>2125</v>
      </c>
      <c r="U1378" s="24" t="s">
        <v>17</v>
      </c>
      <c r="V1378" s="23">
        <v>200</v>
      </c>
      <c r="W1378" s="25">
        <v>0</v>
      </c>
      <c r="X1378" s="25">
        <v>0</v>
      </c>
      <c r="Y1378" s="25">
        <v>0</v>
      </c>
      <c r="Z1378" s="25">
        <v>0</v>
      </c>
      <c r="AA1378" s="25">
        <v>5152667.669999999</v>
      </c>
      <c r="AB1378" s="25">
        <v>185062702.51000005</v>
      </c>
      <c r="AC1378" s="26">
        <v>45152.505756550927</v>
      </c>
      <c r="AD1378" s="27">
        <f>ROW()</f>
        <v>1378</v>
      </c>
      <c r="AE1378" s="27">
        <f>1</f>
        <v>1</v>
      </c>
      <c r="AF1378" s="27">
        <f>SUBTOTAL(109,Tbl_NGF_Data[[#This Row],[Counter]])</f>
        <v>1</v>
      </c>
    </row>
    <row r="1379" spans="2:32" ht="45" x14ac:dyDescent="0.25">
      <c r="B1379" s="21" t="s">
        <v>245</v>
      </c>
      <c r="C1379" s="22" t="s">
        <v>2056</v>
      </c>
      <c r="D1379" s="23">
        <v>7</v>
      </c>
      <c r="E1379" s="22" t="s">
        <v>245</v>
      </c>
      <c r="F1379" s="23">
        <v>7</v>
      </c>
      <c r="G1379" s="22" t="s">
        <v>2056</v>
      </c>
      <c r="H1379" s="22" t="s">
        <v>1327</v>
      </c>
      <c r="I1379" s="23">
        <v>1</v>
      </c>
      <c r="J1379" s="23">
        <v>197</v>
      </c>
      <c r="K1379" s="23" t="s">
        <v>2092</v>
      </c>
      <c r="L1379" s="22" t="s">
        <v>2093</v>
      </c>
      <c r="M1379" s="21" t="s">
        <v>253</v>
      </c>
      <c r="N1379" s="23" t="s">
        <v>1166</v>
      </c>
      <c r="O1379" s="22" t="s">
        <v>1167</v>
      </c>
      <c r="P1379" s="22" t="s">
        <v>1168</v>
      </c>
      <c r="Q1379" s="23" t="s">
        <v>1169</v>
      </c>
      <c r="R1379" s="22" t="s">
        <v>1170</v>
      </c>
      <c r="S1379" s="21" t="s">
        <v>40</v>
      </c>
      <c r="T1379" s="23" t="s">
        <v>2125</v>
      </c>
      <c r="U1379" s="24" t="s">
        <v>18</v>
      </c>
      <c r="V1379" s="23">
        <v>220</v>
      </c>
      <c r="W1379" s="25">
        <v>0</v>
      </c>
      <c r="X1379" s="25">
        <v>0</v>
      </c>
      <c r="Y1379" s="25">
        <v>0</v>
      </c>
      <c r="Z1379" s="25">
        <v>0</v>
      </c>
      <c r="AA1379" s="25">
        <v>215568141.33000001</v>
      </c>
      <c r="AB1379" s="25">
        <v>177723419.81999999</v>
      </c>
      <c r="AC1379" s="26">
        <v>45152.505756550927</v>
      </c>
      <c r="AD1379" s="27">
        <f>ROW()</f>
        <v>1379</v>
      </c>
      <c r="AE1379" s="27">
        <f>1</f>
        <v>1</v>
      </c>
      <c r="AF1379" s="27">
        <f>SUBTOTAL(109,Tbl_NGF_Data[[#This Row],[Counter]])</f>
        <v>1</v>
      </c>
    </row>
    <row r="1380" spans="2:32" ht="45" x14ac:dyDescent="0.25">
      <c r="B1380" s="21" t="s">
        <v>245</v>
      </c>
      <c r="C1380" s="22" t="s">
        <v>2056</v>
      </c>
      <c r="D1380" s="23">
        <v>7</v>
      </c>
      <c r="E1380" s="22" t="s">
        <v>245</v>
      </c>
      <c r="F1380" s="23">
        <v>7</v>
      </c>
      <c r="G1380" s="22" t="s">
        <v>2056</v>
      </c>
      <c r="H1380" s="22" t="s">
        <v>1327</v>
      </c>
      <c r="I1380" s="23">
        <v>1</v>
      </c>
      <c r="J1380" s="23">
        <v>197</v>
      </c>
      <c r="K1380" s="23" t="s">
        <v>2092</v>
      </c>
      <c r="L1380" s="22" t="s">
        <v>2093</v>
      </c>
      <c r="M1380" s="21" t="s">
        <v>253</v>
      </c>
      <c r="N1380" s="23" t="s">
        <v>1166</v>
      </c>
      <c r="O1380" s="22" t="s">
        <v>1167</v>
      </c>
      <c r="P1380" s="22" t="s">
        <v>1168</v>
      </c>
      <c r="Q1380" s="23" t="s">
        <v>2126</v>
      </c>
      <c r="R1380" s="22" t="s">
        <v>2127</v>
      </c>
      <c r="S1380" s="21" t="s">
        <v>264</v>
      </c>
      <c r="T1380" s="23" t="s">
        <v>2128</v>
      </c>
      <c r="U1380" s="24" t="s">
        <v>16</v>
      </c>
      <c r="V1380" s="23">
        <v>135</v>
      </c>
      <c r="W1380" s="25">
        <v>0</v>
      </c>
      <c r="X1380" s="25">
        <v>0</v>
      </c>
      <c r="Y1380" s="25">
        <v>0</v>
      </c>
      <c r="Z1380" s="25">
        <v>0</v>
      </c>
      <c r="AA1380" s="25">
        <v>67450511</v>
      </c>
      <c r="AB1380" s="25">
        <v>61580682.399999999</v>
      </c>
      <c r="AC1380" s="26">
        <v>45152.505756550927</v>
      </c>
      <c r="AD1380" s="27">
        <f>ROW()</f>
        <v>1380</v>
      </c>
      <c r="AE1380" s="27">
        <f>1</f>
        <v>1</v>
      </c>
      <c r="AF1380" s="27">
        <f>SUBTOTAL(109,Tbl_NGF_Data[[#This Row],[Counter]])</f>
        <v>1</v>
      </c>
    </row>
    <row r="1381" spans="2:32" ht="45" x14ac:dyDescent="0.25">
      <c r="B1381" s="21" t="s">
        <v>245</v>
      </c>
      <c r="C1381" s="22" t="s">
        <v>2056</v>
      </c>
      <c r="D1381" s="23">
        <v>7</v>
      </c>
      <c r="E1381" s="22" t="s">
        <v>245</v>
      </c>
      <c r="F1381" s="23">
        <v>7</v>
      </c>
      <c r="G1381" s="22" t="s">
        <v>2056</v>
      </c>
      <c r="H1381" s="22" t="s">
        <v>1327</v>
      </c>
      <c r="I1381" s="23">
        <v>1</v>
      </c>
      <c r="J1381" s="23">
        <v>197</v>
      </c>
      <c r="K1381" s="23" t="s">
        <v>2092</v>
      </c>
      <c r="L1381" s="22" t="s">
        <v>2093</v>
      </c>
      <c r="M1381" s="21" t="s">
        <v>253</v>
      </c>
      <c r="N1381" s="23" t="s">
        <v>1166</v>
      </c>
      <c r="O1381" s="22" t="s">
        <v>1167</v>
      </c>
      <c r="P1381" s="22" t="s">
        <v>1168</v>
      </c>
      <c r="Q1381" s="23" t="s">
        <v>2126</v>
      </c>
      <c r="R1381" s="22" t="s">
        <v>2127</v>
      </c>
      <c r="S1381" s="21" t="s">
        <v>264</v>
      </c>
      <c r="T1381" s="23" t="s">
        <v>2128</v>
      </c>
      <c r="U1381" s="24" t="s">
        <v>17</v>
      </c>
      <c r="V1381" s="23">
        <v>200</v>
      </c>
      <c r="W1381" s="25">
        <v>0</v>
      </c>
      <c r="X1381" s="25">
        <v>0</v>
      </c>
      <c r="Y1381" s="25">
        <v>0</v>
      </c>
      <c r="Z1381" s="25">
        <v>0</v>
      </c>
      <c r="AA1381" s="25">
        <v>5869828.5999999987</v>
      </c>
      <c r="AB1381" s="25">
        <v>22938631.979999989</v>
      </c>
      <c r="AC1381" s="26">
        <v>45152.505756550927</v>
      </c>
      <c r="AD1381" s="27">
        <f>ROW()</f>
        <v>1381</v>
      </c>
      <c r="AE1381" s="27">
        <f>1</f>
        <v>1</v>
      </c>
      <c r="AF1381" s="27">
        <f>SUBTOTAL(109,Tbl_NGF_Data[[#This Row],[Counter]])</f>
        <v>1</v>
      </c>
    </row>
    <row r="1382" spans="2:32" ht="45" x14ac:dyDescent="0.25">
      <c r="B1382" s="21" t="s">
        <v>245</v>
      </c>
      <c r="C1382" s="22" t="s">
        <v>2056</v>
      </c>
      <c r="D1382" s="23">
        <v>7</v>
      </c>
      <c r="E1382" s="22" t="s">
        <v>245</v>
      </c>
      <c r="F1382" s="23">
        <v>7</v>
      </c>
      <c r="G1382" s="22" t="s">
        <v>2056</v>
      </c>
      <c r="H1382" s="22" t="s">
        <v>1327</v>
      </c>
      <c r="I1382" s="23">
        <v>1</v>
      </c>
      <c r="J1382" s="23">
        <v>197</v>
      </c>
      <c r="K1382" s="23" t="s">
        <v>2092</v>
      </c>
      <c r="L1382" s="22" t="s">
        <v>2093</v>
      </c>
      <c r="M1382" s="21" t="s">
        <v>253</v>
      </c>
      <c r="N1382" s="23" t="s">
        <v>1166</v>
      </c>
      <c r="O1382" s="22" t="s">
        <v>1167</v>
      </c>
      <c r="P1382" s="22" t="s">
        <v>1168</v>
      </c>
      <c r="Q1382" s="23" t="s">
        <v>2126</v>
      </c>
      <c r="R1382" s="22" t="s">
        <v>2127</v>
      </c>
      <c r="S1382" s="21" t="s">
        <v>264</v>
      </c>
      <c r="T1382" s="23" t="s">
        <v>2128</v>
      </c>
      <c r="U1382" s="24" t="s">
        <v>18</v>
      </c>
      <c r="V1382" s="23">
        <v>220</v>
      </c>
      <c r="W1382" s="25">
        <v>0</v>
      </c>
      <c r="X1382" s="25">
        <v>0</v>
      </c>
      <c r="Y1382" s="25">
        <v>0</v>
      </c>
      <c r="Z1382" s="25">
        <v>0</v>
      </c>
      <c r="AA1382" s="25">
        <v>61580682.399999999</v>
      </c>
      <c r="AB1382" s="25">
        <v>38642050.420000009</v>
      </c>
      <c r="AC1382" s="26">
        <v>45152.505756550927</v>
      </c>
      <c r="AD1382" s="27">
        <f>ROW()</f>
        <v>1382</v>
      </c>
      <c r="AE1382" s="27">
        <f>1</f>
        <v>1</v>
      </c>
      <c r="AF1382" s="27">
        <f>SUBTOTAL(109,Tbl_NGF_Data[[#This Row],[Counter]])</f>
        <v>1</v>
      </c>
    </row>
    <row r="1383" spans="2:32" ht="45" x14ac:dyDescent="0.25">
      <c r="B1383" s="21" t="s">
        <v>245</v>
      </c>
      <c r="C1383" s="22" t="s">
        <v>2056</v>
      </c>
      <c r="D1383" s="23">
        <v>7</v>
      </c>
      <c r="E1383" s="22" t="s">
        <v>245</v>
      </c>
      <c r="F1383" s="23">
        <v>7</v>
      </c>
      <c r="G1383" s="22" t="s">
        <v>2056</v>
      </c>
      <c r="H1383" s="22" t="s">
        <v>1327</v>
      </c>
      <c r="I1383" s="23">
        <v>1</v>
      </c>
      <c r="J1383" s="23">
        <v>197</v>
      </c>
      <c r="K1383" s="23" t="s">
        <v>2092</v>
      </c>
      <c r="L1383" s="22" t="s">
        <v>2093</v>
      </c>
      <c r="M1383" s="21" t="s">
        <v>253</v>
      </c>
      <c r="N1383" s="23" t="s">
        <v>1166</v>
      </c>
      <c r="O1383" s="22" t="s">
        <v>1167</v>
      </c>
      <c r="P1383" s="22" t="s">
        <v>1168</v>
      </c>
      <c r="Q1383" s="23" t="s">
        <v>2126</v>
      </c>
      <c r="R1383" s="22" t="s">
        <v>2127</v>
      </c>
      <c r="S1383" s="21" t="s">
        <v>264</v>
      </c>
      <c r="T1383" s="23" t="s">
        <v>2128</v>
      </c>
      <c r="U1383" s="24" t="s">
        <v>19</v>
      </c>
      <c r="V1383" s="23">
        <v>500</v>
      </c>
      <c r="W1383" s="25">
        <v>0</v>
      </c>
      <c r="X1383" s="25">
        <v>0</v>
      </c>
      <c r="Y1383" s="25">
        <v>0</v>
      </c>
      <c r="Z1383" s="25">
        <v>0</v>
      </c>
      <c r="AA1383" s="25">
        <v>5870946.0700000003</v>
      </c>
      <c r="AB1383" s="25">
        <v>22938633.75</v>
      </c>
      <c r="AC1383" s="26">
        <v>45152.505756550927</v>
      </c>
      <c r="AD1383" s="27">
        <f>ROW()</f>
        <v>1383</v>
      </c>
      <c r="AE1383" s="27">
        <f>1</f>
        <v>1</v>
      </c>
      <c r="AF1383" s="27">
        <f>SUBTOTAL(109,Tbl_NGF_Data[[#This Row],[Counter]])</f>
        <v>1</v>
      </c>
    </row>
    <row r="1384" spans="2:32" ht="60" x14ac:dyDescent="0.25">
      <c r="B1384" s="21" t="s">
        <v>245</v>
      </c>
      <c r="C1384" s="22" t="s">
        <v>2056</v>
      </c>
      <c r="D1384" s="23">
        <v>7</v>
      </c>
      <c r="E1384" s="22" t="s">
        <v>245</v>
      </c>
      <c r="F1384" s="23">
        <v>7</v>
      </c>
      <c r="G1384" s="22" t="s">
        <v>2056</v>
      </c>
      <c r="H1384" s="22" t="s">
        <v>1327</v>
      </c>
      <c r="I1384" s="23">
        <v>1</v>
      </c>
      <c r="J1384" s="23">
        <v>197</v>
      </c>
      <c r="K1384" s="23" t="s">
        <v>2092</v>
      </c>
      <c r="L1384" s="22" t="s">
        <v>2093</v>
      </c>
      <c r="M1384" s="21" t="s">
        <v>253</v>
      </c>
      <c r="N1384" s="23" t="s">
        <v>1166</v>
      </c>
      <c r="O1384" s="22" t="s">
        <v>1167</v>
      </c>
      <c r="P1384" s="22" t="s">
        <v>1168</v>
      </c>
      <c r="Q1384" s="23" t="s">
        <v>2129</v>
      </c>
      <c r="R1384" s="22" t="s">
        <v>2130</v>
      </c>
      <c r="S1384" s="21" t="s">
        <v>265</v>
      </c>
      <c r="T1384" s="23" t="s">
        <v>2131</v>
      </c>
      <c r="U1384" s="24" t="s">
        <v>16</v>
      </c>
      <c r="V1384" s="23">
        <v>135</v>
      </c>
      <c r="W1384" s="25">
        <v>0</v>
      </c>
      <c r="X1384" s="25">
        <v>0</v>
      </c>
      <c r="Y1384" s="25">
        <v>0</v>
      </c>
      <c r="Z1384" s="25">
        <v>0</v>
      </c>
      <c r="AA1384" s="25">
        <v>4931537</v>
      </c>
      <c r="AB1384" s="25">
        <v>4347338.29</v>
      </c>
      <c r="AC1384" s="26">
        <v>45152.505756550927</v>
      </c>
      <c r="AD1384" s="27">
        <f>ROW()</f>
        <v>1384</v>
      </c>
      <c r="AE1384" s="27">
        <f>1</f>
        <v>1</v>
      </c>
      <c r="AF1384" s="27">
        <f>SUBTOTAL(109,Tbl_NGF_Data[[#This Row],[Counter]])</f>
        <v>1</v>
      </c>
    </row>
    <row r="1385" spans="2:32" ht="60" x14ac:dyDescent="0.25">
      <c r="B1385" s="21" t="s">
        <v>245</v>
      </c>
      <c r="C1385" s="22" t="s">
        <v>2056</v>
      </c>
      <c r="D1385" s="23">
        <v>7</v>
      </c>
      <c r="E1385" s="22" t="s">
        <v>245</v>
      </c>
      <c r="F1385" s="23">
        <v>7</v>
      </c>
      <c r="G1385" s="22" t="s">
        <v>2056</v>
      </c>
      <c r="H1385" s="22" t="s">
        <v>1327</v>
      </c>
      <c r="I1385" s="23">
        <v>1</v>
      </c>
      <c r="J1385" s="23">
        <v>197</v>
      </c>
      <c r="K1385" s="23" t="s">
        <v>2092</v>
      </c>
      <c r="L1385" s="22" t="s">
        <v>2093</v>
      </c>
      <c r="M1385" s="21" t="s">
        <v>253</v>
      </c>
      <c r="N1385" s="23" t="s">
        <v>1166</v>
      </c>
      <c r="O1385" s="22" t="s">
        <v>1167</v>
      </c>
      <c r="P1385" s="22" t="s">
        <v>1168</v>
      </c>
      <c r="Q1385" s="23" t="s">
        <v>2129</v>
      </c>
      <c r="R1385" s="22" t="s">
        <v>2130</v>
      </c>
      <c r="S1385" s="21" t="s">
        <v>265</v>
      </c>
      <c r="T1385" s="23" t="s">
        <v>2131</v>
      </c>
      <c r="U1385" s="24" t="s">
        <v>17</v>
      </c>
      <c r="V1385" s="23">
        <v>200</v>
      </c>
      <c r="W1385" s="25">
        <v>0</v>
      </c>
      <c r="X1385" s="25">
        <v>0</v>
      </c>
      <c r="Y1385" s="25">
        <v>0</v>
      </c>
      <c r="Z1385" s="25">
        <v>0</v>
      </c>
      <c r="AA1385" s="25">
        <v>584198.71000000008</v>
      </c>
      <c r="AB1385" s="25">
        <v>1432764.82</v>
      </c>
      <c r="AC1385" s="26">
        <v>45152.505756550927</v>
      </c>
      <c r="AD1385" s="27">
        <f>ROW()</f>
        <v>1385</v>
      </c>
      <c r="AE1385" s="27">
        <f>1</f>
        <v>1</v>
      </c>
      <c r="AF1385" s="27">
        <f>SUBTOTAL(109,Tbl_NGF_Data[[#This Row],[Counter]])</f>
        <v>1</v>
      </c>
    </row>
    <row r="1386" spans="2:32" ht="60" x14ac:dyDescent="0.25">
      <c r="B1386" s="21" t="s">
        <v>245</v>
      </c>
      <c r="C1386" s="22" t="s">
        <v>2056</v>
      </c>
      <c r="D1386" s="23">
        <v>7</v>
      </c>
      <c r="E1386" s="22" t="s">
        <v>245</v>
      </c>
      <c r="F1386" s="23">
        <v>7</v>
      </c>
      <c r="G1386" s="22" t="s">
        <v>2056</v>
      </c>
      <c r="H1386" s="22" t="s">
        <v>1327</v>
      </c>
      <c r="I1386" s="23">
        <v>1</v>
      </c>
      <c r="J1386" s="23">
        <v>197</v>
      </c>
      <c r="K1386" s="23" t="s">
        <v>2092</v>
      </c>
      <c r="L1386" s="22" t="s">
        <v>2093</v>
      </c>
      <c r="M1386" s="21" t="s">
        <v>253</v>
      </c>
      <c r="N1386" s="23" t="s">
        <v>1166</v>
      </c>
      <c r="O1386" s="22" t="s">
        <v>1167</v>
      </c>
      <c r="P1386" s="22" t="s">
        <v>1168</v>
      </c>
      <c r="Q1386" s="23" t="s">
        <v>2129</v>
      </c>
      <c r="R1386" s="22" t="s">
        <v>2130</v>
      </c>
      <c r="S1386" s="21" t="s">
        <v>265</v>
      </c>
      <c r="T1386" s="23" t="s">
        <v>2131</v>
      </c>
      <c r="U1386" s="24" t="s">
        <v>18</v>
      </c>
      <c r="V1386" s="23">
        <v>220</v>
      </c>
      <c r="W1386" s="25">
        <v>0</v>
      </c>
      <c r="X1386" s="25">
        <v>0</v>
      </c>
      <c r="Y1386" s="25">
        <v>0</v>
      </c>
      <c r="Z1386" s="25">
        <v>0</v>
      </c>
      <c r="AA1386" s="25">
        <v>4347338.29</v>
      </c>
      <c r="AB1386" s="25">
        <v>2914573.4699999997</v>
      </c>
      <c r="AC1386" s="26">
        <v>45152.505756550927</v>
      </c>
      <c r="AD1386" s="27">
        <f>ROW()</f>
        <v>1386</v>
      </c>
      <c r="AE1386" s="27">
        <f>1</f>
        <v>1</v>
      </c>
      <c r="AF1386" s="27">
        <f>SUBTOTAL(109,Tbl_NGF_Data[[#This Row],[Counter]])</f>
        <v>1</v>
      </c>
    </row>
    <row r="1387" spans="2:32" ht="60" x14ac:dyDescent="0.25">
      <c r="B1387" s="21" t="s">
        <v>245</v>
      </c>
      <c r="C1387" s="22" t="s">
        <v>2056</v>
      </c>
      <c r="D1387" s="23">
        <v>7</v>
      </c>
      <c r="E1387" s="22" t="s">
        <v>245</v>
      </c>
      <c r="F1387" s="23">
        <v>7</v>
      </c>
      <c r="G1387" s="22" t="s">
        <v>2056</v>
      </c>
      <c r="H1387" s="22" t="s">
        <v>1327</v>
      </c>
      <c r="I1387" s="23">
        <v>1</v>
      </c>
      <c r="J1387" s="23">
        <v>197</v>
      </c>
      <c r="K1387" s="23" t="s">
        <v>2092</v>
      </c>
      <c r="L1387" s="22" t="s">
        <v>2093</v>
      </c>
      <c r="M1387" s="21" t="s">
        <v>253</v>
      </c>
      <c r="N1387" s="23" t="s">
        <v>1166</v>
      </c>
      <c r="O1387" s="22" t="s">
        <v>1167</v>
      </c>
      <c r="P1387" s="22" t="s">
        <v>1168</v>
      </c>
      <c r="Q1387" s="23" t="s">
        <v>2129</v>
      </c>
      <c r="R1387" s="22" t="s">
        <v>2130</v>
      </c>
      <c r="S1387" s="21" t="s">
        <v>265</v>
      </c>
      <c r="T1387" s="23" t="s">
        <v>2131</v>
      </c>
      <c r="U1387" s="24" t="s">
        <v>19</v>
      </c>
      <c r="V1387" s="23">
        <v>500</v>
      </c>
      <c r="W1387" s="25">
        <v>0</v>
      </c>
      <c r="X1387" s="25">
        <v>0</v>
      </c>
      <c r="Y1387" s="25">
        <v>0</v>
      </c>
      <c r="Z1387" s="25">
        <v>0</v>
      </c>
      <c r="AA1387" s="25">
        <v>584198.71</v>
      </c>
      <c r="AB1387" s="25">
        <v>1432764.82</v>
      </c>
      <c r="AC1387" s="26">
        <v>45152.505756550927</v>
      </c>
      <c r="AD1387" s="27">
        <f>ROW()</f>
        <v>1387</v>
      </c>
      <c r="AE1387" s="27">
        <f>1</f>
        <v>1</v>
      </c>
      <c r="AF1387" s="27">
        <f>SUBTOTAL(109,Tbl_NGF_Data[[#This Row],[Counter]])</f>
        <v>1</v>
      </c>
    </row>
    <row r="1388" spans="2:32" ht="60" x14ac:dyDescent="0.25">
      <c r="B1388" s="21" t="s">
        <v>245</v>
      </c>
      <c r="C1388" s="22" t="s">
        <v>2056</v>
      </c>
      <c r="D1388" s="23">
        <v>7</v>
      </c>
      <c r="E1388" s="22" t="s">
        <v>245</v>
      </c>
      <c r="F1388" s="23">
        <v>7</v>
      </c>
      <c r="G1388" s="22" t="s">
        <v>2056</v>
      </c>
      <c r="H1388" s="22" t="s">
        <v>1327</v>
      </c>
      <c r="I1388" s="23">
        <v>1</v>
      </c>
      <c r="J1388" s="23">
        <v>197</v>
      </c>
      <c r="K1388" s="23" t="s">
        <v>2092</v>
      </c>
      <c r="L1388" s="22" t="s">
        <v>2093</v>
      </c>
      <c r="M1388" s="21" t="s">
        <v>253</v>
      </c>
      <c r="N1388" s="23" t="s">
        <v>1166</v>
      </c>
      <c r="O1388" s="22" t="s">
        <v>1167</v>
      </c>
      <c r="P1388" s="22" t="s">
        <v>1168</v>
      </c>
      <c r="Q1388" s="23" t="s">
        <v>2132</v>
      </c>
      <c r="R1388" s="22" t="s">
        <v>2133</v>
      </c>
      <c r="S1388" s="21" t="s">
        <v>266</v>
      </c>
      <c r="T1388" s="23" t="s">
        <v>2134</v>
      </c>
      <c r="U1388" s="24" t="s">
        <v>16</v>
      </c>
      <c r="V1388" s="23">
        <v>135</v>
      </c>
      <c r="W1388" s="25">
        <v>0</v>
      </c>
      <c r="X1388" s="25">
        <v>0</v>
      </c>
      <c r="Y1388" s="25">
        <v>0</v>
      </c>
      <c r="Z1388" s="25">
        <v>0</v>
      </c>
      <c r="AA1388" s="25">
        <v>0</v>
      </c>
      <c r="AB1388" s="25">
        <v>920192</v>
      </c>
      <c r="AC1388" s="26">
        <v>45152.505756550927</v>
      </c>
      <c r="AD1388" s="27">
        <f>ROW()</f>
        <v>1388</v>
      </c>
      <c r="AE1388" s="27">
        <f>1</f>
        <v>1</v>
      </c>
      <c r="AF1388" s="27">
        <f>SUBTOTAL(109,Tbl_NGF_Data[[#This Row],[Counter]])</f>
        <v>1</v>
      </c>
    </row>
    <row r="1389" spans="2:32" ht="60" x14ac:dyDescent="0.25">
      <c r="B1389" s="21" t="s">
        <v>245</v>
      </c>
      <c r="C1389" s="22" t="s">
        <v>2056</v>
      </c>
      <c r="D1389" s="23">
        <v>7</v>
      </c>
      <c r="E1389" s="22" t="s">
        <v>245</v>
      </c>
      <c r="F1389" s="23">
        <v>7</v>
      </c>
      <c r="G1389" s="22" t="s">
        <v>2056</v>
      </c>
      <c r="H1389" s="22" t="s">
        <v>1327</v>
      </c>
      <c r="I1389" s="23">
        <v>1</v>
      </c>
      <c r="J1389" s="23">
        <v>197</v>
      </c>
      <c r="K1389" s="23" t="s">
        <v>2092</v>
      </c>
      <c r="L1389" s="22" t="s">
        <v>2093</v>
      </c>
      <c r="M1389" s="21" t="s">
        <v>253</v>
      </c>
      <c r="N1389" s="23" t="s">
        <v>1166</v>
      </c>
      <c r="O1389" s="22" t="s">
        <v>1167</v>
      </c>
      <c r="P1389" s="22" t="s">
        <v>1168</v>
      </c>
      <c r="Q1389" s="23" t="s">
        <v>2132</v>
      </c>
      <c r="R1389" s="22" t="s">
        <v>2133</v>
      </c>
      <c r="S1389" s="21" t="s">
        <v>266</v>
      </c>
      <c r="T1389" s="23" t="s">
        <v>2134</v>
      </c>
      <c r="U1389" s="24" t="s">
        <v>18</v>
      </c>
      <c r="V1389" s="23">
        <v>220</v>
      </c>
      <c r="W1389" s="25">
        <v>0</v>
      </c>
      <c r="X1389" s="25">
        <v>0</v>
      </c>
      <c r="Y1389" s="25">
        <v>0</v>
      </c>
      <c r="Z1389" s="25">
        <v>0</v>
      </c>
      <c r="AA1389" s="25">
        <v>0</v>
      </c>
      <c r="AB1389" s="25">
        <v>920192</v>
      </c>
      <c r="AC1389" s="26">
        <v>45152.505756550927</v>
      </c>
      <c r="AD1389" s="27">
        <f>ROW()</f>
        <v>1389</v>
      </c>
      <c r="AE1389" s="27">
        <f>1</f>
        <v>1</v>
      </c>
      <c r="AF1389" s="27">
        <f>SUBTOTAL(109,Tbl_NGF_Data[[#This Row],[Counter]])</f>
        <v>1</v>
      </c>
    </row>
    <row r="1390" spans="2:32" ht="45" x14ac:dyDescent="0.25">
      <c r="B1390" s="21" t="s">
        <v>245</v>
      </c>
      <c r="C1390" s="22" t="s">
        <v>2056</v>
      </c>
      <c r="D1390" s="23">
        <v>7</v>
      </c>
      <c r="E1390" s="22" t="s">
        <v>245</v>
      </c>
      <c r="F1390" s="23">
        <v>7</v>
      </c>
      <c r="G1390" s="22" t="s">
        <v>2056</v>
      </c>
      <c r="H1390" s="22" t="s">
        <v>1327</v>
      </c>
      <c r="I1390" s="23">
        <v>1</v>
      </c>
      <c r="J1390" s="23">
        <v>218</v>
      </c>
      <c r="K1390" s="23" t="s">
        <v>2135</v>
      </c>
      <c r="L1390" s="22" t="s">
        <v>2136</v>
      </c>
      <c r="M1390" s="21" t="s">
        <v>332</v>
      </c>
      <c r="N1390" s="23" t="s">
        <v>1119</v>
      </c>
      <c r="O1390" s="22" t="s">
        <v>1120</v>
      </c>
      <c r="P1390" s="22" t="s">
        <v>1121</v>
      </c>
      <c r="Q1390" s="23" t="s">
        <v>2137</v>
      </c>
      <c r="R1390" s="22" t="s">
        <v>2138</v>
      </c>
      <c r="S1390" s="21" t="s">
        <v>333</v>
      </c>
      <c r="T1390" s="23" t="s">
        <v>2139</v>
      </c>
      <c r="U1390" s="24" t="s">
        <v>15</v>
      </c>
      <c r="V1390" s="23">
        <v>100</v>
      </c>
      <c r="W1390" s="25">
        <v>1037089.26</v>
      </c>
      <c r="X1390" s="25">
        <v>1385063.44</v>
      </c>
      <c r="Y1390" s="25">
        <v>1591347.14</v>
      </c>
      <c r="Z1390" s="25">
        <v>1580518.21</v>
      </c>
      <c r="AA1390" s="25">
        <v>1863894.04</v>
      </c>
      <c r="AB1390" s="25">
        <v>1941971.3900000001</v>
      </c>
      <c r="AC1390" s="26">
        <v>45152.505756550927</v>
      </c>
      <c r="AD1390" s="27">
        <f>ROW()</f>
        <v>1390</v>
      </c>
      <c r="AE1390" s="27">
        <f>1</f>
        <v>1</v>
      </c>
      <c r="AF1390" s="27">
        <f>SUBTOTAL(109,Tbl_NGF_Data[[#This Row],[Counter]])</f>
        <v>1</v>
      </c>
    </row>
    <row r="1391" spans="2:32" ht="45" x14ac:dyDescent="0.25">
      <c r="B1391" s="21" t="s">
        <v>245</v>
      </c>
      <c r="C1391" s="22" t="s">
        <v>2056</v>
      </c>
      <c r="D1391" s="23">
        <v>7</v>
      </c>
      <c r="E1391" s="22" t="s">
        <v>245</v>
      </c>
      <c r="F1391" s="23">
        <v>7</v>
      </c>
      <c r="G1391" s="22" t="s">
        <v>2056</v>
      </c>
      <c r="H1391" s="22" t="s">
        <v>1327</v>
      </c>
      <c r="I1391" s="23">
        <v>1</v>
      </c>
      <c r="J1391" s="23">
        <v>218</v>
      </c>
      <c r="K1391" s="23" t="s">
        <v>2135</v>
      </c>
      <c r="L1391" s="22" t="s">
        <v>2136</v>
      </c>
      <c r="M1391" s="21" t="s">
        <v>332</v>
      </c>
      <c r="N1391" s="23" t="s">
        <v>1119</v>
      </c>
      <c r="O1391" s="22" t="s">
        <v>1120</v>
      </c>
      <c r="P1391" s="22" t="s">
        <v>1121</v>
      </c>
      <c r="Q1391" s="23" t="s">
        <v>2137</v>
      </c>
      <c r="R1391" s="22" t="s">
        <v>2138</v>
      </c>
      <c r="S1391" s="21" t="s">
        <v>333</v>
      </c>
      <c r="T1391" s="23" t="s">
        <v>2139</v>
      </c>
      <c r="U1391" s="24" t="s">
        <v>16</v>
      </c>
      <c r="V1391" s="23">
        <v>135</v>
      </c>
      <c r="W1391" s="25">
        <v>381706</v>
      </c>
      <c r="X1391" s="25">
        <v>410183</v>
      </c>
      <c r="Y1391" s="25">
        <v>410183</v>
      </c>
      <c r="Z1391" s="25">
        <v>416939</v>
      </c>
      <c r="AA1391" s="25">
        <v>410657</v>
      </c>
      <c r="AB1391" s="25">
        <v>513696</v>
      </c>
      <c r="AC1391" s="26">
        <v>45152.505756550927</v>
      </c>
      <c r="AD1391" s="27">
        <f>ROW()</f>
        <v>1391</v>
      </c>
      <c r="AE1391" s="27">
        <f>1</f>
        <v>1</v>
      </c>
      <c r="AF1391" s="27">
        <f>SUBTOTAL(109,Tbl_NGF_Data[[#This Row],[Counter]])</f>
        <v>1</v>
      </c>
    </row>
    <row r="1392" spans="2:32" ht="45" x14ac:dyDescent="0.25">
      <c r="B1392" s="21" t="s">
        <v>245</v>
      </c>
      <c r="C1392" s="22" t="s">
        <v>2056</v>
      </c>
      <c r="D1392" s="23">
        <v>7</v>
      </c>
      <c r="E1392" s="22" t="s">
        <v>245</v>
      </c>
      <c r="F1392" s="23">
        <v>7</v>
      </c>
      <c r="G1392" s="22" t="s">
        <v>2056</v>
      </c>
      <c r="H1392" s="22" t="s">
        <v>1327</v>
      </c>
      <c r="I1392" s="23">
        <v>1</v>
      </c>
      <c r="J1392" s="23">
        <v>218</v>
      </c>
      <c r="K1392" s="23" t="s">
        <v>2135</v>
      </c>
      <c r="L1392" s="22" t="s">
        <v>2136</v>
      </c>
      <c r="M1392" s="21" t="s">
        <v>332</v>
      </c>
      <c r="N1392" s="23" t="s">
        <v>1119</v>
      </c>
      <c r="O1392" s="22" t="s">
        <v>1120</v>
      </c>
      <c r="P1392" s="22" t="s">
        <v>1121</v>
      </c>
      <c r="Q1392" s="23" t="s">
        <v>2137</v>
      </c>
      <c r="R1392" s="22" t="s">
        <v>2138</v>
      </c>
      <c r="S1392" s="21" t="s">
        <v>333</v>
      </c>
      <c r="T1392" s="23" t="s">
        <v>2139</v>
      </c>
      <c r="U1392" s="24" t="s">
        <v>66</v>
      </c>
      <c r="V1392" s="23">
        <v>137</v>
      </c>
      <c r="W1392" s="25">
        <v>31704</v>
      </c>
      <c r="X1392" s="25">
        <v>31704</v>
      </c>
      <c r="Y1392" s="25">
        <v>31704</v>
      </c>
      <c r="Z1392" s="25">
        <v>31704</v>
      </c>
      <c r="AA1392" s="25">
        <v>31704</v>
      </c>
      <c r="AB1392" s="25">
        <v>31704</v>
      </c>
      <c r="AC1392" s="26">
        <v>45152.505756550927</v>
      </c>
      <c r="AD1392" s="27">
        <f>ROW()</f>
        <v>1392</v>
      </c>
      <c r="AE1392" s="27">
        <f>1</f>
        <v>1</v>
      </c>
      <c r="AF1392" s="27">
        <f>SUBTOTAL(109,Tbl_NGF_Data[[#This Row],[Counter]])</f>
        <v>1</v>
      </c>
    </row>
    <row r="1393" spans="2:32" ht="45" x14ac:dyDescent="0.25">
      <c r="B1393" s="21" t="s">
        <v>245</v>
      </c>
      <c r="C1393" s="22" t="s">
        <v>2056</v>
      </c>
      <c r="D1393" s="23">
        <v>7</v>
      </c>
      <c r="E1393" s="22" t="s">
        <v>245</v>
      </c>
      <c r="F1393" s="23">
        <v>7</v>
      </c>
      <c r="G1393" s="22" t="s">
        <v>2056</v>
      </c>
      <c r="H1393" s="22" t="s">
        <v>1327</v>
      </c>
      <c r="I1393" s="23">
        <v>1</v>
      </c>
      <c r="J1393" s="23">
        <v>218</v>
      </c>
      <c r="K1393" s="23" t="s">
        <v>2135</v>
      </c>
      <c r="L1393" s="22" t="s">
        <v>2136</v>
      </c>
      <c r="M1393" s="21" t="s">
        <v>332</v>
      </c>
      <c r="N1393" s="23" t="s">
        <v>1119</v>
      </c>
      <c r="O1393" s="22" t="s">
        <v>1120</v>
      </c>
      <c r="P1393" s="22" t="s">
        <v>1121</v>
      </c>
      <c r="Q1393" s="23" t="s">
        <v>2137</v>
      </c>
      <c r="R1393" s="22" t="s">
        <v>2138</v>
      </c>
      <c r="S1393" s="21" t="s">
        <v>333</v>
      </c>
      <c r="T1393" s="23" t="s">
        <v>2139</v>
      </c>
      <c r="U1393" s="24" t="s">
        <v>17</v>
      </c>
      <c r="V1393" s="23">
        <v>200</v>
      </c>
      <c r="W1393" s="25">
        <v>262764.51</v>
      </c>
      <c r="X1393" s="25">
        <v>258992.21000000002</v>
      </c>
      <c r="Y1393" s="25">
        <v>295629.68999999989</v>
      </c>
      <c r="Z1393" s="25">
        <v>365923.33</v>
      </c>
      <c r="AA1393" s="25">
        <v>199466.66000000003</v>
      </c>
      <c r="AB1393" s="25">
        <v>390237.95999999985</v>
      </c>
      <c r="AC1393" s="26">
        <v>45152.505756550927</v>
      </c>
      <c r="AD1393" s="27">
        <f>ROW()</f>
        <v>1393</v>
      </c>
      <c r="AE1393" s="27">
        <f>1</f>
        <v>1</v>
      </c>
      <c r="AF1393" s="27">
        <f>SUBTOTAL(109,Tbl_NGF_Data[[#This Row],[Counter]])</f>
        <v>1</v>
      </c>
    </row>
    <row r="1394" spans="2:32" ht="45" x14ac:dyDescent="0.25">
      <c r="B1394" s="21" t="s">
        <v>245</v>
      </c>
      <c r="C1394" s="22" t="s">
        <v>2056</v>
      </c>
      <c r="D1394" s="23">
        <v>7</v>
      </c>
      <c r="E1394" s="22" t="s">
        <v>245</v>
      </c>
      <c r="F1394" s="23">
        <v>7</v>
      </c>
      <c r="G1394" s="22" t="s">
        <v>2056</v>
      </c>
      <c r="H1394" s="22" t="s">
        <v>1327</v>
      </c>
      <c r="I1394" s="23">
        <v>1</v>
      </c>
      <c r="J1394" s="23">
        <v>218</v>
      </c>
      <c r="K1394" s="23" t="s">
        <v>2135</v>
      </c>
      <c r="L1394" s="22" t="s">
        <v>2136</v>
      </c>
      <c r="M1394" s="21" t="s">
        <v>332</v>
      </c>
      <c r="N1394" s="23" t="s">
        <v>1119</v>
      </c>
      <c r="O1394" s="22" t="s">
        <v>1120</v>
      </c>
      <c r="P1394" s="22" t="s">
        <v>1121</v>
      </c>
      <c r="Q1394" s="23" t="s">
        <v>2137</v>
      </c>
      <c r="R1394" s="22" t="s">
        <v>2138</v>
      </c>
      <c r="S1394" s="21" t="s">
        <v>333</v>
      </c>
      <c r="T1394" s="23" t="s">
        <v>2139</v>
      </c>
      <c r="U1394" s="24" t="s">
        <v>18</v>
      </c>
      <c r="V1394" s="23">
        <v>220</v>
      </c>
      <c r="W1394" s="25">
        <v>118941.48999999999</v>
      </c>
      <c r="X1394" s="25">
        <v>151190.78999999998</v>
      </c>
      <c r="Y1394" s="25">
        <v>114553.31000000011</v>
      </c>
      <c r="Z1394" s="25">
        <v>51015.669999999984</v>
      </c>
      <c r="AA1394" s="25">
        <v>211190.33999999997</v>
      </c>
      <c r="AB1394" s="25">
        <v>123458.04000000015</v>
      </c>
      <c r="AC1394" s="26">
        <v>45152.505756550927</v>
      </c>
      <c r="AD1394" s="27">
        <f>ROW()</f>
        <v>1394</v>
      </c>
      <c r="AE1394" s="27">
        <f>1</f>
        <v>1</v>
      </c>
      <c r="AF1394" s="27">
        <f>SUBTOTAL(109,Tbl_NGF_Data[[#This Row],[Counter]])</f>
        <v>1</v>
      </c>
    </row>
    <row r="1395" spans="2:32" ht="45" x14ac:dyDescent="0.25">
      <c r="B1395" s="21" t="s">
        <v>245</v>
      </c>
      <c r="C1395" s="22" t="s">
        <v>2056</v>
      </c>
      <c r="D1395" s="23">
        <v>7</v>
      </c>
      <c r="E1395" s="22" t="s">
        <v>245</v>
      </c>
      <c r="F1395" s="23">
        <v>7</v>
      </c>
      <c r="G1395" s="22" t="s">
        <v>2056</v>
      </c>
      <c r="H1395" s="22" t="s">
        <v>1327</v>
      </c>
      <c r="I1395" s="23">
        <v>1</v>
      </c>
      <c r="J1395" s="23">
        <v>218</v>
      </c>
      <c r="K1395" s="23" t="s">
        <v>2135</v>
      </c>
      <c r="L1395" s="22" t="s">
        <v>2136</v>
      </c>
      <c r="M1395" s="21" t="s">
        <v>332</v>
      </c>
      <c r="N1395" s="23" t="s">
        <v>1119</v>
      </c>
      <c r="O1395" s="22" t="s">
        <v>1120</v>
      </c>
      <c r="P1395" s="22" t="s">
        <v>1121</v>
      </c>
      <c r="Q1395" s="23" t="s">
        <v>2137</v>
      </c>
      <c r="R1395" s="22" t="s">
        <v>2138</v>
      </c>
      <c r="S1395" s="21" t="s">
        <v>333</v>
      </c>
      <c r="T1395" s="23" t="s">
        <v>2139</v>
      </c>
      <c r="U1395" s="24" t="s">
        <v>67</v>
      </c>
      <c r="V1395" s="23">
        <v>222</v>
      </c>
      <c r="W1395" s="25">
        <v>31704</v>
      </c>
      <c r="X1395" s="25">
        <v>31704</v>
      </c>
      <c r="Y1395" s="25">
        <v>31704</v>
      </c>
      <c r="Z1395" s="25">
        <v>31704</v>
      </c>
      <c r="AA1395" s="25">
        <v>31704</v>
      </c>
      <c r="AB1395" s="25">
        <v>31704</v>
      </c>
      <c r="AC1395" s="26">
        <v>45152.505756550927</v>
      </c>
      <c r="AD1395" s="27">
        <f>ROW()</f>
        <v>1395</v>
      </c>
      <c r="AE1395" s="27">
        <f>1</f>
        <v>1</v>
      </c>
      <c r="AF1395" s="27">
        <f>SUBTOTAL(109,Tbl_NGF_Data[[#This Row],[Counter]])</f>
        <v>1</v>
      </c>
    </row>
    <row r="1396" spans="2:32" ht="45" x14ac:dyDescent="0.25">
      <c r="B1396" s="21" t="s">
        <v>245</v>
      </c>
      <c r="C1396" s="22" t="s">
        <v>2056</v>
      </c>
      <c r="D1396" s="23">
        <v>7</v>
      </c>
      <c r="E1396" s="22" t="s">
        <v>245</v>
      </c>
      <c r="F1396" s="23">
        <v>7</v>
      </c>
      <c r="G1396" s="22" t="s">
        <v>2056</v>
      </c>
      <c r="H1396" s="22" t="s">
        <v>1327</v>
      </c>
      <c r="I1396" s="23">
        <v>1</v>
      </c>
      <c r="J1396" s="23">
        <v>218</v>
      </c>
      <c r="K1396" s="23" t="s">
        <v>2135</v>
      </c>
      <c r="L1396" s="22" t="s">
        <v>2136</v>
      </c>
      <c r="M1396" s="21" t="s">
        <v>332</v>
      </c>
      <c r="N1396" s="23" t="s">
        <v>1119</v>
      </c>
      <c r="O1396" s="22" t="s">
        <v>1120</v>
      </c>
      <c r="P1396" s="22" t="s">
        <v>1121</v>
      </c>
      <c r="Q1396" s="23" t="s">
        <v>2137</v>
      </c>
      <c r="R1396" s="22" t="s">
        <v>2138</v>
      </c>
      <c r="S1396" s="21" t="s">
        <v>333</v>
      </c>
      <c r="T1396" s="23" t="s">
        <v>2139</v>
      </c>
      <c r="U1396" s="24" t="s">
        <v>19</v>
      </c>
      <c r="V1396" s="23">
        <v>500</v>
      </c>
      <c r="W1396" s="25">
        <v>624020.47</v>
      </c>
      <c r="X1396" s="25">
        <v>606966.39</v>
      </c>
      <c r="Y1396" s="25">
        <v>502413.39</v>
      </c>
      <c r="Z1396" s="25">
        <v>355094.4</v>
      </c>
      <c r="AA1396" s="25">
        <v>482842.48999999993</v>
      </c>
      <c r="AB1396" s="25">
        <v>468315.30999999994</v>
      </c>
      <c r="AC1396" s="26">
        <v>45152.505756550927</v>
      </c>
      <c r="AD1396" s="27">
        <f>ROW()</f>
        <v>1396</v>
      </c>
      <c r="AE1396" s="27">
        <f>1</f>
        <v>1</v>
      </c>
      <c r="AF1396" s="27">
        <f>SUBTOTAL(109,Tbl_NGF_Data[[#This Row],[Counter]])</f>
        <v>1</v>
      </c>
    </row>
    <row r="1397" spans="2:32" ht="45" x14ac:dyDescent="0.25">
      <c r="B1397" s="21" t="s">
        <v>245</v>
      </c>
      <c r="C1397" s="22" t="s">
        <v>2056</v>
      </c>
      <c r="D1397" s="23">
        <v>7</v>
      </c>
      <c r="E1397" s="22" t="s">
        <v>245</v>
      </c>
      <c r="F1397" s="23">
        <v>7</v>
      </c>
      <c r="G1397" s="22" t="s">
        <v>2056</v>
      </c>
      <c r="H1397" s="22" t="s">
        <v>1327</v>
      </c>
      <c r="I1397" s="23">
        <v>1</v>
      </c>
      <c r="J1397" s="23">
        <v>218</v>
      </c>
      <c r="K1397" s="23" t="s">
        <v>2135</v>
      </c>
      <c r="L1397" s="22" t="s">
        <v>2136</v>
      </c>
      <c r="M1397" s="21" t="s">
        <v>332</v>
      </c>
      <c r="N1397" s="23" t="s">
        <v>1119</v>
      </c>
      <c r="O1397" s="22" t="s">
        <v>1120</v>
      </c>
      <c r="P1397" s="22" t="s">
        <v>1121</v>
      </c>
      <c r="Q1397" s="23" t="s">
        <v>1737</v>
      </c>
      <c r="R1397" s="22" t="s">
        <v>1738</v>
      </c>
      <c r="S1397" s="21" t="s">
        <v>138</v>
      </c>
      <c r="T1397" s="23" t="s">
        <v>2140</v>
      </c>
      <c r="U1397" s="24" t="s">
        <v>15</v>
      </c>
      <c r="V1397" s="23">
        <v>100</v>
      </c>
      <c r="W1397" s="25">
        <v>6935.13</v>
      </c>
      <c r="X1397" s="25">
        <v>7173.01</v>
      </c>
      <c r="Y1397" s="25">
        <v>6905.26</v>
      </c>
      <c r="Z1397" s="25">
        <v>6939.45</v>
      </c>
      <c r="AA1397" s="25">
        <v>7003.87</v>
      </c>
      <c r="AB1397" s="25">
        <v>8660.56</v>
      </c>
      <c r="AC1397" s="26">
        <v>45152.505756550927</v>
      </c>
      <c r="AD1397" s="27">
        <f>ROW()</f>
        <v>1397</v>
      </c>
      <c r="AE1397" s="27">
        <f>1</f>
        <v>1</v>
      </c>
      <c r="AF1397" s="27">
        <f>SUBTOTAL(109,Tbl_NGF_Data[[#This Row],[Counter]])</f>
        <v>1</v>
      </c>
    </row>
    <row r="1398" spans="2:32" ht="45" x14ac:dyDescent="0.25">
      <c r="B1398" s="21" t="s">
        <v>245</v>
      </c>
      <c r="C1398" s="22" t="s">
        <v>2056</v>
      </c>
      <c r="D1398" s="23">
        <v>7</v>
      </c>
      <c r="E1398" s="22" t="s">
        <v>245</v>
      </c>
      <c r="F1398" s="23">
        <v>7</v>
      </c>
      <c r="G1398" s="22" t="s">
        <v>2056</v>
      </c>
      <c r="H1398" s="22" t="s">
        <v>1327</v>
      </c>
      <c r="I1398" s="23">
        <v>1</v>
      </c>
      <c r="J1398" s="23">
        <v>218</v>
      </c>
      <c r="K1398" s="23" t="s">
        <v>2135</v>
      </c>
      <c r="L1398" s="22" t="s">
        <v>2136</v>
      </c>
      <c r="M1398" s="21" t="s">
        <v>332</v>
      </c>
      <c r="N1398" s="23" t="s">
        <v>1119</v>
      </c>
      <c r="O1398" s="22" t="s">
        <v>1120</v>
      </c>
      <c r="P1398" s="22" t="s">
        <v>1121</v>
      </c>
      <c r="Q1398" s="23" t="s">
        <v>1737</v>
      </c>
      <c r="R1398" s="22" t="s">
        <v>1738</v>
      </c>
      <c r="S1398" s="21" t="s">
        <v>138</v>
      </c>
      <c r="T1398" s="23" t="s">
        <v>2140</v>
      </c>
      <c r="U1398" s="24" t="s">
        <v>16</v>
      </c>
      <c r="V1398" s="23">
        <v>135</v>
      </c>
      <c r="W1398" s="25">
        <v>1000</v>
      </c>
      <c r="X1398" s="25">
        <v>1000</v>
      </c>
      <c r="Y1398" s="25">
        <v>1000</v>
      </c>
      <c r="Z1398" s="25">
        <v>1000</v>
      </c>
      <c r="AA1398" s="25">
        <v>1000</v>
      </c>
      <c r="AB1398" s="25">
        <v>1000</v>
      </c>
      <c r="AC1398" s="26">
        <v>45152.505756550927</v>
      </c>
      <c r="AD1398" s="27">
        <f>ROW()</f>
        <v>1398</v>
      </c>
      <c r="AE1398" s="27">
        <f>1</f>
        <v>1</v>
      </c>
      <c r="AF1398" s="27">
        <f>SUBTOTAL(109,Tbl_NGF_Data[[#This Row],[Counter]])</f>
        <v>1</v>
      </c>
    </row>
    <row r="1399" spans="2:32" ht="45" x14ac:dyDescent="0.25">
      <c r="B1399" s="21" t="s">
        <v>245</v>
      </c>
      <c r="C1399" s="22" t="s">
        <v>2056</v>
      </c>
      <c r="D1399" s="23">
        <v>7</v>
      </c>
      <c r="E1399" s="22" t="s">
        <v>245</v>
      </c>
      <c r="F1399" s="23">
        <v>7</v>
      </c>
      <c r="G1399" s="22" t="s">
        <v>2056</v>
      </c>
      <c r="H1399" s="22" t="s">
        <v>1327</v>
      </c>
      <c r="I1399" s="23">
        <v>1</v>
      </c>
      <c r="J1399" s="23">
        <v>218</v>
      </c>
      <c r="K1399" s="23" t="s">
        <v>2135</v>
      </c>
      <c r="L1399" s="22" t="s">
        <v>2136</v>
      </c>
      <c r="M1399" s="21" t="s">
        <v>332</v>
      </c>
      <c r="N1399" s="23" t="s">
        <v>1119</v>
      </c>
      <c r="O1399" s="22" t="s">
        <v>1120</v>
      </c>
      <c r="P1399" s="22" t="s">
        <v>1121</v>
      </c>
      <c r="Q1399" s="23" t="s">
        <v>1737</v>
      </c>
      <c r="R1399" s="22" t="s">
        <v>1738</v>
      </c>
      <c r="S1399" s="21" t="s">
        <v>138</v>
      </c>
      <c r="T1399" s="23" t="s">
        <v>2140</v>
      </c>
      <c r="U1399" s="24" t="s">
        <v>17</v>
      </c>
      <c r="V1399" s="23">
        <v>200</v>
      </c>
      <c r="W1399" s="25">
        <v>91.75</v>
      </c>
      <c r="X1399" s="25">
        <v>189.51999999999998</v>
      </c>
      <c r="Y1399" s="25">
        <v>321.05</v>
      </c>
      <c r="Z1399" s="25">
        <v>822.58</v>
      </c>
      <c r="AA1399" s="25">
        <v>175.78</v>
      </c>
      <c r="AB1399" s="25">
        <v>641.52</v>
      </c>
      <c r="AC1399" s="26">
        <v>45152.505756550927</v>
      </c>
      <c r="AD1399" s="27">
        <f>ROW()</f>
        <v>1399</v>
      </c>
      <c r="AE1399" s="27">
        <f>1</f>
        <v>1</v>
      </c>
      <c r="AF1399" s="27">
        <f>SUBTOTAL(109,Tbl_NGF_Data[[#This Row],[Counter]])</f>
        <v>1</v>
      </c>
    </row>
    <row r="1400" spans="2:32" ht="45" x14ac:dyDescent="0.25">
      <c r="B1400" s="21" t="s">
        <v>245</v>
      </c>
      <c r="C1400" s="22" t="s">
        <v>2056</v>
      </c>
      <c r="D1400" s="23">
        <v>7</v>
      </c>
      <c r="E1400" s="22" t="s">
        <v>245</v>
      </c>
      <c r="F1400" s="23">
        <v>7</v>
      </c>
      <c r="G1400" s="22" t="s">
        <v>2056</v>
      </c>
      <c r="H1400" s="22" t="s">
        <v>1327</v>
      </c>
      <c r="I1400" s="23">
        <v>1</v>
      </c>
      <c r="J1400" s="23">
        <v>218</v>
      </c>
      <c r="K1400" s="23" t="s">
        <v>2135</v>
      </c>
      <c r="L1400" s="22" t="s">
        <v>2136</v>
      </c>
      <c r="M1400" s="21" t="s">
        <v>332</v>
      </c>
      <c r="N1400" s="23" t="s">
        <v>1119</v>
      </c>
      <c r="O1400" s="22" t="s">
        <v>1120</v>
      </c>
      <c r="P1400" s="22" t="s">
        <v>1121</v>
      </c>
      <c r="Q1400" s="23" t="s">
        <v>1737</v>
      </c>
      <c r="R1400" s="22" t="s">
        <v>1738</v>
      </c>
      <c r="S1400" s="21" t="s">
        <v>138</v>
      </c>
      <c r="T1400" s="23" t="s">
        <v>2140</v>
      </c>
      <c r="U1400" s="24" t="s">
        <v>18</v>
      </c>
      <c r="V1400" s="23">
        <v>220</v>
      </c>
      <c r="W1400" s="25">
        <v>908.25</v>
      </c>
      <c r="X1400" s="25">
        <v>810.48</v>
      </c>
      <c r="Y1400" s="25">
        <v>678.95</v>
      </c>
      <c r="Z1400" s="25">
        <v>177.41999999999996</v>
      </c>
      <c r="AA1400" s="25">
        <v>824.22</v>
      </c>
      <c r="AB1400" s="25">
        <v>358.48</v>
      </c>
      <c r="AC1400" s="26">
        <v>45152.505756550927</v>
      </c>
      <c r="AD1400" s="27">
        <f>ROW()</f>
        <v>1400</v>
      </c>
      <c r="AE1400" s="27">
        <f>1</f>
        <v>1</v>
      </c>
      <c r="AF1400" s="27">
        <f>SUBTOTAL(109,Tbl_NGF_Data[[#This Row],[Counter]])</f>
        <v>1</v>
      </c>
    </row>
    <row r="1401" spans="2:32" ht="45" x14ac:dyDescent="0.25">
      <c r="B1401" s="21" t="s">
        <v>245</v>
      </c>
      <c r="C1401" s="22" t="s">
        <v>2056</v>
      </c>
      <c r="D1401" s="23">
        <v>7</v>
      </c>
      <c r="E1401" s="22" t="s">
        <v>245</v>
      </c>
      <c r="F1401" s="23">
        <v>7</v>
      </c>
      <c r="G1401" s="22" t="s">
        <v>2056</v>
      </c>
      <c r="H1401" s="22" t="s">
        <v>1327</v>
      </c>
      <c r="I1401" s="23">
        <v>1</v>
      </c>
      <c r="J1401" s="23">
        <v>218</v>
      </c>
      <c r="K1401" s="23" t="s">
        <v>2135</v>
      </c>
      <c r="L1401" s="22" t="s">
        <v>2136</v>
      </c>
      <c r="M1401" s="21" t="s">
        <v>332</v>
      </c>
      <c r="N1401" s="23" t="s">
        <v>1119</v>
      </c>
      <c r="O1401" s="22" t="s">
        <v>1120</v>
      </c>
      <c r="P1401" s="22" t="s">
        <v>1121</v>
      </c>
      <c r="Q1401" s="23" t="s">
        <v>1737</v>
      </c>
      <c r="R1401" s="22" t="s">
        <v>1738</v>
      </c>
      <c r="S1401" s="21" t="s">
        <v>138</v>
      </c>
      <c r="T1401" s="23" t="s">
        <v>2140</v>
      </c>
      <c r="U1401" s="24" t="s">
        <v>19</v>
      </c>
      <c r="V1401" s="23">
        <v>500</v>
      </c>
      <c r="W1401" s="25">
        <v>1555.27</v>
      </c>
      <c r="X1401" s="25">
        <v>427.4</v>
      </c>
      <c r="Y1401" s="25">
        <v>53.3</v>
      </c>
      <c r="Z1401" s="25">
        <v>856.77</v>
      </c>
      <c r="AA1401" s="25">
        <v>240.2</v>
      </c>
      <c r="AB1401" s="25">
        <v>2298.21</v>
      </c>
      <c r="AC1401" s="26">
        <v>45152.505756550927</v>
      </c>
      <c r="AD1401" s="27">
        <f>ROW()</f>
        <v>1401</v>
      </c>
      <c r="AE1401" s="27">
        <f>1</f>
        <v>1</v>
      </c>
      <c r="AF1401" s="27">
        <f>SUBTOTAL(109,Tbl_NGF_Data[[#This Row],[Counter]])</f>
        <v>1</v>
      </c>
    </row>
    <row r="1402" spans="2:32" ht="45" x14ac:dyDescent="0.25">
      <c r="B1402" s="21" t="s">
        <v>245</v>
      </c>
      <c r="C1402" s="22" t="s">
        <v>2056</v>
      </c>
      <c r="D1402" s="23">
        <v>7</v>
      </c>
      <c r="E1402" s="22" t="s">
        <v>245</v>
      </c>
      <c r="F1402" s="23">
        <v>7</v>
      </c>
      <c r="G1402" s="22" t="s">
        <v>2056</v>
      </c>
      <c r="H1402" s="22" t="s">
        <v>1327</v>
      </c>
      <c r="I1402" s="23">
        <v>1</v>
      </c>
      <c r="J1402" s="23">
        <v>218</v>
      </c>
      <c r="K1402" s="23" t="s">
        <v>2135</v>
      </c>
      <c r="L1402" s="22" t="s">
        <v>2136</v>
      </c>
      <c r="M1402" s="21" t="s">
        <v>332</v>
      </c>
      <c r="N1402" s="23" t="s">
        <v>1119</v>
      </c>
      <c r="O1402" s="22" t="s">
        <v>1120</v>
      </c>
      <c r="P1402" s="22" t="s">
        <v>1121</v>
      </c>
      <c r="Q1402" s="23" t="s">
        <v>1300</v>
      </c>
      <c r="R1402" s="22" t="s">
        <v>1301</v>
      </c>
      <c r="S1402" s="21" t="s">
        <v>101</v>
      </c>
      <c r="T1402" s="23" t="s">
        <v>2141</v>
      </c>
      <c r="U1402" s="24" t="s">
        <v>15</v>
      </c>
      <c r="V1402" s="23">
        <v>100</v>
      </c>
      <c r="W1402" s="25">
        <v>1340.53</v>
      </c>
      <c r="X1402" s="25">
        <v>3472.34</v>
      </c>
      <c r="Y1402" s="25">
        <v>4732.8999999999996</v>
      </c>
      <c r="Z1402" s="25">
        <v>4732.8999999999996</v>
      </c>
      <c r="AA1402" s="25">
        <v>15329.85</v>
      </c>
      <c r="AB1402" s="25">
        <v>18878.599999999999</v>
      </c>
      <c r="AC1402" s="26">
        <v>45152.505756550927</v>
      </c>
      <c r="AD1402" s="27">
        <f>ROW()</f>
        <v>1402</v>
      </c>
      <c r="AE1402" s="27">
        <f>1</f>
        <v>1</v>
      </c>
      <c r="AF1402" s="27">
        <f>SUBTOTAL(109,Tbl_NGF_Data[[#This Row],[Counter]])</f>
        <v>1</v>
      </c>
    </row>
    <row r="1403" spans="2:32" ht="45" x14ac:dyDescent="0.25">
      <c r="B1403" s="21" t="s">
        <v>245</v>
      </c>
      <c r="C1403" s="22" t="s">
        <v>2056</v>
      </c>
      <c r="D1403" s="23">
        <v>7</v>
      </c>
      <c r="E1403" s="22" t="s">
        <v>245</v>
      </c>
      <c r="F1403" s="23">
        <v>7</v>
      </c>
      <c r="G1403" s="22" t="s">
        <v>2056</v>
      </c>
      <c r="H1403" s="22" t="s">
        <v>1327</v>
      </c>
      <c r="I1403" s="23">
        <v>1</v>
      </c>
      <c r="J1403" s="23">
        <v>218</v>
      </c>
      <c r="K1403" s="23" t="s">
        <v>2135</v>
      </c>
      <c r="L1403" s="22" t="s">
        <v>2136</v>
      </c>
      <c r="M1403" s="21" t="s">
        <v>332</v>
      </c>
      <c r="N1403" s="23" t="s">
        <v>1119</v>
      </c>
      <c r="O1403" s="22" t="s">
        <v>1120</v>
      </c>
      <c r="P1403" s="22" t="s">
        <v>1121</v>
      </c>
      <c r="Q1403" s="23" t="s">
        <v>1300</v>
      </c>
      <c r="R1403" s="22" t="s">
        <v>1301</v>
      </c>
      <c r="S1403" s="21" t="s">
        <v>101</v>
      </c>
      <c r="T1403" s="23" t="s">
        <v>2141</v>
      </c>
      <c r="U1403" s="24" t="s">
        <v>16</v>
      </c>
      <c r="V1403" s="23">
        <v>135</v>
      </c>
      <c r="W1403" s="25">
        <v>10000</v>
      </c>
      <c r="X1403" s="25">
        <v>10000</v>
      </c>
      <c r="Y1403" s="25">
        <v>10000</v>
      </c>
      <c r="Z1403" s="25">
        <v>3718</v>
      </c>
      <c r="AA1403" s="25">
        <v>10000</v>
      </c>
      <c r="AB1403" s="25">
        <v>10000</v>
      </c>
      <c r="AC1403" s="26">
        <v>45152.505756550927</v>
      </c>
      <c r="AD1403" s="27">
        <f>ROW()</f>
        <v>1403</v>
      </c>
      <c r="AE1403" s="27">
        <f>1</f>
        <v>1</v>
      </c>
      <c r="AF1403" s="27">
        <f>SUBTOTAL(109,Tbl_NGF_Data[[#This Row],[Counter]])</f>
        <v>1</v>
      </c>
    </row>
    <row r="1404" spans="2:32" ht="45" x14ac:dyDescent="0.25">
      <c r="B1404" s="21" t="s">
        <v>245</v>
      </c>
      <c r="C1404" s="22" t="s">
        <v>2056</v>
      </c>
      <c r="D1404" s="23">
        <v>7</v>
      </c>
      <c r="E1404" s="22" t="s">
        <v>245</v>
      </c>
      <c r="F1404" s="23">
        <v>7</v>
      </c>
      <c r="G1404" s="22" t="s">
        <v>2056</v>
      </c>
      <c r="H1404" s="22" t="s">
        <v>1327</v>
      </c>
      <c r="I1404" s="23">
        <v>1</v>
      </c>
      <c r="J1404" s="23">
        <v>218</v>
      </c>
      <c r="K1404" s="23" t="s">
        <v>2135</v>
      </c>
      <c r="L1404" s="22" t="s">
        <v>2136</v>
      </c>
      <c r="M1404" s="21" t="s">
        <v>332</v>
      </c>
      <c r="N1404" s="23" t="s">
        <v>1119</v>
      </c>
      <c r="O1404" s="22" t="s">
        <v>1120</v>
      </c>
      <c r="P1404" s="22" t="s">
        <v>1121</v>
      </c>
      <c r="Q1404" s="23" t="s">
        <v>1300</v>
      </c>
      <c r="R1404" s="22" t="s">
        <v>1301</v>
      </c>
      <c r="S1404" s="21" t="s">
        <v>101</v>
      </c>
      <c r="T1404" s="23" t="s">
        <v>2141</v>
      </c>
      <c r="U1404" s="24" t="s">
        <v>17</v>
      </c>
      <c r="V1404" s="23">
        <v>200</v>
      </c>
      <c r="W1404" s="25">
        <v>4400</v>
      </c>
      <c r="X1404" s="25">
        <v>0</v>
      </c>
      <c r="Y1404" s="25">
        <v>0</v>
      </c>
      <c r="Z1404" s="25">
        <v>0</v>
      </c>
      <c r="AA1404" s="25">
        <v>0</v>
      </c>
      <c r="AB1404" s="25">
        <v>0</v>
      </c>
      <c r="AC1404" s="26">
        <v>45152.505756550927</v>
      </c>
      <c r="AD1404" s="27">
        <f>ROW()</f>
        <v>1404</v>
      </c>
      <c r="AE1404" s="27">
        <f>1</f>
        <v>1</v>
      </c>
      <c r="AF1404" s="27">
        <f>SUBTOTAL(109,Tbl_NGF_Data[[#This Row],[Counter]])</f>
        <v>1</v>
      </c>
    </row>
    <row r="1405" spans="2:32" ht="45" x14ac:dyDescent="0.25">
      <c r="B1405" s="21" t="s">
        <v>245</v>
      </c>
      <c r="C1405" s="22" t="s">
        <v>2056</v>
      </c>
      <c r="D1405" s="23">
        <v>7</v>
      </c>
      <c r="E1405" s="22" t="s">
        <v>245</v>
      </c>
      <c r="F1405" s="23">
        <v>7</v>
      </c>
      <c r="G1405" s="22" t="s">
        <v>2056</v>
      </c>
      <c r="H1405" s="22" t="s">
        <v>1327</v>
      </c>
      <c r="I1405" s="23">
        <v>1</v>
      </c>
      <c r="J1405" s="23">
        <v>218</v>
      </c>
      <c r="K1405" s="23" t="s">
        <v>2135</v>
      </c>
      <c r="L1405" s="22" t="s">
        <v>2136</v>
      </c>
      <c r="M1405" s="21" t="s">
        <v>332</v>
      </c>
      <c r="N1405" s="23" t="s">
        <v>1119</v>
      </c>
      <c r="O1405" s="22" t="s">
        <v>1120</v>
      </c>
      <c r="P1405" s="22" t="s">
        <v>1121</v>
      </c>
      <c r="Q1405" s="23" t="s">
        <v>1300</v>
      </c>
      <c r="R1405" s="22" t="s">
        <v>1301</v>
      </c>
      <c r="S1405" s="21" t="s">
        <v>101</v>
      </c>
      <c r="T1405" s="23" t="s">
        <v>2141</v>
      </c>
      <c r="U1405" s="24" t="s">
        <v>18</v>
      </c>
      <c r="V1405" s="23">
        <v>220</v>
      </c>
      <c r="W1405" s="25">
        <v>5600</v>
      </c>
      <c r="X1405" s="25">
        <v>10000</v>
      </c>
      <c r="Y1405" s="25">
        <v>10000</v>
      </c>
      <c r="Z1405" s="25">
        <v>3718</v>
      </c>
      <c r="AA1405" s="25">
        <v>10000</v>
      </c>
      <c r="AB1405" s="25">
        <v>10000</v>
      </c>
      <c r="AC1405" s="26">
        <v>45152.505756550927</v>
      </c>
      <c r="AD1405" s="27">
        <f>ROW()</f>
        <v>1405</v>
      </c>
      <c r="AE1405" s="27">
        <f>1</f>
        <v>1</v>
      </c>
      <c r="AF1405" s="27">
        <f>SUBTOTAL(109,Tbl_NGF_Data[[#This Row],[Counter]])</f>
        <v>1</v>
      </c>
    </row>
    <row r="1406" spans="2:32" ht="45" x14ac:dyDescent="0.25">
      <c r="B1406" s="21" t="s">
        <v>245</v>
      </c>
      <c r="C1406" s="22" t="s">
        <v>2056</v>
      </c>
      <c r="D1406" s="23">
        <v>7</v>
      </c>
      <c r="E1406" s="22" t="s">
        <v>245</v>
      </c>
      <c r="F1406" s="23">
        <v>7</v>
      </c>
      <c r="G1406" s="22" t="s">
        <v>2056</v>
      </c>
      <c r="H1406" s="22" t="s">
        <v>1327</v>
      </c>
      <c r="I1406" s="23">
        <v>1</v>
      </c>
      <c r="J1406" s="23">
        <v>218</v>
      </c>
      <c r="K1406" s="23" t="s">
        <v>2135</v>
      </c>
      <c r="L1406" s="22" t="s">
        <v>2136</v>
      </c>
      <c r="M1406" s="21" t="s">
        <v>332</v>
      </c>
      <c r="N1406" s="23" t="s">
        <v>1119</v>
      </c>
      <c r="O1406" s="22" t="s">
        <v>1120</v>
      </c>
      <c r="P1406" s="22" t="s">
        <v>1121</v>
      </c>
      <c r="Q1406" s="23" t="s">
        <v>1300</v>
      </c>
      <c r="R1406" s="22" t="s">
        <v>1301</v>
      </c>
      <c r="S1406" s="21" t="s">
        <v>101</v>
      </c>
      <c r="T1406" s="23" t="s">
        <v>2141</v>
      </c>
      <c r="U1406" s="24" t="s">
        <v>19</v>
      </c>
      <c r="V1406" s="23">
        <v>500</v>
      </c>
      <c r="W1406" s="25">
        <v>5626.61</v>
      </c>
      <c r="X1406" s="25">
        <v>2131.81</v>
      </c>
      <c r="Y1406" s="25">
        <v>1260.56</v>
      </c>
      <c r="Z1406" s="25">
        <v>0</v>
      </c>
      <c r="AA1406" s="25">
        <v>10596.95</v>
      </c>
      <c r="AB1406" s="25">
        <v>3548.75</v>
      </c>
      <c r="AC1406" s="26">
        <v>45152.505756550927</v>
      </c>
      <c r="AD1406" s="27">
        <f>ROW()</f>
        <v>1406</v>
      </c>
      <c r="AE1406" s="27">
        <f>1</f>
        <v>1</v>
      </c>
      <c r="AF1406" s="27">
        <f>SUBTOTAL(109,Tbl_NGF_Data[[#This Row],[Counter]])</f>
        <v>1</v>
      </c>
    </row>
    <row r="1407" spans="2:32" ht="45" x14ac:dyDescent="0.25">
      <c r="B1407" s="21" t="s">
        <v>245</v>
      </c>
      <c r="C1407" s="22" t="s">
        <v>2056</v>
      </c>
      <c r="D1407" s="23">
        <v>7</v>
      </c>
      <c r="E1407" s="22" t="s">
        <v>245</v>
      </c>
      <c r="F1407" s="23">
        <v>7</v>
      </c>
      <c r="G1407" s="22" t="s">
        <v>2056</v>
      </c>
      <c r="H1407" s="22" t="s">
        <v>1327</v>
      </c>
      <c r="I1407" s="23">
        <v>1</v>
      </c>
      <c r="J1407" s="23">
        <v>218</v>
      </c>
      <c r="K1407" s="23" t="s">
        <v>2135</v>
      </c>
      <c r="L1407" s="22" t="s">
        <v>2136</v>
      </c>
      <c r="M1407" s="21" t="s">
        <v>332</v>
      </c>
      <c r="N1407" s="23" t="s">
        <v>1119</v>
      </c>
      <c r="O1407" s="22" t="s">
        <v>1120</v>
      </c>
      <c r="P1407" s="22" t="s">
        <v>1121</v>
      </c>
      <c r="Q1407" s="23" t="s">
        <v>1366</v>
      </c>
      <c r="R1407" s="22" t="s">
        <v>1367</v>
      </c>
      <c r="S1407" s="21" t="s">
        <v>103</v>
      </c>
      <c r="T1407" s="23" t="s">
        <v>2142</v>
      </c>
      <c r="U1407" s="24" t="s">
        <v>15</v>
      </c>
      <c r="V1407" s="23">
        <v>100</v>
      </c>
      <c r="W1407" s="25">
        <v>111490.55999999998</v>
      </c>
      <c r="X1407" s="25">
        <v>0</v>
      </c>
      <c r="Y1407" s="25">
        <v>0</v>
      </c>
      <c r="Z1407" s="25">
        <v>9451.7800000000007</v>
      </c>
      <c r="AA1407" s="25">
        <v>9451.7800000000007</v>
      </c>
      <c r="AB1407" s="25">
        <v>9451.7800000000007</v>
      </c>
      <c r="AC1407" s="26">
        <v>45152.505756550927</v>
      </c>
      <c r="AD1407" s="27">
        <f>ROW()</f>
        <v>1407</v>
      </c>
      <c r="AE1407" s="27">
        <f>1</f>
        <v>1</v>
      </c>
      <c r="AF1407" s="27">
        <f>SUBTOTAL(109,Tbl_NGF_Data[[#This Row],[Counter]])</f>
        <v>1</v>
      </c>
    </row>
    <row r="1408" spans="2:32" ht="45" x14ac:dyDescent="0.25">
      <c r="B1408" s="21" t="s">
        <v>245</v>
      </c>
      <c r="C1408" s="22" t="s">
        <v>2056</v>
      </c>
      <c r="D1408" s="23">
        <v>7</v>
      </c>
      <c r="E1408" s="22" t="s">
        <v>245</v>
      </c>
      <c r="F1408" s="23">
        <v>7</v>
      </c>
      <c r="G1408" s="22" t="s">
        <v>2056</v>
      </c>
      <c r="H1408" s="22" t="s">
        <v>1327</v>
      </c>
      <c r="I1408" s="23">
        <v>1</v>
      </c>
      <c r="J1408" s="23">
        <v>218</v>
      </c>
      <c r="K1408" s="23" t="s">
        <v>2135</v>
      </c>
      <c r="L1408" s="22" t="s">
        <v>2136</v>
      </c>
      <c r="M1408" s="21" t="s">
        <v>332</v>
      </c>
      <c r="N1408" s="23" t="s">
        <v>1119</v>
      </c>
      <c r="O1408" s="22" t="s">
        <v>1120</v>
      </c>
      <c r="P1408" s="22" t="s">
        <v>1121</v>
      </c>
      <c r="Q1408" s="23" t="s">
        <v>1366</v>
      </c>
      <c r="R1408" s="22" t="s">
        <v>1367</v>
      </c>
      <c r="S1408" s="21" t="s">
        <v>103</v>
      </c>
      <c r="T1408" s="23" t="s">
        <v>2142</v>
      </c>
      <c r="U1408" s="24" t="s">
        <v>66</v>
      </c>
      <c r="V1408" s="23">
        <v>137</v>
      </c>
      <c r="W1408" s="25">
        <v>334582</v>
      </c>
      <c r="X1408" s="25">
        <v>111489</v>
      </c>
      <c r="Y1408" s="25">
        <v>0</v>
      </c>
      <c r="Z1408" s="25">
        <v>0</v>
      </c>
      <c r="AA1408" s="25">
        <v>0</v>
      </c>
      <c r="AB1408" s="25">
        <v>0</v>
      </c>
      <c r="AC1408" s="26">
        <v>45152.505756550927</v>
      </c>
      <c r="AD1408" s="27">
        <f>ROW()</f>
        <v>1408</v>
      </c>
      <c r="AE1408" s="27">
        <f>1</f>
        <v>1</v>
      </c>
      <c r="AF1408" s="27">
        <f>SUBTOTAL(109,Tbl_NGF_Data[[#This Row],[Counter]])</f>
        <v>1</v>
      </c>
    </row>
    <row r="1409" spans="2:32" ht="45" x14ac:dyDescent="0.25">
      <c r="B1409" s="21" t="s">
        <v>245</v>
      </c>
      <c r="C1409" s="22" t="s">
        <v>2056</v>
      </c>
      <c r="D1409" s="23">
        <v>7</v>
      </c>
      <c r="E1409" s="22" t="s">
        <v>245</v>
      </c>
      <c r="F1409" s="23">
        <v>7</v>
      </c>
      <c r="G1409" s="22" t="s">
        <v>2056</v>
      </c>
      <c r="H1409" s="22" t="s">
        <v>1327</v>
      </c>
      <c r="I1409" s="23">
        <v>1</v>
      </c>
      <c r="J1409" s="23">
        <v>218</v>
      </c>
      <c r="K1409" s="23" t="s">
        <v>2135</v>
      </c>
      <c r="L1409" s="22" t="s">
        <v>2136</v>
      </c>
      <c r="M1409" s="21" t="s">
        <v>332</v>
      </c>
      <c r="N1409" s="23" t="s">
        <v>1119</v>
      </c>
      <c r="O1409" s="22" t="s">
        <v>1120</v>
      </c>
      <c r="P1409" s="22" t="s">
        <v>1121</v>
      </c>
      <c r="Q1409" s="23" t="s">
        <v>1366</v>
      </c>
      <c r="R1409" s="22" t="s">
        <v>1367</v>
      </c>
      <c r="S1409" s="21" t="s">
        <v>103</v>
      </c>
      <c r="T1409" s="23" t="s">
        <v>2142</v>
      </c>
      <c r="U1409" s="24" t="s">
        <v>97</v>
      </c>
      <c r="V1409" s="23">
        <v>205</v>
      </c>
      <c r="W1409" s="25">
        <v>223092.24</v>
      </c>
      <c r="X1409" s="25">
        <v>111489.76</v>
      </c>
      <c r="Y1409" s="25">
        <v>0</v>
      </c>
      <c r="Z1409" s="25">
        <v>0</v>
      </c>
      <c r="AA1409" s="25">
        <v>0</v>
      </c>
      <c r="AB1409" s="25">
        <v>0</v>
      </c>
      <c r="AC1409" s="26">
        <v>45152.505756550927</v>
      </c>
      <c r="AD1409" s="27">
        <f>ROW()</f>
        <v>1409</v>
      </c>
      <c r="AE1409" s="27">
        <f>1</f>
        <v>1</v>
      </c>
      <c r="AF1409" s="27">
        <f>SUBTOTAL(109,Tbl_NGF_Data[[#This Row],[Counter]])</f>
        <v>1</v>
      </c>
    </row>
    <row r="1410" spans="2:32" ht="45" x14ac:dyDescent="0.25">
      <c r="B1410" s="21" t="s">
        <v>245</v>
      </c>
      <c r="C1410" s="22" t="s">
        <v>2056</v>
      </c>
      <c r="D1410" s="23">
        <v>7</v>
      </c>
      <c r="E1410" s="22" t="s">
        <v>245</v>
      </c>
      <c r="F1410" s="23">
        <v>7</v>
      </c>
      <c r="G1410" s="22" t="s">
        <v>2056</v>
      </c>
      <c r="H1410" s="22" t="s">
        <v>1327</v>
      </c>
      <c r="I1410" s="23">
        <v>1</v>
      </c>
      <c r="J1410" s="23">
        <v>218</v>
      </c>
      <c r="K1410" s="23" t="s">
        <v>2135</v>
      </c>
      <c r="L1410" s="22" t="s">
        <v>2136</v>
      </c>
      <c r="M1410" s="21" t="s">
        <v>332</v>
      </c>
      <c r="N1410" s="23" t="s">
        <v>1119</v>
      </c>
      <c r="O1410" s="22" t="s">
        <v>1120</v>
      </c>
      <c r="P1410" s="22" t="s">
        <v>1121</v>
      </c>
      <c r="Q1410" s="23" t="s">
        <v>1366</v>
      </c>
      <c r="R1410" s="22" t="s">
        <v>1367</v>
      </c>
      <c r="S1410" s="21" t="s">
        <v>103</v>
      </c>
      <c r="T1410" s="23" t="s">
        <v>2142</v>
      </c>
      <c r="U1410" s="24" t="s">
        <v>67</v>
      </c>
      <c r="V1410" s="23">
        <v>222</v>
      </c>
      <c r="W1410" s="25">
        <v>111489.76000000001</v>
      </c>
      <c r="X1410" s="25">
        <v>-0.75999999999476131</v>
      </c>
      <c r="Y1410" s="25">
        <v>0</v>
      </c>
      <c r="Z1410" s="25">
        <v>0</v>
      </c>
      <c r="AA1410" s="25">
        <v>0</v>
      </c>
      <c r="AB1410" s="25">
        <v>0</v>
      </c>
      <c r="AC1410" s="26">
        <v>45152.505756550927</v>
      </c>
      <c r="AD1410" s="27">
        <f>ROW()</f>
        <v>1410</v>
      </c>
      <c r="AE1410" s="27">
        <f>1</f>
        <v>1</v>
      </c>
      <c r="AF1410" s="27">
        <f>SUBTOTAL(109,Tbl_NGF_Data[[#This Row],[Counter]])</f>
        <v>1</v>
      </c>
    </row>
    <row r="1411" spans="2:32" ht="45" x14ac:dyDescent="0.25">
      <c r="B1411" s="21" t="s">
        <v>245</v>
      </c>
      <c r="C1411" s="22" t="s">
        <v>2056</v>
      </c>
      <c r="D1411" s="23">
        <v>7</v>
      </c>
      <c r="E1411" s="22" t="s">
        <v>245</v>
      </c>
      <c r="F1411" s="23">
        <v>7</v>
      </c>
      <c r="G1411" s="22" t="s">
        <v>2056</v>
      </c>
      <c r="H1411" s="22" t="s">
        <v>1327</v>
      </c>
      <c r="I1411" s="23">
        <v>1</v>
      </c>
      <c r="J1411" s="23">
        <v>218</v>
      </c>
      <c r="K1411" s="23" t="s">
        <v>2135</v>
      </c>
      <c r="L1411" s="22" t="s">
        <v>2136</v>
      </c>
      <c r="M1411" s="21" t="s">
        <v>332</v>
      </c>
      <c r="N1411" s="23" t="s">
        <v>1119</v>
      </c>
      <c r="O1411" s="22" t="s">
        <v>1120</v>
      </c>
      <c r="P1411" s="22" t="s">
        <v>1121</v>
      </c>
      <c r="Q1411" s="23" t="s">
        <v>1366</v>
      </c>
      <c r="R1411" s="22" t="s">
        <v>1367</v>
      </c>
      <c r="S1411" s="21" t="s">
        <v>103</v>
      </c>
      <c r="T1411" s="23" t="s">
        <v>2142</v>
      </c>
      <c r="U1411" s="24" t="s">
        <v>19</v>
      </c>
      <c r="V1411" s="23">
        <v>500</v>
      </c>
      <c r="W1411" s="25">
        <v>0</v>
      </c>
      <c r="X1411" s="25">
        <v>0</v>
      </c>
      <c r="Y1411" s="25">
        <v>0</v>
      </c>
      <c r="Z1411" s="25">
        <v>9451.7800000000007</v>
      </c>
      <c r="AA1411" s="25">
        <v>0</v>
      </c>
      <c r="AB1411" s="25">
        <v>0</v>
      </c>
      <c r="AC1411" s="26">
        <v>45152.505756550927</v>
      </c>
      <c r="AD1411" s="27">
        <f>ROW()</f>
        <v>1411</v>
      </c>
      <c r="AE1411" s="27">
        <f>1</f>
        <v>1</v>
      </c>
      <c r="AF1411" s="27">
        <f>SUBTOTAL(109,Tbl_NGF_Data[[#This Row],[Counter]])</f>
        <v>1</v>
      </c>
    </row>
    <row r="1412" spans="2:32" ht="45" x14ac:dyDescent="0.25">
      <c r="B1412" s="21" t="s">
        <v>245</v>
      </c>
      <c r="C1412" s="22" t="s">
        <v>2056</v>
      </c>
      <c r="D1412" s="23">
        <v>7</v>
      </c>
      <c r="E1412" s="22" t="s">
        <v>245</v>
      </c>
      <c r="F1412" s="23">
        <v>7</v>
      </c>
      <c r="G1412" s="22" t="s">
        <v>2056</v>
      </c>
      <c r="H1412" s="22" t="s">
        <v>1327</v>
      </c>
      <c r="I1412" s="23">
        <v>1</v>
      </c>
      <c r="J1412" s="23">
        <v>218</v>
      </c>
      <c r="K1412" s="23" t="s">
        <v>2135</v>
      </c>
      <c r="L1412" s="22" t="s">
        <v>2136</v>
      </c>
      <c r="M1412" s="21" t="s">
        <v>332</v>
      </c>
      <c r="N1412" s="23" t="s">
        <v>1186</v>
      </c>
      <c r="O1412" s="22" t="s">
        <v>1187</v>
      </c>
      <c r="P1412" s="22" t="s">
        <v>1188</v>
      </c>
      <c r="Q1412" s="23" t="s">
        <v>2143</v>
      </c>
      <c r="R1412" s="22" t="s">
        <v>2144</v>
      </c>
      <c r="S1412" s="21" t="s">
        <v>150</v>
      </c>
      <c r="T1412" s="23" t="s">
        <v>2145</v>
      </c>
      <c r="U1412" s="24" t="s">
        <v>15</v>
      </c>
      <c r="V1412" s="23">
        <v>100</v>
      </c>
      <c r="W1412" s="25">
        <v>32379.15</v>
      </c>
      <c r="X1412" s="25">
        <v>3190.7</v>
      </c>
      <c r="Y1412" s="25">
        <v>3190.7</v>
      </c>
      <c r="Z1412" s="25">
        <v>0</v>
      </c>
      <c r="AA1412" s="25">
        <v>0</v>
      </c>
      <c r="AB1412" s="25">
        <v>0</v>
      </c>
      <c r="AC1412" s="26">
        <v>45152.505756550927</v>
      </c>
      <c r="AD1412" s="27">
        <f>ROW()</f>
        <v>1412</v>
      </c>
      <c r="AE1412" s="27">
        <f>1</f>
        <v>1</v>
      </c>
      <c r="AF1412" s="27">
        <f>SUBTOTAL(109,Tbl_NGF_Data[[#This Row],[Counter]])</f>
        <v>1</v>
      </c>
    </row>
    <row r="1413" spans="2:32" ht="45" x14ac:dyDescent="0.25">
      <c r="B1413" s="21" t="s">
        <v>245</v>
      </c>
      <c r="C1413" s="22" t="s">
        <v>2056</v>
      </c>
      <c r="D1413" s="23">
        <v>7</v>
      </c>
      <c r="E1413" s="22" t="s">
        <v>245</v>
      </c>
      <c r="F1413" s="23">
        <v>7</v>
      </c>
      <c r="G1413" s="22" t="s">
        <v>2056</v>
      </c>
      <c r="H1413" s="22" t="s">
        <v>1327</v>
      </c>
      <c r="I1413" s="23">
        <v>1</v>
      </c>
      <c r="J1413" s="23">
        <v>218</v>
      </c>
      <c r="K1413" s="23" t="s">
        <v>2135</v>
      </c>
      <c r="L1413" s="22" t="s">
        <v>2136</v>
      </c>
      <c r="M1413" s="21" t="s">
        <v>332</v>
      </c>
      <c r="N1413" s="23" t="s">
        <v>1186</v>
      </c>
      <c r="O1413" s="22" t="s">
        <v>1187</v>
      </c>
      <c r="P1413" s="22" t="s">
        <v>1188</v>
      </c>
      <c r="Q1413" s="23" t="s">
        <v>2143</v>
      </c>
      <c r="R1413" s="22" t="s">
        <v>2144</v>
      </c>
      <c r="S1413" s="21" t="s">
        <v>150</v>
      </c>
      <c r="T1413" s="23" t="s">
        <v>2145</v>
      </c>
      <c r="U1413" s="24" t="s">
        <v>66</v>
      </c>
      <c r="V1413" s="23">
        <v>137</v>
      </c>
      <c r="W1413" s="25">
        <v>32876</v>
      </c>
      <c r="X1413" s="25">
        <v>32379</v>
      </c>
      <c r="Y1413" s="25">
        <v>3190.7</v>
      </c>
      <c r="Z1413" s="25">
        <v>0</v>
      </c>
      <c r="AA1413" s="25">
        <v>0</v>
      </c>
      <c r="AB1413" s="25">
        <v>0</v>
      </c>
      <c r="AC1413" s="26">
        <v>45152.505756550927</v>
      </c>
      <c r="AD1413" s="27">
        <f>ROW()</f>
        <v>1413</v>
      </c>
      <c r="AE1413" s="27">
        <f>1</f>
        <v>1</v>
      </c>
      <c r="AF1413" s="27">
        <f>SUBTOTAL(109,Tbl_NGF_Data[[#This Row],[Counter]])</f>
        <v>1</v>
      </c>
    </row>
    <row r="1414" spans="2:32" ht="45" x14ac:dyDescent="0.25">
      <c r="B1414" s="21" t="s">
        <v>245</v>
      </c>
      <c r="C1414" s="22" t="s">
        <v>2056</v>
      </c>
      <c r="D1414" s="23">
        <v>7</v>
      </c>
      <c r="E1414" s="22" t="s">
        <v>245</v>
      </c>
      <c r="F1414" s="23">
        <v>7</v>
      </c>
      <c r="G1414" s="22" t="s">
        <v>2056</v>
      </c>
      <c r="H1414" s="22" t="s">
        <v>1327</v>
      </c>
      <c r="I1414" s="23">
        <v>1</v>
      </c>
      <c r="J1414" s="23">
        <v>218</v>
      </c>
      <c r="K1414" s="23" t="s">
        <v>2135</v>
      </c>
      <c r="L1414" s="22" t="s">
        <v>2136</v>
      </c>
      <c r="M1414" s="21" t="s">
        <v>332</v>
      </c>
      <c r="N1414" s="23" t="s">
        <v>1186</v>
      </c>
      <c r="O1414" s="22" t="s">
        <v>1187</v>
      </c>
      <c r="P1414" s="22" t="s">
        <v>1188</v>
      </c>
      <c r="Q1414" s="23" t="s">
        <v>2143</v>
      </c>
      <c r="R1414" s="22" t="s">
        <v>2144</v>
      </c>
      <c r="S1414" s="21" t="s">
        <v>150</v>
      </c>
      <c r="T1414" s="23" t="s">
        <v>2145</v>
      </c>
      <c r="U1414" s="24" t="s">
        <v>97</v>
      </c>
      <c r="V1414" s="23">
        <v>205</v>
      </c>
      <c r="W1414" s="25">
        <v>497</v>
      </c>
      <c r="X1414" s="25">
        <v>29188.45</v>
      </c>
      <c r="Y1414" s="25">
        <v>0</v>
      </c>
      <c r="Z1414" s="25">
        <v>0</v>
      </c>
      <c r="AA1414" s="25">
        <v>0</v>
      </c>
      <c r="AB1414" s="25">
        <v>0</v>
      </c>
      <c r="AC1414" s="26">
        <v>45152.505756550927</v>
      </c>
      <c r="AD1414" s="27">
        <f>ROW()</f>
        <v>1414</v>
      </c>
      <c r="AE1414" s="27">
        <f>1</f>
        <v>1</v>
      </c>
      <c r="AF1414" s="27">
        <f>SUBTOTAL(109,Tbl_NGF_Data[[#This Row],[Counter]])</f>
        <v>1</v>
      </c>
    </row>
    <row r="1415" spans="2:32" ht="45" x14ac:dyDescent="0.25">
      <c r="B1415" s="21" t="s">
        <v>245</v>
      </c>
      <c r="C1415" s="22" t="s">
        <v>2056</v>
      </c>
      <c r="D1415" s="23">
        <v>7</v>
      </c>
      <c r="E1415" s="22" t="s">
        <v>245</v>
      </c>
      <c r="F1415" s="23">
        <v>7</v>
      </c>
      <c r="G1415" s="22" t="s">
        <v>2056</v>
      </c>
      <c r="H1415" s="22" t="s">
        <v>1327</v>
      </c>
      <c r="I1415" s="23">
        <v>1</v>
      </c>
      <c r="J1415" s="23">
        <v>218</v>
      </c>
      <c r="K1415" s="23" t="s">
        <v>2135</v>
      </c>
      <c r="L1415" s="22" t="s">
        <v>2136</v>
      </c>
      <c r="M1415" s="21" t="s">
        <v>332</v>
      </c>
      <c r="N1415" s="23" t="s">
        <v>1186</v>
      </c>
      <c r="O1415" s="22" t="s">
        <v>1187</v>
      </c>
      <c r="P1415" s="22" t="s">
        <v>1188</v>
      </c>
      <c r="Q1415" s="23" t="s">
        <v>2143</v>
      </c>
      <c r="R1415" s="22" t="s">
        <v>2144</v>
      </c>
      <c r="S1415" s="21" t="s">
        <v>150</v>
      </c>
      <c r="T1415" s="23" t="s">
        <v>2145</v>
      </c>
      <c r="U1415" s="24" t="s">
        <v>67</v>
      </c>
      <c r="V1415" s="23">
        <v>222</v>
      </c>
      <c r="W1415" s="25">
        <v>32379</v>
      </c>
      <c r="X1415" s="25">
        <v>3190.5499999999993</v>
      </c>
      <c r="Y1415" s="25">
        <v>3190.7</v>
      </c>
      <c r="Z1415" s="25">
        <v>0</v>
      </c>
      <c r="AA1415" s="25">
        <v>0</v>
      </c>
      <c r="AB1415" s="25">
        <v>0</v>
      </c>
      <c r="AC1415" s="26">
        <v>45152.505756550927</v>
      </c>
      <c r="AD1415" s="27">
        <f>ROW()</f>
        <v>1415</v>
      </c>
      <c r="AE1415" s="27">
        <f>1</f>
        <v>1</v>
      </c>
      <c r="AF1415" s="27">
        <f>SUBTOTAL(109,Tbl_NGF_Data[[#This Row],[Counter]])</f>
        <v>1</v>
      </c>
    </row>
    <row r="1416" spans="2:32" ht="45" x14ac:dyDescent="0.25">
      <c r="B1416" s="21" t="s">
        <v>245</v>
      </c>
      <c r="C1416" s="22" t="s">
        <v>2056</v>
      </c>
      <c r="D1416" s="23">
        <v>7</v>
      </c>
      <c r="E1416" s="22" t="s">
        <v>245</v>
      </c>
      <c r="F1416" s="23">
        <v>7</v>
      </c>
      <c r="G1416" s="22" t="s">
        <v>2056</v>
      </c>
      <c r="H1416" s="22" t="s">
        <v>1327</v>
      </c>
      <c r="I1416" s="23">
        <v>1</v>
      </c>
      <c r="J1416" s="23">
        <v>218</v>
      </c>
      <c r="K1416" s="23" t="s">
        <v>2135</v>
      </c>
      <c r="L1416" s="22" t="s">
        <v>2136</v>
      </c>
      <c r="M1416" s="21" t="s">
        <v>332</v>
      </c>
      <c r="N1416" s="23" t="s">
        <v>1131</v>
      </c>
      <c r="O1416" s="22" t="s">
        <v>1132</v>
      </c>
      <c r="P1416" s="22" t="s">
        <v>1133</v>
      </c>
      <c r="Q1416" s="23" t="s">
        <v>1151</v>
      </c>
      <c r="R1416" s="22" t="s">
        <v>1132</v>
      </c>
      <c r="S1416" s="21" t="s">
        <v>38</v>
      </c>
      <c r="T1416" s="23" t="s">
        <v>2146</v>
      </c>
      <c r="U1416" s="24" t="s">
        <v>15</v>
      </c>
      <c r="V1416" s="23">
        <v>100</v>
      </c>
      <c r="W1416" s="25">
        <v>187321.68</v>
      </c>
      <c r="X1416" s="25">
        <v>154572.34000000008</v>
      </c>
      <c r="Y1416" s="25">
        <v>209928.99000000005</v>
      </c>
      <c r="Z1416" s="25">
        <v>229910.53000000003</v>
      </c>
      <c r="AA1416" s="25">
        <v>219509.80000000002</v>
      </c>
      <c r="AB1416" s="25">
        <v>208608.87</v>
      </c>
      <c r="AC1416" s="26">
        <v>45152.505756550927</v>
      </c>
      <c r="AD1416" s="27">
        <f>ROW()</f>
        <v>1416</v>
      </c>
      <c r="AE1416" s="27">
        <f>1</f>
        <v>1</v>
      </c>
      <c r="AF1416" s="27">
        <f>SUBTOTAL(109,Tbl_NGF_Data[[#This Row],[Counter]])</f>
        <v>1</v>
      </c>
    </row>
    <row r="1417" spans="2:32" ht="45" x14ac:dyDescent="0.25">
      <c r="B1417" s="21" t="s">
        <v>245</v>
      </c>
      <c r="C1417" s="22" t="s">
        <v>2056</v>
      </c>
      <c r="D1417" s="23">
        <v>7</v>
      </c>
      <c r="E1417" s="22" t="s">
        <v>245</v>
      </c>
      <c r="F1417" s="23">
        <v>7</v>
      </c>
      <c r="G1417" s="22" t="s">
        <v>2056</v>
      </c>
      <c r="H1417" s="22" t="s">
        <v>1327</v>
      </c>
      <c r="I1417" s="23">
        <v>1</v>
      </c>
      <c r="J1417" s="23">
        <v>218</v>
      </c>
      <c r="K1417" s="23" t="s">
        <v>2135</v>
      </c>
      <c r="L1417" s="22" t="s">
        <v>2136</v>
      </c>
      <c r="M1417" s="21" t="s">
        <v>332</v>
      </c>
      <c r="N1417" s="23" t="s">
        <v>1131</v>
      </c>
      <c r="O1417" s="22" t="s">
        <v>1132</v>
      </c>
      <c r="P1417" s="22" t="s">
        <v>1133</v>
      </c>
      <c r="Q1417" s="23" t="s">
        <v>1151</v>
      </c>
      <c r="R1417" s="22" t="s">
        <v>1132</v>
      </c>
      <c r="S1417" s="21" t="s">
        <v>38</v>
      </c>
      <c r="T1417" s="23" t="s">
        <v>2146</v>
      </c>
      <c r="U1417" s="24" t="s">
        <v>16</v>
      </c>
      <c r="V1417" s="23">
        <v>135</v>
      </c>
      <c r="W1417" s="25">
        <v>887310</v>
      </c>
      <c r="X1417" s="25">
        <v>884899</v>
      </c>
      <c r="Y1417" s="25">
        <v>884899</v>
      </c>
      <c r="Z1417" s="25">
        <v>899630</v>
      </c>
      <c r="AA1417" s="25">
        <v>891576.67</v>
      </c>
      <c r="AB1417" s="25">
        <v>899630</v>
      </c>
      <c r="AC1417" s="26">
        <v>45152.505756550927</v>
      </c>
      <c r="AD1417" s="27">
        <f>ROW()</f>
        <v>1417</v>
      </c>
      <c r="AE1417" s="27">
        <f>1</f>
        <v>1</v>
      </c>
      <c r="AF1417" s="27">
        <f>SUBTOTAL(109,Tbl_NGF_Data[[#This Row],[Counter]])</f>
        <v>1</v>
      </c>
    </row>
    <row r="1418" spans="2:32" ht="45" x14ac:dyDescent="0.25">
      <c r="B1418" s="21" t="s">
        <v>245</v>
      </c>
      <c r="C1418" s="22" t="s">
        <v>2056</v>
      </c>
      <c r="D1418" s="23">
        <v>7</v>
      </c>
      <c r="E1418" s="22" t="s">
        <v>245</v>
      </c>
      <c r="F1418" s="23">
        <v>7</v>
      </c>
      <c r="G1418" s="22" t="s">
        <v>2056</v>
      </c>
      <c r="H1418" s="22" t="s">
        <v>1327</v>
      </c>
      <c r="I1418" s="23">
        <v>1</v>
      </c>
      <c r="J1418" s="23">
        <v>218</v>
      </c>
      <c r="K1418" s="23" t="s">
        <v>2135</v>
      </c>
      <c r="L1418" s="22" t="s">
        <v>2136</v>
      </c>
      <c r="M1418" s="21" t="s">
        <v>332</v>
      </c>
      <c r="N1418" s="23" t="s">
        <v>1131</v>
      </c>
      <c r="O1418" s="22" t="s">
        <v>1132</v>
      </c>
      <c r="P1418" s="22" t="s">
        <v>1133</v>
      </c>
      <c r="Q1418" s="23" t="s">
        <v>1151</v>
      </c>
      <c r="R1418" s="22" t="s">
        <v>1132</v>
      </c>
      <c r="S1418" s="21" t="s">
        <v>38</v>
      </c>
      <c r="T1418" s="23" t="s">
        <v>2146</v>
      </c>
      <c r="U1418" s="24" t="s">
        <v>17</v>
      </c>
      <c r="V1418" s="23">
        <v>200</v>
      </c>
      <c r="W1418" s="25">
        <v>604122.6</v>
      </c>
      <c r="X1418" s="25">
        <v>699785.14999999979</v>
      </c>
      <c r="Y1418" s="25">
        <v>581906.12000000011</v>
      </c>
      <c r="Z1418" s="25">
        <v>301010.22000000003</v>
      </c>
      <c r="AA1418" s="25">
        <v>445513.83000000007</v>
      </c>
      <c r="AB1418" s="25">
        <v>392787.93000000017</v>
      </c>
      <c r="AC1418" s="26">
        <v>45152.505756550927</v>
      </c>
      <c r="AD1418" s="27">
        <f>ROW()</f>
        <v>1418</v>
      </c>
      <c r="AE1418" s="27">
        <f>1</f>
        <v>1</v>
      </c>
      <c r="AF1418" s="27">
        <f>SUBTOTAL(109,Tbl_NGF_Data[[#This Row],[Counter]])</f>
        <v>1</v>
      </c>
    </row>
    <row r="1419" spans="2:32" ht="45" x14ac:dyDescent="0.25">
      <c r="B1419" s="21" t="s">
        <v>245</v>
      </c>
      <c r="C1419" s="22" t="s">
        <v>2056</v>
      </c>
      <c r="D1419" s="23">
        <v>7</v>
      </c>
      <c r="E1419" s="22" t="s">
        <v>245</v>
      </c>
      <c r="F1419" s="23">
        <v>7</v>
      </c>
      <c r="G1419" s="22" t="s">
        <v>2056</v>
      </c>
      <c r="H1419" s="22" t="s">
        <v>1327</v>
      </c>
      <c r="I1419" s="23">
        <v>1</v>
      </c>
      <c r="J1419" s="23">
        <v>218</v>
      </c>
      <c r="K1419" s="23" t="s">
        <v>2135</v>
      </c>
      <c r="L1419" s="22" t="s">
        <v>2136</v>
      </c>
      <c r="M1419" s="21" t="s">
        <v>332</v>
      </c>
      <c r="N1419" s="23" t="s">
        <v>1131</v>
      </c>
      <c r="O1419" s="22" t="s">
        <v>1132</v>
      </c>
      <c r="P1419" s="22" t="s">
        <v>1133</v>
      </c>
      <c r="Q1419" s="23" t="s">
        <v>1151</v>
      </c>
      <c r="R1419" s="22" t="s">
        <v>1132</v>
      </c>
      <c r="S1419" s="21" t="s">
        <v>38</v>
      </c>
      <c r="T1419" s="23" t="s">
        <v>2146</v>
      </c>
      <c r="U1419" s="24" t="s">
        <v>18</v>
      </c>
      <c r="V1419" s="23">
        <v>220</v>
      </c>
      <c r="W1419" s="25">
        <v>283187.40000000002</v>
      </c>
      <c r="X1419" s="25">
        <v>185113.85000000021</v>
      </c>
      <c r="Y1419" s="25">
        <v>302992.87999999989</v>
      </c>
      <c r="Z1419" s="25">
        <v>598619.78</v>
      </c>
      <c r="AA1419" s="25">
        <v>446062.83999999997</v>
      </c>
      <c r="AB1419" s="25">
        <v>506842.06999999983</v>
      </c>
      <c r="AC1419" s="26">
        <v>45152.505756550927</v>
      </c>
      <c r="AD1419" s="27">
        <f>ROW()</f>
        <v>1419</v>
      </c>
      <c r="AE1419" s="27">
        <f>1</f>
        <v>1</v>
      </c>
      <c r="AF1419" s="27">
        <f>SUBTOTAL(109,Tbl_NGF_Data[[#This Row],[Counter]])</f>
        <v>1</v>
      </c>
    </row>
    <row r="1420" spans="2:32" ht="45" x14ac:dyDescent="0.25">
      <c r="B1420" s="21" t="s">
        <v>245</v>
      </c>
      <c r="C1420" s="22" t="s">
        <v>2056</v>
      </c>
      <c r="D1420" s="23">
        <v>7</v>
      </c>
      <c r="E1420" s="22" t="s">
        <v>245</v>
      </c>
      <c r="F1420" s="23">
        <v>7</v>
      </c>
      <c r="G1420" s="22" t="s">
        <v>2056</v>
      </c>
      <c r="H1420" s="22" t="s">
        <v>1327</v>
      </c>
      <c r="I1420" s="23">
        <v>1</v>
      </c>
      <c r="J1420" s="23">
        <v>218</v>
      </c>
      <c r="K1420" s="23" t="s">
        <v>2135</v>
      </c>
      <c r="L1420" s="22" t="s">
        <v>2136</v>
      </c>
      <c r="M1420" s="21" t="s">
        <v>332</v>
      </c>
      <c r="N1420" s="23" t="s">
        <v>1131</v>
      </c>
      <c r="O1420" s="22" t="s">
        <v>1132</v>
      </c>
      <c r="P1420" s="22" t="s">
        <v>1133</v>
      </c>
      <c r="Q1420" s="23" t="s">
        <v>1151</v>
      </c>
      <c r="R1420" s="22" t="s">
        <v>1132</v>
      </c>
      <c r="S1420" s="21" t="s">
        <v>38</v>
      </c>
      <c r="T1420" s="23" t="s">
        <v>2146</v>
      </c>
      <c r="U1420" s="24" t="s">
        <v>19</v>
      </c>
      <c r="V1420" s="23">
        <v>500</v>
      </c>
      <c r="W1420" s="25">
        <v>340</v>
      </c>
      <c r="X1420" s="25">
        <v>30714</v>
      </c>
      <c r="Y1420" s="25">
        <v>0</v>
      </c>
      <c r="Z1420" s="25">
        <v>1000</v>
      </c>
      <c r="AA1420" s="25">
        <v>668.53</v>
      </c>
      <c r="AB1420" s="25">
        <v>2024.94</v>
      </c>
      <c r="AC1420" s="26">
        <v>45152.505756550927</v>
      </c>
      <c r="AD1420" s="27">
        <f>ROW()</f>
        <v>1420</v>
      </c>
      <c r="AE1420" s="27">
        <f>1</f>
        <v>1</v>
      </c>
      <c r="AF1420" s="27">
        <f>SUBTOTAL(109,Tbl_NGF_Data[[#This Row],[Counter]])</f>
        <v>1</v>
      </c>
    </row>
    <row r="1421" spans="2:32" ht="60" x14ac:dyDescent="0.25">
      <c r="B1421" s="21" t="s">
        <v>245</v>
      </c>
      <c r="C1421" s="22" t="s">
        <v>2056</v>
      </c>
      <c r="D1421" s="23">
        <v>7</v>
      </c>
      <c r="E1421" s="22" t="s">
        <v>245</v>
      </c>
      <c r="F1421" s="23">
        <v>7</v>
      </c>
      <c r="G1421" s="22" t="s">
        <v>2056</v>
      </c>
      <c r="H1421" s="22" t="s">
        <v>1327</v>
      </c>
      <c r="I1421" s="23">
        <v>1</v>
      </c>
      <c r="J1421" s="23">
        <v>218</v>
      </c>
      <c r="K1421" s="23" t="s">
        <v>2135</v>
      </c>
      <c r="L1421" s="22" t="s">
        <v>2136</v>
      </c>
      <c r="M1421" s="21" t="s">
        <v>332</v>
      </c>
      <c r="N1421" s="23" t="s">
        <v>1131</v>
      </c>
      <c r="O1421" s="22" t="s">
        <v>1132</v>
      </c>
      <c r="P1421" s="22" t="s">
        <v>1133</v>
      </c>
      <c r="Q1421" s="23" t="s">
        <v>1134</v>
      </c>
      <c r="R1421" s="22" t="s">
        <v>1135</v>
      </c>
      <c r="S1421" s="21" t="s">
        <v>33</v>
      </c>
      <c r="T1421" s="23" t="s">
        <v>2147</v>
      </c>
      <c r="U1421" s="24" t="s">
        <v>16</v>
      </c>
      <c r="V1421" s="23">
        <v>135</v>
      </c>
      <c r="W1421" s="25">
        <v>0</v>
      </c>
      <c r="X1421" s="25">
        <v>0</v>
      </c>
      <c r="Y1421" s="25">
        <v>0</v>
      </c>
      <c r="Z1421" s="25">
        <v>100000</v>
      </c>
      <c r="AA1421" s="25">
        <v>0</v>
      </c>
      <c r="AB1421" s="25">
        <v>0</v>
      </c>
      <c r="AC1421" s="26">
        <v>45152.505756550927</v>
      </c>
      <c r="AD1421" s="27">
        <f>ROW()</f>
        <v>1421</v>
      </c>
      <c r="AE1421" s="27">
        <f>1</f>
        <v>1</v>
      </c>
      <c r="AF1421" s="27">
        <f>SUBTOTAL(109,Tbl_NGF_Data[[#This Row],[Counter]])</f>
        <v>1</v>
      </c>
    </row>
    <row r="1422" spans="2:32" ht="60" x14ac:dyDescent="0.25">
      <c r="B1422" s="21" t="s">
        <v>245</v>
      </c>
      <c r="C1422" s="22" t="s">
        <v>2056</v>
      </c>
      <c r="D1422" s="23">
        <v>7</v>
      </c>
      <c r="E1422" s="22" t="s">
        <v>245</v>
      </c>
      <c r="F1422" s="23">
        <v>7</v>
      </c>
      <c r="G1422" s="22" t="s">
        <v>2056</v>
      </c>
      <c r="H1422" s="22" t="s">
        <v>1327</v>
      </c>
      <c r="I1422" s="23">
        <v>1</v>
      </c>
      <c r="J1422" s="23">
        <v>218</v>
      </c>
      <c r="K1422" s="23" t="s">
        <v>2135</v>
      </c>
      <c r="L1422" s="22" t="s">
        <v>2136</v>
      </c>
      <c r="M1422" s="21" t="s">
        <v>332</v>
      </c>
      <c r="N1422" s="23" t="s">
        <v>1131</v>
      </c>
      <c r="O1422" s="22" t="s">
        <v>1132</v>
      </c>
      <c r="P1422" s="22" t="s">
        <v>1133</v>
      </c>
      <c r="Q1422" s="23" t="s">
        <v>1134</v>
      </c>
      <c r="R1422" s="22" t="s">
        <v>1135</v>
      </c>
      <c r="S1422" s="21" t="s">
        <v>33</v>
      </c>
      <c r="T1422" s="23" t="s">
        <v>2147</v>
      </c>
      <c r="U1422" s="24" t="s">
        <v>17</v>
      </c>
      <c r="V1422" s="23">
        <v>200</v>
      </c>
      <c r="W1422" s="25">
        <v>0</v>
      </c>
      <c r="X1422" s="25">
        <v>0</v>
      </c>
      <c r="Y1422" s="25">
        <v>0</v>
      </c>
      <c r="Z1422" s="25">
        <v>100000.00000000001</v>
      </c>
      <c r="AA1422" s="25">
        <v>0</v>
      </c>
      <c r="AB1422" s="25">
        <v>0</v>
      </c>
      <c r="AC1422" s="26">
        <v>45152.505756550927</v>
      </c>
      <c r="AD1422" s="27">
        <f>ROW()</f>
        <v>1422</v>
      </c>
      <c r="AE1422" s="27">
        <f>1</f>
        <v>1</v>
      </c>
      <c r="AF1422" s="27">
        <f>SUBTOTAL(109,Tbl_NGF_Data[[#This Row],[Counter]])</f>
        <v>1</v>
      </c>
    </row>
    <row r="1423" spans="2:32" ht="60" x14ac:dyDescent="0.25">
      <c r="B1423" s="21" t="s">
        <v>245</v>
      </c>
      <c r="C1423" s="22" t="s">
        <v>2056</v>
      </c>
      <c r="D1423" s="23">
        <v>7</v>
      </c>
      <c r="E1423" s="22" t="s">
        <v>245</v>
      </c>
      <c r="F1423" s="23">
        <v>7</v>
      </c>
      <c r="G1423" s="22" t="s">
        <v>2056</v>
      </c>
      <c r="H1423" s="22" t="s">
        <v>1327</v>
      </c>
      <c r="I1423" s="23">
        <v>1</v>
      </c>
      <c r="J1423" s="23">
        <v>218</v>
      </c>
      <c r="K1423" s="23" t="s">
        <v>2135</v>
      </c>
      <c r="L1423" s="22" t="s">
        <v>2136</v>
      </c>
      <c r="M1423" s="21" t="s">
        <v>332</v>
      </c>
      <c r="N1423" s="23" t="s">
        <v>1131</v>
      </c>
      <c r="O1423" s="22" t="s">
        <v>1132</v>
      </c>
      <c r="P1423" s="22" t="s">
        <v>1133</v>
      </c>
      <c r="Q1423" s="23" t="s">
        <v>1134</v>
      </c>
      <c r="R1423" s="22" t="s">
        <v>1135</v>
      </c>
      <c r="S1423" s="21" t="s">
        <v>33</v>
      </c>
      <c r="T1423" s="23" t="s">
        <v>2147</v>
      </c>
      <c r="U1423" s="24" t="s">
        <v>18</v>
      </c>
      <c r="V1423" s="23">
        <v>220</v>
      </c>
      <c r="W1423" s="25">
        <v>0</v>
      </c>
      <c r="X1423" s="25">
        <v>0</v>
      </c>
      <c r="Y1423" s="25">
        <v>0</v>
      </c>
      <c r="Z1423" s="25">
        <v>-1.4551915228366852E-11</v>
      </c>
      <c r="AA1423" s="25">
        <v>0</v>
      </c>
      <c r="AB1423" s="25">
        <v>0</v>
      </c>
      <c r="AC1423" s="26">
        <v>45152.505756550927</v>
      </c>
      <c r="AD1423" s="27">
        <f>ROW()</f>
        <v>1423</v>
      </c>
      <c r="AE1423" s="27">
        <f>1</f>
        <v>1</v>
      </c>
      <c r="AF1423" s="27">
        <f>SUBTOTAL(109,Tbl_NGF_Data[[#This Row],[Counter]])</f>
        <v>1</v>
      </c>
    </row>
    <row r="1424" spans="2:32" ht="45" x14ac:dyDescent="0.25">
      <c r="B1424" s="21" t="s">
        <v>245</v>
      </c>
      <c r="C1424" s="22" t="s">
        <v>2056</v>
      </c>
      <c r="D1424" s="23">
        <v>7</v>
      </c>
      <c r="E1424" s="22" t="s">
        <v>245</v>
      </c>
      <c r="F1424" s="23">
        <v>7</v>
      </c>
      <c r="G1424" s="22" t="s">
        <v>2056</v>
      </c>
      <c r="H1424" s="22" t="s">
        <v>1327</v>
      </c>
      <c r="I1424" s="23">
        <v>1</v>
      </c>
      <c r="J1424" s="23">
        <v>218</v>
      </c>
      <c r="K1424" s="23" t="s">
        <v>2135</v>
      </c>
      <c r="L1424" s="22" t="s">
        <v>2136</v>
      </c>
      <c r="M1424" s="21" t="s">
        <v>332</v>
      </c>
      <c r="N1424" s="23" t="s">
        <v>1131</v>
      </c>
      <c r="O1424" s="22" t="s">
        <v>1132</v>
      </c>
      <c r="P1424" s="22" t="s">
        <v>1133</v>
      </c>
      <c r="Q1424" s="23" t="s">
        <v>2120</v>
      </c>
      <c r="R1424" s="22" t="s">
        <v>2121</v>
      </c>
      <c r="S1424" s="21" t="s">
        <v>261</v>
      </c>
      <c r="T1424" s="23" t="s">
        <v>2148</v>
      </c>
      <c r="U1424" s="24" t="s">
        <v>15</v>
      </c>
      <c r="V1424" s="23">
        <v>100</v>
      </c>
      <c r="W1424" s="25">
        <v>0</v>
      </c>
      <c r="X1424" s="25">
        <v>0</v>
      </c>
      <c r="Y1424" s="25">
        <v>0</v>
      </c>
      <c r="Z1424" s="25">
        <v>7498.99</v>
      </c>
      <c r="AA1424" s="25">
        <v>13534.92</v>
      </c>
      <c r="AB1424" s="25">
        <v>8866.1299999999992</v>
      </c>
      <c r="AC1424" s="26">
        <v>45152.505756550927</v>
      </c>
      <c r="AD1424" s="27">
        <f>ROW()</f>
        <v>1424</v>
      </c>
      <c r="AE1424" s="27">
        <f>1</f>
        <v>1</v>
      </c>
      <c r="AF1424" s="27">
        <f>SUBTOTAL(109,Tbl_NGF_Data[[#This Row],[Counter]])</f>
        <v>1</v>
      </c>
    </row>
    <row r="1425" spans="2:32" ht="45" x14ac:dyDescent="0.25">
      <c r="B1425" s="21" t="s">
        <v>245</v>
      </c>
      <c r="C1425" s="22" t="s">
        <v>2056</v>
      </c>
      <c r="D1425" s="23">
        <v>7</v>
      </c>
      <c r="E1425" s="22" t="s">
        <v>245</v>
      </c>
      <c r="F1425" s="23">
        <v>7</v>
      </c>
      <c r="G1425" s="22" t="s">
        <v>2056</v>
      </c>
      <c r="H1425" s="22" t="s">
        <v>1327</v>
      </c>
      <c r="I1425" s="23">
        <v>1</v>
      </c>
      <c r="J1425" s="23">
        <v>218</v>
      </c>
      <c r="K1425" s="23" t="s">
        <v>2135</v>
      </c>
      <c r="L1425" s="22" t="s">
        <v>2136</v>
      </c>
      <c r="M1425" s="21" t="s">
        <v>332</v>
      </c>
      <c r="N1425" s="23" t="s">
        <v>1131</v>
      </c>
      <c r="O1425" s="22" t="s">
        <v>1132</v>
      </c>
      <c r="P1425" s="22" t="s">
        <v>1133</v>
      </c>
      <c r="Q1425" s="23" t="s">
        <v>2120</v>
      </c>
      <c r="R1425" s="22" t="s">
        <v>2121</v>
      </c>
      <c r="S1425" s="21" t="s">
        <v>261</v>
      </c>
      <c r="T1425" s="23" t="s">
        <v>2148</v>
      </c>
      <c r="U1425" s="24" t="s">
        <v>16</v>
      </c>
      <c r="V1425" s="23">
        <v>135</v>
      </c>
      <c r="W1425" s="25">
        <v>0</v>
      </c>
      <c r="X1425" s="25">
        <v>0</v>
      </c>
      <c r="Y1425" s="25">
        <v>0</v>
      </c>
      <c r="Z1425" s="25">
        <v>0</v>
      </c>
      <c r="AA1425" s="25">
        <v>0</v>
      </c>
      <c r="AB1425" s="25">
        <v>17607.419999999998</v>
      </c>
      <c r="AC1425" s="26">
        <v>45152.505756550927</v>
      </c>
      <c r="AD1425" s="27">
        <f>ROW()</f>
        <v>1425</v>
      </c>
      <c r="AE1425" s="27">
        <f>1</f>
        <v>1</v>
      </c>
      <c r="AF1425" s="27">
        <f>SUBTOTAL(109,Tbl_NGF_Data[[#This Row],[Counter]])</f>
        <v>1</v>
      </c>
    </row>
    <row r="1426" spans="2:32" ht="45" x14ac:dyDescent="0.25">
      <c r="B1426" s="21" t="s">
        <v>245</v>
      </c>
      <c r="C1426" s="22" t="s">
        <v>2056</v>
      </c>
      <c r="D1426" s="23">
        <v>7</v>
      </c>
      <c r="E1426" s="22" t="s">
        <v>245</v>
      </c>
      <c r="F1426" s="23">
        <v>7</v>
      </c>
      <c r="G1426" s="22" t="s">
        <v>2056</v>
      </c>
      <c r="H1426" s="22" t="s">
        <v>1327</v>
      </c>
      <c r="I1426" s="23">
        <v>1</v>
      </c>
      <c r="J1426" s="23">
        <v>218</v>
      </c>
      <c r="K1426" s="23" t="s">
        <v>2135</v>
      </c>
      <c r="L1426" s="22" t="s">
        <v>2136</v>
      </c>
      <c r="M1426" s="21" t="s">
        <v>332</v>
      </c>
      <c r="N1426" s="23" t="s">
        <v>1131</v>
      </c>
      <c r="O1426" s="22" t="s">
        <v>1132</v>
      </c>
      <c r="P1426" s="22" t="s">
        <v>1133</v>
      </c>
      <c r="Q1426" s="23" t="s">
        <v>2120</v>
      </c>
      <c r="R1426" s="22" t="s">
        <v>2121</v>
      </c>
      <c r="S1426" s="21" t="s">
        <v>261</v>
      </c>
      <c r="T1426" s="23" t="s">
        <v>2148</v>
      </c>
      <c r="U1426" s="24" t="s">
        <v>17</v>
      </c>
      <c r="V1426" s="23">
        <v>200</v>
      </c>
      <c r="W1426" s="25">
        <v>0</v>
      </c>
      <c r="X1426" s="25">
        <v>0</v>
      </c>
      <c r="Y1426" s="25">
        <v>0</v>
      </c>
      <c r="Z1426" s="25">
        <v>0</v>
      </c>
      <c r="AA1426" s="25">
        <v>0</v>
      </c>
      <c r="AB1426" s="25">
        <v>16240.28</v>
      </c>
      <c r="AC1426" s="26">
        <v>45152.505756550927</v>
      </c>
      <c r="AD1426" s="27">
        <f>ROW()</f>
        <v>1426</v>
      </c>
      <c r="AE1426" s="27">
        <f>1</f>
        <v>1</v>
      </c>
      <c r="AF1426" s="27">
        <f>SUBTOTAL(109,Tbl_NGF_Data[[#This Row],[Counter]])</f>
        <v>1</v>
      </c>
    </row>
    <row r="1427" spans="2:32" ht="45" x14ac:dyDescent="0.25">
      <c r="B1427" s="21" t="s">
        <v>245</v>
      </c>
      <c r="C1427" s="22" t="s">
        <v>2056</v>
      </c>
      <c r="D1427" s="23">
        <v>7</v>
      </c>
      <c r="E1427" s="22" t="s">
        <v>245</v>
      </c>
      <c r="F1427" s="23">
        <v>7</v>
      </c>
      <c r="G1427" s="22" t="s">
        <v>2056</v>
      </c>
      <c r="H1427" s="22" t="s">
        <v>1327</v>
      </c>
      <c r="I1427" s="23">
        <v>1</v>
      </c>
      <c r="J1427" s="23">
        <v>218</v>
      </c>
      <c r="K1427" s="23" t="s">
        <v>2135</v>
      </c>
      <c r="L1427" s="22" t="s">
        <v>2136</v>
      </c>
      <c r="M1427" s="21" t="s">
        <v>332</v>
      </c>
      <c r="N1427" s="23" t="s">
        <v>1131</v>
      </c>
      <c r="O1427" s="22" t="s">
        <v>1132</v>
      </c>
      <c r="P1427" s="22" t="s">
        <v>1133</v>
      </c>
      <c r="Q1427" s="23" t="s">
        <v>2120</v>
      </c>
      <c r="R1427" s="22" t="s">
        <v>2121</v>
      </c>
      <c r="S1427" s="21" t="s">
        <v>261</v>
      </c>
      <c r="T1427" s="23" t="s">
        <v>2148</v>
      </c>
      <c r="U1427" s="24" t="s">
        <v>18</v>
      </c>
      <c r="V1427" s="23">
        <v>220</v>
      </c>
      <c r="W1427" s="25">
        <v>0</v>
      </c>
      <c r="X1427" s="25">
        <v>0</v>
      </c>
      <c r="Y1427" s="25">
        <v>0</v>
      </c>
      <c r="Z1427" s="25">
        <v>0</v>
      </c>
      <c r="AA1427" s="25">
        <v>0</v>
      </c>
      <c r="AB1427" s="25">
        <v>1367.1399999999976</v>
      </c>
      <c r="AC1427" s="26">
        <v>45152.505756550927</v>
      </c>
      <c r="AD1427" s="27">
        <f>ROW()</f>
        <v>1427</v>
      </c>
      <c r="AE1427" s="27">
        <f>1</f>
        <v>1</v>
      </c>
      <c r="AF1427" s="27">
        <f>SUBTOTAL(109,Tbl_NGF_Data[[#This Row],[Counter]])</f>
        <v>1</v>
      </c>
    </row>
    <row r="1428" spans="2:32" ht="45" x14ac:dyDescent="0.25">
      <c r="B1428" s="21" t="s">
        <v>245</v>
      </c>
      <c r="C1428" s="22" t="s">
        <v>2056</v>
      </c>
      <c r="D1428" s="23">
        <v>7</v>
      </c>
      <c r="E1428" s="22" t="s">
        <v>245</v>
      </c>
      <c r="F1428" s="23">
        <v>7</v>
      </c>
      <c r="G1428" s="22" t="s">
        <v>2056</v>
      </c>
      <c r="H1428" s="22" t="s">
        <v>1327</v>
      </c>
      <c r="I1428" s="23">
        <v>1</v>
      </c>
      <c r="J1428" s="23">
        <v>218</v>
      </c>
      <c r="K1428" s="23" t="s">
        <v>2135</v>
      </c>
      <c r="L1428" s="22" t="s">
        <v>2136</v>
      </c>
      <c r="M1428" s="21" t="s">
        <v>332</v>
      </c>
      <c r="N1428" s="23" t="s">
        <v>1131</v>
      </c>
      <c r="O1428" s="22" t="s">
        <v>1132</v>
      </c>
      <c r="P1428" s="22" t="s">
        <v>1133</v>
      </c>
      <c r="Q1428" s="23" t="s">
        <v>2076</v>
      </c>
      <c r="R1428" s="22" t="s">
        <v>2077</v>
      </c>
      <c r="S1428" s="21" t="s">
        <v>262</v>
      </c>
      <c r="T1428" s="23" t="s">
        <v>2149</v>
      </c>
      <c r="U1428" s="24" t="s">
        <v>15</v>
      </c>
      <c r="V1428" s="23">
        <v>100</v>
      </c>
      <c r="W1428" s="25">
        <v>0</v>
      </c>
      <c r="X1428" s="25">
        <v>0</v>
      </c>
      <c r="Y1428" s="25">
        <v>0</v>
      </c>
      <c r="Z1428" s="25">
        <v>0</v>
      </c>
      <c r="AA1428" s="25">
        <v>8242.1199999999953</v>
      </c>
      <c r="AB1428" s="25">
        <v>0</v>
      </c>
      <c r="AC1428" s="26">
        <v>45152.505756550927</v>
      </c>
      <c r="AD1428" s="27">
        <f>ROW()</f>
        <v>1428</v>
      </c>
      <c r="AE1428" s="27">
        <f>1</f>
        <v>1</v>
      </c>
      <c r="AF1428" s="27">
        <f>SUBTOTAL(109,Tbl_NGF_Data[[#This Row],[Counter]])</f>
        <v>1</v>
      </c>
    </row>
    <row r="1429" spans="2:32" ht="45" x14ac:dyDescent="0.25">
      <c r="B1429" s="21" t="s">
        <v>245</v>
      </c>
      <c r="C1429" s="22" t="s">
        <v>2056</v>
      </c>
      <c r="D1429" s="23">
        <v>7</v>
      </c>
      <c r="E1429" s="22" t="s">
        <v>245</v>
      </c>
      <c r="F1429" s="23">
        <v>7</v>
      </c>
      <c r="G1429" s="22" t="s">
        <v>2056</v>
      </c>
      <c r="H1429" s="22" t="s">
        <v>1327</v>
      </c>
      <c r="I1429" s="23">
        <v>1</v>
      </c>
      <c r="J1429" s="23">
        <v>218</v>
      </c>
      <c r="K1429" s="23" t="s">
        <v>2135</v>
      </c>
      <c r="L1429" s="22" t="s">
        <v>2136</v>
      </c>
      <c r="M1429" s="21" t="s">
        <v>332</v>
      </c>
      <c r="N1429" s="23" t="s">
        <v>1131</v>
      </c>
      <c r="O1429" s="22" t="s">
        <v>1132</v>
      </c>
      <c r="P1429" s="22" t="s">
        <v>1133</v>
      </c>
      <c r="Q1429" s="23" t="s">
        <v>2076</v>
      </c>
      <c r="R1429" s="22" t="s">
        <v>2077</v>
      </c>
      <c r="S1429" s="21" t="s">
        <v>262</v>
      </c>
      <c r="T1429" s="23" t="s">
        <v>2149</v>
      </c>
      <c r="U1429" s="24" t="s">
        <v>16</v>
      </c>
      <c r="V1429" s="23">
        <v>135</v>
      </c>
      <c r="W1429" s="25">
        <v>0</v>
      </c>
      <c r="X1429" s="25">
        <v>0</v>
      </c>
      <c r="Y1429" s="25">
        <v>0</v>
      </c>
      <c r="Z1429" s="25">
        <v>376965.95</v>
      </c>
      <c r="AA1429" s="25">
        <v>700387</v>
      </c>
      <c r="AB1429" s="25">
        <v>459222.57</v>
      </c>
      <c r="AC1429" s="26">
        <v>45152.505756550927</v>
      </c>
      <c r="AD1429" s="27">
        <f>ROW()</f>
        <v>1429</v>
      </c>
      <c r="AE1429" s="27">
        <f>1</f>
        <v>1</v>
      </c>
      <c r="AF1429" s="27">
        <f>SUBTOTAL(109,Tbl_NGF_Data[[#This Row],[Counter]])</f>
        <v>1</v>
      </c>
    </row>
    <row r="1430" spans="2:32" ht="45" x14ac:dyDescent="0.25">
      <c r="B1430" s="21" t="s">
        <v>245</v>
      </c>
      <c r="C1430" s="22" t="s">
        <v>2056</v>
      </c>
      <c r="D1430" s="23">
        <v>7</v>
      </c>
      <c r="E1430" s="22" t="s">
        <v>245</v>
      </c>
      <c r="F1430" s="23">
        <v>7</v>
      </c>
      <c r="G1430" s="22" t="s">
        <v>2056</v>
      </c>
      <c r="H1430" s="22" t="s">
        <v>1327</v>
      </c>
      <c r="I1430" s="23">
        <v>1</v>
      </c>
      <c r="J1430" s="23">
        <v>218</v>
      </c>
      <c r="K1430" s="23" t="s">
        <v>2135</v>
      </c>
      <c r="L1430" s="22" t="s">
        <v>2136</v>
      </c>
      <c r="M1430" s="21" t="s">
        <v>332</v>
      </c>
      <c r="N1430" s="23" t="s">
        <v>1131</v>
      </c>
      <c r="O1430" s="22" t="s">
        <v>1132</v>
      </c>
      <c r="P1430" s="22" t="s">
        <v>1133</v>
      </c>
      <c r="Q1430" s="23" t="s">
        <v>2076</v>
      </c>
      <c r="R1430" s="22" t="s">
        <v>2077</v>
      </c>
      <c r="S1430" s="21" t="s">
        <v>262</v>
      </c>
      <c r="T1430" s="23" t="s">
        <v>2149</v>
      </c>
      <c r="U1430" s="24" t="s">
        <v>17</v>
      </c>
      <c r="V1430" s="23">
        <v>200</v>
      </c>
      <c r="W1430" s="25">
        <v>0</v>
      </c>
      <c r="X1430" s="25">
        <v>0</v>
      </c>
      <c r="Y1430" s="25">
        <v>0</v>
      </c>
      <c r="Z1430" s="25">
        <v>76578.960000000006</v>
      </c>
      <c r="AA1430" s="25">
        <v>241164.43000000002</v>
      </c>
      <c r="AB1430" s="25">
        <v>59221.520000000004</v>
      </c>
      <c r="AC1430" s="26">
        <v>45152.505756550927</v>
      </c>
      <c r="AD1430" s="27">
        <f>ROW()</f>
        <v>1430</v>
      </c>
      <c r="AE1430" s="27">
        <f>1</f>
        <v>1</v>
      </c>
      <c r="AF1430" s="27">
        <f>SUBTOTAL(109,Tbl_NGF_Data[[#This Row],[Counter]])</f>
        <v>1</v>
      </c>
    </row>
    <row r="1431" spans="2:32" ht="45" x14ac:dyDescent="0.25">
      <c r="B1431" s="21" t="s">
        <v>245</v>
      </c>
      <c r="C1431" s="22" t="s">
        <v>2056</v>
      </c>
      <c r="D1431" s="23">
        <v>7</v>
      </c>
      <c r="E1431" s="22" t="s">
        <v>245</v>
      </c>
      <c r="F1431" s="23">
        <v>7</v>
      </c>
      <c r="G1431" s="22" t="s">
        <v>2056</v>
      </c>
      <c r="H1431" s="22" t="s">
        <v>1327</v>
      </c>
      <c r="I1431" s="23">
        <v>1</v>
      </c>
      <c r="J1431" s="23">
        <v>218</v>
      </c>
      <c r="K1431" s="23" t="s">
        <v>2135</v>
      </c>
      <c r="L1431" s="22" t="s">
        <v>2136</v>
      </c>
      <c r="M1431" s="21" t="s">
        <v>332</v>
      </c>
      <c r="N1431" s="23" t="s">
        <v>1131</v>
      </c>
      <c r="O1431" s="22" t="s">
        <v>1132</v>
      </c>
      <c r="P1431" s="22" t="s">
        <v>1133</v>
      </c>
      <c r="Q1431" s="23" t="s">
        <v>2076</v>
      </c>
      <c r="R1431" s="22" t="s">
        <v>2077</v>
      </c>
      <c r="S1431" s="21" t="s">
        <v>262</v>
      </c>
      <c r="T1431" s="23" t="s">
        <v>2149</v>
      </c>
      <c r="U1431" s="24" t="s">
        <v>18</v>
      </c>
      <c r="V1431" s="23">
        <v>220</v>
      </c>
      <c r="W1431" s="25">
        <v>0</v>
      </c>
      <c r="X1431" s="25">
        <v>0</v>
      </c>
      <c r="Y1431" s="25">
        <v>0</v>
      </c>
      <c r="Z1431" s="25">
        <v>300386.99</v>
      </c>
      <c r="AA1431" s="25">
        <v>459222.56999999995</v>
      </c>
      <c r="AB1431" s="25">
        <v>400001.05</v>
      </c>
      <c r="AC1431" s="26">
        <v>45152.505756550927</v>
      </c>
      <c r="AD1431" s="27">
        <f>ROW()</f>
        <v>1431</v>
      </c>
      <c r="AE1431" s="27">
        <f>1</f>
        <v>1</v>
      </c>
      <c r="AF1431" s="27">
        <f>SUBTOTAL(109,Tbl_NGF_Data[[#This Row],[Counter]])</f>
        <v>1</v>
      </c>
    </row>
    <row r="1432" spans="2:32" ht="45" x14ac:dyDescent="0.25">
      <c r="B1432" s="21" t="s">
        <v>245</v>
      </c>
      <c r="C1432" s="22" t="s">
        <v>2056</v>
      </c>
      <c r="D1432" s="23">
        <v>7</v>
      </c>
      <c r="E1432" s="22" t="s">
        <v>245</v>
      </c>
      <c r="F1432" s="23">
        <v>7</v>
      </c>
      <c r="G1432" s="22" t="s">
        <v>2056</v>
      </c>
      <c r="H1432" s="22" t="s">
        <v>1327</v>
      </c>
      <c r="I1432" s="23">
        <v>1</v>
      </c>
      <c r="J1432" s="23">
        <v>218</v>
      </c>
      <c r="K1432" s="23" t="s">
        <v>2135</v>
      </c>
      <c r="L1432" s="22" t="s">
        <v>2136</v>
      </c>
      <c r="M1432" s="21" t="s">
        <v>332</v>
      </c>
      <c r="N1432" s="23" t="s">
        <v>1131</v>
      </c>
      <c r="O1432" s="22" t="s">
        <v>1132</v>
      </c>
      <c r="P1432" s="22" t="s">
        <v>1133</v>
      </c>
      <c r="Q1432" s="23" t="s">
        <v>2150</v>
      </c>
      <c r="R1432" s="22" t="s">
        <v>2151</v>
      </c>
      <c r="S1432" s="21" t="s">
        <v>334</v>
      </c>
      <c r="T1432" s="23" t="s">
        <v>2152</v>
      </c>
      <c r="U1432" s="24" t="s">
        <v>15</v>
      </c>
      <c r="V1432" s="23">
        <v>100</v>
      </c>
      <c r="W1432" s="25">
        <v>3742</v>
      </c>
      <c r="X1432" s="25">
        <v>3742</v>
      </c>
      <c r="Y1432" s="25">
        <v>3742</v>
      </c>
      <c r="Z1432" s="25">
        <v>3742</v>
      </c>
      <c r="AA1432" s="25">
        <v>3742</v>
      </c>
      <c r="AB1432" s="25">
        <v>3742</v>
      </c>
      <c r="AC1432" s="26">
        <v>45152.505756550927</v>
      </c>
      <c r="AD1432" s="27">
        <f>ROW()</f>
        <v>1432</v>
      </c>
      <c r="AE1432" s="27">
        <f>1</f>
        <v>1</v>
      </c>
      <c r="AF1432" s="27">
        <f>SUBTOTAL(109,Tbl_NGF_Data[[#This Row],[Counter]])</f>
        <v>1</v>
      </c>
    </row>
    <row r="1433" spans="2:32" ht="45" x14ac:dyDescent="0.25">
      <c r="B1433" s="21" t="s">
        <v>245</v>
      </c>
      <c r="C1433" s="22" t="s">
        <v>2056</v>
      </c>
      <c r="D1433" s="23">
        <v>7</v>
      </c>
      <c r="E1433" s="22" t="s">
        <v>245</v>
      </c>
      <c r="F1433" s="23">
        <v>7</v>
      </c>
      <c r="G1433" s="22" t="s">
        <v>2056</v>
      </c>
      <c r="H1433" s="22" t="s">
        <v>1327</v>
      </c>
      <c r="I1433" s="23">
        <v>1</v>
      </c>
      <c r="J1433" s="23">
        <v>218</v>
      </c>
      <c r="K1433" s="23" t="s">
        <v>2135</v>
      </c>
      <c r="L1433" s="22" t="s">
        <v>2136</v>
      </c>
      <c r="M1433" s="21" t="s">
        <v>332</v>
      </c>
      <c r="N1433" s="23" t="s">
        <v>1166</v>
      </c>
      <c r="O1433" s="22" t="s">
        <v>1167</v>
      </c>
      <c r="P1433" s="22" t="s">
        <v>1168</v>
      </c>
      <c r="Q1433" s="23" t="s">
        <v>2086</v>
      </c>
      <c r="R1433" s="22" t="s">
        <v>2087</v>
      </c>
      <c r="S1433" s="21" t="s">
        <v>273</v>
      </c>
      <c r="T1433" s="23" t="s">
        <v>2153</v>
      </c>
      <c r="U1433" s="24" t="s">
        <v>16</v>
      </c>
      <c r="V1433" s="23">
        <v>135</v>
      </c>
      <c r="W1433" s="25">
        <v>0</v>
      </c>
      <c r="X1433" s="25">
        <v>0</v>
      </c>
      <c r="Y1433" s="25">
        <v>0</v>
      </c>
      <c r="Z1433" s="25">
        <v>0</v>
      </c>
      <c r="AA1433" s="25">
        <v>8053.33</v>
      </c>
      <c r="AB1433" s="25">
        <v>0</v>
      </c>
      <c r="AC1433" s="26">
        <v>45152.505756550927</v>
      </c>
      <c r="AD1433" s="27">
        <f>ROW()</f>
        <v>1433</v>
      </c>
      <c r="AE1433" s="27">
        <f>1</f>
        <v>1</v>
      </c>
      <c r="AF1433" s="27">
        <f>SUBTOTAL(109,Tbl_NGF_Data[[#This Row],[Counter]])</f>
        <v>1</v>
      </c>
    </row>
    <row r="1434" spans="2:32" ht="45" x14ac:dyDescent="0.25">
      <c r="B1434" s="21" t="s">
        <v>245</v>
      </c>
      <c r="C1434" s="22" t="s">
        <v>2056</v>
      </c>
      <c r="D1434" s="23">
        <v>7</v>
      </c>
      <c r="E1434" s="22" t="s">
        <v>245</v>
      </c>
      <c r="F1434" s="23">
        <v>7</v>
      </c>
      <c r="G1434" s="22" t="s">
        <v>2056</v>
      </c>
      <c r="H1434" s="22" t="s">
        <v>1327</v>
      </c>
      <c r="I1434" s="23">
        <v>1</v>
      </c>
      <c r="J1434" s="23">
        <v>218</v>
      </c>
      <c r="K1434" s="23" t="s">
        <v>2135</v>
      </c>
      <c r="L1434" s="22" t="s">
        <v>2136</v>
      </c>
      <c r="M1434" s="21" t="s">
        <v>332</v>
      </c>
      <c r="N1434" s="23" t="s">
        <v>1166</v>
      </c>
      <c r="O1434" s="22" t="s">
        <v>1167</v>
      </c>
      <c r="P1434" s="22" t="s">
        <v>1168</v>
      </c>
      <c r="Q1434" s="23" t="s">
        <v>2086</v>
      </c>
      <c r="R1434" s="22" t="s">
        <v>2087</v>
      </c>
      <c r="S1434" s="21" t="s">
        <v>273</v>
      </c>
      <c r="T1434" s="23" t="s">
        <v>2153</v>
      </c>
      <c r="U1434" s="24" t="s">
        <v>17</v>
      </c>
      <c r="V1434" s="23">
        <v>200</v>
      </c>
      <c r="W1434" s="25">
        <v>0</v>
      </c>
      <c r="X1434" s="25">
        <v>0</v>
      </c>
      <c r="Y1434" s="25">
        <v>0</v>
      </c>
      <c r="Z1434" s="25">
        <v>0</v>
      </c>
      <c r="AA1434" s="25">
        <v>8053.33</v>
      </c>
      <c r="AB1434" s="25">
        <v>0</v>
      </c>
      <c r="AC1434" s="26">
        <v>45152.505756550927</v>
      </c>
      <c r="AD1434" s="27">
        <f>ROW()</f>
        <v>1434</v>
      </c>
      <c r="AE1434" s="27">
        <f>1</f>
        <v>1</v>
      </c>
      <c r="AF1434" s="27">
        <f>SUBTOTAL(109,Tbl_NGF_Data[[#This Row],[Counter]])</f>
        <v>1</v>
      </c>
    </row>
    <row r="1435" spans="2:32" ht="60" x14ac:dyDescent="0.25">
      <c r="B1435" s="21" t="s">
        <v>245</v>
      </c>
      <c r="C1435" s="22" t="s">
        <v>2056</v>
      </c>
      <c r="D1435" s="23">
        <v>7</v>
      </c>
      <c r="E1435" s="22" t="s">
        <v>245</v>
      </c>
      <c r="F1435" s="23">
        <v>7</v>
      </c>
      <c r="G1435" s="22" t="s">
        <v>2056</v>
      </c>
      <c r="H1435" s="22" t="s">
        <v>1327</v>
      </c>
      <c r="I1435" s="23">
        <v>1</v>
      </c>
      <c r="J1435" s="23">
        <v>245</v>
      </c>
      <c r="K1435" s="23" t="s">
        <v>2154</v>
      </c>
      <c r="L1435" s="22" t="s">
        <v>2155</v>
      </c>
      <c r="M1435" s="21" t="s">
        <v>353</v>
      </c>
      <c r="N1435" s="23" t="s">
        <v>1119</v>
      </c>
      <c r="O1435" s="22" t="s">
        <v>1120</v>
      </c>
      <c r="P1435" s="22" t="s">
        <v>1121</v>
      </c>
      <c r="Q1435" s="23" t="s">
        <v>2156</v>
      </c>
      <c r="R1435" s="22" t="s">
        <v>2157</v>
      </c>
      <c r="S1435" s="21" t="s">
        <v>354</v>
      </c>
      <c r="T1435" s="23" t="s">
        <v>2158</v>
      </c>
      <c r="U1435" s="24" t="s">
        <v>15</v>
      </c>
      <c r="V1435" s="23">
        <v>100</v>
      </c>
      <c r="W1435" s="25">
        <v>179004.15</v>
      </c>
      <c r="X1435" s="25">
        <v>179046.9</v>
      </c>
      <c r="Y1435" s="25">
        <v>179056.4</v>
      </c>
      <c r="Z1435" s="25">
        <v>179065.9</v>
      </c>
      <c r="AA1435" s="25">
        <v>179065.9</v>
      </c>
      <c r="AB1435" s="25">
        <v>189192.9</v>
      </c>
      <c r="AC1435" s="26">
        <v>45152.505756550927</v>
      </c>
      <c r="AD1435" s="27">
        <f>ROW()</f>
        <v>1435</v>
      </c>
      <c r="AE1435" s="27">
        <f>1</f>
        <v>1</v>
      </c>
      <c r="AF1435" s="27">
        <f>SUBTOTAL(109,Tbl_NGF_Data[[#This Row],[Counter]])</f>
        <v>1</v>
      </c>
    </row>
    <row r="1436" spans="2:32" ht="60" x14ac:dyDescent="0.25">
      <c r="B1436" s="21" t="s">
        <v>245</v>
      </c>
      <c r="C1436" s="22" t="s">
        <v>2056</v>
      </c>
      <c r="D1436" s="23">
        <v>7</v>
      </c>
      <c r="E1436" s="22" t="s">
        <v>245</v>
      </c>
      <c r="F1436" s="23">
        <v>7</v>
      </c>
      <c r="G1436" s="22" t="s">
        <v>2056</v>
      </c>
      <c r="H1436" s="22" t="s">
        <v>1327</v>
      </c>
      <c r="I1436" s="23">
        <v>1</v>
      </c>
      <c r="J1436" s="23">
        <v>245</v>
      </c>
      <c r="K1436" s="23" t="s">
        <v>2154</v>
      </c>
      <c r="L1436" s="22" t="s">
        <v>2155</v>
      </c>
      <c r="M1436" s="21" t="s">
        <v>353</v>
      </c>
      <c r="N1436" s="23" t="s">
        <v>1119</v>
      </c>
      <c r="O1436" s="22" t="s">
        <v>1120</v>
      </c>
      <c r="P1436" s="22" t="s">
        <v>1121</v>
      </c>
      <c r="Q1436" s="23" t="s">
        <v>2156</v>
      </c>
      <c r="R1436" s="22" t="s">
        <v>2157</v>
      </c>
      <c r="S1436" s="21" t="s">
        <v>354</v>
      </c>
      <c r="T1436" s="23" t="s">
        <v>2158</v>
      </c>
      <c r="U1436" s="24" t="s">
        <v>16</v>
      </c>
      <c r="V1436" s="23">
        <v>135</v>
      </c>
      <c r="W1436" s="25">
        <v>10000</v>
      </c>
      <c r="X1436" s="25">
        <v>10000</v>
      </c>
      <c r="Y1436" s="25">
        <v>10000</v>
      </c>
      <c r="Z1436" s="25">
        <v>10000</v>
      </c>
      <c r="AA1436" s="25">
        <v>10000</v>
      </c>
      <c r="AB1436" s="25">
        <v>10000</v>
      </c>
      <c r="AC1436" s="26">
        <v>45152.505756550927</v>
      </c>
      <c r="AD1436" s="27">
        <f>ROW()</f>
        <v>1436</v>
      </c>
      <c r="AE1436" s="27">
        <f>1</f>
        <v>1</v>
      </c>
      <c r="AF1436" s="27">
        <f>SUBTOTAL(109,Tbl_NGF_Data[[#This Row],[Counter]])</f>
        <v>1</v>
      </c>
    </row>
    <row r="1437" spans="2:32" ht="60" x14ac:dyDescent="0.25">
      <c r="B1437" s="21" t="s">
        <v>245</v>
      </c>
      <c r="C1437" s="22" t="s">
        <v>2056</v>
      </c>
      <c r="D1437" s="23">
        <v>7</v>
      </c>
      <c r="E1437" s="22" t="s">
        <v>245</v>
      </c>
      <c r="F1437" s="23">
        <v>7</v>
      </c>
      <c r="G1437" s="22" t="s">
        <v>2056</v>
      </c>
      <c r="H1437" s="22" t="s">
        <v>1327</v>
      </c>
      <c r="I1437" s="23">
        <v>1</v>
      </c>
      <c r="J1437" s="23">
        <v>245</v>
      </c>
      <c r="K1437" s="23" t="s">
        <v>2154</v>
      </c>
      <c r="L1437" s="22" t="s">
        <v>2155</v>
      </c>
      <c r="M1437" s="21" t="s">
        <v>353</v>
      </c>
      <c r="N1437" s="23" t="s">
        <v>1119</v>
      </c>
      <c r="O1437" s="22" t="s">
        <v>1120</v>
      </c>
      <c r="P1437" s="22" t="s">
        <v>1121</v>
      </c>
      <c r="Q1437" s="23" t="s">
        <v>2156</v>
      </c>
      <c r="R1437" s="22" t="s">
        <v>2157</v>
      </c>
      <c r="S1437" s="21" t="s">
        <v>354</v>
      </c>
      <c r="T1437" s="23" t="s">
        <v>2158</v>
      </c>
      <c r="U1437" s="24" t="s">
        <v>18</v>
      </c>
      <c r="V1437" s="23">
        <v>220</v>
      </c>
      <c r="W1437" s="25">
        <v>10000</v>
      </c>
      <c r="X1437" s="25">
        <v>10000</v>
      </c>
      <c r="Y1437" s="25">
        <v>10000</v>
      </c>
      <c r="Z1437" s="25">
        <v>10000</v>
      </c>
      <c r="AA1437" s="25">
        <v>10000</v>
      </c>
      <c r="AB1437" s="25">
        <v>10000</v>
      </c>
      <c r="AC1437" s="26">
        <v>45152.505756550927</v>
      </c>
      <c r="AD1437" s="27">
        <f>ROW()</f>
        <v>1437</v>
      </c>
      <c r="AE1437" s="27">
        <f>1</f>
        <v>1</v>
      </c>
      <c r="AF1437" s="27">
        <f>SUBTOTAL(109,Tbl_NGF_Data[[#This Row],[Counter]])</f>
        <v>1</v>
      </c>
    </row>
    <row r="1438" spans="2:32" ht="60" x14ac:dyDescent="0.25">
      <c r="B1438" s="21" t="s">
        <v>245</v>
      </c>
      <c r="C1438" s="22" t="s">
        <v>2056</v>
      </c>
      <c r="D1438" s="23">
        <v>7</v>
      </c>
      <c r="E1438" s="22" t="s">
        <v>245</v>
      </c>
      <c r="F1438" s="23">
        <v>7</v>
      </c>
      <c r="G1438" s="22" t="s">
        <v>2056</v>
      </c>
      <c r="H1438" s="22" t="s">
        <v>1327</v>
      </c>
      <c r="I1438" s="23">
        <v>1</v>
      </c>
      <c r="J1438" s="23">
        <v>245</v>
      </c>
      <c r="K1438" s="23" t="s">
        <v>2154</v>
      </c>
      <c r="L1438" s="22" t="s">
        <v>2155</v>
      </c>
      <c r="M1438" s="21" t="s">
        <v>353</v>
      </c>
      <c r="N1438" s="23" t="s">
        <v>1119</v>
      </c>
      <c r="O1438" s="22" t="s">
        <v>1120</v>
      </c>
      <c r="P1438" s="22" t="s">
        <v>1121</v>
      </c>
      <c r="Q1438" s="23" t="s">
        <v>2156</v>
      </c>
      <c r="R1438" s="22" t="s">
        <v>2157</v>
      </c>
      <c r="S1438" s="21" t="s">
        <v>354</v>
      </c>
      <c r="T1438" s="23" t="s">
        <v>2158</v>
      </c>
      <c r="U1438" s="24" t="s">
        <v>19</v>
      </c>
      <c r="V1438" s="23">
        <v>500</v>
      </c>
      <c r="W1438" s="25">
        <v>104.5</v>
      </c>
      <c r="X1438" s="25">
        <v>42.75</v>
      </c>
      <c r="Y1438" s="25">
        <v>9.5</v>
      </c>
      <c r="Z1438" s="25">
        <v>9.5</v>
      </c>
      <c r="AA1438" s="25">
        <v>0</v>
      </c>
      <c r="AB1438" s="25">
        <v>10127</v>
      </c>
      <c r="AC1438" s="26">
        <v>45152.505756550927</v>
      </c>
      <c r="AD1438" s="27">
        <f>ROW()</f>
        <v>1438</v>
      </c>
      <c r="AE1438" s="27">
        <f>1</f>
        <v>1</v>
      </c>
      <c r="AF1438" s="27">
        <f>SUBTOTAL(109,Tbl_NGF_Data[[#This Row],[Counter]])</f>
        <v>1</v>
      </c>
    </row>
    <row r="1439" spans="2:32" ht="60" x14ac:dyDescent="0.25">
      <c r="B1439" s="21" t="s">
        <v>245</v>
      </c>
      <c r="C1439" s="22" t="s">
        <v>2056</v>
      </c>
      <c r="D1439" s="23">
        <v>7</v>
      </c>
      <c r="E1439" s="22" t="s">
        <v>245</v>
      </c>
      <c r="F1439" s="23">
        <v>7</v>
      </c>
      <c r="G1439" s="22" t="s">
        <v>2056</v>
      </c>
      <c r="H1439" s="22" t="s">
        <v>1327</v>
      </c>
      <c r="I1439" s="23">
        <v>1</v>
      </c>
      <c r="J1439" s="23">
        <v>245</v>
      </c>
      <c r="K1439" s="23" t="s">
        <v>2154</v>
      </c>
      <c r="L1439" s="22" t="s">
        <v>2155</v>
      </c>
      <c r="M1439" s="21" t="s">
        <v>353</v>
      </c>
      <c r="N1439" s="23" t="s">
        <v>1119</v>
      </c>
      <c r="O1439" s="22" t="s">
        <v>1120</v>
      </c>
      <c r="P1439" s="22" t="s">
        <v>1121</v>
      </c>
      <c r="Q1439" s="23" t="s">
        <v>2159</v>
      </c>
      <c r="R1439" s="22" t="s">
        <v>2160</v>
      </c>
      <c r="S1439" s="21" t="s">
        <v>355</v>
      </c>
      <c r="T1439" s="23" t="s">
        <v>2161</v>
      </c>
      <c r="U1439" s="24" t="s">
        <v>15</v>
      </c>
      <c r="V1439" s="23">
        <v>100</v>
      </c>
      <c r="W1439" s="25">
        <v>184788.02</v>
      </c>
      <c r="X1439" s="25">
        <v>199786.37</v>
      </c>
      <c r="Y1439" s="25">
        <v>200677.41</v>
      </c>
      <c r="Z1439" s="25">
        <v>245638.41</v>
      </c>
      <c r="AA1439" s="25">
        <v>312203.53999999998</v>
      </c>
      <c r="AB1439" s="25">
        <v>382981.14</v>
      </c>
      <c r="AC1439" s="26">
        <v>45152.505756550927</v>
      </c>
      <c r="AD1439" s="27">
        <f>ROW()</f>
        <v>1439</v>
      </c>
      <c r="AE1439" s="27">
        <f>1</f>
        <v>1</v>
      </c>
      <c r="AF1439" s="27">
        <f>SUBTOTAL(109,Tbl_NGF_Data[[#This Row],[Counter]])</f>
        <v>1</v>
      </c>
    </row>
    <row r="1440" spans="2:32" ht="60" x14ac:dyDescent="0.25">
      <c r="B1440" s="21" t="s">
        <v>245</v>
      </c>
      <c r="C1440" s="22" t="s">
        <v>2056</v>
      </c>
      <c r="D1440" s="23">
        <v>7</v>
      </c>
      <c r="E1440" s="22" t="s">
        <v>245</v>
      </c>
      <c r="F1440" s="23">
        <v>7</v>
      </c>
      <c r="G1440" s="22" t="s">
        <v>2056</v>
      </c>
      <c r="H1440" s="22" t="s">
        <v>1327</v>
      </c>
      <c r="I1440" s="23">
        <v>1</v>
      </c>
      <c r="J1440" s="23">
        <v>245</v>
      </c>
      <c r="K1440" s="23" t="s">
        <v>2154</v>
      </c>
      <c r="L1440" s="22" t="s">
        <v>2155</v>
      </c>
      <c r="M1440" s="21" t="s">
        <v>353</v>
      </c>
      <c r="N1440" s="23" t="s">
        <v>1119</v>
      </c>
      <c r="O1440" s="22" t="s">
        <v>1120</v>
      </c>
      <c r="P1440" s="22" t="s">
        <v>1121</v>
      </c>
      <c r="Q1440" s="23" t="s">
        <v>2159</v>
      </c>
      <c r="R1440" s="22" t="s">
        <v>2160</v>
      </c>
      <c r="S1440" s="21" t="s">
        <v>355</v>
      </c>
      <c r="T1440" s="23" t="s">
        <v>2161</v>
      </c>
      <c r="U1440" s="24" t="s">
        <v>16</v>
      </c>
      <c r="V1440" s="23">
        <v>135</v>
      </c>
      <c r="W1440" s="25">
        <v>100000</v>
      </c>
      <c r="X1440" s="25">
        <v>100000</v>
      </c>
      <c r="Y1440" s="25">
        <v>125000</v>
      </c>
      <c r="Z1440" s="25">
        <v>200000</v>
      </c>
      <c r="AA1440" s="25">
        <v>200000</v>
      </c>
      <c r="AB1440" s="25">
        <v>200000</v>
      </c>
      <c r="AC1440" s="26">
        <v>45152.505756550927</v>
      </c>
      <c r="AD1440" s="27">
        <f>ROW()</f>
        <v>1440</v>
      </c>
      <c r="AE1440" s="27">
        <f>1</f>
        <v>1</v>
      </c>
      <c r="AF1440" s="27">
        <f>SUBTOTAL(109,Tbl_NGF_Data[[#This Row],[Counter]])</f>
        <v>1</v>
      </c>
    </row>
    <row r="1441" spans="2:32" ht="60" x14ac:dyDescent="0.25">
      <c r="B1441" s="21" t="s">
        <v>245</v>
      </c>
      <c r="C1441" s="22" t="s">
        <v>2056</v>
      </c>
      <c r="D1441" s="23">
        <v>7</v>
      </c>
      <c r="E1441" s="22" t="s">
        <v>245</v>
      </c>
      <c r="F1441" s="23">
        <v>7</v>
      </c>
      <c r="G1441" s="22" t="s">
        <v>2056</v>
      </c>
      <c r="H1441" s="22" t="s">
        <v>1327</v>
      </c>
      <c r="I1441" s="23">
        <v>1</v>
      </c>
      <c r="J1441" s="23">
        <v>245</v>
      </c>
      <c r="K1441" s="23" t="s">
        <v>2154</v>
      </c>
      <c r="L1441" s="22" t="s">
        <v>2155</v>
      </c>
      <c r="M1441" s="21" t="s">
        <v>353</v>
      </c>
      <c r="N1441" s="23" t="s">
        <v>1119</v>
      </c>
      <c r="O1441" s="22" t="s">
        <v>1120</v>
      </c>
      <c r="P1441" s="22" t="s">
        <v>1121</v>
      </c>
      <c r="Q1441" s="23" t="s">
        <v>2159</v>
      </c>
      <c r="R1441" s="22" t="s">
        <v>2160</v>
      </c>
      <c r="S1441" s="21" t="s">
        <v>355</v>
      </c>
      <c r="T1441" s="23" t="s">
        <v>2161</v>
      </c>
      <c r="U1441" s="24" t="s">
        <v>17</v>
      </c>
      <c r="V1441" s="23">
        <v>200</v>
      </c>
      <c r="W1441" s="25">
        <v>34732.75</v>
      </c>
      <c r="X1441" s="25">
        <v>85001.64999999998</v>
      </c>
      <c r="Y1441" s="25">
        <v>102108.95999999999</v>
      </c>
      <c r="Z1441" s="25">
        <v>71039</v>
      </c>
      <c r="AA1441" s="25">
        <v>66121.37000000001</v>
      </c>
      <c r="AB1441" s="25">
        <v>80158.900000000009</v>
      </c>
      <c r="AC1441" s="26">
        <v>45152.505756550927</v>
      </c>
      <c r="AD1441" s="27">
        <f>ROW()</f>
        <v>1441</v>
      </c>
      <c r="AE1441" s="27">
        <f>1</f>
        <v>1</v>
      </c>
      <c r="AF1441" s="27">
        <f>SUBTOTAL(109,Tbl_NGF_Data[[#This Row],[Counter]])</f>
        <v>1</v>
      </c>
    </row>
    <row r="1442" spans="2:32" ht="60" x14ac:dyDescent="0.25">
      <c r="B1442" s="21" t="s">
        <v>245</v>
      </c>
      <c r="C1442" s="22" t="s">
        <v>2056</v>
      </c>
      <c r="D1442" s="23">
        <v>7</v>
      </c>
      <c r="E1442" s="22" t="s">
        <v>245</v>
      </c>
      <c r="F1442" s="23">
        <v>7</v>
      </c>
      <c r="G1442" s="22" t="s">
        <v>2056</v>
      </c>
      <c r="H1442" s="22" t="s">
        <v>1327</v>
      </c>
      <c r="I1442" s="23">
        <v>1</v>
      </c>
      <c r="J1442" s="23">
        <v>245</v>
      </c>
      <c r="K1442" s="23" t="s">
        <v>2154</v>
      </c>
      <c r="L1442" s="22" t="s">
        <v>2155</v>
      </c>
      <c r="M1442" s="21" t="s">
        <v>353</v>
      </c>
      <c r="N1442" s="23" t="s">
        <v>1119</v>
      </c>
      <c r="O1442" s="22" t="s">
        <v>1120</v>
      </c>
      <c r="P1442" s="22" t="s">
        <v>1121</v>
      </c>
      <c r="Q1442" s="23" t="s">
        <v>2159</v>
      </c>
      <c r="R1442" s="22" t="s">
        <v>2160</v>
      </c>
      <c r="S1442" s="21" t="s">
        <v>355</v>
      </c>
      <c r="T1442" s="23" t="s">
        <v>2161</v>
      </c>
      <c r="U1442" s="24" t="s">
        <v>18</v>
      </c>
      <c r="V1442" s="23">
        <v>220</v>
      </c>
      <c r="W1442" s="25">
        <v>65267.25</v>
      </c>
      <c r="X1442" s="25">
        <v>14998.35000000002</v>
      </c>
      <c r="Y1442" s="25">
        <v>22891.040000000008</v>
      </c>
      <c r="Z1442" s="25">
        <v>128961</v>
      </c>
      <c r="AA1442" s="25">
        <v>133878.63</v>
      </c>
      <c r="AB1442" s="25">
        <v>119841.09999999999</v>
      </c>
      <c r="AC1442" s="26">
        <v>45152.505756550927</v>
      </c>
      <c r="AD1442" s="27">
        <f>ROW()</f>
        <v>1442</v>
      </c>
      <c r="AE1442" s="27">
        <f>1</f>
        <v>1</v>
      </c>
      <c r="AF1442" s="27">
        <f>SUBTOTAL(109,Tbl_NGF_Data[[#This Row],[Counter]])</f>
        <v>1</v>
      </c>
    </row>
    <row r="1443" spans="2:32" ht="60" x14ac:dyDescent="0.25">
      <c r="B1443" s="21" t="s">
        <v>245</v>
      </c>
      <c r="C1443" s="22" t="s">
        <v>2056</v>
      </c>
      <c r="D1443" s="23">
        <v>7</v>
      </c>
      <c r="E1443" s="22" t="s">
        <v>245</v>
      </c>
      <c r="F1443" s="23">
        <v>7</v>
      </c>
      <c r="G1443" s="22" t="s">
        <v>2056</v>
      </c>
      <c r="H1443" s="22" t="s">
        <v>1327</v>
      </c>
      <c r="I1443" s="23">
        <v>1</v>
      </c>
      <c r="J1443" s="23">
        <v>245</v>
      </c>
      <c r="K1443" s="23" t="s">
        <v>2154</v>
      </c>
      <c r="L1443" s="22" t="s">
        <v>2155</v>
      </c>
      <c r="M1443" s="21" t="s">
        <v>353</v>
      </c>
      <c r="N1443" s="23" t="s">
        <v>1119</v>
      </c>
      <c r="O1443" s="22" t="s">
        <v>1120</v>
      </c>
      <c r="P1443" s="22" t="s">
        <v>1121</v>
      </c>
      <c r="Q1443" s="23" t="s">
        <v>2159</v>
      </c>
      <c r="R1443" s="22" t="s">
        <v>2160</v>
      </c>
      <c r="S1443" s="21" t="s">
        <v>355</v>
      </c>
      <c r="T1443" s="23" t="s">
        <v>2161</v>
      </c>
      <c r="U1443" s="24" t="s">
        <v>19</v>
      </c>
      <c r="V1443" s="23">
        <v>500</v>
      </c>
      <c r="W1443" s="25">
        <v>91000</v>
      </c>
      <c r="X1443" s="25">
        <v>100000</v>
      </c>
      <c r="Y1443" s="25">
        <v>103000</v>
      </c>
      <c r="Z1443" s="25">
        <v>116000</v>
      </c>
      <c r="AA1443" s="25">
        <v>132686.5</v>
      </c>
      <c r="AB1443" s="25">
        <v>150936.5</v>
      </c>
      <c r="AC1443" s="26">
        <v>45152.505756550927</v>
      </c>
      <c r="AD1443" s="27">
        <f>ROW()</f>
        <v>1443</v>
      </c>
      <c r="AE1443" s="27">
        <f>1</f>
        <v>1</v>
      </c>
      <c r="AF1443" s="27">
        <f>SUBTOTAL(109,Tbl_NGF_Data[[#This Row],[Counter]])</f>
        <v>1</v>
      </c>
    </row>
    <row r="1444" spans="2:32" ht="60" x14ac:dyDescent="0.25">
      <c r="B1444" s="21" t="s">
        <v>245</v>
      </c>
      <c r="C1444" s="22" t="s">
        <v>2056</v>
      </c>
      <c r="D1444" s="23">
        <v>7</v>
      </c>
      <c r="E1444" s="22" t="s">
        <v>245</v>
      </c>
      <c r="F1444" s="23">
        <v>7</v>
      </c>
      <c r="G1444" s="22" t="s">
        <v>2056</v>
      </c>
      <c r="H1444" s="22" t="s">
        <v>1327</v>
      </c>
      <c r="I1444" s="23">
        <v>1</v>
      </c>
      <c r="J1444" s="23">
        <v>245</v>
      </c>
      <c r="K1444" s="23" t="s">
        <v>2154</v>
      </c>
      <c r="L1444" s="22" t="s">
        <v>2155</v>
      </c>
      <c r="M1444" s="21" t="s">
        <v>353</v>
      </c>
      <c r="N1444" s="23" t="s">
        <v>1119</v>
      </c>
      <c r="O1444" s="22" t="s">
        <v>1120</v>
      </c>
      <c r="P1444" s="22" t="s">
        <v>1121</v>
      </c>
      <c r="Q1444" s="23" t="s">
        <v>2162</v>
      </c>
      <c r="R1444" s="22" t="s">
        <v>2163</v>
      </c>
      <c r="S1444" s="21" t="s">
        <v>356</v>
      </c>
      <c r="T1444" s="23" t="s">
        <v>2164</v>
      </c>
      <c r="U1444" s="24" t="s">
        <v>15</v>
      </c>
      <c r="V1444" s="23">
        <v>100</v>
      </c>
      <c r="W1444" s="25">
        <v>1441657.04</v>
      </c>
      <c r="X1444" s="25">
        <v>1297929.6100000001</v>
      </c>
      <c r="Y1444" s="25">
        <v>1688487.1</v>
      </c>
      <c r="Z1444" s="25">
        <v>2475501.06</v>
      </c>
      <c r="AA1444" s="25">
        <v>4101212.63</v>
      </c>
      <c r="AB1444" s="25">
        <v>2647523.23</v>
      </c>
      <c r="AC1444" s="26">
        <v>45152.505756550927</v>
      </c>
      <c r="AD1444" s="27">
        <f>ROW()</f>
        <v>1444</v>
      </c>
      <c r="AE1444" s="27">
        <f>1</f>
        <v>1</v>
      </c>
      <c r="AF1444" s="27">
        <f>SUBTOTAL(109,Tbl_NGF_Data[[#This Row],[Counter]])</f>
        <v>1</v>
      </c>
    </row>
    <row r="1445" spans="2:32" ht="60" x14ac:dyDescent="0.25">
      <c r="B1445" s="21" t="s">
        <v>245</v>
      </c>
      <c r="C1445" s="22" t="s">
        <v>2056</v>
      </c>
      <c r="D1445" s="23">
        <v>7</v>
      </c>
      <c r="E1445" s="22" t="s">
        <v>245</v>
      </c>
      <c r="F1445" s="23">
        <v>7</v>
      </c>
      <c r="G1445" s="22" t="s">
        <v>2056</v>
      </c>
      <c r="H1445" s="22" t="s">
        <v>1327</v>
      </c>
      <c r="I1445" s="23">
        <v>1</v>
      </c>
      <c r="J1445" s="23">
        <v>245</v>
      </c>
      <c r="K1445" s="23" t="s">
        <v>2154</v>
      </c>
      <c r="L1445" s="22" t="s">
        <v>2155</v>
      </c>
      <c r="M1445" s="21" t="s">
        <v>353</v>
      </c>
      <c r="N1445" s="23" t="s">
        <v>1119</v>
      </c>
      <c r="O1445" s="22" t="s">
        <v>1120</v>
      </c>
      <c r="P1445" s="22" t="s">
        <v>1121</v>
      </c>
      <c r="Q1445" s="23" t="s">
        <v>2162</v>
      </c>
      <c r="R1445" s="22" t="s">
        <v>2163</v>
      </c>
      <c r="S1445" s="21" t="s">
        <v>356</v>
      </c>
      <c r="T1445" s="23" t="s">
        <v>2164</v>
      </c>
      <c r="U1445" s="24" t="s">
        <v>16</v>
      </c>
      <c r="V1445" s="23">
        <v>135</v>
      </c>
      <c r="W1445" s="25">
        <v>1026122</v>
      </c>
      <c r="X1445" s="25">
        <v>1061727</v>
      </c>
      <c r="Y1445" s="25">
        <v>1530727</v>
      </c>
      <c r="Z1445" s="25">
        <v>6147157</v>
      </c>
      <c r="AA1445" s="25">
        <v>3962215</v>
      </c>
      <c r="AB1445" s="25">
        <v>5183243</v>
      </c>
      <c r="AC1445" s="26">
        <v>45152.505756550927</v>
      </c>
      <c r="AD1445" s="27">
        <f>ROW()</f>
        <v>1445</v>
      </c>
      <c r="AE1445" s="27">
        <f>1</f>
        <v>1</v>
      </c>
      <c r="AF1445" s="27">
        <f>SUBTOTAL(109,Tbl_NGF_Data[[#This Row],[Counter]])</f>
        <v>1</v>
      </c>
    </row>
    <row r="1446" spans="2:32" ht="60" x14ac:dyDescent="0.25">
      <c r="B1446" s="21" t="s">
        <v>245</v>
      </c>
      <c r="C1446" s="22" t="s">
        <v>2056</v>
      </c>
      <c r="D1446" s="23">
        <v>7</v>
      </c>
      <c r="E1446" s="22" t="s">
        <v>245</v>
      </c>
      <c r="F1446" s="23">
        <v>7</v>
      </c>
      <c r="G1446" s="22" t="s">
        <v>2056</v>
      </c>
      <c r="H1446" s="22" t="s">
        <v>1327</v>
      </c>
      <c r="I1446" s="23">
        <v>1</v>
      </c>
      <c r="J1446" s="23">
        <v>245</v>
      </c>
      <c r="K1446" s="23" t="s">
        <v>2154</v>
      </c>
      <c r="L1446" s="22" t="s">
        <v>2155</v>
      </c>
      <c r="M1446" s="21" t="s">
        <v>353</v>
      </c>
      <c r="N1446" s="23" t="s">
        <v>1119</v>
      </c>
      <c r="O1446" s="22" t="s">
        <v>1120</v>
      </c>
      <c r="P1446" s="22" t="s">
        <v>1121</v>
      </c>
      <c r="Q1446" s="23" t="s">
        <v>2162</v>
      </c>
      <c r="R1446" s="22" t="s">
        <v>2163</v>
      </c>
      <c r="S1446" s="21" t="s">
        <v>356</v>
      </c>
      <c r="T1446" s="23" t="s">
        <v>2164</v>
      </c>
      <c r="U1446" s="24" t="s">
        <v>17</v>
      </c>
      <c r="V1446" s="23">
        <v>200</v>
      </c>
      <c r="W1446" s="25">
        <v>916127.39999999979</v>
      </c>
      <c r="X1446" s="25">
        <v>996064.02999999991</v>
      </c>
      <c r="Y1446" s="25">
        <v>923239.83999999985</v>
      </c>
      <c r="Z1446" s="25">
        <v>2344105.8000000003</v>
      </c>
      <c r="AA1446" s="25">
        <v>2485558.6799999992</v>
      </c>
      <c r="AB1446" s="25">
        <v>1466266.1600000008</v>
      </c>
      <c r="AC1446" s="26">
        <v>45152.505756550927</v>
      </c>
      <c r="AD1446" s="27">
        <f>ROW()</f>
        <v>1446</v>
      </c>
      <c r="AE1446" s="27">
        <f>1</f>
        <v>1</v>
      </c>
      <c r="AF1446" s="27">
        <f>SUBTOTAL(109,Tbl_NGF_Data[[#This Row],[Counter]])</f>
        <v>1</v>
      </c>
    </row>
    <row r="1447" spans="2:32" ht="60" x14ac:dyDescent="0.25">
      <c r="B1447" s="21" t="s">
        <v>245</v>
      </c>
      <c r="C1447" s="22" t="s">
        <v>2056</v>
      </c>
      <c r="D1447" s="23">
        <v>7</v>
      </c>
      <c r="E1447" s="22" t="s">
        <v>245</v>
      </c>
      <c r="F1447" s="23">
        <v>7</v>
      </c>
      <c r="G1447" s="22" t="s">
        <v>2056</v>
      </c>
      <c r="H1447" s="22" t="s">
        <v>1327</v>
      </c>
      <c r="I1447" s="23">
        <v>1</v>
      </c>
      <c r="J1447" s="23">
        <v>245</v>
      </c>
      <c r="K1447" s="23" t="s">
        <v>2154</v>
      </c>
      <c r="L1447" s="22" t="s">
        <v>2155</v>
      </c>
      <c r="M1447" s="21" t="s">
        <v>353</v>
      </c>
      <c r="N1447" s="23" t="s">
        <v>1119</v>
      </c>
      <c r="O1447" s="22" t="s">
        <v>1120</v>
      </c>
      <c r="P1447" s="22" t="s">
        <v>1121</v>
      </c>
      <c r="Q1447" s="23" t="s">
        <v>2162</v>
      </c>
      <c r="R1447" s="22" t="s">
        <v>2163</v>
      </c>
      <c r="S1447" s="21" t="s">
        <v>356</v>
      </c>
      <c r="T1447" s="23" t="s">
        <v>2164</v>
      </c>
      <c r="U1447" s="24" t="s">
        <v>18</v>
      </c>
      <c r="V1447" s="23">
        <v>220</v>
      </c>
      <c r="W1447" s="25">
        <v>109994.60000000021</v>
      </c>
      <c r="X1447" s="25">
        <v>65662.970000000088</v>
      </c>
      <c r="Y1447" s="25">
        <v>607487.16000000015</v>
      </c>
      <c r="Z1447" s="25">
        <v>3803051.1999999997</v>
      </c>
      <c r="AA1447" s="25">
        <v>1476656.3200000008</v>
      </c>
      <c r="AB1447" s="25">
        <v>3716976.8399999989</v>
      </c>
      <c r="AC1447" s="26">
        <v>45152.505756550927</v>
      </c>
      <c r="AD1447" s="27">
        <f>ROW()</f>
        <v>1447</v>
      </c>
      <c r="AE1447" s="27">
        <f>1</f>
        <v>1</v>
      </c>
      <c r="AF1447" s="27">
        <f>SUBTOTAL(109,Tbl_NGF_Data[[#This Row],[Counter]])</f>
        <v>1</v>
      </c>
    </row>
    <row r="1448" spans="2:32" ht="60" x14ac:dyDescent="0.25">
      <c r="B1448" s="21" t="s">
        <v>245</v>
      </c>
      <c r="C1448" s="22" t="s">
        <v>2056</v>
      </c>
      <c r="D1448" s="23">
        <v>7</v>
      </c>
      <c r="E1448" s="22" t="s">
        <v>245</v>
      </c>
      <c r="F1448" s="23">
        <v>7</v>
      </c>
      <c r="G1448" s="22" t="s">
        <v>2056</v>
      </c>
      <c r="H1448" s="22" t="s">
        <v>1327</v>
      </c>
      <c r="I1448" s="23">
        <v>1</v>
      </c>
      <c r="J1448" s="23">
        <v>245</v>
      </c>
      <c r="K1448" s="23" t="s">
        <v>2154</v>
      </c>
      <c r="L1448" s="22" t="s">
        <v>2155</v>
      </c>
      <c r="M1448" s="21" t="s">
        <v>353</v>
      </c>
      <c r="N1448" s="23" t="s">
        <v>1119</v>
      </c>
      <c r="O1448" s="22" t="s">
        <v>1120</v>
      </c>
      <c r="P1448" s="22" t="s">
        <v>1121</v>
      </c>
      <c r="Q1448" s="23" t="s">
        <v>2162</v>
      </c>
      <c r="R1448" s="22" t="s">
        <v>2163</v>
      </c>
      <c r="S1448" s="21" t="s">
        <v>356</v>
      </c>
      <c r="T1448" s="23" t="s">
        <v>2164</v>
      </c>
      <c r="U1448" s="24" t="s">
        <v>19</v>
      </c>
      <c r="V1448" s="23">
        <v>500</v>
      </c>
      <c r="W1448" s="25">
        <v>805699.66</v>
      </c>
      <c r="X1448" s="25">
        <v>852336.6</v>
      </c>
      <c r="Y1448" s="25">
        <v>1313797.33</v>
      </c>
      <c r="Z1448" s="25">
        <v>7110801.7599999998</v>
      </c>
      <c r="AA1448" s="25">
        <v>7176732.25</v>
      </c>
      <c r="AB1448" s="25">
        <v>1165385.76</v>
      </c>
      <c r="AC1448" s="26">
        <v>45152.505756550927</v>
      </c>
      <c r="AD1448" s="27">
        <f>ROW()</f>
        <v>1448</v>
      </c>
      <c r="AE1448" s="27">
        <f>1</f>
        <v>1</v>
      </c>
      <c r="AF1448" s="27">
        <f>SUBTOTAL(109,Tbl_NGF_Data[[#This Row],[Counter]])</f>
        <v>1</v>
      </c>
    </row>
    <row r="1449" spans="2:32" ht="60" x14ac:dyDescent="0.25">
      <c r="B1449" s="21" t="s">
        <v>245</v>
      </c>
      <c r="C1449" s="22" t="s">
        <v>2056</v>
      </c>
      <c r="D1449" s="23">
        <v>7</v>
      </c>
      <c r="E1449" s="22" t="s">
        <v>245</v>
      </c>
      <c r="F1449" s="23">
        <v>7</v>
      </c>
      <c r="G1449" s="22" t="s">
        <v>2056</v>
      </c>
      <c r="H1449" s="22" t="s">
        <v>1327</v>
      </c>
      <c r="I1449" s="23">
        <v>1</v>
      </c>
      <c r="J1449" s="23">
        <v>245</v>
      </c>
      <c r="K1449" s="23" t="s">
        <v>2154</v>
      </c>
      <c r="L1449" s="22" t="s">
        <v>2155</v>
      </c>
      <c r="M1449" s="21" t="s">
        <v>353</v>
      </c>
      <c r="N1449" s="23" t="s">
        <v>1119</v>
      </c>
      <c r="O1449" s="22" t="s">
        <v>1120</v>
      </c>
      <c r="P1449" s="22" t="s">
        <v>1121</v>
      </c>
      <c r="Q1449" s="23" t="s">
        <v>2165</v>
      </c>
      <c r="R1449" s="22" t="s">
        <v>2166</v>
      </c>
      <c r="S1449" s="21" t="s">
        <v>357</v>
      </c>
      <c r="T1449" s="23" t="s">
        <v>2167</v>
      </c>
      <c r="U1449" s="24" t="s">
        <v>15</v>
      </c>
      <c r="V1449" s="23">
        <v>100</v>
      </c>
      <c r="W1449" s="25">
        <v>10155.4</v>
      </c>
      <c r="X1449" s="25">
        <v>5797.76</v>
      </c>
      <c r="Y1449" s="25">
        <v>1209.44</v>
      </c>
      <c r="Z1449" s="25">
        <v>3359.52</v>
      </c>
      <c r="AA1449" s="25">
        <v>3359.52</v>
      </c>
      <c r="AB1449" s="25">
        <v>4521.42</v>
      </c>
      <c r="AC1449" s="26">
        <v>45152.505756550927</v>
      </c>
      <c r="AD1449" s="27">
        <f>ROW()</f>
        <v>1449</v>
      </c>
      <c r="AE1449" s="27">
        <f>1</f>
        <v>1</v>
      </c>
      <c r="AF1449" s="27">
        <f>SUBTOTAL(109,Tbl_NGF_Data[[#This Row],[Counter]])</f>
        <v>1</v>
      </c>
    </row>
    <row r="1450" spans="2:32" ht="60" x14ac:dyDescent="0.25">
      <c r="B1450" s="21" t="s">
        <v>245</v>
      </c>
      <c r="C1450" s="22" t="s">
        <v>2056</v>
      </c>
      <c r="D1450" s="23">
        <v>7</v>
      </c>
      <c r="E1450" s="22" t="s">
        <v>245</v>
      </c>
      <c r="F1450" s="23">
        <v>7</v>
      </c>
      <c r="G1450" s="22" t="s">
        <v>2056</v>
      </c>
      <c r="H1450" s="22" t="s">
        <v>1327</v>
      </c>
      <c r="I1450" s="23">
        <v>1</v>
      </c>
      <c r="J1450" s="23">
        <v>245</v>
      </c>
      <c r="K1450" s="23" t="s">
        <v>2154</v>
      </c>
      <c r="L1450" s="22" t="s">
        <v>2155</v>
      </c>
      <c r="M1450" s="21" t="s">
        <v>353</v>
      </c>
      <c r="N1450" s="23" t="s">
        <v>1119</v>
      </c>
      <c r="O1450" s="22" t="s">
        <v>1120</v>
      </c>
      <c r="P1450" s="22" t="s">
        <v>1121</v>
      </c>
      <c r="Q1450" s="23" t="s">
        <v>2165</v>
      </c>
      <c r="R1450" s="22" t="s">
        <v>2166</v>
      </c>
      <c r="S1450" s="21" t="s">
        <v>357</v>
      </c>
      <c r="T1450" s="23" t="s">
        <v>2167</v>
      </c>
      <c r="U1450" s="24" t="s">
        <v>16</v>
      </c>
      <c r="V1450" s="23">
        <v>135</v>
      </c>
      <c r="W1450" s="25">
        <v>75000</v>
      </c>
      <c r="X1450" s="25">
        <v>81000</v>
      </c>
      <c r="Y1450" s="25">
        <v>106000</v>
      </c>
      <c r="Z1450" s="25">
        <v>125000</v>
      </c>
      <c r="AA1450" s="25">
        <v>100000</v>
      </c>
      <c r="AB1450" s="25">
        <v>100000</v>
      </c>
      <c r="AC1450" s="26">
        <v>45152.505756550927</v>
      </c>
      <c r="AD1450" s="27">
        <f>ROW()</f>
        <v>1450</v>
      </c>
      <c r="AE1450" s="27">
        <f>1</f>
        <v>1</v>
      </c>
      <c r="AF1450" s="27">
        <f>SUBTOTAL(109,Tbl_NGF_Data[[#This Row],[Counter]])</f>
        <v>1</v>
      </c>
    </row>
    <row r="1451" spans="2:32" ht="60" x14ac:dyDescent="0.25">
      <c r="B1451" s="21" t="s">
        <v>245</v>
      </c>
      <c r="C1451" s="22" t="s">
        <v>2056</v>
      </c>
      <c r="D1451" s="23">
        <v>7</v>
      </c>
      <c r="E1451" s="22" t="s">
        <v>245</v>
      </c>
      <c r="F1451" s="23">
        <v>7</v>
      </c>
      <c r="G1451" s="22" t="s">
        <v>2056</v>
      </c>
      <c r="H1451" s="22" t="s">
        <v>1327</v>
      </c>
      <c r="I1451" s="23">
        <v>1</v>
      </c>
      <c r="J1451" s="23">
        <v>245</v>
      </c>
      <c r="K1451" s="23" t="s">
        <v>2154</v>
      </c>
      <c r="L1451" s="22" t="s">
        <v>2155</v>
      </c>
      <c r="M1451" s="21" t="s">
        <v>353</v>
      </c>
      <c r="N1451" s="23" t="s">
        <v>1119</v>
      </c>
      <c r="O1451" s="22" t="s">
        <v>1120</v>
      </c>
      <c r="P1451" s="22" t="s">
        <v>1121</v>
      </c>
      <c r="Q1451" s="23" t="s">
        <v>2165</v>
      </c>
      <c r="R1451" s="22" t="s">
        <v>2166</v>
      </c>
      <c r="S1451" s="21" t="s">
        <v>357</v>
      </c>
      <c r="T1451" s="23" t="s">
        <v>2167</v>
      </c>
      <c r="U1451" s="24" t="s">
        <v>17</v>
      </c>
      <c r="V1451" s="23">
        <v>200</v>
      </c>
      <c r="W1451" s="25">
        <v>73821.799999999988</v>
      </c>
      <c r="X1451" s="25">
        <v>79357.64</v>
      </c>
      <c r="Y1451" s="25">
        <v>104588.31999999999</v>
      </c>
      <c r="Z1451" s="25">
        <v>97849.919999999998</v>
      </c>
      <c r="AA1451" s="25">
        <v>100000</v>
      </c>
      <c r="AB1451" s="25">
        <v>98838.1</v>
      </c>
      <c r="AC1451" s="26">
        <v>45152.505756550927</v>
      </c>
      <c r="AD1451" s="27">
        <f>ROW()</f>
        <v>1451</v>
      </c>
      <c r="AE1451" s="27">
        <f>1</f>
        <v>1</v>
      </c>
      <c r="AF1451" s="27">
        <f>SUBTOTAL(109,Tbl_NGF_Data[[#This Row],[Counter]])</f>
        <v>1</v>
      </c>
    </row>
    <row r="1452" spans="2:32" ht="60" x14ac:dyDescent="0.25">
      <c r="B1452" s="21" t="s">
        <v>245</v>
      </c>
      <c r="C1452" s="22" t="s">
        <v>2056</v>
      </c>
      <c r="D1452" s="23">
        <v>7</v>
      </c>
      <c r="E1452" s="22" t="s">
        <v>245</v>
      </c>
      <c r="F1452" s="23">
        <v>7</v>
      </c>
      <c r="G1452" s="22" t="s">
        <v>2056</v>
      </c>
      <c r="H1452" s="22" t="s">
        <v>1327</v>
      </c>
      <c r="I1452" s="23">
        <v>1</v>
      </c>
      <c r="J1452" s="23">
        <v>245</v>
      </c>
      <c r="K1452" s="23" t="s">
        <v>2154</v>
      </c>
      <c r="L1452" s="22" t="s">
        <v>2155</v>
      </c>
      <c r="M1452" s="21" t="s">
        <v>353</v>
      </c>
      <c r="N1452" s="23" t="s">
        <v>1119</v>
      </c>
      <c r="O1452" s="22" t="s">
        <v>1120</v>
      </c>
      <c r="P1452" s="22" t="s">
        <v>1121</v>
      </c>
      <c r="Q1452" s="23" t="s">
        <v>2165</v>
      </c>
      <c r="R1452" s="22" t="s">
        <v>2166</v>
      </c>
      <c r="S1452" s="21" t="s">
        <v>357</v>
      </c>
      <c r="T1452" s="23" t="s">
        <v>2167</v>
      </c>
      <c r="U1452" s="24" t="s">
        <v>18</v>
      </c>
      <c r="V1452" s="23">
        <v>220</v>
      </c>
      <c r="W1452" s="25">
        <v>1178.2000000000116</v>
      </c>
      <c r="X1452" s="25">
        <v>1642.3600000000006</v>
      </c>
      <c r="Y1452" s="25">
        <v>1411.6800000000076</v>
      </c>
      <c r="Z1452" s="25">
        <v>27150.080000000002</v>
      </c>
      <c r="AA1452" s="25">
        <v>0</v>
      </c>
      <c r="AB1452" s="25">
        <v>1161.8999999999942</v>
      </c>
      <c r="AC1452" s="26">
        <v>45152.505756550927</v>
      </c>
      <c r="AD1452" s="27">
        <f>ROW()</f>
        <v>1452</v>
      </c>
      <c r="AE1452" s="27">
        <f>1</f>
        <v>1</v>
      </c>
      <c r="AF1452" s="27">
        <f>SUBTOTAL(109,Tbl_NGF_Data[[#This Row],[Counter]])</f>
        <v>1</v>
      </c>
    </row>
    <row r="1453" spans="2:32" ht="60" x14ac:dyDescent="0.25">
      <c r="B1453" s="21" t="s">
        <v>245</v>
      </c>
      <c r="C1453" s="22" t="s">
        <v>2056</v>
      </c>
      <c r="D1453" s="23">
        <v>7</v>
      </c>
      <c r="E1453" s="22" t="s">
        <v>245</v>
      </c>
      <c r="F1453" s="23">
        <v>7</v>
      </c>
      <c r="G1453" s="22" t="s">
        <v>2056</v>
      </c>
      <c r="H1453" s="22" t="s">
        <v>1327</v>
      </c>
      <c r="I1453" s="23">
        <v>1</v>
      </c>
      <c r="J1453" s="23">
        <v>245</v>
      </c>
      <c r="K1453" s="23" t="s">
        <v>2154</v>
      </c>
      <c r="L1453" s="22" t="s">
        <v>2155</v>
      </c>
      <c r="M1453" s="21" t="s">
        <v>353</v>
      </c>
      <c r="N1453" s="23" t="s">
        <v>1119</v>
      </c>
      <c r="O1453" s="22" t="s">
        <v>1120</v>
      </c>
      <c r="P1453" s="22" t="s">
        <v>1121</v>
      </c>
      <c r="Q1453" s="23" t="s">
        <v>2165</v>
      </c>
      <c r="R1453" s="22" t="s">
        <v>2166</v>
      </c>
      <c r="S1453" s="21" t="s">
        <v>357</v>
      </c>
      <c r="T1453" s="23" t="s">
        <v>2167</v>
      </c>
      <c r="U1453" s="24" t="s">
        <v>19</v>
      </c>
      <c r="V1453" s="23">
        <v>500</v>
      </c>
      <c r="W1453" s="25">
        <v>75000</v>
      </c>
      <c r="X1453" s="25">
        <v>75000</v>
      </c>
      <c r="Y1453" s="25">
        <v>100000</v>
      </c>
      <c r="Z1453" s="25">
        <v>100000</v>
      </c>
      <c r="AA1453" s="25">
        <v>100000</v>
      </c>
      <c r="AB1453" s="25">
        <v>100000</v>
      </c>
      <c r="AC1453" s="26">
        <v>45152.505756550927</v>
      </c>
      <c r="AD1453" s="27">
        <f>ROW()</f>
        <v>1453</v>
      </c>
      <c r="AE1453" s="27">
        <f>1</f>
        <v>1</v>
      </c>
      <c r="AF1453" s="27">
        <f>SUBTOTAL(109,Tbl_NGF_Data[[#This Row],[Counter]])</f>
        <v>1</v>
      </c>
    </row>
    <row r="1454" spans="2:32" ht="60" x14ac:dyDescent="0.25">
      <c r="B1454" s="21" t="s">
        <v>245</v>
      </c>
      <c r="C1454" s="22" t="s">
        <v>2056</v>
      </c>
      <c r="D1454" s="23">
        <v>7</v>
      </c>
      <c r="E1454" s="22" t="s">
        <v>245</v>
      </c>
      <c r="F1454" s="23">
        <v>7</v>
      </c>
      <c r="G1454" s="22" t="s">
        <v>2056</v>
      </c>
      <c r="H1454" s="22" t="s">
        <v>1327</v>
      </c>
      <c r="I1454" s="23">
        <v>1</v>
      </c>
      <c r="J1454" s="23">
        <v>245</v>
      </c>
      <c r="K1454" s="23" t="s">
        <v>2154</v>
      </c>
      <c r="L1454" s="22" t="s">
        <v>2155</v>
      </c>
      <c r="M1454" s="21" t="s">
        <v>353</v>
      </c>
      <c r="N1454" s="23" t="s">
        <v>1119</v>
      </c>
      <c r="O1454" s="22" t="s">
        <v>1120</v>
      </c>
      <c r="P1454" s="22" t="s">
        <v>1121</v>
      </c>
      <c r="Q1454" s="23" t="s">
        <v>1125</v>
      </c>
      <c r="R1454" s="22" t="s">
        <v>1126</v>
      </c>
      <c r="S1454" s="21" t="s">
        <v>23</v>
      </c>
      <c r="T1454" s="23" t="s">
        <v>2168</v>
      </c>
      <c r="U1454" s="24" t="s">
        <v>15</v>
      </c>
      <c r="V1454" s="23">
        <v>100</v>
      </c>
      <c r="W1454" s="25">
        <v>8119.5</v>
      </c>
      <c r="X1454" s="25">
        <v>3440</v>
      </c>
      <c r="Y1454" s="25">
        <v>1298.5</v>
      </c>
      <c r="Z1454" s="25">
        <v>1151.5</v>
      </c>
      <c r="AA1454" s="25">
        <v>1004.5</v>
      </c>
      <c r="AB1454" s="25">
        <v>0</v>
      </c>
      <c r="AC1454" s="26">
        <v>45152.505756550927</v>
      </c>
      <c r="AD1454" s="27">
        <f>ROW()</f>
        <v>1454</v>
      </c>
      <c r="AE1454" s="27">
        <f>1</f>
        <v>1</v>
      </c>
      <c r="AF1454" s="27">
        <f>SUBTOTAL(109,Tbl_NGF_Data[[#This Row],[Counter]])</f>
        <v>1</v>
      </c>
    </row>
    <row r="1455" spans="2:32" ht="60" x14ac:dyDescent="0.25">
      <c r="B1455" s="21" t="s">
        <v>245</v>
      </c>
      <c r="C1455" s="22" t="s">
        <v>2056</v>
      </c>
      <c r="D1455" s="23">
        <v>7</v>
      </c>
      <c r="E1455" s="22" t="s">
        <v>245</v>
      </c>
      <c r="F1455" s="23">
        <v>7</v>
      </c>
      <c r="G1455" s="22" t="s">
        <v>2056</v>
      </c>
      <c r="H1455" s="22" t="s">
        <v>1327</v>
      </c>
      <c r="I1455" s="23">
        <v>1</v>
      </c>
      <c r="J1455" s="23">
        <v>245</v>
      </c>
      <c r="K1455" s="23" t="s">
        <v>2154</v>
      </c>
      <c r="L1455" s="22" t="s">
        <v>2155</v>
      </c>
      <c r="M1455" s="21" t="s">
        <v>353</v>
      </c>
      <c r="N1455" s="23" t="s">
        <v>1119</v>
      </c>
      <c r="O1455" s="22" t="s">
        <v>1120</v>
      </c>
      <c r="P1455" s="22" t="s">
        <v>1121</v>
      </c>
      <c r="Q1455" s="23" t="s">
        <v>1239</v>
      </c>
      <c r="R1455" s="22" t="s">
        <v>1240</v>
      </c>
      <c r="S1455" s="21" t="s">
        <v>100</v>
      </c>
      <c r="T1455" s="23" t="s">
        <v>2169</v>
      </c>
      <c r="U1455" s="24" t="s">
        <v>16</v>
      </c>
      <c r="V1455" s="23">
        <v>135</v>
      </c>
      <c r="W1455" s="25">
        <v>280000</v>
      </c>
      <c r="X1455" s="25">
        <v>150000</v>
      </c>
      <c r="Y1455" s="25">
        <v>150000</v>
      </c>
      <c r="Z1455" s="25">
        <v>150000</v>
      </c>
      <c r="AA1455" s="25">
        <v>150000</v>
      </c>
      <c r="AB1455" s="25">
        <v>156820</v>
      </c>
      <c r="AC1455" s="26">
        <v>45152.505756550927</v>
      </c>
      <c r="AD1455" s="27">
        <f>ROW()</f>
        <v>1455</v>
      </c>
      <c r="AE1455" s="27">
        <f>1</f>
        <v>1</v>
      </c>
      <c r="AF1455" s="27">
        <f>SUBTOTAL(109,Tbl_NGF_Data[[#This Row],[Counter]])</f>
        <v>1</v>
      </c>
    </row>
    <row r="1456" spans="2:32" ht="60" x14ac:dyDescent="0.25">
      <c r="B1456" s="21" t="s">
        <v>245</v>
      </c>
      <c r="C1456" s="22" t="s">
        <v>2056</v>
      </c>
      <c r="D1456" s="23">
        <v>7</v>
      </c>
      <c r="E1456" s="22" t="s">
        <v>245</v>
      </c>
      <c r="F1456" s="23">
        <v>7</v>
      </c>
      <c r="G1456" s="22" t="s">
        <v>2056</v>
      </c>
      <c r="H1456" s="22" t="s">
        <v>1327</v>
      </c>
      <c r="I1456" s="23">
        <v>1</v>
      </c>
      <c r="J1456" s="23">
        <v>245</v>
      </c>
      <c r="K1456" s="23" t="s">
        <v>2154</v>
      </c>
      <c r="L1456" s="22" t="s">
        <v>2155</v>
      </c>
      <c r="M1456" s="21" t="s">
        <v>353</v>
      </c>
      <c r="N1456" s="23" t="s">
        <v>1119</v>
      </c>
      <c r="O1456" s="22" t="s">
        <v>1120</v>
      </c>
      <c r="P1456" s="22" t="s">
        <v>1121</v>
      </c>
      <c r="Q1456" s="23" t="s">
        <v>1239</v>
      </c>
      <c r="R1456" s="22" t="s">
        <v>1240</v>
      </c>
      <c r="S1456" s="21" t="s">
        <v>100</v>
      </c>
      <c r="T1456" s="23" t="s">
        <v>2169</v>
      </c>
      <c r="U1456" s="24" t="s">
        <v>17</v>
      </c>
      <c r="V1456" s="23">
        <v>200</v>
      </c>
      <c r="W1456" s="25">
        <v>252618</v>
      </c>
      <c r="X1456" s="25">
        <v>126309</v>
      </c>
      <c r="Y1456" s="25">
        <v>126309.25</v>
      </c>
      <c r="Z1456" s="25">
        <v>126309</v>
      </c>
      <c r="AA1456" s="25">
        <v>50303</v>
      </c>
      <c r="AB1456" s="25">
        <v>156820</v>
      </c>
      <c r="AC1456" s="26">
        <v>45152.505756550927</v>
      </c>
      <c r="AD1456" s="27">
        <f>ROW()</f>
        <v>1456</v>
      </c>
      <c r="AE1456" s="27">
        <f>1</f>
        <v>1</v>
      </c>
      <c r="AF1456" s="27">
        <f>SUBTOTAL(109,Tbl_NGF_Data[[#This Row],[Counter]])</f>
        <v>1</v>
      </c>
    </row>
    <row r="1457" spans="2:32" ht="60" x14ac:dyDescent="0.25">
      <c r="B1457" s="21" t="s">
        <v>245</v>
      </c>
      <c r="C1457" s="22" t="s">
        <v>2056</v>
      </c>
      <c r="D1457" s="23">
        <v>7</v>
      </c>
      <c r="E1457" s="22" t="s">
        <v>245</v>
      </c>
      <c r="F1457" s="23">
        <v>7</v>
      </c>
      <c r="G1457" s="22" t="s">
        <v>2056</v>
      </c>
      <c r="H1457" s="22" t="s">
        <v>1327</v>
      </c>
      <c r="I1457" s="23">
        <v>1</v>
      </c>
      <c r="J1457" s="23">
        <v>245</v>
      </c>
      <c r="K1457" s="23" t="s">
        <v>2154</v>
      </c>
      <c r="L1457" s="22" t="s">
        <v>2155</v>
      </c>
      <c r="M1457" s="21" t="s">
        <v>353</v>
      </c>
      <c r="N1457" s="23" t="s">
        <v>1119</v>
      </c>
      <c r="O1457" s="22" t="s">
        <v>1120</v>
      </c>
      <c r="P1457" s="22" t="s">
        <v>1121</v>
      </c>
      <c r="Q1457" s="23" t="s">
        <v>1239</v>
      </c>
      <c r="R1457" s="22" t="s">
        <v>1240</v>
      </c>
      <c r="S1457" s="21" t="s">
        <v>100</v>
      </c>
      <c r="T1457" s="23" t="s">
        <v>2169</v>
      </c>
      <c r="U1457" s="24" t="s">
        <v>18</v>
      </c>
      <c r="V1457" s="23">
        <v>220</v>
      </c>
      <c r="W1457" s="25">
        <v>27382</v>
      </c>
      <c r="X1457" s="25">
        <v>23691</v>
      </c>
      <c r="Y1457" s="25">
        <v>23690.75</v>
      </c>
      <c r="Z1457" s="25">
        <v>23691</v>
      </c>
      <c r="AA1457" s="25">
        <v>99697</v>
      </c>
      <c r="AB1457" s="25">
        <v>0</v>
      </c>
      <c r="AC1457" s="26">
        <v>45152.505756550927</v>
      </c>
      <c r="AD1457" s="27">
        <f>ROW()</f>
        <v>1457</v>
      </c>
      <c r="AE1457" s="27">
        <f>1</f>
        <v>1</v>
      </c>
      <c r="AF1457" s="27">
        <f>SUBTOTAL(109,Tbl_NGF_Data[[#This Row],[Counter]])</f>
        <v>1</v>
      </c>
    </row>
    <row r="1458" spans="2:32" ht="60" x14ac:dyDescent="0.25">
      <c r="B1458" s="21" t="s">
        <v>245</v>
      </c>
      <c r="C1458" s="22" t="s">
        <v>2056</v>
      </c>
      <c r="D1458" s="23">
        <v>7</v>
      </c>
      <c r="E1458" s="22" t="s">
        <v>245</v>
      </c>
      <c r="F1458" s="23">
        <v>7</v>
      </c>
      <c r="G1458" s="22" t="s">
        <v>2056</v>
      </c>
      <c r="H1458" s="22" t="s">
        <v>1327</v>
      </c>
      <c r="I1458" s="23">
        <v>1</v>
      </c>
      <c r="J1458" s="23">
        <v>245</v>
      </c>
      <c r="K1458" s="23" t="s">
        <v>2154</v>
      </c>
      <c r="L1458" s="22" t="s">
        <v>2155</v>
      </c>
      <c r="M1458" s="21" t="s">
        <v>353</v>
      </c>
      <c r="N1458" s="23" t="s">
        <v>1119</v>
      </c>
      <c r="O1458" s="22" t="s">
        <v>1120</v>
      </c>
      <c r="P1458" s="22" t="s">
        <v>1121</v>
      </c>
      <c r="Q1458" s="23" t="s">
        <v>1239</v>
      </c>
      <c r="R1458" s="22" t="s">
        <v>1240</v>
      </c>
      <c r="S1458" s="21" t="s">
        <v>100</v>
      </c>
      <c r="T1458" s="23" t="s">
        <v>2169</v>
      </c>
      <c r="U1458" s="24" t="s">
        <v>19</v>
      </c>
      <c r="V1458" s="23">
        <v>500</v>
      </c>
      <c r="W1458" s="25">
        <v>252618</v>
      </c>
      <c r="X1458" s="25">
        <v>126309</v>
      </c>
      <c r="Y1458" s="25">
        <v>126309.25</v>
      </c>
      <c r="Z1458" s="25">
        <v>126309</v>
      </c>
      <c r="AA1458" s="25">
        <v>50303</v>
      </c>
      <c r="AB1458" s="25">
        <v>156820</v>
      </c>
      <c r="AC1458" s="26">
        <v>45152.505756550927</v>
      </c>
      <c r="AD1458" s="27">
        <f>ROW()</f>
        <v>1458</v>
      </c>
      <c r="AE1458" s="27">
        <f>1</f>
        <v>1</v>
      </c>
      <c r="AF1458" s="27">
        <f>SUBTOTAL(109,Tbl_NGF_Data[[#This Row],[Counter]])</f>
        <v>1</v>
      </c>
    </row>
    <row r="1459" spans="2:32" ht="60" x14ac:dyDescent="0.25">
      <c r="B1459" s="21" t="s">
        <v>245</v>
      </c>
      <c r="C1459" s="22" t="s">
        <v>2056</v>
      </c>
      <c r="D1459" s="23">
        <v>7</v>
      </c>
      <c r="E1459" s="22" t="s">
        <v>245</v>
      </c>
      <c r="F1459" s="23">
        <v>7</v>
      </c>
      <c r="G1459" s="22" t="s">
        <v>2056</v>
      </c>
      <c r="H1459" s="22" t="s">
        <v>1327</v>
      </c>
      <c r="I1459" s="23">
        <v>1</v>
      </c>
      <c r="J1459" s="23">
        <v>245</v>
      </c>
      <c r="K1459" s="23" t="s">
        <v>2154</v>
      </c>
      <c r="L1459" s="22" t="s">
        <v>2155</v>
      </c>
      <c r="M1459" s="21" t="s">
        <v>353</v>
      </c>
      <c r="N1459" s="23" t="s">
        <v>1223</v>
      </c>
      <c r="O1459" s="22" t="s">
        <v>1224</v>
      </c>
      <c r="P1459" s="22" t="s">
        <v>1225</v>
      </c>
      <c r="Q1459" s="23" t="s">
        <v>2170</v>
      </c>
      <c r="R1459" s="22" t="s">
        <v>2171</v>
      </c>
      <c r="S1459" s="21" t="s">
        <v>358</v>
      </c>
      <c r="T1459" s="23" t="s">
        <v>2172</v>
      </c>
      <c r="U1459" s="24" t="s">
        <v>15</v>
      </c>
      <c r="V1459" s="23">
        <v>100</v>
      </c>
      <c r="W1459" s="25">
        <v>155353.20000000001</v>
      </c>
      <c r="X1459" s="25">
        <v>205353.2</v>
      </c>
      <c r="Y1459" s="25">
        <v>205353.2</v>
      </c>
      <c r="Z1459" s="25">
        <v>203778.2</v>
      </c>
      <c r="AA1459" s="25">
        <v>203778.2</v>
      </c>
      <c r="AB1459" s="25">
        <v>203778.2</v>
      </c>
      <c r="AC1459" s="26">
        <v>45152.505756550927</v>
      </c>
      <c r="AD1459" s="27">
        <f>ROW()</f>
        <v>1459</v>
      </c>
      <c r="AE1459" s="27">
        <f>1</f>
        <v>1</v>
      </c>
      <c r="AF1459" s="27">
        <f>SUBTOTAL(109,Tbl_NGF_Data[[#This Row],[Counter]])</f>
        <v>1</v>
      </c>
    </row>
    <row r="1460" spans="2:32" ht="60" x14ac:dyDescent="0.25">
      <c r="B1460" s="21" t="s">
        <v>245</v>
      </c>
      <c r="C1460" s="22" t="s">
        <v>2056</v>
      </c>
      <c r="D1460" s="23">
        <v>7</v>
      </c>
      <c r="E1460" s="22" t="s">
        <v>245</v>
      </c>
      <c r="F1460" s="23">
        <v>7</v>
      </c>
      <c r="G1460" s="22" t="s">
        <v>2056</v>
      </c>
      <c r="H1460" s="22" t="s">
        <v>1327</v>
      </c>
      <c r="I1460" s="23">
        <v>1</v>
      </c>
      <c r="J1460" s="23">
        <v>245</v>
      </c>
      <c r="K1460" s="23" t="s">
        <v>2154</v>
      </c>
      <c r="L1460" s="22" t="s">
        <v>2155</v>
      </c>
      <c r="M1460" s="21" t="s">
        <v>353</v>
      </c>
      <c r="N1460" s="23" t="s">
        <v>1223</v>
      </c>
      <c r="O1460" s="22" t="s">
        <v>1224</v>
      </c>
      <c r="P1460" s="22" t="s">
        <v>1225</v>
      </c>
      <c r="Q1460" s="23" t="s">
        <v>2170</v>
      </c>
      <c r="R1460" s="22" t="s">
        <v>2171</v>
      </c>
      <c r="S1460" s="21" t="s">
        <v>358</v>
      </c>
      <c r="T1460" s="23" t="s">
        <v>2172</v>
      </c>
      <c r="U1460" s="24" t="s">
        <v>16</v>
      </c>
      <c r="V1460" s="23">
        <v>135</v>
      </c>
      <c r="W1460" s="25">
        <v>190000</v>
      </c>
      <c r="X1460" s="25">
        <v>184000</v>
      </c>
      <c r="Y1460" s="25">
        <v>165000</v>
      </c>
      <c r="Z1460" s="25">
        <v>165000</v>
      </c>
      <c r="AA1460" s="25">
        <v>190000</v>
      </c>
      <c r="AB1460" s="25">
        <v>190000</v>
      </c>
      <c r="AC1460" s="26">
        <v>45152.505756550927</v>
      </c>
      <c r="AD1460" s="27">
        <f>ROW()</f>
        <v>1460</v>
      </c>
      <c r="AE1460" s="27">
        <f>1</f>
        <v>1</v>
      </c>
      <c r="AF1460" s="27">
        <f>SUBTOTAL(109,Tbl_NGF_Data[[#This Row],[Counter]])</f>
        <v>1</v>
      </c>
    </row>
    <row r="1461" spans="2:32" ht="60" x14ac:dyDescent="0.25">
      <c r="B1461" s="21" t="s">
        <v>245</v>
      </c>
      <c r="C1461" s="22" t="s">
        <v>2056</v>
      </c>
      <c r="D1461" s="23">
        <v>7</v>
      </c>
      <c r="E1461" s="22" t="s">
        <v>245</v>
      </c>
      <c r="F1461" s="23">
        <v>7</v>
      </c>
      <c r="G1461" s="22" t="s">
        <v>2056</v>
      </c>
      <c r="H1461" s="22" t="s">
        <v>1327</v>
      </c>
      <c r="I1461" s="23">
        <v>1</v>
      </c>
      <c r="J1461" s="23">
        <v>245</v>
      </c>
      <c r="K1461" s="23" t="s">
        <v>2154</v>
      </c>
      <c r="L1461" s="22" t="s">
        <v>2155</v>
      </c>
      <c r="M1461" s="21" t="s">
        <v>353</v>
      </c>
      <c r="N1461" s="23" t="s">
        <v>1223</v>
      </c>
      <c r="O1461" s="22" t="s">
        <v>1224</v>
      </c>
      <c r="P1461" s="22" t="s">
        <v>1225</v>
      </c>
      <c r="Q1461" s="23" t="s">
        <v>2170</v>
      </c>
      <c r="R1461" s="22" t="s">
        <v>2171</v>
      </c>
      <c r="S1461" s="21" t="s">
        <v>358</v>
      </c>
      <c r="T1461" s="23" t="s">
        <v>2172</v>
      </c>
      <c r="U1461" s="24" t="s">
        <v>17</v>
      </c>
      <c r="V1461" s="23">
        <v>200</v>
      </c>
      <c r="W1461" s="25">
        <v>4645</v>
      </c>
      <c r="X1461" s="25">
        <v>0</v>
      </c>
      <c r="Y1461" s="25">
        <v>0</v>
      </c>
      <c r="Z1461" s="25">
        <v>1575</v>
      </c>
      <c r="AA1461" s="25">
        <v>0</v>
      </c>
      <c r="AB1461" s="25">
        <v>0</v>
      </c>
      <c r="AC1461" s="26">
        <v>45152.505756550927</v>
      </c>
      <c r="AD1461" s="27">
        <f>ROW()</f>
        <v>1461</v>
      </c>
      <c r="AE1461" s="27">
        <f>1</f>
        <v>1</v>
      </c>
      <c r="AF1461" s="27">
        <f>SUBTOTAL(109,Tbl_NGF_Data[[#This Row],[Counter]])</f>
        <v>1</v>
      </c>
    </row>
    <row r="1462" spans="2:32" ht="60" x14ac:dyDescent="0.25">
      <c r="B1462" s="21" t="s">
        <v>245</v>
      </c>
      <c r="C1462" s="22" t="s">
        <v>2056</v>
      </c>
      <c r="D1462" s="23">
        <v>7</v>
      </c>
      <c r="E1462" s="22" t="s">
        <v>245</v>
      </c>
      <c r="F1462" s="23">
        <v>7</v>
      </c>
      <c r="G1462" s="22" t="s">
        <v>2056</v>
      </c>
      <c r="H1462" s="22" t="s">
        <v>1327</v>
      </c>
      <c r="I1462" s="23">
        <v>1</v>
      </c>
      <c r="J1462" s="23">
        <v>245</v>
      </c>
      <c r="K1462" s="23" t="s">
        <v>2154</v>
      </c>
      <c r="L1462" s="22" t="s">
        <v>2155</v>
      </c>
      <c r="M1462" s="21" t="s">
        <v>353</v>
      </c>
      <c r="N1462" s="23" t="s">
        <v>1223</v>
      </c>
      <c r="O1462" s="22" t="s">
        <v>1224</v>
      </c>
      <c r="P1462" s="22" t="s">
        <v>1225</v>
      </c>
      <c r="Q1462" s="23" t="s">
        <v>2170</v>
      </c>
      <c r="R1462" s="22" t="s">
        <v>2171</v>
      </c>
      <c r="S1462" s="21" t="s">
        <v>358</v>
      </c>
      <c r="T1462" s="23" t="s">
        <v>2172</v>
      </c>
      <c r="U1462" s="24" t="s">
        <v>18</v>
      </c>
      <c r="V1462" s="23">
        <v>220</v>
      </c>
      <c r="W1462" s="25">
        <v>185355</v>
      </c>
      <c r="X1462" s="25">
        <v>184000</v>
      </c>
      <c r="Y1462" s="25">
        <v>165000</v>
      </c>
      <c r="Z1462" s="25">
        <v>163425</v>
      </c>
      <c r="AA1462" s="25">
        <v>190000</v>
      </c>
      <c r="AB1462" s="25">
        <v>190000</v>
      </c>
      <c r="AC1462" s="26">
        <v>45152.505756550927</v>
      </c>
      <c r="AD1462" s="27">
        <f>ROW()</f>
        <v>1462</v>
      </c>
      <c r="AE1462" s="27">
        <f>1</f>
        <v>1</v>
      </c>
      <c r="AF1462" s="27">
        <f>SUBTOTAL(109,Tbl_NGF_Data[[#This Row],[Counter]])</f>
        <v>1</v>
      </c>
    </row>
    <row r="1463" spans="2:32" ht="60" x14ac:dyDescent="0.25">
      <c r="B1463" s="21" t="s">
        <v>245</v>
      </c>
      <c r="C1463" s="22" t="s">
        <v>2056</v>
      </c>
      <c r="D1463" s="23">
        <v>7</v>
      </c>
      <c r="E1463" s="22" t="s">
        <v>245</v>
      </c>
      <c r="F1463" s="23">
        <v>7</v>
      </c>
      <c r="G1463" s="22" t="s">
        <v>2056</v>
      </c>
      <c r="H1463" s="22" t="s">
        <v>1327</v>
      </c>
      <c r="I1463" s="23">
        <v>1</v>
      </c>
      <c r="J1463" s="23">
        <v>245</v>
      </c>
      <c r="K1463" s="23" t="s">
        <v>2154</v>
      </c>
      <c r="L1463" s="22" t="s">
        <v>2155</v>
      </c>
      <c r="M1463" s="21" t="s">
        <v>353</v>
      </c>
      <c r="N1463" s="23" t="s">
        <v>1223</v>
      </c>
      <c r="O1463" s="22" t="s">
        <v>1224</v>
      </c>
      <c r="P1463" s="22" t="s">
        <v>1225</v>
      </c>
      <c r="Q1463" s="23" t="s">
        <v>2170</v>
      </c>
      <c r="R1463" s="22" t="s">
        <v>2171</v>
      </c>
      <c r="S1463" s="21" t="s">
        <v>358</v>
      </c>
      <c r="T1463" s="23" t="s">
        <v>2172</v>
      </c>
      <c r="U1463" s="24" t="s">
        <v>19</v>
      </c>
      <c r="V1463" s="23">
        <v>500</v>
      </c>
      <c r="W1463" s="25">
        <v>2575.69</v>
      </c>
      <c r="X1463" s="25">
        <v>54110.239999999998</v>
      </c>
      <c r="Y1463" s="25">
        <v>2118.0500000000002</v>
      </c>
      <c r="Z1463" s="25">
        <v>202.71</v>
      </c>
      <c r="AA1463" s="25">
        <v>343.22</v>
      </c>
      <c r="AB1463" s="25">
        <v>5273.27</v>
      </c>
      <c r="AC1463" s="26">
        <v>45152.505756550927</v>
      </c>
      <c r="AD1463" s="27">
        <f>ROW()</f>
        <v>1463</v>
      </c>
      <c r="AE1463" s="27">
        <f>1</f>
        <v>1</v>
      </c>
      <c r="AF1463" s="27">
        <f>SUBTOTAL(109,Tbl_NGF_Data[[#This Row],[Counter]])</f>
        <v>1</v>
      </c>
    </row>
    <row r="1464" spans="2:32" ht="60" x14ac:dyDescent="0.25">
      <c r="B1464" s="21" t="s">
        <v>245</v>
      </c>
      <c r="C1464" s="22" t="s">
        <v>2056</v>
      </c>
      <c r="D1464" s="23">
        <v>7</v>
      </c>
      <c r="E1464" s="22" t="s">
        <v>245</v>
      </c>
      <c r="F1464" s="23">
        <v>7</v>
      </c>
      <c r="G1464" s="22" t="s">
        <v>2056</v>
      </c>
      <c r="H1464" s="22" t="s">
        <v>1327</v>
      </c>
      <c r="I1464" s="23">
        <v>1</v>
      </c>
      <c r="J1464" s="23">
        <v>245</v>
      </c>
      <c r="K1464" s="23" t="s">
        <v>2154</v>
      </c>
      <c r="L1464" s="22" t="s">
        <v>2155</v>
      </c>
      <c r="M1464" s="21" t="s">
        <v>353</v>
      </c>
      <c r="N1464" s="23" t="s">
        <v>1223</v>
      </c>
      <c r="O1464" s="22" t="s">
        <v>1224</v>
      </c>
      <c r="P1464" s="22" t="s">
        <v>1225</v>
      </c>
      <c r="Q1464" s="23" t="s">
        <v>2039</v>
      </c>
      <c r="R1464" s="22" t="s">
        <v>2040</v>
      </c>
      <c r="S1464" s="21" t="s">
        <v>193</v>
      </c>
      <c r="T1464" s="23" t="s">
        <v>2173</v>
      </c>
      <c r="U1464" s="24" t="s">
        <v>16</v>
      </c>
      <c r="V1464" s="23">
        <v>135</v>
      </c>
      <c r="W1464" s="25">
        <v>0</v>
      </c>
      <c r="X1464" s="25">
        <v>156153</v>
      </c>
      <c r="Y1464" s="25">
        <v>0</v>
      </c>
      <c r="Z1464" s="25">
        <v>0</v>
      </c>
      <c r="AA1464" s="25">
        <v>0</v>
      </c>
      <c r="AB1464" s="25">
        <v>0</v>
      </c>
      <c r="AC1464" s="26">
        <v>45152.505756550927</v>
      </c>
      <c r="AD1464" s="27">
        <f>ROW()</f>
        <v>1464</v>
      </c>
      <c r="AE1464" s="27">
        <f>1</f>
        <v>1</v>
      </c>
      <c r="AF1464" s="27">
        <f>SUBTOTAL(109,Tbl_NGF_Data[[#This Row],[Counter]])</f>
        <v>1</v>
      </c>
    </row>
    <row r="1465" spans="2:32" ht="60" x14ac:dyDescent="0.25">
      <c r="B1465" s="21" t="s">
        <v>245</v>
      </c>
      <c r="C1465" s="22" t="s">
        <v>2056</v>
      </c>
      <c r="D1465" s="23">
        <v>7</v>
      </c>
      <c r="E1465" s="22" t="s">
        <v>245</v>
      </c>
      <c r="F1465" s="23">
        <v>7</v>
      </c>
      <c r="G1465" s="22" t="s">
        <v>2056</v>
      </c>
      <c r="H1465" s="22" t="s">
        <v>1327</v>
      </c>
      <c r="I1465" s="23">
        <v>1</v>
      </c>
      <c r="J1465" s="23">
        <v>245</v>
      </c>
      <c r="K1465" s="23" t="s">
        <v>2154</v>
      </c>
      <c r="L1465" s="22" t="s">
        <v>2155</v>
      </c>
      <c r="M1465" s="21" t="s">
        <v>353</v>
      </c>
      <c r="N1465" s="23" t="s">
        <v>1223</v>
      </c>
      <c r="O1465" s="22" t="s">
        <v>1224</v>
      </c>
      <c r="P1465" s="22" t="s">
        <v>1225</v>
      </c>
      <c r="Q1465" s="23" t="s">
        <v>2039</v>
      </c>
      <c r="R1465" s="22" t="s">
        <v>2040</v>
      </c>
      <c r="S1465" s="21" t="s">
        <v>193</v>
      </c>
      <c r="T1465" s="23" t="s">
        <v>2173</v>
      </c>
      <c r="U1465" s="24" t="s">
        <v>17</v>
      </c>
      <c r="V1465" s="23">
        <v>200</v>
      </c>
      <c r="W1465" s="25">
        <v>0</v>
      </c>
      <c r="X1465" s="25">
        <v>156153</v>
      </c>
      <c r="Y1465" s="25">
        <v>0</v>
      </c>
      <c r="Z1465" s="25">
        <v>0</v>
      </c>
      <c r="AA1465" s="25">
        <v>0</v>
      </c>
      <c r="AB1465" s="25">
        <v>0</v>
      </c>
      <c r="AC1465" s="26">
        <v>45152.505756550927</v>
      </c>
      <c r="AD1465" s="27">
        <f>ROW()</f>
        <v>1465</v>
      </c>
      <c r="AE1465" s="27">
        <f>1</f>
        <v>1</v>
      </c>
      <c r="AF1465" s="27">
        <f>SUBTOTAL(109,Tbl_NGF_Data[[#This Row],[Counter]])</f>
        <v>1</v>
      </c>
    </row>
    <row r="1466" spans="2:32" ht="60" x14ac:dyDescent="0.25">
      <c r="B1466" s="21" t="s">
        <v>245</v>
      </c>
      <c r="C1466" s="22" t="s">
        <v>2056</v>
      </c>
      <c r="D1466" s="23">
        <v>7</v>
      </c>
      <c r="E1466" s="22" t="s">
        <v>245</v>
      </c>
      <c r="F1466" s="23">
        <v>7</v>
      </c>
      <c r="G1466" s="22" t="s">
        <v>2056</v>
      </c>
      <c r="H1466" s="22" t="s">
        <v>1327</v>
      </c>
      <c r="I1466" s="23">
        <v>1</v>
      </c>
      <c r="J1466" s="23">
        <v>245</v>
      </c>
      <c r="K1466" s="23" t="s">
        <v>2154</v>
      </c>
      <c r="L1466" s="22" t="s">
        <v>2155</v>
      </c>
      <c r="M1466" s="21" t="s">
        <v>353</v>
      </c>
      <c r="N1466" s="23" t="s">
        <v>1186</v>
      </c>
      <c r="O1466" s="22" t="s">
        <v>1187</v>
      </c>
      <c r="P1466" s="22" t="s">
        <v>1188</v>
      </c>
      <c r="Q1466" s="23" t="s">
        <v>2174</v>
      </c>
      <c r="R1466" s="22" t="s">
        <v>2175</v>
      </c>
      <c r="S1466" s="21" t="s">
        <v>359</v>
      </c>
      <c r="T1466" s="23" t="s">
        <v>2176</v>
      </c>
      <c r="U1466" s="24" t="s">
        <v>15</v>
      </c>
      <c r="V1466" s="23">
        <v>100</v>
      </c>
      <c r="W1466" s="25">
        <v>0</v>
      </c>
      <c r="X1466" s="25">
        <v>0</v>
      </c>
      <c r="Y1466" s="25">
        <v>0</v>
      </c>
      <c r="Z1466" s="25">
        <v>0</v>
      </c>
      <c r="AA1466" s="25">
        <v>0</v>
      </c>
      <c r="AB1466" s="25">
        <v>3694727.36</v>
      </c>
      <c r="AC1466" s="26">
        <v>45152.505756550927</v>
      </c>
      <c r="AD1466" s="27">
        <f>ROW()</f>
        <v>1466</v>
      </c>
      <c r="AE1466" s="27">
        <f>1</f>
        <v>1</v>
      </c>
      <c r="AF1466" s="27">
        <f>SUBTOTAL(109,Tbl_NGF_Data[[#This Row],[Counter]])</f>
        <v>1</v>
      </c>
    </row>
    <row r="1467" spans="2:32" ht="60" x14ac:dyDescent="0.25">
      <c r="B1467" s="21" t="s">
        <v>245</v>
      </c>
      <c r="C1467" s="22" t="s">
        <v>2056</v>
      </c>
      <c r="D1467" s="23">
        <v>7</v>
      </c>
      <c r="E1467" s="22" t="s">
        <v>245</v>
      </c>
      <c r="F1467" s="23">
        <v>7</v>
      </c>
      <c r="G1467" s="22" t="s">
        <v>2056</v>
      </c>
      <c r="H1467" s="22" t="s">
        <v>1327</v>
      </c>
      <c r="I1467" s="23">
        <v>1</v>
      </c>
      <c r="J1467" s="23">
        <v>245</v>
      </c>
      <c r="K1467" s="23" t="s">
        <v>2154</v>
      </c>
      <c r="L1467" s="22" t="s">
        <v>2155</v>
      </c>
      <c r="M1467" s="21" t="s">
        <v>353</v>
      </c>
      <c r="N1467" s="23" t="s">
        <v>1186</v>
      </c>
      <c r="O1467" s="22" t="s">
        <v>1187</v>
      </c>
      <c r="P1467" s="22" t="s">
        <v>1188</v>
      </c>
      <c r="Q1467" s="23" t="s">
        <v>2174</v>
      </c>
      <c r="R1467" s="22" t="s">
        <v>2175</v>
      </c>
      <c r="S1467" s="21" t="s">
        <v>359</v>
      </c>
      <c r="T1467" s="23" t="s">
        <v>2176</v>
      </c>
      <c r="U1467" s="24" t="s">
        <v>16</v>
      </c>
      <c r="V1467" s="23">
        <v>135</v>
      </c>
      <c r="W1467" s="25">
        <v>0</v>
      </c>
      <c r="X1467" s="25">
        <v>0</v>
      </c>
      <c r="Y1467" s="25">
        <v>0</v>
      </c>
      <c r="Z1467" s="25">
        <v>0</v>
      </c>
      <c r="AA1467" s="25">
        <v>0</v>
      </c>
      <c r="AB1467" s="25">
        <v>3768990</v>
      </c>
      <c r="AC1467" s="26">
        <v>45152.505756550927</v>
      </c>
      <c r="AD1467" s="27">
        <f>ROW()</f>
        <v>1467</v>
      </c>
      <c r="AE1467" s="27">
        <f>1</f>
        <v>1</v>
      </c>
      <c r="AF1467" s="27">
        <f>SUBTOTAL(109,Tbl_NGF_Data[[#This Row],[Counter]])</f>
        <v>1</v>
      </c>
    </row>
    <row r="1468" spans="2:32" ht="60" x14ac:dyDescent="0.25">
      <c r="B1468" s="21" t="s">
        <v>245</v>
      </c>
      <c r="C1468" s="22" t="s">
        <v>2056</v>
      </c>
      <c r="D1468" s="23">
        <v>7</v>
      </c>
      <c r="E1468" s="22" t="s">
        <v>245</v>
      </c>
      <c r="F1468" s="23">
        <v>7</v>
      </c>
      <c r="G1468" s="22" t="s">
        <v>2056</v>
      </c>
      <c r="H1468" s="22" t="s">
        <v>1327</v>
      </c>
      <c r="I1468" s="23">
        <v>1</v>
      </c>
      <c r="J1468" s="23">
        <v>245</v>
      </c>
      <c r="K1468" s="23" t="s">
        <v>2154</v>
      </c>
      <c r="L1468" s="22" t="s">
        <v>2155</v>
      </c>
      <c r="M1468" s="21" t="s">
        <v>353</v>
      </c>
      <c r="N1468" s="23" t="s">
        <v>1186</v>
      </c>
      <c r="O1468" s="22" t="s">
        <v>1187</v>
      </c>
      <c r="P1468" s="22" t="s">
        <v>1188</v>
      </c>
      <c r="Q1468" s="23" t="s">
        <v>2174</v>
      </c>
      <c r="R1468" s="22" t="s">
        <v>2175</v>
      </c>
      <c r="S1468" s="21" t="s">
        <v>359</v>
      </c>
      <c r="T1468" s="23" t="s">
        <v>2176</v>
      </c>
      <c r="U1468" s="24" t="s">
        <v>17</v>
      </c>
      <c r="V1468" s="23">
        <v>200</v>
      </c>
      <c r="W1468" s="25">
        <v>0</v>
      </c>
      <c r="X1468" s="25">
        <v>0</v>
      </c>
      <c r="Y1468" s="25">
        <v>0</v>
      </c>
      <c r="Z1468" s="25">
        <v>0</v>
      </c>
      <c r="AA1468" s="25">
        <v>0</v>
      </c>
      <c r="AB1468" s="25">
        <v>96011.920000000013</v>
      </c>
      <c r="AC1468" s="26">
        <v>45152.505756550927</v>
      </c>
      <c r="AD1468" s="27">
        <f>ROW()</f>
        <v>1468</v>
      </c>
      <c r="AE1468" s="27">
        <f>1</f>
        <v>1</v>
      </c>
      <c r="AF1468" s="27">
        <f>SUBTOTAL(109,Tbl_NGF_Data[[#This Row],[Counter]])</f>
        <v>1</v>
      </c>
    </row>
    <row r="1469" spans="2:32" ht="60" x14ac:dyDescent="0.25">
      <c r="B1469" s="21" t="s">
        <v>245</v>
      </c>
      <c r="C1469" s="22" t="s">
        <v>2056</v>
      </c>
      <c r="D1469" s="23">
        <v>7</v>
      </c>
      <c r="E1469" s="22" t="s">
        <v>245</v>
      </c>
      <c r="F1469" s="23">
        <v>7</v>
      </c>
      <c r="G1469" s="22" t="s">
        <v>2056</v>
      </c>
      <c r="H1469" s="22" t="s">
        <v>1327</v>
      </c>
      <c r="I1469" s="23">
        <v>1</v>
      </c>
      <c r="J1469" s="23">
        <v>245</v>
      </c>
      <c r="K1469" s="23" t="s">
        <v>2154</v>
      </c>
      <c r="L1469" s="22" t="s">
        <v>2155</v>
      </c>
      <c r="M1469" s="21" t="s">
        <v>353</v>
      </c>
      <c r="N1469" s="23" t="s">
        <v>1186</v>
      </c>
      <c r="O1469" s="22" t="s">
        <v>1187</v>
      </c>
      <c r="P1469" s="22" t="s">
        <v>1188</v>
      </c>
      <c r="Q1469" s="23" t="s">
        <v>2174</v>
      </c>
      <c r="R1469" s="22" t="s">
        <v>2175</v>
      </c>
      <c r="S1469" s="21" t="s">
        <v>359</v>
      </c>
      <c r="T1469" s="23" t="s">
        <v>2176</v>
      </c>
      <c r="U1469" s="24" t="s">
        <v>18</v>
      </c>
      <c r="V1469" s="23">
        <v>220</v>
      </c>
      <c r="W1469" s="25">
        <v>0</v>
      </c>
      <c r="X1469" s="25">
        <v>0</v>
      </c>
      <c r="Y1469" s="25">
        <v>0</v>
      </c>
      <c r="Z1469" s="25">
        <v>0</v>
      </c>
      <c r="AA1469" s="25">
        <v>0</v>
      </c>
      <c r="AB1469" s="25">
        <v>3672978.08</v>
      </c>
      <c r="AC1469" s="26">
        <v>45152.505756550927</v>
      </c>
      <c r="AD1469" s="27">
        <f>ROW()</f>
        <v>1469</v>
      </c>
      <c r="AE1469" s="27">
        <f>1</f>
        <v>1</v>
      </c>
      <c r="AF1469" s="27">
        <f>SUBTOTAL(109,Tbl_NGF_Data[[#This Row],[Counter]])</f>
        <v>1</v>
      </c>
    </row>
    <row r="1470" spans="2:32" ht="60" x14ac:dyDescent="0.25">
      <c r="B1470" s="21" t="s">
        <v>245</v>
      </c>
      <c r="C1470" s="22" t="s">
        <v>2056</v>
      </c>
      <c r="D1470" s="23">
        <v>7</v>
      </c>
      <c r="E1470" s="22" t="s">
        <v>245</v>
      </c>
      <c r="F1470" s="23">
        <v>7</v>
      </c>
      <c r="G1470" s="22" t="s">
        <v>2056</v>
      </c>
      <c r="H1470" s="22" t="s">
        <v>1327</v>
      </c>
      <c r="I1470" s="23">
        <v>1</v>
      </c>
      <c r="J1470" s="23">
        <v>245</v>
      </c>
      <c r="K1470" s="23" t="s">
        <v>2154</v>
      </c>
      <c r="L1470" s="22" t="s">
        <v>2155</v>
      </c>
      <c r="M1470" s="21" t="s">
        <v>353</v>
      </c>
      <c r="N1470" s="23" t="s">
        <v>1186</v>
      </c>
      <c r="O1470" s="22" t="s">
        <v>1187</v>
      </c>
      <c r="P1470" s="22" t="s">
        <v>1188</v>
      </c>
      <c r="Q1470" s="23" t="s">
        <v>2174</v>
      </c>
      <c r="R1470" s="22" t="s">
        <v>2175</v>
      </c>
      <c r="S1470" s="21" t="s">
        <v>359</v>
      </c>
      <c r="T1470" s="23" t="s">
        <v>2176</v>
      </c>
      <c r="U1470" s="24" t="s">
        <v>19</v>
      </c>
      <c r="V1470" s="23">
        <v>500</v>
      </c>
      <c r="W1470" s="25">
        <v>0</v>
      </c>
      <c r="X1470" s="25">
        <v>0</v>
      </c>
      <c r="Y1470" s="25">
        <v>0</v>
      </c>
      <c r="Z1470" s="25">
        <v>0</v>
      </c>
      <c r="AA1470" s="25">
        <v>0</v>
      </c>
      <c r="AB1470" s="25">
        <v>21749.279999999999</v>
      </c>
      <c r="AC1470" s="26">
        <v>45152.505756550927</v>
      </c>
      <c r="AD1470" s="27">
        <f>ROW()</f>
        <v>1470</v>
      </c>
      <c r="AE1470" s="27">
        <f>1</f>
        <v>1</v>
      </c>
      <c r="AF1470" s="27">
        <f>SUBTOTAL(109,Tbl_NGF_Data[[#This Row],[Counter]])</f>
        <v>1</v>
      </c>
    </row>
    <row r="1471" spans="2:32" ht="60" x14ac:dyDescent="0.25">
      <c r="B1471" s="21" t="s">
        <v>245</v>
      </c>
      <c r="C1471" s="22" t="s">
        <v>2056</v>
      </c>
      <c r="D1471" s="23">
        <v>7</v>
      </c>
      <c r="E1471" s="22" t="s">
        <v>245</v>
      </c>
      <c r="F1471" s="23">
        <v>7</v>
      </c>
      <c r="G1471" s="22" t="s">
        <v>2056</v>
      </c>
      <c r="H1471" s="22" t="s">
        <v>1327</v>
      </c>
      <c r="I1471" s="23">
        <v>1</v>
      </c>
      <c r="J1471" s="23">
        <v>245</v>
      </c>
      <c r="K1471" s="23" t="s">
        <v>2154</v>
      </c>
      <c r="L1471" s="22" t="s">
        <v>2155</v>
      </c>
      <c r="M1471" s="21" t="s">
        <v>353</v>
      </c>
      <c r="N1471" s="23" t="s">
        <v>1186</v>
      </c>
      <c r="O1471" s="22" t="s">
        <v>1187</v>
      </c>
      <c r="P1471" s="22" t="s">
        <v>1188</v>
      </c>
      <c r="Q1471" s="23" t="s">
        <v>2177</v>
      </c>
      <c r="R1471" s="22" t="s">
        <v>2178</v>
      </c>
      <c r="S1471" s="21" t="s">
        <v>360</v>
      </c>
      <c r="T1471" s="23" t="s">
        <v>2179</v>
      </c>
      <c r="U1471" s="24" t="s">
        <v>15</v>
      </c>
      <c r="V1471" s="23">
        <v>100</v>
      </c>
      <c r="W1471" s="25">
        <v>0</v>
      </c>
      <c r="X1471" s="25">
        <v>0</v>
      </c>
      <c r="Y1471" s="25">
        <v>0</v>
      </c>
      <c r="Z1471" s="25">
        <v>0</v>
      </c>
      <c r="AA1471" s="25">
        <v>0</v>
      </c>
      <c r="AB1471" s="25">
        <v>1293946.03</v>
      </c>
      <c r="AC1471" s="26">
        <v>45152.505756550927</v>
      </c>
      <c r="AD1471" s="27">
        <f>ROW()</f>
        <v>1471</v>
      </c>
      <c r="AE1471" s="27">
        <f>1</f>
        <v>1</v>
      </c>
      <c r="AF1471" s="27">
        <f>SUBTOTAL(109,Tbl_NGF_Data[[#This Row],[Counter]])</f>
        <v>1</v>
      </c>
    </row>
    <row r="1472" spans="2:32" ht="60" x14ac:dyDescent="0.25">
      <c r="B1472" s="21" t="s">
        <v>245</v>
      </c>
      <c r="C1472" s="22" t="s">
        <v>2056</v>
      </c>
      <c r="D1472" s="23">
        <v>7</v>
      </c>
      <c r="E1472" s="22" t="s">
        <v>245</v>
      </c>
      <c r="F1472" s="23">
        <v>7</v>
      </c>
      <c r="G1472" s="22" t="s">
        <v>2056</v>
      </c>
      <c r="H1472" s="22" t="s">
        <v>1327</v>
      </c>
      <c r="I1472" s="23">
        <v>1</v>
      </c>
      <c r="J1472" s="23">
        <v>245</v>
      </c>
      <c r="K1472" s="23" t="s">
        <v>2154</v>
      </c>
      <c r="L1472" s="22" t="s">
        <v>2155</v>
      </c>
      <c r="M1472" s="21" t="s">
        <v>353</v>
      </c>
      <c r="N1472" s="23" t="s">
        <v>1186</v>
      </c>
      <c r="O1472" s="22" t="s">
        <v>1187</v>
      </c>
      <c r="P1472" s="22" t="s">
        <v>1188</v>
      </c>
      <c r="Q1472" s="23" t="s">
        <v>2177</v>
      </c>
      <c r="R1472" s="22" t="s">
        <v>2178</v>
      </c>
      <c r="S1472" s="21" t="s">
        <v>360</v>
      </c>
      <c r="T1472" s="23" t="s">
        <v>2179</v>
      </c>
      <c r="U1472" s="24" t="s">
        <v>16</v>
      </c>
      <c r="V1472" s="23">
        <v>135</v>
      </c>
      <c r="W1472" s="25">
        <v>0</v>
      </c>
      <c r="X1472" s="25">
        <v>0</v>
      </c>
      <c r="Y1472" s="25">
        <v>0</v>
      </c>
      <c r="Z1472" s="25">
        <v>0</v>
      </c>
      <c r="AA1472" s="25">
        <v>0</v>
      </c>
      <c r="AB1472" s="25">
        <v>1260464</v>
      </c>
      <c r="AC1472" s="26">
        <v>45152.505756550927</v>
      </c>
      <c r="AD1472" s="27">
        <f>ROW()</f>
        <v>1472</v>
      </c>
      <c r="AE1472" s="27">
        <f>1</f>
        <v>1</v>
      </c>
      <c r="AF1472" s="27">
        <f>SUBTOTAL(109,Tbl_NGF_Data[[#This Row],[Counter]])</f>
        <v>1</v>
      </c>
    </row>
    <row r="1473" spans="2:32" ht="60" x14ac:dyDescent="0.25">
      <c r="B1473" s="21" t="s">
        <v>245</v>
      </c>
      <c r="C1473" s="22" t="s">
        <v>2056</v>
      </c>
      <c r="D1473" s="23">
        <v>7</v>
      </c>
      <c r="E1473" s="22" t="s">
        <v>245</v>
      </c>
      <c r="F1473" s="23">
        <v>7</v>
      </c>
      <c r="G1473" s="22" t="s">
        <v>2056</v>
      </c>
      <c r="H1473" s="22" t="s">
        <v>1327</v>
      </c>
      <c r="I1473" s="23">
        <v>1</v>
      </c>
      <c r="J1473" s="23">
        <v>245</v>
      </c>
      <c r="K1473" s="23" t="s">
        <v>2154</v>
      </c>
      <c r="L1473" s="22" t="s">
        <v>2155</v>
      </c>
      <c r="M1473" s="21" t="s">
        <v>353</v>
      </c>
      <c r="N1473" s="23" t="s">
        <v>1186</v>
      </c>
      <c r="O1473" s="22" t="s">
        <v>1187</v>
      </c>
      <c r="P1473" s="22" t="s">
        <v>1188</v>
      </c>
      <c r="Q1473" s="23" t="s">
        <v>2177</v>
      </c>
      <c r="R1473" s="22" t="s">
        <v>2178</v>
      </c>
      <c r="S1473" s="21" t="s">
        <v>360</v>
      </c>
      <c r="T1473" s="23" t="s">
        <v>2179</v>
      </c>
      <c r="U1473" s="24" t="s">
        <v>18</v>
      </c>
      <c r="V1473" s="23">
        <v>220</v>
      </c>
      <c r="W1473" s="25">
        <v>0</v>
      </c>
      <c r="X1473" s="25">
        <v>0</v>
      </c>
      <c r="Y1473" s="25">
        <v>0</v>
      </c>
      <c r="Z1473" s="25">
        <v>0</v>
      </c>
      <c r="AA1473" s="25">
        <v>0</v>
      </c>
      <c r="AB1473" s="25">
        <v>1260464</v>
      </c>
      <c r="AC1473" s="26">
        <v>45152.505756550927</v>
      </c>
      <c r="AD1473" s="27">
        <f>ROW()</f>
        <v>1473</v>
      </c>
      <c r="AE1473" s="27">
        <f>1</f>
        <v>1</v>
      </c>
      <c r="AF1473" s="27">
        <f>SUBTOTAL(109,Tbl_NGF_Data[[#This Row],[Counter]])</f>
        <v>1</v>
      </c>
    </row>
    <row r="1474" spans="2:32" ht="60" x14ac:dyDescent="0.25">
      <c r="B1474" s="21" t="s">
        <v>245</v>
      </c>
      <c r="C1474" s="22" t="s">
        <v>2056</v>
      </c>
      <c r="D1474" s="23">
        <v>7</v>
      </c>
      <c r="E1474" s="22" t="s">
        <v>245</v>
      </c>
      <c r="F1474" s="23">
        <v>7</v>
      </c>
      <c r="G1474" s="22" t="s">
        <v>2056</v>
      </c>
      <c r="H1474" s="22" t="s">
        <v>1327</v>
      </c>
      <c r="I1474" s="23">
        <v>1</v>
      </c>
      <c r="J1474" s="23">
        <v>245</v>
      </c>
      <c r="K1474" s="23" t="s">
        <v>2154</v>
      </c>
      <c r="L1474" s="22" t="s">
        <v>2155</v>
      </c>
      <c r="M1474" s="21" t="s">
        <v>353</v>
      </c>
      <c r="N1474" s="23" t="s">
        <v>1186</v>
      </c>
      <c r="O1474" s="22" t="s">
        <v>1187</v>
      </c>
      <c r="P1474" s="22" t="s">
        <v>1188</v>
      </c>
      <c r="Q1474" s="23" t="s">
        <v>2177</v>
      </c>
      <c r="R1474" s="22" t="s">
        <v>2178</v>
      </c>
      <c r="S1474" s="21" t="s">
        <v>360</v>
      </c>
      <c r="T1474" s="23" t="s">
        <v>2179</v>
      </c>
      <c r="U1474" s="24" t="s">
        <v>19</v>
      </c>
      <c r="V1474" s="23">
        <v>500</v>
      </c>
      <c r="W1474" s="25">
        <v>0</v>
      </c>
      <c r="X1474" s="25">
        <v>0</v>
      </c>
      <c r="Y1474" s="25">
        <v>0</v>
      </c>
      <c r="Z1474" s="25">
        <v>0</v>
      </c>
      <c r="AA1474" s="25">
        <v>0</v>
      </c>
      <c r="AB1474" s="25">
        <v>33482.03</v>
      </c>
      <c r="AC1474" s="26">
        <v>45152.505756550927</v>
      </c>
      <c r="AD1474" s="27">
        <f>ROW()</f>
        <v>1474</v>
      </c>
      <c r="AE1474" s="27">
        <f>1</f>
        <v>1</v>
      </c>
      <c r="AF1474" s="27">
        <f>SUBTOTAL(109,Tbl_NGF_Data[[#This Row],[Counter]])</f>
        <v>1</v>
      </c>
    </row>
    <row r="1475" spans="2:32" ht="60" x14ac:dyDescent="0.25">
      <c r="B1475" s="21" t="s">
        <v>245</v>
      </c>
      <c r="C1475" s="22" t="s">
        <v>2056</v>
      </c>
      <c r="D1475" s="23">
        <v>7</v>
      </c>
      <c r="E1475" s="22" t="s">
        <v>245</v>
      </c>
      <c r="F1475" s="23">
        <v>7</v>
      </c>
      <c r="G1475" s="22" t="s">
        <v>2056</v>
      </c>
      <c r="H1475" s="22" t="s">
        <v>1327</v>
      </c>
      <c r="I1475" s="23">
        <v>1</v>
      </c>
      <c r="J1475" s="23">
        <v>245</v>
      </c>
      <c r="K1475" s="23" t="s">
        <v>2154</v>
      </c>
      <c r="L1475" s="22" t="s">
        <v>2155</v>
      </c>
      <c r="M1475" s="21" t="s">
        <v>353</v>
      </c>
      <c r="N1475" s="23" t="s">
        <v>1186</v>
      </c>
      <c r="O1475" s="22" t="s">
        <v>1187</v>
      </c>
      <c r="P1475" s="22" t="s">
        <v>1188</v>
      </c>
      <c r="Q1475" s="23" t="s">
        <v>2180</v>
      </c>
      <c r="R1475" s="22" t="s">
        <v>2181</v>
      </c>
      <c r="S1475" s="21" t="s">
        <v>361</v>
      </c>
      <c r="T1475" s="23" t="s">
        <v>2182</v>
      </c>
      <c r="U1475" s="24" t="s">
        <v>15</v>
      </c>
      <c r="V1475" s="23">
        <v>100</v>
      </c>
      <c r="W1475" s="25">
        <v>1014301.02</v>
      </c>
      <c r="X1475" s="25">
        <v>1017624.24</v>
      </c>
      <c r="Y1475" s="25">
        <v>1027170.99</v>
      </c>
      <c r="Z1475" s="25">
        <v>1016033.72</v>
      </c>
      <c r="AA1475" s="25">
        <v>1010341.11</v>
      </c>
      <c r="AB1475" s="25">
        <v>1017282.85</v>
      </c>
      <c r="AC1475" s="26">
        <v>45152.505756550927</v>
      </c>
      <c r="AD1475" s="27">
        <f>ROW()</f>
        <v>1475</v>
      </c>
      <c r="AE1475" s="27">
        <f>1</f>
        <v>1</v>
      </c>
      <c r="AF1475" s="27">
        <f>SUBTOTAL(109,Tbl_NGF_Data[[#This Row],[Counter]])</f>
        <v>1</v>
      </c>
    </row>
    <row r="1476" spans="2:32" ht="60" x14ac:dyDescent="0.25">
      <c r="B1476" s="21" t="s">
        <v>245</v>
      </c>
      <c r="C1476" s="22" t="s">
        <v>2056</v>
      </c>
      <c r="D1476" s="23">
        <v>7</v>
      </c>
      <c r="E1476" s="22" t="s">
        <v>245</v>
      </c>
      <c r="F1476" s="23">
        <v>7</v>
      </c>
      <c r="G1476" s="22" t="s">
        <v>2056</v>
      </c>
      <c r="H1476" s="22" t="s">
        <v>1327</v>
      </c>
      <c r="I1476" s="23">
        <v>1</v>
      </c>
      <c r="J1476" s="23">
        <v>245</v>
      </c>
      <c r="K1476" s="23" t="s">
        <v>2154</v>
      </c>
      <c r="L1476" s="22" t="s">
        <v>2155</v>
      </c>
      <c r="M1476" s="21" t="s">
        <v>353</v>
      </c>
      <c r="N1476" s="23" t="s">
        <v>1186</v>
      </c>
      <c r="O1476" s="22" t="s">
        <v>1187</v>
      </c>
      <c r="P1476" s="22" t="s">
        <v>1188</v>
      </c>
      <c r="Q1476" s="23" t="s">
        <v>2180</v>
      </c>
      <c r="R1476" s="22" t="s">
        <v>2181</v>
      </c>
      <c r="S1476" s="21" t="s">
        <v>361</v>
      </c>
      <c r="T1476" s="23" t="s">
        <v>2182</v>
      </c>
      <c r="U1476" s="24" t="s">
        <v>16</v>
      </c>
      <c r="V1476" s="23">
        <v>135</v>
      </c>
      <c r="W1476" s="25">
        <v>231903</v>
      </c>
      <c r="X1476" s="25">
        <v>237936</v>
      </c>
      <c r="Y1476" s="25">
        <v>246829</v>
      </c>
      <c r="Z1476" s="25">
        <v>245944</v>
      </c>
      <c r="AA1476" s="25">
        <v>247469</v>
      </c>
      <c r="AB1476" s="25">
        <v>247569</v>
      </c>
      <c r="AC1476" s="26">
        <v>45152.505756550927</v>
      </c>
      <c r="AD1476" s="27">
        <f>ROW()</f>
        <v>1476</v>
      </c>
      <c r="AE1476" s="27">
        <f>1</f>
        <v>1</v>
      </c>
      <c r="AF1476" s="27">
        <f>SUBTOTAL(109,Tbl_NGF_Data[[#This Row],[Counter]])</f>
        <v>1</v>
      </c>
    </row>
    <row r="1477" spans="2:32" ht="60" x14ac:dyDescent="0.25">
      <c r="B1477" s="21" t="s">
        <v>245</v>
      </c>
      <c r="C1477" s="22" t="s">
        <v>2056</v>
      </c>
      <c r="D1477" s="23">
        <v>7</v>
      </c>
      <c r="E1477" s="22" t="s">
        <v>245</v>
      </c>
      <c r="F1477" s="23">
        <v>7</v>
      </c>
      <c r="G1477" s="22" t="s">
        <v>2056</v>
      </c>
      <c r="H1477" s="22" t="s">
        <v>1327</v>
      </c>
      <c r="I1477" s="23">
        <v>1</v>
      </c>
      <c r="J1477" s="23">
        <v>245</v>
      </c>
      <c r="K1477" s="23" t="s">
        <v>2154</v>
      </c>
      <c r="L1477" s="22" t="s">
        <v>2155</v>
      </c>
      <c r="M1477" s="21" t="s">
        <v>353</v>
      </c>
      <c r="N1477" s="23" t="s">
        <v>1186</v>
      </c>
      <c r="O1477" s="22" t="s">
        <v>1187</v>
      </c>
      <c r="P1477" s="22" t="s">
        <v>1188</v>
      </c>
      <c r="Q1477" s="23" t="s">
        <v>2180</v>
      </c>
      <c r="R1477" s="22" t="s">
        <v>2181</v>
      </c>
      <c r="S1477" s="21" t="s">
        <v>361</v>
      </c>
      <c r="T1477" s="23" t="s">
        <v>2182</v>
      </c>
      <c r="U1477" s="24" t="s">
        <v>17</v>
      </c>
      <c r="V1477" s="23">
        <v>200</v>
      </c>
      <c r="W1477" s="25">
        <v>8330</v>
      </c>
      <c r="X1477" s="25">
        <v>7376.05</v>
      </c>
      <c r="Y1477" s="25">
        <v>8479</v>
      </c>
      <c r="Z1477" s="25">
        <v>13813</v>
      </c>
      <c r="AA1477" s="25">
        <v>6539</v>
      </c>
      <c r="AB1477" s="25">
        <v>9164</v>
      </c>
      <c r="AC1477" s="26">
        <v>45152.505756550927</v>
      </c>
      <c r="AD1477" s="27">
        <f>ROW()</f>
        <v>1477</v>
      </c>
      <c r="AE1477" s="27">
        <f>1</f>
        <v>1</v>
      </c>
      <c r="AF1477" s="27">
        <f>SUBTOTAL(109,Tbl_NGF_Data[[#This Row],[Counter]])</f>
        <v>1</v>
      </c>
    </row>
    <row r="1478" spans="2:32" ht="60" x14ac:dyDescent="0.25">
      <c r="B1478" s="21" t="s">
        <v>245</v>
      </c>
      <c r="C1478" s="22" t="s">
        <v>2056</v>
      </c>
      <c r="D1478" s="23">
        <v>7</v>
      </c>
      <c r="E1478" s="22" t="s">
        <v>245</v>
      </c>
      <c r="F1478" s="23">
        <v>7</v>
      </c>
      <c r="G1478" s="22" t="s">
        <v>2056</v>
      </c>
      <c r="H1478" s="22" t="s">
        <v>1327</v>
      </c>
      <c r="I1478" s="23">
        <v>1</v>
      </c>
      <c r="J1478" s="23">
        <v>245</v>
      </c>
      <c r="K1478" s="23" t="s">
        <v>2154</v>
      </c>
      <c r="L1478" s="22" t="s">
        <v>2155</v>
      </c>
      <c r="M1478" s="21" t="s">
        <v>353</v>
      </c>
      <c r="N1478" s="23" t="s">
        <v>1186</v>
      </c>
      <c r="O1478" s="22" t="s">
        <v>1187</v>
      </c>
      <c r="P1478" s="22" t="s">
        <v>1188</v>
      </c>
      <c r="Q1478" s="23" t="s">
        <v>2180</v>
      </c>
      <c r="R1478" s="22" t="s">
        <v>2181</v>
      </c>
      <c r="S1478" s="21" t="s">
        <v>361</v>
      </c>
      <c r="T1478" s="23" t="s">
        <v>2182</v>
      </c>
      <c r="U1478" s="24" t="s">
        <v>18</v>
      </c>
      <c r="V1478" s="23">
        <v>220</v>
      </c>
      <c r="W1478" s="25">
        <v>223573</v>
      </c>
      <c r="X1478" s="25">
        <v>230559.95</v>
      </c>
      <c r="Y1478" s="25">
        <v>238350</v>
      </c>
      <c r="Z1478" s="25">
        <v>232131</v>
      </c>
      <c r="AA1478" s="25">
        <v>240930</v>
      </c>
      <c r="AB1478" s="25">
        <v>238405</v>
      </c>
      <c r="AC1478" s="26">
        <v>45152.505756550927</v>
      </c>
      <c r="AD1478" s="27">
        <f>ROW()</f>
        <v>1478</v>
      </c>
      <c r="AE1478" s="27">
        <f>1</f>
        <v>1</v>
      </c>
      <c r="AF1478" s="27">
        <f>SUBTOTAL(109,Tbl_NGF_Data[[#This Row],[Counter]])</f>
        <v>1</v>
      </c>
    </row>
    <row r="1479" spans="2:32" ht="60" x14ac:dyDescent="0.25">
      <c r="B1479" s="21" t="s">
        <v>245</v>
      </c>
      <c r="C1479" s="22" t="s">
        <v>2056</v>
      </c>
      <c r="D1479" s="23">
        <v>7</v>
      </c>
      <c r="E1479" s="22" t="s">
        <v>245</v>
      </c>
      <c r="F1479" s="23">
        <v>7</v>
      </c>
      <c r="G1479" s="22" t="s">
        <v>2056</v>
      </c>
      <c r="H1479" s="22" t="s">
        <v>1327</v>
      </c>
      <c r="I1479" s="23">
        <v>1</v>
      </c>
      <c r="J1479" s="23">
        <v>245</v>
      </c>
      <c r="K1479" s="23" t="s">
        <v>2154</v>
      </c>
      <c r="L1479" s="22" t="s">
        <v>2155</v>
      </c>
      <c r="M1479" s="21" t="s">
        <v>353</v>
      </c>
      <c r="N1479" s="23" t="s">
        <v>1186</v>
      </c>
      <c r="O1479" s="22" t="s">
        <v>1187</v>
      </c>
      <c r="P1479" s="22" t="s">
        <v>1188</v>
      </c>
      <c r="Q1479" s="23" t="s">
        <v>2180</v>
      </c>
      <c r="R1479" s="22" t="s">
        <v>2181</v>
      </c>
      <c r="S1479" s="21" t="s">
        <v>361</v>
      </c>
      <c r="T1479" s="23" t="s">
        <v>2182</v>
      </c>
      <c r="U1479" s="24" t="s">
        <v>19</v>
      </c>
      <c r="V1479" s="23">
        <v>500</v>
      </c>
      <c r="W1479" s="25">
        <v>12805.84</v>
      </c>
      <c r="X1479" s="25">
        <v>22763.27</v>
      </c>
      <c r="Y1479" s="25">
        <v>21196.75</v>
      </c>
      <c r="Z1479" s="25">
        <v>6731.73</v>
      </c>
      <c r="AA1479" s="25">
        <v>3377.3900000000003</v>
      </c>
      <c r="AB1479" s="25">
        <v>18536.740000000002</v>
      </c>
      <c r="AC1479" s="26">
        <v>45152.505756550927</v>
      </c>
      <c r="AD1479" s="27">
        <f>ROW()</f>
        <v>1479</v>
      </c>
      <c r="AE1479" s="27">
        <f>1</f>
        <v>1</v>
      </c>
      <c r="AF1479" s="27">
        <f>SUBTOTAL(109,Tbl_NGF_Data[[#This Row],[Counter]])</f>
        <v>1</v>
      </c>
    </row>
    <row r="1480" spans="2:32" ht="60" x14ac:dyDescent="0.25">
      <c r="B1480" s="21" t="s">
        <v>245</v>
      </c>
      <c r="C1480" s="22" t="s">
        <v>2056</v>
      </c>
      <c r="D1480" s="23">
        <v>7</v>
      </c>
      <c r="E1480" s="22" t="s">
        <v>245</v>
      </c>
      <c r="F1480" s="23">
        <v>7</v>
      </c>
      <c r="G1480" s="22" t="s">
        <v>2056</v>
      </c>
      <c r="H1480" s="22" t="s">
        <v>1327</v>
      </c>
      <c r="I1480" s="23">
        <v>1</v>
      </c>
      <c r="J1480" s="23">
        <v>245</v>
      </c>
      <c r="K1480" s="23" t="s">
        <v>2154</v>
      </c>
      <c r="L1480" s="22" t="s">
        <v>2155</v>
      </c>
      <c r="M1480" s="21" t="s">
        <v>353</v>
      </c>
      <c r="N1480" s="23" t="s">
        <v>1131</v>
      </c>
      <c r="O1480" s="22" t="s">
        <v>1132</v>
      </c>
      <c r="P1480" s="22" t="s">
        <v>1133</v>
      </c>
      <c r="Q1480" s="23" t="s">
        <v>1151</v>
      </c>
      <c r="R1480" s="22" t="s">
        <v>1132</v>
      </c>
      <c r="S1480" s="21" t="s">
        <v>38</v>
      </c>
      <c r="T1480" s="23" t="s">
        <v>2183</v>
      </c>
      <c r="U1480" s="24" t="s">
        <v>15</v>
      </c>
      <c r="V1480" s="23">
        <v>100</v>
      </c>
      <c r="W1480" s="25">
        <v>127482.19</v>
      </c>
      <c r="X1480" s="25">
        <v>118739.43</v>
      </c>
      <c r="Y1480" s="25">
        <v>90396.83</v>
      </c>
      <c r="Z1480" s="25">
        <v>181900.81000000003</v>
      </c>
      <c r="AA1480" s="25">
        <v>300784.2</v>
      </c>
      <c r="AB1480" s="25">
        <v>547590.55000000005</v>
      </c>
      <c r="AC1480" s="26">
        <v>45152.505756550927</v>
      </c>
      <c r="AD1480" s="27">
        <f>ROW()</f>
        <v>1480</v>
      </c>
      <c r="AE1480" s="27">
        <f>1</f>
        <v>1</v>
      </c>
      <c r="AF1480" s="27">
        <f>SUBTOTAL(109,Tbl_NGF_Data[[#This Row],[Counter]])</f>
        <v>1</v>
      </c>
    </row>
    <row r="1481" spans="2:32" ht="60" x14ac:dyDescent="0.25">
      <c r="B1481" s="21" t="s">
        <v>245</v>
      </c>
      <c r="C1481" s="22" t="s">
        <v>2056</v>
      </c>
      <c r="D1481" s="23">
        <v>7</v>
      </c>
      <c r="E1481" s="22" t="s">
        <v>245</v>
      </c>
      <c r="F1481" s="23">
        <v>7</v>
      </c>
      <c r="G1481" s="22" t="s">
        <v>2056</v>
      </c>
      <c r="H1481" s="22" t="s">
        <v>1327</v>
      </c>
      <c r="I1481" s="23">
        <v>1</v>
      </c>
      <c r="J1481" s="23">
        <v>245</v>
      </c>
      <c r="K1481" s="23" t="s">
        <v>2154</v>
      </c>
      <c r="L1481" s="22" t="s">
        <v>2155</v>
      </c>
      <c r="M1481" s="21" t="s">
        <v>353</v>
      </c>
      <c r="N1481" s="23" t="s">
        <v>1131</v>
      </c>
      <c r="O1481" s="22" t="s">
        <v>1132</v>
      </c>
      <c r="P1481" s="22" t="s">
        <v>1133</v>
      </c>
      <c r="Q1481" s="23" t="s">
        <v>1151</v>
      </c>
      <c r="R1481" s="22" t="s">
        <v>1132</v>
      </c>
      <c r="S1481" s="21" t="s">
        <v>38</v>
      </c>
      <c r="T1481" s="23" t="s">
        <v>2183</v>
      </c>
      <c r="U1481" s="24" t="s">
        <v>16</v>
      </c>
      <c r="V1481" s="23">
        <v>135</v>
      </c>
      <c r="W1481" s="25">
        <v>5310426</v>
      </c>
      <c r="X1481" s="25">
        <v>5440426</v>
      </c>
      <c r="Y1481" s="25">
        <v>4940426</v>
      </c>
      <c r="Z1481" s="25">
        <v>3751640</v>
      </c>
      <c r="AA1481" s="25">
        <v>4515752</v>
      </c>
      <c r="AB1481" s="25">
        <v>5104714</v>
      </c>
      <c r="AC1481" s="26">
        <v>45152.505756550927</v>
      </c>
      <c r="AD1481" s="27">
        <f>ROW()</f>
        <v>1481</v>
      </c>
      <c r="AE1481" s="27">
        <f>1</f>
        <v>1</v>
      </c>
      <c r="AF1481" s="27">
        <f>SUBTOTAL(109,Tbl_NGF_Data[[#This Row],[Counter]])</f>
        <v>1</v>
      </c>
    </row>
    <row r="1482" spans="2:32" ht="60" x14ac:dyDescent="0.25">
      <c r="B1482" s="21" t="s">
        <v>245</v>
      </c>
      <c r="C1482" s="22" t="s">
        <v>2056</v>
      </c>
      <c r="D1482" s="23">
        <v>7</v>
      </c>
      <c r="E1482" s="22" t="s">
        <v>245</v>
      </c>
      <c r="F1482" s="23">
        <v>7</v>
      </c>
      <c r="G1482" s="22" t="s">
        <v>2056</v>
      </c>
      <c r="H1482" s="22" t="s">
        <v>1327</v>
      </c>
      <c r="I1482" s="23">
        <v>1</v>
      </c>
      <c r="J1482" s="23">
        <v>245</v>
      </c>
      <c r="K1482" s="23" t="s">
        <v>2154</v>
      </c>
      <c r="L1482" s="22" t="s">
        <v>2155</v>
      </c>
      <c r="M1482" s="21" t="s">
        <v>353</v>
      </c>
      <c r="N1482" s="23" t="s">
        <v>1131</v>
      </c>
      <c r="O1482" s="22" t="s">
        <v>1132</v>
      </c>
      <c r="P1482" s="22" t="s">
        <v>1133</v>
      </c>
      <c r="Q1482" s="23" t="s">
        <v>1151</v>
      </c>
      <c r="R1482" s="22" t="s">
        <v>1132</v>
      </c>
      <c r="S1482" s="21" t="s">
        <v>38</v>
      </c>
      <c r="T1482" s="23" t="s">
        <v>2183</v>
      </c>
      <c r="U1482" s="24" t="s">
        <v>17</v>
      </c>
      <c r="V1482" s="23">
        <v>200</v>
      </c>
      <c r="W1482" s="25">
        <v>4438109.0299999993</v>
      </c>
      <c r="X1482" s="25">
        <v>3537424.05</v>
      </c>
      <c r="Y1482" s="25">
        <v>2897535.93</v>
      </c>
      <c r="Z1482" s="25">
        <v>2742296.0199999996</v>
      </c>
      <c r="AA1482" s="25">
        <v>1612392.1099999999</v>
      </c>
      <c r="AB1482" s="25">
        <v>3424750.65</v>
      </c>
      <c r="AC1482" s="26">
        <v>45152.505756550927</v>
      </c>
      <c r="AD1482" s="27">
        <f>ROW()</f>
        <v>1482</v>
      </c>
      <c r="AE1482" s="27">
        <f>1</f>
        <v>1</v>
      </c>
      <c r="AF1482" s="27">
        <f>SUBTOTAL(109,Tbl_NGF_Data[[#This Row],[Counter]])</f>
        <v>1</v>
      </c>
    </row>
    <row r="1483" spans="2:32" ht="60" x14ac:dyDescent="0.25">
      <c r="B1483" s="21" t="s">
        <v>245</v>
      </c>
      <c r="C1483" s="22" t="s">
        <v>2056</v>
      </c>
      <c r="D1483" s="23">
        <v>7</v>
      </c>
      <c r="E1483" s="22" t="s">
        <v>245</v>
      </c>
      <c r="F1483" s="23">
        <v>7</v>
      </c>
      <c r="G1483" s="22" t="s">
        <v>2056</v>
      </c>
      <c r="H1483" s="22" t="s">
        <v>1327</v>
      </c>
      <c r="I1483" s="23">
        <v>1</v>
      </c>
      <c r="J1483" s="23">
        <v>245</v>
      </c>
      <c r="K1483" s="23" t="s">
        <v>2154</v>
      </c>
      <c r="L1483" s="22" t="s">
        <v>2155</v>
      </c>
      <c r="M1483" s="21" t="s">
        <v>353</v>
      </c>
      <c r="N1483" s="23" t="s">
        <v>1131</v>
      </c>
      <c r="O1483" s="22" t="s">
        <v>1132</v>
      </c>
      <c r="P1483" s="22" t="s">
        <v>1133</v>
      </c>
      <c r="Q1483" s="23" t="s">
        <v>1151</v>
      </c>
      <c r="R1483" s="22" t="s">
        <v>1132</v>
      </c>
      <c r="S1483" s="21" t="s">
        <v>38</v>
      </c>
      <c r="T1483" s="23" t="s">
        <v>2183</v>
      </c>
      <c r="U1483" s="24" t="s">
        <v>18</v>
      </c>
      <c r="V1483" s="23">
        <v>220</v>
      </c>
      <c r="W1483" s="25">
        <v>872316.97000000067</v>
      </c>
      <c r="X1483" s="25">
        <v>1903001.9500000002</v>
      </c>
      <c r="Y1483" s="25">
        <v>2042890.0699999998</v>
      </c>
      <c r="Z1483" s="25">
        <v>1009343.9800000004</v>
      </c>
      <c r="AA1483" s="25">
        <v>2903359.89</v>
      </c>
      <c r="AB1483" s="25">
        <v>1679963.35</v>
      </c>
      <c r="AC1483" s="26">
        <v>45152.505756550927</v>
      </c>
      <c r="AD1483" s="27">
        <f>ROW()</f>
        <v>1483</v>
      </c>
      <c r="AE1483" s="27">
        <f>1</f>
        <v>1</v>
      </c>
      <c r="AF1483" s="27">
        <f>SUBTOTAL(109,Tbl_NGF_Data[[#This Row],[Counter]])</f>
        <v>1</v>
      </c>
    </row>
    <row r="1484" spans="2:32" ht="60" x14ac:dyDescent="0.25">
      <c r="B1484" s="21" t="s">
        <v>245</v>
      </c>
      <c r="C1484" s="22" t="s">
        <v>2056</v>
      </c>
      <c r="D1484" s="23">
        <v>7</v>
      </c>
      <c r="E1484" s="22" t="s">
        <v>245</v>
      </c>
      <c r="F1484" s="23">
        <v>7</v>
      </c>
      <c r="G1484" s="22" t="s">
        <v>2056</v>
      </c>
      <c r="H1484" s="22" t="s">
        <v>1327</v>
      </c>
      <c r="I1484" s="23">
        <v>1</v>
      </c>
      <c r="J1484" s="23">
        <v>245</v>
      </c>
      <c r="K1484" s="23" t="s">
        <v>2154</v>
      </c>
      <c r="L1484" s="22" t="s">
        <v>2155</v>
      </c>
      <c r="M1484" s="21" t="s">
        <v>353</v>
      </c>
      <c r="N1484" s="23" t="s">
        <v>1131</v>
      </c>
      <c r="O1484" s="22" t="s">
        <v>1132</v>
      </c>
      <c r="P1484" s="22" t="s">
        <v>1133</v>
      </c>
      <c r="Q1484" s="23" t="s">
        <v>1151</v>
      </c>
      <c r="R1484" s="22" t="s">
        <v>1132</v>
      </c>
      <c r="S1484" s="21" t="s">
        <v>38</v>
      </c>
      <c r="T1484" s="23" t="s">
        <v>2183</v>
      </c>
      <c r="U1484" s="24" t="s">
        <v>19</v>
      </c>
      <c r="V1484" s="23">
        <v>500</v>
      </c>
      <c r="W1484" s="25">
        <v>4316489</v>
      </c>
      <c r="X1484" s="25">
        <v>3507590</v>
      </c>
      <c r="Y1484" s="25">
        <v>2869193.33</v>
      </c>
      <c r="Z1484" s="25">
        <v>2895000</v>
      </c>
      <c r="AA1484" s="25">
        <v>1731275.5</v>
      </c>
      <c r="AB1484" s="25">
        <v>3843393</v>
      </c>
      <c r="AC1484" s="26">
        <v>45152.505756550927</v>
      </c>
      <c r="AD1484" s="27">
        <f>ROW()</f>
        <v>1484</v>
      </c>
      <c r="AE1484" s="27">
        <f>1</f>
        <v>1</v>
      </c>
      <c r="AF1484" s="27">
        <f>SUBTOTAL(109,Tbl_NGF_Data[[#This Row],[Counter]])</f>
        <v>1</v>
      </c>
    </row>
    <row r="1485" spans="2:32" ht="60" x14ac:dyDescent="0.25">
      <c r="B1485" s="21" t="s">
        <v>245</v>
      </c>
      <c r="C1485" s="22" t="s">
        <v>2056</v>
      </c>
      <c r="D1485" s="23">
        <v>7</v>
      </c>
      <c r="E1485" s="22" t="s">
        <v>245</v>
      </c>
      <c r="F1485" s="23">
        <v>7</v>
      </c>
      <c r="G1485" s="22" t="s">
        <v>2056</v>
      </c>
      <c r="H1485" s="22" t="s">
        <v>1327</v>
      </c>
      <c r="I1485" s="23">
        <v>1</v>
      </c>
      <c r="J1485" s="23">
        <v>245</v>
      </c>
      <c r="K1485" s="23" t="s">
        <v>2154</v>
      </c>
      <c r="L1485" s="22" t="s">
        <v>2155</v>
      </c>
      <c r="M1485" s="21" t="s">
        <v>353</v>
      </c>
      <c r="N1485" s="23" t="s">
        <v>1131</v>
      </c>
      <c r="O1485" s="22" t="s">
        <v>1132</v>
      </c>
      <c r="P1485" s="22" t="s">
        <v>1133</v>
      </c>
      <c r="Q1485" s="23" t="s">
        <v>1134</v>
      </c>
      <c r="R1485" s="22" t="s">
        <v>1135</v>
      </c>
      <c r="S1485" s="21" t="s">
        <v>33</v>
      </c>
      <c r="T1485" s="23" t="s">
        <v>2184</v>
      </c>
      <c r="U1485" s="24" t="s">
        <v>16</v>
      </c>
      <c r="V1485" s="23">
        <v>135</v>
      </c>
      <c r="W1485" s="25">
        <v>0</v>
      </c>
      <c r="X1485" s="25">
        <v>0</v>
      </c>
      <c r="Y1485" s="25">
        <v>5272.27</v>
      </c>
      <c r="Z1485" s="25">
        <v>22000000</v>
      </c>
      <c r="AA1485" s="25">
        <v>0</v>
      </c>
      <c r="AB1485" s="25">
        <v>0</v>
      </c>
      <c r="AC1485" s="26">
        <v>45152.505756550927</v>
      </c>
      <c r="AD1485" s="27">
        <f>ROW()</f>
        <v>1485</v>
      </c>
      <c r="AE1485" s="27">
        <f>1</f>
        <v>1</v>
      </c>
      <c r="AF1485" s="27">
        <f>SUBTOTAL(109,Tbl_NGF_Data[[#This Row],[Counter]])</f>
        <v>1</v>
      </c>
    </row>
    <row r="1486" spans="2:32" ht="60" x14ac:dyDescent="0.25">
      <c r="B1486" s="21" t="s">
        <v>245</v>
      </c>
      <c r="C1486" s="22" t="s">
        <v>2056</v>
      </c>
      <c r="D1486" s="23">
        <v>7</v>
      </c>
      <c r="E1486" s="22" t="s">
        <v>245</v>
      </c>
      <c r="F1486" s="23">
        <v>7</v>
      </c>
      <c r="G1486" s="22" t="s">
        <v>2056</v>
      </c>
      <c r="H1486" s="22" t="s">
        <v>1327</v>
      </c>
      <c r="I1486" s="23">
        <v>1</v>
      </c>
      <c r="J1486" s="23">
        <v>245</v>
      </c>
      <c r="K1486" s="23" t="s">
        <v>2154</v>
      </c>
      <c r="L1486" s="22" t="s">
        <v>2155</v>
      </c>
      <c r="M1486" s="21" t="s">
        <v>353</v>
      </c>
      <c r="N1486" s="23" t="s">
        <v>1131</v>
      </c>
      <c r="O1486" s="22" t="s">
        <v>1132</v>
      </c>
      <c r="P1486" s="22" t="s">
        <v>1133</v>
      </c>
      <c r="Q1486" s="23" t="s">
        <v>1134</v>
      </c>
      <c r="R1486" s="22" t="s">
        <v>1135</v>
      </c>
      <c r="S1486" s="21" t="s">
        <v>33</v>
      </c>
      <c r="T1486" s="23" t="s">
        <v>2184</v>
      </c>
      <c r="U1486" s="24" t="s">
        <v>17</v>
      </c>
      <c r="V1486" s="23">
        <v>200</v>
      </c>
      <c r="W1486" s="25">
        <v>0</v>
      </c>
      <c r="X1486" s="25">
        <v>0</v>
      </c>
      <c r="Y1486" s="25">
        <v>5272.27</v>
      </c>
      <c r="Z1486" s="25">
        <v>22000000</v>
      </c>
      <c r="AA1486" s="25">
        <v>0</v>
      </c>
      <c r="AB1486" s="25">
        <v>0</v>
      </c>
      <c r="AC1486" s="26">
        <v>45152.505756550927</v>
      </c>
      <c r="AD1486" s="27">
        <f>ROW()</f>
        <v>1486</v>
      </c>
      <c r="AE1486" s="27">
        <f>1</f>
        <v>1</v>
      </c>
      <c r="AF1486" s="27">
        <f>SUBTOTAL(109,Tbl_NGF_Data[[#This Row],[Counter]])</f>
        <v>1</v>
      </c>
    </row>
    <row r="1487" spans="2:32" ht="60" x14ac:dyDescent="0.25">
      <c r="B1487" s="21" t="s">
        <v>245</v>
      </c>
      <c r="C1487" s="22" t="s">
        <v>2056</v>
      </c>
      <c r="D1487" s="23">
        <v>7</v>
      </c>
      <c r="E1487" s="22" t="s">
        <v>245</v>
      </c>
      <c r="F1487" s="23">
        <v>7</v>
      </c>
      <c r="G1487" s="22" t="s">
        <v>2056</v>
      </c>
      <c r="H1487" s="22" t="s">
        <v>1327</v>
      </c>
      <c r="I1487" s="23">
        <v>1</v>
      </c>
      <c r="J1487" s="23">
        <v>245</v>
      </c>
      <c r="K1487" s="23" t="s">
        <v>2154</v>
      </c>
      <c r="L1487" s="22" t="s">
        <v>2155</v>
      </c>
      <c r="M1487" s="21" t="s">
        <v>353</v>
      </c>
      <c r="N1487" s="23" t="s">
        <v>1166</v>
      </c>
      <c r="O1487" s="22" t="s">
        <v>1167</v>
      </c>
      <c r="P1487" s="22" t="s">
        <v>1168</v>
      </c>
      <c r="Q1487" s="23" t="s">
        <v>1169</v>
      </c>
      <c r="R1487" s="22" t="s">
        <v>1170</v>
      </c>
      <c r="S1487" s="21" t="s">
        <v>40</v>
      </c>
      <c r="T1487" s="23" t="s">
        <v>2185</v>
      </c>
      <c r="U1487" s="24" t="s">
        <v>16</v>
      </c>
      <c r="V1487" s="23">
        <v>135</v>
      </c>
      <c r="W1487" s="25">
        <v>0</v>
      </c>
      <c r="X1487" s="25">
        <v>0</v>
      </c>
      <c r="Y1487" s="25">
        <v>0</v>
      </c>
      <c r="Z1487" s="25">
        <v>0</v>
      </c>
      <c r="AA1487" s="25">
        <v>11000000</v>
      </c>
      <c r="AB1487" s="25">
        <v>0</v>
      </c>
      <c r="AC1487" s="26">
        <v>45152.505756550927</v>
      </c>
      <c r="AD1487" s="27">
        <f>ROW()</f>
        <v>1487</v>
      </c>
      <c r="AE1487" s="27">
        <f>1</f>
        <v>1</v>
      </c>
      <c r="AF1487" s="27">
        <f>SUBTOTAL(109,Tbl_NGF_Data[[#This Row],[Counter]])</f>
        <v>1</v>
      </c>
    </row>
    <row r="1488" spans="2:32" ht="60" x14ac:dyDescent="0.25">
      <c r="B1488" s="21" t="s">
        <v>245</v>
      </c>
      <c r="C1488" s="22" t="s">
        <v>2056</v>
      </c>
      <c r="D1488" s="23">
        <v>7</v>
      </c>
      <c r="E1488" s="22" t="s">
        <v>245</v>
      </c>
      <c r="F1488" s="23">
        <v>7</v>
      </c>
      <c r="G1488" s="22" t="s">
        <v>2056</v>
      </c>
      <c r="H1488" s="22" t="s">
        <v>1327</v>
      </c>
      <c r="I1488" s="23">
        <v>1</v>
      </c>
      <c r="J1488" s="23">
        <v>245</v>
      </c>
      <c r="K1488" s="23" t="s">
        <v>2154</v>
      </c>
      <c r="L1488" s="22" t="s">
        <v>2155</v>
      </c>
      <c r="M1488" s="21" t="s">
        <v>353</v>
      </c>
      <c r="N1488" s="23" t="s">
        <v>1166</v>
      </c>
      <c r="O1488" s="22" t="s">
        <v>1167</v>
      </c>
      <c r="P1488" s="22" t="s">
        <v>1168</v>
      </c>
      <c r="Q1488" s="23" t="s">
        <v>1169</v>
      </c>
      <c r="R1488" s="22" t="s">
        <v>1170</v>
      </c>
      <c r="S1488" s="21" t="s">
        <v>40</v>
      </c>
      <c r="T1488" s="23" t="s">
        <v>2185</v>
      </c>
      <c r="U1488" s="24" t="s">
        <v>17</v>
      </c>
      <c r="V1488" s="23">
        <v>200</v>
      </c>
      <c r="W1488" s="25">
        <v>0</v>
      </c>
      <c r="X1488" s="25">
        <v>0</v>
      </c>
      <c r="Y1488" s="25">
        <v>0</v>
      </c>
      <c r="Z1488" s="25">
        <v>0</v>
      </c>
      <c r="AA1488" s="25">
        <v>11000000</v>
      </c>
      <c r="AB1488" s="25">
        <v>0</v>
      </c>
      <c r="AC1488" s="26">
        <v>45152.505756550927</v>
      </c>
      <c r="AD1488" s="27">
        <f>ROW()</f>
        <v>1488</v>
      </c>
      <c r="AE1488" s="27">
        <f>1</f>
        <v>1</v>
      </c>
      <c r="AF1488" s="27">
        <f>SUBTOTAL(109,Tbl_NGF_Data[[#This Row],[Counter]])</f>
        <v>1</v>
      </c>
    </row>
    <row r="1489" spans="2:32" ht="45" x14ac:dyDescent="0.25">
      <c r="B1489" s="21" t="s">
        <v>245</v>
      </c>
      <c r="C1489" s="22" t="s">
        <v>2056</v>
      </c>
      <c r="D1489" s="23">
        <v>7</v>
      </c>
      <c r="E1489" s="22" t="s">
        <v>245</v>
      </c>
      <c r="F1489" s="23">
        <v>7</v>
      </c>
      <c r="G1489" s="22" t="s">
        <v>2056</v>
      </c>
      <c r="H1489" s="22" t="s">
        <v>1327</v>
      </c>
      <c r="I1489" s="23">
        <v>1</v>
      </c>
      <c r="J1489" s="23">
        <v>242</v>
      </c>
      <c r="K1489" s="23" t="s">
        <v>2186</v>
      </c>
      <c r="L1489" s="22" t="s">
        <v>2187</v>
      </c>
      <c r="M1489" s="21" t="s">
        <v>350</v>
      </c>
      <c r="N1489" s="23" t="s">
        <v>2188</v>
      </c>
      <c r="O1489" s="22" t="s">
        <v>2189</v>
      </c>
      <c r="P1489" s="22" t="s">
        <v>2190</v>
      </c>
      <c r="Q1489" s="23" t="s">
        <v>2191</v>
      </c>
      <c r="R1489" s="22" t="s">
        <v>2189</v>
      </c>
      <c r="S1489" s="21" t="s">
        <v>148</v>
      </c>
      <c r="T1489" s="23" t="s">
        <v>2192</v>
      </c>
      <c r="U1489" s="24" t="s">
        <v>15</v>
      </c>
      <c r="V1489" s="23">
        <v>100</v>
      </c>
      <c r="W1489" s="25">
        <v>718658.96</v>
      </c>
      <c r="X1489" s="25">
        <v>518883.79</v>
      </c>
      <c r="Y1489" s="25">
        <v>160350.41000000003</v>
      </c>
      <c r="Z1489" s="25">
        <v>221100.74</v>
      </c>
      <c r="AA1489" s="25">
        <v>454132.47999999998</v>
      </c>
      <c r="AB1489" s="25">
        <v>373685.65000000014</v>
      </c>
      <c r="AC1489" s="26">
        <v>45152.505756550927</v>
      </c>
      <c r="AD1489" s="27">
        <f>ROW()</f>
        <v>1489</v>
      </c>
      <c r="AE1489" s="27">
        <f>1</f>
        <v>1</v>
      </c>
      <c r="AF1489" s="27">
        <f>SUBTOTAL(109,Tbl_NGF_Data[[#This Row],[Counter]])</f>
        <v>1</v>
      </c>
    </row>
    <row r="1490" spans="2:32" ht="45" x14ac:dyDescent="0.25">
      <c r="B1490" s="21" t="s">
        <v>245</v>
      </c>
      <c r="C1490" s="22" t="s">
        <v>2056</v>
      </c>
      <c r="D1490" s="23">
        <v>7</v>
      </c>
      <c r="E1490" s="22" t="s">
        <v>245</v>
      </c>
      <c r="F1490" s="23">
        <v>7</v>
      </c>
      <c r="G1490" s="22" t="s">
        <v>2056</v>
      </c>
      <c r="H1490" s="22" t="s">
        <v>1327</v>
      </c>
      <c r="I1490" s="23">
        <v>1</v>
      </c>
      <c r="J1490" s="23">
        <v>242</v>
      </c>
      <c r="K1490" s="23" t="s">
        <v>2186</v>
      </c>
      <c r="L1490" s="22" t="s">
        <v>2187</v>
      </c>
      <c r="M1490" s="21" t="s">
        <v>350</v>
      </c>
      <c r="N1490" s="23" t="s">
        <v>2188</v>
      </c>
      <c r="O1490" s="22" t="s">
        <v>2189</v>
      </c>
      <c r="P1490" s="22" t="s">
        <v>2190</v>
      </c>
      <c r="Q1490" s="23" t="s">
        <v>2191</v>
      </c>
      <c r="R1490" s="22" t="s">
        <v>2189</v>
      </c>
      <c r="S1490" s="21" t="s">
        <v>148</v>
      </c>
      <c r="T1490" s="23" t="s">
        <v>2192</v>
      </c>
      <c r="U1490" s="24" t="s">
        <v>16</v>
      </c>
      <c r="V1490" s="23">
        <v>135</v>
      </c>
      <c r="W1490" s="25">
        <v>75258567</v>
      </c>
      <c r="X1490" s="25">
        <v>80388993</v>
      </c>
      <c r="Y1490" s="25">
        <v>83184218</v>
      </c>
      <c r="Z1490" s="25">
        <v>85868492.960000008</v>
      </c>
      <c r="AA1490" s="25">
        <v>93099281.870000005</v>
      </c>
      <c r="AB1490" s="25">
        <v>99952789.460000008</v>
      </c>
      <c r="AC1490" s="26">
        <v>45152.505756550927</v>
      </c>
      <c r="AD1490" s="27">
        <f>ROW()</f>
        <v>1490</v>
      </c>
      <c r="AE1490" s="27">
        <f>1</f>
        <v>1</v>
      </c>
      <c r="AF1490" s="27">
        <f>SUBTOTAL(109,Tbl_NGF_Data[[#This Row],[Counter]])</f>
        <v>1</v>
      </c>
    </row>
    <row r="1491" spans="2:32" ht="45" x14ac:dyDescent="0.25">
      <c r="B1491" s="21" t="s">
        <v>245</v>
      </c>
      <c r="C1491" s="22" t="s">
        <v>2056</v>
      </c>
      <c r="D1491" s="23">
        <v>7</v>
      </c>
      <c r="E1491" s="22" t="s">
        <v>245</v>
      </c>
      <c r="F1491" s="23">
        <v>7</v>
      </c>
      <c r="G1491" s="22" t="s">
        <v>2056</v>
      </c>
      <c r="H1491" s="22" t="s">
        <v>1327</v>
      </c>
      <c r="I1491" s="23">
        <v>1</v>
      </c>
      <c r="J1491" s="23">
        <v>242</v>
      </c>
      <c r="K1491" s="23" t="s">
        <v>2186</v>
      </c>
      <c r="L1491" s="22" t="s">
        <v>2187</v>
      </c>
      <c r="M1491" s="21" t="s">
        <v>350</v>
      </c>
      <c r="N1491" s="23" t="s">
        <v>2188</v>
      </c>
      <c r="O1491" s="22" t="s">
        <v>2189</v>
      </c>
      <c r="P1491" s="22" t="s">
        <v>2190</v>
      </c>
      <c r="Q1491" s="23" t="s">
        <v>2191</v>
      </c>
      <c r="R1491" s="22" t="s">
        <v>2189</v>
      </c>
      <c r="S1491" s="21" t="s">
        <v>148</v>
      </c>
      <c r="T1491" s="23" t="s">
        <v>2192</v>
      </c>
      <c r="U1491" s="24" t="s">
        <v>17</v>
      </c>
      <c r="V1491" s="23">
        <v>200</v>
      </c>
      <c r="W1491" s="25">
        <v>73820734.040000021</v>
      </c>
      <c r="X1491" s="25">
        <v>78333384.680000007</v>
      </c>
      <c r="Y1491" s="25">
        <v>81935428.689999953</v>
      </c>
      <c r="Z1491" s="25">
        <v>81411717.789999902</v>
      </c>
      <c r="AA1491" s="25">
        <v>86369731.170000121</v>
      </c>
      <c r="AB1491" s="25">
        <v>92183220.790000036</v>
      </c>
      <c r="AC1491" s="26">
        <v>45152.505756550927</v>
      </c>
      <c r="AD1491" s="27">
        <f>ROW()</f>
        <v>1491</v>
      </c>
      <c r="AE1491" s="27">
        <f>1</f>
        <v>1</v>
      </c>
      <c r="AF1491" s="27">
        <f>SUBTOTAL(109,Tbl_NGF_Data[[#This Row],[Counter]])</f>
        <v>1</v>
      </c>
    </row>
    <row r="1492" spans="2:32" ht="45" x14ac:dyDescent="0.25">
      <c r="B1492" s="21" t="s">
        <v>245</v>
      </c>
      <c r="C1492" s="22" t="s">
        <v>2056</v>
      </c>
      <c r="D1492" s="23">
        <v>7</v>
      </c>
      <c r="E1492" s="22" t="s">
        <v>245</v>
      </c>
      <c r="F1492" s="23">
        <v>7</v>
      </c>
      <c r="G1492" s="22" t="s">
        <v>2056</v>
      </c>
      <c r="H1492" s="22" t="s">
        <v>1327</v>
      </c>
      <c r="I1492" s="23">
        <v>1</v>
      </c>
      <c r="J1492" s="23">
        <v>242</v>
      </c>
      <c r="K1492" s="23" t="s">
        <v>2186</v>
      </c>
      <c r="L1492" s="22" t="s">
        <v>2187</v>
      </c>
      <c r="M1492" s="21" t="s">
        <v>350</v>
      </c>
      <c r="N1492" s="23" t="s">
        <v>2188</v>
      </c>
      <c r="O1492" s="22" t="s">
        <v>2189</v>
      </c>
      <c r="P1492" s="22" t="s">
        <v>2190</v>
      </c>
      <c r="Q1492" s="23" t="s">
        <v>2191</v>
      </c>
      <c r="R1492" s="22" t="s">
        <v>2189</v>
      </c>
      <c r="S1492" s="21" t="s">
        <v>148</v>
      </c>
      <c r="T1492" s="23" t="s">
        <v>2192</v>
      </c>
      <c r="U1492" s="24" t="s">
        <v>18</v>
      </c>
      <c r="V1492" s="23">
        <v>220</v>
      </c>
      <c r="W1492" s="25">
        <v>1437832.9599999785</v>
      </c>
      <c r="X1492" s="25">
        <v>2055608.3199999928</v>
      </c>
      <c r="Y1492" s="25">
        <v>1248789.3100000471</v>
      </c>
      <c r="Z1492" s="25">
        <v>4456775.1700001061</v>
      </c>
      <c r="AA1492" s="25">
        <v>6729550.6999998838</v>
      </c>
      <c r="AB1492" s="25">
        <v>7769568.669999972</v>
      </c>
      <c r="AC1492" s="26">
        <v>45152.505756550927</v>
      </c>
      <c r="AD1492" s="27">
        <f>ROW()</f>
        <v>1492</v>
      </c>
      <c r="AE1492" s="27">
        <f>1</f>
        <v>1</v>
      </c>
      <c r="AF1492" s="27">
        <f>SUBTOTAL(109,Tbl_NGF_Data[[#This Row],[Counter]])</f>
        <v>1</v>
      </c>
    </row>
    <row r="1493" spans="2:32" ht="45" x14ac:dyDescent="0.25">
      <c r="B1493" s="21" t="s">
        <v>245</v>
      </c>
      <c r="C1493" s="22" t="s">
        <v>2056</v>
      </c>
      <c r="D1493" s="23">
        <v>7</v>
      </c>
      <c r="E1493" s="22" t="s">
        <v>245</v>
      </c>
      <c r="F1493" s="23">
        <v>7</v>
      </c>
      <c r="G1493" s="22" t="s">
        <v>2056</v>
      </c>
      <c r="H1493" s="22" t="s">
        <v>1327</v>
      </c>
      <c r="I1493" s="23">
        <v>1</v>
      </c>
      <c r="J1493" s="23">
        <v>242</v>
      </c>
      <c r="K1493" s="23" t="s">
        <v>2186</v>
      </c>
      <c r="L1493" s="22" t="s">
        <v>2187</v>
      </c>
      <c r="M1493" s="21" t="s">
        <v>350</v>
      </c>
      <c r="N1493" s="23" t="s">
        <v>2188</v>
      </c>
      <c r="O1493" s="22" t="s">
        <v>2189</v>
      </c>
      <c r="P1493" s="22" t="s">
        <v>2190</v>
      </c>
      <c r="Q1493" s="23" t="s">
        <v>2191</v>
      </c>
      <c r="R1493" s="22" t="s">
        <v>2189</v>
      </c>
      <c r="S1493" s="21" t="s">
        <v>148</v>
      </c>
      <c r="T1493" s="23" t="s">
        <v>2192</v>
      </c>
      <c r="U1493" s="24" t="s">
        <v>19</v>
      </c>
      <c r="V1493" s="23">
        <v>500</v>
      </c>
      <c r="W1493" s="25">
        <v>45492246.530000001</v>
      </c>
      <c r="X1493" s="25">
        <v>49097358.670000002</v>
      </c>
      <c r="Y1493" s="25">
        <v>48849770.520000011</v>
      </c>
      <c r="Z1493" s="25">
        <v>47809126.880000018</v>
      </c>
      <c r="AA1493" s="25">
        <v>43889230.050000004</v>
      </c>
      <c r="AB1493" s="25">
        <v>45311994.68</v>
      </c>
      <c r="AC1493" s="26">
        <v>45152.505756550927</v>
      </c>
      <c r="AD1493" s="27">
        <f>ROW()</f>
        <v>1493</v>
      </c>
      <c r="AE1493" s="27">
        <f>1</f>
        <v>1</v>
      </c>
      <c r="AF1493" s="27">
        <f>SUBTOTAL(109,Tbl_NGF_Data[[#This Row],[Counter]])</f>
        <v>1</v>
      </c>
    </row>
    <row r="1494" spans="2:32" ht="45" x14ac:dyDescent="0.25">
      <c r="B1494" s="21" t="s">
        <v>245</v>
      </c>
      <c r="C1494" s="22" t="s">
        <v>2056</v>
      </c>
      <c r="D1494" s="23">
        <v>7</v>
      </c>
      <c r="E1494" s="22" t="s">
        <v>245</v>
      </c>
      <c r="F1494" s="23">
        <v>7</v>
      </c>
      <c r="G1494" s="22" t="s">
        <v>2056</v>
      </c>
      <c r="H1494" s="22" t="s">
        <v>1327</v>
      </c>
      <c r="I1494" s="23">
        <v>1</v>
      </c>
      <c r="J1494" s="23">
        <v>242</v>
      </c>
      <c r="K1494" s="23" t="s">
        <v>2186</v>
      </c>
      <c r="L1494" s="22" t="s">
        <v>2187</v>
      </c>
      <c r="M1494" s="21" t="s">
        <v>350</v>
      </c>
      <c r="N1494" s="23" t="s">
        <v>2188</v>
      </c>
      <c r="O1494" s="22" t="s">
        <v>2189</v>
      </c>
      <c r="P1494" s="22" t="s">
        <v>2190</v>
      </c>
      <c r="Q1494" s="23" t="s">
        <v>2193</v>
      </c>
      <c r="R1494" s="22" t="s">
        <v>2194</v>
      </c>
      <c r="S1494" s="21" t="s">
        <v>279</v>
      </c>
      <c r="T1494" s="23" t="s">
        <v>2195</v>
      </c>
      <c r="U1494" s="24" t="s">
        <v>15</v>
      </c>
      <c r="V1494" s="23">
        <v>100</v>
      </c>
      <c r="W1494" s="25">
        <v>238927.94</v>
      </c>
      <c r="X1494" s="25">
        <v>154648.48000000001</v>
      </c>
      <c r="Y1494" s="25">
        <v>321215.59999999998</v>
      </c>
      <c r="Z1494" s="25">
        <v>96938.959999999992</v>
      </c>
      <c r="AA1494" s="25">
        <v>304006.15000000002</v>
      </c>
      <c r="AB1494" s="25">
        <v>165043.85999999999</v>
      </c>
      <c r="AC1494" s="26">
        <v>45152.505756550927</v>
      </c>
      <c r="AD1494" s="27">
        <f>ROW()</f>
        <v>1494</v>
      </c>
      <c r="AE1494" s="27">
        <f>1</f>
        <v>1</v>
      </c>
      <c r="AF1494" s="27">
        <f>SUBTOTAL(109,Tbl_NGF_Data[[#This Row],[Counter]])</f>
        <v>1</v>
      </c>
    </row>
    <row r="1495" spans="2:32" ht="45" x14ac:dyDescent="0.25">
      <c r="B1495" s="21" t="s">
        <v>245</v>
      </c>
      <c r="C1495" s="22" t="s">
        <v>2056</v>
      </c>
      <c r="D1495" s="23">
        <v>7</v>
      </c>
      <c r="E1495" s="22" t="s">
        <v>245</v>
      </c>
      <c r="F1495" s="23">
        <v>7</v>
      </c>
      <c r="G1495" s="22" t="s">
        <v>2056</v>
      </c>
      <c r="H1495" s="22" t="s">
        <v>1327</v>
      </c>
      <c r="I1495" s="23">
        <v>1</v>
      </c>
      <c r="J1495" s="23">
        <v>242</v>
      </c>
      <c r="K1495" s="23" t="s">
        <v>2186</v>
      </c>
      <c r="L1495" s="22" t="s">
        <v>2187</v>
      </c>
      <c r="M1495" s="21" t="s">
        <v>350</v>
      </c>
      <c r="N1495" s="23" t="s">
        <v>2188</v>
      </c>
      <c r="O1495" s="22" t="s">
        <v>2189</v>
      </c>
      <c r="P1495" s="22" t="s">
        <v>2190</v>
      </c>
      <c r="Q1495" s="23" t="s">
        <v>2193</v>
      </c>
      <c r="R1495" s="22" t="s">
        <v>2194</v>
      </c>
      <c r="S1495" s="21" t="s">
        <v>279</v>
      </c>
      <c r="T1495" s="23" t="s">
        <v>2195</v>
      </c>
      <c r="U1495" s="24" t="s">
        <v>16</v>
      </c>
      <c r="V1495" s="23">
        <v>135</v>
      </c>
      <c r="W1495" s="25">
        <v>1307035</v>
      </c>
      <c r="X1495" s="25">
        <v>1457035</v>
      </c>
      <c r="Y1495" s="25">
        <v>2007035</v>
      </c>
      <c r="Z1495" s="25">
        <v>2257785</v>
      </c>
      <c r="AA1495" s="25">
        <v>2207035</v>
      </c>
      <c r="AB1495" s="25">
        <v>2317035</v>
      </c>
      <c r="AC1495" s="26">
        <v>45152.505756550927</v>
      </c>
      <c r="AD1495" s="27">
        <f>ROW()</f>
        <v>1495</v>
      </c>
      <c r="AE1495" s="27">
        <f>1</f>
        <v>1</v>
      </c>
      <c r="AF1495" s="27">
        <f>SUBTOTAL(109,Tbl_NGF_Data[[#This Row],[Counter]])</f>
        <v>1</v>
      </c>
    </row>
    <row r="1496" spans="2:32" ht="45" x14ac:dyDescent="0.25">
      <c r="B1496" s="21" t="s">
        <v>245</v>
      </c>
      <c r="C1496" s="22" t="s">
        <v>2056</v>
      </c>
      <c r="D1496" s="23">
        <v>7</v>
      </c>
      <c r="E1496" s="22" t="s">
        <v>245</v>
      </c>
      <c r="F1496" s="23">
        <v>7</v>
      </c>
      <c r="G1496" s="22" t="s">
        <v>2056</v>
      </c>
      <c r="H1496" s="22" t="s">
        <v>1327</v>
      </c>
      <c r="I1496" s="23">
        <v>1</v>
      </c>
      <c r="J1496" s="23">
        <v>242</v>
      </c>
      <c r="K1496" s="23" t="s">
        <v>2186</v>
      </c>
      <c r="L1496" s="22" t="s">
        <v>2187</v>
      </c>
      <c r="M1496" s="21" t="s">
        <v>350</v>
      </c>
      <c r="N1496" s="23" t="s">
        <v>2188</v>
      </c>
      <c r="O1496" s="22" t="s">
        <v>2189</v>
      </c>
      <c r="P1496" s="22" t="s">
        <v>2190</v>
      </c>
      <c r="Q1496" s="23" t="s">
        <v>2193</v>
      </c>
      <c r="R1496" s="22" t="s">
        <v>2194</v>
      </c>
      <c r="S1496" s="21" t="s">
        <v>279</v>
      </c>
      <c r="T1496" s="23" t="s">
        <v>2195</v>
      </c>
      <c r="U1496" s="24" t="s">
        <v>17</v>
      </c>
      <c r="V1496" s="23">
        <v>200</v>
      </c>
      <c r="W1496" s="25">
        <v>1177750.9499999993</v>
      </c>
      <c r="X1496" s="25">
        <v>1344255.9999999995</v>
      </c>
      <c r="Y1496" s="25">
        <v>1543109.1700000002</v>
      </c>
      <c r="Z1496" s="25">
        <v>1497763.82</v>
      </c>
      <c r="AA1496" s="25">
        <v>1700577.1800000004</v>
      </c>
      <c r="AB1496" s="25">
        <v>2032605.73</v>
      </c>
      <c r="AC1496" s="26">
        <v>45152.505756550927</v>
      </c>
      <c r="AD1496" s="27">
        <f>ROW()</f>
        <v>1496</v>
      </c>
      <c r="AE1496" s="27">
        <f>1</f>
        <v>1</v>
      </c>
      <c r="AF1496" s="27">
        <f>SUBTOTAL(109,Tbl_NGF_Data[[#This Row],[Counter]])</f>
        <v>1</v>
      </c>
    </row>
    <row r="1497" spans="2:32" ht="45" x14ac:dyDescent="0.25">
      <c r="B1497" s="21" t="s">
        <v>245</v>
      </c>
      <c r="C1497" s="22" t="s">
        <v>2056</v>
      </c>
      <c r="D1497" s="23">
        <v>7</v>
      </c>
      <c r="E1497" s="22" t="s">
        <v>245</v>
      </c>
      <c r="F1497" s="23">
        <v>7</v>
      </c>
      <c r="G1497" s="22" t="s">
        <v>2056</v>
      </c>
      <c r="H1497" s="22" t="s">
        <v>1327</v>
      </c>
      <c r="I1497" s="23">
        <v>1</v>
      </c>
      <c r="J1497" s="23">
        <v>242</v>
      </c>
      <c r="K1497" s="23" t="s">
        <v>2186</v>
      </c>
      <c r="L1497" s="22" t="s">
        <v>2187</v>
      </c>
      <c r="M1497" s="21" t="s">
        <v>350</v>
      </c>
      <c r="N1497" s="23" t="s">
        <v>2188</v>
      </c>
      <c r="O1497" s="22" t="s">
        <v>2189</v>
      </c>
      <c r="P1497" s="22" t="s">
        <v>2190</v>
      </c>
      <c r="Q1497" s="23" t="s">
        <v>2193</v>
      </c>
      <c r="R1497" s="22" t="s">
        <v>2194</v>
      </c>
      <c r="S1497" s="21" t="s">
        <v>279</v>
      </c>
      <c r="T1497" s="23" t="s">
        <v>2195</v>
      </c>
      <c r="U1497" s="24" t="s">
        <v>18</v>
      </c>
      <c r="V1497" s="23">
        <v>220</v>
      </c>
      <c r="W1497" s="25">
        <v>129284.05000000075</v>
      </c>
      <c r="X1497" s="25">
        <v>112779.00000000047</v>
      </c>
      <c r="Y1497" s="25">
        <v>463925.82999999984</v>
      </c>
      <c r="Z1497" s="25">
        <v>760021.17999999993</v>
      </c>
      <c r="AA1497" s="25">
        <v>506457.8199999996</v>
      </c>
      <c r="AB1497" s="25">
        <v>284429.27</v>
      </c>
      <c r="AC1497" s="26">
        <v>45152.505756550927</v>
      </c>
      <c r="AD1497" s="27">
        <f>ROW()</f>
        <v>1497</v>
      </c>
      <c r="AE1497" s="27">
        <f>1</f>
        <v>1</v>
      </c>
      <c r="AF1497" s="27">
        <f>SUBTOTAL(109,Tbl_NGF_Data[[#This Row],[Counter]])</f>
        <v>1</v>
      </c>
    </row>
    <row r="1498" spans="2:32" ht="45" x14ac:dyDescent="0.25">
      <c r="B1498" s="21" t="s">
        <v>245</v>
      </c>
      <c r="C1498" s="22" t="s">
        <v>2056</v>
      </c>
      <c r="D1498" s="23">
        <v>7</v>
      </c>
      <c r="E1498" s="22" t="s">
        <v>245</v>
      </c>
      <c r="F1498" s="23">
        <v>7</v>
      </c>
      <c r="G1498" s="22" t="s">
        <v>2056</v>
      </c>
      <c r="H1498" s="22" t="s">
        <v>1327</v>
      </c>
      <c r="I1498" s="23">
        <v>1</v>
      </c>
      <c r="J1498" s="23">
        <v>242</v>
      </c>
      <c r="K1498" s="23" t="s">
        <v>2186</v>
      </c>
      <c r="L1498" s="22" t="s">
        <v>2187</v>
      </c>
      <c r="M1498" s="21" t="s">
        <v>350</v>
      </c>
      <c r="N1498" s="23" t="s">
        <v>2188</v>
      </c>
      <c r="O1498" s="22" t="s">
        <v>2189</v>
      </c>
      <c r="P1498" s="22" t="s">
        <v>2190</v>
      </c>
      <c r="Q1498" s="23" t="s">
        <v>2193</v>
      </c>
      <c r="R1498" s="22" t="s">
        <v>2194</v>
      </c>
      <c r="S1498" s="21" t="s">
        <v>279</v>
      </c>
      <c r="T1498" s="23" t="s">
        <v>2195</v>
      </c>
      <c r="U1498" s="24" t="s">
        <v>19</v>
      </c>
      <c r="V1498" s="23">
        <v>500</v>
      </c>
      <c r="W1498" s="25">
        <v>1124721.6000000003</v>
      </c>
      <c r="X1498" s="25">
        <v>1259976.5399999996</v>
      </c>
      <c r="Y1498" s="25">
        <v>1698676.2899999998</v>
      </c>
      <c r="Z1498" s="25">
        <v>1272737.18</v>
      </c>
      <c r="AA1498" s="25">
        <v>1858644.3699999999</v>
      </c>
      <c r="AB1498" s="25">
        <v>1888643.44</v>
      </c>
      <c r="AC1498" s="26">
        <v>45152.505756550927</v>
      </c>
      <c r="AD1498" s="27">
        <f>ROW()</f>
        <v>1498</v>
      </c>
      <c r="AE1498" s="27">
        <f>1</f>
        <v>1</v>
      </c>
      <c r="AF1498" s="27">
        <f>SUBTOTAL(109,Tbl_NGF_Data[[#This Row],[Counter]])</f>
        <v>1</v>
      </c>
    </row>
    <row r="1499" spans="2:32" ht="45" x14ac:dyDescent="0.25">
      <c r="B1499" s="21" t="s">
        <v>245</v>
      </c>
      <c r="C1499" s="22" t="s">
        <v>2056</v>
      </c>
      <c r="D1499" s="23">
        <v>7</v>
      </c>
      <c r="E1499" s="22" t="s">
        <v>245</v>
      </c>
      <c r="F1499" s="23">
        <v>7</v>
      </c>
      <c r="G1499" s="22" t="s">
        <v>2056</v>
      </c>
      <c r="H1499" s="22" t="s">
        <v>1327</v>
      </c>
      <c r="I1499" s="23">
        <v>1</v>
      </c>
      <c r="J1499" s="23">
        <v>242</v>
      </c>
      <c r="K1499" s="23" t="s">
        <v>2186</v>
      </c>
      <c r="L1499" s="22" t="s">
        <v>2187</v>
      </c>
      <c r="M1499" s="21" t="s">
        <v>350</v>
      </c>
      <c r="N1499" s="23" t="s">
        <v>2188</v>
      </c>
      <c r="O1499" s="22" t="s">
        <v>2189</v>
      </c>
      <c r="P1499" s="22" t="s">
        <v>2190</v>
      </c>
      <c r="Q1499" s="23" t="s">
        <v>2196</v>
      </c>
      <c r="R1499" s="22" t="s">
        <v>2197</v>
      </c>
      <c r="S1499" s="21" t="s">
        <v>280</v>
      </c>
      <c r="T1499" s="23" t="s">
        <v>2198</v>
      </c>
      <c r="U1499" s="24" t="s">
        <v>15</v>
      </c>
      <c r="V1499" s="23">
        <v>100</v>
      </c>
      <c r="W1499" s="25">
        <v>218318.87</v>
      </c>
      <c r="X1499" s="25">
        <v>363995.41</v>
      </c>
      <c r="Y1499" s="25">
        <v>201107.26</v>
      </c>
      <c r="Z1499" s="25">
        <v>319622.44</v>
      </c>
      <c r="AA1499" s="25">
        <v>468064</v>
      </c>
      <c r="AB1499" s="25">
        <v>543971.93000000005</v>
      </c>
      <c r="AC1499" s="26">
        <v>45152.505756550927</v>
      </c>
      <c r="AD1499" s="27">
        <f>ROW()</f>
        <v>1499</v>
      </c>
      <c r="AE1499" s="27">
        <f>1</f>
        <v>1</v>
      </c>
      <c r="AF1499" s="27">
        <f>SUBTOTAL(109,Tbl_NGF_Data[[#This Row],[Counter]])</f>
        <v>1</v>
      </c>
    </row>
    <row r="1500" spans="2:32" ht="45" x14ac:dyDescent="0.25">
      <c r="B1500" s="21" t="s">
        <v>245</v>
      </c>
      <c r="C1500" s="22" t="s">
        <v>2056</v>
      </c>
      <c r="D1500" s="23">
        <v>7</v>
      </c>
      <c r="E1500" s="22" t="s">
        <v>245</v>
      </c>
      <c r="F1500" s="23">
        <v>7</v>
      </c>
      <c r="G1500" s="22" t="s">
        <v>2056</v>
      </c>
      <c r="H1500" s="22" t="s">
        <v>1327</v>
      </c>
      <c r="I1500" s="23">
        <v>1</v>
      </c>
      <c r="J1500" s="23">
        <v>242</v>
      </c>
      <c r="K1500" s="23" t="s">
        <v>2186</v>
      </c>
      <c r="L1500" s="22" t="s">
        <v>2187</v>
      </c>
      <c r="M1500" s="21" t="s">
        <v>350</v>
      </c>
      <c r="N1500" s="23" t="s">
        <v>2188</v>
      </c>
      <c r="O1500" s="22" t="s">
        <v>2189</v>
      </c>
      <c r="P1500" s="22" t="s">
        <v>2190</v>
      </c>
      <c r="Q1500" s="23" t="s">
        <v>2196</v>
      </c>
      <c r="R1500" s="22" t="s">
        <v>2197</v>
      </c>
      <c r="S1500" s="21" t="s">
        <v>280</v>
      </c>
      <c r="T1500" s="23" t="s">
        <v>2198</v>
      </c>
      <c r="U1500" s="24" t="s">
        <v>16</v>
      </c>
      <c r="V1500" s="23">
        <v>135</v>
      </c>
      <c r="W1500" s="25">
        <v>1266874</v>
      </c>
      <c r="X1500" s="25">
        <v>1343583</v>
      </c>
      <c r="Y1500" s="25">
        <v>1743583</v>
      </c>
      <c r="Z1500" s="25">
        <v>1540083</v>
      </c>
      <c r="AA1500" s="25">
        <v>1576083</v>
      </c>
      <c r="AB1500" s="25">
        <v>1458583</v>
      </c>
      <c r="AC1500" s="26">
        <v>45152.505756550927</v>
      </c>
      <c r="AD1500" s="27">
        <f>ROW()</f>
        <v>1500</v>
      </c>
      <c r="AE1500" s="27">
        <f>1</f>
        <v>1</v>
      </c>
      <c r="AF1500" s="27">
        <f>SUBTOTAL(109,Tbl_NGF_Data[[#This Row],[Counter]])</f>
        <v>1</v>
      </c>
    </row>
    <row r="1501" spans="2:32" ht="45" x14ac:dyDescent="0.25">
      <c r="B1501" s="21" t="s">
        <v>245</v>
      </c>
      <c r="C1501" s="22" t="s">
        <v>2056</v>
      </c>
      <c r="D1501" s="23">
        <v>7</v>
      </c>
      <c r="E1501" s="22" t="s">
        <v>245</v>
      </c>
      <c r="F1501" s="23">
        <v>7</v>
      </c>
      <c r="G1501" s="22" t="s">
        <v>2056</v>
      </c>
      <c r="H1501" s="22" t="s">
        <v>1327</v>
      </c>
      <c r="I1501" s="23">
        <v>1</v>
      </c>
      <c r="J1501" s="23">
        <v>242</v>
      </c>
      <c r="K1501" s="23" t="s">
        <v>2186</v>
      </c>
      <c r="L1501" s="22" t="s">
        <v>2187</v>
      </c>
      <c r="M1501" s="21" t="s">
        <v>350</v>
      </c>
      <c r="N1501" s="23" t="s">
        <v>2188</v>
      </c>
      <c r="O1501" s="22" t="s">
        <v>2189</v>
      </c>
      <c r="P1501" s="22" t="s">
        <v>2190</v>
      </c>
      <c r="Q1501" s="23" t="s">
        <v>2196</v>
      </c>
      <c r="R1501" s="22" t="s">
        <v>2197</v>
      </c>
      <c r="S1501" s="21" t="s">
        <v>280</v>
      </c>
      <c r="T1501" s="23" t="s">
        <v>2198</v>
      </c>
      <c r="U1501" s="24" t="s">
        <v>66</v>
      </c>
      <c r="V1501" s="23">
        <v>137</v>
      </c>
      <c r="W1501" s="25">
        <v>1741390</v>
      </c>
      <c r="X1501" s="25">
        <v>1537479</v>
      </c>
      <c r="Y1501" s="25">
        <v>1449597.29</v>
      </c>
      <c r="Z1501" s="25">
        <v>1000000</v>
      </c>
      <c r="AA1501" s="25">
        <v>1000000</v>
      </c>
      <c r="AB1501" s="25">
        <v>1000000</v>
      </c>
      <c r="AC1501" s="26">
        <v>45152.505756550927</v>
      </c>
      <c r="AD1501" s="27">
        <f>ROW()</f>
        <v>1501</v>
      </c>
      <c r="AE1501" s="27">
        <f>1</f>
        <v>1</v>
      </c>
      <c r="AF1501" s="27">
        <f>SUBTOTAL(109,Tbl_NGF_Data[[#This Row],[Counter]])</f>
        <v>1</v>
      </c>
    </row>
    <row r="1502" spans="2:32" ht="45" x14ac:dyDescent="0.25">
      <c r="B1502" s="21" t="s">
        <v>245</v>
      </c>
      <c r="C1502" s="22" t="s">
        <v>2056</v>
      </c>
      <c r="D1502" s="23">
        <v>7</v>
      </c>
      <c r="E1502" s="22" t="s">
        <v>245</v>
      </c>
      <c r="F1502" s="23">
        <v>7</v>
      </c>
      <c r="G1502" s="22" t="s">
        <v>2056</v>
      </c>
      <c r="H1502" s="22" t="s">
        <v>1327</v>
      </c>
      <c r="I1502" s="23">
        <v>1</v>
      </c>
      <c r="J1502" s="23">
        <v>242</v>
      </c>
      <c r="K1502" s="23" t="s">
        <v>2186</v>
      </c>
      <c r="L1502" s="22" t="s">
        <v>2187</v>
      </c>
      <c r="M1502" s="21" t="s">
        <v>350</v>
      </c>
      <c r="N1502" s="23" t="s">
        <v>2188</v>
      </c>
      <c r="O1502" s="22" t="s">
        <v>2189</v>
      </c>
      <c r="P1502" s="22" t="s">
        <v>2190</v>
      </c>
      <c r="Q1502" s="23" t="s">
        <v>2196</v>
      </c>
      <c r="R1502" s="22" t="s">
        <v>2197</v>
      </c>
      <c r="S1502" s="21" t="s">
        <v>280</v>
      </c>
      <c r="T1502" s="23" t="s">
        <v>2198</v>
      </c>
      <c r="U1502" s="24" t="s">
        <v>17</v>
      </c>
      <c r="V1502" s="23">
        <v>200</v>
      </c>
      <c r="W1502" s="25">
        <v>939442.37000000011</v>
      </c>
      <c r="X1502" s="25">
        <v>1018683.8700000001</v>
      </c>
      <c r="Y1502" s="25">
        <v>1210932.83</v>
      </c>
      <c r="Z1502" s="25">
        <v>450761.3899999999</v>
      </c>
      <c r="AA1502" s="25">
        <v>595608.03</v>
      </c>
      <c r="AB1502" s="25">
        <v>893370.9</v>
      </c>
      <c r="AC1502" s="26">
        <v>45152.505756550927</v>
      </c>
      <c r="AD1502" s="27">
        <f>ROW()</f>
        <v>1502</v>
      </c>
      <c r="AE1502" s="27">
        <f>1</f>
        <v>1</v>
      </c>
      <c r="AF1502" s="27">
        <f>SUBTOTAL(109,Tbl_NGF_Data[[#This Row],[Counter]])</f>
        <v>1</v>
      </c>
    </row>
    <row r="1503" spans="2:32" ht="45" x14ac:dyDescent="0.25">
      <c r="B1503" s="21" t="s">
        <v>245</v>
      </c>
      <c r="C1503" s="22" t="s">
        <v>2056</v>
      </c>
      <c r="D1503" s="23">
        <v>7</v>
      </c>
      <c r="E1503" s="22" t="s">
        <v>245</v>
      </c>
      <c r="F1503" s="23">
        <v>7</v>
      </c>
      <c r="G1503" s="22" t="s">
        <v>2056</v>
      </c>
      <c r="H1503" s="22" t="s">
        <v>1327</v>
      </c>
      <c r="I1503" s="23">
        <v>1</v>
      </c>
      <c r="J1503" s="23">
        <v>242</v>
      </c>
      <c r="K1503" s="23" t="s">
        <v>2186</v>
      </c>
      <c r="L1503" s="22" t="s">
        <v>2187</v>
      </c>
      <c r="M1503" s="21" t="s">
        <v>350</v>
      </c>
      <c r="N1503" s="23" t="s">
        <v>2188</v>
      </c>
      <c r="O1503" s="22" t="s">
        <v>2189</v>
      </c>
      <c r="P1503" s="22" t="s">
        <v>2190</v>
      </c>
      <c r="Q1503" s="23" t="s">
        <v>2196</v>
      </c>
      <c r="R1503" s="22" t="s">
        <v>2197</v>
      </c>
      <c r="S1503" s="21" t="s">
        <v>280</v>
      </c>
      <c r="T1503" s="23" t="s">
        <v>2198</v>
      </c>
      <c r="U1503" s="24" t="s">
        <v>97</v>
      </c>
      <c r="V1503" s="23">
        <v>205</v>
      </c>
      <c r="W1503" s="25">
        <v>203910.96000000002</v>
      </c>
      <c r="X1503" s="25">
        <v>87882</v>
      </c>
      <c r="Y1503" s="25">
        <v>0</v>
      </c>
      <c r="Z1503" s="25">
        <v>0</v>
      </c>
      <c r="AA1503" s="25">
        <v>0</v>
      </c>
      <c r="AB1503" s="25">
        <v>0</v>
      </c>
      <c r="AC1503" s="26">
        <v>45152.505756550927</v>
      </c>
      <c r="AD1503" s="27">
        <f>ROW()</f>
        <v>1503</v>
      </c>
      <c r="AE1503" s="27">
        <f>1</f>
        <v>1</v>
      </c>
      <c r="AF1503" s="27">
        <f>SUBTOTAL(109,Tbl_NGF_Data[[#This Row],[Counter]])</f>
        <v>1</v>
      </c>
    </row>
    <row r="1504" spans="2:32" ht="45" x14ac:dyDescent="0.25">
      <c r="B1504" s="21" t="s">
        <v>245</v>
      </c>
      <c r="C1504" s="22" t="s">
        <v>2056</v>
      </c>
      <c r="D1504" s="23">
        <v>7</v>
      </c>
      <c r="E1504" s="22" t="s">
        <v>245</v>
      </c>
      <c r="F1504" s="23">
        <v>7</v>
      </c>
      <c r="G1504" s="22" t="s">
        <v>2056</v>
      </c>
      <c r="H1504" s="22" t="s">
        <v>1327</v>
      </c>
      <c r="I1504" s="23">
        <v>1</v>
      </c>
      <c r="J1504" s="23">
        <v>242</v>
      </c>
      <c r="K1504" s="23" t="s">
        <v>2186</v>
      </c>
      <c r="L1504" s="22" t="s">
        <v>2187</v>
      </c>
      <c r="M1504" s="21" t="s">
        <v>350</v>
      </c>
      <c r="N1504" s="23" t="s">
        <v>2188</v>
      </c>
      <c r="O1504" s="22" t="s">
        <v>2189</v>
      </c>
      <c r="P1504" s="22" t="s">
        <v>2190</v>
      </c>
      <c r="Q1504" s="23" t="s">
        <v>2196</v>
      </c>
      <c r="R1504" s="22" t="s">
        <v>2197</v>
      </c>
      <c r="S1504" s="21" t="s">
        <v>280</v>
      </c>
      <c r="T1504" s="23" t="s">
        <v>2198</v>
      </c>
      <c r="U1504" s="24" t="s">
        <v>18</v>
      </c>
      <c r="V1504" s="23">
        <v>220</v>
      </c>
      <c r="W1504" s="25">
        <v>327431.62999999989</v>
      </c>
      <c r="X1504" s="25">
        <v>324899.12999999989</v>
      </c>
      <c r="Y1504" s="25">
        <v>532650.16999999993</v>
      </c>
      <c r="Z1504" s="25">
        <v>1089321.6100000001</v>
      </c>
      <c r="AA1504" s="25">
        <v>980474.97</v>
      </c>
      <c r="AB1504" s="25">
        <v>565212.1</v>
      </c>
      <c r="AC1504" s="26">
        <v>45152.505756550927</v>
      </c>
      <c r="AD1504" s="27">
        <f>ROW()</f>
        <v>1504</v>
      </c>
      <c r="AE1504" s="27">
        <f>1</f>
        <v>1</v>
      </c>
      <c r="AF1504" s="27">
        <f>SUBTOTAL(109,Tbl_NGF_Data[[#This Row],[Counter]])</f>
        <v>1</v>
      </c>
    </row>
    <row r="1505" spans="2:32" ht="45" x14ac:dyDescent="0.25">
      <c r="B1505" s="21" t="s">
        <v>245</v>
      </c>
      <c r="C1505" s="22" t="s">
        <v>2056</v>
      </c>
      <c r="D1505" s="23">
        <v>7</v>
      </c>
      <c r="E1505" s="22" t="s">
        <v>245</v>
      </c>
      <c r="F1505" s="23">
        <v>7</v>
      </c>
      <c r="G1505" s="22" t="s">
        <v>2056</v>
      </c>
      <c r="H1505" s="22" t="s">
        <v>1327</v>
      </c>
      <c r="I1505" s="23">
        <v>1</v>
      </c>
      <c r="J1505" s="23">
        <v>242</v>
      </c>
      <c r="K1505" s="23" t="s">
        <v>2186</v>
      </c>
      <c r="L1505" s="22" t="s">
        <v>2187</v>
      </c>
      <c r="M1505" s="21" t="s">
        <v>350</v>
      </c>
      <c r="N1505" s="23" t="s">
        <v>2188</v>
      </c>
      <c r="O1505" s="22" t="s">
        <v>2189</v>
      </c>
      <c r="P1505" s="22" t="s">
        <v>2190</v>
      </c>
      <c r="Q1505" s="23" t="s">
        <v>2196</v>
      </c>
      <c r="R1505" s="22" t="s">
        <v>2197</v>
      </c>
      <c r="S1505" s="21" t="s">
        <v>280</v>
      </c>
      <c r="T1505" s="23" t="s">
        <v>2198</v>
      </c>
      <c r="U1505" s="24" t="s">
        <v>67</v>
      </c>
      <c r="V1505" s="23">
        <v>222</v>
      </c>
      <c r="W1505" s="25">
        <v>1537479.04</v>
      </c>
      <c r="X1505" s="25">
        <v>1449597</v>
      </c>
      <c r="Y1505" s="25">
        <v>1449597.29</v>
      </c>
      <c r="Z1505" s="25">
        <v>1000000</v>
      </c>
      <c r="AA1505" s="25">
        <v>1000000</v>
      </c>
      <c r="AB1505" s="25">
        <v>1000000</v>
      </c>
      <c r="AC1505" s="26">
        <v>45152.505756550927</v>
      </c>
      <c r="AD1505" s="27">
        <f>ROW()</f>
        <v>1505</v>
      </c>
      <c r="AE1505" s="27">
        <f>1</f>
        <v>1</v>
      </c>
      <c r="AF1505" s="27">
        <f>SUBTOTAL(109,Tbl_NGF_Data[[#This Row],[Counter]])</f>
        <v>1</v>
      </c>
    </row>
    <row r="1506" spans="2:32" ht="45" x14ac:dyDescent="0.25">
      <c r="B1506" s="21" t="s">
        <v>245</v>
      </c>
      <c r="C1506" s="22" t="s">
        <v>2056</v>
      </c>
      <c r="D1506" s="23">
        <v>7</v>
      </c>
      <c r="E1506" s="22" t="s">
        <v>245</v>
      </c>
      <c r="F1506" s="23">
        <v>7</v>
      </c>
      <c r="G1506" s="22" t="s">
        <v>2056</v>
      </c>
      <c r="H1506" s="22" t="s">
        <v>1327</v>
      </c>
      <c r="I1506" s="23">
        <v>1</v>
      </c>
      <c r="J1506" s="23">
        <v>242</v>
      </c>
      <c r="K1506" s="23" t="s">
        <v>2186</v>
      </c>
      <c r="L1506" s="22" t="s">
        <v>2187</v>
      </c>
      <c r="M1506" s="21" t="s">
        <v>350</v>
      </c>
      <c r="N1506" s="23" t="s">
        <v>2188</v>
      </c>
      <c r="O1506" s="22" t="s">
        <v>2189</v>
      </c>
      <c r="P1506" s="22" t="s">
        <v>2190</v>
      </c>
      <c r="Q1506" s="23" t="s">
        <v>2196</v>
      </c>
      <c r="R1506" s="22" t="s">
        <v>2197</v>
      </c>
      <c r="S1506" s="21" t="s">
        <v>280</v>
      </c>
      <c r="T1506" s="23" t="s">
        <v>2198</v>
      </c>
      <c r="U1506" s="24" t="s">
        <v>19</v>
      </c>
      <c r="V1506" s="23">
        <v>500</v>
      </c>
      <c r="W1506" s="25">
        <v>1235429.08</v>
      </c>
      <c r="X1506" s="25">
        <v>1252242.4099999999</v>
      </c>
      <c r="Y1506" s="25">
        <v>1048044.6799999999</v>
      </c>
      <c r="Z1506" s="25">
        <v>492776.57</v>
      </c>
      <c r="AA1506" s="25">
        <v>641549.59</v>
      </c>
      <c r="AB1506" s="25">
        <v>934278.83</v>
      </c>
      <c r="AC1506" s="26">
        <v>45152.505756550927</v>
      </c>
      <c r="AD1506" s="27">
        <f>ROW()</f>
        <v>1506</v>
      </c>
      <c r="AE1506" s="27">
        <f>1</f>
        <v>1</v>
      </c>
      <c r="AF1506" s="27">
        <f>SUBTOTAL(109,Tbl_NGF_Data[[#This Row],[Counter]])</f>
        <v>1</v>
      </c>
    </row>
    <row r="1507" spans="2:32" ht="45" x14ac:dyDescent="0.25">
      <c r="B1507" s="21" t="s">
        <v>245</v>
      </c>
      <c r="C1507" s="22" t="s">
        <v>2056</v>
      </c>
      <c r="D1507" s="23">
        <v>7</v>
      </c>
      <c r="E1507" s="22" t="s">
        <v>245</v>
      </c>
      <c r="F1507" s="23">
        <v>7</v>
      </c>
      <c r="G1507" s="22" t="s">
        <v>2056</v>
      </c>
      <c r="H1507" s="22" t="s">
        <v>1327</v>
      </c>
      <c r="I1507" s="23">
        <v>1</v>
      </c>
      <c r="J1507" s="23">
        <v>242</v>
      </c>
      <c r="K1507" s="23" t="s">
        <v>2186</v>
      </c>
      <c r="L1507" s="22" t="s">
        <v>2187</v>
      </c>
      <c r="M1507" s="21" t="s">
        <v>350</v>
      </c>
      <c r="N1507" s="23" t="s">
        <v>2188</v>
      </c>
      <c r="O1507" s="22" t="s">
        <v>2189</v>
      </c>
      <c r="P1507" s="22" t="s">
        <v>2190</v>
      </c>
      <c r="Q1507" s="23" t="s">
        <v>2199</v>
      </c>
      <c r="R1507" s="22" t="s">
        <v>2200</v>
      </c>
      <c r="S1507" s="21" t="s">
        <v>281</v>
      </c>
      <c r="T1507" s="23" t="s">
        <v>2201</v>
      </c>
      <c r="U1507" s="24" t="s">
        <v>15</v>
      </c>
      <c r="V1507" s="23">
        <v>100</v>
      </c>
      <c r="W1507" s="25">
        <v>42325.61</v>
      </c>
      <c r="X1507" s="25">
        <v>57702.220000000008</v>
      </c>
      <c r="Y1507" s="25">
        <v>155017.34</v>
      </c>
      <c r="Z1507" s="25">
        <v>253755.1</v>
      </c>
      <c r="AA1507" s="25">
        <v>331257.23</v>
      </c>
      <c r="AB1507" s="25">
        <v>490192.74</v>
      </c>
      <c r="AC1507" s="26">
        <v>45152.505756550927</v>
      </c>
      <c r="AD1507" s="27">
        <f>ROW()</f>
        <v>1507</v>
      </c>
      <c r="AE1507" s="27">
        <f>1</f>
        <v>1</v>
      </c>
      <c r="AF1507" s="27">
        <f>SUBTOTAL(109,Tbl_NGF_Data[[#This Row],[Counter]])</f>
        <v>1</v>
      </c>
    </row>
    <row r="1508" spans="2:32" ht="45" x14ac:dyDescent="0.25">
      <c r="B1508" s="21" t="s">
        <v>245</v>
      </c>
      <c r="C1508" s="22" t="s">
        <v>2056</v>
      </c>
      <c r="D1508" s="23">
        <v>7</v>
      </c>
      <c r="E1508" s="22" t="s">
        <v>245</v>
      </c>
      <c r="F1508" s="23">
        <v>7</v>
      </c>
      <c r="G1508" s="22" t="s">
        <v>2056</v>
      </c>
      <c r="H1508" s="22" t="s">
        <v>1327</v>
      </c>
      <c r="I1508" s="23">
        <v>1</v>
      </c>
      <c r="J1508" s="23">
        <v>242</v>
      </c>
      <c r="K1508" s="23" t="s">
        <v>2186</v>
      </c>
      <c r="L1508" s="22" t="s">
        <v>2187</v>
      </c>
      <c r="M1508" s="21" t="s">
        <v>350</v>
      </c>
      <c r="N1508" s="23" t="s">
        <v>2188</v>
      </c>
      <c r="O1508" s="22" t="s">
        <v>2189</v>
      </c>
      <c r="P1508" s="22" t="s">
        <v>2190</v>
      </c>
      <c r="Q1508" s="23" t="s">
        <v>2199</v>
      </c>
      <c r="R1508" s="22" t="s">
        <v>2200</v>
      </c>
      <c r="S1508" s="21" t="s">
        <v>281</v>
      </c>
      <c r="T1508" s="23" t="s">
        <v>2201</v>
      </c>
      <c r="U1508" s="24" t="s">
        <v>16</v>
      </c>
      <c r="V1508" s="23">
        <v>135</v>
      </c>
      <c r="W1508" s="25">
        <v>196124</v>
      </c>
      <c r="X1508" s="25">
        <v>196124</v>
      </c>
      <c r="Y1508" s="25">
        <v>196124</v>
      </c>
      <c r="Z1508" s="25">
        <v>196124</v>
      </c>
      <c r="AA1508" s="25">
        <v>196124</v>
      </c>
      <c r="AB1508" s="25">
        <v>196124</v>
      </c>
      <c r="AC1508" s="26">
        <v>45152.505756550927</v>
      </c>
      <c r="AD1508" s="27">
        <f>ROW()</f>
        <v>1508</v>
      </c>
      <c r="AE1508" s="27">
        <f>1</f>
        <v>1</v>
      </c>
      <c r="AF1508" s="27">
        <f>SUBTOTAL(109,Tbl_NGF_Data[[#This Row],[Counter]])</f>
        <v>1</v>
      </c>
    </row>
    <row r="1509" spans="2:32" ht="45" x14ac:dyDescent="0.25">
      <c r="B1509" s="21" t="s">
        <v>245</v>
      </c>
      <c r="C1509" s="22" t="s">
        <v>2056</v>
      </c>
      <c r="D1509" s="23">
        <v>7</v>
      </c>
      <c r="E1509" s="22" t="s">
        <v>245</v>
      </c>
      <c r="F1509" s="23">
        <v>7</v>
      </c>
      <c r="G1509" s="22" t="s">
        <v>2056</v>
      </c>
      <c r="H1509" s="22" t="s">
        <v>1327</v>
      </c>
      <c r="I1509" s="23">
        <v>1</v>
      </c>
      <c r="J1509" s="23">
        <v>242</v>
      </c>
      <c r="K1509" s="23" t="s">
        <v>2186</v>
      </c>
      <c r="L1509" s="22" t="s">
        <v>2187</v>
      </c>
      <c r="M1509" s="21" t="s">
        <v>350</v>
      </c>
      <c r="N1509" s="23" t="s">
        <v>2188</v>
      </c>
      <c r="O1509" s="22" t="s">
        <v>2189</v>
      </c>
      <c r="P1509" s="22" t="s">
        <v>2190</v>
      </c>
      <c r="Q1509" s="23" t="s">
        <v>2199</v>
      </c>
      <c r="R1509" s="22" t="s">
        <v>2200</v>
      </c>
      <c r="S1509" s="21" t="s">
        <v>281</v>
      </c>
      <c r="T1509" s="23" t="s">
        <v>2201</v>
      </c>
      <c r="U1509" s="24" t="s">
        <v>17</v>
      </c>
      <c r="V1509" s="23">
        <v>200</v>
      </c>
      <c r="W1509" s="25">
        <v>90916</v>
      </c>
      <c r="X1509" s="25">
        <v>113204.15999999996</v>
      </c>
      <c r="Y1509" s="25">
        <v>47543.330000000009</v>
      </c>
      <c r="Z1509" s="25">
        <v>71443.12</v>
      </c>
      <c r="AA1509" s="25">
        <v>58129.95</v>
      </c>
      <c r="AB1509" s="25">
        <v>60888.710000000006</v>
      </c>
      <c r="AC1509" s="26">
        <v>45152.505756550927</v>
      </c>
      <c r="AD1509" s="27">
        <f>ROW()</f>
        <v>1509</v>
      </c>
      <c r="AE1509" s="27">
        <f>1</f>
        <v>1</v>
      </c>
      <c r="AF1509" s="27">
        <f>SUBTOTAL(109,Tbl_NGF_Data[[#This Row],[Counter]])</f>
        <v>1</v>
      </c>
    </row>
    <row r="1510" spans="2:32" ht="45" x14ac:dyDescent="0.25">
      <c r="B1510" s="21" t="s">
        <v>245</v>
      </c>
      <c r="C1510" s="22" t="s">
        <v>2056</v>
      </c>
      <c r="D1510" s="23">
        <v>7</v>
      </c>
      <c r="E1510" s="22" t="s">
        <v>245</v>
      </c>
      <c r="F1510" s="23">
        <v>7</v>
      </c>
      <c r="G1510" s="22" t="s">
        <v>2056</v>
      </c>
      <c r="H1510" s="22" t="s">
        <v>1327</v>
      </c>
      <c r="I1510" s="23">
        <v>1</v>
      </c>
      <c r="J1510" s="23">
        <v>242</v>
      </c>
      <c r="K1510" s="23" t="s">
        <v>2186</v>
      </c>
      <c r="L1510" s="22" t="s">
        <v>2187</v>
      </c>
      <c r="M1510" s="21" t="s">
        <v>350</v>
      </c>
      <c r="N1510" s="23" t="s">
        <v>2188</v>
      </c>
      <c r="O1510" s="22" t="s">
        <v>2189</v>
      </c>
      <c r="P1510" s="22" t="s">
        <v>2190</v>
      </c>
      <c r="Q1510" s="23" t="s">
        <v>2199</v>
      </c>
      <c r="R1510" s="22" t="s">
        <v>2200</v>
      </c>
      <c r="S1510" s="21" t="s">
        <v>281</v>
      </c>
      <c r="T1510" s="23" t="s">
        <v>2201</v>
      </c>
      <c r="U1510" s="24" t="s">
        <v>18</v>
      </c>
      <c r="V1510" s="23">
        <v>220</v>
      </c>
      <c r="W1510" s="25">
        <v>105208</v>
      </c>
      <c r="X1510" s="25">
        <v>82919.84000000004</v>
      </c>
      <c r="Y1510" s="25">
        <v>148580.66999999998</v>
      </c>
      <c r="Z1510" s="25">
        <v>124680.88</v>
      </c>
      <c r="AA1510" s="25">
        <v>137994.04999999999</v>
      </c>
      <c r="AB1510" s="25">
        <v>135235.28999999998</v>
      </c>
      <c r="AC1510" s="26">
        <v>45152.505756550927</v>
      </c>
      <c r="AD1510" s="27">
        <f>ROW()</f>
        <v>1510</v>
      </c>
      <c r="AE1510" s="27">
        <f>1</f>
        <v>1</v>
      </c>
      <c r="AF1510" s="27">
        <f>SUBTOTAL(109,Tbl_NGF_Data[[#This Row],[Counter]])</f>
        <v>1</v>
      </c>
    </row>
    <row r="1511" spans="2:32" ht="45" x14ac:dyDescent="0.25">
      <c r="B1511" s="21" t="s">
        <v>245</v>
      </c>
      <c r="C1511" s="22" t="s">
        <v>2056</v>
      </c>
      <c r="D1511" s="23">
        <v>7</v>
      </c>
      <c r="E1511" s="22" t="s">
        <v>245</v>
      </c>
      <c r="F1511" s="23">
        <v>7</v>
      </c>
      <c r="G1511" s="22" t="s">
        <v>2056</v>
      </c>
      <c r="H1511" s="22" t="s">
        <v>1327</v>
      </c>
      <c r="I1511" s="23">
        <v>1</v>
      </c>
      <c r="J1511" s="23">
        <v>242</v>
      </c>
      <c r="K1511" s="23" t="s">
        <v>2186</v>
      </c>
      <c r="L1511" s="22" t="s">
        <v>2187</v>
      </c>
      <c r="M1511" s="21" t="s">
        <v>350</v>
      </c>
      <c r="N1511" s="23" t="s">
        <v>2188</v>
      </c>
      <c r="O1511" s="22" t="s">
        <v>2189</v>
      </c>
      <c r="P1511" s="22" t="s">
        <v>2190</v>
      </c>
      <c r="Q1511" s="23" t="s">
        <v>2199</v>
      </c>
      <c r="R1511" s="22" t="s">
        <v>2200</v>
      </c>
      <c r="S1511" s="21" t="s">
        <v>281</v>
      </c>
      <c r="T1511" s="23" t="s">
        <v>2201</v>
      </c>
      <c r="U1511" s="24" t="s">
        <v>19</v>
      </c>
      <c r="V1511" s="23">
        <v>500</v>
      </c>
      <c r="W1511" s="25">
        <v>102252.58</v>
      </c>
      <c r="X1511" s="25">
        <v>128580.77</v>
      </c>
      <c r="Y1511" s="25">
        <v>155858.44999999998</v>
      </c>
      <c r="Z1511" s="25">
        <v>170180.88</v>
      </c>
      <c r="AA1511" s="25">
        <v>184632.08</v>
      </c>
      <c r="AB1511" s="25">
        <v>219824.22</v>
      </c>
      <c r="AC1511" s="26">
        <v>45152.505756550927</v>
      </c>
      <c r="AD1511" s="27">
        <f>ROW()</f>
        <v>1511</v>
      </c>
      <c r="AE1511" s="27">
        <f>1</f>
        <v>1</v>
      </c>
      <c r="AF1511" s="27">
        <f>SUBTOTAL(109,Tbl_NGF_Data[[#This Row],[Counter]])</f>
        <v>1</v>
      </c>
    </row>
    <row r="1512" spans="2:32" ht="45" x14ac:dyDescent="0.25">
      <c r="B1512" s="21" t="s">
        <v>245</v>
      </c>
      <c r="C1512" s="22" t="s">
        <v>2056</v>
      </c>
      <c r="D1512" s="23">
        <v>7</v>
      </c>
      <c r="E1512" s="22" t="s">
        <v>245</v>
      </c>
      <c r="F1512" s="23">
        <v>7</v>
      </c>
      <c r="G1512" s="22" t="s">
        <v>2056</v>
      </c>
      <c r="H1512" s="22" t="s">
        <v>1327</v>
      </c>
      <c r="I1512" s="23">
        <v>1</v>
      </c>
      <c r="J1512" s="23">
        <v>242</v>
      </c>
      <c r="K1512" s="23" t="s">
        <v>2186</v>
      </c>
      <c r="L1512" s="22" t="s">
        <v>2187</v>
      </c>
      <c r="M1512" s="21" t="s">
        <v>350</v>
      </c>
      <c r="N1512" s="23" t="s">
        <v>2188</v>
      </c>
      <c r="O1512" s="22" t="s">
        <v>2189</v>
      </c>
      <c r="P1512" s="22" t="s">
        <v>2190</v>
      </c>
      <c r="Q1512" s="23" t="s">
        <v>2202</v>
      </c>
      <c r="R1512" s="22" t="s">
        <v>2203</v>
      </c>
      <c r="S1512" s="21" t="s">
        <v>282</v>
      </c>
      <c r="T1512" s="23" t="s">
        <v>2204</v>
      </c>
      <c r="U1512" s="24" t="s">
        <v>15</v>
      </c>
      <c r="V1512" s="23">
        <v>100</v>
      </c>
      <c r="W1512" s="25">
        <v>25526473.16</v>
      </c>
      <c r="X1512" s="25">
        <v>25521218.349999998</v>
      </c>
      <c r="Y1512" s="25">
        <v>30385314.59</v>
      </c>
      <c r="Z1512" s="25">
        <v>35071560.660000004</v>
      </c>
      <c r="AA1512" s="25">
        <v>34653790.739999995</v>
      </c>
      <c r="AB1512" s="25">
        <v>29207558.640000001</v>
      </c>
      <c r="AC1512" s="26">
        <v>45152.505756550927</v>
      </c>
      <c r="AD1512" s="27">
        <f>ROW()</f>
        <v>1512</v>
      </c>
      <c r="AE1512" s="27">
        <f>1</f>
        <v>1</v>
      </c>
      <c r="AF1512" s="27">
        <f>SUBTOTAL(109,Tbl_NGF_Data[[#This Row],[Counter]])</f>
        <v>1</v>
      </c>
    </row>
    <row r="1513" spans="2:32" ht="45" x14ac:dyDescent="0.25">
      <c r="B1513" s="21" t="s">
        <v>245</v>
      </c>
      <c r="C1513" s="22" t="s">
        <v>2056</v>
      </c>
      <c r="D1513" s="23">
        <v>7</v>
      </c>
      <c r="E1513" s="22" t="s">
        <v>245</v>
      </c>
      <c r="F1513" s="23">
        <v>7</v>
      </c>
      <c r="G1513" s="22" t="s">
        <v>2056</v>
      </c>
      <c r="H1513" s="22" t="s">
        <v>1327</v>
      </c>
      <c r="I1513" s="23">
        <v>1</v>
      </c>
      <c r="J1513" s="23">
        <v>242</v>
      </c>
      <c r="K1513" s="23" t="s">
        <v>2186</v>
      </c>
      <c r="L1513" s="22" t="s">
        <v>2187</v>
      </c>
      <c r="M1513" s="21" t="s">
        <v>350</v>
      </c>
      <c r="N1513" s="23" t="s">
        <v>2188</v>
      </c>
      <c r="O1513" s="22" t="s">
        <v>2189</v>
      </c>
      <c r="P1513" s="22" t="s">
        <v>2190</v>
      </c>
      <c r="Q1513" s="23" t="s">
        <v>2202</v>
      </c>
      <c r="R1513" s="22" t="s">
        <v>2203</v>
      </c>
      <c r="S1513" s="21" t="s">
        <v>282</v>
      </c>
      <c r="T1513" s="23" t="s">
        <v>2204</v>
      </c>
      <c r="U1513" s="24" t="s">
        <v>16</v>
      </c>
      <c r="V1513" s="23">
        <v>135</v>
      </c>
      <c r="W1513" s="25">
        <v>59215798</v>
      </c>
      <c r="X1513" s="25">
        <v>60508016</v>
      </c>
      <c r="Y1513" s="25">
        <v>60014016</v>
      </c>
      <c r="Z1513" s="25">
        <v>60958568</v>
      </c>
      <c r="AA1513" s="25">
        <v>63458568</v>
      </c>
      <c r="AB1513" s="25">
        <v>71119270</v>
      </c>
      <c r="AC1513" s="26">
        <v>45152.505756550927</v>
      </c>
      <c r="AD1513" s="27">
        <f>ROW()</f>
        <v>1513</v>
      </c>
      <c r="AE1513" s="27">
        <f>1</f>
        <v>1</v>
      </c>
      <c r="AF1513" s="27">
        <f>SUBTOTAL(109,Tbl_NGF_Data[[#This Row],[Counter]])</f>
        <v>1</v>
      </c>
    </row>
    <row r="1514" spans="2:32" ht="45" x14ac:dyDescent="0.25">
      <c r="B1514" s="21" t="s">
        <v>245</v>
      </c>
      <c r="C1514" s="22" t="s">
        <v>2056</v>
      </c>
      <c r="D1514" s="23">
        <v>7</v>
      </c>
      <c r="E1514" s="22" t="s">
        <v>245</v>
      </c>
      <c r="F1514" s="23">
        <v>7</v>
      </c>
      <c r="G1514" s="22" t="s">
        <v>2056</v>
      </c>
      <c r="H1514" s="22" t="s">
        <v>1327</v>
      </c>
      <c r="I1514" s="23">
        <v>1</v>
      </c>
      <c r="J1514" s="23">
        <v>242</v>
      </c>
      <c r="K1514" s="23" t="s">
        <v>2186</v>
      </c>
      <c r="L1514" s="22" t="s">
        <v>2187</v>
      </c>
      <c r="M1514" s="21" t="s">
        <v>350</v>
      </c>
      <c r="N1514" s="23" t="s">
        <v>2188</v>
      </c>
      <c r="O1514" s="22" t="s">
        <v>2189</v>
      </c>
      <c r="P1514" s="22" t="s">
        <v>2190</v>
      </c>
      <c r="Q1514" s="23" t="s">
        <v>2202</v>
      </c>
      <c r="R1514" s="22" t="s">
        <v>2203</v>
      </c>
      <c r="S1514" s="21" t="s">
        <v>282</v>
      </c>
      <c r="T1514" s="23" t="s">
        <v>2204</v>
      </c>
      <c r="U1514" s="24" t="s">
        <v>66</v>
      </c>
      <c r="V1514" s="23">
        <v>137</v>
      </c>
      <c r="W1514" s="25">
        <v>9183307</v>
      </c>
      <c r="X1514" s="25">
        <v>9183307</v>
      </c>
      <c r="Y1514" s="25">
        <v>7347868.459999999</v>
      </c>
      <c r="Z1514" s="25">
        <v>5742750.1899999995</v>
      </c>
      <c r="AA1514" s="25">
        <v>7803600.1899999995</v>
      </c>
      <c r="AB1514" s="25">
        <v>7803600.1899999995</v>
      </c>
      <c r="AC1514" s="26">
        <v>45152.505756550927</v>
      </c>
      <c r="AD1514" s="27">
        <f>ROW()</f>
        <v>1514</v>
      </c>
      <c r="AE1514" s="27">
        <f>1</f>
        <v>1</v>
      </c>
      <c r="AF1514" s="27">
        <f>SUBTOTAL(109,Tbl_NGF_Data[[#This Row],[Counter]])</f>
        <v>1</v>
      </c>
    </row>
    <row r="1515" spans="2:32" ht="45" x14ac:dyDescent="0.25">
      <c r="B1515" s="21" t="s">
        <v>245</v>
      </c>
      <c r="C1515" s="22" t="s">
        <v>2056</v>
      </c>
      <c r="D1515" s="23">
        <v>7</v>
      </c>
      <c r="E1515" s="22" t="s">
        <v>245</v>
      </c>
      <c r="F1515" s="23">
        <v>7</v>
      </c>
      <c r="G1515" s="22" t="s">
        <v>2056</v>
      </c>
      <c r="H1515" s="22" t="s">
        <v>1327</v>
      </c>
      <c r="I1515" s="23">
        <v>1</v>
      </c>
      <c r="J1515" s="23">
        <v>242</v>
      </c>
      <c r="K1515" s="23" t="s">
        <v>2186</v>
      </c>
      <c r="L1515" s="22" t="s">
        <v>2187</v>
      </c>
      <c r="M1515" s="21" t="s">
        <v>350</v>
      </c>
      <c r="N1515" s="23" t="s">
        <v>2188</v>
      </c>
      <c r="O1515" s="22" t="s">
        <v>2189</v>
      </c>
      <c r="P1515" s="22"/>
      <c r="Q1515" s="23" t="s">
        <v>2202</v>
      </c>
      <c r="R1515" s="22" t="s">
        <v>2203</v>
      </c>
      <c r="S1515" s="21" t="s">
        <v>282</v>
      </c>
      <c r="T1515" s="23" t="s">
        <v>2204</v>
      </c>
      <c r="U1515" s="24" t="s">
        <v>66</v>
      </c>
      <c r="V1515" s="23">
        <v>137</v>
      </c>
      <c r="W1515" s="25">
        <v>0</v>
      </c>
      <c r="X1515" s="25">
        <v>0</v>
      </c>
      <c r="Y1515" s="25">
        <v>0</v>
      </c>
      <c r="Z1515" s="25">
        <v>2061000</v>
      </c>
      <c r="AA1515" s="25">
        <v>0</v>
      </c>
      <c r="AB1515" s="25">
        <v>0</v>
      </c>
      <c r="AC1515" s="26">
        <v>45152.505756550927</v>
      </c>
      <c r="AD1515" s="27">
        <f>ROW()</f>
        <v>1515</v>
      </c>
      <c r="AE1515" s="27">
        <f>1</f>
        <v>1</v>
      </c>
      <c r="AF1515" s="27">
        <f>SUBTOTAL(109,Tbl_NGF_Data[[#This Row],[Counter]])</f>
        <v>1</v>
      </c>
    </row>
    <row r="1516" spans="2:32" ht="45" x14ac:dyDescent="0.25">
      <c r="B1516" s="21" t="s">
        <v>245</v>
      </c>
      <c r="C1516" s="22" t="s">
        <v>2056</v>
      </c>
      <c r="D1516" s="23">
        <v>7</v>
      </c>
      <c r="E1516" s="22" t="s">
        <v>245</v>
      </c>
      <c r="F1516" s="23">
        <v>7</v>
      </c>
      <c r="G1516" s="22" t="s">
        <v>2056</v>
      </c>
      <c r="H1516" s="22" t="s">
        <v>1327</v>
      </c>
      <c r="I1516" s="23">
        <v>1</v>
      </c>
      <c r="J1516" s="23">
        <v>242</v>
      </c>
      <c r="K1516" s="23" t="s">
        <v>2186</v>
      </c>
      <c r="L1516" s="22" t="s">
        <v>2187</v>
      </c>
      <c r="M1516" s="21" t="s">
        <v>350</v>
      </c>
      <c r="N1516" s="23" t="s">
        <v>2188</v>
      </c>
      <c r="O1516" s="22" t="s">
        <v>2189</v>
      </c>
      <c r="P1516" s="22" t="s">
        <v>2190</v>
      </c>
      <c r="Q1516" s="23" t="s">
        <v>2202</v>
      </c>
      <c r="R1516" s="22" t="s">
        <v>2203</v>
      </c>
      <c r="S1516" s="21" t="s">
        <v>282</v>
      </c>
      <c r="T1516" s="23" t="s">
        <v>2204</v>
      </c>
      <c r="U1516" s="24" t="s">
        <v>17</v>
      </c>
      <c r="V1516" s="23">
        <v>200</v>
      </c>
      <c r="W1516" s="25">
        <v>58122528.449999988</v>
      </c>
      <c r="X1516" s="25">
        <v>58873581.060000017</v>
      </c>
      <c r="Y1516" s="25">
        <v>52089640.110000029</v>
      </c>
      <c r="Z1516" s="25">
        <v>50048380.840000011</v>
      </c>
      <c r="AA1516" s="25">
        <v>62285265.910000026</v>
      </c>
      <c r="AB1516" s="25">
        <v>70609644.039999962</v>
      </c>
      <c r="AC1516" s="26">
        <v>45152.505756550927</v>
      </c>
      <c r="AD1516" s="27">
        <f>ROW()</f>
        <v>1516</v>
      </c>
      <c r="AE1516" s="27">
        <f>1</f>
        <v>1</v>
      </c>
      <c r="AF1516" s="27">
        <f>SUBTOTAL(109,Tbl_NGF_Data[[#This Row],[Counter]])</f>
        <v>1</v>
      </c>
    </row>
    <row r="1517" spans="2:32" ht="45" x14ac:dyDescent="0.25">
      <c r="B1517" s="21" t="s">
        <v>245</v>
      </c>
      <c r="C1517" s="22" t="s">
        <v>2056</v>
      </c>
      <c r="D1517" s="23">
        <v>7</v>
      </c>
      <c r="E1517" s="22" t="s">
        <v>245</v>
      </c>
      <c r="F1517" s="23">
        <v>7</v>
      </c>
      <c r="G1517" s="22" t="s">
        <v>2056</v>
      </c>
      <c r="H1517" s="22" t="s">
        <v>1327</v>
      </c>
      <c r="I1517" s="23">
        <v>1</v>
      </c>
      <c r="J1517" s="23">
        <v>242</v>
      </c>
      <c r="K1517" s="23" t="s">
        <v>2186</v>
      </c>
      <c r="L1517" s="22" t="s">
        <v>2187</v>
      </c>
      <c r="M1517" s="21" t="s">
        <v>350</v>
      </c>
      <c r="N1517" s="23" t="s">
        <v>2188</v>
      </c>
      <c r="O1517" s="22" t="s">
        <v>2189</v>
      </c>
      <c r="P1517" s="22" t="s">
        <v>2190</v>
      </c>
      <c r="Q1517" s="23" t="s">
        <v>2202</v>
      </c>
      <c r="R1517" s="22" t="s">
        <v>2203</v>
      </c>
      <c r="S1517" s="21" t="s">
        <v>282</v>
      </c>
      <c r="T1517" s="23" t="s">
        <v>2204</v>
      </c>
      <c r="U1517" s="24" t="s">
        <v>97</v>
      </c>
      <c r="V1517" s="23">
        <v>205</v>
      </c>
      <c r="W1517" s="25">
        <v>0</v>
      </c>
      <c r="X1517" s="25">
        <v>1835439.8300000003</v>
      </c>
      <c r="Y1517" s="25">
        <v>355118.27</v>
      </c>
      <c r="Z1517" s="25">
        <v>150</v>
      </c>
      <c r="AA1517" s="25">
        <v>0</v>
      </c>
      <c r="AB1517" s="25">
        <v>187657.67</v>
      </c>
      <c r="AC1517" s="26">
        <v>45152.505756550927</v>
      </c>
      <c r="AD1517" s="27">
        <f>ROW()</f>
        <v>1517</v>
      </c>
      <c r="AE1517" s="27">
        <f>1</f>
        <v>1</v>
      </c>
      <c r="AF1517" s="27">
        <f>SUBTOTAL(109,Tbl_NGF_Data[[#This Row],[Counter]])</f>
        <v>1</v>
      </c>
    </row>
    <row r="1518" spans="2:32" ht="45" x14ac:dyDescent="0.25">
      <c r="B1518" s="21" t="s">
        <v>245</v>
      </c>
      <c r="C1518" s="22" t="s">
        <v>2056</v>
      </c>
      <c r="D1518" s="23">
        <v>7</v>
      </c>
      <c r="E1518" s="22" t="s">
        <v>245</v>
      </c>
      <c r="F1518" s="23">
        <v>7</v>
      </c>
      <c r="G1518" s="22" t="s">
        <v>2056</v>
      </c>
      <c r="H1518" s="22" t="s">
        <v>1327</v>
      </c>
      <c r="I1518" s="23">
        <v>1</v>
      </c>
      <c r="J1518" s="23">
        <v>242</v>
      </c>
      <c r="K1518" s="23" t="s">
        <v>2186</v>
      </c>
      <c r="L1518" s="22" t="s">
        <v>2187</v>
      </c>
      <c r="M1518" s="21" t="s">
        <v>350</v>
      </c>
      <c r="N1518" s="23" t="s">
        <v>2188</v>
      </c>
      <c r="O1518" s="22" t="s">
        <v>2189</v>
      </c>
      <c r="P1518" s="22" t="s">
        <v>2190</v>
      </c>
      <c r="Q1518" s="23" t="s">
        <v>2202</v>
      </c>
      <c r="R1518" s="22" t="s">
        <v>2203</v>
      </c>
      <c r="S1518" s="21" t="s">
        <v>282</v>
      </c>
      <c r="T1518" s="23" t="s">
        <v>2204</v>
      </c>
      <c r="U1518" s="24" t="s">
        <v>18</v>
      </c>
      <c r="V1518" s="23">
        <v>220</v>
      </c>
      <c r="W1518" s="25">
        <v>1093269.5500000119</v>
      </c>
      <c r="X1518" s="25">
        <v>1634434.9399999827</v>
      </c>
      <c r="Y1518" s="25">
        <v>7924375.8899999708</v>
      </c>
      <c r="Z1518" s="25">
        <v>10910187.159999989</v>
      </c>
      <c r="AA1518" s="25">
        <v>1173302.0899999738</v>
      </c>
      <c r="AB1518" s="25">
        <v>509625.96000003815</v>
      </c>
      <c r="AC1518" s="26">
        <v>45152.505756550927</v>
      </c>
      <c r="AD1518" s="27">
        <f>ROW()</f>
        <v>1518</v>
      </c>
      <c r="AE1518" s="27">
        <f>1</f>
        <v>1</v>
      </c>
      <c r="AF1518" s="27">
        <f>SUBTOTAL(109,Tbl_NGF_Data[[#This Row],[Counter]])</f>
        <v>1</v>
      </c>
    </row>
    <row r="1519" spans="2:32" ht="45" x14ac:dyDescent="0.25">
      <c r="B1519" s="21" t="s">
        <v>245</v>
      </c>
      <c r="C1519" s="22" t="s">
        <v>2056</v>
      </c>
      <c r="D1519" s="23">
        <v>7</v>
      </c>
      <c r="E1519" s="22" t="s">
        <v>245</v>
      </c>
      <c r="F1519" s="23">
        <v>7</v>
      </c>
      <c r="G1519" s="22" t="s">
        <v>2056</v>
      </c>
      <c r="H1519" s="22" t="s">
        <v>1327</v>
      </c>
      <c r="I1519" s="23">
        <v>1</v>
      </c>
      <c r="J1519" s="23">
        <v>242</v>
      </c>
      <c r="K1519" s="23" t="s">
        <v>2186</v>
      </c>
      <c r="L1519" s="22" t="s">
        <v>2187</v>
      </c>
      <c r="M1519" s="21" t="s">
        <v>350</v>
      </c>
      <c r="N1519" s="23" t="s">
        <v>2188</v>
      </c>
      <c r="O1519" s="22" t="s">
        <v>2189</v>
      </c>
      <c r="P1519" s="22" t="s">
        <v>2190</v>
      </c>
      <c r="Q1519" s="23" t="s">
        <v>2202</v>
      </c>
      <c r="R1519" s="22" t="s">
        <v>2203</v>
      </c>
      <c r="S1519" s="21" t="s">
        <v>282</v>
      </c>
      <c r="T1519" s="23" t="s">
        <v>2204</v>
      </c>
      <c r="U1519" s="24" t="s">
        <v>67</v>
      </c>
      <c r="V1519" s="23">
        <v>222</v>
      </c>
      <c r="W1519" s="25">
        <v>9183307</v>
      </c>
      <c r="X1519" s="25">
        <v>7347867.1699999999</v>
      </c>
      <c r="Y1519" s="25">
        <v>6992750.1899999995</v>
      </c>
      <c r="Z1519" s="25">
        <v>5742600.1899999995</v>
      </c>
      <c r="AA1519" s="25">
        <v>7803600.1899999995</v>
      </c>
      <c r="AB1519" s="25">
        <v>7615942.5199999996</v>
      </c>
      <c r="AC1519" s="26">
        <v>45152.505756550927</v>
      </c>
      <c r="AD1519" s="27">
        <f>ROW()</f>
        <v>1519</v>
      </c>
      <c r="AE1519" s="27">
        <f>1</f>
        <v>1</v>
      </c>
      <c r="AF1519" s="27">
        <f>SUBTOTAL(109,Tbl_NGF_Data[[#This Row],[Counter]])</f>
        <v>1</v>
      </c>
    </row>
    <row r="1520" spans="2:32" ht="45" x14ac:dyDescent="0.25">
      <c r="B1520" s="21" t="s">
        <v>245</v>
      </c>
      <c r="C1520" s="22" t="s">
        <v>2056</v>
      </c>
      <c r="D1520" s="23">
        <v>7</v>
      </c>
      <c r="E1520" s="22" t="s">
        <v>245</v>
      </c>
      <c r="F1520" s="23">
        <v>7</v>
      </c>
      <c r="G1520" s="22" t="s">
        <v>2056</v>
      </c>
      <c r="H1520" s="22" t="s">
        <v>1327</v>
      </c>
      <c r="I1520" s="23">
        <v>1</v>
      </c>
      <c r="J1520" s="23">
        <v>242</v>
      </c>
      <c r="K1520" s="23" t="s">
        <v>2186</v>
      </c>
      <c r="L1520" s="22" t="s">
        <v>2187</v>
      </c>
      <c r="M1520" s="21" t="s">
        <v>350</v>
      </c>
      <c r="N1520" s="23" t="s">
        <v>2188</v>
      </c>
      <c r="O1520" s="22" t="s">
        <v>2189</v>
      </c>
      <c r="P1520" s="22" t="s">
        <v>2190</v>
      </c>
      <c r="Q1520" s="23" t="s">
        <v>2202</v>
      </c>
      <c r="R1520" s="22" t="s">
        <v>2203</v>
      </c>
      <c r="S1520" s="21" t="s">
        <v>282</v>
      </c>
      <c r="T1520" s="23" t="s">
        <v>2204</v>
      </c>
      <c r="U1520" s="24" t="s">
        <v>19</v>
      </c>
      <c r="V1520" s="23">
        <v>500</v>
      </c>
      <c r="W1520" s="25">
        <v>77493411.730000004</v>
      </c>
      <c r="X1520" s="25">
        <v>79502626.150000006</v>
      </c>
      <c r="Y1520" s="25">
        <v>74627286.770000011</v>
      </c>
      <c r="Z1520" s="25">
        <v>70754826.370000005</v>
      </c>
      <c r="AA1520" s="25">
        <v>72418809.620000005</v>
      </c>
      <c r="AB1520" s="25">
        <v>76502760.24000001</v>
      </c>
      <c r="AC1520" s="26">
        <v>45152.505756550927</v>
      </c>
      <c r="AD1520" s="27">
        <f>ROW()</f>
        <v>1520</v>
      </c>
      <c r="AE1520" s="27">
        <f>1</f>
        <v>1</v>
      </c>
      <c r="AF1520" s="27">
        <f>SUBTOTAL(109,Tbl_NGF_Data[[#This Row],[Counter]])</f>
        <v>1</v>
      </c>
    </row>
    <row r="1521" spans="2:32" ht="45" x14ac:dyDescent="0.25">
      <c r="B1521" s="21" t="s">
        <v>245</v>
      </c>
      <c r="C1521" s="22" t="s">
        <v>2056</v>
      </c>
      <c r="D1521" s="23">
        <v>7</v>
      </c>
      <c r="E1521" s="22" t="s">
        <v>245</v>
      </c>
      <c r="F1521" s="23">
        <v>7</v>
      </c>
      <c r="G1521" s="22" t="s">
        <v>2056</v>
      </c>
      <c r="H1521" s="22" t="s">
        <v>1327</v>
      </c>
      <c r="I1521" s="23">
        <v>1</v>
      </c>
      <c r="J1521" s="23">
        <v>242</v>
      </c>
      <c r="K1521" s="23" t="s">
        <v>2186</v>
      </c>
      <c r="L1521" s="22" t="s">
        <v>2187</v>
      </c>
      <c r="M1521" s="21" t="s">
        <v>350</v>
      </c>
      <c r="N1521" s="23" t="s">
        <v>2188</v>
      </c>
      <c r="O1521" s="22" t="s">
        <v>2189</v>
      </c>
      <c r="P1521" s="22" t="s">
        <v>2190</v>
      </c>
      <c r="Q1521" s="23" t="s">
        <v>2205</v>
      </c>
      <c r="R1521" s="22" t="s">
        <v>2206</v>
      </c>
      <c r="S1521" s="21" t="s">
        <v>321</v>
      </c>
      <c r="T1521" s="23" t="s">
        <v>2207</v>
      </c>
      <c r="U1521" s="24" t="s">
        <v>15</v>
      </c>
      <c r="V1521" s="23">
        <v>100</v>
      </c>
      <c r="W1521" s="25">
        <v>956347.2</v>
      </c>
      <c r="X1521" s="25">
        <v>807155.35</v>
      </c>
      <c r="Y1521" s="25">
        <v>675216.52</v>
      </c>
      <c r="Z1521" s="25">
        <v>629340.44999999995</v>
      </c>
      <c r="AA1521" s="25">
        <v>782897.94</v>
      </c>
      <c r="AB1521" s="25">
        <v>644994.34</v>
      </c>
      <c r="AC1521" s="26">
        <v>45152.505756550927</v>
      </c>
      <c r="AD1521" s="27">
        <f>ROW()</f>
        <v>1521</v>
      </c>
      <c r="AE1521" s="27">
        <f>1</f>
        <v>1</v>
      </c>
      <c r="AF1521" s="27">
        <f>SUBTOTAL(109,Tbl_NGF_Data[[#This Row],[Counter]])</f>
        <v>1</v>
      </c>
    </row>
    <row r="1522" spans="2:32" ht="45" x14ac:dyDescent="0.25">
      <c r="B1522" s="21" t="s">
        <v>245</v>
      </c>
      <c r="C1522" s="22" t="s">
        <v>2056</v>
      </c>
      <c r="D1522" s="23">
        <v>7</v>
      </c>
      <c r="E1522" s="22" t="s">
        <v>245</v>
      </c>
      <c r="F1522" s="23">
        <v>7</v>
      </c>
      <c r="G1522" s="22" t="s">
        <v>2056</v>
      </c>
      <c r="H1522" s="22" t="s">
        <v>1327</v>
      </c>
      <c r="I1522" s="23">
        <v>1</v>
      </c>
      <c r="J1522" s="23">
        <v>242</v>
      </c>
      <c r="K1522" s="23" t="s">
        <v>2186</v>
      </c>
      <c r="L1522" s="22" t="s">
        <v>2187</v>
      </c>
      <c r="M1522" s="21" t="s">
        <v>350</v>
      </c>
      <c r="N1522" s="23" t="s">
        <v>2188</v>
      </c>
      <c r="O1522" s="22" t="s">
        <v>2189</v>
      </c>
      <c r="P1522" s="22" t="s">
        <v>2190</v>
      </c>
      <c r="Q1522" s="23" t="s">
        <v>2205</v>
      </c>
      <c r="R1522" s="22" t="s">
        <v>2206</v>
      </c>
      <c r="S1522" s="21" t="s">
        <v>321</v>
      </c>
      <c r="T1522" s="23" t="s">
        <v>2207</v>
      </c>
      <c r="U1522" s="24" t="s">
        <v>16</v>
      </c>
      <c r="V1522" s="23">
        <v>135</v>
      </c>
      <c r="W1522" s="25">
        <v>145988</v>
      </c>
      <c r="X1522" s="25">
        <v>561248</v>
      </c>
      <c r="Y1522" s="25">
        <v>532914</v>
      </c>
      <c r="Z1522" s="25">
        <v>445988</v>
      </c>
      <c r="AA1522" s="25">
        <v>145988</v>
      </c>
      <c r="AB1522" s="25">
        <v>445988</v>
      </c>
      <c r="AC1522" s="26">
        <v>45152.505756550927</v>
      </c>
      <c r="AD1522" s="27">
        <f>ROW()</f>
        <v>1522</v>
      </c>
      <c r="AE1522" s="27">
        <f>1</f>
        <v>1</v>
      </c>
      <c r="AF1522" s="27">
        <f>SUBTOTAL(109,Tbl_NGF_Data[[#This Row],[Counter]])</f>
        <v>1</v>
      </c>
    </row>
    <row r="1523" spans="2:32" ht="45" x14ac:dyDescent="0.25">
      <c r="B1523" s="21" t="s">
        <v>245</v>
      </c>
      <c r="C1523" s="22" t="s">
        <v>2056</v>
      </c>
      <c r="D1523" s="23">
        <v>7</v>
      </c>
      <c r="E1523" s="22" t="s">
        <v>245</v>
      </c>
      <c r="F1523" s="23">
        <v>7</v>
      </c>
      <c r="G1523" s="22" t="s">
        <v>2056</v>
      </c>
      <c r="H1523" s="22" t="s">
        <v>1327</v>
      </c>
      <c r="I1523" s="23">
        <v>1</v>
      </c>
      <c r="J1523" s="23">
        <v>242</v>
      </c>
      <c r="K1523" s="23" t="s">
        <v>2186</v>
      </c>
      <c r="L1523" s="22" t="s">
        <v>2187</v>
      </c>
      <c r="M1523" s="21" t="s">
        <v>350</v>
      </c>
      <c r="N1523" s="23" t="s">
        <v>2188</v>
      </c>
      <c r="O1523" s="22" t="s">
        <v>2189</v>
      </c>
      <c r="P1523" s="22" t="s">
        <v>2190</v>
      </c>
      <c r="Q1523" s="23" t="s">
        <v>2205</v>
      </c>
      <c r="R1523" s="22" t="s">
        <v>2206</v>
      </c>
      <c r="S1523" s="21" t="s">
        <v>321</v>
      </c>
      <c r="T1523" s="23" t="s">
        <v>2207</v>
      </c>
      <c r="U1523" s="24" t="s">
        <v>17</v>
      </c>
      <c r="V1523" s="23">
        <v>200</v>
      </c>
      <c r="W1523" s="25">
        <v>128260.01000000001</v>
      </c>
      <c r="X1523" s="25">
        <v>475183.10000000003</v>
      </c>
      <c r="Y1523" s="25">
        <v>454584.08</v>
      </c>
      <c r="Z1523" s="25">
        <v>360558.82</v>
      </c>
      <c r="AA1523" s="25">
        <v>141954.01</v>
      </c>
      <c r="AB1523" s="25">
        <v>428833.10000000003</v>
      </c>
      <c r="AC1523" s="26">
        <v>45152.505756550927</v>
      </c>
      <c r="AD1523" s="27">
        <f>ROW()</f>
        <v>1523</v>
      </c>
      <c r="AE1523" s="27">
        <f>1</f>
        <v>1</v>
      </c>
      <c r="AF1523" s="27">
        <f>SUBTOTAL(109,Tbl_NGF_Data[[#This Row],[Counter]])</f>
        <v>1</v>
      </c>
    </row>
    <row r="1524" spans="2:32" ht="45" x14ac:dyDescent="0.25">
      <c r="B1524" s="21" t="s">
        <v>245</v>
      </c>
      <c r="C1524" s="22" t="s">
        <v>2056</v>
      </c>
      <c r="D1524" s="23">
        <v>7</v>
      </c>
      <c r="E1524" s="22" t="s">
        <v>245</v>
      </c>
      <c r="F1524" s="23">
        <v>7</v>
      </c>
      <c r="G1524" s="22" t="s">
        <v>2056</v>
      </c>
      <c r="H1524" s="22" t="s">
        <v>1327</v>
      </c>
      <c r="I1524" s="23">
        <v>1</v>
      </c>
      <c r="J1524" s="23">
        <v>242</v>
      </c>
      <c r="K1524" s="23" t="s">
        <v>2186</v>
      </c>
      <c r="L1524" s="22" t="s">
        <v>2187</v>
      </c>
      <c r="M1524" s="21" t="s">
        <v>350</v>
      </c>
      <c r="N1524" s="23" t="s">
        <v>2188</v>
      </c>
      <c r="O1524" s="22" t="s">
        <v>2189</v>
      </c>
      <c r="P1524" s="22" t="s">
        <v>2190</v>
      </c>
      <c r="Q1524" s="23" t="s">
        <v>2205</v>
      </c>
      <c r="R1524" s="22" t="s">
        <v>2206</v>
      </c>
      <c r="S1524" s="21" t="s">
        <v>321</v>
      </c>
      <c r="T1524" s="23" t="s">
        <v>2207</v>
      </c>
      <c r="U1524" s="24" t="s">
        <v>18</v>
      </c>
      <c r="V1524" s="23">
        <v>220</v>
      </c>
      <c r="W1524" s="25">
        <v>17727.989999999991</v>
      </c>
      <c r="X1524" s="25">
        <v>86064.899999999965</v>
      </c>
      <c r="Y1524" s="25">
        <v>78329.919999999984</v>
      </c>
      <c r="Z1524" s="25">
        <v>85429.18</v>
      </c>
      <c r="AA1524" s="25">
        <v>4033.9899999999907</v>
      </c>
      <c r="AB1524" s="25">
        <v>17154.899999999965</v>
      </c>
      <c r="AC1524" s="26">
        <v>45152.505756550927</v>
      </c>
      <c r="AD1524" s="27">
        <f>ROW()</f>
        <v>1524</v>
      </c>
      <c r="AE1524" s="27">
        <f>1</f>
        <v>1</v>
      </c>
      <c r="AF1524" s="27">
        <f>SUBTOTAL(109,Tbl_NGF_Data[[#This Row],[Counter]])</f>
        <v>1</v>
      </c>
    </row>
    <row r="1525" spans="2:32" ht="45" x14ac:dyDescent="0.25">
      <c r="B1525" s="21" t="s">
        <v>245</v>
      </c>
      <c r="C1525" s="22" t="s">
        <v>2056</v>
      </c>
      <c r="D1525" s="23">
        <v>7</v>
      </c>
      <c r="E1525" s="22" t="s">
        <v>245</v>
      </c>
      <c r="F1525" s="23">
        <v>7</v>
      </c>
      <c r="G1525" s="22" t="s">
        <v>2056</v>
      </c>
      <c r="H1525" s="22" t="s">
        <v>1327</v>
      </c>
      <c r="I1525" s="23">
        <v>1</v>
      </c>
      <c r="J1525" s="23">
        <v>242</v>
      </c>
      <c r="K1525" s="23" t="s">
        <v>2186</v>
      </c>
      <c r="L1525" s="22" t="s">
        <v>2187</v>
      </c>
      <c r="M1525" s="21" t="s">
        <v>350</v>
      </c>
      <c r="N1525" s="23" t="s">
        <v>2188</v>
      </c>
      <c r="O1525" s="22" t="s">
        <v>2189</v>
      </c>
      <c r="P1525" s="22" t="s">
        <v>2190</v>
      </c>
      <c r="Q1525" s="23" t="s">
        <v>2205</v>
      </c>
      <c r="R1525" s="22" t="s">
        <v>2206</v>
      </c>
      <c r="S1525" s="21" t="s">
        <v>321</v>
      </c>
      <c r="T1525" s="23" t="s">
        <v>2207</v>
      </c>
      <c r="U1525" s="24" t="s">
        <v>19</v>
      </c>
      <c r="V1525" s="23">
        <v>500</v>
      </c>
      <c r="W1525" s="25">
        <v>165684.5</v>
      </c>
      <c r="X1525" s="25">
        <v>325991.25</v>
      </c>
      <c r="Y1525" s="25">
        <v>322645.25</v>
      </c>
      <c r="Z1525" s="25">
        <v>314682.75</v>
      </c>
      <c r="AA1525" s="25">
        <v>295511.5</v>
      </c>
      <c r="AB1525" s="25">
        <v>290929.5</v>
      </c>
      <c r="AC1525" s="26">
        <v>45152.505756550927</v>
      </c>
      <c r="AD1525" s="27">
        <f>ROW()</f>
        <v>1525</v>
      </c>
      <c r="AE1525" s="27">
        <f>1</f>
        <v>1</v>
      </c>
      <c r="AF1525" s="27">
        <f>SUBTOTAL(109,Tbl_NGF_Data[[#This Row],[Counter]])</f>
        <v>1</v>
      </c>
    </row>
    <row r="1526" spans="2:32" ht="45" x14ac:dyDescent="0.25">
      <c r="B1526" s="21" t="s">
        <v>245</v>
      </c>
      <c r="C1526" s="22" t="s">
        <v>2056</v>
      </c>
      <c r="D1526" s="23">
        <v>7</v>
      </c>
      <c r="E1526" s="22" t="s">
        <v>245</v>
      </c>
      <c r="F1526" s="23">
        <v>7</v>
      </c>
      <c r="G1526" s="22" t="s">
        <v>2056</v>
      </c>
      <c r="H1526" s="22" t="s">
        <v>1327</v>
      </c>
      <c r="I1526" s="23">
        <v>1</v>
      </c>
      <c r="J1526" s="23">
        <v>242</v>
      </c>
      <c r="K1526" s="23" t="s">
        <v>2186</v>
      </c>
      <c r="L1526" s="22" t="s">
        <v>2187</v>
      </c>
      <c r="M1526" s="21" t="s">
        <v>350</v>
      </c>
      <c r="N1526" s="23" t="s">
        <v>2188</v>
      </c>
      <c r="O1526" s="22" t="s">
        <v>2189</v>
      </c>
      <c r="P1526" s="22" t="s">
        <v>2190</v>
      </c>
      <c r="Q1526" s="23" t="s">
        <v>2208</v>
      </c>
      <c r="R1526" s="22" t="s">
        <v>2209</v>
      </c>
      <c r="S1526" s="21" t="s">
        <v>283</v>
      </c>
      <c r="T1526" s="23" t="s">
        <v>2210</v>
      </c>
      <c r="U1526" s="24" t="s">
        <v>16</v>
      </c>
      <c r="V1526" s="23">
        <v>135</v>
      </c>
      <c r="W1526" s="25">
        <v>147302</v>
      </c>
      <c r="X1526" s="25">
        <v>147302</v>
      </c>
      <c r="Y1526" s="25">
        <v>147302</v>
      </c>
      <c r="Z1526" s="25">
        <v>147302</v>
      </c>
      <c r="AA1526" s="25">
        <v>147302</v>
      </c>
      <c r="AB1526" s="25">
        <v>147302</v>
      </c>
      <c r="AC1526" s="26">
        <v>45152.505756550927</v>
      </c>
      <c r="AD1526" s="27">
        <f>ROW()</f>
        <v>1526</v>
      </c>
      <c r="AE1526" s="27">
        <f>1</f>
        <v>1</v>
      </c>
      <c r="AF1526" s="27">
        <f>SUBTOTAL(109,Tbl_NGF_Data[[#This Row],[Counter]])</f>
        <v>1</v>
      </c>
    </row>
    <row r="1527" spans="2:32" ht="45" x14ac:dyDescent="0.25">
      <c r="B1527" s="21" t="s">
        <v>245</v>
      </c>
      <c r="C1527" s="22" t="s">
        <v>2056</v>
      </c>
      <c r="D1527" s="23">
        <v>7</v>
      </c>
      <c r="E1527" s="22" t="s">
        <v>245</v>
      </c>
      <c r="F1527" s="23">
        <v>7</v>
      </c>
      <c r="G1527" s="22" t="s">
        <v>2056</v>
      </c>
      <c r="H1527" s="22" t="s">
        <v>1327</v>
      </c>
      <c r="I1527" s="23">
        <v>1</v>
      </c>
      <c r="J1527" s="23">
        <v>242</v>
      </c>
      <c r="K1527" s="23" t="s">
        <v>2186</v>
      </c>
      <c r="L1527" s="22" t="s">
        <v>2187</v>
      </c>
      <c r="M1527" s="21" t="s">
        <v>350</v>
      </c>
      <c r="N1527" s="23" t="s">
        <v>2188</v>
      </c>
      <c r="O1527" s="22" t="s">
        <v>2189</v>
      </c>
      <c r="P1527" s="22" t="s">
        <v>2190</v>
      </c>
      <c r="Q1527" s="23" t="s">
        <v>2208</v>
      </c>
      <c r="R1527" s="22" t="s">
        <v>2209</v>
      </c>
      <c r="S1527" s="21" t="s">
        <v>283</v>
      </c>
      <c r="T1527" s="23" t="s">
        <v>2210</v>
      </c>
      <c r="U1527" s="24" t="s">
        <v>17</v>
      </c>
      <c r="V1527" s="23">
        <v>200</v>
      </c>
      <c r="W1527" s="25">
        <v>76940.000000000015</v>
      </c>
      <c r="X1527" s="25">
        <v>87728</v>
      </c>
      <c r="Y1527" s="25">
        <v>86154</v>
      </c>
      <c r="Z1527" s="25">
        <v>83947</v>
      </c>
      <c r="AA1527" s="25">
        <v>77146.000000000015</v>
      </c>
      <c r="AB1527" s="25">
        <v>85850</v>
      </c>
      <c r="AC1527" s="26">
        <v>45152.505756550927</v>
      </c>
      <c r="AD1527" s="27">
        <f>ROW()</f>
        <v>1527</v>
      </c>
      <c r="AE1527" s="27">
        <f>1</f>
        <v>1</v>
      </c>
      <c r="AF1527" s="27">
        <f>SUBTOTAL(109,Tbl_NGF_Data[[#This Row],[Counter]])</f>
        <v>1</v>
      </c>
    </row>
    <row r="1528" spans="2:32" ht="45" x14ac:dyDescent="0.25">
      <c r="B1528" s="21" t="s">
        <v>245</v>
      </c>
      <c r="C1528" s="22" t="s">
        <v>2056</v>
      </c>
      <c r="D1528" s="23">
        <v>7</v>
      </c>
      <c r="E1528" s="22" t="s">
        <v>245</v>
      </c>
      <c r="F1528" s="23">
        <v>7</v>
      </c>
      <c r="G1528" s="22" t="s">
        <v>2056</v>
      </c>
      <c r="H1528" s="22" t="s">
        <v>1327</v>
      </c>
      <c r="I1528" s="23">
        <v>1</v>
      </c>
      <c r="J1528" s="23">
        <v>242</v>
      </c>
      <c r="K1528" s="23" t="s">
        <v>2186</v>
      </c>
      <c r="L1528" s="22" t="s">
        <v>2187</v>
      </c>
      <c r="M1528" s="21" t="s">
        <v>350</v>
      </c>
      <c r="N1528" s="23" t="s">
        <v>2188</v>
      </c>
      <c r="O1528" s="22" t="s">
        <v>2189</v>
      </c>
      <c r="P1528" s="22" t="s">
        <v>2190</v>
      </c>
      <c r="Q1528" s="23" t="s">
        <v>2208</v>
      </c>
      <c r="R1528" s="22" t="s">
        <v>2209</v>
      </c>
      <c r="S1528" s="21" t="s">
        <v>283</v>
      </c>
      <c r="T1528" s="23" t="s">
        <v>2210</v>
      </c>
      <c r="U1528" s="24" t="s">
        <v>18</v>
      </c>
      <c r="V1528" s="23">
        <v>220</v>
      </c>
      <c r="W1528" s="25">
        <v>70361.999999999985</v>
      </c>
      <c r="X1528" s="25">
        <v>59574</v>
      </c>
      <c r="Y1528" s="25">
        <v>61148</v>
      </c>
      <c r="Z1528" s="25">
        <v>63355</v>
      </c>
      <c r="AA1528" s="25">
        <v>70155.999999999985</v>
      </c>
      <c r="AB1528" s="25">
        <v>61452</v>
      </c>
      <c r="AC1528" s="26">
        <v>45152.505756550927</v>
      </c>
      <c r="AD1528" s="27">
        <f>ROW()</f>
        <v>1528</v>
      </c>
      <c r="AE1528" s="27">
        <f>1</f>
        <v>1</v>
      </c>
      <c r="AF1528" s="27">
        <f>SUBTOTAL(109,Tbl_NGF_Data[[#This Row],[Counter]])</f>
        <v>1</v>
      </c>
    </row>
    <row r="1529" spans="2:32" ht="45" x14ac:dyDescent="0.25">
      <c r="B1529" s="21" t="s">
        <v>245</v>
      </c>
      <c r="C1529" s="22" t="s">
        <v>2056</v>
      </c>
      <c r="D1529" s="23">
        <v>7</v>
      </c>
      <c r="E1529" s="22" t="s">
        <v>245</v>
      </c>
      <c r="F1529" s="23">
        <v>7</v>
      </c>
      <c r="G1529" s="22" t="s">
        <v>2056</v>
      </c>
      <c r="H1529" s="22" t="s">
        <v>1327</v>
      </c>
      <c r="I1529" s="23">
        <v>1</v>
      </c>
      <c r="J1529" s="23">
        <v>242</v>
      </c>
      <c r="K1529" s="23" t="s">
        <v>2186</v>
      </c>
      <c r="L1529" s="22" t="s">
        <v>2187</v>
      </c>
      <c r="M1529" s="21" t="s">
        <v>350</v>
      </c>
      <c r="N1529" s="23" t="s">
        <v>2188</v>
      </c>
      <c r="O1529" s="22" t="s">
        <v>2189</v>
      </c>
      <c r="P1529" s="22" t="s">
        <v>2190</v>
      </c>
      <c r="Q1529" s="23" t="s">
        <v>2208</v>
      </c>
      <c r="R1529" s="22" t="s">
        <v>2209</v>
      </c>
      <c r="S1529" s="21" t="s">
        <v>283</v>
      </c>
      <c r="T1529" s="23" t="s">
        <v>2210</v>
      </c>
      <c r="U1529" s="24" t="s">
        <v>19</v>
      </c>
      <c r="V1529" s="23">
        <v>500</v>
      </c>
      <c r="W1529" s="25">
        <v>76940</v>
      </c>
      <c r="X1529" s="25">
        <v>87728</v>
      </c>
      <c r="Y1529" s="25">
        <v>86154</v>
      </c>
      <c r="Z1529" s="25">
        <v>83947</v>
      </c>
      <c r="AA1529" s="25">
        <v>77146</v>
      </c>
      <c r="AB1529" s="25">
        <v>85850</v>
      </c>
      <c r="AC1529" s="26">
        <v>45152.505756550927</v>
      </c>
      <c r="AD1529" s="27">
        <f>ROW()</f>
        <v>1529</v>
      </c>
      <c r="AE1529" s="27">
        <f>1</f>
        <v>1</v>
      </c>
      <c r="AF1529" s="27">
        <f>SUBTOTAL(109,Tbl_NGF_Data[[#This Row],[Counter]])</f>
        <v>1</v>
      </c>
    </row>
    <row r="1530" spans="2:32" ht="45" x14ac:dyDescent="0.25">
      <c r="B1530" s="21" t="s">
        <v>245</v>
      </c>
      <c r="C1530" s="22" t="s">
        <v>2056</v>
      </c>
      <c r="D1530" s="23">
        <v>7</v>
      </c>
      <c r="E1530" s="22" t="s">
        <v>245</v>
      </c>
      <c r="F1530" s="23">
        <v>7</v>
      </c>
      <c r="G1530" s="22" t="s">
        <v>2056</v>
      </c>
      <c r="H1530" s="22" t="s">
        <v>1327</v>
      </c>
      <c r="I1530" s="23">
        <v>1</v>
      </c>
      <c r="J1530" s="23">
        <v>242</v>
      </c>
      <c r="K1530" s="23" t="s">
        <v>2186</v>
      </c>
      <c r="L1530" s="22" t="s">
        <v>2187</v>
      </c>
      <c r="M1530" s="21" t="s">
        <v>350</v>
      </c>
      <c r="N1530" s="23" t="s">
        <v>2188</v>
      </c>
      <c r="O1530" s="22" t="s">
        <v>2189</v>
      </c>
      <c r="P1530" s="22" t="s">
        <v>2190</v>
      </c>
      <c r="Q1530" s="23" t="s">
        <v>2211</v>
      </c>
      <c r="R1530" s="22" t="s">
        <v>2212</v>
      </c>
      <c r="S1530" s="21" t="s">
        <v>306</v>
      </c>
      <c r="T1530" s="23" t="s">
        <v>2213</v>
      </c>
      <c r="U1530" s="24" t="s">
        <v>16</v>
      </c>
      <c r="V1530" s="23">
        <v>135</v>
      </c>
      <c r="W1530" s="25">
        <v>3480</v>
      </c>
      <c r="X1530" s="25">
        <v>3480</v>
      </c>
      <c r="Y1530" s="25">
        <v>3480</v>
      </c>
      <c r="Z1530" s="25">
        <v>3480</v>
      </c>
      <c r="AA1530" s="25">
        <v>3480</v>
      </c>
      <c r="AB1530" s="25">
        <v>3480</v>
      </c>
      <c r="AC1530" s="26">
        <v>45152.505756550927</v>
      </c>
      <c r="AD1530" s="27">
        <f>ROW()</f>
        <v>1530</v>
      </c>
      <c r="AE1530" s="27">
        <f>1</f>
        <v>1</v>
      </c>
      <c r="AF1530" s="27">
        <f>SUBTOTAL(109,Tbl_NGF_Data[[#This Row],[Counter]])</f>
        <v>1</v>
      </c>
    </row>
    <row r="1531" spans="2:32" ht="45" x14ac:dyDescent="0.25">
      <c r="B1531" s="21" t="s">
        <v>245</v>
      </c>
      <c r="C1531" s="22" t="s">
        <v>2056</v>
      </c>
      <c r="D1531" s="23">
        <v>7</v>
      </c>
      <c r="E1531" s="22" t="s">
        <v>245</v>
      </c>
      <c r="F1531" s="23">
        <v>7</v>
      </c>
      <c r="G1531" s="22" t="s">
        <v>2056</v>
      </c>
      <c r="H1531" s="22" t="s">
        <v>1327</v>
      </c>
      <c r="I1531" s="23">
        <v>1</v>
      </c>
      <c r="J1531" s="23">
        <v>242</v>
      </c>
      <c r="K1531" s="23" t="s">
        <v>2186</v>
      </c>
      <c r="L1531" s="22" t="s">
        <v>2187</v>
      </c>
      <c r="M1531" s="21" t="s">
        <v>350</v>
      </c>
      <c r="N1531" s="23" t="s">
        <v>2188</v>
      </c>
      <c r="O1531" s="22" t="s">
        <v>2189</v>
      </c>
      <c r="P1531" s="22" t="s">
        <v>2190</v>
      </c>
      <c r="Q1531" s="23" t="s">
        <v>2211</v>
      </c>
      <c r="R1531" s="22" t="s">
        <v>2212</v>
      </c>
      <c r="S1531" s="21" t="s">
        <v>306</v>
      </c>
      <c r="T1531" s="23" t="s">
        <v>2213</v>
      </c>
      <c r="U1531" s="24" t="s">
        <v>18</v>
      </c>
      <c r="V1531" s="23">
        <v>220</v>
      </c>
      <c r="W1531" s="25">
        <v>3480</v>
      </c>
      <c r="X1531" s="25">
        <v>3480</v>
      </c>
      <c r="Y1531" s="25">
        <v>3480</v>
      </c>
      <c r="Z1531" s="25">
        <v>3480</v>
      </c>
      <c r="AA1531" s="25">
        <v>3480</v>
      </c>
      <c r="AB1531" s="25">
        <v>3480</v>
      </c>
      <c r="AC1531" s="26">
        <v>45152.505756550927</v>
      </c>
      <c r="AD1531" s="27">
        <f>ROW()</f>
        <v>1531</v>
      </c>
      <c r="AE1531" s="27">
        <f>1</f>
        <v>1</v>
      </c>
      <c r="AF1531" s="27">
        <f>SUBTOTAL(109,Tbl_NGF_Data[[#This Row],[Counter]])</f>
        <v>1</v>
      </c>
    </row>
    <row r="1532" spans="2:32" ht="45" x14ac:dyDescent="0.25">
      <c r="B1532" s="21" t="s">
        <v>245</v>
      </c>
      <c r="C1532" s="22" t="s">
        <v>2056</v>
      </c>
      <c r="D1532" s="23">
        <v>7</v>
      </c>
      <c r="E1532" s="22" t="s">
        <v>245</v>
      </c>
      <c r="F1532" s="23">
        <v>7</v>
      </c>
      <c r="G1532" s="22" t="s">
        <v>2056</v>
      </c>
      <c r="H1532" s="22" t="s">
        <v>1327</v>
      </c>
      <c r="I1532" s="23">
        <v>1</v>
      </c>
      <c r="J1532" s="23">
        <v>242</v>
      </c>
      <c r="K1532" s="23" t="s">
        <v>2186</v>
      </c>
      <c r="L1532" s="22" t="s">
        <v>2187</v>
      </c>
      <c r="M1532" s="21" t="s">
        <v>350</v>
      </c>
      <c r="N1532" s="23" t="s">
        <v>2188</v>
      </c>
      <c r="O1532" s="22" t="s">
        <v>2189</v>
      </c>
      <c r="P1532" s="22" t="s">
        <v>2190</v>
      </c>
      <c r="Q1532" s="23" t="s">
        <v>2214</v>
      </c>
      <c r="R1532" s="22" t="s">
        <v>1170</v>
      </c>
      <c r="S1532" s="21" t="s">
        <v>285</v>
      </c>
      <c r="T1532" s="23" t="s">
        <v>2215</v>
      </c>
      <c r="U1532" s="24" t="s">
        <v>15</v>
      </c>
      <c r="V1532" s="23">
        <v>100</v>
      </c>
      <c r="W1532" s="25">
        <v>0</v>
      </c>
      <c r="X1532" s="25">
        <v>0</v>
      </c>
      <c r="Y1532" s="25">
        <v>0</v>
      </c>
      <c r="Z1532" s="25">
        <v>0</v>
      </c>
      <c r="AA1532" s="25">
        <v>1349995</v>
      </c>
      <c r="AB1532" s="25">
        <v>0</v>
      </c>
      <c r="AC1532" s="26">
        <v>45152.505756550927</v>
      </c>
      <c r="AD1532" s="27">
        <f>ROW()</f>
        <v>1532</v>
      </c>
      <c r="AE1532" s="27">
        <f>1</f>
        <v>1</v>
      </c>
      <c r="AF1532" s="27">
        <f>SUBTOTAL(109,Tbl_NGF_Data[[#This Row],[Counter]])</f>
        <v>1</v>
      </c>
    </row>
    <row r="1533" spans="2:32" ht="45" x14ac:dyDescent="0.25">
      <c r="B1533" s="21" t="s">
        <v>245</v>
      </c>
      <c r="C1533" s="22" t="s">
        <v>2056</v>
      </c>
      <c r="D1533" s="23">
        <v>7</v>
      </c>
      <c r="E1533" s="22" t="s">
        <v>245</v>
      </c>
      <c r="F1533" s="23">
        <v>7</v>
      </c>
      <c r="G1533" s="22" t="s">
        <v>2056</v>
      </c>
      <c r="H1533" s="22" t="s">
        <v>1327</v>
      </c>
      <c r="I1533" s="23">
        <v>1</v>
      </c>
      <c r="J1533" s="23">
        <v>242</v>
      </c>
      <c r="K1533" s="23" t="s">
        <v>2186</v>
      </c>
      <c r="L1533" s="22" t="s">
        <v>2187</v>
      </c>
      <c r="M1533" s="21" t="s">
        <v>350</v>
      </c>
      <c r="N1533" s="23" t="s">
        <v>2188</v>
      </c>
      <c r="O1533" s="22" t="s">
        <v>2189</v>
      </c>
      <c r="P1533" s="22" t="s">
        <v>2190</v>
      </c>
      <c r="Q1533" s="23" t="s">
        <v>2214</v>
      </c>
      <c r="R1533" s="22" t="s">
        <v>1170</v>
      </c>
      <c r="S1533" s="21" t="s">
        <v>285</v>
      </c>
      <c r="T1533" s="23" t="s">
        <v>2215</v>
      </c>
      <c r="U1533" s="24" t="s">
        <v>16</v>
      </c>
      <c r="V1533" s="23">
        <v>135</v>
      </c>
      <c r="W1533" s="25">
        <v>0</v>
      </c>
      <c r="X1533" s="25">
        <v>0</v>
      </c>
      <c r="Y1533" s="25">
        <v>0</v>
      </c>
      <c r="Z1533" s="25">
        <v>0</v>
      </c>
      <c r="AA1533" s="25">
        <v>1349995</v>
      </c>
      <c r="AB1533" s="25">
        <v>1349995</v>
      </c>
      <c r="AC1533" s="26">
        <v>45152.505756550927</v>
      </c>
      <c r="AD1533" s="27">
        <f>ROW()</f>
        <v>1533</v>
      </c>
      <c r="AE1533" s="27">
        <f>1</f>
        <v>1</v>
      </c>
      <c r="AF1533" s="27">
        <f>SUBTOTAL(109,Tbl_NGF_Data[[#This Row],[Counter]])</f>
        <v>1</v>
      </c>
    </row>
    <row r="1534" spans="2:32" ht="45" x14ac:dyDescent="0.25">
      <c r="B1534" s="21" t="s">
        <v>245</v>
      </c>
      <c r="C1534" s="22" t="s">
        <v>2056</v>
      </c>
      <c r="D1534" s="23">
        <v>7</v>
      </c>
      <c r="E1534" s="22" t="s">
        <v>245</v>
      </c>
      <c r="F1534" s="23">
        <v>7</v>
      </c>
      <c r="G1534" s="22" t="s">
        <v>2056</v>
      </c>
      <c r="H1534" s="22" t="s">
        <v>1327</v>
      </c>
      <c r="I1534" s="23">
        <v>1</v>
      </c>
      <c r="J1534" s="23">
        <v>242</v>
      </c>
      <c r="K1534" s="23" t="s">
        <v>2186</v>
      </c>
      <c r="L1534" s="22" t="s">
        <v>2187</v>
      </c>
      <c r="M1534" s="21" t="s">
        <v>350</v>
      </c>
      <c r="N1534" s="23" t="s">
        <v>2188</v>
      </c>
      <c r="O1534" s="22" t="s">
        <v>2189</v>
      </c>
      <c r="P1534" s="22" t="s">
        <v>2190</v>
      </c>
      <c r="Q1534" s="23" t="s">
        <v>2214</v>
      </c>
      <c r="R1534" s="22" t="s">
        <v>1170</v>
      </c>
      <c r="S1534" s="21" t="s">
        <v>285</v>
      </c>
      <c r="T1534" s="23" t="s">
        <v>2215</v>
      </c>
      <c r="U1534" s="24" t="s">
        <v>17</v>
      </c>
      <c r="V1534" s="23">
        <v>200</v>
      </c>
      <c r="W1534" s="25">
        <v>0</v>
      </c>
      <c r="X1534" s="25">
        <v>0</v>
      </c>
      <c r="Y1534" s="25">
        <v>0</v>
      </c>
      <c r="Z1534" s="25">
        <v>0</v>
      </c>
      <c r="AA1534" s="25">
        <v>0</v>
      </c>
      <c r="AB1534" s="25">
        <v>1349995</v>
      </c>
      <c r="AC1534" s="26">
        <v>45152.505756550927</v>
      </c>
      <c r="AD1534" s="27">
        <f>ROW()</f>
        <v>1534</v>
      </c>
      <c r="AE1534" s="27">
        <f>1</f>
        <v>1</v>
      </c>
      <c r="AF1534" s="27">
        <f>SUBTOTAL(109,Tbl_NGF_Data[[#This Row],[Counter]])</f>
        <v>1</v>
      </c>
    </row>
    <row r="1535" spans="2:32" ht="45" x14ac:dyDescent="0.25">
      <c r="B1535" s="21" t="s">
        <v>245</v>
      </c>
      <c r="C1535" s="22" t="s">
        <v>2056</v>
      </c>
      <c r="D1535" s="23">
        <v>7</v>
      </c>
      <c r="E1535" s="22" t="s">
        <v>245</v>
      </c>
      <c r="F1535" s="23">
        <v>7</v>
      </c>
      <c r="G1535" s="22" t="s">
        <v>2056</v>
      </c>
      <c r="H1535" s="22" t="s">
        <v>1327</v>
      </c>
      <c r="I1535" s="23">
        <v>1</v>
      </c>
      <c r="J1535" s="23">
        <v>242</v>
      </c>
      <c r="K1535" s="23" t="s">
        <v>2186</v>
      </c>
      <c r="L1535" s="22" t="s">
        <v>2187</v>
      </c>
      <c r="M1535" s="21" t="s">
        <v>350</v>
      </c>
      <c r="N1535" s="23" t="s">
        <v>2188</v>
      </c>
      <c r="O1535" s="22" t="s">
        <v>2189</v>
      </c>
      <c r="P1535" s="22" t="s">
        <v>2190</v>
      </c>
      <c r="Q1535" s="23" t="s">
        <v>2214</v>
      </c>
      <c r="R1535" s="22" t="s">
        <v>1170</v>
      </c>
      <c r="S1535" s="21" t="s">
        <v>285</v>
      </c>
      <c r="T1535" s="23" t="s">
        <v>2215</v>
      </c>
      <c r="U1535" s="24" t="s">
        <v>18</v>
      </c>
      <c r="V1535" s="23">
        <v>220</v>
      </c>
      <c r="W1535" s="25">
        <v>0</v>
      </c>
      <c r="X1535" s="25">
        <v>0</v>
      </c>
      <c r="Y1535" s="25">
        <v>0</v>
      </c>
      <c r="Z1535" s="25">
        <v>0</v>
      </c>
      <c r="AA1535" s="25">
        <v>1349995</v>
      </c>
      <c r="AB1535" s="25">
        <v>0</v>
      </c>
      <c r="AC1535" s="26">
        <v>45152.505756550927</v>
      </c>
      <c r="AD1535" s="27">
        <f>ROW()</f>
        <v>1535</v>
      </c>
      <c r="AE1535" s="27">
        <f>1</f>
        <v>1</v>
      </c>
      <c r="AF1535" s="27">
        <f>SUBTOTAL(109,Tbl_NGF_Data[[#This Row],[Counter]])</f>
        <v>1</v>
      </c>
    </row>
    <row r="1536" spans="2:32" ht="45" x14ac:dyDescent="0.25">
      <c r="B1536" s="21" t="s">
        <v>245</v>
      </c>
      <c r="C1536" s="22" t="s">
        <v>2056</v>
      </c>
      <c r="D1536" s="23">
        <v>7</v>
      </c>
      <c r="E1536" s="22" t="s">
        <v>245</v>
      </c>
      <c r="F1536" s="23">
        <v>7</v>
      </c>
      <c r="G1536" s="22" t="s">
        <v>2056</v>
      </c>
      <c r="H1536" s="22" t="s">
        <v>1327</v>
      </c>
      <c r="I1536" s="23">
        <v>1</v>
      </c>
      <c r="J1536" s="23">
        <v>242</v>
      </c>
      <c r="K1536" s="23" t="s">
        <v>2186</v>
      </c>
      <c r="L1536" s="22" t="s">
        <v>2187</v>
      </c>
      <c r="M1536" s="21" t="s">
        <v>350</v>
      </c>
      <c r="N1536" s="23" t="s">
        <v>2188</v>
      </c>
      <c r="O1536" s="22" t="s">
        <v>2189</v>
      </c>
      <c r="P1536" s="22" t="s">
        <v>2190</v>
      </c>
      <c r="Q1536" s="23" t="s">
        <v>2216</v>
      </c>
      <c r="R1536" s="22" t="s">
        <v>1512</v>
      </c>
      <c r="S1536" s="21" t="s">
        <v>287</v>
      </c>
      <c r="T1536" s="23" t="s">
        <v>2217</v>
      </c>
      <c r="U1536" s="24" t="s">
        <v>16</v>
      </c>
      <c r="V1536" s="23">
        <v>135</v>
      </c>
      <c r="W1536" s="25">
        <v>0</v>
      </c>
      <c r="X1536" s="25">
        <v>0</v>
      </c>
      <c r="Y1536" s="25">
        <v>0</v>
      </c>
      <c r="Z1536" s="25">
        <v>0</v>
      </c>
      <c r="AA1536" s="25">
        <v>900000</v>
      </c>
      <c r="AB1536" s="25">
        <v>43882</v>
      </c>
      <c r="AC1536" s="26">
        <v>45152.505756550927</v>
      </c>
      <c r="AD1536" s="27">
        <f>ROW()</f>
        <v>1536</v>
      </c>
      <c r="AE1536" s="27">
        <f>1</f>
        <v>1</v>
      </c>
      <c r="AF1536" s="27">
        <f>SUBTOTAL(109,Tbl_NGF_Data[[#This Row],[Counter]])</f>
        <v>1</v>
      </c>
    </row>
    <row r="1537" spans="2:32" ht="45" x14ac:dyDescent="0.25">
      <c r="B1537" s="21" t="s">
        <v>245</v>
      </c>
      <c r="C1537" s="22" t="s">
        <v>2056</v>
      </c>
      <c r="D1537" s="23">
        <v>7</v>
      </c>
      <c r="E1537" s="22" t="s">
        <v>245</v>
      </c>
      <c r="F1537" s="23">
        <v>7</v>
      </c>
      <c r="G1537" s="22" t="s">
        <v>2056</v>
      </c>
      <c r="H1537" s="22" t="s">
        <v>1327</v>
      </c>
      <c r="I1537" s="23">
        <v>1</v>
      </c>
      <c r="J1537" s="23">
        <v>242</v>
      </c>
      <c r="K1537" s="23" t="s">
        <v>2186</v>
      </c>
      <c r="L1537" s="22" t="s">
        <v>2187</v>
      </c>
      <c r="M1537" s="21" t="s">
        <v>350</v>
      </c>
      <c r="N1537" s="23" t="s">
        <v>2188</v>
      </c>
      <c r="O1537" s="22" t="s">
        <v>2189</v>
      </c>
      <c r="P1537" s="22" t="s">
        <v>2190</v>
      </c>
      <c r="Q1537" s="23" t="s">
        <v>2216</v>
      </c>
      <c r="R1537" s="22" t="s">
        <v>1512</v>
      </c>
      <c r="S1537" s="21" t="s">
        <v>287</v>
      </c>
      <c r="T1537" s="23" t="s">
        <v>2217</v>
      </c>
      <c r="U1537" s="24" t="s">
        <v>17</v>
      </c>
      <c r="V1537" s="23">
        <v>200</v>
      </c>
      <c r="W1537" s="25">
        <v>0</v>
      </c>
      <c r="X1537" s="25">
        <v>0</v>
      </c>
      <c r="Y1537" s="25">
        <v>0</v>
      </c>
      <c r="Z1537" s="25">
        <v>0</v>
      </c>
      <c r="AA1537" s="25">
        <v>406118</v>
      </c>
      <c r="AB1537" s="25">
        <v>43882</v>
      </c>
      <c r="AC1537" s="26">
        <v>45152.505756550927</v>
      </c>
      <c r="AD1537" s="27">
        <f>ROW()</f>
        <v>1537</v>
      </c>
      <c r="AE1537" s="27">
        <f>1</f>
        <v>1</v>
      </c>
      <c r="AF1537" s="27">
        <f>SUBTOTAL(109,Tbl_NGF_Data[[#This Row],[Counter]])</f>
        <v>1</v>
      </c>
    </row>
    <row r="1538" spans="2:32" ht="45" x14ac:dyDescent="0.25">
      <c r="B1538" s="21" t="s">
        <v>245</v>
      </c>
      <c r="C1538" s="22" t="s">
        <v>2056</v>
      </c>
      <c r="D1538" s="23">
        <v>7</v>
      </c>
      <c r="E1538" s="22" t="s">
        <v>245</v>
      </c>
      <c r="F1538" s="23">
        <v>7</v>
      </c>
      <c r="G1538" s="22" t="s">
        <v>2056</v>
      </c>
      <c r="H1538" s="22" t="s">
        <v>1327</v>
      </c>
      <c r="I1538" s="23">
        <v>1</v>
      </c>
      <c r="J1538" s="23">
        <v>242</v>
      </c>
      <c r="K1538" s="23" t="s">
        <v>2186</v>
      </c>
      <c r="L1538" s="22" t="s">
        <v>2187</v>
      </c>
      <c r="M1538" s="21" t="s">
        <v>350</v>
      </c>
      <c r="N1538" s="23" t="s">
        <v>2188</v>
      </c>
      <c r="O1538" s="22" t="s">
        <v>2189</v>
      </c>
      <c r="P1538" s="22" t="s">
        <v>2190</v>
      </c>
      <c r="Q1538" s="23" t="s">
        <v>2216</v>
      </c>
      <c r="R1538" s="22" t="s">
        <v>1512</v>
      </c>
      <c r="S1538" s="21" t="s">
        <v>287</v>
      </c>
      <c r="T1538" s="23" t="s">
        <v>2217</v>
      </c>
      <c r="U1538" s="24" t="s">
        <v>18</v>
      </c>
      <c r="V1538" s="23">
        <v>220</v>
      </c>
      <c r="W1538" s="25">
        <v>0</v>
      </c>
      <c r="X1538" s="25">
        <v>0</v>
      </c>
      <c r="Y1538" s="25">
        <v>0</v>
      </c>
      <c r="Z1538" s="25">
        <v>0</v>
      </c>
      <c r="AA1538" s="25">
        <v>493882</v>
      </c>
      <c r="AB1538" s="25">
        <v>0</v>
      </c>
      <c r="AC1538" s="26">
        <v>45152.505756550927</v>
      </c>
      <c r="AD1538" s="27">
        <f>ROW()</f>
        <v>1538</v>
      </c>
      <c r="AE1538" s="27">
        <f>1</f>
        <v>1</v>
      </c>
      <c r="AF1538" s="27">
        <f>SUBTOTAL(109,Tbl_NGF_Data[[#This Row],[Counter]])</f>
        <v>1</v>
      </c>
    </row>
    <row r="1539" spans="2:32" ht="45" x14ac:dyDescent="0.25">
      <c r="B1539" s="21" t="s">
        <v>245</v>
      </c>
      <c r="C1539" s="22" t="s">
        <v>2056</v>
      </c>
      <c r="D1539" s="23">
        <v>7</v>
      </c>
      <c r="E1539" s="22" t="s">
        <v>245</v>
      </c>
      <c r="F1539" s="23">
        <v>7</v>
      </c>
      <c r="G1539" s="22" t="s">
        <v>2056</v>
      </c>
      <c r="H1539" s="22" t="s">
        <v>1327</v>
      </c>
      <c r="I1539" s="23">
        <v>1</v>
      </c>
      <c r="J1539" s="23">
        <v>242</v>
      </c>
      <c r="K1539" s="23" t="s">
        <v>2186</v>
      </c>
      <c r="L1539" s="22" t="s">
        <v>2187</v>
      </c>
      <c r="M1539" s="21" t="s">
        <v>350</v>
      </c>
      <c r="N1539" s="23" t="s">
        <v>2188</v>
      </c>
      <c r="O1539" s="22" t="s">
        <v>2189</v>
      </c>
      <c r="P1539" s="22" t="s">
        <v>2190</v>
      </c>
      <c r="Q1539" s="23" t="s">
        <v>2218</v>
      </c>
      <c r="R1539" s="22" t="s">
        <v>2080</v>
      </c>
      <c r="S1539" s="21" t="s">
        <v>288</v>
      </c>
      <c r="T1539" s="23" t="s">
        <v>2219</v>
      </c>
      <c r="U1539" s="24" t="s">
        <v>16</v>
      </c>
      <c r="V1539" s="23">
        <v>135</v>
      </c>
      <c r="W1539" s="25">
        <v>0</v>
      </c>
      <c r="X1539" s="25">
        <v>0</v>
      </c>
      <c r="Y1539" s="25">
        <v>0</v>
      </c>
      <c r="Z1539" s="25">
        <v>154800</v>
      </c>
      <c r="AA1539" s="25">
        <v>458219</v>
      </c>
      <c r="AB1539" s="25">
        <v>0</v>
      </c>
      <c r="AC1539" s="26">
        <v>45152.505756550927</v>
      </c>
      <c r="AD1539" s="27">
        <f>ROW()</f>
        <v>1539</v>
      </c>
      <c r="AE1539" s="27">
        <f>1</f>
        <v>1</v>
      </c>
      <c r="AF1539" s="27">
        <f>SUBTOTAL(109,Tbl_NGF_Data[[#This Row],[Counter]])</f>
        <v>1</v>
      </c>
    </row>
    <row r="1540" spans="2:32" ht="45" x14ac:dyDescent="0.25">
      <c r="B1540" s="21" t="s">
        <v>245</v>
      </c>
      <c r="C1540" s="22" t="s">
        <v>2056</v>
      </c>
      <c r="D1540" s="23">
        <v>7</v>
      </c>
      <c r="E1540" s="22" t="s">
        <v>245</v>
      </c>
      <c r="F1540" s="23">
        <v>7</v>
      </c>
      <c r="G1540" s="22" t="s">
        <v>2056</v>
      </c>
      <c r="H1540" s="22" t="s">
        <v>1327</v>
      </c>
      <c r="I1540" s="23">
        <v>1</v>
      </c>
      <c r="J1540" s="23">
        <v>242</v>
      </c>
      <c r="K1540" s="23" t="s">
        <v>2186</v>
      </c>
      <c r="L1540" s="22" t="s">
        <v>2187</v>
      </c>
      <c r="M1540" s="21" t="s">
        <v>350</v>
      </c>
      <c r="N1540" s="23" t="s">
        <v>2188</v>
      </c>
      <c r="O1540" s="22" t="s">
        <v>2189</v>
      </c>
      <c r="P1540" s="22" t="s">
        <v>2190</v>
      </c>
      <c r="Q1540" s="23" t="s">
        <v>2218</v>
      </c>
      <c r="R1540" s="22" t="s">
        <v>2080</v>
      </c>
      <c r="S1540" s="21" t="s">
        <v>288</v>
      </c>
      <c r="T1540" s="23" t="s">
        <v>2219</v>
      </c>
      <c r="U1540" s="24" t="s">
        <v>17</v>
      </c>
      <c r="V1540" s="23">
        <v>200</v>
      </c>
      <c r="W1540" s="25">
        <v>0</v>
      </c>
      <c r="X1540" s="25">
        <v>0</v>
      </c>
      <c r="Y1540" s="25">
        <v>0</v>
      </c>
      <c r="Z1540" s="25">
        <v>154800</v>
      </c>
      <c r="AA1540" s="25">
        <v>458219</v>
      </c>
      <c r="AB1540" s="25">
        <v>0</v>
      </c>
      <c r="AC1540" s="26">
        <v>45152.505756550927</v>
      </c>
      <c r="AD1540" s="27">
        <f>ROW()</f>
        <v>1540</v>
      </c>
      <c r="AE1540" s="27">
        <f>1</f>
        <v>1</v>
      </c>
      <c r="AF1540" s="27">
        <f>SUBTOTAL(109,Tbl_NGF_Data[[#This Row],[Counter]])</f>
        <v>1</v>
      </c>
    </row>
    <row r="1541" spans="2:32" ht="60" x14ac:dyDescent="0.25">
      <c r="B1541" s="21" t="s">
        <v>245</v>
      </c>
      <c r="C1541" s="22" t="s">
        <v>2056</v>
      </c>
      <c r="D1541" s="23">
        <v>7</v>
      </c>
      <c r="E1541" s="22" t="s">
        <v>245</v>
      </c>
      <c r="F1541" s="23">
        <v>7</v>
      </c>
      <c r="G1541" s="22" t="s">
        <v>2056</v>
      </c>
      <c r="H1541" s="22" t="s">
        <v>1327</v>
      </c>
      <c r="I1541" s="23">
        <v>1</v>
      </c>
      <c r="J1541" s="23">
        <v>242</v>
      </c>
      <c r="K1541" s="23" t="s">
        <v>2186</v>
      </c>
      <c r="L1541" s="22" t="s">
        <v>2187</v>
      </c>
      <c r="M1541" s="21" t="s">
        <v>350</v>
      </c>
      <c r="N1541" s="23" t="s">
        <v>2188</v>
      </c>
      <c r="O1541" s="22" t="s">
        <v>2189</v>
      </c>
      <c r="P1541" s="22" t="s">
        <v>2190</v>
      </c>
      <c r="Q1541" s="23" t="s">
        <v>2220</v>
      </c>
      <c r="R1541" s="22" t="s">
        <v>2221</v>
      </c>
      <c r="S1541" s="21" t="s">
        <v>289</v>
      </c>
      <c r="T1541" s="23" t="s">
        <v>2222</v>
      </c>
      <c r="U1541" s="24" t="s">
        <v>15</v>
      </c>
      <c r="V1541" s="23">
        <v>100</v>
      </c>
      <c r="W1541" s="25">
        <v>0</v>
      </c>
      <c r="X1541" s="25">
        <v>0</v>
      </c>
      <c r="Y1541" s="25">
        <v>1340584.51</v>
      </c>
      <c r="Z1541" s="25">
        <v>0</v>
      </c>
      <c r="AA1541" s="25">
        <v>0</v>
      </c>
      <c r="AB1541" s="25">
        <v>0</v>
      </c>
      <c r="AC1541" s="26">
        <v>45152.505756550927</v>
      </c>
      <c r="AD1541" s="27">
        <f>ROW()</f>
        <v>1541</v>
      </c>
      <c r="AE1541" s="27">
        <f>1</f>
        <v>1</v>
      </c>
      <c r="AF1541" s="27">
        <f>SUBTOTAL(109,Tbl_NGF_Data[[#This Row],[Counter]])</f>
        <v>1</v>
      </c>
    </row>
    <row r="1542" spans="2:32" ht="60" x14ac:dyDescent="0.25">
      <c r="B1542" s="21" t="s">
        <v>245</v>
      </c>
      <c r="C1542" s="22" t="s">
        <v>2056</v>
      </c>
      <c r="D1542" s="23">
        <v>7</v>
      </c>
      <c r="E1542" s="22" t="s">
        <v>245</v>
      </c>
      <c r="F1542" s="23">
        <v>7</v>
      </c>
      <c r="G1542" s="22" t="s">
        <v>2056</v>
      </c>
      <c r="H1542" s="22" t="s">
        <v>1327</v>
      </c>
      <c r="I1542" s="23">
        <v>1</v>
      </c>
      <c r="J1542" s="23">
        <v>242</v>
      </c>
      <c r="K1542" s="23" t="s">
        <v>2186</v>
      </c>
      <c r="L1542" s="22" t="s">
        <v>2187</v>
      </c>
      <c r="M1542" s="21" t="s">
        <v>350</v>
      </c>
      <c r="N1542" s="23" t="s">
        <v>2188</v>
      </c>
      <c r="O1542" s="22" t="s">
        <v>2189</v>
      </c>
      <c r="P1542" s="22" t="s">
        <v>2190</v>
      </c>
      <c r="Q1542" s="23" t="s">
        <v>2220</v>
      </c>
      <c r="R1542" s="22" t="s">
        <v>2221</v>
      </c>
      <c r="S1542" s="21" t="s">
        <v>289</v>
      </c>
      <c r="T1542" s="23" t="s">
        <v>2222</v>
      </c>
      <c r="U1542" s="24" t="s">
        <v>16</v>
      </c>
      <c r="V1542" s="23">
        <v>135</v>
      </c>
      <c r="W1542" s="25">
        <v>0</v>
      </c>
      <c r="X1542" s="25">
        <v>0</v>
      </c>
      <c r="Y1542" s="25">
        <v>1481008</v>
      </c>
      <c r="Z1542" s="25">
        <v>2486551.5099999998</v>
      </c>
      <c r="AA1542" s="25">
        <v>0</v>
      </c>
      <c r="AB1542" s="25">
        <v>0</v>
      </c>
      <c r="AC1542" s="26">
        <v>45152.505756550927</v>
      </c>
      <c r="AD1542" s="27">
        <f>ROW()</f>
        <v>1542</v>
      </c>
      <c r="AE1542" s="27">
        <f>1</f>
        <v>1</v>
      </c>
      <c r="AF1542" s="27">
        <f>SUBTOTAL(109,Tbl_NGF_Data[[#This Row],[Counter]])</f>
        <v>1</v>
      </c>
    </row>
    <row r="1543" spans="2:32" ht="60" x14ac:dyDescent="0.25">
      <c r="B1543" s="21" t="s">
        <v>245</v>
      </c>
      <c r="C1543" s="22" t="s">
        <v>2056</v>
      </c>
      <c r="D1543" s="23">
        <v>7</v>
      </c>
      <c r="E1543" s="22" t="s">
        <v>245</v>
      </c>
      <c r="F1543" s="23">
        <v>7</v>
      </c>
      <c r="G1543" s="22" t="s">
        <v>2056</v>
      </c>
      <c r="H1543" s="22" t="s">
        <v>1327</v>
      </c>
      <c r="I1543" s="23">
        <v>1</v>
      </c>
      <c r="J1543" s="23">
        <v>242</v>
      </c>
      <c r="K1543" s="23" t="s">
        <v>2186</v>
      </c>
      <c r="L1543" s="22" t="s">
        <v>2187</v>
      </c>
      <c r="M1543" s="21" t="s">
        <v>350</v>
      </c>
      <c r="N1543" s="23" t="s">
        <v>2188</v>
      </c>
      <c r="O1543" s="22" t="s">
        <v>2189</v>
      </c>
      <c r="P1543" s="22" t="s">
        <v>2190</v>
      </c>
      <c r="Q1543" s="23" t="s">
        <v>2220</v>
      </c>
      <c r="R1543" s="22" t="s">
        <v>2221</v>
      </c>
      <c r="S1543" s="21" t="s">
        <v>289</v>
      </c>
      <c r="T1543" s="23" t="s">
        <v>2222</v>
      </c>
      <c r="U1543" s="24" t="s">
        <v>17</v>
      </c>
      <c r="V1543" s="23">
        <v>200</v>
      </c>
      <c r="W1543" s="25">
        <v>0</v>
      </c>
      <c r="X1543" s="25">
        <v>0</v>
      </c>
      <c r="Y1543" s="25">
        <v>140423.49</v>
      </c>
      <c r="Z1543" s="25">
        <v>2486551.5100000002</v>
      </c>
      <c r="AA1543" s="25">
        <v>0</v>
      </c>
      <c r="AB1543" s="25">
        <v>0</v>
      </c>
      <c r="AC1543" s="26">
        <v>45152.505756550927</v>
      </c>
      <c r="AD1543" s="27">
        <f>ROW()</f>
        <v>1543</v>
      </c>
      <c r="AE1543" s="27">
        <f>1</f>
        <v>1</v>
      </c>
      <c r="AF1543" s="27">
        <f>SUBTOTAL(109,Tbl_NGF_Data[[#This Row],[Counter]])</f>
        <v>1</v>
      </c>
    </row>
    <row r="1544" spans="2:32" ht="60" x14ac:dyDescent="0.25">
      <c r="B1544" s="21" t="s">
        <v>245</v>
      </c>
      <c r="C1544" s="22" t="s">
        <v>2056</v>
      </c>
      <c r="D1544" s="23">
        <v>7</v>
      </c>
      <c r="E1544" s="22" t="s">
        <v>245</v>
      </c>
      <c r="F1544" s="23">
        <v>7</v>
      </c>
      <c r="G1544" s="22" t="s">
        <v>2056</v>
      </c>
      <c r="H1544" s="22" t="s">
        <v>1327</v>
      </c>
      <c r="I1544" s="23">
        <v>1</v>
      </c>
      <c r="J1544" s="23">
        <v>242</v>
      </c>
      <c r="K1544" s="23" t="s">
        <v>2186</v>
      </c>
      <c r="L1544" s="22" t="s">
        <v>2187</v>
      </c>
      <c r="M1544" s="21" t="s">
        <v>350</v>
      </c>
      <c r="N1544" s="23" t="s">
        <v>2188</v>
      </c>
      <c r="O1544" s="22" t="s">
        <v>2189</v>
      </c>
      <c r="P1544" s="22" t="s">
        <v>2190</v>
      </c>
      <c r="Q1544" s="23" t="s">
        <v>2220</v>
      </c>
      <c r="R1544" s="22" t="s">
        <v>2221</v>
      </c>
      <c r="S1544" s="21" t="s">
        <v>289</v>
      </c>
      <c r="T1544" s="23" t="s">
        <v>2222</v>
      </c>
      <c r="U1544" s="24" t="s">
        <v>18</v>
      </c>
      <c r="V1544" s="23">
        <v>220</v>
      </c>
      <c r="W1544" s="25">
        <v>0</v>
      </c>
      <c r="X1544" s="25">
        <v>0</v>
      </c>
      <c r="Y1544" s="25">
        <v>1340584.51</v>
      </c>
      <c r="Z1544" s="25">
        <v>-4.6566128730773926E-10</v>
      </c>
      <c r="AA1544" s="25">
        <v>0</v>
      </c>
      <c r="AB1544" s="25">
        <v>0</v>
      </c>
      <c r="AC1544" s="26">
        <v>45152.505756550927</v>
      </c>
      <c r="AD1544" s="27">
        <f>ROW()</f>
        <v>1544</v>
      </c>
      <c r="AE1544" s="27">
        <f>1</f>
        <v>1</v>
      </c>
      <c r="AF1544" s="27">
        <f>SUBTOTAL(109,Tbl_NGF_Data[[#This Row],[Counter]])</f>
        <v>1</v>
      </c>
    </row>
    <row r="1545" spans="2:32" ht="60" x14ac:dyDescent="0.25">
      <c r="B1545" s="21" t="s">
        <v>245</v>
      </c>
      <c r="C1545" s="22" t="s">
        <v>2056</v>
      </c>
      <c r="D1545" s="23">
        <v>7</v>
      </c>
      <c r="E1545" s="22" t="s">
        <v>245</v>
      </c>
      <c r="F1545" s="23">
        <v>7</v>
      </c>
      <c r="G1545" s="22" t="s">
        <v>2056</v>
      </c>
      <c r="H1545" s="22" t="s">
        <v>1327</v>
      </c>
      <c r="I1545" s="23">
        <v>1</v>
      </c>
      <c r="J1545" s="23">
        <v>242</v>
      </c>
      <c r="K1545" s="23" t="s">
        <v>2186</v>
      </c>
      <c r="L1545" s="22" t="s">
        <v>2187</v>
      </c>
      <c r="M1545" s="21" t="s">
        <v>350</v>
      </c>
      <c r="N1545" s="23" t="s">
        <v>2188</v>
      </c>
      <c r="O1545" s="22" t="s">
        <v>2189</v>
      </c>
      <c r="P1545" s="22" t="s">
        <v>2190</v>
      </c>
      <c r="Q1545" s="23" t="s">
        <v>2223</v>
      </c>
      <c r="R1545" s="22" t="s">
        <v>2224</v>
      </c>
      <c r="S1545" s="21" t="s">
        <v>290</v>
      </c>
      <c r="T1545" s="23" t="s">
        <v>2225</v>
      </c>
      <c r="U1545" s="24" t="s">
        <v>16</v>
      </c>
      <c r="V1545" s="23">
        <v>135</v>
      </c>
      <c r="W1545" s="25">
        <v>0</v>
      </c>
      <c r="X1545" s="25">
        <v>0</v>
      </c>
      <c r="Y1545" s="25">
        <v>800000</v>
      </c>
      <c r="Z1545" s="25">
        <v>2640458</v>
      </c>
      <c r="AA1545" s="25">
        <v>3683658</v>
      </c>
      <c r="AB1545" s="25">
        <v>0</v>
      </c>
      <c r="AC1545" s="26">
        <v>45152.505756550927</v>
      </c>
      <c r="AD1545" s="27">
        <f>ROW()</f>
        <v>1545</v>
      </c>
      <c r="AE1545" s="27">
        <f>1</f>
        <v>1</v>
      </c>
      <c r="AF1545" s="27">
        <f>SUBTOTAL(109,Tbl_NGF_Data[[#This Row],[Counter]])</f>
        <v>1</v>
      </c>
    </row>
    <row r="1546" spans="2:32" ht="60" x14ac:dyDescent="0.25">
      <c r="B1546" s="21" t="s">
        <v>245</v>
      </c>
      <c r="C1546" s="22" t="s">
        <v>2056</v>
      </c>
      <c r="D1546" s="23">
        <v>7</v>
      </c>
      <c r="E1546" s="22" t="s">
        <v>245</v>
      </c>
      <c r="F1546" s="23">
        <v>7</v>
      </c>
      <c r="G1546" s="22" t="s">
        <v>2056</v>
      </c>
      <c r="H1546" s="22" t="s">
        <v>1327</v>
      </c>
      <c r="I1546" s="23">
        <v>1</v>
      </c>
      <c r="J1546" s="23">
        <v>242</v>
      </c>
      <c r="K1546" s="23" t="s">
        <v>2186</v>
      </c>
      <c r="L1546" s="22" t="s">
        <v>2187</v>
      </c>
      <c r="M1546" s="21" t="s">
        <v>350</v>
      </c>
      <c r="N1546" s="23" t="s">
        <v>2188</v>
      </c>
      <c r="O1546" s="22" t="s">
        <v>2189</v>
      </c>
      <c r="P1546" s="22" t="s">
        <v>2190</v>
      </c>
      <c r="Q1546" s="23" t="s">
        <v>2223</v>
      </c>
      <c r="R1546" s="22" t="s">
        <v>2224</v>
      </c>
      <c r="S1546" s="21" t="s">
        <v>290</v>
      </c>
      <c r="T1546" s="23" t="s">
        <v>2225</v>
      </c>
      <c r="U1546" s="24" t="s">
        <v>17</v>
      </c>
      <c r="V1546" s="23">
        <v>200</v>
      </c>
      <c r="W1546" s="25">
        <v>0</v>
      </c>
      <c r="X1546" s="25">
        <v>0</v>
      </c>
      <c r="Y1546" s="25">
        <v>253478</v>
      </c>
      <c r="Z1546" s="25">
        <v>2640458</v>
      </c>
      <c r="AA1546" s="25">
        <v>3683658</v>
      </c>
      <c r="AB1546" s="25">
        <v>0</v>
      </c>
      <c r="AC1546" s="26">
        <v>45152.505756550927</v>
      </c>
      <c r="AD1546" s="27">
        <f>ROW()</f>
        <v>1546</v>
      </c>
      <c r="AE1546" s="27">
        <f>1</f>
        <v>1</v>
      </c>
      <c r="AF1546" s="27">
        <f>SUBTOTAL(109,Tbl_NGF_Data[[#This Row],[Counter]])</f>
        <v>1</v>
      </c>
    </row>
    <row r="1547" spans="2:32" ht="60" x14ac:dyDescent="0.25">
      <c r="B1547" s="21" t="s">
        <v>245</v>
      </c>
      <c r="C1547" s="22" t="s">
        <v>2056</v>
      </c>
      <c r="D1547" s="23">
        <v>7</v>
      </c>
      <c r="E1547" s="22" t="s">
        <v>245</v>
      </c>
      <c r="F1547" s="23">
        <v>7</v>
      </c>
      <c r="G1547" s="22" t="s">
        <v>2056</v>
      </c>
      <c r="H1547" s="22" t="s">
        <v>1327</v>
      </c>
      <c r="I1547" s="23">
        <v>1</v>
      </c>
      <c r="J1547" s="23">
        <v>242</v>
      </c>
      <c r="K1547" s="23" t="s">
        <v>2186</v>
      </c>
      <c r="L1547" s="22" t="s">
        <v>2187</v>
      </c>
      <c r="M1547" s="21" t="s">
        <v>350</v>
      </c>
      <c r="N1547" s="23" t="s">
        <v>2188</v>
      </c>
      <c r="O1547" s="22" t="s">
        <v>2189</v>
      </c>
      <c r="P1547" s="22" t="s">
        <v>2190</v>
      </c>
      <c r="Q1547" s="23" t="s">
        <v>2223</v>
      </c>
      <c r="R1547" s="22" t="s">
        <v>2224</v>
      </c>
      <c r="S1547" s="21" t="s">
        <v>290</v>
      </c>
      <c r="T1547" s="23" t="s">
        <v>2225</v>
      </c>
      <c r="U1547" s="24" t="s">
        <v>18</v>
      </c>
      <c r="V1547" s="23">
        <v>220</v>
      </c>
      <c r="W1547" s="25">
        <v>0</v>
      </c>
      <c r="X1547" s="25">
        <v>0</v>
      </c>
      <c r="Y1547" s="25">
        <v>546522</v>
      </c>
      <c r="Z1547" s="25">
        <v>0</v>
      </c>
      <c r="AA1547" s="25">
        <v>0</v>
      </c>
      <c r="AB1547" s="25">
        <v>0</v>
      </c>
      <c r="AC1547" s="26">
        <v>45152.505756550927</v>
      </c>
      <c r="AD1547" s="27">
        <f>ROW()</f>
        <v>1547</v>
      </c>
      <c r="AE1547" s="27">
        <f>1</f>
        <v>1</v>
      </c>
      <c r="AF1547" s="27">
        <f>SUBTOTAL(109,Tbl_NGF_Data[[#This Row],[Counter]])</f>
        <v>1</v>
      </c>
    </row>
    <row r="1548" spans="2:32" ht="60" x14ac:dyDescent="0.25">
      <c r="B1548" s="21" t="s">
        <v>245</v>
      </c>
      <c r="C1548" s="22" t="s">
        <v>2056</v>
      </c>
      <c r="D1548" s="23">
        <v>7</v>
      </c>
      <c r="E1548" s="22" t="s">
        <v>245</v>
      </c>
      <c r="F1548" s="23">
        <v>7</v>
      </c>
      <c r="G1548" s="22" t="s">
        <v>2056</v>
      </c>
      <c r="H1548" s="22" t="s">
        <v>1327</v>
      </c>
      <c r="I1548" s="23">
        <v>1</v>
      </c>
      <c r="J1548" s="23">
        <v>242</v>
      </c>
      <c r="K1548" s="23" t="s">
        <v>2186</v>
      </c>
      <c r="L1548" s="22" t="s">
        <v>2187</v>
      </c>
      <c r="M1548" s="21" t="s">
        <v>350</v>
      </c>
      <c r="N1548" s="23" t="s">
        <v>2188</v>
      </c>
      <c r="O1548" s="22" t="s">
        <v>2189</v>
      </c>
      <c r="P1548" s="22" t="s">
        <v>2190</v>
      </c>
      <c r="Q1548" s="23" t="s">
        <v>2223</v>
      </c>
      <c r="R1548" s="22" t="s">
        <v>2224</v>
      </c>
      <c r="S1548" s="21" t="s">
        <v>290</v>
      </c>
      <c r="T1548" s="23" t="s">
        <v>2225</v>
      </c>
      <c r="U1548" s="24" t="s">
        <v>19</v>
      </c>
      <c r="V1548" s="23">
        <v>500</v>
      </c>
      <c r="W1548" s="25">
        <v>0</v>
      </c>
      <c r="X1548" s="25">
        <v>0</v>
      </c>
      <c r="Y1548" s="25">
        <v>253478</v>
      </c>
      <c r="Z1548" s="25">
        <v>2640458</v>
      </c>
      <c r="AA1548" s="25">
        <v>3683658</v>
      </c>
      <c r="AB1548" s="25">
        <v>0</v>
      </c>
      <c r="AC1548" s="26">
        <v>45152.505756550927</v>
      </c>
      <c r="AD1548" s="27">
        <f>ROW()</f>
        <v>1548</v>
      </c>
      <c r="AE1548" s="27">
        <f>1</f>
        <v>1</v>
      </c>
      <c r="AF1548" s="27">
        <f>SUBTOTAL(109,Tbl_NGF_Data[[#This Row],[Counter]])</f>
        <v>1</v>
      </c>
    </row>
    <row r="1549" spans="2:32" ht="60" x14ac:dyDescent="0.25">
      <c r="B1549" s="21" t="s">
        <v>245</v>
      </c>
      <c r="C1549" s="22" t="s">
        <v>2056</v>
      </c>
      <c r="D1549" s="23">
        <v>7</v>
      </c>
      <c r="E1549" s="22" t="s">
        <v>245</v>
      </c>
      <c r="F1549" s="23">
        <v>7</v>
      </c>
      <c r="G1549" s="22" t="s">
        <v>2056</v>
      </c>
      <c r="H1549" s="22" t="s">
        <v>1327</v>
      </c>
      <c r="I1549" s="23">
        <v>1</v>
      </c>
      <c r="J1549" s="23">
        <v>242</v>
      </c>
      <c r="K1549" s="23" t="s">
        <v>2186</v>
      </c>
      <c r="L1549" s="22" t="s">
        <v>2187</v>
      </c>
      <c r="M1549" s="21" t="s">
        <v>350</v>
      </c>
      <c r="N1549" s="23" t="s">
        <v>2188</v>
      </c>
      <c r="O1549" s="22" t="s">
        <v>2189</v>
      </c>
      <c r="P1549" s="22" t="s">
        <v>2190</v>
      </c>
      <c r="Q1549" s="23" t="s">
        <v>2226</v>
      </c>
      <c r="R1549" s="22" t="s">
        <v>2227</v>
      </c>
      <c r="S1549" s="21" t="s">
        <v>351</v>
      </c>
      <c r="T1549" s="23" t="s">
        <v>2228</v>
      </c>
      <c r="U1549" s="24" t="s">
        <v>16</v>
      </c>
      <c r="V1549" s="23">
        <v>135</v>
      </c>
      <c r="W1549" s="25">
        <v>0</v>
      </c>
      <c r="X1549" s="25">
        <v>0</v>
      </c>
      <c r="Y1549" s="25">
        <v>0</v>
      </c>
      <c r="Z1549" s="25">
        <v>0</v>
      </c>
      <c r="AA1549" s="25">
        <v>483684.41</v>
      </c>
      <c r="AB1549" s="25">
        <v>0</v>
      </c>
      <c r="AC1549" s="26">
        <v>45152.505756550927</v>
      </c>
      <c r="AD1549" s="27">
        <f>ROW()</f>
        <v>1549</v>
      </c>
      <c r="AE1549" s="27">
        <f>1</f>
        <v>1</v>
      </c>
      <c r="AF1549" s="27">
        <f>SUBTOTAL(109,Tbl_NGF_Data[[#This Row],[Counter]])</f>
        <v>1</v>
      </c>
    </row>
    <row r="1550" spans="2:32" ht="60" x14ac:dyDescent="0.25">
      <c r="B1550" s="21" t="s">
        <v>245</v>
      </c>
      <c r="C1550" s="22" t="s">
        <v>2056</v>
      </c>
      <c r="D1550" s="23">
        <v>7</v>
      </c>
      <c r="E1550" s="22" t="s">
        <v>245</v>
      </c>
      <c r="F1550" s="23">
        <v>7</v>
      </c>
      <c r="G1550" s="22" t="s">
        <v>2056</v>
      </c>
      <c r="H1550" s="22" t="s">
        <v>1327</v>
      </c>
      <c r="I1550" s="23">
        <v>1</v>
      </c>
      <c r="J1550" s="23">
        <v>242</v>
      </c>
      <c r="K1550" s="23" t="s">
        <v>2186</v>
      </c>
      <c r="L1550" s="22" t="s">
        <v>2187</v>
      </c>
      <c r="M1550" s="21" t="s">
        <v>350</v>
      </c>
      <c r="N1550" s="23" t="s">
        <v>2188</v>
      </c>
      <c r="O1550" s="22" t="s">
        <v>2189</v>
      </c>
      <c r="P1550" s="22" t="s">
        <v>2190</v>
      </c>
      <c r="Q1550" s="23" t="s">
        <v>2226</v>
      </c>
      <c r="R1550" s="22" t="s">
        <v>2227</v>
      </c>
      <c r="S1550" s="21" t="s">
        <v>351</v>
      </c>
      <c r="T1550" s="23" t="s">
        <v>2228</v>
      </c>
      <c r="U1550" s="24" t="s">
        <v>17</v>
      </c>
      <c r="V1550" s="23">
        <v>200</v>
      </c>
      <c r="W1550" s="25">
        <v>0</v>
      </c>
      <c r="X1550" s="25">
        <v>0</v>
      </c>
      <c r="Y1550" s="25">
        <v>0</v>
      </c>
      <c r="Z1550" s="25">
        <v>0</v>
      </c>
      <c r="AA1550" s="25">
        <v>483684.41</v>
      </c>
      <c r="AB1550" s="25">
        <v>0</v>
      </c>
      <c r="AC1550" s="26">
        <v>45152.505756550927</v>
      </c>
      <c r="AD1550" s="27">
        <f>ROW()</f>
        <v>1550</v>
      </c>
      <c r="AE1550" s="27">
        <f>1</f>
        <v>1</v>
      </c>
      <c r="AF1550" s="27">
        <f>SUBTOTAL(109,Tbl_NGF_Data[[#This Row],[Counter]])</f>
        <v>1</v>
      </c>
    </row>
    <row r="1551" spans="2:32" ht="60" x14ac:dyDescent="0.25">
      <c r="B1551" s="21" t="s">
        <v>245</v>
      </c>
      <c r="C1551" s="22" t="s">
        <v>2056</v>
      </c>
      <c r="D1551" s="23">
        <v>7</v>
      </c>
      <c r="E1551" s="22" t="s">
        <v>245</v>
      </c>
      <c r="F1551" s="23">
        <v>7</v>
      </c>
      <c r="G1551" s="22" t="s">
        <v>2056</v>
      </c>
      <c r="H1551" s="22" t="s">
        <v>1327</v>
      </c>
      <c r="I1551" s="23">
        <v>1</v>
      </c>
      <c r="J1551" s="23">
        <v>242</v>
      </c>
      <c r="K1551" s="23" t="s">
        <v>2186</v>
      </c>
      <c r="L1551" s="22" t="s">
        <v>2187</v>
      </c>
      <c r="M1551" s="21" t="s">
        <v>350</v>
      </c>
      <c r="N1551" s="23" t="s">
        <v>2188</v>
      </c>
      <c r="O1551" s="22" t="s">
        <v>2189</v>
      </c>
      <c r="P1551" s="22" t="s">
        <v>2190</v>
      </c>
      <c r="Q1551" s="23" t="s">
        <v>2226</v>
      </c>
      <c r="R1551" s="22" t="s">
        <v>2227</v>
      </c>
      <c r="S1551" s="21" t="s">
        <v>351</v>
      </c>
      <c r="T1551" s="23" t="s">
        <v>2228</v>
      </c>
      <c r="U1551" s="24" t="s">
        <v>19</v>
      </c>
      <c r="V1551" s="23">
        <v>500</v>
      </c>
      <c r="W1551" s="25">
        <v>0</v>
      </c>
      <c r="X1551" s="25">
        <v>0</v>
      </c>
      <c r="Y1551" s="25">
        <v>0</v>
      </c>
      <c r="Z1551" s="25">
        <v>0</v>
      </c>
      <c r="AA1551" s="25">
        <v>483684.41</v>
      </c>
      <c r="AB1551" s="25">
        <v>0</v>
      </c>
      <c r="AC1551" s="26">
        <v>45152.505756550927</v>
      </c>
      <c r="AD1551" s="27">
        <f>ROW()</f>
        <v>1551</v>
      </c>
      <c r="AE1551" s="27">
        <f>1</f>
        <v>1</v>
      </c>
      <c r="AF1551" s="27">
        <f>SUBTOTAL(109,Tbl_NGF_Data[[#This Row],[Counter]])</f>
        <v>1</v>
      </c>
    </row>
    <row r="1552" spans="2:32" ht="60" x14ac:dyDescent="0.25">
      <c r="B1552" s="21" t="s">
        <v>245</v>
      </c>
      <c r="C1552" s="22" t="s">
        <v>2056</v>
      </c>
      <c r="D1552" s="23">
        <v>7</v>
      </c>
      <c r="E1552" s="22" t="s">
        <v>245</v>
      </c>
      <c r="F1552" s="23">
        <v>7</v>
      </c>
      <c r="G1552" s="22" t="s">
        <v>2056</v>
      </c>
      <c r="H1552" s="22" t="s">
        <v>1327</v>
      </c>
      <c r="I1552" s="23">
        <v>1</v>
      </c>
      <c r="J1552" s="23">
        <v>242</v>
      </c>
      <c r="K1552" s="23" t="s">
        <v>2186</v>
      </c>
      <c r="L1552" s="22" t="s">
        <v>2187</v>
      </c>
      <c r="M1552" s="21" t="s">
        <v>350</v>
      </c>
      <c r="N1552" s="23" t="s">
        <v>2188</v>
      </c>
      <c r="O1552" s="22" t="s">
        <v>2189</v>
      </c>
      <c r="P1552" s="22" t="s">
        <v>2190</v>
      </c>
      <c r="Q1552" s="23" t="s">
        <v>2229</v>
      </c>
      <c r="R1552" s="22" t="s">
        <v>2230</v>
      </c>
      <c r="S1552" s="21" t="s">
        <v>291</v>
      </c>
      <c r="T1552" s="23" t="s">
        <v>2231</v>
      </c>
      <c r="U1552" s="24" t="s">
        <v>16</v>
      </c>
      <c r="V1552" s="23">
        <v>135</v>
      </c>
      <c r="W1552" s="25">
        <v>0</v>
      </c>
      <c r="X1552" s="25">
        <v>0</v>
      </c>
      <c r="Y1552" s="25">
        <v>1446968</v>
      </c>
      <c r="Z1552" s="25">
        <v>2681159</v>
      </c>
      <c r="AA1552" s="25">
        <v>3683657</v>
      </c>
      <c r="AB1552" s="25">
        <v>1503725.24</v>
      </c>
      <c r="AC1552" s="26">
        <v>45152.505756550927</v>
      </c>
      <c r="AD1552" s="27">
        <f>ROW()</f>
        <v>1552</v>
      </c>
      <c r="AE1552" s="27">
        <f>1</f>
        <v>1</v>
      </c>
      <c r="AF1552" s="27">
        <f>SUBTOTAL(109,Tbl_NGF_Data[[#This Row],[Counter]])</f>
        <v>1</v>
      </c>
    </row>
    <row r="1553" spans="2:32" ht="60" x14ac:dyDescent="0.25">
      <c r="B1553" s="21" t="s">
        <v>245</v>
      </c>
      <c r="C1553" s="22" t="s">
        <v>2056</v>
      </c>
      <c r="D1553" s="23">
        <v>7</v>
      </c>
      <c r="E1553" s="22" t="s">
        <v>245</v>
      </c>
      <c r="F1553" s="23">
        <v>7</v>
      </c>
      <c r="G1553" s="22" t="s">
        <v>2056</v>
      </c>
      <c r="H1553" s="22" t="s">
        <v>1327</v>
      </c>
      <c r="I1553" s="23">
        <v>1</v>
      </c>
      <c r="J1553" s="23">
        <v>242</v>
      </c>
      <c r="K1553" s="23" t="s">
        <v>2186</v>
      </c>
      <c r="L1553" s="22" t="s">
        <v>2187</v>
      </c>
      <c r="M1553" s="21" t="s">
        <v>350</v>
      </c>
      <c r="N1553" s="23" t="s">
        <v>2188</v>
      </c>
      <c r="O1553" s="22" t="s">
        <v>2189</v>
      </c>
      <c r="P1553" s="22" t="s">
        <v>2190</v>
      </c>
      <c r="Q1553" s="23" t="s">
        <v>2229</v>
      </c>
      <c r="R1553" s="22" t="s">
        <v>2230</v>
      </c>
      <c r="S1553" s="21" t="s">
        <v>291</v>
      </c>
      <c r="T1553" s="23" t="s">
        <v>2231</v>
      </c>
      <c r="U1553" s="24" t="s">
        <v>17</v>
      </c>
      <c r="V1553" s="23">
        <v>200</v>
      </c>
      <c r="W1553" s="25">
        <v>0</v>
      </c>
      <c r="X1553" s="25">
        <v>0</v>
      </c>
      <c r="Y1553" s="25">
        <v>1446968</v>
      </c>
      <c r="Z1553" s="25">
        <v>2681159</v>
      </c>
      <c r="AA1553" s="25">
        <v>2179931.7599999998</v>
      </c>
      <c r="AB1553" s="25">
        <v>1503725.24</v>
      </c>
      <c r="AC1553" s="26">
        <v>45152.505756550927</v>
      </c>
      <c r="AD1553" s="27">
        <f>ROW()</f>
        <v>1553</v>
      </c>
      <c r="AE1553" s="27">
        <f>1</f>
        <v>1</v>
      </c>
      <c r="AF1553" s="27">
        <f>SUBTOTAL(109,Tbl_NGF_Data[[#This Row],[Counter]])</f>
        <v>1</v>
      </c>
    </row>
    <row r="1554" spans="2:32" ht="60" x14ac:dyDescent="0.25">
      <c r="B1554" s="21" t="s">
        <v>245</v>
      </c>
      <c r="C1554" s="22" t="s">
        <v>2056</v>
      </c>
      <c r="D1554" s="23">
        <v>7</v>
      </c>
      <c r="E1554" s="22" t="s">
        <v>245</v>
      </c>
      <c r="F1554" s="23">
        <v>7</v>
      </c>
      <c r="G1554" s="22" t="s">
        <v>2056</v>
      </c>
      <c r="H1554" s="22" t="s">
        <v>1327</v>
      </c>
      <c r="I1554" s="23">
        <v>1</v>
      </c>
      <c r="J1554" s="23">
        <v>242</v>
      </c>
      <c r="K1554" s="23" t="s">
        <v>2186</v>
      </c>
      <c r="L1554" s="22" t="s">
        <v>2187</v>
      </c>
      <c r="M1554" s="21" t="s">
        <v>350</v>
      </c>
      <c r="N1554" s="23" t="s">
        <v>2188</v>
      </c>
      <c r="O1554" s="22" t="s">
        <v>2189</v>
      </c>
      <c r="P1554" s="22" t="s">
        <v>2190</v>
      </c>
      <c r="Q1554" s="23" t="s">
        <v>2229</v>
      </c>
      <c r="R1554" s="22" t="s">
        <v>2230</v>
      </c>
      <c r="S1554" s="21" t="s">
        <v>291</v>
      </c>
      <c r="T1554" s="23" t="s">
        <v>2231</v>
      </c>
      <c r="U1554" s="24" t="s">
        <v>18</v>
      </c>
      <c r="V1554" s="23">
        <v>220</v>
      </c>
      <c r="W1554" s="25">
        <v>0</v>
      </c>
      <c r="X1554" s="25">
        <v>0</v>
      </c>
      <c r="Y1554" s="25">
        <v>0</v>
      </c>
      <c r="Z1554" s="25">
        <v>0</v>
      </c>
      <c r="AA1554" s="25">
        <v>1503725.2400000002</v>
      </c>
      <c r="AB1554" s="25">
        <v>0</v>
      </c>
      <c r="AC1554" s="26">
        <v>45152.505756550927</v>
      </c>
      <c r="AD1554" s="27">
        <f>ROW()</f>
        <v>1554</v>
      </c>
      <c r="AE1554" s="27">
        <f>1</f>
        <v>1</v>
      </c>
      <c r="AF1554" s="27">
        <f>SUBTOTAL(109,Tbl_NGF_Data[[#This Row],[Counter]])</f>
        <v>1</v>
      </c>
    </row>
    <row r="1555" spans="2:32" ht="60" x14ac:dyDescent="0.25">
      <c r="B1555" s="21" t="s">
        <v>245</v>
      </c>
      <c r="C1555" s="22" t="s">
        <v>2056</v>
      </c>
      <c r="D1555" s="23">
        <v>7</v>
      </c>
      <c r="E1555" s="22" t="s">
        <v>245</v>
      </c>
      <c r="F1555" s="23">
        <v>7</v>
      </c>
      <c r="G1555" s="22" t="s">
        <v>2056</v>
      </c>
      <c r="H1555" s="22" t="s">
        <v>1327</v>
      </c>
      <c r="I1555" s="23">
        <v>1</v>
      </c>
      <c r="J1555" s="23">
        <v>242</v>
      </c>
      <c r="K1555" s="23" t="s">
        <v>2186</v>
      </c>
      <c r="L1555" s="22" t="s">
        <v>2187</v>
      </c>
      <c r="M1555" s="21" t="s">
        <v>350</v>
      </c>
      <c r="N1555" s="23" t="s">
        <v>2188</v>
      </c>
      <c r="O1555" s="22" t="s">
        <v>2189</v>
      </c>
      <c r="P1555" s="22" t="s">
        <v>2190</v>
      </c>
      <c r="Q1555" s="23" t="s">
        <v>2229</v>
      </c>
      <c r="R1555" s="22" t="s">
        <v>2230</v>
      </c>
      <c r="S1555" s="21" t="s">
        <v>291</v>
      </c>
      <c r="T1555" s="23" t="s">
        <v>2231</v>
      </c>
      <c r="U1555" s="24" t="s">
        <v>19</v>
      </c>
      <c r="V1555" s="23">
        <v>500</v>
      </c>
      <c r="W1555" s="25">
        <v>0</v>
      </c>
      <c r="X1555" s="25">
        <v>0</v>
      </c>
      <c r="Y1555" s="25">
        <v>1446968</v>
      </c>
      <c r="Z1555" s="25">
        <v>2681159</v>
      </c>
      <c r="AA1555" s="25">
        <v>2179931.7599999998</v>
      </c>
      <c r="AB1555" s="25">
        <v>1503725.24</v>
      </c>
      <c r="AC1555" s="26">
        <v>45152.505756550927</v>
      </c>
      <c r="AD1555" s="27">
        <f>ROW()</f>
        <v>1555</v>
      </c>
      <c r="AE1555" s="27">
        <f>1</f>
        <v>1</v>
      </c>
      <c r="AF1555" s="27">
        <f>SUBTOTAL(109,Tbl_NGF_Data[[#This Row],[Counter]])</f>
        <v>1</v>
      </c>
    </row>
    <row r="1556" spans="2:32" ht="45" x14ac:dyDescent="0.25">
      <c r="B1556" s="21" t="s">
        <v>245</v>
      </c>
      <c r="C1556" s="22" t="s">
        <v>2056</v>
      </c>
      <c r="D1556" s="23">
        <v>7</v>
      </c>
      <c r="E1556" s="22" t="s">
        <v>245</v>
      </c>
      <c r="F1556" s="23">
        <v>7</v>
      </c>
      <c r="G1556" s="22" t="s">
        <v>2056</v>
      </c>
      <c r="H1556" s="22" t="s">
        <v>1327</v>
      </c>
      <c r="I1556" s="23">
        <v>1</v>
      </c>
      <c r="J1556" s="23">
        <v>242</v>
      </c>
      <c r="K1556" s="23" t="s">
        <v>2186</v>
      </c>
      <c r="L1556" s="22" t="s">
        <v>2187</v>
      </c>
      <c r="M1556" s="21" t="s">
        <v>350</v>
      </c>
      <c r="N1556" s="23" t="s">
        <v>2188</v>
      </c>
      <c r="O1556" s="22" t="s">
        <v>2189</v>
      </c>
      <c r="P1556" s="22" t="s">
        <v>2190</v>
      </c>
      <c r="Q1556" s="23" t="s">
        <v>2232</v>
      </c>
      <c r="R1556" s="22" t="s">
        <v>1760</v>
      </c>
      <c r="S1556" s="21" t="s">
        <v>310</v>
      </c>
      <c r="T1556" s="23" t="s">
        <v>2233</v>
      </c>
      <c r="U1556" s="24" t="s">
        <v>16</v>
      </c>
      <c r="V1556" s="23">
        <v>135</v>
      </c>
      <c r="W1556" s="25">
        <v>0</v>
      </c>
      <c r="X1556" s="25">
        <v>0</v>
      </c>
      <c r="Y1556" s="25">
        <v>0</v>
      </c>
      <c r="Z1556" s="25">
        <v>0</v>
      </c>
      <c r="AA1556" s="25">
        <v>390054.58</v>
      </c>
      <c r="AB1556" s="25">
        <v>111948.7</v>
      </c>
      <c r="AC1556" s="26">
        <v>45152.505756550927</v>
      </c>
      <c r="AD1556" s="27">
        <f>ROW()</f>
        <v>1556</v>
      </c>
      <c r="AE1556" s="27">
        <f>1</f>
        <v>1</v>
      </c>
      <c r="AF1556" s="27">
        <f>SUBTOTAL(109,Tbl_NGF_Data[[#This Row],[Counter]])</f>
        <v>1</v>
      </c>
    </row>
    <row r="1557" spans="2:32" ht="45" x14ac:dyDescent="0.25">
      <c r="B1557" s="21" t="s">
        <v>245</v>
      </c>
      <c r="C1557" s="22" t="s">
        <v>2056</v>
      </c>
      <c r="D1557" s="23">
        <v>7</v>
      </c>
      <c r="E1557" s="22" t="s">
        <v>245</v>
      </c>
      <c r="F1557" s="23">
        <v>7</v>
      </c>
      <c r="G1557" s="22" t="s">
        <v>2056</v>
      </c>
      <c r="H1557" s="22" t="s">
        <v>1327</v>
      </c>
      <c r="I1557" s="23">
        <v>1</v>
      </c>
      <c r="J1557" s="23">
        <v>242</v>
      </c>
      <c r="K1557" s="23" t="s">
        <v>2186</v>
      </c>
      <c r="L1557" s="22" t="s">
        <v>2187</v>
      </c>
      <c r="M1557" s="21" t="s">
        <v>350</v>
      </c>
      <c r="N1557" s="23" t="s">
        <v>2188</v>
      </c>
      <c r="O1557" s="22" t="s">
        <v>2189</v>
      </c>
      <c r="P1557" s="22" t="s">
        <v>2190</v>
      </c>
      <c r="Q1557" s="23" t="s">
        <v>2232</v>
      </c>
      <c r="R1557" s="22" t="s">
        <v>1760</v>
      </c>
      <c r="S1557" s="21" t="s">
        <v>310</v>
      </c>
      <c r="T1557" s="23" t="s">
        <v>2233</v>
      </c>
      <c r="U1557" s="24" t="s">
        <v>17</v>
      </c>
      <c r="V1557" s="23">
        <v>200</v>
      </c>
      <c r="W1557" s="25">
        <v>0</v>
      </c>
      <c r="X1557" s="25">
        <v>0</v>
      </c>
      <c r="Y1557" s="25">
        <v>0</v>
      </c>
      <c r="Z1557" s="25">
        <v>0</v>
      </c>
      <c r="AA1557" s="25">
        <v>390054.57999999996</v>
      </c>
      <c r="AB1557" s="25">
        <v>111948.70000000001</v>
      </c>
      <c r="AC1557" s="26">
        <v>45152.505756550927</v>
      </c>
      <c r="AD1557" s="27">
        <f>ROW()</f>
        <v>1557</v>
      </c>
      <c r="AE1557" s="27">
        <f>1</f>
        <v>1</v>
      </c>
      <c r="AF1557" s="27">
        <f>SUBTOTAL(109,Tbl_NGF_Data[[#This Row],[Counter]])</f>
        <v>1</v>
      </c>
    </row>
    <row r="1558" spans="2:32" ht="45" x14ac:dyDescent="0.25">
      <c r="B1558" s="21" t="s">
        <v>245</v>
      </c>
      <c r="C1558" s="22" t="s">
        <v>2056</v>
      </c>
      <c r="D1558" s="23">
        <v>7</v>
      </c>
      <c r="E1558" s="22" t="s">
        <v>245</v>
      </c>
      <c r="F1558" s="23">
        <v>7</v>
      </c>
      <c r="G1558" s="22" t="s">
        <v>2056</v>
      </c>
      <c r="H1558" s="22" t="s">
        <v>1327</v>
      </c>
      <c r="I1558" s="23">
        <v>1</v>
      </c>
      <c r="J1558" s="23">
        <v>242</v>
      </c>
      <c r="K1558" s="23" t="s">
        <v>2186</v>
      </c>
      <c r="L1558" s="22" t="s">
        <v>2187</v>
      </c>
      <c r="M1558" s="21" t="s">
        <v>350</v>
      </c>
      <c r="N1558" s="23" t="s">
        <v>2188</v>
      </c>
      <c r="O1558" s="22" t="s">
        <v>2189</v>
      </c>
      <c r="P1558" s="22" t="s">
        <v>2190</v>
      </c>
      <c r="Q1558" s="23" t="s">
        <v>2232</v>
      </c>
      <c r="R1558" s="22" t="s">
        <v>1760</v>
      </c>
      <c r="S1558" s="21" t="s">
        <v>310</v>
      </c>
      <c r="T1558" s="23" t="s">
        <v>2233</v>
      </c>
      <c r="U1558" s="24" t="s">
        <v>18</v>
      </c>
      <c r="V1558" s="23">
        <v>220</v>
      </c>
      <c r="W1558" s="25">
        <v>0</v>
      </c>
      <c r="X1558" s="25">
        <v>0</v>
      </c>
      <c r="Y1558" s="25">
        <v>0</v>
      </c>
      <c r="Z1558" s="25">
        <v>0</v>
      </c>
      <c r="AA1558" s="25">
        <v>5.8207660913467407E-11</v>
      </c>
      <c r="AB1558" s="25">
        <v>-1.4551915228366852E-11</v>
      </c>
      <c r="AC1558" s="26">
        <v>45152.505756550927</v>
      </c>
      <c r="AD1558" s="27">
        <f>ROW()</f>
        <v>1558</v>
      </c>
      <c r="AE1558" s="27">
        <f>1</f>
        <v>1</v>
      </c>
      <c r="AF1558" s="27">
        <f>SUBTOTAL(109,Tbl_NGF_Data[[#This Row],[Counter]])</f>
        <v>1</v>
      </c>
    </row>
    <row r="1559" spans="2:32" ht="45" x14ac:dyDescent="0.25">
      <c r="B1559" s="21" t="s">
        <v>245</v>
      </c>
      <c r="C1559" s="22" t="s">
        <v>2056</v>
      </c>
      <c r="D1559" s="23">
        <v>7</v>
      </c>
      <c r="E1559" s="22" t="s">
        <v>245</v>
      </c>
      <c r="F1559" s="23">
        <v>7</v>
      </c>
      <c r="G1559" s="22" t="s">
        <v>2056</v>
      </c>
      <c r="H1559" s="22" t="s">
        <v>1327</v>
      </c>
      <c r="I1559" s="23">
        <v>1</v>
      </c>
      <c r="J1559" s="23">
        <v>242</v>
      </c>
      <c r="K1559" s="23" t="s">
        <v>2186</v>
      </c>
      <c r="L1559" s="22" t="s">
        <v>2187</v>
      </c>
      <c r="M1559" s="21" t="s">
        <v>350</v>
      </c>
      <c r="N1559" s="23" t="s">
        <v>2188</v>
      </c>
      <c r="O1559" s="22" t="s">
        <v>2189</v>
      </c>
      <c r="P1559" s="22" t="s">
        <v>2190</v>
      </c>
      <c r="Q1559" s="23" t="s">
        <v>2234</v>
      </c>
      <c r="R1559" s="22" t="s">
        <v>2235</v>
      </c>
      <c r="S1559" s="21" t="s">
        <v>292</v>
      </c>
      <c r="T1559" s="23" t="s">
        <v>2236</v>
      </c>
      <c r="U1559" s="24" t="s">
        <v>15</v>
      </c>
      <c r="V1559" s="23">
        <v>100</v>
      </c>
      <c r="W1559" s="25">
        <v>135506.5</v>
      </c>
      <c r="X1559" s="25">
        <v>146155.73000000001</v>
      </c>
      <c r="Y1559" s="25">
        <v>156115.4</v>
      </c>
      <c r="Z1559" s="25">
        <v>163926.94</v>
      </c>
      <c r="AA1559" s="25">
        <v>178616.71</v>
      </c>
      <c r="AB1559" s="25">
        <v>209994.15</v>
      </c>
      <c r="AC1559" s="26">
        <v>45152.505756550927</v>
      </c>
      <c r="AD1559" s="27">
        <f>ROW()</f>
        <v>1559</v>
      </c>
      <c r="AE1559" s="27">
        <f>1</f>
        <v>1</v>
      </c>
      <c r="AF1559" s="27">
        <f>SUBTOTAL(109,Tbl_NGF_Data[[#This Row],[Counter]])</f>
        <v>1</v>
      </c>
    </row>
    <row r="1560" spans="2:32" ht="45" x14ac:dyDescent="0.25">
      <c r="B1560" s="21" t="s">
        <v>245</v>
      </c>
      <c r="C1560" s="22" t="s">
        <v>2056</v>
      </c>
      <c r="D1560" s="23">
        <v>7</v>
      </c>
      <c r="E1560" s="22" t="s">
        <v>245</v>
      </c>
      <c r="F1560" s="23">
        <v>7</v>
      </c>
      <c r="G1560" s="22" t="s">
        <v>2056</v>
      </c>
      <c r="H1560" s="22" t="s">
        <v>1327</v>
      </c>
      <c r="I1560" s="23">
        <v>1</v>
      </c>
      <c r="J1560" s="23">
        <v>242</v>
      </c>
      <c r="K1560" s="23" t="s">
        <v>2186</v>
      </c>
      <c r="L1560" s="22" t="s">
        <v>2187</v>
      </c>
      <c r="M1560" s="21" t="s">
        <v>350</v>
      </c>
      <c r="N1560" s="23" t="s">
        <v>2188</v>
      </c>
      <c r="O1560" s="22" t="s">
        <v>2189</v>
      </c>
      <c r="P1560" s="22" t="s">
        <v>2190</v>
      </c>
      <c r="Q1560" s="23" t="s">
        <v>2234</v>
      </c>
      <c r="R1560" s="22" t="s">
        <v>2235</v>
      </c>
      <c r="S1560" s="21" t="s">
        <v>292</v>
      </c>
      <c r="T1560" s="23" t="s">
        <v>2236</v>
      </c>
      <c r="U1560" s="24" t="s">
        <v>16</v>
      </c>
      <c r="V1560" s="23">
        <v>135</v>
      </c>
      <c r="W1560" s="25">
        <v>33500</v>
      </c>
      <c r="X1560" s="25">
        <v>33500</v>
      </c>
      <c r="Y1560" s="25">
        <v>33500</v>
      </c>
      <c r="Z1560" s="25">
        <v>33500</v>
      </c>
      <c r="AA1560" s="25">
        <v>33500</v>
      </c>
      <c r="AB1560" s="25">
        <v>33500</v>
      </c>
      <c r="AC1560" s="26">
        <v>45152.505756550927</v>
      </c>
      <c r="AD1560" s="27">
        <f>ROW()</f>
        <v>1560</v>
      </c>
      <c r="AE1560" s="27">
        <f>1</f>
        <v>1</v>
      </c>
      <c r="AF1560" s="27">
        <f>SUBTOTAL(109,Tbl_NGF_Data[[#This Row],[Counter]])</f>
        <v>1</v>
      </c>
    </row>
    <row r="1561" spans="2:32" ht="45" x14ac:dyDescent="0.25">
      <c r="B1561" s="21" t="s">
        <v>245</v>
      </c>
      <c r="C1561" s="22" t="s">
        <v>2056</v>
      </c>
      <c r="D1561" s="23">
        <v>7</v>
      </c>
      <c r="E1561" s="22" t="s">
        <v>245</v>
      </c>
      <c r="F1561" s="23">
        <v>7</v>
      </c>
      <c r="G1561" s="22" t="s">
        <v>2056</v>
      </c>
      <c r="H1561" s="22" t="s">
        <v>1327</v>
      </c>
      <c r="I1561" s="23">
        <v>1</v>
      </c>
      <c r="J1561" s="23">
        <v>242</v>
      </c>
      <c r="K1561" s="23" t="s">
        <v>2186</v>
      </c>
      <c r="L1561" s="22" t="s">
        <v>2187</v>
      </c>
      <c r="M1561" s="21" t="s">
        <v>350</v>
      </c>
      <c r="N1561" s="23" t="s">
        <v>2188</v>
      </c>
      <c r="O1561" s="22" t="s">
        <v>2189</v>
      </c>
      <c r="P1561" s="22" t="s">
        <v>2190</v>
      </c>
      <c r="Q1561" s="23" t="s">
        <v>2234</v>
      </c>
      <c r="R1561" s="22" t="s">
        <v>2235</v>
      </c>
      <c r="S1561" s="21" t="s">
        <v>292</v>
      </c>
      <c r="T1561" s="23" t="s">
        <v>2236</v>
      </c>
      <c r="U1561" s="24" t="s">
        <v>18</v>
      </c>
      <c r="V1561" s="23">
        <v>220</v>
      </c>
      <c r="W1561" s="25">
        <v>33500</v>
      </c>
      <c r="X1561" s="25">
        <v>33500</v>
      </c>
      <c r="Y1561" s="25">
        <v>33500</v>
      </c>
      <c r="Z1561" s="25">
        <v>33500</v>
      </c>
      <c r="AA1561" s="25">
        <v>33500</v>
      </c>
      <c r="AB1561" s="25">
        <v>33500</v>
      </c>
      <c r="AC1561" s="26">
        <v>45152.505756550927</v>
      </c>
      <c r="AD1561" s="27">
        <f>ROW()</f>
        <v>1561</v>
      </c>
      <c r="AE1561" s="27">
        <f>1</f>
        <v>1</v>
      </c>
      <c r="AF1561" s="27">
        <f>SUBTOTAL(109,Tbl_NGF_Data[[#This Row],[Counter]])</f>
        <v>1</v>
      </c>
    </row>
    <row r="1562" spans="2:32" ht="45" x14ac:dyDescent="0.25">
      <c r="B1562" s="21" t="s">
        <v>245</v>
      </c>
      <c r="C1562" s="22" t="s">
        <v>2056</v>
      </c>
      <c r="D1562" s="23">
        <v>7</v>
      </c>
      <c r="E1562" s="22" t="s">
        <v>245</v>
      </c>
      <c r="F1562" s="23">
        <v>7</v>
      </c>
      <c r="G1562" s="22" t="s">
        <v>2056</v>
      </c>
      <c r="H1562" s="22" t="s">
        <v>1327</v>
      </c>
      <c r="I1562" s="23">
        <v>1</v>
      </c>
      <c r="J1562" s="23">
        <v>242</v>
      </c>
      <c r="K1562" s="23" t="s">
        <v>2186</v>
      </c>
      <c r="L1562" s="22" t="s">
        <v>2187</v>
      </c>
      <c r="M1562" s="21" t="s">
        <v>350</v>
      </c>
      <c r="N1562" s="23" t="s">
        <v>2188</v>
      </c>
      <c r="O1562" s="22" t="s">
        <v>2189</v>
      </c>
      <c r="P1562" s="22" t="s">
        <v>2190</v>
      </c>
      <c r="Q1562" s="23" t="s">
        <v>2234</v>
      </c>
      <c r="R1562" s="22" t="s">
        <v>2235</v>
      </c>
      <c r="S1562" s="21" t="s">
        <v>292</v>
      </c>
      <c r="T1562" s="23" t="s">
        <v>2236</v>
      </c>
      <c r="U1562" s="24" t="s">
        <v>19</v>
      </c>
      <c r="V1562" s="23">
        <v>500</v>
      </c>
      <c r="W1562" s="25">
        <v>19496.150000000001</v>
      </c>
      <c r="X1562" s="25">
        <v>10649.23</v>
      </c>
      <c r="Y1562" s="25">
        <v>9959.67</v>
      </c>
      <c r="Z1562" s="25">
        <v>7811.54</v>
      </c>
      <c r="AA1562" s="25">
        <v>14689.77</v>
      </c>
      <c r="AB1562" s="25">
        <v>31377.439999999999</v>
      </c>
      <c r="AC1562" s="26">
        <v>45152.505756550927</v>
      </c>
      <c r="AD1562" s="27">
        <f>ROW()</f>
        <v>1562</v>
      </c>
      <c r="AE1562" s="27">
        <f>1</f>
        <v>1</v>
      </c>
      <c r="AF1562" s="27">
        <f>SUBTOTAL(109,Tbl_NGF_Data[[#This Row],[Counter]])</f>
        <v>1</v>
      </c>
    </row>
    <row r="1563" spans="2:32" ht="60" x14ac:dyDescent="0.25">
      <c r="B1563" s="21" t="s">
        <v>245</v>
      </c>
      <c r="C1563" s="22" t="s">
        <v>2056</v>
      </c>
      <c r="D1563" s="23">
        <v>7</v>
      </c>
      <c r="E1563" s="22" t="s">
        <v>245</v>
      </c>
      <c r="F1563" s="23">
        <v>7</v>
      </c>
      <c r="G1563" s="22" t="s">
        <v>2056</v>
      </c>
      <c r="H1563" s="22" t="s">
        <v>1327</v>
      </c>
      <c r="I1563" s="23">
        <v>1</v>
      </c>
      <c r="J1563" s="23">
        <v>242</v>
      </c>
      <c r="K1563" s="23" t="s">
        <v>2186</v>
      </c>
      <c r="L1563" s="22" t="s">
        <v>2187</v>
      </c>
      <c r="M1563" s="21" t="s">
        <v>350</v>
      </c>
      <c r="N1563" s="23" t="s">
        <v>2188</v>
      </c>
      <c r="O1563" s="22" t="s">
        <v>2189</v>
      </c>
      <c r="P1563" s="22" t="s">
        <v>2190</v>
      </c>
      <c r="Q1563" s="23" t="s">
        <v>2237</v>
      </c>
      <c r="R1563" s="22" t="s">
        <v>2238</v>
      </c>
      <c r="S1563" s="21" t="s">
        <v>303</v>
      </c>
      <c r="T1563" s="23" t="s">
        <v>2239</v>
      </c>
      <c r="U1563" s="24" t="s">
        <v>15</v>
      </c>
      <c r="V1563" s="23">
        <v>100</v>
      </c>
      <c r="W1563" s="25">
        <v>254.2</v>
      </c>
      <c r="X1563" s="25">
        <v>254.2</v>
      </c>
      <c r="Y1563" s="25">
        <v>0</v>
      </c>
      <c r="Z1563" s="25">
        <v>0</v>
      </c>
      <c r="AA1563" s="25">
        <v>0</v>
      </c>
      <c r="AB1563" s="25">
        <v>0</v>
      </c>
      <c r="AC1563" s="26">
        <v>45152.505756550927</v>
      </c>
      <c r="AD1563" s="27">
        <f>ROW()</f>
        <v>1563</v>
      </c>
      <c r="AE1563" s="27">
        <f>1</f>
        <v>1</v>
      </c>
      <c r="AF1563" s="27">
        <f>SUBTOTAL(109,Tbl_NGF_Data[[#This Row],[Counter]])</f>
        <v>1</v>
      </c>
    </row>
    <row r="1564" spans="2:32" ht="60" x14ac:dyDescent="0.25">
      <c r="B1564" s="21" t="s">
        <v>245</v>
      </c>
      <c r="C1564" s="22" t="s">
        <v>2056</v>
      </c>
      <c r="D1564" s="23">
        <v>7</v>
      </c>
      <c r="E1564" s="22" t="s">
        <v>245</v>
      </c>
      <c r="F1564" s="23">
        <v>7</v>
      </c>
      <c r="G1564" s="22" t="s">
        <v>2056</v>
      </c>
      <c r="H1564" s="22" t="s">
        <v>1327</v>
      </c>
      <c r="I1564" s="23">
        <v>1</v>
      </c>
      <c r="J1564" s="23">
        <v>242</v>
      </c>
      <c r="K1564" s="23" t="s">
        <v>2186</v>
      </c>
      <c r="L1564" s="22" t="s">
        <v>2187</v>
      </c>
      <c r="M1564" s="21" t="s">
        <v>350</v>
      </c>
      <c r="N1564" s="23" t="s">
        <v>1223</v>
      </c>
      <c r="O1564" s="22" t="s">
        <v>1224</v>
      </c>
      <c r="P1564" s="22" t="s">
        <v>1225</v>
      </c>
      <c r="Q1564" s="23" t="s">
        <v>2039</v>
      </c>
      <c r="R1564" s="22" t="s">
        <v>2040</v>
      </c>
      <c r="S1564" s="21" t="s">
        <v>193</v>
      </c>
      <c r="T1564" s="23" t="s">
        <v>2240</v>
      </c>
      <c r="U1564" s="24" t="s">
        <v>15</v>
      </c>
      <c r="V1564" s="23">
        <v>100</v>
      </c>
      <c r="W1564" s="25">
        <v>0</v>
      </c>
      <c r="X1564" s="25">
        <v>0</v>
      </c>
      <c r="Y1564" s="25">
        <v>5000</v>
      </c>
      <c r="Z1564" s="25">
        <v>0</v>
      </c>
      <c r="AA1564" s="25">
        <v>0</v>
      </c>
      <c r="AB1564" s="25">
        <v>0</v>
      </c>
      <c r="AC1564" s="26">
        <v>45152.505756550927</v>
      </c>
      <c r="AD1564" s="27">
        <f>ROW()</f>
        <v>1564</v>
      </c>
      <c r="AE1564" s="27">
        <f>1</f>
        <v>1</v>
      </c>
      <c r="AF1564" s="27">
        <f>SUBTOTAL(109,Tbl_NGF_Data[[#This Row],[Counter]])</f>
        <v>1</v>
      </c>
    </row>
    <row r="1565" spans="2:32" ht="60" x14ac:dyDescent="0.25">
      <c r="B1565" s="21" t="s">
        <v>245</v>
      </c>
      <c r="C1565" s="22" t="s">
        <v>2056</v>
      </c>
      <c r="D1565" s="23">
        <v>7</v>
      </c>
      <c r="E1565" s="22" t="s">
        <v>245</v>
      </c>
      <c r="F1565" s="23">
        <v>7</v>
      </c>
      <c r="G1565" s="22" t="s">
        <v>2056</v>
      </c>
      <c r="H1565" s="22" t="s">
        <v>1327</v>
      </c>
      <c r="I1565" s="23">
        <v>1</v>
      </c>
      <c r="J1565" s="23">
        <v>242</v>
      </c>
      <c r="K1565" s="23" t="s">
        <v>2186</v>
      </c>
      <c r="L1565" s="22" t="s">
        <v>2187</v>
      </c>
      <c r="M1565" s="21" t="s">
        <v>350</v>
      </c>
      <c r="N1565" s="23" t="s">
        <v>1223</v>
      </c>
      <c r="O1565" s="22" t="s">
        <v>1224</v>
      </c>
      <c r="P1565" s="22" t="s">
        <v>1225</v>
      </c>
      <c r="Q1565" s="23" t="s">
        <v>2039</v>
      </c>
      <c r="R1565" s="22" t="s">
        <v>2040</v>
      </c>
      <c r="S1565" s="21" t="s">
        <v>193</v>
      </c>
      <c r="T1565" s="23" t="s">
        <v>2240</v>
      </c>
      <c r="U1565" s="24" t="s">
        <v>16</v>
      </c>
      <c r="V1565" s="23">
        <v>135</v>
      </c>
      <c r="W1565" s="25">
        <v>0</v>
      </c>
      <c r="X1565" s="25">
        <v>0</v>
      </c>
      <c r="Y1565" s="25">
        <v>5000</v>
      </c>
      <c r="Z1565" s="25">
        <v>5000</v>
      </c>
      <c r="AA1565" s="25">
        <v>0</v>
      </c>
      <c r="AB1565" s="25">
        <v>0</v>
      </c>
      <c r="AC1565" s="26">
        <v>45152.505756550927</v>
      </c>
      <c r="AD1565" s="27">
        <f>ROW()</f>
        <v>1565</v>
      </c>
      <c r="AE1565" s="27">
        <f>1</f>
        <v>1</v>
      </c>
      <c r="AF1565" s="27">
        <f>SUBTOTAL(109,Tbl_NGF_Data[[#This Row],[Counter]])</f>
        <v>1</v>
      </c>
    </row>
    <row r="1566" spans="2:32" ht="60" x14ac:dyDescent="0.25">
      <c r="B1566" s="21" t="s">
        <v>245</v>
      </c>
      <c r="C1566" s="22" t="s">
        <v>2056</v>
      </c>
      <c r="D1566" s="23">
        <v>7</v>
      </c>
      <c r="E1566" s="22" t="s">
        <v>245</v>
      </c>
      <c r="F1566" s="23">
        <v>7</v>
      </c>
      <c r="G1566" s="22" t="s">
        <v>2056</v>
      </c>
      <c r="H1566" s="22" t="s">
        <v>1327</v>
      </c>
      <c r="I1566" s="23">
        <v>1</v>
      </c>
      <c r="J1566" s="23">
        <v>242</v>
      </c>
      <c r="K1566" s="23" t="s">
        <v>2186</v>
      </c>
      <c r="L1566" s="22" t="s">
        <v>2187</v>
      </c>
      <c r="M1566" s="21" t="s">
        <v>350</v>
      </c>
      <c r="N1566" s="23" t="s">
        <v>1223</v>
      </c>
      <c r="O1566" s="22" t="s">
        <v>1224</v>
      </c>
      <c r="P1566" s="22" t="s">
        <v>1225</v>
      </c>
      <c r="Q1566" s="23" t="s">
        <v>2039</v>
      </c>
      <c r="R1566" s="22" t="s">
        <v>2040</v>
      </c>
      <c r="S1566" s="21" t="s">
        <v>193</v>
      </c>
      <c r="T1566" s="23" t="s">
        <v>2240</v>
      </c>
      <c r="U1566" s="24" t="s">
        <v>17</v>
      </c>
      <c r="V1566" s="23">
        <v>200</v>
      </c>
      <c r="W1566" s="25">
        <v>0</v>
      </c>
      <c r="X1566" s="25">
        <v>0</v>
      </c>
      <c r="Y1566" s="25">
        <v>0</v>
      </c>
      <c r="Z1566" s="25">
        <v>5000</v>
      </c>
      <c r="AA1566" s="25">
        <v>0</v>
      </c>
      <c r="AB1566" s="25">
        <v>0</v>
      </c>
      <c r="AC1566" s="26">
        <v>45152.505756550927</v>
      </c>
      <c r="AD1566" s="27">
        <f>ROW()</f>
        <v>1566</v>
      </c>
      <c r="AE1566" s="27">
        <f>1</f>
        <v>1</v>
      </c>
      <c r="AF1566" s="27">
        <f>SUBTOTAL(109,Tbl_NGF_Data[[#This Row],[Counter]])</f>
        <v>1</v>
      </c>
    </row>
    <row r="1567" spans="2:32" ht="60" x14ac:dyDescent="0.25">
      <c r="B1567" s="21" t="s">
        <v>245</v>
      </c>
      <c r="C1567" s="22" t="s">
        <v>2056</v>
      </c>
      <c r="D1567" s="23">
        <v>7</v>
      </c>
      <c r="E1567" s="22" t="s">
        <v>245</v>
      </c>
      <c r="F1567" s="23">
        <v>7</v>
      </c>
      <c r="G1567" s="22" t="s">
        <v>2056</v>
      </c>
      <c r="H1567" s="22" t="s">
        <v>1327</v>
      </c>
      <c r="I1567" s="23">
        <v>1</v>
      </c>
      <c r="J1567" s="23">
        <v>242</v>
      </c>
      <c r="K1567" s="23" t="s">
        <v>2186</v>
      </c>
      <c r="L1567" s="22" t="s">
        <v>2187</v>
      </c>
      <c r="M1567" s="21" t="s">
        <v>350</v>
      </c>
      <c r="N1567" s="23" t="s">
        <v>1223</v>
      </c>
      <c r="O1567" s="22" t="s">
        <v>1224</v>
      </c>
      <c r="P1567" s="22" t="s">
        <v>1225</v>
      </c>
      <c r="Q1567" s="23" t="s">
        <v>2039</v>
      </c>
      <c r="R1567" s="22" t="s">
        <v>2040</v>
      </c>
      <c r="S1567" s="21" t="s">
        <v>193</v>
      </c>
      <c r="T1567" s="23" t="s">
        <v>2240</v>
      </c>
      <c r="U1567" s="24" t="s">
        <v>18</v>
      </c>
      <c r="V1567" s="23">
        <v>220</v>
      </c>
      <c r="W1567" s="25">
        <v>0</v>
      </c>
      <c r="X1567" s="25">
        <v>0</v>
      </c>
      <c r="Y1567" s="25">
        <v>5000</v>
      </c>
      <c r="Z1567" s="25">
        <v>0</v>
      </c>
      <c r="AA1567" s="25">
        <v>0</v>
      </c>
      <c r="AB1567" s="25">
        <v>0</v>
      </c>
      <c r="AC1567" s="26">
        <v>45152.505756550927</v>
      </c>
      <c r="AD1567" s="27">
        <f>ROW()</f>
        <v>1567</v>
      </c>
      <c r="AE1567" s="27">
        <f>1</f>
        <v>1</v>
      </c>
      <c r="AF1567" s="27">
        <f>SUBTOTAL(109,Tbl_NGF_Data[[#This Row],[Counter]])</f>
        <v>1</v>
      </c>
    </row>
    <row r="1568" spans="2:32" ht="45" x14ac:dyDescent="0.25">
      <c r="B1568" s="21" t="s">
        <v>245</v>
      </c>
      <c r="C1568" s="22" t="s">
        <v>2056</v>
      </c>
      <c r="D1568" s="23">
        <v>7</v>
      </c>
      <c r="E1568" s="22" t="s">
        <v>245</v>
      </c>
      <c r="F1568" s="23">
        <v>7</v>
      </c>
      <c r="G1568" s="22" t="s">
        <v>2056</v>
      </c>
      <c r="H1568" s="22" t="s">
        <v>1327</v>
      </c>
      <c r="I1568" s="23">
        <v>1</v>
      </c>
      <c r="J1568" s="23">
        <v>204</v>
      </c>
      <c r="K1568" s="23" t="s">
        <v>2241</v>
      </c>
      <c r="L1568" s="22" t="s">
        <v>2242</v>
      </c>
      <c r="M1568" s="21" t="s">
        <v>278</v>
      </c>
      <c r="N1568" s="23" t="s">
        <v>2188</v>
      </c>
      <c r="O1568" s="22" t="s">
        <v>2189</v>
      </c>
      <c r="P1568" s="22" t="s">
        <v>2190</v>
      </c>
      <c r="Q1568" s="23" t="s">
        <v>2191</v>
      </c>
      <c r="R1568" s="22" t="s">
        <v>2189</v>
      </c>
      <c r="S1568" s="21" t="s">
        <v>148</v>
      </c>
      <c r="T1568" s="23" t="s">
        <v>2243</v>
      </c>
      <c r="U1568" s="24" t="s">
        <v>16</v>
      </c>
      <c r="V1568" s="23">
        <v>135</v>
      </c>
      <c r="W1568" s="25">
        <v>239768651</v>
      </c>
      <c r="X1568" s="25">
        <v>247807803</v>
      </c>
      <c r="Y1568" s="25">
        <v>255337458</v>
      </c>
      <c r="Z1568" s="25">
        <v>271258577.72000003</v>
      </c>
      <c r="AA1568" s="25">
        <v>285315248.13</v>
      </c>
      <c r="AB1568" s="25">
        <v>310739135.52999997</v>
      </c>
      <c r="AC1568" s="26">
        <v>45152.505756550927</v>
      </c>
      <c r="AD1568" s="27">
        <f>ROW()</f>
        <v>1568</v>
      </c>
      <c r="AE1568" s="27">
        <f>1</f>
        <v>1</v>
      </c>
      <c r="AF1568" s="27">
        <f>SUBTOTAL(109,Tbl_NGF_Data[[#This Row],[Counter]])</f>
        <v>1</v>
      </c>
    </row>
    <row r="1569" spans="2:32" ht="45" x14ac:dyDescent="0.25">
      <c r="B1569" s="21" t="s">
        <v>245</v>
      </c>
      <c r="C1569" s="22" t="s">
        <v>2056</v>
      </c>
      <c r="D1569" s="23">
        <v>7</v>
      </c>
      <c r="E1569" s="22" t="s">
        <v>245</v>
      </c>
      <c r="F1569" s="23">
        <v>7</v>
      </c>
      <c r="G1569" s="22" t="s">
        <v>2056</v>
      </c>
      <c r="H1569" s="22" t="s">
        <v>1327</v>
      </c>
      <c r="I1569" s="23">
        <v>1</v>
      </c>
      <c r="J1569" s="23">
        <v>204</v>
      </c>
      <c r="K1569" s="23" t="s">
        <v>2241</v>
      </c>
      <c r="L1569" s="22" t="s">
        <v>2242</v>
      </c>
      <c r="M1569" s="21" t="s">
        <v>278</v>
      </c>
      <c r="N1569" s="23" t="s">
        <v>2188</v>
      </c>
      <c r="O1569" s="22" t="s">
        <v>2189</v>
      </c>
      <c r="P1569" s="22" t="s">
        <v>2190</v>
      </c>
      <c r="Q1569" s="23" t="s">
        <v>2191</v>
      </c>
      <c r="R1569" s="22" t="s">
        <v>2189</v>
      </c>
      <c r="S1569" s="21" t="s">
        <v>148</v>
      </c>
      <c r="T1569" s="23" t="s">
        <v>2243</v>
      </c>
      <c r="U1569" s="24" t="s">
        <v>17</v>
      </c>
      <c r="V1569" s="23">
        <v>200</v>
      </c>
      <c r="W1569" s="25">
        <v>234792493.27999979</v>
      </c>
      <c r="X1569" s="25">
        <v>243544800.57000032</v>
      </c>
      <c r="Y1569" s="25">
        <v>249910533.02000007</v>
      </c>
      <c r="Z1569" s="25">
        <v>264538778.32000014</v>
      </c>
      <c r="AA1569" s="25">
        <v>277144550.51000017</v>
      </c>
      <c r="AB1569" s="25">
        <v>299323991.90000039</v>
      </c>
      <c r="AC1569" s="26">
        <v>45152.505756550927</v>
      </c>
      <c r="AD1569" s="27">
        <f>ROW()</f>
        <v>1569</v>
      </c>
      <c r="AE1569" s="27">
        <f>1</f>
        <v>1</v>
      </c>
      <c r="AF1569" s="27">
        <f>SUBTOTAL(109,Tbl_NGF_Data[[#This Row],[Counter]])</f>
        <v>1</v>
      </c>
    </row>
    <row r="1570" spans="2:32" ht="45" x14ac:dyDescent="0.25">
      <c r="B1570" s="21" t="s">
        <v>245</v>
      </c>
      <c r="C1570" s="22" t="s">
        <v>2056</v>
      </c>
      <c r="D1570" s="23">
        <v>7</v>
      </c>
      <c r="E1570" s="22" t="s">
        <v>245</v>
      </c>
      <c r="F1570" s="23">
        <v>7</v>
      </c>
      <c r="G1570" s="22" t="s">
        <v>2056</v>
      </c>
      <c r="H1570" s="22" t="s">
        <v>1327</v>
      </c>
      <c r="I1570" s="23">
        <v>1</v>
      </c>
      <c r="J1570" s="23">
        <v>204</v>
      </c>
      <c r="K1570" s="23" t="s">
        <v>2241</v>
      </c>
      <c r="L1570" s="22" t="s">
        <v>2242</v>
      </c>
      <c r="M1570" s="21" t="s">
        <v>278</v>
      </c>
      <c r="N1570" s="23" t="s">
        <v>2188</v>
      </c>
      <c r="O1570" s="22" t="s">
        <v>2189</v>
      </c>
      <c r="P1570" s="22" t="s">
        <v>2190</v>
      </c>
      <c r="Q1570" s="23" t="s">
        <v>2191</v>
      </c>
      <c r="R1570" s="22" t="s">
        <v>2189</v>
      </c>
      <c r="S1570" s="21" t="s">
        <v>148</v>
      </c>
      <c r="T1570" s="23" t="s">
        <v>2243</v>
      </c>
      <c r="U1570" s="24" t="s">
        <v>18</v>
      </c>
      <c r="V1570" s="23">
        <v>220</v>
      </c>
      <c r="W1570" s="25">
        <v>4976157.7200002074</v>
      </c>
      <c r="X1570" s="25">
        <v>4263002.4299996793</v>
      </c>
      <c r="Y1570" s="25">
        <v>5426924.9799999297</v>
      </c>
      <c r="Z1570" s="25">
        <v>6719799.3999998868</v>
      </c>
      <c r="AA1570" s="25">
        <v>8170697.619999826</v>
      </c>
      <c r="AB1570" s="25">
        <v>11415143.629999578</v>
      </c>
      <c r="AC1570" s="26">
        <v>45152.505756550927</v>
      </c>
      <c r="AD1570" s="27">
        <f>ROW()</f>
        <v>1570</v>
      </c>
      <c r="AE1570" s="27">
        <f>1</f>
        <v>1</v>
      </c>
      <c r="AF1570" s="27">
        <f>SUBTOTAL(109,Tbl_NGF_Data[[#This Row],[Counter]])</f>
        <v>1</v>
      </c>
    </row>
    <row r="1571" spans="2:32" ht="45" x14ac:dyDescent="0.25">
      <c r="B1571" s="21" t="s">
        <v>245</v>
      </c>
      <c r="C1571" s="22" t="s">
        <v>2056</v>
      </c>
      <c r="D1571" s="23">
        <v>7</v>
      </c>
      <c r="E1571" s="22" t="s">
        <v>245</v>
      </c>
      <c r="F1571" s="23">
        <v>7</v>
      </c>
      <c r="G1571" s="22" t="s">
        <v>2056</v>
      </c>
      <c r="H1571" s="22" t="s">
        <v>1327</v>
      </c>
      <c r="I1571" s="23">
        <v>1</v>
      </c>
      <c r="J1571" s="23">
        <v>204</v>
      </c>
      <c r="K1571" s="23" t="s">
        <v>2241</v>
      </c>
      <c r="L1571" s="22" t="s">
        <v>2242</v>
      </c>
      <c r="M1571" s="21" t="s">
        <v>278</v>
      </c>
      <c r="N1571" s="23" t="s">
        <v>2188</v>
      </c>
      <c r="O1571" s="22" t="s">
        <v>2189</v>
      </c>
      <c r="P1571" s="22" t="s">
        <v>2190</v>
      </c>
      <c r="Q1571" s="23" t="s">
        <v>2193</v>
      </c>
      <c r="R1571" s="22" t="s">
        <v>2194</v>
      </c>
      <c r="S1571" s="21" t="s">
        <v>279</v>
      </c>
      <c r="T1571" s="23" t="s">
        <v>2244</v>
      </c>
      <c r="U1571" s="24" t="s">
        <v>16</v>
      </c>
      <c r="V1571" s="23">
        <v>135</v>
      </c>
      <c r="W1571" s="25">
        <v>20861028</v>
      </c>
      <c r="X1571" s="25">
        <v>20150000</v>
      </c>
      <c r="Y1571" s="25">
        <v>20280000</v>
      </c>
      <c r="Z1571" s="25">
        <v>20100900</v>
      </c>
      <c r="AA1571" s="25">
        <v>20100000</v>
      </c>
      <c r="AB1571" s="25">
        <v>23314558</v>
      </c>
      <c r="AC1571" s="26">
        <v>45152.505756550927</v>
      </c>
      <c r="AD1571" s="27">
        <f>ROW()</f>
        <v>1571</v>
      </c>
      <c r="AE1571" s="27">
        <f>1</f>
        <v>1</v>
      </c>
      <c r="AF1571" s="27">
        <f>SUBTOTAL(109,Tbl_NGF_Data[[#This Row],[Counter]])</f>
        <v>1</v>
      </c>
    </row>
    <row r="1572" spans="2:32" ht="45" x14ac:dyDescent="0.25">
      <c r="B1572" s="21" t="s">
        <v>245</v>
      </c>
      <c r="C1572" s="22" t="s">
        <v>2056</v>
      </c>
      <c r="D1572" s="23">
        <v>7</v>
      </c>
      <c r="E1572" s="22" t="s">
        <v>245</v>
      </c>
      <c r="F1572" s="23">
        <v>7</v>
      </c>
      <c r="G1572" s="22" t="s">
        <v>2056</v>
      </c>
      <c r="H1572" s="22" t="s">
        <v>1327</v>
      </c>
      <c r="I1572" s="23">
        <v>1</v>
      </c>
      <c r="J1572" s="23">
        <v>204</v>
      </c>
      <c r="K1572" s="23" t="s">
        <v>2241</v>
      </c>
      <c r="L1572" s="22" t="s">
        <v>2242</v>
      </c>
      <c r="M1572" s="21" t="s">
        <v>278</v>
      </c>
      <c r="N1572" s="23" t="s">
        <v>2188</v>
      </c>
      <c r="O1572" s="22" t="s">
        <v>2189</v>
      </c>
      <c r="P1572" s="22" t="s">
        <v>2190</v>
      </c>
      <c r="Q1572" s="23" t="s">
        <v>2193</v>
      </c>
      <c r="R1572" s="22" t="s">
        <v>2194</v>
      </c>
      <c r="S1572" s="21" t="s">
        <v>279</v>
      </c>
      <c r="T1572" s="23" t="s">
        <v>2244</v>
      </c>
      <c r="U1572" s="24" t="s">
        <v>17</v>
      </c>
      <c r="V1572" s="23">
        <v>200</v>
      </c>
      <c r="W1572" s="25">
        <v>19342775.059999991</v>
      </c>
      <c r="X1572" s="25">
        <v>18151454.390000001</v>
      </c>
      <c r="Y1572" s="25">
        <v>18556096.949999996</v>
      </c>
      <c r="Z1572" s="25">
        <v>18006037.770000011</v>
      </c>
      <c r="AA1572" s="25">
        <v>18843488.140000001</v>
      </c>
      <c r="AB1572" s="25">
        <v>23187026.140000001</v>
      </c>
      <c r="AC1572" s="26">
        <v>45152.505756550927</v>
      </c>
      <c r="AD1572" s="27">
        <f>ROW()</f>
        <v>1572</v>
      </c>
      <c r="AE1572" s="27">
        <f>1</f>
        <v>1</v>
      </c>
      <c r="AF1572" s="27">
        <f>SUBTOTAL(109,Tbl_NGF_Data[[#This Row],[Counter]])</f>
        <v>1</v>
      </c>
    </row>
    <row r="1573" spans="2:32" ht="45" x14ac:dyDescent="0.25">
      <c r="B1573" s="21" t="s">
        <v>245</v>
      </c>
      <c r="C1573" s="22" t="s">
        <v>2056</v>
      </c>
      <c r="D1573" s="23">
        <v>7</v>
      </c>
      <c r="E1573" s="22" t="s">
        <v>245</v>
      </c>
      <c r="F1573" s="23">
        <v>7</v>
      </c>
      <c r="G1573" s="22" t="s">
        <v>2056</v>
      </c>
      <c r="H1573" s="22" t="s">
        <v>1327</v>
      </c>
      <c r="I1573" s="23">
        <v>1</v>
      </c>
      <c r="J1573" s="23">
        <v>204</v>
      </c>
      <c r="K1573" s="23" t="s">
        <v>2241</v>
      </c>
      <c r="L1573" s="22" t="s">
        <v>2242</v>
      </c>
      <c r="M1573" s="21" t="s">
        <v>278</v>
      </c>
      <c r="N1573" s="23" t="s">
        <v>2188</v>
      </c>
      <c r="O1573" s="22" t="s">
        <v>2189</v>
      </c>
      <c r="P1573" s="22" t="s">
        <v>2190</v>
      </c>
      <c r="Q1573" s="23" t="s">
        <v>2193</v>
      </c>
      <c r="R1573" s="22" t="s">
        <v>2194</v>
      </c>
      <c r="S1573" s="21" t="s">
        <v>279</v>
      </c>
      <c r="T1573" s="23" t="s">
        <v>2244</v>
      </c>
      <c r="U1573" s="24" t="s">
        <v>18</v>
      </c>
      <c r="V1573" s="23">
        <v>220</v>
      </c>
      <c r="W1573" s="25">
        <v>1518252.9400000088</v>
      </c>
      <c r="X1573" s="25">
        <v>1998545.6099999994</v>
      </c>
      <c r="Y1573" s="25">
        <v>1723903.0500000045</v>
      </c>
      <c r="Z1573" s="25">
        <v>2094862.2299999893</v>
      </c>
      <c r="AA1573" s="25">
        <v>1256511.8599999994</v>
      </c>
      <c r="AB1573" s="25">
        <v>127531.8599999994</v>
      </c>
      <c r="AC1573" s="26">
        <v>45152.505756550927</v>
      </c>
      <c r="AD1573" s="27">
        <f>ROW()</f>
        <v>1573</v>
      </c>
      <c r="AE1573" s="27">
        <f>1</f>
        <v>1</v>
      </c>
      <c r="AF1573" s="27">
        <f>SUBTOTAL(109,Tbl_NGF_Data[[#This Row],[Counter]])</f>
        <v>1</v>
      </c>
    </row>
    <row r="1574" spans="2:32" ht="45" x14ac:dyDescent="0.25">
      <c r="B1574" s="21" t="s">
        <v>245</v>
      </c>
      <c r="C1574" s="22" t="s">
        <v>2056</v>
      </c>
      <c r="D1574" s="23">
        <v>7</v>
      </c>
      <c r="E1574" s="22" t="s">
        <v>245</v>
      </c>
      <c r="F1574" s="23">
        <v>7</v>
      </c>
      <c r="G1574" s="22" t="s">
        <v>2056</v>
      </c>
      <c r="H1574" s="22" t="s">
        <v>1327</v>
      </c>
      <c r="I1574" s="23">
        <v>1</v>
      </c>
      <c r="J1574" s="23">
        <v>204</v>
      </c>
      <c r="K1574" s="23" t="s">
        <v>2241</v>
      </c>
      <c r="L1574" s="22" t="s">
        <v>2242</v>
      </c>
      <c r="M1574" s="21" t="s">
        <v>278</v>
      </c>
      <c r="N1574" s="23" t="s">
        <v>2188</v>
      </c>
      <c r="O1574" s="22" t="s">
        <v>2189</v>
      </c>
      <c r="P1574" s="22" t="s">
        <v>2190</v>
      </c>
      <c r="Q1574" s="23" t="s">
        <v>2196</v>
      </c>
      <c r="R1574" s="22" t="s">
        <v>2197</v>
      </c>
      <c r="S1574" s="21" t="s">
        <v>280</v>
      </c>
      <c r="T1574" s="23" t="s">
        <v>2245</v>
      </c>
      <c r="U1574" s="24" t="s">
        <v>16</v>
      </c>
      <c r="V1574" s="23">
        <v>135</v>
      </c>
      <c r="W1574" s="25">
        <v>5570000</v>
      </c>
      <c r="X1574" s="25">
        <v>7240000</v>
      </c>
      <c r="Y1574" s="25">
        <v>7040000</v>
      </c>
      <c r="Z1574" s="25">
        <v>7363188</v>
      </c>
      <c r="AA1574" s="25">
        <v>7369270</v>
      </c>
      <c r="AB1574" s="25">
        <v>9127458</v>
      </c>
      <c r="AC1574" s="26">
        <v>45152.505756550927</v>
      </c>
      <c r="AD1574" s="27">
        <f>ROW()</f>
        <v>1574</v>
      </c>
      <c r="AE1574" s="27">
        <f>1</f>
        <v>1</v>
      </c>
      <c r="AF1574" s="27">
        <f>SUBTOTAL(109,Tbl_NGF_Data[[#This Row],[Counter]])</f>
        <v>1</v>
      </c>
    </row>
    <row r="1575" spans="2:32" ht="45" x14ac:dyDescent="0.25">
      <c r="B1575" s="21" t="s">
        <v>245</v>
      </c>
      <c r="C1575" s="22" t="s">
        <v>2056</v>
      </c>
      <c r="D1575" s="23">
        <v>7</v>
      </c>
      <c r="E1575" s="22" t="s">
        <v>245</v>
      </c>
      <c r="F1575" s="23">
        <v>7</v>
      </c>
      <c r="G1575" s="22" t="s">
        <v>2056</v>
      </c>
      <c r="H1575" s="22" t="s">
        <v>1327</v>
      </c>
      <c r="I1575" s="23">
        <v>1</v>
      </c>
      <c r="J1575" s="23">
        <v>204</v>
      </c>
      <c r="K1575" s="23" t="s">
        <v>2241</v>
      </c>
      <c r="L1575" s="22" t="s">
        <v>2242</v>
      </c>
      <c r="M1575" s="21" t="s">
        <v>278</v>
      </c>
      <c r="N1575" s="23" t="s">
        <v>2188</v>
      </c>
      <c r="O1575" s="22" t="s">
        <v>2189</v>
      </c>
      <c r="P1575" s="22" t="s">
        <v>2190</v>
      </c>
      <c r="Q1575" s="23" t="s">
        <v>2196</v>
      </c>
      <c r="R1575" s="22" t="s">
        <v>2197</v>
      </c>
      <c r="S1575" s="21" t="s">
        <v>280</v>
      </c>
      <c r="T1575" s="23" t="s">
        <v>2245</v>
      </c>
      <c r="U1575" s="24" t="s">
        <v>66</v>
      </c>
      <c r="V1575" s="23">
        <v>137</v>
      </c>
      <c r="W1575" s="25">
        <v>3091395</v>
      </c>
      <c r="X1575" s="25">
        <v>8086595</v>
      </c>
      <c r="Y1575" s="25">
        <v>3600195.44</v>
      </c>
      <c r="Z1575" s="25">
        <v>1495858.9</v>
      </c>
      <c r="AA1575" s="25">
        <v>2484872.34</v>
      </c>
      <c r="AB1575" s="25">
        <v>14669275</v>
      </c>
      <c r="AC1575" s="26">
        <v>45152.505756550927</v>
      </c>
      <c r="AD1575" s="27">
        <f>ROW()</f>
        <v>1575</v>
      </c>
      <c r="AE1575" s="27">
        <f>1</f>
        <v>1</v>
      </c>
      <c r="AF1575" s="27">
        <f>SUBTOTAL(109,Tbl_NGF_Data[[#This Row],[Counter]])</f>
        <v>1</v>
      </c>
    </row>
    <row r="1576" spans="2:32" ht="45" x14ac:dyDescent="0.25">
      <c r="B1576" s="21" t="s">
        <v>245</v>
      </c>
      <c r="C1576" s="22" t="s">
        <v>2056</v>
      </c>
      <c r="D1576" s="23">
        <v>7</v>
      </c>
      <c r="E1576" s="22" t="s">
        <v>245</v>
      </c>
      <c r="F1576" s="23">
        <v>7</v>
      </c>
      <c r="G1576" s="22" t="s">
        <v>2056</v>
      </c>
      <c r="H1576" s="22" t="s">
        <v>1327</v>
      </c>
      <c r="I1576" s="23">
        <v>1</v>
      </c>
      <c r="J1576" s="23">
        <v>204</v>
      </c>
      <c r="K1576" s="23" t="s">
        <v>2241</v>
      </c>
      <c r="L1576" s="22" t="s">
        <v>2242</v>
      </c>
      <c r="M1576" s="21" t="s">
        <v>278</v>
      </c>
      <c r="N1576" s="23" t="s">
        <v>2188</v>
      </c>
      <c r="O1576" s="22" t="s">
        <v>2189</v>
      </c>
      <c r="P1576" s="22" t="s">
        <v>2190</v>
      </c>
      <c r="Q1576" s="23" t="s">
        <v>2196</v>
      </c>
      <c r="R1576" s="22" t="s">
        <v>2197</v>
      </c>
      <c r="S1576" s="21" t="s">
        <v>280</v>
      </c>
      <c r="T1576" s="23" t="s">
        <v>2245</v>
      </c>
      <c r="U1576" s="24" t="s">
        <v>17</v>
      </c>
      <c r="V1576" s="23">
        <v>200</v>
      </c>
      <c r="W1576" s="25">
        <v>5450016.0199999986</v>
      </c>
      <c r="X1576" s="25">
        <v>6734891.6899999985</v>
      </c>
      <c r="Y1576" s="25">
        <v>6777322.8899999997</v>
      </c>
      <c r="Z1576" s="25">
        <v>6110794.620000002</v>
      </c>
      <c r="AA1576" s="25">
        <v>7084791.4299999969</v>
      </c>
      <c r="AB1576" s="25">
        <v>9104062.5699999966</v>
      </c>
      <c r="AC1576" s="26">
        <v>45152.505756550927</v>
      </c>
      <c r="AD1576" s="27">
        <f>ROW()</f>
        <v>1576</v>
      </c>
      <c r="AE1576" s="27">
        <f>1</f>
        <v>1</v>
      </c>
      <c r="AF1576" s="27">
        <f>SUBTOTAL(109,Tbl_NGF_Data[[#This Row],[Counter]])</f>
        <v>1</v>
      </c>
    </row>
    <row r="1577" spans="2:32" ht="45" x14ac:dyDescent="0.25">
      <c r="B1577" s="21" t="s">
        <v>245</v>
      </c>
      <c r="C1577" s="22" t="s">
        <v>2056</v>
      </c>
      <c r="D1577" s="23">
        <v>7</v>
      </c>
      <c r="E1577" s="22" t="s">
        <v>245</v>
      </c>
      <c r="F1577" s="23">
        <v>7</v>
      </c>
      <c r="G1577" s="22" t="s">
        <v>2056</v>
      </c>
      <c r="H1577" s="22" t="s">
        <v>1327</v>
      </c>
      <c r="I1577" s="23">
        <v>1</v>
      </c>
      <c r="J1577" s="23">
        <v>204</v>
      </c>
      <c r="K1577" s="23" t="s">
        <v>2241</v>
      </c>
      <c r="L1577" s="22" t="s">
        <v>2242</v>
      </c>
      <c r="M1577" s="21" t="s">
        <v>278</v>
      </c>
      <c r="N1577" s="23" t="s">
        <v>2188</v>
      </c>
      <c r="O1577" s="22" t="s">
        <v>2189</v>
      </c>
      <c r="P1577" s="22" t="s">
        <v>2190</v>
      </c>
      <c r="Q1577" s="23" t="s">
        <v>2196</v>
      </c>
      <c r="R1577" s="22" t="s">
        <v>2197</v>
      </c>
      <c r="S1577" s="21" t="s">
        <v>280</v>
      </c>
      <c r="T1577" s="23" t="s">
        <v>2245</v>
      </c>
      <c r="U1577" s="24" t="s">
        <v>97</v>
      </c>
      <c r="V1577" s="23">
        <v>205</v>
      </c>
      <c r="W1577" s="25">
        <v>4800</v>
      </c>
      <c r="X1577" s="25">
        <v>3074886.7799999989</v>
      </c>
      <c r="Y1577" s="25">
        <v>2104336.5400000005</v>
      </c>
      <c r="Z1577" s="25">
        <v>280490.84000000003</v>
      </c>
      <c r="AA1577" s="25">
        <v>-1815127.66</v>
      </c>
      <c r="AB1577" s="25">
        <v>1301071</v>
      </c>
      <c r="AC1577" s="26">
        <v>45152.505756550927</v>
      </c>
      <c r="AD1577" s="27">
        <f>ROW()</f>
        <v>1577</v>
      </c>
      <c r="AE1577" s="27">
        <f>1</f>
        <v>1</v>
      </c>
      <c r="AF1577" s="27">
        <f>SUBTOTAL(109,Tbl_NGF_Data[[#This Row],[Counter]])</f>
        <v>1</v>
      </c>
    </row>
    <row r="1578" spans="2:32" ht="45" x14ac:dyDescent="0.25">
      <c r="B1578" s="21" t="s">
        <v>245</v>
      </c>
      <c r="C1578" s="22" t="s">
        <v>2056</v>
      </c>
      <c r="D1578" s="23">
        <v>7</v>
      </c>
      <c r="E1578" s="22" t="s">
        <v>245</v>
      </c>
      <c r="F1578" s="23">
        <v>7</v>
      </c>
      <c r="G1578" s="22" t="s">
        <v>2056</v>
      </c>
      <c r="H1578" s="22" t="s">
        <v>1327</v>
      </c>
      <c r="I1578" s="23">
        <v>1</v>
      </c>
      <c r="J1578" s="23">
        <v>204</v>
      </c>
      <c r="K1578" s="23" t="s">
        <v>2241</v>
      </c>
      <c r="L1578" s="22" t="s">
        <v>2242</v>
      </c>
      <c r="M1578" s="21" t="s">
        <v>278</v>
      </c>
      <c r="N1578" s="23" t="s">
        <v>2188</v>
      </c>
      <c r="O1578" s="22" t="s">
        <v>2189</v>
      </c>
      <c r="P1578" s="22" t="s">
        <v>2190</v>
      </c>
      <c r="Q1578" s="23" t="s">
        <v>2196</v>
      </c>
      <c r="R1578" s="22" t="s">
        <v>2197</v>
      </c>
      <c r="S1578" s="21" t="s">
        <v>280</v>
      </c>
      <c r="T1578" s="23" t="s">
        <v>2245</v>
      </c>
      <c r="U1578" s="24" t="s">
        <v>18</v>
      </c>
      <c r="V1578" s="23">
        <v>220</v>
      </c>
      <c r="W1578" s="25">
        <v>119983.98000000138</v>
      </c>
      <c r="X1578" s="25">
        <v>505108.31000000145</v>
      </c>
      <c r="Y1578" s="25">
        <v>262677.11000000034</v>
      </c>
      <c r="Z1578" s="25">
        <v>1252393.379999998</v>
      </c>
      <c r="AA1578" s="25">
        <v>284478.57000000309</v>
      </c>
      <c r="AB1578" s="25">
        <v>23395.430000003427</v>
      </c>
      <c r="AC1578" s="26">
        <v>45152.505756550927</v>
      </c>
      <c r="AD1578" s="27">
        <f>ROW()</f>
        <v>1578</v>
      </c>
      <c r="AE1578" s="27">
        <f>1</f>
        <v>1</v>
      </c>
      <c r="AF1578" s="27">
        <f>SUBTOTAL(109,Tbl_NGF_Data[[#This Row],[Counter]])</f>
        <v>1</v>
      </c>
    </row>
    <row r="1579" spans="2:32" ht="45" x14ac:dyDescent="0.25">
      <c r="B1579" s="21" t="s">
        <v>245</v>
      </c>
      <c r="C1579" s="22" t="s">
        <v>2056</v>
      </c>
      <c r="D1579" s="23">
        <v>7</v>
      </c>
      <c r="E1579" s="22" t="s">
        <v>245</v>
      </c>
      <c r="F1579" s="23">
        <v>7</v>
      </c>
      <c r="G1579" s="22" t="s">
        <v>2056</v>
      </c>
      <c r="H1579" s="22" t="s">
        <v>1327</v>
      </c>
      <c r="I1579" s="23">
        <v>1</v>
      </c>
      <c r="J1579" s="23">
        <v>204</v>
      </c>
      <c r="K1579" s="23" t="s">
        <v>2241</v>
      </c>
      <c r="L1579" s="22" t="s">
        <v>2242</v>
      </c>
      <c r="M1579" s="21" t="s">
        <v>278</v>
      </c>
      <c r="N1579" s="23" t="s">
        <v>2188</v>
      </c>
      <c r="O1579" s="22" t="s">
        <v>2189</v>
      </c>
      <c r="P1579" s="22" t="s">
        <v>2190</v>
      </c>
      <c r="Q1579" s="23" t="s">
        <v>2196</v>
      </c>
      <c r="R1579" s="22" t="s">
        <v>2197</v>
      </c>
      <c r="S1579" s="21" t="s">
        <v>280</v>
      </c>
      <c r="T1579" s="23" t="s">
        <v>2245</v>
      </c>
      <c r="U1579" s="24" t="s">
        <v>67</v>
      </c>
      <c r="V1579" s="23">
        <v>222</v>
      </c>
      <c r="W1579" s="25">
        <v>3086595</v>
      </c>
      <c r="X1579" s="25">
        <v>5011708.2200000007</v>
      </c>
      <c r="Y1579" s="25">
        <v>1495858.8999999994</v>
      </c>
      <c r="Z1579" s="25">
        <v>1215368.0599999998</v>
      </c>
      <c r="AA1579" s="25">
        <v>4300000</v>
      </c>
      <c r="AB1579" s="25">
        <v>13368204</v>
      </c>
      <c r="AC1579" s="26">
        <v>45152.505756550927</v>
      </c>
      <c r="AD1579" s="27">
        <f>ROW()</f>
        <v>1579</v>
      </c>
      <c r="AE1579" s="27">
        <f>1</f>
        <v>1</v>
      </c>
      <c r="AF1579" s="27">
        <f>SUBTOTAL(109,Tbl_NGF_Data[[#This Row],[Counter]])</f>
        <v>1</v>
      </c>
    </row>
    <row r="1580" spans="2:32" ht="45" x14ac:dyDescent="0.25">
      <c r="B1580" s="21" t="s">
        <v>245</v>
      </c>
      <c r="C1580" s="22" t="s">
        <v>2056</v>
      </c>
      <c r="D1580" s="23">
        <v>7</v>
      </c>
      <c r="E1580" s="22" t="s">
        <v>245</v>
      </c>
      <c r="F1580" s="23">
        <v>7</v>
      </c>
      <c r="G1580" s="22" t="s">
        <v>2056</v>
      </c>
      <c r="H1580" s="22" t="s">
        <v>1327</v>
      </c>
      <c r="I1580" s="23">
        <v>1</v>
      </c>
      <c r="J1580" s="23">
        <v>204</v>
      </c>
      <c r="K1580" s="23" t="s">
        <v>2241</v>
      </c>
      <c r="L1580" s="22" t="s">
        <v>2242</v>
      </c>
      <c r="M1580" s="21" t="s">
        <v>278</v>
      </c>
      <c r="N1580" s="23" t="s">
        <v>2188</v>
      </c>
      <c r="O1580" s="22" t="s">
        <v>2189</v>
      </c>
      <c r="P1580" s="22" t="s">
        <v>2190</v>
      </c>
      <c r="Q1580" s="23" t="s">
        <v>2196</v>
      </c>
      <c r="R1580" s="22" t="s">
        <v>2197</v>
      </c>
      <c r="S1580" s="21" t="s">
        <v>280</v>
      </c>
      <c r="T1580" s="23" t="s">
        <v>2245</v>
      </c>
      <c r="U1580" s="24" t="s">
        <v>19</v>
      </c>
      <c r="V1580" s="23">
        <v>500</v>
      </c>
      <c r="W1580" s="25">
        <v>0</v>
      </c>
      <c r="X1580" s="25">
        <v>0</v>
      </c>
      <c r="Y1580" s="25">
        <v>0</v>
      </c>
      <c r="Z1580" s="25">
        <v>0</v>
      </c>
      <c r="AA1580" s="25">
        <v>0</v>
      </c>
      <c r="AB1580" s="25">
        <v>55000</v>
      </c>
      <c r="AC1580" s="26">
        <v>45152.505756550927</v>
      </c>
      <c r="AD1580" s="27">
        <f>ROW()</f>
        <v>1580</v>
      </c>
      <c r="AE1580" s="27">
        <f>1</f>
        <v>1</v>
      </c>
      <c r="AF1580" s="27">
        <f>SUBTOTAL(109,Tbl_NGF_Data[[#This Row],[Counter]])</f>
        <v>1</v>
      </c>
    </row>
    <row r="1581" spans="2:32" ht="45" x14ac:dyDescent="0.25">
      <c r="B1581" s="21" t="s">
        <v>245</v>
      </c>
      <c r="C1581" s="22" t="s">
        <v>2056</v>
      </c>
      <c r="D1581" s="23">
        <v>7</v>
      </c>
      <c r="E1581" s="22" t="s">
        <v>245</v>
      </c>
      <c r="F1581" s="23">
        <v>7</v>
      </c>
      <c r="G1581" s="22" t="s">
        <v>2056</v>
      </c>
      <c r="H1581" s="22" t="s">
        <v>1327</v>
      </c>
      <c r="I1581" s="23">
        <v>1</v>
      </c>
      <c r="J1581" s="23">
        <v>204</v>
      </c>
      <c r="K1581" s="23" t="s">
        <v>2241</v>
      </c>
      <c r="L1581" s="22" t="s">
        <v>2242</v>
      </c>
      <c r="M1581" s="21" t="s">
        <v>278</v>
      </c>
      <c r="N1581" s="23" t="s">
        <v>2188</v>
      </c>
      <c r="O1581" s="22" t="s">
        <v>2189</v>
      </c>
      <c r="P1581" s="22" t="s">
        <v>2190</v>
      </c>
      <c r="Q1581" s="23" t="s">
        <v>2199</v>
      </c>
      <c r="R1581" s="22" t="s">
        <v>2200</v>
      </c>
      <c r="S1581" s="21" t="s">
        <v>281</v>
      </c>
      <c r="T1581" s="23" t="s">
        <v>2246</v>
      </c>
      <c r="U1581" s="24" t="s">
        <v>16</v>
      </c>
      <c r="V1581" s="23">
        <v>135</v>
      </c>
      <c r="W1581" s="25">
        <v>3414806</v>
      </c>
      <c r="X1581" s="25">
        <v>3614806</v>
      </c>
      <c r="Y1581" s="25">
        <v>3614806</v>
      </c>
      <c r="Z1581" s="25">
        <v>3614806</v>
      </c>
      <c r="AA1581" s="25">
        <v>3614806</v>
      </c>
      <c r="AB1581" s="25">
        <v>3414806</v>
      </c>
      <c r="AC1581" s="26">
        <v>45152.505756550927</v>
      </c>
      <c r="AD1581" s="27">
        <f>ROW()</f>
        <v>1581</v>
      </c>
      <c r="AE1581" s="27">
        <f>1</f>
        <v>1</v>
      </c>
      <c r="AF1581" s="27">
        <f>SUBTOTAL(109,Tbl_NGF_Data[[#This Row],[Counter]])</f>
        <v>1</v>
      </c>
    </row>
    <row r="1582" spans="2:32" ht="45" x14ac:dyDescent="0.25">
      <c r="B1582" s="21" t="s">
        <v>245</v>
      </c>
      <c r="C1582" s="22" t="s">
        <v>2056</v>
      </c>
      <c r="D1582" s="23">
        <v>7</v>
      </c>
      <c r="E1582" s="22" t="s">
        <v>245</v>
      </c>
      <c r="F1582" s="23">
        <v>7</v>
      </c>
      <c r="G1582" s="22" t="s">
        <v>2056</v>
      </c>
      <c r="H1582" s="22" t="s">
        <v>1327</v>
      </c>
      <c r="I1582" s="23">
        <v>1</v>
      </c>
      <c r="J1582" s="23">
        <v>204</v>
      </c>
      <c r="K1582" s="23" t="s">
        <v>2241</v>
      </c>
      <c r="L1582" s="22" t="s">
        <v>2242</v>
      </c>
      <c r="M1582" s="21" t="s">
        <v>278</v>
      </c>
      <c r="N1582" s="23" t="s">
        <v>2188</v>
      </c>
      <c r="O1582" s="22" t="s">
        <v>2189</v>
      </c>
      <c r="P1582" s="22" t="s">
        <v>2190</v>
      </c>
      <c r="Q1582" s="23" t="s">
        <v>2199</v>
      </c>
      <c r="R1582" s="22" t="s">
        <v>2200</v>
      </c>
      <c r="S1582" s="21" t="s">
        <v>281</v>
      </c>
      <c r="T1582" s="23" t="s">
        <v>2246</v>
      </c>
      <c r="U1582" s="24" t="s">
        <v>66</v>
      </c>
      <c r="V1582" s="23">
        <v>137</v>
      </c>
      <c r="W1582" s="25">
        <v>0</v>
      </c>
      <c r="X1582" s="25">
        <v>700000</v>
      </c>
      <c r="Y1582" s="25">
        <v>700000</v>
      </c>
      <c r="Z1582" s="25">
        <v>700000</v>
      </c>
      <c r="AA1582" s="25">
        <v>700000</v>
      </c>
      <c r="AB1582" s="25">
        <v>700000</v>
      </c>
      <c r="AC1582" s="26">
        <v>45152.505756550927</v>
      </c>
      <c r="AD1582" s="27">
        <f>ROW()</f>
        <v>1582</v>
      </c>
      <c r="AE1582" s="27">
        <f>1</f>
        <v>1</v>
      </c>
      <c r="AF1582" s="27">
        <f>SUBTOTAL(109,Tbl_NGF_Data[[#This Row],[Counter]])</f>
        <v>1</v>
      </c>
    </row>
    <row r="1583" spans="2:32" ht="45" x14ac:dyDescent="0.25">
      <c r="B1583" s="21" t="s">
        <v>245</v>
      </c>
      <c r="C1583" s="22" t="s">
        <v>2056</v>
      </c>
      <c r="D1583" s="23">
        <v>7</v>
      </c>
      <c r="E1583" s="22" t="s">
        <v>245</v>
      </c>
      <c r="F1583" s="23">
        <v>7</v>
      </c>
      <c r="G1583" s="22" t="s">
        <v>2056</v>
      </c>
      <c r="H1583" s="22" t="s">
        <v>1327</v>
      </c>
      <c r="I1583" s="23">
        <v>1</v>
      </c>
      <c r="J1583" s="23">
        <v>204</v>
      </c>
      <c r="K1583" s="23" t="s">
        <v>2241</v>
      </c>
      <c r="L1583" s="22" t="s">
        <v>2242</v>
      </c>
      <c r="M1583" s="21" t="s">
        <v>278</v>
      </c>
      <c r="N1583" s="23" t="s">
        <v>2188</v>
      </c>
      <c r="O1583" s="22" t="s">
        <v>2189</v>
      </c>
      <c r="P1583" s="22" t="s">
        <v>2190</v>
      </c>
      <c r="Q1583" s="23" t="s">
        <v>2199</v>
      </c>
      <c r="R1583" s="22" t="s">
        <v>2200</v>
      </c>
      <c r="S1583" s="21" t="s">
        <v>281</v>
      </c>
      <c r="T1583" s="23" t="s">
        <v>2246</v>
      </c>
      <c r="U1583" s="24" t="s">
        <v>17</v>
      </c>
      <c r="V1583" s="23">
        <v>200</v>
      </c>
      <c r="W1583" s="25">
        <v>3042863.7400000007</v>
      </c>
      <c r="X1583" s="25">
        <v>2379874.3600000017</v>
      </c>
      <c r="Y1583" s="25">
        <v>2490540.4200000009</v>
      </c>
      <c r="Z1583" s="25">
        <v>2578101.8899999987</v>
      </c>
      <c r="AA1583" s="25">
        <v>2643839.8400000003</v>
      </c>
      <c r="AB1583" s="25">
        <v>2695401.2800000007</v>
      </c>
      <c r="AC1583" s="26">
        <v>45152.505756550927</v>
      </c>
      <c r="AD1583" s="27">
        <f>ROW()</f>
        <v>1583</v>
      </c>
      <c r="AE1583" s="27">
        <f>1</f>
        <v>1</v>
      </c>
      <c r="AF1583" s="27">
        <f>SUBTOTAL(109,Tbl_NGF_Data[[#This Row],[Counter]])</f>
        <v>1</v>
      </c>
    </row>
    <row r="1584" spans="2:32" ht="45" x14ac:dyDescent="0.25">
      <c r="B1584" s="21" t="s">
        <v>245</v>
      </c>
      <c r="C1584" s="22" t="s">
        <v>2056</v>
      </c>
      <c r="D1584" s="23">
        <v>7</v>
      </c>
      <c r="E1584" s="22" t="s">
        <v>245</v>
      </c>
      <c r="F1584" s="23">
        <v>7</v>
      </c>
      <c r="G1584" s="22" t="s">
        <v>2056</v>
      </c>
      <c r="H1584" s="22" t="s">
        <v>1327</v>
      </c>
      <c r="I1584" s="23">
        <v>1</v>
      </c>
      <c r="J1584" s="23">
        <v>204</v>
      </c>
      <c r="K1584" s="23" t="s">
        <v>2241</v>
      </c>
      <c r="L1584" s="22" t="s">
        <v>2242</v>
      </c>
      <c r="M1584" s="21" t="s">
        <v>278</v>
      </c>
      <c r="N1584" s="23" t="s">
        <v>2188</v>
      </c>
      <c r="O1584" s="22" t="s">
        <v>2189</v>
      </c>
      <c r="P1584" s="22" t="s">
        <v>2190</v>
      </c>
      <c r="Q1584" s="23" t="s">
        <v>2199</v>
      </c>
      <c r="R1584" s="22" t="s">
        <v>2200</v>
      </c>
      <c r="S1584" s="21" t="s">
        <v>281</v>
      </c>
      <c r="T1584" s="23" t="s">
        <v>2246</v>
      </c>
      <c r="U1584" s="24" t="s">
        <v>18</v>
      </c>
      <c r="V1584" s="23">
        <v>220</v>
      </c>
      <c r="W1584" s="25">
        <v>371942.25999999931</v>
      </c>
      <c r="X1584" s="25">
        <v>1234931.6399999983</v>
      </c>
      <c r="Y1584" s="25">
        <v>1124265.5799999991</v>
      </c>
      <c r="Z1584" s="25">
        <v>1036704.1100000013</v>
      </c>
      <c r="AA1584" s="25">
        <v>970966.15999999968</v>
      </c>
      <c r="AB1584" s="25">
        <v>719404.71999999927</v>
      </c>
      <c r="AC1584" s="26">
        <v>45152.505756550927</v>
      </c>
      <c r="AD1584" s="27">
        <f>ROW()</f>
        <v>1584</v>
      </c>
      <c r="AE1584" s="27">
        <f>1</f>
        <v>1</v>
      </c>
      <c r="AF1584" s="27">
        <f>SUBTOTAL(109,Tbl_NGF_Data[[#This Row],[Counter]])</f>
        <v>1</v>
      </c>
    </row>
    <row r="1585" spans="2:32" ht="45" x14ac:dyDescent="0.25">
      <c r="B1585" s="21" t="s">
        <v>245</v>
      </c>
      <c r="C1585" s="22" t="s">
        <v>2056</v>
      </c>
      <c r="D1585" s="23">
        <v>7</v>
      </c>
      <c r="E1585" s="22" t="s">
        <v>245</v>
      </c>
      <c r="F1585" s="23">
        <v>7</v>
      </c>
      <c r="G1585" s="22" t="s">
        <v>2056</v>
      </c>
      <c r="H1585" s="22" t="s">
        <v>1327</v>
      </c>
      <c r="I1585" s="23">
        <v>1</v>
      </c>
      <c r="J1585" s="23">
        <v>204</v>
      </c>
      <c r="K1585" s="23" t="s">
        <v>2241</v>
      </c>
      <c r="L1585" s="22" t="s">
        <v>2242</v>
      </c>
      <c r="M1585" s="21" t="s">
        <v>278</v>
      </c>
      <c r="N1585" s="23" t="s">
        <v>2188</v>
      </c>
      <c r="O1585" s="22" t="s">
        <v>2189</v>
      </c>
      <c r="P1585" s="22" t="s">
        <v>2190</v>
      </c>
      <c r="Q1585" s="23" t="s">
        <v>2199</v>
      </c>
      <c r="R1585" s="22" t="s">
        <v>2200</v>
      </c>
      <c r="S1585" s="21" t="s">
        <v>281</v>
      </c>
      <c r="T1585" s="23" t="s">
        <v>2246</v>
      </c>
      <c r="U1585" s="24" t="s">
        <v>67</v>
      </c>
      <c r="V1585" s="23">
        <v>222</v>
      </c>
      <c r="W1585" s="25">
        <v>0</v>
      </c>
      <c r="X1585" s="25">
        <v>700000</v>
      </c>
      <c r="Y1585" s="25">
        <v>700000</v>
      </c>
      <c r="Z1585" s="25">
        <v>700000</v>
      </c>
      <c r="AA1585" s="25">
        <v>700000</v>
      </c>
      <c r="AB1585" s="25">
        <v>700000</v>
      </c>
      <c r="AC1585" s="26">
        <v>45152.505756550927</v>
      </c>
      <c r="AD1585" s="27">
        <f>ROW()</f>
        <v>1585</v>
      </c>
      <c r="AE1585" s="27">
        <f>1</f>
        <v>1</v>
      </c>
      <c r="AF1585" s="27">
        <f>SUBTOTAL(109,Tbl_NGF_Data[[#This Row],[Counter]])</f>
        <v>1</v>
      </c>
    </row>
    <row r="1586" spans="2:32" ht="45" x14ac:dyDescent="0.25">
      <c r="B1586" s="21" t="s">
        <v>245</v>
      </c>
      <c r="C1586" s="22" t="s">
        <v>2056</v>
      </c>
      <c r="D1586" s="23">
        <v>7</v>
      </c>
      <c r="E1586" s="22" t="s">
        <v>245</v>
      </c>
      <c r="F1586" s="23">
        <v>7</v>
      </c>
      <c r="G1586" s="22" t="s">
        <v>2056</v>
      </c>
      <c r="H1586" s="22" t="s">
        <v>1327</v>
      </c>
      <c r="I1586" s="23">
        <v>1</v>
      </c>
      <c r="J1586" s="23">
        <v>204</v>
      </c>
      <c r="K1586" s="23" t="s">
        <v>2241</v>
      </c>
      <c r="L1586" s="22" t="s">
        <v>2242</v>
      </c>
      <c r="M1586" s="21" t="s">
        <v>278</v>
      </c>
      <c r="N1586" s="23" t="s">
        <v>2188</v>
      </c>
      <c r="O1586" s="22" t="s">
        <v>2189</v>
      </c>
      <c r="P1586" s="22" t="s">
        <v>2190</v>
      </c>
      <c r="Q1586" s="23" t="s">
        <v>2202</v>
      </c>
      <c r="R1586" s="22" t="s">
        <v>2203</v>
      </c>
      <c r="S1586" s="21" t="s">
        <v>282</v>
      </c>
      <c r="T1586" s="23" t="s">
        <v>2247</v>
      </c>
      <c r="U1586" s="24" t="s">
        <v>16</v>
      </c>
      <c r="V1586" s="23">
        <v>135</v>
      </c>
      <c r="W1586" s="25">
        <v>67621510</v>
      </c>
      <c r="X1586" s="25">
        <v>67748779</v>
      </c>
      <c r="Y1586" s="25">
        <v>65948779</v>
      </c>
      <c r="Z1586" s="25">
        <v>68590642</v>
      </c>
      <c r="AA1586" s="25">
        <v>71590642</v>
      </c>
      <c r="AB1586" s="25">
        <v>80445729</v>
      </c>
      <c r="AC1586" s="26">
        <v>45152.505756550927</v>
      </c>
      <c r="AD1586" s="27">
        <f>ROW()</f>
        <v>1586</v>
      </c>
      <c r="AE1586" s="27">
        <f>1</f>
        <v>1</v>
      </c>
      <c r="AF1586" s="27">
        <f>SUBTOTAL(109,Tbl_NGF_Data[[#This Row],[Counter]])</f>
        <v>1</v>
      </c>
    </row>
    <row r="1587" spans="2:32" ht="45" x14ac:dyDescent="0.25">
      <c r="B1587" s="21" t="s">
        <v>245</v>
      </c>
      <c r="C1587" s="22" t="s">
        <v>2056</v>
      </c>
      <c r="D1587" s="23">
        <v>7</v>
      </c>
      <c r="E1587" s="22" t="s">
        <v>245</v>
      </c>
      <c r="F1587" s="23">
        <v>7</v>
      </c>
      <c r="G1587" s="22" t="s">
        <v>2056</v>
      </c>
      <c r="H1587" s="22" t="s">
        <v>1327</v>
      </c>
      <c r="I1587" s="23">
        <v>1</v>
      </c>
      <c r="J1587" s="23">
        <v>204</v>
      </c>
      <c r="K1587" s="23" t="s">
        <v>2241</v>
      </c>
      <c r="L1587" s="22" t="s">
        <v>2242</v>
      </c>
      <c r="M1587" s="21" t="s">
        <v>278</v>
      </c>
      <c r="N1587" s="23" t="s">
        <v>2188</v>
      </c>
      <c r="O1587" s="22" t="s">
        <v>2189</v>
      </c>
      <c r="P1587" s="22" t="s">
        <v>2190</v>
      </c>
      <c r="Q1587" s="23" t="s">
        <v>2202</v>
      </c>
      <c r="R1587" s="22" t="s">
        <v>2203</v>
      </c>
      <c r="S1587" s="21" t="s">
        <v>282</v>
      </c>
      <c r="T1587" s="23" t="s">
        <v>2247</v>
      </c>
      <c r="U1587" s="24" t="s">
        <v>66</v>
      </c>
      <c r="V1587" s="23">
        <v>137</v>
      </c>
      <c r="W1587" s="25">
        <v>4968634</v>
      </c>
      <c r="X1587" s="25">
        <v>3250518</v>
      </c>
      <c r="Y1587" s="25">
        <v>2796602.9299999997</v>
      </c>
      <c r="Z1587" s="25">
        <v>2006050.55</v>
      </c>
      <c r="AA1587" s="25">
        <v>2004798.38</v>
      </c>
      <c r="AB1587" s="25">
        <v>3494337</v>
      </c>
      <c r="AC1587" s="26">
        <v>45152.505756550927</v>
      </c>
      <c r="AD1587" s="27">
        <f>ROW()</f>
        <v>1587</v>
      </c>
      <c r="AE1587" s="27">
        <f>1</f>
        <v>1</v>
      </c>
      <c r="AF1587" s="27">
        <f>SUBTOTAL(109,Tbl_NGF_Data[[#This Row],[Counter]])</f>
        <v>1</v>
      </c>
    </row>
    <row r="1588" spans="2:32" ht="45" x14ac:dyDescent="0.25">
      <c r="B1588" s="21" t="s">
        <v>245</v>
      </c>
      <c r="C1588" s="22" t="s">
        <v>2056</v>
      </c>
      <c r="D1588" s="23">
        <v>7</v>
      </c>
      <c r="E1588" s="22" t="s">
        <v>245</v>
      </c>
      <c r="F1588" s="23">
        <v>7</v>
      </c>
      <c r="G1588" s="22" t="s">
        <v>2056</v>
      </c>
      <c r="H1588" s="22" t="s">
        <v>1327</v>
      </c>
      <c r="I1588" s="23">
        <v>1</v>
      </c>
      <c r="J1588" s="23">
        <v>204</v>
      </c>
      <c r="K1588" s="23" t="s">
        <v>2241</v>
      </c>
      <c r="L1588" s="22" t="s">
        <v>2242</v>
      </c>
      <c r="M1588" s="21" t="s">
        <v>278</v>
      </c>
      <c r="N1588" s="23" t="s">
        <v>2188</v>
      </c>
      <c r="O1588" s="22" t="s">
        <v>2189</v>
      </c>
      <c r="P1588" s="22" t="s">
        <v>2190</v>
      </c>
      <c r="Q1588" s="23" t="s">
        <v>2202</v>
      </c>
      <c r="R1588" s="22" t="s">
        <v>2203</v>
      </c>
      <c r="S1588" s="21" t="s">
        <v>282</v>
      </c>
      <c r="T1588" s="23" t="s">
        <v>2247</v>
      </c>
      <c r="U1588" s="24" t="s">
        <v>17</v>
      </c>
      <c r="V1588" s="23">
        <v>200</v>
      </c>
      <c r="W1588" s="25">
        <v>67397946.189999938</v>
      </c>
      <c r="X1588" s="25">
        <v>66921508.230000041</v>
      </c>
      <c r="Y1588" s="25">
        <v>62529764.920000017</v>
      </c>
      <c r="Z1588" s="25">
        <v>48699428.239999987</v>
      </c>
      <c r="AA1588" s="25">
        <v>66862423.529999964</v>
      </c>
      <c r="AB1588" s="25">
        <v>80177763.2700001</v>
      </c>
      <c r="AC1588" s="26">
        <v>45152.505756550927</v>
      </c>
      <c r="AD1588" s="27">
        <f>ROW()</f>
        <v>1588</v>
      </c>
      <c r="AE1588" s="27">
        <f>1</f>
        <v>1</v>
      </c>
      <c r="AF1588" s="27">
        <f>SUBTOTAL(109,Tbl_NGF_Data[[#This Row],[Counter]])</f>
        <v>1</v>
      </c>
    </row>
    <row r="1589" spans="2:32" ht="45" x14ac:dyDescent="0.25">
      <c r="B1589" s="21" t="s">
        <v>245</v>
      </c>
      <c r="C1589" s="22" t="s">
        <v>2056</v>
      </c>
      <c r="D1589" s="23">
        <v>7</v>
      </c>
      <c r="E1589" s="22" t="s">
        <v>245</v>
      </c>
      <c r="F1589" s="23">
        <v>7</v>
      </c>
      <c r="G1589" s="22" t="s">
        <v>2056</v>
      </c>
      <c r="H1589" s="22" t="s">
        <v>1327</v>
      </c>
      <c r="I1589" s="23">
        <v>1</v>
      </c>
      <c r="J1589" s="23">
        <v>204</v>
      </c>
      <c r="K1589" s="23" t="s">
        <v>2241</v>
      </c>
      <c r="L1589" s="22" t="s">
        <v>2242</v>
      </c>
      <c r="M1589" s="21" t="s">
        <v>278</v>
      </c>
      <c r="N1589" s="23" t="s">
        <v>2188</v>
      </c>
      <c r="O1589" s="22" t="s">
        <v>2189</v>
      </c>
      <c r="P1589" s="22" t="s">
        <v>2190</v>
      </c>
      <c r="Q1589" s="23" t="s">
        <v>2202</v>
      </c>
      <c r="R1589" s="22" t="s">
        <v>2203</v>
      </c>
      <c r="S1589" s="21" t="s">
        <v>282</v>
      </c>
      <c r="T1589" s="23" t="s">
        <v>2247</v>
      </c>
      <c r="U1589" s="24" t="s">
        <v>97</v>
      </c>
      <c r="V1589" s="23">
        <v>205</v>
      </c>
      <c r="W1589" s="25">
        <v>1718116.04</v>
      </c>
      <c r="X1589" s="25">
        <v>1125952.23</v>
      </c>
      <c r="Y1589" s="25">
        <v>20614.38</v>
      </c>
      <c r="Z1589" s="25">
        <v>1252.17</v>
      </c>
      <c r="AA1589" s="25">
        <v>-1489538.62</v>
      </c>
      <c r="AB1589" s="25">
        <v>0</v>
      </c>
      <c r="AC1589" s="26">
        <v>45152.505756550927</v>
      </c>
      <c r="AD1589" s="27">
        <f>ROW()</f>
        <v>1589</v>
      </c>
      <c r="AE1589" s="27">
        <f>1</f>
        <v>1</v>
      </c>
      <c r="AF1589" s="27">
        <f>SUBTOTAL(109,Tbl_NGF_Data[[#This Row],[Counter]])</f>
        <v>1</v>
      </c>
    </row>
    <row r="1590" spans="2:32" ht="45" x14ac:dyDescent="0.25">
      <c r="B1590" s="21" t="s">
        <v>245</v>
      </c>
      <c r="C1590" s="22" t="s">
        <v>2056</v>
      </c>
      <c r="D1590" s="23">
        <v>7</v>
      </c>
      <c r="E1590" s="22" t="s">
        <v>245</v>
      </c>
      <c r="F1590" s="23">
        <v>7</v>
      </c>
      <c r="G1590" s="22" t="s">
        <v>2056</v>
      </c>
      <c r="H1590" s="22" t="s">
        <v>1327</v>
      </c>
      <c r="I1590" s="23">
        <v>1</v>
      </c>
      <c r="J1590" s="23">
        <v>204</v>
      </c>
      <c r="K1590" s="23" t="s">
        <v>2241</v>
      </c>
      <c r="L1590" s="22" t="s">
        <v>2242</v>
      </c>
      <c r="M1590" s="21" t="s">
        <v>278</v>
      </c>
      <c r="N1590" s="23" t="s">
        <v>2188</v>
      </c>
      <c r="O1590" s="22" t="s">
        <v>2189</v>
      </c>
      <c r="P1590" s="22" t="s">
        <v>2190</v>
      </c>
      <c r="Q1590" s="23" t="s">
        <v>2202</v>
      </c>
      <c r="R1590" s="22" t="s">
        <v>2203</v>
      </c>
      <c r="S1590" s="21" t="s">
        <v>282</v>
      </c>
      <c r="T1590" s="23" t="s">
        <v>2247</v>
      </c>
      <c r="U1590" s="24" t="s">
        <v>18</v>
      </c>
      <c r="V1590" s="23">
        <v>220</v>
      </c>
      <c r="W1590" s="25">
        <v>223563.81000006199</v>
      </c>
      <c r="X1590" s="25">
        <v>827270.76999995857</v>
      </c>
      <c r="Y1590" s="25">
        <v>3419014.0799999833</v>
      </c>
      <c r="Z1590" s="25">
        <v>19891213.760000013</v>
      </c>
      <c r="AA1590" s="25">
        <v>4728218.4700000361</v>
      </c>
      <c r="AB1590" s="25">
        <v>267965.72999989986</v>
      </c>
      <c r="AC1590" s="26">
        <v>45152.505756550927</v>
      </c>
      <c r="AD1590" s="27">
        <f>ROW()</f>
        <v>1590</v>
      </c>
      <c r="AE1590" s="27">
        <f>1</f>
        <v>1</v>
      </c>
      <c r="AF1590" s="27">
        <f>SUBTOTAL(109,Tbl_NGF_Data[[#This Row],[Counter]])</f>
        <v>1</v>
      </c>
    </row>
    <row r="1591" spans="2:32" ht="45" x14ac:dyDescent="0.25">
      <c r="B1591" s="21" t="s">
        <v>245</v>
      </c>
      <c r="C1591" s="22" t="s">
        <v>2056</v>
      </c>
      <c r="D1591" s="23">
        <v>7</v>
      </c>
      <c r="E1591" s="22" t="s">
        <v>245</v>
      </c>
      <c r="F1591" s="23">
        <v>7</v>
      </c>
      <c r="G1591" s="22" t="s">
        <v>2056</v>
      </c>
      <c r="H1591" s="22" t="s">
        <v>1327</v>
      </c>
      <c r="I1591" s="23">
        <v>1</v>
      </c>
      <c r="J1591" s="23">
        <v>204</v>
      </c>
      <c r="K1591" s="23" t="s">
        <v>2241</v>
      </c>
      <c r="L1591" s="22" t="s">
        <v>2242</v>
      </c>
      <c r="M1591" s="21" t="s">
        <v>278</v>
      </c>
      <c r="N1591" s="23" t="s">
        <v>2188</v>
      </c>
      <c r="O1591" s="22" t="s">
        <v>2189</v>
      </c>
      <c r="P1591" s="22" t="s">
        <v>2190</v>
      </c>
      <c r="Q1591" s="23" t="s">
        <v>2202</v>
      </c>
      <c r="R1591" s="22" t="s">
        <v>2203</v>
      </c>
      <c r="S1591" s="21" t="s">
        <v>282</v>
      </c>
      <c r="T1591" s="23" t="s">
        <v>2247</v>
      </c>
      <c r="U1591" s="24" t="s">
        <v>67</v>
      </c>
      <c r="V1591" s="23">
        <v>222</v>
      </c>
      <c r="W1591" s="25">
        <v>3250517.96</v>
      </c>
      <c r="X1591" s="25">
        <v>2124565.77</v>
      </c>
      <c r="Y1591" s="25">
        <v>2775988.55</v>
      </c>
      <c r="Z1591" s="25">
        <v>2004798.3800000001</v>
      </c>
      <c r="AA1591" s="25">
        <v>3494337</v>
      </c>
      <c r="AB1591" s="25">
        <v>3494337</v>
      </c>
      <c r="AC1591" s="26">
        <v>45152.505756550927</v>
      </c>
      <c r="AD1591" s="27">
        <f>ROW()</f>
        <v>1591</v>
      </c>
      <c r="AE1591" s="27">
        <f>1</f>
        <v>1</v>
      </c>
      <c r="AF1591" s="27">
        <f>SUBTOTAL(109,Tbl_NGF_Data[[#This Row],[Counter]])</f>
        <v>1</v>
      </c>
    </row>
    <row r="1592" spans="2:32" ht="45" x14ac:dyDescent="0.25">
      <c r="B1592" s="21" t="s">
        <v>245</v>
      </c>
      <c r="C1592" s="22" t="s">
        <v>2056</v>
      </c>
      <c r="D1592" s="23">
        <v>7</v>
      </c>
      <c r="E1592" s="22" t="s">
        <v>245</v>
      </c>
      <c r="F1592" s="23">
        <v>7</v>
      </c>
      <c r="G1592" s="22" t="s">
        <v>2056</v>
      </c>
      <c r="H1592" s="22" t="s">
        <v>1327</v>
      </c>
      <c r="I1592" s="23">
        <v>1</v>
      </c>
      <c r="J1592" s="23">
        <v>204</v>
      </c>
      <c r="K1592" s="23" t="s">
        <v>2241</v>
      </c>
      <c r="L1592" s="22" t="s">
        <v>2242</v>
      </c>
      <c r="M1592" s="21" t="s">
        <v>278</v>
      </c>
      <c r="N1592" s="23" t="s">
        <v>2188</v>
      </c>
      <c r="O1592" s="22" t="s">
        <v>2189</v>
      </c>
      <c r="P1592" s="22" t="s">
        <v>2190</v>
      </c>
      <c r="Q1592" s="23" t="s">
        <v>2202</v>
      </c>
      <c r="R1592" s="22" t="s">
        <v>2203</v>
      </c>
      <c r="S1592" s="21" t="s">
        <v>282</v>
      </c>
      <c r="T1592" s="23" t="s">
        <v>2247</v>
      </c>
      <c r="U1592" s="24" t="s">
        <v>19</v>
      </c>
      <c r="V1592" s="23">
        <v>500</v>
      </c>
      <c r="W1592" s="25">
        <v>823603.8</v>
      </c>
      <c r="X1592" s="25">
        <v>0</v>
      </c>
      <c r="Y1592" s="25">
        <v>0</v>
      </c>
      <c r="Z1592" s="25">
        <v>0</v>
      </c>
      <c r="AA1592" s="25">
        <v>0</v>
      </c>
      <c r="AB1592" s="25">
        <v>0</v>
      </c>
      <c r="AC1592" s="26">
        <v>45152.505756550927</v>
      </c>
      <c r="AD1592" s="27">
        <f>ROW()</f>
        <v>1592</v>
      </c>
      <c r="AE1592" s="27">
        <f>1</f>
        <v>1</v>
      </c>
      <c r="AF1592" s="27">
        <f>SUBTOTAL(109,Tbl_NGF_Data[[#This Row],[Counter]])</f>
        <v>1</v>
      </c>
    </row>
    <row r="1593" spans="2:32" ht="45" x14ac:dyDescent="0.25">
      <c r="B1593" s="21" t="s">
        <v>245</v>
      </c>
      <c r="C1593" s="22" t="s">
        <v>2056</v>
      </c>
      <c r="D1593" s="23">
        <v>7</v>
      </c>
      <c r="E1593" s="22" t="s">
        <v>245</v>
      </c>
      <c r="F1593" s="23">
        <v>7</v>
      </c>
      <c r="G1593" s="22" t="s">
        <v>2056</v>
      </c>
      <c r="H1593" s="22" t="s">
        <v>1327</v>
      </c>
      <c r="I1593" s="23">
        <v>1</v>
      </c>
      <c r="J1593" s="23">
        <v>204</v>
      </c>
      <c r="K1593" s="23" t="s">
        <v>2241</v>
      </c>
      <c r="L1593" s="22" t="s">
        <v>2242</v>
      </c>
      <c r="M1593" s="21" t="s">
        <v>278</v>
      </c>
      <c r="N1593" s="23" t="s">
        <v>2188</v>
      </c>
      <c r="O1593" s="22" t="s">
        <v>2189</v>
      </c>
      <c r="P1593" s="22" t="s">
        <v>2190</v>
      </c>
      <c r="Q1593" s="23" t="s">
        <v>2208</v>
      </c>
      <c r="R1593" s="22" t="s">
        <v>2209</v>
      </c>
      <c r="S1593" s="21" t="s">
        <v>283</v>
      </c>
      <c r="T1593" s="23" t="s">
        <v>2248</v>
      </c>
      <c r="U1593" s="24" t="s">
        <v>16</v>
      </c>
      <c r="V1593" s="23">
        <v>135</v>
      </c>
      <c r="W1593" s="25">
        <v>720000</v>
      </c>
      <c r="X1593" s="25">
        <v>720000</v>
      </c>
      <c r="Y1593" s="25">
        <v>720000</v>
      </c>
      <c r="Z1593" s="25">
        <v>720000</v>
      </c>
      <c r="AA1593" s="25">
        <v>720000</v>
      </c>
      <c r="AB1593" s="25">
        <v>720000</v>
      </c>
      <c r="AC1593" s="26">
        <v>45152.505756550927</v>
      </c>
      <c r="AD1593" s="27">
        <f>ROW()</f>
        <v>1593</v>
      </c>
      <c r="AE1593" s="27">
        <f>1</f>
        <v>1</v>
      </c>
      <c r="AF1593" s="27">
        <f>SUBTOTAL(109,Tbl_NGF_Data[[#This Row],[Counter]])</f>
        <v>1</v>
      </c>
    </row>
    <row r="1594" spans="2:32" ht="45" x14ac:dyDescent="0.25">
      <c r="B1594" s="21" t="s">
        <v>245</v>
      </c>
      <c r="C1594" s="22" t="s">
        <v>2056</v>
      </c>
      <c r="D1594" s="23">
        <v>7</v>
      </c>
      <c r="E1594" s="22" t="s">
        <v>245</v>
      </c>
      <c r="F1594" s="23">
        <v>7</v>
      </c>
      <c r="G1594" s="22" t="s">
        <v>2056</v>
      </c>
      <c r="H1594" s="22" t="s">
        <v>1327</v>
      </c>
      <c r="I1594" s="23">
        <v>1</v>
      </c>
      <c r="J1594" s="23">
        <v>204</v>
      </c>
      <c r="K1594" s="23" t="s">
        <v>2241</v>
      </c>
      <c r="L1594" s="22" t="s">
        <v>2242</v>
      </c>
      <c r="M1594" s="21" t="s">
        <v>278</v>
      </c>
      <c r="N1594" s="23" t="s">
        <v>2188</v>
      </c>
      <c r="O1594" s="22" t="s">
        <v>2189</v>
      </c>
      <c r="P1594" s="22" t="s">
        <v>2190</v>
      </c>
      <c r="Q1594" s="23" t="s">
        <v>2208</v>
      </c>
      <c r="R1594" s="22" t="s">
        <v>2209</v>
      </c>
      <c r="S1594" s="21" t="s">
        <v>283</v>
      </c>
      <c r="T1594" s="23" t="s">
        <v>2248</v>
      </c>
      <c r="U1594" s="24" t="s">
        <v>17</v>
      </c>
      <c r="V1594" s="23">
        <v>200</v>
      </c>
      <c r="W1594" s="25">
        <v>548004.75</v>
      </c>
      <c r="X1594" s="25">
        <v>490432.7</v>
      </c>
      <c r="Y1594" s="25">
        <v>346387.68</v>
      </c>
      <c r="Z1594" s="25">
        <v>317011.57</v>
      </c>
      <c r="AA1594" s="25">
        <v>385958.91999999993</v>
      </c>
      <c r="AB1594" s="25">
        <v>357699.24999999994</v>
      </c>
      <c r="AC1594" s="26">
        <v>45152.505756550927</v>
      </c>
      <c r="AD1594" s="27">
        <f>ROW()</f>
        <v>1594</v>
      </c>
      <c r="AE1594" s="27">
        <f>1</f>
        <v>1</v>
      </c>
      <c r="AF1594" s="27">
        <f>SUBTOTAL(109,Tbl_NGF_Data[[#This Row],[Counter]])</f>
        <v>1</v>
      </c>
    </row>
    <row r="1595" spans="2:32" ht="45" x14ac:dyDescent="0.25">
      <c r="B1595" s="21" t="s">
        <v>245</v>
      </c>
      <c r="C1595" s="22" t="s">
        <v>2056</v>
      </c>
      <c r="D1595" s="23">
        <v>7</v>
      </c>
      <c r="E1595" s="22" t="s">
        <v>245</v>
      </c>
      <c r="F1595" s="23">
        <v>7</v>
      </c>
      <c r="G1595" s="22" t="s">
        <v>2056</v>
      </c>
      <c r="H1595" s="22" t="s">
        <v>1327</v>
      </c>
      <c r="I1595" s="23">
        <v>1</v>
      </c>
      <c r="J1595" s="23">
        <v>204</v>
      </c>
      <c r="K1595" s="23" t="s">
        <v>2241</v>
      </c>
      <c r="L1595" s="22" t="s">
        <v>2242</v>
      </c>
      <c r="M1595" s="21" t="s">
        <v>278</v>
      </c>
      <c r="N1595" s="23" t="s">
        <v>2188</v>
      </c>
      <c r="O1595" s="22" t="s">
        <v>2189</v>
      </c>
      <c r="P1595" s="22" t="s">
        <v>2190</v>
      </c>
      <c r="Q1595" s="23" t="s">
        <v>2208</v>
      </c>
      <c r="R1595" s="22" t="s">
        <v>2209</v>
      </c>
      <c r="S1595" s="21" t="s">
        <v>283</v>
      </c>
      <c r="T1595" s="23" t="s">
        <v>2248</v>
      </c>
      <c r="U1595" s="24" t="s">
        <v>18</v>
      </c>
      <c r="V1595" s="23">
        <v>220</v>
      </c>
      <c r="W1595" s="25">
        <v>171995.25</v>
      </c>
      <c r="X1595" s="25">
        <v>229567.3</v>
      </c>
      <c r="Y1595" s="25">
        <v>373612.32</v>
      </c>
      <c r="Z1595" s="25">
        <v>402988.43</v>
      </c>
      <c r="AA1595" s="25">
        <v>334041.08000000007</v>
      </c>
      <c r="AB1595" s="25">
        <v>362300.75000000006</v>
      </c>
      <c r="AC1595" s="26">
        <v>45152.505756550927</v>
      </c>
      <c r="AD1595" s="27">
        <f>ROW()</f>
        <v>1595</v>
      </c>
      <c r="AE1595" s="27">
        <f>1</f>
        <v>1</v>
      </c>
      <c r="AF1595" s="27">
        <f>SUBTOTAL(109,Tbl_NGF_Data[[#This Row],[Counter]])</f>
        <v>1</v>
      </c>
    </row>
    <row r="1596" spans="2:32" ht="45" x14ac:dyDescent="0.25">
      <c r="B1596" s="21" t="s">
        <v>245</v>
      </c>
      <c r="C1596" s="22" t="s">
        <v>2056</v>
      </c>
      <c r="D1596" s="23">
        <v>7</v>
      </c>
      <c r="E1596" s="22" t="s">
        <v>245</v>
      </c>
      <c r="F1596" s="23">
        <v>7</v>
      </c>
      <c r="G1596" s="22" t="s">
        <v>2056</v>
      </c>
      <c r="H1596" s="22" t="s">
        <v>1327</v>
      </c>
      <c r="I1596" s="23">
        <v>1</v>
      </c>
      <c r="J1596" s="23">
        <v>204</v>
      </c>
      <c r="K1596" s="23" t="s">
        <v>2241</v>
      </c>
      <c r="L1596" s="22" t="s">
        <v>2242</v>
      </c>
      <c r="M1596" s="21" t="s">
        <v>278</v>
      </c>
      <c r="N1596" s="23" t="s">
        <v>2188</v>
      </c>
      <c r="O1596" s="22" t="s">
        <v>2189</v>
      </c>
      <c r="P1596" s="22" t="s">
        <v>2190</v>
      </c>
      <c r="Q1596" s="23" t="s">
        <v>2249</v>
      </c>
      <c r="R1596" s="22" t="s">
        <v>2250</v>
      </c>
      <c r="S1596" s="21" t="s">
        <v>284</v>
      </c>
      <c r="T1596" s="23" t="s">
        <v>2251</v>
      </c>
      <c r="U1596" s="24" t="s">
        <v>16</v>
      </c>
      <c r="V1596" s="23">
        <v>135</v>
      </c>
      <c r="W1596" s="25">
        <v>1300000</v>
      </c>
      <c r="X1596" s="25">
        <v>899929</v>
      </c>
      <c r="Y1596" s="25">
        <v>969929</v>
      </c>
      <c r="Z1596" s="25">
        <v>899929</v>
      </c>
      <c r="AA1596" s="25">
        <v>899929</v>
      </c>
      <c r="AB1596" s="25">
        <v>1045405</v>
      </c>
      <c r="AC1596" s="26">
        <v>45152.505756550927</v>
      </c>
      <c r="AD1596" s="27">
        <f>ROW()</f>
        <v>1596</v>
      </c>
      <c r="AE1596" s="27">
        <f>1</f>
        <v>1</v>
      </c>
      <c r="AF1596" s="27">
        <f>SUBTOTAL(109,Tbl_NGF_Data[[#This Row],[Counter]])</f>
        <v>1</v>
      </c>
    </row>
    <row r="1597" spans="2:32" ht="45" x14ac:dyDescent="0.25">
      <c r="B1597" s="21" t="s">
        <v>245</v>
      </c>
      <c r="C1597" s="22" t="s">
        <v>2056</v>
      </c>
      <c r="D1597" s="23">
        <v>7</v>
      </c>
      <c r="E1597" s="22" t="s">
        <v>245</v>
      </c>
      <c r="F1597" s="23">
        <v>7</v>
      </c>
      <c r="G1597" s="22" t="s">
        <v>2056</v>
      </c>
      <c r="H1597" s="22" t="s">
        <v>1327</v>
      </c>
      <c r="I1597" s="23">
        <v>1</v>
      </c>
      <c r="J1597" s="23">
        <v>204</v>
      </c>
      <c r="K1597" s="23" t="s">
        <v>2241</v>
      </c>
      <c r="L1597" s="22" t="s">
        <v>2242</v>
      </c>
      <c r="M1597" s="21" t="s">
        <v>278</v>
      </c>
      <c r="N1597" s="23" t="s">
        <v>2188</v>
      </c>
      <c r="O1597" s="22" t="s">
        <v>2189</v>
      </c>
      <c r="P1597" s="22" t="s">
        <v>2190</v>
      </c>
      <c r="Q1597" s="23" t="s">
        <v>2249</v>
      </c>
      <c r="R1597" s="22" t="s">
        <v>2250</v>
      </c>
      <c r="S1597" s="21" t="s">
        <v>284</v>
      </c>
      <c r="T1597" s="23" t="s">
        <v>2251</v>
      </c>
      <c r="U1597" s="24" t="s">
        <v>17</v>
      </c>
      <c r="V1597" s="23">
        <v>200</v>
      </c>
      <c r="W1597" s="25">
        <v>799712.48000000021</v>
      </c>
      <c r="X1597" s="25">
        <v>600247.06999999972</v>
      </c>
      <c r="Y1597" s="25">
        <v>840283.1</v>
      </c>
      <c r="Z1597" s="25">
        <v>541956.21999999986</v>
      </c>
      <c r="AA1597" s="25">
        <v>635215.49999999988</v>
      </c>
      <c r="AB1597" s="25">
        <v>668474.23999999964</v>
      </c>
      <c r="AC1597" s="26">
        <v>45152.505756550927</v>
      </c>
      <c r="AD1597" s="27">
        <f>ROW()</f>
        <v>1597</v>
      </c>
      <c r="AE1597" s="27">
        <f>1</f>
        <v>1</v>
      </c>
      <c r="AF1597" s="27">
        <f>SUBTOTAL(109,Tbl_NGF_Data[[#This Row],[Counter]])</f>
        <v>1</v>
      </c>
    </row>
    <row r="1598" spans="2:32" ht="45" x14ac:dyDescent="0.25">
      <c r="B1598" s="21" t="s">
        <v>245</v>
      </c>
      <c r="C1598" s="22" t="s">
        <v>2056</v>
      </c>
      <c r="D1598" s="23">
        <v>7</v>
      </c>
      <c r="E1598" s="22" t="s">
        <v>245</v>
      </c>
      <c r="F1598" s="23">
        <v>7</v>
      </c>
      <c r="G1598" s="22" t="s">
        <v>2056</v>
      </c>
      <c r="H1598" s="22" t="s">
        <v>1327</v>
      </c>
      <c r="I1598" s="23">
        <v>1</v>
      </c>
      <c r="J1598" s="23">
        <v>204</v>
      </c>
      <c r="K1598" s="23" t="s">
        <v>2241</v>
      </c>
      <c r="L1598" s="22" t="s">
        <v>2242</v>
      </c>
      <c r="M1598" s="21" t="s">
        <v>278</v>
      </c>
      <c r="N1598" s="23" t="s">
        <v>2188</v>
      </c>
      <c r="O1598" s="22" t="s">
        <v>2189</v>
      </c>
      <c r="P1598" s="22" t="s">
        <v>2190</v>
      </c>
      <c r="Q1598" s="23" t="s">
        <v>2249</v>
      </c>
      <c r="R1598" s="22" t="s">
        <v>2250</v>
      </c>
      <c r="S1598" s="21" t="s">
        <v>284</v>
      </c>
      <c r="T1598" s="23" t="s">
        <v>2251</v>
      </c>
      <c r="U1598" s="24" t="s">
        <v>18</v>
      </c>
      <c r="V1598" s="23">
        <v>220</v>
      </c>
      <c r="W1598" s="25">
        <v>500287.51999999979</v>
      </c>
      <c r="X1598" s="25">
        <v>299681.93000000028</v>
      </c>
      <c r="Y1598" s="25">
        <v>129645.90000000002</v>
      </c>
      <c r="Z1598" s="25">
        <v>357972.78000000014</v>
      </c>
      <c r="AA1598" s="25">
        <v>264713.50000000012</v>
      </c>
      <c r="AB1598" s="25">
        <v>376930.76000000036</v>
      </c>
      <c r="AC1598" s="26">
        <v>45152.505756550927</v>
      </c>
      <c r="AD1598" s="27">
        <f>ROW()</f>
        <v>1598</v>
      </c>
      <c r="AE1598" s="27">
        <f>1</f>
        <v>1</v>
      </c>
      <c r="AF1598" s="27">
        <f>SUBTOTAL(109,Tbl_NGF_Data[[#This Row],[Counter]])</f>
        <v>1</v>
      </c>
    </row>
    <row r="1599" spans="2:32" ht="45" x14ac:dyDescent="0.25">
      <c r="B1599" s="21" t="s">
        <v>245</v>
      </c>
      <c r="C1599" s="22" t="s">
        <v>2056</v>
      </c>
      <c r="D1599" s="23">
        <v>7</v>
      </c>
      <c r="E1599" s="22" t="s">
        <v>245</v>
      </c>
      <c r="F1599" s="23">
        <v>7</v>
      </c>
      <c r="G1599" s="22" t="s">
        <v>2056</v>
      </c>
      <c r="H1599" s="22" t="s">
        <v>1327</v>
      </c>
      <c r="I1599" s="23">
        <v>1</v>
      </c>
      <c r="J1599" s="23">
        <v>204</v>
      </c>
      <c r="K1599" s="23" t="s">
        <v>2241</v>
      </c>
      <c r="L1599" s="22" t="s">
        <v>2242</v>
      </c>
      <c r="M1599" s="21" t="s">
        <v>278</v>
      </c>
      <c r="N1599" s="23" t="s">
        <v>2188</v>
      </c>
      <c r="O1599" s="22" t="s">
        <v>2189</v>
      </c>
      <c r="P1599" s="22" t="s">
        <v>2190</v>
      </c>
      <c r="Q1599" s="23" t="s">
        <v>2214</v>
      </c>
      <c r="R1599" s="22" t="s">
        <v>1170</v>
      </c>
      <c r="S1599" s="21" t="s">
        <v>285</v>
      </c>
      <c r="T1599" s="23" t="s">
        <v>2252</v>
      </c>
      <c r="U1599" s="24" t="s">
        <v>16</v>
      </c>
      <c r="V1599" s="23">
        <v>135</v>
      </c>
      <c r="W1599" s="25">
        <v>0</v>
      </c>
      <c r="X1599" s="25">
        <v>0</v>
      </c>
      <c r="Y1599" s="25">
        <v>0</v>
      </c>
      <c r="Z1599" s="25">
        <v>0</v>
      </c>
      <c r="AA1599" s="25">
        <v>1357941</v>
      </c>
      <c r="AB1599" s="25">
        <v>1357941</v>
      </c>
      <c r="AC1599" s="26">
        <v>45152.505756550927</v>
      </c>
      <c r="AD1599" s="27">
        <f>ROW()</f>
        <v>1599</v>
      </c>
      <c r="AE1599" s="27">
        <f>1</f>
        <v>1</v>
      </c>
      <c r="AF1599" s="27">
        <f>SUBTOTAL(109,Tbl_NGF_Data[[#This Row],[Counter]])</f>
        <v>1</v>
      </c>
    </row>
    <row r="1600" spans="2:32" ht="45" x14ac:dyDescent="0.25">
      <c r="B1600" s="21" t="s">
        <v>245</v>
      </c>
      <c r="C1600" s="22" t="s">
        <v>2056</v>
      </c>
      <c r="D1600" s="23">
        <v>7</v>
      </c>
      <c r="E1600" s="22" t="s">
        <v>245</v>
      </c>
      <c r="F1600" s="23">
        <v>7</v>
      </c>
      <c r="G1600" s="22" t="s">
        <v>2056</v>
      </c>
      <c r="H1600" s="22" t="s">
        <v>1327</v>
      </c>
      <c r="I1600" s="23">
        <v>1</v>
      </c>
      <c r="J1600" s="23">
        <v>204</v>
      </c>
      <c r="K1600" s="23" t="s">
        <v>2241</v>
      </c>
      <c r="L1600" s="22" t="s">
        <v>2242</v>
      </c>
      <c r="M1600" s="21" t="s">
        <v>278</v>
      </c>
      <c r="N1600" s="23" t="s">
        <v>2188</v>
      </c>
      <c r="O1600" s="22" t="s">
        <v>2189</v>
      </c>
      <c r="P1600" s="22" t="s">
        <v>2190</v>
      </c>
      <c r="Q1600" s="23" t="s">
        <v>2214</v>
      </c>
      <c r="R1600" s="22" t="s">
        <v>1170</v>
      </c>
      <c r="S1600" s="21" t="s">
        <v>285</v>
      </c>
      <c r="T1600" s="23" t="s">
        <v>2252</v>
      </c>
      <c r="U1600" s="24" t="s">
        <v>17</v>
      </c>
      <c r="V1600" s="23">
        <v>200</v>
      </c>
      <c r="W1600" s="25">
        <v>0</v>
      </c>
      <c r="X1600" s="25">
        <v>0</v>
      </c>
      <c r="Y1600" s="25">
        <v>0</v>
      </c>
      <c r="Z1600" s="25">
        <v>0</v>
      </c>
      <c r="AA1600" s="25">
        <v>0</v>
      </c>
      <c r="AB1600" s="25">
        <v>1357941</v>
      </c>
      <c r="AC1600" s="26">
        <v>45152.505756550927</v>
      </c>
      <c r="AD1600" s="27">
        <f>ROW()</f>
        <v>1600</v>
      </c>
      <c r="AE1600" s="27">
        <f>1</f>
        <v>1</v>
      </c>
      <c r="AF1600" s="27">
        <f>SUBTOTAL(109,Tbl_NGF_Data[[#This Row],[Counter]])</f>
        <v>1</v>
      </c>
    </row>
    <row r="1601" spans="2:32" ht="45" x14ac:dyDescent="0.25">
      <c r="B1601" s="21" t="s">
        <v>245</v>
      </c>
      <c r="C1601" s="22" t="s">
        <v>2056</v>
      </c>
      <c r="D1601" s="23">
        <v>7</v>
      </c>
      <c r="E1601" s="22" t="s">
        <v>245</v>
      </c>
      <c r="F1601" s="23">
        <v>7</v>
      </c>
      <c r="G1601" s="22" t="s">
        <v>2056</v>
      </c>
      <c r="H1601" s="22" t="s">
        <v>1327</v>
      </c>
      <c r="I1601" s="23">
        <v>1</v>
      </c>
      <c r="J1601" s="23">
        <v>204</v>
      </c>
      <c r="K1601" s="23" t="s">
        <v>2241</v>
      </c>
      <c r="L1601" s="22" t="s">
        <v>2242</v>
      </c>
      <c r="M1601" s="21" t="s">
        <v>278</v>
      </c>
      <c r="N1601" s="23" t="s">
        <v>2188</v>
      </c>
      <c r="O1601" s="22" t="s">
        <v>2189</v>
      </c>
      <c r="P1601" s="22" t="s">
        <v>2190</v>
      </c>
      <c r="Q1601" s="23" t="s">
        <v>2214</v>
      </c>
      <c r="R1601" s="22" t="s">
        <v>1170</v>
      </c>
      <c r="S1601" s="21" t="s">
        <v>285</v>
      </c>
      <c r="T1601" s="23" t="s">
        <v>2252</v>
      </c>
      <c r="U1601" s="24" t="s">
        <v>18</v>
      </c>
      <c r="V1601" s="23">
        <v>220</v>
      </c>
      <c r="W1601" s="25">
        <v>0</v>
      </c>
      <c r="X1601" s="25">
        <v>0</v>
      </c>
      <c r="Y1601" s="25">
        <v>0</v>
      </c>
      <c r="Z1601" s="25">
        <v>0</v>
      </c>
      <c r="AA1601" s="25">
        <v>1357941</v>
      </c>
      <c r="AB1601" s="25">
        <v>0</v>
      </c>
      <c r="AC1601" s="26">
        <v>45152.505756550927</v>
      </c>
      <c r="AD1601" s="27">
        <f>ROW()</f>
        <v>1601</v>
      </c>
      <c r="AE1601" s="27">
        <f>1</f>
        <v>1</v>
      </c>
      <c r="AF1601" s="27">
        <f>SUBTOTAL(109,Tbl_NGF_Data[[#This Row],[Counter]])</f>
        <v>1</v>
      </c>
    </row>
    <row r="1602" spans="2:32" ht="45" x14ac:dyDescent="0.25">
      <c r="B1602" s="21" t="s">
        <v>245</v>
      </c>
      <c r="C1602" s="22" t="s">
        <v>2056</v>
      </c>
      <c r="D1602" s="23">
        <v>7</v>
      </c>
      <c r="E1602" s="22" t="s">
        <v>245</v>
      </c>
      <c r="F1602" s="23">
        <v>7</v>
      </c>
      <c r="G1602" s="22" t="s">
        <v>2056</v>
      </c>
      <c r="H1602" s="22" t="s">
        <v>1327</v>
      </c>
      <c r="I1602" s="23">
        <v>1</v>
      </c>
      <c r="J1602" s="23">
        <v>204</v>
      </c>
      <c r="K1602" s="23" t="s">
        <v>2241</v>
      </c>
      <c r="L1602" s="22" t="s">
        <v>2242</v>
      </c>
      <c r="M1602" s="21" t="s">
        <v>278</v>
      </c>
      <c r="N1602" s="23" t="s">
        <v>2188</v>
      </c>
      <c r="O1602" s="22" t="s">
        <v>2189</v>
      </c>
      <c r="P1602" s="22" t="s">
        <v>2190</v>
      </c>
      <c r="Q1602" s="23" t="s">
        <v>2253</v>
      </c>
      <c r="R1602" s="22" t="s">
        <v>2254</v>
      </c>
      <c r="S1602" s="21" t="s">
        <v>286</v>
      </c>
      <c r="T1602" s="23" t="s">
        <v>2255</v>
      </c>
      <c r="U1602" s="24" t="s">
        <v>15</v>
      </c>
      <c r="V1602" s="23">
        <v>100</v>
      </c>
      <c r="W1602" s="25">
        <v>285737.62</v>
      </c>
      <c r="X1602" s="25">
        <v>569256.22</v>
      </c>
      <c r="Y1602" s="25">
        <v>962993.96</v>
      </c>
      <c r="Z1602" s="25">
        <v>814866.45</v>
      </c>
      <c r="AA1602" s="25">
        <v>696190.33000000007</v>
      </c>
      <c r="AB1602" s="25">
        <v>1538885.62</v>
      </c>
      <c r="AC1602" s="26">
        <v>45152.505756550927</v>
      </c>
      <c r="AD1602" s="27">
        <f>ROW()</f>
        <v>1602</v>
      </c>
      <c r="AE1602" s="27">
        <f>1</f>
        <v>1</v>
      </c>
      <c r="AF1602" s="27">
        <f>SUBTOTAL(109,Tbl_NGF_Data[[#This Row],[Counter]])</f>
        <v>1</v>
      </c>
    </row>
    <row r="1603" spans="2:32" ht="45" x14ac:dyDescent="0.25">
      <c r="B1603" s="21" t="s">
        <v>245</v>
      </c>
      <c r="C1603" s="22" t="s">
        <v>2056</v>
      </c>
      <c r="D1603" s="23">
        <v>7</v>
      </c>
      <c r="E1603" s="22" t="s">
        <v>245</v>
      </c>
      <c r="F1603" s="23">
        <v>7</v>
      </c>
      <c r="G1603" s="22" t="s">
        <v>2056</v>
      </c>
      <c r="H1603" s="22" t="s">
        <v>1327</v>
      </c>
      <c r="I1603" s="23">
        <v>1</v>
      </c>
      <c r="J1603" s="23">
        <v>204</v>
      </c>
      <c r="K1603" s="23" t="s">
        <v>2241</v>
      </c>
      <c r="L1603" s="22" t="s">
        <v>2242</v>
      </c>
      <c r="M1603" s="21" t="s">
        <v>278</v>
      </c>
      <c r="N1603" s="23" t="s">
        <v>2188</v>
      </c>
      <c r="O1603" s="22" t="s">
        <v>2189</v>
      </c>
      <c r="P1603" s="22" t="s">
        <v>2190</v>
      </c>
      <c r="Q1603" s="23" t="s">
        <v>2253</v>
      </c>
      <c r="R1603" s="22" t="s">
        <v>2254</v>
      </c>
      <c r="S1603" s="21" t="s">
        <v>286</v>
      </c>
      <c r="T1603" s="23" t="s">
        <v>2255</v>
      </c>
      <c r="U1603" s="24" t="s">
        <v>16</v>
      </c>
      <c r="V1603" s="23">
        <v>135</v>
      </c>
      <c r="W1603" s="25">
        <v>0</v>
      </c>
      <c r="X1603" s="25">
        <v>285738</v>
      </c>
      <c r="Y1603" s="25">
        <v>597682.47</v>
      </c>
      <c r="Z1603" s="25">
        <v>456959.99</v>
      </c>
      <c r="AA1603" s="25">
        <v>308832.48</v>
      </c>
      <c r="AB1603" s="25">
        <v>190156.36</v>
      </c>
      <c r="AC1603" s="26">
        <v>45152.505756550927</v>
      </c>
      <c r="AD1603" s="27">
        <f>ROW()</f>
        <v>1603</v>
      </c>
      <c r="AE1603" s="27">
        <f>1</f>
        <v>1</v>
      </c>
      <c r="AF1603" s="27">
        <f>SUBTOTAL(109,Tbl_NGF_Data[[#This Row],[Counter]])</f>
        <v>1</v>
      </c>
    </row>
    <row r="1604" spans="2:32" ht="45" x14ac:dyDescent="0.25">
      <c r="B1604" s="21" t="s">
        <v>245</v>
      </c>
      <c r="C1604" s="22" t="s">
        <v>2056</v>
      </c>
      <c r="D1604" s="23">
        <v>7</v>
      </c>
      <c r="E1604" s="22" t="s">
        <v>245</v>
      </c>
      <c r="F1604" s="23">
        <v>7</v>
      </c>
      <c r="G1604" s="22" t="s">
        <v>2056</v>
      </c>
      <c r="H1604" s="22" t="s">
        <v>1327</v>
      </c>
      <c r="I1604" s="23">
        <v>1</v>
      </c>
      <c r="J1604" s="23">
        <v>204</v>
      </c>
      <c r="K1604" s="23" t="s">
        <v>2241</v>
      </c>
      <c r="L1604" s="22" t="s">
        <v>2242</v>
      </c>
      <c r="M1604" s="21" t="s">
        <v>278</v>
      </c>
      <c r="N1604" s="23" t="s">
        <v>2188</v>
      </c>
      <c r="O1604" s="22" t="s">
        <v>2189</v>
      </c>
      <c r="P1604" s="22" t="s">
        <v>2190</v>
      </c>
      <c r="Q1604" s="23" t="s">
        <v>2253</v>
      </c>
      <c r="R1604" s="22" t="s">
        <v>2254</v>
      </c>
      <c r="S1604" s="21" t="s">
        <v>286</v>
      </c>
      <c r="T1604" s="23" t="s">
        <v>2255</v>
      </c>
      <c r="U1604" s="24" t="s">
        <v>17</v>
      </c>
      <c r="V1604" s="23">
        <v>200</v>
      </c>
      <c r="W1604" s="25">
        <v>0</v>
      </c>
      <c r="X1604" s="25">
        <v>0</v>
      </c>
      <c r="Y1604" s="25">
        <v>10000</v>
      </c>
      <c r="Z1604" s="25">
        <v>0</v>
      </c>
      <c r="AA1604" s="25">
        <v>0</v>
      </c>
      <c r="AB1604" s="25">
        <v>0</v>
      </c>
      <c r="AC1604" s="26">
        <v>45152.505756550927</v>
      </c>
      <c r="AD1604" s="27">
        <f>ROW()</f>
        <v>1604</v>
      </c>
      <c r="AE1604" s="27">
        <f>1</f>
        <v>1</v>
      </c>
      <c r="AF1604" s="27">
        <f>SUBTOTAL(109,Tbl_NGF_Data[[#This Row],[Counter]])</f>
        <v>1</v>
      </c>
    </row>
    <row r="1605" spans="2:32" ht="45" x14ac:dyDescent="0.25">
      <c r="B1605" s="21" t="s">
        <v>245</v>
      </c>
      <c r="C1605" s="22" t="s">
        <v>2056</v>
      </c>
      <c r="D1605" s="23">
        <v>7</v>
      </c>
      <c r="E1605" s="22" t="s">
        <v>245</v>
      </c>
      <c r="F1605" s="23">
        <v>7</v>
      </c>
      <c r="G1605" s="22" t="s">
        <v>2056</v>
      </c>
      <c r="H1605" s="22" t="s">
        <v>1327</v>
      </c>
      <c r="I1605" s="23">
        <v>1</v>
      </c>
      <c r="J1605" s="23">
        <v>204</v>
      </c>
      <c r="K1605" s="23" t="s">
        <v>2241</v>
      </c>
      <c r="L1605" s="22" t="s">
        <v>2242</v>
      </c>
      <c r="M1605" s="21" t="s">
        <v>278</v>
      </c>
      <c r="N1605" s="23" t="s">
        <v>2188</v>
      </c>
      <c r="O1605" s="22" t="s">
        <v>2189</v>
      </c>
      <c r="P1605" s="22" t="s">
        <v>2190</v>
      </c>
      <c r="Q1605" s="23" t="s">
        <v>2253</v>
      </c>
      <c r="R1605" s="22" t="s">
        <v>2254</v>
      </c>
      <c r="S1605" s="21" t="s">
        <v>286</v>
      </c>
      <c r="T1605" s="23" t="s">
        <v>2255</v>
      </c>
      <c r="U1605" s="24" t="s">
        <v>18</v>
      </c>
      <c r="V1605" s="23">
        <v>220</v>
      </c>
      <c r="W1605" s="25">
        <v>0</v>
      </c>
      <c r="X1605" s="25">
        <v>285738</v>
      </c>
      <c r="Y1605" s="25">
        <v>587682.47</v>
      </c>
      <c r="Z1605" s="25">
        <v>456959.99</v>
      </c>
      <c r="AA1605" s="25">
        <v>308832.48</v>
      </c>
      <c r="AB1605" s="25">
        <v>190156.36</v>
      </c>
      <c r="AC1605" s="26">
        <v>45152.505756550927</v>
      </c>
      <c r="AD1605" s="27">
        <f>ROW()</f>
        <v>1605</v>
      </c>
      <c r="AE1605" s="27">
        <f>1</f>
        <v>1</v>
      </c>
      <c r="AF1605" s="27">
        <f>SUBTOTAL(109,Tbl_NGF_Data[[#This Row],[Counter]])</f>
        <v>1</v>
      </c>
    </row>
    <row r="1606" spans="2:32" ht="45" x14ac:dyDescent="0.25">
      <c r="B1606" s="21" t="s">
        <v>245</v>
      </c>
      <c r="C1606" s="22" t="s">
        <v>2056</v>
      </c>
      <c r="D1606" s="23">
        <v>7</v>
      </c>
      <c r="E1606" s="22" t="s">
        <v>245</v>
      </c>
      <c r="F1606" s="23">
        <v>7</v>
      </c>
      <c r="G1606" s="22" t="s">
        <v>2056</v>
      </c>
      <c r="H1606" s="22" t="s">
        <v>1327</v>
      </c>
      <c r="I1606" s="23">
        <v>1</v>
      </c>
      <c r="J1606" s="23">
        <v>204</v>
      </c>
      <c r="K1606" s="23" t="s">
        <v>2241</v>
      </c>
      <c r="L1606" s="22" t="s">
        <v>2242</v>
      </c>
      <c r="M1606" s="21" t="s">
        <v>278</v>
      </c>
      <c r="N1606" s="23" t="s">
        <v>2188</v>
      </c>
      <c r="O1606" s="22" t="s">
        <v>2189</v>
      </c>
      <c r="P1606" s="22" t="s">
        <v>2190</v>
      </c>
      <c r="Q1606" s="23" t="s">
        <v>2253</v>
      </c>
      <c r="R1606" s="22" t="s">
        <v>2254</v>
      </c>
      <c r="S1606" s="21" t="s">
        <v>286</v>
      </c>
      <c r="T1606" s="23" t="s">
        <v>2255</v>
      </c>
      <c r="U1606" s="24" t="s">
        <v>19</v>
      </c>
      <c r="V1606" s="23">
        <v>500</v>
      </c>
      <c r="W1606" s="25">
        <v>285737.62</v>
      </c>
      <c r="X1606" s="25">
        <v>569256.6</v>
      </c>
      <c r="Y1606" s="25">
        <v>698083.74</v>
      </c>
      <c r="Z1606" s="25">
        <v>308832.48</v>
      </c>
      <c r="AA1606" s="25">
        <v>190156.36</v>
      </c>
      <c r="AB1606" s="25">
        <v>1032851.65</v>
      </c>
      <c r="AC1606" s="26">
        <v>45152.505756550927</v>
      </c>
      <c r="AD1606" s="27">
        <f>ROW()</f>
        <v>1606</v>
      </c>
      <c r="AE1606" s="27">
        <f>1</f>
        <v>1</v>
      </c>
      <c r="AF1606" s="27">
        <f>SUBTOTAL(109,Tbl_NGF_Data[[#This Row],[Counter]])</f>
        <v>1</v>
      </c>
    </row>
    <row r="1607" spans="2:32" ht="45" x14ac:dyDescent="0.25">
      <c r="B1607" s="21" t="s">
        <v>245</v>
      </c>
      <c r="C1607" s="22" t="s">
        <v>2056</v>
      </c>
      <c r="D1607" s="23">
        <v>7</v>
      </c>
      <c r="E1607" s="22" t="s">
        <v>245</v>
      </c>
      <c r="F1607" s="23">
        <v>7</v>
      </c>
      <c r="G1607" s="22" t="s">
        <v>2056</v>
      </c>
      <c r="H1607" s="22" t="s">
        <v>1327</v>
      </c>
      <c r="I1607" s="23">
        <v>1</v>
      </c>
      <c r="J1607" s="23">
        <v>204</v>
      </c>
      <c r="K1607" s="23" t="s">
        <v>2241</v>
      </c>
      <c r="L1607" s="22" t="s">
        <v>2242</v>
      </c>
      <c r="M1607" s="21" t="s">
        <v>278</v>
      </c>
      <c r="N1607" s="23" t="s">
        <v>2188</v>
      </c>
      <c r="O1607" s="22" t="s">
        <v>2189</v>
      </c>
      <c r="P1607" s="22" t="s">
        <v>2190</v>
      </c>
      <c r="Q1607" s="23" t="s">
        <v>2216</v>
      </c>
      <c r="R1607" s="22" t="s">
        <v>1512</v>
      </c>
      <c r="S1607" s="21" t="s">
        <v>287</v>
      </c>
      <c r="T1607" s="23" t="s">
        <v>2256</v>
      </c>
      <c r="U1607" s="24" t="s">
        <v>16</v>
      </c>
      <c r="V1607" s="23">
        <v>135</v>
      </c>
      <c r="W1607" s="25">
        <v>0</v>
      </c>
      <c r="X1607" s="25">
        <v>0</v>
      </c>
      <c r="Y1607" s="25">
        <v>0</v>
      </c>
      <c r="Z1607" s="25">
        <v>0</v>
      </c>
      <c r="AA1607" s="25">
        <v>792000</v>
      </c>
      <c r="AB1607" s="25">
        <v>0</v>
      </c>
      <c r="AC1607" s="26">
        <v>45152.505756550927</v>
      </c>
      <c r="AD1607" s="27">
        <f>ROW()</f>
        <v>1607</v>
      </c>
      <c r="AE1607" s="27">
        <f>1</f>
        <v>1</v>
      </c>
      <c r="AF1607" s="27">
        <f>SUBTOTAL(109,Tbl_NGF_Data[[#This Row],[Counter]])</f>
        <v>1</v>
      </c>
    </row>
    <row r="1608" spans="2:32" ht="45" x14ac:dyDescent="0.25">
      <c r="B1608" s="21" t="s">
        <v>245</v>
      </c>
      <c r="C1608" s="22" t="s">
        <v>2056</v>
      </c>
      <c r="D1608" s="23">
        <v>7</v>
      </c>
      <c r="E1608" s="22" t="s">
        <v>245</v>
      </c>
      <c r="F1608" s="23">
        <v>7</v>
      </c>
      <c r="G1608" s="22" t="s">
        <v>2056</v>
      </c>
      <c r="H1608" s="22" t="s">
        <v>1327</v>
      </c>
      <c r="I1608" s="23">
        <v>1</v>
      </c>
      <c r="J1608" s="23">
        <v>204</v>
      </c>
      <c r="K1608" s="23" t="s">
        <v>2241</v>
      </c>
      <c r="L1608" s="22" t="s">
        <v>2242</v>
      </c>
      <c r="M1608" s="21" t="s">
        <v>278</v>
      </c>
      <c r="N1608" s="23" t="s">
        <v>2188</v>
      </c>
      <c r="O1608" s="22" t="s">
        <v>2189</v>
      </c>
      <c r="P1608" s="22" t="s">
        <v>2190</v>
      </c>
      <c r="Q1608" s="23" t="s">
        <v>2216</v>
      </c>
      <c r="R1608" s="22" t="s">
        <v>1512</v>
      </c>
      <c r="S1608" s="21" t="s">
        <v>287</v>
      </c>
      <c r="T1608" s="23" t="s">
        <v>2256</v>
      </c>
      <c r="U1608" s="24" t="s">
        <v>17</v>
      </c>
      <c r="V1608" s="23">
        <v>200</v>
      </c>
      <c r="W1608" s="25">
        <v>0</v>
      </c>
      <c r="X1608" s="25">
        <v>0</v>
      </c>
      <c r="Y1608" s="25">
        <v>0</v>
      </c>
      <c r="Z1608" s="25">
        <v>0</v>
      </c>
      <c r="AA1608" s="25">
        <v>792000</v>
      </c>
      <c r="AB1608" s="25">
        <v>0</v>
      </c>
      <c r="AC1608" s="26">
        <v>45152.505756550927</v>
      </c>
      <c r="AD1608" s="27">
        <f>ROW()</f>
        <v>1608</v>
      </c>
      <c r="AE1608" s="27">
        <f>1</f>
        <v>1</v>
      </c>
      <c r="AF1608" s="27">
        <f>SUBTOTAL(109,Tbl_NGF_Data[[#This Row],[Counter]])</f>
        <v>1</v>
      </c>
    </row>
    <row r="1609" spans="2:32" ht="45" x14ac:dyDescent="0.25">
      <c r="B1609" s="21" t="s">
        <v>245</v>
      </c>
      <c r="C1609" s="22" t="s">
        <v>2056</v>
      </c>
      <c r="D1609" s="23">
        <v>7</v>
      </c>
      <c r="E1609" s="22" t="s">
        <v>245</v>
      </c>
      <c r="F1609" s="23">
        <v>7</v>
      </c>
      <c r="G1609" s="22" t="s">
        <v>2056</v>
      </c>
      <c r="H1609" s="22" t="s">
        <v>1327</v>
      </c>
      <c r="I1609" s="23">
        <v>1</v>
      </c>
      <c r="J1609" s="23">
        <v>204</v>
      </c>
      <c r="K1609" s="23" t="s">
        <v>2241</v>
      </c>
      <c r="L1609" s="22" t="s">
        <v>2242</v>
      </c>
      <c r="M1609" s="21" t="s">
        <v>278</v>
      </c>
      <c r="N1609" s="23" t="s">
        <v>2188</v>
      </c>
      <c r="O1609" s="22" t="s">
        <v>2189</v>
      </c>
      <c r="P1609" s="22" t="s">
        <v>2190</v>
      </c>
      <c r="Q1609" s="23" t="s">
        <v>2218</v>
      </c>
      <c r="R1609" s="22" t="s">
        <v>2080</v>
      </c>
      <c r="S1609" s="21" t="s">
        <v>288</v>
      </c>
      <c r="T1609" s="23" t="s">
        <v>2259</v>
      </c>
      <c r="U1609" s="24" t="s">
        <v>16</v>
      </c>
      <c r="V1609" s="23">
        <v>135</v>
      </c>
      <c r="W1609" s="25">
        <v>0</v>
      </c>
      <c r="X1609" s="25">
        <v>0</v>
      </c>
      <c r="Y1609" s="25">
        <v>0</v>
      </c>
      <c r="Z1609" s="25">
        <v>96500</v>
      </c>
      <c r="AA1609" s="25">
        <v>227460</v>
      </c>
      <c r="AB1609" s="25">
        <v>0</v>
      </c>
      <c r="AC1609" s="26">
        <v>45152.505756550927</v>
      </c>
      <c r="AD1609" s="27">
        <f>ROW()</f>
        <v>1609</v>
      </c>
      <c r="AE1609" s="27">
        <f>1</f>
        <v>1</v>
      </c>
      <c r="AF1609" s="27">
        <f>SUBTOTAL(109,Tbl_NGF_Data[[#This Row],[Counter]])</f>
        <v>1</v>
      </c>
    </row>
    <row r="1610" spans="2:32" ht="45" x14ac:dyDescent="0.25">
      <c r="B1610" s="21" t="s">
        <v>245</v>
      </c>
      <c r="C1610" s="22" t="s">
        <v>2056</v>
      </c>
      <c r="D1610" s="23">
        <v>7</v>
      </c>
      <c r="E1610" s="22" t="s">
        <v>245</v>
      </c>
      <c r="F1610" s="23">
        <v>7</v>
      </c>
      <c r="G1610" s="22" t="s">
        <v>2056</v>
      </c>
      <c r="H1610" s="22" t="s">
        <v>1327</v>
      </c>
      <c r="I1610" s="23">
        <v>1</v>
      </c>
      <c r="J1610" s="23">
        <v>204</v>
      </c>
      <c r="K1610" s="23" t="s">
        <v>2241</v>
      </c>
      <c r="L1610" s="22" t="s">
        <v>2242</v>
      </c>
      <c r="M1610" s="21" t="s">
        <v>278</v>
      </c>
      <c r="N1610" s="23" t="s">
        <v>2188</v>
      </c>
      <c r="O1610" s="22" t="s">
        <v>2189</v>
      </c>
      <c r="P1610" s="22" t="s">
        <v>2190</v>
      </c>
      <c r="Q1610" s="23" t="s">
        <v>2218</v>
      </c>
      <c r="R1610" s="22" t="s">
        <v>2080</v>
      </c>
      <c r="S1610" s="21" t="s">
        <v>288</v>
      </c>
      <c r="T1610" s="23" t="s">
        <v>2259</v>
      </c>
      <c r="U1610" s="24" t="s">
        <v>17</v>
      </c>
      <c r="V1610" s="23">
        <v>200</v>
      </c>
      <c r="W1610" s="25">
        <v>0</v>
      </c>
      <c r="X1610" s="25">
        <v>0</v>
      </c>
      <c r="Y1610" s="25">
        <v>0</v>
      </c>
      <c r="Z1610" s="25">
        <v>96500</v>
      </c>
      <c r="AA1610" s="25">
        <v>227460</v>
      </c>
      <c r="AB1610" s="25">
        <v>0</v>
      </c>
      <c r="AC1610" s="26">
        <v>45152.505756550927</v>
      </c>
      <c r="AD1610" s="27">
        <f>ROW()</f>
        <v>1610</v>
      </c>
      <c r="AE1610" s="27">
        <f>1</f>
        <v>1</v>
      </c>
      <c r="AF1610" s="27">
        <f>SUBTOTAL(109,Tbl_NGF_Data[[#This Row],[Counter]])</f>
        <v>1</v>
      </c>
    </row>
    <row r="1611" spans="2:32" ht="60" x14ac:dyDescent="0.25">
      <c r="B1611" s="21" t="s">
        <v>245</v>
      </c>
      <c r="C1611" s="22" t="s">
        <v>2056</v>
      </c>
      <c r="D1611" s="23">
        <v>7</v>
      </c>
      <c r="E1611" s="22" t="s">
        <v>245</v>
      </c>
      <c r="F1611" s="23">
        <v>7</v>
      </c>
      <c r="G1611" s="22" t="s">
        <v>2056</v>
      </c>
      <c r="H1611" s="22" t="s">
        <v>1327</v>
      </c>
      <c r="I1611" s="23">
        <v>1</v>
      </c>
      <c r="J1611" s="23">
        <v>204</v>
      </c>
      <c r="K1611" s="23" t="s">
        <v>2241</v>
      </c>
      <c r="L1611" s="22" t="s">
        <v>2242</v>
      </c>
      <c r="M1611" s="21" t="s">
        <v>278</v>
      </c>
      <c r="N1611" s="23" t="s">
        <v>2188</v>
      </c>
      <c r="O1611" s="22" t="s">
        <v>2189</v>
      </c>
      <c r="P1611" s="22" t="s">
        <v>2190</v>
      </c>
      <c r="Q1611" s="23" t="s">
        <v>2220</v>
      </c>
      <c r="R1611" s="22" t="s">
        <v>2221</v>
      </c>
      <c r="S1611" s="21" t="s">
        <v>289</v>
      </c>
      <c r="T1611" s="23" t="s">
        <v>2260</v>
      </c>
      <c r="U1611" s="24" t="s">
        <v>15</v>
      </c>
      <c r="V1611" s="23">
        <v>100</v>
      </c>
      <c r="W1611" s="25">
        <v>0</v>
      </c>
      <c r="X1611" s="25">
        <v>0</v>
      </c>
      <c r="Y1611" s="25">
        <v>361850.94</v>
      </c>
      <c r="Z1611" s="25">
        <v>0</v>
      </c>
      <c r="AA1611" s="25">
        <v>0</v>
      </c>
      <c r="AB1611" s="25">
        <v>0</v>
      </c>
      <c r="AC1611" s="26">
        <v>45152.505756550927</v>
      </c>
      <c r="AD1611" s="27">
        <f>ROW()</f>
        <v>1611</v>
      </c>
      <c r="AE1611" s="27">
        <f>1</f>
        <v>1</v>
      </c>
      <c r="AF1611" s="27">
        <f>SUBTOTAL(109,Tbl_NGF_Data[[#This Row],[Counter]])</f>
        <v>1</v>
      </c>
    </row>
    <row r="1612" spans="2:32" ht="60" x14ac:dyDescent="0.25">
      <c r="B1612" s="21" t="s">
        <v>245</v>
      </c>
      <c r="C1612" s="22" t="s">
        <v>2056</v>
      </c>
      <c r="D1612" s="23">
        <v>7</v>
      </c>
      <c r="E1612" s="22" t="s">
        <v>245</v>
      </c>
      <c r="F1612" s="23">
        <v>7</v>
      </c>
      <c r="G1612" s="22" t="s">
        <v>2056</v>
      </c>
      <c r="H1612" s="22" t="s">
        <v>1327</v>
      </c>
      <c r="I1612" s="23">
        <v>1</v>
      </c>
      <c r="J1612" s="23">
        <v>204</v>
      </c>
      <c r="K1612" s="23" t="s">
        <v>2241</v>
      </c>
      <c r="L1612" s="22" t="s">
        <v>2242</v>
      </c>
      <c r="M1612" s="21" t="s">
        <v>278</v>
      </c>
      <c r="N1612" s="23" t="s">
        <v>2188</v>
      </c>
      <c r="O1612" s="22" t="s">
        <v>2189</v>
      </c>
      <c r="P1612" s="22" t="s">
        <v>2190</v>
      </c>
      <c r="Q1612" s="23" t="s">
        <v>2220</v>
      </c>
      <c r="R1612" s="22" t="s">
        <v>2221</v>
      </c>
      <c r="S1612" s="21" t="s">
        <v>289</v>
      </c>
      <c r="T1612" s="23" t="s">
        <v>2260</v>
      </c>
      <c r="U1612" s="24" t="s">
        <v>16</v>
      </c>
      <c r="V1612" s="23">
        <v>135</v>
      </c>
      <c r="W1612" s="25">
        <v>0</v>
      </c>
      <c r="X1612" s="25">
        <v>0</v>
      </c>
      <c r="Y1612" s="25">
        <v>635605</v>
      </c>
      <c r="Z1612" s="25">
        <v>5311959.9400000004</v>
      </c>
      <c r="AA1612" s="25">
        <v>0</v>
      </c>
      <c r="AB1612" s="25">
        <v>0</v>
      </c>
      <c r="AC1612" s="26">
        <v>45152.505756550927</v>
      </c>
      <c r="AD1612" s="27">
        <f>ROW()</f>
        <v>1612</v>
      </c>
      <c r="AE1612" s="27">
        <f>1</f>
        <v>1</v>
      </c>
      <c r="AF1612" s="27">
        <f>SUBTOTAL(109,Tbl_NGF_Data[[#This Row],[Counter]])</f>
        <v>1</v>
      </c>
    </row>
    <row r="1613" spans="2:32" ht="60" x14ac:dyDescent="0.25">
      <c r="B1613" s="21" t="s">
        <v>245</v>
      </c>
      <c r="C1613" s="22" t="s">
        <v>2056</v>
      </c>
      <c r="D1613" s="23">
        <v>7</v>
      </c>
      <c r="E1613" s="22" t="s">
        <v>245</v>
      </c>
      <c r="F1613" s="23">
        <v>7</v>
      </c>
      <c r="G1613" s="22" t="s">
        <v>2056</v>
      </c>
      <c r="H1613" s="22" t="s">
        <v>1327</v>
      </c>
      <c r="I1613" s="23">
        <v>1</v>
      </c>
      <c r="J1613" s="23">
        <v>204</v>
      </c>
      <c r="K1613" s="23" t="s">
        <v>2241</v>
      </c>
      <c r="L1613" s="22" t="s">
        <v>2242</v>
      </c>
      <c r="M1613" s="21" t="s">
        <v>278</v>
      </c>
      <c r="N1613" s="23" t="s">
        <v>2188</v>
      </c>
      <c r="O1613" s="22" t="s">
        <v>2189</v>
      </c>
      <c r="P1613" s="22" t="s">
        <v>2190</v>
      </c>
      <c r="Q1613" s="23" t="s">
        <v>2220</v>
      </c>
      <c r="R1613" s="22" t="s">
        <v>2221</v>
      </c>
      <c r="S1613" s="21" t="s">
        <v>289</v>
      </c>
      <c r="T1613" s="23" t="s">
        <v>2260</v>
      </c>
      <c r="U1613" s="24" t="s">
        <v>17</v>
      </c>
      <c r="V1613" s="23">
        <v>200</v>
      </c>
      <c r="W1613" s="25">
        <v>0</v>
      </c>
      <c r="X1613" s="25">
        <v>0</v>
      </c>
      <c r="Y1613" s="25">
        <v>273754.06000000006</v>
      </c>
      <c r="Z1613" s="25">
        <v>5311959.9400000004</v>
      </c>
      <c r="AA1613" s="25">
        <v>0</v>
      </c>
      <c r="AB1613" s="25">
        <v>0</v>
      </c>
      <c r="AC1613" s="26">
        <v>45152.505756550927</v>
      </c>
      <c r="AD1613" s="27">
        <f>ROW()</f>
        <v>1613</v>
      </c>
      <c r="AE1613" s="27">
        <f>1</f>
        <v>1</v>
      </c>
      <c r="AF1613" s="27">
        <f>SUBTOTAL(109,Tbl_NGF_Data[[#This Row],[Counter]])</f>
        <v>1</v>
      </c>
    </row>
    <row r="1614" spans="2:32" ht="60" x14ac:dyDescent="0.25">
      <c r="B1614" s="21" t="s">
        <v>245</v>
      </c>
      <c r="C1614" s="22" t="s">
        <v>2056</v>
      </c>
      <c r="D1614" s="23">
        <v>7</v>
      </c>
      <c r="E1614" s="22" t="s">
        <v>245</v>
      </c>
      <c r="F1614" s="23">
        <v>7</v>
      </c>
      <c r="G1614" s="22" t="s">
        <v>2056</v>
      </c>
      <c r="H1614" s="22" t="s">
        <v>1327</v>
      </c>
      <c r="I1614" s="23">
        <v>1</v>
      </c>
      <c r="J1614" s="23">
        <v>204</v>
      </c>
      <c r="K1614" s="23" t="s">
        <v>2241</v>
      </c>
      <c r="L1614" s="22" t="s">
        <v>2242</v>
      </c>
      <c r="M1614" s="21" t="s">
        <v>278</v>
      </c>
      <c r="N1614" s="23" t="s">
        <v>2188</v>
      </c>
      <c r="O1614" s="22" t="s">
        <v>2189</v>
      </c>
      <c r="P1614" s="22" t="s">
        <v>2190</v>
      </c>
      <c r="Q1614" s="23" t="s">
        <v>2220</v>
      </c>
      <c r="R1614" s="22" t="s">
        <v>2221</v>
      </c>
      <c r="S1614" s="21" t="s">
        <v>289</v>
      </c>
      <c r="T1614" s="23" t="s">
        <v>2260</v>
      </c>
      <c r="U1614" s="24" t="s">
        <v>18</v>
      </c>
      <c r="V1614" s="23">
        <v>220</v>
      </c>
      <c r="W1614" s="25">
        <v>0</v>
      </c>
      <c r="X1614" s="25">
        <v>0</v>
      </c>
      <c r="Y1614" s="25">
        <v>361850.93999999994</v>
      </c>
      <c r="Z1614" s="25">
        <v>0</v>
      </c>
      <c r="AA1614" s="25">
        <v>0</v>
      </c>
      <c r="AB1614" s="25">
        <v>0</v>
      </c>
      <c r="AC1614" s="26">
        <v>45152.505756550927</v>
      </c>
      <c r="AD1614" s="27">
        <f>ROW()</f>
        <v>1614</v>
      </c>
      <c r="AE1614" s="27">
        <f>1</f>
        <v>1</v>
      </c>
      <c r="AF1614" s="27">
        <f>SUBTOTAL(109,Tbl_NGF_Data[[#This Row],[Counter]])</f>
        <v>1</v>
      </c>
    </row>
    <row r="1615" spans="2:32" ht="60" x14ac:dyDescent="0.25">
      <c r="B1615" s="21" t="s">
        <v>245</v>
      </c>
      <c r="C1615" s="22" t="s">
        <v>2056</v>
      </c>
      <c r="D1615" s="23">
        <v>7</v>
      </c>
      <c r="E1615" s="22" t="s">
        <v>245</v>
      </c>
      <c r="F1615" s="23">
        <v>7</v>
      </c>
      <c r="G1615" s="22" t="s">
        <v>2056</v>
      </c>
      <c r="H1615" s="22" t="s">
        <v>1327</v>
      </c>
      <c r="I1615" s="23">
        <v>1</v>
      </c>
      <c r="J1615" s="23">
        <v>204</v>
      </c>
      <c r="K1615" s="23" t="s">
        <v>2241</v>
      </c>
      <c r="L1615" s="22" t="s">
        <v>2242</v>
      </c>
      <c r="M1615" s="21" t="s">
        <v>278</v>
      </c>
      <c r="N1615" s="23" t="s">
        <v>2188</v>
      </c>
      <c r="O1615" s="22" t="s">
        <v>2189</v>
      </c>
      <c r="P1615" s="22" t="s">
        <v>2190</v>
      </c>
      <c r="Q1615" s="23" t="s">
        <v>2223</v>
      </c>
      <c r="R1615" s="22" t="s">
        <v>2224</v>
      </c>
      <c r="S1615" s="21" t="s">
        <v>290</v>
      </c>
      <c r="T1615" s="23" t="s">
        <v>2261</v>
      </c>
      <c r="U1615" s="24" t="s">
        <v>16</v>
      </c>
      <c r="V1615" s="23">
        <v>135</v>
      </c>
      <c r="W1615" s="25">
        <v>0</v>
      </c>
      <c r="X1615" s="25">
        <v>0</v>
      </c>
      <c r="Y1615" s="25">
        <v>1974134</v>
      </c>
      <c r="Z1615" s="25">
        <v>2409268</v>
      </c>
      <c r="AA1615" s="25">
        <v>5100283</v>
      </c>
      <c r="AB1615" s="25">
        <v>0</v>
      </c>
      <c r="AC1615" s="26">
        <v>45152.505756550927</v>
      </c>
      <c r="AD1615" s="27">
        <f>ROW()</f>
        <v>1615</v>
      </c>
      <c r="AE1615" s="27">
        <f>1</f>
        <v>1</v>
      </c>
      <c r="AF1615" s="27">
        <f>SUBTOTAL(109,Tbl_NGF_Data[[#This Row],[Counter]])</f>
        <v>1</v>
      </c>
    </row>
    <row r="1616" spans="2:32" ht="60" x14ac:dyDescent="0.25">
      <c r="B1616" s="21" t="s">
        <v>245</v>
      </c>
      <c r="C1616" s="22" t="s">
        <v>2056</v>
      </c>
      <c r="D1616" s="23">
        <v>7</v>
      </c>
      <c r="E1616" s="22" t="s">
        <v>245</v>
      </c>
      <c r="F1616" s="23">
        <v>7</v>
      </c>
      <c r="G1616" s="22" t="s">
        <v>2056</v>
      </c>
      <c r="H1616" s="22" t="s">
        <v>1327</v>
      </c>
      <c r="I1616" s="23">
        <v>1</v>
      </c>
      <c r="J1616" s="23">
        <v>204</v>
      </c>
      <c r="K1616" s="23" t="s">
        <v>2241</v>
      </c>
      <c r="L1616" s="22" t="s">
        <v>2242</v>
      </c>
      <c r="M1616" s="21" t="s">
        <v>278</v>
      </c>
      <c r="N1616" s="23" t="s">
        <v>2188</v>
      </c>
      <c r="O1616" s="22" t="s">
        <v>2189</v>
      </c>
      <c r="P1616" s="22" t="s">
        <v>2190</v>
      </c>
      <c r="Q1616" s="23" t="s">
        <v>2223</v>
      </c>
      <c r="R1616" s="22" t="s">
        <v>2224</v>
      </c>
      <c r="S1616" s="21" t="s">
        <v>290</v>
      </c>
      <c r="T1616" s="23" t="s">
        <v>2261</v>
      </c>
      <c r="U1616" s="24" t="s">
        <v>17</v>
      </c>
      <c r="V1616" s="23">
        <v>200</v>
      </c>
      <c r="W1616" s="25">
        <v>0</v>
      </c>
      <c r="X1616" s="25">
        <v>0</v>
      </c>
      <c r="Y1616" s="25">
        <v>1539000</v>
      </c>
      <c r="Z1616" s="25">
        <v>2407522</v>
      </c>
      <c r="AA1616" s="25">
        <v>5100283</v>
      </c>
      <c r="AB1616" s="25">
        <v>0</v>
      </c>
      <c r="AC1616" s="26">
        <v>45152.505756550927</v>
      </c>
      <c r="AD1616" s="27">
        <f>ROW()</f>
        <v>1616</v>
      </c>
      <c r="AE1616" s="27">
        <f>1</f>
        <v>1</v>
      </c>
      <c r="AF1616" s="27">
        <f>SUBTOTAL(109,Tbl_NGF_Data[[#This Row],[Counter]])</f>
        <v>1</v>
      </c>
    </row>
    <row r="1617" spans="2:32" ht="60" x14ac:dyDescent="0.25">
      <c r="B1617" s="21" t="s">
        <v>245</v>
      </c>
      <c r="C1617" s="22" t="s">
        <v>2056</v>
      </c>
      <c r="D1617" s="23">
        <v>7</v>
      </c>
      <c r="E1617" s="22" t="s">
        <v>245</v>
      </c>
      <c r="F1617" s="23">
        <v>7</v>
      </c>
      <c r="G1617" s="22" t="s">
        <v>2056</v>
      </c>
      <c r="H1617" s="22" t="s">
        <v>1327</v>
      </c>
      <c r="I1617" s="23">
        <v>1</v>
      </c>
      <c r="J1617" s="23">
        <v>204</v>
      </c>
      <c r="K1617" s="23" t="s">
        <v>2241</v>
      </c>
      <c r="L1617" s="22" t="s">
        <v>2242</v>
      </c>
      <c r="M1617" s="21" t="s">
        <v>278</v>
      </c>
      <c r="N1617" s="23" t="s">
        <v>2188</v>
      </c>
      <c r="O1617" s="22" t="s">
        <v>2189</v>
      </c>
      <c r="P1617" s="22" t="s">
        <v>2190</v>
      </c>
      <c r="Q1617" s="23" t="s">
        <v>2223</v>
      </c>
      <c r="R1617" s="22" t="s">
        <v>2224</v>
      </c>
      <c r="S1617" s="21" t="s">
        <v>290</v>
      </c>
      <c r="T1617" s="23" t="s">
        <v>2261</v>
      </c>
      <c r="U1617" s="24" t="s">
        <v>18</v>
      </c>
      <c r="V1617" s="23">
        <v>220</v>
      </c>
      <c r="W1617" s="25">
        <v>0</v>
      </c>
      <c r="X1617" s="25">
        <v>0</v>
      </c>
      <c r="Y1617" s="25">
        <v>435134</v>
      </c>
      <c r="Z1617" s="25">
        <v>1746</v>
      </c>
      <c r="AA1617" s="25">
        <v>0</v>
      </c>
      <c r="AB1617" s="25">
        <v>0</v>
      </c>
      <c r="AC1617" s="26">
        <v>45152.505756550927</v>
      </c>
      <c r="AD1617" s="27">
        <f>ROW()</f>
        <v>1617</v>
      </c>
      <c r="AE1617" s="27">
        <f>1</f>
        <v>1</v>
      </c>
      <c r="AF1617" s="27">
        <f>SUBTOTAL(109,Tbl_NGF_Data[[#This Row],[Counter]])</f>
        <v>1</v>
      </c>
    </row>
    <row r="1618" spans="2:32" ht="60" x14ac:dyDescent="0.25">
      <c r="B1618" s="21" t="s">
        <v>245</v>
      </c>
      <c r="C1618" s="22" t="s">
        <v>2056</v>
      </c>
      <c r="D1618" s="23">
        <v>7</v>
      </c>
      <c r="E1618" s="22" t="s">
        <v>245</v>
      </c>
      <c r="F1618" s="23">
        <v>7</v>
      </c>
      <c r="G1618" s="22" t="s">
        <v>2056</v>
      </c>
      <c r="H1618" s="22" t="s">
        <v>1327</v>
      </c>
      <c r="I1618" s="23">
        <v>1</v>
      </c>
      <c r="J1618" s="23">
        <v>204</v>
      </c>
      <c r="K1618" s="23" t="s">
        <v>2241</v>
      </c>
      <c r="L1618" s="22" t="s">
        <v>2242</v>
      </c>
      <c r="M1618" s="21" t="s">
        <v>278</v>
      </c>
      <c r="N1618" s="23" t="s">
        <v>2188</v>
      </c>
      <c r="O1618" s="22" t="s">
        <v>2189</v>
      </c>
      <c r="P1618" s="22" t="s">
        <v>2190</v>
      </c>
      <c r="Q1618" s="23" t="s">
        <v>2229</v>
      </c>
      <c r="R1618" s="22" t="s">
        <v>2230</v>
      </c>
      <c r="S1618" s="21" t="s">
        <v>291</v>
      </c>
      <c r="T1618" s="23" t="s">
        <v>2262</v>
      </c>
      <c r="U1618" s="24" t="s">
        <v>16</v>
      </c>
      <c r="V1618" s="23">
        <v>135</v>
      </c>
      <c r="W1618" s="25">
        <v>0</v>
      </c>
      <c r="X1618" s="25">
        <v>0</v>
      </c>
      <c r="Y1618" s="25">
        <v>1974134</v>
      </c>
      <c r="Z1618" s="25">
        <v>5677858</v>
      </c>
      <c r="AA1618" s="25">
        <v>5098400</v>
      </c>
      <c r="AB1618" s="25">
        <v>1093725.46</v>
      </c>
      <c r="AC1618" s="26">
        <v>45152.505756550927</v>
      </c>
      <c r="AD1618" s="27">
        <f>ROW()</f>
        <v>1618</v>
      </c>
      <c r="AE1618" s="27">
        <f>1</f>
        <v>1</v>
      </c>
      <c r="AF1618" s="27">
        <f>SUBTOTAL(109,Tbl_NGF_Data[[#This Row],[Counter]])</f>
        <v>1</v>
      </c>
    </row>
    <row r="1619" spans="2:32" ht="60" x14ac:dyDescent="0.25">
      <c r="B1619" s="21" t="s">
        <v>245</v>
      </c>
      <c r="C1619" s="22" t="s">
        <v>2056</v>
      </c>
      <c r="D1619" s="23">
        <v>7</v>
      </c>
      <c r="E1619" s="22" t="s">
        <v>245</v>
      </c>
      <c r="F1619" s="23">
        <v>7</v>
      </c>
      <c r="G1619" s="22" t="s">
        <v>2056</v>
      </c>
      <c r="H1619" s="22" t="s">
        <v>1327</v>
      </c>
      <c r="I1619" s="23">
        <v>1</v>
      </c>
      <c r="J1619" s="23">
        <v>204</v>
      </c>
      <c r="K1619" s="23" t="s">
        <v>2241</v>
      </c>
      <c r="L1619" s="22" t="s">
        <v>2242</v>
      </c>
      <c r="M1619" s="21" t="s">
        <v>278</v>
      </c>
      <c r="N1619" s="23" t="s">
        <v>2188</v>
      </c>
      <c r="O1619" s="22" t="s">
        <v>2189</v>
      </c>
      <c r="P1619" s="22" t="s">
        <v>2190</v>
      </c>
      <c r="Q1619" s="23" t="s">
        <v>2229</v>
      </c>
      <c r="R1619" s="22" t="s">
        <v>2230</v>
      </c>
      <c r="S1619" s="21" t="s">
        <v>291</v>
      </c>
      <c r="T1619" s="23" t="s">
        <v>2262</v>
      </c>
      <c r="U1619" s="24" t="s">
        <v>17</v>
      </c>
      <c r="V1619" s="23">
        <v>200</v>
      </c>
      <c r="W1619" s="25">
        <v>0</v>
      </c>
      <c r="X1619" s="25">
        <v>0</v>
      </c>
      <c r="Y1619" s="25">
        <v>0</v>
      </c>
      <c r="Z1619" s="25">
        <v>3703724.0000000005</v>
      </c>
      <c r="AA1619" s="25">
        <v>4004674.54</v>
      </c>
      <c r="AB1619" s="25">
        <v>1093725.46</v>
      </c>
      <c r="AC1619" s="26">
        <v>45152.505756550927</v>
      </c>
      <c r="AD1619" s="27">
        <f>ROW()</f>
        <v>1619</v>
      </c>
      <c r="AE1619" s="27">
        <f>1</f>
        <v>1</v>
      </c>
      <c r="AF1619" s="27">
        <f>SUBTOTAL(109,Tbl_NGF_Data[[#This Row],[Counter]])</f>
        <v>1</v>
      </c>
    </row>
    <row r="1620" spans="2:32" ht="60" x14ac:dyDescent="0.25">
      <c r="B1620" s="21" t="s">
        <v>245</v>
      </c>
      <c r="C1620" s="22" t="s">
        <v>2056</v>
      </c>
      <c r="D1620" s="23">
        <v>7</v>
      </c>
      <c r="E1620" s="22" t="s">
        <v>245</v>
      </c>
      <c r="F1620" s="23">
        <v>7</v>
      </c>
      <c r="G1620" s="22" t="s">
        <v>2056</v>
      </c>
      <c r="H1620" s="22" t="s">
        <v>1327</v>
      </c>
      <c r="I1620" s="23">
        <v>1</v>
      </c>
      <c r="J1620" s="23">
        <v>204</v>
      </c>
      <c r="K1620" s="23" t="s">
        <v>2241</v>
      </c>
      <c r="L1620" s="22" t="s">
        <v>2242</v>
      </c>
      <c r="M1620" s="21" t="s">
        <v>278</v>
      </c>
      <c r="N1620" s="23" t="s">
        <v>2188</v>
      </c>
      <c r="O1620" s="22" t="s">
        <v>2189</v>
      </c>
      <c r="P1620" s="22" t="s">
        <v>2190</v>
      </c>
      <c r="Q1620" s="23" t="s">
        <v>2229</v>
      </c>
      <c r="R1620" s="22" t="s">
        <v>2230</v>
      </c>
      <c r="S1620" s="21" t="s">
        <v>291</v>
      </c>
      <c r="T1620" s="23" t="s">
        <v>2262</v>
      </c>
      <c r="U1620" s="24" t="s">
        <v>18</v>
      </c>
      <c r="V1620" s="23">
        <v>220</v>
      </c>
      <c r="W1620" s="25">
        <v>0</v>
      </c>
      <c r="X1620" s="25">
        <v>0</v>
      </c>
      <c r="Y1620" s="25">
        <v>1974134</v>
      </c>
      <c r="Z1620" s="25">
        <v>1974133.9999999995</v>
      </c>
      <c r="AA1620" s="25">
        <v>1093725.46</v>
      </c>
      <c r="AB1620" s="25">
        <v>0</v>
      </c>
      <c r="AC1620" s="26">
        <v>45152.505756550927</v>
      </c>
      <c r="AD1620" s="27">
        <f>ROW()</f>
        <v>1620</v>
      </c>
      <c r="AE1620" s="27">
        <f>1</f>
        <v>1</v>
      </c>
      <c r="AF1620" s="27">
        <f>SUBTOTAL(109,Tbl_NGF_Data[[#This Row],[Counter]])</f>
        <v>1</v>
      </c>
    </row>
    <row r="1621" spans="2:32" ht="45" x14ac:dyDescent="0.25">
      <c r="B1621" s="21" t="s">
        <v>245</v>
      </c>
      <c r="C1621" s="22" t="s">
        <v>2056</v>
      </c>
      <c r="D1621" s="23">
        <v>7</v>
      </c>
      <c r="E1621" s="22" t="s">
        <v>245</v>
      </c>
      <c r="F1621" s="23">
        <v>7</v>
      </c>
      <c r="G1621" s="22" t="s">
        <v>2056</v>
      </c>
      <c r="H1621" s="22" t="s">
        <v>1327</v>
      </c>
      <c r="I1621" s="23">
        <v>1</v>
      </c>
      <c r="J1621" s="23">
        <v>204</v>
      </c>
      <c r="K1621" s="23" t="s">
        <v>2241</v>
      </c>
      <c r="L1621" s="22" t="s">
        <v>2242</v>
      </c>
      <c r="M1621" s="21" t="s">
        <v>278</v>
      </c>
      <c r="N1621" s="23" t="s">
        <v>2188</v>
      </c>
      <c r="O1621" s="22" t="s">
        <v>2189</v>
      </c>
      <c r="P1621" s="22" t="s">
        <v>2190</v>
      </c>
      <c r="Q1621" s="23" t="s">
        <v>2234</v>
      </c>
      <c r="R1621" s="22" t="s">
        <v>2235</v>
      </c>
      <c r="S1621" s="21" t="s">
        <v>292</v>
      </c>
      <c r="T1621" s="23" t="s">
        <v>2263</v>
      </c>
      <c r="U1621" s="24" t="s">
        <v>16</v>
      </c>
      <c r="V1621" s="23">
        <v>135</v>
      </c>
      <c r="W1621" s="25">
        <v>140000</v>
      </c>
      <c r="X1621" s="25">
        <v>140000</v>
      </c>
      <c r="Y1621" s="25">
        <v>140000</v>
      </c>
      <c r="Z1621" s="25">
        <v>140000</v>
      </c>
      <c r="AA1621" s="25">
        <v>140000</v>
      </c>
      <c r="AB1621" s="25">
        <v>140000</v>
      </c>
      <c r="AC1621" s="26">
        <v>45152.505756550927</v>
      </c>
      <c r="AD1621" s="27">
        <f>ROW()</f>
        <v>1621</v>
      </c>
      <c r="AE1621" s="27">
        <f>1</f>
        <v>1</v>
      </c>
      <c r="AF1621" s="27">
        <f>SUBTOTAL(109,Tbl_NGF_Data[[#This Row],[Counter]])</f>
        <v>1</v>
      </c>
    </row>
    <row r="1622" spans="2:32" ht="45" x14ac:dyDescent="0.25">
      <c r="B1622" s="21" t="s">
        <v>245</v>
      </c>
      <c r="C1622" s="22" t="s">
        <v>2056</v>
      </c>
      <c r="D1622" s="23">
        <v>7</v>
      </c>
      <c r="E1622" s="22" t="s">
        <v>245</v>
      </c>
      <c r="F1622" s="23">
        <v>7</v>
      </c>
      <c r="G1622" s="22" t="s">
        <v>2056</v>
      </c>
      <c r="H1622" s="22" t="s">
        <v>1327</v>
      </c>
      <c r="I1622" s="23">
        <v>1</v>
      </c>
      <c r="J1622" s="23">
        <v>204</v>
      </c>
      <c r="K1622" s="23" t="s">
        <v>2241</v>
      </c>
      <c r="L1622" s="22" t="s">
        <v>2242</v>
      </c>
      <c r="M1622" s="21" t="s">
        <v>278</v>
      </c>
      <c r="N1622" s="23" t="s">
        <v>2188</v>
      </c>
      <c r="O1622" s="22" t="s">
        <v>2189</v>
      </c>
      <c r="P1622" s="22" t="s">
        <v>2190</v>
      </c>
      <c r="Q1622" s="23" t="s">
        <v>2234</v>
      </c>
      <c r="R1622" s="22" t="s">
        <v>2235</v>
      </c>
      <c r="S1622" s="21" t="s">
        <v>292</v>
      </c>
      <c r="T1622" s="23" t="s">
        <v>2263</v>
      </c>
      <c r="U1622" s="24" t="s">
        <v>17</v>
      </c>
      <c r="V1622" s="23">
        <v>200</v>
      </c>
      <c r="W1622" s="25">
        <v>1085.52</v>
      </c>
      <c r="X1622" s="25">
        <v>0</v>
      </c>
      <c r="Y1622" s="25">
        <v>6000</v>
      </c>
      <c r="Z1622" s="25">
        <v>0</v>
      </c>
      <c r="AA1622" s="25">
        <v>2446.67</v>
      </c>
      <c r="AB1622" s="25">
        <v>24172.28</v>
      </c>
      <c r="AC1622" s="26">
        <v>45152.505756550927</v>
      </c>
      <c r="AD1622" s="27">
        <f>ROW()</f>
        <v>1622</v>
      </c>
      <c r="AE1622" s="27">
        <f>1</f>
        <v>1</v>
      </c>
      <c r="AF1622" s="27">
        <f>SUBTOTAL(109,Tbl_NGF_Data[[#This Row],[Counter]])</f>
        <v>1</v>
      </c>
    </row>
    <row r="1623" spans="2:32" ht="45" x14ac:dyDescent="0.25">
      <c r="B1623" s="21" t="s">
        <v>245</v>
      </c>
      <c r="C1623" s="22" t="s">
        <v>2056</v>
      </c>
      <c r="D1623" s="23">
        <v>7</v>
      </c>
      <c r="E1623" s="22" t="s">
        <v>245</v>
      </c>
      <c r="F1623" s="23">
        <v>7</v>
      </c>
      <c r="G1623" s="22" t="s">
        <v>2056</v>
      </c>
      <c r="H1623" s="22" t="s">
        <v>1327</v>
      </c>
      <c r="I1623" s="23">
        <v>1</v>
      </c>
      <c r="J1623" s="23">
        <v>204</v>
      </c>
      <c r="K1623" s="23" t="s">
        <v>2241</v>
      </c>
      <c r="L1623" s="22" t="s">
        <v>2242</v>
      </c>
      <c r="M1623" s="21" t="s">
        <v>278</v>
      </c>
      <c r="N1623" s="23" t="s">
        <v>2188</v>
      </c>
      <c r="O1623" s="22" t="s">
        <v>2189</v>
      </c>
      <c r="P1623" s="22" t="s">
        <v>2190</v>
      </c>
      <c r="Q1623" s="23" t="s">
        <v>2234</v>
      </c>
      <c r="R1623" s="22" t="s">
        <v>2235</v>
      </c>
      <c r="S1623" s="21" t="s">
        <v>292</v>
      </c>
      <c r="T1623" s="23" t="s">
        <v>2263</v>
      </c>
      <c r="U1623" s="24" t="s">
        <v>18</v>
      </c>
      <c r="V1623" s="23">
        <v>220</v>
      </c>
      <c r="W1623" s="25">
        <v>138914.48000000001</v>
      </c>
      <c r="X1623" s="25">
        <v>140000</v>
      </c>
      <c r="Y1623" s="25">
        <v>134000</v>
      </c>
      <c r="Z1623" s="25">
        <v>140000</v>
      </c>
      <c r="AA1623" s="25">
        <v>137553.32999999999</v>
      </c>
      <c r="AB1623" s="25">
        <v>115827.72</v>
      </c>
      <c r="AC1623" s="26">
        <v>45152.505756550927</v>
      </c>
      <c r="AD1623" s="27">
        <f>ROW()</f>
        <v>1623</v>
      </c>
      <c r="AE1623" s="27">
        <f>1</f>
        <v>1</v>
      </c>
      <c r="AF1623" s="27">
        <f>SUBTOTAL(109,Tbl_NGF_Data[[#This Row],[Counter]])</f>
        <v>1</v>
      </c>
    </row>
    <row r="1624" spans="2:32" ht="45" x14ac:dyDescent="0.25">
      <c r="B1624" s="21" t="s">
        <v>245</v>
      </c>
      <c r="C1624" s="22" t="s">
        <v>2056</v>
      </c>
      <c r="D1624" s="23">
        <v>7</v>
      </c>
      <c r="E1624" s="22" t="s">
        <v>245</v>
      </c>
      <c r="F1624" s="23">
        <v>7</v>
      </c>
      <c r="G1624" s="22" t="s">
        <v>2056</v>
      </c>
      <c r="H1624" s="22" t="s">
        <v>1327</v>
      </c>
      <c r="I1624" s="23">
        <v>1</v>
      </c>
      <c r="J1624" s="23">
        <v>204</v>
      </c>
      <c r="K1624" s="23" t="s">
        <v>2241</v>
      </c>
      <c r="L1624" s="22" t="s">
        <v>2242</v>
      </c>
      <c r="M1624" s="21" t="s">
        <v>278</v>
      </c>
      <c r="N1624" s="23" t="s">
        <v>2188</v>
      </c>
      <c r="O1624" s="22" t="s">
        <v>2189</v>
      </c>
      <c r="P1624" s="22" t="s">
        <v>2190</v>
      </c>
      <c r="Q1624" s="23" t="s">
        <v>2264</v>
      </c>
      <c r="R1624" s="22" t="s">
        <v>2265</v>
      </c>
      <c r="S1624" s="21" t="s">
        <v>293</v>
      </c>
      <c r="T1624" s="23" t="s">
        <v>2266</v>
      </c>
      <c r="U1624" s="24" t="s">
        <v>16</v>
      </c>
      <c r="V1624" s="23">
        <v>135</v>
      </c>
      <c r="W1624" s="25">
        <v>179950</v>
      </c>
      <c r="X1624" s="25">
        <v>179950</v>
      </c>
      <c r="Y1624" s="25">
        <v>179950</v>
      </c>
      <c r="Z1624" s="25">
        <v>179950</v>
      </c>
      <c r="AA1624" s="25">
        <v>179950</v>
      </c>
      <c r="AB1624" s="25">
        <v>0</v>
      </c>
      <c r="AC1624" s="26">
        <v>45152.505756550927</v>
      </c>
      <c r="AD1624" s="27">
        <f>ROW()</f>
        <v>1624</v>
      </c>
      <c r="AE1624" s="27">
        <f>1</f>
        <v>1</v>
      </c>
      <c r="AF1624" s="27">
        <f>SUBTOTAL(109,Tbl_NGF_Data[[#This Row],[Counter]])</f>
        <v>1</v>
      </c>
    </row>
    <row r="1625" spans="2:32" ht="45" x14ac:dyDescent="0.25">
      <c r="B1625" s="21" t="s">
        <v>245</v>
      </c>
      <c r="C1625" s="22" t="s">
        <v>2056</v>
      </c>
      <c r="D1625" s="23">
        <v>7</v>
      </c>
      <c r="E1625" s="22" t="s">
        <v>245</v>
      </c>
      <c r="F1625" s="23">
        <v>7</v>
      </c>
      <c r="G1625" s="22" t="s">
        <v>2056</v>
      </c>
      <c r="H1625" s="22" t="s">
        <v>1327</v>
      </c>
      <c r="I1625" s="23">
        <v>1</v>
      </c>
      <c r="J1625" s="23">
        <v>204</v>
      </c>
      <c r="K1625" s="23" t="s">
        <v>2241</v>
      </c>
      <c r="L1625" s="22" t="s">
        <v>2242</v>
      </c>
      <c r="M1625" s="21" t="s">
        <v>278</v>
      </c>
      <c r="N1625" s="23" t="s">
        <v>2188</v>
      </c>
      <c r="O1625" s="22" t="s">
        <v>2189</v>
      </c>
      <c r="P1625" s="22" t="s">
        <v>2190</v>
      </c>
      <c r="Q1625" s="23" t="s">
        <v>2264</v>
      </c>
      <c r="R1625" s="22" t="s">
        <v>2265</v>
      </c>
      <c r="S1625" s="21" t="s">
        <v>293</v>
      </c>
      <c r="T1625" s="23" t="s">
        <v>2266</v>
      </c>
      <c r="U1625" s="24" t="s">
        <v>17</v>
      </c>
      <c r="V1625" s="23">
        <v>200</v>
      </c>
      <c r="W1625" s="25">
        <v>179934.12</v>
      </c>
      <c r="X1625" s="25">
        <v>179934.12</v>
      </c>
      <c r="Y1625" s="25">
        <v>179934.12</v>
      </c>
      <c r="Z1625" s="25">
        <v>59978.04</v>
      </c>
      <c r="AA1625" s="25">
        <v>0</v>
      </c>
      <c r="AB1625" s="25">
        <v>0</v>
      </c>
      <c r="AC1625" s="26">
        <v>45152.505756550927</v>
      </c>
      <c r="AD1625" s="27">
        <f>ROW()</f>
        <v>1625</v>
      </c>
      <c r="AE1625" s="27">
        <f>1</f>
        <v>1</v>
      </c>
      <c r="AF1625" s="27">
        <f>SUBTOTAL(109,Tbl_NGF_Data[[#This Row],[Counter]])</f>
        <v>1</v>
      </c>
    </row>
    <row r="1626" spans="2:32" ht="45" x14ac:dyDescent="0.25">
      <c r="B1626" s="21" t="s">
        <v>245</v>
      </c>
      <c r="C1626" s="22" t="s">
        <v>2056</v>
      </c>
      <c r="D1626" s="23">
        <v>7</v>
      </c>
      <c r="E1626" s="22" t="s">
        <v>245</v>
      </c>
      <c r="F1626" s="23">
        <v>7</v>
      </c>
      <c r="G1626" s="22" t="s">
        <v>2056</v>
      </c>
      <c r="H1626" s="22" t="s">
        <v>1327</v>
      </c>
      <c r="I1626" s="23">
        <v>1</v>
      </c>
      <c r="J1626" s="23">
        <v>204</v>
      </c>
      <c r="K1626" s="23" t="s">
        <v>2241</v>
      </c>
      <c r="L1626" s="22" t="s">
        <v>2242</v>
      </c>
      <c r="M1626" s="21" t="s">
        <v>278</v>
      </c>
      <c r="N1626" s="23" t="s">
        <v>2188</v>
      </c>
      <c r="O1626" s="22" t="s">
        <v>2189</v>
      </c>
      <c r="P1626" s="22" t="s">
        <v>2190</v>
      </c>
      <c r="Q1626" s="23" t="s">
        <v>2264</v>
      </c>
      <c r="R1626" s="22" t="s">
        <v>2265</v>
      </c>
      <c r="S1626" s="21" t="s">
        <v>293</v>
      </c>
      <c r="T1626" s="23" t="s">
        <v>2266</v>
      </c>
      <c r="U1626" s="24" t="s">
        <v>18</v>
      </c>
      <c r="V1626" s="23">
        <v>220</v>
      </c>
      <c r="W1626" s="25">
        <v>15.880000000004657</v>
      </c>
      <c r="X1626" s="25">
        <v>15.880000000004657</v>
      </c>
      <c r="Y1626" s="25">
        <v>15.880000000004657</v>
      </c>
      <c r="Z1626" s="25">
        <v>119971.95999999999</v>
      </c>
      <c r="AA1626" s="25">
        <v>179950</v>
      </c>
      <c r="AB1626" s="25">
        <v>0</v>
      </c>
      <c r="AC1626" s="26">
        <v>45152.505756550927</v>
      </c>
      <c r="AD1626" s="27">
        <f>ROW()</f>
        <v>1626</v>
      </c>
      <c r="AE1626" s="27">
        <f>1</f>
        <v>1</v>
      </c>
      <c r="AF1626" s="27">
        <f>SUBTOTAL(109,Tbl_NGF_Data[[#This Row],[Counter]])</f>
        <v>1</v>
      </c>
    </row>
    <row r="1627" spans="2:32" ht="60" x14ac:dyDescent="0.25">
      <c r="B1627" s="21" t="s">
        <v>245</v>
      </c>
      <c r="C1627" s="22" t="s">
        <v>2056</v>
      </c>
      <c r="D1627" s="23">
        <v>7</v>
      </c>
      <c r="E1627" s="22" t="s">
        <v>245</v>
      </c>
      <c r="F1627" s="23">
        <v>7</v>
      </c>
      <c r="G1627" s="22" t="s">
        <v>2056</v>
      </c>
      <c r="H1627" s="22" t="s">
        <v>1327</v>
      </c>
      <c r="I1627" s="23">
        <v>1</v>
      </c>
      <c r="J1627" s="23">
        <v>204</v>
      </c>
      <c r="K1627" s="23" t="s">
        <v>2241</v>
      </c>
      <c r="L1627" s="22" t="s">
        <v>2242</v>
      </c>
      <c r="M1627" s="21" t="s">
        <v>278</v>
      </c>
      <c r="N1627" s="23" t="s">
        <v>1223</v>
      </c>
      <c r="O1627" s="22" t="s">
        <v>1224</v>
      </c>
      <c r="P1627" s="22" t="s">
        <v>1225</v>
      </c>
      <c r="Q1627" s="23" t="s">
        <v>2039</v>
      </c>
      <c r="R1627" s="22" t="s">
        <v>2040</v>
      </c>
      <c r="S1627" s="21" t="s">
        <v>193</v>
      </c>
      <c r="T1627" s="23" t="s">
        <v>2267</v>
      </c>
      <c r="U1627" s="24" t="s">
        <v>15</v>
      </c>
      <c r="V1627" s="23">
        <v>100</v>
      </c>
      <c r="W1627" s="25">
        <v>0</v>
      </c>
      <c r="X1627" s="25">
        <v>0</v>
      </c>
      <c r="Y1627" s="25">
        <v>459176.77</v>
      </c>
      <c r="Z1627" s="25">
        <v>100442.23999999999</v>
      </c>
      <c r="AA1627" s="25">
        <v>93292.200000000012</v>
      </c>
      <c r="AB1627" s="25">
        <v>38291.899999999994</v>
      </c>
      <c r="AC1627" s="26">
        <v>45152.505756550927</v>
      </c>
      <c r="AD1627" s="27">
        <f>ROW()</f>
        <v>1627</v>
      </c>
      <c r="AE1627" s="27">
        <f>1</f>
        <v>1</v>
      </c>
      <c r="AF1627" s="27">
        <f>SUBTOTAL(109,Tbl_NGF_Data[[#This Row],[Counter]])</f>
        <v>1</v>
      </c>
    </row>
    <row r="1628" spans="2:32" ht="60" x14ac:dyDescent="0.25">
      <c r="B1628" s="21" t="s">
        <v>245</v>
      </c>
      <c r="C1628" s="22" t="s">
        <v>2056</v>
      </c>
      <c r="D1628" s="23">
        <v>7</v>
      </c>
      <c r="E1628" s="22" t="s">
        <v>245</v>
      </c>
      <c r="F1628" s="23">
        <v>7</v>
      </c>
      <c r="G1628" s="22" t="s">
        <v>2056</v>
      </c>
      <c r="H1628" s="22" t="s">
        <v>1327</v>
      </c>
      <c r="I1628" s="23">
        <v>1</v>
      </c>
      <c r="J1628" s="23">
        <v>204</v>
      </c>
      <c r="K1628" s="23" t="s">
        <v>2241</v>
      </c>
      <c r="L1628" s="22" t="s">
        <v>2242</v>
      </c>
      <c r="M1628" s="21" t="s">
        <v>278</v>
      </c>
      <c r="N1628" s="23" t="s">
        <v>1223</v>
      </c>
      <c r="O1628" s="22" t="s">
        <v>1224</v>
      </c>
      <c r="P1628" s="22" t="s">
        <v>1225</v>
      </c>
      <c r="Q1628" s="23" t="s">
        <v>2039</v>
      </c>
      <c r="R1628" s="22" t="s">
        <v>2040</v>
      </c>
      <c r="S1628" s="21" t="s">
        <v>193</v>
      </c>
      <c r="T1628" s="23" t="s">
        <v>2267</v>
      </c>
      <c r="U1628" s="24" t="s">
        <v>16</v>
      </c>
      <c r="V1628" s="23">
        <v>135</v>
      </c>
      <c r="W1628" s="25">
        <v>0</v>
      </c>
      <c r="X1628" s="25">
        <v>0</v>
      </c>
      <c r="Y1628" s="25">
        <v>474637</v>
      </c>
      <c r="Z1628" s="25">
        <v>492323.35</v>
      </c>
      <c r="AA1628" s="25">
        <v>107732.57</v>
      </c>
      <c r="AB1628" s="25">
        <v>93292.2</v>
      </c>
      <c r="AC1628" s="26">
        <v>45152.505756550927</v>
      </c>
      <c r="AD1628" s="27">
        <f>ROW()</f>
        <v>1628</v>
      </c>
      <c r="AE1628" s="27">
        <f>1</f>
        <v>1</v>
      </c>
      <c r="AF1628" s="27">
        <f>SUBTOTAL(109,Tbl_NGF_Data[[#This Row],[Counter]])</f>
        <v>1</v>
      </c>
    </row>
    <row r="1629" spans="2:32" ht="60" x14ac:dyDescent="0.25">
      <c r="B1629" s="21" t="s">
        <v>245</v>
      </c>
      <c r="C1629" s="22" t="s">
        <v>2056</v>
      </c>
      <c r="D1629" s="23">
        <v>7</v>
      </c>
      <c r="E1629" s="22" t="s">
        <v>245</v>
      </c>
      <c r="F1629" s="23">
        <v>7</v>
      </c>
      <c r="G1629" s="22" t="s">
        <v>2056</v>
      </c>
      <c r="H1629" s="22" t="s">
        <v>1327</v>
      </c>
      <c r="I1629" s="23">
        <v>1</v>
      </c>
      <c r="J1629" s="23">
        <v>204</v>
      </c>
      <c r="K1629" s="23" t="s">
        <v>2241</v>
      </c>
      <c r="L1629" s="22" t="s">
        <v>2242</v>
      </c>
      <c r="M1629" s="21" t="s">
        <v>278</v>
      </c>
      <c r="N1629" s="23" t="s">
        <v>1223</v>
      </c>
      <c r="O1629" s="22" t="s">
        <v>1224</v>
      </c>
      <c r="P1629" s="22" t="s">
        <v>1225</v>
      </c>
      <c r="Q1629" s="23" t="s">
        <v>2039</v>
      </c>
      <c r="R1629" s="22" t="s">
        <v>2040</v>
      </c>
      <c r="S1629" s="21" t="s">
        <v>193</v>
      </c>
      <c r="T1629" s="23" t="s">
        <v>2267</v>
      </c>
      <c r="U1629" s="24" t="s">
        <v>17</v>
      </c>
      <c r="V1629" s="23">
        <v>200</v>
      </c>
      <c r="W1629" s="25">
        <v>0</v>
      </c>
      <c r="X1629" s="25">
        <v>0</v>
      </c>
      <c r="Y1629" s="25">
        <v>48519.65</v>
      </c>
      <c r="Z1629" s="25">
        <v>384590.78</v>
      </c>
      <c r="AA1629" s="25">
        <v>14440.369999999997</v>
      </c>
      <c r="AB1629" s="25">
        <v>55000.3</v>
      </c>
      <c r="AC1629" s="26">
        <v>45152.505756550927</v>
      </c>
      <c r="AD1629" s="27">
        <f>ROW()</f>
        <v>1629</v>
      </c>
      <c r="AE1629" s="27">
        <f>1</f>
        <v>1</v>
      </c>
      <c r="AF1629" s="27">
        <f>SUBTOTAL(109,Tbl_NGF_Data[[#This Row],[Counter]])</f>
        <v>1</v>
      </c>
    </row>
    <row r="1630" spans="2:32" ht="60" x14ac:dyDescent="0.25">
      <c r="B1630" s="21" t="s">
        <v>245</v>
      </c>
      <c r="C1630" s="22" t="s">
        <v>2056</v>
      </c>
      <c r="D1630" s="23">
        <v>7</v>
      </c>
      <c r="E1630" s="22" t="s">
        <v>245</v>
      </c>
      <c r="F1630" s="23">
        <v>7</v>
      </c>
      <c r="G1630" s="22" t="s">
        <v>2056</v>
      </c>
      <c r="H1630" s="22" t="s">
        <v>1327</v>
      </c>
      <c r="I1630" s="23">
        <v>1</v>
      </c>
      <c r="J1630" s="23">
        <v>204</v>
      </c>
      <c r="K1630" s="23" t="s">
        <v>2241</v>
      </c>
      <c r="L1630" s="22" t="s">
        <v>2242</v>
      </c>
      <c r="M1630" s="21" t="s">
        <v>278</v>
      </c>
      <c r="N1630" s="23" t="s">
        <v>1223</v>
      </c>
      <c r="O1630" s="22" t="s">
        <v>1224</v>
      </c>
      <c r="P1630" s="22" t="s">
        <v>1225</v>
      </c>
      <c r="Q1630" s="23" t="s">
        <v>2039</v>
      </c>
      <c r="R1630" s="22" t="s">
        <v>2040</v>
      </c>
      <c r="S1630" s="21" t="s">
        <v>193</v>
      </c>
      <c r="T1630" s="23" t="s">
        <v>2267</v>
      </c>
      <c r="U1630" s="24" t="s">
        <v>18</v>
      </c>
      <c r="V1630" s="23">
        <v>220</v>
      </c>
      <c r="W1630" s="25">
        <v>0</v>
      </c>
      <c r="X1630" s="25">
        <v>0</v>
      </c>
      <c r="Y1630" s="25">
        <v>426117.35</v>
      </c>
      <c r="Z1630" s="25">
        <v>107732.56999999995</v>
      </c>
      <c r="AA1630" s="25">
        <v>93292.200000000012</v>
      </c>
      <c r="AB1630" s="25">
        <v>38291.899999999994</v>
      </c>
      <c r="AC1630" s="26">
        <v>45152.505756550927</v>
      </c>
      <c r="AD1630" s="27">
        <f>ROW()</f>
        <v>1630</v>
      </c>
      <c r="AE1630" s="27">
        <f>1</f>
        <v>1</v>
      </c>
      <c r="AF1630" s="27">
        <f>SUBTOTAL(109,Tbl_NGF_Data[[#This Row],[Counter]])</f>
        <v>1</v>
      </c>
    </row>
    <row r="1631" spans="2:32" ht="45" x14ac:dyDescent="0.25">
      <c r="B1631" s="21" t="s">
        <v>245</v>
      </c>
      <c r="C1631" s="22" t="s">
        <v>2056</v>
      </c>
      <c r="D1631" s="23">
        <v>7</v>
      </c>
      <c r="E1631" s="22" t="s">
        <v>245</v>
      </c>
      <c r="F1631" s="23">
        <v>7</v>
      </c>
      <c r="G1631" s="22" t="s">
        <v>2056</v>
      </c>
      <c r="H1631" s="22" t="s">
        <v>1327</v>
      </c>
      <c r="I1631" s="23">
        <v>1</v>
      </c>
      <c r="J1631" s="23">
        <v>204</v>
      </c>
      <c r="K1631" s="23" t="s">
        <v>2241</v>
      </c>
      <c r="L1631" s="22" t="s">
        <v>2242</v>
      </c>
      <c r="M1631" s="21" t="s">
        <v>278</v>
      </c>
      <c r="N1631" s="23" t="s">
        <v>1186</v>
      </c>
      <c r="O1631" s="22" t="s">
        <v>1187</v>
      </c>
      <c r="P1631" s="22" t="s">
        <v>1188</v>
      </c>
      <c r="Q1631" s="23" t="s">
        <v>2042</v>
      </c>
      <c r="R1631" s="22" t="s">
        <v>2043</v>
      </c>
      <c r="S1631" s="21" t="s">
        <v>192</v>
      </c>
      <c r="T1631" s="23" t="s">
        <v>2268</v>
      </c>
      <c r="U1631" s="24" t="s">
        <v>15</v>
      </c>
      <c r="V1631" s="23">
        <v>100</v>
      </c>
      <c r="W1631" s="25">
        <v>3.23</v>
      </c>
      <c r="X1631" s="25">
        <v>3.23</v>
      </c>
      <c r="Y1631" s="25">
        <v>0</v>
      </c>
      <c r="Z1631" s="25">
        <v>0</v>
      </c>
      <c r="AA1631" s="25">
        <v>0</v>
      </c>
      <c r="AB1631" s="25">
        <v>0</v>
      </c>
      <c r="AC1631" s="26">
        <v>45152.505756550927</v>
      </c>
      <c r="AD1631" s="27">
        <f>ROW()</f>
        <v>1631</v>
      </c>
      <c r="AE1631" s="27">
        <f>1</f>
        <v>1</v>
      </c>
      <c r="AF1631" s="27">
        <f>SUBTOTAL(109,Tbl_NGF_Data[[#This Row],[Counter]])</f>
        <v>1</v>
      </c>
    </row>
    <row r="1632" spans="2:32" ht="45" x14ac:dyDescent="0.25">
      <c r="B1632" s="21" t="s">
        <v>245</v>
      </c>
      <c r="C1632" s="22" t="s">
        <v>2056</v>
      </c>
      <c r="D1632" s="23">
        <v>7</v>
      </c>
      <c r="E1632" s="22" t="s">
        <v>245</v>
      </c>
      <c r="F1632" s="23">
        <v>7</v>
      </c>
      <c r="G1632" s="22" t="s">
        <v>2056</v>
      </c>
      <c r="H1632" s="22" t="s">
        <v>1327</v>
      </c>
      <c r="I1632" s="23">
        <v>1</v>
      </c>
      <c r="J1632" s="23">
        <v>204</v>
      </c>
      <c r="K1632" s="23" t="s">
        <v>2241</v>
      </c>
      <c r="L1632" s="22" t="s">
        <v>2242</v>
      </c>
      <c r="M1632" s="21" t="s">
        <v>278</v>
      </c>
      <c r="N1632" s="23" t="s">
        <v>1186</v>
      </c>
      <c r="O1632" s="22" t="s">
        <v>1187</v>
      </c>
      <c r="P1632" s="22" t="s">
        <v>1188</v>
      </c>
      <c r="Q1632" s="23" t="s">
        <v>2042</v>
      </c>
      <c r="R1632" s="22" t="s">
        <v>2043</v>
      </c>
      <c r="S1632" s="21" t="s">
        <v>192</v>
      </c>
      <c r="T1632" s="23" t="s">
        <v>2268</v>
      </c>
      <c r="U1632" s="24" t="s">
        <v>16</v>
      </c>
      <c r="V1632" s="23">
        <v>135</v>
      </c>
      <c r="W1632" s="25">
        <v>90000</v>
      </c>
      <c r="X1632" s="25">
        <v>22235</v>
      </c>
      <c r="Y1632" s="25">
        <v>0</v>
      </c>
      <c r="Z1632" s="25">
        <v>0</v>
      </c>
      <c r="AA1632" s="25">
        <v>0</v>
      </c>
      <c r="AB1632" s="25">
        <v>0</v>
      </c>
      <c r="AC1632" s="26">
        <v>45152.505756550927</v>
      </c>
      <c r="AD1632" s="27">
        <f>ROW()</f>
        <v>1632</v>
      </c>
      <c r="AE1632" s="27">
        <f>1</f>
        <v>1</v>
      </c>
      <c r="AF1632" s="27">
        <f>SUBTOTAL(109,Tbl_NGF_Data[[#This Row],[Counter]])</f>
        <v>1</v>
      </c>
    </row>
    <row r="1633" spans="2:32" ht="45" x14ac:dyDescent="0.25">
      <c r="B1633" s="21" t="s">
        <v>245</v>
      </c>
      <c r="C1633" s="22" t="s">
        <v>2056</v>
      </c>
      <c r="D1633" s="23">
        <v>7</v>
      </c>
      <c r="E1633" s="22" t="s">
        <v>245</v>
      </c>
      <c r="F1633" s="23">
        <v>7</v>
      </c>
      <c r="G1633" s="22" t="s">
        <v>2056</v>
      </c>
      <c r="H1633" s="22" t="s">
        <v>1327</v>
      </c>
      <c r="I1633" s="23">
        <v>1</v>
      </c>
      <c r="J1633" s="23">
        <v>204</v>
      </c>
      <c r="K1633" s="23" t="s">
        <v>2241</v>
      </c>
      <c r="L1633" s="22" t="s">
        <v>2242</v>
      </c>
      <c r="M1633" s="21" t="s">
        <v>278</v>
      </c>
      <c r="N1633" s="23" t="s">
        <v>1186</v>
      </c>
      <c r="O1633" s="22" t="s">
        <v>1187</v>
      </c>
      <c r="P1633" s="22" t="s">
        <v>1188</v>
      </c>
      <c r="Q1633" s="23" t="s">
        <v>2042</v>
      </c>
      <c r="R1633" s="22" t="s">
        <v>2043</v>
      </c>
      <c r="S1633" s="21" t="s">
        <v>192</v>
      </c>
      <c r="T1633" s="23" t="s">
        <v>2268</v>
      </c>
      <c r="U1633" s="24" t="s">
        <v>17</v>
      </c>
      <c r="V1633" s="23">
        <v>200</v>
      </c>
      <c r="W1633" s="25">
        <v>77765.88</v>
      </c>
      <c r="X1633" s="25">
        <v>22121.68</v>
      </c>
      <c r="Y1633" s="25">
        <v>0</v>
      </c>
      <c r="Z1633" s="25">
        <v>0</v>
      </c>
      <c r="AA1633" s="25">
        <v>0</v>
      </c>
      <c r="AB1633" s="25">
        <v>0</v>
      </c>
      <c r="AC1633" s="26">
        <v>45152.505756550927</v>
      </c>
      <c r="AD1633" s="27">
        <f>ROW()</f>
        <v>1633</v>
      </c>
      <c r="AE1633" s="27">
        <f>1</f>
        <v>1</v>
      </c>
      <c r="AF1633" s="27">
        <f>SUBTOTAL(109,Tbl_NGF_Data[[#This Row],[Counter]])</f>
        <v>1</v>
      </c>
    </row>
    <row r="1634" spans="2:32" ht="45" x14ac:dyDescent="0.25">
      <c r="B1634" s="21" t="s">
        <v>245</v>
      </c>
      <c r="C1634" s="22" t="s">
        <v>2056</v>
      </c>
      <c r="D1634" s="23">
        <v>7</v>
      </c>
      <c r="E1634" s="22" t="s">
        <v>245</v>
      </c>
      <c r="F1634" s="23">
        <v>7</v>
      </c>
      <c r="G1634" s="22" t="s">
        <v>2056</v>
      </c>
      <c r="H1634" s="22" t="s">
        <v>1327</v>
      </c>
      <c r="I1634" s="23">
        <v>1</v>
      </c>
      <c r="J1634" s="23">
        <v>204</v>
      </c>
      <c r="K1634" s="23" t="s">
        <v>2241</v>
      </c>
      <c r="L1634" s="22" t="s">
        <v>2242</v>
      </c>
      <c r="M1634" s="21" t="s">
        <v>278</v>
      </c>
      <c r="N1634" s="23" t="s">
        <v>1186</v>
      </c>
      <c r="O1634" s="22" t="s">
        <v>1187</v>
      </c>
      <c r="P1634" s="22" t="s">
        <v>1188</v>
      </c>
      <c r="Q1634" s="23" t="s">
        <v>2042</v>
      </c>
      <c r="R1634" s="22" t="s">
        <v>2043</v>
      </c>
      <c r="S1634" s="21" t="s">
        <v>192</v>
      </c>
      <c r="T1634" s="23" t="s">
        <v>2268</v>
      </c>
      <c r="U1634" s="24" t="s">
        <v>18</v>
      </c>
      <c r="V1634" s="23">
        <v>220</v>
      </c>
      <c r="W1634" s="25">
        <v>12234.119999999995</v>
      </c>
      <c r="X1634" s="25">
        <v>113.31999999999971</v>
      </c>
      <c r="Y1634" s="25">
        <v>0</v>
      </c>
      <c r="Z1634" s="25">
        <v>0</v>
      </c>
      <c r="AA1634" s="25">
        <v>0</v>
      </c>
      <c r="AB1634" s="25">
        <v>0</v>
      </c>
      <c r="AC1634" s="26">
        <v>45152.505756550927</v>
      </c>
      <c r="AD1634" s="27">
        <f>ROW()</f>
        <v>1634</v>
      </c>
      <c r="AE1634" s="27">
        <f>1</f>
        <v>1</v>
      </c>
      <c r="AF1634" s="27">
        <f>SUBTOTAL(109,Tbl_NGF_Data[[#This Row],[Counter]])</f>
        <v>1</v>
      </c>
    </row>
    <row r="1635" spans="2:32" ht="45" x14ac:dyDescent="0.25">
      <c r="B1635" s="21" t="s">
        <v>245</v>
      </c>
      <c r="C1635" s="22" t="s">
        <v>2056</v>
      </c>
      <c r="D1635" s="23">
        <v>7</v>
      </c>
      <c r="E1635" s="22" t="s">
        <v>245</v>
      </c>
      <c r="F1635" s="23">
        <v>7</v>
      </c>
      <c r="G1635" s="22" t="s">
        <v>2056</v>
      </c>
      <c r="H1635" s="22" t="s">
        <v>1327</v>
      </c>
      <c r="I1635" s="23">
        <v>1</v>
      </c>
      <c r="J1635" s="23">
        <v>241</v>
      </c>
      <c r="K1635" s="23" t="s">
        <v>2269</v>
      </c>
      <c r="L1635" s="22" t="s">
        <v>2270</v>
      </c>
      <c r="M1635" s="21" t="s">
        <v>349</v>
      </c>
      <c r="N1635" s="23" t="s">
        <v>2188</v>
      </c>
      <c r="O1635" s="22" t="s">
        <v>2189</v>
      </c>
      <c r="P1635" s="22" t="s">
        <v>2190</v>
      </c>
      <c r="Q1635" s="23" t="s">
        <v>2191</v>
      </c>
      <c r="R1635" s="22" t="s">
        <v>2189</v>
      </c>
      <c r="S1635" s="21" t="s">
        <v>148</v>
      </c>
      <c r="T1635" s="23" t="s">
        <v>2271</v>
      </c>
      <c r="U1635" s="24" t="s">
        <v>15</v>
      </c>
      <c r="V1635" s="23">
        <v>100</v>
      </c>
      <c r="W1635" s="25">
        <v>3922.18</v>
      </c>
      <c r="X1635" s="25">
        <v>93793.50999999998</v>
      </c>
      <c r="Y1635" s="25">
        <v>91977.080000000016</v>
      </c>
      <c r="Z1635" s="25">
        <v>77391.580000000016</v>
      </c>
      <c r="AA1635" s="25">
        <v>145311.96999999997</v>
      </c>
      <c r="AB1635" s="25">
        <v>121053.88</v>
      </c>
      <c r="AC1635" s="26">
        <v>45152.505756550927</v>
      </c>
      <c r="AD1635" s="27">
        <f>ROW()</f>
        <v>1635</v>
      </c>
      <c r="AE1635" s="27">
        <f>1</f>
        <v>1</v>
      </c>
      <c r="AF1635" s="27">
        <f>SUBTOTAL(109,Tbl_NGF_Data[[#This Row],[Counter]])</f>
        <v>1</v>
      </c>
    </row>
    <row r="1636" spans="2:32" ht="45" x14ac:dyDescent="0.25">
      <c r="B1636" s="21" t="s">
        <v>245</v>
      </c>
      <c r="C1636" s="22" t="s">
        <v>2056</v>
      </c>
      <c r="D1636" s="23">
        <v>7</v>
      </c>
      <c r="E1636" s="22" t="s">
        <v>245</v>
      </c>
      <c r="F1636" s="23">
        <v>7</v>
      </c>
      <c r="G1636" s="22" t="s">
        <v>2056</v>
      </c>
      <c r="H1636" s="22" t="s">
        <v>1327</v>
      </c>
      <c r="I1636" s="23">
        <v>1</v>
      </c>
      <c r="J1636" s="23">
        <v>241</v>
      </c>
      <c r="K1636" s="23" t="s">
        <v>2269</v>
      </c>
      <c r="L1636" s="22" t="s">
        <v>2270</v>
      </c>
      <c r="M1636" s="21" t="s">
        <v>349</v>
      </c>
      <c r="N1636" s="23" t="s">
        <v>2188</v>
      </c>
      <c r="O1636" s="22" t="s">
        <v>2189</v>
      </c>
      <c r="P1636" s="22" t="s">
        <v>2190</v>
      </c>
      <c r="Q1636" s="23" t="s">
        <v>2191</v>
      </c>
      <c r="R1636" s="22" t="s">
        <v>2189</v>
      </c>
      <c r="S1636" s="21" t="s">
        <v>148</v>
      </c>
      <c r="T1636" s="23" t="s">
        <v>2271</v>
      </c>
      <c r="U1636" s="24" t="s">
        <v>16</v>
      </c>
      <c r="V1636" s="23">
        <v>135</v>
      </c>
      <c r="W1636" s="25">
        <v>12984072</v>
      </c>
      <c r="X1636" s="25">
        <v>13198716</v>
      </c>
      <c r="Y1636" s="25">
        <v>14239358</v>
      </c>
      <c r="Z1636" s="25">
        <v>15466387.100000001</v>
      </c>
      <c r="AA1636" s="25">
        <v>17596871.719999999</v>
      </c>
      <c r="AB1636" s="25">
        <v>19197589.120000001</v>
      </c>
      <c r="AC1636" s="26">
        <v>45152.505756550927</v>
      </c>
      <c r="AD1636" s="27">
        <f>ROW()</f>
        <v>1636</v>
      </c>
      <c r="AE1636" s="27">
        <f>1</f>
        <v>1</v>
      </c>
      <c r="AF1636" s="27">
        <f>SUBTOTAL(109,Tbl_NGF_Data[[#This Row],[Counter]])</f>
        <v>1</v>
      </c>
    </row>
    <row r="1637" spans="2:32" ht="45" x14ac:dyDescent="0.25">
      <c r="B1637" s="21" t="s">
        <v>245</v>
      </c>
      <c r="C1637" s="22" t="s">
        <v>2056</v>
      </c>
      <c r="D1637" s="23">
        <v>7</v>
      </c>
      <c r="E1637" s="22" t="s">
        <v>245</v>
      </c>
      <c r="F1637" s="23">
        <v>7</v>
      </c>
      <c r="G1637" s="22" t="s">
        <v>2056</v>
      </c>
      <c r="H1637" s="22" t="s">
        <v>1327</v>
      </c>
      <c r="I1637" s="23">
        <v>1</v>
      </c>
      <c r="J1637" s="23">
        <v>241</v>
      </c>
      <c r="K1637" s="23" t="s">
        <v>2269</v>
      </c>
      <c r="L1637" s="22" t="s">
        <v>2270</v>
      </c>
      <c r="M1637" s="21" t="s">
        <v>349</v>
      </c>
      <c r="N1637" s="23" t="s">
        <v>2188</v>
      </c>
      <c r="O1637" s="22" t="s">
        <v>2189</v>
      </c>
      <c r="P1637" s="22" t="s">
        <v>2190</v>
      </c>
      <c r="Q1637" s="23" t="s">
        <v>2191</v>
      </c>
      <c r="R1637" s="22" t="s">
        <v>2189</v>
      </c>
      <c r="S1637" s="21" t="s">
        <v>148</v>
      </c>
      <c r="T1637" s="23" t="s">
        <v>2271</v>
      </c>
      <c r="U1637" s="24" t="s">
        <v>17</v>
      </c>
      <c r="V1637" s="23">
        <v>200</v>
      </c>
      <c r="W1637" s="25">
        <v>12551847.859999996</v>
      </c>
      <c r="X1637" s="25">
        <v>12967945.279999997</v>
      </c>
      <c r="Y1637" s="25">
        <v>13903084.519999996</v>
      </c>
      <c r="Z1637" s="25">
        <v>13184936.61000002</v>
      </c>
      <c r="AA1637" s="25">
        <v>17024012.960000008</v>
      </c>
      <c r="AB1637" s="25">
        <v>18911313.850000013</v>
      </c>
      <c r="AC1637" s="26">
        <v>45152.505756550927</v>
      </c>
      <c r="AD1637" s="27">
        <f>ROW()</f>
        <v>1637</v>
      </c>
      <c r="AE1637" s="27">
        <f>1</f>
        <v>1</v>
      </c>
      <c r="AF1637" s="27">
        <f>SUBTOTAL(109,Tbl_NGF_Data[[#This Row],[Counter]])</f>
        <v>1</v>
      </c>
    </row>
    <row r="1638" spans="2:32" ht="45" x14ac:dyDescent="0.25">
      <c r="B1638" s="21" t="s">
        <v>245</v>
      </c>
      <c r="C1638" s="22" t="s">
        <v>2056</v>
      </c>
      <c r="D1638" s="23">
        <v>7</v>
      </c>
      <c r="E1638" s="22" t="s">
        <v>245</v>
      </c>
      <c r="F1638" s="23">
        <v>7</v>
      </c>
      <c r="G1638" s="22" t="s">
        <v>2056</v>
      </c>
      <c r="H1638" s="22" t="s">
        <v>1327</v>
      </c>
      <c r="I1638" s="23">
        <v>1</v>
      </c>
      <c r="J1638" s="23">
        <v>241</v>
      </c>
      <c r="K1638" s="23" t="s">
        <v>2269</v>
      </c>
      <c r="L1638" s="22" t="s">
        <v>2270</v>
      </c>
      <c r="M1638" s="21" t="s">
        <v>349</v>
      </c>
      <c r="N1638" s="23" t="s">
        <v>2188</v>
      </c>
      <c r="O1638" s="22" t="s">
        <v>2189</v>
      </c>
      <c r="P1638" s="22" t="s">
        <v>2190</v>
      </c>
      <c r="Q1638" s="23" t="s">
        <v>2191</v>
      </c>
      <c r="R1638" s="22" t="s">
        <v>2189</v>
      </c>
      <c r="S1638" s="21" t="s">
        <v>148</v>
      </c>
      <c r="T1638" s="23" t="s">
        <v>2271</v>
      </c>
      <c r="U1638" s="24" t="s">
        <v>18</v>
      </c>
      <c r="V1638" s="23">
        <v>220</v>
      </c>
      <c r="W1638" s="25">
        <v>432224.14000000432</v>
      </c>
      <c r="X1638" s="25">
        <v>230770.72000000253</v>
      </c>
      <c r="Y1638" s="25">
        <v>336273.48000000417</v>
      </c>
      <c r="Z1638" s="25">
        <v>2281450.4899999816</v>
      </c>
      <c r="AA1638" s="25">
        <v>572858.75999999046</v>
      </c>
      <c r="AB1638" s="25">
        <v>286275.26999998838</v>
      </c>
      <c r="AC1638" s="26">
        <v>45152.505756550927</v>
      </c>
      <c r="AD1638" s="27">
        <f>ROW()</f>
        <v>1638</v>
      </c>
      <c r="AE1638" s="27">
        <f>1</f>
        <v>1</v>
      </c>
      <c r="AF1638" s="27">
        <f>SUBTOTAL(109,Tbl_NGF_Data[[#This Row],[Counter]])</f>
        <v>1</v>
      </c>
    </row>
    <row r="1639" spans="2:32" ht="45" x14ac:dyDescent="0.25">
      <c r="B1639" s="21" t="s">
        <v>245</v>
      </c>
      <c r="C1639" s="22" t="s">
        <v>2056</v>
      </c>
      <c r="D1639" s="23">
        <v>7</v>
      </c>
      <c r="E1639" s="22" t="s">
        <v>245</v>
      </c>
      <c r="F1639" s="23">
        <v>7</v>
      </c>
      <c r="G1639" s="22" t="s">
        <v>2056</v>
      </c>
      <c r="H1639" s="22" t="s">
        <v>1327</v>
      </c>
      <c r="I1639" s="23">
        <v>1</v>
      </c>
      <c r="J1639" s="23">
        <v>241</v>
      </c>
      <c r="K1639" s="23" t="s">
        <v>2269</v>
      </c>
      <c r="L1639" s="22" t="s">
        <v>2270</v>
      </c>
      <c r="M1639" s="21" t="s">
        <v>349</v>
      </c>
      <c r="N1639" s="23" t="s">
        <v>2188</v>
      </c>
      <c r="O1639" s="22" t="s">
        <v>2189</v>
      </c>
      <c r="P1639" s="22" t="s">
        <v>2190</v>
      </c>
      <c r="Q1639" s="23" t="s">
        <v>2191</v>
      </c>
      <c r="R1639" s="22" t="s">
        <v>2189</v>
      </c>
      <c r="S1639" s="21" t="s">
        <v>148</v>
      </c>
      <c r="T1639" s="23" t="s">
        <v>2271</v>
      </c>
      <c r="U1639" s="24" t="s">
        <v>19</v>
      </c>
      <c r="V1639" s="23">
        <v>500</v>
      </c>
      <c r="W1639" s="25">
        <v>8752286.870000001</v>
      </c>
      <c r="X1639" s="25">
        <v>9907207.4299999997</v>
      </c>
      <c r="Y1639" s="25">
        <v>6544937.2400000002</v>
      </c>
      <c r="Z1639" s="25">
        <v>4129276.34</v>
      </c>
      <c r="AA1639" s="25">
        <v>4346646.3500000015</v>
      </c>
      <c r="AB1639" s="25">
        <v>6007043.7699999996</v>
      </c>
      <c r="AC1639" s="26">
        <v>45152.505756550927</v>
      </c>
      <c r="AD1639" s="27">
        <f>ROW()</f>
        <v>1639</v>
      </c>
      <c r="AE1639" s="27">
        <f>1</f>
        <v>1</v>
      </c>
      <c r="AF1639" s="27">
        <f>SUBTOTAL(109,Tbl_NGF_Data[[#This Row],[Counter]])</f>
        <v>1</v>
      </c>
    </row>
    <row r="1640" spans="2:32" ht="45" x14ac:dyDescent="0.25">
      <c r="B1640" s="21" t="s">
        <v>245</v>
      </c>
      <c r="C1640" s="22" t="s">
        <v>2056</v>
      </c>
      <c r="D1640" s="23">
        <v>7</v>
      </c>
      <c r="E1640" s="22" t="s">
        <v>245</v>
      </c>
      <c r="F1640" s="23">
        <v>7</v>
      </c>
      <c r="G1640" s="22" t="s">
        <v>2056</v>
      </c>
      <c r="H1640" s="22" t="s">
        <v>1327</v>
      </c>
      <c r="I1640" s="23">
        <v>1</v>
      </c>
      <c r="J1640" s="23">
        <v>241</v>
      </c>
      <c r="K1640" s="23" t="s">
        <v>2269</v>
      </c>
      <c r="L1640" s="22" t="s">
        <v>2270</v>
      </c>
      <c r="M1640" s="21" t="s">
        <v>349</v>
      </c>
      <c r="N1640" s="23" t="s">
        <v>2188</v>
      </c>
      <c r="O1640" s="22" t="s">
        <v>2189</v>
      </c>
      <c r="P1640" s="22" t="s">
        <v>2190</v>
      </c>
      <c r="Q1640" s="23" t="s">
        <v>2193</v>
      </c>
      <c r="R1640" s="22" t="s">
        <v>2194</v>
      </c>
      <c r="S1640" s="21" t="s">
        <v>279</v>
      </c>
      <c r="T1640" s="23" t="s">
        <v>2272</v>
      </c>
      <c r="U1640" s="24" t="s">
        <v>15</v>
      </c>
      <c r="V1640" s="23">
        <v>100</v>
      </c>
      <c r="W1640" s="25">
        <v>0</v>
      </c>
      <c r="X1640" s="25">
        <v>0</v>
      </c>
      <c r="Y1640" s="25">
        <v>0</v>
      </c>
      <c r="Z1640" s="25">
        <v>912</v>
      </c>
      <c r="AA1640" s="25">
        <v>912</v>
      </c>
      <c r="AB1640" s="25">
        <v>0</v>
      </c>
      <c r="AC1640" s="26">
        <v>45152.505756550927</v>
      </c>
      <c r="AD1640" s="27">
        <f>ROW()</f>
        <v>1640</v>
      </c>
      <c r="AE1640" s="27">
        <f>1</f>
        <v>1</v>
      </c>
      <c r="AF1640" s="27">
        <f>SUBTOTAL(109,Tbl_NGF_Data[[#This Row],[Counter]])</f>
        <v>1</v>
      </c>
    </row>
    <row r="1641" spans="2:32" ht="45" x14ac:dyDescent="0.25">
      <c r="B1641" s="21" t="s">
        <v>245</v>
      </c>
      <c r="C1641" s="22" t="s">
        <v>2056</v>
      </c>
      <c r="D1641" s="23">
        <v>7</v>
      </c>
      <c r="E1641" s="22" t="s">
        <v>245</v>
      </c>
      <c r="F1641" s="23">
        <v>7</v>
      </c>
      <c r="G1641" s="22" t="s">
        <v>2056</v>
      </c>
      <c r="H1641" s="22" t="s">
        <v>1327</v>
      </c>
      <c r="I1641" s="23">
        <v>1</v>
      </c>
      <c r="J1641" s="23">
        <v>241</v>
      </c>
      <c r="K1641" s="23" t="s">
        <v>2269</v>
      </c>
      <c r="L1641" s="22" t="s">
        <v>2270</v>
      </c>
      <c r="M1641" s="21" t="s">
        <v>349</v>
      </c>
      <c r="N1641" s="23" t="s">
        <v>2188</v>
      </c>
      <c r="O1641" s="22" t="s">
        <v>2189</v>
      </c>
      <c r="P1641" s="22" t="s">
        <v>2190</v>
      </c>
      <c r="Q1641" s="23" t="s">
        <v>2193</v>
      </c>
      <c r="R1641" s="22" t="s">
        <v>2194</v>
      </c>
      <c r="S1641" s="21" t="s">
        <v>279</v>
      </c>
      <c r="T1641" s="23" t="s">
        <v>2272</v>
      </c>
      <c r="U1641" s="24" t="s">
        <v>16</v>
      </c>
      <c r="V1641" s="23">
        <v>135</v>
      </c>
      <c r="W1641" s="25">
        <v>0</v>
      </c>
      <c r="X1641" s="25">
        <v>0</v>
      </c>
      <c r="Y1641" s="25">
        <v>0</v>
      </c>
      <c r="Z1641" s="25">
        <v>1100</v>
      </c>
      <c r="AA1641" s="25">
        <v>0</v>
      </c>
      <c r="AB1641" s="25">
        <v>105000</v>
      </c>
      <c r="AC1641" s="26">
        <v>45152.505756550927</v>
      </c>
      <c r="AD1641" s="27">
        <f>ROW()</f>
        <v>1641</v>
      </c>
      <c r="AE1641" s="27">
        <f>1</f>
        <v>1</v>
      </c>
      <c r="AF1641" s="27">
        <f>SUBTOTAL(109,Tbl_NGF_Data[[#This Row],[Counter]])</f>
        <v>1</v>
      </c>
    </row>
    <row r="1642" spans="2:32" ht="45" x14ac:dyDescent="0.25">
      <c r="B1642" s="21" t="s">
        <v>245</v>
      </c>
      <c r="C1642" s="22" t="s">
        <v>2056</v>
      </c>
      <c r="D1642" s="23">
        <v>7</v>
      </c>
      <c r="E1642" s="22" t="s">
        <v>245</v>
      </c>
      <c r="F1642" s="23">
        <v>7</v>
      </c>
      <c r="G1642" s="22" t="s">
        <v>2056</v>
      </c>
      <c r="H1642" s="22" t="s">
        <v>1327</v>
      </c>
      <c r="I1642" s="23">
        <v>1</v>
      </c>
      <c r="J1642" s="23">
        <v>241</v>
      </c>
      <c r="K1642" s="23" t="s">
        <v>2269</v>
      </c>
      <c r="L1642" s="22" t="s">
        <v>2270</v>
      </c>
      <c r="M1642" s="21" t="s">
        <v>349</v>
      </c>
      <c r="N1642" s="23" t="s">
        <v>2188</v>
      </c>
      <c r="O1642" s="22" t="s">
        <v>2189</v>
      </c>
      <c r="P1642" s="22" t="s">
        <v>2190</v>
      </c>
      <c r="Q1642" s="23" t="s">
        <v>2193</v>
      </c>
      <c r="R1642" s="22" t="s">
        <v>2194</v>
      </c>
      <c r="S1642" s="21" t="s">
        <v>279</v>
      </c>
      <c r="T1642" s="23" t="s">
        <v>2272</v>
      </c>
      <c r="U1642" s="24" t="s">
        <v>17</v>
      </c>
      <c r="V1642" s="23">
        <v>200</v>
      </c>
      <c r="W1642" s="25">
        <v>0</v>
      </c>
      <c r="X1642" s="25">
        <v>0</v>
      </c>
      <c r="Y1642" s="25">
        <v>0</v>
      </c>
      <c r="Z1642" s="25">
        <v>1100</v>
      </c>
      <c r="AA1642" s="25">
        <v>0</v>
      </c>
      <c r="AB1642" s="25">
        <v>64917.5</v>
      </c>
      <c r="AC1642" s="26">
        <v>45152.505756550927</v>
      </c>
      <c r="AD1642" s="27">
        <f>ROW()</f>
        <v>1642</v>
      </c>
      <c r="AE1642" s="27">
        <f>1</f>
        <v>1</v>
      </c>
      <c r="AF1642" s="27">
        <f>SUBTOTAL(109,Tbl_NGF_Data[[#This Row],[Counter]])</f>
        <v>1</v>
      </c>
    </row>
    <row r="1643" spans="2:32" ht="45" x14ac:dyDescent="0.25">
      <c r="B1643" s="21" t="s">
        <v>245</v>
      </c>
      <c r="C1643" s="22" t="s">
        <v>2056</v>
      </c>
      <c r="D1643" s="23">
        <v>7</v>
      </c>
      <c r="E1643" s="22" t="s">
        <v>245</v>
      </c>
      <c r="F1643" s="23">
        <v>7</v>
      </c>
      <c r="G1643" s="22" t="s">
        <v>2056</v>
      </c>
      <c r="H1643" s="22" t="s">
        <v>1327</v>
      </c>
      <c r="I1643" s="23">
        <v>1</v>
      </c>
      <c r="J1643" s="23">
        <v>241</v>
      </c>
      <c r="K1643" s="23" t="s">
        <v>2269</v>
      </c>
      <c r="L1643" s="22" t="s">
        <v>2270</v>
      </c>
      <c r="M1643" s="21" t="s">
        <v>349</v>
      </c>
      <c r="N1643" s="23" t="s">
        <v>2188</v>
      </c>
      <c r="O1643" s="22" t="s">
        <v>2189</v>
      </c>
      <c r="P1643" s="22" t="s">
        <v>2190</v>
      </c>
      <c r="Q1643" s="23" t="s">
        <v>2193</v>
      </c>
      <c r="R1643" s="22" t="s">
        <v>2194</v>
      </c>
      <c r="S1643" s="21" t="s">
        <v>279</v>
      </c>
      <c r="T1643" s="23" t="s">
        <v>2272</v>
      </c>
      <c r="U1643" s="24" t="s">
        <v>18</v>
      </c>
      <c r="V1643" s="23">
        <v>220</v>
      </c>
      <c r="W1643" s="25">
        <v>0</v>
      </c>
      <c r="X1643" s="25">
        <v>0</v>
      </c>
      <c r="Y1643" s="25">
        <v>0</v>
      </c>
      <c r="Z1643" s="25">
        <v>0</v>
      </c>
      <c r="AA1643" s="25">
        <v>0</v>
      </c>
      <c r="AB1643" s="25">
        <v>40082.5</v>
      </c>
      <c r="AC1643" s="26">
        <v>45152.505756550927</v>
      </c>
      <c r="AD1643" s="27">
        <f>ROW()</f>
        <v>1643</v>
      </c>
      <c r="AE1643" s="27">
        <f>1</f>
        <v>1</v>
      </c>
      <c r="AF1643" s="27">
        <f>SUBTOTAL(109,Tbl_NGF_Data[[#This Row],[Counter]])</f>
        <v>1</v>
      </c>
    </row>
    <row r="1644" spans="2:32" ht="45" x14ac:dyDescent="0.25">
      <c r="B1644" s="21" t="s">
        <v>245</v>
      </c>
      <c r="C1644" s="22" t="s">
        <v>2056</v>
      </c>
      <c r="D1644" s="23">
        <v>7</v>
      </c>
      <c r="E1644" s="22" t="s">
        <v>245</v>
      </c>
      <c r="F1644" s="23">
        <v>7</v>
      </c>
      <c r="G1644" s="22" t="s">
        <v>2056</v>
      </c>
      <c r="H1644" s="22" t="s">
        <v>1327</v>
      </c>
      <c r="I1644" s="23">
        <v>1</v>
      </c>
      <c r="J1644" s="23">
        <v>241</v>
      </c>
      <c r="K1644" s="23" t="s">
        <v>2269</v>
      </c>
      <c r="L1644" s="22" t="s">
        <v>2270</v>
      </c>
      <c r="M1644" s="21" t="s">
        <v>349</v>
      </c>
      <c r="N1644" s="23" t="s">
        <v>2188</v>
      </c>
      <c r="O1644" s="22" t="s">
        <v>2189</v>
      </c>
      <c r="P1644" s="22" t="s">
        <v>2190</v>
      </c>
      <c r="Q1644" s="23" t="s">
        <v>2193</v>
      </c>
      <c r="R1644" s="22" t="s">
        <v>2194</v>
      </c>
      <c r="S1644" s="21" t="s">
        <v>279</v>
      </c>
      <c r="T1644" s="23" t="s">
        <v>2272</v>
      </c>
      <c r="U1644" s="24" t="s">
        <v>19</v>
      </c>
      <c r="V1644" s="23">
        <v>500</v>
      </c>
      <c r="W1644" s="25">
        <v>0</v>
      </c>
      <c r="X1644" s="25">
        <v>0</v>
      </c>
      <c r="Y1644" s="25">
        <v>0</v>
      </c>
      <c r="Z1644" s="25">
        <v>912</v>
      </c>
      <c r="AA1644" s="25">
        <v>0</v>
      </c>
      <c r="AB1644" s="25">
        <v>31665.29</v>
      </c>
      <c r="AC1644" s="26">
        <v>45152.505756550927</v>
      </c>
      <c r="AD1644" s="27">
        <f>ROW()</f>
        <v>1644</v>
      </c>
      <c r="AE1644" s="27">
        <f>1</f>
        <v>1</v>
      </c>
      <c r="AF1644" s="27">
        <f>SUBTOTAL(109,Tbl_NGF_Data[[#This Row],[Counter]])</f>
        <v>1</v>
      </c>
    </row>
    <row r="1645" spans="2:32" ht="45" x14ac:dyDescent="0.25">
      <c r="B1645" s="21" t="s">
        <v>245</v>
      </c>
      <c r="C1645" s="22" t="s">
        <v>2056</v>
      </c>
      <c r="D1645" s="23">
        <v>7</v>
      </c>
      <c r="E1645" s="22" t="s">
        <v>245</v>
      </c>
      <c r="F1645" s="23">
        <v>7</v>
      </c>
      <c r="G1645" s="22" t="s">
        <v>2056</v>
      </c>
      <c r="H1645" s="22" t="s">
        <v>1327</v>
      </c>
      <c r="I1645" s="23">
        <v>1</v>
      </c>
      <c r="J1645" s="23">
        <v>241</v>
      </c>
      <c r="K1645" s="23" t="s">
        <v>2269</v>
      </c>
      <c r="L1645" s="22" t="s">
        <v>2270</v>
      </c>
      <c r="M1645" s="21" t="s">
        <v>349</v>
      </c>
      <c r="N1645" s="23" t="s">
        <v>2188</v>
      </c>
      <c r="O1645" s="22" t="s">
        <v>2189</v>
      </c>
      <c r="P1645" s="22" t="s">
        <v>2190</v>
      </c>
      <c r="Q1645" s="23" t="s">
        <v>2196</v>
      </c>
      <c r="R1645" s="22" t="s">
        <v>2197</v>
      </c>
      <c r="S1645" s="21" t="s">
        <v>280</v>
      </c>
      <c r="T1645" s="23" t="s">
        <v>2273</v>
      </c>
      <c r="U1645" s="24" t="s">
        <v>15</v>
      </c>
      <c r="V1645" s="23">
        <v>100</v>
      </c>
      <c r="W1645" s="25">
        <v>0</v>
      </c>
      <c r="X1645" s="25">
        <v>0</v>
      </c>
      <c r="Y1645" s="25">
        <v>0</v>
      </c>
      <c r="Z1645" s="25">
        <v>144906.04</v>
      </c>
      <c r="AA1645" s="25">
        <v>14832.61</v>
      </c>
      <c r="AB1645" s="25">
        <v>182249.32</v>
      </c>
      <c r="AC1645" s="26">
        <v>45152.505756550927</v>
      </c>
      <c r="AD1645" s="27">
        <f>ROW()</f>
        <v>1645</v>
      </c>
      <c r="AE1645" s="27">
        <f>1</f>
        <v>1</v>
      </c>
      <c r="AF1645" s="27">
        <f>SUBTOTAL(109,Tbl_NGF_Data[[#This Row],[Counter]])</f>
        <v>1</v>
      </c>
    </row>
    <row r="1646" spans="2:32" ht="45" x14ac:dyDescent="0.25">
      <c r="B1646" s="21" t="s">
        <v>245</v>
      </c>
      <c r="C1646" s="22" t="s">
        <v>2056</v>
      </c>
      <c r="D1646" s="23">
        <v>7</v>
      </c>
      <c r="E1646" s="22" t="s">
        <v>245</v>
      </c>
      <c r="F1646" s="23">
        <v>7</v>
      </c>
      <c r="G1646" s="22" t="s">
        <v>2056</v>
      </c>
      <c r="H1646" s="22" t="s">
        <v>1327</v>
      </c>
      <c r="I1646" s="23">
        <v>1</v>
      </c>
      <c r="J1646" s="23">
        <v>241</v>
      </c>
      <c r="K1646" s="23" t="s">
        <v>2269</v>
      </c>
      <c r="L1646" s="22" t="s">
        <v>2270</v>
      </c>
      <c r="M1646" s="21" t="s">
        <v>349</v>
      </c>
      <c r="N1646" s="23" t="s">
        <v>2188</v>
      </c>
      <c r="O1646" s="22" t="s">
        <v>2189</v>
      </c>
      <c r="P1646" s="22" t="s">
        <v>2190</v>
      </c>
      <c r="Q1646" s="23" t="s">
        <v>2196</v>
      </c>
      <c r="R1646" s="22" t="s">
        <v>2197</v>
      </c>
      <c r="S1646" s="21" t="s">
        <v>280</v>
      </c>
      <c r="T1646" s="23" t="s">
        <v>2273</v>
      </c>
      <c r="U1646" s="24" t="s">
        <v>16</v>
      </c>
      <c r="V1646" s="23">
        <v>135</v>
      </c>
      <c r="W1646" s="25">
        <v>0</v>
      </c>
      <c r="X1646" s="25">
        <v>0</v>
      </c>
      <c r="Y1646" s="25">
        <v>0</v>
      </c>
      <c r="Z1646" s="25">
        <v>102200</v>
      </c>
      <c r="AA1646" s="25">
        <v>36875</v>
      </c>
      <c r="AB1646" s="25">
        <v>3125</v>
      </c>
      <c r="AC1646" s="26">
        <v>45152.505756550927</v>
      </c>
      <c r="AD1646" s="27">
        <f>ROW()</f>
        <v>1646</v>
      </c>
      <c r="AE1646" s="27">
        <f>1</f>
        <v>1</v>
      </c>
      <c r="AF1646" s="27">
        <f>SUBTOTAL(109,Tbl_NGF_Data[[#This Row],[Counter]])</f>
        <v>1</v>
      </c>
    </row>
    <row r="1647" spans="2:32" ht="45" x14ac:dyDescent="0.25">
      <c r="B1647" s="21" t="s">
        <v>245</v>
      </c>
      <c r="C1647" s="22" t="s">
        <v>2056</v>
      </c>
      <c r="D1647" s="23">
        <v>7</v>
      </c>
      <c r="E1647" s="22" t="s">
        <v>245</v>
      </c>
      <c r="F1647" s="23">
        <v>7</v>
      </c>
      <c r="G1647" s="22" t="s">
        <v>2056</v>
      </c>
      <c r="H1647" s="22" t="s">
        <v>1327</v>
      </c>
      <c r="I1647" s="23">
        <v>1</v>
      </c>
      <c r="J1647" s="23">
        <v>241</v>
      </c>
      <c r="K1647" s="23" t="s">
        <v>2269</v>
      </c>
      <c r="L1647" s="22" t="s">
        <v>2270</v>
      </c>
      <c r="M1647" s="21" t="s">
        <v>349</v>
      </c>
      <c r="N1647" s="23" t="s">
        <v>2188</v>
      </c>
      <c r="O1647" s="22" t="s">
        <v>2189</v>
      </c>
      <c r="P1647" s="22" t="s">
        <v>2190</v>
      </c>
      <c r="Q1647" s="23" t="s">
        <v>2196</v>
      </c>
      <c r="R1647" s="22" t="s">
        <v>2197</v>
      </c>
      <c r="S1647" s="21" t="s">
        <v>280</v>
      </c>
      <c r="T1647" s="23" t="s">
        <v>2273</v>
      </c>
      <c r="U1647" s="24" t="s">
        <v>17</v>
      </c>
      <c r="V1647" s="23">
        <v>200</v>
      </c>
      <c r="W1647" s="25">
        <v>0</v>
      </c>
      <c r="X1647" s="25">
        <v>0</v>
      </c>
      <c r="Y1647" s="25">
        <v>0</v>
      </c>
      <c r="Z1647" s="25">
        <v>101009.1</v>
      </c>
      <c r="AA1647" s="25">
        <v>25227.39</v>
      </c>
      <c r="AB1647" s="25">
        <v>705.08</v>
      </c>
      <c r="AC1647" s="26">
        <v>45152.505756550927</v>
      </c>
      <c r="AD1647" s="27">
        <f>ROW()</f>
        <v>1647</v>
      </c>
      <c r="AE1647" s="27">
        <f>1</f>
        <v>1</v>
      </c>
      <c r="AF1647" s="27">
        <f>SUBTOTAL(109,Tbl_NGF_Data[[#This Row],[Counter]])</f>
        <v>1</v>
      </c>
    </row>
    <row r="1648" spans="2:32" ht="45" x14ac:dyDescent="0.25">
      <c r="B1648" s="21" t="s">
        <v>245</v>
      </c>
      <c r="C1648" s="22" t="s">
        <v>2056</v>
      </c>
      <c r="D1648" s="23">
        <v>7</v>
      </c>
      <c r="E1648" s="22" t="s">
        <v>245</v>
      </c>
      <c r="F1648" s="23">
        <v>7</v>
      </c>
      <c r="G1648" s="22" t="s">
        <v>2056</v>
      </c>
      <c r="H1648" s="22" t="s">
        <v>1327</v>
      </c>
      <c r="I1648" s="23">
        <v>1</v>
      </c>
      <c r="J1648" s="23">
        <v>241</v>
      </c>
      <c r="K1648" s="23" t="s">
        <v>2269</v>
      </c>
      <c r="L1648" s="22" t="s">
        <v>2270</v>
      </c>
      <c r="M1648" s="21" t="s">
        <v>349</v>
      </c>
      <c r="N1648" s="23" t="s">
        <v>2188</v>
      </c>
      <c r="O1648" s="22" t="s">
        <v>2189</v>
      </c>
      <c r="P1648" s="22" t="s">
        <v>2190</v>
      </c>
      <c r="Q1648" s="23" t="s">
        <v>2196</v>
      </c>
      <c r="R1648" s="22" t="s">
        <v>2197</v>
      </c>
      <c r="S1648" s="21" t="s">
        <v>280</v>
      </c>
      <c r="T1648" s="23" t="s">
        <v>2273</v>
      </c>
      <c r="U1648" s="24" t="s">
        <v>18</v>
      </c>
      <c r="V1648" s="23">
        <v>220</v>
      </c>
      <c r="W1648" s="25">
        <v>0</v>
      </c>
      <c r="X1648" s="25">
        <v>0</v>
      </c>
      <c r="Y1648" s="25">
        <v>0</v>
      </c>
      <c r="Z1648" s="25">
        <v>1190.8999999999942</v>
      </c>
      <c r="AA1648" s="25">
        <v>11647.61</v>
      </c>
      <c r="AB1648" s="25">
        <v>2419.92</v>
      </c>
      <c r="AC1648" s="26">
        <v>45152.505756550927</v>
      </c>
      <c r="AD1648" s="27">
        <f>ROW()</f>
        <v>1648</v>
      </c>
      <c r="AE1648" s="27">
        <f>1</f>
        <v>1</v>
      </c>
      <c r="AF1648" s="27">
        <f>SUBTOTAL(109,Tbl_NGF_Data[[#This Row],[Counter]])</f>
        <v>1</v>
      </c>
    </row>
    <row r="1649" spans="2:32" ht="45" x14ac:dyDescent="0.25">
      <c r="B1649" s="21" t="s">
        <v>245</v>
      </c>
      <c r="C1649" s="22" t="s">
        <v>2056</v>
      </c>
      <c r="D1649" s="23">
        <v>7</v>
      </c>
      <c r="E1649" s="22" t="s">
        <v>245</v>
      </c>
      <c r="F1649" s="23">
        <v>7</v>
      </c>
      <c r="G1649" s="22" t="s">
        <v>2056</v>
      </c>
      <c r="H1649" s="22" t="s">
        <v>1327</v>
      </c>
      <c r="I1649" s="23">
        <v>1</v>
      </c>
      <c r="J1649" s="23">
        <v>241</v>
      </c>
      <c r="K1649" s="23" t="s">
        <v>2269</v>
      </c>
      <c r="L1649" s="22" t="s">
        <v>2270</v>
      </c>
      <c r="M1649" s="21" t="s">
        <v>349</v>
      </c>
      <c r="N1649" s="23" t="s">
        <v>2188</v>
      </c>
      <c r="O1649" s="22" t="s">
        <v>2189</v>
      </c>
      <c r="P1649" s="22" t="s">
        <v>2190</v>
      </c>
      <c r="Q1649" s="23" t="s">
        <v>2196</v>
      </c>
      <c r="R1649" s="22" t="s">
        <v>2197</v>
      </c>
      <c r="S1649" s="21" t="s">
        <v>280</v>
      </c>
      <c r="T1649" s="23" t="s">
        <v>2273</v>
      </c>
      <c r="U1649" s="24" t="s">
        <v>19</v>
      </c>
      <c r="V1649" s="23">
        <v>500</v>
      </c>
      <c r="W1649" s="25">
        <v>0</v>
      </c>
      <c r="X1649" s="25">
        <v>0</v>
      </c>
      <c r="Y1649" s="25">
        <v>0</v>
      </c>
      <c r="Z1649" s="25">
        <v>141062.12</v>
      </c>
      <c r="AA1649" s="25">
        <v>25541.91</v>
      </c>
      <c r="AB1649" s="25">
        <v>38134.120000000003</v>
      </c>
      <c r="AC1649" s="26">
        <v>45152.505756550927</v>
      </c>
      <c r="AD1649" s="27">
        <f>ROW()</f>
        <v>1649</v>
      </c>
      <c r="AE1649" s="27">
        <f>1</f>
        <v>1</v>
      </c>
      <c r="AF1649" s="27">
        <f>SUBTOTAL(109,Tbl_NGF_Data[[#This Row],[Counter]])</f>
        <v>1</v>
      </c>
    </row>
    <row r="1650" spans="2:32" ht="30" x14ac:dyDescent="0.25">
      <c r="B1650" s="21" t="s">
        <v>245</v>
      </c>
      <c r="C1650" s="22" t="s">
        <v>2056</v>
      </c>
      <c r="D1650" s="23">
        <v>7</v>
      </c>
      <c r="E1650" s="22" t="s">
        <v>245</v>
      </c>
      <c r="F1650" s="23">
        <v>7</v>
      </c>
      <c r="G1650" s="22" t="s">
        <v>2056</v>
      </c>
      <c r="H1650" s="22" t="s">
        <v>1327</v>
      </c>
      <c r="I1650" s="23">
        <v>1</v>
      </c>
      <c r="J1650" s="23">
        <v>241</v>
      </c>
      <c r="K1650" s="23" t="s">
        <v>2269</v>
      </c>
      <c r="L1650" s="22" t="s">
        <v>2270</v>
      </c>
      <c r="M1650" s="21" t="s">
        <v>349</v>
      </c>
      <c r="N1650" s="23" t="s">
        <v>2188</v>
      </c>
      <c r="O1650" s="22" t="s">
        <v>2189</v>
      </c>
      <c r="P1650" s="22" t="s">
        <v>2190</v>
      </c>
      <c r="Q1650" s="23" t="s">
        <v>2202</v>
      </c>
      <c r="R1650" s="22" t="s">
        <v>2203</v>
      </c>
      <c r="S1650" s="21" t="s">
        <v>282</v>
      </c>
      <c r="T1650" s="23" t="s">
        <v>2274</v>
      </c>
      <c r="U1650" s="24" t="s">
        <v>15</v>
      </c>
      <c r="V1650" s="23">
        <v>100</v>
      </c>
      <c r="W1650" s="25">
        <v>80440.98</v>
      </c>
      <c r="X1650" s="25">
        <v>145086.03</v>
      </c>
      <c r="Y1650" s="25">
        <v>1639662.6199999999</v>
      </c>
      <c r="Z1650" s="25">
        <v>2141029.4299999997</v>
      </c>
      <c r="AA1650" s="25">
        <v>3106438.87</v>
      </c>
      <c r="AB1650" s="25">
        <v>2134009.02</v>
      </c>
      <c r="AC1650" s="26">
        <v>45152.505756550927</v>
      </c>
      <c r="AD1650" s="27">
        <f>ROW()</f>
        <v>1650</v>
      </c>
      <c r="AE1650" s="27">
        <f>1</f>
        <v>1</v>
      </c>
      <c r="AF1650" s="27">
        <f>SUBTOTAL(109,Tbl_NGF_Data[[#This Row],[Counter]])</f>
        <v>1</v>
      </c>
    </row>
    <row r="1651" spans="2:32" ht="30" x14ac:dyDescent="0.25">
      <c r="B1651" s="21" t="s">
        <v>245</v>
      </c>
      <c r="C1651" s="22" t="s">
        <v>2056</v>
      </c>
      <c r="D1651" s="23">
        <v>7</v>
      </c>
      <c r="E1651" s="22" t="s">
        <v>245</v>
      </c>
      <c r="F1651" s="23">
        <v>7</v>
      </c>
      <c r="G1651" s="22" t="s">
        <v>2056</v>
      </c>
      <c r="H1651" s="22" t="s">
        <v>1327</v>
      </c>
      <c r="I1651" s="23">
        <v>1</v>
      </c>
      <c r="J1651" s="23">
        <v>241</v>
      </c>
      <c r="K1651" s="23" t="s">
        <v>2269</v>
      </c>
      <c r="L1651" s="22" t="s">
        <v>2270</v>
      </c>
      <c r="M1651" s="21" t="s">
        <v>349</v>
      </c>
      <c r="N1651" s="23" t="s">
        <v>2188</v>
      </c>
      <c r="O1651" s="22" t="s">
        <v>2189</v>
      </c>
      <c r="P1651" s="22" t="s">
        <v>2190</v>
      </c>
      <c r="Q1651" s="23" t="s">
        <v>2202</v>
      </c>
      <c r="R1651" s="22" t="s">
        <v>2203</v>
      </c>
      <c r="S1651" s="21" t="s">
        <v>282</v>
      </c>
      <c r="T1651" s="23" t="s">
        <v>2274</v>
      </c>
      <c r="U1651" s="24" t="s">
        <v>16</v>
      </c>
      <c r="V1651" s="23">
        <v>135</v>
      </c>
      <c r="W1651" s="25">
        <v>4054472</v>
      </c>
      <c r="X1651" s="25">
        <v>4727202</v>
      </c>
      <c r="Y1651" s="25">
        <v>4727202</v>
      </c>
      <c r="Z1651" s="25">
        <v>4741277</v>
      </c>
      <c r="AA1651" s="25">
        <v>4741277</v>
      </c>
      <c r="AB1651" s="25">
        <v>4741277</v>
      </c>
      <c r="AC1651" s="26">
        <v>45152.505756550927</v>
      </c>
      <c r="AD1651" s="27">
        <f>ROW()</f>
        <v>1651</v>
      </c>
      <c r="AE1651" s="27">
        <f>1</f>
        <v>1</v>
      </c>
      <c r="AF1651" s="27">
        <f>SUBTOTAL(109,Tbl_NGF_Data[[#This Row],[Counter]])</f>
        <v>1</v>
      </c>
    </row>
    <row r="1652" spans="2:32" ht="30" x14ac:dyDescent="0.25">
      <c r="B1652" s="21" t="s">
        <v>245</v>
      </c>
      <c r="C1652" s="22" t="s">
        <v>2056</v>
      </c>
      <c r="D1652" s="23">
        <v>7</v>
      </c>
      <c r="E1652" s="22" t="s">
        <v>245</v>
      </c>
      <c r="F1652" s="23">
        <v>7</v>
      </c>
      <c r="G1652" s="22" t="s">
        <v>2056</v>
      </c>
      <c r="H1652" s="22" t="s">
        <v>1327</v>
      </c>
      <c r="I1652" s="23">
        <v>1</v>
      </c>
      <c r="J1652" s="23">
        <v>241</v>
      </c>
      <c r="K1652" s="23" t="s">
        <v>2269</v>
      </c>
      <c r="L1652" s="22" t="s">
        <v>2270</v>
      </c>
      <c r="M1652" s="21" t="s">
        <v>349</v>
      </c>
      <c r="N1652" s="23" t="s">
        <v>2188</v>
      </c>
      <c r="O1652" s="22" t="s">
        <v>2189</v>
      </c>
      <c r="P1652" s="22" t="s">
        <v>2190</v>
      </c>
      <c r="Q1652" s="23" t="s">
        <v>2202</v>
      </c>
      <c r="R1652" s="22" t="s">
        <v>2203</v>
      </c>
      <c r="S1652" s="21" t="s">
        <v>282</v>
      </c>
      <c r="T1652" s="23" t="s">
        <v>2274</v>
      </c>
      <c r="U1652" s="24" t="s">
        <v>66</v>
      </c>
      <c r="V1652" s="23">
        <v>137</v>
      </c>
      <c r="W1652" s="25">
        <v>1091366</v>
      </c>
      <c r="X1652" s="25">
        <v>1091366</v>
      </c>
      <c r="Y1652" s="25">
        <v>1091366</v>
      </c>
      <c r="Z1652" s="25">
        <v>1091366</v>
      </c>
      <c r="AA1652" s="25">
        <v>1091366</v>
      </c>
      <c r="AB1652" s="25">
        <v>1091366</v>
      </c>
      <c r="AC1652" s="26">
        <v>45152.505756550927</v>
      </c>
      <c r="AD1652" s="27">
        <f>ROW()</f>
        <v>1652</v>
      </c>
      <c r="AE1652" s="27">
        <f>1</f>
        <v>1</v>
      </c>
      <c r="AF1652" s="27">
        <f>SUBTOTAL(109,Tbl_NGF_Data[[#This Row],[Counter]])</f>
        <v>1</v>
      </c>
    </row>
    <row r="1653" spans="2:32" ht="30" x14ac:dyDescent="0.25">
      <c r="B1653" s="21" t="s">
        <v>245</v>
      </c>
      <c r="C1653" s="22" t="s">
        <v>2056</v>
      </c>
      <c r="D1653" s="23">
        <v>7</v>
      </c>
      <c r="E1653" s="22" t="s">
        <v>245</v>
      </c>
      <c r="F1653" s="23">
        <v>7</v>
      </c>
      <c r="G1653" s="22" t="s">
        <v>2056</v>
      </c>
      <c r="H1653" s="22" t="s">
        <v>1327</v>
      </c>
      <c r="I1653" s="23">
        <v>1</v>
      </c>
      <c r="J1653" s="23">
        <v>241</v>
      </c>
      <c r="K1653" s="23" t="s">
        <v>2269</v>
      </c>
      <c r="L1653" s="22" t="s">
        <v>2270</v>
      </c>
      <c r="M1653" s="21" t="s">
        <v>349</v>
      </c>
      <c r="N1653" s="23" t="s">
        <v>2188</v>
      </c>
      <c r="O1653" s="22" t="s">
        <v>2189</v>
      </c>
      <c r="P1653" s="22" t="s">
        <v>2190</v>
      </c>
      <c r="Q1653" s="23" t="s">
        <v>2202</v>
      </c>
      <c r="R1653" s="22" t="s">
        <v>2203</v>
      </c>
      <c r="S1653" s="21" t="s">
        <v>282</v>
      </c>
      <c r="T1653" s="23" t="s">
        <v>2274</v>
      </c>
      <c r="U1653" s="24" t="s">
        <v>17</v>
      </c>
      <c r="V1653" s="23">
        <v>200</v>
      </c>
      <c r="W1653" s="25">
        <v>3646364.9799999977</v>
      </c>
      <c r="X1653" s="25">
        <v>4351051.33</v>
      </c>
      <c r="Y1653" s="25">
        <v>3605911.1200000006</v>
      </c>
      <c r="Z1653" s="25">
        <v>1363777.6499999994</v>
      </c>
      <c r="AA1653" s="25">
        <v>2151176.9299999997</v>
      </c>
      <c r="AB1653" s="25">
        <v>4741133.669999999</v>
      </c>
      <c r="AC1653" s="26">
        <v>45152.505756550927</v>
      </c>
      <c r="AD1653" s="27">
        <f>ROW()</f>
        <v>1653</v>
      </c>
      <c r="AE1653" s="27">
        <f>1</f>
        <v>1</v>
      </c>
      <c r="AF1653" s="27">
        <f>SUBTOTAL(109,Tbl_NGF_Data[[#This Row],[Counter]])</f>
        <v>1</v>
      </c>
    </row>
    <row r="1654" spans="2:32" ht="45" x14ac:dyDescent="0.25">
      <c r="B1654" s="21" t="s">
        <v>245</v>
      </c>
      <c r="C1654" s="22" t="s">
        <v>2056</v>
      </c>
      <c r="D1654" s="23">
        <v>7</v>
      </c>
      <c r="E1654" s="22" t="s">
        <v>245</v>
      </c>
      <c r="F1654" s="23">
        <v>7</v>
      </c>
      <c r="G1654" s="22" t="s">
        <v>2056</v>
      </c>
      <c r="H1654" s="22" t="s">
        <v>1327</v>
      </c>
      <c r="I1654" s="23">
        <v>1</v>
      </c>
      <c r="J1654" s="23">
        <v>241</v>
      </c>
      <c r="K1654" s="23" t="s">
        <v>2269</v>
      </c>
      <c r="L1654" s="22" t="s">
        <v>2270</v>
      </c>
      <c r="M1654" s="21" t="s">
        <v>349</v>
      </c>
      <c r="N1654" s="23" t="s">
        <v>2188</v>
      </c>
      <c r="O1654" s="22" t="s">
        <v>2189</v>
      </c>
      <c r="P1654" s="22" t="s">
        <v>2190</v>
      </c>
      <c r="Q1654" s="23" t="s">
        <v>2202</v>
      </c>
      <c r="R1654" s="22" t="s">
        <v>2203</v>
      </c>
      <c r="S1654" s="21" t="s">
        <v>282</v>
      </c>
      <c r="T1654" s="23" t="s">
        <v>2274</v>
      </c>
      <c r="U1654" s="24" t="s">
        <v>18</v>
      </c>
      <c r="V1654" s="23">
        <v>220</v>
      </c>
      <c r="W1654" s="25">
        <v>408107.02000000235</v>
      </c>
      <c r="X1654" s="25">
        <v>376150.66999999993</v>
      </c>
      <c r="Y1654" s="25">
        <v>1121290.8799999994</v>
      </c>
      <c r="Z1654" s="25">
        <v>3377499.3500000006</v>
      </c>
      <c r="AA1654" s="25">
        <v>2590100.0700000003</v>
      </c>
      <c r="AB1654" s="25">
        <v>143.33000000100583</v>
      </c>
      <c r="AC1654" s="26">
        <v>45152.505756550927</v>
      </c>
      <c r="AD1654" s="27">
        <f>ROW()</f>
        <v>1654</v>
      </c>
      <c r="AE1654" s="27">
        <f>1</f>
        <v>1</v>
      </c>
      <c r="AF1654" s="27">
        <f>SUBTOTAL(109,Tbl_NGF_Data[[#This Row],[Counter]])</f>
        <v>1</v>
      </c>
    </row>
    <row r="1655" spans="2:32" ht="45" x14ac:dyDescent="0.25">
      <c r="B1655" s="21" t="s">
        <v>245</v>
      </c>
      <c r="C1655" s="22" t="s">
        <v>2056</v>
      </c>
      <c r="D1655" s="23">
        <v>7</v>
      </c>
      <c r="E1655" s="22" t="s">
        <v>245</v>
      </c>
      <c r="F1655" s="23">
        <v>7</v>
      </c>
      <c r="G1655" s="22" t="s">
        <v>2056</v>
      </c>
      <c r="H1655" s="22" t="s">
        <v>1327</v>
      </c>
      <c r="I1655" s="23">
        <v>1</v>
      </c>
      <c r="J1655" s="23">
        <v>241</v>
      </c>
      <c r="K1655" s="23" t="s">
        <v>2269</v>
      </c>
      <c r="L1655" s="22" t="s">
        <v>2270</v>
      </c>
      <c r="M1655" s="21" t="s">
        <v>349</v>
      </c>
      <c r="N1655" s="23" t="s">
        <v>2188</v>
      </c>
      <c r="O1655" s="22" t="s">
        <v>2189</v>
      </c>
      <c r="P1655" s="22" t="s">
        <v>2190</v>
      </c>
      <c r="Q1655" s="23" t="s">
        <v>2202</v>
      </c>
      <c r="R1655" s="22" t="s">
        <v>2203</v>
      </c>
      <c r="S1655" s="21" t="s">
        <v>282</v>
      </c>
      <c r="T1655" s="23" t="s">
        <v>2274</v>
      </c>
      <c r="U1655" s="24" t="s">
        <v>67</v>
      </c>
      <c r="V1655" s="23">
        <v>222</v>
      </c>
      <c r="W1655" s="25">
        <v>1091366</v>
      </c>
      <c r="X1655" s="25">
        <v>1091366</v>
      </c>
      <c r="Y1655" s="25">
        <v>1091366</v>
      </c>
      <c r="Z1655" s="25">
        <v>1091366</v>
      </c>
      <c r="AA1655" s="25">
        <v>1091366</v>
      </c>
      <c r="AB1655" s="25">
        <v>1091366</v>
      </c>
      <c r="AC1655" s="26">
        <v>45152.505756550927</v>
      </c>
      <c r="AD1655" s="27">
        <f>ROW()</f>
        <v>1655</v>
      </c>
      <c r="AE1655" s="27">
        <f>1</f>
        <v>1</v>
      </c>
      <c r="AF1655" s="27">
        <f>SUBTOTAL(109,Tbl_NGF_Data[[#This Row],[Counter]])</f>
        <v>1</v>
      </c>
    </row>
    <row r="1656" spans="2:32" ht="30" x14ac:dyDescent="0.25">
      <c r="B1656" s="21" t="s">
        <v>245</v>
      </c>
      <c r="C1656" s="22" t="s">
        <v>2056</v>
      </c>
      <c r="D1656" s="23">
        <v>7</v>
      </c>
      <c r="E1656" s="22" t="s">
        <v>245</v>
      </c>
      <c r="F1656" s="23">
        <v>7</v>
      </c>
      <c r="G1656" s="22" t="s">
        <v>2056</v>
      </c>
      <c r="H1656" s="22" t="s">
        <v>1327</v>
      </c>
      <c r="I1656" s="23">
        <v>1</v>
      </c>
      <c r="J1656" s="23">
        <v>241</v>
      </c>
      <c r="K1656" s="23" t="s">
        <v>2269</v>
      </c>
      <c r="L1656" s="22" t="s">
        <v>2270</v>
      </c>
      <c r="M1656" s="21" t="s">
        <v>349</v>
      </c>
      <c r="N1656" s="23" t="s">
        <v>2188</v>
      </c>
      <c r="O1656" s="22" t="s">
        <v>2189</v>
      </c>
      <c r="P1656" s="22" t="s">
        <v>2190</v>
      </c>
      <c r="Q1656" s="23" t="s">
        <v>2202</v>
      </c>
      <c r="R1656" s="22" t="s">
        <v>2203</v>
      </c>
      <c r="S1656" s="21" t="s">
        <v>282</v>
      </c>
      <c r="T1656" s="23" t="s">
        <v>2274</v>
      </c>
      <c r="U1656" s="24" t="s">
        <v>19</v>
      </c>
      <c r="V1656" s="23">
        <v>500</v>
      </c>
      <c r="W1656" s="25">
        <v>79166.59</v>
      </c>
      <c r="X1656" s="25">
        <v>165781.09</v>
      </c>
      <c r="Y1656" s="25">
        <v>3989833.99</v>
      </c>
      <c r="Z1656" s="25">
        <v>2304294.46</v>
      </c>
      <c r="AA1656" s="25">
        <v>3579836.37</v>
      </c>
      <c r="AB1656" s="25">
        <v>3846816.49</v>
      </c>
      <c r="AC1656" s="26">
        <v>45152.505756550927</v>
      </c>
      <c r="AD1656" s="27">
        <f>ROW()</f>
        <v>1656</v>
      </c>
      <c r="AE1656" s="27">
        <f>1</f>
        <v>1</v>
      </c>
      <c r="AF1656" s="27">
        <f>SUBTOTAL(109,Tbl_NGF_Data[[#This Row],[Counter]])</f>
        <v>1</v>
      </c>
    </row>
    <row r="1657" spans="2:32" ht="30" x14ac:dyDescent="0.25">
      <c r="B1657" s="21" t="s">
        <v>245</v>
      </c>
      <c r="C1657" s="22" t="s">
        <v>2056</v>
      </c>
      <c r="D1657" s="23">
        <v>7</v>
      </c>
      <c r="E1657" s="22" t="s">
        <v>245</v>
      </c>
      <c r="F1657" s="23">
        <v>7</v>
      </c>
      <c r="G1657" s="22" t="s">
        <v>2056</v>
      </c>
      <c r="H1657" s="22" t="s">
        <v>1327</v>
      </c>
      <c r="I1657" s="23">
        <v>1</v>
      </c>
      <c r="J1657" s="23">
        <v>241</v>
      </c>
      <c r="K1657" s="23" t="s">
        <v>2269</v>
      </c>
      <c r="L1657" s="22" t="s">
        <v>2270</v>
      </c>
      <c r="M1657" s="21" t="s">
        <v>349</v>
      </c>
      <c r="N1657" s="23" t="s">
        <v>2188</v>
      </c>
      <c r="O1657" s="22" t="s">
        <v>2189</v>
      </c>
      <c r="P1657" s="22" t="s">
        <v>2190</v>
      </c>
      <c r="Q1657" s="23" t="s">
        <v>2208</v>
      </c>
      <c r="R1657" s="22" t="s">
        <v>2209</v>
      </c>
      <c r="S1657" s="21" t="s">
        <v>283</v>
      </c>
      <c r="T1657" s="23" t="s">
        <v>2275</v>
      </c>
      <c r="U1657" s="24" t="s">
        <v>15</v>
      </c>
      <c r="V1657" s="23">
        <v>100</v>
      </c>
      <c r="W1657" s="25">
        <v>0</v>
      </c>
      <c r="X1657" s="25">
        <v>0</v>
      </c>
      <c r="Y1657" s="25">
        <v>9202.2999999999993</v>
      </c>
      <c r="Z1657" s="25">
        <v>0</v>
      </c>
      <c r="AA1657" s="25">
        <v>22227.200000000001</v>
      </c>
      <c r="AB1657" s="25">
        <v>0</v>
      </c>
      <c r="AC1657" s="26">
        <v>45152.505756550927</v>
      </c>
      <c r="AD1657" s="27">
        <f>ROW()</f>
        <v>1657</v>
      </c>
      <c r="AE1657" s="27">
        <f>1</f>
        <v>1</v>
      </c>
      <c r="AF1657" s="27">
        <f>SUBTOTAL(109,Tbl_NGF_Data[[#This Row],[Counter]])</f>
        <v>1</v>
      </c>
    </row>
    <row r="1658" spans="2:32" ht="30" x14ac:dyDescent="0.25">
      <c r="B1658" s="21" t="s">
        <v>245</v>
      </c>
      <c r="C1658" s="22" t="s">
        <v>2056</v>
      </c>
      <c r="D1658" s="23">
        <v>7</v>
      </c>
      <c r="E1658" s="22" t="s">
        <v>245</v>
      </c>
      <c r="F1658" s="23">
        <v>7</v>
      </c>
      <c r="G1658" s="22" t="s">
        <v>2056</v>
      </c>
      <c r="H1658" s="22" t="s">
        <v>1327</v>
      </c>
      <c r="I1658" s="23">
        <v>1</v>
      </c>
      <c r="J1658" s="23">
        <v>241</v>
      </c>
      <c r="K1658" s="23" t="s">
        <v>2269</v>
      </c>
      <c r="L1658" s="22" t="s">
        <v>2270</v>
      </c>
      <c r="M1658" s="21" t="s">
        <v>349</v>
      </c>
      <c r="N1658" s="23" t="s">
        <v>2188</v>
      </c>
      <c r="O1658" s="22" t="s">
        <v>2189</v>
      </c>
      <c r="P1658" s="22" t="s">
        <v>2190</v>
      </c>
      <c r="Q1658" s="23" t="s">
        <v>2208</v>
      </c>
      <c r="R1658" s="22" t="s">
        <v>2209</v>
      </c>
      <c r="S1658" s="21" t="s">
        <v>283</v>
      </c>
      <c r="T1658" s="23" t="s">
        <v>2275</v>
      </c>
      <c r="U1658" s="24" t="s">
        <v>16</v>
      </c>
      <c r="V1658" s="23">
        <v>135</v>
      </c>
      <c r="W1658" s="25">
        <v>15000</v>
      </c>
      <c r="X1658" s="25">
        <v>15000</v>
      </c>
      <c r="Y1658" s="25">
        <v>15000</v>
      </c>
      <c r="Z1658" s="25">
        <v>15000</v>
      </c>
      <c r="AA1658" s="25">
        <v>15000</v>
      </c>
      <c r="AB1658" s="25">
        <v>15000</v>
      </c>
      <c r="AC1658" s="26">
        <v>45152.505756550927</v>
      </c>
      <c r="AD1658" s="27">
        <f>ROW()</f>
        <v>1658</v>
      </c>
      <c r="AE1658" s="27">
        <f>1</f>
        <v>1</v>
      </c>
      <c r="AF1658" s="27">
        <f>SUBTOTAL(109,Tbl_NGF_Data[[#This Row],[Counter]])</f>
        <v>1</v>
      </c>
    </row>
    <row r="1659" spans="2:32" ht="30" x14ac:dyDescent="0.25">
      <c r="B1659" s="21" t="s">
        <v>245</v>
      </c>
      <c r="C1659" s="22" t="s">
        <v>2056</v>
      </c>
      <c r="D1659" s="23">
        <v>7</v>
      </c>
      <c r="E1659" s="22" t="s">
        <v>245</v>
      </c>
      <c r="F1659" s="23">
        <v>7</v>
      </c>
      <c r="G1659" s="22" t="s">
        <v>2056</v>
      </c>
      <c r="H1659" s="22" t="s">
        <v>1327</v>
      </c>
      <c r="I1659" s="23">
        <v>1</v>
      </c>
      <c r="J1659" s="23">
        <v>241</v>
      </c>
      <c r="K1659" s="23" t="s">
        <v>2269</v>
      </c>
      <c r="L1659" s="22" t="s">
        <v>2270</v>
      </c>
      <c r="M1659" s="21" t="s">
        <v>349</v>
      </c>
      <c r="N1659" s="23" t="s">
        <v>2188</v>
      </c>
      <c r="O1659" s="22" t="s">
        <v>2189</v>
      </c>
      <c r="P1659" s="22" t="s">
        <v>2190</v>
      </c>
      <c r="Q1659" s="23" t="s">
        <v>2208</v>
      </c>
      <c r="R1659" s="22" t="s">
        <v>2209</v>
      </c>
      <c r="S1659" s="21" t="s">
        <v>283</v>
      </c>
      <c r="T1659" s="23" t="s">
        <v>2275</v>
      </c>
      <c r="U1659" s="24" t="s">
        <v>17</v>
      </c>
      <c r="V1659" s="23">
        <v>200</v>
      </c>
      <c r="W1659" s="25">
        <v>0</v>
      </c>
      <c r="X1659" s="25">
        <v>15000</v>
      </c>
      <c r="Y1659" s="25">
        <v>13361.02</v>
      </c>
      <c r="Z1659" s="25">
        <v>9202.2999999999993</v>
      </c>
      <c r="AA1659" s="25">
        <v>4108.8</v>
      </c>
      <c r="AB1659" s="25">
        <v>0</v>
      </c>
      <c r="AC1659" s="26">
        <v>45152.505756550927</v>
      </c>
      <c r="AD1659" s="27">
        <f>ROW()</f>
        <v>1659</v>
      </c>
      <c r="AE1659" s="27">
        <f>1</f>
        <v>1</v>
      </c>
      <c r="AF1659" s="27">
        <f>SUBTOTAL(109,Tbl_NGF_Data[[#This Row],[Counter]])</f>
        <v>1</v>
      </c>
    </row>
    <row r="1660" spans="2:32" ht="45" x14ac:dyDescent="0.25">
      <c r="B1660" s="21" t="s">
        <v>245</v>
      </c>
      <c r="C1660" s="22" t="s">
        <v>2056</v>
      </c>
      <c r="D1660" s="23">
        <v>7</v>
      </c>
      <c r="E1660" s="22" t="s">
        <v>245</v>
      </c>
      <c r="F1660" s="23">
        <v>7</v>
      </c>
      <c r="G1660" s="22" t="s">
        <v>2056</v>
      </c>
      <c r="H1660" s="22" t="s">
        <v>1327</v>
      </c>
      <c r="I1660" s="23">
        <v>1</v>
      </c>
      <c r="J1660" s="23">
        <v>241</v>
      </c>
      <c r="K1660" s="23" t="s">
        <v>2269</v>
      </c>
      <c r="L1660" s="22" t="s">
        <v>2270</v>
      </c>
      <c r="M1660" s="21" t="s">
        <v>349</v>
      </c>
      <c r="N1660" s="23" t="s">
        <v>2188</v>
      </c>
      <c r="O1660" s="22" t="s">
        <v>2189</v>
      </c>
      <c r="P1660" s="22" t="s">
        <v>2190</v>
      </c>
      <c r="Q1660" s="23" t="s">
        <v>2208</v>
      </c>
      <c r="R1660" s="22" t="s">
        <v>2209</v>
      </c>
      <c r="S1660" s="21" t="s">
        <v>283</v>
      </c>
      <c r="T1660" s="23" t="s">
        <v>2275</v>
      </c>
      <c r="U1660" s="24" t="s">
        <v>18</v>
      </c>
      <c r="V1660" s="23">
        <v>220</v>
      </c>
      <c r="W1660" s="25">
        <v>15000</v>
      </c>
      <c r="X1660" s="25">
        <v>0</v>
      </c>
      <c r="Y1660" s="25">
        <v>1638.9799999999996</v>
      </c>
      <c r="Z1660" s="25">
        <v>5797.7000000000007</v>
      </c>
      <c r="AA1660" s="25">
        <v>10891.2</v>
      </c>
      <c r="AB1660" s="25">
        <v>15000</v>
      </c>
      <c r="AC1660" s="26">
        <v>45152.505756550927</v>
      </c>
      <c r="AD1660" s="27">
        <f>ROW()</f>
        <v>1660</v>
      </c>
      <c r="AE1660" s="27">
        <f>1</f>
        <v>1</v>
      </c>
      <c r="AF1660" s="27">
        <f>SUBTOTAL(109,Tbl_NGF_Data[[#This Row],[Counter]])</f>
        <v>1</v>
      </c>
    </row>
    <row r="1661" spans="2:32" ht="30" x14ac:dyDescent="0.25">
      <c r="B1661" s="21" t="s">
        <v>245</v>
      </c>
      <c r="C1661" s="22" t="s">
        <v>2056</v>
      </c>
      <c r="D1661" s="23">
        <v>7</v>
      </c>
      <c r="E1661" s="22" t="s">
        <v>245</v>
      </c>
      <c r="F1661" s="23">
        <v>7</v>
      </c>
      <c r="G1661" s="22" t="s">
        <v>2056</v>
      </c>
      <c r="H1661" s="22" t="s">
        <v>1327</v>
      </c>
      <c r="I1661" s="23">
        <v>1</v>
      </c>
      <c r="J1661" s="23">
        <v>241</v>
      </c>
      <c r="K1661" s="23" t="s">
        <v>2269</v>
      </c>
      <c r="L1661" s="22" t="s">
        <v>2270</v>
      </c>
      <c r="M1661" s="21" t="s">
        <v>349</v>
      </c>
      <c r="N1661" s="23" t="s">
        <v>2188</v>
      </c>
      <c r="O1661" s="22" t="s">
        <v>2189</v>
      </c>
      <c r="P1661" s="22" t="s">
        <v>2190</v>
      </c>
      <c r="Q1661" s="23" t="s">
        <v>2208</v>
      </c>
      <c r="R1661" s="22" t="s">
        <v>2209</v>
      </c>
      <c r="S1661" s="21" t="s">
        <v>283</v>
      </c>
      <c r="T1661" s="23" t="s">
        <v>2275</v>
      </c>
      <c r="U1661" s="24" t="s">
        <v>19</v>
      </c>
      <c r="V1661" s="23">
        <v>500</v>
      </c>
      <c r="W1661" s="25">
        <v>0</v>
      </c>
      <c r="X1661" s="25">
        <v>29967</v>
      </c>
      <c r="Y1661" s="25">
        <v>291.32</v>
      </c>
      <c r="Z1661" s="25">
        <v>0</v>
      </c>
      <c r="AA1661" s="25">
        <v>26336</v>
      </c>
      <c r="AB1661" s="25">
        <v>0</v>
      </c>
      <c r="AC1661" s="26">
        <v>45152.505756550927</v>
      </c>
      <c r="AD1661" s="27">
        <f>ROW()</f>
        <v>1661</v>
      </c>
      <c r="AE1661" s="27">
        <f>1</f>
        <v>1</v>
      </c>
      <c r="AF1661" s="27">
        <f>SUBTOTAL(109,Tbl_NGF_Data[[#This Row],[Counter]])</f>
        <v>1</v>
      </c>
    </row>
    <row r="1662" spans="2:32" ht="45" x14ac:dyDescent="0.25">
      <c r="B1662" s="21" t="s">
        <v>245</v>
      </c>
      <c r="C1662" s="22" t="s">
        <v>2056</v>
      </c>
      <c r="D1662" s="23">
        <v>7</v>
      </c>
      <c r="E1662" s="22" t="s">
        <v>245</v>
      </c>
      <c r="F1662" s="23">
        <v>7</v>
      </c>
      <c r="G1662" s="22" t="s">
        <v>2056</v>
      </c>
      <c r="H1662" s="22" t="s">
        <v>1327</v>
      </c>
      <c r="I1662" s="23">
        <v>1</v>
      </c>
      <c r="J1662" s="23">
        <v>241</v>
      </c>
      <c r="K1662" s="23" t="s">
        <v>2269</v>
      </c>
      <c r="L1662" s="22" t="s">
        <v>2270</v>
      </c>
      <c r="M1662" s="21" t="s">
        <v>349</v>
      </c>
      <c r="N1662" s="23" t="s">
        <v>2188</v>
      </c>
      <c r="O1662" s="22" t="s">
        <v>2189</v>
      </c>
      <c r="P1662" s="22" t="s">
        <v>2190</v>
      </c>
      <c r="Q1662" s="23" t="s">
        <v>2214</v>
      </c>
      <c r="R1662" s="22" t="s">
        <v>1170</v>
      </c>
      <c r="S1662" s="21" t="s">
        <v>285</v>
      </c>
      <c r="T1662" s="23" t="s">
        <v>2276</v>
      </c>
      <c r="U1662" s="24" t="s">
        <v>15</v>
      </c>
      <c r="V1662" s="23">
        <v>100</v>
      </c>
      <c r="W1662" s="25">
        <v>0</v>
      </c>
      <c r="X1662" s="25">
        <v>0</v>
      </c>
      <c r="Y1662" s="25">
        <v>0</v>
      </c>
      <c r="Z1662" s="25">
        <v>0</v>
      </c>
      <c r="AA1662" s="25">
        <v>144011.35</v>
      </c>
      <c r="AB1662" s="25">
        <v>0</v>
      </c>
      <c r="AC1662" s="26">
        <v>45152.505756550927</v>
      </c>
      <c r="AD1662" s="27">
        <f>ROW()</f>
        <v>1662</v>
      </c>
      <c r="AE1662" s="27">
        <f>1</f>
        <v>1</v>
      </c>
      <c r="AF1662" s="27">
        <f>SUBTOTAL(109,Tbl_NGF_Data[[#This Row],[Counter]])</f>
        <v>1</v>
      </c>
    </row>
    <row r="1663" spans="2:32" ht="45" x14ac:dyDescent="0.25">
      <c r="B1663" s="21" t="s">
        <v>245</v>
      </c>
      <c r="C1663" s="22" t="s">
        <v>2056</v>
      </c>
      <c r="D1663" s="23">
        <v>7</v>
      </c>
      <c r="E1663" s="22" t="s">
        <v>245</v>
      </c>
      <c r="F1663" s="23">
        <v>7</v>
      </c>
      <c r="G1663" s="22" t="s">
        <v>2056</v>
      </c>
      <c r="H1663" s="22" t="s">
        <v>1327</v>
      </c>
      <c r="I1663" s="23">
        <v>1</v>
      </c>
      <c r="J1663" s="23">
        <v>241</v>
      </c>
      <c r="K1663" s="23" t="s">
        <v>2269</v>
      </c>
      <c r="L1663" s="22" t="s">
        <v>2270</v>
      </c>
      <c r="M1663" s="21" t="s">
        <v>349</v>
      </c>
      <c r="N1663" s="23" t="s">
        <v>2188</v>
      </c>
      <c r="O1663" s="22" t="s">
        <v>2189</v>
      </c>
      <c r="P1663" s="22" t="s">
        <v>2190</v>
      </c>
      <c r="Q1663" s="23" t="s">
        <v>2214</v>
      </c>
      <c r="R1663" s="22" t="s">
        <v>1170</v>
      </c>
      <c r="S1663" s="21" t="s">
        <v>285</v>
      </c>
      <c r="T1663" s="23" t="s">
        <v>2276</v>
      </c>
      <c r="U1663" s="24" t="s">
        <v>16</v>
      </c>
      <c r="V1663" s="23">
        <v>135</v>
      </c>
      <c r="W1663" s="25">
        <v>0</v>
      </c>
      <c r="X1663" s="25">
        <v>0</v>
      </c>
      <c r="Y1663" s="25">
        <v>0</v>
      </c>
      <c r="Z1663" s="25">
        <v>0</v>
      </c>
      <c r="AA1663" s="25">
        <v>883813</v>
      </c>
      <c r="AB1663" s="25">
        <v>0</v>
      </c>
      <c r="AC1663" s="26">
        <v>45152.505756550927</v>
      </c>
      <c r="AD1663" s="27">
        <f>ROW()</f>
        <v>1663</v>
      </c>
      <c r="AE1663" s="27">
        <f>1</f>
        <v>1</v>
      </c>
      <c r="AF1663" s="27">
        <f>SUBTOTAL(109,Tbl_NGF_Data[[#This Row],[Counter]])</f>
        <v>1</v>
      </c>
    </row>
    <row r="1664" spans="2:32" ht="45" x14ac:dyDescent="0.25">
      <c r="B1664" s="21" t="s">
        <v>245</v>
      </c>
      <c r="C1664" s="22" t="s">
        <v>2056</v>
      </c>
      <c r="D1664" s="23">
        <v>7</v>
      </c>
      <c r="E1664" s="22" t="s">
        <v>245</v>
      </c>
      <c r="F1664" s="23">
        <v>7</v>
      </c>
      <c r="G1664" s="22" t="s">
        <v>2056</v>
      </c>
      <c r="H1664" s="22" t="s">
        <v>1327</v>
      </c>
      <c r="I1664" s="23">
        <v>1</v>
      </c>
      <c r="J1664" s="23">
        <v>241</v>
      </c>
      <c r="K1664" s="23" t="s">
        <v>2269</v>
      </c>
      <c r="L1664" s="22" t="s">
        <v>2270</v>
      </c>
      <c r="M1664" s="21" t="s">
        <v>349</v>
      </c>
      <c r="N1664" s="23" t="s">
        <v>2188</v>
      </c>
      <c r="O1664" s="22" t="s">
        <v>2189</v>
      </c>
      <c r="P1664" s="22" t="s">
        <v>2190</v>
      </c>
      <c r="Q1664" s="23" t="s">
        <v>2214</v>
      </c>
      <c r="R1664" s="22" t="s">
        <v>1170</v>
      </c>
      <c r="S1664" s="21" t="s">
        <v>285</v>
      </c>
      <c r="T1664" s="23" t="s">
        <v>2276</v>
      </c>
      <c r="U1664" s="24" t="s">
        <v>17</v>
      </c>
      <c r="V1664" s="23">
        <v>200</v>
      </c>
      <c r="W1664" s="25">
        <v>0</v>
      </c>
      <c r="X1664" s="25">
        <v>0</v>
      </c>
      <c r="Y1664" s="25">
        <v>0</v>
      </c>
      <c r="Z1664" s="25">
        <v>0</v>
      </c>
      <c r="AA1664" s="25">
        <v>739801.65</v>
      </c>
      <c r="AB1664" s="25">
        <v>0</v>
      </c>
      <c r="AC1664" s="26">
        <v>45152.505756550927</v>
      </c>
      <c r="AD1664" s="27">
        <f>ROW()</f>
        <v>1664</v>
      </c>
      <c r="AE1664" s="27">
        <f>1</f>
        <v>1</v>
      </c>
      <c r="AF1664" s="27">
        <f>SUBTOTAL(109,Tbl_NGF_Data[[#This Row],[Counter]])</f>
        <v>1</v>
      </c>
    </row>
    <row r="1665" spans="2:32" ht="45" x14ac:dyDescent="0.25">
      <c r="B1665" s="21" t="s">
        <v>245</v>
      </c>
      <c r="C1665" s="22" t="s">
        <v>2056</v>
      </c>
      <c r="D1665" s="23">
        <v>7</v>
      </c>
      <c r="E1665" s="22" t="s">
        <v>245</v>
      </c>
      <c r="F1665" s="23">
        <v>7</v>
      </c>
      <c r="G1665" s="22" t="s">
        <v>2056</v>
      </c>
      <c r="H1665" s="22" t="s">
        <v>1327</v>
      </c>
      <c r="I1665" s="23">
        <v>1</v>
      </c>
      <c r="J1665" s="23">
        <v>241</v>
      </c>
      <c r="K1665" s="23" t="s">
        <v>2269</v>
      </c>
      <c r="L1665" s="22" t="s">
        <v>2270</v>
      </c>
      <c r="M1665" s="21" t="s">
        <v>349</v>
      </c>
      <c r="N1665" s="23" t="s">
        <v>2188</v>
      </c>
      <c r="O1665" s="22" t="s">
        <v>2189</v>
      </c>
      <c r="P1665" s="22" t="s">
        <v>2190</v>
      </c>
      <c r="Q1665" s="23" t="s">
        <v>2214</v>
      </c>
      <c r="R1665" s="22" t="s">
        <v>1170</v>
      </c>
      <c r="S1665" s="21" t="s">
        <v>285</v>
      </c>
      <c r="T1665" s="23" t="s">
        <v>2276</v>
      </c>
      <c r="U1665" s="24" t="s">
        <v>18</v>
      </c>
      <c r="V1665" s="23">
        <v>220</v>
      </c>
      <c r="W1665" s="25">
        <v>0</v>
      </c>
      <c r="X1665" s="25">
        <v>0</v>
      </c>
      <c r="Y1665" s="25">
        <v>0</v>
      </c>
      <c r="Z1665" s="25">
        <v>0</v>
      </c>
      <c r="AA1665" s="25">
        <v>144011.34999999998</v>
      </c>
      <c r="AB1665" s="25">
        <v>0</v>
      </c>
      <c r="AC1665" s="26">
        <v>45152.505756550927</v>
      </c>
      <c r="AD1665" s="27">
        <f>ROW()</f>
        <v>1665</v>
      </c>
      <c r="AE1665" s="27">
        <f>1</f>
        <v>1</v>
      </c>
      <c r="AF1665" s="27">
        <f>SUBTOTAL(109,Tbl_NGF_Data[[#This Row],[Counter]])</f>
        <v>1</v>
      </c>
    </row>
    <row r="1666" spans="2:32" ht="45" x14ac:dyDescent="0.25">
      <c r="B1666" s="21" t="s">
        <v>245</v>
      </c>
      <c r="C1666" s="22" t="s">
        <v>2056</v>
      </c>
      <c r="D1666" s="23">
        <v>7</v>
      </c>
      <c r="E1666" s="22" t="s">
        <v>245</v>
      </c>
      <c r="F1666" s="23">
        <v>7</v>
      </c>
      <c r="G1666" s="22" t="s">
        <v>2056</v>
      </c>
      <c r="H1666" s="22" t="s">
        <v>1327</v>
      </c>
      <c r="I1666" s="23">
        <v>1</v>
      </c>
      <c r="J1666" s="23">
        <v>241</v>
      </c>
      <c r="K1666" s="23" t="s">
        <v>2269</v>
      </c>
      <c r="L1666" s="22" t="s">
        <v>2270</v>
      </c>
      <c r="M1666" s="21" t="s">
        <v>349</v>
      </c>
      <c r="N1666" s="23" t="s">
        <v>2188</v>
      </c>
      <c r="O1666" s="22" t="s">
        <v>2189</v>
      </c>
      <c r="P1666" s="22" t="s">
        <v>2190</v>
      </c>
      <c r="Q1666" s="23" t="s">
        <v>2216</v>
      </c>
      <c r="R1666" s="22" t="s">
        <v>1512</v>
      </c>
      <c r="S1666" s="21" t="s">
        <v>287</v>
      </c>
      <c r="T1666" s="23" t="s">
        <v>2277</v>
      </c>
      <c r="U1666" s="24" t="s">
        <v>16</v>
      </c>
      <c r="V1666" s="23">
        <v>135</v>
      </c>
      <c r="W1666" s="25">
        <v>0</v>
      </c>
      <c r="X1666" s="25">
        <v>0</v>
      </c>
      <c r="Y1666" s="25">
        <v>0</v>
      </c>
      <c r="Z1666" s="25">
        <v>0</v>
      </c>
      <c r="AA1666" s="25">
        <v>216000</v>
      </c>
      <c r="AB1666" s="25">
        <v>0</v>
      </c>
      <c r="AC1666" s="26">
        <v>45152.505756550927</v>
      </c>
      <c r="AD1666" s="27">
        <f>ROW()</f>
        <v>1666</v>
      </c>
      <c r="AE1666" s="27">
        <f>1</f>
        <v>1</v>
      </c>
      <c r="AF1666" s="27">
        <f>SUBTOTAL(109,Tbl_NGF_Data[[#This Row],[Counter]])</f>
        <v>1</v>
      </c>
    </row>
    <row r="1667" spans="2:32" ht="45" x14ac:dyDescent="0.25">
      <c r="B1667" s="21" t="s">
        <v>245</v>
      </c>
      <c r="C1667" s="22" t="s">
        <v>2056</v>
      </c>
      <c r="D1667" s="23">
        <v>7</v>
      </c>
      <c r="E1667" s="22" t="s">
        <v>245</v>
      </c>
      <c r="F1667" s="23">
        <v>7</v>
      </c>
      <c r="G1667" s="22" t="s">
        <v>2056</v>
      </c>
      <c r="H1667" s="22" t="s">
        <v>1327</v>
      </c>
      <c r="I1667" s="23">
        <v>1</v>
      </c>
      <c r="J1667" s="23">
        <v>241</v>
      </c>
      <c r="K1667" s="23" t="s">
        <v>2269</v>
      </c>
      <c r="L1667" s="22" t="s">
        <v>2270</v>
      </c>
      <c r="M1667" s="21" t="s">
        <v>349</v>
      </c>
      <c r="N1667" s="23" t="s">
        <v>2188</v>
      </c>
      <c r="O1667" s="22" t="s">
        <v>2189</v>
      </c>
      <c r="P1667" s="22" t="s">
        <v>2190</v>
      </c>
      <c r="Q1667" s="23" t="s">
        <v>2216</v>
      </c>
      <c r="R1667" s="22" t="s">
        <v>1512</v>
      </c>
      <c r="S1667" s="21" t="s">
        <v>287</v>
      </c>
      <c r="T1667" s="23" t="s">
        <v>2277</v>
      </c>
      <c r="U1667" s="24" t="s">
        <v>18</v>
      </c>
      <c r="V1667" s="23">
        <v>220</v>
      </c>
      <c r="W1667" s="25">
        <v>0</v>
      </c>
      <c r="X1667" s="25">
        <v>0</v>
      </c>
      <c r="Y1667" s="25">
        <v>0</v>
      </c>
      <c r="Z1667" s="25">
        <v>0</v>
      </c>
      <c r="AA1667" s="25">
        <v>216000</v>
      </c>
      <c r="AB1667" s="25">
        <v>0</v>
      </c>
      <c r="AC1667" s="26">
        <v>45152.505756550927</v>
      </c>
      <c r="AD1667" s="27">
        <f>ROW()</f>
        <v>1667</v>
      </c>
      <c r="AE1667" s="27">
        <f>1</f>
        <v>1</v>
      </c>
      <c r="AF1667" s="27">
        <f>SUBTOTAL(109,Tbl_NGF_Data[[#This Row],[Counter]])</f>
        <v>1</v>
      </c>
    </row>
    <row r="1668" spans="2:32" ht="30" x14ac:dyDescent="0.25">
      <c r="B1668" s="21" t="s">
        <v>245</v>
      </c>
      <c r="C1668" s="22" t="s">
        <v>2056</v>
      </c>
      <c r="D1668" s="23">
        <v>7</v>
      </c>
      <c r="E1668" s="22" t="s">
        <v>245</v>
      </c>
      <c r="F1668" s="23">
        <v>7</v>
      </c>
      <c r="G1668" s="22" t="s">
        <v>2056</v>
      </c>
      <c r="H1668" s="22" t="s">
        <v>1327</v>
      </c>
      <c r="I1668" s="23">
        <v>1</v>
      </c>
      <c r="J1668" s="23">
        <v>241</v>
      </c>
      <c r="K1668" s="23" t="s">
        <v>2269</v>
      </c>
      <c r="L1668" s="22" t="s">
        <v>2270</v>
      </c>
      <c r="M1668" s="21" t="s">
        <v>349</v>
      </c>
      <c r="N1668" s="23" t="s">
        <v>2188</v>
      </c>
      <c r="O1668" s="22" t="s">
        <v>2189</v>
      </c>
      <c r="P1668" s="22" t="s">
        <v>2190</v>
      </c>
      <c r="Q1668" s="23" t="s">
        <v>2218</v>
      </c>
      <c r="R1668" s="22" t="s">
        <v>2080</v>
      </c>
      <c r="S1668" s="21" t="s">
        <v>288</v>
      </c>
      <c r="T1668" s="23" t="s">
        <v>2278</v>
      </c>
      <c r="U1668" s="24" t="s">
        <v>15</v>
      </c>
      <c r="V1668" s="23">
        <v>100</v>
      </c>
      <c r="W1668" s="25">
        <v>0</v>
      </c>
      <c r="X1668" s="25">
        <v>0</v>
      </c>
      <c r="Y1668" s="25">
        <v>0</v>
      </c>
      <c r="Z1668" s="25">
        <v>11696</v>
      </c>
      <c r="AA1668" s="25">
        <v>11696</v>
      </c>
      <c r="AB1668" s="25">
        <v>0</v>
      </c>
      <c r="AC1668" s="26">
        <v>45152.505756550927</v>
      </c>
      <c r="AD1668" s="27">
        <f>ROW()</f>
        <v>1668</v>
      </c>
      <c r="AE1668" s="27">
        <f>1</f>
        <v>1</v>
      </c>
      <c r="AF1668" s="27">
        <f>SUBTOTAL(109,Tbl_NGF_Data[[#This Row],[Counter]])</f>
        <v>1</v>
      </c>
    </row>
    <row r="1669" spans="2:32" ht="30" x14ac:dyDescent="0.25">
      <c r="B1669" s="21" t="s">
        <v>245</v>
      </c>
      <c r="C1669" s="22" t="s">
        <v>2056</v>
      </c>
      <c r="D1669" s="23">
        <v>7</v>
      </c>
      <c r="E1669" s="22" t="s">
        <v>245</v>
      </c>
      <c r="F1669" s="23">
        <v>7</v>
      </c>
      <c r="G1669" s="22" t="s">
        <v>2056</v>
      </c>
      <c r="H1669" s="22" t="s">
        <v>1327</v>
      </c>
      <c r="I1669" s="23">
        <v>1</v>
      </c>
      <c r="J1669" s="23">
        <v>241</v>
      </c>
      <c r="K1669" s="23" t="s">
        <v>2269</v>
      </c>
      <c r="L1669" s="22" t="s">
        <v>2270</v>
      </c>
      <c r="M1669" s="21" t="s">
        <v>349</v>
      </c>
      <c r="N1669" s="23" t="s">
        <v>2188</v>
      </c>
      <c r="O1669" s="22" t="s">
        <v>2189</v>
      </c>
      <c r="P1669" s="22" t="s">
        <v>2190</v>
      </c>
      <c r="Q1669" s="23" t="s">
        <v>2218</v>
      </c>
      <c r="R1669" s="22" t="s">
        <v>2080</v>
      </c>
      <c r="S1669" s="21" t="s">
        <v>288</v>
      </c>
      <c r="T1669" s="23" t="s">
        <v>2278</v>
      </c>
      <c r="U1669" s="24" t="s">
        <v>16</v>
      </c>
      <c r="V1669" s="23">
        <v>135</v>
      </c>
      <c r="W1669" s="25">
        <v>0</v>
      </c>
      <c r="X1669" s="25">
        <v>0</v>
      </c>
      <c r="Y1669" s="25">
        <v>0</v>
      </c>
      <c r="Z1669" s="25">
        <v>107200</v>
      </c>
      <c r="AA1669" s="25">
        <v>59957</v>
      </c>
      <c r="AB1669" s="25">
        <v>0</v>
      </c>
      <c r="AC1669" s="26">
        <v>45152.505756550927</v>
      </c>
      <c r="AD1669" s="27">
        <f>ROW()</f>
        <v>1669</v>
      </c>
      <c r="AE1669" s="27">
        <f>1</f>
        <v>1</v>
      </c>
      <c r="AF1669" s="27">
        <f>SUBTOTAL(109,Tbl_NGF_Data[[#This Row],[Counter]])</f>
        <v>1</v>
      </c>
    </row>
    <row r="1670" spans="2:32" ht="30" x14ac:dyDescent="0.25">
      <c r="B1670" s="21" t="s">
        <v>245</v>
      </c>
      <c r="C1670" s="22" t="s">
        <v>2056</v>
      </c>
      <c r="D1670" s="23">
        <v>7</v>
      </c>
      <c r="E1670" s="22" t="s">
        <v>245</v>
      </c>
      <c r="F1670" s="23">
        <v>7</v>
      </c>
      <c r="G1670" s="22" t="s">
        <v>2056</v>
      </c>
      <c r="H1670" s="22" t="s">
        <v>1327</v>
      </c>
      <c r="I1670" s="23">
        <v>1</v>
      </c>
      <c r="J1670" s="23">
        <v>241</v>
      </c>
      <c r="K1670" s="23" t="s">
        <v>2269</v>
      </c>
      <c r="L1670" s="22" t="s">
        <v>2270</v>
      </c>
      <c r="M1670" s="21" t="s">
        <v>349</v>
      </c>
      <c r="N1670" s="23" t="s">
        <v>2188</v>
      </c>
      <c r="O1670" s="22" t="s">
        <v>2189</v>
      </c>
      <c r="P1670" s="22" t="s">
        <v>2190</v>
      </c>
      <c r="Q1670" s="23" t="s">
        <v>2218</v>
      </c>
      <c r="R1670" s="22" t="s">
        <v>2080</v>
      </c>
      <c r="S1670" s="21" t="s">
        <v>288</v>
      </c>
      <c r="T1670" s="23" t="s">
        <v>2278</v>
      </c>
      <c r="U1670" s="24" t="s">
        <v>17</v>
      </c>
      <c r="V1670" s="23">
        <v>200</v>
      </c>
      <c r="W1670" s="25">
        <v>0</v>
      </c>
      <c r="X1670" s="25">
        <v>0</v>
      </c>
      <c r="Y1670" s="25">
        <v>0</v>
      </c>
      <c r="Z1670" s="25">
        <v>101352</v>
      </c>
      <c r="AA1670" s="25">
        <v>0</v>
      </c>
      <c r="AB1670" s="25">
        <v>0</v>
      </c>
      <c r="AC1670" s="26">
        <v>45152.505756550927</v>
      </c>
      <c r="AD1670" s="27">
        <f>ROW()</f>
        <v>1670</v>
      </c>
      <c r="AE1670" s="27">
        <f>1</f>
        <v>1</v>
      </c>
      <c r="AF1670" s="27">
        <f>SUBTOTAL(109,Tbl_NGF_Data[[#This Row],[Counter]])</f>
        <v>1</v>
      </c>
    </row>
    <row r="1671" spans="2:32" ht="45" x14ac:dyDescent="0.25">
      <c r="B1671" s="21" t="s">
        <v>245</v>
      </c>
      <c r="C1671" s="22" t="s">
        <v>2056</v>
      </c>
      <c r="D1671" s="23">
        <v>7</v>
      </c>
      <c r="E1671" s="22" t="s">
        <v>245</v>
      </c>
      <c r="F1671" s="23">
        <v>7</v>
      </c>
      <c r="G1671" s="22" t="s">
        <v>2056</v>
      </c>
      <c r="H1671" s="22" t="s">
        <v>1327</v>
      </c>
      <c r="I1671" s="23">
        <v>1</v>
      </c>
      <c r="J1671" s="23">
        <v>241</v>
      </c>
      <c r="K1671" s="23" t="s">
        <v>2269</v>
      </c>
      <c r="L1671" s="22" t="s">
        <v>2270</v>
      </c>
      <c r="M1671" s="21" t="s">
        <v>349</v>
      </c>
      <c r="N1671" s="23" t="s">
        <v>2188</v>
      </c>
      <c r="O1671" s="22" t="s">
        <v>2189</v>
      </c>
      <c r="P1671" s="22" t="s">
        <v>2190</v>
      </c>
      <c r="Q1671" s="23" t="s">
        <v>2218</v>
      </c>
      <c r="R1671" s="22" t="s">
        <v>2080</v>
      </c>
      <c r="S1671" s="21" t="s">
        <v>288</v>
      </c>
      <c r="T1671" s="23" t="s">
        <v>2278</v>
      </c>
      <c r="U1671" s="24" t="s">
        <v>18</v>
      </c>
      <c r="V1671" s="23">
        <v>220</v>
      </c>
      <c r="W1671" s="25">
        <v>0</v>
      </c>
      <c r="X1671" s="25">
        <v>0</v>
      </c>
      <c r="Y1671" s="25">
        <v>0</v>
      </c>
      <c r="Z1671" s="25">
        <v>5848</v>
      </c>
      <c r="AA1671" s="25">
        <v>59957</v>
      </c>
      <c r="AB1671" s="25">
        <v>0</v>
      </c>
      <c r="AC1671" s="26">
        <v>45152.505756550927</v>
      </c>
      <c r="AD1671" s="27">
        <f>ROW()</f>
        <v>1671</v>
      </c>
      <c r="AE1671" s="27">
        <f>1</f>
        <v>1</v>
      </c>
      <c r="AF1671" s="27">
        <f>SUBTOTAL(109,Tbl_NGF_Data[[#This Row],[Counter]])</f>
        <v>1</v>
      </c>
    </row>
    <row r="1672" spans="2:32" ht="30" x14ac:dyDescent="0.25">
      <c r="B1672" s="21" t="s">
        <v>245</v>
      </c>
      <c r="C1672" s="22" t="s">
        <v>2056</v>
      </c>
      <c r="D1672" s="23">
        <v>7</v>
      </c>
      <c r="E1672" s="22" t="s">
        <v>245</v>
      </c>
      <c r="F1672" s="23">
        <v>7</v>
      </c>
      <c r="G1672" s="22" t="s">
        <v>2056</v>
      </c>
      <c r="H1672" s="22" t="s">
        <v>1327</v>
      </c>
      <c r="I1672" s="23">
        <v>1</v>
      </c>
      <c r="J1672" s="23">
        <v>241</v>
      </c>
      <c r="K1672" s="23" t="s">
        <v>2269</v>
      </c>
      <c r="L1672" s="22" t="s">
        <v>2270</v>
      </c>
      <c r="M1672" s="21" t="s">
        <v>349</v>
      </c>
      <c r="N1672" s="23" t="s">
        <v>2188</v>
      </c>
      <c r="O1672" s="22" t="s">
        <v>2189</v>
      </c>
      <c r="P1672" s="22" t="s">
        <v>2190</v>
      </c>
      <c r="Q1672" s="23" t="s">
        <v>2218</v>
      </c>
      <c r="R1672" s="22" t="s">
        <v>2080</v>
      </c>
      <c r="S1672" s="21" t="s">
        <v>288</v>
      </c>
      <c r="T1672" s="23" t="s">
        <v>2278</v>
      </c>
      <c r="U1672" s="24" t="s">
        <v>19</v>
      </c>
      <c r="V1672" s="23">
        <v>500</v>
      </c>
      <c r="W1672" s="25">
        <v>0</v>
      </c>
      <c r="X1672" s="25">
        <v>0</v>
      </c>
      <c r="Y1672" s="25">
        <v>0</v>
      </c>
      <c r="Z1672" s="25">
        <v>107200</v>
      </c>
      <c r="AA1672" s="25">
        <v>0</v>
      </c>
      <c r="AB1672" s="25">
        <v>0</v>
      </c>
      <c r="AC1672" s="26">
        <v>45152.505756550927</v>
      </c>
      <c r="AD1672" s="27">
        <f>ROW()</f>
        <v>1672</v>
      </c>
      <c r="AE1672" s="27">
        <f>1</f>
        <v>1</v>
      </c>
      <c r="AF1672" s="27">
        <f>SUBTOTAL(109,Tbl_NGF_Data[[#This Row],[Counter]])</f>
        <v>1</v>
      </c>
    </row>
    <row r="1673" spans="2:32" ht="60" x14ac:dyDescent="0.25">
      <c r="B1673" s="21" t="s">
        <v>245</v>
      </c>
      <c r="C1673" s="22" t="s">
        <v>2056</v>
      </c>
      <c r="D1673" s="23">
        <v>7</v>
      </c>
      <c r="E1673" s="22" t="s">
        <v>245</v>
      </c>
      <c r="F1673" s="23">
        <v>7</v>
      </c>
      <c r="G1673" s="22" t="s">
        <v>2056</v>
      </c>
      <c r="H1673" s="22" t="s">
        <v>1327</v>
      </c>
      <c r="I1673" s="23">
        <v>1</v>
      </c>
      <c r="J1673" s="23">
        <v>241</v>
      </c>
      <c r="K1673" s="23" t="s">
        <v>2269</v>
      </c>
      <c r="L1673" s="22" t="s">
        <v>2270</v>
      </c>
      <c r="M1673" s="21" t="s">
        <v>349</v>
      </c>
      <c r="N1673" s="23" t="s">
        <v>2188</v>
      </c>
      <c r="O1673" s="22" t="s">
        <v>2189</v>
      </c>
      <c r="P1673" s="22" t="s">
        <v>2190</v>
      </c>
      <c r="Q1673" s="23" t="s">
        <v>2220</v>
      </c>
      <c r="R1673" s="22" t="s">
        <v>2221</v>
      </c>
      <c r="S1673" s="21" t="s">
        <v>289</v>
      </c>
      <c r="T1673" s="23" t="s">
        <v>2279</v>
      </c>
      <c r="U1673" s="24" t="s">
        <v>15</v>
      </c>
      <c r="V1673" s="23">
        <v>100</v>
      </c>
      <c r="W1673" s="25">
        <v>0</v>
      </c>
      <c r="X1673" s="25">
        <v>0</v>
      </c>
      <c r="Y1673" s="25">
        <v>23400</v>
      </c>
      <c r="Z1673" s="25">
        <v>0</v>
      </c>
      <c r="AA1673" s="25">
        <v>0</v>
      </c>
      <c r="AB1673" s="25">
        <v>0</v>
      </c>
      <c r="AC1673" s="26">
        <v>45152.505756550927</v>
      </c>
      <c r="AD1673" s="27">
        <f>ROW()</f>
        <v>1673</v>
      </c>
      <c r="AE1673" s="27">
        <f>1</f>
        <v>1</v>
      </c>
      <c r="AF1673" s="27">
        <f>SUBTOTAL(109,Tbl_NGF_Data[[#This Row],[Counter]])</f>
        <v>1</v>
      </c>
    </row>
    <row r="1674" spans="2:32" ht="60" x14ac:dyDescent="0.25">
      <c r="B1674" s="21" t="s">
        <v>245</v>
      </c>
      <c r="C1674" s="22" t="s">
        <v>2056</v>
      </c>
      <c r="D1674" s="23">
        <v>7</v>
      </c>
      <c r="E1674" s="22" t="s">
        <v>245</v>
      </c>
      <c r="F1674" s="23">
        <v>7</v>
      </c>
      <c r="G1674" s="22" t="s">
        <v>2056</v>
      </c>
      <c r="H1674" s="22" t="s">
        <v>1327</v>
      </c>
      <c r="I1674" s="23">
        <v>1</v>
      </c>
      <c r="J1674" s="23">
        <v>241</v>
      </c>
      <c r="K1674" s="23" t="s">
        <v>2269</v>
      </c>
      <c r="L1674" s="22" t="s">
        <v>2270</v>
      </c>
      <c r="M1674" s="21" t="s">
        <v>349</v>
      </c>
      <c r="N1674" s="23" t="s">
        <v>2188</v>
      </c>
      <c r="O1674" s="22" t="s">
        <v>2189</v>
      </c>
      <c r="P1674" s="22" t="s">
        <v>2190</v>
      </c>
      <c r="Q1674" s="23" t="s">
        <v>2220</v>
      </c>
      <c r="R1674" s="22" t="s">
        <v>2221</v>
      </c>
      <c r="S1674" s="21" t="s">
        <v>289</v>
      </c>
      <c r="T1674" s="23" t="s">
        <v>2279</v>
      </c>
      <c r="U1674" s="24" t="s">
        <v>16</v>
      </c>
      <c r="V1674" s="23">
        <v>135</v>
      </c>
      <c r="W1674" s="25">
        <v>0</v>
      </c>
      <c r="X1674" s="25">
        <v>0</v>
      </c>
      <c r="Y1674" s="25">
        <v>23400</v>
      </c>
      <c r="Z1674" s="25">
        <v>73059</v>
      </c>
      <c r="AA1674" s="25">
        <v>0</v>
      </c>
      <c r="AB1674" s="25">
        <v>0</v>
      </c>
      <c r="AC1674" s="26">
        <v>45152.505756550927</v>
      </c>
      <c r="AD1674" s="27">
        <f>ROW()</f>
        <v>1674</v>
      </c>
      <c r="AE1674" s="27">
        <f>1</f>
        <v>1</v>
      </c>
      <c r="AF1674" s="27">
        <f>SUBTOTAL(109,Tbl_NGF_Data[[#This Row],[Counter]])</f>
        <v>1</v>
      </c>
    </row>
    <row r="1675" spans="2:32" ht="60" x14ac:dyDescent="0.25">
      <c r="B1675" s="21" t="s">
        <v>245</v>
      </c>
      <c r="C1675" s="22" t="s">
        <v>2056</v>
      </c>
      <c r="D1675" s="23">
        <v>7</v>
      </c>
      <c r="E1675" s="22" t="s">
        <v>245</v>
      </c>
      <c r="F1675" s="23">
        <v>7</v>
      </c>
      <c r="G1675" s="22" t="s">
        <v>2056</v>
      </c>
      <c r="H1675" s="22" t="s">
        <v>1327</v>
      </c>
      <c r="I1675" s="23">
        <v>1</v>
      </c>
      <c r="J1675" s="23">
        <v>241</v>
      </c>
      <c r="K1675" s="23" t="s">
        <v>2269</v>
      </c>
      <c r="L1675" s="22" t="s">
        <v>2270</v>
      </c>
      <c r="M1675" s="21" t="s">
        <v>349</v>
      </c>
      <c r="N1675" s="23" t="s">
        <v>2188</v>
      </c>
      <c r="O1675" s="22" t="s">
        <v>2189</v>
      </c>
      <c r="P1675" s="22" t="s">
        <v>2190</v>
      </c>
      <c r="Q1675" s="23" t="s">
        <v>2220</v>
      </c>
      <c r="R1675" s="22" t="s">
        <v>2221</v>
      </c>
      <c r="S1675" s="21" t="s">
        <v>289</v>
      </c>
      <c r="T1675" s="23" t="s">
        <v>2279</v>
      </c>
      <c r="U1675" s="24" t="s">
        <v>17</v>
      </c>
      <c r="V1675" s="23">
        <v>200</v>
      </c>
      <c r="W1675" s="25">
        <v>0</v>
      </c>
      <c r="X1675" s="25">
        <v>0</v>
      </c>
      <c r="Y1675" s="25">
        <v>0</v>
      </c>
      <c r="Z1675" s="25">
        <v>73059</v>
      </c>
      <c r="AA1675" s="25">
        <v>0</v>
      </c>
      <c r="AB1675" s="25">
        <v>0</v>
      </c>
      <c r="AC1675" s="26">
        <v>45152.505756550927</v>
      </c>
      <c r="AD1675" s="27">
        <f>ROW()</f>
        <v>1675</v>
      </c>
      <c r="AE1675" s="27">
        <f>1</f>
        <v>1</v>
      </c>
      <c r="AF1675" s="27">
        <f>SUBTOTAL(109,Tbl_NGF_Data[[#This Row],[Counter]])</f>
        <v>1</v>
      </c>
    </row>
    <row r="1676" spans="2:32" ht="60" x14ac:dyDescent="0.25">
      <c r="B1676" s="21" t="s">
        <v>245</v>
      </c>
      <c r="C1676" s="22" t="s">
        <v>2056</v>
      </c>
      <c r="D1676" s="23">
        <v>7</v>
      </c>
      <c r="E1676" s="22" t="s">
        <v>245</v>
      </c>
      <c r="F1676" s="23">
        <v>7</v>
      </c>
      <c r="G1676" s="22" t="s">
        <v>2056</v>
      </c>
      <c r="H1676" s="22" t="s">
        <v>1327</v>
      </c>
      <c r="I1676" s="23">
        <v>1</v>
      </c>
      <c r="J1676" s="23">
        <v>241</v>
      </c>
      <c r="K1676" s="23" t="s">
        <v>2269</v>
      </c>
      <c r="L1676" s="22" t="s">
        <v>2270</v>
      </c>
      <c r="M1676" s="21" t="s">
        <v>349</v>
      </c>
      <c r="N1676" s="23" t="s">
        <v>2188</v>
      </c>
      <c r="O1676" s="22" t="s">
        <v>2189</v>
      </c>
      <c r="P1676" s="22" t="s">
        <v>2190</v>
      </c>
      <c r="Q1676" s="23" t="s">
        <v>2220</v>
      </c>
      <c r="R1676" s="22" t="s">
        <v>2221</v>
      </c>
      <c r="S1676" s="21" t="s">
        <v>289</v>
      </c>
      <c r="T1676" s="23" t="s">
        <v>2279</v>
      </c>
      <c r="U1676" s="24" t="s">
        <v>18</v>
      </c>
      <c r="V1676" s="23">
        <v>220</v>
      </c>
      <c r="W1676" s="25">
        <v>0</v>
      </c>
      <c r="X1676" s="25">
        <v>0</v>
      </c>
      <c r="Y1676" s="25">
        <v>23400</v>
      </c>
      <c r="Z1676" s="25">
        <v>0</v>
      </c>
      <c r="AA1676" s="25">
        <v>0</v>
      </c>
      <c r="AB1676" s="25">
        <v>0</v>
      </c>
      <c r="AC1676" s="26">
        <v>45152.505756550927</v>
      </c>
      <c r="AD1676" s="27">
        <f>ROW()</f>
        <v>1676</v>
      </c>
      <c r="AE1676" s="27">
        <f>1</f>
        <v>1</v>
      </c>
      <c r="AF1676" s="27">
        <f>SUBTOTAL(109,Tbl_NGF_Data[[#This Row],[Counter]])</f>
        <v>1</v>
      </c>
    </row>
    <row r="1677" spans="2:32" ht="60" x14ac:dyDescent="0.25">
      <c r="B1677" s="21" t="s">
        <v>245</v>
      </c>
      <c r="C1677" s="22" t="s">
        <v>2056</v>
      </c>
      <c r="D1677" s="23">
        <v>7</v>
      </c>
      <c r="E1677" s="22" t="s">
        <v>245</v>
      </c>
      <c r="F1677" s="23">
        <v>7</v>
      </c>
      <c r="G1677" s="22" t="s">
        <v>2056</v>
      </c>
      <c r="H1677" s="22" t="s">
        <v>1327</v>
      </c>
      <c r="I1677" s="23">
        <v>1</v>
      </c>
      <c r="J1677" s="23">
        <v>241</v>
      </c>
      <c r="K1677" s="23" t="s">
        <v>2269</v>
      </c>
      <c r="L1677" s="22" t="s">
        <v>2270</v>
      </c>
      <c r="M1677" s="21" t="s">
        <v>349</v>
      </c>
      <c r="N1677" s="23" t="s">
        <v>2188</v>
      </c>
      <c r="O1677" s="22" t="s">
        <v>2189</v>
      </c>
      <c r="P1677" s="22" t="s">
        <v>2190</v>
      </c>
      <c r="Q1677" s="23" t="s">
        <v>2223</v>
      </c>
      <c r="R1677" s="22" t="s">
        <v>2224</v>
      </c>
      <c r="S1677" s="21" t="s">
        <v>290</v>
      </c>
      <c r="T1677" s="23" t="s">
        <v>2280</v>
      </c>
      <c r="U1677" s="24" t="s">
        <v>16</v>
      </c>
      <c r="V1677" s="23">
        <v>135</v>
      </c>
      <c r="W1677" s="25">
        <v>0</v>
      </c>
      <c r="X1677" s="25">
        <v>0</v>
      </c>
      <c r="Y1677" s="25">
        <v>410367</v>
      </c>
      <c r="Z1677" s="25">
        <v>410367</v>
      </c>
      <c r="AA1677" s="25">
        <v>1589586</v>
      </c>
      <c r="AB1677" s="25">
        <v>0</v>
      </c>
      <c r="AC1677" s="26">
        <v>45152.505756550927</v>
      </c>
      <c r="AD1677" s="27">
        <f>ROW()</f>
        <v>1677</v>
      </c>
      <c r="AE1677" s="27">
        <f>1</f>
        <v>1</v>
      </c>
      <c r="AF1677" s="27">
        <f>SUBTOTAL(109,Tbl_NGF_Data[[#This Row],[Counter]])</f>
        <v>1</v>
      </c>
    </row>
    <row r="1678" spans="2:32" ht="60" x14ac:dyDescent="0.25">
      <c r="B1678" s="21" t="s">
        <v>245</v>
      </c>
      <c r="C1678" s="22" t="s">
        <v>2056</v>
      </c>
      <c r="D1678" s="23">
        <v>7</v>
      </c>
      <c r="E1678" s="22" t="s">
        <v>245</v>
      </c>
      <c r="F1678" s="23">
        <v>7</v>
      </c>
      <c r="G1678" s="22" t="s">
        <v>2056</v>
      </c>
      <c r="H1678" s="22" t="s">
        <v>1327</v>
      </c>
      <c r="I1678" s="23">
        <v>1</v>
      </c>
      <c r="J1678" s="23">
        <v>241</v>
      </c>
      <c r="K1678" s="23" t="s">
        <v>2269</v>
      </c>
      <c r="L1678" s="22" t="s">
        <v>2270</v>
      </c>
      <c r="M1678" s="21" t="s">
        <v>349</v>
      </c>
      <c r="N1678" s="23" t="s">
        <v>2188</v>
      </c>
      <c r="O1678" s="22" t="s">
        <v>2189</v>
      </c>
      <c r="P1678" s="22" t="s">
        <v>2190</v>
      </c>
      <c r="Q1678" s="23" t="s">
        <v>2223</v>
      </c>
      <c r="R1678" s="22" t="s">
        <v>2224</v>
      </c>
      <c r="S1678" s="21" t="s">
        <v>290</v>
      </c>
      <c r="T1678" s="23" t="s">
        <v>2280</v>
      </c>
      <c r="U1678" s="24" t="s">
        <v>17</v>
      </c>
      <c r="V1678" s="23">
        <v>200</v>
      </c>
      <c r="W1678" s="25">
        <v>0</v>
      </c>
      <c r="X1678" s="25">
        <v>0</v>
      </c>
      <c r="Y1678" s="25">
        <v>410367</v>
      </c>
      <c r="Z1678" s="25">
        <v>410367</v>
      </c>
      <c r="AA1678" s="25">
        <v>1589586</v>
      </c>
      <c r="AB1678" s="25">
        <v>0</v>
      </c>
      <c r="AC1678" s="26">
        <v>45152.505756550927</v>
      </c>
      <c r="AD1678" s="27">
        <f>ROW()</f>
        <v>1678</v>
      </c>
      <c r="AE1678" s="27">
        <f>1</f>
        <v>1</v>
      </c>
      <c r="AF1678" s="27">
        <f>SUBTOTAL(109,Tbl_NGF_Data[[#This Row],[Counter]])</f>
        <v>1</v>
      </c>
    </row>
    <row r="1679" spans="2:32" ht="60" x14ac:dyDescent="0.25">
      <c r="B1679" s="21" t="s">
        <v>245</v>
      </c>
      <c r="C1679" s="22" t="s">
        <v>2056</v>
      </c>
      <c r="D1679" s="23">
        <v>7</v>
      </c>
      <c r="E1679" s="22" t="s">
        <v>245</v>
      </c>
      <c r="F1679" s="23">
        <v>7</v>
      </c>
      <c r="G1679" s="22" t="s">
        <v>2056</v>
      </c>
      <c r="H1679" s="22" t="s">
        <v>1327</v>
      </c>
      <c r="I1679" s="23">
        <v>1</v>
      </c>
      <c r="J1679" s="23">
        <v>241</v>
      </c>
      <c r="K1679" s="23" t="s">
        <v>2269</v>
      </c>
      <c r="L1679" s="22" t="s">
        <v>2270</v>
      </c>
      <c r="M1679" s="21" t="s">
        <v>349</v>
      </c>
      <c r="N1679" s="23" t="s">
        <v>2188</v>
      </c>
      <c r="O1679" s="22" t="s">
        <v>2189</v>
      </c>
      <c r="P1679" s="22" t="s">
        <v>2190</v>
      </c>
      <c r="Q1679" s="23" t="s">
        <v>2223</v>
      </c>
      <c r="R1679" s="22" t="s">
        <v>2224</v>
      </c>
      <c r="S1679" s="21" t="s">
        <v>290</v>
      </c>
      <c r="T1679" s="23" t="s">
        <v>2280</v>
      </c>
      <c r="U1679" s="24" t="s">
        <v>19</v>
      </c>
      <c r="V1679" s="23">
        <v>500</v>
      </c>
      <c r="W1679" s="25">
        <v>0</v>
      </c>
      <c r="X1679" s="25">
        <v>0</v>
      </c>
      <c r="Y1679" s="25">
        <v>410367</v>
      </c>
      <c r="Z1679" s="25">
        <v>410367</v>
      </c>
      <c r="AA1679" s="25">
        <v>1589586</v>
      </c>
      <c r="AB1679" s="25">
        <v>0</v>
      </c>
      <c r="AC1679" s="26">
        <v>45152.505756550927</v>
      </c>
      <c r="AD1679" s="27">
        <f>ROW()</f>
        <v>1679</v>
      </c>
      <c r="AE1679" s="27">
        <f>1</f>
        <v>1</v>
      </c>
      <c r="AF1679" s="27">
        <f>SUBTOTAL(109,Tbl_NGF_Data[[#This Row],[Counter]])</f>
        <v>1</v>
      </c>
    </row>
    <row r="1680" spans="2:32" ht="60" x14ac:dyDescent="0.25">
      <c r="B1680" s="21" t="s">
        <v>245</v>
      </c>
      <c r="C1680" s="22" t="s">
        <v>2056</v>
      </c>
      <c r="D1680" s="23">
        <v>7</v>
      </c>
      <c r="E1680" s="22" t="s">
        <v>245</v>
      </c>
      <c r="F1680" s="23">
        <v>7</v>
      </c>
      <c r="G1680" s="22" t="s">
        <v>2056</v>
      </c>
      <c r="H1680" s="22" t="s">
        <v>1327</v>
      </c>
      <c r="I1680" s="23">
        <v>1</v>
      </c>
      <c r="J1680" s="23">
        <v>241</v>
      </c>
      <c r="K1680" s="23" t="s">
        <v>2269</v>
      </c>
      <c r="L1680" s="22" t="s">
        <v>2270</v>
      </c>
      <c r="M1680" s="21" t="s">
        <v>349</v>
      </c>
      <c r="N1680" s="23" t="s">
        <v>2188</v>
      </c>
      <c r="O1680" s="22" t="s">
        <v>2189</v>
      </c>
      <c r="P1680" s="22" t="s">
        <v>2190</v>
      </c>
      <c r="Q1680" s="23" t="s">
        <v>2229</v>
      </c>
      <c r="R1680" s="22" t="s">
        <v>2230</v>
      </c>
      <c r="S1680" s="21" t="s">
        <v>291</v>
      </c>
      <c r="T1680" s="23" t="s">
        <v>2281</v>
      </c>
      <c r="U1680" s="24" t="s">
        <v>15</v>
      </c>
      <c r="V1680" s="23">
        <v>100</v>
      </c>
      <c r="W1680" s="25">
        <v>0</v>
      </c>
      <c r="X1680" s="25">
        <v>0</v>
      </c>
      <c r="Y1680" s="25">
        <v>11903.57</v>
      </c>
      <c r="Z1680" s="25">
        <v>5384.36</v>
      </c>
      <c r="AA1680" s="25">
        <v>0</v>
      </c>
      <c r="AB1680" s="25">
        <v>0</v>
      </c>
      <c r="AC1680" s="26">
        <v>45152.505756550927</v>
      </c>
      <c r="AD1680" s="27">
        <f>ROW()</f>
        <v>1680</v>
      </c>
      <c r="AE1680" s="27">
        <f>1</f>
        <v>1</v>
      </c>
      <c r="AF1680" s="27">
        <f>SUBTOTAL(109,Tbl_NGF_Data[[#This Row],[Counter]])</f>
        <v>1</v>
      </c>
    </row>
    <row r="1681" spans="2:32" ht="60" x14ac:dyDescent="0.25">
      <c r="B1681" s="21" t="s">
        <v>245</v>
      </c>
      <c r="C1681" s="22" t="s">
        <v>2056</v>
      </c>
      <c r="D1681" s="23">
        <v>7</v>
      </c>
      <c r="E1681" s="22" t="s">
        <v>245</v>
      </c>
      <c r="F1681" s="23">
        <v>7</v>
      </c>
      <c r="G1681" s="22" t="s">
        <v>2056</v>
      </c>
      <c r="H1681" s="22" t="s">
        <v>1327</v>
      </c>
      <c r="I1681" s="23">
        <v>1</v>
      </c>
      <c r="J1681" s="23">
        <v>241</v>
      </c>
      <c r="K1681" s="23" t="s">
        <v>2269</v>
      </c>
      <c r="L1681" s="22" t="s">
        <v>2270</v>
      </c>
      <c r="M1681" s="21" t="s">
        <v>349</v>
      </c>
      <c r="N1681" s="23" t="s">
        <v>2188</v>
      </c>
      <c r="O1681" s="22" t="s">
        <v>2189</v>
      </c>
      <c r="P1681" s="22" t="s">
        <v>2190</v>
      </c>
      <c r="Q1681" s="23" t="s">
        <v>2229</v>
      </c>
      <c r="R1681" s="22" t="s">
        <v>2230</v>
      </c>
      <c r="S1681" s="21" t="s">
        <v>291</v>
      </c>
      <c r="T1681" s="23" t="s">
        <v>2281</v>
      </c>
      <c r="U1681" s="24" t="s">
        <v>16</v>
      </c>
      <c r="V1681" s="23">
        <v>135</v>
      </c>
      <c r="W1681" s="25">
        <v>0</v>
      </c>
      <c r="X1681" s="25">
        <v>0</v>
      </c>
      <c r="Y1681" s="25">
        <v>410367</v>
      </c>
      <c r="Z1681" s="25">
        <v>1392852.57</v>
      </c>
      <c r="AA1681" s="25">
        <v>1901762</v>
      </c>
      <c r="AB1681" s="25">
        <v>0</v>
      </c>
      <c r="AC1681" s="26">
        <v>45152.505756550927</v>
      </c>
      <c r="AD1681" s="27">
        <f>ROW()</f>
        <v>1681</v>
      </c>
      <c r="AE1681" s="27">
        <f>1</f>
        <v>1</v>
      </c>
      <c r="AF1681" s="27">
        <f>SUBTOTAL(109,Tbl_NGF_Data[[#This Row],[Counter]])</f>
        <v>1</v>
      </c>
    </row>
    <row r="1682" spans="2:32" ht="60" x14ac:dyDescent="0.25">
      <c r="B1682" s="21" t="s">
        <v>245</v>
      </c>
      <c r="C1682" s="22" t="s">
        <v>2056</v>
      </c>
      <c r="D1682" s="23">
        <v>7</v>
      </c>
      <c r="E1682" s="22" t="s">
        <v>245</v>
      </c>
      <c r="F1682" s="23">
        <v>7</v>
      </c>
      <c r="G1682" s="22" t="s">
        <v>2056</v>
      </c>
      <c r="H1682" s="22" t="s">
        <v>1327</v>
      </c>
      <c r="I1682" s="23">
        <v>1</v>
      </c>
      <c r="J1682" s="23">
        <v>241</v>
      </c>
      <c r="K1682" s="23" t="s">
        <v>2269</v>
      </c>
      <c r="L1682" s="22" t="s">
        <v>2270</v>
      </c>
      <c r="M1682" s="21" t="s">
        <v>349</v>
      </c>
      <c r="N1682" s="23" t="s">
        <v>2188</v>
      </c>
      <c r="O1682" s="22" t="s">
        <v>2189</v>
      </c>
      <c r="P1682" s="22" t="s">
        <v>2190</v>
      </c>
      <c r="Q1682" s="23" t="s">
        <v>2229</v>
      </c>
      <c r="R1682" s="22" t="s">
        <v>2230</v>
      </c>
      <c r="S1682" s="21" t="s">
        <v>291</v>
      </c>
      <c r="T1682" s="23" t="s">
        <v>2281</v>
      </c>
      <c r="U1682" s="24" t="s">
        <v>17</v>
      </c>
      <c r="V1682" s="23">
        <v>200</v>
      </c>
      <c r="W1682" s="25">
        <v>0</v>
      </c>
      <c r="X1682" s="25">
        <v>0</v>
      </c>
      <c r="Y1682" s="25">
        <v>83024.929999999993</v>
      </c>
      <c r="Z1682" s="25">
        <v>1070064.21</v>
      </c>
      <c r="AA1682" s="25">
        <v>1578974</v>
      </c>
      <c r="AB1682" s="25">
        <v>0</v>
      </c>
      <c r="AC1682" s="26">
        <v>45152.505756550927</v>
      </c>
      <c r="AD1682" s="27">
        <f>ROW()</f>
        <v>1682</v>
      </c>
      <c r="AE1682" s="27">
        <f>1</f>
        <v>1</v>
      </c>
      <c r="AF1682" s="27">
        <f>SUBTOTAL(109,Tbl_NGF_Data[[#This Row],[Counter]])</f>
        <v>1</v>
      </c>
    </row>
    <row r="1683" spans="2:32" ht="60" x14ac:dyDescent="0.25">
      <c r="B1683" s="21" t="s">
        <v>245</v>
      </c>
      <c r="C1683" s="22" t="s">
        <v>2056</v>
      </c>
      <c r="D1683" s="23">
        <v>7</v>
      </c>
      <c r="E1683" s="22" t="s">
        <v>245</v>
      </c>
      <c r="F1683" s="23">
        <v>7</v>
      </c>
      <c r="G1683" s="22" t="s">
        <v>2056</v>
      </c>
      <c r="H1683" s="22" t="s">
        <v>1327</v>
      </c>
      <c r="I1683" s="23">
        <v>1</v>
      </c>
      <c r="J1683" s="23">
        <v>241</v>
      </c>
      <c r="K1683" s="23" t="s">
        <v>2269</v>
      </c>
      <c r="L1683" s="22" t="s">
        <v>2270</v>
      </c>
      <c r="M1683" s="21" t="s">
        <v>349</v>
      </c>
      <c r="N1683" s="23" t="s">
        <v>2188</v>
      </c>
      <c r="O1683" s="22" t="s">
        <v>2189</v>
      </c>
      <c r="P1683" s="22" t="s">
        <v>2190</v>
      </c>
      <c r="Q1683" s="23" t="s">
        <v>2229</v>
      </c>
      <c r="R1683" s="22" t="s">
        <v>2230</v>
      </c>
      <c r="S1683" s="21" t="s">
        <v>291</v>
      </c>
      <c r="T1683" s="23" t="s">
        <v>2281</v>
      </c>
      <c r="U1683" s="24" t="s">
        <v>18</v>
      </c>
      <c r="V1683" s="23">
        <v>220</v>
      </c>
      <c r="W1683" s="25">
        <v>0</v>
      </c>
      <c r="X1683" s="25">
        <v>0</v>
      </c>
      <c r="Y1683" s="25">
        <v>327342.07</v>
      </c>
      <c r="Z1683" s="25">
        <v>322788.3600000001</v>
      </c>
      <c r="AA1683" s="25">
        <v>322788</v>
      </c>
      <c r="AB1683" s="25">
        <v>0</v>
      </c>
      <c r="AC1683" s="26">
        <v>45152.505756550927</v>
      </c>
      <c r="AD1683" s="27">
        <f>ROW()</f>
        <v>1683</v>
      </c>
      <c r="AE1683" s="27">
        <f>1</f>
        <v>1</v>
      </c>
      <c r="AF1683" s="27">
        <f>SUBTOTAL(109,Tbl_NGF_Data[[#This Row],[Counter]])</f>
        <v>1</v>
      </c>
    </row>
    <row r="1684" spans="2:32" ht="60" x14ac:dyDescent="0.25">
      <c r="B1684" s="21" t="s">
        <v>245</v>
      </c>
      <c r="C1684" s="22" t="s">
        <v>2056</v>
      </c>
      <c r="D1684" s="23">
        <v>7</v>
      </c>
      <c r="E1684" s="22" t="s">
        <v>245</v>
      </c>
      <c r="F1684" s="23">
        <v>7</v>
      </c>
      <c r="G1684" s="22" t="s">
        <v>2056</v>
      </c>
      <c r="H1684" s="22" t="s">
        <v>1327</v>
      </c>
      <c r="I1684" s="23">
        <v>1</v>
      </c>
      <c r="J1684" s="23">
        <v>241</v>
      </c>
      <c r="K1684" s="23" t="s">
        <v>2269</v>
      </c>
      <c r="L1684" s="22" t="s">
        <v>2270</v>
      </c>
      <c r="M1684" s="21" t="s">
        <v>349</v>
      </c>
      <c r="N1684" s="23" t="s">
        <v>2188</v>
      </c>
      <c r="O1684" s="22" t="s">
        <v>2189</v>
      </c>
      <c r="P1684" s="22" t="s">
        <v>2190</v>
      </c>
      <c r="Q1684" s="23" t="s">
        <v>2229</v>
      </c>
      <c r="R1684" s="22" t="s">
        <v>2230</v>
      </c>
      <c r="S1684" s="21" t="s">
        <v>291</v>
      </c>
      <c r="T1684" s="23" t="s">
        <v>2281</v>
      </c>
      <c r="U1684" s="24" t="s">
        <v>19</v>
      </c>
      <c r="V1684" s="23">
        <v>500</v>
      </c>
      <c r="W1684" s="25">
        <v>0</v>
      </c>
      <c r="X1684" s="25">
        <v>0</v>
      </c>
      <c r="Y1684" s="25">
        <v>94928.5</v>
      </c>
      <c r="Z1684" s="25">
        <v>1063545</v>
      </c>
      <c r="AA1684" s="25">
        <v>1895678</v>
      </c>
      <c r="AB1684" s="25">
        <v>0</v>
      </c>
      <c r="AC1684" s="26">
        <v>45152.505756550927</v>
      </c>
      <c r="AD1684" s="27">
        <f>ROW()</f>
        <v>1684</v>
      </c>
      <c r="AE1684" s="27">
        <f>1</f>
        <v>1</v>
      </c>
      <c r="AF1684" s="27">
        <f>SUBTOTAL(109,Tbl_NGF_Data[[#This Row],[Counter]])</f>
        <v>1</v>
      </c>
    </row>
    <row r="1685" spans="2:32" ht="45" x14ac:dyDescent="0.25">
      <c r="B1685" s="21" t="s">
        <v>245</v>
      </c>
      <c r="C1685" s="22" t="s">
        <v>2056</v>
      </c>
      <c r="D1685" s="23">
        <v>7</v>
      </c>
      <c r="E1685" s="22" t="s">
        <v>245</v>
      </c>
      <c r="F1685" s="23">
        <v>7</v>
      </c>
      <c r="G1685" s="22" t="s">
        <v>2056</v>
      </c>
      <c r="H1685" s="22" t="s">
        <v>1327</v>
      </c>
      <c r="I1685" s="23">
        <v>1</v>
      </c>
      <c r="J1685" s="23">
        <v>241</v>
      </c>
      <c r="K1685" s="23" t="s">
        <v>2269</v>
      </c>
      <c r="L1685" s="22" t="s">
        <v>2270</v>
      </c>
      <c r="M1685" s="21" t="s">
        <v>349</v>
      </c>
      <c r="N1685" s="23" t="s">
        <v>2188</v>
      </c>
      <c r="O1685" s="22" t="s">
        <v>2189</v>
      </c>
      <c r="P1685" s="22" t="s">
        <v>2190</v>
      </c>
      <c r="Q1685" s="23" t="s">
        <v>2282</v>
      </c>
      <c r="R1685" s="22" t="s">
        <v>2283</v>
      </c>
      <c r="S1685" s="21" t="s">
        <v>302</v>
      </c>
      <c r="T1685" s="23" t="s">
        <v>2284</v>
      </c>
      <c r="U1685" s="24" t="s">
        <v>15</v>
      </c>
      <c r="V1685" s="23">
        <v>100</v>
      </c>
      <c r="W1685" s="25">
        <v>0</v>
      </c>
      <c r="X1685" s="25">
        <v>288.5</v>
      </c>
      <c r="Y1685" s="25">
        <v>0</v>
      </c>
      <c r="Z1685" s="25">
        <v>0</v>
      </c>
      <c r="AA1685" s="25">
        <v>0</v>
      </c>
      <c r="AB1685" s="25">
        <v>0</v>
      </c>
      <c r="AC1685" s="26">
        <v>45152.505756550927</v>
      </c>
      <c r="AD1685" s="27">
        <f>ROW()</f>
        <v>1685</v>
      </c>
      <c r="AE1685" s="27">
        <f>1</f>
        <v>1</v>
      </c>
      <c r="AF1685" s="27">
        <f>SUBTOTAL(109,Tbl_NGF_Data[[#This Row],[Counter]])</f>
        <v>1</v>
      </c>
    </row>
    <row r="1686" spans="2:32" ht="45" x14ac:dyDescent="0.25">
      <c r="B1686" s="21" t="s">
        <v>245</v>
      </c>
      <c r="C1686" s="22" t="s">
        <v>2056</v>
      </c>
      <c r="D1686" s="23">
        <v>7</v>
      </c>
      <c r="E1686" s="22" t="s">
        <v>245</v>
      </c>
      <c r="F1686" s="23">
        <v>7</v>
      </c>
      <c r="G1686" s="22" t="s">
        <v>2056</v>
      </c>
      <c r="H1686" s="22" t="s">
        <v>1327</v>
      </c>
      <c r="I1686" s="23">
        <v>1</v>
      </c>
      <c r="J1686" s="23">
        <v>241</v>
      </c>
      <c r="K1686" s="23" t="s">
        <v>2269</v>
      </c>
      <c r="L1686" s="22" t="s">
        <v>2270</v>
      </c>
      <c r="M1686" s="21" t="s">
        <v>349</v>
      </c>
      <c r="N1686" s="23" t="s">
        <v>2188</v>
      </c>
      <c r="O1686" s="22" t="s">
        <v>2189</v>
      </c>
      <c r="P1686" s="22" t="s">
        <v>2190</v>
      </c>
      <c r="Q1686" s="23" t="s">
        <v>2282</v>
      </c>
      <c r="R1686" s="22" t="s">
        <v>2283</v>
      </c>
      <c r="S1686" s="21" t="s">
        <v>302</v>
      </c>
      <c r="T1686" s="23" t="s">
        <v>2284</v>
      </c>
      <c r="U1686" s="24" t="s">
        <v>19</v>
      </c>
      <c r="V1686" s="23">
        <v>500</v>
      </c>
      <c r="W1686" s="25">
        <v>0</v>
      </c>
      <c r="X1686" s="25">
        <v>288.5</v>
      </c>
      <c r="Y1686" s="25">
        <v>0</v>
      </c>
      <c r="Z1686" s="25">
        <v>0</v>
      </c>
      <c r="AA1686" s="25">
        <v>0</v>
      </c>
      <c r="AB1686" s="25">
        <v>0</v>
      </c>
      <c r="AC1686" s="26">
        <v>45152.505756550927</v>
      </c>
      <c r="AD1686" s="27">
        <f>ROW()</f>
        <v>1686</v>
      </c>
      <c r="AE1686" s="27">
        <f>1</f>
        <v>1</v>
      </c>
      <c r="AF1686" s="27">
        <f>SUBTOTAL(109,Tbl_NGF_Data[[#This Row],[Counter]])</f>
        <v>1</v>
      </c>
    </row>
    <row r="1687" spans="2:32" ht="45" x14ac:dyDescent="0.25">
      <c r="B1687" s="21" t="s">
        <v>245</v>
      </c>
      <c r="C1687" s="22" t="s">
        <v>2056</v>
      </c>
      <c r="D1687" s="23">
        <v>7</v>
      </c>
      <c r="E1687" s="22" t="s">
        <v>245</v>
      </c>
      <c r="F1687" s="23">
        <v>7</v>
      </c>
      <c r="G1687" s="22" t="s">
        <v>2056</v>
      </c>
      <c r="H1687" s="22" t="s">
        <v>1327</v>
      </c>
      <c r="I1687" s="23">
        <v>1</v>
      </c>
      <c r="J1687" s="23">
        <v>241</v>
      </c>
      <c r="K1687" s="23" t="s">
        <v>2269</v>
      </c>
      <c r="L1687" s="22" t="s">
        <v>2270</v>
      </c>
      <c r="M1687" s="21" t="s">
        <v>349</v>
      </c>
      <c r="N1687" s="23" t="s">
        <v>1186</v>
      </c>
      <c r="O1687" s="22" t="s">
        <v>1187</v>
      </c>
      <c r="P1687" s="22" t="s">
        <v>1188</v>
      </c>
      <c r="Q1687" s="23" t="s">
        <v>2143</v>
      </c>
      <c r="R1687" s="22" t="s">
        <v>2144</v>
      </c>
      <c r="S1687" s="21" t="s">
        <v>150</v>
      </c>
      <c r="T1687" s="23" t="s">
        <v>2285</v>
      </c>
      <c r="U1687" s="24" t="s">
        <v>15</v>
      </c>
      <c r="V1687" s="23">
        <v>100</v>
      </c>
      <c r="W1687" s="25">
        <v>0</v>
      </c>
      <c r="X1687" s="25">
        <v>0</v>
      </c>
      <c r="Y1687" s="25">
        <v>166654.09999999998</v>
      </c>
      <c r="Z1687" s="25">
        <v>34982.6</v>
      </c>
      <c r="AA1687" s="25">
        <v>0</v>
      </c>
      <c r="AB1687" s="25">
        <v>0</v>
      </c>
      <c r="AC1687" s="26">
        <v>45152.505756550927</v>
      </c>
      <c r="AD1687" s="27">
        <f>ROW()</f>
        <v>1687</v>
      </c>
      <c r="AE1687" s="27">
        <f>1</f>
        <v>1</v>
      </c>
      <c r="AF1687" s="27">
        <f>SUBTOTAL(109,Tbl_NGF_Data[[#This Row],[Counter]])</f>
        <v>1</v>
      </c>
    </row>
    <row r="1688" spans="2:32" ht="45" x14ac:dyDescent="0.25">
      <c r="B1688" s="21" t="s">
        <v>245</v>
      </c>
      <c r="C1688" s="22" t="s">
        <v>2056</v>
      </c>
      <c r="D1688" s="23">
        <v>7</v>
      </c>
      <c r="E1688" s="22" t="s">
        <v>245</v>
      </c>
      <c r="F1688" s="23">
        <v>7</v>
      </c>
      <c r="G1688" s="22" t="s">
        <v>2056</v>
      </c>
      <c r="H1688" s="22" t="s">
        <v>1327</v>
      </c>
      <c r="I1688" s="23">
        <v>1</v>
      </c>
      <c r="J1688" s="23">
        <v>241</v>
      </c>
      <c r="K1688" s="23" t="s">
        <v>2269</v>
      </c>
      <c r="L1688" s="22" t="s">
        <v>2270</v>
      </c>
      <c r="M1688" s="21" t="s">
        <v>349</v>
      </c>
      <c r="N1688" s="23" t="s">
        <v>1186</v>
      </c>
      <c r="O1688" s="22" t="s">
        <v>1187</v>
      </c>
      <c r="P1688" s="22" t="s">
        <v>1188</v>
      </c>
      <c r="Q1688" s="23" t="s">
        <v>2143</v>
      </c>
      <c r="R1688" s="22" t="s">
        <v>2144</v>
      </c>
      <c r="S1688" s="21" t="s">
        <v>150</v>
      </c>
      <c r="T1688" s="23" t="s">
        <v>2285</v>
      </c>
      <c r="U1688" s="24" t="s">
        <v>66</v>
      </c>
      <c r="V1688" s="23">
        <v>137</v>
      </c>
      <c r="W1688" s="25">
        <v>0</v>
      </c>
      <c r="X1688" s="25">
        <v>0</v>
      </c>
      <c r="Y1688" s="25">
        <v>969795</v>
      </c>
      <c r="Z1688" s="25">
        <v>166654.1</v>
      </c>
      <c r="AA1688" s="25">
        <v>0</v>
      </c>
      <c r="AB1688" s="25">
        <v>0</v>
      </c>
      <c r="AC1688" s="26">
        <v>45152.505756550927</v>
      </c>
      <c r="AD1688" s="27">
        <f>ROW()</f>
        <v>1688</v>
      </c>
      <c r="AE1688" s="27">
        <f>1</f>
        <v>1</v>
      </c>
      <c r="AF1688" s="27">
        <f>SUBTOTAL(109,Tbl_NGF_Data[[#This Row],[Counter]])</f>
        <v>1</v>
      </c>
    </row>
    <row r="1689" spans="2:32" ht="45" x14ac:dyDescent="0.25">
      <c r="B1689" s="21" t="s">
        <v>245</v>
      </c>
      <c r="C1689" s="22" t="s">
        <v>2056</v>
      </c>
      <c r="D1689" s="23">
        <v>7</v>
      </c>
      <c r="E1689" s="22" t="s">
        <v>245</v>
      </c>
      <c r="F1689" s="23">
        <v>7</v>
      </c>
      <c r="G1689" s="22" t="s">
        <v>2056</v>
      </c>
      <c r="H1689" s="22" t="s">
        <v>1327</v>
      </c>
      <c r="I1689" s="23">
        <v>1</v>
      </c>
      <c r="J1689" s="23">
        <v>241</v>
      </c>
      <c r="K1689" s="23" t="s">
        <v>2269</v>
      </c>
      <c r="L1689" s="22" t="s">
        <v>2270</v>
      </c>
      <c r="M1689" s="21" t="s">
        <v>349</v>
      </c>
      <c r="N1689" s="23" t="s">
        <v>1186</v>
      </c>
      <c r="O1689" s="22" t="s">
        <v>1187</v>
      </c>
      <c r="P1689" s="22" t="s">
        <v>1188</v>
      </c>
      <c r="Q1689" s="23" t="s">
        <v>2143</v>
      </c>
      <c r="R1689" s="22" t="s">
        <v>2144</v>
      </c>
      <c r="S1689" s="21" t="s">
        <v>150</v>
      </c>
      <c r="T1689" s="23" t="s">
        <v>2285</v>
      </c>
      <c r="U1689" s="24" t="s">
        <v>97</v>
      </c>
      <c r="V1689" s="23">
        <v>205</v>
      </c>
      <c r="W1689" s="25">
        <v>0</v>
      </c>
      <c r="X1689" s="25">
        <v>0</v>
      </c>
      <c r="Y1689" s="25">
        <v>803140.9</v>
      </c>
      <c r="Z1689" s="25">
        <v>131671.5</v>
      </c>
      <c r="AA1689" s="25">
        <v>0</v>
      </c>
      <c r="AB1689" s="25">
        <v>0</v>
      </c>
      <c r="AC1689" s="26">
        <v>45152.505756550927</v>
      </c>
      <c r="AD1689" s="27">
        <f>ROW()</f>
        <v>1689</v>
      </c>
      <c r="AE1689" s="27">
        <f>1</f>
        <v>1</v>
      </c>
      <c r="AF1689" s="27">
        <f>SUBTOTAL(109,Tbl_NGF_Data[[#This Row],[Counter]])</f>
        <v>1</v>
      </c>
    </row>
    <row r="1690" spans="2:32" ht="45" x14ac:dyDescent="0.25">
      <c r="B1690" s="21" t="s">
        <v>245</v>
      </c>
      <c r="C1690" s="22" t="s">
        <v>2056</v>
      </c>
      <c r="D1690" s="23">
        <v>7</v>
      </c>
      <c r="E1690" s="22" t="s">
        <v>245</v>
      </c>
      <c r="F1690" s="23">
        <v>7</v>
      </c>
      <c r="G1690" s="22" t="s">
        <v>2056</v>
      </c>
      <c r="H1690" s="22" t="s">
        <v>1327</v>
      </c>
      <c r="I1690" s="23">
        <v>1</v>
      </c>
      <c r="J1690" s="23">
        <v>241</v>
      </c>
      <c r="K1690" s="23" t="s">
        <v>2269</v>
      </c>
      <c r="L1690" s="22" t="s">
        <v>2270</v>
      </c>
      <c r="M1690" s="21" t="s">
        <v>349</v>
      </c>
      <c r="N1690" s="23" t="s">
        <v>1186</v>
      </c>
      <c r="O1690" s="22" t="s">
        <v>1187</v>
      </c>
      <c r="P1690" s="22" t="s">
        <v>1188</v>
      </c>
      <c r="Q1690" s="23" t="s">
        <v>2143</v>
      </c>
      <c r="R1690" s="22" t="s">
        <v>2144</v>
      </c>
      <c r="S1690" s="21" t="s">
        <v>150</v>
      </c>
      <c r="T1690" s="23" t="s">
        <v>2285</v>
      </c>
      <c r="U1690" s="24" t="s">
        <v>67</v>
      </c>
      <c r="V1690" s="23">
        <v>222</v>
      </c>
      <c r="W1690" s="25">
        <v>0</v>
      </c>
      <c r="X1690" s="25">
        <v>0</v>
      </c>
      <c r="Y1690" s="25">
        <v>166654.09999999998</v>
      </c>
      <c r="Z1690" s="25">
        <v>34982.600000000006</v>
      </c>
      <c r="AA1690" s="25">
        <v>0</v>
      </c>
      <c r="AB1690" s="25">
        <v>0</v>
      </c>
      <c r="AC1690" s="26">
        <v>45152.505756550927</v>
      </c>
      <c r="AD1690" s="27">
        <f>ROW()</f>
        <v>1690</v>
      </c>
      <c r="AE1690" s="27">
        <f>1</f>
        <v>1</v>
      </c>
      <c r="AF1690" s="27">
        <f>SUBTOTAL(109,Tbl_NGF_Data[[#This Row],[Counter]])</f>
        <v>1</v>
      </c>
    </row>
    <row r="1691" spans="2:32" ht="45" x14ac:dyDescent="0.25">
      <c r="B1691" s="21" t="s">
        <v>245</v>
      </c>
      <c r="C1691" s="22" t="s">
        <v>2056</v>
      </c>
      <c r="D1691" s="23">
        <v>7</v>
      </c>
      <c r="E1691" s="22" t="s">
        <v>245</v>
      </c>
      <c r="F1691" s="23">
        <v>7</v>
      </c>
      <c r="G1691" s="22" t="s">
        <v>2056</v>
      </c>
      <c r="H1691" s="22" t="s">
        <v>1327</v>
      </c>
      <c r="I1691" s="23">
        <v>1</v>
      </c>
      <c r="J1691" s="23">
        <v>241</v>
      </c>
      <c r="K1691" s="23" t="s">
        <v>2269</v>
      </c>
      <c r="L1691" s="22" t="s">
        <v>2270</v>
      </c>
      <c r="M1691" s="21" t="s">
        <v>349</v>
      </c>
      <c r="N1691" s="23" t="s">
        <v>1186</v>
      </c>
      <c r="O1691" s="22" t="s">
        <v>1187</v>
      </c>
      <c r="P1691" s="22" t="s">
        <v>1188</v>
      </c>
      <c r="Q1691" s="23" t="s">
        <v>2143</v>
      </c>
      <c r="R1691" s="22" t="s">
        <v>2144</v>
      </c>
      <c r="S1691" s="21" t="s">
        <v>150</v>
      </c>
      <c r="T1691" s="23" t="s">
        <v>2285</v>
      </c>
      <c r="U1691" s="24" t="s">
        <v>19</v>
      </c>
      <c r="V1691" s="23">
        <v>500</v>
      </c>
      <c r="W1691" s="25">
        <v>0</v>
      </c>
      <c r="X1691" s="25">
        <v>0</v>
      </c>
      <c r="Y1691" s="25">
        <v>0</v>
      </c>
      <c r="Z1691" s="25">
        <v>0</v>
      </c>
      <c r="AA1691" s="25">
        <v>934812.4</v>
      </c>
      <c r="AB1691" s="25">
        <v>0</v>
      </c>
      <c r="AC1691" s="26">
        <v>45152.505756550927</v>
      </c>
      <c r="AD1691" s="27">
        <f>ROW()</f>
        <v>1691</v>
      </c>
      <c r="AE1691" s="27">
        <f>1</f>
        <v>1</v>
      </c>
      <c r="AF1691" s="27">
        <f>SUBTOTAL(109,Tbl_NGF_Data[[#This Row],[Counter]])</f>
        <v>1</v>
      </c>
    </row>
    <row r="1692" spans="2:32" ht="45" x14ac:dyDescent="0.25">
      <c r="B1692" s="21" t="s">
        <v>245</v>
      </c>
      <c r="C1692" s="22" t="s">
        <v>2056</v>
      </c>
      <c r="D1692" s="23">
        <v>7</v>
      </c>
      <c r="E1692" s="22" t="s">
        <v>245</v>
      </c>
      <c r="F1692" s="23">
        <v>7</v>
      </c>
      <c r="G1692" s="22" t="s">
        <v>2056</v>
      </c>
      <c r="H1692" s="22" t="s">
        <v>1327</v>
      </c>
      <c r="I1692" s="23">
        <v>1</v>
      </c>
      <c r="J1692" s="23">
        <v>268</v>
      </c>
      <c r="K1692" s="23" t="s">
        <v>2286</v>
      </c>
      <c r="L1692" s="22" t="s">
        <v>2287</v>
      </c>
      <c r="M1692" s="21" t="s">
        <v>380</v>
      </c>
      <c r="N1692" s="23" t="s">
        <v>2188</v>
      </c>
      <c r="O1692" s="22" t="s">
        <v>2189</v>
      </c>
      <c r="P1692" s="22" t="s">
        <v>2190</v>
      </c>
      <c r="Q1692" s="23" t="s">
        <v>2191</v>
      </c>
      <c r="R1692" s="22" t="s">
        <v>2189</v>
      </c>
      <c r="S1692" s="21" t="s">
        <v>148</v>
      </c>
      <c r="T1692" s="23" t="s">
        <v>2288</v>
      </c>
      <c r="U1692" s="24" t="s">
        <v>16</v>
      </c>
      <c r="V1692" s="23">
        <v>135</v>
      </c>
      <c r="W1692" s="25">
        <v>23350866</v>
      </c>
      <c r="X1692" s="25">
        <v>24929731</v>
      </c>
      <c r="Y1692" s="25">
        <v>26671702</v>
      </c>
      <c r="Z1692" s="25">
        <v>26731516.989999998</v>
      </c>
      <c r="AA1692" s="25">
        <v>28549399.079999998</v>
      </c>
      <c r="AB1692" s="25">
        <v>31476057.800000001</v>
      </c>
      <c r="AC1692" s="26">
        <v>45152.505756550927</v>
      </c>
      <c r="AD1692" s="27">
        <f>ROW()</f>
        <v>1692</v>
      </c>
      <c r="AE1692" s="27">
        <f>1</f>
        <v>1</v>
      </c>
      <c r="AF1692" s="27">
        <f>SUBTOTAL(109,Tbl_NGF_Data[[#This Row],[Counter]])</f>
        <v>1</v>
      </c>
    </row>
    <row r="1693" spans="2:32" ht="45" x14ac:dyDescent="0.25">
      <c r="B1693" s="21" t="s">
        <v>245</v>
      </c>
      <c r="C1693" s="22" t="s">
        <v>2056</v>
      </c>
      <c r="D1693" s="23">
        <v>7</v>
      </c>
      <c r="E1693" s="22" t="s">
        <v>245</v>
      </c>
      <c r="F1693" s="23">
        <v>7</v>
      </c>
      <c r="G1693" s="22" t="s">
        <v>2056</v>
      </c>
      <c r="H1693" s="22" t="s">
        <v>1327</v>
      </c>
      <c r="I1693" s="23">
        <v>1</v>
      </c>
      <c r="J1693" s="23">
        <v>268</v>
      </c>
      <c r="K1693" s="23" t="s">
        <v>2286</v>
      </c>
      <c r="L1693" s="22" t="s">
        <v>2287</v>
      </c>
      <c r="M1693" s="21" t="s">
        <v>380</v>
      </c>
      <c r="N1693" s="23" t="s">
        <v>2188</v>
      </c>
      <c r="O1693" s="22" t="s">
        <v>2189</v>
      </c>
      <c r="P1693" s="22" t="s">
        <v>2190</v>
      </c>
      <c r="Q1693" s="23" t="s">
        <v>2191</v>
      </c>
      <c r="R1693" s="22" t="s">
        <v>2189</v>
      </c>
      <c r="S1693" s="21" t="s">
        <v>148</v>
      </c>
      <c r="T1693" s="23" t="s">
        <v>2288</v>
      </c>
      <c r="U1693" s="24" t="s">
        <v>17</v>
      </c>
      <c r="V1693" s="23">
        <v>200</v>
      </c>
      <c r="W1693" s="25">
        <v>23243170.580000006</v>
      </c>
      <c r="X1693" s="25">
        <v>24519644.230000015</v>
      </c>
      <c r="Y1693" s="25">
        <v>26212203.710000001</v>
      </c>
      <c r="Z1693" s="25">
        <v>26257979.22000001</v>
      </c>
      <c r="AA1693" s="25">
        <v>28017306.950000025</v>
      </c>
      <c r="AB1693" s="25">
        <v>30554925.969999988</v>
      </c>
      <c r="AC1693" s="26">
        <v>45152.505756550927</v>
      </c>
      <c r="AD1693" s="27">
        <f>ROW()</f>
        <v>1693</v>
      </c>
      <c r="AE1693" s="27">
        <f>1</f>
        <v>1</v>
      </c>
      <c r="AF1693" s="27">
        <f>SUBTOTAL(109,Tbl_NGF_Data[[#This Row],[Counter]])</f>
        <v>1</v>
      </c>
    </row>
    <row r="1694" spans="2:32" ht="45" x14ac:dyDescent="0.25">
      <c r="B1694" s="21" t="s">
        <v>245</v>
      </c>
      <c r="C1694" s="22" t="s">
        <v>2056</v>
      </c>
      <c r="D1694" s="23">
        <v>7</v>
      </c>
      <c r="E1694" s="22" t="s">
        <v>245</v>
      </c>
      <c r="F1694" s="23">
        <v>7</v>
      </c>
      <c r="G1694" s="22" t="s">
        <v>2056</v>
      </c>
      <c r="H1694" s="22" t="s">
        <v>1327</v>
      </c>
      <c r="I1694" s="23">
        <v>1</v>
      </c>
      <c r="J1694" s="23">
        <v>268</v>
      </c>
      <c r="K1694" s="23" t="s">
        <v>2286</v>
      </c>
      <c r="L1694" s="22" t="s">
        <v>2287</v>
      </c>
      <c r="M1694" s="21" t="s">
        <v>380</v>
      </c>
      <c r="N1694" s="23" t="s">
        <v>2188</v>
      </c>
      <c r="O1694" s="22" t="s">
        <v>2189</v>
      </c>
      <c r="P1694" s="22" t="s">
        <v>2190</v>
      </c>
      <c r="Q1694" s="23" t="s">
        <v>2191</v>
      </c>
      <c r="R1694" s="22" t="s">
        <v>2189</v>
      </c>
      <c r="S1694" s="21" t="s">
        <v>148</v>
      </c>
      <c r="T1694" s="23" t="s">
        <v>2288</v>
      </c>
      <c r="U1694" s="24" t="s">
        <v>18</v>
      </c>
      <c r="V1694" s="23">
        <v>220</v>
      </c>
      <c r="W1694" s="25">
        <v>107695.41999999434</v>
      </c>
      <c r="X1694" s="25">
        <v>410086.76999998465</v>
      </c>
      <c r="Y1694" s="25">
        <v>459498.28999999911</v>
      </c>
      <c r="Z1694" s="25">
        <v>473537.76999998838</v>
      </c>
      <c r="AA1694" s="25">
        <v>532092.12999997288</v>
      </c>
      <c r="AB1694" s="25">
        <v>921131.83000001311</v>
      </c>
      <c r="AC1694" s="26">
        <v>45152.505756550927</v>
      </c>
      <c r="AD1694" s="27">
        <f>ROW()</f>
        <v>1694</v>
      </c>
      <c r="AE1694" s="27">
        <f>1</f>
        <v>1</v>
      </c>
      <c r="AF1694" s="27">
        <f>SUBTOTAL(109,Tbl_NGF_Data[[#This Row],[Counter]])</f>
        <v>1</v>
      </c>
    </row>
    <row r="1695" spans="2:32" ht="45" x14ac:dyDescent="0.25">
      <c r="B1695" s="21" t="s">
        <v>245</v>
      </c>
      <c r="C1695" s="22" t="s">
        <v>2056</v>
      </c>
      <c r="D1695" s="23">
        <v>7</v>
      </c>
      <c r="E1695" s="22" t="s">
        <v>245</v>
      </c>
      <c r="F1695" s="23">
        <v>7</v>
      </c>
      <c r="G1695" s="22" t="s">
        <v>2056</v>
      </c>
      <c r="H1695" s="22" t="s">
        <v>1327</v>
      </c>
      <c r="I1695" s="23">
        <v>1</v>
      </c>
      <c r="J1695" s="23">
        <v>268</v>
      </c>
      <c r="K1695" s="23" t="s">
        <v>2286</v>
      </c>
      <c r="L1695" s="22" t="s">
        <v>2287</v>
      </c>
      <c r="M1695" s="21" t="s">
        <v>380</v>
      </c>
      <c r="N1695" s="23" t="s">
        <v>2188</v>
      </c>
      <c r="O1695" s="22" t="s">
        <v>2189</v>
      </c>
      <c r="P1695" s="22" t="s">
        <v>2190</v>
      </c>
      <c r="Q1695" s="23" t="s">
        <v>2193</v>
      </c>
      <c r="R1695" s="22" t="s">
        <v>2194</v>
      </c>
      <c r="S1695" s="21" t="s">
        <v>279</v>
      </c>
      <c r="T1695" s="23" t="s">
        <v>2289</v>
      </c>
      <c r="U1695" s="24" t="s">
        <v>16</v>
      </c>
      <c r="V1695" s="23">
        <v>135</v>
      </c>
      <c r="W1695" s="25">
        <v>15910362</v>
      </c>
      <c r="X1695" s="25">
        <v>16794298</v>
      </c>
      <c r="Y1695" s="25">
        <v>16794298</v>
      </c>
      <c r="Z1695" s="25">
        <v>16769039</v>
      </c>
      <c r="AA1695" s="25">
        <v>17569039</v>
      </c>
      <c r="AB1695" s="25">
        <v>19128066</v>
      </c>
      <c r="AC1695" s="26">
        <v>45152.505756550927</v>
      </c>
      <c r="AD1695" s="27">
        <f>ROW()</f>
        <v>1695</v>
      </c>
      <c r="AE1695" s="27">
        <f>1</f>
        <v>1</v>
      </c>
      <c r="AF1695" s="27">
        <f>SUBTOTAL(109,Tbl_NGF_Data[[#This Row],[Counter]])</f>
        <v>1</v>
      </c>
    </row>
    <row r="1696" spans="2:32" ht="45" x14ac:dyDescent="0.25">
      <c r="B1696" s="21" t="s">
        <v>245</v>
      </c>
      <c r="C1696" s="22" t="s">
        <v>2056</v>
      </c>
      <c r="D1696" s="23">
        <v>7</v>
      </c>
      <c r="E1696" s="22" t="s">
        <v>245</v>
      </c>
      <c r="F1696" s="23">
        <v>7</v>
      </c>
      <c r="G1696" s="22" t="s">
        <v>2056</v>
      </c>
      <c r="H1696" s="22" t="s">
        <v>1327</v>
      </c>
      <c r="I1696" s="23">
        <v>1</v>
      </c>
      <c r="J1696" s="23">
        <v>268</v>
      </c>
      <c r="K1696" s="23" t="s">
        <v>2286</v>
      </c>
      <c r="L1696" s="22" t="s">
        <v>2287</v>
      </c>
      <c r="M1696" s="21" t="s">
        <v>380</v>
      </c>
      <c r="N1696" s="23" t="s">
        <v>2188</v>
      </c>
      <c r="O1696" s="22" t="s">
        <v>2189</v>
      </c>
      <c r="P1696" s="22" t="s">
        <v>2190</v>
      </c>
      <c r="Q1696" s="23" t="s">
        <v>2193</v>
      </c>
      <c r="R1696" s="22" t="s">
        <v>2194</v>
      </c>
      <c r="S1696" s="21" t="s">
        <v>279</v>
      </c>
      <c r="T1696" s="23" t="s">
        <v>2289</v>
      </c>
      <c r="U1696" s="24" t="s">
        <v>66</v>
      </c>
      <c r="V1696" s="23">
        <v>137</v>
      </c>
      <c r="W1696" s="25">
        <v>155000</v>
      </c>
      <c r="X1696" s="25">
        <v>155000</v>
      </c>
      <c r="Y1696" s="25">
        <v>155000</v>
      </c>
      <c r="Z1696" s="25">
        <v>155000</v>
      </c>
      <c r="AA1696" s="25">
        <v>155000</v>
      </c>
      <c r="AB1696" s="25">
        <v>155000</v>
      </c>
      <c r="AC1696" s="26">
        <v>45152.505756550927</v>
      </c>
      <c r="AD1696" s="27">
        <f>ROW()</f>
        <v>1696</v>
      </c>
      <c r="AE1696" s="27">
        <f>1</f>
        <v>1</v>
      </c>
      <c r="AF1696" s="27">
        <f>SUBTOTAL(109,Tbl_NGF_Data[[#This Row],[Counter]])</f>
        <v>1</v>
      </c>
    </row>
    <row r="1697" spans="2:32" ht="45" x14ac:dyDescent="0.25">
      <c r="B1697" s="21" t="s">
        <v>245</v>
      </c>
      <c r="C1697" s="22" t="s">
        <v>2056</v>
      </c>
      <c r="D1697" s="23">
        <v>7</v>
      </c>
      <c r="E1697" s="22" t="s">
        <v>245</v>
      </c>
      <c r="F1697" s="23">
        <v>7</v>
      </c>
      <c r="G1697" s="22" t="s">
        <v>2056</v>
      </c>
      <c r="H1697" s="22" t="s">
        <v>1327</v>
      </c>
      <c r="I1697" s="23">
        <v>1</v>
      </c>
      <c r="J1697" s="23">
        <v>268</v>
      </c>
      <c r="K1697" s="23" t="s">
        <v>2286</v>
      </c>
      <c r="L1697" s="22" t="s">
        <v>2287</v>
      </c>
      <c r="M1697" s="21" t="s">
        <v>380</v>
      </c>
      <c r="N1697" s="23" t="s">
        <v>2188</v>
      </c>
      <c r="O1697" s="22" t="s">
        <v>2189</v>
      </c>
      <c r="P1697" s="22" t="s">
        <v>2190</v>
      </c>
      <c r="Q1697" s="23" t="s">
        <v>2193</v>
      </c>
      <c r="R1697" s="22" t="s">
        <v>2194</v>
      </c>
      <c r="S1697" s="21" t="s">
        <v>279</v>
      </c>
      <c r="T1697" s="23" t="s">
        <v>2289</v>
      </c>
      <c r="U1697" s="24" t="s">
        <v>17</v>
      </c>
      <c r="V1697" s="23">
        <v>200</v>
      </c>
      <c r="W1697" s="25">
        <v>15690636.670000002</v>
      </c>
      <c r="X1697" s="25">
        <v>15964258.700000003</v>
      </c>
      <c r="Y1697" s="25">
        <v>14133260.040000005</v>
      </c>
      <c r="Z1697" s="25">
        <v>14354800.000000006</v>
      </c>
      <c r="AA1697" s="25">
        <v>17083542.039999995</v>
      </c>
      <c r="AB1697" s="25">
        <v>18552660.41</v>
      </c>
      <c r="AC1697" s="26">
        <v>45152.505756550927</v>
      </c>
      <c r="AD1697" s="27">
        <f>ROW()</f>
        <v>1697</v>
      </c>
      <c r="AE1697" s="27">
        <f>1</f>
        <v>1</v>
      </c>
      <c r="AF1697" s="27">
        <f>SUBTOTAL(109,Tbl_NGF_Data[[#This Row],[Counter]])</f>
        <v>1</v>
      </c>
    </row>
    <row r="1698" spans="2:32" ht="45" x14ac:dyDescent="0.25">
      <c r="B1698" s="21" t="s">
        <v>245</v>
      </c>
      <c r="C1698" s="22" t="s">
        <v>2056</v>
      </c>
      <c r="D1698" s="23">
        <v>7</v>
      </c>
      <c r="E1698" s="22" t="s">
        <v>245</v>
      </c>
      <c r="F1698" s="23">
        <v>7</v>
      </c>
      <c r="G1698" s="22" t="s">
        <v>2056</v>
      </c>
      <c r="H1698" s="22" t="s">
        <v>1327</v>
      </c>
      <c r="I1698" s="23">
        <v>1</v>
      </c>
      <c r="J1698" s="23">
        <v>268</v>
      </c>
      <c r="K1698" s="23" t="s">
        <v>2286</v>
      </c>
      <c r="L1698" s="22" t="s">
        <v>2287</v>
      </c>
      <c r="M1698" s="21" t="s">
        <v>380</v>
      </c>
      <c r="N1698" s="23" t="s">
        <v>2188</v>
      </c>
      <c r="O1698" s="22" t="s">
        <v>2189</v>
      </c>
      <c r="P1698" s="22" t="s">
        <v>2190</v>
      </c>
      <c r="Q1698" s="23" t="s">
        <v>2193</v>
      </c>
      <c r="R1698" s="22" t="s">
        <v>2194</v>
      </c>
      <c r="S1698" s="21" t="s">
        <v>279</v>
      </c>
      <c r="T1698" s="23" t="s">
        <v>2289</v>
      </c>
      <c r="U1698" s="24" t="s">
        <v>18</v>
      </c>
      <c r="V1698" s="23">
        <v>220</v>
      </c>
      <c r="W1698" s="25">
        <v>219725.32999999821</v>
      </c>
      <c r="X1698" s="25">
        <v>830039.29999999702</v>
      </c>
      <c r="Y1698" s="25">
        <v>2661037.9599999953</v>
      </c>
      <c r="Z1698" s="25">
        <v>2414238.9999999944</v>
      </c>
      <c r="AA1698" s="25">
        <v>485496.96000000462</v>
      </c>
      <c r="AB1698" s="25">
        <v>575405.58999999985</v>
      </c>
      <c r="AC1698" s="26">
        <v>45152.505756550927</v>
      </c>
      <c r="AD1698" s="27">
        <f>ROW()</f>
        <v>1698</v>
      </c>
      <c r="AE1698" s="27">
        <f>1</f>
        <v>1</v>
      </c>
      <c r="AF1698" s="27">
        <f>SUBTOTAL(109,Tbl_NGF_Data[[#This Row],[Counter]])</f>
        <v>1</v>
      </c>
    </row>
    <row r="1699" spans="2:32" ht="45" x14ac:dyDescent="0.25">
      <c r="B1699" s="21" t="s">
        <v>245</v>
      </c>
      <c r="C1699" s="22" t="s">
        <v>2056</v>
      </c>
      <c r="D1699" s="23">
        <v>7</v>
      </c>
      <c r="E1699" s="22" t="s">
        <v>245</v>
      </c>
      <c r="F1699" s="23">
        <v>7</v>
      </c>
      <c r="G1699" s="22" t="s">
        <v>2056</v>
      </c>
      <c r="H1699" s="22" t="s">
        <v>1327</v>
      </c>
      <c r="I1699" s="23">
        <v>1</v>
      </c>
      <c r="J1699" s="23">
        <v>268</v>
      </c>
      <c r="K1699" s="23" t="s">
        <v>2286</v>
      </c>
      <c r="L1699" s="22" t="s">
        <v>2287</v>
      </c>
      <c r="M1699" s="21" t="s">
        <v>380</v>
      </c>
      <c r="N1699" s="23" t="s">
        <v>2188</v>
      </c>
      <c r="O1699" s="22" t="s">
        <v>2189</v>
      </c>
      <c r="P1699" s="22" t="s">
        <v>2190</v>
      </c>
      <c r="Q1699" s="23" t="s">
        <v>2193</v>
      </c>
      <c r="R1699" s="22" t="s">
        <v>2194</v>
      </c>
      <c r="S1699" s="21" t="s">
        <v>279</v>
      </c>
      <c r="T1699" s="23" t="s">
        <v>2289</v>
      </c>
      <c r="U1699" s="24" t="s">
        <v>67</v>
      </c>
      <c r="V1699" s="23">
        <v>222</v>
      </c>
      <c r="W1699" s="25">
        <v>155000</v>
      </c>
      <c r="X1699" s="25">
        <v>155000</v>
      </c>
      <c r="Y1699" s="25">
        <v>155000</v>
      </c>
      <c r="Z1699" s="25">
        <v>155000</v>
      </c>
      <c r="AA1699" s="25">
        <v>155000</v>
      </c>
      <c r="AB1699" s="25">
        <v>155000</v>
      </c>
      <c r="AC1699" s="26">
        <v>45152.505756550927</v>
      </c>
      <c r="AD1699" s="27">
        <f>ROW()</f>
        <v>1699</v>
      </c>
      <c r="AE1699" s="27">
        <f>1</f>
        <v>1</v>
      </c>
      <c r="AF1699" s="27">
        <f>SUBTOTAL(109,Tbl_NGF_Data[[#This Row],[Counter]])</f>
        <v>1</v>
      </c>
    </row>
    <row r="1700" spans="2:32" ht="45" x14ac:dyDescent="0.25">
      <c r="B1700" s="21" t="s">
        <v>245</v>
      </c>
      <c r="C1700" s="22" t="s">
        <v>2056</v>
      </c>
      <c r="D1700" s="23">
        <v>7</v>
      </c>
      <c r="E1700" s="22" t="s">
        <v>245</v>
      </c>
      <c r="F1700" s="23">
        <v>7</v>
      </c>
      <c r="G1700" s="22" t="s">
        <v>2056</v>
      </c>
      <c r="H1700" s="22" t="s">
        <v>1327</v>
      </c>
      <c r="I1700" s="23">
        <v>1</v>
      </c>
      <c r="J1700" s="23">
        <v>268</v>
      </c>
      <c r="K1700" s="23" t="s">
        <v>2286</v>
      </c>
      <c r="L1700" s="22" t="s">
        <v>2287</v>
      </c>
      <c r="M1700" s="21" t="s">
        <v>380</v>
      </c>
      <c r="N1700" s="23" t="s">
        <v>2188</v>
      </c>
      <c r="O1700" s="22" t="s">
        <v>2189</v>
      </c>
      <c r="P1700" s="22" t="s">
        <v>2190</v>
      </c>
      <c r="Q1700" s="23" t="s">
        <v>2196</v>
      </c>
      <c r="R1700" s="22" t="s">
        <v>2197</v>
      </c>
      <c r="S1700" s="21" t="s">
        <v>280</v>
      </c>
      <c r="T1700" s="23" t="s">
        <v>2290</v>
      </c>
      <c r="U1700" s="24" t="s">
        <v>16</v>
      </c>
      <c r="V1700" s="23">
        <v>135</v>
      </c>
      <c r="W1700" s="25">
        <v>4092567</v>
      </c>
      <c r="X1700" s="25">
        <v>4316038</v>
      </c>
      <c r="Y1700" s="25">
        <v>4316038</v>
      </c>
      <c r="Z1700" s="25">
        <v>4697029</v>
      </c>
      <c r="AA1700" s="25">
        <v>4997029</v>
      </c>
      <c r="AB1700" s="25">
        <v>4890516</v>
      </c>
      <c r="AC1700" s="26">
        <v>45152.505756550927</v>
      </c>
      <c r="AD1700" s="27">
        <f>ROW()</f>
        <v>1700</v>
      </c>
      <c r="AE1700" s="27">
        <f>1</f>
        <v>1</v>
      </c>
      <c r="AF1700" s="27">
        <f>SUBTOTAL(109,Tbl_NGF_Data[[#This Row],[Counter]])</f>
        <v>1</v>
      </c>
    </row>
    <row r="1701" spans="2:32" ht="45" x14ac:dyDescent="0.25">
      <c r="B1701" s="21" t="s">
        <v>245</v>
      </c>
      <c r="C1701" s="22" t="s">
        <v>2056</v>
      </c>
      <c r="D1701" s="23">
        <v>7</v>
      </c>
      <c r="E1701" s="22" t="s">
        <v>245</v>
      </c>
      <c r="F1701" s="23">
        <v>7</v>
      </c>
      <c r="G1701" s="22" t="s">
        <v>2056</v>
      </c>
      <c r="H1701" s="22" t="s">
        <v>1327</v>
      </c>
      <c r="I1701" s="23">
        <v>1</v>
      </c>
      <c r="J1701" s="23">
        <v>268</v>
      </c>
      <c r="K1701" s="23" t="s">
        <v>2286</v>
      </c>
      <c r="L1701" s="22" t="s">
        <v>2287</v>
      </c>
      <c r="M1701" s="21" t="s">
        <v>380</v>
      </c>
      <c r="N1701" s="23" t="s">
        <v>2188</v>
      </c>
      <c r="O1701" s="22" t="s">
        <v>2189</v>
      </c>
      <c r="P1701" s="22" t="s">
        <v>2190</v>
      </c>
      <c r="Q1701" s="23" t="s">
        <v>2196</v>
      </c>
      <c r="R1701" s="22" t="s">
        <v>2197</v>
      </c>
      <c r="S1701" s="21" t="s">
        <v>280</v>
      </c>
      <c r="T1701" s="23" t="s">
        <v>2290</v>
      </c>
      <c r="U1701" s="24" t="s">
        <v>66</v>
      </c>
      <c r="V1701" s="23">
        <v>137</v>
      </c>
      <c r="W1701" s="25">
        <v>0</v>
      </c>
      <c r="X1701" s="25">
        <v>0</v>
      </c>
      <c r="Y1701" s="25">
        <v>0</v>
      </c>
      <c r="Z1701" s="25">
        <v>800000</v>
      </c>
      <c r="AA1701" s="25">
        <v>797758.28</v>
      </c>
      <c r="AB1701" s="25">
        <v>578555.88</v>
      </c>
      <c r="AC1701" s="26">
        <v>45152.505756550927</v>
      </c>
      <c r="AD1701" s="27">
        <f>ROW()</f>
        <v>1701</v>
      </c>
      <c r="AE1701" s="27">
        <f>1</f>
        <v>1</v>
      </c>
      <c r="AF1701" s="27">
        <f>SUBTOTAL(109,Tbl_NGF_Data[[#This Row],[Counter]])</f>
        <v>1</v>
      </c>
    </row>
    <row r="1702" spans="2:32" ht="45" x14ac:dyDescent="0.25">
      <c r="B1702" s="21" t="s">
        <v>245</v>
      </c>
      <c r="C1702" s="22" t="s">
        <v>2056</v>
      </c>
      <c r="D1702" s="23">
        <v>7</v>
      </c>
      <c r="E1702" s="22" t="s">
        <v>245</v>
      </c>
      <c r="F1702" s="23">
        <v>7</v>
      </c>
      <c r="G1702" s="22" t="s">
        <v>2056</v>
      </c>
      <c r="H1702" s="22" t="s">
        <v>1327</v>
      </c>
      <c r="I1702" s="23">
        <v>1</v>
      </c>
      <c r="J1702" s="23">
        <v>268</v>
      </c>
      <c r="K1702" s="23" t="s">
        <v>2286</v>
      </c>
      <c r="L1702" s="22" t="s">
        <v>2287</v>
      </c>
      <c r="M1702" s="21" t="s">
        <v>380</v>
      </c>
      <c r="N1702" s="23" t="s">
        <v>2188</v>
      </c>
      <c r="O1702" s="22" t="s">
        <v>2189</v>
      </c>
      <c r="P1702" s="22" t="s">
        <v>2190</v>
      </c>
      <c r="Q1702" s="23" t="s">
        <v>2196</v>
      </c>
      <c r="R1702" s="22" t="s">
        <v>2197</v>
      </c>
      <c r="S1702" s="21" t="s">
        <v>280</v>
      </c>
      <c r="T1702" s="23" t="s">
        <v>2290</v>
      </c>
      <c r="U1702" s="24" t="s">
        <v>17</v>
      </c>
      <c r="V1702" s="23">
        <v>200</v>
      </c>
      <c r="W1702" s="25">
        <v>3798541.34</v>
      </c>
      <c r="X1702" s="25">
        <v>3864523.5299999993</v>
      </c>
      <c r="Y1702" s="25">
        <v>4014307.9200000004</v>
      </c>
      <c r="Z1702" s="25">
        <v>4263070.49</v>
      </c>
      <c r="AA1702" s="25">
        <v>4655283.3200000012</v>
      </c>
      <c r="AB1702" s="25">
        <v>4477130.6100000003</v>
      </c>
      <c r="AC1702" s="26">
        <v>45152.505756550927</v>
      </c>
      <c r="AD1702" s="27">
        <f>ROW()</f>
        <v>1702</v>
      </c>
      <c r="AE1702" s="27">
        <f>1</f>
        <v>1</v>
      </c>
      <c r="AF1702" s="27">
        <f>SUBTOTAL(109,Tbl_NGF_Data[[#This Row],[Counter]])</f>
        <v>1</v>
      </c>
    </row>
    <row r="1703" spans="2:32" ht="45" x14ac:dyDescent="0.25">
      <c r="B1703" s="21" t="s">
        <v>245</v>
      </c>
      <c r="C1703" s="22" t="s">
        <v>2056</v>
      </c>
      <c r="D1703" s="23">
        <v>7</v>
      </c>
      <c r="E1703" s="22" t="s">
        <v>245</v>
      </c>
      <c r="F1703" s="23">
        <v>7</v>
      </c>
      <c r="G1703" s="22" t="s">
        <v>2056</v>
      </c>
      <c r="H1703" s="22" t="s">
        <v>1327</v>
      </c>
      <c r="I1703" s="23">
        <v>1</v>
      </c>
      <c r="J1703" s="23">
        <v>268</v>
      </c>
      <c r="K1703" s="23" t="s">
        <v>2286</v>
      </c>
      <c r="L1703" s="22" t="s">
        <v>2287</v>
      </c>
      <c r="M1703" s="21" t="s">
        <v>380</v>
      </c>
      <c r="N1703" s="23" t="s">
        <v>2188</v>
      </c>
      <c r="O1703" s="22" t="s">
        <v>2189</v>
      </c>
      <c r="P1703" s="22" t="s">
        <v>2190</v>
      </c>
      <c r="Q1703" s="23" t="s">
        <v>2196</v>
      </c>
      <c r="R1703" s="22" t="s">
        <v>2197</v>
      </c>
      <c r="S1703" s="21" t="s">
        <v>280</v>
      </c>
      <c r="T1703" s="23" t="s">
        <v>2290</v>
      </c>
      <c r="U1703" s="24" t="s">
        <v>97</v>
      </c>
      <c r="V1703" s="23">
        <v>205</v>
      </c>
      <c r="W1703" s="25">
        <v>0</v>
      </c>
      <c r="X1703" s="25">
        <v>0</v>
      </c>
      <c r="Y1703" s="25">
        <v>0</v>
      </c>
      <c r="Z1703" s="25">
        <v>2241.7199999999998</v>
      </c>
      <c r="AA1703" s="25">
        <v>219202.40000000002</v>
      </c>
      <c r="AB1703" s="25">
        <v>277440.6100000001</v>
      </c>
      <c r="AC1703" s="26">
        <v>45152.505756550927</v>
      </c>
      <c r="AD1703" s="27">
        <f>ROW()</f>
        <v>1703</v>
      </c>
      <c r="AE1703" s="27">
        <f>1</f>
        <v>1</v>
      </c>
      <c r="AF1703" s="27">
        <f>SUBTOTAL(109,Tbl_NGF_Data[[#This Row],[Counter]])</f>
        <v>1</v>
      </c>
    </row>
    <row r="1704" spans="2:32" ht="45" x14ac:dyDescent="0.25">
      <c r="B1704" s="21" t="s">
        <v>245</v>
      </c>
      <c r="C1704" s="22" t="s">
        <v>2056</v>
      </c>
      <c r="D1704" s="23">
        <v>7</v>
      </c>
      <c r="E1704" s="22" t="s">
        <v>245</v>
      </c>
      <c r="F1704" s="23">
        <v>7</v>
      </c>
      <c r="G1704" s="22" t="s">
        <v>2056</v>
      </c>
      <c r="H1704" s="22" t="s">
        <v>1327</v>
      </c>
      <c r="I1704" s="23">
        <v>1</v>
      </c>
      <c r="J1704" s="23">
        <v>268</v>
      </c>
      <c r="K1704" s="23" t="s">
        <v>2286</v>
      </c>
      <c r="L1704" s="22" t="s">
        <v>2287</v>
      </c>
      <c r="M1704" s="21" t="s">
        <v>380</v>
      </c>
      <c r="N1704" s="23" t="s">
        <v>2188</v>
      </c>
      <c r="O1704" s="22" t="s">
        <v>2189</v>
      </c>
      <c r="P1704" s="22" t="s">
        <v>2190</v>
      </c>
      <c r="Q1704" s="23" t="s">
        <v>2196</v>
      </c>
      <c r="R1704" s="22" t="s">
        <v>2197</v>
      </c>
      <c r="S1704" s="21" t="s">
        <v>280</v>
      </c>
      <c r="T1704" s="23" t="s">
        <v>2290</v>
      </c>
      <c r="U1704" s="24" t="s">
        <v>18</v>
      </c>
      <c r="V1704" s="23">
        <v>220</v>
      </c>
      <c r="W1704" s="25">
        <v>294025.66000000015</v>
      </c>
      <c r="X1704" s="25">
        <v>451514.47000000067</v>
      </c>
      <c r="Y1704" s="25">
        <v>301730.07999999961</v>
      </c>
      <c r="Z1704" s="25">
        <v>433958.50999999978</v>
      </c>
      <c r="AA1704" s="25">
        <v>341745.67999999877</v>
      </c>
      <c r="AB1704" s="25">
        <v>413385.38999999966</v>
      </c>
      <c r="AC1704" s="26">
        <v>45152.505756550927</v>
      </c>
      <c r="AD1704" s="27">
        <f>ROW()</f>
        <v>1704</v>
      </c>
      <c r="AE1704" s="27">
        <f>1</f>
        <v>1</v>
      </c>
      <c r="AF1704" s="27">
        <f>SUBTOTAL(109,Tbl_NGF_Data[[#This Row],[Counter]])</f>
        <v>1</v>
      </c>
    </row>
    <row r="1705" spans="2:32" ht="45" x14ac:dyDescent="0.25">
      <c r="B1705" s="21" t="s">
        <v>245</v>
      </c>
      <c r="C1705" s="22" t="s">
        <v>2056</v>
      </c>
      <c r="D1705" s="23">
        <v>7</v>
      </c>
      <c r="E1705" s="22" t="s">
        <v>245</v>
      </c>
      <c r="F1705" s="23">
        <v>7</v>
      </c>
      <c r="G1705" s="22" t="s">
        <v>2056</v>
      </c>
      <c r="H1705" s="22" t="s">
        <v>1327</v>
      </c>
      <c r="I1705" s="23">
        <v>1</v>
      </c>
      <c r="J1705" s="23">
        <v>268</v>
      </c>
      <c r="K1705" s="23" t="s">
        <v>2286</v>
      </c>
      <c r="L1705" s="22" t="s">
        <v>2287</v>
      </c>
      <c r="M1705" s="21" t="s">
        <v>380</v>
      </c>
      <c r="N1705" s="23" t="s">
        <v>2188</v>
      </c>
      <c r="O1705" s="22" t="s">
        <v>2189</v>
      </c>
      <c r="P1705" s="22" t="s">
        <v>2190</v>
      </c>
      <c r="Q1705" s="23" t="s">
        <v>2196</v>
      </c>
      <c r="R1705" s="22" t="s">
        <v>2197</v>
      </c>
      <c r="S1705" s="21" t="s">
        <v>280</v>
      </c>
      <c r="T1705" s="23" t="s">
        <v>2290</v>
      </c>
      <c r="U1705" s="24" t="s">
        <v>67</v>
      </c>
      <c r="V1705" s="23">
        <v>222</v>
      </c>
      <c r="W1705" s="25">
        <v>0</v>
      </c>
      <c r="X1705" s="25">
        <v>0</v>
      </c>
      <c r="Y1705" s="25">
        <v>0</v>
      </c>
      <c r="Z1705" s="25">
        <v>797758.28</v>
      </c>
      <c r="AA1705" s="25">
        <v>578555.88</v>
      </c>
      <c r="AB1705" s="25">
        <v>301115.2699999999</v>
      </c>
      <c r="AC1705" s="26">
        <v>45152.505756550927</v>
      </c>
      <c r="AD1705" s="27">
        <f>ROW()</f>
        <v>1705</v>
      </c>
      <c r="AE1705" s="27">
        <f>1</f>
        <v>1</v>
      </c>
      <c r="AF1705" s="27">
        <f>SUBTOTAL(109,Tbl_NGF_Data[[#This Row],[Counter]])</f>
        <v>1</v>
      </c>
    </row>
    <row r="1706" spans="2:32" ht="45" x14ac:dyDescent="0.25">
      <c r="B1706" s="21" t="s">
        <v>245</v>
      </c>
      <c r="C1706" s="22" t="s">
        <v>2056</v>
      </c>
      <c r="D1706" s="23">
        <v>7</v>
      </c>
      <c r="E1706" s="22" t="s">
        <v>245</v>
      </c>
      <c r="F1706" s="23">
        <v>7</v>
      </c>
      <c r="G1706" s="22" t="s">
        <v>2056</v>
      </c>
      <c r="H1706" s="22" t="s">
        <v>1327</v>
      </c>
      <c r="I1706" s="23">
        <v>1</v>
      </c>
      <c r="J1706" s="23">
        <v>268</v>
      </c>
      <c r="K1706" s="23" t="s">
        <v>2286</v>
      </c>
      <c r="L1706" s="22" t="s">
        <v>2287</v>
      </c>
      <c r="M1706" s="21" t="s">
        <v>380</v>
      </c>
      <c r="N1706" s="23" t="s">
        <v>2188</v>
      </c>
      <c r="O1706" s="22" t="s">
        <v>2189</v>
      </c>
      <c r="P1706" s="22" t="s">
        <v>2190</v>
      </c>
      <c r="Q1706" s="23" t="s">
        <v>2199</v>
      </c>
      <c r="R1706" s="22" t="s">
        <v>2200</v>
      </c>
      <c r="S1706" s="21" t="s">
        <v>281</v>
      </c>
      <c r="T1706" s="23" t="s">
        <v>2291</v>
      </c>
      <c r="U1706" s="24" t="s">
        <v>16</v>
      </c>
      <c r="V1706" s="23">
        <v>135</v>
      </c>
      <c r="W1706" s="25">
        <v>3610598</v>
      </c>
      <c r="X1706" s="25">
        <v>2906225</v>
      </c>
      <c r="Y1706" s="25">
        <v>2906225</v>
      </c>
      <c r="Z1706" s="25">
        <v>2928605</v>
      </c>
      <c r="AA1706" s="25">
        <v>1823303</v>
      </c>
      <c r="AB1706" s="25">
        <v>2537750</v>
      </c>
      <c r="AC1706" s="26">
        <v>45152.505756550927</v>
      </c>
      <c r="AD1706" s="27">
        <f>ROW()</f>
        <v>1706</v>
      </c>
      <c r="AE1706" s="27">
        <f>1</f>
        <v>1</v>
      </c>
      <c r="AF1706" s="27">
        <f>SUBTOTAL(109,Tbl_NGF_Data[[#This Row],[Counter]])</f>
        <v>1</v>
      </c>
    </row>
    <row r="1707" spans="2:32" ht="45" x14ac:dyDescent="0.25">
      <c r="B1707" s="21" t="s">
        <v>245</v>
      </c>
      <c r="C1707" s="22" t="s">
        <v>2056</v>
      </c>
      <c r="D1707" s="23">
        <v>7</v>
      </c>
      <c r="E1707" s="22" t="s">
        <v>245</v>
      </c>
      <c r="F1707" s="23">
        <v>7</v>
      </c>
      <c r="G1707" s="22" t="s">
        <v>2056</v>
      </c>
      <c r="H1707" s="22" t="s">
        <v>1327</v>
      </c>
      <c r="I1707" s="23">
        <v>1</v>
      </c>
      <c r="J1707" s="23">
        <v>268</v>
      </c>
      <c r="K1707" s="23" t="s">
        <v>2286</v>
      </c>
      <c r="L1707" s="22" t="s">
        <v>2287</v>
      </c>
      <c r="M1707" s="21" t="s">
        <v>380</v>
      </c>
      <c r="N1707" s="23" t="s">
        <v>2188</v>
      </c>
      <c r="O1707" s="22" t="s">
        <v>2189</v>
      </c>
      <c r="P1707" s="22" t="s">
        <v>2190</v>
      </c>
      <c r="Q1707" s="23" t="s">
        <v>2199</v>
      </c>
      <c r="R1707" s="22" t="s">
        <v>2200</v>
      </c>
      <c r="S1707" s="21" t="s">
        <v>281</v>
      </c>
      <c r="T1707" s="23" t="s">
        <v>2291</v>
      </c>
      <c r="U1707" s="24" t="s">
        <v>66</v>
      </c>
      <c r="V1707" s="23">
        <v>137</v>
      </c>
      <c r="W1707" s="25">
        <v>800000</v>
      </c>
      <c r="X1707" s="25">
        <v>998932</v>
      </c>
      <c r="Y1707" s="25">
        <v>273546.09000000003</v>
      </c>
      <c r="Z1707" s="25">
        <v>1000000</v>
      </c>
      <c r="AA1707" s="25">
        <v>0</v>
      </c>
      <c r="AB1707" s="25">
        <v>0</v>
      </c>
      <c r="AC1707" s="26">
        <v>45152.505756550927</v>
      </c>
      <c r="AD1707" s="27">
        <f>ROW()</f>
        <v>1707</v>
      </c>
      <c r="AE1707" s="27">
        <f>1</f>
        <v>1</v>
      </c>
      <c r="AF1707" s="27">
        <f>SUBTOTAL(109,Tbl_NGF_Data[[#This Row],[Counter]])</f>
        <v>1</v>
      </c>
    </row>
    <row r="1708" spans="2:32" ht="45" x14ac:dyDescent="0.25">
      <c r="B1708" s="21" t="s">
        <v>245</v>
      </c>
      <c r="C1708" s="22" t="s">
        <v>2056</v>
      </c>
      <c r="D1708" s="23">
        <v>7</v>
      </c>
      <c r="E1708" s="22" t="s">
        <v>245</v>
      </c>
      <c r="F1708" s="23">
        <v>7</v>
      </c>
      <c r="G1708" s="22" t="s">
        <v>2056</v>
      </c>
      <c r="H1708" s="22" t="s">
        <v>1327</v>
      </c>
      <c r="I1708" s="23">
        <v>1</v>
      </c>
      <c r="J1708" s="23">
        <v>268</v>
      </c>
      <c r="K1708" s="23" t="s">
        <v>2286</v>
      </c>
      <c r="L1708" s="22" t="s">
        <v>2287</v>
      </c>
      <c r="M1708" s="21" t="s">
        <v>380</v>
      </c>
      <c r="N1708" s="23" t="s">
        <v>2188</v>
      </c>
      <c r="O1708" s="22" t="s">
        <v>2189</v>
      </c>
      <c r="P1708" s="22" t="s">
        <v>2190</v>
      </c>
      <c r="Q1708" s="23" t="s">
        <v>2199</v>
      </c>
      <c r="R1708" s="22" t="s">
        <v>2200</v>
      </c>
      <c r="S1708" s="21" t="s">
        <v>281</v>
      </c>
      <c r="T1708" s="23" t="s">
        <v>2291</v>
      </c>
      <c r="U1708" s="24" t="s">
        <v>17</v>
      </c>
      <c r="V1708" s="23">
        <v>200</v>
      </c>
      <c r="W1708" s="25">
        <v>2930889.3799999985</v>
      </c>
      <c r="X1708" s="25">
        <v>1099389.2399999998</v>
      </c>
      <c r="Y1708" s="25">
        <v>977486.2</v>
      </c>
      <c r="Z1708" s="25">
        <v>864784.46</v>
      </c>
      <c r="AA1708" s="25">
        <v>189085.85000000012</v>
      </c>
      <c r="AB1708" s="25">
        <v>714715.49000000011</v>
      </c>
      <c r="AC1708" s="26">
        <v>45152.505756550927</v>
      </c>
      <c r="AD1708" s="27">
        <f>ROW()</f>
        <v>1708</v>
      </c>
      <c r="AE1708" s="27">
        <f>1</f>
        <v>1</v>
      </c>
      <c r="AF1708" s="27">
        <f>SUBTOTAL(109,Tbl_NGF_Data[[#This Row],[Counter]])</f>
        <v>1</v>
      </c>
    </row>
    <row r="1709" spans="2:32" ht="45" x14ac:dyDescent="0.25">
      <c r="B1709" s="21" t="s">
        <v>245</v>
      </c>
      <c r="C1709" s="22" t="s">
        <v>2056</v>
      </c>
      <c r="D1709" s="23">
        <v>7</v>
      </c>
      <c r="E1709" s="22" t="s">
        <v>245</v>
      </c>
      <c r="F1709" s="23">
        <v>7</v>
      </c>
      <c r="G1709" s="22" t="s">
        <v>2056</v>
      </c>
      <c r="H1709" s="22" t="s">
        <v>1327</v>
      </c>
      <c r="I1709" s="23">
        <v>1</v>
      </c>
      <c r="J1709" s="23">
        <v>268</v>
      </c>
      <c r="K1709" s="23" t="s">
        <v>2286</v>
      </c>
      <c r="L1709" s="22" t="s">
        <v>2287</v>
      </c>
      <c r="M1709" s="21" t="s">
        <v>380</v>
      </c>
      <c r="N1709" s="23" t="s">
        <v>2188</v>
      </c>
      <c r="O1709" s="22" t="s">
        <v>2189</v>
      </c>
      <c r="P1709" s="22" t="s">
        <v>2190</v>
      </c>
      <c r="Q1709" s="23" t="s">
        <v>2199</v>
      </c>
      <c r="R1709" s="22" t="s">
        <v>2200</v>
      </c>
      <c r="S1709" s="21" t="s">
        <v>281</v>
      </c>
      <c r="T1709" s="23" t="s">
        <v>2291</v>
      </c>
      <c r="U1709" s="24" t="s">
        <v>97</v>
      </c>
      <c r="V1709" s="23">
        <v>205</v>
      </c>
      <c r="W1709" s="25">
        <v>1067.27</v>
      </c>
      <c r="X1709" s="25">
        <v>725386.64</v>
      </c>
      <c r="Y1709" s="25">
        <v>-726453.91</v>
      </c>
      <c r="Z1709" s="25">
        <v>0</v>
      </c>
      <c r="AA1709" s="25">
        <v>0</v>
      </c>
      <c r="AB1709" s="25">
        <v>0</v>
      </c>
      <c r="AC1709" s="26">
        <v>45152.505756550927</v>
      </c>
      <c r="AD1709" s="27">
        <f>ROW()</f>
        <v>1709</v>
      </c>
      <c r="AE1709" s="27">
        <f>1</f>
        <v>1</v>
      </c>
      <c r="AF1709" s="27">
        <f>SUBTOTAL(109,Tbl_NGF_Data[[#This Row],[Counter]])</f>
        <v>1</v>
      </c>
    </row>
    <row r="1710" spans="2:32" ht="45" x14ac:dyDescent="0.25">
      <c r="B1710" s="21" t="s">
        <v>245</v>
      </c>
      <c r="C1710" s="22" t="s">
        <v>2056</v>
      </c>
      <c r="D1710" s="23">
        <v>7</v>
      </c>
      <c r="E1710" s="22" t="s">
        <v>245</v>
      </c>
      <c r="F1710" s="23">
        <v>7</v>
      </c>
      <c r="G1710" s="22" t="s">
        <v>2056</v>
      </c>
      <c r="H1710" s="22" t="s">
        <v>1327</v>
      </c>
      <c r="I1710" s="23">
        <v>1</v>
      </c>
      <c r="J1710" s="23">
        <v>268</v>
      </c>
      <c r="K1710" s="23" t="s">
        <v>2286</v>
      </c>
      <c r="L1710" s="22" t="s">
        <v>2287</v>
      </c>
      <c r="M1710" s="21" t="s">
        <v>380</v>
      </c>
      <c r="N1710" s="23" t="s">
        <v>2188</v>
      </c>
      <c r="O1710" s="22" t="s">
        <v>2189</v>
      </c>
      <c r="P1710" s="22" t="s">
        <v>2190</v>
      </c>
      <c r="Q1710" s="23" t="s">
        <v>2199</v>
      </c>
      <c r="R1710" s="22" t="s">
        <v>2200</v>
      </c>
      <c r="S1710" s="21" t="s">
        <v>281</v>
      </c>
      <c r="T1710" s="23" t="s">
        <v>2291</v>
      </c>
      <c r="U1710" s="24" t="s">
        <v>18</v>
      </c>
      <c r="V1710" s="23">
        <v>220</v>
      </c>
      <c r="W1710" s="25">
        <v>679708.62000000151</v>
      </c>
      <c r="X1710" s="25">
        <v>1806835.7600000002</v>
      </c>
      <c r="Y1710" s="25">
        <v>1928738.8</v>
      </c>
      <c r="Z1710" s="25">
        <v>2063820.54</v>
      </c>
      <c r="AA1710" s="25">
        <v>1634217.15</v>
      </c>
      <c r="AB1710" s="25">
        <v>1823034.5099999998</v>
      </c>
      <c r="AC1710" s="26">
        <v>45152.505756550927</v>
      </c>
      <c r="AD1710" s="27">
        <f>ROW()</f>
        <v>1710</v>
      </c>
      <c r="AE1710" s="27">
        <f>1</f>
        <v>1</v>
      </c>
      <c r="AF1710" s="27">
        <f>SUBTOTAL(109,Tbl_NGF_Data[[#This Row],[Counter]])</f>
        <v>1</v>
      </c>
    </row>
    <row r="1711" spans="2:32" ht="45" x14ac:dyDescent="0.25">
      <c r="B1711" s="21" t="s">
        <v>245</v>
      </c>
      <c r="C1711" s="22" t="s">
        <v>2056</v>
      </c>
      <c r="D1711" s="23">
        <v>7</v>
      </c>
      <c r="E1711" s="22" t="s">
        <v>245</v>
      </c>
      <c r="F1711" s="23">
        <v>7</v>
      </c>
      <c r="G1711" s="22" t="s">
        <v>2056</v>
      </c>
      <c r="H1711" s="22" t="s">
        <v>1327</v>
      </c>
      <c r="I1711" s="23">
        <v>1</v>
      </c>
      <c r="J1711" s="23">
        <v>268</v>
      </c>
      <c r="K1711" s="23" t="s">
        <v>2286</v>
      </c>
      <c r="L1711" s="22" t="s">
        <v>2287</v>
      </c>
      <c r="M1711" s="21" t="s">
        <v>380</v>
      </c>
      <c r="N1711" s="23" t="s">
        <v>2188</v>
      </c>
      <c r="O1711" s="22" t="s">
        <v>2189</v>
      </c>
      <c r="P1711" s="22" t="s">
        <v>2190</v>
      </c>
      <c r="Q1711" s="23" t="s">
        <v>2199</v>
      </c>
      <c r="R1711" s="22" t="s">
        <v>2200</v>
      </c>
      <c r="S1711" s="21" t="s">
        <v>281</v>
      </c>
      <c r="T1711" s="23" t="s">
        <v>2291</v>
      </c>
      <c r="U1711" s="24" t="s">
        <v>67</v>
      </c>
      <c r="V1711" s="23">
        <v>222</v>
      </c>
      <c r="W1711" s="25">
        <v>798932.73</v>
      </c>
      <c r="X1711" s="25">
        <v>273545.36</v>
      </c>
      <c r="Y1711" s="25">
        <v>1000000</v>
      </c>
      <c r="Z1711" s="25">
        <v>1000000</v>
      </c>
      <c r="AA1711" s="25">
        <v>0</v>
      </c>
      <c r="AB1711" s="25">
        <v>0</v>
      </c>
      <c r="AC1711" s="26">
        <v>45152.505756550927</v>
      </c>
      <c r="AD1711" s="27">
        <f>ROW()</f>
        <v>1711</v>
      </c>
      <c r="AE1711" s="27">
        <f>1</f>
        <v>1</v>
      </c>
      <c r="AF1711" s="27">
        <f>SUBTOTAL(109,Tbl_NGF_Data[[#This Row],[Counter]])</f>
        <v>1</v>
      </c>
    </row>
    <row r="1712" spans="2:32" ht="45" x14ac:dyDescent="0.25">
      <c r="B1712" s="21" t="s">
        <v>245</v>
      </c>
      <c r="C1712" s="22" t="s">
        <v>2056</v>
      </c>
      <c r="D1712" s="23">
        <v>7</v>
      </c>
      <c r="E1712" s="22" t="s">
        <v>245</v>
      </c>
      <c r="F1712" s="23">
        <v>7</v>
      </c>
      <c r="G1712" s="22" t="s">
        <v>2056</v>
      </c>
      <c r="H1712" s="22" t="s">
        <v>1327</v>
      </c>
      <c r="I1712" s="23">
        <v>1</v>
      </c>
      <c r="J1712" s="23">
        <v>268</v>
      </c>
      <c r="K1712" s="23" t="s">
        <v>2286</v>
      </c>
      <c r="L1712" s="22" t="s">
        <v>2287</v>
      </c>
      <c r="M1712" s="21" t="s">
        <v>380</v>
      </c>
      <c r="N1712" s="23" t="s">
        <v>2188</v>
      </c>
      <c r="O1712" s="22" t="s">
        <v>2189</v>
      </c>
      <c r="P1712" s="22" t="s">
        <v>2190</v>
      </c>
      <c r="Q1712" s="23" t="s">
        <v>2211</v>
      </c>
      <c r="R1712" s="22" t="s">
        <v>2212</v>
      </c>
      <c r="S1712" s="21" t="s">
        <v>306</v>
      </c>
      <c r="T1712" s="23" t="s">
        <v>2292</v>
      </c>
      <c r="U1712" s="24" t="s">
        <v>16</v>
      </c>
      <c r="V1712" s="23">
        <v>135</v>
      </c>
      <c r="W1712" s="25">
        <v>75000</v>
      </c>
      <c r="X1712" s="25">
        <v>75000</v>
      </c>
      <c r="Y1712" s="25">
        <v>75000</v>
      </c>
      <c r="Z1712" s="25">
        <v>75000</v>
      </c>
      <c r="AA1712" s="25">
        <v>80302</v>
      </c>
      <c r="AB1712" s="25">
        <v>91326</v>
      </c>
      <c r="AC1712" s="26">
        <v>45152.505756550927</v>
      </c>
      <c r="AD1712" s="27">
        <f>ROW()</f>
        <v>1712</v>
      </c>
      <c r="AE1712" s="27">
        <f>1</f>
        <v>1</v>
      </c>
      <c r="AF1712" s="27">
        <f>SUBTOTAL(109,Tbl_NGF_Data[[#This Row],[Counter]])</f>
        <v>1</v>
      </c>
    </row>
    <row r="1713" spans="2:32" ht="45" x14ac:dyDescent="0.25">
      <c r="B1713" s="21" t="s">
        <v>245</v>
      </c>
      <c r="C1713" s="22" t="s">
        <v>2056</v>
      </c>
      <c r="D1713" s="23">
        <v>7</v>
      </c>
      <c r="E1713" s="22" t="s">
        <v>245</v>
      </c>
      <c r="F1713" s="23">
        <v>7</v>
      </c>
      <c r="G1713" s="22" t="s">
        <v>2056</v>
      </c>
      <c r="H1713" s="22" t="s">
        <v>1327</v>
      </c>
      <c r="I1713" s="23">
        <v>1</v>
      </c>
      <c r="J1713" s="23">
        <v>268</v>
      </c>
      <c r="K1713" s="23" t="s">
        <v>2286</v>
      </c>
      <c r="L1713" s="22" t="s">
        <v>2287</v>
      </c>
      <c r="M1713" s="21" t="s">
        <v>380</v>
      </c>
      <c r="N1713" s="23" t="s">
        <v>2188</v>
      </c>
      <c r="O1713" s="22" t="s">
        <v>2189</v>
      </c>
      <c r="P1713" s="22" t="s">
        <v>2190</v>
      </c>
      <c r="Q1713" s="23" t="s">
        <v>2211</v>
      </c>
      <c r="R1713" s="22" t="s">
        <v>2212</v>
      </c>
      <c r="S1713" s="21" t="s">
        <v>306</v>
      </c>
      <c r="T1713" s="23" t="s">
        <v>2292</v>
      </c>
      <c r="U1713" s="24" t="s">
        <v>17</v>
      </c>
      <c r="V1713" s="23">
        <v>200</v>
      </c>
      <c r="W1713" s="25">
        <v>70023.320000000007</v>
      </c>
      <c r="X1713" s="25">
        <v>55774.880000000005</v>
      </c>
      <c r="Y1713" s="25">
        <v>57686.240000000005</v>
      </c>
      <c r="Z1713" s="25">
        <v>60244.319999999992</v>
      </c>
      <c r="AA1713" s="25">
        <v>80301.52</v>
      </c>
      <c r="AB1713" s="25">
        <v>91325.28</v>
      </c>
      <c r="AC1713" s="26">
        <v>45152.505756550927</v>
      </c>
      <c r="AD1713" s="27">
        <f>ROW()</f>
        <v>1713</v>
      </c>
      <c r="AE1713" s="27">
        <f>1</f>
        <v>1</v>
      </c>
      <c r="AF1713" s="27">
        <f>SUBTOTAL(109,Tbl_NGF_Data[[#This Row],[Counter]])</f>
        <v>1</v>
      </c>
    </row>
    <row r="1714" spans="2:32" ht="45" x14ac:dyDescent="0.25">
      <c r="B1714" s="21" t="s">
        <v>245</v>
      </c>
      <c r="C1714" s="22" t="s">
        <v>2056</v>
      </c>
      <c r="D1714" s="23">
        <v>7</v>
      </c>
      <c r="E1714" s="22" t="s">
        <v>245</v>
      </c>
      <c r="F1714" s="23">
        <v>7</v>
      </c>
      <c r="G1714" s="22" t="s">
        <v>2056</v>
      </c>
      <c r="H1714" s="22" t="s">
        <v>1327</v>
      </c>
      <c r="I1714" s="23">
        <v>1</v>
      </c>
      <c r="J1714" s="23">
        <v>268</v>
      </c>
      <c r="K1714" s="23" t="s">
        <v>2286</v>
      </c>
      <c r="L1714" s="22" t="s">
        <v>2287</v>
      </c>
      <c r="M1714" s="21" t="s">
        <v>380</v>
      </c>
      <c r="N1714" s="23" t="s">
        <v>2188</v>
      </c>
      <c r="O1714" s="22" t="s">
        <v>2189</v>
      </c>
      <c r="P1714" s="22" t="s">
        <v>2190</v>
      </c>
      <c r="Q1714" s="23" t="s">
        <v>2211</v>
      </c>
      <c r="R1714" s="22" t="s">
        <v>2212</v>
      </c>
      <c r="S1714" s="21" t="s">
        <v>306</v>
      </c>
      <c r="T1714" s="23" t="s">
        <v>2292</v>
      </c>
      <c r="U1714" s="24" t="s">
        <v>18</v>
      </c>
      <c r="V1714" s="23">
        <v>220</v>
      </c>
      <c r="W1714" s="25">
        <v>4976.679999999993</v>
      </c>
      <c r="X1714" s="25">
        <v>19225.119999999995</v>
      </c>
      <c r="Y1714" s="25">
        <v>17313.759999999995</v>
      </c>
      <c r="Z1714" s="25">
        <v>14755.680000000008</v>
      </c>
      <c r="AA1714" s="25">
        <v>0.47999999999592546</v>
      </c>
      <c r="AB1714" s="25">
        <v>0.72000000000116415</v>
      </c>
      <c r="AC1714" s="26">
        <v>45152.505756550927</v>
      </c>
      <c r="AD1714" s="27">
        <f>ROW()</f>
        <v>1714</v>
      </c>
      <c r="AE1714" s="27">
        <f>1</f>
        <v>1</v>
      </c>
      <c r="AF1714" s="27">
        <f>SUBTOTAL(109,Tbl_NGF_Data[[#This Row],[Counter]])</f>
        <v>1</v>
      </c>
    </row>
    <row r="1715" spans="2:32" ht="45" x14ac:dyDescent="0.25">
      <c r="B1715" s="21" t="s">
        <v>245</v>
      </c>
      <c r="C1715" s="22" t="s">
        <v>2056</v>
      </c>
      <c r="D1715" s="23">
        <v>7</v>
      </c>
      <c r="E1715" s="22" t="s">
        <v>245</v>
      </c>
      <c r="F1715" s="23">
        <v>7</v>
      </c>
      <c r="G1715" s="22" t="s">
        <v>2056</v>
      </c>
      <c r="H1715" s="22" t="s">
        <v>1327</v>
      </c>
      <c r="I1715" s="23">
        <v>1</v>
      </c>
      <c r="J1715" s="23">
        <v>268</v>
      </c>
      <c r="K1715" s="23" t="s">
        <v>2286</v>
      </c>
      <c r="L1715" s="22" t="s">
        <v>2287</v>
      </c>
      <c r="M1715" s="21" t="s">
        <v>380</v>
      </c>
      <c r="N1715" s="23" t="s">
        <v>2188</v>
      </c>
      <c r="O1715" s="22" t="s">
        <v>2189</v>
      </c>
      <c r="P1715" s="22" t="s">
        <v>2190</v>
      </c>
      <c r="Q1715" s="23" t="s">
        <v>2249</v>
      </c>
      <c r="R1715" s="22" t="s">
        <v>2250</v>
      </c>
      <c r="S1715" s="21" t="s">
        <v>284</v>
      </c>
      <c r="T1715" s="23" t="s">
        <v>2293</v>
      </c>
      <c r="U1715" s="24" t="s">
        <v>66</v>
      </c>
      <c r="V1715" s="23">
        <v>137</v>
      </c>
      <c r="W1715" s="25">
        <v>124366</v>
      </c>
      <c r="X1715" s="25">
        <v>124366</v>
      </c>
      <c r="Y1715" s="25">
        <v>15175.98</v>
      </c>
      <c r="Z1715" s="25">
        <v>15175.98</v>
      </c>
      <c r="AA1715" s="25">
        <v>292175.98</v>
      </c>
      <c r="AB1715" s="25">
        <v>44769.04</v>
      </c>
      <c r="AC1715" s="26">
        <v>45152.505756550927</v>
      </c>
      <c r="AD1715" s="27">
        <f>ROW()</f>
        <v>1715</v>
      </c>
      <c r="AE1715" s="27">
        <f>1</f>
        <v>1</v>
      </c>
      <c r="AF1715" s="27">
        <f>SUBTOTAL(109,Tbl_NGF_Data[[#This Row],[Counter]])</f>
        <v>1</v>
      </c>
    </row>
    <row r="1716" spans="2:32" ht="45" x14ac:dyDescent="0.25">
      <c r="B1716" s="21" t="s">
        <v>245</v>
      </c>
      <c r="C1716" s="22" t="s">
        <v>2056</v>
      </c>
      <c r="D1716" s="23">
        <v>7</v>
      </c>
      <c r="E1716" s="22" t="s">
        <v>245</v>
      </c>
      <c r="F1716" s="23">
        <v>7</v>
      </c>
      <c r="G1716" s="22" t="s">
        <v>2056</v>
      </c>
      <c r="H1716" s="22" t="s">
        <v>1327</v>
      </c>
      <c r="I1716" s="23">
        <v>1</v>
      </c>
      <c r="J1716" s="23">
        <v>268</v>
      </c>
      <c r="K1716" s="23" t="s">
        <v>2286</v>
      </c>
      <c r="L1716" s="22" t="s">
        <v>2287</v>
      </c>
      <c r="M1716" s="21" t="s">
        <v>380</v>
      </c>
      <c r="N1716" s="23" t="s">
        <v>2188</v>
      </c>
      <c r="O1716" s="22" t="s">
        <v>2189</v>
      </c>
      <c r="P1716" s="22" t="s">
        <v>2190</v>
      </c>
      <c r="Q1716" s="23" t="s">
        <v>2249</v>
      </c>
      <c r="R1716" s="22" t="s">
        <v>2250</v>
      </c>
      <c r="S1716" s="21" t="s">
        <v>284</v>
      </c>
      <c r="T1716" s="23" t="s">
        <v>2293</v>
      </c>
      <c r="U1716" s="24" t="s">
        <v>97</v>
      </c>
      <c r="V1716" s="23">
        <v>205</v>
      </c>
      <c r="W1716" s="25">
        <v>0</v>
      </c>
      <c r="X1716" s="25">
        <v>109190.6</v>
      </c>
      <c r="Y1716" s="25">
        <v>0</v>
      </c>
      <c r="Z1716" s="25">
        <v>0</v>
      </c>
      <c r="AA1716" s="25">
        <v>247406.94</v>
      </c>
      <c r="AB1716" s="25">
        <v>2745</v>
      </c>
      <c r="AC1716" s="26">
        <v>45152.505756550927</v>
      </c>
      <c r="AD1716" s="27">
        <f>ROW()</f>
        <v>1716</v>
      </c>
      <c r="AE1716" s="27">
        <f>1</f>
        <v>1</v>
      </c>
      <c r="AF1716" s="27">
        <f>SUBTOTAL(109,Tbl_NGF_Data[[#This Row],[Counter]])</f>
        <v>1</v>
      </c>
    </row>
    <row r="1717" spans="2:32" ht="45" x14ac:dyDescent="0.25">
      <c r="B1717" s="21" t="s">
        <v>245</v>
      </c>
      <c r="C1717" s="22" t="s">
        <v>2056</v>
      </c>
      <c r="D1717" s="23">
        <v>7</v>
      </c>
      <c r="E1717" s="22" t="s">
        <v>245</v>
      </c>
      <c r="F1717" s="23">
        <v>7</v>
      </c>
      <c r="G1717" s="22" t="s">
        <v>2056</v>
      </c>
      <c r="H1717" s="22" t="s">
        <v>1327</v>
      </c>
      <c r="I1717" s="23">
        <v>1</v>
      </c>
      <c r="J1717" s="23">
        <v>268</v>
      </c>
      <c r="K1717" s="23" t="s">
        <v>2286</v>
      </c>
      <c r="L1717" s="22" t="s">
        <v>2287</v>
      </c>
      <c r="M1717" s="21" t="s">
        <v>380</v>
      </c>
      <c r="N1717" s="23" t="s">
        <v>2188</v>
      </c>
      <c r="O1717" s="22" t="s">
        <v>2189</v>
      </c>
      <c r="P1717" s="22" t="s">
        <v>2190</v>
      </c>
      <c r="Q1717" s="23" t="s">
        <v>2249</v>
      </c>
      <c r="R1717" s="22" t="s">
        <v>2250</v>
      </c>
      <c r="S1717" s="21" t="s">
        <v>284</v>
      </c>
      <c r="T1717" s="23" t="s">
        <v>2293</v>
      </c>
      <c r="U1717" s="24" t="s">
        <v>67</v>
      </c>
      <c r="V1717" s="23">
        <v>222</v>
      </c>
      <c r="W1717" s="25">
        <v>124366</v>
      </c>
      <c r="X1717" s="25">
        <v>15175.399999999994</v>
      </c>
      <c r="Y1717" s="25">
        <v>15175.98</v>
      </c>
      <c r="Z1717" s="25">
        <v>15175.98</v>
      </c>
      <c r="AA1717" s="25">
        <v>44769.039999999979</v>
      </c>
      <c r="AB1717" s="25">
        <v>42024.04</v>
      </c>
      <c r="AC1717" s="26">
        <v>45152.505756550927</v>
      </c>
      <c r="AD1717" s="27">
        <f>ROW()</f>
        <v>1717</v>
      </c>
      <c r="AE1717" s="27">
        <f>1</f>
        <v>1</v>
      </c>
      <c r="AF1717" s="27">
        <f>SUBTOTAL(109,Tbl_NGF_Data[[#This Row],[Counter]])</f>
        <v>1</v>
      </c>
    </row>
    <row r="1718" spans="2:32" ht="60" x14ac:dyDescent="0.25">
      <c r="B1718" s="21" t="s">
        <v>245</v>
      </c>
      <c r="C1718" s="22" t="s">
        <v>2056</v>
      </c>
      <c r="D1718" s="23">
        <v>7</v>
      </c>
      <c r="E1718" s="22" t="s">
        <v>245</v>
      </c>
      <c r="F1718" s="23">
        <v>7</v>
      </c>
      <c r="G1718" s="22" t="s">
        <v>2056</v>
      </c>
      <c r="H1718" s="22" t="s">
        <v>1327</v>
      </c>
      <c r="I1718" s="23">
        <v>1</v>
      </c>
      <c r="J1718" s="23">
        <v>268</v>
      </c>
      <c r="K1718" s="23" t="s">
        <v>2286</v>
      </c>
      <c r="L1718" s="22" t="s">
        <v>2287</v>
      </c>
      <c r="M1718" s="21" t="s">
        <v>380</v>
      </c>
      <c r="N1718" s="23" t="s">
        <v>2188</v>
      </c>
      <c r="O1718" s="22" t="s">
        <v>2189</v>
      </c>
      <c r="P1718" s="22" t="s">
        <v>2190</v>
      </c>
      <c r="Q1718" s="23" t="s">
        <v>2220</v>
      </c>
      <c r="R1718" s="22" t="s">
        <v>2221</v>
      </c>
      <c r="S1718" s="21" t="s">
        <v>289</v>
      </c>
      <c r="T1718" s="23" t="s">
        <v>2294</v>
      </c>
      <c r="U1718" s="24" t="s">
        <v>16</v>
      </c>
      <c r="V1718" s="23">
        <v>135</v>
      </c>
      <c r="W1718" s="25">
        <v>0</v>
      </c>
      <c r="X1718" s="25">
        <v>0</v>
      </c>
      <c r="Y1718" s="25">
        <v>0</v>
      </c>
      <c r="Z1718" s="25">
        <v>32363</v>
      </c>
      <c r="AA1718" s="25">
        <v>0</v>
      </c>
      <c r="AB1718" s="25">
        <v>0</v>
      </c>
      <c r="AC1718" s="26">
        <v>45152.505756550927</v>
      </c>
      <c r="AD1718" s="27">
        <f>ROW()</f>
        <v>1718</v>
      </c>
      <c r="AE1718" s="27">
        <f>1</f>
        <v>1</v>
      </c>
      <c r="AF1718" s="27">
        <f>SUBTOTAL(109,Tbl_NGF_Data[[#This Row],[Counter]])</f>
        <v>1</v>
      </c>
    </row>
    <row r="1719" spans="2:32" ht="60" x14ac:dyDescent="0.25">
      <c r="B1719" s="21" t="s">
        <v>245</v>
      </c>
      <c r="C1719" s="22" t="s">
        <v>2056</v>
      </c>
      <c r="D1719" s="23">
        <v>7</v>
      </c>
      <c r="E1719" s="22" t="s">
        <v>245</v>
      </c>
      <c r="F1719" s="23">
        <v>7</v>
      </c>
      <c r="G1719" s="22" t="s">
        <v>2056</v>
      </c>
      <c r="H1719" s="22" t="s">
        <v>1327</v>
      </c>
      <c r="I1719" s="23">
        <v>1</v>
      </c>
      <c r="J1719" s="23">
        <v>268</v>
      </c>
      <c r="K1719" s="23" t="s">
        <v>2286</v>
      </c>
      <c r="L1719" s="22" t="s">
        <v>2287</v>
      </c>
      <c r="M1719" s="21" t="s">
        <v>380</v>
      </c>
      <c r="N1719" s="23" t="s">
        <v>2188</v>
      </c>
      <c r="O1719" s="22" t="s">
        <v>2189</v>
      </c>
      <c r="P1719" s="22" t="s">
        <v>2190</v>
      </c>
      <c r="Q1719" s="23" t="s">
        <v>2220</v>
      </c>
      <c r="R1719" s="22" t="s">
        <v>2221</v>
      </c>
      <c r="S1719" s="21" t="s">
        <v>289</v>
      </c>
      <c r="T1719" s="23" t="s">
        <v>2294</v>
      </c>
      <c r="U1719" s="24" t="s">
        <v>17</v>
      </c>
      <c r="V1719" s="23">
        <v>200</v>
      </c>
      <c r="W1719" s="25">
        <v>0</v>
      </c>
      <c r="X1719" s="25">
        <v>0</v>
      </c>
      <c r="Y1719" s="25">
        <v>0</v>
      </c>
      <c r="Z1719" s="25">
        <v>32363</v>
      </c>
      <c r="AA1719" s="25">
        <v>0</v>
      </c>
      <c r="AB1719" s="25">
        <v>0</v>
      </c>
      <c r="AC1719" s="26">
        <v>45152.505756550927</v>
      </c>
      <c r="AD1719" s="27">
        <f>ROW()</f>
        <v>1719</v>
      </c>
      <c r="AE1719" s="27">
        <f>1</f>
        <v>1</v>
      </c>
      <c r="AF1719" s="27">
        <f>SUBTOTAL(109,Tbl_NGF_Data[[#This Row],[Counter]])</f>
        <v>1</v>
      </c>
    </row>
    <row r="1720" spans="2:32" ht="45" x14ac:dyDescent="0.25">
      <c r="B1720" s="21" t="s">
        <v>245</v>
      </c>
      <c r="C1720" s="22" t="s">
        <v>2056</v>
      </c>
      <c r="D1720" s="23">
        <v>7</v>
      </c>
      <c r="E1720" s="22" t="s">
        <v>245</v>
      </c>
      <c r="F1720" s="23">
        <v>7</v>
      </c>
      <c r="G1720" s="22" t="s">
        <v>2056</v>
      </c>
      <c r="H1720" s="22" t="s">
        <v>1327</v>
      </c>
      <c r="I1720" s="23">
        <v>1</v>
      </c>
      <c r="J1720" s="23">
        <v>268</v>
      </c>
      <c r="K1720" s="23" t="s">
        <v>2286</v>
      </c>
      <c r="L1720" s="22" t="s">
        <v>2287</v>
      </c>
      <c r="M1720" s="21" t="s">
        <v>380</v>
      </c>
      <c r="N1720" s="23" t="s">
        <v>2188</v>
      </c>
      <c r="O1720" s="22" t="s">
        <v>2189</v>
      </c>
      <c r="P1720" s="22" t="s">
        <v>2190</v>
      </c>
      <c r="Q1720" s="23" t="s">
        <v>2295</v>
      </c>
      <c r="R1720" s="22" t="s">
        <v>2296</v>
      </c>
      <c r="S1720" s="21" t="s">
        <v>381</v>
      </c>
      <c r="T1720" s="23" t="s">
        <v>2297</v>
      </c>
      <c r="U1720" s="24" t="s">
        <v>15</v>
      </c>
      <c r="V1720" s="23">
        <v>100</v>
      </c>
      <c r="W1720" s="25">
        <v>319158</v>
      </c>
      <c r="X1720" s="25">
        <v>478737</v>
      </c>
      <c r="Y1720" s="25">
        <v>424965.22</v>
      </c>
      <c r="Z1720" s="25">
        <v>584544.22</v>
      </c>
      <c r="AA1720" s="25">
        <v>744123.22</v>
      </c>
      <c r="AB1720" s="25">
        <v>903702.22</v>
      </c>
      <c r="AC1720" s="26">
        <v>45152.505756550927</v>
      </c>
      <c r="AD1720" s="27">
        <f>ROW()</f>
        <v>1720</v>
      </c>
      <c r="AE1720" s="27">
        <f>1</f>
        <v>1</v>
      </c>
      <c r="AF1720" s="27">
        <f>SUBTOTAL(109,Tbl_NGF_Data[[#This Row],[Counter]])</f>
        <v>1</v>
      </c>
    </row>
    <row r="1721" spans="2:32" ht="45" x14ac:dyDescent="0.25">
      <c r="B1721" s="21" t="s">
        <v>245</v>
      </c>
      <c r="C1721" s="22" t="s">
        <v>2056</v>
      </c>
      <c r="D1721" s="23">
        <v>7</v>
      </c>
      <c r="E1721" s="22" t="s">
        <v>245</v>
      </c>
      <c r="F1721" s="23">
        <v>7</v>
      </c>
      <c r="G1721" s="22" t="s">
        <v>2056</v>
      </c>
      <c r="H1721" s="22" t="s">
        <v>1327</v>
      </c>
      <c r="I1721" s="23">
        <v>1</v>
      </c>
      <c r="J1721" s="23">
        <v>268</v>
      </c>
      <c r="K1721" s="23" t="s">
        <v>2286</v>
      </c>
      <c r="L1721" s="22" t="s">
        <v>2287</v>
      </c>
      <c r="M1721" s="21" t="s">
        <v>380</v>
      </c>
      <c r="N1721" s="23" t="s">
        <v>2188</v>
      </c>
      <c r="O1721" s="22" t="s">
        <v>2189</v>
      </c>
      <c r="P1721" s="22" t="s">
        <v>2190</v>
      </c>
      <c r="Q1721" s="23" t="s">
        <v>2295</v>
      </c>
      <c r="R1721" s="22" t="s">
        <v>2296</v>
      </c>
      <c r="S1721" s="21" t="s">
        <v>381</v>
      </c>
      <c r="T1721" s="23" t="s">
        <v>2297</v>
      </c>
      <c r="U1721" s="24" t="s">
        <v>16</v>
      </c>
      <c r="V1721" s="23">
        <v>135</v>
      </c>
      <c r="W1721" s="25">
        <v>159579</v>
      </c>
      <c r="X1721" s="25">
        <v>159579</v>
      </c>
      <c r="Y1721" s="25">
        <v>159579</v>
      </c>
      <c r="Z1721" s="25">
        <v>159579</v>
      </c>
      <c r="AA1721" s="25">
        <v>159579</v>
      </c>
      <c r="AB1721" s="25">
        <v>159579.00000000003</v>
      </c>
      <c r="AC1721" s="26">
        <v>45152.505756550927</v>
      </c>
      <c r="AD1721" s="27">
        <f>ROW()</f>
        <v>1721</v>
      </c>
      <c r="AE1721" s="27">
        <f>1</f>
        <v>1</v>
      </c>
      <c r="AF1721" s="27">
        <f>SUBTOTAL(109,Tbl_NGF_Data[[#This Row],[Counter]])</f>
        <v>1</v>
      </c>
    </row>
    <row r="1722" spans="2:32" ht="45" x14ac:dyDescent="0.25">
      <c r="B1722" s="21" t="s">
        <v>245</v>
      </c>
      <c r="C1722" s="22" t="s">
        <v>2056</v>
      </c>
      <c r="D1722" s="23">
        <v>7</v>
      </c>
      <c r="E1722" s="22" t="s">
        <v>245</v>
      </c>
      <c r="F1722" s="23">
        <v>7</v>
      </c>
      <c r="G1722" s="22" t="s">
        <v>2056</v>
      </c>
      <c r="H1722" s="22" t="s">
        <v>1327</v>
      </c>
      <c r="I1722" s="23">
        <v>1</v>
      </c>
      <c r="J1722" s="23">
        <v>268</v>
      </c>
      <c r="K1722" s="23" t="s">
        <v>2286</v>
      </c>
      <c r="L1722" s="22" t="s">
        <v>2287</v>
      </c>
      <c r="M1722" s="21" t="s">
        <v>380</v>
      </c>
      <c r="N1722" s="23" t="s">
        <v>2188</v>
      </c>
      <c r="O1722" s="22" t="s">
        <v>2189</v>
      </c>
      <c r="P1722" s="22" t="s">
        <v>2190</v>
      </c>
      <c r="Q1722" s="23" t="s">
        <v>2295</v>
      </c>
      <c r="R1722" s="22" t="s">
        <v>2296</v>
      </c>
      <c r="S1722" s="21" t="s">
        <v>381</v>
      </c>
      <c r="T1722" s="23" t="s">
        <v>2297</v>
      </c>
      <c r="U1722" s="24" t="s">
        <v>17</v>
      </c>
      <c r="V1722" s="23">
        <v>200</v>
      </c>
      <c r="W1722" s="25">
        <v>102225.15000000004</v>
      </c>
      <c r="X1722" s="25">
        <v>141106.46</v>
      </c>
      <c r="Y1722" s="25">
        <v>76053.62999999999</v>
      </c>
      <c r="Z1722" s="25">
        <v>83394.990000000005</v>
      </c>
      <c r="AA1722" s="25">
        <v>94541.52</v>
      </c>
      <c r="AB1722" s="25">
        <v>43008.05999999999</v>
      </c>
      <c r="AC1722" s="26">
        <v>45152.505756550927</v>
      </c>
      <c r="AD1722" s="27">
        <f>ROW()</f>
        <v>1722</v>
      </c>
      <c r="AE1722" s="27">
        <f>1</f>
        <v>1</v>
      </c>
      <c r="AF1722" s="27">
        <f>SUBTOTAL(109,Tbl_NGF_Data[[#This Row],[Counter]])</f>
        <v>1</v>
      </c>
    </row>
    <row r="1723" spans="2:32" ht="45" x14ac:dyDescent="0.25">
      <c r="B1723" s="21" t="s">
        <v>245</v>
      </c>
      <c r="C1723" s="22" t="s">
        <v>2056</v>
      </c>
      <c r="D1723" s="23">
        <v>7</v>
      </c>
      <c r="E1723" s="22" t="s">
        <v>245</v>
      </c>
      <c r="F1723" s="23">
        <v>7</v>
      </c>
      <c r="G1723" s="22" t="s">
        <v>2056</v>
      </c>
      <c r="H1723" s="22" t="s">
        <v>1327</v>
      </c>
      <c r="I1723" s="23">
        <v>1</v>
      </c>
      <c r="J1723" s="23">
        <v>268</v>
      </c>
      <c r="K1723" s="23" t="s">
        <v>2286</v>
      </c>
      <c r="L1723" s="22" t="s">
        <v>2287</v>
      </c>
      <c r="M1723" s="21" t="s">
        <v>380</v>
      </c>
      <c r="N1723" s="23" t="s">
        <v>2188</v>
      </c>
      <c r="O1723" s="22" t="s">
        <v>2189</v>
      </c>
      <c r="P1723" s="22" t="s">
        <v>2190</v>
      </c>
      <c r="Q1723" s="23" t="s">
        <v>2295</v>
      </c>
      <c r="R1723" s="22" t="s">
        <v>2296</v>
      </c>
      <c r="S1723" s="21" t="s">
        <v>381</v>
      </c>
      <c r="T1723" s="23" t="s">
        <v>2297</v>
      </c>
      <c r="U1723" s="24" t="s">
        <v>18</v>
      </c>
      <c r="V1723" s="23">
        <v>220</v>
      </c>
      <c r="W1723" s="25">
        <v>57353.849999999962</v>
      </c>
      <c r="X1723" s="25">
        <v>18472.540000000008</v>
      </c>
      <c r="Y1723" s="25">
        <v>83525.37000000001</v>
      </c>
      <c r="Z1723" s="25">
        <v>76184.009999999995</v>
      </c>
      <c r="AA1723" s="25">
        <v>65037.479999999996</v>
      </c>
      <c r="AB1723" s="25">
        <v>116570.94000000003</v>
      </c>
      <c r="AC1723" s="26">
        <v>45152.505756550927</v>
      </c>
      <c r="AD1723" s="27">
        <f>ROW()</f>
        <v>1723</v>
      </c>
      <c r="AE1723" s="27">
        <f>1</f>
        <v>1</v>
      </c>
      <c r="AF1723" s="27">
        <f>SUBTOTAL(109,Tbl_NGF_Data[[#This Row],[Counter]])</f>
        <v>1</v>
      </c>
    </row>
    <row r="1724" spans="2:32" ht="45" x14ac:dyDescent="0.25">
      <c r="B1724" s="21" t="s">
        <v>245</v>
      </c>
      <c r="C1724" s="22" t="s">
        <v>2056</v>
      </c>
      <c r="D1724" s="23">
        <v>7</v>
      </c>
      <c r="E1724" s="22" t="s">
        <v>245</v>
      </c>
      <c r="F1724" s="23">
        <v>7</v>
      </c>
      <c r="G1724" s="22" t="s">
        <v>2056</v>
      </c>
      <c r="H1724" s="22" t="s">
        <v>1327</v>
      </c>
      <c r="I1724" s="23">
        <v>1</v>
      </c>
      <c r="J1724" s="23">
        <v>268</v>
      </c>
      <c r="K1724" s="23" t="s">
        <v>2286</v>
      </c>
      <c r="L1724" s="22" t="s">
        <v>2287</v>
      </c>
      <c r="M1724" s="21" t="s">
        <v>380</v>
      </c>
      <c r="N1724" s="23" t="s">
        <v>2188</v>
      </c>
      <c r="O1724" s="22" t="s">
        <v>2189</v>
      </c>
      <c r="P1724" s="22" t="s">
        <v>2190</v>
      </c>
      <c r="Q1724" s="23" t="s">
        <v>2232</v>
      </c>
      <c r="R1724" s="22" t="s">
        <v>1760</v>
      </c>
      <c r="S1724" s="21" t="s">
        <v>310</v>
      </c>
      <c r="T1724" s="23" t="s">
        <v>2298</v>
      </c>
      <c r="U1724" s="24" t="s">
        <v>16</v>
      </c>
      <c r="V1724" s="23">
        <v>135</v>
      </c>
      <c r="W1724" s="25">
        <v>0</v>
      </c>
      <c r="X1724" s="25">
        <v>0</v>
      </c>
      <c r="Y1724" s="25">
        <v>0</v>
      </c>
      <c r="Z1724" s="25">
        <v>0</v>
      </c>
      <c r="AA1724" s="25">
        <v>9946.48</v>
      </c>
      <c r="AB1724" s="25">
        <v>0</v>
      </c>
      <c r="AC1724" s="26">
        <v>45152.505756550927</v>
      </c>
      <c r="AD1724" s="27">
        <f>ROW()</f>
        <v>1724</v>
      </c>
      <c r="AE1724" s="27">
        <f>1</f>
        <v>1</v>
      </c>
      <c r="AF1724" s="27">
        <f>SUBTOTAL(109,Tbl_NGF_Data[[#This Row],[Counter]])</f>
        <v>1</v>
      </c>
    </row>
    <row r="1725" spans="2:32" ht="45" x14ac:dyDescent="0.25">
      <c r="B1725" s="21" t="s">
        <v>245</v>
      </c>
      <c r="C1725" s="22" t="s">
        <v>2056</v>
      </c>
      <c r="D1725" s="23">
        <v>7</v>
      </c>
      <c r="E1725" s="22" t="s">
        <v>245</v>
      </c>
      <c r="F1725" s="23">
        <v>7</v>
      </c>
      <c r="G1725" s="22" t="s">
        <v>2056</v>
      </c>
      <c r="H1725" s="22" t="s">
        <v>1327</v>
      </c>
      <c r="I1725" s="23">
        <v>1</v>
      </c>
      <c r="J1725" s="23">
        <v>268</v>
      </c>
      <c r="K1725" s="23" t="s">
        <v>2286</v>
      </c>
      <c r="L1725" s="22" t="s">
        <v>2287</v>
      </c>
      <c r="M1725" s="21" t="s">
        <v>380</v>
      </c>
      <c r="N1725" s="23" t="s">
        <v>2188</v>
      </c>
      <c r="O1725" s="22" t="s">
        <v>2189</v>
      </c>
      <c r="P1725" s="22" t="s">
        <v>2190</v>
      </c>
      <c r="Q1725" s="23" t="s">
        <v>2232</v>
      </c>
      <c r="R1725" s="22" t="s">
        <v>1760</v>
      </c>
      <c r="S1725" s="21" t="s">
        <v>310</v>
      </c>
      <c r="T1725" s="23" t="s">
        <v>2298</v>
      </c>
      <c r="U1725" s="24" t="s">
        <v>17</v>
      </c>
      <c r="V1725" s="23">
        <v>200</v>
      </c>
      <c r="W1725" s="25">
        <v>0</v>
      </c>
      <c r="X1725" s="25">
        <v>0</v>
      </c>
      <c r="Y1725" s="25">
        <v>0</v>
      </c>
      <c r="Z1725" s="25">
        <v>0</v>
      </c>
      <c r="AA1725" s="25">
        <v>9946.4800000000014</v>
      </c>
      <c r="AB1725" s="25">
        <v>0</v>
      </c>
      <c r="AC1725" s="26">
        <v>45152.505756550927</v>
      </c>
      <c r="AD1725" s="27">
        <f>ROW()</f>
        <v>1725</v>
      </c>
      <c r="AE1725" s="27">
        <f>1</f>
        <v>1</v>
      </c>
      <c r="AF1725" s="27">
        <f>SUBTOTAL(109,Tbl_NGF_Data[[#This Row],[Counter]])</f>
        <v>1</v>
      </c>
    </row>
    <row r="1726" spans="2:32" ht="45" x14ac:dyDescent="0.25">
      <c r="B1726" s="21" t="s">
        <v>245</v>
      </c>
      <c r="C1726" s="22" t="s">
        <v>2056</v>
      </c>
      <c r="D1726" s="23">
        <v>7</v>
      </c>
      <c r="E1726" s="22" t="s">
        <v>245</v>
      </c>
      <c r="F1726" s="23">
        <v>7</v>
      </c>
      <c r="G1726" s="22" t="s">
        <v>2056</v>
      </c>
      <c r="H1726" s="22" t="s">
        <v>1327</v>
      </c>
      <c r="I1726" s="23">
        <v>1</v>
      </c>
      <c r="J1726" s="23">
        <v>268</v>
      </c>
      <c r="K1726" s="23" t="s">
        <v>2286</v>
      </c>
      <c r="L1726" s="22" t="s">
        <v>2287</v>
      </c>
      <c r="M1726" s="21" t="s">
        <v>380</v>
      </c>
      <c r="N1726" s="23" t="s">
        <v>2188</v>
      </c>
      <c r="O1726" s="22" t="s">
        <v>2189</v>
      </c>
      <c r="P1726" s="22" t="s">
        <v>2190</v>
      </c>
      <c r="Q1726" s="23" t="s">
        <v>2232</v>
      </c>
      <c r="R1726" s="22" t="s">
        <v>1760</v>
      </c>
      <c r="S1726" s="21" t="s">
        <v>310</v>
      </c>
      <c r="T1726" s="23" t="s">
        <v>2298</v>
      </c>
      <c r="U1726" s="24" t="s">
        <v>18</v>
      </c>
      <c r="V1726" s="23">
        <v>220</v>
      </c>
      <c r="W1726" s="25">
        <v>0</v>
      </c>
      <c r="X1726" s="25">
        <v>0</v>
      </c>
      <c r="Y1726" s="25">
        <v>0</v>
      </c>
      <c r="Z1726" s="25">
        <v>0</v>
      </c>
      <c r="AA1726" s="25">
        <v>-1.8189894035458565E-12</v>
      </c>
      <c r="AB1726" s="25">
        <v>0</v>
      </c>
      <c r="AC1726" s="26">
        <v>45152.505756550927</v>
      </c>
      <c r="AD1726" s="27">
        <f>ROW()</f>
        <v>1726</v>
      </c>
      <c r="AE1726" s="27">
        <f>1</f>
        <v>1</v>
      </c>
      <c r="AF1726" s="27">
        <f>SUBTOTAL(109,Tbl_NGF_Data[[#This Row],[Counter]])</f>
        <v>1</v>
      </c>
    </row>
    <row r="1727" spans="2:32" ht="45" x14ac:dyDescent="0.25">
      <c r="B1727" s="21" t="s">
        <v>245</v>
      </c>
      <c r="C1727" s="22" t="s">
        <v>2056</v>
      </c>
      <c r="D1727" s="23">
        <v>7</v>
      </c>
      <c r="E1727" s="22" t="s">
        <v>245</v>
      </c>
      <c r="F1727" s="23">
        <v>7</v>
      </c>
      <c r="G1727" s="22" t="s">
        <v>2056</v>
      </c>
      <c r="H1727" s="22" t="s">
        <v>1327</v>
      </c>
      <c r="I1727" s="23">
        <v>1</v>
      </c>
      <c r="J1727" s="23">
        <v>268</v>
      </c>
      <c r="K1727" s="23" t="s">
        <v>2286</v>
      </c>
      <c r="L1727" s="22" t="s">
        <v>2287</v>
      </c>
      <c r="M1727" s="21" t="s">
        <v>380</v>
      </c>
      <c r="N1727" s="23" t="s">
        <v>2188</v>
      </c>
      <c r="O1727" s="22" t="s">
        <v>2189</v>
      </c>
      <c r="P1727" s="22" t="s">
        <v>2190</v>
      </c>
      <c r="Q1727" s="23" t="s">
        <v>2234</v>
      </c>
      <c r="R1727" s="22" t="s">
        <v>2235</v>
      </c>
      <c r="S1727" s="21" t="s">
        <v>292</v>
      </c>
      <c r="T1727" s="23" t="s">
        <v>2299</v>
      </c>
      <c r="U1727" s="24" t="s">
        <v>16</v>
      </c>
      <c r="V1727" s="23">
        <v>135</v>
      </c>
      <c r="W1727" s="25">
        <v>70000</v>
      </c>
      <c r="X1727" s="25">
        <v>141258.51</v>
      </c>
      <c r="Y1727" s="25">
        <v>46985.380000000005</v>
      </c>
      <c r="Z1727" s="25">
        <v>0</v>
      </c>
      <c r="AA1727" s="25">
        <v>28369.09</v>
      </c>
      <c r="AB1727" s="25">
        <v>52661.729999999996</v>
      </c>
      <c r="AC1727" s="26">
        <v>45152.505756550927</v>
      </c>
      <c r="AD1727" s="27">
        <f>ROW()</f>
        <v>1727</v>
      </c>
      <c r="AE1727" s="27">
        <f>1</f>
        <v>1</v>
      </c>
      <c r="AF1727" s="27">
        <f>SUBTOTAL(109,Tbl_NGF_Data[[#This Row],[Counter]])</f>
        <v>1</v>
      </c>
    </row>
    <row r="1728" spans="2:32" ht="45" x14ac:dyDescent="0.25">
      <c r="B1728" s="21" t="s">
        <v>245</v>
      </c>
      <c r="C1728" s="22" t="s">
        <v>2056</v>
      </c>
      <c r="D1728" s="23">
        <v>7</v>
      </c>
      <c r="E1728" s="22" t="s">
        <v>245</v>
      </c>
      <c r="F1728" s="23">
        <v>7</v>
      </c>
      <c r="G1728" s="22" t="s">
        <v>2056</v>
      </c>
      <c r="H1728" s="22" t="s">
        <v>1327</v>
      </c>
      <c r="I1728" s="23">
        <v>1</v>
      </c>
      <c r="J1728" s="23">
        <v>268</v>
      </c>
      <c r="K1728" s="23" t="s">
        <v>2286</v>
      </c>
      <c r="L1728" s="22" t="s">
        <v>2287</v>
      </c>
      <c r="M1728" s="21" t="s">
        <v>380</v>
      </c>
      <c r="N1728" s="23" t="s">
        <v>2188</v>
      </c>
      <c r="O1728" s="22" t="s">
        <v>2189</v>
      </c>
      <c r="P1728" s="22" t="s">
        <v>2190</v>
      </c>
      <c r="Q1728" s="23" t="s">
        <v>2234</v>
      </c>
      <c r="R1728" s="22" t="s">
        <v>2235</v>
      </c>
      <c r="S1728" s="21" t="s">
        <v>292</v>
      </c>
      <c r="T1728" s="23" t="s">
        <v>2299</v>
      </c>
      <c r="U1728" s="24" t="s">
        <v>17</v>
      </c>
      <c r="V1728" s="23">
        <v>200</v>
      </c>
      <c r="W1728" s="25">
        <v>18999</v>
      </c>
      <c r="X1728" s="25">
        <v>118001.76</v>
      </c>
      <c r="Y1728" s="25">
        <v>41366.920000000006</v>
      </c>
      <c r="Z1728" s="25">
        <v>0</v>
      </c>
      <c r="AA1728" s="25">
        <v>9473.36</v>
      </c>
      <c r="AB1728" s="25">
        <v>30565.99</v>
      </c>
      <c r="AC1728" s="26">
        <v>45152.505756550927</v>
      </c>
      <c r="AD1728" s="27">
        <f>ROW()</f>
        <v>1728</v>
      </c>
      <c r="AE1728" s="27">
        <f>1</f>
        <v>1</v>
      </c>
      <c r="AF1728" s="27">
        <f>SUBTOTAL(109,Tbl_NGF_Data[[#This Row],[Counter]])</f>
        <v>1</v>
      </c>
    </row>
    <row r="1729" spans="2:32" ht="45" x14ac:dyDescent="0.25">
      <c r="B1729" s="21" t="s">
        <v>245</v>
      </c>
      <c r="C1729" s="22" t="s">
        <v>2056</v>
      </c>
      <c r="D1729" s="23">
        <v>7</v>
      </c>
      <c r="E1729" s="22" t="s">
        <v>245</v>
      </c>
      <c r="F1729" s="23">
        <v>7</v>
      </c>
      <c r="G1729" s="22" t="s">
        <v>2056</v>
      </c>
      <c r="H1729" s="22" t="s">
        <v>1327</v>
      </c>
      <c r="I1729" s="23">
        <v>1</v>
      </c>
      <c r="J1729" s="23">
        <v>268</v>
      </c>
      <c r="K1729" s="23" t="s">
        <v>2286</v>
      </c>
      <c r="L1729" s="22" t="s">
        <v>2287</v>
      </c>
      <c r="M1729" s="21" t="s">
        <v>380</v>
      </c>
      <c r="N1729" s="23" t="s">
        <v>2188</v>
      </c>
      <c r="O1729" s="22" t="s">
        <v>2189</v>
      </c>
      <c r="P1729" s="22" t="s">
        <v>2190</v>
      </c>
      <c r="Q1729" s="23" t="s">
        <v>2234</v>
      </c>
      <c r="R1729" s="22" t="s">
        <v>2235</v>
      </c>
      <c r="S1729" s="21" t="s">
        <v>292</v>
      </c>
      <c r="T1729" s="23" t="s">
        <v>2299</v>
      </c>
      <c r="U1729" s="24" t="s">
        <v>18</v>
      </c>
      <c r="V1729" s="23">
        <v>220</v>
      </c>
      <c r="W1729" s="25">
        <v>51001</v>
      </c>
      <c r="X1729" s="25">
        <v>23256.750000000015</v>
      </c>
      <c r="Y1729" s="25">
        <v>5618.4599999999991</v>
      </c>
      <c r="Z1729" s="25">
        <v>0</v>
      </c>
      <c r="AA1729" s="25">
        <v>18895.73</v>
      </c>
      <c r="AB1729" s="25">
        <v>22095.739999999994</v>
      </c>
      <c r="AC1729" s="26">
        <v>45152.505756550927</v>
      </c>
      <c r="AD1729" s="27">
        <f>ROW()</f>
        <v>1729</v>
      </c>
      <c r="AE1729" s="27">
        <f>1</f>
        <v>1</v>
      </c>
      <c r="AF1729" s="27">
        <f>SUBTOTAL(109,Tbl_NGF_Data[[#This Row],[Counter]])</f>
        <v>1</v>
      </c>
    </row>
    <row r="1730" spans="2:32" ht="45" x14ac:dyDescent="0.25">
      <c r="B1730" s="21" t="s">
        <v>245</v>
      </c>
      <c r="C1730" s="22" t="s">
        <v>2056</v>
      </c>
      <c r="D1730" s="23">
        <v>7</v>
      </c>
      <c r="E1730" s="22" t="s">
        <v>245</v>
      </c>
      <c r="F1730" s="23">
        <v>7</v>
      </c>
      <c r="G1730" s="22" t="s">
        <v>2056</v>
      </c>
      <c r="H1730" s="22" t="s">
        <v>1327</v>
      </c>
      <c r="I1730" s="23">
        <v>1</v>
      </c>
      <c r="J1730" s="23">
        <v>268</v>
      </c>
      <c r="K1730" s="23" t="s">
        <v>2286</v>
      </c>
      <c r="L1730" s="22" t="s">
        <v>2287</v>
      </c>
      <c r="M1730" s="21" t="s">
        <v>380</v>
      </c>
      <c r="N1730" s="23" t="s">
        <v>2188</v>
      </c>
      <c r="O1730" s="22" t="s">
        <v>2189</v>
      </c>
      <c r="P1730" s="22" t="s">
        <v>2190</v>
      </c>
      <c r="Q1730" s="23" t="s">
        <v>2300</v>
      </c>
      <c r="R1730" s="22" t="s">
        <v>2301</v>
      </c>
      <c r="S1730" s="21" t="s">
        <v>313</v>
      </c>
      <c r="T1730" s="23" t="s">
        <v>2302</v>
      </c>
      <c r="U1730" s="24" t="s">
        <v>16</v>
      </c>
      <c r="V1730" s="23">
        <v>135</v>
      </c>
      <c r="W1730" s="25">
        <v>11300</v>
      </c>
      <c r="X1730" s="25">
        <v>52434.7</v>
      </c>
      <c r="Y1730" s="25">
        <v>0</v>
      </c>
      <c r="Z1730" s="25">
        <v>348713.36</v>
      </c>
      <c r="AA1730" s="25">
        <v>238634.33</v>
      </c>
      <c r="AB1730" s="25">
        <v>0</v>
      </c>
      <c r="AC1730" s="26">
        <v>45152.505756550927</v>
      </c>
      <c r="AD1730" s="27">
        <f>ROW()</f>
        <v>1730</v>
      </c>
      <c r="AE1730" s="27">
        <f>1</f>
        <v>1</v>
      </c>
      <c r="AF1730" s="27">
        <f>SUBTOTAL(109,Tbl_NGF_Data[[#This Row],[Counter]])</f>
        <v>1</v>
      </c>
    </row>
    <row r="1731" spans="2:32" ht="45" x14ac:dyDescent="0.25">
      <c r="B1731" s="21" t="s">
        <v>245</v>
      </c>
      <c r="C1731" s="22" t="s">
        <v>2056</v>
      </c>
      <c r="D1731" s="23">
        <v>7</v>
      </c>
      <c r="E1731" s="22" t="s">
        <v>245</v>
      </c>
      <c r="F1731" s="23">
        <v>7</v>
      </c>
      <c r="G1731" s="22" t="s">
        <v>2056</v>
      </c>
      <c r="H1731" s="22" t="s">
        <v>1327</v>
      </c>
      <c r="I1731" s="23">
        <v>1</v>
      </c>
      <c r="J1731" s="23">
        <v>268</v>
      </c>
      <c r="K1731" s="23" t="s">
        <v>2286</v>
      </c>
      <c r="L1731" s="22" t="s">
        <v>2287</v>
      </c>
      <c r="M1731" s="21" t="s">
        <v>380</v>
      </c>
      <c r="N1731" s="23" t="s">
        <v>2188</v>
      </c>
      <c r="O1731" s="22" t="s">
        <v>2189</v>
      </c>
      <c r="P1731" s="22" t="s">
        <v>2190</v>
      </c>
      <c r="Q1731" s="23" t="s">
        <v>2300</v>
      </c>
      <c r="R1731" s="22" t="s">
        <v>2301</v>
      </c>
      <c r="S1731" s="21" t="s">
        <v>313</v>
      </c>
      <c r="T1731" s="23" t="s">
        <v>2302</v>
      </c>
      <c r="U1731" s="24" t="s">
        <v>17</v>
      </c>
      <c r="V1731" s="23">
        <v>200</v>
      </c>
      <c r="W1731" s="25">
        <v>11300</v>
      </c>
      <c r="X1731" s="25">
        <v>52434.7</v>
      </c>
      <c r="Y1731" s="25">
        <v>0</v>
      </c>
      <c r="Z1731" s="25">
        <v>348713.36</v>
      </c>
      <c r="AA1731" s="25">
        <v>238634.33</v>
      </c>
      <c r="AB1731" s="25">
        <v>0</v>
      </c>
      <c r="AC1731" s="26">
        <v>45152.505756550927</v>
      </c>
      <c r="AD1731" s="27">
        <f>ROW()</f>
        <v>1731</v>
      </c>
      <c r="AE1731" s="27">
        <f>1</f>
        <v>1</v>
      </c>
      <c r="AF1731" s="27">
        <f>SUBTOTAL(109,Tbl_NGF_Data[[#This Row],[Counter]])</f>
        <v>1</v>
      </c>
    </row>
    <row r="1732" spans="2:32" ht="45" x14ac:dyDescent="0.25">
      <c r="B1732" s="21" t="s">
        <v>245</v>
      </c>
      <c r="C1732" s="22" t="s">
        <v>2056</v>
      </c>
      <c r="D1732" s="23">
        <v>7</v>
      </c>
      <c r="E1732" s="22" t="s">
        <v>245</v>
      </c>
      <c r="F1732" s="23">
        <v>7</v>
      </c>
      <c r="G1732" s="22" t="s">
        <v>2056</v>
      </c>
      <c r="H1732" s="22" t="s">
        <v>1327</v>
      </c>
      <c r="I1732" s="23">
        <v>1</v>
      </c>
      <c r="J1732" s="23">
        <v>268</v>
      </c>
      <c r="K1732" s="23" t="s">
        <v>2286</v>
      </c>
      <c r="L1732" s="22" t="s">
        <v>2287</v>
      </c>
      <c r="M1732" s="21" t="s">
        <v>380</v>
      </c>
      <c r="N1732" s="23" t="s">
        <v>1186</v>
      </c>
      <c r="O1732" s="22" t="s">
        <v>1187</v>
      </c>
      <c r="P1732" s="22" t="s">
        <v>1188</v>
      </c>
      <c r="Q1732" s="23" t="s">
        <v>2303</v>
      </c>
      <c r="R1732" s="22" t="s">
        <v>2304</v>
      </c>
      <c r="S1732" s="21" t="s">
        <v>382</v>
      </c>
      <c r="T1732" s="23" t="s">
        <v>2305</v>
      </c>
      <c r="U1732" s="24" t="s">
        <v>15</v>
      </c>
      <c r="V1732" s="23">
        <v>100</v>
      </c>
      <c r="W1732" s="25">
        <v>0</v>
      </c>
      <c r="X1732" s="25">
        <v>0</v>
      </c>
      <c r="Y1732" s="25">
        <v>0</v>
      </c>
      <c r="Z1732" s="25">
        <v>0</v>
      </c>
      <c r="AA1732" s="25">
        <v>115000</v>
      </c>
      <c r="AB1732" s="25">
        <v>115000</v>
      </c>
      <c r="AC1732" s="26">
        <v>45152.505756550927</v>
      </c>
      <c r="AD1732" s="27">
        <f>ROW()</f>
        <v>1732</v>
      </c>
      <c r="AE1732" s="27">
        <f>1</f>
        <v>1</v>
      </c>
      <c r="AF1732" s="27">
        <f>SUBTOTAL(109,Tbl_NGF_Data[[#This Row],[Counter]])</f>
        <v>1</v>
      </c>
    </row>
    <row r="1733" spans="2:32" ht="45" x14ac:dyDescent="0.25">
      <c r="B1733" s="21" t="s">
        <v>245</v>
      </c>
      <c r="C1733" s="22" t="s">
        <v>2056</v>
      </c>
      <c r="D1733" s="23">
        <v>7</v>
      </c>
      <c r="E1733" s="22" t="s">
        <v>245</v>
      </c>
      <c r="F1733" s="23">
        <v>7</v>
      </c>
      <c r="G1733" s="22" t="s">
        <v>2056</v>
      </c>
      <c r="H1733" s="22" t="s">
        <v>1327</v>
      </c>
      <c r="I1733" s="23">
        <v>1</v>
      </c>
      <c r="J1733" s="23">
        <v>268</v>
      </c>
      <c r="K1733" s="23" t="s">
        <v>2286</v>
      </c>
      <c r="L1733" s="22" t="s">
        <v>2287</v>
      </c>
      <c r="M1733" s="21" t="s">
        <v>380</v>
      </c>
      <c r="N1733" s="23" t="s">
        <v>1186</v>
      </c>
      <c r="O1733" s="22" t="s">
        <v>1187</v>
      </c>
      <c r="P1733" s="22" t="s">
        <v>1188</v>
      </c>
      <c r="Q1733" s="23" t="s">
        <v>2303</v>
      </c>
      <c r="R1733" s="22" t="s">
        <v>2304</v>
      </c>
      <c r="S1733" s="21" t="s">
        <v>382</v>
      </c>
      <c r="T1733" s="23" t="s">
        <v>2305</v>
      </c>
      <c r="U1733" s="24" t="s">
        <v>16</v>
      </c>
      <c r="V1733" s="23">
        <v>135</v>
      </c>
      <c r="W1733" s="25">
        <v>0</v>
      </c>
      <c r="X1733" s="25">
        <v>0</v>
      </c>
      <c r="Y1733" s="25">
        <v>0</v>
      </c>
      <c r="Z1733" s="25">
        <v>0</v>
      </c>
      <c r="AA1733" s="25">
        <v>115000</v>
      </c>
      <c r="AB1733" s="25">
        <v>0</v>
      </c>
      <c r="AC1733" s="26">
        <v>45152.505756550927</v>
      </c>
      <c r="AD1733" s="27">
        <f>ROW()</f>
        <v>1733</v>
      </c>
      <c r="AE1733" s="27">
        <f>1</f>
        <v>1</v>
      </c>
      <c r="AF1733" s="27">
        <f>SUBTOTAL(109,Tbl_NGF_Data[[#This Row],[Counter]])</f>
        <v>1</v>
      </c>
    </row>
    <row r="1734" spans="2:32" ht="45" x14ac:dyDescent="0.25">
      <c r="B1734" s="21" t="s">
        <v>245</v>
      </c>
      <c r="C1734" s="22" t="s">
        <v>2056</v>
      </c>
      <c r="D1734" s="23">
        <v>7</v>
      </c>
      <c r="E1734" s="22" t="s">
        <v>245</v>
      </c>
      <c r="F1734" s="23">
        <v>7</v>
      </c>
      <c r="G1734" s="22" t="s">
        <v>2056</v>
      </c>
      <c r="H1734" s="22" t="s">
        <v>1327</v>
      </c>
      <c r="I1734" s="23">
        <v>1</v>
      </c>
      <c r="J1734" s="23">
        <v>268</v>
      </c>
      <c r="K1734" s="23" t="s">
        <v>2286</v>
      </c>
      <c r="L1734" s="22" t="s">
        <v>2287</v>
      </c>
      <c r="M1734" s="21" t="s">
        <v>380</v>
      </c>
      <c r="N1734" s="23" t="s">
        <v>1186</v>
      </c>
      <c r="O1734" s="22" t="s">
        <v>1187</v>
      </c>
      <c r="P1734" s="22" t="s">
        <v>1188</v>
      </c>
      <c r="Q1734" s="23" t="s">
        <v>2303</v>
      </c>
      <c r="R1734" s="22" t="s">
        <v>2304</v>
      </c>
      <c r="S1734" s="21" t="s">
        <v>382</v>
      </c>
      <c r="T1734" s="23" t="s">
        <v>2305</v>
      </c>
      <c r="U1734" s="24" t="s">
        <v>18</v>
      </c>
      <c r="V1734" s="23">
        <v>220</v>
      </c>
      <c r="W1734" s="25">
        <v>0</v>
      </c>
      <c r="X1734" s="25">
        <v>0</v>
      </c>
      <c r="Y1734" s="25">
        <v>0</v>
      </c>
      <c r="Z1734" s="25">
        <v>0</v>
      </c>
      <c r="AA1734" s="25">
        <v>115000</v>
      </c>
      <c r="AB1734" s="25">
        <v>0</v>
      </c>
      <c r="AC1734" s="26">
        <v>45152.505756550927</v>
      </c>
      <c r="AD1734" s="27">
        <f>ROW()</f>
        <v>1734</v>
      </c>
      <c r="AE1734" s="27">
        <f>1</f>
        <v>1</v>
      </c>
      <c r="AF1734" s="27">
        <f>SUBTOTAL(109,Tbl_NGF_Data[[#This Row],[Counter]])</f>
        <v>1</v>
      </c>
    </row>
    <row r="1735" spans="2:32" ht="45" x14ac:dyDescent="0.25">
      <c r="B1735" s="21" t="s">
        <v>245</v>
      </c>
      <c r="C1735" s="22" t="s">
        <v>2056</v>
      </c>
      <c r="D1735" s="23">
        <v>7</v>
      </c>
      <c r="E1735" s="22" t="s">
        <v>245</v>
      </c>
      <c r="F1735" s="23">
        <v>7</v>
      </c>
      <c r="G1735" s="22" t="s">
        <v>2056</v>
      </c>
      <c r="H1735" s="22" t="s">
        <v>1327</v>
      </c>
      <c r="I1735" s="23">
        <v>1</v>
      </c>
      <c r="J1735" s="23">
        <v>268</v>
      </c>
      <c r="K1735" s="23" t="s">
        <v>2286</v>
      </c>
      <c r="L1735" s="22" t="s">
        <v>2287</v>
      </c>
      <c r="M1735" s="21" t="s">
        <v>380</v>
      </c>
      <c r="N1735" s="23" t="s">
        <v>1186</v>
      </c>
      <c r="O1735" s="22" t="s">
        <v>1187</v>
      </c>
      <c r="P1735" s="22" t="s">
        <v>1188</v>
      </c>
      <c r="Q1735" s="23" t="s">
        <v>2042</v>
      </c>
      <c r="R1735" s="22" t="s">
        <v>2043</v>
      </c>
      <c r="S1735" s="21" t="s">
        <v>192</v>
      </c>
      <c r="T1735" s="23" t="s">
        <v>2306</v>
      </c>
      <c r="U1735" s="24" t="s">
        <v>16</v>
      </c>
      <c r="V1735" s="23">
        <v>135</v>
      </c>
      <c r="W1735" s="25">
        <v>99450</v>
      </c>
      <c r="X1735" s="25">
        <v>56074.14</v>
      </c>
      <c r="Y1735" s="25">
        <v>99561</v>
      </c>
      <c r="Z1735" s="25">
        <v>52634.68</v>
      </c>
      <c r="AA1735" s="25">
        <v>22027.34</v>
      </c>
      <c r="AB1735" s="25">
        <v>0</v>
      </c>
      <c r="AC1735" s="26">
        <v>45152.505756550927</v>
      </c>
      <c r="AD1735" s="27">
        <f>ROW()</f>
        <v>1735</v>
      </c>
      <c r="AE1735" s="27">
        <f>1</f>
        <v>1</v>
      </c>
      <c r="AF1735" s="27">
        <f>SUBTOTAL(109,Tbl_NGF_Data[[#This Row],[Counter]])</f>
        <v>1</v>
      </c>
    </row>
    <row r="1736" spans="2:32" ht="45" x14ac:dyDescent="0.25">
      <c r="B1736" s="21" t="s">
        <v>245</v>
      </c>
      <c r="C1736" s="22" t="s">
        <v>2056</v>
      </c>
      <c r="D1736" s="23">
        <v>7</v>
      </c>
      <c r="E1736" s="22" t="s">
        <v>245</v>
      </c>
      <c r="F1736" s="23">
        <v>7</v>
      </c>
      <c r="G1736" s="22" t="s">
        <v>2056</v>
      </c>
      <c r="H1736" s="22" t="s">
        <v>1327</v>
      </c>
      <c r="I1736" s="23">
        <v>1</v>
      </c>
      <c r="J1736" s="23">
        <v>268</v>
      </c>
      <c r="K1736" s="23" t="s">
        <v>2286</v>
      </c>
      <c r="L1736" s="22" t="s">
        <v>2287</v>
      </c>
      <c r="M1736" s="21" t="s">
        <v>380</v>
      </c>
      <c r="N1736" s="23" t="s">
        <v>1186</v>
      </c>
      <c r="O1736" s="22" t="s">
        <v>1187</v>
      </c>
      <c r="P1736" s="22" t="s">
        <v>1188</v>
      </c>
      <c r="Q1736" s="23" t="s">
        <v>2042</v>
      </c>
      <c r="R1736" s="22" t="s">
        <v>2043</v>
      </c>
      <c r="S1736" s="21" t="s">
        <v>192</v>
      </c>
      <c r="T1736" s="23" t="s">
        <v>2306</v>
      </c>
      <c r="U1736" s="24" t="s">
        <v>17</v>
      </c>
      <c r="V1736" s="23">
        <v>200</v>
      </c>
      <c r="W1736" s="25">
        <v>95349.68</v>
      </c>
      <c r="X1736" s="25">
        <v>19720.43</v>
      </c>
      <c r="Y1736" s="25">
        <v>46926.030000000006</v>
      </c>
      <c r="Z1736" s="25">
        <v>50219.340000000004</v>
      </c>
      <c r="AA1736" s="25">
        <v>22027.34</v>
      </c>
      <c r="AB1736" s="25">
        <v>0</v>
      </c>
      <c r="AC1736" s="26">
        <v>45152.505756550927</v>
      </c>
      <c r="AD1736" s="27">
        <f>ROW()</f>
        <v>1736</v>
      </c>
      <c r="AE1736" s="27">
        <f>1</f>
        <v>1</v>
      </c>
      <c r="AF1736" s="27">
        <f>SUBTOTAL(109,Tbl_NGF_Data[[#This Row],[Counter]])</f>
        <v>1</v>
      </c>
    </row>
    <row r="1737" spans="2:32" ht="45" x14ac:dyDescent="0.25">
      <c r="B1737" s="21" t="s">
        <v>245</v>
      </c>
      <c r="C1737" s="22" t="s">
        <v>2056</v>
      </c>
      <c r="D1737" s="23">
        <v>7</v>
      </c>
      <c r="E1737" s="22" t="s">
        <v>245</v>
      </c>
      <c r="F1737" s="23">
        <v>7</v>
      </c>
      <c r="G1737" s="22" t="s">
        <v>2056</v>
      </c>
      <c r="H1737" s="22" t="s">
        <v>1327</v>
      </c>
      <c r="I1737" s="23">
        <v>1</v>
      </c>
      <c r="J1737" s="23">
        <v>268</v>
      </c>
      <c r="K1737" s="23" t="s">
        <v>2286</v>
      </c>
      <c r="L1737" s="22" t="s">
        <v>2287</v>
      </c>
      <c r="M1737" s="21" t="s">
        <v>380</v>
      </c>
      <c r="N1737" s="23" t="s">
        <v>1186</v>
      </c>
      <c r="O1737" s="22" t="s">
        <v>1187</v>
      </c>
      <c r="P1737" s="22" t="s">
        <v>1188</v>
      </c>
      <c r="Q1737" s="23" t="s">
        <v>2042</v>
      </c>
      <c r="R1737" s="22" t="s">
        <v>2043</v>
      </c>
      <c r="S1737" s="21" t="s">
        <v>192</v>
      </c>
      <c r="T1737" s="23" t="s">
        <v>2306</v>
      </c>
      <c r="U1737" s="24" t="s">
        <v>18</v>
      </c>
      <c r="V1737" s="23">
        <v>220</v>
      </c>
      <c r="W1737" s="25">
        <v>4100.320000000007</v>
      </c>
      <c r="X1737" s="25">
        <v>36353.71</v>
      </c>
      <c r="Y1737" s="25">
        <v>52634.969999999994</v>
      </c>
      <c r="Z1737" s="25">
        <v>2415.3399999999965</v>
      </c>
      <c r="AA1737" s="25">
        <v>0</v>
      </c>
      <c r="AB1737" s="25">
        <v>0</v>
      </c>
      <c r="AC1737" s="26">
        <v>45152.505756550927</v>
      </c>
      <c r="AD1737" s="27">
        <f>ROW()</f>
        <v>1737</v>
      </c>
      <c r="AE1737" s="27">
        <f>1</f>
        <v>1</v>
      </c>
      <c r="AF1737" s="27">
        <f>SUBTOTAL(109,Tbl_NGF_Data[[#This Row],[Counter]])</f>
        <v>1</v>
      </c>
    </row>
    <row r="1738" spans="2:32" ht="30" x14ac:dyDescent="0.25">
      <c r="B1738" s="21" t="s">
        <v>245</v>
      </c>
      <c r="C1738" s="22" t="s">
        <v>2056</v>
      </c>
      <c r="D1738" s="23">
        <v>7</v>
      </c>
      <c r="E1738" s="22" t="s">
        <v>245</v>
      </c>
      <c r="F1738" s="23">
        <v>7</v>
      </c>
      <c r="G1738" s="22" t="s">
        <v>2056</v>
      </c>
      <c r="H1738" s="22" t="s">
        <v>1327</v>
      </c>
      <c r="I1738" s="23">
        <v>1</v>
      </c>
      <c r="J1738" s="23">
        <v>247</v>
      </c>
      <c r="K1738" s="23" t="s">
        <v>2307</v>
      </c>
      <c r="L1738" s="22" t="s">
        <v>2308</v>
      </c>
      <c r="M1738" s="21" t="s">
        <v>363</v>
      </c>
      <c r="N1738" s="23" t="s">
        <v>1119</v>
      </c>
      <c r="O1738" s="22" t="s">
        <v>1120</v>
      </c>
      <c r="P1738" s="22" t="s">
        <v>1121</v>
      </c>
      <c r="Q1738" s="23" t="s">
        <v>2309</v>
      </c>
      <c r="R1738" s="22" t="s">
        <v>2310</v>
      </c>
      <c r="S1738" s="21" t="s">
        <v>364</v>
      </c>
      <c r="T1738" s="23" t="s">
        <v>2311</v>
      </c>
      <c r="U1738" s="24" t="s">
        <v>15</v>
      </c>
      <c r="V1738" s="23">
        <v>100</v>
      </c>
      <c r="W1738" s="25">
        <v>7500</v>
      </c>
      <c r="X1738" s="25">
        <v>7500</v>
      </c>
      <c r="Y1738" s="25">
        <v>7500</v>
      </c>
      <c r="Z1738" s="25">
        <v>7500</v>
      </c>
      <c r="AA1738" s="25">
        <v>0</v>
      </c>
      <c r="AB1738" s="25">
        <v>0</v>
      </c>
      <c r="AC1738" s="26">
        <v>45152.505756550927</v>
      </c>
      <c r="AD1738" s="27">
        <f>ROW()</f>
        <v>1738</v>
      </c>
      <c r="AE1738" s="27">
        <f>1</f>
        <v>1</v>
      </c>
      <c r="AF1738" s="27">
        <f>SUBTOTAL(109,Tbl_NGF_Data[[#This Row],[Counter]])</f>
        <v>1</v>
      </c>
    </row>
    <row r="1739" spans="2:32" ht="30" x14ac:dyDescent="0.25">
      <c r="B1739" s="21" t="s">
        <v>245</v>
      </c>
      <c r="C1739" s="22" t="s">
        <v>2056</v>
      </c>
      <c r="D1739" s="23">
        <v>7</v>
      </c>
      <c r="E1739" s="22" t="s">
        <v>245</v>
      </c>
      <c r="F1739" s="23">
        <v>7</v>
      </c>
      <c r="G1739" s="22" t="s">
        <v>2056</v>
      </c>
      <c r="H1739" s="22" t="s">
        <v>1327</v>
      </c>
      <c r="I1739" s="23">
        <v>1</v>
      </c>
      <c r="J1739" s="23">
        <v>247</v>
      </c>
      <c r="K1739" s="23" t="s">
        <v>2307</v>
      </c>
      <c r="L1739" s="22" t="s">
        <v>2308</v>
      </c>
      <c r="M1739" s="21" t="s">
        <v>363</v>
      </c>
      <c r="N1739" s="23" t="s">
        <v>1119</v>
      </c>
      <c r="O1739" s="22" t="s">
        <v>1120</v>
      </c>
      <c r="P1739" s="22" t="s">
        <v>1121</v>
      </c>
      <c r="Q1739" s="23" t="s">
        <v>2309</v>
      </c>
      <c r="R1739" s="22" t="s">
        <v>2310</v>
      </c>
      <c r="S1739" s="21" t="s">
        <v>364</v>
      </c>
      <c r="T1739" s="23" t="s">
        <v>2311</v>
      </c>
      <c r="U1739" s="24" t="s">
        <v>66</v>
      </c>
      <c r="V1739" s="23">
        <v>137</v>
      </c>
      <c r="W1739" s="25">
        <v>0</v>
      </c>
      <c r="X1739" s="25">
        <v>0</v>
      </c>
      <c r="Y1739" s="25">
        <v>0</v>
      </c>
      <c r="Z1739" s="25">
        <v>0</v>
      </c>
      <c r="AA1739" s="25">
        <v>82000000</v>
      </c>
      <c r="AB1739" s="25">
        <v>82000000</v>
      </c>
      <c r="AC1739" s="26">
        <v>45152.505756550927</v>
      </c>
      <c r="AD1739" s="27">
        <f>ROW()</f>
        <v>1739</v>
      </c>
      <c r="AE1739" s="27">
        <f>1</f>
        <v>1</v>
      </c>
      <c r="AF1739" s="27">
        <f>SUBTOTAL(109,Tbl_NGF_Data[[#This Row],[Counter]])</f>
        <v>1</v>
      </c>
    </row>
    <row r="1740" spans="2:32" ht="30" x14ac:dyDescent="0.25">
      <c r="B1740" s="21" t="s">
        <v>245</v>
      </c>
      <c r="C1740" s="22" t="s">
        <v>2056</v>
      </c>
      <c r="D1740" s="23">
        <v>7</v>
      </c>
      <c r="E1740" s="22" t="s">
        <v>245</v>
      </c>
      <c r="F1740" s="23">
        <v>7</v>
      </c>
      <c r="G1740" s="22" t="s">
        <v>2056</v>
      </c>
      <c r="H1740" s="22" t="s">
        <v>1327</v>
      </c>
      <c r="I1740" s="23">
        <v>1</v>
      </c>
      <c r="J1740" s="23">
        <v>247</v>
      </c>
      <c r="K1740" s="23" t="s">
        <v>2307</v>
      </c>
      <c r="L1740" s="22" t="s">
        <v>2308</v>
      </c>
      <c r="M1740" s="21" t="s">
        <v>363</v>
      </c>
      <c r="N1740" s="23" t="s">
        <v>1119</v>
      </c>
      <c r="O1740" s="22" t="s">
        <v>1120</v>
      </c>
      <c r="P1740" s="22"/>
      <c r="Q1740" s="23" t="s">
        <v>2309</v>
      </c>
      <c r="R1740" s="22" t="s">
        <v>2310</v>
      </c>
      <c r="S1740" s="21" t="s">
        <v>364</v>
      </c>
      <c r="T1740" s="23" t="s">
        <v>2311</v>
      </c>
      <c r="U1740" s="24" t="s">
        <v>66</v>
      </c>
      <c r="V1740" s="23">
        <v>137</v>
      </c>
      <c r="W1740" s="25">
        <v>0</v>
      </c>
      <c r="X1740" s="25">
        <v>0</v>
      </c>
      <c r="Y1740" s="25">
        <v>0</v>
      </c>
      <c r="Z1740" s="25">
        <v>82000000</v>
      </c>
      <c r="AA1740" s="25">
        <v>0</v>
      </c>
      <c r="AB1740" s="25">
        <v>0</v>
      </c>
      <c r="AC1740" s="26">
        <v>45152.505756550927</v>
      </c>
      <c r="AD1740" s="27">
        <f>ROW()</f>
        <v>1740</v>
      </c>
      <c r="AE1740" s="27">
        <f>1</f>
        <v>1</v>
      </c>
      <c r="AF1740" s="27">
        <f>SUBTOTAL(109,Tbl_NGF_Data[[#This Row],[Counter]])</f>
        <v>1</v>
      </c>
    </row>
    <row r="1741" spans="2:32" ht="45" x14ac:dyDescent="0.25">
      <c r="B1741" s="21" t="s">
        <v>245</v>
      </c>
      <c r="C1741" s="22" t="s">
        <v>2056</v>
      </c>
      <c r="D1741" s="23">
        <v>7</v>
      </c>
      <c r="E1741" s="22" t="s">
        <v>245</v>
      </c>
      <c r="F1741" s="23">
        <v>7</v>
      </c>
      <c r="G1741" s="22" t="s">
        <v>2056</v>
      </c>
      <c r="H1741" s="22" t="s">
        <v>1327</v>
      </c>
      <c r="I1741" s="23">
        <v>1</v>
      </c>
      <c r="J1741" s="23">
        <v>247</v>
      </c>
      <c r="K1741" s="23" t="s">
        <v>2307</v>
      </c>
      <c r="L1741" s="22" t="s">
        <v>2308</v>
      </c>
      <c r="M1741" s="21" t="s">
        <v>363</v>
      </c>
      <c r="N1741" s="23" t="s">
        <v>1119</v>
      </c>
      <c r="O1741" s="22" t="s">
        <v>1120</v>
      </c>
      <c r="P1741" s="22" t="s">
        <v>1121</v>
      </c>
      <c r="Q1741" s="23" t="s">
        <v>2309</v>
      </c>
      <c r="R1741" s="22" t="s">
        <v>2310</v>
      </c>
      <c r="S1741" s="21" t="s">
        <v>364</v>
      </c>
      <c r="T1741" s="23" t="s">
        <v>2311</v>
      </c>
      <c r="U1741" s="24" t="s">
        <v>67</v>
      </c>
      <c r="V1741" s="23">
        <v>222</v>
      </c>
      <c r="W1741" s="25">
        <v>0</v>
      </c>
      <c r="X1741" s="25">
        <v>0</v>
      </c>
      <c r="Y1741" s="25">
        <v>0</v>
      </c>
      <c r="Z1741" s="25">
        <v>0</v>
      </c>
      <c r="AA1741" s="25">
        <v>82000000</v>
      </c>
      <c r="AB1741" s="25">
        <v>82000000</v>
      </c>
      <c r="AC1741" s="26">
        <v>45152.505756550927</v>
      </c>
      <c r="AD1741" s="27">
        <f>ROW()</f>
        <v>1741</v>
      </c>
      <c r="AE1741" s="27">
        <f>1</f>
        <v>1</v>
      </c>
      <c r="AF1741" s="27">
        <f>SUBTOTAL(109,Tbl_NGF_Data[[#This Row],[Counter]])</f>
        <v>1</v>
      </c>
    </row>
    <row r="1742" spans="2:32" ht="45" x14ac:dyDescent="0.25">
      <c r="B1742" s="21" t="s">
        <v>245</v>
      </c>
      <c r="C1742" s="22" t="s">
        <v>2056</v>
      </c>
      <c r="D1742" s="23">
        <v>7</v>
      </c>
      <c r="E1742" s="22" t="s">
        <v>245</v>
      </c>
      <c r="F1742" s="23">
        <v>7</v>
      </c>
      <c r="G1742" s="22" t="s">
        <v>2056</v>
      </c>
      <c r="H1742" s="22" t="s">
        <v>1327</v>
      </c>
      <c r="I1742" s="23">
        <v>1</v>
      </c>
      <c r="J1742" s="23">
        <v>247</v>
      </c>
      <c r="K1742" s="23" t="s">
        <v>2307</v>
      </c>
      <c r="L1742" s="22" t="s">
        <v>2308</v>
      </c>
      <c r="M1742" s="21" t="s">
        <v>363</v>
      </c>
      <c r="N1742" s="23" t="s">
        <v>2188</v>
      </c>
      <c r="O1742" s="22" t="s">
        <v>2189</v>
      </c>
      <c r="P1742" s="22" t="s">
        <v>2190</v>
      </c>
      <c r="Q1742" s="23" t="s">
        <v>2191</v>
      </c>
      <c r="R1742" s="22" t="s">
        <v>2189</v>
      </c>
      <c r="S1742" s="21" t="s">
        <v>148</v>
      </c>
      <c r="T1742" s="23" t="s">
        <v>2312</v>
      </c>
      <c r="U1742" s="24" t="s">
        <v>15</v>
      </c>
      <c r="V1742" s="23">
        <v>100</v>
      </c>
      <c r="W1742" s="25">
        <v>27050878.68</v>
      </c>
      <c r="X1742" s="25">
        <v>29467719.420000002</v>
      </c>
      <c r="Y1742" s="25">
        <v>30461736.93</v>
      </c>
      <c r="Z1742" s="25">
        <v>38416667.630000003</v>
      </c>
      <c r="AA1742" s="25">
        <v>36834359.460000001</v>
      </c>
      <c r="AB1742" s="25">
        <v>20411901.32</v>
      </c>
      <c r="AC1742" s="26">
        <v>45152.505756550927</v>
      </c>
      <c r="AD1742" s="27">
        <f>ROW()</f>
        <v>1742</v>
      </c>
      <c r="AE1742" s="27">
        <f>1</f>
        <v>1</v>
      </c>
      <c r="AF1742" s="27">
        <f>SUBTOTAL(109,Tbl_NGF_Data[[#This Row],[Counter]])</f>
        <v>1</v>
      </c>
    </row>
    <row r="1743" spans="2:32" ht="45" x14ac:dyDescent="0.25">
      <c r="B1743" s="21" t="s">
        <v>245</v>
      </c>
      <c r="C1743" s="22" t="s">
        <v>2056</v>
      </c>
      <c r="D1743" s="23">
        <v>7</v>
      </c>
      <c r="E1743" s="22" t="s">
        <v>245</v>
      </c>
      <c r="F1743" s="23">
        <v>7</v>
      </c>
      <c r="G1743" s="22" t="s">
        <v>2056</v>
      </c>
      <c r="H1743" s="22" t="s">
        <v>1327</v>
      </c>
      <c r="I1743" s="23">
        <v>1</v>
      </c>
      <c r="J1743" s="23">
        <v>247</v>
      </c>
      <c r="K1743" s="23" t="s">
        <v>2307</v>
      </c>
      <c r="L1743" s="22" t="s">
        <v>2308</v>
      </c>
      <c r="M1743" s="21" t="s">
        <v>363</v>
      </c>
      <c r="N1743" s="23" t="s">
        <v>2188</v>
      </c>
      <c r="O1743" s="22" t="s">
        <v>2189</v>
      </c>
      <c r="P1743" s="22" t="s">
        <v>2190</v>
      </c>
      <c r="Q1743" s="23" t="s">
        <v>2191</v>
      </c>
      <c r="R1743" s="22" t="s">
        <v>2189</v>
      </c>
      <c r="S1743" s="21" t="s">
        <v>148</v>
      </c>
      <c r="T1743" s="23" t="s">
        <v>2312</v>
      </c>
      <c r="U1743" s="24" t="s">
        <v>16</v>
      </c>
      <c r="V1743" s="23">
        <v>135</v>
      </c>
      <c r="W1743" s="25">
        <v>572583201</v>
      </c>
      <c r="X1743" s="25">
        <v>604083950</v>
      </c>
      <c r="Y1743" s="25">
        <v>628352094.99000001</v>
      </c>
      <c r="Z1743" s="25">
        <v>669063151.82999992</v>
      </c>
      <c r="AA1743" s="25">
        <v>711575996.33000004</v>
      </c>
      <c r="AB1743" s="25">
        <v>805064671.62</v>
      </c>
      <c r="AC1743" s="26">
        <v>45152.505756550927</v>
      </c>
      <c r="AD1743" s="27">
        <f>ROW()</f>
        <v>1743</v>
      </c>
      <c r="AE1743" s="27">
        <f>1</f>
        <v>1</v>
      </c>
      <c r="AF1743" s="27">
        <f>SUBTOTAL(109,Tbl_NGF_Data[[#This Row],[Counter]])</f>
        <v>1</v>
      </c>
    </row>
    <row r="1744" spans="2:32" ht="45" x14ac:dyDescent="0.25">
      <c r="B1744" s="21" t="s">
        <v>245</v>
      </c>
      <c r="C1744" s="22" t="s">
        <v>2056</v>
      </c>
      <c r="D1744" s="23">
        <v>7</v>
      </c>
      <c r="E1744" s="22" t="s">
        <v>245</v>
      </c>
      <c r="F1744" s="23">
        <v>7</v>
      </c>
      <c r="G1744" s="22" t="s">
        <v>2056</v>
      </c>
      <c r="H1744" s="22" t="s">
        <v>1327</v>
      </c>
      <c r="I1744" s="23">
        <v>1</v>
      </c>
      <c r="J1744" s="23">
        <v>247</v>
      </c>
      <c r="K1744" s="23" t="s">
        <v>2307</v>
      </c>
      <c r="L1744" s="22" t="s">
        <v>2308</v>
      </c>
      <c r="M1744" s="21" t="s">
        <v>363</v>
      </c>
      <c r="N1744" s="23" t="s">
        <v>2188</v>
      </c>
      <c r="O1744" s="22" t="s">
        <v>2189</v>
      </c>
      <c r="P1744" s="22" t="s">
        <v>2190</v>
      </c>
      <c r="Q1744" s="23" t="s">
        <v>2191</v>
      </c>
      <c r="R1744" s="22" t="s">
        <v>2189</v>
      </c>
      <c r="S1744" s="21" t="s">
        <v>148</v>
      </c>
      <c r="T1744" s="23" t="s">
        <v>2312</v>
      </c>
      <c r="U1744" s="24" t="s">
        <v>66</v>
      </c>
      <c r="V1744" s="23">
        <v>137</v>
      </c>
      <c r="W1744" s="25">
        <v>16232205</v>
      </c>
      <c r="X1744" s="25">
        <v>16500000</v>
      </c>
      <c r="Y1744" s="25">
        <v>15500000</v>
      </c>
      <c r="Z1744" s="25">
        <v>19500000</v>
      </c>
      <c r="AA1744" s="25">
        <v>28700000</v>
      </c>
      <c r="AB1744" s="25">
        <v>28700000</v>
      </c>
      <c r="AC1744" s="26">
        <v>45152.505756550927</v>
      </c>
      <c r="AD1744" s="27">
        <f>ROW()</f>
        <v>1744</v>
      </c>
      <c r="AE1744" s="27">
        <f>1</f>
        <v>1</v>
      </c>
      <c r="AF1744" s="27">
        <f>SUBTOTAL(109,Tbl_NGF_Data[[#This Row],[Counter]])</f>
        <v>1</v>
      </c>
    </row>
    <row r="1745" spans="2:32" ht="45" x14ac:dyDescent="0.25">
      <c r="B1745" s="21" t="s">
        <v>245</v>
      </c>
      <c r="C1745" s="22" t="s">
        <v>2056</v>
      </c>
      <c r="D1745" s="23">
        <v>7</v>
      </c>
      <c r="E1745" s="22" t="s">
        <v>245</v>
      </c>
      <c r="F1745" s="23">
        <v>7</v>
      </c>
      <c r="G1745" s="22" t="s">
        <v>2056</v>
      </c>
      <c r="H1745" s="22" t="s">
        <v>1327</v>
      </c>
      <c r="I1745" s="23">
        <v>1</v>
      </c>
      <c r="J1745" s="23">
        <v>247</v>
      </c>
      <c r="K1745" s="23" t="s">
        <v>2307</v>
      </c>
      <c r="L1745" s="22" t="s">
        <v>2308</v>
      </c>
      <c r="M1745" s="21" t="s">
        <v>363</v>
      </c>
      <c r="N1745" s="23" t="s">
        <v>2188</v>
      </c>
      <c r="O1745" s="22" t="s">
        <v>2189</v>
      </c>
      <c r="P1745" s="22"/>
      <c r="Q1745" s="23" t="s">
        <v>2191</v>
      </c>
      <c r="R1745" s="22" t="s">
        <v>2189</v>
      </c>
      <c r="S1745" s="21" t="s">
        <v>148</v>
      </c>
      <c r="T1745" s="23" t="s">
        <v>2312</v>
      </c>
      <c r="U1745" s="24" t="s">
        <v>66</v>
      </c>
      <c r="V1745" s="23">
        <v>137</v>
      </c>
      <c r="W1745" s="25">
        <v>0</v>
      </c>
      <c r="X1745" s="25">
        <v>0</v>
      </c>
      <c r="Y1745" s="25">
        <v>4000000</v>
      </c>
      <c r="Z1745" s="25">
        <v>9200000</v>
      </c>
      <c r="AA1745" s="25">
        <v>0</v>
      </c>
      <c r="AB1745" s="25">
        <v>0</v>
      </c>
      <c r="AC1745" s="26">
        <v>45152.505756550927</v>
      </c>
      <c r="AD1745" s="27">
        <f>ROW()</f>
        <v>1745</v>
      </c>
      <c r="AE1745" s="27">
        <f>1</f>
        <v>1</v>
      </c>
      <c r="AF1745" s="27">
        <f>SUBTOTAL(109,Tbl_NGF_Data[[#This Row],[Counter]])</f>
        <v>1</v>
      </c>
    </row>
    <row r="1746" spans="2:32" ht="45" x14ac:dyDescent="0.25">
      <c r="B1746" s="21" t="s">
        <v>245</v>
      </c>
      <c r="C1746" s="22" t="s">
        <v>2056</v>
      </c>
      <c r="D1746" s="23">
        <v>7</v>
      </c>
      <c r="E1746" s="22" t="s">
        <v>245</v>
      </c>
      <c r="F1746" s="23">
        <v>7</v>
      </c>
      <c r="G1746" s="22" t="s">
        <v>2056</v>
      </c>
      <c r="H1746" s="22" t="s">
        <v>1327</v>
      </c>
      <c r="I1746" s="23">
        <v>1</v>
      </c>
      <c r="J1746" s="23">
        <v>247</v>
      </c>
      <c r="K1746" s="23" t="s">
        <v>2307</v>
      </c>
      <c r="L1746" s="22" t="s">
        <v>2308</v>
      </c>
      <c r="M1746" s="21" t="s">
        <v>363</v>
      </c>
      <c r="N1746" s="23" t="s">
        <v>2188</v>
      </c>
      <c r="O1746" s="22" t="s">
        <v>2189</v>
      </c>
      <c r="P1746" s="22" t="s">
        <v>2190</v>
      </c>
      <c r="Q1746" s="23" t="s">
        <v>2191</v>
      </c>
      <c r="R1746" s="22" t="s">
        <v>2189</v>
      </c>
      <c r="S1746" s="21" t="s">
        <v>148</v>
      </c>
      <c r="T1746" s="23" t="s">
        <v>2312</v>
      </c>
      <c r="U1746" s="24" t="s">
        <v>17</v>
      </c>
      <c r="V1746" s="23">
        <v>200</v>
      </c>
      <c r="W1746" s="25">
        <v>543425063.38999975</v>
      </c>
      <c r="X1746" s="25">
        <v>571430102.16999984</v>
      </c>
      <c r="Y1746" s="25">
        <v>598022726.77999973</v>
      </c>
      <c r="Z1746" s="25">
        <v>622907040.37999988</v>
      </c>
      <c r="AA1746" s="25">
        <v>687283549.30000174</v>
      </c>
      <c r="AB1746" s="25">
        <v>763734905.73999941</v>
      </c>
      <c r="AC1746" s="26">
        <v>45152.505756550927</v>
      </c>
      <c r="AD1746" s="27">
        <f>ROW()</f>
        <v>1746</v>
      </c>
      <c r="AE1746" s="27">
        <f>1</f>
        <v>1</v>
      </c>
      <c r="AF1746" s="27">
        <f>SUBTOTAL(109,Tbl_NGF_Data[[#This Row],[Counter]])</f>
        <v>1</v>
      </c>
    </row>
    <row r="1747" spans="2:32" ht="45" x14ac:dyDescent="0.25">
      <c r="B1747" s="21" t="s">
        <v>245</v>
      </c>
      <c r="C1747" s="22" t="s">
        <v>2056</v>
      </c>
      <c r="D1747" s="23">
        <v>7</v>
      </c>
      <c r="E1747" s="22" t="s">
        <v>245</v>
      </c>
      <c r="F1747" s="23">
        <v>7</v>
      </c>
      <c r="G1747" s="22" t="s">
        <v>2056</v>
      </c>
      <c r="H1747" s="22" t="s">
        <v>1327</v>
      </c>
      <c r="I1747" s="23">
        <v>1</v>
      </c>
      <c r="J1747" s="23">
        <v>247</v>
      </c>
      <c r="K1747" s="23" t="s">
        <v>2307</v>
      </c>
      <c r="L1747" s="22" t="s">
        <v>2308</v>
      </c>
      <c r="M1747" s="21" t="s">
        <v>363</v>
      </c>
      <c r="N1747" s="23" t="s">
        <v>2188</v>
      </c>
      <c r="O1747" s="22" t="s">
        <v>2189</v>
      </c>
      <c r="P1747" s="22" t="s">
        <v>2190</v>
      </c>
      <c r="Q1747" s="23" t="s">
        <v>2191</v>
      </c>
      <c r="R1747" s="22" t="s">
        <v>2189</v>
      </c>
      <c r="S1747" s="21" t="s">
        <v>148</v>
      </c>
      <c r="T1747" s="23" t="s">
        <v>2312</v>
      </c>
      <c r="U1747" s="24" t="s">
        <v>97</v>
      </c>
      <c r="V1747" s="23">
        <v>205</v>
      </c>
      <c r="W1747" s="25">
        <v>732205</v>
      </c>
      <c r="X1747" s="25">
        <v>1000000</v>
      </c>
      <c r="Y1747" s="25">
        <v>0</v>
      </c>
      <c r="Z1747" s="25">
        <v>0</v>
      </c>
      <c r="AA1747" s="25">
        <v>0</v>
      </c>
      <c r="AB1747" s="25">
        <v>0</v>
      </c>
      <c r="AC1747" s="26">
        <v>45152.505756550927</v>
      </c>
      <c r="AD1747" s="27">
        <f>ROW()</f>
        <v>1747</v>
      </c>
      <c r="AE1747" s="27">
        <f>1</f>
        <v>1</v>
      </c>
      <c r="AF1747" s="27">
        <f>SUBTOTAL(109,Tbl_NGF_Data[[#This Row],[Counter]])</f>
        <v>1</v>
      </c>
    </row>
    <row r="1748" spans="2:32" ht="45" x14ac:dyDescent="0.25">
      <c r="B1748" s="21" t="s">
        <v>245</v>
      </c>
      <c r="C1748" s="22" t="s">
        <v>2056</v>
      </c>
      <c r="D1748" s="23">
        <v>7</v>
      </c>
      <c r="E1748" s="22" t="s">
        <v>245</v>
      </c>
      <c r="F1748" s="23">
        <v>7</v>
      </c>
      <c r="G1748" s="22" t="s">
        <v>2056</v>
      </c>
      <c r="H1748" s="22" t="s">
        <v>1327</v>
      </c>
      <c r="I1748" s="23">
        <v>1</v>
      </c>
      <c r="J1748" s="23">
        <v>247</v>
      </c>
      <c r="K1748" s="23" t="s">
        <v>2307</v>
      </c>
      <c r="L1748" s="22" t="s">
        <v>2308</v>
      </c>
      <c r="M1748" s="21" t="s">
        <v>363</v>
      </c>
      <c r="N1748" s="23" t="s">
        <v>2188</v>
      </c>
      <c r="O1748" s="22" t="s">
        <v>2189</v>
      </c>
      <c r="P1748" s="22" t="s">
        <v>2190</v>
      </c>
      <c r="Q1748" s="23" t="s">
        <v>2191</v>
      </c>
      <c r="R1748" s="22" t="s">
        <v>2189</v>
      </c>
      <c r="S1748" s="21" t="s">
        <v>148</v>
      </c>
      <c r="T1748" s="23" t="s">
        <v>2312</v>
      </c>
      <c r="U1748" s="24" t="s">
        <v>18</v>
      </c>
      <c r="V1748" s="23">
        <v>220</v>
      </c>
      <c r="W1748" s="25">
        <v>29158137.610000253</v>
      </c>
      <c r="X1748" s="25">
        <v>32653847.830000162</v>
      </c>
      <c r="Y1748" s="25">
        <v>30329368.210000277</v>
      </c>
      <c r="Z1748" s="25">
        <v>46156111.450000048</v>
      </c>
      <c r="AA1748" s="25">
        <v>24292447.029998302</v>
      </c>
      <c r="AB1748" s="25">
        <v>41329765.880000591</v>
      </c>
      <c r="AC1748" s="26">
        <v>45152.505756550927</v>
      </c>
      <c r="AD1748" s="27">
        <f>ROW()</f>
        <v>1748</v>
      </c>
      <c r="AE1748" s="27">
        <f>1</f>
        <v>1</v>
      </c>
      <c r="AF1748" s="27">
        <f>SUBTOTAL(109,Tbl_NGF_Data[[#This Row],[Counter]])</f>
        <v>1</v>
      </c>
    </row>
    <row r="1749" spans="2:32" ht="45" x14ac:dyDescent="0.25">
      <c r="B1749" s="21" t="s">
        <v>245</v>
      </c>
      <c r="C1749" s="22" t="s">
        <v>2056</v>
      </c>
      <c r="D1749" s="23">
        <v>7</v>
      </c>
      <c r="E1749" s="22" t="s">
        <v>245</v>
      </c>
      <c r="F1749" s="23">
        <v>7</v>
      </c>
      <c r="G1749" s="22" t="s">
        <v>2056</v>
      </c>
      <c r="H1749" s="22" t="s">
        <v>1327</v>
      </c>
      <c r="I1749" s="23">
        <v>1</v>
      </c>
      <c r="J1749" s="23">
        <v>247</v>
      </c>
      <c r="K1749" s="23" t="s">
        <v>2307</v>
      </c>
      <c r="L1749" s="22" t="s">
        <v>2308</v>
      </c>
      <c r="M1749" s="21" t="s">
        <v>363</v>
      </c>
      <c r="N1749" s="23" t="s">
        <v>2188</v>
      </c>
      <c r="O1749" s="22" t="s">
        <v>2189</v>
      </c>
      <c r="P1749" s="22" t="s">
        <v>2190</v>
      </c>
      <c r="Q1749" s="23" t="s">
        <v>2191</v>
      </c>
      <c r="R1749" s="22" t="s">
        <v>2189</v>
      </c>
      <c r="S1749" s="21" t="s">
        <v>148</v>
      </c>
      <c r="T1749" s="23" t="s">
        <v>2312</v>
      </c>
      <c r="U1749" s="24" t="s">
        <v>67</v>
      </c>
      <c r="V1749" s="23">
        <v>222</v>
      </c>
      <c r="W1749" s="25">
        <v>15500000</v>
      </c>
      <c r="X1749" s="25">
        <v>15500000</v>
      </c>
      <c r="Y1749" s="25">
        <v>15500000</v>
      </c>
      <c r="Z1749" s="25">
        <v>19500000</v>
      </c>
      <c r="AA1749" s="25">
        <v>28700000</v>
      </c>
      <c r="AB1749" s="25">
        <v>28700000</v>
      </c>
      <c r="AC1749" s="26">
        <v>45152.505756550927</v>
      </c>
      <c r="AD1749" s="27">
        <f>ROW()</f>
        <v>1749</v>
      </c>
      <c r="AE1749" s="27">
        <f>1</f>
        <v>1</v>
      </c>
      <c r="AF1749" s="27">
        <f>SUBTOTAL(109,Tbl_NGF_Data[[#This Row],[Counter]])</f>
        <v>1</v>
      </c>
    </row>
    <row r="1750" spans="2:32" ht="45" x14ac:dyDescent="0.25">
      <c r="B1750" s="21" t="s">
        <v>245</v>
      </c>
      <c r="C1750" s="22" t="s">
        <v>2056</v>
      </c>
      <c r="D1750" s="23">
        <v>7</v>
      </c>
      <c r="E1750" s="22" t="s">
        <v>245</v>
      </c>
      <c r="F1750" s="23">
        <v>7</v>
      </c>
      <c r="G1750" s="22" t="s">
        <v>2056</v>
      </c>
      <c r="H1750" s="22" t="s">
        <v>1327</v>
      </c>
      <c r="I1750" s="23">
        <v>1</v>
      </c>
      <c r="J1750" s="23">
        <v>247</v>
      </c>
      <c r="K1750" s="23" t="s">
        <v>2307</v>
      </c>
      <c r="L1750" s="22" t="s">
        <v>2308</v>
      </c>
      <c r="M1750" s="21" t="s">
        <v>363</v>
      </c>
      <c r="N1750" s="23" t="s">
        <v>2188</v>
      </c>
      <c r="O1750" s="22" t="s">
        <v>2189</v>
      </c>
      <c r="P1750" s="22" t="s">
        <v>2190</v>
      </c>
      <c r="Q1750" s="23" t="s">
        <v>2191</v>
      </c>
      <c r="R1750" s="22" t="s">
        <v>2189</v>
      </c>
      <c r="S1750" s="21" t="s">
        <v>148</v>
      </c>
      <c r="T1750" s="23" t="s">
        <v>2312</v>
      </c>
      <c r="U1750" s="24" t="s">
        <v>19</v>
      </c>
      <c r="V1750" s="23">
        <v>500</v>
      </c>
      <c r="W1750" s="25">
        <v>426182392.65999997</v>
      </c>
      <c r="X1750" s="25">
        <v>444933627.01999998</v>
      </c>
      <c r="Y1750" s="25">
        <v>453312508.21000004</v>
      </c>
      <c r="Z1750" s="25">
        <v>471709720.16000003</v>
      </c>
      <c r="AA1750" s="25">
        <v>476774762.44</v>
      </c>
      <c r="AB1750" s="25">
        <v>519811488.15000004</v>
      </c>
      <c r="AC1750" s="26">
        <v>45152.505756550927</v>
      </c>
      <c r="AD1750" s="27">
        <f>ROW()</f>
        <v>1750</v>
      </c>
      <c r="AE1750" s="27">
        <f>1</f>
        <v>1</v>
      </c>
      <c r="AF1750" s="27">
        <f>SUBTOTAL(109,Tbl_NGF_Data[[#This Row],[Counter]])</f>
        <v>1</v>
      </c>
    </row>
    <row r="1751" spans="2:32" ht="45" x14ac:dyDescent="0.25">
      <c r="B1751" s="21" t="s">
        <v>245</v>
      </c>
      <c r="C1751" s="22" t="s">
        <v>2056</v>
      </c>
      <c r="D1751" s="23">
        <v>7</v>
      </c>
      <c r="E1751" s="22" t="s">
        <v>245</v>
      </c>
      <c r="F1751" s="23">
        <v>7</v>
      </c>
      <c r="G1751" s="22" t="s">
        <v>2056</v>
      </c>
      <c r="H1751" s="22" t="s">
        <v>1327</v>
      </c>
      <c r="I1751" s="23">
        <v>1</v>
      </c>
      <c r="J1751" s="23">
        <v>247</v>
      </c>
      <c r="K1751" s="23" t="s">
        <v>2307</v>
      </c>
      <c r="L1751" s="22" t="s">
        <v>2308</v>
      </c>
      <c r="M1751" s="21" t="s">
        <v>363</v>
      </c>
      <c r="N1751" s="23" t="s">
        <v>2188</v>
      </c>
      <c r="O1751" s="22" t="s">
        <v>2189</v>
      </c>
      <c r="P1751" s="22" t="s">
        <v>2190</v>
      </c>
      <c r="Q1751" s="23" t="s">
        <v>2193</v>
      </c>
      <c r="R1751" s="22" t="s">
        <v>2194</v>
      </c>
      <c r="S1751" s="21" t="s">
        <v>279</v>
      </c>
      <c r="T1751" s="23" t="s">
        <v>2313</v>
      </c>
      <c r="U1751" s="24" t="s">
        <v>15</v>
      </c>
      <c r="V1751" s="23">
        <v>100</v>
      </c>
      <c r="W1751" s="25">
        <v>1339524.3</v>
      </c>
      <c r="X1751" s="25">
        <v>73227.3</v>
      </c>
      <c r="Y1751" s="25">
        <v>268406.76</v>
      </c>
      <c r="Z1751" s="25">
        <v>95281.7</v>
      </c>
      <c r="AA1751" s="25">
        <v>663392.94999999995</v>
      </c>
      <c r="AB1751" s="25">
        <v>2389603.75</v>
      </c>
      <c r="AC1751" s="26">
        <v>45152.505756550927</v>
      </c>
      <c r="AD1751" s="27">
        <f>ROW()</f>
        <v>1751</v>
      </c>
      <c r="AE1751" s="27">
        <f>1</f>
        <v>1</v>
      </c>
      <c r="AF1751" s="27">
        <f>SUBTOTAL(109,Tbl_NGF_Data[[#This Row],[Counter]])</f>
        <v>1</v>
      </c>
    </row>
    <row r="1752" spans="2:32" ht="45" x14ac:dyDescent="0.25">
      <c r="B1752" s="21" t="s">
        <v>245</v>
      </c>
      <c r="C1752" s="22" t="s">
        <v>2056</v>
      </c>
      <c r="D1752" s="23">
        <v>7</v>
      </c>
      <c r="E1752" s="22" t="s">
        <v>245</v>
      </c>
      <c r="F1752" s="23">
        <v>7</v>
      </c>
      <c r="G1752" s="22" t="s">
        <v>2056</v>
      </c>
      <c r="H1752" s="22" t="s">
        <v>1327</v>
      </c>
      <c r="I1752" s="23">
        <v>1</v>
      </c>
      <c r="J1752" s="23">
        <v>247</v>
      </c>
      <c r="K1752" s="23" t="s">
        <v>2307</v>
      </c>
      <c r="L1752" s="22" t="s">
        <v>2308</v>
      </c>
      <c r="M1752" s="21" t="s">
        <v>363</v>
      </c>
      <c r="N1752" s="23" t="s">
        <v>2188</v>
      </c>
      <c r="O1752" s="22" t="s">
        <v>2189</v>
      </c>
      <c r="P1752" s="22" t="s">
        <v>2190</v>
      </c>
      <c r="Q1752" s="23" t="s">
        <v>2193</v>
      </c>
      <c r="R1752" s="22" t="s">
        <v>2194</v>
      </c>
      <c r="S1752" s="21" t="s">
        <v>279</v>
      </c>
      <c r="T1752" s="23" t="s">
        <v>2313</v>
      </c>
      <c r="U1752" s="24" t="s">
        <v>16</v>
      </c>
      <c r="V1752" s="23">
        <v>135</v>
      </c>
      <c r="W1752" s="25">
        <v>127390710</v>
      </c>
      <c r="X1752" s="25">
        <v>161390710</v>
      </c>
      <c r="Y1752" s="25">
        <v>167390710</v>
      </c>
      <c r="Z1752" s="25">
        <v>177392060</v>
      </c>
      <c r="AA1752" s="25">
        <v>191390710</v>
      </c>
      <c r="AB1752" s="25">
        <v>192400710</v>
      </c>
      <c r="AC1752" s="26">
        <v>45152.505756550927</v>
      </c>
      <c r="AD1752" s="27">
        <f>ROW()</f>
        <v>1752</v>
      </c>
      <c r="AE1752" s="27">
        <f>1</f>
        <v>1</v>
      </c>
      <c r="AF1752" s="27">
        <f>SUBTOTAL(109,Tbl_NGF_Data[[#This Row],[Counter]])</f>
        <v>1</v>
      </c>
    </row>
    <row r="1753" spans="2:32" ht="45" x14ac:dyDescent="0.25">
      <c r="B1753" s="21" t="s">
        <v>245</v>
      </c>
      <c r="C1753" s="22" t="s">
        <v>2056</v>
      </c>
      <c r="D1753" s="23">
        <v>7</v>
      </c>
      <c r="E1753" s="22" t="s">
        <v>245</v>
      </c>
      <c r="F1753" s="23">
        <v>7</v>
      </c>
      <c r="G1753" s="22" t="s">
        <v>2056</v>
      </c>
      <c r="H1753" s="22" t="s">
        <v>1327</v>
      </c>
      <c r="I1753" s="23">
        <v>1</v>
      </c>
      <c r="J1753" s="23">
        <v>247</v>
      </c>
      <c r="K1753" s="23" t="s">
        <v>2307</v>
      </c>
      <c r="L1753" s="22" t="s">
        <v>2308</v>
      </c>
      <c r="M1753" s="21" t="s">
        <v>363</v>
      </c>
      <c r="N1753" s="23" t="s">
        <v>2188</v>
      </c>
      <c r="O1753" s="22" t="s">
        <v>2189</v>
      </c>
      <c r="P1753" s="22" t="s">
        <v>2190</v>
      </c>
      <c r="Q1753" s="23" t="s">
        <v>2193</v>
      </c>
      <c r="R1753" s="22" t="s">
        <v>2194</v>
      </c>
      <c r="S1753" s="21" t="s">
        <v>279</v>
      </c>
      <c r="T1753" s="23" t="s">
        <v>2313</v>
      </c>
      <c r="U1753" s="24" t="s">
        <v>17</v>
      </c>
      <c r="V1753" s="23">
        <v>200</v>
      </c>
      <c r="W1753" s="25">
        <v>125471622.96999998</v>
      </c>
      <c r="X1753" s="25">
        <v>155856059.2899999</v>
      </c>
      <c r="Y1753" s="25">
        <v>165765207.85000005</v>
      </c>
      <c r="Z1753" s="25">
        <v>169367708.5399999</v>
      </c>
      <c r="AA1753" s="25">
        <v>191390710.00000006</v>
      </c>
      <c r="AB1753" s="25">
        <v>192349208.34000006</v>
      </c>
      <c r="AC1753" s="26">
        <v>45152.505756550927</v>
      </c>
      <c r="AD1753" s="27">
        <f>ROW()</f>
        <v>1753</v>
      </c>
      <c r="AE1753" s="27">
        <f>1</f>
        <v>1</v>
      </c>
      <c r="AF1753" s="27">
        <f>SUBTOTAL(109,Tbl_NGF_Data[[#This Row],[Counter]])</f>
        <v>1</v>
      </c>
    </row>
    <row r="1754" spans="2:32" ht="45" x14ac:dyDescent="0.25">
      <c r="B1754" s="21" t="s">
        <v>245</v>
      </c>
      <c r="C1754" s="22" t="s">
        <v>2056</v>
      </c>
      <c r="D1754" s="23">
        <v>7</v>
      </c>
      <c r="E1754" s="22" t="s">
        <v>245</v>
      </c>
      <c r="F1754" s="23">
        <v>7</v>
      </c>
      <c r="G1754" s="22" t="s">
        <v>2056</v>
      </c>
      <c r="H1754" s="22" t="s">
        <v>1327</v>
      </c>
      <c r="I1754" s="23">
        <v>1</v>
      </c>
      <c r="J1754" s="23">
        <v>247</v>
      </c>
      <c r="K1754" s="23" t="s">
        <v>2307</v>
      </c>
      <c r="L1754" s="22" t="s">
        <v>2308</v>
      </c>
      <c r="M1754" s="21" t="s">
        <v>363</v>
      </c>
      <c r="N1754" s="23" t="s">
        <v>2188</v>
      </c>
      <c r="O1754" s="22" t="s">
        <v>2189</v>
      </c>
      <c r="P1754" s="22" t="s">
        <v>2190</v>
      </c>
      <c r="Q1754" s="23" t="s">
        <v>2193</v>
      </c>
      <c r="R1754" s="22" t="s">
        <v>2194</v>
      </c>
      <c r="S1754" s="21" t="s">
        <v>279</v>
      </c>
      <c r="T1754" s="23" t="s">
        <v>2313</v>
      </c>
      <c r="U1754" s="24" t="s">
        <v>18</v>
      </c>
      <c r="V1754" s="23">
        <v>220</v>
      </c>
      <c r="W1754" s="25">
        <v>1919087.0300000161</v>
      </c>
      <c r="X1754" s="25">
        <v>5534650.7100000978</v>
      </c>
      <c r="Y1754" s="25">
        <v>1625502.1499999464</v>
      </c>
      <c r="Z1754" s="25">
        <v>8024351.4600000978</v>
      </c>
      <c r="AA1754" s="25">
        <v>-5.9604644775390625E-8</v>
      </c>
      <c r="AB1754" s="25">
        <v>51501.659999936819</v>
      </c>
      <c r="AC1754" s="26">
        <v>45152.505756550927</v>
      </c>
      <c r="AD1754" s="27">
        <f>ROW()</f>
        <v>1754</v>
      </c>
      <c r="AE1754" s="27">
        <f>1</f>
        <v>1</v>
      </c>
      <c r="AF1754" s="27">
        <f>SUBTOTAL(109,Tbl_NGF_Data[[#This Row],[Counter]])</f>
        <v>1</v>
      </c>
    </row>
    <row r="1755" spans="2:32" ht="45" x14ac:dyDescent="0.25">
      <c r="B1755" s="21" t="s">
        <v>245</v>
      </c>
      <c r="C1755" s="22" t="s">
        <v>2056</v>
      </c>
      <c r="D1755" s="23">
        <v>7</v>
      </c>
      <c r="E1755" s="22" t="s">
        <v>245</v>
      </c>
      <c r="F1755" s="23">
        <v>7</v>
      </c>
      <c r="G1755" s="22" t="s">
        <v>2056</v>
      </c>
      <c r="H1755" s="22" t="s">
        <v>1327</v>
      </c>
      <c r="I1755" s="23">
        <v>1</v>
      </c>
      <c r="J1755" s="23">
        <v>247</v>
      </c>
      <c r="K1755" s="23" t="s">
        <v>2307</v>
      </c>
      <c r="L1755" s="22" t="s">
        <v>2308</v>
      </c>
      <c r="M1755" s="21" t="s">
        <v>363</v>
      </c>
      <c r="N1755" s="23" t="s">
        <v>2188</v>
      </c>
      <c r="O1755" s="22" t="s">
        <v>2189</v>
      </c>
      <c r="P1755" s="22" t="s">
        <v>2190</v>
      </c>
      <c r="Q1755" s="23" t="s">
        <v>2193</v>
      </c>
      <c r="R1755" s="22" t="s">
        <v>2194</v>
      </c>
      <c r="S1755" s="21" t="s">
        <v>279</v>
      </c>
      <c r="T1755" s="23" t="s">
        <v>2313</v>
      </c>
      <c r="U1755" s="24" t="s">
        <v>19</v>
      </c>
      <c r="V1755" s="23">
        <v>500</v>
      </c>
      <c r="W1755" s="25">
        <v>115567834.51000001</v>
      </c>
      <c r="X1755" s="25">
        <v>153544826.07000011</v>
      </c>
      <c r="Y1755" s="25">
        <v>168378078.54000005</v>
      </c>
      <c r="Z1755" s="25">
        <v>164467238.86999992</v>
      </c>
      <c r="AA1755" s="25">
        <v>183498004.44000009</v>
      </c>
      <c r="AB1755" s="25">
        <v>185435675.05000022</v>
      </c>
      <c r="AC1755" s="26">
        <v>45152.505756550927</v>
      </c>
      <c r="AD1755" s="27">
        <f>ROW()</f>
        <v>1755</v>
      </c>
      <c r="AE1755" s="27">
        <f>1</f>
        <v>1</v>
      </c>
      <c r="AF1755" s="27">
        <f>SUBTOTAL(109,Tbl_NGF_Data[[#This Row],[Counter]])</f>
        <v>1</v>
      </c>
    </row>
    <row r="1756" spans="2:32" ht="45" x14ac:dyDescent="0.25">
      <c r="B1756" s="21" t="s">
        <v>245</v>
      </c>
      <c r="C1756" s="22" t="s">
        <v>2056</v>
      </c>
      <c r="D1756" s="23">
        <v>7</v>
      </c>
      <c r="E1756" s="22" t="s">
        <v>245</v>
      </c>
      <c r="F1756" s="23">
        <v>7</v>
      </c>
      <c r="G1756" s="22" t="s">
        <v>2056</v>
      </c>
      <c r="H1756" s="22" t="s">
        <v>1327</v>
      </c>
      <c r="I1756" s="23">
        <v>1</v>
      </c>
      <c r="J1756" s="23">
        <v>247</v>
      </c>
      <c r="K1756" s="23" t="s">
        <v>2307</v>
      </c>
      <c r="L1756" s="22" t="s">
        <v>2308</v>
      </c>
      <c r="M1756" s="21" t="s">
        <v>363</v>
      </c>
      <c r="N1756" s="23" t="s">
        <v>2188</v>
      </c>
      <c r="O1756" s="22" t="s">
        <v>2189</v>
      </c>
      <c r="P1756" s="22" t="s">
        <v>2190</v>
      </c>
      <c r="Q1756" s="23" t="s">
        <v>2196</v>
      </c>
      <c r="R1756" s="22" t="s">
        <v>2197</v>
      </c>
      <c r="S1756" s="21" t="s">
        <v>280</v>
      </c>
      <c r="T1756" s="23" t="s">
        <v>2314</v>
      </c>
      <c r="U1756" s="24" t="s">
        <v>15</v>
      </c>
      <c r="V1756" s="23">
        <v>100</v>
      </c>
      <c r="W1756" s="25">
        <v>24693842.460000001</v>
      </c>
      <c r="X1756" s="25">
        <v>20919993.809999999</v>
      </c>
      <c r="Y1756" s="25">
        <v>19522712.66</v>
      </c>
      <c r="Z1756" s="25">
        <v>12055975.42</v>
      </c>
      <c r="AA1756" s="25">
        <v>20553540.469999999</v>
      </c>
      <c r="AB1756" s="25">
        <v>12968042.970000001</v>
      </c>
      <c r="AC1756" s="26">
        <v>45152.505756550927</v>
      </c>
      <c r="AD1756" s="27">
        <f>ROW()</f>
        <v>1756</v>
      </c>
      <c r="AE1756" s="27">
        <f>1</f>
        <v>1</v>
      </c>
      <c r="AF1756" s="27">
        <f>SUBTOTAL(109,Tbl_NGF_Data[[#This Row],[Counter]])</f>
        <v>1</v>
      </c>
    </row>
    <row r="1757" spans="2:32" ht="45" x14ac:dyDescent="0.25">
      <c r="B1757" s="21" t="s">
        <v>245</v>
      </c>
      <c r="C1757" s="22" t="s">
        <v>2056</v>
      </c>
      <c r="D1757" s="23">
        <v>7</v>
      </c>
      <c r="E1757" s="22" t="s">
        <v>245</v>
      </c>
      <c r="F1757" s="23">
        <v>7</v>
      </c>
      <c r="G1757" s="22" t="s">
        <v>2056</v>
      </c>
      <c r="H1757" s="22" t="s">
        <v>1327</v>
      </c>
      <c r="I1757" s="23">
        <v>1</v>
      </c>
      <c r="J1757" s="23">
        <v>247</v>
      </c>
      <c r="K1757" s="23" t="s">
        <v>2307</v>
      </c>
      <c r="L1757" s="22" t="s">
        <v>2308</v>
      </c>
      <c r="M1757" s="21" t="s">
        <v>363</v>
      </c>
      <c r="N1757" s="23" t="s">
        <v>2188</v>
      </c>
      <c r="O1757" s="22" t="s">
        <v>2189</v>
      </c>
      <c r="P1757" s="22" t="s">
        <v>2190</v>
      </c>
      <c r="Q1757" s="23" t="s">
        <v>2196</v>
      </c>
      <c r="R1757" s="22" t="s">
        <v>2197</v>
      </c>
      <c r="S1757" s="21" t="s">
        <v>280</v>
      </c>
      <c r="T1757" s="23" t="s">
        <v>2314</v>
      </c>
      <c r="U1757" s="24" t="s">
        <v>16</v>
      </c>
      <c r="V1757" s="23">
        <v>135</v>
      </c>
      <c r="W1757" s="25">
        <v>71965717</v>
      </c>
      <c r="X1757" s="25">
        <v>74965717</v>
      </c>
      <c r="Y1757" s="25">
        <v>72665717</v>
      </c>
      <c r="Z1757" s="25">
        <v>72100967</v>
      </c>
      <c r="AA1757" s="25">
        <v>72070717</v>
      </c>
      <c r="AB1757" s="25">
        <v>72018217</v>
      </c>
      <c r="AC1757" s="26">
        <v>45152.505756550927</v>
      </c>
      <c r="AD1757" s="27">
        <f>ROW()</f>
        <v>1757</v>
      </c>
      <c r="AE1757" s="27">
        <f>1</f>
        <v>1</v>
      </c>
      <c r="AF1757" s="27">
        <f>SUBTOTAL(109,Tbl_NGF_Data[[#This Row],[Counter]])</f>
        <v>1</v>
      </c>
    </row>
    <row r="1758" spans="2:32" ht="45" x14ac:dyDescent="0.25">
      <c r="B1758" s="21" t="s">
        <v>245</v>
      </c>
      <c r="C1758" s="22" t="s">
        <v>2056</v>
      </c>
      <c r="D1758" s="23">
        <v>7</v>
      </c>
      <c r="E1758" s="22" t="s">
        <v>245</v>
      </c>
      <c r="F1758" s="23">
        <v>7</v>
      </c>
      <c r="G1758" s="22" t="s">
        <v>2056</v>
      </c>
      <c r="H1758" s="22" t="s">
        <v>1327</v>
      </c>
      <c r="I1758" s="23">
        <v>1</v>
      </c>
      <c r="J1758" s="23">
        <v>247</v>
      </c>
      <c r="K1758" s="23" t="s">
        <v>2307</v>
      </c>
      <c r="L1758" s="22" t="s">
        <v>2308</v>
      </c>
      <c r="M1758" s="21" t="s">
        <v>363</v>
      </c>
      <c r="N1758" s="23" t="s">
        <v>2188</v>
      </c>
      <c r="O1758" s="22" t="s">
        <v>2189</v>
      </c>
      <c r="P1758" s="22"/>
      <c r="Q1758" s="23" t="s">
        <v>2196</v>
      </c>
      <c r="R1758" s="22" t="s">
        <v>2197</v>
      </c>
      <c r="S1758" s="21" t="s">
        <v>280</v>
      </c>
      <c r="T1758" s="23" t="s">
        <v>2314</v>
      </c>
      <c r="U1758" s="24" t="s">
        <v>66</v>
      </c>
      <c r="V1758" s="23">
        <v>137</v>
      </c>
      <c r="W1758" s="25">
        <v>0</v>
      </c>
      <c r="X1758" s="25">
        <v>0</v>
      </c>
      <c r="Y1758" s="25">
        <v>7500000</v>
      </c>
      <c r="Z1758" s="25">
        <v>0</v>
      </c>
      <c r="AA1758" s="25">
        <v>0</v>
      </c>
      <c r="AB1758" s="25">
        <v>0</v>
      </c>
      <c r="AC1758" s="26">
        <v>45152.505756550927</v>
      </c>
      <c r="AD1758" s="27">
        <f>ROW()</f>
        <v>1758</v>
      </c>
      <c r="AE1758" s="27">
        <f>1</f>
        <v>1</v>
      </c>
      <c r="AF1758" s="27">
        <f>SUBTOTAL(109,Tbl_NGF_Data[[#This Row],[Counter]])</f>
        <v>1</v>
      </c>
    </row>
    <row r="1759" spans="2:32" ht="45" x14ac:dyDescent="0.25">
      <c r="B1759" s="21" t="s">
        <v>245</v>
      </c>
      <c r="C1759" s="22" t="s">
        <v>2056</v>
      </c>
      <c r="D1759" s="23">
        <v>7</v>
      </c>
      <c r="E1759" s="22" t="s">
        <v>245</v>
      </c>
      <c r="F1759" s="23">
        <v>7</v>
      </c>
      <c r="G1759" s="22" t="s">
        <v>2056</v>
      </c>
      <c r="H1759" s="22" t="s">
        <v>1327</v>
      </c>
      <c r="I1759" s="23">
        <v>1</v>
      </c>
      <c r="J1759" s="23">
        <v>247</v>
      </c>
      <c r="K1759" s="23" t="s">
        <v>2307</v>
      </c>
      <c r="L1759" s="22" t="s">
        <v>2308</v>
      </c>
      <c r="M1759" s="21" t="s">
        <v>363</v>
      </c>
      <c r="N1759" s="23" t="s">
        <v>2188</v>
      </c>
      <c r="O1759" s="22" t="s">
        <v>2189</v>
      </c>
      <c r="P1759" s="22" t="s">
        <v>2190</v>
      </c>
      <c r="Q1759" s="23" t="s">
        <v>2196</v>
      </c>
      <c r="R1759" s="22" t="s">
        <v>2197</v>
      </c>
      <c r="S1759" s="21" t="s">
        <v>280</v>
      </c>
      <c r="T1759" s="23" t="s">
        <v>2314</v>
      </c>
      <c r="U1759" s="24" t="s">
        <v>66</v>
      </c>
      <c r="V1759" s="23">
        <v>137</v>
      </c>
      <c r="W1759" s="25">
        <v>18933326</v>
      </c>
      <c r="X1759" s="25">
        <v>13911149</v>
      </c>
      <c r="Y1759" s="25">
        <v>8407266.9999999981</v>
      </c>
      <c r="Z1759" s="25">
        <v>14651350.929999998</v>
      </c>
      <c r="AA1759" s="25">
        <v>10169665.66</v>
      </c>
      <c r="AB1759" s="25">
        <v>7161008.3500000006</v>
      </c>
      <c r="AC1759" s="26">
        <v>45152.505756550927</v>
      </c>
      <c r="AD1759" s="27">
        <f>ROW()</f>
        <v>1759</v>
      </c>
      <c r="AE1759" s="27">
        <f>1</f>
        <v>1</v>
      </c>
      <c r="AF1759" s="27">
        <f>SUBTOTAL(109,Tbl_NGF_Data[[#This Row],[Counter]])</f>
        <v>1</v>
      </c>
    </row>
    <row r="1760" spans="2:32" ht="45" x14ac:dyDescent="0.25">
      <c r="B1760" s="21" t="s">
        <v>245</v>
      </c>
      <c r="C1760" s="22" t="s">
        <v>2056</v>
      </c>
      <c r="D1760" s="23">
        <v>7</v>
      </c>
      <c r="E1760" s="22" t="s">
        <v>245</v>
      </c>
      <c r="F1760" s="23">
        <v>7</v>
      </c>
      <c r="G1760" s="22" t="s">
        <v>2056</v>
      </c>
      <c r="H1760" s="22" t="s">
        <v>1327</v>
      </c>
      <c r="I1760" s="23">
        <v>1</v>
      </c>
      <c r="J1760" s="23">
        <v>247</v>
      </c>
      <c r="K1760" s="23" t="s">
        <v>2307</v>
      </c>
      <c r="L1760" s="22" t="s">
        <v>2308</v>
      </c>
      <c r="M1760" s="21" t="s">
        <v>363</v>
      </c>
      <c r="N1760" s="23" t="s">
        <v>2188</v>
      </c>
      <c r="O1760" s="22" t="s">
        <v>2189</v>
      </c>
      <c r="P1760" s="22" t="s">
        <v>2190</v>
      </c>
      <c r="Q1760" s="23" t="s">
        <v>2196</v>
      </c>
      <c r="R1760" s="22" t="s">
        <v>2197</v>
      </c>
      <c r="S1760" s="21" t="s">
        <v>280</v>
      </c>
      <c r="T1760" s="23" t="s">
        <v>2314</v>
      </c>
      <c r="U1760" s="24" t="s">
        <v>17</v>
      </c>
      <c r="V1760" s="23">
        <v>200</v>
      </c>
      <c r="W1760" s="25">
        <v>68481612.050000012</v>
      </c>
      <c r="X1760" s="25">
        <v>71133999.960000023</v>
      </c>
      <c r="Y1760" s="25">
        <v>44404294.609999992</v>
      </c>
      <c r="Z1760" s="25">
        <v>42219744.009999976</v>
      </c>
      <c r="AA1760" s="25">
        <v>52774209.939999968</v>
      </c>
      <c r="AB1760" s="25">
        <v>57659708.37000002</v>
      </c>
      <c r="AC1760" s="26">
        <v>45152.505756550927</v>
      </c>
      <c r="AD1760" s="27">
        <f>ROW()</f>
        <v>1760</v>
      </c>
      <c r="AE1760" s="27">
        <f>1</f>
        <v>1</v>
      </c>
      <c r="AF1760" s="27">
        <f>SUBTOTAL(109,Tbl_NGF_Data[[#This Row],[Counter]])</f>
        <v>1</v>
      </c>
    </row>
    <row r="1761" spans="2:32" ht="45" x14ac:dyDescent="0.25">
      <c r="B1761" s="21" t="s">
        <v>245</v>
      </c>
      <c r="C1761" s="22" t="s">
        <v>2056</v>
      </c>
      <c r="D1761" s="23">
        <v>7</v>
      </c>
      <c r="E1761" s="22" t="s">
        <v>245</v>
      </c>
      <c r="F1761" s="23">
        <v>7</v>
      </c>
      <c r="G1761" s="22" t="s">
        <v>2056</v>
      </c>
      <c r="H1761" s="22" t="s">
        <v>1327</v>
      </c>
      <c r="I1761" s="23">
        <v>1</v>
      </c>
      <c r="J1761" s="23">
        <v>247</v>
      </c>
      <c r="K1761" s="23" t="s">
        <v>2307</v>
      </c>
      <c r="L1761" s="22" t="s">
        <v>2308</v>
      </c>
      <c r="M1761" s="21" t="s">
        <v>363</v>
      </c>
      <c r="N1761" s="23" t="s">
        <v>2188</v>
      </c>
      <c r="O1761" s="22" t="s">
        <v>2189</v>
      </c>
      <c r="P1761" s="22" t="s">
        <v>2190</v>
      </c>
      <c r="Q1761" s="23" t="s">
        <v>2196</v>
      </c>
      <c r="R1761" s="22" t="s">
        <v>2197</v>
      </c>
      <c r="S1761" s="21" t="s">
        <v>280</v>
      </c>
      <c r="T1761" s="23" t="s">
        <v>2314</v>
      </c>
      <c r="U1761" s="24" t="s">
        <v>97</v>
      </c>
      <c r="V1761" s="23">
        <v>205</v>
      </c>
      <c r="W1761" s="25">
        <v>5522174.9399999995</v>
      </c>
      <c r="X1761" s="25">
        <v>6993885.3000000007</v>
      </c>
      <c r="Y1761" s="25">
        <v>2245916.0700000003</v>
      </c>
      <c r="Z1761" s="25">
        <v>4392369.9800000004</v>
      </c>
      <c r="AA1761" s="25">
        <v>3076655.31</v>
      </c>
      <c r="AB1761" s="25">
        <v>2226427.0199999996</v>
      </c>
      <c r="AC1761" s="26">
        <v>45152.505756550927</v>
      </c>
      <c r="AD1761" s="27">
        <f>ROW()</f>
        <v>1761</v>
      </c>
      <c r="AE1761" s="27">
        <f>1</f>
        <v>1</v>
      </c>
      <c r="AF1761" s="27">
        <f>SUBTOTAL(109,Tbl_NGF_Data[[#This Row],[Counter]])</f>
        <v>1</v>
      </c>
    </row>
    <row r="1762" spans="2:32" ht="45" x14ac:dyDescent="0.25">
      <c r="B1762" s="21" t="s">
        <v>245</v>
      </c>
      <c r="C1762" s="22" t="s">
        <v>2056</v>
      </c>
      <c r="D1762" s="23">
        <v>7</v>
      </c>
      <c r="E1762" s="22" t="s">
        <v>245</v>
      </c>
      <c r="F1762" s="23">
        <v>7</v>
      </c>
      <c r="G1762" s="22" t="s">
        <v>2056</v>
      </c>
      <c r="H1762" s="22" t="s">
        <v>1327</v>
      </c>
      <c r="I1762" s="23">
        <v>1</v>
      </c>
      <c r="J1762" s="23">
        <v>247</v>
      </c>
      <c r="K1762" s="23" t="s">
        <v>2307</v>
      </c>
      <c r="L1762" s="22" t="s">
        <v>2308</v>
      </c>
      <c r="M1762" s="21" t="s">
        <v>363</v>
      </c>
      <c r="N1762" s="23" t="s">
        <v>2188</v>
      </c>
      <c r="O1762" s="22" t="s">
        <v>2189</v>
      </c>
      <c r="P1762" s="22" t="s">
        <v>2190</v>
      </c>
      <c r="Q1762" s="23" t="s">
        <v>2196</v>
      </c>
      <c r="R1762" s="22" t="s">
        <v>2197</v>
      </c>
      <c r="S1762" s="21" t="s">
        <v>280</v>
      </c>
      <c r="T1762" s="23" t="s">
        <v>2314</v>
      </c>
      <c r="U1762" s="24" t="s">
        <v>18</v>
      </c>
      <c r="V1762" s="23">
        <v>220</v>
      </c>
      <c r="W1762" s="25">
        <v>3484104.9499999881</v>
      </c>
      <c r="X1762" s="25">
        <v>3831717.0399999768</v>
      </c>
      <c r="Y1762" s="25">
        <v>28261422.390000008</v>
      </c>
      <c r="Z1762" s="25">
        <v>29881222.990000024</v>
      </c>
      <c r="AA1762" s="25">
        <v>19296507.060000032</v>
      </c>
      <c r="AB1762" s="25">
        <v>14358508.62999998</v>
      </c>
      <c r="AC1762" s="26">
        <v>45152.505756550927</v>
      </c>
      <c r="AD1762" s="27">
        <f>ROW()</f>
        <v>1762</v>
      </c>
      <c r="AE1762" s="27">
        <f>1</f>
        <v>1</v>
      </c>
      <c r="AF1762" s="27">
        <f>SUBTOTAL(109,Tbl_NGF_Data[[#This Row],[Counter]])</f>
        <v>1</v>
      </c>
    </row>
    <row r="1763" spans="2:32" ht="45" x14ac:dyDescent="0.25">
      <c r="B1763" s="21" t="s">
        <v>245</v>
      </c>
      <c r="C1763" s="22" t="s">
        <v>2056</v>
      </c>
      <c r="D1763" s="23">
        <v>7</v>
      </c>
      <c r="E1763" s="22" t="s">
        <v>245</v>
      </c>
      <c r="F1763" s="23">
        <v>7</v>
      </c>
      <c r="G1763" s="22" t="s">
        <v>2056</v>
      </c>
      <c r="H1763" s="22" t="s">
        <v>1327</v>
      </c>
      <c r="I1763" s="23">
        <v>1</v>
      </c>
      <c r="J1763" s="23">
        <v>247</v>
      </c>
      <c r="K1763" s="23" t="s">
        <v>2307</v>
      </c>
      <c r="L1763" s="22" t="s">
        <v>2308</v>
      </c>
      <c r="M1763" s="21" t="s">
        <v>363</v>
      </c>
      <c r="N1763" s="23" t="s">
        <v>2188</v>
      </c>
      <c r="O1763" s="22" t="s">
        <v>2189</v>
      </c>
      <c r="P1763" s="22" t="s">
        <v>2190</v>
      </c>
      <c r="Q1763" s="23" t="s">
        <v>2196</v>
      </c>
      <c r="R1763" s="22" t="s">
        <v>2197</v>
      </c>
      <c r="S1763" s="21" t="s">
        <v>280</v>
      </c>
      <c r="T1763" s="23" t="s">
        <v>2314</v>
      </c>
      <c r="U1763" s="24" t="s">
        <v>67</v>
      </c>
      <c r="V1763" s="23">
        <v>222</v>
      </c>
      <c r="W1763" s="25">
        <v>13411151.060000001</v>
      </c>
      <c r="X1763" s="25">
        <v>6917263.6999999993</v>
      </c>
      <c r="Y1763" s="25">
        <v>6161350.9299999978</v>
      </c>
      <c r="Z1763" s="25">
        <v>10258980.949999997</v>
      </c>
      <c r="AA1763" s="25">
        <v>7093010.3499999996</v>
      </c>
      <c r="AB1763" s="25">
        <v>4934581.330000001</v>
      </c>
      <c r="AC1763" s="26">
        <v>45152.505756550927</v>
      </c>
      <c r="AD1763" s="27">
        <f>ROW()</f>
        <v>1763</v>
      </c>
      <c r="AE1763" s="27">
        <f>1</f>
        <v>1</v>
      </c>
      <c r="AF1763" s="27">
        <f>SUBTOTAL(109,Tbl_NGF_Data[[#This Row],[Counter]])</f>
        <v>1</v>
      </c>
    </row>
    <row r="1764" spans="2:32" ht="45" x14ac:dyDescent="0.25">
      <c r="B1764" s="21" t="s">
        <v>245</v>
      </c>
      <c r="C1764" s="22" t="s">
        <v>2056</v>
      </c>
      <c r="D1764" s="23">
        <v>7</v>
      </c>
      <c r="E1764" s="22" t="s">
        <v>245</v>
      </c>
      <c r="F1764" s="23">
        <v>7</v>
      </c>
      <c r="G1764" s="22" t="s">
        <v>2056</v>
      </c>
      <c r="H1764" s="22" t="s">
        <v>1327</v>
      </c>
      <c r="I1764" s="23">
        <v>1</v>
      </c>
      <c r="J1764" s="23">
        <v>247</v>
      </c>
      <c r="K1764" s="23" t="s">
        <v>2307</v>
      </c>
      <c r="L1764" s="22" t="s">
        <v>2308</v>
      </c>
      <c r="M1764" s="21" t="s">
        <v>363</v>
      </c>
      <c r="N1764" s="23" t="s">
        <v>2188</v>
      </c>
      <c r="O1764" s="22" t="s">
        <v>2189</v>
      </c>
      <c r="P1764" s="22" t="s">
        <v>2190</v>
      </c>
      <c r="Q1764" s="23" t="s">
        <v>2196</v>
      </c>
      <c r="R1764" s="22" t="s">
        <v>2197</v>
      </c>
      <c r="S1764" s="21" t="s">
        <v>280</v>
      </c>
      <c r="T1764" s="23" t="s">
        <v>2314</v>
      </c>
      <c r="U1764" s="24" t="s">
        <v>19</v>
      </c>
      <c r="V1764" s="23">
        <v>500</v>
      </c>
      <c r="W1764" s="25">
        <v>71080161.160000011</v>
      </c>
      <c r="X1764" s="25">
        <v>74769323.98999998</v>
      </c>
      <c r="Y1764" s="25">
        <v>46590855.900000006</v>
      </c>
      <c r="Z1764" s="25">
        <v>43393059.390000001</v>
      </c>
      <c r="AA1764" s="25">
        <v>60046425.530000009</v>
      </c>
      <c r="AB1764" s="25">
        <v>53257394.310000002</v>
      </c>
      <c r="AC1764" s="26">
        <v>45152.505756550927</v>
      </c>
      <c r="AD1764" s="27">
        <f>ROW()</f>
        <v>1764</v>
      </c>
      <c r="AE1764" s="27">
        <f>1</f>
        <v>1</v>
      </c>
      <c r="AF1764" s="27">
        <f>SUBTOTAL(109,Tbl_NGF_Data[[#This Row],[Counter]])</f>
        <v>1</v>
      </c>
    </row>
    <row r="1765" spans="2:32" ht="30" x14ac:dyDescent="0.25">
      <c r="B1765" s="21" t="s">
        <v>245</v>
      </c>
      <c r="C1765" s="22" t="s">
        <v>2056</v>
      </c>
      <c r="D1765" s="23">
        <v>7</v>
      </c>
      <c r="E1765" s="22" t="s">
        <v>245</v>
      </c>
      <c r="F1765" s="23">
        <v>7</v>
      </c>
      <c r="G1765" s="22" t="s">
        <v>2056</v>
      </c>
      <c r="H1765" s="22" t="s">
        <v>1327</v>
      </c>
      <c r="I1765" s="23">
        <v>1</v>
      </c>
      <c r="J1765" s="23">
        <v>247</v>
      </c>
      <c r="K1765" s="23" t="s">
        <v>2307</v>
      </c>
      <c r="L1765" s="22" t="s">
        <v>2308</v>
      </c>
      <c r="M1765" s="21" t="s">
        <v>363</v>
      </c>
      <c r="N1765" s="23" t="s">
        <v>2188</v>
      </c>
      <c r="O1765" s="22" t="s">
        <v>2189</v>
      </c>
      <c r="P1765" s="22" t="s">
        <v>2190</v>
      </c>
      <c r="Q1765" s="23" t="s">
        <v>2199</v>
      </c>
      <c r="R1765" s="22" t="s">
        <v>2200</v>
      </c>
      <c r="S1765" s="21" t="s">
        <v>281</v>
      </c>
      <c r="T1765" s="23" t="s">
        <v>2315</v>
      </c>
      <c r="U1765" s="24" t="s">
        <v>15</v>
      </c>
      <c r="V1765" s="23">
        <v>100</v>
      </c>
      <c r="W1765" s="25">
        <v>55215922.590000004</v>
      </c>
      <c r="X1765" s="25">
        <v>51020653.469999999</v>
      </c>
      <c r="Y1765" s="25">
        <v>56256512.170000002</v>
      </c>
      <c r="Z1765" s="25">
        <v>67516003.400000006</v>
      </c>
      <c r="AA1765" s="25">
        <v>65799115.630000003</v>
      </c>
      <c r="AB1765" s="25">
        <v>77491455.170000002</v>
      </c>
      <c r="AC1765" s="26">
        <v>45152.505756550927</v>
      </c>
      <c r="AD1765" s="27">
        <f>ROW()</f>
        <v>1765</v>
      </c>
      <c r="AE1765" s="27">
        <f>1</f>
        <v>1</v>
      </c>
      <c r="AF1765" s="27">
        <f>SUBTOTAL(109,Tbl_NGF_Data[[#This Row],[Counter]])</f>
        <v>1</v>
      </c>
    </row>
    <row r="1766" spans="2:32" ht="30" x14ac:dyDescent="0.25">
      <c r="B1766" s="21" t="s">
        <v>245</v>
      </c>
      <c r="C1766" s="22" t="s">
        <v>2056</v>
      </c>
      <c r="D1766" s="23">
        <v>7</v>
      </c>
      <c r="E1766" s="22" t="s">
        <v>245</v>
      </c>
      <c r="F1766" s="23">
        <v>7</v>
      </c>
      <c r="G1766" s="22" t="s">
        <v>2056</v>
      </c>
      <c r="H1766" s="22" t="s">
        <v>1327</v>
      </c>
      <c r="I1766" s="23">
        <v>1</v>
      </c>
      <c r="J1766" s="23">
        <v>247</v>
      </c>
      <c r="K1766" s="23" t="s">
        <v>2307</v>
      </c>
      <c r="L1766" s="22" t="s">
        <v>2308</v>
      </c>
      <c r="M1766" s="21" t="s">
        <v>363</v>
      </c>
      <c r="N1766" s="23" t="s">
        <v>2188</v>
      </c>
      <c r="O1766" s="22" t="s">
        <v>2189</v>
      </c>
      <c r="P1766" s="22" t="s">
        <v>2190</v>
      </c>
      <c r="Q1766" s="23" t="s">
        <v>2199</v>
      </c>
      <c r="R1766" s="22" t="s">
        <v>2200</v>
      </c>
      <c r="S1766" s="21" t="s">
        <v>281</v>
      </c>
      <c r="T1766" s="23" t="s">
        <v>2315</v>
      </c>
      <c r="U1766" s="24" t="s">
        <v>16</v>
      </c>
      <c r="V1766" s="23">
        <v>135</v>
      </c>
      <c r="W1766" s="25">
        <v>16658062</v>
      </c>
      <c r="X1766" s="25">
        <v>16962219</v>
      </c>
      <c r="Y1766" s="25">
        <v>13262219</v>
      </c>
      <c r="Z1766" s="25">
        <v>22962219</v>
      </c>
      <c r="AA1766" s="25">
        <v>22962219</v>
      </c>
      <c r="AB1766" s="25">
        <v>24462219</v>
      </c>
      <c r="AC1766" s="26">
        <v>45152.505756550927</v>
      </c>
      <c r="AD1766" s="27">
        <f>ROW()</f>
        <v>1766</v>
      </c>
      <c r="AE1766" s="27">
        <f>1</f>
        <v>1</v>
      </c>
      <c r="AF1766" s="27">
        <f>SUBTOTAL(109,Tbl_NGF_Data[[#This Row],[Counter]])</f>
        <v>1</v>
      </c>
    </row>
    <row r="1767" spans="2:32" ht="30" x14ac:dyDescent="0.25">
      <c r="B1767" s="21" t="s">
        <v>245</v>
      </c>
      <c r="C1767" s="22" t="s">
        <v>2056</v>
      </c>
      <c r="D1767" s="23">
        <v>7</v>
      </c>
      <c r="E1767" s="22" t="s">
        <v>245</v>
      </c>
      <c r="F1767" s="23">
        <v>7</v>
      </c>
      <c r="G1767" s="22" t="s">
        <v>2056</v>
      </c>
      <c r="H1767" s="22" t="s">
        <v>1327</v>
      </c>
      <c r="I1767" s="23">
        <v>1</v>
      </c>
      <c r="J1767" s="23">
        <v>247</v>
      </c>
      <c r="K1767" s="23" t="s">
        <v>2307</v>
      </c>
      <c r="L1767" s="22" t="s">
        <v>2308</v>
      </c>
      <c r="M1767" s="21" t="s">
        <v>363</v>
      </c>
      <c r="N1767" s="23" t="s">
        <v>2188</v>
      </c>
      <c r="O1767" s="22" t="s">
        <v>2189</v>
      </c>
      <c r="P1767" s="22" t="s">
        <v>2190</v>
      </c>
      <c r="Q1767" s="23" t="s">
        <v>2199</v>
      </c>
      <c r="R1767" s="22" t="s">
        <v>2200</v>
      </c>
      <c r="S1767" s="21" t="s">
        <v>281</v>
      </c>
      <c r="T1767" s="23" t="s">
        <v>2315</v>
      </c>
      <c r="U1767" s="24" t="s">
        <v>66</v>
      </c>
      <c r="V1767" s="23">
        <v>137</v>
      </c>
      <c r="W1767" s="25">
        <v>2424636</v>
      </c>
      <c r="X1767" s="25">
        <v>2777424</v>
      </c>
      <c r="Y1767" s="25">
        <v>1657381.07</v>
      </c>
      <c r="Z1767" s="25">
        <v>61768.36</v>
      </c>
      <c r="AA1767" s="25">
        <v>31129.74</v>
      </c>
      <c r="AB1767" s="25">
        <v>5800.94</v>
      </c>
      <c r="AC1767" s="26">
        <v>45152.505756550927</v>
      </c>
      <c r="AD1767" s="27">
        <f>ROW()</f>
        <v>1767</v>
      </c>
      <c r="AE1767" s="27">
        <f>1</f>
        <v>1</v>
      </c>
      <c r="AF1767" s="27">
        <f>SUBTOTAL(109,Tbl_NGF_Data[[#This Row],[Counter]])</f>
        <v>1</v>
      </c>
    </row>
    <row r="1768" spans="2:32" ht="30" x14ac:dyDescent="0.25">
      <c r="B1768" s="21" t="s">
        <v>245</v>
      </c>
      <c r="C1768" s="22" t="s">
        <v>2056</v>
      </c>
      <c r="D1768" s="23">
        <v>7</v>
      </c>
      <c r="E1768" s="22" t="s">
        <v>245</v>
      </c>
      <c r="F1768" s="23">
        <v>7</v>
      </c>
      <c r="G1768" s="22" t="s">
        <v>2056</v>
      </c>
      <c r="H1768" s="22" t="s">
        <v>1327</v>
      </c>
      <c r="I1768" s="23">
        <v>1</v>
      </c>
      <c r="J1768" s="23">
        <v>247</v>
      </c>
      <c r="K1768" s="23" t="s">
        <v>2307</v>
      </c>
      <c r="L1768" s="22" t="s">
        <v>2308</v>
      </c>
      <c r="M1768" s="21" t="s">
        <v>363</v>
      </c>
      <c r="N1768" s="23" t="s">
        <v>2188</v>
      </c>
      <c r="O1768" s="22" t="s">
        <v>2189</v>
      </c>
      <c r="P1768" s="22" t="s">
        <v>2190</v>
      </c>
      <c r="Q1768" s="23" t="s">
        <v>2199</v>
      </c>
      <c r="R1768" s="22" t="s">
        <v>2200</v>
      </c>
      <c r="S1768" s="21" t="s">
        <v>281</v>
      </c>
      <c r="T1768" s="23" t="s">
        <v>2315</v>
      </c>
      <c r="U1768" s="24" t="s">
        <v>17</v>
      </c>
      <c r="V1768" s="23">
        <v>200</v>
      </c>
      <c r="W1768" s="25">
        <v>7099530.9099999992</v>
      </c>
      <c r="X1768" s="25">
        <v>7550128.5900000026</v>
      </c>
      <c r="Y1768" s="25">
        <v>8041406.8700000048</v>
      </c>
      <c r="Z1768" s="25">
        <v>9059167.6400000043</v>
      </c>
      <c r="AA1768" s="25">
        <v>13229291.529999994</v>
      </c>
      <c r="AB1768" s="25">
        <v>23363950.919999994</v>
      </c>
      <c r="AC1768" s="26">
        <v>45152.505756550927</v>
      </c>
      <c r="AD1768" s="27">
        <f>ROW()</f>
        <v>1768</v>
      </c>
      <c r="AE1768" s="27">
        <f>1</f>
        <v>1</v>
      </c>
      <c r="AF1768" s="27">
        <f>SUBTOTAL(109,Tbl_NGF_Data[[#This Row],[Counter]])</f>
        <v>1</v>
      </c>
    </row>
    <row r="1769" spans="2:32" ht="30" x14ac:dyDescent="0.25">
      <c r="B1769" s="21" t="s">
        <v>245</v>
      </c>
      <c r="C1769" s="22" t="s">
        <v>2056</v>
      </c>
      <c r="D1769" s="23">
        <v>7</v>
      </c>
      <c r="E1769" s="22" t="s">
        <v>245</v>
      </c>
      <c r="F1769" s="23">
        <v>7</v>
      </c>
      <c r="G1769" s="22" t="s">
        <v>2056</v>
      </c>
      <c r="H1769" s="22" t="s">
        <v>1327</v>
      </c>
      <c r="I1769" s="23">
        <v>1</v>
      </c>
      <c r="J1769" s="23">
        <v>247</v>
      </c>
      <c r="K1769" s="23" t="s">
        <v>2307</v>
      </c>
      <c r="L1769" s="22" t="s">
        <v>2308</v>
      </c>
      <c r="M1769" s="21" t="s">
        <v>363</v>
      </c>
      <c r="N1769" s="23" t="s">
        <v>2188</v>
      </c>
      <c r="O1769" s="22" t="s">
        <v>2189</v>
      </c>
      <c r="P1769" s="22" t="s">
        <v>2190</v>
      </c>
      <c r="Q1769" s="23" t="s">
        <v>2199</v>
      </c>
      <c r="R1769" s="22" t="s">
        <v>2200</v>
      </c>
      <c r="S1769" s="21" t="s">
        <v>281</v>
      </c>
      <c r="T1769" s="23" t="s">
        <v>2315</v>
      </c>
      <c r="U1769" s="24" t="s">
        <v>97</v>
      </c>
      <c r="V1769" s="23">
        <v>205</v>
      </c>
      <c r="W1769" s="25">
        <v>0</v>
      </c>
      <c r="X1769" s="25">
        <v>1120042.93</v>
      </c>
      <c r="Y1769" s="25">
        <v>1595612.71</v>
      </c>
      <c r="Z1769" s="25">
        <v>30638.62</v>
      </c>
      <c r="AA1769" s="25">
        <v>25328.799999999999</v>
      </c>
      <c r="AB1769" s="25">
        <v>5593.9400000000005</v>
      </c>
      <c r="AC1769" s="26">
        <v>45152.505756550927</v>
      </c>
      <c r="AD1769" s="27">
        <f>ROW()</f>
        <v>1769</v>
      </c>
      <c r="AE1769" s="27">
        <f>1</f>
        <v>1</v>
      </c>
      <c r="AF1769" s="27">
        <f>SUBTOTAL(109,Tbl_NGF_Data[[#This Row],[Counter]])</f>
        <v>1</v>
      </c>
    </row>
    <row r="1770" spans="2:32" ht="45" x14ac:dyDescent="0.25">
      <c r="B1770" s="21" t="s">
        <v>245</v>
      </c>
      <c r="C1770" s="22" t="s">
        <v>2056</v>
      </c>
      <c r="D1770" s="23">
        <v>7</v>
      </c>
      <c r="E1770" s="22" t="s">
        <v>245</v>
      </c>
      <c r="F1770" s="23">
        <v>7</v>
      </c>
      <c r="G1770" s="22" t="s">
        <v>2056</v>
      </c>
      <c r="H1770" s="22" t="s">
        <v>1327</v>
      </c>
      <c r="I1770" s="23">
        <v>1</v>
      </c>
      <c r="J1770" s="23">
        <v>247</v>
      </c>
      <c r="K1770" s="23" t="s">
        <v>2307</v>
      </c>
      <c r="L1770" s="22" t="s">
        <v>2308</v>
      </c>
      <c r="M1770" s="21" t="s">
        <v>363</v>
      </c>
      <c r="N1770" s="23" t="s">
        <v>2188</v>
      </c>
      <c r="O1770" s="22" t="s">
        <v>2189</v>
      </c>
      <c r="P1770" s="22" t="s">
        <v>2190</v>
      </c>
      <c r="Q1770" s="23" t="s">
        <v>2199</v>
      </c>
      <c r="R1770" s="22" t="s">
        <v>2200</v>
      </c>
      <c r="S1770" s="21" t="s">
        <v>281</v>
      </c>
      <c r="T1770" s="23" t="s">
        <v>2315</v>
      </c>
      <c r="U1770" s="24" t="s">
        <v>18</v>
      </c>
      <c r="V1770" s="23">
        <v>220</v>
      </c>
      <c r="W1770" s="25">
        <v>9558531.0899999999</v>
      </c>
      <c r="X1770" s="25">
        <v>9412090.4099999964</v>
      </c>
      <c r="Y1770" s="25">
        <v>5220812.1299999952</v>
      </c>
      <c r="Z1770" s="25">
        <v>13903051.359999996</v>
      </c>
      <c r="AA1770" s="25">
        <v>9732927.4700000063</v>
      </c>
      <c r="AB1770" s="25">
        <v>1098268.0800000057</v>
      </c>
      <c r="AC1770" s="26">
        <v>45152.505756550927</v>
      </c>
      <c r="AD1770" s="27">
        <f>ROW()</f>
        <v>1770</v>
      </c>
      <c r="AE1770" s="27">
        <f>1</f>
        <v>1</v>
      </c>
      <c r="AF1770" s="27">
        <f>SUBTOTAL(109,Tbl_NGF_Data[[#This Row],[Counter]])</f>
        <v>1</v>
      </c>
    </row>
    <row r="1771" spans="2:32" ht="45" x14ac:dyDescent="0.25">
      <c r="B1771" s="21" t="s">
        <v>245</v>
      </c>
      <c r="C1771" s="22" t="s">
        <v>2056</v>
      </c>
      <c r="D1771" s="23">
        <v>7</v>
      </c>
      <c r="E1771" s="22" t="s">
        <v>245</v>
      </c>
      <c r="F1771" s="23">
        <v>7</v>
      </c>
      <c r="G1771" s="22" t="s">
        <v>2056</v>
      </c>
      <c r="H1771" s="22" t="s">
        <v>1327</v>
      </c>
      <c r="I1771" s="23">
        <v>1</v>
      </c>
      <c r="J1771" s="23">
        <v>247</v>
      </c>
      <c r="K1771" s="23" t="s">
        <v>2307</v>
      </c>
      <c r="L1771" s="22" t="s">
        <v>2308</v>
      </c>
      <c r="M1771" s="21" t="s">
        <v>363</v>
      </c>
      <c r="N1771" s="23" t="s">
        <v>2188</v>
      </c>
      <c r="O1771" s="22" t="s">
        <v>2189</v>
      </c>
      <c r="P1771" s="22" t="s">
        <v>2190</v>
      </c>
      <c r="Q1771" s="23" t="s">
        <v>2199</v>
      </c>
      <c r="R1771" s="22" t="s">
        <v>2200</v>
      </c>
      <c r="S1771" s="21" t="s">
        <v>281</v>
      </c>
      <c r="T1771" s="23" t="s">
        <v>2315</v>
      </c>
      <c r="U1771" s="24" t="s">
        <v>67</v>
      </c>
      <c r="V1771" s="23">
        <v>222</v>
      </c>
      <c r="W1771" s="25">
        <v>2424636</v>
      </c>
      <c r="X1771" s="25">
        <v>1657381.07</v>
      </c>
      <c r="Y1771" s="25">
        <v>61768.360000000102</v>
      </c>
      <c r="Z1771" s="25">
        <v>31129.74</v>
      </c>
      <c r="AA1771" s="25">
        <v>5800.9400000000023</v>
      </c>
      <c r="AB1771" s="25">
        <v>206.99999999999909</v>
      </c>
      <c r="AC1771" s="26">
        <v>45152.505756550927</v>
      </c>
      <c r="AD1771" s="27">
        <f>ROW()</f>
        <v>1771</v>
      </c>
      <c r="AE1771" s="27">
        <f>1</f>
        <v>1</v>
      </c>
      <c r="AF1771" s="27">
        <f>SUBTOTAL(109,Tbl_NGF_Data[[#This Row],[Counter]])</f>
        <v>1</v>
      </c>
    </row>
    <row r="1772" spans="2:32" ht="30" x14ac:dyDescent="0.25">
      <c r="B1772" s="21" t="s">
        <v>245</v>
      </c>
      <c r="C1772" s="22" t="s">
        <v>2056</v>
      </c>
      <c r="D1772" s="23">
        <v>7</v>
      </c>
      <c r="E1772" s="22" t="s">
        <v>245</v>
      </c>
      <c r="F1772" s="23">
        <v>7</v>
      </c>
      <c r="G1772" s="22" t="s">
        <v>2056</v>
      </c>
      <c r="H1772" s="22" t="s">
        <v>1327</v>
      </c>
      <c r="I1772" s="23">
        <v>1</v>
      </c>
      <c r="J1772" s="23">
        <v>247</v>
      </c>
      <c r="K1772" s="23" t="s">
        <v>2307</v>
      </c>
      <c r="L1772" s="22" t="s">
        <v>2308</v>
      </c>
      <c r="M1772" s="21" t="s">
        <v>363</v>
      </c>
      <c r="N1772" s="23" t="s">
        <v>2188</v>
      </c>
      <c r="O1772" s="22" t="s">
        <v>2189</v>
      </c>
      <c r="P1772" s="22" t="s">
        <v>2190</v>
      </c>
      <c r="Q1772" s="23" t="s">
        <v>2199</v>
      </c>
      <c r="R1772" s="22" t="s">
        <v>2200</v>
      </c>
      <c r="S1772" s="21" t="s">
        <v>281</v>
      </c>
      <c r="T1772" s="23" t="s">
        <v>2315</v>
      </c>
      <c r="U1772" s="24" t="s">
        <v>19</v>
      </c>
      <c r="V1772" s="23">
        <v>500</v>
      </c>
      <c r="W1772" s="25">
        <v>14687522.610000001</v>
      </c>
      <c r="X1772" s="25">
        <v>15538659.130000001</v>
      </c>
      <c r="Y1772" s="25">
        <v>16181262.810000001</v>
      </c>
      <c r="Z1772" s="25">
        <v>17588972.699999999</v>
      </c>
      <c r="AA1772" s="25">
        <v>20371205.620000001</v>
      </c>
      <c r="AB1772" s="25">
        <v>25475155.09</v>
      </c>
      <c r="AC1772" s="26">
        <v>45152.505756550927</v>
      </c>
      <c r="AD1772" s="27">
        <f>ROW()</f>
        <v>1772</v>
      </c>
      <c r="AE1772" s="27">
        <f>1</f>
        <v>1</v>
      </c>
      <c r="AF1772" s="27">
        <f>SUBTOTAL(109,Tbl_NGF_Data[[#This Row],[Counter]])</f>
        <v>1</v>
      </c>
    </row>
    <row r="1773" spans="2:32" ht="30" x14ac:dyDescent="0.25">
      <c r="B1773" s="21" t="s">
        <v>245</v>
      </c>
      <c r="C1773" s="22" t="s">
        <v>2056</v>
      </c>
      <c r="D1773" s="23">
        <v>7</v>
      </c>
      <c r="E1773" s="22" t="s">
        <v>245</v>
      </c>
      <c r="F1773" s="23">
        <v>7</v>
      </c>
      <c r="G1773" s="22" t="s">
        <v>2056</v>
      </c>
      <c r="H1773" s="22" t="s">
        <v>1327</v>
      </c>
      <c r="I1773" s="23">
        <v>1</v>
      </c>
      <c r="J1773" s="23">
        <v>247</v>
      </c>
      <c r="K1773" s="23" t="s">
        <v>2307</v>
      </c>
      <c r="L1773" s="22" t="s">
        <v>2308</v>
      </c>
      <c r="M1773" s="21" t="s">
        <v>363</v>
      </c>
      <c r="N1773" s="23" t="s">
        <v>2188</v>
      </c>
      <c r="O1773" s="22" t="s">
        <v>2189</v>
      </c>
      <c r="P1773" s="22" t="s">
        <v>2190</v>
      </c>
      <c r="Q1773" s="23" t="s">
        <v>2202</v>
      </c>
      <c r="R1773" s="22" t="s">
        <v>2203</v>
      </c>
      <c r="S1773" s="21" t="s">
        <v>282</v>
      </c>
      <c r="T1773" s="23" t="s">
        <v>2316</v>
      </c>
      <c r="U1773" s="24" t="s">
        <v>15</v>
      </c>
      <c r="V1773" s="23">
        <v>100</v>
      </c>
      <c r="W1773" s="25">
        <v>286195021.39999998</v>
      </c>
      <c r="X1773" s="25">
        <v>346979802.16000003</v>
      </c>
      <c r="Y1773" s="25">
        <v>399026616.31999999</v>
      </c>
      <c r="Z1773" s="25">
        <v>483536158.33999997</v>
      </c>
      <c r="AA1773" s="25">
        <v>555133957.13999999</v>
      </c>
      <c r="AB1773" s="25">
        <v>556338801.57000005</v>
      </c>
      <c r="AC1773" s="26">
        <v>45152.505756550927</v>
      </c>
      <c r="AD1773" s="27">
        <f>ROW()</f>
        <v>1773</v>
      </c>
      <c r="AE1773" s="27">
        <f>1</f>
        <v>1</v>
      </c>
      <c r="AF1773" s="27">
        <f>SUBTOTAL(109,Tbl_NGF_Data[[#This Row],[Counter]])</f>
        <v>1</v>
      </c>
    </row>
    <row r="1774" spans="2:32" ht="30" x14ac:dyDescent="0.25">
      <c r="B1774" s="21" t="s">
        <v>245</v>
      </c>
      <c r="C1774" s="22" t="s">
        <v>2056</v>
      </c>
      <c r="D1774" s="23">
        <v>7</v>
      </c>
      <c r="E1774" s="22" t="s">
        <v>245</v>
      </c>
      <c r="F1774" s="23">
        <v>7</v>
      </c>
      <c r="G1774" s="22" t="s">
        <v>2056</v>
      </c>
      <c r="H1774" s="22" t="s">
        <v>1327</v>
      </c>
      <c r="I1774" s="23">
        <v>1</v>
      </c>
      <c r="J1774" s="23">
        <v>247</v>
      </c>
      <c r="K1774" s="23" t="s">
        <v>2307</v>
      </c>
      <c r="L1774" s="22" t="s">
        <v>2308</v>
      </c>
      <c r="M1774" s="21" t="s">
        <v>363</v>
      </c>
      <c r="N1774" s="23" t="s">
        <v>2188</v>
      </c>
      <c r="O1774" s="22" t="s">
        <v>2189</v>
      </c>
      <c r="P1774" s="22" t="s">
        <v>2190</v>
      </c>
      <c r="Q1774" s="23" t="s">
        <v>2202</v>
      </c>
      <c r="R1774" s="22" t="s">
        <v>2203</v>
      </c>
      <c r="S1774" s="21" t="s">
        <v>282</v>
      </c>
      <c r="T1774" s="23" t="s">
        <v>2316</v>
      </c>
      <c r="U1774" s="24" t="s">
        <v>16</v>
      </c>
      <c r="V1774" s="23">
        <v>135</v>
      </c>
      <c r="W1774" s="25">
        <v>157812800</v>
      </c>
      <c r="X1774" s="25">
        <v>167708056</v>
      </c>
      <c r="Y1774" s="25">
        <v>167708056</v>
      </c>
      <c r="Z1774" s="25">
        <v>187110873</v>
      </c>
      <c r="AA1774" s="25">
        <v>187110873</v>
      </c>
      <c r="AB1774" s="25">
        <v>232110873</v>
      </c>
      <c r="AC1774" s="26">
        <v>45152.505756550927</v>
      </c>
      <c r="AD1774" s="27">
        <f>ROW()</f>
        <v>1774</v>
      </c>
      <c r="AE1774" s="27">
        <f>1</f>
        <v>1</v>
      </c>
      <c r="AF1774" s="27">
        <f>SUBTOTAL(109,Tbl_NGF_Data[[#This Row],[Counter]])</f>
        <v>1</v>
      </c>
    </row>
    <row r="1775" spans="2:32" ht="30" x14ac:dyDescent="0.25">
      <c r="B1775" s="21" t="s">
        <v>245</v>
      </c>
      <c r="C1775" s="22" t="s">
        <v>2056</v>
      </c>
      <c r="D1775" s="23">
        <v>7</v>
      </c>
      <c r="E1775" s="22" t="s">
        <v>245</v>
      </c>
      <c r="F1775" s="23">
        <v>7</v>
      </c>
      <c r="G1775" s="22" t="s">
        <v>2056</v>
      </c>
      <c r="H1775" s="22" t="s">
        <v>1327</v>
      </c>
      <c r="I1775" s="23">
        <v>1</v>
      </c>
      <c r="J1775" s="23">
        <v>247</v>
      </c>
      <c r="K1775" s="23" t="s">
        <v>2307</v>
      </c>
      <c r="L1775" s="22" t="s">
        <v>2308</v>
      </c>
      <c r="M1775" s="21" t="s">
        <v>363</v>
      </c>
      <c r="N1775" s="23" t="s">
        <v>2188</v>
      </c>
      <c r="O1775" s="22" t="s">
        <v>2189</v>
      </c>
      <c r="P1775" s="22" t="s">
        <v>2190</v>
      </c>
      <c r="Q1775" s="23" t="s">
        <v>2202</v>
      </c>
      <c r="R1775" s="22" t="s">
        <v>2203</v>
      </c>
      <c r="S1775" s="21" t="s">
        <v>282</v>
      </c>
      <c r="T1775" s="23" t="s">
        <v>2316</v>
      </c>
      <c r="U1775" s="24" t="s">
        <v>66</v>
      </c>
      <c r="V1775" s="23">
        <v>137</v>
      </c>
      <c r="W1775" s="25">
        <v>17862364</v>
      </c>
      <c r="X1775" s="25">
        <v>14490833</v>
      </c>
      <c r="Y1775" s="25">
        <v>10126527.109999999</v>
      </c>
      <c r="Z1775" s="25">
        <v>7000586.0700000003</v>
      </c>
      <c r="AA1775" s="25">
        <v>11220628.41</v>
      </c>
      <c r="AB1775" s="25">
        <v>10734052.6</v>
      </c>
      <c r="AC1775" s="26">
        <v>45152.505756550927</v>
      </c>
      <c r="AD1775" s="27">
        <f>ROW()</f>
        <v>1775</v>
      </c>
      <c r="AE1775" s="27">
        <f>1</f>
        <v>1</v>
      </c>
      <c r="AF1775" s="27">
        <f>SUBTOTAL(109,Tbl_NGF_Data[[#This Row],[Counter]])</f>
        <v>1</v>
      </c>
    </row>
    <row r="1776" spans="2:32" ht="30" x14ac:dyDescent="0.25">
      <c r="B1776" s="21" t="s">
        <v>245</v>
      </c>
      <c r="C1776" s="22" t="s">
        <v>2056</v>
      </c>
      <c r="D1776" s="23">
        <v>7</v>
      </c>
      <c r="E1776" s="22" t="s">
        <v>245</v>
      </c>
      <c r="F1776" s="23">
        <v>7</v>
      </c>
      <c r="G1776" s="22" t="s">
        <v>2056</v>
      </c>
      <c r="H1776" s="22" t="s">
        <v>1327</v>
      </c>
      <c r="I1776" s="23">
        <v>1</v>
      </c>
      <c r="J1776" s="23">
        <v>247</v>
      </c>
      <c r="K1776" s="23" t="s">
        <v>2307</v>
      </c>
      <c r="L1776" s="22" t="s">
        <v>2308</v>
      </c>
      <c r="M1776" s="21" t="s">
        <v>363</v>
      </c>
      <c r="N1776" s="23" t="s">
        <v>2188</v>
      </c>
      <c r="O1776" s="22" t="s">
        <v>2189</v>
      </c>
      <c r="P1776" s="22" t="s">
        <v>2190</v>
      </c>
      <c r="Q1776" s="23" t="s">
        <v>2202</v>
      </c>
      <c r="R1776" s="22" t="s">
        <v>2203</v>
      </c>
      <c r="S1776" s="21" t="s">
        <v>282</v>
      </c>
      <c r="T1776" s="23" t="s">
        <v>2316</v>
      </c>
      <c r="U1776" s="24" t="s">
        <v>17</v>
      </c>
      <c r="V1776" s="23">
        <v>200</v>
      </c>
      <c r="W1776" s="25">
        <v>157056025.48999977</v>
      </c>
      <c r="X1776" s="25">
        <v>162966088.1400001</v>
      </c>
      <c r="Y1776" s="25">
        <v>144228756.56999987</v>
      </c>
      <c r="Z1776" s="25">
        <v>86905574.099999994</v>
      </c>
      <c r="AA1776" s="25">
        <v>152767300.47999957</v>
      </c>
      <c r="AB1776" s="25">
        <v>203632909.7500003</v>
      </c>
      <c r="AC1776" s="26">
        <v>45152.505756550927</v>
      </c>
      <c r="AD1776" s="27">
        <f>ROW()</f>
        <v>1776</v>
      </c>
      <c r="AE1776" s="27">
        <f>1</f>
        <v>1</v>
      </c>
      <c r="AF1776" s="27">
        <f>SUBTOTAL(109,Tbl_NGF_Data[[#This Row],[Counter]])</f>
        <v>1</v>
      </c>
    </row>
    <row r="1777" spans="2:32" ht="30" x14ac:dyDescent="0.25">
      <c r="B1777" s="21" t="s">
        <v>245</v>
      </c>
      <c r="C1777" s="22" t="s">
        <v>2056</v>
      </c>
      <c r="D1777" s="23">
        <v>7</v>
      </c>
      <c r="E1777" s="22" t="s">
        <v>245</v>
      </c>
      <c r="F1777" s="23">
        <v>7</v>
      </c>
      <c r="G1777" s="22" t="s">
        <v>2056</v>
      </c>
      <c r="H1777" s="22" t="s">
        <v>1327</v>
      </c>
      <c r="I1777" s="23">
        <v>1</v>
      </c>
      <c r="J1777" s="23">
        <v>247</v>
      </c>
      <c r="K1777" s="23" t="s">
        <v>2307</v>
      </c>
      <c r="L1777" s="22" t="s">
        <v>2308</v>
      </c>
      <c r="M1777" s="21" t="s">
        <v>363</v>
      </c>
      <c r="N1777" s="23" t="s">
        <v>2188</v>
      </c>
      <c r="O1777" s="22" t="s">
        <v>2189</v>
      </c>
      <c r="P1777" s="22" t="s">
        <v>2190</v>
      </c>
      <c r="Q1777" s="23" t="s">
        <v>2202</v>
      </c>
      <c r="R1777" s="22" t="s">
        <v>2203</v>
      </c>
      <c r="S1777" s="21" t="s">
        <v>282</v>
      </c>
      <c r="T1777" s="23" t="s">
        <v>2316</v>
      </c>
      <c r="U1777" s="24" t="s">
        <v>97</v>
      </c>
      <c r="V1777" s="23">
        <v>205</v>
      </c>
      <c r="W1777" s="25">
        <v>3276017.4999999995</v>
      </c>
      <c r="X1777" s="25">
        <v>2365275.0300000003</v>
      </c>
      <c r="Y1777" s="25">
        <v>3084410.7099999995</v>
      </c>
      <c r="Z1777" s="25">
        <v>-1453649.34</v>
      </c>
      <c r="AA1777" s="25">
        <v>2233980.81</v>
      </c>
      <c r="AB1777" s="25">
        <v>-2041229.4599999997</v>
      </c>
      <c r="AC1777" s="26">
        <v>45152.505756550927</v>
      </c>
      <c r="AD1777" s="27">
        <f>ROW()</f>
        <v>1777</v>
      </c>
      <c r="AE1777" s="27">
        <f>1</f>
        <v>1</v>
      </c>
      <c r="AF1777" s="27">
        <f>SUBTOTAL(109,Tbl_NGF_Data[[#This Row],[Counter]])</f>
        <v>1</v>
      </c>
    </row>
    <row r="1778" spans="2:32" ht="45" x14ac:dyDescent="0.25">
      <c r="B1778" s="21" t="s">
        <v>245</v>
      </c>
      <c r="C1778" s="22" t="s">
        <v>2056</v>
      </c>
      <c r="D1778" s="23">
        <v>7</v>
      </c>
      <c r="E1778" s="22" t="s">
        <v>245</v>
      </c>
      <c r="F1778" s="23">
        <v>7</v>
      </c>
      <c r="G1778" s="22" t="s">
        <v>2056</v>
      </c>
      <c r="H1778" s="22" t="s">
        <v>1327</v>
      </c>
      <c r="I1778" s="23">
        <v>1</v>
      </c>
      <c r="J1778" s="23">
        <v>247</v>
      </c>
      <c r="K1778" s="23" t="s">
        <v>2307</v>
      </c>
      <c r="L1778" s="22" t="s">
        <v>2308</v>
      </c>
      <c r="M1778" s="21" t="s">
        <v>363</v>
      </c>
      <c r="N1778" s="23" t="s">
        <v>2188</v>
      </c>
      <c r="O1778" s="22" t="s">
        <v>2189</v>
      </c>
      <c r="P1778" s="22" t="s">
        <v>2190</v>
      </c>
      <c r="Q1778" s="23" t="s">
        <v>2202</v>
      </c>
      <c r="R1778" s="22" t="s">
        <v>2203</v>
      </c>
      <c r="S1778" s="21" t="s">
        <v>282</v>
      </c>
      <c r="T1778" s="23" t="s">
        <v>2316</v>
      </c>
      <c r="U1778" s="24" t="s">
        <v>18</v>
      </c>
      <c r="V1778" s="23">
        <v>220</v>
      </c>
      <c r="W1778" s="25">
        <v>756774.51000022888</v>
      </c>
      <c r="X1778" s="25">
        <v>4741967.8599998951</v>
      </c>
      <c r="Y1778" s="25">
        <v>23479299.430000126</v>
      </c>
      <c r="Z1778" s="25">
        <v>100205298.90000001</v>
      </c>
      <c r="AA1778" s="25">
        <v>34343572.520000428</v>
      </c>
      <c r="AB1778" s="25">
        <v>28477963.249999702</v>
      </c>
      <c r="AC1778" s="26">
        <v>45152.505756550927</v>
      </c>
      <c r="AD1778" s="27">
        <f>ROW()</f>
        <v>1778</v>
      </c>
      <c r="AE1778" s="27">
        <f>1</f>
        <v>1</v>
      </c>
      <c r="AF1778" s="27">
        <f>SUBTOTAL(109,Tbl_NGF_Data[[#This Row],[Counter]])</f>
        <v>1</v>
      </c>
    </row>
    <row r="1779" spans="2:32" ht="45" x14ac:dyDescent="0.25">
      <c r="B1779" s="21" t="s">
        <v>245</v>
      </c>
      <c r="C1779" s="22" t="s">
        <v>2056</v>
      </c>
      <c r="D1779" s="23">
        <v>7</v>
      </c>
      <c r="E1779" s="22" t="s">
        <v>245</v>
      </c>
      <c r="F1779" s="23">
        <v>7</v>
      </c>
      <c r="G1779" s="22" t="s">
        <v>2056</v>
      </c>
      <c r="H1779" s="22" t="s">
        <v>1327</v>
      </c>
      <c r="I1779" s="23">
        <v>1</v>
      </c>
      <c r="J1779" s="23">
        <v>247</v>
      </c>
      <c r="K1779" s="23" t="s">
        <v>2307</v>
      </c>
      <c r="L1779" s="22" t="s">
        <v>2308</v>
      </c>
      <c r="M1779" s="21" t="s">
        <v>363</v>
      </c>
      <c r="N1779" s="23" t="s">
        <v>2188</v>
      </c>
      <c r="O1779" s="22" t="s">
        <v>2189</v>
      </c>
      <c r="P1779" s="22" t="s">
        <v>2190</v>
      </c>
      <c r="Q1779" s="23" t="s">
        <v>2202</v>
      </c>
      <c r="R1779" s="22" t="s">
        <v>2203</v>
      </c>
      <c r="S1779" s="21" t="s">
        <v>282</v>
      </c>
      <c r="T1779" s="23" t="s">
        <v>2316</v>
      </c>
      <c r="U1779" s="24" t="s">
        <v>67</v>
      </c>
      <c r="V1779" s="23">
        <v>222</v>
      </c>
      <c r="W1779" s="25">
        <v>14586346.5</v>
      </c>
      <c r="X1779" s="25">
        <v>12125557.969999999</v>
      </c>
      <c r="Y1779" s="25">
        <v>7042116.4000000004</v>
      </c>
      <c r="Z1779" s="25">
        <v>8454235.4100000001</v>
      </c>
      <c r="AA1779" s="25">
        <v>8986647.5999999996</v>
      </c>
      <c r="AB1779" s="25">
        <v>12775282.059999999</v>
      </c>
      <c r="AC1779" s="26">
        <v>45152.505756550927</v>
      </c>
      <c r="AD1779" s="27">
        <f>ROW()</f>
        <v>1779</v>
      </c>
      <c r="AE1779" s="27">
        <f>1</f>
        <v>1</v>
      </c>
      <c r="AF1779" s="27">
        <f>SUBTOTAL(109,Tbl_NGF_Data[[#This Row],[Counter]])</f>
        <v>1</v>
      </c>
    </row>
    <row r="1780" spans="2:32" ht="30" x14ac:dyDescent="0.25">
      <c r="B1780" s="21" t="s">
        <v>245</v>
      </c>
      <c r="C1780" s="22" t="s">
        <v>2056</v>
      </c>
      <c r="D1780" s="23">
        <v>7</v>
      </c>
      <c r="E1780" s="22" t="s">
        <v>245</v>
      </c>
      <c r="F1780" s="23">
        <v>7</v>
      </c>
      <c r="G1780" s="22" t="s">
        <v>2056</v>
      </c>
      <c r="H1780" s="22" t="s">
        <v>1327</v>
      </c>
      <c r="I1780" s="23">
        <v>1</v>
      </c>
      <c r="J1780" s="23">
        <v>247</v>
      </c>
      <c r="K1780" s="23" t="s">
        <v>2307</v>
      </c>
      <c r="L1780" s="22" t="s">
        <v>2308</v>
      </c>
      <c r="M1780" s="21" t="s">
        <v>363</v>
      </c>
      <c r="N1780" s="23" t="s">
        <v>2188</v>
      </c>
      <c r="O1780" s="22" t="s">
        <v>2189</v>
      </c>
      <c r="P1780" s="22" t="s">
        <v>2190</v>
      </c>
      <c r="Q1780" s="23" t="s">
        <v>2202</v>
      </c>
      <c r="R1780" s="22" t="s">
        <v>2203</v>
      </c>
      <c r="S1780" s="21" t="s">
        <v>282</v>
      </c>
      <c r="T1780" s="23" t="s">
        <v>2316</v>
      </c>
      <c r="U1780" s="24" t="s">
        <v>19</v>
      </c>
      <c r="V1780" s="23">
        <v>500</v>
      </c>
      <c r="W1780" s="25">
        <v>273012230.24999994</v>
      </c>
      <c r="X1780" s="25">
        <v>265892082.58999994</v>
      </c>
      <c r="Y1780" s="25">
        <v>240399334.98999995</v>
      </c>
      <c r="Z1780" s="25">
        <v>194925063.60999998</v>
      </c>
      <c r="AA1780" s="25">
        <v>235388024.38</v>
      </c>
      <c r="AB1780" s="25">
        <v>261412185.35000002</v>
      </c>
      <c r="AC1780" s="26">
        <v>45152.505756550927</v>
      </c>
      <c r="AD1780" s="27">
        <f>ROW()</f>
        <v>1780</v>
      </c>
      <c r="AE1780" s="27">
        <f>1</f>
        <v>1</v>
      </c>
      <c r="AF1780" s="27">
        <f>SUBTOTAL(109,Tbl_NGF_Data[[#This Row],[Counter]])</f>
        <v>1</v>
      </c>
    </row>
    <row r="1781" spans="2:32" ht="30" x14ac:dyDescent="0.25">
      <c r="B1781" s="21" t="s">
        <v>245</v>
      </c>
      <c r="C1781" s="22" t="s">
        <v>2056</v>
      </c>
      <c r="D1781" s="23">
        <v>7</v>
      </c>
      <c r="E1781" s="22" t="s">
        <v>245</v>
      </c>
      <c r="F1781" s="23">
        <v>7</v>
      </c>
      <c r="G1781" s="22" t="s">
        <v>2056</v>
      </c>
      <c r="H1781" s="22" t="s">
        <v>1327</v>
      </c>
      <c r="I1781" s="23">
        <v>1</v>
      </c>
      <c r="J1781" s="23">
        <v>247</v>
      </c>
      <c r="K1781" s="23" t="s">
        <v>2307</v>
      </c>
      <c r="L1781" s="22" t="s">
        <v>2308</v>
      </c>
      <c r="M1781" s="21" t="s">
        <v>363</v>
      </c>
      <c r="N1781" s="23" t="s">
        <v>2188</v>
      </c>
      <c r="O1781" s="22" t="s">
        <v>2189</v>
      </c>
      <c r="P1781" s="22" t="s">
        <v>2190</v>
      </c>
      <c r="Q1781" s="23" t="s">
        <v>2208</v>
      </c>
      <c r="R1781" s="22" t="s">
        <v>2209</v>
      </c>
      <c r="S1781" s="21" t="s">
        <v>283</v>
      </c>
      <c r="T1781" s="23" t="s">
        <v>2317</v>
      </c>
      <c r="U1781" s="24" t="s">
        <v>15</v>
      </c>
      <c r="V1781" s="23">
        <v>100</v>
      </c>
      <c r="W1781" s="25">
        <v>611178.74</v>
      </c>
      <c r="X1781" s="25">
        <v>672804.88</v>
      </c>
      <c r="Y1781" s="25">
        <v>700000</v>
      </c>
      <c r="Z1781" s="25">
        <v>700000</v>
      </c>
      <c r="AA1781" s="25">
        <v>700000</v>
      </c>
      <c r="AB1781" s="25">
        <v>700000</v>
      </c>
      <c r="AC1781" s="26">
        <v>45152.505756550927</v>
      </c>
      <c r="AD1781" s="27">
        <f>ROW()</f>
        <v>1781</v>
      </c>
      <c r="AE1781" s="27">
        <f>1</f>
        <v>1</v>
      </c>
      <c r="AF1781" s="27">
        <f>SUBTOTAL(109,Tbl_NGF_Data[[#This Row],[Counter]])</f>
        <v>1</v>
      </c>
    </row>
    <row r="1782" spans="2:32" ht="30" x14ac:dyDescent="0.25">
      <c r="B1782" s="21" t="s">
        <v>245</v>
      </c>
      <c r="C1782" s="22" t="s">
        <v>2056</v>
      </c>
      <c r="D1782" s="23">
        <v>7</v>
      </c>
      <c r="E1782" s="22" t="s">
        <v>245</v>
      </c>
      <c r="F1782" s="23">
        <v>7</v>
      </c>
      <c r="G1782" s="22" t="s">
        <v>2056</v>
      </c>
      <c r="H1782" s="22" t="s">
        <v>1327</v>
      </c>
      <c r="I1782" s="23">
        <v>1</v>
      </c>
      <c r="J1782" s="23">
        <v>247</v>
      </c>
      <c r="K1782" s="23" t="s">
        <v>2307</v>
      </c>
      <c r="L1782" s="22" t="s">
        <v>2308</v>
      </c>
      <c r="M1782" s="21" t="s">
        <v>363</v>
      </c>
      <c r="N1782" s="23" t="s">
        <v>2188</v>
      </c>
      <c r="O1782" s="22" t="s">
        <v>2189</v>
      </c>
      <c r="P1782" s="22" t="s">
        <v>2190</v>
      </c>
      <c r="Q1782" s="23" t="s">
        <v>2208</v>
      </c>
      <c r="R1782" s="22" t="s">
        <v>2209</v>
      </c>
      <c r="S1782" s="21" t="s">
        <v>283</v>
      </c>
      <c r="T1782" s="23" t="s">
        <v>2317</v>
      </c>
      <c r="U1782" s="24" t="s">
        <v>16</v>
      </c>
      <c r="V1782" s="23">
        <v>135</v>
      </c>
      <c r="W1782" s="25">
        <v>1178571</v>
      </c>
      <c r="X1782" s="25">
        <v>1083571</v>
      </c>
      <c r="Y1782" s="25">
        <v>1083571</v>
      </c>
      <c r="Z1782" s="25">
        <v>1028571</v>
      </c>
      <c r="AA1782" s="25">
        <v>1028571</v>
      </c>
      <c r="AB1782" s="25">
        <v>1028571</v>
      </c>
      <c r="AC1782" s="26">
        <v>45152.505756550927</v>
      </c>
      <c r="AD1782" s="27">
        <f>ROW()</f>
        <v>1782</v>
      </c>
      <c r="AE1782" s="27">
        <f>1</f>
        <v>1</v>
      </c>
      <c r="AF1782" s="27">
        <f>SUBTOTAL(109,Tbl_NGF_Data[[#This Row],[Counter]])</f>
        <v>1</v>
      </c>
    </row>
    <row r="1783" spans="2:32" ht="30" x14ac:dyDescent="0.25">
      <c r="B1783" s="21" t="s">
        <v>245</v>
      </c>
      <c r="C1783" s="22" t="s">
        <v>2056</v>
      </c>
      <c r="D1783" s="23">
        <v>7</v>
      </c>
      <c r="E1783" s="22" t="s">
        <v>245</v>
      </c>
      <c r="F1783" s="23">
        <v>7</v>
      </c>
      <c r="G1783" s="22" t="s">
        <v>2056</v>
      </c>
      <c r="H1783" s="22" t="s">
        <v>1327</v>
      </c>
      <c r="I1783" s="23">
        <v>1</v>
      </c>
      <c r="J1783" s="23">
        <v>247</v>
      </c>
      <c r="K1783" s="23" t="s">
        <v>2307</v>
      </c>
      <c r="L1783" s="22" t="s">
        <v>2308</v>
      </c>
      <c r="M1783" s="21" t="s">
        <v>363</v>
      </c>
      <c r="N1783" s="23" t="s">
        <v>2188</v>
      </c>
      <c r="O1783" s="22" t="s">
        <v>2189</v>
      </c>
      <c r="P1783" s="22" t="s">
        <v>2190</v>
      </c>
      <c r="Q1783" s="23" t="s">
        <v>2208</v>
      </c>
      <c r="R1783" s="22" t="s">
        <v>2209</v>
      </c>
      <c r="S1783" s="21" t="s">
        <v>283</v>
      </c>
      <c r="T1783" s="23" t="s">
        <v>2317</v>
      </c>
      <c r="U1783" s="24" t="s">
        <v>17</v>
      </c>
      <c r="V1783" s="23">
        <v>200</v>
      </c>
      <c r="W1783" s="25">
        <v>1088911.26</v>
      </c>
      <c r="X1783" s="25">
        <v>1047912.3</v>
      </c>
      <c r="Y1783" s="25">
        <v>934108.28</v>
      </c>
      <c r="Z1783" s="25">
        <v>616162.87</v>
      </c>
      <c r="AA1783" s="25">
        <v>828140.89</v>
      </c>
      <c r="AB1783" s="25">
        <v>891649.76</v>
      </c>
      <c r="AC1783" s="26">
        <v>45152.505756550927</v>
      </c>
      <c r="AD1783" s="27">
        <f>ROW()</f>
        <v>1783</v>
      </c>
      <c r="AE1783" s="27">
        <f>1</f>
        <v>1</v>
      </c>
      <c r="AF1783" s="27">
        <f>SUBTOTAL(109,Tbl_NGF_Data[[#This Row],[Counter]])</f>
        <v>1</v>
      </c>
    </row>
    <row r="1784" spans="2:32" ht="45" x14ac:dyDescent="0.25">
      <c r="B1784" s="21" t="s">
        <v>245</v>
      </c>
      <c r="C1784" s="22" t="s">
        <v>2056</v>
      </c>
      <c r="D1784" s="23">
        <v>7</v>
      </c>
      <c r="E1784" s="22" t="s">
        <v>245</v>
      </c>
      <c r="F1784" s="23">
        <v>7</v>
      </c>
      <c r="G1784" s="22" t="s">
        <v>2056</v>
      </c>
      <c r="H1784" s="22" t="s">
        <v>1327</v>
      </c>
      <c r="I1784" s="23">
        <v>1</v>
      </c>
      <c r="J1784" s="23">
        <v>247</v>
      </c>
      <c r="K1784" s="23" t="s">
        <v>2307</v>
      </c>
      <c r="L1784" s="22" t="s">
        <v>2308</v>
      </c>
      <c r="M1784" s="21" t="s">
        <v>363</v>
      </c>
      <c r="N1784" s="23" t="s">
        <v>2188</v>
      </c>
      <c r="O1784" s="22" t="s">
        <v>2189</v>
      </c>
      <c r="P1784" s="22" t="s">
        <v>2190</v>
      </c>
      <c r="Q1784" s="23" t="s">
        <v>2208</v>
      </c>
      <c r="R1784" s="22" t="s">
        <v>2209</v>
      </c>
      <c r="S1784" s="21" t="s">
        <v>283</v>
      </c>
      <c r="T1784" s="23" t="s">
        <v>2317</v>
      </c>
      <c r="U1784" s="24" t="s">
        <v>18</v>
      </c>
      <c r="V1784" s="23">
        <v>220</v>
      </c>
      <c r="W1784" s="25">
        <v>89659.739999999991</v>
      </c>
      <c r="X1784" s="25">
        <v>35658.699999999953</v>
      </c>
      <c r="Y1784" s="25">
        <v>149462.71999999997</v>
      </c>
      <c r="Z1784" s="25">
        <v>412408.13</v>
      </c>
      <c r="AA1784" s="25">
        <v>200430.11</v>
      </c>
      <c r="AB1784" s="25">
        <v>136921.24</v>
      </c>
      <c r="AC1784" s="26">
        <v>45152.505756550927</v>
      </c>
      <c r="AD1784" s="27">
        <f>ROW()</f>
        <v>1784</v>
      </c>
      <c r="AE1784" s="27">
        <f>1</f>
        <v>1</v>
      </c>
      <c r="AF1784" s="27">
        <f>SUBTOTAL(109,Tbl_NGF_Data[[#This Row],[Counter]])</f>
        <v>1</v>
      </c>
    </row>
    <row r="1785" spans="2:32" ht="30" x14ac:dyDescent="0.25">
      <c r="B1785" s="21" t="s">
        <v>245</v>
      </c>
      <c r="C1785" s="22" t="s">
        <v>2056</v>
      </c>
      <c r="D1785" s="23">
        <v>7</v>
      </c>
      <c r="E1785" s="22" t="s">
        <v>245</v>
      </c>
      <c r="F1785" s="23">
        <v>7</v>
      </c>
      <c r="G1785" s="22" t="s">
        <v>2056</v>
      </c>
      <c r="H1785" s="22" t="s">
        <v>1327</v>
      </c>
      <c r="I1785" s="23">
        <v>1</v>
      </c>
      <c r="J1785" s="23">
        <v>247</v>
      </c>
      <c r="K1785" s="23" t="s">
        <v>2307</v>
      </c>
      <c r="L1785" s="22" t="s">
        <v>2308</v>
      </c>
      <c r="M1785" s="21" t="s">
        <v>363</v>
      </c>
      <c r="N1785" s="23" t="s">
        <v>2188</v>
      </c>
      <c r="O1785" s="22" t="s">
        <v>2189</v>
      </c>
      <c r="P1785" s="22" t="s">
        <v>2190</v>
      </c>
      <c r="Q1785" s="23" t="s">
        <v>2208</v>
      </c>
      <c r="R1785" s="22" t="s">
        <v>2209</v>
      </c>
      <c r="S1785" s="21" t="s">
        <v>283</v>
      </c>
      <c r="T1785" s="23" t="s">
        <v>2317</v>
      </c>
      <c r="U1785" s="24" t="s">
        <v>19</v>
      </c>
      <c r="V1785" s="23">
        <v>500</v>
      </c>
      <c r="W1785" s="25">
        <v>1007021.75</v>
      </c>
      <c r="X1785" s="25">
        <v>1109538.44</v>
      </c>
      <c r="Y1785" s="25">
        <v>961303.4</v>
      </c>
      <c r="Z1785" s="25">
        <v>616162.87</v>
      </c>
      <c r="AA1785" s="25">
        <v>828140.89</v>
      </c>
      <c r="AB1785" s="25">
        <v>891649.76</v>
      </c>
      <c r="AC1785" s="26">
        <v>45152.505756550927</v>
      </c>
      <c r="AD1785" s="27">
        <f>ROW()</f>
        <v>1785</v>
      </c>
      <c r="AE1785" s="27">
        <f>1</f>
        <v>1</v>
      </c>
      <c r="AF1785" s="27">
        <f>SUBTOTAL(109,Tbl_NGF_Data[[#This Row],[Counter]])</f>
        <v>1</v>
      </c>
    </row>
    <row r="1786" spans="2:32" ht="30" x14ac:dyDescent="0.25">
      <c r="B1786" s="21" t="s">
        <v>245</v>
      </c>
      <c r="C1786" s="22" t="s">
        <v>2056</v>
      </c>
      <c r="D1786" s="23">
        <v>7</v>
      </c>
      <c r="E1786" s="22" t="s">
        <v>245</v>
      </c>
      <c r="F1786" s="23">
        <v>7</v>
      </c>
      <c r="G1786" s="22" t="s">
        <v>2056</v>
      </c>
      <c r="H1786" s="22" t="s">
        <v>1327</v>
      </c>
      <c r="I1786" s="23">
        <v>1</v>
      </c>
      <c r="J1786" s="23">
        <v>247</v>
      </c>
      <c r="K1786" s="23" t="s">
        <v>2307</v>
      </c>
      <c r="L1786" s="22" t="s">
        <v>2308</v>
      </c>
      <c r="M1786" s="21" t="s">
        <v>363</v>
      </c>
      <c r="N1786" s="23" t="s">
        <v>2188</v>
      </c>
      <c r="O1786" s="22" t="s">
        <v>2189</v>
      </c>
      <c r="P1786" s="22" t="s">
        <v>2190</v>
      </c>
      <c r="Q1786" s="23" t="s">
        <v>2211</v>
      </c>
      <c r="R1786" s="22" t="s">
        <v>2212</v>
      </c>
      <c r="S1786" s="21" t="s">
        <v>306</v>
      </c>
      <c r="T1786" s="23" t="s">
        <v>2318</v>
      </c>
      <c r="U1786" s="24" t="s">
        <v>16</v>
      </c>
      <c r="V1786" s="23">
        <v>135</v>
      </c>
      <c r="W1786" s="25">
        <v>0</v>
      </c>
      <c r="X1786" s="25">
        <v>1000000</v>
      </c>
      <c r="Y1786" s="25">
        <v>1000000</v>
      </c>
      <c r="Z1786" s="25">
        <v>1000000</v>
      </c>
      <c r="AA1786" s="25">
        <v>1000000</v>
      </c>
      <c r="AB1786" s="25">
        <v>1000000</v>
      </c>
      <c r="AC1786" s="26">
        <v>45152.505756550927</v>
      </c>
      <c r="AD1786" s="27">
        <f>ROW()</f>
        <v>1786</v>
      </c>
      <c r="AE1786" s="27">
        <f>1</f>
        <v>1</v>
      </c>
      <c r="AF1786" s="27">
        <f>SUBTOTAL(109,Tbl_NGF_Data[[#This Row],[Counter]])</f>
        <v>1</v>
      </c>
    </row>
    <row r="1787" spans="2:32" ht="45" x14ac:dyDescent="0.25">
      <c r="B1787" s="21" t="s">
        <v>245</v>
      </c>
      <c r="C1787" s="22" t="s">
        <v>2056</v>
      </c>
      <c r="D1787" s="23">
        <v>7</v>
      </c>
      <c r="E1787" s="22" t="s">
        <v>245</v>
      </c>
      <c r="F1787" s="23">
        <v>7</v>
      </c>
      <c r="G1787" s="22" t="s">
        <v>2056</v>
      </c>
      <c r="H1787" s="22" t="s">
        <v>1327</v>
      </c>
      <c r="I1787" s="23">
        <v>1</v>
      </c>
      <c r="J1787" s="23">
        <v>247</v>
      </c>
      <c r="K1787" s="23" t="s">
        <v>2307</v>
      </c>
      <c r="L1787" s="22" t="s">
        <v>2308</v>
      </c>
      <c r="M1787" s="21" t="s">
        <v>363</v>
      </c>
      <c r="N1787" s="23" t="s">
        <v>2188</v>
      </c>
      <c r="O1787" s="22" t="s">
        <v>2189</v>
      </c>
      <c r="P1787" s="22" t="s">
        <v>2190</v>
      </c>
      <c r="Q1787" s="23" t="s">
        <v>2211</v>
      </c>
      <c r="R1787" s="22" t="s">
        <v>2212</v>
      </c>
      <c r="S1787" s="21" t="s">
        <v>306</v>
      </c>
      <c r="T1787" s="23" t="s">
        <v>2318</v>
      </c>
      <c r="U1787" s="24" t="s">
        <v>18</v>
      </c>
      <c r="V1787" s="23">
        <v>220</v>
      </c>
      <c r="W1787" s="25">
        <v>0</v>
      </c>
      <c r="X1787" s="25">
        <v>1000000</v>
      </c>
      <c r="Y1787" s="25">
        <v>1000000</v>
      </c>
      <c r="Z1787" s="25">
        <v>1000000</v>
      </c>
      <c r="AA1787" s="25">
        <v>1000000</v>
      </c>
      <c r="AB1787" s="25">
        <v>1000000</v>
      </c>
      <c r="AC1787" s="26">
        <v>45152.505756550927</v>
      </c>
      <c r="AD1787" s="27">
        <f>ROW()</f>
        <v>1787</v>
      </c>
      <c r="AE1787" s="27">
        <f>1</f>
        <v>1</v>
      </c>
      <c r="AF1787" s="27">
        <f>SUBTOTAL(109,Tbl_NGF_Data[[#This Row],[Counter]])</f>
        <v>1</v>
      </c>
    </row>
    <row r="1788" spans="2:32" ht="45" x14ac:dyDescent="0.25">
      <c r="B1788" s="21" t="s">
        <v>245</v>
      </c>
      <c r="C1788" s="22" t="s">
        <v>2056</v>
      </c>
      <c r="D1788" s="23">
        <v>7</v>
      </c>
      <c r="E1788" s="22" t="s">
        <v>245</v>
      </c>
      <c r="F1788" s="23">
        <v>7</v>
      </c>
      <c r="G1788" s="22" t="s">
        <v>2056</v>
      </c>
      <c r="H1788" s="22" t="s">
        <v>1327</v>
      </c>
      <c r="I1788" s="23">
        <v>1</v>
      </c>
      <c r="J1788" s="23">
        <v>247</v>
      </c>
      <c r="K1788" s="23" t="s">
        <v>2307</v>
      </c>
      <c r="L1788" s="22" t="s">
        <v>2308</v>
      </c>
      <c r="M1788" s="21" t="s">
        <v>363</v>
      </c>
      <c r="N1788" s="23" t="s">
        <v>2188</v>
      </c>
      <c r="O1788" s="22" t="s">
        <v>2189</v>
      </c>
      <c r="P1788" s="22" t="s">
        <v>2190</v>
      </c>
      <c r="Q1788" s="23" t="s">
        <v>2214</v>
      </c>
      <c r="R1788" s="22" t="s">
        <v>1170</v>
      </c>
      <c r="S1788" s="21" t="s">
        <v>285</v>
      </c>
      <c r="T1788" s="23" t="s">
        <v>2319</v>
      </c>
      <c r="U1788" s="24" t="s">
        <v>15</v>
      </c>
      <c r="V1788" s="23">
        <v>100</v>
      </c>
      <c r="W1788" s="25">
        <v>0</v>
      </c>
      <c r="X1788" s="25">
        <v>0</v>
      </c>
      <c r="Y1788" s="25">
        <v>0</v>
      </c>
      <c r="Z1788" s="25">
        <v>0</v>
      </c>
      <c r="AA1788" s="25">
        <v>15333342.67</v>
      </c>
      <c r="AB1788" s="25">
        <v>4358208.32</v>
      </c>
      <c r="AC1788" s="26">
        <v>45152.505756550927</v>
      </c>
      <c r="AD1788" s="27">
        <f>ROW()</f>
        <v>1788</v>
      </c>
      <c r="AE1788" s="27">
        <f>1</f>
        <v>1</v>
      </c>
      <c r="AF1788" s="27">
        <f>SUBTOTAL(109,Tbl_NGF_Data[[#This Row],[Counter]])</f>
        <v>1</v>
      </c>
    </row>
    <row r="1789" spans="2:32" ht="45" x14ac:dyDescent="0.25">
      <c r="B1789" s="21" t="s">
        <v>245</v>
      </c>
      <c r="C1789" s="22" t="s">
        <v>2056</v>
      </c>
      <c r="D1789" s="23">
        <v>7</v>
      </c>
      <c r="E1789" s="22" t="s">
        <v>245</v>
      </c>
      <c r="F1789" s="23">
        <v>7</v>
      </c>
      <c r="G1789" s="22" t="s">
        <v>2056</v>
      </c>
      <c r="H1789" s="22" t="s">
        <v>1327</v>
      </c>
      <c r="I1789" s="23">
        <v>1</v>
      </c>
      <c r="J1789" s="23">
        <v>247</v>
      </c>
      <c r="K1789" s="23" t="s">
        <v>2307</v>
      </c>
      <c r="L1789" s="22" t="s">
        <v>2308</v>
      </c>
      <c r="M1789" s="21" t="s">
        <v>363</v>
      </c>
      <c r="N1789" s="23" t="s">
        <v>2188</v>
      </c>
      <c r="O1789" s="22" t="s">
        <v>2189</v>
      </c>
      <c r="P1789" s="22" t="s">
        <v>2190</v>
      </c>
      <c r="Q1789" s="23" t="s">
        <v>2214</v>
      </c>
      <c r="R1789" s="22" t="s">
        <v>1170</v>
      </c>
      <c r="S1789" s="21" t="s">
        <v>285</v>
      </c>
      <c r="T1789" s="23" t="s">
        <v>2319</v>
      </c>
      <c r="U1789" s="24" t="s">
        <v>16</v>
      </c>
      <c r="V1789" s="23">
        <v>135</v>
      </c>
      <c r="W1789" s="25">
        <v>0</v>
      </c>
      <c r="X1789" s="25">
        <v>0</v>
      </c>
      <c r="Y1789" s="25">
        <v>0</v>
      </c>
      <c r="Z1789" s="25">
        <v>0</v>
      </c>
      <c r="AA1789" s="25">
        <v>15334236</v>
      </c>
      <c r="AB1789" s="25">
        <v>16183342.67</v>
      </c>
      <c r="AC1789" s="26">
        <v>45152.505756550927</v>
      </c>
      <c r="AD1789" s="27">
        <f>ROW()</f>
        <v>1789</v>
      </c>
      <c r="AE1789" s="27">
        <f>1</f>
        <v>1</v>
      </c>
      <c r="AF1789" s="27">
        <f>SUBTOTAL(109,Tbl_NGF_Data[[#This Row],[Counter]])</f>
        <v>1</v>
      </c>
    </row>
    <row r="1790" spans="2:32" ht="45" x14ac:dyDescent="0.25">
      <c r="B1790" s="21" t="s">
        <v>245</v>
      </c>
      <c r="C1790" s="22" t="s">
        <v>2056</v>
      </c>
      <c r="D1790" s="23">
        <v>7</v>
      </c>
      <c r="E1790" s="22" t="s">
        <v>245</v>
      </c>
      <c r="F1790" s="23">
        <v>7</v>
      </c>
      <c r="G1790" s="22" t="s">
        <v>2056</v>
      </c>
      <c r="H1790" s="22" t="s">
        <v>1327</v>
      </c>
      <c r="I1790" s="23">
        <v>1</v>
      </c>
      <c r="J1790" s="23">
        <v>247</v>
      </c>
      <c r="K1790" s="23" t="s">
        <v>2307</v>
      </c>
      <c r="L1790" s="22" t="s">
        <v>2308</v>
      </c>
      <c r="M1790" s="21" t="s">
        <v>363</v>
      </c>
      <c r="N1790" s="23" t="s">
        <v>2188</v>
      </c>
      <c r="O1790" s="22" t="s">
        <v>2189</v>
      </c>
      <c r="P1790" s="22" t="s">
        <v>2190</v>
      </c>
      <c r="Q1790" s="23" t="s">
        <v>2214</v>
      </c>
      <c r="R1790" s="22" t="s">
        <v>1170</v>
      </c>
      <c r="S1790" s="21" t="s">
        <v>285</v>
      </c>
      <c r="T1790" s="23" t="s">
        <v>2319</v>
      </c>
      <c r="U1790" s="24" t="s">
        <v>17</v>
      </c>
      <c r="V1790" s="23">
        <v>200</v>
      </c>
      <c r="W1790" s="25">
        <v>0</v>
      </c>
      <c r="X1790" s="25">
        <v>0</v>
      </c>
      <c r="Y1790" s="25">
        <v>0</v>
      </c>
      <c r="Z1790" s="25">
        <v>0</v>
      </c>
      <c r="AA1790" s="25">
        <v>893.33</v>
      </c>
      <c r="AB1790" s="25">
        <v>11825134.350000001</v>
      </c>
      <c r="AC1790" s="26">
        <v>45152.505756550927</v>
      </c>
      <c r="AD1790" s="27">
        <f>ROW()</f>
        <v>1790</v>
      </c>
      <c r="AE1790" s="27">
        <f>1</f>
        <v>1</v>
      </c>
      <c r="AF1790" s="27">
        <f>SUBTOTAL(109,Tbl_NGF_Data[[#This Row],[Counter]])</f>
        <v>1</v>
      </c>
    </row>
    <row r="1791" spans="2:32" ht="45" x14ac:dyDescent="0.25">
      <c r="B1791" s="21" t="s">
        <v>245</v>
      </c>
      <c r="C1791" s="22" t="s">
        <v>2056</v>
      </c>
      <c r="D1791" s="23">
        <v>7</v>
      </c>
      <c r="E1791" s="22" t="s">
        <v>245</v>
      </c>
      <c r="F1791" s="23">
        <v>7</v>
      </c>
      <c r="G1791" s="22" t="s">
        <v>2056</v>
      </c>
      <c r="H1791" s="22" t="s">
        <v>1327</v>
      </c>
      <c r="I1791" s="23">
        <v>1</v>
      </c>
      <c r="J1791" s="23">
        <v>247</v>
      </c>
      <c r="K1791" s="23" t="s">
        <v>2307</v>
      </c>
      <c r="L1791" s="22" t="s">
        <v>2308</v>
      </c>
      <c r="M1791" s="21" t="s">
        <v>363</v>
      </c>
      <c r="N1791" s="23" t="s">
        <v>2188</v>
      </c>
      <c r="O1791" s="22" t="s">
        <v>2189</v>
      </c>
      <c r="P1791" s="22" t="s">
        <v>2190</v>
      </c>
      <c r="Q1791" s="23" t="s">
        <v>2214</v>
      </c>
      <c r="R1791" s="22" t="s">
        <v>1170</v>
      </c>
      <c r="S1791" s="21" t="s">
        <v>285</v>
      </c>
      <c r="T1791" s="23" t="s">
        <v>2319</v>
      </c>
      <c r="U1791" s="24" t="s">
        <v>18</v>
      </c>
      <c r="V1791" s="23">
        <v>220</v>
      </c>
      <c r="W1791" s="25">
        <v>0</v>
      </c>
      <c r="X1791" s="25">
        <v>0</v>
      </c>
      <c r="Y1791" s="25">
        <v>0</v>
      </c>
      <c r="Z1791" s="25">
        <v>0</v>
      </c>
      <c r="AA1791" s="25">
        <v>15333342.67</v>
      </c>
      <c r="AB1791" s="25">
        <v>4358208.3199999984</v>
      </c>
      <c r="AC1791" s="26">
        <v>45152.505756550927</v>
      </c>
      <c r="AD1791" s="27">
        <f>ROW()</f>
        <v>1791</v>
      </c>
      <c r="AE1791" s="27">
        <f>1</f>
        <v>1</v>
      </c>
      <c r="AF1791" s="27">
        <f>SUBTOTAL(109,Tbl_NGF_Data[[#This Row],[Counter]])</f>
        <v>1</v>
      </c>
    </row>
    <row r="1792" spans="2:32" ht="45" x14ac:dyDescent="0.25">
      <c r="B1792" s="21" t="s">
        <v>245</v>
      </c>
      <c r="C1792" s="22" t="s">
        <v>2056</v>
      </c>
      <c r="D1792" s="23">
        <v>7</v>
      </c>
      <c r="E1792" s="22" t="s">
        <v>245</v>
      </c>
      <c r="F1792" s="23">
        <v>7</v>
      </c>
      <c r="G1792" s="22" t="s">
        <v>2056</v>
      </c>
      <c r="H1792" s="22" t="s">
        <v>1327</v>
      </c>
      <c r="I1792" s="23">
        <v>1</v>
      </c>
      <c r="J1792" s="23">
        <v>247</v>
      </c>
      <c r="K1792" s="23" t="s">
        <v>2307</v>
      </c>
      <c r="L1792" s="22" t="s">
        <v>2308</v>
      </c>
      <c r="M1792" s="21" t="s">
        <v>363</v>
      </c>
      <c r="N1792" s="23" t="s">
        <v>2188</v>
      </c>
      <c r="O1792" s="22" t="s">
        <v>2189</v>
      </c>
      <c r="P1792" s="22" t="s">
        <v>2190</v>
      </c>
      <c r="Q1792" s="23" t="s">
        <v>2216</v>
      </c>
      <c r="R1792" s="22" t="s">
        <v>1512</v>
      </c>
      <c r="S1792" s="21" t="s">
        <v>287</v>
      </c>
      <c r="T1792" s="23" t="s">
        <v>2320</v>
      </c>
      <c r="U1792" s="24" t="s">
        <v>16</v>
      </c>
      <c r="V1792" s="23">
        <v>135</v>
      </c>
      <c r="W1792" s="25">
        <v>0</v>
      </c>
      <c r="X1792" s="25">
        <v>0</v>
      </c>
      <c r="Y1792" s="25">
        <v>0</v>
      </c>
      <c r="Z1792" s="25">
        <v>0</v>
      </c>
      <c r="AA1792" s="25">
        <v>3438000</v>
      </c>
      <c r="AB1792" s="25">
        <v>3438000</v>
      </c>
      <c r="AC1792" s="26">
        <v>45152.505756550927</v>
      </c>
      <c r="AD1792" s="27">
        <f>ROW()</f>
        <v>1792</v>
      </c>
      <c r="AE1792" s="27">
        <f>1</f>
        <v>1</v>
      </c>
      <c r="AF1792" s="27">
        <f>SUBTOTAL(109,Tbl_NGF_Data[[#This Row],[Counter]])</f>
        <v>1</v>
      </c>
    </row>
    <row r="1793" spans="2:32" ht="45" x14ac:dyDescent="0.25">
      <c r="B1793" s="21" t="s">
        <v>245</v>
      </c>
      <c r="C1793" s="22" t="s">
        <v>2056</v>
      </c>
      <c r="D1793" s="23">
        <v>7</v>
      </c>
      <c r="E1793" s="22" t="s">
        <v>245</v>
      </c>
      <c r="F1793" s="23">
        <v>7</v>
      </c>
      <c r="G1793" s="22" t="s">
        <v>2056</v>
      </c>
      <c r="H1793" s="22" t="s">
        <v>1327</v>
      </c>
      <c r="I1793" s="23">
        <v>1</v>
      </c>
      <c r="J1793" s="23">
        <v>247</v>
      </c>
      <c r="K1793" s="23" t="s">
        <v>2307</v>
      </c>
      <c r="L1793" s="22" t="s">
        <v>2308</v>
      </c>
      <c r="M1793" s="21" t="s">
        <v>363</v>
      </c>
      <c r="N1793" s="23" t="s">
        <v>2188</v>
      </c>
      <c r="O1793" s="22" t="s">
        <v>2189</v>
      </c>
      <c r="P1793" s="22" t="s">
        <v>2190</v>
      </c>
      <c r="Q1793" s="23" t="s">
        <v>2216</v>
      </c>
      <c r="R1793" s="22" t="s">
        <v>1512</v>
      </c>
      <c r="S1793" s="21" t="s">
        <v>287</v>
      </c>
      <c r="T1793" s="23" t="s">
        <v>2320</v>
      </c>
      <c r="U1793" s="24" t="s">
        <v>17</v>
      </c>
      <c r="V1793" s="23">
        <v>200</v>
      </c>
      <c r="W1793" s="25">
        <v>0</v>
      </c>
      <c r="X1793" s="25">
        <v>0</v>
      </c>
      <c r="Y1793" s="25">
        <v>0</v>
      </c>
      <c r="Z1793" s="25">
        <v>0</v>
      </c>
      <c r="AA1793" s="25">
        <v>0</v>
      </c>
      <c r="AB1793" s="25">
        <v>3438000.0000000009</v>
      </c>
      <c r="AC1793" s="26">
        <v>45152.505756550927</v>
      </c>
      <c r="AD1793" s="27">
        <f>ROW()</f>
        <v>1793</v>
      </c>
      <c r="AE1793" s="27">
        <f>1</f>
        <v>1</v>
      </c>
      <c r="AF1793" s="27">
        <f>SUBTOTAL(109,Tbl_NGF_Data[[#This Row],[Counter]])</f>
        <v>1</v>
      </c>
    </row>
    <row r="1794" spans="2:32" ht="45" x14ac:dyDescent="0.25">
      <c r="B1794" s="21" t="s">
        <v>245</v>
      </c>
      <c r="C1794" s="22" t="s">
        <v>2056</v>
      </c>
      <c r="D1794" s="23">
        <v>7</v>
      </c>
      <c r="E1794" s="22" t="s">
        <v>245</v>
      </c>
      <c r="F1794" s="23">
        <v>7</v>
      </c>
      <c r="G1794" s="22" t="s">
        <v>2056</v>
      </c>
      <c r="H1794" s="22" t="s">
        <v>1327</v>
      </c>
      <c r="I1794" s="23">
        <v>1</v>
      </c>
      <c r="J1794" s="23">
        <v>247</v>
      </c>
      <c r="K1794" s="23" t="s">
        <v>2307</v>
      </c>
      <c r="L1794" s="22" t="s">
        <v>2308</v>
      </c>
      <c r="M1794" s="21" t="s">
        <v>363</v>
      </c>
      <c r="N1794" s="23" t="s">
        <v>2188</v>
      </c>
      <c r="O1794" s="22" t="s">
        <v>2189</v>
      </c>
      <c r="P1794" s="22" t="s">
        <v>2190</v>
      </c>
      <c r="Q1794" s="23" t="s">
        <v>2216</v>
      </c>
      <c r="R1794" s="22" t="s">
        <v>1512</v>
      </c>
      <c r="S1794" s="21" t="s">
        <v>287</v>
      </c>
      <c r="T1794" s="23" t="s">
        <v>2320</v>
      </c>
      <c r="U1794" s="24" t="s">
        <v>18</v>
      </c>
      <c r="V1794" s="23">
        <v>220</v>
      </c>
      <c r="W1794" s="25">
        <v>0</v>
      </c>
      <c r="X1794" s="25">
        <v>0</v>
      </c>
      <c r="Y1794" s="25">
        <v>0</v>
      </c>
      <c r="Z1794" s="25">
        <v>0</v>
      </c>
      <c r="AA1794" s="25">
        <v>3438000</v>
      </c>
      <c r="AB1794" s="25">
        <v>-9.3132257461547852E-10</v>
      </c>
      <c r="AC1794" s="26">
        <v>45152.505756550927</v>
      </c>
      <c r="AD1794" s="27">
        <f>ROW()</f>
        <v>1794</v>
      </c>
      <c r="AE1794" s="27">
        <f>1</f>
        <v>1</v>
      </c>
      <c r="AF1794" s="27">
        <f>SUBTOTAL(109,Tbl_NGF_Data[[#This Row],[Counter]])</f>
        <v>1</v>
      </c>
    </row>
    <row r="1795" spans="2:32" ht="45" x14ac:dyDescent="0.25">
      <c r="B1795" s="21" t="s">
        <v>245</v>
      </c>
      <c r="C1795" s="22" t="s">
        <v>2056</v>
      </c>
      <c r="D1795" s="23">
        <v>7</v>
      </c>
      <c r="E1795" s="22" t="s">
        <v>245</v>
      </c>
      <c r="F1795" s="23">
        <v>7</v>
      </c>
      <c r="G1795" s="22" t="s">
        <v>2056</v>
      </c>
      <c r="H1795" s="22" t="s">
        <v>1327</v>
      </c>
      <c r="I1795" s="23">
        <v>1</v>
      </c>
      <c r="J1795" s="23">
        <v>247</v>
      </c>
      <c r="K1795" s="23" t="s">
        <v>2307</v>
      </c>
      <c r="L1795" s="22" t="s">
        <v>2308</v>
      </c>
      <c r="M1795" s="21" t="s">
        <v>363</v>
      </c>
      <c r="N1795" s="23" t="s">
        <v>2188</v>
      </c>
      <c r="O1795" s="22" t="s">
        <v>2189</v>
      </c>
      <c r="P1795" s="22" t="s">
        <v>2190</v>
      </c>
      <c r="Q1795" s="23" t="s">
        <v>2216</v>
      </c>
      <c r="R1795" s="22" t="s">
        <v>1512</v>
      </c>
      <c r="S1795" s="21" t="s">
        <v>287</v>
      </c>
      <c r="T1795" s="23" t="s">
        <v>2320</v>
      </c>
      <c r="U1795" s="24" t="s">
        <v>19</v>
      </c>
      <c r="V1795" s="23">
        <v>500</v>
      </c>
      <c r="W1795" s="25">
        <v>0</v>
      </c>
      <c r="X1795" s="25">
        <v>0</v>
      </c>
      <c r="Y1795" s="25">
        <v>0</v>
      </c>
      <c r="Z1795" s="25">
        <v>0</v>
      </c>
      <c r="AA1795" s="25">
        <v>0</v>
      </c>
      <c r="AB1795" s="25">
        <v>3438000</v>
      </c>
      <c r="AC1795" s="26">
        <v>45152.505756550927</v>
      </c>
      <c r="AD1795" s="27">
        <f>ROW()</f>
        <v>1795</v>
      </c>
      <c r="AE1795" s="27">
        <f>1</f>
        <v>1</v>
      </c>
      <c r="AF1795" s="27">
        <f>SUBTOTAL(109,Tbl_NGF_Data[[#This Row],[Counter]])</f>
        <v>1</v>
      </c>
    </row>
    <row r="1796" spans="2:32" ht="45" x14ac:dyDescent="0.25">
      <c r="B1796" s="21" t="s">
        <v>245</v>
      </c>
      <c r="C1796" s="22" t="s">
        <v>2056</v>
      </c>
      <c r="D1796" s="23">
        <v>7</v>
      </c>
      <c r="E1796" s="22" t="s">
        <v>245</v>
      </c>
      <c r="F1796" s="23">
        <v>7</v>
      </c>
      <c r="G1796" s="22" t="s">
        <v>2056</v>
      </c>
      <c r="H1796" s="22" t="s">
        <v>1327</v>
      </c>
      <c r="I1796" s="23">
        <v>1</v>
      </c>
      <c r="J1796" s="23">
        <v>247</v>
      </c>
      <c r="K1796" s="23" t="s">
        <v>2307</v>
      </c>
      <c r="L1796" s="22" t="s">
        <v>2308</v>
      </c>
      <c r="M1796" s="21" t="s">
        <v>363</v>
      </c>
      <c r="N1796" s="23" t="s">
        <v>2188</v>
      </c>
      <c r="O1796" s="22" t="s">
        <v>2189</v>
      </c>
      <c r="P1796" s="22" t="s">
        <v>2190</v>
      </c>
      <c r="Q1796" s="23" t="s">
        <v>2321</v>
      </c>
      <c r="R1796" s="22" t="s">
        <v>2108</v>
      </c>
      <c r="S1796" s="21" t="s">
        <v>299</v>
      </c>
      <c r="T1796" s="23" t="s">
        <v>2322</v>
      </c>
      <c r="U1796" s="24" t="s">
        <v>15</v>
      </c>
      <c r="V1796" s="23">
        <v>100</v>
      </c>
      <c r="W1796" s="25">
        <v>0</v>
      </c>
      <c r="X1796" s="25">
        <v>0</v>
      </c>
      <c r="Y1796" s="25">
        <v>0</v>
      </c>
      <c r="Z1796" s="25">
        <v>0</v>
      </c>
      <c r="AA1796" s="25">
        <v>0</v>
      </c>
      <c r="AB1796" s="25">
        <v>69614.53</v>
      </c>
      <c r="AC1796" s="26">
        <v>45152.505756550927</v>
      </c>
      <c r="AD1796" s="27">
        <f>ROW()</f>
        <v>1796</v>
      </c>
      <c r="AE1796" s="27">
        <f>1</f>
        <v>1</v>
      </c>
      <c r="AF1796" s="27">
        <f>SUBTOTAL(109,Tbl_NGF_Data[[#This Row],[Counter]])</f>
        <v>1</v>
      </c>
    </row>
    <row r="1797" spans="2:32" ht="45" x14ac:dyDescent="0.25">
      <c r="B1797" s="21" t="s">
        <v>245</v>
      </c>
      <c r="C1797" s="22" t="s">
        <v>2056</v>
      </c>
      <c r="D1797" s="23">
        <v>7</v>
      </c>
      <c r="E1797" s="22" t="s">
        <v>245</v>
      </c>
      <c r="F1797" s="23">
        <v>7</v>
      </c>
      <c r="G1797" s="22" t="s">
        <v>2056</v>
      </c>
      <c r="H1797" s="22" t="s">
        <v>1327</v>
      </c>
      <c r="I1797" s="23">
        <v>1</v>
      </c>
      <c r="J1797" s="23">
        <v>247</v>
      </c>
      <c r="K1797" s="23" t="s">
        <v>2307</v>
      </c>
      <c r="L1797" s="22" t="s">
        <v>2308</v>
      </c>
      <c r="M1797" s="21" t="s">
        <v>363</v>
      </c>
      <c r="N1797" s="23" t="s">
        <v>2188</v>
      </c>
      <c r="O1797" s="22" t="s">
        <v>2189</v>
      </c>
      <c r="P1797" s="22" t="s">
        <v>2190</v>
      </c>
      <c r="Q1797" s="23" t="s">
        <v>2321</v>
      </c>
      <c r="R1797" s="22" t="s">
        <v>2108</v>
      </c>
      <c r="S1797" s="21" t="s">
        <v>299</v>
      </c>
      <c r="T1797" s="23" t="s">
        <v>2322</v>
      </c>
      <c r="U1797" s="24" t="s">
        <v>16</v>
      </c>
      <c r="V1797" s="23">
        <v>135</v>
      </c>
      <c r="W1797" s="25">
        <v>0</v>
      </c>
      <c r="X1797" s="25">
        <v>0</v>
      </c>
      <c r="Y1797" s="25">
        <v>0</v>
      </c>
      <c r="Z1797" s="25">
        <v>0</v>
      </c>
      <c r="AA1797" s="25">
        <v>0</v>
      </c>
      <c r="AB1797" s="25">
        <v>119873.4</v>
      </c>
      <c r="AC1797" s="26">
        <v>45152.505756550927</v>
      </c>
      <c r="AD1797" s="27">
        <f>ROW()</f>
        <v>1797</v>
      </c>
      <c r="AE1797" s="27">
        <f>1</f>
        <v>1</v>
      </c>
      <c r="AF1797" s="27">
        <f>SUBTOTAL(109,Tbl_NGF_Data[[#This Row],[Counter]])</f>
        <v>1</v>
      </c>
    </row>
    <row r="1798" spans="2:32" ht="45" x14ac:dyDescent="0.25">
      <c r="B1798" s="21" t="s">
        <v>245</v>
      </c>
      <c r="C1798" s="22" t="s">
        <v>2056</v>
      </c>
      <c r="D1798" s="23">
        <v>7</v>
      </c>
      <c r="E1798" s="22" t="s">
        <v>245</v>
      </c>
      <c r="F1798" s="23">
        <v>7</v>
      </c>
      <c r="G1798" s="22" t="s">
        <v>2056</v>
      </c>
      <c r="H1798" s="22" t="s">
        <v>1327</v>
      </c>
      <c r="I1798" s="23">
        <v>1</v>
      </c>
      <c r="J1798" s="23">
        <v>247</v>
      </c>
      <c r="K1798" s="23" t="s">
        <v>2307</v>
      </c>
      <c r="L1798" s="22" t="s">
        <v>2308</v>
      </c>
      <c r="M1798" s="21" t="s">
        <v>363</v>
      </c>
      <c r="N1798" s="23" t="s">
        <v>2188</v>
      </c>
      <c r="O1798" s="22" t="s">
        <v>2189</v>
      </c>
      <c r="P1798" s="22" t="s">
        <v>2190</v>
      </c>
      <c r="Q1798" s="23" t="s">
        <v>2321</v>
      </c>
      <c r="R1798" s="22" t="s">
        <v>2108</v>
      </c>
      <c r="S1798" s="21" t="s">
        <v>299</v>
      </c>
      <c r="T1798" s="23" t="s">
        <v>2322</v>
      </c>
      <c r="U1798" s="24" t="s">
        <v>17</v>
      </c>
      <c r="V1798" s="23">
        <v>200</v>
      </c>
      <c r="W1798" s="25">
        <v>0</v>
      </c>
      <c r="X1798" s="25">
        <v>0</v>
      </c>
      <c r="Y1798" s="25">
        <v>0</v>
      </c>
      <c r="Z1798" s="25">
        <v>0</v>
      </c>
      <c r="AA1798" s="25">
        <v>0</v>
      </c>
      <c r="AB1798" s="25">
        <v>50258.869999999988</v>
      </c>
      <c r="AC1798" s="26">
        <v>45152.505756550927</v>
      </c>
      <c r="AD1798" s="27">
        <f>ROW()</f>
        <v>1798</v>
      </c>
      <c r="AE1798" s="27">
        <f>1</f>
        <v>1</v>
      </c>
      <c r="AF1798" s="27">
        <f>SUBTOTAL(109,Tbl_NGF_Data[[#This Row],[Counter]])</f>
        <v>1</v>
      </c>
    </row>
    <row r="1799" spans="2:32" ht="45" x14ac:dyDescent="0.25">
      <c r="B1799" s="21" t="s">
        <v>245</v>
      </c>
      <c r="C1799" s="22" t="s">
        <v>2056</v>
      </c>
      <c r="D1799" s="23">
        <v>7</v>
      </c>
      <c r="E1799" s="22" t="s">
        <v>245</v>
      </c>
      <c r="F1799" s="23">
        <v>7</v>
      </c>
      <c r="G1799" s="22" t="s">
        <v>2056</v>
      </c>
      <c r="H1799" s="22" t="s">
        <v>1327</v>
      </c>
      <c r="I1799" s="23">
        <v>1</v>
      </c>
      <c r="J1799" s="23">
        <v>247</v>
      </c>
      <c r="K1799" s="23" t="s">
        <v>2307</v>
      </c>
      <c r="L1799" s="22" t="s">
        <v>2308</v>
      </c>
      <c r="M1799" s="21" t="s">
        <v>363</v>
      </c>
      <c r="N1799" s="23" t="s">
        <v>2188</v>
      </c>
      <c r="O1799" s="22" t="s">
        <v>2189</v>
      </c>
      <c r="P1799" s="22" t="s">
        <v>2190</v>
      </c>
      <c r="Q1799" s="23" t="s">
        <v>2321</v>
      </c>
      <c r="R1799" s="22" t="s">
        <v>2108</v>
      </c>
      <c r="S1799" s="21" t="s">
        <v>299</v>
      </c>
      <c r="T1799" s="23" t="s">
        <v>2322</v>
      </c>
      <c r="U1799" s="24" t="s">
        <v>18</v>
      </c>
      <c r="V1799" s="23">
        <v>220</v>
      </c>
      <c r="W1799" s="25">
        <v>0</v>
      </c>
      <c r="X1799" s="25">
        <v>0</v>
      </c>
      <c r="Y1799" s="25">
        <v>0</v>
      </c>
      <c r="Z1799" s="25">
        <v>0</v>
      </c>
      <c r="AA1799" s="25">
        <v>0</v>
      </c>
      <c r="AB1799" s="25">
        <v>69614.53</v>
      </c>
      <c r="AC1799" s="26">
        <v>45152.505756550927</v>
      </c>
      <c r="AD1799" s="27">
        <f>ROW()</f>
        <v>1799</v>
      </c>
      <c r="AE1799" s="27">
        <f>1</f>
        <v>1</v>
      </c>
      <c r="AF1799" s="27">
        <f>SUBTOTAL(109,Tbl_NGF_Data[[#This Row],[Counter]])</f>
        <v>1</v>
      </c>
    </row>
    <row r="1800" spans="2:32" ht="45" x14ac:dyDescent="0.25">
      <c r="B1800" s="21" t="s">
        <v>245</v>
      </c>
      <c r="C1800" s="22" t="s">
        <v>2056</v>
      </c>
      <c r="D1800" s="23">
        <v>7</v>
      </c>
      <c r="E1800" s="22" t="s">
        <v>245</v>
      </c>
      <c r="F1800" s="23">
        <v>7</v>
      </c>
      <c r="G1800" s="22" t="s">
        <v>2056</v>
      </c>
      <c r="H1800" s="22" t="s">
        <v>1327</v>
      </c>
      <c r="I1800" s="23">
        <v>1</v>
      </c>
      <c r="J1800" s="23">
        <v>247</v>
      </c>
      <c r="K1800" s="23" t="s">
        <v>2307</v>
      </c>
      <c r="L1800" s="22" t="s">
        <v>2308</v>
      </c>
      <c r="M1800" s="21" t="s">
        <v>363</v>
      </c>
      <c r="N1800" s="23" t="s">
        <v>2188</v>
      </c>
      <c r="O1800" s="22" t="s">
        <v>2189</v>
      </c>
      <c r="P1800" s="22" t="s">
        <v>2190</v>
      </c>
      <c r="Q1800" s="23" t="s">
        <v>2257</v>
      </c>
      <c r="R1800" s="22" t="s">
        <v>2258</v>
      </c>
      <c r="S1800" s="21" t="s">
        <v>300</v>
      </c>
      <c r="T1800" s="23" t="s">
        <v>2323</v>
      </c>
      <c r="U1800" s="24" t="s">
        <v>15</v>
      </c>
      <c r="V1800" s="23">
        <v>100</v>
      </c>
      <c r="W1800" s="25">
        <v>9758.6299999999992</v>
      </c>
      <c r="X1800" s="25">
        <v>247330.89</v>
      </c>
      <c r="Y1800" s="25">
        <v>186399.18</v>
      </c>
      <c r="Z1800" s="25">
        <v>458629.13</v>
      </c>
      <c r="AA1800" s="25">
        <v>490846.10000000003</v>
      </c>
      <c r="AB1800" s="25">
        <v>0</v>
      </c>
      <c r="AC1800" s="26">
        <v>45152.505756550927</v>
      </c>
      <c r="AD1800" s="27">
        <f>ROW()</f>
        <v>1800</v>
      </c>
      <c r="AE1800" s="27">
        <f>1</f>
        <v>1</v>
      </c>
      <c r="AF1800" s="27">
        <f>SUBTOTAL(109,Tbl_NGF_Data[[#This Row],[Counter]])</f>
        <v>1</v>
      </c>
    </row>
    <row r="1801" spans="2:32" ht="30" x14ac:dyDescent="0.25">
      <c r="B1801" s="21" t="s">
        <v>245</v>
      </c>
      <c r="C1801" s="22" t="s">
        <v>2056</v>
      </c>
      <c r="D1801" s="23">
        <v>7</v>
      </c>
      <c r="E1801" s="22" t="s">
        <v>245</v>
      </c>
      <c r="F1801" s="23">
        <v>7</v>
      </c>
      <c r="G1801" s="22" t="s">
        <v>2056</v>
      </c>
      <c r="H1801" s="22" t="s">
        <v>1327</v>
      </c>
      <c r="I1801" s="23">
        <v>1</v>
      </c>
      <c r="J1801" s="23">
        <v>247</v>
      </c>
      <c r="K1801" s="23" t="s">
        <v>2307</v>
      </c>
      <c r="L1801" s="22" t="s">
        <v>2308</v>
      </c>
      <c r="M1801" s="21" t="s">
        <v>363</v>
      </c>
      <c r="N1801" s="23" t="s">
        <v>2188</v>
      </c>
      <c r="O1801" s="22" t="s">
        <v>2189</v>
      </c>
      <c r="P1801" s="22" t="s">
        <v>2190</v>
      </c>
      <c r="Q1801" s="23" t="s">
        <v>2218</v>
      </c>
      <c r="R1801" s="22" t="s">
        <v>2080</v>
      </c>
      <c r="S1801" s="21" t="s">
        <v>288</v>
      </c>
      <c r="T1801" s="23" t="s">
        <v>2324</v>
      </c>
      <c r="U1801" s="24" t="s">
        <v>15</v>
      </c>
      <c r="V1801" s="23">
        <v>100</v>
      </c>
      <c r="W1801" s="25">
        <v>0</v>
      </c>
      <c r="X1801" s="25">
        <v>0</v>
      </c>
      <c r="Y1801" s="25">
        <v>0</v>
      </c>
      <c r="Z1801" s="25">
        <v>7500</v>
      </c>
      <c r="AA1801" s="25">
        <v>0</v>
      </c>
      <c r="AB1801" s="25">
        <v>0</v>
      </c>
      <c r="AC1801" s="26">
        <v>45152.505756550927</v>
      </c>
      <c r="AD1801" s="27">
        <f>ROW()</f>
        <v>1801</v>
      </c>
      <c r="AE1801" s="27">
        <f>1</f>
        <v>1</v>
      </c>
      <c r="AF1801" s="27">
        <f>SUBTOTAL(109,Tbl_NGF_Data[[#This Row],[Counter]])</f>
        <v>1</v>
      </c>
    </row>
    <row r="1802" spans="2:32" ht="30" x14ac:dyDescent="0.25">
      <c r="B1802" s="21" t="s">
        <v>245</v>
      </c>
      <c r="C1802" s="22" t="s">
        <v>2056</v>
      </c>
      <c r="D1802" s="23">
        <v>7</v>
      </c>
      <c r="E1802" s="22" t="s">
        <v>245</v>
      </c>
      <c r="F1802" s="23">
        <v>7</v>
      </c>
      <c r="G1802" s="22" t="s">
        <v>2056</v>
      </c>
      <c r="H1802" s="22" t="s">
        <v>1327</v>
      </c>
      <c r="I1802" s="23">
        <v>1</v>
      </c>
      <c r="J1802" s="23">
        <v>247</v>
      </c>
      <c r="K1802" s="23" t="s">
        <v>2307</v>
      </c>
      <c r="L1802" s="22" t="s">
        <v>2308</v>
      </c>
      <c r="M1802" s="21" t="s">
        <v>363</v>
      </c>
      <c r="N1802" s="23" t="s">
        <v>2188</v>
      </c>
      <c r="O1802" s="22" t="s">
        <v>2189</v>
      </c>
      <c r="P1802" s="22" t="s">
        <v>2190</v>
      </c>
      <c r="Q1802" s="23" t="s">
        <v>2218</v>
      </c>
      <c r="R1802" s="22" t="s">
        <v>2080</v>
      </c>
      <c r="S1802" s="21" t="s">
        <v>288</v>
      </c>
      <c r="T1802" s="23" t="s">
        <v>2324</v>
      </c>
      <c r="U1802" s="24" t="s">
        <v>16</v>
      </c>
      <c r="V1802" s="23">
        <v>135</v>
      </c>
      <c r="W1802" s="25">
        <v>0</v>
      </c>
      <c r="X1802" s="25">
        <v>0</v>
      </c>
      <c r="Y1802" s="25">
        <v>0</v>
      </c>
      <c r="Z1802" s="25">
        <v>3502500</v>
      </c>
      <c r="AA1802" s="25">
        <v>2807825</v>
      </c>
      <c r="AB1802" s="25">
        <v>2487442</v>
      </c>
      <c r="AC1802" s="26">
        <v>45152.505756550927</v>
      </c>
      <c r="AD1802" s="27">
        <f>ROW()</f>
        <v>1802</v>
      </c>
      <c r="AE1802" s="27">
        <f>1</f>
        <v>1</v>
      </c>
      <c r="AF1802" s="27">
        <f>SUBTOTAL(109,Tbl_NGF_Data[[#This Row],[Counter]])</f>
        <v>1</v>
      </c>
    </row>
    <row r="1803" spans="2:32" ht="30" x14ac:dyDescent="0.25">
      <c r="B1803" s="21" t="s">
        <v>245</v>
      </c>
      <c r="C1803" s="22" t="s">
        <v>2056</v>
      </c>
      <c r="D1803" s="23">
        <v>7</v>
      </c>
      <c r="E1803" s="22" t="s">
        <v>245</v>
      </c>
      <c r="F1803" s="23">
        <v>7</v>
      </c>
      <c r="G1803" s="22" t="s">
        <v>2056</v>
      </c>
      <c r="H1803" s="22" t="s">
        <v>1327</v>
      </c>
      <c r="I1803" s="23">
        <v>1</v>
      </c>
      <c r="J1803" s="23">
        <v>247</v>
      </c>
      <c r="K1803" s="23" t="s">
        <v>2307</v>
      </c>
      <c r="L1803" s="22" t="s">
        <v>2308</v>
      </c>
      <c r="M1803" s="21" t="s">
        <v>363</v>
      </c>
      <c r="N1803" s="23" t="s">
        <v>2188</v>
      </c>
      <c r="O1803" s="22" t="s">
        <v>2189</v>
      </c>
      <c r="P1803" s="22" t="s">
        <v>2190</v>
      </c>
      <c r="Q1803" s="23" t="s">
        <v>2218</v>
      </c>
      <c r="R1803" s="22" t="s">
        <v>2080</v>
      </c>
      <c r="S1803" s="21" t="s">
        <v>288</v>
      </c>
      <c r="T1803" s="23" t="s">
        <v>2324</v>
      </c>
      <c r="U1803" s="24" t="s">
        <v>17</v>
      </c>
      <c r="V1803" s="23">
        <v>200</v>
      </c>
      <c r="W1803" s="25">
        <v>0</v>
      </c>
      <c r="X1803" s="25">
        <v>0</v>
      </c>
      <c r="Y1803" s="25">
        <v>0</v>
      </c>
      <c r="Z1803" s="25">
        <v>3502500</v>
      </c>
      <c r="AA1803" s="25">
        <v>320383</v>
      </c>
      <c r="AB1803" s="25">
        <v>2487442</v>
      </c>
      <c r="AC1803" s="26">
        <v>45152.505756550927</v>
      </c>
      <c r="AD1803" s="27">
        <f>ROW()</f>
        <v>1803</v>
      </c>
      <c r="AE1803" s="27">
        <f>1</f>
        <v>1</v>
      </c>
      <c r="AF1803" s="27">
        <f>SUBTOTAL(109,Tbl_NGF_Data[[#This Row],[Counter]])</f>
        <v>1</v>
      </c>
    </row>
    <row r="1804" spans="2:32" ht="45" x14ac:dyDescent="0.25">
      <c r="B1804" s="21" t="s">
        <v>245</v>
      </c>
      <c r="C1804" s="22" t="s">
        <v>2056</v>
      </c>
      <c r="D1804" s="23">
        <v>7</v>
      </c>
      <c r="E1804" s="22" t="s">
        <v>245</v>
      </c>
      <c r="F1804" s="23">
        <v>7</v>
      </c>
      <c r="G1804" s="22" t="s">
        <v>2056</v>
      </c>
      <c r="H1804" s="22" t="s">
        <v>1327</v>
      </c>
      <c r="I1804" s="23">
        <v>1</v>
      </c>
      <c r="J1804" s="23">
        <v>247</v>
      </c>
      <c r="K1804" s="23" t="s">
        <v>2307</v>
      </c>
      <c r="L1804" s="22" t="s">
        <v>2308</v>
      </c>
      <c r="M1804" s="21" t="s">
        <v>363</v>
      </c>
      <c r="N1804" s="23" t="s">
        <v>2188</v>
      </c>
      <c r="O1804" s="22" t="s">
        <v>2189</v>
      </c>
      <c r="P1804" s="22" t="s">
        <v>2190</v>
      </c>
      <c r="Q1804" s="23" t="s">
        <v>2218</v>
      </c>
      <c r="R1804" s="22" t="s">
        <v>2080</v>
      </c>
      <c r="S1804" s="21" t="s">
        <v>288</v>
      </c>
      <c r="T1804" s="23" t="s">
        <v>2324</v>
      </c>
      <c r="U1804" s="24" t="s">
        <v>18</v>
      </c>
      <c r="V1804" s="23">
        <v>220</v>
      </c>
      <c r="W1804" s="25">
        <v>0</v>
      </c>
      <c r="X1804" s="25">
        <v>0</v>
      </c>
      <c r="Y1804" s="25">
        <v>0</v>
      </c>
      <c r="Z1804" s="25">
        <v>0</v>
      </c>
      <c r="AA1804" s="25">
        <v>2487442</v>
      </c>
      <c r="AB1804" s="25">
        <v>0</v>
      </c>
      <c r="AC1804" s="26">
        <v>45152.505756550927</v>
      </c>
      <c r="AD1804" s="27">
        <f>ROW()</f>
        <v>1804</v>
      </c>
      <c r="AE1804" s="27">
        <f>1</f>
        <v>1</v>
      </c>
      <c r="AF1804" s="27">
        <f>SUBTOTAL(109,Tbl_NGF_Data[[#This Row],[Counter]])</f>
        <v>1</v>
      </c>
    </row>
    <row r="1805" spans="2:32" ht="30" x14ac:dyDescent="0.25">
      <c r="B1805" s="21" t="s">
        <v>245</v>
      </c>
      <c r="C1805" s="22" t="s">
        <v>2056</v>
      </c>
      <c r="D1805" s="23">
        <v>7</v>
      </c>
      <c r="E1805" s="22" t="s">
        <v>245</v>
      </c>
      <c r="F1805" s="23">
        <v>7</v>
      </c>
      <c r="G1805" s="22" t="s">
        <v>2056</v>
      </c>
      <c r="H1805" s="22" t="s">
        <v>1327</v>
      </c>
      <c r="I1805" s="23">
        <v>1</v>
      </c>
      <c r="J1805" s="23">
        <v>247</v>
      </c>
      <c r="K1805" s="23" t="s">
        <v>2307</v>
      </c>
      <c r="L1805" s="22" t="s">
        <v>2308</v>
      </c>
      <c r="M1805" s="21" t="s">
        <v>363</v>
      </c>
      <c r="N1805" s="23" t="s">
        <v>2188</v>
      </c>
      <c r="O1805" s="22" t="s">
        <v>2189</v>
      </c>
      <c r="P1805" s="22" t="s">
        <v>2190</v>
      </c>
      <c r="Q1805" s="23" t="s">
        <v>2218</v>
      </c>
      <c r="R1805" s="22" t="s">
        <v>2080</v>
      </c>
      <c r="S1805" s="21" t="s">
        <v>288</v>
      </c>
      <c r="T1805" s="23" t="s">
        <v>2324</v>
      </c>
      <c r="U1805" s="24" t="s">
        <v>19</v>
      </c>
      <c r="V1805" s="23">
        <v>500</v>
      </c>
      <c r="W1805" s="25">
        <v>0</v>
      </c>
      <c r="X1805" s="25">
        <v>0</v>
      </c>
      <c r="Y1805" s="25">
        <v>0</v>
      </c>
      <c r="Z1805" s="25">
        <v>0</v>
      </c>
      <c r="AA1805" s="25">
        <v>3822883</v>
      </c>
      <c r="AB1805" s="25">
        <v>2487442</v>
      </c>
      <c r="AC1805" s="26">
        <v>45152.505756550927</v>
      </c>
      <c r="AD1805" s="27">
        <f>ROW()</f>
        <v>1805</v>
      </c>
      <c r="AE1805" s="27">
        <f>1</f>
        <v>1</v>
      </c>
      <c r="AF1805" s="27">
        <f>SUBTOTAL(109,Tbl_NGF_Data[[#This Row],[Counter]])</f>
        <v>1</v>
      </c>
    </row>
    <row r="1806" spans="2:32" ht="60" x14ac:dyDescent="0.25">
      <c r="B1806" s="21" t="s">
        <v>245</v>
      </c>
      <c r="C1806" s="22" t="s">
        <v>2056</v>
      </c>
      <c r="D1806" s="23">
        <v>7</v>
      </c>
      <c r="E1806" s="22" t="s">
        <v>245</v>
      </c>
      <c r="F1806" s="23">
        <v>7</v>
      </c>
      <c r="G1806" s="22" t="s">
        <v>2056</v>
      </c>
      <c r="H1806" s="22" t="s">
        <v>1327</v>
      </c>
      <c r="I1806" s="23">
        <v>1</v>
      </c>
      <c r="J1806" s="23">
        <v>247</v>
      </c>
      <c r="K1806" s="23" t="s">
        <v>2307</v>
      </c>
      <c r="L1806" s="22" t="s">
        <v>2308</v>
      </c>
      <c r="M1806" s="21" t="s">
        <v>363</v>
      </c>
      <c r="N1806" s="23" t="s">
        <v>2188</v>
      </c>
      <c r="O1806" s="22" t="s">
        <v>2189</v>
      </c>
      <c r="P1806" s="22" t="s">
        <v>2190</v>
      </c>
      <c r="Q1806" s="23" t="s">
        <v>2220</v>
      </c>
      <c r="R1806" s="22" t="s">
        <v>2221</v>
      </c>
      <c r="S1806" s="21" t="s">
        <v>289</v>
      </c>
      <c r="T1806" s="23" t="s">
        <v>2325</v>
      </c>
      <c r="U1806" s="24" t="s">
        <v>15</v>
      </c>
      <c r="V1806" s="23">
        <v>100</v>
      </c>
      <c r="W1806" s="25">
        <v>0</v>
      </c>
      <c r="X1806" s="25">
        <v>0</v>
      </c>
      <c r="Y1806" s="25">
        <v>845429.7</v>
      </c>
      <c r="Z1806" s="25">
        <v>0</v>
      </c>
      <c r="AA1806" s="25">
        <v>0</v>
      </c>
      <c r="AB1806" s="25">
        <v>0</v>
      </c>
      <c r="AC1806" s="26">
        <v>45152.505756550927</v>
      </c>
      <c r="AD1806" s="27">
        <f>ROW()</f>
        <v>1806</v>
      </c>
      <c r="AE1806" s="27">
        <f>1</f>
        <v>1</v>
      </c>
      <c r="AF1806" s="27">
        <f>SUBTOTAL(109,Tbl_NGF_Data[[#This Row],[Counter]])</f>
        <v>1</v>
      </c>
    </row>
    <row r="1807" spans="2:32" ht="60" x14ac:dyDescent="0.25">
      <c r="B1807" s="21" t="s">
        <v>245</v>
      </c>
      <c r="C1807" s="22" t="s">
        <v>2056</v>
      </c>
      <c r="D1807" s="23">
        <v>7</v>
      </c>
      <c r="E1807" s="22" t="s">
        <v>245</v>
      </c>
      <c r="F1807" s="23">
        <v>7</v>
      </c>
      <c r="G1807" s="22" t="s">
        <v>2056</v>
      </c>
      <c r="H1807" s="22" t="s">
        <v>1327</v>
      </c>
      <c r="I1807" s="23">
        <v>1</v>
      </c>
      <c r="J1807" s="23">
        <v>247</v>
      </c>
      <c r="K1807" s="23" t="s">
        <v>2307</v>
      </c>
      <c r="L1807" s="22" t="s">
        <v>2308</v>
      </c>
      <c r="M1807" s="21" t="s">
        <v>363</v>
      </c>
      <c r="N1807" s="23" t="s">
        <v>2188</v>
      </c>
      <c r="O1807" s="22" t="s">
        <v>2189</v>
      </c>
      <c r="P1807" s="22" t="s">
        <v>2190</v>
      </c>
      <c r="Q1807" s="23" t="s">
        <v>2220</v>
      </c>
      <c r="R1807" s="22" t="s">
        <v>2221</v>
      </c>
      <c r="S1807" s="21" t="s">
        <v>289</v>
      </c>
      <c r="T1807" s="23" t="s">
        <v>2325</v>
      </c>
      <c r="U1807" s="24" t="s">
        <v>16</v>
      </c>
      <c r="V1807" s="23">
        <v>135</v>
      </c>
      <c r="W1807" s="25">
        <v>0</v>
      </c>
      <c r="X1807" s="25">
        <v>0</v>
      </c>
      <c r="Y1807" s="25">
        <v>3171330</v>
      </c>
      <c r="Z1807" s="25">
        <v>8345429.7000000002</v>
      </c>
      <c r="AA1807" s="25">
        <v>0</v>
      </c>
      <c r="AB1807" s="25">
        <v>0</v>
      </c>
      <c r="AC1807" s="26">
        <v>45152.505756550927</v>
      </c>
      <c r="AD1807" s="27">
        <f>ROW()</f>
        <v>1807</v>
      </c>
      <c r="AE1807" s="27">
        <f>1</f>
        <v>1</v>
      </c>
      <c r="AF1807" s="27">
        <f>SUBTOTAL(109,Tbl_NGF_Data[[#This Row],[Counter]])</f>
        <v>1</v>
      </c>
    </row>
    <row r="1808" spans="2:32" ht="60" x14ac:dyDescent="0.25">
      <c r="B1808" s="21" t="s">
        <v>245</v>
      </c>
      <c r="C1808" s="22" t="s">
        <v>2056</v>
      </c>
      <c r="D1808" s="23">
        <v>7</v>
      </c>
      <c r="E1808" s="22" t="s">
        <v>245</v>
      </c>
      <c r="F1808" s="23">
        <v>7</v>
      </c>
      <c r="G1808" s="22" t="s">
        <v>2056</v>
      </c>
      <c r="H1808" s="22" t="s">
        <v>1327</v>
      </c>
      <c r="I1808" s="23">
        <v>1</v>
      </c>
      <c r="J1808" s="23">
        <v>247</v>
      </c>
      <c r="K1808" s="23" t="s">
        <v>2307</v>
      </c>
      <c r="L1808" s="22" t="s">
        <v>2308</v>
      </c>
      <c r="M1808" s="21" t="s">
        <v>363</v>
      </c>
      <c r="N1808" s="23" t="s">
        <v>2188</v>
      </c>
      <c r="O1808" s="22" t="s">
        <v>2189</v>
      </c>
      <c r="P1808" s="22" t="s">
        <v>2190</v>
      </c>
      <c r="Q1808" s="23" t="s">
        <v>2220</v>
      </c>
      <c r="R1808" s="22" t="s">
        <v>2221</v>
      </c>
      <c r="S1808" s="21" t="s">
        <v>289</v>
      </c>
      <c r="T1808" s="23" t="s">
        <v>2325</v>
      </c>
      <c r="U1808" s="24" t="s">
        <v>17</v>
      </c>
      <c r="V1808" s="23">
        <v>200</v>
      </c>
      <c r="W1808" s="25">
        <v>0</v>
      </c>
      <c r="X1808" s="25">
        <v>0</v>
      </c>
      <c r="Y1808" s="25">
        <v>2325900.3000000003</v>
      </c>
      <c r="Z1808" s="25">
        <v>8345429.6999999983</v>
      </c>
      <c r="AA1808" s="25">
        <v>0</v>
      </c>
      <c r="AB1808" s="25">
        <v>0</v>
      </c>
      <c r="AC1808" s="26">
        <v>45152.505756550927</v>
      </c>
      <c r="AD1808" s="27">
        <f>ROW()</f>
        <v>1808</v>
      </c>
      <c r="AE1808" s="27">
        <f>1</f>
        <v>1</v>
      </c>
      <c r="AF1808" s="27">
        <f>SUBTOTAL(109,Tbl_NGF_Data[[#This Row],[Counter]])</f>
        <v>1</v>
      </c>
    </row>
    <row r="1809" spans="2:32" ht="60" x14ac:dyDescent="0.25">
      <c r="B1809" s="21" t="s">
        <v>245</v>
      </c>
      <c r="C1809" s="22" t="s">
        <v>2056</v>
      </c>
      <c r="D1809" s="23">
        <v>7</v>
      </c>
      <c r="E1809" s="22" t="s">
        <v>245</v>
      </c>
      <c r="F1809" s="23">
        <v>7</v>
      </c>
      <c r="G1809" s="22" t="s">
        <v>2056</v>
      </c>
      <c r="H1809" s="22" t="s">
        <v>1327</v>
      </c>
      <c r="I1809" s="23">
        <v>1</v>
      </c>
      <c r="J1809" s="23">
        <v>247</v>
      </c>
      <c r="K1809" s="23" t="s">
        <v>2307</v>
      </c>
      <c r="L1809" s="22" t="s">
        <v>2308</v>
      </c>
      <c r="M1809" s="21" t="s">
        <v>363</v>
      </c>
      <c r="N1809" s="23" t="s">
        <v>2188</v>
      </c>
      <c r="O1809" s="22" t="s">
        <v>2189</v>
      </c>
      <c r="P1809" s="22" t="s">
        <v>2190</v>
      </c>
      <c r="Q1809" s="23" t="s">
        <v>2220</v>
      </c>
      <c r="R1809" s="22" t="s">
        <v>2221</v>
      </c>
      <c r="S1809" s="21" t="s">
        <v>289</v>
      </c>
      <c r="T1809" s="23" t="s">
        <v>2325</v>
      </c>
      <c r="U1809" s="24" t="s">
        <v>18</v>
      </c>
      <c r="V1809" s="23">
        <v>220</v>
      </c>
      <c r="W1809" s="25">
        <v>0</v>
      </c>
      <c r="X1809" s="25">
        <v>0</v>
      </c>
      <c r="Y1809" s="25">
        <v>845429.69999999972</v>
      </c>
      <c r="Z1809" s="25">
        <v>1.862645149230957E-9</v>
      </c>
      <c r="AA1809" s="25">
        <v>0</v>
      </c>
      <c r="AB1809" s="25">
        <v>0</v>
      </c>
      <c r="AC1809" s="26">
        <v>45152.505756550927</v>
      </c>
      <c r="AD1809" s="27">
        <f>ROW()</f>
        <v>1809</v>
      </c>
      <c r="AE1809" s="27">
        <f>1</f>
        <v>1</v>
      </c>
      <c r="AF1809" s="27">
        <f>SUBTOTAL(109,Tbl_NGF_Data[[#This Row],[Counter]])</f>
        <v>1</v>
      </c>
    </row>
    <row r="1810" spans="2:32" ht="60" x14ac:dyDescent="0.25">
      <c r="B1810" s="21" t="s">
        <v>245</v>
      </c>
      <c r="C1810" s="22" t="s">
        <v>2056</v>
      </c>
      <c r="D1810" s="23">
        <v>7</v>
      </c>
      <c r="E1810" s="22" t="s">
        <v>245</v>
      </c>
      <c r="F1810" s="23">
        <v>7</v>
      </c>
      <c r="G1810" s="22" t="s">
        <v>2056</v>
      </c>
      <c r="H1810" s="22" t="s">
        <v>1327</v>
      </c>
      <c r="I1810" s="23">
        <v>1</v>
      </c>
      <c r="J1810" s="23">
        <v>247</v>
      </c>
      <c r="K1810" s="23" t="s">
        <v>2307</v>
      </c>
      <c r="L1810" s="22" t="s">
        <v>2308</v>
      </c>
      <c r="M1810" s="21" t="s">
        <v>363</v>
      </c>
      <c r="N1810" s="23" t="s">
        <v>2188</v>
      </c>
      <c r="O1810" s="22" t="s">
        <v>2189</v>
      </c>
      <c r="P1810" s="22" t="s">
        <v>2190</v>
      </c>
      <c r="Q1810" s="23" t="s">
        <v>2223</v>
      </c>
      <c r="R1810" s="22" t="s">
        <v>2224</v>
      </c>
      <c r="S1810" s="21" t="s">
        <v>290</v>
      </c>
      <c r="T1810" s="23" t="s">
        <v>2326</v>
      </c>
      <c r="U1810" s="24" t="s">
        <v>15</v>
      </c>
      <c r="V1810" s="23">
        <v>100</v>
      </c>
      <c r="W1810" s="25">
        <v>0</v>
      </c>
      <c r="X1810" s="25">
        <v>0</v>
      </c>
      <c r="Y1810" s="25">
        <v>0</v>
      </c>
      <c r="Z1810" s="25">
        <v>3116.72</v>
      </c>
      <c r="AA1810" s="25">
        <v>0</v>
      </c>
      <c r="AB1810" s="25">
        <v>0</v>
      </c>
      <c r="AC1810" s="26">
        <v>45152.505756550927</v>
      </c>
      <c r="AD1810" s="27">
        <f>ROW()</f>
        <v>1810</v>
      </c>
      <c r="AE1810" s="27">
        <f>1</f>
        <v>1</v>
      </c>
      <c r="AF1810" s="27">
        <f>SUBTOTAL(109,Tbl_NGF_Data[[#This Row],[Counter]])</f>
        <v>1</v>
      </c>
    </row>
    <row r="1811" spans="2:32" ht="60" x14ac:dyDescent="0.25">
      <c r="B1811" s="21" t="s">
        <v>245</v>
      </c>
      <c r="C1811" s="22" t="s">
        <v>2056</v>
      </c>
      <c r="D1811" s="23">
        <v>7</v>
      </c>
      <c r="E1811" s="22" t="s">
        <v>245</v>
      </c>
      <c r="F1811" s="23">
        <v>7</v>
      </c>
      <c r="G1811" s="22" t="s">
        <v>2056</v>
      </c>
      <c r="H1811" s="22" t="s">
        <v>1327</v>
      </c>
      <c r="I1811" s="23">
        <v>1</v>
      </c>
      <c r="J1811" s="23">
        <v>247</v>
      </c>
      <c r="K1811" s="23" t="s">
        <v>2307</v>
      </c>
      <c r="L1811" s="22" t="s">
        <v>2308</v>
      </c>
      <c r="M1811" s="21" t="s">
        <v>363</v>
      </c>
      <c r="N1811" s="23" t="s">
        <v>2188</v>
      </c>
      <c r="O1811" s="22" t="s">
        <v>2189</v>
      </c>
      <c r="P1811" s="22" t="s">
        <v>2190</v>
      </c>
      <c r="Q1811" s="23" t="s">
        <v>2223</v>
      </c>
      <c r="R1811" s="22" t="s">
        <v>2224</v>
      </c>
      <c r="S1811" s="21" t="s">
        <v>290</v>
      </c>
      <c r="T1811" s="23" t="s">
        <v>2326</v>
      </c>
      <c r="U1811" s="24" t="s">
        <v>16</v>
      </c>
      <c r="V1811" s="23">
        <v>135</v>
      </c>
      <c r="W1811" s="25">
        <v>0</v>
      </c>
      <c r="X1811" s="25">
        <v>0</v>
      </c>
      <c r="Y1811" s="25">
        <v>10427512</v>
      </c>
      <c r="Z1811" s="25">
        <v>15485343.539999999</v>
      </c>
      <c r="AA1811" s="25">
        <v>32349004.98</v>
      </c>
      <c r="AB1811" s="25">
        <v>248109.05</v>
      </c>
      <c r="AC1811" s="26">
        <v>45152.505756550927</v>
      </c>
      <c r="AD1811" s="27">
        <f>ROW()</f>
        <v>1811</v>
      </c>
      <c r="AE1811" s="27">
        <f>1</f>
        <v>1</v>
      </c>
      <c r="AF1811" s="27">
        <f>SUBTOTAL(109,Tbl_NGF_Data[[#This Row],[Counter]])</f>
        <v>1</v>
      </c>
    </row>
    <row r="1812" spans="2:32" ht="60" x14ac:dyDescent="0.25">
      <c r="B1812" s="21" t="s">
        <v>245</v>
      </c>
      <c r="C1812" s="22" t="s">
        <v>2056</v>
      </c>
      <c r="D1812" s="23">
        <v>7</v>
      </c>
      <c r="E1812" s="22" t="s">
        <v>245</v>
      </c>
      <c r="F1812" s="23">
        <v>7</v>
      </c>
      <c r="G1812" s="22" t="s">
        <v>2056</v>
      </c>
      <c r="H1812" s="22" t="s">
        <v>1327</v>
      </c>
      <c r="I1812" s="23">
        <v>1</v>
      </c>
      <c r="J1812" s="23">
        <v>247</v>
      </c>
      <c r="K1812" s="23" t="s">
        <v>2307</v>
      </c>
      <c r="L1812" s="22" t="s">
        <v>2308</v>
      </c>
      <c r="M1812" s="21" t="s">
        <v>363</v>
      </c>
      <c r="N1812" s="23" t="s">
        <v>2188</v>
      </c>
      <c r="O1812" s="22" t="s">
        <v>2189</v>
      </c>
      <c r="P1812" s="22" t="s">
        <v>2190</v>
      </c>
      <c r="Q1812" s="23" t="s">
        <v>2223</v>
      </c>
      <c r="R1812" s="22" t="s">
        <v>2224</v>
      </c>
      <c r="S1812" s="21" t="s">
        <v>290</v>
      </c>
      <c r="T1812" s="23" t="s">
        <v>2326</v>
      </c>
      <c r="U1812" s="24" t="s">
        <v>17</v>
      </c>
      <c r="V1812" s="23">
        <v>200</v>
      </c>
      <c r="W1812" s="25">
        <v>0</v>
      </c>
      <c r="X1812" s="25">
        <v>0</v>
      </c>
      <c r="Y1812" s="25">
        <v>5369680.46</v>
      </c>
      <c r="Z1812" s="25">
        <v>15252895.560000001</v>
      </c>
      <c r="AA1812" s="25">
        <v>32100895.93</v>
      </c>
      <c r="AB1812" s="25">
        <v>248109.05</v>
      </c>
      <c r="AC1812" s="26">
        <v>45152.505756550927</v>
      </c>
      <c r="AD1812" s="27">
        <f>ROW()</f>
        <v>1812</v>
      </c>
      <c r="AE1812" s="27">
        <f>1</f>
        <v>1</v>
      </c>
      <c r="AF1812" s="27">
        <f>SUBTOTAL(109,Tbl_NGF_Data[[#This Row],[Counter]])</f>
        <v>1</v>
      </c>
    </row>
    <row r="1813" spans="2:32" ht="60" x14ac:dyDescent="0.25">
      <c r="B1813" s="21" t="s">
        <v>245</v>
      </c>
      <c r="C1813" s="22" t="s">
        <v>2056</v>
      </c>
      <c r="D1813" s="23">
        <v>7</v>
      </c>
      <c r="E1813" s="22" t="s">
        <v>245</v>
      </c>
      <c r="F1813" s="23">
        <v>7</v>
      </c>
      <c r="G1813" s="22" t="s">
        <v>2056</v>
      </c>
      <c r="H1813" s="22" t="s">
        <v>1327</v>
      </c>
      <c r="I1813" s="23">
        <v>1</v>
      </c>
      <c r="J1813" s="23">
        <v>247</v>
      </c>
      <c r="K1813" s="23" t="s">
        <v>2307</v>
      </c>
      <c r="L1813" s="22" t="s">
        <v>2308</v>
      </c>
      <c r="M1813" s="21" t="s">
        <v>363</v>
      </c>
      <c r="N1813" s="23" t="s">
        <v>2188</v>
      </c>
      <c r="O1813" s="22" t="s">
        <v>2189</v>
      </c>
      <c r="P1813" s="22" t="s">
        <v>2190</v>
      </c>
      <c r="Q1813" s="23" t="s">
        <v>2223</v>
      </c>
      <c r="R1813" s="22" t="s">
        <v>2224</v>
      </c>
      <c r="S1813" s="21" t="s">
        <v>290</v>
      </c>
      <c r="T1813" s="23" t="s">
        <v>2326</v>
      </c>
      <c r="U1813" s="24" t="s">
        <v>18</v>
      </c>
      <c r="V1813" s="23">
        <v>220</v>
      </c>
      <c r="W1813" s="25">
        <v>0</v>
      </c>
      <c r="X1813" s="25">
        <v>0</v>
      </c>
      <c r="Y1813" s="25">
        <v>5057831.54</v>
      </c>
      <c r="Z1813" s="25">
        <v>232447.97999999858</v>
      </c>
      <c r="AA1813" s="25">
        <v>248109.05000000075</v>
      </c>
      <c r="AB1813" s="25">
        <v>0</v>
      </c>
      <c r="AC1813" s="26">
        <v>45152.505756550927</v>
      </c>
      <c r="AD1813" s="27">
        <f>ROW()</f>
        <v>1813</v>
      </c>
      <c r="AE1813" s="27">
        <f>1</f>
        <v>1</v>
      </c>
      <c r="AF1813" s="27">
        <f>SUBTOTAL(109,Tbl_NGF_Data[[#This Row],[Counter]])</f>
        <v>1</v>
      </c>
    </row>
    <row r="1814" spans="2:32" ht="60" x14ac:dyDescent="0.25">
      <c r="B1814" s="21" t="s">
        <v>245</v>
      </c>
      <c r="C1814" s="22" t="s">
        <v>2056</v>
      </c>
      <c r="D1814" s="23">
        <v>7</v>
      </c>
      <c r="E1814" s="22" t="s">
        <v>245</v>
      </c>
      <c r="F1814" s="23">
        <v>7</v>
      </c>
      <c r="G1814" s="22" t="s">
        <v>2056</v>
      </c>
      <c r="H1814" s="22" t="s">
        <v>1327</v>
      </c>
      <c r="I1814" s="23">
        <v>1</v>
      </c>
      <c r="J1814" s="23">
        <v>247</v>
      </c>
      <c r="K1814" s="23" t="s">
        <v>2307</v>
      </c>
      <c r="L1814" s="22" t="s">
        <v>2308</v>
      </c>
      <c r="M1814" s="21" t="s">
        <v>363</v>
      </c>
      <c r="N1814" s="23" t="s">
        <v>2188</v>
      </c>
      <c r="O1814" s="22" t="s">
        <v>2189</v>
      </c>
      <c r="P1814" s="22" t="s">
        <v>2190</v>
      </c>
      <c r="Q1814" s="23" t="s">
        <v>2223</v>
      </c>
      <c r="R1814" s="22" t="s">
        <v>2224</v>
      </c>
      <c r="S1814" s="21" t="s">
        <v>290</v>
      </c>
      <c r="T1814" s="23" t="s">
        <v>2326</v>
      </c>
      <c r="U1814" s="24" t="s">
        <v>19</v>
      </c>
      <c r="V1814" s="23">
        <v>500</v>
      </c>
      <c r="W1814" s="25">
        <v>0</v>
      </c>
      <c r="X1814" s="25">
        <v>0</v>
      </c>
      <c r="Y1814" s="25">
        <v>5369680.46</v>
      </c>
      <c r="Z1814" s="25">
        <v>15246012.279999999</v>
      </c>
      <c r="AA1814" s="25">
        <v>32107779.210000001</v>
      </c>
      <c r="AB1814" s="25">
        <v>248109.05</v>
      </c>
      <c r="AC1814" s="26">
        <v>45152.505756550927</v>
      </c>
      <c r="AD1814" s="27">
        <f>ROW()</f>
        <v>1814</v>
      </c>
      <c r="AE1814" s="27">
        <f>1</f>
        <v>1</v>
      </c>
      <c r="AF1814" s="27">
        <f>SUBTOTAL(109,Tbl_NGF_Data[[#This Row],[Counter]])</f>
        <v>1</v>
      </c>
    </row>
    <row r="1815" spans="2:32" ht="60" x14ac:dyDescent="0.25">
      <c r="B1815" s="21" t="s">
        <v>245</v>
      </c>
      <c r="C1815" s="22" t="s">
        <v>2056</v>
      </c>
      <c r="D1815" s="23">
        <v>7</v>
      </c>
      <c r="E1815" s="22" t="s">
        <v>245</v>
      </c>
      <c r="F1815" s="23">
        <v>7</v>
      </c>
      <c r="G1815" s="22" t="s">
        <v>2056</v>
      </c>
      <c r="H1815" s="22" t="s">
        <v>1327</v>
      </c>
      <c r="I1815" s="23">
        <v>1</v>
      </c>
      <c r="J1815" s="23">
        <v>247</v>
      </c>
      <c r="K1815" s="23" t="s">
        <v>2307</v>
      </c>
      <c r="L1815" s="22" t="s">
        <v>2308</v>
      </c>
      <c r="M1815" s="21" t="s">
        <v>363</v>
      </c>
      <c r="N1815" s="23" t="s">
        <v>2188</v>
      </c>
      <c r="O1815" s="22" t="s">
        <v>2189</v>
      </c>
      <c r="P1815" s="22" t="s">
        <v>2190</v>
      </c>
      <c r="Q1815" s="23" t="s">
        <v>2229</v>
      </c>
      <c r="R1815" s="22" t="s">
        <v>2230</v>
      </c>
      <c r="S1815" s="21" t="s">
        <v>291</v>
      </c>
      <c r="T1815" s="23" t="s">
        <v>2327</v>
      </c>
      <c r="U1815" s="24" t="s">
        <v>16</v>
      </c>
      <c r="V1815" s="23">
        <v>135</v>
      </c>
      <c r="W1815" s="25">
        <v>0</v>
      </c>
      <c r="X1815" s="25">
        <v>0</v>
      </c>
      <c r="Y1815" s="25">
        <v>10427512</v>
      </c>
      <c r="Z1815" s="25">
        <v>25770692</v>
      </c>
      <c r="AA1815" s="25">
        <v>31903704</v>
      </c>
      <c r="AB1815" s="25">
        <v>31899344.050000001</v>
      </c>
      <c r="AC1815" s="26">
        <v>45152.505756550927</v>
      </c>
      <c r="AD1815" s="27">
        <f>ROW()</f>
        <v>1815</v>
      </c>
      <c r="AE1815" s="27">
        <f>1</f>
        <v>1</v>
      </c>
      <c r="AF1815" s="27">
        <f>SUBTOTAL(109,Tbl_NGF_Data[[#This Row],[Counter]])</f>
        <v>1</v>
      </c>
    </row>
    <row r="1816" spans="2:32" ht="60" x14ac:dyDescent="0.25">
      <c r="B1816" s="21" t="s">
        <v>245</v>
      </c>
      <c r="C1816" s="22" t="s">
        <v>2056</v>
      </c>
      <c r="D1816" s="23">
        <v>7</v>
      </c>
      <c r="E1816" s="22" t="s">
        <v>245</v>
      </c>
      <c r="F1816" s="23">
        <v>7</v>
      </c>
      <c r="G1816" s="22" t="s">
        <v>2056</v>
      </c>
      <c r="H1816" s="22" t="s">
        <v>1327</v>
      </c>
      <c r="I1816" s="23">
        <v>1</v>
      </c>
      <c r="J1816" s="23">
        <v>247</v>
      </c>
      <c r="K1816" s="23" t="s">
        <v>2307</v>
      </c>
      <c r="L1816" s="22" t="s">
        <v>2308</v>
      </c>
      <c r="M1816" s="21" t="s">
        <v>363</v>
      </c>
      <c r="N1816" s="23" t="s">
        <v>2188</v>
      </c>
      <c r="O1816" s="22" t="s">
        <v>2189</v>
      </c>
      <c r="P1816" s="22" t="s">
        <v>2190</v>
      </c>
      <c r="Q1816" s="23" t="s">
        <v>2229</v>
      </c>
      <c r="R1816" s="22" t="s">
        <v>2230</v>
      </c>
      <c r="S1816" s="21" t="s">
        <v>291</v>
      </c>
      <c r="T1816" s="23" t="s">
        <v>2327</v>
      </c>
      <c r="U1816" s="24" t="s">
        <v>17</v>
      </c>
      <c r="V1816" s="23">
        <v>200</v>
      </c>
      <c r="W1816" s="25">
        <v>0</v>
      </c>
      <c r="X1816" s="25">
        <v>0</v>
      </c>
      <c r="Y1816" s="25">
        <v>10427512</v>
      </c>
      <c r="Z1816" s="25">
        <v>25770692</v>
      </c>
      <c r="AA1816" s="25">
        <v>4359.95</v>
      </c>
      <c r="AB1816" s="25">
        <v>31899344.050000001</v>
      </c>
      <c r="AC1816" s="26">
        <v>45152.505756550927</v>
      </c>
      <c r="AD1816" s="27">
        <f>ROW()</f>
        <v>1816</v>
      </c>
      <c r="AE1816" s="27">
        <f>1</f>
        <v>1</v>
      </c>
      <c r="AF1816" s="27">
        <f>SUBTOTAL(109,Tbl_NGF_Data[[#This Row],[Counter]])</f>
        <v>1</v>
      </c>
    </row>
    <row r="1817" spans="2:32" ht="60" x14ac:dyDescent="0.25">
      <c r="B1817" s="21" t="s">
        <v>245</v>
      </c>
      <c r="C1817" s="22" t="s">
        <v>2056</v>
      </c>
      <c r="D1817" s="23">
        <v>7</v>
      </c>
      <c r="E1817" s="22" t="s">
        <v>245</v>
      </c>
      <c r="F1817" s="23">
        <v>7</v>
      </c>
      <c r="G1817" s="22" t="s">
        <v>2056</v>
      </c>
      <c r="H1817" s="22" t="s">
        <v>1327</v>
      </c>
      <c r="I1817" s="23">
        <v>1</v>
      </c>
      <c r="J1817" s="23">
        <v>247</v>
      </c>
      <c r="K1817" s="23" t="s">
        <v>2307</v>
      </c>
      <c r="L1817" s="22" t="s">
        <v>2308</v>
      </c>
      <c r="M1817" s="21" t="s">
        <v>363</v>
      </c>
      <c r="N1817" s="23" t="s">
        <v>2188</v>
      </c>
      <c r="O1817" s="22" t="s">
        <v>2189</v>
      </c>
      <c r="P1817" s="22" t="s">
        <v>2190</v>
      </c>
      <c r="Q1817" s="23" t="s">
        <v>2229</v>
      </c>
      <c r="R1817" s="22" t="s">
        <v>2230</v>
      </c>
      <c r="S1817" s="21" t="s">
        <v>291</v>
      </c>
      <c r="T1817" s="23" t="s">
        <v>2327</v>
      </c>
      <c r="U1817" s="24" t="s">
        <v>18</v>
      </c>
      <c r="V1817" s="23">
        <v>220</v>
      </c>
      <c r="W1817" s="25">
        <v>0</v>
      </c>
      <c r="X1817" s="25">
        <v>0</v>
      </c>
      <c r="Y1817" s="25">
        <v>0</v>
      </c>
      <c r="Z1817" s="25">
        <v>0</v>
      </c>
      <c r="AA1817" s="25">
        <v>31899344.050000001</v>
      </c>
      <c r="AB1817" s="25">
        <v>0</v>
      </c>
      <c r="AC1817" s="26">
        <v>45152.505756550927</v>
      </c>
      <c r="AD1817" s="27">
        <f>ROW()</f>
        <v>1817</v>
      </c>
      <c r="AE1817" s="27">
        <f>1</f>
        <v>1</v>
      </c>
      <c r="AF1817" s="27">
        <f>SUBTOTAL(109,Tbl_NGF_Data[[#This Row],[Counter]])</f>
        <v>1</v>
      </c>
    </row>
    <row r="1818" spans="2:32" ht="60" x14ac:dyDescent="0.25">
      <c r="B1818" s="21" t="s">
        <v>245</v>
      </c>
      <c r="C1818" s="22" t="s">
        <v>2056</v>
      </c>
      <c r="D1818" s="23">
        <v>7</v>
      </c>
      <c r="E1818" s="22" t="s">
        <v>245</v>
      </c>
      <c r="F1818" s="23">
        <v>7</v>
      </c>
      <c r="G1818" s="22" t="s">
        <v>2056</v>
      </c>
      <c r="H1818" s="22" t="s">
        <v>1327</v>
      </c>
      <c r="I1818" s="23">
        <v>1</v>
      </c>
      <c r="J1818" s="23">
        <v>247</v>
      </c>
      <c r="K1818" s="23" t="s">
        <v>2307</v>
      </c>
      <c r="L1818" s="22" t="s">
        <v>2308</v>
      </c>
      <c r="M1818" s="21" t="s">
        <v>363</v>
      </c>
      <c r="N1818" s="23" t="s">
        <v>2188</v>
      </c>
      <c r="O1818" s="22" t="s">
        <v>2189</v>
      </c>
      <c r="P1818" s="22" t="s">
        <v>2190</v>
      </c>
      <c r="Q1818" s="23" t="s">
        <v>2229</v>
      </c>
      <c r="R1818" s="22" t="s">
        <v>2230</v>
      </c>
      <c r="S1818" s="21" t="s">
        <v>291</v>
      </c>
      <c r="T1818" s="23" t="s">
        <v>2327</v>
      </c>
      <c r="U1818" s="24" t="s">
        <v>19</v>
      </c>
      <c r="V1818" s="23">
        <v>500</v>
      </c>
      <c r="W1818" s="25">
        <v>0</v>
      </c>
      <c r="X1818" s="25">
        <v>0</v>
      </c>
      <c r="Y1818" s="25">
        <v>10427512</v>
      </c>
      <c r="Z1818" s="25">
        <v>25770692</v>
      </c>
      <c r="AA1818" s="25">
        <v>4359.95</v>
      </c>
      <c r="AB1818" s="25">
        <v>31899344.050000001</v>
      </c>
      <c r="AC1818" s="26">
        <v>45152.505756550927</v>
      </c>
      <c r="AD1818" s="27">
        <f>ROW()</f>
        <v>1818</v>
      </c>
      <c r="AE1818" s="27">
        <f>1</f>
        <v>1</v>
      </c>
      <c r="AF1818" s="27">
        <f>SUBTOTAL(109,Tbl_NGF_Data[[#This Row],[Counter]])</f>
        <v>1</v>
      </c>
    </row>
    <row r="1819" spans="2:32" ht="45" x14ac:dyDescent="0.25">
      <c r="B1819" s="21" t="s">
        <v>245</v>
      </c>
      <c r="C1819" s="22" t="s">
        <v>2056</v>
      </c>
      <c r="D1819" s="23">
        <v>7</v>
      </c>
      <c r="E1819" s="22" t="s">
        <v>245</v>
      </c>
      <c r="F1819" s="23">
        <v>7</v>
      </c>
      <c r="G1819" s="22" t="s">
        <v>2056</v>
      </c>
      <c r="H1819" s="22" t="s">
        <v>1327</v>
      </c>
      <c r="I1819" s="23">
        <v>1</v>
      </c>
      <c r="J1819" s="23">
        <v>247</v>
      </c>
      <c r="K1819" s="23" t="s">
        <v>2307</v>
      </c>
      <c r="L1819" s="22" t="s">
        <v>2308</v>
      </c>
      <c r="M1819" s="21" t="s">
        <v>363</v>
      </c>
      <c r="N1819" s="23" t="s">
        <v>2188</v>
      </c>
      <c r="O1819" s="22" t="s">
        <v>2189</v>
      </c>
      <c r="P1819" s="22" t="s">
        <v>2190</v>
      </c>
      <c r="Q1819" s="23" t="s">
        <v>2232</v>
      </c>
      <c r="R1819" s="22" t="s">
        <v>1760</v>
      </c>
      <c r="S1819" s="21" t="s">
        <v>310</v>
      </c>
      <c r="T1819" s="23" t="s">
        <v>2328</v>
      </c>
      <c r="U1819" s="24" t="s">
        <v>16</v>
      </c>
      <c r="V1819" s="23">
        <v>135</v>
      </c>
      <c r="W1819" s="25">
        <v>0</v>
      </c>
      <c r="X1819" s="25">
        <v>0</v>
      </c>
      <c r="Y1819" s="25">
        <v>0</v>
      </c>
      <c r="Z1819" s="25">
        <v>0</v>
      </c>
      <c r="AA1819" s="25">
        <v>302476</v>
      </c>
      <c r="AB1819" s="25">
        <v>0</v>
      </c>
      <c r="AC1819" s="26">
        <v>45152.505756550927</v>
      </c>
      <c r="AD1819" s="27">
        <f>ROW()</f>
        <v>1819</v>
      </c>
      <c r="AE1819" s="27">
        <f>1</f>
        <v>1</v>
      </c>
      <c r="AF1819" s="27">
        <f>SUBTOTAL(109,Tbl_NGF_Data[[#This Row],[Counter]])</f>
        <v>1</v>
      </c>
    </row>
    <row r="1820" spans="2:32" ht="45" x14ac:dyDescent="0.25">
      <c r="B1820" s="21" t="s">
        <v>245</v>
      </c>
      <c r="C1820" s="22" t="s">
        <v>2056</v>
      </c>
      <c r="D1820" s="23">
        <v>7</v>
      </c>
      <c r="E1820" s="22" t="s">
        <v>245</v>
      </c>
      <c r="F1820" s="23">
        <v>7</v>
      </c>
      <c r="G1820" s="22" t="s">
        <v>2056</v>
      </c>
      <c r="H1820" s="22" t="s">
        <v>1327</v>
      </c>
      <c r="I1820" s="23">
        <v>1</v>
      </c>
      <c r="J1820" s="23">
        <v>247</v>
      </c>
      <c r="K1820" s="23" t="s">
        <v>2307</v>
      </c>
      <c r="L1820" s="22" t="s">
        <v>2308</v>
      </c>
      <c r="M1820" s="21" t="s">
        <v>363</v>
      </c>
      <c r="N1820" s="23" t="s">
        <v>2188</v>
      </c>
      <c r="O1820" s="22" t="s">
        <v>2189</v>
      </c>
      <c r="P1820" s="22" t="s">
        <v>2190</v>
      </c>
      <c r="Q1820" s="23" t="s">
        <v>2232</v>
      </c>
      <c r="R1820" s="22" t="s">
        <v>1760</v>
      </c>
      <c r="S1820" s="21" t="s">
        <v>310</v>
      </c>
      <c r="T1820" s="23" t="s">
        <v>2328</v>
      </c>
      <c r="U1820" s="24" t="s">
        <v>17</v>
      </c>
      <c r="V1820" s="23">
        <v>200</v>
      </c>
      <c r="W1820" s="25">
        <v>0</v>
      </c>
      <c r="X1820" s="25">
        <v>0</v>
      </c>
      <c r="Y1820" s="25">
        <v>0</v>
      </c>
      <c r="Z1820" s="25">
        <v>0</v>
      </c>
      <c r="AA1820" s="25">
        <v>302476</v>
      </c>
      <c r="AB1820" s="25">
        <v>0</v>
      </c>
      <c r="AC1820" s="26">
        <v>45152.505756550927</v>
      </c>
      <c r="AD1820" s="27">
        <f>ROW()</f>
        <v>1820</v>
      </c>
      <c r="AE1820" s="27">
        <f>1</f>
        <v>1</v>
      </c>
      <c r="AF1820" s="27">
        <f>SUBTOTAL(109,Tbl_NGF_Data[[#This Row],[Counter]])</f>
        <v>1</v>
      </c>
    </row>
    <row r="1821" spans="2:32" ht="45" x14ac:dyDescent="0.25">
      <c r="B1821" s="21" t="s">
        <v>245</v>
      </c>
      <c r="C1821" s="22" t="s">
        <v>2056</v>
      </c>
      <c r="D1821" s="23">
        <v>7</v>
      </c>
      <c r="E1821" s="22" t="s">
        <v>245</v>
      </c>
      <c r="F1821" s="23">
        <v>7</v>
      </c>
      <c r="G1821" s="22" t="s">
        <v>2056</v>
      </c>
      <c r="H1821" s="22" t="s">
        <v>1327</v>
      </c>
      <c r="I1821" s="23">
        <v>1</v>
      </c>
      <c r="J1821" s="23">
        <v>247</v>
      </c>
      <c r="K1821" s="23" t="s">
        <v>2307</v>
      </c>
      <c r="L1821" s="22" t="s">
        <v>2308</v>
      </c>
      <c r="M1821" s="21" t="s">
        <v>363</v>
      </c>
      <c r="N1821" s="23" t="s">
        <v>2188</v>
      </c>
      <c r="O1821" s="22" t="s">
        <v>2189</v>
      </c>
      <c r="P1821" s="22" t="s">
        <v>2190</v>
      </c>
      <c r="Q1821" s="23" t="s">
        <v>2232</v>
      </c>
      <c r="R1821" s="22" t="s">
        <v>1760</v>
      </c>
      <c r="S1821" s="21" t="s">
        <v>310</v>
      </c>
      <c r="T1821" s="23" t="s">
        <v>2328</v>
      </c>
      <c r="U1821" s="24" t="s">
        <v>19</v>
      </c>
      <c r="V1821" s="23">
        <v>500</v>
      </c>
      <c r="W1821" s="25">
        <v>0</v>
      </c>
      <c r="X1821" s="25">
        <v>0</v>
      </c>
      <c r="Y1821" s="25">
        <v>0</v>
      </c>
      <c r="Z1821" s="25">
        <v>0</v>
      </c>
      <c r="AA1821" s="25">
        <v>302476</v>
      </c>
      <c r="AB1821" s="25">
        <v>0</v>
      </c>
      <c r="AC1821" s="26">
        <v>45152.505756550927</v>
      </c>
      <c r="AD1821" s="27">
        <f>ROW()</f>
        <v>1821</v>
      </c>
      <c r="AE1821" s="27">
        <f>1</f>
        <v>1</v>
      </c>
      <c r="AF1821" s="27">
        <f>SUBTOTAL(109,Tbl_NGF_Data[[#This Row],[Counter]])</f>
        <v>1</v>
      </c>
    </row>
    <row r="1822" spans="2:32" ht="45" x14ac:dyDescent="0.25">
      <c r="B1822" s="21" t="s">
        <v>245</v>
      </c>
      <c r="C1822" s="22" t="s">
        <v>2056</v>
      </c>
      <c r="D1822" s="23">
        <v>7</v>
      </c>
      <c r="E1822" s="22" t="s">
        <v>245</v>
      </c>
      <c r="F1822" s="23">
        <v>7</v>
      </c>
      <c r="G1822" s="22" t="s">
        <v>2056</v>
      </c>
      <c r="H1822" s="22" t="s">
        <v>1327</v>
      </c>
      <c r="I1822" s="23">
        <v>1</v>
      </c>
      <c r="J1822" s="23">
        <v>247</v>
      </c>
      <c r="K1822" s="23" t="s">
        <v>2307</v>
      </c>
      <c r="L1822" s="22" t="s">
        <v>2308</v>
      </c>
      <c r="M1822" s="21" t="s">
        <v>363</v>
      </c>
      <c r="N1822" s="23" t="s">
        <v>2188</v>
      </c>
      <c r="O1822" s="22" t="s">
        <v>2189</v>
      </c>
      <c r="P1822" s="22" t="s">
        <v>2190</v>
      </c>
      <c r="Q1822" s="23" t="s">
        <v>2329</v>
      </c>
      <c r="R1822" s="22" t="s">
        <v>2330</v>
      </c>
      <c r="S1822" s="21" t="s">
        <v>365</v>
      </c>
      <c r="T1822" s="23" t="s">
        <v>2331</v>
      </c>
      <c r="U1822" s="24" t="s">
        <v>15</v>
      </c>
      <c r="V1822" s="23">
        <v>100</v>
      </c>
      <c r="W1822" s="25">
        <v>585.23</v>
      </c>
      <c r="X1822" s="25">
        <v>0</v>
      </c>
      <c r="Y1822" s="25">
        <v>0</v>
      </c>
      <c r="Z1822" s="25">
        <v>0</v>
      </c>
      <c r="AA1822" s="25">
        <v>0</v>
      </c>
      <c r="AB1822" s="25">
        <v>0</v>
      </c>
      <c r="AC1822" s="26">
        <v>45152.505756550927</v>
      </c>
      <c r="AD1822" s="27">
        <f>ROW()</f>
        <v>1822</v>
      </c>
      <c r="AE1822" s="27">
        <f>1</f>
        <v>1</v>
      </c>
      <c r="AF1822" s="27">
        <f>SUBTOTAL(109,Tbl_NGF_Data[[#This Row],[Counter]])</f>
        <v>1</v>
      </c>
    </row>
    <row r="1823" spans="2:32" ht="45" x14ac:dyDescent="0.25">
      <c r="B1823" s="21" t="s">
        <v>245</v>
      </c>
      <c r="C1823" s="22" t="s">
        <v>2056</v>
      </c>
      <c r="D1823" s="23">
        <v>7</v>
      </c>
      <c r="E1823" s="22" t="s">
        <v>245</v>
      </c>
      <c r="F1823" s="23">
        <v>7</v>
      </c>
      <c r="G1823" s="22" t="s">
        <v>2056</v>
      </c>
      <c r="H1823" s="22" t="s">
        <v>1327</v>
      </c>
      <c r="I1823" s="23">
        <v>1</v>
      </c>
      <c r="J1823" s="23">
        <v>247</v>
      </c>
      <c r="K1823" s="23" t="s">
        <v>2307</v>
      </c>
      <c r="L1823" s="22" t="s">
        <v>2308</v>
      </c>
      <c r="M1823" s="21" t="s">
        <v>363</v>
      </c>
      <c r="N1823" s="23" t="s">
        <v>2188</v>
      </c>
      <c r="O1823" s="22" t="s">
        <v>2189</v>
      </c>
      <c r="P1823" s="22" t="s">
        <v>2190</v>
      </c>
      <c r="Q1823" s="23" t="s">
        <v>2329</v>
      </c>
      <c r="R1823" s="22" t="s">
        <v>2330</v>
      </c>
      <c r="S1823" s="21" t="s">
        <v>365</v>
      </c>
      <c r="T1823" s="23" t="s">
        <v>2331</v>
      </c>
      <c r="U1823" s="24" t="s">
        <v>19</v>
      </c>
      <c r="V1823" s="23">
        <v>500</v>
      </c>
      <c r="W1823" s="25">
        <v>585.23</v>
      </c>
      <c r="X1823" s="25">
        <v>585.23</v>
      </c>
      <c r="Y1823" s="25">
        <v>0</v>
      </c>
      <c r="Z1823" s="25">
        <v>0</v>
      </c>
      <c r="AA1823" s="25">
        <v>0</v>
      </c>
      <c r="AB1823" s="25">
        <v>0</v>
      </c>
      <c r="AC1823" s="26">
        <v>45152.505756550927</v>
      </c>
      <c r="AD1823" s="27">
        <f>ROW()</f>
        <v>1823</v>
      </c>
      <c r="AE1823" s="27">
        <f>1</f>
        <v>1</v>
      </c>
      <c r="AF1823" s="27">
        <f>SUBTOTAL(109,Tbl_NGF_Data[[#This Row],[Counter]])</f>
        <v>1</v>
      </c>
    </row>
    <row r="1824" spans="2:32" ht="45" x14ac:dyDescent="0.25">
      <c r="B1824" s="21" t="s">
        <v>245</v>
      </c>
      <c r="C1824" s="22" t="s">
        <v>2056</v>
      </c>
      <c r="D1824" s="23">
        <v>7</v>
      </c>
      <c r="E1824" s="22" t="s">
        <v>245</v>
      </c>
      <c r="F1824" s="23">
        <v>7</v>
      </c>
      <c r="G1824" s="22" t="s">
        <v>2056</v>
      </c>
      <c r="H1824" s="22" t="s">
        <v>1327</v>
      </c>
      <c r="I1824" s="23">
        <v>1</v>
      </c>
      <c r="J1824" s="23">
        <v>247</v>
      </c>
      <c r="K1824" s="23" t="s">
        <v>2307</v>
      </c>
      <c r="L1824" s="22" t="s">
        <v>2308</v>
      </c>
      <c r="M1824" s="21" t="s">
        <v>363</v>
      </c>
      <c r="N1824" s="23" t="s">
        <v>2188</v>
      </c>
      <c r="O1824" s="22" t="s">
        <v>2189</v>
      </c>
      <c r="P1824" s="22" t="s">
        <v>2190</v>
      </c>
      <c r="Q1824" s="23" t="s">
        <v>2234</v>
      </c>
      <c r="R1824" s="22" t="s">
        <v>2235</v>
      </c>
      <c r="S1824" s="21" t="s">
        <v>292</v>
      </c>
      <c r="T1824" s="23" t="s">
        <v>2332</v>
      </c>
      <c r="U1824" s="24" t="s">
        <v>15</v>
      </c>
      <c r="V1824" s="23">
        <v>100</v>
      </c>
      <c r="W1824" s="25">
        <v>209</v>
      </c>
      <c r="X1824" s="25">
        <v>2071.25</v>
      </c>
      <c r="Y1824" s="25">
        <v>209</v>
      </c>
      <c r="Z1824" s="25">
        <v>352</v>
      </c>
      <c r="AA1824" s="25">
        <v>173.79</v>
      </c>
      <c r="AB1824" s="25">
        <v>0</v>
      </c>
      <c r="AC1824" s="26">
        <v>45152.505756550927</v>
      </c>
      <c r="AD1824" s="27">
        <f>ROW()</f>
        <v>1824</v>
      </c>
      <c r="AE1824" s="27">
        <f>1</f>
        <v>1</v>
      </c>
      <c r="AF1824" s="27">
        <f>SUBTOTAL(109,Tbl_NGF_Data[[#This Row],[Counter]])</f>
        <v>1</v>
      </c>
    </row>
    <row r="1825" spans="2:32" ht="45" x14ac:dyDescent="0.25">
      <c r="B1825" s="21" t="s">
        <v>245</v>
      </c>
      <c r="C1825" s="22" t="s">
        <v>2056</v>
      </c>
      <c r="D1825" s="23">
        <v>7</v>
      </c>
      <c r="E1825" s="22" t="s">
        <v>245</v>
      </c>
      <c r="F1825" s="23">
        <v>7</v>
      </c>
      <c r="G1825" s="22" t="s">
        <v>2056</v>
      </c>
      <c r="H1825" s="22" t="s">
        <v>1327</v>
      </c>
      <c r="I1825" s="23">
        <v>1</v>
      </c>
      <c r="J1825" s="23">
        <v>247</v>
      </c>
      <c r="K1825" s="23" t="s">
        <v>2307</v>
      </c>
      <c r="L1825" s="22" t="s">
        <v>2308</v>
      </c>
      <c r="M1825" s="21" t="s">
        <v>363</v>
      </c>
      <c r="N1825" s="23" t="s">
        <v>2188</v>
      </c>
      <c r="O1825" s="22" t="s">
        <v>2189</v>
      </c>
      <c r="P1825" s="22" t="s">
        <v>2190</v>
      </c>
      <c r="Q1825" s="23" t="s">
        <v>2234</v>
      </c>
      <c r="R1825" s="22" t="s">
        <v>2235</v>
      </c>
      <c r="S1825" s="21" t="s">
        <v>292</v>
      </c>
      <c r="T1825" s="23" t="s">
        <v>2332</v>
      </c>
      <c r="U1825" s="24" t="s">
        <v>19</v>
      </c>
      <c r="V1825" s="23">
        <v>500</v>
      </c>
      <c r="W1825" s="25">
        <v>54540.38</v>
      </c>
      <c r="X1825" s="25">
        <v>59409.69</v>
      </c>
      <c r="Y1825" s="25">
        <v>39594.519999999997</v>
      </c>
      <c r="Z1825" s="25">
        <v>56569.37</v>
      </c>
      <c r="AA1825" s="25">
        <v>36504.35</v>
      </c>
      <c r="AB1825" s="25">
        <v>0</v>
      </c>
      <c r="AC1825" s="26">
        <v>45152.505756550927</v>
      </c>
      <c r="AD1825" s="27">
        <f>ROW()</f>
        <v>1825</v>
      </c>
      <c r="AE1825" s="27">
        <f>1</f>
        <v>1</v>
      </c>
      <c r="AF1825" s="27">
        <f>SUBTOTAL(109,Tbl_NGF_Data[[#This Row],[Counter]])</f>
        <v>1</v>
      </c>
    </row>
    <row r="1826" spans="2:32" ht="60" x14ac:dyDescent="0.25">
      <c r="B1826" s="21" t="s">
        <v>245</v>
      </c>
      <c r="C1826" s="22" t="s">
        <v>2056</v>
      </c>
      <c r="D1826" s="23">
        <v>7</v>
      </c>
      <c r="E1826" s="22" t="s">
        <v>245</v>
      </c>
      <c r="F1826" s="23">
        <v>7</v>
      </c>
      <c r="G1826" s="22" t="s">
        <v>2056</v>
      </c>
      <c r="H1826" s="22" t="s">
        <v>1327</v>
      </c>
      <c r="I1826" s="23">
        <v>1</v>
      </c>
      <c r="J1826" s="23">
        <v>247</v>
      </c>
      <c r="K1826" s="23" t="s">
        <v>2307</v>
      </c>
      <c r="L1826" s="22" t="s">
        <v>2308</v>
      </c>
      <c r="M1826" s="21" t="s">
        <v>363</v>
      </c>
      <c r="N1826" s="23" t="s">
        <v>1223</v>
      </c>
      <c r="O1826" s="22" t="s">
        <v>1224</v>
      </c>
      <c r="P1826" s="22" t="s">
        <v>1225</v>
      </c>
      <c r="Q1826" s="23" t="s">
        <v>2039</v>
      </c>
      <c r="R1826" s="22" t="s">
        <v>2040</v>
      </c>
      <c r="S1826" s="21" t="s">
        <v>193</v>
      </c>
      <c r="T1826" s="23" t="s">
        <v>2333</v>
      </c>
      <c r="U1826" s="24" t="s">
        <v>15</v>
      </c>
      <c r="V1826" s="23">
        <v>100</v>
      </c>
      <c r="W1826" s="25">
        <v>0</v>
      </c>
      <c r="X1826" s="25">
        <v>0</v>
      </c>
      <c r="Y1826" s="25">
        <v>2812737.95</v>
      </c>
      <c r="Z1826" s="25">
        <v>3475672.09</v>
      </c>
      <c r="AA1826" s="25">
        <v>0</v>
      </c>
      <c r="AB1826" s="25">
        <v>0</v>
      </c>
      <c r="AC1826" s="26">
        <v>45152.505756550927</v>
      </c>
      <c r="AD1826" s="27">
        <f>ROW()</f>
        <v>1826</v>
      </c>
      <c r="AE1826" s="27">
        <f>1</f>
        <v>1</v>
      </c>
      <c r="AF1826" s="27">
        <f>SUBTOTAL(109,Tbl_NGF_Data[[#This Row],[Counter]])</f>
        <v>1</v>
      </c>
    </row>
    <row r="1827" spans="2:32" ht="60" x14ac:dyDescent="0.25">
      <c r="B1827" s="21" t="s">
        <v>245</v>
      </c>
      <c r="C1827" s="22" t="s">
        <v>2056</v>
      </c>
      <c r="D1827" s="23">
        <v>7</v>
      </c>
      <c r="E1827" s="22" t="s">
        <v>245</v>
      </c>
      <c r="F1827" s="23">
        <v>7</v>
      </c>
      <c r="G1827" s="22" t="s">
        <v>2056</v>
      </c>
      <c r="H1827" s="22" t="s">
        <v>1327</v>
      </c>
      <c r="I1827" s="23">
        <v>1</v>
      </c>
      <c r="J1827" s="23">
        <v>247</v>
      </c>
      <c r="K1827" s="23" t="s">
        <v>2307</v>
      </c>
      <c r="L1827" s="22" t="s">
        <v>2308</v>
      </c>
      <c r="M1827" s="21" t="s">
        <v>363</v>
      </c>
      <c r="N1827" s="23" t="s">
        <v>1223</v>
      </c>
      <c r="O1827" s="22" t="s">
        <v>1224</v>
      </c>
      <c r="P1827" s="22" t="s">
        <v>1225</v>
      </c>
      <c r="Q1827" s="23" t="s">
        <v>2039</v>
      </c>
      <c r="R1827" s="22" t="s">
        <v>2040</v>
      </c>
      <c r="S1827" s="21" t="s">
        <v>193</v>
      </c>
      <c r="T1827" s="23" t="s">
        <v>2333</v>
      </c>
      <c r="U1827" s="24" t="s">
        <v>16</v>
      </c>
      <c r="V1827" s="23">
        <v>135</v>
      </c>
      <c r="W1827" s="25">
        <v>0</v>
      </c>
      <c r="X1827" s="25">
        <v>0</v>
      </c>
      <c r="Y1827" s="25">
        <v>3027000</v>
      </c>
      <c r="Z1827" s="25">
        <v>2812737.95</v>
      </c>
      <c r="AA1827" s="25">
        <v>1175977.0900000001</v>
      </c>
      <c r="AB1827" s="25">
        <v>0</v>
      </c>
      <c r="AC1827" s="26">
        <v>45152.505756550927</v>
      </c>
      <c r="AD1827" s="27">
        <f>ROW()</f>
        <v>1827</v>
      </c>
      <c r="AE1827" s="27">
        <f>1</f>
        <v>1</v>
      </c>
      <c r="AF1827" s="27">
        <f>SUBTOTAL(109,Tbl_NGF_Data[[#This Row],[Counter]])</f>
        <v>1</v>
      </c>
    </row>
    <row r="1828" spans="2:32" ht="60" x14ac:dyDescent="0.25">
      <c r="B1828" s="21" t="s">
        <v>245</v>
      </c>
      <c r="C1828" s="22" t="s">
        <v>2056</v>
      </c>
      <c r="D1828" s="23">
        <v>7</v>
      </c>
      <c r="E1828" s="22" t="s">
        <v>245</v>
      </c>
      <c r="F1828" s="23">
        <v>7</v>
      </c>
      <c r="G1828" s="22" t="s">
        <v>2056</v>
      </c>
      <c r="H1828" s="22" t="s">
        <v>1327</v>
      </c>
      <c r="I1828" s="23">
        <v>1</v>
      </c>
      <c r="J1828" s="23">
        <v>247</v>
      </c>
      <c r="K1828" s="23" t="s">
        <v>2307</v>
      </c>
      <c r="L1828" s="22" t="s">
        <v>2308</v>
      </c>
      <c r="M1828" s="21" t="s">
        <v>363</v>
      </c>
      <c r="N1828" s="23" t="s">
        <v>1223</v>
      </c>
      <c r="O1828" s="22" t="s">
        <v>1224</v>
      </c>
      <c r="P1828" s="22" t="s">
        <v>1225</v>
      </c>
      <c r="Q1828" s="23" t="s">
        <v>2039</v>
      </c>
      <c r="R1828" s="22" t="s">
        <v>2040</v>
      </c>
      <c r="S1828" s="21" t="s">
        <v>193</v>
      </c>
      <c r="T1828" s="23" t="s">
        <v>2333</v>
      </c>
      <c r="U1828" s="24" t="s">
        <v>17</v>
      </c>
      <c r="V1828" s="23">
        <v>200</v>
      </c>
      <c r="W1828" s="25">
        <v>0</v>
      </c>
      <c r="X1828" s="25">
        <v>0</v>
      </c>
      <c r="Y1828" s="25">
        <v>214262.05</v>
      </c>
      <c r="Z1828" s="25">
        <v>1636760.86</v>
      </c>
      <c r="AA1828" s="25">
        <v>1175977.0900000003</v>
      </c>
      <c r="AB1828" s="25">
        <v>0</v>
      </c>
      <c r="AC1828" s="26">
        <v>45152.505756550927</v>
      </c>
      <c r="AD1828" s="27">
        <f>ROW()</f>
        <v>1828</v>
      </c>
      <c r="AE1828" s="27">
        <f>1</f>
        <v>1</v>
      </c>
      <c r="AF1828" s="27">
        <f>SUBTOTAL(109,Tbl_NGF_Data[[#This Row],[Counter]])</f>
        <v>1</v>
      </c>
    </row>
    <row r="1829" spans="2:32" ht="60" x14ac:dyDescent="0.25">
      <c r="B1829" s="21" t="s">
        <v>245</v>
      </c>
      <c r="C1829" s="22" t="s">
        <v>2056</v>
      </c>
      <c r="D1829" s="23">
        <v>7</v>
      </c>
      <c r="E1829" s="22" t="s">
        <v>245</v>
      </c>
      <c r="F1829" s="23">
        <v>7</v>
      </c>
      <c r="G1829" s="22" t="s">
        <v>2056</v>
      </c>
      <c r="H1829" s="22" t="s">
        <v>1327</v>
      </c>
      <c r="I1829" s="23">
        <v>1</v>
      </c>
      <c r="J1829" s="23">
        <v>247</v>
      </c>
      <c r="K1829" s="23" t="s">
        <v>2307</v>
      </c>
      <c r="L1829" s="22" t="s">
        <v>2308</v>
      </c>
      <c r="M1829" s="21" t="s">
        <v>363</v>
      </c>
      <c r="N1829" s="23" t="s">
        <v>1223</v>
      </c>
      <c r="O1829" s="22" t="s">
        <v>1224</v>
      </c>
      <c r="P1829" s="22" t="s">
        <v>1225</v>
      </c>
      <c r="Q1829" s="23" t="s">
        <v>2039</v>
      </c>
      <c r="R1829" s="22" t="s">
        <v>2040</v>
      </c>
      <c r="S1829" s="21" t="s">
        <v>193</v>
      </c>
      <c r="T1829" s="23" t="s">
        <v>2333</v>
      </c>
      <c r="U1829" s="24" t="s">
        <v>18</v>
      </c>
      <c r="V1829" s="23">
        <v>220</v>
      </c>
      <c r="W1829" s="25">
        <v>0</v>
      </c>
      <c r="X1829" s="25">
        <v>0</v>
      </c>
      <c r="Y1829" s="25">
        <v>2812737.95</v>
      </c>
      <c r="Z1829" s="25">
        <v>1175977.0900000001</v>
      </c>
      <c r="AA1829" s="25">
        <v>-2.3283064365386963E-10</v>
      </c>
      <c r="AB1829" s="25">
        <v>0</v>
      </c>
      <c r="AC1829" s="26">
        <v>45152.505756550927</v>
      </c>
      <c r="AD1829" s="27">
        <f>ROW()</f>
        <v>1829</v>
      </c>
      <c r="AE1829" s="27">
        <f>1</f>
        <v>1</v>
      </c>
      <c r="AF1829" s="27">
        <f>SUBTOTAL(109,Tbl_NGF_Data[[#This Row],[Counter]])</f>
        <v>1</v>
      </c>
    </row>
    <row r="1830" spans="2:32" ht="60" x14ac:dyDescent="0.25">
      <c r="B1830" s="21" t="s">
        <v>245</v>
      </c>
      <c r="C1830" s="22" t="s">
        <v>2056</v>
      </c>
      <c r="D1830" s="23">
        <v>7</v>
      </c>
      <c r="E1830" s="22" t="s">
        <v>245</v>
      </c>
      <c r="F1830" s="23">
        <v>7</v>
      </c>
      <c r="G1830" s="22" t="s">
        <v>2056</v>
      </c>
      <c r="H1830" s="22" t="s">
        <v>1327</v>
      </c>
      <c r="I1830" s="23">
        <v>1</v>
      </c>
      <c r="J1830" s="23">
        <v>247</v>
      </c>
      <c r="K1830" s="23" t="s">
        <v>2307</v>
      </c>
      <c r="L1830" s="22" t="s">
        <v>2308</v>
      </c>
      <c r="M1830" s="21" t="s">
        <v>363</v>
      </c>
      <c r="N1830" s="23" t="s">
        <v>1223</v>
      </c>
      <c r="O1830" s="22" t="s">
        <v>1224</v>
      </c>
      <c r="P1830" s="22" t="s">
        <v>1225</v>
      </c>
      <c r="Q1830" s="23" t="s">
        <v>2039</v>
      </c>
      <c r="R1830" s="22" t="s">
        <v>2040</v>
      </c>
      <c r="S1830" s="21" t="s">
        <v>193</v>
      </c>
      <c r="T1830" s="23" t="s">
        <v>2333</v>
      </c>
      <c r="U1830" s="24" t="s">
        <v>19</v>
      </c>
      <c r="V1830" s="23">
        <v>500</v>
      </c>
      <c r="W1830" s="25">
        <v>0</v>
      </c>
      <c r="X1830" s="25">
        <v>0</v>
      </c>
      <c r="Y1830" s="25">
        <v>0</v>
      </c>
      <c r="Z1830" s="25">
        <v>2056177.0299999998</v>
      </c>
      <c r="AA1830" s="25">
        <v>970822.97</v>
      </c>
      <c r="AB1830" s="25">
        <v>0</v>
      </c>
      <c r="AC1830" s="26">
        <v>45152.505756550927</v>
      </c>
      <c r="AD1830" s="27">
        <f>ROW()</f>
        <v>1830</v>
      </c>
      <c r="AE1830" s="27">
        <f>1</f>
        <v>1</v>
      </c>
      <c r="AF1830" s="27">
        <f>SUBTOTAL(109,Tbl_NGF_Data[[#This Row],[Counter]])</f>
        <v>1</v>
      </c>
    </row>
    <row r="1831" spans="2:32" ht="45" x14ac:dyDescent="0.25">
      <c r="B1831" s="21" t="s">
        <v>245</v>
      </c>
      <c r="C1831" s="22" t="s">
        <v>2056</v>
      </c>
      <c r="D1831" s="23">
        <v>7</v>
      </c>
      <c r="E1831" s="22" t="s">
        <v>245</v>
      </c>
      <c r="F1831" s="23">
        <v>7</v>
      </c>
      <c r="G1831" s="22" t="s">
        <v>2056</v>
      </c>
      <c r="H1831" s="22" t="s">
        <v>1327</v>
      </c>
      <c r="I1831" s="23">
        <v>1</v>
      </c>
      <c r="J1831" s="23">
        <v>247</v>
      </c>
      <c r="K1831" s="23" t="s">
        <v>2307</v>
      </c>
      <c r="L1831" s="22" t="s">
        <v>2308</v>
      </c>
      <c r="M1831" s="21" t="s">
        <v>363</v>
      </c>
      <c r="N1831" s="23" t="s">
        <v>1186</v>
      </c>
      <c r="O1831" s="22" t="s">
        <v>1187</v>
      </c>
      <c r="P1831" s="22" t="s">
        <v>1188</v>
      </c>
      <c r="Q1831" s="23" t="s">
        <v>2042</v>
      </c>
      <c r="R1831" s="22" t="s">
        <v>2043</v>
      </c>
      <c r="S1831" s="21" t="s">
        <v>192</v>
      </c>
      <c r="T1831" s="23" t="s">
        <v>2334</v>
      </c>
      <c r="U1831" s="24" t="s">
        <v>15</v>
      </c>
      <c r="V1831" s="23">
        <v>100</v>
      </c>
      <c r="W1831" s="25">
        <v>0.93</v>
      </c>
      <c r="X1831" s="25">
        <v>0.93</v>
      </c>
      <c r="Y1831" s="25">
        <v>0.93</v>
      </c>
      <c r="Z1831" s="25">
        <v>0</v>
      </c>
      <c r="AA1831" s="25">
        <v>0</v>
      </c>
      <c r="AB1831" s="25">
        <v>0</v>
      </c>
      <c r="AC1831" s="26">
        <v>45152.505756550927</v>
      </c>
      <c r="AD1831" s="27">
        <f>ROW()</f>
        <v>1831</v>
      </c>
      <c r="AE1831" s="27">
        <f>1</f>
        <v>1</v>
      </c>
      <c r="AF1831" s="27">
        <f>SUBTOTAL(109,Tbl_NGF_Data[[#This Row],[Counter]])</f>
        <v>1</v>
      </c>
    </row>
    <row r="1832" spans="2:32" ht="45" x14ac:dyDescent="0.25">
      <c r="B1832" s="21" t="s">
        <v>245</v>
      </c>
      <c r="C1832" s="22" t="s">
        <v>2056</v>
      </c>
      <c r="D1832" s="23">
        <v>7</v>
      </c>
      <c r="E1832" s="22" t="s">
        <v>245</v>
      </c>
      <c r="F1832" s="23">
        <v>7</v>
      </c>
      <c r="G1832" s="22" t="s">
        <v>2056</v>
      </c>
      <c r="H1832" s="22" t="s">
        <v>1327</v>
      </c>
      <c r="I1832" s="23">
        <v>1</v>
      </c>
      <c r="J1832" s="23">
        <v>216</v>
      </c>
      <c r="K1832" s="23" t="s">
        <v>2335</v>
      </c>
      <c r="L1832" s="22" t="s">
        <v>2336</v>
      </c>
      <c r="M1832" s="21" t="s">
        <v>330</v>
      </c>
      <c r="N1832" s="23" t="s">
        <v>2188</v>
      </c>
      <c r="O1832" s="22" t="s">
        <v>2189</v>
      </c>
      <c r="P1832" s="22" t="s">
        <v>2190</v>
      </c>
      <c r="Q1832" s="23" t="s">
        <v>2191</v>
      </c>
      <c r="R1832" s="22" t="s">
        <v>2189</v>
      </c>
      <c r="S1832" s="21" t="s">
        <v>148</v>
      </c>
      <c r="T1832" s="23" t="s">
        <v>2337</v>
      </c>
      <c r="U1832" s="24" t="s">
        <v>15</v>
      </c>
      <c r="V1832" s="23">
        <v>100</v>
      </c>
      <c r="W1832" s="25">
        <v>19537226.32</v>
      </c>
      <c r="X1832" s="25">
        <v>20174051.559999999</v>
      </c>
      <c r="Y1832" s="25">
        <v>21640829.789999999</v>
      </c>
      <c r="Z1832" s="25">
        <v>19180769.619999997</v>
      </c>
      <c r="AA1832" s="25">
        <v>24920017.370000001</v>
      </c>
      <c r="AB1832" s="25">
        <v>21527156.530000001</v>
      </c>
      <c r="AC1832" s="26">
        <v>45152.505756550927</v>
      </c>
      <c r="AD1832" s="27">
        <f>ROW()</f>
        <v>1832</v>
      </c>
      <c r="AE1832" s="27">
        <f>1</f>
        <v>1</v>
      </c>
      <c r="AF1832" s="27">
        <f>SUBTOTAL(109,Tbl_NGF_Data[[#This Row],[Counter]])</f>
        <v>1</v>
      </c>
    </row>
    <row r="1833" spans="2:32" ht="45" x14ac:dyDescent="0.25">
      <c r="B1833" s="21" t="s">
        <v>245</v>
      </c>
      <c r="C1833" s="22" t="s">
        <v>2056</v>
      </c>
      <c r="D1833" s="23">
        <v>7</v>
      </c>
      <c r="E1833" s="22" t="s">
        <v>245</v>
      </c>
      <c r="F1833" s="23">
        <v>7</v>
      </c>
      <c r="G1833" s="22" t="s">
        <v>2056</v>
      </c>
      <c r="H1833" s="22" t="s">
        <v>1327</v>
      </c>
      <c r="I1833" s="23">
        <v>1</v>
      </c>
      <c r="J1833" s="23">
        <v>216</v>
      </c>
      <c r="K1833" s="23" t="s">
        <v>2335</v>
      </c>
      <c r="L1833" s="22" t="s">
        <v>2336</v>
      </c>
      <c r="M1833" s="21" t="s">
        <v>330</v>
      </c>
      <c r="N1833" s="23" t="s">
        <v>2188</v>
      </c>
      <c r="O1833" s="22" t="s">
        <v>2189</v>
      </c>
      <c r="P1833" s="22" t="s">
        <v>2190</v>
      </c>
      <c r="Q1833" s="23" t="s">
        <v>2191</v>
      </c>
      <c r="R1833" s="22" t="s">
        <v>2189</v>
      </c>
      <c r="S1833" s="21" t="s">
        <v>148</v>
      </c>
      <c r="T1833" s="23" t="s">
        <v>2337</v>
      </c>
      <c r="U1833" s="24" t="s">
        <v>16</v>
      </c>
      <c r="V1833" s="23">
        <v>135</v>
      </c>
      <c r="W1833" s="25">
        <v>329992919</v>
      </c>
      <c r="X1833" s="25">
        <v>344650905</v>
      </c>
      <c r="Y1833" s="25">
        <v>357220545.34000003</v>
      </c>
      <c r="Z1833" s="25">
        <v>369370861.36000001</v>
      </c>
      <c r="AA1833" s="25">
        <v>408295049.84000003</v>
      </c>
      <c r="AB1833" s="25">
        <v>428047024.73000002</v>
      </c>
      <c r="AC1833" s="26">
        <v>45152.505756550927</v>
      </c>
      <c r="AD1833" s="27">
        <f>ROW()</f>
        <v>1833</v>
      </c>
      <c r="AE1833" s="27">
        <f>1</f>
        <v>1</v>
      </c>
      <c r="AF1833" s="27">
        <f>SUBTOTAL(109,Tbl_NGF_Data[[#This Row],[Counter]])</f>
        <v>1</v>
      </c>
    </row>
    <row r="1834" spans="2:32" ht="45" x14ac:dyDescent="0.25">
      <c r="B1834" s="21" t="s">
        <v>245</v>
      </c>
      <c r="C1834" s="22" t="s">
        <v>2056</v>
      </c>
      <c r="D1834" s="23">
        <v>7</v>
      </c>
      <c r="E1834" s="22" t="s">
        <v>245</v>
      </c>
      <c r="F1834" s="23">
        <v>7</v>
      </c>
      <c r="G1834" s="22" t="s">
        <v>2056</v>
      </c>
      <c r="H1834" s="22" t="s">
        <v>1327</v>
      </c>
      <c r="I1834" s="23">
        <v>1</v>
      </c>
      <c r="J1834" s="23">
        <v>216</v>
      </c>
      <c r="K1834" s="23" t="s">
        <v>2335</v>
      </c>
      <c r="L1834" s="22" t="s">
        <v>2336</v>
      </c>
      <c r="M1834" s="21" t="s">
        <v>330</v>
      </c>
      <c r="N1834" s="23" t="s">
        <v>2188</v>
      </c>
      <c r="O1834" s="22" t="s">
        <v>2189</v>
      </c>
      <c r="P1834" s="22" t="s">
        <v>2190</v>
      </c>
      <c r="Q1834" s="23" t="s">
        <v>2191</v>
      </c>
      <c r="R1834" s="22" t="s">
        <v>2189</v>
      </c>
      <c r="S1834" s="21" t="s">
        <v>148</v>
      </c>
      <c r="T1834" s="23" t="s">
        <v>2337</v>
      </c>
      <c r="U1834" s="24" t="s">
        <v>66</v>
      </c>
      <c r="V1834" s="23">
        <v>137</v>
      </c>
      <c r="W1834" s="25">
        <v>7986540</v>
      </c>
      <c r="X1834" s="25">
        <v>5988976</v>
      </c>
      <c r="Y1834" s="25">
        <v>0</v>
      </c>
      <c r="Z1834" s="25">
        <v>0</v>
      </c>
      <c r="AA1834" s="25">
        <v>6953332.3399999999</v>
      </c>
      <c r="AB1834" s="25">
        <v>-6757487.1100000003</v>
      </c>
      <c r="AC1834" s="26">
        <v>45152.505756550927</v>
      </c>
      <c r="AD1834" s="27">
        <f>ROW()</f>
        <v>1834</v>
      </c>
      <c r="AE1834" s="27">
        <f>1</f>
        <v>1</v>
      </c>
      <c r="AF1834" s="27">
        <f>SUBTOTAL(109,Tbl_NGF_Data[[#This Row],[Counter]])</f>
        <v>1</v>
      </c>
    </row>
    <row r="1835" spans="2:32" ht="45" x14ac:dyDescent="0.25">
      <c r="B1835" s="21" t="s">
        <v>245</v>
      </c>
      <c r="C1835" s="22" t="s">
        <v>2056</v>
      </c>
      <c r="D1835" s="23">
        <v>7</v>
      </c>
      <c r="E1835" s="22" t="s">
        <v>245</v>
      </c>
      <c r="F1835" s="23">
        <v>7</v>
      </c>
      <c r="G1835" s="22" t="s">
        <v>2056</v>
      </c>
      <c r="H1835" s="22" t="s">
        <v>1327</v>
      </c>
      <c r="I1835" s="23">
        <v>1</v>
      </c>
      <c r="J1835" s="23">
        <v>216</v>
      </c>
      <c r="K1835" s="23" t="s">
        <v>2335</v>
      </c>
      <c r="L1835" s="22" t="s">
        <v>2336</v>
      </c>
      <c r="M1835" s="21" t="s">
        <v>330</v>
      </c>
      <c r="N1835" s="23" t="s">
        <v>2188</v>
      </c>
      <c r="O1835" s="22" t="s">
        <v>2189</v>
      </c>
      <c r="P1835" s="22"/>
      <c r="Q1835" s="23" t="s">
        <v>2191</v>
      </c>
      <c r="R1835" s="22" t="s">
        <v>2189</v>
      </c>
      <c r="S1835" s="21" t="s">
        <v>148</v>
      </c>
      <c r="T1835" s="23" t="s">
        <v>2337</v>
      </c>
      <c r="U1835" s="24" t="s">
        <v>66</v>
      </c>
      <c r="V1835" s="23">
        <v>137</v>
      </c>
      <c r="W1835" s="25">
        <v>0</v>
      </c>
      <c r="X1835" s="25">
        <v>0</v>
      </c>
      <c r="Y1835" s="25">
        <v>0</v>
      </c>
      <c r="Z1835" s="25">
        <v>0</v>
      </c>
      <c r="AA1835" s="25">
        <v>0</v>
      </c>
      <c r="AB1835" s="25">
        <v>11000000</v>
      </c>
      <c r="AC1835" s="26">
        <v>45152.505756550927</v>
      </c>
      <c r="AD1835" s="27">
        <f>ROW()</f>
        <v>1835</v>
      </c>
      <c r="AE1835" s="27">
        <f>1</f>
        <v>1</v>
      </c>
      <c r="AF1835" s="27">
        <f>SUBTOTAL(109,Tbl_NGF_Data[[#This Row],[Counter]])</f>
        <v>1</v>
      </c>
    </row>
    <row r="1836" spans="2:32" ht="45" x14ac:dyDescent="0.25">
      <c r="B1836" s="21" t="s">
        <v>245</v>
      </c>
      <c r="C1836" s="22" t="s">
        <v>2056</v>
      </c>
      <c r="D1836" s="23">
        <v>7</v>
      </c>
      <c r="E1836" s="22" t="s">
        <v>245</v>
      </c>
      <c r="F1836" s="23">
        <v>7</v>
      </c>
      <c r="G1836" s="22" t="s">
        <v>2056</v>
      </c>
      <c r="H1836" s="22" t="s">
        <v>1327</v>
      </c>
      <c r="I1836" s="23">
        <v>1</v>
      </c>
      <c r="J1836" s="23">
        <v>216</v>
      </c>
      <c r="K1836" s="23" t="s">
        <v>2335</v>
      </c>
      <c r="L1836" s="22" t="s">
        <v>2336</v>
      </c>
      <c r="M1836" s="21" t="s">
        <v>330</v>
      </c>
      <c r="N1836" s="23" t="s">
        <v>2188</v>
      </c>
      <c r="O1836" s="22" t="s">
        <v>2189</v>
      </c>
      <c r="P1836" s="22" t="s">
        <v>2190</v>
      </c>
      <c r="Q1836" s="23" t="s">
        <v>2191</v>
      </c>
      <c r="R1836" s="22" t="s">
        <v>2189</v>
      </c>
      <c r="S1836" s="21" t="s">
        <v>148</v>
      </c>
      <c r="T1836" s="23" t="s">
        <v>2337</v>
      </c>
      <c r="U1836" s="24" t="s">
        <v>17</v>
      </c>
      <c r="V1836" s="23">
        <v>200</v>
      </c>
      <c r="W1836" s="25">
        <v>325567508.07999921</v>
      </c>
      <c r="X1836" s="25">
        <v>340550351.81999999</v>
      </c>
      <c r="Y1836" s="25">
        <v>350895711.08000028</v>
      </c>
      <c r="Z1836" s="25">
        <v>336480054.26000023</v>
      </c>
      <c r="AA1836" s="25">
        <v>376853256.30000049</v>
      </c>
      <c r="AB1836" s="25">
        <v>394210091.72999966</v>
      </c>
      <c r="AC1836" s="26">
        <v>45152.505756550927</v>
      </c>
      <c r="AD1836" s="27">
        <f>ROW()</f>
        <v>1836</v>
      </c>
      <c r="AE1836" s="27">
        <f>1</f>
        <v>1</v>
      </c>
      <c r="AF1836" s="27">
        <f>SUBTOTAL(109,Tbl_NGF_Data[[#This Row],[Counter]])</f>
        <v>1</v>
      </c>
    </row>
    <row r="1837" spans="2:32" ht="45" x14ac:dyDescent="0.25">
      <c r="B1837" s="21" t="s">
        <v>245</v>
      </c>
      <c r="C1837" s="22" t="s">
        <v>2056</v>
      </c>
      <c r="D1837" s="23">
        <v>7</v>
      </c>
      <c r="E1837" s="22" t="s">
        <v>245</v>
      </c>
      <c r="F1837" s="23">
        <v>7</v>
      </c>
      <c r="G1837" s="22" t="s">
        <v>2056</v>
      </c>
      <c r="H1837" s="22" t="s">
        <v>1327</v>
      </c>
      <c r="I1837" s="23">
        <v>1</v>
      </c>
      <c r="J1837" s="23">
        <v>216</v>
      </c>
      <c r="K1837" s="23" t="s">
        <v>2335</v>
      </c>
      <c r="L1837" s="22" t="s">
        <v>2336</v>
      </c>
      <c r="M1837" s="21" t="s">
        <v>330</v>
      </c>
      <c r="N1837" s="23" t="s">
        <v>2188</v>
      </c>
      <c r="O1837" s="22" t="s">
        <v>2189</v>
      </c>
      <c r="P1837" s="22" t="s">
        <v>2190</v>
      </c>
      <c r="Q1837" s="23" t="s">
        <v>2191</v>
      </c>
      <c r="R1837" s="22" t="s">
        <v>2189</v>
      </c>
      <c r="S1837" s="21" t="s">
        <v>148</v>
      </c>
      <c r="T1837" s="23" t="s">
        <v>2337</v>
      </c>
      <c r="U1837" s="24" t="s">
        <v>97</v>
      </c>
      <c r="V1837" s="23">
        <v>205</v>
      </c>
      <c r="W1837" s="25">
        <v>1997563.9</v>
      </c>
      <c r="X1837" s="25">
        <v>40695.499999999993</v>
      </c>
      <c r="Y1837" s="25">
        <v>0</v>
      </c>
      <c r="Z1837" s="25">
        <v>0</v>
      </c>
      <c r="AA1837" s="25">
        <v>2710819.45</v>
      </c>
      <c r="AB1837" s="25">
        <v>3958488.71</v>
      </c>
      <c r="AC1837" s="26">
        <v>45152.505756550927</v>
      </c>
      <c r="AD1837" s="27">
        <f>ROW()</f>
        <v>1837</v>
      </c>
      <c r="AE1837" s="27">
        <f>1</f>
        <v>1</v>
      </c>
      <c r="AF1837" s="27">
        <f>SUBTOTAL(109,Tbl_NGF_Data[[#This Row],[Counter]])</f>
        <v>1</v>
      </c>
    </row>
    <row r="1838" spans="2:32" ht="45" x14ac:dyDescent="0.25">
      <c r="B1838" s="21" t="s">
        <v>245</v>
      </c>
      <c r="C1838" s="22" t="s">
        <v>2056</v>
      </c>
      <c r="D1838" s="23">
        <v>7</v>
      </c>
      <c r="E1838" s="22" t="s">
        <v>245</v>
      </c>
      <c r="F1838" s="23">
        <v>7</v>
      </c>
      <c r="G1838" s="22" t="s">
        <v>2056</v>
      </c>
      <c r="H1838" s="22" t="s">
        <v>1327</v>
      </c>
      <c r="I1838" s="23">
        <v>1</v>
      </c>
      <c r="J1838" s="23">
        <v>216</v>
      </c>
      <c r="K1838" s="23" t="s">
        <v>2335</v>
      </c>
      <c r="L1838" s="22" t="s">
        <v>2336</v>
      </c>
      <c r="M1838" s="21" t="s">
        <v>330</v>
      </c>
      <c r="N1838" s="23" t="s">
        <v>2188</v>
      </c>
      <c r="O1838" s="22" t="s">
        <v>2189</v>
      </c>
      <c r="P1838" s="22" t="s">
        <v>2190</v>
      </c>
      <c r="Q1838" s="23" t="s">
        <v>2191</v>
      </c>
      <c r="R1838" s="22" t="s">
        <v>2189</v>
      </c>
      <c r="S1838" s="21" t="s">
        <v>148</v>
      </c>
      <c r="T1838" s="23" t="s">
        <v>2337</v>
      </c>
      <c r="U1838" s="24" t="s">
        <v>18</v>
      </c>
      <c r="V1838" s="23">
        <v>220</v>
      </c>
      <c r="W1838" s="25">
        <v>4425410.9200007915</v>
      </c>
      <c r="X1838" s="25">
        <v>4100553.1800000072</v>
      </c>
      <c r="Y1838" s="25">
        <v>6324834.259999752</v>
      </c>
      <c r="Z1838" s="25">
        <v>32890807.099999785</v>
      </c>
      <c r="AA1838" s="25">
        <v>31441793.539999545</v>
      </c>
      <c r="AB1838" s="25">
        <v>33836933.000000358</v>
      </c>
      <c r="AC1838" s="26">
        <v>45152.505756550927</v>
      </c>
      <c r="AD1838" s="27">
        <f>ROW()</f>
        <v>1838</v>
      </c>
      <c r="AE1838" s="27">
        <f>1</f>
        <v>1</v>
      </c>
      <c r="AF1838" s="27">
        <f>SUBTOTAL(109,Tbl_NGF_Data[[#This Row],[Counter]])</f>
        <v>1</v>
      </c>
    </row>
    <row r="1839" spans="2:32" ht="45" x14ac:dyDescent="0.25">
      <c r="B1839" s="21" t="s">
        <v>245</v>
      </c>
      <c r="C1839" s="22" t="s">
        <v>2056</v>
      </c>
      <c r="D1839" s="23">
        <v>7</v>
      </c>
      <c r="E1839" s="22" t="s">
        <v>245</v>
      </c>
      <c r="F1839" s="23">
        <v>7</v>
      </c>
      <c r="G1839" s="22" t="s">
        <v>2056</v>
      </c>
      <c r="H1839" s="22" t="s">
        <v>1327</v>
      </c>
      <c r="I1839" s="23">
        <v>1</v>
      </c>
      <c r="J1839" s="23">
        <v>216</v>
      </c>
      <c r="K1839" s="23" t="s">
        <v>2335</v>
      </c>
      <c r="L1839" s="22" t="s">
        <v>2336</v>
      </c>
      <c r="M1839" s="21" t="s">
        <v>330</v>
      </c>
      <c r="N1839" s="23" t="s">
        <v>2188</v>
      </c>
      <c r="O1839" s="22" t="s">
        <v>2189</v>
      </c>
      <c r="P1839" s="22" t="s">
        <v>2190</v>
      </c>
      <c r="Q1839" s="23" t="s">
        <v>2191</v>
      </c>
      <c r="R1839" s="22" t="s">
        <v>2189</v>
      </c>
      <c r="S1839" s="21" t="s">
        <v>148</v>
      </c>
      <c r="T1839" s="23" t="s">
        <v>2337</v>
      </c>
      <c r="U1839" s="24" t="s">
        <v>67</v>
      </c>
      <c r="V1839" s="23">
        <v>222</v>
      </c>
      <c r="W1839" s="25">
        <v>5988976.0999999996</v>
      </c>
      <c r="X1839" s="25">
        <v>5948280.5</v>
      </c>
      <c r="Y1839" s="25">
        <v>0</v>
      </c>
      <c r="Z1839" s="25">
        <v>0</v>
      </c>
      <c r="AA1839" s="25">
        <v>4242512.8899999997</v>
      </c>
      <c r="AB1839" s="25">
        <v>-10715975.82</v>
      </c>
      <c r="AC1839" s="26">
        <v>45152.505756550927</v>
      </c>
      <c r="AD1839" s="27">
        <f>ROW()</f>
        <v>1839</v>
      </c>
      <c r="AE1839" s="27">
        <f>1</f>
        <v>1</v>
      </c>
      <c r="AF1839" s="27">
        <f>SUBTOTAL(109,Tbl_NGF_Data[[#This Row],[Counter]])</f>
        <v>1</v>
      </c>
    </row>
    <row r="1840" spans="2:32" ht="45" x14ac:dyDescent="0.25">
      <c r="B1840" s="21" t="s">
        <v>245</v>
      </c>
      <c r="C1840" s="22" t="s">
        <v>2056</v>
      </c>
      <c r="D1840" s="23">
        <v>7</v>
      </c>
      <c r="E1840" s="22" t="s">
        <v>245</v>
      </c>
      <c r="F1840" s="23">
        <v>7</v>
      </c>
      <c r="G1840" s="22" t="s">
        <v>2056</v>
      </c>
      <c r="H1840" s="22" t="s">
        <v>1327</v>
      </c>
      <c r="I1840" s="23">
        <v>1</v>
      </c>
      <c r="J1840" s="23">
        <v>216</v>
      </c>
      <c r="K1840" s="23" t="s">
        <v>2335</v>
      </c>
      <c r="L1840" s="22" t="s">
        <v>2336</v>
      </c>
      <c r="M1840" s="21" t="s">
        <v>330</v>
      </c>
      <c r="N1840" s="23" t="s">
        <v>2188</v>
      </c>
      <c r="O1840" s="22" t="s">
        <v>2189</v>
      </c>
      <c r="P1840" s="22" t="s">
        <v>2190</v>
      </c>
      <c r="Q1840" s="23" t="s">
        <v>2191</v>
      </c>
      <c r="R1840" s="22" t="s">
        <v>2189</v>
      </c>
      <c r="S1840" s="21" t="s">
        <v>148</v>
      </c>
      <c r="T1840" s="23" t="s">
        <v>2337</v>
      </c>
      <c r="U1840" s="24" t="s">
        <v>19</v>
      </c>
      <c r="V1840" s="23">
        <v>500</v>
      </c>
      <c r="W1840" s="25">
        <v>237967027.63000003</v>
      </c>
      <c r="X1840" s="25">
        <v>248727462.92999998</v>
      </c>
      <c r="Y1840" s="25">
        <v>250043930.59999996</v>
      </c>
      <c r="Z1840" s="25">
        <v>249306008.08000001</v>
      </c>
      <c r="AA1840" s="25">
        <v>259466117.66999999</v>
      </c>
      <c r="AB1840" s="25">
        <v>256471308.38</v>
      </c>
      <c r="AC1840" s="26">
        <v>45152.505756550927</v>
      </c>
      <c r="AD1840" s="27">
        <f>ROW()</f>
        <v>1840</v>
      </c>
      <c r="AE1840" s="27">
        <f>1</f>
        <v>1</v>
      </c>
      <c r="AF1840" s="27">
        <f>SUBTOTAL(109,Tbl_NGF_Data[[#This Row],[Counter]])</f>
        <v>1</v>
      </c>
    </row>
    <row r="1841" spans="2:32" ht="45" x14ac:dyDescent="0.25">
      <c r="B1841" s="21" t="s">
        <v>245</v>
      </c>
      <c r="C1841" s="22" t="s">
        <v>2056</v>
      </c>
      <c r="D1841" s="23">
        <v>7</v>
      </c>
      <c r="E1841" s="22" t="s">
        <v>245</v>
      </c>
      <c r="F1841" s="23">
        <v>7</v>
      </c>
      <c r="G1841" s="22" t="s">
        <v>2056</v>
      </c>
      <c r="H1841" s="22" t="s">
        <v>1327</v>
      </c>
      <c r="I1841" s="23">
        <v>1</v>
      </c>
      <c r="J1841" s="23">
        <v>216</v>
      </c>
      <c r="K1841" s="23" t="s">
        <v>2335</v>
      </c>
      <c r="L1841" s="22" t="s">
        <v>2336</v>
      </c>
      <c r="M1841" s="21" t="s">
        <v>330</v>
      </c>
      <c r="N1841" s="23" t="s">
        <v>2188</v>
      </c>
      <c r="O1841" s="22" t="s">
        <v>2189</v>
      </c>
      <c r="P1841" s="22" t="s">
        <v>2190</v>
      </c>
      <c r="Q1841" s="23" t="s">
        <v>2193</v>
      </c>
      <c r="R1841" s="22" t="s">
        <v>2194</v>
      </c>
      <c r="S1841" s="21" t="s">
        <v>279</v>
      </c>
      <c r="T1841" s="23" t="s">
        <v>2338</v>
      </c>
      <c r="U1841" s="24" t="s">
        <v>15</v>
      </c>
      <c r="V1841" s="23">
        <v>100</v>
      </c>
      <c r="W1841" s="25">
        <v>1299082.44</v>
      </c>
      <c r="X1841" s="25">
        <v>981958.41000000015</v>
      </c>
      <c r="Y1841" s="25">
        <v>1128937.6000000001</v>
      </c>
      <c r="Z1841" s="25">
        <v>602662.79</v>
      </c>
      <c r="AA1841" s="25">
        <v>510992.9</v>
      </c>
      <c r="AB1841" s="25">
        <v>559320.74</v>
      </c>
      <c r="AC1841" s="26">
        <v>45152.505756550927</v>
      </c>
      <c r="AD1841" s="27">
        <f>ROW()</f>
        <v>1841</v>
      </c>
      <c r="AE1841" s="27">
        <f>1</f>
        <v>1</v>
      </c>
      <c r="AF1841" s="27">
        <f>SUBTOTAL(109,Tbl_NGF_Data[[#This Row],[Counter]])</f>
        <v>1</v>
      </c>
    </row>
    <row r="1842" spans="2:32" ht="45" x14ac:dyDescent="0.25">
      <c r="B1842" s="21" t="s">
        <v>245</v>
      </c>
      <c r="C1842" s="22" t="s">
        <v>2056</v>
      </c>
      <c r="D1842" s="23">
        <v>7</v>
      </c>
      <c r="E1842" s="22" t="s">
        <v>245</v>
      </c>
      <c r="F1842" s="23">
        <v>7</v>
      </c>
      <c r="G1842" s="22" t="s">
        <v>2056</v>
      </c>
      <c r="H1842" s="22" t="s">
        <v>1327</v>
      </c>
      <c r="I1842" s="23">
        <v>1</v>
      </c>
      <c r="J1842" s="23">
        <v>216</v>
      </c>
      <c r="K1842" s="23" t="s">
        <v>2335</v>
      </c>
      <c r="L1842" s="22" t="s">
        <v>2336</v>
      </c>
      <c r="M1842" s="21" t="s">
        <v>330</v>
      </c>
      <c r="N1842" s="23" t="s">
        <v>2188</v>
      </c>
      <c r="O1842" s="22" t="s">
        <v>2189</v>
      </c>
      <c r="P1842" s="22" t="s">
        <v>2190</v>
      </c>
      <c r="Q1842" s="23" t="s">
        <v>2193</v>
      </c>
      <c r="R1842" s="22" t="s">
        <v>2194</v>
      </c>
      <c r="S1842" s="21" t="s">
        <v>279</v>
      </c>
      <c r="T1842" s="23" t="s">
        <v>2338</v>
      </c>
      <c r="U1842" s="24" t="s">
        <v>16</v>
      </c>
      <c r="V1842" s="23">
        <v>135</v>
      </c>
      <c r="W1842" s="25">
        <v>19225753</v>
      </c>
      <c r="X1842" s="25">
        <v>21225753</v>
      </c>
      <c r="Y1842" s="25">
        <v>21225753</v>
      </c>
      <c r="Z1842" s="25">
        <v>25916249</v>
      </c>
      <c r="AA1842" s="25">
        <v>23500000</v>
      </c>
      <c r="AB1842" s="25">
        <v>26014500</v>
      </c>
      <c r="AC1842" s="26">
        <v>45152.505756550927</v>
      </c>
      <c r="AD1842" s="27">
        <f>ROW()</f>
        <v>1842</v>
      </c>
      <c r="AE1842" s="27">
        <f>1</f>
        <v>1</v>
      </c>
      <c r="AF1842" s="27">
        <f>SUBTOTAL(109,Tbl_NGF_Data[[#This Row],[Counter]])</f>
        <v>1</v>
      </c>
    </row>
    <row r="1843" spans="2:32" ht="45" x14ac:dyDescent="0.25">
      <c r="B1843" s="21" t="s">
        <v>245</v>
      </c>
      <c r="C1843" s="22" t="s">
        <v>2056</v>
      </c>
      <c r="D1843" s="23">
        <v>7</v>
      </c>
      <c r="E1843" s="22" t="s">
        <v>245</v>
      </c>
      <c r="F1843" s="23">
        <v>7</v>
      </c>
      <c r="G1843" s="22" t="s">
        <v>2056</v>
      </c>
      <c r="H1843" s="22" t="s">
        <v>1327</v>
      </c>
      <c r="I1843" s="23">
        <v>1</v>
      </c>
      <c r="J1843" s="23">
        <v>216</v>
      </c>
      <c r="K1843" s="23" t="s">
        <v>2335</v>
      </c>
      <c r="L1843" s="22" t="s">
        <v>2336</v>
      </c>
      <c r="M1843" s="21" t="s">
        <v>330</v>
      </c>
      <c r="N1843" s="23" t="s">
        <v>2188</v>
      </c>
      <c r="O1843" s="22" t="s">
        <v>2189</v>
      </c>
      <c r="P1843" s="22" t="s">
        <v>2190</v>
      </c>
      <c r="Q1843" s="23" t="s">
        <v>2193</v>
      </c>
      <c r="R1843" s="22" t="s">
        <v>2194</v>
      </c>
      <c r="S1843" s="21" t="s">
        <v>279</v>
      </c>
      <c r="T1843" s="23" t="s">
        <v>2338</v>
      </c>
      <c r="U1843" s="24" t="s">
        <v>17</v>
      </c>
      <c r="V1843" s="23">
        <v>200</v>
      </c>
      <c r="W1843" s="25">
        <v>19210905.439999994</v>
      </c>
      <c r="X1843" s="25">
        <v>19975308.330000002</v>
      </c>
      <c r="Y1843" s="25">
        <v>20393039.730000008</v>
      </c>
      <c r="Z1843" s="25">
        <v>22089412.690000001</v>
      </c>
      <c r="AA1843" s="25">
        <v>23487853.979999989</v>
      </c>
      <c r="AB1843" s="25">
        <v>25990756.979999993</v>
      </c>
      <c r="AC1843" s="26">
        <v>45152.505756550927</v>
      </c>
      <c r="AD1843" s="27">
        <f>ROW()</f>
        <v>1843</v>
      </c>
      <c r="AE1843" s="27">
        <f>1</f>
        <v>1</v>
      </c>
      <c r="AF1843" s="27">
        <f>SUBTOTAL(109,Tbl_NGF_Data[[#This Row],[Counter]])</f>
        <v>1</v>
      </c>
    </row>
    <row r="1844" spans="2:32" ht="45" x14ac:dyDescent="0.25">
      <c r="B1844" s="21" t="s">
        <v>245</v>
      </c>
      <c r="C1844" s="22" t="s">
        <v>2056</v>
      </c>
      <c r="D1844" s="23">
        <v>7</v>
      </c>
      <c r="E1844" s="22" t="s">
        <v>245</v>
      </c>
      <c r="F1844" s="23">
        <v>7</v>
      </c>
      <c r="G1844" s="22" t="s">
        <v>2056</v>
      </c>
      <c r="H1844" s="22" t="s">
        <v>1327</v>
      </c>
      <c r="I1844" s="23">
        <v>1</v>
      </c>
      <c r="J1844" s="23">
        <v>216</v>
      </c>
      <c r="K1844" s="23" t="s">
        <v>2335</v>
      </c>
      <c r="L1844" s="22" t="s">
        <v>2336</v>
      </c>
      <c r="M1844" s="21" t="s">
        <v>330</v>
      </c>
      <c r="N1844" s="23" t="s">
        <v>2188</v>
      </c>
      <c r="O1844" s="22" t="s">
        <v>2189</v>
      </c>
      <c r="P1844" s="22" t="s">
        <v>2190</v>
      </c>
      <c r="Q1844" s="23" t="s">
        <v>2193</v>
      </c>
      <c r="R1844" s="22" t="s">
        <v>2194</v>
      </c>
      <c r="S1844" s="21" t="s">
        <v>279</v>
      </c>
      <c r="T1844" s="23" t="s">
        <v>2338</v>
      </c>
      <c r="U1844" s="24" t="s">
        <v>18</v>
      </c>
      <c r="V1844" s="23">
        <v>220</v>
      </c>
      <c r="W1844" s="25">
        <v>14847.560000006109</v>
      </c>
      <c r="X1844" s="25">
        <v>1250444.6699999981</v>
      </c>
      <c r="Y1844" s="25">
        <v>832713.2699999921</v>
      </c>
      <c r="Z1844" s="25">
        <v>3826836.3099999987</v>
      </c>
      <c r="AA1844" s="25">
        <v>12146.020000010729</v>
      </c>
      <c r="AB1844" s="25">
        <v>23743.020000007004</v>
      </c>
      <c r="AC1844" s="26">
        <v>45152.505756550927</v>
      </c>
      <c r="AD1844" s="27">
        <f>ROW()</f>
        <v>1844</v>
      </c>
      <c r="AE1844" s="27">
        <f>1</f>
        <v>1</v>
      </c>
      <c r="AF1844" s="27">
        <f>SUBTOTAL(109,Tbl_NGF_Data[[#This Row],[Counter]])</f>
        <v>1</v>
      </c>
    </row>
    <row r="1845" spans="2:32" ht="45" x14ac:dyDescent="0.25">
      <c r="B1845" s="21" t="s">
        <v>245</v>
      </c>
      <c r="C1845" s="22" t="s">
        <v>2056</v>
      </c>
      <c r="D1845" s="23">
        <v>7</v>
      </c>
      <c r="E1845" s="22" t="s">
        <v>245</v>
      </c>
      <c r="F1845" s="23">
        <v>7</v>
      </c>
      <c r="G1845" s="22" t="s">
        <v>2056</v>
      </c>
      <c r="H1845" s="22" t="s">
        <v>1327</v>
      </c>
      <c r="I1845" s="23">
        <v>1</v>
      </c>
      <c r="J1845" s="23">
        <v>216</v>
      </c>
      <c r="K1845" s="23" t="s">
        <v>2335</v>
      </c>
      <c r="L1845" s="22" t="s">
        <v>2336</v>
      </c>
      <c r="M1845" s="21" t="s">
        <v>330</v>
      </c>
      <c r="N1845" s="23" t="s">
        <v>2188</v>
      </c>
      <c r="O1845" s="22" t="s">
        <v>2189</v>
      </c>
      <c r="P1845" s="22" t="s">
        <v>2190</v>
      </c>
      <c r="Q1845" s="23" t="s">
        <v>2193</v>
      </c>
      <c r="R1845" s="22" t="s">
        <v>2194</v>
      </c>
      <c r="S1845" s="21" t="s">
        <v>279</v>
      </c>
      <c r="T1845" s="23" t="s">
        <v>2338</v>
      </c>
      <c r="U1845" s="24" t="s">
        <v>19</v>
      </c>
      <c r="V1845" s="23">
        <v>500</v>
      </c>
      <c r="W1845" s="25">
        <v>19623719.849999998</v>
      </c>
      <c r="X1845" s="25">
        <v>20234426.5</v>
      </c>
      <c r="Y1845" s="25">
        <v>20540018.920000002</v>
      </c>
      <c r="Z1845" s="25">
        <v>21560187.879999999</v>
      </c>
      <c r="AA1845" s="25">
        <v>23396184.09</v>
      </c>
      <c r="AB1845" s="25">
        <v>26418886.129999999</v>
      </c>
      <c r="AC1845" s="26">
        <v>45152.505756550927</v>
      </c>
      <c r="AD1845" s="27">
        <f>ROW()</f>
        <v>1845</v>
      </c>
      <c r="AE1845" s="27">
        <f>1</f>
        <v>1</v>
      </c>
      <c r="AF1845" s="27">
        <f>SUBTOTAL(109,Tbl_NGF_Data[[#This Row],[Counter]])</f>
        <v>1</v>
      </c>
    </row>
    <row r="1846" spans="2:32" ht="45" x14ac:dyDescent="0.25">
      <c r="B1846" s="21" t="s">
        <v>245</v>
      </c>
      <c r="C1846" s="22" t="s">
        <v>2056</v>
      </c>
      <c r="D1846" s="23">
        <v>7</v>
      </c>
      <c r="E1846" s="22" t="s">
        <v>245</v>
      </c>
      <c r="F1846" s="23">
        <v>7</v>
      </c>
      <c r="G1846" s="22" t="s">
        <v>2056</v>
      </c>
      <c r="H1846" s="22" t="s">
        <v>1327</v>
      </c>
      <c r="I1846" s="23">
        <v>1</v>
      </c>
      <c r="J1846" s="23">
        <v>216</v>
      </c>
      <c r="K1846" s="23" t="s">
        <v>2335</v>
      </c>
      <c r="L1846" s="22" t="s">
        <v>2336</v>
      </c>
      <c r="M1846" s="21" t="s">
        <v>330</v>
      </c>
      <c r="N1846" s="23" t="s">
        <v>2188</v>
      </c>
      <c r="O1846" s="22" t="s">
        <v>2189</v>
      </c>
      <c r="P1846" s="22" t="s">
        <v>2190</v>
      </c>
      <c r="Q1846" s="23" t="s">
        <v>2196</v>
      </c>
      <c r="R1846" s="22" t="s">
        <v>2197</v>
      </c>
      <c r="S1846" s="21" t="s">
        <v>280</v>
      </c>
      <c r="T1846" s="23" t="s">
        <v>2339</v>
      </c>
      <c r="U1846" s="24" t="s">
        <v>15</v>
      </c>
      <c r="V1846" s="23">
        <v>100</v>
      </c>
      <c r="W1846" s="25">
        <v>10928662.550000001</v>
      </c>
      <c r="X1846" s="25">
        <v>3976440.4000000004</v>
      </c>
      <c r="Y1846" s="25">
        <v>14911318.57</v>
      </c>
      <c r="Z1846" s="25">
        <v>5112637.08</v>
      </c>
      <c r="AA1846" s="25">
        <v>7035590.46</v>
      </c>
      <c r="AB1846" s="25">
        <v>7383177.5</v>
      </c>
      <c r="AC1846" s="26">
        <v>45152.505756550927</v>
      </c>
      <c r="AD1846" s="27">
        <f>ROW()</f>
        <v>1846</v>
      </c>
      <c r="AE1846" s="27">
        <f>1</f>
        <v>1</v>
      </c>
      <c r="AF1846" s="27">
        <f>SUBTOTAL(109,Tbl_NGF_Data[[#This Row],[Counter]])</f>
        <v>1</v>
      </c>
    </row>
    <row r="1847" spans="2:32" ht="45" x14ac:dyDescent="0.25">
      <c r="B1847" s="21" t="s">
        <v>245</v>
      </c>
      <c r="C1847" s="22" t="s">
        <v>2056</v>
      </c>
      <c r="D1847" s="23">
        <v>7</v>
      </c>
      <c r="E1847" s="22" t="s">
        <v>245</v>
      </c>
      <c r="F1847" s="23">
        <v>7</v>
      </c>
      <c r="G1847" s="22" t="s">
        <v>2056</v>
      </c>
      <c r="H1847" s="22" t="s">
        <v>1327</v>
      </c>
      <c r="I1847" s="23">
        <v>1</v>
      </c>
      <c r="J1847" s="23">
        <v>216</v>
      </c>
      <c r="K1847" s="23" t="s">
        <v>2335</v>
      </c>
      <c r="L1847" s="22" t="s">
        <v>2336</v>
      </c>
      <c r="M1847" s="21" t="s">
        <v>330</v>
      </c>
      <c r="N1847" s="23" t="s">
        <v>2188</v>
      </c>
      <c r="O1847" s="22" t="s">
        <v>2189</v>
      </c>
      <c r="P1847" s="22" t="s">
        <v>2190</v>
      </c>
      <c r="Q1847" s="23" t="s">
        <v>2196</v>
      </c>
      <c r="R1847" s="22" t="s">
        <v>2197</v>
      </c>
      <c r="S1847" s="21" t="s">
        <v>280</v>
      </c>
      <c r="T1847" s="23" t="s">
        <v>2339</v>
      </c>
      <c r="U1847" s="24" t="s">
        <v>16</v>
      </c>
      <c r="V1847" s="23">
        <v>135</v>
      </c>
      <c r="W1847" s="25">
        <v>14393548</v>
      </c>
      <c r="X1847" s="25">
        <v>14393548</v>
      </c>
      <c r="Y1847" s="25">
        <v>14393548</v>
      </c>
      <c r="Z1847" s="25">
        <v>15285419</v>
      </c>
      <c r="AA1847" s="25">
        <v>19777561</v>
      </c>
      <c r="AB1847" s="25">
        <v>19110225</v>
      </c>
      <c r="AC1847" s="26">
        <v>45152.505756550927</v>
      </c>
      <c r="AD1847" s="27">
        <f>ROW()</f>
        <v>1847</v>
      </c>
      <c r="AE1847" s="27">
        <f>1</f>
        <v>1</v>
      </c>
      <c r="AF1847" s="27">
        <f>SUBTOTAL(109,Tbl_NGF_Data[[#This Row],[Counter]])</f>
        <v>1</v>
      </c>
    </row>
    <row r="1848" spans="2:32" ht="45" x14ac:dyDescent="0.25">
      <c r="B1848" s="21" t="s">
        <v>245</v>
      </c>
      <c r="C1848" s="22" t="s">
        <v>2056</v>
      </c>
      <c r="D1848" s="23">
        <v>7</v>
      </c>
      <c r="E1848" s="22" t="s">
        <v>245</v>
      </c>
      <c r="F1848" s="23">
        <v>7</v>
      </c>
      <c r="G1848" s="22" t="s">
        <v>2056</v>
      </c>
      <c r="H1848" s="22" t="s">
        <v>1327</v>
      </c>
      <c r="I1848" s="23">
        <v>1</v>
      </c>
      <c r="J1848" s="23">
        <v>216</v>
      </c>
      <c r="K1848" s="23" t="s">
        <v>2335</v>
      </c>
      <c r="L1848" s="22" t="s">
        <v>2336</v>
      </c>
      <c r="M1848" s="21" t="s">
        <v>330</v>
      </c>
      <c r="N1848" s="23" t="s">
        <v>2188</v>
      </c>
      <c r="O1848" s="22" t="s">
        <v>2189</v>
      </c>
      <c r="P1848" s="22" t="s">
        <v>2190</v>
      </c>
      <c r="Q1848" s="23" t="s">
        <v>2196</v>
      </c>
      <c r="R1848" s="22" t="s">
        <v>2197</v>
      </c>
      <c r="S1848" s="21" t="s">
        <v>280</v>
      </c>
      <c r="T1848" s="23" t="s">
        <v>2339</v>
      </c>
      <c r="U1848" s="24" t="s">
        <v>66</v>
      </c>
      <c r="V1848" s="23">
        <v>137</v>
      </c>
      <c r="W1848" s="25">
        <v>27000000</v>
      </c>
      <c r="X1848" s="25">
        <v>20251273</v>
      </c>
      <c r="Y1848" s="25">
        <v>12000000</v>
      </c>
      <c r="Z1848" s="25">
        <v>10115172.529999999</v>
      </c>
      <c r="AA1848" s="25">
        <v>0</v>
      </c>
      <c r="AB1848" s="25">
        <v>0</v>
      </c>
      <c r="AC1848" s="26">
        <v>45152.505756550927</v>
      </c>
      <c r="AD1848" s="27">
        <f>ROW()</f>
        <v>1848</v>
      </c>
      <c r="AE1848" s="27">
        <f>1</f>
        <v>1</v>
      </c>
      <c r="AF1848" s="27">
        <f>SUBTOTAL(109,Tbl_NGF_Data[[#This Row],[Counter]])</f>
        <v>1</v>
      </c>
    </row>
    <row r="1849" spans="2:32" ht="45" x14ac:dyDescent="0.25">
      <c r="B1849" s="21" t="s">
        <v>245</v>
      </c>
      <c r="C1849" s="22" t="s">
        <v>2056</v>
      </c>
      <c r="D1849" s="23">
        <v>7</v>
      </c>
      <c r="E1849" s="22" t="s">
        <v>245</v>
      </c>
      <c r="F1849" s="23">
        <v>7</v>
      </c>
      <c r="G1849" s="22" t="s">
        <v>2056</v>
      </c>
      <c r="H1849" s="22" t="s">
        <v>1327</v>
      </c>
      <c r="I1849" s="23">
        <v>1</v>
      </c>
      <c r="J1849" s="23">
        <v>216</v>
      </c>
      <c r="K1849" s="23" t="s">
        <v>2335</v>
      </c>
      <c r="L1849" s="22" t="s">
        <v>2336</v>
      </c>
      <c r="M1849" s="21" t="s">
        <v>330</v>
      </c>
      <c r="N1849" s="23" t="s">
        <v>2188</v>
      </c>
      <c r="O1849" s="22" t="s">
        <v>2189</v>
      </c>
      <c r="P1849" s="22" t="s">
        <v>2190</v>
      </c>
      <c r="Q1849" s="23" t="s">
        <v>2196</v>
      </c>
      <c r="R1849" s="22" t="s">
        <v>2197</v>
      </c>
      <c r="S1849" s="21" t="s">
        <v>280</v>
      </c>
      <c r="T1849" s="23" t="s">
        <v>2339</v>
      </c>
      <c r="U1849" s="24" t="s">
        <v>17</v>
      </c>
      <c r="V1849" s="23">
        <v>200</v>
      </c>
      <c r="W1849" s="25">
        <v>12280959.100000003</v>
      </c>
      <c r="X1849" s="25">
        <v>11439351.300000001</v>
      </c>
      <c r="Y1849" s="25">
        <v>11841514.630000001</v>
      </c>
      <c r="Z1849" s="25">
        <v>12876368.459999997</v>
      </c>
      <c r="AA1849" s="25">
        <v>18683474.650000006</v>
      </c>
      <c r="AB1849" s="25">
        <v>18021486.400000006</v>
      </c>
      <c r="AC1849" s="26">
        <v>45152.505756550927</v>
      </c>
      <c r="AD1849" s="27">
        <f>ROW()</f>
        <v>1849</v>
      </c>
      <c r="AE1849" s="27">
        <f>1</f>
        <v>1</v>
      </c>
      <c r="AF1849" s="27">
        <f>SUBTOTAL(109,Tbl_NGF_Data[[#This Row],[Counter]])</f>
        <v>1</v>
      </c>
    </row>
    <row r="1850" spans="2:32" ht="45" x14ac:dyDescent="0.25">
      <c r="B1850" s="21" t="s">
        <v>245</v>
      </c>
      <c r="C1850" s="22" t="s">
        <v>2056</v>
      </c>
      <c r="D1850" s="23">
        <v>7</v>
      </c>
      <c r="E1850" s="22" t="s">
        <v>245</v>
      </c>
      <c r="F1850" s="23">
        <v>7</v>
      </c>
      <c r="G1850" s="22" t="s">
        <v>2056</v>
      </c>
      <c r="H1850" s="22" t="s">
        <v>1327</v>
      </c>
      <c r="I1850" s="23">
        <v>1</v>
      </c>
      <c r="J1850" s="23">
        <v>216</v>
      </c>
      <c r="K1850" s="23" t="s">
        <v>2335</v>
      </c>
      <c r="L1850" s="22" t="s">
        <v>2336</v>
      </c>
      <c r="M1850" s="21" t="s">
        <v>330</v>
      </c>
      <c r="N1850" s="23" t="s">
        <v>2188</v>
      </c>
      <c r="O1850" s="22" t="s">
        <v>2189</v>
      </c>
      <c r="P1850" s="22" t="s">
        <v>2190</v>
      </c>
      <c r="Q1850" s="23" t="s">
        <v>2196</v>
      </c>
      <c r="R1850" s="22" t="s">
        <v>2197</v>
      </c>
      <c r="S1850" s="21" t="s">
        <v>280</v>
      </c>
      <c r="T1850" s="23" t="s">
        <v>2339</v>
      </c>
      <c r="U1850" s="24" t="s">
        <v>97</v>
      </c>
      <c r="V1850" s="23">
        <v>205</v>
      </c>
      <c r="W1850" s="25">
        <v>6748726.7899999991</v>
      </c>
      <c r="X1850" s="25">
        <v>8251273.21</v>
      </c>
      <c r="Y1850" s="25">
        <v>1884827.4699999997</v>
      </c>
      <c r="Z1850" s="25">
        <v>10115172.529999999</v>
      </c>
      <c r="AA1850" s="25">
        <v>0</v>
      </c>
      <c r="AB1850" s="25">
        <v>0</v>
      </c>
      <c r="AC1850" s="26">
        <v>45152.505756550927</v>
      </c>
      <c r="AD1850" s="27">
        <f>ROW()</f>
        <v>1850</v>
      </c>
      <c r="AE1850" s="27">
        <f>1</f>
        <v>1</v>
      </c>
      <c r="AF1850" s="27">
        <f>SUBTOTAL(109,Tbl_NGF_Data[[#This Row],[Counter]])</f>
        <v>1</v>
      </c>
    </row>
    <row r="1851" spans="2:32" ht="45" x14ac:dyDescent="0.25">
      <c r="B1851" s="21" t="s">
        <v>245</v>
      </c>
      <c r="C1851" s="22" t="s">
        <v>2056</v>
      </c>
      <c r="D1851" s="23">
        <v>7</v>
      </c>
      <c r="E1851" s="22" t="s">
        <v>245</v>
      </c>
      <c r="F1851" s="23">
        <v>7</v>
      </c>
      <c r="G1851" s="22" t="s">
        <v>2056</v>
      </c>
      <c r="H1851" s="22" t="s">
        <v>1327</v>
      </c>
      <c r="I1851" s="23">
        <v>1</v>
      </c>
      <c r="J1851" s="23">
        <v>216</v>
      </c>
      <c r="K1851" s="23" t="s">
        <v>2335</v>
      </c>
      <c r="L1851" s="22" t="s">
        <v>2336</v>
      </c>
      <c r="M1851" s="21" t="s">
        <v>330</v>
      </c>
      <c r="N1851" s="23" t="s">
        <v>2188</v>
      </c>
      <c r="O1851" s="22" t="s">
        <v>2189</v>
      </c>
      <c r="P1851" s="22" t="s">
        <v>2190</v>
      </c>
      <c r="Q1851" s="23" t="s">
        <v>2196</v>
      </c>
      <c r="R1851" s="22" t="s">
        <v>2197</v>
      </c>
      <c r="S1851" s="21" t="s">
        <v>280</v>
      </c>
      <c r="T1851" s="23" t="s">
        <v>2339</v>
      </c>
      <c r="U1851" s="24" t="s">
        <v>18</v>
      </c>
      <c r="V1851" s="23">
        <v>220</v>
      </c>
      <c r="W1851" s="25">
        <v>2112588.8999999966</v>
      </c>
      <c r="X1851" s="25">
        <v>2954196.6999999993</v>
      </c>
      <c r="Y1851" s="25">
        <v>2552033.3699999992</v>
      </c>
      <c r="Z1851" s="25">
        <v>2409050.5400000028</v>
      </c>
      <c r="AA1851" s="25">
        <v>1094086.349999994</v>
      </c>
      <c r="AB1851" s="25">
        <v>1088738.599999994</v>
      </c>
      <c r="AC1851" s="26">
        <v>45152.505756550927</v>
      </c>
      <c r="AD1851" s="27">
        <f>ROW()</f>
        <v>1851</v>
      </c>
      <c r="AE1851" s="27">
        <f>1</f>
        <v>1</v>
      </c>
      <c r="AF1851" s="27">
        <f>SUBTOTAL(109,Tbl_NGF_Data[[#This Row],[Counter]])</f>
        <v>1</v>
      </c>
    </row>
    <row r="1852" spans="2:32" ht="45" x14ac:dyDescent="0.25">
      <c r="B1852" s="21" t="s">
        <v>245</v>
      </c>
      <c r="C1852" s="22" t="s">
        <v>2056</v>
      </c>
      <c r="D1852" s="23">
        <v>7</v>
      </c>
      <c r="E1852" s="22" t="s">
        <v>245</v>
      </c>
      <c r="F1852" s="23">
        <v>7</v>
      </c>
      <c r="G1852" s="22" t="s">
        <v>2056</v>
      </c>
      <c r="H1852" s="22" t="s">
        <v>1327</v>
      </c>
      <c r="I1852" s="23">
        <v>1</v>
      </c>
      <c r="J1852" s="23">
        <v>216</v>
      </c>
      <c r="K1852" s="23" t="s">
        <v>2335</v>
      </c>
      <c r="L1852" s="22" t="s">
        <v>2336</v>
      </c>
      <c r="M1852" s="21" t="s">
        <v>330</v>
      </c>
      <c r="N1852" s="23" t="s">
        <v>2188</v>
      </c>
      <c r="O1852" s="22" t="s">
        <v>2189</v>
      </c>
      <c r="P1852" s="22" t="s">
        <v>2190</v>
      </c>
      <c r="Q1852" s="23" t="s">
        <v>2196</v>
      </c>
      <c r="R1852" s="22" t="s">
        <v>2197</v>
      </c>
      <c r="S1852" s="21" t="s">
        <v>280</v>
      </c>
      <c r="T1852" s="23" t="s">
        <v>2339</v>
      </c>
      <c r="U1852" s="24" t="s">
        <v>67</v>
      </c>
      <c r="V1852" s="23">
        <v>222</v>
      </c>
      <c r="W1852" s="25">
        <v>20251273.210000001</v>
      </c>
      <c r="X1852" s="25">
        <v>11999999.789999999</v>
      </c>
      <c r="Y1852" s="25">
        <v>10115172.530000001</v>
      </c>
      <c r="Z1852" s="25">
        <v>0</v>
      </c>
      <c r="AA1852" s="25">
        <v>0</v>
      </c>
      <c r="AB1852" s="25">
        <v>0</v>
      </c>
      <c r="AC1852" s="26">
        <v>45152.505756550927</v>
      </c>
      <c r="AD1852" s="27">
        <f>ROW()</f>
        <v>1852</v>
      </c>
      <c r="AE1852" s="27">
        <f>1</f>
        <v>1</v>
      </c>
      <c r="AF1852" s="27">
        <f>SUBTOTAL(109,Tbl_NGF_Data[[#This Row],[Counter]])</f>
        <v>1</v>
      </c>
    </row>
    <row r="1853" spans="2:32" ht="45" x14ac:dyDescent="0.25">
      <c r="B1853" s="21" t="s">
        <v>245</v>
      </c>
      <c r="C1853" s="22" t="s">
        <v>2056</v>
      </c>
      <c r="D1853" s="23">
        <v>7</v>
      </c>
      <c r="E1853" s="22" t="s">
        <v>245</v>
      </c>
      <c r="F1853" s="23">
        <v>7</v>
      </c>
      <c r="G1853" s="22" t="s">
        <v>2056</v>
      </c>
      <c r="H1853" s="22" t="s">
        <v>1327</v>
      </c>
      <c r="I1853" s="23">
        <v>1</v>
      </c>
      <c r="J1853" s="23">
        <v>216</v>
      </c>
      <c r="K1853" s="23" t="s">
        <v>2335</v>
      </c>
      <c r="L1853" s="22" t="s">
        <v>2336</v>
      </c>
      <c r="M1853" s="21" t="s">
        <v>330</v>
      </c>
      <c r="N1853" s="23" t="s">
        <v>2188</v>
      </c>
      <c r="O1853" s="22" t="s">
        <v>2189</v>
      </c>
      <c r="P1853" s="22" t="s">
        <v>2190</v>
      </c>
      <c r="Q1853" s="23" t="s">
        <v>2196</v>
      </c>
      <c r="R1853" s="22" t="s">
        <v>2197</v>
      </c>
      <c r="S1853" s="21" t="s">
        <v>280</v>
      </c>
      <c r="T1853" s="23" t="s">
        <v>2339</v>
      </c>
      <c r="U1853" s="24" t="s">
        <v>19</v>
      </c>
      <c r="V1853" s="23">
        <v>500</v>
      </c>
      <c r="W1853" s="25">
        <v>16442774.85</v>
      </c>
      <c r="X1853" s="25">
        <v>12162160.16</v>
      </c>
      <c r="Y1853" s="25">
        <v>17661220.27</v>
      </c>
      <c r="Z1853" s="25">
        <v>12907440.5</v>
      </c>
      <c r="AA1853" s="25">
        <v>20328867.030000001</v>
      </c>
      <c r="AB1853" s="25">
        <v>17869523.879999999</v>
      </c>
      <c r="AC1853" s="26">
        <v>45152.505756550927</v>
      </c>
      <c r="AD1853" s="27">
        <f>ROW()</f>
        <v>1853</v>
      </c>
      <c r="AE1853" s="27">
        <f>1</f>
        <v>1</v>
      </c>
      <c r="AF1853" s="27">
        <f>SUBTOTAL(109,Tbl_NGF_Data[[#This Row],[Counter]])</f>
        <v>1</v>
      </c>
    </row>
    <row r="1854" spans="2:32" ht="30" x14ac:dyDescent="0.25">
      <c r="B1854" s="21" t="s">
        <v>245</v>
      </c>
      <c r="C1854" s="22" t="s">
        <v>2056</v>
      </c>
      <c r="D1854" s="23">
        <v>7</v>
      </c>
      <c r="E1854" s="22" t="s">
        <v>245</v>
      </c>
      <c r="F1854" s="23">
        <v>7</v>
      </c>
      <c r="G1854" s="22" t="s">
        <v>2056</v>
      </c>
      <c r="H1854" s="22" t="s">
        <v>1327</v>
      </c>
      <c r="I1854" s="23">
        <v>1</v>
      </c>
      <c r="J1854" s="23">
        <v>216</v>
      </c>
      <c r="K1854" s="23" t="s">
        <v>2335</v>
      </c>
      <c r="L1854" s="22" t="s">
        <v>2336</v>
      </c>
      <c r="M1854" s="21" t="s">
        <v>330</v>
      </c>
      <c r="N1854" s="23" t="s">
        <v>2188</v>
      </c>
      <c r="O1854" s="22" t="s">
        <v>2189</v>
      </c>
      <c r="P1854" s="22" t="s">
        <v>2190</v>
      </c>
      <c r="Q1854" s="23" t="s">
        <v>2199</v>
      </c>
      <c r="R1854" s="22" t="s">
        <v>2200</v>
      </c>
      <c r="S1854" s="21" t="s">
        <v>281</v>
      </c>
      <c r="T1854" s="23" t="s">
        <v>2340</v>
      </c>
      <c r="U1854" s="24" t="s">
        <v>15</v>
      </c>
      <c r="V1854" s="23">
        <v>100</v>
      </c>
      <c r="W1854" s="25">
        <v>5895190.0800000001</v>
      </c>
      <c r="X1854" s="25">
        <v>6248071.8600000003</v>
      </c>
      <c r="Y1854" s="25">
        <v>6984544.8799999999</v>
      </c>
      <c r="Z1854" s="25">
        <v>8206803.8499999996</v>
      </c>
      <c r="AA1854" s="25">
        <v>9762395.8200000003</v>
      </c>
      <c r="AB1854" s="25">
        <v>11608952.220000001</v>
      </c>
      <c r="AC1854" s="26">
        <v>45152.505756550927</v>
      </c>
      <c r="AD1854" s="27">
        <f>ROW()</f>
        <v>1854</v>
      </c>
      <c r="AE1854" s="27">
        <f>1</f>
        <v>1</v>
      </c>
      <c r="AF1854" s="27">
        <f>SUBTOTAL(109,Tbl_NGF_Data[[#This Row],[Counter]])</f>
        <v>1</v>
      </c>
    </row>
    <row r="1855" spans="2:32" ht="30" x14ac:dyDescent="0.25">
      <c r="B1855" s="21" t="s">
        <v>245</v>
      </c>
      <c r="C1855" s="22" t="s">
        <v>2056</v>
      </c>
      <c r="D1855" s="23">
        <v>7</v>
      </c>
      <c r="E1855" s="22" t="s">
        <v>245</v>
      </c>
      <c r="F1855" s="23">
        <v>7</v>
      </c>
      <c r="G1855" s="22" t="s">
        <v>2056</v>
      </c>
      <c r="H1855" s="22" t="s">
        <v>1327</v>
      </c>
      <c r="I1855" s="23">
        <v>1</v>
      </c>
      <c r="J1855" s="23">
        <v>216</v>
      </c>
      <c r="K1855" s="23" t="s">
        <v>2335</v>
      </c>
      <c r="L1855" s="22" t="s">
        <v>2336</v>
      </c>
      <c r="M1855" s="21" t="s">
        <v>330</v>
      </c>
      <c r="N1855" s="23" t="s">
        <v>2188</v>
      </c>
      <c r="O1855" s="22" t="s">
        <v>2189</v>
      </c>
      <c r="P1855" s="22" t="s">
        <v>2190</v>
      </c>
      <c r="Q1855" s="23" t="s">
        <v>2199</v>
      </c>
      <c r="R1855" s="22" t="s">
        <v>2200</v>
      </c>
      <c r="S1855" s="21" t="s">
        <v>281</v>
      </c>
      <c r="T1855" s="23" t="s">
        <v>2340</v>
      </c>
      <c r="U1855" s="24" t="s">
        <v>16</v>
      </c>
      <c r="V1855" s="23">
        <v>135</v>
      </c>
      <c r="W1855" s="25">
        <v>4810173</v>
      </c>
      <c r="X1855" s="25">
        <v>4610173</v>
      </c>
      <c r="Y1855" s="25">
        <v>3575173</v>
      </c>
      <c r="Z1855" s="25">
        <v>5000000</v>
      </c>
      <c r="AA1855" s="25">
        <v>2000000</v>
      </c>
      <c r="AB1855" s="25">
        <v>5000000</v>
      </c>
      <c r="AC1855" s="26">
        <v>45152.505756550927</v>
      </c>
      <c r="AD1855" s="27">
        <f>ROW()</f>
        <v>1855</v>
      </c>
      <c r="AE1855" s="27">
        <f>1</f>
        <v>1</v>
      </c>
      <c r="AF1855" s="27">
        <f>SUBTOTAL(109,Tbl_NGF_Data[[#This Row],[Counter]])</f>
        <v>1</v>
      </c>
    </row>
    <row r="1856" spans="2:32" ht="30" x14ac:dyDescent="0.25">
      <c r="B1856" s="21" t="s">
        <v>245</v>
      </c>
      <c r="C1856" s="22" t="s">
        <v>2056</v>
      </c>
      <c r="D1856" s="23">
        <v>7</v>
      </c>
      <c r="E1856" s="22" t="s">
        <v>245</v>
      </c>
      <c r="F1856" s="23">
        <v>7</v>
      </c>
      <c r="G1856" s="22" t="s">
        <v>2056</v>
      </c>
      <c r="H1856" s="22" t="s">
        <v>1327</v>
      </c>
      <c r="I1856" s="23">
        <v>1</v>
      </c>
      <c r="J1856" s="23">
        <v>216</v>
      </c>
      <c r="K1856" s="23" t="s">
        <v>2335</v>
      </c>
      <c r="L1856" s="22" t="s">
        <v>2336</v>
      </c>
      <c r="M1856" s="21" t="s">
        <v>330</v>
      </c>
      <c r="N1856" s="23" t="s">
        <v>2188</v>
      </c>
      <c r="O1856" s="22" t="s">
        <v>2189</v>
      </c>
      <c r="P1856" s="22" t="s">
        <v>2190</v>
      </c>
      <c r="Q1856" s="23" t="s">
        <v>2199</v>
      </c>
      <c r="R1856" s="22" t="s">
        <v>2200</v>
      </c>
      <c r="S1856" s="21" t="s">
        <v>281</v>
      </c>
      <c r="T1856" s="23" t="s">
        <v>2340</v>
      </c>
      <c r="U1856" s="24" t="s">
        <v>17</v>
      </c>
      <c r="V1856" s="23">
        <v>200</v>
      </c>
      <c r="W1856" s="25">
        <v>2604943.75</v>
      </c>
      <c r="X1856" s="25">
        <v>1168946.6800000002</v>
      </c>
      <c r="Y1856" s="25">
        <v>338298.94999999978</v>
      </c>
      <c r="Z1856" s="25">
        <v>175147.03000000003</v>
      </c>
      <c r="AA1856" s="25">
        <v>343731.40999999992</v>
      </c>
      <c r="AB1856" s="25">
        <v>88862.489999999976</v>
      </c>
      <c r="AC1856" s="26">
        <v>45152.505756550927</v>
      </c>
      <c r="AD1856" s="27">
        <f>ROW()</f>
        <v>1856</v>
      </c>
      <c r="AE1856" s="27">
        <f>1</f>
        <v>1</v>
      </c>
      <c r="AF1856" s="27">
        <f>SUBTOTAL(109,Tbl_NGF_Data[[#This Row],[Counter]])</f>
        <v>1</v>
      </c>
    </row>
    <row r="1857" spans="2:32" ht="45" x14ac:dyDescent="0.25">
      <c r="B1857" s="21" t="s">
        <v>245</v>
      </c>
      <c r="C1857" s="22" t="s">
        <v>2056</v>
      </c>
      <c r="D1857" s="23">
        <v>7</v>
      </c>
      <c r="E1857" s="22" t="s">
        <v>245</v>
      </c>
      <c r="F1857" s="23">
        <v>7</v>
      </c>
      <c r="G1857" s="22" t="s">
        <v>2056</v>
      </c>
      <c r="H1857" s="22" t="s">
        <v>1327</v>
      </c>
      <c r="I1857" s="23">
        <v>1</v>
      </c>
      <c r="J1857" s="23">
        <v>216</v>
      </c>
      <c r="K1857" s="23" t="s">
        <v>2335</v>
      </c>
      <c r="L1857" s="22" t="s">
        <v>2336</v>
      </c>
      <c r="M1857" s="21" t="s">
        <v>330</v>
      </c>
      <c r="N1857" s="23" t="s">
        <v>2188</v>
      </c>
      <c r="O1857" s="22" t="s">
        <v>2189</v>
      </c>
      <c r="P1857" s="22" t="s">
        <v>2190</v>
      </c>
      <c r="Q1857" s="23" t="s">
        <v>2199</v>
      </c>
      <c r="R1857" s="22" t="s">
        <v>2200</v>
      </c>
      <c r="S1857" s="21" t="s">
        <v>281</v>
      </c>
      <c r="T1857" s="23" t="s">
        <v>2340</v>
      </c>
      <c r="U1857" s="24" t="s">
        <v>18</v>
      </c>
      <c r="V1857" s="23">
        <v>220</v>
      </c>
      <c r="W1857" s="25">
        <v>2205229.25</v>
      </c>
      <c r="X1857" s="25">
        <v>3441226.32</v>
      </c>
      <c r="Y1857" s="25">
        <v>3236874.0500000003</v>
      </c>
      <c r="Z1857" s="25">
        <v>4824852.97</v>
      </c>
      <c r="AA1857" s="25">
        <v>1656268.59</v>
      </c>
      <c r="AB1857" s="25">
        <v>4911137.51</v>
      </c>
      <c r="AC1857" s="26">
        <v>45152.505756550927</v>
      </c>
      <c r="AD1857" s="27">
        <f>ROW()</f>
        <v>1857</v>
      </c>
      <c r="AE1857" s="27">
        <f>1</f>
        <v>1</v>
      </c>
      <c r="AF1857" s="27">
        <f>SUBTOTAL(109,Tbl_NGF_Data[[#This Row],[Counter]])</f>
        <v>1</v>
      </c>
    </row>
    <row r="1858" spans="2:32" ht="30" x14ac:dyDescent="0.25">
      <c r="B1858" s="21" t="s">
        <v>245</v>
      </c>
      <c r="C1858" s="22" t="s">
        <v>2056</v>
      </c>
      <c r="D1858" s="23">
        <v>7</v>
      </c>
      <c r="E1858" s="22" t="s">
        <v>245</v>
      </c>
      <c r="F1858" s="23">
        <v>7</v>
      </c>
      <c r="G1858" s="22" t="s">
        <v>2056</v>
      </c>
      <c r="H1858" s="22" t="s">
        <v>1327</v>
      </c>
      <c r="I1858" s="23">
        <v>1</v>
      </c>
      <c r="J1858" s="23">
        <v>216</v>
      </c>
      <c r="K1858" s="23" t="s">
        <v>2335</v>
      </c>
      <c r="L1858" s="22" t="s">
        <v>2336</v>
      </c>
      <c r="M1858" s="21" t="s">
        <v>330</v>
      </c>
      <c r="N1858" s="23" t="s">
        <v>2188</v>
      </c>
      <c r="O1858" s="22" t="s">
        <v>2189</v>
      </c>
      <c r="P1858" s="22" t="s">
        <v>2190</v>
      </c>
      <c r="Q1858" s="23" t="s">
        <v>2199</v>
      </c>
      <c r="R1858" s="22" t="s">
        <v>2200</v>
      </c>
      <c r="S1858" s="21" t="s">
        <v>281</v>
      </c>
      <c r="T1858" s="23" t="s">
        <v>2340</v>
      </c>
      <c r="U1858" s="24" t="s">
        <v>19</v>
      </c>
      <c r="V1858" s="23">
        <v>500</v>
      </c>
      <c r="W1858" s="25">
        <v>1096148.0599999998</v>
      </c>
      <c r="X1858" s="25">
        <v>1521828.4599999997</v>
      </c>
      <c r="Y1858" s="25">
        <v>1074771.97</v>
      </c>
      <c r="Z1858" s="25">
        <v>1397406</v>
      </c>
      <c r="AA1858" s="25">
        <v>1899323.3800000001</v>
      </c>
      <c r="AB1858" s="25">
        <v>1935418.8900000001</v>
      </c>
      <c r="AC1858" s="26">
        <v>45152.505756550927</v>
      </c>
      <c r="AD1858" s="27">
        <f>ROW()</f>
        <v>1858</v>
      </c>
      <c r="AE1858" s="27">
        <f>1</f>
        <v>1</v>
      </c>
      <c r="AF1858" s="27">
        <f>SUBTOTAL(109,Tbl_NGF_Data[[#This Row],[Counter]])</f>
        <v>1</v>
      </c>
    </row>
    <row r="1859" spans="2:32" ht="45" x14ac:dyDescent="0.25">
      <c r="B1859" s="21" t="s">
        <v>245</v>
      </c>
      <c r="C1859" s="22" t="s">
        <v>2056</v>
      </c>
      <c r="D1859" s="23">
        <v>7</v>
      </c>
      <c r="E1859" s="22" t="s">
        <v>245</v>
      </c>
      <c r="F1859" s="23">
        <v>7</v>
      </c>
      <c r="G1859" s="22" t="s">
        <v>2056</v>
      </c>
      <c r="H1859" s="22" t="s">
        <v>1327</v>
      </c>
      <c r="I1859" s="23">
        <v>1</v>
      </c>
      <c r="J1859" s="23">
        <v>216</v>
      </c>
      <c r="K1859" s="23" t="s">
        <v>2335</v>
      </c>
      <c r="L1859" s="22" t="s">
        <v>2336</v>
      </c>
      <c r="M1859" s="21" t="s">
        <v>330</v>
      </c>
      <c r="N1859" s="23" t="s">
        <v>2188</v>
      </c>
      <c r="O1859" s="22" t="s">
        <v>2189</v>
      </c>
      <c r="P1859" s="22" t="s">
        <v>2190</v>
      </c>
      <c r="Q1859" s="23" t="s">
        <v>2341</v>
      </c>
      <c r="R1859" s="22" t="s">
        <v>2342</v>
      </c>
      <c r="S1859" s="21" t="s">
        <v>320</v>
      </c>
      <c r="T1859" s="23" t="s">
        <v>2343</v>
      </c>
      <c r="U1859" s="24" t="s">
        <v>15</v>
      </c>
      <c r="V1859" s="23">
        <v>100</v>
      </c>
      <c r="W1859" s="25">
        <v>0</v>
      </c>
      <c r="X1859" s="25">
        <v>0</v>
      </c>
      <c r="Y1859" s="25">
        <v>0</v>
      </c>
      <c r="Z1859" s="25">
        <v>0</v>
      </c>
      <c r="AA1859" s="25">
        <v>8400000</v>
      </c>
      <c r="AB1859" s="25">
        <v>9200000</v>
      </c>
      <c r="AC1859" s="26">
        <v>45152.505756550927</v>
      </c>
      <c r="AD1859" s="27">
        <f>ROW()</f>
        <v>1859</v>
      </c>
      <c r="AE1859" s="27">
        <f>1</f>
        <v>1</v>
      </c>
      <c r="AF1859" s="27">
        <f>SUBTOTAL(109,Tbl_NGF_Data[[#This Row],[Counter]])</f>
        <v>1</v>
      </c>
    </row>
    <row r="1860" spans="2:32" ht="30" x14ac:dyDescent="0.25">
      <c r="B1860" s="21" t="s">
        <v>245</v>
      </c>
      <c r="C1860" s="22" t="s">
        <v>2056</v>
      </c>
      <c r="D1860" s="23">
        <v>7</v>
      </c>
      <c r="E1860" s="22" t="s">
        <v>245</v>
      </c>
      <c r="F1860" s="23">
        <v>7</v>
      </c>
      <c r="G1860" s="22" t="s">
        <v>2056</v>
      </c>
      <c r="H1860" s="22" t="s">
        <v>1327</v>
      </c>
      <c r="I1860" s="23">
        <v>1</v>
      </c>
      <c r="J1860" s="23">
        <v>216</v>
      </c>
      <c r="K1860" s="23" t="s">
        <v>2335</v>
      </c>
      <c r="L1860" s="22" t="s">
        <v>2336</v>
      </c>
      <c r="M1860" s="21" t="s">
        <v>330</v>
      </c>
      <c r="N1860" s="23" t="s">
        <v>2188</v>
      </c>
      <c r="O1860" s="22" t="s">
        <v>2189</v>
      </c>
      <c r="P1860" s="22" t="s">
        <v>2190</v>
      </c>
      <c r="Q1860" s="23" t="s">
        <v>2202</v>
      </c>
      <c r="R1860" s="22" t="s">
        <v>2203</v>
      </c>
      <c r="S1860" s="21" t="s">
        <v>282</v>
      </c>
      <c r="T1860" s="23" t="s">
        <v>2344</v>
      </c>
      <c r="U1860" s="24" t="s">
        <v>15</v>
      </c>
      <c r="V1860" s="23">
        <v>100</v>
      </c>
      <c r="W1860" s="25">
        <v>116161181.57000001</v>
      </c>
      <c r="X1860" s="25">
        <v>133298182.61999999</v>
      </c>
      <c r="Y1860" s="25">
        <v>141910015.67000002</v>
      </c>
      <c r="Z1860" s="25">
        <v>156699179.03</v>
      </c>
      <c r="AA1860" s="25">
        <v>196519084.25</v>
      </c>
      <c r="AB1860" s="25">
        <v>185393686.40000001</v>
      </c>
      <c r="AC1860" s="26">
        <v>45152.505756550927</v>
      </c>
      <c r="AD1860" s="27">
        <f>ROW()</f>
        <v>1860</v>
      </c>
      <c r="AE1860" s="27">
        <f>1</f>
        <v>1</v>
      </c>
      <c r="AF1860" s="27">
        <f>SUBTOTAL(109,Tbl_NGF_Data[[#This Row],[Counter]])</f>
        <v>1</v>
      </c>
    </row>
    <row r="1861" spans="2:32" ht="30" x14ac:dyDescent="0.25">
      <c r="B1861" s="21" t="s">
        <v>245</v>
      </c>
      <c r="C1861" s="22" t="s">
        <v>2056</v>
      </c>
      <c r="D1861" s="23">
        <v>7</v>
      </c>
      <c r="E1861" s="22" t="s">
        <v>245</v>
      </c>
      <c r="F1861" s="23">
        <v>7</v>
      </c>
      <c r="G1861" s="22" t="s">
        <v>2056</v>
      </c>
      <c r="H1861" s="22" t="s">
        <v>1327</v>
      </c>
      <c r="I1861" s="23">
        <v>1</v>
      </c>
      <c r="J1861" s="23">
        <v>216</v>
      </c>
      <c r="K1861" s="23" t="s">
        <v>2335</v>
      </c>
      <c r="L1861" s="22" t="s">
        <v>2336</v>
      </c>
      <c r="M1861" s="21" t="s">
        <v>330</v>
      </c>
      <c r="N1861" s="23" t="s">
        <v>2188</v>
      </c>
      <c r="O1861" s="22" t="s">
        <v>2189</v>
      </c>
      <c r="P1861" s="22" t="s">
        <v>2190</v>
      </c>
      <c r="Q1861" s="23" t="s">
        <v>2202</v>
      </c>
      <c r="R1861" s="22" t="s">
        <v>2203</v>
      </c>
      <c r="S1861" s="21" t="s">
        <v>282</v>
      </c>
      <c r="T1861" s="23" t="s">
        <v>2344</v>
      </c>
      <c r="U1861" s="24" t="s">
        <v>16</v>
      </c>
      <c r="V1861" s="23">
        <v>135</v>
      </c>
      <c r="W1861" s="25">
        <v>178773163</v>
      </c>
      <c r="X1861" s="25">
        <v>184055714</v>
      </c>
      <c r="Y1861" s="25">
        <v>188552908</v>
      </c>
      <c r="Z1861" s="25">
        <v>202168750</v>
      </c>
      <c r="AA1861" s="25">
        <v>202168750</v>
      </c>
      <c r="AB1861" s="25">
        <v>202168750</v>
      </c>
      <c r="AC1861" s="26">
        <v>45152.505756550927</v>
      </c>
      <c r="AD1861" s="27">
        <f>ROW()</f>
        <v>1861</v>
      </c>
      <c r="AE1861" s="27">
        <f>1</f>
        <v>1</v>
      </c>
      <c r="AF1861" s="27">
        <f>SUBTOTAL(109,Tbl_NGF_Data[[#This Row],[Counter]])</f>
        <v>1</v>
      </c>
    </row>
    <row r="1862" spans="2:32" ht="30" x14ac:dyDescent="0.25">
      <c r="B1862" s="21" t="s">
        <v>245</v>
      </c>
      <c r="C1862" s="22" t="s">
        <v>2056</v>
      </c>
      <c r="D1862" s="23">
        <v>7</v>
      </c>
      <c r="E1862" s="22" t="s">
        <v>245</v>
      </c>
      <c r="F1862" s="23">
        <v>7</v>
      </c>
      <c r="G1862" s="22" t="s">
        <v>2056</v>
      </c>
      <c r="H1862" s="22" t="s">
        <v>1327</v>
      </c>
      <c r="I1862" s="23">
        <v>1</v>
      </c>
      <c r="J1862" s="23">
        <v>216</v>
      </c>
      <c r="K1862" s="23" t="s">
        <v>2335</v>
      </c>
      <c r="L1862" s="22" t="s">
        <v>2336</v>
      </c>
      <c r="M1862" s="21" t="s">
        <v>330</v>
      </c>
      <c r="N1862" s="23" t="s">
        <v>2188</v>
      </c>
      <c r="O1862" s="22" t="s">
        <v>2189</v>
      </c>
      <c r="P1862" s="22" t="s">
        <v>2190</v>
      </c>
      <c r="Q1862" s="23" t="s">
        <v>2202</v>
      </c>
      <c r="R1862" s="22" t="s">
        <v>2203</v>
      </c>
      <c r="S1862" s="21" t="s">
        <v>282</v>
      </c>
      <c r="T1862" s="23" t="s">
        <v>2344</v>
      </c>
      <c r="U1862" s="24" t="s">
        <v>66</v>
      </c>
      <c r="V1862" s="23">
        <v>137</v>
      </c>
      <c r="W1862" s="25">
        <v>82984260</v>
      </c>
      <c r="X1862" s="25">
        <v>65112754</v>
      </c>
      <c r="Y1862" s="25">
        <v>61659074.010000005</v>
      </c>
      <c r="Z1862" s="25">
        <v>45540933.989999995</v>
      </c>
      <c r="AA1862" s="25">
        <v>45621862.969999991</v>
      </c>
      <c r="AB1862" s="25">
        <v>57044050.770000011</v>
      </c>
      <c r="AC1862" s="26">
        <v>45152.505756550927</v>
      </c>
      <c r="AD1862" s="27">
        <f>ROW()</f>
        <v>1862</v>
      </c>
      <c r="AE1862" s="27">
        <f>1</f>
        <v>1</v>
      </c>
      <c r="AF1862" s="27">
        <f>SUBTOTAL(109,Tbl_NGF_Data[[#This Row],[Counter]])</f>
        <v>1</v>
      </c>
    </row>
    <row r="1863" spans="2:32" ht="30" x14ac:dyDescent="0.25">
      <c r="B1863" s="21" t="s">
        <v>245</v>
      </c>
      <c r="C1863" s="22" t="s">
        <v>2056</v>
      </c>
      <c r="D1863" s="23">
        <v>7</v>
      </c>
      <c r="E1863" s="22" t="s">
        <v>245</v>
      </c>
      <c r="F1863" s="23">
        <v>7</v>
      </c>
      <c r="G1863" s="22" t="s">
        <v>2056</v>
      </c>
      <c r="H1863" s="22" t="s">
        <v>1327</v>
      </c>
      <c r="I1863" s="23">
        <v>1</v>
      </c>
      <c r="J1863" s="23">
        <v>216</v>
      </c>
      <c r="K1863" s="23" t="s">
        <v>2335</v>
      </c>
      <c r="L1863" s="22" t="s">
        <v>2336</v>
      </c>
      <c r="M1863" s="21" t="s">
        <v>330</v>
      </c>
      <c r="N1863" s="23" t="s">
        <v>2188</v>
      </c>
      <c r="O1863" s="22" t="s">
        <v>2189</v>
      </c>
      <c r="P1863" s="22"/>
      <c r="Q1863" s="23" t="s">
        <v>2202</v>
      </c>
      <c r="R1863" s="22" t="s">
        <v>2203</v>
      </c>
      <c r="S1863" s="21" t="s">
        <v>282</v>
      </c>
      <c r="T1863" s="23" t="s">
        <v>2344</v>
      </c>
      <c r="U1863" s="24" t="s">
        <v>66</v>
      </c>
      <c r="V1863" s="23">
        <v>137</v>
      </c>
      <c r="W1863" s="25">
        <v>7000000</v>
      </c>
      <c r="X1863" s="25">
        <v>3000000</v>
      </c>
      <c r="Y1863" s="25">
        <v>310000</v>
      </c>
      <c r="Z1863" s="25">
        <v>10025000</v>
      </c>
      <c r="AA1863" s="25">
        <v>1973771</v>
      </c>
      <c r="AB1863" s="25">
        <v>3000000</v>
      </c>
      <c r="AC1863" s="26">
        <v>45152.505756550927</v>
      </c>
      <c r="AD1863" s="27">
        <f>ROW()</f>
        <v>1863</v>
      </c>
      <c r="AE1863" s="27">
        <f>1</f>
        <v>1</v>
      </c>
      <c r="AF1863" s="27">
        <f>SUBTOTAL(109,Tbl_NGF_Data[[#This Row],[Counter]])</f>
        <v>1</v>
      </c>
    </row>
    <row r="1864" spans="2:32" ht="30" x14ac:dyDescent="0.25">
      <c r="B1864" s="21" t="s">
        <v>245</v>
      </c>
      <c r="C1864" s="22" t="s">
        <v>2056</v>
      </c>
      <c r="D1864" s="23">
        <v>7</v>
      </c>
      <c r="E1864" s="22" t="s">
        <v>245</v>
      </c>
      <c r="F1864" s="23">
        <v>7</v>
      </c>
      <c r="G1864" s="22" t="s">
        <v>2056</v>
      </c>
      <c r="H1864" s="22" t="s">
        <v>1327</v>
      </c>
      <c r="I1864" s="23">
        <v>1</v>
      </c>
      <c r="J1864" s="23">
        <v>216</v>
      </c>
      <c r="K1864" s="23" t="s">
        <v>2335</v>
      </c>
      <c r="L1864" s="22" t="s">
        <v>2336</v>
      </c>
      <c r="M1864" s="21" t="s">
        <v>330</v>
      </c>
      <c r="N1864" s="23" t="s">
        <v>2188</v>
      </c>
      <c r="O1864" s="22" t="s">
        <v>2189</v>
      </c>
      <c r="P1864" s="22" t="s">
        <v>2190</v>
      </c>
      <c r="Q1864" s="23" t="s">
        <v>2202</v>
      </c>
      <c r="R1864" s="22" t="s">
        <v>2203</v>
      </c>
      <c r="S1864" s="21" t="s">
        <v>282</v>
      </c>
      <c r="T1864" s="23" t="s">
        <v>2344</v>
      </c>
      <c r="U1864" s="24" t="s">
        <v>17</v>
      </c>
      <c r="V1864" s="23">
        <v>200</v>
      </c>
      <c r="W1864" s="25">
        <v>159143550.40999994</v>
      </c>
      <c r="X1864" s="25">
        <v>163545359.48999992</v>
      </c>
      <c r="Y1864" s="25">
        <v>140083852.60999987</v>
      </c>
      <c r="Z1864" s="25">
        <v>122556833.98000003</v>
      </c>
      <c r="AA1864" s="25">
        <v>156129409.7299999</v>
      </c>
      <c r="AB1864" s="25">
        <v>202113508.84999987</v>
      </c>
      <c r="AC1864" s="26">
        <v>45152.505756550927</v>
      </c>
      <c r="AD1864" s="27">
        <f>ROW()</f>
        <v>1864</v>
      </c>
      <c r="AE1864" s="27">
        <f>1</f>
        <v>1</v>
      </c>
      <c r="AF1864" s="27">
        <f>SUBTOTAL(109,Tbl_NGF_Data[[#This Row],[Counter]])</f>
        <v>1</v>
      </c>
    </row>
    <row r="1865" spans="2:32" ht="30" x14ac:dyDescent="0.25">
      <c r="B1865" s="21" t="s">
        <v>245</v>
      </c>
      <c r="C1865" s="22" t="s">
        <v>2056</v>
      </c>
      <c r="D1865" s="23">
        <v>7</v>
      </c>
      <c r="E1865" s="22" t="s">
        <v>245</v>
      </c>
      <c r="F1865" s="23">
        <v>7</v>
      </c>
      <c r="G1865" s="22" t="s">
        <v>2056</v>
      </c>
      <c r="H1865" s="22" t="s">
        <v>1327</v>
      </c>
      <c r="I1865" s="23">
        <v>1</v>
      </c>
      <c r="J1865" s="23">
        <v>216</v>
      </c>
      <c r="K1865" s="23" t="s">
        <v>2335</v>
      </c>
      <c r="L1865" s="22" t="s">
        <v>2336</v>
      </c>
      <c r="M1865" s="21" t="s">
        <v>330</v>
      </c>
      <c r="N1865" s="23" t="s">
        <v>2188</v>
      </c>
      <c r="O1865" s="22" t="s">
        <v>2189</v>
      </c>
      <c r="P1865" s="22" t="s">
        <v>2190</v>
      </c>
      <c r="Q1865" s="23" t="s">
        <v>2202</v>
      </c>
      <c r="R1865" s="22" t="s">
        <v>2203</v>
      </c>
      <c r="S1865" s="21" t="s">
        <v>282</v>
      </c>
      <c r="T1865" s="23" t="s">
        <v>2344</v>
      </c>
      <c r="U1865" s="24" t="s">
        <v>97</v>
      </c>
      <c r="V1865" s="23">
        <v>205</v>
      </c>
      <c r="W1865" s="25">
        <v>19143686.34</v>
      </c>
      <c r="X1865" s="25">
        <v>6117335.5299999984</v>
      </c>
      <c r="Y1865" s="25">
        <v>15465328.51</v>
      </c>
      <c r="Z1865" s="25">
        <v>22990738.679999996</v>
      </c>
      <c r="AA1865" s="25">
        <v>6658766.3499999978</v>
      </c>
      <c r="AB1865" s="25">
        <v>19794241.009999998</v>
      </c>
      <c r="AC1865" s="26">
        <v>45152.505756550927</v>
      </c>
      <c r="AD1865" s="27">
        <f>ROW()</f>
        <v>1865</v>
      </c>
      <c r="AE1865" s="27">
        <f>1</f>
        <v>1</v>
      </c>
      <c r="AF1865" s="27">
        <f>SUBTOTAL(109,Tbl_NGF_Data[[#This Row],[Counter]])</f>
        <v>1</v>
      </c>
    </row>
    <row r="1866" spans="2:32" ht="45" x14ac:dyDescent="0.25">
      <c r="B1866" s="21" t="s">
        <v>245</v>
      </c>
      <c r="C1866" s="22" t="s">
        <v>2056</v>
      </c>
      <c r="D1866" s="23">
        <v>7</v>
      </c>
      <c r="E1866" s="22" t="s">
        <v>245</v>
      </c>
      <c r="F1866" s="23">
        <v>7</v>
      </c>
      <c r="G1866" s="22" t="s">
        <v>2056</v>
      </c>
      <c r="H1866" s="22" t="s">
        <v>1327</v>
      </c>
      <c r="I1866" s="23">
        <v>1</v>
      </c>
      <c r="J1866" s="23">
        <v>216</v>
      </c>
      <c r="K1866" s="23" t="s">
        <v>2335</v>
      </c>
      <c r="L1866" s="22" t="s">
        <v>2336</v>
      </c>
      <c r="M1866" s="21" t="s">
        <v>330</v>
      </c>
      <c r="N1866" s="23" t="s">
        <v>2188</v>
      </c>
      <c r="O1866" s="22" t="s">
        <v>2189</v>
      </c>
      <c r="P1866" s="22" t="s">
        <v>2190</v>
      </c>
      <c r="Q1866" s="23" t="s">
        <v>2202</v>
      </c>
      <c r="R1866" s="22" t="s">
        <v>2203</v>
      </c>
      <c r="S1866" s="21" t="s">
        <v>282</v>
      </c>
      <c r="T1866" s="23" t="s">
        <v>2344</v>
      </c>
      <c r="U1866" s="24" t="s">
        <v>18</v>
      </c>
      <c r="V1866" s="23">
        <v>220</v>
      </c>
      <c r="W1866" s="25">
        <v>19629612.590000063</v>
      </c>
      <c r="X1866" s="25">
        <v>20510354.51000008</v>
      </c>
      <c r="Y1866" s="25">
        <v>48469055.390000135</v>
      </c>
      <c r="Z1866" s="25">
        <v>79611916.019999966</v>
      </c>
      <c r="AA1866" s="25">
        <v>46039340.2700001</v>
      </c>
      <c r="AB1866" s="25">
        <v>55241.15000012517</v>
      </c>
      <c r="AC1866" s="26">
        <v>45152.505756550927</v>
      </c>
      <c r="AD1866" s="27">
        <f>ROW()</f>
        <v>1866</v>
      </c>
      <c r="AE1866" s="27">
        <f>1</f>
        <v>1</v>
      </c>
      <c r="AF1866" s="27">
        <f>SUBTOTAL(109,Tbl_NGF_Data[[#This Row],[Counter]])</f>
        <v>1</v>
      </c>
    </row>
    <row r="1867" spans="2:32" ht="45" x14ac:dyDescent="0.25">
      <c r="B1867" s="21" t="s">
        <v>245</v>
      </c>
      <c r="C1867" s="22" t="s">
        <v>2056</v>
      </c>
      <c r="D1867" s="23">
        <v>7</v>
      </c>
      <c r="E1867" s="22" t="s">
        <v>245</v>
      </c>
      <c r="F1867" s="23">
        <v>7</v>
      </c>
      <c r="G1867" s="22" t="s">
        <v>2056</v>
      </c>
      <c r="H1867" s="22" t="s">
        <v>1327</v>
      </c>
      <c r="I1867" s="23">
        <v>1</v>
      </c>
      <c r="J1867" s="23">
        <v>216</v>
      </c>
      <c r="K1867" s="23" t="s">
        <v>2335</v>
      </c>
      <c r="L1867" s="22" t="s">
        <v>2336</v>
      </c>
      <c r="M1867" s="21" t="s">
        <v>330</v>
      </c>
      <c r="N1867" s="23" t="s">
        <v>2188</v>
      </c>
      <c r="O1867" s="22" t="s">
        <v>2189</v>
      </c>
      <c r="P1867" s="22" t="s">
        <v>2190</v>
      </c>
      <c r="Q1867" s="23" t="s">
        <v>2202</v>
      </c>
      <c r="R1867" s="22" t="s">
        <v>2203</v>
      </c>
      <c r="S1867" s="21" t="s">
        <v>282</v>
      </c>
      <c r="T1867" s="23" t="s">
        <v>2344</v>
      </c>
      <c r="U1867" s="24" t="s">
        <v>67</v>
      </c>
      <c r="V1867" s="23">
        <v>222</v>
      </c>
      <c r="W1867" s="25">
        <v>63840573.659999996</v>
      </c>
      <c r="X1867" s="25">
        <v>58995418.469999999</v>
      </c>
      <c r="Y1867" s="25">
        <v>46193745.500000007</v>
      </c>
      <c r="Z1867" s="25">
        <v>22550195.309999999</v>
      </c>
      <c r="AA1867" s="25">
        <v>38963096.61999999</v>
      </c>
      <c r="AB1867" s="25">
        <v>37249809.760000013</v>
      </c>
      <c r="AC1867" s="26">
        <v>45152.505756550927</v>
      </c>
      <c r="AD1867" s="27">
        <f>ROW()</f>
        <v>1867</v>
      </c>
      <c r="AE1867" s="27">
        <f>1</f>
        <v>1</v>
      </c>
      <c r="AF1867" s="27">
        <f>SUBTOTAL(109,Tbl_NGF_Data[[#This Row],[Counter]])</f>
        <v>1</v>
      </c>
    </row>
    <row r="1868" spans="2:32" ht="30" x14ac:dyDescent="0.25">
      <c r="B1868" s="21" t="s">
        <v>245</v>
      </c>
      <c r="C1868" s="22" t="s">
        <v>2056</v>
      </c>
      <c r="D1868" s="23">
        <v>7</v>
      </c>
      <c r="E1868" s="22" t="s">
        <v>245</v>
      </c>
      <c r="F1868" s="23">
        <v>7</v>
      </c>
      <c r="G1868" s="22" t="s">
        <v>2056</v>
      </c>
      <c r="H1868" s="22" t="s">
        <v>1327</v>
      </c>
      <c r="I1868" s="23">
        <v>1</v>
      </c>
      <c r="J1868" s="23">
        <v>216</v>
      </c>
      <c r="K1868" s="23" t="s">
        <v>2335</v>
      </c>
      <c r="L1868" s="22" t="s">
        <v>2336</v>
      </c>
      <c r="M1868" s="21" t="s">
        <v>330</v>
      </c>
      <c r="N1868" s="23" t="s">
        <v>2188</v>
      </c>
      <c r="O1868" s="22" t="s">
        <v>2189</v>
      </c>
      <c r="P1868" s="22" t="s">
        <v>2190</v>
      </c>
      <c r="Q1868" s="23" t="s">
        <v>2202</v>
      </c>
      <c r="R1868" s="22" t="s">
        <v>2203</v>
      </c>
      <c r="S1868" s="21" t="s">
        <v>282</v>
      </c>
      <c r="T1868" s="23" t="s">
        <v>2344</v>
      </c>
      <c r="U1868" s="24" t="s">
        <v>19</v>
      </c>
      <c r="V1868" s="23">
        <v>500</v>
      </c>
      <c r="W1868" s="25">
        <v>179685667.72</v>
      </c>
      <c r="X1868" s="25">
        <v>185930610.19</v>
      </c>
      <c r="Y1868" s="25">
        <v>164834358.31</v>
      </c>
      <c r="Z1868" s="25">
        <v>158906498.15999997</v>
      </c>
      <c r="AA1868" s="25">
        <v>201288544.17000002</v>
      </c>
      <c r="AB1868" s="25">
        <v>210973694.55000004</v>
      </c>
      <c r="AC1868" s="26">
        <v>45152.505756550927</v>
      </c>
      <c r="AD1868" s="27">
        <f>ROW()</f>
        <v>1868</v>
      </c>
      <c r="AE1868" s="27">
        <f>1</f>
        <v>1</v>
      </c>
      <c r="AF1868" s="27">
        <f>SUBTOTAL(109,Tbl_NGF_Data[[#This Row],[Counter]])</f>
        <v>1</v>
      </c>
    </row>
    <row r="1869" spans="2:32" ht="30" x14ac:dyDescent="0.25">
      <c r="B1869" s="21" t="s">
        <v>245</v>
      </c>
      <c r="C1869" s="22" t="s">
        <v>2056</v>
      </c>
      <c r="D1869" s="23">
        <v>7</v>
      </c>
      <c r="E1869" s="22" t="s">
        <v>245</v>
      </c>
      <c r="F1869" s="23">
        <v>7</v>
      </c>
      <c r="G1869" s="22" t="s">
        <v>2056</v>
      </c>
      <c r="H1869" s="22" t="s">
        <v>1327</v>
      </c>
      <c r="I1869" s="23">
        <v>1</v>
      </c>
      <c r="J1869" s="23">
        <v>216</v>
      </c>
      <c r="K1869" s="23" t="s">
        <v>2335</v>
      </c>
      <c r="L1869" s="22" t="s">
        <v>2336</v>
      </c>
      <c r="M1869" s="21" t="s">
        <v>330</v>
      </c>
      <c r="N1869" s="23" t="s">
        <v>2188</v>
      </c>
      <c r="O1869" s="22" t="s">
        <v>2189</v>
      </c>
      <c r="P1869" s="22" t="s">
        <v>2190</v>
      </c>
      <c r="Q1869" s="23" t="s">
        <v>2208</v>
      </c>
      <c r="R1869" s="22" t="s">
        <v>2209</v>
      </c>
      <c r="S1869" s="21" t="s">
        <v>283</v>
      </c>
      <c r="T1869" s="23" t="s">
        <v>2345</v>
      </c>
      <c r="U1869" s="24" t="s">
        <v>16</v>
      </c>
      <c r="V1869" s="23">
        <v>135</v>
      </c>
      <c r="W1869" s="25">
        <v>360000</v>
      </c>
      <c r="X1869" s="25">
        <v>360000</v>
      </c>
      <c r="Y1869" s="25">
        <v>375000</v>
      </c>
      <c r="Z1869" s="25">
        <v>400000</v>
      </c>
      <c r="AA1869" s="25">
        <v>400000</v>
      </c>
      <c r="AB1869" s="25">
        <v>400000</v>
      </c>
      <c r="AC1869" s="26">
        <v>45152.505756550927</v>
      </c>
      <c r="AD1869" s="27">
        <f>ROW()</f>
        <v>1869</v>
      </c>
      <c r="AE1869" s="27">
        <f>1</f>
        <v>1</v>
      </c>
      <c r="AF1869" s="27">
        <f>SUBTOTAL(109,Tbl_NGF_Data[[#This Row],[Counter]])</f>
        <v>1</v>
      </c>
    </row>
    <row r="1870" spans="2:32" ht="30" x14ac:dyDescent="0.25">
      <c r="B1870" s="21" t="s">
        <v>245</v>
      </c>
      <c r="C1870" s="22" t="s">
        <v>2056</v>
      </c>
      <c r="D1870" s="23">
        <v>7</v>
      </c>
      <c r="E1870" s="22" t="s">
        <v>245</v>
      </c>
      <c r="F1870" s="23">
        <v>7</v>
      </c>
      <c r="G1870" s="22" t="s">
        <v>2056</v>
      </c>
      <c r="H1870" s="22" t="s">
        <v>1327</v>
      </c>
      <c r="I1870" s="23">
        <v>1</v>
      </c>
      <c r="J1870" s="23">
        <v>216</v>
      </c>
      <c r="K1870" s="23" t="s">
        <v>2335</v>
      </c>
      <c r="L1870" s="22" t="s">
        <v>2336</v>
      </c>
      <c r="M1870" s="21" t="s">
        <v>330</v>
      </c>
      <c r="N1870" s="23" t="s">
        <v>2188</v>
      </c>
      <c r="O1870" s="22" t="s">
        <v>2189</v>
      </c>
      <c r="P1870" s="22" t="s">
        <v>2190</v>
      </c>
      <c r="Q1870" s="23" t="s">
        <v>2208</v>
      </c>
      <c r="R1870" s="22" t="s">
        <v>2209</v>
      </c>
      <c r="S1870" s="21" t="s">
        <v>283</v>
      </c>
      <c r="T1870" s="23" t="s">
        <v>2345</v>
      </c>
      <c r="U1870" s="24" t="s">
        <v>17</v>
      </c>
      <c r="V1870" s="23">
        <v>200</v>
      </c>
      <c r="W1870" s="25">
        <v>315678.28000000003</v>
      </c>
      <c r="X1870" s="25">
        <v>313106.50999999995</v>
      </c>
      <c r="Y1870" s="25">
        <v>374819.86</v>
      </c>
      <c r="Z1870" s="25">
        <v>215422.37</v>
      </c>
      <c r="AA1870" s="25">
        <v>325777.32</v>
      </c>
      <c r="AB1870" s="25">
        <v>353432.06</v>
      </c>
      <c r="AC1870" s="26">
        <v>45152.505756550927</v>
      </c>
      <c r="AD1870" s="27">
        <f>ROW()</f>
        <v>1870</v>
      </c>
      <c r="AE1870" s="27">
        <f>1</f>
        <v>1</v>
      </c>
      <c r="AF1870" s="27">
        <f>SUBTOTAL(109,Tbl_NGF_Data[[#This Row],[Counter]])</f>
        <v>1</v>
      </c>
    </row>
    <row r="1871" spans="2:32" ht="45" x14ac:dyDescent="0.25">
      <c r="B1871" s="21" t="s">
        <v>245</v>
      </c>
      <c r="C1871" s="22" t="s">
        <v>2056</v>
      </c>
      <c r="D1871" s="23">
        <v>7</v>
      </c>
      <c r="E1871" s="22" t="s">
        <v>245</v>
      </c>
      <c r="F1871" s="23">
        <v>7</v>
      </c>
      <c r="G1871" s="22" t="s">
        <v>2056</v>
      </c>
      <c r="H1871" s="22" t="s">
        <v>1327</v>
      </c>
      <c r="I1871" s="23">
        <v>1</v>
      </c>
      <c r="J1871" s="23">
        <v>216</v>
      </c>
      <c r="K1871" s="23" t="s">
        <v>2335</v>
      </c>
      <c r="L1871" s="22" t="s">
        <v>2336</v>
      </c>
      <c r="M1871" s="21" t="s">
        <v>330</v>
      </c>
      <c r="N1871" s="23" t="s">
        <v>2188</v>
      </c>
      <c r="O1871" s="22" t="s">
        <v>2189</v>
      </c>
      <c r="P1871" s="22" t="s">
        <v>2190</v>
      </c>
      <c r="Q1871" s="23" t="s">
        <v>2208</v>
      </c>
      <c r="R1871" s="22" t="s">
        <v>2209</v>
      </c>
      <c r="S1871" s="21" t="s">
        <v>283</v>
      </c>
      <c r="T1871" s="23" t="s">
        <v>2345</v>
      </c>
      <c r="U1871" s="24" t="s">
        <v>18</v>
      </c>
      <c r="V1871" s="23">
        <v>220</v>
      </c>
      <c r="W1871" s="25">
        <v>44321.719999999972</v>
      </c>
      <c r="X1871" s="25">
        <v>46893.490000000049</v>
      </c>
      <c r="Y1871" s="25">
        <v>180.14000000001397</v>
      </c>
      <c r="Z1871" s="25">
        <v>184577.63</v>
      </c>
      <c r="AA1871" s="25">
        <v>74222.679999999993</v>
      </c>
      <c r="AB1871" s="25">
        <v>46567.94</v>
      </c>
      <c r="AC1871" s="26">
        <v>45152.505756550927</v>
      </c>
      <c r="AD1871" s="27">
        <f>ROW()</f>
        <v>1871</v>
      </c>
      <c r="AE1871" s="27">
        <f>1</f>
        <v>1</v>
      </c>
      <c r="AF1871" s="27">
        <f>SUBTOTAL(109,Tbl_NGF_Data[[#This Row],[Counter]])</f>
        <v>1</v>
      </c>
    </row>
    <row r="1872" spans="2:32" ht="30" x14ac:dyDescent="0.25">
      <c r="B1872" s="21" t="s">
        <v>245</v>
      </c>
      <c r="C1872" s="22" t="s">
        <v>2056</v>
      </c>
      <c r="D1872" s="23">
        <v>7</v>
      </c>
      <c r="E1872" s="22" t="s">
        <v>245</v>
      </c>
      <c r="F1872" s="23">
        <v>7</v>
      </c>
      <c r="G1872" s="22" t="s">
        <v>2056</v>
      </c>
      <c r="H1872" s="22" t="s">
        <v>1327</v>
      </c>
      <c r="I1872" s="23">
        <v>1</v>
      </c>
      <c r="J1872" s="23">
        <v>216</v>
      </c>
      <c r="K1872" s="23" t="s">
        <v>2335</v>
      </c>
      <c r="L1872" s="22" t="s">
        <v>2336</v>
      </c>
      <c r="M1872" s="21" t="s">
        <v>330</v>
      </c>
      <c r="N1872" s="23" t="s">
        <v>2188</v>
      </c>
      <c r="O1872" s="22" t="s">
        <v>2189</v>
      </c>
      <c r="P1872" s="22" t="s">
        <v>2190</v>
      </c>
      <c r="Q1872" s="23" t="s">
        <v>2208</v>
      </c>
      <c r="R1872" s="22" t="s">
        <v>2209</v>
      </c>
      <c r="S1872" s="21" t="s">
        <v>283</v>
      </c>
      <c r="T1872" s="23" t="s">
        <v>2345</v>
      </c>
      <c r="U1872" s="24" t="s">
        <v>19</v>
      </c>
      <c r="V1872" s="23">
        <v>500</v>
      </c>
      <c r="W1872" s="25">
        <v>315678.28000000003</v>
      </c>
      <c r="X1872" s="25">
        <v>313106.51</v>
      </c>
      <c r="Y1872" s="25">
        <v>374819.86</v>
      </c>
      <c r="Z1872" s="25">
        <v>215422.37</v>
      </c>
      <c r="AA1872" s="25">
        <v>325777.32</v>
      </c>
      <c r="AB1872" s="25">
        <v>0</v>
      </c>
      <c r="AC1872" s="26">
        <v>45152.505756550927</v>
      </c>
      <c r="AD1872" s="27">
        <f>ROW()</f>
        <v>1872</v>
      </c>
      <c r="AE1872" s="27">
        <f>1</f>
        <v>1</v>
      </c>
      <c r="AF1872" s="27">
        <f>SUBTOTAL(109,Tbl_NGF_Data[[#This Row],[Counter]])</f>
        <v>1</v>
      </c>
    </row>
    <row r="1873" spans="2:32" ht="30" x14ac:dyDescent="0.25">
      <c r="B1873" s="21" t="s">
        <v>245</v>
      </c>
      <c r="C1873" s="22" t="s">
        <v>2056</v>
      </c>
      <c r="D1873" s="23">
        <v>7</v>
      </c>
      <c r="E1873" s="22" t="s">
        <v>245</v>
      </c>
      <c r="F1873" s="23">
        <v>7</v>
      </c>
      <c r="G1873" s="22" t="s">
        <v>2056</v>
      </c>
      <c r="H1873" s="22" t="s">
        <v>1327</v>
      </c>
      <c r="I1873" s="23">
        <v>1</v>
      </c>
      <c r="J1873" s="23">
        <v>216</v>
      </c>
      <c r="K1873" s="23" t="s">
        <v>2335</v>
      </c>
      <c r="L1873" s="22" t="s">
        <v>2336</v>
      </c>
      <c r="M1873" s="21" t="s">
        <v>330</v>
      </c>
      <c r="N1873" s="23" t="s">
        <v>2188</v>
      </c>
      <c r="O1873" s="22" t="s">
        <v>2189</v>
      </c>
      <c r="P1873" s="22" t="s">
        <v>2190</v>
      </c>
      <c r="Q1873" s="23" t="s">
        <v>2211</v>
      </c>
      <c r="R1873" s="22" t="s">
        <v>2212</v>
      </c>
      <c r="S1873" s="21" t="s">
        <v>306</v>
      </c>
      <c r="T1873" s="23" t="s">
        <v>2346</v>
      </c>
      <c r="U1873" s="24" t="s">
        <v>16</v>
      </c>
      <c r="V1873" s="23">
        <v>135</v>
      </c>
      <c r="W1873" s="25">
        <v>205250</v>
      </c>
      <c r="X1873" s="25">
        <v>242866</v>
      </c>
      <c r="Y1873" s="25">
        <v>270800</v>
      </c>
      <c r="Z1873" s="25">
        <v>300000</v>
      </c>
      <c r="AA1873" s="25">
        <v>300000</v>
      </c>
      <c r="AB1873" s="25">
        <v>350000</v>
      </c>
      <c r="AC1873" s="26">
        <v>45152.505756550927</v>
      </c>
      <c r="AD1873" s="27">
        <f>ROW()</f>
        <v>1873</v>
      </c>
      <c r="AE1873" s="27">
        <f>1</f>
        <v>1</v>
      </c>
      <c r="AF1873" s="27">
        <f>SUBTOTAL(109,Tbl_NGF_Data[[#This Row],[Counter]])</f>
        <v>1</v>
      </c>
    </row>
    <row r="1874" spans="2:32" ht="30" x14ac:dyDescent="0.25">
      <c r="B1874" s="21" t="s">
        <v>245</v>
      </c>
      <c r="C1874" s="22" t="s">
        <v>2056</v>
      </c>
      <c r="D1874" s="23">
        <v>7</v>
      </c>
      <c r="E1874" s="22" t="s">
        <v>245</v>
      </c>
      <c r="F1874" s="23">
        <v>7</v>
      </c>
      <c r="G1874" s="22" t="s">
        <v>2056</v>
      </c>
      <c r="H1874" s="22" t="s">
        <v>1327</v>
      </c>
      <c r="I1874" s="23">
        <v>1</v>
      </c>
      <c r="J1874" s="23">
        <v>216</v>
      </c>
      <c r="K1874" s="23" t="s">
        <v>2335</v>
      </c>
      <c r="L1874" s="22" t="s">
        <v>2336</v>
      </c>
      <c r="M1874" s="21" t="s">
        <v>330</v>
      </c>
      <c r="N1874" s="23" t="s">
        <v>2188</v>
      </c>
      <c r="O1874" s="22" t="s">
        <v>2189</v>
      </c>
      <c r="P1874" s="22" t="s">
        <v>2190</v>
      </c>
      <c r="Q1874" s="23" t="s">
        <v>2211</v>
      </c>
      <c r="R1874" s="22" t="s">
        <v>2212</v>
      </c>
      <c r="S1874" s="21" t="s">
        <v>306</v>
      </c>
      <c r="T1874" s="23" t="s">
        <v>2346</v>
      </c>
      <c r="U1874" s="24" t="s">
        <v>17</v>
      </c>
      <c r="V1874" s="23">
        <v>200</v>
      </c>
      <c r="W1874" s="25">
        <v>205250</v>
      </c>
      <c r="X1874" s="25">
        <v>242866</v>
      </c>
      <c r="Y1874" s="25">
        <v>270800</v>
      </c>
      <c r="Z1874" s="25">
        <v>280285</v>
      </c>
      <c r="AA1874" s="25">
        <v>285300</v>
      </c>
      <c r="AB1874" s="25">
        <v>275000</v>
      </c>
      <c r="AC1874" s="26">
        <v>45152.505756550927</v>
      </c>
      <c r="AD1874" s="27">
        <f>ROW()</f>
        <v>1874</v>
      </c>
      <c r="AE1874" s="27">
        <f>1</f>
        <v>1</v>
      </c>
      <c r="AF1874" s="27">
        <f>SUBTOTAL(109,Tbl_NGF_Data[[#This Row],[Counter]])</f>
        <v>1</v>
      </c>
    </row>
    <row r="1875" spans="2:32" ht="45" x14ac:dyDescent="0.25">
      <c r="B1875" s="21" t="s">
        <v>245</v>
      </c>
      <c r="C1875" s="22" t="s">
        <v>2056</v>
      </c>
      <c r="D1875" s="23">
        <v>7</v>
      </c>
      <c r="E1875" s="22" t="s">
        <v>245</v>
      </c>
      <c r="F1875" s="23">
        <v>7</v>
      </c>
      <c r="G1875" s="22" t="s">
        <v>2056</v>
      </c>
      <c r="H1875" s="22" t="s">
        <v>1327</v>
      </c>
      <c r="I1875" s="23">
        <v>1</v>
      </c>
      <c r="J1875" s="23">
        <v>216</v>
      </c>
      <c r="K1875" s="23" t="s">
        <v>2335</v>
      </c>
      <c r="L1875" s="22" t="s">
        <v>2336</v>
      </c>
      <c r="M1875" s="21" t="s">
        <v>330</v>
      </c>
      <c r="N1875" s="23" t="s">
        <v>2188</v>
      </c>
      <c r="O1875" s="22" t="s">
        <v>2189</v>
      </c>
      <c r="P1875" s="22" t="s">
        <v>2190</v>
      </c>
      <c r="Q1875" s="23" t="s">
        <v>2211</v>
      </c>
      <c r="R1875" s="22" t="s">
        <v>2212</v>
      </c>
      <c r="S1875" s="21" t="s">
        <v>306</v>
      </c>
      <c r="T1875" s="23" t="s">
        <v>2346</v>
      </c>
      <c r="U1875" s="24" t="s">
        <v>18</v>
      </c>
      <c r="V1875" s="23">
        <v>220</v>
      </c>
      <c r="W1875" s="25">
        <v>0</v>
      </c>
      <c r="X1875" s="25">
        <v>0</v>
      </c>
      <c r="Y1875" s="25">
        <v>0</v>
      </c>
      <c r="Z1875" s="25">
        <v>19715</v>
      </c>
      <c r="AA1875" s="25">
        <v>14700</v>
      </c>
      <c r="AB1875" s="25">
        <v>75000</v>
      </c>
      <c r="AC1875" s="26">
        <v>45152.505756550927</v>
      </c>
      <c r="AD1875" s="27">
        <f>ROW()</f>
        <v>1875</v>
      </c>
      <c r="AE1875" s="27">
        <f>1</f>
        <v>1</v>
      </c>
      <c r="AF1875" s="27">
        <f>SUBTOTAL(109,Tbl_NGF_Data[[#This Row],[Counter]])</f>
        <v>1</v>
      </c>
    </row>
    <row r="1876" spans="2:32" ht="30" x14ac:dyDescent="0.25">
      <c r="B1876" s="21" t="s">
        <v>245</v>
      </c>
      <c r="C1876" s="22" t="s">
        <v>2056</v>
      </c>
      <c r="D1876" s="23">
        <v>7</v>
      </c>
      <c r="E1876" s="22" t="s">
        <v>245</v>
      </c>
      <c r="F1876" s="23">
        <v>7</v>
      </c>
      <c r="G1876" s="22" t="s">
        <v>2056</v>
      </c>
      <c r="H1876" s="22" t="s">
        <v>1327</v>
      </c>
      <c r="I1876" s="23">
        <v>1</v>
      </c>
      <c r="J1876" s="23">
        <v>216</v>
      </c>
      <c r="K1876" s="23" t="s">
        <v>2335</v>
      </c>
      <c r="L1876" s="22" t="s">
        <v>2336</v>
      </c>
      <c r="M1876" s="21" t="s">
        <v>330</v>
      </c>
      <c r="N1876" s="23" t="s">
        <v>2188</v>
      </c>
      <c r="O1876" s="22" t="s">
        <v>2189</v>
      </c>
      <c r="P1876" s="22" t="s">
        <v>2190</v>
      </c>
      <c r="Q1876" s="23" t="s">
        <v>2211</v>
      </c>
      <c r="R1876" s="22" t="s">
        <v>2212</v>
      </c>
      <c r="S1876" s="21" t="s">
        <v>306</v>
      </c>
      <c r="T1876" s="23" t="s">
        <v>2346</v>
      </c>
      <c r="U1876" s="24" t="s">
        <v>19</v>
      </c>
      <c r="V1876" s="23">
        <v>500</v>
      </c>
      <c r="W1876" s="25">
        <v>205250</v>
      </c>
      <c r="X1876" s="25">
        <v>242866</v>
      </c>
      <c r="Y1876" s="25">
        <v>270800</v>
      </c>
      <c r="Z1876" s="25">
        <v>280285</v>
      </c>
      <c r="AA1876" s="25">
        <v>285300</v>
      </c>
      <c r="AB1876" s="25">
        <v>275000</v>
      </c>
      <c r="AC1876" s="26">
        <v>45152.505756550927</v>
      </c>
      <c r="AD1876" s="27">
        <f>ROW()</f>
        <v>1876</v>
      </c>
      <c r="AE1876" s="27">
        <f>1</f>
        <v>1</v>
      </c>
      <c r="AF1876" s="27">
        <f>SUBTOTAL(109,Tbl_NGF_Data[[#This Row],[Counter]])</f>
        <v>1</v>
      </c>
    </row>
    <row r="1877" spans="2:32" ht="45" x14ac:dyDescent="0.25">
      <c r="B1877" s="21" t="s">
        <v>245</v>
      </c>
      <c r="C1877" s="22" t="s">
        <v>2056</v>
      </c>
      <c r="D1877" s="23">
        <v>7</v>
      </c>
      <c r="E1877" s="22" t="s">
        <v>245</v>
      </c>
      <c r="F1877" s="23">
        <v>7</v>
      </c>
      <c r="G1877" s="22" t="s">
        <v>2056</v>
      </c>
      <c r="H1877" s="22" t="s">
        <v>1327</v>
      </c>
      <c r="I1877" s="23">
        <v>1</v>
      </c>
      <c r="J1877" s="23">
        <v>216</v>
      </c>
      <c r="K1877" s="23" t="s">
        <v>2335</v>
      </c>
      <c r="L1877" s="22" t="s">
        <v>2336</v>
      </c>
      <c r="M1877" s="21" t="s">
        <v>330</v>
      </c>
      <c r="N1877" s="23" t="s">
        <v>2188</v>
      </c>
      <c r="O1877" s="22" t="s">
        <v>2189</v>
      </c>
      <c r="P1877" s="22" t="s">
        <v>2190</v>
      </c>
      <c r="Q1877" s="23" t="s">
        <v>2249</v>
      </c>
      <c r="R1877" s="22" t="s">
        <v>2250</v>
      </c>
      <c r="S1877" s="21" t="s">
        <v>284</v>
      </c>
      <c r="T1877" s="23" t="s">
        <v>2347</v>
      </c>
      <c r="U1877" s="24" t="s">
        <v>15</v>
      </c>
      <c r="V1877" s="23">
        <v>100</v>
      </c>
      <c r="W1877" s="25">
        <v>93298.240000000005</v>
      </c>
      <c r="X1877" s="25">
        <v>172902.26</v>
      </c>
      <c r="Y1877" s="25">
        <v>187842.72</v>
      </c>
      <c r="Z1877" s="25">
        <v>247524.11</v>
      </c>
      <c r="AA1877" s="25">
        <v>491968.22</v>
      </c>
      <c r="AB1877" s="25">
        <v>705203.65</v>
      </c>
      <c r="AC1877" s="26">
        <v>45152.505756550927</v>
      </c>
      <c r="AD1877" s="27">
        <f>ROW()</f>
        <v>1877</v>
      </c>
      <c r="AE1877" s="27">
        <f>1</f>
        <v>1</v>
      </c>
      <c r="AF1877" s="27">
        <f>SUBTOTAL(109,Tbl_NGF_Data[[#This Row],[Counter]])</f>
        <v>1</v>
      </c>
    </row>
    <row r="1878" spans="2:32" ht="45" x14ac:dyDescent="0.25">
      <c r="B1878" s="21" t="s">
        <v>245</v>
      </c>
      <c r="C1878" s="22" t="s">
        <v>2056</v>
      </c>
      <c r="D1878" s="23">
        <v>7</v>
      </c>
      <c r="E1878" s="22" t="s">
        <v>245</v>
      </c>
      <c r="F1878" s="23">
        <v>7</v>
      </c>
      <c r="G1878" s="22" t="s">
        <v>2056</v>
      </c>
      <c r="H1878" s="22" t="s">
        <v>1327</v>
      </c>
      <c r="I1878" s="23">
        <v>1</v>
      </c>
      <c r="J1878" s="23">
        <v>216</v>
      </c>
      <c r="K1878" s="23" t="s">
        <v>2335</v>
      </c>
      <c r="L1878" s="22" t="s">
        <v>2336</v>
      </c>
      <c r="M1878" s="21" t="s">
        <v>330</v>
      </c>
      <c r="N1878" s="23" t="s">
        <v>2188</v>
      </c>
      <c r="O1878" s="22" t="s">
        <v>2189</v>
      </c>
      <c r="P1878" s="22" t="s">
        <v>2190</v>
      </c>
      <c r="Q1878" s="23" t="s">
        <v>2249</v>
      </c>
      <c r="R1878" s="22" t="s">
        <v>2250</v>
      </c>
      <c r="S1878" s="21" t="s">
        <v>284</v>
      </c>
      <c r="T1878" s="23" t="s">
        <v>2347</v>
      </c>
      <c r="U1878" s="24" t="s">
        <v>16</v>
      </c>
      <c r="V1878" s="23">
        <v>135</v>
      </c>
      <c r="W1878" s="25">
        <v>0</v>
      </c>
      <c r="X1878" s="25">
        <v>0</v>
      </c>
      <c r="Y1878" s="25">
        <v>35000</v>
      </c>
      <c r="Z1878" s="25">
        <v>0</v>
      </c>
      <c r="AA1878" s="25">
        <v>50000</v>
      </c>
      <c r="AB1878" s="25">
        <v>100000</v>
      </c>
      <c r="AC1878" s="26">
        <v>45152.505756550927</v>
      </c>
      <c r="AD1878" s="27">
        <f>ROW()</f>
        <v>1878</v>
      </c>
      <c r="AE1878" s="27">
        <f>1</f>
        <v>1</v>
      </c>
      <c r="AF1878" s="27">
        <f>SUBTOTAL(109,Tbl_NGF_Data[[#This Row],[Counter]])</f>
        <v>1</v>
      </c>
    </row>
    <row r="1879" spans="2:32" ht="45" x14ac:dyDescent="0.25">
      <c r="B1879" s="21" t="s">
        <v>245</v>
      </c>
      <c r="C1879" s="22" t="s">
        <v>2056</v>
      </c>
      <c r="D1879" s="23">
        <v>7</v>
      </c>
      <c r="E1879" s="22" t="s">
        <v>245</v>
      </c>
      <c r="F1879" s="23">
        <v>7</v>
      </c>
      <c r="G1879" s="22" t="s">
        <v>2056</v>
      </c>
      <c r="H1879" s="22" t="s">
        <v>1327</v>
      </c>
      <c r="I1879" s="23">
        <v>1</v>
      </c>
      <c r="J1879" s="23">
        <v>216</v>
      </c>
      <c r="K1879" s="23" t="s">
        <v>2335</v>
      </c>
      <c r="L1879" s="22" t="s">
        <v>2336</v>
      </c>
      <c r="M1879" s="21" t="s">
        <v>330</v>
      </c>
      <c r="N1879" s="23" t="s">
        <v>2188</v>
      </c>
      <c r="O1879" s="22" t="s">
        <v>2189</v>
      </c>
      <c r="P1879" s="22" t="s">
        <v>2190</v>
      </c>
      <c r="Q1879" s="23" t="s">
        <v>2249</v>
      </c>
      <c r="R1879" s="22" t="s">
        <v>2250</v>
      </c>
      <c r="S1879" s="21" t="s">
        <v>284</v>
      </c>
      <c r="T1879" s="23" t="s">
        <v>2347</v>
      </c>
      <c r="U1879" s="24" t="s">
        <v>17</v>
      </c>
      <c r="V1879" s="23">
        <v>200</v>
      </c>
      <c r="W1879" s="25">
        <v>0</v>
      </c>
      <c r="X1879" s="25">
        <v>0</v>
      </c>
      <c r="Y1879" s="25">
        <v>11350</v>
      </c>
      <c r="Z1879" s="25">
        <v>0</v>
      </c>
      <c r="AA1879" s="25">
        <v>35050</v>
      </c>
      <c r="AB1879" s="25">
        <v>65800</v>
      </c>
      <c r="AC1879" s="26">
        <v>45152.505756550927</v>
      </c>
      <c r="AD1879" s="27">
        <f>ROW()</f>
        <v>1879</v>
      </c>
      <c r="AE1879" s="27">
        <f>1</f>
        <v>1</v>
      </c>
      <c r="AF1879" s="27">
        <f>SUBTOTAL(109,Tbl_NGF_Data[[#This Row],[Counter]])</f>
        <v>1</v>
      </c>
    </row>
    <row r="1880" spans="2:32" ht="45" x14ac:dyDescent="0.25">
      <c r="B1880" s="21" t="s">
        <v>245</v>
      </c>
      <c r="C1880" s="22" t="s">
        <v>2056</v>
      </c>
      <c r="D1880" s="23">
        <v>7</v>
      </c>
      <c r="E1880" s="22" t="s">
        <v>245</v>
      </c>
      <c r="F1880" s="23">
        <v>7</v>
      </c>
      <c r="G1880" s="22" t="s">
        <v>2056</v>
      </c>
      <c r="H1880" s="22" t="s">
        <v>1327</v>
      </c>
      <c r="I1880" s="23">
        <v>1</v>
      </c>
      <c r="J1880" s="23">
        <v>216</v>
      </c>
      <c r="K1880" s="23" t="s">
        <v>2335</v>
      </c>
      <c r="L1880" s="22" t="s">
        <v>2336</v>
      </c>
      <c r="M1880" s="21" t="s">
        <v>330</v>
      </c>
      <c r="N1880" s="23" t="s">
        <v>2188</v>
      </c>
      <c r="O1880" s="22" t="s">
        <v>2189</v>
      </c>
      <c r="P1880" s="22" t="s">
        <v>2190</v>
      </c>
      <c r="Q1880" s="23" t="s">
        <v>2249</v>
      </c>
      <c r="R1880" s="22" t="s">
        <v>2250</v>
      </c>
      <c r="S1880" s="21" t="s">
        <v>284</v>
      </c>
      <c r="T1880" s="23" t="s">
        <v>2347</v>
      </c>
      <c r="U1880" s="24" t="s">
        <v>18</v>
      </c>
      <c r="V1880" s="23">
        <v>220</v>
      </c>
      <c r="W1880" s="25">
        <v>0</v>
      </c>
      <c r="X1880" s="25">
        <v>0</v>
      </c>
      <c r="Y1880" s="25">
        <v>23650</v>
      </c>
      <c r="Z1880" s="25">
        <v>0</v>
      </c>
      <c r="AA1880" s="25">
        <v>14950</v>
      </c>
      <c r="AB1880" s="25">
        <v>34200</v>
      </c>
      <c r="AC1880" s="26">
        <v>45152.505756550927</v>
      </c>
      <c r="AD1880" s="27">
        <f>ROW()</f>
        <v>1880</v>
      </c>
      <c r="AE1880" s="27">
        <f>1</f>
        <v>1</v>
      </c>
      <c r="AF1880" s="27">
        <f>SUBTOTAL(109,Tbl_NGF_Data[[#This Row],[Counter]])</f>
        <v>1</v>
      </c>
    </row>
    <row r="1881" spans="2:32" ht="45" x14ac:dyDescent="0.25">
      <c r="B1881" s="21" t="s">
        <v>245</v>
      </c>
      <c r="C1881" s="22" t="s">
        <v>2056</v>
      </c>
      <c r="D1881" s="23">
        <v>7</v>
      </c>
      <c r="E1881" s="22" t="s">
        <v>245</v>
      </c>
      <c r="F1881" s="23">
        <v>7</v>
      </c>
      <c r="G1881" s="22" t="s">
        <v>2056</v>
      </c>
      <c r="H1881" s="22" t="s">
        <v>1327</v>
      </c>
      <c r="I1881" s="23">
        <v>1</v>
      </c>
      <c r="J1881" s="23">
        <v>216</v>
      </c>
      <c r="K1881" s="23" t="s">
        <v>2335</v>
      </c>
      <c r="L1881" s="22" t="s">
        <v>2336</v>
      </c>
      <c r="M1881" s="21" t="s">
        <v>330</v>
      </c>
      <c r="N1881" s="23" t="s">
        <v>2188</v>
      </c>
      <c r="O1881" s="22" t="s">
        <v>2189</v>
      </c>
      <c r="P1881" s="22" t="s">
        <v>2190</v>
      </c>
      <c r="Q1881" s="23" t="s">
        <v>2249</v>
      </c>
      <c r="R1881" s="22" t="s">
        <v>2250</v>
      </c>
      <c r="S1881" s="21" t="s">
        <v>284</v>
      </c>
      <c r="T1881" s="23" t="s">
        <v>2347</v>
      </c>
      <c r="U1881" s="24" t="s">
        <v>19</v>
      </c>
      <c r="V1881" s="23">
        <v>500</v>
      </c>
      <c r="W1881" s="25">
        <v>26323.1</v>
      </c>
      <c r="X1881" s="25">
        <v>79604.02</v>
      </c>
      <c r="Y1881" s="25">
        <v>26290.46</v>
      </c>
      <c r="Z1881" s="25">
        <v>59681.39</v>
      </c>
      <c r="AA1881" s="25">
        <v>279494.11</v>
      </c>
      <c r="AB1881" s="25">
        <v>279035.43</v>
      </c>
      <c r="AC1881" s="26">
        <v>45152.505756550927</v>
      </c>
      <c r="AD1881" s="27">
        <f>ROW()</f>
        <v>1881</v>
      </c>
      <c r="AE1881" s="27">
        <f>1</f>
        <v>1</v>
      </c>
      <c r="AF1881" s="27">
        <f>SUBTOTAL(109,Tbl_NGF_Data[[#This Row],[Counter]])</f>
        <v>1</v>
      </c>
    </row>
    <row r="1882" spans="2:32" ht="45" x14ac:dyDescent="0.25">
      <c r="B1882" s="21" t="s">
        <v>245</v>
      </c>
      <c r="C1882" s="22" t="s">
        <v>2056</v>
      </c>
      <c r="D1882" s="23">
        <v>7</v>
      </c>
      <c r="E1882" s="22" t="s">
        <v>245</v>
      </c>
      <c r="F1882" s="23">
        <v>7</v>
      </c>
      <c r="G1882" s="22" t="s">
        <v>2056</v>
      </c>
      <c r="H1882" s="22" t="s">
        <v>1327</v>
      </c>
      <c r="I1882" s="23">
        <v>1</v>
      </c>
      <c r="J1882" s="23">
        <v>216</v>
      </c>
      <c r="K1882" s="23" t="s">
        <v>2335</v>
      </c>
      <c r="L1882" s="22" t="s">
        <v>2336</v>
      </c>
      <c r="M1882" s="21" t="s">
        <v>330</v>
      </c>
      <c r="N1882" s="23" t="s">
        <v>2188</v>
      </c>
      <c r="O1882" s="22" t="s">
        <v>2189</v>
      </c>
      <c r="P1882" s="22" t="s">
        <v>2190</v>
      </c>
      <c r="Q1882" s="23" t="s">
        <v>2214</v>
      </c>
      <c r="R1882" s="22" t="s">
        <v>1170</v>
      </c>
      <c r="S1882" s="21" t="s">
        <v>285</v>
      </c>
      <c r="T1882" s="23" t="s">
        <v>2348</v>
      </c>
      <c r="U1882" s="24" t="s">
        <v>15</v>
      </c>
      <c r="V1882" s="23">
        <v>100</v>
      </c>
      <c r="W1882" s="25">
        <v>0</v>
      </c>
      <c r="X1882" s="25">
        <v>0</v>
      </c>
      <c r="Y1882" s="25">
        <v>0</v>
      </c>
      <c r="Z1882" s="25">
        <v>0</v>
      </c>
      <c r="AA1882" s="25">
        <v>5817438.7000000002</v>
      </c>
      <c r="AB1882" s="25">
        <v>995302.81</v>
      </c>
      <c r="AC1882" s="26">
        <v>45152.505756550927</v>
      </c>
      <c r="AD1882" s="27">
        <f>ROW()</f>
        <v>1882</v>
      </c>
      <c r="AE1882" s="27">
        <f>1</f>
        <v>1</v>
      </c>
      <c r="AF1882" s="27">
        <f>SUBTOTAL(109,Tbl_NGF_Data[[#This Row],[Counter]])</f>
        <v>1</v>
      </c>
    </row>
    <row r="1883" spans="2:32" ht="45" x14ac:dyDescent="0.25">
      <c r="B1883" s="21" t="s">
        <v>245</v>
      </c>
      <c r="C1883" s="22" t="s">
        <v>2056</v>
      </c>
      <c r="D1883" s="23">
        <v>7</v>
      </c>
      <c r="E1883" s="22" t="s">
        <v>245</v>
      </c>
      <c r="F1883" s="23">
        <v>7</v>
      </c>
      <c r="G1883" s="22" t="s">
        <v>2056</v>
      </c>
      <c r="H1883" s="22" t="s">
        <v>1327</v>
      </c>
      <c r="I1883" s="23">
        <v>1</v>
      </c>
      <c r="J1883" s="23">
        <v>216</v>
      </c>
      <c r="K1883" s="23" t="s">
        <v>2335</v>
      </c>
      <c r="L1883" s="22" t="s">
        <v>2336</v>
      </c>
      <c r="M1883" s="21" t="s">
        <v>330</v>
      </c>
      <c r="N1883" s="23" t="s">
        <v>2188</v>
      </c>
      <c r="O1883" s="22" t="s">
        <v>2189</v>
      </c>
      <c r="P1883" s="22" t="s">
        <v>2190</v>
      </c>
      <c r="Q1883" s="23" t="s">
        <v>2214</v>
      </c>
      <c r="R1883" s="22" t="s">
        <v>1170</v>
      </c>
      <c r="S1883" s="21" t="s">
        <v>285</v>
      </c>
      <c r="T1883" s="23" t="s">
        <v>2348</v>
      </c>
      <c r="U1883" s="24" t="s">
        <v>16</v>
      </c>
      <c r="V1883" s="23">
        <v>135</v>
      </c>
      <c r="W1883" s="25">
        <v>0</v>
      </c>
      <c r="X1883" s="25">
        <v>0</v>
      </c>
      <c r="Y1883" s="25">
        <v>0</v>
      </c>
      <c r="Z1883" s="25">
        <v>0</v>
      </c>
      <c r="AA1883" s="25">
        <v>5883954</v>
      </c>
      <c r="AB1883" s="25">
        <v>6667438.7000000002</v>
      </c>
      <c r="AC1883" s="26">
        <v>45152.505756550927</v>
      </c>
      <c r="AD1883" s="27">
        <f>ROW()</f>
        <v>1883</v>
      </c>
      <c r="AE1883" s="27">
        <f>1</f>
        <v>1</v>
      </c>
      <c r="AF1883" s="27">
        <f>SUBTOTAL(109,Tbl_NGF_Data[[#This Row],[Counter]])</f>
        <v>1</v>
      </c>
    </row>
    <row r="1884" spans="2:32" ht="45" x14ac:dyDescent="0.25">
      <c r="B1884" s="21" t="s">
        <v>245</v>
      </c>
      <c r="C1884" s="22" t="s">
        <v>2056</v>
      </c>
      <c r="D1884" s="23">
        <v>7</v>
      </c>
      <c r="E1884" s="22" t="s">
        <v>245</v>
      </c>
      <c r="F1884" s="23">
        <v>7</v>
      </c>
      <c r="G1884" s="22" t="s">
        <v>2056</v>
      </c>
      <c r="H1884" s="22" t="s">
        <v>1327</v>
      </c>
      <c r="I1884" s="23">
        <v>1</v>
      </c>
      <c r="J1884" s="23">
        <v>216</v>
      </c>
      <c r="K1884" s="23" t="s">
        <v>2335</v>
      </c>
      <c r="L1884" s="22" t="s">
        <v>2336</v>
      </c>
      <c r="M1884" s="21" t="s">
        <v>330</v>
      </c>
      <c r="N1884" s="23" t="s">
        <v>2188</v>
      </c>
      <c r="O1884" s="22" t="s">
        <v>2189</v>
      </c>
      <c r="P1884" s="22" t="s">
        <v>2190</v>
      </c>
      <c r="Q1884" s="23" t="s">
        <v>2214</v>
      </c>
      <c r="R1884" s="22" t="s">
        <v>1170</v>
      </c>
      <c r="S1884" s="21" t="s">
        <v>285</v>
      </c>
      <c r="T1884" s="23" t="s">
        <v>2348</v>
      </c>
      <c r="U1884" s="24" t="s">
        <v>17</v>
      </c>
      <c r="V1884" s="23">
        <v>200</v>
      </c>
      <c r="W1884" s="25">
        <v>0</v>
      </c>
      <c r="X1884" s="25">
        <v>0</v>
      </c>
      <c r="Y1884" s="25">
        <v>0</v>
      </c>
      <c r="Z1884" s="25">
        <v>0</v>
      </c>
      <c r="AA1884" s="25">
        <v>66515.3</v>
      </c>
      <c r="AB1884" s="25">
        <v>5672135.8899999997</v>
      </c>
      <c r="AC1884" s="26">
        <v>45152.505756550927</v>
      </c>
      <c r="AD1884" s="27">
        <f>ROW()</f>
        <v>1884</v>
      </c>
      <c r="AE1884" s="27">
        <f>1</f>
        <v>1</v>
      </c>
      <c r="AF1884" s="27">
        <f>SUBTOTAL(109,Tbl_NGF_Data[[#This Row],[Counter]])</f>
        <v>1</v>
      </c>
    </row>
    <row r="1885" spans="2:32" ht="45" x14ac:dyDescent="0.25">
      <c r="B1885" s="21" t="s">
        <v>245</v>
      </c>
      <c r="C1885" s="22" t="s">
        <v>2056</v>
      </c>
      <c r="D1885" s="23">
        <v>7</v>
      </c>
      <c r="E1885" s="22" t="s">
        <v>245</v>
      </c>
      <c r="F1885" s="23">
        <v>7</v>
      </c>
      <c r="G1885" s="22" t="s">
        <v>2056</v>
      </c>
      <c r="H1885" s="22" t="s">
        <v>1327</v>
      </c>
      <c r="I1885" s="23">
        <v>1</v>
      </c>
      <c r="J1885" s="23">
        <v>216</v>
      </c>
      <c r="K1885" s="23" t="s">
        <v>2335</v>
      </c>
      <c r="L1885" s="22" t="s">
        <v>2336</v>
      </c>
      <c r="M1885" s="21" t="s">
        <v>330</v>
      </c>
      <c r="N1885" s="23" t="s">
        <v>2188</v>
      </c>
      <c r="O1885" s="22" t="s">
        <v>2189</v>
      </c>
      <c r="P1885" s="22" t="s">
        <v>2190</v>
      </c>
      <c r="Q1885" s="23" t="s">
        <v>2214</v>
      </c>
      <c r="R1885" s="22" t="s">
        <v>1170</v>
      </c>
      <c r="S1885" s="21" t="s">
        <v>285</v>
      </c>
      <c r="T1885" s="23" t="s">
        <v>2348</v>
      </c>
      <c r="U1885" s="24" t="s">
        <v>18</v>
      </c>
      <c r="V1885" s="23">
        <v>220</v>
      </c>
      <c r="W1885" s="25">
        <v>0</v>
      </c>
      <c r="X1885" s="25">
        <v>0</v>
      </c>
      <c r="Y1885" s="25">
        <v>0</v>
      </c>
      <c r="Z1885" s="25">
        <v>0</v>
      </c>
      <c r="AA1885" s="25">
        <v>5817438.7000000002</v>
      </c>
      <c r="AB1885" s="25">
        <v>995302.81000000052</v>
      </c>
      <c r="AC1885" s="26">
        <v>45152.505756550927</v>
      </c>
      <c r="AD1885" s="27">
        <f>ROW()</f>
        <v>1885</v>
      </c>
      <c r="AE1885" s="27">
        <f>1</f>
        <v>1</v>
      </c>
      <c r="AF1885" s="27">
        <f>SUBTOTAL(109,Tbl_NGF_Data[[#This Row],[Counter]])</f>
        <v>1</v>
      </c>
    </row>
    <row r="1886" spans="2:32" ht="45" x14ac:dyDescent="0.25">
      <c r="B1886" s="21" t="s">
        <v>245</v>
      </c>
      <c r="C1886" s="22" t="s">
        <v>2056</v>
      </c>
      <c r="D1886" s="23">
        <v>7</v>
      </c>
      <c r="E1886" s="22" t="s">
        <v>245</v>
      </c>
      <c r="F1886" s="23">
        <v>7</v>
      </c>
      <c r="G1886" s="22" t="s">
        <v>2056</v>
      </c>
      <c r="H1886" s="22" t="s">
        <v>1327</v>
      </c>
      <c r="I1886" s="23">
        <v>1</v>
      </c>
      <c r="J1886" s="23">
        <v>216</v>
      </c>
      <c r="K1886" s="23" t="s">
        <v>2335</v>
      </c>
      <c r="L1886" s="22" t="s">
        <v>2336</v>
      </c>
      <c r="M1886" s="21" t="s">
        <v>330</v>
      </c>
      <c r="N1886" s="23" t="s">
        <v>2188</v>
      </c>
      <c r="O1886" s="22" t="s">
        <v>2189</v>
      </c>
      <c r="P1886" s="22" t="s">
        <v>2190</v>
      </c>
      <c r="Q1886" s="23" t="s">
        <v>2216</v>
      </c>
      <c r="R1886" s="22" t="s">
        <v>1512</v>
      </c>
      <c r="S1886" s="21" t="s">
        <v>287</v>
      </c>
      <c r="T1886" s="23" t="s">
        <v>2349</v>
      </c>
      <c r="U1886" s="24" t="s">
        <v>15</v>
      </c>
      <c r="V1886" s="23">
        <v>100</v>
      </c>
      <c r="W1886" s="25">
        <v>0</v>
      </c>
      <c r="X1886" s="25">
        <v>0</v>
      </c>
      <c r="Y1886" s="25">
        <v>0</v>
      </c>
      <c r="Z1886" s="25">
        <v>0</v>
      </c>
      <c r="AA1886" s="25">
        <v>10677.97</v>
      </c>
      <c r="AB1886" s="25">
        <v>0</v>
      </c>
      <c r="AC1886" s="26">
        <v>45152.505756550927</v>
      </c>
      <c r="AD1886" s="27">
        <f>ROW()</f>
        <v>1886</v>
      </c>
      <c r="AE1886" s="27">
        <f>1</f>
        <v>1</v>
      </c>
      <c r="AF1886" s="27">
        <f>SUBTOTAL(109,Tbl_NGF_Data[[#This Row],[Counter]])</f>
        <v>1</v>
      </c>
    </row>
    <row r="1887" spans="2:32" ht="45" x14ac:dyDescent="0.25">
      <c r="B1887" s="21" t="s">
        <v>245</v>
      </c>
      <c r="C1887" s="22" t="s">
        <v>2056</v>
      </c>
      <c r="D1887" s="23">
        <v>7</v>
      </c>
      <c r="E1887" s="22" t="s">
        <v>245</v>
      </c>
      <c r="F1887" s="23">
        <v>7</v>
      </c>
      <c r="G1887" s="22" t="s">
        <v>2056</v>
      </c>
      <c r="H1887" s="22" t="s">
        <v>1327</v>
      </c>
      <c r="I1887" s="23">
        <v>1</v>
      </c>
      <c r="J1887" s="23">
        <v>216</v>
      </c>
      <c r="K1887" s="23" t="s">
        <v>2335</v>
      </c>
      <c r="L1887" s="22" t="s">
        <v>2336</v>
      </c>
      <c r="M1887" s="21" t="s">
        <v>330</v>
      </c>
      <c r="N1887" s="23" t="s">
        <v>2188</v>
      </c>
      <c r="O1887" s="22" t="s">
        <v>2189</v>
      </c>
      <c r="P1887" s="22" t="s">
        <v>2190</v>
      </c>
      <c r="Q1887" s="23" t="s">
        <v>2216</v>
      </c>
      <c r="R1887" s="22" t="s">
        <v>1512</v>
      </c>
      <c r="S1887" s="21" t="s">
        <v>287</v>
      </c>
      <c r="T1887" s="23" t="s">
        <v>2349</v>
      </c>
      <c r="U1887" s="24" t="s">
        <v>16</v>
      </c>
      <c r="V1887" s="23">
        <v>135</v>
      </c>
      <c r="W1887" s="25">
        <v>0</v>
      </c>
      <c r="X1887" s="25">
        <v>0</v>
      </c>
      <c r="Y1887" s="25">
        <v>0</v>
      </c>
      <c r="Z1887" s="25">
        <v>0</v>
      </c>
      <c r="AA1887" s="25">
        <v>1962000</v>
      </c>
      <c r="AB1887" s="25">
        <v>10677.97</v>
      </c>
      <c r="AC1887" s="26">
        <v>45152.505756550927</v>
      </c>
      <c r="AD1887" s="27">
        <f>ROW()</f>
        <v>1887</v>
      </c>
      <c r="AE1887" s="27">
        <f>1</f>
        <v>1</v>
      </c>
      <c r="AF1887" s="27">
        <f>SUBTOTAL(109,Tbl_NGF_Data[[#This Row],[Counter]])</f>
        <v>1</v>
      </c>
    </row>
    <row r="1888" spans="2:32" ht="45" x14ac:dyDescent="0.25">
      <c r="B1888" s="21" t="s">
        <v>245</v>
      </c>
      <c r="C1888" s="22" t="s">
        <v>2056</v>
      </c>
      <c r="D1888" s="23">
        <v>7</v>
      </c>
      <c r="E1888" s="22" t="s">
        <v>245</v>
      </c>
      <c r="F1888" s="23">
        <v>7</v>
      </c>
      <c r="G1888" s="22" t="s">
        <v>2056</v>
      </c>
      <c r="H1888" s="22" t="s">
        <v>1327</v>
      </c>
      <c r="I1888" s="23">
        <v>1</v>
      </c>
      <c r="J1888" s="23">
        <v>216</v>
      </c>
      <c r="K1888" s="23" t="s">
        <v>2335</v>
      </c>
      <c r="L1888" s="22" t="s">
        <v>2336</v>
      </c>
      <c r="M1888" s="21" t="s">
        <v>330</v>
      </c>
      <c r="N1888" s="23" t="s">
        <v>2188</v>
      </c>
      <c r="O1888" s="22" t="s">
        <v>2189</v>
      </c>
      <c r="P1888" s="22" t="s">
        <v>2190</v>
      </c>
      <c r="Q1888" s="23" t="s">
        <v>2216</v>
      </c>
      <c r="R1888" s="22" t="s">
        <v>1512</v>
      </c>
      <c r="S1888" s="21" t="s">
        <v>287</v>
      </c>
      <c r="T1888" s="23" t="s">
        <v>2349</v>
      </c>
      <c r="U1888" s="24" t="s">
        <v>17</v>
      </c>
      <c r="V1888" s="23">
        <v>200</v>
      </c>
      <c r="W1888" s="25">
        <v>0</v>
      </c>
      <c r="X1888" s="25">
        <v>0</v>
      </c>
      <c r="Y1888" s="25">
        <v>0</v>
      </c>
      <c r="Z1888" s="25">
        <v>0</v>
      </c>
      <c r="AA1888" s="25">
        <v>1578818.1500000001</v>
      </c>
      <c r="AB1888" s="25">
        <v>10677.970000000001</v>
      </c>
      <c r="AC1888" s="26">
        <v>45152.505756550927</v>
      </c>
      <c r="AD1888" s="27">
        <f>ROW()</f>
        <v>1888</v>
      </c>
      <c r="AE1888" s="27">
        <f>1</f>
        <v>1</v>
      </c>
      <c r="AF1888" s="27">
        <f>SUBTOTAL(109,Tbl_NGF_Data[[#This Row],[Counter]])</f>
        <v>1</v>
      </c>
    </row>
    <row r="1889" spans="2:32" ht="45" x14ac:dyDescent="0.25">
      <c r="B1889" s="21" t="s">
        <v>245</v>
      </c>
      <c r="C1889" s="22" t="s">
        <v>2056</v>
      </c>
      <c r="D1889" s="23">
        <v>7</v>
      </c>
      <c r="E1889" s="22" t="s">
        <v>245</v>
      </c>
      <c r="F1889" s="23">
        <v>7</v>
      </c>
      <c r="G1889" s="22" t="s">
        <v>2056</v>
      </c>
      <c r="H1889" s="22" t="s">
        <v>1327</v>
      </c>
      <c r="I1889" s="23">
        <v>1</v>
      </c>
      <c r="J1889" s="23">
        <v>216</v>
      </c>
      <c r="K1889" s="23" t="s">
        <v>2335</v>
      </c>
      <c r="L1889" s="22" t="s">
        <v>2336</v>
      </c>
      <c r="M1889" s="21" t="s">
        <v>330</v>
      </c>
      <c r="N1889" s="23" t="s">
        <v>2188</v>
      </c>
      <c r="O1889" s="22" t="s">
        <v>2189</v>
      </c>
      <c r="P1889" s="22" t="s">
        <v>2190</v>
      </c>
      <c r="Q1889" s="23" t="s">
        <v>2216</v>
      </c>
      <c r="R1889" s="22" t="s">
        <v>1512</v>
      </c>
      <c r="S1889" s="21" t="s">
        <v>287</v>
      </c>
      <c r="T1889" s="23" t="s">
        <v>2349</v>
      </c>
      <c r="U1889" s="24" t="s">
        <v>18</v>
      </c>
      <c r="V1889" s="23">
        <v>220</v>
      </c>
      <c r="W1889" s="25">
        <v>0</v>
      </c>
      <c r="X1889" s="25">
        <v>0</v>
      </c>
      <c r="Y1889" s="25">
        <v>0</v>
      </c>
      <c r="Z1889" s="25">
        <v>0</v>
      </c>
      <c r="AA1889" s="25">
        <v>383181.84999999986</v>
      </c>
      <c r="AB1889" s="25">
        <v>-1.8189894035458565E-12</v>
      </c>
      <c r="AC1889" s="26">
        <v>45152.505756550927</v>
      </c>
      <c r="AD1889" s="27">
        <f>ROW()</f>
        <v>1889</v>
      </c>
      <c r="AE1889" s="27">
        <f>1</f>
        <v>1</v>
      </c>
      <c r="AF1889" s="27">
        <f>SUBTOTAL(109,Tbl_NGF_Data[[#This Row],[Counter]])</f>
        <v>1</v>
      </c>
    </row>
    <row r="1890" spans="2:32" ht="45" x14ac:dyDescent="0.25">
      <c r="B1890" s="21" t="s">
        <v>245</v>
      </c>
      <c r="C1890" s="22" t="s">
        <v>2056</v>
      </c>
      <c r="D1890" s="23">
        <v>7</v>
      </c>
      <c r="E1890" s="22" t="s">
        <v>245</v>
      </c>
      <c r="F1890" s="23">
        <v>7</v>
      </c>
      <c r="G1890" s="22" t="s">
        <v>2056</v>
      </c>
      <c r="H1890" s="22" t="s">
        <v>1327</v>
      </c>
      <c r="I1890" s="23">
        <v>1</v>
      </c>
      <c r="J1890" s="23">
        <v>216</v>
      </c>
      <c r="K1890" s="23" t="s">
        <v>2335</v>
      </c>
      <c r="L1890" s="22" t="s">
        <v>2336</v>
      </c>
      <c r="M1890" s="21" t="s">
        <v>330</v>
      </c>
      <c r="N1890" s="23" t="s">
        <v>2188</v>
      </c>
      <c r="O1890" s="22" t="s">
        <v>2189</v>
      </c>
      <c r="P1890" s="22" t="s">
        <v>2190</v>
      </c>
      <c r="Q1890" s="23" t="s">
        <v>2216</v>
      </c>
      <c r="R1890" s="22" t="s">
        <v>1512</v>
      </c>
      <c r="S1890" s="21" t="s">
        <v>287</v>
      </c>
      <c r="T1890" s="23" t="s">
        <v>2349</v>
      </c>
      <c r="U1890" s="24" t="s">
        <v>19</v>
      </c>
      <c r="V1890" s="23">
        <v>500</v>
      </c>
      <c r="W1890" s="25">
        <v>0</v>
      </c>
      <c r="X1890" s="25">
        <v>0</v>
      </c>
      <c r="Y1890" s="25">
        <v>0</v>
      </c>
      <c r="Z1890" s="25">
        <v>0</v>
      </c>
      <c r="AA1890" s="25">
        <v>1589496.12</v>
      </c>
      <c r="AB1890" s="25">
        <v>0</v>
      </c>
      <c r="AC1890" s="26">
        <v>45152.505756550927</v>
      </c>
      <c r="AD1890" s="27">
        <f>ROW()</f>
        <v>1890</v>
      </c>
      <c r="AE1890" s="27">
        <f>1</f>
        <v>1</v>
      </c>
      <c r="AF1890" s="27">
        <f>SUBTOTAL(109,Tbl_NGF_Data[[#This Row],[Counter]])</f>
        <v>1</v>
      </c>
    </row>
    <row r="1891" spans="2:32" ht="30" x14ac:dyDescent="0.25">
      <c r="B1891" s="21" t="s">
        <v>245</v>
      </c>
      <c r="C1891" s="22" t="s">
        <v>2056</v>
      </c>
      <c r="D1891" s="23">
        <v>7</v>
      </c>
      <c r="E1891" s="22" t="s">
        <v>245</v>
      </c>
      <c r="F1891" s="23">
        <v>7</v>
      </c>
      <c r="G1891" s="22" t="s">
        <v>2056</v>
      </c>
      <c r="H1891" s="22" t="s">
        <v>1327</v>
      </c>
      <c r="I1891" s="23">
        <v>1</v>
      </c>
      <c r="J1891" s="23">
        <v>216</v>
      </c>
      <c r="K1891" s="23" t="s">
        <v>2335</v>
      </c>
      <c r="L1891" s="22" t="s">
        <v>2336</v>
      </c>
      <c r="M1891" s="21" t="s">
        <v>330</v>
      </c>
      <c r="N1891" s="23" t="s">
        <v>2188</v>
      </c>
      <c r="O1891" s="22" t="s">
        <v>2189</v>
      </c>
      <c r="P1891" s="22" t="s">
        <v>2190</v>
      </c>
      <c r="Q1891" s="23" t="s">
        <v>2218</v>
      </c>
      <c r="R1891" s="22" t="s">
        <v>2080</v>
      </c>
      <c r="S1891" s="21" t="s">
        <v>288</v>
      </c>
      <c r="T1891" s="23" t="s">
        <v>2350</v>
      </c>
      <c r="U1891" s="24" t="s">
        <v>16</v>
      </c>
      <c r="V1891" s="23">
        <v>135</v>
      </c>
      <c r="W1891" s="25">
        <v>0</v>
      </c>
      <c r="X1891" s="25">
        <v>0</v>
      </c>
      <c r="Y1891" s="25">
        <v>0</v>
      </c>
      <c r="Z1891" s="25">
        <v>669700</v>
      </c>
      <c r="AA1891" s="25">
        <v>1274303</v>
      </c>
      <c r="AB1891" s="25">
        <v>1274303</v>
      </c>
      <c r="AC1891" s="26">
        <v>45152.505756550927</v>
      </c>
      <c r="AD1891" s="27">
        <f>ROW()</f>
        <v>1891</v>
      </c>
      <c r="AE1891" s="27">
        <f>1</f>
        <v>1</v>
      </c>
      <c r="AF1891" s="27">
        <f>SUBTOTAL(109,Tbl_NGF_Data[[#This Row],[Counter]])</f>
        <v>1</v>
      </c>
    </row>
    <row r="1892" spans="2:32" ht="30" x14ac:dyDescent="0.25">
      <c r="B1892" s="21" t="s">
        <v>245</v>
      </c>
      <c r="C1892" s="22" t="s">
        <v>2056</v>
      </c>
      <c r="D1892" s="23">
        <v>7</v>
      </c>
      <c r="E1892" s="22" t="s">
        <v>245</v>
      </c>
      <c r="F1892" s="23">
        <v>7</v>
      </c>
      <c r="G1892" s="22" t="s">
        <v>2056</v>
      </c>
      <c r="H1892" s="22" t="s">
        <v>1327</v>
      </c>
      <c r="I1892" s="23">
        <v>1</v>
      </c>
      <c r="J1892" s="23">
        <v>216</v>
      </c>
      <c r="K1892" s="23" t="s">
        <v>2335</v>
      </c>
      <c r="L1892" s="22" t="s">
        <v>2336</v>
      </c>
      <c r="M1892" s="21" t="s">
        <v>330</v>
      </c>
      <c r="N1892" s="23" t="s">
        <v>2188</v>
      </c>
      <c r="O1892" s="22" t="s">
        <v>2189</v>
      </c>
      <c r="P1892" s="22" t="s">
        <v>2190</v>
      </c>
      <c r="Q1892" s="23" t="s">
        <v>2218</v>
      </c>
      <c r="R1892" s="22" t="s">
        <v>2080</v>
      </c>
      <c r="S1892" s="21" t="s">
        <v>288</v>
      </c>
      <c r="T1892" s="23" t="s">
        <v>2350</v>
      </c>
      <c r="U1892" s="24" t="s">
        <v>17</v>
      </c>
      <c r="V1892" s="23">
        <v>200</v>
      </c>
      <c r="W1892" s="25">
        <v>0</v>
      </c>
      <c r="X1892" s="25">
        <v>0</v>
      </c>
      <c r="Y1892" s="25">
        <v>0</v>
      </c>
      <c r="Z1892" s="25">
        <v>669700</v>
      </c>
      <c r="AA1892" s="25">
        <v>0</v>
      </c>
      <c r="AB1892" s="25">
        <v>1274303</v>
      </c>
      <c r="AC1892" s="26">
        <v>45152.505756550927</v>
      </c>
      <c r="AD1892" s="27">
        <f>ROW()</f>
        <v>1892</v>
      </c>
      <c r="AE1892" s="27">
        <f>1</f>
        <v>1</v>
      </c>
      <c r="AF1892" s="27">
        <f>SUBTOTAL(109,Tbl_NGF_Data[[#This Row],[Counter]])</f>
        <v>1</v>
      </c>
    </row>
    <row r="1893" spans="2:32" ht="45" x14ac:dyDescent="0.25">
      <c r="B1893" s="21" t="s">
        <v>245</v>
      </c>
      <c r="C1893" s="22" t="s">
        <v>2056</v>
      </c>
      <c r="D1893" s="23">
        <v>7</v>
      </c>
      <c r="E1893" s="22" t="s">
        <v>245</v>
      </c>
      <c r="F1893" s="23">
        <v>7</v>
      </c>
      <c r="G1893" s="22" t="s">
        <v>2056</v>
      </c>
      <c r="H1893" s="22" t="s">
        <v>1327</v>
      </c>
      <c r="I1893" s="23">
        <v>1</v>
      </c>
      <c r="J1893" s="23">
        <v>216</v>
      </c>
      <c r="K1893" s="23" t="s">
        <v>2335</v>
      </c>
      <c r="L1893" s="22" t="s">
        <v>2336</v>
      </c>
      <c r="M1893" s="21" t="s">
        <v>330</v>
      </c>
      <c r="N1893" s="23" t="s">
        <v>2188</v>
      </c>
      <c r="O1893" s="22" t="s">
        <v>2189</v>
      </c>
      <c r="P1893" s="22" t="s">
        <v>2190</v>
      </c>
      <c r="Q1893" s="23" t="s">
        <v>2218</v>
      </c>
      <c r="R1893" s="22" t="s">
        <v>2080</v>
      </c>
      <c r="S1893" s="21" t="s">
        <v>288</v>
      </c>
      <c r="T1893" s="23" t="s">
        <v>2350</v>
      </c>
      <c r="U1893" s="24" t="s">
        <v>18</v>
      </c>
      <c r="V1893" s="23">
        <v>220</v>
      </c>
      <c r="W1893" s="25">
        <v>0</v>
      </c>
      <c r="X1893" s="25">
        <v>0</v>
      </c>
      <c r="Y1893" s="25">
        <v>0</v>
      </c>
      <c r="Z1893" s="25">
        <v>0</v>
      </c>
      <c r="AA1893" s="25">
        <v>1274303</v>
      </c>
      <c r="AB1893" s="25">
        <v>0</v>
      </c>
      <c r="AC1893" s="26">
        <v>45152.505756550927</v>
      </c>
      <c r="AD1893" s="27">
        <f>ROW()</f>
        <v>1893</v>
      </c>
      <c r="AE1893" s="27">
        <f>1</f>
        <v>1</v>
      </c>
      <c r="AF1893" s="27">
        <f>SUBTOTAL(109,Tbl_NGF_Data[[#This Row],[Counter]])</f>
        <v>1</v>
      </c>
    </row>
    <row r="1894" spans="2:32" ht="30" x14ac:dyDescent="0.25">
      <c r="B1894" s="21" t="s">
        <v>245</v>
      </c>
      <c r="C1894" s="22" t="s">
        <v>2056</v>
      </c>
      <c r="D1894" s="23">
        <v>7</v>
      </c>
      <c r="E1894" s="22" t="s">
        <v>245</v>
      </c>
      <c r="F1894" s="23">
        <v>7</v>
      </c>
      <c r="G1894" s="22" t="s">
        <v>2056</v>
      </c>
      <c r="H1894" s="22" t="s">
        <v>1327</v>
      </c>
      <c r="I1894" s="23">
        <v>1</v>
      </c>
      <c r="J1894" s="23">
        <v>216</v>
      </c>
      <c r="K1894" s="23" t="s">
        <v>2335</v>
      </c>
      <c r="L1894" s="22" t="s">
        <v>2336</v>
      </c>
      <c r="M1894" s="21" t="s">
        <v>330</v>
      </c>
      <c r="N1894" s="23" t="s">
        <v>2188</v>
      </c>
      <c r="O1894" s="22" t="s">
        <v>2189</v>
      </c>
      <c r="P1894" s="22" t="s">
        <v>2190</v>
      </c>
      <c r="Q1894" s="23" t="s">
        <v>2218</v>
      </c>
      <c r="R1894" s="22" t="s">
        <v>2080</v>
      </c>
      <c r="S1894" s="21" t="s">
        <v>288</v>
      </c>
      <c r="T1894" s="23" t="s">
        <v>2350</v>
      </c>
      <c r="U1894" s="24" t="s">
        <v>19</v>
      </c>
      <c r="V1894" s="23">
        <v>500</v>
      </c>
      <c r="W1894" s="25">
        <v>0</v>
      </c>
      <c r="X1894" s="25">
        <v>0</v>
      </c>
      <c r="Y1894" s="25">
        <v>0</v>
      </c>
      <c r="Z1894" s="25">
        <v>669700</v>
      </c>
      <c r="AA1894" s="25">
        <v>0</v>
      </c>
      <c r="AB1894" s="25">
        <v>1274303</v>
      </c>
      <c r="AC1894" s="26">
        <v>45152.505756550927</v>
      </c>
      <c r="AD1894" s="27">
        <f>ROW()</f>
        <v>1894</v>
      </c>
      <c r="AE1894" s="27">
        <f>1</f>
        <v>1</v>
      </c>
      <c r="AF1894" s="27">
        <f>SUBTOTAL(109,Tbl_NGF_Data[[#This Row],[Counter]])</f>
        <v>1</v>
      </c>
    </row>
    <row r="1895" spans="2:32" ht="60" x14ac:dyDescent="0.25">
      <c r="B1895" s="21" t="s">
        <v>245</v>
      </c>
      <c r="C1895" s="22" t="s">
        <v>2056</v>
      </c>
      <c r="D1895" s="23">
        <v>7</v>
      </c>
      <c r="E1895" s="22" t="s">
        <v>245</v>
      </c>
      <c r="F1895" s="23">
        <v>7</v>
      </c>
      <c r="G1895" s="22" t="s">
        <v>2056</v>
      </c>
      <c r="H1895" s="22" t="s">
        <v>1327</v>
      </c>
      <c r="I1895" s="23">
        <v>1</v>
      </c>
      <c r="J1895" s="23">
        <v>216</v>
      </c>
      <c r="K1895" s="23" t="s">
        <v>2335</v>
      </c>
      <c r="L1895" s="22" t="s">
        <v>2336</v>
      </c>
      <c r="M1895" s="21" t="s">
        <v>330</v>
      </c>
      <c r="N1895" s="23" t="s">
        <v>2188</v>
      </c>
      <c r="O1895" s="22" t="s">
        <v>2189</v>
      </c>
      <c r="P1895" s="22" t="s">
        <v>2190</v>
      </c>
      <c r="Q1895" s="23" t="s">
        <v>2220</v>
      </c>
      <c r="R1895" s="22" t="s">
        <v>2221</v>
      </c>
      <c r="S1895" s="21" t="s">
        <v>289</v>
      </c>
      <c r="T1895" s="23" t="s">
        <v>2351</v>
      </c>
      <c r="U1895" s="24" t="s">
        <v>16</v>
      </c>
      <c r="V1895" s="23">
        <v>135</v>
      </c>
      <c r="W1895" s="25">
        <v>0</v>
      </c>
      <c r="X1895" s="25">
        <v>0</v>
      </c>
      <c r="Y1895" s="25">
        <v>651026</v>
      </c>
      <c r="Z1895" s="25">
        <v>4710887.0000000009</v>
      </c>
      <c r="AA1895" s="25">
        <v>0</v>
      </c>
      <c r="AB1895" s="25">
        <v>0</v>
      </c>
      <c r="AC1895" s="26">
        <v>45152.505756550927</v>
      </c>
      <c r="AD1895" s="27">
        <f>ROW()</f>
        <v>1895</v>
      </c>
      <c r="AE1895" s="27">
        <f>1</f>
        <v>1</v>
      </c>
      <c r="AF1895" s="27">
        <f>SUBTOTAL(109,Tbl_NGF_Data[[#This Row],[Counter]])</f>
        <v>1</v>
      </c>
    </row>
    <row r="1896" spans="2:32" ht="60" x14ac:dyDescent="0.25">
      <c r="B1896" s="21" t="s">
        <v>245</v>
      </c>
      <c r="C1896" s="22" t="s">
        <v>2056</v>
      </c>
      <c r="D1896" s="23">
        <v>7</v>
      </c>
      <c r="E1896" s="22" t="s">
        <v>245</v>
      </c>
      <c r="F1896" s="23">
        <v>7</v>
      </c>
      <c r="G1896" s="22" t="s">
        <v>2056</v>
      </c>
      <c r="H1896" s="22" t="s">
        <v>1327</v>
      </c>
      <c r="I1896" s="23">
        <v>1</v>
      </c>
      <c r="J1896" s="23">
        <v>216</v>
      </c>
      <c r="K1896" s="23" t="s">
        <v>2335</v>
      </c>
      <c r="L1896" s="22" t="s">
        <v>2336</v>
      </c>
      <c r="M1896" s="21" t="s">
        <v>330</v>
      </c>
      <c r="N1896" s="23" t="s">
        <v>2188</v>
      </c>
      <c r="O1896" s="22" t="s">
        <v>2189</v>
      </c>
      <c r="P1896" s="22" t="s">
        <v>2190</v>
      </c>
      <c r="Q1896" s="23" t="s">
        <v>2220</v>
      </c>
      <c r="R1896" s="22" t="s">
        <v>2221</v>
      </c>
      <c r="S1896" s="21" t="s">
        <v>289</v>
      </c>
      <c r="T1896" s="23" t="s">
        <v>2351</v>
      </c>
      <c r="U1896" s="24" t="s">
        <v>17</v>
      </c>
      <c r="V1896" s="23">
        <v>200</v>
      </c>
      <c r="W1896" s="25">
        <v>0</v>
      </c>
      <c r="X1896" s="25">
        <v>0</v>
      </c>
      <c r="Y1896" s="25">
        <v>651026</v>
      </c>
      <c r="Z1896" s="25">
        <v>4710887.0000000019</v>
      </c>
      <c r="AA1896" s="25">
        <v>0</v>
      </c>
      <c r="AB1896" s="25">
        <v>0</v>
      </c>
      <c r="AC1896" s="26">
        <v>45152.505756550927</v>
      </c>
      <c r="AD1896" s="27">
        <f>ROW()</f>
        <v>1896</v>
      </c>
      <c r="AE1896" s="27">
        <f>1</f>
        <v>1</v>
      </c>
      <c r="AF1896" s="27">
        <f>SUBTOTAL(109,Tbl_NGF_Data[[#This Row],[Counter]])</f>
        <v>1</v>
      </c>
    </row>
    <row r="1897" spans="2:32" ht="60" x14ac:dyDescent="0.25">
      <c r="B1897" s="21" t="s">
        <v>245</v>
      </c>
      <c r="C1897" s="22" t="s">
        <v>2056</v>
      </c>
      <c r="D1897" s="23">
        <v>7</v>
      </c>
      <c r="E1897" s="22" t="s">
        <v>245</v>
      </c>
      <c r="F1897" s="23">
        <v>7</v>
      </c>
      <c r="G1897" s="22" t="s">
        <v>2056</v>
      </c>
      <c r="H1897" s="22" t="s">
        <v>1327</v>
      </c>
      <c r="I1897" s="23">
        <v>1</v>
      </c>
      <c r="J1897" s="23">
        <v>216</v>
      </c>
      <c r="K1897" s="23" t="s">
        <v>2335</v>
      </c>
      <c r="L1897" s="22" t="s">
        <v>2336</v>
      </c>
      <c r="M1897" s="21" t="s">
        <v>330</v>
      </c>
      <c r="N1897" s="23" t="s">
        <v>2188</v>
      </c>
      <c r="O1897" s="22" t="s">
        <v>2189</v>
      </c>
      <c r="P1897" s="22" t="s">
        <v>2190</v>
      </c>
      <c r="Q1897" s="23" t="s">
        <v>2220</v>
      </c>
      <c r="R1897" s="22" t="s">
        <v>2221</v>
      </c>
      <c r="S1897" s="21" t="s">
        <v>289</v>
      </c>
      <c r="T1897" s="23" t="s">
        <v>2351</v>
      </c>
      <c r="U1897" s="24" t="s">
        <v>18</v>
      </c>
      <c r="V1897" s="23">
        <v>220</v>
      </c>
      <c r="W1897" s="25">
        <v>0</v>
      </c>
      <c r="X1897" s="25">
        <v>0</v>
      </c>
      <c r="Y1897" s="25">
        <v>0</v>
      </c>
      <c r="Z1897" s="25">
        <v>-9.3132257461547852E-10</v>
      </c>
      <c r="AA1897" s="25">
        <v>0</v>
      </c>
      <c r="AB1897" s="25">
        <v>0</v>
      </c>
      <c r="AC1897" s="26">
        <v>45152.505756550927</v>
      </c>
      <c r="AD1897" s="27">
        <f>ROW()</f>
        <v>1897</v>
      </c>
      <c r="AE1897" s="27">
        <f>1</f>
        <v>1</v>
      </c>
      <c r="AF1897" s="27">
        <f>SUBTOTAL(109,Tbl_NGF_Data[[#This Row],[Counter]])</f>
        <v>1</v>
      </c>
    </row>
    <row r="1898" spans="2:32" ht="60" x14ac:dyDescent="0.25">
      <c r="B1898" s="21" t="s">
        <v>245</v>
      </c>
      <c r="C1898" s="22" t="s">
        <v>2056</v>
      </c>
      <c r="D1898" s="23">
        <v>7</v>
      </c>
      <c r="E1898" s="22" t="s">
        <v>245</v>
      </c>
      <c r="F1898" s="23">
        <v>7</v>
      </c>
      <c r="G1898" s="22" t="s">
        <v>2056</v>
      </c>
      <c r="H1898" s="22" t="s">
        <v>1327</v>
      </c>
      <c r="I1898" s="23">
        <v>1</v>
      </c>
      <c r="J1898" s="23">
        <v>216</v>
      </c>
      <c r="K1898" s="23" t="s">
        <v>2335</v>
      </c>
      <c r="L1898" s="22" t="s">
        <v>2336</v>
      </c>
      <c r="M1898" s="21" t="s">
        <v>330</v>
      </c>
      <c r="N1898" s="23" t="s">
        <v>2188</v>
      </c>
      <c r="O1898" s="22" t="s">
        <v>2189</v>
      </c>
      <c r="P1898" s="22" t="s">
        <v>2190</v>
      </c>
      <c r="Q1898" s="23" t="s">
        <v>2223</v>
      </c>
      <c r="R1898" s="22" t="s">
        <v>2224</v>
      </c>
      <c r="S1898" s="21" t="s">
        <v>290</v>
      </c>
      <c r="T1898" s="23" t="s">
        <v>2352</v>
      </c>
      <c r="U1898" s="24" t="s">
        <v>16</v>
      </c>
      <c r="V1898" s="23">
        <v>135</v>
      </c>
      <c r="W1898" s="25">
        <v>0</v>
      </c>
      <c r="X1898" s="25">
        <v>0</v>
      </c>
      <c r="Y1898" s="25">
        <v>6040329</v>
      </c>
      <c r="Z1898" s="25">
        <v>6040329</v>
      </c>
      <c r="AA1898" s="25">
        <v>15914548</v>
      </c>
      <c r="AB1898" s="25">
        <v>0</v>
      </c>
      <c r="AC1898" s="26">
        <v>45152.505756550927</v>
      </c>
      <c r="AD1898" s="27">
        <f>ROW()</f>
        <v>1898</v>
      </c>
      <c r="AE1898" s="27">
        <f>1</f>
        <v>1</v>
      </c>
      <c r="AF1898" s="27">
        <f>SUBTOTAL(109,Tbl_NGF_Data[[#This Row],[Counter]])</f>
        <v>1</v>
      </c>
    </row>
    <row r="1899" spans="2:32" ht="60" x14ac:dyDescent="0.25">
      <c r="B1899" s="21" t="s">
        <v>245</v>
      </c>
      <c r="C1899" s="22" t="s">
        <v>2056</v>
      </c>
      <c r="D1899" s="23">
        <v>7</v>
      </c>
      <c r="E1899" s="22" t="s">
        <v>245</v>
      </c>
      <c r="F1899" s="23">
        <v>7</v>
      </c>
      <c r="G1899" s="22" t="s">
        <v>2056</v>
      </c>
      <c r="H1899" s="22" t="s">
        <v>1327</v>
      </c>
      <c r="I1899" s="23">
        <v>1</v>
      </c>
      <c r="J1899" s="23">
        <v>216</v>
      </c>
      <c r="K1899" s="23" t="s">
        <v>2335</v>
      </c>
      <c r="L1899" s="22" t="s">
        <v>2336</v>
      </c>
      <c r="M1899" s="21" t="s">
        <v>330</v>
      </c>
      <c r="N1899" s="23" t="s">
        <v>2188</v>
      </c>
      <c r="O1899" s="22" t="s">
        <v>2189</v>
      </c>
      <c r="P1899" s="22" t="s">
        <v>2190</v>
      </c>
      <c r="Q1899" s="23" t="s">
        <v>2223</v>
      </c>
      <c r="R1899" s="22" t="s">
        <v>2224</v>
      </c>
      <c r="S1899" s="21" t="s">
        <v>290</v>
      </c>
      <c r="T1899" s="23" t="s">
        <v>2352</v>
      </c>
      <c r="U1899" s="24" t="s">
        <v>17</v>
      </c>
      <c r="V1899" s="23">
        <v>200</v>
      </c>
      <c r="W1899" s="25">
        <v>0</v>
      </c>
      <c r="X1899" s="25">
        <v>0</v>
      </c>
      <c r="Y1899" s="25">
        <v>6040329</v>
      </c>
      <c r="Z1899" s="25">
        <v>6040329</v>
      </c>
      <c r="AA1899" s="25">
        <v>15914548</v>
      </c>
      <c r="AB1899" s="25">
        <v>0</v>
      </c>
      <c r="AC1899" s="26">
        <v>45152.505756550927</v>
      </c>
      <c r="AD1899" s="27">
        <f>ROW()</f>
        <v>1899</v>
      </c>
      <c r="AE1899" s="27">
        <f>1</f>
        <v>1</v>
      </c>
      <c r="AF1899" s="27">
        <f>SUBTOTAL(109,Tbl_NGF_Data[[#This Row],[Counter]])</f>
        <v>1</v>
      </c>
    </row>
    <row r="1900" spans="2:32" ht="60" x14ac:dyDescent="0.25">
      <c r="B1900" s="21" t="s">
        <v>245</v>
      </c>
      <c r="C1900" s="22" t="s">
        <v>2056</v>
      </c>
      <c r="D1900" s="23">
        <v>7</v>
      </c>
      <c r="E1900" s="22" t="s">
        <v>245</v>
      </c>
      <c r="F1900" s="23">
        <v>7</v>
      </c>
      <c r="G1900" s="22" t="s">
        <v>2056</v>
      </c>
      <c r="H1900" s="22" t="s">
        <v>1327</v>
      </c>
      <c r="I1900" s="23">
        <v>1</v>
      </c>
      <c r="J1900" s="23">
        <v>216</v>
      </c>
      <c r="K1900" s="23" t="s">
        <v>2335</v>
      </c>
      <c r="L1900" s="22" t="s">
        <v>2336</v>
      </c>
      <c r="M1900" s="21" t="s">
        <v>330</v>
      </c>
      <c r="N1900" s="23" t="s">
        <v>2188</v>
      </c>
      <c r="O1900" s="22" t="s">
        <v>2189</v>
      </c>
      <c r="P1900" s="22" t="s">
        <v>2190</v>
      </c>
      <c r="Q1900" s="23" t="s">
        <v>2223</v>
      </c>
      <c r="R1900" s="22" t="s">
        <v>2224</v>
      </c>
      <c r="S1900" s="21" t="s">
        <v>290</v>
      </c>
      <c r="T1900" s="23" t="s">
        <v>2352</v>
      </c>
      <c r="U1900" s="24" t="s">
        <v>19</v>
      </c>
      <c r="V1900" s="23">
        <v>500</v>
      </c>
      <c r="W1900" s="25">
        <v>0</v>
      </c>
      <c r="X1900" s="25">
        <v>0</v>
      </c>
      <c r="Y1900" s="25">
        <v>6040329</v>
      </c>
      <c r="Z1900" s="25">
        <v>6040329</v>
      </c>
      <c r="AA1900" s="25">
        <v>15914548</v>
      </c>
      <c r="AB1900" s="25">
        <v>0</v>
      </c>
      <c r="AC1900" s="26">
        <v>45152.505756550927</v>
      </c>
      <c r="AD1900" s="27">
        <f>ROW()</f>
        <v>1900</v>
      </c>
      <c r="AE1900" s="27">
        <f>1</f>
        <v>1</v>
      </c>
      <c r="AF1900" s="27">
        <f>SUBTOTAL(109,Tbl_NGF_Data[[#This Row],[Counter]])</f>
        <v>1</v>
      </c>
    </row>
    <row r="1901" spans="2:32" ht="45" x14ac:dyDescent="0.25">
      <c r="B1901" s="21" t="s">
        <v>245</v>
      </c>
      <c r="C1901" s="22" t="s">
        <v>2056</v>
      </c>
      <c r="D1901" s="23">
        <v>7</v>
      </c>
      <c r="E1901" s="22" t="s">
        <v>245</v>
      </c>
      <c r="F1901" s="23">
        <v>7</v>
      </c>
      <c r="G1901" s="22" t="s">
        <v>2056</v>
      </c>
      <c r="H1901" s="22" t="s">
        <v>1327</v>
      </c>
      <c r="I1901" s="23">
        <v>1</v>
      </c>
      <c r="J1901" s="23">
        <v>216</v>
      </c>
      <c r="K1901" s="23" t="s">
        <v>2335</v>
      </c>
      <c r="L1901" s="22" t="s">
        <v>2336</v>
      </c>
      <c r="M1901" s="21" t="s">
        <v>330</v>
      </c>
      <c r="N1901" s="23" t="s">
        <v>2188</v>
      </c>
      <c r="O1901" s="22" t="s">
        <v>2189</v>
      </c>
      <c r="P1901" s="22" t="s">
        <v>2190</v>
      </c>
      <c r="Q1901" s="23" t="s">
        <v>2353</v>
      </c>
      <c r="R1901" s="22" t="s">
        <v>2175</v>
      </c>
      <c r="S1901" s="21" t="s">
        <v>309</v>
      </c>
      <c r="T1901" s="23" t="s">
        <v>2354</v>
      </c>
      <c r="U1901" s="24" t="s">
        <v>15</v>
      </c>
      <c r="V1901" s="23">
        <v>100</v>
      </c>
      <c r="W1901" s="25">
        <v>0</v>
      </c>
      <c r="X1901" s="25">
        <v>0</v>
      </c>
      <c r="Y1901" s="25">
        <v>0</v>
      </c>
      <c r="Z1901" s="25">
        <v>0</v>
      </c>
      <c r="AA1901" s="25">
        <v>0</v>
      </c>
      <c r="AB1901" s="25">
        <v>25000</v>
      </c>
      <c r="AC1901" s="26">
        <v>45152.505756550927</v>
      </c>
      <c r="AD1901" s="27">
        <f>ROW()</f>
        <v>1901</v>
      </c>
      <c r="AE1901" s="27">
        <f>1</f>
        <v>1</v>
      </c>
      <c r="AF1901" s="27">
        <f>SUBTOTAL(109,Tbl_NGF_Data[[#This Row],[Counter]])</f>
        <v>1</v>
      </c>
    </row>
    <row r="1902" spans="2:32" ht="45" x14ac:dyDescent="0.25">
      <c r="B1902" s="21" t="s">
        <v>245</v>
      </c>
      <c r="C1902" s="22" t="s">
        <v>2056</v>
      </c>
      <c r="D1902" s="23">
        <v>7</v>
      </c>
      <c r="E1902" s="22" t="s">
        <v>245</v>
      </c>
      <c r="F1902" s="23">
        <v>7</v>
      </c>
      <c r="G1902" s="22" t="s">
        <v>2056</v>
      </c>
      <c r="H1902" s="22" t="s">
        <v>1327</v>
      </c>
      <c r="I1902" s="23">
        <v>1</v>
      </c>
      <c r="J1902" s="23">
        <v>216</v>
      </c>
      <c r="K1902" s="23" t="s">
        <v>2335</v>
      </c>
      <c r="L1902" s="22" t="s">
        <v>2336</v>
      </c>
      <c r="M1902" s="21" t="s">
        <v>330</v>
      </c>
      <c r="N1902" s="23" t="s">
        <v>2188</v>
      </c>
      <c r="O1902" s="22" t="s">
        <v>2189</v>
      </c>
      <c r="P1902" s="22" t="s">
        <v>2190</v>
      </c>
      <c r="Q1902" s="23" t="s">
        <v>2353</v>
      </c>
      <c r="R1902" s="22" t="s">
        <v>2175</v>
      </c>
      <c r="S1902" s="21" t="s">
        <v>309</v>
      </c>
      <c r="T1902" s="23" t="s">
        <v>2354</v>
      </c>
      <c r="U1902" s="24" t="s">
        <v>16</v>
      </c>
      <c r="V1902" s="23">
        <v>135</v>
      </c>
      <c r="W1902" s="25">
        <v>0</v>
      </c>
      <c r="X1902" s="25">
        <v>0</v>
      </c>
      <c r="Y1902" s="25">
        <v>0</v>
      </c>
      <c r="Z1902" s="25">
        <v>0</v>
      </c>
      <c r="AA1902" s="25">
        <v>0</v>
      </c>
      <c r="AB1902" s="25">
        <v>25000</v>
      </c>
      <c r="AC1902" s="26">
        <v>45152.505756550927</v>
      </c>
      <c r="AD1902" s="27">
        <f>ROW()</f>
        <v>1902</v>
      </c>
      <c r="AE1902" s="27">
        <f>1</f>
        <v>1</v>
      </c>
      <c r="AF1902" s="27">
        <f>SUBTOTAL(109,Tbl_NGF_Data[[#This Row],[Counter]])</f>
        <v>1</v>
      </c>
    </row>
    <row r="1903" spans="2:32" ht="45" x14ac:dyDescent="0.25">
      <c r="B1903" s="21" t="s">
        <v>245</v>
      </c>
      <c r="C1903" s="22" t="s">
        <v>2056</v>
      </c>
      <c r="D1903" s="23">
        <v>7</v>
      </c>
      <c r="E1903" s="22" t="s">
        <v>245</v>
      </c>
      <c r="F1903" s="23">
        <v>7</v>
      </c>
      <c r="G1903" s="22" t="s">
        <v>2056</v>
      </c>
      <c r="H1903" s="22" t="s">
        <v>1327</v>
      </c>
      <c r="I1903" s="23">
        <v>1</v>
      </c>
      <c r="J1903" s="23">
        <v>216</v>
      </c>
      <c r="K1903" s="23" t="s">
        <v>2335</v>
      </c>
      <c r="L1903" s="22" t="s">
        <v>2336</v>
      </c>
      <c r="M1903" s="21" t="s">
        <v>330</v>
      </c>
      <c r="N1903" s="23" t="s">
        <v>2188</v>
      </c>
      <c r="O1903" s="22" t="s">
        <v>2189</v>
      </c>
      <c r="P1903" s="22" t="s">
        <v>2190</v>
      </c>
      <c r="Q1903" s="23" t="s">
        <v>2353</v>
      </c>
      <c r="R1903" s="22" t="s">
        <v>2175</v>
      </c>
      <c r="S1903" s="21" t="s">
        <v>309</v>
      </c>
      <c r="T1903" s="23" t="s">
        <v>2354</v>
      </c>
      <c r="U1903" s="24" t="s">
        <v>18</v>
      </c>
      <c r="V1903" s="23">
        <v>220</v>
      </c>
      <c r="W1903" s="25">
        <v>0</v>
      </c>
      <c r="X1903" s="25">
        <v>0</v>
      </c>
      <c r="Y1903" s="25">
        <v>0</v>
      </c>
      <c r="Z1903" s="25">
        <v>0</v>
      </c>
      <c r="AA1903" s="25">
        <v>0</v>
      </c>
      <c r="AB1903" s="25">
        <v>25000</v>
      </c>
      <c r="AC1903" s="26">
        <v>45152.505756550927</v>
      </c>
      <c r="AD1903" s="27">
        <f>ROW()</f>
        <v>1903</v>
      </c>
      <c r="AE1903" s="27">
        <f>1</f>
        <v>1</v>
      </c>
      <c r="AF1903" s="27">
        <f>SUBTOTAL(109,Tbl_NGF_Data[[#This Row],[Counter]])</f>
        <v>1</v>
      </c>
    </row>
    <row r="1904" spans="2:32" ht="60" x14ac:dyDescent="0.25">
      <c r="B1904" s="21" t="s">
        <v>245</v>
      </c>
      <c r="C1904" s="22" t="s">
        <v>2056</v>
      </c>
      <c r="D1904" s="23">
        <v>7</v>
      </c>
      <c r="E1904" s="22" t="s">
        <v>245</v>
      </c>
      <c r="F1904" s="23">
        <v>7</v>
      </c>
      <c r="G1904" s="22" t="s">
        <v>2056</v>
      </c>
      <c r="H1904" s="22" t="s">
        <v>1327</v>
      </c>
      <c r="I1904" s="23">
        <v>1</v>
      </c>
      <c r="J1904" s="23">
        <v>216</v>
      </c>
      <c r="K1904" s="23" t="s">
        <v>2335</v>
      </c>
      <c r="L1904" s="22" t="s">
        <v>2336</v>
      </c>
      <c r="M1904" s="21" t="s">
        <v>330</v>
      </c>
      <c r="N1904" s="23" t="s">
        <v>2188</v>
      </c>
      <c r="O1904" s="22" t="s">
        <v>2189</v>
      </c>
      <c r="P1904" s="22" t="s">
        <v>2190</v>
      </c>
      <c r="Q1904" s="23" t="s">
        <v>2229</v>
      </c>
      <c r="R1904" s="22" t="s">
        <v>2230</v>
      </c>
      <c r="S1904" s="21" t="s">
        <v>291</v>
      </c>
      <c r="T1904" s="23" t="s">
        <v>2355</v>
      </c>
      <c r="U1904" s="24" t="s">
        <v>16</v>
      </c>
      <c r="V1904" s="23">
        <v>135</v>
      </c>
      <c r="W1904" s="25">
        <v>0</v>
      </c>
      <c r="X1904" s="25">
        <v>0</v>
      </c>
      <c r="Y1904" s="25">
        <v>6040329</v>
      </c>
      <c r="Z1904" s="25">
        <v>11839863</v>
      </c>
      <c r="AA1904" s="25">
        <v>15859247</v>
      </c>
      <c r="AB1904" s="25">
        <v>0</v>
      </c>
      <c r="AC1904" s="26">
        <v>45152.505756550927</v>
      </c>
      <c r="AD1904" s="27">
        <f>ROW()</f>
        <v>1904</v>
      </c>
      <c r="AE1904" s="27">
        <f>1</f>
        <v>1</v>
      </c>
      <c r="AF1904" s="27">
        <f>SUBTOTAL(109,Tbl_NGF_Data[[#This Row],[Counter]])</f>
        <v>1</v>
      </c>
    </row>
    <row r="1905" spans="2:32" ht="60" x14ac:dyDescent="0.25">
      <c r="B1905" s="21" t="s">
        <v>245</v>
      </c>
      <c r="C1905" s="22" t="s">
        <v>2056</v>
      </c>
      <c r="D1905" s="23">
        <v>7</v>
      </c>
      <c r="E1905" s="22" t="s">
        <v>245</v>
      </c>
      <c r="F1905" s="23">
        <v>7</v>
      </c>
      <c r="G1905" s="22" t="s">
        <v>2056</v>
      </c>
      <c r="H1905" s="22" t="s">
        <v>1327</v>
      </c>
      <c r="I1905" s="23">
        <v>1</v>
      </c>
      <c r="J1905" s="23">
        <v>216</v>
      </c>
      <c r="K1905" s="23" t="s">
        <v>2335</v>
      </c>
      <c r="L1905" s="22" t="s">
        <v>2336</v>
      </c>
      <c r="M1905" s="21" t="s">
        <v>330</v>
      </c>
      <c r="N1905" s="23" t="s">
        <v>2188</v>
      </c>
      <c r="O1905" s="22" t="s">
        <v>2189</v>
      </c>
      <c r="P1905" s="22" t="s">
        <v>2190</v>
      </c>
      <c r="Q1905" s="23" t="s">
        <v>2229</v>
      </c>
      <c r="R1905" s="22" t="s">
        <v>2230</v>
      </c>
      <c r="S1905" s="21" t="s">
        <v>291</v>
      </c>
      <c r="T1905" s="23" t="s">
        <v>2355</v>
      </c>
      <c r="U1905" s="24" t="s">
        <v>17</v>
      </c>
      <c r="V1905" s="23">
        <v>200</v>
      </c>
      <c r="W1905" s="25">
        <v>0</v>
      </c>
      <c r="X1905" s="25">
        <v>0</v>
      </c>
      <c r="Y1905" s="25">
        <v>6040329</v>
      </c>
      <c r="Z1905" s="25">
        <v>11839863</v>
      </c>
      <c r="AA1905" s="25">
        <v>15859247</v>
      </c>
      <c r="AB1905" s="25">
        <v>0</v>
      </c>
      <c r="AC1905" s="26">
        <v>45152.505756550927</v>
      </c>
      <c r="AD1905" s="27">
        <f>ROW()</f>
        <v>1905</v>
      </c>
      <c r="AE1905" s="27">
        <f>1</f>
        <v>1</v>
      </c>
      <c r="AF1905" s="27">
        <f>SUBTOTAL(109,Tbl_NGF_Data[[#This Row],[Counter]])</f>
        <v>1</v>
      </c>
    </row>
    <row r="1906" spans="2:32" ht="60" x14ac:dyDescent="0.25">
      <c r="B1906" s="21" t="s">
        <v>245</v>
      </c>
      <c r="C1906" s="22" t="s">
        <v>2056</v>
      </c>
      <c r="D1906" s="23">
        <v>7</v>
      </c>
      <c r="E1906" s="22" t="s">
        <v>245</v>
      </c>
      <c r="F1906" s="23">
        <v>7</v>
      </c>
      <c r="G1906" s="22" t="s">
        <v>2056</v>
      </c>
      <c r="H1906" s="22" t="s">
        <v>1327</v>
      </c>
      <c r="I1906" s="23">
        <v>1</v>
      </c>
      <c r="J1906" s="23">
        <v>216</v>
      </c>
      <c r="K1906" s="23" t="s">
        <v>2335</v>
      </c>
      <c r="L1906" s="22" t="s">
        <v>2336</v>
      </c>
      <c r="M1906" s="21" t="s">
        <v>330</v>
      </c>
      <c r="N1906" s="23" t="s">
        <v>2188</v>
      </c>
      <c r="O1906" s="22" t="s">
        <v>2189</v>
      </c>
      <c r="P1906" s="22" t="s">
        <v>2190</v>
      </c>
      <c r="Q1906" s="23" t="s">
        <v>2229</v>
      </c>
      <c r="R1906" s="22" t="s">
        <v>2230</v>
      </c>
      <c r="S1906" s="21" t="s">
        <v>291</v>
      </c>
      <c r="T1906" s="23" t="s">
        <v>2355</v>
      </c>
      <c r="U1906" s="24" t="s">
        <v>19</v>
      </c>
      <c r="V1906" s="23">
        <v>500</v>
      </c>
      <c r="W1906" s="25">
        <v>0</v>
      </c>
      <c r="X1906" s="25">
        <v>0</v>
      </c>
      <c r="Y1906" s="25">
        <v>6040329</v>
      </c>
      <c r="Z1906" s="25">
        <v>11839863</v>
      </c>
      <c r="AA1906" s="25">
        <v>15859247</v>
      </c>
      <c r="AB1906" s="25">
        <v>0</v>
      </c>
      <c r="AC1906" s="26">
        <v>45152.505756550927</v>
      </c>
      <c r="AD1906" s="27">
        <f>ROW()</f>
        <v>1906</v>
      </c>
      <c r="AE1906" s="27">
        <f>1</f>
        <v>1</v>
      </c>
      <c r="AF1906" s="27">
        <f>SUBTOTAL(109,Tbl_NGF_Data[[#This Row],[Counter]])</f>
        <v>1</v>
      </c>
    </row>
    <row r="1907" spans="2:32" ht="45" x14ac:dyDescent="0.25">
      <c r="B1907" s="21" t="s">
        <v>245</v>
      </c>
      <c r="C1907" s="22" t="s">
        <v>2056</v>
      </c>
      <c r="D1907" s="23">
        <v>7</v>
      </c>
      <c r="E1907" s="22" t="s">
        <v>245</v>
      </c>
      <c r="F1907" s="23">
        <v>7</v>
      </c>
      <c r="G1907" s="22" t="s">
        <v>2056</v>
      </c>
      <c r="H1907" s="22" t="s">
        <v>1327</v>
      </c>
      <c r="I1907" s="23">
        <v>1</v>
      </c>
      <c r="J1907" s="23">
        <v>216</v>
      </c>
      <c r="K1907" s="23" t="s">
        <v>2335</v>
      </c>
      <c r="L1907" s="22" t="s">
        <v>2336</v>
      </c>
      <c r="M1907" s="21" t="s">
        <v>330</v>
      </c>
      <c r="N1907" s="23" t="s">
        <v>2188</v>
      </c>
      <c r="O1907" s="22" t="s">
        <v>2189</v>
      </c>
      <c r="P1907" s="22" t="s">
        <v>2190</v>
      </c>
      <c r="Q1907" s="23" t="s">
        <v>2234</v>
      </c>
      <c r="R1907" s="22" t="s">
        <v>2235</v>
      </c>
      <c r="S1907" s="21" t="s">
        <v>292</v>
      </c>
      <c r="T1907" s="23" t="s">
        <v>2356</v>
      </c>
      <c r="U1907" s="24" t="s">
        <v>15</v>
      </c>
      <c r="V1907" s="23">
        <v>100</v>
      </c>
      <c r="W1907" s="25">
        <v>420159.16</v>
      </c>
      <c r="X1907" s="25">
        <v>424134.5</v>
      </c>
      <c r="Y1907" s="25">
        <v>457305.26</v>
      </c>
      <c r="Z1907" s="25">
        <v>520670.44</v>
      </c>
      <c r="AA1907" s="25">
        <v>552725.06000000006</v>
      </c>
      <c r="AB1907" s="25">
        <v>629400.42000000004</v>
      </c>
      <c r="AC1907" s="26">
        <v>45152.505756550927</v>
      </c>
      <c r="AD1907" s="27">
        <f>ROW()</f>
        <v>1907</v>
      </c>
      <c r="AE1907" s="27">
        <f>1</f>
        <v>1</v>
      </c>
      <c r="AF1907" s="27">
        <f>SUBTOTAL(109,Tbl_NGF_Data[[#This Row],[Counter]])</f>
        <v>1</v>
      </c>
    </row>
    <row r="1908" spans="2:32" ht="45" x14ac:dyDescent="0.25">
      <c r="B1908" s="21" t="s">
        <v>245</v>
      </c>
      <c r="C1908" s="22" t="s">
        <v>2056</v>
      </c>
      <c r="D1908" s="23">
        <v>7</v>
      </c>
      <c r="E1908" s="22" t="s">
        <v>245</v>
      </c>
      <c r="F1908" s="23">
        <v>7</v>
      </c>
      <c r="G1908" s="22" t="s">
        <v>2056</v>
      </c>
      <c r="H1908" s="22" t="s">
        <v>1327</v>
      </c>
      <c r="I1908" s="23">
        <v>1</v>
      </c>
      <c r="J1908" s="23">
        <v>216</v>
      </c>
      <c r="K1908" s="23" t="s">
        <v>2335</v>
      </c>
      <c r="L1908" s="22" t="s">
        <v>2336</v>
      </c>
      <c r="M1908" s="21" t="s">
        <v>330</v>
      </c>
      <c r="N1908" s="23" t="s">
        <v>2188</v>
      </c>
      <c r="O1908" s="22" t="s">
        <v>2189</v>
      </c>
      <c r="P1908" s="22" t="s">
        <v>2190</v>
      </c>
      <c r="Q1908" s="23" t="s">
        <v>2234</v>
      </c>
      <c r="R1908" s="22" t="s">
        <v>2235</v>
      </c>
      <c r="S1908" s="21" t="s">
        <v>292</v>
      </c>
      <c r="T1908" s="23" t="s">
        <v>2356</v>
      </c>
      <c r="U1908" s="24" t="s">
        <v>16</v>
      </c>
      <c r="V1908" s="23">
        <v>135</v>
      </c>
      <c r="W1908" s="25">
        <v>60078</v>
      </c>
      <c r="X1908" s="25">
        <v>60078</v>
      </c>
      <c r="Y1908" s="25">
        <v>60078</v>
      </c>
      <c r="Z1908" s="25">
        <v>60078</v>
      </c>
      <c r="AA1908" s="25">
        <v>60078</v>
      </c>
      <c r="AB1908" s="25">
        <v>60078</v>
      </c>
      <c r="AC1908" s="26">
        <v>45152.505756550927</v>
      </c>
      <c r="AD1908" s="27">
        <f>ROW()</f>
        <v>1908</v>
      </c>
      <c r="AE1908" s="27">
        <f>1</f>
        <v>1</v>
      </c>
      <c r="AF1908" s="27">
        <f>SUBTOTAL(109,Tbl_NGF_Data[[#This Row],[Counter]])</f>
        <v>1</v>
      </c>
    </row>
    <row r="1909" spans="2:32" ht="45" x14ac:dyDescent="0.25">
      <c r="B1909" s="21" t="s">
        <v>245</v>
      </c>
      <c r="C1909" s="22" t="s">
        <v>2056</v>
      </c>
      <c r="D1909" s="23">
        <v>7</v>
      </c>
      <c r="E1909" s="22" t="s">
        <v>245</v>
      </c>
      <c r="F1909" s="23">
        <v>7</v>
      </c>
      <c r="G1909" s="22" t="s">
        <v>2056</v>
      </c>
      <c r="H1909" s="22" t="s">
        <v>1327</v>
      </c>
      <c r="I1909" s="23">
        <v>1</v>
      </c>
      <c r="J1909" s="23">
        <v>216</v>
      </c>
      <c r="K1909" s="23" t="s">
        <v>2335</v>
      </c>
      <c r="L1909" s="22" t="s">
        <v>2336</v>
      </c>
      <c r="M1909" s="21" t="s">
        <v>330</v>
      </c>
      <c r="N1909" s="23" t="s">
        <v>2188</v>
      </c>
      <c r="O1909" s="22" t="s">
        <v>2189</v>
      </c>
      <c r="P1909" s="22" t="s">
        <v>2190</v>
      </c>
      <c r="Q1909" s="23" t="s">
        <v>2234</v>
      </c>
      <c r="R1909" s="22" t="s">
        <v>2235</v>
      </c>
      <c r="S1909" s="21" t="s">
        <v>292</v>
      </c>
      <c r="T1909" s="23" t="s">
        <v>2356</v>
      </c>
      <c r="U1909" s="24" t="s">
        <v>17</v>
      </c>
      <c r="V1909" s="23">
        <v>200</v>
      </c>
      <c r="W1909" s="25">
        <v>7095.91</v>
      </c>
      <c r="X1909" s="25">
        <v>28224.320000000003</v>
      </c>
      <c r="Y1909" s="25">
        <v>7606.3</v>
      </c>
      <c r="Z1909" s="25">
        <v>7086.4600000000009</v>
      </c>
      <c r="AA1909" s="25">
        <v>14431.95</v>
      </c>
      <c r="AB1909" s="25">
        <v>9012.0699999999979</v>
      </c>
      <c r="AC1909" s="26">
        <v>45152.505756550927</v>
      </c>
      <c r="AD1909" s="27">
        <f>ROW()</f>
        <v>1909</v>
      </c>
      <c r="AE1909" s="27">
        <f>1</f>
        <v>1</v>
      </c>
      <c r="AF1909" s="27">
        <f>SUBTOTAL(109,Tbl_NGF_Data[[#This Row],[Counter]])</f>
        <v>1</v>
      </c>
    </row>
    <row r="1910" spans="2:32" ht="45" x14ac:dyDescent="0.25">
      <c r="B1910" s="21" t="s">
        <v>245</v>
      </c>
      <c r="C1910" s="22" t="s">
        <v>2056</v>
      </c>
      <c r="D1910" s="23">
        <v>7</v>
      </c>
      <c r="E1910" s="22" t="s">
        <v>245</v>
      </c>
      <c r="F1910" s="23">
        <v>7</v>
      </c>
      <c r="G1910" s="22" t="s">
        <v>2056</v>
      </c>
      <c r="H1910" s="22" t="s">
        <v>1327</v>
      </c>
      <c r="I1910" s="23">
        <v>1</v>
      </c>
      <c r="J1910" s="23">
        <v>216</v>
      </c>
      <c r="K1910" s="23" t="s">
        <v>2335</v>
      </c>
      <c r="L1910" s="22" t="s">
        <v>2336</v>
      </c>
      <c r="M1910" s="21" t="s">
        <v>330</v>
      </c>
      <c r="N1910" s="23" t="s">
        <v>2188</v>
      </c>
      <c r="O1910" s="22" t="s">
        <v>2189</v>
      </c>
      <c r="P1910" s="22" t="s">
        <v>2190</v>
      </c>
      <c r="Q1910" s="23" t="s">
        <v>2234</v>
      </c>
      <c r="R1910" s="22" t="s">
        <v>2235</v>
      </c>
      <c r="S1910" s="21" t="s">
        <v>292</v>
      </c>
      <c r="T1910" s="23" t="s">
        <v>2356</v>
      </c>
      <c r="U1910" s="24" t="s">
        <v>18</v>
      </c>
      <c r="V1910" s="23">
        <v>220</v>
      </c>
      <c r="W1910" s="25">
        <v>52982.09</v>
      </c>
      <c r="X1910" s="25">
        <v>31853.679999999997</v>
      </c>
      <c r="Y1910" s="25">
        <v>52471.7</v>
      </c>
      <c r="Z1910" s="25">
        <v>52991.54</v>
      </c>
      <c r="AA1910" s="25">
        <v>45646.05</v>
      </c>
      <c r="AB1910" s="25">
        <v>51065.93</v>
      </c>
      <c r="AC1910" s="26">
        <v>45152.505756550927</v>
      </c>
      <c r="AD1910" s="27">
        <f>ROW()</f>
        <v>1910</v>
      </c>
      <c r="AE1910" s="27">
        <f>1</f>
        <v>1</v>
      </c>
      <c r="AF1910" s="27">
        <f>SUBTOTAL(109,Tbl_NGF_Data[[#This Row],[Counter]])</f>
        <v>1</v>
      </c>
    </row>
    <row r="1911" spans="2:32" ht="45" x14ac:dyDescent="0.25">
      <c r="B1911" s="21" t="s">
        <v>245</v>
      </c>
      <c r="C1911" s="22" t="s">
        <v>2056</v>
      </c>
      <c r="D1911" s="23">
        <v>7</v>
      </c>
      <c r="E1911" s="22" t="s">
        <v>245</v>
      </c>
      <c r="F1911" s="23">
        <v>7</v>
      </c>
      <c r="G1911" s="22" t="s">
        <v>2056</v>
      </c>
      <c r="H1911" s="22" t="s">
        <v>1327</v>
      </c>
      <c r="I1911" s="23">
        <v>1</v>
      </c>
      <c r="J1911" s="23">
        <v>216</v>
      </c>
      <c r="K1911" s="23" t="s">
        <v>2335</v>
      </c>
      <c r="L1911" s="22" t="s">
        <v>2336</v>
      </c>
      <c r="M1911" s="21" t="s">
        <v>330</v>
      </c>
      <c r="N1911" s="23" t="s">
        <v>2188</v>
      </c>
      <c r="O1911" s="22" t="s">
        <v>2189</v>
      </c>
      <c r="P1911" s="22" t="s">
        <v>2190</v>
      </c>
      <c r="Q1911" s="23" t="s">
        <v>2234</v>
      </c>
      <c r="R1911" s="22" t="s">
        <v>2235</v>
      </c>
      <c r="S1911" s="21" t="s">
        <v>292</v>
      </c>
      <c r="T1911" s="23" t="s">
        <v>2356</v>
      </c>
      <c r="U1911" s="24" t="s">
        <v>19</v>
      </c>
      <c r="V1911" s="23">
        <v>500</v>
      </c>
      <c r="W1911" s="25">
        <v>42045.06</v>
      </c>
      <c r="X1911" s="25">
        <v>32199.66</v>
      </c>
      <c r="Y1911" s="25">
        <v>40777.06</v>
      </c>
      <c r="Z1911" s="25">
        <v>70451.64</v>
      </c>
      <c r="AA1911" s="25">
        <v>46486.57</v>
      </c>
      <c r="AB1911" s="25">
        <v>85687.43</v>
      </c>
      <c r="AC1911" s="26">
        <v>45152.505756550927</v>
      </c>
      <c r="AD1911" s="27">
        <f>ROW()</f>
        <v>1911</v>
      </c>
      <c r="AE1911" s="27">
        <f>1</f>
        <v>1</v>
      </c>
      <c r="AF1911" s="27">
        <f>SUBTOTAL(109,Tbl_NGF_Data[[#This Row],[Counter]])</f>
        <v>1</v>
      </c>
    </row>
    <row r="1912" spans="2:32" ht="60" x14ac:dyDescent="0.25">
      <c r="B1912" s="21" t="s">
        <v>245</v>
      </c>
      <c r="C1912" s="22" t="s">
        <v>2056</v>
      </c>
      <c r="D1912" s="23">
        <v>7</v>
      </c>
      <c r="E1912" s="22" t="s">
        <v>245</v>
      </c>
      <c r="F1912" s="23">
        <v>7</v>
      </c>
      <c r="G1912" s="22" t="s">
        <v>2056</v>
      </c>
      <c r="H1912" s="22" t="s">
        <v>1327</v>
      </c>
      <c r="I1912" s="23">
        <v>1</v>
      </c>
      <c r="J1912" s="23">
        <v>216</v>
      </c>
      <c r="K1912" s="23" t="s">
        <v>2335</v>
      </c>
      <c r="L1912" s="22" t="s">
        <v>2336</v>
      </c>
      <c r="M1912" s="21" t="s">
        <v>330</v>
      </c>
      <c r="N1912" s="23" t="s">
        <v>2188</v>
      </c>
      <c r="O1912" s="22" t="s">
        <v>2189</v>
      </c>
      <c r="P1912" s="22" t="s">
        <v>2190</v>
      </c>
      <c r="Q1912" s="23" t="s">
        <v>2237</v>
      </c>
      <c r="R1912" s="22" t="s">
        <v>2238</v>
      </c>
      <c r="S1912" s="21" t="s">
        <v>303</v>
      </c>
      <c r="T1912" s="23" t="s">
        <v>2357</v>
      </c>
      <c r="U1912" s="24" t="s">
        <v>15</v>
      </c>
      <c r="V1912" s="23">
        <v>100</v>
      </c>
      <c r="W1912" s="25">
        <v>164271.59</v>
      </c>
      <c r="X1912" s="25">
        <v>184319.76</v>
      </c>
      <c r="Y1912" s="25">
        <v>201417.79</v>
      </c>
      <c r="Z1912" s="25">
        <v>206160.48</v>
      </c>
      <c r="AA1912" s="25">
        <v>212959.6</v>
      </c>
      <c r="AB1912" s="25">
        <v>222250.45</v>
      </c>
      <c r="AC1912" s="26">
        <v>45152.505756550927</v>
      </c>
      <c r="AD1912" s="27">
        <f>ROW()</f>
        <v>1912</v>
      </c>
      <c r="AE1912" s="27">
        <f>1</f>
        <v>1</v>
      </c>
      <c r="AF1912" s="27">
        <f>SUBTOTAL(109,Tbl_NGF_Data[[#This Row],[Counter]])</f>
        <v>1</v>
      </c>
    </row>
    <row r="1913" spans="2:32" ht="60" x14ac:dyDescent="0.25">
      <c r="B1913" s="21" t="s">
        <v>245</v>
      </c>
      <c r="C1913" s="22" t="s">
        <v>2056</v>
      </c>
      <c r="D1913" s="23">
        <v>7</v>
      </c>
      <c r="E1913" s="22" t="s">
        <v>245</v>
      </c>
      <c r="F1913" s="23">
        <v>7</v>
      </c>
      <c r="G1913" s="22" t="s">
        <v>2056</v>
      </c>
      <c r="H1913" s="22" t="s">
        <v>1327</v>
      </c>
      <c r="I1913" s="23">
        <v>1</v>
      </c>
      <c r="J1913" s="23">
        <v>216</v>
      </c>
      <c r="K1913" s="23" t="s">
        <v>2335</v>
      </c>
      <c r="L1913" s="22" t="s">
        <v>2336</v>
      </c>
      <c r="M1913" s="21" t="s">
        <v>330</v>
      </c>
      <c r="N1913" s="23" t="s">
        <v>2188</v>
      </c>
      <c r="O1913" s="22" t="s">
        <v>2189</v>
      </c>
      <c r="P1913" s="22" t="s">
        <v>2190</v>
      </c>
      <c r="Q1913" s="23" t="s">
        <v>2237</v>
      </c>
      <c r="R1913" s="22" t="s">
        <v>2238</v>
      </c>
      <c r="S1913" s="21" t="s">
        <v>303</v>
      </c>
      <c r="T1913" s="23" t="s">
        <v>2357</v>
      </c>
      <c r="U1913" s="24" t="s">
        <v>16</v>
      </c>
      <c r="V1913" s="23">
        <v>135</v>
      </c>
      <c r="W1913" s="25">
        <v>13722</v>
      </c>
      <c r="X1913" s="25">
        <v>13722</v>
      </c>
      <c r="Y1913" s="25">
        <v>30000</v>
      </c>
      <c r="Z1913" s="25">
        <v>60000</v>
      </c>
      <c r="AA1913" s="25">
        <v>60000</v>
      </c>
      <c r="AB1913" s="25">
        <v>60000</v>
      </c>
      <c r="AC1913" s="26">
        <v>45152.505756550927</v>
      </c>
      <c r="AD1913" s="27">
        <f>ROW()</f>
        <v>1913</v>
      </c>
      <c r="AE1913" s="27">
        <f>1</f>
        <v>1</v>
      </c>
      <c r="AF1913" s="27">
        <f>SUBTOTAL(109,Tbl_NGF_Data[[#This Row],[Counter]])</f>
        <v>1</v>
      </c>
    </row>
    <row r="1914" spans="2:32" ht="60" x14ac:dyDescent="0.25">
      <c r="B1914" s="21" t="s">
        <v>245</v>
      </c>
      <c r="C1914" s="22" t="s">
        <v>2056</v>
      </c>
      <c r="D1914" s="23">
        <v>7</v>
      </c>
      <c r="E1914" s="22" t="s">
        <v>245</v>
      </c>
      <c r="F1914" s="23">
        <v>7</v>
      </c>
      <c r="G1914" s="22" t="s">
        <v>2056</v>
      </c>
      <c r="H1914" s="22" t="s">
        <v>1327</v>
      </c>
      <c r="I1914" s="23">
        <v>1</v>
      </c>
      <c r="J1914" s="23">
        <v>216</v>
      </c>
      <c r="K1914" s="23" t="s">
        <v>2335</v>
      </c>
      <c r="L1914" s="22" t="s">
        <v>2336</v>
      </c>
      <c r="M1914" s="21" t="s">
        <v>330</v>
      </c>
      <c r="N1914" s="23" t="s">
        <v>2188</v>
      </c>
      <c r="O1914" s="22" t="s">
        <v>2189</v>
      </c>
      <c r="P1914" s="22" t="s">
        <v>2190</v>
      </c>
      <c r="Q1914" s="23" t="s">
        <v>2237</v>
      </c>
      <c r="R1914" s="22" t="s">
        <v>2238</v>
      </c>
      <c r="S1914" s="21" t="s">
        <v>303</v>
      </c>
      <c r="T1914" s="23" t="s">
        <v>2357</v>
      </c>
      <c r="U1914" s="24" t="s">
        <v>17</v>
      </c>
      <c r="V1914" s="23">
        <v>200</v>
      </c>
      <c r="W1914" s="25">
        <v>2206.85</v>
      </c>
      <c r="X1914" s="25">
        <v>13628.17</v>
      </c>
      <c r="Y1914" s="25">
        <v>6694.7199999999984</v>
      </c>
      <c r="Z1914" s="25">
        <v>5357.42</v>
      </c>
      <c r="AA1914" s="25">
        <v>1483.1299999999999</v>
      </c>
      <c r="AB1914" s="25">
        <v>552.7700000000001</v>
      </c>
      <c r="AC1914" s="26">
        <v>45152.505756550927</v>
      </c>
      <c r="AD1914" s="27">
        <f>ROW()</f>
        <v>1914</v>
      </c>
      <c r="AE1914" s="27">
        <f>1</f>
        <v>1</v>
      </c>
      <c r="AF1914" s="27">
        <f>SUBTOTAL(109,Tbl_NGF_Data[[#This Row],[Counter]])</f>
        <v>1</v>
      </c>
    </row>
    <row r="1915" spans="2:32" ht="60" x14ac:dyDescent="0.25">
      <c r="B1915" s="21" t="s">
        <v>245</v>
      </c>
      <c r="C1915" s="22" t="s">
        <v>2056</v>
      </c>
      <c r="D1915" s="23">
        <v>7</v>
      </c>
      <c r="E1915" s="22" t="s">
        <v>245</v>
      </c>
      <c r="F1915" s="23">
        <v>7</v>
      </c>
      <c r="G1915" s="22" t="s">
        <v>2056</v>
      </c>
      <c r="H1915" s="22" t="s">
        <v>1327</v>
      </c>
      <c r="I1915" s="23">
        <v>1</v>
      </c>
      <c r="J1915" s="23">
        <v>216</v>
      </c>
      <c r="K1915" s="23" t="s">
        <v>2335</v>
      </c>
      <c r="L1915" s="22" t="s">
        <v>2336</v>
      </c>
      <c r="M1915" s="21" t="s">
        <v>330</v>
      </c>
      <c r="N1915" s="23" t="s">
        <v>2188</v>
      </c>
      <c r="O1915" s="22" t="s">
        <v>2189</v>
      </c>
      <c r="P1915" s="22" t="s">
        <v>2190</v>
      </c>
      <c r="Q1915" s="23" t="s">
        <v>2237</v>
      </c>
      <c r="R1915" s="22" t="s">
        <v>2238</v>
      </c>
      <c r="S1915" s="21" t="s">
        <v>303</v>
      </c>
      <c r="T1915" s="23" t="s">
        <v>2357</v>
      </c>
      <c r="U1915" s="24" t="s">
        <v>18</v>
      </c>
      <c r="V1915" s="23">
        <v>220</v>
      </c>
      <c r="W1915" s="25">
        <v>11515.15</v>
      </c>
      <c r="X1915" s="25">
        <v>93.829999999999927</v>
      </c>
      <c r="Y1915" s="25">
        <v>23305.280000000002</v>
      </c>
      <c r="Z1915" s="25">
        <v>54642.58</v>
      </c>
      <c r="AA1915" s="25">
        <v>58516.87</v>
      </c>
      <c r="AB1915" s="25">
        <v>59447.23</v>
      </c>
      <c r="AC1915" s="26">
        <v>45152.505756550927</v>
      </c>
      <c r="AD1915" s="27">
        <f>ROW()</f>
        <v>1915</v>
      </c>
      <c r="AE1915" s="27">
        <f>1</f>
        <v>1</v>
      </c>
      <c r="AF1915" s="27">
        <f>SUBTOTAL(109,Tbl_NGF_Data[[#This Row],[Counter]])</f>
        <v>1</v>
      </c>
    </row>
    <row r="1916" spans="2:32" ht="60" x14ac:dyDescent="0.25">
      <c r="B1916" s="21" t="s">
        <v>245</v>
      </c>
      <c r="C1916" s="22" t="s">
        <v>2056</v>
      </c>
      <c r="D1916" s="23">
        <v>7</v>
      </c>
      <c r="E1916" s="22" t="s">
        <v>245</v>
      </c>
      <c r="F1916" s="23">
        <v>7</v>
      </c>
      <c r="G1916" s="22" t="s">
        <v>2056</v>
      </c>
      <c r="H1916" s="22" t="s">
        <v>1327</v>
      </c>
      <c r="I1916" s="23">
        <v>1</v>
      </c>
      <c r="J1916" s="23">
        <v>216</v>
      </c>
      <c r="K1916" s="23" t="s">
        <v>2335</v>
      </c>
      <c r="L1916" s="22" t="s">
        <v>2336</v>
      </c>
      <c r="M1916" s="21" t="s">
        <v>330</v>
      </c>
      <c r="N1916" s="23" t="s">
        <v>2188</v>
      </c>
      <c r="O1916" s="22" t="s">
        <v>2189</v>
      </c>
      <c r="P1916" s="22" t="s">
        <v>2190</v>
      </c>
      <c r="Q1916" s="23" t="s">
        <v>2237</v>
      </c>
      <c r="R1916" s="22" t="s">
        <v>2238</v>
      </c>
      <c r="S1916" s="21" t="s">
        <v>303</v>
      </c>
      <c r="T1916" s="23" t="s">
        <v>2357</v>
      </c>
      <c r="U1916" s="24" t="s">
        <v>19</v>
      </c>
      <c r="V1916" s="23">
        <v>500</v>
      </c>
      <c r="W1916" s="25">
        <v>35703.800000000003</v>
      </c>
      <c r="X1916" s="25">
        <v>33676.339999999997</v>
      </c>
      <c r="Y1916" s="25">
        <v>23792.75</v>
      </c>
      <c r="Z1916" s="25">
        <v>10100.11</v>
      </c>
      <c r="AA1916" s="25">
        <v>8282.25</v>
      </c>
      <c r="AB1916" s="25">
        <v>9843.6200000000008</v>
      </c>
      <c r="AC1916" s="26">
        <v>45152.505756550927</v>
      </c>
      <c r="AD1916" s="27">
        <f>ROW()</f>
        <v>1916</v>
      </c>
      <c r="AE1916" s="27">
        <f>1</f>
        <v>1</v>
      </c>
      <c r="AF1916" s="27">
        <f>SUBTOTAL(109,Tbl_NGF_Data[[#This Row],[Counter]])</f>
        <v>1</v>
      </c>
    </row>
    <row r="1917" spans="2:32" ht="45" x14ac:dyDescent="0.25">
      <c r="B1917" s="21" t="s">
        <v>245</v>
      </c>
      <c r="C1917" s="22" t="s">
        <v>2056</v>
      </c>
      <c r="D1917" s="23">
        <v>7</v>
      </c>
      <c r="E1917" s="22" t="s">
        <v>245</v>
      </c>
      <c r="F1917" s="23">
        <v>7</v>
      </c>
      <c r="G1917" s="22" t="s">
        <v>2056</v>
      </c>
      <c r="H1917" s="22" t="s">
        <v>1327</v>
      </c>
      <c r="I1917" s="23">
        <v>1</v>
      </c>
      <c r="J1917" s="23">
        <v>214</v>
      </c>
      <c r="K1917" s="23" t="s">
        <v>2358</v>
      </c>
      <c r="L1917" s="22" t="s">
        <v>2359</v>
      </c>
      <c r="M1917" s="21" t="s">
        <v>324</v>
      </c>
      <c r="N1917" s="23" t="s">
        <v>2188</v>
      </c>
      <c r="O1917" s="22" t="s">
        <v>2189</v>
      </c>
      <c r="P1917" s="22" t="s">
        <v>2190</v>
      </c>
      <c r="Q1917" s="23" t="s">
        <v>2191</v>
      </c>
      <c r="R1917" s="22" t="s">
        <v>2189</v>
      </c>
      <c r="S1917" s="21" t="s">
        <v>148</v>
      </c>
      <c r="T1917" s="23" t="s">
        <v>2360</v>
      </c>
      <c r="U1917" s="24" t="s">
        <v>15</v>
      </c>
      <c r="V1917" s="23">
        <v>100</v>
      </c>
      <c r="W1917" s="25">
        <v>2050555.61</v>
      </c>
      <c r="X1917" s="25">
        <v>1930998.33</v>
      </c>
      <c r="Y1917" s="25">
        <v>2195230.1700000004</v>
      </c>
      <c r="Z1917" s="25">
        <v>2358833.48</v>
      </c>
      <c r="AA1917" s="25">
        <v>2507603.27</v>
      </c>
      <c r="AB1917" s="25">
        <v>2635524.44</v>
      </c>
      <c r="AC1917" s="26">
        <v>45152.505756550927</v>
      </c>
      <c r="AD1917" s="27">
        <f>ROW()</f>
        <v>1917</v>
      </c>
      <c r="AE1917" s="27">
        <f>1</f>
        <v>1</v>
      </c>
      <c r="AF1917" s="27">
        <f>SUBTOTAL(109,Tbl_NGF_Data[[#This Row],[Counter]])</f>
        <v>1</v>
      </c>
    </row>
    <row r="1918" spans="2:32" ht="45" x14ac:dyDescent="0.25">
      <c r="B1918" s="21" t="s">
        <v>245</v>
      </c>
      <c r="C1918" s="22" t="s">
        <v>2056</v>
      </c>
      <c r="D1918" s="23">
        <v>7</v>
      </c>
      <c r="E1918" s="22" t="s">
        <v>245</v>
      </c>
      <c r="F1918" s="23">
        <v>7</v>
      </c>
      <c r="G1918" s="22" t="s">
        <v>2056</v>
      </c>
      <c r="H1918" s="22" t="s">
        <v>1327</v>
      </c>
      <c r="I1918" s="23">
        <v>1</v>
      </c>
      <c r="J1918" s="23">
        <v>214</v>
      </c>
      <c r="K1918" s="23" t="s">
        <v>2358</v>
      </c>
      <c r="L1918" s="22" t="s">
        <v>2359</v>
      </c>
      <c r="M1918" s="21" t="s">
        <v>324</v>
      </c>
      <c r="N1918" s="23" t="s">
        <v>2188</v>
      </c>
      <c r="O1918" s="22" t="s">
        <v>2189</v>
      </c>
      <c r="P1918" s="22" t="s">
        <v>2190</v>
      </c>
      <c r="Q1918" s="23" t="s">
        <v>2191</v>
      </c>
      <c r="R1918" s="22" t="s">
        <v>2189</v>
      </c>
      <c r="S1918" s="21" t="s">
        <v>148</v>
      </c>
      <c r="T1918" s="23" t="s">
        <v>2360</v>
      </c>
      <c r="U1918" s="24" t="s">
        <v>16</v>
      </c>
      <c r="V1918" s="23">
        <v>135</v>
      </c>
      <c r="W1918" s="25">
        <v>70403527</v>
      </c>
      <c r="X1918" s="25">
        <v>72640764</v>
      </c>
      <c r="Y1918" s="25">
        <v>75820849.180000007</v>
      </c>
      <c r="Z1918" s="25">
        <v>79031835.379999995</v>
      </c>
      <c r="AA1918" s="25">
        <v>81971215.620000005</v>
      </c>
      <c r="AB1918" s="25">
        <v>89891895.530000001</v>
      </c>
      <c r="AC1918" s="26">
        <v>45152.505756550927</v>
      </c>
      <c r="AD1918" s="27">
        <f>ROW()</f>
        <v>1918</v>
      </c>
      <c r="AE1918" s="27">
        <f>1</f>
        <v>1</v>
      </c>
      <c r="AF1918" s="27">
        <f>SUBTOTAL(109,Tbl_NGF_Data[[#This Row],[Counter]])</f>
        <v>1</v>
      </c>
    </row>
    <row r="1919" spans="2:32" ht="45" x14ac:dyDescent="0.25">
      <c r="B1919" s="21" t="s">
        <v>245</v>
      </c>
      <c r="C1919" s="22" t="s">
        <v>2056</v>
      </c>
      <c r="D1919" s="23">
        <v>7</v>
      </c>
      <c r="E1919" s="22" t="s">
        <v>245</v>
      </c>
      <c r="F1919" s="23">
        <v>7</v>
      </c>
      <c r="G1919" s="22" t="s">
        <v>2056</v>
      </c>
      <c r="H1919" s="22" t="s">
        <v>1327</v>
      </c>
      <c r="I1919" s="23">
        <v>1</v>
      </c>
      <c r="J1919" s="23">
        <v>214</v>
      </c>
      <c r="K1919" s="23" t="s">
        <v>2358</v>
      </c>
      <c r="L1919" s="22" t="s">
        <v>2359</v>
      </c>
      <c r="M1919" s="21" t="s">
        <v>324</v>
      </c>
      <c r="N1919" s="23" t="s">
        <v>2188</v>
      </c>
      <c r="O1919" s="22" t="s">
        <v>2189</v>
      </c>
      <c r="P1919" s="22" t="s">
        <v>2190</v>
      </c>
      <c r="Q1919" s="23" t="s">
        <v>2191</v>
      </c>
      <c r="R1919" s="22" t="s">
        <v>2189</v>
      </c>
      <c r="S1919" s="21" t="s">
        <v>148</v>
      </c>
      <c r="T1919" s="23" t="s">
        <v>2360</v>
      </c>
      <c r="U1919" s="24" t="s">
        <v>66</v>
      </c>
      <c r="V1919" s="23">
        <v>137</v>
      </c>
      <c r="W1919" s="25">
        <v>0</v>
      </c>
      <c r="X1919" s="25">
        <v>-1378000</v>
      </c>
      <c r="Y1919" s="25">
        <v>0</v>
      </c>
      <c r="Z1919" s="25">
        <v>0</v>
      </c>
      <c r="AA1919" s="25">
        <v>0</v>
      </c>
      <c r="AB1919" s="25">
        <v>0</v>
      </c>
      <c r="AC1919" s="26">
        <v>45152.505756550927</v>
      </c>
      <c r="AD1919" s="27">
        <f>ROW()</f>
        <v>1919</v>
      </c>
      <c r="AE1919" s="27">
        <f>1</f>
        <v>1</v>
      </c>
      <c r="AF1919" s="27">
        <f>SUBTOTAL(109,Tbl_NGF_Data[[#This Row],[Counter]])</f>
        <v>1</v>
      </c>
    </row>
    <row r="1920" spans="2:32" ht="45" x14ac:dyDescent="0.25">
      <c r="B1920" s="21" t="s">
        <v>245</v>
      </c>
      <c r="C1920" s="22" t="s">
        <v>2056</v>
      </c>
      <c r="D1920" s="23">
        <v>7</v>
      </c>
      <c r="E1920" s="22" t="s">
        <v>245</v>
      </c>
      <c r="F1920" s="23">
        <v>7</v>
      </c>
      <c r="G1920" s="22" t="s">
        <v>2056</v>
      </c>
      <c r="H1920" s="22" t="s">
        <v>1327</v>
      </c>
      <c r="I1920" s="23">
        <v>1</v>
      </c>
      <c r="J1920" s="23">
        <v>214</v>
      </c>
      <c r="K1920" s="23" t="s">
        <v>2358</v>
      </c>
      <c r="L1920" s="22" t="s">
        <v>2359</v>
      </c>
      <c r="M1920" s="21" t="s">
        <v>324</v>
      </c>
      <c r="N1920" s="23" t="s">
        <v>2188</v>
      </c>
      <c r="O1920" s="22" t="s">
        <v>2189</v>
      </c>
      <c r="P1920" s="22"/>
      <c r="Q1920" s="23" t="s">
        <v>2191</v>
      </c>
      <c r="R1920" s="22" t="s">
        <v>2189</v>
      </c>
      <c r="S1920" s="21" t="s">
        <v>148</v>
      </c>
      <c r="T1920" s="23" t="s">
        <v>2360</v>
      </c>
      <c r="U1920" s="24" t="s">
        <v>66</v>
      </c>
      <c r="V1920" s="23">
        <v>137</v>
      </c>
      <c r="W1920" s="25">
        <v>0</v>
      </c>
      <c r="X1920" s="25">
        <v>1378000</v>
      </c>
      <c r="Y1920" s="25">
        <v>0</v>
      </c>
      <c r="Z1920" s="25">
        <v>0</v>
      </c>
      <c r="AA1920" s="25">
        <v>0</v>
      </c>
      <c r="AB1920" s="25">
        <v>0</v>
      </c>
      <c r="AC1920" s="26">
        <v>45152.505756550927</v>
      </c>
      <c r="AD1920" s="27">
        <f>ROW()</f>
        <v>1920</v>
      </c>
      <c r="AE1920" s="27">
        <f>1</f>
        <v>1</v>
      </c>
      <c r="AF1920" s="27">
        <f>SUBTOTAL(109,Tbl_NGF_Data[[#This Row],[Counter]])</f>
        <v>1</v>
      </c>
    </row>
    <row r="1921" spans="2:32" ht="45" x14ac:dyDescent="0.25">
      <c r="B1921" s="21" t="s">
        <v>245</v>
      </c>
      <c r="C1921" s="22" t="s">
        <v>2056</v>
      </c>
      <c r="D1921" s="23">
        <v>7</v>
      </c>
      <c r="E1921" s="22" t="s">
        <v>245</v>
      </c>
      <c r="F1921" s="23">
        <v>7</v>
      </c>
      <c r="G1921" s="22" t="s">
        <v>2056</v>
      </c>
      <c r="H1921" s="22" t="s">
        <v>1327</v>
      </c>
      <c r="I1921" s="23">
        <v>1</v>
      </c>
      <c r="J1921" s="23">
        <v>214</v>
      </c>
      <c r="K1921" s="23" t="s">
        <v>2358</v>
      </c>
      <c r="L1921" s="22" t="s">
        <v>2359</v>
      </c>
      <c r="M1921" s="21" t="s">
        <v>324</v>
      </c>
      <c r="N1921" s="23" t="s">
        <v>2188</v>
      </c>
      <c r="O1921" s="22" t="s">
        <v>2189</v>
      </c>
      <c r="P1921" s="22" t="s">
        <v>2190</v>
      </c>
      <c r="Q1921" s="23" t="s">
        <v>2191</v>
      </c>
      <c r="R1921" s="22" t="s">
        <v>2189</v>
      </c>
      <c r="S1921" s="21" t="s">
        <v>148</v>
      </c>
      <c r="T1921" s="23" t="s">
        <v>2360</v>
      </c>
      <c r="U1921" s="24" t="s">
        <v>17</v>
      </c>
      <c r="V1921" s="23">
        <v>200</v>
      </c>
      <c r="W1921" s="25">
        <v>68404944.400000021</v>
      </c>
      <c r="X1921" s="25">
        <v>68725580.299999967</v>
      </c>
      <c r="Y1921" s="25">
        <v>68307801.910000131</v>
      </c>
      <c r="Z1921" s="25">
        <v>71315785.809999883</v>
      </c>
      <c r="AA1921" s="25">
        <v>72976371.130000189</v>
      </c>
      <c r="AB1921" s="25">
        <v>77082264.61999993</v>
      </c>
      <c r="AC1921" s="26">
        <v>45152.505756550927</v>
      </c>
      <c r="AD1921" s="27">
        <f>ROW()</f>
        <v>1921</v>
      </c>
      <c r="AE1921" s="27">
        <f>1</f>
        <v>1</v>
      </c>
      <c r="AF1921" s="27">
        <f>SUBTOTAL(109,Tbl_NGF_Data[[#This Row],[Counter]])</f>
        <v>1</v>
      </c>
    </row>
    <row r="1922" spans="2:32" ht="45" x14ac:dyDescent="0.25">
      <c r="B1922" s="21" t="s">
        <v>245</v>
      </c>
      <c r="C1922" s="22" t="s">
        <v>2056</v>
      </c>
      <c r="D1922" s="23">
        <v>7</v>
      </c>
      <c r="E1922" s="22" t="s">
        <v>245</v>
      </c>
      <c r="F1922" s="23">
        <v>7</v>
      </c>
      <c r="G1922" s="22" t="s">
        <v>2056</v>
      </c>
      <c r="H1922" s="22" t="s">
        <v>1327</v>
      </c>
      <c r="I1922" s="23">
        <v>1</v>
      </c>
      <c r="J1922" s="23">
        <v>214</v>
      </c>
      <c r="K1922" s="23" t="s">
        <v>2358</v>
      </c>
      <c r="L1922" s="22" t="s">
        <v>2359</v>
      </c>
      <c r="M1922" s="21" t="s">
        <v>324</v>
      </c>
      <c r="N1922" s="23" t="s">
        <v>2188</v>
      </c>
      <c r="O1922" s="22" t="s">
        <v>2189</v>
      </c>
      <c r="P1922" s="22" t="s">
        <v>2190</v>
      </c>
      <c r="Q1922" s="23" t="s">
        <v>2191</v>
      </c>
      <c r="R1922" s="22" t="s">
        <v>2189</v>
      </c>
      <c r="S1922" s="21" t="s">
        <v>148</v>
      </c>
      <c r="T1922" s="23" t="s">
        <v>2360</v>
      </c>
      <c r="U1922" s="24" t="s">
        <v>18</v>
      </c>
      <c r="V1922" s="23">
        <v>220</v>
      </c>
      <c r="W1922" s="25">
        <v>1998582.5999999791</v>
      </c>
      <c r="X1922" s="25">
        <v>3915183.7000000328</v>
      </c>
      <c r="Y1922" s="25">
        <v>7513047.2699998766</v>
      </c>
      <c r="Z1922" s="25">
        <v>7716049.5700001121</v>
      </c>
      <c r="AA1922" s="25">
        <v>8994844.4899998158</v>
      </c>
      <c r="AB1922" s="25">
        <v>12809630.910000071</v>
      </c>
      <c r="AC1922" s="26">
        <v>45152.505756550927</v>
      </c>
      <c r="AD1922" s="27">
        <f>ROW()</f>
        <v>1922</v>
      </c>
      <c r="AE1922" s="27">
        <f>1</f>
        <v>1</v>
      </c>
      <c r="AF1922" s="27">
        <f>SUBTOTAL(109,Tbl_NGF_Data[[#This Row],[Counter]])</f>
        <v>1</v>
      </c>
    </row>
    <row r="1923" spans="2:32" ht="45" x14ac:dyDescent="0.25">
      <c r="B1923" s="21" t="s">
        <v>245</v>
      </c>
      <c r="C1923" s="22" t="s">
        <v>2056</v>
      </c>
      <c r="D1923" s="23">
        <v>7</v>
      </c>
      <c r="E1923" s="22" t="s">
        <v>245</v>
      </c>
      <c r="F1923" s="23">
        <v>7</v>
      </c>
      <c r="G1923" s="22" t="s">
        <v>2056</v>
      </c>
      <c r="H1923" s="22" t="s">
        <v>1327</v>
      </c>
      <c r="I1923" s="23">
        <v>1</v>
      </c>
      <c r="J1923" s="23">
        <v>214</v>
      </c>
      <c r="K1923" s="23" t="s">
        <v>2358</v>
      </c>
      <c r="L1923" s="22" t="s">
        <v>2359</v>
      </c>
      <c r="M1923" s="21" t="s">
        <v>324</v>
      </c>
      <c r="N1923" s="23" t="s">
        <v>2188</v>
      </c>
      <c r="O1923" s="22" t="s">
        <v>2189</v>
      </c>
      <c r="P1923" s="22" t="s">
        <v>2190</v>
      </c>
      <c r="Q1923" s="23" t="s">
        <v>2191</v>
      </c>
      <c r="R1923" s="22" t="s">
        <v>2189</v>
      </c>
      <c r="S1923" s="21" t="s">
        <v>148</v>
      </c>
      <c r="T1923" s="23" t="s">
        <v>2360</v>
      </c>
      <c r="U1923" s="24" t="s">
        <v>67</v>
      </c>
      <c r="V1923" s="23">
        <v>222</v>
      </c>
      <c r="W1923" s="25">
        <v>0</v>
      </c>
      <c r="X1923" s="25">
        <v>-1378000</v>
      </c>
      <c r="Y1923" s="25">
        <v>0</v>
      </c>
      <c r="Z1923" s="25">
        <v>0</v>
      </c>
      <c r="AA1923" s="25">
        <v>0</v>
      </c>
      <c r="AB1923" s="25">
        <v>0</v>
      </c>
      <c r="AC1923" s="26">
        <v>45152.505756550927</v>
      </c>
      <c r="AD1923" s="27">
        <f>ROW()</f>
        <v>1923</v>
      </c>
      <c r="AE1923" s="27">
        <f>1</f>
        <v>1</v>
      </c>
      <c r="AF1923" s="27">
        <f>SUBTOTAL(109,Tbl_NGF_Data[[#This Row],[Counter]])</f>
        <v>1</v>
      </c>
    </row>
    <row r="1924" spans="2:32" ht="45" x14ac:dyDescent="0.25">
      <c r="B1924" s="21" t="s">
        <v>245</v>
      </c>
      <c r="C1924" s="22" t="s">
        <v>2056</v>
      </c>
      <c r="D1924" s="23">
        <v>7</v>
      </c>
      <c r="E1924" s="22" t="s">
        <v>245</v>
      </c>
      <c r="F1924" s="23">
        <v>7</v>
      </c>
      <c r="G1924" s="22" t="s">
        <v>2056</v>
      </c>
      <c r="H1924" s="22" t="s">
        <v>1327</v>
      </c>
      <c r="I1924" s="23">
        <v>1</v>
      </c>
      <c r="J1924" s="23">
        <v>214</v>
      </c>
      <c r="K1924" s="23" t="s">
        <v>2358</v>
      </c>
      <c r="L1924" s="22" t="s">
        <v>2359</v>
      </c>
      <c r="M1924" s="21" t="s">
        <v>324</v>
      </c>
      <c r="N1924" s="23" t="s">
        <v>2188</v>
      </c>
      <c r="O1924" s="22" t="s">
        <v>2189</v>
      </c>
      <c r="P1924" s="22" t="s">
        <v>2190</v>
      </c>
      <c r="Q1924" s="23" t="s">
        <v>2191</v>
      </c>
      <c r="R1924" s="22" t="s">
        <v>2189</v>
      </c>
      <c r="S1924" s="21" t="s">
        <v>148</v>
      </c>
      <c r="T1924" s="23" t="s">
        <v>2360</v>
      </c>
      <c r="U1924" s="24" t="s">
        <v>19</v>
      </c>
      <c r="V1924" s="23">
        <v>500</v>
      </c>
      <c r="W1924" s="25">
        <v>40480005.170000009</v>
      </c>
      <c r="X1924" s="25">
        <v>40114162.299999997</v>
      </c>
      <c r="Y1924" s="25">
        <v>37074536.729999997</v>
      </c>
      <c r="Z1924" s="25">
        <v>38488096.430000007</v>
      </c>
      <c r="AA1924" s="25">
        <v>37376580.990000002</v>
      </c>
      <c r="AB1924" s="25">
        <v>35691393.43</v>
      </c>
      <c r="AC1924" s="26">
        <v>45152.505756550927</v>
      </c>
      <c r="AD1924" s="27">
        <f>ROW()</f>
        <v>1924</v>
      </c>
      <c r="AE1924" s="27">
        <f>1</f>
        <v>1</v>
      </c>
      <c r="AF1924" s="27">
        <f>SUBTOTAL(109,Tbl_NGF_Data[[#This Row],[Counter]])</f>
        <v>1</v>
      </c>
    </row>
    <row r="1925" spans="2:32" ht="45" x14ac:dyDescent="0.25">
      <c r="B1925" s="21" t="s">
        <v>245</v>
      </c>
      <c r="C1925" s="22" t="s">
        <v>2056</v>
      </c>
      <c r="D1925" s="23">
        <v>7</v>
      </c>
      <c r="E1925" s="22" t="s">
        <v>245</v>
      </c>
      <c r="F1925" s="23">
        <v>7</v>
      </c>
      <c r="G1925" s="22" t="s">
        <v>2056</v>
      </c>
      <c r="H1925" s="22" t="s">
        <v>1327</v>
      </c>
      <c r="I1925" s="23">
        <v>1</v>
      </c>
      <c r="J1925" s="23">
        <v>214</v>
      </c>
      <c r="K1925" s="23" t="s">
        <v>2358</v>
      </c>
      <c r="L1925" s="22" t="s">
        <v>2359</v>
      </c>
      <c r="M1925" s="21" t="s">
        <v>324</v>
      </c>
      <c r="N1925" s="23" t="s">
        <v>2188</v>
      </c>
      <c r="O1925" s="22" t="s">
        <v>2189</v>
      </c>
      <c r="P1925" s="22" t="s">
        <v>2190</v>
      </c>
      <c r="Q1925" s="23" t="s">
        <v>2193</v>
      </c>
      <c r="R1925" s="22" t="s">
        <v>2194</v>
      </c>
      <c r="S1925" s="21" t="s">
        <v>279</v>
      </c>
      <c r="T1925" s="23" t="s">
        <v>2361</v>
      </c>
      <c r="U1925" s="24" t="s">
        <v>15</v>
      </c>
      <c r="V1925" s="23">
        <v>100</v>
      </c>
      <c r="W1925" s="25">
        <v>296540.11</v>
      </c>
      <c r="X1925" s="25">
        <v>167856.3</v>
      </c>
      <c r="Y1925" s="25">
        <v>233547.51999999999</v>
      </c>
      <c r="Z1925" s="25">
        <v>80017.81</v>
      </c>
      <c r="AA1925" s="25">
        <v>245810.39</v>
      </c>
      <c r="AB1925" s="25">
        <v>251456.58</v>
      </c>
      <c r="AC1925" s="26">
        <v>45152.505756550927</v>
      </c>
      <c r="AD1925" s="27">
        <f>ROW()</f>
        <v>1925</v>
      </c>
      <c r="AE1925" s="27">
        <f>1</f>
        <v>1</v>
      </c>
      <c r="AF1925" s="27">
        <f>SUBTOTAL(109,Tbl_NGF_Data[[#This Row],[Counter]])</f>
        <v>1</v>
      </c>
    </row>
    <row r="1926" spans="2:32" ht="45" x14ac:dyDescent="0.25">
      <c r="B1926" s="21" t="s">
        <v>245</v>
      </c>
      <c r="C1926" s="22" t="s">
        <v>2056</v>
      </c>
      <c r="D1926" s="23">
        <v>7</v>
      </c>
      <c r="E1926" s="22" t="s">
        <v>245</v>
      </c>
      <c r="F1926" s="23">
        <v>7</v>
      </c>
      <c r="G1926" s="22" t="s">
        <v>2056</v>
      </c>
      <c r="H1926" s="22" t="s">
        <v>1327</v>
      </c>
      <c r="I1926" s="23">
        <v>1</v>
      </c>
      <c r="J1926" s="23">
        <v>214</v>
      </c>
      <c r="K1926" s="23" t="s">
        <v>2358</v>
      </c>
      <c r="L1926" s="22" t="s">
        <v>2359</v>
      </c>
      <c r="M1926" s="21" t="s">
        <v>324</v>
      </c>
      <c r="N1926" s="23" t="s">
        <v>2188</v>
      </c>
      <c r="O1926" s="22" t="s">
        <v>2189</v>
      </c>
      <c r="P1926" s="22" t="s">
        <v>2190</v>
      </c>
      <c r="Q1926" s="23" t="s">
        <v>2193</v>
      </c>
      <c r="R1926" s="22" t="s">
        <v>2194</v>
      </c>
      <c r="S1926" s="21" t="s">
        <v>279</v>
      </c>
      <c r="T1926" s="23" t="s">
        <v>2361</v>
      </c>
      <c r="U1926" s="24" t="s">
        <v>16</v>
      </c>
      <c r="V1926" s="23">
        <v>135</v>
      </c>
      <c r="W1926" s="25">
        <v>1367215</v>
      </c>
      <c r="X1926" s="25">
        <v>1667215</v>
      </c>
      <c r="Y1926" s="25">
        <v>1667215</v>
      </c>
      <c r="Z1926" s="25">
        <v>1668665</v>
      </c>
      <c r="AA1926" s="25">
        <v>1667215</v>
      </c>
      <c r="AB1926" s="25">
        <v>1667215</v>
      </c>
      <c r="AC1926" s="26">
        <v>45152.505756550927</v>
      </c>
      <c r="AD1926" s="27">
        <f>ROW()</f>
        <v>1926</v>
      </c>
      <c r="AE1926" s="27">
        <f>1</f>
        <v>1</v>
      </c>
      <c r="AF1926" s="27">
        <f>SUBTOTAL(109,Tbl_NGF_Data[[#This Row],[Counter]])</f>
        <v>1</v>
      </c>
    </row>
    <row r="1927" spans="2:32" ht="45" x14ac:dyDescent="0.25">
      <c r="B1927" s="21" t="s">
        <v>245</v>
      </c>
      <c r="C1927" s="22" t="s">
        <v>2056</v>
      </c>
      <c r="D1927" s="23">
        <v>7</v>
      </c>
      <c r="E1927" s="22" t="s">
        <v>245</v>
      </c>
      <c r="F1927" s="23">
        <v>7</v>
      </c>
      <c r="G1927" s="22" t="s">
        <v>2056</v>
      </c>
      <c r="H1927" s="22" t="s">
        <v>1327</v>
      </c>
      <c r="I1927" s="23">
        <v>1</v>
      </c>
      <c r="J1927" s="23">
        <v>214</v>
      </c>
      <c r="K1927" s="23" t="s">
        <v>2358</v>
      </c>
      <c r="L1927" s="22" t="s">
        <v>2359</v>
      </c>
      <c r="M1927" s="21" t="s">
        <v>324</v>
      </c>
      <c r="N1927" s="23" t="s">
        <v>2188</v>
      </c>
      <c r="O1927" s="22" t="s">
        <v>2189</v>
      </c>
      <c r="P1927" s="22" t="s">
        <v>2190</v>
      </c>
      <c r="Q1927" s="23" t="s">
        <v>2193</v>
      </c>
      <c r="R1927" s="22" t="s">
        <v>2194</v>
      </c>
      <c r="S1927" s="21" t="s">
        <v>279</v>
      </c>
      <c r="T1927" s="23" t="s">
        <v>2361</v>
      </c>
      <c r="U1927" s="24" t="s">
        <v>17</v>
      </c>
      <c r="V1927" s="23">
        <v>200</v>
      </c>
      <c r="W1927" s="25">
        <v>1013501.2299999996</v>
      </c>
      <c r="X1927" s="25">
        <v>959891.24</v>
      </c>
      <c r="Y1927" s="25">
        <v>1018087.1300000002</v>
      </c>
      <c r="Z1927" s="25">
        <v>1203238.3</v>
      </c>
      <c r="AA1927" s="25">
        <v>1481586.2600000002</v>
      </c>
      <c r="AB1927" s="25">
        <v>1461146.78</v>
      </c>
      <c r="AC1927" s="26">
        <v>45152.505756550927</v>
      </c>
      <c r="AD1927" s="27">
        <f>ROW()</f>
        <v>1927</v>
      </c>
      <c r="AE1927" s="27">
        <f>1</f>
        <v>1</v>
      </c>
      <c r="AF1927" s="27">
        <f>SUBTOTAL(109,Tbl_NGF_Data[[#This Row],[Counter]])</f>
        <v>1</v>
      </c>
    </row>
    <row r="1928" spans="2:32" ht="45" x14ac:dyDescent="0.25">
      <c r="B1928" s="21" t="s">
        <v>245</v>
      </c>
      <c r="C1928" s="22" t="s">
        <v>2056</v>
      </c>
      <c r="D1928" s="23">
        <v>7</v>
      </c>
      <c r="E1928" s="22" t="s">
        <v>245</v>
      </c>
      <c r="F1928" s="23">
        <v>7</v>
      </c>
      <c r="G1928" s="22" t="s">
        <v>2056</v>
      </c>
      <c r="H1928" s="22" t="s">
        <v>1327</v>
      </c>
      <c r="I1928" s="23">
        <v>1</v>
      </c>
      <c r="J1928" s="23">
        <v>214</v>
      </c>
      <c r="K1928" s="23" t="s">
        <v>2358</v>
      </c>
      <c r="L1928" s="22" t="s">
        <v>2359</v>
      </c>
      <c r="M1928" s="21" t="s">
        <v>324</v>
      </c>
      <c r="N1928" s="23" t="s">
        <v>2188</v>
      </c>
      <c r="O1928" s="22" t="s">
        <v>2189</v>
      </c>
      <c r="P1928" s="22" t="s">
        <v>2190</v>
      </c>
      <c r="Q1928" s="23" t="s">
        <v>2193</v>
      </c>
      <c r="R1928" s="22" t="s">
        <v>2194</v>
      </c>
      <c r="S1928" s="21" t="s">
        <v>279</v>
      </c>
      <c r="T1928" s="23" t="s">
        <v>2361</v>
      </c>
      <c r="U1928" s="24" t="s">
        <v>18</v>
      </c>
      <c r="V1928" s="23">
        <v>220</v>
      </c>
      <c r="W1928" s="25">
        <v>353713.77000000037</v>
      </c>
      <c r="X1928" s="25">
        <v>707323.76</v>
      </c>
      <c r="Y1928" s="25">
        <v>649127.86999999976</v>
      </c>
      <c r="Z1928" s="25">
        <v>465426.69999999995</v>
      </c>
      <c r="AA1928" s="25">
        <v>185628.73999999976</v>
      </c>
      <c r="AB1928" s="25">
        <v>206068.21999999997</v>
      </c>
      <c r="AC1928" s="26">
        <v>45152.505756550927</v>
      </c>
      <c r="AD1928" s="27">
        <f>ROW()</f>
        <v>1928</v>
      </c>
      <c r="AE1928" s="27">
        <f>1</f>
        <v>1</v>
      </c>
      <c r="AF1928" s="27">
        <f>SUBTOTAL(109,Tbl_NGF_Data[[#This Row],[Counter]])</f>
        <v>1</v>
      </c>
    </row>
    <row r="1929" spans="2:32" ht="45" x14ac:dyDescent="0.25">
      <c r="B1929" s="21" t="s">
        <v>245</v>
      </c>
      <c r="C1929" s="22" t="s">
        <v>2056</v>
      </c>
      <c r="D1929" s="23">
        <v>7</v>
      </c>
      <c r="E1929" s="22" t="s">
        <v>245</v>
      </c>
      <c r="F1929" s="23">
        <v>7</v>
      </c>
      <c r="G1929" s="22" t="s">
        <v>2056</v>
      </c>
      <c r="H1929" s="22" t="s">
        <v>1327</v>
      </c>
      <c r="I1929" s="23">
        <v>1</v>
      </c>
      <c r="J1929" s="23">
        <v>214</v>
      </c>
      <c r="K1929" s="23" t="s">
        <v>2358</v>
      </c>
      <c r="L1929" s="22" t="s">
        <v>2359</v>
      </c>
      <c r="M1929" s="21" t="s">
        <v>324</v>
      </c>
      <c r="N1929" s="23" t="s">
        <v>2188</v>
      </c>
      <c r="O1929" s="22" t="s">
        <v>2189</v>
      </c>
      <c r="P1929" s="22" t="s">
        <v>2190</v>
      </c>
      <c r="Q1929" s="23" t="s">
        <v>2193</v>
      </c>
      <c r="R1929" s="22" t="s">
        <v>2194</v>
      </c>
      <c r="S1929" s="21" t="s">
        <v>279</v>
      </c>
      <c r="T1929" s="23" t="s">
        <v>2361</v>
      </c>
      <c r="U1929" s="24" t="s">
        <v>19</v>
      </c>
      <c r="V1929" s="23">
        <v>500</v>
      </c>
      <c r="W1929" s="25">
        <v>813735.35000000009</v>
      </c>
      <c r="X1929" s="25">
        <v>813505.36</v>
      </c>
      <c r="Y1929" s="25">
        <v>946420.91999999993</v>
      </c>
      <c r="Z1929" s="25">
        <v>973118.87</v>
      </c>
      <c r="AA1929" s="25">
        <v>1391426.84</v>
      </c>
      <c r="AB1929" s="25">
        <v>1466792.97</v>
      </c>
      <c r="AC1929" s="26">
        <v>45152.505756550927</v>
      </c>
      <c r="AD1929" s="27">
        <f>ROW()</f>
        <v>1929</v>
      </c>
      <c r="AE1929" s="27">
        <f>1</f>
        <v>1</v>
      </c>
      <c r="AF1929" s="27">
        <f>SUBTOTAL(109,Tbl_NGF_Data[[#This Row],[Counter]])</f>
        <v>1</v>
      </c>
    </row>
    <row r="1930" spans="2:32" ht="45" x14ac:dyDescent="0.25">
      <c r="B1930" s="21" t="s">
        <v>245</v>
      </c>
      <c r="C1930" s="22" t="s">
        <v>2056</v>
      </c>
      <c r="D1930" s="23">
        <v>7</v>
      </c>
      <c r="E1930" s="22" t="s">
        <v>245</v>
      </c>
      <c r="F1930" s="23">
        <v>7</v>
      </c>
      <c r="G1930" s="22" t="s">
        <v>2056</v>
      </c>
      <c r="H1930" s="22" t="s">
        <v>1327</v>
      </c>
      <c r="I1930" s="23">
        <v>1</v>
      </c>
      <c r="J1930" s="23">
        <v>214</v>
      </c>
      <c r="K1930" s="23" t="s">
        <v>2358</v>
      </c>
      <c r="L1930" s="22" t="s">
        <v>2359</v>
      </c>
      <c r="M1930" s="21" t="s">
        <v>324</v>
      </c>
      <c r="N1930" s="23" t="s">
        <v>2188</v>
      </c>
      <c r="O1930" s="22" t="s">
        <v>2189</v>
      </c>
      <c r="P1930" s="22" t="s">
        <v>2190</v>
      </c>
      <c r="Q1930" s="23" t="s">
        <v>2362</v>
      </c>
      <c r="R1930" s="22" t="s">
        <v>2077</v>
      </c>
      <c r="S1930" s="21" t="s">
        <v>325</v>
      </c>
      <c r="T1930" s="23" t="s">
        <v>2363</v>
      </c>
      <c r="U1930" s="24" t="s">
        <v>16</v>
      </c>
      <c r="V1930" s="23">
        <v>135</v>
      </c>
      <c r="W1930" s="25">
        <v>0</v>
      </c>
      <c r="X1930" s="25">
        <v>0</v>
      </c>
      <c r="Y1930" s="25">
        <v>0</v>
      </c>
      <c r="Z1930" s="25">
        <v>0</v>
      </c>
      <c r="AA1930" s="25">
        <v>0</v>
      </c>
      <c r="AB1930" s="25">
        <v>8400</v>
      </c>
      <c r="AC1930" s="26">
        <v>45152.505756550927</v>
      </c>
      <c r="AD1930" s="27">
        <f>ROW()</f>
        <v>1930</v>
      </c>
      <c r="AE1930" s="27">
        <f>1</f>
        <v>1</v>
      </c>
      <c r="AF1930" s="27">
        <f>SUBTOTAL(109,Tbl_NGF_Data[[#This Row],[Counter]])</f>
        <v>1</v>
      </c>
    </row>
    <row r="1931" spans="2:32" ht="45" x14ac:dyDescent="0.25">
      <c r="B1931" s="21" t="s">
        <v>245</v>
      </c>
      <c r="C1931" s="22" t="s">
        <v>2056</v>
      </c>
      <c r="D1931" s="23">
        <v>7</v>
      </c>
      <c r="E1931" s="22" t="s">
        <v>245</v>
      </c>
      <c r="F1931" s="23">
        <v>7</v>
      </c>
      <c r="G1931" s="22" t="s">
        <v>2056</v>
      </c>
      <c r="H1931" s="22" t="s">
        <v>1327</v>
      </c>
      <c r="I1931" s="23">
        <v>1</v>
      </c>
      <c r="J1931" s="23">
        <v>214</v>
      </c>
      <c r="K1931" s="23" t="s">
        <v>2358</v>
      </c>
      <c r="L1931" s="22" t="s">
        <v>2359</v>
      </c>
      <c r="M1931" s="21" t="s">
        <v>324</v>
      </c>
      <c r="N1931" s="23" t="s">
        <v>2188</v>
      </c>
      <c r="O1931" s="22" t="s">
        <v>2189</v>
      </c>
      <c r="P1931" s="22" t="s">
        <v>2190</v>
      </c>
      <c r="Q1931" s="23" t="s">
        <v>2362</v>
      </c>
      <c r="R1931" s="22" t="s">
        <v>2077</v>
      </c>
      <c r="S1931" s="21" t="s">
        <v>325</v>
      </c>
      <c r="T1931" s="23" t="s">
        <v>2363</v>
      </c>
      <c r="U1931" s="24" t="s">
        <v>17</v>
      </c>
      <c r="V1931" s="23">
        <v>200</v>
      </c>
      <c r="W1931" s="25">
        <v>0</v>
      </c>
      <c r="X1931" s="25">
        <v>0</v>
      </c>
      <c r="Y1931" s="25">
        <v>0</v>
      </c>
      <c r="Z1931" s="25">
        <v>0</v>
      </c>
      <c r="AA1931" s="25">
        <v>0</v>
      </c>
      <c r="AB1931" s="25">
        <v>8400</v>
      </c>
      <c r="AC1931" s="26">
        <v>45152.505756550927</v>
      </c>
      <c r="AD1931" s="27">
        <f>ROW()</f>
        <v>1931</v>
      </c>
      <c r="AE1931" s="27">
        <f>1</f>
        <v>1</v>
      </c>
      <c r="AF1931" s="27">
        <f>SUBTOTAL(109,Tbl_NGF_Data[[#This Row],[Counter]])</f>
        <v>1</v>
      </c>
    </row>
    <row r="1932" spans="2:32" ht="45" x14ac:dyDescent="0.25">
      <c r="B1932" s="21" t="s">
        <v>245</v>
      </c>
      <c r="C1932" s="22" t="s">
        <v>2056</v>
      </c>
      <c r="D1932" s="23">
        <v>7</v>
      </c>
      <c r="E1932" s="22" t="s">
        <v>245</v>
      </c>
      <c r="F1932" s="23">
        <v>7</v>
      </c>
      <c r="G1932" s="22" t="s">
        <v>2056</v>
      </c>
      <c r="H1932" s="22" t="s">
        <v>1327</v>
      </c>
      <c r="I1932" s="23">
        <v>1</v>
      </c>
      <c r="J1932" s="23">
        <v>214</v>
      </c>
      <c r="K1932" s="23" t="s">
        <v>2358</v>
      </c>
      <c r="L1932" s="22" t="s">
        <v>2359</v>
      </c>
      <c r="M1932" s="21" t="s">
        <v>324</v>
      </c>
      <c r="N1932" s="23" t="s">
        <v>2188</v>
      </c>
      <c r="O1932" s="22" t="s">
        <v>2189</v>
      </c>
      <c r="P1932" s="22" t="s">
        <v>2190</v>
      </c>
      <c r="Q1932" s="23" t="s">
        <v>2196</v>
      </c>
      <c r="R1932" s="22" t="s">
        <v>2197</v>
      </c>
      <c r="S1932" s="21" t="s">
        <v>280</v>
      </c>
      <c r="T1932" s="23" t="s">
        <v>2364</v>
      </c>
      <c r="U1932" s="24" t="s">
        <v>15</v>
      </c>
      <c r="V1932" s="23">
        <v>100</v>
      </c>
      <c r="W1932" s="25">
        <v>385030.11000000004</v>
      </c>
      <c r="X1932" s="25">
        <v>852344.31</v>
      </c>
      <c r="Y1932" s="25">
        <v>977960.87</v>
      </c>
      <c r="Z1932" s="25">
        <v>539346.69999999995</v>
      </c>
      <c r="AA1932" s="25">
        <v>900281.74</v>
      </c>
      <c r="AB1932" s="25">
        <v>129862.37</v>
      </c>
      <c r="AC1932" s="26">
        <v>45152.505756550927</v>
      </c>
      <c r="AD1932" s="27">
        <f>ROW()</f>
        <v>1932</v>
      </c>
      <c r="AE1932" s="27">
        <f>1</f>
        <v>1</v>
      </c>
      <c r="AF1932" s="27">
        <f>SUBTOTAL(109,Tbl_NGF_Data[[#This Row],[Counter]])</f>
        <v>1</v>
      </c>
    </row>
    <row r="1933" spans="2:32" ht="45" x14ac:dyDescent="0.25">
      <c r="B1933" s="21" t="s">
        <v>245</v>
      </c>
      <c r="C1933" s="22" t="s">
        <v>2056</v>
      </c>
      <c r="D1933" s="23">
        <v>7</v>
      </c>
      <c r="E1933" s="22" t="s">
        <v>245</v>
      </c>
      <c r="F1933" s="23">
        <v>7</v>
      </c>
      <c r="G1933" s="22" t="s">
        <v>2056</v>
      </c>
      <c r="H1933" s="22" t="s">
        <v>1327</v>
      </c>
      <c r="I1933" s="23">
        <v>1</v>
      </c>
      <c r="J1933" s="23">
        <v>214</v>
      </c>
      <c r="K1933" s="23" t="s">
        <v>2358</v>
      </c>
      <c r="L1933" s="22" t="s">
        <v>2359</v>
      </c>
      <c r="M1933" s="21" t="s">
        <v>324</v>
      </c>
      <c r="N1933" s="23" t="s">
        <v>2188</v>
      </c>
      <c r="O1933" s="22" t="s">
        <v>2189</v>
      </c>
      <c r="P1933" s="22" t="s">
        <v>2190</v>
      </c>
      <c r="Q1933" s="23" t="s">
        <v>2196</v>
      </c>
      <c r="R1933" s="22" t="s">
        <v>2197</v>
      </c>
      <c r="S1933" s="21" t="s">
        <v>280</v>
      </c>
      <c r="T1933" s="23" t="s">
        <v>2364</v>
      </c>
      <c r="U1933" s="24" t="s">
        <v>16</v>
      </c>
      <c r="V1933" s="23">
        <v>135</v>
      </c>
      <c r="W1933" s="25">
        <v>2561178</v>
      </c>
      <c r="X1933" s="25">
        <v>1461178</v>
      </c>
      <c r="Y1933" s="25">
        <v>1461178</v>
      </c>
      <c r="Z1933" s="25">
        <v>5670178</v>
      </c>
      <c r="AA1933" s="25">
        <v>5556178</v>
      </c>
      <c r="AB1933" s="25">
        <v>5273678</v>
      </c>
      <c r="AC1933" s="26">
        <v>45152.505756550927</v>
      </c>
      <c r="AD1933" s="27">
        <f>ROW()</f>
        <v>1933</v>
      </c>
      <c r="AE1933" s="27">
        <f>1</f>
        <v>1</v>
      </c>
      <c r="AF1933" s="27">
        <f>SUBTOTAL(109,Tbl_NGF_Data[[#This Row],[Counter]])</f>
        <v>1</v>
      </c>
    </row>
    <row r="1934" spans="2:32" ht="45" x14ac:dyDescent="0.25">
      <c r="B1934" s="21" t="s">
        <v>245</v>
      </c>
      <c r="C1934" s="22" t="s">
        <v>2056</v>
      </c>
      <c r="D1934" s="23">
        <v>7</v>
      </c>
      <c r="E1934" s="22" t="s">
        <v>245</v>
      </c>
      <c r="F1934" s="23">
        <v>7</v>
      </c>
      <c r="G1934" s="22" t="s">
        <v>2056</v>
      </c>
      <c r="H1934" s="22" t="s">
        <v>1327</v>
      </c>
      <c r="I1934" s="23">
        <v>1</v>
      </c>
      <c r="J1934" s="23">
        <v>214</v>
      </c>
      <c r="K1934" s="23" t="s">
        <v>2358</v>
      </c>
      <c r="L1934" s="22" t="s">
        <v>2359</v>
      </c>
      <c r="M1934" s="21" t="s">
        <v>324</v>
      </c>
      <c r="N1934" s="23" t="s">
        <v>2188</v>
      </c>
      <c r="O1934" s="22" t="s">
        <v>2189</v>
      </c>
      <c r="P1934" s="22" t="s">
        <v>2190</v>
      </c>
      <c r="Q1934" s="23" t="s">
        <v>2196</v>
      </c>
      <c r="R1934" s="22" t="s">
        <v>2197</v>
      </c>
      <c r="S1934" s="21" t="s">
        <v>280</v>
      </c>
      <c r="T1934" s="23" t="s">
        <v>2364</v>
      </c>
      <c r="U1934" s="24" t="s">
        <v>66</v>
      </c>
      <c r="V1934" s="23">
        <v>137</v>
      </c>
      <c r="W1934" s="25">
        <v>14985135</v>
      </c>
      <c r="X1934" s="25">
        <v>14422058</v>
      </c>
      <c r="Y1934" s="25">
        <v>5122697.6099999994</v>
      </c>
      <c r="Z1934" s="25">
        <v>5122697.6099999994</v>
      </c>
      <c r="AA1934" s="25">
        <v>5122697.6099999994</v>
      </c>
      <c r="AB1934" s="25">
        <v>5122697.6099999994</v>
      </c>
      <c r="AC1934" s="26">
        <v>45152.505756550927</v>
      </c>
      <c r="AD1934" s="27">
        <f>ROW()</f>
        <v>1934</v>
      </c>
      <c r="AE1934" s="27">
        <f>1</f>
        <v>1</v>
      </c>
      <c r="AF1934" s="27">
        <f>SUBTOTAL(109,Tbl_NGF_Data[[#This Row],[Counter]])</f>
        <v>1</v>
      </c>
    </row>
    <row r="1935" spans="2:32" ht="45" x14ac:dyDescent="0.25">
      <c r="B1935" s="21" t="s">
        <v>245</v>
      </c>
      <c r="C1935" s="22" t="s">
        <v>2056</v>
      </c>
      <c r="D1935" s="23">
        <v>7</v>
      </c>
      <c r="E1935" s="22" t="s">
        <v>245</v>
      </c>
      <c r="F1935" s="23">
        <v>7</v>
      </c>
      <c r="G1935" s="22" t="s">
        <v>2056</v>
      </c>
      <c r="H1935" s="22" t="s">
        <v>1327</v>
      </c>
      <c r="I1935" s="23">
        <v>1</v>
      </c>
      <c r="J1935" s="23">
        <v>214</v>
      </c>
      <c r="K1935" s="23" t="s">
        <v>2358</v>
      </c>
      <c r="L1935" s="22" t="s">
        <v>2359</v>
      </c>
      <c r="M1935" s="21" t="s">
        <v>324</v>
      </c>
      <c r="N1935" s="23" t="s">
        <v>2188</v>
      </c>
      <c r="O1935" s="22" t="s">
        <v>2189</v>
      </c>
      <c r="P1935" s="22" t="s">
        <v>2190</v>
      </c>
      <c r="Q1935" s="23" t="s">
        <v>2196</v>
      </c>
      <c r="R1935" s="22" t="s">
        <v>2197</v>
      </c>
      <c r="S1935" s="21" t="s">
        <v>280</v>
      </c>
      <c r="T1935" s="23" t="s">
        <v>2364</v>
      </c>
      <c r="U1935" s="24" t="s">
        <v>17</v>
      </c>
      <c r="V1935" s="23">
        <v>200</v>
      </c>
      <c r="W1935" s="25">
        <v>1121027.2999999993</v>
      </c>
      <c r="X1935" s="25">
        <v>417154.36999999976</v>
      </c>
      <c r="Y1935" s="25">
        <v>392292.1</v>
      </c>
      <c r="Z1935" s="25">
        <v>4596456.16</v>
      </c>
      <c r="AA1935" s="25">
        <v>5237910.3199999994</v>
      </c>
      <c r="AB1935" s="25">
        <v>5036595.7599999979</v>
      </c>
      <c r="AC1935" s="26">
        <v>45152.505756550927</v>
      </c>
      <c r="AD1935" s="27">
        <f>ROW()</f>
        <v>1935</v>
      </c>
      <c r="AE1935" s="27">
        <f>1</f>
        <v>1</v>
      </c>
      <c r="AF1935" s="27">
        <f>SUBTOTAL(109,Tbl_NGF_Data[[#This Row],[Counter]])</f>
        <v>1</v>
      </c>
    </row>
    <row r="1936" spans="2:32" ht="45" x14ac:dyDescent="0.25">
      <c r="B1936" s="21" t="s">
        <v>245</v>
      </c>
      <c r="C1936" s="22" t="s">
        <v>2056</v>
      </c>
      <c r="D1936" s="23">
        <v>7</v>
      </c>
      <c r="E1936" s="22" t="s">
        <v>245</v>
      </c>
      <c r="F1936" s="23">
        <v>7</v>
      </c>
      <c r="G1936" s="22" t="s">
        <v>2056</v>
      </c>
      <c r="H1936" s="22" t="s">
        <v>1327</v>
      </c>
      <c r="I1936" s="23">
        <v>1</v>
      </c>
      <c r="J1936" s="23">
        <v>214</v>
      </c>
      <c r="K1936" s="23" t="s">
        <v>2358</v>
      </c>
      <c r="L1936" s="22" t="s">
        <v>2359</v>
      </c>
      <c r="M1936" s="21" t="s">
        <v>324</v>
      </c>
      <c r="N1936" s="23" t="s">
        <v>2188</v>
      </c>
      <c r="O1936" s="22" t="s">
        <v>2189</v>
      </c>
      <c r="P1936" s="22" t="s">
        <v>2190</v>
      </c>
      <c r="Q1936" s="23" t="s">
        <v>2196</v>
      </c>
      <c r="R1936" s="22" t="s">
        <v>2197</v>
      </c>
      <c r="S1936" s="21" t="s">
        <v>280</v>
      </c>
      <c r="T1936" s="23" t="s">
        <v>2364</v>
      </c>
      <c r="U1936" s="24" t="s">
        <v>97</v>
      </c>
      <c r="V1936" s="23">
        <v>205</v>
      </c>
      <c r="W1936" s="25">
        <v>563076.67999999993</v>
      </c>
      <c r="X1936" s="25">
        <v>6274225.7100000018</v>
      </c>
      <c r="Y1936" s="25">
        <v>0</v>
      </c>
      <c r="Z1936" s="25">
        <v>0</v>
      </c>
      <c r="AA1936" s="25">
        <v>0</v>
      </c>
      <c r="AB1936" s="25">
        <v>0</v>
      </c>
      <c r="AC1936" s="26">
        <v>45152.505756550927</v>
      </c>
      <c r="AD1936" s="27">
        <f>ROW()</f>
        <v>1936</v>
      </c>
      <c r="AE1936" s="27">
        <f>1</f>
        <v>1</v>
      </c>
      <c r="AF1936" s="27">
        <f>SUBTOTAL(109,Tbl_NGF_Data[[#This Row],[Counter]])</f>
        <v>1</v>
      </c>
    </row>
    <row r="1937" spans="2:32" ht="45" x14ac:dyDescent="0.25">
      <c r="B1937" s="21" t="s">
        <v>245</v>
      </c>
      <c r="C1937" s="22" t="s">
        <v>2056</v>
      </c>
      <c r="D1937" s="23">
        <v>7</v>
      </c>
      <c r="E1937" s="22" t="s">
        <v>245</v>
      </c>
      <c r="F1937" s="23">
        <v>7</v>
      </c>
      <c r="G1937" s="22" t="s">
        <v>2056</v>
      </c>
      <c r="H1937" s="22" t="s">
        <v>1327</v>
      </c>
      <c r="I1937" s="23">
        <v>1</v>
      </c>
      <c r="J1937" s="23">
        <v>214</v>
      </c>
      <c r="K1937" s="23" t="s">
        <v>2358</v>
      </c>
      <c r="L1937" s="22" t="s">
        <v>2359</v>
      </c>
      <c r="M1937" s="21" t="s">
        <v>324</v>
      </c>
      <c r="N1937" s="23" t="s">
        <v>2188</v>
      </c>
      <c r="O1937" s="22" t="s">
        <v>2189</v>
      </c>
      <c r="P1937" s="22" t="s">
        <v>2190</v>
      </c>
      <c r="Q1937" s="23" t="s">
        <v>2196</v>
      </c>
      <c r="R1937" s="22" t="s">
        <v>2197</v>
      </c>
      <c r="S1937" s="21" t="s">
        <v>280</v>
      </c>
      <c r="T1937" s="23" t="s">
        <v>2364</v>
      </c>
      <c r="U1937" s="24" t="s">
        <v>18</v>
      </c>
      <c r="V1937" s="23">
        <v>220</v>
      </c>
      <c r="W1937" s="25">
        <v>1440150.7000000007</v>
      </c>
      <c r="X1937" s="25">
        <v>1044023.6300000002</v>
      </c>
      <c r="Y1937" s="25">
        <v>1068885.8999999999</v>
      </c>
      <c r="Z1937" s="25">
        <v>1073721.8399999999</v>
      </c>
      <c r="AA1937" s="25">
        <v>318267.68000000063</v>
      </c>
      <c r="AB1937" s="25">
        <v>237082.24000000209</v>
      </c>
      <c r="AC1937" s="26">
        <v>45152.505756550927</v>
      </c>
      <c r="AD1937" s="27">
        <f>ROW()</f>
        <v>1937</v>
      </c>
      <c r="AE1937" s="27">
        <f>1</f>
        <v>1</v>
      </c>
      <c r="AF1937" s="27">
        <f>SUBTOTAL(109,Tbl_NGF_Data[[#This Row],[Counter]])</f>
        <v>1</v>
      </c>
    </row>
    <row r="1938" spans="2:32" ht="45" x14ac:dyDescent="0.25">
      <c r="B1938" s="21" t="s">
        <v>245</v>
      </c>
      <c r="C1938" s="22" t="s">
        <v>2056</v>
      </c>
      <c r="D1938" s="23">
        <v>7</v>
      </c>
      <c r="E1938" s="22" t="s">
        <v>245</v>
      </c>
      <c r="F1938" s="23">
        <v>7</v>
      </c>
      <c r="G1938" s="22" t="s">
        <v>2056</v>
      </c>
      <c r="H1938" s="22" t="s">
        <v>1327</v>
      </c>
      <c r="I1938" s="23">
        <v>1</v>
      </c>
      <c r="J1938" s="23">
        <v>214</v>
      </c>
      <c r="K1938" s="23" t="s">
        <v>2358</v>
      </c>
      <c r="L1938" s="22" t="s">
        <v>2359</v>
      </c>
      <c r="M1938" s="21" t="s">
        <v>324</v>
      </c>
      <c r="N1938" s="23" t="s">
        <v>2188</v>
      </c>
      <c r="O1938" s="22" t="s">
        <v>2189</v>
      </c>
      <c r="P1938" s="22" t="s">
        <v>2190</v>
      </c>
      <c r="Q1938" s="23" t="s">
        <v>2196</v>
      </c>
      <c r="R1938" s="22" t="s">
        <v>2197</v>
      </c>
      <c r="S1938" s="21" t="s">
        <v>280</v>
      </c>
      <c r="T1938" s="23" t="s">
        <v>2364</v>
      </c>
      <c r="U1938" s="24" t="s">
        <v>67</v>
      </c>
      <c r="V1938" s="23">
        <v>222</v>
      </c>
      <c r="W1938" s="25">
        <v>14422058.32</v>
      </c>
      <c r="X1938" s="25">
        <v>8147832.2899999982</v>
      </c>
      <c r="Y1938" s="25">
        <v>5122697.6099999994</v>
      </c>
      <c r="Z1938" s="25">
        <v>5122697.6099999994</v>
      </c>
      <c r="AA1938" s="25">
        <v>5122697.6099999994</v>
      </c>
      <c r="AB1938" s="25">
        <v>5122697.6099999994</v>
      </c>
      <c r="AC1938" s="26">
        <v>45152.505756550927</v>
      </c>
      <c r="AD1938" s="27">
        <f>ROW()</f>
        <v>1938</v>
      </c>
      <c r="AE1938" s="27">
        <f>1</f>
        <v>1</v>
      </c>
      <c r="AF1938" s="27">
        <f>SUBTOTAL(109,Tbl_NGF_Data[[#This Row],[Counter]])</f>
        <v>1</v>
      </c>
    </row>
    <row r="1939" spans="2:32" ht="45" x14ac:dyDescent="0.25">
      <c r="B1939" s="21" t="s">
        <v>245</v>
      </c>
      <c r="C1939" s="22" t="s">
        <v>2056</v>
      </c>
      <c r="D1939" s="23">
        <v>7</v>
      </c>
      <c r="E1939" s="22" t="s">
        <v>245</v>
      </c>
      <c r="F1939" s="23">
        <v>7</v>
      </c>
      <c r="G1939" s="22" t="s">
        <v>2056</v>
      </c>
      <c r="H1939" s="22" t="s">
        <v>1327</v>
      </c>
      <c r="I1939" s="23">
        <v>1</v>
      </c>
      <c r="J1939" s="23">
        <v>214</v>
      </c>
      <c r="K1939" s="23" t="s">
        <v>2358</v>
      </c>
      <c r="L1939" s="22" t="s">
        <v>2359</v>
      </c>
      <c r="M1939" s="21" t="s">
        <v>324</v>
      </c>
      <c r="N1939" s="23" t="s">
        <v>2188</v>
      </c>
      <c r="O1939" s="22" t="s">
        <v>2189</v>
      </c>
      <c r="P1939" s="22" t="s">
        <v>2190</v>
      </c>
      <c r="Q1939" s="23" t="s">
        <v>2196</v>
      </c>
      <c r="R1939" s="22" t="s">
        <v>2197</v>
      </c>
      <c r="S1939" s="21" t="s">
        <v>280</v>
      </c>
      <c r="T1939" s="23" t="s">
        <v>2364</v>
      </c>
      <c r="U1939" s="24" t="s">
        <v>19</v>
      </c>
      <c r="V1939" s="23">
        <v>500</v>
      </c>
      <c r="W1939" s="25">
        <v>1432878.01</v>
      </c>
      <c r="X1939" s="25">
        <v>6808694.2800000003</v>
      </c>
      <c r="Y1939" s="25">
        <v>517908.65999999968</v>
      </c>
      <c r="Z1939" s="25">
        <v>4398841.99</v>
      </c>
      <c r="AA1939" s="25">
        <v>5153845.3600000003</v>
      </c>
      <c r="AB1939" s="25">
        <v>4020351.3899999997</v>
      </c>
      <c r="AC1939" s="26">
        <v>45152.505756550927</v>
      </c>
      <c r="AD1939" s="27">
        <f>ROW()</f>
        <v>1939</v>
      </c>
      <c r="AE1939" s="27">
        <f>1</f>
        <v>1</v>
      </c>
      <c r="AF1939" s="27">
        <f>SUBTOTAL(109,Tbl_NGF_Data[[#This Row],[Counter]])</f>
        <v>1</v>
      </c>
    </row>
    <row r="1940" spans="2:32" ht="30" x14ac:dyDescent="0.25">
      <c r="B1940" s="21" t="s">
        <v>245</v>
      </c>
      <c r="C1940" s="22" t="s">
        <v>2056</v>
      </c>
      <c r="D1940" s="23">
        <v>7</v>
      </c>
      <c r="E1940" s="22" t="s">
        <v>245</v>
      </c>
      <c r="F1940" s="23">
        <v>7</v>
      </c>
      <c r="G1940" s="22" t="s">
        <v>2056</v>
      </c>
      <c r="H1940" s="22" t="s">
        <v>1327</v>
      </c>
      <c r="I1940" s="23">
        <v>1</v>
      </c>
      <c r="J1940" s="23">
        <v>214</v>
      </c>
      <c r="K1940" s="23" t="s">
        <v>2358</v>
      </c>
      <c r="L1940" s="22" t="s">
        <v>2359</v>
      </c>
      <c r="M1940" s="21" t="s">
        <v>324</v>
      </c>
      <c r="N1940" s="23" t="s">
        <v>2188</v>
      </c>
      <c r="O1940" s="22" t="s">
        <v>2189</v>
      </c>
      <c r="P1940" s="22" t="s">
        <v>2190</v>
      </c>
      <c r="Q1940" s="23" t="s">
        <v>2199</v>
      </c>
      <c r="R1940" s="22" t="s">
        <v>2200</v>
      </c>
      <c r="S1940" s="21" t="s">
        <v>281</v>
      </c>
      <c r="T1940" s="23" t="s">
        <v>2365</v>
      </c>
      <c r="U1940" s="24" t="s">
        <v>15</v>
      </c>
      <c r="V1940" s="23">
        <v>100</v>
      </c>
      <c r="W1940" s="25">
        <v>547762.61</v>
      </c>
      <c r="X1940" s="25">
        <v>567205.18999999994</v>
      </c>
      <c r="Y1940" s="25">
        <v>574635.4</v>
      </c>
      <c r="Z1940" s="25">
        <v>571315.56000000006</v>
      </c>
      <c r="AA1940" s="25">
        <v>610586.61</v>
      </c>
      <c r="AB1940" s="25">
        <v>646928.34</v>
      </c>
      <c r="AC1940" s="26">
        <v>45152.505756550927</v>
      </c>
      <c r="AD1940" s="27">
        <f>ROW()</f>
        <v>1940</v>
      </c>
      <c r="AE1940" s="27">
        <f>1</f>
        <v>1</v>
      </c>
      <c r="AF1940" s="27">
        <f>SUBTOTAL(109,Tbl_NGF_Data[[#This Row],[Counter]])</f>
        <v>1</v>
      </c>
    </row>
    <row r="1941" spans="2:32" ht="30" x14ac:dyDescent="0.25">
      <c r="B1941" s="21" t="s">
        <v>245</v>
      </c>
      <c r="C1941" s="22" t="s">
        <v>2056</v>
      </c>
      <c r="D1941" s="23">
        <v>7</v>
      </c>
      <c r="E1941" s="22" t="s">
        <v>245</v>
      </c>
      <c r="F1941" s="23">
        <v>7</v>
      </c>
      <c r="G1941" s="22" t="s">
        <v>2056</v>
      </c>
      <c r="H1941" s="22" t="s">
        <v>1327</v>
      </c>
      <c r="I1941" s="23">
        <v>1</v>
      </c>
      <c r="J1941" s="23">
        <v>214</v>
      </c>
      <c r="K1941" s="23" t="s">
        <v>2358</v>
      </c>
      <c r="L1941" s="22" t="s">
        <v>2359</v>
      </c>
      <c r="M1941" s="21" t="s">
        <v>324</v>
      </c>
      <c r="N1941" s="23" t="s">
        <v>2188</v>
      </c>
      <c r="O1941" s="22" t="s">
        <v>2189</v>
      </c>
      <c r="P1941" s="22" t="s">
        <v>2190</v>
      </c>
      <c r="Q1941" s="23" t="s">
        <v>2199</v>
      </c>
      <c r="R1941" s="22" t="s">
        <v>2200</v>
      </c>
      <c r="S1941" s="21" t="s">
        <v>281</v>
      </c>
      <c r="T1941" s="23" t="s">
        <v>2365</v>
      </c>
      <c r="U1941" s="24" t="s">
        <v>16</v>
      </c>
      <c r="V1941" s="23">
        <v>135</v>
      </c>
      <c r="W1941" s="25">
        <v>50000</v>
      </c>
      <c r="X1941" s="25">
        <v>50000</v>
      </c>
      <c r="Y1941" s="25">
        <v>250000</v>
      </c>
      <c r="Z1941" s="25">
        <v>350000</v>
      </c>
      <c r="AA1941" s="25">
        <v>50000</v>
      </c>
      <c r="AB1941" s="25">
        <v>60000</v>
      </c>
      <c r="AC1941" s="26">
        <v>45152.505756550927</v>
      </c>
      <c r="AD1941" s="27">
        <f>ROW()</f>
        <v>1941</v>
      </c>
      <c r="AE1941" s="27">
        <f>1</f>
        <v>1</v>
      </c>
      <c r="AF1941" s="27">
        <f>SUBTOTAL(109,Tbl_NGF_Data[[#This Row],[Counter]])</f>
        <v>1</v>
      </c>
    </row>
    <row r="1942" spans="2:32" ht="30" x14ac:dyDescent="0.25">
      <c r="B1942" s="21" t="s">
        <v>245</v>
      </c>
      <c r="C1942" s="22" t="s">
        <v>2056</v>
      </c>
      <c r="D1942" s="23">
        <v>7</v>
      </c>
      <c r="E1942" s="22" t="s">
        <v>245</v>
      </c>
      <c r="F1942" s="23">
        <v>7</v>
      </c>
      <c r="G1942" s="22" t="s">
        <v>2056</v>
      </c>
      <c r="H1942" s="22" t="s">
        <v>1327</v>
      </c>
      <c r="I1942" s="23">
        <v>1</v>
      </c>
      <c r="J1942" s="23">
        <v>214</v>
      </c>
      <c r="K1942" s="23" t="s">
        <v>2358</v>
      </c>
      <c r="L1942" s="22" t="s">
        <v>2359</v>
      </c>
      <c r="M1942" s="21" t="s">
        <v>324</v>
      </c>
      <c r="N1942" s="23" t="s">
        <v>2188</v>
      </c>
      <c r="O1942" s="22" t="s">
        <v>2189</v>
      </c>
      <c r="P1942" s="22" t="s">
        <v>2190</v>
      </c>
      <c r="Q1942" s="23" t="s">
        <v>2199</v>
      </c>
      <c r="R1942" s="22" t="s">
        <v>2200</v>
      </c>
      <c r="S1942" s="21" t="s">
        <v>281</v>
      </c>
      <c r="T1942" s="23" t="s">
        <v>2365</v>
      </c>
      <c r="U1942" s="24" t="s">
        <v>17</v>
      </c>
      <c r="V1942" s="23">
        <v>200</v>
      </c>
      <c r="W1942" s="25">
        <v>10237.450000000001</v>
      </c>
      <c r="X1942" s="25">
        <v>11325.589999999998</v>
      </c>
      <c r="Y1942" s="25">
        <v>29622.94</v>
      </c>
      <c r="Z1942" s="25">
        <v>55552.5</v>
      </c>
      <c r="AA1942" s="25">
        <v>40560.049999999996</v>
      </c>
      <c r="AB1942" s="25">
        <v>59298.639999999992</v>
      </c>
      <c r="AC1942" s="26">
        <v>45152.505756550927</v>
      </c>
      <c r="AD1942" s="27">
        <f>ROW()</f>
        <v>1942</v>
      </c>
      <c r="AE1942" s="27">
        <f>1</f>
        <v>1</v>
      </c>
      <c r="AF1942" s="27">
        <f>SUBTOTAL(109,Tbl_NGF_Data[[#This Row],[Counter]])</f>
        <v>1</v>
      </c>
    </row>
    <row r="1943" spans="2:32" ht="45" x14ac:dyDescent="0.25">
      <c r="B1943" s="21" t="s">
        <v>245</v>
      </c>
      <c r="C1943" s="22" t="s">
        <v>2056</v>
      </c>
      <c r="D1943" s="23">
        <v>7</v>
      </c>
      <c r="E1943" s="22" t="s">
        <v>245</v>
      </c>
      <c r="F1943" s="23">
        <v>7</v>
      </c>
      <c r="G1943" s="22" t="s">
        <v>2056</v>
      </c>
      <c r="H1943" s="22" t="s">
        <v>1327</v>
      </c>
      <c r="I1943" s="23">
        <v>1</v>
      </c>
      <c r="J1943" s="23">
        <v>214</v>
      </c>
      <c r="K1943" s="23" t="s">
        <v>2358</v>
      </c>
      <c r="L1943" s="22" t="s">
        <v>2359</v>
      </c>
      <c r="M1943" s="21" t="s">
        <v>324</v>
      </c>
      <c r="N1943" s="23" t="s">
        <v>2188</v>
      </c>
      <c r="O1943" s="22" t="s">
        <v>2189</v>
      </c>
      <c r="P1943" s="22" t="s">
        <v>2190</v>
      </c>
      <c r="Q1943" s="23" t="s">
        <v>2199</v>
      </c>
      <c r="R1943" s="22" t="s">
        <v>2200</v>
      </c>
      <c r="S1943" s="21" t="s">
        <v>281</v>
      </c>
      <c r="T1943" s="23" t="s">
        <v>2365</v>
      </c>
      <c r="U1943" s="24" t="s">
        <v>18</v>
      </c>
      <c r="V1943" s="23">
        <v>220</v>
      </c>
      <c r="W1943" s="25">
        <v>39762.550000000003</v>
      </c>
      <c r="X1943" s="25">
        <v>38674.410000000003</v>
      </c>
      <c r="Y1943" s="25">
        <v>220377.06</v>
      </c>
      <c r="Z1943" s="25">
        <v>294447.5</v>
      </c>
      <c r="AA1943" s="25">
        <v>9439.9500000000044</v>
      </c>
      <c r="AB1943" s="25">
        <v>701.36000000000786</v>
      </c>
      <c r="AC1943" s="26">
        <v>45152.505756550927</v>
      </c>
      <c r="AD1943" s="27">
        <f>ROW()</f>
        <v>1943</v>
      </c>
      <c r="AE1943" s="27">
        <f>1</f>
        <v>1</v>
      </c>
      <c r="AF1943" s="27">
        <f>SUBTOTAL(109,Tbl_NGF_Data[[#This Row],[Counter]])</f>
        <v>1</v>
      </c>
    </row>
    <row r="1944" spans="2:32" ht="30" x14ac:dyDescent="0.25">
      <c r="B1944" s="21" t="s">
        <v>245</v>
      </c>
      <c r="C1944" s="22" t="s">
        <v>2056</v>
      </c>
      <c r="D1944" s="23">
        <v>7</v>
      </c>
      <c r="E1944" s="22" t="s">
        <v>245</v>
      </c>
      <c r="F1944" s="23">
        <v>7</v>
      </c>
      <c r="G1944" s="22" t="s">
        <v>2056</v>
      </c>
      <c r="H1944" s="22" t="s">
        <v>1327</v>
      </c>
      <c r="I1944" s="23">
        <v>1</v>
      </c>
      <c r="J1944" s="23">
        <v>214</v>
      </c>
      <c r="K1944" s="23" t="s">
        <v>2358</v>
      </c>
      <c r="L1944" s="22" t="s">
        <v>2359</v>
      </c>
      <c r="M1944" s="21" t="s">
        <v>324</v>
      </c>
      <c r="N1944" s="23" t="s">
        <v>2188</v>
      </c>
      <c r="O1944" s="22" t="s">
        <v>2189</v>
      </c>
      <c r="P1944" s="22" t="s">
        <v>2190</v>
      </c>
      <c r="Q1944" s="23" t="s">
        <v>2199</v>
      </c>
      <c r="R1944" s="22" t="s">
        <v>2200</v>
      </c>
      <c r="S1944" s="21" t="s">
        <v>281</v>
      </c>
      <c r="T1944" s="23" t="s">
        <v>2365</v>
      </c>
      <c r="U1944" s="24" t="s">
        <v>19</v>
      </c>
      <c r="V1944" s="23">
        <v>500</v>
      </c>
      <c r="W1944" s="25">
        <v>144069.10999999999</v>
      </c>
      <c r="X1944" s="25">
        <v>30768.17</v>
      </c>
      <c r="Y1944" s="25">
        <v>37053.15</v>
      </c>
      <c r="Z1944" s="25">
        <v>52232.66</v>
      </c>
      <c r="AA1944" s="25">
        <v>79831.100000000006</v>
      </c>
      <c r="AB1944" s="25">
        <v>95640.37</v>
      </c>
      <c r="AC1944" s="26">
        <v>45152.505756550927</v>
      </c>
      <c r="AD1944" s="27">
        <f>ROW()</f>
        <v>1944</v>
      </c>
      <c r="AE1944" s="27">
        <f>1</f>
        <v>1</v>
      </c>
      <c r="AF1944" s="27">
        <f>SUBTOTAL(109,Tbl_NGF_Data[[#This Row],[Counter]])</f>
        <v>1</v>
      </c>
    </row>
    <row r="1945" spans="2:32" ht="30" x14ac:dyDescent="0.25">
      <c r="B1945" s="21" t="s">
        <v>245</v>
      </c>
      <c r="C1945" s="22" t="s">
        <v>2056</v>
      </c>
      <c r="D1945" s="23">
        <v>7</v>
      </c>
      <c r="E1945" s="22" t="s">
        <v>245</v>
      </c>
      <c r="F1945" s="23">
        <v>7</v>
      </c>
      <c r="G1945" s="22" t="s">
        <v>2056</v>
      </c>
      <c r="H1945" s="22" t="s">
        <v>1327</v>
      </c>
      <c r="I1945" s="23">
        <v>1</v>
      </c>
      <c r="J1945" s="23">
        <v>214</v>
      </c>
      <c r="K1945" s="23" t="s">
        <v>2358</v>
      </c>
      <c r="L1945" s="22" t="s">
        <v>2359</v>
      </c>
      <c r="M1945" s="21" t="s">
        <v>324</v>
      </c>
      <c r="N1945" s="23" t="s">
        <v>2188</v>
      </c>
      <c r="O1945" s="22" t="s">
        <v>2189</v>
      </c>
      <c r="P1945" s="22" t="s">
        <v>2190</v>
      </c>
      <c r="Q1945" s="23" t="s">
        <v>2202</v>
      </c>
      <c r="R1945" s="22" t="s">
        <v>2203</v>
      </c>
      <c r="S1945" s="21" t="s">
        <v>282</v>
      </c>
      <c r="T1945" s="23" t="s">
        <v>2366</v>
      </c>
      <c r="U1945" s="24" t="s">
        <v>15</v>
      </c>
      <c r="V1945" s="23">
        <v>100</v>
      </c>
      <c r="W1945" s="25">
        <v>8266006.4000000004</v>
      </c>
      <c r="X1945" s="25">
        <v>1361610.39</v>
      </c>
      <c r="Y1945" s="25">
        <v>21278246</v>
      </c>
      <c r="Z1945" s="25">
        <v>11959092.109999999</v>
      </c>
      <c r="AA1945" s="25">
        <v>6796734.1500000004</v>
      </c>
      <c r="AB1945" s="25">
        <v>1380862.6600000001</v>
      </c>
      <c r="AC1945" s="26">
        <v>45152.505756550927</v>
      </c>
      <c r="AD1945" s="27">
        <f>ROW()</f>
        <v>1945</v>
      </c>
      <c r="AE1945" s="27">
        <f>1</f>
        <v>1</v>
      </c>
      <c r="AF1945" s="27">
        <f>SUBTOTAL(109,Tbl_NGF_Data[[#This Row],[Counter]])</f>
        <v>1</v>
      </c>
    </row>
    <row r="1946" spans="2:32" ht="30" x14ac:dyDescent="0.25">
      <c r="B1946" s="21" t="s">
        <v>245</v>
      </c>
      <c r="C1946" s="22" t="s">
        <v>2056</v>
      </c>
      <c r="D1946" s="23">
        <v>7</v>
      </c>
      <c r="E1946" s="22" t="s">
        <v>245</v>
      </c>
      <c r="F1946" s="23">
        <v>7</v>
      </c>
      <c r="G1946" s="22" t="s">
        <v>2056</v>
      </c>
      <c r="H1946" s="22" t="s">
        <v>1327</v>
      </c>
      <c r="I1946" s="23">
        <v>1</v>
      </c>
      <c r="J1946" s="23">
        <v>214</v>
      </c>
      <c r="K1946" s="23" t="s">
        <v>2358</v>
      </c>
      <c r="L1946" s="22" t="s">
        <v>2359</v>
      </c>
      <c r="M1946" s="21" t="s">
        <v>324</v>
      </c>
      <c r="N1946" s="23" t="s">
        <v>2188</v>
      </c>
      <c r="O1946" s="22" t="s">
        <v>2189</v>
      </c>
      <c r="P1946" s="22" t="s">
        <v>2190</v>
      </c>
      <c r="Q1946" s="23" t="s">
        <v>2202</v>
      </c>
      <c r="R1946" s="22" t="s">
        <v>2203</v>
      </c>
      <c r="S1946" s="21" t="s">
        <v>282</v>
      </c>
      <c r="T1946" s="23" t="s">
        <v>2366</v>
      </c>
      <c r="U1946" s="24" t="s">
        <v>16</v>
      </c>
      <c r="V1946" s="23">
        <v>135</v>
      </c>
      <c r="W1946" s="25">
        <v>55568706</v>
      </c>
      <c r="X1946" s="25">
        <v>57030999</v>
      </c>
      <c r="Y1946" s="25">
        <v>57030999</v>
      </c>
      <c r="Z1946" s="25">
        <v>58030999</v>
      </c>
      <c r="AA1946" s="25">
        <v>57030999</v>
      </c>
      <c r="AB1946" s="25">
        <v>57030999</v>
      </c>
      <c r="AC1946" s="26">
        <v>45152.505756550927</v>
      </c>
      <c r="AD1946" s="27">
        <f>ROW()</f>
        <v>1946</v>
      </c>
      <c r="AE1946" s="27">
        <f>1</f>
        <v>1</v>
      </c>
      <c r="AF1946" s="27">
        <f>SUBTOTAL(109,Tbl_NGF_Data[[#This Row],[Counter]])</f>
        <v>1</v>
      </c>
    </row>
    <row r="1947" spans="2:32" ht="30" x14ac:dyDescent="0.25">
      <c r="B1947" s="21" t="s">
        <v>245</v>
      </c>
      <c r="C1947" s="22" t="s">
        <v>2056</v>
      </c>
      <c r="D1947" s="23">
        <v>7</v>
      </c>
      <c r="E1947" s="22" t="s">
        <v>245</v>
      </c>
      <c r="F1947" s="23">
        <v>7</v>
      </c>
      <c r="G1947" s="22" t="s">
        <v>2056</v>
      </c>
      <c r="H1947" s="22" t="s">
        <v>1327</v>
      </c>
      <c r="I1947" s="23">
        <v>1</v>
      </c>
      <c r="J1947" s="23">
        <v>214</v>
      </c>
      <c r="K1947" s="23" t="s">
        <v>2358</v>
      </c>
      <c r="L1947" s="22" t="s">
        <v>2359</v>
      </c>
      <c r="M1947" s="21" t="s">
        <v>324</v>
      </c>
      <c r="N1947" s="23" t="s">
        <v>2188</v>
      </c>
      <c r="O1947" s="22" t="s">
        <v>2189</v>
      </c>
      <c r="P1947" s="22"/>
      <c r="Q1947" s="23" t="s">
        <v>2202</v>
      </c>
      <c r="R1947" s="22" t="s">
        <v>2203</v>
      </c>
      <c r="S1947" s="21" t="s">
        <v>282</v>
      </c>
      <c r="T1947" s="23" t="s">
        <v>2366</v>
      </c>
      <c r="U1947" s="24" t="s">
        <v>66</v>
      </c>
      <c r="V1947" s="23">
        <v>137</v>
      </c>
      <c r="W1947" s="25">
        <v>0</v>
      </c>
      <c r="X1947" s="25">
        <v>0</v>
      </c>
      <c r="Y1947" s="25">
        <v>2163000</v>
      </c>
      <c r="Z1947" s="25">
        <v>0</v>
      </c>
      <c r="AA1947" s="25">
        <v>58000</v>
      </c>
      <c r="AB1947" s="25">
        <v>0</v>
      </c>
      <c r="AC1947" s="26">
        <v>45152.505756550927</v>
      </c>
      <c r="AD1947" s="27">
        <f>ROW()</f>
        <v>1947</v>
      </c>
      <c r="AE1947" s="27">
        <f>1</f>
        <v>1</v>
      </c>
      <c r="AF1947" s="27">
        <f>SUBTOTAL(109,Tbl_NGF_Data[[#This Row],[Counter]])</f>
        <v>1</v>
      </c>
    </row>
    <row r="1948" spans="2:32" ht="30" x14ac:dyDescent="0.25">
      <c r="B1948" s="21" t="s">
        <v>245</v>
      </c>
      <c r="C1948" s="22" t="s">
        <v>2056</v>
      </c>
      <c r="D1948" s="23">
        <v>7</v>
      </c>
      <c r="E1948" s="22" t="s">
        <v>245</v>
      </c>
      <c r="F1948" s="23">
        <v>7</v>
      </c>
      <c r="G1948" s="22" t="s">
        <v>2056</v>
      </c>
      <c r="H1948" s="22" t="s">
        <v>1327</v>
      </c>
      <c r="I1948" s="23">
        <v>1</v>
      </c>
      <c r="J1948" s="23">
        <v>214</v>
      </c>
      <c r="K1948" s="23" t="s">
        <v>2358</v>
      </c>
      <c r="L1948" s="22" t="s">
        <v>2359</v>
      </c>
      <c r="M1948" s="21" t="s">
        <v>324</v>
      </c>
      <c r="N1948" s="23" t="s">
        <v>2188</v>
      </c>
      <c r="O1948" s="22" t="s">
        <v>2189</v>
      </c>
      <c r="P1948" s="22" t="s">
        <v>2190</v>
      </c>
      <c r="Q1948" s="23" t="s">
        <v>2202</v>
      </c>
      <c r="R1948" s="22" t="s">
        <v>2203</v>
      </c>
      <c r="S1948" s="21" t="s">
        <v>282</v>
      </c>
      <c r="T1948" s="23" t="s">
        <v>2366</v>
      </c>
      <c r="U1948" s="24" t="s">
        <v>66</v>
      </c>
      <c r="V1948" s="23">
        <v>137</v>
      </c>
      <c r="W1948" s="25">
        <v>13442513</v>
      </c>
      <c r="X1948" s="25">
        <v>13880515</v>
      </c>
      <c r="Y1948" s="25">
        <v>12234872.529999999</v>
      </c>
      <c r="Z1948" s="25">
        <v>12920778.940000001</v>
      </c>
      <c r="AA1948" s="25">
        <v>12974354.699999999</v>
      </c>
      <c r="AB1948" s="25">
        <v>11838174.879999999</v>
      </c>
      <c r="AC1948" s="26">
        <v>45152.505756550927</v>
      </c>
      <c r="AD1948" s="27">
        <f>ROW()</f>
        <v>1948</v>
      </c>
      <c r="AE1948" s="27">
        <f>1</f>
        <v>1</v>
      </c>
      <c r="AF1948" s="27">
        <f>SUBTOTAL(109,Tbl_NGF_Data[[#This Row],[Counter]])</f>
        <v>1</v>
      </c>
    </row>
    <row r="1949" spans="2:32" ht="30" x14ac:dyDescent="0.25">
      <c r="B1949" s="21" t="s">
        <v>245</v>
      </c>
      <c r="C1949" s="22" t="s">
        <v>2056</v>
      </c>
      <c r="D1949" s="23">
        <v>7</v>
      </c>
      <c r="E1949" s="22" t="s">
        <v>245</v>
      </c>
      <c r="F1949" s="23">
        <v>7</v>
      </c>
      <c r="G1949" s="22" t="s">
        <v>2056</v>
      </c>
      <c r="H1949" s="22" t="s">
        <v>1327</v>
      </c>
      <c r="I1949" s="23">
        <v>1</v>
      </c>
      <c r="J1949" s="23">
        <v>214</v>
      </c>
      <c r="K1949" s="23" t="s">
        <v>2358</v>
      </c>
      <c r="L1949" s="22" t="s">
        <v>2359</v>
      </c>
      <c r="M1949" s="21" t="s">
        <v>324</v>
      </c>
      <c r="N1949" s="23" t="s">
        <v>2188</v>
      </c>
      <c r="O1949" s="22" t="s">
        <v>2189</v>
      </c>
      <c r="P1949" s="22" t="s">
        <v>2190</v>
      </c>
      <c r="Q1949" s="23" t="s">
        <v>2202</v>
      </c>
      <c r="R1949" s="22" t="s">
        <v>2203</v>
      </c>
      <c r="S1949" s="21" t="s">
        <v>282</v>
      </c>
      <c r="T1949" s="23" t="s">
        <v>2366</v>
      </c>
      <c r="U1949" s="24" t="s">
        <v>17</v>
      </c>
      <c r="V1949" s="23">
        <v>200</v>
      </c>
      <c r="W1949" s="25">
        <v>53242400.000000045</v>
      </c>
      <c r="X1949" s="25">
        <v>53455154.699999966</v>
      </c>
      <c r="Y1949" s="25">
        <v>52315264.030000031</v>
      </c>
      <c r="Z1949" s="25">
        <v>50525605.019999981</v>
      </c>
      <c r="AA1949" s="25">
        <v>51595900.640000075</v>
      </c>
      <c r="AB1949" s="25">
        <v>54691360.070000045</v>
      </c>
      <c r="AC1949" s="26">
        <v>45152.505756550927</v>
      </c>
      <c r="AD1949" s="27">
        <f>ROW()</f>
        <v>1949</v>
      </c>
      <c r="AE1949" s="27">
        <f>1</f>
        <v>1</v>
      </c>
      <c r="AF1949" s="27">
        <f>SUBTOTAL(109,Tbl_NGF_Data[[#This Row],[Counter]])</f>
        <v>1</v>
      </c>
    </row>
    <row r="1950" spans="2:32" ht="30" x14ac:dyDescent="0.25">
      <c r="B1950" s="21" t="s">
        <v>245</v>
      </c>
      <c r="C1950" s="22" t="s">
        <v>2056</v>
      </c>
      <c r="D1950" s="23">
        <v>7</v>
      </c>
      <c r="E1950" s="22" t="s">
        <v>245</v>
      </c>
      <c r="F1950" s="23">
        <v>7</v>
      </c>
      <c r="G1950" s="22" t="s">
        <v>2056</v>
      </c>
      <c r="H1950" s="22" t="s">
        <v>1327</v>
      </c>
      <c r="I1950" s="23">
        <v>1</v>
      </c>
      <c r="J1950" s="23">
        <v>214</v>
      </c>
      <c r="K1950" s="23" t="s">
        <v>2358</v>
      </c>
      <c r="L1950" s="22" t="s">
        <v>2359</v>
      </c>
      <c r="M1950" s="21" t="s">
        <v>324</v>
      </c>
      <c r="N1950" s="23" t="s">
        <v>2188</v>
      </c>
      <c r="O1950" s="22" t="s">
        <v>2189</v>
      </c>
      <c r="P1950" s="22" t="s">
        <v>2190</v>
      </c>
      <c r="Q1950" s="23" t="s">
        <v>2202</v>
      </c>
      <c r="R1950" s="22" t="s">
        <v>2203</v>
      </c>
      <c r="S1950" s="21" t="s">
        <v>282</v>
      </c>
      <c r="T1950" s="23" t="s">
        <v>2366</v>
      </c>
      <c r="U1950" s="24" t="s">
        <v>97</v>
      </c>
      <c r="V1950" s="23">
        <v>205</v>
      </c>
      <c r="W1950" s="25">
        <v>2039997.7799999998</v>
      </c>
      <c r="X1950" s="25">
        <v>2378644.4700000002</v>
      </c>
      <c r="Y1950" s="25">
        <v>1477093.59</v>
      </c>
      <c r="Z1950" s="25">
        <v>-53575.760000000038</v>
      </c>
      <c r="AA1950" s="25">
        <v>1194179.82</v>
      </c>
      <c r="AB1950" s="25">
        <v>-2657570.73</v>
      </c>
      <c r="AC1950" s="26">
        <v>45152.505756550927</v>
      </c>
      <c r="AD1950" s="27">
        <f>ROW()</f>
        <v>1950</v>
      </c>
      <c r="AE1950" s="27">
        <f>1</f>
        <v>1</v>
      </c>
      <c r="AF1950" s="27">
        <f>SUBTOTAL(109,Tbl_NGF_Data[[#This Row],[Counter]])</f>
        <v>1</v>
      </c>
    </row>
    <row r="1951" spans="2:32" ht="45" x14ac:dyDescent="0.25">
      <c r="B1951" s="21" t="s">
        <v>245</v>
      </c>
      <c r="C1951" s="22" t="s">
        <v>2056</v>
      </c>
      <c r="D1951" s="23">
        <v>7</v>
      </c>
      <c r="E1951" s="22" t="s">
        <v>245</v>
      </c>
      <c r="F1951" s="23">
        <v>7</v>
      </c>
      <c r="G1951" s="22" t="s">
        <v>2056</v>
      </c>
      <c r="H1951" s="22" t="s">
        <v>1327</v>
      </c>
      <c r="I1951" s="23">
        <v>1</v>
      </c>
      <c r="J1951" s="23">
        <v>214</v>
      </c>
      <c r="K1951" s="23" t="s">
        <v>2358</v>
      </c>
      <c r="L1951" s="22" t="s">
        <v>2359</v>
      </c>
      <c r="M1951" s="21" t="s">
        <v>324</v>
      </c>
      <c r="N1951" s="23" t="s">
        <v>2188</v>
      </c>
      <c r="O1951" s="22" t="s">
        <v>2189</v>
      </c>
      <c r="P1951" s="22" t="s">
        <v>2190</v>
      </c>
      <c r="Q1951" s="23" t="s">
        <v>2202</v>
      </c>
      <c r="R1951" s="22" t="s">
        <v>2203</v>
      </c>
      <c r="S1951" s="21" t="s">
        <v>282</v>
      </c>
      <c r="T1951" s="23" t="s">
        <v>2366</v>
      </c>
      <c r="U1951" s="24" t="s">
        <v>18</v>
      </c>
      <c r="V1951" s="23">
        <v>220</v>
      </c>
      <c r="W1951" s="25">
        <v>2326305.9999999553</v>
      </c>
      <c r="X1951" s="25">
        <v>3575844.3000000343</v>
      </c>
      <c r="Y1951" s="25">
        <v>4715734.969999969</v>
      </c>
      <c r="Z1951" s="25">
        <v>7505393.9800000191</v>
      </c>
      <c r="AA1951" s="25">
        <v>5435098.3599999249</v>
      </c>
      <c r="AB1951" s="25">
        <v>2339638.929999955</v>
      </c>
      <c r="AC1951" s="26">
        <v>45152.505756550927</v>
      </c>
      <c r="AD1951" s="27">
        <f>ROW()</f>
        <v>1951</v>
      </c>
      <c r="AE1951" s="27">
        <f>1</f>
        <v>1</v>
      </c>
      <c r="AF1951" s="27">
        <f>SUBTOTAL(109,Tbl_NGF_Data[[#This Row],[Counter]])</f>
        <v>1</v>
      </c>
    </row>
    <row r="1952" spans="2:32" ht="45" x14ac:dyDescent="0.25">
      <c r="B1952" s="21" t="s">
        <v>245</v>
      </c>
      <c r="C1952" s="22" t="s">
        <v>2056</v>
      </c>
      <c r="D1952" s="23">
        <v>7</v>
      </c>
      <c r="E1952" s="22" t="s">
        <v>245</v>
      </c>
      <c r="F1952" s="23">
        <v>7</v>
      </c>
      <c r="G1952" s="22" t="s">
        <v>2056</v>
      </c>
      <c r="H1952" s="22" t="s">
        <v>1327</v>
      </c>
      <c r="I1952" s="23">
        <v>1</v>
      </c>
      <c r="J1952" s="23">
        <v>214</v>
      </c>
      <c r="K1952" s="23" t="s">
        <v>2358</v>
      </c>
      <c r="L1952" s="22" t="s">
        <v>2359</v>
      </c>
      <c r="M1952" s="21" t="s">
        <v>324</v>
      </c>
      <c r="N1952" s="23" t="s">
        <v>2188</v>
      </c>
      <c r="O1952" s="22" t="s">
        <v>2189</v>
      </c>
      <c r="P1952" s="22" t="s">
        <v>2190</v>
      </c>
      <c r="Q1952" s="23" t="s">
        <v>2202</v>
      </c>
      <c r="R1952" s="22" t="s">
        <v>2203</v>
      </c>
      <c r="S1952" s="21" t="s">
        <v>282</v>
      </c>
      <c r="T1952" s="23" t="s">
        <v>2366</v>
      </c>
      <c r="U1952" s="24" t="s">
        <v>67</v>
      </c>
      <c r="V1952" s="23">
        <v>222</v>
      </c>
      <c r="W1952" s="25">
        <v>11402515.220000001</v>
      </c>
      <c r="X1952" s="25">
        <v>11501870.529999999</v>
      </c>
      <c r="Y1952" s="25">
        <v>10757778.939999999</v>
      </c>
      <c r="Z1952" s="25">
        <v>12974354.700000001</v>
      </c>
      <c r="AA1952" s="25">
        <v>11780174.879999999</v>
      </c>
      <c r="AB1952" s="25">
        <v>14495745.609999999</v>
      </c>
      <c r="AC1952" s="26">
        <v>45152.505756550927</v>
      </c>
      <c r="AD1952" s="27">
        <f>ROW()</f>
        <v>1952</v>
      </c>
      <c r="AE1952" s="27">
        <f>1</f>
        <v>1</v>
      </c>
      <c r="AF1952" s="27">
        <f>SUBTOTAL(109,Tbl_NGF_Data[[#This Row],[Counter]])</f>
        <v>1</v>
      </c>
    </row>
    <row r="1953" spans="2:32" ht="30" x14ac:dyDescent="0.25">
      <c r="B1953" s="21" t="s">
        <v>245</v>
      </c>
      <c r="C1953" s="22" t="s">
        <v>2056</v>
      </c>
      <c r="D1953" s="23">
        <v>7</v>
      </c>
      <c r="E1953" s="22" t="s">
        <v>245</v>
      </c>
      <c r="F1953" s="23">
        <v>7</v>
      </c>
      <c r="G1953" s="22" t="s">
        <v>2056</v>
      </c>
      <c r="H1953" s="22" t="s">
        <v>1327</v>
      </c>
      <c r="I1953" s="23">
        <v>1</v>
      </c>
      <c r="J1953" s="23">
        <v>214</v>
      </c>
      <c r="K1953" s="23" t="s">
        <v>2358</v>
      </c>
      <c r="L1953" s="22" t="s">
        <v>2359</v>
      </c>
      <c r="M1953" s="21" t="s">
        <v>324</v>
      </c>
      <c r="N1953" s="23" t="s">
        <v>2188</v>
      </c>
      <c r="O1953" s="22" t="s">
        <v>2189</v>
      </c>
      <c r="P1953" s="22" t="s">
        <v>2190</v>
      </c>
      <c r="Q1953" s="23" t="s">
        <v>2202</v>
      </c>
      <c r="R1953" s="22" t="s">
        <v>2203</v>
      </c>
      <c r="S1953" s="21" t="s">
        <v>282</v>
      </c>
      <c r="T1953" s="23" t="s">
        <v>2366</v>
      </c>
      <c r="U1953" s="24" t="s">
        <v>19</v>
      </c>
      <c r="V1953" s="23">
        <v>500</v>
      </c>
      <c r="W1953" s="25">
        <v>53373803.320000008</v>
      </c>
      <c r="X1953" s="25">
        <v>56082577.309999995</v>
      </c>
      <c r="Y1953" s="25">
        <v>80020817.620000005</v>
      </c>
      <c r="Z1953" s="25">
        <v>46593827.609999999</v>
      </c>
      <c r="AA1953" s="25">
        <v>54482085.050000004</v>
      </c>
      <c r="AB1953" s="25">
        <v>53074000.399999999</v>
      </c>
      <c r="AC1953" s="26">
        <v>45152.505756550927</v>
      </c>
      <c r="AD1953" s="27">
        <f>ROW()</f>
        <v>1953</v>
      </c>
      <c r="AE1953" s="27">
        <f>1</f>
        <v>1</v>
      </c>
      <c r="AF1953" s="27">
        <f>SUBTOTAL(109,Tbl_NGF_Data[[#This Row],[Counter]])</f>
        <v>1</v>
      </c>
    </row>
    <row r="1954" spans="2:32" ht="30" x14ac:dyDescent="0.25">
      <c r="B1954" s="21" t="s">
        <v>245</v>
      </c>
      <c r="C1954" s="22" t="s">
        <v>2056</v>
      </c>
      <c r="D1954" s="23">
        <v>7</v>
      </c>
      <c r="E1954" s="22" t="s">
        <v>245</v>
      </c>
      <c r="F1954" s="23">
        <v>7</v>
      </c>
      <c r="G1954" s="22" t="s">
        <v>2056</v>
      </c>
      <c r="H1954" s="22" t="s">
        <v>1327</v>
      </c>
      <c r="I1954" s="23">
        <v>1</v>
      </c>
      <c r="J1954" s="23">
        <v>214</v>
      </c>
      <c r="K1954" s="23" t="s">
        <v>2358</v>
      </c>
      <c r="L1954" s="22" t="s">
        <v>2359</v>
      </c>
      <c r="M1954" s="21" t="s">
        <v>324</v>
      </c>
      <c r="N1954" s="23" t="s">
        <v>2188</v>
      </c>
      <c r="O1954" s="22" t="s">
        <v>2189</v>
      </c>
      <c r="P1954" s="22" t="s">
        <v>2190</v>
      </c>
      <c r="Q1954" s="23" t="s">
        <v>2208</v>
      </c>
      <c r="R1954" s="22" t="s">
        <v>2209</v>
      </c>
      <c r="S1954" s="21" t="s">
        <v>283</v>
      </c>
      <c r="T1954" s="23" t="s">
        <v>2367</v>
      </c>
      <c r="U1954" s="24" t="s">
        <v>15</v>
      </c>
      <c r="V1954" s="23">
        <v>100</v>
      </c>
      <c r="W1954" s="25">
        <v>7.0000000000000007E-2</v>
      </c>
      <c r="X1954" s="25">
        <v>0.08</v>
      </c>
      <c r="Y1954" s="25">
        <v>0.08</v>
      </c>
      <c r="Z1954" s="25">
        <v>0.4</v>
      </c>
      <c r="AA1954" s="25">
        <v>0.4</v>
      </c>
      <c r="AB1954" s="25">
        <v>0.4</v>
      </c>
      <c r="AC1954" s="26">
        <v>45152.505756550927</v>
      </c>
      <c r="AD1954" s="27">
        <f>ROW()</f>
        <v>1954</v>
      </c>
      <c r="AE1954" s="27">
        <f>1</f>
        <v>1</v>
      </c>
      <c r="AF1954" s="27">
        <f>SUBTOTAL(109,Tbl_NGF_Data[[#This Row],[Counter]])</f>
        <v>1</v>
      </c>
    </row>
    <row r="1955" spans="2:32" ht="30" x14ac:dyDescent="0.25">
      <c r="B1955" s="21" t="s">
        <v>245</v>
      </c>
      <c r="C1955" s="22" t="s">
        <v>2056</v>
      </c>
      <c r="D1955" s="23">
        <v>7</v>
      </c>
      <c r="E1955" s="22" t="s">
        <v>245</v>
      </c>
      <c r="F1955" s="23">
        <v>7</v>
      </c>
      <c r="G1955" s="22" t="s">
        <v>2056</v>
      </c>
      <c r="H1955" s="22" t="s">
        <v>1327</v>
      </c>
      <c r="I1955" s="23">
        <v>1</v>
      </c>
      <c r="J1955" s="23">
        <v>214</v>
      </c>
      <c r="K1955" s="23" t="s">
        <v>2358</v>
      </c>
      <c r="L1955" s="22" t="s">
        <v>2359</v>
      </c>
      <c r="M1955" s="21" t="s">
        <v>324</v>
      </c>
      <c r="N1955" s="23" t="s">
        <v>2188</v>
      </c>
      <c r="O1955" s="22" t="s">
        <v>2189</v>
      </c>
      <c r="P1955" s="22" t="s">
        <v>2190</v>
      </c>
      <c r="Q1955" s="23" t="s">
        <v>2208</v>
      </c>
      <c r="R1955" s="22" t="s">
        <v>2209</v>
      </c>
      <c r="S1955" s="21" t="s">
        <v>283</v>
      </c>
      <c r="T1955" s="23" t="s">
        <v>2367</v>
      </c>
      <c r="U1955" s="24" t="s">
        <v>16</v>
      </c>
      <c r="V1955" s="23">
        <v>135</v>
      </c>
      <c r="W1955" s="25">
        <v>204362</v>
      </c>
      <c r="X1955" s="25">
        <v>204362</v>
      </c>
      <c r="Y1955" s="25">
        <v>204362</v>
      </c>
      <c r="Z1955" s="25">
        <v>204362</v>
      </c>
      <c r="AA1955" s="25">
        <v>204362</v>
      </c>
      <c r="AB1955" s="25">
        <v>204362</v>
      </c>
      <c r="AC1955" s="26">
        <v>45152.505756550927</v>
      </c>
      <c r="AD1955" s="27">
        <f>ROW()</f>
        <v>1955</v>
      </c>
      <c r="AE1955" s="27">
        <f>1</f>
        <v>1</v>
      </c>
      <c r="AF1955" s="27">
        <f>SUBTOTAL(109,Tbl_NGF_Data[[#This Row],[Counter]])</f>
        <v>1</v>
      </c>
    </row>
    <row r="1956" spans="2:32" ht="30" x14ac:dyDescent="0.25">
      <c r="B1956" s="21" t="s">
        <v>245</v>
      </c>
      <c r="C1956" s="22" t="s">
        <v>2056</v>
      </c>
      <c r="D1956" s="23">
        <v>7</v>
      </c>
      <c r="E1956" s="22" t="s">
        <v>245</v>
      </c>
      <c r="F1956" s="23">
        <v>7</v>
      </c>
      <c r="G1956" s="22" t="s">
        <v>2056</v>
      </c>
      <c r="H1956" s="22" t="s">
        <v>1327</v>
      </c>
      <c r="I1956" s="23">
        <v>1</v>
      </c>
      <c r="J1956" s="23">
        <v>214</v>
      </c>
      <c r="K1956" s="23" t="s">
        <v>2358</v>
      </c>
      <c r="L1956" s="22" t="s">
        <v>2359</v>
      </c>
      <c r="M1956" s="21" t="s">
        <v>324</v>
      </c>
      <c r="N1956" s="23" t="s">
        <v>2188</v>
      </c>
      <c r="O1956" s="22" t="s">
        <v>2189</v>
      </c>
      <c r="P1956" s="22" t="s">
        <v>2190</v>
      </c>
      <c r="Q1956" s="23" t="s">
        <v>2208</v>
      </c>
      <c r="R1956" s="22" t="s">
        <v>2209</v>
      </c>
      <c r="S1956" s="21" t="s">
        <v>283</v>
      </c>
      <c r="T1956" s="23" t="s">
        <v>2367</v>
      </c>
      <c r="U1956" s="24" t="s">
        <v>17</v>
      </c>
      <c r="V1956" s="23">
        <v>200</v>
      </c>
      <c r="W1956" s="25">
        <v>204361.99000000005</v>
      </c>
      <c r="X1956" s="25">
        <v>204361.99000000002</v>
      </c>
      <c r="Y1956" s="25">
        <v>204362.00000000003</v>
      </c>
      <c r="Z1956" s="25">
        <v>193826.68000000005</v>
      </c>
      <c r="AA1956" s="25">
        <v>126789.26000000001</v>
      </c>
      <c r="AB1956" s="25">
        <v>177610.52</v>
      </c>
      <c r="AC1956" s="26">
        <v>45152.505756550927</v>
      </c>
      <c r="AD1956" s="27">
        <f>ROW()</f>
        <v>1956</v>
      </c>
      <c r="AE1956" s="27">
        <f>1</f>
        <v>1</v>
      </c>
      <c r="AF1956" s="27">
        <f>SUBTOTAL(109,Tbl_NGF_Data[[#This Row],[Counter]])</f>
        <v>1</v>
      </c>
    </row>
    <row r="1957" spans="2:32" ht="45" x14ac:dyDescent="0.25">
      <c r="B1957" s="21" t="s">
        <v>245</v>
      </c>
      <c r="C1957" s="22" t="s">
        <v>2056</v>
      </c>
      <c r="D1957" s="23">
        <v>7</v>
      </c>
      <c r="E1957" s="22" t="s">
        <v>245</v>
      </c>
      <c r="F1957" s="23">
        <v>7</v>
      </c>
      <c r="G1957" s="22" t="s">
        <v>2056</v>
      </c>
      <c r="H1957" s="22" t="s">
        <v>1327</v>
      </c>
      <c r="I1957" s="23">
        <v>1</v>
      </c>
      <c r="J1957" s="23">
        <v>214</v>
      </c>
      <c r="K1957" s="23" t="s">
        <v>2358</v>
      </c>
      <c r="L1957" s="22" t="s">
        <v>2359</v>
      </c>
      <c r="M1957" s="21" t="s">
        <v>324</v>
      </c>
      <c r="N1957" s="23" t="s">
        <v>2188</v>
      </c>
      <c r="O1957" s="22" t="s">
        <v>2189</v>
      </c>
      <c r="P1957" s="22" t="s">
        <v>2190</v>
      </c>
      <c r="Q1957" s="23" t="s">
        <v>2208</v>
      </c>
      <c r="R1957" s="22" t="s">
        <v>2209</v>
      </c>
      <c r="S1957" s="21" t="s">
        <v>283</v>
      </c>
      <c r="T1957" s="23" t="s">
        <v>2367</v>
      </c>
      <c r="U1957" s="24" t="s">
        <v>18</v>
      </c>
      <c r="V1957" s="23">
        <v>220</v>
      </c>
      <c r="W1957" s="25">
        <v>9.9999999511055648E-3</v>
      </c>
      <c r="X1957" s="25">
        <v>9.9999999802093953E-3</v>
      </c>
      <c r="Y1957" s="25">
        <v>-2.9103830456733704E-11</v>
      </c>
      <c r="Z1957" s="25">
        <v>10535.319999999949</v>
      </c>
      <c r="AA1957" s="25">
        <v>77572.739999999991</v>
      </c>
      <c r="AB1957" s="25">
        <v>26751.48000000001</v>
      </c>
      <c r="AC1957" s="26">
        <v>45152.505756550927</v>
      </c>
      <c r="AD1957" s="27">
        <f>ROW()</f>
        <v>1957</v>
      </c>
      <c r="AE1957" s="27">
        <f>1</f>
        <v>1</v>
      </c>
      <c r="AF1957" s="27">
        <f>SUBTOTAL(109,Tbl_NGF_Data[[#This Row],[Counter]])</f>
        <v>1</v>
      </c>
    </row>
    <row r="1958" spans="2:32" ht="30" x14ac:dyDescent="0.25">
      <c r="B1958" s="21" t="s">
        <v>245</v>
      </c>
      <c r="C1958" s="22" t="s">
        <v>2056</v>
      </c>
      <c r="D1958" s="23">
        <v>7</v>
      </c>
      <c r="E1958" s="22" t="s">
        <v>245</v>
      </c>
      <c r="F1958" s="23">
        <v>7</v>
      </c>
      <c r="G1958" s="22" t="s">
        <v>2056</v>
      </c>
      <c r="H1958" s="22" t="s">
        <v>1327</v>
      </c>
      <c r="I1958" s="23">
        <v>1</v>
      </c>
      <c r="J1958" s="23">
        <v>214</v>
      </c>
      <c r="K1958" s="23" t="s">
        <v>2358</v>
      </c>
      <c r="L1958" s="22" t="s">
        <v>2359</v>
      </c>
      <c r="M1958" s="21" t="s">
        <v>324</v>
      </c>
      <c r="N1958" s="23" t="s">
        <v>2188</v>
      </c>
      <c r="O1958" s="22" t="s">
        <v>2189</v>
      </c>
      <c r="P1958" s="22" t="s">
        <v>2190</v>
      </c>
      <c r="Q1958" s="23" t="s">
        <v>2208</v>
      </c>
      <c r="R1958" s="22" t="s">
        <v>2209</v>
      </c>
      <c r="S1958" s="21" t="s">
        <v>283</v>
      </c>
      <c r="T1958" s="23" t="s">
        <v>2367</v>
      </c>
      <c r="U1958" s="24" t="s">
        <v>19</v>
      </c>
      <c r="V1958" s="23">
        <v>500</v>
      </c>
      <c r="W1958" s="25">
        <v>204362</v>
      </c>
      <c r="X1958" s="25">
        <v>204362</v>
      </c>
      <c r="Y1958" s="25">
        <v>204362</v>
      </c>
      <c r="Z1958" s="25">
        <v>193827</v>
      </c>
      <c r="AA1958" s="25">
        <v>126789.26</v>
      </c>
      <c r="AB1958" s="25">
        <v>177610.52</v>
      </c>
      <c r="AC1958" s="26">
        <v>45152.505756550927</v>
      </c>
      <c r="AD1958" s="27">
        <f>ROW()</f>
        <v>1958</v>
      </c>
      <c r="AE1958" s="27">
        <f>1</f>
        <v>1</v>
      </c>
      <c r="AF1958" s="27">
        <f>SUBTOTAL(109,Tbl_NGF_Data[[#This Row],[Counter]])</f>
        <v>1</v>
      </c>
    </row>
    <row r="1959" spans="2:32" ht="45" x14ac:dyDescent="0.25">
      <c r="B1959" s="21" t="s">
        <v>245</v>
      </c>
      <c r="C1959" s="22" t="s">
        <v>2056</v>
      </c>
      <c r="D1959" s="23">
        <v>7</v>
      </c>
      <c r="E1959" s="22" t="s">
        <v>245</v>
      </c>
      <c r="F1959" s="23">
        <v>7</v>
      </c>
      <c r="G1959" s="22" t="s">
        <v>2056</v>
      </c>
      <c r="H1959" s="22" t="s">
        <v>1327</v>
      </c>
      <c r="I1959" s="23">
        <v>1</v>
      </c>
      <c r="J1959" s="23">
        <v>214</v>
      </c>
      <c r="K1959" s="23" t="s">
        <v>2358</v>
      </c>
      <c r="L1959" s="22" t="s">
        <v>2359</v>
      </c>
      <c r="M1959" s="21" t="s">
        <v>324</v>
      </c>
      <c r="N1959" s="23" t="s">
        <v>2188</v>
      </c>
      <c r="O1959" s="22" t="s">
        <v>2189</v>
      </c>
      <c r="P1959" s="22" t="s">
        <v>2190</v>
      </c>
      <c r="Q1959" s="23" t="s">
        <v>2214</v>
      </c>
      <c r="R1959" s="22" t="s">
        <v>1170</v>
      </c>
      <c r="S1959" s="21" t="s">
        <v>285</v>
      </c>
      <c r="T1959" s="23" t="s">
        <v>2368</v>
      </c>
      <c r="U1959" s="24" t="s">
        <v>15</v>
      </c>
      <c r="V1959" s="23">
        <v>100</v>
      </c>
      <c r="W1959" s="25">
        <v>0</v>
      </c>
      <c r="X1959" s="25">
        <v>0</v>
      </c>
      <c r="Y1959" s="25">
        <v>0</v>
      </c>
      <c r="Z1959" s="25">
        <v>0</v>
      </c>
      <c r="AA1959" s="25">
        <v>2000498</v>
      </c>
      <c r="AB1959" s="25">
        <v>708993.79</v>
      </c>
      <c r="AC1959" s="26">
        <v>45152.505756550927</v>
      </c>
      <c r="AD1959" s="27">
        <f>ROW()</f>
        <v>1959</v>
      </c>
      <c r="AE1959" s="27">
        <f>1</f>
        <v>1</v>
      </c>
      <c r="AF1959" s="27">
        <f>SUBTOTAL(109,Tbl_NGF_Data[[#This Row],[Counter]])</f>
        <v>1</v>
      </c>
    </row>
    <row r="1960" spans="2:32" ht="45" x14ac:dyDescent="0.25">
      <c r="B1960" s="21" t="s">
        <v>245</v>
      </c>
      <c r="C1960" s="22" t="s">
        <v>2056</v>
      </c>
      <c r="D1960" s="23">
        <v>7</v>
      </c>
      <c r="E1960" s="22" t="s">
        <v>245</v>
      </c>
      <c r="F1960" s="23">
        <v>7</v>
      </c>
      <c r="G1960" s="22" t="s">
        <v>2056</v>
      </c>
      <c r="H1960" s="22" t="s">
        <v>1327</v>
      </c>
      <c r="I1960" s="23">
        <v>1</v>
      </c>
      <c r="J1960" s="23">
        <v>214</v>
      </c>
      <c r="K1960" s="23" t="s">
        <v>2358</v>
      </c>
      <c r="L1960" s="22" t="s">
        <v>2359</v>
      </c>
      <c r="M1960" s="21" t="s">
        <v>324</v>
      </c>
      <c r="N1960" s="23" t="s">
        <v>2188</v>
      </c>
      <c r="O1960" s="22" t="s">
        <v>2189</v>
      </c>
      <c r="P1960" s="22" t="s">
        <v>2190</v>
      </c>
      <c r="Q1960" s="23" t="s">
        <v>2214</v>
      </c>
      <c r="R1960" s="22" t="s">
        <v>1170</v>
      </c>
      <c r="S1960" s="21" t="s">
        <v>285</v>
      </c>
      <c r="T1960" s="23" t="s">
        <v>2368</v>
      </c>
      <c r="U1960" s="24" t="s">
        <v>16</v>
      </c>
      <c r="V1960" s="23">
        <v>135</v>
      </c>
      <c r="W1960" s="25">
        <v>0</v>
      </c>
      <c r="X1960" s="25">
        <v>0</v>
      </c>
      <c r="Y1960" s="25">
        <v>0</v>
      </c>
      <c r="Z1960" s="25">
        <v>0</v>
      </c>
      <c r="AA1960" s="25">
        <v>2000498</v>
      </c>
      <c r="AB1960" s="25">
        <v>2000498</v>
      </c>
      <c r="AC1960" s="26">
        <v>45152.505756550927</v>
      </c>
      <c r="AD1960" s="27">
        <f>ROW()</f>
        <v>1960</v>
      </c>
      <c r="AE1960" s="27">
        <f>1</f>
        <v>1</v>
      </c>
      <c r="AF1960" s="27">
        <f>SUBTOTAL(109,Tbl_NGF_Data[[#This Row],[Counter]])</f>
        <v>1</v>
      </c>
    </row>
    <row r="1961" spans="2:32" ht="45" x14ac:dyDescent="0.25">
      <c r="B1961" s="21" t="s">
        <v>245</v>
      </c>
      <c r="C1961" s="22" t="s">
        <v>2056</v>
      </c>
      <c r="D1961" s="23">
        <v>7</v>
      </c>
      <c r="E1961" s="22" t="s">
        <v>245</v>
      </c>
      <c r="F1961" s="23">
        <v>7</v>
      </c>
      <c r="G1961" s="22" t="s">
        <v>2056</v>
      </c>
      <c r="H1961" s="22" t="s">
        <v>1327</v>
      </c>
      <c r="I1961" s="23">
        <v>1</v>
      </c>
      <c r="J1961" s="23">
        <v>214</v>
      </c>
      <c r="K1961" s="23" t="s">
        <v>2358</v>
      </c>
      <c r="L1961" s="22" t="s">
        <v>2359</v>
      </c>
      <c r="M1961" s="21" t="s">
        <v>324</v>
      </c>
      <c r="N1961" s="23" t="s">
        <v>2188</v>
      </c>
      <c r="O1961" s="22" t="s">
        <v>2189</v>
      </c>
      <c r="P1961" s="22" t="s">
        <v>2190</v>
      </c>
      <c r="Q1961" s="23" t="s">
        <v>2214</v>
      </c>
      <c r="R1961" s="22" t="s">
        <v>1170</v>
      </c>
      <c r="S1961" s="21" t="s">
        <v>285</v>
      </c>
      <c r="T1961" s="23" t="s">
        <v>2368</v>
      </c>
      <c r="U1961" s="24" t="s">
        <v>17</v>
      </c>
      <c r="V1961" s="23">
        <v>200</v>
      </c>
      <c r="W1961" s="25">
        <v>0</v>
      </c>
      <c r="X1961" s="25">
        <v>0</v>
      </c>
      <c r="Y1961" s="25">
        <v>0</v>
      </c>
      <c r="Z1961" s="25">
        <v>0</v>
      </c>
      <c r="AA1961" s="25">
        <v>0</v>
      </c>
      <c r="AB1961" s="25">
        <v>1291504.21</v>
      </c>
      <c r="AC1961" s="26">
        <v>45152.505756550927</v>
      </c>
      <c r="AD1961" s="27">
        <f>ROW()</f>
        <v>1961</v>
      </c>
      <c r="AE1961" s="27">
        <f>1</f>
        <v>1</v>
      </c>
      <c r="AF1961" s="27">
        <f>SUBTOTAL(109,Tbl_NGF_Data[[#This Row],[Counter]])</f>
        <v>1</v>
      </c>
    </row>
    <row r="1962" spans="2:32" ht="45" x14ac:dyDescent="0.25">
      <c r="B1962" s="21" t="s">
        <v>245</v>
      </c>
      <c r="C1962" s="22" t="s">
        <v>2056</v>
      </c>
      <c r="D1962" s="23">
        <v>7</v>
      </c>
      <c r="E1962" s="22" t="s">
        <v>245</v>
      </c>
      <c r="F1962" s="23">
        <v>7</v>
      </c>
      <c r="G1962" s="22" t="s">
        <v>2056</v>
      </c>
      <c r="H1962" s="22" t="s">
        <v>1327</v>
      </c>
      <c r="I1962" s="23">
        <v>1</v>
      </c>
      <c r="J1962" s="23">
        <v>214</v>
      </c>
      <c r="K1962" s="23" t="s">
        <v>2358</v>
      </c>
      <c r="L1962" s="22" t="s">
        <v>2359</v>
      </c>
      <c r="M1962" s="21" t="s">
        <v>324</v>
      </c>
      <c r="N1962" s="23" t="s">
        <v>2188</v>
      </c>
      <c r="O1962" s="22" t="s">
        <v>2189</v>
      </c>
      <c r="P1962" s="22" t="s">
        <v>2190</v>
      </c>
      <c r="Q1962" s="23" t="s">
        <v>2214</v>
      </c>
      <c r="R1962" s="22" t="s">
        <v>1170</v>
      </c>
      <c r="S1962" s="21" t="s">
        <v>285</v>
      </c>
      <c r="T1962" s="23" t="s">
        <v>2368</v>
      </c>
      <c r="U1962" s="24" t="s">
        <v>18</v>
      </c>
      <c r="V1962" s="23">
        <v>220</v>
      </c>
      <c r="W1962" s="25">
        <v>0</v>
      </c>
      <c r="X1962" s="25">
        <v>0</v>
      </c>
      <c r="Y1962" s="25">
        <v>0</v>
      </c>
      <c r="Z1962" s="25">
        <v>0</v>
      </c>
      <c r="AA1962" s="25">
        <v>2000498</v>
      </c>
      <c r="AB1962" s="25">
        <v>708993.79</v>
      </c>
      <c r="AC1962" s="26">
        <v>45152.505756550927</v>
      </c>
      <c r="AD1962" s="27">
        <f>ROW()</f>
        <v>1962</v>
      </c>
      <c r="AE1962" s="27">
        <f>1</f>
        <v>1</v>
      </c>
      <c r="AF1962" s="27">
        <f>SUBTOTAL(109,Tbl_NGF_Data[[#This Row],[Counter]])</f>
        <v>1</v>
      </c>
    </row>
    <row r="1963" spans="2:32" ht="45" x14ac:dyDescent="0.25">
      <c r="B1963" s="21" t="s">
        <v>245</v>
      </c>
      <c r="C1963" s="22" t="s">
        <v>2056</v>
      </c>
      <c r="D1963" s="23">
        <v>7</v>
      </c>
      <c r="E1963" s="22" t="s">
        <v>245</v>
      </c>
      <c r="F1963" s="23">
        <v>7</v>
      </c>
      <c r="G1963" s="22" t="s">
        <v>2056</v>
      </c>
      <c r="H1963" s="22" t="s">
        <v>1327</v>
      </c>
      <c r="I1963" s="23">
        <v>1</v>
      </c>
      <c r="J1963" s="23">
        <v>214</v>
      </c>
      <c r="K1963" s="23" t="s">
        <v>2358</v>
      </c>
      <c r="L1963" s="22" t="s">
        <v>2359</v>
      </c>
      <c r="M1963" s="21" t="s">
        <v>324</v>
      </c>
      <c r="N1963" s="23" t="s">
        <v>2188</v>
      </c>
      <c r="O1963" s="22" t="s">
        <v>2189</v>
      </c>
      <c r="P1963" s="22" t="s">
        <v>2190</v>
      </c>
      <c r="Q1963" s="23" t="s">
        <v>2216</v>
      </c>
      <c r="R1963" s="22" t="s">
        <v>1512</v>
      </c>
      <c r="S1963" s="21" t="s">
        <v>287</v>
      </c>
      <c r="T1963" s="23" t="s">
        <v>2369</v>
      </c>
      <c r="U1963" s="24" t="s">
        <v>16</v>
      </c>
      <c r="V1963" s="23">
        <v>135</v>
      </c>
      <c r="W1963" s="25">
        <v>0</v>
      </c>
      <c r="X1963" s="25">
        <v>0</v>
      </c>
      <c r="Y1963" s="25">
        <v>0</v>
      </c>
      <c r="Z1963" s="25">
        <v>0</v>
      </c>
      <c r="AA1963" s="25">
        <v>396000</v>
      </c>
      <c r="AB1963" s="25">
        <v>244938.63</v>
      </c>
      <c r="AC1963" s="26">
        <v>45152.505756550927</v>
      </c>
      <c r="AD1963" s="27">
        <f>ROW()</f>
        <v>1963</v>
      </c>
      <c r="AE1963" s="27">
        <f>1</f>
        <v>1</v>
      </c>
      <c r="AF1963" s="27">
        <f>SUBTOTAL(109,Tbl_NGF_Data[[#This Row],[Counter]])</f>
        <v>1</v>
      </c>
    </row>
    <row r="1964" spans="2:32" ht="45" x14ac:dyDescent="0.25">
      <c r="B1964" s="21" t="s">
        <v>245</v>
      </c>
      <c r="C1964" s="22" t="s">
        <v>2056</v>
      </c>
      <c r="D1964" s="23">
        <v>7</v>
      </c>
      <c r="E1964" s="22" t="s">
        <v>245</v>
      </c>
      <c r="F1964" s="23">
        <v>7</v>
      </c>
      <c r="G1964" s="22" t="s">
        <v>2056</v>
      </c>
      <c r="H1964" s="22" t="s">
        <v>1327</v>
      </c>
      <c r="I1964" s="23">
        <v>1</v>
      </c>
      <c r="J1964" s="23">
        <v>214</v>
      </c>
      <c r="K1964" s="23" t="s">
        <v>2358</v>
      </c>
      <c r="L1964" s="22" t="s">
        <v>2359</v>
      </c>
      <c r="M1964" s="21" t="s">
        <v>324</v>
      </c>
      <c r="N1964" s="23" t="s">
        <v>2188</v>
      </c>
      <c r="O1964" s="22" t="s">
        <v>2189</v>
      </c>
      <c r="P1964" s="22" t="s">
        <v>2190</v>
      </c>
      <c r="Q1964" s="23" t="s">
        <v>2216</v>
      </c>
      <c r="R1964" s="22" t="s">
        <v>1512</v>
      </c>
      <c r="S1964" s="21" t="s">
        <v>287</v>
      </c>
      <c r="T1964" s="23" t="s">
        <v>2369</v>
      </c>
      <c r="U1964" s="24" t="s">
        <v>17</v>
      </c>
      <c r="V1964" s="23">
        <v>200</v>
      </c>
      <c r="W1964" s="25">
        <v>0</v>
      </c>
      <c r="X1964" s="25">
        <v>0</v>
      </c>
      <c r="Y1964" s="25">
        <v>0</v>
      </c>
      <c r="Z1964" s="25">
        <v>0</v>
      </c>
      <c r="AA1964" s="25">
        <v>151061.37000000002</v>
      </c>
      <c r="AB1964" s="25">
        <v>0</v>
      </c>
      <c r="AC1964" s="26">
        <v>45152.505756550927</v>
      </c>
      <c r="AD1964" s="27">
        <f>ROW()</f>
        <v>1964</v>
      </c>
      <c r="AE1964" s="27">
        <f>1</f>
        <v>1</v>
      </c>
      <c r="AF1964" s="27">
        <f>SUBTOTAL(109,Tbl_NGF_Data[[#This Row],[Counter]])</f>
        <v>1</v>
      </c>
    </row>
    <row r="1965" spans="2:32" ht="45" x14ac:dyDescent="0.25">
      <c r="B1965" s="21" t="s">
        <v>245</v>
      </c>
      <c r="C1965" s="22" t="s">
        <v>2056</v>
      </c>
      <c r="D1965" s="23">
        <v>7</v>
      </c>
      <c r="E1965" s="22" t="s">
        <v>245</v>
      </c>
      <c r="F1965" s="23">
        <v>7</v>
      </c>
      <c r="G1965" s="22" t="s">
        <v>2056</v>
      </c>
      <c r="H1965" s="22" t="s">
        <v>1327</v>
      </c>
      <c r="I1965" s="23">
        <v>1</v>
      </c>
      <c r="J1965" s="23">
        <v>214</v>
      </c>
      <c r="K1965" s="23" t="s">
        <v>2358</v>
      </c>
      <c r="L1965" s="22" t="s">
        <v>2359</v>
      </c>
      <c r="M1965" s="21" t="s">
        <v>324</v>
      </c>
      <c r="N1965" s="23" t="s">
        <v>2188</v>
      </c>
      <c r="O1965" s="22" t="s">
        <v>2189</v>
      </c>
      <c r="P1965" s="22" t="s">
        <v>2190</v>
      </c>
      <c r="Q1965" s="23" t="s">
        <v>2216</v>
      </c>
      <c r="R1965" s="22" t="s">
        <v>1512</v>
      </c>
      <c r="S1965" s="21" t="s">
        <v>287</v>
      </c>
      <c r="T1965" s="23" t="s">
        <v>2369</v>
      </c>
      <c r="U1965" s="24" t="s">
        <v>18</v>
      </c>
      <c r="V1965" s="23">
        <v>220</v>
      </c>
      <c r="W1965" s="25">
        <v>0</v>
      </c>
      <c r="X1965" s="25">
        <v>0</v>
      </c>
      <c r="Y1965" s="25">
        <v>0</v>
      </c>
      <c r="Z1965" s="25">
        <v>0</v>
      </c>
      <c r="AA1965" s="25">
        <v>244938.62999999998</v>
      </c>
      <c r="AB1965" s="25">
        <v>244938.63</v>
      </c>
      <c r="AC1965" s="26">
        <v>45152.505756550927</v>
      </c>
      <c r="AD1965" s="27">
        <f>ROW()</f>
        <v>1965</v>
      </c>
      <c r="AE1965" s="27">
        <f>1</f>
        <v>1</v>
      </c>
      <c r="AF1965" s="27">
        <f>SUBTOTAL(109,Tbl_NGF_Data[[#This Row],[Counter]])</f>
        <v>1</v>
      </c>
    </row>
    <row r="1966" spans="2:32" ht="45" x14ac:dyDescent="0.25">
      <c r="B1966" s="21" t="s">
        <v>245</v>
      </c>
      <c r="C1966" s="22" t="s">
        <v>2056</v>
      </c>
      <c r="D1966" s="23">
        <v>7</v>
      </c>
      <c r="E1966" s="22" t="s">
        <v>245</v>
      </c>
      <c r="F1966" s="23">
        <v>7</v>
      </c>
      <c r="G1966" s="22" t="s">
        <v>2056</v>
      </c>
      <c r="H1966" s="22" t="s">
        <v>1327</v>
      </c>
      <c r="I1966" s="23">
        <v>1</v>
      </c>
      <c r="J1966" s="23">
        <v>214</v>
      </c>
      <c r="K1966" s="23" t="s">
        <v>2358</v>
      </c>
      <c r="L1966" s="22" t="s">
        <v>2359</v>
      </c>
      <c r="M1966" s="21" t="s">
        <v>324</v>
      </c>
      <c r="N1966" s="23" t="s">
        <v>2188</v>
      </c>
      <c r="O1966" s="22" t="s">
        <v>2189</v>
      </c>
      <c r="P1966" s="22" t="s">
        <v>2190</v>
      </c>
      <c r="Q1966" s="23" t="s">
        <v>2216</v>
      </c>
      <c r="R1966" s="22" t="s">
        <v>1512</v>
      </c>
      <c r="S1966" s="21" t="s">
        <v>287</v>
      </c>
      <c r="T1966" s="23" t="s">
        <v>2369</v>
      </c>
      <c r="U1966" s="24" t="s">
        <v>19</v>
      </c>
      <c r="V1966" s="23">
        <v>500</v>
      </c>
      <c r="W1966" s="25">
        <v>0</v>
      </c>
      <c r="X1966" s="25">
        <v>0</v>
      </c>
      <c r="Y1966" s="25">
        <v>0</v>
      </c>
      <c r="Z1966" s="25">
        <v>0</v>
      </c>
      <c r="AA1966" s="25">
        <v>151061.37</v>
      </c>
      <c r="AB1966" s="25">
        <v>0</v>
      </c>
      <c r="AC1966" s="26">
        <v>45152.505756550927</v>
      </c>
      <c r="AD1966" s="27">
        <f>ROW()</f>
        <v>1966</v>
      </c>
      <c r="AE1966" s="27">
        <f>1</f>
        <v>1</v>
      </c>
      <c r="AF1966" s="27">
        <f>SUBTOTAL(109,Tbl_NGF_Data[[#This Row],[Counter]])</f>
        <v>1</v>
      </c>
    </row>
    <row r="1967" spans="2:32" ht="60" x14ac:dyDescent="0.25">
      <c r="B1967" s="21" t="s">
        <v>245</v>
      </c>
      <c r="C1967" s="22" t="s">
        <v>2056</v>
      </c>
      <c r="D1967" s="23">
        <v>7</v>
      </c>
      <c r="E1967" s="22" t="s">
        <v>245</v>
      </c>
      <c r="F1967" s="23">
        <v>7</v>
      </c>
      <c r="G1967" s="22" t="s">
        <v>2056</v>
      </c>
      <c r="H1967" s="22" t="s">
        <v>1327</v>
      </c>
      <c r="I1967" s="23">
        <v>1</v>
      </c>
      <c r="J1967" s="23">
        <v>214</v>
      </c>
      <c r="K1967" s="23" t="s">
        <v>2358</v>
      </c>
      <c r="L1967" s="22" t="s">
        <v>2359</v>
      </c>
      <c r="M1967" s="21" t="s">
        <v>324</v>
      </c>
      <c r="N1967" s="23" t="s">
        <v>2188</v>
      </c>
      <c r="O1967" s="22" t="s">
        <v>2189</v>
      </c>
      <c r="P1967" s="22" t="s">
        <v>2190</v>
      </c>
      <c r="Q1967" s="23" t="s">
        <v>2370</v>
      </c>
      <c r="R1967" s="22" t="s">
        <v>2074</v>
      </c>
      <c r="S1967" s="21" t="s">
        <v>307</v>
      </c>
      <c r="T1967" s="23" t="s">
        <v>2371</v>
      </c>
      <c r="U1967" s="24" t="s">
        <v>16</v>
      </c>
      <c r="V1967" s="23">
        <v>135</v>
      </c>
      <c r="W1967" s="25">
        <v>0</v>
      </c>
      <c r="X1967" s="25">
        <v>0</v>
      </c>
      <c r="Y1967" s="25">
        <v>0</v>
      </c>
      <c r="Z1967" s="25">
        <v>57453</v>
      </c>
      <c r="AA1967" s="25">
        <v>129453.33</v>
      </c>
      <c r="AB1967" s="25">
        <v>17860</v>
      </c>
      <c r="AC1967" s="26">
        <v>45152.505756550927</v>
      </c>
      <c r="AD1967" s="27">
        <f>ROW()</f>
        <v>1967</v>
      </c>
      <c r="AE1967" s="27">
        <f>1</f>
        <v>1</v>
      </c>
      <c r="AF1967" s="27">
        <f>SUBTOTAL(109,Tbl_NGF_Data[[#This Row],[Counter]])</f>
        <v>1</v>
      </c>
    </row>
    <row r="1968" spans="2:32" ht="60" x14ac:dyDescent="0.25">
      <c r="B1968" s="21" t="s">
        <v>245</v>
      </c>
      <c r="C1968" s="22" t="s">
        <v>2056</v>
      </c>
      <c r="D1968" s="23">
        <v>7</v>
      </c>
      <c r="E1968" s="22" t="s">
        <v>245</v>
      </c>
      <c r="F1968" s="23">
        <v>7</v>
      </c>
      <c r="G1968" s="22" t="s">
        <v>2056</v>
      </c>
      <c r="H1968" s="22" t="s">
        <v>1327</v>
      </c>
      <c r="I1968" s="23">
        <v>1</v>
      </c>
      <c r="J1968" s="23">
        <v>214</v>
      </c>
      <c r="K1968" s="23" t="s">
        <v>2358</v>
      </c>
      <c r="L1968" s="22" t="s">
        <v>2359</v>
      </c>
      <c r="M1968" s="21" t="s">
        <v>324</v>
      </c>
      <c r="N1968" s="23" t="s">
        <v>2188</v>
      </c>
      <c r="O1968" s="22" t="s">
        <v>2189</v>
      </c>
      <c r="P1968" s="22" t="s">
        <v>2190</v>
      </c>
      <c r="Q1968" s="23" t="s">
        <v>2370</v>
      </c>
      <c r="R1968" s="22" t="s">
        <v>2074</v>
      </c>
      <c r="S1968" s="21" t="s">
        <v>307</v>
      </c>
      <c r="T1968" s="23" t="s">
        <v>2371</v>
      </c>
      <c r="U1968" s="24" t="s">
        <v>17</v>
      </c>
      <c r="V1968" s="23">
        <v>200</v>
      </c>
      <c r="W1968" s="25">
        <v>0</v>
      </c>
      <c r="X1968" s="25">
        <v>0</v>
      </c>
      <c r="Y1968" s="25">
        <v>0</v>
      </c>
      <c r="Z1968" s="25">
        <v>57453</v>
      </c>
      <c r="AA1968" s="25">
        <v>129453.33</v>
      </c>
      <c r="AB1968" s="25">
        <v>17860</v>
      </c>
      <c r="AC1968" s="26">
        <v>45152.505756550927</v>
      </c>
      <c r="AD1968" s="27">
        <f>ROW()</f>
        <v>1968</v>
      </c>
      <c r="AE1968" s="27">
        <f>1</f>
        <v>1</v>
      </c>
      <c r="AF1968" s="27">
        <f>SUBTOTAL(109,Tbl_NGF_Data[[#This Row],[Counter]])</f>
        <v>1</v>
      </c>
    </row>
    <row r="1969" spans="2:32" ht="60" x14ac:dyDescent="0.25">
      <c r="B1969" s="21" t="s">
        <v>245</v>
      </c>
      <c r="C1969" s="22" t="s">
        <v>2056</v>
      </c>
      <c r="D1969" s="23">
        <v>7</v>
      </c>
      <c r="E1969" s="22" t="s">
        <v>245</v>
      </c>
      <c r="F1969" s="23">
        <v>7</v>
      </c>
      <c r="G1969" s="22" t="s">
        <v>2056</v>
      </c>
      <c r="H1969" s="22" t="s">
        <v>1327</v>
      </c>
      <c r="I1969" s="23">
        <v>1</v>
      </c>
      <c r="J1969" s="23">
        <v>214</v>
      </c>
      <c r="K1969" s="23" t="s">
        <v>2358</v>
      </c>
      <c r="L1969" s="22" t="s">
        <v>2359</v>
      </c>
      <c r="M1969" s="21" t="s">
        <v>324</v>
      </c>
      <c r="N1969" s="23" t="s">
        <v>2188</v>
      </c>
      <c r="O1969" s="22" t="s">
        <v>2189</v>
      </c>
      <c r="P1969" s="22" t="s">
        <v>2190</v>
      </c>
      <c r="Q1969" s="23" t="s">
        <v>2370</v>
      </c>
      <c r="R1969" s="22" t="s">
        <v>2074</v>
      </c>
      <c r="S1969" s="21" t="s">
        <v>307</v>
      </c>
      <c r="T1969" s="23" t="s">
        <v>2371</v>
      </c>
      <c r="U1969" s="24" t="s">
        <v>19</v>
      </c>
      <c r="V1969" s="23">
        <v>500</v>
      </c>
      <c r="W1969" s="25">
        <v>0</v>
      </c>
      <c r="X1969" s="25">
        <v>0</v>
      </c>
      <c r="Y1969" s="25">
        <v>0</v>
      </c>
      <c r="Z1969" s="25">
        <v>57453</v>
      </c>
      <c r="AA1969" s="25">
        <v>129453.33</v>
      </c>
      <c r="AB1969" s="25">
        <v>17860</v>
      </c>
      <c r="AC1969" s="26">
        <v>45152.505756550927</v>
      </c>
      <c r="AD1969" s="27">
        <f>ROW()</f>
        <v>1969</v>
      </c>
      <c r="AE1969" s="27">
        <f>1</f>
        <v>1</v>
      </c>
      <c r="AF1969" s="27">
        <f>SUBTOTAL(109,Tbl_NGF_Data[[#This Row],[Counter]])</f>
        <v>1</v>
      </c>
    </row>
    <row r="1970" spans="2:32" ht="60" x14ac:dyDescent="0.25">
      <c r="B1970" s="21" t="s">
        <v>245</v>
      </c>
      <c r="C1970" s="22" t="s">
        <v>2056</v>
      </c>
      <c r="D1970" s="23">
        <v>7</v>
      </c>
      <c r="E1970" s="22" t="s">
        <v>245</v>
      </c>
      <c r="F1970" s="23">
        <v>7</v>
      </c>
      <c r="G1970" s="22" t="s">
        <v>2056</v>
      </c>
      <c r="H1970" s="22" t="s">
        <v>1327</v>
      </c>
      <c r="I1970" s="23">
        <v>1</v>
      </c>
      <c r="J1970" s="23">
        <v>214</v>
      </c>
      <c r="K1970" s="23" t="s">
        <v>2358</v>
      </c>
      <c r="L1970" s="22" t="s">
        <v>2359</v>
      </c>
      <c r="M1970" s="21" t="s">
        <v>324</v>
      </c>
      <c r="N1970" s="23" t="s">
        <v>2188</v>
      </c>
      <c r="O1970" s="22" t="s">
        <v>2189</v>
      </c>
      <c r="P1970" s="22" t="s">
        <v>2190</v>
      </c>
      <c r="Q1970" s="23" t="s">
        <v>2372</v>
      </c>
      <c r="R1970" s="22" t="s">
        <v>2373</v>
      </c>
      <c r="S1970" s="21" t="s">
        <v>326</v>
      </c>
      <c r="T1970" s="23" t="s">
        <v>2374</v>
      </c>
      <c r="U1970" s="24" t="s">
        <v>16</v>
      </c>
      <c r="V1970" s="23">
        <v>135</v>
      </c>
      <c r="W1970" s="25">
        <v>0</v>
      </c>
      <c r="X1970" s="25">
        <v>0</v>
      </c>
      <c r="Y1970" s="25">
        <v>0</v>
      </c>
      <c r="Z1970" s="25">
        <v>52984</v>
      </c>
      <c r="AA1970" s="25">
        <v>0</v>
      </c>
      <c r="AB1970" s="25">
        <v>0</v>
      </c>
      <c r="AC1970" s="26">
        <v>45152.505756550927</v>
      </c>
      <c r="AD1970" s="27">
        <f>ROW()</f>
        <v>1970</v>
      </c>
      <c r="AE1970" s="27">
        <f>1</f>
        <v>1</v>
      </c>
      <c r="AF1970" s="27">
        <f>SUBTOTAL(109,Tbl_NGF_Data[[#This Row],[Counter]])</f>
        <v>1</v>
      </c>
    </row>
    <row r="1971" spans="2:32" ht="60" x14ac:dyDescent="0.25">
      <c r="B1971" s="21" t="s">
        <v>245</v>
      </c>
      <c r="C1971" s="22" t="s">
        <v>2056</v>
      </c>
      <c r="D1971" s="23">
        <v>7</v>
      </c>
      <c r="E1971" s="22" t="s">
        <v>245</v>
      </c>
      <c r="F1971" s="23">
        <v>7</v>
      </c>
      <c r="G1971" s="22" t="s">
        <v>2056</v>
      </c>
      <c r="H1971" s="22" t="s">
        <v>1327</v>
      </c>
      <c r="I1971" s="23">
        <v>1</v>
      </c>
      <c r="J1971" s="23">
        <v>214</v>
      </c>
      <c r="K1971" s="23" t="s">
        <v>2358</v>
      </c>
      <c r="L1971" s="22" t="s">
        <v>2359</v>
      </c>
      <c r="M1971" s="21" t="s">
        <v>324</v>
      </c>
      <c r="N1971" s="23" t="s">
        <v>2188</v>
      </c>
      <c r="O1971" s="22" t="s">
        <v>2189</v>
      </c>
      <c r="P1971" s="22" t="s">
        <v>2190</v>
      </c>
      <c r="Q1971" s="23" t="s">
        <v>2372</v>
      </c>
      <c r="R1971" s="22" t="s">
        <v>2373</v>
      </c>
      <c r="S1971" s="21" t="s">
        <v>326</v>
      </c>
      <c r="T1971" s="23" t="s">
        <v>2374</v>
      </c>
      <c r="U1971" s="24" t="s">
        <v>17</v>
      </c>
      <c r="V1971" s="23">
        <v>200</v>
      </c>
      <c r="W1971" s="25">
        <v>0</v>
      </c>
      <c r="X1971" s="25">
        <v>0</v>
      </c>
      <c r="Y1971" s="25">
        <v>0</v>
      </c>
      <c r="Z1971" s="25">
        <v>52984.000000000007</v>
      </c>
      <c r="AA1971" s="25">
        <v>0</v>
      </c>
      <c r="AB1971" s="25">
        <v>0</v>
      </c>
      <c r="AC1971" s="26">
        <v>45152.505756550927</v>
      </c>
      <c r="AD1971" s="27">
        <f>ROW()</f>
        <v>1971</v>
      </c>
      <c r="AE1971" s="27">
        <f>1</f>
        <v>1</v>
      </c>
      <c r="AF1971" s="27">
        <f>SUBTOTAL(109,Tbl_NGF_Data[[#This Row],[Counter]])</f>
        <v>1</v>
      </c>
    </row>
    <row r="1972" spans="2:32" ht="60" x14ac:dyDescent="0.25">
      <c r="B1972" s="21" t="s">
        <v>245</v>
      </c>
      <c r="C1972" s="22" t="s">
        <v>2056</v>
      </c>
      <c r="D1972" s="23">
        <v>7</v>
      </c>
      <c r="E1972" s="22" t="s">
        <v>245</v>
      </c>
      <c r="F1972" s="23">
        <v>7</v>
      </c>
      <c r="G1972" s="22" t="s">
        <v>2056</v>
      </c>
      <c r="H1972" s="22" t="s">
        <v>1327</v>
      </c>
      <c r="I1972" s="23">
        <v>1</v>
      </c>
      <c r="J1972" s="23">
        <v>214</v>
      </c>
      <c r="K1972" s="23" t="s">
        <v>2358</v>
      </c>
      <c r="L1972" s="22" t="s">
        <v>2359</v>
      </c>
      <c r="M1972" s="21" t="s">
        <v>324</v>
      </c>
      <c r="N1972" s="23" t="s">
        <v>2188</v>
      </c>
      <c r="O1972" s="22" t="s">
        <v>2189</v>
      </c>
      <c r="P1972" s="22" t="s">
        <v>2190</v>
      </c>
      <c r="Q1972" s="23" t="s">
        <v>2372</v>
      </c>
      <c r="R1972" s="22" t="s">
        <v>2373</v>
      </c>
      <c r="S1972" s="21" t="s">
        <v>326</v>
      </c>
      <c r="T1972" s="23" t="s">
        <v>2374</v>
      </c>
      <c r="U1972" s="24" t="s">
        <v>18</v>
      </c>
      <c r="V1972" s="23">
        <v>220</v>
      </c>
      <c r="W1972" s="25">
        <v>0</v>
      </c>
      <c r="X1972" s="25">
        <v>0</v>
      </c>
      <c r="Y1972" s="25">
        <v>0</v>
      </c>
      <c r="Z1972" s="25">
        <v>-7.2759576141834259E-12</v>
      </c>
      <c r="AA1972" s="25">
        <v>0</v>
      </c>
      <c r="AB1972" s="25">
        <v>0</v>
      </c>
      <c r="AC1972" s="26">
        <v>45152.505756550927</v>
      </c>
      <c r="AD1972" s="27">
        <f>ROW()</f>
        <v>1972</v>
      </c>
      <c r="AE1972" s="27">
        <f>1</f>
        <v>1</v>
      </c>
      <c r="AF1972" s="27">
        <f>SUBTOTAL(109,Tbl_NGF_Data[[#This Row],[Counter]])</f>
        <v>1</v>
      </c>
    </row>
    <row r="1973" spans="2:32" ht="60" x14ac:dyDescent="0.25">
      <c r="B1973" s="21" t="s">
        <v>245</v>
      </c>
      <c r="C1973" s="22" t="s">
        <v>2056</v>
      </c>
      <c r="D1973" s="23">
        <v>7</v>
      </c>
      <c r="E1973" s="22" t="s">
        <v>245</v>
      </c>
      <c r="F1973" s="23">
        <v>7</v>
      </c>
      <c r="G1973" s="22" t="s">
        <v>2056</v>
      </c>
      <c r="H1973" s="22" t="s">
        <v>1327</v>
      </c>
      <c r="I1973" s="23">
        <v>1</v>
      </c>
      <c r="J1973" s="23">
        <v>214</v>
      </c>
      <c r="K1973" s="23" t="s">
        <v>2358</v>
      </c>
      <c r="L1973" s="22" t="s">
        <v>2359</v>
      </c>
      <c r="M1973" s="21" t="s">
        <v>324</v>
      </c>
      <c r="N1973" s="23" t="s">
        <v>2188</v>
      </c>
      <c r="O1973" s="22" t="s">
        <v>2189</v>
      </c>
      <c r="P1973" s="22" t="s">
        <v>2190</v>
      </c>
      <c r="Q1973" s="23" t="s">
        <v>2372</v>
      </c>
      <c r="R1973" s="22" t="s">
        <v>2373</v>
      </c>
      <c r="S1973" s="21" t="s">
        <v>326</v>
      </c>
      <c r="T1973" s="23" t="s">
        <v>2374</v>
      </c>
      <c r="U1973" s="24" t="s">
        <v>19</v>
      </c>
      <c r="V1973" s="23">
        <v>500</v>
      </c>
      <c r="W1973" s="25">
        <v>0</v>
      </c>
      <c r="X1973" s="25">
        <v>0</v>
      </c>
      <c r="Y1973" s="25">
        <v>0</v>
      </c>
      <c r="Z1973" s="25">
        <v>52984</v>
      </c>
      <c r="AA1973" s="25">
        <v>0</v>
      </c>
      <c r="AB1973" s="25">
        <v>0</v>
      </c>
      <c r="AC1973" s="26">
        <v>45152.505756550927</v>
      </c>
      <c r="AD1973" s="27">
        <f>ROW()</f>
        <v>1973</v>
      </c>
      <c r="AE1973" s="27">
        <f>1</f>
        <v>1</v>
      </c>
      <c r="AF1973" s="27">
        <f>SUBTOTAL(109,Tbl_NGF_Data[[#This Row],[Counter]])</f>
        <v>1</v>
      </c>
    </row>
    <row r="1974" spans="2:32" ht="30" x14ac:dyDescent="0.25">
      <c r="B1974" s="21" t="s">
        <v>245</v>
      </c>
      <c r="C1974" s="22" t="s">
        <v>2056</v>
      </c>
      <c r="D1974" s="23">
        <v>7</v>
      </c>
      <c r="E1974" s="22" t="s">
        <v>245</v>
      </c>
      <c r="F1974" s="23">
        <v>7</v>
      </c>
      <c r="G1974" s="22" t="s">
        <v>2056</v>
      </c>
      <c r="H1974" s="22" t="s">
        <v>1327</v>
      </c>
      <c r="I1974" s="23">
        <v>1</v>
      </c>
      <c r="J1974" s="23">
        <v>214</v>
      </c>
      <c r="K1974" s="23" t="s">
        <v>2358</v>
      </c>
      <c r="L1974" s="22" t="s">
        <v>2359</v>
      </c>
      <c r="M1974" s="21" t="s">
        <v>324</v>
      </c>
      <c r="N1974" s="23" t="s">
        <v>2188</v>
      </c>
      <c r="O1974" s="22" t="s">
        <v>2189</v>
      </c>
      <c r="P1974" s="22" t="s">
        <v>2190</v>
      </c>
      <c r="Q1974" s="23" t="s">
        <v>2218</v>
      </c>
      <c r="R1974" s="22" t="s">
        <v>2080</v>
      </c>
      <c r="S1974" s="21" t="s">
        <v>288</v>
      </c>
      <c r="T1974" s="23" t="s">
        <v>2375</v>
      </c>
      <c r="U1974" s="24" t="s">
        <v>16</v>
      </c>
      <c r="V1974" s="23">
        <v>135</v>
      </c>
      <c r="W1974" s="25">
        <v>0</v>
      </c>
      <c r="X1974" s="25">
        <v>0</v>
      </c>
      <c r="Y1974" s="25">
        <v>0</v>
      </c>
      <c r="Z1974" s="25">
        <v>423700</v>
      </c>
      <c r="AA1974" s="25">
        <v>490867</v>
      </c>
      <c r="AB1974" s="25">
        <v>531</v>
      </c>
      <c r="AC1974" s="26">
        <v>45152.505756550927</v>
      </c>
      <c r="AD1974" s="27">
        <f>ROW()</f>
        <v>1974</v>
      </c>
      <c r="AE1974" s="27">
        <f>1</f>
        <v>1</v>
      </c>
      <c r="AF1974" s="27">
        <f>SUBTOTAL(109,Tbl_NGF_Data[[#This Row],[Counter]])</f>
        <v>1</v>
      </c>
    </row>
    <row r="1975" spans="2:32" ht="30" x14ac:dyDescent="0.25">
      <c r="B1975" s="21" t="s">
        <v>245</v>
      </c>
      <c r="C1975" s="22" t="s">
        <v>2056</v>
      </c>
      <c r="D1975" s="23">
        <v>7</v>
      </c>
      <c r="E1975" s="22" t="s">
        <v>245</v>
      </c>
      <c r="F1975" s="23">
        <v>7</v>
      </c>
      <c r="G1975" s="22" t="s">
        <v>2056</v>
      </c>
      <c r="H1975" s="22" t="s">
        <v>1327</v>
      </c>
      <c r="I1975" s="23">
        <v>1</v>
      </c>
      <c r="J1975" s="23">
        <v>214</v>
      </c>
      <c r="K1975" s="23" t="s">
        <v>2358</v>
      </c>
      <c r="L1975" s="22" t="s">
        <v>2359</v>
      </c>
      <c r="M1975" s="21" t="s">
        <v>324</v>
      </c>
      <c r="N1975" s="23" t="s">
        <v>2188</v>
      </c>
      <c r="O1975" s="22" t="s">
        <v>2189</v>
      </c>
      <c r="P1975" s="22" t="s">
        <v>2190</v>
      </c>
      <c r="Q1975" s="23" t="s">
        <v>2218</v>
      </c>
      <c r="R1975" s="22" t="s">
        <v>2080</v>
      </c>
      <c r="S1975" s="21" t="s">
        <v>288</v>
      </c>
      <c r="T1975" s="23" t="s">
        <v>2375</v>
      </c>
      <c r="U1975" s="24" t="s">
        <v>17</v>
      </c>
      <c r="V1975" s="23">
        <v>200</v>
      </c>
      <c r="W1975" s="25">
        <v>0</v>
      </c>
      <c r="X1975" s="25">
        <v>0</v>
      </c>
      <c r="Y1975" s="25">
        <v>0</v>
      </c>
      <c r="Z1975" s="25">
        <v>423700</v>
      </c>
      <c r="AA1975" s="25">
        <v>490336</v>
      </c>
      <c r="AB1975" s="25">
        <v>531</v>
      </c>
      <c r="AC1975" s="26">
        <v>45152.505756550927</v>
      </c>
      <c r="AD1975" s="27">
        <f>ROW()</f>
        <v>1975</v>
      </c>
      <c r="AE1975" s="27">
        <f>1</f>
        <v>1</v>
      </c>
      <c r="AF1975" s="27">
        <f>SUBTOTAL(109,Tbl_NGF_Data[[#This Row],[Counter]])</f>
        <v>1</v>
      </c>
    </row>
    <row r="1976" spans="2:32" ht="45" x14ac:dyDescent="0.25">
      <c r="B1976" s="21" t="s">
        <v>245</v>
      </c>
      <c r="C1976" s="22" t="s">
        <v>2056</v>
      </c>
      <c r="D1976" s="23">
        <v>7</v>
      </c>
      <c r="E1976" s="22" t="s">
        <v>245</v>
      </c>
      <c r="F1976" s="23">
        <v>7</v>
      </c>
      <c r="G1976" s="22" t="s">
        <v>2056</v>
      </c>
      <c r="H1976" s="22" t="s">
        <v>1327</v>
      </c>
      <c r="I1976" s="23">
        <v>1</v>
      </c>
      <c r="J1976" s="23">
        <v>214</v>
      </c>
      <c r="K1976" s="23" t="s">
        <v>2358</v>
      </c>
      <c r="L1976" s="22" t="s">
        <v>2359</v>
      </c>
      <c r="M1976" s="21" t="s">
        <v>324</v>
      </c>
      <c r="N1976" s="23" t="s">
        <v>2188</v>
      </c>
      <c r="O1976" s="22" t="s">
        <v>2189</v>
      </c>
      <c r="P1976" s="22" t="s">
        <v>2190</v>
      </c>
      <c r="Q1976" s="23" t="s">
        <v>2218</v>
      </c>
      <c r="R1976" s="22" t="s">
        <v>2080</v>
      </c>
      <c r="S1976" s="21" t="s">
        <v>288</v>
      </c>
      <c r="T1976" s="23" t="s">
        <v>2375</v>
      </c>
      <c r="U1976" s="24" t="s">
        <v>18</v>
      </c>
      <c r="V1976" s="23">
        <v>220</v>
      </c>
      <c r="W1976" s="25">
        <v>0</v>
      </c>
      <c r="X1976" s="25">
        <v>0</v>
      </c>
      <c r="Y1976" s="25">
        <v>0</v>
      </c>
      <c r="Z1976" s="25">
        <v>0</v>
      </c>
      <c r="AA1976" s="25">
        <v>531</v>
      </c>
      <c r="AB1976" s="25">
        <v>0</v>
      </c>
      <c r="AC1976" s="26">
        <v>45152.505756550927</v>
      </c>
      <c r="AD1976" s="27">
        <f>ROW()</f>
        <v>1976</v>
      </c>
      <c r="AE1976" s="27">
        <f>1</f>
        <v>1</v>
      </c>
      <c r="AF1976" s="27">
        <f>SUBTOTAL(109,Tbl_NGF_Data[[#This Row],[Counter]])</f>
        <v>1</v>
      </c>
    </row>
    <row r="1977" spans="2:32" ht="30" x14ac:dyDescent="0.25">
      <c r="B1977" s="21" t="s">
        <v>245</v>
      </c>
      <c r="C1977" s="22" t="s">
        <v>2056</v>
      </c>
      <c r="D1977" s="23">
        <v>7</v>
      </c>
      <c r="E1977" s="22" t="s">
        <v>245</v>
      </c>
      <c r="F1977" s="23">
        <v>7</v>
      </c>
      <c r="G1977" s="22" t="s">
        <v>2056</v>
      </c>
      <c r="H1977" s="22" t="s">
        <v>1327</v>
      </c>
      <c r="I1977" s="23">
        <v>1</v>
      </c>
      <c r="J1977" s="23">
        <v>214</v>
      </c>
      <c r="K1977" s="23" t="s">
        <v>2358</v>
      </c>
      <c r="L1977" s="22" t="s">
        <v>2359</v>
      </c>
      <c r="M1977" s="21" t="s">
        <v>324</v>
      </c>
      <c r="N1977" s="23" t="s">
        <v>2188</v>
      </c>
      <c r="O1977" s="22" t="s">
        <v>2189</v>
      </c>
      <c r="P1977" s="22" t="s">
        <v>2190</v>
      </c>
      <c r="Q1977" s="23" t="s">
        <v>2218</v>
      </c>
      <c r="R1977" s="22" t="s">
        <v>2080</v>
      </c>
      <c r="S1977" s="21" t="s">
        <v>288</v>
      </c>
      <c r="T1977" s="23" t="s">
        <v>2375</v>
      </c>
      <c r="U1977" s="24" t="s">
        <v>19</v>
      </c>
      <c r="V1977" s="23">
        <v>500</v>
      </c>
      <c r="W1977" s="25">
        <v>0</v>
      </c>
      <c r="X1977" s="25">
        <v>0</v>
      </c>
      <c r="Y1977" s="25">
        <v>0</v>
      </c>
      <c r="Z1977" s="25">
        <v>320000</v>
      </c>
      <c r="AA1977" s="25">
        <v>0</v>
      </c>
      <c r="AB1977" s="25">
        <v>0</v>
      </c>
      <c r="AC1977" s="26">
        <v>45152.505756550927</v>
      </c>
      <c r="AD1977" s="27">
        <f>ROW()</f>
        <v>1977</v>
      </c>
      <c r="AE1977" s="27">
        <f>1</f>
        <v>1</v>
      </c>
      <c r="AF1977" s="27">
        <f>SUBTOTAL(109,Tbl_NGF_Data[[#This Row],[Counter]])</f>
        <v>1</v>
      </c>
    </row>
    <row r="1978" spans="2:32" ht="60" x14ac:dyDescent="0.25">
      <c r="B1978" s="21" t="s">
        <v>245</v>
      </c>
      <c r="C1978" s="22" t="s">
        <v>2056</v>
      </c>
      <c r="D1978" s="23">
        <v>7</v>
      </c>
      <c r="E1978" s="22" t="s">
        <v>245</v>
      </c>
      <c r="F1978" s="23">
        <v>7</v>
      </c>
      <c r="G1978" s="22" t="s">
        <v>2056</v>
      </c>
      <c r="H1978" s="22" t="s">
        <v>1327</v>
      </c>
      <c r="I1978" s="23">
        <v>1</v>
      </c>
      <c r="J1978" s="23">
        <v>214</v>
      </c>
      <c r="K1978" s="23" t="s">
        <v>2358</v>
      </c>
      <c r="L1978" s="22" t="s">
        <v>2359</v>
      </c>
      <c r="M1978" s="21" t="s">
        <v>324</v>
      </c>
      <c r="N1978" s="23" t="s">
        <v>2188</v>
      </c>
      <c r="O1978" s="22" t="s">
        <v>2189</v>
      </c>
      <c r="P1978" s="22" t="s">
        <v>2190</v>
      </c>
      <c r="Q1978" s="23" t="s">
        <v>2220</v>
      </c>
      <c r="R1978" s="22" t="s">
        <v>2221</v>
      </c>
      <c r="S1978" s="21" t="s">
        <v>289</v>
      </c>
      <c r="T1978" s="23" t="s">
        <v>2376</v>
      </c>
      <c r="U1978" s="24" t="s">
        <v>15</v>
      </c>
      <c r="V1978" s="23">
        <v>100</v>
      </c>
      <c r="W1978" s="25">
        <v>0</v>
      </c>
      <c r="X1978" s="25">
        <v>0</v>
      </c>
      <c r="Y1978" s="25">
        <v>37874.39</v>
      </c>
      <c r="Z1978" s="25">
        <v>0</v>
      </c>
      <c r="AA1978" s="25">
        <v>0</v>
      </c>
      <c r="AB1978" s="25">
        <v>0</v>
      </c>
      <c r="AC1978" s="26">
        <v>45152.505756550927</v>
      </c>
      <c r="AD1978" s="27">
        <f>ROW()</f>
        <v>1978</v>
      </c>
      <c r="AE1978" s="27">
        <f>1</f>
        <v>1</v>
      </c>
      <c r="AF1978" s="27">
        <f>SUBTOTAL(109,Tbl_NGF_Data[[#This Row],[Counter]])</f>
        <v>1</v>
      </c>
    </row>
    <row r="1979" spans="2:32" ht="60" x14ac:dyDescent="0.25">
      <c r="B1979" s="21" t="s">
        <v>245</v>
      </c>
      <c r="C1979" s="22" t="s">
        <v>2056</v>
      </c>
      <c r="D1979" s="23">
        <v>7</v>
      </c>
      <c r="E1979" s="22" t="s">
        <v>245</v>
      </c>
      <c r="F1979" s="23">
        <v>7</v>
      </c>
      <c r="G1979" s="22" t="s">
        <v>2056</v>
      </c>
      <c r="H1979" s="22" t="s">
        <v>1327</v>
      </c>
      <c r="I1979" s="23">
        <v>1</v>
      </c>
      <c r="J1979" s="23">
        <v>214</v>
      </c>
      <c r="K1979" s="23" t="s">
        <v>2358</v>
      </c>
      <c r="L1979" s="22" t="s">
        <v>2359</v>
      </c>
      <c r="M1979" s="21" t="s">
        <v>324</v>
      </c>
      <c r="N1979" s="23" t="s">
        <v>2188</v>
      </c>
      <c r="O1979" s="22" t="s">
        <v>2189</v>
      </c>
      <c r="P1979" s="22" t="s">
        <v>2190</v>
      </c>
      <c r="Q1979" s="23" t="s">
        <v>2220</v>
      </c>
      <c r="R1979" s="22" t="s">
        <v>2221</v>
      </c>
      <c r="S1979" s="21" t="s">
        <v>289</v>
      </c>
      <c r="T1979" s="23" t="s">
        <v>2376</v>
      </c>
      <c r="U1979" s="24" t="s">
        <v>16</v>
      </c>
      <c r="V1979" s="23">
        <v>135</v>
      </c>
      <c r="W1979" s="25">
        <v>0</v>
      </c>
      <c r="X1979" s="25">
        <v>0</v>
      </c>
      <c r="Y1979" s="25">
        <v>114085</v>
      </c>
      <c r="Z1979" s="25">
        <v>1571857.39</v>
      </c>
      <c r="AA1979" s="25">
        <v>0</v>
      </c>
      <c r="AB1979" s="25">
        <v>0</v>
      </c>
      <c r="AC1979" s="26">
        <v>45152.505756550927</v>
      </c>
      <c r="AD1979" s="27">
        <f>ROW()</f>
        <v>1979</v>
      </c>
      <c r="AE1979" s="27">
        <f>1</f>
        <v>1</v>
      </c>
      <c r="AF1979" s="27">
        <f>SUBTOTAL(109,Tbl_NGF_Data[[#This Row],[Counter]])</f>
        <v>1</v>
      </c>
    </row>
    <row r="1980" spans="2:32" ht="60" x14ac:dyDescent="0.25">
      <c r="B1980" s="21" t="s">
        <v>245</v>
      </c>
      <c r="C1980" s="22" t="s">
        <v>2056</v>
      </c>
      <c r="D1980" s="23">
        <v>7</v>
      </c>
      <c r="E1980" s="22" t="s">
        <v>245</v>
      </c>
      <c r="F1980" s="23">
        <v>7</v>
      </c>
      <c r="G1980" s="22" t="s">
        <v>2056</v>
      </c>
      <c r="H1980" s="22" t="s">
        <v>1327</v>
      </c>
      <c r="I1980" s="23">
        <v>1</v>
      </c>
      <c r="J1980" s="23">
        <v>214</v>
      </c>
      <c r="K1980" s="23" t="s">
        <v>2358</v>
      </c>
      <c r="L1980" s="22" t="s">
        <v>2359</v>
      </c>
      <c r="M1980" s="21" t="s">
        <v>324</v>
      </c>
      <c r="N1980" s="23" t="s">
        <v>2188</v>
      </c>
      <c r="O1980" s="22" t="s">
        <v>2189</v>
      </c>
      <c r="P1980" s="22" t="s">
        <v>2190</v>
      </c>
      <c r="Q1980" s="23" t="s">
        <v>2220</v>
      </c>
      <c r="R1980" s="22" t="s">
        <v>2221</v>
      </c>
      <c r="S1980" s="21" t="s">
        <v>289</v>
      </c>
      <c r="T1980" s="23" t="s">
        <v>2376</v>
      </c>
      <c r="U1980" s="24" t="s">
        <v>17</v>
      </c>
      <c r="V1980" s="23">
        <v>200</v>
      </c>
      <c r="W1980" s="25">
        <v>0</v>
      </c>
      <c r="X1980" s="25">
        <v>0</v>
      </c>
      <c r="Y1980" s="25">
        <v>76210.61000000003</v>
      </c>
      <c r="Z1980" s="25">
        <v>1571857.3899999994</v>
      </c>
      <c r="AA1980" s="25">
        <v>0</v>
      </c>
      <c r="AB1980" s="25">
        <v>0</v>
      </c>
      <c r="AC1980" s="26">
        <v>45152.505756550927</v>
      </c>
      <c r="AD1980" s="27">
        <f>ROW()</f>
        <v>1980</v>
      </c>
      <c r="AE1980" s="27">
        <f>1</f>
        <v>1</v>
      </c>
      <c r="AF1980" s="27">
        <f>SUBTOTAL(109,Tbl_NGF_Data[[#This Row],[Counter]])</f>
        <v>1</v>
      </c>
    </row>
    <row r="1981" spans="2:32" ht="60" x14ac:dyDescent="0.25">
      <c r="B1981" s="21" t="s">
        <v>245</v>
      </c>
      <c r="C1981" s="22" t="s">
        <v>2056</v>
      </c>
      <c r="D1981" s="23">
        <v>7</v>
      </c>
      <c r="E1981" s="22" t="s">
        <v>245</v>
      </c>
      <c r="F1981" s="23">
        <v>7</v>
      </c>
      <c r="G1981" s="22" t="s">
        <v>2056</v>
      </c>
      <c r="H1981" s="22" t="s">
        <v>1327</v>
      </c>
      <c r="I1981" s="23">
        <v>1</v>
      </c>
      <c r="J1981" s="23">
        <v>214</v>
      </c>
      <c r="K1981" s="23" t="s">
        <v>2358</v>
      </c>
      <c r="L1981" s="22" t="s">
        <v>2359</v>
      </c>
      <c r="M1981" s="21" t="s">
        <v>324</v>
      </c>
      <c r="N1981" s="23" t="s">
        <v>2188</v>
      </c>
      <c r="O1981" s="22" t="s">
        <v>2189</v>
      </c>
      <c r="P1981" s="22" t="s">
        <v>2190</v>
      </c>
      <c r="Q1981" s="23" t="s">
        <v>2220</v>
      </c>
      <c r="R1981" s="22" t="s">
        <v>2221</v>
      </c>
      <c r="S1981" s="21" t="s">
        <v>289</v>
      </c>
      <c r="T1981" s="23" t="s">
        <v>2376</v>
      </c>
      <c r="U1981" s="24" t="s">
        <v>18</v>
      </c>
      <c r="V1981" s="23">
        <v>220</v>
      </c>
      <c r="W1981" s="25">
        <v>0</v>
      </c>
      <c r="X1981" s="25">
        <v>0</v>
      </c>
      <c r="Y1981" s="25">
        <v>37874.38999999997</v>
      </c>
      <c r="Z1981" s="25">
        <v>4.6566128730773926E-10</v>
      </c>
      <c r="AA1981" s="25">
        <v>0</v>
      </c>
      <c r="AB1981" s="25">
        <v>0</v>
      </c>
      <c r="AC1981" s="26">
        <v>45152.505756550927</v>
      </c>
      <c r="AD1981" s="27">
        <f>ROW()</f>
        <v>1981</v>
      </c>
      <c r="AE1981" s="27">
        <f>1</f>
        <v>1</v>
      </c>
      <c r="AF1981" s="27">
        <f>SUBTOTAL(109,Tbl_NGF_Data[[#This Row],[Counter]])</f>
        <v>1</v>
      </c>
    </row>
    <row r="1982" spans="2:32" ht="60" x14ac:dyDescent="0.25">
      <c r="B1982" s="21" t="s">
        <v>245</v>
      </c>
      <c r="C1982" s="22" t="s">
        <v>2056</v>
      </c>
      <c r="D1982" s="23">
        <v>7</v>
      </c>
      <c r="E1982" s="22" t="s">
        <v>245</v>
      </c>
      <c r="F1982" s="23">
        <v>7</v>
      </c>
      <c r="G1982" s="22" t="s">
        <v>2056</v>
      </c>
      <c r="H1982" s="22" t="s">
        <v>1327</v>
      </c>
      <c r="I1982" s="23">
        <v>1</v>
      </c>
      <c r="J1982" s="23">
        <v>214</v>
      </c>
      <c r="K1982" s="23" t="s">
        <v>2358</v>
      </c>
      <c r="L1982" s="22" t="s">
        <v>2359</v>
      </c>
      <c r="M1982" s="21" t="s">
        <v>324</v>
      </c>
      <c r="N1982" s="23" t="s">
        <v>2188</v>
      </c>
      <c r="O1982" s="22" t="s">
        <v>2189</v>
      </c>
      <c r="P1982" s="22" t="s">
        <v>2190</v>
      </c>
      <c r="Q1982" s="23" t="s">
        <v>2223</v>
      </c>
      <c r="R1982" s="22" t="s">
        <v>2224</v>
      </c>
      <c r="S1982" s="21" t="s">
        <v>290</v>
      </c>
      <c r="T1982" s="23" t="s">
        <v>2377</v>
      </c>
      <c r="U1982" s="24" t="s">
        <v>15</v>
      </c>
      <c r="V1982" s="23">
        <v>100</v>
      </c>
      <c r="W1982" s="25">
        <v>0</v>
      </c>
      <c r="X1982" s="25">
        <v>0</v>
      </c>
      <c r="Y1982" s="25">
        <v>0</v>
      </c>
      <c r="Z1982" s="25">
        <v>0</v>
      </c>
      <c r="AA1982" s="25">
        <v>500</v>
      </c>
      <c r="AB1982" s="25">
        <v>500</v>
      </c>
      <c r="AC1982" s="26">
        <v>45152.505756550927</v>
      </c>
      <c r="AD1982" s="27">
        <f>ROW()</f>
        <v>1982</v>
      </c>
      <c r="AE1982" s="27">
        <f>1</f>
        <v>1</v>
      </c>
      <c r="AF1982" s="27">
        <f>SUBTOTAL(109,Tbl_NGF_Data[[#This Row],[Counter]])</f>
        <v>1</v>
      </c>
    </row>
    <row r="1983" spans="2:32" ht="60" x14ac:dyDescent="0.25">
      <c r="B1983" s="21" t="s">
        <v>245</v>
      </c>
      <c r="C1983" s="22" t="s">
        <v>2056</v>
      </c>
      <c r="D1983" s="23">
        <v>7</v>
      </c>
      <c r="E1983" s="22" t="s">
        <v>245</v>
      </c>
      <c r="F1983" s="23">
        <v>7</v>
      </c>
      <c r="G1983" s="22" t="s">
        <v>2056</v>
      </c>
      <c r="H1983" s="22" t="s">
        <v>1327</v>
      </c>
      <c r="I1983" s="23">
        <v>1</v>
      </c>
      <c r="J1983" s="23">
        <v>214</v>
      </c>
      <c r="K1983" s="23" t="s">
        <v>2358</v>
      </c>
      <c r="L1983" s="22" t="s">
        <v>2359</v>
      </c>
      <c r="M1983" s="21" t="s">
        <v>324</v>
      </c>
      <c r="N1983" s="23" t="s">
        <v>2188</v>
      </c>
      <c r="O1983" s="22" t="s">
        <v>2189</v>
      </c>
      <c r="P1983" s="22" t="s">
        <v>2190</v>
      </c>
      <c r="Q1983" s="23" t="s">
        <v>2223</v>
      </c>
      <c r="R1983" s="22" t="s">
        <v>2224</v>
      </c>
      <c r="S1983" s="21" t="s">
        <v>290</v>
      </c>
      <c r="T1983" s="23" t="s">
        <v>2377</v>
      </c>
      <c r="U1983" s="24" t="s">
        <v>16</v>
      </c>
      <c r="V1983" s="23">
        <v>135</v>
      </c>
      <c r="W1983" s="25">
        <v>0</v>
      </c>
      <c r="X1983" s="25">
        <v>0</v>
      </c>
      <c r="Y1983" s="25">
        <v>1610289</v>
      </c>
      <c r="Z1983" s="25">
        <v>1610289</v>
      </c>
      <c r="AA1983" s="25">
        <v>6122665</v>
      </c>
      <c r="AB1983" s="25">
        <v>0</v>
      </c>
      <c r="AC1983" s="26">
        <v>45152.505756550927</v>
      </c>
      <c r="AD1983" s="27">
        <f>ROW()</f>
        <v>1983</v>
      </c>
      <c r="AE1983" s="27">
        <f>1</f>
        <v>1</v>
      </c>
      <c r="AF1983" s="27">
        <f>SUBTOTAL(109,Tbl_NGF_Data[[#This Row],[Counter]])</f>
        <v>1</v>
      </c>
    </row>
    <row r="1984" spans="2:32" ht="60" x14ac:dyDescent="0.25">
      <c r="B1984" s="21" t="s">
        <v>245</v>
      </c>
      <c r="C1984" s="22" t="s">
        <v>2056</v>
      </c>
      <c r="D1984" s="23">
        <v>7</v>
      </c>
      <c r="E1984" s="22" t="s">
        <v>245</v>
      </c>
      <c r="F1984" s="23">
        <v>7</v>
      </c>
      <c r="G1984" s="22" t="s">
        <v>2056</v>
      </c>
      <c r="H1984" s="22" t="s">
        <v>1327</v>
      </c>
      <c r="I1984" s="23">
        <v>1</v>
      </c>
      <c r="J1984" s="23">
        <v>214</v>
      </c>
      <c r="K1984" s="23" t="s">
        <v>2358</v>
      </c>
      <c r="L1984" s="22" t="s">
        <v>2359</v>
      </c>
      <c r="M1984" s="21" t="s">
        <v>324</v>
      </c>
      <c r="N1984" s="23" t="s">
        <v>2188</v>
      </c>
      <c r="O1984" s="22" t="s">
        <v>2189</v>
      </c>
      <c r="P1984" s="22" t="s">
        <v>2190</v>
      </c>
      <c r="Q1984" s="23" t="s">
        <v>2223</v>
      </c>
      <c r="R1984" s="22" t="s">
        <v>2224</v>
      </c>
      <c r="S1984" s="21" t="s">
        <v>290</v>
      </c>
      <c r="T1984" s="23" t="s">
        <v>2377</v>
      </c>
      <c r="U1984" s="24" t="s">
        <v>17</v>
      </c>
      <c r="V1984" s="23">
        <v>200</v>
      </c>
      <c r="W1984" s="25">
        <v>0</v>
      </c>
      <c r="X1984" s="25">
        <v>0</v>
      </c>
      <c r="Y1984" s="25">
        <v>1610289</v>
      </c>
      <c r="Z1984" s="25">
        <v>500</v>
      </c>
      <c r="AA1984" s="25">
        <v>6122665</v>
      </c>
      <c r="AB1984" s="25">
        <v>0</v>
      </c>
      <c r="AC1984" s="26">
        <v>45152.505756550927</v>
      </c>
      <c r="AD1984" s="27">
        <f>ROW()</f>
        <v>1984</v>
      </c>
      <c r="AE1984" s="27">
        <f>1</f>
        <v>1</v>
      </c>
      <c r="AF1984" s="27">
        <f>SUBTOTAL(109,Tbl_NGF_Data[[#This Row],[Counter]])</f>
        <v>1</v>
      </c>
    </row>
    <row r="1985" spans="2:32" ht="60" x14ac:dyDescent="0.25">
      <c r="B1985" s="21" t="s">
        <v>245</v>
      </c>
      <c r="C1985" s="22" t="s">
        <v>2056</v>
      </c>
      <c r="D1985" s="23">
        <v>7</v>
      </c>
      <c r="E1985" s="22" t="s">
        <v>245</v>
      </c>
      <c r="F1985" s="23">
        <v>7</v>
      </c>
      <c r="G1985" s="22" t="s">
        <v>2056</v>
      </c>
      <c r="H1985" s="22" t="s">
        <v>1327</v>
      </c>
      <c r="I1985" s="23">
        <v>1</v>
      </c>
      <c r="J1985" s="23">
        <v>214</v>
      </c>
      <c r="K1985" s="23" t="s">
        <v>2358</v>
      </c>
      <c r="L1985" s="22" t="s">
        <v>2359</v>
      </c>
      <c r="M1985" s="21" t="s">
        <v>324</v>
      </c>
      <c r="N1985" s="23" t="s">
        <v>2188</v>
      </c>
      <c r="O1985" s="22" t="s">
        <v>2189</v>
      </c>
      <c r="P1985" s="22" t="s">
        <v>2190</v>
      </c>
      <c r="Q1985" s="23" t="s">
        <v>2223</v>
      </c>
      <c r="R1985" s="22" t="s">
        <v>2224</v>
      </c>
      <c r="S1985" s="21" t="s">
        <v>290</v>
      </c>
      <c r="T1985" s="23" t="s">
        <v>2377</v>
      </c>
      <c r="U1985" s="24" t="s">
        <v>18</v>
      </c>
      <c r="V1985" s="23">
        <v>220</v>
      </c>
      <c r="W1985" s="25">
        <v>0</v>
      </c>
      <c r="X1985" s="25">
        <v>0</v>
      </c>
      <c r="Y1985" s="25">
        <v>0</v>
      </c>
      <c r="Z1985" s="25">
        <v>1609789</v>
      </c>
      <c r="AA1985" s="25">
        <v>0</v>
      </c>
      <c r="AB1985" s="25">
        <v>0</v>
      </c>
      <c r="AC1985" s="26">
        <v>45152.505756550927</v>
      </c>
      <c r="AD1985" s="27">
        <f>ROW()</f>
        <v>1985</v>
      </c>
      <c r="AE1985" s="27">
        <f>1</f>
        <v>1</v>
      </c>
      <c r="AF1985" s="27">
        <f>SUBTOTAL(109,Tbl_NGF_Data[[#This Row],[Counter]])</f>
        <v>1</v>
      </c>
    </row>
    <row r="1986" spans="2:32" ht="60" x14ac:dyDescent="0.25">
      <c r="B1986" s="21" t="s">
        <v>245</v>
      </c>
      <c r="C1986" s="22" t="s">
        <v>2056</v>
      </c>
      <c r="D1986" s="23">
        <v>7</v>
      </c>
      <c r="E1986" s="22" t="s">
        <v>245</v>
      </c>
      <c r="F1986" s="23">
        <v>7</v>
      </c>
      <c r="G1986" s="22" t="s">
        <v>2056</v>
      </c>
      <c r="H1986" s="22" t="s">
        <v>1327</v>
      </c>
      <c r="I1986" s="23">
        <v>1</v>
      </c>
      <c r="J1986" s="23">
        <v>214</v>
      </c>
      <c r="K1986" s="23" t="s">
        <v>2358</v>
      </c>
      <c r="L1986" s="22" t="s">
        <v>2359</v>
      </c>
      <c r="M1986" s="21" t="s">
        <v>324</v>
      </c>
      <c r="N1986" s="23" t="s">
        <v>2188</v>
      </c>
      <c r="O1986" s="22" t="s">
        <v>2189</v>
      </c>
      <c r="P1986" s="22" t="s">
        <v>2190</v>
      </c>
      <c r="Q1986" s="23" t="s">
        <v>2223</v>
      </c>
      <c r="R1986" s="22" t="s">
        <v>2224</v>
      </c>
      <c r="S1986" s="21" t="s">
        <v>290</v>
      </c>
      <c r="T1986" s="23" t="s">
        <v>2377</v>
      </c>
      <c r="U1986" s="24" t="s">
        <v>19</v>
      </c>
      <c r="V1986" s="23">
        <v>500</v>
      </c>
      <c r="W1986" s="25">
        <v>0</v>
      </c>
      <c r="X1986" s="25">
        <v>0</v>
      </c>
      <c r="Y1986" s="25">
        <v>1610289</v>
      </c>
      <c r="Z1986" s="25">
        <v>500</v>
      </c>
      <c r="AA1986" s="25">
        <v>6123165</v>
      </c>
      <c r="AB1986" s="25">
        <v>0</v>
      </c>
      <c r="AC1986" s="26">
        <v>45152.505756550927</v>
      </c>
      <c r="AD1986" s="27">
        <f>ROW()</f>
        <v>1986</v>
      </c>
      <c r="AE1986" s="27">
        <f>1</f>
        <v>1</v>
      </c>
      <c r="AF1986" s="27">
        <f>SUBTOTAL(109,Tbl_NGF_Data[[#This Row],[Counter]])</f>
        <v>1</v>
      </c>
    </row>
    <row r="1987" spans="2:32" ht="60" x14ac:dyDescent="0.25">
      <c r="B1987" s="21" t="s">
        <v>245</v>
      </c>
      <c r="C1987" s="22" t="s">
        <v>2056</v>
      </c>
      <c r="D1987" s="23">
        <v>7</v>
      </c>
      <c r="E1987" s="22" t="s">
        <v>245</v>
      </c>
      <c r="F1987" s="23">
        <v>7</v>
      </c>
      <c r="G1987" s="22" t="s">
        <v>2056</v>
      </c>
      <c r="H1987" s="22" t="s">
        <v>1327</v>
      </c>
      <c r="I1987" s="23">
        <v>1</v>
      </c>
      <c r="J1987" s="23">
        <v>214</v>
      </c>
      <c r="K1987" s="23" t="s">
        <v>2358</v>
      </c>
      <c r="L1987" s="22" t="s">
        <v>2359</v>
      </c>
      <c r="M1987" s="21" t="s">
        <v>324</v>
      </c>
      <c r="N1987" s="23" t="s">
        <v>2188</v>
      </c>
      <c r="O1987" s="22" t="s">
        <v>2189</v>
      </c>
      <c r="P1987" s="22" t="s">
        <v>2190</v>
      </c>
      <c r="Q1987" s="23" t="s">
        <v>2229</v>
      </c>
      <c r="R1987" s="22" t="s">
        <v>2230</v>
      </c>
      <c r="S1987" s="21" t="s">
        <v>291</v>
      </c>
      <c r="T1987" s="23" t="s">
        <v>2378</v>
      </c>
      <c r="U1987" s="24" t="s">
        <v>16</v>
      </c>
      <c r="V1987" s="23">
        <v>135</v>
      </c>
      <c r="W1987" s="25">
        <v>0</v>
      </c>
      <c r="X1987" s="25">
        <v>0</v>
      </c>
      <c r="Y1987" s="25">
        <v>1610289</v>
      </c>
      <c r="Z1987" s="25">
        <v>3937327</v>
      </c>
      <c r="AA1987" s="25">
        <v>6502478.5499999998</v>
      </c>
      <c r="AB1987" s="25">
        <v>207204.95</v>
      </c>
      <c r="AC1987" s="26">
        <v>45152.505756550927</v>
      </c>
      <c r="AD1987" s="27">
        <f>ROW()</f>
        <v>1987</v>
      </c>
      <c r="AE1987" s="27">
        <f>1</f>
        <v>1</v>
      </c>
      <c r="AF1987" s="27">
        <f>SUBTOTAL(109,Tbl_NGF_Data[[#This Row],[Counter]])</f>
        <v>1</v>
      </c>
    </row>
    <row r="1988" spans="2:32" ht="60" x14ac:dyDescent="0.25">
      <c r="B1988" s="21" t="s">
        <v>245</v>
      </c>
      <c r="C1988" s="22" t="s">
        <v>2056</v>
      </c>
      <c r="D1988" s="23">
        <v>7</v>
      </c>
      <c r="E1988" s="22" t="s">
        <v>245</v>
      </c>
      <c r="F1988" s="23">
        <v>7</v>
      </c>
      <c r="G1988" s="22" t="s">
        <v>2056</v>
      </c>
      <c r="H1988" s="22" t="s">
        <v>1327</v>
      </c>
      <c r="I1988" s="23">
        <v>1</v>
      </c>
      <c r="J1988" s="23">
        <v>214</v>
      </c>
      <c r="K1988" s="23" t="s">
        <v>2358</v>
      </c>
      <c r="L1988" s="22" t="s">
        <v>2359</v>
      </c>
      <c r="M1988" s="21" t="s">
        <v>324</v>
      </c>
      <c r="N1988" s="23" t="s">
        <v>2188</v>
      </c>
      <c r="O1988" s="22" t="s">
        <v>2189</v>
      </c>
      <c r="P1988" s="22" t="s">
        <v>2190</v>
      </c>
      <c r="Q1988" s="23" t="s">
        <v>2229</v>
      </c>
      <c r="R1988" s="22" t="s">
        <v>2230</v>
      </c>
      <c r="S1988" s="21" t="s">
        <v>291</v>
      </c>
      <c r="T1988" s="23" t="s">
        <v>2378</v>
      </c>
      <c r="U1988" s="24" t="s">
        <v>17</v>
      </c>
      <c r="V1988" s="23">
        <v>200</v>
      </c>
      <c r="W1988" s="25">
        <v>0</v>
      </c>
      <c r="X1988" s="25">
        <v>0</v>
      </c>
      <c r="Y1988" s="25">
        <v>1102100</v>
      </c>
      <c r="Z1988" s="25">
        <v>1885750.45</v>
      </c>
      <c r="AA1988" s="25">
        <v>6295273.5999999968</v>
      </c>
      <c r="AB1988" s="25">
        <v>207204.95</v>
      </c>
      <c r="AC1988" s="26">
        <v>45152.505756550927</v>
      </c>
      <c r="AD1988" s="27">
        <f>ROW()</f>
        <v>1988</v>
      </c>
      <c r="AE1988" s="27">
        <f>1</f>
        <v>1</v>
      </c>
      <c r="AF1988" s="27">
        <f>SUBTOTAL(109,Tbl_NGF_Data[[#This Row],[Counter]])</f>
        <v>1</v>
      </c>
    </row>
    <row r="1989" spans="2:32" ht="60" x14ac:dyDescent="0.25">
      <c r="B1989" s="21" t="s">
        <v>245</v>
      </c>
      <c r="C1989" s="22" t="s">
        <v>2056</v>
      </c>
      <c r="D1989" s="23">
        <v>7</v>
      </c>
      <c r="E1989" s="22" t="s">
        <v>245</v>
      </c>
      <c r="F1989" s="23">
        <v>7</v>
      </c>
      <c r="G1989" s="22" t="s">
        <v>2056</v>
      </c>
      <c r="H1989" s="22" t="s">
        <v>1327</v>
      </c>
      <c r="I1989" s="23">
        <v>1</v>
      </c>
      <c r="J1989" s="23">
        <v>214</v>
      </c>
      <c r="K1989" s="23" t="s">
        <v>2358</v>
      </c>
      <c r="L1989" s="22" t="s">
        <v>2359</v>
      </c>
      <c r="M1989" s="21" t="s">
        <v>324</v>
      </c>
      <c r="N1989" s="23" t="s">
        <v>2188</v>
      </c>
      <c r="O1989" s="22" t="s">
        <v>2189</v>
      </c>
      <c r="P1989" s="22" t="s">
        <v>2190</v>
      </c>
      <c r="Q1989" s="23" t="s">
        <v>2229</v>
      </c>
      <c r="R1989" s="22" t="s">
        <v>2230</v>
      </c>
      <c r="S1989" s="21" t="s">
        <v>291</v>
      </c>
      <c r="T1989" s="23" t="s">
        <v>2378</v>
      </c>
      <c r="U1989" s="24" t="s">
        <v>18</v>
      </c>
      <c r="V1989" s="23">
        <v>220</v>
      </c>
      <c r="W1989" s="25">
        <v>0</v>
      </c>
      <c r="X1989" s="25">
        <v>0</v>
      </c>
      <c r="Y1989" s="25">
        <v>508189</v>
      </c>
      <c r="Z1989" s="25">
        <v>2051576.55</v>
      </c>
      <c r="AA1989" s="25">
        <v>207204.95000000298</v>
      </c>
      <c r="AB1989" s="25">
        <v>0</v>
      </c>
      <c r="AC1989" s="26">
        <v>45152.505756550927</v>
      </c>
      <c r="AD1989" s="27">
        <f>ROW()</f>
        <v>1989</v>
      </c>
      <c r="AE1989" s="27">
        <f>1</f>
        <v>1</v>
      </c>
      <c r="AF1989" s="27">
        <f>SUBTOTAL(109,Tbl_NGF_Data[[#This Row],[Counter]])</f>
        <v>1</v>
      </c>
    </row>
    <row r="1990" spans="2:32" ht="60" x14ac:dyDescent="0.25">
      <c r="B1990" s="21" t="s">
        <v>245</v>
      </c>
      <c r="C1990" s="22" t="s">
        <v>2056</v>
      </c>
      <c r="D1990" s="23">
        <v>7</v>
      </c>
      <c r="E1990" s="22" t="s">
        <v>245</v>
      </c>
      <c r="F1990" s="23">
        <v>7</v>
      </c>
      <c r="G1990" s="22" t="s">
        <v>2056</v>
      </c>
      <c r="H1990" s="22" t="s">
        <v>1327</v>
      </c>
      <c r="I1990" s="23">
        <v>1</v>
      </c>
      <c r="J1990" s="23">
        <v>214</v>
      </c>
      <c r="K1990" s="23" t="s">
        <v>2358</v>
      </c>
      <c r="L1990" s="22" t="s">
        <v>2359</v>
      </c>
      <c r="M1990" s="21" t="s">
        <v>324</v>
      </c>
      <c r="N1990" s="23" t="s">
        <v>2188</v>
      </c>
      <c r="O1990" s="22" t="s">
        <v>2189</v>
      </c>
      <c r="P1990" s="22" t="s">
        <v>2190</v>
      </c>
      <c r="Q1990" s="23" t="s">
        <v>2229</v>
      </c>
      <c r="R1990" s="22" t="s">
        <v>2230</v>
      </c>
      <c r="S1990" s="21" t="s">
        <v>291</v>
      </c>
      <c r="T1990" s="23" t="s">
        <v>2378</v>
      </c>
      <c r="U1990" s="24" t="s">
        <v>19</v>
      </c>
      <c r="V1990" s="23">
        <v>500</v>
      </c>
      <c r="W1990" s="25">
        <v>0</v>
      </c>
      <c r="X1990" s="25">
        <v>0</v>
      </c>
      <c r="Y1990" s="25">
        <v>1102100</v>
      </c>
      <c r="Z1990" s="25">
        <v>1885750.45</v>
      </c>
      <c r="AA1990" s="25">
        <v>6295273.5999999996</v>
      </c>
      <c r="AB1990" s="25">
        <v>207204.95</v>
      </c>
      <c r="AC1990" s="26">
        <v>45152.505756550927</v>
      </c>
      <c r="AD1990" s="27">
        <f>ROW()</f>
        <v>1990</v>
      </c>
      <c r="AE1990" s="27">
        <f>1</f>
        <v>1</v>
      </c>
      <c r="AF1990" s="27">
        <f>SUBTOTAL(109,Tbl_NGF_Data[[#This Row],[Counter]])</f>
        <v>1</v>
      </c>
    </row>
    <row r="1991" spans="2:32" ht="45" x14ac:dyDescent="0.25">
      <c r="B1991" s="21" t="s">
        <v>245</v>
      </c>
      <c r="C1991" s="22" t="s">
        <v>2056</v>
      </c>
      <c r="D1991" s="23">
        <v>7</v>
      </c>
      <c r="E1991" s="22" t="s">
        <v>245</v>
      </c>
      <c r="F1991" s="23">
        <v>7</v>
      </c>
      <c r="G1991" s="22" t="s">
        <v>2056</v>
      </c>
      <c r="H1991" s="22" t="s">
        <v>1327</v>
      </c>
      <c r="I1991" s="23">
        <v>1</v>
      </c>
      <c r="J1991" s="23">
        <v>214</v>
      </c>
      <c r="K1991" s="23" t="s">
        <v>2358</v>
      </c>
      <c r="L1991" s="22" t="s">
        <v>2359</v>
      </c>
      <c r="M1991" s="21" t="s">
        <v>324</v>
      </c>
      <c r="N1991" s="23" t="s">
        <v>2188</v>
      </c>
      <c r="O1991" s="22" t="s">
        <v>2189</v>
      </c>
      <c r="P1991" s="22" t="s">
        <v>2190</v>
      </c>
      <c r="Q1991" s="23" t="s">
        <v>2282</v>
      </c>
      <c r="R1991" s="22" t="s">
        <v>2283</v>
      </c>
      <c r="S1991" s="21" t="s">
        <v>302</v>
      </c>
      <c r="T1991" s="23" t="s">
        <v>2379</v>
      </c>
      <c r="U1991" s="24" t="s">
        <v>15</v>
      </c>
      <c r="V1991" s="23">
        <v>100</v>
      </c>
      <c r="W1991" s="25">
        <v>64489.62</v>
      </c>
      <c r="X1991" s="25">
        <v>65257.7</v>
      </c>
      <c r="Y1991" s="25">
        <v>65735.350000000006</v>
      </c>
      <c r="Z1991" s="25">
        <v>66581.55</v>
      </c>
      <c r="AA1991" s="25">
        <v>60580.55</v>
      </c>
      <c r="AB1991" s="25">
        <v>60852.55</v>
      </c>
      <c r="AC1991" s="26">
        <v>45152.505756550927</v>
      </c>
      <c r="AD1991" s="27">
        <f>ROW()</f>
        <v>1991</v>
      </c>
      <c r="AE1991" s="27">
        <f>1</f>
        <v>1</v>
      </c>
      <c r="AF1991" s="27">
        <f>SUBTOTAL(109,Tbl_NGF_Data[[#This Row],[Counter]])</f>
        <v>1</v>
      </c>
    </row>
    <row r="1992" spans="2:32" ht="45" x14ac:dyDescent="0.25">
      <c r="B1992" s="21" t="s">
        <v>245</v>
      </c>
      <c r="C1992" s="22" t="s">
        <v>2056</v>
      </c>
      <c r="D1992" s="23">
        <v>7</v>
      </c>
      <c r="E1992" s="22" t="s">
        <v>245</v>
      </c>
      <c r="F1992" s="23">
        <v>7</v>
      </c>
      <c r="G1992" s="22" t="s">
        <v>2056</v>
      </c>
      <c r="H1992" s="22" t="s">
        <v>1327</v>
      </c>
      <c r="I1992" s="23">
        <v>1</v>
      </c>
      <c r="J1992" s="23">
        <v>214</v>
      </c>
      <c r="K1992" s="23" t="s">
        <v>2358</v>
      </c>
      <c r="L1992" s="22" t="s">
        <v>2359</v>
      </c>
      <c r="M1992" s="21" t="s">
        <v>324</v>
      </c>
      <c r="N1992" s="23" t="s">
        <v>2188</v>
      </c>
      <c r="O1992" s="22" t="s">
        <v>2189</v>
      </c>
      <c r="P1992" s="22" t="s">
        <v>2190</v>
      </c>
      <c r="Q1992" s="23" t="s">
        <v>2282</v>
      </c>
      <c r="R1992" s="22" t="s">
        <v>2283</v>
      </c>
      <c r="S1992" s="21" t="s">
        <v>302</v>
      </c>
      <c r="T1992" s="23" t="s">
        <v>2379</v>
      </c>
      <c r="U1992" s="24" t="s">
        <v>16</v>
      </c>
      <c r="V1992" s="23">
        <v>135</v>
      </c>
      <c r="W1992" s="25">
        <v>10000</v>
      </c>
      <c r="X1992" s="25">
        <v>10000</v>
      </c>
      <c r="Y1992" s="25">
        <v>65735</v>
      </c>
      <c r="Z1992" s="25">
        <v>60000</v>
      </c>
      <c r="AA1992" s="25">
        <v>10000</v>
      </c>
      <c r="AB1992" s="25">
        <v>10000</v>
      </c>
      <c r="AC1992" s="26">
        <v>45152.505756550927</v>
      </c>
      <c r="AD1992" s="27">
        <f>ROW()</f>
        <v>1992</v>
      </c>
      <c r="AE1992" s="27">
        <f>1</f>
        <v>1</v>
      </c>
      <c r="AF1992" s="27">
        <f>SUBTOTAL(109,Tbl_NGF_Data[[#This Row],[Counter]])</f>
        <v>1</v>
      </c>
    </row>
    <row r="1993" spans="2:32" ht="45" x14ac:dyDescent="0.25">
      <c r="B1993" s="21" t="s">
        <v>245</v>
      </c>
      <c r="C1993" s="22" t="s">
        <v>2056</v>
      </c>
      <c r="D1993" s="23">
        <v>7</v>
      </c>
      <c r="E1993" s="22" t="s">
        <v>245</v>
      </c>
      <c r="F1993" s="23">
        <v>7</v>
      </c>
      <c r="G1993" s="22" t="s">
        <v>2056</v>
      </c>
      <c r="H1993" s="22" t="s">
        <v>1327</v>
      </c>
      <c r="I1993" s="23">
        <v>1</v>
      </c>
      <c r="J1993" s="23">
        <v>214</v>
      </c>
      <c r="K1993" s="23" t="s">
        <v>2358</v>
      </c>
      <c r="L1993" s="22" t="s">
        <v>2359</v>
      </c>
      <c r="M1993" s="21" t="s">
        <v>324</v>
      </c>
      <c r="N1993" s="23" t="s">
        <v>2188</v>
      </c>
      <c r="O1993" s="22" t="s">
        <v>2189</v>
      </c>
      <c r="P1993" s="22" t="s">
        <v>2190</v>
      </c>
      <c r="Q1993" s="23" t="s">
        <v>2282</v>
      </c>
      <c r="R1993" s="22" t="s">
        <v>2283</v>
      </c>
      <c r="S1993" s="21" t="s">
        <v>302</v>
      </c>
      <c r="T1993" s="23" t="s">
        <v>2379</v>
      </c>
      <c r="U1993" s="24" t="s">
        <v>17</v>
      </c>
      <c r="V1993" s="23">
        <v>200</v>
      </c>
      <c r="W1993" s="25">
        <v>0</v>
      </c>
      <c r="X1993" s="25">
        <v>0</v>
      </c>
      <c r="Y1993" s="25">
        <v>0</v>
      </c>
      <c r="Z1993" s="25">
        <v>0</v>
      </c>
      <c r="AA1993" s="25">
        <v>10000</v>
      </c>
      <c r="AB1993" s="25">
        <v>0</v>
      </c>
      <c r="AC1993" s="26">
        <v>45152.505756550927</v>
      </c>
      <c r="AD1993" s="27">
        <f>ROW()</f>
        <v>1993</v>
      </c>
      <c r="AE1993" s="27">
        <f>1</f>
        <v>1</v>
      </c>
      <c r="AF1993" s="27">
        <f>SUBTOTAL(109,Tbl_NGF_Data[[#This Row],[Counter]])</f>
        <v>1</v>
      </c>
    </row>
    <row r="1994" spans="2:32" ht="45" x14ac:dyDescent="0.25">
      <c r="B1994" s="21" t="s">
        <v>245</v>
      </c>
      <c r="C1994" s="22" t="s">
        <v>2056</v>
      </c>
      <c r="D1994" s="23">
        <v>7</v>
      </c>
      <c r="E1994" s="22" t="s">
        <v>245</v>
      </c>
      <c r="F1994" s="23">
        <v>7</v>
      </c>
      <c r="G1994" s="22" t="s">
        <v>2056</v>
      </c>
      <c r="H1994" s="22" t="s">
        <v>1327</v>
      </c>
      <c r="I1994" s="23">
        <v>1</v>
      </c>
      <c r="J1994" s="23">
        <v>214</v>
      </c>
      <c r="K1994" s="23" t="s">
        <v>2358</v>
      </c>
      <c r="L1994" s="22" t="s">
        <v>2359</v>
      </c>
      <c r="M1994" s="21" t="s">
        <v>324</v>
      </c>
      <c r="N1994" s="23" t="s">
        <v>2188</v>
      </c>
      <c r="O1994" s="22" t="s">
        <v>2189</v>
      </c>
      <c r="P1994" s="22" t="s">
        <v>2190</v>
      </c>
      <c r="Q1994" s="23" t="s">
        <v>2282</v>
      </c>
      <c r="R1994" s="22" t="s">
        <v>2283</v>
      </c>
      <c r="S1994" s="21" t="s">
        <v>302</v>
      </c>
      <c r="T1994" s="23" t="s">
        <v>2379</v>
      </c>
      <c r="U1994" s="24" t="s">
        <v>18</v>
      </c>
      <c r="V1994" s="23">
        <v>220</v>
      </c>
      <c r="W1994" s="25">
        <v>10000</v>
      </c>
      <c r="X1994" s="25">
        <v>10000</v>
      </c>
      <c r="Y1994" s="25">
        <v>65735</v>
      </c>
      <c r="Z1994" s="25">
        <v>60000</v>
      </c>
      <c r="AA1994" s="25">
        <v>0</v>
      </c>
      <c r="AB1994" s="25">
        <v>10000</v>
      </c>
      <c r="AC1994" s="26">
        <v>45152.505756550927</v>
      </c>
      <c r="AD1994" s="27">
        <f>ROW()</f>
        <v>1994</v>
      </c>
      <c r="AE1994" s="27">
        <f>1</f>
        <v>1</v>
      </c>
      <c r="AF1994" s="27">
        <f>SUBTOTAL(109,Tbl_NGF_Data[[#This Row],[Counter]])</f>
        <v>1</v>
      </c>
    </row>
    <row r="1995" spans="2:32" ht="45" x14ac:dyDescent="0.25">
      <c r="B1995" s="21" t="s">
        <v>245</v>
      </c>
      <c r="C1995" s="22" t="s">
        <v>2056</v>
      </c>
      <c r="D1995" s="23">
        <v>7</v>
      </c>
      <c r="E1995" s="22" t="s">
        <v>245</v>
      </c>
      <c r="F1995" s="23">
        <v>7</v>
      </c>
      <c r="G1995" s="22" t="s">
        <v>2056</v>
      </c>
      <c r="H1995" s="22" t="s">
        <v>1327</v>
      </c>
      <c r="I1995" s="23">
        <v>1</v>
      </c>
      <c r="J1995" s="23">
        <v>214</v>
      </c>
      <c r="K1995" s="23" t="s">
        <v>2358</v>
      </c>
      <c r="L1995" s="22" t="s">
        <v>2359</v>
      </c>
      <c r="M1995" s="21" t="s">
        <v>324</v>
      </c>
      <c r="N1995" s="23" t="s">
        <v>2188</v>
      </c>
      <c r="O1995" s="22" t="s">
        <v>2189</v>
      </c>
      <c r="P1995" s="22" t="s">
        <v>2190</v>
      </c>
      <c r="Q1995" s="23" t="s">
        <v>2282</v>
      </c>
      <c r="R1995" s="22" t="s">
        <v>2283</v>
      </c>
      <c r="S1995" s="21" t="s">
        <v>302</v>
      </c>
      <c r="T1995" s="23" t="s">
        <v>2379</v>
      </c>
      <c r="U1995" s="24" t="s">
        <v>19</v>
      </c>
      <c r="V1995" s="23">
        <v>500</v>
      </c>
      <c r="W1995" s="25">
        <v>3625.1</v>
      </c>
      <c r="X1995" s="25">
        <v>768.08</v>
      </c>
      <c r="Y1995" s="25">
        <v>477.65</v>
      </c>
      <c r="Z1995" s="25">
        <v>846.2</v>
      </c>
      <c r="AA1995" s="25">
        <v>3999</v>
      </c>
      <c r="AB1995" s="25">
        <v>272</v>
      </c>
      <c r="AC1995" s="26">
        <v>45152.505756550927</v>
      </c>
      <c r="AD1995" s="27">
        <f>ROW()</f>
        <v>1995</v>
      </c>
      <c r="AE1995" s="27">
        <f>1</f>
        <v>1</v>
      </c>
      <c r="AF1995" s="27">
        <f>SUBTOTAL(109,Tbl_NGF_Data[[#This Row],[Counter]])</f>
        <v>1</v>
      </c>
    </row>
    <row r="1996" spans="2:32" ht="60" x14ac:dyDescent="0.25">
      <c r="B1996" s="21" t="s">
        <v>245</v>
      </c>
      <c r="C1996" s="22" t="s">
        <v>2056</v>
      </c>
      <c r="D1996" s="23">
        <v>7</v>
      </c>
      <c r="E1996" s="22" t="s">
        <v>245</v>
      </c>
      <c r="F1996" s="23">
        <v>7</v>
      </c>
      <c r="G1996" s="22" t="s">
        <v>2056</v>
      </c>
      <c r="H1996" s="22" t="s">
        <v>1327</v>
      </c>
      <c r="I1996" s="23">
        <v>1</v>
      </c>
      <c r="J1996" s="23">
        <v>214</v>
      </c>
      <c r="K1996" s="23" t="s">
        <v>2358</v>
      </c>
      <c r="L1996" s="22" t="s">
        <v>2359</v>
      </c>
      <c r="M1996" s="21" t="s">
        <v>324</v>
      </c>
      <c r="N1996" s="23" t="s">
        <v>2188</v>
      </c>
      <c r="O1996" s="22" t="s">
        <v>2189</v>
      </c>
      <c r="P1996" s="22" t="s">
        <v>2190</v>
      </c>
      <c r="Q1996" s="23" t="s">
        <v>2237</v>
      </c>
      <c r="R1996" s="22" t="s">
        <v>2238</v>
      </c>
      <c r="S1996" s="21" t="s">
        <v>303</v>
      </c>
      <c r="T1996" s="23" t="s">
        <v>2380</v>
      </c>
      <c r="U1996" s="24" t="s">
        <v>15</v>
      </c>
      <c r="V1996" s="23">
        <v>100</v>
      </c>
      <c r="W1996" s="25">
        <v>58578.41</v>
      </c>
      <c r="X1996" s="25">
        <v>67143.03</v>
      </c>
      <c r="Y1996" s="25">
        <v>46054.3</v>
      </c>
      <c r="Z1996" s="25">
        <v>22474.02</v>
      </c>
      <c r="AA1996" s="25">
        <v>13072.56</v>
      </c>
      <c r="AB1996" s="25">
        <v>9558.69</v>
      </c>
      <c r="AC1996" s="26">
        <v>45152.505756550927</v>
      </c>
      <c r="AD1996" s="27">
        <f>ROW()</f>
        <v>1996</v>
      </c>
      <c r="AE1996" s="27">
        <f>1</f>
        <v>1</v>
      </c>
      <c r="AF1996" s="27">
        <f>SUBTOTAL(109,Tbl_NGF_Data[[#This Row],[Counter]])</f>
        <v>1</v>
      </c>
    </row>
    <row r="1997" spans="2:32" ht="60" x14ac:dyDescent="0.25">
      <c r="B1997" s="21" t="s">
        <v>245</v>
      </c>
      <c r="C1997" s="22" t="s">
        <v>2056</v>
      </c>
      <c r="D1997" s="23">
        <v>7</v>
      </c>
      <c r="E1997" s="22" t="s">
        <v>245</v>
      </c>
      <c r="F1997" s="23">
        <v>7</v>
      </c>
      <c r="G1997" s="22" t="s">
        <v>2056</v>
      </c>
      <c r="H1997" s="22" t="s">
        <v>1327</v>
      </c>
      <c r="I1997" s="23">
        <v>1</v>
      </c>
      <c r="J1997" s="23">
        <v>214</v>
      </c>
      <c r="K1997" s="23" t="s">
        <v>2358</v>
      </c>
      <c r="L1997" s="22" t="s">
        <v>2359</v>
      </c>
      <c r="M1997" s="21" t="s">
        <v>324</v>
      </c>
      <c r="N1997" s="23" t="s">
        <v>2188</v>
      </c>
      <c r="O1997" s="22" t="s">
        <v>2189</v>
      </c>
      <c r="P1997" s="22" t="s">
        <v>2190</v>
      </c>
      <c r="Q1997" s="23" t="s">
        <v>2237</v>
      </c>
      <c r="R1997" s="22" t="s">
        <v>2238</v>
      </c>
      <c r="S1997" s="21" t="s">
        <v>303</v>
      </c>
      <c r="T1997" s="23" t="s">
        <v>2380</v>
      </c>
      <c r="U1997" s="24" t="s">
        <v>16</v>
      </c>
      <c r="V1997" s="23">
        <v>135</v>
      </c>
      <c r="W1997" s="25">
        <v>100000</v>
      </c>
      <c r="X1997" s="25">
        <v>100000</v>
      </c>
      <c r="Y1997" s="25">
        <v>70852</v>
      </c>
      <c r="Z1997" s="25">
        <v>100000</v>
      </c>
      <c r="AA1997" s="25">
        <v>100000</v>
      </c>
      <c r="AB1997" s="25">
        <v>100000</v>
      </c>
      <c r="AC1997" s="26">
        <v>45152.505756550927</v>
      </c>
      <c r="AD1997" s="27">
        <f>ROW()</f>
        <v>1997</v>
      </c>
      <c r="AE1997" s="27">
        <f>1</f>
        <v>1</v>
      </c>
      <c r="AF1997" s="27">
        <f>SUBTOTAL(109,Tbl_NGF_Data[[#This Row],[Counter]])</f>
        <v>1</v>
      </c>
    </row>
    <row r="1998" spans="2:32" ht="60" x14ac:dyDescent="0.25">
      <c r="B1998" s="21" t="s">
        <v>245</v>
      </c>
      <c r="C1998" s="22" t="s">
        <v>2056</v>
      </c>
      <c r="D1998" s="23">
        <v>7</v>
      </c>
      <c r="E1998" s="22" t="s">
        <v>245</v>
      </c>
      <c r="F1998" s="23">
        <v>7</v>
      </c>
      <c r="G1998" s="22" t="s">
        <v>2056</v>
      </c>
      <c r="H1998" s="22" t="s">
        <v>1327</v>
      </c>
      <c r="I1998" s="23">
        <v>1</v>
      </c>
      <c r="J1998" s="23">
        <v>214</v>
      </c>
      <c r="K1998" s="23" t="s">
        <v>2358</v>
      </c>
      <c r="L1998" s="22" t="s">
        <v>2359</v>
      </c>
      <c r="M1998" s="21" t="s">
        <v>324</v>
      </c>
      <c r="N1998" s="23" t="s">
        <v>2188</v>
      </c>
      <c r="O1998" s="22" t="s">
        <v>2189</v>
      </c>
      <c r="P1998" s="22" t="s">
        <v>2190</v>
      </c>
      <c r="Q1998" s="23" t="s">
        <v>2237</v>
      </c>
      <c r="R1998" s="22" t="s">
        <v>2238</v>
      </c>
      <c r="S1998" s="21" t="s">
        <v>303</v>
      </c>
      <c r="T1998" s="23" t="s">
        <v>2380</v>
      </c>
      <c r="U1998" s="24" t="s">
        <v>17</v>
      </c>
      <c r="V1998" s="23">
        <v>200</v>
      </c>
      <c r="W1998" s="25">
        <v>15876.03</v>
      </c>
      <c r="X1998" s="25">
        <v>12128.859999999999</v>
      </c>
      <c r="Y1998" s="25">
        <v>24798.12</v>
      </c>
      <c r="Z1998" s="25">
        <v>23732.77</v>
      </c>
      <c r="AA1998" s="25">
        <v>9502.33</v>
      </c>
      <c r="AB1998" s="25">
        <v>13408.54</v>
      </c>
      <c r="AC1998" s="26">
        <v>45152.505756550927</v>
      </c>
      <c r="AD1998" s="27">
        <f>ROW()</f>
        <v>1998</v>
      </c>
      <c r="AE1998" s="27">
        <f>1</f>
        <v>1</v>
      </c>
      <c r="AF1998" s="27">
        <f>SUBTOTAL(109,Tbl_NGF_Data[[#This Row],[Counter]])</f>
        <v>1</v>
      </c>
    </row>
    <row r="1999" spans="2:32" ht="60" x14ac:dyDescent="0.25">
      <c r="B1999" s="21" t="s">
        <v>245</v>
      </c>
      <c r="C1999" s="22" t="s">
        <v>2056</v>
      </c>
      <c r="D1999" s="23">
        <v>7</v>
      </c>
      <c r="E1999" s="22" t="s">
        <v>245</v>
      </c>
      <c r="F1999" s="23">
        <v>7</v>
      </c>
      <c r="G1999" s="22" t="s">
        <v>2056</v>
      </c>
      <c r="H1999" s="22" t="s">
        <v>1327</v>
      </c>
      <c r="I1999" s="23">
        <v>1</v>
      </c>
      <c r="J1999" s="23">
        <v>214</v>
      </c>
      <c r="K1999" s="23" t="s">
        <v>2358</v>
      </c>
      <c r="L1999" s="22" t="s">
        <v>2359</v>
      </c>
      <c r="M1999" s="21" t="s">
        <v>324</v>
      </c>
      <c r="N1999" s="23" t="s">
        <v>2188</v>
      </c>
      <c r="O1999" s="22" t="s">
        <v>2189</v>
      </c>
      <c r="P1999" s="22" t="s">
        <v>2190</v>
      </c>
      <c r="Q1999" s="23" t="s">
        <v>2237</v>
      </c>
      <c r="R1999" s="22" t="s">
        <v>2238</v>
      </c>
      <c r="S1999" s="21" t="s">
        <v>303</v>
      </c>
      <c r="T1999" s="23" t="s">
        <v>2380</v>
      </c>
      <c r="U1999" s="24" t="s">
        <v>18</v>
      </c>
      <c r="V1999" s="23">
        <v>220</v>
      </c>
      <c r="W1999" s="25">
        <v>84123.97</v>
      </c>
      <c r="X1999" s="25">
        <v>87871.14</v>
      </c>
      <c r="Y1999" s="25">
        <v>46053.880000000005</v>
      </c>
      <c r="Z1999" s="25">
        <v>76267.23</v>
      </c>
      <c r="AA1999" s="25">
        <v>90497.67</v>
      </c>
      <c r="AB1999" s="25">
        <v>86591.459999999992</v>
      </c>
      <c r="AC1999" s="26">
        <v>45152.505756550927</v>
      </c>
      <c r="AD1999" s="27">
        <f>ROW()</f>
        <v>1999</v>
      </c>
      <c r="AE1999" s="27">
        <f>1</f>
        <v>1</v>
      </c>
      <c r="AF1999" s="27">
        <f>SUBTOTAL(109,Tbl_NGF_Data[[#This Row],[Counter]])</f>
        <v>1</v>
      </c>
    </row>
    <row r="2000" spans="2:32" ht="60" x14ac:dyDescent="0.25">
      <c r="B2000" s="21" t="s">
        <v>245</v>
      </c>
      <c r="C2000" s="22" t="s">
        <v>2056</v>
      </c>
      <c r="D2000" s="23">
        <v>7</v>
      </c>
      <c r="E2000" s="22" t="s">
        <v>245</v>
      </c>
      <c r="F2000" s="23">
        <v>7</v>
      </c>
      <c r="G2000" s="22" t="s">
        <v>2056</v>
      </c>
      <c r="H2000" s="22" t="s">
        <v>1327</v>
      </c>
      <c r="I2000" s="23">
        <v>1</v>
      </c>
      <c r="J2000" s="23">
        <v>214</v>
      </c>
      <c r="K2000" s="23" t="s">
        <v>2358</v>
      </c>
      <c r="L2000" s="22" t="s">
        <v>2359</v>
      </c>
      <c r="M2000" s="21" t="s">
        <v>324</v>
      </c>
      <c r="N2000" s="23" t="s">
        <v>2188</v>
      </c>
      <c r="O2000" s="22" t="s">
        <v>2189</v>
      </c>
      <c r="P2000" s="22" t="s">
        <v>2190</v>
      </c>
      <c r="Q2000" s="23" t="s">
        <v>2237</v>
      </c>
      <c r="R2000" s="22" t="s">
        <v>2238</v>
      </c>
      <c r="S2000" s="21" t="s">
        <v>303</v>
      </c>
      <c r="T2000" s="23" t="s">
        <v>2380</v>
      </c>
      <c r="U2000" s="24" t="s">
        <v>19</v>
      </c>
      <c r="V2000" s="23">
        <v>500</v>
      </c>
      <c r="W2000" s="25">
        <v>26186.94</v>
      </c>
      <c r="X2000" s="25">
        <v>20693.48</v>
      </c>
      <c r="Y2000" s="25">
        <v>3709.39</v>
      </c>
      <c r="Z2000" s="25">
        <v>152.49</v>
      </c>
      <c r="AA2000" s="25">
        <v>100.87</v>
      </c>
      <c r="AB2000" s="25">
        <v>9894.67</v>
      </c>
      <c r="AC2000" s="26">
        <v>45152.505756550927</v>
      </c>
      <c r="AD2000" s="27">
        <f>ROW()</f>
        <v>2000</v>
      </c>
      <c r="AE2000" s="27">
        <f>1</f>
        <v>1</v>
      </c>
      <c r="AF2000" s="27">
        <f>SUBTOTAL(109,Tbl_NGF_Data[[#This Row],[Counter]])</f>
        <v>1</v>
      </c>
    </row>
    <row r="2001" spans="2:32" ht="45" x14ac:dyDescent="0.25">
      <c r="B2001" s="21" t="s">
        <v>245</v>
      </c>
      <c r="C2001" s="22" t="s">
        <v>2056</v>
      </c>
      <c r="D2001" s="23">
        <v>7</v>
      </c>
      <c r="E2001" s="22" t="s">
        <v>245</v>
      </c>
      <c r="F2001" s="23">
        <v>7</v>
      </c>
      <c r="G2001" s="22" t="s">
        <v>2056</v>
      </c>
      <c r="H2001" s="22" t="s">
        <v>1327</v>
      </c>
      <c r="I2001" s="23">
        <v>1</v>
      </c>
      <c r="J2001" s="23">
        <v>214</v>
      </c>
      <c r="K2001" s="23" t="s">
        <v>2358</v>
      </c>
      <c r="L2001" s="22" t="s">
        <v>2359</v>
      </c>
      <c r="M2001" s="21" t="s">
        <v>324</v>
      </c>
      <c r="N2001" s="23" t="s">
        <v>2188</v>
      </c>
      <c r="O2001" s="22" t="s">
        <v>2189</v>
      </c>
      <c r="P2001" s="22" t="s">
        <v>2190</v>
      </c>
      <c r="Q2001" s="23" t="s">
        <v>2300</v>
      </c>
      <c r="R2001" s="22" t="s">
        <v>2301</v>
      </c>
      <c r="S2001" s="21" t="s">
        <v>313</v>
      </c>
      <c r="T2001" s="23" t="s">
        <v>2381</v>
      </c>
      <c r="U2001" s="24" t="s">
        <v>15</v>
      </c>
      <c r="V2001" s="23">
        <v>100</v>
      </c>
      <c r="W2001" s="25">
        <v>223623.2</v>
      </c>
      <c r="X2001" s="25">
        <v>4022.23</v>
      </c>
      <c r="Y2001" s="25">
        <v>3588.23</v>
      </c>
      <c r="Z2001" s="25">
        <v>0</v>
      </c>
      <c r="AA2001" s="25">
        <v>0</v>
      </c>
      <c r="AB2001" s="25">
        <v>0</v>
      </c>
      <c r="AC2001" s="26">
        <v>45152.505756550927</v>
      </c>
      <c r="AD2001" s="27">
        <f>ROW()</f>
        <v>2001</v>
      </c>
      <c r="AE2001" s="27">
        <f>1</f>
        <v>1</v>
      </c>
      <c r="AF2001" s="27">
        <f>SUBTOTAL(109,Tbl_NGF_Data[[#This Row],[Counter]])</f>
        <v>1</v>
      </c>
    </row>
    <row r="2002" spans="2:32" ht="45" x14ac:dyDescent="0.25">
      <c r="B2002" s="21" t="s">
        <v>245</v>
      </c>
      <c r="C2002" s="22" t="s">
        <v>2056</v>
      </c>
      <c r="D2002" s="23">
        <v>7</v>
      </c>
      <c r="E2002" s="22" t="s">
        <v>245</v>
      </c>
      <c r="F2002" s="23">
        <v>7</v>
      </c>
      <c r="G2002" s="22" t="s">
        <v>2056</v>
      </c>
      <c r="H2002" s="22" t="s">
        <v>1327</v>
      </c>
      <c r="I2002" s="23">
        <v>1</v>
      </c>
      <c r="J2002" s="23">
        <v>214</v>
      </c>
      <c r="K2002" s="23" t="s">
        <v>2358</v>
      </c>
      <c r="L2002" s="22" t="s">
        <v>2359</v>
      </c>
      <c r="M2002" s="21" t="s">
        <v>324</v>
      </c>
      <c r="N2002" s="23" t="s">
        <v>2188</v>
      </c>
      <c r="O2002" s="22" t="s">
        <v>2189</v>
      </c>
      <c r="P2002" s="22" t="s">
        <v>2190</v>
      </c>
      <c r="Q2002" s="23" t="s">
        <v>2300</v>
      </c>
      <c r="R2002" s="22" t="s">
        <v>2301</v>
      </c>
      <c r="S2002" s="21" t="s">
        <v>313</v>
      </c>
      <c r="T2002" s="23" t="s">
        <v>2381</v>
      </c>
      <c r="U2002" s="24" t="s">
        <v>66</v>
      </c>
      <c r="V2002" s="23">
        <v>137</v>
      </c>
      <c r="W2002" s="25">
        <v>375000</v>
      </c>
      <c r="X2002" s="25">
        <v>223623</v>
      </c>
      <c r="Y2002" s="25">
        <v>4022.23</v>
      </c>
      <c r="Z2002" s="25">
        <v>3588.23</v>
      </c>
      <c r="AA2002" s="25">
        <v>0</v>
      </c>
      <c r="AB2002" s="25">
        <v>0</v>
      </c>
      <c r="AC2002" s="26">
        <v>45152.505756550927</v>
      </c>
      <c r="AD2002" s="27">
        <f>ROW()</f>
        <v>2002</v>
      </c>
      <c r="AE2002" s="27">
        <f>1</f>
        <v>1</v>
      </c>
      <c r="AF2002" s="27">
        <f>SUBTOTAL(109,Tbl_NGF_Data[[#This Row],[Counter]])</f>
        <v>1</v>
      </c>
    </row>
    <row r="2003" spans="2:32" ht="45" x14ac:dyDescent="0.25">
      <c r="B2003" s="21" t="s">
        <v>245</v>
      </c>
      <c r="C2003" s="22" t="s">
        <v>2056</v>
      </c>
      <c r="D2003" s="23">
        <v>7</v>
      </c>
      <c r="E2003" s="22" t="s">
        <v>245</v>
      </c>
      <c r="F2003" s="23">
        <v>7</v>
      </c>
      <c r="G2003" s="22" t="s">
        <v>2056</v>
      </c>
      <c r="H2003" s="22" t="s">
        <v>1327</v>
      </c>
      <c r="I2003" s="23">
        <v>1</v>
      </c>
      <c r="J2003" s="23">
        <v>214</v>
      </c>
      <c r="K2003" s="23" t="s">
        <v>2358</v>
      </c>
      <c r="L2003" s="22" t="s">
        <v>2359</v>
      </c>
      <c r="M2003" s="21" t="s">
        <v>324</v>
      </c>
      <c r="N2003" s="23" t="s">
        <v>2188</v>
      </c>
      <c r="O2003" s="22" t="s">
        <v>2189</v>
      </c>
      <c r="P2003" s="22" t="s">
        <v>2190</v>
      </c>
      <c r="Q2003" s="23" t="s">
        <v>2300</v>
      </c>
      <c r="R2003" s="22" t="s">
        <v>2301</v>
      </c>
      <c r="S2003" s="21" t="s">
        <v>313</v>
      </c>
      <c r="T2003" s="23" t="s">
        <v>2381</v>
      </c>
      <c r="U2003" s="24" t="s">
        <v>97</v>
      </c>
      <c r="V2003" s="23">
        <v>205</v>
      </c>
      <c r="W2003" s="25">
        <v>151376.79999999999</v>
      </c>
      <c r="X2003" s="25">
        <v>219600.96999999997</v>
      </c>
      <c r="Y2003" s="25">
        <v>434</v>
      </c>
      <c r="Z2003" s="25">
        <v>3588.23</v>
      </c>
      <c r="AA2003" s="25">
        <v>0</v>
      </c>
      <c r="AB2003" s="25">
        <v>0</v>
      </c>
      <c r="AC2003" s="26">
        <v>45152.505756550927</v>
      </c>
      <c r="AD2003" s="27">
        <f>ROW()</f>
        <v>2003</v>
      </c>
      <c r="AE2003" s="27">
        <f>1</f>
        <v>1</v>
      </c>
      <c r="AF2003" s="27">
        <f>SUBTOTAL(109,Tbl_NGF_Data[[#This Row],[Counter]])</f>
        <v>1</v>
      </c>
    </row>
    <row r="2004" spans="2:32" ht="45" x14ac:dyDescent="0.25">
      <c r="B2004" s="21" t="s">
        <v>245</v>
      </c>
      <c r="C2004" s="22" t="s">
        <v>2056</v>
      </c>
      <c r="D2004" s="23">
        <v>7</v>
      </c>
      <c r="E2004" s="22" t="s">
        <v>245</v>
      </c>
      <c r="F2004" s="23">
        <v>7</v>
      </c>
      <c r="G2004" s="22" t="s">
        <v>2056</v>
      </c>
      <c r="H2004" s="22" t="s">
        <v>1327</v>
      </c>
      <c r="I2004" s="23">
        <v>1</v>
      </c>
      <c r="J2004" s="23">
        <v>214</v>
      </c>
      <c r="K2004" s="23" t="s">
        <v>2358</v>
      </c>
      <c r="L2004" s="22" t="s">
        <v>2359</v>
      </c>
      <c r="M2004" s="21" t="s">
        <v>324</v>
      </c>
      <c r="N2004" s="23" t="s">
        <v>2188</v>
      </c>
      <c r="O2004" s="22" t="s">
        <v>2189</v>
      </c>
      <c r="P2004" s="22" t="s">
        <v>2190</v>
      </c>
      <c r="Q2004" s="23" t="s">
        <v>2300</v>
      </c>
      <c r="R2004" s="22" t="s">
        <v>2301</v>
      </c>
      <c r="S2004" s="21" t="s">
        <v>313</v>
      </c>
      <c r="T2004" s="23" t="s">
        <v>2381</v>
      </c>
      <c r="U2004" s="24" t="s">
        <v>67</v>
      </c>
      <c r="V2004" s="23">
        <v>222</v>
      </c>
      <c r="W2004" s="25">
        <v>223623.2</v>
      </c>
      <c r="X2004" s="25">
        <v>4022.0300000000279</v>
      </c>
      <c r="Y2004" s="25">
        <v>3588.23</v>
      </c>
      <c r="Z2004" s="25">
        <v>0</v>
      </c>
      <c r="AA2004" s="25">
        <v>0</v>
      </c>
      <c r="AB2004" s="25">
        <v>0</v>
      </c>
      <c r="AC2004" s="26">
        <v>45152.505756550927</v>
      </c>
      <c r="AD2004" s="27">
        <f>ROW()</f>
        <v>2004</v>
      </c>
      <c r="AE2004" s="27">
        <f>1</f>
        <v>1</v>
      </c>
      <c r="AF2004" s="27">
        <f>SUBTOTAL(109,Tbl_NGF_Data[[#This Row],[Counter]])</f>
        <v>1</v>
      </c>
    </row>
    <row r="2005" spans="2:32" ht="45" x14ac:dyDescent="0.25">
      <c r="B2005" s="21" t="s">
        <v>245</v>
      </c>
      <c r="C2005" s="22" t="s">
        <v>2056</v>
      </c>
      <c r="D2005" s="23">
        <v>7</v>
      </c>
      <c r="E2005" s="22" t="s">
        <v>245</v>
      </c>
      <c r="F2005" s="23">
        <v>7</v>
      </c>
      <c r="G2005" s="22" t="s">
        <v>2056</v>
      </c>
      <c r="H2005" s="22" t="s">
        <v>1327</v>
      </c>
      <c r="I2005" s="23">
        <v>1</v>
      </c>
      <c r="J2005" s="23">
        <v>214</v>
      </c>
      <c r="K2005" s="23" t="s">
        <v>2358</v>
      </c>
      <c r="L2005" s="22" t="s">
        <v>2359</v>
      </c>
      <c r="M2005" s="21" t="s">
        <v>324</v>
      </c>
      <c r="N2005" s="23" t="s">
        <v>2188</v>
      </c>
      <c r="O2005" s="22" t="s">
        <v>2189</v>
      </c>
      <c r="P2005" s="22" t="s">
        <v>2190</v>
      </c>
      <c r="Q2005" s="23" t="s">
        <v>2300</v>
      </c>
      <c r="R2005" s="22" t="s">
        <v>2301</v>
      </c>
      <c r="S2005" s="21" t="s">
        <v>313</v>
      </c>
      <c r="T2005" s="23" t="s">
        <v>2381</v>
      </c>
      <c r="U2005" s="24" t="s">
        <v>19</v>
      </c>
      <c r="V2005" s="23">
        <v>500</v>
      </c>
      <c r="W2005" s="25">
        <v>375000</v>
      </c>
      <c r="X2005" s="25">
        <v>0</v>
      </c>
      <c r="Y2005" s="25">
        <v>0</v>
      </c>
      <c r="Z2005" s="25">
        <v>0</v>
      </c>
      <c r="AA2005" s="25">
        <v>0</v>
      </c>
      <c r="AB2005" s="25">
        <v>0</v>
      </c>
      <c r="AC2005" s="26">
        <v>45152.505756550927</v>
      </c>
      <c r="AD2005" s="27">
        <f>ROW()</f>
        <v>2005</v>
      </c>
      <c r="AE2005" s="27">
        <f>1</f>
        <v>1</v>
      </c>
      <c r="AF2005" s="27">
        <f>SUBTOTAL(109,Tbl_NGF_Data[[#This Row],[Counter]])</f>
        <v>1</v>
      </c>
    </row>
    <row r="2006" spans="2:32" ht="45" x14ac:dyDescent="0.25">
      <c r="B2006" s="21" t="s">
        <v>245</v>
      </c>
      <c r="C2006" s="22" t="s">
        <v>2056</v>
      </c>
      <c r="D2006" s="23">
        <v>7</v>
      </c>
      <c r="E2006" s="22" t="s">
        <v>245</v>
      </c>
      <c r="F2006" s="23">
        <v>7</v>
      </c>
      <c r="G2006" s="22" t="s">
        <v>2056</v>
      </c>
      <c r="H2006" s="22" t="s">
        <v>1327</v>
      </c>
      <c r="I2006" s="23">
        <v>1</v>
      </c>
      <c r="J2006" s="23">
        <v>213</v>
      </c>
      <c r="K2006" s="23" t="s">
        <v>2382</v>
      </c>
      <c r="L2006" s="22" t="s">
        <v>2383</v>
      </c>
      <c r="M2006" s="21" t="s">
        <v>319</v>
      </c>
      <c r="N2006" s="23" t="s">
        <v>2188</v>
      </c>
      <c r="O2006" s="22" t="s">
        <v>2189</v>
      </c>
      <c r="P2006" s="22" t="s">
        <v>2190</v>
      </c>
      <c r="Q2006" s="23" t="s">
        <v>2191</v>
      </c>
      <c r="R2006" s="22" t="s">
        <v>2189</v>
      </c>
      <c r="S2006" s="21" t="s">
        <v>148</v>
      </c>
      <c r="T2006" s="23" t="s">
        <v>2384</v>
      </c>
      <c r="U2006" s="24" t="s">
        <v>15</v>
      </c>
      <c r="V2006" s="23">
        <v>100</v>
      </c>
      <c r="W2006" s="25">
        <v>550312.31000000006</v>
      </c>
      <c r="X2006" s="25">
        <v>2305039.1900000004</v>
      </c>
      <c r="Y2006" s="25">
        <v>3266254.78</v>
      </c>
      <c r="Z2006" s="25">
        <v>3014990.05</v>
      </c>
      <c r="AA2006" s="25">
        <v>2965024.7700000005</v>
      </c>
      <c r="AB2006" s="25">
        <v>2427231.4300000002</v>
      </c>
      <c r="AC2006" s="26">
        <v>45152.505756550927</v>
      </c>
      <c r="AD2006" s="27">
        <f>ROW()</f>
        <v>2006</v>
      </c>
      <c r="AE2006" s="27">
        <f>1</f>
        <v>1</v>
      </c>
      <c r="AF2006" s="27">
        <f>SUBTOTAL(109,Tbl_NGF_Data[[#This Row],[Counter]])</f>
        <v>1</v>
      </c>
    </row>
    <row r="2007" spans="2:32" ht="45" x14ac:dyDescent="0.25">
      <c r="B2007" s="21" t="s">
        <v>245</v>
      </c>
      <c r="C2007" s="22" t="s">
        <v>2056</v>
      </c>
      <c r="D2007" s="23">
        <v>7</v>
      </c>
      <c r="E2007" s="22" t="s">
        <v>245</v>
      </c>
      <c r="F2007" s="23">
        <v>7</v>
      </c>
      <c r="G2007" s="22" t="s">
        <v>2056</v>
      </c>
      <c r="H2007" s="22" t="s">
        <v>1327</v>
      </c>
      <c r="I2007" s="23">
        <v>1</v>
      </c>
      <c r="J2007" s="23">
        <v>213</v>
      </c>
      <c r="K2007" s="23" t="s">
        <v>2382</v>
      </c>
      <c r="L2007" s="22" t="s">
        <v>2383</v>
      </c>
      <c r="M2007" s="21" t="s">
        <v>319</v>
      </c>
      <c r="N2007" s="23" t="s">
        <v>2188</v>
      </c>
      <c r="O2007" s="22" t="s">
        <v>2189</v>
      </c>
      <c r="P2007" s="22" t="s">
        <v>2190</v>
      </c>
      <c r="Q2007" s="23" t="s">
        <v>2191</v>
      </c>
      <c r="R2007" s="22" t="s">
        <v>2189</v>
      </c>
      <c r="S2007" s="21" t="s">
        <v>148</v>
      </c>
      <c r="T2007" s="23" t="s">
        <v>2384</v>
      </c>
      <c r="U2007" s="24" t="s">
        <v>16</v>
      </c>
      <c r="V2007" s="23">
        <v>135</v>
      </c>
      <c r="W2007" s="25">
        <v>78700884</v>
      </c>
      <c r="X2007" s="25">
        <v>86623648</v>
      </c>
      <c r="Y2007" s="25">
        <v>87179006.469999999</v>
      </c>
      <c r="Z2007" s="25">
        <v>96048632.920000002</v>
      </c>
      <c r="AA2007" s="25">
        <v>113694396.25</v>
      </c>
      <c r="AB2007" s="25">
        <v>134565765.11000001</v>
      </c>
      <c r="AC2007" s="26">
        <v>45152.505756550927</v>
      </c>
      <c r="AD2007" s="27">
        <f>ROW()</f>
        <v>2007</v>
      </c>
      <c r="AE2007" s="27">
        <f>1</f>
        <v>1</v>
      </c>
      <c r="AF2007" s="27">
        <f>SUBTOTAL(109,Tbl_NGF_Data[[#This Row],[Counter]])</f>
        <v>1</v>
      </c>
    </row>
    <row r="2008" spans="2:32" ht="45" x14ac:dyDescent="0.25">
      <c r="B2008" s="21" t="s">
        <v>245</v>
      </c>
      <c r="C2008" s="22" t="s">
        <v>2056</v>
      </c>
      <c r="D2008" s="23">
        <v>7</v>
      </c>
      <c r="E2008" s="22" t="s">
        <v>245</v>
      </c>
      <c r="F2008" s="23">
        <v>7</v>
      </c>
      <c r="G2008" s="22" t="s">
        <v>2056</v>
      </c>
      <c r="H2008" s="22" t="s">
        <v>1327</v>
      </c>
      <c r="I2008" s="23">
        <v>1</v>
      </c>
      <c r="J2008" s="23">
        <v>213</v>
      </c>
      <c r="K2008" s="23" t="s">
        <v>2382</v>
      </c>
      <c r="L2008" s="22" t="s">
        <v>2383</v>
      </c>
      <c r="M2008" s="21" t="s">
        <v>319</v>
      </c>
      <c r="N2008" s="23" t="s">
        <v>2188</v>
      </c>
      <c r="O2008" s="22" t="s">
        <v>2189</v>
      </c>
      <c r="P2008" s="22"/>
      <c r="Q2008" s="23" t="s">
        <v>2191</v>
      </c>
      <c r="R2008" s="22" t="s">
        <v>2189</v>
      </c>
      <c r="S2008" s="21" t="s">
        <v>148</v>
      </c>
      <c r="T2008" s="23" t="s">
        <v>2384</v>
      </c>
      <c r="U2008" s="24" t="s">
        <v>66</v>
      </c>
      <c r="V2008" s="23">
        <v>137</v>
      </c>
      <c r="W2008" s="25">
        <v>0</v>
      </c>
      <c r="X2008" s="25">
        <v>3500000</v>
      </c>
      <c r="Y2008" s="25">
        <v>0</v>
      </c>
      <c r="Z2008" s="25">
        <v>0</v>
      </c>
      <c r="AA2008" s="25">
        <v>0</v>
      </c>
      <c r="AB2008" s="25">
        <v>0</v>
      </c>
      <c r="AC2008" s="26">
        <v>45152.505756550927</v>
      </c>
      <c r="AD2008" s="27">
        <f>ROW()</f>
        <v>2008</v>
      </c>
      <c r="AE2008" s="27">
        <f>1</f>
        <v>1</v>
      </c>
      <c r="AF2008" s="27">
        <f>SUBTOTAL(109,Tbl_NGF_Data[[#This Row],[Counter]])</f>
        <v>1</v>
      </c>
    </row>
    <row r="2009" spans="2:32" ht="45" x14ac:dyDescent="0.25">
      <c r="B2009" s="21" t="s">
        <v>245</v>
      </c>
      <c r="C2009" s="22" t="s">
        <v>2056</v>
      </c>
      <c r="D2009" s="23">
        <v>7</v>
      </c>
      <c r="E2009" s="22" t="s">
        <v>245</v>
      </c>
      <c r="F2009" s="23">
        <v>7</v>
      </c>
      <c r="G2009" s="22" t="s">
        <v>2056</v>
      </c>
      <c r="H2009" s="22" t="s">
        <v>1327</v>
      </c>
      <c r="I2009" s="23">
        <v>1</v>
      </c>
      <c r="J2009" s="23">
        <v>213</v>
      </c>
      <c r="K2009" s="23" t="s">
        <v>2382</v>
      </c>
      <c r="L2009" s="22" t="s">
        <v>2383</v>
      </c>
      <c r="M2009" s="21" t="s">
        <v>319</v>
      </c>
      <c r="N2009" s="23" t="s">
        <v>2188</v>
      </c>
      <c r="O2009" s="22" t="s">
        <v>2189</v>
      </c>
      <c r="P2009" s="22" t="s">
        <v>2190</v>
      </c>
      <c r="Q2009" s="23" t="s">
        <v>2191</v>
      </c>
      <c r="R2009" s="22" t="s">
        <v>2189</v>
      </c>
      <c r="S2009" s="21" t="s">
        <v>148</v>
      </c>
      <c r="T2009" s="23" t="s">
        <v>2384</v>
      </c>
      <c r="U2009" s="24" t="s">
        <v>66</v>
      </c>
      <c r="V2009" s="23">
        <v>137</v>
      </c>
      <c r="W2009" s="25">
        <v>0</v>
      </c>
      <c r="X2009" s="25">
        <v>0</v>
      </c>
      <c r="Y2009" s="25">
        <v>3500000</v>
      </c>
      <c r="Z2009" s="25">
        <v>2715533.45</v>
      </c>
      <c r="AA2009" s="25">
        <v>2177470.11</v>
      </c>
      <c r="AB2009" s="25">
        <v>2123646.92</v>
      </c>
      <c r="AC2009" s="26">
        <v>45152.505756550927</v>
      </c>
      <c r="AD2009" s="27">
        <f>ROW()</f>
        <v>2009</v>
      </c>
      <c r="AE2009" s="27">
        <f>1</f>
        <v>1</v>
      </c>
      <c r="AF2009" s="27">
        <f>SUBTOTAL(109,Tbl_NGF_Data[[#This Row],[Counter]])</f>
        <v>1</v>
      </c>
    </row>
    <row r="2010" spans="2:32" ht="45" x14ac:dyDescent="0.25">
      <c r="B2010" s="21" t="s">
        <v>245</v>
      </c>
      <c r="C2010" s="22" t="s">
        <v>2056</v>
      </c>
      <c r="D2010" s="23">
        <v>7</v>
      </c>
      <c r="E2010" s="22" t="s">
        <v>245</v>
      </c>
      <c r="F2010" s="23">
        <v>7</v>
      </c>
      <c r="G2010" s="22" t="s">
        <v>2056</v>
      </c>
      <c r="H2010" s="22" t="s">
        <v>1327</v>
      </c>
      <c r="I2010" s="23">
        <v>1</v>
      </c>
      <c r="J2010" s="23">
        <v>213</v>
      </c>
      <c r="K2010" s="23" t="s">
        <v>2382</v>
      </c>
      <c r="L2010" s="22" t="s">
        <v>2383</v>
      </c>
      <c r="M2010" s="21" t="s">
        <v>319</v>
      </c>
      <c r="N2010" s="23" t="s">
        <v>2188</v>
      </c>
      <c r="O2010" s="22" t="s">
        <v>2189</v>
      </c>
      <c r="P2010" s="22" t="s">
        <v>2190</v>
      </c>
      <c r="Q2010" s="23" t="s">
        <v>2191</v>
      </c>
      <c r="R2010" s="22" t="s">
        <v>2189</v>
      </c>
      <c r="S2010" s="21" t="s">
        <v>148</v>
      </c>
      <c r="T2010" s="23" t="s">
        <v>2384</v>
      </c>
      <c r="U2010" s="24" t="s">
        <v>17</v>
      </c>
      <c r="V2010" s="23">
        <v>200</v>
      </c>
      <c r="W2010" s="25">
        <v>74562349.659999937</v>
      </c>
      <c r="X2010" s="25">
        <v>78917498.399999797</v>
      </c>
      <c r="Y2010" s="25">
        <v>82878560.939999923</v>
      </c>
      <c r="Z2010" s="25">
        <v>81033475.279999897</v>
      </c>
      <c r="AA2010" s="25">
        <v>97258456.029999882</v>
      </c>
      <c r="AB2010" s="25">
        <v>111601910.27000004</v>
      </c>
      <c r="AC2010" s="26">
        <v>45152.505756550927</v>
      </c>
      <c r="AD2010" s="27">
        <f>ROW()</f>
        <v>2010</v>
      </c>
      <c r="AE2010" s="27">
        <f>1</f>
        <v>1</v>
      </c>
      <c r="AF2010" s="27">
        <f>SUBTOTAL(109,Tbl_NGF_Data[[#This Row],[Counter]])</f>
        <v>1</v>
      </c>
    </row>
    <row r="2011" spans="2:32" ht="45" x14ac:dyDescent="0.25">
      <c r="B2011" s="21" t="s">
        <v>245</v>
      </c>
      <c r="C2011" s="22" t="s">
        <v>2056</v>
      </c>
      <c r="D2011" s="23">
        <v>7</v>
      </c>
      <c r="E2011" s="22" t="s">
        <v>245</v>
      </c>
      <c r="F2011" s="23">
        <v>7</v>
      </c>
      <c r="G2011" s="22" t="s">
        <v>2056</v>
      </c>
      <c r="H2011" s="22" t="s">
        <v>1327</v>
      </c>
      <c r="I2011" s="23">
        <v>1</v>
      </c>
      <c r="J2011" s="23">
        <v>213</v>
      </c>
      <c r="K2011" s="23" t="s">
        <v>2382</v>
      </c>
      <c r="L2011" s="22" t="s">
        <v>2383</v>
      </c>
      <c r="M2011" s="21" t="s">
        <v>319</v>
      </c>
      <c r="N2011" s="23" t="s">
        <v>2188</v>
      </c>
      <c r="O2011" s="22" t="s">
        <v>2189</v>
      </c>
      <c r="P2011" s="22" t="s">
        <v>2190</v>
      </c>
      <c r="Q2011" s="23" t="s">
        <v>2191</v>
      </c>
      <c r="R2011" s="22" t="s">
        <v>2189</v>
      </c>
      <c r="S2011" s="21" t="s">
        <v>148</v>
      </c>
      <c r="T2011" s="23" t="s">
        <v>2384</v>
      </c>
      <c r="U2011" s="24" t="s">
        <v>97</v>
      </c>
      <c r="V2011" s="23">
        <v>205</v>
      </c>
      <c r="W2011" s="25">
        <v>0</v>
      </c>
      <c r="X2011" s="25">
        <v>0</v>
      </c>
      <c r="Y2011" s="25">
        <v>784466.55</v>
      </c>
      <c r="Z2011" s="25">
        <v>538063.34</v>
      </c>
      <c r="AA2011" s="25">
        <v>53823.19</v>
      </c>
      <c r="AB2011" s="25">
        <v>2001511.01</v>
      </c>
      <c r="AC2011" s="26">
        <v>45152.505756550927</v>
      </c>
      <c r="AD2011" s="27">
        <f>ROW()</f>
        <v>2011</v>
      </c>
      <c r="AE2011" s="27">
        <f>1</f>
        <v>1</v>
      </c>
      <c r="AF2011" s="27">
        <f>SUBTOTAL(109,Tbl_NGF_Data[[#This Row],[Counter]])</f>
        <v>1</v>
      </c>
    </row>
    <row r="2012" spans="2:32" ht="45" x14ac:dyDescent="0.25">
      <c r="B2012" s="21" t="s">
        <v>245</v>
      </c>
      <c r="C2012" s="22" t="s">
        <v>2056</v>
      </c>
      <c r="D2012" s="23">
        <v>7</v>
      </c>
      <c r="E2012" s="22" t="s">
        <v>245</v>
      </c>
      <c r="F2012" s="23">
        <v>7</v>
      </c>
      <c r="G2012" s="22" t="s">
        <v>2056</v>
      </c>
      <c r="H2012" s="22" t="s">
        <v>1327</v>
      </c>
      <c r="I2012" s="23">
        <v>1</v>
      </c>
      <c r="J2012" s="23">
        <v>213</v>
      </c>
      <c r="K2012" s="23" t="s">
        <v>2382</v>
      </c>
      <c r="L2012" s="22" t="s">
        <v>2383</v>
      </c>
      <c r="M2012" s="21" t="s">
        <v>319</v>
      </c>
      <c r="N2012" s="23" t="s">
        <v>2188</v>
      </c>
      <c r="O2012" s="22" t="s">
        <v>2189</v>
      </c>
      <c r="P2012" s="22" t="s">
        <v>2190</v>
      </c>
      <c r="Q2012" s="23" t="s">
        <v>2191</v>
      </c>
      <c r="R2012" s="22" t="s">
        <v>2189</v>
      </c>
      <c r="S2012" s="21" t="s">
        <v>148</v>
      </c>
      <c r="T2012" s="23" t="s">
        <v>2384</v>
      </c>
      <c r="U2012" s="24" t="s">
        <v>18</v>
      </c>
      <c r="V2012" s="23">
        <v>220</v>
      </c>
      <c r="W2012" s="25">
        <v>4138534.3400000632</v>
      </c>
      <c r="X2012" s="25">
        <v>7706149.6000002027</v>
      </c>
      <c r="Y2012" s="25">
        <v>4300445.5300000757</v>
      </c>
      <c r="Z2012" s="25">
        <v>15015157.640000105</v>
      </c>
      <c r="AA2012" s="25">
        <v>16435940.220000118</v>
      </c>
      <c r="AB2012" s="25">
        <v>22963854.839999974</v>
      </c>
      <c r="AC2012" s="26">
        <v>45152.505756550927</v>
      </c>
      <c r="AD2012" s="27">
        <f>ROW()</f>
        <v>2012</v>
      </c>
      <c r="AE2012" s="27">
        <f>1</f>
        <v>1</v>
      </c>
      <c r="AF2012" s="27">
        <f>SUBTOTAL(109,Tbl_NGF_Data[[#This Row],[Counter]])</f>
        <v>1</v>
      </c>
    </row>
    <row r="2013" spans="2:32" ht="45" x14ac:dyDescent="0.25">
      <c r="B2013" s="21" t="s">
        <v>245</v>
      </c>
      <c r="C2013" s="22" t="s">
        <v>2056</v>
      </c>
      <c r="D2013" s="23">
        <v>7</v>
      </c>
      <c r="E2013" s="22" t="s">
        <v>245</v>
      </c>
      <c r="F2013" s="23">
        <v>7</v>
      </c>
      <c r="G2013" s="22" t="s">
        <v>2056</v>
      </c>
      <c r="H2013" s="22" t="s">
        <v>1327</v>
      </c>
      <c r="I2013" s="23">
        <v>1</v>
      </c>
      <c r="J2013" s="23">
        <v>213</v>
      </c>
      <c r="K2013" s="23" t="s">
        <v>2382</v>
      </c>
      <c r="L2013" s="22" t="s">
        <v>2383</v>
      </c>
      <c r="M2013" s="21" t="s">
        <v>319</v>
      </c>
      <c r="N2013" s="23" t="s">
        <v>2188</v>
      </c>
      <c r="O2013" s="22" t="s">
        <v>2189</v>
      </c>
      <c r="P2013" s="22" t="s">
        <v>2190</v>
      </c>
      <c r="Q2013" s="23" t="s">
        <v>2191</v>
      </c>
      <c r="R2013" s="22" t="s">
        <v>2189</v>
      </c>
      <c r="S2013" s="21" t="s">
        <v>148</v>
      </c>
      <c r="T2013" s="23" t="s">
        <v>2384</v>
      </c>
      <c r="U2013" s="24" t="s">
        <v>67</v>
      </c>
      <c r="V2013" s="23">
        <v>222</v>
      </c>
      <c r="W2013" s="25">
        <v>0</v>
      </c>
      <c r="X2013" s="25">
        <v>0</v>
      </c>
      <c r="Y2013" s="25">
        <v>2715533.45</v>
      </c>
      <c r="Z2013" s="25">
        <v>2177470.1100000003</v>
      </c>
      <c r="AA2013" s="25">
        <v>2123646.92</v>
      </c>
      <c r="AB2013" s="25">
        <v>122135.90999999992</v>
      </c>
      <c r="AC2013" s="26">
        <v>45152.505756550927</v>
      </c>
      <c r="AD2013" s="27">
        <f>ROW()</f>
        <v>2013</v>
      </c>
      <c r="AE2013" s="27">
        <f>1</f>
        <v>1</v>
      </c>
      <c r="AF2013" s="27">
        <f>SUBTOTAL(109,Tbl_NGF_Data[[#This Row],[Counter]])</f>
        <v>1</v>
      </c>
    </row>
    <row r="2014" spans="2:32" ht="45" x14ac:dyDescent="0.25">
      <c r="B2014" s="21" t="s">
        <v>245</v>
      </c>
      <c r="C2014" s="22" t="s">
        <v>2056</v>
      </c>
      <c r="D2014" s="23">
        <v>7</v>
      </c>
      <c r="E2014" s="22" t="s">
        <v>245</v>
      </c>
      <c r="F2014" s="23">
        <v>7</v>
      </c>
      <c r="G2014" s="22" t="s">
        <v>2056</v>
      </c>
      <c r="H2014" s="22" t="s">
        <v>1327</v>
      </c>
      <c r="I2014" s="23">
        <v>1</v>
      </c>
      <c r="J2014" s="23">
        <v>213</v>
      </c>
      <c r="K2014" s="23" t="s">
        <v>2382</v>
      </c>
      <c r="L2014" s="22" t="s">
        <v>2383</v>
      </c>
      <c r="M2014" s="21" t="s">
        <v>319</v>
      </c>
      <c r="N2014" s="23" t="s">
        <v>2188</v>
      </c>
      <c r="O2014" s="22" t="s">
        <v>2189</v>
      </c>
      <c r="P2014" s="22" t="s">
        <v>2190</v>
      </c>
      <c r="Q2014" s="23" t="s">
        <v>2191</v>
      </c>
      <c r="R2014" s="22" t="s">
        <v>2189</v>
      </c>
      <c r="S2014" s="21" t="s">
        <v>148</v>
      </c>
      <c r="T2014" s="23" t="s">
        <v>2384</v>
      </c>
      <c r="U2014" s="24" t="s">
        <v>19</v>
      </c>
      <c r="V2014" s="23">
        <v>500</v>
      </c>
      <c r="W2014" s="25">
        <v>42679373.600000001</v>
      </c>
      <c r="X2014" s="25">
        <v>41313246.870000012</v>
      </c>
      <c r="Y2014" s="25">
        <v>44523461.840000004</v>
      </c>
      <c r="Z2014" s="25">
        <v>42798743.720000006</v>
      </c>
      <c r="AA2014" s="25">
        <v>45387022.809999995</v>
      </c>
      <c r="AB2014" s="25">
        <v>47567764.460000001</v>
      </c>
      <c r="AC2014" s="26">
        <v>45152.505756550927</v>
      </c>
      <c r="AD2014" s="27">
        <f>ROW()</f>
        <v>2014</v>
      </c>
      <c r="AE2014" s="27">
        <f>1</f>
        <v>1</v>
      </c>
      <c r="AF2014" s="27">
        <f>SUBTOTAL(109,Tbl_NGF_Data[[#This Row],[Counter]])</f>
        <v>1</v>
      </c>
    </row>
    <row r="2015" spans="2:32" ht="45" x14ac:dyDescent="0.25">
      <c r="B2015" s="21" t="s">
        <v>245</v>
      </c>
      <c r="C2015" s="22" t="s">
        <v>2056</v>
      </c>
      <c r="D2015" s="23">
        <v>7</v>
      </c>
      <c r="E2015" s="22" t="s">
        <v>245</v>
      </c>
      <c r="F2015" s="23">
        <v>7</v>
      </c>
      <c r="G2015" s="22" t="s">
        <v>2056</v>
      </c>
      <c r="H2015" s="22" t="s">
        <v>1327</v>
      </c>
      <c r="I2015" s="23">
        <v>1</v>
      </c>
      <c r="J2015" s="23">
        <v>213</v>
      </c>
      <c r="K2015" s="23" t="s">
        <v>2382</v>
      </c>
      <c r="L2015" s="22" t="s">
        <v>2383</v>
      </c>
      <c r="M2015" s="21" t="s">
        <v>319</v>
      </c>
      <c r="N2015" s="23" t="s">
        <v>2188</v>
      </c>
      <c r="O2015" s="22" t="s">
        <v>2189</v>
      </c>
      <c r="P2015" s="22" t="s">
        <v>2190</v>
      </c>
      <c r="Q2015" s="23" t="s">
        <v>2193</v>
      </c>
      <c r="R2015" s="22" t="s">
        <v>2194</v>
      </c>
      <c r="S2015" s="21" t="s">
        <v>279</v>
      </c>
      <c r="T2015" s="23" t="s">
        <v>2385</v>
      </c>
      <c r="U2015" s="24" t="s">
        <v>15</v>
      </c>
      <c r="V2015" s="23">
        <v>100</v>
      </c>
      <c r="W2015" s="25">
        <v>29773.48000000001</v>
      </c>
      <c r="X2015" s="25">
        <v>312624.23</v>
      </c>
      <c r="Y2015" s="25">
        <v>-428853</v>
      </c>
      <c r="Z2015" s="25">
        <v>104038.94</v>
      </c>
      <c r="AA2015" s="25">
        <v>78941.649999999994</v>
      </c>
      <c r="AB2015" s="25">
        <v>146042.88</v>
      </c>
      <c r="AC2015" s="26">
        <v>45152.505756550927</v>
      </c>
      <c r="AD2015" s="27">
        <f>ROW()</f>
        <v>2015</v>
      </c>
      <c r="AE2015" s="27">
        <f>1</f>
        <v>1</v>
      </c>
      <c r="AF2015" s="27">
        <f>SUBTOTAL(109,Tbl_NGF_Data[[#This Row],[Counter]])</f>
        <v>1</v>
      </c>
    </row>
    <row r="2016" spans="2:32" ht="45" x14ac:dyDescent="0.25">
      <c r="B2016" s="21" t="s">
        <v>245</v>
      </c>
      <c r="C2016" s="22" t="s">
        <v>2056</v>
      </c>
      <c r="D2016" s="23">
        <v>7</v>
      </c>
      <c r="E2016" s="22" t="s">
        <v>245</v>
      </c>
      <c r="F2016" s="23">
        <v>7</v>
      </c>
      <c r="G2016" s="22" t="s">
        <v>2056</v>
      </c>
      <c r="H2016" s="22" t="s">
        <v>1327</v>
      </c>
      <c r="I2016" s="23">
        <v>1</v>
      </c>
      <c r="J2016" s="23">
        <v>213</v>
      </c>
      <c r="K2016" s="23" t="s">
        <v>2382</v>
      </c>
      <c r="L2016" s="22" t="s">
        <v>2383</v>
      </c>
      <c r="M2016" s="21" t="s">
        <v>319</v>
      </c>
      <c r="N2016" s="23" t="s">
        <v>2188</v>
      </c>
      <c r="O2016" s="22" t="s">
        <v>2189</v>
      </c>
      <c r="P2016" s="22" t="s">
        <v>2190</v>
      </c>
      <c r="Q2016" s="23" t="s">
        <v>2193</v>
      </c>
      <c r="R2016" s="22" t="s">
        <v>2194</v>
      </c>
      <c r="S2016" s="21" t="s">
        <v>279</v>
      </c>
      <c r="T2016" s="23" t="s">
        <v>2385</v>
      </c>
      <c r="U2016" s="24" t="s">
        <v>16</v>
      </c>
      <c r="V2016" s="23">
        <v>135</v>
      </c>
      <c r="W2016" s="25">
        <v>14570652</v>
      </c>
      <c r="X2016" s="25">
        <v>17510787</v>
      </c>
      <c r="Y2016" s="25">
        <v>17850336</v>
      </c>
      <c r="Z2016" s="25">
        <v>17114637</v>
      </c>
      <c r="AA2016" s="25">
        <v>15760787</v>
      </c>
      <c r="AB2016" s="25">
        <v>15891977.35</v>
      </c>
      <c r="AC2016" s="26">
        <v>45152.505756550927</v>
      </c>
      <c r="AD2016" s="27">
        <f>ROW()</f>
        <v>2016</v>
      </c>
      <c r="AE2016" s="27">
        <f>1</f>
        <v>1</v>
      </c>
      <c r="AF2016" s="27">
        <f>SUBTOTAL(109,Tbl_NGF_Data[[#This Row],[Counter]])</f>
        <v>1</v>
      </c>
    </row>
    <row r="2017" spans="2:32" ht="45" x14ac:dyDescent="0.25">
      <c r="B2017" s="21" t="s">
        <v>245</v>
      </c>
      <c r="C2017" s="22" t="s">
        <v>2056</v>
      </c>
      <c r="D2017" s="23">
        <v>7</v>
      </c>
      <c r="E2017" s="22" t="s">
        <v>245</v>
      </c>
      <c r="F2017" s="23">
        <v>7</v>
      </c>
      <c r="G2017" s="22" t="s">
        <v>2056</v>
      </c>
      <c r="H2017" s="22" t="s">
        <v>1327</v>
      </c>
      <c r="I2017" s="23">
        <v>1</v>
      </c>
      <c r="J2017" s="23">
        <v>213</v>
      </c>
      <c r="K2017" s="23" t="s">
        <v>2382</v>
      </c>
      <c r="L2017" s="22" t="s">
        <v>2383</v>
      </c>
      <c r="M2017" s="21" t="s">
        <v>319</v>
      </c>
      <c r="N2017" s="23" t="s">
        <v>2188</v>
      </c>
      <c r="O2017" s="22" t="s">
        <v>2189</v>
      </c>
      <c r="P2017" s="22" t="s">
        <v>2190</v>
      </c>
      <c r="Q2017" s="23" t="s">
        <v>2193</v>
      </c>
      <c r="R2017" s="22" t="s">
        <v>2194</v>
      </c>
      <c r="S2017" s="21" t="s">
        <v>279</v>
      </c>
      <c r="T2017" s="23" t="s">
        <v>2385</v>
      </c>
      <c r="U2017" s="24" t="s">
        <v>17</v>
      </c>
      <c r="V2017" s="23">
        <v>200</v>
      </c>
      <c r="W2017" s="25">
        <v>13877891.960000003</v>
      </c>
      <c r="X2017" s="25">
        <v>16978959.140000004</v>
      </c>
      <c r="Y2017" s="25">
        <v>16395942.620000001</v>
      </c>
      <c r="Z2017" s="25">
        <v>12159358.820000004</v>
      </c>
      <c r="AA2017" s="25">
        <v>10371296.290000001</v>
      </c>
      <c r="AB2017" s="25">
        <v>14291506.150000002</v>
      </c>
      <c r="AC2017" s="26">
        <v>45152.505756550927</v>
      </c>
      <c r="AD2017" s="27">
        <f>ROW()</f>
        <v>2017</v>
      </c>
      <c r="AE2017" s="27">
        <f>1</f>
        <v>1</v>
      </c>
      <c r="AF2017" s="27">
        <f>SUBTOTAL(109,Tbl_NGF_Data[[#This Row],[Counter]])</f>
        <v>1</v>
      </c>
    </row>
    <row r="2018" spans="2:32" ht="45" x14ac:dyDescent="0.25">
      <c r="B2018" s="21" t="s">
        <v>245</v>
      </c>
      <c r="C2018" s="22" t="s">
        <v>2056</v>
      </c>
      <c r="D2018" s="23">
        <v>7</v>
      </c>
      <c r="E2018" s="22" t="s">
        <v>245</v>
      </c>
      <c r="F2018" s="23">
        <v>7</v>
      </c>
      <c r="G2018" s="22" t="s">
        <v>2056</v>
      </c>
      <c r="H2018" s="22" t="s">
        <v>1327</v>
      </c>
      <c r="I2018" s="23">
        <v>1</v>
      </c>
      <c r="J2018" s="23">
        <v>213</v>
      </c>
      <c r="K2018" s="23" t="s">
        <v>2382</v>
      </c>
      <c r="L2018" s="22" t="s">
        <v>2383</v>
      </c>
      <c r="M2018" s="21" t="s">
        <v>319</v>
      </c>
      <c r="N2018" s="23" t="s">
        <v>2188</v>
      </c>
      <c r="O2018" s="22" t="s">
        <v>2189</v>
      </c>
      <c r="P2018" s="22" t="s">
        <v>2190</v>
      </c>
      <c r="Q2018" s="23" t="s">
        <v>2193</v>
      </c>
      <c r="R2018" s="22" t="s">
        <v>2194</v>
      </c>
      <c r="S2018" s="21" t="s">
        <v>279</v>
      </c>
      <c r="T2018" s="23" t="s">
        <v>2385</v>
      </c>
      <c r="U2018" s="24" t="s">
        <v>18</v>
      </c>
      <c r="V2018" s="23">
        <v>220</v>
      </c>
      <c r="W2018" s="25">
        <v>692760.03999999724</v>
      </c>
      <c r="X2018" s="25">
        <v>531827.85999999568</v>
      </c>
      <c r="Y2018" s="25">
        <v>1454393.379999999</v>
      </c>
      <c r="Z2018" s="25">
        <v>4955278.179999996</v>
      </c>
      <c r="AA2018" s="25">
        <v>5389490.709999999</v>
      </c>
      <c r="AB2018" s="25">
        <v>1600471.1999999974</v>
      </c>
      <c r="AC2018" s="26">
        <v>45152.505756550927</v>
      </c>
      <c r="AD2018" s="27">
        <f>ROW()</f>
        <v>2018</v>
      </c>
      <c r="AE2018" s="27">
        <f>1</f>
        <v>1</v>
      </c>
      <c r="AF2018" s="27">
        <f>SUBTOTAL(109,Tbl_NGF_Data[[#This Row],[Counter]])</f>
        <v>1</v>
      </c>
    </row>
    <row r="2019" spans="2:32" ht="45" x14ac:dyDescent="0.25">
      <c r="B2019" s="21" t="s">
        <v>245</v>
      </c>
      <c r="C2019" s="22" t="s">
        <v>2056</v>
      </c>
      <c r="D2019" s="23">
        <v>7</v>
      </c>
      <c r="E2019" s="22" t="s">
        <v>245</v>
      </c>
      <c r="F2019" s="23">
        <v>7</v>
      </c>
      <c r="G2019" s="22" t="s">
        <v>2056</v>
      </c>
      <c r="H2019" s="22" t="s">
        <v>1327</v>
      </c>
      <c r="I2019" s="23">
        <v>1</v>
      </c>
      <c r="J2019" s="23">
        <v>213</v>
      </c>
      <c r="K2019" s="23" t="s">
        <v>2382</v>
      </c>
      <c r="L2019" s="22" t="s">
        <v>2383</v>
      </c>
      <c r="M2019" s="21" t="s">
        <v>319</v>
      </c>
      <c r="N2019" s="23" t="s">
        <v>2188</v>
      </c>
      <c r="O2019" s="22" t="s">
        <v>2189</v>
      </c>
      <c r="P2019" s="22" t="s">
        <v>2190</v>
      </c>
      <c r="Q2019" s="23" t="s">
        <v>2193</v>
      </c>
      <c r="R2019" s="22" t="s">
        <v>2194</v>
      </c>
      <c r="S2019" s="21" t="s">
        <v>279</v>
      </c>
      <c r="T2019" s="23" t="s">
        <v>2385</v>
      </c>
      <c r="U2019" s="24" t="s">
        <v>19</v>
      </c>
      <c r="V2019" s="23">
        <v>500</v>
      </c>
      <c r="W2019" s="25">
        <v>13675833.73</v>
      </c>
      <c r="X2019" s="25">
        <v>17080251.789999999</v>
      </c>
      <c r="Y2019" s="25">
        <v>15648981.65</v>
      </c>
      <c r="Z2019" s="25">
        <v>12688400.760000002</v>
      </c>
      <c r="AA2019" s="25">
        <v>10128291.459999999</v>
      </c>
      <c r="AB2019" s="25">
        <v>13858607.379999999</v>
      </c>
      <c r="AC2019" s="26">
        <v>45152.505756550927</v>
      </c>
      <c r="AD2019" s="27">
        <f>ROW()</f>
        <v>2019</v>
      </c>
      <c r="AE2019" s="27">
        <f>1</f>
        <v>1</v>
      </c>
      <c r="AF2019" s="27">
        <f>SUBTOTAL(109,Tbl_NGF_Data[[#This Row],[Counter]])</f>
        <v>1</v>
      </c>
    </row>
    <row r="2020" spans="2:32" ht="45" x14ac:dyDescent="0.25">
      <c r="B2020" s="21" t="s">
        <v>245</v>
      </c>
      <c r="C2020" s="22" t="s">
        <v>2056</v>
      </c>
      <c r="D2020" s="23">
        <v>7</v>
      </c>
      <c r="E2020" s="22" t="s">
        <v>245</v>
      </c>
      <c r="F2020" s="23">
        <v>7</v>
      </c>
      <c r="G2020" s="22" t="s">
        <v>2056</v>
      </c>
      <c r="H2020" s="22" t="s">
        <v>1327</v>
      </c>
      <c r="I2020" s="23">
        <v>1</v>
      </c>
      <c r="J2020" s="23">
        <v>213</v>
      </c>
      <c r="K2020" s="23" t="s">
        <v>2382</v>
      </c>
      <c r="L2020" s="22" t="s">
        <v>2383</v>
      </c>
      <c r="M2020" s="21" t="s">
        <v>319</v>
      </c>
      <c r="N2020" s="23" t="s">
        <v>2188</v>
      </c>
      <c r="O2020" s="22" t="s">
        <v>2189</v>
      </c>
      <c r="P2020" s="22" t="s">
        <v>2190</v>
      </c>
      <c r="Q2020" s="23" t="s">
        <v>2196</v>
      </c>
      <c r="R2020" s="22" t="s">
        <v>2197</v>
      </c>
      <c r="S2020" s="21" t="s">
        <v>280</v>
      </c>
      <c r="T2020" s="23" t="s">
        <v>2386</v>
      </c>
      <c r="U2020" s="24" t="s">
        <v>15</v>
      </c>
      <c r="V2020" s="23">
        <v>100</v>
      </c>
      <c r="W2020" s="25">
        <v>404249.79</v>
      </c>
      <c r="X2020" s="25">
        <v>781815.66</v>
      </c>
      <c r="Y2020" s="25">
        <v>1034111.2</v>
      </c>
      <c r="Z2020" s="25">
        <v>1870870.89</v>
      </c>
      <c r="AA2020" s="25">
        <v>1355944.92</v>
      </c>
      <c r="AB2020" s="25">
        <v>1068417.45</v>
      </c>
      <c r="AC2020" s="26">
        <v>45152.505756550927</v>
      </c>
      <c r="AD2020" s="27">
        <f>ROW()</f>
        <v>2020</v>
      </c>
      <c r="AE2020" s="27">
        <f>1</f>
        <v>1</v>
      </c>
      <c r="AF2020" s="27">
        <f>SUBTOTAL(109,Tbl_NGF_Data[[#This Row],[Counter]])</f>
        <v>1</v>
      </c>
    </row>
    <row r="2021" spans="2:32" ht="45" x14ac:dyDescent="0.25">
      <c r="B2021" s="21" t="s">
        <v>245</v>
      </c>
      <c r="C2021" s="22" t="s">
        <v>2056</v>
      </c>
      <c r="D2021" s="23">
        <v>7</v>
      </c>
      <c r="E2021" s="22" t="s">
        <v>245</v>
      </c>
      <c r="F2021" s="23">
        <v>7</v>
      </c>
      <c r="G2021" s="22" t="s">
        <v>2056</v>
      </c>
      <c r="H2021" s="22" t="s">
        <v>1327</v>
      </c>
      <c r="I2021" s="23">
        <v>1</v>
      </c>
      <c r="J2021" s="23">
        <v>213</v>
      </c>
      <c r="K2021" s="23" t="s">
        <v>2382</v>
      </c>
      <c r="L2021" s="22" t="s">
        <v>2383</v>
      </c>
      <c r="M2021" s="21" t="s">
        <v>319</v>
      </c>
      <c r="N2021" s="23" t="s">
        <v>2188</v>
      </c>
      <c r="O2021" s="22" t="s">
        <v>2189</v>
      </c>
      <c r="P2021" s="22" t="s">
        <v>2190</v>
      </c>
      <c r="Q2021" s="23" t="s">
        <v>2196</v>
      </c>
      <c r="R2021" s="22" t="s">
        <v>2197</v>
      </c>
      <c r="S2021" s="21" t="s">
        <v>280</v>
      </c>
      <c r="T2021" s="23" t="s">
        <v>2386</v>
      </c>
      <c r="U2021" s="24" t="s">
        <v>16</v>
      </c>
      <c r="V2021" s="23">
        <v>135</v>
      </c>
      <c r="W2021" s="25">
        <v>1920380</v>
      </c>
      <c r="X2021" s="25">
        <v>1565152</v>
      </c>
      <c r="Y2021" s="25">
        <v>2131590</v>
      </c>
      <c r="Z2021" s="25">
        <v>2232402</v>
      </c>
      <c r="AA2021" s="25">
        <v>3538902</v>
      </c>
      <c r="AB2021" s="25">
        <v>3283336.6500000004</v>
      </c>
      <c r="AC2021" s="26">
        <v>45152.505756550927</v>
      </c>
      <c r="AD2021" s="27">
        <f>ROW()</f>
        <v>2021</v>
      </c>
      <c r="AE2021" s="27">
        <f>1</f>
        <v>1</v>
      </c>
      <c r="AF2021" s="27">
        <f>SUBTOTAL(109,Tbl_NGF_Data[[#This Row],[Counter]])</f>
        <v>1</v>
      </c>
    </row>
    <row r="2022" spans="2:32" ht="45" x14ac:dyDescent="0.25">
      <c r="B2022" s="21" t="s">
        <v>245</v>
      </c>
      <c r="C2022" s="22" t="s">
        <v>2056</v>
      </c>
      <c r="D2022" s="23">
        <v>7</v>
      </c>
      <c r="E2022" s="22" t="s">
        <v>245</v>
      </c>
      <c r="F2022" s="23">
        <v>7</v>
      </c>
      <c r="G2022" s="22" t="s">
        <v>2056</v>
      </c>
      <c r="H2022" s="22" t="s">
        <v>1327</v>
      </c>
      <c r="I2022" s="23">
        <v>1</v>
      </c>
      <c r="J2022" s="23">
        <v>213</v>
      </c>
      <c r="K2022" s="23" t="s">
        <v>2382</v>
      </c>
      <c r="L2022" s="22" t="s">
        <v>2383</v>
      </c>
      <c r="M2022" s="21" t="s">
        <v>319</v>
      </c>
      <c r="N2022" s="23" t="s">
        <v>2188</v>
      </c>
      <c r="O2022" s="22" t="s">
        <v>2189</v>
      </c>
      <c r="P2022" s="22" t="s">
        <v>2190</v>
      </c>
      <c r="Q2022" s="23" t="s">
        <v>2196</v>
      </c>
      <c r="R2022" s="22" t="s">
        <v>2197</v>
      </c>
      <c r="S2022" s="21" t="s">
        <v>280</v>
      </c>
      <c r="T2022" s="23" t="s">
        <v>2386</v>
      </c>
      <c r="U2022" s="24" t="s">
        <v>17</v>
      </c>
      <c r="V2022" s="23">
        <v>200</v>
      </c>
      <c r="W2022" s="25">
        <v>1334512.72</v>
      </c>
      <c r="X2022" s="25">
        <v>1459538.9599999995</v>
      </c>
      <c r="Y2022" s="25">
        <v>2021657.4899999998</v>
      </c>
      <c r="Z2022" s="25">
        <v>2080527.6600000006</v>
      </c>
      <c r="AA2022" s="25">
        <v>2504323.9400000004</v>
      </c>
      <c r="AB2022" s="25">
        <v>3249986.7199999997</v>
      </c>
      <c r="AC2022" s="26">
        <v>45152.505756550927</v>
      </c>
      <c r="AD2022" s="27">
        <f>ROW()</f>
        <v>2022</v>
      </c>
      <c r="AE2022" s="27">
        <f>1</f>
        <v>1</v>
      </c>
      <c r="AF2022" s="27">
        <f>SUBTOTAL(109,Tbl_NGF_Data[[#This Row],[Counter]])</f>
        <v>1</v>
      </c>
    </row>
    <row r="2023" spans="2:32" ht="45" x14ac:dyDescent="0.25">
      <c r="B2023" s="21" t="s">
        <v>245</v>
      </c>
      <c r="C2023" s="22" t="s">
        <v>2056</v>
      </c>
      <c r="D2023" s="23">
        <v>7</v>
      </c>
      <c r="E2023" s="22" t="s">
        <v>245</v>
      </c>
      <c r="F2023" s="23">
        <v>7</v>
      </c>
      <c r="G2023" s="22" t="s">
        <v>2056</v>
      </c>
      <c r="H2023" s="22" t="s">
        <v>1327</v>
      </c>
      <c r="I2023" s="23">
        <v>1</v>
      </c>
      <c r="J2023" s="23">
        <v>213</v>
      </c>
      <c r="K2023" s="23" t="s">
        <v>2382</v>
      </c>
      <c r="L2023" s="22" t="s">
        <v>2383</v>
      </c>
      <c r="M2023" s="21" t="s">
        <v>319</v>
      </c>
      <c r="N2023" s="23" t="s">
        <v>2188</v>
      </c>
      <c r="O2023" s="22" t="s">
        <v>2189</v>
      </c>
      <c r="P2023" s="22" t="s">
        <v>2190</v>
      </c>
      <c r="Q2023" s="23" t="s">
        <v>2196</v>
      </c>
      <c r="R2023" s="22" t="s">
        <v>2197</v>
      </c>
      <c r="S2023" s="21" t="s">
        <v>280</v>
      </c>
      <c r="T2023" s="23" t="s">
        <v>2386</v>
      </c>
      <c r="U2023" s="24" t="s">
        <v>18</v>
      </c>
      <c r="V2023" s="23">
        <v>220</v>
      </c>
      <c r="W2023" s="25">
        <v>585867.28</v>
      </c>
      <c r="X2023" s="25">
        <v>105613.0400000005</v>
      </c>
      <c r="Y2023" s="25">
        <v>109932.51000000024</v>
      </c>
      <c r="Z2023" s="25">
        <v>151874.33999999939</v>
      </c>
      <c r="AA2023" s="25">
        <v>1034578.0599999996</v>
      </c>
      <c r="AB2023" s="25">
        <v>33349.930000000633</v>
      </c>
      <c r="AC2023" s="26">
        <v>45152.505756550927</v>
      </c>
      <c r="AD2023" s="27">
        <f>ROW()</f>
        <v>2023</v>
      </c>
      <c r="AE2023" s="27">
        <f>1</f>
        <v>1</v>
      </c>
      <c r="AF2023" s="27">
        <f>SUBTOTAL(109,Tbl_NGF_Data[[#This Row],[Counter]])</f>
        <v>1</v>
      </c>
    </row>
    <row r="2024" spans="2:32" ht="45" x14ac:dyDescent="0.25">
      <c r="B2024" s="21" t="s">
        <v>245</v>
      </c>
      <c r="C2024" s="22" t="s">
        <v>2056</v>
      </c>
      <c r="D2024" s="23">
        <v>7</v>
      </c>
      <c r="E2024" s="22" t="s">
        <v>245</v>
      </c>
      <c r="F2024" s="23">
        <v>7</v>
      </c>
      <c r="G2024" s="22" t="s">
        <v>2056</v>
      </c>
      <c r="H2024" s="22" t="s">
        <v>1327</v>
      </c>
      <c r="I2024" s="23">
        <v>1</v>
      </c>
      <c r="J2024" s="23">
        <v>213</v>
      </c>
      <c r="K2024" s="23" t="s">
        <v>2382</v>
      </c>
      <c r="L2024" s="22" t="s">
        <v>2383</v>
      </c>
      <c r="M2024" s="21" t="s">
        <v>319</v>
      </c>
      <c r="N2024" s="23" t="s">
        <v>2188</v>
      </c>
      <c r="O2024" s="22" t="s">
        <v>2189</v>
      </c>
      <c r="P2024" s="22" t="s">
        <v>2190</v>
      </c>
      <c r="Q2024" s="23" t="s">
        <v>2196</v>
      </c>
      <c r="R2024" s="22" t="s">
        <v>2197</v>
      </c>
      <c r="S2024" s="21" t="s">
        <v>280</v>
      </c>
      <c r="T2024" s="23" t="s">
        <v>2386</v>
      </c>
      <c r="U2024" s="24" t="s">
        <v>19</v>
      </c>
      <c r="V2024" s="23">
        <v>500</v>
      </c>
      <c r="W2024" s="25">
        <v>1221921.95</v>
      </c>
      <c r="X2024" s="25">
        <v>1750234.18</v>
      </c>
      <c r="Y2024" s="25">
        <v>2229911.0200000005</v>
      </c>
      <c r="Z2024" s="25">
        <v>2665037.3500000006</v>
      </c>
      <c r="AA2024" s="25">
        <v>1950900.9699999997</v>
      </c>
      <c r="AB2024" s="25">
        <v>2670331.2500000005</v>
      </c>
      <c r="AC2024" s="26">
        <v>45152.505756550927</v>
      </c>
      <c r="AD2024" s="27">
        <f>ROW()</f>
        <v>2024</v>
      </c>
      <c r="AE2024" s="27">
        <f>1</f>
        <v>1</v>
      </c>
      <c r="AF2024" s="27">
        <f>SUBTOTAL(109,Tbl_NGF_Data[[#This Row],[Counter]])</f>
        <v>1</v>
      </c>
    </row>
    <row r="2025" spans="2:32" ht="30" x14ac:dyDescent="0.25">
      <c r="B2025" s="21" t="s">
        <v>245</v>
      </c>
      <c r="C2025" s="22" t="s">
        <v>2056</v>
      </c>
      <c r="D2025" s="23">
        <v>7</v>
      </c>
      <c r="E2025" s="22" t="s">
        <v>245</v>
      </c>
      <c r="F2025" s="23">
        <v>7</v>
      </c>
      <c r="G2025" s="22" t="s">
        <v>2056</v>
      </c>
      <c r="H2025" s="22" t="s">
        <v>1327</v>
      </c>
      <c r="I2025" s="23">
        <v>1</v>
      </c>
      <c r="J2025" s="23">
        <v>213</v>
      </c>
      <c r="K2025" s="23" t="s">
        <v>2382</v>
      </c>
      <c r="L2025" s="22" t="s">
        <v>2383</v>
      </c>
      <c r="M2025" s="21" t="s">
        <v>319</v>
      </c>
      <c r="N2025" s="23" t="s">
        <v>2188</v>
      </c>
      <c r="O2025" s="22" t="s">
        <v>2189</v>
      </c>
      <c r="P2025" s="22" t="s">
        <v>2190</v>
      </c>
      <c r="Q2025" s="23" t="s">
        <v>2199</v>
      </c>
      <c r="R2025" s="22" t="s">
        <v>2200</v>
      </c>
      <c r="S2025" s="21" t="s">
        <v>281</v>
      </c>
      <c r="T2025" s="23" t="s">
        <v>2387</v>
      </c>
      <c r="U2025" s="24" t="s">
        <v>15</v>
      </c>
      <c r="V2025" s="23">
        <v>100</v>
      </c>
      <c r="W2025" s="25">
        <v>923574.42</v>
      </c>
      <c r="X2025" s="25">
        <v>926883.99</v>
      </c>
      <c r="Y2025" s="25">
        <v>813605.43</v>
      </c>
      <c r="Z2025" s="25">
        <v>84157.92</v>
      </c>
      <c r="AA2025" s="25">
        <v>744703.46</v>
      </c>
      <c r="AB2025" s="25">
        <v>1469861.18</v>
      </c>
      <c r="AC2025" s="26">
        <v>45152.505756550927</v>
      </c>
      <c r="AD2025" s="27">
        <f>ROW()</f>
        <v>2025</v>
      </c>
      <c r="AE2025" s="27">
        <f>1</f>
        <v>1</v>
      </c>
      <c r="AF2025" s="27">
        <f>SUBTOTAL(109,Tbl_NGF_Data[[#This Row],[Counter]])</f>
        <v>1</v>
      </c>
    </row>
    <row r="2026" spans="2:32" ht="30" x14ac:dyDescent="0.25">
      <c r="B2026" s="21" t="s">
        <v>245</v>
      </c>
      <c r="C2026" s="22" t="s">
        <v>2056</v>
      </c>
      <c r="D2026" s="23">
        <v>7</v>
      </c>
      <c r="E2026" s="22" t="s">
        <v>245</v>
      </c>
      <c r="F2026" s="23">
        <v>7</v>
      </c>
      <c r="G2026" s="22" t="s">
        <v>2056</v>
      </c>
      <c r="H2026" s="22" t="s">
        <v>1327</v>
      </c>
      <c r="I2026" s="23">
        <v>1</v>
      </c>
      <c r="J2026" s="23">
        <v>213</v>
      </c>
      <c r="K2026" s="23" t="s">
        <v>2382</v>
      </c>
      <c r="L2026" s="22" t="s">
        <v>2383</v>
      </c>
      <c r="M2026" s="21" t="s">
        <v>319</v>
      </c>
      <c r="N2026" s="23" t="s">
        <v>2188</v>
      </c>
      <c r="O2026" s="22" t="s">
        <v>2189</v>
      </c>
      <c r="P2026" s="22" t="s">
        <v>2190</v>
      </c>
      <c r="Q2026" s="23" t="s">
        <v>2199</v>
      </c>
      <c r="R2026" s="22" t="s">
        <v>2200</v>
      </c>
      <c r="S2026" s="21" t="s">
        <v>281</v>
      </c>
      <c r="T2026" s="23" t="s">
        <v>2387</v>
      </c>
      <c r="U2026" s="24" t="s">
        <v>16</v>
      </c>
      <c r="V2026" s="23">
        <v>135</v>
      </c>
      <c r="W2026" s="25">
        <v>1565911</v>
      </c>
      <c r="X2026" s="25">
        <v>1156004</v>
      </c>
      <c r="Y2026" s="25">
        <v>1156004</v>
      </c>
      <c r="Z2026" s="25">
        <v>1156004</v>
      </c>
      <c r="AA2026" s="25">
        <v>1156004</v>
      </c>
      <c r="AB2026" s="25">
        <v>1156004</v>
      </c>
      <c r="AC2026" s="26">
        <v>45152.505756550927</v>
      </c>
      <c r="AD2026" s="27">
        <f>ROW()</f>
        <v>2026</v>
      </c>
      <c r="AE2026" s="27">
        <f>1</f>
        <v>1</v>
      </c>
      <c r="AF2026" s="27">
        <f>SUBTOTAL(109,Tbl_NGF_Data[[#This Row],[Counter]])</f>
        <v>1</v>
      </c>
    </row>
    <row r="2027" spans="2:32" ht="30" x14ac:dyDescent="0.25">
      <c r="B2027" s="21" t="s">
        <v>245</v>
      </c>
      <c r="C2027" s="22" t="s">
        <v>2056</v>
      </c>
      <c r="D2027" s="23">
        <v>7</v>
      </c>
      <c r="E2027" s="22" t="s">
        <v>245</v>
      </c>
      <c r="F2027" s="23">
        <v>7</v>
      </c>
      <c r="G2027" s="22" t="s">
        <v>2056</v>
      </c>
      <c r="H2027" s="22" t="s">
        <v>1327</v>
      </c>
      <c r="I2027" s="23">
        <v>1</v>
      </c>
      <c r="J2027" s="23">
        <v>213</v>
      </c>
      <c r="K2027" s="23" t="s">
        <v>2382</v>
      </c>
      <c r="L2027" s="22" t="s">
        <v>2383</v>
      </c>
      <c r="M2027" s="21" t="s">
        <v>319</v>
      </c>
      <c r="N2027" s="23" t="s">
        <v>2188</v>
      </c>
      <c r="O2027" s="22" t="s">
        <v>2189</v>
      </c>
      <c r="P2027" s="22" t="s">
        <v>2190</v>
      </c>
      <c r="Q2027" s="23" t="s">
        <v>2199</v>
      </c>
      <c r="R2027" s="22" t="s">
        <v>2200</v>
      </c>
      <c r="S2027" s="21" t="s">
        <v>281</v>
      </c>
      <c r="T2027" s="23" t="s">
        <v>2387</v>
      </c>
      <c r="U2027" s="24" t="s">
        <v>17</v>
      </c>
      <c r="V2027" s="23">
        <v>200</v>
      </c>
      <c r="W2027" s="25">
        <v>139291.79000000004</v>
      </c>
      <c r="X2027" s="25">
        <v>768891.14999999991</v>
      </c>
      <c r="Y2027" s="25">
        <v>779702.08999999973</v>
      </c>
      <c r="Z2027" s="25">
        <v>961907.37999999966</v>
      </c>
      <c r="AA2027" s="25">
        <v>72708.179999999993</v>
      </c>
      <c r="AB2027" s="25">
        <v>75509.11</v>
      </c>
      <c r="AC2027" s="26">
        <v>45152.505756550927</v>
      </c>
      <c r="AD2027" s="27">
        <f>ROW()</f>
        <v>2027</v>
      </c>
      <c r="AE2027" s="27">
        <f>1</f>
        <v>1</v>
      </c>
      <c r="AF2027" s="27">
        <f>SUBTOTAL(109,Tbl_NGF_Data[[#This Row],[Counter]])</f>
        <v>1</v>
      </c>
    </row>
    <row r="2028" spans="2:32" ht="45" x14ac:dyDescent="0.25">
      <c r="B2028" s="21" t="s">
        <v>245</v>
      </c>
      <c r="C2028" s="22" t="s">
        <v>2056</v>
      </c>
      <c r="D2028" s="23">
        <v>7</v>
      </c>
      <c r="E2028" s="22" t="s">
        <v>245</v>
      </c>
      <c r="F2028" s="23">
        <v>7</v>
      </c>
      <c r="G2028" s="22" t="s">
        <v>2056</v>
      </c>
      <c r="H2028" s="22" t="s">
        <v>1327</v>
      </c>
      <c r="I2028" s="23">
        <v>1</v>
      </c>
      <c r="J2028" s="23">
        <v>213</v>
      </c>
      <c r="K2028" s="23" t="s">
        <v>2382</v>
      </c>
      <c r="L2028" s="22" t="s">
        <v>2383</v>
      </c>
      <c r="M2028" s="21" t="s">
        <v>319</v>
      </c>
      <c r="N2028" s="23" t="s">
        <v>2188</v>
      </c>
      <c r="O2028" s="22" t="s">
        <v>2189</v>
      </c>
      <c r="P2028" s="22" t="s">
        <v>2190</v>
      </c>
      <c r="Q2028" s="23" t="s">
        <v>2199</v>
      </c>
      <c r="R2028" s="22" t="s">
        <v>2200</v>
      </c>
      <c r="S2028" s="21" t="s">
        <v>281</v>
      </c>
      <c r="T2028" s="23" t="s">
        <v>2387</v>
      </c>
      <c r="U2028" s="24" t="s">
        <v>18</v>
      </c>
      <c r="V2028" s="23">
        <v>220</v>
      </c>
      <c r="W2028" s="25">
        <v>1426619.21</v>
      </c>
      <c r="X2028" s="25">
        <v>387112.85000000009</v>
      </c>
      <c r="Y2028" s="25">
        <v>376301.91000000027</v>
      </c>
      <c r="Z2028" s="25">
        <v>194096.62000000034</v>
      </c>
      <c r="AA2028" s="25">
        <v>1083295.82</v>
      </c>
      <c r="AB2028" s="25">
        <v>1080494.8899999999</v>
      </c>
      <c r="AC2028" s="26">
        <v>45152.505756550927</v>
      </c>
      <c r="AD2028" s="27">
        <f>ROW()</f>
        <v>2028</v>
      </c>
      <c r="AE2028" s="27">
        <f>1</f>
        <v>1</v>
      </c>
      <c r="AF2028" s="27">
        <f>SUBTOTAL(109,Tbl_NGF_Data[[#This Row],[Counter]])</f>
        <v>1</v>
      </c>
    </row>
    <row r="2029" spans="2:32" ht="30" x14ac:dyDescent="0.25">
      <c r="B2029" s="21" t="s">
        <v>245</v>
      </c>
      <c r="C2029" s="22" t="s">
        <v>2056</v>
      </c>
      <c r="D2029" s="23">
        <v>7</v>
      </c>
      <c r="E2029" s="22" t="s">
        <v>245</v>
      </c>
      <c r="F2029" s="23">
        <v>7</v>
      </c>
      <c r="G2029" s="22" t="s">
        <v>2056</v>
      </c>
      <c r="H2029" s="22" t="s">
        <v>1327</v>
      </c>
      <c r="I2029" s="23">
        <v>1</v>
      </c>
      <c r="J2029" s="23">
        <v>213</v>
      </c>
      <c r="K2029" s="23" t="s">
        <v>2382</v>
      </c>
      <c r="L2029" s="22" t="s">
        <v>2383</v>
      </c>
      <c r="M2029" s="21" t="s">
        <v>319</v>
      </c>
      <c r="N2029" s="23" t="s">
        <v>2188</v>
      </c>
      <c r="O2029" s="22" t="s">
        <v>2189</v>
      </c>
      <c r="P2029" s="22" t="s">
        <v>2190</v>
      </c>
      <c r="Q2029" s="23" t="s">
        <v>2199</v>
      </c>
      <c r="R2029" s="22" t="s">
        <v>2200</v>
      </c>
      <c r="S2029" s="21" t="s">
        <v>281</v>
      </c>
      <c r="T2029" s="23" t="s">
        <v>2387</v>
      </c>
      <c r="U2029" s="24" t="s">
        <v>19</v>
      </c>
      <c r="V2029" s="23">
        <v>500</v>
      </c>
      <c r="W2029" s="25">
        <v>692355.37</v>
      </c>
      <c r="X2029" s="25">
        <v>772200.72</v>
      </c>
      <c r="Y2029" s="25">
        <v>666423.53</v>
      </c>
      <c r="Z2029" s="25">
        <v>453231.71</v>
      </c>
      <c r="AA2029" s="25">
        <v>512481.88</v>
      </c>
      <c r="AB2029" s="25">
        <v>1125666.83</v>
      </c>
      <c r="AC2029" s="26">
        <v>45152.505756550927</v>
      </c>
      <c r="AD2029" s="27">
        <f>ROW()</f>
        <v>2029</v>
      </c>
      <c r="AE2029" s="27">
        <f>1</f>
        <v>1</v>
      </c>
      <c r="AF2029" s="27">
        <f>SUBTOTAL(109,Tbl_NGF_Data[[#This Row],[Counter]])</f>
        <v>1</v>
      </c>
    </row>
    <row r="2030" spans="2:32" ht="45" x14ac:dyDescent="0.25">
      <c r="B2030" s="21" t="s">
        <v>245</v>
      </c>
      <c r="C2030" s="22" t="s">
        <v>2056</v>
      </c>
      <c r="D2030" s="23">
        <v>7</v>
      </c>
      <c r="E2030" s="22" t="s">
        <v>245</v>
      </c>
      <c r="F2030" s="23">
        <v>7</v>
      </c>
      <c r="G2030" s="22" t="s">
        <v>2056</v>
      </c>
      <c r="H2030" s="22" t="s">
        <v>1327</v>
      </c>
      <c r="I2030" s="23">
        <v>1</v>
      </c>
      <c r="J2030" s="23">
        <v>213</v>
      </c>
      <c r="K2030" s="23" t="s">
        <v>2382</v>
      </c>
      <c r="L2030" s="22" t="s">
        <v>2383</v>
      </c>
      <c r="M2030" s="21" t="s">
        <v>319</v>
      </c>
      <c r="N2030" s="23" t="s">
        <v>2188</v>
      </c>
      <c r="O2030" s="22" t="s">
        <v>2189</v>
      </c>
      <c r="P2030" s="22" t="s">
        <v>2190</v>
      </c>
      <c r="Q2030" s="23" t="s">
        <v>2341</v>
      </c>
      <c r="R2030" s="22" t="s">
        <v>2342</v>
      </c>
      <c r="S2030" s="21" t="s">
        <v>320</v>
      </c>
      <c r="T2030" s="23" t="s">
        <v>2388</v>
      </c>
      <c r="U2030" s="24" t="s">
        <v>15</v>
      </c>
      <c r="V2030" s="23">
        <v>100</v>
      </c>
      <c r="W2030" s="25">
        <v>0</v>
      </c>
      <c r="X2030" s="25">
        <v>0</v>
      </c>
      <c r="Y2030" s="25">
        <v>0</v>
      </c>
      <c r="Z2030" s="25">
        <v>0</v>
      </c>
      <c r="AA2030" s="25">
        <v>3410071</v>
      </c>
      <c r="AB2030" s="25">
        <v>3955407</v>
      </c>
      <c r="AC2030" s="26">
        <v>45152.505756550927</v>
      </c>
      <c r="AD2030" s="27">
        <f>ROW()</f>
        <v>2030</v>
      </c>
      <c r="AE2030" s="27">
        <f>1</f>
        <v>1</v>
      </c>
      <c r="AF2030" s="27">
        <f>SUBTOTAL(109,Tbl_NGF_Data[[#This Row],[Counter]])</f>
        <v>1</v>
      </c>
    </row>
    <row r="2031" spans="2:32" ht="30" x14ac:dyDescent="0.25">
      <c r="B2031" s="21" t="s">
        <v>245</v>
      </c>
      <c r="C2031" s="22" t="s">
        <v>2056</v>
      </c>
      <c r="D2031" s="23">
        <v>7</v>
      </c>
      <c r="E2031" s="22" t="s">
        <v>245</v>
      </c>
      <c r="F2031" s="23">
        <v>7</v>
      </c>
      <c r="G2031" s="22" t="s">
        <v>2056</v>
      </c>
      <c r="H2031" s="22" t="s">
        <v>1327</v>
      </c>
      <c r="I2031" s="23">
        <v>1</v>
      </c>
      <c r="J2031" s="23">
        <v>213</v>
      </c>
      <c r="K2031" s="23" t="s">
        <v>2382</v>
      </c>
      <c r="L2031" s="22" t="s">
        <v>2383</v>
      </c>
      <c r="M2031" s="21" t="s">
        <v>319</v>
      </c>
      <c r="N2031" s="23" t="s">
        <v>2188</v>
      </c>
      <c r="O2031" s="22" t="s">
        <v>2189</v>
      </c>
      <c r="P2031" s="22" t="s">
        <v>2190</v>
      </c>
      <c r="Q2031" s="23" t="s">
        <v>2202</v>
      </c>
      <c r="R2031" s="22" t="s">
        <v>2203</v>
      </c>
      <c r="S2031" s="21" t="s">
        <v>282</v>
      </c>
      <c r="T2031" s="23" t="s">
        <v>2389</v>
      </c>
      <c r="U2031" s="24" t="s">
        <v>15</v>
      </c>
      <c r="V2031" s="23">
        <v>100</v>
      </c>
      <c r="W2031" s="25">
        <v>3097657.24</v>
      </c>
      <c r="X2031" s="25">
        <v>2711265.78</v>
      </c>
      <c r="Y2031" s="25">
        <v>7006868.7599999998</v>
      </c>
      <c r="Z2031" s="25">
        <v>18893613.460000001</v>
      </c>
      <c r="AA2031" s="25">
        <v>24568423.200000003</v>
      </c>
      <c r="AB2031" s="25">
        <v>24548987.850000001</v>
      </c>
      <c r="AC2031" s="26">
        <v>45152.505756550927</v>
      </c>
      <c r="AD2031" s="27">
        <f>ROW()</f>
        <v>2031</v>
      </c>
      <c r="AE2031" s="27">
        <f>1</f>
        <v>1</v>
      </c>
      <c r="AF2031" s="27">
        <f>SUBTOTAL(109,Tbl_NGF_Data[[#This Row],[Counter]])</f>
        <v>1</v>
      </c>
    </row>
    <row r="2032" spans="2:32" ht="30" x14ac:dyDescent="0.25">
      <c r="B2032" s="21" t="s">
        <v>245</v>
      </c>
      <c r="C2032" s="22" t="s">
        <v>2056</v>
      </c>
      <c r="D2032" s="23">
        <v>7</v>
      </c>
      <c r="E2032" s="22" t="s">
        <v>245</v>
      </c>
      <c r="F2032" s="23">
        <v>7</v>
      </c>
      <c r="G2032" s="22" t="s">
        <v>2056</v>
      </c>
      <c r="H2032" s="22" t="s">
        <v>1327</v>
      </c>
      <c r="I2032" s="23">
        <v>1</v>
      </c>
      <c r="J2032" s="23">
        <v>213</v>
      </c>
      <c r="K2032" s="23" t="s">
        <v>2382</v>
      </c>
      <c r="L2032" s="22" t="s">
        <v>2383</v>
      </c>
      <c r="M2032" s="21" t="s">
        <v>319</v>
      </c>
      <c r="N2032" s="23" t="s">
        <v>2188</v>
      </c>
      <c r="O2032" s="22" t="s">
        <v>2189</v>
      </c>
      <c r="P2032" s="22" t="s">
        <v>2190</v>
      </c>
      <c r="Q2032" s="23" t="s">
        <v>2202</v>
      </c>
      <c r="R2032" s="22" t="s">
        <v>2203</v>
      </c>
      <c r="S2032" s="21" t="s">
        <v>282</v>
      </c>
      <c r="T2032" s="23" t="s">
        <v>2389</v>
      </c>
      <c r="U2032" s="24" t="s">
        <v>16</v>
      </c>
      <c r="V2032" s="23">
        <v>135</v>
      </c>
      <c r="W2032" s="25">
        <v>36881807</v>
      </c>
      <c r="X2032" s="25">
        <v>40131807</v>
      </c>
      <c r="Y2032" s="25">
        <v>39455831.850000001</v>
      </c>
      <c r="Z2032" s="25">
        <v>36992208</v>
      </c>
      <c r="AA2032" s="25">
        <v>37881807</v>
      </c>
      <c r="AB2032" s="25">
        <v>51198242</v>
      </c>
      <c r="AC2032" s="26">
        <v>45152.505756550927</v>
      </c>
      <c r="AD2032" s="27">
        <f>ROW()</f>
        <v>2032</v>
      </c>
      <c r="AE2032" s="27">
        <f>1</f>
        <v>1</v>
      </c>
      <c r="AF2032" s="27">
        <f>SUBTOTAL(109,Tbl_NGF_Data[[#This Row],[Counter]])</f>
        <v>1</v>
      </c>
    </row>
    <row r="2033" spans="2:32" ht="30" x14ac:dyDescent="0.25">
      <c r="B2033" s="21" t="s">
        <v>245</v>
      </c>
      <c r="C2033" s="22" t="s">
        <v>2056</v>
      </c>
      <c r="D2033" s="23">
        <v>7</v>
      </c>
      <c r="E2033" s="22" t="s">
        <v>245</v>
      </c>
      <c r="F2033" s="23">
        <v>7</v>
      </c>
      <c r="G2033" s="22" t="s">
        <v>2056</v>
      </c>
      <c r="H2033" s="22" t="s">
        <v>1327</v>
      </c>
      <c r="I2033" s="23">
        <v>1</v>
      </c>
      <c r="J2033" s="23">
        <v>213</v>
      </c>
      <c r="K2033" s="23" t="s">
        <v>2382</v>
      </c>
      <c r="L2033" s="22" t="s">
        <v>2383</v>
      </c>
      <c r="M2033" s="21" t="s">
        <v>319</v>
      </c>
      <c r="N2033" s="23" t="s">
        <v>2188</v>
      </c>
      <c r="O2033" s="22" t="s">
        <v>2189</v>
      </c>
      <c r="P2033" s="22" t="s">
        <v>2190</v>
      </c>
      <c r="Q2033" s="23" t="s">
        <v>2202</v>
      </c>
      <c r="R2033" s="22" t="s">
        <v>2203</v>
      </c>
      <c r="S2033" s="21" t="s">
        <v>282</v>
      </c>
      <c r="T2033" s="23" t="s">
        <v>2389</v>
      </c>
      <c r="U2033" s="24" t="s">
        <v>66</v>
      </c>
      <c r="V2033" s="23">
        <v>137</v>
      </c>
      <c r="W2033" s="25">
        <v>4303127</v>
      </c>
      <c r="X2033" s="25">
        <v>5196967</v>
      </c>
      <c r="Y2033" s="25">
        <v>7996568.3999999994</v>
      </c>
      <c r="Z2033" s="25">
        <v>6953185.3300000001</v>
      </c>
      <c r="AA2033" s="25">
        <v>7055449</v>
      </c>
      <c r="AB2033" s="25">
        <v>6857093</v>
      </c>
      <c r="AC2033" s="26">
        <v>45152.505756550927</v>
      </c>
      <c r="AD2033" s="27">
        <f>ROW()</f>
        <v>2033</v>
      </c>
      <c r="AE2033" s="27">
        <f>1</f>
        <v>1</v>
      </c>
      <c r="AF2033" s="27">
        <f>SUBTOTAL(109,Tbl_NGF_Data[[#This Row],[Counter]])</f>
        <v>1</v>
      </c>
    </row>
    <row r="2034" spans="2:32" ht="30" x14ac:dyDescent="0.25">
      <c r="B2034" s="21" t="s">
        <v>245</v>
      </c>
      <c r="C2034" s="22" t="s">
        <v>2056</v>
      </c>
      <c r="D2034" s="23">
        <v>7</v>
      </c>
      <c r="E2034" s="22" t="s">
        <v>245</v>
      </c>
      <c r="F2034" s="23">
        <v>7</v>
      </c>
      <c r="G2034" s="22" t="s">
        <v>2056</v>
      </c>
      <c r="H2034" s="22" t="s">
        <v>1327</v>
      </c>
      <c r="I2034" s="23">
        <v>1</v>
      </c>
      <c r="J2034" s="23">
        <v>213</v>
      </c>
      <c r="K2034" s="23" t="s">
        <v>2382</v>
      </c>
      <c r="L2034" s="22" t="s">
        <v>2383</v>
      </c>
      <c r="M2034" s="21" t="s">
        <v>319</v>
      </c>
      <c r="N2034" s="23" t="s">
        <v>2188</v>
      </c>
      <c r="O2034" s="22" t="s">
        <v>2189</v>
      </c>
      <c r="P2034" s="22"/>
      <c r="Q2034" s="23" t="s">
        <v>2202</v>
      </c>
      <c r="R2034" s="22" t="s">
        <v>2203</v>
      </c>
      <c r="S2034" s="21" t="s">
        <v>282</v>
      </c>
      <c r="T2034" s="23" t="s">
        <v>2389</v>
      </c>
      <c r="U2034" s="24" t="s">
        <v>66</v>
      </c>
      <c r="V2034" s="23">
        <v>137</v>
      </c>
      <c r="W2034" s="25">
        <v>0</v>
      </c>
      <c r="X2034" s="25">
        <v>3000000</v>
      </c>
      <c r="Y2034" s="25">
        <v>0</v>
      </c>
      <c r="Z2034" s="25">
        <v>0</v>
      </c>
      <c r="AA2034" s="25">
        <v>0</v>
      </c>
      <c r="AB2034" s="25">
        <v>0</v>
      </c>
      <c r="AC2034" s="26">
        <v>45152.505756550927</v>
      </c>
      <c r="AD2034" s="27">
        <f>ROW()</f>
        <v>2034</v>
      </c>
      <c r="AE2034" s="27">
        <f>1</f>
        <v>1</v>
      </c>
      <c r="AF2034" s="27">
        <f>SUBTOTAL(109,Tbl_NGF_Data[[#This Row],[Counter]])</f>
        <v>1</v>
      </c>
    </row>
    <row r="2035" spans="2:32" ht="30" x14ac:dyDescent="0.25">
      <c r="B2035" s="21" t="s">
        <v>245</v>
      </c>
      <c r="C2035" s="22" t="s">
        <v>2056</v>
      </c>
      <c r="D2035" s="23">
        <v>7</v>
      </c>
      <c r="E2035" s="22" t="s">
        <v>245</v>
      </c>
      <c r="F2035" s="23">
        <v>7</v>
      </c>
      <c r="G2035" s="22" t="s">
        <v>2056</v>
      </c>
      <c r="H2035" s="22" t="s">
        <v>1327</v>
      </c>
      <c r="I2035" s="23">
        <v>1</v>
      </c>
      <c r="J2035" s="23">
        <v>213</v>
      </c>
      <c r="K2035" s="23" t="s">
        <v>2382</v>
      </c>
      <c r="L2035" s="22" t="s">
        <v>2383</v>
      </c>
      <c r="M2035" s="21" t="s">
        <v>319</v>
      </c>
      <c r="N2035" s="23" t="s">
        <v>2188</v>
      </c>
      <c r="O2035" s="22" t="s">
        <v>2189</v>
      </c>
      <c r="P2035" s="22" t="s">
        <v>2190</v>
      </c>
      <c r="Q2035" s="23" t="s">
        <v>2202</v>
      </c>
      <c r="R2035" s="22" t="s">
        <v>2203</v>
      </c>
      <c r="S2035" s="21" t="s">
        <v>282</v>
      </c>
      <c r="T2035" s="23" t="s">
        <v>2389</v>
      </c>
      <c r="U2035" s="24" t="s">
        <v>17</v>
      </c>
      <c r="V2035" s="23">
        <v>200</v>
      </c>
      <c r="W2035" s="25">
        <v>35289997.040000014</v>
      </c>
      <c r="X2035" s="25">
        <v>39423982.480000012</v>
      </c>
      <c r="Y2035" s="25">
        <v>33764153.139999986</v>
      </c>
      <c r="Z2035" s="25">
        <v>20942819.960000001</v>
      </c>
      <c r="AA2035" s="25">
        <v>36689890.809999965</v>
      </c>
      <c r="AB2035" s="25">
        <v>44651340.919999987</v>
      </c>
      <c r="AC2035" s="26">
        <v>45152.505756550927</v>
      </c>
      <c r="AD2035" s="27">
        <f>ROW()</f>
        <v>2035</v>
      </c>
      <c r="AE2035" s="27">
        <f>1</f>
        <v>1</v>
      </c>
      <c r="AF2035" s="27">
        <f>SUBTOTAL(109,Tbl_NGF_Data[[#This Row],[Counter]])</f>
        <v>1</v>
      </c>
    </row>
    <row r="2036" spans="2:32" ht="30" x14ac:dyDescent="0.25">
      <c r="B2036" s="21" t="s">
        <v>245</v>
      </c>
      <c r="C2036" s="22" t="s">
        <v>2056</v>
      </c>
      <c r="D2036" s="23">
        <v>7</v>
      </c>
      <c r="E2036" s="22" t="s">
        <v>245</v>
      </c>
      <c r="F2036" s="23">
        <v>7</v>
      </c>
      <c r="G2036" s="22" t="s">
        <v>2056</v>
      </c>
      <c r="H2036" s="22" t="s">
        <v>1327</v>
      </c>
      <c r="I2036" s="23">
        <v>1</v>
      </c>
      <c r="J2036" s="23">
        <v>213</v>
      </c>
      <c r="K2036" s="23" t="s">
        <v>2382</v>
      </c>
      <c r="L2036" s="22" t="s">
        <v>2383</v>
      </c>
      <c r="M2036" s="21" t="s">
        <v>319</v>
      </c>
      <c r="N2036" s="23" t="s">
        <v>2188</v>
      </c>
      <c r="O2036" s="22" t="s">
        <v>2189</v>
      </c>
      <c r="P2036" s="22" t="s">
        <v>2190</v>
      </c>
      <c r="Q2036" s="23" t="s">
        <v>2202</v>
      </c>
      <c r="R2036" s="22" t="s">
        <v>2203</v>
      </c>
      <c r="S2036" s="21" t="s">
        <v>282</v>
      </c>
      <c r="T2036" s="23" t="s">
        <v>2389</v>
      </c>
      <c r="U2036" s="24" t="s">
        <v>97</v>
      </c>
      <c r="V2036" s="23">
        <v>205</v>
      </c>
      <c r="W2036" s="25">
        <v>382269.18</v>
      </c>
      <c r="X2036" s="25">
        <v>630781.46000000008</v>
      </c>
      <c r="Y2036" s="25">
        <v>1367783.07</v>
      </c>
      <c r="Z2036" s="25">
        <v>217183.33000000002</v>
      </c>
      <c r="AA2036" s="25">
        <v>198356</v>
      </c>
      <c r="AB2036" s="25">
        <v>160287</v>
      </c>
      <c r="AC2036" s="26">
        <v>45152.505756550927</v>
      </c>
      <c r="AD2036" s="27">
        <f>ROW()</f>
        <v>2036</v>
      </c>
      <c r="AE2036" s="27">
        <f>1</f>
        <v>1</v>
      </c>
      <c r="AF2036" s="27">
        <f>SUBTOTAL(109,Tbl_NGF_Data[[#This Row],[Counter]])</f>
        <v>1</v>
      </c>
    </row>
    <row r="2037" spans="2:32" ht="45" x14ac:dyDescent="0.25">
      <c r="B2037" s="21" t="s">
        <v>245</v>
      </c>
      <c r="C2037" s="22" t="s">
        <v>2056</v>
      </c>
      <c r="D2037" s="23">
        <v>7</v>
      </c>
      <c r="E2037" s="22" t="s">
        <v>245</v>
      </c>
      <c r="F2037" s="23">
        <v>7</v>
      </c>
      <c r="G2037" s="22" t="s">
        <v>2056</v>
      </c>
      <c r="H2037" s="22" t="s">
        <v>1327</v>
      </c>
      <c r="I2037" s="23">
        <v>1</v>
      </c>
      <c r="J2037" s="23">
        <v>213</v>
      </c>
      <c r="K2037" s="23" t="s">
        <v>2382</v>
      </c>
      <c r="L2037" s="22" t="s">
        <v>2383</v>
      </c>
      <c r="M2037" s="21" t="s">
        <v>319</v>
      </c>
      <c r="N2037" s="23" t="s">
        <v>2188</v>
      </c>
      <c r="O2037" s="22" t="s">
        <v>2189</v>
      </c>
      <c r="P2037" s="22" t="s">
        <v>2190</v>
      </c>
      <c r="Q2037" s="23" t="s">
        <v>2202</v>
      </c>
      <c r="R2037" s="22" t="s">
        <v>2203</v>
      </c>
      <c r="S2037" s="21" t="s">
        <v>282</v>
      </c>
      <c r="T2037" s="23" t="s">
        <v>2389</v>
      </c>
      <c r="U2037" s="24" t="s">
        <v>18</v>
      </c>
      <c r="V2037" s="23">
        <v>220</v>
      </c>
      <c r="W2037" s="25">
        <v>1591809.959999986</v>
      </c>
      <c r="X2037" s="25">
        <v>707824.51999998838</v>
      </c>
      <c r="Y2037" s="25">
        <v>5691678.7100000158</v>
      </c>
      <c r="Z2037" s="25">
        <v>16049388.039999999</v>
      </c>
      <c r="AA2037" s="25">
        <v>1191916.1900000349</v>
      </c>
      <c r="AB2037" s="25">
        <v>6546901.0800000131</v>
      </c>
      <c r="AC2037" s="26">
        <v>45152.505756550927</v>
      </c>
      <c r="AD2037" s="27">
        <f>ROW()</f>
        <v>2037</v>
      </c>
      <c r="AE2037" s="27">
        <f>1</f>
        <v>1</v>
      </c>
      <c r="AF2037" s="27">
        <f>SUBTOTAL(109,Tbl_NGF_Data[[#This Row],[Counter]])</f>
        <v>1</v>
      </c>
    </row>
    <row r="2038" spans="2:32" ht="45" x14ac:dyDescent="0.25">
      <c r="B2038" s="21" t="s">
        <v>245</v>
      </c>
      <c r="C2038" s="22" t="s">
        <v>2056</v>
      </c>
      <c r="D2038" s="23">
        <v>7</v>
      </c>
      <c r="E2038" s="22" t="s">
        <v>245</v>
      </c>
      <c r="F2038" s="23">
        <v>7</v>
      </c>
      <c r="G2038" s="22" t="s">
        <v>2056</v>
      </c>
      <c r="H2038" s="22" t="s">
        <v>1327</v>
      </c>
      <c r="I2038" s="23">
        <v>1</v>
      </c>
      <c r="J2038" s="23">
        <v>213</v>
      </c>
      <c r="K2038" s="23" t="s">
        <v>2382</v>
      </c>
      <c r="L2038" s="22" t="s">
        <v>2383</v>
      </c>
      <c r="M2038" s="21" t="s">
        <v>319</v>
      </c>
      <c r="N2038" s="23" t="s">
        <v>2188</v>
      </c>
      <c r="O2038" s="22" t="s">
        <v>2189</v>
      </c>
      <c r="P2038" s="22" t="s">
        <v>2190</v>
      </c>
      <c r="Q2038" s="23" t="s">
        <v>2202</v>
      </c>
      <c r="R2038" s="22" t="s">
        <v>2203</v>
      </c>
      <c r="S2038" s="21" t="s">
        <v>282</v>
      </c>
      <c r="T2038" s="23" t="s">
        <v>2389</v>
      </c>
      <c r="U2038" s="24" t="s">
        <v>67</v>
      </c>
      <c r="V2038" s="23">
        <v>222</v>
      </c>
      <c r="W2038" s="25">
        <v>3920857.82</v>
      </c>
      <c r="X2038" s="25">
        <v>4566185.54</v>
      </c>
      <c r="Y2038" s="25">
        <v>6628785.3299999991</v>
      </c>
      <c r="Z2038" s="25">
        <v>6736002</v>
      </c>
      <c r="AA2038" s="25">
        <v>6857093</v>
      </c>
      <c r="AB2038" s="25">
        <v>6696806</v>
      </c>
      <c r="AC2038" s="26">
        <v>45152.505756550927</v>
      </c>
      <c r="AD2038" s="27">
        <f>ROW()</f>
        <v>2038</v>
      </c>
      <c r="AE2038" s="27">
        <f>1</f>
        <v>1</v>
      </c>
      <c r="AF2038" s="27">
        <f>SUBTOTAL(109,Tbl_NGF_Data[[#This Row],[Counter]])</f>
        <v>1</v>
      </c>
    </row>
    <row r="2039" spans="2:32" ht="30" x14ac:dyDescent="0.25">
      <c r="B2039" s="21" t="s">
        <v>245</v>
      </c>
      <c r="C2039" s="22" t="s">
        <v>2056</v>
      </c>
      <c r="D2039" s="23">
        <v>7</v>
      </c>
      <c r="E2039" s="22" t="s">
        <v>245</v>
      </c>
      <c r="F2039" s="23">
        <v>7</v>
      </c>
      <c r="G2039" s="22" t="s">
        <v>2056</v>
      </c>
      <c r="H2039" s="22" t="s">
        <v>1327</v>
      </c>
      <c r="I2039" s="23">
        <v>1</v>
      </c>
      <c r="J2039" s="23">
        <v>213</v>
      </c>
      <c r="K2039" s="23" t="s">
        <v>2382</v>
      </c>
      <c r="L2039" s="22" t="s">
        <v>2383</v>
      </c>
      <c r="M2039" s="21" t="s">
        <v>319</v>
      </c>
      <c r="N2039" s="23" t="s">
        <v>2188</v>
      </c>
      <c r="O2039" s="22" t="s">
        <v>2189</v>
      </c>
      <c r="P2039" s="22" t="s">
        <v>2190</v>
      </c>
      <c r="Q2039" s="23" t="s">
        <v>2202</v>
      </c>
      <c r="R2039" s="22" t="s">
        <v>2203</v>
      </c>
      <c r="S2039" s="21" t="s">
        <v>282</v>
      </c>
      <c r="T2039" s="23" t="s">
        <v>2389</v>
      </c>
      <c r="U2039" s="24" t="s">
        <v>19</v>
      </c>
      <c r="V2039" s="23">
        <v>500</v>
      </c>
      <c r="W2039" s="25">
        <v>36499758.360000007</v>
      </c>
      <c r="X2039" s="25">
        <v>42889747.43</v>
      </c>
      <c r="Y2039" s="25">
        <v>46500698.569999978</v>
      </c>
      <c r="Z2039" s="25">
        <v>33824658.109999999</v>
      </c>
      <c r="AA2039" s="25">
        <v>45617126.770000011</v>
      </c>
      <c r="AB2039" s="25">
        <v>51437125.75</v>
      </c>
      <c r="AC2039" s="26">
        <v>45152.505756550927</v>
      </c>
      <c r="AD2039" s="27">
        <f>ROW()</f>
        <v>2039</v>
      </c>
      <c r="AE2039" s="27">
        <f>1</f>
        <v>1</v>
      </c>
      <c r="AF2039" s="27">
        <f>SUBTOTAL(109,Tbl_NGF_Data[[#This Row],[Counter]])</f>
        <v>1</v>
      </c>
    </row>
    <row r="2040" spans="2:32" ht="45" x14ac:dyDescent="0.25">
      <c r="B2040" s="21" t="s">
        <v>245</v>
      </c>
      <c r="C2040" s="22" t="s">
        <v>2056</v>
      </c>
      <c r="D2040" s="23">
        <v>7</v>
      </c>
      <c r="E2040" s="22" t="s">
        <v>245</v>
      </c>
      <c r="F2040" s="23">
        <v>7</v>
      </c>
      <c r="G2040" s="22" t="s">
        <v>2056</v>
      </c>
      <c r="H2040" s="22" t="s">
        <v>1327</v>
      </c>
      <c r="I2040" s="23">
        <v>1</v>
      </c>
      <c r="J2040" s="23">
        <v>213</v>
      </c>
      <c r="K2040" s="23" t="s">
        <v>2382</v>
      </c>
      <c r="L2040" s="22" t="s">
        <v>2383</v>
      </c>
      <c r="M2040" s="21" t="s">
        <v>319</v>
      </c>
      <c r="N2040" s="23" t="s">
        <v>2188</v>
      </c>
      <c r="O2040" s="22" t="s">
        <v>2189</v>
      </c>
      <c r="P2040" s="22" t="s">
        <v>2190</v>
      </c>
      <c r="Q2040" s="23" t="s">
        <v>2205</v>
      </c>
      <c r="R2040" s="22" t="s">
        <v>2206</v>
      </c>
      <c r="S2040" s="21" t="s">
        <v>321</v>
      </c>
      <c r="T2040" s="23" t="s">
        <v>2390</v>
      </c>
      <c r="U2040" s="24" t="s">
        <v>15</v>
      </c>
      <c r="V2040" s="23">
        <v>100</v>
      </c>
      <c r="W2040" s="25">
        <v>34621.93</v>
      </c>
      <c r="X2040" s="25">
        <v>34621.93</v>
      </c>
      <c r="Y2040" s="25">
        <v>36094.1</v>
      </c>
      <c r="Z2040" s="25">
        <v>36094.1</v>
      </c>
      <c r="AA2040" s="25">
        <v>36094.1</v>
      </c>
      <c r="AB2040" s="25">
        <v>36094.1</v>
      </c>
      <c r="AC2040" s="26">
        <v>45152.505756550927</v>
      </c>
      <c r="AD2040" s="27">
        <f>ROW()</f>
        <v>2040</v>
      </c>
      <c r="AE2040" s="27">
        <f>1</f>
        <v>1</v>
      </c>
      <c r="AF2040" s="27">
        <f>SUBTOTAL(109,Tbl_NGF_Data[[#This Row],[Counter]])</f>
        <v>1</v>
      </c>
    </row>
    <row r="2041" spans="2:32" ht="45" x14ac:dyDescent="0.25">
      <c r="B2041" s="21" t="s">
        <v>245</v>
      </c>
      <c r="C2041" s="22" t="s">
        <v>2056</v>
      </c>
      <c r="D2041" s="23">
        <v>7</v>
      </c>
      <c r="E2041" s="22" t="s">
        <v>245</v>
      </c>
      <c r="F2041" s="23">
        <v>7</v>
      </c>
      <c r="G2041" s="22" t="s">
        <v>2056</v>
      </c>
      <c r="H2041" s="22" t="s">
        <v>1327</v>
      </c>
      <c r="I2041" s="23">
        <v>1</v>
      </c>
      <c r="J2041" s="23">
        <v>213</v>
      </c>
      <c r="K2041" s="23" t="s">
        <v>2382</v>
      </c>
      <c r="L2041" s="22" t="s">
        <v>2383</v>
      </c>
      <c r="M2041" s="21" t="s">
        <v>319</v>
      </c>
      <c r="N2041" s="23" t="s">
        <v>2188</v>
      </c>
      <c r="O2041" s="22" t="s">
        <v>2189</v>
      </c>
      <c r="P2041" s="22" t="s">
        <v>2190</v>
      </c>
      <c r="Q2041" s="23" t="s">
        <v>2205</v>
      </c>
      <c r="R2041" s="22" t="s">
        <v>2206</v>
      </c>
      <c r="S2041" s="21" t="s">
        <v>321</v>
      </c>
      <c r="T2041" s="23" t="s">
        <v>2390</v>
      </c>
      <c r="U2041" s="24" t="s">
        <v>19</v>
      </c>
      <c r="V2041" s="23">
        <v>500</v>
      </c>
      <c r="W2041" s="25">
        <v>1340</v>
      </c>
      <c r="X2041" s="25">
        <v>0</v>
      </c>
      <c r="Y2041" s="25">
        <v>1472.17</v>
      </c>
      <c r="Z2041" s="25">
        <v>0</v>
      </c>
      <c r="AA2041" s="25">
        <v>0</v>
      </c>
      <c r="AB2041" s="25">
        <v>0</v>
      </c>
      <c r="AC2041" s="26">
        <v>45152.505756550927</v>
      </c>
      <c r="AD2041" s="27">
        <f>ROW()</f>
        <v>2041</v>
      </c>
      <c r="AE2041" s="27">
        <f>1</f>
        <v>1</v>
      </c>
      <c r="AF2041" s="27">
        <f>SUBTOTAL(109,Tbl_NGF_Data[[#This Row],[Counter]])</f>
        <v>1</v>
      </c>
    </row>
    <row r="2042" spans="2:32" ht="30" x14ac:dyDescent="0.25">
      <c r="B2042" s="21" t="s">
        <v>245</v>
      </c>
      <c r="C2042" s="22" t="s">
        <v>2056</v>
      </c>
      <c r="D2042" s="23">
        <v>7</v>
      </c>
      <c r="E2042" s="22" t="s">
        <v>245</v>
      </c>
      <c r="F2042" s="23">
        <v>7</v>
      </c>
      <c r="G2042" s="22" t="s">
        <v>2056</v>
      </c>
      <c r="H2042" s="22" t="s">
        <v>1327</v>
      </c>
      <c r="I2042" s="23">
        <v>1</v>
      </c>
      <c r="J2042" s="23">
        <v>213</v>
      </c>
      <c r="K2042" s="23" t="s">
        <v>2382</v>
      </c>
      <c r="L2042" s="22" t="s">
        <v>2383</v>
      </c>
      <c r="M2042" s="21" t="s">
        <v>319</v>
      </c>
      <c r="N2042" s="23" t="s">
        <v>2188</v>
      </c>
      <c r="O2042" s="22" t="s">
        <v>2189</v>
      </c>
      <c r="P2042" s="22" t="s">
        <v>2190</v>
      </c>
      <c r="Q2042" s="23" t="s">
        <v>2208</v>
      </c>
      <c r="R2042" s="22" t="s">
        <v>2209</v>
      </c>
      <c r="S2042" s="21" t="s">
        <v>283</v>
      </c>
      <c r="T2042" s="23" t="s">
        <v>2391</v>
      </c>
      <c r="U2042" s="24" t="s">
        <v>15</v>
      </c>
      <c r="V2042" s="23">
        <v>100</v>
      </c>
      <c r="W2042" s="25">
        <v>32003.63</v>
      </c>
      <c r="X2042" s="25">
        <v>27566.63</v>
      </c>
      <c r="Y2042" s="25">
        <v>20021.88</v>
      </c>
      <c r="Z2042" s="25">
        <v>53496.88</v>
      </c>
      <c r="AA2042" s="25">
        <v>19201.88</v>
      </c>
      <c r="AB2042" s="25">
        <v>9519.5</v>
      </c>
      <c r="AC2042" s="26">
        <v>45152.505756550927</v>
      </c>
      <c r="AD2042" s="27">
        <f>ROW()</f>
        <v>2042</v>
      </c>
      <c r="AE2042" s="27">
        <f>1</f>
        <v>1</v>
      </c>
      <c r="AF2042" s="27">
        <f>SUBTOTAL(109,Tbl_NGF_Data[[#This Row],[Counter]])</f>
        <v>1</v>
      </c>
    </row>
    <row r="2043" spans="2:32" ht="30" x14ac:dyDescent="0.25">
      <c r="B2043" s="21" t="s">
        <v>245</v>
      </c>
      <c r="C2043" s="22" t="s">
        <v>2056</v>
      </c>
      <c r="D2043" s="23">
        <v>7</v>
      </c>
      <c r="E2043" s="22" t="s">
        <v>245</v>
      </c>
      <c r="F2043" s="23">
        <v>7</v>
      </c>
      <c r="G2043" s="22" t="s">
        <v>2056</v>
      </c>
      <c r="H2043" s="22" t="s">
        <v>1327</v>
      </c>
      <c r="I2043" s="23">
        <v>1</v>
      </c>
      <c r="J2043" s="23">
        <v>213</v>
      </c>
      <c r="K2043" s="23" t="s">
        <v>2382</v>
      </c>
      <c r="L2043" s="22" t="s">
        <v>2383</v>
      </c>
      <c r="M2043" s="21" t="s">
        <v>319</v>
      </c>
      <c r="N2043" s="23" t="s">
        <v>2188</v>
      </c>
      <c r="O2043" s="22" t="s">
        <v>2189</v>
      </c>
      <c r="P2043" s="22" t="s">
        <v>2190</v>
      </c>
      <c r="Q2043" s="23" t="s">
        <v>2208</v>
      </c>
      <c r="R2043" s="22" t="s">
        <v>2209</v>
      </c>
      <c r="S2043" s="21" t="s">
        <v>283</v>
      </c>
      <c r="T2043" s="23" t="s">
        <v>2391</v>
      </c>
      <c r="U2043" s="24" t="s">
        <v>16</v>
      </c>
      <c r="V2043" s="23">
        <v>135</v>
      </c>
      <c r="W2043" s="25">
        <v>959349</v>
      </c>
      <c r="X2043" s="25">
        <v>875787</v>
      </c>
      <c r="Y2043" s="25">
        <v>771820.15</v>
      </c>
      <c r="Z2043" s="25">
        <v>875787</v>
      </c>
      <c r="AA2043" s="25">
        <v>875787</v>
      </c>
      <c r="AB2043" s="25">
        <v>875787</v>
      </c>
      <c r="AC2043" s="26">
        <v>45152.505756550927</v>
      </c>
      <c r="AD2043" s="27">
        <f>ROW()</f>
        <v>2043</v>
      </c>
      <c r="AE2043" s="27">
        <f>1</f>
        <v>1</v>
      </c>
      <c r="AF2043" s="27">
        <f>SUBTOTAL(109,Tbl_NGF_Data[[#This Row],[Counter]])</f>
        <v>1</v>
      </c>
    </row>
    <row r="2044" spans="2:32" ht="30" x14ac:dyDescent="0.25">
      <c r="B2044" s="21" t="s">
        <v>245</v>
      </c>
      <c r="C2044" s="22" t="s">
        <v>2056</v>
      </c>
      <c r="D2044" s="23">
        <v>7</v>
      </c>
      <c r="E2044" s="22" t="s">
        <v>245</v>
      </c>
      <c r="F2044" s="23">
        <v>7</v>
      </c>
      <c r="G2044" s="22" t="s">
        <v>2056</v>
      </c>
      <c r="H2044" s="22" t="s">
        <v>1327</v>
      </c>
      <c r="I2044" s="23">
        <v>1</v>
      </c>
      <c r="J2044" s="23">
        <v>213</v>
      </c>
      <c r="K2044" s="23" t="s">
        <v>2382</v>
      </c>
      <c r="L2044" s="22" t="s">
        <v>2383</v>
      </c>
      <c r="M2044" s="21" t="s">
        <v>319</v>
      </c>
      <c r="N2044" s="23" t="s">
        <v>2188</v>
      </c>
      <c r="O2044" s="22" t="s">
        <v>2189</v>
      </c>
      <c r="P2044" s="22" t="s">
        <v>2190</v>
      </c>
      <c r="Q2044" s="23" t="s">
        <v>2208</v>
      </c>
      <c r="R2044" s="22" t="s">
        <v>2209</v>
      </c>
      <c r="S2044" s="21" t="s">
        <v>283</v>
      </c>
      <c r="T2044" s="23" t="s">
        <v>2391</v>
      </c>
      <c r="U2044" s="24" t="s">
        <v>17</v>
      </c>
      <c r="V2044" s="23">
        <v>200</v>
      </c>
      <c r="W2044" s="25">
        <v>605152.35</v>
      </c>
      <c r="X2044" s="25">
        <v>577329.06000000006</v>
      </c>
      <c r="Y2044" s="25">
        <v>535903.54</v>
      </c>
      <c r="Z2044" s="25">
        <v>164777.18</v>
      </c>
      <c r="AA2044" s="25">
        <v>310556.26</v>
      </c>
      <c r="AB2044" s="25">
        <v>330808.53000000003</v>
      </c>
      <c r="AC2044" s="26">
        <v>45152.505756550927</v>
      </c>
      <c r="AD2044" s="27">
        <f>ROW()</f>
        <v>2044</v>
      </c>
      <c r="AE2044" s="27">
        <f>1</f>
        <v>1</v>
      </c>
      <c r="AF2044" s="27">
        <f>SUBTOTAL(109,Tbl_NGF_Data[[#This Row],[Counter]])</f>
        <v>1</v>
      </c>
    </row>
    <row r="2045" spans="2:32" ht="45" x14ac:dyDescent="0.25">
      <c r="B2045" s="21" t="s">
        <v>245</v>
      </c>
      <c r="C2045" s="22" t="s">
        <v>2056</v>
      </c>
      <c r="D2045" s="23">
        <v>7</v>
      </c>
      <c r="E2045" s="22" t="s">
        <v>245</v>
      </c>
      <c r="F2045" s="23">
        <v>7</v>
      </c>
      <c r="G2045" s="22" t="s">
        <v>2056</v>
      </c>
      <c r="H2045" s="22" t="s">
        <v>1327</v>
      </c>
      <c r="I2045" s="23">
        <v>1</v>
      </c>
      <c r="J2045" s="23">
        <v>213</v>
      </c>
      <c r="K2045" s="23" t="s">
        <v>2382</v>
      </c>
      <c r="L2045" s="22" t="s">
        <v>2383</v>
      </c>
      <c r="M2045" s="21" t="s">
        <v>319</v>
      </c>
      <c r="N2045" s="23" t="s">
        <v>2188</v>
      </c>
      <c r="O2045" s="22" t="s">
        <v>2189</v>
      </c>
      <c r="P2045" s="22" t="s">
        <v>2190</v>
      </c>
      <c r="Q2045" s="23" t="s">
        <v>2208</v>
      </c>
      <c r="R2045" s="22" t="s">
        <v>2209</v>
      </c>
      <c r="S2045" s="21" t="s">
        <v>283</v>
      </c>
      <c r="T2045" s="23" t="s">
        <v>2391</v>
      </c>
      <c r="U2045" s="24" t="s">
        <v>18</v>
      </c>
      <c r="V2045" s="23">
        <v>220</v>
      </c>
      <c r="W2045" s="25">
        <v>354196.65</v>
      </c>
      <c r="X2045" s="25">
        <v>298457.93999999994</v>
      </c>
      <c r="Y2045" s="25">
        <v>235916.61</v>
      </c>
      <c r="Z2045" s="25">
        <v>711009.82000000007</v>
      </c>
      <c r="AA2045" s="25">
        <v>565230.74</v>
      </c>
      <c r="AB2045" s="25">
        <v>544978.47</v>
      </c>
      <c r="AC2045" s="26">
        <v>45152.505756550927</v>
      </c>
      <c r="AD2045" s="27">
        <f>ROW()</f>
        <v>2045</v>
      </c>
      <c r="AE2045" s="27">
        <f>1</f>
        <v>1</v>
      </c>
      <c r="AF2045" s="27">
        <f>SUBTOTAL(109,Tbl_NGF_Data[[#This Row],[Counter]])</f>
        <v>1</v>
      </c>
    </row>
    <row r="2046" spans="2:32" ht="30" x14ac:dyDescent="0.25">
      <c r="B2046" s="21" t="s">
        <v>245</v>
      </c>
      <c r="C2046" s="22" t="s">
        <v>2056</v>
      </c>
      <c r="D2046" s="23">
        <v>7</v>
      </c>
      <c r="E2046" s="22" t="s">
        <v>245</v>
      </c>
      <c r="F2046" s="23">
        <v>7</v>
      </c>
      <c r="G2046" s="22" t="s">
        <v>2056</v>
      </c>
      <c r="H2046" s="22" t="s">
        <v>1327</v>
      </c>
      <c r="I2046" s="23">
        <v>1</v>
      </c>
      <c r="J2046" s="23">
        <v>213</v>
      </c>
      <c r="K2046" s="23" t="s">
        <v>2382</v>
      </c>
      <c r="L2046" s="22" t="s">
        <v>2383</v>
      </c>
      <c r="M2046" s="21" t="s">
        <v>319</v>
      </c>
      <c r="N2046" s="23" t="s">
        <v>2188</v>
      </c>
      <c r="O2046" s="22" t="s">
        <v>2189</v>
      </c>
      <c r="P2046" s="22" t="s">
        <v>2190</v>
      </c>
      <c r="Q2046" s="23" t="s">
        <v>2208</v>
      </c>
      <c r="R2046" s="22" t="s">
        <v>2209</v>
      </c>
      <c r="S2046" s="21" t="s">
        <v>283</v>
      </c>
      <c r="T2046" s="23" t="s">
        <v>2391</v>
      </c>
      <c r="U2046" s="24" t="s">
        <v>19</v>
      </c>
      <c r="V2046" s="23">
        <v>500</v>
      </c>
      <c r="W2046" s="25">
        <v>607415.06000000006</v>
      </c>
      <c r="X2046" s="25">
        <v>572892.06000000006</v>
      </c>
      <c r="Y2046" s="25">
        <v>528358.79</v>
      </c>
      <c r="Z2046" s="25">
        <v>198252.18</v>
      </c>
      <c r="AA2046" s="25">
        <v>276261.26</v>
      </c>
      <c r="AB2046" s="25">
        <v>321126.15000000002</v>
      </c>
      <c r="AC2046" s="26">
        <v>45152.505756550927</v>
      </c>
      <c r="AD2046" s="27">
        <f>ROW()</f>
        <v>2046</v>
      </c>
      <c r="AE2046" s="27">
        <f>1</f>
        <v>1</v>
      </c>
      <c r="AF2046" s="27">
        <f>SUBTOTAL(109,Tbl_NGF_Data[[#This Row],[Counter]])</f>
        <v>1</v>
      </c>
    </row>
    <row r="2047" spans="2:32" ht="30" x14ac:dyDescent="0.25">
      <c r="B2047" s="21" t="s">
        <v>245</v>
      </c>
      <c r="C2047" s="22" t="s">
        <v>2056</v>
      </c>
      <c r="D2047" s="23">
        <v>7</v>
      </c>
      <c r="E2047" s="22" t="s">
        <v>245</v>
      </c>
      <c r="F2047" s="23">
        <v>7</v>
      </c>
      <c r="G2047" s="22" t="s">
        <v>2056</v>
      </c>
      <c r="H2047" s="22" t="s">
        <v>1327</v>
      </c>
      <c r="I2047" s="23">
        <v>1</v>
      </c>
      <c r="J2047" s="23">
        <v>213</v>
      </c>
      <c r="K2047" s="23" t="s">
        <v>2382</v>
      </c>
      <c r="L2047" s="22" t="s">
        <v>2383</v>
      </c>
      <c r="M2047" s="21" t="s">
        <v>319</v>
      </c>
      <c r="N2047" s="23" t="s">
        <v>2188</v>
      </c>
      <c r="O2047" s="22" t="s">
        <v>2189</v>
      </c>
      <c r="P2047" s="22" t="s">
        <v>2190</v>
      </c>
      <c r="Q2047" s="23" t="s">
        <v>2392</v>
      </c>
      <c r="R2047" s="22" t="s">
        <v>2393</v>
      </c>
      <c r="S2047" s="21" t="s">
        <v>315</v>
      </c>
      <c r="T2047" s="23" t="s">
        <v>2394</v>
      </c>
      <c r="U2047" s="24" t="s">
        <v>16</v>
      </c>
      <c r="V2047" s="23">
        <v>135</v>
      </c>
      <c r="W2047" s="25">
        <v>5474897</v>
      </c>
      <c r="X2047" s="25">
        <v>5350128</v>
      </c>
      <c r="Y2047" s="25">
        <v>5350128</v>
      </c>
      <c r="Z2047" s="25">
        <v>5350128</v>
      </c>
      <c r="AA2047" s="25">
        <v>5375396</v>
      </c>
      <c r="AB2047" s="25">
        <v>5350128</v>
      </c>
      <c r="AC2047" s="26">
        <v>45152.505756550927</v>
      </c>
      <c r="AD2047" s="27">
        <f>ROW()</f>
        <v>2047</v>
      </c>
      <c r="AE2047" s="27">
        <f>1</f>
        <v>1</v>
      </c>
      <c r="AF2047" s="27">
        <f>SUBTOTAL(109,Tbl_NGF_Data[[#This Row],[Counter]])</f>
        <v>1</v>
      </c>
    </row>
    <row r="2048" spans="2:32" ht="30" x14ac:dyDescent="0.25">
      <c r="B2048" s="21" t="s">
        <v>245</v>
      </c>
      <c r="C2048" s="22" t="s">
        <v>2056</v>
      </c>
      <c r="D2048" s="23">
        <v>7</v>
      </c>
      <c r="E2048" s="22" t="s">
        <v>245</v>
      </c>
      <c r="F2048" s="23">
        <v>7</v>
      </c>
      <c r="G2048" s="22" t="s">
        <v>2056</v>
      </c>
      <c r="H2048" s="22" t="s">
        <v>1327</v>
      </c>
      <c r="I2048" s="23">
        <v>1</v>
      </c>
      <c r="J2048" s="23">
        <v>213</v>
      </c>
      <c r="K2048" s="23" t="s">
        <v>2382</v>
      </c>
      <c r="L2048" s="22" t="s">
        <v>2383</v>
      </c>
      <c r="M2048" s="21" t="s">
        <v>319</v>
      </c>
      <c r="N2048" s="23" t="s">
        <v>2188</v>
      </c>
      <c r="O2048" s="22" t="s">
        <v>2189</v>
      </c>
      <c r="P2048" s="22" t="s">
        <v>2190</v>
      </c>
      <c r="Q2048" s="23" t="s">
        <v>2392</v>
      </c>
      <c r="R2048" s="22" t="s">
        <v>2393</v>
      </c>
      <c r="S2048" s="21" t="s">
        <v>315</v>
      </c>
      <c r="T2048" s="23" t="s">
        <v>2394</v>
      </c>
      <c r="U2048" s="24" t="s">
        <v>17</v>
      </c>
      <c r="V2048" s="23">
        <v>200</v>
      </c>
      <c r="W2048" s="25">
        <v>4579159.8900000015</v>
      </c>
      <c r="X2048" s="25">
        <v>4644804.9099999983</v>
      </c>
      <c r="Y2048" s="25">
        <v>4546542.3499999996</v>
      </c>
      <c r="Z2048" s="25">
        <v>4524467.34</v>
      </c>
      <c r="AA2048" s="25">
        <v>4799730.6400000015</v>
      </c>
      <c r="AB2048" s="25">
        <v>4400083.7400000012</v>
      </c>
      <c r="AC2048" s="26">
        <v>45152.505756550927</v>
      </c>
      <c r="AD2048" s="27">
        <f>ROW()</f>
        <v>2048</v>
      </c>
      <c r="AE2048" s="27">
        <f>1</f>
        <v>1</v>
      </c>
      <c r="AF2048" s="27">
        <f>SUBTOTAL(109,Tbl_NGF_Data[[#This Row],[Counter]])</f>
        <v>1</v>
      </c>
    </row>
    <row r="2049" spans="2:32" ht="45" x14ac:dyDescent="0.25">
      <c r="B2049" s="21" t="s">
        <v>245</v>
      </c>
      <c r="C2049" s="22" t="s">
        <v>2056</v>
      </c>
      <c r="D2049" s="23">
        <v>7</v>
      </c>
      <c r="E2049" s="22" t="s">
        <v>245</v>
      </c>
      <c r="F2049" s="23">
        <v>7</v>
      </c>
      <c r="G2049" s="22" t="s">
        <v>2056</v>
      </c>
      <c r="H2049" s="22" t="s">
        <v>1327</v>
      </c>
      <c r="I2049" s="23">
        <v>1</v>
      </c>
      <c r="J2049" s="23">
        <v>213</v>
      </c>
      <c r="K2049" s="23" t="s">
        <v>2382</v>
      </c>
      <c r="L2049" s="22" t="s">
        <v>2383</v>
      </c>
      <c r="M2049" s="21" t="s">
        <v>319</v>
      </c>
      <c r="N2049" s="23" t="s">
        <v>2188</v>
      </c>
      <c r="O2049" s="22" t="s">
        <v>2189</v>
      </c>
      <c r="P2049" s="22" t="s">
        <v>2190</v>
      </c>
      <c r="Q2049" s="23" t="s">
        <v>2392</v>
      </c>
      <c r="R2049" s="22" t="s">
        <v>2393</v>
      </c>
      <c r="S2049" s="21" t="s">
        <v>315</v>
      </c>
      <c r="T2049" s="23" t="s">
        <v>2394</v>
      </c>
      <c r="U2049" s="24" t="s">
        <v>18</v>
      </c>
      <c r="V2049" s="23">
        <v>220</v>
      </c>
      <c r="W2049" s="25">
        <v>895737.10999999847</v>
      </c>
      <c r="X2049" s="25">
        <v>705323.09000000171</v>
      </c>
      <c r="Y2049" s="25">
        <v>803585.65000000037</v>
      </c>
      <c r="Z2049" s="25">
        <v>825660.66000000015</v>
      </c>
      <c r="AA2049" s="25">
        <v>575665.35999999847</v>
      </c>
      <c r="AB2049" s="25">
        <v>950044.25999999885</v>
      </c>
      <c r="AC2049" s="26">
        <v>45152.505756550927</v>
      </c>
      <c r="AD2049" s="27">
        <f>ROW()</f>
        <v>2049</v>
      </c>
      <c r="AE2049" s="27">
        <f>1</f>
        <v>1</v>
      </c>
      <c r="AF2049" s="27">
        <f>SUBTOTAL(109,Tbl_NGF_Data[[#This Row],[Counter]])</f>
        <v>1</v>
      </c>
    </row>
    <row r="2050" spans="2:32" ht="30" x14ac:dyDescent="0.25">
      <c r="B2050" s="21" t="s">
        <v>245</v>
      </c>
      <c r="C2050" s="22" t="s">
        <v>2056</v>
      </c>
      <c r="D2050" s="23">
        <v>7</v>
      </c>
      <c r="E2050" s="22" t="s">
        <v>245</v>
      </c>
      <c r="F2050" s="23">
        <v>7</v>
      </c>
      <c r="G2050" s="22" t="s">
        <v>2056</v>
      </c>
      <c r="H2050" s="22" t="s">
        <v>1327</v>
      </c>
      <c r="I2050" s="23">
        <v>1</v>
      </c>
      <c r="J2050" s="23">
        <v>213</v>
      </c>
      <c r="K2050" s="23" t="s">
        <v>2382</v>
      </c>
      <c r="L2050" s="22" t="s">
        <v>2383</v>
      </c>
      <c r="M2050" s="21" t="s">
        <v>319</v>
      </c>
      <c r="N2050" s="23" t="s">
        <v>2188</v>
      </c>
      <c r="O2050" s="22" t="s">
        <v>2189</v>
      </c>
      <c r="P2050" s="22" t="s">
        <v>2190</v>
      </c>
      <c r="Q2050" s="23" t="s">
        <v>2395</v>
      </c>
      <c r="R2050" s="22" t="s">
        <v>2396</v>
      </c>
      <c r="S2050" s="21" t="s">
        <v>322</v>
      </c>
      <c r="T2050" s="23" t="s">
        <v>2397</v>
      </c>
      <c r="U2050" s="24" t="s">
        <v>16</v>
      </c>
      <c r="V2050" s="23">
        <v>135</v>
      </c>
      <c r="W2050" s="25">
        <v>552021</v>
      </c>
      <c r="X2050" s="25">
        <v>565194</v>
      </c>
      <c r="Y2050" s="25">
        <v>565194</v>
      </c>
      <c r="Z2050" s="25">
        <v>565194</v>
      </c>
      <c r="AA2050" s="25">
        <v>565194</v>
      </c>
      <c r="AB2050" s="25">
        <v>565194</v>
      </c>
      <c r="AC2050" s="26">
        <v>45152.505756550927</v>
      </c>
      <c r="AD2050" s="27">
        <f>ROW()</f>
        <v>2050</v>
      </c>
      <c r="AE2050" s="27">
        <f>1</f>
        <v>1</v>
      </c>
      <c r="AF2050" s="27">
        <f>SUBTOTAL(109,Tbl_NGF_Data[[#This Row],[Counter]])</f>
        <v>1</v>
      </c>
    </row>
    <row r="2051" spans="2:32" ht="30" x14ac:dyDescent="0.25">
      <c r="B2051" s="21" t="s">
        <v>245</v>
      </c>
      <c r="C2051" s="22" t="s">
        <v>2056</v>
      </c>
      <c r="D2051" s="23">
        <v>7</v>
      </c>
      <c r="E2051" s="22" t="s">
        <v>245</v>
      </c>
      <c r="F2051" s="23">
        <v>7</v>
      </c>
      <c r="G2051" s="22" t="s">
        <v>2056</v>
      </c>
      <c r="H2051" s="22" t="s">
        <v>1327</v>
      </c>
      <c r="I2051" s="23">
        <v>1</v>
      </c>
      <c r="J2051" s="23">
        <v>213</v>
      </c>
      <c r="K2051" s="23" t="s">
        <v>2382</v>
      </c>
      <c r="L2051" s="22" t="s">
        <v>2383</v>
      </c>
      <c r="M2051" s="21" t="s">
        <v>319</v>
      </c>
      <c r="N2051" s="23" t="s">
        <v>2188</v>
      </c>
      <c r="O2051" s="22" t="s">
        <v>2189</v>
      </c>
      <c r="P2051" s="22" t="s">
        <v>2190</v>
      </c>
      <c r="Q2051" s="23" t="s">
        <v>2395</v>
      </c>
      <c r="R2051" s="22" t="s">
        <v>2396</v>
      </c>
      <c r="S2051" s="21" t="s">
        <v>322</v>
      </c>
      <c r="T2051" s="23" t="s">
        <v>2397</v>
      </c>
      <c r="U2051" s="24" t="s">
        <v>17</v>
      </c>
      <c r="V2051" s="23">
        <v>200</v>
      </c>
      <c r="W2051" s="25">
        <v>491625.9</v>
      </c>
      <c r="X2051" s="25">
        <v>377866.79999999987</v>
      </c>
      <c r="Y2051" s="25">
        <v>273377.86</v>
      </c>
      <c r="Z2051" s="25">
        <v>146409.21</v>
      </c>
      <c r="AA2051" s="25">
        <v>159904.01</v>
      </c>
      <c r="AB2051" s="25">
        <v>166485.96</v>
      </c>
      <c r="AC2051" s="26">
        <v>45152.505756550927</v>
      </c>
      <c r="AD2051" s="27">
        <f>ROW()</f>
        <v>2051</v>
      </c>
      <c r="AE2051" s="27">
        <f>1</f>
        <v>1</v>
      </c>
      <c r="AF2051" s="27">
        <f>SUBTOTAL(109,Tbl_NGF_Data[[#This Row],[Counter]])</f>
        <v>1</v>
      </c>
    </row>
    <row r="2052" spans="2:32" ht="45" x14ac:dyDescent="0.25">
      <c r="B2052" s="21" t="s">
        <v>245</v>
      </c>
      <c r="C2052" s="22" t="s">
        <v>2056</v>
      </c>
      <c r="D2052" s="23">
        <v>7</v>
      </c>
      <c r="E2052" s="22" t="s">
        <v>245</v>
      </c>
      <c r="F2052" s="23">
        <v>7</v>
      </c>
      <c r="G2052" s="22" t="s">
        <v>2056</v>
      </c>
      <c r="H2052" s="22" t="s">
        <v>1327</v>
      </c>
      <c r="I2052" s="23">
        <v>1</v>
      </c>
      <c r="J2052" s="23">
        <v>213</v>
      </c>
      <c r="K2052" s="23" t="s">
        <v>2382</v>
      </c>
      <c r="L2052" s="22" t="s">
        <v>2383</v>
      </c>
      <c r="M2052" s="21" t="s">
        <v>319</v>
      </c>
      <c r="N2052" s="23" t="s">
        <v>2188</v>
      </c>
      <c r="O2052" s="22" t="s">
        <v>2189</v>
      </c>
      <c r="P2052" s="22" t="s">
        <v>2190</v>
      </c>
      <c r="Q2052" s="23" t="s">
        <v>2395</v>
      </c>
      <c r="R2052" s="22" t="s">
        <v>2396</v>
      </c>
      <c r="S2052" s="21" t="s">
        <v>322</v>
      </c>
      <c r="T2052" s="23" t="s">
        <v>2397</v>
      </c>
      <c r="U2052" s="24" t="s">
        <v>18</v>
      </c>
      <c r="V2052" s="23">
        <v>220</v>
      </c>
      <c r="W2052" s="25">
        <v>60395.099999999977</v>
      </c>
      <c r="X2052" s="25">
        <v>187327.20000000013</v>
      </c>
      <c r="Y2052" s="25">
        <v>291816.14</v>
      </c>
      <c r="Z2052" s="25">
        <v>418784.79000000004</v>
      </c>
      <c r="AA2052" s="25">
        <v>405289.99</v>
      </c>
      <c r="AB2052" s="25">
        <v>398708.04000000004</v>
      </c>
      <c r="AC2052" s="26">
        <v>45152.505756550927</v>
      </c>
      <c r="AD2052" s="27">
        <f>ROW()</f>
        <v>2052</v>
      </c>
      <c r="AE2052" s="27">
        <f>1</f>
        <v>1</v>
      </c>
      <c r="AF2052" s="27">
        <f>SUBTOTAL(109,Tbl_NGF_Data[[#This Row],[Counter]])</f>
        <v>1</v>
      </c>
    </row>
    <row r="2053" spans="2:32" ht="30" x14ac:dyDescent="0.25">
      <c r="B2053" s="21" t="s">
        <v>245</v>
      </c>
      <c r="C2053" s="22" t="s">
        <v>2056</v>
      </c>
      <c r="D2053" s="23">
        <v>7</v>
      </c>
      <c r="E2053" s="22" t="s">
        <v>245</v>
      </c>
      <c r="F2053" s="23">
        <v>7</v>
      </c>
      <c r="G2053" s="22" t="s">
        <v>2056</v>
      </c>
      <c r="H2053" s="22" t="s">
        <v>1327</v>
      </c>
      <c r="I2053" s="23">
        <v>1</v>
      </c>
      <c r="J2053" s="23">
        <v>213</v>
      </c>
      <c r="K2053" s="23" t="s">
        <v>2382</v>
      </c>
      <c r="L2053" s="22" t="s">
        <v>2383</v>
      </c>
      <c r="M2053" s="21" t="s">
        <v>319</v>
      </c>
      <c r="N2053" s="23" t="s">
        <v>2188</v>
      </c>
      <c r="O2053" s="22" t="s">
        <v>2189</v>
      </c>
      <c r="P2053" s="22" t="s">
        <v>2190</v>
      </c>
      <c r="Q2053" s="23" t="s">
        <v>2395</v>
      </c>
      <c r="R2053" s="22" t="s">
        <v>2396</v>
      </c>
      <c r="S2053" s="21" t="s">
        <v>322</v>
      </c>
      <c r="T2053" s="23" t="s">
        <v>2397</v>
      </c>
      <c r="U2053" s="24" t="s">
        <v>19</v>
      </c>
      <c r="V2053" s="23">
        <v>500</v>
      </c>
      <c r="W2053" s="25">
        <v>512783.84</v>
      </c>
      <c r="X2053" s="25">
        <v>442524.13</v>
      </c>
      <c r="Y2053" s="25">
        <v>234088.68999999997</v>
      </c>
      <c r="Z2053" s="25">
        <v>76732.739999999991</v>
      </c>
      <c r="AA2053" s="25">
        <v>155024.57</v>
      </c>
      <c r="AB2053" s="25">
        <v>91229.06</v>
      </c>
      <c r="AC2053" s="26">
        <v>45152.505756550927</v>
      </c>
      <c r="AD2053" s="27">
        <f>ROW()</f>
        <v>2053</v>
      </c>
      <c r="AE2053" s="27">
        <f>1</f>
        <v>1</v>
      </c>
      <c r="AF2053" s="27">
        <f>SUBTOTAL(109,Tbl_NGF_Data[[#This Row],[Counter]])</f>
        <v>1</v>
      </c>
    </row>
    <row r="2054" spans="2:32" ht="45" x14ac:dyDescent="0.25">
      <c r="B2054" s="21" t="s">
        <v>245</v>
      </c>
      <c r="C2054" s="22" t="s">
        <v>2056</v>
      </c>
      <c r="D2054" s="23">
        <v>7</v>
      </c>
      <c r="E2054" s="22" t="s">
        <v>245</v>
      </c>
      <c r="F2054" s="23">
        <v>7</v>
      </c>
      <c r="G2054" s="22" t="s">
        <v>2056</v>
      </c>
      <c r="H2054" s="22" t="s">
        <v>1327</v>
      </c>
      <c r="I2054" s="23">
        <v>1</v>
      </c>
      <c r="J2054" s="23">
        <v>213</v>
      </c>
      <c r="K2054" s="23" t="s">
        <v>2382</v>
      </c>
      <c r="L2054" s="22" t="s">
        <v>2383</v>
      </c>
      <c r="M2054" s="21" t="s">
        <v>319</v>
      </c>
      <c r="N2054" s="23" t="s">
        <v>2188</v>
      </c>
      <c r="O2054" s="22" t="s">
        <v>2189</v>
      </c>
      <c r="P2054" s="22" t="s">
        <v>2190</v>
      </c>
      <c r="Q2054" s="23" t="s">
        <v>2398</v>
      </c>
      <c r="R2054" s="22" t="s">
        <v>2399</v>
      </c>
      <c r="S2054" s="21" t="s">
        <v>297</v>
      </c>
      <c r="T2054" s="23" t="s">
        <v>2400</v>
      </c>
      <c r="U2054" s="24" t="s">
        <v>16</v>
      </c>
      <c r="V2054" s="23">
        <v>135</v>
      </c>
      <c r="W2054" s="25">
        <v>4850000</v>
      </c>
      <c r="X2054" s="25">
        <v>5132867</v>
      </c>
      <c r="Y2054" s="25">
        <v>5132867</v>
      </c>
      <c r="Z2054" s="25">
        <v>5117867</v>
      </c>
      <c r="AA2054" s="25">
        <v>5132867</v>
      </c>
      <c r="AB2054" s="25">
        <v>5132867</v>
      </c>
      <c r="AC2054" s="26">
        <v>45152.505756550927</v>
      </c>
      <c r="AD2054" s="27">
        <f>ROW()</f>
        <v>2054</v>
      </c>
      <c r="AE2054" s="27">
        <f>1</f>
        <v>1</v>
      </c>
      <c r="AF2054" s="27">
        <f>SUBTOTAL(109,Tbl_NGF_Data[[#This Row],[Counter]])</f>
        <v>1</v>
      </c>
    </row>
    <row r="2055" spans="2:32" ht="45" x14ac:dyDescent="0.25">
      <c r="B2055" s="21" t="s">
        <v>245</v>
      </c>
      <c r="C2055" s="22" t="s">
        <v>2056</v>
      </c>
      <c r="D2055" s="23">
        <v>7</v>
      </c>
      <c r="E2055" s="22" t="s">
        <v>245</v>
      </c>
      <c r="F2055" s="23">
        <v>7</v>
      </c>
      <c r="G2055" s="22" t="s">
        <v>2056</v>
      </c>
      <c r="H2055" s="22" t="s">
        <v>1327</v>
      </c>
      <c r="I2055" s="23">
        <v>1</v>
      </c>
      <c r="J2055" s="23">
        <v>213</v>
      </c>
      <c r="K2055" s="23" t="s">
        <v>2382</v>
      </c>
      <c r="L2055" s="22" t="s">
        <v>2383</v>
      </c>
      <c r="M2055" s="21" t="s">
        <v>319</v>
      </c>
      <c r="N2055" s="23" t="s">
        <v>2188</v>
      </c>
      <c r="O2055" s="22" t="s">
        <v>2189</v>
      </c>
      <c r="P2055" s="22" t="s">
        <v>2190</v>
      </c>
      <c r="Q2055" s="23" t="s">
        <v>2398</v>
      </c>
      <c r="R2055" s="22" t="s">
        <v>2399</v>
      </c>
      <c r="S2055" s="21" t="s">
        <v>297</v>
      </c>
      <c r="T2055" s="23" t="s">
        <v>2400</v>
      </c>
      <c r="U2055" s="24" t="s">
        <v>17</v>
      </c>
      <c r="V2055" s="23">
        <v>200</v>
      </c>
      <c r="W2055" s="25">
        <v>4849999.1900000004</v>
      </c>
      <c r="X2055" s="25">
        <v>5124102.8</v>
      </c>
      <c r="Y2055" s="25">
        <v>4990569.37</v>
      </c>
      <c r="Z2055" s="25">
        <v>4895708</v>
      </c>
      <c r="AA2055" s="25">
        <v>5068483.54</v>
      </c>
      <c r="AB2055" s="25">
        <v>4950774</v>
      </c>
      <c r="AC2055" s="26">
        <v>45152.505756550927</v>
      </c>
      <c r="AD2055" s="27">
        <f>ROW()</f>
        <v>2055</v>
      </c>
      <c r="AE2055" s="27">
        <f>1</f>
        <v>1</v>
      </c>
      <c r="AF2055" s="27">
        <f>SUBTOTAL(109,Tbl_NGF_Data[[#This Row],[Counter]])</f>
        <v>1</v>
      </c>
    </row>
    <row r="2056" spans="2:32" ht="45" x14ac:dyDescent="0.25">
      <c r="B2056" s="21" t="s">
        <v>245</v>
      </c>
      <c r="C2056" s="22" t="s">
        <v>2056</v>
      </c>
      <c r="D2056" s="23">
        <v>7</v>
      </c>
      <c r="E2056" s="22" t="s">
        <v>245</v>
      </c>
      <c r="F2056" s="23">
        <v>7</v>
      </c>
      <c r="G2056" s="22" t="s">
        <v>2056</v>
      </c>
      <c r="H2056" s="22" t="s">
        <v>1327</v>
      </c>
      <c r="I2056" s="23">
        <v>1</v>
      </c>
      <c r="J2056" s="23">
        <v>213</v>
      </c>
      <c r="K2056" s="23" t="s">
        <v>2382</v>
      </c>
      <c r="L2056" s="22" t="s">
        <v>2383</v>
      </c>
      <c r="M2056" s="21" t="s">
        <v>319</v>
      </c>
      <c r="N2056" s="23" t="s">
        <v>2188</v>
      </c>
      <c r="O2056" s="22" t="s">
        <v>2189</v>
      </c>
      <c r="P2056" s="22" t="s">
        <v>2190</v>
      </c>
      <c r="Q2056" s="23" t="s">
        <v>2398</v>
      </c>
      <c r="R2056" s="22" t="s">
        <v>2399</v>
      </c>
      <c r="S2056" s="21" t="s">
        <v>297</v>
      </c>
      <c r="T2056" s="23" t="s">
        <v>2400</v>
      </c>
      <c r="U2056" s="24" t="s">
        <v>18</v>
      </c>
      <c r="V2056" s="23">
        <v>220</v>
      </c>
      <c r="W2056" s="25">
        <v>0.80999999959021807</v>
      </c>
      <c r="X2056" s="25">
        <v>8764.2000000001863</v>
      </c>
      <c r="Y2056" s="25">
        <v>142297.62999999989</v>
      </c>
      <c r="Z2056" s="25">
        <v>222159</v>
      </c>
      <c r="AA2056" s="25">
        <v>64383.459999999963</v>
      </c>
      <c r="AB2056" s="25">
        <v>182093</v>
      </c>
      <c r="AC2056" s="26">
        <v>45152.505756550927</v>
      </c>
      <c r="AD2056" s="27">
        <f>ROW()</f>
        <v>2056</v>
      </c>
      <c r="AE2056" s="27">
        <f>1</f>
        <v>1</v>
      </c>
      <c r="AF2056" s="27">
        <f>SUBTOTAL(109,Tbl_NGF_Data[[#This Row],[Counter]])</f>
        <v>1</v>
      </c>
    </row>
    <row r="2057" spans="2:32" ht="45" x14ac:dyDescent="0.25">
      <c r="B2057" s="21" t="s">
        <v>245</v>
      </c>
      <c r="C2057" s="22" t="s">
        <v>2056</v>
      </c>
      <c r="D2057" s="23">
        <v>7</v>
      </c>
      <c r="E2057" s="22" t="s">
        <v>245</v>
      </c>
      <c r="F2057" s="23">
        <v>7</v>
      </c>
      <c r="G2057" s="22" t="s">
        <v>2056</v>
      </c>
      <c r="H2057" s="22" t="s">
        <v>1327</v>
      </c>
      <c r="I2057" s="23">
        <v>1</v>
      </c>
      <c r="J2057" s="23">
        <v>213</v>
      </c>
      <c r="K2057" s="23" t="s">
        <v>2382</v>
      </c>
      <c r="L2057" s="22" t="s">
        <v>2383</v>
      </c>
      <c r="M2057" s="21" t="s">
        <v>319</v>
      </c>
      <c r="N2057" s="23" t="s">
        <v>2188</v>
      </c>
      <c r="O2057" s="22" t="s">
        <v>2189</v>
      </c>
      <c r="P2057" s="22" t="s">
        <v>2190</v>
      </c>
      <c r="Q2057" s="23" t="s">
        <v>2398</v>
      </c>
      <c r="R2057" s="22" t="s">
        <v>2399</v>
      </c>
      <c r="S2057" s="21" t="s">
        <v>297</v>
      </c>
      <c r="T2057" s="23" t="s">
        <v>2400</v>
      </c>
      <c r="U2057" s="24" t="s">
        <v>19</v>
      </c>
      <c r="V2057" s="23">
        <v>500</v>
      </c>
      <c r="W2057" s="25">
        <v>4197</v>
      </c>
      <c r="X2057" s="25">
        <v>0</v>
      </c>
      <c r="Y2057" s="25">
        <v>0</v>
      </c>
      <c r="Z2057" s="25">
        <v>1500</v>
      </c>
      <c r="AA2057" s="25">
        <v>1785</v>
      </c>
      <c r="AB2057" s="25">
        <v>0</v>
      </c>
      <c r="AC2057" s="26">
        <v>45152.505756550927</v>
      </c>
      <c r="AD2057" s="27">
        <f>ROW()</f>
        <v>2057</v>
      </c>
      <c r="AE2057" s="27">
        <f>1</f>
        <v>1</v>
      </c>
      <c r="AF2057" s="27">
        <f>SUBTOTAL(109,Tbl_NGF_Data[[#This Row],[Counter]])</f>
        <v>1</v>
      </c>
    </row>
    <row r="2058" spans="2:32" ht="45" x14ac:dyDescent="0.25">
      <c r="B2058" s="21" t="s">
        <v>245</v>
      </c>
      <c r="C2058" s="22" t="s">
        <v>2056</v>
      </c>
      <c r="D2058" s="23">
        <v>7</v>
      </c>
      <c r="E2058" s="22" t="s">
        <v>245</v>
      </c>
      <c r="F2058" s="23">
        <v>7</v>
      </c>
      <c r="G2058" s="22" t="s">
        <v>2056</v>
      </c>
      <c r="H2058" s="22" t="s">
        <v>1327</v>
      </c>
      <c r="I2058" s="23">
        <v>1</v>
      </c>
      <c r="J2058" s="23">
        <v>213</v>
      </c>
      <c r="K2058" s="23" t="s">
        <v>2382</v>
      </c>
      <c r="L2058" s="22" t="s">
        <v>2383</v>
      </c>
      <c r="M2058" s="21" t="s">
        <v>319</v>
      </c>
      <c r="N2058" s="23" t="s">
        <v>2188</v>
      </c>
      <c r="O2058" s="22" t="s">
        <v>2189</v>
      </c>
      <c r="P2058" s="22" t="s">
        <v>2190</v>
      </c>
      <c r="Q2058" s="23" t="s">
        <v>2214</v>
      </c>
      <c r="R2058" s="22" t="s">
        <v>1170</v>
      </c>
      <c r="S2058" s="21" t="s">
        <v>285</v>
      </c>
      <c r="T2058" s="23" t="s">
        <v>2401</v>
      </c>
      <c r="U2058" s="24" t="s">
        <v>15</v>
      </c>
      <c r="V2058" s="23">
        <v>100</v>
      </c>
      <c r="W2058" s="25">
        <v>0</v>
      </c>
      <c r="X2058" s="25">
        <v>0</v>
      </c>
      <c r="Y2058" s="25">
        <v>0</v>
      </c>
      <c r="Z2058" s="25">
        <v>0</v>
      </c>
      <c r="AA2058" s="25">
        <v>4835606</v>
      </c>
      <c r="AB2058" s="25">
        <v>0</v>
      </c>
      <c r="AC2058" s="26">
        <v>45152.505756550927</v>
      </c>
      <c r="AD2058" s="27">
        <f>ROW()</f>
        <v>2058</v>
      </c>
      <c r="AE2058" s="27">
        <f>1</f>
        <v>1</v>
      </c>
      <c r="AF2058" s="27">
        <f>SUBTOTAL(109,Tbl_NGF_Data[[#This Row],[Counter]])</f>
        <v>1</v>
      </c>
    </row>
    <row r="2059" spans="2:32" ht="45" x14ac:dyDescent="0.25">
      <c r="B2059" s="21" t="s">
        <v>245</v>
      </c>
      <c r="C2059" s="22" t="s">
        <v>2056</v>
      </c>
      <c r="D2059" s="23">
        <v>7</v>
      </c>
      <c r="E2059" s="22" t="s">
        <v>245</v>
      </c>
      <c r="F2059" s="23">
        <v>7</v>
      </c>
      <c r="G2059" s="22" t="s">
        <v>2056</v>
      </c>
      <c r="H2059" s="22" t="s">
        <v>1327</v>
      </c>
      <c r="I2059" s="23">
        <v>1</v>
      </c>
      <c r="J2059" s="23">
        <v>213</v>
      </c>
      <c r="K2059" s="23" t="s">
        <v>2382</v>
      </c>
      <c r="L2059" s="22" t="s">
        <v>2383</v>
      </c>
      <c r="M2059" s="21" t="s">
        <v>319</v>
      </c>
      <c r="N2059" s="23" t="s">
        <v>2188</v>
      </c>
      <c r="O2059" s="22" t="s">
        <v>2189</v>
      </c>
      <c r="P2059" s="22" t="s">
        <v>2190</v>
      </c>
      <c r="Q2059" s="23" t="s">
        <v>2214</v>
      </c>
      <c r="R2059" s="22" t="s">
        <v>1170</v>
      </c>
      <c r="S2059" s="21" t="s">
        <v>285</v>
      </c>
      <c r="T2059" s="23" t="s">
        <v>2401</v>
      </c>
      <c r="U2059" s="24" t="s">
        <v>16</v>
      </c>
      <c r="V2059" s="23">
        <v>135</v>
      </c>
      <c r="W2059" s="25">
        <v>0</v>
      </c>
      <c r="X2059" s="25">
        <v>0</v>
      </c>
      <c r="Y2059" s="25">
        <v>0</v>
      </c>
      <c r="Z2059" s="25">
        <v>0</v>
      </c>
      <c r="AA2059" s="25">
        <v>4835606</v>
      </c>
      <c r="AB2059" s="25">
        <v>4835606</v>
      </c>
      <c r="AC2059" s="26">
        <v>45152.505756550927</v>
      </c>
      <c r="AD2059" s="27">
        <f>ROW()</f>
        <v>2059</v>
      </c>
      <c r="AE2059" s="27">
        <f>1</f>
        <v>1</v>
      </c>
      <c r="AF2059" s="27">
        <f>SUBTOTAL(109,Tbl_NGF_Data[[#This Row],[Counter]])</f>
        <v>1</v>
      </c>
    </row>
    <row r="2060" spans="2:32" ht="45" x14ac:dyDescent="0.25">
      <c r="B2060" s="21" t="s">
        <v>245</v>
      </c>
      <c r="C2060" s="22" t="s">
        <v>2056</v>
      </c>
      <c r="D2060" s="23">
        <v>7</v>
      </c>
      <c r="E2060" s="22" t="s">
        <v>245</v>
      </c>
      <c r="F2060" s="23">
        <v>7</v>
      </c>
      <c r="G2060" s="22" t="s">
        <v>2056</v>
      </c>
      <c r="H2060" s="22" t="s">
        <v>1327</v>
      </c>
      <c r="I2060" s="23">
        <v>1</v>
      </c>
      <c r="J2060" s="23">
        <v>213</v>
      </c>
      <c r="K2060" s="23" t="s">
        <v>2382</v>
      </c>
      <c r="L2060" s="22" t="s">
        <v>2383</v>
      </c>
      <c r="M2060" s="21" t="s">
        <v>319</v>
      </c>
      <c r="N2060" s="23" t="s">
        <v>2188</v>
      </c>
      <c r="O2060" s="22" t="s">
        <v>2189</v>
      </c>
      <c r="P2060" s="22" t="s">
        <v>2190</v>
      </c>
      <c r="Q2060" s="23" t="s">
        <v>2214</v>
      </c>
      <c r="R2060" s="22" t="s">
        <v>1170</v>
      </c>
      <c r="S2060" s="21" t="s">
        <v>285</v>
      </c>
      <c r="T2060" s="23" t="s">
        <v>2401</v>
      </c>
      <c r="U2060" s="24" t="s">
        <v>17</v>
      </c>
      <c r="V2060" s="23">
        <v>200</v>
      </c>
      <c r="W2060" s="25">
        <v>0</v>
      </c>
      <c r="X2060" s="25">
        <v>0</v>
      </c>
      <c r="Y2060" s="25">
        <v>0</v>
      </c>
      <c r="Z2060" s="25">
        <v>0</v>
      </c>
      <c r="AA2060" s="25">
        <v>0</v>
      </c>
      <c r="AB2060" s="25">
        <v>4835606</v>
      </c>
      <c r="AC2060" s="26">
        <v>45152.505756550927</v>
      </c>
      <c r="AD2060" s="27">
        <f>ROW()</f>
        <v>2060</v>
      </c>
      <c r="AE2060" s="27">
        <f>1</f>
        <v>1</v>
      </c>
      <c r="AF2060" s="27">
        <f>SUBTOTAL(109,Tbl_NGF_Data[[#This Row],[Counter]])</f>
        <v>1</v>
      </c>
    </row>
    <row r="2061" spans="2:32" ht="45" x14ac:dyDescent="0.25">
      <c r="B2061" s="21" t="s">
        <v>245</v>
      </c>
      <c r="C2061" s="22" t="s">
        <v>2056</v>
      </c>
      <c r="D2061" s="23">
        <v>7</v>
      </c>
      <c r="E2061" s="22" t="s">
        <v>245</v>
      </c>
      <c r="F2061" s="23">
        <v>7</v>
      </c>
      <c r="G2061" s="22" t="s">
        <v>2056</v>
      </c>
      <c r="H2061" s="22" t="s">
        <v>1327</v>
      </c>
      <c r="I2061" s="23">
        <v>1</v>
      </c>
      <c r="J2061" s="23">
        <v>213</v>
      </c>
      <c r="K2061" s="23" t="s">
        <v>2382</v>
      </c>
      <c r="L2061" s="22" t="s">
        <v>2383</v>
      </c>
      <c r="M2061" s="21" t="s">
        <v>319</v>
      </c>
      <c r="N2061" s="23" t="s">
        <v>2188</v>
      </c>
      <c r="O2061" s="22" t="s">
        <v>2189</v>
      </c>
      <c r="P2061" s="22" t="s">
        <v>2190</v>
      </c>
      <c r="Q2061" s="23" t="s">
        <v>2214</v>
      </c>
      <c r="R2061" s="22" t="s">
        <v>1170</v>
      </c>
      <c r="S2061" s="21" t="s">
        <v>285</v>
      </c>
      <c r="T2061" s="23" t="s">
        <v>2401</v>
      </c>
      <c r="U2061" s="24" t="s">
        <v>18</v>
      </c>
      <c r="V2061" s="23">
        <v>220</v>
      </c>
      <c r="W2061" s="25">
        <v>0</v>
      </c>
      <c r="X2061" s="25">
        <v>0</v>
      </c>
      <c r="Y2061" s="25">
        <v>0</v>
      </c>
      <c r="Z2061" s="25">
        <v>0</v>
      </c>
      <c r="AA2061" s="25">
        <v>4835606</v>
      </c>
      <c r="AB2061" s="25">
        <v>0</v>
      </c>
      <c r="AC2061" s="26">
        <v>45152.505756550927</v>
      </c>
      <c r="AD2061" s="27">
        <f>ROW()</f>
        <v>2061</v>
      </c>
      <c r="AE2061" s="27">
        <f>1</f>
        <v>1</v>
      </c>
      <c r="AF2061" s="27">
        <f>SUBTOTAL(109,Tbl_NGF_Data[[#This Row],[Counter]])</f>
        <v>1</v>
      </c>
    </row>
    <row r="2062" spans="2:32" ht="45" x14ac:dyDescent="0.25">
      <c r="B2062" s="21" t="s">
        <v>245</v>
      </c>
      <c r="C2062" s="22" t="s">
        <v>2056</v>
      </c>
      <c r="D2062" s="23">
        <v>7</v>
      </c>
      <c r="E2062" s="22" t="s">
        <v>245</v>
      </c>
      <c r="F2062" s="23">
        <v>7</v>
      </c>
      <c r="G2062" s="22" t="s">
        <v>2056</v>
      </c>
      <c r="H2062" s="22" t="s">
        <v>1327</v>
      </c>
      <c r="I2062" s="23">
        <v>1</v>
      </c>
      <c r="J2062" s="23">
        <v>213</v>
      </c>
      <c r="K2062" s="23" t="s">
        <v>2382</v>
      </c>
      <c r="L2062" s="22" t="s">
        <v>2383</v>
      </c>
      <c r="M2062" s="21" t="s">
        <v>319</v>
      </c>
      <c r="N2062" s="23" t="s">
        <v>2188</v>
      </c>
      <c r="O2062" s="22" t="s">
        <v>2189</v>
      </c>
      <c r="P2062" s="22" t="s">
        <v>2190</v>
      </c>
      <c r="Q2062" s="23" t="s">
        <v>2216</v>
      </c>
      <c r="R2062" s="22" t="s">
        <v>1512</v>
      </c>
      <c r="S2062" s="21" t="s">
        <v>287</v>
      </c>
      <c r="T2062" s="23" t="s">
        <v>2402</v>
      </c>
      <c r="U2062" s="24" t="s">
        <v>16</v>
      </c>
      <c r="V2062" s="23">
        <v>135</v>
      </c>
      <c r="W2062" s="25">
        <v>0</v>
      </c>
      <c r="X2062" s="25">
        <v>0</v>
      </c>
      <c r="Y2062" s="25">
        <v>0</v>
      </c>
      <c r="Z2062" s="25">
        <v>0</v>
      </c>
      <c r="AA2062" s="25">
        <v>504000</v>
      </c>
      <c r="AB2062" s="25">
        <v>504000</v>
      </c>
      <c r="AC2062" s="26">
        <v>45152.505756550927</v>
      </c>
      <c r="AD2062" s="27">
        <f>ROW()</f>
        <v>2062</v>
      </c>
      <c r="AE2062" s="27">
        <f>1</f>
        <v>1</v>
      </c>
      <c r="AF2062" s="27">
        <f>SUBTOTAL(109,Tbl_NGF_Data[[#This Row],[Counter]])</f>
        <v>1</v>
      </c>
    </row>
    <row r="2063" spans="2:32" ht="45" x14ac:dyDescent="0.25">
      <c r="B2063" s="21" t="s">
        <v>245</v>
      </c>
      <c r="C2063" s="22" t="s">
        <v>2056</v>
      </c>
      <c r="D2063" s="23">
        <v>7</v>
      </c>
      <c r="E2063" s="22" t="s">
        <v>245</v>
      </c>
      <c r="F2063" s="23">
        <v>7</v>
      </c>
      <c r="G2063" s="22" t="s">
        <v>2056</v>
      </c>
      <c r="H2063" s="22" t="s">
        <v>1327</v>
      </c>
      <c r="I2063" s="23">
        <v>1</v>
      </c>
      <c r="J2063" s="23">
        <v>213</v>
      </c>
      <c r="K2063" s="23" t="s">
        <v>2382</v>
      </c>
      <c r="L2063" s="22" t="s">
        <v>2383</v>
      </c>
      <c r="M2063" s="21" t="s">
        <v>319</v>
      </c>
      <c r="N2063" s="23" t="s">
        <v>2188</v>
      </c>
      <c r="O2063" s="22" t="s">
        <v>2189</v>
      </c>
      <c r="P2063" s="22" t="s">
        <v>2190</v>
      </c>
      <c r="Q2063" s="23" t="s">
        <v>2216</v>
      </c>
      <c r="R2063" s="22" t="s">
        <v>1512</v>
      </c>
      <c r="S2063" s="21" t="s">
        <v>287</v>
      </c>
      <c r="T2063" s="23" t="s">
        <v>2402</v>
      </c>
      <c r="U2063" s="24" t="s">
        <v>17</v>
      </c>
      <c r="V2063" s="23">
        <v>200</v>
      </c>
      <c r="W2063" s="25">
        <v>0</v>
      </c>
      <c r="X2063" s="25">
        <v>0</v>
      </c>
      <c r="Y2063" s="25">
        <v>0</v>
      </c>
      <c r="Z2063" s="25">
        <v>0</v>
      </c>
      <c r="AA2063" s="25">
        <v>0</v>
      </c>
      <c r="AB2063" s="25">
        <v>432049.75</v>
      </c>
      <c r="AC2063" s="26">
        <v>45152.505756550927</v>
      </c>
      <c r="AD2063" s="27">
        <f>ROW()</f>
        <v>2063</v>
      </c>
      <c r="AE2063" s="27">
        <f>1</f>
        <v>1</v>
      </c>
      <c r="AF2063" s="27">
        <f>SUBTOTAL(109,Tbl_NGF_Data[[#This Row],[Counter]])</f>
        <v>1</v>
      </c>
    </row>
    <row r="2064" spans="2:32" ht="45" x14ac:dyDescent="0.25">
      <c r="B2064" s="21" t="s">
        <v>245</v>
      </c>
      <c r="C2064" s="22" t="s">
        <v>2056</v>
      </c>
      <c r="D2064" s="23">
        <v>7</v>
      </c>
      <c r="E2064" s="22" t="s">
        <v>245</v>
      </c>
      <c r="F2064" s="23">
        <v>7</v>
      </c>
      <c r="G2064" s="22" t="s">
        <v>2056</v>
      </c>
      <c r="H2064" s="22" t="s">
        <v>1327</v>
      </c>
      <c r="I2064" s="23">
        <v>1</v>
      </c>
      <c r="J2064" s="23">
        <v>213</v>
      </c>
      <c r="K2064" s="23" t="s">
        <v>2382</v>
      </c>
      <c r="L2064" s="22" t="s">
        <v>2383</v>
      </c>
      <c r="M2064" s="21" t="s">
        <v>319</v>
      </c>
      <c r="N2064" s="23" t="s">
        <v>2188</v>
      </c>
      <c r="O2064" s="22" t="s">
        <v>2189</v>
      </c>
      <c r="P2064" s="22" t="s">
        <v>2190</v>
      </c>
      <c r="Q2064" s="23" t="s">
        <v>2216</v>
      </c>
      <c r="R2064" s="22" t="s">
        <v>1512</v>
      </c>
      <c r="S2064" s="21" t="s">
        <v>287</v>
      </c>
      <c r="T2064" s="23" t="s">
        <v>2402</v>
      </c>
      <c r="U2064" s="24" t="s">
        <v>18</v>
      </c>
      <c r="V2064" s="23">
        <v>220</v>
      </c>
      <c r="W2064" s="25">
        <v>0</v>
      </c>
      <c r="X2064" s="25">
        <v>0</v>
      </c>
      <c r="Y2064" s="25">
        <v>0</v>
      </c>
      <c r="Z2064" s="25">
        <v>0</v>
      </c>
      <c r="AA2064" s="25">
        <v>504000</v>
      </c>
      <c r="AB2064" s="25">
        <v>71950.25</v>
      </c>
      <c r="AC2064" s="26">
        <v>45152.505756550927</v>
      </c>
      <c r="AD2064" s="27">
        <f>ROW()</f>
        <v>2064</v>
      </c>
      <c r="AE2064" s="27">
        <f>1</f>
        <v>1</v>
      </c>
      <c r="AF2064" s="27">
        <f>SUBTOTAL(109,Tbl_NGF_Data[[#This Row],[Counter]])</f>
        <v>1</v>
      </c>
    </row>
    <row r="2065" spans="2:32" ht="45" x14ac:dyDescent="0.25">
      <c r="B2065" s="21" t="s">
        <v>245</v>
      </c>
      <c r="C2065" s="22" t="s">
        <v>2056</v>
      </c>
      <c r="D2065" s="23">
        <v>7</v>
      </c>
      <c r="E2065" s="22" t="s">
        <v>245</v>
      </c>
      <c r="F2065" s="23">
        <v>7</v>
      </c>
      <c r="G2065" s="22" t="s">
        <v>2056</v>
      </c>
      <c r="H2065" s="22" t="s">
        <v>1327</v>
      </c>
      <c r="I2065" s="23">
        <v>1</v>
      </c>
      <c r="J2065" s="23">
        <v>213</v>
      </c>
      <c r="K2065" s="23" t="s">
        <v>2382</v>
      </c>
      <c r="L2065" s="22" t="s">
        <v>2383</v>
      </c>
      <c r="M2065" s="21" t="s">
        <v>319</v>
      </c>
      <c r="N2065" s="23" t="s">
        <v>2188</v>
      </c>
      <c r="O2065" s="22" t="s">
        <v>2189</v>
      </c>
      <c r="P2065" s="22" t="s">
        <v>2190</v>
      </c>
      <c r="Q2065" s="23" t="s">
        <v>2216</v>
      </c>
      <c r="R2065" s="22" t="s">
        <v>1512</v>
      </c>
      <c r="S2065" s="21" t="s">
        <v>287</v>
      </c>
      <c r="T2065" s="23" t="s">
        <v>2402</v>
      </c>
      <c r="U2065" s="24" t="s">
        <v>19</v>
      </c>
      <c r="V2065" s="23">
        <v>500</v>
      </c>
      <c r="W2065" s="25">
        <v>0</v>
      </c>
      <c r="X2065" s="25">
        <v>0</v>
      </c>
      <c r="Y2065" s="25">
        <v>0</v>
      </c>
      <c r="Z2065" s="25">
        <v>0</v>
      </c>
      <c r="AA2065" s="25">
        <v>0</v>
      </c>
      <c r="AB2065" s="25">
        <v>432049.75</v>
      </c>
      <c r="AC2065" s="26">
        <v>45152.505756550927</v>
      </c>
      <c r="AD2065" s="27">
        <f>ROW()</f>
        <v>2065</v>
      </c>
      <c r="AE2065" s="27">
        <f>1</f>
        <v>1</v>
      </c>
      <c r="AF2065" s="27">
        <f>SUBTOTAL(109,Tbl_NGF_Data[[#This Row],[Counter]])</f>
        <v>1</v>
      </c>
    </row>
    <row r="2066" spans="2:32" ht="45" x14ac:dyDescent="0.25">
      <c r="B2066" s="21" t="s">
        <v>245</v>
      </c>
      <c r="C2066" s="22" t="s">
        <v>2056</v>
      </c>
      <c r="D2066" s="23">
        <v>7</v>
      </c>
      <c r="E2066" s="22" t="s">
        <v>245</v>
      </c>
      <c r="F2066" s="23">
        <v>7</v>
      </c>
      <c r="G2066" s="22" t="s">
        <v>2056</v>
      </c>
      <c r="H2066" s="22" t="s">
        <v>1327</v>
      </c>
      <c r="I2066" s="23">
        <v>1</v>
      </c>
      <c r="J2066" s="23">
        <v>213</v>
      </c>
      <c r="K2066" s="23" t="s">
        <v>2382</v>
      </c>
      <c r="L2066" s="22" t="s">
        <v>2383</v>
      </c>
      <c r="M2066" s="21" t="s">
        <v>319</v>
      </c>
      <c r="N2066" s="23" t="s">
        <v>2188</v>
      </c>
      <c r="O2066" s="22" t="s">
        <v>2189</v>
      </c>
      <c r="P2066" s="22" t="s">
        <v>2190</v>
      </c>
      <c r="Q2066" s="23" t="s">
        <v>2321</v>
      </c>
      <c r="R2066" s="22" t="s">
        <v>2108</v>
      </c>
      <c r="S2066" s="21" t="s">
        <v>299</v>
      </c>
      <c r="T2066" s="23" t="s">
        <v>2403</v>
      </c>
      <c r="U2066" s="24" t="s">
        <v>15</v>
      </c>
      <c r="V2066" s="23">
        <v>100</v>
      </c>
      <c r="W2066" s="25">
        <v>0</v>
      </c>
      <c r="X2066" s="25">
        <v>0</v>
      </c>
      <c r="Y2066" s="25">
        <v>0</v>
      </c>
      <c r="Z2066" s="25">
        <v>0</v>
      </c>
      <c r="AA2066" s="25">
        <v>0</v>
      </c>
      <c r="AB2066" s="25">
        <v>60000</v>
      </c>
      <c r="AC2066" s="26">
        <v>45152.505756550927</v>
      </c>
      <c r="AD2066" s="27">
        <f>ROW()</f>
        <v>2066</v>
      </c>
      <c r="AE2066" s="27">
        <f>1</f>
        <v>1</v>
      </c>
      <c r="AF2066" s="27">
        <f>SUBTOTAL(109,Tbl_NGF_Data[[#This Row],[Counter]])</f>
        <v>1</v>
      </c>
    </row>
    <row r="2067" spans="2:32" ht="45" x14ac:dyDescent="0.25">
      <c r="B2067" s="21" t="s">
        <v>245</v>
      </c>
      <c r="C2067" s="22" t="s">
        <v>2056</v>
      </c>
      <c r="D2067" s="23">
        <v>7</v>
      </c>
      <c r="E2067" s="22" t="s">
        <v>245</v>
      </c>
      <c r="F2067" s="23">
        <v>7</v>
      </c>
      <c r="G2067" s="22" t="s">
        <v>2056</v>
      </c>
      <c r="H2067" s="22" t="s">
        <v>1327</v>
      </c>
      <c r="I2067" s="23">
        <v>1</v>
      </c>
      <c r="J2067" s="23">
        <v>213</v>
      </c>
      <c r="K2067" s="23" t="s">
        <v>2382</v>
      </c>
      <c r="L2067" s="22" t="s">
        <v>2383</v>
      </c>
      <c r="M2067" s="21" t="s">
        <v>319</v>
      </c>
      <c r="N2067" s="23" t="s">
        <v>2188</v>
      </c>
      <c r="O2067" s="22" t="s">
        <v>2189</v>
      </c>
      <c r="P2067" s="22" t="s">
        <v>2190</v>
      </c>
      <c r="Q2067" s="23" t="s">
        <v>2321</v>
      </c>
      <c r="R2067" s="22" t="s">
        <v>2108</v>
      </c>
      <c r="S2067" s="21" t="s">
        <v>299</v>
      </c>
      <c r="T2067" s="23" t="s">
        <v>2403</v>
      </c>
      <c r="U2067" s="24" t="s">
        <v>16</v>
      </c>
      <c r="V2067" s="23">
        <v>135</v>
      </c>
      <c r="W2067" s="25">
        <v>0</v>
      </c>
      <c r="X2067" s="25">
        <v>0</v>
      </c>
      <c r="Y2067" s="25">
        <v>0</v>
      </c>
      <c r="Z2067" s="25">
        <v>0</v>
      </c>
      <c r="AA2067" s="25">
        <v>0</v>
      </c>
      <c r="AB2067" s="25">
        <v>60000</v>
      </c>
      <c r="AC2067" s="26">
        <v>45152.505756550927</v>
      </c>
      <c r="AD2067" s="27">
        <f>ROW()</f>
        <v>2067</v>
      </c>
      <c r="AE2067" s="27">
        <f>1</f>
        <v>1</v>
      </c>
      <c r="AF2067" s="27">
        <f>SUBTOTAL(109,Tbl_NGF_Data[[#This Row],[Counter]])</f>
        <v>1</v>
      </c>
    </row>
    <row r="2068" spans="2:32" ht="45" x14ac:dyDescent="0.25">
      <c r="B2068" s="21" t="s">
        <v>245</v>
      </c>
      <c r="C2068" s="22" t="s">
        <v>2056</v>
      </c>
      <c r="D2068" s="23">
        <v>7</v>
      </c>
      <c r="E2068" s="22" t="s">
        <v>245</v>
      </c>
      <c r="F2068" s="23">
        <v>7</v>
      </c>
      <c r="G2068" s="22" t="s">
        <v>2056</v>
      </c>
      <c r="H2068" s="22" t="s">
        <v>1327</v>
      </c>
      <c r="I2068" s="23">
        <v>1</v>
      </c>
      <c r="J2068" s="23">
        <v>213</v>
      </c>
      <c r="K2068" s="23" t="s">
        <v>2382</v>
      </c>
      <c r="L2068" s="22" t="s">
        <v>2383</v>
      </c>
      <c r="M2068" s="21" t="s">
        <v>319</v>
      </c>
      <c r="N2068" s="23" t="s">
        <v>2188</v>
      </c>
      <c r="O2068" s="22" t="s">
        <v>2189</v>
      </c>
      <c r="P2068" s="22" t="s">
        <v>2190</v>
      </c>
      <c r="Q2068" s="23" t="s">
        <v>2321</v>
      </c>
      <c r="R2068" s="22" t="s">
        <v>2108</v>
      </c>
      <c r="S2068" s="21" t="s">
        <v>299</v>
      </c>
      <c r="T2068" s="23" t="s">
        <v>2403</v>
      </c>
      <c r="U2068" s="24" t="s">
        <v>18</v>
      </c>
      <c r="V2068" s="23">
        <v>220</v>
      </c>
      <c r="W2068" s="25">
        <v>0</v>
      </c>
      <c r="X2068" s="25">
        <v>0</v>
      </c>
      <c r="Y2068" s="25">
        <v>0</v>
      </c>
      <c r="Z2068" s="25">
        <v>0</v>
      </c>
      <c r="AA2068" s="25">
        <v>0</v>
      </c>
      <c r="AB2068" s="25">
        <v>60000</v>
      </c>
      <c r="AC2068" s="26">
        <v>45152.505756550927</v>
      </c>
      <c r="AD2068" s="27">
        <f>ROW()</f>
        <v>2068</v>
      </c>
      <c r="AE2068" s="27">
        <f>1</f>
        <v>1</v>
      </c>
      <c r="AF2068" s="27">
        <f>SUBTOTAL(109,Tbl_NGF_Data[[#This Row],[Counter]])</f>
        <v>1</v>
      </c>
    </row>
    <row r="2069" spans="2:32" ht="45" x14ac:dyDescent="0.25">
      <c r="B2069" s="21" t="s">
        <v>245</v>
      </c>
      <c r="C2069" s="22" t="s">
        <v>2056</v>
      </c>
      <c r="D2069" s="23">
        <v>7</v>
      </c>
      <c r="E2069" s="22" t="s">
        <v>245</v>
      </c>
      <c r="F2069" s="23">
        <v>7</v>
      </c>
      <c r="G2069" s="22" t="s">
        <v>2056</v>
      </c>
      <c r="H2069" s="22" t="s">
        <v>1327</v>
      </c>
      <c r="I2069" s="23">
        <v>1</v>
      </c>
      <c r="J2069" s="23">
        <v>213</v>
      </c>
      <c r="K2069" s="23" t="s">
        <v>2382</v>
      </c>
      <c r="L2069" s="22" t="s">
        <v>2383</v>
      </c>
      <c r="M2069" s="21" t="s">
        <v>319</v>
      </c>
      <c r="N2069" s="23" t="s">
        <v>2188</v>
      </c>
      <c r="O2069" s="22" t="s">
        <v>2189</v>
      </c>
      <c r="P2069" s="22" t="s">
        <v>2190</v>
      </c>
      <c r="Q2069" s="23" t="s">
        <v>2404</v>
      </c>
      <c r="R2069" s="22" t="s">
        <v>2405</v>
      </c>
      <c r="S2069" s="21" t="s">
        <v>316</v>
      </c>
      <c r="T2069" s="23" t="s">
        <v>2406</v>
      </c>
      <c r="U2069" s="24" t="s">
        <v>16</v>
      </c>
      <c r="V2069" s="23">
        <v>135</v>
      </c>
      <c r="W2069" s="25">
        <v>0</v>
      </c>
      <c r="X2069" s="25">
        <v>0</v>
      </c>
      <c r="Y2069" s="25">
        <v>0</v>
      </c>
      <c r="Z2069" s="25">
        <v>13425519</v>
      </c>
      <c r="AA2069" s="25">
        <v>50906285</v>
      </c>
      <c r="AB2069" s="25">
        <v>31675998</v>
      </c>
      <c r="AC2069" s="26">
        <v>45152.505756550927</v>
      </c>
      <c r="AD2069" s="27">
        <f>ROW()</f>
        <v>2069</v>
      </c>
      <c r="AE2069" s="27">
        <f>1</f>
        <v>1</v>
      </c>
      <c r="AF2069" s="27">
        <f>SUBTOTAL(109,Tbl_NGF_Data[[#This Row],[Counter]])</f>
        <v>1</v>
      </c>
    </row>
    <row r="2070" spans="2:32" ht="45" x14ac:dyDescent="0.25">
      <c r="B2070" s="21" t="s">
        <v>245</v>
      </c>
      <c r="C2070" s="22" t="s">
        <v>2056</v>
      </c>
      <c r="D2070" s="23">
        <v>7</v>
      </c>
      <c r="E2070" s="22" t="s">
        <v>245</v>
      </c>
      <c r="F2070" s="23">
        <v>7</v>
      </c>
      <c r="G2070" s="22" t="s">
        <v>2056</v>
      </c>
      <c r="H2070" s="22" t="s">
        <v>1327</v>
      </c>
      <c r="I2070" s="23">
        <v>1</v>
      </c>
      <c r="J2070" s="23">
        <v>213</v>
      </c>
      <c r="K2070" s="23" t="s">
        <v>2382</v>
      </c>
      <c r="L2070" s="22" t="s">
        <v>2383</v>
      </c>
      <c r="M2070" s="21" t="s">
        <v>319</v>
      </c>
      <c r="N2070" s="23" t="s">
        <v>2188</v>
      </c>
      <c r="O2070" s="22" t="s">
        <v>2189</v>
      </c>
      <c r="P2070" s="22" t="s">
        <v>2190</v>
      </c>
      <c r="Q2070" s="23" t="s">
        <v>2404</v>
      </c>
      <c r="R2070" s="22" t="s">
        <v>2405</v>
      </c>
      <c r="S2070" s="21" t="s">
        <v>316</v>
      </c>
      <c r="T2070" s="23" t="s">
        <v>2406</v>
      </c>
      <c r="U2070" s="24" t="s">
        <v>17</v>
      </c>
      <c r="V2070" s="23">
        <v>200</v>
      </c>
      <c r="W2070" s="25">
        <v>0</v>
      </c>
      <c r="X2070" s="25">
        <v>0</v>
      </c>
      <c r="Y2070" s="25">
        <v>0</v>
      </c>
      <c r="Z2070" s="25">
        <v>13425519</v>
      </c>
      <c r="AA2070" s="25">
        <v>19230287</v>
      </c>
      <c r="AB2070" s="25">
        <v>20565177.060000002</v>
      </c>
      <c r="AC2070" s="26">
        <v>45152.505756550927</v>
      </c>
      <c r="AD2070" s="27">
        <f>ROW()</f>
        <v>2070</v>
      </c>
      <c r="AE2070" s="27">
        <f>1</f>
        <v>1</v>
      </c>
      <c r="AF2070" s="27">
        <f>SUBTOTAL(109,Tbl_NGF_Data[[#This Row],[Counter]])</f>
        <v>1</v>
      </c>
    </row>
    <row r="2071" spans="2:32" ht="45" x14ac:dyDescent="0.25">
      <c r="B2071" s="21" t="s">
        <v>245</v>
      </c>
      <c r="C2071" s="22" t="s">
        <v>2056</v>
      </c>
      <c r="D2071" s="23">
        <v>7</v>
      </c>
      <c r="E2071" s="22" t="s">
        <v>245</v>
      </c>
      <c r="F2071" s="23">
        <v>7</v>
      </c>
      <c r="G2071" s="22" t="s">
        <v>2056</v>
      </c>
      <c r="H2071" s="22" t="s">
        <v>1327</v>
      </c>
      <c r="I2071" s="23">
        <v>1</v>
      </c>
      <c r="J2071" s="23">
        <v>213</v>
      </c>
      <c r="K2071" s="23" t="s">
        <v>2382</v>
      </c>
      <c r="L2071" s="22" t="s">
        <v>2383</v>
      </c>
      <c r="M2071" s="21" t="s">
        <v>319</v>
      </c>
      <c r="N2071" s="23" t="s">
        <v>2188</v>
      </c>
      <c r="O2071" s="22" t="s">
        <v>2189</v>
      </c>
      <c r="P2071" s="22" t="s">
        <v>2190</v>
      </c>
      <c r="Q2071" s="23" t="s">
        <v>2404</v>
      </c>
      <c r="R2071" s="22" t="s">
        <v>2405</v>
      </c>
      <c r="S2071" s="21" t="s">
        <v>316</v>
      </c>
      <c r="T2071" s="23" t="s">
        <v>2406</v>
      </c>
      <c r="U2071" s="24" t="s">
        <v>18</v>
      </c>
      <c r="V2071" s="23">
        <v>220</v>
      </c>
      <c r="W2071" s="25">
        <v>0</v>
      </c>
      <c r="X2071" s="25">
        <v>0</v>
      </c>
      <c r="Y2071" s="25">
        <v>0</v>
      </c>
      <c r="Z2071" s="25">
        <v>0</v>
      </c>
      <c r="AA2071" s="25">
        <v>31675998</v>
      </c>
      <c r="AB2071" s="25">
        <v>11110820.939999998</v>
      </c>
      <c r="AC2071" s="26">
        <v>45152.505756550927</v>
      </c>
      <c r="AD2071" s="27">
        <f>ROW()</f>
        <v>2071</v>
      </c>
      <c r="AE2071" s="27">
        <f>1</f>
        <v>1</v>
      </c>
      <c r="AF2071" s="27">
        <f>SUBTOTAL(109,Tbl_NGF_Data[[#This Row],[Counter]])</f>
        <v>1</v>
      </c>
    </row>
    <row r="2072" spans="2:32" ht="45" x14ac:dyDescent="0.25">
      <c r="B2072" s="21" t="s">
        <v>245</v>
      </c>
      <c r="C2072" s="22" t="s">
        <v>2056</v>
      </c>
      <c r="D2072" s="23">
        <v>7</v>
      </c>
      <c r="E2072" s="22" t="s">
        <v>245</v>
      </c>
      <c r="F2072" s="23">
        <v>7</v>
      </c>
      <c r="G2072" s="22" t="s">
        <v>2056</v>
      </c>
      <c r="H2072" s="22" t="s">
        <v>1327</v>
      </c>
      <c r="I2072" s="23">
        <v>1</v>
      </c>
      <c r="J2072" s="23">
        <v>213</v>
      </c>
      <c r="K2072" s="23" t="s">
        <v>2382</v>
      </c>
      <c r="L2072" s="22" t="s">
        <v>2383</v>
      </c>
      <c r="M2072" s="21" t="s">
        <v>319</v>
      </c>
      <c r="N2072" s="23" t="s">
        <v>2188</v>
      </c>
      <c r="O2072" s="22" t="s">
        <v>2189</v>
      </c>
      <c r="P2072" s="22" t="s">
        <v>2190</v>
      </c>
      <c r="Q2072" s="23" t="s">
        <v>2404</v>
      </c>
      <c r="R2072" s="22" t="s">
        <v>2405</v>
      </c>
      <c r="S2072" s="21" t="s">
        <v>316</v>
      </c>
      <c r="T2072" s="23" t="s">
        <v>2406</v>
      </c>
      <c r="U2072" s="24" t="s">
        <v>19</v>
      </c>
      <c r="V2072" s="23">
        <v>500</v>
      </c>
      <c r="W2072" s="25">
        <v>0</v>
      </c>
      <c r="X2072" s="25">
        <v>0</v>
      </c>
      <c r="Y2072" s="25">
        <v>0</v>
      </c>
      <c r="Z2072" s="25">
        <v>13880131.960000001</v>
      </c>
      <c r="AA2072" s="25">
        <v>19230287</v>
      </c>
      <c r="AB2072" s="25">
        <v>20565177.059999999</v>
      </c>
      <c r="AC2072" s="26">
        <v>45152.505756550927</v>
      </c>
      <c r="AD2072" s="27">
        <f>ROW()</f>
        <v>2072</v>
      </c>
      <c r="AE2072" s="27">
        <f>1</f>
        <v>1</v>
      </c>
      <c r="AF2072" s="27">
        <f>SUBTOTAL(109,Tbl_NGF_Data[[#This Row],[Counter]])</f>
        <v>1</v>
      </c>
    </row>
    <row r="2073" spans="2:32" ht="30" x14ac:dyDescent="0.25">
      <c r="B2073" s="21" t="s">
        <v>245</v>
      </c>
      <c r="C2073" s="22" t="s">
        <v>2056</v>
      </c>
      <c r="D2073" s="23">
        <v>7</v>
      </c>
      <c r="E2073" s="22" t="s">
        <v>245</v>
      </c>
      <c r="F2073" s="23">
        <v>7</v>
      </c>
      <c r="G2073" s="22" t="s">
        <v>2056</v>
      </c>
      <c r="H2073" s="22" t="s">
        <v>1327</v>
      </c>
      <c r="I2073" s="23">
        <v>1</v>
      </c>
      <c r="J2073" s="23">
        <v>213</v>
      </c>
      <c r="K2073" s="23" t="s">
        <v>2382</v>
      </c>
      <c r="L2073" s="22" t="s">
        <v>2383</v>
      </c>
      <c r="M2073" s="21" t="s">
        <v>319</v>
      </c>
      <c r="N2073" s="23" t="s">
        <v>2188</v>
      </c>
      <c r="O2073" s="22" t="s">
        <v>2189</v>
      </c>
      <c r="P2073" s="22" t="s">
        <v>2190</v>
      </c>
      <c r="Q2073" s="23" t="s">
        <v>2218</v>
      </c>
      <c r="R2073" s="22" t="s">
        <v>2080</v>
      </c>
      <c r="S2073" s="21" t="s">
        <v>288</v>
      </c>
      <c r="T2073" s="23" t="s">
        <v>2407</v>
      </c>
      <c r="U2073" s="24" t="s">
        <v>16</v>
      </c>
      <c r="V2073" s="23">
        <v>135</v>
      </c>
      <c r="W2073" s="25">
        <v>0</v>
      </c>
      <c r="X2073" s="25">
        <v>0</v>
      </c>
      <c r="Y2073" s="25">
        <v>0</v>
      </c>
      <c r="Z2073" s="25">
        <v>846100</v>
      </c>
      <c r="AA2073" s="25">
        <v>1425013</v>
      </c>
      <c r="AB2073" s="25">
        <v>578913</v>
      </c>
      <c r="AC2073" s="26">
        <v>45152.505756550927</v>
      </c>
      <c r="AD2073" s="27">
        <f>ROW()</f>
        <v>2073</v>
      </c>
      <c r="AE2073" s="27">
        <f>1</f>
        <v>1</v>
      </c>
      <c r="AF2073" s="27">
        <f>SUBTOTAL(109,Tbl_NGF_Data[[#This Row],[Counter]])</f>
        <v>1</v>
      </c>
    </row>
    <row r="2074" spans="2:32" ht="30" x14ac:dyDescent="0.25">
      <c r="B2074" s="21" t="s">
        <v>245</v>
      </c>
      <c r="C2074" s="22" t="s">
        <v>2056</v>
      </c>
      <c r="D2074" s="23">
        <v>7</v>
      </c>
      <c r="E2074" s="22" t="s">
        <v>245</v>
      </c>
      <c r="F2074" s="23">
        <v>7</v>
      </c>
      <c r="G2074" s="22" t="s">
        <v>2056</v>
      </c>
      <c r="H2074" s="22" t="s">
        <v>1327</v>
      </c>
      <c r="I2074" s="23">
        <v>1</v>
      </c>
      <c r="J2074" s="23">
        <v>213</v>
      </c>
      <c r="K2074" s="23" t="s">
        <v>2382</v>
      </c>
      <c r="L2074" s="22" t="s">
        <v>2383</v>
      </c>
      <c r="M2074" s="21" t="s">
        <v>319</v>
      </c>
      <c r="N2074" s="23" t="s">
        <v>2188</v>
      </c>
      <c r="O2074" s="22" t="s">
        <v>2189</v>
      </c>
      <c r="P2074" s="22" t="s">
        <v>2190</v>
      </c>
      <c r="Q2074" s="23" t="s">
        <v>2218</v>
      </c>
      <c r="R2074" s="22" t="s">
        <v>2080</v>
      </c>
      <c r="S2074" s="21" t="s">
        <v>288</v>
      </c>
      <c r="T2074" s="23" t="s">
        <v>2407</v>
      </c>
      <c r="U2074" s="24" t="s">
        <v>17</v>
      </c>
      <c r="V2074" s="23">
        <v>200</v>
      </c>
      <c r="W2074" s="25">
        <v>0</v>
      </c>
      <c r="X2074" s="25">
        <v>0</v>
      </c>
      <c r="Y2074" s="25">
        <v>0</v>
      </c>
      <c r="Z2074" s="25">
        <v>0</v>
      </c>
      <c r="AA2074" s="25">
        <v>846100</v>
      </c>
      <c r="AB2074" s="25">
        <v>578913</v>
      </c>
      <c r="AC2074" s="26">
        <v>45152.505756550927</v>
      </c>
      <c r="AD2074" s="27">
        <f>ROW()</f>
        <v>2074</v>
      </c>
      <c r="AE2074" s="27">
        <f>1</f>
        <v>1</v>
      </c>
      <c r="AF2074" s="27">
        <f>SUBTOTAL(109,Tbl_NGF_Data[[#This Row],[Counter]])</f>
        <v>1</v>
      </c>
    </row>
    <row r="2075" spans="2:32" ht="45" x14ac:dyDescent="0.25">
      <c r="B2075" s="21" t="s">
        <v>245</v>
      </c>
      <c r="C2075" s="22" t="s">
        <v>2056</v>
      </c>
      <c r="D2075" s="23">
        <v>7</v>
      </c>
      <c r="E2075" s="22" t="s">
        <v>245</v>
      </c>
      <c r="F2075" s="23">
        <v>7</v>
      </c>
      <c r="G2075" s="22" t="s">
        <v>2056</v>
      </c>
      <c r="H2075" s="22" t="s">
        <v>1327</v>
      </c>
      <c r="I2075" s="23">
        <v>1</v>
      </c>
      <c r="J2075" s="23">
        <v>213</v>
      </c>
      <c r="K2075" s="23" t="s">
        <v>2382</v>
      </c>
      <c r="L2075" s="22" t="s">
        <v>2383</v>
      </c>
      <c r="M2075" s="21" t="s">
        <v>319</v>
      </c>
      <c r="N2075" s="23" t="s">
        <v>2188</v>
      </c>
      <c r="O2075" s="22" t="s">
        <v>2189</v>
      </c>
      <c r="P2075" s="22" t="s">
        <v>2190</v>
      </c>
      <c r="Q2075" s="23" t="s">
        <v>2218</v>
      </c>
      <c r="R2075" s="22" t="s">
        <v>2080</v>
      </c>
      <c r="S2075" s="21" t="s">
        <v>288</v>
      </c>
      <c r="T2075" s="23" t="s">
        <v>2407</v>
      </c>
      <c r="U2075" s="24" t="s">
        <v>18</v>
      </c>
      <c r="V2075" s="23">
        <v>220</v>
      </c>
      <c r="W2075" s="25">
        <v>0</v>
      </c>
      <c r="X2075" s="25">
        <v>0</v>
      </c>
      <c r="Y2075" s="25">
        <v>0</v>
      </c>
      <c r="Z2075" s="25">
        <v>846100</v>
      </c>
      <c r="AA2075" s="25">
        <v>578913</v>
      </c>
      <c r="AB2075" s="25">
        <v>0</v>
      </c>
      <c r="AC2075" s="26">
        <v>45152.505756550927</v>
      </c>
      <c r="AD2075" s="27">
        <f>ROW()</f>
        <v>2075</v>
      </c>
      <c r="AE2075" s="27">
        <f>1</f>
        <v>1</v>
      </c>
      <c r="AF2075" s="27">
        <f>SUBTOTAL(109,Tbl_NGF_Data[[#This Row],[Counter]])</f>
        <v>1</v>
      </c>
    </row>
    <row r="2076" spans="2:32" ht="30" x14ac:dyDescent="0.25">
      <c r="B2076" s="21" t="s">
        <v>245</v>
      </c>
      <c r="C2076" s="22" t="s">
        <v>2056</v>
      </c>
      <c r="D2076" s="23">
        <v>7</v>
      </c>
      <c r="E2076" s="22" t="s">
        <v>245</v>
      </c>
      <c r="F2076" s="23">
        <v>7</v>
      </c>
      <c r="G2076" s="22" t="s">
        <v>2056</v>
      </c>
      <c r="H2076" s="22" t="s">
        <v>1327</v>
      </c>
      <c r="I2076" s="23">
        <v>1</v>
      </c>
      <c r="J2076" s="23">
        <v>213</v>
      </c>
      <c r="K2076" s="23" t="s">
        <v>2382</v>
      </c>
      <c r="L2076" s="22" t="s">
        <v>2383</v>
      </c>
      <c r="M2076" s="21" t="s">
        <v>319</v>
      </c>
      <c r="N2076" s="23" t="s">
        <v>2188</v>
      </c>
      <c r="O2076" s="22" t="s">
        <v>2189</v>
      </c>
      <c r="P2076" s="22" t="s">
        <v>2190</v>
      </c>
      <c r="Q2076" s="23" t="s">
        <v>2218</v>
      </c>
      <c r="R2076" s="22" t="s">
        <v>2080</v>
      </c>
      <c r="S2076" s="21" t="s">
        <v>288</v>
      </c>
      <c r="T2076" s="23" t="s">
        <v>2407</v>
      </c>
      <c r="U2076" s="24" t="s">
        <v>19</v>
      </c>
      <c r="V2076" s="23">
        <v>500</v>
      </c>
      <c r="W2076" s="25">
        <v>0</v>
      </c>
      <c r="X2076" s="25">
        <v>0</v>
      </c>
      <c r="Y2076" s="25">
        <v>0</v>
      </c>
      <c r="Z2076" s="25">
        <v>0</v>
      </c>
      <c r="AA2076" s="25">
        <v>653347</v>
      </c>
      <c r="AB2076" s="25">
        <v>771666</v>
      </c>
      <c r="AC2076" s="26">
        <v>45152.505756550927</v>
      </c>
      <c r="AD2076" s="27">
        <f>ROW()</f>
        <v>2076</v>
      </c>
      <c r="AE2076" s="27">
        <f>1</f>
        <v>1</v>
      </c>
      <c r="AF2076" s="27">
        <f>SUBTOTAL(109,Tbl_NGF_Data[[#This Row],[Counter]])</f>
        <v>1</v>
      </c>
    </row>
    <row r="2077" spans="2:32" ht="60" x14ac:dyDescent="0.25">
      <c r="B2077" s="21" t="s">
        <v>245</v>
      </c>
      <c r="C2077" s="22" t="s">
        <v>2056</v>
      </c>
      <c r="D2077" s="23">
        <v>7</v>
      </c>
      <c r="E2077" s="22" t="s">
        <v>245</v>
      </c>
      <c r="F2077" s="23">
        <v>7</v>
      </c>
      <c r="G2077" s="22" t="s">
        <v>2056</v>
      </c>
      <c r="H2077" s="22" t="s">
        <v>1327</v>
      </c>
      <c r="I2077" s="23">
        <v>1</v>
      </c>
      <c r="J2077" s="23">
        <v>213</v>
      </c>
      <c r="K2077" s="23" t="s">
        <v>2382</v>
      </c>
      <c r="L2077" s="22" t="s">
        <v>2383</v>
      </c>
      <c r="M2077" s="21" t="s">
        <v>319</v>
      </c>
      <c r="N2077" s="23" t="s">
        <v>2188</v>
      </c>
      <c r="O2077" s="22" t="s">
        <v>2189</v>
      </c>
      <c r="P2077" s="22" t="s">
        <v>2190</v>
      </c>
      <c r="Q2077" s="23" t="s">
        <v>2220</v>
      </c>
      <c r="R2077" s="22" t="s">
        <v>2221</v>
      </c>
      <c r="S2077" s="21" t="s">
        <v>289</v>
      </c>
      <c r="T2077" s="23" t="s">
        <v>2408</v>
      </c>
      <c r="U2077" s="24" t="s">
        <v>15</v>
      </c>
      <c r="V2077" s="23">
        <v>100</v>
      </c>
      <c r="W2077" s="25">
        <v>0</v>
      </c>
      <c r="X2077" s="25">
        <v>0</v>
      </c>
      <c r="Y2077" s="25">
        <v>147954.51999999999</v>
      </c>
      <c r="Z2077" s="25">
        <v>10</v>
      </c>
      <c r="AA2077" s="25">
        <v>0</v>
      </c>
      <c r="AB2077" s="25">
        <v>0</v>
      </c>
      <c r="AC2077" s="26">
        <v>45152.505756550927</v>
      </c>
      <c r="AD2077" s="27">
        <f>ROW()</f>
        <v>2077</v>
      </c>
      <c r="AE2077" s="27">
        <f>1</f>
        <v>1</v>
      </c>
      <c r="AF2077" s="27">
        <f>SUBTOTAL(109,Tbl_NGF_Data[[#This Row],[Counter]])</f>
        <v>1</v>
      </c>
    </row>
    <row r="2078" spans="2:32" ht="60" x14ac:dyDescent="0.25">
      <c r="B2078" s="21" t="s">
        <v>245</v>
      </c>
      <c r="C2078" s="22" t="s">
        <v>2056</v>
      </c>
      <c r="D2078" s="23">
        <v>7</v>
      </c>
      <c r="E2078" s="22" t="s">
        <v>245</v>
      </c>
      <c r="F2078" s="23">
        <v>7</v>
      </c>
      <c r="G2078" s="22" t="s">
        <v>2056</v>
      </c>
      <c r="H2078" s="22" t="s">
        <v>1327</v>
      </c>
      <c r="I2078" s="23">
        <v>1</v>
      </c>
      <c r="J2078" s="23">
        <v>213</v>
      </c>
      <c r="K2078" s="23" t="s">
        <v>2382</v>
      </c>
      <c r="L2078" s="22" t="s">
        <v>2383</v>
      </c>
      <c r="M2078" s="21" t="s">
        <v>319</v>
      </c>
      <c r="N2078" s="23" t="s">
        <v>2188</v>
      </c>
      <c r="O2078" s="22" t="s">
        <v>2189</v>
      </c>
      <c r="P2078" s="22" t="s">
        <v>2190</v>
      </c>
      <c r="Q2078" s="23" t="s">
        <v>2220</v>
      </c>
      <c r="R2078" s="22" t="s">
        <v>2221</v>
      </c>
      <c r="S2078" s="21" t="s">
        <v>289</v>
      </c>
      <c r="T2078" s="23" t="s">
        <v>2408</v>
      </c>
      <c r="U2078" s="24" t="s">
        <v>16</v>
      </c>
      <c r="V2078" s="23">
        <v>135</v>
      </c>
      <c r="W2078" s="25">
        <v>0</v>
      </c>
      <c r="X2078" s="25">
        <v>0</v>
      </c>
      <c r="Y2078" s="25">
        <v>515034.73</v>
      </c>
      <c r="Z2078" s="25">
        <v>2771409.5199999996</v>
      </c>
      <c r="AA2078" s="25">
        <v>0</v>
      </c>
      <c r="AB2078" s="25">
        <v>0</v>
      </c>
      <c r="AC2078" s="26">
        <v>45152.505756550927</v>
      </c>
      <c r="AD2078" s="27">
        <f>ROW()</f>
        <v>2078</v>
      </c>
      <c r="AE2078" s="27">
        <f>1</f>
        <v>1</v>
      </c>
      <c r="AF2078" s="27">
        <f>SUBTOTAL(109,Tbl_NGF_Data[[#This Row],[Counter]])</f>
        <v>1</v>
      </c>
    </row>
    <row r="2079" spans="2:32" ht="60" x14ac:dyDescent="0.25">
      <c r="B2079" s="21" t="s">
        <v>245</v>
      </c>
      <c r="C2079" s="22" t="s">
        <v>2056</v>
      </c>
      <c r="D2079" s="23">
        <v>7</v>
      </c>
      <c r="E2079" s="22" t="s">
        <v>245</v>
      </c>
      <c r="F2079" s="23">
        <v>7</v>
      </c>
      <c r="G2079" s="22" t="s">
        <v>2056</v>
      </c>
      <c r="H2079" s="22" t="s">
        <v>1327</v>
      </c>
      <c r="I2079" s="23">
        <v>1</v>
      </c>
      <c r="J2079" s="23">
        <v>213</v>
      </c>
      <c r="K2079" s="23" t="s">
        <v>2382</v>
      </c>
      <c r="L2079" s="22" t="s">
        <v>2383</v>
      </c>
      <c r="M2079" s="21" t="s">
        <v>319</v>
      </c>
      <c r="N2079" s="23" t="s">
        <v>2188</v>
      </c>
      <c r="O2079" s="22" t="s">
        <v>2189</v>
      </c>
      <c r="P2079" s="22" t="s">
        <v>2190</v>
      </c>
      <c r="Q2079" s="23" t="s">
        <v>2220</v>
      </c>
      <c r="R2079" s="22" t="s">
        <v>2221</v>
      </c>
      <c r="S2079" s="21" t="s">
        <v>289</v>
      </c>
      <c r="T2079" s="23" t="s">
        <v>2408</v>
      </c>
      <c r="U2079" s="24" t="s">
        <v>17</v>
      </c>
      <c r="V2079" s="23">
        <v>200</v>
      </c>
      <c r="W2079" s="25">
        <v>0</v>
      </c>
      <c r="X2079" s="25">
        <v>0</v>
      </c>
      <c r="Y2079" s="25">
        <v>367080.2099999999</v>
      </c>
      <c r="Z2079" s="25">
        <v>2771399.52</v>
      </c>
      <c r="AA2079" s="25">
        <v>0</v>
      </c>
      <c r="AB2079" s="25">
        <v>0</v>
      </c>
      <c r="AC2079" s="26">
        <v>45152.505756550927</v>
      </c>
      <c r="AD2079" s="27">
        <f>ROW()</f>
        <v>2079</v>
      </c>
      <c r="AE2079" s="27">
        <f>1</f>
        <v>1</v>
      </c>
      <c r="AF2079" s="27">
        <f>SUBTOTAL(109,Tbl_NGF_Data[[#This Row],[Counter]])</f>
        <v>1</v>
      </c>
    </row>
    <row r="2080" spans="2:32" ht="60" x14ac:dyDescent="0.25">
      <c r="B2080" s="21" t="s">
        <v>245</v>
      </c>
      <c r="C2080" s="22" t="s">
        <v>2056</v>
      </c>
      <c r="D2080" s="23">
        <v>7</v>
      </c>
      <c r="E2080" s="22" t="s">
        <v>245</v>
      </c>
      <c r="F2080" s="23">
        <v>7</v>
      </c>
      <c r="G2080" s="22" t="s">
        <v>2056</v>
      </c>
      <c r="H2080" s="22" t="s">
        <v>1327</v>
      </c>
      <c r="I2080" s="23">
        <v>1</v>
      </c>
      <c r="J2080" s="23">
        <v>213</v>
      </c>
      <c r="K2080" s="23" t="s">
        <v>2382</v>
      </c>
      <c r="L2080" s="22" t="s">
        <v>2383</v>
      </c>
      <c r="M2080" s="21" t="s">
        <v>319</v>
      </c>
      <c r="N2080" s="23" t="s">
        <v>2188</v>
      </c>
      <c r="O2080" s="22" t="s">
        <v>2189</v>
      </c>
      <c r="P2080" s="22" t="s">
        <v>2190</v>
      </c>
      <c r="Q2080" s="23" t="s">
        <v>2220</v>
      </c>
      <c r="R2080" s="22" t="s">
        <v>2221</v>
      </c>
      <c r="S2080" s="21" t="s">
        <v>289</v>
      </c>
      <c r="T2080" s="23" t="s">
        <v>2408</v>
      </c>
      <c r="U2080" s="24" t="s">
        <v>18</v>
      </c>
      <c r="V2080" s="23">
        <v>220</v>
      </c>
      <c r="W2080" s="25">
        <v>0</v>
      </c>
      <c r="X2080" s="25">
        <v>0</v>
      </c>
      <c r="Y2080" s="25">
        <v>147954.52000000008</v>
      </c>
      <c r="Z2080" s="25">
        <v>9.9999999995343387</v>
      </c>
      <c r="AA2080" s="25">
        <v>0</v>
      </c>
      <c r="AB2080" s="25">
        <v>0</v>
      </c>
      <c r="AC2080" s="26">
        <v>45152.505756550927</v>
      </c>
      <c r="AD2080" s="27">
        <f>ROW()</f>
        <v>2080</v>
      </c>
      <c r="AE2080" s="27">
        <f>1</f>
        <v>1</v>
      </c>
      <c r="AF2080" s="27">
        <f>SUBTOTAL(109,Tbl_NGF_Data[[#This Row],[Counter]])</f>
        <v>1</v>
      </c>
    </row>
    <row r="2081" spans="2:32" ht="60" x14ac:dyDescent="0.25">
      <c r="B2081" s="21" t="s">
        <v>245</v>
      </c>
      <c r="C2081" s="22" t="s">
        <v>2056</v>
      </c>
      <c r="D2081" s="23">
        <v>7</v>
      </c>
      <c r="E2081" s="22" t="s">
        <v>245</v>
      </c>
      <c r="F2081" s="23">
        <v>7</v>
      </c>
      <c r="G2081" s="22" t="s">
        <v>2056</v>
      </c>
      <c r="H2081" s="22" t="s">
        <v>1327</v>
      </c>
      <c r="I2081" s="23">
        <v>1</v>
      </c>
      <c r="J2081" s="23">
        <v>213</v>
      </c>
      <c r="K2081" s="23" t="s">
        <v>2382</v>
      </c>
      <c r="L2081" s="22" t="s">
        <v>2383</v>
      </c>
      <c r="M2081" s="21" t="s">
        <v>319</v>
      </c>
      <c r="N2081" s="23" t="s">
        <v>2188</v>
      </c>
      <c r="O2081" s="22" t="s">
        <v>2189</v>
      </c>
      <c r="P2081" s="22" t="s">
        <v>2190</v>
      </c>
      <c r="Q2081" s="23" t="s">
        <v>2223</v>
      </c>
      <c r="R2081" s="22" t="s">
        <v>2224</v>
      </c>
      <c r="S2081" s="21" t="s">
        <v>290</v>
      </c>
      <c r="T2081" s="23" t="s">
        <v>2409</v>
      </c>
      <c r="U2081" s="24" t="s">
        <v>15</v>
      </c>
      <c r="V2081" s="23">
        <v>100</v>
      </c>
      <c r="W2081" s="25">
        <v>0</v>
      </c>
      <c r="X2081" s="25">
        <v>0</v>
      </c>
      <c r="Y2081" s="25">
        <v>0</v>
      </c>
      <c r="Z2081" s="25">
        <v>5258.28</v>
      </c>
      <c r="AA2081" s="25">
        <v>0</v>
      </c>
      <c r="AB2081" s="25">
        <v>0</v>
      </c>
      <c r="AC2081" s="26">
        <v>45152.505756550927</v>
      </c>
      <c r="AD2081" s="27">
        <f>ROW()</f>
        <v>2081</v>
      </c>
      <c r="AE2081" s="27">
        <f>1</f>
        <v>1</v>
      </c>
      <c r="AF2081" s="27">
        <f>SUBTOTAL(109,Tbl_NGF_Data[[#This Row],[Counter]])</f>
        <v>1</v>
      </c>
    </row>
    <row r="2082" spans="2:32" ht="60" x14ac:dyDescent="0.25">
      <c r="B2082" s="21" t="s">
        <v>245</v>
      </c>
      <c r="C2082" s="22" t="s">
        <v>2056</v>
      </c>
      <c r="D2082" s="23">
        <v>7</v>
      </c>
      <c r="E2082" s="22" t="s">
        <v>245</v>
      </c>
      <c r="F2082" s="23">
        <v>7</v>
      </c>
      <c r="G2082" s="22" t="s">
        <v>2056</v>
      </c>
      <c r="H2082" s="22" t="s">
        <v>1327</v>
      </c>
      <c r="I2082" s="23">
        <v>1</v>
      </c>
      <c r="J2082" s="23">
        <v>213</v>
      </c>
      <c r="K2082" s="23" t="s">
        <v>2382</v>
      </c>
      <c r="L2082" s="22" t="s">
        <v>2383</v>
      </c>
      <c r="M2082" s="21" t="s">
        <v>319</v>
      </c>
      <c r="N2082" s="23" t="s">
        <v>2188</v>
      </c>
      <c r="O2082" s="22" t="s">
        <v>2189</v>
      </c>
      <c r="P2082" s="22" t="s">
        <v>2190</v>
      </c>
      <c r="Q2082" s="23" t="s">
        <v>2223</v>
      </c>
      <c r="R2082" s="22" t="s">
        <v>2224</v>
      </c>
      <c r="S2082" s="21" t="s">
        <v>290</v>
      </c>
      <c r="T2082" s="23" t="s">
        <v>2409</v>
      </c>
      <c r="U2082" s="24" t="s">
        <v>16</v>
      </c>
      <c r="V2082" s="23">
        <v>135</v>
      </c>
      <c r="W2082" s="25">
        <v>0</v>
      </c>
      <c r="X2082" s="25">
        <v>0</v>
      </c>
      <c r="Y2082" s="25">
        <v>3450858</v>
      </c>
      <c r="Z2082" s="25">
        <v>5521689</v>
      </c>
      <c r="AA2082" s="25">
        <v>10004079.960000001</v>
      </c>
      <c r="AB2082" s="25">
        <v>0</v>
      </c>
      <c r="AC2082" s="26">
        <v>45152.505756550927</v>
      </c>
      <c r="AD2082" s="27">
        <f>ROW()</f>
        <v>2082</v>
      </c>
      <c r="AE2082" s="27">
        <f>1</f>
        <v>1</v>
      </c>
      <c r="AF2082" s="27">
        <f>SUBTOTAL(109,Tbl_NGF_Data[[#This Row],[Counter]])</f>
        <v>1</v>
      </c>
    </row>
    <row r="2083" spans="2:32" ht="60" x14ac:dyDescent="0.25">
      <c r="B2083" s="21" t="s">
        <v>245</v>
      </c>
      <c r="C2083" s="22" t="s">
        <v>2056</v>
      </c>
      <c r="D2083" s="23">
        <v>7</v>
      </c>
      <c r="E2083" s="22" t="s">
        <v>245</v>
      </c>
      <c r="F2083" s="23">
        <v>7</v>
      </c>
      <c r="G2083" s="22" t="s">
        <v>2056</v>
      </c>
      <c r="H2083" s="22" t="s">
        <v>1327</v>
      </c>
      <c r="I2083" s="23">
        <v>1</v>
      </c>
      <c r="J2083" s="23">
        <v>213</v>
      </c>
      <c r="K2083" s="23" t="s">
        <v>2382</v>
      </c>
      <c r="L2083" s="22" t="s">
        <v>2383</v>
      </c>
      <c r="M2083" s="21" t="s">
        <v>319</v>
      </c>
      <c r="N2083" s="23" t="s">
        <v>2188</v>
      </c>
      <c r="O2083" s="22" t="s">
        <v>2189</v>
      </c>
      <c r="P2083" s="22" t="s">
        <v>2190</v>
      </c>
      <c r="Q2083" s="23" t="s">
        <v>2223</v>
      </c>
      <c r="R2083" s="22" t="s">
        <v>2224</v>
      </c>
      <c r="S2083" s="21" t="s">
        <v>290</v>
      </c>
      <c r="T2083" s="23" t="s">
        <v>2409</v>
      </c>
      <c r="U2083" s="24" t="s">
        <v>17</v>
      </c>
      <c r="V2083" s="23">
        <v>200</v>
      </c>
      <c r="W2083" s="25">
        <v>0</v>
      </c>
      <c r="X2083" s="25">
        <v>0</v>
      </c>
      <c r="Y2083" s="25">
        <v>1380027</v>
      </c>
      <c r="Z2083" s="25">
        <v>5516430.7199999997</v>
      </c>
      <c r="AA2083" s="25">
        <v>10004079.960000001</v>
      </c>
      <c r="AB2083" s="25">
        <v>0</v>
      </c>
      <c r="AC2083" s="26">
        <v>45152.505756550927</v>
      </c>
      <c r="AD2083" s="27">
        <f>ROW()</f>
        <v>2083</v>
      </c>
      <c r="AE2083" s="27">
        <f>1</f>
        <v>1</v>
      </c>
      <c r="AF2083" s="27">
        <f>SUBTOTAL(109,Tbl_NGF_Data[[#This Row],[Counter]])</f>
        <v>1</v>
      </c>
    </row>
    <row r="2084" spans="2:32" ht="60" x14ac:dyDescent="0.25">
      <c r="B2084" s="21" t="s">
        <v>245</v>
      </c>
      <c r="C2084" s="22" t="s">
        <v>2056</v>
      </c>
      <c r="D2084" s="23">
        <v>7</v>
      </c>
      <c r="E2084" s="22" t="s">
        <v>245</v>
      </c>
      <c r="F2084" s="23">
        <v>7</v>
      </c>
      <c r="G2084" s="22" t="s">
        <v>2056</v>
      </c>
      <c r="H2084" s="22" t="s">
        <v>1327</v>
      </c>
      <c r="I2084" s="23">
        <v>1</v>
      </c>
      <c r="J2084" s="23">
        <v>213</v>
      </c>
      <c r="K2084" s="23" t="s">
        <v>2382</v>
      </c>
      <c r="L2084" s="22" t="s">
        <v>2383</v>
      </c>
      <c r="M2084" s="21" t="s">
        <v>319</v>
      </c>
      <c r="N2084" s="23" t="s">
        <v>2188</v>
      </c>
      <c r="O2084" s="22" t="s">
        <v>2189</v>
      </c>
      <c r="P2084" s="22" t="s">
        <v>2190</v>
      </c>
      <c r="Q2084" s="23" t="s">
        <v>2223</v>
      </c>
      <c r="R2084" s="22" t="s">
        <v>2224</v>
      </c>
      <c r="S2084" s="21" t="s">
        <v>290</v>
      </c>
      <c r="T2084" s="23" t="s">
        <v>2409</v>
      </c>
      <c r="U2084" s="24" t="s">
        <v>18</v>
      </c>
      <c r="V2084" s="23">
        <v>220</v>
      </c>
      <c r="W2084" s="25">
        <v>0</v>
      </c>
      <c r="X2084" s="25">
        <v>0</v>
      </c>
      <c r="Y2084" s="25">
        <v>2070831</v>
      </c>
      <c r="Z2084" s="25">
        <v>5258.2800000002608</v>
      </c>
      <c r="AA2084" s="25">
        <v>0</v>
      </c>
      <c r="AB2084" s="25">
        <v>0</v>
      </c>
      <c r="AC2084" s="26">
        <v>45152.505756550927</v>
      </c>
      <c r="AD2084" s="27">
        <f>ROW()</f>
        <v>2084</v>
      </c>
      <c r="AE2084" s="27">
        <f>1</f>
        <v>1</v>
      </c>
      <c r="AF2084" s="27">
        <f>SUBTOTAL(109,Tbl_NGF_Data[[#This Row],[Counter]])</f>
        <v>1</v>
      </c>
    </row>
    <row r="2085" spans="2:32" ht="60" x14ac:dyDescent="0.25">
      <c r="B2085" s="21" t="s">
        <v>245</v>
      </c>
      <c r="C2085" s="22" t="s">
        <v>2056</v>
      </c>
      <c r="D2085" s="23">
        <v>7</v>
      </c>
      <c r="E2085" s="22" t="s">
        <v>245</v>
      </c>
      <c r="F2085" s="23">
        <v>7</v>
      </c>
      <c r="G2085" s="22" t="s">
        <v>2056</v>
      </c>
      <c r="H2085" s="22" t="s">
        <v>1327</v>
      </c>
      <c r="I2085" s="23">
        <v>1</v>
      </c>
      <c r="J2085" s="23">
        <v>213</v>
      </c>
      <c r="K2085" s="23" t="s">
        <v>2382</v>
      </c>
      <c r="L2085" s="22" t="s">
        <v>2383</v>
      </c>
      <c r="M2085" s="21" t="s">
        <v>319</v>
      </c>
      <c r="N2085" s="23" t="s">
        <v>2188</v>
      </c>
      <c r="O2085" s="22" t="s">
        <v>2189</v>
      </c>
      <c r="P2085" s="22" t="s">
        <v>2190</v>
      </c>
      <c r="Q2085" s="23" t="s">
        <v>2223</v>
      </c>
      <c r="R2085" s="22" t="s">
        <v>2224</v>
      </c>
      <c r="S2085" s="21" t="s">
        <v>290</v>
      </c>
      <c r="T2085" s="23" t="s">
        <v>2409</v>
      </c>
      <c r="U2085" s="24" t="s">
        <v>19</v>
      </c>
      <c r="V2085" s="23">
        <v>500</v>
      </c>
      <c r="W2085" s="25">
        <v>0</v>
      </c>
      <c r="X2085" s="25">
        <v>0</v>
      </c>
      <c r="Y2085" s="25">
        <v>1380027</v>
      </c>
      <c r="Z2085" s="25">
        <v>5521689</v>
      </c>
      <c r="AA2085" s="25">
        <v>10000096</v>
      </c>
      <c r="AB2085" s="25">
        <v>0</v>
      </c>
      <c r="AC2085" s="26">
        <v>45152.505756550927</v>
      </c>
      <c r="AD2085" s="27">
        <f>ROW()</f>
        <v>2085</v>
      </c>
      <c r="AE2085" s="27">
        <f>1</f>
        <v>1</v>
      </c>
      <c r="AF2085" s="27">
        <f>SUBTOTAL(109,Tbl_NGF_Data[[#This Row],[Counter]])</f>
        <v>1</v>
      </c>
    </row>
    <row r="2086" spans="2:32" ht="45" x14ac:dyDescent="0.25">
      <c r="B2086" s="21" t="s">
        <v>245</v>
      </c>
      <c r="C2086" s="22" t="s">
        <v>2056</v>
      </c>
      <c r="D2086" s="23">
        <v>7</v>
      </c>
      <c r="E2086" s="22" t="s">
        <v>245</v>
      </c>
      <c r="F2086" s="23">
        <v>7</v>
      </c>
      <c r="G2086" s="22" t="s">
        <v>2056</v>
      </c>
      <c r="H2086" s="22" t="s">
        <v>1327</v>
      </c>
      <c r="I2086" s="23">
        <v>1</v>
      </c>
      <c r="J2086" s="23">
        <v>213</v>
      </c>
      <c r="K2086" s="23" t="s">
        <v>2382</v>
      </c>
      <c r="L2086" s="22" t="s">
        <v>2383</v>
      </c>
      <c r="M2086" s="21" t="s">
        <v>319</v>
      </c>
      <c r="N2086" s="23" t="s">
        <v>2188</v>
      </c>
      <c r="O2086" s="22" t="s">
        <v>2189</v>
      </c>
      <c r="P2086" s="22" t="s">
        <v>2190</v>
      </c>
      <c r="Q2086" s="23" t="s">
        <v>2410</v>
      </c>
      <c r="R2086" s="22" t="s">
        <v>2411</v>
      </c>
      <c r="S2086" s="21" t="s">
        <v>323</v>
      </c>
      <c r="T2086" s="23" t="s">
        <v>2412</v>
      </c>
      <c r="U2086" s="24" t="s">
        <v>15</v>
      </c>
      <c r="V2086" s="23">
        <v>100</v>
      </c>
      <c r="W2086" s="25">
        <v>118431.13</v>
      </c>
      <c r="X2086" s="25">
        <v>0</v>
      </c>
      <c r="Y2086" s="25">
        <v>0</v>
      </c>
      <c r="Z2086" s="25">
        <v>0</v>
      </c>
      <c r="AA2086" s="25">
        <v>0</v>
      </c>
      <c r="AB2086" s="25">
        <v>0</v>
      </c>
      <c r="AC2086" s="26">
        <v>45152.505756550927</v>
      </c>
      <c r="AD2086" s="27">
        <f>ROW()</f>
        <v>2086</v>
      </c>
      <c r="AE2086" s="27">
        <f>1</f>
        <v>1</v>
      </c>
      <c r="AF2086" s="27">
        <f>SUBTOTAL(109,Tbl_NGF_Data[[#This Row],[Counter]])</f>
        <v>1</v>
      </c>
    </row>
    <row r="2087" spans="2:32" ht="60" x14ac:dyDescent="0.25">
      <c r="B2087" s="21" t="s">
        <v>245</v>
      </c>
      <c r="C2087" s="22" t="s">
        <v>2056</v>
      </c>
      <c r="D2087" s="23">
        <v>7</v>
      </c>
      <c r="E2087" s="22" t="s">
        <v>245</v>
      </c>
      <c r="F2087" s="23">
        <v>7</v>
      </c>
      <c r="G2087" s="22" t="s">
        <v>2056</v>
      </c>
      <c r="H2087" s="22" t="s">
        <v>1327</v>
      </c>
      <c r="I2087" s="23">
        <v>1</v>
      </c>
      <c r="J2087" s="23">
        <v>213</v>
      </c>
      <c r="K2087" s="23" t="s">
        <v>2382</v>
      </c>
      <c r="L2087" s="22" t="s">
        <v>2383</v>
      </c>
      <c r="M2087" s="21" t="s">
        <v>319</v>
      </c>
      <c r="N2087" s="23" t="s">
        <v>2188</v>
      </c>
      <c r="O2087" s="22" t="s">
        <v>2189</v>
      </c>
      <c r="P2087" s="22" t="s">
        <v>2190</v>
      </c>
      <c r="Q2087" s="23" t="s">
        <v>2229</v>
      </c>
      <c r="R2087" s="22" t="s">
        <v>2230</v>
      </c>
      <c r="S2087" s="21" t="s">
        <v>291</v>
      </c>
      <c r="T2087" s="23" t="s">
        <v>2413</v>
      </c>
      <c r="U2087" s="24" t="s">
        <v>16</v>
      </c>
      <c r="V2087" s="23">
        <v>135</v>
      </c>
      <c r="W2087" s="25">
        <v>0</v>
      </c>
      <c r="X2087" s="25">
        <v>0</v>
      </c>
      <c r="Y2087" s="25">
        <v>3450858</v>
      </c>
      <c r="Z2087" s="25">
        <v>11451132</v>
      </c>
      <c r="AA2087" s="25">
        <v>11716697.18</v>
      </c>
      <c r="AB2087" s="25">
        <v>5892683.71</v>
      </c>
      <c r="AC2087" s="26">
        <v>45152.505756550927</v>
      </c>
      <c r="AD2087" s="27">
        <f>ROW()</f>
        <v>2087</v>
      </c>
      <c r="AE2087" s="27">
        <f>1</f>
        <v>1</v>
      </c>
      <c r="AF2087" s="27">
        <f>SUBTOTAL(109,Tbl_NGF_Data[[#This Row],[Counter]])</f>
        <v>1</v>
      </c>
    </row>
    <row r="2088" spans="2:32" ht="60" x14ac:dyDescent="0.25">
      <c r="B2088" s="21" t="s">
        <v>245</v>
      </c>
      <c r="C2088" s="22" t="s">
        <v>2056</v>
      </c>
      <c r="D2088" s="23">
        <v>7</v>
      </c>
      <c r="E2088" s="22" t="s">
        <v>245</v>
      </c>
      <c r="F2088" s="23">
        <v>7</v>
      </c>
      <c r="G2088" s="22" t="s">
        <v>2056</v>
      </c>
      <c r="H2088" s="22" t="s">
        <v>1327</v>
      </c>
      <c r="I2088" s="23">
        <v>1</v>
      </c>
      <c r="J2088" s="23">
        <v>213</v>
      </c>
      <c r="K2088" s="23" t="s">
        <v>2382</v>
      </c>
      <c r="L2088" s="22" t="s">
        <v>2383</v>
      </c>
      <c r="M2088" s="21" t="s">
        <v>319</v>
      </c>
      <c r="N2088" s="23" t="s">
        <v>2188</v>
      </c>
      <c r="O2088" s="22" t="s">
        <v>2189</v>
      </c>
      <c r="P2088" s="22" t="s">
        <v>2190</v>
      </c>
      <c r="Q2088" s="23" t="s">
        <v>2229</v>
      </c>
      <c r="R2088" s="22" t="s">
        <v>2230</v>
      </c>
      <c r="S2088" s="21" t="s">
        <v>291</v>
      </c>
      <c r="T2088" s="23" t="s">
        <v>2413</v>
      </c>
      <c r="U2088" s="24" t="s">
        <v>17</v>
      </c>
      <c r="V2088" s="23">
        <v>200</v>
      </c>
      <c r="W2088" s="25">
        <v>0</v>
      </c>
      <c r="X2088" s="25">
        <v>0</v>
      </c>
      <c r="Y2088" s="25">
        <v>0</v>
      </c>
      <c r="Z2088" s="25">
        <v>6127906.3799999999</v>
      </c>
      <c r="AA2088" s="25">
        <v>5824013.4699999997</v>
      </c>
      <c r="AB2088" s="25">
        <v>5890545.1499999994</v>
      </c>
      <c r="AC2088" s="26">
        <v>45152.505756550927</v>
      </c>
      <c r="AD2088" s="27">
        <f>ROW()</f>
        <v>2088</v>
      </c>
      <c r="AE2088" s="27">
        <f>1</f>
        <v>1</v>
      </c>
      <c r="AF2088" s="27">
        <f>SUBTOTAL(109,Tbl_NGF_Data[[#This Row],[Counter]])</f>
        <v>1</v>
      </c>
    </row>
    <row r="2089" spans="2:32" ht="60" x14ac:dyDescent="0.25">
      <c r="B2089" s="21" t="s">
        <v>245</v>
      </c>
      <c r="C2089" s="22" t="s">
        <v>2056</v>
      </c>
      <c r="D2089" s="23">
        <v>7</v>
      </c>
      <c r="E2089" s="22" t="s">
        <v>245</v>
      </c>
      <c r="F2089" s="23">
        <v>7</v>
      </c>
      <c r="G2089" s="22" t="s">
        <v>2056</v>
      </c>
      <c r="H2089" s="22" t="s">
        <v>1327</v>
      </c>
      <c r="I2089" s="23">
        <v>1</v>
      </c>
      <c r="J2089" s="23">
        <v>213</v>
      </c>
      <c r="K2089" s="23" t="s">
        <v>2382</v>
      </c>
      <c r="L2089" s="22" t="s">
        <v>2383</v>
      </c>
      <c r="M2089" s="21" t="s">
        <v>319</v>
      </c>
      <c r="N2089" s="23" t="s">
        <v>2188</v>
      </c>
      <c r="O2089" s="22" t="s">
        <v>2189</v>
      </c>
      <c r="P2089" s="22" t="s">
        <v>2190</v>
      </c>
      <c r="Q2089" s="23" t="s">
        <v>2229</v>
      </c>
      <c r="R2089" s="22" t="s">
        <v>2230</v>
      </c>
      <c r="S2089" s="21" t="s">
        <v>291</v>
      </c>
      <c r="T2089" s="23" t="s">
        <v>2413</v>
      </c>
      <c r="U2089" s="24" t="s">
        <v>18</v>
      </c>
      <c r="V2089" s="23">
        <v>220</v>
      </c>
      <c r="W2089" s="25">
        <v>0</v>
      </c>
      <c r="X2089" s="25">
        <v>0</v>
      </c>
      <c r="Y2089" s="25">
        <v>3450858</v>
      </c>
      <c r="Z2089" s="25">
        <v>5323225.62</v>
      </c>
      <c r="AA2089" s="25">
        <v>5892683.71</v>
      </c>
      <c r="AB2089" s="25">
        <v>2138.5600000005215</v>
      </c>
      <c r="AC2089" s="26">
        <v>45152.505756550927</v>
      </c>
      <c r="AD2089" s="27">
        <f>ROW()</f>
        <v>2089</v>
      </c>
      <c r="AE2089" s="27">
        <f>1</f>
        <v>1</v>
      </c>
      <c r="AF2089" s="27">
        <f>SUBTOTAL(109,Tbl_NGF_Data[[#This Row],[Counter]])</f>
        <v>1</v>
      </c>
    </row>
    <row r="2090" spans="2:32" ht="60" x14ac:dyDescent="0.25">
      <c r="B2090" s="21" t="s">
        <v>245</v>
      </c>
      <c r="C2090" s="22" t="s">
        <v>2056</v>
      </c>
      <c r="D2090" s="23">
        <v>7</v>
      </c>
      <c r="E2090" s="22" t="s">
        <v>245</v>
      </c>
      <c r="F2090" s="23">
        <v>7</v>
      </c>
      <c r="G2090" s="22" t="s">
        <v>2056</v>
      </c>
      <c r="H2090" s="22" t="s">
        <v>1327</v>
      </c>
      <c r="I2090" s="23">
        <v>1</v>
      </c>
      <c r="J2090" s="23">
        <v>213</v>
      </c>
      <c r="K2090" s="23" t="s">
        <v>2382</v>
      </c>
      <c r="L2090" s="22" t="s">
        <v>2383</v>
      </c>
      <c r="M2090" s="21" t="s">
        <v>319</v>
      </c>
      <c r="N2090" s="23" t="s">
        <v>2188</v>
      </c>
      <c r="O2090" s="22" t="s">
        <v>2189</v>
      </c>
      <c r="P2090" s="22" t="s">
        <v>2190</v>
      </c>
      <c r="Q2090" s="23" t="s">
        <v>2229</v>
      </c>
      <c r="R2090" s="22" t="s">
        <v>2230</v>
      </c>
      <c r="S2090" s="21" t="s">
        <v>291</v>
      </c>
      <c r="T2090" s="23" t="s">
        <v>2413</v>
      </c>
      <c r="U2090" s="24" t="s">
        <v>19</v>
      </c>
      <c r="V2090" s="23">
        <v>500</v>
      </c>
      <c r="W2090" s="25">
        <v>0</v>
      </c>
      <c r="X2090" s="25">
        <v>0</v>
      </c>
      <c r="Y2090" s="25">
        <v>0</v>
      </c>
      <c r="Z2090" s="25">
        <v>9357991.5399999991</v>
      </c>
      <c r="AA2090" s="25">
        <v>6044785.3099999996</v>
      </c>
      <c r="AB2090" s="25">
        <v>5890545.1500000004</v>
      </c>
      <c r="AC2090" s="26">
        <v>45152.505756550927</v>
      </c>
      <c r="AD2090" s="27">
        <f>ROW()</f>
        <v>2090</v>
      </c>
      <c r="AE2090" s="27">
        <f>1</f>
        <v>1</v>
      </c>
      <c r="AF2090" s="27">
        <f>SUBTOTAL(109,Tbl_NGF_Data[[#This Row],[Counter]])</f>
        <v>1</v>
      </c>
    </row>
    <row r="2091" spans="2:32" ht="45" x14ac:dyDescent="0.25">
      <c r="B2091" s="21" t="s">
        <v>245</v>
      </c>
      <c r="C2091" s="22" t="s">
        <v>2056</v>
      </c>
      <c r="D2091" s="23">
        <v>7</v>
      </c>
      <c r="E2091" s="22" t="s">
        <v>245</v>
      </c>
      <c r="F2091" s="23">
        <v>7</v>
      </c>
      <c r="G2091" s="22" t="s">
        <v>2056</v>
      </c>
      <c r="H2091" s="22" t="s">
        <v>1327</v>
      </c>
      <c r="I2091" s="23">
        <v>1</v>
      </c>
      <c r="J2091" s="23">
        <v>213</v>
      </c>
      <c r="K2091" s="23" t="s">
        <v>2382</v>
      </c>
      <c r="L2091" s="22" t="s">
        <v>2383</v>
      </c>
      <c r="M2091" s="21" t="s">
        <v>319</v>
      </c>
      <c r="N2091" s="23" t="s">
        <v>2188</v>
      </c>
      <c r="O2091" s="22" t="s">
        <v>2189</v>
      </c>
      <c r="P2091" s="22" t="s">
        <v>2190</v>
      </c>
      <c r="Q2091" s="23" t="s">
        <v>2234</v>
      </c>
      <c r="R2091" s="22" t="s">
        <v>2235</v>
      </c>
      <c r="S2091" s="21" t="s">
        <v>292</v>
      </c>
      <c r="T2091" s="23" t="s">
        <v>2414</v>
      </c>
      <c r="U2091" s="24" t="s">
        <v>15</v>
      </c>
      <c r="V2091" s="23">
        <v>100</v>
      </c>
      <c r="W2091" s="25">
        <v>83558.289999999994</v>
      </c>
      <c r="X2091" s="25">
        <v>90665.52</v>
      </c>
      <c r="Y2091" s="25">
        <v>94053.55</v>
      </c>
      <c r="Z2091" s="25">
        <v>94053.55</v>
      </c>
      <c r="AA2091" s="25">
        <v>99571.88</v>
      </c>
      <c r="AB2091" s="25">
        <v>120020.54</v>
      </c>
      <c r="AC2091" s="26">
        <v>45152.505756550927</v>
      </c>
      <c r="AD2091" s="27">
        <f>ROW()</f>
        <v>2091</v>
      </c>
      <c r="AE2091" s="27">
        <f>1</f>
        <v>1</v>
      </c>
      <c r="AF2091" s="27">
        <f>SUBTOTAL(109,Tbl_NGF_Data[[#This Row],[Counter]])</f>
        <v>1</v>
      </c>
    </row>
    <row r="2092" spans="2:32" ht="45" x14ac:dyDescent="0.25">
      <c r="B2092" s="21" t="s">
        <v>245</v>
      </c>
      <c r="C2092" s="22" t="s">
        <v>2056</v>
      </c>
      <c r="D2092" s="23">
        <v>7</v>
      </c>
      <c r="E2092" s="22" t="s">
        <v>245</v>
      </c>
      <c r="F2092" s="23">
        <v>7</v>
      </c>
      <c r="G2092" s="22" t="s">
        <v>2056</v>
      </c>
      <c r="H2092" s="22" t="s">
        <v>1327</v>
      </c>
      <c r="I2092" s="23">
        <v>1</v>
      </c>
      <c r="J2092" s="23">
        <v>213</v>
      </c>
      <c r="K2092" s="23" t="s">
        <v>2382</v>
      </c>
      <c r="L2092" s="22" t="s">
        <v>2383</v>
      </c>
      <c r="M2092" s="21" t="s">
        <v>319</v>
      </c>
      <c r="N2092" s="23" t="s">
        <v>2188</v>
      </c>
      <c r="O2092" s="22" t="s">
        <v>2189</v>
      </c>
      <c r="P2092" s="22" t="s">
        <v>2190</v>
      </c>
      <c r="Q2092" s="23" t="s">
        <v>2234</v>
      </c>
      <c r="R2092" s="22" t="s">
        <v>2235</v>
      </c>
      <c r="S2092" s="21" t="s">
        <v>292</v>
      </c>
      <c r="T2092" s="23" t="s">
        <v>2414</v>
      </c>
      <c r="U2092" s="24" t="s">
        <v>19</v>
      </c>
      <c r="V2092" s="23">
        <v>500</v>
      </c>
      <c r="W2092" s="25">
        <v>14316.24</v>
      </c>
      <c r="X2092" s="25">
        <v>7107.23</v>
      </c>
      <c r="Y2092" s="25">
        <v>3388.03</v>
      </c>
      <c r="Z2092" s="25">
        <v>0</v>
      </c>
      <c r="AA2092" s="25">
        <v>5518.33</v>
      </c>
      <c r="AB2092" s="25">
        <v>20448.66</v>
      </c>
      <c r="AC2092" s="26">
        <v>45152.505756550927</v>
      </c>
      <c r="AD2092" s="27">
        <f>ROW()</f>
        <v>2092</v>
      </c>
      <c r="AE2092" s="27">
        <f>1</f>
        <v>1</v>
      </c>
      <c r="AF2092" s="27">
        <f>SUBTOTAL(109,Tbl_NGF_Data[[#This Row],[Counter]])</f>
        <v>1</v>
      </c>
    </row>
    <row r="2093" spans="2:32" ht="45" x14ac:dyDescent="0.25">
      <c r="B2093" s="21" t="s">
        <v>245</v>
      </c>
      <c r="C2093" s="22" t="s">
        <v>2056</v>
      </c>
      <c r="D2093" s="23">
        <v>7</v>
      </c>
      <c r="E2093" s="22" t="s">
        <v>245</v>
      </c>
      <c r="F2093" s="23">
        <v>7</v>
      </c>
      <c r="G2093" s="22" t="s">
        <v>2056</v>
      </c>
      <c r="H2093" s="22" t="s">
        <v>1327</v>
      </c>
      <c r="I2093" s="23">
        <v>1</v>
      </c>
      <c r="J2093" s="23">
        <v>213</v>
      </c>
      <c r="K2093" s="23" t="s">
        <v>2382</v>
      </c>
      <c r="L2093" s="22" t="s">
        <v>2383</v>
      </c>
      <c r="M2093" s="21" t="s">
        <v>319</v>
      </c>
      <c r="N2093" s="23" t="s">
        <v>2188</v>
      </c>
      <c r="O2093" s="22" t="s">
        <v>2189</v>
      </c>
      <c r="P2093" s="22" t="s">
        <v>2190</v>
      </c>
      <c r="Q2093" s="23" t="s">
        <v>2300</v>
      </c>
      <c r="R2093" s="22" t="s">
        <v>2301</v>
      </c>
      <c r="S2093" s="21" t="s">
        <v>313</v>
      </c>
      <c r="T2093" s="23" t="s">
        <v>2415</v>
      </c>
      <c r="U2093" s="24" t="s">
        <v>15</v>
      </c>
      <c r="V2093" s="23">
        <v>100</v>
      </c>
      <c r="W2093" s="25">
        <v>0.09</v>
      </c>
      <c r="X2093" s="25">
        <v>26462.15</v>
      </c>
      <c r="Y2093" s="25">
        <v>26462.15</v>
      </c>
      <c r="Z2093" s="25">
        <v>26462.15</v>
      </c>
      <c r="AA2093" s="25">
        <v>89683.55</v>
      </c>
      <c r="AB2093" s="25">
        <v>89683.55</v>
      </c>
      <c r="AC2093" s="26">
        <v>45152.505756550927</v>
      </c>
      <c r="AD2093" s="27">
        <f>ROW()</f>
        <v>2093</v>
      </c>
      <c r="AE2093" s="27">
        <f>1</f>
        <v>1</v>
      </c>
      <c r="AF2093" s="27">
        <f>SUBTOTAL(109,Tbl_NGF_Data[[#This Row],[Counter]])</f>
        <v>1</v>
      </c>
    </row>
    <row r="2094" spans="2:32" ht="45" x14ac:dyDescent="0.25">
      <c r="B2094" s="21" t="s">
        <v>245</v>
      </c>
      <c r="C2094" s="22" t="s">
        <v>2056</v>
      </c>
      <c r="D2094" s="23">
        <v>7</v>
      </c>
      <c r="E2094" s="22" t="s">
        <v>245</v>
      </c>
      <c r="F2094" s="23">
        <v>7</v>
      </c>
      <c r="G2094" s="22" t="s">
        <v>2056</v>
      </c>
      <c r="H2094" s="22" t="s">
        <v>1327</v>
      </c>
      <c r="I2094" s="23">
        <v>1</v>
      </c>
      <c r="J2094" s="23">
        <v>213</v>
      </c>
      <c r="K2094" s="23" t="s">
        <v>2382</v>
      </c>
      <c r="L2094" s="22" t="s">
        <v>2383</v>
      </c>
      <c r="M2094" s="21" t="s">
        <v>319</v>
      </c>
      <c r="N2094" s="23" t="s">
        <v>2188</v>
      </c>
      <c r="O2094" s="22" t="s">
        <v>2189</v>
      </c>
      <c r="P2094" s="22" t="s">
        <v>2190</v>
      </c>
      <c r="Q2094" s="23" t="s">
        <v>2300</v>
      </c>
      <c r="R2094" s="22" t="s">
        <v>2301</v>
      </c>
      <c r="S2094" s="21" t="s">
        <v>313</v>
      </c>
      <c r="T2094" s="23" t="s">
        <v>2415</v>
      </c>
      <c r="U2094" s="24" t="s">
        <v>16</v>
      </c>
      <c r="V2094" s="23">
        <v>135</v>
      </c>
      <c r="W2094" s="25">
        <v>23911</v>
      </c>
      <c r="X2094" s="25">
        <v>24502</v>
      </c>
      <c r="Y2094" s="25">
        <v>24502</v>
      </c>
      <c r="Z2094" s="25">
        <v>24502</v>
      </c>
      <c r="AA2094" s="25">
        <v>24502</v>
      </c>
      <c r="AB2094" s="25">
        <v>24502</v>
      </c>
      <c r="AC2094" s="26">
        <v>45152.505756550927</v>
      </c>
      <c r="AD2094" s="27">
        <f>ROW()</f>
        <v>2094</v>
      </c>
      <c r="AE2094" s="27">
        <f>1</f>
        <v>1</v>
      </c>
      <c r="AF2094" s="27">
        <f>SUBTOTAL(109,Tbl_NGF_Data[[#This Row],[Counter]])</f>
        <v>1</v>
      </c>
    </row>
    <row r="2095" spans="2:32" ht="45" x14ac:dyDescent="0.25">
      <c r="B2095" s="21" t="s">
        <v>245</v>
      </c>
      <c r="C2095" s="22" t="s">
        <v>2056</v>
      </c>
      <c r="D2095" s="23">
        <v>7</v>
      </c>
      <c r="E2095" s="22" t="s">
        <v>245</v>
      </c>
      <c r="F2095" s="23">
        <v>7</v>
      </c>
      <c r="G2095" s="22" t="s">
        <v>2056</v>
      </c>
      <c r="H2095" s="22" t="s">
        <v>1327</v>
      </c>
      <c r="I2095" s="23">
        <v>1</v>
      </c>
      <c r="J2095" s="23">
        <v>213</v>
      </c>
      <c r="K2095" s="23" t="s">
        <v>2382</v>
      </c>
      <c r="L2095" s="22" t="s">
        <v>2383</v>
      </c>
      <c r="M2095" s="21" t="s">
        <v>319</v>
      </c>
      <c r="N2095" s="23" t="s">
        <v>2188</v>
      </c>
      <c r="O2095" s="22" t="s">
        <v>2189</v>
      </c>
      <c r="P2095" s="22" t="s">
        <v>2190</v>
      </c>
      <c r="Q2095" s="23" t="s">
        <v>2300</v>
      </c>
      <c r="R2095" s="22" t="s">
        <v>2301</v>
      </c>
      <c r="S2095" s="21" t="s">
        <v>313</v>
      </c>
      <c r="T2095" s="23" t="s">
        <v>2415</v>
      </c>
      <c r="U2095" s="24" t="s">
        <v>17</v>
      </c>
      <c r="V2095" s="23">
        <v>200</v>
      </c>
      <c r="W2095" s="25">
        <v>23911</v>
      </c>
      <c r="X2095" s="25">
        <v>0</v>
      </c>
      <c r="Y2095" s="25">
        <v>0</v>
      </c>
      <c r="Z2095" s="25">
        <v>0</v>
      </c>
      <c r="AA2095" s="25">
        <v>0</v>
      </c>
      <c r="AB2095" s="25">
        <v>0</v>
      </c>
      <c r="AC2095" s="26">
        <v>45152.505756550927</v>
      </c>
      <c r="AD2095" s="27">
        <f>ROW()</f>
        <v>2095</v>
      </c>
      <c r="AE2095" s="27">
        <f>1</f>
        <v>1</v>
      </c>
      <c r="AF2095" s="27">
        <f>SUBTOTAL(109,Tbl_NGF_Data[[#This Row],[Counter]])</f>
        <v>1</v>
      </c>
    </row>
    <row r="2096" spans="2:32" ht="45" x14ac:dyDescent="0.25">
      <c r="B2096" s="21" t="s">
        <v>245</v>
      </c>
      <c r="C2096" s="22" t="s">
        <v>2056</v>
      </c>
      <c r="D2096" s="23">
        <v>7</v>
      </c>
      <c r="E2096" s="22" t="s">
        <v>245</v>
      </c>
      <c r="F2096" s="23">
        <v>7</v>
      </c>
      <c r="G2096" s="22" t="s">
        <v>2056</v>
      </c>
      <c r="H2096" s="22" t="s">
        <v>1327</v>
      </c>
      <c r="I2096" s="23">
        <v>1</v>
      </c>
      <c r="J2096" s="23">
        <v>213</v>
      </c>
      <c r="K2096" s="23" t="s">
        <v>2382</v>
      </c>
      <c r="L2096" s="22" t="s">
        <v>2383</v>
      </c>
      <c r="M2096" s="21" t="s">
        <v>319</v>
      </c>
      <c r="N2096" s="23" t="s">
        <v>2188</v>
      </c>
      <c r="O2096" s="22" t="s">
        <v>2189</v>
      </c>
      <c r="P2096" s="22" t="s">
        <v>2190</v>
      </c>
      <c r="Q2096" s="23" t="s">
        <v>2300</v>
      </c>
      <c r="R2096" s="22" t="s">
        <v>2301</v>
      </c>
      <c r="S2096" s="21" t="s">
        <v>313</v>
      </c>
      <c r="T2096" s="23" t="s">
        <v>2415</v>
      </c>
      <c r="U2096" s="24" t="s">
        <v>18</v>
      </c>
      <c r="V2096" s="23">
        <v>220</v>
      </c>
      <c r="W2096" s="25">
        <v>0</v>
      </c>
      <c r="X2096" s="25">
        <v>24502</v>
      </c>
      <c r="Y2096" s="25">
        <v>24502</v>
      </c>
      <c r="Z2096" s="25">
        <v>24502</v>
      </c>
      <c r="AA2096" s="25">
        <v>24502</v>
      </c>
      <c r="AB2096" s="25">
        <v>24502</v>
      </c>
      <c r="AC2096" s="26">
        <v>45152.505756550927</v>
      </c>
      <c r="AD2096" s="27">
        <f>ROW()</f>
        <v>2096</v>
      </c>
      <c r="AE2096" s="27">
        <f>1</f>
        <v>1</v>
      </c>
      <c r="AF2096" s="27">
        <f>SUBTOTAL(109,Tbl_NGF_Data[[#This Row],[Counter]])</f>
        <v>1</v>
      </c>
    </row>
    <row r="2097" spans="2:32" ht="45" x14ac:dyDescent="0.25">
      <c r="B2097" s="21" t="s">
        <v>245</v>
      </c>
      <c r="C2097" s="22" t="s">
        <v>2056</v>
      </c>
      <c r="D2097" s="23">
        <v>7</v>
      </c>
      <c r="E2097" s="22" t="s">
        <v>245</v>
      </c>
      <c r="F2097" s="23">
        <v>7</v>
      </c>
      <c r="G2097" s="22" t="s">
        <v>2056</v>
      </c>
      <c r="H2097" s="22" t="s">
        <v>1327</v>
      </c>
      <c r="I2097" s="23">
        <v>1</v>
      </c>
      <c r="J2097" s="23">
        <v>213</v>
      </c>
      <c r="K2097" s="23" t="s">
        <v>2382</v>
      </c>
      <c r="L2097" s="22" t="s">
        <v>2383</v>
      </c>
      <c r="M2097" s="21" t="s">
        <v>319</v>
      </c>
      <c r="N2097" s="23" t="s">
        <v>2188</v>
      </c>
      <c r="O2097" s="22" t="s">
        <v>2189</v>
      </c>
      <c r="P2097" s="22" t="s">
        <v>2190</v>
      </c>
      <c r="Q2097" s="23" t="s">
        <v>2300</v>
      </c>
      <c r="R2097" s="22" t="s">
        <v>2301</v>
      </c>
      <c r="S2097" s="21" t="s">
        <v>313</v>
      </c>
      <c r="T2097" s="23" t="s">
        <v>2415</v>
      </c>
      <c r="U2097" s="24" t="s">
        <v>19</v>
      </c>
      <c r="V2097" s="23">
        <v>500</v>
      </c>
      <c r="W2097" s="25">
        <v>0</v>
      </c>
      <c r="X2097" s="25">
        <v>26462.06</v>
      </c>
      <c r="Y2097" s="25">
        <v>0</v>
      </c>
      <c r="Z2097" s="25">
        <v>0</v>
      </c>
      <c r="AA2097" s="25">
        <v>63221.4</v>
      </c>
      <c r="AB2097" s="25">
        <v>0</v>
      </c>
      <c r="AC2097" s="26">
        <v>45152.505756550927</v>
      </c>
      <c r="AD2097" s="27">
        <f>ROW()</f>
        <v>2097</v>
      </c>
      <c r="AE2097" s="27">
        <f>1</f>
        <v>1</v>
      </c>
      <c r="AF2097" s="27">
        <f>SUBTOTAL(109,Tbl_NGF_Data[[#This Row],[Counter]])</f>
        <v>1</v>
      </c>
    </row>
    <row r="2098" spans="2:32" ht="45" x14ac:dyDescent="0.25">
      <c r="B2098" s="21" t="s">
        <v>245</v>
      </c>
      <c r="C2098" s="22" t="s">
        <v>2056</v>
      </c>
      <c r="D2098" s="23">
        <v>7</v>
      </c>
      <c r="E2098" s="22" t="s">
        <v>245</v>
      </c>
      <c r="F2098" s="23">
        <v>7</v>
      </c>
      <c r="G2098" s="22" t="s">
        <v>2056</v>
      </c>
      <c r="H2098" s="22" t="s">
        <v>1327</v>
      </c>
      <c r="I2098" s="23">
        <v>1</v>
      </c>
      <c r="J2098" s="23">
        <v>213</v>
      </c>
      <c r="K2098" s="23" t="s">
        <v>2382</v>
      </c>
      <c r="L2098" s="22" t="s">
        <v>2383</v>
      </c>
      <c r="M2098" s="21" t="s">
        <v>319</v>
      </c>
      <c r="N2098" s="23" t="s">
        <v>1223</v>
      </c>
      <c r="O2098" s="22" t="s">
        <v>1224</v>
      </c>
      <c r="P2098" s="22" t="s">
        <v>1225</v>
      </c>
      <c r="Q2098" s="23" t="s">
        <v>2416</v>
      </c>
      <c r="R2098" s="22" t="s">
        <v>2417</v>
      </c>
      <c r="S2098" s="21" t="s">
        <v>318</v>
      </c>
      <c r="T2098" s="23" t="s">
        <v>2418</v>
      </c>
      <c r="U2098" s="24" t="s">
        <v>19</v>
      </c>
      <c r="V2098" s="23">
        <v>500</v>
      </c>
      <c r="W2098" s="25">
        <v>21630.510000000002</v>
      </c>
      <c r="X2098" s="25">
        <v>91360</v>
      </c>
      <c r="Y2098" s="25">
        <v>16089.04</v>
      </c>
      <c r="Z2098" s="25">
        <v>10088.15</v>
      </c>
      <c r="AA2098" s="25">
        <v>4864.96</v>
      </c>
      <c r="AB2098" s="25">
        <v>11111.42</v>
      </c>
      <c r="AC2098" s="26">
        <v>45152.505756550927</v>
      </c>
      <c r="AD2098" s="27">
        <f>ROW()</f>
        <v>2098</v>
      </c>
      <c r="AE2098" s="27">
        <f>1</f>
        <v>1</v>
      </c>
      <c r="AF2098" s="27">
        <f>SUBTOTAL(109,Tbl_NGF_Data[[#This Row],[Counter]])</f>
        <v>1</v>
      </c>
    </row>
    <row r="2099" spans="2:32" ht="60" x14ac:dyDescent="0.25">
      <c r="B2099" s="21" t="s">
        <v>245</v>
      </c>
      <c r="C2099" s="22" t="s">
        <v>2056</v>
      </c>
      <c r="D2099" s="23">
        <v>7</v>
      </c>
      <c r="E2099" s="22" t="s">
        <v>245</v>
      </c>
      <c r="F2099" s="23">
        <v>7</v>
      </c>
      <c r="G2099" s="22" t="s">
        <v>2056</v>
      </c>
      <c r="H2099" s="22" t="s">
        <v>1327</v>
      </c>
      <c r="I2099" s="23">
        <v>1</v>
      </c>
      <c r="J2099" s="23">
        <v>213</v>
      </c>
      <c r="K2099" s="23" t="s">
        <v>2382</v>
      </c>
      <c r="L2099" s="22" t="s">
        <v>2383</v>
      </c>
      <c r="M2099" s="21" t="s">
        <v>319</v>
      </c>
      <c r="N2099" s="23" t="s">
        <v>1223</v>
      </c>
      <c r="O2099" s="22" t="s">
        <v>1224</v>
      </c>
      <c r="P2099" s="22" t="s">
        <v>1225</v>
      </c>
      <c r="Q2099" s="23" t="s">
        <v>2039</v>
      </c>
      <c r="R2099" s="22" t="s">
        <v>2040</v>
      </c>
      <c r="S2099" s="21" t="s">
        <v>193</v>
      </c>
      <c r="T2099" s="23" t="s">
        <v>2419</v>
      </c>
      <c r="U2099" s="24" t="s">
        <v>15</v>
      </c>
      <c r="V2099" s="23">
        <v>100</v>
      </c>
      <c r="W2099" s="25">
        <v>0</v>
      </c>
      <c r="X2099" s="25">
        <v>0</v>
      </c>
      <c r="Y2099" s="25">
        <v>161300</v>
      </c>
      <c r="Z2099" s="25">
        <v>260000.01</v>
      </c>
      <c r="AA2099" s="25">
        <v>36420.51</v>
      </c>
      <c r="AB2099" s="25">
        <v>597.79</v>
      </c>
      <c r="AC2099" s="26">
        <v>45152.505756550927</v>
      </c>
      <c r="AD2099" s="27">
        <f>ROW()</f>
        <v>2099</v>
      </c>
      <c r="AE2099" s="27">
        <f>1</f>
        <v>1</v>
      </c>
      <c r="AF2099" s="27">
        <f>SUBTOTAL(109,Tbl_NGF_Data[[#This Row],[Counter]])</f>
        <v>1</v>
      </c>
    </row>
    <row r="2100" spans="2:32" ht="60" x14ac:dyDescent="0.25">
      <c r="B2100" s="21" t="s">
        <v>245</v>
      </c>
      <c r="C2100" s="22" t="s">
        <v>2056</v>
      </c>
      <c r="D2100" s="23">
        <v>7</v>
      </c>
      <c r="E2100" s="22" t="s">
        <v>245</v>
      </c>
      <c r="F2100" s="23">
        <v>7</v>
      </c>
      <c r="G2100" s="22" t="s">
        <v>2056</v>
      </c>
      <c r="H2100" s="22" t="s">
        <v>1327</v>
      </c>
      <c r="I2100" s="23">
        <v>1</v>
      </c>
      <c r="J2100" s="23">
        <v>213</v>
      </c>
      <c r="K2100" s="23" t="s">
        <v>2382</v>
      </c>
      <c r="L2100" s="22" t="s">
        <v>2383</v>
      </c>
      <c r="M2100" s="21" t="s">
        <v>319</v>
      </c>
      <c r="N2100" s="23" t="s">
        <v>1223</v>
      </c>
      <c r="O2100" s="22" t="s">
        <v>1224</v>
      </c>
      <c r="P2100" s="22" t="s">
        <v>1225</v>
      </c>
      <c r="Q2100" s="23" t="s">
        <v>2039</v>
      </c>
      <c r="R2100" s="22" t="s">
        <v>2040</v>
      </c>
      <c r="S2100" s="21" t="s">
        <v>193</v>
      </c>
      <c r="T2100" s="23" t="s">
        <v>2419</v>
      </c>
      <c r="U2100" s="24" t="s">
        <v>16</v>
      </c>
      <c r="V2100" s="23">
        <v>135</v>
      </c>
      <c r="W2100" s="25">
        <v>0</v>
      </c>
      <c r="X2100" s="25">
        <v>0</v>
      </c>
      <c r="Y2100" s="25">
        <v>161300</v>
      </c>
      <c r="Z2100" s="25">
        <v>204300</v>
      </c>
      <c r="AA2100" s="25">
        <v>84568.45</v>
      </c>
      <c r="AB2100" s="25">
        <v>36420.51</v>
      </c>
      <c r="AC2100" s="26">
        <v>45152.505756550927</v>
      </c>
      <c r="AD2100" s="27">
        <f>ROW()</f>
        <v>2100</v>
      </c>
      <c r="AE2100" s="27">
        <f>1</f>
        <v>1</v>
      </c>
      <c r="AF2100" s="27">
        <f>SUBTOTAL(109,Tbl_NGF_Data[[#This Row],[Counter]])</f>
        <v>1</v>
      </c>
    </row>
    <row r="2101" spans="2:32" ht="60" x14ac:dyDescent="0.25">
      <c r="B2101" s="21" t="s">
        <v>245</v>
      </c>
      <c r="C2101" s="22" t="s">
        <v>2056</v>
      </c>
      <c r="D2101" s="23">
        <v>7</v>
      </c>
      <c r="E2101" s="22" t="s">
        <v>245</v>
      </c>
      <c r="F2101" s="23">
        <v>7</v>
      </c>
      <c r="G2101" s="22" t="s">
        <v>2056</v>
      </c>
      <c r="H2101" s="22" t="s">
        <v>1327</v>
      </c>
      <c r="I2101" s="23">
        <v>1</v>
      </c>
      <c r="J2101" s="23">
        <v>213</v>
      </c>
      <c r="K2101" s="23" t="s">
        <v>2382</v>
      </c>
      <c r="L2101" s="22" t="s">
        <v>2383</v>
      </c>
      <c r="M2101" s="21" t="s">
        <v>319</v>
      </c>
      <c r="N2101" s="23" t="s">
        <v>1223</v>
      </c>
      <c r="O2101" s="22" t="s">
        <v>1224</v>
      </c>
      <c r="P2101" s="22" t="s">
        <v>1225</v>
      </c>
      <c r="Q2101" s="23" t="s">
        <v>2039</v>
      </c>
      <c r="R2101" s="22" t="s">
        <v>2040</v>
      </c>
      <c r="S2101" s="21" t="s">
        <v>193</v>
      </c>
      <c r="T2101" s="23" t="s">
        <v>2419</v>
      </c>
      <c r="U2101" s="24" t="s">
        <v>17</v>
      </c>
      <c r="V2101" s="23">
        <v>200</v>
      </c>
      <c r="W2101" s="25">
        <v>0</v>
      </c>
      <c r="X2101" s="25">
        <v>0</v>
      </c>
      <c r="Y2101" s="25">
        <v>0</v>
      </c>
      <c r="Z2101" s="25">
        <v>144299.99000000002</v>
      </c>
      <c r="AA2101" s="25">
        <v>40188.68</v>
      </c>
      <c r="AB2101" s="25">
        <v>35822.720000000001</v>
      </c>
      <c r="AC2101" s="26">
        <v>45152.505756550927</v>
      </c>
      <c r="AD2101" s="27">
        <f>ROW()</f>
        <v>2101</v>
      </c>
      <c r="AE2101" s="27">
        <f>1</f>
        <v>1</v>
      </c>
      <c r="AF2101" s="27">
        <f>SUBTOTAL(109,Tbl_NGF_Data[[#This Row],[Counter]])</f>
        <v>1</v>
      </c>
    </row>
    <row r="2102" spans="2:32" ht="60" x14ac:dyDescent="0.25">
      <c r="B2102" s="21" t="s">
        <v>245</v>
      </c>
      <c r="C2102" s="22" t="s">
        <v>2056</v>
      </c>
      <c r="D2102" s="23">
        <v>7</v>
      </c>
      <c r="E2102" s="22" t="s">
        <v>245</v>
      </c>
      <c r="F2102" s="23">
        <v>7</v>
      </c>
      <c r="G2102" s="22" t="s">
        <v>2056</v>
      </c>
      <c r="H2102" s="22" t="s">
        <v>1327</v>
      </c>
      <c r="I2102" s="23">
        <v>1</v>
      </c>
      <c r="J2102" s="23">
        <v>213</v>
      </c>
      <c r="K2102" s="23" t="s">
        <v>2382</v>
      </c>
      <c r="L2102" s="22" t="s">
        <v>2383</v>
      </c>
      <c r="M2102" s="21" t="s">
        <v>319</v>
      </c>
      <c r="N2102" s="23" t="s">
        <v>1223</v>
      </c>
      <c r="O2102" s="22" t="s">
        <v>1224</v>
      </c>
      <c r="P2102" s="22" t="s">
        <v>1225</v>
      </c>
      <c r="Q2102" s="23" t="s">
        <v>2039</v>
      </c>
      <c r="R2102" s="22" t="s">
        <v>2040</v>
      </c>
      <c r="S2102" s="21" t="s">
        <v>193</v>
      </c>
      <c r="T2102" s="23" t="s">
        <v>2419</v>
      </c>
      <c r="U2102" s="24" t="s">
        <v>18</v>
      </c>
      <c r="V2102" s="23">
        <v>220</v>
      </c>
      <c r="W2102" s="25">
        <v>0</v>
      </c>
      <c r="X2102" s="25">
        <v>0</v>
      </c>
      <c r="Y2102" s="25">
        <v>161300</v>
      </c>
      <c r="Z2102" s="25">
        <v>60000.00999999998</v>
      </c>
      <c r="AA2102" s="25">
        <v>44379.77</v>
      </c>
      <c r="AB2102" s="25">
        <v>597.79000000000087</v>
      </c>
      <c r="AC2102" s="26">
        <v>45152.505756550927</v>
      </c>
      <c r="AD2102" s="27">
        <f>ROW()</f>
        <v>2102</v>
      </c>
      <c r="AE2102" s="27">
        <f>1</f>
        <v>1</v>
      </c>
      <c r="AF2102" s="27">
        <f>SUBTOTAL(109,Tbl_NGF_Data[[#This Row],[Counter]])</f>
        <v>1</v>
      </c>
    </row>
    <row r="2103" spans="2:32" ht="60" x14ac:dyDescent="0.25">
      <c r="B2103" s="21" t="s">
        <v>245</v>
      </c>
      <c r="C2103" s="22" t="s">
        <v>2056</v>
      </c>
      <c r="D2103" s="23">
        <v>7</v>
      </c>
      <c r="E2103" s="22" t="s">
        <v>245</v>
      </c>
      <c r="F2103" s="23">
        <v>7</v>
      </c>
      <c r="G2103" s="22" t="s">
        <v>2056</v>
      </c>
      <c r="H2103" s="22" t="s">
        <v>1327</v>
      </c>
      <c r="I2103" s="23">
        <v>1</v>
      </c>
      <c r="J2103" s="23">
        <v>213</v>
      </c>
      <c r="K2103" s="23" t="s">
        <v>2382</v>
      </c>
      <c r="L2103" s="22" t="s">
        <v>2383</v>
      </c>
      <c r="M2103" s="21" t="s">
        <v>319</v>
      </c>
      <c r="N2103" s="23" t="s">
        <v>1223</v>
      </c>
      <c r="O2103" s="22" t="s">
        <v>1224</v>
      </c>
      <c r="P2103" s="22" t="s">
        <v>1225</v>
      </c>
      <c r="Q2103" s="23" t="s">
        <v>2039</v>
      </c>
      <c r="R2103" s="22" t="s">
        <v>2040</v>
      </c>
      <c r="S2103" s="21" t="s">
        <v>193</v>
      </c>
      <c r="T2103" s="23" t="s">
        <v>2419</v>
      </c>
      <c r="U2103" s="24" t="s">
        <v>19</v>
      </c>
      <c r="V2103" s="23">
        <v>500</v>
      </c>
      <c r="W2103" s="25">
        <v>0</v>
      </c>
      <c r="X2103" s="25">
        <v>0</v>
      </c>
      <c r="Y2103" s="25">
        <v>0</v>
      </c>
      <c r="Z2103" s="25">
        <v>200000</v>
      </c>
      <c r="AA2103" s="25">
        <v>183390.82</v>
      </c>
      <c r="AB2103" s="25">
        <v>0</v>
      </c>
      <c r="AC2103" s="26">
        <v>45152.505756550927</v>
      </c>
      <c r="AD2103" s="27">
        <f>ROW()</f>
        <v>2103</v>
      </c>
      <c r="AE2103" s="27">
        <f>1</f>
        <v>1</v>
      </c>
      <c r="AF2103" s="27">
        <f>SUBTOTAL(109,Tbl_NGF_Data[[#This Row],[Counter]])</f>
        <v>1</v>
      </c>
    </row>
    <row r="2104" spans="2:32" ht="45" x14ac:dyDescent="0.25">
      <c r="B2104" s="21" t="s">
        <v>245</v>
      </c>
      <c r="C2104" s="22" t="s">
        <v>2056</v>
      </c>
      <c r="D2104" s="23">
        <v>7</v>
      </c>
      <c r="E2104" s="22" t="s">
        <v>245</v>
      </c>
      <c r="F2104" s="23">
        <v>7</v>
      </c>
      <c r="G2104" s="22" t="s">
        <v>2056</v>
      </c>
      <c r="H2104" s="22" t="s">
        <v>1327</v>
      </c>
      <c r="I2104" s="23">
        <v>1</v>
      </c>
      <c r="J2104" s="23">
        <v>213</v>
      </c>
      <c r="K2104" s="23" t="s">
        <v>2382</v>
      </c>
      <c r="L2104" s="22" t="s">
        <v>2383</v>
      </c>
      <c r="M2104" s="21" t="s">
        <v>319</v>
      </c>
      <c r="N2104" s="23" t="s">
        <v>1186</v>
      </c>
      <c r="O2104" s="22" t="s">
        <v>1187</v>
      </c>
      <c r="P2104" s="22" t="s">
        <v>1188</v>
      </c>
      <c r="Q2104" s="23" t="s">
        <v>2143</v>
      </c>
      <c r="R2104" s="22" t="s">
        <v>2144</v>
      </c>
      <c r="S2104" s="21" t="s">
        <v>150</v>
      </c>
      <c r="T2104" s="23" t="s">
        <v>2420</v>
      </c>
      <c r="U2104" s="24" t="s">
        <v>15</v>
      </c>
      <c r="V2104" s="23">
        <v>100</v>
      </c>
      <c r="W2104" s="25">
        <v>0</v>
      </c>
      <c r="X2104" s="25">
        <v>0</v>
      </c>
      <c r="Y2104" s="25">
        <v>0</v>
      </c>
      <c r="Z2104" s="25">
        <v>0</v>
      </c>
      <c r="AA2104" s="25">
        <v>2500000</v>
      </c>
      <c r="AB2104" s="25">
        <v>194006.06</v>
      </c>
      <c r="AC2104" s="26">
        <v>45152.505756550927</v>
      </c>
      <c r="AD2104" s="27">
        <f>ROW()</f>
        <v>2104</v>
      </c>
      <c r="AE2104" s="27">
        <f>1</f>
        <v>1</v>
      </c>
      <c r="AF2104" s="27">
        <f>SUBTOTAL(109,Tbl_NGF_Data[[#This Row],[Counter]])</f>
        <v>1</v>
      </c>
    </row>
    <row r="2105" spans="2:32" ht="45" x14ac:dyDescent="0.25">
      <c r="B2105" s="21" t="s">
        <v>245</v>
      </c>
      <c r="C2105" s="22" t="s">
        <v>2056</v>
      </c>
      <c r="D2105" s="23">
        <v>7</v>
      </c>
      <c r="E2105" s="22" t="s">
        <v>245</v>
      </c>
      <c r="F2105" s="23">
        <v>7</v>
      </c>
      <c r="G2105" s="22" t="s">
        <v>2056</v>
      </c>
      <c r="H2105" s="22" t="s">
        <v>1327</v>
      </c>
      <c r="I2105" s="23">
        <v>1</v>
      </c>
      <c r="J2105" s="23">
        <v>213</v>
      </c>
      <c r="K2105" s="23" t="s">
        <v>2382</v>
      </c>
      <c r="L2105" s="22" t="s">
        <v>2383</v>
      </c>
      <c r="M2105" s="21" t="s">
        <v>319</v>
      </c>
      <c r="N2105" s="23" t="s">
        <v>1186</v>
      </c>
      <c r="O2105" s="22" t="s">
        <v>1187</v>
      </c>
      <c r="P2105" s="22" t="s">
        <v>1188</v>
      </c>
      <c r="Q2105" s="23" t="s">
        <v>2143</v>
      </c>
      <c r="R2105" s="22" t="s">
        <v>2144</v>
      </c>
      <c r="S2105" s="21" t="s">
        <v>150</v>
      </c>
      <c r="T2105" s="23" t="s">
        <v>2420</v>
      </c>
      <c r="U2105" s="24" t="s">
        <v>66</v>
      </c>
      <c r="V2105" s="23">
        <v>137</v>
      </c>
      <c r="W2105" s="25">
        <v>0</v>
      </c>
      <c r="X2105" s="25">
        <v>0</v>
      </c>
      <c r="Y2105" s="25">
        <v>0</v>
      </c>
      <c r="Z2105" s="25">
        <v>0</v>
      </c>
      <c r="AA2105" s="25">
        <v>2500000</v>
      </c>
      <c r="AB2105" s="25">
        <v>2500000</v>
      </c>
      <c r="AC2105" s="26">
        <v>45152.505756550927</v>
      </c>
      <c r="AD2105" s="27">
        <f>ROW()</f>
        <v>2105</v>
      </c>
      <c r="AE2105" s="27">
        <f>1</f>
        <v>1</v>
      </c>
      <c r="AF2105" s="27">
        <f>SUBTOTAL(109,Tbl_NGF_Data[[#This Row],[Counter]])</f>
        <v>1</v>
      </c>
    </row>
    <row r="2106" spans="2:32" ht="45" x14ac:dyDescent="0.25">
      <c r="B2106" s="21" t="s">
        <v>245</v>
      </c>
      <c r="C2106" s="22" t="s">
        <v>2056</v>
      </c>
      <c r="D2106" s="23">
        <v>7</v>
      </c>
      <c r="E2106" s="22" t="s">
        <v>245</v>
      </c>
      <c r="F2106" s="23">
        <v>7</v>
      </c>
      <c r="G2106" s="22" t="s">
        <v>2056</v>
      </c>
      <c r="H2106" s="22" t="s">
        <v>1327</v>
      </c>
      <c r="I2106" s="23">
        <v>1</v>
      </c>
      <c r="J2106" s="23">
        <v>213</v>
      </c>
      <c r="K2106" s="23" t="s">
        <v>2382</v>
      </c>
      <c r="L2106" s="22" t="s">
        <v>2383</v>
      </c>
      <c r="M2106" s="21" t="s">
        <v>319</v>
      </c>
      <c r="N2106" s="23" t="s">
        <v>1186</v>
      </c>
      <c r="O2106" s="22" t="s">
        <v>1187</v>
      </c>
      <c r="P2106" s="22" t="s">
        <v>1188</v>
      </c>
      <c r="Q2106" s="23" t="s">
        <v>2143</v>
      </c>
      <c r="R2106" s="22" t="s">
        <v>2144</v>
      </c>
      <c r="S2106" s="21" t="s">
        <v>150</v>
      </c>
      <c r="T2106" s="23" t="s">
        <v>2420</v>
      </c>
      <c r="U2106" s="24" t="s">
        <v>97</v>
      </c>
      <c r="V2106" s="23">
        <v>205</v>
      </c>
      <c r="W2106" s="25">
        <v>0</v>
      </c>
      <c r="X2106" s="25">
        <v>0</v>
      </c>
      <c r="Y2106" s="25">
        <v>0</v>
      </c>
      <c r="Z2106" s="25">
        <v>0</v>
      </c>
      <c r="AA2106" s="25">
        <v>0</v>
      </c>
      <c r="AB2106" s="25">
        <v>2305993.94</v>
      </c>
      <c r="AC2106" s="26">
        <v>45152.505756550927</v>
      </c>
      <c r="AD2106" s="27">
        <f>ROW()</f>
        <v>2106</v>
      </c>
      <c r="AE2106" s="27">
        <f>1</f>
        <v>1</v>
      </c>
      <c r="AF2106" s="27">
        <f>SUBTOTAL(109,Tbl_NGF_Data[[#This Row],[Counter]])</f>
        <v>1</v>
      </c>
    </row>
    <row r="2107" spans="2:32" ht="45" x14ac:dyDescent="0.25">
      <c r="B2107" s="21" t="s">
        <v>245</v>
      </c>
      <c r="C2107" s="22" t="s">
        <v>2056</v>
      </c>
      <c r="D2107" s="23">
        <v>7</v>
      </c>
      <c r="E2107" s="22" t="s">
        <v>245</v>
      </c>
      <c r="F2107" s="23">
        <v>7</v>
      </c>
      <c r="G2107" s="22" t="s">
        <v>2056</v>
      </c>
      <c r="H2107" s="22" t="s">
        <v>1327</v>
      </c>
      <c r="I2107" s="23">
        <v>1</v>
      </c>
      <c r="J2107" s="23">
        <v>213</v>
      </c>
      <c r="K2107" s="23" t="s">
        <v>2382</v>
      </c>
      <c r="L2107" s="22" t="s">
        <v>2383</v>
      </c>
      <c r="M2107" s="21" t="s">
        <v>319</v>
      </c>
      <c r="N2107" s="23" t="s">
        <v>1186</v>
      </c>
      <c r="O2107" s="22" t="s">
        <v>1187</v>
      </c>
      <c r="P2107" s="22" t="s">
        <v>1188</v>
      </c>
      <c r="Q2107" s="23" t="s">
        <v>2143</v>
      </c>
      <c r="R2107" s="22" t="s">
        <v>2144</v>
      </c>
      <c r="S2107" s="21" t="s">
        <v>150</v>
      </c>
      <c r="T2107" s="23" t="s">
        <v>2420</v>
      </c>
      <c r="U2107" s="24" t="s">
        <v>67</v>
      </c>
      <c r="V2107" s="23">
        <v>222</v>
      </c>
      <c r="W2107" s="25">
        <v>0</v>
      </c>
      <c r="X2107" s="25">
        <v>0</v>
      </c>
      <c r="Y2107" s="25">
        <v>0</v>
      </c>
      <c r="Z2107" s="25">
        <v>0</v>
      </c>
      <c r="AA2107" s="25">
        <v>2500000</v>
      </c>
      <c r="AB2107" s="25">
        <v>194006.06000000006</v>
      </c>
      <c r="AC2107" s="26">
        <v>45152.505756550927</v>
      </c>
      <c r="AD2107" s="27">
        <f>ROW()</f>
        <v>2107</v>
      </c>
      <c r="AE2107" s="27">
        <f>1</f>
        <v>1</v>
      </c>
      <c r="AF2107" s="27">
        <f>SUBTOTAL(109,Tbl_NGF_Data[[#This Row],[Counter]])</f>
        <v>1</v>
      </c>
    </row>
    <row r="2108" spans="2:32" ht="45" x14ac:dyDescent="0.25">
      <c r="B2108" s="21" t="s">
        <v>245</v>
      </c>
      <c r="C2108" s="22" t="s">
        <v>2056</v>
      </c>
      <c r="D2108" s="23">
        <v>7</v>
      </c>
      <c r="E2108" s="22" t="s">
        <v>245</v>
      </c>
      <c r="F2108" s="23">
        <v>7</v>
      </c>
      <c r="G2108" s="22" t="s">
        <v>2056</v>
      </c>
      <c r="H2108" s="22" t="s">
        <v>1327</v>
      </c>
      <c r="I2108" s="23">
        <v>1</v>
      </c>
      <c r="J2108" s="23">
        <v>221</v>
      </c>
      <c r="K2108" s="23" t="s">
        <v>2421</v>
      </c>
      <c r="L2108" s="22" t="s">
        <v>2422</v>
      </c>
      <c r="M2108" s="21" t="s">
        <v>335</v>
      </c>
      <c r="N2108" s="23" t="s">
        <v>2188</v>
      </c>
      <c r="O2108" s="22" t="s">
        <v>2189</v>
      </c>
      <c r="P2108" s="22" t="s">
        <v>2190</v>
      </c>
      <c r="Q2108" s="23" t="s">
        <v>2191</v>
      </c>
      <c r="R2108" s="22" t="s">
        <v>2189</v>
      </c>
      <c r="S2108" s="21" t="s">
        <v>148</v>
      </c>
      <c r="T2108" s="23" t="s">
        <v>2423</v>
      </c>
      <c r="U2108" s="24" t="s">
        <v>15</v>
      </c>
      <c r="V2108" s="23">
        <v>100</v>
      </c>
      <c r="W2108" s="25">
        <v>6799071.9100000001</v>
      </c>
      <c r="X2108" s="25">
        <v>7463608.8499999996</v>
      </c>
      <c r="Y2108" s="25">
        <v>8876424.75</v>
      </c>
      <c r="Z2108" s="25">
        <v>16374256.73</v>
      </c>
      <c r="AA2108" s="25">
        <v>12640652.289999999</v>
      </c>
      <c r="AB2108" s="25">
        <v>13076117.539999999</v>
      </c>
      <c r="AC2108" s="26">
        <v>45152.505756550927</v>
      </c>
      <c r="AD2108" s="27">
        <f>ROW()</f>
        <v>2108</v>
      </c>
      <c r="AE2108" s="27">
        <f>1</f>
        <v>1</v>
      </c>
      <c r="AF2108" s="27">
        <f>SUBTOTAL(109,Tbl_NGF_Data[[#This Row],[Counter]])</f>
        <v>1</v>
      </c>
    </row>
    <row r="2109" spans="2:32" ht="45" x14ac:dyDescent="0.25">
      <c r="B2109" s="21" t="s">
        <v>245</v>
      </c>
      <c r="C2109" s="22" t="s">
        <v>2056</v>
      </c>
      <c r="D2109" s="23">
        <v>7</v>
      </c>
      <c r="E2109" s="22" t="s">
        <v>245</v>
      </c>
      <c r="F2109" s="23">
        <v>7</v>
      </c>
      <c r="G2109" s="22" t="s">
        <v>2056</v>
      </c>
      <c r="H2109" s="22" t="s">
        <v>1327</v>
      </c>
      <c r="I2109" s="23">
        <v>1</v>
      </c>
      <c r="J2109" s="23">
        <v>221</v>
      </c>
      <c r="K2109" s="23" t="s">
        <v>2421</v>
      </c>
      <c r="L2109" s="22" t="s">
        <v>2422</v>
      </c>
      <c r="M2109" s="21" t="s">
        <v>335</v>
      </c>
      <c r="N2109" s="23" t="s">
        <v>2188</v>
      </c>
      <c r="O2109" s="22" t="s">
        <v>2189</v>
      </c>
      <c r="P2109" s="22" t="s">
        <v>2190</v>
      </c>
      <c r="Q2109" s="23" t="s">
        <v>2191</v>
      </c>
      <c r="R2109" s="22" t="s">
        <v>2189</v>
      </c>
      <c r="S2109" s="21" t="s">
        <v>148</v>
      </c>
      <c r="T2109" s="23" t="s">
        <v>2423</v>
      </c>
      <c r="U2109" s="24" t="s">
        <v>16</v>
      </c>
      <c r="V2109" s="23">
        <v>135</v>
      </c>
      <c r="W2109" s="25">
        <v>296071541</v>
      </c>
      <c r="X2109" s="25">
        <v>306811011</v>
      </c>
      <c r="Y2109" s="25">
        <v>320930285.90999997</v>
      </c>
      <c r="Z2109" s="25">
        <v>340192254.15999997</v>
      </c>
      <c r="AA2109" s="25">
        <v>385535934.31</v>
      </c>
      <c r="AB2109" s="25">
        <v>393725200.34000003</v>
      </c>
      <c r="AC2109" s="26">
        <v>45152.505756550927</v>
      </c>
      <c r="AD2109" s="27">
        <f>ROW()</f>
        <v>2109</v>
      </c>
      <c r="AE2109" s="27">
        <f>1</f>
        <v>1</v>
      </c>
      <c r="AF2109" s="27">
        <f>SUBTOTAL(109,Tbl_NGF_Data[[#This Row],[Counter]])</f>
        <v>1</v>
      </c>
    </row>
    <row r="2110" spans="2:32" ht="45" x14ac:dyDescent="0.25">
      <c r="B2110" s="21" t="s">
        <v>245</v>
      </c>
      <c r="C2110" s="22" t="s">
        <v>2056</v>
      </c>
      <c r="D2110" s="23">
        <v>7</v>
      </c>
      <c r="E2110" s="22" t="s">
        <v>245</v>
      </c>
      <c r="F2110" s="23">
        <v>7</v>
      </c>
      <c r="G2110" s="22" t="s">
        <v>2056</v>
      </c>
      <c r="H2110" s="22" t="s">
        <v>1327</v>
      </c>
      <c r="I2110" s="23">
        <v>1</v>
      </c>
      <c r="J2110" s="23">
        <v>221</v>
      </c>
      <c r="K2110" s="23" t="s">
        <v>2421</v>
      </c>
      <c r="L2110" s="22" t="s">
        <v>2422</v>
      </c>
      <c r="M2110" s="21" t="s">
        <v>335</v>
      </c>
      <c r="N2110" s="23" t="s">
        <v>2188</v>
      </c>
      <c r="O2110" s="22" t="s">
        <v>2189</v>
      </c>
      <c r="P2110" s="22"/>
      <c r="Q2110" s="23" t="s">
        <v>2191</v>
      </c>
      <c r="R2110" s="22" t="s">
        <v>2189</v>
      </c>
      <c r="S2110" s="21" t="s">
        <v>148</v>
      </c>
      <c r="T2110" s="23" t="s">
        <v>2423</v>
      </c>
      <c r="U2110" s="24" t="s">
        <v>66</v>
      </c>
      <c r="V2110" s="23">
        <v>137</v>
      </c>
      <c r="W2110" s="25">
        <v>10000000</v>
      </c>
      <c r="X2110" s="25">
        <v>0</v>
      </c>
      <c r="Y2110" s="25">
        <v>0</v>
      </c>
      <c r="Z2110" s="25">
        <v>0</v>
      </c>
      <c r="AA2110" s="25">
        <v>0</v>
      </c>
      <c r="AB2110" s="25">
        <v>4500000</v>
      </c>
      <c r="AC2110" s="26">
        <v>45152.505756550927</v>
      </c>
      <c r="AD2110" s="27">
        <f>ROW()</f>
        <v>2110</v>
      </c>
      <c r="AE2110" s="27">
        <f>1</f>
        <v>1</v>
      </c>
      <c r="AF2110" s="27">
        <f>SUBTOTAL(109,Tbl_NGF_Data[[#This Row],[Counter]])</f>
        <v>1</v>
      </c>
    </row>
    <row r="2111" spans="2:32" ht="45" x14ac:dyDescent="0.25">
      <c r="B2111" s="21" t="s">
        <v>245</v>
      </c>
      <c r="C2111" s="22" t="s">
        <v>2056</v>
      </c>
      <c r="D2111" s="23">
        <v>7</v>
      </c>
      <c r="E2111" s="22" t="s">
        <v>245</v>
      </c>
      <c r="F2111" s="23">
        <v>7</v>
      </c>
      <c r="G2111" s="22" t="s">
        <v>2056</v>
      </c>
      <c r="H2111" s="22" t="s">
        <v>1327</v>
      </c>
      <c r="I2111" s="23">
        <v>1</v>
      </c>
      <c r="J2111" s="23">
        <v>221</v>
      </c>
      <c r="K2111" s="23" t="s">
        <v>2421</v>
      </c>
      <c r="L2111" s="22" t="s">
        <v>2422</v>
      </c>
      <c r="M2111" s="21" t="s">
        <v>335</v>
      </c>
      <c r="N2111" s="23" t="s">
        <v>2188</v>
      </c>
      <c r="O2111" s="22" t="s">
        <v>2189</v>
      </c>
      <c r="P2111" s="22" t="s">
        <v>2190</v>
      </c>
      <c r="Q2111" s="23" t="s">
        <v>2191</v>
      </c>
      <c r="R2111" s="22" t="s">
        <v>2189</v>
      </c>
      <c r="S2111" s="21" t="s">
        <v>148</v>
      </c>
      <c r="T2111" s="23" t="s">
        <v>2423</v>
      </c>
      <c r="U2111" s="24" t="s">
        <v>66</v>
      </c>
      <c r="V2111" s="23">
        <v>137</v>
      </c>
      <c r="W2111" s="25">
        <v>0</v>
      </c>
      <c r="X2111" s="25">
        <v>3499000</v>
      </c>
      <c r="Y2111" s="25">
        <v>2652247.67</v>
      </c>
      <c r="Z2111" s="25">
        <v>5549131.2300000004</v>
      </c>
      <c r="AA2111" s="25">
        <v>8634436</v>
      </c>
      <c r="AB2111" s="25">
        <v>6673909.5800000001</v>
      </c>
      <c r="AC2111" s="26">
        <v>45152.505756550927</v>
      </c>
      <c r="AD2111" s="27">
        <f>ROW()</f>
        <v>2111</v>
      </c>
      <c r="AE2111" s="27">
        <f>1</f>
        <v>1</v>
      </c>
      <c r="AF2111" s="27">
        <f>SUBTOTAL(109,Tbl_NGF_Data[[#This Row],[Counter]])</f>
        <v>1</v>
      </c>
    </row>
    <row r="2112" spans="2:32" ht="45" x14ac:dyDescent="0.25">
      <c r="B2112" s="21" t="s">
        <v>245</v>
      </c>
      <c r="C2112" s="22" t="s">
        <v>2056</v>
      </c>
      <c r="D2112" s="23">
        <v>7</v>
      </c>
      <c r="E2112" s="22" t="s">
        <v>245</v>
      </c>
      <c r="F2112" s="23">
        <v>7</v>
      </c>
      <c r="G2112" s="22" t="s">
        <v>2056</v>
      </c>
      <c r="H2112" s="22" t="s">
        <v>1327</v>
      </c>
      <c r="I2112" s="23">
        <v>1</v>
      </c>
      <c r="J2112" s="23">
        <v>221</v>
      </c>
      <c r="K2112" s="23" t="s">
        <v>2421</v>
      </c>
      <c r="L2112" s="22" t="s">
        <v>2422</v>
      </c>
      <c r="M2112" s="21" t="s">
        <v>335</v>
      </c>
      <c r="N2112" s="23" t="s">
        <v>2188</v>
      </c>
      <c r="O2112" s="22" t="s">
        <v>2189</v>
      </c>
      <c r="P2112" s="22" t="s">
        <v>2190</v>
      </c>
      <c r="Q2112" s="23" t="s">
        <v>2191</v>
      </c>
      <c r="R2112" s="22" t="s">
        <v>2189</v>
      </c>
      <c r="S2112" s="21" t="s">
        <v>148</v>
      </c>
      <c r="T2112" s="23" t="s">
        <v>2423</v>
      </c>
      <c r="U2112" s="24" t="s">
        <v>17</v>
      </c>
      <c r="V2112" s="23">
        <v>200</v>
      </c>
      <c r="W2112" s="25">
        <v>287996984.24000031</v>
      </c>
      <c r="X2112" s="25">
        <v>297147443.63999999</v>
      </c>
      <c r="Y2112" s="25">
        <v>293939179.14000016</v>
      </c>
      <c r="Z2112" s="25">
        <v>300023556.67999971</v>
      </c>
      <c r="AA2112" s="25">
        <v>325699847.61999989</v>
      </c>
      <c r="AB2112" s="25">
        <v>335602276.47000027</v>
      </c>
      <c r="AC2112" s="26">
        <v>45152.505756550927</v>
      </c>
      <c r="AD2112" s="27">
        <f>ROW()</f>
        <v>2112</v>
      </c>
      <c r="AE2112" s="27">
        <f>1</f>
        <v>1</v>
      </c>
      <c r="AF2112" s="27">
        <f>SUBTOTAL(109,Tbl_NGF_Data[[#This Row],[Counter]])</f>
        <v>1</v>
      </c>
    </row>
    <row r="2113" spans="2:32" ht="45" x14ac:dyDescent="0.25">
      <c r="B2113" s="21" t="s">
        <v>245</v>
      </c>
      <c r="C2113" s="22" t="s">
        <v>2056</v>
      </c>
      <c r="D2113" s="23">
        <v>7</v>
      </c>
      <c r="E2113" s="22" t="s">
        <v>245</v>
      </c>
      <c r="F2113" s="23">
        <v>7</v>
      </c>
      <c r="G2113" s="22" t="s">
        <v>2056</v>
      </c>
      <c r="H2113" s="22" t="s">
        <v>1327</v>
      </c>
      <c r="I2113" s="23">
        <v>1</v>
      </c>
      <c r="J2113" s="23">
        <v>221</v>
      </c>
      <c r="K2113" s="23" t="s">
        <v>2421</v>
      </c>
      <c r="L2113" s="22" t="s">
        <v>2422</v>
      </c>
      <c r="M2113" s="21" t="s">
        <v>335</v>
      </c>
      <c r="N2113" s="23" t="s">
        <v>2188</v>
      </c>
      <c r="O2113" s="22" t="s">
        <v>2189</v>
      </c>
      <c r="P2113" s="22" t="s">
        <v>2190</v>
      </c>
      <c r="Q2113" s="23" t="s">
        <v>2191</v>
      </c>
      <c r="R2113" s="22" t="s">
        <v>2189</v>
      </c>
      <c r="S2113" s="21" t="s">
        <v>148</v>
      </c>
      <c r="T2113" s="23" t="s">
        <v>2423</v>
      </c>
      <c r="U2113" s="24" t="s">
        <v>97</v>
      </c>
      <c r="V2113" s="23">
        <v>205</v>
      </c>
      <c r="W2113" s="25">
        <v>0</v>
      </c>
      <c r="X2113" s="25">
        <v>846752.33</v>
      </c>
      <c r="Y2113" s="25">
        <v>2238852.4399999995</v>
      </c>
      <c r="Z2113" s="25">
        <v>-3085304.7699999996</v>
      </c>
      <c r="AA2113" s="25">
        <v>1960526.4200000002</v>
      </c>
      <c r="AB2113" s="25">
        <v>3429163.5100000002</v>
      </c>
      <c r="AC2113" s="26">
        <v>45152.505756550927</v>
      </c>
      <c r="AD2113" s="27">
        <f>ROW()</f>
        <v>2113</v>
      </c>
      <c r="AE2113" s="27">
        <f>1</f>
        <v>1</v>
      </c>
      <c r="AF2113" s="27">
        <f>SUBTOTAL(109,Tbl_NGF_Data[[#This Row],[Counter]])</f>
        <v>1</v>
      </c>
    </row>
    <row r="2114" spans="2:32" ht="45" x14ac:dyDescent="0.25">
      <c r="B2114" s="21" t="s">
        <v>245</v>
      </c>
      <c r="C2114" s="22" t="s">
        <v>2056</v>
      </c>
      <c r="D2114" s="23">
        <v>7</v>
      </c>
      <c r="E2114" s="22" t="s">
        <v>245</v>
      </c>
      <c r="F2114" s="23">
        <v>7</v>
      </c>
      <c r="G2114" s="22" t="s">
        <v>2056</v>
      </c>
      <c r="H2114" s="22" t="s">
        <v>1327</v>
      </c>
      <c r="I2114" s="23">
        <v>1</v>
      </c>
      <c r="J2114" s="23">
        <v>221</v>
      </c>
      <c r="K2114" s="23" t="s">
        <v>2421</v>
      </c>
      <c r="L2114" s="22" t="s">
        <v>2422</v>
      </c>
      <c r="M2114" s="21" t="s">
        <v>335</v>
      </c>
      <c r="N2114" s="23" t="s">
        <v>2188</v>
      </c>
      <c r="O2114" s="22" t="s">
        <v>2189</v>
      </c>
      <c r="P2114" s="22" t="s">
        <v>2190</v>
      </c>
      <c r="Q2114" s="23" t="s">
        <v>2191</v>
      </c>
      <c r="R2114" s="22" t="s">
        <v>2189</v>
      </c>
      <c r="S2114" s="21" t="s">
        <v>148</v>
      </c>
      <c r="T2114" s="23" t="s">
        <v>2423</v>
      </c>
      <c r="U2114" s="24" t="s">
        <v>18</v>
      </c>
      <c r="V2114" s="23">
        <v>220</v>
      </c>
      <c r="W2114" s="25">
        <v>8074556.7599996924</v>
      </c>
      <c r="X2114" s="25">
        <v>9663567.3600000143</v>
      </c>
      <c r="Y2114" s="25">
        <v>26991106.769999802</v>
      </c>
      <c r="Z2114" s="25">
        <v>40168697.480000257</v>
      </c>
      <c r="AA2114" s="25">
        <v>59836086.690000117</v>
      </c>
      <c r="AB2114" s="25">
        <v>58122923.869999766</v>
      </c>
      <c r="AC2114" s="26">
        <v>45152.505756550927</v>
      </c>
      <c r="AD2114" s="27">
        <f>ROW()</f>
        <v>2114</v>
      </c>
      <c r="AE2114" s="27">
        <f>1</f>
        <v>1</v>
      </c>
      <c r="AF2114" s="27">
        <f>SUBTOTAL(109,Tbl_NGF_Data[[#This Row],[Counter]])</f>
        <v>1</v>
      </c>
    </row>
    <row r="2115" spans="2:32" ht="45" x14ac:dyDescent="0.25">
      <c r="B2115" s="21" t="s">
        <v>245</v>
      </c>
      <c r="C2115" s="22" t="s">
        <v>2056</v>
      </c>
      <c r="D2115" s="23">
        <v>7</v>
      </c>
      <c r="E2115" s="22" t="s">
        <v>245</v>
      </c>
      <c r="F2115" s="23">
        <v>7</v>
      </c>
      <c r="G2115" s="22" t="s">
        <v>2056</v>
      </c>
      <c r="H2115" s="22" t="s">
        <v>1327</v>
      </c>
      <c r="I2115" s="23">
        <v>1</v>
      </c>
      <c r="J2115" s="23">
        <v>221</v>
      </c>
      <c r="K2115" s="23" t="s">
        <v>2421</v>
      </c>
      <c r="L2115" s="22" t="s">
        <v>2422</v>
      </c>
      <c r="M2115" s="21" t="s">
        <v>335</v>
      </c>
      <c r="N2115" s="23" t="s">
        <v>2188</v>
      </c>
      <c r="O2115" s="22" t="s">
        <v>2189</v>
      </c>
      <c r="P2115" s="22" t="s">
        <v>2190</v>
      </c>
      <c r="Q2115" s="23" t="s">
        <v>2191</v>
      </c>
      <c r="R2115" s="22" t="s">
        <v>2189</v>
      </c>
      <c r="S2115" s="21" t="s">
        <v>148</v>
      </c>
      <c r="T2115" s="23" t="s">
        <v>2423</v>
      </c>
      <c r="U2115" s="24" t="s">
        <v>67</v>
      </c>
      <c r="V2115" s="23">
        <v>222</v>
      </c>
      <c r="W2115" s="25">
        <v>0</v>
      </c>
      <c r="X2115" s="25">
        <v>2652247.67</v>
      </c>
      <c r="Y2115" s="25">
        <v>413395.23000000045</v>
      </c>
      <c r="Z2115" s="25">
        <v>8634436</v>
      </c>
      <c r="AA2115" s="25">
        <v>6673909.5800000001</v>
      </c>
      <c r="AB2115" s="25">
        <v>3244746.07</v>
      </c>
      <c r="AC2115" s="26">
        <v>45152.505756550927</v>
      </c>
      <c r="AD2115" s="27">
        <f>ROW()</f>
        <v>2115</v>
      </c>
      <c r="AE2115" s="27">
        <f>1</f>
        <v>1</v>
      </c>
      <c r="AF2115" s="27">
        <f>SUBTOTAL(109,Tbl_NGF_Data[[#This Row],[Counter]])</f>
        <v>1</v>
      </c>
    </row>
    <row r="2116" spans="2:32" ht="45" x14ac:dyDescent="0.25">
      <c r="B2116" s="21" t="s">
        <v>245</v>
      </c>
      <c r="C2116" s="22" t="s">
        <v>2056</v>
      </c>
      <c r="D2116" s="23">
        <v>7</v>
      </c>
      <c r="E2116" s="22" t="s">
        <v>245</v>
      </c>
      <c r="F2116" s="23">
        <v>7</v>
      </c>
      <c r="G2116" s="22" t="s">
        <v>2056</v>
      </c>
      <c r="H2116" s="22" t="s">
        <v>1327</v>
      </c>
      <c r="I2116" s="23">
        <v>1</v>
      </c>
      <c r="J2116" s="23">
        <v>221</v>
      </c>
      <c r="K2116" s="23" t="s">
        <v>2421</v>
      </c>
      <c r="L2116" s="22" t="s">
        <v>2422</v>
      </c>
      <c r="M2116" s="21" t="s">
        <v>335</v>
      </c>
      <c r="N2116" s="23" t="s">
        <v>2188</v>
      </c>
      <c r="O2116" s="22" t="s">
        <v>2189</v>
      </c>
      <c r="P2116" s="22" t="s">
        <v>2190</v>
      </c>
      <c r="Q2116" s="23" t="s">
        <v>2191</v>
      </c>
      <c r="R2116" s="22" t="s">
        <v>2189</v>
      </c>
      <c r="S2116" s="21" t="s">
        <v>148</v>
      </c>
      <c r="T2116" s="23" t="s">
        <v>2423</v>
      </c>
      <c r="U2116" s="24" t="s">
        <v>19</v>
      </c>
      <c r="V2116" s="23">
        <v>500</v>
      </c>
      <c r="W2116" s="25">
        <v>167102469.24000004</v>
      </c>
      <c r="X2116" s="25">
        <v>173375303.97</v>
      </c>
      <c r="Y2116" s="25">
        <v>165807276.61999997</v>
      </c>
      <c r="Z2116" s="25">
        <v>183594507.43999997</v>
      </c>
      <c r="AA2116" s="25">
        <v>160472512.69</v>
      </c>
      <c r="AB2116" s="25">
        <v>146885553.09999999</v>
      </c>
      <c r="AC2116" s="26">
        <v>45152.505756550927</v>
      </c>
      <c r="AD2116" s="27">
        <f>ROW()</f>
        <v>2116</v>
      </c>
      <c r="AE2116" s="27">
        <f>1</f>
        <v>1</v>
      </c>
      <c r="AF2116" s="27">
        <f>SUBTOTAL(109,Tbl_NGF_Data[[#This Row],[Counter]])</f>
        <v>1</v>
      </c>
    </row>
    <row r="2117" spans="2:32" ht="45" x14ac:dyDescent="0.25">
      <c r="B2117" s="21" t="s">
        <v>245</v>
      </c>
      <c r="C2117" s="22" t="s">
        <v>2056</v>
      </c>
      <c r="D2117" s="23">
        <v>7</v>
      </c>
      <c r="E2117" s="22" t="s">
        <v>245</v>
      </c>
      <c r="F2117" s="23">
        <v>7</v>
      </c>
      <c r="G2117" s="22" t="s">
        <v>2056</v>
      </c>
      <c r="H2117" s="22" t="s">
        <v>1327</v>
      </c>
      <c r="I2117" s="23">
        <v>1</v>
      </c>
      <c r="J2117" s="23">
        <v>221</v>
      </c>
      <c r="K2117" s="23" t="s">
        <v>2421</v>
      </c>
      <c r="L2117" s="22" t="s">
        <v>2422</v>
      </c>
      <c r="M2117" s="21" t="s">
        <v>335</v>
      </c>
      <c r="N2117" s="23" t="s">
        <v>2188</v>
      </c>
      <c r="O2117" s="22" t="s">
        <v>2189</v>
      </c>
      <c r="P2117" s="22" t="s">
        <v>2190</v>
      </c>
      <c r="Q2117" s="23" t="s">
        <v>2193</v>
      </c>
      <c r="R2117" s="22" t="s">
        <v>2194</v>
      </c>
      <c r="S2117" s="21" t="s">
        <v>279</v>
      </c>
      <c r="T2117" s="23" t="s">
        <v>2424</v>
      </c>
      <c r="U2117" s="24" t="s">
        <v>15</v>
      </c>
      <c r="V2117" s="23">
        <v>100</v>
      </c>
      <c r="W2117" s="25">
        <v>9620.18</v>
      </c>
      <c r="X2117" s="25">
        <v>131727.42000000001</v>
      </c>
      <c r="Y2117" s="25">
        <v>49508.22</v>
      </c>
      <c r="Z2117" s="25">
        <v>624768.01</v>
      </c>
      <c r="AA2117" s="25">
        <v>695021.72</v>
      </c>
      <c r="AB2117" s="25">
        <v>25222.9</v>
      </c>
      <c r="AC2117" s="26">
        <v>45152.505756550927</v>
      </c>
      <c r="AD2117" s="27">
        <f>ROW()</f>
        <v>2117</v>
      </c>
      <c r="AE2117" s="27">
        <f>1</f>
        <v>1</v>
      </c>
      <c r="AF2117" s="27">
        <f>SUBTOTAL(109,Tbl_NGF_Data[[#This Row],[Counter]])</f>
        <v>1</v>
      </c>
    </row>
    <row r="2118" spans="2:32" ht="45" x14ac:dyDescent="0.25">
      <c r="B2118" s="21" t="s">
        <v>245</v>
      </c>
      <c r="C2118" s="22" t="s">
        <v>2056</v>
      </c>
      <c r="D2118" s="23">
        <v>7</v>
      </c>
      <c r="E2118" s="22" t="s">
        <v>245</v>
      </c>
      <c r="F2118" s="23">
        <v>7</v>
      </c>
      <c r="G2118" s="22" t="s">
        <v>2056</v>
      </c>
      <c r="H2118" s="22" t="s">
        <v>1327</v>
      </c>
      <c r="I2118" s="23">
        <v>1</v>
      </c>
      <c r="J2118" s="23">
        <v>221</v>
      </c>
      <c r="K2118" s="23" t="s">
        <v>2421</v>
      </c>
      <c r="L2118" s="22" t="s">
        <v>2422</v>
      </c>
      <c r="M2118" s="21" t="s">
        <v>335</v>
      </c>
      <c r="N2118" s="23" t="s">
        <v>2188</v>
      </c>
      <c r="O2118" s="22" t="s">
        <v>2189</v>
      </c>
      <c r="P2118" s="22" t="s">
        <v>2190</v>
      </c>
      <c r="Q2118" s="23" t="s">
        <v>2193</v>
      </c>
      <c r="R2118" s="22" t="s">
        <v>2194</v>
      </c>
      <c r="S2118" s="21" t="s">
        <v>279</v>
      </c>
      <c r="T2118" s="23" t="s">
        <v>2424</v>
      </c>
      <c r="U2118" s="24" t="s">
        <v>16</v>
      </c>
      <c r="V2118" s="23">
        <v>135</v>
      </c>
      <c r="W2118" s="25">
        <v>6393059</v>
      </c>
      <c r="X2118" s="25">
        <v>6893059</v>
      </c>
      <c r="Y2118" s="25">
        <v>9393059</v>
      </c>
      <c r="Z2118" s="25">
        <v>8107961</v>
      </c>
      <c r="AA2118" s="25">
        <v>7645911</v>
      </c>
      <c r="AB2118" s="25">
        <v>8425711</v>
      </c>
      <c r="AC2118" s="26">
        <v>45152.505756550927</v>
      </c>
      <c r="AD2118" s="27">
        <f>ROW()</f>
        <v>2118</v>
      </c>
      <c r="AE2118" s="27">
        <f>1</f>
        <v>1</v>
      </c>
      <c r="AF2118" s="27">
        <f>SUBTOTAL(109,Tbl_NGF_Data[[#This Row],[Counter]])</f>
        <v>1</v>
      </c>
    </row>
    <row r="2119" spans="2:32" ht="45" x14ac:dyDescent="0.25">
      <c r="B2119" s="21" t="s">
        <v>245</v>
      </c>
      <c r="C2119" s="22" t="s">
        <v>2056</v>
      </c>
      <c r="D2119" s="23">
        <v>7</v>
      </c>
      <c r="E2119" s="22" t="s">
        <v>245</v>
      </c>
      <c r="F2119" s="23">
        <v>7</v>
      </c>
      <c r="G2119" s="22" t="s">
        <v>2056</v>
      </c>
      <c r="H2119" s="22" t="s">
        <v>1327</v>
      </c>
      <c r="I2119" s="23">
        <v>1</v>
      </c>
      <c r="J2119" s="23">
        <v>221</v>
      </c>
      <c r="K2119" s="23" t="s">
        <v>2421</v>
      </c>
      <c r="L2119" s="22" t="s">
        <v>2422</v>
      </c>
      <c r="M2119" s="21" t="s">
        <v>335</v>
      </c>
      <c r="N2119" s="23" t="s">
        <v>2188</v>
      </c>
      <c r="O2119" s="22" t="s">
        <v>2189</v>
      </c>
      <c r="P2119" s="22" t="s">
        <v>2190</v>
      </c>
      <c r="Q2119" s="23" t="s">
        <v>2193</v>
      </c>
      <c r="R2119" s="22" t="s">
        <v>2194</v>
      </c>
      <c r="S2119" s="21" t="s">
        <v>279</v>
      </c>
      <c r="T2119" s="23" t="s">
        <v>2424</v>
      </c>
      <c r="U2119" s="24" t="s">
        <v>17</v>
      </c>
      <c r="V2119" s="23">
        <v>200</v>
      </c>
      <c r="W2119" s="25">
        <v>6393059</v>
      </c>
      <c r="X2119" s="25">
        <v>6893059.0000000009</v>
      </c>
      <c r="Y2119" s="25">
        <v>7440350.7399999993</v>
      </c>
      <c r="Z2119" s="25">
        <v>7879632.8300000001</v>
      </c>
      <c r="AA2119" s="25">
        <v>7469537.330000001</v>
      </c>
      <c r="AB2119" s="25">
        <v>8267505.4500000002</v>
      </c>
      <c r="AC2119" s="26">
        <v>45152.505756550927</v>
      </c>
      <c r="AD2119" s="27">
        <f>ROW()</f>
        <v>2119</v>
      </c>
      <c r="AE2119" s="27">
        <f>1</f>
        <v>1</v>
      </c>
      <c r="AF2119" s="27">
        <f>SUBTOTAL(109,Tbl_NGF_Data[[#This Row],[Counter]])</f>
        <v>1</v>
      </c>
    </row>
    <row r="2120" spans="2:32" ht="45" x14ac:dyDescent="0.25">
      <c r="B2120" s="21" t="s">
        <v>245</v>
      </c>
      <c r="C2120" s="22" t="s">
        <v>2056</v>
      </c>
      <c r="D2120" s="23">
        <v>7</v>
      </c>
      <c r="E2120" s="22" t="s">
        <v>245</v>
      </c>
      <c r="F2120" s="23">
        <v>7</v>
      </c>
      <c r="G2120" s="22" t="s">
        <v>2056</v>
      </c>
      <c r="H2120" s="22" t="s">
        <v>1327</v>
      </c>
      <c r="I2120" s="23">
        <v>1</v>
      </c>
      <c r="J2120" s="23">
        <v>221</v>
      </c>
      <c r="K2120" s="23" t="s">
        <v>2421</v>
      </c>
      <c r="L2120" s="22" t="s">
        <v>2422</v>
      </c>
      <c r="M2120" s="21" t="s">
        <v>335</v>
      </c>
      <c r="N2120" s="23" t="s">
        <v>2188</v>
      </c>
      <c r="O2120" s="22" t="s">
        <v>2189</v>
      </c>
      <c r="P2120" s="22" t="s">
        <v>2190</v>
      </c>
      <c r="Q2120" s="23" t="s">
        <v>2193</v>
      </c>
      <c r="R2120" s="22" t="s">
        <v>2194</v>
      </c>
      <c r="S2120" s="21" t="s">
        <v>279</v>
      </c>
      <c r="T2120" s="23" t="s">
        <v>2424</v>
      </c>
      <c r="U2120" s="24" t="s">
        <v>18</v>
      </c>
      <c r="V2120" s="23">
        <v>220</v>
      </c>
      <c r="W2120" s="25">
        <v>0</v>
      </c>
      <c r="X2120" s="25">
        <v>-9.3132257461547852E-10</v>
      </c>
      <c r="Y2120" s="25">
        <v>1952708.2600000007</v>
      </c>
      <c r="Z2120" s="25">
        <v>228328.16999999993</v>
      </c>
      <c r="AA2120" s="25">
        <v>176373.66999999899</v>
      </c>
      <c r="AB2120" s="25">
        <v>158205.54999999981</v>
      </c>
      <c r="AC2120" s="26">
        <v>45152.505756550927</v>
      </c>
      <c r="AD2120" s="27">
        <f>ROW()</f>
        <v>2120</v>
      </c>
      <c r="AE2120" s="27">
        <f>1</f>
        <v>1</v>
      </c>
      <c r="AF2120" s="27">
        <f>SUBTOTAL(109,Tbl_NGF_Data[[#This Row],[Counter]])</f>
        <v>1</v>
      </c>
    </row>
    <row r="2121" spans="2:32" ht="45" x14ac:dyDescent="0.25">
      <c r="B2121" s="21" t="s">
        <v>245</v>
      </c>
      <c r="C2121" s="22" t="s">
        <v>2056</v>
      </c>
      <c r="D2121" s="23">
        <v>7</v>
      </c>
      <c r="E2121" s="22" t="s">
        <v>245</v>
      </c>
      <c r="F2121" s="23">
        <v>7</v>
      </c>
      <c r="G2121" s="22" t="s">
        <v>2056</v>
      </c>
      <c r="H2121" s="22" t="s">
        <v>1327</v>
      </c>
      <c r="I2121" s="23">
        <v>1</v>
      </c>
      <c r="J2121" s="23">
        <v>221</v>
      </c>
      <c r="K2121" s="23" t="s">
        <v>2421</v>
      </c>
      <c r="L2121" s="22" t="s">
        <v>2422</v>
      </c>
      <c r="M2121" s="21" t="s">
        <v>335</v>
      </c>
      <c r="N2121" s="23" t="s">
        <v>2188</v>
      </c>
      <c r="O2121" s="22" t="s">
        <v>2189</v>
      </c>
      <c r="P2121" s="22" t="s">
        <v>2190</v>
      </c>
      <c r="Q2121" s="23" t="s">
        <v>2193</v>
      </c>
      <c r="R2121" s="22" t="s">
        <v>2194</v>
      </c>
      <c r="S2121" s="21" t="s">
        <v>279</v>
      </c>
      <c r="T2121" s="23" t="s">
        <v>2424</v>
      </c>
      <c r="U2121" s="24" t="s">
        <v>19</v>
      </c>
      <c r="V2121" s="23">
        <v>500</v>
      </c>
      <c r="W2121" s="25">
        <v>6382347.8099999996</v>
      </c>
      <c r="X2121" s="25">
        <v>7015166.2399999993</v>
      </c>
      <c r="Y2121" s="25">
        <v>7358131.54</v>
      </c>
      <c r="Z2121" s="25">
        <v>8442842.6199999992</v>
      </c>
      <c r="AA2121" s="25">
        <v>7539791.0399999991</v>
      </c>
      <c r="AB2121" s="25">
        <v>7592706.6299999999</v>
      </c>
      <c r="AC2121" s="26">
        <v>45152.505756550927</v>
      </c>
      <c r="AD2121" s="27">
        <f>ROW()</f>
        <v>2121</v>
      </c>
      <c r="AE2121" s="27">
        <f>1</f>
        <v>1</v>
      </c>
      <c r="AF2121" s="27">
        <f>SUBTOTAL(109,Tbl_NGF_Data[[#This Row],[Counter]])</f>
        <v>1</v>
      </c>
    </row>
    <row r="2122" spans="2:32" ht="45" x14ac:dyDescent="0.25">
      <c r="B2122" s="21" t="s">
        <v>245</v>
      </c>
      <c r="C2122" s="22" t="s">
        <v>2056</v>
      </c>
      <c r="D2122" s="23">
        <v>7</v>
      </c>
      <c r="E2122" s="22" t="s">
        <v>245</v>
      </c>
      <c r="F2122" s="23">
        <v>7</v>
      </c>
      <c r="G2122" s="22" t="s">
        <v>2056</v>
      </c>
      <c r="H2122" s="22" t="s">
        <v>1327</v>
      </c>
      <c r="I2122" s="23">
        <v>1</v>
      </c>
      <c r="J2122" s="23">
        <v>221</v>
      </c>
      <c r="K2122" s="23" t="s">
        <v>2421</v>
      </c>
      <c r="L2122" s="22" t="s">
        <v>2422</v>
      </c>
      <c r="M2122" s="21" t="s">
        <v>335</v>
      </c>
      <c r="N2122" s="23" t="s">
        <v>2188</v>
      </c>
      <c r="O2122" s="22" t="s">
        <v>2189</v>
      </c>
      <c r="P2122" s="22" t="s">
        <v>2190</v>
      </c>
      <c r="Q2122" s="23" t="s">
        <v>2196</v>
      </c>
      <c r="R2122" s="22" t="s">
        <v>2197</v>
      </c>
      <c r="S2122" s="21" t="s">
        <v>280</v>
      </c>
      <c r="T2122" s="23" t="s">
        <v>2425</v>
      </c>
      <c r="U2122" s="24" t="s">
        <v>15</v>
      </c>
      <c r="V2122" s="23">
        <v>100</v>
      </c>
      <c r="W2122" s="25">
        <v>2075887.03</v>
      </c>
      <c r="X2122" s="25">
        <v>2153895</v>
      </c>
      <c r="Y2122" s="25">
        <v>2302837.4700000002</v>
      </c>
      <c r="Z2122" s="25">
        <v>5288442.04</v>
      </c>
      <c r="AA2122" s="25">
        <v>3566480.13</v>
      </c>
      <c r="AB2122" s="25">
        <v>4306134.22</v>
      </c>
      <c r="AC2122" s="26">
        <v>45152.505756550927</v>
      </c>
      <c r="AD2122" s="27">
        <f>ROW()</f>
        <v>2122</v>
      </c>
      <c r="AE2122" s="27">
        <f>1</f>
        <v>1</v>
      </c>
      <c r="AF2122" s="27">
        <f>SUBTOTAL(109,Tbl_NGF_Data[[#This Row],[Counter]])</f>
        <v>1</v>
      </c>
    </row>
    <row r="2123" spans="2:32" ht="45" x14ac:dyDescent="0.25">
      <c r="B2123" s="21" t="s">
        <v>245</v>
      </c>
      <c r="C2123" s="22" t="s">
        <v>2056</v>
      </c>
      <c r="D2123" s="23">
        <v>7</v>
      </c>
      <c r="E2123" s="22" t="s">
        <v>245</v>
      </c>
      <c r="F2123" s="23">
        <v>7</v>
      </c>
      <c r="G2123" s="22" t="s">
        <v>2056</v>
      </c>
      <c r="H2123" s="22" t="s">
        <v>1327</v>
      </c>
      <c r="I2123" s="23">
        <v>1</v>
      </c>
      <c r="J2123" s="23">
        <v>221</v>
      </c>
      <c r="K2123" s="23" t="s">
        <v>2421</v>
      </c>
      <c r="L2123" s="22" t="s">
        <v>2422</v>
      </c>
      <c r="M2123" s="21" t="s">
        <v>335</v>
      </c>
      <c r="N2123" s="23" t="s">
        <v>2188</v>
      </c>
      <c r="O2123" s="22" t="s">
        <v>2189</v>
      </c>
      <c r="P2123" s="22" t="s">
        <v>2190</v>
      </c>
      <c r="Q2123" s="23" t="s">
        <v>2196</v>
      </c>
      <c r="R2123" s="22" t="s">
        <v>2197</v>
      </c>
      <c r="S2123" s="21" t="s">
        <v>280</v>
      </c>
      <c r="T2123" s="23" t="s">
        <v>2425</v>
      </c>
      <c r="U2123" s="24" t="s">
        <v>16</v>
      </c>
      <c r="V2123" s="23">
        <v>135</v>
      </c>
      <c r="W2123" s="25">
        <v>2554411</v>
      </c>
      <c r="X2123" s="25">
        <v>2254411</v>
      </c>
      <c r="Y2123" s="25">
        <v>3554411</v>
      </c>
      <c r="Z2123" s="25">
        <v>6279911</v>
      </c>
      <c r="AA2123" s="25">
        <v>9982494</v>
      </c>
      <c r="AB2123" s="25">
        <v>7376286</v>
      </c>
      <c r="AC2123" s="26">
        <v>45152.505756550927</v>
      </c>
      <c r="AD2123" s="27">
        <f>ROW()</f>
        <v>2123</v>
      </c>
      <c r="AE2123" s="27">
        <f>1</f>
        <v>1</v>
      </c>
      <c r="AF2123" s="27">
        <f>SUBTOTAL(109,Tbl_NGF_Data[[#This Row],[Counter]])</f>
        <v>1</v>
      </c>
    </row>
    <row r="2124" spans="2:32" ht="45" x14ac:dyDescent="0.25">
      <c r="B2124" s="21" t="s">
        <v>245</v>
      </c>
      <c r="C2124" s="22" t="s">
        <v>2056</v>
      </c>
      <c r="D2124" s="23">
        <v>7</v>
      </c>
      <c r="E2124" s="22" t="s">
        <v>245</v>
      </c>
      <c r="F2124" s="23">
        <v>7</v>
      </c>
      <c r="G2124" s="22" t="s">
        <v>2056</v>
      </c>
      <c r="H2124" s="22" t="s">
        <v>1327</v>
      </c>
      <c r="I2124" s="23">
        <v>1</v>
      </c>
      <c r="J2124" s="23">
        <v>221</v>
      </c>
      <c r="K2124" s="23" t="s">
        <v>2421</v>
      </c>
      <c r="L2124" s="22" t="s">
        <v>2422</v>
      </c>
      <c r="M2124" s="21" t="s">
        <v>335</v>
      </c>
      <c r="N2124" s="23" t="s">
        <v>2188</v>
      </c>
      <c r="O2124" s="22" t="s">
        <v>2189</v>
      </c>
      <c r="P2124" s="22" t="s">
        <v>2190</v>
      </c>
      <c r="Q2124" s="23" t="s">
        <v>2196</v>
      </c>
      <c r="R2124" s="22" t="s">
        <v>2197</v>
      </c>
      <c r="S2124" s="21" t="s">
        <v>280</v>
      </c>
      <c r="T2124" s="23" t="s">
        <v>2425</v>
      </c>
      <c r="U2124" s="24" t="s">
        <v>66</v>
      </c>
      <c r="V2124" s="23">
        <v>137</v>
      </c>
      <c r="W2124" s="25">
        <v>2649332</v>
      </c>
      <c r="X2124" s="25">
        <v>4633013</v>
      </c>
      <c r="Y2124" s="25">
        <v>4322085.41</v>
      </c>
      <c r="Z2124" s="25">
        <v>3530524.69</v>
      </c>
      <c r="AA2124" s="25">
        <v>3342007.65</v>
      </c>
      <c r="AB2124" s="25">
        <v>3342007.65</v>
      </c>
      <c r="AC2124" s="26">
        <v>45152.505756550927</v>
      </c>
      <c r="AD2124" s="27">
        <f>ROW()</f>
        <v>2124</v>
      </c>
      <c r="AE2124" s="27">
        <f>1</f>
        <v>1</v>
      </c>
      <c r="AF2124" s="27">
        <f>SUBTOTAL(109,Tbl_NGF_Data[[#This Row],[Counter]])</f>
        <v>1</v>
      </c>
    </row>
    <row r="2125" spans="2:32" ht="45" x14ac:dyDescent="0.25">
      <c r="B2125" s="21" t="s">
        <v>245</v>
      </c>
      <c r="C2125" s="22" t="s">
        <v>2056</v>
      </c>
      <c r="D2125" s="23">
        <v>7</v>
      </c>
      <c r="E2125" s="22" t="s">
        <v>245</v>
      </c>
      <c r="F2125" s="23">
        <v>7</v>
      </c>
      <c r="G2125" s="22" t="s">
        <v>2056</v>
      </c>
      <c r="H2125" s="22" t="s">
        <v>1327</v>
      </c>
      <c r="I2125" s="23">
        <v>1</v>
      </c>
      <c r="J2125" s="23">
        <v>221</v>
      </c>
      <c r="K2125" s="23" t="s">
        <v>2421</v>
      </c>
      <c r="L2125" s="22" t="s">
        <v>2422</v>
      </c>
      <c r="M2125" s="21" t="s">
        <v>335</v>
      </c>
      <c r="N2125" s="23" t="s">
        <v>2188</v>
      </c>
      <c r="O2125" s="22" t="s">
        <v>2189</v>
      </c>
      <c r="P2125" s="22" t="s">
        <v>2190</v>
      </c>
      <c r="Q2125" s="23" t="s">
        <v>2196</v>
      </c>
      <c r="R2125" s="22" t="s">
        <v>2197</v>
      </c>
      <c r="S2125" s="21" t="s">
        <v>280</v>
      </c>
      <c r="T2125" s="23" t="s">
        <v>2425</v>
      </c>
      <c r="U2125" s="24" t="s">
        <v>17</v>
      </c>
      <c r="V2125" s="23">
        <v>200</v>
      </c>
      <c r="W2125" s="25">
        <v>2201956.7700000005</v>
      </c>
      <c r="X2125" s="25">
        <v>2209454.9600000009</v>
      </c>
      <c r="Y2125" s="25">
        <v>2903579.96</v>
      </c>
      <c r="Z2125" s="25">
        <v>1479435.3600000008</v>
      </c>
      <c r="AA2125" s="25">
        <v>7563966.6599999992</v>
      </c>
      <c r="AB2125" s="25">
        <v>5768387.6400000015</v>
      </c>
      <c r="AC2125" s="26">
        <v>45152.505756550927</v>
      </c>
      <c r="AD2125" s="27">
        <f>ROW()</f>
        <v>2125</v>
      </c>
      <c r="AE2125" s="27">
        <f>1</f>
        <v>1</v>
      </c>
      <c r="AF2125" s="27">
        <f>SUBTOTAL(109,Tbl_NGF_Data[[#This Row],[Counter]])</f>
        <v>1</v>
      </c>
    </row>
    <row r="2126" spans="2:32" ht="45" x14ac:dyDescent="0.25">
      <c r="B2126" s="21" t="s">
        <v>245</v>
      </c>
      <c r="C2126" s="22" t="s">
        <v>2056</v>
      </c>
      <c r="D2126" s="23">
        <v>7</v>
      </c>
      <c r="E2126" s="22" t="s">
        <v>245</v>
      </c>
      <c r="F2126" s="23">
        <v>7</v>
      </c>
      <c r="G2126" s="22" t="s">
        <v>2056</v>
      </c>
      <c r="H2126" s="22" t="s">
        <v>1327</v>
      </c>
      <c r="I2126" s="23">
        <v>1</v>
      </c>
      <c r="J2126" s="23">
        <v>221</v>
      </c>
      <c r="K2126" s="23" t="s">
        <v>2421</v>
      </c>
      <c r="L2126" s="22" t="s">
        <v>2422</v>
      </c>
      <c r="M2126" s="21" t="s">
        <v>335</v>
      </c>
      <c r="N2126" s="23" t="s">
        <v>2188</v>
      </c>
      <c r="O2126" s="22" t="s">
        <v>2189</v>
      </c>
      <c r="P2126" s="22" t="s">
        <v>2190</v>
      </c>
      <c r="Q2126" s="23" t="s">
        <v>2196</v>
      </c>
      <c r="R2126" s="22" t="s">
        <v>2197</v>
      </c>
      <c r="S2126" s="21" t="s">
        <v>280</v>
      </c>
      <c r="T2126" s="23" t="s">
        <v>2425</v>
      </c>
      <c r="U2126" s="24" t="s">
        <v>97</v>
      </c>
      <c r="V2126" s="23">
        <v>205</v>
      </c>
      <c r="W2126" s="25">
        <v>516319.27999999997</v>
      </c>
      <c r="X2126" s="25">
        <v>83928.700000000012</v>
      </c>
      <c r="Y2126" s="25">
        <v>2541560.7200000002</v>
      </c>
      <c r="Z2126" s="25">
        <v>0.28000000000000003</v>
      </c>
      <c r="AA2126" s="25">
        <v>0</v>
      </c>
      <c r="AB2126" s="25">
        <v>32751.18</v>
      </c>
      <c r="AC2126" s="26">
        <v>45152.505756550927</v>
      </c>
      <c r="AD2126" s="27">
        <f>ROW()</f>
        <v>2126</v>
      </c>
      <c r="AE2126" s="27">
        <f>1</f>
        <v>1</v>
      </c>
      <c r="AF2126" s="27">
        <f>SUBTOTAL(109,Tbl_NGF_Data[[#This Row],[Counter]])</f>
        <v>1</v>
      </c>
    </row>
    <row r="2127" spans="2:32" ht="45" x14ac:dyDescent="0.25">
      <c r="B2127" s="21" t="s">
        <v>245</v>
      </c>
      <c r="C2127" s="22" t="s">
        <v>2056</v>
      </c>
      <c r="D2127" s="23">
        <v>7</v>
      </c>
      <c r="E2127" s="22" t="s">
        <v>245</v>
      </c>
      <c r="F2127" s="23">
        <v>7</v>
      </c>
      <c r="G2127" s="22" t="s">
        <v>2056</v>
      </c>
      <c r="H2127" s="22" t="s">
        <v>1327</v>
      </c>
      <c r="I2127" s="23">
        <v>1</v>
      </c>
      <c r="J2127" s="23">
        <v>221</v>
      </c>
      <c r="K2127" s="23" t="s">
        <v>2421</v>
      </c>
      <c r="L2127" s="22" t="s">
        <v>2422</v>
      </c>
      <c r="M2127" s="21" t="s">
        <v>335</v>
      </c>
      <c r="N2127" s="23" t="s">
        <v>2188</v>
      </c>
      <c r="O2127" s="22" t="s">
        <v>2189</v>
      </c>
      <c r="P2127" s="22" t="s">
        <v>2190</v>
      </c>
      <c r="Q2127" s="23" t="s">
        <v>2196</v>
      </c>
      <c r="R2127" s="22" t="s">
        <v>2197</v>
      </c>
      <c r="S2127" s="21" t="s">
        <v>280</v>
      </c>
      <c r="T2127" s="23" t="s">
        <v>2425</v>
      </c>
      <c r="U2127" s="24" t="s">
        <v>18</v>
      </c>
      <c r="V2127" s="23">
        <v>220</v>
      </c>
      <c r="W2127" s="25">
        <v>352454.22999999952</v>
      </c>
      <c r="X2127" s="25">
        <v>44956.039999999106</v>
      </c>
      <c r="Y2127" s="25">
        <v>650831.04</v>
      </c>
      <c r="Z2127" s="25">
        <v>4800475.6399999987</v>
      </c>
      <c r="AA2127" s="25">
        <v>2418527.3400000008</v>
      </c>
      <c r="AB2127" s="25">
        <v>1607898.3599999985</v>
      </c>
      <c r="AC2127" s="26">
        <v>45152.505756550927</v>
      </c>
      <c r="AD2127" s="27">
        <f>ROW()</f>
        <v>2127</v>
      </c>
      <c r="AE2127" s="27">
        <f>1</f>
        <v>1</v>
      </c>
      <c r="AF2127" s="27">
        <f>SUBTOTAL(109,Tbl_NGF_Data[[#This Row],[Counter]])</f>
        <v>1</v>
      </c>
    </row>
    <row r="2128" spans="2:32" ht="45" x14ac:dyDescent="0.25">
      <c r="B2128" s="21" t="s">
        <v>245</v>
      </c>
      <c r="C2128" s="22" t="s">
        <v>2056</v>
      </c>
      <c r="D2128" s="23">
        <v>7</v>
      </c>
      <c r="E2128" s="22" t="s">
        <v>245</v>
      </c>
      <c r="F2128" s="23">
        <v>7</v>
      </c>
      <c r="G2128" s="22" t="s">
        <v>2056</v>
      </c>
      <c r="H2128" s="22" t="s">
        <v>1327</v>
      </c>
      <c r="I2128" s="23">
        <v>1</v>
      </c>
      <c r="J2128" s="23">
        <v>221</v>
      </c>
      <c r="K2128" s="23" t="s">
        <v>2421</v>
      </c>
      <c r="L2128" s="22" t="s">
        <v>2422</v>
      </c>
      <c r="M2128" s="21" t="s">
        <v>335</v>
      </c>
      <c r="N2128" s="23" t="s">
        <v>2188</v>
      </c>
      <c r="O2128" s="22" t="s">
        <v>2189</v>
      </c>
      <c r="P2128" s="22" t="s">
        <v>2190</v>
      </c>
      <c r="Q2128" s="23" t="s">
        <v>2196</v>
      </c>
      <c r="R2128" s="22" t="s">
        <v>2197</v>
      </c>
      <c r="S2128" s="21" t="s">
        <v>280</v>
      </c>
      <c r="T2128" s="23" t="s">
        <v>2425</v>
      </c>
      <c r="U2128" s="24" t="s">
        <v>67</v>
      </c>
      <c r="V2128" s="23">
        <v>222</v>
      </c>
      <c r="W2128" s="25">
        <v>2133012.7200000002</v>
      </c>
      <c r="X2128" s="25">
        <v>4549084.3</v>
      </c>
      <c r="Y2128" s="25">
        <v>1780524.69</v>
      </c>
      <c r="Z2128" s="25">
        <v>3530524.41</v>
      </c>
      <c r="AA2128" s="25">
        <v>3342007.65</v>
      </c>
      <c r="AB2128" s="25">
        <v>3309256.4699999997</v>
      </c>
      <c r="AC2128" s="26">
        <v>45152.505756550927</v>
      </c>
      <c r="AD2128" s="27">
        <f>ROW()</f>
        <v>2128</v>
      </c>
      <c r="AE2128" s="27">
        <f>1</f>
        <v>1</v>
      </c>
      <c r="AF2128" s="27">
        <f>SUBTOTAL(109,Tbl_NGF_Data[[#This Row],[Counter]])</f>
        <v>1</v>
      </c>
    </row>
    <row r="2129" spans="2:32" ht="45" x14ac:dyDescent="0.25">
      <c r="B2129" s="21" t="s">
        <v>245</v>
      </c>
      <c r="C2129" s="22" t="s">
        <v>2056</v>
      </c>
      <c r="D2129" s="23">
        <v>7</v>
      </c>
      <c r="E2129" s="22" t="s">
        <v>245</v>
      </c>
      <c r="F2129" s="23">
        <v>7</v>
      </c>
      <c r="G2129" s="22" t="s">
        <v>2056</v>
      </c>
      <c r="H2129" s="22" t="s">
        <v>1327</v>
      </c>
      <c r="I2129" s="23">
        <v>1</v>
      </c>
      <c r="J2129" s="23">
        <v>221</v>
      </c>
      <c r="K2129" s="23" t="s">
        <v>2421</v>
      </c>
      <c r="L2129" s="22" t="s">
        <v>2422</v>
      </c>
      <c r="M2129" s="21" t="s">
        <v>335</v>
      </c>
      <c r="N2129" s="23" t="s">
        <v>2188</v>
      </c>
      <c r="O2129" s="22" t="s">
        <v>2189</v>
      </c>
      <c r="P2129" s="22" t="s">
        <v>2190</v>
      </c>
      <c r="Q2129" s="23" t="s">
        <v>2196</v>
      </c>
      <c r="R2129" s="22" t="s">
        <v>2197</v>
      </c>
      <c r="S2129" s="21" t="s">
        <v>280</v>
      </c>
      <c r="T2129" s="23" t="s">
        <v>2425</v>
      </c>
      <c r="U2129" s="24" t="s">
        <v>19</v>
      </c>
      <c r="V2129" s="23">
        <v>500</v>
      </c>
      <c r="W2129" s="25">
        <v>2466406.7999999998</v>
      </c>
      <c r="X2129" s="25">
        <v>2371391.63</v>
      </c>
      <c r="Y2129" s="25">
        <v>3094083.15</v>
      </c>
      <c r="Z2129" s="25">
        <v>4360040.21</v>
      </c>
      <c r="AA2129" s="25">
        <v>5663921.75</v>
      </c>
      <c r="AB2129" s="25">
        <v>6468917.9100000001</v>
      </c>
      <c r="AC2129" s="26">
        <v>45152.505756550927</v>
      </c>
      <c r="AD2129" s="27">
        <f>ROW()</f>
        <v>2129</v>
      </c>
      <c r="AE2129" s="27">
        <f>1</f>
        <v>1</v>
      </c>
      <c r="AF2129" s="27">
        <f>SUBTOTAL(109,Tbl_NGF_Data[[#This Row],[Counter]])</f>
        <v>1</v>
      </c>
    </row>
    <row r="2130" spans="2:32" ht="30" x14ac:dyDescent="0.25">
      <c r="B2130" s="21" t="s">
        <v>245</v>
      </c>
      <c r="C2130" s="22" t="s">
        <v>2056</v>
      </c>
      <c r="D2130" s="23">
        <v>7</v>
      </c>
      <c r="E2130" s="22" t="s">
        <v>245</v>
      </c>
      <c r="F2130" s="23">
        <v>7</v>
      </c>
      <c r="G2130" s="22" t="s">
        <v>2056</v>
      </c>
      <c r="H2130" s="22" t="s">
        <v>1327</v>
      </c>
      <c r="I2130" s="23">
        <v>1</v>
      </c>
      <c r="J2130" s="23">
        <v>221</v>
      </c>
      <c r="K2130" s="23" t="s">
        <v>2421</v>
      </c>
      <c r="L2130" s="22" t="s">
        <v>2422</v>
      </c>
      <c r="M2130" s="21" t="s">
        <v>335</v>
      </c>
      <c r="N2130" s="23" t="s">
        <v>2188</v>
      </c>
      <c r="O2130" s="22" t="s">
        <v>2189</v>
      </c>
      <c r="P2130" s="22" t="s">
        <v>2190</v>
      </c>
      <c r="Q2130" s="23" t="s">
        <v>2199</v>
      </c>
      <c r="R2130" s="22" t="s">
        <v>2200</v>
      </c>
      <c r="S2130" s="21" t="s">
        <v>281</v>
      </c>
      <c r="T2130" s="23" t="s">
        <v>2426</v>
      </c>
      <c r="U2130" s="24" t="s">
        <v>15</v>
      </c>
      <c r="V2130" s="23">
        <v>100</v>
      </c>
      <c r="W2130" s="25">
        <v>199460.46</v>
      </c>
      <c r="X2130" s="25">
        <v>195702.46</v>
      </c>
      <c r="Y2130" s="25">
        <v>190994.3</v>
      </c>
      <c r="Z2130" s="25">
        <v>190994.3</v>
      </c>
      <c r="AA2130" s="25">
        <v>190994.3</v>
      </c>
      <c r="AB2130" s="25">
        <v>190994.3</v>
      </c>
      <c r="AC2130" s="26">
        <v>45152.505756550927</v>
      </c>
      <c r="AD2130" s="27">
        <f>ROW()</f>
        <v>2130</v>
      </c>
      <c r="AE2130" s="27">
        <f>1</f>
        <v>1</v>
      </c>
      <c r="AF2130" s="27">
        <f>SUBTOTAL(109,Tbl_NGF_Data[[#This Row],[Counter]])</f>
        <v>1</v>
      </c>
    </row>
    <row r="2131" spans="2:32" ht="30" x14ac:dyDescent="0.25">
      <c r="B2131" s="21" t="s">
        <v>245</v>
      </c>
      <c r="C2131" s="22" t="s">
        <v>2056</v>
      </c>
      <c r="D2131" s="23">
        <v>7</v>
      </c>
      <c r="E2131" s="22" t="s">
        <v>245</v>
      </c>
      <c r="F2131" s="23">
        <v>7</v>
      </c>
      <c r="G2131" s="22" t="s">
        <v>2056</v>
      </c>
      <c r="H2131" s="22" t="s">
        <v>1327</v>
      </c>
      <c r="I2131" s="23">
        <v>1</v>
      </c>
      <c r="J2131" s="23">
        <v>221</v>
      </c>
      <c r="K2131" s="23" t="s">
        <v>2421</v>
      </c>
      <c r="L2131" s="22" t="s">
        <v>2422</v>
      </c>
      <c r="M2131" s="21" t="s">
        <v>335</v>
      </c>
      <c r="N2131" s="23" t="s">
        <v>2188</v>
      </c>
      <c r="O2131" s="22" t="s">
        <v>2189</v>
      </c>
      <c r="P2131" s="22" t="s">
        <v>2190</v>
      </c>
      <c r="Q2131" s="23" t="s">
        <v>2199</v>
      </c>
      <c r="R2131" s="22" t="s">
        <v>2200</v>
      </c>
      <c r="S2131" s="21" t="s">
        <v>281</v>
      </c>
      <c r="T2131" s="23" t="s">
        <v>2426</v>
      </c>
      <c r="U2131" s="24" t="s">
        <v>16</v>
      </c>
      <c r="V2131" s="23">
        <v>135</v>
      </c>
      <c r="W2131" s="25">
        <v>48306</v>
      </c>
      <c r="X2131" s="25">
        <v>48306</v>
      </c>
      <c r="Y2131" s="25">
        <v>48306</v>
      </c>
      <c r="Z2131" s="25">
        <v>48306</v>
      </c>
      <c r="AA2131" s="25">
        <v>48306</v>
      </c>
      <c r="AB2131" s="25">
        <v>48306</v>
      </c>
      <c r="AC2131" s="26">
        <v>45152.505756550927</v>
      </c>
      <c r="AD2131" s="27">
        <f>ROW()</f>
        <v>2131</v>
      </c>
      <c r="AE2131" s="27">
        <f>1</f>
        <v>1</v>
      </c>
      <c r="AF2131" s="27">
        <f>SUBTOTAL(109,Tbl_NGF_Data[[#This Row],[Counter]])</f>
        <v>1</v>
      </c>
    </row>
    <row r="2132" spans="2:32" ht="30" x14ac:dyDescent="0.25">
      <c r="B2132" s="21" t="s">
        <v>245</v>
      </c>
      <c r="C2132" s="22" t="s">
        <v>2056</v>
      </c>
      <c r="D2132" s="23">
        <v>7</v>
      </c>
      <c r="E2132" s="22" t="s">
        <v>245</v>
      </c>
      <c r="F2132" s="23">
        <v>7</v>
      </c>
      <c r="G2132" s="22" t="s">
        <v>2056</v>
      </c>
      <c r="H2132" s="22" t="s">
        <v>1327</v>
      </c>
      <c r="I2132" s="23">
        <v>1</v>
      </c>
      <c r="J2132" s="23">
        <v>221</v>
      </c>
      <c r="K2132" s="23" t="s">
        <v>2421</v>
      </c>
      <c r="L2132" s="22" t="s">
        <v>2422</v>
      </c>
      <c r="M2132" s="21" t="s">
        <v>335</v>
      </c>
      <c r="N2132" s="23" t="s">
        <v>2188</v>
      </c>
      <c r="O2132" s="22" t="s">
        <v>2189</v>
      </c>
      <c r="P2132" s="22" t="s">
        <v>2190</v>
      </c>
      <c r="Q2132" s="23" t="s">
        <v>2199</v>
      </c>
      <c r="R2132" s="22" t="s">
        <v>2200</v>
      </c>
      <c r="S2132" s="21" t="s">
        <v>281</v>
      </c>
      <c r="T2132" s="23" t="s">
        <v>2426</v>
      </c>
      <c r="U2132" s="24" t="s">
        <v>17</v>
      </c>
      <c r="V2132" s="23">
        <v>200</v>
      </c>
      <c r="W2132" s="25">
        <v>22986.16</v>
      </c>
      <c r="X2132" s="25">
        <v>3758</v>
      </c>
      <c r="Y2132" s="25">
        <v>4708.16</v>
      </c>
      <c r="Z2132" s="25">
        <v>0</v>
      </c>
      <c r="AA2132" s="25">
        <v>0</v>
      </c>
      <c r="AB2132" s="25">
        <v>0</v>
      </c>
      <c r="AC2132" s="26">
        <v>45152.505756550927</v>
      </c>
      <c r="AD2132" s="27">
        <f>ROW()</f>
        <v>2132</v>
      </c>
      <c r="AE2132" s="27">
        <f>1</f>
        <v>1</v>
      </c>
      <c r="AF2132" s="27">
        <f>SUBTOTAL(109,Tbl_NGF_Data[[#This Row],[Counter]])</f>
        <v>1</v>
      </c>
    </row>
    <row r="2133" spans="2:32" ht="45" x14ac:dyDescent="0.25">
      <c r="B2133" s="21" t="s">
        <v>245</v>
      </c>
      <c r="C2133" s="22" t="s">
        <v>2056</v>
      </c>
      <c r="D2133" s="23">
        <v>7</v>
      </c>
      <c r="E2133" s="22" t="s">
        <v>245</v>
      </c>
      <c r="F2133" s="23">
        <v>7</v>
      </c>
      <c r="G2133" s="22" t="s">
        <v>2056</v>
      </c>
      <c r="H2133" s="22" t="s">
        <v>1327</v>
      </c>
      <c r="I2133" s="23">
        <v>1</v>
      </c>
      <c r="J2133" s="23">
        <v>221</v>
      </c>
      <c r="K2133" s="23" t="s">
        <v>2421</v>
      </c>
      <c r="L2133" s="22" t="s">
        <v>2422</v>
      </c>
      <c r="M2133" s="21" t="s">
        <v>335</v>
      </c>
      <c r="N2133" s="23" t="s">
        <v>2188</v>
      </c>
      <c r="O2133" s="22" t="s">
        <v>2189</v>
      </c>
      <c r="P2133" s="22" t="s">
        <v>2190</v>
      </c>
      <c r="Q2133" s="23" t="s">
        <v>2199</v>
      </c>
      <c r="R2133" s="22" t="s">
        <v>2200</v>
      </c>
      <c r="S2133" s="21" t="s">
        <v>281</v>
      </c>
      <c r="T2133" s="23" t="s">
        <v>2426</v>
      </c>
      <c r="U2133" s="24" t="s">
        <v>18</v>
      </c>
      <c r="V2133" s="23">
        <v>220</v>
      </c>
      <c r="W2133" s="25">
        <v>25319.84</v>
      </c>
      <c r="X2133" s="25">
        <v>44548</v>
      </c>
      <c r="Y2133" s="25">
        <v>43597.84</v>
      </c>
      <c r="Z2133" s="25">
        <v>48306</v>
      </c>
      <c r="AA2133" s="25">
        <v>48306</v>
      </c>
      <c r="AB2133" s="25">
        <v>48306</v>
      </c>
      <c r="AC2133" s="26">
        <v>45152.505756550927</v>
      </c>
      <c r="AD2133" s="27">
        <f>ROW()</f>
        <v>2133</v>
      </c>
      <c r="AE2133" s="27">
        <f>1</f>
        <v>1</v>
      </c>
      <c r="AF2133" s="27">
        <f>SUBTOTAL(109,Tbl_NGF_Data[[#This Row],[Counter]])</f>
        <v>1</v>
      </c>
    </row>
    <row r="2134" spans="2:32" ht="45" x14ac:dyDescent="0.25">
      <c r="B2134" s="21" t="s">
        <v>245</v>
      </c>
      <c r="C2134" s="22" t="s">
        <v>2056</v>
      </c>
      <c r="D2134" s="23">
        <v>7</v>
      </c>
      <c r="E2134" s="22" t="s">
        <v>245</v>
      </c>
      <c r="F2134" s="23">
        <v>7</v>
      </c>
      <c r="G2134" s="22" t="s">
        <v>2056</v>
      </c>
      <c r="H2134" s="22" t="s">
        <v>1327</v>
      </c>
      <c r="I2134" s="23">
        <v>1</v>
      </c>
      <c r="J2134" s="23">
        <v>221</v>
      </c>
      <c r="K2134" s="23" t="s">
        <v>2421</v>
      </c>
      <c r="L2134" s="22" t="s">
        <v>2422</v>
      </c>
      <c r="M2134" s="21" t="s">
        <v>335</v>
      </c>
      <c r="N2134" s="23" t="s">
        <v>2188</v>
      </c>
      <c r="O2134" s="22" t="s">
        <v>2189</v>
      </c>
      <c r="P2134" s="22" t="s">
        <v>2190</v>
      </c>
      <c r="Q2134" s="23" t="s">
        <v>2341</v>
      </c>
      <c r="R2134" s="22" t="s">
        <v>2342</v>
      </c>
      <c r="S2134" s="21" t="s">
        <v>320</v>
      </c>
      <c r="T2134" s="23" t="s">
        <v>2427</v>
      </c>
      <c r="U2134" s="24" t="s">
        <v>15</v>
      </c>
      <c r="V2134" s="23">
        <v>100</v>
      </c>
      <c r="W2134" s="25">
        <v>0</v>
      </c>
      <c r="X2134" s="25">
        <v>0</v>
      </c>
      <c r="Y2134" s="25">
        <v>0</v>
      </c>
      <c r="Z2134" s="25">
        <v>0</v>
      </c>
      <c r="AA2134" s="25">
        <v>10167443</v>
      </c>
      <c r="AB2134" s="25">
        <v>10167443</v>
      </c>
      <c r="AC2134" s="26">
        <v>45152.505756550927</v>
      </c>
      <c r="AD2134" s="27">
        <f>ROW()</f>
        <v>2134</v>
      </c>
      <c r="AE2134" s="27">
        <f>1</f>
        <v>1</v>
      </c>
      <c r="AF2134" s="27">
        <f>SUBTOTAL(109,Tbl_NGF_Data[[#This Row],[Counter]])</f>
        <v>1</v>
      </c>
    </row>
    <row r="2135" spans="2:32" ht="30" x14ac:dyDescent="0.25">
      <c r="B2135" s="21" t="s">
        <v>245</v>
      </c>
      <c r="C2135" s="22" t="s">
        <v>2056</v>
      </c>
      <c r="D2135" s="23">
        <v>7</v>
      </c>
      <c r="E2135" s="22" t="s">
        <v>245</v>
      </c>
      <c r="F2135" s="23">
        <v>7</v>
      </c>
      <c r="G2135" s="22" t="s">
        <v>2056</v>
      </c>
      <c r="H2135" s="22" t="s">
        <v>1327</v>
      </c>
      <c r="I2135" s="23">
        <v>1</v>
      </c>
      <c r="J2135" s="23">
        <v>221</v>
      </c>
      <c r="K2135" s="23" t="s">
        <v>2421</v>
      </c>
      <c r="L2135" s="22" t="s">
        <v>2422</v>
      </c>
      <c r="M2135" s="21" t="s">
        <v>335</v>
      </c>
      <c r="N2135" s="23" t="s">
        <v>2188</v>
      </c>
      <c r="O2135" s="22" t="s">
        <v>2189</v>
      </c>
      <c r="P2135" s="22" t="s">
        <v>2190</v>
      </c>
      <c r="Q2135" s="23" t="s">
        <v>2202</v>
      </c>
      <c r="R2135" s="22" t="s">
        <v>2203</v>
      </c>
      <c r="S2135" s="21" t="s">
        <v>282</v>
      </c>
      <c r="T2135" s="23" t="s">
        <v>2428</v>
      </c>
      <c r="U2135" s="24" t="s">
        <v>15</v>
      </c>
      <c r="V2135" s="23">
        <v>100</v>
      </c>
      <c r="W2135" s="25">
        <v>75524226.739999995</v>
      </c>
      <c r="X2135" s="25">
        <v>74753536.260000005</v>
      </c>
      <c r="Y2135" s="25">
        <v>58164422.780000001</v>
      </c>
      <c r="Z2135" s="25">
        <v>70335634.510000005</v>
      </c>
      <c r="AA2135" s="25">
        <v>97717143.890000001</v>
      </c>
      <c r="AB2135" s="25">
        <v>110501941.76000001</v>
      </c>
      <c r="AC2135" s="26">
        <v>45152.505756550927</v>
      </c>
      <c r="AD2135" s="27">
        <f>ROW()</f>
        <v>2135</v>
      </c>
      <c r="AE2135" s="27">
        <f>1</f>
        <v>1</v>
      </c>
      <c r="AF2135" s="27">
        <f>SUBTOTAL(109,Tbl_NGF_Data[[#This Row],[Counter]])</f>
        <v>1</v>
      </c>
    </row>
    <row r="2136" spans="2:32" ht="30" x14ac:dyDescent="0.25">
      <c r="B2136" s="21" t="s">
        <v>245</v>
      </c>
      <c r="C2136" s="22" t="s">
        <v>2056</v>
      </c>
      <c r="D2136" s="23">
        <v>7</v>
      </c>
      <c r="E2136" s="22" t="s">
        <v>245</v>
      </c>
      <c r="F2136" s="23">
        <v>7</v>
      </c>
      <c r="G2136" s="22" t="s">
        <v>2056</v>
      </c>
      <c r="H2136" s="22" t="s">
        <v>1327</v>
      </c>
      <c r="I2136" s="23">
        <v>1</v>
      </c>
      <c r="J2136" s="23">
        <v>221</v>
      </c>
      <c r="K2136" s="23" t="s">
        <v>2421</v>
      </c>
      <c r="L2136" s="22" t="s">
        <v>2422</v>
      </c>
      <c r="M2136" s="21" t="s">
        <v>335</v>
      </c>
      <c r="N2136" s="23" t="s">
        <v>2188</v>
      </c>
      <c r="O2136" s="22" t="s">
        <v>2189</v>
      </c>
      <c r="P2136" s="22" t="s">
        <v>2190</v>
      </c>
      <c r="Q2136" s="23" t="s">
        <v>2202</v>
      </c>
      <c r="R2136" s="22" t="s">
        <v>2203</v>
      </c>
      <c r="S2136" s="21" t="s">
        <v>282</v>
      </c>
      <c r="T2136" s="23" t="s">
        <v>2428</v>
      </c>
      <c r="U2136" s="24" t="s">
        <v>16</v>
      </c>
      <c r="V2136" s="23">
        <v>135</v>
      </c>
      <c r="W2136" s="25">
        <v>93103563</v>
      </c>
      <c r="X2136" s="25">
        <v>96811436</v>
      </c>
      <c r="Y2136" s="25">
        <v>83681257</v>
      </c>
      <c r="Z2136" s="25">
        <v>93446898</v>
      </c>
      <c r="AA2136" s="25">
        <v>94206664</v>
      </c>
      <c r="AB2136" s="25">
        <v>94206664</v>
      </c>
      <c r="AC2136" s="26">
        <v>45152.505756550927</v>
      </c>
      <c r="AD2136" s="27">
        <f>ROW()</f>
        <v>2136</v>
      </c>
      <c r="AE2136" s="27">
        <f>1</f>
        <v>1</v>
      </c>
      <c r="AF2136" s="27">
        <f>SUBTOTAL(109,Tbl_NGF_Data[[#This Row],[Counter]])</f>
        <v>1</v>
      </c>
    </row>
    <row r="2137" spans="2:32" ht="30" x14ac:dyDescent="0.25">
      <c r="B2137" s="21" t="s">
        <v>245</v>
      </c>
      <c r="C2137" s="22" t="s">
        <v>2056</v>
      </c>
      <c r="D2137" s="23">
        <v>7</v>
      </c>
      <c r="E2137" s="22" t="s">
        <v>245</v>
      </c>
      <c r="F2137" s="23">
        <v>7</v>
      </c>
      <c r="G2137" s="22" t="s">
        <v>2056</v>
      </c>
      <c r="H2137" s="22" t="s">
        <v>1327</v>
      </c>
      <c r="I2137" s="23">
        <v>1</v>
      </c>
      <c r="J2137" s="23">
        <v>221</v>
      </c>
      <c r="K2137" s="23" t="s">
        <v>2421</v>
      </c>
      <c r="L2137" s="22" t="s">
        <v>2422</v>
      </c>
      <c r="M2137" s="21" t="s">
        <v>335</v>
      </c>
      <c r="N2137" s="23" t="s">
        <v>2188</v>
      </c>
      <c r="O2137" s="22" t="s">
        <v>2189</v>
      </c>
      <c r="P2137" s="22" t="s">
        <v>2190</v>
      </c>
      <c r="Q2137" s="23" t="s">
        <v>2202</v>
      </c>
      <c r="R2137" s="22" t="s">
        <v>2203</v>
      </c>
      <c r="S2137" s="21" t="s">
        <v>282</v>
      </c>
      <c r="T2137" s="23" t="s">
        <v>2428</v>
      </c>
      <c r="U2137" s="24" t="s">
        <v>66</v>
      </c>
      <c r="V2137" s="23">
        <v>137</v>
      </c>
      <c r="W2137" s="25">
        <v>34943450</v>
      </c>
      <c r="X2137" s="25">
        <v>51892585</v>
      </c>
      <c r="Y2137" s="25">
        <v>46238925.61999999</v>
      </c>
      <c r="Z2137" s="25">
        <v>31653065.659999996</v>
      </c>
      <c r="AA2137" s="25">
        <v>38005875.669999994</v>
      </c>
      <c r="AB2137" s="25">
        <v>32984720.039999999</v>
      </c>
      <c r="AC2137" s="26">
        <v>45152.505756550927</v>
      </c>
      <c r="AD2137" s="27">
        <f>ROW()</f>
        <v>2137</v>
      </c>
      <c r="AE2137" s="27">
        <f>1</f>
        <v>1</v>
      </c>
      <c r="AF2137" s="27">
        <f>SUBTOTAL(109,Tbl_NGF_Data[[#This Row],[Counter]])</f>
        <v>1</v>
      </c>
    </row>
    <row r="2138" spans="2:32" ht="30" x14ac:dyDescent="0.25">
      <c r="B2138" s="21" t="s">
        <v>245</v>
      </c>
      <c r="C2138" s="22" t="s">
        <v>2056</v>
      </c>
      <c r="D2138" s="23">
        <v>7</v>
      </c>
      <c r="E2138" s="22" t="s">
        <v>245</v>
      </c>
      <c r="F2138" s="23">
        <v>7</v>
      </c>
      <c r="G2138" s="22" t="s">
        <v>2056</v>
      </c>
      <c r="H2138" s="22" t="s">
        <v>1327</v>
      </c>
      <c r="I2138" s="23">
        <v>1</v>
      </c>
      <c r="J2138" s="23">
        <v>221</v>
      </c>
      <c r="K2138" s="23" t="s">
        <v>2421</v>
      </c>
      <c r="L2138" s="22" t="s">
        <v>2422</v>
      </c>
      <c r="M2138" s="21" t="s">
        <v>335</v>
      </c>
      <c r="N2138" s="23" t="s">
        <v>2188</v>
      </c>
      <c r="O2138" s="22" t="s">
        <v>2189</v>
      </c>
      <c r="P2138" s="22"/>
      <c r="Q2138" s="23" t="s">
        <v>2202</v>
      </c>
      <c r="R2138" s="22" t="s">
        <v>2203</v>
      </c>
      <c r="S2138" s="21" t="s">
        <v>282</v>
      </c>
      <c r="T2138" s="23" t="s">
        <v>2428</v>
      </c>
      <c r="U2138" s="24" t="s">
        <v>66</v>
      </c>
      <c r="V2138" s="23">
        <v>137</v>
      </c>
      <c r="W2138" s="25">
        <v>10000000</v>
      </c>
      <c r="X2138" s="25">
        <v>3420000</v>
      </c>
      <c r="Y2138" s="25">
        <v>6800000</v>
      </c>
      <c r="Z2138" s="25">
        <v>5135736</v>
      </c>
      <c r="AA2138" s="25">
        <v>0</v>
      </c>
      <c r="AB2138" s="25">
        <v>0</v>
      </c>
      <c r="AC2138" s="26">
        <v>45152.505756550927</v>
      </c>
      <c r="AD2138" s="27">
        <f>ROW()</f>
        <v>2138</v>
      </c>
      <c r="AE2138" s="27">
        <f>1</f>
        <v>1</v>
      </c>
      <c r="AF2138" s="27">
        <f>SUBTOTAL(109,Tbl_NGF_Data[[#This Row],[Counter]])</f>
        <v>1</v>
      </c>
    </row>
    <row r="2139" spans="2:32" ht="30" x14ac:dyDescent="0.25">
      <c r="B2139" s="21" t="s">
        <v>245</v>
      </c>
      <c r="C2139" s="22" t="s">
        <v>2056</v>
      </c>
      <c r="D2139" s="23">
        <v>7</v>
      </c>
      <c r="E2139" s="22" t="s">
        <v>245</v>
      </c>
      <c r="F2139" s="23">
        <v>7</v>
      </c>
      <c r="G2139" s="22" t="s">
        <v>2056</v>
      </c>
      <c r="H2139" s="22" t="s">
        <v>1327</v>
      </c>
      <c r="I2139" s="23">
        <v>1</v>
      </c>
      <c r="J2139" s="23">
        <v>221</v>
      </c>
      <c r="K2139" s="23" t="s">
        <v>2421</v>
      </c>
      <c r="L2139" s="22" t="s">
        <v>2422</v>
      </c>
      <c r="M2139" s="21" t="s">
        <v>335</v>
      </c>
      <c r="N2139" s="23" t="s">
        <v>2188</v>
      </c>
      <c r="O2139" s="22" t="s">
        <v>2189</v>
      </c>
      <c r="P2139" s="22" t="s">
        <v>2190</v>
      </c>
      <c r="Q2139" s="23" t="s">
        <v>2202</v>
      </c>
      <c r="R2139" s="22" t="s">
        <v>2203</v>
      </c>
      <c r="S2139" s="21" t="s">
        <v>282</v>
      </c>
      <c r="T2139" s="23" t="s">
        <v>2428</v>
      </c>
      <c r="U2139" s="24" t="s">
        <v>17</v>
      </c>
      <c r="V2139" s="23">
        <v>200</v>
      </c>
      <c r="W2139" s="25">
        <v>87364412.600000009</v>
      </c>
      <c r="X2139" s="25">
        <v>87530566.490000084</v>
      </c>
      <c r="Y2139" s="25">
        <v>53310035.79999996</v>
      </c>
      <c r="Z2139" s="25">
        <v>34467153.449999996</v>
      </c>
      <c r="AA2139" s="25">
        <v>72101214.050000042</v>
      </c>
      <c r="AB2139" s="25">
        <v>46435842.850000039</v>
      </c>
      <c r="AC2139" s="26">
        <v>45152.505756550927</v>
      </c>
      <c r="AD2139" s="27">
        <f>ROW()</f>
        <v>2139</v>
      </c>
      <c r="AE2139" s="27">
        <f>1</f>
        <v>1</v>
      </c>
      <c r="AF2139" s="27">
        <f>SUBTOTAL(109,Tbl_NGF_Data[[#This Row],[Counter]])</f>
        <v>1</v>
      </c>
    </row>
    <row r="2140" spans="2:32" ht="30" x14ac:dyDescent="0.25">
      <c r="B2140" s="21" t="s">
        <v>245</v>
      </c>
      <c r="C2140" s="22" t="s">
        <v>2056</v>
      </c>
      <c r="D2140" s="23">
        <v>7</v>
      </c>
      <c r="E2140" s="22" t="s">
        <v>245</v>
      </c>
      <c r="F2140" s="23">
        <v>7</v>
      </c>
      <c r="G2140" s="22" t="s">
        <v>2056</v>
      </c>
      <c r="H2140" s="22" t="s">
        <v>1327</v>
      </c>
      <c r="I2140" s="23">
        <v>1</v>
      </c>
      <c r="J2140" s="23">
        <v>221</v>
      </c>
      <c r="K2140" s="23" t="s">
        <v>2421</v>
      </c>
      <c r="L2140" s="22" t="s">
        <v>2422</v>
      </c>
      <c r="M2140" s="21" t="s">
        <v>335</v>
      </c>
      <c r="N2140" s="23" t="s">
        <v>2188</v>
      </c>
      <c r="O2140" s="22" t="s">
        <v>2189</v>
      </c>
      <c r="P2140" s="22" t="s">
        <v>2190</v>
      </c>
      <c r="Q2140" s="23" t="s">
        <v>2202</v>
      </c>
      <c r="R2140" s="22" t="s">
        <v>2203</v>
      </c>
      <c r="S2140" s="21" t="s">
        <v>282</v>
      </c>
      <c r="T2140" s="23" t="s">
        <v>2428</v>
      </c>
      <c r="U2140" s="24" t="s">
        <v>97</v>
      </c>
      <c r="V2140" s="23">
        <v>205</v>
      </c>
      <c r="W2140" s="25">
        <v>7050864.089999998</v>
      </c>
      <c r="X2140" s="25">
        <v>9855269.700000003</v>
      </c>
      <c r="Y2140" s="25">
        <v>18000123.960000001</v>
      </c>
      <c r="Z2140" s="25">
        <v>2801356.6300000004</v>
      </c>
      <c r="AA2140" s="25">
        <v>3431155.6300000008</v>
      </c>
      <c r="AB2140" s="25">
        <v>2466653.4400000023</v>
      </c>
      <c r="AC2140" s="26">
        <v>45152.505756550927</v>
      </c>
      <c r="AD2140" s="27">
        <f>ROW()</f>
        <v>2140</v>
      </c>
      <c r="AE2140" s="27">
        <f>1</f>
        <v>1</v>
      </c>
      <c r="AF2140" s="27">
        <f>SUBTOTAL(109,Tbl_NGF_Data[[#This Row],[Counter]])</f>
        <v>1</v>
      </c>
    </row>
    <row r="2141" spans="2:32" ht="45" x14ac:dyDescent="0.25">
      <c r="B2141" s="21" t="s">
        <v>245</v>
      </c>
      <c r="C2141" s="22" t="s">
        <v>2056</v>
      </c>
      <c r="D2141" s="23">
        <v>7</v>
      </c>
      <c r="E2141" s="22" t="s">
        <v>245</v>
      </c>
      <c r="F2141" s="23">
        <v>7</v>
      </c>
      <c r="G2141" s="22" t="s">
        <v>2056</v>
      </c>
      <c r="H2141" s="22" t="s">
        <v>1327</v>
      </c>
      <c r="I2141" s="23">
        <v>1</v>
      </c>
      <c r="J2141" s="23">
        <v>221</v>
      </c>
      <c r="K2141" s="23" t="s">
        <v>2421</v>
      </c>
      <c r="L2141" s="22" t="s">
        <v>2422</v>
      </c>
      <c r="M2141" s="21" t="s">
        <v>335</v>
      </c>
      <c r="N2141" s="23" t="s">
        <v>2188</v>
      </c>
      <c r="O2141" s="22" t="s">
        <v>2189</v>
      </c>
      <c r="P2141" s="22" t="s">
        <v>2190</v>
      </c>
      <c r="Q2141" s="23" t="s">
        <v>2202</v>
      </c>
      <c r="R2141" s="22" t="s">
        <v>2203</v>
      </c>
      <c r="S2141" s="21" t="s">
        <v>282</v>
      </c>
      <c r="T2141" s="23" t="s">
        <v>2428</v>
      </c>
      <c r="U2141" s="24" t="s">
        <v>18</v>
      </c>
      <c r="V2141" s="23">
        <v>220</v>
      </c>
      <c r="W2141" s="25">
        <v>5739150.3999999911</v>
      </c>
      <c r="X2141" s="25">
        <v>9280869.509999916</v>
      </c>
      <c r="Y2141" s="25">
        <v>30371221.20000004</v>
      </c>
      <c r="Z2141" s="25">
        <v>58979744.550000004</v>
      </c>
      <c r="AA2141" s="25">
        <v>22105449.949999958</v>
      </c>
      <c r="AB2141" s="25">
        <v>47770821.149999961</v>
      </c>
      <c r="AC2141" s="26">
        <v>45152.505756550927</v>
      </c>
      <c r="AD2141" s="27">
        <f>ROW()</f>
        <v>2141</v>
      </c>
      <c r="AE2141" s="27">
        <f>1</f>
        <v>1</v>
      </c>
      <c r="AF2141" s="27">
        <f>SUBTOTAL(109,Tbl_NGF_Data[[#This Row],[Counter]])</f>
        <v>1</v>
      </c>
    </row>
    <row r="2142" spans="2:32" ht="45" x14ac:dyDescent="0.25">
      <c r="B2142" s="21" t="s">
        <v>245</v>
      </c>
      <c r="C2142" s="22" t="s">
        <v>2056</v>
      </c>
      <c r="D2142" s="23">
        <v>7</v>
      </c>
      <c r="E2142" s="22" t="s">
        <v>245</v>
      </c>
      <c r="F2142" s="23">
        <v>7</v>
      </c>
      <c r="G2142" s="22" t="s">
        <v>2056</v>
      </c>
      <c r="H2142" s="22" t="s">
        <v>1327</v>
      </c>
      <c r="I2142" s="23">
        <v>1</v>
      </c>
      <c r="J2142" s="23">
        <v>221</v>
      </c>
      <c r="K2142" s="23" t="s">
        <v>2421</v>
      </c>
      <c r="L2142" s="22" t="s">
        <v>2422</v>
      </c>
      <c r="M2142" s="21" t="s">
        <v>335</v>
      </c>
      <c r="N2142" s="23" t="s">
        <v>2188</v>
      </c>
      <c r="O2142" s="22" t="s">
        <v>2189</v>
      </c>
      <c r="P2142" s="22" t="s">
        <v>2190</v>
      </c>
      <c r="Q2142" s="23" t="s">
        <v>2202</v>
      </c>
      <c r="R2142" s="22" t="s">
        <v>2203</v>
      </c>
      <c r="S2142" s="21" t="s">
        <v>282</v>
      </c>
      <c r="T2142" s="23" t="s">
        <v>2428</v>
      </c>
      <c r="U2142" s="24" t="s">
        <v>67</v>
      </c>
      <c r="V2142" s="23">
        <v>222</v>
      </c>
      <c r="W2142" s="25">
        <v>27892585.910000004</v>
      </c>
      <c r="X2142" s="25">
        <v>42037315.299999997</v>
      </c>
      <c r="Y2142" s="25">
        <v>28238801.659999989</v>
      </c>
      <c r="Z2142" s="25">
        <v>28851709.029999997</v>
      </c>
      <c r="AA2142" s="25">
        <v>34574720.039999992</v>
      </c>
      <c r="AB2142" s="25">
        <v>30518066.599999998</v>
      </c>
      <c r="AC2142" s="26">
        <v>45152.505756550927</v>
      </c>
      <c r="AD2142" s="27">
        <f>ROW()</f>
        <v>2142</v>
      </c>
      <c r="AE2142" s="27">
        <f>1</f>
        <v>1</v>
      </c>
      <c r="AF2142" s="27">
        <f>SUBTOTAL(109,Tbl_NGF_Data[[#This Row],[Counter]])</f>
        <v>1</v>
      </c>
    </row>
    <row r="2143" spans="2:32" ht="30" x14ac:dyDescent="0.25">
      <c r="B2143" s="21" t="s">
        <v>245</v>
      </c>
      <c r="C2143" s="22" t="s">
        <v>2056</v>
      </c>
      <c r="D2143" s="23">
        <v>7</v>
      </c>
      <c r="E2143" s="22" t="s">
        <v>245</v>
      </c>
      <c r="F2143" s="23">
        <v>7</v>
      </c>
      <c r="G2143" s="22" t="s">
        <v>2056</v>
      </c>
      <c r="H2143" s="22" t="s">
        <v>1327</v>
      </c>
      <c r="I2143" s="23">
        <v>1</v>
      </c>
      <c r="J2143" s="23">
        <v>221</v>
      </c>
      <c r="K2143" s="23" t="s">
        <v>2421</v>
      </c>
      <c r="L2143" s="22" t="s">
        <v>2422</v>
      </c>
      <c r="M2143" s="21" t="s">
        <v>335</v>
      </c>
      <c r="N2143" s="23" t="s">
        <v>2188</v>
      </c>
      <c r="O2143" s="22" t="s">
        <v>2189</v>
      </c>
      <c r="P2143" s="22" t="s">
        <v>2190</v>
      </c>
      <c r="Q2143" s="23" t="s">
        <v>2202</v>
      </c>
      <c r="R2143" s="22" t="s">
        <v>2203</v>
      </c>
      <c r="S2143" s="21" t="s">
        <v>282</v>
      </c>
      <c r="T2143" s="23" t="s">
        <v>2428</v>
      </c>
      <c r="U2143" s="24" t="s">
        <v>19</v>
      </c>
      <c r="V2143" s="23">
        <v>500</v>
      </c>
      <c r="W2143" s="25">
        <v>115728705.74000001</v>
      </c>
      <c r="X2143" s="25">
        <v>116675814.47</v>
      </c>
      <c r="Y2143" s="25">
        <v>80656962.019999996</v>
      </c>
      <c r="Z2143" s="25">
        <v>69091793.469999999</v>
      </c>
      <c r="AA2143" s="25">
        <v>113774579.06999998</v>
      </c>
      <c r="AB2143" s="25">
        <v>81033096.689999998</v>
      </c>
      <c r="AC2143" s="26">
        <v>45152.505756550927</v>
      </c>
      <c r="AD2143" s="27">
        <f>ROW()</f>
        <v>2143</v>
      </c>
      <c r="AE2143" s="27">
        <f>1</f>
        <v>1</v>
      </c>
      <c r="AF2143" s="27">
        <f>SUBTOTAL(109,Tbl_NGF_Data[[#This Row],[Counter]])</f>
        <v>1</v>
      </c>
    </row>
    <row r="2144" spans="2:32" ht="30" x14ac:dyDescent="0.25">
      <c r="B2144" s="21" t="s">
        <v>245</v>
      </c>
      <c r="C2144" s="22" t="s">
        <v>2056</v>
      </c>
      <c r="D2144" s="23">
        <v>7</v>
      </c>
      <c r="E2144" s="22" t="s">
        <v>245</v>
      </c>
      <c r="F2144" s="23">
        <v>7</v>
      </c>
      <c r="G2144" s="22" t="s">
        <v>2056</v>
      </c>
      <c r="H2144" s="22" t="s">
        <v>1327</v>
      </c>
      <c r="I2144" s="23">
        <v>1</v>
      </c>
      <c r="J2144" s="23">
        <v>221</v>
      </c>
      <c r="K2144" s="23" t="s">
        <v>2421</v>
      </c>
      <c r="L2144" s="22" t="s">
        <v>2422</v>
      </c>
      <c r="M2144" s="21" t="s">
        <v>335</v>
      </c>
      <c r="N2144" s="23" t="s">
        <v>2188</v>
      </c>
      <c r="O2144" s="22" t="s">
        <v>2189</v>
      </c>
      <c r="P2144" s="22" t="s">
        <v>2190</v>
      </c>
      <c r="Q2144" s="23" t="s">
        <v>2211</v>
      </c>
      <c r="R2144" s="22" t="s">
        <v>2212</v>
      </c>
      <c r="S2144" s="21" t="s">
        <v>306</v>
      </c>
      <c r="T2144" s="23" t="s">
        <v>2429</v>
      </c>
      <c r="U2144" s="24" t="s">
        <v>16</v>
      </c>
      <c r="V2144" s="23">
        <v>135</v>
      </c>
      <c r="W2144" s="25">
        <v>421387</v>
      </c>
      <c r="X2144" s="25">
        <v>421387</v>
      </c>
      <c r="Y2144" s="25">
        <v>421387</v>
      </c>
      <c r="Z2144" s="25">
        <v>421387</v>
      </c>
      <c r="AA2144" s="25">
        <v>421387</v>
      </c>
      <c r="AB2144" s="25">
        <v>421387</v>
      </c>
      <c r="AC2144" s="26">
        <v>45152.505756550927</v>
      </c>
      <c r="AD2144" s="27">
        <f>ROW()</f>
        <v>2144</v>
      </c>
      <c r="AE2144" s="27">
        <f>1</f>
        <v>1</v>
      </c>
      <c r="AF2144" s="27">
        <f>SUBTOTAL(109,Tbl_NGF_Data[[#This Row],[Counter]])</f>
        <v>1</v>
      </c>
    </row>
    <row r="2145" spans="2:32" ht="45" x14ac:dyDescent="0.25">
      <c r="B2145" s="21" t="s">
        <v>245</v>
      </c>
      <c r="C2145" s="22" t="s">
        <v>2056</v>
      </c>
      <c r="D2145" s="23">
        <v>7</v>
      </c>
      <c r="E2145" s="22" t="s">
        <v>245</v>
      </c>
      <c r="F2145" s="23">
        <v>7</v>
      </c>
      <c r="G2145" s="22" t="s">
        <v>2056</v>
      </c>
      <c r="H2145" s="22" t="s">
        <v>1327</v>
      </c>
      <c r="I2145" s="23">
        <v>1</v>
      </c>
      <c r="J2145" s="23">
        <v>221</v>
      </c>
      <c r="K2145" s="23" t="s">
        <v>2421</v>
      </c>
      <c r="L2145" s="22" t="s">
        <v>2422</v>
      </c>
      <c r="M2145" s="21" t="s">
        <v>335</v>
      </c>
      <c r="N2145" s="23" t="s">
        <v>2188</v>
      </c>
      <c r="O2145" s="22" t="s">
        <v>2189</v>
      </c>
      <c r="P2145" s="22" t="s">
        <v>2190</v>
      </c>
      <c r="Q2145" s="23" t="s">
        <v>2211</v>
      </c>
      <c r="R2145" s="22" t="s">
        <v>2212</v>
      </c>
      <c r="S2145" s="21" t="s">
        <v>306</v>
      </c>
      <c r="T2145" s="23" t="s">
        <v>2429</v>
      </c>
      <c r="U2145" s="24" t="s">
        <v>18</v>
      </c>
      <c r="V2145" s="23">
        <v>220</v>
      </c>
      <c r="W2145" s="25">
        <v>421387</v>
      </c>
      <c r="X2145" s="25">
        <v>421387</v>
      </c>
      <c r="Y2145" s="25">
        <v>421387</v>
      </c>
      <c r="Z2145" s="25">
        <v>421387</v>
      </c>
      <c r="AA2145" s="25">
        <v>421387</v>
      </c>
      <c r="AB2145" s="25">
        <v>421387</v>
      </c>
      <c r="AC2145" s="26">
        <v>45152.505756550927</v>
      </c>
      <c r="AD2145" s="27">
        <f>ROW()</f>
        <v>2145</v>
      </c>
      <c r="AE2145" s="27">
        <f>1</f>
        <v>1</v>
      </c>
      <c r="AF2145" s="27">
        <f>SUBTOTAL(109,Tbl_NGF_Data[[#This Row],[Counter]])</f>
        <v>1</v>
      </c>
    </row>
    <row r="2146" spans="2:32" ht="45" x14ac:dyDescent="0.25">
      <c r="B2146" s="21" t="s">
        <v>245</v>
      </c>
      <c r="C2146" s="22" t="s">
        <v>2056</v>
      </c>
      <c r="D2146" s="23">
        <v>7</v>
      </c>
      <c r="E2146" s="22" t="s">
        <v>245</v>
      </c>
      <c r="F2146" s="23">
        <v>7</v>
      </c>
      <c r="G2146" s="22" t="s">
        <v>2056</v>
      </c>
      <c r="H2146" s="22" t="s">
        <v>1327</v>
      </c>
      <c r="I2146" s="23">
        <v>1</v>
      </c>
      <c r="J2146" s="23">
        <v>221</v>
      </c>
      <c r="K2146" s="23" t="s">
        <v>2421</v>
      </c>
      <c r="L2146" s="22" t="s">
        <v>2422</v>
      </c>
      <c r="M2146" s="21" t="s">
        <v>335</v>
      </c>
      <c r="N2146" s="23" t="s">
        <v>2188</v>
      </c>
      <c r="O2146" s="22" t="s">
        <v>2189</v>
      </c>
      <c r="P2146" s="22" t="s">
        <v>2190</v>
      </c>
      <c r="Q2146" s="23" t="s">
        <v>2214</v>
      </c>
      <c r="R2146" s="22" t="s">
        <v>1170</v>
      </c>
      <c r="S2146" s="21" t="s">
        <v>285</v>
      </c>
      <c r="T2146" s="23" t="s">
        <v>2430</v>
      </c>
      <c r="U2146" s="24" t="s">
        <v>15</v>
      </c>
      <c r="V2146" s="23">
        <v>100</v>
      </c>
      <c r="W2146" s="25">
        <v>0</v>
      </c>
      <c r="X2146" s="25">
        <v>0</v>
      </c>
      <c r="Y2146" s="25">
        <v>0</v>
      </c>
      <c r="Z2146" s="25">
        <v>0</v>
      </c>
      <c r="AA2146" s="25">
        <v>14428853.25</v>
      </c>
      <c r="AB2146" s="25">
        <v>2988056.92</v>
      </c>
      <c r="AC2146" s="26">
        <v>45152.505756550927</v>
      </c>
      <c r="AD2146" s="27">
        <f>ROW()</f>
        <v>2146</v>
      </c>
      <c r="AE2146" s="27">
        <f>1</f>
        <v>1</v>
      </c>
      <c r="AF2146" s="27">
        <f>SUBTOTAL(109,Tbl_NGF_Data[[#This Row],[Counter]])</f>
        <v>1</v>
      </c>
    </row>
    <row r="2147" spans="2:32" ht="45" x14ac:dyDescent="0.25">
      <c r="B2147" s="21" t="s">
        <v>245</v>
      </c>
      <c r="C2147" s="22" t="s">
        <v>2056</v>
      </c>
      <c r="D2147" s="23">
        <v>7</v>
      </c>
      <c r="E2147" s="22" t="s">
        <v>245</v>
      </c>
      <c r="F2147" s="23">
        <v>7</v>
      </c>
      <c r="G2147" s="22" t="s">
        <v>2056</v>
      </c>
      <c r="H2147" s="22" t="s">
        <v>1327</v>
      </c>
      <c r="I2147" s="23">
        <v>1</v>
      </c>
      <c r="J2147" s="23">
        <v>221</v>
      </c>
      <c r="K2147" s="23" t="s">
        <v>2421</v>
      </c>
      <c r="L2147" s="22" t="s">
        <v>2422</v>
      </c>
      <c r="M2147" s="21" t="s">
        <v>335</v>
      </c>
      <c r="N2147" s="23" t="s">
        <v>2188</v>
      </c>
      <c r="O2147" s="22" t="s">
        <v>2189</v>
      </c>
      <c r="P2147" s="22" t="s">
        <v>2190</v>
      </c>
      <c r="Q2147" s="23" t="s">
        <v>2214</v>
      </c>
      <c r="R2147" s="22" t="s">
        <v>1170</v>
      </c>
      <c r="S2147" s="21" t="s">
        <v>285</v>
      </c>
      <c r="T2147" s="23" t="s">
        <v>2430</v>
      </c>
      <c r="U2147" s="24" t="s">
        <v>16</v>
      </c>
      <c r="V2147" s="23">
        <v>135</v>
      </c>
      <c r="W2147" s="25">
        <v>0</v>
      </c>
      <c r="X2147" s="25">
        <v>0</v>
      </c>
      <c r="Y2147" s="25">
        <v>0</v>
      </c>
      <c r="Z2147" s="25">
        <v>0</v>
      </c>
      <c r="AA2147" s="25">
        <v>15531972</v>
      </c>
      <c r="AB2147" s="25">
        <v>17278853.25</v>
      </c>
      <c r="AC2147" s="26">
        <v>45152.505756550927</v>
      </c>
      <c r="AD2147" s="27">
        <f>ROW()</f>
        <v>2147</v>
      </c>
      <c r="AE2147" s="27">
        <f>1</f>
        <v>1</v>
      </c>
      <c r="AF2147" s="27">
        <f>SUBTOTAL(109,Tbl_NGF_Data[[#This Row],[Counter]])</f>
        <v>1</v>
      </c>
    </row>
    <row r="2148" spans="2:32" ht="45" x14ac:dyDescent="0.25">
      <c r="B2148" s="21" t="s">
        <v>245</v>
      </c>
      <c r="C2148" s="22" t="s">
        <v>2056</v>
      </c>
      <c r="D2148" s="23">
        <v>7</v>
      </c>
      <c r="E2148" s="22" t="s">
        <v>245</v>
      </c>
      <c r="F2148" s="23">
        <v>7</v>
      </c>
      <c r="G2148" s="22" t="s">
        <v>2056</v>
      </c>
      <c r="H2148" s="22" t="s">
        <v>1327</v>
      </c>
      <c r="I2148" s="23">
        <v>1</v>
      </c>
      <c r="J2148" s="23">
        <v>221</v>
      </c>
      <c r="K2148" s="23" t="s">
        <v>2421</v>
      </c>
      <c r="L2148" s="22" t="s">
        <v>2422</v>
      </c>
      <c r="M2148" s="21" t="s">
        <v>335</v>
      </c>
      <c r="N2148" s="23" t="s">
        <v>2188</v>
      </c>
      <c r="O2148" s="22" t="s">
        <v>2189</v>
      </c>
      <c r="P2148" s="22" t="s">
        <v>2190</v>
      </c>
      <c r="Q2148" s="23" t="s">
        <v>2214</v>
      </c>
      <c r="R2148" s="22" t="s">
        <v>1170</v>
      </c>
      <c r="S2148" s="21" t="s">
        <v>285</v>
      </c>
      <c r="T2148" s="23" t="s">
        <v>2430</v>
      </c>
      <c r="U2148" s="24" t="s">
        <v>17</v>
      </c>
      <c r="V2148" s="23">
        <v>200</v>
      </c>
      <c r="W2148" s="25">
        <v>0</v>
      </c>
      <c r="X2148" s="25">
        <v>0</v>
      </c>
      <c r="Y2148" s="25">
        <v>0</v>
      </c>
      <c r="Z2148" s="25">
        <v>0</v>
      </c>
      <c r="AA2148" s="25">
        <v>1103118.75</v>
      </c>
      <c r="AB2148" s="25">
        <v>14293967.49</v>
      </c>
      <c r="AC2148" s="26">
        <v>45152.505756550927</v>
      </c>
      <c r="AD2148" s="27">
        <f>ROW()</f>
        <v>2148</v>
      </c>
      <c r="AE2148" s="27">
        <f>1</f>
        <v>1</v>
      </c>
      <c r="AF2148" s="27">
        <f>SUBTOTAL(109,Tbl_NGF_Data[[#This Row],[Counter]])</f>
        <v>1</v>
      </c>
    </row>
    <row r="2149" spans="2:32" ht="45" x14ac:dyDescent="0.25">
      <c r="B2149" s="21" t="s">
        <v>245</v>
      </c>
      <c r="C2149" s="22" t="s">
        <v>2056</v>
      </c>
      <c r="D2149" s="23">
        <v>7</v>
      </c>
      <c r="E2149" s="22" t="s">
        <v>245</v>
      </c>
      <c r="F2149" s="23">
        <v>7</v>
      </c>
      <c r="G2149" s="22" t="s">
        <v>2056</v>
      </c>
      <c r="H2149" s="22" t="s">
        <v>1327</v>
      </c>
      <c r="I2149" s="23">
        <v>1</v>
      </c>
      <c r="J2149" s="23">
        <v>221</v>
      </c>
      <c r="K2149" s="23" t="s">
        <v>2421</v>
      </c>
      <c r="L2149" s="22" t="s">
        <v>2422</v>
      </c>
      <c r="M2149" s="21" t="s">
        <v>335</v>
      </c>
      <c r="N2149" s="23" t="s">
        <v>2188</v>
      </c>
      <c r="O2149" s="22" t="s">
        <v>2189</v>
      </c>
      <c r="P2149" s="22" t="s">
        <v>2190</v>
      </c>
      <c r="Q2149" s="23" t="s">
        <v>2214</v>
      </c>
      <c r="R2149" s="22" t="s">
        <v>1170</v>
      </c>
      <c r="S2149" s="21" t="s">
        <v>285</v>
      </c>
      <c r="T2149" s="23" t="s">
        <v>2430</v>
      </c>
      <c r="U2149" s="24" t="s">
        <v>18</v>
      </c>
      <c r="V2149" s="23">
        <v>220</v>
      </c>
      <c r="W2149" s="25">
        <v>0</v>
      </c>
      <c r="X2149" s="25">
        <v>0</v>
      </c>
      <c r="Y2149" s="25">
        <v>0</v>
      </c>
      <c r="Z2149" s="25">
        <v>0</v>
      </c>
      <c r="AA2149" s="25">
        <v>14428853.25</v>
      </c>
      <c r="AB2149" s="25">
        <v>2984885.76</v>
      </c>
      <c r="AC2149" s="26">
        <v>45152.505756550927</v>
      </c>
      <c r="AD2149" s="27">
        <f>ROW()</f>
        <v>2149</v>
      </c>
      <c r="AE2149" s="27">
        <f>1</f>
        <v>1</v>
      </c>
      <c r="AF2149" s="27">
        <f>SUBTOTAL(109,Tbl_NGF_Data[[#This Row],[Counter]])</f>
        <v>1</v>
      </c>
    </row>
    <row r="2150" spans="2:32" ht="45" x14ac:dyDescent="0.25">
      <c r="B2150" s="21" t="s">
        <v>245</v>
      </c>
      <c r="C2150" s="22" t="s">
        <v>2056</v>
      </c>
      <c r="D2150" s="23">
        <v>7</v>
      </c>
      <c r="E2150" s="22" t="s">
        <v>245</v>
      </c>
      <c r="F2150" s="23">
        <v>7</v>
      </c>
      <c r="G2150" s="22" t="s">
        <v>2056</v>
      </c>
      <c r="H2150" s="22" t="s">
        <v>1327</v>
      </c>
      <c r="I2150" s="23">
        <v>1</v>
      </c>
      <c r="J2150" s="23">
        <v>221</v>
      </c>
      <c r="K2150" s="23" t="s">
        <v>2421</v>
      </c>
      <c r="L2150" s="22" t="s">
        <v>2422</v>
      </c>
      <c r="M2150" s="21" t="s">
        <v>335</v>
      </c>
      <c r="N2150" s="23" t="s">
        <v>2188</v>
      </c>
      <c r="O2150" s="22" t="s">
        <v>2189</v>
      </c>
      <c r="P2150" s="22" t="s">
        <v>2190</v>
      </c>
      <c r="Q2150" s="23" t="s">
        <v>2214</v>
      </c>
      <c r="R2150" s="22" t="s">
        <v>1170</v>
      </c>
      <c r="S2150" s="21" t="s">
        <v>285</v>
      </c>
      <c r="T2150" s="23" t="s">
        <v>2430</v>
      </c>
      <c r="U2150" s="24" t="s">
        <v>19</v>
      </c>
      <c r="V2150" s="23">
        <v>500</v>
      </c>
      <c r="W2150" s="25">
        <v>0</v>
      </c>
      <c r="X2150" s="25">
        <v>0</v>
      </c>
      <c r="Y2150" s="25">
        <v>0</v>
      </c>
      <c r="Z2150" s="25">
        <v>0</v>
      </c>
      <c r="AA2150" s="25">
        <v>0</v>
      </c>
      <c r="AB2150" s="25">
        <v>3171.16</v>
      </c>
      <c r="AC2150" s="26">
        <v>45152.505756550927</v>
      </c>
      <c r="AD2150" s="27">
        <f>ROW()</f>
        <v>2150</v>
      </c>
      <c r="AE2150" s="27">
        <f>1</f>
        <v>1</v>
      </c>
      <c r="AF2150" s="27">
        <f>SUBTOTAL(109,Tbl_NGF_Data[[#This Row],[Counter]])</f>
        <v>1</v>
      </c>
    </row>
    <row r="2151" spans="2:32" ht="45" x14ac:dyDescent="0.25">
      <c r="B2151" s="21" t="s">
        <v>245</v>
      </c>
      <c r="C2151" s="22" t="s">
        <v>2056</v>
      </c>
      <c r="D2151" s="23">
        <v>7</v>
      </c>
      <c r="E2151" s="22" t="s">
        <v>245</v>
      </c>
      <c r="F2151" s="23">
        <v>7</v>
      </c>
      <c r="G2151" s="22" t="s">
        <v>2056</v>
      </c>
      <c r="H2151" s="22" t="s">
        <v>1327</v>
      </c>
      <c r="I2151" s="23">
        <v>1</v>
      </c>
      <c r="J2151" s="23">
        <v>221</v>
      </c>
      <c r="K2151" s="23" t="s">
        <v>2421</v>
      </c>
      <c r="L2151" s="22" t="s">
        <v>2422</v>
      </c>
      <c r="M2151" s="21" t="s">
        <v>335</v>
      </c>
      <c r="N2151" s="23" t="s">
        <v>2188</v>
      </c>
      <c r="O2151" s="22" t="s">
        <v>2189</v>
      </c>
      <c r="P2151" s="22" t="s">
        <v>2190</v>
      </c>
      <c r="Q2151" s="23" t="s">
        <v>2216</v>
      </c>
      <c r="R2151" s="22" t="s">
        <v>1512</v>
      </c>
      <c r="S2151" s="21" t="s">
        <v>287</v>
      </c>
      <c r="T2151" s="23" t="s">
        <v>2431</v>
      </c>
      <c r="U2151" s="24" t="s">
        <v>16</v>
      </c>
      <c r="V2151" s="23">
        <v>135</v>
      </c>
      <c r="W2151" s="25">
        <v>0</v>
      </c>
      <c r="X2151" s="25">
        <v>0</v>
      </c>
      <c r="Y2151" s="25">
        <v>0</v>
      </c>
      <c r="Z2151" s="25">
        <v>0</v>
      </c>
      <c r="AA2151" s="25">
        <v>2124000</v>
      </c>
      <c r="AB2151" s="25">
        <v>2124000</v>
      </c>
      <c r="AC2151" s="26">
        <v>45152.505756550927</v>
      </c>
      <c r="AD2151" s="27">
        <f>ROW()</f>
        <v>2151</v>
      </c>
      <c r="AE2151" s="27">
        <f>1</f>
        <v>1</v>
      </c>
      <c r="AF2151" s="27">
        <f>SUBTOTAL(109,Tbl_NGF_Data[[#This Row],[Counter]])</f>
        <v>1</v>
      </c>
    </row>
    <row r="2152" spans="2:32" ht="45" x14ac:dyDescent="0.25">
      <c r="B2152" s="21" t="s">
        <v>245</v>
      </c>
      <c r="C2152" s="22" t="s">
        <v>2056</v>
      </c>
      <c r="D2152" s="23">
        <v>7</v>
      </c>
      <c r="E2152" s="22" t="s">
        <v>245</v>
      </c>
      <c r="F2152" s="23">
        <v>7</v>
      </c>
      <c r="G2152" s="22" t="s">
        <v>2056</v>
      </c>
      <c r="H2152" s="22" t="s">
        <v>1327</v>
      </c>
      <c r="I2152" s="23">
        <v>1</v>
      </c>
      <c r="J2152" s="23">
        <v>221</v>
      </c>
      <c r="K2152" s="23" t="s">
        <v>2421</v>
      </c>
      <c r="L2152" s="22" t="s">
        <v>2422</v>
      </c>
      <c r="M2152" s="21" t="s">
        <v>335</v>
      </c>
      <c r="N2152" s="23" t="s">
        <v>2188</v>
      </c>
      <c r="O2152" s="22" t="s">
        <v>2189</v>
      </c>
      <c r="P2152" s="22" t="s">
        <v>2190</v>
      </c>
      <c r="Q2152" s="23" t="s">
        <v>2216</v>
      </c>
      <c r="R2152" s="22" t="s">
        <v>1512</v>
      </c>
      <c r="S2152" s="21" t="s">
        <v>287</v>
      </c>
      <c r="T2152" s="23" t="s">
        <v>2431</v>
      </c>
      <c r="U2152" s="24" t="s">
        <v>18</v>
      </c>
      <c r="V2152" s="23">
        <v>220</v>
      </c>
      <c r="W2152" s="25">
        <v>0</v>
      </c>
      <c r="X2152" s="25">
        <v>0</v>
      </c>
      <c r="Y2152" s="25">
        <v>0</v>
      </c>
      <c r="Z2152" s="25">
        <v>0</v>
      </c>
      <c r="AA2152" s="25">
        <v>2124000</v>
      </c>
      <c r="AB2152" s="25">
        <v>2124000</v>
      </c>
      <c r="AC2152" s="26">
        <v>45152.505756550927</v>
      </c>
      <c r="AD2152" s="27">
        <f>ROW()</f>
        <v>2152</v>
      </c>
      <c r="AE2152" s="27">
        <f>1</f>
        <v>1</v>
      </c>
      <c r="AF2152" s="27">
        <f>SUBTOTAL(109,Tbl_NGF_Data[[#This Row],[Counter]])</f>
        <v>1</v>
      </c>
    </row>
    <row r="2153" spans="2:32" ht="45" x14ac:dyDescent="0.25">
      <c r="B2153" s="21" t="s">
        <v>245</v>
      </c>
      <c r="C2153" s="22" t="s">
        <v>2056</v>
      </c>
      <c r="D2153" s="23">
        <v>7</v>
      </c>
      <c r="E2153" s="22" t="s">
        <v>245</v>
      </c>
      <c r="F2153" s="23">
        <v>7</v>
      </c>
      <c r="G2153" s="22" t="s">
        <v>2056</v>
      </c>
      <c r="H2153" s="22" t="s">
        <v>1327</v>
      </c>
      <c r="I2153" s="23">
        <v>1</v>
      </c>
      <c r="J2153" s="23">
        <v>221</v>
      </c>
      <c r="K2153" s="23" t="s">
        <v>2421</v>
      </c>
      <c r="L2153" s="22" t="s">
        <v>2422</v>
      </c>
      <c r="M2153" s="21" t="s">
        <v>335</v>
      </c>
      <c r="N2153" s="23" t="s">
        <v>2188</v>
      </c>
      <c r="O2153" s="22" t="s">
        <v>2189</v>
      </c>
      <c r="P2153" s="22" t="s">
        <v>2190</v>
      </c>
      <c r="Q2153" s="23" t="s">
        <v>2321</v>
      </c>
      <c r="R2153" s="22" t="s">
        <v>2108</v>
      </c>
      <c r="S2153" s="21" t="s">
        <v>299</v>
      </c>
      <c r="T2153" s="23" t="s">
        <v>2432</v>
      </c>
      <c r="U2153" s="24" t="s">
        <v>15</v>
      </c>
      <c r="V2153" s="23">
        <v>100</v>
      </c>
      <c r="W2153" s="25">
        <v>0</v>
      </c>
      <c r="X2153" s="25">
        <v>0</v>
      </c>
      <c r="Y2153" s="25">
        <v>0</v>
      </c>
      <c r="Z2153" s="25">
        <v>0</v>
      </c>
      <c r="AA2153" s="25">
        <v>0</v>
      </c>
      <c r="AB2153" s="25">
        <v>163709.12</v>
      </c>
      <c r="AC2153" s="26">
        <v>45152.505756550927</v>
      </c>
      <c r="AD2153" s="27">
        <f>ROW()</f>
        <v>2153</v>
      </c>
      <c r="AE2153" s="27">
        <f>1</f>
        <v>1</v>
      </c>
      <c r="AF2153" s="27">
        <f>SUBTOTAL(109,Tbl_NGF_Data[[#This Row],[Counter]])</f>
        <v>1</v>
      </c>
    </row>
    <row r="2154" spans="2:32" ht="45" x14ac:dyDescent="0.25">
      <c r="B2154" s="21" t="s">
        <v>245</v>
      </c>
      <c r="C2154" s="22" t="s">
        <v>2056</v>
      </c>
      <c r="D2154" s="23">
        <v>7</v>
      </c>
      <c r="E2154" s="22" t="s">
        <v>245</v>
      </c>
      <c r="F2154" s="23">
        <v>7</v>
      </c>
      <c r="G2154" s="22" t="s">
        <v>2056</v>
      </c>
      <c r="H2154" s="22" t="s">
        <v>1327</v>
      </c>
      <c r="I2154" s="23">
        <v>1</v>
      </c>
      <c r="J2154" s="23">
        <v>221</v>
      </c>
      <c r="K2154" s="23" t="s">
        <v>2421</v>
      </c>
      <c r="L2154" s="22" t="s">
        <v>2422</v>
      </c>
      <c r="M2154" s="21" t="s">
        <v>335</v>
      </c>
      <c r="N2154" s="23" t="s">
        <v>2188</v>
      </c>
      <c r="O2154" s="22" t="s">
        <v>2189</v>
      </c>
      <c r="P2154" s="22" t="s">
        <v>2190</v>
      </c>
      <c r="Q2154" s="23" t="s">
        <v>2321</v>
      </c>
      <c r="R2154" s="22" t="s">
        <v>2108</v>
      </c>
      <c r="S2154" s="21" t="s">
        <v>299</v>
      </c>
      <c r="T2154" s="23" t="s">
        <v>2432</v>
      </c>
      <c r="U2154" s="24" t="s">
        <v>16</v>
      </c>
      <c r="V2154" s="23">
        <v>135</v>
      </c>
      <c r="W2154" s="25">
        <v>0</v>
      </c>
      <c r="X2154" s="25">
        <v>0</v>
      </c>
      <c r="Y2154" s="25">
        <v>0</v>
      </c>
      <c r="Z2154" s="25">
        <v>0</v>
      </c>
      <c r="AA2154" s="25">
        <v>0</v>
      </c>
      <c r="AB2154" s="25">
        <v>180000</v>
      </c>
      <c r="AC2154" s="26">
        <v>45152.505756550927</v>
      </c>
      <c r="AD2154" s="27">
        <f>ROW()</f>
        <v>2154</v>
      </c>
      <c r="AE2154" s="27">
        <f>1</f>
        <v>1</v>
      </c>
      <c r="AF2154" s="27">
        <f>SUBTOTAL(109,Tbl_NGF_Data[[#This Row],[Counter]])</f>
        <v>1</v>
      </c>
    </row>
    <row r="2155" spans="2:32" ht="45" x14ac:dyDescent="0.25">
      <c r="B2155" s="21" t="s">
        <v>245</v>
      </c>
      <c r="C2155" s="22" t="s">
        <v>2056</v>
      </c>
      <c r="D2155" s="23">
        <v>7</v>
      </c>
      <c r="E2155" s="22" t="s">
        <v>245</v>
      </c>
      <c r="F2155" s="23">
        <v>7</v>
      </c>
      <c r="G2155" s="22" t="s">
        <v>2056</v>
      </c>
      <c r="H2155" s="22" t="s">
        <v>1327</v>
      </c>
      <c r="I2155" s="23">
        <v>1</v>
      </c>
      <c r="J2155" s="23">
        <v>221</v>
      </c>
      <c r="K2155" s="23" t="s">
        <v>2421</v>
      </c>
      <c r="L2155" s="22" t="s">
        <v>2422</v>
      </c>
      <c r="M2155" s="21" t="s">
        <v>335</v>
      </c>
      <c r="N2155" s="23" t="s">
        <v>2188</v>
      </c>
      <c r="O2155" s="22" t="s">
        <v>2189</v>
      </c>
      <c r="P2155" s="22" t="s">
        <v>2190</v>
      </c>
      <c r="Q2155" s="23" t="s">
        <v>2321</v>
      </c>
      <c r="R2155" s="22" t="s">
        <v>2108</v>
      </c>
      <c r="S2155" s="21" t="s">
        <v>299</v>
      </c>
      <c r="T2155" s="23" t="s">
        <v>2432</v>
      </c>
      <c r="U2155" s="24" t="s">
        <v>17</v>
      </c>
      <c r="V2155" s="23">
        <v>200</v>
      </c>
      <c r="W2155" s="25">
        <v>0</v>
      </c>
      <c r="X2155" s="25">
        <v>0</v>
      </c>
      <c r="Y2155" s="25">
        <v>0</v>
      </c>
      <c r="Z2155" s="25">
        <v>0</v>
      </c>
      <c r="AA2155" s="25">
        <v>0</v>
      </c>
      <c r="AB2155" s="25">
        <v>16290.88</v>
      </c>
      <c r="AC2155" s="26">
        <v>45152.505756550927</v>
      </c>
      <c r="AD2155" s="27">
        <f>ROW()</f>
        <v>2155</v>
      </c>
      <c r="AE2155" s="27">
        <f>1</f>
        <v>1</v>
      </c>
      <c r="AF2155" s="27">
        <f>SUBTOTAL(109,Tbl_NGF_Data[[#This Row],[Counter]])</f>
        <v>1</v>
      </c>
    </row>
    <row r="2156" spans="2:32" ht="45" x14ac:dyDescent="0.25">
      <c r="B2156" s="21" t="s">
        <v>245</v>
      </c>
      <c r="C2156" s="22" t="s">
        <v>2056</v>
      </c>
      <c r="D2156" s="23">
        <v>7</v>
      </c>
      <c r="E2156" s="22" t="s">
        <v>245</v>
      </c>
      <c r="F2156" s="23">
        <v>7</v>
      </c>
      <c r="G2156" s="22" t="s">
        <v>2056</v>
      </c>
      <c r="H2156" s="22" t="s">
        <v>1327</v>
      </c>
      <c r="I2156" s="23">
        <v>1</v>
      </c>
      <c r="J2156" s="23">
        <v>221</v>
      </c>
      <c r="K2156" s="23" t="s">
        <v>2421</v>
      </c>
      <c r="L2156" s="22" t="s">
        <v>2422</v>
      </c>
      <c r="M2156" s="21" t="s">
        <v>335</v>
      </c>
      <c r="N2156" s="23" t="s">
        <v>2188</v>
      </c>
      <c r="O2156" s="22" t="s">
        <v>2189</v>
      </c>
      <c r="P2156" s="22" t="s">
        <v>2190</v>
      </c>
      <c r="Q2156" s="23" t="s">
        <v>2321</v>
      </c>
      <c r="R2156" s="22" t="s">
        <v>2108</v>
      </c>
      <c r="S2156" s="21" t="s">
        <v>299</v>
      </c>
      <c r="T2156" s="23" t="s">
        <v>2432</v>
      </c>
      <c r="U2156" s="24" t="s">
        <v>18</v>
      </c>
      <c r="V2156" s="23">
        <v>220</v>
      </c>
      <c r="W2156" s="25">
        <v>0</v>
      </c>
      <c r="X2156" s="25">
        <v>0</v>
      </c>
      <c r="Y2156" s="25">
        <v>0</v>
      </c>
      <c r="Z2156" s="25">
        <v>0</v>
      </c>
      <c r="AA2156" s="25">
        <v>0</v>
      </c>
      <c r="AB2156" s="25">
        <v>163709.12</v>
      </c>
      <c r="AC2156" s="26">
        <v>45152.505756550927</v>
      </c>
      <c r="AD2156" s="27">
        <f>ROW()</f>
        <v>2156</v>
      </c>
      <c r="AE2156" s="27">
        <f>1</f>
        <v>1</v>
      </c>
      <c r="AF2156" s="27">
        <f>SUBTOTAL(109,Tbl_NGF_Data[[#This Row],[Counter]])</f>
        <v>1</v>
      </c>
    </row>
    <row r="2157" spans="2:32" ht="45" x14ac:dyDescent="0.25">
      <c r="B2157" s="21" t="s">
        <v>245</v>
      </c>
      <c r="C2157" s="22" t="s">
        <v>2056</v>
      </c>
      <c r="D2157" s="23">
        <v>7</v>
      </c>
      <c r="E2157" s="22" t="s">
        <v>245</v>
      </c>
      <c r="F2157" s="23">
        <v>7</v>
      </c>
      <c r="G2157" s="22" t="s">
        <v>2056</v>
      </c>
      <c r="H2157" s="22" t="s">
        <v>1327</v>
      </c>
      <c r="I2157" s="23">
        <v>1</v>
      </c>
      <c r="J2157" s="23">
        <v>221</v>
      </c>
      <c r="K2157" s="23" t="s">
        <v>2421</v>
      </c>
      <c r="L2157" s="22" t="s">
        <v>2422</v>
      </c>
      <c r="M2157" s="21" t="s">
        <v>335</v>
      </c>
      <c r="N2157" s="23" t="s">
        <v>2188</v>
      </c>
      <c r="O2157" s="22" t="s">
        <v>2189</v>
      </c>
      <c r="P2157" s="22" t="s">
        <v>2190</v>
      </c>
      <c r="Q2157" s="23" t="s">
        <v>2257</v>
      </c>
      <c r="R2157" s="22" t="s">
        <v>2258</v>
      </c>
      <c r="S2157" s="21" t="s">
        <v>300</v>
      </c>
      <c r="T2157" s="23" t="s">
        <v>2433</v>
      </c>
      <c r="U2157" s="24" t="s">
        <v>15</v>
      </c>
      <c r="V2157" s="23">
        <v>100</v>
      </c>
      <c r="W2157" s="25">
        <v>0</v>
      </c>
      <c r="X2157" s="25">
        <v>0</v>
      </c>
      <c r="Y2157" s="25">
        <v>4032292.46</v>
      </c>
      <c r="Z2157" s="25">
        <v>27258093.309999999</v>
      </c>
      <c r="AA2157" s="25">
        <v>0</v>
      </c>
      <c r="AB2157" s="25">
        <v>643750.43999999994</v>
      </c>
      <c r="AC2157" s="26">
        <v>45152.505756550927</v>
      </c>
      <c r="AD2157" s="27">
        <f>ROW()</f>
        <v>2157</v>
      </c>
      <c r="AE2157" s="27">
        <f>1</f>
        <v>1</v>
      </c>
      <c r="AF2157" s="27">
        <f>SUBTOTAL(109,Tbl_NGF_Data[[#This Row],[Counter]])</f>
        <v>1</v>
      </c>
    </row>
    <row r="2158" spans="2:32" ht="45" x14ac:dyDescent="0.25">
      <c r="B2158" s="21" t="s">
        <v>245</v>
      </c>
      <c r="C2158" s="22" t="s">
        <v>2056</v>
      </c>
      <c r="D2158" s="23">
        <v>7</v>
      </c>
      <c r="E2158" s="22" t="s">
        <v>245</v>
      </c>
      <c r="F2158" s="23">
        <v>7</v>
      </c>
      <c r="G2158" s="22" t="s">
        <v>2056</v>
      </c>
      <c r="H2158" s="22" t="s">
        <v>1327</v>
      </c>
      <c r="I2158" s="23">
        <v>1</v>
      </c>
      <c r="J2158" s="23">
        <v>221</v>
      </c>
      <c r="K2158" s="23" t="s">
        <v>2421</v>
      </c>
      <c r="L2158" s="22" t="s">
        <v>2422</v>
      </c>
      <c r="M2158" s="21" t="s">
        <v>335</v>
      </c>
      <c r="N2158" s="23" t="s">
        <v>2188</v>
      </c>
      <c r="O2158" s="22" t="s">
        <v>2189</v>
      </c>
      <c r="P2158" s="22" t="s">
        <v>2190</v>
      </c>
      <c r="Q2158" s="23" t="s">
        <v>2434</v>
      </c>
      <c r="R2158" s="22" t="s">
        <v>2435</v>
      </c>
      <c r="S2158" s="21" t="s">
        <v>336</v>
      </c>
      <c r="T2158" s="23" t="s">
        <v>2436</v>
      </c>
      <c r="U2158" s="24" t="s">
        <v>15</v>
      </c>
      <c r="V2158" s="23">
        <v>100</v>
      </c>
      <c r="W2158" s="25">
        <v>0</v>
      </c>
      <c r="X2158" s="25">
        <v>0</v>
      </c>
      <c r="Y2158" s="25">
        <v>0</v>
      </c>
      <c r="Z2158" s="25">
        <v>0</v>
      </c>
      <c r="AA2158" s="25">
        <v>128.63</v>
      </c>
      <c r="AB2158" s="25">
        <v>128.63</v>
      </c>
      <c r="AC2158" s="26">
        <v>45152.505756550927</v>
      </c>
      <c r="AD2158" s="27">
        <f>ROW()</f>
        <v>2158</v>
      </c>
      <c r="AE2158" s="27">
        <f>1</f>
        <v>1</v>
      </c>
      <c r="AF2158" s="27">
        <f>SUBTOTAL(109,Tbl_NGF_Data[[#This Row],[Counter]])</f>
        <v>1</v>
      </c>
    </row>
    <row r="2159" spans="2:32" ht="45" x14ac:dyDescent="0.25">
      <c r="B2159" s="21" t="s">
        <v>245</v>
      </c>
      <c r="C2159" s="22" t="s">
        <v>2056</v>
      </c>
      <c r="D2159" s="23">
        <v>7</v>
      </c>
      <c r="E2159" s="22" t="s">
        <v>245</v>
      </c>
      <c r="F2159" s="23">
        <v>7</v>
      </c>
      <c r="G2159" s="22" t="s">
        <v>2056</v>
      </c>
      <c r="H2159" s="22" t="s">
        <v>1327</v>
      </c>
      <c r="I2159" s="23">
        <v>1</v>
      </c>
      <c r="J2159" s="23">
        <v>221</v>
      </c>
      <c r="K2159" s="23" t="s">
        <v>2421</v>
      </c>
      <c r="L2159" s="22" t="s">
        <v>2422</v>
      </c>
      <c r="M2159" s="21" t="s">
        <v>335</v>
      </c>
      <c r="N2159" s="23" t="s">
        <v>2188</v>
      </c>
      <c r="O2159" s="22" t="s">
        <v>2189</v>
      </c>
      <c r="P2159" s="22" t="s">
        <v>2190</v>
      </c>
      <c r="Q2159" s="23" t="s">
        <v>2434</v>
      </c>
      <c r="R2159" s="22" t="s">
        <v>2435</v>
      </c>
      <c r="S2159" s="21" t="s">
        <v>336</v>
      </c>
      <c r="T2159" s="23" t="s">
        <v>2436</v>
      </c>
      <c r="U2159" s="24" t="s">
        <v>16</v>
      </c>
      <c r="V2159" s="23">
        <v>135</v>
      </c>
      <c r="W2159" s="25">
        <v>0</v>
      </c>
      <c r="X2159" s="25">
        <v>0</v>
      </c>
      <c r="Y2159" s="25">
        <v>0</v>
      </c>
      <c r="Z2159" s="25">
        <v>1882220</v>
      </c>
      <c r="AA2159" s="25">
        <v>3149485</v>
      </c>
      <c r="AB2159" s="25">
        <v>2020235</v>
      </c>
      <c r="AC2159" s="26">
        <v>45152.505756550927</v>
      </c>
      <c r="AD2159" s="27">
        <f>ROW()</f>
        <v>2159</v>
      </c>
      <c r="AE2159" s="27">
        <f>1</f>
        <v>1</v>
      </c>
      <c r="AF2159" s="27">
        <f>SUBTOTAL(109,Tbl_NGF_Data[[#This Row],[Counter]])</f>
        <v>1</v>
      </c>
    </row>
    <row r="2160" spans="2:32" ht="45" x14ac:dyDescent="0.25">
      <c r="B2160" s="21" t="s">
        <v>245</v>
      </c>
      <c r="C2160" s="22" t="s">
        <v>2056</v>
      </c>
      <c r="D2160" s="23">
        <v>7</v>
      </c>
      <c r="E2160" s="22" t="s">
        <v>245</v>
      </c>
      <c r="F2160" s="23">
        <v>7</v>
      </c>
      <c r="G2160" s="22" t="s">
        <v>2056</v>
      </c>
      <c r="H2160" s="22" t="s">
        <v>1327</v>
      </c>
      <c r="I2160" s="23">
        <v>1</v>
      </c>
      <c r="J2160" s="23">
        <v>221</v>
      </c>
      <c r="K2160" s="23" t="s">
        <v>2421</v>
      </c>
      <c r="L2160" s="22" t="s">
        <v>2422</v>
      </c>
      <c r="M2160" s="21" t="s">
        <v>335</v>
      </c>
      <c r="N2160" s="23" t="s">
        <v>2188</v>
      </c>
      <c r="O2160" s="22" t="s">
        <v>2189</v>
      </c>
      <c r="P2160" s="22" t="s">
        <v>2190</v>
      </c>
      <c r="Q2160" s="23" t="s">
        <v>2434</v>
      </c>
      <c r="R2160" s="22" t="s">
        <v>2435</v>
      </c>
      <c r="S2160" s="21" t="s">
        <v>336</v>
      </c>
      <c r="T2160" s="23" t="s">
        <v>2436</v>
      </c>
      <c r="U2160" s="24" t="s">
        <v>17</v>
      </c>
      <c r="V2160" s="23">
        <v>200</v>
      </c>
      <c r="W2160" s="25">
        <v>0</v>
      </c>
      <c r="X2160" s="25">
        <v>0</v>
      </c>
      <c r="Y2160" s="25">
        <v>0</v>
      </c>
      <c r="Z2160" s="25">
        <v>768500</v>
      </c>
      <c r="AA2160" s="25">
        <v>1129250</v>
      </c>
      <c r="AB2160" s="25">
        <v>2020235</v>
      </c>
      <c r="AC2160" s="26">
        <v>45152.505756550927</v>
      </c>
      <c r="AD2160" s="27">
        <f>ROW()</f>
        <v>2160</v>
      </c>
      <c r="AE2160" s="27">
        <f>1</f>
        <v>1</v>
      </c>
      <c r="AF2160" s="27">
        <f>SUBTOTAL(109,Tbl_NGF_Data[[#This Row],[Counter]])</f>
        <v>1</v>
      </c>
    </row>
    <row r="2161" spans="2:32" ht="45" x14ac:dyDescent="0.25">
      <c r="B2161" s="21" t="s">
        <v>245</v>
      </c>
      <c r="C2161" s="22" t="s">
        <v>2056</v>
      </c>
      <c r="D2161" s="23">
        <v>7</v>
      </c>
      <c r="E2161" s="22" t="s">
        <v>245</v>
      </c>
      <c r="F2161" s="23">
        <v>7</v>
      </c>
      <c r="G2161" s="22" t="s">
        <v>2056</v>
      </c>
      <c r="H2161" s="22" t="s">
        <v>1327</v>
      </c>
      <c r="I2161" s="23">
        <v>1</v>
      </c>
      <c r="J2161" s="23">
        <v>221</v>
      </c>
      <c r="K2161" s="23" t="s">
        <v>2421</v>
      </c>
      <c r="L2161" s="22" t="s">
        <v>2422</v>
      </c>
      <c r="M2161" s="21" t="s">
        <v>335</v>
      </c>
      <c r="N2161" s="23" t="s">
        <v>2188</v>
      </c>
      <c r="O2161" s="22" t="s">
        <v>2189</v>
      </c>
      <c r="P2161" s="22" t="s">
        <v>2190</v>
      </c>
      <c r="Q2161" s="23" t="s">
        <v>2434</v>
      </c>
      <c r="R2161" s="22" t="s">
        <v>2435</v>
      </c>
      <c r="S2161" s="21" t="s">
        <v>336</v>
      </c>
      <c r="T2161" s="23" t="s">
        <v>2436</v>
      </c>
      <c r="U2161" s="24" t="s">
        <v>18</v>
      </c>
      <c r="V2161" s="23">
        <v>220</v>
      </c>
      <c r="W2161" s="25">
        <v>0</v>
      </c>
      <c r="X2161" s="25">
        <v>0</v>
      </c>
      <c r="Y2161" s="25">
        <v>0</v>
      </c>
      <c r="Z2161" s="25">
        <v>1113720</v>
      </c>
      <c r="AA2161" s="25">
        <v>2020235</v>
      </c>
      <c r="AB2161" s="25">
        <v>0</v>
      </c>
      <c r="AC2161" s="26">
        <v>45152.505756550927</v>
      </c>
      <c r="AD2161" s="27">
        <f>ROW()</f>
        <v>2161</v>
      </c>
      <c r="AE2161" s="27">
        <f>1</f>
        <v>1</v>
      </c>
      <c r="AF2161" s="27">
        <f>SUBTOTAL(109,Tbl_NGF_Data[[#This Row],[Counter]])</f>
        <v>1</v>
      </c>
    </row>
    <row r="2162" spans="2:32" ht="45" x14ac:dyDescent="0.25">
      <c r="B2162" s="21" t="s">
        <v>245</v>
      </c>
      <c r="C2162" s="22" t="s">
        <v>2056</v>
      </c>
      <c r="D2162" s="23">
        <v>7</v>
      </c>
      <c r="E2162" s="22" t="s">
        <v>245</v>
      </c>
      <c r="F2162" s="23">
        <v>7</v>
      </c>
      <c r="G2162" s="22" t="s">
        <v>2056</v>
      </c>
      <c r="H2162" s="22" t="s">
        <v>1327</v>
      </c>
      <c r="I2162" s="23">
        <v>1</v>
      </c>
      <c r="J2162" s="23">
        <v>221</v>
      </c>
      <c r="K2162" s="23" t="s">
        <v>2421</v>
      </c>
      <c r="L2162" s="22" t="s">
        <v>2422</v>
      </c>
      <c r="M2162" s="21" t="s">
        <v>335</v>
      </c>
      <c r="N2162" s="23" t="s">
        <v>2188</v>
      </c>
      <c r="O2162" s="22" t="s">
        <v>2189</v>
      </c>
      <c r="P2162" s="22" t="s">
        <v>2190</v>
      </c>
      <c r="Q2162" s="23" t="s">
        <v>2434</v>
      </c>
      <c r="R2162" s="22" t="s">
        <v>2435</v>
      </c>
      <c r="S2162" s="21" t="s">
        <v>336</v>
      </c>
      <c r="T2162" s="23" t="s">
        <v>2436</v>
      </c>
      <c r="U2162" s="24" t="s">
        <v>19</v>
      </c>
      <c r="V2162" s="23">
        <v>500</v>
      </c>
      <c r="W2162" s="25">
        <v>0</v>
      </c>
      <c r="X2162" s="25">
        <v>0</v>
      </c>
      <c r="Y2162" s="25">
        <v>0</v>
      </c>
      <c r="Z2162" s="25">
        <v>768500</v>
      </c>
      <c r="AA2162" s="25">
        <v>1129378.6299999999</v>
      </c>
      <c r="AB2162" s="25">
        <v>2020235</v>
      </c>
      <c r="AC2162" s="26">
        <v>45152.505756550927</v>
      </c>
      <c r="AD2162" s="27">
        <f>ROW()</f>
        <v>2162</v>
      </c>
      <c r="AE2162" s="27">
        <f>1</f>
        <v>1</v>
      </c>
      <c r="AF2162" s="27">
        <f>SUBTOTAL(109,Tbl_NGF_Data[[#This Row],[Counter]])</f>
        <v>1</v>
      </c>
    </row>
    <row r="2163" spans="2:32" ht="30" x14ac:dyDescent="0.25">
      <c r="B2163" s="21" t="s">
        <v>245</v>
      </c>
      <c r="C2163" s="22" t="s">
        <v>2056</v>
      </c>
      <c r="D2163" s="23">
        <v>7</v>
      </c>
      <c r="E2163" s="22" t="s">
        <v>245</v>
      </c>
      <c r="F2163" s="23">
        <v>7</v>
      </c>
      <c r="G2163" s="22" t="s">
        <v>2056</v>
      </c>
      <c r="H2163" s="22" t="s">
        <v>1327</v>
      </c>
      <c r="I2163" s="23">
        <v>1</v>
      </c>
      <c r="J2163" s="23">
        <v>221</v>
      </c>
      <c r="K2163" s="23" t="s">
        <v>2421</v>
      </c>
      <c r="L2163" s="22" t="s">
        <v>2422</v>
      </c>
      <c r="M2163" s="21" t="s">
        <v>335</v>
      </c>
      <c r="N2163" s="23" t="s">
        <v>2188</v>
      </c>
      <c r="O2163" s="22" t="s">
        <v>2189</v>
      </c>
      <c r="P2163" s="22" t="s">
        <v>2190</v>
      </c>
      <c r="Q2163" s="23" t="s">
        <v>2218</v>
      </c>
      <c r="R2163" s="22" t="s">
        <v>2080</v>
      </c>
      <c r="S2163" s="21" t="s">
        <v>288</v>
      </c>
      <c r="T2163" s="23" t="s">
        <v>2437</v>
      </c>
      <c r="U2163" s="24" t="s">
        <v>16</v>
      </c>
      <c r="V2163" s="23">
        <v>135</v>
      </c>
      <c r="W2163" s="25">
        <v>0</v>
      </c>
      <c r="X2163" s="25">
        <v>0</v>
      </c>
      <c r="Y2163" s="25">
        <v>0</v>
      </c>
      <c r="Z2163" s="25">
        <v>2698500</v>
      </c>
      <c r="AA2163" s="25">
        <v>2793773</v>
      </c>
      <c r="AB2163" s="25">
        <v>2793773</v>
      </c>
      <c r="AC2163" s="26">
        <v>45152.505756550927</v>
      </c>
      <c r="AD2163" s="27">
        <f>ROW()</f>
        <v>2163</v>
      </c>
      <c r="AE2163" s="27">
        <f>1</f>
        <v>1</v>
      </c>
      <c r="AF2163" s="27">
        <f>SUBTOTAL(109,Tbl_NGF_Data[[#This Row],[Counter]])</f>
        <v>1</v>
      </c>
    </row>
    <row r="2164" spans="2:32" ht="30" x14ac:dyDescent="0.25">
      <c r="B2164" s="21" t="s">
        <v>245</v>
      </c>
      <c r="C2164" s="22" t="s">
        <v>2056</v>
      </c>
      <c r="D2164" s="23">
        <v>7</v>
      </c>
      <c r="E2164" s="22" t="s">
        <v>245</v>
      </c>
      <c r="F2164" s="23">
        <v>7</v>
      </c>
      <c r="G2164" s="22" t="s">
        <v>2056</v>
      </c>
      <c r="H2164" s="22" t="s">
        <v>1327</v>
      </c>
      <c r="I2164" s="23">
        <v>1</v>
      </c>
      <c r="J2164" s="23">
        <v>221</v>
      </c>
      <c r="K2164" s="23" t="s">
        <v>2421</v>
      </c>
      <c r="L2164" s="22" t="s">
        <v>2422</v>
      </c>
      <c r="M2164" s="21" t="s">
        <v>335</v>
      </c>
      <c r="N2164" s="23" t="s">
        <v>2188</v>
      </c>
      <c r="O2164" s="22" t="s">
        <v>2189</v>
      </c>
      <c r="P2164" s="22" t="s">
        <v>2190</v>
      </c>
      <c r="Q2164" s="23" t="s">
        <v>2218</v>
      </c>
      <c r="R2164" s="22" t="s">
        <v>2080</v>
      </c>
      <c r="S2164" s="21" t="s">
        <v>288</v>
      </c>
      <c r="T2164" s="23" t="s">
        <v>2437</v>
      </c>
      <c r="U2164" s="24" t="s">
        <v>17</v>
      </c>
      <c r="V2164" s="23">
        <v>200</v>
      </c>
      <c r="W2164" s="25">
        <v>0</v>
      </c>
      <c r="X2164" s="25">
        <v>0</v>
      </c>
      <c r="Y2164" s="25">
        <v>0</v>
      </c>
      <c r="Z2164" s="25">
        <v>2698500</v>
      </c>
      <c r="AA2164" s="25">
        <v>0</v>
      </c>
      <c r="AB2164" s="25">
        <v>2793773</v>
      </c>
      <c r="AC2164" s="26">
        <v>45152.505756550927</v>
      </c>
      <c r="AD2164" s="27">
        <f>ROW()</f>
        <v>2164</v>
      </c>
      <c r="AE2164" s="27">
        <f>1</f>
        <v>1</v>
      </c>
      <c r="AF2164" s="27">
        <f>SUBTOTAL(109,Tbl_NGF_Data[[#This Row],[Counter]])</f>
        <v>1</v>
      </c>
    </row>
    <row r="2165" spans="2:32" ht="45" x14ac:dyDescent="0.25">
      <c r="B2165" s="21" t="s">
        <v>245</v>
      </c>
      <c r="C2165" s="22" t="s">
        <v>2056</v>
      </c>
      <c r="D2165" s="23">
        <v>7</v>
      </c>
      <c r="E2165" s="22" t="s">
        <v>245</v>
      </c>
      <c r="F2165" s="23">
        <v>7</v>
      </c>
      <c r="G2165" s="22" t="s">
        <v>2056</v>
      </c>
      <c r="H2165" s="22" t="s">
        <v>1327</v>
      </c>
      <c r="I2165" s="23">
        <v>1</v>
      </c>
      <c r="J2165" s="23">
        <v>221</v>
      </c>
      <c r="K2165" s="23" t="s">
        <v>2421</v>
      </c>
      <c r="L2165" s="22" t="s">
        <v>2422</v>
      </c>
      <c r="M2165" s="21" t="s">
        <v>335</v>
      </c>
      <c r="N2165" s="23" t="s">
        <v>2188</v>
      </c>
      <c r="O2165" s="22" t="s">
        <v>2189</v>
      </c>
      <c r="P2165" s="22" t="s">
        <v>2190</v>
      </c>
      <c r="Q2165" s="23" t="s">
        <v>2218</v>
      </c>
      <c r="R2165" s="22" t="s">
        <v>2080</v>
      </c>
      <c r="S2165" s="21" t="s">
        <v>288</v>
      </c>
      <c r="T2165" s="23" t="s">
        <v>2437</v>
      </c>
      <c r="U2165" s="24" t="s">
        <v>18</v>
      </c>
      <c r="V2165" s="23">
        <v>220</v>
      </c>
      <c r="W2165" s="25">
        <v>0</v>
      </c>
      <c r="X2165" s="25">
        <v>0</v>
      </c>
      <c r="Y2165" s="25">
        <v>0</v>
      </c>
      <c r="Z2165" s="25">
        <v>0</v>
      </c>
      <c r="AA2165" s="25">
        <v>2793773</v>
      </c>
      <c r="AB2165" s="25">
        <v>0</v>
      </c>
      <c r="AC2165" s="26">
        <v>45152.505756550927</v>
      </c>
      <c r="AD2165" s="27">
        <f>ROW()</f>
        <v>2165</v>
      </c>
      <c r="AE2165" s="27">
        <f>1</f>
        <v>1</v>
      </c>
      <c r="AF2165" s="27">
        <f>SUBTOTAL(109,Tbl_NGF_Data[[#This Row],[Counter]])</f>
        <v>1</v>
      </c>
    </row>
    <row r="2166" spans="2:32" ht="30" x14ac:dyDescent="0.25">
      <c r="B2166" s="21" t="s">
        <v>245</v>
      </c>
      <c r="C2166" s="22" t="s">
        <v>2056</v>
      </c>
      <c r="D2166" s="23">
        <v>7</v>
      </c>
      <c r="E2166" s="22" t="s">
        <v>245</v>
      </c>
      <c r="F2166" s="23">
        <v>7</v>
      </c>
      <c r="G2166" s="22" t="s">
        <v>2056</v>
      </c>
      <c r="H2166" s="22" t="s">
        <v>1327</v>
      </c>
      <c r="I2166" s="23">
        <v>1</v>
      </c>
      <c r="J2166" s="23">
        <v>221</v>
      </c>
      <c r="K2166" s="23" t="s">
        <v>2421</v>
      </c>
      <c r="L2166" s="22" t="s">
        <v>2422</v>
      </c>
      <c r="M2166" s="21" t="s">
        <v>335</v>
      </c>
      <c r="N2166" s="23" t="s">
        <v>2188</v>
      </c>
      <c r="O2166" s="22" t="s">
        <v>2189</v>
      </c>
      <c r="P2166" s="22" t="s">
        <v>2190</v>
      </c>
      <c r="Q2166" s="23" t="s">
        <v>2218</v>
      </c>
      <c r="R2166" s="22" t="s">
        <v>2080</v>
      </c>
      <c r="S2166" s="21" t="s">
        <v>288</v>
      </c>
      <c r="T2166" s="23" t="s">
        <v>2437</v>
      </c>
      <c r="U2166" s="24" t="s">
        <v>19</v>
      </c>
      <c r="V2166" s="23">
        <v>500</v>
      </c>
      <c r="W2166" s="25">
        <v>0</v>
      </c>
      <c r="X2166" s="25">
        <v>0</v>
      </c>
      <c r="Y2166" s="25">
        <v>0</v>
      </c>
      <c r="Z2166" s="25">
        <v>2698500</v>
      </c>
      <c r="AA2166" s="25">
        <v>0</v>
      </c>
      <c r="AB2166" s="25">
        <v>2793773</v>
      </c>
      <c r="AC2166" s="26">
        <v>45152.505756550927</v>
      </c>
      <c r="AD2166" s="27">
        <f>ROW()</f>
        <v>2166</v>
      </c>
      <c r="AE2166" s="27">
        <f>1</f>
        <v>1</v>
      </c>
      <c r="AF2166" s="27">
        <f>SUBTOTAL(109,Tbl_NGF_Data[[#This Row],[Counter]])</f>
        <v>1</v>
      </c>
    </row>
    <row r="2167" spans="2:32" ht="60" x14ac:dyDescent="0.25">
      <c r="B2167" s="21" t="s">
        <v>245</v>
      </c>
      <c r="C2167" s="22" t="s">
        <v>2056</v>
      </c>
      <c r="D2167" s="23">
        <v>7</v>
      </c>
      <c r="E2167" s="22" t="s">
        <v>245</v>
      </c>
      <c r="F2167" s="23">
        <v>7</v>
      </c>
      <c r="G2167" s="22" t="s">
        <v>2056</v>
      </c>
      <c r="H2167" s="22" t="s">
        <v>1327</v>
      </c>
      <c r="I2167" s="23">
        <v>1</v>
      </c>
      <c r="J2167" s="23">
        <v>221</v>
      </c>
      <c r="K2167" s="23" t="s">
        <v>2421</v>
      </c>
      <c r="L2167" s="22" t="s">
        <v>2422</v>
      </c>
      <c r="M2167" s="21" t="s">
        <v>335</v>
      </c>
      <c r="N2167" s="23" t="s">
        <v>2188</v>
      </c>
      <c r="O2167" s="22" t="s">
        <v>2189</v>
      </c>
      <c r="P2167" s="22" t="s">
        <v>2190</v>
      </c>
      <c r="Q2167" s="23" t="s">
        <v>2220</v>
      </c>
      <c r="R2167" s="22" t="s">
        <v>2221</v>
      </c>
      <c r="S2167" s="21" t="s">
        <v>289</v>
      </c>
      <c r="T2167" s="23" t="s">
        <v>2438</v>
      </c>
      <c r="U2167" s="24" t="s">
        <v>15</v>
      </c>
      <c r="V2167" s="23">
        <v>100</v>
      </c>
      <c r="W2167" s="25">
        <v>0</v>
      </c>
      <c r="X2167" s="25">
        <v>0</v>
      </c>
      <c r="Y2167" s="25">
        <v>1155048</v>
      </c>
      <c r="Z2167" s="25">
        <v>0</v>
      </c>
      <c r="AA2167" s="25">
        <v>0</v>
      </c>
      <c r="AB2167" s="25">
        <v>0</v>
      </c>
      <c r="AC2167" s="26">
        <v>45152.505756550927</v>
      </c>
      <c r="AD2167" s="27">
        <f>ROW()</f>
        <v>2167</v>
      </c>
      <c r="AE2167" s="27">
        <f>1</f>
        <v>1</v>
      </c>
      <c r="AF2167" s="27">
        <f>SUBTOTAL(109,Tbl_NGF_Data[[#This Row],[Counter]])</f>
        <v>1</v>
      </c>
    </row>
    <row r="2168" spans="2:32" ht="60" x14ac:dyDescent="0.25">
      <c r="B2168" s="21" t="s">
        <v>245</v>
      </c>
      <c r="C2168" s="22" t="s">
        <v>2056</v>
      </c>
      <c r="D2168" s="23">
        <v>7</v>
      </c>
      <c r="E2168" s="22" t="s">
        <v>245</v>
      </c>
      <c r="F2168" s="23">
        <v>7</v>
      </c>
      <c r="G2168" s="22" t="s">
        <v>2056</v>
      </c>
      <c r="H2168" s="22" t="s">
        <v>1327</v>
      </c>
      <c r="I2168" s="23">
        <v>1</v>
      </c>
      <c r="J2168" s="23">
        <v>221</v>
      </c>
      <c r="K2168" s="23" t="s">
        <v>2421</v>
      </c>
      <c r="L2168" s="22" t="s">
        <v>2422</v>
      </c>
      <c r="M2168" s="21" t="s">
        <v>335</v>
      </c>
      <c r="N2168" s="23" t="s">
        <v>2188</v>
      </c>
      <c r="O2168" s="22" t="s">
        <v>2189</v>
      </c>
      <c r="P2168" s="22" t="s">
        <v>2190</v>
      </c>
      <c r="Q2168" s="23" t="s">
        <v>2220</v>
      </c>
      <c r="R2168" s="22" t="s">
        <v>2221</v>
      </c>
      <c r="S2168" s="21" t="s">
        <v>289</v>
      </c>
      <c r="T2168" s="23" t="s">
        <v>2438</v>
      </c>
      <c r="U2168" s="24" t="s">
        <v>16</v>
      </c>
      <c r="V2168" s="23">
        <v>135</v>
      </c>
      <c r="W2168" s="25">
        <v>0</v>
      </c>
      <c r="X2168" s="25">
        <v>0</v>
      </c>
      <c r="Y2168" s="25">
        <v>1155048</v>
      </c>
      <c r="Z2168" s="25">
        <v>6829564</v>
      </c>
      <c r="AA2168" s="25">
        <v>0</v>
      </c>
      <c r="AB2168" s="25">
        <v>0</v>
      </c>
      <c r="AC2168" s="26">
        <v>45152.505756550927</v>
      </c>
      <c r="AD2168" s="27">
        <f>ROW()</f>
        <v>2168</v>
      </c>
      <c r="AE2168" s="27">
        <f>1</f>
        <v>1</v>
      </c>
      <c r="AF2168" s="27">
        <f>SUBTOTAL(109,Tbl_NGF_Data[[#This Row],[Counter]])</f>
        <v>1</v>
      </c>
    </row>
    <row r="2169" spans="2:32" ht="60" x14ac:dyDescent="0.25">
      <c r="B2169" s="21" t="s">
        <v>245</v>
      </c>
      <c r="C2169" s="22" t="s">
        <v>2056</v>
      </c>
      <c r="D2169" s="23">
        <v>7</v>
      </c>
      <c r="E2169" s="22" t="s">
        <v>245</v>
      </c>
      <c r="F2169" s="23">
        <v>7</v>
      </c>
      <c r="G2169" s="22" t="s">
        <v>2056</v>
      </c>
      <c r="H2169" s="22" t="s">
        <v>1327</v>
      </c>
      <c r="I2169" s="23">
        <v>1</v>
      </c>
      <c r="J2169" s="23">
        <v>221</v>
      </c>
      <c r="K2169" s="23" t="s">
        <v>2421</v>
      </c>
      <c r="L2169" s="22" t="s">
        <v>2422</v>
      </c>
      <c r="M2169" s="21" t="s">
        <v>335</v>
      </c>
      <c r="N2169" s="23" t="s">
        <v>2188</v>
      </c>
      <c r="O2169" s="22" t="s">
        <v>2189</v>
      </c>
      <c r="P2169" s="22" t="s">
        <v>2190</v>
      </c>
      <c r="Q2169" s="23" t="s">
        <v>2220</v>
      </c>
      <c r="R2169" s="22" t="s">
        <v>2221</v>
      </c>
      <c r="S2169" s="21" t="s">
        <v>289</v>
      </c>
      <c r="T2169" s="23" t="s">
        <v>2438</v>
      </c>
      <c r="U2169" s="24" t="s">
        <v>17</v>
      </c>
      <c r="V2169" s="23">
        <v>200</v>
      </c>
      <c r="W2169" s="25">
        <v>0</v>
      </c>
      <c r="X2169" s="25">
        <v>0</v>
      </c>
      <c r="Y2169" s="25">
        <v>0</v>
      </c>
      <c r="Z2169" s="25">
        <v>6829564.0000000009</v>
      </c>
      <c r="AA2169" s="25">
        <v>0</v>
      </c>
      <c r="AB2169" s="25">
        <v>0</v>
      </c>
      <c r="AC2169" s="26">
        <v>45152.505756550927</v>
      </c>
      <c r="AD2169" s="27">
        <f>ROW()</f>
        <v>2169</v>
      </c>
      <c r="AE2169" s="27">
        <f>1</f>
        <v>1</v>
      </c>
      <c r="AF2169" s="27">
        <f>SUBTOTAL(109,Tbl_NGF_Data[[#This Row],[Counter]])</f>
        <v>1</v>
      </c>
    </row>
    <row r="2170" spans="2:32" ht="60" x14ac:dyDescent="0.25">
      <c r="B2170" s="21" t="s">
        <v>245</v>
      </c>
      <c r="C2170" s="22" t="s">
        <v>2056</v>
      </c>
      <c r="D2170" s="23">
        <v>7</v>
      </c>
      <c r="E2170" s="22" t="s">
        <v>245</v>
      </c>
      <c r="F2170" s="23">
        <v>7</v>
      </c>
      <c r="G2170" s="22" t="s">
        <v>2056</v>
      </c>
      <c r="H2170" s="22" t="s">
        <v>1327</v>
      </c>
      <c r="I2170" s="23">
        <v>1</v>
      </c>
      <c r="J2170" s="23">
        <v>221</v>
      </c>
      <c r="K2170" s="23" t="s">
        <v>2421</v>
      </c>
      <c r="L2170" s="22" t="s">
        <v>2422</v>
      </c>
      <c r="M2170" s="21" t="s">
        <v>335</v>
      </c>
      <c r="N2170" s="23" t="s">
        <v>2188</v>
      </c>
      <c r="O2170" s="22" t="s">
        <v>2189</v>
      </c>
      <c r="P2170" s="22" t="s">
        <v>2190</v>
      </c>
      <c r="Q2170" s="23" t="s">
        <v>2220</v>
      </c>
      <c r="R2170" s="22" t="s">
        <v>2221</v>
      </c>
      <c r="S2170" s="21" t="s">
        <v>289</v>
      </c>
      <c r="T2170" s="23" t="s">
        <v>2438</v>
      </c>
      <c r="U2170" s="24" t="s">
        <v>18</v>
      </c>
      <c r="V2170" s="23">
        <v>220</v>
      </c>
      <c r="W2170" s="25">
        <v>0</v>
      </c>
      <c r="X2170" s="25">
        <v>0</v>
      </c>
      <c r="Y2170" s="25">
        <v>1155048</v>
      </c>
      <c r="Z2170" s="25">
        <v>-9.3132257461547852E-10</v>
      </c>
      <c r="AA2170" s="25">
        <v>0</v>
      </c>
      <c r="AB2170" s="25">
        <v>0</v>
      </c>
      <c r="AC2170" s="26">
        <v>45152.505756550927</v>
      </c>
      <c r="AD2170" s="27">
        <f>ROW()</f>
        <v>2170</v>
      </c>
      <c r="AE2170" s="27">
        <f>1</f>
        <v>1</v>
      </c>
      <c r="AF2170" s="27">
        <f>SUBTOTAL(109,Tbl_NGF_Data[[#This Row],[Counter]])</f>
        <v>1</v>
      </c>
    </row>
    <row r="2171" spans="2:32" ht="60" x14ac:dyDescent="0.25">
      <c r="B2171" s="21" t="s">
        <v>245</v>
      </c>
      <c r="C2171" s="22" t="s">
        <v>2056</v>
      </c>
      <c r="D2171" s="23">
        <v>7</v>
      </c>
      <c r="E2171" s="22" t="s">
        <v>245</v>
      </c>
      <c r="F2171" s="23">
        <v>7</v>
      </c>
      <c r="G2171" s="22" t="s">
        <v>2056</v>
      </c>
      <c r="H2171" s="22" t="s">
        <v>1327</v>
      </c>
      <c r="I2171" s="23">
        <v>1</v>
      </c>
      <c r="J2171" s="23">
        <v>221</v>
      </c>
      <c r="K2171" s="23" t="s">
        <v>2421</v>
      </c>
      <c r="L2171" s="22" t="s">
        <v>2422</v>
      </c>
      <c r="M2171" s="21" t="s">
        <v>335</v>
      </c>
      <c r="N2171" s="23" t="s">
        <v>2188</v>
      </c>
      <c r="O2171" s="22" t="s">
        <v>2189</v>
      </c>
      <c r="P2171" s="22" t="s">
        <v>2190</v>
      </c>
      <c r="Q2171" s="23" t="s">
        <v>2223</v>
      </c>
      <c r="R2171" s="22" t="s">
        <v>2224</v>
      </c>
      <c r="S2171" s="21" t="s">
        <v>290</v>
      </c>
      <c r="T2171" s="23" t="s">
        <v>2439</v>
      </c>
      <c r="U2171" s="24" t="s">
        <v>15</v>
      </c>
      <c r="V2171" s="23">
        <v>100</v>
      </c>
      <c r="W2171" s="25">
        <v>0</v>
      </c>
      <c r="X2171" s="25">
        <v>0</v>
      </c>
      <c r="Y2171" s="25">
        <v>0</v>
      </c>
      <c r="Z2171" s="25">
        <v>3080.36</v>
      </c>
      <c r="AA2171" s="25">
        <v>3080.36</v>
      </c>
      <c r="AB2171" s="25">
        <v>3080.36</v>
      </c>
      <c r="AC2171" s="26">
        <v>45152.505756550927</v>
      </c>
      <c r="AD2171" s="27">
        <f>ROW()</f>
        <v>2171</v>
      </c>
      <c r="AE2171" s="27">
        <f>1</f>
        <v>1</v>
      </c>
      <c r="AF2171" s="27">
        <f>SUBTOTAL(109,Tbl_NGF_Data[[#This Row],[Counter]])</f>
        <v>1</v>
      </c>
    </row>
    <row r="2172" spans="2:32" ht="60" x14ac:dyDescent="0.25">
      <c r="B2172" s="21" t="s">
        <v>245</v>
      </c>
      <c r="C2172" s="22" t="s">
        <v>2056</v>
      </c>
      <c r="D2172" s="23">
        <v>7</v>
      </c>
      <c r="E2172" s="22" t="s">
        <v>245</v>
      </c>
      <c r="F2172" s="23">
        <v>7</v>
      </c>
      <c r="G2172" s="22" t="s">
        <v>2056</v>
      </c>
      <c r="H2172" s="22" t="s">
        <v>1327</v>
      </c>
      <c r="I2172" s="23">
        <v>1</v>
      </c>
      <c r="J2172" s="23">
        <v>221</v>
      </c>
      <c r="K2172" s="23" t="s">
        <v>2421</v>
      </c>
      <c r="L2172" s="22" t="s">
        <v>2422</v>
      </c>
      <c r="M2172" s="21" t="s">
        <v>335</v>
      </c>
      <c r="N2172" s="23" t="s">
        <v>2188</v>
      </c>
      <c r="O2172" s="22" t="s">
        <v>2189</v>
      </c>
      <c r="P2172" s="22" t="s">
        <v>2190</v>
      </c>
      <c r="Q2172" s="23" t="s">
        <v>2223</v>
      </c>
      <c r="R2172" s="22" t="s">
        <v>2224</v>
      </c>
      <c r="S2172" s="21" t="s">
        <v>290</v>
      </c>
      <c r="T2172" s="23" t="s">
        <v>2439</v>
      </c>
      <c r="U2172" s="24" t="s">
        <v>16</v>
      </c>
      <c r="V2172" s="23">
        <v>135</v>
      </c>
      <c r="W2172" s="25">
        <v>0</v>
      </c>
      <c r="X2172" s="25">
        <v>0</v>
      </c>
      <c r="Y2172" s="25">
        <v>7774451</v>
      </c>
      <c r="Z2172" s="25">
        <v>8574902</v>
      </c>
      <c r="AA2172" s="25">
        <v>23975519</v>
      </c>
      <c r="AB2172" s="25">
        <v>0</v>
      </c>
      <c r="AC2172" s="26">
        <v>45152.505756550927</v>
      </c>
      <c r="AD2172" s="27">
        <f>ROW()</f>
        <v>2172</v>
      </c>
      <c r="AE2172" s="27">
        <f>1</f>
        <v>1</v>
      </c>
      <c r="AF2172" s="27">
        <f>SUBTOTAL(109,Tbl_NGF_Data[[#This Row],[Counter]])</f>
        <v>1</v>
      </c>
    </row>
    <row r="2173" spans="2:32" ht="60" x14ac:dyDescent="0.25">
      <c r="B2173" s="21" t="s">
        <v>245</v>
      </c>
      <c r="C2173" s="22" t="s">
        <v>2056</v>
      </c>
      <c r="D2173" s="23">
        <v>7</v>
      </c>
      <c r="E2173" s="22" t="s">
        <v>245</v>
      </c>
      <c r="F2173" s="23">
        <v>7</v>
      </c>
      <c r="G2173" s="22" t="s">
        <v>2056</v>
      </c>
      <c r="H2173" s="22" t="s">
        <v>1327</v>
      </c>
      <c r="I2173" s="23">
        <v>1</v>
      </c>
      <c r="J2173" s="23">
        <v>221</v>
      </c>
      <c r="K2173" s="23" t="s">
        <v>2421</v>
      </c>
      <c r="L2173" s="22" t="s">
        <v>2422</v>
      </c>
      <c r="M2173" s="21" t="s">
        <v>335</v>
      </c>
      <c r="N2173" s="23" t="s">
        <v>2188</v>
      </c>
      <c r="O2173" s="22" t="s">
        <v>2189</v>
      </c>
      <c r="P2173" s="22" t="s">
        <v>2190</v>
      </c>
      <c r="Q2173" s="23" t="s">
        <v>2223</v>
      </c>
      <c r="R2173" s="22" t="s">
        <v>2224</v>
      </c>
      <c r="S2173" s="21" t="s">
        <v>290</v>
      </c>
      <c r="T2173" s="23" t="s">
        <v>2439</v>
      </c>
      <c r="U2173" s="24" t="s">
        <v>17</v>
      </c>
      <c r="V2173" s="23">
        <v>200</v>
      </c>
      <c r="W2173" s="25">
        <v>0</v>
      </c>
      <c r="X2173" s="25">
        <v>0</v>
      </c>
      <c r="Y2173" s="25">
        <v>6974000</v>
      </c>
      <c r="Z2173" s="25">
        <v>8572926</v>
      </c>
      <c r="AA2173" s="25">
        <v>23975519</v>
      </c>
      <c r="AB2173" s="25">
        <v>0</v>
      </c>
      <c r="AC2173" s="26">
        <v>45152.505756550927</v>
      </c>
      <c r="AD2173" s="27">
        <f>ROW()</f>
        <v>2173</v>
      </c>
      <c r="AE2173" s="27">
        <f>1</f>
        <v>1</v>
      </c>
      <c r="AF2173" s="27">
        <f>SUBTOTAL(109,Tbl_NGF_Data[[#This Row],[Counter]])</f>
        <v>1</v>
      </c>
    </row>
    <row r="2174" spans="2:32" ht="60" x14ac:dyDescent="0.25">
      <c r="B2174" s="21" t="s">
        <v>245</v>
      </c>
      <c r="C2174" s="22" t="s">
        <v>2056</v>
      </c>
      <c r="D2174" s="23">
        <v>7</v>
      </c>
      <c r="E2174" s="22" t="s">
        <v>245</v>
      </c>
      <c r="F2174" s="23">
        <v>7</v>
      </c>
      <c r="G2174" s="22" t="s">
        <v>2056</v>
      </c>
      <c r="H2174" s="22" t="s">
        <v>1327</v>
      </c>
      <c r="I2174" s="23">
        <v>1</v>
      </c>
      <c r="J2174" s="23">
        <v>221</v>
      </c>
      <c r="K2174" s="23" t="s">
        <v>2421</v>
      </c>
      <c r="L2174" s="22" t="s">
        <v>2422</v>
      </c>
      <c r="M2174" s="21" t="s">
        <v>335</v>
      </c>
      <c r="N2174" s="23" t="s">
        <v>2188</v>
      </c>
      <c r="O2174" s="22" t="s">
        <v>2189</v>
      </c>
      <c r="P2174" s="22" t="s">
        <v>2190</v>
      </c>
      <c r="Q2174" s="23" t="s">
        <v>2223</v>
      </c>
      <c r="R2174" s="22" t="s">
        <v>2224</v>
      </c>
      <c r="S2174" s="21" t="s">
        <v>290</v>
      </c>
      <c r="T2174" s="23" t="s">
        <v>2439</v>
      </c>
      <c r="U2174" s="24" t="s">
        <v>18</v>
      </c>
      <c r="V2174" s="23">
        <v>220</v>
      </c>
      <c r="W2174" s="25">
        <v>0</v>
      </c>
      <c r="X2174" s="25">
        <v>0</v>
      </c>
      <c r="Y2174" s="25">
        <v>800451</v>
      </c>
      <c r="Z2174" s="25">
        <v>1976</v>
      </c>
      <c r="AA2174" s="25">
        <v>0</v>
      </c>
      <c r="AB2174" s="25">
        <v>0</v>
      </c>
      <c r="AC2174" s="26">
        <v>45152.505756550927</v>
      </c>
      <c r="AD2174" s="27">
        <f>ROW()</f>
        <v>2174</v>
      </c>
      <c r="AE2174" s="27">
        <f>1</f>
        <v>1</v>
      </c>
      <c r="AF2174" s="27">
        <f>SUBTOTAL(109,Tbl_NGF_Data[[#This Row],[Counter]])</f>
        <v>1</v>
      </c>
    </row>
    <row r="2175" spans="2:32" ht="60" x14ac:dyDescent="0.25">
      <c r="B2175" s="21" t="s">
        <v>245</v>
      </c>
      <c r="C2175" s="22" t="s">
        <v>2056</v>
      </c>
      <c r="D2175" s="23">
        <v>7</v>
      </c>
      <c r="E2175" s="22" t="s">
        <v>245</v>
      </c>
      <c r="F2175" s="23">
        <v>7</v>
      </c>
      <c r="G2175" s="22" t="s">
        <v>2056</v>
      </c>
      <c r="H2175" s="22" t="s">
        <v>1327</v>
      </c>
      <c r="I2175" s="23">
        <v>1</v>
      </c>
      <c r="J2175" s="23">
        <v>221</v>
      </c>
      <c r="K2175" s="23" t="s">
        <v>2421</v>
      </c>
      <c r="L2175" s="22" t="s">
        <v>2422</v>
      </c>
      <c r="M2175" s="21" t="s">
        <v>335</v>
      </c>
      <c r="N2175" s="23" t="s">
        <v>2188</v>
      </c>
      <c r="O2175" s="22" t="s">
        <v>2189</v>
      </c>
      <c r="P2175" s="22" t="s">
        <v>2190</v>
      </c>
      <c r="Q2175" s="23" t="s">
        <v>2223</v>
      </c>
      <c r="R2175" s="22" t="s">
        <v>2224</v>
      </c>
      <c r="S2175" s="21" t="s">
        <v>290</v>
      </c>
      <c r="T2175" s="23" t="s">
        <v>2439</v>
      </c>
      <c r="U2175" s="24" t="s">
        <v>19</v>
      </c>
      <c r="V2175" s="23">
        <v>500</v>
      </c>
      <c r="W2175" s="25">
        <v>0</v>
      </c>
      <c r="X2175" s="25">
        <v>0</v>
      </c>
      <c r="Y2175" s="25">
        <v>6974000</v>
      </c>
      <c r="Z2175" s="25">
        <v>8576006.3599999994</v>
      </c>
      <c r="AA2175" s="25">
        <v>23975519</v>
      </c>
      <c r="AB2175" s="25">
        <v>0</v>
      </c>
      <c r="AC2175" s="26">
        <v>45152.505756550927</v>
      </c>
      <c r="AD2175" s="27">
        <f>ROW()</f>
        <v>2175</v>
      </c>
      <c r="AE2175" s="27">
        <f>1</f>
        <v>1</v>
      </c>
      <c r="AF2175" s="27">
        <f>SUBTOTAL(109,Tbl_NGF_Data[[#This Row],[Counter]])</f>
        <v>1</v>
      </c>
    </row>
    <row r="2176" spans="2:32" ht="45" x14ac:dyDescent="0.25">
      <c r="B2176" s="21" t="s">
        <v>245</v>
      </c>
      <c r="C2176" s="22" t="s">
        <v>2056</v>
      </c>
      <c r="D2176" s="23">
        <v>7</v>
      </c>
      <c r="E2176" s="22" t="s">
        <v>245</v>
      </c>
      <c r="F2176" s="23">
        <v>7</v>
      </c>
      <c r="G2176" s="22" t="s">
        <v>2056</v>
      </c>
      <c r="H2176" s="22" t="s">
        <v>1327</v>
      </c>
      <c r="I2176" s="23">
        <v>1</v>
      </c>
      <c r="J2176" s="23">
        <v>221</v>
      </c>
      <c r="K2176" s="23" t="s">
        <v>2421</v>
      </c>
      <c r="L2176" s="22" t="s">
        <v>2422</v>
      </c>
      <c r="M2176" s="21" t="s">
        <v>335</v>
      </c>
      <c r="N2176" s="23" t="s">
        <v>2188</v>
      </c>
      <c r="O2176" s="22" t="s">
        <v>2189</v>
      </c>
      <c r="P2176" s="22" t="s">
        <v>2190</v>
      </c>
      <c r="Q2176" s="23" t="s">
        <v>2353</v>
      </c>
      <c r="R2176" s="22" t="s">
        <v>2175</v>
      </c>
      <c r="S2176" s="21" t="s">
        <v>309</v>
      </c>
      <c r="T2176" s="23" t="s">
        <v>2440</v>
      </c>
      <c r="U2176" s="24" t="s">
        <v>15</v>
      </c>
      <c r="V2176" s="23">
        <v>100</v>
      </c>
      <c r="W2176" s="25">
        <v>0</v>
      </c>
      <c r="X2176" s="25">
        <v>0</v>
      </c>
      <c r="Y2176" s="25">
        <v>0</v>
      </c>
      <c r="Z2176" s="25">
        <v>0</v>
      </c>
      <c r="AA2176" s="25">
        <v>0</v>
      </c>
      <c r="AB2176" s="25">
        <v>25000</v>
      </c>
      <c r="AC2176" s="26">
        <v>45152.505756550927</v>
      </c>
      <c r="AD2176" s="27">
        <f>ROW()</f>
        <v>2176</v>
      </c>
      <c r="AE2176" s="27">
        <f>1</f>
        <v>1</v>
      </c>
      <c r="AF2176" s="27">
        <f>SUBTOTAL(109,Tbl_NGF_Data[[#This Row],[Counter]])</f>
        <v>1</v>
      </c>
    </row>
    <row r="2177" spans="2:32" ht="45" x14ac:dyDescent="0.25">
      <c r="B2177" s="21" t="s">
        <v>245</v>
      </c>
      <c r="C2177" s="22" t="s">
        <v>2056</v>
      </c>
      <c r="D2177" s="23">
        <v>7</v>
      </c>
      <c r="E2177" s="22" t="s">
        <v>245</v>
      </c>
      <c r="F2177" s="23">
        <v>7</v>
      </c>
      <c r="G2177" s="22" t="s">
        <v>2056</v>
      </c>
      <c r="H2177" s="22" t="s">
        <v>1327</v>
      </c>
      <c r="I2177" s="23">
        <v>1</v>
      </c>
      <c r="J2177" s="23">
        <v>221</v>
      </c>
      <c r="K2177" s="23" t="s">
        <v>2421</v>
      </c>
      <c r="L2177" s="22" t="s">
        <v>2422</v>
      </c>
      <c r="M2177" s="21" t="s">
        <v>335</v>
      </c>
      <c r="N2177" s="23" t="s">
        <v>2188</v>
      </c>
      <c r="O2177" s="22" t="s">
        <v>2189</v>
      </c>
      <c r="P2177" s="22" t="s">
        <v>2190</v>
      </c>
      <c r="Q2177" s="23" t="s">
        <v>2353</v>
      </c>
      <c r="R2177" s="22" t="s">
        <v>2175</v>
      </c>
      <c r="S2177" s="21" t="s">
        <v>309</v>
      </c>
      <c r="T2177" s="23" t="s">
        <v>2440</v>
      </c>
      <c r="U2177" s="24" t="s">
        <v>16</v>
      </c>
      <c r="V2177" s="23">
        <v>135</v>
      </c>
      <c r="W2177" s="25">
        <v>0</v>
      </c>
      <c r="X2177" s="25">
        <v>0</v>
      </c>
      <c r="Y2177" s="25">
        <v>0</v>
      </c>
      <c r="Z2177" s="25">
        <v>0</v>
      </c>
      <c r="AA2177" s="25">
        <v>0</v>
      </c>
      <c r="AB2177" s="25">
        <v>25000</v>
      </c>
      <c r="AC2177" s="26">
        <v>45152.505756550927</v>
      </c>
      <c r="AD2177" s="27">
        <f>ROW()</f>
        <v>2177</v>
      </c>
      <c r="AE2177" s="27">
        <f>1</f>
        <v>1</v>
      </c>
      <c r="AF2177" s="27">
        <f>SUBTOTAL(109,Tbl_NGF_Data[[#This Row],[Counter]])</f>
        <v>1</v>
      </c>
    </row>
    <row r="2178" spans="2:32" ht="45" x14ac:dyDescent="0.25">
      <c r="B2178" s="21" t="s">
        <v>245</v>
      </c>
      <c r="C2178" s="22" t="s">
        <v>2056</v>
      </c>
      <c r="D2178" s="23">
        <v>7</v>
      </c>
      <c r="E2178" s="22" t="s">
        <v>245</v>
      </c>
      <c r="F2178" s="23">
        <v>7</v>
      </c>
      <c r="G2178" s="22" t="s">
        <v>2056</v>
      </c>
      <c r="H2178" s="22" t="s">
        <v>1327</v>
      </c>
      <c r="I2178" s="23">
        <v>1</v>
      </c>
      <c r="J2178" s="23">
        <v>221</v>
      </c>
      <c r="K2178" s="23" t="s">
        <v>2421</v>
      </c>
      <c r="L2178" s="22" t="s">
        <v>2422</v>
      </c>
      <c r="M2178" s="21" t="s">
        <v>335</v>
      </c>
      <c r="N2178" s="23" t="s">
        <v>2188</v>
      </c>
      <c r="O2178" s="22" t="s">
        <v>2189</v>
      </c>
      <c r="P2178" s="22" t="s">
        <v>2190</v>
      </c>
      <c r="Q2178" s="23" t="s">
        <v>2353</v>
      </c>
      <c r="R2178" s="22" t="s">
        <v>2175</v>
      </c>
      <c r="S2178" s="21" t="s">
        <v>309</v>
      </c>
      <c r="T2178" s="23" t="s">
        <v>2440</v>
      </c>
      <c r="U2178" s="24" t="s">
        <v>18</v>
      </c>
      <c r="V2178" s="23">
        <v>220</v>
      </c>
      <c r="W2178" s="25">
        <v>0</v>
      </c>
      <c r="X2178" s="25">
        <v>0</v>
      </c>
      <c r="Y2178" s="25">
        <v>0</v>
      </c>
      <c r="Z2178" s="25">
        <v>0</v>
      </c>
      <c r="AA2178" s="25">
        <v>0</v>
      </c>
      <c r="AB2178" s="25">
        <v>25000</v>
      </c>
      <c r="AC2178" s="26">
        <v>45152.505756550927</v>
      </c>
      <c r="AD2178" s="27">
        <f>ROW()</f>
        <v>2178</v>
      </c>
      <c r="AE2178" s="27">
        <f>1</f>
        <v>1</v>
      </c>
      <c r="AF2178" s="27">
        <f>SUBTOTAL(109,Tbl_NGF_Data[[#This Row],[Counter]])</f>
        <v>1</v>
      </c>
    </row>
    <row r="2179" spans="2:32" ht="60" x14ac:dyDescent="0.25">
      <c r="B2179" s="21" t="s">
        <v>245</v>
      </c>
      <c r="C2179" s="22" t="s">
        <v>2056</v>
      </c>
      <c r="D2179" s="23">
        <v>7</v>
      </c>
      <c r="E2179" s="22" t="s">
        <v>245</v>
      </c>
      <c r="F2179" s="23">
        <v>7</v>
      </c>
      <c r="G2179" s="22" t="s">
        <v>2056</v>
      </c>
      <c r="H2179" s="22" t="s">
        <v>1327</v>
      </c>
      <c r="I2179" s="23">
        <v>1</v>
      </c>
      <c r="J2179" s="23">
        <v>221</v>
      </c>
      <c r="K2179" s="23" t="s">
        <v>2421</v>
      </c>
      <c r="L2179" s="22" t="s">
        <v>2422</v>
      </c>
      <c r="M2179" s="21" t="s">
        <v>335</v>
      </c>
      <c r="N2179" s="23" t="s">
        <v>2188</v>
      </c>
      <c r="O2179" s="22" t="s">
        <v>2189</v>
      </c>
      <c r="P2179" s="22" t="s">
        <v>2190</v>
      </c>
      <c r="Q2179" s="23" t="s">
        <v>2229</v>
      </c>
      <c r="R2179" s="22" t="s">
        <v>2230</v>
      </c>
      <c r="S2179" s="21" t="s">
        <v>291</v>
      </c>
      <c r="T2179" s="23" t="s">
        <v>2441</v>
      </c>
      <c r="U2179" s="24" t="s">
        <v>15</v>
      </c>
      <c r="V2179" s="23">
        <v>100</v>
      </c>
      <c r="W2179" s="25">
        <v>0</v>
      </c>
      <c r="X2179" s="25">
        <v>0</v>
      </c>
      <c r="Y2179" s="25">
        <v>0</v>
      </c>
      <c r="Z2179" s="25">
        <v>53117.33</v>
      </c>
      <c r="AA2179" s="25">
        <v>160.63999999999999</v>
      </c>
      <c r="AB2179" s="25">
        <v>0</v>
      </c>
      <c r="AC2179" s="26">
        <v>45152.505756550927</v>
      </c>
      <c r="AD2179" s="27">
        <f>ROW()</f>
        <v>2179</v>
      </c>
      <c r="AE2179" s="27">
        <f>1</f>
        <v>1</v>
      </c>
      <c r="AF2179" s="27">
        <f>SUBTOTAL(109,Tbl_NGF_Data[[#This Row],[Counter]])</f>
        <v>1</v>
      </c>
    </row>
    <row r="2180" spans="2:32" ht="60" x14ac:dyDescent="0.25">
      <c r="B2180" s="21" t="s">
        <v>245</v>
      </c>
      <c r="C2180" s="22" t="s">
        <v>2056</v>
      </c>
      <c r="D2180" s="23">
        <v>7</v>
      </c>
      <c r="E2180" s="22" t="s">
        <v>245</v>
      </c>
      <c r="F2180" s="23">
        <v>7</v>
      </c>
      <c r="G2180" s="22" t="s">
        <v>2056</v>
      </c>
      <c r="H2180" s="22" t="s">
        <v>1327</v>
      </c>
      <c r="I2180" s="23">
        <v>1</v>
      </c>
      <c r="J2180" s="23">
        <v>221</v>
      </c>
      <c r="K2180" s="23" t="s">
        <v>2421</v>
      </c>
      <c r="L2180" s="22" t="s">
        <v>2422</v>
      </c>
      <c r="M2180" s="21" t="s">
        <v>335</v>
      </c>
      <c r="N2180" s="23" t="s">
        <v>2188</v>
      </c>
      <c r="O2180" s="22" t="s">
        <v>2189</v>
      </c>
      <c r="P2180" s="22" t="s">
        <v>2190</v>
      </c>
      <c r="Q2180" s="23" t="s">
        <v>2229</v>
      </c>
      <c r="R2180" s="22" t="s">
        <v>2230</v>
      </c>
      <c r="S2180" s="21" t="s">
        <v>291</v>
      </c>
      <c r="T2180" s="23" t="s">
        <v>2441</v>
      </c>
      <c r="U2180" s="24" t="s">
        <v>16</v>
      </c>
      <c r="V2180" s="23">
        <v>135</v>
      </c>
      <c r="W2180" s="25">
        <v>0</v>
      </c>
      <c r="X2180" s="25">
        <v>0</v>
      </c>
      <c r="Y2180" s="25">
        <v>7774451</v>
      </c>
      <c r="Z2180" s="25">
        <v>26517287</v>
      </c>
      <c r="AA2180" s="25">
        <v>34290108.109999999</v>
      </c>
      <c r="AB2180" s="25">
        <v>24037001.23</v>
      </c>
      <c r="AC2180" s="26">
        <v>45152.505756550927</v>
      </c>
      <c r="AD2180" s="27">
        <f>ROW()</f>
        <v>2180</v>
      </c>
      <c r="AE2180" s="27">
        <f>1</f>
        <v>1</v>
      </c>
      <c r="AF2180" s="27">
        <f>SUBTOTAL(109,Tbl_NGF_Data[[#This Row],[Counter]])</f>
        <v>1</v>
      </c>
    </row>
    <row r="2181" spans="2:32" ht="60" x14ac:dyDescent="0.25">
      <c r="B2181" s="21" t="s">
        <v>245</v>
      </c>
      <c r="C2181" s="22" t="s">
        <v>2056</v>
      </c>
      <c r="D2181" s="23">
        <v>7</v>
      </c>
      <c r="E2181" s="22" t="s">
        <v>245</v>
      </c>
      <c r="F2181" s="23">
        <v>7</v>
      </c>
      <c r="G2181" s="22" t="s">
        <v>2056</v>
      </c>
      <c r="H2181" s="22" t="s">
        <v>1327</v>
      </c>
      <c r="I2181" s="23">
        <v>1</v>
      </c>
      <c r="J2181" s="23">
        <v>221</v>
      </c>
      <c r="K2181" s="23" t="s">
        <v>2421</v>
      </c>
      <c r="L2181" s="22" t="s">
        <v>2422</v>
      </c>
      <c r="M2181" s="21" t="s">
        <v>335</v>
      </c>
      <c r="N2181" s="23" t="s">
        <v>2188</v>
      </c>
      <c r="O2181" s="22" t="s">
        <v>2189</v>
      </c>
      <c r="P2181" s="22" t="s">
        <v>2190</v>
      </c>
      <c r="Q2181" s="23" t="s">
        <v>2229</v>
      </c>
      <c r="R2181" s="22" t="s">
        <v>2230</v>
      </c>
      <c r="S2181" s="21" t="s">
        <v>291</v>
      </c>
      <c r="T2181" s="23" t="s">
        <v>2441</v>
      </c>
      <c r="U2181" s="24" t="s">
        <v>17</v>
      </c>
      <c r="V2181" s="23">
        <v>200</v>
      </c>
      <c r="W2181" s="25">
        <v>0</v>
      </c>
      <c r="X2181" s="25">
        <v>0</v>
      </c>
      <c r="Y2181" s="25">
        <v>126340</v>
      </c>
      <c r="Z2181" s="25">
        <v>14531458.889999999</v>
      </c>
      <c r="AA2181" s="25">
        <v>10253106.879999999</v>
      </c>
      <c r="AB2181" s="25">
        <v>24037000.23</v>
      </c>
      <c r="AC2181" s="26">
        <v>45152.505756550927</v>
      </c>
      <c r="AD2181" s="27">
        <f>ROW()</f>
        <v>2181</v>
      </c>
      <c r="AE2181" s="27">
        <f>1</f>
        <v>1</v>
      </c>
      <c r="AF2181" s="27">
        <f>SUBTOTAL(109,Tbl_NGF_Data[[#This Row],[Counter]])</f>
        <v>1</v>
      </c>
    </row>
    <row r="2182" spans="2:32" ht="60" x14ac:dyDescent="0.25">
      <c r="B2182" s="21" t="s">
        <v>245</v>
      </c>
      <c r="C2182" s="22" t="s">
        <v>2056</v>
      </c>
      <c r="D2182" s="23">
        <v>7</v>
      </c>
      <c r="E2182" s="22" t="s">
        <v>245</v>
      </c>
      <c r="F2182" s="23">
        <v>7</v>
      </c>
      <c r="G2182" s="22" t="s">
        <v>2056</v>
      </c>
      <c r="H2182" s="22" t="s">
        <v>1327</v>
      </c>
      <c r="I2182" s="23">
        <v>1</v>
      </c>
      <c r="J2182" s="23">
        <v>221</v>
      </c>
      <c r="K2182" s="23" t="s">
        <v>2421</v>
      </c>
      <c r="L2182" s="22" t="s">
        <v>2422</v>
      </c>
      <c r="M2182" s="21" t="s">
        <v>335</v>
      </c>
      <c r="N2182" s="23" t="s">
        <v>2188</v>
      </c>
      <c r="O2182" s="22" t="s">
        <v>2189</v>
      </c>
      <c r="P2182" s="22" t="s">
        <v>2190</v>
      </c>
      <c r="Q2182" s="23" t="s">
        <v>2229</v>
      </c>
      <c r="R2182" s="22" t="s">
        <v>2230</v>
      </c>
      <c r="S2182" s="21" t="s">
        <v>291</v>
      </c>
      <c r="T2182" s="23" t="s">
        <v>2441</v>
      </c>
      <c r="U2182" s="24" t="s">
        <v>18</v>
      </c>
      <c r="V2182" s="23">
        <v>220</v>
      </c>
      <c r="W2182" s="25">
        <v>0</v>
      </c>
      <c r="X2182" s="25">
        <v>0</v>
      </c>
      <c r="Y2182" s="25">
        <v>7648111</v>
      </c>
      <c r="Z2182" s="25">
        <v>11985828.110000001</v>
      </c>
      <c r="AA2182" s="25">
        <v>24037001.23</v>
      </c>
      <c r="AB2182" s="25">
        <v>1</v>
      </c>
      <c r="AC2182" s="26">
        <v>45152.505756550927</v>
      </c>
      <c r="AD2182" s="27">
        <f>ROW()</f>
        <v>2182</v>
      </c>
      <c r="AE2182" s="27">
        <f>1</f>
        <v>1</v>
      </c>
      <c r="AF2182" s="27">
        <f>SUBTOTAL(109,Tbl_NGF_Data[[#This Row],[Counter]])</f>
        <v>1</v>
      </c>
    </row>
    <row r="2183" spans="2:32" ht="60" x14ac:dyDescent="0.25">
      <c r="B2183" s="21" t="s">
        <v>245</v>
      </c>
      <c r="C2183" s="22" t="s">
        <v>2056</v>
      </c>
      <c r="D2183" s="23">
        <v>7</v>
      </c>
      <c r="E2183" s="22" t="s">
        <v>245</v>
      </c>
      <c r="F2183" s="23">
        <v>7</v>
      </c>
      <c r="G2183" s="22" t="s">
        <v>2056</v>
      </c>
      <c r="H2183" s="22" t="s">
        <v>1327</v>
      </c>
      <c r="I2183" s="23">
        <v>1</v>
      </c>
      <c r="J2183" s="23">
        <v>221</v>
      </c>
      <c r="K2183" s="23" t="s">
        <v>2421</v>
      </c>
      <c r="L2183" s="22" t="s">
        <v>2422</v>
      </c>
      <c r="M2183" s="21" t="s">
        <v>335</v>
      </c>
      <c r="N2183" s="23" t="s">
        <v>2188</v>
      </c>
      <c r="O2183" s="22" t="s">
        <v>2189</v>
      </c>
      <c r="P2183" s="22" t="s">
        <v>2190</v>
      </c>
      <c r="Q2183" s="23" t="s">
        <v>2229</v>
      </c>
      <c r="R2183" s="22" t="s">
        <v>2230</v>
      </c>
      <c r="S2183" s="21" t="s">
        <v>291</v>
      </c>
      <c r="T2183" s="23" t="s">
        <v>2441</v>
      </c>
      <c r="U2183" s="24" t="s">
        <v>19</v>
      </c>
      <c r="V2183" s="23">
        <v>500</v>
      </c>
      <c r="W2183" s="25">
        <v>0</v>
      </c>
      <c r="X2183" s="25">
        <v>0</v>
      </c>
      <c r="Y2183" s="25">
        <v>126340</v>
      </c>
      <c r="Z2183" s="25">
        <v>14584576.220000001</v>
      </c>
      <c r="AA2183" s="25">
        <v>10200150.189999999</v>
      </c>
      <c r="AB2183" s="25">
        <v>24036839.59</v>
      </c>
      <c r="AC2183" s="26">
        <v>45152.505756550927</v>
      </c>
      <c r="AD2183" s="27">
        <f>ROW()</f>
        <v>2183</v>
      </c>
      <c r="AE2183" s="27">
        <f>1</f>
        <v>1</v>
      </c>
      <c r="AF2183" s="27">
        <f>SUBTOTAL(109,Tbl_NGF_Data[[#This Row],[Counter]])</f>
        <v>1</v>
      </c>
    </row>
    <row r="2184" spans="2:32" ht="45" x14ac:dyDescent="0.25">
      <c r="B2184" s="21" t="s">
        <v>245</v>
      </c>
      <c r="C2184" s="22" t="s">
        <v>2056</v>
      </c>
      <c r="D2184" s="23">
        <v>7</v>
      </c>
      <c r="E2184" s="22" t="s">
        <v>245</v>
      </c>
      <c r="F2184" s="23">
        <v>7</v>
      </c>
      <c r="G2184" s="22" t="s">
        <v>2056</v>
      </c>
      <c r="H2184" s="22" t="s">
        <v>1327</v>
      </c>
      <c r="I2184" s="23">
        <v>1</v>
      </c>
      <c r="J2184" s="23">
        <v>221</v>
      </c>
      <c r="K2184" s="23" t="s">
        <v>2421</v>
      </c>
      <c r="L2184" s="22" t="s">
        <v>2422</v>
      </c>
      <c r="M2184" s="21" t="s">
        <v>335</v>
      </c>
      <c r="N2184" s="23" t="s">
        <v>2188</v>
      </c>
      <c r="O2184" s="22" t="s">
        <v>2189</v>
      </c>
      <c r="P2184" s="22" t="s">
        <v>2190</v>
      </c>
      <c r="Q2184" s="23" t="s">
        <v>2264</v>
      </c>
      <c r="R2184" s="22" t="s">
        <v>2265</v>
      </c>
      <c r="S2184" s="21" t="s">
        <v>293</v>
      </c>
      <c r="T2184" s="23" t="s">
        <v>2442</v>
      </c>
      <c r="U2184" s="24" t="s">
        <v>16</v>
      </c>
      <c r="V2184" s="23">
        <v>135</v>
      </c>
      <c r="W2184" s="25">
        <v>215653</v>
      </c>
      <c r="X2184" s="25">
        <v>215653</v>
      </c>
      <c r="Y2184" s="25">
        <v>215653</v>
      </c>
      <c r="Z2184" s="25">
        <v>215653</v>
      </c>
      <c r="AA2184" s="25">
        <v>215653</v>
      </c>
      <c r="AB2184" s="25">
        <v>215653</v>
      </c>
      <c r="AC2184" s="26">
        <v>45152.505756550927</v>
      </c>
      <c r="AD2184" s="27">
        <f>ROW()</f>
        <v>2184</v>
      </c>
      <c r="AE2184" s="27">
        <f>1</f>
        <v>1</v>
      </c>
      <c r="AF2184" s="27">
        <f>SUBTOTAL(109,Tbl_NGF_Data[[#This Row],[Counter]])</f>
        <v>1</v>
      </c>
    </row>
    <row r="2185" spans="2:32" ht="45" x14ac:dyDescent="0.25">
      <c r="B2185" s="21" t="s">
        <v>245</v>
      </c>
      <c r="C2185" s="22" t="s">
        <v>2056</v>
      </c>
      <c r="D2185" s="23">
        <v>7</v>
      </c>
      <c r="E2185" s="22" t="s">
        <v>245</v>
      </c>
      <c r="F2185" s="23">
        <v>7</v>
      </c>
      <c r="G2185" s="22" t="s">
        <v>2056</v>
      </c>
      <c r="H2185" s="22" t="s">
        <v>1327</v>
      </c>
      <c r="I2185" s="23">
        <v>1</v>
      </c>
      <c r="J2185" s="23">
        <v>221</v>
      </c>
      <c r="K2185" s="23" t="s">
        <v>2421</v>
      </c>
      <c r="L2185" s="22" t="s">
        <v>2422</v>
      </c>
      <c r="M2185" s="21" t="s">
        <v>335</v>
      </c>
      <c r="N2185" s="23" t="s">
        <v>2188</v>
      </c>
      <c r="O2185" s="22" t="s">
        <v>2189</v>
      </c>
      <c r="P2185" s="22" t="s">
        <v>2190</v>
      </c>
      <c r="Q2185" s="23" t="s">
        <v>2264</v>
      </c>
      <c r="R2185" s="22" t="s">
        <v>2265</v>
      </c>
      <c r="S2185" s="21" t="s">
        <v>293</v>
      </c>
      <c r="T2185" s="23" t="s">
        <v>2442</v>
      </c>
      <c r="U2185" s="24" t="s">
        <v>18</v>
      </c>
      <c r="V2185" s="23">
        <v>220</v>
      </c>
      <c r="W2185" s="25">
        <v>215653</v>
      </c>
      <c r="X2185" s="25">
        <v>215653</v>
      </c>
      <c r="Y2185" s="25">
        <v>215653</v>
      </c>
      <c r="Z2185" s="25">
        <v>215653</v>
      </c>
      <c r="AA2185" s="25">
        <v>215653</v>
      </c>
      <c r="AB2185" s="25">
        <v>215653</v>
      </c>
      <c r="AC2185" s="26">
        <v>45152.505756550927</v>
      </c>
      <c r="AD2185" s="27">
        <f>ROW()</f>
        <v>2185</v>
      </c>
      <c r="AE2185" s="27">
        <f>1</f>
        <v>1</v>
      </c>
      <c r="AF2185" s="27">
        <f>SUBTOTAL(109,Tbl_NGF_Data[[#This Row],[Counter]])</f>
        <v>1</v>
      </c>
    </row>
    <row r="2186" spans="2:32" ht="60" x14ac:dyDescent="0.25">
      <c r="B2186" s="21" t="s">
        <v>245</v>
      </c>
      <c r="C2186" s="22" t="s">
        <v>2056</v>
      </c>
      <c r="D2186" s="23">
        <v>7</v>
      </c>
      <c r="E2186" s="22" t="s">
        <v>245</v>
      </c>
      <c r="F2186" s="23">
        <v>7</v>
      </c>
      <c r="G2186" s="22" t="s">
        <v>2056</v>
      </c>
      <c r="H2186" s="22" t="s">
        <v>1327</v>
      </c>
      <c r="I2186" s="23">
        <v>1</v>
      </c>
      <c r="J2186" s="23">
        <v>221</v>
      </c>
      <c r="K2186" s="23" t="s">
        <v>2421</v>
      </c>
      <c r="L2186" s="22" t="s">
        <v>2422</v>
      </c>
      <c r="M2186" s="21" t="s">
        <v>335</v>
      </c>
      <c r="N2186" s="23" t="s">
        <v>1223</v>
      </c>
      <c r="O2186" s="22" t="s">
        <v>1224</v>
      </c>
      <c r="P2186" s="22" t="s">
        <v>1225</v>
      </c>
      <c r="Q2186" s="23" t="s">
        <v>2039</v>
      </c>
      <c r="R2186" s="22" t="s">
        <v>2040</v>
      </c>
      <c r="S2186" s="21" t="s">
        <v>193</v>
      </c>
      <c r="T2186" s="23" t="s">
        <v>2443</v>
      </c>
      <c r="U2186" s="24" t="s">
        <v>15</v>
      </c>
      <c r="V2186" s="23">
        <v>100</v>
      </c>
      <c r="W2186" s="25">
        <v>0</v>
      </c>
      <c r="X2186" s="25">
        <v>0</v>
      </c>
      <c r="Y2186" s="25">
        <v>2432385.62</v>
      </c>
      <c r="Z2186" s="25">
        <v>155265.96</v>
      </c>
      <c r="AA2186" s="25">
        <v>0</v>
      </c>
      <c r="AB2186" s="25">
        <v>0</v>
      </c>
      <c r="AC2186" s="26">
        <v>45152.505756550927</v>
      </c>
      <c r="AD2186" s="27">
        <f>ROW()</f>
        <v>2186</v>
      </c>
      <c r="AE2186" s="27">
        <f>1</f>
        <v>1</v>
      </c>
      <c r="AF2186" s="27">
        <f>SUBTOTAL(109,Tbl_NGF_Data[[#This Row],[Counter]])</f>
        <v>1</v>
      </c>
    </row>
    <row r="2187" spans="2:32" ht="60" x14ac:dyDescent="0.25">
      <c r="B2187" s="21" t="s">
        <v>245</v>
      </c>
      <c r="C2187" s="22" t="s">
        <v>2056</v>
      </c>
      <c r="D2187" s="23">
        <v>7</v>
      </c>
      <c r="E2187" s="22" t="s">
        <v>245</v>
      </c>
      <c r="F2187" s="23">
        <v>7</v>
      </c>
      <c r="G2187" s="22" t="s">
        <v>2056</v>
      </c>
      <c r="H2187" s="22" t="s">
        <v>1327</v>
      </c>
      <c r="I2187" s="23">
        <v>1</v>
      </c>
      <c r="J2187" s="23">
        <v>221</v>
      </c>
      <c r="K2187" s="23" t="s">
        <v>2421</v>
      </c>
      <c r="L2187" s="22" t="s">
        <v>2422</v>
      </c>
      <c r="M2187" s="21" t="s">
        <v>335</v>
      </c>
      <c r="N2187" s="23" t="s">
        <v>1223</v>
      </c>
      <c r="O2187" s="22" t="s">
        <v>1224</v>
      </c>
      <c r="P2187" s="22" t="s">
        <v>1225</v>
      </c>
      <c r="Q2187" s="23" t="s">
        <v>2039</v>
      </c>
      <c r="R2187" s="22" t="s">
        <v>2040</v>
      </c>
      <c r="S2187" s="21" t="s">
        <v>193</v>
      </c>
      <c r="T2187" s="23" t="s">
        <v>2443</v>
      </c>
      <c r="U2187" s="24" t="s">
        <v>16</v>
      </c>
      <c r="V2187" s="23">
        <v>135</v>
      </c>
      <c r="W2187" s="25">
        <v>0</v>
      </c>
      <c r="X2187" s="25">
        <v>0</v>
      </c>
      <c r="Y2187" s="25">
        <v>2915960</v>
      </c>
      <c r="Z2187" s="25">
        <v>2294179.62</v>
      </c>
      <c r="AA2187" s="25">
        <v>155265.96</v>
      </c>
      <c r="AB2187" s="25">
        <v>0</v>
      </c>
      <c r="AC2187" s="26">
        <v>45152.505756550927</v>
      </c>
      <c r="AD2187" s="27">
        <f>ROW()</f>
        <v>2187</v>
      </c>
      <c r="AE2187" s="27">
        <f>1</f>
        <v>1</v>
      </c>
      <c r="AF2187" s="27">
        <f>SUBTOTAL(109,Tbl_NGF_Data[[#This Row],[Counter]])</f>
        <v>1</v>
      </c>
    </row>
    <row r="2188" spans="2:32" ht="60" x14ac:dyDescent="0.25">
      <c r="B2188" s="21" t="s">
        <v>245</v>
      </c>
      <c r="C2188" s="22" t="s">
        <v>2056</v>
      </c>
      <c r="D2188" s="23">
        <v>7</v>
      </c>
      <c r="E2188" s="22" t="s">
        <v>245</v>
      </c>
      <c r="F2188" s="23">
        <v>7</v>
      </c>
      <c r="G2188" s="22" t="s">
        <v>2056</v>
      </c>
      <c r="H2188" s="22" t="s">
        <v>1327</v>
      </c>
      <c r="I2188" s="23">
        <v>1</v>
      </c>
      <c r="J2188" s="23">
        <v>221</v>
      </c>
      <c r="K2188" s="23" t="s">
        <v>2421</v>
      </c>
      <c r="L2188" s="22" t="s">
        <v>2422</v>
      </c>
      <c r="M2188" s="21" t="s">
        <v>335</v>
      </c>
      <c r="N2188" s="23" t="s">
        <v>1223</v>
      </c>
      <c r="O2188" s="22" t="s">
        <v>1224</v>
      </c>
      <c r="P2188" s="22" t="s">
        <v>1225</v>
      </c>
      <c r="Q2188" s="23" t="s">
        <v>2039</v>
      </c>
      <c r="R2188" s="22" t="s">
        <v>2040</v>
      </c>
      <c r="S2188" s="21" t="s">
        <v>193</v>
      </c>
      <c r="T2188" s="23" t="s">
        <v>2443</v>
      </c>
      <c r="U2188" s="24" t="s">
        <v>17</v>
      </c>
      <c r="V2188" s="23">
        <v>200</v>
      </c>
      <c r="W2188" s="25">
        <v>0</v>
      </c>
      <c r="X2188" s="25">
        <v>0</v>
      </c>
      <c r="Y2188" s="25">
        <v>483574.37999999995</v>
      </c>
      <c r="Z2188" s="25">
        <v>2138913.66</v>
      </c>
      <c r="AA2188" s="25">
        <v>155265.96000000002</v>
      </c>
      <c r="AB2188" s="25">
        <v>0</v>
      </c>
      <c r="AC2188" s="26">
        <v>45152.505756550927</v>
      </c>
      <c r="AD2188" s="27">
        <f>ROW()</f>
        <v>2188</v>
      </c>
      <c r="AE2188" s="27">
        <f>1</f>
        <v>1</v>
      </c>
      <c r="AF2188" s="27">
        <f>SUBTOTAL(109,Tbl_NGF_Data[[#This Row],[Counter]])</f>
        <v>1</v>
      </c>
    </row>
    <row r="2189" spans="2:32" ht="60" x14ac:dyDescent="0.25">
      <c r="B2189" s="21" t="s">
        <v>245</v>
      </c>
      <c r="C2189" s="22" t="s">
        <v>2056</v>
      </c>
      <c r="D2189" s="23">
        <v>7</v>
      </c>
      <c r="E2189" s="22" t="s">
        <v>245</v>
      </c>
      <c r="F2189" s="23">
        <v>7</v>
      </c>
      <c r="G2189" s="22" t="s">
        <v>2056</v>
      </c>
      <c r="H2189" s="22" t="s">
        <v>1327</v>
      </c>
      <c r="I2189" s="23">
        <v>1</v>
      </c>
      <c r="J2189" s="23">
        <v>221</v>
      </c>
      <c r="K2189" s="23" t="s">
        <v>2421</v>
      </c>
      <c r="L2189" s="22" t="s">
        <v>2422</v>
      </c>
      <c r="M2189" s="21" t="s">
        <v>335</v>
      </c>
      <c r="N2189" s="23" t="s">
        <v>1223</v>
      </c>
      <c r="O2189" s="22" t="s">
        <v>1224</v>
      </c>
      <c r="P2189" s="22" t="s">
        <v>1225</v>
      </c>
      <c r="Q2189" s="23" t="s">
        <v>2039</v>
      </c>
      <c r="R2189" s="22" t="s">
        <v>2040</v>
      </c>
      <c r="S2189" s="21" t="s">
        <v>193</v>
      </c>
      <c r="T2189" s="23" t="s">
        <v>2443</v>
      </c>
      <c r="U2189" s="24" t="s">
        <v>18</v>
      </c>
      <c r="V2189" s="23">
        <v>220</v>
      </c>
      <c r="W2189" s="25">
        <v>0</v>
      </c>
      <c r="X2189" s="25">
        <v>0</v>
      </c>
      <c r="Y2189" s="25">
        <v>2432385.62</v>
      </c>
      <c r="Z2189" s="25">
        <v>155265.95999999996</v>
      </c>
      <c r="AA2189" s="25">
        <v>-2.9103830456733704E-11</v>
      </c>
      <c r="AB2189" s="25">
        <v>0</v>
      </c>
      <c r="AC2189" s="26">
        <v>45152.505756550927</v>
      </c>
      <c r="AD2189" s="27">
        <f>ROW()</f>
        <v>2189</v>
      </c>
      <c r="AE2189" s="27">
        <f>1</f>
        <v>1</v>
      </c>
      <c r="AF2189" s="27">
        <f>SUBTOTAL(109,Tbl_NGF_Data[[#This Row],[Counter]])</f>
        <v>1</v>
      </c>
    </row>
    <row r="2190" spans="2:32" ht="45" x14ac:dyDescent="0.25">
      <c r="B2190" s="21" t="s">
        <v>245</v>
      </c>
      <c r="C2190" s="22" t="s">
        <v>2056</v>
      </c>
      <c r="D2190" s="23">
        <v>7</v>
      </c>
      <c r="E2190" s="22" t="s">
        <v>245</v>
      </c>
      <c r="F2190" s="23">
        <v>7</v>
      </c>
      <c r="G2190" s="22" t="s">
        <v>2056</v>
      </c>
      <c r="H2190" s="22" t="s">
        <v>1327</v>
      </c>
      <c r="I2190" s="23">
        <v>1</v>
      </c>
      <c r="J2190" s="23">
        <v>217</v>
      </c>
      <c r="K2190" s="23" t="s">
        <v>2444</v>
      </c>
      <c r="L2190" s="22" t="s">
        <v>2445</v>
      </c>
      <c r="M2190" s="21" t="s">
        <v>331</v>
      </c>
      <c r="N2190" s="23" t="s">
        <v>2188</v>
      </c>
      <c r="O2190" s="22" t="s">
        <v>2189</v>
      </c>
      <c r="P2190" s="22" t="s">
        <v>2190</v>
      </c>
      <c r="Q2190" s="23" t="s">
        <v>2191</v>
      </c>
      <c r="R2190" s="22" t="s">
        <v>2189</v>
      </c>
      <c r="S2190" s="21" t="s">
        <v>148</v>
      </c>
      <c r="T2190" s="23" t="s">
        <v>2446</v>
      </c>
      <c r="U2190" s="24" t="s">
        <v>15</v>
      </c>
      <c r="V2190" s="23">
        <v>100</v>
      </c>
      <c r="W2190" s="25">
        <v>5165434.58</v>
      </c>
      <c r="X2190" s="25">
        <v>5391289.75</v>
      </c>
      <c r="Y2190" s="25">
        <v>7388927.8200000003</v>
      </c>
      <c r="Z2190" s="25">
        <v>7838920.8700000001</v>
      </c>
      <c r="AA2190" s="25">
        <v>6388380.9699999997</v>
      </c>
      <c r="AB2190" s="25">
        <v>6681966.7199999997</v>
      </c>
      <c r="AC2190" s="26">
        <v>45152.505756550927</v>
      </c>
      <c r="AD2190" s="27">
        <f>ROW()</f>
        <v>2190</v>
      </c>
      <c r="AE2190" s="27">
        <f>1</f>
        <v>1</v>
      </c>
      <c r="AF2190" s="27">
        <f>SUBTOTAL(109,Tbl_NGF_Data[[#This Row],[Counter]])</f>
        <v>1</v>
      </c>
    </row>
    <row r="2191" spans="2:32" ht="45" x14ac:dyDescent="0.25">
      <c r="B2191" s="21" t="s">
        <v>245</v>
      </c>
      <c r="C2191" s="22" t="s">
        <v>2056</v>
      </c>
      <c r="D2191" s="23">
        <v>7</v>
      </c>
      <c r="E2191" s="22" t="s">
        <v>245</v>
      </c>
      <c r="F2191" s="23">
        <v>7</v>
      </c>
      <c r="G2191" s="22" t="s">
        <v>2056</v>
      </c>
      <c r="H2191" s="22" t="s">
        <v>1327</v>
      </c>
      <c r="I2191" s="23">
        <v>1</v>
      </c>
      <c r="J2191" s="23">
        <v>217</v>
      </c>
      <c r="K2191" s="23" t="s">
        <v>2444</v>
      </c>
      <c r="L2191" s="22" t="s">
        <v>2445</v>
      </c>
      <c r="M2191" s="21" t="s">
        <v>331</v>
      </c>
      <c r="N2191" s="23" t="s">
        <v>2188</v>
      </c>
      <c r="O2191" s="22" t="s">
        <v>2189</v>
      </c>
      <c r="P2191" s="22" t="s">
        <v>2190</v>
      </c>
      <c r="Q2191" s="23" t="s">
        <v>2191</v>
      </c>
      <c r="R2191" s="22" t="s">
        <v>2189</v>
      </c>
      <c r="S2191" s="21" t="s">
        <v>148</v>
      </c>
      <c r="T2191" s="23" t="s">
        <v>2446</v>
      </c>
      <c r="U2191" s="24" t="s">
        <v>16</v>
      </c>
      <c r="V2191" s="23">
        <v>135</v>
      </c>
      <c r="W2191" s="25">
        <v>128245468</v>
      </c>
      <c r="X2191" s="25">
        <v>133548399</v>
      </c>
      <c r="Y2191" s="25">
        <v>157916727.69999999</v>
      </c>
      <c r="Z2191" s="25">
        <v>164217804.51999998</v>
      </c>
      <c r="AA2191" s="25">
        <v>177223871.24000001</v>
      </c>
      <c r="AB2191" s="25">
        <v>177896232.63999999</v>
      </c>
      <c r="AC2191" s="26">
        <v>45152.505756550927</v>
      </c>
      <c r="AD2191" s="27">
        <f>ROW()</f>
        <v>2191</v>
      </c>
      <c r="AE2191" s="27">
        <f>1</f>
        <v>1</v>
      </c>
      <c r="AF2191" s="27">
        <f>SUBTOTAL(109,Tbl_NGF_Data[[#This Row],[Counter]])</f>
        <v>1</v>
      </c>
    </row>
    <row r="2192" spans="2:32" ht="45" x14ac:dyDescent="0.25">
      <c r="B2192" s="21" t="s">
        <v>245</v>
      </c>
      <c r="C2192" s="22" t="s">
        <v>2056</v>
      </c>
      <c r="D2192" s="23">
        <v>7</v>
      </c>
      <c r="E2192" s="22" t="s">
        <v>245</v>
      </c>
      <c r="F2192" s="23">
        <v>7</v>
      </c>
      <c r="G2192" s="22" t="s">
        <v>2056</v>
      </c>
      <c r="H2192" s="22" t="s">
        <v>1327</v>
      </c>
      <c r="I2192" s="23">
        <v>1</v>
      </c>
      <c r="J2192" s="23">
        <v>217</v>
      </c>
      <c r="K2192" s="23" t="s">
        <v>2444</v>
      </c>
      <c r="L2192" s="22" t="s">
        <v>2445</v>
      </c>
      <c r="M2192" s="21" t="s">
        <v>331</v>
      </c>
      <c r="N2192" s="23" t="s">
        <v>2188</v>
      </c>
      <c r="O2192" s="22" t="s">
        <v>2189</v>
      </c>
      <c r="P2192" s="22" t="s">
        <v>2190</v>
      </c>
      <c r="Q2192" s="23" t="s">
        <v>2191</v>
      </c>
      <c r="R2192" s="22" t="s">
        <v>2189</v>
      </c>
      <c r="S2192" s="21" t="s">
        <v>148</v>
      </c>
      <c r="T2192" s="23" t="s">
        <v>2446</v>
      </c>
      <c r="U2192" s="24" t="s">
        <v>66</v>
      </c>
      <c r="V2192" s="23">
        <v>137</v>
      </c>
      <c r="W2192" s="25">
        <v>34826000</v>
      </c>
      <c r="X2192" s="25">
        <v>45526000</v>
      </c>
      <c r="Y2192" s="25">
        <v>45526000</v>
      </c>
      <c r="Z2192" s="25">
        <v>45526000</v>
      </c>
      <c r="AA2192" s="25">
        <v>45526000</v>
      </c>
      <c r="AB2192" s="25">
        <v>45526000</v>
      </c>
      <c r="AC2192" s="26">
        <v>45152.505756550927</v>
      </c>
      <c r="AD2192" s="27">
        <f>ROW()</f>
        <v>2192</v>
      </c>
      <c r="AE2192" s="27">
        <f>1</f>
        <v>1</v>
      </c>
      <c r="AF2192" s="27">
        <f>SUBTOTAL(109,Tbl_NGF_Data[[#This Row],[Counter]])</f>
        <v>1</v>
      </c>
    </row>
    <row r="2193" spans="2:32" ht="45" x14ac:dyDescent="0.25">
      <c r="B2193" s="21" t="s">
        <v>245</v>
      </c>
      <c r="C2193" s="22" t="s">
        <v>2056</v>
      </c>
      <c r="D2193" s="23">
        <v>7</v>
      </c>
      <c r="E2193" s="22" t="s">
        <v>245</v>
      </c>
      <c r="F2193" s="23">
        <v>7</v>
      </c>
      <c r="G2193" s="22" t="s">
        <v>2056</v>
      </c>
      <c r="H2193" s="22" t="s">
        <v>1327</v>
      </c>
      <c r="I2193" s="23">
        <v>1</v>
      </c>
      <c r="J2193" s="23">
        <v>217</v>
      </c>
      <c r="K2193" s="23" t="s">
        <v>2444</v>
      </c>
      <c r="L2193" s="22" t="s">
        <v>2445</v>
      </c>
      <c r="M2193" s="21" t="s">
        <v>331</v>
      </c>
      <c r="N2193" s="23" t="s">
        <v>2188</v>
      </c>
      <c r="O2193" s="22" t="s">
        <v>2189</v>
      </c>
      <c r="P2193" s="22"/>
      <c r="Q2193" s="23" t="s">
        <v>2191</v>
      </c>
      <c r="R2193" s="22" t="s">
        <v>2189</v>
      </c>
      <c r="S2193" s="21" t="s">
        <v>148</v>
      </c>
      <c r="T2193" s="23" t="s">
        <v>2446</v>
      </c>
      <c r="U2193" s="24" t="s">
        <v>66</v>
      </c>
      <c r="V2193" s="23">
        <v>137</v>
      </c>
      <c r="W2193" s="25">
        <v>10700000</v>
      </c>
      <c r="X2193" s="25">
        <v>0</v>
      </c>
      <c r="Y2193" s="25">
        <v>0</v>
      </c>
      <c r="Z2193" s="25">
        <v>0</v>
      </c>
      <c r="AA2193" s="25">
        <v>0</v>
      </c>
      <c r="AB2193" s="25">
        <v>0</v>
      </c>
      <c r="AC2193" s="26">
        <v>45152.505756550927</v>
      </c>
      <c r="AD2193" s="27">
        <f>ROW()</f>
        <v>2193</v>
      </c>
      <c r="AE2193" s="27">
        <f>1</f>
        <v>1</v>
      </c>
      <c r="AF2193" s="27">
        <f>SUBTOTAL(109,Tbl_NGF_Data[[#This Row],[Counter]])</f>
        <v>1</v>
      </c>
    </row>
    <row r="2194" spans="2:32" ht="45" x14ac:dyDescent="0.25">
      <c r="B2194" s="21" t="s">
        <v>245</v>
      </c>
      <c r="C2194" s="22" t="s">
        <v>2056</v>
      </c>
      <c r="D2194" s="23">
        <v>7</v>
      </c>
      <c r="E2194" s="22" t="s">
        <v>245</v>
      </c>
      <c r="F2194" s="23">
        <v>7</v>
      </c>
      <c r="G2194" s="22" t="s">
        <v>2056</v>
      </c>
      <c r="H2194" s="22" t="s">
        <v>1327</v>
      </c>
      <c r="I2194" s="23">
        <v>1</v>
      </c>
      <c r="J2194" s="23">
        <v>217</v>
      </c>
      <c r="K2194" s="23" t="s">
        <v>2444</v>
      </c>
      <c r="L2194" s="22" t="s">
        <v>2445</v>
      </c>
      <c r="M2194" s="21" t="s">
        <v>331</v>
      </c>
      <c r="N2194" s="23" t="s">
        <v>2188</v>
      </c>
      <c r="O2194" s="22" t="s">
        <v>2189</v>
      </c>
      <c r="P2194" s="22" t="s">
        <v>2190</v>
      </c>
      <c r="Q2194" s="23" t="s">
        <v>2191</v>
      </c>
      <c r="R2194" s="22" t="s">
        <v>2189</v>
      </c>
      <c r="S2194" s="21" t="s">
        <v>148</v>
      </c>
      <c r="T2194" s="23" t="s">
        <v>2446</v>
      </c>
      <c r="U2194" s="24" t="s">
        <v>17</v>
      </c>
      <c r="V2194" s="23">
        <v>200</v>
      </c>
      <c r="W2194" s="25">
        <v>127101011.13000025</v>
      </c>
      <c r="X2194" s="25">
        <v>131262650.11999993</v>
      </c>
      <c r="Y2194" s="25">
        <v>147319924.68999994</v>
      </c>
      <c r="Z2194" s="25">
        <v>149433001.70000026</v>
      </c>
      <c r="AA2194" s="25">
        <v>153088350.91999963</v>
      </c>
      <c r="AB2194" s="25">
        <v>152335015.58000016</v>
      </c>
      <c r="AC2194" s="26">
        <v>45152.505756550927</v>
      </c>
      <c r="AD2194" s="27">
        <f>ROW()</f>
        <v>2194</v>
      </c>
      <c r="AE2194" s="27">
        <f>1</f>
        <v>1</v>
      </c>
      <c r="AF2194" s="27">
        <f>SUBTOTAL(109,Tbl_NGF_Data[[#This Row],[Counter]])</f>
        <v>1</v>
      </c>
    </row>
    <row r="2195" spans="2:32" ht="45" x14ac:dyDescent="0.25">
      <c r="B2195" s="21" t="s">
        <v>245</v>
      </c>
      <c r="C2195" s="22" t="s">
        <v>2056</v>
      </c>
      <c r="D2195" s="23">
        <v>7</v>
      </c>
      <c r="E2195" s="22" t="s">
        <v>245</v>
      </c>
      <c r="F2195" s="23">
        <v>7</v>
      </c>
      <c r="G2195" s="22" t="s">
        <v>2056</v>
      </c>
      <c r="H2195" s="22" t="s">
        <v>1327</v>
      </c>
      <c r="I2195" s="23">
        <v>1</v>
      </c>
      <c r="J2195" s="23">
        <v>217</v>
      </c>
      <c r="K2195" s="23" t="s">
        <v>2444</v>
      </c>
      <c r="L2195" s="22" t="s">
        <v>2445</v>
      </c>
      <c r="M2195" s="21" t="s">
        <v>331</v>
      </c>
      <c r="N2195" s="23" t="s">
        <v>2188</v>
      </c>
      <c r="O2195" s="22" t="s">
        <v>2189</v>
      </c>
      <c r="P2195" s="22" t="s">
        <v>2190</v>
      </c>
      <c r="Q2195" s="23" t="s">
        <v>2191</v>
      </c>
      <c r="R2195" s="22" t="s">
        <v>2189</v>
      </c>
      <c r="S2195" s="21" t="s">
        <v>148</v>
      </c>
      <c r="T2195" s="23" t="s">
        <v>2446</v>
      </c>
      <c r="U2195" s="24" t="s">
        <v>18</v>
      </c>
      <c r="V2195" s="23">
        <v>220</v>
      </c>
      <c r="W2195" s="25">
        <v>1144456.8699997514</v>
      </c>
      <c r="X2195" s="25">
        <v>2285748.8800000697</v>
      </c>
      <c r="Y2195" s="25">
        <v>10596803.01000005</v>
      </c>
      <c r="Z2195" s="25">
        <v>14784802.819999725</v>
      </c>
      <c r="AA2195" s="25">
        <v>24135520.32000038</v>
      </c>
      <c r="AB2195" s="25">
        <v>25561217.059999824</v>
      </c>
      <c r="AC2195" s="26">
        <v>45152.505756550927</v>
      </c>
      <c r="AD2195" s="27">
        <f>ROW()</f>
        <v>2195</v>
      </c>
      <c r="AE2195" s="27">
        <f>1</f>
        <v>1</v>
      </c>
      <c r="AF2195" s="27">
        <f>SUBTOTAL(109,Tbl_NGF_Data[[#This Row],[Counter]])</f>
        <v>1</v>
      </c>
    </row>
    <row r="2196" spans="2:32" ht="45" x14ac:dyDescent="0.25">
      <c r="B2196" s="21" t="s">
        <v>245</v>
      </c>
      <c r="C2196" s="22" t="s">
        <v>2056</v>
      </c>
      <c r="D2196" s="23">
        <v>7</v>
      </c>
      <c r="E2196" s="22" t="s">
        <v>245</v>
      </c>
      <c r="F2196" s="23">
        <v>7</v>
      </c>
      <c r="G2196" s="22" t="s">
        <v>2056</v>
      </c>
      <c r="H2196" s="22" t="s">
        <v>1327</v>
      </c>
      <c r="I2196" s="23">
        <v>1</v>
      </c>
      <c r="J2196" s="23">
        <v>217</v>
      </c>
      <c r="K2196" s="23" t="s">
        <v>2444</v>
      </c>
      <c r="L2196" s="22" t="s">
        <v>2445</v>
      </c>
      <c r="M2196" s="21" t="s">
        <v>331</v>
      </c>
      <c r="N2196" s="23" t="s">
        <v>2188</v>
      </c>
      <c r="O2196" s="22" t="s">
        <v>2189</v>
      </c>
      <c r="P2196" s="22" t="s">
        <v>2190</v>
      </c>
      <c r="Q2196" s="23" t="s">
        <v>2191</v>
      </c>
      <c r="R2196" s="22" t="s">
        <v>2189</v>
      </c>
      <c r="S2196" s="21" t="s">
        <v>148</v>
      </c>
      <c r="T2196" s="23" t="s">
        <v>2446</v>
      </c>
      <c r="U2196" s="24" t="s">
        <v>67</v>
      </c>
      <c r="V2196" s="23">
        <v>222</v>
      </c>
      <c r="W2196" s="25">
        <v>34826000</v>
      </c>
      <c r="X2196" s="25">
        <v>45526000</v>
      </c>
      <c r="Y2196" s="25">
        <v>45526000</v>
      </c>
      <c r="Z2196" s="25">
        <v>45526000</v>
      </c>
      <c r="AA2196" s="25">
        <v>45526000</v>
      </c>
      <c r="AB2196" s="25">
        <v>45526000</v>
      </c>
      <c r="AC2196" s="26">
        <v>45152.505756550927</v>
      </c>
      <c r="AD2196" s="27">
        <f>ROW()</f>
        <v>2196</v>
      </c>
      <c r="AE2196" s="27">
        <f>1</f>
        <v>1</v>
      </c>
      <c r="AF2196" s="27">
        <f>SUBTOTAL(109,Tbl_NGF_Data[[#This Row],[Counter]])</f>
        <v>1</v>
      </c>
    </row>
    <row r="2197" spans="2:32" ht="45" x14ac:dyDescent="0.25">
      <c r="B2197" s="21" t="s">
        <v>245</v>
      </c>
      <c r="C2197" s="22" t="s">
        <v>2056</v>
      </c>
      <c r="D2197" s="23">
        <v>7</v>
      </c>
      <c r="E2197" s="22" t="s">
        <v>245</v>
      </c>
      <c r="F2197" s="23">
        <v>7</v>
      </c>
      <c r="G2197" s="22" t="s">
        <v>2056</v>
      </c>
      <c r="H2197" s="22" t="s">
        <v>1327</v>
      </c>
      <c r="I2197" s="23">
        <v>1</v>
      </c>
      <c r="J2197" s="23">
        <v>217</v>
      </c>
      <c r="K2197" s="23" t="s">
        <v>2444</v>
      </c>
      <c r="L2197" s="22" t="s">
        <v>2445</v>
      </c>
      <c r="M2197" s="21" t="s">
        <v>331</v>
      </c>
      <c r="N2197" s="23" t="s">
        <v>2188</v>
      </c>
      <c r="O2197" s="22" t="s">
        <v>2189</v>
      </c>
      <c r="P2197" s="22" t="s">
        <v>2190</v>
      </c>
      <c r="Q2197" s="23" t="s">
        <v>2191</v>
      </c>
      <c r="R2197" s="22" t="s">
        <v>2189</v>
      </c>
      <c r="S2197" s="21" t="s">
        <v>148</v>
      </c>
      <c r="T2197" s="23" t="s">
        <v>2446</v>
      </c>
      <c r="U2197" s="24" t="s">
        <v>19</v>
      </c>
      <c r="V2197" s="23">
        <v>500</v>
      </c>
      <c r="W2197" s="25">
        <v>76528264.299999997</v>
      </c>
      <c r="X2197" s="25">
        <v>79657939.679999977</v>
      </c>
      <c r="Y2197" s="25">
        <v>91564755.429999992</v>
      </c>
      <c r="Z2197" s="25">
        <v>85817777.969999999</v>
      </c>
      <c r="AA2197" s="25">
        <v>84137339.260000005</v>
      </c>
      <c r="AB2197" s="25">
        <v>68749967.129999995</v>
      </c>
      <c r="AC2197" s="26">
        <v>45152.505756550927</v>
      </c>
      <c r="AD2197" s="27">
        <f>ROW()</f>
        <v>2197</v>
      </c>
      <c r="AE2197" s="27">
        <f>1</f>
        <v>1</v>
      </c>
      <c r="AF2197" s="27">
        <f>SUBTOTAL(109,Tbl_NGF_Data[[#This Row],[Counter]])</f>
        <v>1</v>
      </c>
    </row>
    <row r="2198" spans="2:32" ht="45" x14ac:dyDescent="0.25">
      <c r="B2198" s="21" t="s">
        <v>245</v>
      </c>
      <c r="C2198" s="22" t="s">
        <v>2056</v>
      </c>
      <c r="D2198" s="23">
        <v>7</v>
      </c>
      <c r="E2198" s="22" t="s">
        <v>245</v>
      </c>
      <c r="F2198" s="23">
        <v>7</v>
      </c>
      <c r="G2198" s="22" t="s">
        <v>2056</v>
      </c>
      <c r="H2198" s="22" t="s">
        <v>1327</v>
      </c>
      <c r="I2198" s="23">
        <v>1</v>
      </c>
      <c r="J2198" s="23">
        <v>217</v>
      </c>
      <c r="K2198" s="23" t="s">
        <v>2444</v>
      </c>
      <c r="L2198" s="22" t="s">
        <v>2445</v>
      </c>
      <c r="M2198" s="21" t="s">
        <v>331</v>
      </c>
      <c r="N2198" s="23" t="s">
        <v>2188</v>
      </c>
      <c r="O2198" s="22" t="s">
        <v>2189</v>
      </c>
      <c r="P2198" s="22" t="s">
        <v>2190</v>
      </c>
      <c r="Q2198" s="23" t="s">
        <v>2193</v>
      </c>
      <c r="R2198" s="22" t="s">
        <v>2194</v>
      </c>
      <c r="S2198" s="21" t="s">
        <v>279</v>
      </c>
      <c r="T2198" s="23" t="s">
        <v>2447</v>
      </c>
      <c r="U2198" s="24" t="s">
        <v>15</v>
      </c>
      <c r="V2198" s="23">
        <v>100</v>
      </c>
      <c r="W2198" s="25">
        <v>1051280.0900000001</v>
      </c>
      <c r="X2198" s="25">
        <v>999413.11</v>
      </c>
      <c r="Y2198" s="25">
        <v>988013.41</v>
      </c>
      <c r="Z2198" s="25">
        <v>1069708.25</v>
      </c>
      <c r="AA2198" s="25">
        <v>1163605.3600000001</v>
      </c>
      <c r="AB2198" s="25">
        <v>555904.38</v>
      </c>
      <c r="AC2198" s="26">
        <v>45152.505756550927</v>
      </c>
      <c r="AD2198" s="27">
        <f>ROW()</f>
        <v>2198</v>
      </c>
      <c r="AE2198" s="27">
        <f>1</f>
        <v>1</v>
      </c>
      <c r="AF2198" s="27">
        <f>SUBTOTAL(109,Tbl_NGF_Data[[#This Row],[Counter]])</f>
        <v>1</v>
      </c>
    </row>
    <row r="2199" spans="2:32" ht="45" x14ac:dyDescent="0.25">
      <c r="B2199" s="21" t="s">
        <v>245</v>
      </c>
      <c r="C2199" s="22" t="s">
        <v>2056</v>
      </c>
      <c r="D2199" s="23">
        <v>7</v>
      </c>
      <c r="E2199" s="22" t="s">
        <v>245</v>
      </c>
      <c r="F2199" s="23">
        <v>7</v>
      </c>
      <c r="G2199" s="22" t="s">
        <v>2056</v>
      </c>
      <c r="H2199" s="22" t="s">
        <v>1327</v>
      </c>
      <c r="I2199" s="23">
        <v>1</v>
      </c>
      <c r="J2199" s="23">
        <v>217</v>
      </c>
      <c r="K2199" s="23" t="s">
        <v>2444</v>
      </c>
      <c r="L2199" s="22" t="s">
        <v>2445</v>
      </c>
      <c r="M2199" s="21" t="s">
        <v>331</v>
      </c>
      <c r="N2199" s="23" t="s">
        <v>2188</v>
      </c>
      <c r="O2199" s="22" t="s">
        <v>2189</v>
      </c>
      <c r="P2199" s="22" t="s">
        <v>2190</v>
      </c>
      <c r="Q2199" s="23" t="s">
        <v>2193</v>
      </c>
      <c r="R2199" s="22" t="s">
        <v>2194</v>
      </c>
      <c r="S2199" s="21" t="s">
        <v>279</v>
      </c>
      <c r="T2199" s="23" t="s">
        <v>2447</v>
      </c>
      <c r="U2199" s="24" t="s">
        <v>16</v>
      </c>
      <c r="V2199" s="23">
        <v>135</v>
      </c>
      <c r="W2199" s="25">
        <v>5576030</v>
      </c>
      <c r="X2199" s="25">
        <v>7295920</v>
      </c>
      <c r="Y2199" s="25">
        <v>8295920</v>
      </c>
      <c r="Z2199" s="25">
        <v>7949320</v>
      </c>
      <c r="AA2199" s="25">
        <v>6146920</v>
      </c>
      <c r="AB2199" s="25">
        <v>5912746</v>
      </c>
      <c r="AC2199" s="26">
        <v>45152.505756550927</v>
      </c>
      <c r="AD2199" s="27">
        <f>ROW()</f>
        <v>2199</v>
      </c>
      <c r="AE2199" s="27">
        <f>1</f>
        <v>1</v>
      </c>
      <c r="AF2199" s="27">
        <f>SUBTOTAL(109,Tbl_NGF_Data[[#This Row],[Counter]])</f>
        <v>1</v>
      </c>
    </row>
    <row r="2200" spans="2:32" ht="45" x14ac:dyDescent="0.25">
      <c r="B2200" s="21" t="s">
        <v>245</v>
      </c>
      <c r="C2200" s="22" t="s">
        <v>2056</v>
      </c>
      <c r="D2200" s="23">
        <v>7</v>
      </c>
      <c r="E2200" s="22" t="s">
        <v>245</v>
      </c>
      <c r="F2200" s="23">
        <v>7</v>
      </c>
      <c r="G2200" s="22" t="s">
        <v>2056</v>
      </c>
      <c r="H2200" s="22" t="s">
        <v>1327</v>
      </c>
      <c r="I2200" s="23">
        <v>1</v>
      </c>
      <c r="J2200" s="23">
        <v>217</v>
      </c>
      <c r="K2200" s="23" t="s">
        <v>2444</v>
      </c>
      <c r="L2200" s="22" t="s">
        <v>2445</v>
      </c>
      <c r="M2200" s="21" t="s">
        <v>331</v>
      </c>
      <c r="N2200" s="23" t="s">
        <v>2188</v>
      </c>
      <c r="O2200" s="22" t="s">
        <v>2189</v>
      </c>
      <c r="P2200" s="22" t="s">
        <v>2190</v>
      </c>
      <c r="Q2200" s="23" t="s">
        <v>2193</v>
      </c>
      <c r="R2200" s="22" t="s">
        <v>2194</v>
      </c>
      <c r="S2200" s="21" t="s">
        <v>279</v>
      </c>
      <c r="T2200" s="23" t="s">
        <v>2447</v>
      </c>
      <c r="U2200" s="24" t="s">
        <v>17</v>
      </c>
      <c r="V2200" s="23">
        <v>200</v>
      </c>
      <c r="W2200" s="25">
        <v>4950370.24</v>
      </c>
      <c r="X2200" s="25">
        <v>7258639.8099999987</v>
      </c>
      <c r="Y2200" s="25">
        <v>8241841.2799999984</v>
      </c>
      <c r="Z2200" s="25">
        <v>7590536.9699999979</v>
      </c>
      <c r="AA2200" s="25">
        <v>2949530.3499999992</v>
      </c>
      <c r="AB2200" s="25">
        <v>3091180.42</v>
      </c>
      <c r="AC2200" s="26">
        <v>45152.505756550927</v>
      </c>
      <c r="AD2200" s="27">
        <f>ROW()</f>
        <v>2200</v>
      </c>
      <c r="AE2200" s="27">
        <f>1</f>
        <v>1</v>
      </c>
      <c r="AF2200" s="27">
        <f>SUBTOTAL(109,Tbl_NGF_Data[[#This Row],[Counter]])</f>
        <v>1</v>
      </c>
    </row>
    <row r="2201" spans="2:32" ht="45" x14ac:dyDescent="0.25">
      <c r="B2201" s="21" t="s">
        <v>245</v>
      </c>
      <c r="C2201" s="22" t="s">
        <v>2056</v>
      </c>
      <c r="D2201" s="23">
        <v>7</v>
      </c>
      <c r="E2201" s="22" t="s">
        <v>245</v>
      </c>
      <c r="F2201" s="23">
        <v>7</v>
      </c>
      <c r="G2201" s="22" t="s">
        <v>2056</v>
      </c>
      <c r="H2201" s="22" t="s">
        <v>1327</v>
      </c>
      <c r="I2201" s="23">
        <v>1</v>
      </c>
      <c r="J2201" s="23">
        <v>217</v>
      </c>
      <c r="K2201" s="23" t="s">
        <v>2444</v>
      </c>
      <c r="L2201" s="22" t="s">
        <v>2445</v>
      </c>
      <c r="M2201" s="21" t="s">
        <v>331</v>
      </c>
      <c r="N2201" s="23" t="s">
        <v>2188</v>
      </c>
      <c r="O2201" s="22" t="s">
        <v>2189</v>
      </c>
      <c r="P2201" s="22" t="s">
        <v>2190</v>
      </c>
      <c r="Q2201" s="23" t="s">
        <v>2193</v>
      </c>
      <c r="R2201" s="22" t="s">
        <v>2194</v>
      </c>
      <c r="S2201" s="21" t="s">
        <v>279</v>
      </c>
      <c r="T2201" s="23" t="s">
        <v>2447</v>
      </c>
      <c r="U2201" s="24" t="s">
        <v>18</v>
      </c>
      <c r="V2201" s="23">
        <v>220</v>
      </c>
      <c r="W2201" s="25">
        <v>625659.75999999978</v>
      </c>
      <c r="X2201" s="25">
        <v>37280.190000001341</v>
      </c>
      <c r="Y2201" s="25">
        <v>54078.720000001602</v>
      </c>
      <c r="Z2201" s="25">
        <v>358783.03000000212</v>
      </c>
      <c r="AA2201" s="25">
        <v>3197389.6500000008</v>
      </c>
      <c r="AB2201" s="25">
        <v>2821565.58</v>
      </c>
      <c r="AC2201" s="26">
        <v>45152.505756550927</v>
      </c>
      <c r="AD2201" s="27">
        <f>ROW()</f>
        <v>2201</v>
      </c>
      <c r="AE2201" s="27">
        <f>1</f>
        <v>1</v>
      </c>
      <c r="AF2201" s="27">
        <f>SUBTOTAL(109,Tbl_NGF_Data[[#This Row],[Counter]])</f>
        <v>1</v>
      </c>
    </row>
    <row r="2202" spans="2:32" ht="45" x14ac:dyDescent="0.25">
      <c r="B2202" s="21" t="s">
        <v>245</v>
      </c>
      <c r="C2202" s="22" t="s">
        <v>2056</v>
      </c>
      <c r="D2202" s="23">
        <v>7</v>
      </c>
      <c r="E2202" s="22" t="s">
        <v>245</v>
      </c>
      <c r="F2202" s="23">
        <v>7</v>
      </c>
      <c r="G2202" s="22" t="s">
        <v>2056</v>
      </c>
      <c r="H2202" s="22" t="s">
        <v>1327</v>
      </c>
      <c r="I2202" s="23">
        <v>1</v>
      </c>
      <c r="J2202" s="23">
        <v>217</v>
      </c>
      <c r="K2202" s="23" t="s">
        <v>2444</v>
      </c>
      <c r="L2202" s="22" t="s">
        <v>2445</v>
      </c>
      <c r="M2202" s="21" t="s">
        <v>331</v>
      </c>
      <c r="N2202" s="23" t="s">
        <v>2188</v>
      </c>
      <c r="O2202" s="22" t="s">
        <v>2189</v>
      </c>
      <c r="P2202" s="22" t="s">
        <v>2190</v>
      </c>
      <c r="Q2202" s="23" t="s">
        <v>2193</v>
      </c>
      <c r="R2202" s="22" t="s">
        <v>2194</v>
      </c>
      <c r="S2202" s="21" t="s">
        <v>279</v>
      </c>
      <c r="T2202" s="23" t="s">
        <v>2447</v>
      </c>
      <c r="U2202" s="24" t="s">
        <v>19</v>
      </c>
      <c r="V2202" s="23">
        <v>500</v>
      </c>
      <c r="W2202" s="25">
        <v>2400636.2000000002</v>
      </c>
      <c r="X2202" s="25">
        <v>4544097.18</v>
      </c>
      <c r="Y2202" s="25">
        <v>5881752.5899999999</v>
      </c>
      <c r="Z2202" s="25">
        <v>5304874.2500000019</v>
      </c>
      <c r="AA2202" s="25">
        <v>468404.06</v>
      </c>
      <c r="AB2202" s="25">
        <v>363315.57</v>
      </c>
      <c r="AC2202" s="26">
        <v>45152.505756550927</v>
      </c>
      <c r="AD2202" s="27">
        <f>ROW()</f>
        <v>2202</v>
      </c>
      <c r="AE2202" s="27">
        <f>1</f>
        <v>1</v>
      </c>
      <c r="AF2202" s="27">
        <f>SUBTOTAL(109,Tbl_NGF_Data[[#This Row],[Counter]])</f>
        <v>1</v>
      </c>
    </row>
    <row r="2203" spans="2:32" ht="45" x14ac:dyDescent="0.25">
      <c r="B2203" s="21" t="s">
        <v>245</v>
      </c>
      <c r="C2203" s="22" t="s">
        <v>2056</v>
      </c>
      <c r="D2203" s="23">
        <v>7</v>
      </c>
      <c r="E2203" s="22" t="s">
        <v>245</v>
      </c>
      <c r="F2203" s="23">
        <v>7</v>
      </c>
      <c r="G2203" s="22" t="s">
        <v>2056</v>
      </c>
      <c r="H2203" s="22" t="s">
        <v>1327</v>
      </c>
      <c r="I2203" s="23">
        <v>1</v>
      </c>
      <c r="J2203" s="23">
        <v>217</v>
      </c>
      <c r="K2203" s="23" t="s">
        <v>2444</v>
      </c>
      <c r="L2203" s="22" t="s">
        <v>2445</v>
      </c>
      <c r="M2203" s="21" t="s">
        <v>331</v>
      </c>
      <c r="N2203" s="23" t="s">
        <v>2188</v>
      </c>
      <c r="O2203" s="22" t="s">
        <v>2189</v>
      </c>
      <c r="P2203" s="22" t="s">
        <v>2190</v>
      </c>
      <c r="Q2203" s="23" t="s">
        <v>2196</v>
      </c>
      <c r="R2203" s="22" t="s">
        <v>2197</v>
      </c>
      <c r="S2203" s="21" t="s">
        <v>280</v>
      </c>
      <c r="T2203" s="23" t="s">
        <v>2448</v>
      </c>
      <c r="U2203" s="24" t="s">
        <v>15</v>
      </c>
      <c r="V2203" s="23">
        <v>100</v>
      </c>
      <c r="W2203" s="25">
        <v>532946.39</v>
      </c>
      <c r="X2203" s="25">
        <v>509891.31</v>
      </c>
      <c r="Y2203" s="25">
        <v>734179.14</v>
      </c>
      <c r="Z2203" s="25">
        <v>1056734.97</v>
      </c>
      <c r="AA2203" s="25">
        <v>1462319.54</v>
      </c>
      <c r="AB2203" s="25">
        <v>1392344.79</v>
      </c>
      <c r="AC2203" s="26">
        <v>45152.505756550927</v>
      </c>
      <c r="AD2203" s="27">
        <f>ROW()</f>
        <v>2203</v>
      </c>
      <c r="AE2203" s="27">
        <f>1</f>
        <v>1</v>
      </c>
      <c r="AF2203" s="27">
        <f>SUBTOTAL(109,Tbl_NGF_Data[[#This Row],[Counter]])</f>
        <v>1</v>
      </c>
    </row>
    <row r="2204" spans="2:32" ht="45" x14ac:dyDescent="0.25">
      <c r="B2204" s="21" t="s">
        <v>245</v>
      </c>
      <c r="C2204" s="22" t="s">
        <v>2056</v>
      </c>
      <c r="D2204" s="23">
        <v>7</v>
      </c>
      <c r="E2204" s="22" t="s">
        <v>245</v>
      </c>
      <c r="F2204" s="23">
        <v>7</v>
      </c>
      <c r="G2204" s="22" t="s">
        <v>2056</v>
      </c>
      <c r="H2204" s="22" t="s">
        <v>1327</v>
      </c>
      <c r="I2204" s="23">
        <v>1</v>
      </c>
      <c r="J2204" s="23">
        <v>217</v>
      </c>
      <c r="K2204" s="23" t="s">
        <v>2444</v>
      </c>
      <c r="L2204" s="22" t="s">
        <v>2445</v>
      </c>
      <c r="M2204" s="21" t="s">
        <v>331</v>
      </c>
      <c r="N2204" s="23" t="s">
        <v>2188</v>
      </c>
      <c r="O2204" s="22" t="s">
        <v>2189</v>
      </c>
      <c r="P2204" s="22" t="s">
        <v>2190</v>
      </c>
      <c r="Q2204" s="23" t="s">
        <v>2196</v>
      </c>
      <c r="R2204" s="22" t="s">
        <v>2197</v>
      </c>
      <c r="S2204" s="21" t="s">
        <v>280</v>
      </c>
      <c r="T2204" s="23" t="s">
        <v>2448</v>
      </c>
      <c r="U2204" s="24" t="s">
        <v>16</v>
      </c>
      <c r="V2204" s="23">
        <v>135</v>
      </c>
      <c r="W2204" s="25">
        <v>1757949</v>
      </c>
      <c r="X2204" s="25">
        <v>1693390</v>
      </c>
      <c r="Y2204" s="25">
        <v>1743390</v>
      </c>
      <c r="Z2204" s="25">
        <v>1495890</v>
      </c>
      <c r="AA2204" s="25">
        <v>2160390</v>
      </c>
      <c r="AB2204" s="25">
        <v>2830740</v>
      </c>
      <c r="AC2204" s="26">
        <v>45152.505756550927</v>
      </c>
      <c r="AD2204" s="27">
        <f>ROW()</f>
        <v>2204</v>
      </c>
      <c r="AE2204" s="27">
        <f>1</f>
        <v>1</v>
      </c>
      <c r="AF2204" s="27">
        <f>SUBTOTAL(109,Tbl_NGF_Data[[#This Row],[Counter]])</f>
        <v>1</v>
      </c>
    </row>
    <row r="2205" spans="2:32" ht="45" x14ac:dyDescent="0.25">
      <c r="B2205" s="21" t="s">
        <v>245</v>
      </c>
      <c r="C2205" s="22" t="s">
        <v>2056</v>
      </c>
      <c r="D2205" s="23">
        <v>7</v>
      </c>
      <c r="E2205" s="22" t="s">
        <v>245</v>
      </c>
      <c r="F2205" s="23">
        <v>7</v>
      </c>
      <c r="G2205" s="22" t="s">
        <v>2056</v>
      </c>
      <c r="H2205" s="22" t="s">
        <v>1327</v>
      </c>
      <c r="I2205" s="23">
        <v>1</v>
      </c>
      <c r="J2205" s="23">
        <v>217</v>
      </c>
      <c r="K2205" s="23" t="s">
        <v>2444</v>
      </c>
      <c r="L2205" s="22" t="s">
        <v>2445</v>
      </c>
      <c r="M2205" s="21" t="s">
        <v>331</v>
      </c>
      <c r="N2205" s="23" t="s">
        <v>2188</v>
      </c>
      <c r="O2205" s="22" t="s">
        <v>2189</v>
      </c>
      <c r="P2205" s="22" t="s">
        <v>2190</v>
      </c>
      <c r="Q2205" s="23" t="s">
        <v>2196</v>
      </c>
      <c r="R2205" s="22" t="s">
        <v>2197</v>
      </c>
      <c r="S2205" s="21" t="s">
        <v>280</v>
      </c>
      <c r="T2205" s="23" t="s">
        <v>2448</v>
      </c>
      <c r="U2205" s="24" t="s">
        <v>66</v>
      </c>
      <c r="V2205" s="23">
        <v>137</v>
      </c>
      <c r="W2205" s="25">
        <v>4592000</v>
      </c>
      <c r="X2205" s="25">
        <v>4592000</v>
      </c>
      <c r="Y2205" s="25">
        <v>4592000</v>
      </c>
      <c r="Z2205" s="25">
        <v>4592000</v>
      </c>
      <c r="AA2205" s="25">
        <v>4592000</v>
      </c>
      <c r="AB2205" s="25">
        <v>4592000</v>
      </c>
      <c r="AC2205" s="26">
        <v>45152.505756550927</v>
      </c>
      <c r="AD2205" s="27">
        <f>ROW()</f>
        <v>2205</v>
      </c>
      <c r="AE2205" s="27">
        <f>1</f>
        <v>1</v>
      </c>
      <c r="AF2205" s="27">
        <f>SUBTOTAL(109,Tbl_NGF_Data[[#This Row],[Counter]])</f>
        <v>1</v>
      </c>
    </row>
    <row r="2206" spans="2:32" ht="45" x14ac:dyDescent="0.25">
      <c r="B2206" s="21" t="s">
        <v>245</v>
      </c>
      <c r="C2206" s="22" t="s">
        <v>2056</v>
      </c>
      <c r="D2206" s="23">
        <v>7</v>
      </c>
      <c r="E2206" s="22" t="s">
        <v>245</v>
      </c>
      <c r="F2206" s="23">
        <v>7</v>
      </c>
      <c r="G2206" s="22" t="s">
        <v>2056</v>
      </c>
      <c r="H2206" s="22" t="s">
        <v>1327</v>
      </c>
      <c r="I2206" s="23">
        <v>1</v>
      </c>
      <c r="J2206" s="23">
        <v>217</v>
      </c>
      <c r="K2206" s="23" t="s">
        <v>2444</v>
      </c>
      <c r="L2206" s="22" t="s">
        <v>2445</v>
      </c>
      <c r="M2206" s="21" t="s">
        <v>331</v>
      </c>
      <c r="N2206" s="23" t="s">
        <v>2188</v>
      </c>
      <c r="O2206" s="22" t="s">
        <v>2189</v>
      </c>
      <c r="P2206" s="22" t="s">
        <v>2190</v>
      </c>
      <c r="Q2206" s="23" t="s">
        <v>2196</v>
      </c>
      <c r="R2206" s="22" t="s">
        <v>2197</v>
      </c>
      <c r="S2206" s="21" t="s">
        <v>280</v>
      </c>
      <c r="T2206" s="23" t="s">
        <v>2448</v>
      </c>
      <c r="U2206" s="24" t="s">
        <v>17</v>
      </c>
      <c r="V2206" s="23">
        <v>200</v>
      </c>
      <c r="W2206" s="25">
        <v>1437437.77</v>
      </c>
      <c r="X2206" s="25">
        <v>1557428.4</v>
      </c>
      <c r="Y2206" s="25">
        <v>1591800.8699999999</v>
      </c>
      <c r="Z2206" s="25">
        <v>980248.33999999973</v>
      </c>
      <c r="AA2206" s="25">
        <v>1910876.8999999994</v>
      </c>
      <c r="AB2206" s="25">
        <v>2261854.2900000005</v>
      </c>
      <c r="AC2206" s="26">
        <v>45152.505756550927</v>
      </c>
      <c r="AD2206" s="27">
        <f>ROW()</f>
        <v>2206</v>
      </c>
      <c r="AE2206" s="27">
        <f>1</f>
        <v>1</v>
      </c>
      <c r="AF2206" s="27">
        <f>SUBTOTAL(109,Tbl_NGF_Data[[#This Row],[Counter]])</f>
        <v>1</v>
      </c>
    </row>
    <row r="2207" spans="2:32" ht="45" x14ac:dyDescent="0.25">
      <c r="B2207" s="21" t="s">
        <v>245</v>
      </c>
      <c r="C2207" s="22" t="s">
        <v>2056</v>
      </c>
      <c r="D2207" s="23">
        <v>7</v>
      </c>
      <c r="E2207" s="22" t="s">
        <v>245</v>
      </c>
      <c r="F2207" s="23">
        <v>7</v>
      </c>
      <c r="G2207" s="22" t="s">
        <v>2056</v>
      </c>
      <c r="H2207" s="22" t="s">
        <v>1327</v>
      </c>
      <c r="I2207" s="23">
        <v>1</v>
      </c>
      <c r="J2207" s="23">
        <v>217</v>
      </c>
      <c r="K2207" s="23" t="s">
        <v>2444</v>
      </c>
      <c r="L2207" s="22" t="s">
        <v>2445</v>
      </c>
      <c r="M2207" s="21" t="s">
        <v>331</v>
      </c>
      <c r="N2207" s="23" t="s">
        <v>2188</v>
      </c>
      <c r="O2207" s="22" t="s">
        <v>2189</v>
      </c>
      <c r="P2207" s="22" t="s">
        <v>2190</v>
      </c>
      <c r="Q2207" s="23" t="s">
        <v>2196</v>
      </c>
      <c r="R2207" s="22" t="s">
        <v>2197</v>
      </c>
      <c r="S2207" s="21" t="s">
        <v>280</v>
      </c>
      <c r="T2207" s="23" t="s">
        <v>2448</v>
      </c>
      <c r="U2207" s="24" t="s">
        <v>18</v>
      </c>
      <c r="V2207" s="23">
        <v>220</v>
      </c>
      <c r="W2207" s="25">
        <v>320511.23</v>
      </c>
      <c r="X2207" s="25">
        <v>135961.60000000009</v>
      </c>
      <c r="Y2207" s="25">
        <v>151589.13000000012</v>
      </c>
      <c r="Z2207" s="25">
        <v>515641.66000000027</v>
      </c>
      <c r="AA2207" s="25">
        <v>249513.10000000056</v>
      </c>
      <c r="AB2207" s="25">
        <v>568885.7099999995</v>
      </c>
      <c r="AC2207" s="26">
        <v>45152.505756550927</v>
      </c>
      <c r="AD2207" s="27">
        <f>ROW()</f>
        <v>2207</v>
      </c>
      <c r="AE2207" s="27">
        <f>1</f>
        <v>1</v>
      </c>
      <c r="AF2207" s="27">
        <f>SUBTOTAL(109,Tbl_NGF_Data[[#This Row],[Counter]])</f>
        <v>1</v>
      </c>
    </row>
    <row r="2208" spans="2:32" ht="45" x14ac:dyDescent="0.25">
      <c r="B2208" s="21" t="s">
        <v>245</v>
      </c>
      <c r="C2208" s="22" t="s">
        <v>2056</v>
      </c>
      <c r="D2208" s="23">
        <v>7</v>
      </c>
      <c r="E2208" s="22" t="s">
        <v>245</v>
      </c>
      <c r="F2208" s="23">
        <v>7</v>
      </c>
      <c r="G2208" s="22" t="s">
        <v>2056</v>
      </c>
      <c r="H2208" s="22" t="s">
        <v>1327</v>
      </c>
      <c r="I2208" s="23">
        <v>1</v>
      </c>
      <c r="J2208" s="23">
        <v>217</v>
      </c>
      <c r="K2208" s="23" t="s">
        <v>2444</v>
      </c>
      <c r="L2208" s="22" t="s">
        <v>2445</v>
      </c>
      <c r="M2208" s="21" t="s">
        <v>331</v>
      </c>
      <c r="N2208" s="23" t="s">
        <v>2188</v>
      </c>
      <c r="O2208" s="22" t="s">
        <v>2189</v>
      </c>
      <c r="P2208" s="22" t="s">
        <v>2190</v>
      </c>
      <c r="Q2208" s="23" t="s">
        <v>2196</v>
      </c>
      <c r="R2208" s="22" t="s">
        <v>2197</v>
      </c>
      <c r="S2208" s="21" t="s">
        <v>280</v>
      </c>
      <c r="T2208" s="23" t="s">
        <v>2448</v>
      </c>
      <c r="U2208" s="24" t="s">
        <v>67</v>
      </c>
      <c r="V2208" s="23">
        <v>222</v>
      </c>
      <c r="W2208" s="25">
        <v>4592000</v>
      </c>
      <c r="X2208" s="25">
        <v>4592000</v>
      </c>
      <c r="Y2208" s="25">
        <v>4592000</v>
      </c>
      <c r="Z2208" s="25">
        <v>4592000</v>
      </c>
      <c r="AA2208" s="25">
        <v>4592000</v>
      </c>
      <c r="AB2208" s="25">
        <v>4592000</v>
      </c>
      <c r="AC2208" s="26">
        <v>45152.505756550927</v>
      </c>
      <c r="AD2208" s="27">
        <f>ROW()</f>
        <v>2208</v>
      </c>
      <c r="AE2208" s="27">
        <f>1</f>
        <v>1</v>
      </c>
      <c r="AF2208" s="27">
        <f>SUBTOTAL(109,Tbl_NGF_Data[[#This Row],[Counter]])</f>
        <v>1</v>
      </c>
    </row>
    <row r="2209" spans="2:32" ht="45" x14ac:dyDescent="0.25">
      <c r="B2209" s="21" t="s">
        <v>245</v>
      </c>
      <c r="C2209" s="22" t="s">
        <v>2056</v>
      </c>
      <c r="D2209" s="23">
        <v>7</v>
      </c>
      <c r="E2209" s="22" t="s">
        <v>245</v>
      </c>
      <c r="F2209" s="23">
        <v>7</v>
      </c>
      <c r="G2209" s="22" t="s">
        <v>2056</v>
      </c>
      <c r="H2209" s="22" t="s">
        <v>1327</v>
      </c>
      <c r="I2209" s="23">
        <v>1</v>
      </c>
      <c r="J2209" s="23">
        <v>217</v>
      </c>
      <c r="K2209" s="23" t="s">
        <v>2444</v>
      </c>
      <c r="L2209" s="22" t="s">
        <v>2445</v>
      </c>
      <c r="M2209" s="21" t="s">
        <v>331</v>
      </c>
      <c r="N2209" s="23" t="s">
        <v>2188</v>
      </c>
      <c r="O2209" s="22" t="s">
        <v>2189</v>
      </c>
      <c r="P2209" s="22" t="s">
        <v>2190</v>
      </c>
      <c r="Q2209" s="23" t="s">
        <v>2196</v>
      </c>
      <c r="R2209" s="22" t="s">
        <v>2197</v>
      </c>
      <c r="S2209" s="21" t="s">
        <v>280</v>
      </c>
      <c r="T2209" s="23" t="s">
        <v>2448</v>
      </c>
      <c r="U2209" s="24" t="s">
        <v>19</v>
      </c>
      <c r="V2209" s="23">
        <v>500</v>
      </c>
      <c r="W2209" s="25">
        <v>436464.73</v>
      </c>
      <c r="X2209" s="25">
        <v>435044.68000000005</v>
      </c>
      <c r="Y2209" s="25">
        <v>647849.24</v>
      </c>
      <c r="Z2209" s="25">
        <v>568645.14</v>
      </c>
      <c r="AA2209" s="25">
        <v>540507.35</v>
      </c>
      <c r="AB2209" s="25">
        <v>409063.33</v>
      </c>
      <c r="AC2209" s="26">
        <v>45152.505756550927</v>
      </c>
      <c r="AD2209" s="27">
        <f>ROW()</f>
        <v>2209</v>
      </c>
      <c r="AE2209" s="27">
        <f>1</f>
        <v>1</v>
      </c>
      <c r="AF2209" s="27">
        <f>SUBTOTAL(109,Tbl_NGF_Data[[#This Row],[Counter]])</f>
        <v>1</v>
      </c>
    </row>
    <row r="2210" spans="2:32" ht="30" x14ac:dyDescent="0.25">
      <c r="B2210" s="21" t="s">
        <v>245</v>
      </c>
      <c r="C2210" s="22" t="s">
        <v>2056</v>
      </c>
      <c r="D2210" s="23">
        <v>7</v>
      </c>
      <c r="E2210" s="22" t="s">
        <v>245</v>
      </c>
      <c r="F2210" s="23">
        <v>7</v>
      </c>
      <c r="G2210" s="22" t="s">
        <v>2056</v>
      </c>
      <c r="H2210" s="22" t="s">
        <v>1327</v>
      </c>
      <c r="I2210" s="23">
        <v>1</v>
      </c>
      <c r="J2210" s="23">
        <v>217</v>
      </c>
      <c r="K2210" s="23" t="s">
        <v>2444</v>
      </c>
      <c r="L2210" s="22" t="s">
        <v>2445</v>
      </c>
      <c r="M2210" s="21" t="s">
        <v>331</v>
      </c>
      <c r="N2210" s="23" t="s">
        <v>2188</v>
      </c>
      <c r="O2210" s="22" t="s">
        <v>2189</v>
      </c>
      <c r="P2210" s="22" t="s">
        <v>2190</v>
      </c>
      <c r="Q2210" s="23" t="s">
        <v>2199</v>
      </c>
      <c r="R2210" s="22" t="s">
        <v>2200</v>
      </c>
      <c r="S2210" s="21" t="s">
        <v>281</v>
      </c>
      <c r="T2210" s="23" t="s">
        <v>2449</v>
      </c>
      <c r="U2210" s="24" t="s">
        <v>15</v>
      </c>
      <c r="V2210" s="23">
        <v>100</v>
      </c>
      <c r="W2210" s="25">
        <v>1168038.99</v>
      </c>
      <c r="X2210" s="25">
        <v>1406656.24</v>
      </c>
      <c r="Y2210" s="25">
        <v>1725616.45</v>
      </c>
      <c r="Z2210" s="25">
        <v>1961556.1</v>
      </c>
      <c r="AA2210" s="25">
        <v>2148981.4900000002</v>
      </c>
      <c r="AB2210" s="25">
        <v>2239929.4500000002</v>
      </c>
      <c r="AC2210" s="26">
        <v>45152.505756550927</v>
      </c>
      <c r="AD2210" s="27">
        <f>ROW()</f>
        <v>2210</v>
      </c>
      <c r="AE2210" s="27">
        <f>1</f>
        <v>1</v>
      </c>
      <c r="AF2210" s="27">
        <f>SUBTOTAL(109,Tbl_NGF_Data[[#This Row],[Counter]])</f>
        <v>1</v>
      </c>
    </row>
    <row r="2211" spans="2:32" ht="30" x14ac:dyDescent="0.25">
      <c r="B2211" s="21" t="s">
        <v>245</v>
      </c>
      <c r="C2211" s="22" t="s">
        <v>2056</v>
      </c>
      <c r="D2211" s="23">
        <v>7</v>
      </c>
      <c r="E2211" s="22" t="s">
        <v>245</v>
      </c>
      <c r="F2211" s="23">
        <v>7</v>
      </c>
      <c r="G2211" s="22" t="s">
        <v>2056</v>
      </c>
      <c r="H2211" s="22" t="s">
        <v>1327</v>
      </c>
      <c r="I2211" s="23">
        <v>1</v>
      </c>
      <c r="J2211" s="23">
        <v>217</v>
      </c>
      <c r="K2211" s="23" t="s">
        <v>2444</v>
      </c>
      <c r="L2211" s="22" t="s">
        <v>2445</v>
      </c>
      <c r="M2211" s="21" t="s">
        <v>331</v>
      </c>
      <c r="N2211" s="23" t="s">
        <v>2188</v>
      </c>
      <c r="O2211" s="22" t="s">
        <v>2189</v>
      </c>
      <c r="P2211" s="22" t="s">
        <v>2190</v>
      </c>
      <c r="Q2211" s="23" t="s">
        <v>2199</v>
      </c>
      <c r="R2211" s="22" t="s">
        <v>2200</v>
      </c>
      <c r="S2211" s="21" t="s">
        <v>281</v>
      </c>
      <c r="T2211" s="23" t="s">
        <v>2449</v>
      </c>
      <c r="U2211" s="24" t="s">
        <v>16</v>
      </c>
      <c r="V2211" s="23">
        <v>135</v>
      </c>
      <c r="W2211" s="25">
        <v>510220</v>
      </c>
      <c r="X2211" s="25">
        <v>322033</v>
      </c>
      <c r="Y2211" s="25">
        <v>272033</v>
      </c>
      <c r="Z2211" s="25">
        <v>172033</v>
      </c>
      <c r="AA2211" s="25">
        <v>772033</v>
      </c>
      <c r="AB2211" s="25">
        <v>253857</v>
      </c>
      <c r="AC2211" s="26">
        <v>45152.505756550927</v>
      </c>
      <c r="AD2211" s="27">
        <f>ROW()</f>
        <v>2211</v>
      </c>
      <c r="AE2211" s="27">
        <f>1</f>
        <v>1</v>
      </c>
      <c r="AF2211" s="27">
        <f>SUBTOTAL(109,Tbl_NGF_Data[[#This Row],[Counter]])</f>
        <v>1</v>
      </c>
    </row>
    <row r="2212" spans="2:32" ht="30" x14ac:dyDescent="0.25">
      <c r="B2212" s="21" t="s">
        <v>245</v>
      </c>
      <c r="C2212" s="22" t="s">
        <v>2056</v>
      </c>
      <c r="D2212" s="23">
        <v>7</v>
      </c>
      <c r="E2212" s="22" t="s">
        <v>245</v>
      </c>
      <c r="F2212" s="23">
        <v>7</v>
      </c>
      <c r="G2212" s="22" t="s">
        <v>2056</v>
      </c>
      <c r="H2212" s="22" t="s">
        <v>1327</v>
      </c>
      <c r="I2212" s="23">
        <v>1</v>
      </c>
      <c r="J2212" s="23">
        <v>217</v>
      </c>
      <c r="K2212" s="23" t="s">
        <v>2444</v>
      </c>
      <c r="L2212" s="22" t="s">
        <v>2445</v>
      </c>
      <c r="M2212" s="21" t="s">
        <v>331</v>
      </c>
      <c r="N2212" s="23" t="s">
        <v>2188</v>
      </c>
      <c r="O2212" s="22" t="s">
        <v>2189</v>
      </c>
      <c r="P2212" s="22" t="s">
        <v>2190</v>
      </c>
      <c r="Q2212" s="23" t="s">
        <v>2199</v>
      </c>
      <c r="R2212" s="22" t="s">
        <v>2200</v>
      </c>
      <c r="S2212" s="21" t="s">
        <v>281</v>
      </c>
      <c r="T2212" s="23" t="s">
        <v>2449</v>
      </c>
      <c r="U2212" s="24" t="s">
        <v>17</v>
      </c>
      <c r="V2212" s="23">
        <v>200</v>
      </c>
      <c r="W2212" s="25">
        <v>128729.15000000001</v>
      </c>
      <c r="X2212" s="25">
        <v>159396.59</v>
      </c>
      <c r="Y2212" s="25">
        <v>105439.70999999999</v>
      </c>
      <c r="Z2212" s="25">
        <v>102525.51</v>
      </c>
      <c r="AA2212" s="25">
        <v>107368.50999999998</v>
      </c>
      <c r="AB2212" s="25">
        <v>109422.27999999998</v>
      </c>
      <c r="AC2212" s="26">
        <v>45152.505756550927</v>
      </c>
      <c r="AD2212" s="27">
        <f>ROW()</f>
        <v>2212</v>
      </c>
      <c r="AE2212" s="27">
        <f>1</f>
        <v>1</v>
      </c>
      <c r="AF2212" s="27">
        <f>SUBTOTAL(109,Tbl_NGF_Data[[#This Row],[Counter]])</f>
        <v>1</v>
      </c>
    </row>
    <row r="2213" spans="2:32" ht="45" x14ac:dyDescent="0.25">
      <c r="B2213" s="21" t="s">
        <v>245</v>
      </c>
      <c r="C2213" s="22" t="s">
        <v>2056</v>
      </c>
      <c r="D2213" s="23">
        <v>7</v>
      </c>
      <c r="E2213" s="22" t="s">
        <v>245</v>
      </c>
      <c r="F2213" s="23">
        <v>7</v>
      </c>
      <c r="G2213" s="22" t="s">
        <v>2056</v>
      </c>
      <c r="H2213" s="22" t="s">
        <v>1327</v>
      </c>
      <c r="I2213" s="23">
        <v>1</v>
      </c>
      <c r="J2213" s="23">
        <v>217</v>
      </c>
      <c r="K2213" s="23" t="s">
        <v>2444</v>
      </c>
      <c r="L2213" s="22" t="s">
        <v>2445</v>
      </c>
      <c r="M2213" s="21" t="s">
        <v>331</v>
      </c>
      <c r="N2213" s="23" t="s">
        <v>2188</v>
      </c>
      <c r="O2213" s="22" t="s">
        <v>2189</v>
      </c>
      <c r="P2213" s="22" t="s">
        <v>2190</v>
      </c>
      <c r="Q2213" s="23" t="s">
        <v>2199</v>
      </c>
      <c r="R2213" s="22" t="s">
        <v>2200</v>
      </c>
      <c r="S2213" s="21" t="s">
        <v>281</v>
      </c>
      <c r="T2213" s="23" t="s">
        <v>2449</v>
      </c>
      <c r="U2213" s="24" t="s">
        <v>18</v>
      </c>
      <c r="V2213" s="23">
        <v>220</v>
      </c>
      <c r="W2213" s="25">
        <v>381490.85</v>
      </c>
      <c r="X2213" s="25">
        <v>162636.41</v>
      </c>
      <c r="Y2213" s="25">
        <v>166593.29</v>
      </c>
      <c r="Z2213" s="25">
        <v>69507.490000000005</v>
      </c>
      <c r="AA2213" s="25">
        <v>664664.49</v>
      </c>
      <c r="AB2213" s="25">
        <v>144434.72000000003</v>
      </c>
      <c r="AC2213" s="26">
        <v>45152.505756550927</v>
      </c>
      <c r="AD2213" s="27">
        <f>ROW()</f>
        <v>2213</v>
      </c>
      <c r="AE2213" s="27">
        <f>1</f>
        <v>1</v>
      </c>
      <c r="AF2213" s="27">
        <f>SUBTOTAL(109,Tbl_NGF_Data[[#This Row],[Counter]])</f>
        <v>1</v>
      </c>
    </row>
    <row r="2214" spans="2:32" ht="30" x14ac:dyDescent="0.25">
      <c r="B2214" s="21" t="s">
        <v>245</v>
      </c>
      <c r="C2214" s="22" t="s">
        <v>2056</v>
      </c>
      <c r="D2214" s="23">
        <v>7</v>
      </c>
      <c r="E2214" s="22" t="s">
        <v>245</v>
      </c>
      <c r="F2214" s="23">
        <v>7</v>
      </c>
      <c r="G2214" s="22" t="s">
        <v>2056</v>
      </c>
      <c r="H2214" s="22" t="s">
        <v>1327</v>
      </c>
      <c r="I2214" s="23">
        <v>1</v>
      </c>
      <c r="J2214" s="23">
        <v>217</v>
      </c>
      <c r="K2214" s="23" t="s">
        <v>2444</v>
      </c>
      <c r="L2214" s="22" t="s">
        <v>2445</v>
      </c>
      <c r="M2214" s="21" t="s">
        <v>331</v>
      </c>
      <c r="N2214" s="23" t="s">
        <v>2188</v>
      </c>
      <c r="O2214" s="22" t="s">
        <v>2189</v>
      </c>
      <c r="P2214" s="22" t="s">
        <v>2190</v>
      </c>
      <c r="Q2214" s="23" t="s">
        <v>2199</v>
      </c>
      <c r="R2214" s="22" t="s">
        <v>2200</v>
      </c>
      <c r="S2214" s="21" t="s">
        <v>281</v>
      </c>
      <c r="T2214" s="23" t="s">
        <v>2449</v>
      </c>
      <c r="U2214" s="24" t="s">
        <v>19</v>
      </c>
      <c r="V2214" s="23">
        <v>500</v>
      </c>
      <c r="W2214" s="25">
        <v>272048.55</v>
      </c>
      <c r="X2214" s="25">
        <v>398013.83999999997</v>
      </c>
      <c r="Y2214" s="25">
        <v>424399.92000000004</v>
      </c>
      <c r="Z2214" s="25">
        <v>338465.16000000003</v>
      </c>
      <c r="AA2214" s="25">
        <v>294793.90000000002</v>
      </c>
      <c r="AB2214" s="25">
        <v>200370.24000000002</v>
      </c>
      <c r="AC2214" s="26">
        <v>45152.505756550927</v>
      </c>
      <c r="AD2214" s="27">
        <f>ROW()</f>
        <v>2214</v>
      </c>
      <c r="AE2214" s="27">
        <f>1</f>
        <v>1</v>
      </c>
      <c r="AF2214" s="27">
        <f>SUBTOTAL(109,Tbl_NGF_Data[[#This Row],[Counter]])</f>
        <v>1</v>
      </c>
    </row>
    <row r="2215" spans="2:32" ht="45" x14ac:dyDescent="0.25">
      <c r="B2215" s="21" t="s">
        <v>245</v>
      </c>
      <c r="C2215" s="22" t="s">
        <v>2056</v>
      </c>
      <c r="D2215" s="23">
        <v>7</v>
      </c>
      <c r="E2215" s="22" t="s">
        <v>245</v>
      </c>
      <c r="F2215" s="23">
        <v>7</v>
      </c>
      <c r="G2215" s="22" t="s">
        <v>2056</v>
      </c>
      <c r="H2215" s="22" t="s">
        <v>1327</v>
      </c>
      <c r="I2215" s="23">
        <v>1</v>
      </c>
      <c r="J2215" s="23">
        <v>217</v>
      </c>
      <c r="K2215" s="23" t="s">
        <v>2444</v>
      </c>
      <c r="L2215" s="22" t="s">
        <v>2445</v>
      </c>
      <c r="M2215" s="21" t="s">
        <v>331</v>
      </c>
      <c r="N2215" s="23" t="s">
        <v>2188</v>
      </c>
      <c r="O2215" s="22" t="s">
        <v>2189</v>
      </c>
      <c r="P2215" s="22" t="s">
        <v>2190</v>
      </c>
      <c r="Q2215" s="23" t="s">
        <v>2341</v>
      </c>
      <c r="R2215" s="22" t="s">
        <v>2342</v>
      </c>
      <c r="S2215" s="21" t="s">
        <v>320</v>
      </c>
      <c r="T2215" s="23" t="s">
        <v>2450</v>
      </c>
      <c r="U2215" s="24" t="s">
        <v>15</v>
      </c>
      <c r="V2215" s="23">
        <v>100</v>
      </c>
      <c r="W2215" s="25">
        <v>0</v>
      </c>
      <c r="X2215" s="25">
        <v>0</v>
      </c>
      <c r="Y2215" s="25">
        <v>0</v>
      </c>
      <c r="Z2215" s="25">
        <v>0</v>
      </c>
      <c r="AA2215" s="25">
        <v>453395.19</v>
      </c>
      <c r="AB2215" s="25">
        <v>4743220.1100000003</v>
      </c>
      <c r="AC2215" s="26">
        <v>45152.505756550927</v>
      </c>
      <c r="AD2215" s="27">
        <f>ROW()</f>
        <v>2215</v>
      </c>
      <c r="AE2215" s="27">
        <f>1</f>
        <v>1</v>
      </c>
      <c r="AF2215" s="27">
        <f>SUBTOTAL(109,Tbl_NGF_Data[[#This Row],[Counter]])</f>
        <v>1</v>
      </c>
    </row>
    <row r="2216" spans="2:32" ht="30" x14ac:dyDescent="0.25">
      <c r="B2216" s="21" t="s">
        <v>245</v>
      </c>
      <c r="C2216" s="22" t="s">
        <v>2056</v>
      </c>
      <c r="D2216" s="23">
        <v>7</v>
      </c>
      <c r="E2216" s="22" t="s">
        <v>245</v>
      </c>
      <c r="F2216" s="23">
        <v>7</v>
      </c>
      <c r="G2216" s="22" t="s">
        <v>2056</v>
      </c>
      <c r="H2216" s="22" t="s">
        <v>1327</v>
      </c>
      <c r="I2216" s="23">
        <v>1</v>
      </c>
      <c r="J2216" s="23">
        <v>217</v>
      </c>
      <c r="K2216" s="23" t="s">
        <v>2444</v>
      </c>
      <c r="L2216" s="22" t="s">
        <v>2445</v>
      </c>
      <c r="M2216" s="21" t="s">
        <v>331</v>
      </c>
      <c r="N2216" s="23" t="s">
        <v>2188</v>
      </c>
      <c r="O2216" s="22" t="s">
        <v>2189</v>
      </c>
      <c r="P2216" s="22" t="s">
        <v>2190</v>
      </c>
      <c r="Q2216" s="23" t="s">
        <v>2202</v>
      </c>
      <c r="R2216" s="22" t="s">
        <v>2203</v>
      </c>
      <c r="S2216" s="21" t="s">
        <v>282</v>
      </c>
      <c r="T2216" s="23" t="s">
        <v>2451</v>
      </c>
      <c r="U2216" s="24" t="s">
        <v>15</v>
      </c>
      <c r="V2216" s="23">
        <v>100</v>
      </c>
      <c r="W2216" s="25">
        <v>95812226.019999981</v>
      </c>
      <c r="X2216" s="25">
        <v>100799878.02000001</v>
      </c>
      <c r="Y2216" s="25">
        <v>111073697.29000001</v>
      </c>
      <c r="Z2216" s="25">
        <v>120578391.39</v>
      </c>
      <c r="AA2216" s="25">
        <v>131781499.56999999</v>
      </c>
      <c r="AB2216" s="25">
        <v>130179891.90000001</v>
      </c>
      <c r="AC2216" s="26">
        <v>45152.505756550927</v>
      </c>
      <c r="AD2216" s="27">
        <f>ROW()</f>
        <v>2216</v>
      </c>
      <c r="AE2216" s="27">
        <f>1</f>
        <v>1</v>
      </c>
      <c r="AF2216" s="27">
        <f>SUBTOTAL(109,Tbl_NGF_Data[[#This Row],[Counter]])</f>
        <v>1</v>
      </c>
    </row>
    <row r="2217" spans="2:32" ht="30" x14ac:dyDescent="0.25">
      <c r="B2217" s="21" t="s">
        <v>245</v>
      </c>
      <c r="C2217" s="22" t="s">
        <v>2056</v>
      </c>
      <c r="D2217" s="23">
        <v>7</v>
      </c>
      <c r="E2217" s="22" t="s">
        <v>245</v>
      </c>
      <c r="F2217" s="23">
        <v>7</v>
      </c>
      <c r="G2217" s="22" t="s">
        <v>2056</v>
      </c>
      <c r="H2217" s="22" t="s">
        <v>1327</v>
      </c>
      <c r="I2217" s="23">
        <v>1</v>
      </c>
      <c r="J2217" s="23">
        <v>217</v>
      </c>
      <c r="K2217" s="23" t="s">
        <v>2444</v>
      </c>
      <c r="L2217" s="22" t="s">
        <v>2445</v>
      </c>
      <c r="M2217" s="21" t="s">
        <v>331</v>
      </c>
      <c r="N2217" s="23" t="s">
        <v>2188</v>
      </c>
      <c r="O2217" s="22" t="s">
        <v>2189</v>
      </c>
      <c r="P2217" s="22" t="s">
        <v>2190</v>
      </c>
      <c r="Q2217" s="23" t="s">
        <v>2202</v>
      </c>
      <c r="R2217" s="22" t="s">
        <v>2203</v>
      </c>
      <c r="S2217" s="21" t="s">
        <v>282</v>
      </c>
      <c r="T2217" s="23" t="s">
        <v>2451</v>
      </c>
      <c r="U2217" s="24" t="s">
        <v>16</v>
      </c>
      <c r="V2217" s="23">
        <v>135</v>
      </c>
      <c r="W2217" s="25">
        <v>59004912</v>
      </c>
      <c r="X2217" s="25">
        <v>61164333</v>
      </c>
      <c r="Y2217" s="25">
        <v>58344971</v>
      </c>
      <c r="Z2217" s="25">
        <v>63742095</v>
      </c>
      <c r="AA2217" s="25">
        <v>63784151</v>
      </c>
      <c r="AB2217" s="25">
        <v>63782701</v>
      </c>
      <c r="AC2217" s="26">
        <v>45152.505756550927</v>
      </c>
      <c r="AD2217" s="27">
        <f>ROW()</f>
        <v>2217</v>
      </c>
      <c r="AE2217" s="27">
        <f>1</f>
        <v>1</v>
      </c>
      <c r="AF2217" s="27">
        <f>SUBTOTAL(109,Tbl_NGF_Data[[#This Row],[Counter]])</f>
        <v>1</v>
      </c>
    </row>
    <row r="2218" spans="2:32" ht="30" x14ac:dyDescent="0.25">
      <c r="B2218" s="21" t="s">
        <v>245</v>
      </c>
      <c r="C2218" s="22" t="s">
        <v>2056</v>
      </c>
      <c r="D2218" s="23">
        <v>7</v>
      </c>
      <c r="E2218" s="22" t="s">
        <v>245</v>
      </c>
      <c r="F2218" s="23">
        <v>7</v>
      </c>
      <c r="G2218" s="22" t="s">
        <v>2056</v>
      </c>
      <c r="H2218" s="22" t="s">
        <v>1327</v>
      </c>
      <c r="I2218" s="23">
        <v>1</v>
      </c>
      <c r="J2218" s="23">
        <v>217</v>
      </c>
      <c r="K2218" s="23" t="s">
        <v>2444</v>
      </c>
      <c r="L2218" s="22" t="s">
        <v>2445</v>
      </c>
      <c r="M2218" s="21" t="s">
        <v>331</v>
      </c>
      <c r="N2218" s="23" t="s">
        <v>2188</v>
      </c>
      <c r="O2218" s="22" t="s">
        <v>2189</v>
      </c>
      <c r="P2218" s="22"/>
      <c r="Q2218" s="23" t="s">
        <v>2202</v>
      </c>
      <c r="R2218" s="22" t="s">
        <v>2203</v>
      </c>
      <c r="S2218" s="21" t="s">
        <v>282</v>
      </c>
      <c r="T2218" s="23" t="s">
        <v>2451</v>
      </c>
      <c r="U2218" s="24" t="s">
        <v>66</v>
      </c>
      <c r="V2218" s="23">
        <v>137</v>
      </c>
      <c r="W2218" s="25">
        <v>0</v>
      </c>
      <c r="X2218" s="25">
        <v>4000000</v>
      </c>
      <c r="Y2218" s="25">
        <v>0</v>
      </c>
      <c r="Z2218" s="25">
        <v>5000000</v>
      </c>
      <c r="AA2218" s="25">
        <v>0</v>
      </c>
      <c r="AB2218" s="25">
        <v>4800000</v>
      </c>
      <c r="AC2218" s="26">
        <v>45152.505756550927</v>
      </c>
      <c r="AD2218" s="27">
        <f>ROW()</f>
        <v>2218</v>
      </c>
      <c r="AE2218" s="27">
        <f>1</f>
        <v>1</v>
      </c>
      <c r="AF2218" s="27">
        <f>SUBTOTAL(109,Tbl_NGF_Data[[#This Row],[Counter]])</f>
        <v>1</v>
      </c>
    </row>
    <row r="2219" spans="2:32" ht="30" x14ac:dyDescent="0.25">
      <c r="B2219" s="21" t="s">
        <v>245</v>
      </c>
      <c r="C2219" s="22" t="s">
        <v>2056</v>
      </c>
      <c r="D2219" s="23">
        <v>7</v>
      </c>
      <c r="E2219" s="22" t="s">
        <v>245</v>
      </c>
      <c r="F2219" s="23">
        <v>7</v>
      </c>
      <c r="G2219" s="22" t="s">
        <v>2056</v>
      </c>
      <c r="H2219" s="22" t="s">
        <v>1327</v>
      </c>
      <c r="I2219" s="23">
        <v>1</v>
      </c>
      <c r="J2219" s="23">
        <v>217</v>
      </c>
      <c r="K2219" s="23" t="s">
        <v>2444</v>
      </c>
      <c r="L2219" s="22" t="s">
        <v>2445</v>
      </c>
      <c r="M2219" s="21" t="s">
        <v>331</v>
      </c>
      <c r="N2219" s="23" t="s">
        <v>2188</v>
      </c>
      <c r="O2219" s="22" t="s">
        <v>2189</v>
      </c>
      <c r="P2219" s="22" t="s">
        <v>2190</v>
      </c>
      <c r="Q2219" s="23" t="s">
        <v>2202</v>
      </c>
      <c r="R2219" s="22" t="s">
        <v>2203</v>
      </c>
      <c r="S2219" s="21" t="s">
        <v>282</v>
      </c>
      <c r="T2219" s="23" t="s">
        <v>2451</v>
      </c>
      <c r="U2219" s="24" t="s">
        <v>66</v>
      </c>
      <c r="V2219" s="23">
        <v>137</v>
      </c>
      <c r="W2219" s="25">
        <v>33668473</v>
      </c>
      <c r="X2219" s="25">
        <v>32523679</v>
      </c>
      <c r="Y2219" s="25">
        <v>32512420.630000003</v>
      </c>
      <c r="Z2219" s="25">
        <v>35725207.869999997</v>
      </c>
      <c r="AA2219" s="25">
        <v>38745080.950000003</v>
      </c>
      <c r="AB2219" s="25">
        <v>52267606.649999999</v>
      </c>
      <c r="AC2219" s="26">
        <v>45152.505756550927</v>
      </c>
      <c r="AD2219" s="27">
        <f>ROW()</f>
        <v>2219</v>
      </c>
      <c r="AE2219" s="27">
        <f>1</f>
        <v>1</v>
      </c>
      <c r="AF2219" s="27">
        <f>SUBTOTAL(109,Tbl_NGF_Data[[#This Row],[Counter]])</f>
        <v>1</v>
      </c>
    </row>
    <row r="2220" spans="2:32" ht="30" x14ac:dyDescent="0.25">
      <c r="B2220" s="21" t="s">
        <v>245</v>
      </c>
      <c r="C2220" s="22" t="s">
        <v>2056</v>
      </c>
      <c r="D2220" s="23">
        <v>7</v>
      </c>
      <c r="E2220" s="22" t="s">
        <v>245</v>
      </c>
      <c r="F2220" s="23">
        <v>7</v>
      </c>
      <c r="G2220" s="22" t="s">
        <v>2056</v>
      </c>
      <c r="H2220" s="22" t="s">
        <v>1327</v>
      </c>
      <c r="I2220" s="23">
        <v>1</v>
      </c>
      <c r="J2220" s="23">
        <v>217</v>
      </c>
      <c r="K2220" s="23" t="s">
        <v>2444</v>
      </c>
      <c r="L2220" s="22" t="s">
        <v>2445</v>
      </c>
      <c r="M2220" s="21" t="s">
        <v>331</v>
      </c>
      <c r="N2220" s="23" t="s">
        <v>2188</v>
      </c>
      <c r="O2220" s="22" t="s">
        <v>2189</v>
      </c>
      <c r="P2220" s="22" t="s">
        <v>2190</v>
      </c>
      <c r="Q2220" s="23" t="s">
        <v>2202</v>
      </c>
      <c r="R2220" s="22" t="s">
        <v>2203</v>
      </c>
      <c r="S2220" s="21" t="s">
        <v>282</v>
      </c>
      <c r="T2220" s="23" t="s">
        <v>2451</v>
      </c>
      <c r="U2220" s="24" t="s">
        <v>17</v>
      </c>
      <c r="V2220" s="23">
        <v>200</v>
      </c>
      <c r="W2220" s="25">
        <v>57947594.389999978</v>
      </c>
      <c r="X2220" s="25">
        <v>60178380.160000026</v>
      </c>
      <c r="Y2220" s="25">
        <v>52116469.529999979</v>
      </c>
      <c r="Z2220" s="25">
        <v>50611570.350000009</v>
      </c>
      <c r="AA2220" s="25">
        <v>51686095.80999995</v>
      </c>
      <c r="AB2220" s="25">
        <v>42081209.669999942</v>
      </c>
      <c r="AC2220" s="26">
        <v>45152.505756550927</v>
      </c>
      <c r="AD2220" s="27">
        <f>ROW()</f>
        <v>2220</v>
      </c>
      <c r="AE2220" s="27">
        <f>1</f>
        <v>1</v>
      </c>
      <c r="AF2220" s="27">
        <f>SUBTOTAL(109,Tbl_NGF_Data[[#This Row],[Counter]])</f>
        <v>1</v>
      </c>
    </row>
    <row r="2221" spans="2:32" ht="30" x14ac:dyDescent="0.25">
      <c r="B2221" s="21" t="s">
        <v>245</v>
      </c>
      <c r="C2221" s="22" t="s">
        <v>2056</v>
      </c>
      <c r="D2221" s="23">
        <v>7</v>
      </c>
      <c r="E2221" s="22" t="s">
        <v>245</v>
      </c>
      <c r="F2221" s="23">
        <v>7</v>
      </c>
      <c r="G2221" s="22" t="s">
        <v>2056</v>
      </c>
      <c r="H2221" s="22" t="s">
        <v>1327</v>
      </c>
      <c r="I2221" s="23">
        <v>1</v>
      </c>
      <c r="J2221" s="23">
        <v>217</v>
      </c>
      <c r="K2221" s="23" t="s">
        <v>2444</v>
      </c>
      <c r="L2221" s="22" t="s">
        <v>2445</v>
      </c>
      <c r="M2221" s="21" t="s">
        <v>331</v>
      </c>
      <c r="N2221" s="23" t="s">
        <v>2188</v>
      </c>
      <c r="O2221" s="22" t="s">
        <v>2189</v>
      </c>
      <c r="P2221" s="22" t="s">
        <v>2190</v>
      </c>
      <c r="Q2221" s="23" t="s">
        <v>2202</v>
      </c>
      <c r="R2221" s="22" t="s">
        <v>2203</v>
      </c>
      <c r="S2221" s="21" t="s">
        <v>282</v>
      </c>
      <c r="T2221" s="23" t="s">
        <v>2451</v>
      </c>
      <c r="U2221" s="24" t="s">
        <v>97</v>
      </c>
      <c r="V2221" s="23">
        <v>205</v>
      </c>
      <c r="W2221" s="25">
        <v>471400.19999999995</v>
      </c>
      <c r="X2221" s="25">
        <v>3995815.2099999995</v>
      </c>
      <c r="Y2221" s="25">
        <v>787212.76</v>
      </c>
      <c r="Z2221" s="25">
        <v>1980126.9200000002</v>
      </c>
      <c r="AA2221" s="25">
        <v>4477474.3000000007</v>
      </c>
      <c r="AB2221" s="25">
        <v>3521635.64</v>
      </c>
      <c r="AC2221" s="26">
        <v>45152.505756550927</v>
      </c>
      <c r="AD2221" s="27">
        <f>ROW()</f>
        <v>2221</v>
      </c>
      <c r="AE2221" s="27">
        <f>1</f>
        <v>1</v>
      </c>
      <c r="AF2221" s="27">
        <f>SUBTOTAL(109,Tbl_NGF_Data[[#This Row],[Counter]])</f>
        <v>1</v>
      </c>
    </row>
    <row r="2222" spans="2:32" ht="45" x14ac:dyDescent="0.25">
      <c r="B2222" s="21" t="s">
        <v>245</v>
      </c>
      <c r="C2222" s="22" t="s">
        <v>2056</v>
      </c>
      <c r="D2222" s="23">
        <v>7</v>
      </c>
      <c r="E2222" s="22" t="s">
        <v>245</v>
      </c>
      <c r="F2222" s="23">
        <v>7</v>
      </c>
      <c r="G2222" s="22" t="s">
        <v>2056</v>
      </c>
      <c r="H2222" s="22" t="s">
        <v>1327</v>
      </c>
      <c r="I2222" s="23">
        <v>1</v>
      </c>
      <c r="J2222" s="23">
        <v>217</v>
      </c>
      <c r="K2222" s="23" t="s">
        <v>2444</v>
      </c>
      <c r="L2222" s="22" t="s">
        <v>2445</v>
      </c>
      <c r="M2222" s="21" t="s">
        <v>331</v>
      </c>
      <c r="N2222" s="23" t="s">
        <v>2188</v>
      </c>
      <c r="O2222" s="22" t="s">
        <v>2189</v>
      </c>
      <c r="P2222" s="22" t="s">
        <v>2190</v>
      </c>
      <c r="Q2222" s="23" t="s">
        <v>2202</v>
      </c>
      <c r="R2222" s="22" t="s">
        <v>2203</v>
      </c>
      <c r="S2222" s="21" t="s">
        <v>282</v>
      </c>
      <c r="T2222" s="23" t="s">
        <v>2451</v>
      </c>
      <c r="U2222" s="24" t="s">
        <v>18</v>
      </c>
      <c r="V2222" s="23">
        <v>220</v>
      </c>
      <c r="W2222" s="25">
        <v>1057317.6100000218</v>
      </c>
      <c r="X2222" s="25">
        <v>985952.83999997377</v>
      </c>
      <c r="Y2222" s="25">
        <v>6228501.4700000212</v>
      </c>
      <c r="Z2222" s="25">
        <v>13130524.649999991</v>
      </c>
      <c r="AA2222" s="25">
        <v>12098055.19000005</v>
      </c>
      <c r="AB2222" s="25">
        <v>21701491.330000058</v>
      </c>
      <c r="AC2222" s="26">
        <v>45152.505756550927</v>
      </c>
      <c r="AD2222" s="27">
        <f>ROW()</f>
        <v>2222</v>
      </c>
      <c r="AE2222" s="27">
        <f>1</f>
        <v>1</v>
      </c>
      <c r="AF2222" s="27">
        <f>SUBTOTAL(109,Tbl_NGF_Data[[#This Row],[Counter]])</f>
        <v>1</v>
      </c>
    </row>
    <row r="2223" spans="2:32" ht="45" x14ac:dyDescent="0.25">
      <c r="B2223" s="21" t="s">
        <v>245</v>
      </c>
      <c r="C2223" s="22" t="s">
        <v>2056</v>
      </c>
      <c r="D2223" s="23">
        <v>7</v>
      </c>
      <c r="E2223" s="22" t="s">
        <v>245</v>
      </c>
      <c r="F2223" s="23">
        <v>7</v>
      </c>
      <c r="G2223" s="22" t="s">
        <v>2056</v>
      </c>
      <c r="H2223" s="22" t="s">
        <v>1327</v>
      </c>
      <c r="I2223" s="23">
        <v>1</v>
      </c>
      <c r="J2223" s="23">
        <v>217</v>
      </c>
      <c r="K2223" s="23" t="s">
        <v>2444</v>
      </c>
      <c r="L2223" s="22" t="s">
        <v>2445</v>
      </c>
      <c r="M2223" s="21" t="s">
        <v>331</v>
      </c>
      <c r="N2223" s="23" t="s">
        <v>2188</v>
      </c>
      <c r="O2223" s="22" t="s">
        <v>2189</v>
      </c>
      <c r="P2223" s="22" t="s">
        <v>2190</v>
      </c>
      <c r="Q2223" s="23" t="s">
        <v>2202</v>
      </c>
      <c r="R2223" s="22" t="s">
        <v>2203</v>
      </c>
      <c r="S2223" s="21" t="s">
        <v>282</v>
      </c>
      <c r="T2223" s="23" t="s">
        <v>2451</v>
      </c>
      <c r="U2223" s="24" t="s">
        <v>67</v>
      </c>
      <c r="V2223" s="23">
        <v>222</v>
      </c>
      <c r="W2223" s="25">
        <v>33197072.800000001</v>
      </c>
      <c r="X2223" s="25">
        <v>28527863.789999999</v>
      </c>
      <c r="Y2223" s="25">
        <v>31725207.870000001</v>
      </c>
      <c r="Z2223" s="25">
        <v>33745080.949999996</v>
      </c>
      <c r="AA2223" s="25">
        <v>34267606.650000006</v>
      </c>
      <c r="AB2223" s="25">
        <v>48745971.009999998</v>
      </c>
      <c r="AC2223" s="26">
        <v>45152.505756550927</v>
      </c>
      <c r="AD2223" s="27">
        <f>ROW()</f>
        <v>2223</v>
      </c>
      <c r="AE2223" s="27">
        <f>1</f>
        <v>1</v>
      </c>
      <c r="AF2223" s="27">
        <f>SUBTOTAL(109,Tbl_NGF_Data[[#This Row],[Counter]])</f>
        <v>1</v>
      </c>
    </row>
    <row r="2224" spans="2:32" ht="30" x14ac:dyDescent="0.25">
      <c r="B2224" s="21" t="s">
        <v>245</v>
      </c>
      <c r="C2224" s="22" t="s">
        <v>2056</v>
      </c>
      <c r="D2224" s="23">
        <v>7</v>
      </c>
      <c r="E2224" s="22" t="s">
        <v>245</v>
      </c>
      <c r="F2224" s="23">
        <v>7</v>
      </c>
      <c r="G2224" s="22" t="s">
        <v>2056</v>
      </c>
      <c r="H2224" s="22" t="s">
        <v>1327</v>
      </c>
      <c r="I2224" s="23">
        <v>1</v>
      </c>
      <c r="J2224" s="23">
        <v>217</v>
      </c>
      <c r="K2224" s="23" t="s">
        <v>2444</v>
      </c>
      <c r="L2224" s="22" t="s">
        <v>2445</v>
      </c>
      <c r="M2224" s="21" t="s">
        <v>331</v>
      </c>
      <c r="N2224" s="23" t="s">
        <v>2188</v>
      </c>
      <c r="O2224" s="22" t="s">
        <v>2189</v>
      </c>
      <c r="P2224" s="22" t="s">
        <v>2190</v>
      </c>
      <c r="Q2224" s="23" t="s">
        <v>2202</v>
      </c>
      <c r="R2224" s="22" t="s">
        <v>2203</v>
      </c>
      <c r="S2224" s="21" t="s">
        <v>282</v>
      </c>
      <c r="T2224" s="23" t="s">
        <v>2451</v>
      </c>
      <c r="U2224" s="24" t="s">
        <v>19</v>
      </c>
      <c r="V2224" s="23">
        <v>500</v>
      </c>
      <c r="W2224" s="25">
        <v>70420440.580000013</v>
      </c>
      <c r="X2224" s="25">
        <v>73290023.149999991</v>
      </c>
      <c r="Y2224" s="25">
        <v>67489697.739999995</v>
      </c>
      <c r="Z2224" s="25">
        <v>66977711.679999992</v>
      </c>
      <c r="AA2224" s="25">
        <v>70236768.060000002</v>
      </c>
      <c r="AB2224" s="25">
        <v>49098491.190000005</v>
      </c>
      <c r="AC2224" s="26">
        <v>45152.505756550927</v>
      </c>
      <c r="AD2224" s="27">
        <f>ROW()</f>
        <v>2224</v>
      </c>
      <c r="AE2224" s="27">
        <f>1</f>
        <v>1</v>
      </c>
      <c r="AF2224" s="27">
        <f>SUBTOTAL(109,Tbl_NGF_Data[[#This Row],[Counter]])</f>
        <v>1</v>
      </c>
    </row>
    <row r="2225" spans="2:32" ht="30" x14ac:dyDescent="0.25">
      <c r="B2225" s="21" t="s">
        <v>245</v>
      </c>
      <c r="C2225" s="22" t="s">
        <v>2056</v>
      </c>
      <c r="D2225" s="23">
        <v>7</v>
      </c>
      <c r="E2225" s="22" t="s">
        <v>245</v>
      </c>
      <c r="F2225" s="23">
        <v>7</v>
      </c>
      <c r="G2225" s="22" t="s">
        <v>2056</v>
      </c>
      <c r="H2225" s="22" t="s">
        <v>1327</v>
      </c>
      <c r="I2225" s="23">
        <v>1</v>
      </c>
      <c r="J2225" s="23">
        <v>217</v>
      </c>
      <c r="K2225" s="23" t="s">
        <v>2444</v>
      </c>
      <c r="L2225" s="22" t="s">
        <v>2445</v>
      </c>
      <c r="M2225" s="21" t="s">
        <v>331</v>
      </c>
      <c r="N2225" s="23" t="s">
        <v>2188</v>
      </c>
      <c r="O2225" s="22" t="s">
        <v>2189</v>
      </c>
      <c r="P2225" s="22" t="s">
        <v>2190</v>
      </c>
      <c r="Q2225" s="23" t="s">
        <v>2208</v>
      </c>
      <c r="R2225" s="22" t="s">
        <v>2209</v>
      </c>
      <c r="S2225" s="21" t="s">
        <v>283</v>
      </c>
      <c r="T2225" s="23" t="s">
        <v>2452</v>
      </c>
      <c r="U2225" s="24" t="s">
        <v>16</v>
      </c>
      <c r="V2225" s="23">
        <v>135</v>
      </c>
      <c r="W2225" s="25">
        <v>493771</v>
      </c>
      <c r="X2225" s="25">
        <v>455029</v>
      </c>
      <c r="Y2225" s="25">
        <v>575029</v>
      </c>
      <c r="Z2225" s="25">
        <v>575029</v>
      </c>
      <c r="AA2225" s="25">
        <v>590362</v>
      </c>
      <c r="AB2225" s="25">
        <v>575029</v>
      </c>
      <c r="AC2225" s="26">
        <v>45152.505756550927</v>
      </c>
      <c r="AD2225" s="27">
        <f>ROW()</f>
        <v>2225</v>
      </c>
      <c r="AE2225" s="27">
        <f>1</f>
        <v>1</v>
      </c>
      <c r="AF2225" s="27">
        <f>SUBTOTAL(109,Tbl_NGF_Data[[#This Row],[Counter]])</f>
        <v>1</v>
      </c>
    </row>
    <row r="2226" spans="2:32" ht="30" x14ac:dyDescent="0.25">
      <c r="B2226" s="21" t="s">
        <v>245</v>
      </c>
      <c r="C2226" s="22" t="s">
        <v>2056</v>
      </c>
      <c r="D2226" s="23">
        <v>7</v>
      </c>
      <c r="E2226" s="22" t="s">
        <v>245</v>
      </c>
      <c r="F2226" s="23">
        <v>7</v>
      </c>
      <c r="G2226" s="22" t="s">
        <v>2056</v>
      </c>
      <c r="H2226" s="22" t="s">
        <v>1327</v>
      </c>
      <c r="I2226" s="23">
        <v>1</v>
      </c>
      <c r="J2226" s="23">
        <v>217</v>
      </c>
      <c r="K2226" s="23" t="s">
        <v>2444</v>
      </c>
      <c r="L2226" s="22" t="s">
        <v>2445</v>
      </c>
      <c r="M2226" s="21" t="s">
        <v>331</v>
      </c>
      <c r="N2226" s="23" t="s">
        <v>2188</v>
      </c>
      <c r="O2226" s="22" t="s">
        <v>2189</v>
      </c>
      <c r="P2226" s="22" t="s">
        <v>2190</v>
      </c>
      <c r="Q2226" s="23" t="s">
        <v>2208</v>
      </c>
      <c r="R2226" s="22" t="s">
        <v>2209</v>
      </c>
      <c r="S2226" s="21" t="s">
        <v>283</v>
      </c>
      <c r="T2226" s="23" t="s">
        <v>2452</v>
      </c>
      <c r="U2226" s="24" t="s">
        <v>17</v>
      </c>
      <c r="V2226" s="23">
        <v>200</v>
      </c>
      <c r="W2226" s="25">
        <v>493770.61</v>
      </c>
      <c r="X2226" s="25">
        <v>455029</v>
      </c>
      <c r="Y2226" s="25">
        <v>469794.66000000003</v>
      </c>
      <c r="Z2226" s="25">
        <v>374533.89</v>
      </c>
      <c r="AA2226" s="25">
        <v>506832.00000000006</v>
      </c>
      <c r="AB2226" s="25">
        <v>470361.00000000006</v>
      </c>
      <c r="AC2226" s="26">
        <v>45152.505756550927</v>
      </c>
      <c r="AD2226" s="27">
        <f>ROW()</f>
        <v>2226</v>
      </c>
      <c r="AE2226" s="27">
        <f>1</f>
        <v>1</v>
      </c>
      <c r="AF2226" s="27">
        <f>SUBTOTAL(109,Tbl_NGF_Data[[#This Row],[Counter]])</f>
        <v>1</v>
      </c>
    </row>
    <row r="2227" spans="2:32" ht="45" x14ac:dyDescent="0.25">
      <c r="B2227" s="21" t="s">
        <v>245</v>
      </c>
      <c r="C2227" s="22" t="s">
        <v>2056</v>
      </c>
      <c r="D2227" s="23">
        <v>7</v>
      </c>
      <c r="E2227" s="22" t="s">
        <v>245</v>
      </c>
      <c r="F2227" s="23">
        <v>7</v>
      </c>
      <c r="G2227" s="22" t="s">
        <v>2056</v>
      </c>
      <c r="H2227" s="22" t="s">
        <v>1327</v>
      </c>
      <c r="I2227" s="23">
        <v>1</v>
      </c>
      <c r="J2227" s="23">
        <v>217</v>
      </c>
      <c r="K2227" s="23" t="s">
        <v>2444</v>
      </c>
      <c r="L2227" s="22" t="s">
        <v>2445</v>
      </c>
      <c r="M2227" s="21" t="s">
        <v>331</v>
      </c>
      <c r="N2227" s="23" t="s">
        <v>2188</v>
      </c>
      <c r="O2227" s="22" t="s">
        <v>2189</v>
      </c>
      <c r="P2227" s="22" t="s">
        <v>2190</v>
      </c>
      <c r="Q2227" s="23" t="s">
        <v>2208</v>
      </c>
      <c r="R2227" s="22" t="s">
        <v>2209</v>
      </c>
      <c r="S2227" s="21" t="s">
        <v>283</v>
      </c>
      <c r="T2227" s="23" t="s">
        <v>2452</v>
      </c>
      <c r="U2227" s="24" t="s">
        <v>18</v>
      </c>
      <c r="V2227" s="23">
        <v>220</v>
      </c>
      <c r="W2227" s="25">
        <v>0.39000000001396984</v>
      </c>
      <c r="X2227" s="25">
        <v>0</v>
      </c>
      <c r="Y2227" s="25">
        <v>105234.33999999997</v>
      </c>
      <c r="Z2227" s="25">
        <v>200495.11</v>
      </c>
      <c r="AA2227" s="25">
        <v>83529.999999999942</v>
      </c>
      <c r="AB2227" s="25">
        <v>104667.99999999994</v>
      </c>
      <c r="AC2227" s="26">
        <v>45152.505756550927</v>
      </c>
      <c r="AD2227" s="27">
        <f>ROW()</f>
        <v>2227</v>
      </c>
      <c r="AE2227" s="27">
        <f>1</f>
        <v>1</v>
      </c>
      <c r="AF2227" s="27">
        <f>SUBTOTAL(109,Tbl_NGF_Data[[#This Row],[Counter]])</f>
        <v>1</v>
      </c>
    </row>
    <row r="2228" spans="2:32" ht="30" x14ac:dyDescent="0.25">
      <c r="B2228" s="21" t="s">
        <v>245</v>
      </c>
      <c r="C2228" s="22" t="s">
        <v>2056</v>
      </c>
      <c r="D2228" s="23">
        <v>7</v>
      </c>
      <c r="E2228" s="22" t="s">
        <v>245</v>
      </c>
      <c r="F2228" s="23">
        <v>7</v>
      </c>
      <c r="G2228" s="22" t="s">
        <v>2056</v>
      </c>
      <c r="H2228" s="22" t="s">
        <v>1327</v>
      </c>
      <c r="I2228" s="23">
        <v>1</v>
      </c>
      <c r="J2228" s="23">
        <v>217</v>
      </c>
      <c r="K2228" s="23" t="s">
        <v>2444</v>
      </c>
      <c r="L2228" s="22" t="s">
        <v>2445</v>
      </c>
      <c r="M2228" s="21" t="s">
        <v>331</v>
      </c>
      <c r="N2228" s="23" t="s">
        <v>2188</v>
      </c>
      <c r="O2228" s="22" t="s">
        <v>2189</v>
      </c>
      <c r="P2228" s="22" t="s">
        <v>2190</v>
      </c>
      <c r="Q2228" s="23" t="s">
        <v>2208</v>
      </c>
      <c r="R2228" s="22" t="s">
        <v>2209</v>
      </c>
      <c r="S2228" s="21" t="s">
        <v>283</v>
      </c>
      <c r="T2228" s="23" t="s">
        <v>2452</v>
      </c>
      <c r="U2228" s="24" t="s">
        <v>19</v>
      </c>
      <c r="V2228" s="23">
        <v>500</v>
      </c>
      <c r="W2228" s="25">
        <v>493770.61</v>
      </c>
      <c r="X2228" s="25">
        <v>455029</v>
      </c>
      <c r="Y2228" s="25">
        <v>469794.66000000003</v>
      </c>
      <c r="Z2228" s="25">
        <v>374533.89</v>
      </c>
      <c r="AA2228" s="25">
        <v>506832</v>
      </c>
      <c r="AB2228" s="25">
        <v>470361</v>
      </c>
      <c r="AC2228" s="26">
        <v>45152.505756550927</v>
      </c>
      <c r="AD2228" s="27">
        <f>ROW()</f>
        <v>2228</v>
      </c>
      <c r="AE2228" s="27">
        <f>1</f>
        <v>1</v>
      </c>
      <c r="AF2228" s="27">
        <f>SUBTOTAL(109,Tbl_NGF_Data[[#This Row],[Counter]])</f>
        <v>1</v>
      </c>
    </row>
    <row r="2229" spans="2:32" ht="30" x14ac:dyDescent="0.25">
      <c r="B2229" s="21" t="s">
        <v>245</v>
      </c>
      <c r="C2229" s="22" t="s">
        <v>2056</v>
      </c>
      <c r="D2229" s="23">
        <v>7</v>
      </c>
      <c r="E2229" s="22" t="s">
        <v>245</v>
      </c>
      <c r="F2229" s="23">
        <v>7</v>
      </c>
      <c r="G2229" s="22" t="s">
        <v>2056</v>
      </c>
      <c r="H2229" s="22" t="s">
        <v>1327</v>
      </c>
      <c r="I2229" s="23">
        <v>1</v>
      </c>
      <c r="J2229" s="23">
        <v>217</v>
      </c>
      <c r="K2229" s="23" t="s">
        <v>2444</v>
      </c>
      <c r="L2229" s="22" t="s">
        <v>2445</v>
      </c>
      <c r="M2229" s="21" t="s">
        <v>331</v>
      </c>
      <c r="N2229" s="23" t="s">
        <v>2188</v>
      </c>
      <c r="O2229" s="22" t="s">
        <v>2189</v>
      </c>
      <c r="P2229" s="22" t="s">
        <v>2190</v>
      </c>
      <c r="Q2229" s="23" t="s">
        <v>2211</v>
      </c>
      <c r="R2229" s="22" t="s">
        <v>2212</v>
      </c>
      <c r="S2229" s="21" t="s">
        <v>306</v>
      </c>
      <c r="T2229" s="23" t="s">
        <v>2453</v>
      </c>
      <c r="U2229" s="24" t="s">
        <v>16</v>
      </c>
      <c r="V2229" s="23">
        <v>135</v>
      </c>
      <c r="W2229" s="25">
        <v>0</v>
      </c>
      <c r="X2229" s="25">
        <v>47694</v>
      </c>
      <c r="Y2229" s="25">
        <v>47694</v>
      </c>
      <c r="Z2229" s="25">
        <v>47694</v>
      </c>
      <c r="AA2229" s="25">
        <v>47694</v>
      </c>
      <c r="AB2229" s="25">
        <v>47694</v>
      </c>
      <c r="AC2229" s="26">
        <v>45152.505756550927</v>
      </c>
      <c r="AD2229" s="27">
        <f>ROW()</f>
        <v>2229</v>
      </c>
      <c r="AE2229" s="27">
        <f>1</f>
        <v>1</v>
      </c>
      <c r="AF2229" s="27">
        <f>SUBTOTAL(109,Tbl_NGF_Data[[#This Row],[Counter]])</f>
        <v>1</v>
      </c>
    </row>
    <row r="2230" spans="2:32" ht="45" x14ac:dyDescent="0.25">
      <c r="B2230" s="21" t="s">
        <v>245</v>
      </c>
      <c r="C2230" s="22" t="s">
        <v>2056</v>
      </c>
      <c r="D2230" s="23">
        <v>7</v>
      </c>
      <c r="E2230" s="22" t="s">
        <v>245</v>
      </c>
      <c r="F2230" s="23">
        <v>7</v>
      </c>
      <c r="G2230" s="22" t="s">
        <v>2056</v>
      </c>
      <c r="H2230" s="22" t="s">
        <v>1327</v>
      </c>
      <c r="I2230" s="23">
        <v>1</v>
      </c>
      <c r="J2230" s="23">
        <v>217</v>
      </c>
      <c r="K2230" s="23" t="s">
        <v>2444</v>
      </c>
      <c r="L2230" s="22" t="s">
        <v>2445</v>
      </c>
      <c r="M2230" s="21" t="s">
        <v>331</v>
      </c>
      <c r="N2230" s="23" t="s">
        <v>2188</v>
      </c>
      <c r="O2230" s="22" t="s">
        <v>2189</v>
      </c>
      <c r="P2230" s="22" t="s">
        <v>2190</v>
      </c>
      <c r="Q2230" s="23" t="s">
        <v>2211</v>
      </c>
      <c r="R2230" s="22" t="s">
        <v>2212</v>
      </c>
      <c r="S2230" s="21" t="s">
        <v>306</v>
      </c>
      <c r="T2230" s="23" t="s">
        <v>2453</v>
      </c>
      <c r="U2230" s="24" t="s">
        <v>18</v>
      </c>
      <c r="V2230" s="23">
        <v>220</v>
      </c>
      <c r="W2230" s="25">
        <v>0</v>
      </c>
      <c r="X2230" s="25">
        <v>47694</v>
      </c>
      <c r="Y2230" s="25">
        <v>47694</v>
      </c>
      <c r="Z2230" s="25">
        <v>47694</v>
      </c>
      <c r="AA2230" s="25">
        <v>47694</v>
      </c>
      <c r="AB2230" s="25">
        <v>47694</v>
      </c>
      <c r="AC2230" s="26">
        <v>45152.505756550927</v>
      </c>
      <c r="AD2230" s="27">
        <f>ROW()</f>
        <v>2230</v>
      </c>
      <c r="AE2230" s="27">
        <f>1</f>
        <v>1</v>
      </c>
      <c r="AF2230" s="27">
        <f>SUBTOTAL(109,Tbl_NGF_Data[[#This Row],[Counter]])</f>
        <v>1</v>
      </c>
    </row>
    <row r="2231" spans="2:32" ht="45" x14ac:dyDescent="0.25">
      <c r="B2231" s="21" t="s">
        <v>245</v>
      </c>
      <c r="C2231" s="22" t="s">
        <v>2056</v>
      </c>
      <c r="D2231" s="23">
        <v>7</v>
      </c>
      <c r="E2231" s="22" t="s">
        <v>245</v>
      </c>
      <c r="F2231" s="23">
        <v>7</v>
      </c>
      <c r="G2231" s="22" t="s">
        <v>2056</v>
      </c>
      <c r="H2231" s="22" t="s">
        <v>1327</v>
      </c>
      <c r="I2231" s="23">
        <v>1</v>
      </c>
      <c r="J2231" s="23">
        <v>217</v>
      </c>
      <c r="K2231" s="23" t="s">
        <v>2444</v>
      </c>
      <c r="L2231" s="22" t="s">
        <v>2445</v>
      </c>
      <c r="M2231" s="21" t="s">
        <v>331</v>
      </c>
      <c r="N2231" s="23" t="s">
        <v>2188</v>
      </c>
      <c r="O2231" s="22" t="s">
        <v>2189</v>
      </c>
      <c r="P2231" s="22" t="s">
        <v>2190</v>
      </c>
      <c r="Q2231" s="23" t="s">
        <v>2214</v>
      </c>
      <c r="R2231" s="22" t="s">
        <v>1170</v>
      </c>
      <c r="S2231" s="21" t="s">
        <v>285</v>
      </c>
      <c r="T2231" s="23" t="s">
        <v>2454</v>
      </c>
      <c r="U2231" s="24" t="s">
        <v>15</v>
      </c>
      <c r="V2231" s="23">
        <v>100</v>
      </c>
      <c r="W2231" s="25">
        <v>0</v>
      </c>
      <c r="X2231" s="25">
        <v>0</v>
      </c>
      <c r="Y2231" s="25">
        <v>0</v>
      </c>
      <c r="Z2231" s="25">
        <v>0</v>
      </c>
      <c r="AA2231" s="25">
        <v>5597690</v>
      </c>
      <c r="AB2231" s="25">
        <v>5597690</v>
      </c>
      <c r="AC2231" s="26">
        <v>45152.505756550927</v>
      </c>
      <c r="AD2231" s="27">
        <f>ROW()</f>
        <v>2231</v>
      </c>
      <c r="AE2231" s="27">
        <f>1</f>
        <v>1</v>
      </c>
      <c r="AF2231" s="27">
        <f>SUBTOTAL(109,Tbl_NGF_Data[[#This Row],[Counter]])</f>
        <v>1</v>
      </c>
    </row>
    <row r="2232" spans="2:32" ht="45" x14ac:dyDescent="0.25">
      <c r="B2232" s="21" t="s">
        <v>245</v>
      </c>
      <c r="C2232" s="22" t="s">
        <v>2056</v>
      </c>
      <c r="D2232" s="23">
        <v>7</v>
      </c>
      <c r="E2232" s="22" t="s">
        <v>245</v>
      </c>
      <c r="F2232" s="23">
        <v>7</v>
      </c>
      <c r="G2232" s="22" t="s">
        <v>2056</v>
      </c>
      <c r="H2232" s="22" t="s">
        <v>1327</v>
      </c>
      <c r="I2232" s="23">
        <v>1</v>
      </c>
      <c r="J2232" s="23">
        <v>217</v>
      </c>
      <c r="K2232" s="23" t="s">
        <v>2444</v>
      </c>
      <c r="L2232" s="22" t="s">
        <v>2445</v>
      </c>
      <c r="M2232" s="21" t="s">
        <v>331</v>
      </c>
      <c r="N2232" s="23" t="s">
        <v>2188</v>
      </c>
      <c r="O2232" s="22" t="s">
        <v>2189</v>
      </c>
      <c r="P2232" s="22" t="s">
        <v>2190</v>
      </c>
      <c r="Q2232" s="23" t="s">
        <v>2214</v>
      </c>
      <c r="R2232" s="22" t="s">
        <v>1170</v>
      </c>
      <c r="S2232" s="21" t="s">
        <v>285</v>
      </c>
      <c r="T2232" s="23" t="s">
        <v>2454</v>
      </c>
      <c r="U2232" s="24" t="s">
        <v>16</v>
      </c>
      <c r="V2232" s="23">
        <v>135</v>
      </c>
      <c r="W2232" s="25">
        <v>0</v>
      </c>
      <c r="X2232" s="25">
        <v>0</v>
      </c>
      <c r="Y2232" s="25">
        <v>0</v>
      </c>
      <c r="Z2232" s="25">
        <v>0</v>
      </c>
      <c r="AA2232" s="25">
        <v>5597690</v>
      </c>
      <c r="AB2232" s="25">
        <v>5597690</v>
      </c>
      <c r="AC2232" s="26">
        <v>45152.505756550927</v>
      </c>
      <c r="AD2232" s="27">
        <f>ROW()</f>
        <v>2232</v>
      </c>
      <c r="AE2232" s="27">
        <f>1</f>
        <v>1</v>
      </c>
      <c r="AF2232" s="27">
        <f>SUBTOTAL(109,Tbl_NGF_Data[[#This Row],[Counter]])</f>
        <v>1</v>
      </c>
    </row>
    <row r="2233" spans="2:32" ht="45" x14ac:dyDescent="0.25">
      <c r="B2233" s="21" t="s">
        <v>245</v>
      </c>
      <c r="C2233" s="22" t="s">
        <v>2056</v>
      </c>
      <c r="D2233" s="23">
        <v>7</v>
      </c>
      <c r="E2233" s="22" t="s">
        <v>245</v>
      </c>
      <c r="F2233" s="23">
        <v>7</v>
      </c>
      <c r="G2233" s="22" t="s">
        <v>2056</v>
      </c>
      <c r="H2233" s="22" t="s">
        <v>1327</v>
      </c>
      <c r="I2233" s="23">
        <v>1</v>
      </c>
      <c r="J2233" s="23">
        <v>217</v>
      </c>
      <c r="K2233" s="23" t="s">
        <v>2444</v>
      </c>
      <c r="L2233" s="22" t="s">
        <v>2445</v>
      </c>
      <c r="M2233" s="21" t="s">
        <v>331</v>
      </c>
      <c r="N2233" s="23" t="s">
        <v>2188</v>
      </c>
      <c r="O2233" s="22" t="s">
        <v>2189</v>
      </c>
      <c r="P2233" s="22" t="s">
        <v>2190</v>
      </c>
      <c r="Q2233" s="23" t="s">
        <v>2214</v>
      </c>
      <c r="R2233" s="22" t="s">
        <v>1170</v>
      </c>
      <c r="S2233" s="21" t="s">
        <v>285</v>
      </c>
      <c r="T2233" s="23" t="s">
        <v>2454</v>
      </c>
      <c r="U2233" s="24" t="s">
        <v>18</v>
      </c>
      <c r="V2233" s="23">
        <v>220</v>
      </c>
      <c r="W2233" s="25">
        <v>0</v>
      </c>
      <c r="X2233" s="25">
        <v>0</v>
      </c>
      <c r="Y2233" s="25">
        <v>0</v>
      </c>
      <c r="Z2233" s="25">
        <v>0</v>
      </c>
      <c r="AA2233" s="25">
        <v>5597690</v>
      </c>
      <c r="AB2233" s="25">
        <v>5597690</v>
      </c>
      <c r="AC2233" s="26">
        <v>45152.505756550927</v>
      </c>
      <c r="AD2233" s="27">
        <f>ROW()</f>
        <v>2233</v>
      </c>
      <c r="AE2233" s="27">
        <f>1</f>
        <v>1</v>
      </c>
      <c r="AF2233" s="27">
        <f>SUBTOTAL(109,Tbl_NGF_Data[[#This Row],[Counter]])</f>
        <v>1</v>
      </c>
    </row>
    <row r="2234" spans="2:32" ht="45" x14ac:dyDescent="0.25">
      <c r="B2234" s="21" t="s">
        <v>245</v>
      </c>
      <c r="C2234" s="22" t="s">
        <v>2056</v>
      </c>
      <c r="D2234" s="23">
        <v>7</v>
      </c>
      <c r="E2234" s="22" t="s">
        <v>245</v>
      </c>
      <c r="F2234" s="23">
        <v>7</v>
      </c>
      <c r="G2234" s="22" t="s">
        <v>2056</v>
      </c>
      <c r="H2234" s="22" t="s">
        <v>1327</v>
      </c>
      <c r="I2234" s="23">
        <v>1</v>
      </c>
      <c r="J2234" s="23">
        <v>217</v>
      </c>
      <c r="K2234" s="23" t="s">
        <v>2444</v>
      </c>
      <c r="L2234" s="22" t="s">
        <v>2445</v>
      </c>
      <c r="M2234" s="21" t="s">
        <v>331</v>
      </c>
      <c r="N2234" s="23" t="s">
        <v>2188</v>
      </c>
      <c r="O2234" s="22" t="s">
        <v>2189</v>
      </c>
      <c r="P2234" s="22" t="s">
        <v>2190</v>
      </c>
      <c r="Q2234" s="23" t="s">
        <v>2216</v>
      </c>
      <c r="R2234" s="22" t="s">
        <v>1512</v>
      </c>
      <c r="S2234" s="21" t="s">
        <v>287</v>
      </c>
      <c r="T2234" s="23" t="s">
        <v>2455</v>
      </c>
      <c r="U2234" s="24" t="s">
        <v>16</v>
      </c>
      <c r="V2234" s="23">
        <v>135</v>
      </c>
      <c r="W2234" s="25">
        <v>0</v>
      </c>
      <c r="X2234" s="25">
        <v>0</v>
      </c>
      <c r="Y2234" s="25">
        <v>0</v>
      </c>
      <c r="Z2234" s="25">
        <v>0</v>
      </c>
      <c r="AA2234" s="25">
        <v>1062000</v>
      </c>
      <c r="AB2234" s="25">
        <v>0</v>
      </c>
      <c r="AC2234" s="26">
        <v>45152.505756550927</v>
      </c>
      <c r="AD2234" s="27">
        <f>ROW()</f>
        <v>2234</v>
      </c>
      <c r="AE2234" s="27">
        <f>1</f>
        <v>1</v>
      </c>
      <c r="AF2234" s="27">
        <f>SUBTOTAL(109,Tbl_NGF_Data[[#This Row],[Counter]])</f>
        <v>1</v>
      </c>
    </row>
    <row r="2235" spans="2:32" ht="45" x14ac:dyDescent="0.25">
      <c r="B2235" s="21" t="s">
        <v>245</v>
      </c>
      <c r="C2235" s="22" t="s">
        <v>2056</v>
      </c>
      <c r="D2235" s="23">
        <v>7</v>
      </c>
      <c r="E2235" s="22" t="s">
        <v>245</v>
      </c>
      <c r="F2235" s="23">
        <v>7</v>
      </c>
      <c r="G2235" s="22" t="s">
        <v>2056</v>
      </c>
      <c r="H2235" s="22" t="s">
        <v>1327</v>
      </c>
      <c r="I2235" s="23">
        <v>1</v>
      </c>
      <c r="J2235" s="23">
        <v>217</v>
      </c>
      <c r="K2235" s="23" t="s">
        <v>2444</v>
      </c>
      <c r="L2235" s="22" t="s">
        <v>2445</v>
      </c>
      <c r="M2235" s="21" t="s">
        <v>331</v>
      </c>
      <c r="N2235" s="23" t="s">
        <v>2188</v>
      </c>
      <c r="O2235" s="22" t="s">
        <v>2189</v>
      </c>
      <c r="P2235" s="22" t="s">
        <v>2190</v>
      </c>
      <c r="Q2235" s="23" t="s">
        <v>2216</v>
      </c>
      <c r="R2235" s="22" t="s">
        <v>1512</v>
      </c>
      <c r="S2235" s="21" t="s">
        <v>287</v>
      </c>
      <c r="T2235" s="23" t="s">
        <v>2455</v>
      </c>
      <c r="U2235" s="24" t="s">
        <v>17</v>
      </c>
      <c r="V2235" s="23">
        <v>200</v>
      </c>
      <c r="W2235" s="25">
        <v>0</v>
      </c>
      <c r="X2235" s="25">
        <v>0</v>
      </c>
      <c r="Y2235" s="25">
        <v>0</v>
      </c>
      <c r="Z2235" s="25">
        <v>0</v>
      </c>
      <c r="AA2235" s="25">
        <v>1062000</v>
      </c>
      <c r="AB2235" s="25">
        <v>0</v>
      </c>
      <c r="AC2235" s="26">
        <v>45152.505756550927</v>
      </c>
      <c r="AD2235" s="27">
        <f>ROW()</f>
        <v>2235</v>
      </c>
      <c r="AE2235" s="27">
        <f>1</f>
        <v>1</v>
      </c>
      <c r="AF2235" s="27">
        <f>SUBTOTAL(109,Tbl_NGF_Data[[#This Row],[Counter]])</f>
        <v>1</v>
      </c>
    </row>
    <row r="2236" spans="2:32" ht="45" x14ac:dyDescent="0.25">
      <c r="B2236" s="21" t="s">
        <v>245</v>
      </c>
      <c r="C2236" s="22" t="s">
        <v>2056</v>
      </c>
      <c r="D2236" s="23">
        <v>7</v>
      </c>
      <c r="E2236" s="22" t="s">
        <v>245</v>
      </c>
      <c r="F2236" s="23">
        <v>7</v>
      </c>
      <c r="G2236" s="22" t="s">
        <v>2056</v>
      </c>
      <c r="H2236" s="22" t="s">
        <v>1327</v>
      </c>
      <c r="I2236" s="23">
        <v>1</v>
      </c>
      <c r="J2236" s="23">
        <v>217</v>
      </c>
      <c r="K2236" s="23" t="s">
        <v>2444</v>
      </c>
      <c r="L2236" s="22" t="s">
        <v>2445</v>
      </c>
      <c r="M2236" s="21" t="s">
        <v>331</v>
      </c>
      <c r="N2236" s="23" t="s">
        <v>2188</v>
      </c>
      <c r="O2236" s="22" t="s">
        <v>2189</v>
      </c>
      <c r="P2236" s="22" t="s">
        <v>2190</v>
      </c>
      <c r="Q2236" s="23" t="s">
        <v>2216</v>
      </c>
      <c r="R2236" s="22" t="s">
        <v>1512</v>
      </c>
      <c r="S2236" s="21" t="s">
        <v>287</v>
      </c>
      <c r="T2236" s="23" t="s">
        <v>2455</v>
      </c>
      <c r="U2236" s="24" t="s">
        <v>19</v>
      </c>
      <c r="V2236" s="23">
        <v>500</v>
      </c>
      <c r="W2236" s="25">
        <v>0</v>
      </c>
      <c r="X2236" s="25">
        <v>0</v>
      </c>
      <c r="Y2236" s="25">
        <v>0</v>
      </c>
      <c r="Z2236" s="25">
        <v>0</v>
      </c>
      <c r="AA2236" s="25">
        <v>1062000</v>
      </c>
      <c r="AB2236" s="25">
        <v>0</v>
      </c>
      <c r="AC2236" s="26">
        <v>45152.505756550927</v>
      </c>
      <c r="AD2236" s="27">
        <f>ROW()</f>
        <v>2236</v>
      </c>
      <c r="AE2236" s="27">
        <f>1</f>
        <v>1</v>
      </c>
      <c r="AF2236" s="27">
        <f>SUBTOTAL(109,Tbl_NGF_Data[[#This Row],[Counter]])</f>
        <v>1</v>
      </c>
    </row>
    <row r="2237" spans="2:32" ht="45" x14ac:dyDescent="0.25">
      <c r="B2237" s="21" t="s">
        <v>245</v>
      </c>
      <c r="C2237" s="22" t="s">
        <v>2056</v>
      </c>
      <c r="D2237" s="23">
        <v>7</v>
      </c>
      <c r="E2237" s="22" t="s">
        <v>245</v>
      </c>
      <c r="F2237" s="23">
        <v>7</v>
      </c>
      <c r="G2237" s="22" t="s">
        <v>2056</v>
      </c>
      <c r="H2237" s="22" t="s">
        <v>1327</v>
      </c>
      <c r="I2237" s="23">
        <v>1</v>
      </c>
      <c r="J2237" s="23">
        <v>217</v>
      </c>
      <c r="K2237" s="23" t="s">
        <v>2444</v>
      </c>
      <c r="L2237" s="22" t="s">
        <v>2445</v>
      </c>
      <c r="M2237" s="21" t="s">
        <v>331</v>
      </c>
      <c r="N2237" s="23" t="s">
        <v>2188</v>
      </c>
      <c r="O2237" s="22" t="s">
        <v>2189</v>
      </c>
      <c r="P2237" s="22" t="s">
        <v>2190</v>
      </c>
      <c r="Q2237" s="23" t="s">
        <v>2257</v>
      </c>
      <c r="R2237" s="22" t="s">
        <v>2258</v>
      </c>
      <c r="S2237" s="21" t="s">
        <v>300</v>
      </c>
      <c r="T2237" s="23" t="s">
        <v>2456</v>
      </c>
      <c r="U2237" s="24" t="s">
        <v>15</v>
      </c>
      <c r="V2237" s="23">
        <v>100</v>
      </c>
      <c r="W2237" s="25">
        <v>2837833.95</v>
      </c>
      <c r="X2237" s="25">
        <v>1633847.7400000002</v>
      </c>
      <c r="Y2237" s="25">
        <v>1942666.3800000004</v>
      </c>
      <c r="Z2237" s="25">
        <v>3559677.6100000003</v>
      </c>
      <c r="AA2237" s="25">
        <v>1355645.99</v>
      </c>
      <c r="AB2237" s="25">
        <v>3033492.9799999995</v>
      </c>
      <c r="AC2237" s="26">
        <v>45152.505756550927</v>
      </c>
      <c r="AD2237" s="27">
        <f>ROW()</f>
        <v>2237</v>
      </c>
      <c r="AE2237" s="27">
        <f>1</f>
        <v>1</v>
      </c>
      <c r="AF2237" s="27">
        <f>SUBTOTAL(109,Tbl_NGF_Data[[#This Row],[Counter]])</f>
        <v>1</v>
      </c>
    </row>
    <row r="2238" spans="2:32" ht="30" x14ac:dyDescent="0.25">
      <c r="B2238" s="21" t="s">
        <v>245</v>
      </c>
      <c r="C2238" s="22" t="s">
        <v>2056</v>
      </c>
      <c r="D2238" s="23">
        <v>7</v>
      </c>
      <c r="E2238" s="22" t="s">
        <v>245</v>
      </c>
      <c r="F2238" s="23">
        <v>7</v>
      </c>
      <c r="G2238" s="22" t="s">
        <v>2056</v>
      </c>
      <c r="H2238" s="22" t="s">
        <v>1327</v>
      </c>
      <c r="I2238" s="23">
        <v>1</v>
      </c>
      <c r="J2238" s="23">
        <v>217</v>
      </c>
      <c r="K2238" s="23" t="s">
        <v>2444</v>
      </c>
      <c r="L2238" s="22" t="s">
        <v>2445</v>
      </c>
      <c r="M2238" s="21" t="s">
        <v>331</v>
      </c>
      <c r="N2238" s="23" t="s">
        <v>2188</v>
      </c>
      <c r="O2238" s="22" t="s">
        <v>2189</v>
      </c>
      <c r="P2238" s="22" t="s">
        <v>2190</v>
      </c>
      <c r="Q2238" s="23" t="s">
        <v>2218</v>
      </c>
      <c r="R2238" s="22" t="s">
        <v>2080</v>
      </c>
      <c r="S2238" s="21" t="s">
        <v>288</v>
      </c>
      <c r="T2238" s="23" t="s">
        <v>2457</v>
      </c>
      <c r="U2238" s="24" t="s">
        <v>16</v>
      </c>
      <c r="V2238" s="23">
        <v>135</v>
      </c>
      <c r="W2238" s="25">
        <v>0</v>
      </c>
      <c r="X2238" s="25">
        <v>0</v>
      </c>
      <c r="Y2238" s="25">
        <v>0</v>
      </c>
      <c r="Z2238" s="25">
        <v>1299200</v>
      </c>
      <c r="AA2238" s="25">
        <v>1117188</v>
      </c>
      <c r="AB2238" s="25">
        <v>962305</v>
      </c>
      <c r="AC2238" s="26">
        <v>45152.505756550927</v>
      </c>
      <c r="AD2238" s="27">
        <f>ROW()</f>
        <v>2238</v>
      </c>
      <c r="AE2238" s="27">
        <f>1</f>
        <v>1</v>
      </c>
      <c r="AF2238" s="27">
        <f>SUBTOTAL(109,Tbl_NGF_Data[[#This Row],[Counter]])</f>
        <v>1</v>
      </c>
    </row>
    <row r="2239" spans="2:32" ht="30" x14ac:dyDescent="0.25">
      <c r="B2239" s="21" t="s">
        <v>245</v>
      </c>
      <c r="C2239" s="22" t="s">
        <v>2056</v>
      </c>
      <c r="D2239" s="23">
        <v>7</v>
      </c>
      <c r="E2239" s="22" t="s">
        <v>245</v>
      </c>
      <c r="F2239" s="23">
        <v>7</v>
      </c>
      <c r="G2239" s="22" t="s">
        <v>2056</v>
      </c>
      <c r="H2239" s="22" t="s">
        <v>1327</v>
      </c>
      <c r="I2239" s="23">
        <v>1</v>
      </c>
      <c r="J2239" s="23">
        <v>217</v>
      </c>
      <c r="K2239" s="23" t="s">
        <v>2444</v>
      </c>
      <c r="L2239" s="22" t="s">
        <v>2445</v>
      </c>
      <c r="M2239" s="21" t="s">
        <v>331</v>
      </c>
      <c r="N2239" s="23" t="s">
        <v>2188</v>
      </c>
      <c r="O2239" s="22" t="s">
        <v>2189</v>
      </c>
      <c r="P2239" s="22" t="s">
        <v>2190</v>
      </c>
      <c r="Q2239" s="23" t="s">
        <v>2218</v>
      </c>
      <c r="R2239" s="22" t="s">
        <v>2080</v>
      </c>
      <c r="S2239" s="21" t="s">
        <v>288</v>
      </c>
      <c r="T2239" s="23" t="s">
        <v>2457</v>
      </c>
      <c r="U2239" s="24" t="s">
        <v>17</v>
      </c>
      <c r="V2239" s="23">
        <v>200</v>
      </c>
      <c r="W2239" s="25">
        <v>0</v>
      </c>
      <c r="X2239" s="25">
        <v>0</v>
      </c>
      <c r="Y2239" s="25">
        <v>0</v>
      </c>
      <c r="Z2239" s="25">
        <v>1098455</v>
      </c>
      <c r="AA2239" s="25">
        <v>154883</v>
      </c>
      <c r="AB2239" s="25">
        <v>354016.91</v>
      </c>
      <c r="AC2239" s="26">
        <v>45152.505756550927</v>
      </c>
      <c r="AD2239" s="27">
        <f>ROW()</f>
        <v>2239</v>
      </c>
      <c r="AE2239" s="27">
        <f>1</f>
        <v>1</v>
      </c>
      <c r="AF2239" s="27">
        <f>SUBTOTAL(109,Tbl_NGF_Data[[#This Row],[Counter]])</f>
        <v>1</v>
      </c>
    </row>
    <row r="2240" spans="2:32" ht="45" x14ac:dyDescent="0.25">
      <c r="B2240" s="21" t="s">
        <v>245</v>
      </c>
      <c r="C2240" s="22" t="s">
        <v>2056</v>
      </c>
      <c r="D2240" s="23">
        <v>7</v>
      </c>
      <c r="E2240" s="22" t="s">
        <v>245</v>
      </c>
      <c r="F2240" s="23">
        <v>7</v>
      </c>
      <c r="G2240" s="22" t="s">
        <v>2056</v>
      </c>
      <c r="H2240" s="22" t="s">
        <v>1327</v>
      </c>
      <c r="I2240" s="23">
        <v>1</v>
      </c>
      <c r="J2240" s="23">
        <v>217</v>
      </c>
      <c r="K2240" s="23" t="s">
        <v>2444</v>
      </c>
      <c r="L2240" s="22" t="s">
        <v>2445</v>
      </c>
      <c r="M2240" s="21" t="s">
        <v>331</v>
      </c>
      <c r="N2240" s="23" t="s">
        <v>2188</v>
      </c>
      <c r="O2240" s="22" t="s">
        <v>2189</v>
      </c>
      <c r="P2240" s="22" t="s">
        <v>2190</v>
      </c>
      <c r="Q2240" s="23" t="s">
        <v>2218</v>
      </c>
      <c r="R2240" s="22" t="s">
        <v>2080</v>
      </c>
      <c r="S2240" s="21" t="s">
        <v>288</v>
      </c>
      <c r="T2240" s="23" t="s">
        <v>2457</v>
      </c>
      <c r="U2240" s="24" t="s">
        <v>18</v>
      </c>
      <c r="V2240" s="23">
        <v>220</v>
      </c>
      <c r="W2240" s="25">
        <v>0</v>
      </c>
      <c r="X2240" s="25">
        <v>0</v>
      </c>
      <c r="Y2240" s="25">
        <v>0</v>
      </c>
      <c r="Z2240" s="25">
        <v>200745</v>
      </c>
      <c r="AA2240" s="25">
        <v>962305</v>
      </c>
      <c r="AB2240" s="25">
        <v>608288.09000000008</v>
      </c>
      <c r="AC2240" s="26">
        <v>45152.505756550927</v>
      </c>
      <c r="AD2240" s="27">
        <f>ROW()</f>
        <v>2240</v>
      </c>
      <c r="AE2240" s="27">
        <f>1</f>
        <v>1</v>
      </c>
      <c r="AF2240" s="27">
        <f>SUBTOTAL(109,Tbl_NGF_Data[[#This Row],[Counter]])</f>
        <v>1</v>
      </c>
    </row>
    <row r="2241" spans="2:32" ht="30" x14ac:dyDescent="0.25">
      <c r="B2241" s="21" t="s">
        <v>245</v>
      </c>
      <c r="C2241" s="22" t="s">
        <v>2056</v>
      </c>
      <c r="D2241" s="23">
        <v>7</v>
      </c>
      <c r="E2241" s="22" t="s">
        <v>245</v>
      </c>
      <c r="F2241" s="23">
        <v>7</v>
      </c>
      <c r="G2241" s="22" t="s">
        <v>2056</v>
      </c>
      <c r="H2241" s="22" t="s">
        <v>1327</v>
      </c>
      <c r="I2241" s="23">
        <v>1</v>
      </c>
      <c r="J2241" s="23">
        <v>217</v>
      </c>
      <c r="K2241" s="23" t="s">
        <v>2444</v>
      </c>
      <c r="L2241" s="22" t="s">
        <v>2445</v>
      </c>
      <c r="M2241" s="21" t="s">
        <v>331</v>
      </c>
      <c r="N2241" s="23" t="s">
        <v>2188</v>
      </c>
      <c r="O2241" s="22" t="s">
        <v>2189</v>
      </c>
      <c r="P2241" s="22" t="s">
        <v>2190</v>
      </c>
      <c r="Q2241" s="23" t="s">
        <v>2218</v>
      </c>
      <c r="R2241" s="22" t="s">
        <v>2080</v>
      </c>
      <c r="S2241" s="21" t="s">
        <v>288</v>
      </c>
      <c r="T2241" s="23" t="s">
        <v>2457</v>
      </c>
      <c r="U2241" s="24" t="s">
        <v>19</v>
      </c>
      <c r="V2241" s="23">
        <v>500</v>
      </c>
      <c r="W2241" s="25">
        <v>0</v>
      </c>
      <c r="X2241" s="25">
        <v>0</v>
      </c>
      <c r="Y2241" s="25">
        <v>0</v>
      </c>
      <c r="Z2241" s="25">
        <v>1098455</v>
      </c>
      <c r="AA2241" s="25">
        <v>154883</v>
      </c>
      <c r="AB2241" s="25">
        <v>354016.91</v>
      </c>
      <c r="AC2241" s="26">
        <v>45152.505756550927</v>
      </c>
      <c r="AD2241" s="27">
        <f>ROW()</f>
        <v>2241</v>
      </c>
      <c r="AE2241" s="27">
        <f>1</f>
        <v>1</v>
      </c>
      <c r="AF2241" s="27">
        <f>SUBTOTAL(109,Tbl_NGF_Data[[#This Row],[Counter]])</f>
        <v>1</v>
      </c>
    </row>
    <row r="2242" spans="2:32" ht="60" x14ac:dyDescent="0.25">
      <c r="B2242" s="21" t="s">
        <v>245</v>
      </c>
      <c r="C2242" s="22" t="s">
        <v>2056</v>
      </c>
      <c r="D2242" s="23">
        <v>7</v>
      </c>
      <c r="E2242" s="22" t="s">
        <v>245</v>
      </c>
      <c r="F2242" s="23">
        <v>7</v>
      </c>
      <c r="G2242" s="22" t="s">
        <v>2056</v>
      </c>
      <c r="H2242" s="22" t="s">
        <v>1327</v>
      </c>
      <c r="I2242" s="23">
        <v>1</v>
      </c>
      <c r="J2242" s="23">
        <v>217</v>
      </c>
      <c r="K2242" s="23" t="s">
        <v>2444</v>
      </c>
      <c r="L2242" s="22" t="s">
        <v>2445</v>
      </c>
      <c r="M2242" s="21" t="s">
        <v>331</v>
      </c>
      <c r="N2242" s="23" t="s">
        <v>2188</v>
      </c>
      <c r="O2242" s="22" t="s">
        <v>2189</v>
      </c>
      <c r="P2242" s="22" t="s">
        <v>2190</v>
      </c>
      <c r="Q2242" s="23" t="s">
        <v>2220</v>
      </c>
      <c r="R2242" s="22" t="s">
        <v>2221</v>
      </c>
      <c r="S2242" s="21" t="s">
        <v>289</v>
      </c>
      <c r="T2242" s="23" t="s">
        <v>2458</v>
      </c>
      <c r="U2242" s="24" t="s">
        <v>15</v>
      </c>
      <c r="V2242" s="23">
        <v>100</v>
      </c>
      <c r="W2242" s="25">
        <v>0</v>
      </c>
      <c r="X2242" s="25">
        <v>0</v>
      </c>
      <c r="Y2242" s="25">
        <v>0</v>
      </c>
      <c r="Z2242" s="25">
        <v>187041.96</v>
      </c>
      <c r="AA2242" s="25">
        <v>0</v>
      </c>
      <c r="AB2242" s="25">
        <v>0</v>
      </c>
      <c r="AC2242" s="26">
        <v>45152.505756550927</v>
      </c>
      <c r="AD2242" s="27">
        <f>ROW()</f>
        <v>2242</v>
      </c>
      <c r="AE2242" s="27">
        <f>1</f>
        <v>1</v>
      </c>
      <c r="AF2242" s="27">
        <f>SUBTOTAL(109,Tbl_NGF_Data[[#This Row],[Counter]])</f>
        <v>1</v>
      </c>
    </row>
    <row r="2243" spans="2:32" ht="60" x14ac:dyDescent="0.25">
      <c r="B2243" s="21" t="s">
        <v>245</v>
      </c>
      <c r="C2243" s="22" t="s">
        <v>2056</v>
      </c>
      <c r="D2243" s="23">
        <v>7</v>
      </c>
      <c r="E2243" s="22" t="s">
        <v>245</v>
      </c>
      <c r="F2243" s="23">
        <v>7</v>
      </c>
      <c r="G2243" s="22" t="s">
        <v>2056</v>
      </c>
      <c r="H2243" s="22" t="s">
        <v>1327</v>
      </c>
      <c r="I2243" s="23">
        <v>1</v>
      </c>
      <c r="J2243" s="23">
        <v>217</v>
      </c>
      <c r="K2243" s="23" t="s">
        <v>2444</v>
      </c>
      <c r="L2243" s="22" t="s">
        <v>2445</v>
      </c>
      <c r="M2243" s="21" t="s">
        <v>331</v>
      </c>
      <c r="N2243" s="23" t="s">
        <v>2188</v>
      </c>
      <c r="O2243" s="22" t="s">
        <v>2189</v>
      </c>
      <c r="P2243" s="22" t="s">
        <v>2190</v>
      </c>
      <c r="Q2243" s="23" t="s">
        <v>2220</v>
      </c>
      <c r="R2243" s="22" t="s">
        <v>2221</v>
      </c>
      <c r="S2243" s="21" t="s">
        <v>289</v>
      </c>
      <c r="T2243" s="23" t="s">
        <v>2458</v>
      </c>
      <c r="U2243" s="24" t="s">
        <v>16</v>
      </c>
      <c r="V2243" s="23">
        <v>135</v>
      </c>
      <c r="W2243" s="25">
        <v>0</v>
      </c>
      <c r="X2243" s="25">
        <v>0</v>
      </c>
      <c r="Y2243" s="25">
        <v>221769</v>
      </c>
      <c r="Z2243" s="25">
        <v>3569767</v>
      </c>
      <c r="AA2243" s="25">
        <v>187041.96</v>
      </c>
      <c r="AB2243" s="25">
        <v>0</v>
      </c>
      <c r="AC2243" s="26">
        <v>45152.505756550927</v>
      </c>
      <c r="AD2243" s="27">
        <f>ROW()</f>
        <v>2243</v>
      </c>
      <c r="AE2243" s="27">
        <f>1</f>
        <v>1</v>
      </c>
      <c r="AF2243" s="27">
        <f>SUBTOTAL(109,Tbl_NGF_Data[[#This Row],[Counter]])</f>
        <v>1</v>
      </c>
    </row>
    <row r="2244" spans="2:32" ht="60" x14ac:dyDescent="0.25">
      <c r="B2244" s="21" t="s">
        <v>245</v>
      </c>
      <c r="C2244" s="22" t="s">
        <v>2056</v>
      </c>
      <c r="D2244" s="23">
        <v>7</v>
      </c>
      <c r="E2244" s="22" t="s">
        <v>245</v>
      </c>
      <c r="F2244" s="23">
        <v>7</v>
      </c>
      <c r="G2244" s="22" t="s">
        <v>2056</v>
      </c>
      <c r="H2244" s="22" t="s">
        <v>1327</v>
      </c>
      <c r="I2244" s="23">
        <v>1</v>
      </c>
      <c r="J2244" s="23">
        <v>217</v>
      </c>
      <c r="K2244" s="23" t="s">
        <v>2444</v>
      </c>
      <c r="L2244" s="22" t="s">
        <v>2445</v>
      </c>
      <c r="M2244" s="21" t="s">
        <v>331</v>
      </c>
      <c r="N2244" s="23" t="s">
        <v>2188</v>
      </c>
      <c r="O2244" s="22" t="s">
        <v>2189</v>
      </c>
      <c r="P2244" s="22" t="s">
        <v>2190</v>
      </c>
      <c r="Q2244" s="23" t="s">
        <v>2220</v>
      </c>
      <c r="R2244" s="22" t="s">
        <v>2221</v>
      </c>
      <c r="S2244" s="21" t="s">
        <v>289</v>
      </c>
      <c r="T2244" s="23" t="s">
        <v>2458</v>
      </c>
      <c r="U2244" s="24" t="s">
        <v>17</v>
      </c>
      <c r="V2244" s="23">
        <v>200</v>
      </c>
      <c r="W2244" s="25">
        <v>0</v>
      </c>
      <c r="X2244" s="25">
        <v>0</v>
      </c>
      <c r="Y2244" s="25">
        <v>221769.00000000003</v>
      </c>
      <c r="Z2244" s="25">
        <v>3382725.04</v>
      </c>
      <c r="AA2244" s="25">
        <v>187041.96</v>
      </c>
      <c r="AB2244" s="25">
        <v>0</v>
      </c>
      <c r="AC2244" s="26">
        <v>45152.505756550927</v>
      </c>
      <c r="AD2244" s="27">
        <f>ROW()</f>
        <v>2244</v>
      </c>
      <c r="AE2244" s="27">
        <f>1</f>
        <v>1</v>
      </c>
      <c r="AF2244" s="27">
        <f>SUBTOTAL(109,Tbl_NGF_Data[[#This Row],[Counter]])</f>
        <v>1</v>
      </c>
    </row>
    <row r="2245" spans="2:32" ht="60" x14ac:dyDescent="0.25">
      <c r="B2245" s="21" t="s">
        <v>245</v>
      </c>
      <c r="C2245" s="22" t="s">
        <v>2056</v>
      </c>
      <c r="D2245" s="23">
        <v>7</v>
      </c>
      <c r="E2245" s="22" t="s">
        <v>245</v>
      </c>
      <c r="F2245" s="23">
        <v>7</v>
      </c>
      <c r="G2245" s="22" t="s">
        <v>2056</v>
      </c>
      <c r="H2245" s="22" t="s">
        <v>1327</v>
      </c>
      <c r="I2245" s="23">
        <v>1</v>
      </c>
      <c r="J2245" s="23">
        <v>217</v>
      </c>
      <c r="K2245" s="23" t="s">
        <v>2444</v>
      </c>
      <c r="L2245" s="22" t="s">
        <v>2445</v>
      </c>
      <c r="M2245" s="21" t="s">
        <v>331</v>
      </c>
      <c r="N2245" s="23" t="s">
        <v>2188</v>
      </c>
      <c r="O2245" s="22" t="s">
        <v>2189</v>
      </c>
      <c r="P2245" s="22" t="s">
        <v>2190</v>
      </c>
      <c r="Q2245" s="23" t="s">
        <v>2220</v>
      </c>
      <c r="R2245" s="22" t="s">
        <v>2221</v>
      </c>
      <c r="S2245" s="21" t="s">
        <v>289</v>
      </c>
      <c r="T2245" s="23" t="s">
        <v>2458</v>
      </c>
      <c r="U2245" s="24" t="s">
        <v>18</v>
      </c>
      <c r="V2245" s="23">
        <v>220</v>
      </c>
      <c r="W2245" s="25">
        <v>0</v>
      </c>
      <c r="X2245" s="25">
        <v>0</v>
      </c>
      <c r="Y2245" s="25">
        <v>-2.9103830456733704E-11</v>
      </c>
      <c r="Z2245" s="25">
        <v>187041.95999999996</v>
      </c>
      <c r="AA2245" s="25">
        <v>0</v>
      </c>
      <c r="AB2245" s="25">
        <v>0</v>
      </c>
      <c r="AC2245" s="26">
        <v>45152.505756550927</v>
      </c>
      <c r="AD2245" s="27">
        <f>ROW()</f>
        <v>2245</v>
      </c>
      <c r="AE2245" s="27">
        <f>1</f>
        <v>1</v>
      </c>
      <c r="AF2245" s="27">
        <f>SUBTOTAL(109,Tbl_NGF_Data[[#This Row],[Counter]])</f>
        <v>1</v>
      </c>
    </row>
    <row r="2246" spans="2:32" ht="60" x14ac:dyDescent="0.25">
      <c r="B2246" s="21" t="s">
        <v>245</v>
      </c>
      <c r="C2246" s="22" t="s">
        <v>2056</v>
      </c>
      <c r="D2246" s="23">
        <v>7</v>
      </c>
      <c r="E2246" s="22" t="s">
        <v>245</v>
      </c>
      <c r="F2246" s="23">
        <v>7</v>
      </c>
      <c r="G2246" s="22" t="s">
        <v>2056</v>
      </c>
      <c r="H2246" s="22" t="s">
        <v>1327</v>
      </c>
      <c r="I2246" s="23">
        <v>1</v>
      </c>
      <c r="J2246" s="23">
        <v>217</v>
      </c>
      <c r="K2246" s="23" t="s">
        <v>2444</v>
      </c>
      <c r="L2246" s="22" t="s">
        <v>2445</v>
      </c>
      <c r="M2246" s="21" t="s">
        <v>331</v>
      </c>
      <c r="N2246" s="23" t="s">
        <v>2188</v>
      </c>
      <c r="O2246" s="22" t="s">
        <v>2189</v>
      </c>
      <c r="P2246" s="22" t="s">
        <v>2190</v>
      </c>
      <c r="Q2246" s="23" t="s">
        <v>2223</v>
      </c>
      <c r="R2246" s="22" t="s">
        <v>2224</v>
      </c>
      <c r="S2246" s="21" t="s">
        <v>290</v>
      </c>
      <c r="T2246" s="23" t="s">
        <v>2459</v>
      </c>
      <c r="U2246" s="24" t="s">
        <v>16</v>
      </c>
      <c r="V2246" s="23">
        <v>135</v>
      </c>
      <c r="W2246" s="25">
        <v>0</v>
      </c>
      <c r="X2246" s="25">
        <v>0</v>
      </c>
      <c r="Y2246" s="25">
        <v>4546102</v>
      </c>
      <c r="Z2246" s="25">
        <v>5134704</v>
      </c>
      <c r="AA2246" s="25">
        <v>16896046</v>
      </c>
      <c r="AB2246" s="25">
        <v>125570</v>
      </c>
      <c r="AC2246" s="26">
        <v>45152.505756550927</v>
      </c>
      <c r="AD2246" s="27">
        <f>ROW()</f>
        <v>2246</v>
      </c>
      <c r="AE2246" s="27">
        <f>1</f>
        <v>1</v>
      </c>
      <c r="AF2246" s="27">
        <f>SUBTOTAL(109,Tbl_NGF_Data[[#This Row],[Counter]])</f>
        <v>1</v>
      </c>
    </row>
    <row r="2247" spans="2:32" ht="60" x14ac:dyDescent="0.25">
      <c r="B2247" s="21" t="s">
        <v>245</v>
      </c>
      <c r="C2247" s="22" t="s">
        <v>2056</v>
      </c>
      <c r="D2247" s="23">
        <v>7</v>
      </c>
      <c r="E2247" s="22" t="s">
        <v>245</v>
      </c>
      <c r="F2247" s="23">
        <v>7</v>
      </c>
      <c r="G2247" s="22" t="s">
        <v>2056</v>
      </c>
      <c r="H2247" s="22" t="s">
        <v>1327</v>
      </c>
      <c r="I2247" s="23">
        <v>1</v>
      </c>
      <c r="J2247" s="23">
        <v>217</v>
      </c>
      <c r="K2247" s="23" t="s">
        <v>2444</v>
      </c>
      <c r="L2247" s="22" t="s">
        <v>2445</v>
      </c>
      <c r="M2247" s="21" t="s">
        <v>331</v>
      </c>
      <c r="N2247" s="23" t="s">
        <v>2188</v>
      </c>
      <c r="O2247" s="22" t="s">
        <v>2189</v>
      </c>
      <c r="P2247" s="22" t="s">
        <v>2190</v>
      </c>
      <c r="Q2247" s="23" t="s">
        <v>2223</v>
      </c>
      <c r="R2247" s="22" t="s">
        <v>2224</v>
      </c>
      <c r="S2247" s="21" t="s">
        <v>290</v>
      </c>
      <c r="T2247" s="23" t="s">
        <v>2459</v>
      </c>
      <c r="U2247" s="24" t="s">
        <v>17</v>
      </c>
      <c r="V2247" s="23">
        <v>200</v>
      </c>
      <c r="W2247" s="25">
        <v>0</v>
      </c>
      <c r="X2247" s="25">
        <v>0</v>
      </c>
      <c r="Y2247" s="25">
        <v>3957500</v>
      </c>
      <c r="Z2247" s="25">
        <v>418217</v>
      </c>
      <c r="AA2247" s="25">
        <v>16770476</v>
      </c>
      <c r="AB2247" s="25">
        <v>3952</v>
      </c>
      <c r="AC2247" s="26">
        <v>45152.505756550927</v>
      </c>
      <c r="AD2247" s="27">
        <f>ROW()</f>
        <v>2247</v>
      </c>
      <c r="AE2247" s="27">
        <f>1</f>
        <v>1</v>
      </c>
      <c r="AF2247" s="27">
        <f>SUBTOTAL(109,Tbl_NGF_Data[[#This Row],[Counter]])</f>
        <v>1</v>
      </c>
    </row>
    <row r="2248" spans="2:32" ht="60" x14ac:dyDescent="0.25">
      <c r="B2248" s="21" t="s">
        <v>245</v>
      </c>
      <c r="C2248" s="22" t="s">
        <v>2056</v>
      </c>
      <c r="D2248" s="23">
        <v>7</v>
      </c>
      <c r="E2248" s="22" t="s">
        <v>245</v>
      </c>
      <c r="F2248" s="23">
        <v>7</v>
      </c>
      <c r="G2248" s="22" t="s">
        <v>2056</v>
      </c>
      <c r="H2248" s="22" t="s">
        <v>1327</v>
      </c>
      <c r="I2248" s="23">
        <v>1</v>
      </c>
      <c r="J2248" s="23">
        <v>217</v>
      </c>
      <c r="K2248" s="23" t="s">
        <v>2444</v>
      </c>
      <c r="L2248" s="22" t="s">
        <v>2445</v>
      </c>
      <c r="M2248" s="21" t="s">
        <v>331</v>
      </c>
      <c r="N2248" s="23" t="s">
        <v>2188</v>
      </c>
      <c r="O2248" s="22" t="s">
        <v>2189</v>
      </c>
      <c r="P2248" s="22" t="s">
        <v>2190</v>
      </c>
      <c r="Q2248" s="23" t="s">
        <v>2223</v>
      </c>
      <c r="R2248" s="22" t="s">
        <v>2224</v>
      </c>
      <c r="S2248" s="21" t="s">
        <v>290</v>
      </c>
      <c r="T2248" s="23" t="s">
        <v>2459</v>
      </c>
      <c r="U2248" s="24" t="s">
        <v>18</v>
      </c>
      <c r="V2248" s="23">
        <v>220</v>
      </c>
      <c r="W2248" s="25">
        <v>0</v>
      </c>
      <c r="X2248" s="25">
        <v>0</v>
      </c>
      <c r="Y2248" s="25">
        <v>588602</v>
      </c>
      <c r="Z2248" s="25">
        <v>4716487</v>
      </c>
      <c r="AA2248" s="25">
        <v>125570</v>
      </c>
      <c r="AB2248" s="25">
        <v>121618</v>
      </c>
      <c r="AC2248" s="26">
        <v>45152.505756550927</v>
      </c>
      <c r="AD2248" s="27">
        <f>ROW()</f>
        <v>2248</v>
      </c>
      <c r="AE2248" s="27">
        <f>1</f>
        <v>1</v>
      </c>
      <c r="AF2248" s="27">
        <f>SUBTOTAL(109,Tbl_NGF_Data[[#This Row],[Counter]])</f>
        <v>1</v>
      </c>
    </row>
    <row r="2249" spans="2:32" ht="60" x14ac:dyDescent="0.25">
      <c r="B2249" s="21" t="s">
        <v>245</v>
      </c>
      <c r="C2249" s="22" t="s">
        <v>2056</v>
      </c>
      <c r="D2249" s="23">
        <v>7</v>
      </c>
      <c r="E2249" s="22" t="s">
        <v>245</v>
      </c>
      <c r="F2249" s="23">
        <v>7</v>
      </c>
      <c r="G2249" s="22" t="s">
        <v>2056</v>
      </c>
      <c r="H2249" s="22" t="s">
        <v>1327</v>
      </c>
      <c r="I2249" s="23">
        <v>1</v>
      </c>
      <c r="J2249" s="23">
        <v>217</v>
      </c>
      <c r="K2249" s="23" t="s">
        <v>2444</v>
      </c>
      <c r="L2249" s="22" t="s">
        <v>2445</v>
      </c>
      <c r="M2249" s="21" t="s">
        <v>331</v>
      </c>
      <c r="N2249" s="23" t="s">
        <v>2188</v>
      </c>
      <c r="O2249" s="22" t="s">
        <v>2189</v>
      </c>
      <c r="P2249" s="22" t="s">
        <v>2190</v>
      </c>
      <c r="Q2249" s="23" t="s">
        <v>2223</v>
      </c>
      <c r="R2249" s="22" t="s">
        <v>2224</v>
      </c>
      <c r="S2249" s="21" t="s">
        <v>290</v>
      </c>
      <c r="T2249" s="23" t="s">
        <v>2459</v>
      </c>
      <c r="U2249" s="24" t="s">
        <v>19</v>
      </c>
      <c r="V2249" s="23">
        <v>500</v>
      </c>
      <c r="W2249" s="25">
        <v>0</v>
      </c>
      <c r="X2249" s="25">
        <v>0</v>
      </c>
      <c r="Y2249" s="25">
        <v>3957500</v>
      </c>
      <c r="Z2249" s="25">
        <v>418217</v>
      </c>
      <c r="AA2249" s="25">
        <v>16770476</v>
      </c>
      <c r="AB2249" s="25">
        <v>3952</v>
      </c>
      <c r="AC2249" s="26">
        <v>45152.505756550927</v>
      </c>
      <c r="AD2249" s="27">
        <f>ROW()</f>
        <v>2249</v>
      </c>
      <c r="AE2249" s="27">
        <f>1</f>
        <v>1</v>
      </c>
      <c r="AF2249" s="27">
        <f>SUBTOTAL(109,Tbl_NGF_Data[[#This Row],[Counter]])</f>
        <v>1</v>
      </c>
    </row>
    <row r="2250" spans="2:32" ht="60" x14ac:dyDescent="0.25">
      <c r="B2250" s="21" t="s">
        <v>245</v>
      </c>
      <c r="C2250" s="22" t="s">
        <v>2056</v>
      </c>
      <c r="D2250" s="23">
        <v>7</v>
      </c>
      <c r="E2250" s="22" t="s">
        <v>245</v>
      </c>
      <c r="F2250" s="23">
        <v>7</v>
      </c>
      <c r="G2250" s="22" t="s">
        <v>2056</v>
      </c>
      <c r="H2250" s="22" t="s">
        <v>1327</v>
      </c>
      <c r="I2250" s="23">
        <v>1</v>
      </c>
      <c r="J2250" s="23">
        <v>217</v>
      </c>
      <c r="K2250" s="23" t="s">
        <v>2444</v>
      </c>
      <c r="L2250" s="22" t="s">
        <v>2445</v>
      </c>
      <c r="M2250" s="21" t="s">
        <v>331</v>
      </c>
      <c r="N2250" s="23" t="s">
        <v>2188</v>
      </c>
      <c r="O2250" s="22" t="s">
        <v>2189</v>
      </c>
      <c r="P2250" s="22" t="s">
        <v>2190</v>
      </c>
      <c r="Q2250" s="23" t="s">
        <v>2229</v>
      </c>
      <c r="R2250" s="22" t="s">
        <v>2230</v>
      </c>
      <c r="S2250" s="21" t="s">
        <v>291</v>
      </c>
      <c r="T2250" s="23" t="s">
        <v>2460</v>
      </c>
      <c r="U2250" s="24" t="s">
        <v>16</v>
      </c>
      <c r="V2250" s="23">
        <v>135</v>
      </c>
      <c r="W2250" s="25">
        <v>0</v>
      </c>
      <c r="X2250" s="25">
        <v>0</v>
      </c>
      <c r="Y2250" s="25">
        <v>4546101</v>
      </c>
      <c r="Z2250" s="25">
        <v>14055734</v>
      </c>
      <c r="AA2250" s="25">
        <v>21620921.899999999</v>
      </c>
      <c r="AB2250" s="25">
        <v>0</v>
      </c>
      <c r="AC2250" s="26">
        <v>45152.505756550927</v>
      </c>
      <c r="AD2250" s="27">
        <f>ROW()</f>
        <v>2250</v>
      </c>
      <c r="AE2250" s="27">
        <f>1</f>
        <v>1</v>
      </c>
      <c r="AF2250" s="27">
        <f>SUBTOTAL(109,Tbl_NGF_Data[[#This Row],[Counter]])</f>
        <v>1</v>
      </c>
    </row>
    <row r="2251" spans="2:32" ht="60" x14ac:dyDescent="0.25">
      <c r="B2251" s="21" t="s">
        <v>245</v>
      </c>
      <c r="C2251" s="22" t="s">
        <v>2056</v>
      </c>
      <c r="D2251" s="23">
        <v>7</v>
      </c>
      <c r="E2251" s="22" t="s">
        <v>245</v>
      </c>
      <c r="F2251" s="23">
        <v>7</v>
      </c>
      <c r="G2251" s="22" t="s">
        <v>2056</v>
      </c>
      <c r="H2251" s="22" t="s">
        <v>1327</v>
      </c>
      <c r="I2251" s="23">
        <v>1</v>
      </c>
      <c r="J2251" s="23">
        <v>217</v>
      </c>
      <c r="K2251" s="23" t="s">
        <v>2444</v>
      </c>
      <c r="L2251" s="22" t="s">
        <v>2445</v>
      </c>
      <c r="M2251" s="21" t="s">
        <v>331</v>
      </c>
      <c r="N2251" s="23" t="s">
        <v>2188</v>
      </c>
      <c r="O2251" s="22" t="s">
        <v>2189</v>
      </c>
      <c r="P2251" s="22" t="s">
        <v>2190</v>
      </c>
      <c r="Q2251" s="23" t="s">
        <v>2229</v>
      </c>
      <c r="R2251" s="22" t="s">
        <v>2230</v>
      </c>
      <c r="S2251" s="21" t="s">
        <v>291</v>
      </c>
      <c r="T2251" s="23" t="s">
        <v>2460</v>
      </c>
      <c r="U2251" s="24" t="s">
        <v>17</v>
      </c>
      <c r="V2251" s="23">
        <v>200</v>
      </c>
      <c r="W2251" s="25">
        <v>0</v>
      </c>
      <c r="X2251" s="25">
        <v>0</v>
      </c>
      <c r="Y2251" s="25">
        <v>0</v>
      </c>
      <c r="Z2251" s="25">
        <v>4546418.0999999996</v>
      </c>
      <c r="AA2251" s="25">
        <v>21620921.899999999</v>
      </c>
      <c r="AB2251" s="25">
        <v>0</v>
      </c>
      <c r="AC2251" s="26">
        <v>45152.505756550927</v>
      </c>
      <c r="AD2251" s="27">
        <f>ROW()</f>
        <v>2251</v>
      </c>
      <c r="AE2251" s="27">
        <f>1</f>
        <v>1</v>
      </c>
      <c r="AF2251" s="27">
        <f>SUBTOTAL(109,Tbl_NGF_Data[[#This Row],[Counter]])</f>
        <v>1</v>
      </c>
    </row>
    <row r="2252" spans="2:32" ht="60" x14ac:dyDescent="0.25">
      <c r="B2252" s="21" t="s">
        <v>245</v>
      </c>
      <c r="C2252" s="22" t="s">
        <v>2056</v>
      </c>
      <c r="D2252" s="23">
        <v>7</v>
      </c>
      <c r="E2252" s="22" t="s">
        <v>245</v>
      </c>
      <c r="F2252" s="23">
        <v>7</v>
      </c>
      <c r="G2252" s="22" t="s">
        <v>2056</v>
      </c>
      <c r="H2252" s="22" t="s">
        <v>1327</v>
      </c>
      <c r="I2252" s="23">
        <v>1</v>
      </c>
      <c r="J2252" s="23">
        <v>217</v>
      </c>
      <c r="K2252" s="23" t="s">
        <v>2444</v>
      </c>
      <c r="L2252" s="22" t="s">
        <v>2445</v>
      </c>
      <c r="M2252" s="21" t="s">
        <v>331</v>
      </c>
      <c r="N2252" s="23" t="s">
        <v>2188</v>
      </c>
      <c r="O2252" s="22" t="s">
        <v>2189</v>
      </c>
      <c r="P2252" s="22" t="s">
        <v>2190</v>
      </c>
      <c r="Q2252" s="23" t="s">
        <v>2229</v>
      </c>
      <c r="R2252" s="22" t="s">
        <v>2230</v>
      </c>
      <c r="S2252" s="21" t="s">
        <v>291</v>
      </c>
      <c r="T2252" s="23" t="s">
        <v>2460</v>
      </c>
      <c r="U2252" s="24" t="s">
        <v>18</v>
      </c>
      <c r="V2252" s="23">
        <v>220</v>
      </c>
      <c r="W2252" s="25">
        <v>0</v>
      </c>
      <c r="X2252" s="25">
        <v>0</v>
      </c>
      <c r="Y2252" s="25">
        <v>4546101</v>
      </c>
      <c r="Z2252" s="25">
        <v>9509315.9000000004</v>
      </c>
      <c r="AA2252" s="25">
        <v>0</v>
      </c>
      <c r="AB2252" s="25">
        <v>0</v>
      </c>
      <c r="AC2252" s="26">
        <v>45152.505756550927</v>
      </c>
      <c r="AD2252" s="27">
        <f>ROW()</f>
        <v>2252</v>
      </c>
      <c r="AE2252" s="27">
        <f>1</f>
        <v>1</v>
      </c>
      <c r="AF2252" s="27">
        <f>SUBTOTAL(109,Tbl_NGF_Data[[#This Row],[Counter]])</f>
        <v>1</v>
      </c>
    </row>
    <row r="2253" spans="2:32" ht="60" x14ac:dyDescent="0.25">
      <c r="B2253" s="21" t="s">
        <v>245</v>
      </c>
      <c r="C2253" s="22" t="s">
        <v>2056</v>
      </c>
      <c r="D2253" s="23">
        <v>7</v>
      </c>
      <c r="E2253" s="22" t="s">
        <v>245</v>
      </c>
      <c r="F2253" s="23">
        <v>7</v>
      </c>
      <c r="G2253" s="22" t="s">
        <v>2056</v>
      </c>
      <c r="H2253" s="22" t="s">
        <v>1327</v>
      </c>
      <c r="I2253" s="23">
        <v>1</v>
      </c>
      <c r="J2253" s="23">
        <v>217</v>
      </c>
      <c r="K2253" s="23" t="s">
        <v>2444</v>
      </c>
      <c r="L2253" s="22" t="s">
        <v>2445</v>
      </c>
      <c r="M2253" s="21" t="s">
        <v>331</v>
      </c>
      <c r="N2253" s="23" t="s">
        <v>2188</v>
      </c>
      <c r="O2253" s="22" t="s">
        <v>2189</v>
      </c>
      <c r="P2253" s="22" t="s">
        <v>2190</v>
      </c>
      <c r="Q2253" s="23" t="s">
        <v>2229</v>
      </c>
      <c r="R2253" s="22" t="s">
        <v>2230</v>
      </c>
      <c r="S2253" s="21" t="s">
        <v>291</v>
      </c>
      <c r="T2253" s="23" t="s">
        <v>2460</v>
      </c>
      <c r="U2253" s="24" t="s">
        <v>19</v>
      </c>
      <c r="V2253" s="23">
        <v>500</v>
      </c>
      <c r="W2253" s="25">
        <v>0</v>
      </c>
      <c r="X2253" s="25">
        <v>0</v>
      </c>
      <c r="Y2253" s="25">
        <v>0</v>
      </c>
      <c r="Z2253" s="25">
        <v>4546418.0999999996</v>
      </c>
      <c r="AA2253" s="25">
        <v>21620921.899999999</v>
      </c>
      <c r="AB2253" s="25">
        <v>0</v>
      </c>
      <c r="AC2253" s="26">
        <v>45152.505756550927</v>
      </c>
      <c r="AD2253" s="27">
        <f>ROW()</f>
        <v>2253</v>
      </c>
      <c r="AE2253" s="27">
        <f>1</f>
        <v>1</v>
      </c>
      <c r="AF2253" s="27">
        <f>SUBTOTAL(109,Tbl_NGF_Data[[#This Row],[Counter]])</f>
        <v>1</v>
      </c>
    </row>
    <row r="2254" spans="2:32" ht="45" x14ac:dyDescent="0.25">
      <c r="B2254" s="21" t="s">
        <v>245</v>
      </c>
      <c r="C2254" s="22" t="s">
        <v>2056</v>
      </c>
      <c r="D2254" s="23">
        <v>7</v>
      </c>
      <c r="E2254" s="22" t="s">
        <v>245</v>
      </c>
      <c r="F2254" s="23">
        <v>7</v>
      </c>
      <c r="G2254" s="22" t="s">
        <v>2056</v>
      </c>
      <c r="H2254" s="22" t="s">
        <v>1327</v>
      </c>
      <c r="I2254" s="23">
        <v>1</v>
      </c>
      <c r="J2254" s="23">
        <v>217</v>
      </c>
      <c r="K2254" s="23" t="s">
        <v>2444</v>
      </c>
      <c r="L2254" s="22" t="s">
        <v>2445</v>
      </c>
      <c r="M2254" s="21" t="s">
        <v>331</v>
      </c>
      <c r="N2254" s="23" t="s">
        <v>2188</v>
      </c>
      <c r="O2254" s="22" t="s">
        <v>2189</v>
      </c>
      <c r="P2254" s="22" t="s">
        <v>2190</v>
      </c>
      <c r="Q2254" s="23" t="s">
        <v>2232</v>
      </c>
      <c r="R2254" s="22" t="s">
        <v>1760</v>
      </c>
      <c r="S2254" s="21" t="s">
        <v>310</v>
      </c>
      <c r="T2254" s="23" t="s">
        <v>2461</v>
      </c>
      <c r="U2254" s="24" t="s">
        <v>16</v>
      </c>
      <c r="V2254" s="23">
        <v>135</v>
      </c>
      <c r="W2254" s="25">
        <v>0</v>
      </c>
      <c r="X2254" s="25">
        <v>0</v>
      </c>
      <c r="Y2254" s="25">
        <v>0</v>
      </c>
      <c r="Z2254" s="25">
        <v>0</v>
      </c>
      <c r="AA2254" s="25">
        <v>41079.69</v>
      </c>
      <c r="AB2254" s="25">
        <v>0</v>
      </c>
      <c r="AC2254" s="26">
        <v>45152.505756550927</v>
      </c>
      <c r="AD2254" s="27">
        <f>ROW()</f>
        <v>2254</v>
      </c>
      <c r="AE2254" s="27">
        <f>1</f>
        <v>1</v>
      </c>
      <c r="AF2254" s="27">
        <f>SUBTOTAL(109,Tbl_NGF_Data[[#This Row],[Counter]])</f>
        <v>1</v>
      </c>
    </row>
    <row r="2255" spans="2:32" ht="45" x14ac:dyDescent="0.25">
      <c r="B2255" s="21" t="s">
        <v>245</v>
      </c>
      <c r="C2255" s="22" t="s">
        <v>2056</v>
      </c>
      <c r="D2255" s="23">
        <v>7</v>
      </c>
      <c r="E2255" s="22" t="s">
        <v>245</v>
      </c>
      <c r="F2255" s="23">
        <v>7</v>
      </c>
      <c r="G2255" s="22" t="s">
        <v>2056</v>
      </c>
      <c r="H2255" s="22" t="s">
        <v>1327</v>
      </c>
      <c r="I2255" s="23">
        <v>1</v>
      </c>
      <c r="J2255" s="23">
        <v>217</v>
      </c>
      <c r="K2255" s="23" t="s">
        <v>2444</v>
      </c>
      <c r="L2255" s="22" t="s">
        <v>2445</v>
      </c>
      <c r="M2255" s="21" t="s">
        <v>331</v>
      </c>
      <c r="N2255" s="23" t="s">
        <v>2188</v>
      </c>
      <c r="O2255" s="22" t="s">
        <v>2189</v>
      </c>
      <c r="P2255" s="22" t="s">
        <v>2190</v>
      </c>
      <c r="Q2255" s="23" t="s">
        <v>2232</v>
      </c>
      <c r="R2255" s="22" t="s">
        <v>1760</v>
      </c>
      <c r="S2255" s="21" t="s">
        <v>310</v>
      </c>
      <c r="T2255" s="23" t="s">
        <v>2461</v>
      </c>
      <c r="U2255" s="24" t="s">
        <v>17</v>
      </c>
      <c r="V2255" s="23">
        <v>200</v>
      </c>
      <c r="W2255" s="25">
        <v>0</v>
      </c>
      <c r="X2255" s="25">
        <v>0</v>
      </c>
      <c r="Y2255" s="25">
        <v>0</v>
      </c>
      <c r="Z2255" s="25">
        <v>0</v>
      </c>
      <c r="AA2255" s="25">
        <v>41079.69</v>
      </c>
      <c r="AB2255" s="25">
        <v>0</v>
      </c>
      <c r="AC2255" s="26">
        <v>45152.505756550927</v>
      </c>
      <c r="AD2255" s="27">
        <f>ROW()</f>
        <v>2255</v>
      </c>
      <c r="AE2255" s="27">
        <f>1</f>
        <v>1</v>
      </c>
      <c r="AF2255" s="27">
        <f>SUBTOTAL(109,Tbl_NGF_Data[[#This Row],[Counter]])</f>
        <v>1</v>
      </c>
    </row>
    <row r="2256" spans="2:32" ht="45" x14ac:dyDescent="0.25">
      <c r="B2256" s="21" t="s">
        <v>245</v>
      </c>
      <c r="C2256" s="22" t="s">
        <v>2056</v>
      </c>
      <c r="D2256" s="23">
        <v>7</v>
      </c>
      <c r="E2256" s="22" t="s">
        <v>245</v>
      </c>
      <c r="F2256" s="23">
        <v>7</v>
      </c>
      <c r="G2256" s="22" t="s">
        <v>2056</v>
      </c>
      <c r="H2256" s="22" t="s">
        <v>1327</v>
      </c>
      <c r="I2256" s="23">
        <v>1</v>
      </c>
      <c r="J2256" s="23">
        <v>217</v>
      </c>
      <c r="K2256" s="23" t="s">
        <v>2444</v>
      </c>
      <c r="L2256" s="22" t="s">
        <v>2445</v>
      </c>
      <c r="M2256" s="21" t="s">
        <v>331</v>
      </c>
      <c r="N2256" s="23" t="s">
        <v>2188</v>
      </c>
      <c r="O2256" s="22" t="s">
        <v>2189</v>
      </c>
      <c r="P2256" s="22" t="s">
        <v>2190</v>
      </c>
      <c r="Q2256" s="23" t="s">
        <v>2232</v>
      </c>
      <c r="R2256" s="22" t="s">
        <v>1760</v>
      </c>
      <c r="S2256" s="21" t="s">
        <v>310</v>
      </c>
      <c r="T2256" s="23" t="s">
        <v>2461</v>
      </c>
      <c r="U2256" s="24" t="s">
        <v>19</v>
      </c>
      <c r="V2256" s="23">
        <v>500</v>
      </c>
      <c r="W2256" s="25">
        <v>0</v>
      </c>
      <c r="X2256" s="25">
        <v>0</v>
      </c>
      <c r="Y2256" s="25">
        <v>0</v>
      </c>
      <c r="Z2256" s="25">
        <v>0</v>
      </c>
      <c r="AA2256" s="25">
        <v>41079.69</v>
      </c>
      <c r="AB2256" s="25">
        <v>0</v>
      </c>
      <c r="AC2256" s="26">
        <v>45152.505756550927</v>
      </c>
      <c r="AD2256" s="27">
        <f>ROW()</f>
        <v>2256</v>
      </c>
      <c r="AE2256" s="27">
        <f>1</f>
        <v>1</v>
      </c>
      <c r="AF2256" s="27">
        <f>SUBTOTAL(109,Tbl_NGF_Data[[#This Row],[Counter]])</f>
        <v>1</v>
      </c>
    </row>
    <row r="2257" spans="2:32" ht="45" x14ac:dyDescent="0.25">
      <c r="B2257" s="21" t="s">
        <v>245</v>
      </c>
      <c r="C2257" s="22" t="s">
        <v>2056</v>
      </c>
      <c r="D2257" s="23">
        <v>7</v>
      </c>
      <c r="E2257" s="22" t="s">
        <v>245</v>
      </c>
      <c r="F2257" s="23">
        <v>7</v>
      </c>
      <c r="G2257" s="22" t="s">
        <v>2056</v>
      </c>
      <c r="H2257" s="22" t="s">
        <v>1327</v>
      </c>
      <c r="I2257" s="23">
        <v>1</v>
      </c>
      <c r="J2257" s="23">
        <v>217</v>
      </c>
      <c r="K2257" s="23" t="s">
        <v>2444</v>
      </c>
      <c r="L2257" s="22" t="s">
        <v>2445</v>
      </c>
      <c r="M2257" s="21" t="s">
        <v>331</v>
      </c>
      <c r="N2257" s="23" t="s">
        <v>2188</v>
      </c>
      <c r="O2257" s="22" t="s">
        <v>2189</v>
      </c>
      <c r="P2257" s="22" t="s">
        <v>2190</v>
      </c>
      <c r="Q2257" s="23" t="s">
        <v>2282</v>
      </c>
      <c r="R2257" s="22" t="s">
        <v>2283</v>
      </c>
      <c r="S2257" s="21" t="s">
        <v>302</v>
      </c>
      <c r="T2257" s="23" t="s">
        <v>2462</v>
      </c>
      <c r="U2257" s="24" t="s">
        <v>15</v>
      </c>
      <c r="V2257" s="23">
        <v>100</v>
      </c>
      <c r="W2257" s="25">
        <v>152541.76000000001</v>
      </c>
      <c r="X2257" s="25">
        <v>168715.81</v>
      </c>
      <c r="Y2257" s="25">
        <v>176862.8</v>
      </c>
      <c r="Z2257" s="25">
        <v>182189.28</v>
      </c>
      <c r="AA2257" s="25">
        <v>189227.11</v>
      </c>
      <c r="AB2257" s="25">
        <v>194898.09</v>
      </c>
      <c r="AC2257" s="26">
        <v>45152.505756550927</v>
      </c>
      <c r="AD2257" s="27">
        <f>ROW()</f>
        <v>2257</v>
      </c>
      <c r="AE2257" s="27">
        <f>1</f>
        <v>1</v>
      </c>
      <c r="AF2257" s="27">
        <f>SUBTOTAL(109,Tbl_NGF_Data[[#This Row],[Counter]])</f>
        <v>1</v>
      </c>
    </row>
    <row r="2258" spans="2:32" ht="45" x14ac:dyDescent="0.25">
      <c r="B2258" s="21" t="s">
        <v>245</v>
      </c>
      <c r="C2258" s="22" t="s">
        <v>2056</v>
      </c>
      <c r="D2258" s="23">
        <v>7</v>
      </c>
      <c r="E2258" s="22" t="s">
        <v>245</v>
      </c>
      <c r="F2258" s="23">
        <v>7</v>
      </c>
      <c r="G2258" s="22" t="s">
        <v>2056</v>
      </c>
      <c r="H2258" s="22" t="s">
        <v>1327</v>
      </c>
      <c r="I2258" s="23">
        <v>1</v>
      </c>
      <c r="J2258" s="23">
        <v>217</v>
      </c>
      <c r="K2258" s="23" t="s">
        <v>2444</v>
      </c>
      <c r="L2258" s="22" t="s">
        <v>2445</v>
      </c>
      <c r="M2258" s="21" t="s">
        <v>331</v>
      </c>
      <c r="N2258" s="23" t="s">
        <v>2188</v>
      </c>
      <c r="O2258" s="22" t="s">
        <v>2189</v>
      </c>
      <c r="P2258" s="22" t="s">
        <v>2190</v>
      </c>
      <c r="Q2258" s="23" t="s">
        <v>2282</v>
      </c>
      <c r="R2258" s="22" t="s">
        <v>2283</v>
      </c>
      <c r="S2258" s="21" t="s">
        <v>302</v>
      </c>
      <c r="T2258" s="23" t="s">
        <v>2462</v>
      </c>
      <c r="U2258" s="24" t="s">
        <v>16</v>
      </c>
      <c r="V2258" s="23">
        <v>135</v>
      </c>
      <c r="W2258" s="25">
        <v>50000</v>
      </c>
      <c r="X2258" s="25">
        <v>50000</v>
      </c>
      <c r="Y2258" s="25">
        <v>50000</v>
      </c>
      <c r="Z2258" s="25">
        <v>5000</v>
      </c>
      <c r="AA2258" s="25">
        <v>50000</v>
      </c>
      <c r="AB2258" s="25">
        <v>50000</v>
      </c>
      <c r="AC2258" s="26">
        <v>45152.505756550927</v>
      </c>
      <c r="AD2258" s="27">
        <f>ROW()</f>
        <v>2258</v>
      </c>
      <c r="AE2258" s="27">
        <f>1</f>
        <v>1</v>
      </c>
      <c r="AF2258" s="27">
        <f>SUBTOTAL(109,Tbl_NGF_Data[[#This Row],[Counter]])</f>
        <v>1</v>
      </c>
    </row>
    <row r="2259" spans="2:32" ht="45" x14ac:dyDescent="0.25">
      <c r="B2259" s="21" t="s">
        <v>245</v>
      </c>
      <c r="C2259" s="22" t="s">
        <v>2056</v>
      </c>
      <c r="D2259" s="23">
        <v>7</v>
      </c>
      <c r="E2259" s="22" t="s">
        <v>245</v>
      </c>
      <c r="F2259" s="23">
        <v>7</v>
      </c>
      <c r="G2259" s="22" t="s">
        <v>2056</v>
      </c>
      <c r="H2259" s="22" t="s">
        <v>1327</v>
      </c>
      <c r="I2259" s="23">
        <v>1</v>
      </c>
      <c r="J2259" s="23">
        <v>217</v>
      </c>
      <c r="K2259" s="23" t="s">
        <v>2444</v>
      </c>
      <c r="L2259" s="22" t="s">
        <v>2445</v>
      </c>
      <c r="M2259" s="21" t="s">
        <v>331</v>
      </c>
      <c r="N2259" s="23" t="s">
        <v>2188</v>
      </c>
      <c r="O2259" s="22" t="s">
        <v>2189</v>
      </c>
      <c r="P2259" s="22" t="s">
        <v>2190</v>
      </c>
      <c r="Q2259" s="23" t="s">
        <v>2282</v>
      </c>
      <c r="R2259" s="22" t="s">
        <v>2283</v>
      </c>
      <c r="S2259" s="21" t="s">
        <v>302</v>
      </c>
      <c r="T2259" s="23" t="s">
        <v>2462</v>
      </c>
      <c r="U2259" s="24" t="s">
        <v>17</v>
      </c>
      <c r="V2259" s="23">
        <v>200</v>
      </c>
      <c r="W2259" s="25">
        <v>6852.93</v>
      </c>
      <c r="X2259" s="25">
        <v>170.25</v>
      </c>
      <c r="Y2259" s="25">
        <v>235</v>
      </c>
      <c r="Z2259" s="25">
        <v>95</v>
      </c>
      <c r="AA2259" s="25">
        <v>499.22</v>
      </c>
      <c r="AB2259" s="25">
        <v>0</v>
      </c>
      <c r="AC2259" s="26">
        <v>45152.505756550927</v>
      </c>
      <c r="AD2259" s="27">
        <f>ROW()</f>
        <v>2259</v>
      </c>
      <c r="AE2259" s="27">
        <f>1</f>
        <v>1</v>
      </c>
      <c r="AF2259" s="27">
        <f>SUBTOTAL(109,Tbl_NGF_Data[[#This Row],[Counter]])</f>
        <v>1</v>
      </c>
    </row>
    <row r="2260" spans="2:32" ht="45" x14ac:dyDescent="0.25">
      <c r="B2260" s="21" t="s">
        <v>245</v>
      </c>
      <c r="C2260" s="22" t="s">
        <v>2056</v>
      </c>
      <c r="D2260" s="23">
        <v>7</v>
      </c>
      <c r="E2260" s="22" t="s">
        <v>245</v>
      </c>
      <c r="F2260" s="23">
        <v>7</v>
      </c>
      <c r="G2260" s="22" t="s">
        <v>2056</v>
      </c>
      <c r="H2260" s="22" t="s">
        <v>1327</v>
      </c>
      <c r="I2260" s="23">
        <v>1</v>
      </c>
      <c r="J2260" s="23">
        <v>217</v>
      </c>
      <c r="K2260" s="23" t="s">
        <v>2444</v>
      </c>
      <c r="L2260" s="22" t="s">
        <v>2445</v>
      </c>
      <c r="M2260" s="21" t="s">
        <v>331</v>
      </c>
      <c r="N2260" s="23" t="s">
        <v>2188</v>
      </c>
      <c r="O2260" s="22" t="s">
        <v>2189</v>
      </c>
      <c r="P2260" s="22" t="s">
        <v>2190</v>
      </c>
      <c r="Q2260" s="23" t="s">
        <v>2282</v>
      </c>
      <c r="R2260" s="22" t="s">
        <v>2283</v>
      </c>
      <c r="S2260" s="21" t="s">
        <v>302</v>
      </c>
      <c r="T2260" s="23" t="s">
        <v>2462</v>
      </c>
      <c r="U2260" s="24" t="s">
        <v>18</v>
      </c>
      <c r="V2260" s="23">
        <v>220</v>
      </c>
      <c r="W2260" s="25">
        <v>43147.07</v>
      </c>
      <c r="X2260" s="25">
        <v>49829.75</v>
      </c>
      <c r="Y2260" s="25">
        <v>49765</v>
      </c>
      <c r="Z2260" s="25">
        <v>4905</v>
      </c>
      <c r="AA2260" s="25">
        <v>49500.78</v>
      </c>
      <c r="AB2260" s="25">
        <v>50000</v>
      </c>
      <c r="AC2260" s="26">
        <v>45152.505756550927</v>
      </c>
      <c r="AD2260" s="27">
        <f>ROW()</f>
        <v>2260</v>
      </c>
      <c r="AE2260" s="27">
        <f>1</f>
        <v>1</v>
      </c>
      <c r="AF2260" s="27">
        <f>SUBTOTAL(109,Tbl_NGF_Data[[#This Row],[Counter]])</f>
        <v>1</v>
      </c>
    </row>
    <row r="2261" spans="2:32" ht="45" x14ac:dyDescent="0.25">
      <c r="B2261" s="21" t="s">
        <v>245</v>
      </c>
      <c r="C2261" s="22" t="s">
        <v>2056</v>
      </c>
      <c r="D2261" s="23">
        <v>7</v>
      </c>
      <c r="E2261" s="22" t="s">
        <v>245</v>
      </c>
      <c r="F2261" s="23">
        <v>7</v>
      </c>
      <c r="G2261" s="22" t="s">
        <v>2056</v>
      </c>
      <c r="H2261" s="22" t="s">
        <v>1327</v>
      </c>
      <c r="I2261" s="23">
        <v>1</v>
      </c>
      <c r="J2261" s="23">
        <v>217</v>
      </c>
      <c r="K2261" s="23" t="s">
        <v>2444</v>
      </c>
      <c r="L2261" s="22" t="s">
        <v>2445</v>
      </c>
      <c r="M2261" s="21" t="s">
        <v>331</v>
      </c>
      <c r="N2261" s="23" t="s">
        <v>2188</v>
      </c>
      <c r="O2261" s="22" t="s">
        <v>2189</v>
      </c>
      <c r="P2261" s="22" t="s">
        <v>2190</v>
      </c>
      <c r="Q2261" s="23" t="s">
        <v>2282</v>
      </c>
      <c r="R2261" s="22" t="s">
        <v>2283</v>
      </c>
      <c r="S2261" s="21" t="s">
        <v>302</v>
      </c>
      <c r="T2261" s="23" t="s">
        <v>2462</v>
      </c>
      <c r="U2261" s="24" t="s">
        <v>19</v>
      </c>
      <c r="V2261" s="23">
        <v>500</v>
      </c>
      <c r="W2261" s="25">
        <v>24394.28</v>
      </c>
      <c r="X2261" s="25">
        <v>16344.3</v>
      </c>
      <c r="Y2261" s="25">
        <v>8381.99</v>
      </c>
      <c r="Z2261" s="25">
        <v>5421.48</v>
      </c>
      <c r="AA2261" s="25">
        <v>7537.05</v>
      </c>
      <c r="AB2261" s="25">
        <v>5670.98</v>
      </c>
      <c r="AC2261" s="26">
        <v>45152.505756550927</v>
      </c>
      <c r="AD2261" s="27">
        <f>ROW()</f>
        <v>2261</v>
      </c>
      <c r="AE2261" s="27">
        <f>1</f>
        <v>1</v>
      </c>
      <c r="AF2261" s="27">
        <f>SUBTOTAL(109,Tbl_NGF_Data[[#This Row],[Counter]])</f>
        <v>1</v>
      </c>
    </row>
    <row r="2262" spans="2:32" ht="45" x14ac:dyDescent="0.25">
      <c r="B2262" s="21" t="s">
        <v>245</v>
      </c>
      <c r="C2262" s="22" t="s">
        <v>2056</v>
      </c>
      <c r="D2262" s="23">
        <v>7</v>
      </c>
      <c r="E2262" s="22" t="s">
        <v>245</v>
      </c>
      <c r="F2262" s="23">
        <v>7</v>
      </c>
      <c r="G2262" s="22" t="s">
        <v>2056</v>
      </c>
      <c r="H2262" s="22" t="s">
        <v>1327</v>
      </c>
      <c r="I2262" s="23">
        <v>1</v>
      </c>
      <c r="J2262" s="23">
        <v>217</v>
      </c>
      <c r="K2262" s="23" t="s">
        <v>2444</v>
      </c>
      <c r="L2262" s="22" t="s">
        <v>2445</v>
      </c>
      <c r="M2262" s="21" t="s">
        <v>331</v>
      </c>
      <c r="N2262" s="23" t="s">
        <v>2188</v>
      </c>
      <c r="O2262" s="22" t="s">
        <v>2189</v>
      </c>
      <c r="P2262" s="22" t="s">
        <v>2190</v>
      </c>
      <c r="Q2262" s="23" t="s">
        <v>2234</v>
      </c>
      <c r="R2262" s="22" t="s">
        <v>2235</v>
      </c>
      <c r="S2262" s="21" t="s">
        <v>292</v>
      </c>
      <c r="T2262" s="23" t="s">
        <v>2463</v>
      </c>
      <c r="U2262" s="24" t="s">
        <v>15</v>
      </c>
      <c r="V2262" s="23">
        <v>100</v>
      </c>
      <c r="W2262" s="25">
        <v>1202571.25</v>
      </c>
      <c r="X2262" s="25">
        <v>1319922.57</v>
      </c>
      <c r="Y2262" s="25">
        <v>1389228.97</v>
      </c>
      <c r="Z2262" s="25">
        <v>1413103.3</v>
      </c>
      <c r="AA2262" s="25">
        <v>1516625.56</v>
      </c>
      <c r="AB2262" s="25">
        <v>1547696.36</v>
      </c>
      <c r="AC2262" s="26">
        <v>45152.505756550927</v>
      </c>
      <c r="AD2262" s="27">
        <f>ROW()</f>
        <v>2262</v>
      </c>
      <c r="AE2262" s="27">
        <f>1</f>
        <v>1</v>
      </c>
      <c r="AF2262" s="27">
        <f>SUBTOTAL(109,Tbl_NGF_Data[[#This Row],[Counter]])</f>
        <v>1</v>
      </c>
    </row>
    <row r="2263" spans="2:32" ht="45" x14ac:dyDescent="0.25">
      <c r="B2263" s="21" t="s">
        <v>245</v>
      </c>
      <c r="C2263" s="22" t="s">
        <v>2056</v>
      </c>
      <c r="D2263" s="23">
        <v>7</v>
      </c>
      <c r="E2263" s="22" t="s">
        <v>245</v>
      </c>
      <c r="F2263" s="23">
        <v>7</v>
      </c>
      <c r="G2263" s="22" t="s">
        <v>2056</v>
      </c>
      <c r="H2263" s="22" t="s">
        <v>1327</v>
      </c>
      <c r="I2263" s="23">
        <v>1</v>
      </c>
      <c r="J2263" s="23">
        <v>217</v>
      </c>
      <c r="K2263" s="23" t="s">
        <v>2444</v>
      </c>
      <c r="L2263" s="22" t="s">
        <v>2445</v>
      </c>
      <c r="M2263" s="21" t="s">
        <v>331</v>
      </c>
      <c r="N2263" s="23" t="s">
        <v>2188</v>
      </c>
      <c r="O2263" s="22" t="s">
        <v>2189</v>
      </c>
      <c r="P2263" s="22" t="s">
        <v>2190</v>
      </c>
      <c r="Q2263" s="23" t="s">
        <v>2234</v>
      </c>
      <c r="R2263" s="22" t="s">
        <v>2235</v>
      </c>
      <c r="S2263" s="21" t="s">
        <v>292</v>
      </c>
      <c r="T2263" s="23" t="s">
        <v>2463</v>
      </c>
      <c r="U2263" s="24" t="s">
        <v>16</v>
      </c>
      <c r="V2263" s="23">
        <v>135</v>
      </c>
      <c r="W2263" s="25">
        <v>100000</v>
      </c>
      <c r="X2263" s="25">
        <v>100000</v>
      </c>
      <c r="Y2263" s="25">
        <v>100000</v>
      </c>
      <c r="Z2263" s="25">
        <v>145000</v>
      </c>
      <c r="AA2263" s="25">
        <v>100000</v>
      </c>
      <c r="AB2263" s="25">
        <v>100000</v>
      </c>
      <c r="AC2263" s="26">
        <v>45152.505756550927</v>
      </c>
      <c r="AD2263" s="27">
        <f>ROW()</f>
        <v>2263</v>
      </c>
      <c r="AE2263" s="27">
        <f>1</f>
        <v>1</v>
      </c>
      <c r="AF2263" s="27">
        <f>SUBTOTAL(109,Tbl_NGF_Data[[#This Row],[Counter]])</f>
        <v>1</v>
      </c>
    </row>
    <row r="2264" spans="2:32" ht="45" x14ac:dyDescent="0.25">
      <c r="B2264" s="21" t="s">
        <v>245</v>
      </c>
      <c r="C2264" s="22" t="s">
        <v>2056</v>
      </c>
      <c r="D2264" s="23">
        <v>7</v>
      </c>
      <c r="E2264" s="22" t="s">
        <v>245</v>
      </c>
      <c r="F2264" s="23">
        <v>7</v>
      </c>
      <c r="G2264" s="22" t="s">
        <v>2056</v>
      </c>
      <c r="H2264" s="22" t="s">
        <v>1327</v>
      </c>
      <c r="I2264" s="23">
        <v>1</v>
      </c>
      <c r="J2264" s="23">
        <v>217</v>
      </c>
      <c r="K2264" s="23" t="s">
        <v>2444</v>
      </c>
      <c r="L2264" s="22" t="s">
        <v>2445</v>
      </c>
      <c r="M2264" s="21" t="s">
        <v>331</v>
      </c>
      <c r="N2264" s="23" t="s">
        <v>2188</v>
      </c>
      <c r="O2264" s="22" t="s">
        <v>2189</v>
      </c>
      <c r="P2264" s="22" t="s">
        <v>2190</v>
      </c>
      <c r="Q2264" s="23" t="s">
        <v>2234</v>
      </c>
      <c r="R2264" s="22" t="s">
        <v>2235</v>
      </c>
      <c r="S2264" s="21" t="s">
        <v>292</v>
      </c>
      <c r="T2264" s="23" t="s">
        <v>2463</v>
      </c>
      <c r="U2264" s="24" t="s">
        <v>17</v>
      </c>
      <c r="V2264" s="23">
        <v>200</v>
      </c>
      <c r="W2264" s="25">
        <v>9082.33</v>
      </c>
      <c r="X2264" s="25">
        <v>9967.32</v>
      </c>
      <c r="Y2264" s="25">
        <v>2439.1999999999998</v>
      </c>
      <c r="Z2264" s="25">
        <v>112835.7</v>
      </c>
      <c r="AA2264" s="25">
        <v>78332.280000000013</v>
      </c>
      <c r="AB2264" s="25">
        <v>68242.62</v>
      </c>
      <c r="AC2264" s="26">
        <v>45152.505756550927</v>
      </c>
      <c r="AD2264" s="27">
        <f>ROW()</f>
        <v>2264</v>
      </c>
      <c r="AE2264" s="27">
        <f>1</f>
        <v>1</v>
      </c>
      <c r="AF2264" s="27">
        <f>SUBTOTAL(109,Tbl_NGF_Data[[#This Row],[Counter]])</f>
        <v>1</v>
      </c>
    </row>
    <row r="2265" spans="2:32" ht="45" x14ac:dyDescent="0.25">
      <c r="B2265" s="21" t="s">
        <v>245</v>
      </c>
      <c r="C2265" s="22" t="s">
        <v>2056</v>
      </c>
      <c r="D2265" s="23">
        <v>7</v>
      </c>
      <c r="E2265" s="22" t="s">
        <v>245</v>
      </c>
      <c r="F2265" s="23">
        <v>7</v>
      </c>
      <c r="G2265" s="22" t="s">
        <v>2056</v>
      </c>
      <c r="H2265" s="22" t="s">
        <v>1327</v>
      </c>
      <c r="I2265" s="23">
        <v>1</v>
      </c>
      <c r="J2265" s="23">
        <v>217</v>
      </c>
      <c r="K2265" s="23" t="s">
        <v>2444</v>
      </c>
      <c r="L2265" s="22" t="s">
        <v>2445</v>
      </c>
      <c r="M2265" s="21" t="s">
        <v>331</v>
      </c>
      <c r="N2265" s="23" t="s">
        <v>2188</v>
      </c>
      <c r="O2265" s="22" t="s">
        <v>2189</v>
      </c>
      <c r="P2265" s="22" t="s">
        <v>2190</v>
      </c>
      <c r="Q2265" s="23" t="s">
        <v>2234</v>
      </c>
      <c r="R2265" s="22" t="s">
        <v>2235</v>
      </c>
      <c r="S2265" s="21" t="s">
        <v>292</v>
      </c>
      <c r="T2265" s="23" t="s">
        <v>2463</v>
      </c>
      <c r="U2265" s="24" t="s">
        <v>18</v>
      </c>
      <c r="V2265" s="23">
        <v>220</v>
      </c>
      <c r="W2265" s="25">
        <v>90917.67</v>
      </c>
      <c r="X2265" s="25">
        <v>90032.68</v>
      </c>
      <c r="Y2265" s="25">
        <v>97560.8</v>
      </c>
      <c r="Z2265" s="25">
        <v>32164.300000000003</v>
      </c>
      <c r="AA2265" s="25">
        <v>21667.719999999987</v>
      </c>
      <c r="AB2265" s="25">
        <v>31757.380000000005</v>
      </c>
      <c r="AC2265" s="26">
        <v>45152.505756550927</v>
      </c>
      <c r="AD2265" s="27">
        <f>ROW()</f>
        <v>2265</v>
      </c>
      <c r="AE2265" s="27">
        <f>1</f>
        <v>1</v>
      </c>
      <c r="AF2265" s="27">
        <f>SUBTOTAL(109,Tbl_NGF_Data[[#This Row],[Counter]])</f>
        <v>1</v>
      </c>
    </row>
    <row r="2266" spans="2:32" ht="45" x14ac:dyDescent="0.25">
      <c r="B2266" s="21" t="s">
        <v>245</v>
      </c>
      <c r="C2266" s="22" t="s">
        <v>2056</v>
      </c>
      <c r="D2266" s="23">
        <v>7</v>
      </c>
      <c r="E2266" s="22" t="s">
        <v>245</v>
      </c>
      <c r="F2266" s="23">
        <v>7</v>
      </c>
      <c r="G2266" s="22" t="s">
        <v>2056</v>
      </c>
      <c r="H2266" s="22" t="s">
        <v>1327</v>
      </c>
      <c r="I2266" s="23">
        <v>1</v>
      </c>
      <c r="J2266" s="23">
        <v>217</v>
      </c>
      <c r="K2266" s="23" t="s">
        <v>2444</v>
      </c>
      <c r="L2266" s="22" t="s">
        <v>2445</v>
      </c>
      <c r="M2266" s="21" t="s">
        <v>331</v>
      </c>
      <c r="N2266" s="23" t="s">
        <v>2188</v>
      </c>
      <c r="O2266" s="22" t="s">
        <v>2189</v>
      </c>
      <c r="P2266" s="22" t="s">
        <v>2190</v>
      </c>
      <c r="Q2266" s="23" t="s">
        <v>2234</v>
      </c>
      <c r="R2266" s="22" t="s">
        <v>2235</v>
      </c>
      <c r="S2266" s="21" t="s">
        <v>292</v>
      </c>
      <c r="T2266" s="23" t="s">
        <v>2463</v>
      </c>
      <c r="U2266" s="24" t="s">
        <v>19</v>
      </c>
      <c r="V2266" s="23">
        <v>500</v>
      </c>
      <c r="W2266" s="25">
        <v>105750.84</v>
      </c>
      <c r="X2266" s="25">
        <v>127318.64</v>
      </c>
      <c r="Y2266" s="25">
        <v>71745.600000000006</v>
      </c>
      <c r="Z2266" s="25">
        <v>136710.03</v>
      </c>
      <c r="AA2266" s="25">
        <v>181854.54</v>
      </c>
      <c r="AB2266" s="25">
        <v>99313.42</v>
      </c>
      <c r="AC2266" s="26">
        <v>45152.505756550927</v>
      </c>
      <c r="AD2266" s="27">
        <f>ROW()</f>
        <v>2266</v>
      </c>
      <c r="AE2266" s="27">
        <f>1</f>
        <v>1</v>
      </c>
      <c r="AF2266" s="27">
        <f>SUBTOTAL(109,Tbl_NGF_Data[[#This Row],[Counter]])</f>
        <v>1</v>
      </c>
    </row>
    <row r="2267" spans="2:32" ht="45" x14ac:dyDescent="0.25">
      <c r="B2267" s="21" t="s">
        <v>245</v>
      </c>
      <c r="C2267" s="22" t="s">
        <v>2056</v>
      </c>
      <c r="D2267" s="23">
        <v>7</v>
      </c>
      <c r="E2267" s="22" t="s">
        <v>245</v>
      </c>
      <c r="F2267" s="23">
        <v>7</v>
      </c>
      <c r="G2267" s="22" t="s">
        <v>2056</v>
      </c>
      <c r="H2267" s="22" t="s">
        <v>1327</v>
      </c>
      <c r="I2267" s="23">
        <v>1</v>
      </c>
      <c r="J2267" s="23">
        <v>217</v>
      </c>
      <c r="K2267" s="23" t="s">
        <v>2444</v>
      </c>
      <c r="L2267" s="22" t="s">
        <v>2445</v>
      </c>
      <c r="M2267" s="21" t="s">
        <v>331</v>
      </c>
      <c r="N2267" s="23" t="s">
        <v>2188</v>
      </c>
      <c r="O2267" s="22" t="s">
        <v>2189</v>
      </c>
      <c r="P2267" s="22" t="s">
        <v>2190</v>
      </c>
      <c r="Q2267" s="23" t="s">
        <v>2300</v>
      </c>
      <c r="R2267" s="22" t="s">
        <v>2301</v>
      </c>
      <c r="S2267" s="21" t="s">
        <v>313</v>
      </c>
      <c r="T2267" s="23" t="s">
        <v>2464</v>
      </c>
      <c r="U2267" s="24" t="s">
        <v>15</v>
      </c>
      <c r="V2267" s="23">
        <v>100</v>
      </c>
      <c r="W2267" s="25">
        <v>18850.12</v>
      </c>
      <c r="X2267" s="25">
        <v>17135.18</v>
      </c>
      <c r="Y2267" s="25">
        <v>17135.18</v>
      </c>
      <c r="Z2267" s="25">
        <v>141883.48000000001</v>
      </c>
      <c r="AA2267" s="25">
        <v>200236.66</v>
      </c>
      <c r="AB2267" s="25">
        <v>205664.16</v>
      </c>
      <c r="AC2267" s="26">
        <v>45152.505756550927</v>
      </c>
      <c r="AD2267" s="27">
        <f>ROW()</f>
        <v>2267</v>
      </c>
      <c r="AE2267" s="27">
        <f>1</f>
        <v>1</v>
      </c>
      <c r="AF2267" s="27">
        <f>SUBTOTAL(109,Tbl_NGF_Data[[#This Row],[Counter]])</f>
        <v>1</v>
      </c>
    </row>
    <row r="2268" spans="2:32" ht="45" x14ac:dyDescent="0.25">
      <c r="B2268" s="21" t="s">
        <v>245</v>
      </c>
      <c r="C2268" s="22" t="s">
        <v>2056</v>
      </c>
      <c r="D2268" s="23">
        <v>7</v>
      </c>
      <c r="E2268" s="22" t="s">
        <v>245</v>
      </c>
      <c r="F2268" s="23">
        <v>7</v>
      </c>
      <c r="G2268" s="22" t="s">
        <v>2056</v>
      </c>
      <c r="H2268" s="22" t="s">
        <v>1327</v>
      </c>
      <c r="I2268" s="23">
        <v>1</v>
      </c>
      <c r="J2268" s="23">
        <v>217</v>
      </c>
      <c r="K2268" s="23" t="s">
        <v>2444</v>
      </c>
      <c r="L2268" s="22" t="s">
        <v>2445</v>
      </c>
      <c r="M2268" s="21" t="s">
        <v>331</v>
      </c>
      <c r="N2268" s="23" t="s">
        <v>2188</v>
      </c>
      <c r="O2268" s="22" t="s">
        <v>2189</v>
      </c>
      <c r="P2268" s="22" t="s">
        <v>2190</v>
      </c>
      <c r="Q2268" s="23" t="s">
        <v>2300</v>
      </c>
      <c r="R2268" s="22" t="s">
        <v>2301</v>
      </c>
      <c r="S2268" s="21" t="s">
        <v>313</v>
      </c>
      <c r="T2268" s="23" t="s">
        <v>2464</v>
      </c>
      <c r="U2268" s="24" t="s">
        <v>16</v>
      </c>
      <c r="V2268" s="23">
        <v>135</v>
      </c>
      <c r="W2268" s="25">
        <v>50000</v>
      </c>
      <c r="X2268" s="25">
        <v>50000</v>
      </c>
      <c r="Y2268" s="25">
        <v>25000</v>
      </c>
      <c r="Z2268" s="25">
        <v>50000</v>
      </c>
      <c r="AA2268" s="25">
        <v>50000</v>
      </c>
      <c r="AB2268" s="25">
        <v>50000</v>
      </c>
      <c r="AC2268" s="26">
        <v>45152.505756550927</v>
      </c>
      <c r="AD2268" s="27">
        <f>ROW()</f>
        <v>2268</v>
      </c>
      <c r="AE2268" s="27">
        <f>1</f>
        <v>1</v>
      </c>
      <c r="AF2268" s="27">
        <f>SUBTOTAL(109,Tbl_NGF_Data[[#This Row],[Counter]])</f>
        <v>1</v>
      </c>
    </row>
    <row r="2269" spans="2:32" ht="45" x14ac:dyDescent="0.25">
      <c r="B2269" s="21" t="s">
        <v>245</v>
      </c>
      <c r="C2269" s="22" t="s">
        <v>2056</v>
      </c>
      <c r="D2269" s="23">
        <v>7</v>
      </c>
      <c r="E2269" s="22" t="s">
        <v>245</v>
      </c>
      <c r="F2269" s="23">
        <v>7</v>
      </c>
      <c r="G2269" s="22" t="s">
        <v>2056</v>
      </c>
      <c r="H2269" s="22" t="s">
        <v>1327</v>
      </c>
      <c r="I2269" s="23">
        <v>1</v>
      </c>
      <c r="J2269" s="23">
        <v>217</v>
      </c>
      <c r="K2269" s="23" t="s">
        <v>2444</v>
      </c>
      <c r="L2269" s="22" t="s">
        <v>2445</v>
      </c>
      <c r="M2269" s="21" t="s">
        <v>331</v>
      </c>
      <c r="N2269" s="23" t="s">
        <v>2188</v>
      </c>
      <c r="O2269" s="22" t="s">
        <v>2189</v>
      </c>
      <c r="P2269" s="22" t="s">
        <v>2190</v>
      </c>
      <c r="Q2269" s="23" t="s">
        <v>2300</v>
      </c>
      <c r="R2269" s="22" t="s">
        <v>2301</v>
      </c>
      <c r="S2269" s="21" t="s">
        <v>313</v>
      </c>
      <c r="T2269" s="23" t="s">
        <v>2464</v>
      </c>
      <c r="U2269" s="24" t="s">
        <v>17</v>
      </c>
      <c r="V2269" s="23">
        <v>200</v>
      </c>
      <c r="W2269" s="25">
        <v>0</v>
      </c>
      <c r="X2269" s="25">
        <v>3397.95</v>
      </c>
      <c r="Y2269" s="25">
        <v>0</v>
      </c>
      <c r="Z2269" s="25">
        <v>0</v>
      </c>
      <c r="AA2269" s="25">
        <v>0</v>
      </c>
      <c r="AB2269" s="25">
        <v>0</v>
      </c>
      <c r="AC2269" s="26">
        <v>45152.505756550927</v>
      </c>
      <c r="AD2269" s="27">
        <f>ROW()</f>
        <v>2269</v>
      </c>
      <c r="AE2269" s="27">
        <f>1</f>
        <v>1</v>
      </c>
      <c r="AF2269" s="27">
        <f>SUBTOTAL(109,Tbl_NGF_Data[[#This Row],[Counter]])</f>
        <v>1</v>
      </c>
    </row>
    <row r="2270" spans="2:32" ht="45" x14ac:dyDescent="0.25">
      <c r="B2270" s="21" t="s">
        <v>245</v>
      </c>
      <c r="C2270" s="22" t="s">
        <v>2056</v>
      </c>
      <c r="D2270" s="23">
        <v>7</v>
      </c>
      <c r="E2270" s="22" t="s">
        <v>245</v>
      </c>
      <c r="F2270" s="23">
        <v>7</v>
      </c>
      <c r="G2270" s="22" t="s">
        <v>2056</v>
      </c>
      <c r="H2270" s="22" t="s">
        <v>1327</v>
      </c>
      <c r="I2270" s="23">
        <v>1</v>
      </c>
      <c r="J2270" s="23">
        <v>217</v>
      </c>
      <c r="K2270" s="23" t="s">
        <v>2444</v>
      </c>
      <c r="L2270" s="22" t="s">
        <v>2445</v>
      </c>
      <c r="M2270" s="21" t="s">
        <v>331</v>
      </c>
      <c r="N2270" s="23" t="s">
        <v>2188</v>
      </c>
      <c r="O2270" s="22" t="s">
        <v>2189</v>
      </c>
      <c r="P2270" s="22" t="s">
        <v>2190</v>
      </c>
      <c r="Q2270" s="23" t="s">
        <v>2300</v>
      </c>
      <c r="R2270" s="22" t="s">
        <v>2301</v>
      </c>
      <c r="S2270" s="21" t="s">
        <v>313</v>
      </c>
      <c r="T2270" s="23" t="s">
        <v>2464</v>
      </c>
      <c r="U2270" s="24" t="s">
        <v>18</v>
      </c>
      <c r="V2270" s="23">
        <v>220</v>
      </c>
      <c r="W2270" s="25">
        <v>50000</v>
      </c>
      <c r="X2270" s="25">
        <v>46602.05</v>
      </c>
      <c r="Y2270" s="25">
        <v>25000</v>
      </c>
      <c r="Z2270" s="25">
        <v>50000</v>
      </c>
      <c r="AA2270" s="25">
        <v>50000</v>
      </c>
      <c r="AB2270" s="25">
        <v>50000</v>
      </c>
      <c r="AC2270" s="26">
        <v>45152.505756550927</v>
      </c>
      <c r="AD2270" s="27">
        <f>ROW()</f>
        <v>2270</v>
      </c>
      <c r="AE2270" s="27">
        <f>1</f>
        <v>1</v>
      </c>
      <c r="AF2270" s="27">
        <f>SUBTOTAL(109,Tbl_NGF_Data[[#This Row],[Counter]])</f>
        <v>1</v>
      </c>
    </row>
    <row r="2271" spans="2:32" ht="45" x14ac:dyDescent="0.25">
      <c r="B2271" s="21" t="s">
        <v>245</v>
      </c>
      <c r="C2271" s="22" t="s">
        <v>2056</v>
      </c>
      <c r="D2271" s="23">
        <v>7</v>
      </c>
      <c r="E2271" s="22" t="s">
        <v>245</v>
      </c>
      <c r="F2271" s="23">
        <v>7</v>
      </c>
      <c r="G2271" s="22" t="s">
        <v>2056</v>
      </c>
      <c r="H2271" s="22" t="s">
        <v>1327</v>
      </c>
      <c r="I2271" s="23">
        <v>1</v>
      </c>
      <c r="J2271" s="23">
        <v>217</v>
      </c>
      <c r="K2271" s="23" t="s">
        <v>2444</v>
      </c>
      <c r="L2271" s="22" t="s">
        <v>2445</v>
      </c>
      <c r="M2271" s="21" t="s">
        <v>331</v>
      </c>
      <c r="N2271" s="23" t="s">
        <v>2188</v>
      </c>
      <c r="O2271" s="22" t="s">
        <v>2189</v>
      </c>
      <c r="P2271" s="22" t="s">
        <v>2190</v>
      </c>
      <c r="Q2271" s="23" t="s">
        <v>2300</v>
      </c>
      <c r="R2271" s="22" t="s">
        <v>2301</v>
      </c>
      <c r="S2271" s="21" t="s">
        <v>313</v>
      </c>
      <c r="T2271" s="23" t="s">
        <v>2464</v>
      </c>
      <c r="U2271" s="24" t="s">
        <v>19</v>
      </c>
      <c r="V2271" s="23">
        <v>500</v>
      </c>
      <c r="W2271" s="25">
        <v>16331.05</v>
      </c>
      <c r="X2271" s="25">
        <v>1683.01</v>
      </c>
      <c r="Y2271" s="25">
        <v>0</v>
      </c>
      <c r="Z2271" s="25">
        <v>124748.3</v>
      </c>
      <c r="AA2271" s="25">
        <v>58353.18</v>
      </c>
      <c r="AB2271" s="25">
        <v>5427.5</v>
      </c>
      <c r="AC2271" s="26">
        <v>45152.505756550927</v>
      </c>
      <c r="AD2271" s="27">
        <f>ROW()</f>
        <v>2271</v>
      </c>
      <c r="AE2271" s="27">
        <f>1</f>
        <v>1</v>
      </c>
      <c r="AF2271" s="27">
        <f>SUBTOTAL(109,Tbl_NGF_Data[[#This Row],[Counter]])</f>
        <v>1</v>
      </c>
    </row>
    <row r="2272" spans="2:32" ht="45" x14ac:dyDescent="0.25">
      <c r="B2272" s="21" t="s">
        <v>245</v>
      </c>
      <c r="C2272" s="22" t="s">
        <v>2056</v>
      </c>
      <c r="D2272" s="23">
        <v>7</v>
      </c>
      <c r="E2272" s="22" t="s">
        <v>245</v>
      </c>
      <c r="F2272" s="23">
        <v>7</v>
      </c>
      <c r="G2272" s="22" t="s">
        <v>2056</v>
      </c>
      <c r="H2272" s="22" t="s">
        <v>1327</v>
      </c>
      <c r="I2272" s="23">
        <v>1</v>
      </c>
      <c r="J2272" s="23">
        <v>217</v>
      </c>
      <c r="K2272" s="23" t="s">
        <v>2444</v>
      </c>
      <c r="L2272" s="22" t="s">
        <v>2445</v>
      </c>
      <c r="M2272" s="21" t="s">
        <v>331</v>
      </c>
      <c r="N2272" s="23" t="s">
        <v>1223</v>
      </c>
      <c r="O2272" s="22" t="s">
        <v>1224</v>
      </c>
      <c r="P2272" s="22" t="s">
        <v>1225</v>
      </c>
      <c r="Q2272" s="23" t="s">
        <v>2416</v>
      </c>
      <c r="R2272" s="22" t="s">
        <v>2417</v>
      </c>
      <c r="S2272" s="21" t="s">
        <v>318</v>
      </c>
      <c r="T2272" s="23" t="s">
        <v>2465</v>
      </c>
      <c r="U2272" s="24" t="s">
        <v>19</v>
      </c>
      <c r="V2272" s="23">
        <v>500</v>
      </c>
      <c r="W2272" s="25">
        <v>8819.61</v>
      </c>
      <c r="X2272" s="25">
        <v>5477.75</v>
      </c>
      <c r="Y2272" s="25">
        <v>7121.83</v>
      </c>
      <c r="Z2272" s="25">
        <v>7660.85</v>
      </c>
      <c r="AA2272" s="25">
        <v>6782.34</v>
      </c>
      <c r="AB2272" s="25">
        <v>10197.57</v>
      </c>
      <c r="AC2272" s="26">
        <v>45152.505756550927</v>
      </c>
      <c r="AD2272" s="27">
        <f>ROW()</f>
        <v>2272</v>
      </c>
      <c r="AE2272" s="27">
        <f>1</f>
        <v>1</v>
      </c>
      <c r="AF2272" s="27">
        <f>SUBTOTAL(109,Tbl_NGF_Data[[#This Row],[Counter]])</f>
        <v>1</v>
      </c>
    </row>
    <row r="2273" spans="2:32" ht="60" x14ac:dyDescent="0.25">
      <c r="B2273" s="21" t="s">
        <v>245</v>
      </c>
      <c r="C2273" s="22" t="s">
        <v>2056</v>
      </c>
      <c r="D2273" s="23">
        <v>7</v>
      </c>
      <c r="E2273" s="22" t="s">
        <v>245</v>
      </c>
      <c r="F2273" s="23">
        <v>7</v>
      </c>
      <c r="G2273" s="22" t="s">
        <v>2056</v>
      </c>
      <c r="H2273" s="22" t="s">
        <v>1327</v>
      </c>
      <c r="I2273" s="23">
        <v>1</v>
      </c>
      <c r="J2273" s="23">
        <v>217</v>
      </c>
      <c r="K2273" s="23" t="s">
        <v>2444</v>
      </c>
      <c r="L2273" s="22" t="s">
        <v>2445</v>
      </c>
      <c r="M2273" s="21" t="s">
        <v>331</v>
      </c>
      <c r="N2273" s="23" t="s">
        <v>1223</v>
      </c>
      <c r="O2273" s="22" t="s">
        <v>1224</v>
      </c>
      <c r="P2273" s="22" t="s">
        <v>1225</v>
      </c>
      <c r="Q2273" s="23" t="s">
        <v>2039</v>
      </c>
      <c r="R2273" s="22" t="s">
        <v>2040</v>
      </c>
      <c r="S2273" s="21" t="s">
        <v>193</v>
      </c>
      <c r="T2273" s="23" t="s">
        <v>2466</v>
      </c>
      <c r="U2273" s="24" t="s">
        <v>15</v>
      </c>
      <c r="V2273" s="23">
        <v>100</v>
      </c>
      <c r="W2273" s="25">
        <v>0</v>
      </c>
      <c r="X2273" s="25">
        <v>0</v>
      </c>
      <c r="Y2273" s="25">
        <v>50000</v>
      </c>
      <c r="Z2273" s="25">
        <v>50750.12</v>
      </c>
      <c r="AA2273" s="25">
        <v>0</v>
      </c>
      <c r="AB2273" s="25">
        <v>0</v>
      </c>
      <c r="AC2273" s="26">
        <v>45152.505756550927</v>
      </c>
      <c r="AD2273" s="27">
        <f>ROW()</f>
        <v>2273</v>
      </c>
      <c r="AE2273" s="27">
        <f>1</f>
        <v>1</v>
      </c>
      <c r="AF2273" s="27">
        <f>SUBTOTAL(109,Tbl_NGF_Data[[#This Row],[Counter]])</f>
        <v>1</v>
      </c>
    </row>
    <row r="2274" spans="2:32" ht="60" x14ac:dyDescent="0.25">
      <c r="B2274" s="21" t="s">
        <v>245</v>
      </c>
      <c r="C2274" s="22" t="s">
        <v>2056</v>
      </c>
      <c r="D2274" s="23">
        <v>7</v>
      </c>
      <c r="E2274" s="22" t="s">
        <v>245</v>
      </c>
      <c r="F2274" s="23">
        <v>7</v>
      </c>
      <c r="G2274" s="22" t="s">
        <v>2056</v>
      </c>
      <c r="H2274" s="22" t="s">
        <v>1327</v>
      </c>
      <c r="I2274" s="23">
        <v>1</v>
      </c>
      <c r="J2274" s="23">
        <v>217</v>
      </c>
      <c r="K2274" s="23" t="s">
        <v>2444</v>
      </c>
      <c r="L2274" s="22" t="s">
        <v>2445</v>
      </c>
      <c r="M2274" s="21" t="s">
        <v>331</v>
      </c>
      <c r="N2274" s="23" t="s">
        <v>1223</v>
      </c>
      <c r="O2274" s="22" t="s">
        <v>1224</v>
      </c>
      <c r="P2274" s="22" t="s">
        <v>1225</v>
      </c>
      <c r="Q2274" s="23" t="s">
        <v>2039</v>
      </c>
      <c r="R2274" s="22" t="s">
        <v>2040</v>
      </c>
      <c r="S2274" s="21" t="s">
        <v>193</v>
      </c>
      <c r="T2274" s="23" t="s">
        <v>2466</v>
      </c>
      <c r="U2274" s="24" t="s">
        <v>16</v>
      </c>
      <c r="V2274" s="23">
        <v>135</v>
      </c>
      <c r="W2274" s="25">
        <v>0</v>
      </c>
      <c r="X2274" s="25">
        <v>0</v>
      </c>
      <c r="Y2274" s="25">
        <v>50000</v>
      </c>
      <c r="Z2274" s="25">
        <v>50000</v>
      </c>
      <c r="AA2274" s="25">
        <v>0</v>
      </c>
      <c r="AB2274" s="25">
        <v>0</v>
      </c>
      <c r="AC2274" s="26">
        <v>45152.505756550927</v>
      </c>
      <c r="AD2274" s="27">
        <f>ROW()</f>
        <v>2274</v>
      </c>
      <c r="AE2274" s="27">
        <f>1</f>
        <v>1</v>
      </c>
      <c r="AF2274" s="27">
        <f>SUBTOTAL(109,Tbl_NGF_Data[[#This Row],[Counter]])</f>
        <v>1</v>
      </c>
    </row>
    <row r="2275" spans="2:32" ht="60" x14ac:dyDescent="0.25">
      <c r="B2275" s="21" t="s">
        <v>245</v>
      </c>
      <c r="C2275" s="22" t="s">
        <v>2056</v>
      </c>
      <c r="D2275" s="23">
        <v>7</v>
      </c>
      <c r="E2275" s="22" t="s">
        <v>245</v>
      </c>
      <c r="F2275" s="23">
        <v>7</v>
      </c>
      <c r="G2275" s="22" t="s">
        <v>2056</v>
      </c>
      <c r="H2275" s="22" t="s">
        <v>1327</v>
      </c>
      <c r="I2275" s="23">
        <v>1</v>
      </c>
      <c r="J2275" s="23">
        <v>217</v>
      </c>
      <c r="K2275" s="23" t="s">
        <v>2444</v>
      </c>
      <c r="L2275" s="22" t="s">
        <v>2445</v>
      </c>
      <c r="M2275" s="21" t="s">
        <v>331</v>
      </c>
      <c r="N2275" s="23" t="s">
        <v>1223</v>
      </c>
      <c r="O2275" s="22" t="s">
        <v>1224</v>
      </c>
      <c r="P2275" s="22" t="s">
        <v>1225</v>
      </c>
      <c r="Q2275" s="23" t="s">
        <v>2039</v>
      </c>
      <c r="R2275" s="22" t="s">
        <v>2040</v>
      </c>
      <c r="S2275" s="21" t="s">
        <v>193</v>
      </c>
      <c r="T2275" s="23" t="s">
        <v>2466</v>
      </c>
      <c r="U2275" s="24" t="s">
        <v>17</v>
      </c>
      <c r="V2275" s="23">
        <v>200</v>
      </c>
      <c r="W2275" s="25">
        <v>0</v>
      </c>
      <c r="X2275" s="25">
        <v>0</v>
      </c>
      <c r="Y2275" s="25">
        <v>0</v>
      </c>
      <c r="Z2275" s="25">
        <v>49249.88</v>
      </c>
      <c r="AA2275" s="25">
        <v>0</v>
      </c>
      <c r="AB2275" s="25">
        <v>0</v>
      </c>
      <c r="AC2275" s="26">
        <v>45152.505756550927</v>
      </c>
      <c r="AD2275" s="27">
        <f>ROW()</f>
        <v>2275</v>
      </c>
      <c r="AE2275" s="27">
        <f>1</f>
        <v>1</v>
      </c>
      <c r="AF2275" s="27">
        <f>SUBTOTAL(109,Tbl_NGF_Data[[#This Row],[Counter]])</f>
        <v>1</v>
      </c>
    </row>
    <row r="2276" spans="2:32" ht="60" x14ac:dyDescent="0.25">
      <c r="B2276" s="21" t="s">
        <v>245</v>
      </c>
      <c r="C2276" s="22" t="s">
        <v>2056</v>
      </c>
      <c r="D2276" s="23">
        <v>7</v>
      </c>
      <c r="E2276" s="22" t="s">
        <v>245</v>
      </c>
      <c r="F2276" s="23">
        <v>7</v>
      </c>
      <c r="G2276" s="22" t="s">
        <v>2056</v>
      </c>
      <c r="H2276" s="22" t="s">
        <v>1327</v>
      </c>
      <c r="I2276" s="23">
        <v>1</v>
      </c>
      <c r="J2276" s="23">
        <v>217</v>
      </c>
      <c r="K2276" s="23" t="s">
        <v>2444</v>
      </c>
      <c r="L2276" s="22" t="s">
        <v>2445</v>
      </c>
      <c r="M2276" s="21" t="s">
        <v>331</v>
      </c>
      <c r="N2276" s="23" t="s">
        <v>1223</v>
      </c>
      <c r="O2276" s="22" t="s">
        <v>1224</v>
      </c>
      <c r="P2276" s="22" t="s">
        <v>1225</v>
      </c>
      <c r="Q2276" s="23" t="s">
        <v>2039</v>
      </c>
      <c r="R2276" s="22" t="s">
        <v>2040</v>
      </c>
      <c r="S2276" s="21" t="s">
        <v>193</v>
      </c>
      <c r="T2276" s="23" t="s">
        <v>2466</v>
      </c>
      <c r="U2276" s="24" t="s">
        <v>18</v>
      </c>
      <c r="V2276" s="23">
        <v>220</v>
      </c>
      <c r="W2276" s="25">
        <v>0</v>
      </c>
      <c r="X2276" s="25">
        <v>0</v>
      </c>
      <c r="Y2276" s="25">
        <v>50000</v>
      </c>
      <c r="Z2276" s="25">
        <v>750.12000000000262</v>
      </c>
      <c r="AA2276" s="25">
        <v>0</v>
      </c>
      <c r="AB2276" s="25">
        <v>0</v>
      </c>
      <c r="AC2276" s="26">
        <v>45152.505756550927</v>
      </c>
      <c r="AD2276" s="27">
        <f>ROW()</f>
        <v>2276</v>
      </c>
      <c r="AE2276" s="27">
        <f>1</f>
        <v>1</v>
      </c>
      <c r="AF2276" s="27">
        <f>SUBTOTAL(109,Tbl_NGF_Data[[#This Row],[Counter]])</f>
        <v>1</v>
      </c>
    </row>
    <row r="2277" spans="2:32" ht="60" x14ac:dyDescent="0.25">
      <c r="B2277" s="21" t="s">
        <v>245</v>
      </c>
      <c r="C2277" s="22" t="s">
        <v>2056</v>
      </c>
      <c r="D2277" s="23">
        <v>7</v>
      </c>
      <c r="E2277" s="22" t="s">
        <v>245</v>
      </c>
      <c r="F2277" s="23">
        <v>7</v>
      </c>
      <c r="G2277" s="22" t="s">
        <v>2056</v>
      </c>
      <c r="H2277" s="22" t="s">
        <v>1327</v>
      </c>
      <c r="I2277" s="23">
        <v>1</v>
      </c>
      <c r="J2277" s="23">
        <v>217</v>
      </c>
      <c r="K2277" s="23" t="s">
        <v>2444</v>
      </c>
      <c r="L2277" s="22" t="s">
        <v>2445</v>
      </c>
      <c r="M2277" s="21" t="s">
        <v>331</v>
      </c>
      <c r="N2277" s="23" t="s">
        <v>1223</v>
      </c>
      <c r="O2277" s="22" t="s">
        <v>1224</v>
      </c>
      <c r="P2277" s="22" t="s">
        <v>1225</v>
      </c>
      <c r="Q2277" s="23" t="s">
        <v>2039</v>
      </c>
      <c r="R2277" s="22" t="s">
        <v>2040</v>
      </c>
      <c r="S2277" s="21" t="s">
        <v>193</v>
      </c>
      <c r="T2277" s="23" t="s">
        <v>2466</v>
      </c>
      <c r="U2277" s="24" t="s">
        <v>19</v>
      </c>
      <c r="V2277" s="23">
        <v>500</v>
      </c>
      <c r="W2277" s="25">
        <v>0</v>
      </c>
      <c r="X2277" s="25">
        <v>0</v>
      </c>
      <c r="Y2277" s="25">
        <v>0</v>
      </c>
      <c r="Z2277" s="25">
        <v>50000</v>
      </c>
      <c r="AA2277" s="25">
        <v>0</v>
      </c>
      <c r="AB2277" s="25">
        <v>0</v>
      </c>
      <c r="AC2277" s="26">
        <v>45152.505756550927</v>
      </c>
      <c r="AD2277" s="27">
        <f>ROW()</f>
        <v>2277</v>
      </c>
      <c r="AE2277" s="27">
        <f>1</f>
        <v>1</v>
      </c>
      <c r="AF2277" s="27">
        <f>SUBTOTAL(109,Tbl_NGF_Data[[#This Row],[Counter]])</f>
        <v>1</v>
      </c>
    </row>
    <row r="2278" spans="2:32" ht="45" x14ac:dyDescent="0.25">
      <c r="B2278" s="21" t="s">
        <v>245</v>
      </c>
      <c r="C2278" s="22" t="s">
        <v>2056</v>
      </c>
      <c r="D2278" s="23">
        <v>7</v>
      </c>
      <c r="E2278" s="22" t="s">
        <v>245</v>
      </c>
      <c r="F2278" s="23">
        <v>7</v>
      </c>
      <c r="G2278" s="22" t="s">
        <v>2056</v>
      </c>
      <c r="H2278" s="22" t="s">
        <v>1327</v>
      </c>
      <c r="I2278" s="23">
        <v>1</v>
      </c>
      <c r="J2278" s="23">
        <v>215</v>
      </c>
      <c r="K2278" s="23" t="s">
        <v>2467</v>
      </c>
      <c r="L2278" s="22" t="s">
        <v>2468</v>
      </c>
      <c r="M2278" s="21" t="s">
        <v>327</v>
      </c>
      <c r="N2278" s="23" t="s">
        <v>1119</v>
      </c>
      <c r="O2278" s="22" t="s">
        <v>1120</v>
      </c>
      <c r="P2278" s="22" t="s">
        <v>1121</v>
      </c>
      <c r="Q2278" s="23" t="s">
        <v>2469</v>
      </c>
      <c r="R2278" s="22" t="s">
        <v>2470</v>
      </c>
      <c r="S2278" s="21" t="s">
        <v>328</v>
      </c>
      <c r="T2278" s="23" t="s">
        <v>2471</v>
      </c>
      <c r="U2278" s="24" t="s">
        <v>15</v>
      </c>
      <c r="V2278" s="23">
        <v>100</v>
      </c>
      <c r="W2278" s="25">
        <v>2461557.65</v>
      </c>
      <c r="X2278" s="25">
        <v>2840892.42</v>
      </c>
      <c r="Y2278" s="25">
        <v>3188564.2</v>
      </c>
      <c r="Z2278" s="25">
        <v>3225510.23</v>
      </c>
      <c r="AA2278" s="25">
        <v>2755635.06</v>
      </c>
      <c r="AB2278" s="25">
        <v>3061817.78</v>
      </c>
      <c r="AC2278" s="26">
        <v>45152.505756550927</v>
      </c>
      <c r="AD2278" s="27">
        <f>ROW()</f>
        <v>2278</v>
      </c>
      <c r="AE2278" s="27">
        <f>1</f>
        <v>1</v>
      </c>
      <c r="AF2278" s="27">
        <f>SUBTOTAL(109,Tbl_NGF_Data[[#This Row],[Counter]])</f>
        <v>1</v>
      </c>
    </row>
    <row r="2279" spans="2:32" ht="45" x14ac:dyDescent="0.25">
      <c r="B2279" s="21" t="s">
        <v>245</v>
      </c>
      <c r="C2279" s="22" t="s">
        <v>2056</v>
      </c>
      <c r="D2279" s="23">
        <v>7</v>
      </c>
      <c r="E2279" s="22" t="s">
        <v>245</v>
      </c>
      <c r="F2279" s="23">
        <v>7</v>
      </c>
      <c r="G2279" s="22" t="s">
        <v>2056</v>
      </c>
      <c r="H2279" s="22" t="s">
        <v>1327</v>
      </c>
      <c r="I2279" s="23">
        <v>1</v>
      </c>
      <c r="J2279" s="23">
        <v>215</v>
      </c>
      <c r="K2279" s="23" t="s">
        <v>2467</v>
      </c>
      <c r="L2279" s="22" t="s">
        <v>2468</v>
      </c>
      <c r="M2279" s="21" t="s">
        <v>327</v>
      </c>
      <c r="N2279" s="23" t="s">
        <v>1119</v>
      </c>
      <c r="O2279" s="22" t="s">
        <v>1120</v>
      </c>
      <c r="P2279" s="22" t="s">
        <v>1121</v>
      </c>
      <c r="Q2279" s="23" t="s">
        <v>2469</v>
      </c>
      <c r="R2279" s="22" t="s">
        <v>2470</v>
      </c>
      <c r="S2279" s="21" t="s">
        <v>328</v>
      </c>
      <c r="T2279" s="23" t="s">
        <v>2471</v>
      </c>
      <c r="U2279" s="24" t="s">
        <v>16</v>
      </c>
      <c r="V2279" s="23">
        <v>135</v>
      </c>
      <c r="W2279" s="25">
        <v>821971</v>
      </c>
      <c r="X2279" s="25">
        <v>821971</v>
      </c>
      <c r="Y2279" s="25">
        <v>821971</v>
      </c>
      <c r="Z2279" s="25">
        <v>821971</v>
      </c>
      <c r="AA2279" s="25">
        <v>921971</v>
      </c>
      <c r="AB2279" s="25">
        <v>821971</v>
      </c>
      <c r="AC2279" s="26">
        <v>45152.505756550927</v>
      </c>
      <c r="AD2279" s="27">
        <f>ROW()</f>
        <v>2279</v>
      </c>
      <c r="AE2279" s="27">
        <f>1</f>
        <v>1</v>
      </c>
      <c r="AF2279" s="27">
        <f>SUBTOTAL(109,Tbl_NGF_Data[[#This Row],[Counter]])</f>
        <v>1</v>
      </c>
    </row>
    <row r="2280" spans="2:32" ht="45" x14ac:dyDescent="0.25">
      <c r="B2280" s="21" t="s">
        <v>245</v>
      </c>
      <c r="C2280" s="22" t="s">
        <v>2056</v>
      </c>
      <c r="D2280" s="23">
        <v>7</v>
      </c>
      <c r="E2280" s="22" t="s">
        <v>245</v>
      </c>
      <c r="F2280" s="23">
        <v>7</v>
      </c>
      <c r="G2280" s="22" t="s">
        <v>2056</v>
      </c>
      <c r="H2280" s="22" t="s">
        <v>1327</v>
      </c>
      <c r="I2280" s="23">
        <v>1</v>
      </c>
      <c r="J2280" s="23">
        <v>215</v>
      </c>
      <c r="K2280" s="23" t="s">
        <v>2467</v>
      </c>
      <c r="L2280" s="22" t="s">
        <v>2468</v>
      </c>
      <c r="M2280" s="21" t="s">
        <v>327</v>
      </c>
      <c r="N2280" s="23" t="s">
        <v>1119</v>
      </c>
      <c r="O2280" s="22" t="s">
        <v>1120</v>
      </c>
      <c r="P2280" s="22" t="s">
        <v>1121</v>
      </c>
      <c r="Q2280" s="23" t="s">
        <v>2469</v>
      </c>
      <c r="R2280" s="22" t="s">
        <v>2470</v>
      </c>
      <c r="S2280" s="21" t="s">
        <v>328</v>
      </c>
      <c r="T2280" s="23" t="s">
        <v>2471</v>
      </c>
      <c r="U2280" s="24" t="s">
        <v>17</v>
      </c>
      <c r="V2280" s="23">
        <v>200</v>
      </c>
      <c r="W2280" s="25">
        <v>246365.70000000004</v>
      </c>
      <c r="X2280" s="25">
        <v>403629.12000000011</v>
      </c>
      <c r="Y2280" s="25">
        <v>286065.66999999987</v>
      </c>
      <c r="Z2280" s="25">
        <v>59892.35000000002</v>
      </c>
      <c r="AA2280" s="25">
        <v>751786.5</v>
      </c>
      <c r="AB2280" s="25">
        <v>68150.569999999992</v>
      </c>
      <c r="AC2280" s="26">
        <v>45152.505756550927</v>
      </c>
      <c r="AD2280" s="27">
        <f>ROW()</f>
        <v>2280</v>
      </c>
      <c r="AE2280" s="27">
        <f>1</f>
        <v>1</v>
      </c>
      <c r="AF2280" s="27">
        <f>SUBTOTAL(109,Tbl_NGF_Data[[#This Row],[Counter]])</f>
        <v>1</v>
      </c>
    </row>
    <row r="2281" spans="2:32" ht="45" x14ac:dyDescent="0.25">
      <c r="B2281" s="21" t="s">
        <v>245</v>
      </c>
      <c r="C2281" s="22" t="s">
        <v>2056</v>
      </c>
      <c r="D2281" s="23">
        <v>7</v>
      </c>
      <c r="E2281" s="22" t="s">
        <v>245</v>
      </c>
      <c r="F2281" s="23">
        <v>7</v>
      </c>
      <c r="G2281" s="22" t="s">
        <v>2056</v>
      </c>
      <c r="H2281" s="22" t="s">
        <v>1327</v>
      </c>
      <c r="I2281" s="23">
        <v>1</v>
      </c>
      <c r="J2281" s="23">
        <v>215</v>
      </c>
      <c r="K2281" s="23" t="s">
        <v>2467</v>
      </c>
      <c r="L2281" s="22" t="s">
        <v>2468</v>
      </c>
      <c r="M2281" s="21" t="s">
        <v>327</v>
      </c>
      <c r="N2281" s="23" t="s">
        <v>1119</v>
      </c>
      <c r="O2281" s="22" t="s">
        <v>1120</v>
      </c>
      <c r="P2281" s="22" t="s">
        <v>1121</v>
      </c>
      <c r="Q2281" s="23" t="s">
        <v>2469</v>
      </c>
      <c r="R2281" s="22" t="s">
        <v>2470</v>
      </c>
      <c r="S2281" s="21" t="s">
        <v>328</v>
      </c>
      <c r="T2281" s="23" t="s">
        <v>2471</v>
      </c>
      <c r="U2281" s="24" t="s">
        <v>18</v>
      </c>
      <c r="V2281" s="23">
        <v>220</v>
      </c>
      <c r="W2281" s="25">
        <v>575605.29999999993</v>
      </c>
      <c r="X2281" s="25">
        <v>418341.87999999989</v>
      </c>
      <c r="Y2281" s="25">
        <v>535905.33000000007</v>
      </c>
      <c r="Z2281" s="25">
        <v>762078.65</v>
      </c>
      <c r="AA2281" s="25">
        <v>170184.5</v>
      </c>
      <c r="AB2281" s="25">
        <v>753820.43</v>
      </c>
      <c r="AC2281" s="26">
        <v>45152.505756550927</v>
      </c>
      <c r="AD2281" s="27">
        <f>ROW()</f>
        <v>2281</v>
      </c>
      <c r="AE2281" s="27">
        <f>1</f>
        <v>1</v>
      </c>
      <c r="AF2281" s="27">
        <f>SUBTOTAL(109,Tbl_NGF_Data[[#This Row],[Counter]])</f>
        <v>1</v>
      </c>
    </row>
    <row r="2282" spans="2:32" ht="45" x14ac:dyDescent="0.25">
      <c r="B2282" s="21" t="s">
        <v>245</v>
      </c>
      <c r="C2282" s="22" t="s">
        <v>2056</v>
      </c>
      <c r="D2282" s="23">
        <v>7</v>
      </c>
      <c r="E2282" s="22" t="s">
        <v>245</v>
      </c>
      <c r="F2282" s="23">
        <v>7</v>
      </c>
      <c r="G2282" s="22" t="s">
        <v>2056</v>
      </c>
      <c r="H2282" s="22" t="s">
        <v>1327</v>
      </c>
      <c r="I2282" s="23">
        <v>1</v>
      </c>
      <c r="J2282" s="23">
        <v>215</v>
      </c>
      <c r="K2282" s="23" t="s">
        <v>2467</v>
      </c>
      <c r="L2282" s="22" t="s">
        <v>2468</v>
      </c>
      <c r="M2282" s="21" t="s">
        <v>327</v>
      </c>
      <c r="N2282" s="23" t="s">
        <v>1119</v>
      </c>
      <c r="O2282" s="22" t="s">
        <v>1120</v>
      </c>
      <c r="P2282" s="22" t="s">
        <v>1121</v>
      </c>
      <c r="Q2282" s="23" t="s">
        <v>2469</v>
      </c>
      <c r="R2282" s="22" t="s">
        <v>2470</v>
      </c>
      <c r="S2282" s="21" t="s">
        <v>328</v>
      </c>
      <c r="T2282" s="23" t="s">
        <v>2471</v>
      </c>
      <c r="U2282" s="24" t="s">
        <v>19</v>
      </c>
      <c r="V2282" s="23">
        <v>500</v>
      </c>
      <c r="W2282" s="25">
        <v>683470.07</v>
      </c>
      <c r="X2282" s="25">
        <v>785638.44</v>
      </c>
      <c r="Y2282" s="25">
        <v>633737.44999999995</v>
      </c>
      <c r="Z2282" s="25">
        <v>85440.38</v>
      </c>
      <c r="AA2282" s="25">
        <v>277844.33</v>
      </c>
      <c r="AB2282" s="25">
        <v>378898.29000000004</v>
      </c>
      <c r="AC2282" s="26">
        <v>45152.505756550927</v>
      </c>
      <c r="AD2282" s="27">
        <f>ROW()</f>
        <v>2282</v>
      </c>
      <c r="AE2282" s="27">
        <f>1</f>
        <v>1</v>
      </c>
      <c r="AF2282" s="27">
        <f>SUBTOTAL(109,Tbl_NGF_Data[[#This Row],[Counter]])</f>
        <v>1</v>
      </c>
    </row>
    <row r="2283" spans="2:32" ht="30" x14ac:dyDescent="0.25">
      <c r="B2283" s="21" t="s">
        <v>245</v>
      </c>
      <c r="C2283" s="22" t="s">
        <v>2056</v>
      </c>
      <c r="D2283" s="23">
        <v>7</v>
      </c>
      <c r="E2283" s="22" t="s">
        <v>245</v>
      </c>
      <c r="F2283" s="23">
        <v>7</v>
      </c>
      <c r="G2283" s="22" t="s">
        <v>2056</v>
      </c>
      <c r="H2283" s="22" t="s">
        <v>1327</v>
      </c>
      <c r="I2283" s="23">
        <v>1</v>
      </c>
      <c r="J2283" s="23">
        <v>215</v>
      </c>
      <c r="K2283" s="23" t="s">
        <v>2467</v>
      </c>
      <c r="L2283" s="22" t="s">
        <v>2468</v>
      </c>
      <c r="M2283" s="21" t="s">
        <v>327</v>
      </c>
      <c r="N2283" s="23" t="s">
        <v>1119</v>
      </c>
      <c r="O2283" s="22" t="s">
        <v>1120</v>
      </c>
      <c r="P2283" s="22" t="s">
        <v>1121</v>
      </c>
      <c r="Q2283" s="23" t="s">
        <v>1155</v>
      </c>
      <c r="R2283" s="22" t="s">
        <v>1156</v>
      </c>
      <c r="S2283" s="21" t="s">
        <v>98</v>
      </c>
      <c r="T2283" s="23" t="s">
        <v>2472</v>
      </c>
      <c r="U2283" s="24" t="s">
        <v>16</v>
      </c>
      <c r="V2283" s="23">
        <v>135</v>
      </c>
      <c r="W2283" s="25">
        <v>0</v>
      </c>
      <c r="X2283" s="25">
        <v>0</v>
      </c>
      <c r="Y2283" s="25">
        <v>0</v>
      </c>
      <c r="Z2283" s="25">
        <v>0</v>
      </c>
      <c r="AA2283" s="25">
        <v>0</v>
      </c>
      <c r="AB2283" s="25">
        <v>28229.14</v>
      </c>
      <c r="AC2283" s="26">
        <v>45152.505756550927</v>
      </c>
      <c r="AD2283" s="27">
        <f>ROW()</f>
        <v>2283</v>
      </c>
      <c r="AE2283" s="27">
        <f>1</f>
        <v>1</v>
      </c>
      <c r="AF2283" s="27">
        <f>SUBTOTAL(109,Tbl_NGF_Data[[#This Row],[Counter]])</f>
        <v>1</v>
      </c>
    </row>
    <row r="2284" spans="2:32" ht="30" x14ac:dyDescent="0.25">
      <c r="B2284" s="21" t="s">
        <v>245</v>
      </c>
      <c r="C2284" s="22" t="s">
        <v>2056</v>
      </c>
      <c r="D2284" s="23">
        <v>7</v>
      </c>
      <c r="E2284" s="22" t="s">
        <v>245</v>
      </c>
      <c r="F2284" s="23">
        <v>7</v>
      </c>
      <c r="G2284" s="22" t="s">
        <v>2056</v>
      </c>
      <c r="H2284" s="22" t="s">
        <v>1327</v>
      </c>
      <c r="I2284" s="23">
        <v>1</v>
      </c>
      <c r="J2284" s="23">
        <v>215</v>
      </c>
      <c r="K2284" s="23" t="s">
        <v>2467</v>
      </c>
      <c r="L2284" s="22" t="s">
        <v>2468</v>
      </c>
      <c r="M2284" s="21" t="s">
        <v>327</v>
      </c>
      <c r="N2284" s="23" t="s">
        <v>1119</v>
      </c>
      <c r="O2284" s="22" t="s">
        <v>1120</v>
      </c>
      <c r="P2284" s="22" t="s">
        <v>1121</v>
      </c>
      <c r="Q2284" s="23" t="s">
        <v>1155</v>
      </c>
      <c r="R2284" s="22" t="s">
        <v>1156</v>
      </c>
      <c r="S2284" s="21" t="s">
        <v>98</v>
      </c>
      <c r="T2284" s="23" t="s">
        <v>2472</v>
      </c>
      <c r="U2284" s="24" t="s">
        <v>17</v>
      </c>
      <c r="V2284" s="23">
        <v>200</v>
      </c>
      <c r="W2284" s="25">
        <v>0</v>
      </c>
      <c r="X2284" s="25">
        <v>0</v>
      </c>
      <c r="Y2284" s="25">
        <v>0</v>
      </c>
      <c r="Z2284" s="25">
        <v>0</v>
      </c>
      <c r="AA2284" s="25">
        <v>0</v>
      </c>
      <c r="AB2284" s="25">
        <v>28229.14</v>
      </c>
      <c r="AC2284" s="26">
        <v>45152.505756550927</v>
      </c>
      <c r="AD2284" s="27">
        <f>ROW()</f>
        <v>2284</v>
      </c>
      <c r="AE2284" s="27">
        <f>1</f>
        <v>1</v>
      </c>
      <c r="AF2284" s="27">
        <f>SUBTOTAL(109,Tbl_NGF_Data[[#This Row],[Counter]])</f>
        <v>1</v>
      </c>
    </row>
    <row r="2285" spans="2:32" ht="45" x14ac:dyDescent="0.25">
      <c r="B2285" s="21" t="s">
        <v>245</v>
      </c>
      <c r="C2285" s="22" t="s">
        <v>2056</v>
      </c>
      <c r="D2285" s="23">
        <v>7</v>
      </c>
      <c r="E2285" s="22" t="s">
        <v>245</v>
      </c>
      <c r="F2285" s="23">
        <v>7</v>
      </c>
      <c r="G2285" s="22" t="s">
        <v>2056</v>
      </c>
      <c r="H2285" s="22" t="s">
        <v>1327</v>
      </c>
      <c r="I2285" s="23">
        <v>1</v>
      </c>
      <c r="J2285" s="23">
        <v>215</v>
      </c>
      <c r="K2285" s="23" t="s">
        <v>2467</v>
      </c>
      <c r="L2285" s="22" t="s">
        <v>2468</v>
      </c>
      <c r="M2285" s="21" t="s">
        <v>327</v>
      </c>
      <c r="N2285" s="23" t="s">
        <v>2188</v>
      </c>
      <c r="O2285" s="22" t="s">
        <v>2189</v>
      </c>
      <c r="P2285" s="22" t="s">
        <v>2190</v>
      </c>
      <c r="Q2285" s="23" t="s">
        <v>2191</v>
      </c>
      <c r="R2285" s="22" t="s">
        <v>2189</v>
      </c>
      <c r="S2285" s="21" t="s">
        <v>148</v>
      </c>
      <c r="T2285" s="23" t="s">
        <v>2473</v>
      </c>
      <c r="U2285" s="24" t="s">
        <v>15</v>
      </c>
      <c r="V2285" s="23">
        <v>100</v>
      </c>
      <c r="W2285" s="25">
        <v>519619.91</v>
      </c>
      <c r="X2285" s="25">
        <v>423717.24</v>
      </c>
      <c r="Y2285" s="25">
        <v>629139.74</v>
      </c>
      <c r="Z2285" s="25">
        <v>481496.84</v>
      </c>
      <c r="AA2285" s="25">
        <v>422845.75</v>
      </c>
      <c r="AB2285" s="25">
        <v>424589.82</v>
      </c>
      <c r="AC2285" s="26">
        <v>45152.505756550927</v>
      </c>
      <c r="AD2285" s="27">
        <f>ROW()</f>
        <v>2285</v>
      </c>
      <c r="AE2285" s="27">
        <f>1</f>
        <v>1</v>
      </c>
      <c r="AF2285" s="27">
        <f>SUBTOTAL(109,Tbl_NGF_Data[[#This Row],[Counter]])</f>
        <v>1</v>
      </c>
    </row>
    <row r="2286" spans="2:32" ht="45" x14ac:dyDescent="0.25">
      <c r="B2286" s="21" t="s">
        <v>245</v>
      </c>
      <c r="C2286" s="22" t="s">
        <v>2056</v>
      </c>
      <c r="D2286" s="23">
        <v>7</v>
      </c>
      <c r="E2286" s="22" t="s">
        <v>245</v>
      </c>
      <c r="F2286" s="23">
        <v>7</v>
      </c>
      <c r="G2286" s="22" t="s">
        <v>2056</v>
      </c>
      <c r="H2286" s="22" t="s">
        <v>1327</v>
      </c>
      <c r="I2286" s="23">
        <v>1</v>
      </c>
      <c r="J2286" s="23">
        <v>215</v>
      </c>
      <c r="K2286" s="23" t="s">
        <v>2467</v>
      </c>
      <c r="L2286" s="22" t="s">
        <v>2468</v>
      </c>
      <c r="M2286" s="21" t="s">
        <v>327</v>
      </c>
      <c r="N2286" s="23" t="s">
        <v>2188</v>
      </c>
      <c r="O2286" s="22" t="s">
        <v>2189</v>
      </c>
      <c r="P2286" s="22" t="s">
        <v>2190</v>
      </c>
      <c r="Q2286" s="23" t="s">
        <v>2191</v>
      </c>
      <c r="R2286" s="22" t="s">
        <v>2189</v>
      </c>
      <c r="S2286" s="21" t="s">
        <v>148</v>
      </c>
      <c r="T2286" s="23" t="s">
        <v>2473</v>
      </c>
      <c r="U2286" s="24" t="s">
        <v>16</v>
      </c>
      <c r="V2286" s="23">
        <v>135</v>
      </c>
      <c r="W2286" s="25">
        <v>82450267</v>
      </c>
      <c r="X2286" s="25">
        <v>85942386</v>
      </c>
      <c r="Y2286" s="25">
        <v>88251288</v>
      </c>
      <c r="Z2286" s="25">
        <v>94150419.719999999</v>
      </c>
      <c r="AA2286" s="25">
        <v>100577140.81999999</v>
      </c>
      <c r="AB2286" s="25">
        <v>107602956.03</v>
      </c>
      <c r="AC2286" s="26">
        <v>45152.505756550927</v>
      </c>
      <c r="AD2286" s="27">
        <f>ROW()</f>
        <v>2286</v>
      </c>
      <c r="AE2286" s="27">
        <f>1</f>
        <v>1</v>
      </c>
      <c r="AF2286" s="27">
        <f>SUBTOTAL(109,Tbl_NGF_Data[[#This Row],[Counter]])</f>
        <v>1</v>
      </c>
    </row>
    <row r="2287" spans="2:32" ht="45" x14ac:dyDescent="0.25">
      <c r="B2287" s="21" t="s">
        <v>245</v>
      </c>
      <c r="C2287" s="22" t="s">
        <v>2056</v>
      </c>
      <c r="D2287" s="23">
        <v>7</v>
      </c>
      <c r="E2287" s="22" t="s">
        <v>245</v>
      </c>
      <c r="F2287" s="23">
        <v>7</v>
      </c>
      <c r="G2287" s="22" t="s">
        <v>2056</v>
      </c>
      <c r="H2287" s="22" t="s">
        <v>1327</v>
      </c>
      <c r="I2287" s="23">
        <v>1</v>
      </c>
      <c r="J2287" s="23">
        <v>215</v>
      </c>
      <c r="K2287" s="23" t="s">
        <v>2467</v>
      </c>
      <c r="L2287" s="22" t="s">
        <v>2468</v>
      </c>
      <c r="M2287" s="21" t="s">
        <v>327</v>
      </c>
      <c r="N2287" s="23" t="s">
        <v>2188</v>
      </c>
      <c r="O2287" s="22" t="s">
        <v>2189</v>
      </c>
      <c r="P2287" s="22" t="s">
        <v>2190</v>
      </c>
      <c r="Q2287" s="23" t="s">
        <v>2191</v>
      </c>
      <c r="R2287" s="22" t="s">
        <v>2189</v>
      </c>
      <c r="S2287" s="21" t="s">
        <v>148</v>
      </c>
      <c r="T2287" s="23" t="s">
        <v>2473</v>
      </c>
      <c r="U2287" s="24" t="s">
        <v>66</v>
      </c>
      <c r="V2287" s="23">
        <v>137</v>
      </c>
      <c r="W2287" s="25">
        <v>6400000</v>
      </c>
      <c r="X2287" s="25">
        <v>6400000</v>
      </c>
      <c r="Y2287" s="25">
        <v>6100000</v>
      </c>
      <c r="Z2287" s="25">
        <v>6100000</v>
      </c>
      <c r="AA2287" s="25">
        <v>6100000</v>
      </c>
      <c r="AB2287" s="25">
        <v>11612000</v>
      </c>
      <c r="AC2287" s="26">
        <v>45152.505756550927</v>
      </c>
      <c r="AD2287" s="27">
        <f>ROW()</f>
        <v>2287</v>
      </c>
      <c r="AE2287" s="27">
        <f>1</f>
        <v>1</v>
      </c>
      <c r="AF2287" s="27">
        <f>SUBTOTAL(109,Tbl_NGF_Data[[#This Row],[Counter]])</f>
        <v>1</v>
      </c>
    </row>
    <row r="2288" spans="2:32" ht="45" x14ac:dyDescent="0.25">
      <c r="B2288" s="21" t="s">
        <v>245</v>
      </c>
      <c r="C2288" s="22" t="s">
        <v>2056</v>
      </c>
      <c r="D2288" s="23">
        <v>7</v>
      </c>
      <c r="E2288" s="22" t="s">
        <v>245</v>
      </c>
      <c r="F2288" s="23">
        <v>7</v>
      </c>
      <c r="G2288" s="22" t="s">
        <v>2056</v>
      </c>
      <c r="H2288" s="22" t="s">
        <v>1327</v>
      </c>
      <c r="I2288" s="23">
        <v>1</v>
      </c>
      <c r="J2288" s="23">
        <v>215</v>
      </c>
      <c r="K2288" s="23" t="s">
        <v>2467</v>
      </c>
      <c r="L2288" s="22" t="s">
        <v>2468</v>
      </c>
      <c r="M2288" s="21" t="s">
        <v>327</v>
      </c>
      <c r="N2288" s="23" t="s">
        <v>2188</v>
      </c>
      <c r="O2288" s="22" t="s">
        <v>2189</v>
      </c>
      <c r="P2288" s="22"/>
      <c r="Q2288" s="23" t="s">
        <v>2191</v>
      </c>
      <c r="R2288" s="22" t="s">
        <v>2189</v>
      </c>
      <c r="S2288" s="21" t="s">
        <v>148</v>
      </c>
      <c r="T2288" s="23" t="s">
        <v>2473</v>
      </c>
      <c r="U2288" s="24" t="s">
        <v>66</v>
      </c>
      <c r="V2288" s="23">
        <v>137</v>
      </c>
      <c r="W2288" s="25">
        <v>0</v>
      </c>
      <c r="X2288" s="25">
        <v>0</v>
      </c>
      <c r="Y2288" s="25">
        <v>0</v>
      </c>
      <c r="Z2288" s="25">
        <v>0</v>
      </c>
      <c r="AA2288" s="25">
        <v>5512000</v>
      </c>
      <c r="AB2288" s="25">
        <v>0</v>
      </c>
      <c r="AC2288" s="26">
        <v>45152.505756550927</v>
      </c>
      <c r="AD2288" s="27">
        <f>ROW()</f>
        <v>2288</v>
      </c>
      <c r="AE2288" s="27">
        <f>1</f>
        <v>1</v>
      </c>
      <c r="AF2288" s="27">
        <f>SUBTOTAL(109,Tbl_NGF_Data[[#This Row],[Counter]])</f>
        <v>1</v>
      </c>
    </row>
    <row r="2289" spans="2:32" ht="45" x14ac:dyDescent="0.25">
      <c r="B2289" s="21" t="s">
        <v>245</v>
      </c>
      <c r="C2289" s="22" t="s">
        <v>2056</v>
      </c>
      <c r="D2289" s="23">
        <v>7</v>
      </c>
      <c r="E2289" s="22" t="s">
        <v>245</v>
      </c>
      <c r="F2289" s="23">
        <v>7</v>
      </c>
      <c r="G2289" s="22" t="s">
        <v>2056</v>
      </c>
      <c r="H2289" s="22" t="s">
        <v>1327</v>
      </c>
      <c r="I2289" s="23">
        <v>1</v>
      </c>
      <c r="J2289" s="23">
        <v>215</v>
      </c>
      <c r="K2289" s="23" t="s">
        <v>2467</v>
      </c>
      <c r="L2289" s="22" t="s">
        <v>2468</v>
      </c>
      <c r="M2289" s="21" t="s">
        <v>327</v>
      </c>
      <c r="N2289" s="23" t="s">
        <v>2188</v>
      </c>
      <c r="O2289" s="22" t="s">
        <v>2189</v>
      </c>
      <c r="P2289" s="22" t="s">
        <v>2190</v>
      </c>
      <c r="Q2289" s="23" t="s">
        <v>2191</v>
      </c>
      <c r="R2289" s="22" t="s">
        <v>2189</v>
      </c>
      <c r="S2289" s="21" t="s">
        <v>148</v>
      </c>
      <c r="T2289" s="23" t="s">
        <v>2473</v>
      </c>
      <c r="U2289" s="24" t="s">
        <v>17</v>
      </c>
      <c r="V2289" s="23">
        <v>200</v>
      </c>
      <c r="W2289" s="25">
        <v>76352220.710000068</v>
      </c>
      <c r="X2289" s="25">
        <v>76032509.85999997</v>
      </c>
      <c r="Y2289" s="25">
        <v>74302269.570000038</v>
      </c>
      <c r="Z2289" s="25">
        <v>74650514.98999992</v>
      </c>
      <c r="AA2289" s="25">
        <v>80069266.76000002</v>
      </c>
      <c r="AB2289" s="25">
        <v>85770561.95999983</v>
      </c>
      <c r="AC2289" s="26">
        <v>45152.505756550927</v>
      </c>
      <c r="AD2289" s="27">
        <f>ROW()</f>
        <v>2289</v>
      </c>
      <c r="AE2289" s="27">
        <f>1</f>
        <v>1</v>
      </c>
      <c r="AF2289" s="27">
        <f>SUBTOTAL(109,Tbl_NGF_Data[[#This Row],[Counter]])</f>
        <v>1</v>
      </c>
    </row>
    <row r="2290" spans="2:32" ht="45" x14ac:dyDescent="0.25">
      <c r="B2290" s="21" t="s">
        <v>245</v>
      </c>
      <c r="C2290" s="22" t="s">
        <v>2056</v>
      </c>
      <c r="D2290" s="23">
        <v>7</v>
      </c>
      <c r="E2290" s="22" t="s">
        <v>245</v>
      </c>
      <c r="F2290" s="23">
        <v>7</v>
      </c>
      <c r="G2290" s="22" t="s">
        <v>2056</v>
      </c>
      <c r="H2290" s="22" t="s">
        <v>1327</v>
      </c>
      <c r="I2290" s="23">
        <v>1</v>
      </c>
      <c r="J2290" s="23">
        <v>215</v>
      </c>
      <c r="K2290" s="23" t="s">
        <v>2467</v>
      </c>
      <c r="L2290" s="22" t="s">
        <v>2468</v>
      </c>
      <c r="M2290" s="21" t="s">
        <v>327</v>
      </c>
      <c r="N2290" s="23" t="s">
        <v>2188</v>
      </c>
      <c r="O2290" s="22" t="s">
        <v>2189</v>
      </c>
      <c r="P2290" s="22" t="s">
        <v>2190</v>
      </c>
      <c r="Q2290" s="23" t="s">
        <v>2191</v>
      </c>
      <c r="R2290" s="22" t="s">
        <v>2189</v>
      </c>
      <c r="S2290" s="21" t="s">
        <v>148</v>
      </c>
      <c r="T2290" s="23" t="s">
        <v>2473</v>
      </c>
      <c r="U2290" s="24" t="s">
        <v>18</v>
      </c>
      <c r="V2290" s="23">
        <v>220</v>
      </c>
      <c r="W2290" s="25">
        <v>6098046.2899999321</v>
      </c>
      <c r="X2290" s="25">
        <v>9909876.1400000304</v>
      </c>
      <c r="Y2290" s="25">
        <v>13949018.429999962</v>
      </c>
      <c r="Z2290" s="25">
        <v>19499904.730000079</v>
      </c>
      <c r="AA2290" s="25">
        <v>20507874.059999973</v>
      </c>
      <c r="AB2290" s="25">
        <v>21832394.070000172</v>
      </c>
      <c r="AC2290" s="26">
        <v>45152.505756550927</v>
      </c>
      <c r="AD2290" s="27">
        <f>ROW()</f>
        <v>2290</v>
      </c>
      <c r="AE2290" s="27">
        <f>1</f>
        <v>1</v>
      </c>
      <c r="AF2290" s="27">
        <f>SUBTOTAL(109,Tbl_NGF_Data[[#This Row],[Counter]])</f>
        <v>1</v>
      </c>
    </row>
    <row r="2291" spans="2:32" ht="45" x14ac:dyDescent="0.25">
      <c r="B2291" s="21" t="s">
        <v>245</v>
      </c>
      <c r="C2291" s="22" t="s">
        <v>2056</v>
      </c>
      <c r="D2291" s="23">
        <v>7</v>
      </c>
      <c r="E2291" s="22" t="s">
        <v>245</v>
      </c>
      <c r="F2291" s="23">
        <v>7</v>
      </c>
      <c r="G2291" s="22" t="s">
        <v>2056</v>
      </c>
      <c r="H2291" s="22" t="s">
        <v>1327</v>
      </c>
      <c r="I2291" s="23">
        <v>1</v>
      </c>
      <c r="J2291" s="23">
        <v>215</v>
      </c>
      <c r="K2291" s="23" t="s">
        <v>2467</v>
      </c>
      <c r="L2291" s="22" t="s">
        <v>2468</v>
      </c>
      <c r="M2291" s="21" t="s">
        <v>327</v>
      </c>
      <c r="N2291" s="23" t="s">
        <v>2188</v>
      </c>
      <c r="O2291" s="22" t="s">
        <v>2189</v>
      </c>
      <c r="P2291" s="22" t="s">
        <v>2190</v>
      </c>
      <c r="Q2291" s="23" t="s">
        <v>2191</v>
      </c>
      <c r="R2291" s="22" t="s">
        <v>2189</v>
      </c>
      <c r="S2291" s="21" t="s">
        <v>148</v>
      </c>
      <c r="T2291" s="23" t="s">
        <v>2473</v>
      </c>
      <c r="U2291" s="24" t="s">
        <v>67</v>
      </c>
      <c r="V2291" s="23">
        <v>222</v>
      </c>
      <c r="W2291" s="25">
        <v>6400000</v>
      </c>
      <c r="X2291" s="25">
        <v>6400000</v>
      </c>
      <c r="Y2291" s="25">
        <v>6100000</v>
      </c>
      <c r="Z2291" s="25">
        <v>6100000</v>
      </c>
      <c r="AA2291" s="25">
        <v>6100000</v>
      </c>
      <c r="AB2291" s="25">
        <v>11612000</v>
      </c>
      <c r="AC2291" s="26">
        <v>45152.505756550927</v>
      </c>
      <c r="AD2291" s="27">
        <f>ROW()</f>
        <v>2291</v>
      </c>
      <c r="AE2291" s="27">
        <f>1</f>
        <v>1</v>
      </c>
      <c r="AF2291" s="27">
        <f>SUBTOTAL(109,Tbl_NGF_Data[[#This Row],[Counter]])</f>
        <v>1</v>
      </c>
    </row>
    <row r="2292" spans="2:32" ht="45" x14ac:dyDescent="0.25">
      <c r="B2292" s="21" t="s">
        <v>245</v>
      </c>
      <c r="C2292" s="22" t="s">
        <v>2056</v>
      </c>
      <c r="D2292" s="23">
        <v>7</v>
      </c>
      <c r="E2292" s="22" t="s">
        <v>245</v>
      </c>
      <c r="F2292" s="23">
        <v>7</v>
      </c>
      <c r="G2292" s="22" t="s">
        <v>2056</v>
      </c>
      <c r="H2292" s="22" t="s">
        <v>1327</v>
      </c>
      <c r="I2292" s="23">
        <v>1</v>
      </c>
      <c r="J2292" s="23">
        <v>215</v>
      </c>
      <c r="K2292" s="23" t="s">
        <v>2467</v>
      </c>
      <c r="L2292" s="22" t="s">
        <v>2468</v>
      </c>
      <c r="M2292" s="21" t="s">
        <v>327</v>
      </c>
      <c r="N2292" s="23" t="s">
        <v>2188</v>
      </c>
      <c r="O2292" s="22" t="s">
        <v>2189</v>
      </c>
      <c r="P2292" s="22" t="s">
        <v>2190</v>
      </c>
      <c r="Q2292" s="23" t="s">
        <v>2191</v>
      </c>
      <c r="R2292" s="22" t="s">
        <v>2189</v>
      </c>
      <c r="S2292" s="21" t="s">
        <v>148</v>
      </c>
      <c r="T2292" s="23" t="s">
        <v>2473</v>
      </c>
      <c r="U2292" s="24" t="s">
        <v>19</v>
      </c>
      <c r="V2292" s="23">
        <v>500</v>
      </c>
      <c r="W2292" s="25">
        <v>50018642.669999994</v>
      </c>
      <c r="X2292" s="25">
        <v>49099501.629999988</v>
      </c>
      <c r="Y2292" s="25">
        <v>46055698.379999995</v>
      </c>
      <c r="Z2292" s="25">
        <v>43898127.469999984</v>
      </c>
      <c r="AA2292" s="25">
        <v>42082078.000000007</v>
      </c>
      <c r="AB2292" s="25">
        <v>42618874.349999994</v>
      </c>
      <c r="AC2292" s="26">
        <v>45152.505756550927</v>
      </c>
      <c r="AD2292" s="27">
        <f>ROW()</f>
        <v>2292</v>
      </c>
      <c r="AE2292" s="27">
        <f>1</f>
        <v>1</v>
      </c>
      <c r="AF2292" s="27">
        <f>SUBTOTAL(109,Tbl_NGF_Data[[#This Row],[Counter]])</f>
        <v>1</v>
      </c>
    </row>
    <row r="2293" spans="2:32" ht="45" x14ac:dyDescent="0.25">
      <c r="B2293" s="21" t="s">
        <v>245</v>
      </c>
      <c r="C2293" s="22" t="s">
        <v>2056</v>
      </c>
      <c r="D2293" s="23">
        <v>7</v>
      </c>
      <c r="E2293" s="22" t="s">
        <v>245</v>
      </c>
      <c r="F2293" s="23">
        <v>7</v>
      </c>
      <c r="G2293" s="22" t="s">
        <v>2056</v>
      </c>
      <c r="H2293" s="22" t="s">
        <v>1327</v>
      </c>
      <c r="I2293" s="23">
        <v>1</v>
      </c>
      <c r="J2293" s="23">
        <v>215</v>
      </c>
      <c r="K2293" s="23" t="s">
        <v>2467</v>
      </c>
      <c r="L2293" s="22" t="s">
        <v>2468</v>
      </c>
      <c r="M2293" s="21" t="s">
        <v>327</v>
      </c>
      <c r="N2293" s="23" t="s">
        <v>2188</v>
      </c>
      <c r="O2293" s="22" t="s">
        <v>2189</v>
      </c>
      <c r="P2293" s="22" t="s">
        <v>2190</v>
      </c>
      <c r="Q2293" s="23" t="s">
        <v>2193</v>
      </c>
      <c r="R2293" s="22" t="s">
        <v>2194</v>
      </c>
      <c r="S2293" s="21" t="s">
        <v>279</v>
      </c>
      <c r="T2293" s="23" t="s">
        <v>2474</v>
      </c>
      <c r="U2293" s="24" t="s">
        <v>15</v>
      </c>
      <c r="V2293" s="23">
        <v>100</v>
      </c>
      <c r="W2293" s="25">
        <v>155238.51</v>
      </c>
      <c r="X2293" s="25">
        <v>26655.49</v>
      </c>
      <c r="Y2293" s="25">
        <v>144155.99</v>
      </c>
      <c r="Z2293" s="25">
        <v>137997.94</v>
      </c>
      <c r="AA2293" s="25">
        <v>202419.6</v>
      </c>
      <c r="AB2293" s="25">
        <v>357528.22</v>
      </c>
      <c r="AC2293" s="26">
        <v>45152.505756550927</v>
      </c>
      <c r="AD2293" s="27">
        <f>ROW()</f>
        <v>2293</v>
      </c>
      <c r="AE2293" s="27">
        <f>1</f>
        <v>1</v>
      </c>
      <c r="AF2293" s="27">
        <f>SUBTOTAL(109,Tbl_NGF_Data[[#This Row],[Counter]])</f>
        <v>1</v>
      </c>
    </row>
    <row r="2294" spans="2:32" ht="45" x14ac:dyDescent="0.25">
      <c r="B2294" s="21" t="s">
        <v>245</v>
      </c>
      <c r="C2294" s="22" t="s">
        <v>2056</v>
      </c>
      <c r="D2294" s="23">
        <v>7</v>
      </c>
      <c r="E2294" s="22" t="s">
        <v>245</v>
      </c>
      <c r="F2294" s="23">
        <v>7</v>
      </c>
      <c r="G2294" s="22" t="s">
        <v>2056</v>
      </c>
      <c r="H2294" s="22" t="s">
        <v>1327</v>
      </c>
      <c r="I2294" s="23">
        <v>1</v>
      </c>
      <c r="J2294" s="23">
        <v>215</v>
      </c>
      <c r="K2294" s="23" t="s">
        <v>2467</v>
      </c>
      <c r="L2294" s="22" t="s">
        <v>2468</v>
      </c>
      <c r="M2294" s="21" t="s">
        <v>327</v>
      </c>
      <c r="N2294" s="23" t="s">
        <v>2188</v>
      </c>
      <c r="O2294" s="22" t="s">
        <v>2189</v>
      </c>
      <c r="P2294" s="22" t="s">
        <v>2190</v>
      </c>
      <c r="Q2294" s="23" t="s">
        <v>2193</v>
      </c>
      <c r="R2294" s="22" t="s">
        <v>2194</v>
      </c>
      <c r="S2294" s="21" t="s">
        <v>279</v>
      </c>
      <c r="T2294" s="23" t="s">
        <v>2474</v>
      </c>
      <c r="U2294" s="24" t="s">
        <v>16</v>
      </c>
      <c r="V2294" s="23">
        <v>135</v>
      </c>
      <c r="W2294" s="25">
        <v>602137</v>
      </c>
      <c r="X2294" s="25">
        <v>722137</v>
      </c>
      <c r="Y2294" s="25">
        <v>677137</v>
      </c>
      <c r="Z2294" s="25">
        <v>602887</v>
      </c>
      <c r="AA2294" s="25">
        <v>602137</v>
      </c>
      <c r="AB2294" s="25">
        <v>686824.46</v>
      </c>
      <c r="AC2294" s="26">
        <v>45152.505756550927</v>
      </c>
      <c r="AD2294" s="27">
        <f>ROW()</f>
        <v>2294</v>
      </c>
      <c r="AE2294" s="27">
        <f>1</f>
        <v>1</v>
      </c>
      <c r="AF2294" s="27">
        <f>SUBTOTAL(109,Tbl_NGF_Data[[#This Row],[Counter]])</f>
        <v>1</v>
      </c>
    </row>
    <row r="2295" spans="2:32" ht="45" x14ac:dyDescent="0.25">
      <c r="B2295" s="21" t="s">
        <v>245</v>
      </c>
      <c r="C2295" s="22" t="s">
        <v>2056</v>
      </c>
      <c r="D2295" s="23">
        <v>7</v>
      </c>
      <c r="E2295" s="22" t="s">
        <v>245</v>
      </c>
      <c r="F2295" s="23">
        <v>7</v>
      </c>
      <c r="G2295" s="22" t="s">
        <v>2056</v>
      </c>
      <c r="H2295" s="22" t="s">
        <v>1327</v>
      </c>
      <c r="I2295" s="23">
        <v>1</v>
      </c>
      <c r="J2295" s="23">
        <v>215</v>
      </c>
      <c r="K2295" s="23" t="s">
        <v>2467</v>
      </c>
      <c r="L2295" s="22" t="s">
        <v>2468</v>
      </c>
      <c r="M2295" s="21" t="s">
        <v>327</v>
      </c>
      <c r="N2295" s="23" t="s">
        <v>2188</v>
      </c>
      <c r="O2295" s="22" t="s">
        <v>2189</v>
      </c>
      <c r="P2295" s="22" t="s">
        <v>2190</v>
      </c>
      <c r="Q2295" s="23" t="s">
        <v>2193</v>
      </c>
      <c r="R2295" s="22" t="s">
        <v>2194</v>
      </c>
      <c r="S2295" s="21" t="s">
        <v>279</v>
      </c>
      <c r="T2295" s="23" t="s">
        <v>2474</v>
      </c>
      <c r="U2295" s="24" t="s">
        <v>17</v>
      </c>
      <c r="V2295" s="23">
        <v>200</v>
      </c>
      <c r="W2295" s="25">
        <v>451776.12999999995</v>
      </c>
      <c r="X2295" s="25">
        <v>715698.41</v>
      </c>
      <c r="Y2295" s="25">
        <v>588073.15000000014</v>
      </c>
      <c r="Z2295" s="25">
        <v>424350.27999999997</v>
      </c>
      <c r="AA2295" s="25">
        <v>455107.94000000012</v>
      </c>
      <c r="AB2295" s="25">
        <v>485209.93999999983</v>
      </c>
      <c r="AC2295" s="26">
        <v>45152.505756550927</v>
      </c>
      <c r="AD2295" s="27">
        <f>ROW()</f>
        <v>2295</v>
      </c>
      <c r="AE2295" s="27">
        <f>1</f>
        <v>1</v>
      </c>
      <c r="AF2295" s="27">
        <f>SUBTOTAL(109,Tbl_NGF_Data[[#This Row],[Counter]])</f>
        <v>1</v>
      </c>
    </row>
    <row r="2296" spans="2:32" ht="45" x14ac:dyDescent="0.25">
      <c r="B2296" s="21" t="s">
        <v>245</v>
      </c>
      <c r="C2296" s="22" t="s">
        <v>2056</v>
      </c>
      <c r="D2296" s="23">
        <v>7</v>
      </c>
      <c r="E2296" s="22" t="s">
        <v>245</v>
      </c>
      <c r="F2296" s="23">
        <v>7</v>
      </c>
      <c r="G2296" s="22" t="s">
        <v>2056</v>
      </c>
      <c r="H2296" s="22" t="s">
        <v>1327</v>
      </c>
      <c r="I2296" s="23">
        <v>1</v>
      </c>
      <c r="J2296" s="23">
        <v>215</v>
      </c>
      <c r="K2296" s="23" t="s">
        <v>2467</v>
      </c>
      <c r="L2296" s="22" t="s">
        <v>2468</v>
      </c>
      <c r="M2296" s="21" t="s">
        <v>327</v>
      </c>
      <c r="N2296" s="23" t="s">
        <v>2188</v>
      </c>
      <c r="O2296" s="22" t="s">
        <v>2189</v>
      </c>
      <c r="P2296" s="22" t="s">
        <v>2190</v>
      </c>
      <c r="Q2296" s="23" t="s">
        <v>2193</v>
      </c>
      <c r="R2296" s="22" t="s">
        <v>2194</v>
      </c>
      <c r="S2296" s="21" t="s">
        <v>279</v>
      </c>
      <c r="T2296" s="23" t="s">
        <v>2474</v>
      </c>
      <c r="U2296" s="24" t="s">
        <v>18</v>
      </c>
      <c r="V2296" s="23">
        <v>220</v>
      </c>
      <c r="W2296" s="25">
        <v>150360.87000000005</v>
      </c>
      <c r="X2296" s="25">
        <v>6438.5899999999674</v>
      </c>
      <c r="Y2296" s="25">
        <v>89063.84999999986</v>
      </c>
      <c r="Z2296" s="25">
        <v>178536.72000000003</v>
      </c>
      <c r="AA2296" s="25">
        <v>147029.05999999988</v>
      </c>
      <c r="AB2296" s="25">
        <v>201614.52000000014</v>
      </c>
      <c r="AC2296" s="26">
        <v>45152.505756550927</v>
      </c>
      <c r="AD2296" s="27">
        <f>ROW()</f>
        <v>2296</v>
      </c>
      <c r="AE2296" s="27">
        <f>1</f>
        <v>1</v>
      </c>
      <c r="AF2296" s="27">
        <f>SUBTOTAL(109,Tbl_NGF_Data[[#This Row],[Counter]])</f>
        <v>1</v>
      </c>
    </row>
    <row r="2297" spans="2:32" ht="45" x14ac:dyDescent="0.25">
      <c r="B2297" s="21" t="s">
        <v>245</v>
      </c>
      <c r="C2297" s="22" t="s">
        <v>2056</v>
      </c>
      <c r="D2297" s="23">
        <v>7</v>
      </c>
      <c r="E2297" s="22" t="s">
        <v>245</v>
      </c>
      <c r="F2297" s="23">
        <v>7</v>
      </c>
      <c r="G2297" s="22" t="s">
        <v>2056</v>
      </c>
      <c r="H2297" s="22" t="s">
        <v>1327</v>
      </c>
      <c r="I2297" s="23">
        <v>1</v>
      </c>
      <c r="J2297" s="23">
        <v>215</v>
      </c>
      <c r="K2297" s="23" t="s">
        <v>2467</v>
      </c>
      <c r="L2297" s="22" t="s">
        <v>2468</v>
      </c>
      <c r="M2297" s="21" t="s">
        <v>327</v>
      </c>
      <c r="N2297" s="23" t="s">
        <v>2188</v>
      </c>
      <c r="O2297" s="22" t="s">
        <v>2189</v>
      </c>
      <c r="P2297" s="22" t="s">
        <v>2190</v>
      </c>
      <c r="Q2297" s="23" t="s">
        <v>2193</v>
      </c>
      <c r="R2297" s="22" t="s">
        <v>2194</v>
      </c>
      <c r="S2297" s="21" t="s">
        <v>279</v>
      </c>
      <c r="T2297" s="23" t="s">
        <v>2474</v>
      </c>
      <c r="U2297" s="24" t="s">
        <v>19</v>
      </c>
      <c r="V2297" s="23">
        <v>500</v>
      </c>
      <c r="W2297" s="25">
        <v>403808.16</v>
      </c>
      <c r="X2297" s="25">
        <v>586515.39</v>
      </c>
      <c r="Y2297" s="25">
        <v>706173.65</v>
      </c>
      <c r="Z2297" s="25">
        <v>417442.23</v>
      </c>
      <c r="AA2297" s="25">
        <v>519529.59999999992</v>
      </c>
      <c r="AB2297" s="25">
        <v>555631.1</v>
      </c>
      <c r="AC2297" s="26">
        <v>45152.505756550927</v>
      </c>
      <c r="AD2297" s="27">
        <f>ROW()</f>
        <v>2297</v>
      </c>
      <c r="AE2297" s="27">
        <f>1</f>
        <v>1</v>
      </c>
      <c r="AF2297" s="27">
        <f>SUBTOTAL(109,Tbl_NGF_Data[[#This Row],[Counter]])</f>
        <v>1</v>
      </c>
    </row>
    <row r="2298" spans="2:32" ht="45" x14ac:dyDescent="0.25">
      <c r="B2298" s="21" t="s">
        <v>245</v>
      </c>
      <c r="C2298" s="22" t="s">
        <v>2056</v>
      </c>
      <c r="D2298" s="23">
        <v>7</v>
      </c>
      <c r="E2298" s="22" t="s">
        <v>245</v>
      </c>
      <c r="F2298" s="23">
        <v>7</v>
      </c>
      <c r="G2298" s="22" t="s">
        <v>2056</v>
      </c>
      <c r="H2298" s="22" t="s">
        <v>1327</v>
      </c>
      <c r="I2298" s="23">
        <v>1</v>
      </c>
      <c r="J2298" s="23">
        <v>215</v>
      </c>
      <c r="K2298" s="23" t="s">
        <v>2467</v>
      </c>
      <c r="L2298" s="22" t="s">
        <v>2468</v>
      </c>
      <c r="M2298" s="21" t="s">
        <v>327</v>
      </c>
      <c r="N2298" s="23" t="s">
        <v>2188</v>
      </c>
      <c r="O2298" s="22" t="s">
        <v>2189</v>
      </c>
      <c r="P2298" s="22" t="s">
        <v>2190</v>
      </c>
      <c r="Q2298" s="23" t="s">
        <v>2196</v>
      </c>
      <c r="R2298" s="22" t="s">
        <v>2197</v>
      </c>
      <c r="S2298" s="21" t="s">
        <v>280</v>
      </c>
      <c r="T2298" s="23" t="s">
        <v>2475</v>
      </c>
      <c r="U2298" s="24" t="s">
        <v>15</v>
      </c>
      <c r="V2298" s="23">
        <v>100</v>
      </c>
      <c r="W2298" s="25">
        <v>461163.91</v>
      </c>
      <c r="X2298" s="25">
        <v>201615.2</v>
      </c>
      <c r="Y2298" s="25">
        <v>268261.54999999981</v>
      </c>
      <c r="Z2298" s="25">
        <v>313145.96999999997</v>
      </c>
      <c r="AA2298" s="25">
        <v>376148.6</v>
      </c>
      <c r="AB2298" s="25">
        <v>179100.12</v>
      </c>
      <c r="AC2298" s="26">
        <v>45152.505756550927</v>
      </c>
      <c r="AD2298" s="27">
        <f>ROW()</f>
        <v>2298</v>
      </c>
      <c r="AE2298" s="27">
        <f>1</f>
        <v>1</v>
      </c>
      <c r="AF2298" s="27">
        <f>SUBTOTAL(109,Tbl_NGF_Data[[#This Row],[Counter]])</f>
        <v>1</v>
      </c>
    </row>
    <row r="2299" spans="2:32" ht="45" x14ac:dyDescent="0.25">
      <c r="B2299" s="21" t="s">
        <v>245</v>
      </c>
      <c r="C2299" s="22" t="s">
        <v>2056</v>
      </c>
      <c r="D2299" s="23">
        <v>7</v>
      </c>
      <c r="E2299" s="22" t="s">
        <v>245</v>
      </c>
      <c r="F2299" s="23">
        <v>7</v>
      </c>
      <c r="G2299" s="22" t="s">
        <v>2056</v>
      </c>
      <c r="H2299" s="22" t="s">
        <v>1327</v>
      </c>
      <c r="I2299" s="23">
        <v>1</v>
      </c>
      <c r="J2299" s="23">
        <v>215</v>
      </c>
      <c r="K2299" s="23" t="s">
        <v>2467</v>
      </c>
      <c r="L2299" s="22" t="s">
        <v>2468</v>
      </c>
      <c r="M2299" s="21" t="s">
        <v>327</v>
      </c>
      <c r="N2299" s="23" t="s">
        <v>2188</v>
      </c>
      <c r="O2299" s="22" t="s">
        <v>2189</v>
      </c>
      <c r="P2299" s="22" t="s">
        <v>2190</v>
      </c>
      <c r="Q2299" s="23" t="s">
        <v>2196</v>
      </c>
      <c r="R2299" s="22" t="s">
        <v>2197</v>
      </c>
      <c r="S2299" s="21" t="s">
        <v>280</v>
      </c>
      <c r="T2299" s="23" t="s">
        <v>2475</v>
      </c>
      <c r="U2299" s="24" t="s">
        <v>16</v>
      </c>
      <c r="V2299" s="23">
        <v>135</v>
      </c>
      <c r="W2299" s="25">
        <v>275000</v>
      </c>
      <c r="X2299" s="25">
        <v>200000</v>
      </c>
      <c r="Y2299" s="25">
        <v>275000</v>
      </c>
      <c r="Z2299" s="25">
        <v>344061</v>
      </c>
      <c r="AA2299" s="25">
        <v>406000</v>
      </c>
      <c r="AB2299" s="25">
        <v>587500</v>
      </c>
      <c r="AC2299" s="26">
        <v>45152.505756550927</v>
      </c>
      <c r="AD2299" s="27">
        <f>ROW()</f>
        <v>2299</v>
      </c>
      <c r="AE2299" s="27">
        <f>1</f>
        <v>1</v>
      </c>
      <c r="AF2299" s="27">
        <f>SUBTOTAL(109,Tbl_NGF_Data[[#This Row],[Counter]])</f>
        <v>1</v>
      </c>
    </row>
    <row r="2300" spans="2:32" ht="45" x14ac:dyDescent="0.25">
      <c r="B2300" s="21" t="s">
        <v>245</v>
      </c>
      <c r="C2300" s="22" t="s">
        <v>2056</v>
      </c>
      <c r="D2300" s="23">
        <v>7</v>
      </c>
      <c r="E2300" s="22" t="s">
        <v>245</v>
      </c>
      <c r="F2300" s="23">
        <v>7</v>
      </c>
      <c r="G2300" s="22" t="s">
        <v>2056</v>
      </c>
      <c r="H2300" s="22" t="s">
        <v>1327</v>
      </c>
      <c r="I2300" s="23">
        <v>1</v>
      </c>
      <c r="J2300" s="23">
        <v>215</v>
      </c>
      <c r="K2300" s="23" t="s">
        <v>2467</v>
      </c>
      <c r="L2300" s="22" t="s">
        <v>2468</v>
      </c>
      <c r="M2300" s="21" t="s">
        <v>327</v>
      </c>
      <c r="N2300" s="23" t="s">
        <v>2188</v>
      </c>
      <c r="O2300" s="22" t="s">
        <v>2189</v>
      </c>
      <c r="P2300" s="22" t="s">
        <v>2190</v>
      </c>
      <c r="Q2300" s="23" t="s">
        <v>2196</v>
      </c>
      <c r="R2300" s="22" t="s">
        <v>2197</v>
      </c>
      <c r="S2300" s="21" t="s">
        <v>280</v>
      </c>
      <c r="T2300" s="23" t="s">
        <v>2475</v>
      </c>
      <c r="U2300" s="24" t="s">
        <v>66</v>
      </c>
      <c r="V2300" s="23">
        <v>137</v>
      </c>
      <c r="W2300" s="25">
        <v>3084944</v>
      </c>
      <c r="X2300" s="25">
        <v>812324</v>
      </c>
      <c r="Y2300" s="25">
        <v>114148.27</v>
      </c>
      <c r="Z2300" s="25">
        <v>106883.37</v>
      </c>
      <c r="AA2300" s="25">
        <v>106883.37</v>
      </c>
      <c r="AB2300" s="25">
        <v>106883.37</v>
      </c>
      <c r="AC2300" s="26">
        <v>45152.505756550927</v>
      </c>
      <c r="AD2300" s="27">
        <f>ROW()</f>
        <v>2300</v>
      </c>
      <c r="AE2300" s="27">
        <f>1</f>
        <v>1</v>
      </c>
      <c r="AF2300" s="27">
        <f>SUBTOTAL(109,Tbl_NGF_Data[[#This Row],[Counter]])</f>
        <v>1</v>
      </c>
    </row>
    <row r="2301" spans="2:32" ht="45" x14ac:dyDescent="0.25">
      <c r="B2301" s="21" t="s">
        <v>245</v>
      </c>
      <c r="C2301" s="22" t="s">
        <v>2056</v>
      </c>
      <c r="D2301" s="23">
        <v>7</v>
      </c>
      <c r="E2301" s="22" t="s">
        <v>245</v>
      </c>
      <c r="F2301" s="23">
        <v>7</v>
      </c>
      <c r="G2301" s="22" t="s">
        <v>2056</v>
      </c>
      <c r="H2301" s="22" t="s">
        <v>1327</v>
      </c>
      <c r="I2301" s="23">
        <v>1</v>
      </c>
      <c r="J2301" s="23">
        <v>215</v>
      </c>
      <c r="K2301" s="23" t="s">
        <v>2467</v>
      </c>
      <c r="L2301" s="22" t="s">
        <v>2468</v>
      </c>
      <c r="M2301" s="21" t="s">
        <v>327</v>
      </c>
      <c r="N2301" s="23" t="s">
        <v>2188</v>
      </c>
      <c r="O2301" s="22" t="s">
        <v>2189</v>
      </c>
      <c r="P2301" s="22" t="s">
        <v>2190</v>
      </c>
      <c r="Q2301" s="23" t="s">
        <v>2196</v>
      </c>
      <c r="R2301" s="22" t="s">
        <v>2197</v>
      </c>
      <c r="S2301" s="21" t="s">
        <v>280</v>
      </c>
      <c r="T2301" s="23" t="s">
        <v>2475</v>
      </c>
      <c r="U2301" s="24" t="s">
        <v>17</v>
      </c>
      <c r="V2301" s="23">
        <v>200</v>
      </c>
      <c r="W2301" s="25">
        <v>262920.77999999991</v>
      </c>
      <c r="X2301" s="25">
        <v>177179.44000000003</v>
      </c>
      <c r="Y2301" s="25">
        <v>230824.23999999996</v>
      </c>
      <c r="Z2301" s="25">
        <v>295449.79000000004</v>
      </c>
      <c r="AA2301" s="25">
        <v>398701.73</v>
      </c>
      <c r="AB2301" s="25">
        <v>464827.15999999986</v>
      </c>
      <c r="AC2301" s="26">
        <v>45152.505756550927</v>
      </c>
      <c r="AD2301" s="27">
        <f>ROW()</f>
        <v>2301</v>
      </c>
      <c r="AE2301" s="27">
        <f>1</f>
        <v>1</v>
      </c>
      <c r="AF2301" s="27">
        <f>SUBTOTAL(109,Tbl_NGF_Data[[#This Row],[Counter]])</f>
        <v>1</v>
      </c>
    </row>
    <row r="2302" spans="2:32" ht="45" x14ac:dyDescent="0.25">
      <c r="B2302" s="21" t="s">
        <v>245</v>
      </c>
      <c r="C2302" s="22" t="s">
        <v>2056</v>
      </c>
      <c r="D2302" s="23">
        <v>7</v>
      </c>
      <c r="E2302" s="22" t="s">
        <v>245</v>
      </c>
      <c r="F2302" s="23">
        <v>7</v>
      </c>
      <c r="G2302" s="22" t="s">
        <v>2056</v>
      </c>
      <c r="H2302" s="22" t="s">
        <v>1327</v>
      </c>
      <c r="I2302" s="23">
        <v>1</v>
      </c>
      <c r="J2302" s="23">
        <v>215</v>
      </c>
      <c r="K2302" s="23" t="s">
        <v>2467</v>
      </c>
      <c r="L2302" s="22" t="s">
        <v>2468</v>
      </c>
      <c r="M2302" s="21" t="s">
        <v>327</v>
      </c>
      <c r="N2302" s="23" t="s">
        <v>2188</v>
      </c>
      <c r="O2302" s="22" t="s">
        <v>2189</v>
      </c>
      <c r="P2302" s="22" t="s">
        <v>2190</v>
      </c>
      <c r="Q2302" s="23" t="s">
        <v>2196</v>
      </c>
      <c r="R2302" s="22" t="s">
        <v>2197</v>
      </c>
      <c r="S2302" s="21" t="s">
        <v>280</v>
      </c>
      <c r="T2302" s="23" t="s">
        <v>2475</v>
      </c>
      <c r="U2302" s="24" t="s">
        <v>97</v>
      </c>
      <c r="V2302" s="23">
        <v>205</v>
      </c>
      <c r="W2302" s="25">
        <v>2272620.5499999998</v>
      </c>
      <c r="X2302" s="25">
        <v>698175.73</v>
      </c>
      <c r="Y2302" s="25">
        <v>7264.9</v>
      </c>
      <c r="Z2302" s="25">
        <v>0</v>
      </c>
      <c r="AA2302" s="25">
        <v>0</v>
      </c>
      <c r="AB2302" s="25">
        <v>0</v>
      </c>
      <c r="AC2302" s="26">
        <v>45152.505756550927</v>
      </c>
      <c r="AD2302" s="27">
        <f>ROW()</f>
        <v>2302</v>
      </c>
      <c r="AE2302" s="27">
        <f>1</f>
        <v>1</v>
      </c>
      <c r="AF2302" s="27">
        <f>SUBTOTAL(109,Tbl_NGF_Data[[#This Row],[Counter]])</f>
        <v>1</v>
      </c>
    </row>
    <row r="2303" spans="2:32" ht="45" x14ac:dyDescent="0.25">
      <c r="B2303" s="21" t="s">
        <v>245</v>
      </c>
      <c r="C2303" s="22" t="s">
        <v>2056</v>
      </c>
      <c r="D2303" s="23">
        <v>7</v>
      </c>
      <c r="E2303" s="22" t="s">
        <v>245</v>
      </c>
      <c r="F2303" s="23">
        <v>7</v>
      </c>
      <c r="G2303" s="22" t="s">
        <v>2056</v>
      </c>
      <c r="H2303" s="22" t="s">
        <v>1327</v>
      </c>
      <c r="I2303" s="23">
        <v>1</v>
      </c>
      <c r="J2303" s="23">
        <v>215</v>
      </c>
      <c r="K2303" s="23" t="s">
        <v>2467</v>
      </c>
      <c r="L2303" s="22" t="s">
        <v>2468</v>
      </c>
      <c r="M2303" s="21" t="s">
        <v>327</v>
      </c>
      <c r="N2303" s="23" t="s">
        <v>2188</v>
      </c>
      <c r="O2303" s="22" t="s">
        <v>2189</v>
      </c>
      <c r="P2303" s="22" t="s">
        <v>2190</v>
      </c>
      <c r="Q2303" s="23" t="s">
        <v>2196</v>
      </c>
      <c r="R2303" s="22" t="s">
        <v>2197</v>
      </c>
      <c r="S2303" s="21" t="s">
        <v>280</v>
      </c>
      <c r="T2303" s="23" t="s">
        <v>2475</v>
      </c>
      <c r="U2303" s="24" t="s">
        <v>18</v>
      </c>
      <c r="V2303" s="23">
        <v>220</v>
      </c>
      <c r="W2303" s="25">
        <v>12079.220000000088</v>
      </c>
      <c r="X2303" s="25">
        <v>22820.559999999969</v>
      </c>
      <c r="Y2303" s="25">
        <v>44175.760000000038</v>
      </c>
      <c r="Z2303" s="25">
        <v>48611.209999999963</v>
      </c>
      <c r="AA2303" s="25">
        <v>7298.2700000000186</v>
      </c>
      <c r="AB2303" s="25">
        <v>122672.84000000014</v>
      </c>
      <c r="AC2303" s="26">
        <v>45152.505756550927</v>
      </c>
      <c r="AD2303" s="27">
        <f>ROW()</f>
        <v>2303</v>
      </c>
      <c r="AE2303" s="27">
        <f>1</f>
        <v>1</v>
      </c>
      <c r="AF2303" s="27">
        <f>SUBTOTAL(109,Tbl_NGF_Data[[#This Row],[Counter]])</f>
        <v>1</v>
      </c>
    </row>
    <row r="2304" spans="2:32" ht="45" x14ac:dyDescent="0.25">
      <c r="B2304" s="21" t="s">
        <v>245</v>
      </c>
      <c r="C2304" s="22" t="s">
        <v>2056</v>
      </c>
      <c r="D2304" s="23">
        <v>7</v>
      </c>
      <c r="E2304" s="22" t="s">
        <v>245</v>
      </c>
      <c r="F2304" s="23">
        <v>7</v>
      </c>
      <c r="G2304" s="22" t="s">
        <v>2056</v>
      </c>
      <c r="H2304" s="22" t="s">
        <v>1327</v>
      </c>
      <c r="I2304" s="23">
        <v>1</v>
      </c>
      <c r="J2304" s="23">
        <v>215</v>
      </c>
      <c r="K2304" s="23" t="s">
        <v>2467</v>
      </c>
      <c r="L2304" s="22" t="s">
        <v>2468</v>
      </c>
      <c r="M2304" s="21" t="s">
        <v>327</v>
      </c>
      <c r="N2304" s="23" t="s">
        <v>2188</v>
      </c>
      <c r="O2304" s="22" t="s">
        <v>2189</v>
      </c>
      <c r="P2304" s="22" t="s">
        <v>2190</v>
      </c>
      <c r="Q2304" s="23" t="s">
        <v>2196</v>
      </c>
      <c r="R2304" s="22" t="s">
        <v>2197</v>
      </c>
      <c r="S2304" s="21" t="s">
        <v>280</v>
      </c>
      <c r="T2304" s="23" t="s">
        <v>2475</v>
      </c>
      <c r="U2304" s="24" t="s">
        <v>67</v>
      </c>
      <c r="V2304" s="23">
        <v>222</v>
      </c>
      <c r="W2304" s="25">
        <v>812323.45000000019</v>
      </c>
      <c r="X2304" s="25">
        <v>114148.27000000002</v>
      </c>
      <c r="Y2304" s="25">
        <v>106883.37000000001</v>
      </c>
      <c r="Z2304" s="25">
        <v>106883.37</v>
      </c>
      <c r="AA2304" s="25">
        <v>106883.37</v>
      </c>
      <c r="AB2304" s="25">
        <v>106883.37</v>
      </c>
      <c r="AC2304" s="26">
        <v>45152.505756550927</v>
      </c>
      <c r="AD2304" s="27">
        <f>ROW()</f>
        <v>2304</v>
      </c>
      <c r="AE2304" s="27">
        <f>1</f>
        <v>1</v>
      </c>
      <c r="AF2304" s="27">
        <f>SUBTOTAL(109,Tbl_NGF_Data[[#This Row],[Counter]])</f>
        <v>1</v>
      </c>
    </row>
    <row r="2305" spans="2:32" ht="45" x14ac:dyDescent="0.25">
      <c r="B2305" s="21" t="s">
        <v>245</v>
      </c>
      <c r="C2305" s="22" t="s">
        <v>2056</v>
      </c>
      <c r="D2305" s="23">
        <v>7</v>
      </c>
      <c r="E2305" s="22" t="s">
        <v>245</v>
      </c>
      <c r="F2305" s="23">
        <v>7</v>
      </c>
      <c r="G2305" s="22" t="s">
        <v>2056</v>
      </c>
      <c r="H2305" s="22" t="s">
        <v>1327</v>
      </c>
      <c r="I2305" s="23">
        <v>1</v>
      </c>
      <c r="J2305" s="23">
        <v>215</v>
      </c>
      <c r="K2305" s="23" t="s">
        <v>2467</v>
      </c>
      <c r="L2305" s="22" t="s">
        <v>2468</v>
      </c>
      <c r="M2305" s="21" t="s">
        <v>327</v>
      </c>
      <c r="N2305" s="23" t="s">
        <v>2188</v>
      </c>
      <c r="O2305" s="22" t="s">
        <v>2189</v>
      </c>
      <c r="P2305" s="22" t="s">
        <v>2190</v>
      </c>
      <c r="Q2305" s="23" t="s">
        <v>2196</v>
      </c>
      <c r="R2305" s="22" t="s">
        <v>2197</v>
      </c>
      <c r="S2305" s="21" t="s">
        <v>280</v>
      </c>
      <c r="T2305" s="23" t="s">
        <v>2475</v>
      </c>
      <c r="U2305" s="24" t="s">
        <v>19</v>
      </c>
      <c r="V2305" s="23">
        <v>500</v>
      </c>
      <c r="W2305" s="25">
        <v>2432405.5499999998</v>
      </c>
      <c r="X2305" s="25">
        <v>615806.46</v>
      </c>
      <c r="Y2305" s="25">
        <v>304735.49</v>
      </c>
      <c r="Z2305" s="25">
        <v>271023.21000000002</v>
      </c>
      <c r="AA2305" s="25">
        <v>405804.36</v>
      </c>
      <c r="AB2305" s="25">
        <v>230428.68000000002</v>
      </c>
      <c r="AC2305" s="26">
        <v>45152.505756550927</v>
      </c>
      <c r="AD2305" s="27">
        <f>ROW()</f>
        <v>2305</v>
      </c>
      <c r="AE2305" s="27">
        <f>1</f>
        <v>1</v>
      </c>
      <c r="AF2305" s="27">
        <f>SUBTOTAL(109,Tbl_NGF_Data[[#This Row],[Counter]])</f>
        <v>1</v>
      </c>
    </row>
    <row r="2306" spans="2:32" ht="30" x14ac:dyDescent="0.25">
      <c r="B2306" s="21" t="s">
        <v>245</v>
      </c>
      <c r="C2306" s="22" t="s">
        <v>2056</v>
      </c>
      <c r="D2306" s="23">
        <v>7</v>
      </c>
      <c r="E2306" s="22" t="s">
        <v>245</v>
      </c>
      <c r="F2306" s="23">
        <v>7</v>
      </c>
      <c r="G2306" s="22" t="s">
        <v>2056</v>
      </c>
      <c r="H2306" s="22" t="s">
        <v>1327</v>
      </c>
      <c r="I2306" s="23">
        <v>1</v>
      </c>
      <c r="J2306" s="23">
        <v>215</v>
      </c>
      <c r="K2306" s="23" t="s">
        <v>2467</v>
      </c>
      <c r="L2306" s="22" t="s">
        <v>2468</v>
      </c>
      <c r="M2306" s="21" t="s">
        <v>327</v>
      </c>
      <c r="N2306" s="23" t="s">
        <v>2188</v>
      </c>
      <c r="O2306" s="22" t="s">
        <v>2189</v>
      </c>
      <c r="P2306" s="22" t="s">
        <v>2190</v>
      </c>
      <c r="Q2306" s="23" t="s">
        <v>2202</v>
      </c>
      <c r="R2306" s="22" t="s">
        <v>2203</v>
      </c>
      <c r="S2306" s="21" t="s">
        <v>282</v>
      </c>
      <c r="T2306" s="23" t="s">
        <v>2476</v>
      </c>
      <c r="U2306" s="24" t="s">
        <v>15</v>
      </c>
      <c r="V2306" s="23">
        <v>100</v>
      </c>
      <c r="W2306" s="25">
        <v>58079.27</v>
      </c>
      <c r="X2306" s="25">
        <v>43773.09</v>
      </c>
      <c r="Y2306" s="25">
        <v>149509.48000000001</v>
      </c>
      <c r="Z2306" s="25">
        <v>32895.300000000003</v>
      </c>
      <c r="AA2306" s="25">
        <v>5697576.6299999999</v>
      </c>
      <c r="AB2306" s="25">
        <v>6884970.1500000004</v>
      </c>
      <c r="AC2306" s="26">
        <v>45152.505756550927</v>
      </c>
      <c r="AD2306" s="27">
        <f>ROW()</f>
        <v>2306</v>
      </c>
      <c r="AE2306" s="27">
        <f>1</f>
        <v>1</v>
      </c>
      <c r="AF2306" s="27">
        <f>SUBTOTAL(109,Tbl_NGF_Data[[#This Row],[Counter]])</f>
        <v>1</v>
      </c>
    </row>
    <row r="2307" spans="2:32" ht="30" x14ac:dyDescent="0.25">
      <c r="B2307" s="21" t="s">
        <v>245</v>
      </c>
      <c r="C2307" s="22" t="s">
        <v>2056</v>
      </c>
      <c r="D2307" s="23">
        <v>7</v>
      </c>
      <c r="E2307" s="22" t="s">
        <v>245</v>
      </c>
      <c r="F2307" s="23">
        <v>7</v>
      </c>
      <c r="G2307" s="22" t="s">
        <v>2056</v>
      </c>
      <c r="H2307" s="22" t="s">
        <v>1327</v>
      </c>
      <c r="I2307" s="23">
        <v>1</v>
      </c>
      <c r="J2307" s="23">
        <v>215</v>
      </c>
      <c r="K2307" s="23" t="s">
        <v>2467</v>
      </c>
      <c r="L2307" s="22" t="s">
        <v>2468</v>
      </c>
      <c r="M2307" s="21" t="s">
        <v>327</v>
      </c>
      <c r="N2307" s="23" t="s">
        <v>2188</v>
      </c>
      <c r="O2307" s="22" t="s">
        <v>2189</v>
      </c>
      <c r="P2307" s="22" t="s">
        <v>2190</v>
      </c>
      <c r="Q2307" s="23" t="s">
        <v>2202</v>
      </c>
      <c r="R2307" s="22" t="s">
        <v>2203</v>
      </c>
      <c r="S2307" s="21" t="s">
        <v>282</v>
      </c>
      <c r="T2307" s="23" t="s">
        <v>2476</v>
      </c>
      <c r="U2307" s="24" t="s">
        <v>16</v>
      </c>
      <c r="V2307" s="23">
        <v>135</v>
      </c>
      <c r="W2307" s="25">
        <v>35737600</v>
      </c>
      <c r="X2307" s="25">
        <v>40537600</v>
      </c>
      <c r="Y2307" s="25">
        <v>40537600</v>
      </c>
      <c r="Z2307" s="25">
        <v>40440891</v>
      </c>
      <c r="AA2307" s="25">
        <v>38057600</v>
      </c>
      <c r="AB2307" s="25">
        <v>45570600</v>
      </c>
      <c r="AC2307" s="26">
        <v>45152.505756550927</v>
      </c>
      <c r="AD2307" s="27">
        <f>ROW()</f>
        <v>2307</v>
      </c>
      <c r="AE2307" s="27">
        <f>1</f>
        <v>1</v>
      </c>
      <c r="AF2307" s="27">
        <f>SUBTOTAL(109,Tbl_NGF_Data[[#This Row],[Counter]])</f>
        <v>1</v>
      </c>
    </row>
    <row r="2308" spans="2:32" ht="30" x14ac:dyDescent="0.25">
      <c r="B2308" s="21" t="s">
        <v>245</v>
      </c>
      <c r="C2308" s="22" t="s">
        <v>2056</v>
      </c>
      <c r="D2308" s="23">
        <v>7</v>
      </c>
      <c r="E2308" s="22" t="s">
        <v>245</v>
      </c>
      <c r="F2308" s="23">
        <v>7</v>
      </c>
      <c r="G2308" s="22" t="s">
        <v>2056</v>
      </c>
      <c r="H2308" s="22" t="s">
        <v>1327</v>
      </c>
      <c r="I2308" s="23">
        <v>1</v>
      </c>
      <c r="J2308" s="23">
        <v>215</v>
      </c>
      <c r="K2308" s="23" t="s">
        <v>2467</v>
      </c>
      <c r="L2308" s="22" t="s">
        <v>2468</v>
      </c>
      <c r="M2308" s="21" t="s">
        <v>327</v>
      </c>
      <c r="N2308" s="23" t="s">
        <v>2188</v>
      </c>
      <c r="O2308" s="22" t="s">
        <v>2189</v>
      </c>
      <c r="P2308" s="22" t="s">
        <v>2190</v>
      </c>
      <c r="Q2308" s="23" t="s">
        <v>2202</v>
      </c>
      <c r="R2308" s="22" t="s">
        <v>2203</v>
      </c>
      <c r="S2308" s="21" t="s">
        <v>282</v>
      </c>
      <c r="T2308" s="23" t="s">
        <v>2476</v>
      </c>
      <c r="U2308" s="24" t="s">
        <v>66</v>
      </c>
      <c r="V2308" s="23">
        <v>137</v>
      </c>
      <c r="W2308" s="25">
        <v>1507319</v>
      </c>
      <c r="X2308" s="25">
        <v>1507319</v>
      </c>
      <c r="Y2308" s="25">
        <v>8466692.5</v>
      </c>
      <c r="Z2308" s="25">
        <v>8466303.9399999995</v>
      </c>
      <c r="AA2308" s="25">
        <v>8466303.9399999995</v>
      </c>
      <c r="AB2308" s="25">
        <v>11512081.939999999</v>
      </c>
      <c r="AC2308" s="26">
        <v>45152.505756550927</v>
      </c>
      <c r="AD2308" s="27">
        <f>ROW()</f>
        <v>2308</v>
      </c>
      <c r="AE2308" s="27">
        <f>1</f>
        <v>1</v>
      </c>
      <c r="AF2308" s="27">
        <f>SUBTOTAL(109,Tbl_NGF_Data[[#This Row],[Counter]])</f>
        <v>1</v>
      </c>
    </row>
    <row r="2309" spans="2:32" ht="30" x14ac:dyDescent="0.25">
      <c r="B2309" s="21" t="s">
        <v>245</v>
      </c>
      <c r="C2309" s="22" t="s">
        <v>2056</v>
      </c>
      <c r="D2309" s="23">
        <v>7</v>
      </c>
      <c r="E2309" s="22" t="s">
        <v>245</v>
      </c>
      <c r="F2309" s="23">
        <v>7</v>
      </c>
      <c r="G2309" s="22" t="s">
        <v>2056</v>
      </c>
      <c r="H2309" s="22" t="s">
        <v>1327</v>
      </c>
      <c r="I2309" s="23">
        <v>1</v>
      </c>
      <c r="J2309" s="23">
        <v>215</v>
      </c>
      <c r="K2309" s="23" t="s">
        <v>2467</v>
      </c>
      <c r="L2309" s="22" t="s">
        <v>2468</v>
      </c>
      <c r="M2309" s="21" t="s">
        <v>327</v>
      </c>
      <c r="N2309" s="23" t="s">
        <v>2188</v>
      </c>
      <c r="O2309" s="22" t="s">
        <v>2189</v>
      </c>
      <c r="P2309" s="22" t="s">
        <v>2190</v>
      </c>
      <c r="Q2309" s="23" t="s">
        <v>2202</v>
      </c>
      <c r="R2309" s="22" t="s">
        <v>2203</v>
      </c>
      <c r="S2309" s="21" t="s">
        <v>282</v>
      </c>
      <c r="T2309" s="23" t="s">
        <v>2476</v>
      </c>
      <c r="U2309" s="24" t="s">
        <v>17</v>
      </c>
      <c r="V2309" s="23">
        <v>200</v>
      </c>
      <c r="W2309" s="25">
        <v>35314539.86999999</v>
      </c>
      <c r="X2309" s="25">
        <v>35875933.659999959</v>
      </c>
      <c r="Y2309" s="25">
        <v>30426947.839999989</v>
      </c>
      <c r="Z2309" s="25">
        <v>22878152.180000007</v>
      </c>
      <c r="AA2309" s="25">
        <v>23749151.820000011</v>
      </c>
      <c r="AB2309" s="25">
        <v>32039555.160000008</v>
      </c>
      <c r="AC2309" s="26">
        <v>45152.505756550927</v>
      </c>
      <c r="AD2309" s="27">
        <f>ROW()</f>
        <v>2309</v>
      </c>
      <c r="AE2309" s="27">
        <f>1</f>
        <v>1</v>
      </c>
      <c r="AF2309" s="27">
        <f>SUBTOTAL(109,Tbl_NGF_Data[[#This Row],[Counter]])</f>
        <v>1</v>
      </c>
    </row>
    <row r="2310" spans="2:32" ht="30" x14ac:dyDescent="0.25">
      <c r="B2310" s="21" t="s">
        <v>245</v>
      </c>
      <c r="C2310" s="22" t="s">
        <v>2056</v>
      </c>
      <c r="D2310" s="23">
        <v>7</v>
      </c>
      <c r="E2310" s="22" t="s">
        <v>245</v>
      </c>
      <c r="F2310" s="23">
        <v>7</v>
      </c>
      <c r="G2310" s="22" t="s">
        <v>2056</v>
      </c>
      <c r="H2310" s="22" t="s">
        <v>1327</v>
      </c>
      <c r="I2310" s="23">
        <v>1</v>
      </c>
      <c r="J2310" s="23">
        <v>215</v>
      </c>
      <c r="K2310" s="23" t="s">
        <v>2467</v>
      </c>
      <c r="L2310" s="22" t="s">
        <v>2468</v>
      </c>
      <c r="M2310" s="21" t="s">
        <v>327</v>
      </c>
      <c r="N2310" s="23" t="s">
        <v>2188</v>
      </c>
      <c r="O2310" s="22" t="s">
        <v>2189</v>
      </c>
      <c r="P2310" s="22" t="s">
        <v>2190</v>
      </c>
      <c r="Q2310" s="23" t="s">
        <v>2202</v>
      </c>
      <c r="R2310" s="22" t="s">
        <v>2203</v>
      </c>
      <c r="S2310" s="21" t="s">
        <v>282</v>
      </c>
      <c r="T2310" s="23" t="s">
        <v>2476</v>
      </c>
      <c r="U2310" s="24" t="s">
        <v>97</v>
      </c>
      <c r="V2310" s="23">
        <v>205</v>
      </c>
      <c r="W2310" s="25">
        <v>0</v>
      </c>
      <c r="X2310" s="25">
        <v>19663</v>
      </c>
      <c r="Y2310" s="25">
        <v>388.56</v>
      </c>
      <c r="Z2310" s="25">
        <v>0</v>
      </c>
      <c r="AA2310" s="25">
        <v>0</v>
      </c>
      <c r="AB2310" s="25">
        <v>0</v>
      </c>
      <c r="AC2310" s="26">
        <v>45152.505756550927</v>
      </c>
      <c r="AD2310" s="27">
        <f>ROW()</f>
        <v>2310</v>
      </c>
      <c r="AE2310" s="27">
        <f>1</f>
        <v>1</v>
      </c>
      <c r="AF2310" s="27">
        <f>SUBTOTAL(109,Tbl_NGF_Data[[#This Row],[Counter]])</f>
        <v>1</v>
      </c>
    </row>
    <row r="2311" spans="2:32" ht="45" x14ac:dyDescent="0.25">
      <c r="B2311" s="21" t="s">
        <v>245</v>
      </c>
      <c r="C2311" s="22" t="s">
        <v>2056</v>
      </c>
      <c r="D2311" s="23">
        <v>7</v>
      </c>
      <c r="E2311" s="22" t="s">
        <v>245</v>
      </c>
      <c r="F2311" s="23">
        <v>7</v>
      </c>
      <c r="G2311" s="22" t="s">
        <v>2056</v>
      </c>
      <c r="H2311" s="22" t="s">
        <v>1327</v>
      </c>
      <c r="I2311" s="23">
        <v>1</v>
      </c>
      <c r="J2311" s="23">
        <v>215</v>
      </c>
      <c r="K2311" s="23" t="s">
        <v>2467</v>
      </c>
      <c r="L2311" s="22" t="s">
        <v>2468</v>
      </c>
      <c r="M2311" s="21" t="s">
        <v>327</v>
      </c>
      <c r="N2311" s="23" t="s">
        <v>2188</v>
      </c>
      <c r="O2311" s="22" t="s">
        <v>2189</v>
      </c>
      <c r="P2311" s="22" t="s">
        <v>2190</v>
      </c>
      <c r="Q2311" s="23" t="s">
        <v>2202</v>
      </c>
      <c r="R2311" s="22" t="s">
        <v>2203</v>
      </c>
      <c r="S2311" s="21" t="s">
        <v>282</v>
      </c>
      <c r="T2311" s="23" t="s">
        <v>2476</v>
      </c>
      <c r="U2311" s="24" t="s">
        <v>18</v>
      </c>
      <c r="V2311" s="23">
        <v>220</v>
      </c>
      <c r="W2311" s="25">
        <v>423060.13000001013</v>
      </c>
      <c r="X2311" s="25">
        <v>4661666.3400000408</v>
      </c>
      <c r="Y2311" s="25">
        <v>10110652.160000011</v>
      </c>
      <c r="Z2311" s="25">
        <v>17562738.819999993</v>
      </c>
      <c r="AA2311" s="25">
        <v>14308448.179999989</v>
      </c>
      <c r="AB2311" s="25">
        <v>13531044.839999992</v>
      </c>
      <c r="AC2311" s="26">
        <v>45152.505756550927</v>
      </c>
      <c r="AD2311" s="27">
        <f>ROW()</f>
        <v>2311</v>
      </c>
      <c r="AE2311" s="27">
        <f>1</f>
        <v>1</v>
      </c>
      <c r="AF2311" s="27">
        <f>SUBTOTAL(109,Tbl_NGF_Data[[#This Row],[Counter]])</f>
        <v>1</v>
      </c>
    </row>
    <row r="2312" spans="2:32" ht="45" x14ac:dyDescent="0.25">
      <c r="B2312" s="21" t="s">
        <v>245</v>
      </c>
      <c r="C2312" s="22" t="s">
        <v>2056</v>
      </c>
      <c r="D2312" s="23">
        <v>7</v>
      </c>
      <c r="E2312" s="22" t="s">
        <v>245</v>
      </c>
      <c r="F2312" s="23">
        <v>7</v>
      </c>
      <c r="G2312" s="22" t="s">
        <v>2056</v>
      </c>
      <c r="H2312" s="22" t="s">
        <v>1327</v>
      </c>
      <c r="I2312" s="23">
        <v>1</v>
      </c>
      <c r="J2312" s="23">
        <v>215</v>
      </c>
      <c r="K2312" s="23" t="s">
        <v>2467</v>
      </c>
      <c r="L2312" s="22" t="s">
        <v>2468</v>
      </c>
      <c r="M2312" s="21" t="s">
        <v>327</v>
      </c>
      <c r="N2312" s="23" t="s">
        <v>2188</v>
      </c>
      <c r="O2312" s="22" t="s">
        <v>2189</v>
      </c>
      <c r="P2312" s="22" t="s">
        <v>2190</v>
      </c>
      <c r="Q2312" s="23" t="s">
        <v>2202</v>
      </c>
      <c r="R2312" s="22" t="s">
        <v>2203</v>
      </c>
      <c r="S2312" s="21" t="s">
        <v>282</v>
      </c>
      <c r="T2312" s="23" t="s">
        <v>2476</v>
      </c>
      <c r="U2312" s="24" t="s">
        <v>67</v>
      </c>
      <c r="V2312" s="23">
        <v>222</v>
      </c>
      <c r="W2312" s="25">
        <v>1507319</v>
      </c>
      <c r="X2312" s="25">
        <v>1487656</v>
      </c>
      <c r="Y2312" s="25">
        <v>8466303.9399999995</v>
      </c>
      <c r="Z2312" s="25">
        <v>8466303.9399999995</v>
      </c>
      <c r="AA2312" s="25">
        <v>8466303.9399999995</v>
      </c>
      <c r="AB2312" s="25">
        <v>11512081.939999999</v>
      </c>
      <c r="AC2312" s="26">
        <v>45152.505756550927</v>
      </c>
      <c r="AD2312" s="27">
        <f>ROW()</f>
        <v>2312</v>
      </c>
      <c r="AE2312" s="27">
        <f>1</f>
        <v>1</v>
      </c>
      <c r="AF2312" s="27">
        <f>SUBTOTAL(109,Tbl_NGF_Data[[#This Row],[Counter]])</f>
        <v>1</v>
      </c>
    </row>
    <row r="2313" spans="2:32" ht="30" x14ac:dyDescent="0.25">
      <c r="B2313" s="21" t="s">
        <v>245</v>
      </c>
      <c r="C2313" s="22" t="s">
        <v>2056</v>
      </c>
      <c r="D2313" s="23">
        <v>7</v>
      </c>
      <c r="E2313" s="22" t="s">
        <v>245</v>
      </c>
      <c r="F2313" s="23">
        <v>7</v>
      </c>
      <c r="G2313" s="22" t="s">
        <v>2056</v>
      </c>
      <c r="H2313" s="22" t="s">
        <v>1327</v>
      </c>
      <c r="I2313" s="23">
        <v>1</v>
      </c>
      <c r="J2313" s="23">
        <v>215</v>
      </c>
      <c r="K2313" s="23" t="s">
        <v>2467</v>
      </c>
      <c r="L2313" s="22" t="s">
        <v>2468</v>
      </c>
      <c r="M2313" s="21" t="s">
        <v>327</v>
      </c>
      <c r="N2313" s="23" t="s">
        <v>2188</v>
      </c>
      <c r="O2313" s="22" t="s">
        <v>2189</v>
      </c>
      <c r="P2313" s="22" t="s">
        <v>2190</v>
      </c>
      <c r="Q2313" s="23" t="s">
        <v>2202</v>
      </c>
      <c r="R2313" s="22" t="s">
        <v>2203</v>
      </c>
      <c r="S2313" s="21" t="s">
        <v>282</v>
      </c>
      <c r="T2313" s="23" t="s">
        <v>2476</v>
      </c>
      <c r="U2313" s="24" t="s">
        <v>19</v>
      </c>
      <c r="V2313" s="23">
        <v>500</v>
      </c>
      <c r="W2313" s="25">
        <v>35303986.82</v>
      </c>
      <c r="X2313" s="25">
        <v>35886398.829999998</v>
      </c>
      <c r="Y2313" s="25">
        <v>30540462.950000003</v>
      </c>
      <c r="Z2313" s="25">
        <v>22757631.580000002</v>
      </c>
      <c r="AA2313" s="25">
        <v>29404889.130000003</v>
      </c>
      <c r="AB2313" s="25">
        <v>33227671.949999999</v>
      </c>
      <c r="AC2313" s="26">
        <v>45152.505756550927</v>
      </c>
      <c r="AD2313" s="27">
        <f>ROW()</f>
        <v>2313</v>
      </c>
      <c r="AE2313" s="27">
        <f>1</f>
        <v>1</v>
      </c>
      <c r="AF2313" s="27">
        <f>SUBTOTAL(109,Tbl_NGF_Data[[#This Row],[Counter]])</f>
        <v>1</v>
      </c>
    </row>
    <row r="2314" spans="2:32" ht="30" x14ac:dyDescent="0.25">
      <c r="B2314" s="21" t="s">
        <v>245</v>
      </c>
      <c r="C2314" s="22" t="s">
        <v>2056</v>
      </c>
      <c r="D2314" s="23">
        <v>7</v>
      </c>
      <c r="E2314" s="22" t="s">
        <v>245</v>
      </c>
      <c r="F2314" s="23">
        <v>7</v>
      </c>
      <c r="G2314" s="22" t="s">
        <v>2056</v>
      </c>
      <c r="H2314" s="22" t="s">
        <v>1327</v>
      </c>
      <c r="I2314" s="23">
        <v>1</v>
      </c>
      <c r="J2314" s="23">
        <v>215</v>
      </c>
      <c r="K2314" s="23" t="s">
        <v>2467</v>
      </c>
      <c r="L2314" s="22" t="s">
        <v>2468</v>
      </c>
      <c r="M2314" s="21" t="s">
        <v>327</v>
      </c>
      <c r="N2314" s="23" t="s">
        <v>2188</v>
      </c>
      <c r="O2314" s="22" t="s">
        <v>2189</v>
      </c>
      <c r="P2314" s="22" t="s">
        <v>2190</v>
      </c>
      <c r="Q2314" s="23" t="s">
        <v>2211</v>
      </c>
      <c r="R2314" s="22" t="s">
        <v>2212</v>
      </c>
      <c r="S2314" s="21" t="s">
        <v>306</v>
      </c>
      <c r="T2314" s="23" t="s">
        <v>2477</v>
      </c>
      <c r="U2314" s="24" t="s">
        <v>16</v>
      </c>
      <c r="V2314" s="23">
        <v>135</v>
      </c>
      <c r="W2314" s="25">
        <v>57396</v>
      </c>
      <c r="X2314" s="25">
        <v>57396</v>
      </c>
      <c r="Y2314" s="25">
        <v>57396</v>
      </c>
      <c r="Z2314" s="25">
        <v>57396</v>
      </c>
      <c r="AA2314" s="25">
        <v>57396</v>
      </c>
      <c r="AB2314" s="25">
        <v>57396</v>
      </c>
      <c r="AC2314" s="26">
        <v>45152.505756550927</v>
      </c>
      <c r="AD2314" s="27">
        <f>ROW()</f>
        <v>2314</v>
      </c>
      <c r="AE2314" s="27">
        <f>1</f>
        <v>1</v>
      </c>
      <c r="AF2314" s="27">
        <f>SUBTOTAL(109,Tbl_NGF_Data[[#This Row],[Counter]])</f>
        <v>1</v>
      </c>
    </row>
    <row r="2315" spans="2:32" ht="45" x14ac:dyDescent="0.25">
      <c r="B2315" s="21" t="s">
        <v>245</v>
      </c>
      <c r="C2315" s="22" t="s">
        <v>2056</v>
      </c>
      <c r="D2315" s="23">
        <v>7</v>
      </c>
      <c r="E2315" s="22" t="s">
        <v>245</v>
      </c>
      <c r="F2315" s="23">
        <v>7</v>
      </c>
      <c r="G2315" s="22" t="s">
        <v>2056</v>
      </c>
      <c r="H2315" s="22" t="s">
        <v>1327</v>
      </c>
      <c r="I2315" s="23">
        <v>1</v>
      </c>
      <c r="J2315" s="23">
        <v>215</v>
      </c>
      <c r="K2315" s="23" t="s">
        <v>2467</v>
      </c>
      <c r="L2315" s="22" t="s">
        <v>2468</v>
      </c>
      <c r="M2315" s="21" t="s">
        <v>327</v>
      </c>
      <c r="N2315" s="23" t="s">
        <v>2188</v>
      </c>
      <c r="O2315" s="22" t="s">
        <v>2189</v>
      </c>
      <c r="P2315" s="22" t="s">
        <v>2190</v>
      </c>
      <c r="Q2315" s="23" t="s">
        <v>2211</v>
      </c>
      <c r="R2315" s="22" t="s">
        <v>2212</v>
      </c>
      <c r="S2315" s="21" t="s">
        <v>306</v>
      </c>
      <c r="T2315" s="23" t="s">
        <v>2477</v>
      </c>
      <c r="U2315" s="24" t="s">
        <v>18</v>
      </c>
      <c r="V2315" s="23">
        <v>220</v>
      </c>
      <c r="W2315" s="25">
        <v>57396</v>
      </c>
      <c r="X2315" s="25">
        <v>57396</v>
      </c>
      <c r="Y2315" s="25">
        <v>57396</v>
      </c>
      <c r="Z2315" s="25">
        <v>57396</v>
      </c>
      <c r="AA2315" s="25">
        <v>57396</v>
      </c>
      <c r="AB2315" s="25">
        <v>57396</v>
      </c>
      <c r="AC2315" s="26">
        <v>45152.505756550927</v>
      </c>
      <c r="AD2315" s="27">
        <f>ROW()</f>
        <v>2315</v>
      </c>
      <c r="AE2315" s="27">
        <f>1</f>
        <v>1</v>
      </c>
      <c r="AF2315" s="27">
        <f>SUBTOTAL(109,Tbl_NGF_Data[[#This Row],[Counter]])</f>
        <v>1</v>
      </c>
    </row>
    <row r="2316" spans="2:32" ht="45" x14ac:dyDescent="0.25">
      <c r="B2316" s="21" t="s">
        <v>245</v>
      </c>
      <c r="C2316" s="22" t="s">
        <v>2056</v>
      </c>
      <c r="D2316" s="23">
        <v>7</v>
      </c>
      <c r="E2316" s="22" t="s">
        <v>245</v>
      </c>
      <c r="F2316" s="23">
        <v>7</v>
      </c>
      <c r="G2316" s="22" t="s">
        <v>2056</v>
      </c>
      <c r="H2316" s="22" t="s">
        <v>1327</v>
      </c>
      <c r="I2316" s="23">
        <v>1</v>
      </c>
      <c r="J2316" s="23">
        <v>215</v>
      </c>
      <c r="K2316" s="23" t="s">
        <v>2467</v>
      </c>
      <c r="L2316" s="22" t="s">
        <v>2468</v>
      </c>
      <c r="M2316" s="21" t="s">
        <v>327</v>
      </c>
      <c r="N2316" s="23" t="s">
        <v>2188</v>
      </c>
      <c r="O2316" s="22" t="s">
        <v>2189</v>
      </c>
      <c r="P2316" s="22" t="s">
        <v>2190</v>
      </c>
      <c r="Q2316" s="23" t="s">
        <v>2214</v>
      </c>
      <c r="R2316" s="22" t="s">
        <v>1170</v>
      </c>
      <c r="S2316" s="21" t="s">
        <v>285</v>
      </c>
      <c r="T2316" s="23" t="s">
        <v>2478</v>
      </c>
      <c r="U2316" s="24" t="s">
        <v>15</v>
      </c>
      <c r="V2316" s="23">
        <v>100</v>
      </c>
      <c r="W2316" s="25">
        <v>0</v>
      </c>
      <c r="X2316" s="25">
        <v>0</v>
      </c>
      <c r="Y2316" s="25">
        <v>0</v>
      </c>
      <c r="Z2316" s="25">
        <v>0</v>
      </c>
      <c r="AA2316" s="25">
        <v>1706817</v>
      </c>
      <c r="AB2316" s="25">
        <v>97323</v>
      </c>
      <c r="AC2316" s="26">
        <v>45152.505756550927</v>
      </c>
      <c r="AD2316" s="27">
        <f>ROW()</f>
        <v>2316</v>
      </c>
      <c r="AE2316" s="27">
        <f>1</f>
        <v>1</v>
      </c>
      <c r="AF2316" s="27">
        <f>SUBTOTAL(109,Tbl_NGF_Data[[#This Row],[Counter]])</f>
        <v>1</v>
      </c>
    </row>
    <row r="2317" spans="2:32" ht="45" x14ac:dyDescent="0.25">
      <c r="B2317" s="21" t="s">
        <v>245</v>
      </c>
      <c r="C2317" s="22" t="s">
        <v>2056</v>
      </c>
      <c r="D2317" s="23">
        <v>7</v>
      </c>
      <c r="E2317" s="22" t="s">
        <v>245</v>
      </c>
      <c r="F2317" s="23">
        <v>7</v>
      </c>
      <c r="G2317" s="22" t="s">
        <v>2056</v>
      </c>
      <c r="H2317" s="22" t="s">
        <v>1327</v>
      </c>
      <c r="I2317" s="23">
        <v>1</v>
      </c>
      <c r="J2317" s="23">
        <v>215</v>
      </c>
      <c r="K2317" s="23" t="s">
        <v>2467</v>
      </c>
      <c r="L2317" s="22" t="s">
        <v>2468</v>
      </c>
      <c r="M2317" s="21" t="s">
        <v>327</v>
      </c>
      <c r="N2317" s="23" t="s">
        <v>2188</v>
      </c>
      <c r="O2317" s="22" t="s">
        <v>2189</v>
      </c>
      <c r="P2317" s="22" t="s">
        <v>2190</v>
      </c>
      <c r="Q2317" s="23" t="s">
        <v>2214</v>
      </c>
      <c r="R2317" s="22" t="s">
        <v>1170</v>
      </c>
      <c r="S2317" s="21" t="s">
        <v>285</v>
      </c>
      <c r="T2317" s="23" t="s">
        <v>2478</v>
      </c>
      <c r="U2317" s="24" t="s">
        <v>16</v>
      </c>
      <c r="V2317" s="23">
        <v>135</v>
      </c>
      <c r="W2317" s="25">
        <v>0</v>
      </c>
      <c r="X2317" s="25">
        <v>0</v>
      </c>
      <c r="Y2317" s="25">
        <v>0</v>
      </c>
      <c r="Z2317" s="25">
        <v>0</v>
      </c>
      <c r="AA2317" s="25">
        <v>1706817</v>
      </c>
      <c r="AB2317" s="25">
        <v>1706817</v>
      </c>
      <c r="AC2317" s="26">
        <v>45152.505756550927</v>
      </c>
      <c r="AD2317" s="27">
        <f>ROW()</f>
        <v>2317</v>
      </c>
      <c r="AE2317" s="27">
        <f>1</f>
        <v>1</v>
      </c>
      <c r="AF2317" s="27">
        <f>SUBTOTAL(109,Tbl_NGF_Data[[#This Row],[Counter]])</f>
        <v>1</v>
      </c>
    </row>
    <row r="2318" spans="2:32" ht="45" x14ac:dyDescent="0.25">
      <c r="B2318" s="21" t="s">
        <v>245</v>
      </c>
      <c r="C2318" s="22" t="s">
        <v>2056</v>
      </c>
      <c r="D2318" s="23">
        <v>7</v>
      </c>
      <c r="E2318" s="22" t="s">
        <v>245</v>
      </c>
      <c r="F2318" s="23">
        <v>7</v>
      </c>
      <c r="G2318" s="22" t="s">
        <v>2056</v>
      </c>
      <c r="H2318" s="22" t="s">
        <v>1327</v>
      </c>
      <c r="I2318" s="23">
        <v>1</v>
      </c>
      <c r="J2318" s="23">
        <v>215</v>
      </c>
      <c r="K2318" s="23" t="s">
        <v>2467</v>
      </c>
      <c r="L2318" s="22" t="s">
        <v>2468</v>
      </c>
      <c r="M2318" s="21" t="s">
        <v>327</v>
      </c>
      <c r="N2318" s="23" t="s">
        <v>2188</v>
      </c>
      <c r="O2318" s="22" t="s">
        <v>2189</v>
      </c>
      <c r="P2318" s="22" t="s">
        <v>2190</v>
      </c>
      <c r="Q2318" s="23" t="s">
        <v>2214</v>
      </c>
      <c r="R2318" s="22" t="s">
        <v>1170</v>
      </c>
      <c r="S2318" s="21" t="s">
        <v>285</v>
      </c>
      <c r="T2318" s="23" t="s">
        <v>2478</v>
      </c>
      <c r="U2318" s="24" t="s">
        <v>17</v>
      </c>
      <c r="V2318" s="23">
        <v>200</v>
      </c>
      <c r="W2318" s="25">
        <v>0</v>
      </c>
      <c r="X2318" s="25">
        <v>0</v>
      </c>
      <c r="Y2318" s="25">
        <v>0</v>
      </c>
      <c r="Z2318" s="25">
        <v>0</v>
      </c>
      <c r="AA2318" s="25">
        <v>0</v>
      </c>
      <c r="AB2318" s="25">
        <v>1609494</v>
      </c>
      <c r="AC2318" s="26">
        <v>45152.505756550927</v>
      </c>
      <c r="AD2318" s="27">
        <f>ROW()</f>
        <v>2318</v>
      </c>
      <c r="AE2318" s="27">
        <f>1</f>
        <v>1</v>
      </c>
      <c r="AF2318" s="27">
        <f>SUBTOTAL(109,Tbl_NGF_Data[[#This Row],[Counter]])</f>
        <v>1</v>
      </c>
    </row>
    <row r="2319" spans="2:32" ht="45" x14ac:dyDescent="0.25">
      <c r="B2319" s="21" t="s">
        <v>245</v>
      </c>
      <c r="C2319" s="22" t="s">
        <v>2056</v>
      </c>
      <c r="D2319" s="23">
        <v>7</v>
      </c>
      <c r="E2319" s="22" t="s">
        <v>245</v>
      </c>
      <c r="F2319" s="23">
        <v>7</v>
      </c>
      <c r="G2319" s="22" t="s">
        <v>2056</v>
      </c>
      <c r="H2319" s="22" t="s">
        <v>1327</v>
      </c>
      <c r="I2319" s="23">
        <v>1</v>
      </c>
      <c r="J2319" s="23">
        <v>215</v>
      </c>
      <c r="K2319" s="23" t="s">
        <v>2467</v>
      </c>
      <c r="L2319" s="22" t="s">
        <v>2468</v>
      </c>
      <c r="M2319" s="21" t="s">
        <v>327</v>
      </c>
      <c r="N2319" s="23" t="s">
        <v>2188</v>
      </c>
      <c r="O2319" s="22" t="s">
        <v>2189</v>
      </c>
      <c r="P2319" s="22" t="s">
        <v>2190</v>
      </c>
      <c r="Q2319" s="23" t="s">
        <v>2214</v>
      </c>
      <c r="R2319" s="22" t="s">
        <v>1170</v>
      </c>
      <c r="S2319" s="21" t="s">
        <v>285</v>
      </c>
      <c r="T2319" s="23" t="s">
        <v>2478</v>
      </c>
      <c r="U2319" s="24" t="s">
        <v>18</v>
      </c>
      <c r="V2319" s="23">
        <v>220</v>
      </c>
      <c r="W2319" s="25">
        <v>0</v>
      </c>
      <c r="X2319" s="25">
        <v>0</v>
      </c>
      <c r="Y2319" s="25">
        <v>0</v>
      </c>
      <c r="Z2319" s="25">
        <v>0</v>
      </c>
      <c r="AA2319" s="25">
        <v>1706817</v>
      </c>
      <c r="AB2319" s="25">
        <v>97323</v>
      </c>
      <c r="AC2319" s="26">
        <v>45152.505756550927</v>
      </c>
      <c r="AD2319" s="27">
        <f>ROW()</f>
        <v>2319</v>
      </c>
      <c r="AE2319" s="27">
        <f>1</f>
        <v>1</v>
      </c>
      <c r="AF2319" s="27">
        <f>SUBTOTAL(109,Tbl_NGF_Data[[#This Row],[Counter]])</f>
        <v>1</v>
      </c>
    </row>
    <row r="2320" spans="2:32" ht="45" x14ac:dyDescent="0.25">
      <c r="B2320" s="21" t="s">
        <v>245</v>
      </c>
      <c r="C2320" s="22" t="s">
        <v>2056</v>
      </c>
      <c r="D2320" s="23">
        <v>7</v>
      </c>
      <c r="E2320" s="22" t="s">
        <v>245</v>
      </c>
      <c r="F2320" s="23">
        <v>7</v>
      </c>
      <c r="G2320" s="22" t="s">
        <v>2056</v>
      </c>
      <c r="H2320" s="22" t="s">
        <v>1327</v>
      </c>
      <c r="I2320" s="23">
        <v>1</v>
      </c>
      <c r="J2320" s="23">
        <v>215</v>
      </c>
      <c r="K2320" s="23" t="s">
        <v>2467</v>
      </c>
      <c r="L2320" s="22" t="s">
        <v>2468</v>
      </c>
      <c r="M2320" s="21" t="s">
        <v>327</v>
      </c>
      <c r="N2320" s="23" t="s">
        <v>2188</v>
      </c>
      <c r="O2320" s="22" t="s">
        <v>2189</v>
      </c>
      <c r="P2320" s="22" t="s">
        <v>2190</v>
      </c>
      <c r="Q2320" s="23" t="s">
        <v>2216</v>
      </c>
      <c r="R2320" s="22" t="s">
        <v>1512</v>
      </c>
      <c r="S2320" s="21" t="s">
        <v>287</v>
      </c>
      <c r="T2320" s="23" t="s">
        <v>2479</v>
      </c>
      <c r="U2320" s="24" t="s">
        <v>16</v>
      </c>
      <c r="V2320" s="23">
        <v>135</v>
      </c>
      <c r="W2320" s="25">
        <v>0</v>
      </c>
      <c r="X2320" s="25">
        <v>0</v>
      </c>
      <c r="Y2320" s="25">
        <v>0</v>
      </c>
      <c r="Z2320" s="25">
        <v>0</v>
      </c>
      <c r="AA2320" s="25">
        <v>792000</v>
      </c>
      <c r="AB2320" s="25">
        <v>71574.570000000007</v>
      </c>
      <c r="AC2320" s="26">
        <v>45152.505756550927</v>
      </c>
      <c r="AD2320" s="27">
        <f>ROW()</f>
        <v>2320</v>
      </c>
      <c r="AE2320" s="27">
        <f>1</f>
        <v>1</v>
      </c>
      <c r="AF2320" s="27">
        <f>SUBTOTAL(109,Tbl_NGF_Data[[#This Row],[Counter]])</f>
        <v>1</v>
      </c>
    </row>
    <row r="2321" spans="2:32" ht="45" x14ac:dyDescent="0.25">
      <c r="B2321" s="21" t="s">
        <v>245</v>
      </c>
      <c r="C2321" s="22" t="s">
        <v>2056</v>
      </c>
      <c r="D2321" s="23">
        <v>7</v>
      </c>
      <c r="E2321" s="22" t="s">
        <v>245</v>
      </c>
      <c r="F2321" s="23">
        <v>7</v>
      </c>
      <c r="G2321" s="22" t="s">
        <v>2056</v>
      </c>
      <c r="H2321" s="22" t="s">
        <v>1327</v>
      </c>
      <c r="I2321" s="23">
        <v>1</v>
      </c>
      <c r="J2321" s="23">
        <v>215</v>
      </c>
      <c r="K2321" s="23" t="s">
        <v>2467</v>
      </c>
      <c r="L2321" s="22" t="s">
        <v>2468</v>
      </c>
      <c r="M2321" s="21" t="s">
        <v>327</v>
      </c>
      <c r="N2321" s="23" t="s">
        <v>2188</v>
      </c>
      <c r="O2321" s="22" t="s">
        <v>2189</v>
      </c>
      <c r="P2321" s="22" t="s">
        <v>2190</v>
      </c>
      <c r="Q2321" s="23" t="s">
        <v>2216</v>
      </c>
      <c r="R2321" s="22" t="s">
        <v>1512</v>
      </c>
      <c r="S2321" s="21" t="s">
        <v>287</v>
      </c>
      <c r="T2321" s="23" t="s">
        <v>2479</v>
      </c>
      <c r="U2321" s="24" t="s">
        <v>17</v>
      </c>
      <c r="V2321" s="23">
        <v>200</v>
      </c>
      <c r="W2321" s="25">
        <v>0</v>
      </c>
      <c r="X2321" s="25">
        <v>0</v>
      </c>
      <c r="Y2321" s="25">
        <v>0</v>
      </c>
      <c r="Z2321" s="25">
        <v>0</v>
      </c>
      <c r="AA2321" s="25">
        <v>324425.43</v>
      </c>
      <c r="AB2321" s="25">
        <v>3125</v>
      </c>
      <c r="AC2321" s="26">
        <v>45152.505756550927</v>
      </c>
      <c r="AD2321" s="27">
        <f>ROW()</f>
        <v>2321</v>
      </c>
      <c r="AE2321" s="27">
        <f>1</f>
        <v>1</v>
      </c>
      <c r="AF2321" s="27">
        <f>SUBTOTAL(109,Tbl_NGF_Data[[#This Row],[Counter]])</f>
        <v>1</v>
      </c>
    </row>
    <row r="2322" spans="2:32" ht="45" x14ac:dyDescent="0.25">
      <c r="B2322" s="21" t="s">
        <v>245</v>
      </c>
      <c r="C2322" s="22" t="s">
        <v>2056</v>
      </c>
      <c r="D2322" s="23">
        <v>7</v>
      </c>
      <c r="E2322" s="22" t="s">
        <v>245</v>
      </c>
      <c r="F2322" s="23">
        <v>7</v>
      </c>
      <c r="G2322" s="22" t="s">
        <v>2056</v>
      </c>
      <c r="H2322" s="22" t="s">
        <v>1327</v>
      </c>
      <c r="I2322" s="23">
        <v>1</v>
      </c>
      <c r="J2322" s="23">
        <v>215</v>
      </c>
      <c r="K2322" s="23" t="s">
        <v>2467</v>
      </c>
      <c r="L2322" s="22" t="s">
        <v>2468</v>
      </c>
      <c r="M2322" s="21" t="s">
        <v>327</v>
      </c>
      <c r="N2322" s="23" t="s">
        <v>2188</v>
      </c>
      <c r="O2322" s="22" t="s">
        <v>2189</v>
      </c>
      <c r="P2322" s="22" t="s">
        <v>2190</v>
      </c>
      <c r="Q2322" s="23" t="s">
        <v>2216</v>
      </c>
      <c r="R2322" s="22" t="s">
        <v>1512</v>
      </c>
      <c r="S2322" s="21" t="s">
        <v>287</v>
      </c>
      <c r="T2322" s="23" t="s">
        <v>2479</v>
      </c>
      <c r="U2322" s="24" t="s">
        <v>18</v>
      </c>
      <c r="V2322" s="23">
        <v>220</v>
      </c>
      <c r="W2322" s="25">
        <v>0</v>
      </c>
      <c r="X2322" s="25">
        <v>0</v>
      </c>
      <c r="Y2322" s="25">
        <v>0</v>
      </c>
      <c r="Z2322" s="25">
        <v>0</v>
      </c>
      <c r="AA2322" s="25">
        <v>467574.57</v>
      </c>
      <c r="AB2322" s="25">
        <v>68449.570000000007</v>
      </c>
      <c r="AC2322" s="26">
        <v>45152.505756550927</v>
      </c>
      <c r="AD2322" s="27">
        <f>ROW()</f>
        <v>2322</v>
      </c>
      <c r="AE2322" s="27">
        <f>1</f>
        <v>1</v>
      </c>
      <c r="AF2322" s="27">
        <f>SUBTOTAL(109,Tbl_NGF_Data[[#This Row],[Counter]])</f>
        <v>1</v>
      </c>
    </row>
    <row r="2323" spans="2:32" ht="45" x14ac:dyDescent="0.25">
      <c r="B2323" s="21" t="s">
        <v>245</v>
      </c>
      <c r="C2323" s="22" t="s">
        <v>2056</v>
      </c>
      <c r="D2323" s="23">
        <v>7</v>
      </c>
      <c r="E2323" s="22" t="s">
        <v>245</v>
      </c>
      <c r="F2323" s="23">
        <v>7</v>
      </c>
      <c r="G2323" s="22" t="s">
        <v>2056</v>
      </c>
      <c r="H2323" s="22" t="s">
        <v>1327</v>
      </c>
      <c r="I2323" s="23">
        <v>1</v>
      </c>
      <c r="J2323" s="23">
        <v>215</v>
      </c>
      <c r="K2323" s="23" t="s">
        <v>2467</v>
      </c>
      <c r="L2323" s="22" t="s">
        <v>2468</v>
      </c>
      <c r="M2323" s="21" t="s">
        <v>327</v>
      </c>
      <c r="N2323" s="23" t="s">
        <v>2188</v>
      </c>
      <c r="O2323" s="22" t="s">
        <v>2189</v>
      </c>
      <c r="P2323" s="22" t="s">
        <v>2190</v>
      </c>
      <c r="Q2323" s="23" t="s">
        <v>2216</v>
      </c>
      <c r="R2323" s="22" t="s">
        <v>1512</v>
      </c>
      <c r="S2323" s="21" t="s">
        <v>287</v>
      </c>
      <c r="T2323" s="23" t="s">
        <v>2479</v>
      </c>
      <c r="U2323" s="24" t="s">
        <v>19</v>
      </c>
      <c r="V2323" s="23">
        <v>500</v>
      </c>
      <c r="W2323" s="25">
        <v>0</v>
      </c>
      <c r="X2323" s="25">
        <v>0</v>
      </c>
      <c r="Y2323" s="25">
        <v>0</v>
      </c>
      <c r="Z2323" s="25">
        <v>0</v>
      </c>
      <c r="AA2323" s="25">
        <v>324425.43</v>
      </c>
      <c r="AB2323" s="25">
        <v>3125</v>
      </c>
      <c r="AC2323" s="26">
        <v>45152.505756550927</v>
      </c>
      <c r="AD2323" s="27">
        <f>ROW()</f>
        <v>2323</v>
      </c>
      <c r="AE2323" s="27">
        <f>1</f>
        <v>1</v>
      </c>
      <c r="AF2323" s="27">
        <f>SUBTOTAL(109,Tbl_NGF_Data[[#This Row],[Counter]])</f>
        <v>1</v>
      </c>
    </row>
    <row r="2324" spans="2:32" ht="45" x14ac:dyDescent="0.25">
      <c r="B2324" s="21" t="s">
        <v>245</v>
      </c>
      <c r="C2324" s="22" t="s">
        <v>2056</v>
      </c>
      <c r="D2324" s="23">
        <v>7</v>
      </c>
      <c r="E2324" s="22" t="s">
        <v>245</v>
      </c>
      <c r="F2324" s="23">
        <v>7</v>
      </c>
      <c r="G2324" s="22" t="s">
        <v>2056</v>
      </c>
      <c r="H2324" s="22" t="s">
        <v>1327</v>
      </c>
      <c r="I2324" s="23">
        <v>1</v>
      </c>
      <c r="J2324" s="23">
        <v>215</v>
      </c>
      <c r="K2324" s="23" t="s">
        <v>2467</v>
      </c>
      <c r="L2324" s="22" t="s">
        <v>2468</v>
      </c>
      <c r="M2324" s="21" t="s">
        <v>327</v>
      </c>
      <c r="N2324" s="23" t="s">
        <v>2188</v>
      </c>
      <c r="O2324" s="22" t="s">
        <v>2189</v>
      </c>
      <c r="P2324" s="22" t="s">
        <v>2190</v>
      </c>
      <c r="Q2324" s="23" t="s">
        <v>2321</v>
      </c>
      <c r="R2324" s="22" t="s">
        <v>2108</v>
      </c>
      <c r="S2324" s="21" t="s">
        <v>299</v>
      </c>
      <c r="T2324" s="23" t="s">
        <v>2480</v>
      </c>
      <c r="U2324" s="24" t="s">
        <v>15</v>
      </c>
      <c r="V2324" s="23">
        <v>100</v>
      </c>
      <c r="W2324" s="25">
        <v>0</v>
      </c>
      <c r="X2324" s="25">
        <v>0</v>
      </c>
      <c r="Y2324" s="25">
        <v>0</v>
      </c>
      <c r="Z2324" s="25">
        <v>0</v>
      </c>
      <c r="AA2324" s="25">
        <v>0</v>
      </c>
      <c r="AB2324" s="25">
        <v>180000</v>
      </c>
      <c r="AC2324" s="26">
        <v>45152.505756550927</v>
      </c>
      <c r="AD2324" s="27">
        <f>ROW()</f>
        <v>2324</v>
      </c>
      <c r="AE2324" s="27">
        <f>1</f>
        <v>1</v>
      </c>
      <c r="AF2324" s="27">
        <f>SUBTOTAL(109,Tbl_NGF_Data[[#This Row],[Counter]])</f>
        <v>1</v>
      </c>
    </row>
    <row r="2325" spans="2:32" ht="45" x14ac:dyDescent="0.25">
      <c r="B2325" s="21" t="s">
        <v>245</v>
      </c>
      <c r="C2325" s="22" t="s">
        <v>2056</v>
      </c>
      <c r="D2325" s="23">
        <v>7</v>
      </c>
      <c r="E2325" s="22" t="s">
        <v>245</v>
      </c>
      <c r="F2325" s="23">
        <v>7</v>
      </c>
      <c r="G2325" s="22" t="s">
        <v>2056</v>
      </c>
      <c r="H2325" s="22" t="s">
        <v>1327</v>
      </c>
      <c r="I2325" s="23">
        <v>1</v>
      </c>
      <c r="J2325" s="23">
        <v>215</v>
      </c>
      <c r="K2325" s="23" t="s">
        <v>2467</v>
      </c>
      <c r="L2325" s="22" t="s">
        <v>2468</v>
      </c>
      <c r="M2325" s="21" t="s">
        <v>327</v>
      </c>
      <c r="N2325" s="23" t="s">
        <v>2188</v>
      </c>
      <c r="O2325" s="22" t="s">
        <v>2189</v>
      </c>
      <c r="P2325" s="22" t="s">
        <v>2190</v>
      </c>
      <c r="Q2325" s="23" t="s">
        <v>2321</v>
      </c>
      <c r="R2325" s="22" t="s">
        <v>2108</v>
      </c>
      <c r="S2325" s="21" t="s">
        <v>299</v>
      </c>
      <c r="T2325" s="23" t="s">
        <v>2480</v>
      </c>
      <c r="U2325" s="24" t="s">
        <v>16</v>
      </c>
      <c r="V2325" s="23">
        <v>135</v>
      </c>
      <c r="W2325" s="25">
        <v>0</v>
      </c>
      <c r="X2325" s="25">
        <v>0</v>
      </c>
      <c r="Y2325" s="25">
        <v>0</v>
      </c>
      <c r="Z2325" s="25">
        <v>0</v>
      </c>
      <c r="AA2325" s="25">
        <v>0</v>
      </c>
      <c r="AB2325" s="25">
        <v>180000</v>
      </c>
      <c r="AC2325" s="26">
        <v>45152.505756550927</v>
      </c>
      <c r="AD2325" s="27">
        <f>ROW()</f>
        <v>2325</v>
      </c>
      <c r="AE2325" s="27">
        <f>1</f>
        <v>1</v>
      </c>
      <c r="AF2325" s="27">
        <f>SUBTOTAL(109,Tbl_NGF_Data[[#This Row],[Counter]])</f>
        <v>1</v>
      </c>
    </row>
    <row r="2326" spans="2:32" ht="45" x14ac:dyDescent="0.25">
      <c r="B2326" s="21" t="s">
        <v>245</v>
      </c>
      <c r="C2326" s="22" t="s">
        <v>2056</v>
      </c>
      <c r="D2326" s="23">
        <v>7</v>
      </c>
      <c r="E2326" s="22" t="s">
        <v>245</v>
      </c>
      <c r="F2326" s="23">
        <v>7</v>
      </c>
      <c r="G2326" s="22" t="s">
        <v>2056</v>
      </c>
      <c r="H2326" s="22" t="s">
        <v>1327</v>
      </c>
      <c r="I2326" s="23">
        <v>1</v>
      </c>
      <c r="J2326" s="23">
        <v>215</v>
      </c>
      <c r="K2326" s="23" t="s">
        <v>2467</v>
      </c>
      <c r="L2326" s="22" t="s">
        <v>2468</v>
      </c>
      <c r="M2326" s="21" t="s">
        <v>327</v>
      </c>
      <c r="N2326" s="23" t="s">
        <v>2188</v>
      </c>
      <c r="O2326" s="22" t="s">
        <v>2189</v>
      </c>
      <c r="P2326" s="22" t="s">
        <v>2190</v>
      </c>
      <c r="Q2326" s="23" t="s">
        <v>2321</v>
      </c>
      <c r="R2326" s="22" t="s">
        <v>2108</v>
      </c>
      <c r="S2326" s="21" t="s">
        <v>299</v>
      </c>
      <c r="T2326" s="23" t="s">
        <v>2480</v>
      </c>
      <c r="U2326" s="24" t="s">
        <v>18</v>
      </c>
      <c r="V2326" s="23">
        <v>220</v>
      </c>
      <c r="W2326" s="25">
        <v>0</v>
      </c>
      <c r="X2326" s="25">
        <v>0</v>
      </c>
      <c r="Y2326" s="25">
        <v>0</v>
      </c>
      <c r="Z2326" s="25">
        <v>0</v>
      </c>
      <c r="AA2326" s="25">
        <v>0</v>
      </c>
      <c r="AB2326" s="25">
        <v>180000</v>
      </c>
      <c r="AC2326" s="26">
        <v>45152.505756550927</v>
      </c>
      <c r="AD2326" s="27">
        <f>ROW()</f>
        <v>2326</v>
      </c>
      <c r="AE2326" s="27">
        <f>1</f>
        <v>1</v>
      </c>
      <c r="AF2326" s="27">
        <f>SUBTOTAL(109,Tbl_NGF_Data[[#This Row],[Counter]])</f>
        <v>1</v>
      </c>
    </row>
    <row r="2327" spans="2:32" ht="45" x14ac:dyDescent="0.25">
      <c r="B2327" s="21" t="s">
        <v>245</v>
      </c>
      <c r="C2327" s="22" t="s">
        <v>2056</v>
      </c>
      <c r="D2327" s="23">
        <v>7</v>
      </c>
      <c r="E2327" s="22" t="s">
        <v>245</v>
      </c>
      <c r="F2327" s="23">
        <v>7</v>
      </c>
      <c r="G2327" s="22" t="s">
        <v>2056</v>
      </c>
      <c r="H2327" s="22" t="s">
        <v>1327</v>
      </c>
      <c r="I2327" s="23">
        <v>1</v>
      </c>
      <c r="J2327" s="23">
        <v>215</v>
      </c>
      <c r="K2327" s="23" t="s">
        <v>2467</v>
      </c>
      <c r="L2327" s="22" t="s">
        <v>2468</v>
      </c>
      <c r="M2327" s="21" t="s">
        <v>327</v>
      </c>
      <c r="N2327" s="23" t="s">
        <v>2188</v>
      </c>
      <c r="O2327" s="22" t="s">
        <v>2189</v>
      </c>
      <c r="P2327" s="22" t="s">
        <v>2190</v>
      </c>
      <c r="Q2327" s="23" t="s">
        <v>2257</v>
      </c>
      <c r="R2327" s="22" t="s">
        <v>2258</v>
      </c>
      <c r="S2327" s="21" t="s">
        <v>300</v>
      </c>
      <c r="T2327" s="23" t="s">
        <v>2481</v>
      </c>
      <c r="U2327" s="24" t="s">
        <v>15</v>
      </c>
      <c r="V2327" s="23">
        <v>100</v>
      </c>
      <c r="W2327" s="25">
        <v>0</v>
      </c>
      <c r="X2327" s="25">
        <v>0</v>
      </c>
      <c r="Y2327" s="25">
        <v>-2.3283064365386963E-10</v>
      </c>
      <c r="Z2327" s="25">
        <v>0</v>
      </c>
      <c r="AA2327" s="25">
        <v>0</v>
      </c>
      <c r="AB2327" s="25">
        <v>0</v>
      </c>
      <c r="AC2327" s="26">
        <v>45152.505756550927</v>
      </c>
      <c r="AD2327" s="27">
        <f>ROW()</f>
        <v>2327</v>
      </c>
      <c r="AE2327" s="27">
        <f>1</f>
        <v>1</v>
      </c>
      <c r="AF2327" s="27">
        <f>SUBTOTAL(109,Tbl_NGF_Data[[#This Row],[Counter]])</f>
        <v>1</v>
      </c>
    </row>
    <row r="2328" spans="2:32" ht="30" x14ac:dyDescent="0.25">
      <c r="B2328" s="21" t="s">
        <v>245</v>
      </c>
      <c r="C2328" s="22" t="s">
        <v>2056</v>
      </c>
      <c r="D2328" s="23">
        <v>7</v>
      </c>
      <c r="E2328" s="22" t="s">
        <v>245</v>
      </c>
      <c r="F2328" s="23">
        <v>7</v>
      </c>
      <c r="G2328" s="22" t="s">
        <v>2056</v>
      </c>
      <c r="H2328" s="22" t="s">
        <v>1327</v>
      </c>
      <c r="I2328" s="23">
        <v>1</v>
      </c>
      <c r="J2328" s="23">
        <v>215</v>
      </c>
      <c r="K2328" s="23" t="s">
        <v>2467</v>
      </c>
      <c r="L2328" s="22" t="s">
        <v>2468</v>
      </c>
      <c r="M2328" s="21" t="s">
        <v>327</v>
      </c>
      <c r="N2328" s="23" t="s">
        <v>2188</v>
      </c>
      <c r="O2328" s="22" t="s">
        <v>2189</v>
      </c>
      <c r="P2328" s="22" t="s">
        <v>2190</v>
      </c>
      <c r="Q2328" s="23" t="s">
        <v>2218</v>
      </c>
      <c r="R2328" s="22" t="s">
        <v>2080</v>
      </c>
      <c r="S2328" s="21" t="s">
        <v>288</v>
      </c>
      <c r="T2328" s="23" t="s">
        <v>2482</v>
      </c>
      <c r="U2328" s="24" t="s">
        <v>16</v>
      </c>
      <c r="V2328" s="23">
        <v>135</v>
      </c>
      <c r="W2328" s="25">
        <v>0</v>
      </c>
      <c r="X2328" s="25">
        <v>0</v>
      </c>
      <c r="Y2328" s="25">
        <v>0</v>
      </c>
      <c r="Z2328" s="25">
        <v>265200</v>
      </c>
      <c r="AA2328" s="25">
        <v>348995</v>
      </c>
      <c r="AB2328" s="25">
        <v>0</v>
      </c>
      <c r="AC2328" s="26">
        <v>45152.505756550927</v>
      </c>
      <c r="AD2328" s="27">
        <f>ROW()</f>
        <v>2328</v>
      </c>
      <c r="AE2328" s="27">
        <f>1</f>
        <v>1</v>
      </c>
      <c r="AF2328" s="27">
        <f>SUBTOTAL(109,Tbl_NGF_Data[[#This Row],[Counter]])</f>
        <v>1</v>
      </c>
    </row>
    <row r="2329" spans="2:32" ht="45" x14ac:dyDescent="0.25">
      <c r="B2329" s="21" t="s">
        <v>245</v>
      </c>
      <c r="C2329" s="22" t="s">
        <v>2056</v>
      </c>
      <c r="D2329" s="23">
        <v>7</v>
      </c>
      <c r="E2329" s="22" t="s">
        <v>245</v>
      </c>
      <c r="F2329" s="23">
        <v>7</v>
      </c>
      <c r="G2329" s="22" t="s">
        <v>2056</v>
      </c>
      <c r="H2329" s="22" t="s">
        <v>1327</v>
      </c>
      <c r="I2329" s="23">
        <v>1</v>
      </c>
      <c r="J2329" s="23">
        <v>215</v>
      </c>
      <c r="K2329" s="23" t="s">
        <v>2467</v>
      </c>
      <c r="L2329" s="22" t="s">
        <v>2468</v>
      </c>
      <c r="M2329" s="21" t="s">
        <v>327</v>
      </c>
      <c r="N2329" s="23" t="s">
        <v>2188</v>
      </c>
      <c r="O2329" s="22" t="s">
        <v>2189</v>
      </c>
      <c r="P2329" s="22" t="s">
        <v>2190</v>
      </c>
      <c r="Q2329" s="23" t="s">
        <v>2218</v>
      </c>
      <c r="R2329" s="22" t="s">
        <v>2080</v>
      </c>
      <c r="S2329" s="21" t="s">
        <v>288</v>
      </c>
      <c r="T2329" s="23" t="s">
        <v>2482</v>
      </c>
      <c r="U2329" s="24" t="s">
        <v>18</v>
      </c>
      <c r="V2329" s="23">
        <v>220</v>
      </c>
      <c r="W2329" s="25">
        <v>0</v>
      </c>
      <c r="X2329" s="25">
        <v>0</v>
      </c>
      <c r="Y2329" s="25">
        <v>0</v>
      </c>
      <c r="Z2329" s="25">
        <v>265200</v>
      </c>
      <c r="AA2329" s="25">
        <v>348995</v>
      </c>
      <c r="AB2329" s="25">
        <v>0</v>
      </c>
      <c r="AC2329" s="26">
        <v>45152.505756550927</v>
      </c>
      <c r="AD2329" s="27">
        <f>ROW()</f>
        <v>2329</v>
      </c>
      <c r="AE2329" s="27">
        <f>1</f>
        <v>1</v>
      </c>
      <c r="AF2329" s="27">
        <f>SUBTOTAL(109,Tbl_NGF_Data[[#This Row],[Counter]])</f>
        <v>1</v>
      </c>
    </row>
    <row r="2330" spans="2:32" ht="60" x14ac:dyDescent="0.25">
      <c r="B2330" s="21" t="s">
        <v>245</v>
      </c>
      <c r="C2330" s="22" t="s">
        <v>2056</v>
      </c>
      <c r="D2330" s="23">
        <v>7</v>
      </c>
      <c r="E2330" s="22" t="s">
        <v>245</v>
      </c>
      <c r="F2330" s="23">
        <v>7</v>
      </c>
      <c r="G2330" s="22" t="s">
        <v>2056</v>
      </c>
      <c r="H2330" s="22" t="s">
        <v>1327</v>
      </c>
      <c r="I2330" s="23">
        <v>1</v>
      </c>
      <c r="J2330" s="23">
        <v>215</v>
      </c>
      <c r="K2330" s="23" t="s">
        <v>2467</v>
      </c>
      <c r="L2330" s="22" t="s">
        <v>2468</v>
      </c>
      <c r="M2330" s="21" t="s">
        <v>327</v>
      </c>
      <c r="N2330" s="23" t="s">
        <v>2188</v>
      </c>
      <c r="O2330" s="22" t="s">
        <v>2189</v>
      </c>
      <c r="P2330" s="22" t="s">
        <v>2190</v>
      </c>
      <c r="Q2330" s="23" t="s">
        <v>2220</v>
      </c>
      <c r="R2330" s="22" t="s">
        <v>2221</v>
      </c>
      <c r="S2330" s="21" t="s">
        <v>289</v>
      </c>
      <c r="T2330" s="23" t="s">
        <v>2483</v>
      </c>
      <c r="U2330" s="24" t="s">
        <v>16</v>
      </c>
      <c r="V2330" s="23">
        <v>135</v>
      </c>
      <c r="W2330" s="25">
        <v>0</v>
      </c>
      <c r="X2330" s="25">
        <v>0</v>
      </c>
      <c r="Y2330" s="25">
        <v>1252539.1399999999</v>
      </c>
      <c r="Z2330" s="25">
        <v>1067401</v>
      </c>
      <c r="AA2330" s="25">
        <v>0</v>
      </c>
      <c r="AB2330" s="25">
        <v>0</v>
      </c>
      <c r="AC2330" s="26">
        <v>45152.505756550927</v>
      </c>
      <c r="AD2330" s="27">
        <f>ROW()</f>
        <v>2330</v>
      </c>
      <c r="AE2330" s="27">
        <f>1</f>
        <v>1</v>
      </c>
      <c r="AF2330" s="27">
        <f>SUBTOTAL(109,Tbl_NGF_Data[[#This Row],[Counter]])</f>
        <v>1</v>
      </c>
    </row>
    <row r="2331" spans="2:32" ht="60" x14ac:dyDescent="0.25">
      <c r="B2331" s="21" t="s">
        <v>245</v>
      </c>
      <c r="C2331" s="22" t="s">
        <v>2056</v>
      </c>
      <c r="D2331" s="23">
        <v>7</v>
      </c>
      <c r="E2331" s="22" t="s">
        <v>245</v>
      </c>
      <c r="F2331" s="23">
        <v>7</v>
      </c>
      <c r="G2331" s="22" t="s">
        <v>2056</v>
      </c>
      <c r="H2331" s="22" t="s">
        <v>1327</v>
      </c>
      <c r="I2331" s="23">
        <v>1</v>
      </c>
      <c r="J2331" s="23">
        <v>215</v>
      </c>
      <c r="K2331" s="23" t="s">
        <v>2467</v>
      </c>
      <c r="L2331" s="22" t="s">
        <v>2468</v>
      </c>
      <c r="M2331" s="21" t="s">
        <v>327</v>
      </c>
      <c r="N2331" s="23" t="s">
        <v>2188</v>
      </c>
      <c r="O2331" s="22" t="s">
        <v>2189</v>
      </c>
      <c r="P2331" s="22" t="s">
        <v>2190</v>
      </c>
      <c r="Q2331" s="23" t="s">
        <v>2220</v>
      </c>
      <c r="R2331" s="22" t="s">
        <v>2221</v>
      </c>
      <c r="S2331" s="21" t="s">
        <v>289</v>
      </c>
      <c r="T2331" s="23" t="s">
        <v>2483</v>
      </c>
      <c r="U2331" s="24" t="s">
        <v>17</v>
      </c>
      <c r="V2331" s="23">
        <v>200</v>
      </c>
      <c r="W2331" s="25">
        <v>0</v>
      </c>
      <c r="X2331" s="25">
        <v>0</v>
      </c>
      <c r="Y2331" s="25">
        <v>1252539.1399999999</v>
      </c>
      <c r="Z2331" s="25">
        <v>1067401</v>
      </c>
      <c r="AA2331" s="25">
        <v>0</v>
      </c>
      <c r="AB2331" s="25">
        <v>0</v>
      </c>
      <c r="AC2331" s="26">
        <v>45152.505756550927</v>
      </c>
      <c r="AD2331" s="27">
        <f>ROW()</f>
        <v>2331</v>
      </c>
      <c r="AE2331" s="27">
        <f>1</f>
        <v>1</v>
      </c>
      <c r="AF2331" s="27">
        <f>SUBTOTAL(109,Tbl_NGF_Data[[#This Row],[Counter]])</f>
        <v>1</v>
      </c>
    </row>
    <row r="2332" spans="2:32" ht="60" x14ac:dyDescent="0.25">
      <c r="B2332" s="21" t="s">
        <v>245</v>
      </c>
      <c r="C2332" s="22" t="s">
        <v>2056</v>
      </c>
      <c r="D2332" s="23">
        <v>7</v>
      </c>
      <c r="E2332" s="22" t="s">
        <v>245</v>
      </c>
      <c r="F2332" s="23">
        <v>7</v>
      </c>
      <c r="G2332" s="22" t="s">
        <v>2056</v>
      </c>
      <c r="H2332" s="22" t="s">
        <v>1327</v>
      </c>
      <c r="I2332" s="23">
        <v>1</v>
      </c>
      <c r="J2332" s="23">
        <v>215</v>
      </c>
      <c r="K2332" s="23" t="s">
        <v>2467</v>
      </c>
      <c r="L2332" s="22" t="s">
        <v>2468</v>
      </c>
      <c r="M2332" s="21" t="s">
        <v>327</v>
      </c>
      <c r="N2332" s="23" t="s">
        <v>2188</v>
      </c>
      <c r="O2332" s="22" t="s">
        <v>2189</v>
      </c>
      <c r="P2332" s="22" t="s">
        <v>2190</v>
      </c>
      <c r="Q2332" s="23" t="s">
        <v>2223</v>
      </c>
      <c r="R2332" s="22" t="s">
        <v>2224</v>
      </c>
      <c r="S2332" s="21" t="s">
        <v>290</v>
      </c>
      <c r="T2332" s="23" t="s">
        <v>2484</v>
      </c>
      <c r="U2332" s="24" t="s">
        <v>16</v>
      </c>
      <c r="V2332" s="23">
        <v>135</v>
      </c>
      <c r="W2332" s="25">
        <v>0</v>
      </c>
      <c r="X2332" s="25">
        <v>0</v>
      </c>
      <c r="Y2332" s="25">
        <v>1444341</v>
      </c>
      <c r="Z2332" s="25">
        <v>2506682</v>
      </c>
      <c r="AA2332" s="25">
        <v>3985950</v>
      </c>
      <c r="AB2332" s="25">
        <v>1783086.5</v>
      </c>
      <c r="AC2332" s="26">
        <v>45152.505756550927</v>
      </c>
      <c r="AD2332" s="27">
        <f>ROW()</f>
        <v>2332</v>
      </c>
      <c r="AE2332" s="27">
        <f>1</f>
        <v>1</v>
      </c>
      <c r="AF2332" s="27">
        <f>SUBTOTAL(109,Tbl_NGF_Data[[#This Row],[Counter]])</f>
        <v>1</v>
      </c>
    </row>
    <row r="2333" spans="2:32" ht="60" x14ac:dyDescent="0.25">
      <c r="B2333" s="21" t="s">
        <v>245</v>
      </c>
      <c r="C2333" s="22" t="s">
        <v>2056</v>
      </c>
      <c r="D2333" s="23">
        <v>7</v>
      </c>
      <c r="E2333" s="22" t="s">
        <v>245</v>
      </c>
      <c r="F2333" s="23">
        <v>7</v>
      </c>
      <c r="G2333" s="22" t="s">
        <v>2056</v>
      </c>
      <c r="H2333" s="22" t="s">
        <v>1327</v>
      </c>
      <c r="I2333" s="23">
        <v>1</v>
      </c>
      <c r="J2333" s="23">
        <v>215</v>
      </c>
      <c r="K2333" s="23" t="s">
        <v>2467</v>
      </c>
      <c r="L2333" s="22" t="s">
        <v>2468</v>
      </c>
      <c r="M2333" s="21" t="s">
        <v>327</v>
      </c>
      <c r="N2333" s="23" t="s">
        <v>2188</v>
      </c>
      <c r="O2333" s="22" t="s">
        <v>2189</v>
      </c>
      <c r="P2333" s="22" t="s">
        <v>2190</v>
      </c>
      <c r="Q2333" s="23" t="s">
        <v>2223</v>
      </c>
      <c r="R2333" s="22" t="s">
        <v>2224</v>
      </c>
      <c r="S2333" s="21" t="s">
        <v>290</v>
      </c>
      <c r="T2333" s="23" t="s">
        <v>2484</v>
      </c>
      <c r="U2333" s="24" t="s">
        <v>17</v>
      </c>
      <c r="V2333" s="23">
        <v>200</v>
      </c>
      <c r="W2333" s="25">
        <v>0</v>
      </c>
      <c r="X2333" s="25">
        <v>0</v>
      </c>
      <c r="Y2333" s="25">
        <v>382000</v>
      </c>
      <c r="Z2333" s="25">
        <v>2481479</v>
      </c>
      <c r="AA2333" s="25">
        <v>2228066.5</v>
      </c>
      <c r="AB2333" s="25">
        <v>1757883.5</v>
      </c>
      <c r="AC2333" s="26">
        <v>45152.505756550927</v>
      </c>
      <c r="AD2333" s="27">
        <f>ROW()</f>
        <v>2333</v>
      </c>
      <c r="AE2333" s="27">
        <f>1</f>
        <v>1</v>
      </c>
      <c r="AF2333" s="27">
        <f>SUBTOTAL(109,Tbl_NGF_Data[[#This Row],[Counter]])</f>
        <v>1</v>
      </c>
    </row>
    <row r="2334" spans="2:32" ht="60" x14ac:dyDescent="0.25">
      <c r="B2334" s="21" t="s">
        <v>245</v>
      </c>
      <c r="C2334" s="22" t="s">
        <v>2056</v>
      </c>
      <c r="D2334" s="23">
        <v>7</v>
      </c>
      <c r="E2334" s="22" t="s">
        <v>245</v>
      </c>
      <c r="F2334" s="23">
        <v>7</v>
      </c>
      <c r="G2334" s="22" t="s">
        <v>2056</v>
      </c>
      <c r="H2334" s="22" t="s">
        <v>1327</v>
      </c>
      <c r="I2334" s="23">
        <v>1</v>
      </c>
      <c r="J2334" s="23">
        <v>215</v>
      </c>
      <c r="K2334" s="23" t="s">
        <v>2467</v>
      </c>
      <c r="L2334" s="22" t="s">
        <v>2468</v>
      </c>
      <c r="M2334" s="21" t="s">
        <v>327</v>
      </c>
      <c r="N2334" s="23" t="s">
        <v>2188</v>
      </c>
      <c r="O2334" s="22" t="s">
        <v>2189</v>
      </c>
      <c r="P2334" s="22" t="s">
        <v>2190</v>
      </c>
      <c r="Q2334" s="23" t="s">
        <v>2223</v>
      </c>
      <c r="R2334" s="22" t="s">
        <v>2224</v>
      </c>
      <c r="S2334" s="21" t="s">
        <v>290</v>
      </c>
      <c r="T2334" s="23" t="s">
        <v>2484</v>
      </c>
      <c r="U2334" s="24" t="s">
        <v>18</v>
      </c>
      <c r="V2334" s="23">
        <v>220</v>
      </c>
      <c r="W2334" s="25">
        <v>0</v>
      </c>
      <c r="X2334" s="25">
        <v>0</v>
      </c>
      <c r="Y2334" s="25">
        <v>1062341</v>
      </c>
      <c r="Z2334" s="25">
        <v>25203</v>
      </c>
      <c r="AA2334" s="25">
        <v>1757883.5</v>
      </c>
      <c r="AB2334" s="25">
        <v>25203</v>
      </c>
      <c r="AC2334" s="26">
        <v>45152.505756550927</v>
      </c>
      <c r="AD2334" s="27">
        <f>ROW()</f>
        <v>2334</v>
      </c>
      <c r="AE2334" s="27">
        <f>1</f>
        <v>1</v>
      </c>
      <c r="AF2334" s="27">
        <f>SUBTOTAL(109,Tbl_NGF_Data[[#This Row],[Counter]])</f>
        <v>1</v>
      </c>
    </row>
    <row r="2335" spans="2:32" ht="60" x14ac:dyDescent="0.25">
      <c r="B2335" s="21" t="s">
        <v>245</v>
      </c>
      <c r="C2335" s="22" t="s">
        <v>2056</v>
      </c>
      <c r="D2335" s="23">
        <v>7</v>
      </c>
      <c r="E2335" s="22" t="s">
        <v>245</v>
      </c>
      <c r="F2335" s="23">
        <v>7</v>
      </c>
      <c r="G2335" s="22" t="s">
        <v>2056</v>
      </c>
      <c r="H2335" s="22" t="s">
        <v>1327</v>
      </c>
      <c r="I2335" s="23">
        <v>1</v>
      </c>
      <c r="J2335" s="23">
        <v>215</v>
      </c>
      <c r="K2335" s="23" t="s">
        <v>2467</v>
      </c>
      <c r="L2335" s="22" t="s">
        <v>2468</v>
      </c>
      <c r="M2335" s="21" t="s">
        <v>327</v>
      </c>
      <c r="N2335" s="23" t="s">
        <v>2188</v>
      </c>
      <c r="O2335" s="22" t="s">
        <v>2189</v>
      </c>
      <c r="P2335" s="22" t="s">
        <v>2190</v>
      </c>
      <c r="Q2335" s="23" t="s">
        <v>2223</v>
      </c>
      <c r="R2335" s="22" t="s">
        <v>2224</v>
      </c>
      <c r="S2335" s="21" t="s">
        <v>290</v>
      </c>
      <c r="T2335" s="23" t="s">
        <v>2484</v>
      </c>
      <c r="U2335" s="24" t="s">
        <v>19</v>
      </c>
      <c r="V2335" s="23">
        <v>500</v>
      </c>
      <c r="W2335" s="25">
        <v>0</v>
      </c>
      <c r="X2335" s="25">
        <v>0</v>
      </c>
      <c r="Y2335" s="25">
        <v>382000</v>
      </c>
      <c r="Z2335" s="25">
        <v>2481479</v>
      </c>
      <c r="AA2335" s="25">
        <v>2228066.5</v>
      </c>
      <c r="AB2335" s="25">
        <v>1757883.5</v>
      </c>
      <c r="AC2335" s="26">
        <v>45152.505756550927</v>
      </c>
      <c r="AD2335" s="27">
        <f>ROW()</f>
        <v>2335</v>
      </c>
      <c r="AE2335" s="27">
        <f>1</f>
        <v>1</v>
      </c>
      <c r="AF2335" s="27">
        <f>SUBTOTAL(109,Tbl_NGF_Data[[#This Row],[Counter]])</f>
        <v>1</v>
      </c>
    </row>
    <row r="2336" spans="2:32" ht="45" x14ac:dyDescent="0.25">
      <c r="B2336" s="21" t="s">
        <v>245</v>
      </c>
      <c r="C2336" s="22" t="s">
        <v>2056</v>
      </c>
      <c r="D2336" s="23">
        <v>7</v>
      </c>
      <c r="E2336" s="22" t="s">
        <v>245</v>
      </c>
      <c r="F2336" s="23">
        <v>7</v>
      </c>
      <c r="G2336" s="22" t="s">
        <v>2056</v>
      </c>
      <c r="H2336" s="22" t="s">
        <v>1327</v>
      </c>
      <c r="I2336" s="23">
        <v>1</v>
      </c>
      <c r="J2336" s="23">
        <v>215</v>
      </c>
      <c r="K2336" s="23" t="s">
        <v>2467</v>
      </c>
      <c r="L2336" s="22" t="s">
        <v>2468</v>
      </c>
      <c r="M2336" s="21" t="s">
        <v>327</v>
      </c>
      <c r="N2336" s="23" t="s">
        <v>2188</v>
      </c>
      <c r="O2336" s="22" t="s">
        <v>2189</v>
      </c>
      <c r="P2336" s="22" t="s">
        <v>2190</v>
      </c>
      <c r="Q2336" s="23" t="s">
        <v>2353</v>
      </c>
      <c r="R2336" s="22" t="s">
        <v>2175</v>
      </c>
      <c r="S2336" s="21" t="s">
        <v>309</v>
      </c>
      <c r="T2336" s="23" t="s">
        <v>2485</v>
      </c>
      <c r="U2336" s="24" t="s">
        <v>15</v>
      </c>
      <c r="V2336" s="23">
        <v>100</v>
      </c>
      <c r="W2336" s="25">
        <v>0</v>
      </c>
      <c r="X2336" s="25">
        <v>0</v>
      </c>
      <c r="Y2336" s="25">
        <v>0</v>
      </c>
      <c r="Z2336" s="25">
        <v>0</v>
      </c>
      <c r="AA2336" s="25">
        <v>0</v>
      </c>
      <c r="AB2336" s="25">
        <v>244616.97</v>
      </c>
      <c r="AC2336" s="26">
        <v>45152.505756550927</v>
      </c>
      <c r="AD2336" s="27">
        <f>ROW()</f>
        <v>2336</v>
      </c>
      <c r="AE2336" s="27">
        <f>1</f>
        <v>1</v>
      </c>
      <c r="AF2336" s="27">
        <f>SUBTOTAL(109,Tbl_NGF_Data[[#This Row],[Counter]])</f>
        <v>1</v>
      </c>
    </row>
    <row r="2337" spans="2:32" ht="45" x14ac:dyDescent="0.25">
      <c r="B2337" s="21" t="s">
        <v>245</v>
      </c>
      <c r="C2337" s="22" t="s">
        <v>2056</v>
      </c>
      <c r="D2337" s="23">
        <v>7</v>
      </c>
      <c r="E2337" s="22" t="s">
        <v>245</v>
      </c>
      <c r="F2337" s="23">
        <v>7</v>
      </c>
      <c r="G2337" s="22" t="s">
        <v>2056</v>
      </c>
      <c r="H2337" s="22" t="s">
        <v>1327</v>
      </c>
      <c r="I2337" s="23">
        <v>1</v>
      </c>
      <c r="J2337" s="23">
        <v>215</v>
      </c>
      <c r="K2337" s="23" t="s">
        <v>2467</v>
      </c>
      <c r="L2337" s="22" t="s">
        <v>2468</v>
      </c>
      <c r="M2337" s="21" t="s">
        <v>327</v>
      </c>
      <c r="N2337" s="23" t="s">
        <v>2188</v>
      </c>
      <c r="O2337" s="22" t="s">
        <v>2189</v>
      </c>
      <c r="P2337" s="22" t="s">
        <v>2190</v>
      </c>
      <c r="Q2337" s="23" t="s">
        <v>2353</v>
      </c>
      <c r="R2337" s="22" t="s">
        <v>2175</v>
      </c>
      <c r="S2337" s="21" t="s">
        <v>309</v>
      </c>
      <c r="T2337" s="23" t="s">
        <v>2485</v>
      </c>
      <c r="U2337" s="24" t="s">
        <v>16</v>
      </c>
      <c r="V2337" s="23">
        <v>135</v>
      </c>
      <c r="W2337" s="25">
        <v>0</v>
      </c>
      <c r="X2337" s="25">
        <v>0</v>
      </c>
      <c r="Y2337" s="25">
        <v>0</v>
      </c>
      <c r="Z2337" s="25">
        <v>0</v>
      </c>
      <c r="AA2337" s="25">
        <v>0</v>
      </c>
      <c r="AB2337" s="25">
        <v>250000</v>
      </c>
      <c r="AC2337" s="26">
        <v>45152.505756550927</v>
      </c>
      <c r="AD2337" s="27">
        <f>ROW()</f>
        <v>2337</v>
      </c>
      <c r="AE2337" s="27">
        <f>1</f>
        <v>1</v>
      </c>
      <c r="AF2337" s="27">
        <f>SUBTOTAL(109,Tbl_NGF_Data[[#This Row],[Counter]])</f>
        <v>1</v>
      </c>
    </row>
    <row r="2338" spans="2:32" ht="45" x14ac:dyDescent="0.25">
      <c r="B2338" s="21" t="s">
        <v>245</v>
      </c>
      <c r="C2338" s="22" t="s">
        <v>2056</v>
      </c>
      <c r="D2338" s="23">
        <v>7</v>
      </c>
      <c r="E2338" s="22" t="s">
        <v>245</v>
      </c>
      <c r="F2338" s="23">
        <v>7</v>
      </c>
      <c r="G2338" s="22" t="s">
        <v>2056</v>
      </c>
      <c r="H2338" s="22" t="s">
        <v>1327</v>
      </c>
      <c r="I2338" s="23">
        <v>1</v>
      </c>
      <c r="J2338" s="23">
        <v>215</v>
      </c>
      <c r="K2338" s="23" t="s">
        <v>2467</v>
      </c>
      <c r="L2338" s="22" t="s">
        <v>2468</v>
      </c>
      <c r="M2338" s="21" t="s">
        <v>327</v>
      </c>
      <c r="N2338" s="23" t="s">
        <v>2188</v>
      </c>
      <c r="O2338" s="22" t="s">
        <v>2189</v>
      </c>
      <c r="P2338" s="22" t="s">
        <v>2190</v>
      </c>
      <c r="Q2338" s="23" t="s">
        <v>2353</v>
      </c>
      <c r="R2338" s="22" t="s">
        <v>2175</v>
      </c>
      <c r="S2338" s="21" t="s">
        <v>309</v>
      </c>
      <c r="T2338" s="23" t="s">
        <v>2485</v>
      </c>
      <c r="U2338" s="24" t="s">
        <v>17</v>
      </c>
      <c r="V2338" s="23">
        <v>200</v>
      </c>
      <c r="W2338" s="25">
        <v>0</v>
      </c>
      <c r="X2338" s="25">
        <v>0</v>
      </c>
      <c r="Y2338" s="25">
        <v>0</v>
      </c>
      <c r="Z2338" s="25">
        <v>0</v>
      </c>
      <c r="AA2338" s="25">
        <v>0</v>
      </c>
      <c r="AB2338" s="25">
        <v>5383.03</v>
      </c>
      <c r="AC2338" s="26">
        <v>45152.505756550927</v>
      </c>
      <c r="AD2338" s="27">
        <f>ROW()</f>
        <v>2338</v>
      </c>
      <c r="AE2338" s="27">
        <f>1</f>
        <v>1</v>
      </c>
      <c r="AF2338" s="27">
        <f>SUBTOTAL(109,Tbl_NGF_Data[[#This Row],[Counter]])</f>
        <v>1</v>
      </c>
    </row>
    <row r="2339" spans="2:32" ht="45" x14ac:dyDescent="0.25">
      <c r="B2339" s="21" t="s">
        <v>245</v>
      </c>
      <c r="C2339" s="22" t="s">
        <v>2056</v>
      </c>
      <c r="D2339" s="23">
        <v>7</v>
      </c>
      <c r="E2339" s="22" t="s">
        <v>245</v>
      </c>
      <c r="F2339" s="23">
        <v>7</v>
      </c>
      <c r="G2339" s="22" t="s">
        <v>2056</v>
      </c>
      <c r="H2339" s="22" t="s">
        <v>1327</v>
      </c>
      <c r="I2339" s="23">
        <v>1</v>
      </c>
      <c r="J2339" s="23">
        <v>215</v>
      </c>
      <c r="K2339" s="23" t="s">
        <v>2467</v>
      </c>
      <c r="L2339" s="22" t="s">
        <v>2468</v>
      </c>
      <c r="M2339" s="21" t="s">
        <v>327</v>
      </c>
      <c r="N2339" s="23" t="s">
        <v>2188</v>
      </c>
      <c r="O2339" s="22" t="s">
        <v>2189</v>
      </c>
      <c r="P2339" s="22" t="s">
        <v>2190</v>
      </c>
      <c r="Q2339" s="23" t="s">
        <v>2353</v>
      </c>
      <c r="R2339" s="22" t="s">
        <v>2175</v>
      </c>
      <c r="S2339" s="21" t="s">
        <v>309</v>
      </c>
      <c r="T2339" s="23" t="s">
        <v>2485</v>
      </c>
      <c r="U2339" s="24" t="s">
        <v>18</v>
      </c>
      <c r="V2339" s="23">
        <v>220</v>
      </c>
      <c r="W2339" s="25">
        <v>0</v>
      </c>
      <c r="X2339" s="25">
        <v>0</v>
      </c>
      <c r="Y2339" s="25">
        <v>0</v>
      </c>
      <c r="Z2339" s="25">
        <v>0</v>
      </c>
      <c r="AA2339" s="25">
        <v>0</v>
      </c>
      <c r="AB2339" s="25">
        <v>244616.97</v>
      </c>
      <c r="AC2339" s="26">
        <v>45152.505756550927</v>
      </c>
      <c r="AD2339" s="27">
        <f>ROW()</f>
        <v>2339</v>
      </c>
      <c r="AE2339" s="27">
        <f>1</f>
        <v>1</v>
      </c>
      <c r="AF2339" s="27">
        <f>SUBTOTAL(109,Tbl_NGF_Data[[#This Row],[Counter]])</f>
        <v>1</v>
      </c>
    </row>
    <row r="2340" spans="2:32" ht="60" x14ac:dyDescent="0.25">
      <c r="B2340" s="21" t="s">
        <v>245</v>
      </c>
      <c r="C2340" s="22" t="s">
        <v>2056</v>
      </c>
      <c r="D2340" s="23">
        <v>7</v>
      </c>
      <c r="E2340" s="22" t="s">
        <v>245</v>
      </c>
      <c r="F2340" s="23">
        <v>7</v>
      </c>
      <c r="G2340" s="22" t="s">
        <v>2056</v>
      </c>
      <c r="H2340" s="22" t="s">
        <v>1327</v>
      </c>
      <c r="I2340" s="23">
        <v>1</v>
      </c>
      <c r="J2340" s="23">
        <v>215</v>
      </c>
      <c r="K2340" s="23" t="s">
        <v>2467</v>
      </c>
      <c r="L2340" s="22" t="s">
        <v>2468</v>
      </c>
      <c r="M2340" s="21" t="s">
        <v>327</v>
      </c>
      <c r="N2340" s="23" t="s">
        <v>2188</v>
      </c>
      <c r="O2340" s="22" t="s">
        <v>2189</v>
      </c>
      <c r="P2340" s="22" t="s">
        <v>2190</v>
      </c>
      <c r="Q2340" s="23" t="s">
        <v>2229</v>
      </c>
      <c r="R2340" s="22" t="s">
        <v>2230</v>
      </c>
      <c r="S2340" s="21" t="s">
        <v>291</v>
      </c>
      <c r="T2340" s="23" t="s">
        <v>2486</v>
      </c>
      <c r="U2340" s="24" t="s">
        <v>16</v>
      </c>
      <c r="V2340" s="23">
        <v>135</v>
      </c>
      <c r="W2340" s="25">
        <v>0</v>
      </c>
      <c r="X2340" s="25">
        <v>0</v>
      </c>
      <c r="Y2340" s="25">
        <v>1444340</v>
      </c>
      <c r="Z2340" s="25">
        <v>3004578</v>
      </c>
      <c r="AA2340" s="25">
        <v>3912603</v>
      </c>
      <c r="AB2340" s="25">
        <v>1262242.06</v>
      </c>
      <c r="AC2340" s="26">
        <v>45152.505756550927</v>
      </c>
      <c r="AD2340" s="27">
        <f>ROW()</f>
        <v>2340</v>
      </c>
      <c r="AE2340" s="27">
        <f>1</f>
        <v>1</v>
      </c>
      <c r="AF2340" s="27">
        <f>SUBTOTAL(109,Tbl_NGF_Data[[#This Row],[Counter]])</f>
        <v>1</v>
      </c>
    </row>
    <row r="2341" spans="2:32" ht="60" x14ac:dyDescent="0.25">
      <c r="B2341" s="21" t="s">
        <v>245</v>
      </c>
      <c r="C2341" s="22" t="s">
        <v>2056</v>
      </c>
      <c r="D2341" s="23">
        <v>7</v>
      </c>
      <c r="E2341" s="22" t="s">
        <v>245</v>
      </c>
      <c r="F2341" s="23">
        <v>7</v>
      </c>
      <c r="G2341" s="22" t="s">
        <v>2056</v>
      </c>
      <c r="H2341" s="22" t="s">
        <v>1327</v>
      </c>
      <c r="I2341" s="23">
        <v>1</v>
      </c>
      <c r="J2341" s="23">
        <v>215</v>
      </c>
      <c r="K2341" s="23" t="s">
        <v>2467</v>
      </c>
      <c r="L2341" s="22" t="s">
        <v>2468</v>
      </c>
      <c r="M2341" s="21" t="s">
        <v>327</v>
      </c>
      <c r="N2341" s="23" t="s">
        <v>2188</v>
      </c>
      <c r="O2341" s="22" t="s">
        <v>2189</v>
      </c>
      <c r="P2341" s="22" t="s">
        <v>2190</v>
      </c>
      <c r="Q2341" s="23" t="s">
        <v>2229</v>
      </c>
      <c r="R2341" s="22" t="s">
        <v>2230</v>
      </c>
      <c r="S2341" s="21" t="s">
        <v>291</v>
      </c>
      <c r="T2341" s="23" t="s">
        <v>2486</v>
      </c>
      <c r="U2341" s="24" t="s">
        <v>17</v>
      </c>
      <c r="V2341" s="23">
        <v>200</v>
      </c>
      <c r="W2341" s="25">
        <v>0</v>
      </c>
      <c r="X2341" s="25">
        <v>0</v>
      </c>
      <c r="Y2341" s="25">
        <v>1444340</v>
      </c>
      <c r="Z2341" s="25">
        <v>3004578</v>
      </c>
      <c r="AA2341" s="25">
        <v>2650360.9399999995</v>
      </c>
      <c r="AB2341" s="25">
        <v>1246513.72</v>
      </c>
      <c r="AC2341" s="26">
        <v>45152.505756550927</v>
      </c>
      <c r="AD2341" s="27">
        <f>ROW()</f>
        <v>2341</v>
      </c>
      <c r="AE2341" s="27">
        <f>1</f>
        <v>1</v>
      </c>
      <c r="AF2341" s="27">
        <f>SUBTOTAL(109,Tbl_NGF_Data[[#This Row],[Counter]])</f>
        <v>1</v>
      </c>
    </row>
    <row r="2342" spans="2:32" ht="60" x14ac:dyDescent="0.25">
      <c r="B2342" s="21" t="s">
        <v>245</v>
      </c>
      <c r="C2342" s="22" t="s">
        <v>2056</v>
      </c>
      <c r="D2342" s="23">
        <v>7</v>
      </c>
      <c r="E2342" s="22" t="s">
        <v>245</v>
      </c>
      <c r="F2342" s="23">
        <v>7</v>
      </c>
      <c r="G2342" s="22" t="s">
        <v>2056</v>
      </c>
      <c r="H2342" s="22" t="s">
        <v>1327</v>
      </c>
      <c r="I2342" s="23">
        <v>1</v>
      </c>
      <c r="J2342" s="23">
        <v>215</v>
      </c>
      <c r="K2342" s="23" t="s">
        <v>2467</v>
      </c>
      <c r="L2342" s="22" t="s">
        <v>2468</v>
      </c>
      <c r="M2342" s="21" t="s">
        <v>327</v>
      </c>
      <c r="N2342" s="23" t="s">
        <v>2188</v>
      </c>
      <c r="O2342" s="22" t="s">
        <v>2189</v>
      </c>
      <c r="P2342" s="22" t="s">
        <v>2190</v>
      </c>
      <c r="Q2342" s="23" t="s">
        <v>2229</v>
      </c>
      <c r="R2342" s="22" t="s">
        <v>2230</v>
      </c>
      <c r="S2342" s="21" t="s">
        <v>291</v>
      </c>
      <c r="T2342" s="23" t="s">
        <v>2486</v>
      </c>
      <c r="U2342" s="24" t="s">
        <v>18</v>
      </c>
      <c r="V2342" s="23">
        <v>220</v>
      </c>
      <c r="W2342" s="25">
        <v>0</v>
      </c>
      <c r="X2342" s="25">
        <v>0</v>
      </c>
      <c r="Y2342" s="25">
        <v>0</v>
      </c>
      <c r="Z2342" s="25">
        <v>0</v>
      </c>
      <c r="AA2342" s="25">
        <v>1262242.0600000005</v>
      </c>
      <c r="AB2342" s="25">
        <v>15728.340000000084</v>
      </c>
      <c r="AC2342" s="26">
        <v>45152.505756550927</v>
      </c>
      <c r="AD2342" s="27">
        <f>ROW()</f>
        <v>2342</v>
      </c>
      <c r="AE2342" s="27">
        <f>1</f>
        <v>1</v>
      </c>
      <c r="AF2342" s="27">
        <f>SUBTOTAL(109,Tbl_NGF_Data[[#This Row],[Counter]])</f>
        <v>1</v>
      </c>
    </row>
    <row r="2343" spans="2:32" ht="60" x14ac:dyDescent="0.25">
      <c r="B2343" s="21" t="s">
        <v>245</v>
      </c>
      <c r="C2343" s="22" t="s">
        <v>2056</v>
      </c>
      <c r="D2343" s="23">
        <v>7</v>
      </c>
      <c r="E2343" s="22" t="s">
        <v>245</v>
      </c>
      <c r="F2343" s="23">
        <v>7</v>
      </c>
      <c r="G2343" s="22" t="s">
        <v>2056</v>
      </c>
      <c r="H2343" s="22" t="s">
        <v>1327</v>
      </c>
      <c r="I2343" s="23">
        <v>1</v>
      </c>
      <c r="J2343" s="23">
        <v>215</v>
      </c>
      <c r="K2343" s="23" t="s">
        <v>2467</v>
      </c>
      <c r="L2343" s="22" t="s">
        <v>2468</v>
      </c>
      <c r="M2343" s="21" t="s">
        <v>327</v>
      </c>
      <c r="N2343" s="23" t="s">
        <v>2188</v>
      </c>
      <c r="O2343" s="22" t="s">
        <v>2189</v>
      </c>
      <c r="P2343" s="22" t="s">
        <v>2190</v>
      </c>
      <c r="Q2343" s="23" t="s">
        <v>2229</v>
      </c>
      <c r="R2343" s="22" t="s">
        <v>2230</v>
      </c>
      <c r="S2343" s="21" t="s">
        <v>291</v>
      </c>
      <c r="T2343" s="23" t="s">
        <v>2486</v>
      </c>
      <c r="U2343" s="24" t="s">
        <v>19</v>
      </c>
      <c r="V2343" s="23">
        <v>500</v>
      </c>
      <c r="W2343" s="25">
        <v>0</v>
      </c>
      <c r="X2343" s="25">
        <v>0</v>
      </c>
      <c r="Y2343" s="25">
        <v>1444340</v>
      </c>
      <c r="Z2343" s="25">
        <v>3004578</v>
      </c>
      <c r="AA2343" s="25">
        <v>2650360.94</v>
      </c>
      <c r="AB2343" s="25">
        <v>1246513.72</v>
      </c>
      <c r="AC2343" s="26">
        <v>45152.505756550927</v>
      </c>
      <c r="AD2343" s="27">
        <f>ROW()</f>
        <v>2343</v>
      </c>
      <c r="AE2343" s="27">
        <f>1</f>
        <v>1</v>
      </c>
      <c r="AF2343" s="27">
        <f>SUBTOTAL(109,Tbl_NGF_Data[[#This Row],[Counter]])</f>
        <v>1</v>
      </c>
    </row>
    <row r="2344" spans="2:32" ht="45" x14ac:dyDescent="0.25">
      <c r="B2344" s="21" t="s">
        <v>245</v>
      </c>
      <c r="C2344" s="22" t="s">
        <v>2056</v>
      </c>
      <c r="D2344" s="23">
        <v>7</v>
      </c>
      <c r="E2344" s="22" t="s">
        <v>245</v>
      </c>
      <c r="F2344" s="23">
        <v>7</v>
      </c>
      <c r="G2344" s="22" t="s">
        <v>2056</v>
      </c>
      <c r="H2344" s="22" t="s">
        <v>1327</v>
      </c>
      <c r="I2344" s="23">
        <v>1</v>
      </c>
      <c r="J2344" s="23">
        <v>215</v>
      </c>
      <c r="K2344" s="23" t="s">
        <v>2467</v>
      </c>
      <c r="L2344" s="22" t="s">
        <v>2468</v>
      </c>
      <c r="M2344" s="21" t="s">
        <v>327</v>
      </c>
      <c r="N2344" s="23" t="s">
        <v>2188</v>
      </c>
      <c r="O2344" s="22" t="s">
        <v>2189</v>
      </c>
      <c r="P2344" s="22" t="s">
        <v>2190</v>
      </c>
      <c r="Q2344" s="23" t="s">
        <v>2232</v>
      </c>
      <c r="R2344" s="22" t="s">
        <v>1760</v>
      </c>
      <c r="S2344" s="21" t="s">
        <v>310</v>
      </c>
      <c r="T2344" s="23" t="s">
        <v>2487</v>
      </c>
      <c r="U2344" s="24" t="s">
        <v>16</v>
      </c>
      <c r="V2344" s="23">
        <v>135</v>
      </c>
      <c r="W2344" s="25">
        <v>0</v>
      </c>
      <c r="X2344" s="25">
        <v>0</v>
      </c>
      <c r="Y2344" s="25">
        <v>0</v>
      </c>
      <c r="Z2344" s="25">
        <v>0</v>
      </c>
      <c r="AA2344" s="25">
        <v>85408.48</v>
      </c>
      <c r="AB2344" s="25">
        <v>0</v>
      </c>
      <c r="AC2344" s="26">
        <v>45152.505756550927</v>
      </c>
      <c r="AD2344" s="27">
        <f>ROW()</f>
        <v>2344</v>
      </c>
      <c r="AE2344" s="27">
        <f>1</f>
        <v>1</v>
      </c>
      <c r="AF2344" s="27">
        <f>SUBTOTAL(109,Tbl_NGF_Data[[#This Row],[Counter]])</f>
        <v>1</v>
      </c>
    </row>
    <row r="2345" spans="2:32" ht="45" x14ac:dyDescent="0.25">
      <c r="B2345" s="21" t="s">
        <v>245</v>
      </c>
      <c r="C2345" s="22" t="s">
        <v>2056</v>
      </c>
      <c r="D2345" s="23">
        <v>7</v>
      </c>
      <c r="E2345" s="22" t="s">
        <v>245</v>
      </c>
      <c r="F2345" s="23">
        <v>7</v>
      </c>
      <c r="G2345" s="22" t="s">
        <v>2056</v>
      </c>
      <c r="H2345" s="22" t="s">
        <v>1327</v>
      </c>
      <c r="I2345" s="23">
        <v>1</v>
      </c>
      <c r="J2345" s="23">
        <v>215</v>
      </c>
      <c r="K2345" s="23" t="s">
        <v>2467</v>
      </c>
      <c r="L2345" s="22" t="s">
        <v>2468</v>
      </c>
      <c r="M2345" s="21" t="s">
        <v>327</v>
      </c>
      <c r="N2345" s="23" t="s">
        <v>2188</v>
      </c>
      <c r="O2345" s="22" t="s">
        <v>2189</v>
      </c>
      <c r="P2345" s="22" t="s">
        <v>2190</v>
      </c>
      <c r="Q2345" s="23" t="s">
        <v>2232</v>
      </c>
      <c r="R2345" s="22" t="s">
        <v>1760</v>
      </c>
      <c r="S2345" s="21" t="s">
        <v>310</v>
      </c>
      <c r="T2345" s="23" t="s">
        <v>2487</v>
      </c>
      <c r="U2345" s="24" t="s">
        <v>17</v>
      </c>
      <c r="V2345" s="23">
        <v>200</v>
      </c>
      <c r="W2345" s="25">
        <v>0</v>
      </c>
      <c r="X2345" s="25">
        <v>0</v>
      </c>
      <c r="Y2345" s="25">
        <v>0</v>
      </c>
      <c r="Z2345" s="25">
        <v>0</v>
      </c>
      <c r="AA2345" s="25">
        <v>85408.48</v>
      </c>
      <c r="AB2345" s="25">
        <v>0</v>
      </c>
      <c r="AC2345" s="26">
        <v>45152.505756550927</v>
      </c>
      <c r="AD2345" s="27">
        <f>ROW()</f>
        <v>2345</v>
      </c>
      <c r="AE2345" s="27">
        <f>1</f>
        <v>1</v>
      </c>
      <c r="AF2345" s="27">
        <f>SUBTOTAL(109,Tbl_NGF_Data[[#This Row],[Counter]])</f>
        <v>1</v>
      </c>
    </row>
    <row r="2346" spans="2:32" ht="45" x14ac:dyDescent="0.25">
      <c r="B2346" s="21" t="s">
        <v>245</v>
      </c>
      <c r="C2346" s="22" t="s">
        <v>2056</v>
      </c>
      <c r="D2346" s="23">
        <v>7</v>
      </c>
      <c r="E2346" s="22" t="s">
        <v>245</v>
      </c>
      <c r="F2346" s="23">
        <v>7</v>
      </c>
      <c r="G2346" s="22" t="s">
        <v>2056</v>
      </c>
      <c r="H2346" s="22" t="s">
        <v>1327</v>
      </c>
      <c r="I2346" s="23">
        <v>1</v>
      </c>
      <c r="J2346" s="23">
        <v>215</v>
      </c>
      <c r="K2346" s="23" t="s">
        <v>2467</v>
      </c>
      <c r="L2346" s="22" t="s">
        <v>2468</v>
      </c>
      <c r="M2346" s="21" t="s">
        <v>327</v>
      </c>
      <c r="N2346" s="23" t="s">
        <v>2188</v>
      </c>
      <c r="O2346" s="22" t="s">
        <v>2189</v>
      </c>
      <c r="P2346" s="22" t="s">
        <v>2190</v>
      </c>
      <c r="Q2346" s="23" t="s">
        <v>2234</v>
      </c>
      <c r="R2346" s="22" t="s">
        <v>2235</v>
      </c>
      <c r="S2346" s="21" t="s">
        <v>292</v>
      </c>
      <c r="T2346" s="23" t="s">
        <v>2488</v>
      </c>
      <c r="U2346" s="24" t="s">
        <v>15</v>
      </c>
      <c r="V2346" s="23">
        <v>100</v>
      </c>
      <c r="W2346" s="25">
        <v>1039.94</v>
      </c>
      <c r="X2346" s="25">
        <v>6765.42</v>
      </c>
      <c r="Y2346" s="25">
        <v>0.32</v>
      </c>
      <c r="Z2346" s="25">
        <v>5480.32</v>
      </c>
      <c r="AA2346" s="25">
        <v>11636.32</v>
      </c>
      <c r="AB2346" s="25">
        <v>0</v>
      </c>
      <c r="AC2346" s="26">
        <v>45152.505756550927</v>
      </c>
      <c r="AD2346" s="27">
        <f>ROW()</f>
        <v>2346</v>
      </c>
      <c r="AE2346" s="27">
        <f>1</f>
        <v>1</v>
      </c>
      <c r="AF2346" s="27">
        <f>SUBTOTAL(109,Tbl_NGF_Data[[#This Row],[Counter]])</f>
        <v>1</v>
      </c>
    </row>
    <row r="2347" spans="2:32" ht="45" x14ac:dyDescent="0.25">
      <c r="B2347" s="21" t="s">
        <v>245</v>
      </c>
      <c r="C2347" s="22" t="s">
        <v>2056</v>
      </c>
      <c r="D2347" s="23">
        <v>7</v>
      </c>
      <c r="E2347" s="22" t="s">
        <v>245</v>
      </c>
      <c r="F2347" s="23">
        <v>7</v>
      </c>
      <c r="G2347" s="22" t="s">
        <v>2056</v>
      </c>
      <c r="H2347" s="22" t="s">
        <v>1327</v>
      </c>
      <c r="I2347" s="23">
        <v>1</v>
      </c>
      <c r="J2347" s="23">
        <v>215</v>
      </c>
      <c r="K2347" s="23" t="s">
        <v>2467</v>
      </c>
      <c r="L2347" s="22" t="s">
        <v>2468</v>
      </c>
      <c r="M2347" s="21" t="s">
        <v>327</v>
      </c>
      <c r="N2347" s="23" t="s">
        <v>2188</v>
      </c>
      <c r="O2347" s="22" t="s">
        <v>2189</v>
      </c>
      <c r="P2347" s="22" t="s">
        <v>2190</v>
      </c>
      <c r="Q2347" s="23" t="s">
        <v>2234</v>
      </c>
      <c r="R2347" s="22" t="s">
        <v>2235</v>
      </c>
      <c r="S2347" s="21" t="s">
        <v>292</v>
      </c>
      <c r="T2347" s="23" t="s">
        <v>2488</v>
      </c>
      <c r="U2347" s="24" t="s">
        <v>16</v>
      </c>
      <c r="V2347" s="23">
        <v>135</v>
      </c>
      <c r="W2347" s="25">
        <v>21752</v>
      </c>
      <c r="X2347" s="25">
        <v>19509</v>
      </c>
      <c r="Y2347" s="25">
        <v>77988</v>
      </c>
      <c r="Z2347" s="25">
        <v>0</v>
      </c>
      <c r="AA2347" s="25">
        <v>0</v>
      </c>
      <c r="AB2347" s="25">
        <v>44199.56</v>
      </c>
      <c r="AC2347" s="26">
        <v>45152.505756550927</v>
      </c>
      <c r="AD2347" s="27">
        <f>ROW()</f>
        <v>2347</v>
      </c>
      <c r="AE2347" s="27">
        <f>1</f>
        <v>1</v>
      </c>
      <c r="AF2347" s="27">
        <f>SUBTOTAL(109,Tbl_NGF_Data[[#This Row],[Counter]])</f>
        <v>1</v>
      </c>
    </row>
    <row r="2348" spans="2:32" ht="45" x14ac:dyDescent="0.25">
      <c r="B2348" s="21" t="s">
        <v>245</v>
      </c>
      <c r="C2348" s="22" t="s">
        <v>2056</v>
      </c>
      <c r="D2348" s="23">
        <v>7</v>
      </c>
      <c r="E2348" s="22" t="s">
        <v>245</v>
      </c>
      <c r="F2348" s="23">
        <v>7</v>
      </c>
      <c r="G2348" s="22" t="s">
        <v>2056</v>
      </c>
      <c r="H2348" s="22" t="s">
        <v>1327</v>
      </c>
      <c r="I2348" s="23">
        <v>1</v>
      </c>
      <c r="J2348" s="23">
        <v>215</v>
      </c>
      <c r="K2348" s="23" t="s">
        <v>2467</v>
      </c>
      <c r="L2348" s="22" t="s">
        <v>2468</v>
      </c>
      <c r="M2348" s="21" t="s">
        <v>327</v>
      </c>
      <c r="N2348" s="23" t="s">
        <v>2188</v>
      </c>
      <c r="O2348" s="22" t="s">
        <v>2189</v>
      </c>
      <c r="P2348" s="22" t="s">
        <v>2190</v>
      </c>
      <c r="Q2348" s="23" t="s">
        <v>2234</v>
      </c>
      <c r="R2348" s="22" t="s">
        <v>2235</v>
      </c>
      <c r="S2348" s="21" t="s">
        <v>292</v>
      </c>
      <c r="T2348" s="23" t="s">
        <v>2488</v>
      </c>
      <c r="U2348" s="24" t="s">
        <v>17</v>
      </c>
      <c r="V2348" s="23">
        <v>200</v>
      </c>
      <c r="W2348" s="25">
        <v>21752</v>
      </c>
      <c r="X2348" s="25">
        <v>19509</v>
      </c>
      <c r="Y2348" s="25">
        <v>77988</v>
      </c>
      <c r="Z2348" s="25">
        <v>0</v>
      </c>
      <c r="AA2348" s="25">
        <v>0</v>
      </c>
      <c r="AB2348" s="25">
        <v>44199.56</v>
      </c>
      <c r="AC2348" s="26">
        <v>45152.505756550927</v>
      </c>
      <c r="AD2348" s="27">
        <f>ROW()</f>
        <v>2348</v>
      </c>
      <c r="AE2348" s="27">
        <f>1</f>
        <v>1</v>
      </c>
      <c r="AF2348" s="27">
        <f>SUBTOTAL(109,Tbl_NGF_Data[[#This Row],[Counter]])</f>
        <v>1</v>
      </c>
    </row>
    <row r="2349" spans="2:32" ht="45" x14ac:dyDescent="0.25">
      <c r="B2349" s="21" t="s">
        <v>245</v>
      </c>
      <c r="C2349" s="22" t="s">
        <v>2056</v>
      </c>
      <c r="D2349" s="23">
        <v>7</v>
      </c>
      <c r="E2349" s="22" t="s">
        <v>245</v>
      </c>
      <c r="F2349" s="23">
        <v>7</v>
      </c>
      <c r="G2349" s="22" t="s">
        <v>2056</v>
      </c>
      <c r="H2349" s="22" t="s">
        <v>1327</v>
      </c>
      <c r="I2349" s="23">
        <v>1</v>
      </c>
      <c r="J2349" s="23">
        <v>215</v>
      </c>
      <c r="K2349" s="23" t="s">
        <v>2467</v>
      </c>
      <c r="L2349" s="22" t="s">
        <v>2468</v>
      </c>
      <c r="M2349" s="21" t="s">
        <v>327</v>
      </c>
      <c r="N2349" s="23" t="s">
        <v>2188</v>
      </c>
      <c r="O2349" s="22" t="s">
        <v>2189</v>
      </c>
      <c r="P2349" s="22" t="s">
        <v>2190</v>
      </c>
      <c r="Q2349" s="23" t="s">
        <v>2234</v>
      </c>
      <c r="R2349" s="22" t="s">
        <v>2235</v>
      </c>
      <c r="S2349" s="21" t="s">
        <v>292</v>
      </c>
      <c r="T2349" s="23" t="s">
        <v>2488</v>
      </c>
      <c r="U2349" s="24" t="s">
        <v>19</v>
      </c>
      <c r="V2349" s="23">
        <v>500</v>
      </c>
      <c r="W2349" s="25">
        <v>21164.94</v>
      </c>
      <c r="X2349" s="25">
        <v>25234.479999999981</v>
      </c>
      <c r="Y2349" s="25">
        <v>71222.899999999994</v>
      </c>
      <c r="Z2349" s="25">
        <v>5480</v>
      </c>
      <c r="AA2349" s="25">
        <v>6156</v>
      </c>
      <c r="AB2349" s="25">
        <v>32563.24</v>
      </c>
      <c r="AC2349" s="26">
        <v>45152.505756550927</v>
      </c>
      <c r="AD2349" s="27">
        <f>ROW()</f>
        <v>2349</v>
      </c>
      <c r="AE2349" s="27">
        <f>1</f>
        <v>1</v>
      </c>
      <c r="AF2349" s="27">
        <f>SUBTOTAL(109,Tbl_NGF_Data[[#This Row],[Counter]])</f>
        <v>1</v>
      </c>
    </row>
    <row r="2350" spans="2:32" ht="45" x14ac:dyDescent="0.25">
      <c r="B2350" s="21" t="s">
        <v>245</v>
      </c>
      <c r="C2350" s="22" t="s">
        <v>2056</v>
      </c>
      <c r="D2350" s="23">
        <v>7</v>
      </c>
      <c r="E2350" s="22" t="s">
        <v>245</v>
      </c>
      <c r="F2350" s="23">
        <v>7</v>
      </c>
      <c r="G2350" s="22" t="s">
        <v>2056</v>
      </c>
      <c r="H2350" s="22" t="s">
        <v>1327</v>
      </c>
      <c r="I2350" s="23">
        <v>1</v>
      </c>
      <c r="J2350" s="23">
        <v>215</v>
      </c>
      <c r="K2350" s="23" t="s">
        <v>2467</v>
      </c>
      <c r="L2350" s="22" t="s">
        <v>2468</v>
      </c>
      <c r="M2350" s="21" t="s">
        <v>327</v>
      </c>
      <c r="N2350" s="23" t="s">
        <v>2188</v>
      </c>
      <c r="O2350" s="22" t="s">
        <v>2189</v>
      </c>
      <c r="P2350" s="22" t="s">
        <v>2190</v>
      </c>
      <c r="Q2350" s="23" t="s">
        <v>2489</v>
      </c>
      <c r="R2350" s="22" t="s">
        <v>2490</v>
      </c>
      <c r="S2350" s="21" t="s">
        <v>329</v>
      </c>
      <c r="T2350" s="23" t="s">
        <v>2491</v>
      </c>
      <c r="U2350" s="24" t="s">
        <v>15</v>
      </c>
      <c r="V2350" s="23">
        <v>100</v>
      </c>
      <c r="W2350" s="25">
        <v>0</v>
      </c>
      <c r="X2350" s="25">
        <v>272919</v>
      </c>
      <c r="Y2350" s="25">
        <v>0</v>
      </c>
      <c r="Z2350" s="25">
        <v>0</v>
      </c>
      <c r="AA2350" s="25">
        <v>0</v>
      </c>
      <c r="AB2350" s="25">
        <v>0</v>
      </c>
      <c r="AC2350" s="26">
        <v>45152.505756550927</v>
      </c>
      <c r="AD2350" s="27">
        <f>ROW()</f>
        <v>2350</v>
      </c>
      <c r="AE2350" s="27">
        <f>1</f>
        <v>1</v>
      </c>
      <c r="AF2350" s="27">
        <f>SUBTOTAL(109,Tbl_NGF_Data[[#This Row],[Counter]])</f>
        <v>1</v>
      </c>
    </row>
    <row r="2351" spans="2:32" ht="45" x14ac:dyDescent="0.25">
      <c r="B2351" s="21" t="s">
        <v>245</v>
      </c>
      <c r="C2351" s="22" t="s">
        <v>2056</v>
      </c>
      <c r="D2351" s="23">
        <v>7</v>
      </c>
      <c r="E2351" s="22" t="s">
        <v>245</v>
      </c>
      <c r="F2351" s="23">
        <v>7</v>
      </c>
      <c r="G2351" s="22" t="s">
        <v>2056</v>
      </c>
      <c r="H2351" s="22" t="s">
        <v>1327</v>
      </c>
      <c r="I2351" s="23">
        <v>1</v>
      </c>
      <c r="J2351" s="23">
        <v>215</v>
      </c>
      <c r="K2351" s="23" t="s">
        <v>2467</v>
      </c>
      <c r="L2351" s="22" t="s">
        <v>2468</v>
      </c>
      <c r="M2351" s="21" t="s">
        <v>327</v>
      </c>
      <c r="N2351" s="23" t="s">
        <v>2188</v>
      </c>
      <c r="O2351" s="22" t="s">
        <v>2189</v>
      </c>
      <c r="P2351" s="22" t="s">
        <v>2190</v>
      </c>
      <c r="Q2351" s="23" t="s">
        <v>2489</v>
      </c>
      <c r="R2351" s="22" t="s">
        <v>2490</v>
      </c>
      <c r="S2351" s="21" t="s">
        <v>329</v>
      </c>
      <c r="T2351" s="23" t="s">
        <v>2491</v>
      </c>
      <c r="U2351" s="24" t="s">
        <v>16</v>
      </c>
      <c r="V2351" s="23">
        <v>135</v>
      </c>
      <c r="W2351" s="25">
        <v>0</v>
      </c>
      <c r="X2351" s="25">
        <v>293410</v>
      </c>
      <c r="Y2351" s="25">
        <v>272919</v>
      </c>
      <c r="Z2351" s="25">
        <v>0</v>
      </c>
      <c r="AA2351" s="25">
        <v>0</v>
      </c>
      <c r="AB2351" s="25">
        <v>0</v>
      </c>
      <c r="AC2351" s="26">
        <v>45152.505756550927</v>
      </c>
      <c r="AD2351" s="27">
        <f>ROW()</f>
        <v>2351</v>
      </c>
      <c r="AE2351" s="27">
        <f>1</f>
        <v>1</v>
      </c>
      <c r="AF2351" s="27">
        <f>SUBTOTAL(109,Tbl_NGF_Data[[#This Row],[Counter]])</f>
        <v>1</v>
      </c>
    </row>
    <row r="2352" spans="2:32" ht="45" x14ac:dyDescent="0.25">
      <c r="B2352" s="21" t="s">
        <v>245</v>
      </c>
      <c r="C2352" s="22" t="s">
        <v>2056</v>
      </c>
      <c r="D2352" s="23">
        <v>7</v>
      </c>
      <c r="E2352" s="22" t="s">
        <v>245</v>
      </c>
      <c r="F2352" s="23">
        <v>7</v>
      </c>
      <c r="G2352" s="22" t="s">
        <v>2056</v>
      </c>
      <c r="H2352" s="22" t="s">
        <v>1327</v>
      </c>
      <c r="I2352" s="23">
        <v>1</v>
      </c>
      <c r="J2352" s="23">
        <v>215</v>
      </c>
      <c r="K2352" s="23" t="s">
        <v>2467</v>
      </c>
      <c r="L2352" s="22" t="s">
        <v>2468</v>
      </c>
      <c r="M2352" s="21" t="s">
        <v>327</v>
      </c>
      <c r="N2352" s="23" t="s">
        <v>2188</v>
      </c>
      <c r="O2352" s="22" t="s">
        <v>2189</v>
      </c>
      <c r="P2352" s="22" t="s">
        <v>2190</v>
      </c>
      <c r="Q2352" s="23" t="s">
        <v>2489</v>
      </c>
      <c r="R2352" s="22" t="s">
        <v>2490</v>
      </c>
      <c r="S2352" s="21" t="s">
        <v>329</v>
      </c>
      <c r="T2352" s="23" t="s">
        <v>2491</v>
      </c>
      <c r="U2352" s="24" t="s">
        <v>17</v>
      </c>
      <c r="V2352" s="23">
        <v>200</v>
      </c>
      <c r="W2352" s="25">
        <v>0</v>
      </c>
      <c r="X2352" s="25">
        <v>20491</v>
      </c>
      <c r="Y2352" s="25">
        <v>272919</v>
      </c>
      <c r="Z2352" s="25">
        <v>0</v>
      </c>
      <c r="AA2352" s="25">
        <v>0</v>
      </c>
      <c r="AB2352" s="25">
        <v>0</v>
      </c>
      <c r="AC2352" s="26">
        <v>45152.505756550927</v>
      </c>
      <c r="AD2352" s="27">
        <f>ROW()</f>
        <v>2352</v>
      </c>
      <c r="AE2352" s="27">
        <f>1</f>
        <v>1</v>
      </c>
      <c r="AF2352" s="27">
        <f>SUBTOTAL(109,Tbl_NGF_Data[[#This Row],[Counter]])</f>
        <v>1</v>
      </c>
    </row>
    <row r="2353" spans="2:32" ht="45" x14ac:dyDescent="0.25">
      <c r="B2353" s="21" t="s">
        <v>245</v>
      </c>
      <c r="C2353" s="22" t="s">
        <v>2056</v>
      </c>
      <c r="D2353" s="23">
        <v>7</v>
      </c>
      <c r="E2353" s="22" t="s">
        <v>245</v>
      </c>
      <c r="F2353" s="23">
        <v>7</v>
      </c>
      <c r="G2353" s="22" t="s">
        <v>2056</v>
      </c>
      <c r="H2353" s="22" t="s">
        <v>1327</v>
      </c>
      <c r="I2353" s="23">
        <v>1</v>
      </c>
      <c r="J2353" s="23">
        <v>215</v>
      </c>
      <c r="K2353" s="23" t="s">
        <v>2467</v>
      </c>
      <c r="L2353" s="22" t="s">
        <v>2468</v>
      </c>
      <c r="M2353" s="21" t="s">
        <v>327</v>
      </c>
      <c r="N2353" s="23" t="s">
        <v>2188</v>
      </c>
      <c r="O2353" s="22" t="s">
        <v>2189</v>
      </c>
      <c r="P2353" s="22" t="s">
        <v>2190</v>
      </c>
      <c r="Q2353" s="23" t="s">
        <v>2489</v>
      </c>
      <c r="R2353" s="22" t="s">
        <v>2490</v>
      </c>
      <c r="S2353" s="21" t="s">
        <v>329</v>
      </c>
      <c r="T2353" s="23" t="s">
        <v>2491</v>
      </c>
      <c r="U2353" s="24" t="s">
        <v>18</v>
      </c>
      <c r="V2353" s="23">
        <v>220</v>
      </c>
      <c r="W2353" s="25">
        <v>0</v>
      </c>
      <c r="X2353" s="25">
        <v>272919</v>
      </c>
      <c r="Y2353" s="25">
        <v>0</v>
      </c>
      <c r="Z2353" s="25">
        <v>0</v>
      </c>
      <c r="AA2353" s="25">
        <v>0</v>
      </c>
      <c r="AB2353" s="25">
        <v>0</v>
      </c>
      <c r="AC2353" s="26">
        <v>45152.505756550927</v>
      </c>
      <c r="AD2353" s="27">
        <f>ROW()</f>
        <v>2353</v>
      </c>
      <c r="AE2353" s="27">
        <f>1</f>
        <v>1</v>
      </c>
      <c r="AF2353" s="27">
        <f>SUBTOTAL(109,Tbl_NGF_Data[[#This Row],[Counter]])</f>
        <v>1</v>
      </c>
    </row>
    <row r="2354" spans="2:32" ht="45" x14ac:dyDescent="0.25">
      <c r="B2354" s="21" t="s">
        <v>245</v>
      </c>
      <c r="C2354" s="22" t="s">
        <v>2056</v>
      </c>
      <c r="D2354" s="23">
        <v>7</v>
      </c>
      <c r="E2354" s="22" t="s">
        <v>245</v>
      </c>
      <c r="F2354" s="23">
        <v>7</v>
      </c>
      <c r="G2354" s="22" t="s">
        <v>2056</v>
      </c>
      <c r="H2354" s="22" t="s">
        <v>1327</v>
      </c>
      <c r="I2354" s="23">
        <v>1</v>
      </c>
      <c r="J2354" s="23">
        <v>215</v>
      </c>
      <c r="K2354" s="23" t="s">
        <v>2467</v>
      </c>
      <c r="L2354" s="22" t="s">
        <v>2468</v>
      </c>
      <c r="M2354" s="21" t="s">
        <v>327</v>
      </c>
      <c r="N2354" s="23" t="s">
        <v>2188</v>
      </c>
      <c r="O2354" s="22" t="s">
        <v>2189</v>
      </c>
      <c r="P2354" s="22" t="s">
        <v>2190</v>
      </c>
      <c r="Q2354" s="23" t="s">
        <v>2489</v>
      </c>
      <c r="R2354" s="22" t="s">
        <v>2490</v>
      </c>
      <c r="S2354" s="21" t="s">
        <v>329</v>
      </c>
      <c r="T2354" s="23" t="s">
        <v>2491</v>
      </c>
      <c r="U2354" s="24" t="s">
        <v>19</v>
      </c>
      <c r="V2354" s="23">
        <v>500</v>
      </c>
      <c r="W2354" s="25">
        <v>0</v>
      </c>
      <c r="X2354" s="25">
        <v>293410</v>
      </c>
      <c r="Y2354" s="25">
        <v>0</v>
      </c>
      <c r="Z2354" s="25">
        <v>0</v>
      </c>
      <c r="AA2354" s="25">
        <v>0</v>
      </c>
      <c r="AB2354" s="25">
        <v>0</v>
      </c>
      <c r="AC2354" s="26">
        <v>45152.505756550927</v>
      </c>
      <c r="AD2354" s="27">
        <f>ROW()</f>
        <v>2354</v>
      </c>
      <c r="AE2354" s="27">
        <f>1</f>
        <v>1</v>
      </c>
      <c r="AF2354" s="27">
        <f>SUBTOTAL(109,Tbl_NGF_Data[[#This Row],[Counter]])</f>
        <v>1</v>
      </c>
    </row>
    <row r="2355" spans="2:32" ht="45" x14ac:dyDescent="0.25">
      <c r="B2355" s="21" t="s">
        <v>245</v>
      </c>
      <c r="C2355" s="22" t="s">
        <v>2056</v>
      </c>
      <c r="D2355" s="23">
        <v>7</v>
      </c>
      <c r="E2355" s="22" t="s">
        <v>245</v>
      </c>
      <c r="F2355" s="23">
        <v>7</v>
      </c>
      <c r="G2355" s="22" t="s">
        <v>2056</v>
      </c>
      <c r="H2355" s="22" t="s">
        <v>1327</v>
      </c>
      <c r="I2355" s="23">
        <v>1</v>
      </c>
      <c r="J2355" s="23">
        <v>215</v>
      </c>
      <c r="K2355" s="23" t="s">
        <v>2467</v>
      </c>
      <c r="L2355" s="22" t="s">
        <v>2468</v>
      </c>
      <c r="M2355" s="21" t="s">
        <v>327</v>
      </c>
      <c r="N2355" s="23" t="s">
        <v>1186</v>
      </c>
      <c r="O2355" s="22" t="s">
        <v>1187</v>
      </c>
      <c r="P2355" s="22" t="s">
        <v>1188</v>
      </c>
      <c r="Q2355" s="23" t="s">
        <v>2143</v>
      </c>
      <c r="R2355" s="22" t="s">
        <v>2144</v>
      </c>
      <c r="S2355" s="21" t="s">
        <v>150</v>
      </c>
      <c r="T2355" s="23" t="s">
        <v>2492</v>
      </c>
      <c r="U2355" s="24" t="s">
        <v>15</v>
      </c>
      <c r="V2355" s="23">
        <v>100</v>
      </c>
      <c r="W2355" s="25">
        <v>0</v>
      </c>
      <c r="X2355" s="25">
        <v>0</v>
      </c>
      <c r="Y2355" s="25">
        <v>0</v>
      </c>
      <c r="Z2355" s="25">
        <v>0</v>
      </c>
      <c r="AA2355" s="25">
        <v>4544772.03</v>
      </c>
      <c r="AB2355" s="25">
        <v>3012879.74</v>
      </c>
      <c r="AC2355" s="26">
        <v>45152.505756550927</v>
      </c>
      <c r="AD2355" s="27">
        <f>ROW()</f>
        <v>2355</v>
      </c>
      <c r="AE2355" s="27">
        <f>1</f>
        <v>1</v>
      </c>
      <c r="AF2355" s="27">
        <f>SUBTOTAL(109,Tbl_NGF_Data[[#This Row],[Counter]])</f>
        <v>1</v>
      </c>
    </row>
    <row r="2356" spans="2:32" ht="45" x14ac:dyDescent="0.25">
      <c r="B2356" s="21" t="s">
        <v>245</v>
      </c>
      <c r="C2356" s="22" t="s">
        <v>2056</v>
      </c>
      <c r="D2356" s="23">
        <v>7</v>
      </c>
      <c r="E2356" s="22" t="s">
        <v>245</v>
      </c>
      <c r="F2356" s="23">
        <v>7</v>
      </c>
      <c r="G2356" s="22" t="s">
        <v>2056</v>
      </c>
      <c r="H2356" s="22" t="s">
        <v>1327</v>
      </c>
      <c r="I2356" s="23">
        <v>1</v>
      </c>
      <c r="J2356" s="23">
        <v>215</v>
      </c>
      <c r="K2356" s="23" t="s">
        <v>2467</v>
      </c>
      <c r="L2356" s="22" t="s">
        <v>2468</v>
      </c>
      <c r="M2356" s="21" t="s">
        <v>327</v>
      </c>
      <c r="N2356" s="23" t="s">
        <v>1186</v>
      </c>
      <c r="O2356" s="22" t="s">
        <v>1187</v>
      </c>
      <c r="P2356" s="22" t="s">
        <v>1188</v>
      </c>
      <c r="Q2356" s="23" t="s">
        <v>2143</v>
      </c>
      <c r="R2356" s="22" t="s">
        <v>2144</v>
      </c>
      <c r="S2356" s="21" t="s">
        <v>150</v>
      </c>
      <c r="T2356" s="23" t="s">
        <v>2492</v>
      </c>
      <c r="U2356" s="24" t="s">
        <v>66</v>
      </c>
      <c r="V2356" s="23">
        <v>137</v>
      </c>
      <c r="W2356" s="25">
        <v>0</v>
      </c>
      <c r="X2356" s="25">
        <v>0</v>
      </c>
      <c r="Y2356" s="25">
        <v>0</v>
      </c>
      <c r="Z2356" s="25">
        <v>0</v>
      </c>
      <c r="AA2356" s="25">
        <v>5500000</v>
      </c>
      <c r="AB2356" s="25">
        <v>4544772.03</v>
      </c>
      <c r="AC2356" s="26">
        <v>45152.505756550927</v>
      </c>
      <c r="AD2356" s="27">
        <f>ROW()</f>
        <v>2356</v>
      </c>
      <c r="AE2356" s="27">
        <f>1</f>
        <v>1</v>
      </c>
      <c r="AF2356" s="27">
        <f>SUBTOTAL(109,Tbl_NGF_Data[[#This Row],[Counter]])</f>
        <v>1</v>
      </c>
    </row>
    <row r="2357" spans="2:32" ht="45" x14ac:dyDescent="0.25">
      <c r="B2357" s="21" t="s">
        <v>245</v>
      </c>
      <c r="C2357" s="22" t="s">
        <v>2056</v>
      </c>
      <c r="D2357" s="23">
        <v>7</v>
      </c>
      <c r="E2357" s="22" t="s">
        <v>245</v>
      </c>
      <c r="F2357" s="23">
        <v>7</v>
      </c>
      <c r="G2357" s="22" t="s">
        <v>2056</v>
      </c>
      <c r="H2357" s="22" t="s">
        <v>1327</v>
      </c>
      <c r="I2357" s="23">
        <v>1</v>
      </c>
      <c r="J2357" s="23">
        <v>215</v>
      </c>
      <c r="K2357" s="23" t="s">
        <v>2467</v>
      </c>
      <c r="L2357" s="22" t="s">
        <v>2468</v>
      </c>
      <c r="M2357" s="21" t="s">
        <v>327</v>
      </c>
      <c r="N2357" s="23" t="s">
        <v>1186</v>
      </c>
      <c r="O2357" s="22" t="s">
        <v>1187</v>
      </c>
      <c r="P2357" s="22" t="s">
        <v>1188</v>
      </c>
      <c r="Q2357" s="23" t="s">
        <v>2143</v>
      </c>
      <c r="R2357" s="22" t="s">
        <v>2144</v>
      </c>
      <c r="S2357" s="21" t="s">
        <v>150</v>
      </c>
      <c r="T2357" s="23" t="s">
        <v>2492</v>
      </c>
      <c r="U2357" s="24" t="s">
        <v>97</v>
      </c>
      <c r="V2357" s="23">
        <v>205</v>
      </c>
      <c r="W2357" s="25">
        <v>0</v>
      </c>
      <c r="X2357" s="25">
        <v>0</v>
      </c>
      <c r="Y2357" s="25">
        <v>0</v>
      </c>
      <c r="Z2357" s="25">
        <v>0</v>
      </c>
      <c r="AA2357" s="25">
        <v>955227.97</v>
      </c>
      <c r="AB2357" s="25">
        <v>1531892.29</v>
      </c>
      <c r="AC2357" s="26">
        <v>45152.505756550927</v>
      </c>
      <c r="AD2357" s="27">
        <f>ROW()</f>
        <v>2357</v>
      </c>
      <c r="AE2357" s="27">
        <f>1</f>
        <v>1</v>
      </c>
      <c r="AF2357" s="27">
        <f>SUBTOTAL(109,Tbl_NGF_Data[[#This Row],[Counter]])</f>
        <v>1</v>
      </c>
    </row>
    <row r="2358" spans="2:32" ht="45" x14ac:dyDescent="0.25">
      <c r="B2358" s="21" t="s">
        <v>245</v>
      </c>
      <c r="C2358" s="22" t="s">
        <v>2056</v>
      </c>
      <c r="D2358" s="23">
        <v>7</v>
      </c>
      <c r="E2358" s="22" t="s">
        <v>245</v>
      </c>
      <c r="F2358" s="23">
        <v>7</v>
      </c>
      <c r="G2358" s="22" t="s">
        <v>2056</v>
      </c>
      <c r="H2358" s="22" t="s">
        <v>1327</v>
      </c>
      <c r="I2358" s="23">
        <v>1</v>
      </c>
      <c r="J2358" s="23">
        <v>215</v>
      </c>
      <c r="K2358" s="23" t="s">
        <v>2467</v>
      </c>
      <c r="L2358" s="22" t="s">
        <v>2468</v>
      </c>
      <c r="M2358" s="21" t="s">
        <v>327</v>
      </c>
      <c r="N2358" s="23" t="s">
        <v>1186</v>
      </c>
      <c r="O2358" s="22" t="s">
        <v>1187</v>
      </c>
      <c r="P2358" s="22" t="s">
        <v>1188</v>
      </c>
      <c r="Q2358" s="23" t="s">
        <v>2143</v>
      </c>
      <c r="R2358" s="22" t="s">
        <v>2144</v>
      </c>
      <c r="S2358" s="21" t="s">
        <v>150</v>
      </c>
      <c r="T2358" s="23" t="s">
        <v>2492</v>
      </c>
      <c r="U2358" s="24" t="s">
        <v>67</v>
      </c>
      <c r="V2358" s="23">
        <v>222</v>
      </c>
      <c r="W2358" s="25">
        <v>0</v>
      </c>
      <c r="X2358" s="25">
        <v>0</v>
      </c>
      <c r="Y2358" s="25">
        <v>0</v>
      </c>
      <c r="Z2358" s="25">
        <v>0</v>
      </c>
      <c r="AA2358" s="25">
        <v>4544772.03</v>
      </c>
      <c r="AB2358" s="25">
        <v>3012879.74</v>
      </c>
      <c r="AC2358" s="26">
        <v>45152.505756550927</v>
      </c>
      <c r="AD2358" s="27">
        <f>ROW()</f>
        <v>2358</v>
      </c>
      <c r="AE2358" s="27">
        <f>1</f>
        <v>1</v>
      </c>
      <c r="AF2358" s="27">
        <f>SUBTOTAL(109,Tbl_NGF_Data[[#This Row],[Counter]])</f>
        <v>1</v>
      </c>
    </row>
    <row r="2359" spans="2:32" ht="45" x14ac:dyDescent="0.25">
      <c r="B2359" s="21" t="s">
        <v>245</v>
      </c>
      <c r="C2359" s="22" t="s">
        <v>2056</v>
      </c>
      <c r="D2359" s="23">
        <v>7</v>
      </c>
      <c r="E2359" s="22" t="s">
        <v>245</v>
      </c>
      <c r="F2359" s="23">
        <v>7</v>
      </c>
      <c r="G2359" s="22" t="s">
        <v>2056</v>
      </c>
      <c r="H2359" s="22" t="s">
        <v>1327</v>
      </c>
      <c r="I2359" s="23">
        <v>1</v>
      </c>
      <c r="J2359" s="23">
        <v>207</v>
      </c>
      <c r="K2359" s="23" t="s">
        <v>2493</v>
      </c>
      <c r="L2359" s="22" t="s">
        <v>2494</v>
      </c>
      <c r="M2359" s="21" t="s">
        <v>294</v>
      </c>
      <c r="N2359" s="23" t="s">
        <v>1119</v>
      </c>
      <c r="O2359" s="22" t="s">
        <v>1120</v>
      </c>
      <c r="P2359" s="22" t="s">
        <v>1121</v>
      </c>
      <c r="Q2359" s="23" t="s">
        <v>2495</v>
      </c>
      <c r="R2359" s="22" t="s">
        <v>1462</v>
      </c>
      <c r="S2359" s="21" t="s">
        <v>295</v>
      </c>
      <c r="T2359" s="23" t="s">
        <v>2496</v>
      </c>
      <c r="U2359" s="24" t="s">
        <v>16</v>
      </c>
      <c r="V2359" s="23">
        <v>135</v>
      </c>
      <c r="W2359" s="25">
        <v>378157</v>
      </c>
      <c r="X2359" s="25">
        <v>0</v>
      </c>
      <c r="Y2359" s="25">
        <v>0</v>
      </c>
      <c r="Z2359" s="25">
        <v>0</v>
      </c>
      <c r="AA2359" s="25">
        <v>0</v>
      </c>
      <c r="AB2359" s="25">
        <v>0</v>
      </c>
      <c r="AC2359" s="26">
        <v>45152.505756550927</v>
      </c>
      <c r="AD2359" s="27">
        <f>ROW()</f>
        <v>2359</v>
      </c>
      <c r="AE2359" s="27">
        <f>1</f>
        <v>1</v>
      </c>
      <c r="AF2359" s="27">
        <f>SUBTOTAL(109,Tbl_NGF_Data[[#This Row],[Counter]])</f>
        <v>1</v>
      </c>
    </row>
    <row r="2360" spans="2:32" ht="45" x14ac:dyDescent="0.25">
      <c r="B2360" s="21" t="s">
        <v>245</v>
      </c>
      <c r="C2360" s="22" t="s">
        <v>2056</v>
      </c>
      <c r="D2360" s="23">
        <v>7</v>
      </c>
      <c r="E2360" s="22" t="s">
        <v>245</v>
      </c>
      <c r="F2360" s="23">
        <v>7</v>
      </c>
      <c r="G2360" s="22" t="s">
        <v>2056</v>
      </c>
      <c r="H2360" s="22" t="s">
        <v>1327</v>
      </c>
      <c r="I2360" s="23">
        <v>1</v>
      </c>
      <c r="J2360" s="23">
        <v>207</v>
      </c>
      <c r="K2360" s="23" t="s">
        <v>2493</v>
      </c>
      <c r="L2360" s="22" t="s">
        <v>2494</v>
      </c>
      <c r="M2360" s="21" t="s">
        <v>294</v>
      </c>
      <c r="N2360" s="23" t="s">
        <v>1119</v>
      </c>
      <c r="O2360" s="22" t="s">
        <v>1120</v>
      </c>
      <c r="P2360" s="22" t="s">
        <v>1121</v>
      </c>
      <c r="Q2360" s="23" t="s">
        <v>2495</v>
      </c>
      <c r="R2360" s="22" t="s">
        <v>1462</v>
      </c>
      <c r="S2360" s="21" t="s">
        <v>295</v>
      </c>
      <c r="T2360" s="23" t="s">
        <v>2496</v>
      </c>
      <c r="U2360" s="24" t="s">
        <v>17</v>
      </c>
      <c r="V2360" s="23">
        <v>200</v>
      </c>
      <c r="W2360" s="25">
        <v>378157</v>
      </c>
      <c r="X2360" s="25">
        <v>0</v>
      </c>
      <c r="Y2360" s="25">
        <v>0</v>
      </c>
      <c r="Z2360" s="25">
        <v>0</v>
      </c>
      <c r="AA2360" s="25">
        <v>0</v>
      </c>
      <c r="AB2360" s="25">
        <v>0</v>
      </c>
      <c r="AC2360" s="26">
        <v>45152.505756550927</v>
      </c>
      <c r="AD2360" s="27">
        <f>ROW()</f>
        <v>2360</v>
      </c>
      <c r="AE2360" s="27">
        <f>1</f>
        <v>1</v>
      </c>
      <c r="AF2360" s="27">
        <f>SUBTOTAL(109,Tbl_NGF_Data[[#This Row],[Counter]])</f>
        <v>1</v>
      </c>
    </row>
    <row r="2361" spans="2:32" ht="45" x14ac:dyDescent="0.25">
      <c r="B2361" s="21" t="s">
        <v>245</v>
      </c>
      <c r="C2361" s="22" t="s">
        <v>2056</v>
      </c>
      <c r="D2361" s="23">
        <v>7</v>
      </c>
      <c r="E2361" s="22" t="s">
        <v>245</v>
      </c>
      <c r="F2361" s="23">
        <v>7</v>
      </c>
      <c r="G2361" s="22" t="s">
        <v>2056</v>
      </c>
      <c r="H2361" s="22" t="s">
        <v>1327</v>
      </c>
      <c r="I2361" s="23">
        <v>1</v>
      </c>
      <c r="J2361" s="23">
        <v>207</v>
      </c>
      <c r="K2361" s="23" t="s">
        <v>2493</v>
      </c>
      <c r="L2361" s="22" t="s">
        <v>2494</v>
      </c>
      <c r="M2361" s="21" t="s">
        <v>294</v>
      </c>
      <c r="N2361" s="23" t="s">
        <v>2188</v>
      </c>
      <c r="O2361" s="22" t="s">
        <v>2189</v>
      </c>
      <c r="P2361" s="22" t="s">
        <v>2190</v>
      </c>
      <c r="Q2361" s="23" t="s">
        <v>2191</v>
      </c>
      <c r="R2361" s="22" t="s">
        <v>2189</v>
      </c>
      <c r="S2361" s="21" t="s">
        <v>148</v>
      </c>
      <c r="T2361" s="23" t="s">
        <v>2497</v>
      </c>
      <c r="U2361" s="24" t="s">
        <v>16</v>
      </c>
      <c r="V2361" s="23">
        <v>135</v>
      </c>
      <c r="W2361" s="25">
        <v>756035635</v>
      </c>
      <c r="X2361" s="25">
        <v>724091116</v>
      </c>
      <c r="Y2361" s="25">
        <v>738836291</v>
      </c>
      <c r="Z2361" s="25">
        <v>762776990.95000005</v>
      </c>
      <c r="AA2361" s="25">
        <v>812592810.08000004</v>
      </c>
      <c r="AB2361" s="25">
        <v>873972618.53999996</v>
      </c>
      <c r="AC2361" s="26">
        <v>45152.505756550927</v>
      </c>
      <c r="AD2361" s="27">
        <f>ROW()</f>
        <v>2361</v>
      </c>
      <c r="AE2361" s="27">
        <f>1</f>
        <v>1</v>
      </c>
      <c r="AF2361" s="27">
        <f>SUBTOTAL(109,Tbl_NGF_Data[[#This Row],[Counter]])</f>
        <v>1</v>
      </c>
    </row>
    <row r="2362" spans="2:32" ht="45" x14ac:dyDescent="0.25">
      <c r="B2362" s="21" t="s">
        <v>245</v>
      </c>
      <c r="C2362" s="22" t="s">
        <v>2056</v>
      </c>
      <c r="D2362" s="23">
        <v>7</v>
      </c>
      <c r="E2362" s="22" t="s">
        <v>245</v>
      </c>
      <c r="F2362" s="23">
        <v>7</v>
      </c>
      <c r="G2362" s="22" t="s">
        <v>2056</v>
      </c>
      <c r="H2362" s="22" t="s">
        <v>1327</v>
      </c>
      <c r="I2362" s="23">
        <v>1</v>
      </c>
      <c r="J2362" s="23">
        <v>207</v>
      </c>
      <c r="K2362" s="23" t="s">
        <v>2493</v>
      </c>
      <c r="L2362" s="22" t="s">
        <v>2494</v>
      </c>
      <c r="M2362" s="21" t="s">
        <v>294</v>
      </c>
      <c r="N2362" s="23" t="s">
        <v>2188</v>
      </c>
      <c r="O2362" s="22" t="s">
        <v>2189</v>
      </c>
      <c r="P2362" s="22" t="s">
        <v>2190</v>
      </c>
      <c r="Q2362" s="23" t="s">
        <v>2191</v>
      </c>
      <c r="R2362" s="22" t="s">
        <v>2189</v>
      </c>
      <c r="S2362" s="21" t="s">
        <v>148</v>
      </c>
      <c r="T2362" s="23" t="s">
        <v>2497</v>
      </c>
      <c r="U2362" s="24" t="s">
        <v>66</v>
      </c>
      <c r="V2362" s="23">
        <v>137</v>
      </c>
      <c r="W2362" s="25">
        <v>5949658</v>
      </c>
      <c r="X2362" s="25">
        <v>1438381</v>
      </c>
      <c r="Y2362" s="25">
        <v>1438381.5</v>
      </c>
      <c r="Z2362" s="25">
        <v>1438381.5</v>
      </c>
      <c r="AA2362" s="25">
        <v>1438381.5</v>
      </c>
      <c r="AB2362" s="25">
        <v>3528855.5</v>
      </c>
      <c r="AC2362" s="26">
        <v>45152.505756550927</v>
      </c>
      <c r="AD2362" s="27">
        <f>ROW()</f>
        <v>2362</v>
      </c>
      <c r="AE2362" s="27">
        <f>1</f>
        <v>1</v>
      </c>
      <c r="AF2362" s="27">
        <f>SUBTOTAL(109,Tbl_NGF_Data[[#This Row],[Counter]])</f>
        <v>1</v>
      </c>
    </row>
    <row r="2363" spans="2:32" ht="45" x14ac:dyDescent="0.25">
      <c r="B2363" s="21" t="s">
        <v>245</v>
      </c>
      <c r="C2363" s="22" t="s">
        <v>2056</v>
      </c>
      <c r="D2363" s="23">
        <v>7</v>
      </c>
      <c r="E2363" s="22" t="s">
        <v>245</v>
      </c>
      <c r="F2363" s="23">
        <v>7</v>
      </c>
      <c r="G2363" s="22" t="s">
        <v>2056</v>
      </c>
      <c r="H2363" s="22" t="s">
        <v>1327</v>
      </c>
      <c r="I2363" s="23">
        <v>1</v>
      </c>
      <c r="J2363" s="23">
        <v>207</v>
      </c>
      <c r="K2363" s="23" t="s">
        <v>2493</v>
      </c>
      <c r="L2363" s="22" t="s">
        <v>2494</v>
      </c>
      <c r="M2363" s="21" t="s">
        <v>294</v>
      </c>
      <c r="N2363" s="23" t="s">
        <v>2188</v>
      </c>
      <c r="O2363" s="22" t="s">
        <v>2189</v>
      </c>
      <c r="P2363" s="22" t="s">
        <v>2190</v>
      </c>
      <c r="Q2363" s="23" t="s">
        <v>2191</v>
      </c>
      <c r="R2363" s="22" t="s">
        <v>2189</v>
      </c>
      <c r="S2363" s="21" t="s">
        <v>148</v>
      </c>
      <c r="T2363" s="23" t="s">
        <v>2497</v>
      </c>
      <c r="U2363" s="24" t="s">
        <v>17</v>
      </c>
      <c r="V2363" s="23">
        <v>200</v>
      </c>
      <c r="W2363" s="25">
        <v>722354125.30000591</v>
      </c>
      <c r="X2363" s="25">
        <v>707411359.55000269</v>
      </c>
      <c r="Y2363" s="25">
        <v>731629570.6099999</v>
      </c>
      <c r="Z2363" s="25">
        <v>687396683.48000169</v>
      </c>
      <c r="AA2363" s="25">
        <v>781559920.04000092</v>
      </c>
      <c r="AB2363" s="25">
        <v>828447816.19000185</v>
      </c>
      <c r="AC2363" s="26">
        <v>45152.505756550927</v>
      </c>
      <c r="AD2363" s="27">
        <f>ROW()</f>
        <v>2363</v>
      </c>
      <c r="AE2363" s="27">
        <f>1</f>
        <v>1</v>
      </c>
      <c r="AF2363" s="27">
        <f>SUBTOTAL(109,Tbl_NGF_Data[[#This Row],[Counter]])</f>
        <v>1</v>
      </c>
    </row>
    <row r="2364" spans="2:32" ht="45" x14ac:dyDescent="0.25">
      <c r="B2364" s="21" t="s">
        <v>245</v>
      </c>
      <c r="C2364" s="22" t="s">
        <v>2056</v>
      </c>
      <c r="D2364" s="23">
        <v>7</v>
      </c>
      <c r="E2364" s="22" t="s">
        <v>245</v>
      </c>
      <c r="F2364" s="23">
        <v>7</v>
      </c>
      <c r="G2364" s="22" t="s">
        <v>2056</v>
      </c>
      <c r="H2364" s="22" t="s">
        <v>1327</v>
      </c>
      <c r="I2364" s="23">
        <v>1</v>
      </c>
      <c r="J2364" s="23">
        <v>207</v>
      </c>
      <c r="K2364" s="23" t="s">
        <v>2493</v>
      </c>
      <c r="L2364" s="22" t="s">
        <v>2494</v>
      </c>
      <c r="M2364" s="21" t="s">
        <v>294</v>
      </c>
      <c r="N2364" s="23" t="s">
        <v>2188</v>
      </c>
      <c r="O2364" s="22" t="s">
        <v>2189</v>
      </c>
      <c r="P2364" s="22" t="s">
        <v>2190</v>
      </c>
      <c r="Q2364" s="23" t="s">
        <v>2191</v>
      </c>
      <c r="R2364" s="22" t="s">
        <v>2189</v>
      </c>
      <c r="S2364" s="21" t="s">
        <v>148</v>
      </c>
      <c r="T2364" s="23" t="s">
        <v>2497</v>
      </c>
      <c r="U2364" s="24" t="s">
        <v>97</v>
      </c>
      <c r="V2364" s="23">
        <v>205</v>
      </c>
      <c r="W2364" s="25">
        <v>0</v>
      </c>
      <c r="X2364" s="25">
        <v>0</v>
      </c>
      <c r="Y2364" s="25">
        <v>0</v>
      </c>
      <c r="Z2364" s="25">
        <v>0</v>
      </c>
      <c r="AA2364" s="25">
        <v>0</v>
      </c>
      <c r="AB2364" s="25">
        <v>2090474</v>
      </c>
      <c r="AC2364" s="26">
        <v>45152.505756550927</v>
      </c>
      <c r="AD2364" s="27">
        <f>ROW()</f>
        <v>2364</v>
      </c>
      <c r="AE2364" s="27">
        <f>1</f>
        <v>1</v>
      </c>
      <c r="AF2364" s="27">
        <f>SUBTOTAL(109,Tbl_NGF_Data[[#This Row],[Counter]])</f>
        <v>1</v>
      </c>
    </row>
    <row r="2365" spans="2:32" ht="45" x14ac:dyDescent="0.25">
      <c r="B2365" s="21" t="s">
        <v>245</v>
      </c>
      <c r="C2365" s="22" t="s">
        <v>2056</v>
      </c>
      <c r="D2365" s="23">
        <v>7</v>
      </c>
      <c r="E2365" s="22" t="s">
        <v>245</v>
      </c>
      <c r="F2365" s="23">
        <v>7</v>
      </c>
      <c r="G2365" s="22" t="s">
        <v>2056</v>
      </c>
      <c r="H2365" s="22" t="s">
        <v>1327</v>
      </c>
      <c r="I2365" s="23">
        <v>1</v>
      </c>
      <c r="J2365" s="23">
        <v>207</v>
      </c>
      <c r="K2365" s="23" t="s">
        <v>2493</v>
      </c>
      <c r="L2365" s="22" t="s">
        <v>2494</v>
      </c>
      <c r="M2365" s="21" t="s">
        <v>294</v>
      </c>
      <c r="N2365" s="23" t="s">
        <v>2188</v>
      </c>
      <c r="O2365" s="22" t="s">
        <v>2189</v>
      </c>
      <c r="P2365" s="22" t="s">
        <v>2190</v>
      </c>
      <c r="Q2365" s="23" t="s">
        <v>2191</v>
      </c>
      <c r="R2365" s="22" t="s">
        <v>2189</v>
      </c>
      <c r="S2365" s="21" t="s">
        <v>148</v>
      </c>
      <c r="T2365" s="23" t="s">
        <v>2497</v>
      </c>
      <c r="U2365" s="24" t="s">
        <v>18</v>
      </c>
      <c r="V2365" s="23">
        <v>220</v>
      </c>
      <c r="W2365" s="25">
        <v>33681509.699994087</v>
      </c>
      <c r="X2365" s="25">
        <v>16679756.449997306</v>
      </c>
      <c r="Y2365" s="25">
        <v>7206720.3900001049</v>
      </c>
      <c r="Z2365" s="25">
        <v>75380307.46999836</v>
      </c>
      <c r="AA2365" s="25">
        <v>31032890.039999127</v>
      </c>
      <c r="AB2365" s="25">
        <v>45524802.349998116</v>
      </c>
      <c r="AC2365" s="26">
        <v>45152.505756550927</v>
      </c>
      <c r="AD2365" s="27">
        <f>ROW()</f>
        <v>2365</v>
      </c>
      <c r="AE2365" s="27">
        <f>1</f>
        <v>1</v>
      </c>
      <c r="AF2365" s="27">
        <f>SUBTOTAL(109,Tbl_NGF_Data[[#This Row],[Counter]])</f>
        <v>1</v>
      </c>
    </row>
    <row r="2366" spans="2:32" ht="45" x14ac:dyDescent="0.25">
      <c r="B2366" s="21" t="s">
        <v>245</v>
      </c>
      <c r="C2366" s="22" t="s">
        <v>2056</v>
      </c>
      <c r="D2366" s="23">
        <v>7</v>
      </c>
      <c r="E2366" s="22" t="s">
        <v>245</v>
      </c>
      <c r="F2366" s="23">
        <v>7</v>
      </c>
      <c r="G2366" s="22" t="s">
        <v>2056</v>
      </c>
      <c r="H2366" s="22" t="s">
        <v>1327</v>
      </c>
      <c r="I2366" s="23">
        <v>1</v>
      </c>
      <c r="J2366" s="23">
        <v>207</v>
      </c>
      <c r="K2366" s="23" t="s">
        <v>2493</v>
      </c>
      <c r="L2366" s="22" t="s">
        <v>2494</v>
      </c>
      <c r="M2366" s="21" t="s">
        <v>294</v>
      </c>
      <c r="N2366" s="23" t="s">
        <v>2188</v>
      </c>
      <c r="O2366" s="22" t="s">
        <v>2189</v>
      </c>
      <c r="P2366" s="22" t="s">
        <v>2190</v>
      </c>
      <c r="Q2366" s="23" t="s">
        <v>2191</v>
      </c>
      <c r="R2366" s="22" t="s">
        <v>2189</v>
      </c>
      <c r="S2366" s="21" t="s">
        <v>148</v>
      </c>
      <c r="T2366" s="23" t="s">
        <v>2497</v>
      </c>
      <c r="U2366" s="24" t="s">
        <v>67</v>
      </c>
      <c r="V2366" s="23">
        <v>222</v>
      </c>
      <c r="W2366" s="25">
        <v>5949658</v>
      </c>
      <c r="X2366" s="25">
        <v>1438381</v>
      </c>
      <c r="Y2366" s="25">
        <v>1438381.5</v>
      </c>
      <c r="Z2366" s="25">
        <v>1438381.5</v>
      </c>
      <c r="AA2366" s="25">
        <v>1438381.5</v>
      </c>
      <c r="AB2366" s="25">
        <v>1438381.5</v>
      </c>
      <c r="AC2366" s="26">
        <v>45152.505756550927</v>
      </c>
      <c r="AD2366" s="27">
        <f>ROW()</f>
        <v>2366</v>
      </c>
      <c r="AE2366" s="27">
        <f>1</f>
        <v>1</v>
      </c>
      <c r="AF2366" s="27">
        <f>SUBTOTAL(109,Tbl_NGF_Data[[#This Row],[Counter]])</f>
        <v>1</v>
      </c>
    </row>
    <row r="2367" spans="2:32" ht="45" x14ac:dyDescent="0.25">
      <c r="B2367" s="21" t="s">
        <v>245</v>
      </c>
      <c r="C2367" s="22" t="s">
        <v>2056</v>
      </c>
      <c r="D2367" s="23">
        <v>7</v>
      </c>
      <c r="E2367" s="22" t="s">
        <v>245</v>
      </c>
      <c r="F2367" s="23">
        <v>7</v>
      </c>
      <c r="G2367" s="22" t="s">
        <v>2056</v>
      </c>
      <c r="H2367" s="22" t="s">
        <v>1327</v>
      </c>
      <c r="I2367" s="23">
        <v>1</v>
      </c>
      <c r="J2367" s="23">
        <v>207</v>
      </c>
      <c r="K2367" s="23" t="s">
        <v>2493</v>
      </c>
      <c r="L2367" s="22" t="s">
        <v>2494</v>
      </c>
      <c r="M2367" s="21" t="s">
        <v>294</v>
      </c>
      <c r="N2367" s="23" t="s">
        <v>2188</v>
      </c>
      <c r="O2367" s="22" t="s">
        <v>2189</v>
      </c>
      <c r="P2367" s="22" t="s">
        <v>2190</v>
      </c>
      <c r="Q2367" s="23" t="s">
        <v>2193</v>
      </c>
      <c r="R2367" s="22" t="s">
        <v>2194</v>
      </c>
      <c r="S2367" s="21" t="s">
        <v>279</v>
      </c>
      <c r="T2367" s="23" t="s">
        <v>2498</v>
      </c>
      <c r="U2367" s="24" t="s">
        <v>15</v>
      </c>
      <c r="V2367" s="23">
        <v>100</v>
      </c>
      <c r="W2367" s="25">
        <v>0</v>
      </c>
      <c r="X2367" s="25">
        <v>0</v>
      </c>
      <c r="Y2367" s="25">
        <v>0</v>
      </c>
      <c r="Z2367" s="25">
        <v>121517</v>
      </c>
      <c r="AA2367" s="25">
        <v>0</v>
      </c>
      <c r="AB2367" s="25">
        <v>0</v>
      </c>
      <c r="AC2367" s="26">
        <v>45152.505756550927</v>
      </c>
      <c r="AD2367" s="27">
        <f>ROW()</f>
        <v>2367</v>
      </c>
      <c r="AE2367" s="27">
        <f>1</f>
        <v>1</v>
      </c>
      <c r="AF2367" s="27">
        <f>SUBTOTAL(109,Tbl_NGF_Data[[#This Row],[Counter]])</f>
        <v>1</v>
      </c>
    </row>
    <row r="2368" spans="2:32" ht="45" x14ac:dyDescent="0.25">
      <c r="B2368" s="21" t="s">
        <v>245</v>
      </c>
      <c r="C2368" s="22" t="s">
        <v>2056</v>
      </c>
      <c r="D2368" s="23">
        <v>7</v>
      </c>
      <c r="E2368" s="22" t="s">
        <v>245</v>
      </c>
      <c r="F2368" s="23">
        <v>7</v>
      </c>
      <c r="G2368" s="22" t="s">
        <v>2056</v>
      </c>
      <c r="H2368" s="22" t="s">
        <v>1327</v>
      </c>
      <c r="I2368" s="23">
        <v>1</v>
      </c>
      <c r="J2368" s="23">
        <v>207</v>
      </c>
      <c r="K2368" s="23" t="s">
        <v>2493</v>
      </c>
      <c r="L2368" s="22" t="s">
        <v>2494</v>
      </c>
      <c r="M2368" s="21" t="s">
        <v>294</v>
      </c>
      <c r="N2368" s="23" t="s">
        <v>2188</v>
      </c>
      <c r="O2368" s="22" t="s">
        <v>2189</v>
      </c>
      <c r="P2368" s="22" t="s">
        <v>2190</v>
      </c>
      <c r="Q2368" s="23" t="s">
        <v>2193</v>
      </c>
      <c r="R2368" s="22" t="s">
        <v>2194</v>
      </c>
      <c r="S2368" s="21" t="s">
        <v>279</v>
      </c>
      <c r="T2368" s="23" t="s">
        <v>2498</v>
      </c>
      <c r="U2368" s="24" t="s">
        <v>16</v>
      </c>
      <c r="V2368" s="23">
        <v>135</v>
      </c>
      <c r="W2368" s="25">
        <v>218331011</v>
      </c>
      <c r="X2368" s="25">
        <v>238331011</v>
      </c>
      <c r="Y2368" s="25">
        <v>244331011</v>
      </c>
      <c r="Z2368" s="25">
        <v>244333412</v>
      </c>
      <c r="AA2368" s="25">
        <v>279331012</v>
      </c>
      <c r="AB2368" s="25">
        <v>272831012</v>
      </c>
      <c r="AC2368" s="26">
        <v>45152.505756550927</v>
      </c>
      <c r="AD2368" s="27">
        <f>ROW()</f>
        <v>2368</v>
      </c>
      <c r="AE2368" s="27">
        <f>1</f>
        <v>1</v>
      </c>
      <c r="AF2368" s="27">
        <f>SUBTOTAL(109,Tbl_NGF_Data[[#This Row],[Counter]])</f>
        <v>1</v>
      </c>
    </row>
    <row r="2369" spans="2:32" ht="45" x14ac:dyDescent="0.25">
      <c r="B2369" s="21" t="s">
        <v>245</v>
      </c>
      <c r="C2369" s="22" t="s">
        <v>2056</v>
      </c>
      <c r="D2369" s="23">
        <v>7</v>
      </c>
      <c r="E2369" s="22" t="s">
        <v>245</v>
      </c>
      <c r="F2369" s="23">
        <v>7</v>
      </c>
      <c r="G2369" s="22" t="s">
        <v>2056</v>
      </c>
      <c r="H2369" s="22" t="s">
        <v>1327</v>
      </c>
      <c r="I2369" s="23">
        <v>1</v>
      </c>
      <c r="J2369" s="23">
        <v>207</v>
      </c>
      <c r="K2369" s="23" t="s">
        <v>2493</v>
      </c>
      <c r="L2369" s="22" t="s">
        <v>2494</v>
      </c>
      <c r="M2369" s="21" t="s">
        <v>294</v>
      </c>
      <c r="N2369" s="23" t="s">
        <v>2188</v>
      </c>
      <c r="O2369" s="22" t="s">
        <v>2189</v>
      </c>
      <c r="P2369" s="22" t="s">
        <v>2190</v>
      </c>
      <c r="Q2369" s="23" t="s">
        <v>2193</v>
      </c>
      <c r="R2369" s="22" t="s">
        <v>2194</v>
      </c>
      <c r="S2369" s="21" t="s">
        <v>279</v>
      </c>
      <c r="T2369" s="23" t="s">
        <v>2498</v>
      </c>
      <c r="U2369" s="24" t="s">
        <v>17</v>
      </c>
      <c r="V2369" s="23">
        <v>200</v>
      </c>
      <c r="W2369" s="25">
        <v>218331011.00000003</v>
      </c>
      <c r="X2369" s="25">
        <v>236347611.67999998</v>
      </c>
      <c r="Y2369" s="25">
        <v>244328963.53</v>
      </c>
      <c r="Z2369" s="25">
        <v>244329011.38000003</v>
      </c>
      <c r="AA2369" s="25">
        <v>273871929.92999989</v>
      </c>
      <c r="AB2369" s="25">
        <v>272828638.04999983</v>
      </c>
      <c r="AC2369" s="26">
        <v>45152.505756550927</v>
      </c>
      <c r="AD2369" s="27">
        <f>ROW()</f>
        <v>2369</v>
      </c>
      <c r="AE2369" s="27">
        <f>1</f>
        <v>1</v>
      </c>
      <c r="AF2369" s="27">
        <f>SUBTOTAL(109,Tbl_NGF_Data[[#This Row],[Counter]])</f>
        <v>1</v>
      </c>
    </row>
    <row r="2370" spans="2:32" ht="45" x14ac:dyDescent="0.25">
      <c r="B2370" s="21" t="s">
        <v>245</v>
      </c>
      <c r="C2370" s="22" t="s">
        <v>2056</v>
      </c>
      <c r="D2370" s="23">
        <v>7</v>
      </c>
      <c r="E2370" s="22" t="s">
        <v>245</v>
      </c>
      <c r="F2370" s="23">
        <v>7</v>
      </c>
      <c r="G2370" s="22" t="s">
        <v>2056</v>
      </c>
      <c r="H2370" s="22" t="s">
        <v>1327</v>
      </c>
      <c r="I2370" s="23">
        <v>1</v>
      </c>
      <c r="J2370" s="23">
        <v>207</v>
      </c>
      <c r="K2370" s="23" t="s">
        <v>2493</v>
      </c>
      <c r="L2370" s="22" t="s">
        <v>2494</v>
      </c>
      <c r="M2370" s="21" t="s">
        <v>294</v>
      </c>
      <c r="N2370" s="23" t="s">
        <v>2188</v>
      </c>
      <c r="O2370" s="22" t="s">
        <v>2189</v>
      </c>
      <c r="P2370" s="22" t="s">
        <v>2190</v>
      </c>
      <c r="Q2370" s="23" t="s">
        <v>2193</v>
      </c>
      <c r="R2370" s="22" t="s">
        <v>2194</v>
      </c>
      <c r="S2370" s="21" t="s">
        <v>279</v>
      </c>
      <c r="T2370" s="23" t="s">
        <v>2498</v>
      </c>
      <c r="U2370" s="24" t="s">
        <v>18</v>
      </c>
      <c r="V2370" s="23">
        <v>220</v>
      </c>
      <c r="W2370" s="25">
        <v>-2.9802322387695313E-8</v>
      </c>
      <c r="X2370" s="25">
        <v>1983399.3200000226</v>
      </c>
      <c r="Y2370" s="25">
        <v>2047.4699999988079</v>
      </c>
      <c r="Z2370" s="25">
        <v>4400.619999974966</v>
      </c>
      <c r="AA2370" s="25">
        <v>5459082.0700001121</v>
      </c>
      <c r="AB2370" s="25">
        <v>2373.950000166893</v>
      </c>
      <c r="AC2370" s="26">
        <v>45152.505756550927</v>
      </c>
      <c r="AD2370" s="27">
        <f>ROW()</f>
        <v>2370</v>
      </c>
      <c r="AE2370" s="27">
        <f>1</f>
        <v>1</v>
      </c>
      <c r="AF2370" s="27">
        <f>SUBTOTAL(109,Tbl_NGF_Data[[#This Row],[Counter]])</f>
        <v>1</v>
      </c>
    </row>
    <row r="2371" spans="2:32" ht="45" x14ac:dyDescent="0.25">
      <c r="B2371" s="21" t="s">
        <v>245</v>
      </c>
      <c r="C2371" s="22" t="s">
        <v>2056</v>
      </c>
      <c r="D2371" s="23">
        <v>7</v>
      </c>
      <c r="E2371" s="22" t="s">
        <v>245</v>
      </c>
      <c r="F2371" s="23">
        <v>7</v>
      </c>
      <c r="G2371" s="22" t="s">
        <v>2056</v>
      </c>
      <c r="H2371" s="22" t="s">
        <v>1327</v>
      </c>
      <c r="I2371" s="23">
        <v>1</v>
      </c>
      <c r="J2371" s="23">
        <v>207</v>
      </c>
      <c r="K2371" s="23" t="s">
        <v>2493</v>
      </c>
      <c r="L2371" s="22" t="s">
        <v>2494</v>
      </c>
      <c r="M2371" s="21" t="s">
        <v>294</v>
      </c>
      <c r="N2371" s="23" t="s">
        <v>2188</v>
      </c>
      <c r="O2371" s="22" t="s">
        <v>2189</v>
      </c>
      <c r="P2371" s="22" t="s">
        <v>2190</v>
      </c>
      <c r="Q2371" s="23" t="s">
        <v>2196</v>
      </c>
      <c r="R2371" s="22" t="s">
        <v>2197</v>
      </c>
      <c r="S2371" s="21" t="s">
        <v>280</v>
      </c>
      <c r="T2371" s="23" t="s">
        <v>2499</v>
      </c>
      <c r="U2371" s="24" t="s">
        <v>15</v>
      </c>
      <c r="V2371" s="23">
        <v>100</v>
      </c>
      <c r="W2371" s="25">
        <v>0</v>
      </c>
      <c r="X2371" s="25">
        <v>0</v>
      </c>
      <c r="Y2371" s="25">
        <v>0</v>
      </c>
      <c r="Z2371" s="25">
        <v>0</v>
      </c>
      <c r="AA2371" s="25">
        <v>2500</v>
      </c>
      <c r="AB2371" s="25">
        <v>2500</v>
      </c>
      <c r="AC2371" s="26">
        <v>45152.505756550927</v>
      </c>
      <c r="AD2371" s="27">
        <f>ROW()</f>
        <v>2371</v>
      </c>
      <c r="AE2371" s="27">
        <f>1</f>
        <v>1</v>
      </c>
      <c r="AF2371" s="27">
        <f>SUBTOTAL(109,Tbl_NGF_Data[[#This Row],[Counter]])</f>
        <v>1</v>
      </c>
    </row>
    <row r="2372" spans="2:32" ht="45" x14ac:dyDescent="0.25">
      <c r="B2372" s="21" t="s">
        <v>245</v>
      </c>
      <c r="C2372" s="22" t="s">
        <v>2056</v>
      </c>
      <c r="D2372" s="23">
        <v>7</v>
      </c>
      <c r="E2372" s="22" t="s">
        <v>245</v>
      </c>
      <c r="F2372" s="23">
        <v>7</v>
      </c>
      <c r="G2372" s="22" t="s">
        <v>2056</v>
      </c>
      <c r="H2372" s="22" t="s">
        <v>1327</v>
      </c>
      <c r="I2372" s="23">
        <v>1</v>
      </c>
      <c r="J2372" s="23">
        <v>207</v>
      </c>
      <c r="K2372" s="23" t="s">
        <v>2493</v>
      </c>
      <c r="L2372" s="22" t="s">
        <v>2494</v>
      </c>
      <c r="M2372" s="21" t="s">
        <v>294</v>
      </c>
      <c r="N2372" s="23" t="s">
        <v>2188</v>
      </c>
      <c r="O2372" s="22" t="s">
        <v>2189</v>
      </c>
      <c r="P2372" s="22" t="s">
        <v>2190</v>
      </c>
      <c r="Q2372" s="23" t="s">
        <v>2196</v>
      </c>
      <c r="R2372" s="22" t="s">
        <v>2197</v>
      </c>
      <c r="S2372" s="21" t="s">
        <v>280</v>
      </c>
      <c r="T2372" s="23" t="s">
        <v>2499</v>
      </c>
      <c r="U2372" s="24" t="s">
        <v>16</v>
      </c>
      <c r="V2372" s="23">
        <v>135</v>
      </c>
      <c r="W2372" s="25">
        <v>66991105</v>
      </c>
      <c r="X2372" s="25">
        <v>69991105</v>
      </c>
      <c r="Y2372" s="25">
        <v>76991105</v>
      </c>
      <c r="Z2372" s="25">
        <v>77236363</v>
      </c>
      <c r="AA2372" s="25">
        <v>77369496</v>
      </c>
      <c r="AB2372" s="25">
        <v>70096105</v>
      </c>
      <c r="AC2372" s="26">
        <v>45152.505756550927</v>
      </c>
      <c r="AD2372" s="27">
        <f>ROW()</f>
        <v>2372</v>
      </c>
      <c r="AE2372" s="27">
        <f>1</f>
        <v>1</v>
      </c>
      <c r="AF2372" s="27">
        <f>SUBTOTAL(109,Tbl_NGF_Data[[#This Row],[Counter]])</f>
        <v>1</v>
      </c>
    </row>
    <row r="2373" spans="2:32" ht="45" x14ac:dyDescent="0.25">
      <c r="B2373" s="21" t="s">
        <v>245</v>
      </c>
      <c r="C2373" s="22" t="s">
        <v>2056</v>
      </c>
      <c r="D2373" s="23">
        <v>7</v>
      </c>
      <c r="E2373" s="22" t="s">
        <v>245</v>
      </c>
      <c r="F2373" s="23">
        <v>7</v>
      </c>
      <c r="G2373" s="22" t="s">
        <v>2056</v>
      </c>
      <c r="H2373" s="22" t="s">
        <v>1327</v>
      </c>
      <c r="I2373" s="23">
        <v>1</v>
      </c>
      <c r="J2373" s="23">
        <v>207</v>
      </c>
      <c r="K2373" s="23" t="s">
        <v>2493</v>
      </c>
      <c r="L2373" s="22" t="s">
        <v>2494</v>
      </c>
      <c r="M2373" s="21" t="s">
        <v>294</v>
      </c>
      <c r="N2373" s="23" t="s">
        <v>2188</v>
      </c>
      <c r="O2373" s="22" t="s">
        <v>2189</v>
      </c>
      <c r="P2373" s="22" t="s">
        <v>2190</v>
      </c>
      <c r="Q2373" s="23" t="s">
        <v>2196</v>
      </c>
      <c r="R2373" s="22" t="s">
        <v>2197</v>
      </c>
      <c r="S2373" s="21" t="s">
        <v>280</v>
      </c>
      <c r="T2373" s="23" t="s">
        <v>2499</v>
      </c>
      <c r="U2373" s="24" t="s">
        <v>66</v>
      </c>
      <c r="V2373" s="23">
        <v>137</v>
      </c>
      <c r="W2373" s="25">
        <v>45273868</v>
      </c>
      <c r="X2373" s="25">
        <v>44255504</v>
      </c>
      <c r="Y2373" s="25">
        <v>20874149.469999999</v>
      </c>
      <c r="Z2373" s="25">
        <v>5942636.1100000003</v>
      </c>
      <c r="AA2373" s="25">
        <v>5253052.6399999997</v>
      </c>
      <c r="AB2373" s="25">
        <v>2063397.33</v>
      </c>
      <c r="AC2373" s="26">
        <v>45152.505756550927</v>
      </c>
      <c r="AD2373" s="27">
        <f>ROW()</f>
        <v>2373</v>
      </c>
      <c r="AE2373" s="27">
        <f>1</f>
        <v>1</v>
      </c>
      <c r="AF2373" s="27">
        <f>SUBTOTAL(109,Tbl_NGF_Data[[#This Row],[Counter]])</f>
        <v>1</v>
      </c>
    </row>
    <row r="2374" spans="2:32" ht="45" x14ac:dyDescent="0.25">
      <c r="B2374" s="21" t="s">
        <v>245</v>
      </c>
      <c r="C2374" s="22" t="s">
        <v>2056</v>
      </c>
      <c r="D2374" s="23">
        <v>7</v>
      </c>
      <c r="E2374" s="22" t="s">
        <v>245</v>
      </c>
      <c r="F2374" s="23">
        <v>7</v>
      </c>
      <c r="G2374" s="22" t="s">
        <v>2056</v>
      </c>
      <c r="H2374" s="22" t="s">
        <v>1327</v>
      </c>
      <c r="I2374" s="23">
        <v>1</v>
      </c>
      <c r="J2374" s="23">
        <v>207</v>
      </c>
      <c r="K2374" s="23" t="s">
        <v>2493</v>
      </c>
      <c r="L2374" s="22" t="s">
        <v>2494</v>
      </c>
      <c r="M2374" s="21" t="s">
        <v>294</v>
      </c>
      <c r="N2374" s="23" t="s">
        <v>2188</v>
      </c>
      <c r="O2374" s="22" t="s">
        <v>2189</v>
      </c>
      <c r="P2374" s="22" t="s">
        <v>2190</v>
      </c>
      <c r="Q2374" s="23" t="s">
        <v>2196</v>
      </c>
      <c r="R2374" s="22" t="s">
        <v>2197</v>
      </c>
      <c r="S2374" s="21" t="s">
        <v>280</v>
      </c>
      <c r="T2374" s="23" t="s">
        <v>2499</v>
      </c>
      <c r="U2374" s="24" t="s">
        <v>17</v>
      </c>
      <c r="V2374" s="23">
        <v>200</v>
      </c>
      <c r="W2374" s="25">
        <v>66991104.999999993</v>
      </c>
      <c r="X2374" s="25">
        <v>63726718.82</v>
      </c>
      <c r="Y2374" s="25">
        <v>70307015.430000022</v>
      </c>
      <c r="Z2374" s="25">
        <v>62307711.960000016</v>
      </c>
      <c r="AA2374" s="25">
        <v>64604263.040000014</v>
      </c>
      <c r="AB2374" s="25">
        <v>68833300.619999975</v>
      </c>
      <c r="AC2374" s="26">
        <v>45152.505756550927</v>
      </c>
      <c r="AD2374" s="27">
        <f>ROW()</f>
        <v>2374</v>
      </c>
      <c r="AE2374" s="27">
        <f>1</f>
        <v>1</v>
      </c>
      <c r="AF2374" s="27">
        <f>SUBTOTAL(109,Tbl_NGF_Data[[#This Row],[Counter]])</f>
        <v>1</v>
      </c>
    </row>
    <row r="2375" spans="2:32" ht="45" x14ac:dyDescent="0.25">
      <c r="B2375" s="21" t="s">
        <v>245</v>
      </c>
      <c r="C2375" s="22" t="s">
        <v>2056</v>
      </c>
      <c r="D2375" s="23">
        <v>7</v>
      </c>
      <c r="E2375" s="22" t="s">
        <v>245</v>
      </c>
      <c r="F2375" s="23">
        <v>7</v>
      </c>
      <c r="G2375" s="22" t="s">
        <v>2056</v>
      </c>
      <c r="H2375" s="22" t="s">
        <v>1327</v>
      </c>
      <c r="I2375" s="23">
        <v>1</v>
      </c>
      <c r="J2375" s="23">
        <v>207</v>
      </c>
      <c r="K2375" s="23" t="s">
        <v>2493</v>
      </c>
      <c r="L2375" s="22" t="s">
        <v>2494</v>
      </c>
      <c r="M2375" s="21" t="s">
        <v>294</v>
      </c>
      <c r="N2375" s="23" t="s">
        <v>2188</v>
      </c>
      <c r="O2375" s="22" t="s">
        <v>2189</v>
      </c>
      <c r="P2375" s="22" t="s">
        <v>2190</v>
      </c>
      <c r="Q2375" s="23" t="s">
        <v>2196</v>
      </c>
      <c r="R2375" s="22" t="s">
        <v>2197</v>
      </c>
      <c r="S2375" s="21" t="s">
        <v>280</v>
      </c>
      <c r="T2375" s="23" t="s">
        <v>2499</v>
      </c>
      <c r="U2375" s="24" t="s">
        <v>97</v>
      </c>
      <c r="V2375" s="23">
        <v>205</v>
      </c>
      <c r="W2375" s="25">
        <v>2278363.75</v>
      </c>
      <c r="X2375" s="25">
        <v>5635617.3100000005</v>
      </c>
      <c r="Y2375" s="25">
        <v>14931513.359999999</v>
      </c>
      <c r="Z2375" s="25">
        <v>689583.47</v>
      </c>
      <c r="AA2375" s="25">
        <v>931701.01</v>
      </c>
      <c r="AB2375" s="25">
        <v>-3260000</v>
      </c>
      <c r="AC2375" s="26">
        <v>45152.505756550927</v>
      </c>
      <c r="AD2375" s="27">
        <f>ROW()</f>
        <v>2375</v>
      </c>
      <c r="AE2375" s="27">
        <f>1</f>
        <v>1</v>
      </c>
      <c r="AF2375" s="27">
        <f>SUBTOTAL(109,Tbl_NGF_Data[[#This Row],[Counter]])</f>
        <v>1</v>
      </c>
    </row>
    <row r="2376" spans="2:32" ht="45" x14ac:dyDescent="0.25">
      <c r="B2376" s="21" t="s">
        <v>245</v>
      </c>
      <c r="C2376" s="22" t="s">
        <v>2056</v>
      </c>
      <c r="D2376" s="23">
        <v>7</v>
      </c>
      <c r="E2376" s="22" t="s">
        <v>245</v>
      </c>
      <c r="F2376" s="23">
        <v>7</v>
      </c>
      <c r="G2376" s="22" t="s">
        <v>2056</v>
      </c>
      <c r="H2376" s="22" t="s">
        <v>1327</v>
      </c>
      <c r="I2376" s="23">
        <v>1</v>
      </c>
      <c r="J2376" s="23">
        <v>207</v>
      </c>
      <c r="K2376" s="23" t="s">
        <v>2493</v>
      </c>
      <c r="L2376" s="22" t="s">
        <v>2494</v>
      </c>
      <c r="M2376" s="21" t="s">
        <v>294</v>
      </c>
      <c r="N2376" s="23" t="s">
        <v>2188</v>
      </c>
      <c r="O2376" s="22" t="s">
        <v>2189</v>
      </c>
      <c r="P2376" s="22" t="s">
        <v>2190</v>
      </c>
      <c r="Q2376" s="23" t="s">
        <v>2196</v>
      </c>
      <c r="R2376" s="22" t="s">
        <v>2197</v>
      </c>
      <c r="S2376" s="21" t="s">
        <v>280</v>
      </c>
      <c r="T2376" s="23" t="s">
        <v>2499</v>
      </c>
      <c r="U2376" s="24" t="s">
        <v>18</v>
      </c>
      <c r="V2376" s="23">
        <v>220</v>
      </c>
      <c r="W2376" s="25">
        <v>7.4505805969238281E-9</v>
      </c>
      <c r="X2376" s="25">
        <v>6264386.1799999997</v>
      </c>
      <c r="Y2376" s="25">
        <v>6684089.5699999779</v>
      </c>
      <c r="Z2376" s="25">
        <v>14928651.039999984</v>
      </c>
      <c r="AA2376" s="25">
        <v>12765232.959999986</v>
      </c>
      <c r="AB2376" s="25">
        <v>1262804.380000025</v>
      </c>
      <c r="AC2376" s="26">
        <v>45152.505756550927</v>
      </c>
      <c r="AD2376" s="27">
        <f>ROW()</f>
        <v>2376</v>
      </c>
      <c r="AE2376" s="27">
        <f>1</f>
        <v>1</v>
      </c>
      <c r="AF2376" s="27">
        <f>SUBTOTAL(109,Tbl_NGF_Data[[#This Row],[Counter]])</f>
        <v>1</v>
      </c>
    </row>
    <row r="2377" spans="2:32" ht="45" x14ac:dyDescent="0.25">
      <c r="B2377" s="21" t="s">
        <v>245</v>
      </c>
      <c r="C2377" s="22" t="s">
        <v>2056</v>
      </c>
      <c r="D2377" s="23">
        <v>7</v>
      </c>
      <c r="E2377" s="22" t="s">
        <v>245</v>
      </c>
      <c r="F2377" s="23">
        <v>7</v>
      </c>
      <c r="G2377" s="22" t="s">
        <v>2056</v>
      </c>
      <c r="H2377" s="22" t="s">
        <v>1327</v>
      </c>
      <c r="I2377" s="23">
        <v>1</v>
      </c>
      <c r="J2377" s="23">
        <v>207</v>
      </c>
      <c r="K2377" s="23" t="s">
        <v>2493</v>
      </c>
      <c r="L2377" s="22" t="s">
        <v>2494</v>
      </c>
      <c r="M2377" s="21" t="s">
        <v>294</v>
      </c>
      <c r="N2377" s="23" t="s">
        <v>2188</v>
      </c>
      <c r="O2377" s="22" t="s">
        <v>2189</v>
      </c>
      <c r="P2377" s="22" t="s">
        <v>2190</v>
      </c>
      <c r="Q2377" s="23" t="s">
        <v>2196</v>
      </c>
      <c r="R2377" s="22" t="s">
        <v>2197</v>
      </c>
      <c r="S2377" s="21" t="s">
        <v>280</v>
      </c>
      <c r="T2377" s="23" t="s">
        <v>2499</v>
      </c>
      <c r="U2377" s="24" t="s">
        <v>67</v>
      </c>
      <c r="V2377" s="23">
        <v>222</v>
      </c>
      <c r="W2377" s="25">
        <v>42995504.25</v>
      </c>
      <c r="X2377" s="25">
        <v>38619886.689999998</v>
      </c>
      <c r="Y2377" s="25">
        <v>5942636.1099999994</v>
      </c>
      <c r="Z2377" s="25">
        <v>5253052.6400000006</v>
      </c>
      <c r="AA2377" s="25">
        <v>4321351.63</v>
      </c>
      <c r="AB2377" s="25">
        <v>5323397.33</v>
      </c>
      <c r="AC2377" s="26">
        <v>45152.505756550927</v>
      </c>
      <c r="AD2377" s="27">
        <f>ROW()</f>
        <v>2377</v>
      </c>
      <c r="AE2377" s="27">
        <f>1</f>
        <v>1</v>
      </c>
      <c r="AF2377" s="27">
        <f>SUBTOTAL(109,Tbl_NGF_Data[[#This Row],[Counter]])</f>
        <v>1</v>
      </c>
    </row>
    <row r="2378" spans="2:32" ht="30" x14ac:dyDescent="0.25">
      <c r="B2378" s="21" t="s">
        <v>245</v>
      </c>
      <c r="C2378" s="22" t="s">
        <v>2056</v>
      </c>
      <c r="D2378" s="23">
        <v>7</v>
      </c>
      <c r="E2378" s="22" t="s">
        <v>245</v>
      </c>
      <c r="F2378" s="23">
        <v>7</v>
      </c>
      <c r="G2378" s="22" t="s">
        <v>2056</v>
      </c>
      <c r="H2378" s="22" t="s">
        <v>1327</v>
      </c>
      <c r="I2378" s="23">
        <v>1</v>
      </c>
      <c r="J2378" s="23">
        <v>207</v>
      </c>
      <c r="K2378" s="23" t="s">
        <v>2493</v>
      </c>
      <c r="L2378" s="22" t="s">
        <v>2494</v>
      </c>
      <c r="M2378" s="21" t="s">
        <v>294</v>
      </c>
      <c r="N2378" s="23" t="s">
        <v>2188</v>
      </c>
      <c r="O2378" s="22" t="s">
        <v>2189</v>
      </c>
      <c r="P2378" s="22" t="s">
        <v>2190</v>
      </c>
      <c r="Q2378" s="23" t="s">
        <v>2199</v>
      </c>
      <c r="R2378" s="22" t="s">
        <v>2200</v>
      </c>
      <c r="S2378" s="21" t="s">
        <v>281</v>
      </c>
      <c r="T2378" s="23" t="s">
        <v>2500</v>
      </c>
      <c r="U2378" s="24" t="s">
        <v>16</v>
      </c>
      <c r="V2378" s="23">
        <v>135</v>
      </c>
      <c r="W2378" s="25">
        <v>46086241</v>
      </c>
      <c r="X2378" s="25">
        <v>67486241</v>
      </c>
      <c r="Y2378" s="25">
        <v>94157627</v>
      </c>
      <c r="Z2378" s="25">
        <v>94157626</v>
      </c>
      <c r="AA2378" s="25">
        <v>79157626</v>
      </c>
      <c r="AB2378" s="25">
        <v>102157626</v>
      </c>
      <c r="AC2378" s="26">
        <v>45152.505756550927</v>
      </c>
      <c r="AD2378" s="27">
        <f>ROW()</f>
        <v>2378</v>
      </c>
      <c r="AE2378" s="27">
        <f>1</f>
        <v>1</v>
      </c>
      <c r="AF2378" s="27">
        <f>SUBTOTAL(109,Tbl_NGF_Data[[#This Row],[Counter]])</f>
        <v>1</v>
      </c>
    </row>
    <row r="2379" spans="2:32" ht="30" x14ac:dyDescent="0.25">
      <c r="B2379" s="21" t="s">
        <v>245</v>
      </c>
      <c r="C2379" s="22" t="s">
        <v>2056</v>
      </c>
      <c r="D2379" s="23">
        <v>7</v>
      </c>
      <c r="E2379" s="22" t="s">
        <v>245</v>
      </c>
      <c r="F2379" s="23">
        <v>7</v>
      </c>
      <c r="G2379" s="22" t="s">
        <v>2056</v>
      </c>
      <c r="H2379" s="22" t="s">
        <v>1327</v>
      </c>
      <c r="I2379" s="23">
        <v>1</v>
      </c>
      <c r="J2379" s="23">
        <v>207</v>
      </c>
      <c r="K2379" s="23" t="s">
        <v>2493</v>
      </c>
      <c r="L2379" s="22" t="s">
        <v>2494</v>
      </c>
      <c r="M2379" s="21" t="s">
        <v>294</v>
      </c>
      <c r="N2379" s="23" t="s">
        <v>2188</v>
      </c>
      <c r="O2379" s="22" t="s">
        <v>2189</v>
      </c>
      <c r="P2379" s="22" t="s">
        <v>2190</v>
      </c>
      <c r="Q2379" s="23" t="s">
        <v>2199</v>
      </c>
      <c r="R2379" s="22" t="s">
        <v>2200</v>
      </c>
      <c r="S2379" s="21" t="s">
        <v>281</v>
      </c>
      <c r="T2379" s="23" t="s">
        <v>2500</v>
      </c>
      <c r="U2379" s="24" t="s">
        <v>17</v>
      </c>
      <c r="V2379" s="23">
        <v>200</v>
      </c>
      <c r="W2379" s="25">
        <v>40458288.440000005</v>
      </c>
      <c r="X2379" s="25">
        <v>46583193.609999992</v>
      </c>
      <c r="Y2379" s="25">
        <v>38045385.280000009</v>
      </c>
      <c r="Z2379" s="25">
        <v>49875003.950000003</v>
      </c>
      <c r="AA2379" s="25">
        <v>47265726.640000015</v>
      </c>
      <c r="AB2379" s="25">
        <v>84157401.460000038</v>
      </c>
      <c r="AC2379" s="26">
        <v>45152.505756550927</v>
      </c>
      <c r="AD2379" s="27">
        <f>ROW()</f>
        <v>2379</v>
      </c>
      <c r="AE2379" s="27">
        <f>1</f>
        <v>1</v>
      </c>
      <c r="AF2379" s="27">
        <f>SUBTOTAL(109,Tbl_NGF_Data[[#This Row],[Counter]])</f>
        <v>1</v>
      </c>
    </row>
    <row r="2380" spans="2:32" ht="45" x14ac:dyDescent="0.25">
      <c r="B2380" s="21" t="s">
        <v>245</v>
      </c>
      <c r="C2380" s="22" t="s">
        <v>2056</v>
      </c>
      <c r="D2380" s="23">
        <v>7</v>
      </c>
      <c r="E2380" s="22" t="s">
        <v>245</v>
      </c>
      <c r="F2380" s="23">
        <v>7</v>
      </c>
      <c r="G2380" s="22" t="s">
        <v>2056</v>
      </c>
      <c r="H2380" s="22" t="s">
        <v>1327</v>
      </c>
      <c r="I2380" s="23">
        <v>1</v>
      </c>
      <c r="J2380" s="23">
        <v>207</v>
      </c>
      <c r="K2380" s="23" t="s">
        <v>2493</v>
      </c>
      <c r="L2380" s="22" t="s">
        <v>2494</v>
      </c>
      <c r="M2380" s="21" t="s">
        <v>294</v>
      </c>
      <c r="N2380" s="23" t="s">
        <v>2188</v>
      </c>
      <c r="O2380" s="22" t="s">
        <v>2189</v>
      </c>
      <c r="P2380" s="22" t="s">
        <v>2190</v>
      </c>
      <c r="Q2380" s="23" t="s">
        <v>2199</v>
      </c>
      <c r="R2380" s="22" t="s">
        <v>2200</v>
      </c>
      <c r="S2380" s="21" t="s">
        <v>281</v>
      </c>
      <c r="T2380" s="23" t="s">
        <v>2500</v>
      </c>
      <c r="U2380" s="24" t="s">
        <v>18</v>
      </c>
      <c r="V2380" s="23">
        <v>220</v>
      </c>
      <c r="W2380" s="25">
        <v>5627952.5599999949</v>
      </c>
      <c r="X2380" s="25">
        <v>20903047.390000008</v>
      </c>
      <c r="Y2380" s="25">
        <v>56112241.719999991</v>
      </c>
      <c r="Z2380" s="25">
        <v>44282622.049999997</v>
      </c>
      <c r="AA2380" s="25">
        <v>31891899.359999985</v>
      </c>
      <c r="AB2380" s="25">
        <v>18000224.539999962</v>
      </c>
      <c r="AC2380" s="26">
        <v>45152.505756550927</v>
      </c>
      <c r="AD2380" s="27">
        <f>ROW()</f>
        <v>2380</v>
      </c>
      <c r="AE2380" s="27">
        <f>1</f>
        <v>1</v>
      </c>
      <c r="AF2380" s="27">
        <f>SUBTOTAL(109,Tbl_NGF_Data[[#This Row],[Counter]])</f>
        <v>1</v>
      </c>
    </row>
    <row r="2381" spans="2:32" ht="30" x14ac:dyDescent="0.25">
      <c r="B2381" s="21" t="s">
        <v>245</v>
      </c>
      <c r="C2381" s="22" t="s">
        <v>2056</v>
      </c>
      <c r="D2381" s="23">
        <v>7</v>
      </c>
      <c r="E2381" s="22" t="s">
        <v>245</v>
      </c>
      <c r="F2381" s="23">
        <v>7</v>
      </c>
      <c r="G2381" s="22" t="s">
        <v>2056</v>
      </c>
      <c r="H2381" s="22" t="s">
        <v>1327</v>
      </c>
      <c r="I2381" s="23">
        <v>1</v>
      </c>
      <c r="J2381" s="23">
        <v>207</v>
      </c>
      <c r="K2381" s="23" t="s">
        <v>2493</v>
      </c>
      <c r="L2381" s="22" t="s">
        <v>2494</v>
      </c>
      <c r="M2381" s="21" t="s">
        <v>294</v>
      </c>
      <c r="N2381" s="23" t="s">
        <v>2188</v>
      </c>
      <c r="O2381" s="22" t="s">
        <v>2189</v>
      </c>
      <c r="P2381" s="22" t="s">
        <v>2190</v>
      </c>
      <c r="Q2381" s="23" t="s">
        <v>2202</v>
      </c>
      <c r="R2381" s="22" t="s">
        <v>2203</v>
      </c>
      <c r="S2381" s="21" t="s">
        <v>282</v>
      </c>
      <c r="T2381" s="23" t="s">
        <v>2501</v>
      </c>
      <c r="U2381" s="24" t="s">
        <v>16</v>
      </c>
      <c r="V2381" s="23">
        <v>135</v>
      </c>
      <c r="W2381" s="25">
        <v>136667089</v>
      </c>
      <c r="X2381" s="25">
        <v>200661620</v>
      </c>
      <c r="Y2381" s="25">
        <v>200692089</v>
      </c>
      <c r="Z2381" s="25">
        <v>199551089</v>
      </c>
      <c r="AA2381" s="25">
        <v>157092089</v>
      </c>
      <c r="AB2381" s="25">
        <v>163592089</v>
      </c>
      <c r="AC2381" s="26">
        <v>45152.505756550927</v>
      </c>
      <c r="AD2381" s="27">
        <f>ROW()</f>
        <v>2381</v>
      </c>
      <c r="AE2381" s="27">
        <f>1</f>
        <v>1</v>
      </c>
      <c r="AF2381" s="27">
        <f>SUBTOTAL(109,Tbl_NGF_Data[[#This Row],[Counter]])</f>
        <v>1</v>
      </c>
    </row>
    <row r="2382" spans="2:32" ht="30" x14ac:dyDescent="0.25">
      <c r="B2382" s="21" t="s">
        <v>245</v>
      </c>
      <c r="C2382" s="22" t="s">
        <v>2056</v>
      </c>
      <c r="D2382" s="23">
        <v>7</v>
      </c>
      <c r="E2382" s="22" t="s">
        <v>245</v>
      </c>
      <c r="F2382" s="23">
        <v>7</v>
      </c>
      <c r="G2382" s="22" t="s">
        <v>2056</v>
      </c>
      <c r="H2382" s="22" t="s">
        <v>1327</v>
      </c>
      <c r="I2382" s="23">
        <v>1</v>
      </c>
      <c r="J2382" s="23">
        <v>207</v>
      </c>
      <c r="K2382" s="23" t="s">
        <v>2493</v>
      </c>
      <c r="L2382" s="22" t="s">
        <v>2494</v>
      </c>
      <c r="M2382" s="21" t="s">
        <v>294</v>
      </c>
      <c r="N2382" s="23" t="s">
        <v>2188</v>
      </c>
      <c r="O2382" s="22" t="s">
        <v>2189</v>
      </c>
      <c r="P2382" s="22" t="s">
        <v>2190</v>
      </c>
      <c r="Q2382" s="23" t="s">
        <v>2202</v>
      </c>
      <c r="R2382" s="22" t="s">
        <v>2203</v>
      </c>
      <c r="S2382" s="21" t="s">
        <v>282</v>
      </c>
      <c r="T2382" s="23" t="s">
        <v>2501</v>
      </c>
      <c r="U2382" s="24" t="s">
        <v>17</v>
      </c>
      <c r="V2382" s="23">
        <v>200</v>
      </c>
      <c r="W2382" s="25">
        <v>106118354.17</v>
      </c>
      <c r="X2382" s="25">
        <v>114948974.96999994</v>
      </c>
      <c r="Y2382" s="25">
        <v>119901503.42000011</v>
      </c>
      <c r="Z2382" s="25">
        <v>97057873.439999983</v>
      </c>
      <c r="AA2382" s="25">
        <v>113385475.03999992</v>
      </c>
      <c r="AB2382" s="25">
        <v>159030664.16000003</v>
      </c>
      <c r="AC2382" s="26">
        <v>45152.505756550927</v>
      </c>
      <c r="AD2382" s="27">
        <f>ROW()</f>
        <v>2382</v>
      </c>
      <c r="AE2382" s="27">
        <f>1</f>
        <v>1</v>
      </c>
      <c r="AF2382" s="27">
        <f>SUBTOTAL(109,Tbl_NGF_Data[[#This Row],[Counter]])</f>
        <v>1</v>
      </c>
    </row>
    <row r="2383" spans="2:32" ht="45" x14ac:dyDescent="0.25">
      <c r="B2383" s="21" t="s">
        <v>245</v>
      </c>
      <c r="C2383" s="22" t="s">
        <v>2056</v>
      </c>
      <c r="D2383" s="23">
        <v>7</v>
      </c>
      <c r="E2383" s="22" t="s">
        <v>245</v>
      </c>
      <c r="F2383" s="23">
        <v>7</v>
      </c>
      <c r="G2383" s="22" t="s">
        <v>2056</v>
      </c>
      <c r="H2383" s="22" t="s">
        <v>1327</v>
      </c>
      <c r="I2383" s="23">
        <v>1</v>
      </c>
      <c r="J2383" s="23">
        <v>207</v>
      </c>
      <c r="K2383" s="23" t="s">
        <v>2493</v>
      </c>
      <c r="L2383" s="22" t="s">
        <v>2494</v>
      </c>
      <c r="M2383" s="21" t="s">
        <v>294</v>
      </c>
      <c r="N2383" s="23" t="s">
        <v>2188</v>
      </c>
      <c r="O2383" s="22" t="s">
        <v>2189</v>
      </c>
      <c r="P2383" s="22" t="s">
        <v>2190</v>
      </c>
      <c r="Q2383" s="23" t="s">
        <v>2202</v>
      </c>
      <c r="R2383" s="22" t="s">
        <v>2203</v>
      </c>
      <c r="S2383" s="21" t="s">
        <v>282</v>
      </c>
      <c r="T2383" s="23" t="s">
        <v>2501</v>
      </c>
      <c r="U2383" s="24" t="s">
        <v>18</v>
      </c>
      <c r="V2383" s="23">
        <v>220</v>
      </c>
      <c r="W2383" s="25">
        <v>30548734.829999998</v>
      </c>
      <c r="X2383" s="25">
        <v>85712645.030000061</v>
      </c>
      <c r="Y2383" s="25">
        <v>80790585.579999894</v>
      </c>
      <c r="Z2383" s="25">
        <v>102493215.56000002</v>
      </c>
      <c r="AA2383" s="25">
        <v>43706613.960000083</v>
      </c>
      <c r="AB2383" s="25">
        <v>4561424.8399999738</v>
      </c>
      <c r="AC2383" s="26">
        <v>45152.505756550927</v>
      </c>
      <c r="AD2383" s="27">
        <f>ROW()</f>
        <v>2383</v>
      </c>
      <c r="AE2383" s="27">
        <f>1</f>
        <v>1</v>
      </c>
      <c r="AF2383" s="27">
        <f>SUBTOTAL(109,Tbl_NGF_Data[[#This Row],[Counter]])</f>
        <v>1</v>
      </c>
    </row>
    <row r="2384" spans="2:32" ht="30" x14ac:dyDescent="0.25">
      <c r="B2384" s="21" t="s">
        <v>245</v>
      </c>
      <c r="C2384" s="22" t="s">
        <v>2056</v>
      </c>
      <c r="D2384" s="23">
        <v>7</v>
      </c>
      <c r="E2384" s="22" t="s">
        <v>245</v>
      </c>
      <c r="F2384" s="23">
        <v>7</v>
      </c>
      <c r="G2384" s="22" t="s">
        <v>2056</v>
      </c>
      <c r="H2384" s="22" t="s">
        <v>1327</v>
      </c>
      <c r="I2384" s="23">
        <v>1</v>
      </c>
      <c r="J2384" s="23">
        <v>207</v>
      </c>
      <c r="K2384" s="23" t="s">
        <v>2493</v>
      </c>
      <c r="L2384" s="22" t="s">
        <v>2494</v>
      </c>
      <c r="M2384" s="21" t="s">
        <v>294</v>
      </c>
      <c r="N2384" s="23" t="s">
        <v>2188</v>
      </c>
      <c r="O2384" s="22" t="s">
        <v>2189</v>
      </c>
      <c r="P2384" s="22" t="s">
        <v>2190</v>
      </c>
      <c r="Q2384" s="23" t="s">
        <v>2208</v>
      </c>
      <c r="R2384" s="22" t="s">
        <v>2209</v>
      </c>
      <c r="S2384" s="21" t="s">
        <v>283</v>
      </c>
      <c r="T2384" s="23" t="s">
        <v>2502</v>
      </c>
      <c r="U2384" s="24" t="s">
        <v>16</v>
      </c>
      <c r="V2384" s="23">
        <v>135</v>
      </c>
      <c r="W2384" s="25">
        <v>1355000</v>
      </c>
      <c r="X2384" s="25">
        <v>1507469</v>
      </c>
      <c r="Y2384" s="25">
        <v>1477000</v>
      </c>
      <c r="Z2384" s="25">
        <v>1486500</v>
      </c>
      <c r="AA2384" s="25">
        <v>1443000</v>
      </c>
      <c r="AB2384" s="25">
        <v>1443000</v>
      </c>
      <c r="AC2384" s="26">
        <v>45152.505756550927</v>
      </c>
      <c r="AD2384" s="27">
        <f>ROW()</f>
        <v>2384</v>
      </c>
      <c r="AE2384" s="27">
        <f>1</f>
        <v>1</v>
      </c>
      <c r="AF2384" s="27">
        <f>SUBTOTAL(109,Tbl_NGF_Data[[#This Row],[Counter]])</f>
        <v>1</v>
      </c>
    </row>
    <row r="2385" spans="2:32" ht="30" x14ac:dyDescent="0.25">
      <c r="B2385" s="21" t="s">
        <v>245</v>
      </c>
      <c r="C2385" s="22" t="s">
        <v>2056</v>
      </c>
      <c r="D2385" s="23">
        <v>7</v>
      </c>
      <c r="E2385" s="22" t="s">
        <v>245</v>
      </c>
      <c r="F2385" s="23">
        <v>7</v>
      </c>
      <c r="G2385" s="22" t="s">
        <v>2056</v>
      </c>
      <c r="H2385" s="22" t="s">
        <v>1327</v>
      </c>
      <c r="I2385" s="23">
        <v>1</v>
      </c>
      <c r="J2385" s="23">
        <v>207</v>
      </c>
      <c r="K2385" s="23" t="s">
        <v>2493</v>
      </c>
      <c r="L2385" s="22" t="s">
        <v>2494</v>
      </c>
      <c r="M2385" s="21" t="s">
        <v>294</v>
      </c>
      <c r="N2385" s="23" t="s">
        <v>2188</v>
      </c>
      <c r="O2385" s="22" t="s">
        <v>2189</v>
      </c>
      <c r="P2385" s="22" t="s">
        <v>2190</v>
      </c>
      <c r="Q2385" s="23" t="s">
        <v>2208</v>
      </c>
      <c r="R2385" s="22" t="s">
        <v>2209</v>
      </c>
      <c r="S2385" s="21" t="s">
        <v>283</v>
      </c>
      <c r="T2385" s="23" t="s">
        <v>2502</v>
      </c>
      <c r="U2385" s="24" t="s">
        <v>17</v>
      </c>
      <c r="V2385" s="23">
        <v>200</v>
      </c>
      <c r="W2385" s="25">
        <v>1165620.0399999998</v>
      </c>
      <c r="X2385" s="25">
        <v>1200143.0899999999</v>
      </c>
      <c r="Y2385" s="25">
        <v>1176761.8800000001</v>
      </c>
      <c r="Z2385" s="25">
        <v>722346.94999999984</v>
      </c>
      <c r="AA2385" s="25">
        <v>1027877.7000000001</v>
      </c>
      <c r="AB2385" s="25">
        <v>1068173.9700000002</v>
      </c>
      <c r="AC2385" s="26">
        <v>45152.505756550927</v>
      </c>
      <c r="AD2385" s="27">
        <f>ROW()</f>
        <v>2385</v>
      </c>
      <c r="AE2385" s="27">
        <f>1</f>
        <v>1</v>
      </c>
      <c r="AF2385" s="27">
        <f>SUBTOTAL(109,Tbl_NGF_Data[[#This Row],[Counter]])</f>
        <v>1</v>
      </c>
    </row>
    <row r="2386" spans="2:32" ht="45" x14ac:dyDescent="0.25">
      <c r="B2386" s="21" t="s">
        <v>245</v>
      </c>
      <c r="C2386" s="22" t="s">
        <v>2056</v>
      </c>
      <c r="D2386" s="23">
        <v>7</v>
      </c>
      <c r="E2386" s="22" t="s">
        <v>245</v>
      </c>
      <c r="F2386" s="23">
        <v>7</v>
      </c>
      <c r="G2386" s="22" t="s">
        <v>2056</v>
      </c>
      <c r="H2386" s="22" t="s">
        <v>1327</v>
      </c>
      <c r="I2386" s="23">
        <v>1</v>
      </c>
      <c r="J2386" s="23">
        <v>207</v>
      </c>
      <c r="K2386" s="23" t="s">
        <v>2493</v>
      </c>
      <c r="L2386" s="22" t="s">
        <v>2494</v>
      </c>
      <c r="M2386" s="21" t="s">
        <v>294</v>
      </c>
      <c r="N2386" s="23" t="s">
        <v>2188</v>
      </c>
      <c r="O2386" s="22" t="s">
        <v>2189</v>
      </c>
      <c r="P2386" s="22" t="s">
        <v>2190</v>
      </c>
      <c r="Q2386" s="23" t="s">
        <v>2208</v>
      </c>
      <c r="R2386" s="22" t="s">
        <v>2209</v>
      </c>
      <c r="S2386" s="21" t="s">
        <v>283</v>
      </c>
      <c r="T2386" s="23" t="s">
        <v>2502</v>
      </c>
      <c r="U2386" s="24" t="s">
        <v>18</v>
      </c>
      <c r="V2386" s="23">
        <v>220</v>
      </c>
      <c r="W2386" s="25">
        <v>189379.9600000002</v>
      </c>
      <c r="X2386" s="25">
        <v>307325.91000000015</v>
      </c>
      <c r="Y2386" s="25">
        <v>300238.11999999988</v>
      </c>
      <c r="Z2386" s="25">
        <v>764153.05000000016</v>
      </c>
      <c r="AA2386" s="25">
        <v>415122.29999999993</v>
      </c>
      <c r="AB2386" s="25">
        <v>374826.0299999998</v>
      </c>
      <c r="AC2386" s="26">
        <v>45152.505756550927</v>
      </c>
      <c r="AD2386" s="27">
        <f>ROW()</f>
        <v>2386</v>
      </c>
      <c r="AE2386" s="27">
        <f>1</f>
        <v>1</v>
      </c>
      <c r="AF2386" s="27">
        <f>SUBTOTAL(109,Tbl_NGF_Data[[#This Row],[Counter]])</f>
        <v>1</v>
      </c>
    </row>
    <row r="2387" spans="2:32" ht="45" x14ac:dyDescent="0.25">
      <c r="B2387" s="21" t="s">
        <v>245</v>
      </c>
      <c r="C2387" s="22" t="s">
        <v>2056</v>
      </c>
      <c r="D2387" s="23">
        <v>7</v>
      </c>
      <c r="E2387" s="22" t="s">
        <v>245</v>
      </c>
      <c r="F2387" s="23">
        <v>7</v>
      </c>
      <c r="G2387" s="22" t="s">
        <v>2056</v>
      </c>
      <c r="H2387" s="22" t="s">
        <v>1327</v>
      </c>
      <c r="I2387" s="23">
        <v>1</v>
      </c>
      <c r="J2387" s="23">
        <v>207</v>
      </c>
      <c r="K2387" s="23" t="s">
        <v>2493</v>
      </c>
      <c r="L2387" s="22" t="s">
        <v>2494</v>
      </c>
      <c r="M2387" s="21" t="s">
        <v>294</v>
      </c>
      <c r="N2387" s="23" t="s">
        <v>2188</v>
      </c>
      <c r="O2387" s="22" t="s">
        <v>2189</v>
      </c>
      <c r="P2387" s="22" t="s">
        <v>2190</v>
      </c>
      <c r="Q2387" s="23" t="s">
        <v>2503</v>
      </c>
      <c r="R2387" s="22" t="s">
        <v>2504</v>
      </c>
      <c r="S2387" s="21" t="s">
        <v>296</v>
      </c>
      <c r="T2387" s="23" t="s">
        <v>2505</v>
      </c>
      <c r="U2387" s="24" t="s">
        <v>16</v>
      </c>
      <c r="V2387" s="23">
        <v>135</v>
      </c>
      <c r="W2387" s="25">
        <v>95000000</v>
      </c>
      <c r="X2387" s="25">
        <v>128469000</v>
      </c>
      <c r="Y2387" s="25">
        <v>128469000</v>
      </c>
      <c r="Z2387" s="25">
        <v>128469000</v>
      </c>
      <c r="AA2387" s="25">
        <v>108469000</v>
      </c>
      <c r="AB2387" s="25">
        <v>88969000</v>
      </c>
      <c r="AC2387" s="26">
        <v>45152.505756550927</v>
      </c>
      <c r="AD2387" s="27">
        <f>ROW()</f>
        <v>2387</v>
      </c>
      <c r="AE2387" s="27">
        <f>1</f>
        <v>1</v>
      </c>
      <c r="AF2387" s="27">
        <f>SUBTOTAL(109,Tbl_NGF_Data[[#This Row],[Counter]])</f>
        <v>1</v>
      </c>
    </row>
    <row r="2388" spans="2:32" ht="45" x14ac:dyDescent="0.25">
      <c r="B2388" s="21" t="s">
        <v>245</v>
      </c>
      <c r="C2388" s="22" t="s">
        <v>2056</v>
      </c>
      <c r="D2388" s="23">
        <v>7</v>
      </c>
      <c r="E2388" s="22" t="s">
        <v>245</v>
      </c>
      <c r="F2388" s="23">
        <v>7</v>
      </c>
      <c r="G2388" s="22" t="s">
        <v>2056</v>
      </c>
      <c r="H2388" s="22" t="s">
        <v>1327</v>
      </c>
      <c r="I2388" s="23">
        <v>1</v>
      </c>
      <c r="J2388" s="23">
        <v>207</v>
      </c>
      <c r="K2388" s="23" t="s">
        <v>2493</v>
      </c>
      <c r="L2388" s="22" t="s">
        <v>2494</v>
      </c>
      <c r="M2388" s="21" t="s">
        <v>294</v>
      </c>
      <c r="N2388" s="23" t="s">
        <v>2188</v>
      </c>
      <c r="O2388" s="22" t="s">
        <v>2189</v>
      </c>
      <c r="P2388" s="22" t="s">
        <v>2190</v>
      </c>
      <c r="Q2388" s="23" t="s">
        <v>2503</v>
      </c>
      <c r="R2388" s="22" t="s">
        <v>2504</v>
      </c>
      <c r="S2388" s="21" t="s">
        <v>296</v>
      </c>
      <c r="T2388" s="23" t="s">
        <v>2505</v>
      </c>
      <c r="U2388" s="24" t="s">
        <v>17</v>
      </c>
      <c r="V2388" s="23">
        <v>200</v>
      </c>
      <c r="W2388" s="25">
        <v>91142495.079999983</v>
      </c>
      <c r="X2388" s="25">
        <v>81717940.339999974</v>
      </c>
      <c r="Y2388" s="25">
        <v>86373064.289999992</v>
      </c>
      <c r="Z2388" s="25">
        <v>78309427.969999999</v>
      </c>
      <c r="AA2388" s="25">
        <v>79931216.129999995</v>
      </c>
      <c r="AB2388" s="25">
        <v>57087746.250000022</v>
      </c>
      <c r="AC2388" s="26">
        <v>45152.505756550927</v>
      </c>
      <c r="AD2388" s="27">
        <f>ROW()</f>
        <v>2388</v>
      </c>
      <c r="AE2388" s="27">
        <f>1</f>
        <v>1</v>
      </c>
      <c r="AF2388" s="27">
        <f>SUBTOTAL(109,Tbl_NGF_Data[[#This Row],[Counter]])</f>
        <v>1</v>
      </c>
    </row>
    <row r="2389" spans="2:32" ht="45" x14ac:dyDescent="0.25">
      <c r="B2389" s="21" t="s">
        <v>245</v>
      </c>
      <c r="C2389" s="22" t="s">
        <v>2056</v>
      </c>
      <c r="D2389" s="23">
        <v>7</v>
      </c>
      <c r="E2389" s="22" t="s">
        <v>245</v>
      </c>
      <c r="F2389" s="23">
        <v>7</v>
      </c>
      <c r="G2389" s="22" t="s">
        <v>2056</v>
      </c>
      <c r="H2389" s="22" t="s">
        <v>1327</v>
      </c>
      <c r="I2389" s="23">
        <v>1</v>
      </c>
      <c r="J2389" s="23">
        <v>207</v>
      </c>
      <c r="K2389" s="23" t="s">
        <v>2493</v>
      </c>
      <c r="L2389" s="22" t="s">
        <v>2494</v>
      </c>
      <c r="M2389" s="21" t="s">
        <v>294</v>
      </c>
      <c r="N2389" s="23" t="s">
        <v>2188</v>
      </c>
      <c r="O2389" s="22" t="s">
        <v>2189</v>
      </c>
      <c r="P2389" s="22" t="s">
        <v>2190</v>
      </c>
      <c r="Q2389" s="23" t="s">
        <v>2503</v>
      </c>
      <c r="R2389" s="22" t="s">
        <v>2504</v>
      </c>
      <c r="S2389" s="21" t="s">
        <v>296</v>
      </c>
      <c r="T2389" s="23" t="s">
        <v>2505</v>
      </c>
      <c r="U2389" s="24" t="s">
        <v>18</v>
      </c>
      <c r="V2389" s="23">
        <v>220</v>
      </c>
      <c r="W2389" s="25">
        <v>3857504.9200000167</v>
      </c>
      <c r="X2389" s="25">
        <v>46751059.660000026</v>
      </c>
      <c r="Y2389" s="25">
        <v>42095935.710000008</v>
      </c>
      <c r="Z2389" s="25">
        <v>50159572.030000001</v>
      </c>
      <c r="AA2389" s="25">
        <v>28537783.870000005</v>
      </c>
      <c r="AB2389" s="25">
        <v>31881253.749999978</v>
      </c>
      <c r="AC2389" s="26">
        <v>45152.505756550927</v>
      </c>
      <c r="AD2389" s="27">
        <f>ROW()</f>
        <v>2389</v>
      </c>
      <c r="AE2389" s="27">
        <f>1</f>
        <v>1</v>
      </c>
      <c r="AF2389" s="27">
        <f>SUBTOTAL(109,Tbl_NGF_Data[[#This Row],[Counter]])</f>
        <v>1</v>
      </c>
    </row>
    <row r="2390" spans="2:32" ht="45" x14ac:dyDescent="0.25">
      <c r="B2390" s="21" t="s">
        <v>245</v>
      </c>
      <c r="C2390" s="22" t="s">
        <v>2056</v>
      </c>
      <c r="D2390" s="23">
        <v>7</v>
      </c>
      <c r="E2390" s="22" t="s">
        <v>245</v>
      </c>
      <c r="F2390" s="23">
        <v>7</v>
      </c>
      <c r="G2390" s="22" t="s">
        <v>2056</v>
      </c>
      <c r="H2390" s="22" t="s">
        <v>1327</v>
      </c>
      <c r="I2390" s="23">
        <v>1</v>
      </c>
      <c r="J2390" s="23">
        <v>207</v>
      </c>
      <c r="K2390" s="23" t="s">
        <v>2493</v>
      </c>
      <c r="L2390" s="22" t="s">
        <v>2494</v>
      </c>
      <c r="M2390" s="21" t="s">
        <v>294</v>
      </c>
      <c r="N2390" s="23" t="s">
        <v>2188</v>
      </c>
      <c r="O2390" s="22" t="s">
        <v>2189</v>
      </c>
      <c r="P2390" s="22" t="s">
        <v>2190</v>
      </c>
      <c r="Q2390" s="23" t="s">
        <v>2398</v>
      </c>
      <c r="R2390" s="22" t="s">
        <v>2399</v>
      </c>
      <c r="S2390" s="21" t="s">
        <v>297</v>
      </c>
      <c r="T2390" s="23" t="s">
        <v>2506</v>
      </c>
      <c r="U2390" s="24" t="s">
        <v>16</v>
      </c>
      <c r="V2390" s="23">
        <v>135</v>
      </c>
      <c r="W2390" s="25">
        <v>113934787</v>
      </c>
      <c r="X2390" s="25">
        <v>129665288</v>
      </c>
      <c r="Y2390" s="25">
        <v>134665288</v>
      </c>
      <c r="Z2390" s="25">
        <v>153718288</v>
      </c>
      <c r="AA2390" s="25">
        <v>153718288</v>
      </c>
      <c r="AB2390" s="25">
        <v>153718288</v>
      </c>
      <c r="AC2390" s="26">
        <v>45152.505756550927</v>
      </c>
      <c r="AD2390" s="27">
        <f>ROW()</f>
        <v>2390</v>
      </c>
      <c r="AE2390" s="27">
        <f>1</f>
        <v>1</v>
      </c>
      <c r="AF2390" s="27">
        <f>SUBTOTAL(109,Tbl_NGF_Data[[#This Row],[Counter]])</f>
        <v>1</v>
      </c>
    </row>
    <row r="2391" spans="2:32" ht="45" x14ac:dyDescent="0.25">
      <c r="B2391" s="21" t="s">
        <v>245</v>
      </c>
      <c r="C2391" s="22" t="s">
        <v>2056</v>
      </c>
      <c r="D2391" s="23">
        <v>7</v>
      </c>
      <c r="E2391" s="22" t="s">
        <v>245</v>
      </c>
      <c r="F2391" s="23">
        <v>7</v>
      </c>
      <c r="G2391" s="22" t="s">
        <v>2056</v>
      </c>
      <c r="H2391" s="22" t="s">
        <v>1327</v>
      </c>
      <c r="I2391" s="23">
        <v>1</v>
      </c>
      <c r="J2391" s="23">
        <v>207</v>
      </c>
      <c r="K2391" s="23" t="s">
        <v>2493</v>
      </c>
      <c r="L2391" s="22" t="s">
        <v>2494</v>
      </c>
      <c r="M2391" s="21" t="s">
        <v>294</v>
      </c>
      <c r="N2391" s="23" t="s">
        <v>2188</v>
      </c>
      <c r="O2391" s="22" t="s">
        <v>2189</v>
      </c>
      <c r="P2391" s="22" t="s">
        <v>2190</v>
      </c>
      <c r="Q2391" s="23" t="s">
        <v>2398</v>
      </c>
      <c r="R2391" s="22" t="s">
        <v>2399</v>
      </c>
      <c r="S2391" s="21" t="s">
        <v>297</v>
      </c>
      <c r="T2391" s="23" t="s">
        <v>2506</v>
      </c>
      <c r="U2391" s="24" t="s">
        <v>17</v>
      </c>
      <c r="V2391" s="23">
        <v>200</v>
      </c>
      <c r="W2391" s="25">
        <v>105477754.94000001</v>
      </c>
      <c r="X2391" s="25">
        <v>120281119.11999995</v>
      </c>
      <c r="Y2391" s="25">
        <v>129916597.52000003</v>
      </c>
      <c r="Z2391" s="25">
        <v>145502218.97000006</v>
      </c>
      <c r="AA2391" s="25">
        <v>146603383.28000003</v>
      </c>
      <c r="AB2391" s="25">
        <v>128877029.54000002</v>
      </c>
      <c r="AC2391" s="26">
        <v>45152.505756550927</v>
      </c>
      <c r="AD2391" s="27">
        <f>ROW()</f>
        <v>2391</v>
      </c>
      <c r="AE2391" s="27">
        <f>1</f>
        <v>1</v>
      </c>
      <c r="AF2391" s="27">
        <f>SUBTOTAL(109,Tbl_NGF_Data[[#This Row],[Counter]])</f>
        <v>1</v>
      </c>
    </row>
    <row r="2392" spans="2:32" ht="45" x14ac:dyDescent="0.25">
      <c r="B2392" s="21" t="s">
        <v>245</v>
      </c>
      <c r="C2392" s="22" t="s">
        <v>2056</v>
      </c>
      <c r="D2392" s="23">
        <v>7</v>
      </c>
      <c r="E2392" s="22" t="s">
        <v>245</v>
      </c>
      <c r="F2392" s="23">
        <v>7</v>
      </c>
      <c r="G2392" s="22" t="s">
        <v>2056</v>
      </c>
      <c r="H2392" s="22" t="s">
        <v>1327</v>
      </c>
      <c r="I2392" s="23">
        <v>1</v>
      </c>
      <c r="J2392" s="23">
        <v>207</v>
      </c>
      <c r="K2392" s="23" t="s">
        <v>2493</v>
      </c>
      <c r="L2392" s="22" t="s">
        <v>2494</v>
      </c>
      <c r="M2392" s="21" t="s">
        <v>294</v>
      </c>
      <c r="N2392" s="23" t="s">
        <v>2188</v>
      </c>
      <c r="O2392" s="22" t="s">
        <v>2189</v>
      </c>
      <c r="P2392" s="22" t="s">
        <v>2190</v>
      </c>
      <c r="Q2392" s="23" t="s">
        <v>2398</v>
      </c>
      <c r="R2392" s="22" t="s">
        <v>2399</v>
      </c>
      <c r="S2392" s="21" t="s">
        <v>297</v>
      </c>
      <c r="T2392" s="23" t="s">
        <v>2506</v>
      </c>
      <c r="U2392" s="24" t="s">
        <v>18</v>
      </c>
      <c r="V2392" s="23">
        <v>220</v>
      </c>
      <c r="W2392" s="25">
        <v>8457032.0599999875</v>
      </c>
      <c r="X2392" s="25">
        <v>9384168.8800000548</v>
      </c>
      <c r="Y2392" s="25">
        <v>4748690.4799999744</v>
      </c>
      <c r="Z2392" s="25">
        <v>8216069.0299999416</v>
      </c>
      <c r="AA2392" s="25">
        <v>7114904.719999969</v>
      </c>
      <c r="AB2392" s="25">
        <v>24841258.459999979</v>
      </c>
      <c r="AC2392" s="26">
        <v>45152.505756550927</v>
      </c>
      <c r="AD2392" s="27">
        <f>ROW()</f>
        <v>2392</v>
      </c>
      <c r="AE2392" s="27">
        <f>1</f>
        <v>1</v>
      </c>
      <c r="AF2392" s="27">
        <f>SUBTOTAL(109,Tbl_NGF_Data[[#This Row],[Counter]])</f>
        <v>1</v>
      </c>
    </row>
    <row r="2393" spans="2:32" ht="45" x14ac:dyDescent="0.25">
      <c r="B2393" s="21" t="s">
        <v>245</v>
      </c>
      <c r="C2393" s="22" t="s">
        <v>2056</v>
      </c>
      <c r="D2393" s="23">
        <v>7</v>
      </c>
      <c r="E2393" s="22" t="s">
        <v>245</v>
      </c>
      <c r="F2393" s="23">
        <v>7</v>
      </c>
      <c r="G2393" s="22" t="s">
        <v>2056</v>
      </c>
      <c r="H2393" s="22" t="s">
        <v>1327</v>
      </c>
      <c r="I2393" s="23">
        <v>1</v>
      </c>
      <c r="J2393" s="23">
        <v>207</v>
      </c>
      <c r="K2393" s="23" t="s">
        <v>2493</v>
      </c>
      <c r="L2393" s="22" t="s">
        <v>2494</v>
      </c>
      <c r="M2393" s="21" t="s">
        <v>294</v>
      </c>
      <c r="N2393" s="23" t="s">
        <v>2188</v>
      </c>
      <c r="O2393" s="22" t="s">
        <v>2189</v>
      </c>
      <c r="P2393" s="22" t="s">
        <v>2190</v>
      </c>
      <c r="Q2393" s="23" t="s">
        <v>2214</v>
      </c>
      <c r="R2393" s="22" t="s">
        <v>1170</v>
      </c>
      <c r="S2393" s="21" t="s">
        <v>285</v>
      </c>
      <c r="T2393" s="23" t="s">
        <v>2507</v>
      </c>
      <c r="U2393" s="24" t="s">
        <v>16</v>
      </c>
      <c r="V2393" s="23">
        <v>135</v>
      </c>
      <c r="W2393" s="25">
        <v>0</v>
      </c>
      <c r="X2393" s="25">
        <v>0</v>
      </c>
      <c r="Y2393" s="25">
        <v>0</v>
      </c>
      <c r="Z2393" s="25">
        <v>0</v>
      </c>
      <c r="AA2393" s="25">
        <v>3609112</v>
      </c>
      <c r="AB2393" s="25">
        <v>3609112</v>
      </c>
      <c r="AC2393" s="26">
        <v>45152.505756550927</v>
      </c>
      <c r="AD2393" s="27">
        <f>ROW()</f>
        <v>2393</v>
      </c>
      <c r="AE2393" s="27">
        <f>1</f>
        <v>1</v>
      </c>
      <c r="AF2393" s="27">
        <f>SUBTOTAL(109,Tbl_NGF_Data[[#This Row],[Counter]])</f>
        <v>1</v>
      </c>
    </row>
    <row r="2394" spans="2:32" ht="45" x14ac:dyDescent="0.25">
      <c r="B2394" s="21" t="s">
        <v>245</v>
      </c>
      <c r="C2394" s="22" t="s">
        <v>2056</v>
      </c>
      <c r="D2394" s="23">
        <v>7</v>
      </c>
      <c r="E2394" s="22" t="s">
        <v>245</v>
      </c>
      <c r="F2394" s="23">
        <v>7</v>
      </c>
      <c r="G2394" s="22" t="s">
        <v>2056</v>
      </c>
      <c r="H2394" s="22" t="s">
        <v>1327</v>
      </c>
      <c r="I2394" s="23">
        <v>1</v>
      </c>
      <c r="J2394" s="23">
        <v>207</v>
      </c>
      <c r="K2394" s="23" t="s">
        <v>2493</v>
      </c>
      <c r="L2394" s="22" t="s">
        <v>2494</v>
      </c>
      <c r="M2394" s="21" t="s">
        <v>294</v>
      </c>
      <c r="N2394" s="23" t="s">
        <v>2188</v>
      </c>
      <c r="O2394" s="22" t="s">
        <v>2189</v>
      </c>
      <c r="P2394" s="22" t="s">
        <v>2190</v>
      </c>
      <c r="Q2394" s="23" t="s">
        <v>2214</v>
      </c>
      <c r="R2394" s="22" t="s">
        <v>1170</v>
      </c>
      <c r="S2394" s="21" t="s">
        <v>285</v>
      </c>
      <c r="T2394" s="23" t="s">
        <v>2507</v>
      </c>
      <c r="U2394" s="24" t="s">
        <v>17</v>
      </c>
      <c r="V2394" s="23">
        <v>200</v>
      </c>
      <c r="W2394" s="25">
        <v>0</v>
      </c>
      <c r="X2394" s="25">
        <v>0</v>
      </c>
      <c r="Y2394" s="25">
        <v>0</v>
      </c>
      <c r="Z2394" s="25">
        <v>0</v>
      </c>
      <c r="AA2394" s="25">
        <v>0</v>
      </c>
      <c r="AB2394" s="25">
        <v>3609112</v>
      </c>
      <c r="AC2394" s="26">
        <v>45152.505756550927</v>
      </c>
      <c r="AD2394" s="27">
        <f>ROW()</f>
        <v>2394</v>
      </c>
      <c r="AE2394" s="27">
        <f>1</f>
        <v>1</v>
      </c>
      <c r="AF2394" s="27">
        <f>SUBTOTAL(109,Tbl_NGF_Data[[#This Row],[Counter]])</f>
        <v>1</v>
      </c>
    </row>
    <row r="2395" spans="2:32" ht="45" x14ac:dyDescent="0.25">
      <c r="B2395" s="21" t="s">
        <v>245</v>
      </c>
      <c r="C2395" s="22" t="s">
        <v>2056</v>
      </c>
      <c r="D2395" s="23">
        <v>7</v>
      </c>
      <c r="E2395" s="22" t="s">
        <v>245</v>
      </c>
      <c r="F2395" s="23">
        <v>7</v>
      </c>
      <c r="G2395" s="22" t="s">
        <v>2056</v>
      </c>
      <c r="H2395" s="22" t="s">
        <v>1327</v>
      </c>
      <c r="I2395" s="23">
        <v>1</v>
      </c>
      <c r="J2395" s="23">
        <v>207</v>
      </c>
      <c r="K2395" s="23" t="s">
        <v>2493</v>
      </c>
      <c r="L2395" s="22" t="s">
        <v>2494</v>
      </c>
      <c r="M2395" s="21" t="s">
        <v>294</v>
      </c>
      <c r="N2395" s="23" t="s">
        <v>2188</v>
      </c>
      <c r="O2395" s="22" t="s">
        <v>2189</v>
      </c>
      <c r="P2395" s="22" t="s">
        <v>2190</v>
      </c>
      <c r="Q2395" s="23" t="s">
        <v>2214</v>
      </c>
      <c r="R2395" s="22" t="s">
        <v>1170</v>
      </c>
      <c r="S2395" s="21" t="s">
        <v>285</v>
      </c>
      <c r="T2395" s="23" t="s">
        <v>2507</v>
      </c>
      <c r="U2395" s="24" t="s">
        <v>18</v>
      </c>
      <c r="V2395" s="23">
        <v>220</v>
      </c>
      <c r="W2395" s="25">
        <v>0</v>
      </c>
      <c r="X2395" s="25">
        <v>0</v>
      </c>
      <c r="Y2395" s="25">
        <v>0</v>
      </c>
      <c r="Z2395" s="25">
        <v>0</v>
      </c>
      <c r="AA2395" s="25">
        <v>3609112</v>
      </c>
      <c r="AB2395" s="25">
        <v>0</v>
      </c>
      <c r="AC2395" s="26">
        <v>45152.505756550927</v>
      </c>
      <c r="AD2395" s="27">
        <f>ROW()</f>
        <v>2395</v>
      </c>
      <c r="AE2395" s="27">
        <f>1</f>
        <v>1</v>
      </c>
      <c r="AF2395" s="27">
        <f>SUBTOTAL(109,Tbl_NGF_Data[[#This Row],[Counter]])</f>
        <v>1</v>
      </c>
    </row>
    <row r="2396" spans="2:32" ht="45" x14ac:dyDescent="0.25">
      <c r="B2396" s="21" t="s">
        <v>245</v>
      </c>
      <c r="C2396" s="22" t="s">
        <v>2056</v>
      </c>
      <c r="D2396" s="23">
        <v>7</v>
      </c>
      <c r="E2396" s="22" t="s">
        <v>245</v>
      </c>
      <c r="F2396" s="23">
        <v>7</v>
      </c>
      <c r="G2396" s="22" t="s">
        <v>2056</v>
      </c>
      <c r="H2396" s="22" t="s">
        <v>1327</v>
      </c>
      <c r="I2396" s="23">
        <v>1</v>
      </c>
      <c r="J2396" s="23">
        <v>207</v>
      </c>
      <c r="K2396" s="23" t="s">
        <v>2493</v>
      </c>
      <c r="L2396" s="22" t="s">
        <v>2494</v>
      </c>
      <c r="M2396" s="21" t="s">
        <v>294</v>
      </c>
      <c r="N2396" s="23" t="s">
        <v>2188</v>
      </c>
      <c r="O2396" s="22" t="s">
        <v>2189</v>
      </c>
      <c r="P2396" s="22" t="s">
        <v>2190</v>
      </c>
      <c r="Q2396" s="23" t="s">
        <v>2253</v>
      </c>
      <c r="R2396" s="22" t="s">
        <v>2254</v>
      </c>
      <c r="S2396" s="21" t="s">
        <v>286</v>
      </c>
      <c r="T2396" s="23" t="s">
        <v>2508</v>
      </c>
      <c r="U2396" s="24" t="s">
        <v>15</v>
      </c>
      <c r="V2396" s="23">
        <v>100</v>
      </c>
      <c r="W2396" s="25">
        <v>1335215.8899999999</v>
      </c>
      <c r="X2396" s="25">
        <v>2934874.74</v>
      </c>
      <c r="Y2396" s="25">
        <v>3861830.5599999996</v>
      </c>
      <c r="Z2396" s="25">
        <v>2252417.3099999996</v>
      </c>
      <c r="AA2396" s="25">
        <v>2425758.9300000002</v>
      </c>
      <c r="AB2396" s="25">
        <v>7393115.5299999993</v>
      </c>
      <c r="AC2396" s="26">
        <v>45152.505756550927</v>
      </c>
      <c r="AD2396" s="27">
        <f>ROW()</f>
        <v>2396</v>
      </c>
      <c r="AE2396" s="27">
        <f>1</f>
        <v>1</v>
      </c>
      <c r="AF2396" s="27">
        <f>SUBTOTAL(109,Tbl_NGF_Data[[#This Row],[Counter]])</f>
        <v>1</v>
      </c>
    </row>
    <row r="2397" spans="2:32" ht="45" x14ac:dyDescent="0.25">
      <c r="B2397" s="21" t="s">
        <v>245</v>
      </c>
      <c r="C2397" s="22" t="s">
        <v>2056</v>
      </c>
      <c r="D2397" s="23">
        <v>7</v>
      </c>
      <c r="E2397" s="22" t="s">
        <v>245</v>
      </c>
      <c r="F2397" s="23">
        <v>7</v>
      </c>
      <c r="G2397" s="22" t="s">
        <v>2056</v>
      </c>
      <c r="H2397" s="22" t="s">
        <v>1327</v>
      </c>
      <c r="I2397" s="23">
        <v>1</v>
      </c>
      <c r="J2397" s="23">
        <v>207</v>
      </c>
      <c r="K2397" s="23" t="s">
        <v>2493</v>
      </c>
      <c r="L2397" s="22" t="s">
        <v>2494</v>
      </c>
      <c r="M2397" s="21" t="s">
        <v>294</v>
      </c>
      <c r="N2397" s="23" t="s">
        <v>2188</v>
      </c>
      <c r="O2397" s="22" t="s">
        <v>2189</v>
      </c>
      <c r="P2397" s="22" t="s">
        <v>2190</v>
      </c>
      <c r="Q2397" s="23" t="s">
        <v>2253</v>
      </c>
      <c r="R2397" s="22" t="s">
        <v>2254</v>
      </c>
      <c r="S2397" s="21" t="s">
        <v>286</v>
      </c>
      <c r="T2397" s="23" t="s">
        <v>2508</v>
      </c>
      <c r="U2397" s="24" t="s">
        <v>16</v>
      </c>
      <c r="V2397" s="23">
        <v>135</v>
      </c>
      <c r="W2397" s="25">
        <v>0</v>
      </c>
      <c r="X2397" s="25">
        <v>1335215</v>
      </c>
      <c r="Y2397" s="25">
        <v>1569094</v>
      </c>
      <c r="Z2397" s="25">
        <v>1633894.11</v>
      </c>
      <c r="AA2397" s="25">
        <v>4562683.8599999994</v>
      </c>
      <c r="AB2397" s="25">
        <v>197822.48</v>
      </c>
      <c r="AC2397" s="26">
        <v>45152.505756550927</v>
      </c>
      <c r="AD2397" s="27">
        <f>ROW()</f>
        <v>2397</v>
      </c>
      <c r="AE2397" s="27">
        <f>1</f>
        <v>1</v>
      </c>
      <c r="AF2397" s="27">
        <f>SUBTOTAL(109,Tbl_NGF_Data[[#This Row],[Counter]])</f>
        <v>1</v>
      </c>
    </row>
    <row r="2398" spans="2:32" ht="45" x14ac:dyDescent="0.25">
      <c r="B2398" s="21" t="s">
        <v>245</v>
      </c>
      <c r="C2398" s="22" t="s">
        <v>2056</v>
      </c>
      <c r="D2398" s="23">
        <v>7</v>
      </c>
      <c r="E2398" s="22" t="s">
        <v>245</v>
      </c>
      <c r="F2398" s="23">
        <v>7</v>
      </c>
      <c r="G2398" s="22" t="s">
        <v>2056</v>
      </c>
      <c r="H2398" s="22" t="s">
        <v>1327</v>
      </c>
      <c r="I2398" s="23">
        <v>1</v>
      </c>
      <c r="J2398" s="23">
        <v>207</v>
      </c>
      <c r="K2398" s="23" t="s">
        <v>2493</v>
      </c>
      <c r="L2398" s="22" t="s">
        <v>2494</v>
      </c>
      <c r="M2398" s="21" t="s">
        <v>294</v>
      </c>
      <c r="N2398" s="23" t="s">
        <v>2188</v>
      </c>
      <c r="O2398" s="22" t="s">
        <v>2189</v>
      </c>
      <c r="P2398" s="22" t="s">
        <v>2190</v>
      </c>
      <c r="Q2398" s="23" t="s">
        <v>2253</v>
      </c>
      <c r="R2398" s="22" t="s">
        <v>2254</v>
      </c>
      <c r="S2398" s="21" t="s">
        <v>286</v>
      </c>
      <c r="T2398" s="23" t="s">
        <v>2508</v>
      </c>
      <c r="U2398" s="24" t="s">
        <v>17</v>
      </c>
      <c r="V2398" s="23">
        <v>200</v>
      </c>
      <c r="W2398" s="25">
        <v>0</v>
      </c>
      <c r="X2398" s="25">
        <v>0</v>
      </c>
      <c r="Y2398" s="25">
        <v>0</v>
      </c>
      <c r="Z2398" s="25">
        <v>0</v>
      </c>
      <c r="AA2398" s="25">
        <v>4562683.8600000013</v>
      </c>
      <c r="AB2398" s="25">
        <v>197822.48</v>
      </c>
      <c r="AC2398" s="26">
        <v>45152.505756550927</v>
      </c>
      <c r="AD2398" s="27">
        <f>ROW()</f>
        <v>2398</v>
      </c>
      <c r="AE2398" s="27">
        <f>1</f>
        <v>1</v>
      </c>
      <c r="AF2398" s="27">
        <f>SUBTOTAL(109,Tbl_NGF_Data[[#This Row],[Counter]])</f>
        <v>1</v>
      </c>
    </row>
    <row r="2399" spans="2:32" ht="45" x14ac:dyDescent="0.25">
      <c r="B2399" s="21" t="s">
        <v>245</v>
      </c>
      <c r="C2399" s="22" t="s">
        <v>2056</v>
      </c>
      <c r="D2399" s="23">
        <v>7</v>
      </c>
      <c r="E2399" s="22" t="s">
        <v>245</v>
      </c>
      <c r="F2399" s="23">
        <v>7</v>
      </c>
      <c r="G2399" s="22" t="s">
        <v>2056</v>
      </c>
      <c r="H2399" s="22" t="s">
        <v>1327</v>
      </c>
      <c r="I2399" s="23">
        <v>1</v>
      </c>
      <c r="J2399" s="23">
        <v>207</v>
      </c>
      <c r="K2399" s="23" t="s">
        <v>2493</v>
      </c>
      <c r="L2399" s="22" t="s">
        <v>2494</v>
      </c>
      <c r="M2399" s="21" t="s">
        <v>294</v>
      </c>
      <c r="N2399" s="23" t="s">
        <v>2188</v>
      </c>
      <c r="O2399" s="22" t="s">
        <v>2189</v>
      </c>
      <c r="P2399" s="22" t="s">
        <v>2190</v>
      </c>
      <c r="Q2399" s="23" t="s">
        <v>2253</v>
      </c>
      <c r="R2399" s="22" t="s">
        <v>2254</v>
      </c>
      <c r="S2399" s="21" t="s">
        <v>286</v>
      </c>
      <c r="T2399" s="23" t="s">
        <v>2508</v>
      </c>
      <c r="U2399" s="24" t="s">
        <v>18</v>
      </c>
      <c r="V2399" s="23">
        <v>220</v>
      </c>
      <c r="W2399" s="25">
        <v>0</v>
      </c>
      <c r="X2399" s="25">
        <v>1335215</v>
      </c>
      <c r="Y2399" s="25">
        <v>1569094</v>
      </c>
      <c r="Z2399" s="25">
        <v>1633894.11</v>
      </c>
      <c r="AA2399" s="25">
        <v>-1.862645149230957E-9</v>
      </c>
      <c r="AB2399" s="25">
        <v>0</v>
      </c>
      <c r="AC2399" s="26">
        <v>45152.505756550927</v>
      </c>
      <c r="AD2399" s="27">
        <f>ROW()</f>
        <v>2399</v>
      </c>
      <c r="AE2399" s="27">
        <f>1</f>
        <v>1</v>
      </c>
      <c r="AF2399" s="27">
        <f>SUBTOTAL(109,Tbl_NGF_Data[[#This Row],[Counter]])</f>
        <v>1</v>
      </c>
    </row>
    <row r="2400" spans="2:32" ht="45" x14ac:dyDescent="0.25">
      <c r="B2400" s="21" t="s">
        <v>245</v>
      </c>
      <c r="C2400" s="22" t="s">
        <v>2056</v>
      </c>
      <c r="D2400" s="23">
        <v>7</v>
      </c>
      <c r="E2400" s="22" t="s">
        <v>245</v>
      </c>
      <c r="F2400" s="23">
        <v>7</v>
      </c>
      <c r="G2400" s="22" t="s">
        <v>2056</v>
      </c>
      <c r="H2400" s="22" t="s">
        <v>1327</v>
      </c>
      <c r="I2400" s="23">
        <v>1</v>
      </c>
      <c r="J2400" s="23">
        <v>207</v>
      </c>
      <c r="K2400" s="23" t="s">
        <v>2493</v>
      </c>
      <c r="L2400" s="22" t="s">
        <v>2494</v>
      </c>
      <c r="M2400" s="21" t="s">
        <v>294</v>
      </c>
      <c r="N2400" s="23" t="s">
        <v>2188</v>
      </c>
      <c r="O2400" s="22" t="s">
        <v>2189</v>
      </c>
      <c r="P2400" s="22" t="s">
        <v>2190</v>
      </c>
      <c r="Q2400" s="23" t="s">
        <v>2253</v>
      </c>
      <c r="R2400" s="22" t="s">
        <v>2254</v>
      </c>
      <c r="S2400" s="21" t="s">
        <v>286</v>
      </c>
      <c r="T2400" s="23" t="s">
        <v>2508</v>
      </c>
      <c r="U2400" s="24" t="s">
        <v>19</v>
      </c>
      <c r="V2400" s="23">
        <v>500</v>
      </c>
      <c r="W2400" s="25">
        <v>1335215.8899999999</v>
      </c>
      <c r="X2400" s="25">
        <v>2934873.85</v>
      </c>
      <c r="Y2400" s="25">
        <v>2496049.8199999998</v>
      </c>
      <c r="Z2400" s="25">
        <v>24480.86</v>
      </c>
      <c r="AA2400" s="25">
        <v>197822.48</v>
      </c>
      <c r="AB2400" s="25">
        <v>5165179.08</v>
      </c>
      <c r="AC2400" s="26">
        <v>45152.505756550927</v>
      </c>
      <c r="AD2400" s="27">
        <f>ROW()</f>
        <v>2400</v>
      </c>
      <c r="AE2400" s="27">
        <f>1</f>
        <v>1</v>
      </c>
      <c r="AF2400" s="27">
        <f>SUBTOTAL(109,Tbl_NGF_Data[[#This Row],[Counter]])</f>
        <v>1</v>
      </c>
    </row>
    <row r="2401" spans="2:32" ht="45" x14ac:dyDescent="0.25">
      <c r="B2401" s="21" t="s">
        <v>245</v>
      </c>
      <c r="C2401" s="22" t="s">
        <v>2056</v>
      </c>
      <c r="D2401" s="23">
        <v>7</v>
      </c>
      <c r="E2401" s="22" t="s">
        <v>245</v>
      </c>
      <c r="F2401" s="23">
        <v>7</v>
      </c>
      <c r="G2401" s="22" t="s">
        <v>2056</v>
      </c>
      <c r="H2401" s="22" t="s">
        <v>1327</v>
      </c>
      <c r="I2401" s="23">
        <v>1</v>
      </c>
      <c r="J2401" s="23">
        <v>207</v>
      </c>
      <c r="K2401" s="23" t="s">
        <v>2493</v>
      </c>
      <c r="L2401" s="22" t="s">
        <v>2494</v>
      </c>
      <c r="M2401" s="21" t="s">
        <v>294</v>
      </c>
      <c r="N2401" s="23" t="s">
        <v>2188</v>
      </c>
      <c r="O2401" s="22" t="s">
        <v>2189</v>
      </c>
      <c r="P2401" s="22" t="s">
        <v>2190</v>
      </c>
      <c r="Q2401" s="23" t="s">
        <v>2216</v>
      </c>
      <c r="R2401" s="22" t="s">
        <v>1512</v>
      </c>
      <c r="S2401" s="21" t="s">
        <v>287</v>
      </c>
      <c r="T2401" s="23" t="s">
        <v>2509</v>
      </c>
      <c r="U2401" s="24" t="s">
        <v>16</v>
      </c>
      <c r="V2401" s="23">
        <v>135</v>
      </c>
      <c r="W2401" s="25">
        <v>0</v>
      </c>
      <c r="X2401" s="25">
        <v>0</v>
      </c>
      <c r="Y2401" s="25">
        <v>0</v>
      </c>
      <c r="Z2401" s="25">
        <v>0</v>
      </c>
      <c r="AA2401" s="25">
        <v>2250000</v>
      </c>
      <c r="AB2401" s="25">
        <v>0</v>
      </c>
      <c r="AC2401" s="26">
        <v>45152.505756550927</v>
      </c>
      <c r="AD2401" s="27">
        <f>ROW()</f>
        <v>2401</v>
      </c>
      <c r="AE2401" s="27">
        <f>1</f>
        <v>1</v>
      </c>
      <c r="AF2401" s="27">
        <f>SUBTOTAL(109,Tbl_NGF_Data[[#This Row],[Counter]])</f>
        <v>1</v>
      </c>
    </row>
    <row r="2402" spans="2:32" ht="45" x14ac:dyDescent="0.25">
      <c r="B2402" s="21" t="s">
        <v>245</v>
      </c>
      <c r="C2402" s="22" t="s">
        <v>2056</v>
      </c>
      <c r="D2402" s="23">
        <v>7</v>
      </c>
      <c r="E2402" s="22" t="s">
        <v>245</v>
      </c>
      <c r="F2402" s="23">
        <v>7</v>
      </c>
      <c r="G2402" s="22" t="s">
        <v>2056</v>
      </c>
      <c r="H2402" s="22" t="s">
        <v>1327</v>
      </c>
      <c r="I2402" s="23">
        <v>1</v>
      </c>
      <c r="J2402" s="23">
        <v>207</v>
      </c>
      <c r="K2402" s="23" t="s">
        <v>2493</v>
      </c>
      <c r="L2402" s="22" t="s">
        <v>2494</v>
      </c>
      <c r="M2402" s="21" t="s">
        <v>294</v>
      </c>
      <c r="N2402" s="23" t="s">
        <v>2188</v>
      </c>
      <c r="O2402" s="22" t="s">
        <v>2189</v>
      </c>
      <c r="P2402" s="22" t="s">
        <v>2190</v>
      </c>
      <c r="Q2402" s="23" t="s">
        <v>2216</v>
      </c>
      <c r="R2402" s="22" t="s">
        <v>1512</v>
      </c>
      <c r="S2402" s="21" t="s">
        <v>287</v>
      </c>
      <c r="T2402" s="23" t="s">
        <v>2509</v>
      </c>
      <c r="U2402" s="24" t="s">
        <v>17</v>
      </c>
      <c r="V2402" s="23">
        <v>200</v>
      </c>
      <c r="W2402" s="25">
        <v>0</v>
      </c>
      <c r="X2402" s="25">
        <v>0</v>
      </c>
      <c r="Y2402" s="25">
        <v>0</v>
      </c>
      <c r="Z2402" s="25">
        <v>0</v>
      </c>
      <c r="AA2402" s="25">
        <v>2046019.8399999999</v>
      </c>
      <c r="AB2402" s="25">
        <v>0</v>
      </c>
      <c r="AC2402" s="26">
        <v>45152.505756550927</v>
      </c>
      <c r="AD2402" s="27">
        <f>ROW()</f>
        <v>2402</v>
      </c>
      <c r="AE2402" s="27">
        <f>1</f>
        <v>1</v>
      </c>
      <c r="AF2402" s="27">
        <f>SUBTOTAL(109,Tbl_NGF_Data[[#This Row],[Counter]])</f>
        <v>1</v>
      </c>
    </row>
    <row r="2403" spans="2:32" ht="45" x14ac:dyDescent="0.25">
      <c r="B2403" s="21" t="s">
        <v>245</v>
      </c>
      <c r="C2403" s="22" t="s">
        <v>2056</v>
      </c>
      <c r="D2403" s="23">
        <v>7</v>
      </c>
      <c r="E2403" s="22" t="s">
        <v>245</v>
      </c>
      <c r="F2403" s="23">
        <v>7</v>
      </c>
      <c r="G2403" s="22" t="s">
        <v>2056</v>
      </c>
      <c r="H2403" s="22" t="s">
        <v>1327</v>
      </c>
      <c r="I2403" s="23">
        <v>1</v>
      </c>
      <c r="J2403" s="23">
        <v>207</v>
      </c>
      <c r="K2403" s="23" t="s">
        <v>2493</v>
      </c>
      <c r="L2403" s="22" t="s">
        <v>2494</v>
      </c>
      <c r="M2403" s="21" t="s">
        <v>294</v>
      </c>
      <c r="N2403" s="23" t="s">
        <v>2188</v>
      </c>
      <c r="O2403" s="22" t="s">
        <v>2189</v>
      </c>
      <c r="P2403" s="22" t="s">
        <v>2190</v>
      </c>
      <c r="Q2403" s="23" t="s">
        <v>2216</v>
      </c>
      <c r="R2403" s="22" t="s">
        <v>1512</v>
      </c>
      <c r="S2403" s="21" t="s">
        <v>287</v>
      </c>
      <c r="T2403" s="23" t="s">
        <v>2509</v>
      </c>
      <c r="U2403" s="24" t="s">
        <v>18</v>
      </c>
      <c r="V2403" s="23">
        <v>220</v>
      </c>
      <c r="W2403" s="25">
        <v>0</v>
      </c>
      <c r="X2403" s="25">
        <v>0</v>
      </c>
      <c r="Y2403" s="25">
        <v>0</v>
      </c>
      <c r="Z2403" s="25">
        <v>0</v>
      </c>
      <c r="AA2403" s="25">
        <v>203980.16000000015</v>
      </c>
      <c r="AB2403" s="25">
        <v>0</v>
      </c>
      <c r="AC2403" s="26">
        <v>45152.505756550927</v>
      </c>
      <c r="AD2403" s="27">
        <f>ROW()</f>
        <v>2403</v>
      </c>
      <c r="AE2403" s="27">
        <f>1</f>
        <v>1</v>
      </c>
      <c r="AF2403" s="27">
        <f>SUBTOTAL(109,Tbl_NGF_Data[[#This Row],[Counter]])</f>
        <v>1</v>
      </c>
    </row>
    <row r="2404" spans="2:32" ht="45" x14ac:dyDescent="0.25">
      <c r="B2404" s="21" t="s">
        <v>245</v>
      </c>
      <c r="C2404" s="22" t="s">
        <v>2056</v>
      </c>
      <c r="D2404" s="23">
        <v>7</v>
      </c>
      <c r="E2404" s="22" t="s">
        <v>245</v>
      </c>
      <c r="F2404" s="23">
        <v>7</v>
      </c>
      <c r="G2404" s="22" t="s">
        <v>2056</v>
      </c>
      <c r="H2404" s="22" t="s">
        <v>1327</v>
      </c>
      <c r="I2404" s="23">
        <v>1</v>
      </c>
      <c r="J2404" s="23">
        <v>207</v>
      </c>
      <c r="K2404" s="23" t="s">
        <v>2493</v>
      </c>
      <c r="L2404" s="22" t="s">
        <v>2494</v>
      </c>
      <c r="M2404" s="21" t="s">
        <v>294</v>
      </c>
      <c r="N2404" s="23" t="s">
        <v>2188</v>
      </c>
      <c r="O2404" s="22" t="s">
        <v>2189</v>
      </c>
      <c r="P2404" s="22" t="s">
        <v>2190</v>
      </c>
      <c r="Q2404" s="23" t="s">
        <v>2510</v>
      </c>
      <c r="R2404" s="22" t="s">
        <v>2511</v>
      </c>
      <c r="S2404" s="21" t="s">
        <v>298</v>
      </c>
      <c r="T2404" s="23" t="s">
        <v>2512</v>
      </c>
      <c r="U2404" s="24" t="s">
        <v>16</v>
      </c>
      <c r="V2404" s="23">
        <v>135</v>
      </c>
      <c r="W2404" s="25">
        <v>5000000</v>
      </c>
      <c r="X2404" s="25">
        <v>2174767</v>
      </c>
      <c r="Y2404" s="25">
        <v>3133567</v>
      </c>
      <c r="Z2404" s="25">
        <v>5000000</v>
      </c>
      <c r="AA2404" s="25">
        <v>5000000</v>
      </c>
      <c r="AB2404" s="25">
        <v>8000000</v>
      </c>
      <c r="AC2404" s="26">
        <v>45152.505756550927</v>
      </c>
      <c r="AD2404" s="27">
        <f>ROW()</f>
        <v>2404</v>
      </c>
      <c r="AE2404" s="27">
        <f>1</f>
        <v>1</v>
      </c>
      <c r="AF2404" s="27">
        <f>SUBTOTAL(109,Tbl_NGF_Data[[#This Row],[Counter]])</f>
        <v>1</v>
      </c>
    </row>
    <row r="2405" spans="2:32" ht="45" x14ac:dyDescent="0.25">
      <c r="B2405" s="21" t="s">
        <v>245</v>
      </c>
      <c r="C2405" s="22" t="s">
        <v>2056</v>
      </c>
      <c r="D2405" s="23">
        <v>7</v>
      </c>
      <c r="E2405" s="22" t="s">
        <v>245</v>
      </c>
      <c r="F2405" s="23">
        <v>7</v>
      </c>
      <c r="G2405" s="22" t="s">
        <v>2056</v>
      </c>
      <c r="H2405" s="22" t="s">
        <v>1327</v>
      </c>
      <c r="I2405" s="23">
        <v>1</v>
      </c>
      <c r="J2405" s="23">
        <v>207</v>
      </c>
      <c r="K2405" s="23" t="s">
        <v>2493</v>
      </c>
      <c r="L2405" s="22" t="s">
        <v>2494</v>
      </c>
      <c r="M2405" s="21" t="s">
        <v>294</v>
      </c>
      <c r="N2405" s="23" t="s">
        <v>2188</v>
      </c>
      <c r="O2405" s="22" t="s">
        <v>2189</v>
      </c>
      <c r="P2405" s="22" t="s">
        <v>2190</v>
      </c>
      <c r="Q2405" s="23" t="s">
        <v>2510</v>
      </c>
      <c r="R2405" s="22" t="s">
        <v>2511</v>
      </c>
      <c r="S2405" s="21" t="s">
        <v>298</v>
      </c>
      <c r="T2405" s="23" t="s">
        <v>2512</v>
      </c>
      <c r="U2405" s="24" t="s">
        <v>17</v>
      </c>
      <c r="V2405" s="23">
        <v>200</v>
      </c>
      <c r="W2405" s="25">
        <v>3376545.9199999995</v>
      </c>
      <c r="X2405" s="25">
        <v>1908344.76</v>
      </c>
      <c r="Y2405" s="25">
        <v>2014136.3499999996</v>
      </c>
      <c r="Z2405" s="25">
        <v>2116556.0099999998</v>
      </c>
      <c r="AA2405" s="25">
        <v>4074452.8600000003</v>
      </c>
      <c r="AB2405" s="25">
        <v>7098043.9600000018</v>
      </c>
      <c r="AC2405" s="26">
        <v>45152.505756550927</v>
      </c>
      <c r="AD2405" s="27">
        <f>ROW()</f>
        <v>2405</v>
      </c>
      <c r="AE2405" s="27">
        <f>1</f>
        <v>1</v>
      </c>
      <c r="AF2405" s="27">
        <f>SUBTOTAL(109,Tbl_NGF_Data[[#This Row],[Counter]])</f>
        <v>1</v>
      </c>
    </row>
    <row r="2406" spans="2:32" ht="45" x14ac:dyDescent="0.25">
      <c r="B2406" s="21" t="s">
        <v>245</v>
      </c>
      <c r="C2406" s="22" t="s">
        <v>2056</v>
      </c>
      <c r="D2406" s="23">
        <v>7</v>
      </c>
      <c r="E2406" s="22" t="s">
        <v>245</v>
      </c>
      <c r="F2406" s="23">
        <v>7</v>
      </c>
      <c r="G2406" s="22" t="s">
        <v>2056</v>
      </c>
      <c r="H2406" s="22" t="s">
        <v>1327</v>
      </c>
      <c r="I2406" s="23">
        <v>1</v>
      </c>
      <c r="J2406" s="23">
        <v>207</v>
      </c>
      <c r="K2406" s="23" t="s">
        <v>2493</v>
      </c>
      <c r="L2406" s="22" t="s">
        <v>2494</v>
      </c>
      <c r="M2406" s="21" t="s">
        <v>294</v>
      </c>
      <c r="N2406" s="23" t="s">
        <v>2188</v>
      </c>
      <c r="O2406" s="22" t="s">
        <v>2189</v>
      </c>
      <c r="P2406" s="22" t="s">
        <v>2190</v>
      </c>
      <c r="Q2406" s="23" t="s">
        <v>2510</v>
      </c>
      <c r="R2406" s="22" t="s">
        <v>2511</v>
      </c>
      <c r="S2406" s="21" t="s">
        <v>298</v>
      </c>
      <c r="T2406" s="23" t="s">
        <v>2512</v>
      </c>
      <c r="U2406" s="24" t="s">
        <v>18</v>
      </c>
      <c r="V2406" s="23">
        <v>220</v>
      </c>
      <c r="W2406" s="25">
        <v>1623454.0800000005</v>
      </c>
      <c r="X2406" s="25">
        <v>266422.24</v>
      </c>
      <c r="Y2406" s="25">
        <v>1119430.6500000004</v>
      </c>
      <c r="Z2406" s="25">
        <v>2883443.99</v>
      </c>
      <c r="AA2406" s="25">
        <v>925547.13999999966</v>
      </c>
      <c r="AB2406" s="25">
        <v>901956.03999999817</v>
      </c>
      <c r="AC2406" s="26">
        <v>45152.505756550927</v>
      </c>
      <c r="AD2406" s="27">
        <f>ROW()</f>
        <v>2406</v>
      </c>
      <c r="AE2406" s="27">
        <f>1</f>
        <v>1</v>
      </c>
      <c r="AF2406" s="27">
        <f>SUBTOTAL(109,Tbl_NGF_Data[[#This Row],[Counter]])</f>
        <v>1</v>
      </c>
    </row>
    <row r="2407" spans="2:32" ht="45" x14ac:dyDescent="0.25">
      <c r="B2407" s="21" t="s">
        <v>245</v>
      </c>
      <c r="C2407" s="22" t="s">
        <v>2056</v>
      </c>
      <c r="D2407" s="23">
        <v>7</v>
      </c>
      <c r="E2407" s="22" t="s">
        <v>245</v>
      </c>
      <c r="F2407" s="23">
        <v>7</v>
      </c>
      <c r="G2407" s="22" t="s">
        <v>2056</v>
      </c>
      <c r="H2407" s="22" t="s">
        <v>1327</v>
      </c>
      <c r="I2407" s="23">
        <v>1</v>
      </c>
      <c r="J2407" s="23">
        <v>207</v>
      </c>
      <c r="K2407" s="23" t="s">
        <v>2493</v>
      </c>
      <c r="L2407" s="22" t="s">
        <v>2494</v>
      </c>
      <c r="M2407" s="21" t="s">
        <v>294</v>
      </c>
      <c r="N2407" s="23" t="s">
        <v>2188</v>
      </c>
      <c r="O2407" s="22" t="s">
        <v>2189</v>
      </c>
      <c r="P2407" s="22" t="s">
        <v>2190</v>
      </c>
      <c r="Q2407" s="23" t="s">
        <v>2321</v>
      </c>
      <c r="R2407" s="22" t="s">
        <v>2108</v>
      </c>
      <c r="S2407" s="21" t="s">
        <v>299</v>
      </c>
      <c r="T2407" s="23" t="s">
        <v>2513</v>
      </c>
      <c r="U2407" s="24" t="s">
        <v>15</v>
      </c>
      <c r="V2407" s="23">
        <v>100</v>
      </c>
      <c r="W2407" s="25">
        <v>0</v>
      </c>
      <c r="X2407" s="25">
        <v>0</v>
      </c>
      <c r="Y2407" s="25">
        <v>0</v>
      </c>
      <c r="Z2407" s="25">
        <v>0</v>
      </c>
      <c r="AA2407" s="25">
        <v>0</v>
      </c>
      <c r="AB2407" s="25">
        <v>120000</v>
      </c>
      <c r="AC2407" s="26">
        <v>45152.505756550927</v>
      </c>
      <c r="AD2407" s="27">
        <f>ROW()</f>
        <v>2407</v>
      </c>
      <c r="AE2407" s="27">
        <f>1</f>
        <v>1</v>
      </c>
      <c r="AF2407" s="27">
        <f>SUBTOTAL(109,Tbl_NGF_Data[[#This Row],[Counter]])</f>
        <v>1</v>
      </c>
    </row>
    <row r="2408" spans="2:32" ht="45" x14ac:dyDescent="0.25">
      <c r="B2408" s="21" t="s">
        <v>245</v>
      </c>
      <c r="C2408" s="22" t="s">
        <v>2056</v>
      </c>
      <c r="D2408" s="23">
        <v>7</v>
      </c>
      <c r="E2408" s="22" t="s">
        <v>245</v>
      </c>
      <c r="F2408" s="23">
        <v>7</v>
      </c>
      <c r="G2408" s="22" t="s">
        <v>2056</v>
      </c>
      <c r="H2408" s="22" t="s">
        <v>1327</v>
      </c>
      <c r="I2408" s="23">
        <v>1</v>
      </c>
      <c r="J2408" s="23">
        <v>207</v>
      </c>
      <c r="K2408" s="23" t="s">
        <v>2493</v>
      </c>
      <c r="L2408" s="22" t="s">
        <v>2494</v>
      </c>
      <c r="M2408" s="21" t="s">
        <v>294</v>
      </c>
      <c r="N2408" s="23" t="s">
        <v>2188</v>
      </c>
      <c r="O2408" s="22" t="s">
        <v>2189</v>
      </c>
      <c r="P2408" s="22" t="s">
        <v>2190</v>
      </c>
      <c r="Q2408" s="23" t="s">
        <v>2321</v>
      </c>
      <c r="R2408" s="22" t="s">
        <v>2108</v>
      </c>
      <c r="S2408" s="21" t="s">
        <v>299</v>
      </c>
      <c r="T2408" s="23" t="s">
        <v>2513</v>
      </c>
      <c r="U2408" s="24" t="s">
        <v>16</v>
      </c>
      <c r="V2408" s="23">
        <v>135</v>
      </c>
      <c r="W2408" s="25">
        <v>0</v>
      </c>
      <c r="X2408" s="25">
        <v>0</v>
      </c>
      <c r="Y2408" s="25">
        <v>0</v>
      </c>
      <c r="Z2408" s="25">
        <v>0</v>
      </c>
      <c r="AA2408" s="25">
        <v>0</v>
      </c>
      <c r="AB2408" s="25">
        <v>120000</v>
      </c>
      <c r="AC2408" s="26">
        <v>45152.505756550927</v>
      </c>
      <c r="AD2408" s="27">
        <f>ROW()</f>
        <v>2408</v>
      </c>
      <c r="AE2408" s="27">
        <f>1</f>
        <v>1</v>
      </c>
      <c r="AF2408" s="27">
        <f>SUBTOTAL(109,Tbl_NGF_Data[[#This Row],[Counter]])</f>
        <v>1</v>
      </c>
    </row>
    <row r="2409" spans="2:32" ht="45" x14ac:dyDescent="0.25">
      <c r="B2409" s="21" t="s">
        <v>245</v>
      </c>
      <c r="C2409" s="22" t="s">
        <v>2056</v>
      </c>
      <c r="D2409" s="23">
        <v>7</v>
      </c>
      <c r="E2409" s="22" t="s">
        <v>245</v>
      </c>
      <c r="F2409" s="23">
        <v>7</v>
      </c>
      <c r="G2409" s="22" t="s">
        <v>2056</v>
      </c>
      <c r="H2409" s="22" t="s">
        <v>1327</v>
      </c>
      <c r="I2409" s="23">
        <v>1</v>
      </c>
      <c r="J2409" s="23">
        <v>207</v>
      </c>
      <c r="K2409" s="23" t="s">
        <v>2493</v>
      </c>
      <c r="L2409" s="22" t="s">
        <v>2494</v>
      </c>
      <c r="M2409" s="21" t="s">
        <v>294</v>
      </c>
      <c r="N2409" s="23" t="s">
        <v>2188</v>
      </c>
      <c r="O2409" s="22" t="s">
        <v>2189</v>
      </c>
      <c r="P2409" s="22" t="s">
        <v>2190</v>
      </c>
      <c r="Q2409" s="23" t="s">
        <v>2321</v>
      </c>
      <c r="R2409" s="22" t="s">
        <v>2108</v>
      </c>
      <c r="S2409" s="21" t="s">
        <v>299</v>
      </c>
      <c r="T2409" s="23" t="s">
        <v>2513</v>
      </c>
      <c r="U2409" s="24" t="s">
        <v>18</v>
      </c>
      <c r="V2409" s="23">
        <v>220</v>
      </c>
      <c r="W2409" s="25">
        <v>0</v>
      </c>
      <c r="X2409" s="25">
        <v>0</v>
      </c>
      <c r="Y2409" s="25">
        <v>0</v>
      </c>
      <c r="Z2409" s="25">
        <v>0</v>
      </c>
      <c r="AA2409" s="25">
        <v>0</v>
      </c>
      <c r="AB2409" s="25">
        <v>120000</v>
      </c>
      <c r="AC2409" s="26">
        <v>45152.505756550927</v>
      </c>
      <c r="AD2409" s="27">
        <f>ROW()</f>
        <v>2409</v>
      </c>
      <c r="AE2409" s="27">
        <f>1</f>
        <v>1</v>
      </c>
      <c r="AF2409" s="27">
        <f>SUBTOTAL(109,Tbl_NGF_Data[[#This Row],[Counter]])</f>
        <v>1</v>
      </c>
    </row>
    <row r="2410" spans="2:32" ht="45" x14ac:dyDescent="0.25">
      <c r="B2410" s="21" t="s">
        <v>245</v>
      </c>
      <c r="C2410" s="22" t="s">
        <v>2056</v>
      </c>
      <c r="D2410" s="23">
        <v>7</v>
      </c>
      <c r="E2410" s="22" t="s">
        <v>245</v>
      </c>
      <c r="F2410" s="23">
        <v>7</v>
      </c>
      <c r="G2410" s="22" t="s">
        <v>2056</v>
      </c>
      <c r="H2410" s="22" t="s">
        <v>1327</v>
      </c>
      <c r="I2410" s="23">
        <v>1</v>
      </c>
      <c r="J2410" s="23">
        <v>207</v>
      </c>
      <c r="K2410" s="23" t="s">
        <v>2493</v>
      </c>
      <c r="L2410" s="22" t="s">
        <v>2494</v>
      </c>
      <c r="M2410" s="21" t="s">
        <v>294</v>
      </c>
      <c r="N2410" s="23" t="s">
        <v>2188</v>
      </c>
      <c r="O2410" s="22" t="s">
        <v>2189</v>
      </c>
      <c r="P2410" s="22" t="s">
        <v>2190</v>
      </c>
      <c r="Q2410" s="23" t="s">
        <v>2257</v>
      </c>
      <c r="R2410" s="22" t="s">
        <v>2258</v>
      </c>
      <c r="S2410" s="21" t="s">
        <v>300</v>
      </c>
      <c r="T2410" s="23" t="s">
        <v>2514</v>
      </c>
      <c r="U2410" s="24" t="s">
        <v>15</v>
      </c>
      <c r="V2410" s="23">
        <v>100</v>
      </c>
      <c r="W2410" s="25">
        <v>0</v>
      </c>
      <c r="X2410" s="25">
        <v>-201.91999999999825</v>
      </c>
      <c r="Y2410" s="25">
        <v>444459.73000000004</v>
      </c>
      <c r="Z2410" s="25">
        <v>67912.209999999992</v>
      </c>
      <c r="AA2410" s="25">
        <v>111715.63</v>
      </c>
      <c r="AB2410" s="25">
        <v>229525.54</v>
      </c>
      <c r="AC2410" s="26">
        <v>45152.505756550927</v>
      </c>
      <c r="AD2410" s="27">
        <f>ROW()</f>
        <v>2410</v>
      </c>
      <c r="AE2410" s="27">
        <f>1</f>
        <v>1</v>
      </c>
      <c r="AF2410" s="27">
        <f>SUBTOTAL(109,Tbl_NGF_Data[[#This Row],[Counter]])</f>
        <v>1</v>
      </c>
    </row>
    <row r="2411" spans="2:32" ht="30" x14ac:dyDescent="0.25">
      <c r="B2411" s="21" t="s">
        <v>245</v>
      </c>
      <c r="C2411" s="22" t="s">
        <v>2056</v>
      </c>
      <c r="D2411" s="23">
        <v>7</v>
      </c>
      <c r="E2411" s="22" t="s">
        <v>245</v>
      </c>
      <c r="F2411" s="23">
        <v>7</v>
      </c>
      <c r="G2411" s="22" t="s">
        <v>2056</v>
      </c>
      <c r="H2411" s="22" t="s">
        <v>1327</v>
      </c>
      <c r="I2411" s="23">
        <v>1</v>
      </c>
      <c r="J2411" s="23">
        <v>207</v>
      </c>
      <c r="K2411" s="23" t="s">
        <v>2493</v>
      </c>
      <c r="L2411" s="22" t="s">
        <v>2494</v>
      </c>
      <c r="M2411" s="21" t="s">
        <v>294</v>
      </c>
      <c r="N2411" s="23" t="s">
        <v>2188</v>
      </c>
      <c r="O2411" s="22" t="s">
        <v>2189</v>
      </c>
      <c r="P2411" s="22" t="s">
        <v>2190</v>
      </c>
      <c r="Q2411" s="23" t="s">
        <v>2218</v>
      </c>
      <c r="R2411" s="22" t="s">
        <v>2080</v>
      </c>
      <c r="S2411" s="21" t="s">
        <v>288</v>
      </c>
      <c r="T2411" s="23" t="s">
        <v>2515</v>
      </c>
      <c r="U2411" s="24" t="s">
        <v>16</v>
      </c>
      <c r="V2411" s="23">
        <v>135</v>
      </c>
      <c r="W2411" s="25">
        <v>0</v>
      </c>
      <c r="X2411" s="25">
        <v>0</v>
      </c>
      <c r="Y2411" s="25">
        <v>0</v>
      </c>
      <c r="Z2411" s="25">
        <v>190200</v>
      </c>
      <c r="AA2411" s="25">
        <v>465151</v>
      </c>
      <c r="AB2411" s="25">
        <v>0</v>
      </c>
      <c r="AC2411" s="26">
        <v>45152.505756550927</v>
      </c>
      <c r="AD2411" s="27">
        <f>ROW()</f>
        <v>2411</v>
      </c>
      <c r="AE2411" s="27">
        <f>1</f>
        <v>1</v>
      </c>
      <c r="AF2411" s="27">
        <f>SUBTOTAL(109,Tbl_NGF_Data[[#This Row],[Counter]])</f>
        <v>1</v>
      </c>
    </row>
    <row r="2412" spans="2:32" ht="30" x14ac:dyDescent="0.25">
      <c r="B2412" s="21" t="s">
        <v>245</v>
      </c>
      <c r="C2412" s="22" t="s">
        <v>2056</v>
      </c>
      <c r="D2412" s="23">
        <v>7</v>
      </c>
      <c r="E2412" s="22" t="s">
        <v>245</v>
      </c>
      <c r="F2412" s="23">
        <v>7</v>
      </c>
      <c r="G2412" s="22" t="s">
        <v>2056</v>
      </c>
      <c r="H2412" s="22" t="s">
        <v>1327</v>
      </c>
      <c r="I2412" s="23">
        <v>1</v>
      </c>
      <c r="J2412" s="23">
        <v>207</v>
      </c>
      <c r="K2412" s="23" t="s">
        <v>2493</v>
      </c>
      <c r="L2412" s="22" t="s">
        <v>2494</v>
      </c>
      <c r="M2412" s="21" t="s">
        <v>294</v>
      </c>
      <c r="N2412" s="23" t="s">
        <v>2188</v>
      </c>
      <c r="O2412" s="22" t="s">
        <v>2189</v>
      </c>
      <c r="P2412" s="22" t="s">
        <v>2190</v>
      </c>
      <c r="Q2412" s="23" t="s">
        <v>2218</v>
      </c>
      <c r="R2412" s="22" t="s">
        <v>2080</v>
      </c>
      <c r="S2412" s="21" t="s">
        <v>288</v>
      </c>
      <c r="T2412" s="23" t="s">
        <v>2515</v>
      </c>
      <c r="U2412" s="24" t="s">
        <v>17</v>
      </c>
      <c r="V2412" s="23">
        <v>200</v>
      </c>
      <c r="W2412" s="25">
        <v>0</v>
      </c>
      <c r="X2412" s="25">
        <v>0</v>
      </c>
      <c r="Y2412" s="25">
        <v>0</v>
      </c>
      <c r="Z2412" s="25">
        <v>190200</v>
      </c>
      <c r="AA2412" s="25">
        <v>465151</v>
      </c>
      <c r="AB2412" s="25">
        <v>0</v>
      </c>
      <c r="AC2412" s="26">
        <v>45152.505756550927</v>
      </c>
      <c r="AD2412" s="27">
        <f>ROW()</f>
        <v>2412</v>
      </c>
      <c r="AE2412" s="27">
        <f>1</f>
        <v>1</v>
      </c>
      <c r="AF2412" s="27">
        <f>SUBTOTAL(109,Tbl_NGF_Data[[#This Row],[Counter]])</f>
        <v>1</v>
      </c>
    </row>
    <row r="2413" spans="2:32" ht="60" x14ac:dyDescent="0.25">
      <c r="B2413" s="21" t="s">
        <v>245</v>
      </c>
      <c r="C2413" s="22" t="s">
        <v>2056</v>
      </c>
      <c r="D2413" s="23">
        <v>7</v>
      </c>
      <c r="E2413" s="22" t="s">
        <v>245</v>
      </c>
      <c r="F2413" s="23">
        <v>7</v>
      </c>
      <c r="G2413" s="22" t="s">
        <v>2056</v>
      </c>
      <c r="H2413" s="22" t="s">
        <v>1327</v>
      </c>
      <c r="I2413" s="23">
        <v>1</v>
      </c>
      <c r="J2413" s="23">
        <v>207</v>
      </c>
      <c r="K2413" s="23" t="s">
        <v>2493</v>
      </c>
      <c r="L2413" s="22" t="s">
        <v>2494</v>
      </c>
      <c r="M2413" s="21" t="s">
        <v>294</v>
      </c>
      <c r="N2413" s="23" t="s">
        <v>2188</v>
      </c>
      <c r="O2413" s="22" t="s">
        <v>2189</v>
      </c>
      <c r="P2413" s="22" t="s">
        <v>2190</v>
      </c>
      <c r="Q2413" s="23" t="s">
        <v>2220</v>
      </c>
      <c r="R2413" s="22" t="s">
        <v>2221</v>
      </c>
      <c r="S2413" s="21" t="s">
        <v>289</v>
      </c>
      <c r="T2413" s="23" t="s">
        <v>2516</v>
      </c>
      <c r="U2413" s="24" t="s">
        <v>16</v>
      </c>
      <c r="V2413" s="23">
        <v>135</v>
      </c>
      <c r="W2413" s="25">
        <v>0</v>
      </c>
      <c r="X2413" s="25">
        <v>0</v>
      </c>
      <c r="Y2413" s="25">
        <v>10142483</v>
      </c>
      <c r="Z2413" s="25">
        <v>20782453.82</v>
      </c>
      <c r="AA2413" s="25">
        <v>0</v>
      </c>
      <c r="AB2413" s="25">
        <v>0</v>
      </c>
      <c r="AC2413" s="26">
        <v>45152.505756550927</v>
      </c>
      <c r="AD2413" s="27">
        <f>ROW()</f>
        <v>2413</v>
      </c>
      <c r="AE2413" s="27">
        <f>1</f>
        <v>1</v>
      </c>
      <c r="AF2413" s="27">
        <f>SUBTOTAL(109,Tbl_NGF_Data[[#This Row],[Counter]])</f>
        <v>1</v>
      </c>
    </row>
    <row r="2414" spans="2:32" ht="60" x14ac:dyDescent="0.25">
      <c r="B2414" s="21" t="s">
        <v>245</v>
      </c>
      <c r="C2414" s="22" t="s">
        <v>2056</v>
      </c>
      <c r="D2414" s="23">
        <v>7</v>
      </c>
      <c r="E2414" s="22" t="s">
        <v>245</v>
      </c>
      <c r="F2414" s="23">
        <v>7</v>
      </c>
      <c r="G2414" s="22" t="s">
        <v>2056</v>
      </c>
      <c r="H2414" s="22" t="s">
        <v>1327</v>
      </c>
      <c r="I2414" s="23">
        <v>1</v>
      </c>
      <c r="J2414" s="23">
        <v>207</v>
      </c>
      <c r="K2414" s="23" t="s">
        <v>2493</v>
      </c>
      <c r="L2414" s="22" t="s">
        <v>2494</v>
      </c>
      <c r="M2414" s="21" t="s">
        <v>294</v>
      </c>
      <c r="N2414" s="23" t="s">
        <v>2188</v>
      </c>
      <c r="O2414" s="22" t="s">
        <v>2189</v>
      </c>
      <c r="P2414" s="22" t="s">
        <v>2190</v>
      </c>
      <c r="Q2414" s="23" t="s">
        <v>2220</v>
      </c>
      <c r="R2414" s="22" t="s">
        <v>2221</v>
      </c>
      <c r="S2414" s="21" t="s">
        <v>289</v>
      </c>
      <c r="T2414" s="23" t="s">
        <v>2516</v>
      </c>
      <c r="U2414" s="24" t="s">
        <v>17</v>
      </c>
      <c r="V2414" s="23">
        <v>200</v>
      </c>
      <c r="W2414" s="25">
        <v>0</v>
      </c>
      <c r="X2414" s="25">
        <v>0</v>
      </c>
      <c r="Y2414" s="25">
        <v>528253.17999999993</v>
      </c>
      <c r="Z2414" s="25">
        <v>20782453.820000008</v>
      </c>
      <c r="AA2414" s="25">
        <v>0</v>
      </c>
      <c r="AB2414" s="25">
        <v>0</v>
      </c>
      <c r="AC2414" s="26">
        <v>45152.505756550927</v>
      </c>
      <c r="AD2414" s="27">
        <f>ROW()</f>
        <v>2414</v>
      </c>
      <c r="AE2414" s="27">
        <f>1</f>
        <v>1</v>
      </c>
      <c r="AF2414" s="27">
        <f>SUBTOTAL(109,Tbl_NGF_Data[[#This Row],[Counter]])</f>
        <v>1</v>
      </c>
    </row>
    <row r="2415" spans="2:32" ht="60" x14ac:dyDescent="0.25">
      <c r="B2415" s="21" t="s">
        <v>245</v>
      </c>
      <c r="C2415" s="22" t="s">
        <v>2056</v>
      </c>
      <c r="D2415" s="23">
        <v>7</v>
      </c>
      <c r="E2415" s="22" t="s">
        <v>245</v>
      </c>
      <c r="F2415" s="23">
        <v>7</v>
      </c>
      <c r="G2415" s="22" t="s">
        <v>2056</v>
      </c>
      <c r="H2415" s="22" t="s">
        <v>1327</v>
      </c>
      <c r="I2415" s="23">
        <v>1</v>
      </c>
      <c r="J2415" s="23">
        <v>207</v>
      </c>
      <c r="K2415" s="23" t="s">
        <v>2493</v>
      </c>
      <c r="L2415" s="22" t="s">
        <v>2494</v>
      </c>
      <c r="M2415" s="21" t="s">
        <v>294</v>
      </c>
      <c r="N2415" s="23" t="s">
        <v>2188</v>
      </c>
      <c r="O2415" s="22" t="s">
        <v>2189</v>
      </c>
      <c r="P2415" s="22" t="s">
        <v>2190</v>
      </c>
      <c r="Q2415" s="23" t="s">
        <v>2220</v>
      </c>
      <c r="R2415" s="22" t="s">
        <v>2221</v>
      </c>
      <c r="S2415" s="21" t="s">
        <v>289</v>
      </c>
      <c r="T2415" s="23" t="s">
        <v>2516</v>
      </c>
      <c r="U2415" s="24" t="s">
        <v>18</v>
      </c>
      <c r="V2415" s="23">
        <v>220</v>
      </c>
      <c r="W2415" s="25">
        <v>0</v>
      </c>
      <c r="X2415" s="25">
        <v>0</v>
      </c>
      <c r="Y2415" s="25">
        <v>9614229.8200000003</v>
      </c>
      <c r="Z2415" s="25">
        <v>-7.4505805969238281E-9</v>
      </c>
      <c r="AA2415" s="25">
        <v>0</v>
      </c>
      <c r="AB2415" s="25">
        <v>0</v>
      </c>
      <c r="AC2415" s="26">
        <v>45152.505756550927</v>
      </c>
      <c r="AD2415" s="27">
        <f>ROW()</f>
        <v>2415</v>
      </c>
      <c r="AE2415" s="27">
        <f>1</f>
        <v>1</v>
      </c>
      <c r="AF2415" s="27">
        <f>SUBTOTAL(109,Tbl_NGF_Data[[#This Row],[Counter]])</f>
        <v>1</v>
      </c>
    </row>
    <row r="2416" spans="2:32" ht="60" x14ac:dyDescent="0.25">
      <c r="B2416" s="21" t="s">
        <v>245</v>
      </c>
      <c r="C2416" s="22" t="s">
        <v>2056</v>
      </c>
      <c r="D2416" s="23">
        <v>7</v>
      </c>
      <c r="E2416" s="22" t="s">
        <v>245</v>
      </c>
      <c r="F2416" s="23">
        <v>7</v>
      </c>
      <c r="G2416" s="22" t="s">
        <v>2056</v>
      </c>
      <c r="H2416" s="22" t="s">
        <v>1327</v>
      </c>
      <c r="I2416" s="23">
        <v>1</v>
      </c>
      <c r="J2416" s="23">
        <v>207</v>
      </c>
      <c r="K2416" s="23" t="s">
        <v>2493</v>
      </c>
      <c r="L2416" s="22" t="s">
        <v>2494</v>
      </c>
      <c r="M2416" s="21" t="s">
        <v>294</v>
      </c>
      <c r="N2416" s="23" t="s">
        <v>2188</v>
      </c>
      <c r="O2416" s="22" t="s">
        <v>2189</v>
      </c>
      <c r="P2416" s="22" t="s">
        <v>2190</v>
      </c>
      <c r="Q2416" s="23" t="s">
        <v>2223</v>
      </c>
      <c r="R2416" s="22" t="s">
        <v>2224</v>
      </c>
      <c r="S2416" s="21" t="s">
        <v>290</v>
      </c>
      <c r="T2416" s="23" t="s">
        <v>2517</v>
      </c>
      <c r="U2416" s="24" t="s">
        <v>16</v>
      </c>
      <c r="V2416" s="23">
        <v>135</v>
      </c>
      <c r="W2416" s="25">
        <v>0</v>
      </c>
      <c r="X2416" s="25">
        <v>0</v>
      </c>
      <c r="Y2416" s="25">
        <v>5858355</v>
      </c>
      <c r="Z2416" s="25">
        <v>10697603</v>
      </c>
      <c r="AA2416" s="25">
        <v>15223797</v>
      </c>
      <c r="AB2416" s="25">
        <v>0</v>
      </c>
      <c r="AC2416" s="26">
        <v>45152.505756550927</v>
      </c>
      <c r="AD2416" s="27">
        <f>ROW()</f>
        <v>2416</v>
      </c>
      <c r="AE2416" s="27">
        <f>1</f>
        <v>1</v>
      </c>
      <c r="AF2416" s="27">
        <f>SUBTOTAL(109,Tbl_NGF_Data[[#This Row],[Counter]])</f>
        <v>1</v>
      </c>
    </row>
    <row r="2417" spans="2:32" ht="60" x14ac:dyDescent="0.25">
      <c r="B2417" s="21" t="s">
        <v>245</v>
      </c>
      <c r="C2417" s="22" t="s">
        <v>2056</v>
      </c>
      <c r="D2417" s="23">
        <v>7</v>
      </c>
      <c r="E2417" s="22" t="s">
        <v>245</v>
      </c>
      <c r="F2417" s="23">
        <v>7</v>
      </c>
      <c r="G2417" s="22" t="s">
        <v>2056</v>
      </c>
      <c r="H2417" s="22" t="s">
        <v>1327</v>
      </c>
      <c r="I2417" s="23">
        <v>1</v>
      </c>
      <c r="J2417" s="23">
        <v>207</v>
      </c>
      <c r="K2417" s="23" t="s">
        <v>2493</v>
      </c>
      <c r="L2417" s="22" t="s">
        <v>2494</v>
      </c>
      <c r="M2417" s="21" t="s">
        <v>294</v>
      </c>
      <c r="N2417" s="23" t="s">
        <v>2188</v>
      </c>
      <c r="O2417" s="22" t="s">
        <v>2189</v>
      </c>
      <c r="P2417" s="22" t="s">
        <v>2190</v>
      </c>
      <c r="Q2417" s="23" t="s">
        <v>2223</v>
      </c>
      <c r="R2417" s="22" t="s">
        <v>2224</v>
      </c>
      <c r="S2417" s="21" t="s">
        <v>290</v>
      </c>
      <c r="T2417" s="23" t="s">
        <v>2517</v>
      </c>
      <c r="U2417" s="24" t="s">
        <v>17</v>
      </c>
      <c r="V2417" s="23">
        <v>200</v>
      </c>
      <c r="W2417" s="25">
        <v>0</v>
      </c>
      <c r="X2417" s="25">
        <v>0</v>
      </c>
      <c r="Y2417" s="25">
        <v>1019107</v>
      </c>
      <c r="Z2417" s="25">
        <v>10697603</v>
      </c>
      <c r="AA2417" s="25">
        <v>12195194.139999999</v>
      </c>
      <c r="AB2417" s="25">
        <v>0</v>
      </c>
      <c r="AC2417" s="26">
        <v>45152.505756550927</v>
      </c>
      <c r="AD2417" s="27">
        <f>ROW()</f>
        <v>2417</v>
      </c>
      <c r="AE2417" s="27">
        <f>1</f>
        <v>1</v>
      </c>
      <c r="AF2417" s="27">
        <f>SUBTOTAL(109,Tbl_NGF_Data[[#This Row],[Counter]])</f>
        <v>1</v>
      </c>
    </row>
    <row r="2418" spans="2:32" ht="60" x14ac:dyDescent="0.25">
      <c r="B2418" s="21" t="s">
        <v>245</v>
      </c>
      <c r="C2418" s="22" t="s">
        <v>2056</v>
      </c>
      <c r="D2418" s="23">
        <v>7</v>
      </c>
      <c r="E2418" s="22" t="s">
        <v>245</v>
      </c>
      <c r="F2418" s="23">
        <v>7</v>
      </c>
      <c r="G2418" s="22" t="s">
        <v>2056</v>
      </c>
      <c r="H2418" s="22" t="s">
        <v>1327</v>
      </c>
      <c r="I2418" s="23">
        <v>1</v>
      </c>
      <c r="J2418" s="23">
        <v>207</v>
      </c>
      <c r="K2418" s="23" t="s">
        <v>2493</v>
      </c>
      <c r="L2418" s="22" t="s">
        <v>2494</v>
      </c>
      <c r="M2418" s="21" t="s">
        <v>294</v>
      </c>
      <c r="N2418" s="23" t="s">
        <v>2188</v>
      </c>
      <c r="O2418" s="22" t="s">
        <v>2189</v>
      </c>
      <c r="P2418" s="22" t="s">
        <v>2190</v>
      </c>
      <c r="Q2418" s="23" t="s">
        <v>2223</v>
      </c>
      <c r="R2418" s="22" t="s">
        <v>2224</v>
      </c>
      <c r="S2418" s="21" t="s">
        <v>290</v>
      </c>
      <c r="T2418" s="23" t="s">
        <v>2517</v>
      </c>
      <c r="U2418" s="24" t="s">
        <v>18</v>
      </c>
      <c r="V2418" s="23">
        <v>220</v>
      </c>
      <c r="W2418" s="25">
        <v>0</v>
      </c>
      <c r="X2418" s="25">
        <v>0</v>
      </c>
      <c r="Y2418" s="25">
        <v>4839248</v>
      </c>
      <c r="Z2418" s="25">
        <v>0</v>
      </c>
      <c r="AA2418" s="25">
        <v>3028602.8600000013</v>
      </c>
      <c r="AB2418" s="25">
        <v>0</v>
      </c>
      <c r="AC2418" s="26">
        <v>45152.505756550927</v>
      </c>
      <c r="AD2418" s="27">
        <f>ROW()</f>
        <v>2418</v>
      </c>
      <c r="AE2418" s="27">
        <f>1</f>
        <v>1</v>
      </c>
      <c r="AF2418" s="27">
        <f>SUBTOTAL(109,Tbl_NGF_Data[[#This Row],[Counter]])</f>
        <v>1</v>
      </c>
    </row>
    <row r="2419" spans="2:32" ht="45" x14ac:dyDescent="0.25">
      <c r="B2419" s="21" t="s">
        <v>245</v>
      </c>
      <c r="C2419" s="22" t="s">
        <v>2056</v>
      </c>
      <c r="D2419" s="23">
        <v>7</v>
      </c>
      <c r="E2419" s="22" t="s">
        <v>245</v>
      </c>
      <c r="F2419" s="23">
        <v>7</v>
      </c>
      <c r="G2419" s="22" t="s">
        <v>2056</v>
      </c>
      <c r="H2419" s="22" t="s">
        <v>1327</v>
      </c>
      <c r="I2419" s="23">
        <v>1</v>
      </c>
      <c r="J2419" s="23">
        <v>207</v>
      </c>
      <c r="K2419" s="23" t="s">
        <v>2493</v>
      </c>
      <c r="L2419" s="22" t="s">
        <v>2494</v>
      </c>
      <c r="M2419" s="21" t="s">
        <v>294</v>
      </c>
      <c r="N2419" s="23" t="s">
        <v>2188</v>
      </c>
      <c r="O2419" s="22" t="s">
        <v>2189</v>
      </c>
      <c r="P2419" s="22" t="s">
        <v>2190</v>
      </c>
      <c r="Q2419" s="23" t="s">
        <v>2518</v>
      </c>
      <c r="R2419" s="22" t="s">
        <v>2519</v>
      </c>
      <c r="S2419" s="21" t="s">
        <v>301</v>
      </c>
      <c r="T2419" s="23" t="s">
        <v>2520</v>
      </c>
      <c r="U2419" s="24" t="s">
        <v>16</v>
      </c>
      <c r="V2419" s="23">
        <v>135</v>
      </c>
      <c r="W2419" s="25">
        <v>25073</v>
      </c>
      <c r="X2419" s="25">
        <v>0</v>
      </c>
      <c r="Y2419" s="25">
        <v>0</v>
      </c>
      <c r="Z2419" s="25">
        <v>0</v>
      </c>
      <c r="AA2419" s="25">
        <v>0</v>
      </c>
      <c r="AB2419" s="25">
        <v>0</v>
      </c>
      <c r="AC2419" s="26">
        <v>45152.505756550927</v>
      </c>
      <c r="AD2419" s="27">
        <f>ROW()</f>
        <v>2419</v>
      </c>
      <c r="AE2419" s="27">
        <f>1</f>
        <v>1</v>
      </c>
      <c r="AF2419" s="27">
        <f>SUBTOTAL(109,Tbl_NGF_Data[[#This Row],[Counter]])</f>
        <v>1</v>
      </c>
    </row>
    <row r="2420" spans="2:32" ht="45" x14ac:dyDescent="0.25">
      <c r="B2420" s="21" t="s">
        <v>245</v>
      </c>
      <c r="C2420" s="22" t="s">
        <v>2056</v>
      </c>
      <c r="D2420" s="23">
        <v>7</v>
      </c>
      <c r="E2420" s="22" t="s">
        <v>245</v>
      </c>
      <c r="F2420" s="23">
        <v>7</v>
      </c>
      <c r="G2420" s="22" t="s">
        <v>2056</v>
      </c>
      <c r="H2420" s="22" t="s">
        <v>1327</v>
      </c>
      <c r="I2420" s="23">
        <v>1</v>
      </c>
      <c r="J2420" s="23">
        <v>207</v>
      </c>
      <c r="K2420" s="23" t="s">
        <v>2493</v>
      </c>
      <c r="L2420" s="22" t="s">
        <v>2494</v>
      </c>
      <c r="M2420" s="21" t="s">
        <v>294</v>
      </c>
      <c r="N2420" s="23" t="s">
        <v>2188</v>
      </c>
      <c r="O2420" s="22" t="s">
        <v>2189</v>
      </c>
      <c r="P2420" s="22" t="s">
        <v>2190</v>
      </c>
      <c r="Q2420" s="23" t="s">
        <v>2518</v>
      </c>
      <c r="R2420" s="22" t="s">
        <v>2519</v>
      </c>
      <c r="S2420" s="21" t="s">
        <v>301</v>
      </c>
      <c r="T2420" s="23" t="s">
        <v>2520</v>
      </c>
      <c r="U2420" s="24" t="s">
        <v>17</v>
      </c>
      <c r="V2420" s="23">
        <v>200</v>
      </c>
      <c r="W2420" s="25">
        <v>14546.57</v>
      </c>
      <c r="X2420" s="25">
        <v>0</v>
      </c>
      <c r="Y2420" s="25">
        <v>0</v>
      </c>
      <c r="Z2420" s="25">
        <v>0</v>
      </c>
      <c r="AA2420" s="25">
        <v>0</v>
      </c>
      <c r="AB2420" s="25">
        <v>0</v>
      </c>
      <c r="AC2420" s="26">
        <v>45152.505756550927</v>
      </c>
      <c r="AD2420" s="27">
        <f>ROW()</f>
        <v>2420</v>
      </c>
      <c r="AE2420" s="27">
        <f>1</f>
        <v>1</v>
      </c>
      <c r="AF2420" s="27">
        <f>SUBTOTAL(109,Tbl_NGF_Data[[#This Row],[Counter]])</f>
        <v>1</v>
      </c>
    </row>
    <row r="2421" spans="2:32" ht="45" x14ac:dyDescent="0.25">
      <c r="B2421" s="21" t="s">
        <v>245</v>
      </c>
      <c r="C2421" s="22" t="s">
        <v>2056</v>
      </c>
      <c r="D2421" s="23">
        <v>7</v>
      </c>
      <c r="E2421" s="22" t="s">
        <v>245</v>
      </c>
      <c r="F2421" s="23">
        <v>7</v>
      </c>
      <c r="G2421" s="22" t="s">
        <v>2056</v>
      </c>
      <c r="H2421" s="22" t="s">
        <v>1327</v>
      </c>
      <c r="I2421" s="23">
        <v>1</v>
      </c>
      <c r="J2421" s="23">
        <v>207</v>
      </c>
      <c r="K2421" s="23" t="s">
        <v>2493</v>
      </c>
      <c r="L2421" s="22" t="s">
        <v>2494</v>
      </c>
      <c r="M2421" s="21" t="s">
        <v>294</v>
      </c>
      <c r="N2421" s="23" t="s">
        <v>2188</v>
      </c>
      <c r="O2421" s="22" t="s">
        <v>2189</v>
      </c>
      <c r="P2421" s="22" t="s">
        <v>2190</v>
      </c>
      <c r="Q2421" s="23" t="s">
        <v>2518</v>
      </c>
      <c r="R2421" s="22" t="s">
        <v>2519</v>
      </c>
      <c r="S2421" s="21" t="s">
        <v>301</v>
      </c>
      <c r="T2421" s="23" t="s">
        <v>2520</v>
      </c>
      <c r="U2421" s="24" t="s">
        <v>18</v>
      </c>
      <c r="V2421" s="23">
        <v>220</v>
      </c>
      <c r="W2421" s="25">
        <v>10526.43</v>
      </c>
      <c r="X2421" s="25">
        <v>0</v>
      </c>
      <c r="Y2421" s="25">
        <v>0</v>
      </c>
      <c r="Z2421" s="25">
        <v>0</v>
      </c>
      <c r="AA2421" s="25">
        <v>0</v>
      </c>
      <c r="AB2421" s="25">
        <v>0</v>
      </c>
      <c r="AC2421" s="26">
        <v>45152.505756550927</v>
      </c>
      <c r="AD2421" s="27">
        <f>ROW()</f>
        <v>2421</v>
      </c>
      <c r="AE2421" s="27">
        <f>1</f>
        <v>1</v>
      </c>
      <c r="AF2421" s="27">
        <f>SUBTOTAL(109,Tbl_NGF_Data[[#This Row],[Counter]])</f>
        <v>1</v>
      </c>
    </row>
    <row r="2422" spans="2:32" ht="60" x14ac:dyDescent="0.25">
      <c r="B2422" s="21" t="s">
        <v>245</v>
      </c>
      <c r="C2422" s="22" t="s">
        <v>2056</v>
      </c>
      <c r="D2422" s="23">
        <v>7</v>
      </c>
      <c r="E2422" s="22" t="s">
        <v>245</v>
      </c>
      <c r="F2422" s="23">
        <v>7</v>
      </c>
      <c r="G2422" s="22" t="s">
        <v>2056</v>
      </c>
      <c r="H2422" s="22" t="s">
        <v>1327</v>
      </c>
      <c r="I2422" s="23">
        <v>1</v>
      </c>
      <c r="J2422" s="23">
        <v>207</v>
      </c>
      <c r="K2422" s="23" t="s">
        <v>2493</v>
      </c>
      <c r="L2422" s="22" t="s">
        <v>2494</v>
      </c>
      <c r="M2422" s="21" t="s">
        <v>294</v>
      </c>
      <c r="N2422" s="23" t="s">
        <v>2188</v>
      </c>
      <c r="O2422" s="22" t="s">
        <v>2189</v>
      </c>
      <c r="P2422" s="22" t="s">
        <v>2190</v>
      </c>
      <c r="Q2422" s="23" t="s">
        <v>2229</v>
      </c>
      <c r="R2422" s="22" t="s">
        <v>2230</v>
      </c>
      <c r="S2422" s="21" t="s">
        <v>291</v>
      </c>
      <c r="T2422" s="23" t="s">
        <v>2521</v>
      </c>
      <c r="U2422" s="24" t="s">
        <v>16</v>
      </c>
      <c r="V2422" s="23">
        <v>135</v>
      </c>
      <c r="W2422" s="25">
        <v>0</v>
      </c>
      <c r="X2422" s="25">
        <v>0</v>
      </c>
      <c r="Y2422" s="25">
        <v>0</v>
      </c>
      <c r="Z2422" s="25">
        <v>6358355</v>
      </c>
      <c r="AA2422" s="25">
        <v>25688599</v>
      </c>
      <c r="AB2422" s="25">
        <v>0</v>
      </c>
      <c r="AC2422" s="26">
        <v>45152.505756550927</v>
      </c>
      <c r="AD2422" s="27">
        <f>ROW()</f>
        <v>2422</v>
      </c>
      <c r="AE2422" s="27">
        <f>1</f>
        <v>1</v>
      </c>
      <c r="AF2422" s="27">
        <f>SUBTOTAL(109,Tbl_NGF_Data[[#This Row],[Counter]])</f>
        <v>1</v>
      </c>
    </row>
    <row r="2423" spans="2:32" ht="60" x14ac:dyDescent="0.25">
      <c r="B2423" s="21" t="s">
        <v>245</v>
      </c>
      <c r="C2423" s="22" t="s">
        <v>2056</v>
      </c>
      <c r="D2423" s="23">
        <v>7</v>
      </c>
      <c r="E2423" s="22" t="s">
        <v>245</v>
      </c>
      <c r="F2423" s="23">
        <v>7</v>
      </c>
      <c r="G2423" s="22" t="s">
        <v>2056</v>
      </c>
      <c r="H2423" s="22" t="s">
        <v>1327</v>
      </c>
      <c r="I2423" s="23">
        <v>1</v>
      </c>
      <c r="J2423" s="23">
        <v>207</v>
      </c>
      <c r="K2423" s="23" t="s">
        <v>2493</v>
      </c>
      <c r="L2423" s="22" t="s">
        <v>2494</v>
      </c>
      <c r="M2423" s="21" t="s">
        <v>294</v>
      </c>
      <c r="N2423" s="23" t="s">
        <v>2188</v>
      </c>
      <c r="O2423" s="22" t="s">
        <v>2189</v>
      </c>
      <c r="P2423" s="22" t="s">
        <v>2190</v>
      </c>
      <c r="Q2423" s="23" t="s">
        <v>2229</v>
      </c>
      <c r="R2423" s="22" t="s">
        <v>2230</v>
      </c>
      <c r="S2423" s="21" t="s">
        <v>291</v>
      </c>
      <c r="T2423" s="23" t="s">
        <v>2521</v>
      </c>
      <c r="U2423" s="24" t="s">
        <v>17</v>
      </c>
      <c r="V2423" s="23">
        <v>200</v>
      </c>
      <c r="W2423" s="25">
        <v>0</v>
      </c>
      <c r="X2423" s="25">
        <v>0</v>
      </c>
      <c r="Y2423" s="25">
        <v>0</v>
      </c>
      <c r="Z2423" s="25">
        <v>6358355</v>
      </c>
      <c r="AA2423" s="25">
        <v>18147328.899999999</v>
      </c>
      <c r="AB2423" s="25">
        <v>0</v>
      </c>
      <c r="AC2423" s="26">
        <v>45152.505756550927</v>
      </c>
      <c r="AD2423" s="27">
        <f>ROW()</f>
        <v>2423</v>
      </c>
      <c r="AE2423" s="27">
        <f>1</f>
        <v>1</v>
      </c>
      <c r="AF2423" s="27">
        <f>SUBTOTAL(109,Tbl_NGF_Data[[#This Row],[Counter]])</f>
        <v>1</v>
      </c>
    </row>
    <row r="2424" spans="2:32" ht="60" x14ac:dyDescent="0.25">
      <c r="B2424" s="21" t="s">
        <v>245</v>
      </c>
      <c r="C2424" s="22" t="s">
        <v>2056</v>
      </c>
      <c r="D2424" s="23">
        <v>7</v>
      </c>
      <c r="E2424" s="22" t="s">
        <v>245</v>
      </c>
      <c r="F2424" s="23">
        <v>7</v>
      </c>
      <c r="G2424" s="22" t="s">
        <v>2056</v>
      </c>
      <c r="H2424" s="22" t="s">
        <v>1327</v>
      </c>
      <c r="I2424" s="23">
        <v>1</v>
      </c>
      <c r="J2424" s="23">
        <v>207</v>
      </c>
      <c r="K2424" s="23" t="s">
        <v>2493</v>
      </c>
      <c r="L2424" s="22" t="s">
        <v>2494</v>
      </c>
      <c r="M2424" s="21" t="s">
        <v>294</v>
      </c>
      <c r="N2424" s="23" t="s">
        <v>2188</v>
      </c>
      <c r="O2424" s="22" t="s">
        <v>2189</v>
      </c>
      <c r="P2424" s="22" t="s">
        <v>2190</v>
      </c>
      <c r="Q2424" s="23" t="s">
        <v>2229</v>
      </c>
      <c r="R2424" s="22" t="s">
        <v>2230</v>
      </c>
      <c r="S2424" s="21" t="s">
        <v>291</v>
      </c>
      <c r="T2424" s="23" t="s">
        <v>2521</v>
      </c>
      <c r="U2424" s="24" t="s">
        <v>18</v>
      </c>
      <c r="V2424" s="23">
        <v>220</v>
      </c>
      <c r="W2424" s="25">
        <v>0</v>
      </c>
      <c r="X2424" s="25">
        <v>0</v>
      </c>
      <c r="Y2424" s="25">
        <v>0</v>
      </c>
      <c r="Z2424" s="25">
        <v>0</v>
      </c>
      <c r="AA2424" s="25">
        <v>7541270.1000000015</v>
      </c>
      <c r="AB2424" s="25">
        <v>0</v>
      </c>
      <c r="AC2424" s="26">
        <v>45152.505756550927</v>
      </c>
      <c r="AD2424" s="27">
        <f>ROW()</f>
        <v>2424</v>
      </c>
      <c r="AE2424" s="27">
        <f>1</f>
        <v>1</v>
      </c>
      <c r="AF2424" s="27">
        <f>SUBTOTAL(109,Tbl_NGF_Data[[#This Row],[Counter]])</f>
        <v>1</v>
      </c>
    </row>
    <row r="2425" spans="2:32" ht="45" x14ac:dyDescent="0.25">
      <c r="B2425" s="21" t="s">
        <v>245</v>
      </c>
      <c r="C2425" s="22" t="s">
        <v>2056</v>
      </c>
      <c r="D2425" s="23">
        <v>7</v>
      </c>
      <c r="E2425" s="22" t="s">
        <v>245</v>
      </c>
      <c r="F2425" s="23">
        <v>7</v>
      </c>
      <c r="G2425" s="22" t="s">
        <v>2056</v>
      </c>
      <c r="H2425" s="22" t="s">
        <v>1327</v>
      </c>
      <c r="I2425" s="23">
        <v>1</v>
      </c>
      <c r="J2425" s="23">
        <v>207</v>
      </c>
      <c r="K2425" s="23" t="s">
        <v>2493</v>
      </c>
      <c r="L2425" s="22" t="s">
        <v>2494</v>
      </c>
      <c r="M2425" s="21" t="s">
        <v>294</v>
      </c>
      <c r="N2425" s="23" t="s">
        <v>2188</v>
      </c>
      <c r="O2425" s="22" t="s">
        <v>2189</v>
      </c>
      <c r="P2425" s="22" t="s">
        <v>2190</v>
      </c>
      <c r="Q2425" s="23" t="s">
        <v>2282</v>
      </c>
      <c r="R2425" s="22" t="s">
        <v>2283</v>
      </c>
      <c r="S2425" s="21" t="s">
        <v>302</v>
      </c>
      <c r="T2425" s="23" t="s">
        <v>2522</v>
      </c>
      <c r="U2425" s="24" t="s">
        <v>16</v>
      </c>
      <c r="V2425" s="23">
        <v>135</v>
      </c>
      <c r="W2425" s="25">
        <v>286000</v>
      </c>
      <c r="X2425" s="25">
        <v>120000</v>
      </c>
      <c r="Y2425" s="25">
        <v>286000</v>
      </c>
      <c r="Z2425" s="25">
        <v>286000</v>
      </c>
      <c r="AA2425" s="25">
        <v>286000</v>
      </c>
      <c r="AB2425" s="25">
        <v>286000</v>
      </c>
      <c r="AC2425" s="26">
        <v>45152.505756550927</v>
      </c>
      <c r="AD2425" s="27">
        <f>ROW()</f>
        <v>2425</v>
      </c>
      <c r="AE2425" s="27">
        <f>1</f>
        <v>1</v>
      </c>
      <c r="AF2425" s="27">
        <f>SUBTOTAL(109,Tbl_NGF_Data[[#This Row],[Counter]])</f>
        <v>1</v>
      </c>
    </row>
    <row r="2426" spans="2:32" ht="45" x14ac:dyDescent="0.25">
      <c r="B2426" s="21" t="s">
        <v>245</v>
      </c>
      <c r="C2426" s="22" t="s">
        <v>2056</v>
      </c>
      <c r="D2426" s="23">
        <v>7</v>
      </c>
      <c r="E2426" s="22" t="s">
        <v>245</v>
      </c>
      <c r="F2426" s="23">
        <v>7</v>
      </c>
      <c r="G2426" s="22" t="s">
        <v>2056</v>
      </c>
      <c r="H2426" s="22" t="s">
        <v>1327</v>
      </c>
      <c r="I2426" s="23">
        <v>1</v>
      </c>
      <c r="J2426" s="23">
        <v>207</v>
      </c>
      <c r="K2426" s="23" t="s">
        <v>2493</v>
      </c>
      <c r="L2426" s="22" t="s">
        <v>2494</v>
      </c>
      <c r="M2426" s="21" t="s">
        <v>294</v>
      </c>
      <c r="N2426" s="23" t="s">
        <v>2188</v>
      </c>
      <c r="O2426" s="22" t="s">
        <v>2189</v>
      </c>
      <c r="P2426" s="22" t="s">
        <v>2190</v>
      </c>
      <c r="Q2426" s="23" t="s">
        <v>2282</v>
      </c>
      <c r="R2426" s="22" t="s">
        <v>2283</v>
      </c>
      <c r="S2426" s="21" t="s">
        <v>302</v>
      </c>
      <c r="T2426" s="23" t="s">
        <v>2522</v>
      </c>
      <c r="U2426" s="24" t="s">
        <v>17</v>
      </c>
      <c r="V2426" s="23">
        <v>200</v>
      </c>
      <c r="W2426" s="25">
        <v>280000</v>
      </c>
      <c r="X2426" s="25">
        <v>60000</v>
      </c>
      <c r="Y2426" s="25">
        <v>100000</v>
      </c>
      <c r="Z2426" s="25">
        <v>185000</v>
      </c>
      <c r="AA2426" s="25">
        <v>62000</v>
      </c>
      <c r="AB2426" s="25">
        <v>0</v>
      </c>
      <c r="AC2426" s="26">
        <v>45152.505756550927</v>
      </c>
      <c r="AD2426" s="27">
        <f>ROW()</f>
        <v>2426</v>
      </c>
      <c r="AE2426" s="27">
        <f>1</f>
        <v>1</v>
      </c>
      <c r="AF2426" s="27">
        <f>SUBTOTAL(109,Tbl_NGF_Data[[#This Row],[Counter]])</f>
        <v>1</v>
      </c>
    </row>
    <row r="2427" spans="2:32" ht="45" x14ac:dyDescent="0.25">
      <c r="B2427" s="21" t="s">
        <v>245</v>
      </c>
      <c r="C2427" s="22" t="s">
        <v>2056</v>
      </c>
      <c r="D2427" s="23">
        <v>7</v>
      </c>
      <c r="E2427" s="22" t="s">
        <v>245</v>
      </c>
      <c r="F2427" s="23">
        <v>7</v>
      </c>
      <c r="G2427" s="22" t="s">
        <v>2056</v>
      </c>
      <c r="H2427" s="22" t="s">
        <v>1327</v>
      </c>
      <c r="I2427" s="23">
        <v>1</v>
      </c>
      <c r="J2427" s="23">
        <v>207</v>
      </c>
      <c r="K2427" s="23" t="s">
        <v>2493</v>
      </c>
      <c r="L2427" s="22" t="s">
        <v>2494</v>
      </c>
      <c r="M2427" s="21" t="s">
        <v>294</v>
      </c>
      <c r="N2427" s="23" t="s">
        <v>2188</v>
      </c>
      <c r="O2427" s="22" t="s">
        <v>2189</v>
      </c>
      <c r="P2427" s="22" t="s">
        <v>2190</v>
      </c>
      <c r="Q2427" s="23" t="s">
        <v>2282</v>
      </c>
      <c r="R2427" s="22" t="s">
        <v>2283</v>
      </c>
      <c r="S2427" s="21" t="s">
        <v>302</v>
      </c>
      <c r="T2427" s="23" t="s">
        <v>2522</v>
      </c>
      <c r="U2427" s="24" t="s">
        <v>18</v>
      </c>
      <c r="V2427" s="23">
        <v>220</v>
      </c>
      <c r="W2427" s="25">
        <v>6000</v>
      </c>
      <c r="X2427" s="25">
        <v>60000</v>
      </c>
      <c r="Y2427" s="25">
        <v>186000</v>
      </c>
      <c r="Z2427" s="25">
        <v>101000</v>
      </c>
      <c r="AA2427" s="25">
        <v>224000</v>
      </c>
      <c r="AB2427" s="25">
        <v>286000</v>
      </c>
      <c r="AC2427" s="26">
        <v>45152.505756550927</v>
      </c>
      <c r="AD2427" s="27">
        <f>ROW()</f>
        <v>2427</v>
      </c>
      <c r="AE2427" s="27">
        <f>1</f>
        <v>1</v>
      </c>
      <c r="AF2427" s="27">
        <f>SUBTOTAL(109,Tbl_NGF_Data[[#This Row],[Counter]])</f>
        <v>1</v>
      </c>
    </row>
    <row r="2428" spans="2:32" ht="45" x14ac:dyDescent="0.25">
      <c r="B2428" s="21" t="s">
        <v>245</v>
      </c>
      <c r="C2428" s="22" t="s">
        <v>2056</v>
      </c>
      <c r="D2428" s="23">
        <v>7</v>
      </c>
      <c r="E2428" s="22" t="s">
        <v>245</v>
      </c>
      <c r="F2428" s="23">
        <v>7</v>
      </c>
      <c r="G2428" s="22" t="s">
        <v>2056</v>
      </c>
      <c r="H2428" s="22" t="s">
        <v>1327</v>
      </c>
      <c r="I2428" s="23">
        <v>1</v>
      </c>
      <c r="J2428" s="23">
        <v>207</v>
      </c>
      <c r="K2428" s="23" t="s">
        <v>2493</v>
      </c>
      <c r="L2428" s="22" t="s">
        <v>2494</v>
      </c>
      <c r="M2428" s="21" t="s">
        <v>294</v>
      </c>
      <c r="N2428" s="23" t="s">
        <v>2188</v>
      </c>
      <c r="O2428" s="22" t="s">
        <v>2189</v>
      </c>
      <c r="P2428" s="22" t="s">
        <v>2190</v>
      </c>
      <c r="Q2428" s="23" t="s">
        <v>2234</v>
      </c>
      <c r="R2428" s="22" t="s">
        <v>2235</v>
      </c>
      <c r="S2428" s="21" t="s">
        <v>292</v>
      </c>
      <c r="T2428" s="23" t="s">
        <v>2523</v>
      </c>
      <c r="U2428" s="24" t="s">
        <v>16</v>
      </c>
      <c r="V2428" s="23">
        <v>135</v>
      </c>
      <c r="W2428" s="25">
        <v>120000</v>
      </c>
      <c r="X2428" s="25">
        <v>0</v>
      </c>
      <c r="Y2428" s="25">
        <v>120000</v>
      </c>
      <c r="Z2428" s="25">
        <v>120000</v>
      </c>
      <c r="AA2428" s="25">
        <v>120000</v>
      </c>
      <c r="AB2428" s="25">
        <v>120000</v>
      </c>
      <c r="AC2428" s="26">
        <v>45152.505756550927</v>
      </c>
      <c r="AD2428" s="27">
        <f>ROW()</f>
        <v>2428</v>
      </c>
      <c r="AE2428" s="27">
        <f>1</f>
        <v>1</v>
      </c>
      <c r="AF2428" s="27">
        <f>SUBTOTAL(109,Tbl_NGF_Data[[#This Row],[Counter]])</f>
        <v>1</v>
      </c>
    </row>
    <row r="2429" spans="2:32" ht="45" x14ac:dyDescent="0.25">
      <c r="B2429" s="21" t="s">
        <v>245</v>
      </c>
      <c r="C2429" s="22" t="s">
        <v>2056</v>
      </c>
      <c r="D2429" s="23">
        <v>7</v>
      </c>
      <c r="E2429" s="22" t="s">
        <v>245</v>
      </c>
      <c r="F2429" s="23">
        <v>7</v>
      </c>
      <c r="G2429" s="22" t="s">
        <v>2056</v>
      </c>
      <c r="H2429" s="22" t="s">
        <v>1327</v>
      </c>
      <c r="I2429" s="23">
        <v>1</v>
      </c>
      <c r="J2429" s="23">
        <v>207</v>
      </c>
      <c r="K2429" s="23" t="s">
        <v>2493</v>
      </c>
      <c r="L2429" s="22" t="s">
        <v>2494</v>
      </c>
      <c r="M2429" s="21" t="s">
        <v>294</v>
      </c>
      <c r="N2429" s="23" t="s">
        <v>2188</v>
      </c>
      <c r="O2429" s="22" t="s">
        <v>2189</v>
      </c>
      <c r="P2429" s="22" t="s">
        <v>2190</v>
      </c>
      <c r="Q2429" s="23" t="s">
        <v>2234</v>
      </c>
      <c r="R2429" s="22" t="s">
        <v>2235</v>
      </c>
      <c r="S2429" s="21" t="s">
        <v>292</v>
      </c>
      <c r="T2429" s="23" t="s">
        <v>2523</v>
      </c>
      <c r="U2429" s="24" t="s">
        <v>18</v>
      </c>
      <c r="V2429" s="23">
        <v>220</v>
      </c>
      <c r="W2429" s="25">
        <v>120000</v>
      </c>
      <c r="X2429" s="25">
        <v>0</v>
      </c>
      <c r="Y2429" s="25">
        <v>120000</v>
      </c>
      <c r="Z2429" s="25">
        <v>120000</v>
      </c>
      <c r="AA2429" s="25">
        <v>120000</v>
      </c>
      <c r="AB2429" s="25">
        <v>120000</v>
      </c>
      <c r="AC2429" s="26">
        <v>45152.505756550927</v>
      </c>
      <c r="AD2429" s="27">
        <f>ROW()</f>
        <v>2429</v>
      </c>
      <c r="AE2429" s="27">
        <f>1</f>
        <v>1</v>
      </c>
      <c r="AF2429" s="27">
        <f>SUBTOTAL(109,Tbl_NGF_Data[[#This Row],[Counter]])</f>
        <v>1</v>
      </c>
    </row>
    <row r="2430" spans="2:32" ht="60" x14ac:dyDescent="0.25">
      <c r="B2430" s="21" t="s">
        <v>245</v>
      </c>
      <c r="C2430" s="22" t="s">
        <v>2056</v>
      </c>
      <c r="D2430" s="23">
        <v>7</v>
      </c>
      <c r="E2430" s="22" t="s">
        <v>245</v>
      </c>
      <c r="F2430" s="23">
        <v>7</v>
      </c>
      <c r="G2430" s="22" t="s">
        <v>2056</v>
      </c>
      <c r="H2430" s="22" t="s">
        <v>1327</v>
      </c>
      <c r="I2430" s="23">
        <v>1</v>
      </c>
      <c r="J2430" s="23">
        <v>207</v>
      </c>
      <c r="K2430" s="23" t="s">
        <v>2493</v>
      </c>
      <c r="L2430" s="22" t="s">
        <v>2494</v>
      </c>
      <c r="M2430" s="21" t="s">
        <v>294</v>
      </c>
      <c r="N2430" s="23" t="s">
        <v>2188</v>
      </c>
      <c r="O2430" s="22" t="s">
        <v>2189</v>
      </c>
      <c r="P2430" s="22" t="s">
        <v>2190</v>
      </c>
      <c r="Q2430" s="23" t="s">
        <v>2237</v>
      </c>
      <c r="R2430" s="22" t="s">
        <v>2238</v>
      </c>
      <c r="S2430" s="21" t="s">
        <v>303</v>
      </c>
      <c r="T2430" s="23" t="s">
        <v>2524</v>
      </c>
      <c r="U2430" s="24" t="s">
        <v>16</v>
      </c>
      <c r="V2430" s="23">
        <v>135</v>
      </c>
      <c r="W2430" s="25">
        <v>147000</v>
      </c>
      <c r="X2430" s="25">
        <v>0</v>
      </c>
      <c r="Y2430" s="25">
        <v>0</v>
      </c>
      <c r="Z2430" s="25">
        <v>182000</v>
      </c>
      <c r="AA2430" s="25">
        <v>182000</v>
      </c>
      <c r="AB2430" s="25">
        <v>182000</v>
      </c>
      <c r="AC2430" s="26">
        <v>45152.505756550927</v>
      </c>
      <c r="AD2430" s="27">
        <f>ROW()</f>
        <v>2430</v>
      </c>
      <c r="AE2430" s="27">
        <f>1</f>
        <v>1</v>
      </c>
      <c r="AF2430" s="27">
        <f>SUBTOTAL(109,Tbl_NGF_Data[[#This Row],[Counter]])</f>
        <v>1</v>
      </c>
    </row>
    <row r="2431" spans="2:32" ht="60" x14ac:dyDescent="0.25">
      <c r="B2431" s="21" t="s">
        <v>245</v>
      </c>
      <c r="C2431" s="22" t="s">
        <v>2056</v>
      </c>
      <c r="D2431" s="23">
        <v>7</v>
      </c>
      <c r="E2431" s="22" t="s">
        <v>245</v>
      </c>
      <c r="F2431" s="23">
        <v>7</v>
      </c>
      <c r="G2431" s="22" t="s">
        <v>2056</v>
      </c>
      <c r="H2431" s="22" t="s">
        <v>1327</v>
      </c>
      <c r="I2431" s="23">
        <v>1</v>
      </c>
      <c r="J2431" s="23">
        <v>207</v>
      </c>
      <c r="K2431" s="23" t="s">
        <v>2493</v>
      </c>
      <c r="L2431" s="22" t="s">
        <v>2494</v>
      </c>
      <c r="M2431" s="21" t="s">
        <v>294</v>
      </c>
      <c r="N2431" s="23" t="s">
        <v>2188</v>
      </c>
      <c r="O2431" s="22" t="s">
        <v>2189</v>
      </c>
      <c r="P2431" s="22" t="s">
        <v>2190</v>
      </c>
      <c r="Q2431" s="23" t="s">
        <v>2237</v>
      </c>
      <c r="R2431" s="22" t="s">
        <v>2238</v>
      </c>
      <c r="S2431" s="21" t="s">
        <v>303</v>
      </c>
      <c r="T2431" s="23" t="s">
        <v>2524</v>
      </c>
      <c r="U2431" s="24" t="s">
        <v>18</v>
      </c>
      <c r="V2431" s="23">
        <v>220</v>
      </c>
      <c r="W2431" s="25">
        <v>147000</v>
      </c>
      <c r="X2431" s="25">
        <v>0</v>
      </c>
      <c r="Y2431" s="25">
        <v>0</v>
      </c>
      <c r="Z2431" s="25">
        <v>182000</v>
      </c>
      <c r="AA2431" s="25">
        <v>182000</v>
      </c>
      <c r="AB2431" s="25">
        <v>182000</v>
      </c>
      <c r="AC2431" s="26">
        <v>45152.505756550927</v>
      </c>
      <c r="AD2431" s="27">
        <f>ROW()</f>
        <v>2431</v>
      </c>
      <c r="AE2431" s="27">
        <f>1</f>
        <v>1</v>
      </c>
      <c r="AF2431" s="27">
        <f>SUBTOTAL(109,Tbl_NGF_Data[[#This Row],[Counter]])</f>
        <v>1</v>
      </c>
    </row>
    <row r="2432" spans="2:32" ht="60" x14ac:dyDescent="0.25">
      <c r="B2432" s="21" t="s">
        <v>245</v>
      </c>
      <c r="C2432" s="22" t="s">
        <v>2056</v>
      </c>
      <c r="D2432" s="23">
        <v>7</v>
      </c>
      <c r="E2432" s="22" t="s">
        <v>245</v>
      </c>
      <c r="F2432" s="23">
        <v>7</v>
      </c>
      <c r="G2432" s="22" t="s">
        <v>2056</v>
      </c>
      <c r="H2432" s="22" t="s">
        <v>1327</v>
      </c>
      <c r="I2432" s="23">
        <v>1</v>
      </c>
      <c r="J2432" s="23">
        <v>207</v>
      </c>
      <c r="K2432" s="23" t="s">
        <v>2493</v>
      </c>
      <c r="L2432" s="22" t="s">
        <v>2494</v>
      </c>
      <c r="M2432" s="21" t="s">
        <v>294</v>
      </c>
      <c r="N2432" s="23" t="s">
        <v>1223</v>
      </c>
      <c r="O2432" s="22" t="s">
        <v>1224</v>
      </c>
      <c r="P2432" s="22" t="s">
        <v>1225</v>
      </c>
      <c r="Q2432" s="23" t="s">
        <v>2039</v>
      </c>
      <c r="R2432" s="22" t="s">
        <v>2040</v>
      </c>
      <c r="S2432" s="21" t="s">
        <v>193</v>
      </c>
      <c r="T2432" s="23" t="s">
        <v>2525</v>
      </c>
      <c r="U2432" s="24" t="s">
        <v>15</v>
      </c>
      <c r="V2432" s="23">
        <v>100</v>
      </c>
      <c r="W2432" s="25">
        <v>0</v>
      </c>
      <c r="X2432" s="25">
        <v>0</v>
      </c>
      <c r="Y2432" s="25">
        <v>1232575</v>
      </c>
      <c r="Z2432" s="25">
        <v>318065.02</v>
      </c>
      <c r="AA2432" s="25">
        <v>140615.68000000002</v>
      </c>
      <c r="AB2432" s="25">
        <v>140615.67999999999</v>
      </c>
      <c r="AC2432" s="26">
        <v>45152.505756550927</v>
      </c>
      <c r="AD2432" s="27">
        <f>ROW()</f>
        <v>2432</v>
      </c>
      <c r="AE2432" s="27">
        <f>1</f>
        <v>1</v>
      </c>
      <c r="AF2432" s="27">
        <f>SUBTOTAL(109,Tbl_NGF_Data[[#This Row],[Counter]])</f>
        <v>1</v>
      </c>
    </row>
    <row r="2433" spans="2:32" ht="60" x14ac:dyDescent="0.25">
      <c r="B2433" s="21" t="s">
        <v>245</v>
      </c>
      <c r="C2433" s="22" t="s">
        <v>2056</v>
      </c>
      <c r="D2433" s="23">
        <v>7</v>
      </c>
      <c r="E2433" s="22" t="s">
        <v>245</v>
      </c>
      <c r="F2433" s="23">
        <v>7</v>
      </c>
      <c r="G2433" s="22" t="s">
        <v>2056</v>
      </c>
      <c r="H2433" s="22" t="s">
        <v>1327</v>
      </c>
      <c r="I2433" s="23">
        <v>1</v>
      </c>
      <c r="J2433" s="23">
        <v>207</v>
      </c>
      <c r="K2433" s="23" t="s">
        <v>2493</v>
      </c>
      <c r="L2433" s="22" t="s">
        <v>2494</v>
      </c>
      <c r="M2433" s="21" t="s">
        <v>294</v>
      </c>
      <c r="N2433" s="23" t="s">
        <v>1223</v>
      </c>
      <c r="O2433" s="22" t="s">
        <v>1224</v>
      </c>
      <c r="P2433" s="22" t="s">
        <v>1225</v>
      </c>
      <c r="Q2433" s="23" t="s">
        <v>2039</v>
      </c>
      <c r="R2433" s="22" t="s">
        <v>2040</v>
      </c>
      <c r="S2433" s="21" t="s">
        <v>193</v>
      </c>
      <c r="T2433" s="23" t="s">
        <v>2525</v>
      </c>
      <c r="U2433" s="24" t="s">
        <v>16</v>
      </c>
      <c r="V2433" s="23">
        <v>135</v>
      </c>
      <c r="W2433" s="25">
        <v>0</v>
      </c>
      <c r="X2433" s="25">
        <v>0</v>
      </c>
      <c r="Y2433" s="25">
        <v>1232575</v>
      </c>
      <c r="Z2433" s="25">
        <v>1232575</v>
      </c>
      <c r="AA2433" s="25">
        <v>318065.02</v>
      </c>
      <c r="AB2433" s="25">
        <v>0</v>
      </c>
      <c r="AC2433" s="26">
        <v>45152.505756550927</v>
      </c>
      <c r="AD2433" s="27">
        <f>ROW()</f>
        <v>2433</v>
      </c>
      <c r="AE2433" s="27">
        <f>1</f>
        <v>1</v>
      </c>
      <c r="AF2433" s="27">
        <f>SUBTOTAL(109,Tbl_NGF_Data[[#This Row],[Counter]])</f>
        <v>1</v>
      </c>
    </row>
    <row r="2434" spans="2:32" ht="60" x14ac:dyDescent="0.25">
      <c r="B2434" s="21" t="s">
        <v>245</v>
      </c>
      <c r="C2434" s="22" t="s">
        <v>2056</v>
      </c>
      <c r="D2434" s="23">
        <v>7</v>
      </c>
      <c r="E2434" s="22" t="s">
        <v>245</v>
      </c>
      <c r="F2434" s="23">
        <v>7</v>
      </c>
      <c r="G2434" s="22" t="s">
        <v>2056</v>
      </c>
      <c r="H2434" s="22" t="s">
        <v>1327</v>
      </c>
      <c r="I2434" s="23">
        <v>1</v>
      </c>
      <c r="J2434" s="23">
        <v>207</v>
      </c>
      <c r="K2434" s="23" t="s">
        <v>2493</v>
      </c>
      <c r="L2434" s="22" t="s">
        <v>2494</v>
      </c>
      <c r="M2434" s="21" t="s">
        <v>294</v>
      </c>
      <c r="N2434" s="23" t="s">
        <v>1223</v>
      </c>
      <c r="O2434" s="22" t="s">
        <v>1224</v>
      </c>
      <c r="P2434" s="22" t="s">
        <v>1225</v>
      </c>
      <c r="Q2434" s="23" t="s">
        <v>2039</v>
      </c>
      <c r="R2434" s="22" t="s">
        <v>2040</v>
      </c>
      <c r="S2434" s="21" t="s">
        <v>193</v>
      </c>
      <c r="T2434" s="23" t="s">
        <v>2525</v>
      </c>
      <c r="U2434" s="24" t="s">
        <v>17</v>
      </c>
      <c r="V2434" s="23">
        <v>200</v>
      </c>
      <c r="W2434" s="25">
        <v>0</v>
      </c>
      <c r="X2434" s="25">
        <v>0</v>
      </c>
      <c r="Y2434" s="25">
        <v>0</v>
      </c>
      <c r="Z2434" s="25">
        <v>914509.9800000001</v>
      </c>
      <c r="AA2434" s="25">
        <v>177449.33999999973</v>
      </c>
      <c r="AB2434" s="25">
        <v>0</v>
      </c>
      <c r="AC2434" s="26">
        <v>45152.505756550927</v>
      </c>
      <c r="AD2434" s="27">
        <f>ROW()</f>
        <v>2434</v>
      </c>
      <c r="AE2434" s="27">
        <f>1</f>
        <v>1</v>
      </c>
      <c r="AF2434" s="27">
        <f>SUBTOTAL(109,Tbl_NGF_Data[[#This Row],[Counter]])</f>
        <v>1</v>
      </c>
    </row>
    <row r="2435" spans="2:32" ht="60" x14ac:dyDescent="0.25">
      <c r="B2435" s="21" t="s">
        <v>245</v>
      </c>
      <c r="C2435" s="22" t="s">
        <v>2056</v>
      </c>
      <c r="D2435" s="23">
        <v>7</v>
      </c>
      <c r="E2435" s="22" t="s">
        <v>245</v>
      </c>
      <c r="F2435" s="23">
        <v>7</v>
      </c>
      <c r="G2435" s="22" t="s">
        <v>2056</v>
      </c>
      <c r="H2435" s="22" t="s">
        <v>1327</v>
      </c>
      <c r="I2435" s="23">
        <v>1</v>
      </c>
      <c r="J2435" s="23">
        <v>207</v>
      </c>
      <c r="K2435" s="23" t="s">
        <v>2493</v>
      </c>
      <c r="L2435" s="22" t="s">
        <v>2494</v>
      </c>
      <c r="M2435" s="21" t="s">
        <v>294</v>
      </c>
      <c r="N2435" s="23" t="s">
        <v>1223</v>
      </c>
      <c r="O2435" s="22" t="s">
        <v>1224</v>
      </c>
      <c r="P2435" s="22" t="s">
        <v>1225</v>
      </c>
      <c r="Q2435" s="23" t="s">
        <v>2039</v>
      </c>
      <c r="R2435" s="22" t="s">
        <v>2040</v>
      </c>
      <c r="S2435" s="21" t="s">
        <v>193</v>
      </c>
      <c r="T2435" s="23" t="s">
        <v>2525</v>
      </c>
      <c r="U2435" s="24" t="s">
        <v>18</v>
      </c>
      <c r="V2435" s="23">
        <v>220</v>
      </c>
      <c r="W2435" s="25">
        <v>0</v>
      </c>
      <c r="X2435" s="25">
        <v>0</v>
      </c>
      <c r="Y2435" s="25">
        <v>1232575</v>
      </c>
      <c r="Z2435" s="25">
        <v>318065.0199999999</v>
      </c>
      <c r="AA2435" s="25">
        <v>140615.68000000028</v>
      </c>
      <c r="AB2435" s="25">
        <v>0</v>
      </c>
      <c r="AC2435" s="26">
        <v>45152.505756550927</v>
      </c>
      <c r="AD2435" s="27">
        <f>ROW()</f>
        <v>2435</v>
      </c>
      <c r="AE2435" s="27">
        <f>1</f>
        <v>1</v>
      </c>
      <c r="AF2435" s="27">
        <f>SUBTOTAL(109,Tbl_NGF_Data[[#This Row],[Counter]])</f>
        <v>1</v>
      </c>
    </row>
    <row r="2436" spans="2:32" ht="45" x14ac:dyDescent="0.25">
      <c r="B2436" s="21" t="s">
        <v>245</v>
      </c>
      <c r="C2436" s="22" t="s">
        <v>2056</v>
      </c>
      <c r="D2436" s="23">
        <v>7</v>
      </c>
      <c r="E2436" s="22" t="s">
        <v>245</v>
      </c>
      <c r="F2436" s="23">
        <v>7</v>
      </c>
      <c r="G2436" s="22" t="s">
        <v>2056</v>
      </c>
      <c r="H2436" s="22" t="s">
        <v>1327</v>
      </c>
      <c r="I2436" s="23">
        <v>1</v>
      </c>
      <c r="J2436" s="23">
        <v>207</v>
      </c>
      <c r="K2436" s="23" t="s">
        <v>2493</v>
      </c>
      <c r="L2436" s="22" t="s">
        <v>2494</v>
      </c>
      <c r="M2436" s="21" t="s">
        <v>294</v>
      </c>
      <c r="N2436" s="23" t="s">
        <v>1186</v>
      </c>
      <c r="O2436" s="22" t="s">
        <v>1187</v>
      </c>
      <c r="P2436" s="22" t="s">
        <v>1188</v>
      </c>
      <c r="Q2436" s="23" t="s">
        <v>2042</v>
      </c>
      <c r="R2436" s="22" t="s">
        <v>2043</v>
      </c>
      <c r="S2436" s="21" t="s">
        <v>192</v>
      </c>
      <c r="T2436" s="23" t="s">
        <v>2526</v>
      </c>
      <c r="U2436" s="24" t="s">
        <v>15</v>
      </c>
      <c r="V2436" s="23">
        <v>100</v>
      </c>
      <c r="W2436" s="25">
        <v>0.99</v>
      </c>
      <c r="X2436" s="25">
        <v>0.99</v>
      </c>
      <c r="Y2436" s="25">
        <v>0</v>
      </c>
      <c r="Z2436" s="25">
        <v>0</v>
      </c>
      <c r="AA2436" s="25">
        <v>0</v>
      </c>
      <c r="AB2436" s="25">
        <v>0</v>
      </c>
      <c r="AC2436" s="26">
        <v>45152.505756550927</v>
      </c>
      <c r="AD2436" s="27">
        <f>ROW()</f>
        <v>2436</v>
      </c>
      <c r="AE2436" s="27">
        <f>1</f>
        <v>1</v>
      </c>
      <c r="AF2436" s="27">
        <f>SUBTOTAL(109,Tbl_NGF_Data[[#This Row],[Counter]])</f>
        <v>1</v>
      </c>
    </row>
    <row r="2437" spans="2:32" ht="45" x14ac:dyDescent="0.25">
      <c r="B2437" s="21" t="s">
        <v>245</v>
      </c>
      <c r="C2437" s="22" t="s">
        <v>2056</v>
      </c>
      <c r="D2437" s="23">
        <v>7</v>
      </c>
      <c r="E2437" s="22" t="s">
        <v>245</v>
      </c>
      <c r="F2437" s="23">
        <v>7</v>
      </c>
      <c r="G2437" s="22" t="s">
        <v>2056</v>
      </c>
      <c r="H2437" s="22" t="s">
        <v>1327</v>
      </c>
      <c r="I2437" s="23">
        <v>1</v>
      </c>
      <c r="J2437" s="23">
        <v>209</v>
      </c>
      <c r="K2437" s="23" t="s">
        <v>2527</v>
      </c>
      <c r="L2437" s="22" t="s">
        <v>2528</v>
      </c>
      <c r="M2437" s="21" t="s">
        <v>311</v>
      </c>
      <c r="N2437" s="23" t="s">
        <v>2188</v>
      </c>
      <c r="O2437" s="22" t="s">
        <v>2189</v>
      </c>
      <c r="P2437" s="22" t="s">
        <v>2190</v>
      </c>
      <c r="Q2437" s="23" t="s">
        <v>2503</v>
      </c>
      <c r="R2437" s="22" t="s">
        <v>2504</v>
      </c>
      <c r="S2437" s="21" t="s">
        <v>296</v>
      </c>
      <c r="T2437" s="23" t="s">
        <v>2529</v>
      </c>
      <c r="U2437" s="24" t="s">
        <v>16</v>
      </c>
      <c r="V2437" s="23">
        <v>135</v>
      </c>
      <c r="W2437" s="25">
        <v>1776905307</v>
      </c>
      <c r="X2437" s="25">
        <v>1857230562</v>
      </c>
      <c r="Y2437" s="25">
        <v>1970069390</v>
      </c>
      <c r="Z2437" s="25">
        <v>2103697200</v>
      </c>
      <c r="AA2437" s="25">
        <v>2234493546</v>
      </c>
      <c r="AB2437" s="25">
        <v>2314206434</v>
      </c>
      <c r="AC2437" s="26">
        <v>45152.505756550927</v>
      </c>
      <c r="AD2437" s="27">
        <f>ROW()</f>
        <v>2437</v>
      </c>
      <c r="AE2437" s="27">
        <f>1</f>
        <v>1</v>
      </c>
      <c r="AF2437" s="27">
        <f>SUBTOTAL(109,Tbl_NGF_Data[[#This Row],[Counter]])</f>
        <v>1</v>
      </c>
    </row>
    <row r="2438" spans="2:32" ht="45" x14ac:dyDescent="0.25">
      <c r="B2438" s="21" t="s">
        <v>245</v>
      </c>
      <c r="C2438" s="22" t="s">
        <v>2056</v>
      </c>
      <c r="D2438" s="23">
        <v>7</v>
      </c>
      <c r="E2438" s="22" t="s">
        <v>245</v>
      </c>
      <c r="F2438" s="23">
        <v>7</v>
      </c>
      <c r="G2438" s="22" t="s">
        <v>2056</v>
      </c>
      <c r="H2438" s="22" t="s">
        <v>1327</v>
      </c>
      <c r="I2438" s="23">
        <v>1</v>
      </c>
      <c r="J2438" s="23">
        <v>209</v>
      </c>
      <c r="K2438" s="23" t="s">
        <v>2527</v>
      </c>
      <c r="L2438" s="22" t="s">
        <v>2528</v>
      </c>
      <c r="M2438" s="21" t="s">
        <v>311</v>
      </c>
      <c r="N2438" s="23" t="s">
        <v>2188</v>
      </c>
      <c r="O2438" s="22" t="s">
        <v>2189</v>
      </c>
      <c r="P2438" s="22" t="s">
        <v>2190</v>
      </c>
      <c r="Q2438" s="23" t="s">
        <v>2503</v>
      </c>
      <c r="R2438" s="22" t="s">
        <v>2504</v>
      </c>
      <c r="S2438" s="21" t="s">
        <v>296</v>
      </c>
      <c r="T2438" s="23" t="s">
        <v>2529</v>
      </c>
      <c r="U2438" s="24" t="s">
        <v>17</v>
      </c>
      <c r="V2438" s="23">
        <v>200</v>
      </c>
      <c r="W2438" s="25">
        <v>1617122623.2500007</v>
      </c>
      <c r="X2438" s="25">
        <v>1707221199.3499985</v>
      </c>
      <c r="Y2438" s="25">
        <v>1618396736.8600011</v>
      </c>
      <c r="Z2438" s="25">
        <v>1725904577.799999</v>
      </c>
      <c r="AA2438" s="25">
        <v>1900785537.2200003</v>
      </c>
      <c r="AB2438" s="25">
        <v>2218038355.7699976</v>
      </c>
      <c r="AC2438" s="26">
        <v>45152.505756550927</v>
      </c>
      <c r="AD2438" s="27">
        <f>ROW()</f>
        <v>2438</v>
      </c>
      <c r="AE2438" s="27">
        <f>1</f>
        <v>1</v>
      </c>
      <c r="AF2438" s="27">
        <f>SUBTOTAL(109,Tbl_NGF_Data[[#This Row],[Counter]])</f>
        <v>1</v>
      </c>
    </row>
    <row r="2439" spans="2:32" ht="45" x14ac:dyDescent="0.25">
      <c r="B2439" s="21" t="s">
        <v>245</v>
      </c>
      <c r="C2439" s="22" t="s">
        <v>2056</v>
      </c>
      <c r="D2439" s="23">
        <v>7</v>
      </c>
      <c r="E2439" s="22" t="s">
        <v>245</v>
      </c>
      <c r="F2439" s="23">
        <v>7</v>
      </c>
      <c r="G2439" s="22" t="s">
        <v>2056</v>
      </c>
      <c r="H2439" s="22" t="s">
        <v>1327</v>
      </c>
      <c r="I2439" s="23">
        <v>1</v>
      </c>
      <c r="J2439" s="23">
        <v>209</v>
      </c>
      <c r="K2439" s="23" t="s">
        <v>2527</v>
      </c>
      <c r="L2439" s="22" t="s">
        <v>2528</v>
      </c>
      <c r="M2439" s="21" t="s">
        <v>311</v>
      </c>
      <c r="N2439" s="23" t="s">
        <v>2188</v>
      </c>
      <c r="O2439" s="22" t="s">
        <v>2189</v>
      </c>
      <c r="P2439" s="22" t="s">
        <v>2190</v>
      </c>
      <c r="Q2439" s="23" t="s">
        <v>2503</v>
      </c>
      <c r="R2439" s="22" t="s">
        <v>2504</v>
      </c>
      <c r="S2439" s="21" t="s">
        <v>296</v>
      </c>
      <c r="T2439" s="23" t="s">
        <v>2529</v>
      </c>
      <c r="U2439" s="24" t="s">
        <v>18</v>
      </c>
      <c r="V2439" s="23">
        <v>220</v>
      </c>
      <c r="W2439" s="25">
        <v>159782683.74999928</v>
      </c>
      <c r="X2439" s="25">
        <v>150009362.65000153</v>
      </c>
      <c r="Y2439" s="25">
        <v>351672653.13999891</v>
      </c>
      <c r="Z2439" s="25">
        <v>377792622.200001</v>
      </c>
      <c r="AA2439" s="25">
        <v>333708008.77999973</v>
      </c>
      <c r="AB2439" s="25">
        <v>96168078.230002403</v>
      </c>
      <c r="AC2439" s="26">
        <v>45152.505756550927</v>
      </c>
      <c r="AD2439" s="27">
        <f>ROW()</f>
        <v>2439</v>
      </c>
      <c r="AE2439" s="27">
        <f>1</f>
        <v>1</v>
      </c>
      <c r="AF2439" s="27">
        <f>SUBTOTAL(109,Tbl_NGF_Data[[#This Row],[Counter]])</f>
        <v>1</v>
      </c>
    </row>
    <row r="2440" spans="2:32" ht="45" x14ac:dyDescent="0.25">
      <c r="B2440" s="21" t="s">
        <v>245</v>
      </c>
      <c r="C2440" s="22" t="s">
        <v>2056</v>
      </c>
      <c r="D2440" s="23">
        <v>7</v>
      </c>
      <c r="E2440" s="22" t="s">
        <v>245</v>
      </c>
      <c r="F2440" s="23">
        <v>7</v>
      </c>
      <c r="G2440" s="22" t="s">
        <v>2056</v>
      </c>
      <c r="H2440" s="22" t="s">
        <v>1327</v>
      </c>
      <c r="I2440" s="23">
        <v>1</v>
      </c>
      <c r="J2440" s="23">
        <v>209</v>
      </c>
      <c r="K2440" s="23" t="s">
        <v>2527</v>
      </c>
      <c r="L2440" s="22" t="s">
        <v>2528</v>
      </c>
      <c r="M2440" s="21" t="s">
        <v>311</v>
      </c>
      <c r="N2440" s="23" t="s">
        <v>2188</v>
      </c>
      <c r="O2440" s="22" t="s">
        <v>2189</v>
      </c>
      <c r="P2440" s="22" t="s">
        <v>2190</v>
      </c>
      <c r="Q2440" s="23" t="s">
        <v>2257</v>
      </c>
      <c r="R2440" s="22" t="s">
        <v>2258</v>
      </c>
      <c r="S2440" s="21" t="s">
        <v>300</v>
      </c>
      <c r="T2440" s="23" t="s">
        <v>2530</v>
      </c>
      <c r="U2440" s="24" t="s">
        <v>15</v>
      </c>
      <c r="V2440" s="23">
        <v>100</v>
      </c>
      <c r="W2440" s="25">
        <v>-47137.71</v>
      </c>
      <c r="X2440" s="25">
        <v>-11149.49</v>
      </c>
      <c r="Y2440" s="25">
        <v>-34335.47</v>
      </c>
      <c r="Z2440" s="25">
        <v>-4181.8500000000004</v>
      </c>
      <c r="AA2440" s="25">
        <v>-2013.76</v>
      </c>
      <c r="AB2440" s="25">
        <v>-1575</v>
      </c>
      <c r="AC2440" s="26">
        <v>45152.505756550927</v>
      </c>
      <c r="AD2440" s="27">
        <f>ROW()</f>
        <v>2440</v>
      </c>
      <c r="AE2440" s="27">
        <f>1</f>
        <v>1</v>
      </c>
      <c r="AF2440" s="27">
        <f>SUBTOTAL(109,Tbl_NGF_Data[[#This Row],[Counter]])</f>
        <v>1</v>
      </c>
    </row>
    <row r="2441" spans="2:32" ht="60" x14ac:dyDescent="0.25">
      <c r="B2441" s="21" t="s">
        <v>245</v>
      </c>
      <c r="C2441" s="22" t="s">
        <v>2056</v>
      </c>
      <c r="D2441" s="23">
        <v>7</v>
      </c>
      <c r="E2441" s="22" t="s">
        <v>245</v>
      </c>
      <c r="F2441" s="23">
        <v>7</v>
      </c>
      <c r="G2441" s="22" t="s">
        <v>2056</v>
      </c>
      <c r="H2441" s="22" t="s">
        <v>1327</v>
      </c>
      <c r="I2441" s="23">
        <v>1</v>
      </c>
      <c r="J2441" s="23">
        <v>209</v>
      </c>
      <c r="K2441" s="23" t="s">
        <v>2527</v>
      </c>
      <c r="L2441" s="22" t="s">
        <v>2528</v>
      </c>
      <c r="M2441" s="21" t="s">
        <v>311</v>
      </c>
      <c r="N2441" s="23" t="s">
        <v>2188</v>
      </c>
      <c r="O2441" s="22" t="s">
        <v>2189</v>
      </c>
      <c r="P2441" s="22" t="s">
        <v>2190</v>
      </c>
      <c r="Q2441" s="23" t="s">
        <v>2220</v>
      </c>
      <c r="R2441" s="22" t="s">
        <v>2221</v>
      </c>
      <c r="S2441" s="21" t="s">
        <v>289</v>
      </c>
      <c r="T2441" s="23" t="s">
        <v>2531</v>
      </c>
      <c r="U2441" s="24" t="s">
        <v>16</v>
      </c>
      <c r="V2441" s="23">
        <v>135</v>
      </c>
      <c r="W2441" s="25">
        <v>0</v>
      </c>
      <c r="X2441" s="25">
        <v>0</v>
      </c>
      <c r="Y2441" s="25">
        <v>16286894.800000001</v>
      </c>
      <c r="Z2441" s="25">
        <v>25674546.800000001</v>
      </c>
      <c r="AA2441" s="25">
        <v>0</v>
      </c>
      <c r="AB2441" s="25">
        <v>0</v>
      </c>
      <c r="AC2441" s="26">
        <v>45152.505756550927</v>
      </c>
      <c r="AD2441" s="27">
        <f>ROW()</f>
        <v>2441</v>
      </c>
      <c r="AE2441" s="27">
        <f>1</f>
        <v>1</v>
      </c>
      <c r="AF2441" s="27">
        <f>SUBTOTAL(109,Tbl_NGF_Data[[#This Row],[Counter]])</f>
        <v>1</v>
      </c>
    </row>
    <row r="2442" spans="2:32" ht="60" x14ac:dyDescent="0.25">
      <c r="B2442" s="21" t="s">
        <v>245</v>
      </c>
      <c r="C2442" s="22" t="s">
        <v>2056</v>
      </c>
      <c r="D2442" s="23">
        <v>7</v>
      </c>
      <c r="E2442" s="22" t="s">
        <v>245</v>
      </c>
      <c r="F2442" s="23">
        <v>7</v>
      </c>
      <c r="G2442" s="22" t="s">
        <v>2056</v>
      </c>
      <c r="H2442" s="22" t="s">
        <v>1327</v>
      </c>
      <c r="I2442" s="23">
        <v>1</v>
      </c>
      <c r="J2442" s="23">
        <v>209</v>
      </c>
      <c r="K2442" s="23" t="s">
        <v>2527</v>
      </c>
      <c r="L2442" s="22" t="s">
        <v>2528</v>
      </c>
      <c r="M2442" s="21" t="s">
        <v>311</v>
      </c>
      <c r="N2442" s="23" t="s">
        <v>2188</v>
      </c>
      <c r="O2442" s="22" t="s">
        <v>2189</v>
      </c>
      <c r="P2442" s="22" t="s">
        <v>2190</v>
      </c>
      <c r="Q2442" s="23" t="s">
        <v>2220</v>
      </c>
      <c r="R2442" s="22" t="s">
        <v>2221</v>
      </c>
      <c r="S2442" s="21" t="s">
        <v>289</v>
      </c>
      <c r="T2442" s="23" t="s">
        <v>2531</v>
      </c>
      <c r="U2442" s="24" t="s">
        <v>17</v>
      </c>
      <c r="V2442" s="23">
        <v>200</v>
      </c>
      <c r="W2442" s="25">
        <v>0</v>
      </c>
      <c r="X2442" s="25">
        <v>0</v>
      </c>
      <c r="Y2442" s="25">
        <v>0</v>
      </c>
      <c r="Z2442" s="25">
        <v>25674546.799999997</v>
      </c>
      <c r="AA2442" s="25">
        <v>0</v>
      </c>
      <c r="AB2442" s="25">
        <v>0</v>
      </c>
      <c r="AC2442" s="26">
        <v>45152.505756550927</v>
      </c>
      <c r="AD2442" s="27">
        <f>ROW()</f>
        <v>2442</v>
      </c>
      <c r="AE2442" s="27">
        <f>1</f>
        <v>1</v>
      </c>
      <c r="AF2442" s="27">
        <f>SUBTOTAL(109,Tbl_NGF_Data[[#This Row],[Counter]])</f>
        <v>1</v>
      </c>
    </row>
    <row r="2443" spans="2:32" ht="60" x14ac:dyDescent="0.25">
      <c r="B2443" s="21" t="s">
        <v>245</v>
      </c>
      <c r="C2443" s="22" t="s">
        <v>2056</v>
      </c>
      <c r="D2443" s="23">
        <v>7</v>
      </c>
      <c r="E2443" s="22" t="s">
        <v>245</v>
      </c>
      <c r="F2443" s="23">
        <v>7</v>
      </c>
      <c r="G2443" s="22" t="s">
        <v>2056</v>
      </c>
      <c r="H2443" s="22" t="s">
        <v>1327</v>
      </c>
      <c r="I2443" s="23">
        <v>1</v>
      </c>
      <c r="J2443" s="23">
        <v>209</v>
      </c>
      <c r="K2443" s="23" t="s">
        <v>2527</v>
      </c>
      <c r="L2443" s="22" t="s">
        <v>2528</v>
      </c>
      <c r="M2443" s="21" t="s">
        <v>311</v>
      </c>
      <c r="N2443" s="23" t="s">
        <v>2188</v>
      </c>
      <c r="O2443" s="22" t="s">
        <v>2189</v>
      </c>
      <c r="P2443" s="22" t="s">
        <v>2190</v>
      </c>
      <c r="Q2443" s="23" t="s">
        <v>2220</v>
      </c>
      <c r="R2443" s="22" t="s">
        <v>2221</v>
      </c>
      <c r="S2443" s="21" t="s">
        <v>289</v>
      </c>
      <c r="T2443" s="23" t="s">
        <v>2531</v>
      </c>
      <c r="U2443" s="24" t="s">
        <v>18</v>
      </c>
      <c r="V2443" s="23">
        <v>220</v>
      </c>
      <c r="W2443" s="25">
        <v>0</v>
      </c>
      <c r="X2443" s="25">
        <v>0</v>
      </c>
      <c r="Y2443" s="25">
        <v>16286894.800000001</v>
      </c>
      <c r="Z2443" s="25">
        <v>3.7252902984619141E-9</v>
      </c>
      <c r="AA2443" s="25">
        <v>0</v>
      </c>
      <c r="AB2443" s="25">
        <v>0</v>
      </c>
      <c r="AC2443" s="26">
        <v>45152.505756550927</v>
      </c>
      <c r="AD2443" s="27">
        <f>ROW()</f>
        <v>2443</v>
      </c>
      <c r="AE2443" s="27">
        <f>1</f>
        <v>1</v>
      </c>
      <c r="AF2443" s="27">
        <f>SUBTOTAL(109,Tbl_NGF_Data[[#This Row],[Counter]])</f>
        <v>1</v>
      </c>
    </row>
    <row r="2444" spans="2:32" ht="45" x14ac:dyDescent="0.25">
      <c r="B2444" s="21" t="s">
        <v>245</v>
      </c>
      <c r="C2444" s="22" t="s">
        <v>2056</v>
      </c>
      <c r="D2444" s="23">
        <v>7</v>
      </c>
      <c r="E2444" s="22" t="s">
        <v>245</v>
      </c>
      <c r="F2444" s="23">
        <v>7</v>
      </c>
      <c r="G2444" s="22" t="s">
        <v>2056</v>
      </c>
      <c r="H2444" s="22" t="s">
        <v>1327</v>
      </c>
      <c r="I2444" s="23">
        <v>1</v>
      </c>
      <c r="J2444" s="23">
        <v>209</v>
      </c>
      <c r="K2444" s="23" t="s">
        <v>2527</v>
      </c>
      <c r="L2444" s="22" t="s">
        <v>2528</v>
      </c>
      <c r="M2444" s="21" t="s">
        <v>311</v>
      </c>
      <c r="N2444" s="23" t="s">
        <v>2188</v>
      </c>
      <c r="O2444" s="22" t="s">
        <v>2189</v>
      </c>
      <c r="P2444" s="22" t="s">
        <v>2190</v>
      </c>
      <c r="Q2444" s="23" t="s">
        <v>2232</v>
      </c>
      <c r="R2444" s="22" t="s">
        <v>1760</v>
      </c>
      <c r="S2444" s="21" t="s">
        <v>310</v>
      </c>
      <c r="T2444" s="23" t="s">
        <v>2532</v>
      </c>
      <c r="U2444" s="24" t="s">
        <v>16</v>
      </c>
      <c r="V2444" s="23">
        <v>135</v>
      </c>
      <c r="W2444" s="25">
        <v>0</v>
      </c>
      <c r="X2444" s="25">
        <v>0</v>
      </c>
      <c r="Y2444" s="25">
        <v>0</v>
      </c>
      <c r="Z2444" s="25">
        <v>0</v>
      </c>
      <c r="AA2444" s="25">
        <v>0</v>
      </c>
      <c r="AB2444" s="25">
        <v>61003.56</v>
      </c>
      <c r="AC2444" s="26">
        <v>45152.505756550927</v>
      </c>
      <c r="AD2444" s="27">
        <f>ROW()</f>
        <v>2444</v>
      </c>
      <c r="AE2444" s="27">
        <f>1</f>
        <v>1</v>
      </c>
      <c r="AF2444" s="27">
        <f>SUBTOTAL(109,Tbl_NGF_Data[[#This Row],[Counter]])</f>
        <v>1</v>
      </c>
    </row>
    <row r="2445" spans="2:32" ht="45" x14ac:dyDescent="0.25">
      <c r="B2445" s="21" t="s">
        <v>245</v>
      </c>
      <c r="C2445" s="22" t="s">
        <v>2056</v>
      </c>
      <c r="D2445" s="23">
        <v>7</v>
      </c>
      <c r="E2445" s="22" t="s">
        <v>245</v>
      </c>
      <c r="F2445" s="23">
        <v>7</v>
      </c>
      <c r="G2445" s="22" t="s">
        <v>2056</v>
      </c>
      <c r="H2445" s="22" t="s">
        <v>1327</v>
      </c>
      <c r="I2445" s="23">
        <v>1</v>
      </c>
      <c r="J2445" s="23">
        <v>209</v>
      </c>
      <c r="K2445" s="23" t="s">
        <v>2527</v>
      </c>
      <c r="L2445" s="22" t="s">
        <v>2528</v>
      </c>
      <c r="M2445" s="21" t="s">
        <v>311</v>
      </c>
      <c r="N2445" s="23" t="s">
        <v>2188</v>
      </c>
      <c r="O2445" s="22" t="s">
        <v>2189</v>
      </c>
      <c r="P2445" s="22" t="s">
        <v>2190</v>
      </c>
      <c r="Q2445" s="23" t="s">
        <v>2232</v>
      </c>
      <c r="R2445" s="22" t="s">
        <v>1760</v>
      </c>
      <c r="S2445" s="21" t="s">
        <v>310</v>
      </c>
      <c r="T2445" s="23" t="s">
        <v>2532</v>
      </c>
      <c r="U2445" s="24" t="s">
        <v>18</v>
      </c>
      <c r="V2445" s="23">
        <v>220</v>
      </c>
      <c r="W2445" s="25">
        <v>0</v>
      </c>
      <c r="X2445" s="25">
        <v>0</v>
      </c>
      <c r="Y2445" s="25">
        <v>0</v>
      </c>
      <c r="Z2445" s="25">
        <v>0</v>
      </c>
      <c r="AA2445" s="25">
        <v>0</v>
      </c>
      <c r="AB2445" s="25">
        <v>61003.56</v>
      </c>
      <c r="AC2445" s="26">
        <v>45152.505756550927</v>
      </c>
      <c r="AD2445" s="27">
        <f>ROW()</f>
        <v>2445</v>
      </c>
      <c r="AE2445" s="27">
        <f>1</f>
        <v>1</v>
      </c>
      <c r="AF2445" s="27">
        <f>SUBTOTAL(109,Tbl_NGF_Data[[#This Row],[Counter]])</f>
        <v>1</v>
      </c>
    </row>
    <row r="2446" spans="2:32" ht="45" x14ac:dyDescent="0.25">
      <c r="B2446" s="21" t="s">
        <v>245</v>
      </c>
      <c r="C2446" s="22" t="s">
        <v>2056</v>
      </c>
      <c r="D2446" s="23">
        <v>7</v>
      </c>
      <c r="E2446" s="22" t="s">
        <v>245</v>
      </c>
      <c r="F2446" s="23">
        <v>7</v>
      </c>
      <c r="G2446" s="22" t="s">
        <v>2056</v>
      </c>
      <c r="H2446" s="22" t="s">
        <v>1327</v>
      </c>
      <c r="I2446" s="23">
        <v>1</v>
      </c>
      <c r="J2446" s="23">
        <v>246</v>
      </c>
      <c r="K2446" s="23" t="s">
        <v>2533</v>
      </c>
      <c r="L2446" s="22" t="s">
        <v>2534</v>
      </c>
      <c r="M2446" s="21" t="s">
        <v>362</v>
      </c>
      <c r="N2446" s="23" t="s">
        <v>2188</v>
      </c>
      <c r="O2446" s="22" t="s">
        <v>2189</v>
      </c>
      <c r="P2446" s="22" t="s">
        <v>2190</v>
      </c>
      <c r="Q2446" s="23" t="s">
        <v>2191</v>
      </c>
      <c r="R2446" s="22" t="s">
        <v>2189</v>
      </c>
      <c r="S2446" s="21" t="s">
        <v>148</v>
      </c>
      <c r="T2446" s="23" t="s">
        <v>2535</v>
      </c>
      <c r="U2446" s="24" t="s">
        <v>16</v>
      </c>
      <c r="V2446" s="23">
        <v>135</v>
      </c>
      <c r="W2446" s="25">
        <v>26705063</v>
      </c>
      <c r="X2446" s="25">
        <v>32782596</v>
      </c>
      <c r="Y2446" s="25">
        <v>30719696</v>
      </c>
      <c r="Z2446" s="25">
        <v>33620039.219999999</v>
      </c>
      <c r="AA2446" s="25">
        <v>33941923.380000003</v>
      </c>
      <c r="AB2446" s="25">
        <v>43209527.670000002</v>
      </c>
      <c r="AC2446" s="26">
        <v>45152.505756550927</v>
      </c>
      <c r="AD2446" s="27">
        <f>ROW()</f>
        <v>2446</v>
      </c>
      <c r="AE2446" s="27">
        <f>1</f>
        <v>1</v>
      </c>
      <c r="AF2446" s="27">
        <f>SUBTOTAL(109,Tbl_NGF_Data[[#This Row],[Counter]])</f>
        <v>1</v>
      </c>
    </row>
    <row r="2447" spans="2:32" ht="45" x14ac:dyDescent="0.25">
      <c r="B2447" s="21" t="s">
        <v>245</v>
      </c>
      <c r="C2447" s="22" t="s">
        <v>2056</v>
      </c>
      <c r="D2447" s="23">
        <v>7</v>
      </c>
      <c r="E2447" s="22" t="s">
        <v>245</v>
      </c>
      <c r="F2447" s="23">
        <v>7</v>
      </c>
      <c r="G2447" s="22" t="s">
        <v>2056</v>
      </c>
      <c r="H2447" s="22" t="s">
        <v>1327</v>
      </c>
      <c r="I2447" s="23">
        <v>1</v>
      </c>
      <c r="J2447" s="23">
        <v>246</v>
      </c>
      <c r="K2447" s="23" t="s">
        <v>2533</v>
      </c>
      <c r="L2447" s="22" t="s">
        <v>2534</v>
      </c>
      <c r="M2447" s="21" t="s">
        <v>362</v>
      </c>
      <c r="N2447" s="23" t="s">
        <v>2188</v>
      </c>
      <c r="O2447" s="22" t="s">
        <v>2189</v>
      </c>
      <c r="P2447" s="22" t="s">
        <v>2190</v>
      </c>
      <c r="Q2447" s="23" t="s">
        <v>2191</v>
      </c>
      <c r="R2447" s="22" t="s">
        <v>2189</v>
      </c>
      <c r="S2447" s="21" t="s">
        <v>148</v>
      </c>
      <c r="T2447" s="23" t="s">
        <v>2535</v>
      </c>
      <c r="U2447" s="24" t="s">
        <v>17</v>
      </c>
      <c r="V2447" s="23">
        <v>200</v>
      </c>
      <c r="W2447" s="25">
        <v>24876819.719999988</v>
      </c>
      <c r="X2447" s="25">
        <v>29453567.490000006</v>
      </c>
      <c r="Y2447" s="25">
        <v>29054532.209999993</v>
      </c>
      <c r="Z2447" s="25">
        <v>29591771.190000009</v>
      </c>
      <c r="AA2447" s="25">
        <v>29004115.529999979</v>
      </c>
      <c r="AB2447" s="25">
        <v>37689642.950000048</v>
      </c>
      <c r="AC2447" s="26">
        <v>45152.505756550927</v>
      </c>
      <c r="AD2447" s="27">
        <f>ROW()</f>
        <v>2447</v>
      </c>
      <c r="AE2447" s="27">
        <f>1</f>
        <v>1</v>
      </c>
      <c r="AF2447" s="27">
        <f>SUBTOTAL(109,Tbl_NGF_Data[[#This Row],[Counter]])</f>
        <v>1</v>
      </c>
    </row>
    <row r="2448" spans="2:32" ht="45" x14ac:dyDescent="0.25">
      <c r="B2448" s="21" t="s">
        <v>245</v>
      </c>
      <c r="C2448" s="22" t="s">
        <v>2056</v>
      </c>
      <c r="D2448" s="23">
        <v>7</v>
      </c>
      <c r="E2448" s="22" t="s">
        <v>245</v>
      </c>
      <c r="F2448" s="23">
        <v>7</v>
      </c>
      <c r="G2448" s="22" t="s">
        <v>2056</v>
      </c>
      <c r="H2448" s="22" t="s">
        <v>1327</v>
      </c>
      <c r="I2448" s="23">
        <v>1</v>
      </c>
      <c r="J2448" s="23">
        <v>246</v>
      </c>
      <c r="K2448" s="23" t="s">
        <v>2533</v>
      </c>
      <c r="L2448" s="22" t="s">
        <v>2534</v>
      </c>
      <c r="M2448" s="21" t="s">
        <v>362</v>
      </c>
      <c r="N2448" s="23" t="s">
        <v>2188</v>
      </c>
      <c r="O2448" s="22" t="s">
        <v>2189</v>
      </c>
      <c r="P2448" s="22" t="s">
        <v>2190</v>
      </c>
      <c r="Q2448" s="23" t="s">
        <v>2191</v>
      </c>
      <c r="R2448" s="22" t="s">
        <v>2189</v>
      </c>
      <c r="S2448" s="21" t="s">
        <v>148</v>
      </c>
      <c r="T2448" s="23" t="s">
        <v>2535</v>
      </c>
      <c r="U2448" s="24" t="s">
        <v>18</v>
      </c>
      <c r="V2448" s="23">
        <v>220</v>
      </c>
      <c r="W2448" s="25">
        <v>1828243.2800000124</v>
      </c>
      <c r="X2448" s="25">
        <v>3329028.5099999942</v>
      </c>
      <c r="Y2448" s="25">
        <v>1665163.7900000066</v>
      </c>
      <c r="Z2448" s="25">
        <v>4028268.02999999</v>
      </c>
      <c r="AA2448" s="25">
        <v>4937807.8500000238</v>
      </c>
      <c r="AB2448" s="25">
        <v>5519884.7199999541</v>
      </c>
      <c r="AC2448" s="26">
        <v>45152.505756550927</v>
      </c>
      <c r="AD2448" s="27">
        <f>ROW()</f>
        <v>2448</v>
      </c>
      <c r="AE2448" s="27">
        <f>1</f>
        <v>1</v>
      </c>
      <c r="AF2448" s="27">
        <f>SUBTOTAL(109,Tbl_NGF_Data[[#This Row],[Counter]])</f>
        <v>1</v>
      </c>
    </row>
    <row r="2449" spans="2:32" ht="45" x14ac:dyDescent="0.25">
      <c r="B2449" s="21" t="s">
        <v>245</v>
      </c>
      <c r="C2449" s="22" t="s">
        <v>2056</v>
      </c>
      <c r="D2449" s="23">
        <v>7</v>
      </c>
      <c r="E2449" s="22" t="s">
        <v>245</v>
      </c>
      <c r="F2449" s="23">
        <v>7</v>
      </c>
      <c r="G2449" s="22" t="s">
        <v>2056</v>
      </c>
      <c r="H2449" s="22" t="s">
        <v>1327</v>
      </c>
      <c r="I2449" s="23">
        <v>1</v>
      </c>
      <c r="J2449" s="23">
        <v>246</v>
      </c>
      <c r="K2449" s="23" t="s">
        <v>2533</v>
      </c>
      <c r="L2449" s="22" t="s">
        <v>2534</v>
      </c>
      <c r="M2449" s="21" t="s">
        <v>362</v>
      </c>
      <c r="N2449" s="23" t="s">
        <v>2188</v>
      </c>
      <c r="O2449" s="22" t="s">
        <v>2189</v>
      </c>
      <c r="P2449" s="22" t="s">
        <v>2190</v>
      </c>
      <c r="Q2449" s="23" t="s">
        <v>2191</v>
      </c>
      <c r="R2449" s="22" t="s">
        <v>2189</v>
      </c>
      <c r="S2449" s="21" t="s">
        <v>148</v>
      </c>
      <c r="T2449" s="23" t="s">
        <v>2535</v>
      </c>
      <c r="U2449" s="24" t="s">
        <v>19</v>
      </c>
      <c r="V2449" s="23">
        <v>500</v>
      </c>
      <c r="W2449" s="25">
        <v>3.42</v>
      </c>
      <c r="X2449" s="25">
        <v>0</v>
      </c>
      <c r="Y2449" s="25">
        <v>0</v>
      </c>
      <c r="Z2449" s="25">
        <v>0</v>
      </c>
      <c r="AA2449" s="25">
        <v>0</v>
      </c>
      <c r="AB2449" s="25">
        <v>0</v>
      </c>
      <c r="AC2449" s="26">
        <v>45152.505756550927</v>
      </c>
      <c r="AD2449" s="27">
        <f>ROW()</f>
        <v>2449</v>
      </c>
      <c r="AE2449" s="27">
        <f>1</f>
        <v>1</v>
      </c>
      <c r="AF2449" s="27">
        <f>SUBTOTAL(109,Tbl_NGF_Data[[#This Row],[Counter]])</f>
        <v>1</v>
      </c>
    </row>
    <row r="2450" spans="2:32" ht="45" x14ac:dyDescent="0.25">
      <c r="B2450" s="21" t="s">
        <v>245</v>
      </c>
      <c r="C2450" s="22" t="s">
        <v>2056</v>
      </c>
      <c r="D2450" s="23">
        <v>7</v>
      </c>
      <c r="E2450" s="22" t="s">
        <v>245</v>
      </c>
      <c r="F2450" s="23">
        <v>7</v>
      </c>
      <c r="G2450" s="22" t="s">
        <v>2056</v>
      </c>
      <c r="H2450" s="22" t="s">
        <v>1327</v>
      </c>
      <c r="I2450" s="23">
        <v>1</v>
      </c>
      <c r="J2450" s="23">
        <v>246</v>
      </c>
      <c r="K2450" s="23" t="s">
        <v>2533</v>
      </c>
      <c r="L2450" s="22" t="s">
        <v>2534</v>
      </c>
      <c r="M2450" s="21" t="s">
        <v>362</v>
      </c>
      <c r="N2450" s="23" t="s">
        <v>2188</v>
      </c>
      <c r="O2450" s="22" t="s">
        <v>2189</v>
      </c>
      <c r="P2450" s="22" t="s">
        <v>2190</v>
      </c>
      <c r="Q2450" s="23" t="s">
        <v>2193</v>
      </c>
      <c r="R2450" s="22" t="s">
        <v>2194</v>
      </c>
      <c r="S2450" s="21" t="s">
        <v>279</v>
      </c>
      <c r="T2450" s="23" t="s">
        <v>2536</v>
      </c>
      <c r="U2450" s="24" t="s">
        <v>15</v>
      </c>
      <c r="V2450" s="23">
        <v>100</v>
      </c>
      <c r="W2450" s="25">
        <v>0</v>
      </c>
      <c r="X2450" s="25">
        <v>0</v>
      </c>
      <c r="Y2450" s="25">
        <v>0</v>
      </c>
      <c r="Z2450" s="25">
        <v>0</v>
      </c>
      <c r="AA2450" s="25">
        <v>0</v>
      </c>
      <c r="AB2450" s="25">
        <v>15000</v>
      </c>
      <c r="AC2450" s="26">
        <v>45152.505756550927</v>
      </c>
      <c r="AD2450" s="27">
        <f>ROW()</f>
        <v>2450</v>
      </c>
      <c r="AE2450" s="27">
        <f>1</f>
        <v>1</v>
      </c>
      <c r="AF2450" s="27">
        <f>SUBTOTAL(109,Tbl_NGF_Data[[#This Row],[Counter]])</f>
        <v>1</v>
      </c>
    </row>
    <row r="2451" spans="2:32" ht="45" x14ac:dyDescent="0.25">
      <c r="B2451" s="21" t="s">
        <v>245</v>
      </c>
      <c r="C2451" s="22" t="s">
        <v>2056</v>
      </c>
      <c r="D2451" s="23">
        <v>7</v>
      </c>
      <c r="E2451" s="22" t="s">
        <v>245</v>
      </c>
      <c r="F2451" s="23">
        <v>7</v>
      </c>
      <c r="G2451" s="22" t="s">
        <v>2056</v>
      </c>
      <c r="H2451" s="22" t="s">
        <v>1327</v>
      </c>
      <c r="I2451" s="23">
        <v>1</v>
      </c>
      <c r="J2451" s="23">
        <v>246</v>
      </c>
      <c r="K2451" s="23" t="s">
        <v>2533</v>
      </c>
      <c r="L2451" s="22" t="s">
        <v>2534</v>
      </c>
      <c r="M2451" s="21" t="s">
        <v>362</v>
      </c>
      <c r="N2451" s="23" t="s">
        <v>2188</v>
      </c>
      <c r="O2451" s="22" t="s">
        <v>2189</v>
      </c>
      <c r="P2451" s="22" t="s">
        <v>2190</v>
      </c>
      <c r="Q2451" s="23" t="s">
        <v>2193</v>
      </c>
      <c r="R2451" s="22" t="s">
        <v>2194</v>
      </c>
      <c r="S2451" s="21" t="s">
        <v>279</v>
      </c>
      <c r="T2451" s="23" t="s">
        <v>2536</v>
      </c>
      <c r="U2451" s="24" t="s">
        <v>16</v>
      </c>
      <c r="V2451" s="23">
        <v>135</v>
      </c>
      <c r="W2451" s="25">
        <v>1377704</v>
      </c>
      <c r="X2451" s="25">
        <v>1515822</v>
      </c>
      <c r="Y2451" s="25">
        <v>3401685</v>
      </c>
      <c r="Z2451" s="25">
        <v>2470599</v>
      </c>
      <c r="AA2451" s="25">
        <v>2446087</v>
      </c>
      <c r="AB2451" s="25">
        <v>7894334</v>
      </c>
      <c r="AC2451" s="26">
        <v>45152.505756550927</v>
      </c>
      <c r="AD2451" s="27">
        <f>ROW()</f>
        <v>2451</v>
      </c>
      <c r="AE2451" s="27">
        <f>1</f>
        <v>1</v>
      </c>
      <c r="AF2451" s="27">
        <f>SUBTOTAL(109,Tbl_NGF_Data[[#This Row],[Counter]])</f>
        <v>1</v>
      </c>
    </row>
    <row r="2452" spans="2:32" ht="45" x14ac:dyDescent="0.25">
      <c r="B2452" s="21" t="s">
        <v>245</v>
      </c>
      <c r="C2452" s="22" t="s">
        <v>2056</v>
      </c>
      <c r="D2452" s="23">
        <v>7</v>
      </c>
      <c r="E2452" s="22" t="s">
        <v>245</v>
      </c>
      <c r="F2452" s="23">
        <v>7</v>
      </c>
      <c r="G2452" s="22" t="s">
        <v>2056</v>
      </c>
      <c r="H2452" s="22" t="s">
        <v>1327</v>
      </c>
      <c r="I2452" s="23">
        <v>1</v>
      </c>
      <c r="J2452" s="23">
        <v>246</v>
      </c>
      <c r="K2452" s="23" t="s">
        <v>2533</v>
      </c>
      <c r="L2452" s="22" t="s">
        <v>2534</v>
      </c>
      <c r="M2452" s="21" t="s">
        <v>362</v>
      </c>
      <c r="N2452" s="23" t="s">
        <v>2188</v>
      </c>
      <c r="O2452" s="22" t="s">
        <v>2189</v>
      </c>
      <c r="P2452" s="22" t="s">
        <v>2190</v>
      </c>
      <c r="Q2452" s="23" t="s">
        <v>2193</v>
      </c>
      <c r="R2452" s="22" t="s">
        <v>2194</v>
      </c>
      <c r="S2452" s="21" t="s">
        <v>279</v>
      </c>
      <c r="T2452" s="23" t="s">
        <v>2536</v>
      </c>
      <c r="U2452" s="24" t="s">
        <v>17</v>
      </c>
      <c r="V2452" s="23">
        <v>200</v>
      </c>
      <c r="W2452" s="25">
        <v>802559.17000000016</v>
      </c>
      <c r="X2452" s="25">
        <v>889910.93</v>
      </c>
      <c r="Y2452" s="25">
        <v>1640912.0700000003</v>
      </c>
      <c r="Z2452" s="25">
        <v>2123794.0500000003</v>
      </c>
      <c r="AA2452" s="25">
        <v>1378911.1400000006</v>
      </c>
      <c r="AB2452" s="25">
        <v>5058914.6599999992</v>
      </c>
      <c r="AC2452" s="26">
        <v>45152.505756550927</v>
      </c>
      <c r="AD2452" s="27">
        <f>ROW()</f>
        <v>2452</v>
      </c>
      <c r="AE2452" s="27">
        <f>1</f>
        <v>1</v>
      </c>
      <c r="AF2452" s="27">
        <f>SUBTOTAL(109,Tbl_NGF_Data[[#This Row],[Counter]])</f>
        <v>1</v>
      </c>
    </row>
    <row r="2453" spans="2:32" ht="45" x14ac:dyDescent="0.25">
      <c r="B2453" s="21" t="s">
        <v>245</v>
      </c>
      <c r="C2453" s="22" t="s">
        <v>2056</v>
      </c>
      <c r="D2453" s="23">
        <v>7</v>
      </c>
      <c r="E2453" s="22" t="s">
        <v>245</v>
      </c>
      <c r="F2453" s="23">
        <v>7</v>
      </c>
      <c r="G2453" s="22" t="s">
        <v>2056</v>
      </c>
      <c r="H2453" s="22" t="s">
        <v>1327</v>
      </c>
      <c r="I2453" s="23">
        <v>1</v>
      </c>
      <c r="J2453" s="23">
        <v>246</v>
      </c>
      <c r="K2453" s="23" t="s">
        <v>2533</v>
      </c>
      <c r="L2453" s="22" t="s">
        <v>2534</v>
      </c>
      <c r="M2453" s="21" t="s">
        <v>362</v>
      </c>
      <c r="N2453" s="23" t="s">
        <v>2188</v>
      </c>
      <c r="O2453" s="22" t="s">
        <v>2189</v>
      </c>
      <c r="P2453" s="22" t="s">
        <v>2190</v>
      </c>
      <c r="Q2453" s="23" t="s">
        <v>2193</v>
      </c>
      <c r="R2453" s="22" t="s">
        <v>2194</v>
      </c>
      <c r="S2453" s="21" t="s">
        <v>279</v>
      </c>
      <c r="T2453" s="23" t="s">
        <v>2536</v>
      </c>
      <c r="U2453" s="24" t="s">
        <v>18</v>
      </c>
      <c r="V2453" s="23">
        <v>220</v>
      </c>
      <c r="W2453" s="25">
        <v>575144.82999999984</v>
      </c>
      <c r="X2453" s="25">
        <v>625911.06999999995</v>
      </c>
      <c r="Y2453" s="25">
        <v>1760772.9299999997</v>
      </c>
      <c r="Z2453" s="25">
        <v>346804.94999999972</v>
      </c>
      <c r="AA2453" s="25">
        <v>1067175.8599999994</v>
      </c>
      <c r="AB2453" s="25">
        <v>2835419.3400000008</v>
      </c>
      <c r="AC2453" s="26">
        <v>45152.505756550927</v>
      </c>
      <c r="AD2453" s="27">
        <f>ROW()</f>
        <v>2453</v>
      </c>
      <c r="AE2453" s="27">
        <f>1</f>
        <v>1</v>
      </c>
      <c r="AF2453" s="27">
        <f>SUBTOTAL(109,Tbl_NGF_Data[[#This Row],[Counter]])</f>
        <v>1</v>
      </c>
    </row>
    <row r="2454" spans="2:32" ht="45" x14ac:dyDescent="0.25">
      <c r="B2454" s="21" t="s">
        <v>245</v>
      </c>
      <c r="C2454" s="22" t="s">
        <v>2056</v>
      </c>
      <c r="D2454" s="23">
        <v>7</v>
      </c>
      <c r="E2454" s="22" t="s">
        <v>245</v>
      </c>
      <c r="F2454" s="23">
        <v>7</v>
      </c>
      <c r="G2454" s="22" t="s">
        <v>2056</v>
      </c>
      <c r="H2454" s="22" t="s">
        <v>1327</v>
      </c>
      <c r="I2454" s="23">
        <v>1</v>
      </c>
      <c r="J2454" s="23">
        <v>246</v>
      </c>
      <c r="K2454" s="23" t="s">
        <v>2533</v>
      </c>
      <c r="L2454" s="22" t="s">
        <v>2534</v>
      </c>
      <c r="M2454" s="21" t="s">
        <v>362</v>
      </c>
      <c r="N2454" s="23" t="s">
        <v>2188</v>
      </c>
      <c r="O2454" s="22" t="s">
        <v>2189</v>
      </c>
      <c r="P2454" s="22" t="s">
        <v>2190</v>
      </c>
      <c r="Q2454" s="23" t="s">
        <v>2196</v>
      </c>
      <c r="R2454" s="22" t="s">
        <v>2197</v>
      </c>
      <c r="S2454" s="21" t="s">
        <v>280</v>
      </c>
      <c r="T2454" s="23" t="s">
        <v>2537</v>
      </c>
      <c r="U2454" s="24" t="s">
        <v>16</v>
      </c>
      <c r="V2454" s="23">
        <v>135</v>
      </c>
      <c r="W2454" s="25">
        <v>2687970</v>
      </c>
      <c r="X2454" s="25">
        <v>2675273</v>
      </c>
      <c r="Y2454" s="25">
        <v>2039829</v>
      </c>
      <c r="Z2454" s="25">
        <v>2771263</v>
      </c>
      <c r="AA2454" s="25">
        <v>6560327</v>
      </c>
      <c r="AB2454" s="25">
        <v>4062827</v>
      </c>
      <c r="AC2454" s="26">
        <v>45152.505756550927</v>
      </c>
      <c r="AD2454" s="27">
        <f>ROW()</f>
        <v>2454</v>
      </c>
      <c r="AE2454" s="27">
        <f>1</f>
        <v>1</v>
      </c>
      <c r="AF2454" s="27">
        <f>SUBTOTAL(109,Tbl_NGF_Data[[#This Row],[Counter]])</f>
        <v>1</v>
      </c>
    </row>
    <row r="2455" spans="2:32" ht="45" x14ac:dyDescent="0.25">
      <c r="B2455" s="21" t="s">
        <v>245</v>
      </c>
      <c r="C2455" s="22" t="s">
        <v>2056</v>
      </c>
      <c r="D2455" s="23">
        <v>7</v>
      </c>
      <c r="E2455" s="22" t="s">
        <v>245</v>
      </c>
      <c r="F2455" s="23">
        <v>7</v>
      </c>
      <c r="G2455" s="22" t="s">
        <v>2056</v>
      </c>
      <c r="H2455" s="22" t="s">
        <v>1327</v>
      </c>
      <c r="I2455" s="23">
        <v>1</v>
      </c>
      <c r="J2455" s="23">
        <v>246</v>
      </c>
      <c r="K2455" s="23" t="s">
        <v>2533</v>
      </c>
      <c r="L2455" s="22" t="s">
        <v>2534</v>
      </c>
      <c r="M2455" s="21" t="s">
        <v>362</v>
      </c>
      <c r="N2455" s="23" t="s">
        <v>2188</v>
      </c>
      <c r="O2455" s="22" t="s">
        <v>2189</v>
      </c>
      <c r="P2455" s="22" t="s">
        <v>2190</v>
      </c>
      <c r="Q2455" s="23" t="s">
        <v>2196</v>
      </c>
      <c r="R2455" s="22" t="s">
        <v>2197</v>
      </c>
      <c r="S2455" s="21" t="s">
        <v>280</v>
      </c>
      <c r="T2455" s="23" t="s">
        <v>2537</v>
      </c>
      <c r="U2455" s="24" t="s">
        <v>66</v>
      </c>
      <c r="V2455" s="23">
        <v>137</v>
      </c>
      <c r="W2455" s="25">
        <v>0</v>
      </c>
      <c r="X2455" s="25">
        <v>0</v>
      </c>
      <c r="Y2455" s="25">
        <v>0.27</v>
      </c>
      <c r="Z2455" s="25">
        <v>0.27</v>
      </c>
      <c r="AA2455" s="25">
        <v>0.27</v>
      </c>
      <c r="AB2455" s="25">
        <v>0.27</v>
      </c>
      <c r="AC2455" s="26">
        <v>45152.505756550927</v>
      </c>
      <c r="AD2455" s="27">
        <f>ROW()</f>
        <v>2455</v>
      </c>
      <c r="AE2455" s="27">
        <f>1</f>
        <v>1</v>
      </c>
      <c r="AF2455" s="27">
        <f>SUBTOTAL(109,Tbl_NGF_Data[[#This Row],[Counter]])</f>
        <v>1</v>
      </c>
    </row>
    <row r="2456" spans="2:32" ht="45" x14ac:dyDescent="0.25">
      <c r="B2456" s="21" t="s">
        <v>245</v>
      </c>
      <c r="C2456" s="22" t="s">
        <v>2056</v>
      </c>
      <c r="D2456" s="23">
        <v>7</v>
      </c>
      <c r="E2456" s="22" t="s">
        <v>245</v>
      </c>
      <c r="F2456" s="23">
        <v>7</v>
      </c>
      <c r="G2456" s="22" t="s">
        <v>2056</v>
      </c>
      <c r="H2456" s="22" t="s">
        <v>1327</v>
      </c>
      <c r="I2456" s="23">
        <v>1</v>
      </c>
      <c r="J2456" s="23">
        <v>246</v>
      </c>
      <c r="K2456" s="23" t="s">
        <v>2533</v>
      </c>
      <c r="L2456" s="22" t="s">
        <v>2534</v>
      </c>
      <c r="M2456" s="21" t="s">
        <v>362</v>
      </c>
      <c r="N2456" s="23" t="s">
        <v>2188</v>
      </c>
      <c r="O2456" s="22" t="s">
        <v>2189</v>
      </c>
      <c r="P2456" s="22" t="s">
        <v>2190</v>
      </c>
      <c r="Q2456" s="23" t="s">
        <v>2196</v>
      </c>
      <c r="R2456" s="22" t="s">
        <v>2197</v>
      </c>
      <c r="S2456" s="21" t="s">
        <v>280</v>
      </c>
      <c r="T2456" s="23" t="s">
        <v>2537</v>
      </c>
      <c r="U2456" s="24" t="s">
        <v>17</v>
      </c>
      <c r="V2456" s="23">
        <v>200</v>
      </c>
      <c r="W2456" s="25">
        <v>400126.02000000014</v>
      </c>
      <c r="X2456" s="25">
        <v>538304.2699999999</v>
      </c>
      <c r="Y2456" s="25">
        <v>704565.38000000012</v>
      </c>
      <c r="Z2456" s="25">
        <v>978895.10999999987</v>
      </c>
      <c r="AA2456" s="25">
        <v>2466005.52</v>
      </c>
      <c r="AB2456" s="25">
        <v>3127607.0400000005</v>
      </c>
      <c r="AC2456" s="26">
        <v>45152.505756550927</v>
      </c>
      <c r="AD2456" s="27">
        <f>ROW()</f>
        <v>2456</v>
      </c>
      <c r="AE2456" s="27">
        <f>1</f>
        <v>1</v>
      </c>
      <c r="AF2456" s="27">
        <f>SUBTOTAL(109,Tbl_NGF_Data[[#This Row],[Counter]])</f>
        <v>1</v>
      </c>
    </row>
    <row r="2457" spans="2:32" ht="45" x14ac:dyDescent="0.25">
      <c r="B2457" s="21" t="s">
        <v>245</v>
      </c>
      <c r="C2457" s="22" t="s">
        <v>2056</v>
      </c>
      <c r="D2457" s="23">
        <v>7</v>
      </c>
      <c r="E2457" s="22" t="s">
        <v>245</v>
      </c>
      <c r="F2457" s="23">
        <v>7</v>
      </c>
      <c r="G2457" s="22" t="s">
        <v>2056</v>
      </c>
      <c r="H2457" s="22" t="s">
        <v>1327</v>
      </c>
      <c r="I2457" s="23">
        <v>1</v>
      </c>
      <c r="J2457" s="23">
        <v>246</v>
      </c>
      <c r="K2457" s="23" t="s">
        <v>2533</v>
      </c>
      <c r="L2457" s="22" t="s">
        <v>2534</v>
      </c>
      <c r="M2457" s="21" t="s">
        <v>362</v>
      </c>
      <c r="N2457" s="23" t="s">
        <v>2188</v>
      </c>
      <c r="O2457" s="22" t="s">
        <v>2189</v>
      </c>
      <c r="P2457" s="22" t="s">
        <v>2190</v>
      </c>
      <c r="Q2457" s="23" t="s">
        <v>2196</v>
      </c>
      <c r="R2457" s="22" t="s">
        <v>2197</v>
      </c>
      <c r="S2457" s="21" t="s">
        <v>280</v>
      </c>
      <c r="T2457" s="23" t="s">
        <v>2537</v>
      </c>
      <c r="U2457" s="24" t="s">
        <v>18</v>
      </c>
      <c r="V2457" s="23">
        <v>220</v>
      </c>
      <c r="W2457" s="25">
        <v>2287843.98</v>
      </c>
      <c r="X2457" s="25">
        <v>2136968.73</v>
      </c>
      <c r="Y2457" s="25">
        <v>1335263.6199999999</v>
      </c>
      <c r="Z2457" s="25">
        <v>1792367.8900000001</v>
      </c>
      <c r="AA2457" s="25">
        <v>4094321.48</v>
      </c>
      <c r="AB2457" s="25">
        <v>935219.9599999995</v>
      </c>
      <c r="AC2457" s="26">
        <v>45152.505756550927</v>
      </c>
      <c r="AD2457" s="27">
        <f>ROW()</f>
        <v>2457</v>
      </c>
      <c r="AE2457" s="27">
        <f>1</f>
        <v>1</v>
      </c>
      <c r="AF2457" s="27">
        <f>SUBTOTAL(109,Tbl_NGF_Data[[#This Row],[Counter]])</f>
        <v>1</v>
      </c>
    </row>
    <row r="2458" spans="2:32" ht="45" x14ac:dyDescent="0.25">
      <c r="B2458" s="21" t="s">
        <v>245</v>
      </c>
      <c r="C2458" s="22" t="s">
        <v>2056</v>
      </c>
      <c r="D2458" s="23">
        <v>7</v>
      </c>
      <c r="E2458" s="22" t="s">
        <v>245</v>
      </c>
      <c r="F2458" s="23">
        <v>7</v>
      </c>
      <c r="G2458" s="22" t="s">
        <v>2056</v>
      </c>
      <c r="H2458" s="22" t="s">
        <v>1327</v>
      </c>
      <c r="I2458" s="23">
        <v>1</v>
      </c>
      <c r="J2458" s="23">
        <v>246</v>
      </c>
      <c r="K2458" s="23" t="s">
        <v>2533</v>
      </c>
      <c r="L2458" s="22" t="s">
        <v>2534</v>
      </c>
      <c r="M2458" s="21" t="s">
        <v>362</v>
      </c>
      <c r="N2458" s="23" t="s">
        <v>2188</v>
      </c>
      <c r="O2458" s="22" t="s">
        <v>2189</v>
      </c>
      <c r="P2458" s="22" t="s">
        <v>2190</v>
      </c>
      <c r="Q2458" s="23" t="s">
        <v>2196</v>
      </c>
      <c r="R2458" s="22" t="s">
        <v>2197</v>
      </c>
      <c r="S2458" s="21" t="s">
        <v>280</v>
      </c>
      <c r="T2458" s="23" t="s">
        <v>2537</v>
      </c>
      <c r="U2458" s="24" t="s">
        <v>67</v>
      </c>
      <c r="V2458" s="23">
        <v>222</v>
      </c>
      <c r="W2458" s="25">
        <v>0</v>
      </c>
      <c r="X2458" s="25">
        <v>0</v>
      </c>
      <c r="Y2458" s="25">
        <v>0.27</v>
      </c>
      <c r="Z2458" s="25">
        <v>0.27</v>
      </c>
      <c r="AA2458" s="25">
        <v>0.27</v>
      </c>
      <c r="AB2458" s="25">
        <v>0.27</v>
      </c>
      <c r="AC2458" s="26">
        <v>45152.505756550927</v>
      </c>
      <c r="AD2458" s="27">
        <f>ROW()</f>
        <v>2458</v>
      </c>
      <c r="AE2458" s="27">
        <f>1</f>
        <v>1</v>
      </c>
      <c r="AF2458" s="27">
        <f>SUBTOTAL(109,Tbl_NGF_Data[[#This Row],[Counter]])</f>
        <v>1</v>
      </c>
    </row>
    <row r="2459" spans="2:32" ht="45" x14ac:dyDescent="0.25">
      <c r="B2459" s="21" t="s">
        <v>245</v>
      </c>
      <c r="C2459" s="22" t="s">
        <v>2056</v>
      </c>
      <c r="D2459" s="23">
        <v>7</v>
      </c>
      <c r="E2459" s="22" t="s">
        <v>245</v>
      </c>
      <c r="F2459" s="23">
        <v>7</v>
      </c>
      <c r="G2459" s="22" t="s">
        <v>2056</v>
      </c>
      <c r="H2459" s="22" t="s">
        <v>1327</v>
      </c>
      <c r="I2459" s="23">
        <v>1</v>
      </c>
      <c r="J2459" s="23">
        <v>246</v>
      </c>
      <c r="K2459" s="23" t="s">
        <v>2533</v>
      </c>
      <c r="L2459" s="22" t="s">
        <v>2534</v>
      </c>
      <c r="M2459" s="21" t="s">
        <v>362</v>
      </c>
      <c r="N2459" s="23" t="s">
        <v>2188</v>
      </c>
      <c r="O2459" s="22" t="s">
        <v>2189</v>
      </c>
      <c r="P2459" s="22" t="s">
        <v>2190</v>
      </c>
      <c r="Q2459" s="23" t="s">
        <v>2199</v>
      </c>
      <c r="R2459" s="22" t="s">
        <v>2200</v>
      </c>
      <c r="S2459" s="21" t="s">
        <v>281</v>
      </c>
      <c r="T2459" s="23" t="s">
        <v>2538</v>
      </c>
      <c r="U2459" s="24" t="s">
        <v>16</v>
      </c>
      <c r="V2459" s="23">
        <v>135</v>
      </c>
      <c r="W2459" s="25">
        <v>41120</v>
      </c>
      <c r="X2459" s="25">
        <v>48727</v>
      </c>
      <c r="Y2459" s="25">
        <v>95435</v>
      </c>
      <c r="Z2459" s="25">
        <v>168839</v>
      </c>
      <c r="AA2459" s="25">
        <v>147899</v>
      </c>
      <c r="AB2459" s="25">
        <v>147899</v>
      </c>
      <c r="AC2459" s="26">
        <v>45152.505756550927</v>
      </c>
      <c r="AD2459" s="27">
        <f>ROW()</f>
        <v>2459</v>
      </c>
      <c r="AE2459" s="27">
        <f>1</f>
        <v>1</v>
      </c>
      <c r="AF2459" s="27">
        <f>SUBTOTAL(109,Tbl_NGF_Data[[#This Row],[Counter]])</f>
        <v>1</v>
      </c>
    </row>
    <row r="2460" spans="2:32" ht="45" x14ac:dyDescent="0.25">
      <c r="B2460" s="21" t="s">
        <v>245</v>
      </c>
      <c r="C2460" s="22" t="s">
        <v>2056</v>
      </c>
      <c r="D2460" s="23">
        <v>7</v>
      </c>
      <c r="E2460" s="22" t="s">
        <v>245</v>
      </c>
      <c r="F2460" s="23">
        <v>7</v>
      </c>
      <c r="G2460" s="22" t="s">
        <v>2056</v>
      </c>
      <c r="H2460" s="22" t="s">
        <v>1327</v>
      </c>
      <c r="I2460" s="23">
        <v>1</v>
      </c>
      <c r="J2460" s="23">
        <v>246</v>
      </c>
      <c r="K2460" s="23" t="s">
        <v>2533</v>
      </c>
      <c r="L2460" s="22" t="s">
        <v>2534</v>
      </c>
      <c r="M2460" s="21" t="s">
        <v>362</v>
      </c>
      <c r="N2460" s="23" t="s">
        <v>2188</v>
      </c>
      <c r="O2460" s="22" t="s">
        <v>2189</v>
      </c>
      <c r="P2460" s="22" t="s">
        <v>2190</v>
      </c>
      <c r="Q2460" s="23" t="s">
        <v>2199</v>
      </c>
      <c r="R2460" s="22" t="s">
        <v>2200</v>
      </c>
      <c r="S2460" s="21" t="s">
        <v>281</v>
      </c>
      <c r="T2460" s="23" t="s">
        <v>2538</v>
      </c>
      <c r="U2460" s="24" t="s">
        <v>17</v>
      </c>
      <c r="V2460" s="23">
        <v>200</v>
      </c>
      <c r="W2460" s="25">
        <v>24657.019999999997</v>
      </c>
      <c r="X2460" s="25">
        <v>47649.67</v>
      </c>
      <c r="Y2460" s="25">
        <v>68802.209999999992</v>
      </c>
      <c r="Z2460" s="25">
        <v>21073.329999999987</v>
      </c>
      <c r="AA2460" s="25">
        <v>7752.9400000000096</v>
      </c>
      <c r="AB2460" s="25">
        <v>16119.370000000003</v>
      </c>
      <c r="AC2460" s="26">
        <v>45152.505756550927</v>
      </c>
      <c r="AD2460" s="27">
        <f>ROW()</f>
        <v>2460</v>
      </c>
      <c r="AE2460" s="27">
        <f>1</f>
        <v>1</v>
      </c>
      <c r="AF2460" s="27">
        <f>SUBTOTAL(109,Tbl_NGF_Data[[#This Row],[Counter]])</f>
        <v>1</v>
      </c>
    </row>
    <row r="2461" spans="2:32" ht="45" x14ac:dyDescent="0.25">
      <c r="B2461" s="21" t="s">
        <v>245</v>
      </c>
      <c r="C2461" s="22" t="s">
        <v>2056</v>
      </c>
      <c r="D2461" s="23">
        <v>7</v>
      </c>
      <c r="E2461" s="22" t="s">
        <v>245</v>
      </c>
      <c r="F2461" s="23">
        <v>7</v>
      </c>
      <c r="G2461" s="22" t="s">
        <v>2056</v>
      </c>
      <c r="H2461" s="22" t="s">
        <v>1327</v>
      </c>
      <c r="I2461" s="23">
        <v>1</v>
      </c>
      <c r="J2461" s="23">
        <v>246</v>
      </c>
      <c r="K2461" s="23" t="s">
        <v>2533</v>
      </c>
      <c r="L2461" s="22" t="s">
        <v>2534</v>
      </c>
      <c r="M2461" s="21" t="s">
        <v>362</v>
      </c>
      <c r="N2461" s="23" t="s">
        <v>2188</v>
      </c>
      <c r="O2461" s="22" t="s">
        <v>2189</v>
      </c>
      <c r="P2461" s="22" t="s">
        <v>2190</v>
      </c>
      <c r="Q2461" s="23" t="s">
        <v>2199</v>
      </c>
      <c r="R2461" s="22" t="s">
        <v>2200</v>
      </c>
      <c r="S2461" s="21" t="s">
        <v>281</v>
      </c>
      <c r="T2461" s="23" t="s">
        <v>2538</v>
      </c>
      <c r="U2461" s="24" t="s">
        <v>18</v>
      </c>
      <c r="V2461" s="23">
        <v>220</v>
      </c>
      <c r="W2461" s="25">
        <v>16462.980000000003</v>
      </c>
      <c r="X2461" s="25">
        <v>1077.3300000000017</v>
      </c>
      <c r="Y2461" s="25">
        <v>26632.790000000008</v>
      </c>
      <c r="Z2461" s="25">
        <v>147765.67000000001</v>
      </c>
      <c r="AA2461" s="25">
        <v>140146.06</v>
      </c>
      <c r="AB2461" s="25">
        <v>131779.63</v>
      </c>
      <c r="AC2461" s="26">
        <v>45152.505756550927</v>
      </c>
      <c r="AD2461" s="27">
        <f>ROW()</f>
        <v>2461</v>
      </c>
      <c r="AE2461" s="27">
        <f>1</f>
        <v>1</v>
      </c>
      <c r="AF2461" s="27">
        <f>SUBTOTAL(109,Tbl_NGF_Data[[#This Row],[Counter]])</f>
        <v>1</v>
      </c>
    </row>
    <row r="2462" spans="2:32" ht="45" x14ac:dyDescent="0.25">
      <c r="B2462" s="21" t="s">
        <v>245</v>
      </c>
      <c r="C2462" s="22" t="s">
        <v>2056</v>
      </c>
      <c r="D2462" s="23">
        <v>7</v>
      </c>
      <c r="E2462" s="22" t="s">
        <v>245</v>
      </c>
      <c r="F2462" s="23">
        <v>7</v>
      </c>
      <c r="G2462" s="22" t="s">
        <v>2056</v>
      </c>
      <c r="H2462" s="22" t="s">
        <v>1327</v>
      </c>
      <c r="I2462" s="23">
        <v>1</v>
      </c>
      <c r="J2462" s="23">
        <v>246</v>
      </c>
      <c r="K2462" s="23" t="s">
        <v>2533</v>
      </c>
      <c r="L2462" s="22" t="s">
        <v>2534</v>
      </c>
      <c r="M2462" s="21" t="s">
        <v>362</v>
      </c>
      <c r="N2462" s="23" t="s">
        <v>2188</v>
      </c>
      <c r="O2462" s="22" t="s">
        <v>2189</v>
      </c>
      <c r="P2462" s="22" t="s">
        <v>2190</v>
      </c>
      <c r="Q2462" s="23" t="s">
        <v>2202</v>
      </c>
      <c r="R2462" s="22" t="s">
        <v>2203</v>
      </c>
      <c r="S2462" s="21" t="s">
        <v>282</v>
      </c>
      <c r="T2462" s="23" t="s">
        <v>2539</v>
      </c>
      <c r="U2462" s="24" t="s">
        <v>16</v>
      </c>
      <c r="V2462" s="23">
        <v>135</v>
      </c>
      <c r="W2462" s="25">
        <v>8935213</v>
      </c>
      <c r="X2462" s="25">
        <v>8476269</v>
      </c>
      <c r="Y2462" s="25">
        <v>8251213</v>
      </c>
      <c r="Z2462" s="25">
        <v>7261587</v>
      </c>
      <c r="AA2462" s="25">
        <v>8761587</v>
      </c>
      <c r="AB2462" s="25">
        <v>9075581</v>
      </c>
      <c r="AC2462" s="26">
        <v>45152.505756550927</v>
      </c>
      <c r="AD2462" s="27">
        <f>ROW()</f>
        <v>2462</v>
      </c>
      <c r="AE2462" s="27">
        <f>1</f>
        <v>1</v>
      </c>
      <c r="AF2462" s="27">
        <f>SUBTOTAL(109,Tbl_NGF_Data[[#This Row],[Counter]])</f>
        <v>1</v>
      </c>
    </row>
    <row r="2463" spans="2:32" ht="45" x14ac:dyDescent="0.25">
      <c r="B2463" s="21" t="s">
        <v>245</v>
      </c>
      <c r="C2463" s="22" t="s">
        <v>2056</v>
      </c>
      <c r="D2463" s="23">
        <v>7</v>
      </c>
      <c r="E2463" s="22" t="s">
        <v>245</v>
      </c>
      <c r="F2463" s="23">
        <v>7</v>
      </c>
      <c r="G2463" s="22" t="s">
        <v>2056</v>
      </c>
      <c r="H2463" s="22" t="s">
        <v>1327</v>
      </c>
      <c r="I2463" s="23">
        <v>1</v>
      </c>
      <c r="J2463" s="23">
        <v>246</v>
      </c>
      <c r="K2463" s="23" t="s">
        <v>2533</v>
      </c>
      <c r="L2463" s="22" t="s">
        <v>2534</v>
      </c>
      <c r="M2463" s="21" t="s">
        <v>362</v>
      </c>
      <c r="N2463" s="23" t="s">
        <v>2188</v>
      </c>
      <c r="O2463" s="22" t="s">
        <v>2189</v>
      </c>
      <c r="P2463" s="22" t="s">
        <v>2190</v>
      </c>
      <c r="Q2463" s="23" t="s">
        <v>2202</v>
      </c>
      <c r="R2463" s="22" t="s">
        <v>2203</v>
      </c>
      <c r="S2463" s="21" t="s">
        <v>282</v>
      </c>
      <c r="T2463" s="23" t="s">
        <v>2539</v>
      </c>
      <c r="U2463" s="24" t="s">
        <v>66</v>
      </c>
      <c r="V2463" s="23">
        <v>137</v>
      </c>
      <c r="W2463" s="25">
        <v>0</v>
      </c>
      <c r="X2463" s="25">
        <v>30000</v>
      </c>
      <c r="Y2463" s="25">
        <v>0</v>
      </c>
      <c r="Z2463" s="25">
        <v>0</v>
      </c>
      <c r="AA2463" s="25">
        <v>30000</v>
      </c>
      <c r="AB2463" s="25">
        <v>30000</v>
      </c>
      <c r="AC2463" s="26">
        <v>45152.505756550927</v>
      </c>
      <c r="AD2463" s="27">
        <f>ROW()</f>
        <v>2463</v>
      </c>
      <c r="AE2463" s="27">
        <f>1</f>
        <v>1</v>
      </c>
      <c r="AF2463" s="27">
        <f>SUBTOTAL(109,Tbl_NGF_Data[[#This Row],[Counter]])</f>
        <v>1</v>
      </c>
    </row>
    <row r="2464" spans="2:32" ht="45" x14ac:dyDescent="0.25">
      <c r="B2464" s="21" t="s">
        <v>245</v>
      </c>
      <c r="C2464" s="22" t="s">
        <v>2056</v>
      </c>
      <c r="D2464" s="23">
        <v>7</v>
      </c>
      <c r="E2464" s="22" t="s">
        <v>245</v>
      </c>
      <c r="F2464" s="23">
        <v>7</v>
      </c>
      <c r="G2464" s="22" t="s">
        <v>2056</v>
      </c>
      <c r="H2464" s="22" t="s">
        <v>1327</v>
      </c>
      <c r="I2464" s="23">
        <v>1</v>
      </c>
      <c r="J2464" s="23">
        <v>246</v>
      </c>
      <c r="K2464" s="23" t="s">
        <v>2533</v>
      </c>
      <c r="L2464" s="22" t="s">
        <v>2534</v>
      </c>
      <c r="M2464" s="21" t="s">
        <v>362</v>
      </c>
      <c r="N2464" s="23" t="s">
        <v>2188</v>
      </c>
      <c r="O2464" s="22" t="s">
        <v>2189</v>
      </c>
      <c r="P2464" s="22" t="s">
        <v>2190</v>
      </c>
      <c r="Q2464" s="23" t="s">
        <v>2202</v>
      </c>
      <c r="R2464" s="22" t="s">
        <v>2203</v>
      </c>
      <c r="S2464" s="21" t="s">
        <v>282</v>
      </c>
      <c r="T2464" s="23" t="s">
        <v>2539</v>
      </c>
      <c r="U2464" s="24" t="s">
        <v>17</v>
      </c>
      <c r="V2464" s="23">
        <v>200</v>
      </c>
      <c r="W2464" s="25">
        <v>6198155.4900000002</v>
      </c>
      <c r="X2464" s="25">
        <v>5652325.3000000017</v>
      </c>
      <c r="Y2464" s="25">
        <v>5510831.96</v>
      </c>
      <c r="Z2464" s="25">
        <v>5281836.33</v>
      </c>
      <c r="AA2464" s="25">
        <v>5948003.8699999973</v>
      </c>
      <c r="AB2464" s="25">
        <v>7038110.4699999979</v>
      </c>
      <c r="AC2464" s="26">
        <v>45152.505756550927</v>
      </c>
      <c r="AD2464" s="27">
        <f>ROW()</f>
        <v>2464</v>
      </c>
      <c r="AE2464" s="27">
        <f>1</f>
        <v>1</v>
      </c>
      <c r="AF2464" s="27">
        <f>SUBTOTAL(109,Tbl_NGF_Data[[#This Row],[Counter]])</f>
        <v>1</v>
      </c>
    </row>
    <row r="2465" spans="2:32" ht="45" x14ac:dyDescent="0.25">
      <c r="B2465" s="21" t="s">
        <v>245</v>
      </c>
      <c r="C2465" s="22" t="s">
        <v>2056</v>
      </c>
      <c r="D2465" s="23">
        <v>7</v>
      </c>
      <c r="E2465" s="22" t="s">
        <v>245</v>
      </c>
      <c r="F2465" s="23">
        <v>7</v>
      </c>
      <c r="G2465" s="22" t="s">
        <v>2056</v>
      </c>
      <c r="H2465" s="22" t="s">
        <v>1327</v>
      </c>
      <c r="I2465" s="23">
        <v>1</v>
      </c>
      <c r="J2465" s="23">
        <v>246</v>
      </c>
      <c r="K2465" s="23" t="s">
        <v>2533</v>
      </c>
      <c r="L2465" s="22" t="s">
        <v>2534</v>
      </c>
      <c r="M2465" s="21" t="s">
        <v>362</v>
      </c>
      <c r="N2465" s="23" t="s">
        <v>2188</v>
      </c>
      <c r="O2465" s="22" t="s">
        <v>2189</v>
      </c>
      <c r="P2465" s="22" t="s">
        <v>2190</v>
      </c>
      <c r="Q2465" s="23" t="s">
        <v>2202</v>
      </c>
      <c r="R2465" s="22" t="s">
        <v>2203</v>
      </c>
      <c r="S2465" s="21" t="s">
        <v>282</v>
      </c>
      <c r="T2465" s="23" t="s">
        <v>2539</v>
      </c>
      <c r="U2465" s="24" t="s">
        <v>97</v>
      </c>
      <c r="V2465" s="23">
        <v>205</v>
      </c>
      <c r="W2465" s="25">
        <v>0</v>
      </c>
      <c r="X2465" s="25">
        <v>30000</v>
      </c>
      <c r="Y2465" s="25">
        <v>0</v>
      </c>
      <c r="Z2465" s="25">
        <v>-30000</v>
      </c>
      <c r="AA2465" s="25">
        <v>0</v>
      </c>
      <c r="AB2465" s="25">
        <v>0</v>
      </c>
      <c r="AC2465" s="26">
        <v>45152.505756550927</v>
      </c>
      <c r="AD2465" s="27">
        <f>ROW()</f>
        <v>2465</v>
      </c>
      <c r="AE2465" s="27">
        <f>1</f>
        <v>1</v>
      </c>
      <c r="AF2465" s="27">
        <f>SUBTOTAL(109,Tbl_NGF_Data[[#This Row],[Counter]])</f>
        <v>1</v>
      </c>
    </row>
    <row r="2466" spans="2:32" ht="45" x14ac:dyDescent="0.25">
      <c r="B2466" s="21" t="s">
        <v>245</v>
      </c>
      <c r="C2466" s="22" t="s">
        <v>2056</v>
      </c>
      <c r="D2466" s="23">
        <v>7</v>
      </c>
      <c r="E2466" s="22" t="s">
        <v>245</v>
      </c>
      <c r="F2466" s="23">
        <v>7</v>
      </c>
      <c r="G2466" s="22" t="s">
        <v>2056</v>
      </c>
      <c r="H2466" s="22" t="s">
        <v>1327</v>
      </c>
      <c r="I2466" s="23">
        <v>1</v>
      </c>
      <c r="J2466" s="23">
        <v>246</v>
      </c>
      <c r="K2466" s="23" t="s">
        <v>2533</v>
      </c>
      <c r="L2466" s="22" t="s">
        <v>2534</v>
      </c>
      <c r="M2466" s="21" t="s">
        <v>362</v>
      </c>
      <c r="N2466" s="23" t="s">
        <v>2188</v>
      </c>
      <c r="O2466" s="22" t="s">
        <v>2189</v>
      </c>
      <c r="P2466" s="22" t="s">
        <v>2190</v>
      </c>
      <c r="Q2466" s="23" t="s">
        <v>2202</v>
      </c>
      <c r="R2466" s="22" t="s">
        <v>2203</v>
      </c>
      <c r="S2466" s="21" t="s">
        <v>282</v>
      </c>
      <c r="T2466" s="23" t="s">
        <v>2539</v>
      </c>
      <c r="U2466" s="24" t="s">
        <v>18</v>
      </c>
      <c r="V2466" s="23">
        <v>220</v>
      </c>
      <c r="W2466" s="25">
        <v>2737057.51</v>
      </c>
      <c r="X2466" s="25">
        <v>2823943.6999999983</v>
      </c>
      <c r="Y2466" s="25">
        <v>2740381.04</v>
      </c>
      <c r="Z2466" s="25">
        <v>1979750.67</v>
      </c>
      <c r="AA2466" s="25">
        <v>2813583.1300000027</v>
      </c>
      <c r="AB2466" s="25">
        <v>2037470.5300000021</v>
      </c>
      <c r="AC2466" s="26">
        <v>45152.505756550927</v>
      </c>
      <c r="AD2466" s="27">
        <f>ROW()</f>
        <v>2466</v>
      </c>
      <c r="AE2466" s="27">
        <f>1</f>
        <v>1</v>
      </c>
      <c r="AF2466" s="27">
        <f>SUBTOTAL(109,Tbl_NGF_Data[[#This Row],[Counter]])</f>
        <v>1</v>
      </c>
    </row>
    <row r="2467" spans="2:32" ht="45" x14ac:dyDescent="0.25">
      <c r="B2467" s="21" t="s">
        <v>245</v>
      </c>
      <c r="C2467" s="22" t="s">
        <v>2056</v>
      </c>
      <c r="D2467" s="23">
        <v>7</v>
      </c>
      <c r="E2467" s="22" t="s">
        <v>245</v>
      </c>
      <c r="F2467" s="23">
        <v>7</v>
      </c>
      <c r="G2467" s="22" t="s">
        <v>2056</v>
      </c>
      <c r="H2467" s="22" t="s">
        <v>1327</v>
      </c>
      <c r="I2467" s="23">
        <v>1</v>
      </c>
      <c r="J2467" s="23">
        <v>246</v>
      </c>
      <c r="K2467" s="23" t="s">
        <v>2533</v>
      </c>
      <c r="L2467" s="22" t="s">
        <v>2534</v>
      </c>
      <c r="M2467" s="21" t="s">
        <v>362</v>
      </c>
      <c r="N2467" s="23" t="s">
        <v>2188</v>
      </c>
      <c r="O2467" s="22" t="s">
        <v>2189</v>
      </c>
      <c r="P2467" s="22" t="s">
        <v>2190</v>
      </c>
      <c r="Q2467" s="23" t="s">
        <v>2202</v>
      </c>
      <c r="R2467" s="22" t="s">
        <v>2203</v>
      </c>
      <c r="S2467" s="21" t="s">
        <v>282</v>
      </c>
      <c r="T2467" s="23" t="s">
        <v>2539</v>
      </c>
      <c r="U2467" s="24" t="s">
        <v>67</v>
      </c>
      <c r="V2467" s="23">
        <v>222</v>
      </c>
      <c r="W2467" s="25">
        <v>0</v>
      </c>
      <c r="X2467" s="25">
        <v>0</v>
      </c>
      <c r="Y2467" s="25">
        <v>0</v>
      </c>
      <c r="Z2467" s="25">
        <v>30000</v>
      </c>
      <c r="AA2467" s="25">
        <v>30000</v>
      </c>
      <c r="AB2467" s="25">
        <v>30000</v>
      </c>
      <c r="AC2467" s="26">
        <v>45152.505756550927</v>
      </c>
      <c r="AD2467" s="27">
        <f>ROW()</f>
        <v>2467</v>
      </c>
      <c r="AE2467" s="27">
        <f>1</f>
        <v>1</v>
      </c>
      <c r="AF2467" s="27">
        <f>SUBTOTAL(109,Tbl_NGF_Data[[#This Row],[Counter]])</f>
        <v>1</v>
      </c>
    </row>
    <row r="2468" spans="2:32" ht="45" x14ac:dyDescent="0.25">
      <c r="B2468" s="21" t="s">
        <v>245</v>
      </c>
      <c r="C2468" s="22" t="s">
        <v>2056</v>
      </c>
      <c r="D2468" s="23">
        <v>7</v>
      </c>
      <c r="E2468" s="22" t="s">
        <v>245</v>
      </c>
      <c r="F2468" s="23">
        <v>7</v>
      </c>
      <c r="G2468" s="22" t="s">
        <v>2056</v>
      </c>
      <c r="H2468" s="22" t="s">
        <v>1327</v>
      </c>
      <c r="I2468" s="23">
        <v>1</v>
      </c>
      <c r="J2468" s="23">
        <v>246</v>
      </c>
      <c r="K2468" s="23" t="s">
        <v>2533</v>
      </c>
      <c r="L2468" s="22" t="s">
        <v>2534</v>
      </c>
      <c r="M2468" s="21" t="s">
        <v>362</v>
      </c>
      <c r="N2468" s="23" t="s">
        <v>2188</v>
      </c>
      <c r="O2468" s="22" t="s">
        <v>2189</v>
      </c>
      <c r="P2468" s="22" t="s">
        <v>2190</v>
      </c>
      <c r="Q2468" s="23" t="s">
        <v>2208</v>
      </c>
      <c r="R2468" s="22" t="s">
        <v>2209</v>
      </c>
      <c r="S2468" s="21" t="s">
        <v>283</v>
      </c>
      <c r="T2468" s="23" t="s">
        <v>2540</v>
      </c>
      <c r="U2468" s="24" t="s">
        <v>16</v>
      </c>
      <c r="V2468" s="23">
        <v>135</v>
      </c>
      <c r="W2468" s="25">
        <v>235450</v>
      </c>
      <c r="X2468" s="25">
        <v>235450</v>
      </c>
      <c r="Y2468" s="25">
        <v>235450</v>
      </c>
      <c r="Z2468" s="25">
        <v>235450</v>
      </c>
      <c r="AA2468" s="25">
        <v>235450</v>
      </c>
      <c r="AB2468" s="25">
        <v>235450</v>
      </c>
      <c r="AC2468" s="26">
        <v>45152.505756550927</v>
      </c>
      <c r="AD2468" s="27">
        <f>ROW()</f>
        <v>2468</v>
      </c>
      <c r="AE2468" s="27">
        <f>1</f>
        <v>1</v>
      </c>
      <c r="AF2468" s="27">
        <f>SUBTOTAL(109,Tbl_NGF_Data[[#This Row],[Counter]])</f>
        <v>1</v>
      </c>
    </row>
    <row r="2469" spans="2:32" ht="45" x14ac:dyDescent="0.25">
      <c r="B2469" s="21" t="s">
        <v>245</v>
      </c>
      <c r="C2469" s="22" t="s">
        <v>2056</v>
      </c>
      <c r="D2469" s="23">
        <v>7</v>
      </c>
      <c r="E2469" s="22" t="s">
        <v>245</v>
      </c>
      <c r="F2469" s="23">
        <v>7</v>
      </c>
      <c r="G2469" s="22" t="s">
        <v>2056</v>
      </c>
      <c r="H2469" s="22" t="s">
        <v>1327</v>
      </c>
      <c r="I2469" s="23">
        <v>1</v>
      </c>
      <c r="J2469" s="23">
        <v>246</v>
      </c>
      <c r="K2469" s="23" t="s">
        <v>2533</v>
      </c>
      <c r="L2469" s="22" t="s">
        <v>2534</v>
      </c>
      <c r="M2469" s="21" t="s">
        <v>362</v>
      </c>
      <c r="N2469" s="23" t="s">
        <v>2188</v>
      </c>
      <c r="O2469" s="22" t="s">
        <v>2189</v>
      </c>
      <c r="P2469" s="22" t="s">
        <v>2190</v>
      </c>
      <c r="Q2469" s="23" t="s">
        <v>2208</v>
      </c>
      <c r="R2469" s="22" t="s">
        <v>2209</v>
      </c>
      <c r="S2469" s="21" t="s">
        <v>283</v>
      </c>
      <c r="T2469" s="23" t="s">
        <v>2540</v>
      </c>
      <c r="U2469" s="24" t="s">
        <v>17</v>
      </c>
      <c r="V2469" s="23">
        <v>200</v>
      </c>
      <c r="W2469" s="25">
        <v>163265.68000000002</v>
      </c>
      <c r="X2469" s="25">
        <v>138798.97000000003</v>
      </c>
      <c r="Y2469" s="25">
        <v>138529.63</v>
      </c>
      <c r="Z2469" s="25">
        <v>80741.399999999994</v>
      </c>
      <c r="AA2469" s="25">
        <v>99131.76</v>
      </c>
      <c r="AB2469" s="25">
        <v>202731.32000000004</v>
      </c>
      <c r="AC2469" s="26">
        <v>45152.505756550927</v>
      </c>
      <c r="AD2469" s="27">
        <f>ROW()</f>
        <v>2469</v>
      </c>
      <c r="AE2469" s="27">
        <f>1</f>
        <v>1</v>
      </c>
      <c r="AF2469" s="27">
        <f>SUBTOTAL(109,Tbl_NGF_Data[[#This Row],[Counter]])</f>
        <v>1</v>
      </c>
    </row>
    <row r="2470" spans="2:32" ht="45" x14ac:dyDescent="0.25">
      <c r="B2470" s="21" t="s">
        <v>245</v>
      </c>
      <c r="C2470" s="22" t="s">
        <v>2056</v>
      </c>
      <c r="D2470" s="23">
        <v>7</v>
      </c>
      <c r="E2470" s="22" t="s">
        <v>245</v>
      </c>
      <c r="F2470" s="23">
        <v>7</v>
      </c>
      <c r="G2470" s="22" t="s">
        <v>2056</v>
      </c>
      <c r="H2470" s="22" t="s">
        <v>1327</v>
      </c>
      <c r="I2470" s="23">
        <v>1</v>
      </c>
      <c r="J2470" s="23">
        <v>246</v>
      </c>
      <c r="K2470" s="23" t="s">
        <v>2533</v>
      </c>
      <c r="L2470" s="22" t="s">
        <v>2534</v>
      </c>
      <c r="M2470" s="21" t="s">
        <v>362</v>
      </c>
      <c r="N2470" s="23" t="s">
        <v>2188</v>
      </c>
      <c r="O2470" s="22" t="s">
        <v>2189</v>
      </c>
      <c r="P2470" s="22" t="s">
        <v>2190</v>
      </c>
      <c r="Q2470" s="23" t="s">
        <v>2208</v>
      </c>
      <c r="R2470" s="22" t="s">
        <v>2209</v>
      </c>
      <c r="S2470" s="21" t="s">
        <v>283</v>
      </c>
      <c r="T2470" s="23" t="s">
        <v>2540</v>
      </c>
      <c r="U2470" s="24" t="s">
        <v>18</v>
      </c>
      <c r="V2470" s="23">
        <v>220</v>
      </c>
      <c r="W2470" s="25">
        <v>72184.319999999978</v>
      </c>
      <c r="X2470" s="25">
        <v>96651.02999999997</v>
      </c>
      <c r="Y2470" s="25">
        <v>96920.37</v>
      </c>
      <c r="Z2470" s="25">
        <v>154708.6</v>
      </c>
      <c r="AA2470" s="25">
        <v>136318.24</v>
      </c>
      <c r="AB2470" s="25">
        <v>32718.679999999964</v>
      </c>
      <c r="AC2470" s="26">
        <v>45152.505756550927</v>
      </c>
      <c r="AD2470" s="27">
        <f>ROW()</f>
        <v>2470</v>
      </c>
      <c r="AE2470" s="27">
        <f>1</f>
        <v>1</v>
      </c>
      <c r="AF2470" s="27">
        <f>SUBTOTAL(109,Tbl_NGF_Data[[#This Row],[Counter]])</f>
        <v>1</v>
      </c>
    </row>
    <row r="2471" spans="2:32" ht="45" x14ac:dyDescent="0.25">
      <c r="B2471" s="21" t="s">
        <v>245</v>
      </c>
      <c r="C2471" s="22" t="s">
        <v>2056</v>
      </c>
      <c r="D2471" s="23">
        <v>7</v>
      </c>
      <c r="E2471" s="22" t="s">
        <v>245</v>
      </c>
      <c r="F2471" s="23">
        <v>7</v>
      </c>
      <c r="G2471" s="22" t="s">
        <v>2056</v>
      </c>
      <c r="H2471" s="22" t="s">
        <v>1327</v>
      </c>
      <c r="I2471" s="23">
        <v>1</v>
      </c>
      <c r="J2471" s="23">
        <v>246</v>
      </c>
      <c r="K2471" s="23" t="s">
        <v>2533</v>
      </c>
      <c r="L2471" s="22" t="s">
        <v>2534</v>
      </c>
      <c r="M2471" s="21" t="s">
        <v>362</v>
      </c>
      <c r="N2471" s="23" t="s">
        <v>2188</v>
      </c>
      <c r="O2471" s="22" t="s">
        <v>2189</v>
      </c>
      <c r="P2471" s="22" t="s">
        <v>2190</v>
      </c>
      <c r="Q2471" s="23" t="s">
        <v>2211</v>
      </c>
      <c r="R2471" s="22" t="s">
        <v>2212</v>
      </c>
      <c r="S2471" s="21" t="s">
        <v>306</v>
      </c>
      <c r="T2471" s="23" t="s">
        <v>2541</v>
      </c>
      <c r="U2471" s="24" t="s">
        <v>16</v>
      </c>
      <c r="V2471" s="23">
        <v>135</v>
      </c>
      <c r="W2471" s="25">
        <v>2373</v>
      </c>
      <c r="X2471" s="25">
        <v>2373</v>
      </c>
      <c r="Y2471" s="25">
        <v>2373</v>
      </c>
      <c r="Z2471" s="25">
        <v>2373</v>
      </c>
      <c r="AA2471" s="25">
        <v>2373</v>
      </c>
      <c r="AB2471" s="25">
        <v>2373</v>
      </c>
      <c r="AC2471" s="26">
        <v>45152.505756550927</v>
      </c>
      <c r="AD2471" s="27">
        <f>ROW()</f>
        <v>2471</v>
      </c>
      <c r="AE2471" s="27">
        <f>1</f>
        <v>1</v>
      </c>
      <c r="AF2471" s="27">
        <f>SUBTOTAL(109,Tbl_NGF_Data[[#This Row],[Counter]])</f>
        <v>1</v>
      </c>
    </row>
    <row r="2472" spans="2:32" ht="45" x14ac:dyDescent="0.25">
      <c r="B2472" s="21" t="s">
        <v>245</v>
      </c>
      <c r="C2472" s="22" t="s">
        <v>2056</v>
      </c>
      <c r="D2472" s="23">
        <v>7</v>
      </c>
      <c r="E2472" s="22" t="s">
        <v>245</v>
      </c>
      <c r="F2472" s="23">
        <v>7</v>
      </c>
      <c r="G2472" s="22" t="s">
        <v>2056</v>
      </c>
      <c r="H2472" s="22" t="s">
        <v>1327</v>
      </c>
      <c r="I2472" s="23">
        <v>1</v>
      </c>
      <c r="J2472" s="23">
        <v>246</v>
      </c>
      <c r="K2472" s="23" t="s">
        <v>2533</v>
      </c>
      <c r="L2472" s="22" t="s">
        <v>2534</v>
      </c>
      <c r="M2472" s="21" t="s">
        <v>362</v>
      </c>
      <c r="N2472" s="23" t="s">
        <v>2188</v>
      </c>
      <c r="O2472" s="22" t="s">
        <v>2189</v>
      </c>
      <c r="P2472" s="22" t="s">
        <v>2190</v>
      </c>
      <c r="Q2472" s="23" t="s">
        <v>2211</v>
      </c>
      <c r="R2472" s="22" t="s">
        <v>2212</v>
      </c>
      <c r="S2472" s="21" t="s">
        <v>306</v>
      </c>
      <c r="T2472" s="23" t="s">
        <v>2541</v>
      </c>
      <c r="U2472" s="24" t="s">
        <v>18</v>
      </c>
      <c r="V2472" s="23">
        <v>220</v>
      </c>
      <c r="W2472" s="25">
        <v>2373</v>
      </c>
      <c r="X2472" s="25">
        <v>2373</v>
      </c>
      <c r="Y2472" s="25">
        <v>2373</v>
      </c>
      <c r="Z2472" s="25">
        <v>2373</v>
      </c>
      <c r="AA2472" s="25">
        <v>2373</v>
      </c>
      <c r="AB2472" s="25">
        <v>2373</v>
      </c>
      <c r="AC2472" s="26">
        <v>45152.505756550927</v>
      </c>
      <c r="AD2472" s="27">
        <f>ROW()</f>
        <v>2472</v>
      </c>
      <c r="AE2472" s="27">
        <f>1</f>
        <v>1</v>
      </c>
      <c r="AF2472" s="27">
        <f>SUBTOTAL(109,Tbl_NGF_Data[[#This Row],[Counter]])</f>
        <v>1</v>
      </c>
    </row>
    <row r="2473" spans="2:32" ht="45" x14ac:dyDescent="0.25">
      <c r="B2473" s="21" t="s">
        <v>245</v>
      </c>
      <c r="C2473" s="22" t="s">
        <v>2056</v>
      </c>
      <c r="D2473" s="23">
        <v>7</v>
      </c>
      <c r="E2473" s="22" t="s">
        <v>245</v>
      </c>
      <c r="F2473" s="23">
        <v>7</v>
      </c>
      <c r="G2473" s="22" t="s">
        <v>2056</v>
      </c>
      <c r="H2473" s="22" t="s">
        <v>1327</v>
      </c>
      <c r="I2473" s="23">
        <v>1</v>
      </c>
      <c r="J2473" s="23">
        <v>246</v>
      </c>
      <c r="K2473" s="23" t="s">
        <v>2533</v>
      </c>
      <c r="L2473" s="22" t="s">
        <v>2534</v>
      </c>
      <c r="M2473" s="21" t="s">
        <v>362</v>
      </c>
      <c r="N2473" s="23" t="s">
        <v>2188</v>
      </c>
      <c r="O2473" s="22" t="s">
        <v>2189</v>
      </c>
      <c r="P2473" s="22" t="s">
        <v>2190</v>
      </c>
      <c r="Q2473" s="23" t="s">
        <v>2398</v>
      </c>
      <c r="R2473" s="22" t="s">
        <v>2399</v>
      </c>
      <c r="S2473" s="21" t="s">
        <v>297</v>
      </c>
      <c r="T2473" s="23" t="s">
        <v>2542</v>
      </c>
      <c r="U2473" s="24" t="s">
        <v>16</v>
      </c>
      <c r="V2473" s="23">
        <v>135</v>
      </c>
      <c r="W2473" s="25">
        <v>50000</v>
      </c>
      <c r="X2473" s="25">
        <v>50000</v>
      </c>
      <c r="Y2473" s="25">
        <v>50000</v>
      </c>
      <c r="Z2473" s="25">
        <v>50000</v>
      </c>
      <c r="AA2473" s="25">
        <v>50000</v>
      </c>
      <c r="AB2473" s="25">
        <v>50000</v>
      </c>
      <c r="AC2473" s="26">
        <v>45152.505756550927</v>
      </c>
      <c r="AD2473" s="27">
        <f>ROW()</f>
        <v>2473</v>
      </c>
      <c r="AE2473" s="27">
        <f>1</f>
        <v>1</v>
      </c>
      <c r="AF2473" s="27">
        <f>SUBTOTAL(109,Tbl_NGF_Data[[#This Row],[Counter]])</f>
        <v>1</v>
      </c>
    </row>
    <row r="2474" spans="2:32" ht="45" x14ac:dyDescent="0.25">
      <c r="B2474" s="21" t="s">
        <v>245</v>
      </c>
      <c r="C2474" s="22" t="s">
        <v>2056</v>
      </c>
      <c r="D2474" s="23">
        <v>7</v>
      </c>
      <c r="E2474" s="22" t="s">
        <v>245</v>
      </c>
      <c r="F2474" s="23">
        <v>7</v>
      </c>
      <c r="G2474" s="22" t="s">
        <v>2056</v>
      </c>
      <c r="H2474" s="22" t="s">
        <v>1327</v>
      </c>
      <c r="I2474" s="23">
        <v>1</v>
      </c>
      <c r="J2474" s="23">
        <v>246</v>
      </c>
      <c r="K2474" s="23" t="s">
        <v>2533</v>
      </c>
      <c r="L2474" s="22" t="s">
        <v>2534</v>
      </c>
      <c r="M2474" s="21" t="s">
        <v>362</v>
      </c>
      <c r="N2474" s="23" t="s">
        <v>2188</v>
      </c>
      <c r="O2474" s="22" t="s">
        <v>2189</v>
      </c>
      <c r="P2474" s="22" t="s">
        <v>2190</v>
      </c>
      <c r="Q2474" s="23" t="s">
        <v>2398</v>
      </c>
      <c r="R2474" s="22" t="s">
        <v>2399</v>
      </c>
      <c r="S2474" s="21" t="s">
        <v>297</v>
      </c>
      <c r="T2474" s="23" t="s">
        <v>2542</v>
      </c>
      <c r="U2474" s="24" t="s">
        <v>17</v>
      </c>
      <c r="V2474" s="23">
        <v>200</v>
      </c>
      <c r="W2474" s="25">
        <v>50000</v>
      </c>
      <c r="X2474" s="25">
        <v>50000</v>
      </c>
      <c r="Y2474" s="25">
        <v>50000</v>
      </c>
      <c r="Z2474" s="25">
        <v>50000</v>
      </c>
      <c r="AA2474" s="25">
        <v>50000</v>
      </c>
      <c r="AB2474" s="25">
        <v>50000</v>
      </c>
      <c r="AC2474" s="26">
        <v>45152.505756550927</v>
      </c>
      <c r="AD2474" s="27">
        <f>ROW()</f>
        <v>2474</v>
      </c>
      <c r="AE2474" s="27">
        <f>1</f>
        <v>1</v>
      </c>
      <c r="AF2474" s="27">
        <f>SUBTOTAL(109,Tbl_NGF_Data[[#This Row],[Counter]])</f>
        <v>1</v>
      </c>
    </row>
    <row r="2475" spans="2:32" ht="45" x14ac:dyDescent="0.25">
      <c r="B2475" s="21" t="s">
        <v>245</v>
      </c>
      <c r="C2475" s="22" t="s">
        <v>2056</v>
      </c>
      <c r="D2475" s="23">
        <v>7</v>
      </c>
      <c r="E2475" s="22" t="s">
        <v>245</v>
      </c>
      <c r="F2475" s="23">
        <v>7</v>
      </c>
      <c r="G2475" s="22" t="s">
        <v>2056</v>
      </c>
      <c r="H2475" s="22" t="s">
        <v>1327</v>
      </c>
      <c r="I2475" s="23">
        <v>1</v>
      </c>
      <c r="J2475" s="23">
        <v>246</v>
      </c>
      <c r="K2475" s="23" t="s">
        <v>2533</v>
      </c>
      <c r="L2475" s="22" t="s">
        <v>2534</v>
      </c>
      <c r="M2475" s="21" t="s">
        <v>362</v>
      </c>
      <c r="N2475" s="23" t="s">
        <v>2188</v>
      </c>
      <c r="O2475" s="22" t="s">
        <v>2189</v>
      </c>
      <c r="P2475" s="22" t="s">
        <v>2190</v>
      </c>
      <c r="Q2475" s="23" t="s">
        <v>2214</v>
      </c>
      <c r="R2475" s="22" t="s">
        <v>1170</v>
      </c>
      <c r="S2475" s="21" t="s">
        <v>285</v>
      </c>
      <c r="T2475" s="23" t="s">
        <v>2543</v>
      </c>
      <c r="U2475" s="24" t="s">
        <v>16</v>
      </c>
      <c r="V2475" s="23">
        <v>135</v>
      </c>
      <c r="W2475" s="25">
        <v>0</v>
      </c>
      <c r="X2475" s="25">
        <v>0</v>
      </c>
      <c r="Y2475" s="25">
        <v>0</v>
      </c>
      <c r="Z2475" s="25">
        <v>0</v>
      </c>
      <c r="AA2475" s="25">
        <v>1136696</v>
      </c>
      <c r="AB2475" s="25">
        <v>1136696</v>
      </c>
      <c r="AC2475" s="26">
        <v>45152.505756550927</v>
      </c>
      <c r="AD2475" s="27">
        <f>ROW()</f>
        <v>2475</v>
      </c>
      <c r="AE2475" s="27">
        <f>1</f>
        <v>1</v>
      </c>
      <c r="AF2475" s="27">
        <f>SUBTOTAL(109,Tbl_NGF_Data[[#This Row],[Counter]])</f>
        <v>1</v>
      </c>
    </row>
    <row r="2476" spans="2:32" ht="45" x14ac:dyDescent="0.25">
      <c r="B2476" s="21" t="s">
        <v>245</v>
      </c>
      <c r="C2476" s="22" t="s">
        <v>2056</v>
      </c>
      <c r="D2476" s="23">
        <v>7</v>
      </c>
      <c r="E2476" s="22" t="s">
        <v>245</v>
      </c>
      <c r="F2476" s="23">
        <v>7</v>
      </c>
      <c r="G2476" s="22" t="s">
        <v>2056</v>
      </c>
      <c r="H2476" s="22" t="s">
        <v>1327</v>
      </c>
      <c r="I2476" s="23">
        <v>1</v>
      </c>
      <c r="J2476" s="23">
        <v>246</v>
      </c>
      <c r="K2476" s="23" t="s">
        <v>2533</v>
      </c>
      <c r="L2476" s="22" t="s">
        <v>2534</v>
      </c>
      <c r="M2476" s="21" t="s">
        <v>362</v>
      </c>
      <c r="N2476" s="23" t="s">
        <v>2188</v>
      </c>
      <c r="O2476" s="22" t="s">
        <v>2189</v>
      </c>
      <c r="P2476" s="22" t="s">
        <v>2190</v>
      </c>
      <c r="Q2476" s="23" t="s">
        <v>2214</v>
      </c>
      <c r="R2476" s="22" t="s">
        <v>1170</v>
      </c>
      <c r="S2476" s="21" t="s">
        <v>285</v>
      </c>
      <c r="T2476" s="23" t="s">
        <v>2543</v>
      </c>
      <c r="U2476" s="24" t="s">
        <v>17</v>
      </c>
      <c r="V2476" s="23">
        <v>200</v>
      </c>
      <c r="W2476" s="25">
        <v>0</v>
      </c>
      <c r="X2476" s="25">
        <v>0</v>
      </c>
      <c r="Y2476" s="25">
        <v>0</v>
      </c>
      <c r="Z2476" s="25">
        <v>0</v>
      </c>
      <c r="AA2476" s="25">
        <v>0</v>
      </c>
      <c r="AB2476" s="25">
        <v>333550</v>
      </c>
      <c r="AC2476" s="26">
        <v>45152.505756550927</v>
      </c>
      <c r="AD2476" s="27">
        <f>ROW()</f>
        <v>2476</v>
      </c>
      <c r="AE2476" s="27">
        <f>1</f>
        <v>1</v>
      </c>
      <c r="AF2476" s="27">
        <f>SUBTOTAL(109,Tbl_NGF_Data[[#This Row],[Counter]])</f>
        <v>1</v>
      </c>
    </row>
    <row r="2477" spans="2:32" ht="45" x14ac:dyDescent="0.25">
      <c r="B2477" s="21" t="s">
        <v>245</v>
      </c>
      <c r="C2477" s="22" t="s">
        <v>2056</v>
      </c>
      <c r="D2477" s="23">
        <v>7</v>
      </c>
      <c r="E2477" s="22" t="s">
        <v>245</v>
      </c>
      <c r="F2477" s="23">
        <v>7</v>
      </c>
      <c r="G2477" s="22" t="s">
        <v>2056</v>
      </c>
      <c r="H2477" s="22" t="s">
        <v>1327</v>
      </c>
      <c r="I2477" s="23">
        <v>1</v>
      </c>
      <c r="J2477" s="23">
        <v>246</v>
      </c>
      <c r="K2477" s="23" t="s">
        <v>2533</v>
      </c>
      <c r="L2477" s="22" t="s">
        <v>2534</v>
      </c>
      <c r="M2477" s="21" t="s">
        <v>362</v>
      </c>
      <c r="N2477" s="23" t="s">
        <v>2188</v>
      </c>
      <c r="O2477" s="22" t="s">
        <v>2189</v>
      </c>
      <c r="P2477" s="22" t="s">
        <v>2190</v>
      </c>
      <c r="Q2477" s="23" t="s">
        <v>2214</v>
      </c>
      <c r="R2477" s="22" t="s">
        <v>1170</v>
      </c>
      <c r="S2477" s="21" t="s">
        <v>285</v>
      </c>
      <c r="T2477" s="23" t="s">
        <v>2543</v>
      </c>
      <c r="U2477" s="24" t="s">
        <v>18</v>
      </c>
      <c r="V2477" s="23">
        <v>220</v>
      </c>
      <c r="W2477" s="25">
        <v>0</v>
      </c>
      <c r="X2477" s="25">
        <v>0</v>
      </c>
      <c r="Y2477" s="25">
        <v>0</v>
      </c>
      <c r="Z2477" s="25">
        <v>0</v>
      </c>
      <c r="AA2477" s="25">
        <v>1136696</v>
      </c>
      <c r="AB2477" s="25">
        <v>803146</v>
      </c>
      <c r="AC2477" s="26">
        <v>45152.505756550927</v>
      </c>
      <c r="AD2477" s="27">
        <f>ROW()</f>
        <v>2477</v>
      </c>
      <c r="AE2477" s="27">
        <f>1</f>
        <v>1</v>
      </c>
      <c r="AF2477" s="27">
        <f>SUBTOTAL(109,Tbl_NGF_Data[[#This Row],[Counter]])</f>
        <v>1</v>
      </c>
    </row>
    <row r="2478" spans="2:32" ht="45" x14ac:dyDescent="0.25">
      <c r="B2478" s="21" t="s">
        <v>245</v>
      </c>
      <c r="C2478" s="22" t="s">
        <v>2056</v>
      </c>
      <c r="D2478" s="23">
        <v>7</v>
      </c>
      <c r="E2478" s="22" t="s">
        <v>245</v>
      </c>
      <c r="F2478" s="23">
        <v>7</v>
      </c>
      <c r="G2478" s="22" t="s">
        <v>2056</v>
      </c>
      <c r="H2478" s="22" t="s">
        <v>1327</v>
      </c>
      <c r="I2478" s="23">
        <v>1</v>
      </c>
      <c r="J2478" s="23">
        <v>246</v>
      </c>
      <c r="K2478" s="23" t="s">
        <v>2533</v>
      </c>
      <c r="L2478" s="22" t="s">
        <v>2534</v>
      </c>
      <c r="M2478" s="21" t="s">
        <v>362</v>
      </c>
      <c r="N2478" s="23" t="s">
        <v>2188</v>
      </c>
      <c r="O2478" s="22" t="s">
        <v>2189</v>
      </c>
      <c r="P2478" s="22" t="s">
        <v>2190</v>
      </c>
      <c r="Q2478" s="23" t="s">
        <v>2253</v>
      </c>
      <c r="R2478" s="22" t="s">
        <v>2254</v>
      </c>
      <c r="S2478" s="21" t="s">
        <v>286</v>
      </c>
      <c r="T2478" s="23" t="s">
        <v>2544</v>
      </c>
      <c r="U2478" s="24" t="s">
        <v>15</v>
      </c>
      <c r="V2478" s="23">
        <v>100</v>
      </c>
      <c r="W2478" s="25">
        <v>5101.05</v>
      </c>
      <c r="X2478" s="25">
        <v>18148.71</v>
      </c>
      <c r="Y2478" s="25">
        <v>27018.36</v>
      </c>
      <c r="Z2478" s="25">
        <v>27188.2</v>
      </c>
      <c r="AA2478" s="25">
        <v>16826.55</v>
      </c>
      <c r="AB2478" s="25">
        <v>216464.38</v>
      </c>
      <c r="AC2478" s="26">
        <v>45152.505756550927</v>
      </c>
      <c r="AD2478" s="27">
        <f>ROW()</f>
        <v>2478</v>
      </c>
      <c r="AE2478" s="27">
        <f>1</f>
        <v>1</v>
      </c>
      <c r="AF2478" s="27">
        <f>SUBTOTAL(109,Tbl_NGF_Data[[#This Row],[Counter]])</f>
        <v>1</v>
      </c>
    </row>
    <row r="2479" spans="2:32" ht="45" x14ac:dyDescent="0.25">
      <c r="B2479" s="21" t="s">
        <v>245</v>
      </c>
      <c r="C2479" s="22" t="s">
        <v>2056</v>
      </c>
      <c r="D2479" s="23">
        <v>7</v>
      </c>
      <c r="E2479" s="22" t="s">
        <v>245</v>
      </c>
      <c r="F2479" s="23">
        <v>7</v>
      </c>
      <c r="G2479" s="22" t="s">
        <v>2056</v>
      </c>
      <c r="H2479" s="22" t="s">
        <v>1327</v>
      </c>
      <c r="I2479" s="23">
        <v>1</v>
      </c>
      <c r="J2479" s="23">
        <v>246</v>
      </c>
      <c r="K2479" s="23" t="s">
        <v>2533</v>
      </c>
      <c r="L2479" s="22" t="s">
        <v>2534</v>
      </c>
      <c r="M2479" s="21" t="s">
        <v>362</v>
      </c>
      <c r="N2479" s="23" t="s">
        <v>2188</v>
      </c>
      <c r="O2479" s="22" t="s">
        <v>2189</v>
      </c>
      <c r="P2479" s="22" t="s">
        <v>2190</v>
      </c>
      <c r="Q2479" s="23" t="s">
        <v>2253</v>
      </c>
      <c r="R2479" s="22" t="s">
        <v>2254</v>
      </c>
      <c r="S2479" s="21" t="s">
        <v>286</v>
      </c>
      <c r="T2479" s="23" t="s">
        <v>2544</v>
      </c>
      <c r="U2479" s="24" t="s">
        <v>16</v>
      </c>
      <c r="V2479" s="23">
        <v>135</v>
      </c>
      <c r="W2479" s="25">
        <v>0</v>
      </c>
      <c r="X2479" s="25">
        <v>5101</v>
      </c>
      <c r="Y2479" s="25">
        <v>9704</v>
      </c>
      <c r="Z2479" s="25">
        <v>26963.16</v>
      </c>
      <c r="AA2479" s="25">
        <v>12328</v>
      </c>
      <c r="AB2479" s="25">
        <v>1966.35</v>
      </c>
      <c r="AC2479" s="26">
        <v>45152.505756550927</v>
      </c>
      <c r="AD2479" s="27">
        <f>ROW()</f>
        <v>2479</v>
      </c>
      <c r="AE2479" s="27">
        <f>1</f>
        <v>1</v>
      </c>
      <c r="AF2479" s="27">
        <f>SUBTOTAL(109,Tbl_NGF_Data[[#This Row],[Counter]])</f>
        <v>1</v>
      </c>
    </row>
    <row r="2480" spans="2:32" ht="45" x14ac:dyDescent="0.25">
      <c r="B2480" s="21" t="s">
        <v>245</v>
      </c>
      <c r="C2480" s="22" t="s">
        <v>2056</v>
      </c>
      <c r="D2480" s="23">
        <v>7</v>
      </c>
      <c r="E2480" s="22" t="s">
        <v>245</v>
      </c>
      <c r="F2480" s="23">
        <v>7</v>
      </c>
      <c r="G2480" s="22" t="s">
        <v>2056</v>
      </c>
      <c r="H2480" s="22" t="s">
        <v>1327</v>
      </c>
      <c r="I2480" s="23">
        <v>1</v>
      </c>
      <c r="J2480" s="23">
        <v>246</v>
      </c>
      <c r="K2480" s="23" t="s">
        <v>2533</v>
      </c>
      <c r="L2480" s="22" t="s">
        <v>2534</v>
      </c>
      <c r="M2480" s="21" t="s">
        <v>362</v>
      </c>
      <c r="N2480" s="23" t="s">
        <v>2188</v>
      </c>
      <c r="O2480" s="22" t="s">
        <v>2189</v>
      </c>
      <c r="P2480" s="22" t="s">
        <v>2190</v>
      </c>
      <c r="Q2480" s="23" t="s">
        <v>2253</v>
      </c>
      <c r="R2480" s="22" t="s">
        <v>2254</v>
      </c>
      <c r="S2480" s="21" t="s">
        <v>286</v>
      </c>
      <c r="T2480" s="23" t="s">
        <v>2544</v>
      </c>
      <c r="U2480" s="24" t="s">
        <v>17</v>
      </c>
      <c r="V2480" s="23">
        <v>200</v>
      </c>
      <c r="W2480" s="25">
        <v>0</v>
      </c>
      <c r="X2480" s="25">
        <v>0</v>
      </c>
      <c r="Y2480" s="25">
        <v>0</v>
      </c>
      <c r="Z2480" s="25">
        <v>14805</v>
      </c>
      <c r="AA2480" s="25">
        <v>12328</v>
      </c>
      <c r="AB2480" s="25">
        <v>1966.35</v>
      </c>
      <c r="AC2480" s="26">
        <v>45152.505756550927</v>
      </c>
      <c r="AD2480" s="27">
        <f>ROW()</f>
        <v>2480</v>
      </c>
      <c r="AE2480" s="27">
        <f>1</f>
        <v>1</v>
      </c>
      <c r="AF2480" s="27">
        <f>SUBTOTAL(109,Tbl_NGF_Data[[#This Row],[Counter]])</f>
        <v>1</v>
      </c>
    </row>
    <row r="2481" spans="2:32" ht="45" x14ac:dyDescent="0.25">
      <c r="B2481" s="21" t="s">
        <v>245</v>
      </c>
      <c r="C2481" s="22" t="s">
        <v>2056</v>
      </c>
      <c r="D2481" s="23">
        <v>7</v>
      </c>
      <c r="E2481" s="22" t="s">
        <v>245</v>
      </c>
      <c r="F2481" s="23">
        <v>7</v>
      </c>
      <c r="G2481" s="22" t="s">
        <v>2056</v>
      </c>
      <c r="H2481" s="22" t="s">
        <v>1327</v>
      </c>
      <c r="I2481" s="23">
        <v>1</v>
      </c>
      <c r="J2481" s="23">
        <v>246</v>
      </c>
      <c r="K2481" s="23" t="s">
        <v>2533</v>
      </c>
      <c r="L2481" s="22" t="s">
        <v>2534</v>
      </c>
      <c r="M2481" s="21" t="s">
        <v>362</v>
      </c>
      <c r="N2481" s="23" t="s">
        <v>2188</v>
      </c>
      <c r="O2481" s="22" t="s">
        <v>2189</v>
      </c>
      <c r="P2481" s="22" t="s">
        <v>2190</v>
      </c>
      <c r="Q2481" s="23" t="s">
        <v>2253</v>
      </c>
      <c r="R2481" s="22" t="s">
        <v>2254</v>
      </c>
      <c r="S2481" s="21" t="s">
        <v>286</v>
      </c>
      <c r="T2481" s="23" t="s">
        <v>2544</v>
      </c>
      <c r="U2481" s="24" t="s">
        <v>18</v>
      </c>
      <c r="V2481" s="23">
        <v>220</v>
      </c>
      <c r="W2481" s="25">
        <v>0</v>
      </c>
      <c r="X2481" s="25">
        <v>5101</v>
      </c>
      <c r="Y2481" s="25">
        <v>9704</v>
      </c>
      <c r="Z2481" s="25">
        <v>12158.16</v>
      </c>
      <c r="AA2481" s="25">
        <v>0</v>
      </c>
      <c r="AB2481" s="25">
        <v>0</v>
      </c>
      <c r="AC2481" s="26">
        <v>45152.505756550927</v>
      </c>
      <c r="AD2481" s="27">
        <f>ROW()</f>
        <v>2481</v>
      </c>
      <c r="AE2481" s="27">
        <f>1</f>
        <v>1</v>
      </c>
      <c r="AF2481" s="27">
        <f>SUBTOTAL(109,Tbl_NGF_Data[[#This Row],[Counter]])</f>
        <v>1</v>
      </c>
    </row>
    <row r="2482" spans="2:32" ht="45" x14ac:dyDescent="0.25">
      <c r="B2482" s="21" t="s">
        <v>245</v>
      </c>
      <c r="C2482" s="22" t="s">
        <v>2056</v>
      </c>
      <c r="D2482" s="23">
        <v>7</v>
      </c>
      <c r="E2482" s="22" t="s">
        <v>245</v>
      </c>
      <c r="F2482" s="23">
        <v>7</v>
      </c>
      <c r="G2482" s="22" t="s">
        <v>2056</v>
      </c>
      <c r="H2482" s="22" t="s">
        <v>1327</v>
      </c>
      <c r="I2482" s="23">
        <v>1</v>
      </c>
      <c r="J2482" s="23">
        <v>246</v>
      </c>
      <c r="K2482" s="23" t="s">
        <v>2533</v>
      </c>
      <c r="L2482" s="22" t="s">
        <v>2534</v>
      </c>
      <c r="M2482" s="21" t="s">
        <v>362</v>
      </c>
      <c r="N2482" s="23" t="s">
        <v>2188</v>
      </c>
      <c r="O2482" s="22" t="s">
        <v>2189</v>
      </c>
      <c r="P2482" s="22" t="s">
        <v>2190</v>
      </c>
      <c r="Q2482" s="23" t="s">
        <v>2253</v>
      </c>
      <c r="R2482" s="22" t="s">
        <v>2254</v>
      </c>
      <c r="S2482" s="21" t="s">
        <v>286</v>
      </c>
      <c r="T2482" s="23" t="s">
        <v>2544</v>
      </c>
      <c r="U2482" s="24" t="s">
        <v>19</v>
      </c>
      <c r="V2482" s="23">
        <v>500</v>
      </c>
      <c r="W2482" s="25">
        <v>5101.05</v>
      </c>
      <c r="X2482" s="25">
        <v>18148.66</v>
      </c>
      <c r="Y2482" s="25">
        <v>18573.650000000001</v>
      </c>
      <c r="Z2482" s="25">
        <v>169.84</v>
      </c>
      <c r="AA2482" s="25">
        <v>1966.35</v>
      </c>
      <c r="AB2482" s="25">
        <v>201604.18</v>
      </c>
      <c r="AC2482" s="26">
        <v>45152.505756550927</v>
      </c>
      <c r="AD2482" s="27">
        <f>ROW()</f>
        <v>2482</v>
      </c>
      <c r="AE2482" s="27">
        <f>1</f>
        <v>1</v>
      </c>
      <c r="AF2482" s="27">
        <f>SUBTOTAL(109,Tbl_NGF_Data[[#This Row],[Counter]])</f>
        <v>1</v>
      </c>
    </row>
    <row r="2483" spans="2:32" ht="45" x14ac:dyDescent="0.25">
      <c r="B2483" s="21" t="s">
        <v>245</v>
      </c>
      <c r="C2483" s="22" t="s">
        <v>2056</v>
      </c>
      <c r="D2483" s="23">
        <v>7</v>
      </c>
      <c r="E2483" s="22" t="s">
        <v>245</v>
      </c>
      <c r="F2483" s="23">
        <v>7</v>
      </c>
      <c r="G2483" s="22" t="s">
        <v>2056</v>
      </c>
      <c r="H2483" s="22" t="s">
        <v>1327</v>
      </c>
      <c r="I2483" s="23">
        <v>1</v>
      </c>
      <c r="J2483" s="23">
        <v>246</v>
      </c>
      <c r="K2483" s="23" t="s">
        <v>2533</v>
      </c>
      <c r="L2483" s="22" t="s">
        <v>2534</v>
      </c>
      <c r="M2483" s="21" t="s">
        <v>362</v>
      </c>
      <c r="N2483" s="23" t="s">
        <v>2188</v>
      </c>
      <c r="O2483" s="22" t="s">
        <v>2189</v>
      </c>
      <c r="P2483" s="22" t="s">
        <v>2190</v>
      </c>
      <c r="Q2483" s="23" t="s">
        <v>2216</v>
      </c>
      <c r="R2483" s="22" t="s">
        <v>1512</v>
      </c>
      <c r="S2483" s="21" t="s">
        <v>287</v>
      </c>
      <c r="T2483" s="23" t="s">
        <v>2545</v>
      </c>
      <c r="U2483" s="24" t="s">
        <v>16</v>
      </c>
      <c r="V2483" s="23">
        <v>135</v>
      </c>
      <c r="W2483" s="25">
        <v>0</v>
      </c>
      <c r="X2483" s="25">
        <v>0</v>
      </c>
      <c r="Y2483" s="25">
        <v>0</v>
      </c>
      <c r="Z2483" s="25">
        <v>0</v>
      </c>
      <c r="AA2483" s="25">
        <v>180000</v>
      </c>
      <c r="AB2483" s="25">
        <v>0</v>
      </c>
      <c r="AC2483" s="26">
        <v>45152.505756550927</v>
      </c>
      <c r="AD2483" s="27">
        <f>ROW()</f>
        <v>2483</v>
      </c>
      <c r="AE2483" s="27">
        <f>1</f>
        <v>1</v>
      </c>
      <c r="AF2483" s="27">
        <f>SUBTOTAL(109,Tbl_NGF_Data[[#This Row],[Counter]])</f>
        <v>1</v>
      </c>
    </row>
    <row r="2484" spans="2:32" ht="45" x14ac:dyDescent="0.25">
      <c r="B2484" s="21" t="s">
        <v>245</v>
      </c>
      <c r="C2484" s="22" t="s">
        <v>2056</v>
      </c>
      <c r="D2484" s="23">
        <v>7</v>
      </c>
      <c r="E2484" s="22" t="s">
        <v>245</v>
      </c>
      <c r="F2484" s="23">
        <v>7</v>
      </c>
      <c r="G2484" s="22" t="s">
        <v>2056</v>
      </c>
      <c r="H2484" s="22" t="s">
        <v>1327</v>
      </c>
      <c r="I2484" s="23">
        <v>1</v>
      </c>
      <c r="J2484" s="23">
        <v>246</v>
      </c>
      <c r="K2484" s="23" t="s">
        <v>2533</v>
      </c>
      <c r="L2484" s="22" t="s">
        <v>2534</v>
      </c>
      <c r="M2484" s="21" t="s">
        <v>362</v>
      </c>
      <c r="N2484" s="23" t="s">
        <v>2188</v>
      </c>
      <c r="O2484" s="22" t="s">
        <v>2189</v>
      </c>
      <c r="P2484" s="22" t="s">
        <v>2190</v>
      </c>
      <c r="Q2484" s="23" t="s">
        <v>2216</v>
      </c>
      <c r="R2484" s="22" t="s">
        <v>1512</v>
      </c>
      <c r="S2484" s="21" t="s">
        <v>287</v>
      </c>
      <c r="T2484" s="23" t="s">
        <v>2545</v>
      </c>
      <c r="U2484" s="24" t="s">
        <v>17</v>
      </c>
      <c r="V2484" s="23">
        <v>200</v>
      </c>
      <c r="W2484" s="25">
        <v>0</v>
      </c>
      <c r="X2484" s="25">
        <v>0</v>
      </c>
      <c r="Y2484" s="25">
        <v>0</v>
      </c>
      <c r="Z2484" s="25">
        <v>0</v>
      </c>
      <c r="AA2484" s="25">
        <v>97957.8</v>
      </c>
      <c r="AB2484" s="25">
        <v>0</v>
      </c>
      <c r="AC2484" s="26">
        <v>45152.505756550927</v>
      </c>
      <c r="AD2484" s="27">
        <f>ROW()</f>
        <v>2484</v>
      </c>
      <c r="AE2484" s="27">
        <f>1</f>
        <v>1</v>
      </c>
      <c r="AF2484" s="27">
        <f>SUBTOTAL(109,Tbl_NGF_Data[[#This Row],[Counter]])</f>
        <v>1</v>
      </c>
    </row>
    <row r="2485" spans="2:32" ht="45" x14ac:dyDescent="0.25">
      <c r="B2485" s="21" t="s">
        <v>245</v>
      </c>
      <c r="C2485" s="22" t="s">
        <v>2056</v>
      </c>
      <c r="D2485" s="23">
        <v>7</v>
      </c>
      <c r="E2485" s="22" t="s">
        <v>245</v>
      </c>
      <c r="F2485" s="23">
        <v>7</v>
      </c>
      <c r="G2485" s="22" t="s">
        <v>2056</v>
      </c>
      <c r="H2485" s="22" t="s">
        <v>1327</v>
      </c>
      <c r="I2485" s="23">
        <v>1</v>
      </c>
      <c r="J2485" s="23">
        <v>246</v>
      </c>
      <c r="K2485" s="23" t="s">
        <v>2533</v>
      </c>
      <c r="L2485" s="22" t="s">
        <v>2534</v>
      </c>
      <c r="M2485" s="21" t="s">
        <v>362</v>
      </c>
      <c r="N2485" s="23" t="s">
        <v>2188</v>
      </c>
      <c r="O2485" s="22" t="s">
        <v>2189</v>
      </c>
      <c r="P2485" s="22" t="s">
        <v>2190</v>
      </c>
      <c r="Q2485" s="23" t="s">
        <v>2216</v>
      </c>
      <c r="R2485" s="22" t="s">
        <v>1512</v>
      </c>
      <c r="S2485" s="21" t="s">
        <v>287</v>
      </c>
      <c r="T2485" s="23" t="s">
        <v>2545</v>
      </c>
      <c r="U2485" s="24" t="s">
        <v>18</v>
      </c>
      <c r="V2485" s="23">
        <v>220</v>
      </c>
      <c r="W2485" s="25">
        <v>0</v>
      </c>
      <c r="X2485" s="25">
        <v>0</v>
      </c>
      <c r="Y2485" s="25">
        <v>0</v>
      </c>
      <c r="Z2485" s="25">
        <v>0</v>
      </c>
      <c r="AA2485" s="25">
        <v>82042.2</v>
      </c>
      <c r="AB2485" s="25">
        <v>0</v>
      </c>
      <c r="AC2485" s="26">
        <v>45152.505756550927</v>
      </c>
      <c r="AD2485" s="27">
        <f>ROW()</f>
        <v>2485</v>
      </c>
      <c r="AE2485" s="27">
        <f>1</f>
        <v>1</v>
      </c>
      <c r="AF2485" s="27">
        <f>SUBTOTAL(109,Tbl_NGF_Data[[#This Row],[Counter]])</f>
        <v>1</v>
      </c>
    </row>
    <row r="2486" spans="2:32" ht="45" x14ac:dyDescent="0.25">
      <c r="B2486" s="21" t="s">
        <v>245</v>
      </c>
      <c r="C2486" s="22" t="s">
        <v>2056</v>
      </c>
      <c r="D2486" s="23">
        <v>7</v>
      </c>
      <c r="E2486" s="22" t="s">
        <v>245</v>
      </c>
      <c r="F2486" s="23">
        <v>7</v>
      </c>
      <c r="G2486" s="22" t="s">
        <v>2056</v>
      </c>
      <c r="H2486" s="22" t="s">
        <v>1327</v>
      </c>
      <c r="I2486" s="23">
        <v>1</v>
      </c>
      <c r="J2486" s="23">
        <v>246</v>
      </c>
      <c r="K2486" s="23" t="s">
        <v>2533</v>
      </c>
      <c r="L2486" s="22" t="s">
        <v>2534</v>
      </c>
      <c r="M2486" s="21" t="s">
        <v>362</v>
      </c>
      <c r="N2486" s="23" t="s">
        <v>2188</v>
      </c>
      <c r="O2486" s="22" t="s">
        <v>2189</v>
      </c>
      <c r="P2486" s="22" t="s">
        <v>2190</v>
      </c>
      <c r="Q2486" s="23" t="s">
        <v>2257</v>
      </c>
      <c r="R2486" s="22" t="s">
        <v>2258</v>
      </c>
      <c r="S2486" s="21" t="s">
        <v>300</v>
      </c>
      <c r="T2486" s="23" t="s">
        <v>2546</v>
      </c>
      <c r="U2486" s="24" t="s">
        <v>15</v>
      </c>
      <c r="V2486" s="23">
        <v>100</v>
      </c>
      <c r="W2486" s="25">
        <v>0</v>
      </c>
      <c r="X2486" s="25">
        <v>0</v>
      </c>
      <c r="Y2486" s="25">
        <v>1234.04</v>
      </c>
      <c r="Z2486" s="25">
        <v>23319.29</v>
      </c>
      <c r="AA2486" s="25">
        <v>23319.33</v>
      </c>
      <c r="AB2486" s="25">
        <v>23289.32</v>
      </c>
      <c r="AC2486" s="26">
        <v>45152.505756550927</v>
      </c>
      <c r="AD2486" s="27">
        <f>ROW()</f>
        <v>2486</v>
      </c>
      <c r="AE2486" s="27">
        <f>1</f>
        <v>1</v>
      </c>
      <c r="AF2486" s="27">
        <f>SUBTOTAL(109,Tbl_NGF_Data[[#This Row],[Counter]])</f>
        <v>1</v>
      </c>
    </row>
    <row r="2487" spans="2:32" ht="45" x14ac:dyDescent="0.25">
      <c r="B2487" s="21" t="s">
        <v>245</v>
      </c>
      <c r="C2487" s="22" t="s">
        <v>2056</v>
      </c>
      <c r="D2487" s="23">
        <v>7</v>
      </c>
      <c r="E2487" s="22" t="s">
        <v>245</v>
      </c>
      <c r="F2487" s="23">
        <v>7</v>
      </c>
      <c r="G2487" s="22" t="s">
        <v>2056</v>
      </c>
      <c r="H2487" s="22" t="s">
        <v>1327</v>
      </c>
      <c r="I2487" s="23">
        <v>1</v>
      </c>
      <c r="J2487" s="23">
        <v>246</v>
      </c>
      <c r="K2487" s="23" t="s">
        <v>2533</v>
      </c>
      <c r="L2487" s="22" t="s">
        <v>2534</v>
      </c>
      <c r="M2487" s="21" t="s">
        <v>362</v>
      </c>
      <c r="N2487" s="23" t="s">
        <v>2188</v>
      </c>
      <c r="O2487" s="22" t="s">
        <v>2189</v>
      </c>
      <c r="P2487" s="22" t="s">
        <v>2190</v>
      </c>
      <c r="Q2487" s="23" t="s">
        <v>2218</v>
      </c>
      <c r="R2487" s="22" t="s">
        <v>2080</v>
      </c>
      <c r="S2487" s="21" t="s">
        <v>288</v>
      </c>
      <c r="T2487" s="23" t="s">
        <v>2547</v>
      </c>
      <c r="U2487" s="24" t="s">
        <v>16</v>
      </c>
      <c r="V2487" s="23">
        <v>135</v>
      </c>
      <c r="W2487" s="25">
        <v>0</v>
      </c>
      <c r="X2487" s="25">
        <v>0</v>
      </c>
      <c r="Y2487" s="25">
        <v>0</v>
      </c>
      <c r="Z2487" s="25">
        <v>231400</v>
      </c>
      <c r="AA2487" s="25">
        <v>102948</v>
      </c>
      <c r="AB2487" s="25">
        <v>0</v>
      </c>
      <c r="AC2487" s="26">
        <v>45152.505756550927</v>
      </c>
      <c r="AD2487" s="27">
        <f>ROW()</f>
        <v>2487</v>
      </c>
      <c r="AE2487" s="27">
        <f>1</f>
        <v>1</v>
      </c>
      <c r="AF2487" s="27">
        <f>SUBTOTAL(109,Tbl_NGF_Data[[#This Row],[Counter]])</f>
        <v>1</v>
      </c>
    </row>
    <row r="2488" spans="2:32" ht="45" x14ac:dyDescent="0.25">
      <c r="B2488" s="21" t="s">
        <v>245</v>
      </c>
      <c r="C2488" s="22" t="s">
        <v>2056</v>
      </c>
      <c r="D2488" s="23">
        <v>7</v>
      </c>
      <c r="E2488" s="22" t="s">
        <v>245</v>
      </c>
      <c r="F2488" s="23">
        <v>7</v>
      </c>
      <c r="G2488" s="22" t="s">
        <v>2056</v>
      </c>
      <c r="H2488" s="22" t="s">
        <v>1327</v>
      </c>
      <c r="I2488" s="23">
        <v>1</v>
      </c>
      <c r="J2488" s="23">
        <v>246</v>
      </c>
      <c r="K2488" s="23" t="s">
        <v>2533</v>
      </c>
      <c r="L2488" s="22" t="s">
        <v>2534</v>
      </c>
      <c r="M2488" s="21" t="s">
        <v>362</v>
      </c>
      <c r="N2488" s="23" t="s">
        <v>2188</v>
      </c>
      <c r="O2488" s="22" t="s">
        <v>2189</v>
      </c>
      <c r="P2488" s="22" t="s">
        <v>2190</v>
      </c>
      <c r="Q2488" s="23" t="s">
        <v>2218</v>
      </c>
      <c r="R2488" s="22" t="s">
        <v>2080</v>
      </c>
      <c r="S2488" s="21" t="s">
        <v>288</v>
      </c>
      <c r="T2488" s="23" t="s">
        <v>2547</v>
      </c>
      <c r="U2488" s="24" t="s">
        <v>17</v>
      </c>
      <c r="V2488" s="23">
        <v>200</v>
      </c>
      <c r="W2488" s="25">
        <v>0</v>
      </c>
      <c r="X2488" s="25">
        <v>0</v>
      </c>
      <c r="Y2488" s="25">
        <v>0</v>
      </c>
      <c r="Z2488" s="25">
        <v>231400</v>
      </c>
      <c r="AA2488" s="25">
        <v>102948</v>
      </c>
      <c r="AB2488" s="25">
        <v>0</v>
      </c>
      <c r="AC2488" s="26">
        <v>45152.505756550927</v>
      </c>
      <c r="AD2488" s="27">
        <f>ROW()</f>
        <v>2488</v>
      </c>
      <c r="AE2488" s="27">
        <f>1</f>
        <v>1</v>
      </c>
      <c r="AF2488" s="27">
        <f>SUBTOTAL(109,Tbl_NGF_Data[[#This Row],[Counter]])</f>
        <v>1</v>
      </c>
    </row>
    <row r="2489" spans="2:32" ht="60" x14ac:dyDescent="0.25">
      <c r="B2489" s="21" t="s">
        <v>245</v>
      </c>
      <c r="C2489" s="22" t="s">
        <v>2056</v>
      </c>
      <c r="D2489" s="23">
        <v>7</v>
      </c>
      <c r="E2489" s="22" t="s">
        <v>245</v>
      </c>
      <c r="F2489" s="23">
        <v>7</v>
      </c>
      <c r="G2489" s="22" t="s">
        <v>2056</v>
      </c>
      <c r="H2489" s="22" t="s">
        <v>1327</v>
      </c>
      <c r="I2489" s="23">
        <v>1</v>
      </c>
      <c r="J2489" s="23">
        <v>246</v>
      </c>
      <c r="K2489" s="23" t="s">
        <v>2533</v>
      </c>
      <c r="L2489" s="22" t="s">
        <v>2534</v>
      </c>
      <c r="M2489" s="21" t="s">
        <v>362</v>
      </c>
      <c r="N2489" s="23" t="s">
        <v>2188</v>
      </c>
      <c r="O2489" s="22" t="s">
        <v>2189</v>
      </c>
      <c r="P2489" s="22" t="s">
        <v>2190</v>
      </c>
      <c r="Q2489" s="23" t="s">
        <v>2220</v>
      </c>
      <c r="R2489" s="22" t="s">
        <v>2221</v>
      </c>
      <c r="S2489" s="21" t="s">
        <v>289</v>
      </c>
      <c r="T2489" s="23" t="s">
        <v>2548</v>
      </c>
      <c r="U2489" s="24" t="s">
        <v>16</v>
      </c>
      <c r="V2489" s="23">
        <v>135</v>
      </c>
      <c r="W2489" s="25">
        <v>0</v>
      </c>
      <c r="X2489" s="25">
        <v>0</v>
      </c>
      <c r="Y2489" s="25">
        <v>244369.93000000002</v>
      </c>
      <c r="Z2489" s="25">
        <v>868059.25</v>
      </c>
      <c r="AA2489" s="25">
        <v>0</v>
      </c>
      <c r="AB2489" s="25">
        <v>0</v>
      </c>
      <c r="AC2489" s="26">
        <v>45152.505756550927</v>
      </c>
      <c r="AD2489" s="27">
        <f>ROW()</f>
        <v>2489</v>
      </c>
      <c r="AE2489" s="27">
        <f>1</f>
        <v>1</v>
      </c>
      <c r="AF2489" s="27">
        <f>SUBTOTAL(109,Tbl_NGF_Data[[#This Row],[Counter]])</f>
        <v>1</v>
      </c>
    </row>
    <row r="2490" spans="2:32" ht="60" x14ac:dyDescent="0.25">
      <c r="B2490" s="21" t="s">
        <v>245</v>
      </c>
      <c r="C2490" s="22" t="s">
        <v>2056</v>
      </c>
      <c r="D2490" s="23">
        <v>7</v>
      </c>
      <c r="E2490" s="22" t="s">
        <v>245</v>
      </c>
      <c r="F2490" s="23">
        <v>7</v>
      </c>
      <c r="G2490" s="22" t="s">
        <v>2056</v>
      </c>
      <c r="H2490" s="22" t="s">
        <v>1327</v>
      </c>
      <c r="I2490" s="23">
        <v>1</v>
      </c>
      <c r="J2490" s="23">
        <v>246</v>
      </c>
      <c r="K2490" s="23" t="s">
        <v>2533</v>
      </c>
      <c r="L2490" s="22" t="s">
        <v>2534</v>
      </c>
      <c r="M2490" s="21" t="s">
        <v>362</v>
      </c>
      <c r="N2490" s="23" t="s">
        <v>2188</v>
      </c>
      <c r="O2490" s="22" t="s">
        <v>2189</v>
      </c>
      <c r="P2490" s="22" t="s">
        <v>2190</v>
      </c>
      <c r="Q2490" s="23" t="s">
        <v>2220</v>
      </c>
      <c r="R2490" s="22" t="s">
        <v>2221</v>
      </c>
      <c r="S2490" s="21" t="s">
        <v>289</v>
      </c>
      <c r="T2490" s="23" t="s">
        <v>2548</v>
      </c>
      <c r="U2490" s="24" t="s">
        <v>17</v>
      </c>
      <c r="V2490" s="23">
        <v>200</v>
      </c>
      <c r="W2490" s="25">
        <v>0</v>
      </c>
      <c r="X2490" s="25">
        <v>0</v>
      </c>
      <c r="Y2490" s="25">
        <v>211966.68</v>
      </c>
      <c r="Z2490" s="25">
        <v>868059.24999999988</v>
      </c>
      <c r="AA2490" s="25">
        <v>0</v>
      </c>
      <c r="AB2490" s="25">
        <v>0</v>
      </c>
      <c r="AC2490" s="26">
        <v>45152.505756550927</v>
      </c>
      <c r="AD2490" s="27">
        <f>ROW()</f>
        <v>2490</v>
      </c>
      <c r="AE2490" s="27">
        <f>1</f>
        <v>1</v>
      </c>
      <c r="AF2490" s="27">
        <f>SUBTOTAL(109,Tbl_NGF_Data[[#This Row],[Counter]])</f>
        <v>1</v>
      </c>
    </row>
    <row r="2491" spans="2:32" ht="60" x14ac:dyDescent="0.25">
      <c r="B2491" s="21" t="s">
        <v>245</v>
      </c>
      <c r="C2491" s="22" t="s">
        <v>2056</v>
      </c>
      <c r="D2491" s="23">
        <v>7</v>
      </c>
      <c r="E2491" s="22" t="s">
        <v>245</v>
      </c>
      <c r="F2491" s="23">
        <v>7</v>
      </c>
      <c r="G2491" s="22" t="s">
        <v>2056</v>
      </c>
      <c r="H2491" s="22" t="s">
        <v>1327</v>
      </c>
      <c r="I2491" s="23">
        <v>1</v>
      </c>
      <c r="J2491" s="23">
        <v>246</v>
      </c>
      <c r="K2491" s="23" t="s">
        <v>2533</v>
      </c>
      <c r="L2491" s="22" t="s">
        <v>2534</v>
      </c>
      <c r="M2491" s="21" t="s">
        <v>362</v>
      </c>
      <c r="N2491" s="23" t="s">
        <v>2188</v>
      </c>
      <c r="O2491" s="22" t="s">
        <v>2189</v>
      </c>
      <c r="P2491" s="22" t="s">
        <v>2190</v>
      </c>
      <c r="Q2491" s="23" t="s">
        <v>2220</v>
      </c>
      <c r="R2491" s="22" t="s">
        <v>2221</v>
      </c>
      <c r="S2491" s="21" t="s">
        <v>289</v>
      </c>
      <c r="T2491" s="23" t="s">
        <v>2548</v>
      </c>
      <c r="U2491" s="24" t="s">
        <v>18</v>
      </c>
      <c r="V2491" s="23">
        <v>220</v>
      </c>
      <c r="W2491" s="25">
        <v>0</v>
      </c>
      <c r="X2491" s="25">
        <v>0</v>
      </c>
      <c r="Y2491" s="25">
        <v>32403.250000000029</v>
      </c>
      <c r="Z2491" s="25">
        <v>1.1641532182693481E-10</v>
      </c>
      <c r="AA2491" s="25">
        <v>0</v>
      </c>
      <c r="AB2491" s="25">
        <v>0</v>
      </c>
      <c r="AC2491" s="26">
        <v>45152.505756550927</v>
      </c>
      <c r="AD2491" s="27">
        <f>ROW()</f>
        <v>2491</v>
      </c>
      <c r="AE2491" s="27">
        <f>1</f>
        <v>1</v>
      </c>
      <c r="AF2491" s="27">
        <f>SUBTOTAL(109,Tbl_NGF_Data[[#This Row],[Counter]])</f>
        <v>1</v>
      </c>
    </row>
    <row r="2492" spans="2:32" ht="60" x14ac:dyDescent="0.25">
      <c r="B2492" s="21" t="s">
        <v>245</v>
      </c>
      <c r="C2492" s="22" t="s">
        <v>2056</v>
      </c>
      <c r="D2492" s="23">
        <v>7</v>
      </c>
      <c r="E2492" s="22" t="s">
        <v>245</v>
      </c>
      <c r="F2492" s="23">
        <v>7</v>
      </c>
      <c r="G2492" s="22" t="s">
        <v>2056</v>
      </c>
      <c r="H2492" s="22" t="s">
        <v>1327</v>
      </c>
      <c r="I2492" s="23">
        <v>1</v>
      </c>
      <c r="J2492" s="23">
        <v>246</v>
      </c>
      <c r="K2492" s="23" t="s">
        <v>2533</v>
      </c>
      <c r="L2492" s="22" t="s">
        <v>2534</v>
      </c>
      <c r="M2492" s="21" t="s">
        <v>362</v>
      </c>
      <c r="N2492" s="23" t="s">
        <v>2188</v>
      </c>
      <c r="O2492" s="22" t="s">
        <v>2189</v>
      </c>
      <c r="P2492" s="22" t="s">
        <v>2190</v>
      </c>
      <c r="Q2492" s="23" t="s">
        <v>2223</v>
      </c>
      <c r="R2492" s="22" t="s">
        <v>2224</v>
      </c>
      <c r="S2492" s="21" t="s">
        <v>290</v>
      </c>
      <c r="T2492" s="23" t="s">
        <v>2549</v>
      </c>
      <c r="U2492" s="24" t="s">
        <v>16</v>
      </c>
      <c r="V2492" s="23">
        <v>135</v>
      </c>
      <c r="W2492" s="25">
        <v>0</v>
      </c>
      <c r="X2492" s="25">
        <v>0</v>
      </c>
      <c r="Y2492" s="25">
        <v>394483</v>
      </c>
      <c r="Z2492" s="25">
        <v>788966</v>
      </c>
      <c r="AA2492" s="25">
        <v>1888406</v>
      </c>
      <c r="AB2492" s="25">
        <v>0</v>
      </c>
      <c r="AC2492" s="26">
        <v>45152.505756550927</v>
      </c>
      <c r="AD2492" s="27">
        <f>ROW()</f>
        <v>2492</v>
      </c>
      <c r="AE2492" s="27">
        <f>1</f>
        <v>1</v>
      </c>
      <c r="AF2492" s="27">
        <f>SUBTOTAL(109,Tbl_NGF_Data[[#This Row],[Counter]])</f>
        <v>1</v>
      </c>
    </row>
    <row r="2493" spans="2:32" ht="60" x14ac:dyDescent="0.25">
      <c r="B2493" s="21" t="s">
        <v>245</v>
      </c>
      <c r="C2493" s="22" t="s">
        <v>2056</v>
      </c>
      <c r="D2493" s="23">
        <v>7</v>
      </c>
      <c r="E2493" s="22" t="s">
        <v>245</v>
      </c>
      <c r="F2493" s="23">
        <v>7</v>
      </c>
      <c r="G2493" s="22" t="s">
        <v>2056</v>
      </c>
      <c r="H2493" s="22" t="s">
        <v>1327</v>
      </c>
      <c r="I2493" s="23">
        <v>1</v>
      </c>
      <c r="J2493" s="23">
        <v>246</v>
      </c>
      <c r="K2493" s="23" t="s">
        <v>2533</v>
      </c>
      <c r="L2493" s="22" t="s">
        <v>2534</v>
      </c>
      <c r="M2493" s="21" t="s">
        <v>362</v>
      </c>
      <c r="N2493" s="23" t="s">
        <v>2188</v>
      </c>
      <c r="O2493" s="22" t="s">
        <v>2189</v>
      </c>
      <c r="P2493" s="22" t="s">
        <v>2190</v>
      </c>
      <c r="Q2493" s="23" t="s">
        <v>2223</v>
      </c>
      <c r="R2493" s="22" t="s">
        <v>2224</v>
      </c>
      <c r="S2493" s="21" t="s">
        <v>290</v>
      </c>
      <c r="T2493" s="23" t="s">
        <v>2549</v>
      </c>
      <c r="U2493" s="24" t="s">
        <v>17</v>
      </c>
      <c r="V2493" s="23">
        <v>200</v>
      </c>
      <c r="W2493" s="25">
        <v>0</v>
      </c>
      <c r="X2493" s="25">
        <v>0</v>
      </c>
      <c r="Y2493" s="25">
        <v>0</v>
      </c>
      <c r="Z2493" s="25">
        <v>788966</v>
      </c>
      <c r="AA2493" s="25">
        <v>1888406</v>
      </c>
      <c r="AB2493" s="25">
        <v>0</v>
      </c>
      <c r="AC2493" s="26">
        <v>45152.505756550927</v>
      </c>
      <c r="AD2493" s="27">
        <f>ROW()</f>
        <v>2493</v>
      </c>
      <c r="AE2493" s="27">
        <f>1</f>
        <v>1</v>
      </c>
      <c r="AF2493" s="27">
        <f>SUBTOTAL(109,Tbl_NGF_Data[[#This Row],[Counter]])</f>
        <v>1</v>
      </c>
    </row>
    <row r="2494" spans="2:32" ht="60" x14ac:dyDescent="0.25">
      <c r="B2494" s="21" t="s">
        <v>245</v>
      </c>
      <c r="C2494" s="22" t="s">
        <v>2056</v>
      </c>
      <c r="D2494" s="23">
        <v>7</v>
      </c>
      <c r="E2494" s="22" t="s">
        <v>245</v>
      </c>
      <c r="F2494" s="23">
        <v>7</v>
      </c>
      <c r="G2494" s="22" t="s">
        <v>2056</v>
      </c>
      <c r="H2494" s="22" t="s">
        <v>1327</v>
      </c>
      <c r="I2494" s="23">
        <v>1</v>
      </c>
      <c r="J2494" s="23">
        <v>246</v>
      </c>
      <c r="K2494" s="23" t="s">
        <v>2533</v>
      </c>
      <c r="L2494" s="22" t="s">
        <v>2534</v>
      </c>
      <c r="M2494" s="21" t="s">
        <v>362</v>
      </c>
      <c r="N2494" s="23" t="s">
        <v>2188</v>
      </c>
      <c r="O2494" s="22" t="s">
        <v>2189</v>
      </c>
      <c r="P2494" s="22" t="s">
        <v>2190</v>
      </c>
      <c r="Q2494" s="23" t="s">
        <v>2223</v>
      </c>
      <c r="R2494" s="22" t="s">
        <v>2224</v>
      </c>
      <c r="S2494" s="21" t="s">
        <v>290</v>
      </c>
      <c r="T2494" s="23" t="s">
        <v>2549</v>
      </c>
      <c r="U2494" s="24" t="s">
        <v>18</v>
      </c>
      <c r="V2494" s="23">
        <v>220</v>
      </c>
      <c r="W2494" s="25">
        <v>0</v>
      </c>
      <c r="X2494" s="25">
        <v>0</v>
      </c>
      <c r="Y2494" s="25">
        <v>394483</v>
      </c>
      <c r="Z2494" s="25">
        <v>0</v>
      </c>
      <c r="AA2494" s="25">
        <v>0</v>
      </c>
      <c r="AB2494" s="25">
        <v>0</v>
      </c>
      <c r="AC2494" s="26">
        <v>45152.505756550927</v>
      </c>
      <c r="AD2494" s="27">
        <f>ROW()</f>
        <v>2494</v>
      </c>
      <c r="AE2494" s="27">
        <f>1</f>
        <v>1</v>
      </c>
      <c r="AF2494" s="27">
        <f>SUBTOTAL(109,Tbl_NGF_Data[[#This Row],[Counter]])</f>
        <v>1</v>
      </c>
    </row>
    <row r="2495" spans="2:32" ht="45" x14ac:dyDescent="0.25">
      <c r="B2495" s="21" t="s">
        <v>245</v>
      </c>
      <c r="C2495" s="22" t="s">
        <v>2056</v>
      </c>
      <c r="D2495" s="23">
        <v>7</v>
      </c>
      <c r="E2495" s="22" t="s">
        <v>245</v>
      </c>
      <c r="F2495" s="23">
        <v>7</v>
      </c>
      <c r="G2495" s="22" t="s">
        <v>2056</v>
      </c>
      <c r="H2495" s="22" t="s">
        <v>1327</v>
      </c>
      <c r="I2495" s="23">
        <v>1</v>
      </c>
      <c r="J2495" s="23">
        <v>246</v>
      </c>
      <c r="K2495" s="23" t="s">
        <v>2533</v>
      </c>
      <c r="L2495" s="22" t="s">
        <v>2534</v>
      </c>
      <c r="M2495" s="21" t="s">
        <v>362</v>
      </c>
      <c r="N2495" s="23" t="s">
        <v>2188</v>
      </c>
      <c r="O2495" s="22" t="s">
        <v>2189</v>
      </c>
      <c r="P2495" s="22" t="s">
        <v>2190</v>
      </c>
      <c r="Q2495" s="23" t="s">
        <v>2353</v>
      </c>
      <c r="R2495" s="22" t="s">
        <v>2175</v>
      </c>
      <c r="S2495" s="21" t="s">
        <v>309</v>
      </c>
      <c r="T2495" s="23" t="s">
        <v>2550</v>
      </c>
      <c r="U2495" s="24" t="s">
        <v>15</v>
      </c>
      <c r="V2495" s="23">
        <v>100</v>
      </c>
      <c r="W2495" s="25">
        <v>0</v>
      </c>
      <c r="X2495" s="25">
        <v>0</v>
      </c>
      <c r="Y2495" s="25">
        <v>0</v>
      </c>
      <c r="Z2495" s="25">
        <v>0</v>
      </c>
      <c r="AA2495" s="25">
        <v>0</v>
      </c>
      <c r="AB2495" s="25">
        <v>24840</v>
      </c>
      <c r="AC2495" s="26">
        <v>45152.505756550927</v>
      </c>
      <c r="AD2495" s="27">
        <f>ROW()</f>
        <v>2495</v>
      </c>
      <c r="AE2495" s="27">
        <f>1</f>
        <v>1</v>
      </c>
      <c r="AF2495" s="27">
        <f>SUBTOTAL(109,Tbl_NGF_Data[[#This Row],[Counter]])</f>
        <v>1</v>
      </c>
    </row>
    <row r="2496" spans="2:32" ht="45" x14ac:dyDescent="0.25">
      <c r="B2496" s="21" t="s">
        <v>245</v>
      </c>
      <c r="C2496" s="22" t="s">
        <v>2056</v>
      </c>
      <c r="D2496" s="23">
        <v>7</v>
      </c>
      <c r="E2496" s="22" t="s">
        <v>245</v>
      </c>
      <c r="F2496" s="23">
        <v>7</v>
      </c>
      <c r="G2496" s="22" t="s">
        <v>2056</v>
      </c>
      <c r="H2496" s="22" t="s">
        <v>1327</v>
      </c>
      <c r="I2496" s="23">
        <v>1</v>
      </c>
      <c r="J2496" s="23">
        <v>246</v>
      </c>
      <c r="K2496" s="23" t="s">
        <v>2533</v>
      </c>
      <c r="L2496" s="22" t="s">
        <v>2534</v>
      </c>
      <c r="M2496" s="21" t="s">
        <v>362</v>
      </c>
      <c r="N2496" s="23" t="s">
        <v>2188</v>
      </c>
      <c r="O2496" s="22" t="s">
        <v>2189</v>
      </c>
      <c r="P2496" s="22" t="s">
        <v>2190</v>
      </c>
      <c r="Q2496" s="23" t="s">
        <v>2353</v>
      </c>
      <c r="R2496" s="22" t="s">
        <v>2175</v>
      </c>
      <c r="S2496" s="21" t="s">
        <v>309</v>
      </c>
      <c r="T2496" s="23" t="s">
        <v>2550</v>
      </c>
      <c r="U2496" s="24" t="s">
        <v>16</v>
      </c>
      <c r="V2496" s="23">
        <v>135</v>
      </c>
      <c r="W2496" s="25">
        <v>0</v>
      </c>
      <c r="X2496" s="25">
        <v>0</v>
      </c>
      <c r="Y2496" s="25">
        <v>0</v>
      </c>
      <c r="Z2496" s="25">
        <v>0</v>
      </c>
      <c r="AA2496" s="25">
        <v>0</v>
      </c>
      <c r="AB2496" s="25">
        <v>24839.999999999996</v>
      </c>
      <c r="AC2496" s="26">
        <v>45152.505756550927</v>
      </c>
      <c r="AD2496" s="27">
        <f>ROW()</f>
        <v>2496</v>
      </c>
      <c r="AE2496" s="27">
        <f>1</f>
        <v>1</v>
      </c>
      <c r="AF2496" s="27">
        <f>SUBTOTAL(109,Tbl_NGF_Data[[#This Row],[Counter]])</f>
        <v>1</v>
      </c>
    </row>
    <row r="2497" spans="2:32" ht="45" x14ac:dyDescent="0.25">
      <c r="B2497" s="21" t="s">
        <v>245</v>
      </c>
      <c r="C2497" s="22" t="s">
        <v>2056</v>
      </c>
      <c r="D2497" s="23">
        <v>7</v>
      </c>
      <c r="E2497" s="22" t="s">
        <v>245</v>
      </c>
      <c r="F2497" s="23">
        <v>7</v>
      </c>
      <c r="G2497" s="22" t="s">
        <v>2056</v>
      </c>
      <c r="H2497" s="22" t="s">
        <v>1327</v>
      </c>
      <c r="I2497" s="23">
        <v>1</v>
      </c>
      <c r="J2497" s="23">
        <v>246</v>
      </c>
      <c r="K2497" s="23" t="s">
        <v>2533</v>
      </c>
      <c r="L2497" s="22" t="s">
        <v>2534</v>
      </c>
      <c r="M2497" s="21" t="s">
        <v>362</v>
      </c>
      <c r="N2497" s="23" t="s">
        <v>2188</v>
      </c>
      <c r="O2497" s="22" t="s">
        <v>2189</v>
      </c>
      <c r="P2497" s="22" t="s">
        <v>2190</v>
      </c>
      <c r="Q2497" s="23" t="s">
        <v>2353</v>
      </c>
      <c r="R2497" s="22" t="s">
        <v>2175</v>
      </c>
      <c r="S2497" s="21" t="s">
        <v>309</v>
      </c>
      <c r="T2497" s="23" t="s">
        <v>2550</v>
      </c>
      <c r="U2497" s="24" t="s">
        <v>18</v>
      </c>
      <c r="V2497" s="23">
        <v>220</v>
      </c>
      <c r="W2497" s="25">
        <v>0</v>
      </c>
      <c r="X2497" s="25">
        <v>0</v>
      </c>
      <c r="Y2497" s="25">
        <v>0</v>
      </c>
      <c r="Z2497" s="25">
        <v>0</v>
      </c>
      <c r="AA2497" s="25">
        <v>0</v>
      </c>
      <c r="AB2497" s="25">
        <v>24839.999999999996</v>
      </c>
      <c r="AC2497" s="26">
        <v>45152.505756550927</v>
      </c>
      <c r="AD2497" s="27">
        <f>ROW()</f>
        <v>2497</v>
      </c>
      <c r="AE2497" s="27">
        <f>1</f>
        <v>1</v>
      </c>
      <c r="AF2497" s="27">
        <f>SUBTOTAL(109,Tbl_NGF_Data[[#This Row],[Counter]])</f>
        <v>1</v>
      </c>
    </row>
    <row r="2498" spans="2:32" ht="60" x14ac:dyDescent="0.25">
      <c r="B2498" s="21" t="s">
        <v>245</v>
      </c>
      <c r="C2498" s="22" t="s">
        <v>2056</v>
      </c>
      <c r="D2498" s="23">
        <v>7</v>
      </c>
      <c r="E2498" s="22" t="s">
        <v>245</v>
      </c>
      <c r="F2498" s="23">
        <v>7</v>
      </c>
      <c r="G2498" s="22" t="s">
        <v>2056</v>
      </c>
      <c r="H2498" s="22" t="s">
        <v>1327</v>
      </c>
      <c r="I2498" s="23">
        <v>1</v>
      </c>
      <c r="J2498" s="23">
        <v>246</v>
      </c>
      <c r="K2498" s="23" t="s">
        <v>2533</v>
      </c>
      <c r="L2498" s="22" t="s">
        <v>2534</v>
      </c>
      <c r="M2498" s="21" t="s">
        <v>362</v>
      </c>
      <c r="N2498" s="23" t="s">
        <v>2188</v>
      </c>
      <c r="O2498" s="22" t="s">
        <v>2189</v>
      </c>
      <c r="P2498" s="22" t="s">
        <v>2190</v>
      </c>
      <c r="Q2498" s="23" t="s">
        <v>2229</v>
      </c>
      <c r="R2498" s="22" t="s">
        <v>2230</v>
      </c>
      <c r="S2498" s="21" t="s">
        <v>291</v>
      </c>
      <c r="T2498" s="23" t="s">
        <v>2551</v>
      </c>
      <c r="U2498" s="24" t="s">
        <v>16</v>
      </c>
      <c r="V2498" s="23">
        <v>135</v>
      </c>
      <c r="W2498" s="25">
        <v>0</v>
      </c>
      <c r="X2498" s="25">
        <v>0</v>
      </c>
      <c r="Y2498" s="25">
        <v>394483</v>
      </c>
      <c r="Z2498" s="25">
        <v>1804120</v>
      </c>
      <c r="AA2498" s="25">
        <v>1743119</v>
      </c>
      <c r="AB2498" s="25">
        <v>818733.57</v>
      </c>
      <c r="AC2498" s="26">
        <v>45152.505756550927</v>
      </c>
      <c r="AD2498" s="27">
        <f>ROW()</f>
        <v>2498</v>
      </c>
      <c r="AE2498" s="27">
        <f>1</f>
        <v>1</v>
      </c>
      <c r="AF2498" s="27">
        <f>SUBTOTAL(109,Tbl_NGF_Data[[#This Row],[Counter]])</f>
        <v>1</v>
      </c>
    </row>
    <row r="2499" spans="2:32" ht="60" x14ac:dyDescent="0.25">
      <c r="B2499" s="21" t="s">
        <v>245</v>
      </c>
      <c r="C2499" s="22" t="s">
        <v>2056</v>
      </c>
      <c r="D2499" s="23">
        <v>7</v>
      </c>
      <c r="E2499" s="22" t="s">
        <v>245</v>
      </c>
      <c r="F2499" s="23">
        <v>7</v>
      </c>
      <c r="G2499" s="22" t="s">
        <v>2056</v>
      </c>
      <c r="H2499" s="22" t="s">
        <v>1327</v>
      </c>
      <c r="I2499" s="23">
        <v>1</v>
      </c>
      <c r="J2499" s="23">
        <v>246</v>
      </c>
      <c r="K2499" s="23" t="s">
        <v>2533</v>
      </c>
      <c r="L2499" s="22" t="s">
        <v>2534</v>
      </c>
      <c r="M2499" s="21" t="s">
        <v>362</v>
      </c>
      <c r="N2499" s="23" t="s">
        <v>2188</v>
      </c>
      <c r="O2499" s="22" t="s">
        <v>2189</v>
      </c>
      <c r="P2499" s="22" t="s">
        <v>2190</v>
      </c>
      <c r="Q2499" s="23" t="s">
        <v>2229</v>
      </c>
      <c r="R2499" s="22" t="s">
        <v>2230</v>
      </c>
      <c r="S2499" s="21" t="s">
        <v>291</v>
      </c>
      <c r="T2499" s="23" t="s">
        <v>2551</v>
      </c>
      <c r="U2499" s="24" t="s">
        <v>17</v>
      </c>
      <c r="V2499" s="23">
        <v>200</v>
      </c>
      <c r="W2499" s="25">
        <v>0</v>
      </c>
      <c r="X2499" s="25">
        <v>0</v>
      </c>
      <c r="Y2499" s="25">
        <v>0</v>
      </c>
      <c r="Z2499" s="25">
        <v>1804120</v>
      </c>
      <c r="AA2499" s="25">
        <v>924385.43</v>
      </c>
      <c r="AB2499" s="25">
        <v>690325.79</v>
      </c>
      <c r="AC2499" s="26">
        <v>45152.505756550927</v>
      </c>
      <c r="AD2499" s="27">
        <f>ROW()</f>
        <v>2499</v>
      </c>
      <c r="AE2499" s="27">
        <f>1</f>
        <v>1</v>
      </c>
      <c r="AF2499" s="27">
        <f>SUBTOTAL(109,Tbl_NGF_Data[[#This Row],[Counter]])</f>
        <v>1</v>
      </c>
    </row>
    <row r="2500" spans="2:32" ht="60" x14ac:dyDescent="0.25">
      <c r="B2500" s="21" t="s">
        <v>245</v>
      </c>
      <c r="C2500" s="22" t="s">
        <v>2056</v>
      </c>
      <c r="D2500" s="23">
        <v>7</v>
      </c>
      <c r="E2500" s="22" t="s">
        <v>245</v>
      </c>
      <c r="F2500" s="23">
        <v>7</v>
      </c>
      <c r="G2500" s="22" t="s">
        <v>2056</v>
      </c>
      <c r="H2500" s="22" t="s">
        <v>1327</v>
      </c>
      <c r="I2500" s="23">
        <v>1</v>
      </c>
      <c r="J2500" s="23">
        <v>246</v>
      </c>
      <c r="K2500" s="23" t="s">
        <v>2533</v>
      </c>
      <c r="L2500" s="22" t="s">
        <v>2534</v>
      </c>
      <c r="M2500" s="21" t="s">
        <v>362</v>
      </c>
      <c r="N2500" s="23" t="s">
        <v>2188</v>
      </c>
      <c r="O2500" s="22" t="s">
        <v>2189</v>
      </c>
      <c r="P2500" s="22" t="s">
        <v>2190</v>
      </c>
      <c r="Q2500" s="23" t="s">
        <v>2229</v>
      </c>
      <c r="R2500" s="22" t="s">
        <v>2230</v>
      </c>
      <c r="S2500" s="21" t="s">
        <v>291</v>
      </c>
      <c r="T2500" s="23" t="s">
        <v>2551</v>
      </c>
      <c r="U2500" s="24" t="s">
        <v>18</v>
      </c>
      <c r="V2500" s="23">
        <v>220</v>
      </c>
      <c r="W2500" s="25">
        <v>0</v>
      </c>
      <c r="X2500" s="25">
        <v>0</v>
      </c>
      <c r="Y2500" s="25">
        <v>394483</v>
      </c>
      <c r="Z2500" s="25">
        <v>0</v>
      </c>
      <c r="AA2500" s="25">
        <v>818733.57</v>
      </c>
      <c r="AB2500" s="25">
        <v>128407.77999999991</v>
      </c>
      <c r="AC2500" s="26">
        <v>45152.505756550927</v>
      </c>
      <c r="AD2500" s="27">
        <f>ROW()</f>
        <v>2500</v>
      </c>
      <c r="AE2500" s="27">
        <f>1</f>
        <v>1</v>
      </c>
      <c r="AF2500" s="27">
        <f>SUBTOTAL(109,Tbl_NGF_Data[[#This Row],[Counter]])</f>
        <v>1</v>
      </c>
    </row>
    <row r="2501" spans="2:32" ht="60" x14ac:dyDescent="0.25">
      <c r="B2501" s="21" t="s">
        <v>245</v>
      </c>
      <c r="C2501" s="22" t="s">
        <v>2056</v>
      </c>
      <c r="D2501" s="23">
        <v>7</v>
      </c>
      <c r="E2501" s="22" t="s">
        <v>245</v>
      </c>
      <c r="F2501" s="23">
        <v>7</v>
      </c>
      <c r="G2501" s="22" t="s">
        <v>2056</v>
      </c>
      <c r="H2501" s="22" t="s">
        <v>1327</v>
      </c>
      <c r="I2501" s="23">
        <v>1</v>
      </c>
      <c r="J2501" s="23">
        <v>246</v>
      </c>
      <c r="K2501" s="23" t="s">
        <v>2533</v>
      </c>
      <c r="L2501" s="22" t="s">
        <v>2534</v>
      </c>
      <c r="M2501" s="21" t="s">
        <v>362</v>
      </c>
      <c r="N2501" s="23" t="s">
        <v>2188</v>
      </c>
      <c r="O2501" s="22" t="s">
        <v>2189</v>
      </c>
      <c r="P2501" s="22" t="s">
        <v>2190</v>
      </c>
      <c r="Q2501" s="23" t="s">
        <v>2237</v>
      </c>
      <c r="R2501" s="22" t="s">
        <v>2238</v>
      </c>
      <c r="S2501" s="21" t="s">
        <v>303</v>
      </c>
      <c r="T2501" s="23" t="s">
        <v>2552</v>
      </c>
      <c r="U2501" s="24" t="s">
        <v>16</v>
      </c>
      <c r="V2501" s="23">
        <v>135</v>
      </c>
      <c r="W2501" s="25">
        <v>25500</v>
      </c>
      <c r="X2501" s="25">
        <v>25500</v>
      </c>
      <c r="Y2501" s="25">
        <v>25500</v>
      </c>
      <c r="Z2501" s="25">
        <v>25500</v>
      </c>
      <c r="AA2501" s="25">
        <v>25500</v>
      </c>
      <c r="AB2501" s="25">
        <v>25500</v>
      </c>
      <c r="AC2501" s="26">
        <v>45152.505756550927</v>
      </c>
      <c r="AD2501" s="27">
        <f>ROW()</f>
        <v>2501</v>
      </c>
      <c r="AE2501" s="27">
        <f>1</f>
        <v>1</v>
      </c>
      <c r="AF2501" s="27">
        <f>SUBTOTAL(109,Tbl_NGF_Data[[#This Row],[Counter]])</f>
        <v>1</v>
      </c>
    </row>
    <row r="2502" spans="2:32" ht="60" x14ac:dyDescent="0.25">
      <c r="B2502" s="21" t="s">
        <v>245</v>
      </c>
      <c r="C2502" s="22" t="s">
        <v>2056</v>
      </c>
      <c r="D2502" s="23">
        <v>7</v>
      </c>
      <c r="E2502" s="22" t="s">
        <v>245</v>
      </c>
      <c r="F2502" s="23">
        <v>7</v>
      </c>
      <c r="G2502" s="22" t="s">
        <v>2056</v>
      </c>
      <c r="H2502" s="22" t="s">
        <v>1327</v>
      </c>
      <c r="I2502" s="23">
        <v>1</v>
      </c>
      <c r="J2502" s="23">
        <v>246</v>
      </c>
      <c r="K2502" s="23" t="s">
        <v>2533</v>
      </c>
      <c r="L2502" s="22" t="s">
        <v>2534</v>
      </c>
      <c r="M2502" s="21" t="s">
        <v>362</v>
      </c>
      <c r="N2502" s="23" t="s">
        <v>2188</v>
      </c>
      <c r="O2502" s="22" t="s">
        <v>2189</v>
      </c>
      <c r="P2502" s="22" t="s">
        <v>2190</v>
      </c>
      <c r="Q2502" s="23" t="s">
        <v>2237</v>
      </c>
      <c r="R2502" s="22" t="s">
        <v>2238</v>
      </c>
      <c r="S2502" s="21" t="s">
        <v>303</v>
      </c>
      <c r="T2502" s="23" t="s">
        <v>2552</v>
      </c>
      <c r="U2502" s="24" t="s">
        <v>17</v>
      </c>
      <c r="V2502" s="23">
        <v>200</v>
      </c>
      <c r="W2502" s="25">
        <v>0</v>
      </c>
      <c r="X2502" s="25">
        <v>841.15</v>
      </c>
      <c r="Y2502" s="25">
        <v>0</v>
      </c>
      <c r="Z2502" s="25">
        <v>0</v>
      </c>
      <c r="AA2502" s="25">
        <v>0</v>
      </c>
      <c r="AB2502" s="25">
        <v>0</v>
      </c>
      <c r="AC2502" s="26">
        <v>45152.505756550927</v>
      </c>
      <c r="AD2502" s="27">
        <f>ROW()</f>
        <v>2502</v>
      </c>
      <c r="AE2502" s="27">
        <f>1</f>
        <v>1</v>
      </c>
      <c r="AF2502" s="27">
        <f>SUBTOTAL(109,Tbl_NGF_Data[[#This Row],[Counter]])</f>
        <v>1</v>
      </c>
    </row>
    <row r="2503" spans="2:32" ht="60" x14ac:dyDescent="0.25">
      <c r="B2503" s="21" t="s">
        <v>245</v>
      </c>
      <c r="C2503" s="22" t="s">
        <v>2056</v>
      </c>
      <c r="D2503" s="23">
        <v>7</v>
      </c>
      <c r="E2503" s="22" t="s">
        <v>245</v>
      </c>
      <c r="F2503" s="23">
        <v>7</v>
      </c>
      <c r="G2503" s="22" t="s">
        <v>2056</v>
      </c>
      <c r="H2503" s="22" t="s">
        <v>1327</v>
      </c>
      <c r="I2503" s="23">
        <v>1</v>
      </c>
      <c r="J2503" s="23">
        <v>246</v>
      </c>
      <c r="K2503" s="23" t="s">
        <v>2533</v>
      </c>
      <c r="L2503" s="22" t="s">
        <v>2534</v>
      </c>
      <c r="M2503" s="21" t="s">
        <v>362</v>
      </c>
      <c r="N2503" s="23" t="s">
        <v>2188</v>
      </c>
      <c r="O2503" s="22" t="s">
        <v>2189</v>
      </c>
      <c r="P2503" s="22" t="s">
        <v>2190</v>
      </c>
      <c r="Q2503" s="23" t="s">
        <v>2237</v>
      </c>
      <c r="R2503" s="22" t="s">
        <v>2238</v>
      </c>
      <c r="S2503" s="21" t="s">
        <v>303</v>
      </c>
      <c r="T2503" s="23" t="s">
        <v>2552</v>
      </c>
      <c r="U2503" s="24" t="s">
        <v>18</v>
      </c>
      <c r="V2503" s="23">
        <v>220</v>
      </c>
      <c r="W2503" s="25">
        <v>25500</v>
      </c>
      <c r="X2503" s="25">
        <v>24658.85</v>
      </c>
      <c r="Y2503" s="25">
        <v>25500</v>
      </c>
      <c r="Z2503" s="25">
        <v>25500</v>
      </c>
      <c r="AA2503" s="25">
        <v>25500</v>
      </c>
      <c r="AB2503" s="25">
        <v>25500</v>
      </c>
      <c r="AC2503" s="26">
        <v>45152.505756550927</v>
      </c>
      <c r="AD2503" s="27">
        <f>ROW()</f>
        <v>2503</v>
      </c>
      <c r="AE2503" s="27">
        <f>1</f>
        <v>1</v>
      </c>
      <c r="AF2503" s="27">
        <f>SUBTOTAL(109,Tbl_NGF_Data[[#This Row],[Counter]])</f>
        <v>1</v>
      </c>
    </row>
    <row r="2504" spans="2:32" ht="45" x14ac:dyDescent="0.25">
      <c r="B2504" s="21" t="s">
        <v>245</v>
      </c>
      <c r="C2504" s="22" t="s">
        <v>2056</v>
      </c>
      <c r="D2504" s="23">
        <v>7</v>
      </c>
      <c r="E2504" s="22" t="s">
        <v>245</v>
      </c>
      <c r="F2504" s="23">
        <v>7</v>
      </c>
      <c r="G2504" s="22" t="s">
        <v>2056</v>
      </c>
      <c r="H2504" s="22" t="s">
        <v>1327</v>
      </c>
      <c r="I2504" s="23">
        <v>1</v>
      </c>
      <c r="J2504" s="23">
        <v>246</v>
      </c>
      <c r="K2504" s="23" t="s">
        <v>2533</v>
      </c>
      <c r="L2504" s="22" t="s">
        <v>2534</v>
      </c>
      <c r="M2504" s="21" t="s">
        <v>362</v>
      </c>
      <c r="N2504" s="23" t="s">
        <v>1186</v>
      </c>
      <c r="O2504" s="22" t="s">
        <v>1187</v>
      </c>
      <c r="P2504" s="22" t="s">
        <v>1188</v>
      </c>
      <c r="Q2504" s="23" t="s">
        <v>2143</v>
      </c>
      <c r="R2504" s="22" t="s">
        <v>2144</v>
      </c>
      <c r="S2504" s="21" t="s">
        <v>150</v>
      </c>
      <c r="T2504" s="23" t="s">
        <v>2553</v>
      </c>
      <c r="U2504" s="24" t="s">
        <v>15</v>
      </c>
      <c r="V2504" s="23">
        <v>100</v>
      </c>
      <c r="W2504" s="25">
        <v>0</v>
      </c>
      <c r="X2504" s="25">
        <v>885975</v>
      </c>
      <c r="Y2504" s="25">
        <v>109654.62</v>
      </c>
      <c r="Z2504" s="25">
        <v>0</v>
      </c>
      <c r="AA2504" s="25">
        <v>0</v>
      </c>
      <c r="AB2504" s="25">
        <v>0</v>
      </c>
      <c r="AC2504" s="26">
        <v>45152.505756550927</v>
      </c>
      <c r="AD2504" s="27">
        <f>ROW()</f>
        <v>2504</v>
      </c>
      <c r="AE2504" s="27">
        <f>1</f>
        <v>1</v>
      </c>
      <c r="AF2504" s="27">
        <f>SUBTOTAL(109,Tbl_NGF_Data[[#This Row],[Counter]])</f>
        <v>1</v>
      </c>
    </row>
    <row r="2505" spans="2:32" ht="45" x14ac:dyDescent="0.25">
      <c r="B2505" s="21" t="s">
        <v>245</v>
      </c>
      <c r="C2505" s="22" t="s">
        <v>2056</v>
      </c>
      <c r="D2505" s="23">
        <v>7</v>
      </c>
      <c r="E2505" s="22" t="s">
        <v>245</v>
      </c>
      <c r="F2505" s="23">
        <v>7</v>
      </c>
      <c r="G2505" s="22" t="s">
        <v>2056</v>
      </c>
      <c r="H2505" s="22" t="s">
        <v>1327</v>
      </c>
      <c r="I2505" s="23">
        <v>1</v>
      </c>
      <c r="J2505" s="23">
        <v>246</v>
      </c>
      <c r="K2505" s="23" t="s">
        <v>2533</v>
      </c>
      <c r="L2505" s="22" t="s">
        <v>2534</v>
      </c>
      <c r="M2505" s="21" t="s">
        <v>362</v>
      </c>
      <c r="N2505" s="23" t="s">
        <v>1186</v>
      </c>
      <c r="O2505" s="22" t="s">
        <v>1187</v>
      </c>
      <c r="P2505" s="22" t="s">
        <v>1188</v>
      </c>
      <c r="Q2505" s="23" t="s">
        <v>2143</v>
      </c>
      <c r="R2505" s="22" t="s">
        <v>2144</v>
      </c>
      <c r="S2505" s="21" t="s">
        <v>150</v>
      </c>
      <c r="T2505" s="23" t="s">
        <v>2553</v>
      </c>
      <c r="U2505" s="24" t="s">
        <v>66</v>
      </c>
      <c r="V2505" s="23">
        <v>137</v>
      </c>
      <c r="W2505" s="25">
        <v>0</v>
      </c>
      <c r="X2505" s="25">
        <v>885975</v>
      </c>
      <c r="Y2505" s="25">
        <v>885975</v>
      </c>
      <c r="Z2505" s="25">
        <v>109654.62</v>
      </c>
      <c r="AA2505" s="25">
        <v>0</v>
      </c>
      <c r="AB2505" s="25">
        <v>0</v>
      </c>
      <c r="AC2505" s="26">
        <v>45152.505756550927</v>
      </c>
      <c r="AD2505" s="27">
        <f>ROW()</f>
        <v>2505</v>
      </c>
      <c r="AE2505" s="27">
        <f>1</f>
        <v>1</v>
      </c>
      <c r="AF2505" s="27">
        <f>SUBTOTAL(109,Tbl_NGF_Data[[#This Row],[Counter]])</f>
        <v>1</v>
      </c>
    </row>
    <row r="2506" spans="2:32" ht="45" x14ac:dyDescent="0.25">
      <c r="B2506" s="21" t="s">
        <v>245</v>
      </c>
      <c r="C2506" s="22" t="s">
        <v>2056</v>
      </c>
      <c r="D2506" s="23">
        <v>7</v>
      </c>
      <c r="E2506" s="22" t="s">
        <v>245</v>
      </c>
      <c r="F2506" s="23">
        <v>7</v>
      </c>
      <c r="G2506" s="22" t="s">
        <v>2056</v>
      </c>
      <c r="H2506" s="22" t="s">
        <v>1327</v>
      </c>
      <c r="I2506" s="23">
        <v>1</v>
      </c>
      <c r="J2506" s="23">
        <v>246</v>
      </c>
      <c r="K2506" s="23" t="s">
        <v>2533</v>
      </c>
      <c r="L2506" s="22" t="s">
        <v>2534</v>
      </c>
      <c r="M2506" s="21" t="s">
        <v>362</v>
      </c>
      <c r="N2506" s="23" t="s">
        <v>1186</v>
      </c>
      <c r="O2506" s="22" t="s">
        <v>1187</v>
      </c>
      <c r="P2506" s="22" t="s">
        <v>1188</v>
      </c>
      <c r="Q2506" s="23" t="s">
        <v>2143</v>
      </c>
      <c r="R2506" s="22" t="s">
        <v>2144</v>
      </c>
      <c r="S2506" s="21" t="s">
        <v>150</v>
      </c>
      <c r="T2506" s="23" t="s">
        <v>2553</v>
      </c>
      <c r="U2506" s="24" t="s">
        <v>97</v>
      </c>
      <c r="V2506" s="23">
        <v>205</v>
      </c>
      <c r="W2506" s="25">
        <v>0</v>
      </c>
      <c r="X2506" s="25">
        <v>0</v>
      </c>
      <c r="Y2506" s="25">
        <v>776320.38</v>
      </c>
      <c r="Z2506" s="25">
        <v>0</v>
      </c>
      <c r="AA2506" s="25">
        <v>0</v>
      </c>
      <c r="AB2506" s="25">
        <v>0</v>
      </c>
      <c r="AC2506" s="26">
        <v>45152.505756550927</v>
      </c>
      <c r="AD2506" s="27">
        <f>ROW()</f>
        <v>2506</v>
      </c>
      <c r="AE2506" s="27">
        <f>1</f>
        <v>1</v>
      </c>
      <c r="AF2506" s="27">
        <f>SUBTOTAL(109,Tbl_NGF_Data[[#This Row],[Counter]])</f>
        <v>1</v>
      </c>
    </row>
    <row r="2507" spans="2:32" ht="45" x14ac:dyDescent="0.25">
      <c r="B2507" s="21" t="s">
        <v>245</v>
      </c>
      <c r="C2507" s="22" t="s">
        <v>2056</v>
      </c>
      <c r="D2507" s="23">
        <v>7</v>
      </c>
      <c r="E2507" s="22" t="s">
        <v>245</v>
      </c>
      <c r="F2507" s="23">
        <v>7</v>
      </c>
      <c r="G2507" s="22" t="s">
        <v>2056</v>
      </c>
      <c r="H2507" s="22" t="s">
        <v>1327</v>
      </c>
      <c r="I2507" s="23">
        <v>1</v>
      </c>
      <c r="J2507" s="23">
        <v>246</v>
      </c>
      <c r="K2507" s="23" t="s">
        <v>2533</v>
      </c>
      <c r="L2507" s="22" t="s">
        <v>2534</v>
      </c>
      <c r="M2507" s="21" t="s">
        <v>362</v>
      </c>
      <c r="N2507" s="23" t="s">
        <v>1186</v>
      </c>
      <c r="O2507" s="22" t="s">
        <v>1187</v>
      </c>
      <c r="P2507" s="22" t="s">
        <v>1188</v>
      </c>
      <c r="Q2507" s="23" t="s">
        <v>2143</v>
      </c>
      <c r="R2507" s="22" t="s">
        <v>2144</v>
      </c>
      <c r="S2507" s="21" t="s">
        <v>150</v>
      </c>
      <c r="T2507" s="23" t="s">
        <v>2553</v>
      </c>
      <c r="U2507" s="24" t="s">
        <v>67</v>
      </c>
      <c r="V2507" s="23">
        <v>222</v>
      </c>
      <c r="W2507" s="25">
        <v>0</v>
      </c>
      <c r="X2507" s="25">
        <v>885975</v>
      </c>
      <c r="Y2507" s="25">
        <v>109654.62</v>
      </c>
      <c r="Z2507" s="25">
        <v>109654.62</v>
      </c>
      <c r="AA2507" s="25">
        <v>0</v>
      </c>
      <c r="AB2507" s="25">
        <v>0</v>
      </c>
      <c r="AC2507" s="26">
        <v>45152.505756550927</v>
      </c>
      <c r="AD2507" s="27">
        <f>ROW()</f>
        <v>2507</v>
      </c>
      <c r="AE2507" s="27">
        <f>1</f>
        <v>1</v>
      </c>
      <c r="AF2507" s="27">
        <f>SUBTOTAL(109,Tbl_NGF_Data[[#This Row],[Counter]])</f>
        <v>1</v>
      </c>
    </row>
    <row r="2508" spans="2:32" ht="45" x14ac:dyDescent="0.25">
      <c r="B2508" s="21" t="s">
        <v>245</v>
      </c>
      <c r="C2508" s="22" t="s">
        <v>2056</v>
      </c>
      <c r="D2508" s="23">
        <v>7</v>
      </c>
      <c r="E2508" s="22" t="s">
        <v>245</v>
      </c>
      <c r="F2508" s="23">
        <v>7</v>
      </c>
      <c r="G2508" s="22" t="s">
        <v>2056</v>
      </c>
      <c r="H2508" s="22" t="s">
        <v>1327</v>
      </c>
      <c r="I2508" s="23">
        <v>1</v>
      </c>
      <c r="J2508" s="23">
        <v>246</v>
      </c>
      <c r="K2508" s="23" t="s">
        <v>2533</v>
      </c>
      <c r="L2508" s="22" t="s">
        <v>2534</v>
      </c>
      <c r="M2508" s="21" t="s">
        <v>362</v>
      </c>
      <c r="N2508" s="23" t="s">
        <v>1186</v>
      </c>
      <c r="O2508" s="22" t="s">
        <v>1187</v>
      </c>
      <c r="P2508" s="22" t="s">
        <v>1188</v>
      </c>
      <c r="Q2508" s="23" t="s">
        <v>2143</v>
      </c>
      <c r="R2508" s="22" t="s">
        <v>2144</v>
      </c>
      <c r="S2508" s="21" t="s">
        <v>150</v>
      </c>
      <c r="T2508" s="23" t="s">
        <v>2553</v>
      </c>
      <c r="U2508" s="24" t="s">
        <v>19</v>
      </c>
      <c r="V2508" s="23">
        <v>500</v>
      </c>
      <c r="W2508" s="25">
        <v>0</v>
      </c>
      <c r="X2508" s="25">
        <v>0</v>
      </c>
      <c r="Y2508" s="25">
        <v>0</v>
      </c>
      <c r="Z2508" s="25">
        <v>776320.38</v>
      </c>
      <c r="AA2508" s="25">
        <v>0</v>
      </c>
      <c r="AB2508" s="25">
        <v>0</v>
      </c>
      <c r="AC2508" s="26">
        <v>45152.505756550927</v>
      </c>
      <c r="AD2508" s="27">
        <f>ROW()</f>
        <v>2508</v>
      </c>
      <c r="AE2508" s="27">
        <f>1</f>
        <v>1</v>
      </c>
      <c r="AF2508" s="27">
        <f>SUBTOTAL(109,Tbl_NGF_Data[[#This Row],[Counter]])</f>
        <v>1</v>
      </c>
    </row>
    <row r="2509" spans="2:32" ht="45" x14ac:dyDescent="0.25">
      <c r="B2509" s="21" t="s">
        <v>245</v>
      </c>
      <c r="C2509" s="22" t="s">
        <v>2056</v>
      </c>
      <c r="D2509" s="23">
        <v>7</v>
      </c>
      <c r="E2509" s="22" t="s">
        <v>245</v>
      </c>
      <c r="F2509" s="23">
        <v>7</v>
      </c>
      <c r="G2509" s="22" t="s">
        <v>2056</v>
      </c>
      <c r="H2509" s="22" t="s">
        <v>1327</v>
      </c>
      <c r="I2509" s="23">
        <v>1</v>
      </c>
      <c r="J2509" s="23">
        <v>236</v>
      </c>
      <c r="K2509" s="23" t="s">
        <v>2554</v>
      </c>
      <c r="L2509" s="22" t="s">
        <v>2555</v>
      </c>
      <c r="M2509" s="21" t="s">
        <v>339</v>
      </c>
      <c r="N2509" s="23" t="s">
        <v>2188</v>
      </c>
      <c r="O2509" s="22" t="s">
        <v>2189</v>
      </c>
      <c r="P2509" s="22" t="s">
        <v>2190</v>
      </c>
      <c r="Q2509" s="23" t="s">
        <v>2191</v>
      </c>
      <c r="R2509" s="22" t="s">
        <v>2189</v>
      </c>
      <c r="S2509" s="21" t="s">
        <v>148</v>
      </c>
      <c r="T2509" s="23" t="s">
        <v>2556</v>
      </c>
      <c r="U2509" s="24" t="s">
        <v>16</v>
      </c>
      <c r="V2509" s="23">
        <v>135</v>
      </c>
      <c r="W2509" s="25">
        <v>639016961</v>
      </c>
      <c r="X2509" s="25">
        <v>680828135</v>
      </c>
      <c r="Y2509" s="25">
        <v>697583269</v>
      </c>
      <c r="Z2509" s="25">
        <v>717449001.05999994</v>
      </c>
      <c r="AA2509" s="25">
        <v>735033281.64999998</v>
      </c>
      <c r="AB2509" s="25">
        <v>746799578.13999999</v>
      </c>
      <c r="AC2509" s="26">
        <v>45152.505756550927</v>
      </c>
      <c r="AD2509" s="27">
        <f>ROW()</f>
        <v>2509</v>
      </c>
      <c r="AE2509" s="27">
        <f>1</f>
        <v>1</v>
      </c>
      <c r="AF2509" s="27">
        <f>SUBTOTAL(109,Tbl_NGF_Data[[#This Row],[Counter]])</f>
        <v>1</v>
      </c>
    </row>
    <row r="2510" spans="2:32" ht="45" x14ac:dyDescent="0.25">
      <c r="B2510" s="21" t="s">
        <v>245</v>
      </c>
      <c r="C2510" s="22" t="s">
        <v>2056</v>
      </c>
      <c r="D2510" s="23">
        <v>7</v>
      </c>
      <c r="E2510" s="22" t="s">
        <v>245</v>
      </c>
      <c r="F2510" s="23">
        <v>7</v>
      </c>
      <c r="G2510" s="22" t="s">
        <v>2056</v>
      </c>
      <c r="H2510" s="22" t="s">
        <v>1327</v>
      </c>
      <c r="I2510" s="23">
        <v>1</v>
      </c>
      <c r="J2510" s="23">
        <v>236</v>
      </c>
      <c r="K2510" s="23" t="s">
        <v>2554</v>
      </c>
      <c r="L2510" s="22" t="s">
        <v>2555</v>
      </c>
      <c r="M2510" s="21" t="s">
        <v>339</v>
      </c>
      <c r="N2510" s="23" t="s">
        <v>2188</v>
      </c>
      <c r="O2510" s="22" t="s">
        <v>2189</v>
      </c>
      <c r="P2510" s="22"/>
      <c r="Q2510" s="23" t="s">
        <v>2191</v>
      </c>
      <c r="R2510" s="22" t="s">
        <v>2189</v>
      </c>
      <c r="S2510" s="21" t="s">
        <v>148</v>
      </c>
      <c r="T2510" s="23" t="s">
        <v>2556</v>
      </c>
      <c r="U2510" s="24" t="s">
        <v>66</v>
      </c>
      <c r="V2510" s="23">
        <v>137</v>
      </c>
      <c r="W2510" s="25">
        <v>0</v>
      </c>
      <c r="X2510" s="25">
        <v>0</v>
      </c>
      <c r="Y2510" s="25">
        <v>0</v>
      </c>
      <c r="Z2510" s="25">
        <v>5250000</v>
      </c>
      <c r="AA2510" s="25">
        <v>1401000</v>
      </c>
      <c r="AB2510" s="25">
        <v>0</v>
      </c>
      <c r="AC2510" s="26">
        <v>45152.505756550927</v>
      </c>
      <c r="AD2510" s="27">
        <f>ROW()</f>
        <v>2510</v>
      </c>
      <c r="AE2510" s="27">
        <f>1</f>
        <v>1</v>
      </c>
      <c r="AF2510" s="27">
        <f>SUBTOTAL(109,Tbl_NGF_Data[[#This Row],[Counter]])</f>
        <v>1</v>
      </c>
    </row>
    <row r="2511" spans="2:32" ht="45" x14ac:dyDescent="0.25">
      <c r="B2511" s="21" t="s">
        <v>245</v>
      </c>
      <c r="C2511" s="22" t="s">
        <v>2056</v>
      </c>
      <c r="D2511" s="23">
        <v>7</v>
      </c>
      <c r="E2511" s="22" t="s">
        <v>245</v>
      </c>
      <c r="F2511" s="23">
        <v>7</v>
      </c>
      <c r="G2511" s="22" t="s">
        <v>2056</v>
      </c>
      <c r="H2511" s="22" t="s">
        <v>1327</v>
      </c>
      <c r="I2511" s="23">
        <v>1</v>
      </c>
      <c r="J2511" s="23">
        <v>236</v>
      </c>
      <c r="K2511" s="23" t="s">
        <v>2554</v>
      </c>
      <c r="L2511" s="22" t="s">
        <v>2555</v>
      </c>
      <c r="M2511" s="21" t="s">
        <v>339</v>
      </c>
      <c r="N2511" s="23" t="s">
        <v>2188</v>
      </c>
      <c r="O2511" s="22" t="s">
        <v>2189</v>
      </c>
      <c r="P2511" s="22" t="s">
        <v>2190</v>
      </c>
      <c r="Q2511" s="23" t="s">
        <v>2191</v>
      </c>
      <c r="R2511" s="22" t="s">
        <v>2189</v>
      </c>
      <c r="S2511" s="21" t="s">
        <v>148</v>
      </c>
      <c r="T2511" s="23" t="s">
        <v>2556</v>
      </c>
      <c r="U2511" s="24" t="s">
        <v>66</v>
      </c>
      <c r="V2511" s="23">
        <v>137</v>
      </c>
      <c r="W2511" s="25">
        <v>3067486</v>
      </c>
      <c r="X2511" s="25">
        <v>4338512</v>
      </c>
      <c r="Y2511" s="25">
        <v>4095367.9299999997</v>
      </c>
      <c r="Z2511" s="25">
        <v>1296848.9300000002</v>
      </c>
      <c r="AA2511" s="25">
        <v>5008754.2300000004</v>
      </c>
      <c r="AB2511" s="25">
        <v>1947266.6900000002</v>
      </c>
      <c r="AC2511" s="26">
        <v>45152.505756550927</v>
      </c>
      <c r="AD2511" s="27">
        <f>ROW()</f>
        <v>2511</v>
      </c>
      <c r="AE2511" s="27">
        <f>1</f>
        <v>1</v>
      </c>
      <c r="AF2511" s="27">
        <f>SUBTOTAL(109,Tbl_NGF_Data[[#This Row],[Counter]])</f>
        <v>1</v>
      </c>
    </row>
    <row r="2512" spans="2:32" ht="45" x14ac:dyDescent="0.25">
      <c r="B2512" s="21" t="s">
        <v>245</v>
      </c>
      <c r="C2512" s="22" t="s">
        <v>2056</v>
      </c>
      <c r="D2512" s="23">
        <v>7</v>
      </c>
      <c r="E2512" s="22" t="s">
        <v>245</v>
      </c>
      <c r="F2512" s="23">
        <v>7</v>
      </c>
      <c r="G2512" s="22" t="s">
        <v>2056</v>
      </c>
      <c r="H2512" s="22" t="s">
        <v>1327</v>
      </c>
      <c r="I2512" s="23">
        <v>1</v>
      </c>
      <c r="J2512" s="23">
        <v>236</v>
      </c>
      <c r="K2512" s="23" t="s">
        <v>2554</v>
      </c>
      <c r="L2512" s="22" t="s">
        <v>2555</v>
      </c>
      <c r="M2512" s="21" t="s">
        <v>339</v>
      </c>
      <c r="N2512" s="23" t="s">
        <v>2188</v>
      </c>
      <c r="O2512" s="22" t="s">
        <v>2189</v>
      </c>
      <c r="P2512" s="22" t="s">
        <v>2190</v>
      </c>
      <c r="Q2512" s="23" t="s">
        <v>2191</v>
      </c>
      <c r="R2512" s="22" t="s">
        <v>2189</v>
      </c>
      <c r="S2512" s="21" t="s">
        <v>148</v>
      </c>
      <c r="T2512" s="23" t="s">
        <v>2556</v>
      </c>
      <c r="U2512" s="24" t="s">
        <v>17</v>
      </c>
      <c r="V2512" s="23">
        <v>200</v>
      </c>
      <c r="W2512" s="25">
        <v>630976763.15999913</v>
      </c>
      <c r="X2512" s="25">
        <v>652550968.53999829</v>
      </c>
      <c r="Y2512" s="25">
        <v>664022645.24000204</v>
      </c>
      <c r="Z2512" s="25">
        <v>653846222.92999995</v>
      </c>
      <c r="AA2512" s="25">
        <v>681126900.27000141</v>
      </c>
      <c r="AB2512" s="25">
        <v>724046530.9700011</v>
      </c>
      <c r="AC2512" s="26">
        <v>45152.505756550927</v>
      </c>
      <c r="AD2512" s="27">
        <f>ROW()</f>
        <v>2512</v>
      </c>
      <c r="AE2512" s="27">
        <f>1</f>
        <v>1</v>
      </c>
      <c r="AF2512" s="27">
        <f>SUBTOTAL(109,Tbl_NGF_Data[[#This Row],[Counter]])</f>
        <v>1</v>
      </c>
    </row>
    <row r="2513" spans="2:32" ht="45" x14ac:dyDescent="0.25">
      <c r="B2513" s="21" t="s">
        <v>245</v>
      </c>
      <c r="C2513" s="22" t="s">
        <v>2056</v>
      </c>
      <c r="D2513" s="23">
        <v>7</v>
      </c>
      <c r="E2513" s="22" t="s">
        <v>245</v>
      </c>
      <c r="F2513" s="23">
        <v>7</v>
      </c>
      <c r="G2513" s="22" t="s">
        <v>2056</v>
      </c>
      <c r="H2513" s="22" t="s">
        <v>1327</v>
      </c>
      <c r="I2513" s="23">
        <v>1</v>
      </c>
      <c r="J2513" s="23">
        <v>236</v>
      </c>
      <c r="K2513" s="23" t="s">
        <v>2554</v>
      </c>
      <c r="L2513" s="22" t="s">
        <v>2555</v>
      </c>
      <c r="M2513" s="21" t="s">
        <v>339</v>
      </c>
      <c r="N2513" s="23" t="s">
        <v>2188</v>
      </c>
      <c r="O2513" s="22" t="s">
        <v>2189</v>
      </c>
      <c r="P2513" s="22" t="s">
        <v>2190</v>
      </c>
      <c r="Q2513" s="23" t="s">
        <v>2191</v>
      </c>
      <c r="R2513" s="22" t="s">
        <v>2189</v>
      </c>
      <c r="S2513" s="21" t="s">
        <v>148</v>
      </c>
      <c r="T2513" s="23" t="s">
        <v>2556</v>
      </c>
      <c r="U2513" s="24" t="s">
        <v>97</v>
      </c>
      <c r="V2513" s="23">
        <v>205</v>
      </c>
      <c r="W2513" s="25">
        <v>-1294310.29</v>
      </c>
      <c r="X2513" s="25">
        <v>243145.89000000013</v>
      </c>
      <c r="Y2513" s="25">
        <v>1203019.0000000005</v>
      </c>
      <c r="Z2513" s="25">
        <v>238094.7</v>
      </c>
      <c r="AA2513" s="25">
        <v>1922792.1300000001</v>
      </c>
      <c r="AB2513" s="25">
        <v>0</v>
      </c>
      <c r="AC2513" s="26">
        <v>45152.505756550927</v>
      </c>
      <c r="AD2513" s="27">
        <f>ROW()</f>
        <v>2513</v>
      </c>
      <c r="AE2513" s="27">
        <f>1</f>
        <v>1</v>
      </c>
      <c r="AF2513" s="27">
        <f>SUBTOTAL(109,Tbl_NGF_Data[[#This Row],[Counter]])</f>
        <v>1</v>
      </c>
    </row>
    <row r="2514" spans="2:32" ht="45" x14ac:dyDescent="0.25">
      <c r="B2514" s="21" t="s">
        <v>245</v>
      </c>
      <c r="C2514" s="22" t="s">
        <v>2056</v>
      </c>
      <c r="D2514" s="23">
        <v>7</v>
      </c>
      <c r="E2514" s="22" t="s">
        <v>245</v>
      </c>
      <c r="F2514" s="23">
        <v>7</v>
      </c>
      <c r="G2514" s="22" t="s">
        <v>2056</v>
      </c>
      <c r="H2514" s="22" t="s">
        <v>1327</v>
      </c>
      <c r="I2514" s="23">
        <v>1</v>
      </c>
      <c r="J2514" s="23">
        <v>236</v>
      </c>
      <c r="K2514" s="23" t="s">
        <v>2554</v>
      </c>
      <c r="L2514" s="22" t="s">
        <v>2555</v>
      </c>
      <c r="M2514" s="21" t="s">
        <v>339</v>
      </c>
      <c r="N2514" s="23" t="s">
        <v>2188</v>
      </c>
      <c r="O2514" s="22" t="s">
        <v>2189</v>
      </c>
      <c r="P2514" s="22" t="s">
        <v>2190</v>
      </c>
      <c r="Q2514" s="23" t="s">
        <v>2191</v>
      </c>
      <c r="R2514" s="22" t="s">
        <v>2189</v>
      </c>
      <c r="S2514" s="21" t="s">
        <v>148</v>
      </c>
      <c r="T2514" s="23" t="s">
        <v>2556</v>
      </c>
      <c r="U2514" s="24" t="s">
        <v>18</v>
      </c>
      <c r="V2514" s="23">
        <v>220</v>
      </c>
      <c r="W2514" s="25">
        <v>8040197.8400008678</v>
      </c>
      <c r="X2514" s="25">
        <v>28277166.460001707</v>
      </c>
      <c r="Y2514" s="25">
        <v>33560623.759997964</v>
      </c>
      <c r="Z2514" s="25">
        <v>63602778.129999995</v>
      </c>
      <c r="AA2514" s="25">
        <v>53906381.379998565</v>
      </c>
      <c r="AB2514" s="25">
        <v>22753047.169998884</v>
      </c>
      <c r="AC2514" s="26">
        <v>45152.505756550927</v>
      </c>
      <c r="AD2514" s="27">
        <f>ROW()</f>
        <v>2514</v>
      </c>
      <c r="AE2514" s="27">
        <f>1</f>
        <v>1</v>
      </c>
      <c r="AF2514" s="27">
        <f>SUBTOTAL(109,Tbl_NGF_Data[[#This Row],[Counter]])</f>
        <v>1</v>
      </c>
    </row>
    <row r="2515" spans="2:32" ht="45" x14ac:dyDescent="0.25">
      <c r="B2515" s="21" t="s">
        <v>245</v>
      </c>
      <c r="C2515" s="22" t="s">
        <v>2056</v>
      </c>
      <c r="D2515" s="23">
        <v>7</v>
      </c>
      <c r="E2515" s="22" t="s">
        <v>245</v>
      </c>
      <c r="F2515" s="23">
        <v>7</v>
      </c>
      <c r="G2515" s="22" t="s">
        <v>2056</v>
      </c>
      <c r="H2515" s="22" t="s">
        <v>1327</v>
      </c>
      <c r="I2515" s="23">
        <v>1</v>
      </c>
      <c r="J2515" s="23">
        <v>236</v>
      </c>
      <c r="K2515" s="23" t="s">
        <v>2554</v>
      </c>
      <c r="L2515" s="22" t="s">
        <v>2555</v>
      </c>
      <c r="M2515" s="21" t="s">
        <v>339</v>
      </c>
      <c r="N2515" s="23" t="s">
        <v>2188</v>
      </c>
      <c r="O2515" s="22" t="s">
        <v>2189</v>
      </c>
      <c r="P2515" s="22" t="s">
        <v>2190</v>
      </c>
      <c r="Q2515" s="23" t="s">
        <v>2191</v>
      </c>
      <c r="R2515" s="22" t="s">
        <v>2189</v>
      </c>
      <c r="S2515" s="21" t="s">
        <v>148</v>
      </c>
      <c r="T2515" s="23" t="s">
        <v>2556</v>
      </c>
      <c r="U2515" s="24" t="s">
        <v>67</v>
      </c>
      <c r="V2515" s="23">
        <v>222</v>
      </c>
      <c r="W2515" s="25">
        <v>4361796.29</v>
      </c>
      <c r="X2515" s="25">
        <v>4095366.11</v>
      </c>
      <c r="Y2515" s="25">
        <v>2892348.9299999992</v>
      </c>
      <c r="Z2515" s="25">
        <v>1058754.2300000002</v>
      </c>
      <c r="AA2515" s="25">
        <v>3085962.1000000006</v>
      </c>
      <c r="AB2515" s="25">
        <v>1947266.6900000002</v>
      </c>
      <c r="AC2515" s="26">
        <v>45152.505756550927</v>
      </c>
      <c r="AD2515" s="27">
        <f>ROW()</f>
        <v>2515</v>
      </c>
      <c r="AE2515" s="27">
        <f>1</f>
        <v>1</v>
      </c>
      <c r="AF2515" s="27">
        <f>SUBTOTAL(109,Tbl_NGF_Data[[#This Row],[Counter]])</f>
        <v>1</v>
      </c>
    </row>
    <row r="2516" spans="2:32" ht="45" x14ac:dyDescent="0.25">
      <c r="B2516" s="21" t="s">
        <v>245</v>
      </c>
      <c r="C2516" s="22" t="s">
        <v>2056</v>
      </c>
      <c r="D2516" s="23">
        <v>7</v>
      </c>
      <c r="E2516" s="22" t="s">
        <v>245</v>
      </c>
      <c r="F2516" s="23">
        <v>7</v>
      </c>
      <c r="G2516" s="22" t="s">
        <v>2056</v>
      </c>
      <c r="H2516" s="22" t="s">
        <v>1327</v>
      </c>
      <c r="I2516" s="23">
        <v>1</v>
      </c>
      <c r="J2516" s="23">
        <v>236</v>
      </c>
      <c r="K2516" s="23" t="s">
        <v>2554</v>
      </c>
      <c r="L2516" s="22" t="s">
        <v>2555</v>
      </c>
      <c r="M2516" s="21" t="s">
        <v>339</v>
      </c>
      <c r="N2516" s="23" t="s">
        <v>2188</v>
      </c>
      <c r="O2516" s="22" t="s">
        <v>2189</v>
      </c>
      <c r="P2516" s="22" t="s">
        <v>2190</v>
      </c>
      <c r="Q2516" s="23" t="s">
        <v>2193</v>
      </c>
      <c r="R2516" s="22" t="s">
        <v>2194</v>
      </c>
      <c r="S2516" s="21" t="s">
        <v>279</v>
      </c>
      <c r="T2516" s="23" t="s">
        <v>2557</v>
      </c>
      <c r="U2516" s="24" t="s">
        <v>16</v>
      </c>
      <c r="V2516" s="23">
        <v>135</v>
      </c>
      <c r="W2516" s="25">
        <v>174671563</v>
      </c>
      <c r="X2516" s="25">
        <v>172410018</v>
      </c>
      <c r="Y2516" s="25">
        <v>173585825</v>
      </c>
      <c r="Z2516" s="25">
        <v>181805565</v>
      </c>
      <c r="AA2516" s="25">
        <v>175824473.5</v>
      </c>
      <c r="AB2516" s="25">
        <v>199907482</v>
      </c>
      <c r="AC2516" s="26">
        <v>45152.505756550927</v>
      </c>
      <c r="AD2516" s="27">
        <f>ROW()</f>
        <v>2516</v>
      </c>
      <c r="AE2516" s="27">
        <f>1</f>
        <v>1</v>
      </c>
      <c r="AF2516" s="27">
        <f>SUBTOTAL(109,Tbl_NGF_Data[[#This Row],[Counter]])</f>
        <v>1</v>
      </c>
    </row>
    <row r="2517" spans="2:32" ht="45" x14ac:dyDescent="0.25">
      <c r="B2517" s="21" t="s">
        <v>245</v>
      </c>
      <c r="C2517" s="22" t="s">
        <v>2056</v>
      </c>
      <c r="D2517" s="23">
        <v>7</v>
      </c>
      <c r="E2517" s="22" t="s">
        <v>245</v>
      </c>
      <c r="F2517" s="23">
        <v>7</v>
      </c>
      <c r="G2517" s="22" t="s">
        <v>2056</v>
      </c>
      <c r="H2517" s="22" t="s">
        <v>1327</v>
      </c>
      <c r="I2517" s="23">
        <v>1</v>
      </c>
      <c r="J2517" s="23">
        <v>236</v>
      </c>
      <c r="K2517" s="23" t="s">
        <v>2554</v>
      </c>
      <c r="L2517" s="22" t="s">
        <v>2555</v>
      </c>
      <c r="M2517" s="21" t="s">
        <v>339</v>
      </c>
      <c r="N2517" s="23" t="s">
        <v>2188</v>
      </c>
      <c r="O2517" s="22" t="s">
        <v>2189</v>
      </c>
      <c r="P2517" s="22" t="s">
        <v>2190</v>
      </c>
      <c r="Q2517" s="23" t="s">
        <v>2193</v>
      </c>
      <c r="R2517" s="22" t="s">
        <v>2194</v>
      </c>
      <c r="S2517" s="21" t="s">
        <v>279</v>
      </c>
      <c r="T2517" s="23" t="s">
        <v>2557</v>
      </c>
      <c r="U2517" s="24" t="s">
        <v>17</v>
      </c>
      <c r="V2517" s="23">
        <v>200</v>
      </c>
      <c r="W2517" s="25">
        <v>147901641.19000012</v>
      </c>
      <c r="X2517" s="25">
        <v>142863501.90000001</v>
      </c>
      <c r="Y2517" s="25">
        <v>155957958.90000001</v>
      </c>
      <c r="Z2517" s="25">
        <v>181800415.00000003</v>
      </c>
      <c r="AA2517" s="25">
        <v>173361908.63000003</v>
      </c>
      <c r="AB2517" s="25">
        <v>199907481.99999994</v>
      </c>
      <c r="AC2517" s="26">
        <v>45152.505756550927</v>
      </c>
      <c r="AD2517" s="27">
        <f>ROW()</f>
        <v>2517</v>
      </c>
      <c r="AE2517" s="27">
        <f>1</f>
        <v>1</v>
      </c>
      <c r="AF2517" s="27">
        <f>SUBTOTAL(109,Tbl_NGF_Data[[#This Row],[Counter]])</f>
        <v>1</v>
      </c>
    </row>
    <row r="2518" spans="2:32" ht="45" x14ac:dyDescent="0.25">
      <c r="B2518" s="21" t="s">
        <v>245</v>
      </c>
      <c r="C2518" s="22" t="s">
        <v>2056</v>
      </c>
      <c r="D2518" s="23">
        <v>7</v>
      </c>
      <c r="E2518" s="22" t="s">
        <v>245</v>
      </c>
      <c r="F2518" s="23">
        <v>7</v>
      </c>
      <c r="G2518" s="22" t="s">
        <v>2056</v>
      </c>
      <c r="H2518" s="22" t="s">
        <v>1327</v>
      </c>
      <c r="I2518" s="23">
        <v>1</v>
      </c>
      <c r="J2518" s="23">
        <v>236</v>
      </c>
      <c r="K2518" s="23" t="s">
        <v>2554</v>
      </c>
      <c r="L2518" s="22" t="s">
        <v>2555</v>
      </c>
      <c r="M2518" s="21" t="s">
        <v>339</v>
      </c>
      <c r="N2518" s="23" t="s">
        <v>2188</v>
      </c>
      <c r="O2518" s="22" t="s">
        <v>2189</v>
      </c>
      <c r="P2518" s="22" t="s">
        <v>2190</v>
      </c>
      <c r="Q2518" s="23" t="s">
        <v>2193</v>
      </c>
      <c r="R2518" s="22" t="s">
        <v>2194</v>
      </c>
      <c r="S2518" s="21" t="s">
        <v>279</v>
      </c>
      <c r="T2518" s="23" t="s">
        <v>2557</v>
      </c>
      <c r="U2518" s="24" t="s">
        <v>18</v>
      </c>
      <c r="V2518" s="23">
        <v>220</v>
      </c>
      <c r="W2518" s="25">
        <v>26769921.809999883</v>
      </c>
      <c r="X2518" s="25">
        <v>29546516.099999994</v>
      </c>
      <c r="Y2518" s="25">
        <v>17627866.099999994</v>
      </c>
      <c r="Z2518" s="25">
        <v>5149.9999999701977</v>
      </c>
      <c r="AA2518" s="25">
        <v>2462564.869999975</v>
      </c>
      <c r="AB2518" s="25">
        <v>5.9604644775390625E-8</v>
      </c>
      <c r="AC2518" s="26">
        <v>45152.505756550927</v>
      </c>
      <c r="AD2518" s="27">
        <f>ROW()</f>
        <v>2518</v>
      </c>
      <c r="AE2518" s="27">
        <f>1</f>
        <v>1</v>
      </c>
      <c r="AF2518" s="27">
        <f>SUBTOTAL(109,Tbl_NGF_Data[[#This Row],[Counter]])</f>
        <v>1</v>
      </c>
    </row>
    <row r="2519" spans="2:32" ht="45" x14ac:dyDescent="0.25">
      <c r="B2519" s="21" t="s">
        <v>245</v>
      </c>
      <c r="C2519" s="22" t="s">
        <v>2056</v>
      </c>
      <c r="D2519" s="23">
        <v>7</v>
      </c>
      <c r="E2519" s="22" t="s">
        <v>245</v>
      </c>
      <c r="F2519" s="23">
        <v>7</v>
      </c>
      <c r="G2519" s="22" t="s">
        <v>2056</v>
      </c>
      <c r="H2519" s="22" t="s">
        <v>1327</v>
      </c>
      <c r="I2519" s="23">
        <v>1</v>
      </c>
      <c r="J2519" s="23">
        <v>236</v>
      </c>
      <c r="K2519" s="23" t="s">
        <v>2554</v>
      </c>
      <c r="L2519" s="22" t="s">
        <v>2555</v>
      </c>
      <c r="M2519" s="21" t="s">
        <v>339</v>
      </c>
      <c r="N2519" s="23" t="s">
        <v>2188</v>
      </c>
      <c r="O2519" s="22" t="s">
        <v>2189</v>
      </c>
      <c r="P2519" s="22" t="s">
        <v>2190</v>
      </c>
      <c r="Q2519" s="23" t="s">
        <v>2196</v>
      </c>
      <c r="R2519" s="22" t="s">
        <v>2197</v>
      </c>
      <c r="S2519" s="21" t="s">
        <v>280</v>
      </c>
      <c r="T2519" s="23" t="s">
        <v>2558</v>
      </c>
      <c r="U2519" s="24" t="s">
        <v>16</v>
      </c>
      <c r="V2519" s="23">
        <v>135</v>
      </c>
      <c r="W2519" s="25">
        <v>45072572</v>
      </c>
      <c r="X2519" s="25">
        <v>60228000</v>
      </c>
      <c r="Y2519" s="25">
        <v>46234180</v>
      </c>
      <c r="Z2519" s="25">
        <v>61360451</v>
      </c>
      <c r="AA2519" s="25">
        <v>61173819</v>
      </c>
      <c r="AB2519" s="25">
        <v>45551541.960000001</v>
      </c>
      <c r="AC2519" s="26">
        <v>45152.505756550927</v>
      </c>
      <c r="AD2519" s="27">
        <f>ROW()</f>
        <v>2519</v>
      </c>
      <c r="AE2519" s="27">
        <f>1</f>
        <v>1</v>
      </c>
      <c r="AF2519" s="27">
        <f>SUBTOTAL(109,Tbl_NGF_Data[[#This Row],[Counter]])</f>
        <v>1</v>
      </c>
    </row>
    <row r="2520" spans="2:32" ht="45" x14ac:dyDescent="0.25">
      <c r="B2520" s="21" t="s">
        <v>245</v>
      </c>
      <c r="C2520" s="22" t="s">
        <v>2056</v>
      </c>
      <c r="D2520" s="23">
        <v>7</v>
      </c>
      <c r="E2520" s="22" t="s">
        <v>245</v>
      </c>
      <c r="F2520" s="23">
        <v>7</v>
      </c>
      <c r="G2520" s="22" t="s">
        <v>2056</v>
      </c>
      <c r="H2520" s="22" t="s">
        <v>1327</v>
      </c>
      <c r="I2520" s="23">
        <v>1</v>
      </c>
      <c r="J2520" s="23">
        <v>236</v>
      </c>
      <c r="K2520" s="23" t="s">
        <v>2554</v>
      </c>
      <c r="L2520" s="22" t="s">
        <v>2555</v>
      </c>
      <c r="M2520" s="21" t="s">
        <v>339</v>
      </c>
      <c r="N2520" s="23" t="s">
        <v>2188</v>
      </c>
      <c r="O2520" s="22" t="s">
        <v>2189</v>
      </c>
      <c r="P2520" s="22" t="s">
        <v>2190</v>
      </c>
      <c r="Q2520" s="23" t="s">
        <v>2196</v>
      </c>
      <c r="R2520" s="22" t="s">
        <v>2197</v>
      </c>
      <c r="S2520" s="21" t="s">
        <v>280</v>
      </c>
      <c r="T2520" s="23" t="s">
        <v>2558</v>
      </c>
      <c r="U2520" s="24" t="s">
        <v>66</v>
      </c>
      <c r="V2520" s="23">
        <v>137</v>
      </c>
      <c r="W2520" s="25">
        <v>15244774</v>
      </c>
      <c r="X2520" s="25">
        <v>1366919</v>
      </c>
      <c r="Y2520" s="25">
        <v>1366919</v>
      </c>
      <c r="Z2520" s="25">
        <v>2937965.7199999997</v>
      </c>
      <c r="AA2520" s="25">
        <v>2912519.19</v>
      </c>
      <c r="AB2520" s="25">
        <v>1809000</v>
      </c>
      <c r="AC2520" s="26">
        <v>45152.505756550927</v>
      </c>
      <c r="AD2520" s="27">
        <f>ROW()</f>
        <v>2520</v>
      </c>
      <c r="AE2520" s="27">
        <f>1</f>
        <v>1</v>
      </c>
      <c r="AF2520" s="27">
        <f>SUBTOTAL(109,Tbl_NGF_Data[[#This Row],[Counter]])</f>
        <v>1</v>
      </c>
    </row>
    <row r="2521" spans="2:32" ht="45" x14ac:dyDescent="0.25">
      <c r="B2521" s="21" t="s">
        <v>245</v>
      </c>
      <c r="C2521" s="22" t="s">
        <v>2056</v>
      </c>
      <c r="D2521" s="23">
        <v>7</v>
      </c>
      <c r="E2521" s="22" t="s">
        <v>245</v>
      </c>
      <c r="F2521" s="23">
        <v>7</v>
      </c>
      <c r="G2521" s="22" t="s">
        <v>2056</v>
      </c>
      <c r="H2521" s="22" t="s">
        <v>1327</v>
      </c>
      <c r="I2521" s="23">
        <v>1</v>
      </c>
      <c r="J2521" s="23">
        <v>236</v>
      </c>
      <c r="K2521" s="23" t="s">
        <v>2554</v>
      </c>
      <c r="L2521" s="22" t="s">
        <v>2555</v>
      </c>
      <c r="M2521" s="21" t="s">
        <v>339</v>
      </c>
      <c r="N2521" s="23" t="s">
        <v>2188</v>
      </c>
      <c r="O2521" s="22" t="s">
        <v>2189</v>
      </c>
      <c r="P2521" s="22"/>
      <c r="Q2521" s="23" t="s">
        <v>2196</v>
      </c>
      <c r="R2521" s="22" t="s">
        <v>2197</v>
      </c>
      <c r="S2521" s="21" t="s">
        <v>280</v>
      </c>
      <c r="T2521" s="23" t="s">
        <v>2558</v>
      </c>
      <c r="U2521" s="24" t="s">
        <v>66</v>
      </c>
      <c r="V2521" s="23">
        <v>137</v>
      </c>
      <c r="W2521" s="25">
        <v>0</v>
      </c>
      <c r="X2521" s="25">
        <v>0</v>
      </c>
      <c r="Y2521" s="25">
        <v>0</v>
      </c>
      <c r="Z2521" s="25">
        <v>0</v>
      </c>
      <c r="AA2521" s="25">
        <v>1809000</v>
      </c>
      <c r="AB2521" s="25">
        <v>0</v>
      </c>
      <c r="AC2521" s="26">
        <v>45152.505756550927</v>
      </c>
      <c r="AD2521" s="27">
        <f>ROW()</f>
        <v>2521</v>
      </c>
      <c r="AE2521" s="27">
        <f>1</f>
        <v>1</v>
      </c>
      <c r="AF2521" s="27">
        <f>SUBTOTAL(109,Tbl_NGF_Data[[#This Row],[Counter]])</f>
        <v>1</v>
      </c>
    </row>
    <row r="2522" spans="2:32" ht="45" x14ac:dyDescent="0.25">
      <c r="B2522" s="21" t="s">
        <v>245</v>
      </c>
      <c r="C2522" s="22" t="s">
        <v>2056</v>
      </c>
      <c r="D2522" s="23">
        <v>7</v>
      </c>
      <c r="E2522" s="22" t="s">
        <v>245</v>
      </c>
      <c r="F2522" s="23">
        <v>7</v>
      </c>
      <c r="G2522" s="22" t="s">
        <v>2056</v>
      </c>
      <c r="H2522" s="22" t="s">
        <v>1327</v>
      </c>
      <c r="I2522" s="23">
        <v>1</v>
      </c>
      <c r="J2522" s="23">
        <v>236</v>
      </c>
      <c r="K2522" s="23" t="s">
        <v>2554</v>
      </c>
      <c r="L2522" s="22" t="s">
        <v>2555</v>
      </c>
      <c r="M2522" s="21" t="s">
        <v>339</v>
      </c>
      <c r="N2522" s="23" t="s">
        <v>2188</v>
      </c>
      <c r="O2522" s="22" t="s">
        <v>2189</v>
      </c>
      <c r="P2522" s="22" t="s">
        <v>2190</v>
      </c>
      <c r="Q2522" s="23" t="s">
        <v>2196</v>
      </c>
      <c r="R2522" s="22" t="s">
        <v>2197</v>
      </c>
      <c r="S2522" s="21" t="s">
        <v>280</v>
      </c>
      <c r="T2522" s="23" t="s">
        <v>2558</v>
      </c>
      <c r="U2522" s="24" t="s">
        <v>17</v>
      </c>
      <c r="V2522" s="23">
        <v>200</v>
      </c>
      <c r="W2522" s="25">
        <v>41640843.339999966</v>
      </c>
      <c r="X2522" s="25">
        <v>58806945.819999963</v>
      </c>
      <c r="Y2522" s="25">
        <v>46234179.999999978</v>
      </c>
      <c r="Z2522" s="25">
        <v>52466539.559999965</v>
      </c>
      <c r="AA2522" s="25">
        <v>48138079.539999999</v>
      </c>
      <c r="AB2522" s="25">
        <v>45375836</v>
      </c>
      <c r="AC2522" s="26">
        <v>45152.505756550927</v>
      </c>
      <c r="AD2522" s="27">
        <f>ROW()</f>
        <v>2522</v>
      </c>
      <c r="AE2522" s="27">
        <f>1</f>
        <v>1</v>
      </c>
      <c r="AF2522" s="27">
        <f>SUBTOTAL(109,Tbl_NGF_Data[[#This Row],[Counter]])</f>
        <v>1</v>
      </c>
    </row>
    <row r="2523" spans="2:32" ht="45" x14ac:dyDescent="0.25">
      <c r="B2523" s="21" t="s">
        <v>245</v>
      </c>
      <c r="C2523" s="22" t="s">
        <v>2056</v>
      </c>
      <c r="D2523" s="23">
        <v>7</v>
      </c>
      <c r="E2523" s="22" t="s">
        <v>245</v>
      </c>
      <c r="F2523" s="23">
        <v>7</v>
      </c>
      <c r="G2523" s="22" t="s">
        <v>2056</v>
      </c>
      <c r="H2523" s="22" t="s">
        <v>1327</v>
      </c>
      <c r="I2523" s="23">
        <v>1</v>
      </c>
      <c r="J2523" s="23">
        <v>236</v>
      </c>
      <c r="K2523" s="23" t="s">
        <v>2554</v>
      </c>
      <c r="L2523" s="22" t="s">
        <v>2555</v>
      </c>
      <c r="M2523" s="21" t="s">
        <v>339</v>
      </c>
      <c r="N2523" s="23" t="s">
        <v>2188</v>
      </c>
      <c r="O2523" s="22" t="s">
        <v>2189</v>
      </c>
      <c r="P2523" s="22" t="s">
        <v>2190</v>
      </c>
      <c r="Q2523" s="23" t="s">
        <v>2196</v>
      </c>
      <c r="R2523" s="22" t="s">
        <v>2197</v>
      </c>
      <c r="S2523" s="21" t="s">
        <v>280</v>
      </c>
      <c r="T2523" s="23" t="s">
        <v>2558</v>
      </c>
      <c r="U2523" s="24" t="s">
        <v>97</v>
      </c>
      <c r="V2523" s="23">
        <v>205</v>
      </c>
      <c r="W2523" s="25">
        <v>0</v>
      </c>
      <c r="X2523" s="25">
        <v>0</v>
      </c>
      <c r="Y2523" s="25">
        <v>24453.279999999999</v>
      </c>
      <c r="Z2523" s="25">
        <v>25446.53</v>
      </c>
      <c r="AA2523" s="25">
        <v>1641574.62</v>
      </c>
      <c r="AB2523" s="25">
        <v>0</v>
      </c>
      <c r="AC2523" s="26">
        <v>45152.505756550927</v>
      </c>
      <c r="AD2523" s="27">
        <f>ROW()</f>
        <v>2523</v>
      </c>
      <c r="AE2523" s="27">
        <f>1</f>
        <v>1</v>
      </c>
      <c r="AF2523" s="27">
        <f>SUBTOTAL(109,Tbl_NGF_Data[[#This Row],[Counter]])</f>
        <v>1</v>
      </c>
    </row>
    <row r="2524" spans="2:32" ht="45" x14ac:dyDescent="0.25">
      <c r="B2524" s="21" t="s">
        <v>245</v>
      </c>
      <c r="C2524" s="22" t="s">
        <v>2056</v>
      </c>
      <c r="D2524" s="23">
        <v>7</v>
      </c>
      <c r="E2524" s="22" t="s">
        <v>245</v>
      </c>
      <c r="F2524" s="23">
        <v>7</v>
      </c>
      <c r="G2524" s="22" t="s">
        <v>2056</v>
      </c>
      <c r="H2524" s="22" t="s">
        <v>1327</v>
      </c>
      <c r="I2524" s="23">
        <v>1</v>
      </c>
      <c r="J2524" s="23">
        <v>236</v>
      </c>
      <c r="K2524" s="23" t="s">
        <v>2554</v>
      </c>
      <c r="L2524" s="22" t="s">
        <v>2555</v>
      </c>
      <c r="M2524" s="21" t="s">
        <v>339</v>
      </c>
      <c r="N2524" s="23" t="s">
        <v>2188</v>
      </c>
      <c r="O2524" s="22" t="s">
        <v>2189</v>
      </c>
      <c r="P2524" s="22" t="s">
        <v>2190</v>
      </c>
      <c r="Q2524" s="23" t="s">
        <v>2196</v>
      </c>
      <c r="R2524" s="22" t="s">
        <v>2197</v>
      </c>
      <c r="S2524" s="21" t="s">
        <v>280</v>
      </c>
      <c r="T2524" s="23" t="s">
        <v>2558</v>
      </c>
      <c r="U2524" s="24" t="s">
        <v>18</v>
      </c>
      <c r="V2524" s="23">
        <v>220</v>
      </c>
      <c r="W2524" s="25">
        <v>3431728.6600000337</v>
      </c>
      <c r="X2524" s="25">
        <v>1421054.180000037</v>
      </c>
      <c r="Y2524" s="25">
        <v>2.2351741790771484E-8</v>
      </c>
      <c r="Z2524" s="25">
        <v>8893911.4400000349</v>
      </c>
      <c r="AA2524" s="25">
        <v>13035739.460000001</v>
      </c>
      <c r="AB2524" s="25">
        <v>175705.96000000089</v>
      </c>
      <c r="AC2524" s="26">
        <v>45152.505756550927</v>
      </c>
      <c r="AD2524" s="27">
        <f>ROW()</f>
        <v>2524</v>
      </c>
      <c r="AE2524" s="27">
        <f>1</f>
        <v>1</v>
      </c>
      <c r="AF2524" s="27">
        <f>SUBTOTAL(109,Tbl_NGF_Data[[#This Row],[Counter]])</f>
        <v>1</v>
      </c>
    </row>
    <row r="2525" spans="2:32" ht="45" x14ac:dyDescent="0.25">
      <c r="B2525" s="21" t="s">
        <v>245</v>
      </c>
      <c r="C2525" s="22" t="s">
        <v>2056</v>
      </c>
      <c r="D2525" s="23">
        <v>7</v>
      </c>
      <c r="E2525" s="22" t="s">
        <v>245</v>
      </c>
      <c r="F2525" s="23">
        <v>7</v>
      </c>
      <c r="G2525" s="22" t="s">
        <v>2056</v>
      </c>
      <c r="H2525" s="22" t="s">
        <v>1327</v>
      </c>
      <c r="I2525" s="23">
        <v>1</v>
      </c>
      <c r="J2525" s="23">
        <v>236</v>
      </c>
      <c r="K2525" s="23" t="s">
        <v>2554</v>
      </c>
      <c r="L2525" s="22" t="s">
        <v>2555</v>
      </c>
      <c r="M2525" s="21" t="s">
        <v>339</v>
      </c>
      <c r="N2525" s="23" t="s">
        <v>2188</v>
      </c>
      <c r="O2525" s="22" t="s">
        <v>2189</v>
      </c>
      <c r="P2525" s="22" t="s">
        <v>2190</v>
      </c>
      <c r="Q2525" s="23" t="s">
        <v>2196</v>
      </c>
      <c r="R2525" s="22" t="s">
        <v>2197</v>
      </c>
      <c r="S2525" s="21" t="s">
        <v>280</v>
      </c>
      <c r="T2525" s="23" t="s">
        <v>2558</v>
      </c>
      <c r="U2525" s="24" t="s">
        <v>67</v>
      </c>
      <c r="V2525" s="23">
        <v>222</v>
      </c>
      <c r="W2525" s="25">
        <v>15244774</v>
      </c>
      <c r="X2525" s="25">
        <v>1366919</v>
      </c>
      <c r="Y2525" s="25">
        <v>1342465.72</v>
      </c>
      <c r="Z2525" s="25">
        <v>2912519.19</v>
      </c>
      <c r="AA2525" s="25">
        <v>1270944.5699999998</v>
      </c>
      <c r="AB2525" s="25">
        <v>1809000</v>
      </c>
      <c r="AC2525" s="26">
        <v>45152.505756550927</v>
      </c>
      <c r="AD2525" s="27">
        <f>ROW()</f>
        <v>2525</v>
      </c>
      <c r="AE2525" s="27">
        <f>1</f>
        <v>1</v>
      </c>
      <c r="AF2525" s="27">
        <f>SUBTOTAL(109,Tbl_NGF_Data[[#This Row],[Counter]])</f>
        <v>1</v>
      </c>
    </row>
    <row r="2526" spans="2:32" ht="45" x14ac:dyDescent="0.25">
      <c r="B2526" s="21" t="s">
        <v>245</v>
      </c>
      <c r="C2526" s="22" t="s">
        <v>2056</v>
      </c>
      <c r="D2526" s="23">
        <v>7</v>
      </c>
      <c r="E2526" s="22" t="s">
        <v>245</v>
      </c>
      <c r="F2526" s="23">
        <v>7</v>
      </c>
      <c r="G2526" s="22" t="s">
        <v>2056</v>
      </c>
      <c r="H2526" s="22" t="s">
        <v>1327</v>
      </c>
      <c r="I2526" s="23">
        <v>1</v>
      </c>
      <c r="J2526" s="23">
        <v>236</v>
      </c>
      <c r="K2526" s="23" t="s">
        <v>2554</v>
      </c>
      <c r="L2526" s="22" t="s">
        <v>2555</v>
      </c>
      <c r="M2526" s="21" t="s">
        <v>339</v>
      </c>
      <c r="N2526" s="23" t="s">
        <v>2188</v>
      </c>
      <c r="O2526" s="22" t="s">
        <v>2189</v>
      </c>
      <c r="P2526" s="22" t="s">
        <v>2190</v>
      </c>
      <c r="Q2526" s="23" t="s">
        <v>2199</v>
      </c>
      <c r="R2526" s="22" t="s">
        <v>2200</v>
      </c>
      <c r="S2526" s="21" t="s">
        <v>281</v>
      </c>
      <c r="T2526" s="23" t="s">
        <v>2559</v>
      </c>
      <c r="U2526" s="24" t="s">
        <v>16</v>
      </c>
      <c r="V2526" s="23">
        <v>135</v>
      </c>
      <c r="W2526" s="25">
        <v>42007116</v>
      </c>
      <c r="X2526" s="25">
        <v>50600000</v>
      </c>
      <c r="Y2526" s="25">
        <v>50600000</v>
      </c>
      <c r="Z2526" s="25">
        <v>51142461</v>
      </c>
      <c r="AA2526" s="25">
        <v>51142461</v>
      </c>
      <c r="AB2526" s="25">
        <v>51922195</v>
      </c>
      <c r="AC2526" s="26">
        <v>45152.505756550927</v>
      </c>
      <c r="AD2526" s="27">
        <f>ROW()</f>
        <v>2526</v>
      </c>
      <c r="AE2526" s="27">
        <f>1</f>
        <v>1</v>
      </c>
      <c r="AF2526" s="27">
        <f>SUBTOTAL(109,Tbl_NGF_Data[[#This Row],[Counter]])</f>
        <v>1</v>
      </c>
    </row>
    <row r="2527" spans="2:32" ht="45" x14ac:dyDescent="0.25">
      <c r="B2527" s="21" t="s">
        <v>245</v>
      </c>
      <c r="C2527" s="22" t="s">
        <v>2056</v>
      </c>
      <c r="D2527" s="23">
        <v>7</v>
      </c>
      <c r="E2527" s="22" t="s">
        <v>245</v>
      </c>
      <c r="F2527" s="23">
        <v>7</v>
      </c>
      <c r="G2527" s="22" t="s">
        <v>2056</v>
      </c>
      <c r="H2527" s="22" t="s">
        <v>1327</v>
      </c>
      <c r="I2527" s="23">
        <v>1</v>
      </c>
      <c r="J2527" s="23">
        <v>236</v>
      </c>
      <c r="K2527" s="23" t="s">
        <v>2554</v>
      </c>
      <c r="L2527" s="22" t="s">
        <v>2555</v>
      </c>
      <c r="M2527" s="21" t="s">
        <v>339</v>
      </c>
      <c r="N2527" s="23" t="s">
        <v>2188</v>
      </c>
      <c r="O2527" s="22" t="s">
        <v>2189</v>
      </c>
      <c r="P2527" s="22" t="s">
        <v>2190</v>
      </c>
      <c r="Q2527" s="23" t="s">
        <v>2199</v>
      </c>
      <c r="R2527" s="22" t="s">
        <v>2200</v>
      </c>
      <c r="S2527" s="21" t="s">
        <v>281</v>
      </c>
      <c r="T2527" s="23" t="s">
        <v>2559</v>
      </c>
      <c r="U2527" s="24" t="s">
        <v>66</v>
      </c>
      <c r="V2527" s="23">
        <v>137</v>
      </c>
      <c r="W2527" s="25">
        <v>18067853</v>
      </c>
      <c r="X2527" s="25">
        <v>18761281</v>
      </c>
      <c r="Y2527" s="25">
        <v>16742705.050000001</v>
      </c>
      <c r="Z2527" s="25">
        <v>16742705.050000001</v>
      </c>
      <c r="AA2527" s="25">
        <v>16672826.530000001</v>
      </c>
      <c r="AB2527" s="25">
        <v>378774.99</v>
      </c>
      <c r="AC2527" s="26">
        <v>45152.505756550927</v>
      </c>
      <c r="AD2527" s="27">
        <f>ROW()</f>
        <v>2527</v>
      </c>
      <c r="AE2527" s="27">
        <f>1</f>
        <v>1</v>
      </c>
      <c r="AF2527" s="27">
        <f>SUBTOTAL(109,Tbl_NGF_Data[[#This Row],[Counter]])</f>
        <v>1</v>
      </c>
    </row>
    <row r="2528" spans="2:32" ht="45" x14ac:dyDescent="0.25">
      <c r="B2528" s="21" t="s">
        <v>245</v>
      </c>
      <c r="C2528" s="22" t="s">
        <v>2056</v>
      </c>
      <c r="D2528" s="23">
        <v>7</v>
      </c>
      <c r="E2528" s="22" t="s">
        <v>245</v>
      </c>
      <c r="F2528" s="23">
        <v>7</v>
      </c>
      <c r="G2528" s="22" t="s">
        <v>2056</v>
      </c>
      <c r="H2528" s="22" t="s">
        <v>1327</v>
      </c>
      <c r="I2528" s="23">
        <v>1</v>
      </c>
      <c r="J2528" s="23">
        <v>236</v>
      </c>
      <c r="K2528" s="23" t="s">
        <v>2554</v>
      </c>
      <c r="L2528" s="22" t="s">
        <v>2555</v>
      </c>
      <c r="M2528" s="21" t="s">
        <v>339</v>
      </c>
      <c r="N2528" s="23" t="s">
        <v>2188</v>
      </c>
      <c r="O2528" s="22" t="s">
        <v>2189</v>
      </c>
      <c r="P2528" s="22" t="s">
        <v>2190</v>
      </c>
      <c r="Q2528" s="23" t="s">
        <v>2199</v>
      </c>
      <c r="R2528" s="22" t="s">
        <v>2200</v>
      </c>
      <c r="S2528" s="21" t="s">
        <v>281</v>
      </c>
      <c r="T2528" s="23" t="s">
        <v>2559</v>
      </c>
      <c r="U2528" s="24" t="s">
        <v>17</v>
      </c>
      <c r="V2528" s="23">
        <v>200</v>
      </c>
      <c r="W2528" s="25">
        <v>41989206.00999999</v>
      </c>
      <c r="X2528" s="25">
        <v>37617224.93999999</v>
      </c>
      <c r="Y2528" s="25">
        <v>35221069.649999984</v>
      </c>
      <c r="Z2528" s="25">
        <v>22909830.930000003</v>
      </c>
      <c r="AA2528" s="25">
        <v>26597507.800000004</v>
      </c>
      <c r="AB2528" s="25">
        <v>51922195.000000037</v>
      </c>
      <c r="AC2528" s="26">
        <v>45152.505756550927</v>
      </c>
      <c r="AD2528" s="27">
        <f>ROW()</f>
        <v>2528</v>
      </c>
      <c r="AE2528" s="27">
        <f>1</f>
        <v>1</v>
      </c>
      <c r="AF2528" s="27">
        <f>SUBTOTAL(109,Tbl_NGF_Data[[#This Row],[Counter]])</f>
        <v>1</v>
      </c>
    </row>
    <row r="2529" spans="2:32" ht="45" x14ac:dyDescent="0.25">
      <c r="B2529" s="21" t="s">
        <v>245</v>
      </c>
      <c r="C2529" s="22" t="s">
        <v>2056</v>
      </c>
      <c r="D2529" s="23">
        <v>7</v>
      </c>
      <c r="E2529" s="22" t="s">
        <v>245</v>
      </c>
      <c r="F2529" s="23">
        <v>7</v>
      </c>
      <c r="G2529" s="22" t="s">
        <v>2056</v>
      </c>
      <c r="H2529" s="22" t="s">
        <v>1327</v>
      </c>
      <c r="I2529" s="23">
        <v>1</v>
      </c>
      <c r="J2529" s="23">
        <v>236</v>
      </c>
      <c r="K2529" s="23" t="s">
        <v>2554</v>
      </c>
      <c r="L2529" s="22" t="s">
        <v>2555</v>
      </c>
      <c r="M2529" s="21" t="s">
        <v>339</v>
      </c>
      <c r="N2529" s="23" t="s">
        <v>2188</v>
      </c>
      <c r="O2529" s="22" t="s">
        <v>2189</v>
      </c>
      <c r="P2529" s="22" t="s">
        <v>2190</v>
      </c>
      <c r="Q2529" s="23" t="s">
        <v>2199</v>
      </c>
      <c r="R2529" s="22" t="s">
        <v>2200</v>
      </c>
      <c r="S2529" s="21" t="s">
        <v>281</v>
      </c>
      <c r="T2529" s="23" t="s">
        <v>2559</v>
      </c>
      <c r="U2529" s="24" t="s">
        <v>97</v>
      </c>
      <c r="V2529" s="23">
        <v>205</v>
      </c>
      <c r="W2529" s="25">
        <v>-1211440.0000000005</v>
      </c>
      <c r="X2529" s="25">
        <v>2018577.69</v>
      </c>
      <c r="Y2529" s="25">
        <v>0</v>
      </c>
      <c r="Z2529" s="25">
        <v>69878.52</v>
      </c>
      <c r="AA2529" s="25">
        <v>194177.48</v>
      </c>
      <c r="AB2529" s="25">
        <v>0</v>
      </c>
      <c r="AC2529" s="26">
        <v>45152.505756550927</v>
      </c>
      <c r="AD2529" s="27">
        <f>ROW()</f>
        <v>2529</v>
      </c>
      <c r="AE2529" s="27">
        <f>1</f>
        <v>1</v>
      </c>
      <c r="AF2529" s="27">
        <f>SUBTOTAL(109,Tbl_NGF_Data[[#This Row],[Counter]])</f>
        <v>1</v>
      </c>
    </row>
    <row r="2530" spans="2:32" ht="45" x14ac:dyDescent="0.25">
      <c r="B2530" s="21" t="s">
        <v>245</v>
      </c>
      <c r="C2530" s="22" t="s">
        <v>2056</v>
      </c>
      <c r="D2530" s="23">
        <v>7</v>
      </c>
      <c r="E2530" s="22" t="s">
        <v>245</v>
      </c>
      <c r="F2530" s="23">
        <v>7</v>
      </c>
      <c r="G2530" s="22" t="s">
        <v>2056</v>
      </c>
      <c r="H2530" s="22" t="s">
        <v>1327</v>
      </c>
      <c r="I2530" s="23">
        <v>1</v>
      </c>
      <c r="J2530" s="23">
        <v>236</v>
      </c>
      <c r="K2530" s="23" t="s">
        <v>2554</v>
      </c>
      <c r="L2530" s="22" t="s">
        <v>2555</v>
      </c>
      <c r="M2530" s="21" t="s">
        <v>339</v>
      </c>
      <c r="N2530" s="23" t="s">
        <v>2188</v>
      </c>
      <c r="O2530" s="22" t="s">
        <v>2189</v>
      </c>
      <c r="P2530" s="22" t="s">
        <v>2190</v>
      </c>
      <c r="Q2530" s="23" t="s">
        <v>2199</v>
      </c>
      <c r="R2530" s="22" t="s">
        <v>2200</v>
      </c>
      <c r="S2530" s="21" t="s">
        <v>281</v>
      </c>
      <c r="T2530" s="23" t="s">
        <v>2559</v>
      </c>
      <c r="U2530" s="24" t="s">
        <v>18</v>
      </c>
      <c r="V2530" s="23">
        <v>220</v>
      </c>
      <c r="W2530" s="25">
        <v>17909.990000009537</v>
      </c>
      <c r="X2530" s="25">
        <v>12982775.06000001</v>
      </c>
      <c r="Y2530" s="25">
        <v>15378930.350000016</v>
      </c>
      <c r="Z2530" s="25">
        <v>28232630.069999997</v>
      </c>
      <c r="AA2530" s="25">
        <v>24544953.199999996</v>
      </c>
      <c r="AB2530" s="25">
        <v>-3.7252902984619141E-8</v>
      </c>
      <c r="AC2530" s="26">
        <v>45152.505756550927</v>
      </c>
      <c r="AD2530" s="27">
        <f>ROW()</f>
        <v>2530</v>
      </c>
      <c r="AE2530" s="27">
        <f>1</f>
        <v>1</v>
      </c>
      <c r="AF2530" s="27">
        <f>SUBTOTAL(109,Tbl_NGF_Data[[#This Row],[Counter]])</f>
        <v>1</v>
      </c>
    </row>
    <row r="2531" spans="2:32" ht="45" x14ac:dyDescent="0.25">
      <c r="B2531" s="21" t="s">
        <v>245</v>
      </c>
      <c r="C2531" s="22" t="s">
        <v>2056</v>
      </c>
      <c r="D2531" s="23">
        <v>7</v>
      </c>
      <c r="E2531" s="22" t="s">
        <v>245</v>
      </c>
      <c r="F2531" s="23">
        <v>7</v>
      </c>
      <c r="G2531" s="22" t="s">
        <v>2056</v>
      </c>
      <c r="H2531" s="22" t="s">
        <v>1327</v>
      </c>
      <c r="I2531" s="23">
        <v>1</v>
      </c>
      <c r="J2531" s="23">
        <v>236</v>
      </c>
      <c r="K2531" s="23" t="s">
        <v>2554</v>
      </c>
      <c r="L2531" s="22" t="s">
        <v>2555</v>
      </c>
      <c r="M2531" s="21" t="s">
        <v>339</v>
      </c>
      <c r="N2531" s="23" t="s">
        <v>2188</v>
      </c>
      <c r="O2531" s="22" t="s">
        <v>2189</v>
      </c>
      <c r="P2531" s="22" t="s">
        <v>2190</v>
      </c>
      <c r="Q2531" s="23" t="s">
        <v>2199</v>
      </c>
      <c r="R2531" s="22" t="s">
        <v>2200</v>
      </c>
      <c r="S2531" s="21" t="s">
        <v>281</v>
      </c>
      <c r="T2531" s="23" t="s">
        <v>2559</v>
      </c>
      <c r="U2531" s="24" t="s">
        <v>67</v>
      </c>
      <c r="V2531" s="23">
        <v>222</v>
      </c>
      <c r="W2531" s="25">
        <v>19279293</v>
      </c>
      <c r="X2531" s="25">
        <v>16742703.310000001</v>
      </c>
      <c r="Y2531" s="25">
        <v>16742705.050000001</v>
      </c>
      <c r="Z2531" s="25">
        <v>16672826.530000001</v>
      </c>
      <c r="AA2531" s="25">
        <v>16478649.050000001</v>
      </c>
      <c r="AB2531" s="25">
        <v>378774.99</v>
      </c>
      <c r="AC2531" s="26">
        <v>45152.505756550927</v>
      </c>
      <c r="AD2531" s="27">
        <f>ROW()</f>
        <v>2531</v>
      </c>
      <c r="AE2531" s="27">
        <f>1</f>
        <v>1</v>
      </c>
      <c r="AF2531" s="27">
        <f>SUBTOTAL(109,Tbl_NGF_Data[[#This Row],[Counter]])</f>
        <v>1</v>
      </c>
    </row>
    <row r="2532" spans="2:32" ht="45" x14ac:dyDescent="0.25">
      <c r="B2532" s="21" t="s">
        <v>245</v>
      </c>
      <c r="C2532" s="22" t="s">
        <v>2056</v>
      </c>
      <c r="D2532" s="23">
        <v>7</v>
      </c>
      <c r="E2532" s="22" t="s">
        <v>245</v>
      </c>
      <c r="F2532" s="23">
        <v>7</v>
      </c>
      <c r="G2532" s="22" t="s">
        <v>2056</v>
      </c>
      <c r="H2532" s="22" t="s">
        <v>1327</v>
      </c>
      <c r="I2532" s="23">
        <v>1</v>
      </c>
      <c r="J2532" s="23">
        <v>236</v>
      </c>
      <c r="K2532" s="23" t="s">
        <v>2554</v>
      </c>
      <c r="L2532" s="22" t="s">
        <v>2555</v>
      </c>
      <c r="M2532" s="21" t="s">
        <v>339</v>
      </c>
      <c r="N2532" s="23" t="s">
        <v>2188</v>
      </c>
      <c r="O2532" s="22" t="s">
        <v>2189</v>
      </c>
      <c r="P2532" s="22" t="s">
        <v>2190</v>
      </c>
      <c r="Q2532" s="23" t="s">
        <v>2202</v>
      </c>
      <c r="R2532" s="22" t="s">
        <v>2203</v>
      </c>
      <c r="S2532" s="21" t="s">
        <v>282</v>
      </c>
      <c r="T2532" s="23" t="s">
        <v>2560</v>
      </c>
      <c r="U2532" s="24" t="s">
        <v>16</v>
      </c>
      <c r="V2532" s="23">
        <v>135</v>
      </c>
      <c r="W2532" s="25">
        <v>129979246</v>
      </c>
      <c r="X2532" s="25">
        <v>140979246</v>
      </c>
      <c r="Y2532" s="25">
        <v>147979246</v>
      </c>
      <c r="Z2532" s="25">
        <v>141249137</v>
      </c>
      <c r="AA2532" s="25">
        <v>141249137</v>
      </c>
      <c r="AB2532" s="25">
        <v>144910022</v>
      </c>
      <c r="AC2532" s="26">
        <v>45152.505756550927</v>
      </c>
      <c r="AD2532" s="27">
        <f>ROW()</f>
        <v>2532</v>
      </c>
      <c r="AE2532" s="27">
        <f>1</f>
        <v>1</v>
      </c>
      <c r="AF2532" s="27">
        <f>SUBTOTAL(109,Tbl_NGF_Data[[#This Row],[Counter]])</f>
        <v>1</v>
      </c>
    </row>
    <row r="2533" spans="2:32" ht="45" x14ac:dyDescent="0.25">
      <c r="B2533" s="21" t="s">
        <v>245</v>
      </c>
      <c r="C2533" s="22" t="s">
        <v>2056</v>
      </c>
      <c r="D2533" s="23">
        <v>7</v>
      </c>
      <c r="E2533" s="22" t="s">
        <v>245</v>
      </c>
      <c r="F2533" s="23">
        <v>7</v>
      </c>
      <c r="G2533" s="22" t="s">
        <v>2056</v>
      </c>
      <c r="H2533" s="22" t="s">
        <v>1327</v>
      </c>
      <c r="I2533" s="23">
        <v>1</v>
      </c>
      <c r="J2533" s="23">
        <v>236</v>
      </c>
      <c r="K2533" s="23" t="s">
        <v>2554</v>
      </c>
      <c r="L2533" s="22" t="s">
        <v>2555</v>
      </c>
      <c r="M2533" s="21" t="s">
        <v>339</v>
      </c>
      <c r="N2533" s="23" t="s">
        <v>2188</v>
      </c>
      <c r="O2533" s="22" t="s">
        <v>2189</v>
      </c>
      <c r="P2533" s="22" t="s">
        <v>2190</v>
      </c>
      <c r="Q2533" s="23" t="s">
        <v>2202</v>
      </c>
      <c r="R2533" s="22" t="s">
        <v>2203</v>
      </c>
      <c r="S2533" s="21" t="s">
        <v>282</v>
      </c>
      <c r="T2533" s="23" t="s">
        <v>2560</v>
      </c>
      <c r="U2533" s="24" t="s">
        <v>66</v>
      </c>
      <c r="V2533" s="23">
        <v>137</v>
      </c>
      <c r="W2533" s="25">
        <v>5888844</v>
      </c>
      <c r="X2533" s="25">
        <v>4510260</v>
      </c>
      <c r="Y2533" s="25">
        <v>3008910.09</v>
      </c>
      <c r="Z2533" s="25">
        <v>2164216.5700000003</v>
      </c>
      <c r="AA2533" s="25">
        <v>2558937.0700000003</v>
      </c>
      <c r="AB2533" s="25">
        <v>2278225.46</v>
      </c>
      <c r="AC2533" s="26">
        <v>45152.505756550927</v>
      </c>
      <c r="AD2533" s="27">
        <f>ROW()</f>
        <v>2533</v>
      </c>
      <c r="AE2533" s="27">
        <f>1</f>
        <v>1</v>
      </c>
      <c r="AF2533" s="27">
        <f>SUBTOTAL(109,Tbl_NGF_Data[[#This Row],[Counter]])</f>
        <v>1</v>
      </c>
    </row>
    <row r="2534" spans="2:32" ht="45" x14ac:dyDescent="0.25">
      <c r="B2534" s="21" t="s">
        <v>245</v>
      </c>
      <c r="C2534" s="22" t="s">
        <v>2056</v>
      </c>
      <c r="D2534" s="23">
        <v>7</v>
      </c>
      <c r="E2534" s="22" t="s">
        <v>245</v>
      </c>
      <c r="F2534" s="23">
        <v>7</v>
      </c>
      <c r="G2534" s="22" t="s">
        <v>2056</v>
      </c>
      <c r="H2534" s="22" t="s">
        <v>1327</v>
      </c>
      <c r="I2534" s="23">
        <v>1</v>
      </c>
      <c r="J2534" s="23">
        <v>236</v>
      </c>
      <c r="K2534" s="23" t="s">
        <v>2554</v>
      </c>
      <c r="L2534" s="22" t="s">
        <v>2555</v>
      </c>
      <c r="M2534" s="21" t="s">
        <v>339</v>
      </c>
      <c r="N2534" s="23" t="s">
        <v>2188</v>
      </c>
      <c r="O2534" s="22" t="s">
        <v>2189</v>
      </c>
      <c r="P2534" s="22" t="s">
        <v>2190</v>
      </c>
      <c r="Q2534" s="23" t="s">
        <v>2202</v>
      </c>
      <c r="R2534" s="22" t="s">
        <v>2203</v>
      </c>
      <c r="S2534" s="21" t="s">
        <v>282</v>
      </c>
      <c r="T2534" s="23" t="s">
        <v>2560</v>
      </c>
      <c r="U2534" s="24" t="s">
        <v>17</v>
      </c>
      <c r="V2534" s="23">
        <v>200</v>
      </c>
      <c r="W2534" s="25">
        <v>128421179.06000005</v>
      </c>
      <c r="X2534" s="25">
        <v>130099823.36000006</v>
      </c>
      <c r="Y2534" s="25">
        <v>130534891.76000011</v>
      </c>
      <c r="Z2534" s="25">
        <v>106711391.06000005</v>
      </c>
      <c r="AA2534" s="25">
        <v>123350600.83000004</v>
      </c>
      <c r="AB2534" s="25">
        <v>144910021.9999997</v>
      </c>
      <c r="AC2534" s="26">
        <v>45152.505756550927</v>
      </c>
      <c r="AD2534" s="27">
        <f>ROW()</f>
        <v>2534</v>
      </c>
      <c r="AE2534" s="27">
        <f>1</f>
        <v>1</v>
      </c>
      <c r="AF2534" s="27">
        <f>SUBTOTAL(109,Tbl_NGF_Data[[#This Row],[Counter]])</f>
        <v>1</v>
      </c>
    </row>
    <row r="2535" spans="2:32" ht="45" x14ac:dyDescent="0.25">
      <c r="B2535" s="21" t="s">
        <v>245</v>
      </c>
      <c r="C2535" s="22" t="s">
        <v>2056</v>
      </c>
      <c r="D2535" s="23">
        <v>7</v>
      </c>
      <c r="E2535" s="22" t="s">
        <v>245</v>
      </c>
      <c r="F2535" s="23">
        <v>7</v>
      </c>
      <c r="G2535" s="22" t="s">
        <v>2056</v>
      </c>
      <c r="H2535" s="22" t="s">
        <v>1327</v>
      </c>
      <c r="I2535" s="23">
        <v>1</v>
      </c>
      <c r="J2535" s="23">
        <v>236</v>
      </c>
      <c r="K2535" s="23" t="s">
        <v>2554</v>
      </c>
      <c r="L2535" s="22" t="s">
        <v>2555</v>
      </c>
      <c r="M2535" s="21" t="s">
        <v>339</v>
      </c>
      <c r="N2535" s="23" t="s">
        <v>2188</v>
      </c>
      <c r="O2535" s="22" t="s">
        <v>2189</v>
      </c>
      <c r="P2535" s="22" t="s">
        <v>2190</v>
      </c>
      <c r="Q2535" s="23" t="s">
        <v>2202</v>
      </c>
      <c r="R2535" s="22" t="s">
        <v>2203</v>
      </c>
      <c r="S2535" s="21" t="s">
        <v>282</v>
      </c>
      <c r="T2535" s="23" t="s">
        <v>2560</v>
      </c>
      <c r="U2535" s="24" t="s">
        <v>97</v>
      </c>
      <c r="V2535" s="23">
        <v>205</v>
      </c>
      <c r="W2535" s="25">
        <v>323635.90999999997</v>
      </c>
      <c r="X2535" s="25">
        <v>1501350.33</v>
      </c>
      <c r="Y2535" s="25">
        <v>844693.52</v>
      </c>
      <c r="Z2535" s="25">
        <v>905279.49999999988</v>
      </c>
      <c r="AA2535" s="25">
        <v>5162.6099999999997</v>
      </c>
      <c r="AB2535" s="25">
        <v>1300000</v>
      </c>
      <c r="AC2535" s="26">
        <v>45152.505756550927</v>
      </c>
      <c r="AD2535" s="27">
        <f>ROW()</f>
        <v>2535</v>
      </c>
      <c r="AE2535" s="27">
        <f>1</f>
        <v>1</v>
      </c>
      <c r="AF2535" s="27">
        <f>SUBTOTAL(109,Tbl_NGF_Data[[#This Row],[Counter]])</f>
        <v>1</v>
      </c>
    </row>
    <row r="2536" spans="2:32" ht="45" x14ac:dyDescent="0.25">
      <c r="B2536" s="21" t="s">
        <v>245</v>
      </c>
      <c r="C2536" s="22" t="s">
        <v>2056</v>
      </c>
      <c r="D2536" s="23">
        <v>7</v>
      </c>
      <c r="E2536" s="22" t="s">
        <v>245</v>
      </c>
      <c r="F2536" s="23">
        <v>7</v>
      </c>
      <c r="G2536" s="22" t="s">
        <v>2056</v>
      </c>
      <c r="H2536" s="22" t="s">
        <v>1327</v>
      </c>
      <c r="I2536" s="23">
        <v>1</v>
      </c>
      <c r="J2536" s="23">
        <v>236</v>
      </c>
      <c r="K2536" s="23" t="s">
        <v>2554</v>
      </c>
      <c r="L2536" s="22" t="s">
        <v>2555</v>
      </c>
      <c r="M2536" s="21" t="s">
        <v>339</v>
      </c>
      <c r="N2536" s="23" t="s">
        <v>2188</v>
      </c>
      <c r="O2536" s="22" t="s">
        <v>2189</v>
      </c>
      <c r="P2536" s="22" t="s">
        <v>2190</v>
      </c>
      <c r="Q2536" s="23" t="s">
        <v>2202</v>
      </c>
      <c r="R2536" s="22" t="s">
        <v>2203</v>
      </c>
      <c r="S2536" s="21" t="s">
        <v>282</v>
      </c>
      <c r="T2536" s="23" t="s">
        <v>2560</v>
      </c>
      <c r="U2536" s="24" t="s">
        <v>18</v>
      </c>
      <c r="V2536" s="23">
        <v>220</v>
      </c>
      <c r="W2536" s="25">
        <v>1558066.9399999529</v>
      </c>
      <c r="X2536" s="25">
        <v>10879422.639999941</v>
      </c>
      <c r="Y2536" s="25">
        <v>17444354.23999989</v>
      </c>
      <c r="Z2536" s="25">
        <v>34537745.939999953</v>
      </c>
      <c r="AA2536" s="25">
        <v>17898536.169999957</v>
      </c>
      <c r="AB2536" s="25">
        <v>2.9802322387695313E-7</v>
      </c>
      <c r="AC2536" s="26">
        <v>45152.505756550927</v>
      </c>
      <c r="AD2536" s="27">
        <f>ROW()</f>
        <v>2536</v>
      </c>
      <c r="AE2536" s="27">
        <f>1</f>
        <v>1</v>
      </c>
      <c r="AF2536" s="27">
        <f>SUBTOTAL(109,Tbl_NGF_Data[[#This Row],[Counter]])</f>
        <v>1</v>
      </c>
    </row>
    <row r="2537" spans="2:32" ht="45" x14ac:dyDescent="0.25">
      <c r="B2537" s="21" t="s">
        <v>245</v>
      </c>
      <c r="C2537" s="22" t="s">
        <v>2056</v>
      </c>
      <c r="D2537" s="23">
        <v>7</v>
      </c>
      <c r="E2537" s="22" t="s">
        <v>245</v>
      </c>
      <c r="F2537" s="23">
        <v>7</v>
      </c>
      <c r="G2537" s="22" t="s">
        <v>2056</v>
      </c>
      <c r="H2537" s="22" t="s">
        <v>1327</v>
      </c>
      <c r="I2537" s="23">
        <v>1</v>
      </c>
      <c r="J2537" s="23">
        <v>236</v>
      </c>
      <c r="K2537" s="23" t="s">
        <v>2554</v>
      </c>
      <c r="L2537" s="22" t="s">
        <v>2555</v>
      </c>
      <c r="M2537" s="21" t="s">
        <v>339</v>
      </c>
      <c r="N2537" s="23" t="s">
        <v>2188</v>
      </c>
      <c r="O2537" s="22" t="s">
        <v>2189</v>
      </c>
      <c r="P2537" s="22" t="s">
        <v>2190</v>
      </c>
      <c r="Q2537" s="23" t="s">
        <v>2202</v>
      </c>
      <c r="R2537" s="22" t="s">
        <v>2203</v>
      </c>
      <c r="S2537" s="21" t="s">
        <v>282</v>
      </c>
      <c r="T2537" s="23" t="s">
        <v>2560</v>
      </c>
      <c r="U2537" s="24" t="s">
        <v>67</v>
      </c>
      <c r="V2537" s="23">
        <v>222</v>
      </c>
      <c r="W2537" s="25">
        <v>5565208.0899999999</v>
      </c>
      <c r="X2537" s="25">
        <v>3008909.67</v>
      </c>
      <c r="Y2537" s="25">
        <v>2164216.5699999998</v>
      </c>
      <c r="Z2537" s="25">
        <v>1258937.0700000003</v>
      </c>
      <c r="AA2537" s="25">
        <v>2553774.4600000004</v>
      </c>
      <c r="AB2537" s="25">
        <v>978225.46</v>
      </c>
      <c r="AC2537" s="26">
        <v>45152.505756550927</v>
      </c>
      <c r="AD2537" s="27">
        <f>ROW()</f>
        <v>2537</v>
      </c>
      <c r="AE2537" s="27">
        <f>1</f>
        <v>1</v>
      </c>
      <c r="AF2537" s="27">
        <f>SUBTOTAL(109,Tbl_NGF_Data[[#This Row],[Counter]])</f>
        <v>1</v>
      </c>
    </row>
    <row r="2538" spans="2:32" ht="45" x14ac:dyDescent="0.25">
      <c r="B2538" s="21" t="s">
        <v>245</v>
      </c>
      <c r="C2538" s="22" t="s">
        <v>2056</v>
      </c>
      <c r="D2538" s="23">
        <v>7</v>
      </c>
      <c r="E2538" s="22" t="s">
        <v>245</v>
      </c>
      <c r="F2538" s="23">
        <v>7</v>
      </c>
      <c r="G2538" s="22" t="s">
        <v>2056</v>
      </c>
      <c r="H2538" s="22" t="s">
        <v>1327</v>
      </c>
      <c r="I2538" s="23">
        <v>1</v>
      </c>
      <c r="J2538" s="23">
        <v>236</v>
      </c>
      <c r="K2538" s="23" t="s">
        <v>2554</v>
      </c>
      <c r="L2538" s="22" t="s">
        <v>2555</v>
      </c>
      <c r="M2538" s="21" t="s">
        <v>339</v>
      </c>
      <c r="N2538" s="23" t="s">
        <v>2188</v>
      </c>
      <c r="O2538" s="22" t="s">
        <v>2189</v>
      </c>
      <c r="P2538" s="22" t="s">
        <v>2190</v>
      </c>
      <c r="Q2538" s="23" t="s">
        <v>2208</v>
      </c>
      <c r="R2538" s="22" t="s">
        <v>2209</v>
      </c>
      <c r="S2538" s="21" t="s">
        <v>283</v>
      </c>
      <c r="T2538" s="23" t="s">
        <v>2561</v>
      </c>
      <c r="U2538" s="24" t="s">
        <v>16</v>
      </c>
      <c r="V2538" s="23">
        <v>135</v>
      </c>
      <c r="W2538" s="25">
        <v>2376250</v>
      </c>
      <c r="X2538" s="25">
        <v>2901250</v>
      </c>
      <c r="Y2538" s="25">
        <v>2901250</v>
      </c>
      <c r="Z2538" s="25">
        <v>2940604</v>
      </c>
      <c r="AA2538" s="25">
        <v>2940604</v>
      </c>
      <c r="AB2538" s="25">
        <v>3440604</v>
      </c>
      <c r="AC2538" s="26">
        <v>45152.505756550927</v>
      </c>
      <c r="AD2538" s="27">
        <f>ROW()</f>
        <v>2538</v>
      </c>
      <c r="AE2538" s="27">
        <f>1</f>
        <v>1</v>
      </c>
      <c r="AF2538" s="27">
        <f>SUBTOTAL(109,Tbl_NGF_Data[[#This Row],[Counter]])</f>
        <v>1</v>
      </c>
    </row>
    <row r="2539" spans="2:32" ht="45" x14ac:dyDescent="0.25">
      <c r="B2539" s="21" t="s">
        <v>245</v>
      </c>
      <c r="C2539" s="22" t="s">
        <v>2056</v>
      </c>
      <c r="D2539" s="23">
        <v>7</v>
      </c>
      <c r="E2539" s="22" t="s">
        <v>245</v>
      </c>
      <c r="F2539" s="23">
        <v>7</v>
      </c>
      <c r="G2539" s="22" t="s">
        <v>2056</v>
      </c>
      <c r="H2539" s="22" t="s">
        <v>1327</v>
      </c>
      <c r="I2539" s="23">
        <v>1</v>
      </c>
      <c r="J2539" s="23">
        <v>236</v>
      </c>
      <c r="K2539" s="23" t="s">
        <v>2554</v>
      </c>
      <c r="L2539" s="22" t="s">
        <v>2555</v>
      </c>
      <c r="M2539" s="21" t="s">
        <v>339</v>
      </c>
      <c r="N2539" s="23" t="s">
        <v>2188</v>
      </c>
      <c r="O2539" s="22" t="s">
        <v>2189</v>
      </c>
      <c r="P2539" s="22" t="s">
        <v>2190</v>
      </c>
      <c r="Q2539" s="23" t="s">
        <v>2208</v>
      </c>
      <c r="R2539" s="22" t="s">
        <v>2209</v>
      </c>
      <c r="S2539" s="21" t="s">
        <v>283</v>
      </c>
      <c r="T2539" s="23" t="s">
        <v>2561</v>
      </c>
      <c r="U2539" s="24" t="s">
        <v>17</v>
      </c>
      <c r="V2539" s="23">
        <v>200</v>
      </c>
      <c r="W2539" s="25">
        <v>1865152.9400000002</v>
      </c>
      <c r="X2539" s="25">
        <v>1280306.26</v>
      </c>
      <c r="Y2539" s="25">
        <v>1280576.68</v>
      </c>
      <c r="Z2539" s="25">
        <v>1594087.12</v>
      </c>
      <c r="AA2539" s="25">
        <v>1499072.9399999997</v>
      </c>
      <c r="AB2539" s="25">
        <v>2206973</v>
      </c>
      <c r="AC2539" s="26">
        <v>45152.505756550927</v>
      </c>
      <c r="AD2539" s="27">
        <f>ROW()</f>
        <v>2539</v>
      </c>
      <c r="AE2539" s="27">
        <f>1</f>
        <v>1</v>
      </c>
      <c r="AF2539" s="27">
        <f>SUBTOTAL(109,Tbl_NGF_Data[[#This Row],[Counter]])</f>
        <v>1</v>
      </c>
    </row>
    <row r="2540" spans="2:32" ht="45" x14ac:dyDescent="0.25">
      <c r="B2540" s="21" t="s">
        <v>245</v>
      </c>
      <c r="C2540" s="22" t="s">
        <v>2056</v>
      </c>
      <c r="D2540" s="23">
        <v>7</v>
      </c>
      <c r="E2540" s="22" t="s">
        <v>245</v>
      </c>
      <c r="F2540" s="23">
        <v>7</v>
      </c>
      <c r="G2540" s="22" t="s">
        <v>2056</v>
      </c>
      <c r="H2540" s="22" t="s">
        <v>1327</v>
      </c>
      <c r="I2540" s="23">
        <v>1</v>
      </c>
      <c r="J2540" s="23">
        <v>236</v>
      </c>
      <c r="K2540" s="23" t="s">
        <v>2554</v>
      </c>
      <c r="L2540" s="22" t="s">
        <v>2555</v>
      </c>
      <c r="M2540" s="21" t="s">
        <v>339</v>
      </c>
      <c r="N2540" s="23" t="s">
        <v>2188</v>
      </c>
      <c r="O2540" s="22" t="s">
        <v>2189</v>
      </c>
      <c r="P2540" s="22" t="s">
        <v>2190</v>
      </c>
      <c r="Q2540" s="23" t="s">
        <v>2208</v>
      </c>
      <c r="R2540" s="22" t="s">
        <v>2209</v>
      </c>
      <c r="S2540" s="21" t="s">
        <v>283</v>
      </c>
      <c r="T2540" s="23" t="s">
        <v>2561</v>
      </c>
      <c r="U2540" s="24" t="s">
        <v>18</v>
      </c>
      <c r="V2540" s="23">
        <v>220</v>
      </c>
      <c r="W2540" s="25">
        <v>511097.05999999982</v>
      </c>
      <c r="X2540" s="25">
        <v>1620943.74</v>
      </c>
      <c r="Y2540" s="25">
        <v>1620673.32</v>
      </c>
      <c r="Z2540" s="25">
        <v>1346516.88</v>
      </c>
      <c r="AA2540" s="25">
        <v>1441531.0600000003</v>
      </c>
      <c r="AB2540" s="25">
        <v>1233631</v>
      </c>
      <c r="AC2540" s="26">
        <v>45152.505756550927</v>
      </c>
      <c r="AD2540" s="27">
        <f>ROW()</f>
        <v>2540</v>
      </c>
      <c r="AE2540" s="27">
        <f>1</f>
        <v>1</v>
      </c>
      <c r="AF2540" s="27">
        <f>SUBTOTAL(109,Tbl_NGF_Data[[#This Row],[Counter]])</f>
        <v>1</v>
      </c>
    </row>
    <row r="2541" spans="2:32" ht="45" x14ac:dyDescent="0.25">
      <c r="B2541" s="21" t="s">
        <v>245</v>
      </c>
      <c r="C2541" s="22" t="s">
        <v>2056</v>
      </c>
      <c r="D2541" s="23">
        <v>7</v>
      </c>
      <c r="E2541" s="22" t="s">
        <v>245</v>
      </c>
      <c r="F2541" s="23">
        <v>7</v>
      </c>
      <c r="G2541" s="22" t="s">
        <v>2056</v>
      </c>
      <c r="H2541" s="22" t="s">
        <v>1327</v>
      </c>
      <c r="I2541" s="23">
        <v>1</v>
      </c>
      <c r="J2541" s="23">
        <v>236</v>
      </c>
      <c r="K2541" s="23" t="s">
        <v>2554</v>
      </c>
      <c r="L2541" s="22" t="s">
        <v>2555</v>
      </c>
      <c r="M2541" s="21" t="s">
        <v>339</v>
      </c>
      <c r="N2541" s="23" t="s">
        <v>2188</v>
      </c>
      <c r="O2541" s="22" t="s">
        <v>2189</v>
      </c>
      <c r="P2541" s="22" t="s">
        <v>2190</v>
      </c>
      <c r="Q2541" s="23" t="s">
        <v>2503</v>
      </c>
      <c r="R2541" s="22" t="s">
        <v>2504</v>
      </c>
      <c r="S2541" s="21" t="s">
        <v>296</v>
      </c>
      <c r="T2541" s="23" t="s">
        <v>2562</v>
      </c>
      <c r="U2541" s="24" t="s">
        <v>16</v>
      </c>
      <c r="V2541" s="23">
        <v>135</v>
      </c>
      <c r="W2541" s="25">
        <v>26575000</v>
      </c>
      <c r="X2541" s="25">
        <v>27575000</v>
      </c>
      <c r="Y2541" s="25">
        <v>30575000</v>
      </c>
      <c r="Z2541" s="25">
        <v>32652534</v>
      </c>
      <c r="AA2541" s="25">
        <v>35652534</v>
      </c>
      <c r="AB2541" s="25">
        <v>38652534</v>
      </c>
      <c r="AC2541" s="26">
        <v>45152.505756550927</v>
      </c>
      <c r="AD2541" s="27">
        <f>ROW()</f>
        <v>2541</v>
      </c>
      <c r="AE2541" s="27">
        <f>1</f>
        <v>1</v>
      </c>
      <c r="AF2541" s="27">
        <f>SUBTOTAL(109,Tbl_NGF_Data[[#This Row],[Counter]])</f>
        <v>1</v>
      </c>
    </row>
    <row r="2542" spans="2:32" ht="45" x14ac:dyDescent="0.25">
      <c r="B2542" s="21" t="s">
        <v>245</v>
      </c>
      <c r="C2542" s="22" t="s">
        <v>2056</v>
      </c>
      <c r="D2542" s="23">
        <v>7</v>
      </c>
      <c r="E2542" s="22" t="s">
        <v>245</v>
      </c>
      <c r="F2542" s="23">
        <v>7</v>
      </c>
      <c r="G2542" s="22" t="s">
        <v>2056</v>
      </c>
      <c r="H2542" s="22" t="s">
        <v>1327</v>
      </c>
      <c r="I2542" s="23">
        <v>1</v>
      </c>
      <c r="J2542" s="23">
        <v>236</v>
      </c>
      <c r="K2542" s="23" t="s">
        <v>2554</v>
      </c>
      <c r="L2542" s="22" t="s">
        <v>2555</v>
      </c>
      <c r="M2542" s="21" t="s">
        <v>339</v>
      </c>
      <c r="N2542" s="23" t="s">
        <v>2188</v>
      </c>
      <c r="O2542" s="22" t="s">
        <v>2189</v>
      </c>
      <c r="P2542" s="22" t="s">
        <v>2190</v>
      </c>
      <c r="Q2542" s="23" t="s">
        <v>2503</v>
      </c>
      <c r="R2542" s="22" t="s">
        <v>2504</v>
      </c>
      <c r="S2542" s="21" t="s">
        <v>296</v>
      </c>
      <c r="T2542" s="23" t="s">
        <v>2562</v>
      </c>
      <c r="U2542" s="24" t="s">
        <v>66</v>
      </c>
      <c r="V2542" s="23">
        <v>137</v>
      </c>
      <c r="W2542" s="25">
        <v>7618031</v>
      </c>
      <c r="X2542" s="25">
        <v>5121124</v>
      </c>
      <c r="Y2542" s="25">
        <v>626782.37</v>
      </c>
      <c r="Z2542" s="25">
        <v>359309.18</v>
      </c>
      <c r="AA2542" s="25">
        <v>179611.86</v>
      </c>
      <c r="AB2542" s="25">
        <v>168747.5</v>
      </c>
      <c r="AC2542" s="26">
        <v>45152.505756550927</v>
      </c>
      <c r="AD2542" s="27">
        <f>ROW()</f>
        <v>2542</v>
      </c>
      <c r="AE2542" s="27">
        <f>1</f>
        <v>1</v>
      </c>
      <c r="AF2542" s="27">
        <f>SUBTOTAL(109,Tbl_NGF_Data[[#This Row],[Counter]])</f>
        <v>1</v>
      </c>
    </row>
    <row r="2543" spans="2:32" ht="45" x14ac:dyDescent="0.25">
      <c r="B2543" s="21" t="s">
        <v>245</v>
      </c>
      <c r="C2543" s="22" t="s">
        <v>2056</v>
      </c>
      <c r="D2543" s="23">
        <v>7</v>
      </c>
      <c r="E2543" s="22" t="s">
        <v>245</v>
      </c>
      <c r="F2543" s="23">
        <v>7</v>
      </c>
      <c r="G2543" s="22" t="s">
        <v>2056</v>
      </c>
      <c r="H2543" s="22" t="s">
        <v>1327</v>
      </c>
      <c r="I2543" s="23">
        <v>1</v>
      </c>
      <c r="J2543" s="23">
        <v>236</v>
      </c>
      <c r="K2543" s="23" t="s">
        <v>2554</v>
      </c>
      <c r="L2543" s="22" t="s">
        <v>2555</v>
      </c>
      <c r="M2543" s="21" t="s">
        <v>339</v>
      </c>
      <c r="N2543" s="23" t="s">
        <v>2188</v>
      </c>
      <c r="O2543" s="22" t="s">
        <v>2189</v>
      </c>
      <c r="P2543" s="22" t="s">
        <v>2190</v>
      </c>
      <c r="Q2543" s="23" t="s">
        <v>2503</v>
      </c>
      <c r="R2543" s="22" t="s">
        <v>2504</v>
      </c>
      <c r="S2543" s="21" t="s">
        <v>296</v>
      </c>
      <c r="T2543" s="23" t="s">
        <v>2562</v>
      </c>
      <c r="U2543" s="24" t="s">
        <v>17</v>
      </c>
      <c r="V2543" s="23">
        <v>200</v>
      </c>
      <c r="W2543" s="25">
        <v>25111899.200000003</v>
      </c>
      <c r="X2543" s="25">
        <v>27073045.360000003</v>
      </c>
      <c r="Y2543" s="25">
        <v>30575000.000000007</v>
      </c>
      <c r="Z2543" s="25">
        <v>32652533.999999993</v>
      </c>
      <c r="AA2543" s="25">
        <v>35652534</v>
      </c>
      <c r="AB2543" s="25">
        <v>38652534.000000007</v>
      </c>
      <c r="AC2543" s="26">
        <v>45152.505756550927</v>
      </c>
      <c r="AD2543" s="27">
        <f>ROW()</f>
        <v>2543</v>
      </c>
      <c r="AE2543" s="27">
        <f>1</f>
        <v>1</v>
      </c>
      <c r="AF2543" s="27">
        <f>SUBTOTAL(109,Tbl_NGF_Data[[#This Row],[Counter]])</f>
        <v>1</v>
      </c>
    </row>
    <row r="2544" spans="2:32" ht="45" x14ac:dyDescent="0.25">
      <c r="B2544" s="21" t="s">
        <v>245</v>
      </c>
      <c r="C2544" s="22" t="s">
        <v>2056</v>
      </c>
      <c r="D2544" s="23">
        <v>7</v>
      </c>
      <c r="E2544" s="22" t="s">
        <v>245</v>
      </c>
      <c r="F2544" s="23">
        <v>7</v>
      </c>
      <c r="G2544" s="22" t="s">
        <v>2056</v>
      </c>
      <c r="H2544" s="22" t="s">
        <v>1327</v>
      </c>
      <c r="I2544" s="23">
        <v>1</v>
      </c>
      <c r="J2544" s="23">
        <v>236</v>
      </c>
      <c r="K2544" s="23" t="s">
        <v>2554</v>
      </c>
      <c r="L2544" s="22" t="s">
        <v>2555</v>
      </c>
      <c r="M2544" s="21" t="s">
        <v>339</v>
      </c>
      <c r="N2544" s="23" t="s">
        <v>2188</v>
      </c>
      <c r="O2544" s="22" t="s">
        <v>2189</v>
      </c>
      <c r="P2544" s="22" t="s">
        <v>2190</v>
      </c>
      <c r="Q2544" s="23" t="s">
        <v>2503</v>
      </c>
      <c r="R2544" s="22" t="s">
        <v>2504</v>
      </c>
      <c r="S2544" s="21" t="s">
        <v>296</v>
      </c>
      <c r="T2544" s="23" t="s">
        <v>2562</v>
      </c>
      <c r="U2544" s="24" t="s">
        <v>97</v>
      </c>
      <c r="V2544" s="23">
        <v>205</v>
      </c>
      <c r="W2544" s="25">
        <v>4052907.0200000005</v>
      </c>
      <c r="X2544" s="25">
        <v>4494341.8900000006</v>
      </c>
      <c r="Y2544" s="25">
        <v>267473.18999999994</v>
      </c>
      <c r="Z2544" s="25">
        <v>179697.32000000004</v>
      </c>
      <c r="AA2544" s="25">
        <v>10864.36</v>
      </c>
      <c r="AB2544" s="25">
        <v>843.9</v>
      </c>
      <c r="AC2544" s="26">
        <v>45152.505756550927</v>
      </c>
      <c r="AD2544" s="27">
        <f>ROW()</f>
        <v>2544</v>
      </c>
      <c r="AE2544" s="27">
        <f>1</f>
        <v>1</v>
      </c>
      <c r="AF2544" s="27">
        <f>SUBTOTAL(109,Tbl_NGF_Data[[#This Row],[Counter]])</f>
        <v>1</v>
      </c>
    </row>
    <row r="2545" spans="2:32" ht="45" x14ac:dyDescent="0.25">
      <c r="B2545" s="21" t="s">
        <v>245</v>
      </c>
      <c r="C2545" s="22" t="s">
        <v>2056</v>
      </c>
      <c r="D2545" s="23">
        <v>7</v>
      </c>
      <c r="E2545" s="22" t="s">
        <v>245</v>
      </c>
      <c r="F2545" s="23">
        <v>7</v>
      </c>
      <c r="G2545" s="22" t="s">
        <v>2056</v>
      </c>
      <c r="H2545" s="22" t="s">
        <v>1327</v>
      </c>
      <c r="I2545" s="23">
        <v>1</v>
      </c>
      <c r="J2545" s="23">
        <v>236</v>
      </c>
      <c r="K2545" s="23" t="s">
        <v>2554</v>
      </c>
      <c r="L2545" s="22" t="s">
        <v>2555</v>
      </c>
      <c r="M2545" s="21" t="s">
        <v>339</v>
      </c>
      <c r="N2545" s="23" t="s">
        <v>2188</v>
      </c>
      <c r="O2545" s="22" t="s">
        <v>2189</v>
      </c>
      <c r="P2545" s="22" t="s">
        <v>2190</v>
      </c>
      <c r="Q2545" s="23" t="s">
        <v>2503</v>
      </c>
      <c r="R2545" s="22" t="s">
        <v>2504</v>
      </c>
      <c r="S2545" s="21" t="s">
        <v>296</v>
      </c>
      <c r="T2545" s="23" t="s">
        <v>2562</v>
      </c>
      <c r="U2545" s="24" t="s">
        <v>18</v>
      </c>
      <c r="V2545" s="23">
        <v>220</v>
      </c>
      <c r="W2545" s="25">
        <v>1463100.799999997</v>
      </c>
      <c r="X2545" s="25">
        <v>501954.63999999687</v>
      </c>
      <c r="Y2545" s="25">
        <v>-7.4505805969238281E-9</v>
      </c>
      <c r="Z2545" s="25">
        <v>7.4505805969238281E-9</v>
      </c>
      <c r="AA2545" s="25">
        <v>0</v>
      </c>
      <c r="AB2545" s="25">
        <v>-7.4505805969238281E-9</v>
      </c>
      <c r="AC2545" s="26">
        <v>45152.505756550927</v>
      </c>
      <c r="AD2545" s="27">
        <f>ROW()</f>
        <v>2545</v>
      </c>
      <c r="AE2545" s="27">
        <f>1</f>
        <v>1</v>
      </c>
      <c r="AF2545" s="27">
        <f>SUBTOTAL(109,Tbl_NGF_Data[[#This Row],[Counter]])</f>
        <v>1</v>
      </c>
    </row>
    <row r="2546" spans="2:32" ht="45" x14ac:dyDescent="0.25">
      <c r="B2546" s="21" t="s">
        <v>245</v>
      </c>
      <c r="C2546" s="22" t="s">
        <v>2056</v>
      </c>
      <c r="D2546" s="23">
        <v>7</v>
      </c>
      <c r="E2546" s="22" t="s">
        <v>245</v>
      </c>
      <c r="F2546" s="23">
        <v>7</v>
      </c>
      <c r="G2546" s="22" t="s">
        <v>2056</v>
      </c>
      <c r="H2546" s="22" t="s">
        <v>1327</v>
      </c>
      <c r="I2546" s="23">
        <v>1</v>
      </c>
      <c r="J2546" s="23">
        <v>236</v>
      </c>
      <c r="K2546" s="23" t="s">
        <v>2554</v>
      </c>
      <c r="L2546" s="22" t="s">
        <v>2555</v>
      </c>
      <c r="M2546" s="21" t="s">
        <v>339</v>
      </c>
      <c r="N2546" s="23" t="s">
        <v>2188</v>
      </c>
      <c r="O2546" s="22" t="s">
        <v>2189</v>
      </c>
      <c r="P2546" s="22" t="s">
        <v>2190</v>
      </c>
      <c r="Q2546" s="23" t="s">
        <v>2503</v>
      </c>
      <c r="R2546" s="22" t="s">
        <v>2504</v>
      </c>
      <c r="S2546" s="21" t="s">
        <v>296</v>
      </c>
      <c r="T2546" s="23" t="s">
        <v>2562</v>
      </c>
      <c r="U2546" s="24" t="s">
        <v>67</v>
      </c>
      <c r="V2546" s="23">
        <v>222</v>
      </c>
      <c r="W2546" s="25">
        <v>3565123.9799999995</v>
      </c>
      <c r="X2546" s="25">
        <v>626782.1099999994</v>
      </c>
      <c r="Y2546" s="25">
        <v>359309.18000000005</v>
      </c>
      <c r="Z2546" s="25">
        <v>179611.85999999996</v>
      </c>
      <c r="AA2546" s="25">
        <v>168747.5</v>
      </c>
      <c r="AB2546" s="25">
        <v>167903.6</v>
      </c>
      <c r="AC2546" s="26">
        <v>45152.505756550927</v>
      </c>
      <c r="AD2546" s="27">
        <f>ROW()</f>
        <v>2546</v>
      </c>
      <c r="AE2546" s="27">
        <f>1</f>
        <v>1</v>
      </c>
      <c r="AF2546" s="27">
        <f>SUBTOTAL(109,Tbl_NGF_Data[[#This Row],[Counter]])</f>
        <v>1</v>
      </c>
    </row>
    <row r="2547" spans="2:32" ht="45" x14ac:dyDescent="0.25">
      <c r="B2547" s="21" t="s">
        <v>245</v>
      </c>
      <c r="C2547" s="22" t="s">
        <v>2056</v>
      </c>
      <c r="D2547" s="23">
        <v>7</v>
      </c>
      <c r="E2547" s="22" t="s">
        <v>245</v>
      </c>
      <c r="F2547" s="23">
        <v>7</v>
      </c>
      <c r="G2547" s="22" t="s">
        <v>2056</v>
      </c>
      <c r="H2547" s="22" t="s">
        <v>1327</v>
      </c>
      <c r="I2547" s="23">
        <v>1</v>
      </c>
      <c r="J2547" s="23">
        <v>236</v>
      </c>
      <c r="K2547" s="23" t="s">
        <v>2554</v>
      </c>
      <c r="L2547" s="22" t="s">
        <v>2555</v>
      </c>
      <c r="M2547" s="21" t="s">
        <v>339</v>
      </c>
      <c r="N2547" s="23" t="s">
        <v>2188</v>
      </c>
      <c r="O2547" s="22" t="s">
        <v>2189</v>
      </c>
      <c r="P2547" s="22" t="s">
        <v>2190</v>
      </c>
      <c r="Q2547" s="23" t="s">
        <v>2211</v>
      </c>
      <c r="R2547" s="22" t="s">
        <v>2212</v>
      </c>
      <c r="S2547" s="21" t="s">
        <v>306</v>
      </c>
      <c r="T2547" s="23" t="s">
        <v>2563</v>
      </c>
      <c r="U2547" s="24" t="s">
        <v>16</v>
      </c>
      <c r="V2547" s="23">
        <v>135</v>
      </c>
      <c r="W2547" s="25">
        <v>3045800</v>
      </c>
      <c r="X2547" s="25">
        <v>3045800</v>
      </c>
      <c r="Y2547" s="25">
        <v>3045800</v>
      </c>
      <c r="Z2547" s="25">
        <v>3063732</v>
      </c>
      <c r="AA2547" s="25">
        <v>3063732</v>
      </c>
      <c r="AB2547" s="25">
        <v>3063732</v>
      </c>
      <c r="AC2547" s="26">
        <v>45152.505756550927</v>
      </c>
      <c r="AD2547" s="27">
        <f>ROW()</f>
        <v>2547</v>
      </c>
      <c r="AE2547" s="27">
        <f>1</f>
        <v>1</v>
      </c>
      <c r="AF2547" s="27">
        <f>SUBTOTAL(109,Tbl_NGF_Data[[#This Row],[Counter]])</f>
        <v>1</v>
      </c>
    </row>
    <row r="2548" spans="2:32" ht="45" x14ac:dyDescent="0.25">
      <c r="B2548" s="21" t="s">
        <v>245</v>
      </c>
      <c r="C2548" s="22" t="s">
        <v>2056</v>
      </c>
      <c r="D2548" s="23">
        <v>7</v>
      </c>
      <c r="E2548" s="22" t="s">
        <v>245</v>
      </c>
      <c r="F2548" s="23">
        <v>7</v>
      </c>
      <c r="G2548" s="22" t="s">
        <v>2056</v>
      </c>
      <c r="H2548" s="22" t="s">
        <v>1327</v>
      </c>
      <c r="I2548" s="23">
        <v>1</v>
      </c>
      <c r="J2548" s="23">
        <v>236</v>
      </c>
      <c r="K2548" s="23" t="s">
        <v>2554</v>
      </c>
      <c r="L2548" s="22" t="s">
        <v>2555</v>
      </c>
      <c r="M2548" s="21" t="s">
        <v>339</v>
      </c>
      <c r="N2548" s="23" t="s">
        <v>2188</v>
      </c>
      <c r="O2548" s="22" t="s">
        <v>2189</v>
      </c>
      <c r="P2548" s="22" t="s">
        <v>2190</v>
      </c>
      <c r="Q2548" s="23" t="s">
        <v>2211</v>
      </c>
      <c r="R2548" s="22" t="s">
        <v>2212</v>
      </c>
      <c r="S2548" s="21" t="s">
        <v>306</v>
      </c>
      <c r="T2548" s="23" t="s">
        <v>2563</v>
      </c>
      <c r="U2548" s="24" t="s">
        <v>17</v>
      </c>
      <c r="V2548" s="23">
        <v>200</v>
      </c>
      <c r="W2548" s="25">
        <v>2767657.1500000004</v>
      </c>
      <c r="X2548" s="25">
        <v>2856219.4199999995</v>
      </c>
      <c r="Y2548" s="25">
        <v>2726867.9099999997</v>
      </c>
      <c r="Z2548" s="25">
        <v>2515709.86</v>
      </c>
      <c r="AA2548" s="25">
        <v>2380486.6799999997</v>
      </c>
      <c r="AB2548" s="25">
        <v>2196894.0799999996</v>
      </c>
      <c r="AC2548" s="26">
        <v>45152.505756550927</v>
      </c>
      <c r="AD2548" s="27">
        <f>ROW()</f>
        <v>2548</v>
      </c>
      <c r="AE2548" s="27">
        <f>1</f>
        <v>1</v>
      </c>
      <c r="AF2548" s="27">
        <f>SUBTOTAL(109,Tbl_NGF_Data[[#This Row],[Counter]])</f>
        <v>1</v>
      </c>
    </row>
    <row r="2549" spans="2:32" ht="45" x14ac:dyDescent="0.25">
      <c r="B2549" s="21" t="s">
        <v>245</v>
      </c>
      <c r="C2549" s="22" t="s">
        <v>2056</v>
      </c>
      <c r="D2549" s="23">
        <v>7</v>
      </c>
      <c r="E2549" s="22" t="s">
        <v>245</v>
      </c>
      <c r="F2549" s="23">
        <v>7</v>
      </c>
      <c r="G2549" s="22" t="s">
        <v>2056</v>
      </c>
      <c r="H2549" s="22" t="s">
        <v>1327</v>
      </c>
      <c r="I2549" s="23">
        <v>1</v>
      </c>
      <c r="J2549" s="23">
        <v>236</v>
      </c>
      <c r="K2549" s="23" t="s">
        <v>2554</v>
      </c>
      <c r="L2549" s="22" t="s">
        <v>2555</v>
      </c>
      <c r="M2549" s="21" t="s">
        <v>339</v>
      </c>
      <c r="N2549" s="23" t="s">
        <v>2188</v>
      </c>
      <c r="O2549" s="22" t="s">
        <v>2189</v>
      </c>
      <c r="P2549" s="22" t="s">
        <v>2190</v>
      </c>
      <c r="Q2549" s="23" t="s">
        <v>2211</v>
      </c>
      <c r="R2549" s="22" t="s">
        <v>2212</v>
      </c>
      <c r="S2549" s="21" t="s">
        <v>306</v>
      </c>
      <c r="T2549" s="23" t="s">
        <v>2563</v>
      </c>
      <c r="U2549" s="24" t="s">
        <v>18</v>
      </c>
      <c r="V2549" s="23">
        <v>220</v>
      </c>
      <c r="W2549" s="25">
        <v>278142.84999999963</v>
      </c>
      <c r="X2549" s="25">
        <v>189580.58000000054</v>
      </c>
      <c r="Y2549" s="25">
        <v>318932.09000000032</v>
      </c>
      <c r="Z2549" s="25">
        <v>548022.14000000013</v>
      </c>
      <c r="AA2549" s="25">
        <v>683245.3200000003</v>
      </c>
      <c r="AB2549" s="25">
        <v>866837.92000000039</v>
      </c>
      <c r="AC2549" s="26">
        <v>45152.505756550927</v>
      </c>
      <c r="AD2549" s="27">
        <f>ROW()</f>
        <v>2549</v>
      </c>
      <c r="AE2549" s="27">
        <f>1</f>
        <v>1</v>
      </c>
      <c r="AF2549" s="27">
        <f>SUBTOTAL(109,Tbl_NGF_Data[[#This Row],[Counter]])</f>
        <v>1</v>
      </c>
    </row>
    <row r="2550" spans="2:32" ht="45" x14ac:dyDescent="0.25">
      <c r="B2550" s="21" t="s">
        <v>245</v>
      </c>
      <c r="C2550" s="22" t="s">
        <v>2056</v>
      </c>
      <c r="D2550" s="23">
        <v>7</v>
      </c>
      <c r="E2550" s="22" t="s">
        <v>245</v>
      </c>
      <c r="F2550" s="23">
        <v>7</v>
      </c>
      <c r="G2550" s="22" t="s">
        <v>2056</v>
      </c>
      <c r="H2550" s="22" t="s">
        <v>1327</v>
      </c>
      <c r="I2550" s="23">
        <v>1</v>
      </c>
      <c r="J2550" s="23">
        <v>236</v>
      </c>
      <c r="K2550" s="23" t="s">
        <v>2554</v>
      </c>
      <c r="L2550" s="22" t="s">
        <v>2555</v>
      </c>
      <c r="M2550" s="21" t="s">
        <v>339</v>
      </c>
      <c r="N2550" s="23" t="s">
        <v>2188</v>
      </c>
      <c r="O2550" s="22" t="s">
        <v>2189</v>
      </c>
      <c r="P2550" s="22" t="s">
        <v>2190</v>
      </c>
      <c r="Q2550" s="23" t="s">
        <v>2398</v>
      </c>
      <c r="R2550" s="22" t="s">
        <v>2399</v>
      </c>
      <c r="S2550" s="21" t="s">
        <v>297</v>
      </c>
      <c r="T2550" s="23" t="s">
        <v>2564</v>
      </c>
      <c r="U2550" s="24" t="s">
        <v>16</v>
      </c>
      <c r="V2550" s="23">
        <v>135</v>
      </c>
      <c r="W2550" s="25">
        <v>26576507</v>
      </c>
      <c r="X2550" s="25">
        <v>29026507</v>
      </c>
      <c r="Y2550" s="25">
        <v>31860598</v>
      </c>
      <c r="Z2550" s="25">
        <v>37146182</v>
      </c>
      <c r="AA2550" s="25">
        <v>40226507</v>
      </c>
      <c r="AB2550" s="25">
        <v>53026507</v>
      </c>
      <c r="AC2550" s="26">
        <v>45152.505756550927</v>
      </c>
      <c r="AD2550" s="27">
        <f>ROW()</f>
        <v>2550</v>
      </c>
      <c r="AE2550" s="27">
        <f>1</f>
        <v>1</v>
      </c>
      <c r="AF2550" s="27">
        <f>SUBTOTAL(109,Tbl_NGF_Data[[#This Row],[Counter]])</f>
        <v>1</v>
      </c>
    </row>
    <row r="2551" spans="2:32" ht="45" x14ac:dyDescent="0.25">
      <c r="B2551" s="21" t="s">
        <v>245</v>
      </c>
      <c r="C2551" s="22" t="s">
        <v>2056</v>
      </c>
      <c r="D2551" s="23">
        <v>7</v>
      </c>
      <c r="E2551" s="22" t="s">
        <v>245</v>
      </c>
      <c r="F2551" s="23">
        <v>7</v>
      </c>
      <c r="G2551" s="22" t="s">
        <v>2056</v>
      </c>
      <c r="H2551" s="22" t="s">
        <v>1327</v>
      </c>
      <c r="I2551" s="23">
        <v>1</v>
      </c>
      <c r="J2551" s="23">
        <v>236</v>
      </c>
      <c r="K2551" s="23" t="s">
        <v>2554</v>
      </c>
      <c r="L2551" s="22" t="s">
        <v>2555</v>
      </c>
      <c r="M2551" s="21" t="s">
        <v>339</v>
      </c>
      <c r="N2551" s="23" t="s">
        <v>2188</v>
      </c>
      <c r="O2551" s="22" t="s">
        <v>2189</v>
      </c>
      <c r="P2551" s="22" t="s">
        <v>2190</v>
      </c>
      <c r="Q2551" s="23" t="s">
        <v>2398</v>
      </c>
      <c r="R2551" s="22" t="s">
        <v>2399</v>
      </c>
      <c r="S2551" s="21" t="s">
        <v>297</v>
      </c>
      <c r="T2551" s="23" t="s">
        <v>2564</v>
      </c>
      <c r="U2551" s="24" t="s">
        <v>17</v>
      </c>
      <c r="V2551" s="23">
        <v>200</v>
      </c>
      <c r="W2551" s="25">
        <v>25465776.550000001</v>
      </c>
      <c r="X2551" s="25">
        <v>26994760.899999999</v>
      </c>
      <c r="Y2551" s="25">
        <v>29796296.589999996</v>
      </c>
      <c r="Z2551" s="25">
        <v>34752710.369999997</v>
      </c>
      <c r="AA2551" s="25">
        <v>39456672.390000001</v>
      </c>
      <c r="AB2551" s="25">
        <v>50253174.769999996</v>
      </c>
      <c r="AC2551" s="26">
        <v>45152.505756550927</v>
      </c>
      <c r="AD2551" s="27">
        <f>ROW()</f>
        <v>2551</v>
      </c>
      <c r="AE2551" s="27">
        <f>1</f>
        <v>1</v>
      </c>
      <c r="AF2551" s="27">
        <f>SUBTOTAL(109,Tbl_NGF_Data[[#This Row],[Counter]])</f>
        <v>1</v>
      </c>
    </row>
    <row r="2552" spans="2:32" ht="45" x14ac:dyDescent="0.25">
      <c r="B2552" s="21" t="s">
        <v>245</v>
      </c>
      <c r="C2552" s="22" t="s">
        <v>2056</v>
      </c>
      <c r="D2552" s="23">
        <v>7</v>
      </c>
      <c r="E2552" s="22" t="s">
        <v>245</v>
      </c>
      <c r="F2552" s="23">
        <v>7</v>
      </c>
      <c r="G2552" s="22" t="s">
        <v>2056</v>
      </c>
      <c r="H2552" s="22" t="s">
        <v>1327</v>
      </c>
      <c r="I2552" s="23">
        <v>1</v>
      </c>
      <c r="J2552" s="23">
        <v>236</v>
      </c>
      <c r="K2552" s="23" t="s">
        <v>2554</v>
      </c>
      <c r="L2552" s="22" t="s">
        <v>2555</v>
      </c>
      <c r="M2552" s="21" t="s">
        <v>339</v>
      </c>
      <c r="N2552" s="23" t="s">
        <v>2188</v>
      </c>
      <c r="O2552" s="22" t="s">
        <v>2189</v>
      </c>
      <c r="P2552" s="22" t="s">
        <v>2190</v>
      </c>
      <c r="Q2552" s="23" t="s">
        <v>2398</v>
      </c>
      <c r="R2552" s="22" t="s">
        <v>2399</v>
      </c>
      <c r="S2552" s="21" t="s">
        <v>297</v>
      </c>
      <c r="T2552" s="23" t="s">
        <v>2564</v>
      </c>
      <c r="U2552" s="24" t="s">
        <v>18</v>
      </c>
      <c r="V2552" s="23">
        <v>220</v>
      </c>
      <c r="W2552" s="25">
        <v>1110730.4499999993</v>
      </c>
      <c r="X2552" s="25">
        <v>2031746.1000000015</v>
      </c>
      <c r="Y2552" s="25">
        <v>2064301.4100000039</v>
      </c>
      <c r="Z2552" s="25">
        <v>2393471.6300000027</v>
      </c>
      <c r="AA2552" s="25">
        <v>769834.6099999994</v>
      </c>
      <c r="AB2552" s="25">
        <v>2773332.2300000042</v>
      </c>
      <c r="AC2552" s="26">
        <v>45152.505756550927</v>
      </c>
      <c r="AD2552" s="27">
        <f>ROW()</f>
        <v>2552</v>
      </c>
      <c r="AE2552" s="27">
        <f>1</f>
        <v>1</v>
      </c>
      <c r="AF2552" s="27">
        <f>SUBTOTAL(109,Tbl_NGF_Data[[#This Row],[Counter]])</f>
        <v>1</v>
      </c>
    </row>
    <row r="2553" spans="2:32" ht="45" x14ac:dyDescent="0.25">
      <c r="B2553" s="21" t="s">
        <v>245</v>
      </c>
      <c r="C2553" s="22" t="s">
        <v>2056</v>
      </c>
      <c r="D2553" s="23">
        <v>7</v>
      </c>
      <c r="E2553" s="22" t="s">
        <v>245</v>
      </c>
      <c r="F2553" s="23">
        <v>7</v>
      </c>
      <c r="G2553" s="22" t="s">
        <v>2056</v>
      </c>
      <c r="H2553" s="22" t="s">
        <v>1327</v>
      </c>
      <c r="I2553" s="23">
        <v>1</v>
      </c>
      <c r="J2553" s="23">
        <v>236</v>
      </c>
      <c r="K2553" s="23" t="s">
        <v>2554</v>
      </c>
      <c r="L2553" s="22" t="s">
        <v>2555</v>
      </c>
      <c r="M2553" s="21" t="s">
        <v>339</v>
      </c>
      <c r="N2553" s="23" t="s">
        <v>2188</v>
      </c>
      <c r="O2553" s="22" t="s">
        <v>2189</v>
      </c>
      <c r="P2553" s="22" t="s">
        <v>2190</v>
      </c>
      <c r="Q2553" s="23" t="s">
        <v>2214</v>
      </c>
      <c r="R2553" s="22" t="s">
        <v>1170</v>
      </c>
      <c r="S2553" s="21" t="s">
        <v>285</v>
      </c>
      <c r="T2553" s="23" t="s">
        <v>2565</v>
      </c>
      <c r="U2553" s="24" t="s">
        <v>16</v>
      </c>
      <c r="V2553" s="23">
        <v>135</v>
      </c>
      <c r="W2553" s="25">
        <v>0</v>
      </c>
      <c r="X2553" s="25">
        <v>0</v>
      </c>
      <c r="Y2553" s="25">
        <v>0</v>
      </c>
      <c r="Z2553" s="25">
        <v>0</v>
      </c>
      <c r="AA2553" s="25">
        <v>12825303</v>
      </c>
      <c r="AB2553" s="25">
        <v>12825303</v>
      </c>
      <c r="AC2553" s="26">
        <v>45152.505756550927</v>
      </c>
      <c r="AD2553" s="27">
        <f>ROW()</f>
        <v>2553</v>
      </c>
      <c r="AE2553" s="27">
        <f>1</f>
        <v>1</v>
      </c>
      <c r="AF2553" s="27">
        <f>SUBTOTAL(109,Tbl_NGF_Data[[#This Row],[Counter]])</f>
        <v>1</v>
      </c>
    </row>
    <row r="2554" spans="2:32" ht="45" x14ac:dyDescent="0.25">
      <c r="B2554" s="21" t="s">
        <v>245</v>
      </c>
      <c r="C2554" s="22" t="s">
        <v>2056</v>
      </c>
      <c r="D2554" s="23">
        <v>7</v>
      </c>
      <c r="E2554" s="22" t="s">
        <v>245</v>
      </c>
      <c r="F2554" s="23">
        <v>7</v>
      </c>
      <c r="G2554" s="22" t="s">
        <v>2056</v>
      </c>
      <c r="H2554" s="22" t="s">
        <v>1327</v>
      </c>
      <c r="I2554" s="23">
        <v>1</v>
      </c>
      <c r="J2554" s="23">
        <v>236</v>
      </c>
      <c r="K2554" s="23" t="s">
        <v>2554</v>
      </c>
      <c r="L2554" s="22" t="s">
        <v>2555</v>
      </c>
      <c r="M2554" s="21" t="s">
        <v>339</v>
      </c>
      <c r="N2554" s="23" t="s">
        <v>2188</v>
      </c>
      <c r="O2554" s="22" t="s">
        <v>2189</v>
      </c>
      <c r="P2554" s="22" t="s">
        <v>2190</v>
      </c>
      <c r="Q2554" s="23" t="s">
        <v>2214</v>
      </c>
      <c r="R2554" s="22" t="s">
        <v>1170</v>
      </c>
      <c r="S2554" s="21" t="s">
        <v>285</v>
      </c>
      <c r="T2554" s="23" t="s">
        <v>2565</v>
      </c>
      <c r="U2554" s="24" t="s">
        <v>17</v>
      </c>
      <c r="V2554" s="23">
        <v>200</v>
      </c>
      <c r="W2554" s="25">
        <v>0</v>
      </c>
      <c r="X2554" s="25">
        <v>0</v>
      </c>
      <c r="Y2554" s="25">
        <v>0</v>
      </c>
      <c r="Z2554" s="25">
        <v>0</v>
      </c>
      <c r="AA2554" s="25">
        <v>0</v>
      </c>
      <c r="AB2554" s="25">
        <v>12801819</v>
      </c>
      <c r="AC2554" s="26">
        <v>45152.505756550927</v>
      </c>
      <c r="AD2554" s="27">
        <f>ROW()</f>
        <v>2554</v>
      </c>
      <c r="AE2554" s="27">
        <f>1</f>
        <v>1</v>
      </c>
      <c r="AF2554" s="27">
        <f>SUBTOTAL(109,Tbl_NGF_Data[[#This Row],[Counter]])</f>
        <v>1</v>
      </c>
    </row>
    <row r="2555" spans="2:32" ht="45" x14ac:dyDescent="0.25">
      <c r="B2555" s="21" t="s">
        <v>245</v>
      </c>
      <c r="C2555" s="22" t="s">
        <v>2056</v>
      </c>
      <c r="D2555" s="23">
        <v>7</v>
      </c>
      <c r="E2555" s="22" t="s">
        <v>245</v>
      </c>
      <c r="F2555" s="23">
        <v>7</v>
      </c>
      <c r="G2555" s="22" t="s">
        <v>2056</v>
      </c>
      <c r="H2555" s="22" t="s">
        <v>1327</v>
      </c>
      <c r="I2555" s="23">
        <v>1</v>
      </c>
      <c r="J2555" s="23">
        <v>236</v>
      </c>
      <c r="K2555" s="23" t="s">
        <v>2554</v>
      </c>
      <c r="L2555" s="22" t="s">
        <v>2555</v>
      </c>
      <c r="M2555" s="21" t="s">
        <v>339</v>
      </c>
      <c r="N2555" s="23" t="s">
        <v>2188</v>
      </c>
      <c r="O2555" s="22" t="s">
        <v>2189</v>
      </c>
      <c r="P2555" s="22" t="s">
        <v>2190</v>
      </c>
      <c r="Q2555" s="23" t="s">
        <v>2214</v>
      </c>
      <c r="R2555" s="22" t="s">
        <v>1170</v>
      </c>
      <c r="S2555" s="21" t="s">
        <v>285</v>
      </c>
      <c r="T2555" s="23" t="s">
        <v>2565</v>
      </c>
      <c r="U2555" s="24" t="s">
        <v>18</v>
      </c>
      <c r="V2555" s="23">
        <v>220</v>
      </c>
      <c r="W2555" s="25">
        <v>0</v>
      </c>
      <c r="X2555" s="25">
        <v>0</v>
      </c>
      <c r="Y2555" s="25">
        <v>0</v>
      </c>
      <c r="Z2555" s="25">
        <v>0</v>
      </c>
      <c r="AA2555" s="25">
        <v>12825303</v>
      </c>
      <c r="AB2555" s="25">
        <v>23484</v>
      </c>
      <c r="AC2555" s="26">
        <v>45152.505756550927</v>
      </c>
      <c r="AD2555" s="27">
        <f>ROW()</f>
        <v>2555</v>
      </c>
      <c r="AE2555" s="27">
        <f>1</f>
        <v>1</v>
      </c>
      <c r="AF2555" s="27">
        <f>SUBTOTAL(109,Tbl_NGF_Data[[#This Row],[Counter]])</f>
        <v>1</v>
      </c>
    </row>
    <row r="2556" spans="2:32" ht="45" x14ac:dyDescent="0.25">
      <c r="B2556" s="21" t="s">
        <v>245</v>
      </c>
      <c r="C2556" s="22" t="s">
        <v>2056</v>
      </c>
      <c r="D2556" s="23">
        <v>7</v>
      </c>
      <c r="E2556" s="22" t="s">
        <v>245</v>
      </c>
      <c r="F2556" s="23">
        <v>7</v>
      </c>
      <c r="G2556" s="22" t="s">
        <v>2056</v>
      </c>
      <c r="H2556" s="22" t="s">
        <v>1327</v>
      </c>
      <c r="I2556" s="23">
        <v>1</v>
      </c>
      <c r="J2556" s="23">
        <v>236</v>
      </c>
      <c r="K2556" s="23" t="s">
        <v>2554</v>
      </c>
      <c r="L2556" s="22" t="s">
        <v>2555</v>
      </c>
      <c r="M2556" s="21" t="s">
        <v>339</v>
      </c>
      <c r="N2556" s="23" t="s">
        <v>2188</v>
      </c>
      <c r="O2556" s="22" t="s">
        <v>2189</v>
      </c>
      <c r="P2556" s="22" t="s">
        <v>2190</v>
      </c>
      <c r="Q2556" s="23" t="s">
        <v>2253</v>
      </c>
      <c r="R2556" s="22" t="s">
        <v>2254</v>
      </c>
      <c r="S2556" s="21" t="s">
        <v>286</v>
      </c>
      <c r="T2556" s="23" t="s">
        <v>2566</v>
      </c>
      <c r="U2556" s="24" t="s">
        <v>15</v>
      </c>
      <c r="V2556" s="23">
        <v>100</v>
      </c>
      <c r="W2556" s="25">
        <v>812764.07</v>
      </c>
      <c r="X2556" s="25">
        <v>1095379.58</v>
      </c>
      <c r="Y2556" s="25">
        <v>1185167.9099999999</v>
      </c>
      <c r="Z2556" s="25">
        <v>928525.3</v>
      </c>
      <c r="AA2556" s="25">
        <v>938999.37000000011</v>
      </c>
      <c r="AB2556" s="25">
        <v>2413421.9500000002</v>
      </c>
      <c r="AC2556" s="26">
        <v>45152.505756550927</v>
      </c>
      <c r="AD2556" s="27">
        <f>ROW()</f>
        <v>2556</v>
      </c>
      <c r="AE2556" s="27">
        <f>1</f>
        <v>1</v>
      </c>
      <c r="AF2556" s="27">
        <f>SUBTOTAL(109,Tbl_NGF_Data[[#This Row],[Counter]])</f>
        <v>1</v>
      </c>
    </row>
    <row r="2557" spans="2:32" ht="45" x14ac:dyDescent="0.25">
      <c r="B2557" s="21" t="s">
        <v>245</v>
      </c>
      <c r="C2557" s="22" t="s">
        <v>2056</v>
      </c>
      <c r="D2557" s="23">
        <v>7</v>
      </c>
      <c r="E2557" s="22" t="s">
        <v>245</v>
      </c>
      <c r="F2557" s="23">
        <v>7</v>
      </c>
      <c r="G2557" s="22" t="s">
        <v>2056</v>
      </c>
      <c r="H2557" s="22" t="s">
        <v>1327</v>
      </c>
      <c r="I2557" s="23">
        <v>1</v>
      </c>
      <c r="J2557" s="23">
        <v>236</v>
      </c>
      <c r="K2557" s="23" t="s">
        <v>2554</v>
      </c>
      <c r="L2557" s="22" t="s">
        <v>2555</v>
      </c>
      <c r="M2557" s="21" t="s">
        <v>339</v>
      </c>
      <c r="N2557" s="23" t="s">
        <v>2188</v>
      </c>
      <c r="O2557" s="22" t="s">
        <v>2189</v>
      </c>
      <c r="P2557" s="22" t="s">
        <v>2190</v>
      </c>
      <c r="Q2557" s="23" t="s">
        <v>2253</v>
      </c>
      <c r="R2557" s="22" t="s">
        <v>2254</v>
      </c>
      <c r="S2557" s="21" t="s">
        <v>286</v>
      </c>
      <c r="T2557" s="23" t="s">
        <v>2566</v>
      </c>
      <c r="U2557" s="24" t="s">
        <v>16</v>
      </c>
      <c r="V2557" s="23">
        <v>135</v>
      </c>
      <c r="W2557" s="25">
        <v>0</v>
      </c>
      <c r="X2557" s="25">
        <v>812764</v>
      </c>
      <c r="Y2557" s="25">
        <v>585631</v>
      </c>
      <c r="Z2557" s="25">
        <v>442124.06</v>
      </c>
      <c r="AA2557" s="25">
        <v>185481.45</v>
      </c>
      <c r="AB2557" s="25">
        <v>195955.52</v>
      </c>
      <c r="AC2557" s="26">
        <v>45152.505756550927</v>
      </c>
      <c r="AD2557" s="27">
        <f>ROW()</f>
        <v>2557</v>
      </c>
      <c r="AE2557" s="27">
        <f>1</f>
        <v>1</v>
      </c>
      <c r="AF2557" s="27">
        <f>SUBTOTAL(109,Tbl_NGF_Data[[#This Row],[Counter]])</f>
        <v>1</v>
      </c>
    </row>
    <row r="2558" spans="2:32" ht="45" x14ac:dyDescent="0.25">
      <c r="B2558" s="21" t="s">
        <v>245</v>
      </c>
      <c r="C2558" s="22" t="s">
        <v>2056</v>
      </c>
      <c r="D2558" s="23">
        <v>7</v>
      </c>
      <c r="E2558" s="22" t="s">
        <v>245</v>
      </c>
      <c r="F2558" s="23">
        <v>7</v>
      </c>
      <c r="G2558" s="22" t="s">
        <v>2056</v>
      </c>
      <c r="H2558" s="22" t="s">
        <v>1327</v>
      </c>
      <c r="I2558" s="23">
        <v>1</v>
      </c>
      <c r="J2558" s="23">
        <v>236</v>
      </c>
      <c r="K2558" s="23" t="s">
        <v>2554</v>
      </c>
      <c r="L2558" s="22" t="s">
        <v>2555</v>
      </c>
      <c r="M2558" s="21" t="s">
        <v>339</v>
      </c>
      <c r="N2558" s="23" t="s">
        <v>2188</v>
      </c>
      <c r="O2558" s="22" t="s">
        <v>2189</v>
      </c>
      <c r="P2558" s="22" t="s">
        <v>2190</v>
      </c>
      <c r="Q2558" s="23" t="s">
        <v>2253</v>
      </c>
      <c r="R2558" s="22" t="s">
        <v>2254</v>
      </c>
      <c r="S2558" s="21" t="s">
        <v>286</v>
      </c>
      <c r="T2558" s="23" t="s">
        <v>2566</v>
      </c>
      <c r="U2558" s="24" t="s">
        <v>17</v>
      </c>
      <c r="V2558" s="23">
        <v>200</v>
      </c>
      <c r="W2558" s="25">
        <v>0</v>
      </c>
      <c r="X2558" s="25">
        <v>812764</v>
      </c>
      <c r="Y2558" s="25">
        <v>585631</v>
      </c>
      <c r="Z2558" s="25">
        <v>442124.06</v>
      </c>
      <c r="AA2558" s="25">
        <v>0</v>
      </c>
      <c r="AB2558" s="25">
        <v>0</v>
      </c>
      <c r="AC2558" s="26">
        <v>45152.505756550927</v>
      </c>
      <c r="AD2558" s="27">
        <f>ROW()</f>
        <v>2558</v>
      </c>
      <c r="AE2558" s="27">
        <f>1</f>
        <v>1</v>
      </c>
      <c r="AF2558" s="27">
        <f>SUBTOTAL(109,Tbl_NGF_Data[[#This Row],[Counter]])</f>
        <v>1</v>
      </c>
    </row>
    <row r="2559" spans="2:32" ht="45" x14ac:dyDescent="0.25">
      <c r="B2559" s="21" t="s">
        <v>245</v>
      </c>
      <c r="C2559" s="22" t="s">
        <v>2056</v>
      </c>
      <c r="D2559" s="23">
        <v>7</v>
      </c>
      <c r="E2559" s="22" t="s">
        <v>245</v>
      </c>
      <c r="F2559" s="23">
        <v>7</v>
      </c>
      <c r="G2559" s="22" t="s">
        <v>2056</v>
      </c>
      <c r="H2559" s="22" t="s">
        <v>1327</v>
      </c>
      <c r="I2559" s="23">
        <v>1</v>
      </c>
      <c r="J2559" s="23">
        <v>236</v>
      </c>
      <c r="K2559" s="23" t="s">
        <v>2554</v>
      </c>
      <c r="L2559" s="22" t="s">
        <v>2555</v>
      </c>
      <c r="M2559" s="21" t="s">
        <v>339</v>
      </c>
      <c r="N2559" s="23" t="s">
        <v>2188</v>
      </c>
      <c r="O2559" s="22" t="s">
        <v>2189</v>
      </c>
      <c r="P2559" s="22" t="s">
        <v>2190</v>
      </c>
      <c r="Q2559" s="23" t="s">
        <v>2253</v>
      </c>
      <c r="R2559" s="22" t="s">
        <v>2254</v>
      </c>
      <c r="S2559" s="21" t="s">
        <v>286</v>
      </c>
      <c r="T2559" s="23" t="s">
        <v>2566</v>
      </c>
      <c r="U2559" s="24" t="s">
        <v>18</v>
      </c>
      <c r="V2559" s="23">
        <v>220</v>
      </c>
      <c r="W2559" s="25">
        <v>0</v>
      </c>
      <c r="X2559" s="25">
        <v>0</v>
      </c>
      <c r="Y2559" s="25">
        <v>0</v>
      </c>
      <c r="Z2559" s="25">
        <v>0</v>
      </c>
      <c r="AA2559" s="25">
        <v>185481.45</v>
      </c>
      <c r="AB2559" s="25">
        <v>195955.52</v>
      </c>
      <c r="AC2559" s="26">
        <v>45152.505756550927</v>
      </c>
      <c r="AD2559" s="27">
        <f>ROW()</f>
        <v>2559</v>
      </c>
      <c r="AE2559" s="27">
        <f>1</f>
        <v>1</v>
      </c>
      <c r="AF2559" s="27">
        <f>SUBTOTAL(109,Tbl_NGF_Data[[#This Row],[Counter]])</f>
        <v>1</v>
      </c>
    </row>
    <row r="2560" spans="2:32" ht="45" x14ac:dyDescent="0.25">
      <c r="B2560" s="21" t="s">
        <v>245</v>
      </c>
      <c r="C2560" s="22" t="s">
        <v>2056</v>
      </c>
      <c r="D2560" s="23">
        <v>7</v>
      </c>
      <c r="E2560" s="22" t="s">
        <v>245</v>
      </c>
      <c r="F2560" s="23">
        <v>7</v>
      </c>
      <c r="G2560" s="22" t="s">
        <v>2056</v>
      </c>
      <c r="H2560" s="22" t="s">
        <v>1327</v>
      </c>
      <c r="I2560" s="23">
        <v>1</v>
      </c>
      <c r="J2560" s="23">
        <v>236</v>
      </c>
      <c r="K2560" s="23" t="s">
        <v>2554</v>
      </c>
      <c r="L2560" s="22" t="s">
        <v>2555</v>
      </c>
      <c r="M2560" s="21" t="s">
        <v>339</v>
      </c>
      <c r="N2560" s="23" t="s">
        <v>2188</v>
      </c>
      <c r="O2560" s="22" t="s">
        <v>2189</v>
      </c>
      <c r="P2560" s="22" t="s">
        <v>2190</v>
      </c>
      <c r="Q2560" s="23" t="s">
        <v>2253</v>
      </c>
      <c r="R2560" s="22" t="s">
        <v>2254</v>
      </c>
      <c r="S2560" s="21" t="s">
        <v>286</v>
      </c>
      <c r="T2560" s="23" t="s">
        <v>2566</v>
      </c>
      <c r="U2560" s="24" t="s">
        <v>19</v>
      </c>
      <c r="V2560" s="23">
        <v>500</v>
      </c>
      <c r="W2560" s="25">
        <v>812764.07</v>
      </c>
      <c r="X2560" s="25">
        <v>1095379.51</v>
      </c>
      <c r="Y2560" s="25">
        <v>675419.33</v>
      </c>
      <c r="Z2560" s="25">
        <v>185481.45</v>
      </c>
      <c r="AA2560" s="25">
        <v>195955.52</v>
      </c>
      <c r="AB2560" s="25">
        <v>1670378.1</v>
      </c>
      <c r="AC2560" s="26">
        <v>45152.505756550927</v>
      </c>
      <c r="AD2560" s="27">
        <f>ROW()</f>
        <v>2560</v>
      </c>
      <c r="AE2560" s="27">
        <f>1</f>
        <v>1</v>
      </c>
      <c r="AF2560" s="27">
        <f>SUBTOTAL(109,Tbl_NGF_Data[[#This Row],[Counter]])</f>
        <v>1</v>
      </c>
    </row>
    <row r="2561" spans="2:32" ht="45" x14ac:dyDescent="0.25">
      <c r="B2561" s="21" t="s">
        <v>245</v>
      </c>
      <c r="C2561" s="22" t="s">
        <v>2056</v>
      </c>
      <c r="D2561" s="23">
        <v>7</v>
      </c>
      <c r="E2561" s="22" t="s">
        <v>245</v>
      </c>
      <c r="F2561" s="23">
        <v>7</v>
      </c>
      <c r="G2561" s="22" t="s">
        <v>2056</v>
      </c>
      <c r="H2561" s="22" t="s">
        <v>1327</v>
      </c>
      <c r="I2561" s="23">
        <v>1</v>
      </c>
      <c r="J2561" s="23">
        <v>236</v>
      </c>
      <c r="K2561" s="23" t="s">
        <v>2554</v>
      </c>
      <c r="L2561" s="22" t="s">
        <v>2555</v>
      </c>
      <c r="M2561" s="21" t="s">
        <v>339</v>
      </c>
      <c r="N2561" s="23" t="s">
        <v>2188</v>
      </c>
      <c r="O2561" s="22" t="s">
        <v>2189</v>
      </c>
      <c r="P2561" s="22" t="s">
        <v>2190</v>
      </c>
      <c r="Q2561" s="23" t="s">
        <v>2216</v>
      </c>
      <c r="R2561" s="22" t="s">
        <v>1512</v>
      </c>
      <c r="S2561" s="21" t="s">
        <v>287</v>
      </c>
      <c r="T2561" s="23" t="s">
        <v>2567</v>
      </c>
      <c r="U2561" s="24" t="s">
        <v>16</v>
      </c>
      <c r="V2561" s="23">
        <v>135</v>
      </c>
      <c r="W2561" s="25">
        <v>0</v>
      </c>
      <c r="X2561" s="25">
        <v>0</v>
      </c>
      <c r="Y2561" s="25">
        <v>0</v>
      </c>
      <c r="Z2561" s="25">
        <v>0</v>
      </c>
      <c r="AA2561" s="25">
        <v>2718000</v>
      </c>
      <c r="AB2561" s="25">
        <v>0</v>
      </c>
      <c r="AC2561" s="26">
        <v>45152.505756550927</v>
      </c>
      <c r="AD2561" s="27">
        <f>ROW()</f>
        <v>2561</v>
      </c>
      <c r="AE2561" s="27">
        <f>1</f>
        <v>1</v>
      </c>
      <c r="AF2561" s="27">
        <f>SUBTOTAL(109,Tbl_NGF_Data[[#This Row],[Counter]])</f>
        <v>1</v>
      </c>
    </row>
    <row r="2562" spans="2:32" ht="45" x14ac:dyDescent="0.25">
      <c r="B2562" s="21" t="s">
        <v>245</v>
      </c>
      <c r="C2562" s="22" t="s">
        <v>2056</v>
      </c>
      <c r="D2562" s="23">
        <v>7</v>
      </c>
      <c r="E2562" s="22" t="s">
        <v>245</v>
      </c>
      <c r="F2562" s="23">
        <v>7</v>
      </c>
      <c r="G2562" s="22" t="s">
        <v>2056</v>
      </c>
      <c r="H2562" s="22" t="s">
        <v>1327</v>
      </c>
      <c r="I2562" s="23">
        <v>1</v>
      </c>
      <c r="J2562" s="23">
        <v>236</v>
      </c>
      <c r="K2562" s="23" t="s">
        <v>2554</v>
      </c>
      <c r="L2562" s="22" t="s">
        <v>2555</v>
      </c>
      <c r="M2562" s="21" t="s">
        <v>339</v>
      </c>
      <c r="N2562" s="23" t="s">
        <v>2188</v>
      </c>
      <c r="O2562" s="22" t="s">
        <v>2189</v>
      </c>
      <c r="P2562" s="22" t="s">
        <v>2190</v>
      </c>
      <c r="Q2562" s="23" t="s">
        <v>2216</v>
      </c>
      <c r="R2562" s="22" t="s">
        <v>1512</v>
      </c>
      <c r="S2562" s="21" t="s">
        <v>287</v>
      </c>
      <c r="T2562" s="23" t="s">
        <v>2567</v>
      </c>
      <c r="U2562" s="24" t="s">
        <v>17</v>
      </c>
      <c r="V2562" s="23">
        <v>200</v>
      </c>
      <c r="W2562" s="25">
        <v>0</v>
      </c>
      <c r="X2562" s="25">
        <v>0</v>
      </c>
      <c r="Y2562" s="25">
        <v>0</v>
      </c>
      <c r="Z2562" s="25">
        <v>0</v>
      </c>
      <c r="AA2562" s="25">
        <v>2718000</v>
      </c>
      <c r="AB2562" s="25">
        <v>0</v>
      </c>
      <c r="AC2562" s="26">
        <v>45152.505756550927</v>
      </c>
      <c r="AD2562" s="27">
        <f>ROW()</f>
        <v>2562</v>
      </c>
      <c r="AE2562" s="27">
        <f>1</f>
        <v>1</v>
      </c>
      <c r="AF2562" s="27">
        <f>SUBTOTAL(109,Tbl_NGF_Data[[#This Row],[Counter]])</f>
        <v>1</v>
      </c>
    </row>
    <row r="2563" spans="2:32" ht="45" x14ac:dyDescent="0.25">
      <c r="B2563" s="21" t="s">
        <v>245</v>
      </c>
      <c r="C2563" s="22" t="s">
        <v>2056</v>
      </c>
      <c r="D2563" s="23">
        <v>7</v>
      </c>
      <c r="E2563" s="22" t="s">
        <v>245</v>
      </c>
      <c r="F2563" s="23">
        <v>7</v>
      </c>
      <c r="G2563" s="22" t="s">
        <v>2056</v>
      </c>
      <c r="H2563" s="22" t="s">
        <v>1327</v>
      </c>
      <c r="I2563" s="23">
        <v>1</v>
      </c>
      <c r="J2563" s="23">
        <v>236</v>
      </c>
      <c r="K2563" s="23" t="s">
        <v>2554</v>
      </c>
      <c r="L2563" s="22" t="s">
        <v>2555</v>
      </c>
      <c r="M2563" s="21" t="s">
        <v>339</v>
      </c>
      <c r="N2563" s="23" t="s">
        <v>2188</v>
      </c>
      <c r="O2563" s="22" t="s">
        <v>2189</v>
      </c>
      <c r="P2563" s="22" t="s">
        <v>2190</v>
      </c>
      <c r="Q2563" s="23" t="s">
        <v>2321</v>
      </c>
      <c r="R2563" s="22" t="s">
        <v>2108</v>
      </c>
      <c r="S2563" s="21" t="s">
        <v>299</v>
      </c>
      <c r="T2563" s="23" t="s">
        <v>2568</v>
      </c>
      <c r="U2563" s="24" t="s">
        <v>16</v>
      </c>
      <c r="V2563" s="23">
        <v>135</v>
      </c>
      <c r="W2563" s="25">
        <v>0</v>
      </c>
      <c r="X2563" s="25">
        <v>0</v>
      </c>
      <c r="Y2563" s="25">
        <v>0</v>
      </c>
      <c r="Z2563" s="25">
        <v>0</v>
      </c>
      <c r="AA2563" s="25">
        <v>0</v>
      </c>
      <c r="AB2563" s="25">
        <v>180000</v>
      </c>
      <c r="AC2563" s="26">
        <v>45152.505756550927</v>
      </c>
      <c r="AD2563" s="27">
        <f>ROW()</f>
        <v>2563</v>
      </c>
      <c r="AE2563" s="27">
        <f>1</f>
        <v>1</v>
      </c>
      <c r="AF2563" s="27">
        <f>SUBTOTAL(109,Tbl_NGF_Data[[#This Row],[Counter]])</f>
        <v>1</v>
      </c>
    </row>
    <row r="2564" spans="2:32" ht="45" x14ac:dyDescent="0.25">
      <c r="B2564" s="21" t="s">
        <v>245</v>
      </c>
      <c r="C2564" s="22" t="s">
        <v>2056</v>
      </c>
      <c r="D2564" s="23">
        <v>7</v>
      </c>
      <c r="E2564" s="22" t="s">
        <v>245</v>
      </c>
      <c r="F2564" s="23">
        <v>7</v>
      </c>
      <c r="G2564" s="22" t="s">
        <v>2056</v>
      </c>
      <c r="H2564" s="22" t="s">
        <v>1327</v>
      </c>
      <c r="I2564" s="23">
        <v>1</v>
      </c>
      <c r="J2564" s="23">
        <v>236</v>
      </c>
      <c r="K2564" s="23" t="s">
        <v>2554</v>
      </c>
      <c r="L2564" s="22" t="s">
        <v>2555</v>
      </c>
      <c r="M2564" s="21" t="s">
        <v>339</v>
      </c>
      <c r="N2564" s="23" t="s">
        <v>2188</v>
      </c>
      <c r="O2564" s="22" t="s">
        <v>2189</v>
      </c>
      <c r="P2564" s="22" t="s">
        <v>2190</v>
      </c>
      <c r="Q2564" s="23" t="s">
        <v>2321</v>
      </c>
      <c r="R2564" s="22" t="s">
        <v>2108</v>
      </c>
      <c r="S2564" s="21" t="s">
        <v>299</v>
      </c>
      <c r="T2564" s="23" t="s">
        <v>2568</v>
      </c>
      <c r="U2564" s="24" t="s">
        <v>17</v>
      </c>
      <c r="V2564" s="23">
        <v>200</v>
      </c>
      <c r="W2564" s="25">
        <v>0</v>
      </c>
      <c r="X2564" s="25">
        <v>0</v>
      </c>
      <c r="Y2564" s="25">
        <v>0</v>
      </c>
      <c r="Z2564" s="25">
        <v>0</v>
      </c>
      <c r="AA2564" s="25">
        <v>0</v>
      </c>
      <c r="AB2564" s="25">
        <v>167930.7</v>
      </c>
      <c r="AC2564" s="26">
        <v>45152.505756550927</v>
      </c>
      <c r="AD2564" s="27">
        <f>ROW()</f>
        <v>2564</v>
      </c>
      <c r="AE2564" s="27">
        <f>1</f>
        <v>1</v>
      </c>
      <c r="AF2564" s="27">
        <f>SUBTOTAL(109,Tbl_NGF_Data[[#This Row],[Counter]])</f>
        <v>1</v>
      </c>
    </row>
    <row r="2565" spans="2:32" ht="45" x14ac:dyDescent="0.25">
      <c r="B2565" s="21" t="s">
        <v>245</v>
      </c>
      <c r="C2565" s="22" t="s">
        <v>2056</v>
      </c>
      <c r="D2565" s="23">
        <v>7</v>
      </c>
      <c r="E2565" s="22" t="s">
        <v>245</v>
      </c>
      <c r="F2565" s="23">
        <v>7</v>
      </c>
      <c r="G2565" s="22" t="s">
        <v>2056</v>
      </c>
      <c r="H2565" s="22" t="s">
        <v>1327</v>
      </c>
      <c r="I2565" s="23">
        <v>1</v>
      </c>
      <c r="J2565" s="23">
        <v>236</v>
      </c>
      <c r="K2565" s="23" t="s">
        <v>2554</v>
      </c>
      <c r="L2565" s="22" t="s">
        <v>2555</v>
      </c>
      <c r="M2565" s="21" t="s">
        <v>339</v>
      </c>
      <c r="N2565" s="23" t="s">
        <v>2188</v>
      </c>
      <c r="O2565" s="22" t="s">
        <v>2189</v>
      </c>
      <c r="P2565" s="22" t="s">
        <v>2190</v>
      </c>
      <c r="Q2565" s="23" t="s">
        <v>2321</v>
      </c>
      <c r="R2565" s="22" t="s">
        <v>2108</v>
      </c>
      <c r="S2565" s="21" t="s">
        <v>299</v>
      </c>
      <c r="T2565" s="23" t="s">
        <v>2568</v>
      </c>
      <c r="U2565" s="24" t="s">
        <v>18</v>
      </c>
      <c r="V2565" s="23">
        <v>220</v>
      </c>
      <c r="W2565" s="25">
        <v>0</v>
      </c>
      <c r="X2565" s="25">
        <v>0</v>
      </c>
      <c r="Y2565" s="25">
        <v>0</v>
      </c>
      <c r="Z2565" s="25">
        <v>0</v>
      </c>
      <c r="AA2565" s="25">
        <v>0</v>
      </c>
      <c r="AB2565" s="25">
        <v>12069.299999999988</v>
      </c>
      <c r="AC2565" s="26">
        <v>45152.505756550927</v>
      </c>
      <c r="AD2565" s="27">
        <f>ROW()</f>
        <v>2565</v>
      </c>
      <c r="AE2565" s="27">
        <f>1</f>
        <v>1</v>
      </c>
      <c r="AF2565" s="27">
        <f>SUBTOTAL(109,Tbl_NGF_Data[[#This Row],[Counter]])</f>
        <v>1</v>
      </c>
    </row>
    <row r="2566" spans="2:32" ht="45" x14ac:dyDescent="0.25">
      <c r="B2566" s="21" t="s">
        <v>245</v>
      </c>
      <c r="C2566" s="22" t="s">
        <v>2056</v>
      </c>
      <c r="D2566" s="23">
        <v>7</v>
      </c>
      <c r="E2566" s="22" t="s">
        <v>245</v>
      </c>
      <c r="F2566" s="23">
        <v>7</v>
      </c>
      <c r="G2566" s="22" t="s">
        <v>2056</v>
      </c>
      <c r="H2566" s="22" t="s">
        <v>1327</v>
      </c>
      <c r="I2566" s="23">
        <v>1</v>
      </c>
      <c r="J2566" s="23">
        <v>236</v>
      </c>
      <c r="K2566" s="23" t="s">
        <v>2554</v>
      </c>
      <c r="L2566" s="22" t="s">
        <v>2555</v>
      </c>
      <c r="M2566" s="21" t="s">
        <v>339</v>
      </c>
      <c r="N2566" s="23" t="s">
        <v>2188</v>
      </c>
      <c r="O2566" s="22" t="s">
        <v>2189</v>
      </c>
      <c r="P2566" s="22" t="s">
        <v>2190</v>
      </c>
      <c r="Q2566" s="23" t="s">
        <v>2218</v>
      </c>
      <c r="R2566" s="22" t="s">
        <v>2080</v>
      </c>
      <c r="S2566" s="21" t="s">
        <v>288</v>
      </c>
      <c r="T2566" s="23" t="s">
        <v>2569</v>
      </c>
      <c r="U2566" s="24" t="s">
        <v>16</v>
      </c>
      <c r="V2566" s="23">
        <v>135</v>
      </c>
      <c r="W2566" s="25">
        <v>0</v>
      </c>
      <c r="X2566" s="25">
        <v>0</v>
      </c>
      <c r="Y2566" s="25">
        <v>0</v>
      </c>
      <c r="Z2566" s="25">
        <v>2349200</v>
      </c>
      <c r="AA2566" s="25">
        <v>2935261</v>
      </c>
      <c r="AB2566" s="25">
        <v>2935261</v>
      </c>
      <c r="AC2566" s="26">
        <v>45152.505756550927</v>
      </c>
      <c r="AD2566" s="27">
        <f>ROW()</f>
        <v>2566</v>
      </c>
      <c r="AE2566" s="27">
        <f>1</f>
        <v>1</v>
      </c>
      <c r="AF2566" s="27">
        <f>SUBTOTAL(109,Tbl_NGF_Data[[#This Row],[Counter]])</f>
        <v>1</v>
      </c>
    </row>
    <row r="2567" spans="2:32" ht="45" x14ac:dyDescent="0.25">
      <c r="B2567" s="21" t="s">
        <v>245</v>
      </c>
      <c r="C2567" s="22" t="s">
        <v>2056</v>
      </c>
      <c r="D2567" s="23">
        <v>7</v>
      </c>
      <c r="E2567" s="22" t="s">
        <v>245</v>
      </c>
      <c r="F2567" s="23">
        <v>7</v>
      </c>
      <c r="G2567" s="22" t="s">
        <v>2056</v>
      </c>
      <c r="H2567" s="22" t="s">
        <v>1327</v>
      </c>
      <c r="I2567" s="23">
        <v>1</v>
      </c>
      <c r="J2567" s="23">
        <v>236</v>
      </c>
      <c r="K2567" s="23" t="s">
        <v>2554</v>
      </c>
      <c r="L2567" s="22" t="s">
        <v>2555</v>
      </c>
      <c r="M2567" s="21" t="s">
        <v>339</v>
      </c>
      <c r="N2567" s="23" t="s">
        <v>2188</v>
      </c>
      <c r="O2567" s="22" t="s">
        <v>2189</v>
      </c>
      <c r="P2567" s="22" t="s">
        <v>2190</v>
      </c>
      <c r="Q2567" s="23" t="s">
        <v>2218</v>
      </c>
      <c r="R2567" s="22" t="s">
        <v>2080</v>
      </c>
      <c r="S2567" s="21" t="s">
        <v>288</v>
      </c>
      <c r="T2567" s="23" t="s">
        <v>2569</v>
      </c>
      <c r="U2567" s="24" t="s">
        <v>18</v>
      </c>
      <c r="V2567" s="23">
        <v>220</v>
      </c>
      <c r="W2567" s="25">
        <v>0</v>
      </c>
      <c r="X2567" s="25">
        <v>0</v>
      </c>
      <c r="Y2567" s="25">
        <v>0</v>
      </c>
      <c r="Z2567" s="25">
        <v>2349200</v>
      </c>
      <c r="AA2567" s="25">
        <v>2935261</v>
      </c>
      <c r="AB2567" s="25">
        <v>2935261</v>
      </c>
      <c r="AC2567" s="26">
        <v>45152.505756550927</v>
      </c>
      <c r="AD2567" s="27">
        <f>ROW()</f>
        <v>2567</v>
      </c>
      <c r="AE2567" s="27">
        <f>1</f>
        <v>1</v>
      </c>
      <c r="AF2567" s="27">
        <f>SUBTOTAL(109,Tbl_NGF_Data[[#This Row],[Counter]])</f>
        <v>1</v>
      </c>
    </row>
    <row r="2568" spans="2:32" ht="60" x14ac:dyDescent="0.25">
      <c r="B2568" s="21" t="s">
        <v>245</v>
      </c>
      <c r="C2568" s="22" t="s">
        <v>2056</v>
      </c>
      <c r="D2568" s="23">
        <v>7</v>
      </c>
      <c r="E2568" s="22" t="s">
        <v>245</v>
      </c>
      <c r="F2568" s="23">
        <v>7</v>
      </c>
      <c r="G2568" s="22" t="s">
        <v>2056</v>
      </c>
      <c r="H2568" s="22" t="s">
        <v>1327</v>
      </c>
      <c r="I2568" s="23">
        <v>1</v>
      </c>
      <c r="J2568" s="23">
        <v>236</v>
      </c>
      <c r="K2568" s="23" t="s">
        <v>2554</v>
      </c>
      <c r="L2568" s="22" t="s">
        <v>2555</v>
      </c>
      <c r="M2568" s="21" t="s">
        <v>339</v>
      </c>
      <c r="N2568" s="23" t="s">
        <v>2188</v>
      </c>
      <c r="O2568" s="22" t="s">
        <v>2189</v>
      </c>
      <c r="P2568" s="22" t="s">
        <v>2190</v>
      </c>
      <c r="Q2568" s="23" t="s">
        <v>2220</v>
      </c>
      <c r="R2568" s="22" t="s">
        <v>2221</v>
      </c>
      <c r="S2568" s="21" t="s">
        <v>289</v>
      </c>
      <c r="T2568" s="23" t="s">
        <v>2570</v>
      </c>
      <c r="U2568" s="24" t="s">
        <v>16</v>
      </c>
      <c r="V2568" s="23">
        <v>135</v>
      </c>
      <c r="W2568" s="25">
        <v>0</v>
      </c>
      <c r="X2568" s="25">
        <v>0</v>
      </c>
      <c r="Y2568" s="25">
        <v>19247094</v>
      </c>
      <c r="Z2568" s="25">
        <v>42007065</v>
      </c>
      <c r="AA2568" s="25">
        <v>0</v>
      </c>
      <c r="AB2568" s="25">
        <v>0</v>
      </c>
      <c r="AC2568" s="26">
        <v>45152.505756550927</v>
      </c>
      <c r="AD2568" s="27">
        <f>ROW()</f>
        <v>2568</v>
      </c>
      <c r="AE2568" s="27">
        <f>1</f>
        <v>1</v>
      </c>
      <c r="AF2568" s="27">
        <f>SUBTOTAL(109,Tbl_NGF_Data[[#This Row],[Counter]])</f>
        <v>1</v>
      </c>
    </row>
    <row r="2569" spans="2:32" ht="60" x14ac:dyDescent="0.25">
      <c r="B2569" s="21" t="s">
        <v>245</v>
      </c>
      <c r="C2569" s="22" t="s">
        <v>2056</v>
      </c>
      <c r="D2569" s="23">
        <v>7</v>
      </c>
      <c r="E2569" s="22" t="s">
        <v>245</v>
      </c>
      <c r="F2569" s="23">
        <v>7</v>
      </c>
      <c r="G2569" s="22" t="s">
        <v>2056</v>
      </c>
      <c r="H2569" s="22" t="s">
        <v>1327</v>
      </c>
      <c r="I2569" s="23">
        <v>1</v>
      </c>
      <c r="J2569" s="23">
        <v>236</v>
      </c>
      <c r="K2569" s="23" t="s">
        <v>2554</v>
      </c>
      <c r="L2569" s="22" t="s">
        <v>2555</v>
      </c>
      <c r="M2569" s="21" t="s">
        <v>339</v>
      </c>
      <c r="N2569" s="23" t="s">
        <v>2188</v>
      </c>
      <c r="O2569" s="22" t="s">
        <v>2189</v>
      </c>
      <c r="P2569" s="22" t="s">
        <v>2190</v>
      </c>
      <c r="Q2569" s="23" t="s">
        <v>2220</v>
      </c>
      <c r="R2569" s="22" t="s">
        <v>2221</v>
      </c>
      <c r="S2569" s="21" t="s">
        <v>289</v>
      </c>
      <c r="T2569" s="23" t="s">
        <v>2570</v>
      </c>
      <c r="U2569" s="24" t="s">
        <v>17</v>
      </c>
      <c r="V2569" s="23">
        <v>200</v>
      </c>
      <c r="W2569" s="25">
        <v>0</v>
      </c>
      <c r="X2569" s="25">
        <v>0</v>
      </c>
      <c r="Y2569" s="25">
        <v>19247094</v>
      </c>
      <c r="Z2569" s="25">
        <v>42007065</v>
      </c>
      <c r="AA2569" s="25">
        <v>0</v>
      </c>
      <c r="AB2569" s="25">
        <v>0</v>
      </c>
      <c r="AC2569" s="26">
        <v>45152.505756550927</v>
      </c>
      <c r="AD2569" s="27">
        <f>ROW()</f>
        <v>2569</v>
      </c>
      <c r="AE2569" s="27">
        <f>1</f>
        <v>1</v>
      </c>
      <c r="AF2569" s="27">
        <f>SUBTOTAL(109,Tbl_NGF_Data[[#This Row],[Counter]])</f>
        <v>1</v>
      </c>
    </row>
    <row r="2570" spans="2:32" ht="60" x14ac:dyDescent="0.25">
      <c r="B2570" s="21" t="s">
        <v>245</v>
      </c>
      <c r="C2570" s="22" t="s">
        <v>2056</v>
      </c>
      <c r="D2570" s="23">
        <v>7</v>
      </c>
      <c r="E2570" s="22" t="s">
        <v>245</v>
      </c>
      <c r="F2570" s="23">
        <v>7</v>
      </c>
      <c r="G2570" s="22" t="s">
        <v>2056</v>
      </c>
      <c r="H2570" s="22" t="s">
        <v>1327</v>
      </c>
      <c r="I2570" s="23">
        <v>1</v>
      </c>
      <c r="J2570" s="23">
        <v>236</v>
      </c>
      <c r="K2570" s="23" t="s">
        <v>2554</v>
      </c>
      <c r="L2570" s="22" t="s">
        <v>2555</v>
      </c>
      <c r="M2570" s="21" t="s">
        <v>339</v>
      </c>
      <c r="N2570" s="23" t="s">
        <v>2188</v>
      </c>
      <c r="O2570" s="22" t="s">
        <v>2189</v>
      </c>
      <c r="P2570" s="22" t="s">
        <v>2190</v>
      </c>
      <c r="Q2570" s="23" t="s">
        <v>2223</v>
      </c>
      <c r="R2570" s="22" t="s">
        <v>2224</v>
      </c>
      <c r="S2570" s="21" t="s">
        <v>290</v>
      </c>
      <c r="T2570" s="23" t="s">
        <v>2571</v>
      </c>
      <c r="U2570" s="24" t="s">
        <v>16</v>
      </c>
      <c r="V2570" s="23">
        <v>135</v>
      </c>
      <c r="W2570" s="25">
        <v>0</v>
      </c>
      <c r="X2570" s="25">
        <v>0</v>
      </c>
      <c r="Y2570" s="25">
        <v>10144499</v>
      </c>
      <c r="Z2570" s="25">
        <v>2575212</v>
      </c>
      <c r="AA2570" s="25">
        <v>28586363</v>
      </c>
      <c r="AB2570" s="25">
        <v>7396710.6399999997</v>
      </c>
      <c r="AC2570" s="26">
        <v>45152.505756550927</v>
      </c>
      <c r="AD2570" s="27">
        <f>ROW()</f>
        <v>2570</v>
      </c>
      <c r="AE2570" s="27">
        <f>1</f>
        <v>1</v>
      </c>
      <c r="AF2570" s="27">
        <f>SUBTOTAL(109,Tbl_NGF_Data[[#This Row],[Counter]])</f>
        <v>1</v>
      </c>
    </row>
    <row r="2571" spans="2:32" ht="60" x14ac:dyDescent="0.25">
      <c r="B2571" s="21" t="s">
        <v>245</v>
      </c>
      <c r="C2571" s="22" t="s">
        <v>2056</v>
      </c>
      <c r="D2571" s="23">
        <v>7</v>
      </c>
      <c r="E2571" s="22" t="s">
        <v>245</v>
      </c>
      <c r="F2571" s="23">
        <v>7</v>
      </c>
      <c r="G2571" s="22" t="s">
        <v>2056</v>
      </c>
      <c r="H2571" s="22" t="s">
        <v>1327</v>
      </c>
      <c r="I2571" s="23">
        <v>1</v>
      </c>
      <c r="J2571" s="23">
        <v>236</v>
      </c>
      <c r="K2571" s="23" t="s">
        <v>2554</v>
      </c>
      <c r="L2571" s="22" t="s">
        <v>2555</v>
      </c>
      <c r="M2571" s="21" t="s">
        <v>339</v>
      </c>
      <c r="N2571" s="23" t="s">
        <v>2188</v>
      </c>
      <c r="O2571" s="22" t="s">
        <v>2189</v>
      </c>
      <c r="P2571" s="22" t="s">
        <v>2190</v>
      </c>
      <c r="Q2571" s="23" t="s">
        <v>2223</v>
      </c>
      <c r="R2571" s="22" t="s">
        <v>2224</v>
      </c>
      <c r="S2571" s="21" t="s">
        <v>290</v>
      </c>
      <c r="T2571" s="23" t="s">
        <v>2571</v>
      </c>
      <c r="U2571" s="24" t="s">
        <v>17</v>
      </c>
      <c r="V2571" s="23">
        <v>200</v>
      </c>
      <c r="W2571" s="25">
        <v>0</v>
      </c>
      <c r="X2571" s="25">
        <v>0</v>
      </c>
      <c r="Y2571" s="25">
        <v>7569287</v>
      </c>
      <c r="Z2571" s="25">
        <v>0</v>
      </c>
      <c r="AA2571" s="25">
        <v>21189652.359999999</v>
      </c>
      <c r="AB2571" s="25">
        <v>9990.0400000000009</v>
      </c>
      <c r="AC2571" s="26">
        <v>45152.505756550927</v>
      </c>
      <c r="AD2571" s="27">
        <f>ROW()</f>
        <v>2571</v>
      </c>
      <c r="AE2571" s="27">
        <f>1</f>
        <v>1</v>
      </c>
      <c r="AF2571" s="27">
        <f>SUBTOTAL(109,Tbl_NGF_Data[[#This Row],[Counter]])</f>
        <v>1</v>
      </c>
    </row>
    <row r="2572" spans="2:32" ht="60" x14ac:dyDescent="0.25">
      <c r="B2572" s="21" t="s">
        <v>245</v>
      </c>
      <c r="C2572" s="22" t="s">
        <v>2056</v>
      </c>
      <c r="D2572" s="23">
        <v>7</v>
      </c>
      <c r="E2572" s="22" t="s">
        <v>245</v>
      </c>
      <c r="F2572" s="23">
        <v>7</v>
      </c>
      <c r="G2572" s="22" t="s">
        <v>2056</v>
      </c>
      <c r="H2572" s="22" t="s">
        <v>1327</v>
      </c>
      <c r="I2572" s="23">
        <v>1</v>
      </c>
      <c r="J2572" s="23">
        <v>236</v>
      </c>
      <c r="K2572" s="23" t="s">
        <v>2554</v>
      </c>
      <c r="L2572" s="22" t="s">
        <v>2555</v>
      </c>
      <c r="M2572" s="21" t="s">
        <v>339</v>
      </c>
      <c r="N2572" s="23" t="s">
        <v>2188</v>
      </c>
      <c r="O2572" s="22" t="s">
        <v>2189</v>
      </c>
      <c r="P2572" s="22" t="s">
        <v>2190</v>
      </c>
      <c r="Q2572" s="23" t="s">
        <v>2223</v>
      </c>
      <c r="R2572" s="22" t="s">
        <v>2224</v>
      </c>
      <c r="S2572" s="21" t="s">
        <v>290</v>
      </c>
      <c r="T2572" s="23" t="s">
        <v>2571</v>
      </c>
      <c r="U2572" s="24" t="s">
        <v>18</v>
      </c>
      <c r="V2572" s="23">
        <v>220</v>
      </c>
      <c r="W2572" s="25">
        <v>0</v>
      </c>
      <c r="X2572" s="25">
        <v>0</v>
      </c>
      <c r="Y2572" s="25">
        <v>2575212</v>
      </c>
      <c r="Z2572" s="25">
        <v>2575212</v>
      </c>
      <c r="AA2572" s="25">
        <v>7396710.6400000006</v>
      </c>
      <c r="AB2572" s="25">
        <v>7386720.5999999996</v>
      </c>
      <c r="AC2572" s="26">
        <v>45152.505756550927</v>
      </c>
      <c r="AD2572" s="27">
        <f>ROW()</f>
        <v>2572</v>
      </c>
      <c r="AE2572" s="27">
        <f>1</f>
        <v>1</v>
      </c>
      <c r="AF2572" s="27">
        <f>SUBTOTAL(109,Tbl_NGF_Data[[#This Row],[Counter]])</f>
        <v>1</v>
      </c>
    </row>
    <row r="2573" spans="2:32" ht="60" x14ac:dyDescent="0.25">
      <c r="B2573" s="21" t="s">
        <v>245</v>
      </c>
      <c r="C2573" s="22" t="s">
        <v>2056</v>
      </c>
      <c r="D2573" s="23">
        <v>7</v>
      </c>
      <c r="E2573" s="22" t="s">
        <v>245</v>
      </c>
      <c r="F2573" s="23">
        <v>7</v>
      </c>
      <c r="G2573" s="22" t="s">
        <v>2056</v>
      </c>
      <c r="H2573" s="22" t="s">
        <v>1327</v>
      </c>
      <c r="I2573" s="23">
        <v>1</v>
      </c>
      <c r="J2573" s="23">
        <v>236</v>
      </c>
      <c r="K2573" s="23" t="s">
        <v>2554</v>
      </c>
      <c r="L2573" s="22" t="s">
        <v>2555</v>
      </c>
      <c r="M2573" s="21" t="s">
        <v>339</v>
      </c>
      <c r="N2573" s="23" t="s">
        <v>2188</v>
      </c>
      <c r="O2573" s="22" t="s">
        <v>2189</v>
      </c>
      <c r="P2573" s="22" t="s">
        <v>2190</v>
      </c>
      <c r="Q2573" s="23" t="s">
        <v>2229</v>
      </c>
      <c r="R2573" s="22" t="s">
        <v>2230</v>
      </c>
      <c r="S2573" s="21" t="s">
        <v>291</v>
      </c>
      <c r="T2573" s="23" t="s">
        <v>2572</v>
      </c>
      <c r="U2573" s="24" t="s">
        <v>16</v>
      </c>
      <c r="V2573" s="23">
        <v>135</v>
      </c>
      <c r="W2573" s="25">
        <v>0</v>
      </c>
      <c r="X2573" s="25">
        <v>0</v>
      </c>
      <c r="Y2573" s="25">
        <v>10144499</v>
      </c>
      <c r="Z2573" s="25">
        <v>0</v>
      </c>
      <c r="AA2573" s="25">
        <v>28491937</v>
      </c>
      <c r="AB2573" s="25">
        <v>11976024.35</v>
      </c>
      <c r="AC2573" s="26">
        <v>45152.505756550927</v>
      </c>
      <c r="AD2573" s="27">
        <f>ROW()</f>
        <v>2573</v>
      </c>
      <c r="AE2573" s="27">
        <f>1</f>
        <v>1</v>
      </c>
      <c r="AF2573" s="27">
        <f>SUBTOTAL(109,Tbl_NGF_Data[[#This Row],[Counter]])</f>
        <v>1</v>
      </c>
    </row>
    <row r="2574" spans="2:32" ht="60" x14ac:dyDescent="0.25">
      <c r="B2574" s="21" t="s">
        <v>245</v>
      </c>
      <c r="C2574" s="22" t="s">
        <v>2056</v>
      </c>
      <c r="D2574" s="23">
        <v>7</v>
      </c>
      <c r="E2574" s="22" t="s">
        <v>245</v>
      </c>
      <c r="F2574" s="23">
        <v>7</v>
      </c>
      <c r="G2574" s="22" t="s">
        <v>2056</v>
      </c>
      <c r="H2574" s="22" t="s">
        <v>1327</v>
      </c>
      <c r="I2574" s="23">
        <v>1</v>
      </c>
      <c r="J2574" s="23">
        <v>236</v>
      </c>
      <c r="K2574" s="23" t="s">
        <v>2554</v>
      </c>
      <c r="L2574" s="22" t="s">
        <v>2555</v>
      </c>
      <c r="M2574" s="21" t="s">
        <v>339</v>
      </c>
      <c r="N2574" s="23" t="s">
        <v>2188</v>
      </c>
      <c r="O2574" s="22" t="s">
        <v>2189</v>
      </c>
      <c r="P2574" s="22" t="s">
        <v>2190</v>
      </c>
      <c r="Q2574" s="23" t="s">
        <v>2229</v>
      </c>
      <c r="R2574" s="22" t="s">
        <v>2230</v>
      </c>
      <c r="S2574" s="21" t="s">
        <v>291</v>
      </c>
      <c r="T2574" s="23" t="s">
        <v>2572</v>
      </c>
      <c r="U2574" s="24" t="s">
        <v>17</v>
      </c>
      <c r="V2574" s="23">
        <v>200</v>
      </c>
      <c r="W2574" s="25">
        <v>0</v>
      </c>
      <c r="X2574" s="25">
        <v>0</v>
      </c>
      <c r="Y2574" s="25">
        <v>10144499</v>
      </c>
      <c r="Z2574" s="25">
        <v>0</v>
      </c>
      <c r="AA2574" s="25">
        <v>16515912.65</v>
      </c>
      <c r="AB2574" s="25">
        <v>4648915.49</v>
      </c>
      <c r="AC2574" s="26">
        <v>45152.505756550927</v>
      </c>
      <c r="AD2574" s="27">
        <f>ROW()</f>
        <v>2574</v>
      </c>
      <c r="AE2574" s="27">
        <f>1</f>
        <v>1</v>
      </c>
      <c r="AF2574" s="27">
        <f>SUBTOTAL(109,Tbl_NGF_Data[[#This Row],[Counter]])</f>
        <v>1</v>
      </c>
    </row>
    <row r="2575" spans="2:32" ht="60" x14ac:dyDescent="0.25">
      <c r="B2575" s="21" t="s">
        <v>245</v>
      </c>
      <c r="C2575" s="22" t="s">
        <v>2056</v>
      </c>
      <c r="D2575" s="23">
        <v>7</v>
      </c>
      <c r="E2575" s="22" t="s">
        <v>245</v>
      </c>
      <c r="F2575" s="23">
        <v>7</v>
      </c>
      <c r="G2575" s="22" t="s">
        <v>2056</v>
      </c>
      <c r="H2575" s="22" t="s">
        <v>1327</v>
      </c>
      <c r="I2575" s="23">
        <v>1</v>
      </c>
      <c r="J2575" s="23">
        <v>236</v>
      </c>
      <c r="K2575" s="23" t="s">
        <v>2554</v>
      </c>
      <c r="L2575" s="22" t="s">
        <v>2555</v>
      </c>
      <c r="M2575" s="21" t="s">
        <v>339</v>
      </c>
      <c r="N2575" s="23" t="s">
        <v>2188</v>
      </c>
      <c r="O2575" s="22" t="s">
        <v>2189</v>
      </c>
      <c r="P2575" s="22" t="s">
        <v>2190</v>
      </c>
      <c r="Q2575" s="23" t="s">
        <v>2229</v>
      </c>
      <c r="R2575" s="22" t="s">
        <v>2230</v>
      </c>
      <c r="S2575" s="21" t="s">
        <v>291</v>
      </c>
      <c r="T2575" s="23" t="s">
        <v>2572</v>
      </c>
      <c r="U2575" s="24" t="s">
        <v>18</v>
      </c>
      <c r="V2575" s="23">
        <v>220</v>
      </c>
      <c r="W2575" s="25">
        <v>0</v>
      </c>
      <c r="X2575" s="25">
        <v>0</v>
      </c>
      <c r="Y2575" s="25">
        <v>0</v>
      </c>
      <c r="Z2575" s="25">
        <v>0</v>
      </c>
      <c r="AA2575" s="25">
        <v>11976024.35</v>
      </c>
      <c r="AB2575" s="25">
        <v>7327108.8599999994</v>
      </c>
      <c r="AC2575" s="26">
        <v>45152.505756550927</v>
      </c>
      <c r="AD2575" s="27">
        <f>ROW()</f>
        <v>2575</v>
      </c>
      <c r="AE2575" s="27">
        <f>1</f>
        <v>1</v>
      </c>
      <c r="AF2575" s="27">
        <f>SUBTOTAL(109,Tbl_NGF_Data[[#This Row],[Counter]])</f>
        <v>1</v>
      </c>
    </row>
    <row r="2576" spans="2:32" ht="45" x14ac:dyDescent="0.25">
      <c r="B2576" s="21" t="s">
        <v>245</v>
      </c>
      <c r="C2576" s="22" t="s">
        <v>2056</v>
      </c>
      <c r="D2576" s="23">
        <v>7</v>
      </c>
      <c r="E2576" s="22" t="s">
        <v>245</v>
      </c>
      <c r="F2576" s="23">
        <v>7</v>
      </c>
      <c r="G2576" s="22" t="s">
        <v>2056</v>
      </c>
      <c r="H2576" s="22" t="s">
        <v>1327</v>
      </c>
      <c r="I2576" s="23">
        <v>1</v>
      </c>
      <c r="J2576" s="23">
        <v>236</v>
      </c>
      <c r="K2576" s="23" t="s">
        <v>2554</v>
      </c>
      <c r="L2576" s="22" t="s">
        <v>2555</v>
      </c>
      <c r="M2576" s="21" t="s">
        <v>339</v>
      </c>
      <c r="N2576" s="23" t="s">
        <v>2188</v>
      </c>
      <c r="O2576" s="22" t="s">
        <v>2189</v>
      </c>
      <c r="P2576" s="22" t="s">
        <v>2190</v>
      </c>
      <c r="Q2576" s="23" t="s">
        <v>2573</v>
      </c>
      <c r="R2576" s="22" t="s">
        <v>2574</v>
      </c>
      <c r="S2576" s="21" t="s">
        <v>340</v>
      </c>
      <c r="T2576" s="23" t="s">
        <v>2575</v>
      </c>
      <c r="U2576" s="24" t="s">
        <v>16</v>
      </c>
      <c r="V2576" s="23">
        <v>135</v>
      </c>
      <c r="W2576" s="25">
        <v>42271</v>
      </c>
      <c r="X2576" s="25">
        <v>65000</v>
      </c>
      <c r="Y2576" s="25">
        <v>42271</v>
      </c>
      <c r="Z2576" s="25">
        <v>42271</v>
      </c>
      <c r="AA2576" s="25">
        <v>42271</v>
      </c>
      <c r="AB2576" s="25">
        <v>42271</v>
      </c>
      <c r="AC2576" s="26">
        <v>45152.505756550927</v>
      </c>
      <c r="AD2576" s="27">
        <f>ROW()</f>
        <v>2576</v>
      </c>
      <c r="AE2576" s="27">
        <f>1</f>
        <v>1</v>
      </c>
      <c r="AF2576" s="27">
        <f>SUBTOTAL(109,Tbl_NGF_Data[[#This Row],[Counter]])</f>
        <v>1</v>
      </c>
    </row>
    <row r="2577" spans="2:32" ht="45" x14ac:dyDescent="0.25">
      <c r="B2577" s="21" t="s">
        <v>245</v>
      </c>
      <c r="C2577" s="22" t="s">
        <v>2056</v>
      </c>
      <c r="D2577" s="23">
        <v>7</v>
      </c>
      <c r="E2577" s="22" t="s">
        <v>245</v>
      </c>
      <c r="F2577" s="23">
        <v>7</v>
      </c>
      <c r="G2577" s="22" t="s">
        <v>2056</v>
      </c>
      <c r="H2577" s="22" t="s">
        <v>1327</v>
      </c>
      <c r="I2577" s="23">
        <v>1</v>
      </c>
      <c r="J2577" s="23">
        <v>236</v>
      </c>
      <c r="K2577" s="23" t="s">
        <v>2554</v>
      </c>
      <c r="L2577" s="22" t="s">
        <v>2555</v>
      </c>
      <c r="M2577" s="21" t="s">
        <v>339</v>
      </c>
      <c r="N2577" s="23" t="s">
        <v>2188</v>
      </c>
      <c r="O2577" s="22" t="s">
        <v>2189</v>
      </c>
      <c r="P2577" s="22" t="s">
        <v>2190</v>
      </c>
      <c r="Q2577" s="23" t="s">
        <v>2573</v>
      </c>
      <c r="R2577" s="22" t="s">
        <v>2574</v>
      </c>
      <c r="S2577" s="21" t="s">
        <v>340</v>
      </c>
      <c r="T2577" s="23" t="s">
        <v>2575</v>
      </c>
      <c r="U2577" s="24" t="s">
        <v>17</v>
      </c>
      <c r="V2577" s="23">
        <v>200</v>
      </c>
      <c r="W2577" s="25">
        <v>15094.11</v>
      </c>
      <c r="X2577" s="25">
        <v>56290.05</v>
      </c>
      <c r="Y2577" s="25">
        <v>29014.85</v>
      </c>
      <c r="Z2577" s="25">
        <v>86.5</v>
      </c>
      <c r="AA2577" s="25">
        <v>169.07</v>
      </c>
      <c r="AB2577" s="25">
        <v>7725.3200000000006</v>
      </c>
      <c r="AC2577" s="26">
        <v>45152.505756550927</v>
      </c>
      <c r="AD2577" s="27">
        <f>ROW()</f>
        <v>2577</v>
      </c>
      <c r="AE2577" s="27">
        <f>1</f>
        <v>1</v>
      </c>
      <c r="AF2577" s="27">
        <f>SUBTOTAL(109,Tbl_NGF_Data[[#This Row],[Counter]])</f>
        <v>1</v>
      </c>
    </row>
    <row r="2578" spans="2:32" ht="45" x14ac:dyDescent="0.25">
      <c r="B2578" s="21" t="s">
        <v>245</v>
      </c>
      <c r="C2578" s="22" t="s">
        <v>2056</v>
      </c>
      <c r="D2578" s="23">
        <v>7</v>
      </c>
      <c r="E2578" s="22" t="s">
        <v>245</v>
      </c>
      <c r="F2578" s="23">
        <v>7</v>
      </c>
      <c r="G2578" s="22" t="s">
        <v>2056</v>
      </c>
      <c r="H2578" s="22" t="s">
        <v>1327</v>
      </c>
      <c r="I2578" s="23">
        <v>1</v>
      </c>
      <c r="J2578" s="23">
        <v>236</v>
      </c>
      <c r="K2578" s="23" t="s">
        <v>2554</v>
      </c>
      <c r="L2578" s="22" t="s">
        <v>2555</v>
      </c>
      <c r="M2578" s="21" t="s">
        <v>339</v>
      </c>
      <c r="N2578" s="23" t="s">
        <v>2188</v>
      </c>
      <c r="O2578" s="22" t="s">
        <v>2189</v>
      </c>
      <c r="P2578" s="22" t="s">
        <v>2190</v>
      </c>
      <c r="Q2578" s="23" t="s">
        <v>2573</v>
      </c>
      <c r="R2578" s="22" t="s">
        <v>2574</v>
      </c>
      <c r="S2578" s="21" t="s">
        <v>340</v>
      </c>
      <c r="T2578" s="23" t="s">
        <v>2575</v>
      </c>
      <c r="U2578" s="24" t="s">
        <v>18</v>
      </c>
      <c r="V2578" s="23">
        <v>220</v>
      </c>
      <c r="W2578" s="25">
        <v>27176.89</v>
      </c>
      <c r="X2578" s="25">
        <v>8709.9499999999971</v>
      </c>
      <c r="Y2578" s="25">
        <v>13256.150000000001</v>
      </c>
      <c r="Z2578" s="25">
        <v>42184.5</v>
      </c>
      <c r="AA2578" s="25">
        <v>42101.93</v>
      </c>
      <c r="AB2578" s="25">
        <v>34545.68</v>
      </c>
      <c r="AC2578" s="26">
        <v>45152.505756550927</v>
      </c>
      <c r="AD2578" s="27">
        <f>ROW()</f>
        <v>2578</v>
      </c>
      <c r="AE2578" s="27">
        <f>1</f>
        <v>1</v>
      </c>
      <c r="AF2578" s="27">
        <f>SUBTOTAL(109,Tbl_NGF_Data[[#This Row],[Counter]])</f>
        <v>1</v>
      </c>
    </row>
    <row r="2579" spans="2:32" ht="45" x14ac:dyDescent="0.25">
      <c r="B2579" s="21" t="s">
        <v>245</v>
      </c>
      <c r="C2579" s="22" t="s">
        <v>2056</v>
      </c>
      <c r="D2579" s="23">
        <v>7</v>
      </c>
      <c r="E2579" s="22" t="s">
        <v>245</v>
      </c>
      <c r="F2579" s="23">
        <v>7</v>
      </c>
      <c r="G2579" s="22" t="s">
        <v>2056</v>
      </c>
      <c r="H2579" s="22" t="s">
        <v>1327</v>
      </c>
      <c r="I2579" s="23">
        <v>1</v>
      </c>
      <c r="J2579" s="23">
        <v>236</v>
      </c>
      <c r="K2579" s="23" t="s">
        <v>2554</v>
      </c>
      <c r="L2579" s="22" t="s">
        <v>2555</v>
      </c>
      <c r="M2579" s="21" t="s">
        <v>339</v>
      </c>
      <c r="N2579" s="23" t="s">
        <v>2188</v>
      </c>
      <c r="O2579" s="22" t="s">
        <v>2189</v>
      </c>
      <c r="P2579" s="22" t="s">
        <v>2190</v>
      </c>
      <c r="Q2579" s="23" t="s">
        <v>2576</v>
      </c>
      <c r="R2579" s="22" t="s">
        <v>2577</v>
      </c>
      <c r="S2579" s="21" t="s">
        <v>341</v>
      </c>
      <c r="T2579" s="23" t="s">
        <v>2578</v>
      </c>
      <c r="U2579" s="24" t="s">
        <v>16</v>
      </c>
      <c r="V2579" s="23">
        <v>135</v>
      </c>
      <c r="W2579" s="25">
        <v>146210</v>
      </c>
      <c r="X2579" s="25">
        <v>261545</v>
      </c>
      <c r="Y2579" s="25">
        <v>85738</v>
      </c>
      <c r="Z2579" s="25">
        <v>0</v>
      </c>
      <c r="AA2579" s="25">
        <v>0</v>
      </c>
      <c r="AB2579" s="25">
        <v>0</v>
      </c>
      <c r="AC2579" s="26">
        <v>45152.505756550927</v>
      </c>
      <c r="AD2579" s="27">
        <f>ROW()</f>
        <v>2579</v>
      </c>
      <c r="AE2579" s="27">
        <f>1</f>
        <v>1</v>
      </c>
      <c r="AF2579" s="27">
        <f>SUBTOTAL(109,Tbl_NGF_Data[[#This Row],[Counter]])</f>
        <v>1</v>
      </c>
    </row>
    <row r="2580" spans="2:32" ht="45" x14ac:dyDescent="0.25">
      <c r="B2580" s="21" t="s">
        <v>245</v>
      </c>
      <c r="C2580" s="22" t="s">
        <v>2056</v>
      </c>
      <c r="D2580" s="23">
        <v>7</v>
      </c>
      <c r="E2580" s="22" t="s">
        <v>245</v>
      </c>
      <c r="F2580" s="23">
        <v>7</v>
      </c>
      <c r="G2580" s="22" t="s">
        <v>2056</v>
      </c>
      <c r="H2580" s="22" t="s">
        <v>1327</v>
      </c>
      <c r="I2580" s="23">
        <v>1</v>
      </c>
      <c r="J2580" s="23">
        <v>236</v>
      </c>
      <c r="K2580" s="23" t="s">
        <v>2554</v>
      </c>
      <c r="L2580" s="22" t="s">
        <v>2555</v>
      </c>
      <c r="M2580" s="21" t="s">
        <v>339</v>
      </c>
      <c r="N2580" s="23" t="s">
        <v>2188</v>
      </c>
      <c r="O2580" s="22" t="s">
        <v>2189</v>
      </c>
      <c r="P2580" s="22" t="s">
        <v>2190</v>
      </c>
      <c r="Q2580" s="23" t="s">
        <v>2576</v>
      </c>
      <c r="R2580" s="22" t="s">
        <v>2577</v>
      </c>
      <c r="S2580" s="21" t="s">
        <v>341</v>
      </c>
      <c r="T2580" s="23" t="s">
        <v>2578</v>
      </c>
      <c r="U2580" s="24" t="s">
        <v>17</v>
      </c>
      <c r="V2580" s="23">
        <v>200</v>
      </c>
      <c r="W2580" s="25">
        <v>146210.00000000003</v>
      </c>
      <c r="X2580" s="25">
        <v>175806.50999999992</v>
      </c>
      <c r="Y2580" s="25">
        <v>83361.3</v>
      </c>
      <c r="Z2580" s="25">
        <v>0</v>
      </c>
      <c r="AA2580" s="25">
        <v>0</v>
      </c>
      <c r="AB2580" s="25">
        <v>0</v>
      </c>
      <c r="AC2580" s="26">
        <v>45152.505756550927</v>
      </c>
      <c r="AD2580" s="27">
        <f>ROW()</f>
        <v>2580</v>
      </c>
      <c r="AE2580" s="27">
        <f>1</f>
        <v>1</v>
      </c>
      <c r="AF2580" s="27">
        <f>SUBTOTAL(109,Tbl_NGF_Data[[#This Row],[Counter]])</f>
        <v>1</v>
      </c>
    </row>
    <row r="2581" spans="2:32" ht="45" x14ac:dyDescent="0.25">
      <c r="B2581" s="21" t="s">
        <v>245</v>
      </c>
      <c r="C2581" s="22" t="s">
        <v>2056</v>
      </c>
      <c r="D2581" s="23">
        <v>7</v>
      </c>
      <c r="E2581" s="22" t="s">
        <v>245</v>
      </c>
      <c r="F2581" s="23">
        <v>7</v>
      </c>
      <c r="G2581" s="22" t="s">
        <v>2056</v>
      </c>
      <c r="H2581" s="22" t="s">
        <v>1327</v>
      </c>
      <c r="I2581" s="23">
        <v>1</v>
      </c>
      <c r="J2581" s="23">
        <v>236</v>
      </c>
      <c r="K2581" s="23" t="s">
        <v>2554</v>
      </c>
      <c r="L2581" s="22" t="s">
        <v>2555</v>
      </c>
      <c r="M2581" s="21" t="s">
        <v>339</v>
      </c>
      <c r="N2581" s="23" t="s">
        <v>2188</v>
      </c>
      <c r="O2581" s="22" t="s">
        <v>2189</v>
      </c>
      <c r="P2581" s="22" t="s">
        <v>2190</v>
      </c>
      <c r="Q2581" s="23" t="s">
        <v>2576</v>
      </c>
      <c r="R2581" s="22" t="s">
        <v>2577</v>
      </c>
      <c r="S2581" s="21" t="s">
        <v>341</v>
      </c>
      <c r="T2581" s="23" t="s">
        <v>2578</v>
      </c>
      <c r="U2581" s="24" t="s">
        <v>18</v>
      </c>
      <c r="V2581" s="23">
        <v>220</v>
      </c>
      <c r="W2581" s="25">
        <v>-2.9103830456733704E-11</v>
      </c>
      <c r="X2581" s="25">
        <v>85738.490000000078</v>
      </c>
      <c r="Y2581" s="25">
        <v>2376.6999999999971</v>
      </c>
      <c r="Z2581" s="25">
        <v>0</v>
      </c>
      <c r="AA2581" s="25">
        <v>0</v>
      </c>
      <c r="AB2581" s="25">
        <v>0</v>
      </c>
      <c r="AC2581" s="26">
        <v>45152.505756550927</v>
      </c>
      <c r="AD2581" s="27">
        <f>ROW()</f>
        <v>2581</v>
      </c>
      <c r="AE2581" s="27">
        <f>1</f>
        <v>1</v>
      </c>
      <c r="AF2581" s="27">
        <f>SUBTOTAL(109,Tbl_NGF_Data[[#This Row],[Counter]])</f>
        <v>1</v>
      </c>
    </row>
    <row r="2582" spans="2:32" ht="60" x14ac:dyDescent="0.25">
      <c r="B2582" s="21" t="s">
        <v>245</v>
      </c>
      <c r="C2582" s="22" t="s">
        <v>2056</v>
      </c>
      <c r="D2582" s="23">
        <v>7</v>
      </c>
      <c r="E2582" s="22" t="s">
        <v>245</v>
      </c>
      <c r="F2582" s="23">
        <v>7</v>
      </c>
      <c r="G2582" s="22" t="s">
        <v>2056</v>
      </c>
      <c r="H2582" s="22" t="s">
        <v>1327</v>
      </c>
      <c r="I2582" s="23">
        <v>1</v>
      </c>
      <c r="J2582" s="23">
        <v>236</v>
      </c>
      <c r="K2582" s="23" t="s">
        <v>2554</v>
      </c>
      <c r="L2582" s="22" t="s">
        <v>2555</v>
      </c>
      <c r="M2582" s="21" t="s">
        <v>339</v>
      </c>
      <c r="N2582" s="23" t="s">
        <v>1223</v>
      </c>
      <c r="O2582" s="22" t="s">
        <v>1224</v>
      </c>
      <c r="P2582" s="22" t="s">
        <v>1225</v>
      </c>
      <c r="Q2582" s="23" t="s">
        <v>2039</v>
      </c>
      <c r="R2582" s="22" t="s">
        <v>2040</v>
      </c>
      <c r="S2582" s="21" t="s">
        <v>193</v>
      </c>
      <c r="T2582" s="23" t="s">
        <v>2579</v>
      </c>
      <c r="U2582" s="24" t="s">
        <v>16</v>
      </c>
      <c r="V2582" s="23">
        <v>135</v>
      </c>
      <c r="W2582" s="25">
        <v>0</v>
      </c>
      <c r="X2582" s="25">
        <v>0</v>
      </c>
      <c r="Y2582" s="25">
        <v>1696925</v>
      </c>
      <c r="Z2582" s="25">
        <v>1667399.3</v>
      </c>
      <c r="AA2582" s="25">
        <v>813820.82</v>
      </c>
      <c r="AB2582" s="25">
        <v>338553.02</v>
      </c>
      <c r="AC2582" s="26">
        <v>45152.505756550927</v>
      </c>
      <c r="AD2582" s="27">
        <f>ROW()</f>
        <v>2582</v>
      </c>
      <c r="AE2582" s="27">
        <f>1</f>
        <v>1</v>
      </c>
      <c r="AF2582" s="27">
        <f>SUBTOTAL(109,Tbl_NGF_Data[[#This Row],[Counter]])</f>
        <v>1</v>
      </c>
    </row>
    <row r="2583" spans="2:32" ht="60" x14ac:dyDescent="0.25">
      <c r="B2583" s="21" t="s">
        <v>245</v>
      </c>
      <c r="C2583" s="22" t="s">
        <v>2056</v>
      </c>
      <c r="D2583" s="23">
        <v>7</v>
      </c>
      <c r="E2583" s="22" t="s">
        <v>245</v>
      </c>
      <c r="F2583" s="23">
        <v>7</v>
      </c>
      <c r="G2583" s="22" t="s">
        <v>2056</v>
      </c>
      <c r="H2583" s="22" t="s">
        <v>1327</v>
      </c>
      <c r="I2583" s="23">
        <v>1</v>
      </c>
      <c r="J2583" s="23">
        <v>236</v>
      </c>
      <c r="K2583" s="23" t="s">
        <v>2554</v>
      </c>
      <c r="L2583" s="22" t="s">
        <v>2555</v>
      </c>
      <c r="M2583" s="21" t="s">
        <v>339</v>
      </c>
      <c r="N2583" s="23" t="s">
        <v>1223</v>
      </c>
      <c r="O2583" s="22" t="s">
        <v>1224</v>
      </c>
      <c r="P2583" s="22" t="s">
        <v>1225</v>
      </c>
      <c r="Q2583" s="23" t="s">
        <v>2039</v>
      </c>
      <c r="R2583" s="22" t="s">
        <v>2040</v>
      </c>
      <c r="S2583" s="21" t="s">
        <v>193</v>
      </c>
      <c r="T2583" s="23" t="s">
        <v>2579</v>
      </c>
      <c r="U2583" s="24" t="s">
        <v>17</v>
      </c>
      <c r="V2583" s="23">
        <v>200</v>
      </c>
      <c r="W2583" s="25">
        <v>0</v>
      </c>
      <c r="X2583" s="25">
        <v>0</v>
      </c>
      <c r="Y2583" s="25">
        <v>29525.7</v>
      </c>
      <c r="Z2583" s="25">
        <v>853578.48</v>
      </c>
      <c r="AA2583" s="25">
        <v>475267.8</v>
      </c>
      <c r="AB2583" s="25">
        <v>95182.959999999992</v>
      </c>
      <c r="AC2583" s="26">
        <v>45152.505756550927</v>
      </c>
      <c r="AD2583" s="27">
        <f>ROW()</f>
        <v>2583</v>
      </c>
      <c r="AE2583" s="27">
        <f>1</f>
        <v>1</v>
      </c>
      <c r="AF2583" s="27">
        <f>SUBTOTAL(109,Tbl_NGF_Data[[#This Row],[Counter]])</f>
        <v>1</v>
      </c>
    </row>
    <row r="2584" spans="2:32" ht="60" x14ac:dyDescent="0.25">
      <c r="B2584" s="21" t="s">
        <v>245</v>
      </c>
      <c r="C2584" s="22" t="s">
        <v>2056</v>
      </c>
      <c r="D2584" s="23">
        <v>7</v>
      </c>
      <c r="E2584" s="22" t="s">
        <v>245</v>
      </c>
      <c r="F2584" s="23">
        <v>7</v>
      </c>
      <c r="G2584" s="22" t="s">
        <v>2056</v>
      </c>
      <c r="H2584" s="22" t="s">
        <v>1327</v>
      </c>
      <c r="I2584" s="23">
        <v>1</v>
      </c>
      <c r="J2584" s="23">
        <v>236</v>
      </c>
      <c r="K2584" s="23" t="s">
        <v>2554</v>
      </c>
      <c r="L2584" s="22" t="s">
        <v>2555</v>
      </c>
      <c r="M2584" s="21" t="s">
        <v>339</v>
      </c>
      <c r="N2584" s="23" t="s">
        <v>1223</v>
      </c>
      <c r="O2584" s="22" t="s">
        <v>1224</v>
      </c>
      <c r="P2584" s="22" t="s">
        <v>1225</v>
      </c>
      <c r="Q2584" s="23" t="s">
        <v>2039</v>
      </c>
      <c r="R2584" s="22" t="s">
        <v>2040</v>
      </c>
      <c r="S2584" s="21" t="s">
        <v>193</v>
      </c>
      <c r="T2584" s="23" t="s">
        <v>2579</v>
      </c>
      <c r="U2584" s="24" t="s">
        <v>18</v>
      </c>
      <c r="V2584" s="23">
        <v>220</v>
      </c>
      <c r="W2584" s="25">
        <v>0</v>
      </c>
      <c r="X2584" s="25">
        <v>0</v>
      </c>
      <c r="Y2584" s="25">
        <v>1667399.3</v>
      </c>
      <c r="Z2584" s="25">
        <v>813820.82000000007</v>
      </c>
      <c r="AA2584" s="25">
        <v>338553.01999999996</v>
      </c>
      <c r="AB2584" s="25">
        <v>243370.06000000003</v>
      </c>
      <c r="AC2584" s="26">
        <v>45152.505756550927</v>
      </c>
      <c r="AD2584" s="27">
        <f>ROW()</f>
        <v>2584</v>
      </c>
      <c r="AE2584" s="27">
        <f>1</f>
        <v>1</v>
      </c>
      <c r="AF2584" s="27">
        <f>SUBTOTAL(109,Tbl_NGF_Data[[#This Row],[Counter]])</f>
        <v>1</v>
      </c>
    </row>
    <row r="2585" spans="2:32" ht="45" x14ac:dyDescent="0.25">
      <c r="B2585" s="21" t="s">
        <v>245</v>
      </c>
      <c r="C2585" s="22" t="s">
        <v>2056</v>
      </c>
      <c r="D2585" s="23">
        <v>7</v>
      </c>
      <c r="E2585" s="22" t="s">
        <v>245</v>
      </c>
      <c r="F2585" s="23">
        <v>7</v>
      </c>
      <c r="G2585" s="22" t="s">
        <v>2056</v>
      </c>
      <c r="H2585" s="22" t="s">
        <v>1327</v>
      </c>
      <c r="I2585" s="23">
        <v>1</v>
      </c>
      <c r="J2585" s="23">
        <v>236</v>
      </c>
      <c r="K2585" s="23" t="s">
        <v>2554</v>
      </c>
      <c r="L2585" s="22" t="s">
        <v>2555</v>
      </c>
      <c r="M2585" s="21" t="s">
        <v>339</v>
      </c>
      <c r="N2585" s="23" t="s">
        <v>1186</v>
      </c>
      <c r="O2585" s="22" t="s">
        <v>1187</v>
      </c>
      <c r="P2585" s="22" t="s">
        <v>1188</v>
      </c>
      <c r="Q2585" s="23" t="s">
        <v>2042</v>
      </c>
      <c r="R2585" s="22" t="s">
        <v>2043</v>
      </c>
      <c r="S2585" s="21" t="s">
        <v>192</v>
      </c>
      <c r="T2585" s="23" t="s">
        <v>2580</v>
      </c>
      <c r="U2585" s="24" t="s">
        <v>16</v>
      </c>
      <c r="V2585" s="23">
        <v>135</v>
      </c>
      <c r="W2585" s="25">
        <v>188748</v>
      </c>
      <c r="X2585" s="25">
        <v>0</v>
      </c>
      <c r="Y2585" s="25">
        <v>0</v>
      </c>
      <c r="Z2585" s="25">
        <v>0</v>
      </c>
      <c r="AA2585" s="25">
        <v>0</v>
      </c>
      <c r="AB2585" s="25">
        <v>0</v>
      </c>
      <c r="AC2585" s="26">
        <v>45152.505756550927</v>
      </c>
      <c r="AD2585" s="27">
        <f>ROW()</f>
        <v>2585</v>
      </c>
      <c r="AE2585" s="27">
        <f>1</f>
        <v>1</v>
      </c>
      <c r="AF2585" s="27">
        <f>SUBTOTAL(109,Tbl_NGF_Data[[#This Row],[Counter]])</f>
        <v>1</v>
      </c>
    </row>
    <row r="2586" spans="2:32" ht="45" x14ac:dyDescent="0.25">
      <c r="B2586" s="21" t="s">
        <v>245</v>
      </c>
      <c r="C2586" s="22" t="s">
        <v>2056</v>
      </c>
      <c r="D2586" s="23">
        <v>7</v>
      </c>
      <c r="E2586" s="22" t="s">
        <v>245</v>
      </c>
      <c r="F2586" s="23">
        <v>7</v>
      </c>
      <c r="G2586" s="22" t="s">
        <v>2056</v>
      </c>
      <c r="H2586" s="22" t="s">
        <v>1327</v>
      </c>
      <c r="I2586" s="23">
        <v>1</v>
      </c>
      <c r="J2586" s="23">
        <v>236</v>
      </c>
      <c r="K2586" s="23" t="s">
        <v>2554</v>
      </c>
      <c r="L2586" s="22" t="s">
        <v>2555</v>
      </c>
      <c r="M2586" s="21" t="s">
        <v>339</v>
      </c>
      <c r="N2586" s="23" t="s">
        <v>1186</v>
      </c>
      <c r="O2586" s="22" t="s">
        <v>1187</v>
      </c>
      <c r="P2586" s="22" t="s">
        <v>1188</v>
      </c>
      <c r="Q2586" s="23" t="s">
        <v>2042</v>
      </c>
      <c r="R2586" s="22" t="s">
        <v>2043</v>
      </c>
      <c r="S2586" s="21" t="s">
        <v>192</v>
      </c>
      <c r="T2586" s="23" t="s">
        <v>2580</v>
      </c>
      <c r="U2586" s="24" t="s">
        <v>17</v>
      </c>
      <c r="V2586" s="23">
        <v>200</v>
      </c>
      <c r="W2586" s="25">
        <v>188747.99999999997</v>
      </c>
      <c r="X2586" s="25">
        <v>0</v>
      </c>
      <c r="Y2586" s="25">
        <v>0</v>
      </c>
      <c r="Z2586" s="25">
        <v>0</v>
      </c>
      <c r="AA2586" s="25">
        <v>0</v>
      </c>
      <c r="AB2586" s="25">
        <v>0</v>
      </c>
      <c r="AC2586" s="26">
        <v>45152.505756550927</v>
      </c>
      <c r="AD2586" s="27">
        <f>ROW()</f>
        <v>2586</v>
      </c>
      <c r="AE2586" s="27">
        <f>1</f>
        <v>1</v>
      </c>
      <c r="AF2586" s="27">
        <f>SUBTOTAL(109,Tbl_NGF_Data[[#This Row],[Counter]])</f>
        <v>1</v>
      </c>
    </row>
    <row r="2587" spans="2:32" ht="45" x14ac:dyDescent="0.25">
      <c r="B2587" s="21" t="s">
        <v>245</v>
      </c>
      <c r="C2587" s="22" t="s">
        <v>2056</v>
      </c>
      <c r="D2587" s="23">
        <v>7</v>
      </c>
      <c r="E2587" s="22" t="s">
        <v>245</v>
      </c>
      <c r="F2587" s="23">
        <v>7</v>
      </c>
      <c r="G2587" s="22" t="s">
        <v>2056</v>
      </c>
      <c r="H2587" s="22" t="s">
        <v>1327</v>
      </c>
      <c r="I2587" s="23">
        <v>1</v>
      </c>
      <c r="J2587" s="23">
        <v>236</v>
      </c>
      <c r="K2587" s="23" t="s">
        <v>2554</v>
      </c>
      <c r="L2587" s="22" t="s">
        <v>2555</v>
      </c>
      <c r="M2587" s="21" t="s">
        <v>339</v>
      </c>
      <c r="N2587" s="23" t="s">
        <v>1186</v>
      </c>
      <c r="O2587" s="22" t="s">
        <v>1187</v>
      </c>
      <c r="P2587" s="22" t="s">
        <v>1188</v>
      </c>
      <c r="Q2587" s="23" t="s">
        <v>2042</v>
      </c>
      <c r="R2587" s="22" t="s">
        <v>2043</v>
      </c>
      <c r="S2587" s="21" t="s">
        <v>192</v>
      </c>
      <c r="T2587" s="23" t="s">
        <v>2580</v>
      </c>
      <c r="U2587" s="24" t="s">
        <v>18</v>
      </c>
      <c r="V2587" s="23">
        <v>220</v>
      </c>
      <c r="W2587" s="25">
        <v>2.9103830456733704E-11</v>
      </c>
      <c r="X2587" s="25">
        <v>0</v>
      </c>
      <c r="Y2587" s="25">
        <v>0</v>
      </c>
      <c r="Z2587" s="25">
        <v>0</v>
      </c>
      <c r="AA2587" s="25">
        <v>0</v>
      </c>
      <c r="AB2587" s="25">
        <v>0</v>
      </c>
      <c r="AC2587" s="26">
        <v>45152.505756550927</v>
      </c>
      <c r="AD2587" s="27">
        <f>ROW()</f>
        <v>2587</v>
      </c>
      <c r="AE2587" s="27">
        <f>1</f>
        <v>1</v>
      </c>
      <c r="AF2587" s="27">
        <f>SUBTOTAL(109,Tbl_NGF_Data[[#This Row],[Counter]])</f>
        <v>1</v>
      </c>
    </row>
    <row r="2588" spans="2:32" ht="45" x14ac:dyDescent="0.25">
      <c r="B2588" s="21" t="s">
        <v>245</v>
      </c>
      <c r="C2588" s="22" t="s">
        <v>2056</v>
      </c>
      <c r="D2588" s="23">
        <v>7</v>
      </c>
      <c r="E2588" s="22" t="s">
        <v>245</v>
      </c>
      <c r="F2588" s="23">
        <v>7</v>
      </c>
      <c r="G2588" s="22" t="s">
        <v>2056</v>
      </c>
      <c r="H2588" s="22" t="s">
        <v>1327</v>
      </c>
      <c r="I2588" s="23">
        <v>1</v>
      </c>
      <c r="J2588" s="23">
        <v>260</v>
      </c>
      <c r="K2588" s="23" t="s">
        <v>2581</v>
      </c>
      <c r="L2588" s="22" t="s">
        <v>2582</v>
      </c>
      <c r="M2588" s="21" t="s">
        <v>366</v>
      </c>
      <c r="N2588" s="23" t="s">
        <v>1119</v>
      </c>
      <c r="O2588" s="22" t="s">
        <v>1120</v>
      </c>
      <c r="P2588" s="22" t="s">
        <v>1121</v>
      </c>
      <c r="Q2588" s="23" t="s">
        <v>1155</v>
      </c>
      <c r="R2588" s="22" t="s">
        <v>1156</v>
      </c>
      <c r="S2588" s="21" t="s">
        <v>98</v>
      </c>
      <c r="T2588" s="23" t="s">
        <v>2583</v>
      </c>
      <c r="U2588" s="24" t="s">
        <v>15</v>
      </c>
      <c r="V2588" s="23">
        <v>100</v>
      </c>
      <c r="W2588" s="25">
        <v>0</v>
      </c>
      <c r="X2588" s="25">
        <v>0</v>
      </c>
      <c r="Y2588" s="25">
        <v>0</v>
      </c>
      <c r="Z2588" s="25">
        <v>0</v>
      </c>
      <c r="AA2588" s="25">
        <v>0</v>
      </c>
      <c r="AB2588" s="25">
        <v>800</v>
      </c>
      <c r="AC2588" s="26">
        <v>45152.505756550927</v>
      </c>
      <c r="AD2588" s="27">
        <f>ROW()</f>
        <v>2588</v>
      </c>
      <c r="AE2588" s="27">
        <f>1</f>
        <v>1</v>
      </c>
      <c r="AF2588" s="27">
        <f>SUBTOTAL(109,Tbl_NGF_Data[[#This Row],[Counter]])</f>
        <v>1</v>
      </c>
    </row>
    <row r="2589" spans="2:32" ht="45" x14ac:dyDescent="0.25">
      <c r="B2589" s="21" t="s">
        <v>245</v>
      </c>
      <c r="C2589" s="22" t="s">
        <v>2056</v>
      </c>
      <c r="D2589" s="23">
        <v>7</v>
      </c>
      <c r="E2589" s="22" t="s">
        <v>245</v>
      </c>
      <c r="F2589" s="23">
        <v>7</v>
      </c>
      <c r="G2589" s="22" t="s">
        <v>2056</v>
      </c>
      <c r="H2589" s="22" t="s">
        <v>1327</v>
      </c>
      <c r="I2589" s="23">
        <v>1</v>
      </c>
      <c r="J2589" s="23">
        <v>260</v>
      </c>
      <c r="K2589" s="23" t="s">
        <v>2581</v>
      </c>
      <c r="L2589" s="22" t="s">
        <v>2582</v>
      </c>
      <c r="M2589" s="21" t="s">
        <v>366</v>
      </c>
      <c r="N2589" s="23" t="s">
        <v>1119</v>
      </c>
      <c r="O2589" s="22" t="s">
        <v>1120</v>
      </c>
      <c r="P2589" s="22" t="s">
        <v>1121</v>
      </c>
      <c r="Q2589" s="23" t="s">
        <v>1155</v>
      </c>
      <c r="R2589" s="22" t="s">
        <v>1156</v>
      </c>
      <c r="S2589" s="21" t="s">
        <v>98</v>
      </c>
      <c r="T2589" s="23" t="s">
        <v>2583</v>
      </c>
      <c r="U2589" s="24" t="s">
        <v>16</v>
      </c>
      <c r="V2589" s="23">
        <v>135</v>
      </c>
      <c r="W2589" s="25">
        <v>0</v>
      </c>
      <c r="X2589" s="25">
        <v>0</v>
      </c>
      <c r="Y2589" s="25">
        <v>0</v>
      </c>
      <c r="Z2589" s="25">
        <v>0</v>
      </c>
      <c r="AA2589" s="25">
        <v>0</v>
      </c>
      <c r="AB2589" s="25">
        <v>800</v>
      </c>
      <c r="AC2589" s="26">
        <v>45152.505756550927</v>
      </c>
      <c r="AD2589" s="27">
        <f>ROW()</f>
        <v>2589</v>
      </c>
      <c r="AE2589" s="27">
        <f>1</f>
        <v>1</v>
      </c>
      <c r="AF2589" s="27">
        <f>SUBTOTAL(109,Tbl_NGF_Data[[#This Row],[Counter]])</f>
        <v>1</v>
      </c>
    </row>
    <row r="2590" spans="2:32" ht="45" x14ac:dyDescent="0.25">
      <c r="B2590" s="21" t="s">
        <v>245</v>
      </c>
      <c r="C2590" s="22" t="s">
        <v>2056</v>
      </c>
      <c r="D2590" s="23">
        <v>7</v>
      </c>
      <c r="E2590" s="22" t="s">
        <v>245</v>
      </c>
      <c r="F2590" s="23">
        <v>7</v>
      </c>
      <c r="G2590" s="22" t="s">
        <v>2056</v>
      </c>
      <c r="H2590" s="22" t="s">
        <v>1327</v>
      </c>
      <c r="I2590" s="23">
        <v>1</v>
      </c>
      <c r="J2590" s="23">
        <v>260</v>
      </c>
      <c r="K2590" s="23" t="s">
        <v>2581</v>
      </c>
      <c r="L2590" s="22" t="s">
        <v>2582</v>
      </c>
      <c r="M2590" s="21" t="s">
        <v>366</v>
      </c>
      <c r="N2590" s="23" t="s">
        <v>1119</v>
      </c>
      <c r="O2590" s="22" t="s">
        <v>1120</v>
      </c>
      <c r="P2590" s="22" t="s">
        <v>1121</v>
      </c>
      <c r="Q2590" s="23" t="s">
        <v>1155</v>
      </c>
      <c r="R2590" s="22" t="s">
        <v>1156</v>
      </c>
      <c r="S2590" s="21" t="s">
        <v>98</v>
      </c>
      <c r="T2590" s="23" t="s">
        <v>2583</v>
      </c>
      <c r="U2590" s="24" t="s">
        <v>18</v>
      </c>
      <c r="V2590" s="23">
        <v>220</v>
      </c>
      <c r="W2590" s="25">
        <v>0</v>
      </c>
      <c r="X2590" s="25">
        <v>0</v>
      </c>
      <c r="Y2590" s="25">
        <v>0</v>
      </c>
      <c r="Z2590" s="25">
        <v>0</v>
      </c>
      <c r="AA2590" s="25">
        <v>0</v>
      </c>
      <c r="AB2590" s="25">
        <v>800</v>
      </c>
      <c r="AC2590" s="26">
        <v>45152.505756550927</v>
      </c>
      <c r="AD2590" s="27">
        <f>ROW()</f>
        <v>2590</v>
      </c>
      <c r="AE2590" s="27">
        <f>1</f>
        <v>1</v>
      </c>
      <c r="AF2590" s="27">
        <f>SUBTOTAL(109,Tbl_NGF_Data[[#This Row],[Counter]])</f>
        <v>1</v>
      </c>
    </row>
    <row r="2591" spans="2:32" ht="45" x14ac:dyDescent="0.25">
      <c r="B2591" s="21" t="s">
        <v>245</v>
      </c>
      <c r="C2591" s="22" t="s">
        <v>2056</v>
      </c>
      <c r="D2591" s="23">
        <v>7</v>
      </c>
      <c r="E2591" s="22" t="s">
        <v>245</v>
      </c>
      <c r="F2591" s="23">
        <v>7</v>
      </c>
      <c r="G2591" s="22" t="s">
        <v>2056</v>
      </c>
      <c r="H2591" s="22" t="s">
        <v>1327</v>
      </c>
      <c r="I2591" s="23">
        <v>1</v>
      </c>
      <c r="J2591" s="23">
        <v>260</v>
      </c>
      <c r="K2591" s="23" t="s">
        <v>2581</v>
      </c>
      <c r="L2591" s="22" t="s">
        <v>2582</v>
      </c>
      <c r="M2591" s="21" t="s">
        <v>366</v>
      </c>
      <c r="N2591" s="23" t="s">
        <v>1119</v>
      </c>
      <c r="O2591" s="22" t="s">
        <v>1120</v>
      </c>
      <c r="P2591" s="22" t="s">
        <v>1121</v>
      </c>
      <c r="Q2591" s="23" t="s">
        <v>2584</v>
      </c>
      <c r="R2591" s="22" t="s">
        <v>2585</v>
      </c>
      <c r="S2591" s="21" t="s">
        <v>367</v>
      </c>
      <c r="T2591" s="23" t="s">
        <v>2586</v>
      </c>
      <c r="U2591" s="24" t="s">
        <v>15</v>
      </c>
      <c r="V2591" s="23">
        <v>100</v>
      </c>
      <c r="W2591" s="25">
        <v>2033.5</v>
      </c>
      <c r="X2591" s="25">
        <v>0</v>
      </c>
      <c r="Y2591" s="25">
        <v>0</v>
      </c>
      <c r="Z2591" s="25">
        <v>0</v>
      </c>
      <c r="AA2591" s="25">
        <v>0</v>
      </c>
      <c r="AB2591" s="25">
        <v>392</v>
      </c>
      <c r="AC2591" s="26">
        <v>45152.505756550927</v>
      </c>
      <c r="AD2591" s="27">
        <f>ROW()</f>
        <v>2591</v>
      </c>
      <c r="AE2591" s="27">
        <f>1</f>
        <v>1</v>
      </c>
      <c r="AF2591" s="27">
        <f>SUBTOTAL(109,Tbl_NGF_Data[[#This Row],[Counter]])</f>
        <v>1</v>
      </c>
    </row>
    <row r="2592" spans="2:32" ht="45" x14ac:dyDescent="0.25">
      <c r="B2592" s="21" t="s">
        <v>245</v>
      </c>
      <c r="C2592" s="22" t="s">
        <v>2056</v>
      </c>
      <c r="D2592" s="23">
        <v>7</v>
      </c>
      <c r="E2592" s="22" t="s">
        <v>245</v>
      </c>
      <c r="F2592" s="23">
        <v>7</v>
      </c>
      <c r="G2592" s="22" t="s">
        <v>2056</v>
      </c>
      <c r="H2592" s="22" t="s">
        <v>1327</v>
      </c>
      <c r="I2592" s="23">
        <v>1</v>
      </c>
      <c r="J2592" s="23">
        <v>260</v>
      </c>
      <c r="K2592" s="23" t="s">
        <v>2581</v>
      </c>
      <c r="L2592" s="22" t="s">
        <v>2582</v>
      </c>
      <c r="M2592" s="21" t="s">
        <v>366</v>
      </c>
      <c r="N2592" s="23" t="s">
        <v>1119</v>
      </c>
      <c r="O2592" s="22" t="s">
        <v>1120</v>
      </c>
      <c r="P2592" s="22" t="s">
        <v>1121</v>
      </c>
      <c r="Q2592" s="23" t="s">
        <v>2587</v>
      </c>
      <c r="R2592" s="22" t="s">
        <v>2588</v>
      </c>
      <c r="S2592" s="21" t="s">
        <v>368</v>
      </c>
      <c r="T2592" s="23" t="s">
        <v>2589</v>
      </c>
      <c r="U2592" s="24" t="s">
        <v>15</v>
      </c>
      <c r="V2592" s="23">
        <v>100</v>
      </c>
      <c r="W2592" s="25">
        <v>368148.25</v>
      </c>
      <c r="X2592" s="25">
        <v>367406.33999999997</v>
      </c>
      <c r="Y2592" s="25">
        <v>387637.17</v>
      </c>
      <c r="Z2592" s="25">
        <v>416648.61000000004</v>
      </c>
      <c r="AA2592" s="25">
        <v>454251.59</v>
      </c>
      <c r="AB2592" s="25">
        <v>504775.00999999995</v>
      </c>
      <c r="AC2592" s="26">
        <v>45152.505756550927</v>
      </c>
      <c r="AD2592" s="27">
        <f>ROW()</f>
        <v>2592</v>
      </c>
      <c r="AE2592" s="27">
        <f>1</f>
        <v>1</v>
      </c>
      <c r="AF2592" s="27">
        <f>SUBTOTAL(109,Tbl_NGF_Data[[#This Row],[Counter]])</f>
        <v>1</v>
      </c>
    </row>
    <row r="2593" spans="2:32" ht="45" x14ac:dyDescent="0.25">
      <c r="B2593" s="21" t="s">
        <v>245</v>
      </c>
      <c r="C2593" s="22" t="s">
        <v>2056</v>
      </c>
      <c r="D2593" s="23">
        <v>7</v>
      </c>
      <c r="E2593" s="22" t="s">
        <v>245</v>
      </c>
      <c r="F2593" s="23">
        <v>7</v>
      </c>
      <c r="G2593" s="22" t="s">
        <v>2056</v>
      </c>
      <c r="H2593" s="22" t="s">
        <v>1327</v>
      </c>
      <c r="I2593" s="23">
        <v>1</v>
      </c>
      <c r="J2593" s="23">
        <v>260</v>
      </c>
      <c r="K2593" s="23" t="s">
        <v>2581</v>
      </c>
      <c r="L2593" s="22" t="s">
        <v>2582</v>
      </c>
      <c r="M2593" s="21" t="s">
        <v>366</v>
      </c>
      <c r="N2593" s="23" t="s">
        <v>1119</v>
      </c>
      <c r="O2593" s="22" t="s">
        <v>1120</v>
      </c>
      <c r="P2593" s="22" t="s">
        <v>1121</v>
      </c>
      <c r="Q2593" s="23" t="s">
        <v>2587</v>
      </c>
      <c r="R2593" s="22" t="s">
        <v>2588</v>
      </c>
      <c r="S2593" s="21" t="s">
        <v>368</v>
      </c>
      <c r="T2593" s="23" t="s">
        <v>2589</v>
      </c>
      <c r="U2593" s="24" t="s">
        <v>19</v>
      </c>
      <c r="V2593" s="23">
        <v>500</v>
      </c>
      <c r="W2593" s="25">
        <v>25970.14</v>
      </c>
      <c r="X2593" s="25">
        <v>454.15000000000009</v>
      </c>
      <c r="Y2593" s="25">
        <v>20230.829999999998</v>
      </c>
      <c r="Z2593" s="25">
        <v>29011.439999999999</v>
      </c>
      <c r="AA2593" s="25">
        <v>38014.200000000004</v>
      </c>
      <c r="AB2593" s="25">
        <v>50523.42</v>
      </c>
      <c r="AC2593" s="26">
        <v>45152.505756550927</v>
      </c>
      <c r="AD2593" s="27">
        <f>ROW()</f>
        <v>2593</v>
      </c>
      <c r="AE2593" s="27">
        <f>1</f>
        <v>1</v>
      </c>
      <c r="AF2593" s="27">
        <f>SUBTOTAL(109,Tbl_NGF_Data[[#This Row],[Counter]])</f>
        <v>1</v>
      </c>
    </row>
    <row r="2594" spans="2:32" ht="45" x14ac:dyDescent="0.25">
      <c r="B2594" s="21" t="s">
        <v>245</v>
      </c>
      <c r="C2594" s="22" t="s">
        <v>2056</v>
      </c>
      <c r="D2594" s="23">
        <v>7</v>
      </c>
      <c r="E2594" s="22" t="s">
        <v>245</v>
      </c>
      <c r="F2594" s="23">
        <v>7</v>
      </c>
      <c r="G2594" s="22" t="s">
        <v>2056</v>
      </c>
      <c r="H2594" s="22" t="s">
        <v>1327</v>
      </c>
      <c r="I2594" s="23">
        <v>1</v>
      </c>
      <c r="J2594" s="23">
        <v>260</v>
      </c>
      <c r="K2594" s="23" t="s">
        <v>2581</v>
      </c>
      <c r="L2594" s="22" t="s">
        <v>2582</v>
      </c>
      <c r="M2594" s="21" t="s">
        <v>366</v>
      </c>
      <c r="N2594" s="23" t="s">
        <v>1119</v>
      </c>
      <c r="O2594" s="22" t="s">
        <v>1120</v>
      </c>
      <c r="P2594" s="22" t="s">
        <v>1121</v>
      </c>
      <c r="Q2594" s="23" t="s">
        <v>2495</v>
      </c>
      <c r="R2594" s="22" t="s">
        <v>1462</v>
      </c>
      <c r="S2594" s="21" t="s">
        <v>295</v>
      </c>
      <c r="T2594" s="23" t="s">
        <v>2590</v>
      </c>
      <c r="U2594" s="24" t="s">
        <v>66</v>
      </c>
      <c r="V2594" s="23">
        <v>137</v>
      </c>
      <c r="W2594" s="25">
        <v>6852</v>
      </c>
      <c r="X2594" s="25">
        <v>6852</v>
      </c>
      <c r="Y2594" s="25">
        <v>6852</v>
      </c>
      <c r="Z2594" s="25">
        <v>6852</v>
      </c>
      <c r="AA2594" s="25">
        <v>6852</v>
      </c>
      <c r="AB2594" s="25">
        <v>6852</v>
      </c>
      <c r="AC2594" s="26">
        <v>45152.505756550927</v>
      </c>
      <c r="AD2594" s="27">
        <f>ROW()</f>
        <v>2594</v>
      </c>
      <c r="AE2594" s="27">
        <f>1</f>
        <v>1</v>
      </c>
      <c r="AF2594" s="27">
        <f>SUBTOTAL(109,Tbl_NGF_Data[[#This Row],[Counter]])</f>
        <v>1</v>
      </c>
    </row>
    <row r="2595" spans="2:32" ht="45" x14ac:dyDescent="0.25">
      <c r="B2595" s="21" t="s">
        <v>245</v>
      </c>
      <c r="C2595" s="22" t="s">
        <v>2056</v>
      </c>
      <c r="D2595" s="23">
        <v>7</v>
      </c>
      <c r="E2595" s="22" t="s">
        <v>245</v>
      </c>
      <c r="F2595" s="23">
        <v>7</v>
      </c>
      <c r="G2595" s="22" t="s">
        <v>2056</v>
      </c>
      <c r="H2595" s="22" t="s">
        <v>1327</v>
      </c>
      <c r="I2595" s="23">
        <v>1</v>
      </c>
      <c r="J2595" s="23">
        <v>260</v>
      </c>
      <c r="K2595" s="23" t="s">
        <v>2581</v>
      </c>
      <c r="L2595" s="22" t="s">
        <v>2582</v>
      </c>
      <c r="M2595" s="21" t="s">
        <v>366</v>
      </c>
      <c r="N2595" s="23" t="s">
        <v>1119</v>
      </c>
      <c r="O2595" s="22" t="s">
        <v>1120</v>
      </c>
      <c r="P2595" s="22" t="s">
        <v>1121</v>
      </c>
      <c r="Q2595" s="23" t="s">
        <v>2495</v>
      </c>
      <c r="R2595" s="22" t="s">
        <v>1462</v>
      </c>
      <c r="S2595" s="21" t="s">
        <v>295</v>
      </c>
      <c r="T2595" s="23" t="s">
        <v>2590</v>
      </c>
      <c r="U2595" s="24" t="s">
        <v>67</v>
      </c>
      <c r="V2595" s="23">
        <v>222</v>
      </c>
      <c r="W2595" s="25">
        <v>6852</v>
      </c>
      <c r="X2595" s="25">
        <v>6852</v>
      </c>
      <c r="Y2595" s="25">
        <v>6852</v>
      </c>
      <c r="Z2595" s="25">
        <v>6852</v>
      </c>
      <c r="AA2595" s="25">
        <v>6852</v>
      </c>
      <c r="AB2595" s="25">
        <v>6852</v>
      </c>
      <c r="AC2595" s="26">
        <v>45152.505756550927</v>
      </c>
      <c r="AD2595" s="27">
        <f>ROW()</f>
        <v>2595</v>
      </c>
      <c r="AE2595" s="27">
        <f>1</f>
        <v>1</v>
      </c>
      <c r="AF2595" s="27">
        <f>SUBTOTAL(109,Tbl_NGF_Data[[#This Row],[Counter]])</f>
        <v>1</v>
      </c>
    </row>
    <row r="2596" spans="2:32" ht="45" x14ac:dyDescent="0.25">
      <c r="B2596" s="21" t="s">
        <v>245</v>
      </c>
      <c r="C2596" s="22" t="s">
        <v>2056</v>
      </c>
      <c r="D2596" s="23">
        <v>7</v>
      </c>
      <c r="E2596" s="22" t="s">
        <v>245</v>
      </c>
      <c r="F2596" s="23">
        <v>7</v>
      </c>
      <c r="G2596" s="22" t="s">
        <v>2056</v>
      </c>
      <c r="H2596" s="22" t="s">
        <v>1327</v>
      </c>
      <c r="I2596" s="23">
        <v>1</v>
      </c>
      <c r="J2596" s="23">
        <v>260</v>
      </c>
      <c r="K2596" s="23" t="s">
        <v>2581</v>
      </c>
      <c r="L2596" s="22" t="s">
        <v>2582</v>
      </c>
      <c r="M2596" s="21" t="s">
        <v>366</v>
      </c>
      <c r="N2596" s="23" t="s">
        <v>2188</v>
      </c>
      <c r="O2596" s="22" t="s">
        <v>2189</v>
      </c>
      <c r="P2596" s="22" t="s">
        <v>2190</v>
      </c>
      <c r="Q2596" s="23" t="s">
        <v>2191</v>
      </c>
      <c r="R2596" s="22" t="s">
        <v>2189</v>
      </c>
      <c r="S2596" s="21" t="s">
        <v>148</v>
      </c>
      <c r="T2596" s="23" t="s">
        <v>2591</v>
      </c>
      <c r="U2596" s="24" t="s">
        <v>15</v>
      </c>
      <c r="V2596" s="23">
        <v>100</v>
      </c>
      <c r="W2596" s="25">
        <v>69180963.499999985</v>
      </c>
      <c r="X2596" s="25">
        <v>65718670.240000017</v>
      </c>
      <c r="Y2596" s="25">
        <v>72628788.959999993</v>
      </c>
      <c r="Z2596" s="25">
        <v>58869625.210000001</v>
      </c>
      <c r="AA2596" s="25">
        <v>47610142.86999999</v>
      </c>
      <c r="AB2596" s="25">
        <v>56398921.48999998</v>
      </c>
      <c r="AC2596" s="26">
        <v>45152.505756550927</v>
      </c>
      <c r="AD2596" s="27">
        <f>ROW()</f>
        <v>2596</v>
      </c>
      <c r="AE2596" s="27">
        <f>1</f>
        <v>1</v>
      </c>
      <c r="AF2596" s="27">
        <f>SUBTOTAL(109,Tbl_NGF_Data[[#This Row],[Counter]])</f>
        <v>1</v>
      </c>
    </row>
    <row r="2597" spans="2:32" ht="45" x14ac:dyDescent="0.25">
      <c r="B2597" s="21" t="s">
        <v>245</v>
      </c>
      <c r="C2597" s="22" t="s">
        <v>2056</v>
      </c>
      <c r="D2597" s="23">
        <v>7</v>
      </c>
      <c r="E2597" s="22" t="s">
        <v>245</v>
      </c>
      <c r="F2597" s="23">
        <v>7</v>
      </c>
      <c r="G2597" s="22" t="s">
        <v>2056</v>
      </c>
      <c r="H2597" s="22" t="s">
        <v>1327</v>
      </c>
      <c r="I2597" s="23">
        <v>1</v>
      </c>
      <c r="J2597" s="23">
        <v>260</v>
      </c>
      <c r="K2597" s="23" t="s">
        <v>2581</v>
      </c>
      <c r="L2597" s="22" t="s">
        <v>2582</v>
      </c>
      <c r="M2597" s="21" t="s">
        <v>366</v>
      </c>
      <c r="N2597" s="23" t="s">
        <v>2188</v>
      </c>
      <c r="O2597" s="22" t="s">
        <v>2189</v>
      </c>
      <c r="P2597" s="22" t="s">
        <v>2190</v>
      </c>
      <c r="Q2597" s="23" t="s">
        <v>2191</v>
      </c>
      <c r="R2597" s="22" t="s">
        <v>2189</v>
      </c>
      <c r="S2597" s="21" t="s">
        <v>148</v>
      </c>
      <c r="T2597" s="23" t="s">
        <v>2591</v>
      </c>
      <c r="U2597" s="24" t="s">
        <v>16</v>
      </c>
      <c r="V2597" s="23">
        <v>135</v>
      </c>
      <c r="W2597" s="25">
        <v>952059605</v>
      </c>
      <c r="X2597" s="25">
        <v>922522741</v>
      </c>
      <c r="Y2597" s="25">
        <v>955559725.34000003</v>
      </c>
      <c r="Z2597" s="25">
        <v>1027956037.71</v>
      </c>
      <c r="AA2597" s="25">
        <v>1126440595.6199999</v>
      </c>
      <c r="AB2597" s="25">
        <v>1205276772.23</v>
      </c>
      <c r="AC2597" s="26">
        <v>45152.505756550927</v>
      </c>
      <c r="AD2597" s="27">
        <f>ROW()</f>
        <v>2597</v>
      </c>
      <c r="AE2597" s="27">
        <f>1</f>
        <v>1</v>
      </c>
      <c r="AF2597" s="27">
        <f>SUBTOTAL(109,Tbl_NGF_Data[[#This Row],[Counter]])</f>
        <v>1</v>
      </c>
    </row>
    <row r="2598" spans="2:32" ht="45" x14ac:dyDescent="0.25">
      <c r="B2598" s="21" t="s">
        <v>245</v>
      </c>
      <c r="C2598" s="22" t="s">
        <v>2056</v>
      </c>
      <c r="D2598" s="23">
        <v>7</v>
      </c>
      <c r="E2598" s="22" t="s">
        <v>245</v>
      </c>
      <c r="F2598" s="23">
        <v>7</v>
      </c>
      <c r="G2598" s="22" t="s">
        <v>2056</v>
      </c>
      <c r="H2598" s="22" t="s">
        <v>1327</v>
      </c>
      <c r="I2598" s="23">
        <v>1</v>
      </c>
      <c r="J2598" s="23">
        <v>260</v>
      </c>
      <c r="K2598" s="23" t="s">
        <v>2581</v>
      </c>
      <c r="L2598" s="22" t="s">
        <v>2582</v>
      </c>
      <c r="M2598" s="21" t="s">
        <v>366</v>
      </c>
      <c r="N2598" s="23" t="s">
        <v>2188</v>
      </c>
      <c r="O2598" s="22" t="s">
        <v>2189</v>
      </c>
      <c r="P2598" s="22" t="s">
        <v>2190</v>
      </c>
      <c r="Q2598" s="23" t="s">
        <v>2191</v>
      </c>
      <c r="R2598" s="22" t="s">
        <v>2189</v>
      </c>
      <c r="S2598" s="21" t="s">
        <v>148</v>
      </c>
      <c r="T2598" s="23" t="s">
        <v>2591</v>
      </c>
      <c r="U2598" s="24" t="s">
        <v>66</v>
      </c>
      <c r="V2598" s="23">
        <v>137</v>
      </c>
      <c r="W2598" s="25">
        <v>5926838</v>
      </c>
      <c r="X2598" s="25">
        <v>5298202</v>
      </c>
      <c r="Y2598" s="25">
        <v>3631772.01</v>
      </c>
      <c r="Z2598" s="25">
        <v>2183338.69</v>
      </c>
      <c r="AA2598" s="25">
        <v>1576293.18</v>
      </c>
      <c r="AB2598" s="25">
        <v>335654.18</v>
      </c>
      <c r="AC2598" s="26">
        <v>45152.505756550927</v>
      </c>
      <c r="AD2598" s="27">
        <f>ROW()</f>
        <v>2598</v>
      </c>
      <c r="AE2598" s="27">
        <f>1</f>
        <v>1</v>
      </c>
      <c r="AF2598" s="27">
        <f>SUBTOTAL(109,Tbl_NGF_Data[[#This Row],[Counter]])</f>
        <v>1</v>
      </c>
    </row>
    <row r="2599" spans="2:32" ht="45" x14ac:dyDescent="0.25">
      <c r="B2599" s="21" t="s">
        <v>245</v>
      </c>
      <c r="C2599" s="22" t="s">
        <v>2056</v>
      </c>
      <c r="D2599" s="23">
        <v>7</v>
      </c>
      <c r="E2599" s="22" t="s">
        <v>245</v>
      </c>
      <c r="F2599" s="23">
        <v>7</v>
      </c>
      <c r="G2599" s="22" t="s">
        <v>2056</v>
      </c>
      <c r="H2599" s="22" t="s">
        <v>1327</v>
      </c>
      <c r="I2599" s="23">
        <v>1</v>
      </c>
      <c r="J2599" s="23">
        <v>260</v>
      </c>
      <c r="K2599" s="23" t="s">
        <v>2581</v>
      </c>
      <c r="L2599" s="22" t="s">
        <v>2582</v>
      </c>
      <c r="M2599" s="21" t="s">
        <v>366</v>
      </c>
      <c r="N2599" s="23" t="s">
        <v>2188</v>
      </c>
      <c r="O2599" s="22" t="s">
        <v>2189</v>
      </c>
      <c r="P2599" s="22" t="s">
        <v>2190</v>
      </c>
      <c r="Q2599" s="23" t="s">
        <v>2191</v>
      </c>
      <c r="R2599" s="22" t="s">
        <v>2189</v>
      </c>
      <c r="S2599" s="21" t="s">
        <v>148</v>
      </c>
      <c r="T2599" s="23" t="s">
        <v>2591</v>
      </c>
      <c r="U2599" s="24" t="s">
        <v>17</v>
      </c>
      <c r="V2599" s="23">
        <v>200</v>
      </c>
      <c r="W2599" s="25">
        <v>877204695.60000646</v>
      </c>
      <c r="X2599" s="25">
        <v>862248240.78000188</v>
      </c>
      <c r="Y2599" s="25">
        <v>834314017.90000188</v>
      </c>
      <c r="Z2599" s="25">
        <v>826255371.13999784</v>
      </c>
      <c r="AA2599" s="25">
        <v>922055891.59000385</v>
      </c>
      <c r="AB2599" s="25">
        <v>953520219.20999479</v>
      </c>
      <c r="AC2599" s="26">
        <v>45152.505756550927</v>
      </c>
      <c r="AD2599" s="27">
        <f>ROW()</f>
        <v>2599</v>
      </c>
      <c r="AE2599" s="27">
        <f>1</f>
        <v>1</v>
      </c>
      <c r="AF2599" s="27">
        <f>SUBTOTAL(109,Tbl_NGF_Data[[#This Row],[Counter]])</f>
        <v>1</v>
      </c>
    </row>
    <row r="2600" spans="2:32" ht="45" x14ac:dyDescent="0.25">
      <c r="B2600" s="21" t="s">
        <v>245</v>
      </c>
      <c r="C2600" s="22" t="s">
        <v>2056</v>
      </c>
      <c r="D2600" s="23">
        <v>7</v>
      </c>
      <c r="E2600" s="22" t="s">
        <v>245</v>
      </c>
      <c r="F2600" s="23">
        <v>7</v>
      </c>
      <c r="G2600" s="22" t="s">
        <v>2056</v>
      </c>
      <c r="H2600" s="22" t="s">
        <v>1327</v>
      </c>
      <c r="I2600" s="23">
        <v>1</v>
      </c>
      <c r="J2600" s="23">
        <v>260</v>
      </c>
      <c r="K2600" s="23" t="s">
        <v>2581</v>
      </c>
      <c r="L2600" s="22" t="s">
        <v>2582</v>
      </c>
      <c r="M2600" s="21" t="s">
        <v>366</v>
      </c>
      <c r="N2600" s="23" t="s">
        <v>2188</v>
      </c>
      <c r="O2600" s="22" t="s">
        <v>2189</v>
      </c>
      <c r="P2600" s="22" t="s">
        <v>2190</v>
      </c>
      <c r="Q2600" s="23" t="s">
        <v>2191</v>
      </c>
      <c r="R2600" s="22" t="s">
        <v>2189</v>
      </c>
      <c r="S2600" s="21" t="s">
        <v>148</v>
      </c>
      <c r="T2600" s="23" t="s">
        <v>2591</v>
      </c>
      <c r="U2600" s="24" t="s">
        <v>97</v>
      </c>
      <c r="V2600" s="23">
        <v>205</v>
      </c>
      <c r="W2600" s="25">
        <v>156203.80000000008</v>
      </c>
      <c r="X2600" s="25">
        <v>363177.13</v>
      </c>
      <c r="Y2600" s="25">
        <v>1448433.3199999998</v>
      </c>
      <c r="Z2600" s="25">
        <v>7045.51</v>
      </c>
      <c r="AA2600" s="25">
        <v>12061</v>
      </c>
      <c r="AB2600" s="25">
        <v>0</v>
      </c>
      <c r="AC2600" s="26">
        <v>45152.505756550927</v>
      </c>
      <c r="AD2600" s="27">
        <f>ROW()</f>
        <v>2600</v>
      </c>
      <c r="AE2600" s="27">
        <f>1</f>
        <v>1</v>
      </c>
      <c r="AF2600" s="27">
        <f>SUBTOTAL(109,Tbl_NGF_Data[[#This Row],[Counter]])</f>
        <v>1</v>
      </c>
    </row>
    <row r="2601" spans="2:32" ht="45" x14ac:dyDescent="0.25">
      <c r="B2601" s="21" t="s">
        <v>245</v>
      </c>
      <c r="C2601" s="22" t="s">
        <v>2056</v>
      </c>
      <c r="D2601" s="23">
        <v>7</v>
      </c>
      <c r="E2601" s="22" t="s">
        <v>245</v>
      </c>
      <c r="F2601" s="23">
        <v>7</v>
      </c>
      <c r="G2601" s="22" t="s">
        <v>2056</v>
      </c>
      <c r="H2601" s="22" t="s">
        <v>1327</v>
      </c>
      <c r="I2601" s="23">
        <v>1</v>
      </c>
      <c r="J2601" s="23">
        <v>260</v>
      </c>
      <c r="K2601" s="23" t="s">
        <v>2581</v>
      </c>
      <c r="L2601" s="22" t="s">
        <v>2582</v>
      </c>
      <c r="M2601" s="21" t="s">
        <v>366</v>
      </c>
      <c r="N2601" s="23" t="s">
        <v>2188</v>
      </c>
      <c r="O2601" s="22" t="s">
        <v>2189</v>
      </c>
      <c r="P2601" s="22" t="s">
        <v>2190</v>
      </c>
      <c r="Q2601" s="23" t="s">
        <v>2191</v>
      </c>
      <c r="R2601" s="22" t="s">
        <v>2189</v>
      </c>
      <c r="S2601" s="21" t="s">
        <v>148</v>
      </c>
      <c r="T2601" s="23" t="s">
        <v>2591</v>
      </c>
      <c r="U2601" s="24" t="s">
        <v>18</v>
      </c>
      <c r="V2601" s="23">
        <v>220</v>
      </c>
      <c r="W2601" s="25">
        <v>74854909.399993539</v>
      </c>
      <c r="X2601" s="25">
        <v>60274500.219998121</v>
      </c>
      <c r="Y2601" s="25">
        <v>121245707.43999815</v>
      </c>
      <c r="Z2601" s="25">
        <v>201700666.5700022</v>
      </c>
      <c r="AA2601" s="25">
        <v>204384704.02999604</v>
      </c>
      <c r="AB2601" s="25">
        <v>251756553.02000523</v>
      </c>
      <c r="AC2601" s="26">
        <v>45152.505756550927</v>
      </c>
      <c r="AD2601" s="27">
        <f>ROW()</f>
        <v>2601</v>
      </c>
      <c r="AE2601" s="27">
        <f>1</f>
        <v>1</v>
      </c>
      <c r="AF2601" s="27">
        <f>SUBTOTAL(109,Tbl_NGF_Data[[#This Row],[Counter]])</f>
        <v>1</v>
      </c>
    </row>
    <row r="2602" spans="2:32" ht="45" x14ac:dyDescent="0.25">
      <c r="B2602" s="21" t="s">
        <v>245</v>
      </c>
      <c r="C2602" s="22" t="s">
        <v>2056</v>
      </c>
      <c r="D2602" s="23">
        <v>7</v>
      </c>
      <c r="E2602" s="22" t="s">
        <v>245</v>
      </c>
      <c r="F2602" s="23">
        <v>7</v>
      </c>
      <c r="G2602" s="22" t="s">
        <v>2056</v>
      </c>
      <c r="H2602" s="22" t="s">
        <v>1327</v>
      </c>
      <c r="I2602" s="23">
        <v>1</v>
      </c>
      <c r="J2602" s="23">
        <v>260</v>
      </c>
      <c r="K2602" s="23" t="s">
        <v>2581</v>
      </c>
      <c r="L2602" s="22" t="s">
        <v>2582</v>
      </c>
      <c r="M2602" s="21" t="s">
        <v>366</v>
      </c>
      <c r="N2602" s="23" t="s">
        <v>2188</v>
      </c>
      <c r="O2602" s="22" t="s">
        <v>2189</v>
      </c>
      <c r="P2602" s="22" t="s">
        <v>2190</v>
      </c>
      <c r="Q2602" s="23" t="s">
        <v>2191</v>
      </c>
      <c r="R2602" s="22" t="s">
        <v>2189</v>
      </c>
      <c r="S2602" s="21" t="s">
        <v>148</v>
      </c>
      <c r="T2602" s="23" t="s">
        <v>2591</v>
      </c>
      <c r="U2602" s="24" t="s">
        <v>67</v>
      </c>
      <c r="V2602" s="23">
        <v>222</v>
      </c>
      <c r="W2602" s="25">
        <v>5770634.2000000002</v>
      </c>
      <c r="X2602" s="25">
        <v>4935024.87</v>
      </c>
      <c r="Y2602" s="25">
        <v>2183338.69</v>
      </c>
      <c r="Z2602" s="25">
        <v>2176293.1800000002</v>
      </c>
      <c r="AA2602" s="25">
        <v>1564232.18</v>
      </c>
      <c r="AB2602" s="25">
        <v>335654.18</v>
      </c>
      <c r="AC2602" s="26">
        <v>45152.505756550927</v>
      </c>
      <c r="AD2602" s="27">
        <f>ROW()</f>
        <v>2602</v>
      </c>
      <c r="AE2602" s="27">
        <f>1</f>
        <v>1</v>
      </c>
      <c r="AF2602" s="27">
        <f>SUBTOTAL(109,Tbl_NGF_Data[[#This Row],[Counter]])</f>
        <v>1</v>
      </c>
    </row>
    <row r="2603" spans="2:32" ht="45" x14ac:dyDescent="0.25">
      <c r="B2603" s="21" t="s">
        <v>245</v>
      </c>
      <c r="C2603" s="22" t="s">
        <v>2056</v>
      </c>
      <c r="D2603" s="23">
        <v>7</v>
      </c>
      <c r="E2603" s="22" t="s">
        <v>245</v>
      </c>
      <c r="F2603" s="23">
        <v>7</v>
      </c>
      <c r="G2603" s="22" t="s">
        <v>2056</v>
      </c>
      <c r="H2603" s="22" t="s">
        <v>1327</v>
      </c>
      <c r="I2603" s="23">
        <v>1</v>
      </c>
      <c r="J2603" s="23">
        <v>260</v>
      </c>
      <c r="K2603" s="23" t="s">
        <v>2581</v>
      </c>
      <c r="L2603" s="22" t="s">
        <v>2582</v>
      </c>
      <c r="M2603" s="21" t="s">
        <v>366</v>
      </c>
      <c r="N2603" s="23" t="s">
        <v>2188</v>
      </c>
      <c r="O2603" s="22" t="s">
        <v>2189</v>
      </c>
      <c r="P2603" s="22" t="s">
        <v>2190</v>
      </c>
      <c r="Q2603" s="23" t="s">
        <v>2191</v>
      </c>
      <c r="R2603" s="22" t="s">
        <v>2189</v>
      </c>
      <c r="S2603" s="21" t="s">
        <v>148</v>
      </c>
      <c r="T2603" s="23" t="s">
        <v>2591</v>
      </c>
      <c r="U2603" s="24" t="s">
        <v>19</v>
      </c>
      <c r="V2603" s="23">
        <v>500</v>
      </c>
      <c r="W2603" s="25">
        <v>499033170.84000003</v>
      </c>
      <c r="X2603" s="25">
        <v>487207952.57999969</v>
      </c>
      <c r="Y2603" s="25">
        <v>471368836.5000003</v>
      </c>
      <c r="Z2603" s="25">
        <v>458311437.19999993</v>
      </c>
      <c r="AA2603" s="25">
        <v>460816200.69999999</v>
      </c>
      <c r="AB2603" s="25">
        <v>443904433.46999979</v>
      </c>
      <c r="AC2603" s="26">
        <v>45152.505756550927</v>
      </c>
      <c r="AD2603" s="27">
        <f>ROW()</f>
        <v>2603</v>
      </c>
      <c r="AE2603" s="27">
        <f>1</f>
        <v>1</v>
      </c>
      <c r="AF2603" s="27">
        <f>SUBTOTAL(109,Tbl_NGF_Data[[#This Row],[Counter]])</f>
        <v>1</v>
      </c>
    </row>
    <row r="2604" spans="2:32" ht="45" x14ac:dyDescent="0.25">
      <c r="B2604" s="21" t="s">
        <v>245</v>
      </c>
      <c r="C2604" s="22" t="s">
        <v>2056</v>
      </c>
      <c r="D2604" s="23">
        <v>7</v>
      </c>
      <c r="E2604" s="22" t="s">
        <v>245</v>
      </c>
      <c r="F2604" s="23">
        <v>7</v>
      </c>
      <c r="G2604" s="22" t="s">
        <v>2056</v>
      </c>
      <c r="H2604" s="22" t="s">
        <v>1327</v>
      </c>
      <c r="I2604" s="23">
        <v>1</v>
      </c>
      <c r="J2604" s="23">
        <v>260</v>
      </c>
      <c r="K2604" s="23" t="s">
        <v>2581</v>
      </c>
      <c r="L2604" s="22" t="s">
        <v>2582</v>
      </c>
      <c r="M2604" s="21" t="s">
        <v>366</v>
      </c>
      <c r="N2604" s="23" t="s">
        <v>2188</v>
      </c>
      <c r="O2604" s="22" t="s">
        <v>2189</v>
      </c>
      <c r="P2604" s="22" t="s">
        <v>2190</v>
      </c>
      <c r="Q2604" s="23" t="s">
        <v>2193</v>
      </c>
      <c r="R2604" s="22" t="s">
        <v>2194</v>
      </c>
      <c r="S2604" s="21" t="s">
        <v>279</v>
      </c>
      <c r="T2604" s="23" t="s">
        <v>2592</v>
      </c>
      <c r="U2604" s="24" t="s">
        <v>15</v>
      </c>
      <c r="V2604" s="23">
        <v>100</v>
      </c>
      <c r="W2604" s="25">
        <v>5326499.91</v>
      </c>
      <c r="X2604" s="25">
        <v>6563408.3099999977</v>
      </c>
      <c r="Y2604" s="25">
        <v>4355187.5099999988</v>
      </c>
      <c r="Z2604" s="25">
        <v>3578935.69</v>
      </c>
      <c r="AA2604" s="25">
        <v>7462925.4900000002</v>
      </c>
      <c r="AB2604" s="25">
        <v>12790150.389999997</v>
      </c>
      <c r="AC2604" s="26">
        <v>45152.505756550927</v>
      </c>
      <c r="AD2604" s="27">
        <f>ROW()</f>
        <v>2604</v>
      </c>
      <c r="AE2604" s="27">
        <f>1</f>
        <v>1</v>
      </c>
      <c r="AF2604" s="27">
        <f>SUBTOTAL(109,Tbl_NGF_Data[[#This Row],[Counter]])</f>
        <v>1</v>
      </c>
    </row>
    <row r="2605" spans="2:32" ht="45" x14ac:dyDescent="0.25">
      <c r="B2605" s="21" t="s">
        <v>245</v>
      </c>
      <c r="C2605" s="22" t="s">
        <v>2056</v>
      </c>
      <c r="D2605" s="23">
        <v>7</v>
      </c>
      <c r="E2605" s="22" t="s">
        <v>245</v>
      </c>
      <c r="F2605" s="23">
        <v>7</v>
      </c>
      <c r="G2605" s="22" t="s">
        <v>2056</v>
      </c>
      <c r="H2605" s="22" t="s">
        <v>1327</v>
      </c>
      <c r="I2605" s="23">
        <v>1</v>
      </c>
      <c r="J2605" s="23">
        <v>260</v>
      </c>
      <c r="K2605" s="23" t="s">
        <v>2581</v>
      </c>
      <c r="L2605" s="22" t="s">
        <v>2582</v>
      </c>
      <c r="M2605" s="21" t="s">
        <v>366</v>
      </c>
      <c r="N2605" s="23" t="s">
        <v>2188</v>
      </c>
      <c r="O2605" s="22" t="s">
        <v>2189</v>
      </c>
      <c r="P2605" s="22" t="s">
        <v>2190</v>
      </c>
      <c r="Q2605" s="23" t="s">
        <v>2193</v>
      </c>
      <c r="R2605" s="22" t="s">
        <v>2194</v>
      </c>
      <c r="S2605" s="21" t="s">
        <v>279</v>
      </c>
      <c r="T2605" s="23" t="s">
        <v>2592</v>
      </c>
      <c r="U2605" s="24" t="s">
        <v>16</v>
      </c>
      <c r="V2605" s="23">
        <v>135</v>
      </c>
      <c r="W2605" s="25">
        <v>100877331</v>
      </c>
      <c r="X2605" s="25">
        <v>100287657</v>
      </c>
      <c r="Y2605" s="25">
        <v>101387657</v>
      </c>
      <c r="Z2605" s="25">
        <v>103413557</v>
      </c>
      <c r="AA2605" s="25">
        <v>112087657</v>
      </c>
      <c r="AB2605" s="25">
        <v>112168735</v>
      </c>
      <c r="AC2605" s="26">
        <v>45152.505756550927</v>
      </c>
      <c r="AD2605" s="27">
        <f>ROW()</f>
        <v>2605</v>
      </c>
      <c r="AE2605" s="27">
        <f>1</f>
        <v>1</v>
      </c>
      <c r="AF2605" s="27">
        <f>SUBTOTAL(109,Tbl_NGF_Data[[#This Row],[Counter]])</f>
        <v>1</v>
      </c>
    </row>
    <row r="2606" spans="2:32" ht="45" x14ac:dyDescent="0.25">
      <c r="B2606" s="21" t="s">
        <v>245</v>
      </c>
      <c r="C2606" s="22" t="s">
        <v>2056</v>
      </c>
      <c r="D2606" s="23">
        <v>7</v>
      </c>
      <c r="E2606" s="22" t="s">
        <v>245</v>
      </c>
      <c r="F2606" s="23">
        <v>7</v>
      </c>
      <c r="G2606" s="22" t="s">
        <v>2056</v>
      </c>
      <c r="H2606" s="22" t="s">
        <v>1327</v>
      </c>
      <c r="I2606" s="23">
        <v>1</v>
      </c>
      <c r="J2606" s="23">
        <v>260</v>
      </c>
      <c r="K2606" s="23" t="s">
        <v>2581</v>
      </c>
      <c r="L2606" s="22" t="s">
        <v>2582</v>
      </c>
      <c r="M2606" s="21" t="s">
        <v>366</v>
      </c>
      <c r="N2606" s="23" t="s">
        <v>2188</v>
      </c>
      <c r="O2606" s="22" t="s">
        <v>2189</v>
      </c>
      <c r="P2606" s="22" t="s">
        <v>2190</v>
      </c>
      <c r="Q2606" s="23" t="s">
        <v>2193</v>
      </c>
      <c r="R2606" s="22" t="s">
        <v>2194</v>
      </c>
      <c r="S2606" s="21" t="s">
        <v>279</v>
      </c>
      <c r="T2606" s="23" t="s">
        <v>2592</v>
      </c>
      <c r="U2606" s="24" t="s">
        <v>17</v>
      </c>
      <c r="V2606" s="23">
        <v>200</v>
      </c>
      <c r="W2606" s="25">
        <v>85223312.110000074</v>
      </c>
      <c r="X2606" s="25">
        <v>78796341.470000044</v>
      </c>
      <c r="Y2606" s="25">
        <v>70866068.64000006</v>
      </c>
      <c r="Z2606" s="25">
        <v>64365647.95000001</v>
      </c>
      <c r="AA2606" s="25">
        <v>73216207.230000123</v>
      </c>
      <c r="AB2606" s="25">
        <v>79914543.309999973</v>
      </c>
      <c r="AC2606" s="26">
        <v>45152.505756550927</v>
      </c>
      <c r="AD2606" s="27">
        <f>ROW()</f>
        <v>2606</v>
      </c>
      <c r="AE2606" s="27">
        <f>1</f>
        <v>1</v>
      </c>
      <c r="AF2606" s="27">
        <f>SUBTOTAL(109,Tbl_NGF_Data[[#This Row],[Counter]])</f>
        <v>1</v>
      </c>
    </row>
    <row r="2607" spans="2:32" ht="45" x14ac:dyDescent="0.25">
      <c r="B2607" s="21" t="s">
        <v>245</v>
      </c>
      <c r="C2607" s="22" t="s">
        <v>2056</v>
      </c>
      <c r="D2607" s="23">
        <v>7</v>
      </c>
      <c r="E2607" s="22" t="s">
        <v>245</v>
      </c>
      <c r="F2607" s="23">
        <v>7</v>
      </c>
      <c r="G2607" s="22" t="s">
        <v>2056</v>
      </c>
      <c r="H2607" s="22" t="s">
        <v>1327</v>
      </c>
      <c r="I2607" s="23">
        <v>1</v>
      </c>
      <c r="J2607" s="23">
        <v>260</v>
      </c>
      <c r="K2607" s="23" t="s">
        <v>2581</v>
      </c>
      <c r="L2607" s="22" t="s">
        <v>2582</v>
      </c>
      <c r="M2607" s="21" t="s">
        <v>366</v>
      </c>
      <c r="N2607" s="23" t="s">
        <v>2188</v>
      </c>
      <c r="O2607" s="22" t="s">
        <v>2189</v>
      </c>
      <c r="P2607" s="22" t="s">
        <v>2190</v>
      </c>
      <c r="Q2607" s="23" t="s">
        <v>2193</v>
      </c>
      <c r="R2607" s="22" t="s">
        <v>2194</v>
      </c>
      <c r="S2607" s="21" t="s">
        <v>279</v>
      </c>
      <c r="T2607" s="23" t="s">
        <v>2592</v>
      </c>
      <c r="U2607" s="24" t="s">
        <v>18</v>
      </c>
      <c r="V2607" s="23">
        <v>220</v>
      </c>
      <c r="W2607" s="25">
        <v>15654018.889999926</v>
      </c>
      <c r="X2607" s="25">
        <v>21491315.529999956</v>
      </c>
      <c r="Y2607" s="25">
        <v>30521588.35999994</v>
      </c>
      <c r="Z2607" s="25">
        <v>39047909.04999999</v>
      </c>
      <c r="AA2607" s="25">
        <v>38871449.769999877</v>
      </c>
      <c r="AB2607" s="25">
        <v>32254191.690000027</v>
      </c>
      <c r="AC2607" s="26">
        <v>45152.505756550927</v>
      </c>
      <c r="AD2607" s="27">
        <f>ROW()</f>
        <v>2607</v>
      </c>
      <c r="AE2607" s="27">
        <f>1</f>
        <v>1</v>
      </c>
      <c r="AF2607" s="27">
        <f>SUBTOTAL(109,Tbl_NGF_Data[[#This Row],[Counter]])</f>
        <v>1</v>
      </c>
    </row>
    <row r="2608" spans="2:32" ht="45" x14ac:dyDescent="0.25">
      <c r="B2608" s="21" t="s">
        <v>245</v>
      </c>
      <c r="C2608" s="22" t="s">
        <v>2056</v>
      </c>
      <c r="D2608" s="23">
        <v>7</v>
      </c>
      <c r="E2608" s="22" t="s">
        <v>245</v>
      </c>
      <c r="F2608" s="23">
        <v>7</v>
      </c>
      <c r="G2608" s="22" t="s">
        <v>2056</v>
      </c>
      <c r="H2608" s="22" t="s">
        <v>1327</v>
      </c>
      <c r="I2608" s="23">
        <v>1</v>
      </c>
      <c r="J2608" s="23">
        <v>260</v>
      </c>
      <c r="K2608" s="23" t="s">
        <v>2581</v>
      </c>
      <c r="L2608" s="22" t="s">
        <v>2582</v>
      </c>
      <c r="M2608" s="21" t="s">
        <v>366</v>
      </c>
      <c r="N2608" s="23" t="s">
        <v>2188</v>
      </c>
      <c r="O2608" s="22" t="s">
        <v>2189</v>
      </c>
      <c r="P2608" s="22" t="s">
        <v>2190</v>
      </c>
      <c r="Q2608" s="23" t="s">
        <v>2193</v>
      </c>
      <c r="R2608" s="22" t="s">
        <v>2194</v>
      </c>
      <c r="S2608" s="21" t="s">
        <v>279</v>
      </c>
      <c r="T2608" s="23" t="s">
        <v>2592</v>
      </c>
      <c r="U2608" s="24" t="s">
        <v>19</v>
      </c>
      <c r="V2608" s="23">
        <v>500</v>
      </c>
      <c r="W2608" s="25">
        <v>74354091.419999987</v>
      </c>
      <c r="X2608" s="25">
        <v>69425986.430000007</v>
      </c>
      <c r="Y2608" s="25">
        <v>64515003.820000015</v>
      </c>
      <c r="Z2608" s="25">
        <v>55259871.619999982</v>
      </c>
      <c r="AA2608" s="25">
        <v>66580303.159999922</v>
      </c>
      <c r="AB2608" s="25">
        <v>78601309.710000008</v>
      </c>
      <c r="AC2608" s="26">
        <v>45152.505756550927</v>
      </c>
      <c r="AD2608" s="27">
        <f>ROW()</f>
        <v>2608</v>
      </c>
      <c r="AE2608" s="27">
        <f>1</f>
        <v>1</v>
      </c>
      <c r="AF2608" s="27">
        <f>SUBTOTAL(109,Tbl_NGF_Data[[#This Row],[Counter]])</f>
        <v>1</v>
      </c>
    </row>
    <row r="2609" spans="2:32" ht="60" x14ac:dyDescent="0.25">
      <c r="B2609" s="21" t="s">
        <v>245</v>
      </c>
      <c r="C2609" s="22" t="s">
        <v>2056</v>
      </c>
      <c r="D2609" s="23">
        <v>7</v>
      </c>
      <c r="E2609" s="22" t="s">
        <v>245</v>
      </c>
      <c r="F2609" s="23">
        <v>7</v>
      </c>
      <c r="G2609" s="22" t="s">
        <v>2056</v>
      </c>
      <c r="H2609" s="22" t="s">
        <v>1327</v>
      </c>
      <c r="I2609" s="23">
        <v>1</v>
      </c>
      <c r="J2609" s="23">
        <v>260</v>
      </c>
      <c r="K2609" s="23" t="s">
        <v>2581</v>
      </c>
      <c r="L2609" s="22" t="s">
        <v>2582</v>
      </c>
      <c r="M2609" s="21" t="s">
        <v>366</v>
      </c>
      <c r="N2609" s="23" t="s">
        <v>2188</v>
      </c>
      <c r="O2609" s="22" t="s">
        <v>2189</v>
      </c>
      <c r="P2609" s="22" t="s">
        <v>2190</v>
      </c>
      <c r="Q2609" s="23" t="s">
        <v>2593</v>
      </c>
      <c r="R2609" s="22" t="s">
        <v>2594</v>
      </c>
      <c r="S2609" s="21" t="s">
        <v>369</v>
      </c>
      <c r="T2609" s="23" t="s">
        <v>2595</v>
      </c>
      <c r="U2609" s="24" t="s">
        <v>16</v>
      </c>
      <c r="V2609" s="23">
        <v>135</v>
      </c>
      <c r="W2609" s="25">
        <v>0</v>
      </c>
      <c r="X2609" s="25">
        <v>0</v>
      </c>
      <c r="Y2609" s="25">
        <v>0</v>
      </c>
      <c r="Z2609" s="25">
        <v>0</v>
      </c>
      <c r="AA2609" s="25">
        <v>0</v>
      </c>
      <c r="AB2609" s="25">
        <v>1633595</v>
      </c>
      <c r="AC2609" s="26">
        <v>45152.505756550927</v>
      </c>
      <c r="AD2609" s="27">
        <f>ROW()</f>
        <v>2609</v>
      </c>
      <c r="AE2609" s="27">
        <f>1</f>
        <v>1</v>
      </c>
      <c r="AF2609" s="27">
        <f>SUBTOTAL(109,Tbl_NGF_Data[[#This Row],[Counter]])</f>
        <v>1</v>
      </c>
    </row>
    <row r="2610" spans="2:32" ht="60" x14ac:dyDescent="0.25">
      <c r="B2610" s="21" t="s">
        <v>245</v>
      </c>
      <c r="C2610" s="22" t="s">
        <v>2056</v>
      </c>
      <c r="D2610" s="23">
        <v>7</v>
      </c>
      <c r="E2610" s="22" t="s">
        <v>245</v>
      </c>
      <c r="F2610" s="23">
        <v>7</v>
      </c>
      <c r="G2610" s="22" t="s">
        <v>2056</v>
      </c>
      <c r="H2610" s="22" t="s">
        <v>1327</v>
      </c>
      <c r="I2610" s="23">
        <v>1</v>
      </c>
      <c r="J2610" s="23">
        <v>260</v>
      </c>
      <c r="K2610" s="23" t="s">
        <v>2581</v>
      </c>
      <c r="L2610" s="22" t="s">
        <v>2582</v>
      </c>
      <c r="M2610" s="21" t="s">
        <v>366</v>
      </c>
      <c r="N2610" s="23" t="s">
        <v>2188</v>
      </c>
      <c r="O2610" s="22" t="s">
        <v>2189</v>
      </c>
      <c r="P2610" s="22" t="s">
        <v>2190</v>
      </c>
      <c r="Q2610" s="23" t="s">
        <v>2593</v>
      </c>
      <c r="R2610" s="22" t="s">
        <v>2594</v>
      </c>
      <c r="S2610" s="21" t="s">
        <v>369</v>
      </c>
      <c r="T2610" s="23" t="s">
        <v>2595</v>
      </c>
      <c r="U2610" s="24" t="s">
        <v>17</v>
      </c>
      <c r="V2610" s="23">
        <v>200</v>
      </c>
      <c r="W2610" s="25">
        <v>0</v>
      </c>
      <c r="X2610" s="25">
        <v>0</v>
      </c>
      <c r="Y2610" s="25">
        <v>0</v>
      </c>
      <c r="Z2610" s="25">
        <v>0</v>
      </c>
      <c r="AA2610" s="25">
        <v>0</v>
      </c>
      <c r="AB2610" s="25">
        <v>859842.7300000001</v>
      </c>
      <c r="AC2610" s="26">
        <v>45152.505756550927</v>
      </c>
      <c r="AD2610" s="27">
        <f>ROW()</f>
        <v>2610</v>
      </c>
      <c r="AE2610" s="27">
        <f>1</f>
        <v>1</v>
      </c>
      <c r="AF2610" s="27">
        <f>SUBTOTAL(109,Tbl_NGF_Data[[#This Row],[Counter]])</f>
        <v>1</v>
      </c>
    </row>
    <row r="2611" spans="2:32" ht="60" x14ac:dyDescent="0.25">
      <c r="B2611" s="21" t="s">
        <v>245</v>
      </c>
      <c r="C2611" s="22" t="s">
        <v>2056</v>
      </c>
      <c r="D2611" s="23">
        <v>7</v>
      </c>
      <c r="E2611" s="22" t="s">
        <v>245</v>
      </c>
      <c r="F2611" s="23">
        <v>7</v>
      </c>
      <c r="G2611" s="22" t="s">
        <v>2056</v>
      </c>
      <c r="H2611" s="22" t="s">
        <v>1327</v>
      </c>
      <c r="I2611" s="23">
        <v>1</v>
      </c>
      <c r="J2611" s="23">
        <v>260</v>
      </c>
      <c r="K2611" s="23" t="s">
        <v>2581</v>
      </c>
      <c r="L2611" s="22" t="s">
        <v>2582</v>
      </c>
      <c r="M2611" s="21" t="s">
        <v>366</v>
      </c>
      <c r="N2611" s="23" t="s">
        <v>2188</v>
      </c>
      <c r="O2611" s="22" t="s">
        <v>2189</v>
      </c>
      <c r="P2611" s="22" t="s">
        <v>2190</v>
      </c>
      <c r="Q2611" s="23" t="s">
        <v>2593</v>
      </c>
      <c r="R2611" s="22" t="s">
        <v>2594</v>
      </c>
      <c r="S2611" s="21" t="s">
        <v>369</v>
      </c>
      <c r="T2611" s="23" t="s">
        <v>2595</v>
      </c>
      <c r="U2611" s="24" t="s">
        <v>18</v>
      </c>
      <c r="V2611" s="23">
        <v>220</v>
      </c>
      <c r="W2611" s="25">
        <v>0</v>
      </c>
      <c r="X2611" s="25">
        <v>0</v>
      </c>
      <c r="Y2611" s="25">
        <v>0</v>
      </c>
      <c r="Z2611" s="25">
        <v>0</v>
      </c>
      <c r="AA2611" s="25">
        <v>0</v>
      </c>
      <c r="AB2611" s="25">
        <v>773752.2699999999</v>
      </c>
      <c r="AC2611" s="26">
        <v>45152.505756550927</v>
      </c>
      <c r="AD2611" s="27">
        <f>ROW()</f>
        <v>2611</v>
      </c>
      <c r="AE2611" s="27">
        <f>1</f>
        <v>1</v>
      </c>
      <c r="AF2611" s="27">
        <f>SUBTOTAL(109,Tbl_NGF_Data[[#This Row],[Counter]])</f>
        <v>1</v>
      </c>
    </row>
    <row r="2612" spans="2:32" ht="60" x14ac:dyDescent="0.25">
      <c r="B2612" s="21" t="s">
        <v>245</v>
      </c>
      <c r="C2612" s="22" t="s">
        <v>2056</v>
      </c>
      <c r="D2612" s="23">
        <v>7</v>
      </c>
      <c r="E2612" s="22" t="s">
        <v>245</v>
      </c>
      <c r="F2612" s="23">
        <v>7</v>
      </c>
      <c r="G2612" s="22" t="s">
        <v>2056</v>
      </c>
      <c r="H2612" s="22" t="s">
        <v>1327</v>
      </c>
      <c r="I2612" s="23">
        <v>1</v>
      </c>
      <c r="J2612" s="23">
        <v>260</v>
      </c>
      <c r="K2612" s="23" t="s">
        <v>2581</v>
      </c>
      <c r="L2612" s="22" t="s">
        <v>2582</v>
      </c>
      <c r="M2612" s="21" t="s">
        <v>366</v>
      </c>
      <c r="N2612" s="23" t="s">
        <v>2188</v>
      </c>
      <c r="O2612" s="22" t="s">
        <v>2189</v>
      </c>
      <c r="P2612" s="22" t="s">
        <v>2190</v>
      </c>
      <c r="Q2612" s="23" t="s">
        <v>2593</v>
      </c>
      <c r="R2612" s="22" t="s">
        <v>2594</v>
      </c>
      <c r="S2612" s="21" t="s">
        <v>369</v>
      </c>
      <c r="T2612" s="23" t="s">
        <v>2595</v>
      </c>
      <c r="U2612" s="24" t="s">
        <v>19</v>
      </c>
      <c r="V2612" s="23">
        <v>500</v>
      </c>
      <c r="W2612" s="25">
        <v>0</v>
      </c>
      <c r="X2612" s="25">
        <v>0</v>
      </c>
      <c r="Y2612" s="25">
        <v>0</v>
      </c>
      <c r="Z2612" s="25">
        <v>0</v>
      </c>
      <c r="AA2612" s="25">
        <v>0</v>
      </c>
      <c r="AB2612" s="25">
        <v>859842.73</v>
      </c>
      <c r="AC2612" s="26">
        <v>45152.505756550927</v>
      </c>
      <c r="AD2612" s="27">
        <f>ROW()</f>
        <v>2612</v>
      </c>
      <c r="AE2612" s="27">
        <f>1</f>
        <v>1</v>
      </c>
      <c r="AF2612" s="27">
        <f>SUBTOTAL(109,Tbl_NGF_Data[[#This Row],[Counter]])</f>
        <v>1</v>
      </c>
    </row>
    <row r="2613" spans="2:32" ht="45" x14ac:dyDescent="0.25">
      <c r="B2613" s="21" t="s">
        <v>245</v>
      </c>
      <c r="C2613" s="22" t="s">
        <v>2056</v>
      </c>
      <c r="D2613" s="23">
        <v>7</v>
      </c>
      <c r="E2613" s="22" t="s">
        <v>245</v>
      </c>
      <c r="F2613" s="23">
        <v>7</v>
      </c>
      <c r="G2613" s="22" t="s">
        <v>2056</v>
      </c>
      <c r="H2613" s="22" t="s">
        <v>1327</v>
      </c>
      <c r="I2613" s="23">
        <v>1</v>
      </c>
      <c r="J2613" s="23">
        <v>260</v>
      </c>
      <c r="K2613" s="23" t="s">
        <v>2581</v>
      </c>
      <c r="L2613" s="22" t="s">
        <v>2582</v>
      </c>
      <c r="M2613" s="21" t="s">
        <v>366</v>
      </c>
      <c r="N2613" s="23" t="s">
        <v>2188</v>
      </c>
      <c r="O2613" s="22" t="s">
        <v>2189</v>
      </c>
      <c r="P2613" s="22" t="s">
        <v>2190</v>
      </c>
      <c r="Q2613" s="23" t="s">
        <v>2196</v>
      </c>
      <c r="R2613" s="22" t="s">
        <v>2197</v>
      </c>
      <c r="S2613" s="21" t="s">
        <v>280</v>
      </c>
      <c r="T2613" s="23" t="s">
        <v>2596</v>
      </c>
      <c r="U2613" s="24" t="s">
        <v>15</v>
      </c>
      <c r="V2613" s="23">
        <v>100</v>
      </c>
      <c r="W2613" s="25">
        <v>10347157.439999998</v>
      </c>
      <c r="X2613" s="25">
        <v>10706475.120000001</v>
      </c>
      <c r="Y2613" s="25">
        <v>10150841.65</v>
      </c>
      <c r="Z2613" s="25">
        <v>12663542.719999999</v>
      </c>
      <c r="AA2613" s="25">
        <v>9814069.0199999977</v>
      </c>
      <c r="AB2613" s="25">
        <v>10332700.669999996</v>
      </c>
      <c r="AC2613" s="26">
        <v>45152.505756550927</v>
      </c>
      <c r="AD2613" s="27">
        <f>ROW()</f>
        <v>2613</v>
      </c>
      <c r="AE2613" s="27">
        <f>1</f>
        <v>1</v>
      </c>
      <c r="AF2613" s="27">
        <f>SUBTOTAL(109,Tbl_NGF_Data[[#This Row],[Counter]])</f>
        <v>1</v>
      </c>
    </row>
    <row r="2614" spans="2:32" ht="45" x14ac:dyDescent="0.25">
      <c r="B2614" s="21" t="s">
        <v>245</v>
      </c>
      <c r="C2614" s="22" t="s">
        <v>2056</v>
      </c>
      <c r="D2614" s="23">
        <v>7</v>
      </c>
      <c r="E2614" s="22" t="s">
        <v>245</v>
      </c>
      <c r="F2614" s="23">
        <v>7</v>
      </c>
      <c r="G2614" s="22" t="s">
        <v>2056</v>
      </c>
      <c r="H2614" s="22" t="s">
        <v>1327</v>
      </c>
      <c r="I2614" s="23">
        <v>1</v>
      </c>
      <c r="J2614" s="23">
        <v>260</v>
      </c>
      <c r="K2614" s="23" t="s">
        <v>2581</v>
      </c>
      <c r="L2614" s="22" t="s">
        <v>2582</v>
      </c>
      <c r="M2614" s="21" t="s">
        <v>366</v>
      </c>
      <c r="N2614" s="23" t="s">
        <v>2188</v>
      </c>
      <c r="O2614" s="22" t="s">
        <v>2189</v>
      </c>
      <c r="P2614" s="22" t="s">
        <v>2190</v>
      </c>
      <c r="Q2614" s="23" t="s">
        <v>2196</v>
      </c>
      <c r="R2614" s="22" t="s">
        <v>2197</v>
      </c>
      <c r="S2614" s="21" t="s">
        <v>280</v>
      </c>
      <c r="T2614" s="23" t="s">
        <v>2596</v>
      </c>
      <c r="U2614" s="24" t="s">
        <v>16</v>
      </c>
      <c r="V2614" s="23">
        <v>135</v>
      </c>
      <c r="W2614" s="25">
        <v>31257367</v>
      </c>
      <c r="X2614" s="25">
        <v>32157368</v>
      </c>
      <c r="Y2614" s="25">
        <v>39457368</v>
      </c>
      <c r="Z2614" s="25">
        <v>40295707</v>
      </c>
      <c r="AA2614" s="25">
        <v>59371292</v>
      </c>
      <c r="AB2614" s="25">
        <v>46085771</v>
      </c>
      <c r="AC2614" s="26">
        <v>45152.505756550927</v>
      </c>
      <c r="AD2614" s="27">
        <f>ROW()</f>
        <v>2614</v>
      </c>
      <c r="AE2614" s="27">
        <f>1</f>
        <v>1</v>
      </c>
      <c r="AF2614" s="27">
        <f>SUBTOTAL(109,Tbl_NGF_Data[[#This Row],[Counter]])</f>
        <v>1</v>
      </c>
    </row>
    <row r="2615" spans="2:32" ht="45" x14ac:dyDescent="0.25">
      <c r="B2615" s="21" t="s">
        <v>245</v>
      </c>
      <c r="C2615" s="22" t="s">
        <v>2056</v>
      </c>
      <c r="D2615" s="23">
        <v>7</v>
      </c>
      <c r="E2615" s="22" t="s">
        <v>245</v>
      </c>
      <c r="F2615" s="23">
        <v>7</v>
      </c>
      <c r="G2615" s="22" t="s">
        <v>2056</v>
      </c>
      <c r="H2615" s="22" t="s">
        <v>1327</v>
      </c>
      <c r="I2615" s="23">
        <v>1</v>
      </c>
      <c r="J2615" s="23">
        <v>260</v>
      </c>
      <c r="K2615" s="23" t="s">
        <v>2581</v>
      </c>
      <c r="L2615" s="22" t="s">
        <v>2582</v>
      </c>
      <c r="M2615" s="21" t="s">
        <v>366</v>
      </c>
      <c r="N2615" s="23" t="s">
        <v>2188</v>
      </c>
      <c r="O2615" s="22" t="s">
        <v>2189</v>
      </c>
      <c r="P2615" s="22" t="s">
        <v>2190</v>
      </c>
      <c r="Q2615" s="23" t="s">
        <v>2196</v>
      </c>
      <c r="R2615" s="22" t="s">
        <v>2197</v>
      </c>
      <c r="S2615" s="21" t="s">
        <v>280</v>
      </c>
      <c r="T2615" s="23" t="s">
        <v>2596</v>
      </c>
      <c r="U2615" s="24" t="s">
        <v>66</v>
      </c>
      <c r="V2615" s="23">
        <v>137</v>
      </c>
      <c r="W2615" s="25">
        <v>600000</v>
      </c>
      <c r="X2615" s="25">
        <v>927</v>
      </c>
      <c r="Y2615" s="25">
        <v>0</v>
      </c>
      <c r="Z2615" s="25">
        <v>0</v>
      </c>
      <c r="AA2615" s="25">
        <v>0</v>
      </c>
      <c r="AB2615" s="25">
        <v>0</v>
      </c>
      <c r="AC2615" s="26">
        <v>45152.505756550927</v>
      </c>
      <c r="AD2615" s="27">
        <f>ROW()</f>
        <v>2615</v>
      </c>
      <c r="AE2615" s="27">
        <f>1</f>
        <v>1</v>
      </c>
      <c r="AF2615" s="27">
        <f>SUBTOTAL(109,Tbl_NGF_Data[[#This Row],[Counter]])</f>
        <v>1</v>
      </c>
    </row>
    <row r="2616" spans="2:32" ht="45" x14ac:dyDescent="0.25">
      <c r="B2616" s="21" t="s">
        <v>245</v>
      </c>
      <c r="C2616" s="22" t="s">
        <v>2056</v>
      </c>
      <c r="D2616" s="23">
        <v>7</v>
      </c>
      <c r="E2616" s="22" t="s">
        <v>245</v>
      </c>
      <c r="F2616" s="23">
        <v>7</v>
      </c>
      <c r="G2616" s="22" t="s">
        <v>2056</v>
      </c>
      <c r="H2616" s="22" t="s">
        <v>1327</v>
      </c>
      <c r="I2616" s="23">
        <v>1</v>
      </c>
      <c r="J2616" s="23">
        <v>260</v>
      </c>
      <c r="K2616" s="23" t="s">
        <v>2581</v>
      </c>
      <c r="L2616" s="22" t="s">
        <v>2582</v>
      </c>
      <c r="M2616" s="21" t="s">
        <v>366</v>
      </c>
      <c r="N2616" s="23" t="s">
        <v>2188</v>
      </c>
      <c r="O2616" s="22" t="s">
        <v>2189</v>
      </c>
      <c r="P2616" s="22" t="s">
        <v>2190</v>
      </c>
      <c r="Q2616" s="23" t="s">
        <v>2196</v>
      </c>
      <c r="R2616" s="22" t="s">
        <v>2197</v>
      </c>
      <c r="S2616" s="21" t="s">
        <v>280</v>
      </c>
      <c r="T2616" s="23" t="s">
        <v>2596</v>
      </c>
      <c r="U2616" s="24" t="s">
        <v>17</v>
      </c>
      <c r="V2616" s="23">
        <v>200</v>
      </c>
      <c r="W2616" s="25">
        <v>25283493.849999998</v>
      </c>
      <c r="X2616" s="25">
        <v>23963921.930000011</v>
      </c>
      <c r="Y2616" s="25">
        <v>30260881.919999994</v>
      </c>
      <c r="Z2616" s="25">
        <v>26429047.010000013</v>
      </c>
      <c r="AA2616" s="25">
        <v>28203857.879999992</v>
      </c>
      <c r="AB2616" s="25">
        <v>31620623.380000029</v>
      </c>
      <c r="AC2616" s="26">
        <v>45152.505756550927</v>
      </c>
      <c r="AD2616" s="27">
        <f>ROW()</f>
        <v>2616</v>
      </c>
      <c r="AE2616" s="27">
        <f>1</f>
        <v>1</v>
      </c>
      <c r="AF2616" s="27">
        <f>SUBTOTAL(109,Tbl_NGF_Data[[#This Row],[Counter]])</f>
        <v>1</v>
      </c>
    </row>
    <row r="2617" spans="2:32" ht="45" x14ac:dyDescent="0.25">
      <c r="B2617" s="21" t="s">
        <v>245</v>
      </c>
      <c r="C2617" s="22" t="s">
        <v>2056</v>
      </c>
      <c r="D2617" s="23">
        <v>7</v>
      </c>
      <c r="E2617" s="22" t="s">
        <v>245</v>
      </c>
      <c r="F2617" s="23">
        <v>7</v>
      </c>
      <c r="G2617" s="22" t="s">
        <v>2056</v>
      </c>
      <c r="H2617" s="22" t="s">
        <v>1327</v>
      </c>
      <c r="I2617" s="23">
        <v>1</v>
      </c>
      <c r="J2617" s="23">
        <v>260</v>
      </c>
      <c r="K2617" s="23" t="s">
        <v>2581</v>
      </c>
      <c r="L2617" s="22" t="s">
        <v>2582</v>
      </c>
      <c r="M2617" s="21" t="s">
        <v>366</v>
      </c>
      <c r="N2617" s="23" t="s">
        <v>2188</v>
      </c>
      <c r="O2617" s="22" t="s">
        <v>2189</v>
      </c>
      <c r="P2617" s="22" t="s">
        <v>2190</v>
      </c>
      <c r="Q2617" s="23" t="s">
        <v>2196</v>
      </c>
      <c r="R2617" s="22" t="s">
        <v>2197</v>
      </c>
      <c r="S2617" s="21" t="s">
        <v>280</v>
      </c>
      <c r="T2617" s="23" t="s">
        <v>2596</v>
      </c>
      <c r="U2617" s="24" t="s">
        <v>97</v>
      </c>
      <c r="V2617" s="23">
        <v>205</v>
      </c>
      <c r="W2617" s="25">
        <v>599072.04</v>
      </c>
      <c r="X2617" s="25">
        <v>927.96</v>
      </c>
      <c r="Y2617" s="25">
        <v>0</v>
      </c>
      <c r="Z2617" s="25">
        <v>0</v>
      </c>
      <c r="AA2617" s="25">
        <v>0</v>
      </c>
      <c r="AB2617" s="25">
        <v>0</v>
      </c>
      <c r="AC2617" s="26">
        <v>45152.505756550927</v>
      </c>
      <c r="AD2617" s="27">
        <f>ROW()</f>
        <v>2617</v>
      </c>
      <c r="AE2617" s="27">
        <f>1</f>
        <v>1</v>
      </c>
      <c r="AF2617" s="27">
        <f>SUBTOTAL(109,Tbl_NGF_Data[[#This Row],[Counter]])</f>
        <v>1</v>
      </c>
    </row>
    <row r="2618" spans="2:32" ht="45" x14ac:dyDescent="0.25">
      <c r="B2618" s="21" t="s">
        <v>245</v>
      </c>
      <c r="C2618" s="22" t="s">
        <v>2056</v>
      </c>
      <c r="D2618" s="23">
        <v>7</v>
      </c>
      <c r="E2618" s="22" t="s">
        <v>245</v>
      </c>
      <c r="F2618" s="23">
        <v>7</v>
      </c>
      <c r="G2618" s="22" t="s">
        <v>2056</v>
      </c>
      <c r="H2618" s="22" t="s">
        <v>1327</v>
      </c>
      <c r="I2618" s="23">
        <v>1</v>
      </c>
      <c r="J2618" s="23">
        <v>260</v>
      </c>
      <c r="K2618" s="23" t="s">
        <v>2581</v>
      </c>
      <c r="L2618" s="22" t="s">
        <v>2582</v>
      </c>
      <c r="M2618" s="21" t="s">
        <v>366</v>
      </c>
      <c r="N2618" s="23" t="s">
        <v>2188</v>
      </c>
      <c r="O2618" s="22" t="s">
        <v>2189</v>
      </c>
      <c r="P2618" s="22" t="s">
        <v>2190</v>
      </c>
      <c r="Q2618" s="23" t="s">
        <v>2196</v>
      </c>
      <c r="R2618" s="22" t="s">
        <v>2197</v>
      </c>
      <c r="S2618" s="21" t="s">
        <v>280</v>
      </c>
      <c r="T2618" s="23" t="s">
        <v>2596</v>
      </c>
      <c r="U2618" s="24" t="s">
        <v>18</v>
      </c>
      <c r="V2618" s="23">
        <v>220</v>
      </c>
      <c r="W2618" s="25">
        <v>5973873.1500000022</v>
      </c>
      <c r="X2618" s="25">
        <v>8193446.0699999891</v>
      </c>
      <c r="Y2618" s="25">
        <v>9196486.0800000057</v>
      </c>
      <c r="Z2618" s="25">
        <v>13866659.989999987</v>
      </c>
      <c r="AA2618" s="25">
        <v>31167434.120000008</v>
      </c>
      <c r="AB2618" s="25">
        <v>14465147.619999971</v>
      </c>
      <c r="AC2618" s="26">
        <v>45152.505756550927</v>
      </c>
      <c r="AD2618" s="27">
        <f>ROW()</f>
        <v>2618</v>
      </c>
      <c r="AE2618" s="27">
        <f>1</f>
        <v>1</v>
      </c>
      <c r="AF2618" s="27">
        <f>SUBTOTAL(109,Tbl_NGF_Data[[#This Row],[Counter]])</f>
        <v>1</v>
      </c>
    </row>
    <row r="2619" spans="2:32" ht="45" x14ac:dyDescent="0.25">
      <c r="B2619" s="21" t="s">
        <v>245</v>
      </c>
      <c r="C2619" s="22" t="s">
        <v>2056</v>
      </c>
      <c r="D2619" s="23">
        <v>7</v>
      </c>
      <c r="E2619" s="22" t="s">
        <v>245</v>
      </c>
      <c r="F2619" s="23">
        <v>7</v>
      </c>
      <c r="G2619" s="22" t="s">
        <v>2056</v>
      </c>
      <c r="H2619" s="22" t="s">
        <v>1327</v>
      </c>
      <c r="I2619" s="23">
        <v>1</v>
      </c>
      <c r="J2619" s="23">
        <v>260</v>
      </c>
      <c r="K2619" s="23" t="s">
        <v>2581</v>
      </c>
      <c r="L2619" s="22" t="s">
        <v>2582</v>
      </c>
      <c r="M2619" s="21" t="s">
        <v>366</v>
      </c>
      <c r="N2619" s="23" t="s">
        <v>2188</v>
      </c>
      <c r="O2619" s="22" t="s">
        <v>2189</v>
      </c>
      <c r="P2619" s="22" t="s">
        <v>2190</v>
      </c>
      <c r="Q2619" s="23" t="s">
        <v>2196</v>
      </c>
      <c r="R2619" s="22" t="s">
        <v>2197</v>
      </c>
      <c r="S2619" s="21" t="s">
        <v>280</v>
      </c>
      <c r="T2619" s="23" t="s">
        <v>2596</v>
      </c>
      <c r="U2619" s="24" t="s">
        <v>67</v>
      </c>
      <c r="V2619" s="23">
        <v>222</v>
      </c>
      <c r="W2619" s="25">
        <v>927.95999999996275</v>
      </c>
      <c r="X2619" s="25">
        <v>-0.96000000000003638</v>
      </c>
      <c r="Y2619" s="25">
        <v>0</v>
      </c>
      <c r="Z2619" s="25">
        <v>0</v>
      </c>
      <c r="AA2619" s="25">
        <v>0</v>
      </c>
      <c r="AB2619" s="25">
        <v>0</v>
      </c>
      <c r="AC2619" s="26">
        <v>45152.505756550927</v>
      </c>
      <c r="AD2619" s="27">
        <f>ROW()</f>
        <v>2619</v>
      </c>
      <c r="AE2619" s="27">
        <f>1</f>
        <v>1</v>
      </c>
      <c r="AF2619" s="27">
        <f>SUBTOTAL(109,Tbl_NGF_Data[[#This Row],[Counter]])</f>
        <v>1</v>
      </c>
    </row>
    <row r="2620" spans="2:32" ht="45" x14ac:dyDescent="0.25">
      <c r="B2620" s="21" t="s">
        <v>245</v>
      </c>
      <c r="C2620" s="22" t="s">
        <v>2056</v>
      </c>
      <c r="D2620" s="23">
        <v>7</v>
      </c>
      <c r="E2620" s="22" t="s">
        <v>245</v>
      </c>
      <c r="F2620" s="23">
        <v>7</v>
      </c>
      <c r="G2620" s="22" t="s">
        <v>2056</v>
      </c>
      <c r="H2620" s="22" t="s">
        <v>1327</v>
      </c>
      <c r="I2620" s="23">
        <v>1</v>
      </c>
      <c r="J2620" s="23">
        <v>260</v>
      </c>
      <c r="K2620" s="23" t="s">
        <v>2581</v>
      </c>
      <c r="L2620" s="22" t="s">
        <v>2582</v>
      </c>
      <c r="M2620" s="21" t="s">
        <v>366</v>
      </c>
      <c r="N2620" s="23" t="s">
        <v>2188</v>
      </c>
      <c r="O2620" s="22" t="s">
        <v>2189</v>
      </c>
      <c r="P2620" s="22" t="s">
        <v>2190</v>
      </c>
      <c r="Q2620" s="23" t="s">
        <v>2196</v>
      </c>
      <c r="R2620" s="22" t="s">
        <v>2197</v>
      </c>
      <c r="S2620" s="21" t="s">
        <v>280</v>
      </c>
      <c r="T2620" s="23" t="s">
        <v>2596</v>
      </c>
      <c r="U2620" s="24" t="s">
        <v>19</v>
      </c>
      <c r="V2620" s="23">
        <v>500</v>
      </c>
      <c r="W2620" s="25">
        <v>24753487.559999987</v>
      </c>
      <c r="X2620" s="25">
        <v>24124167.569999989</v>
      </c>
      <c r="Y2620" s="25">
        <v>29905248.449999999</v>
      </c>
      <c r="Z2620" s="25">
        <v>27803409.080000009</v>
      </c>
      <c r="AA2620" s="25">
        <v>24650235.180000003</v>
      </c>
      <c r="AB2620" s="25">
        <v>32005870.729999986</v>
      </c>
      <c r="AC2620" s="26">
        <v>45152.505756550927</v>
      </c>
      <c r="AD2620" s="27">
        <f>ROW()</f>
        <v>2620</v>
      </c>
      <c r="AE2620" s="27">
        <f>1</f>
        <v>1</v>
      </c>
      <c r="AF2620" s="27">
        <f>SUBTOTAL(109,Tbl_NGF_Data[[#This Row],[Counter]])</f>
        <v>1</v>
      </c>
    </row>
    <row r="2621" spans="2:32" ht="45" x14ac:dyDescent="0.25">
      <c r="B2621" s="21" t="s">
        <v>245</v>
      </c>
      <c r="C2621" s="22" t="s">
        <v>2056</v>
      </c>
      <c r="D2621" s="23">
        <v>7</v>
      </c>
      <c r="E2621" s="22" t="s">
        <v>245</v>
      </c>
      <c r="F2621" s="23">
        <v>7</v>
      </c>
      <c r="G2621" s="22" t="s">
        <v>2056</v>
      </c>
      <c r="H2621" s="22" t="s">
        <v>1327</v>
      </c>
      <c r="I2621" s="23">
        <v>1</v>
      </c>
      <c r="J2621" s="23">
        <v>260</v>
      </c>
      <c r="K2621" s="23" t="s">
        <v>2581</v>
      </c>
      <c r="L2621" s="22" t="s">
        <v>2582</v>
      </c>
      <c r="M2621" s="21" t="s">
        <v>366</v>
      </c>
      <c r="N2621" s="23" t="s">
        <v>2188</v>
      </c>
      <c r="O2621" s="22" t="s">
        <v>2189</v>
      </c>
      <c r="P2621" s="22" t="s">
        <v>2190</v>
      </c>
      <c r="Q2621" s="23" t="s">
        <v>2199</v>
      </c>
      <c r="R2621" s="22" t="s">
        <v>2200</v>
      </c>
      <c r="S2621" s="21" t="s">
        <v>281</v>
      </c>
      <c r="T2621" s="23" t="s">
        <v>2597</v>
      </c>
      <c r="U2621" s="24" t="s">
        <v>15</v>
      </c>
      <c r="V2621" s="23">
        <v>100</v>
      </c>
      <c r="W2621" s="25">
        <v>12858865.330000002</v>
      </c>
      <c r="X2621" s="25">
        <v>14081404.039999999</v>
      </c>
      <c r="Y2621" s="25">
        <v>14132602.450000001</v>
      </c>
      <c r="Z2621" s="25">
        <v>21250877.909999996</v>
      </c>
      <c r="AA2621" s="25">
        <v>28628281.910000004</v>
      </c>
      <c r="AB2621" s="25">
        <v>34261813.920000002</v>
      </c>
      <c r="AC2621" s="26">
        <v>45152.505756550927</v>
      </c>
      <c r="AD2621" s="27">
        <f>ROW()</f>
        <v>2621</v>
      </c>
      <c r="AE2621" s="27">
        <f>1</f>
        <v>1</v>
      </c>
      <c r="AF2621" s="27">
        <f>SUBTOTAL(109,Tbl_NGF_Data[[#This Row],[Counter]])</f>
        <v>1</v>
      </c>
    </row>
    <row r="2622" spans="2:32" ht="45" x14ac:dyDescent="0.25">
      <c r="B2622" s="21" t="s">
        <v>245</v>
      </c>
      <c r="C2622" s="22" t="s">
        <v>2056</v>
      </c>
      <c r="D2622" s="23">
        <v>7</v>
      </c>
      <c r="E2622" s="22" t="s">
        <v>245</v>
      </c>
      <c r="F2622" s="23">
        <v>7</v>
      </c>
      <c r="G2622" s="22" t="s">
        <v>2056</v>
      </c>
      <c r="H2622" s="22" t="s">
        <v>1327</v>
      </c>
      <c r="I2622" s="23">
        <v>1</v>
      </c>
      <c r="J2622" s="23">
        <v>260</v>
      </c>
      <c r="K2622" s="23" t="s">
        <v>2581</v>
      </c>
      <c r="L2622" s="22" t="s">
        <v>2582</v>
      </c>
      <c r="M2622" s="21" t="s">
        <v>366</v>
      </c>
      <c r="N2622" s="23" t="s">
        <v>2188</v>
      </c>
      <c r="O2622" s="22" t="s">
        <v>2189</v>
      </c>
      <c r="P2622" s="22" t="s">
        <v>2190</v>
      </c>
      <c r="Q2622" s="23" t="s">
        <v>2199</v>
      </c>
      <c r="R2622" s="22" t="s">
        <v>2200</v>
      </c>
      <c r="S2622" s="21" t="s">
        <v>281</v>
      </c>
      <c r="T2622" s="23" t="s">
        <v>2597</v>
      </c>
      <c r="U2622" s="24" t="s">
        <v>16</v>
      </c>
      <c r="V2622" s="23">
        <v>135</v>
      </c>
      <c r="W2622" s="25">
        <v>5600001</v>
      </c>
      <c r="X2622" s="25">
        <v>5250000</v>
      </c>
      <c r="Y2622" s="25">
        <v>6500000</v>
      </c>
      <c r="Z2622" s="25">
        <v>11500000</v>
      </c>
      <c r="AA2622" s="25">
        <v>10500000</v>
      </c>
      <c r="AB2622" s="25">
        <v>10500000</v>
      </c>
      <c r="AC2622" s="26">
        <v>45152.505756550927</v>
      </c>
      <c r="AD2622" s="27">
        <f>ROW()</f>
        <v>2622</v>
      </c>
      <c r="AE2622" s="27">
        <f>1</f>
        <v>1</v>
      </c>
      <c r="AF2622" s="27">
        <f>SUBTOTAL(109,Tbl_NGF_Data[[#This Row],[Counter]])</f>
        <v>1</v>
      </c>
    </row>
    <row r="2623" spans="2:32" ht="45" x14ac:dyDescent="0.25">
      <c r="B2623" s="21" t="s">
        <v>245</v>
      </c>
      <c r="C2623" s="22" t="s">
        <v>2056</v>
      </c>
      <c r="D2623" s="23">
        <v>7</v>
      </c>
      <c r="E2623" s="22" t="s">
        <v>245</v>
      </c>
      <c r="F2623" s="23">
        <v>7</v>
      </c>
      <c r="G2623" s="22" t="s">
        <v>2056</v>
      </c>
      <c r="H2623" s="22" t="s">
        <v>1327</v>
      </c>
      <c r="I2623" s="23">
        <v>1</v>
      </c>
      <c r="J2623" s="23">
        <v>260</v>
      </c>
      <c r="K2623" s="23" t="s">
        <v>2581</v>
      </c>
      <c r="L2623" s="22" t="s">
        <v>2582</v>
      </c>
      <c r="M2623" s="21" t="s">
        <v>366</v>
      </c>
      <c r="N2623" s="23" t="s">
        <v>2188</v>
      </c>
      <c r="O2623" s="22" t="s">
        <v>2189</v>
      </c>
      <c r="P2623" s="22" t="s">
        <v>2190</v>
      </c>
      <c r="Q2623" s="23" t="s">
        <v>2199</v>
      </c>
      <c r="R2623" s="22" t="s">
        <v>2200</v>
      </c>
      <c r="S2623" s="21" t="s">
        <v>281</v>
      </c>
      <c r="T2623" s="23" t="s">
        <v>2597</v>
      </c>
      <c r="U2623" s="24" t="s">
        <v>17</v>
      </c>
      <c r="V2623" s="23">
        <v>200</v>
      </c>
      <c r="W2623" s="25">
        <v>2707947.7899999991</v>
      </c>
      <c r="X2623" s="25">
        <v>1729153.0000000007</v>
      </c>
      <c r="Y2623" s="25">
        <v>2121878.1700000004</v>
      </c>
      <c r="Z2623" s="25">
        <v>3724278.3099999991</v>
      </c>
      <c r="AA2623" s="25">
        <v>2627291.1100000003</v>
      </c>
      <c r="AB2623" s="25">
        <v>2003093.7200000002</v>
      </c>
      <c r="AC2623" s="26">
        <v>45152.505756550927</v>
      </c>
      <c r="AD2623" s="27">
        <f>ROW()</f>
        <v>2623</v>
      </c>
      <c r="AE2623" s="27">
        <f>1</f>
        <v>1</v>
      </c>
      <c r="AF2623" s="27">
        <f>SUBTOTAL(109,Tbl_NGF_Data[[#This Row],[Counter]])</f>
        <v>1</v>
      </c>
    </row>
    <row r="2624" spans="2:32" ht="45" x14ac:dyDescent="0.25">
      <c r="B2624" s="21" t="s">
        <v>245</v>
      </c>
      <c r="C2624" s="22" t="s">
        <v>2056</v>
      </c>
      <c r="D2624" s="23">
        <v>7</v>
      </c>
      <c r="E2624" s="22" t="s">
        <v>245</v>
      </c>
      <c r="F2624" s="23">
        <v>7</v>
      </c>
      <c r="G2624" s="22" t="s">
        <v>2056</v>
      </c>
      <c r="H2624" s="22" t="s">
        <v>1327</v>
      </c>
      <c r="I2624" s="23">
        <v>1</v>
      </c>
      <c r="J2624" s="23">
        <v>260</v>
      </c>
      <c r="K2624" s="23" t="s">
        <v>2581</v>
      </c>
      <c r="L2624" s="22" t="s">
        <v>2582</v>
      </c>
      <c r="M2624" s="21" t="s">
        <v>366</v>
      </c>
      <c r="N2624" s="23" t="s">
        <v>2188</v>
      </c>
      <c r="O2624" s="22" t="s">
        <v>2189</v>
      </c>
      <c r="P2624" s="22" t="s">
        <v>2190</v>
      </c>
      <c r="Q2624" s="23" t="s">
        <v>2199</v>
      </c>
      <c r="R2624" s="22" t="s">
        <v>2200</v>
      </c>
      <c r="S2624" s="21" t="s">
        <v>281</v>
      </c>
      <c r="T2624" s="23" t="s">
        <v>2597</v>
      </c>
      <c r="U2624" s="24" t="s">
        <v>18</v>
      </c>
      <c r="V2624" s="23">
        <v>220</v>
      </c>
      <c r="W2624" s="25">
        <v>2892053.2100000009</v>
      </c>
      <c r="X2624" s="25">
        <v>3520846.9999999991</v>
      </c>
      <c r="Y2624" s="25">
        <v>4378121.83</v>
      </c>
      <c r="Z2624" s="25">
        <v>7775721.6900000013</v>
      </c>
      <c r="AA2624" s="25">
        <v>7872708.8899999997</v>
      </c>
      <c r="AB2624" s="25">
        <v>8496906.2799999993</v>
      </c>
      <c r="AC2624" s="26">
        <v>45152.505756550927</v>
      </c>
      <c r="AD2624" s="27">
        <f>ROW()</f>
        <v>2624</v>
      </c>
      <c r="AE2624" s="27">
        <f>1</f>
        <v>1</v>
      </c>
      <c r="AF2624" s="27">
        <f>SUBTOTAL(109,Tbl_NGF_Data[[#This Row],[Counter]])</f>
        <v>1</v>
      </c>
    </row>
    <row r="2625" spans="2:32" ht="45" x14ac:dyDescent="0.25">
      <c r="B2625" s="21" t="s">
        <v>245</v>
      </c>
      <c r="C2625" s="22" t="s">
        <v>2056</v>
      </c>
      <c r="D2625" s="23">
        <v>7</v>
      </c>
      <c r="E2625" s="22" t="s">
        <v>245</v>
      </c>
      <c r="F2625" s="23">
        <v>7</v>
      </c>
      <c r="G2625" s="22" t="s">
        <v>2056</v>
      </c>
      <c r="H2625" s="22" t="s">
        <v>1327</v>
      </c>
      <c r="I2625" s="23">
        <v>1</v>
      </c>
      <c r="J2625" s="23">
        <v>260</v>
      </c>
      <c r="K2625" s="23" t="s">
        <v>2581</v>
      </c>
      <c r="L2625" s="22" t="s">
        <v>2582</v>
      </c>
      <c r="M2625" s="21" t="s">
        <v>366</v>
      </c>
      <c r="N2625" s="23" t="s">
        <v>2188</v>
      </c>
      <c r="O2625" s="22" t="s">
        <v>2189</v>
      </c>
      <c r="P2625" s="22" t="s">
        <v>2190</v>
      </c>
      <c r="Q2625" s="23" t="s">
        <v>2199</v>
      </c>
      <c r="R2625" s="22" t="s">
        <v>2200</v>
      </c>
      <c r="S2625" s="21" t="s">
        <v>281</v>
      </c>
      <c r="T2625" s="23" t="s">
        <v>2597</v>
      </c>
      <c r="U2625" s="24" t="s">
        <v>19</v>
      </c>
      <c r="V2625" s="23">
        <v>500</v>
      </c>
      <c r="W2625" s="25">
        <v>3799731.6000000006</v>
      </c>
      <c r="X2625" s="25">
        <v>3211691.7100000004</v>
      </c>
      <c r="Y2625" s="25">
        <v>2370076.58</v>
      </c>
      <c r="Z2625" s="25">
        <v>11122553.770000001</v>
      </c>
      <c r="AA2625" s="25">
        <v>10288818.07</v>
      </c>
      <c r="AB2625" s="25">
        <v>7636625.7300000014</v>
      </c>
      <c r="AC2625" s="26">
        <v>45152.505756550927</v>
      </c>
      <c r="AD2625" s="27">
        <f>ROW()</f>
        <v>2625</v>
      </c>
      <c r="AE2625" s="27">
        <f>1</f>
        <v>1</v>
      </c>
      <c r="AF2625" s="27">
        <f>SUBTOTAL(109,Tbl_NGF_Data[[#This Row],[Counter]])</f>
        <v>1</v>
      </c>
    </row>
    <row r="2626" spans="2:32" ht="45" x14ac:dyDescent="0.25">
      <c r="B2626" s="21" t="s">
        <v>245</v>
      </c>
      <c r="C2626" s="22" t="s">
        <v>2056</v>
      </c>
      <c r="D2626" s="23">
        <v>7</v>
      </c>
      <c r="E2626" s="22" t="s">
        <v>245</v>
      </c>
      <c r="F2626" s="23">
        <v>7</v>
      </c>
      <c r="G2626" s="22" t="s">
        <v>2056</v>
      </c>
      <c r="H2626" s="22" t="s">
        <v>1327</v>
      </c>
      <c r="I2626" s="23">
        <v>1</v>
      </c>
      <c r="J2626" s="23">
        <v>260</v>
      </c>
      <c r="K2626" s="23" t="s">
        <v>2581</v>
      </c>
      <c r="L2626" s="22" t="s">
        <v>2582</v>
      </c>
      <c r="M2626" s="21" t="s">
        <v>366</v>
      </c>
      <c r="N2626" s="23" t="s">
        <v>2188</v>
      </c>
      <c r="O2626" s="22" t="s">
        <v>2189</v>
      </c>
      <c r="P2626" s="22" t="s">
        <v>2190</v>
      </c>
      <c r="Q2626" s="23" t="s">
        <v>2341</v>
      </c>
      <c r="R2626" s="22" t="s">
        <v>2342</v>
      </c>
      <c r="S2626" s="21" t="s">
        <v>320</v>
      </c>
      <c r="T2626" s="23" t="s">
        <v>5005</v>
      </c>
      <c r="U2626" s="24" t="s">
        <v>15</v>
      </c>
      <c r="V2626" s="23">
        <v>100</v>
      </c>
      <c r="W2626" s="25">
        <v>0</v>
      </c>
      <c r="X2626" s="25">
        <v>0</v>
      </c>
      <c r="Y2626" s="25">
        <v>0</v>
      </c>
      <c r="Z2626" s="25">
        <v>0</v>
      </c>
      <c r="AA2626" s="25">
        <v>0</v>
      </c>
      <c r="AB2626" s="25">
        <v>29205812</v>
      </c>
      <c r="AC2626" s="26">
        <v>45152.505756550927</v>
      </c>
      <c r="AD2626" s="27">
        <f>ROW()</f>
        <v>2626</v>
      </c>
      <c r="AE2626" s="27">
        <f>1</f>
        <v>1</v>
      </c>
      <c r="AF2626" s="27">
        <f>SUBTOTAL(109,Tbl_NGF_Data[[#This Row],[Counter]])</f>
        <v>1</v>
      </c>
    </row>
    <row r="2627" spans="2:32" ht="45" x14ac:dyDescent="0.25">
      <c r="B2627" s="21" t="s">
        <v>245</v>
      </c>
      <c r="C2627" s="22" t="s">
        <v>2056</v>
      </c>
      <c r="D2627" s="23">
        <v>7</v>
      </c>
      <c r="E2627" s="22" t="s">
        <v>245</v>
      </c>
      <c r="F2627" s="23">
        <v>7</v>
      </c>
      <c r="G2627" s="22" t="s">
        <v>2056</v>
      </c>
      <c r="H2627" s="22" t="s">
        <v>1327</v>
      </c>
      <c r="I2627" s="23">
        <v>1</v>
      </c>
      <c r="J2627" s="23">
        <v>260</v>
      </c>
      <c r="K2627" s="23" t="s">
        <v>2581</v>
      </c>
      <c r="L2627" s="22" t="s">
        <v>2582</v>
      </c>
      <c r="M2627" s="21" t="s">
        <v>366</v>
      </c>
      <c r="N2627" s="23" t="s">
        <v>2188</v>
      </c>
      <c r="O2627" s="22" t="s">
        <v>2189</v>
      </c>
      <c r="P2627" s="22" t="s">
        <v>2190</v>
      </c>
      <c r="Q2627" s="23" t="s">
        <v>2202</v>
      </c>
      <c r="R2627" s="22" t="s">
        <v>2203</v>
      </c>
      <c r="S2627" s="21" t="s">
        <v>282</v>
      </c>
      <c r="T2627" s="23" t="s">
        <v>2598</v>
      </c>
      <c r="U2627" s="24" t="s">
        <v>15</v>
      </c>
      <c r="V2627" s="23">
        <v>100</v>
      </c>
      <c r="W2627" s="25">
        <v>278238.13999999996</v>
      </c>
      <c r="X2627" s="25">
        <v>401311.26999999996</v>
      </c>
      <c r="Y2627" s="25">
        <v>714032.00000000023</v>
      </c>
      <c r="Z2627" s="25">
        <v>757348.22</v>
      </c>
      <c r="AA2627" s="25">
        <v>565437.57999999996</v>
      </c>
      <c r="AB2627" s="25">
        <v>868155.47000000032</v>
      </c>
      <c r="AC2627" s="26">
        <v>45152.505756550927</v>
      </c>
      <c r="AD2627" s="27">
        <f>ROW()</f>
        <v>2627</v>
      </c>
      <c r="AE2627" s="27">
        <f>1</f>
        <v>1</v>
      </c>
      <c r="AF2627" s="27">
        <f>SUBTOTAL(109,Tbl_NGF_Data[[#This Row],[Counter]])</f>
        <v>1</v>
      </c>
    </row>
    <row r="2628" spans="2:32" ht="45" x14ac:dyDescent="0.25">
      <c r="B2628" s="21" t="s">
        <v>245</v>
      </c>
      <c r="C2628" s="22" t="s">
        <v>2056</v>
      </c>
      <c r="D2628" s="23">
        <v>7</v>
      </c>
      <c r="E2628" s="22" t="s">
        <v>245</v>
      </c>
      <c r="F2628" s="23">
        <v>7</v>
      </c>
      <c r="G2628" s="22" t="s">
        <v>2056</v>
      </c>
      <c r="H2628" s="22" t="s">
        <v>1327</v>
      </c>
      <c r="I2628" s="23">
        <v>1</v>
      </c>
      <c r="J2628" s="23">
        <v>260</v>
      </c>
      <c r="K2628" s="23" t="s">
        <v>2581</v>
      </c>
      <c r="L2628" s="22" t="s">
        <v>2582</v>
      </c>
      <c r="M2628" s="21" t="s">
        <v>366</v>
      </c>
      <c r="N2628" s="23" t="s">
        <v>2188</v>
      </c>
      <c r="O2628" s="22" t="s">
        <v>2189</v>
      </c>
      <c r="P2628" s="22" t="s">
        <v>2190</v>
      </c>
      <c r="Q2628" s="23" t="s">
        <v>2202</v>
      </c>
      <c r="R2628" s="22" t="s">
        <v>2203</v>
      </c>
      <c r="S2628" s="21" t="s">
        <v>282</v>
      </c>
      <c r="T2628" s="23" t="s">
        <v>2598</v>
      </c>
      <c r="U2628" s="24" t="s">
        <v>16</v>
      </c>
      <c r="V2628" s="23">
        <v>135</v>
      </c>
      <c r="W2628" s="25">
        <v>37910554</v>
      </c>
      <c r="X2628" s="25">
        <v>31740554</v>
      </c>
      <c r="Y2628" s="25">
        <v>31510554</v>
      </c>
      <c r="Z2628" s="25">
        <v>35710554</v>
      </c>
      <c r="AA2628" s="25">
        <v>37710554</v>
      </c>
      <c r="AB2628" s="25">
        <v>31210554</v>
      </c>
      <c r="AC2628" s="26">
        <v>45152.505756550927</v>
      </c>
      <c r="AD2628" s="27">
        <f>ROW()</f>
        <v>2628</v>
      </c>
      <c r="AE2628" s="27">
        <f>1</f>
        <v>1</v>
      </c>
      <c r="AF2628" s="27">
        <f>SUBTOTAL(109,Tbl_NGF_Data[[#This Row],[Counter]])</f>
        <v>1</v>
      </c>
    </row>
    <row r="2629" spans="2:32" ht="45" x14ac:dyDescent="0.25">
      <c r="B2629" s="21" t="s">
        <v>245</v>
      </c>
      <c r="C2629" s="22" t="s">
        <v>2056</v>
      </c>
      <c r="D2629" s="23">
        <v>7</v>
      </c>
      <c r="E2629" s="22" t="s">
        <v>245</v>
      </c>
      <c r="F2629" s="23">
        <v>7</v>
      </c>
      <c r="G2629" s="22" t="s">
        <v>2056</v>
      </c>
      <c r="H2629" s="22" t="s">
        <v>1327</v>
      </c>
      <c r="I2629" s="23">
        <v>1</v>
      </c>
      <c r="J2629" s="23">
        <v>260</v>
      </c>
      <c r="K2629" s="23" t="s">
        <v>2581</v>
      </c>
      <c r="L2629" s="22" t="s">
        <v>2582</v>
      </c>
      <c r="M2629" s="21" t="s">
        <v>366</v>
      </c>
      <c r="N2629" s="23" t="s">
        <v>2188</v>
      </c>
      <c r="O2629" s="22" t="s">
        <v>2189</v>
      </c>
      <c r="P2629" s="22" t="s">
        <v>2190</v>
      </c>
      <c r="Q2629" s="23" t="s">
        <v>2202</v>
      </c>
      <c r="R2629" s="22" t="s">
        <v>2203</v>
      </c>
      <c r="S2629" s="21" t="s">
        <v>282</v>
      </c>
      <c r="T2629" s="23" t="s">
        <v>2598</v>
      </c>
      <c r="U2629" s="24" t="s">
        <v>66</v>
      </c>
      <c r="V2629" s="23">
        <v>137</v>
      </c>
      <c r="W2629" s="25">
        <v>3906860</v>
      </c>
      <c r="X2629" s="25">
        <v>3905014</v>
      </c>
      <c r="Y2629" s="25">
        <v>3337960.45</v>
      </c>
      <c r="Z2629" s="25">
        <v>3337960.45</v>
      </c>
      <c r="AA2629" s="25">
        <v>1133237.76</v>
      </c>
      <c r="AB2629" s="25">
        <v>2897483.32</v>
      </c>
      <c r="AC2629" s="26">
        <v>45152.505756550927</v>
      </c>
      <c r="AD2629" s="27">
        <f>ROW()</f>
        <v>2629</v>
      </c>
      <c r="AE2629" s="27">
        <f>1</f>
        <v>1</v>
      </c>
      <c r="AF2629" s="27">
        <f>SUBTOTAL(109,Tbl_NGF_Data[[#This Row],[Counter]])</f>
        <v>1</v>
      </c>
    </row>
    <row r="2630" spans="2:32" ht="45" x14ac:dyDescent="0.25">
      <c r="B2630" s="21" t="s">
        <v>245</v>
      </c>
      <c r="C2630" s="22" t="s">
        <v>2056</v>
      </c>
      <c r="D2630" s="23">
        <v>7</v>
      </c>
      <c r="E2630" s="22" t="s">
        <v>245</v>
      </c>
      <c r="F2630" s="23">
        <v>7</v>
      </c>
      <c r="G2630" s="22" t="s">
        <v>2056</v>
      </c>
      <c r="H2630" s="22" t="s">
        <v>1327</v>
      </c>
      <c r="I2630" s="23">
        <v>1</v>
      </c>
      <c r="J2630" s="23">
        <v>260</v>
      </c>
      <c r="K2630" s="23" t="s">
        <v>2581</v>
      </c>
      <c r="L2630" s="22" t="s">
        <v>2582</v>
      </c>
      <c r="M2630" s="21" t="s">
        <v>366</v>
      </c>
      <c r="N2630" s="23" t="s">
        <v>2188</v>
      </c>
      <c r="O2630" s="22" t="s">
        <v>2189</v>
      </c>
      <c r="P2630" s="22" t="s">
        <v>2190</v>
      </c>
      <c r="Q2630" s="23" t="s">
        <v>2202</v>
      </c>
      <c r="R2630" s="22" t="s">
        <v>2203</v>
      </c>
      <c r="S2630" s="21" t="s">
        <v>282</v>
      </c>
      <c r="T2630" s="23" t="s">
        <v>2598</v>
      </c>
      <c r="U2630" s="24" t="s">
        <v>17</v>
      </c>
      <c r="V2630" s="23">
        <v>200</v>
      </c>
      <c r="W2630" s="25">
        <v>29681041.049999997</v>
      </c>
      <c r="X2630" s="25">
        <v>27945954.030000005</v>
      </c>
      <c r="Y2630" s="25">
        <v>2493103.85</v>
      </c>
      <c r="Z2630" s="25">
        <v>763455.13</v>
      </c>
      <c r="AA2630" s="25">
        <v>905585.9700000002</v>
      </c>
      <c r="AB2630" s="25">
        <v>2247666.31</v>
      </c>
      <c r="AC2630" s="26">
        <v>45152.505756550927</v>
      </c>
      <c r="AD2630" s="27">
        <f>ROW()</f>
        <v>2630</v>
      </c>
      <c r="AE2630" s="27">
        <f>1</f>
        <v>1</v>
      </c>
      <c r="AF2630" s="27">
        <f>SUBTOTAL(109,Tbl_NGF_Data[[#This Row],[Counter]])</f>
        <v>1</v>
      </c>
    </row>
    <row r="2631" spans="2:32" ht="45" x14ac:dyDescent="0.25">
      <c r="B2631" s="21" t="s">
        <v>245</v>
      </c>
      <c r="C2631" s="22" t="s">
        <v>2056</v>
      </c>
      <c r="D2631" s="23">
        <v>7</v>
      </c>
      <c r="E2631" s="22" t="s">
        <v>245</v>
      </c>
      <c r="F2631" s="23">
        <v>7</v>
      </c>
      <c r="G2631" s="22" t="s">
        <v>2056</v>
      </c>
      <c r="H2631" s="22" t="s">
        <v>1327</v>
      </c>
      <c r="I2631" s="23">
        <v>1</v>
      </c>
      <c r="J2631" s="23">
        <v>260</v>
      </c>
      <c r="K2631" s="23" t="s">
        <v>2581</v>
      </c>
      <c r="L2631" s="22" t="s">
        <v>2582</v>
      </c>
      <c r="M2631" s="21" t="s">
        <v>366</v>
      </c>
      <c r="N2631" s="23" t="s">
        <v>2188</v>
      </c>
      <c r="O2631" s="22" t="s">
        <v>2189</v>
      </c>
      <c r="P2631" s="22" t="s">
        <v>2190</v>
      </c>
      <c r="Q2631" s="23" t="s">
        <v>2202</v>
      </c>
      <c r="R2631" s="22" t="s">
        <v>2203</v>
      </c>
      <c r="S2631" s="21" t="s">
        <v>282</v>
      </c>
      <c r="T2631" s="23" t="s">
        <v>2598</v>
      </c>
      <c r="U2631" s="24" t="s">
        <v>97</v>
      </c>
      <c r="V2631" s="23">
        <v>205</v>
      </c>
      <c r="W2631" s="25">
        <v>1846</v>
      </c>
      <c r="X2631" s="25">
        <v>0</v>
      </c>
      <c r="Y2631" s="25">
        <v>0</v>
      </c>
      <c r="Z2631" s="25">
        <v>575585.24</v>
      </c>
      <c r="AA2631" s="25">
        <v>663931.44000000006</v>
      </c>
      <c r="AB2631" s="25">
        <v>960</v>
      </c>
      <c r="AC2631" s="26">
        <v>45152.505756550927</v>
      </c>
      <c r="AD2631" s="27">
        <f>ROW()</f>
        <v>2631</v>
      </c>
      <c r="AE2631" s="27">
        <f>1</f>
        <v>1</v>
      </c>
      <c r="AF2631" s="27">
        <f>SUBTOTAL(109,Tbl_NGF_Data[[#This Row],[Counter]])</f>
        <v>1</v>
      </c>
    </row>
    <row r="2632" spans="2:32" ht="45" x14ac:dyDescent="0.25">
      <c r="B2632" s="21" t="s">
        <v>245</v>
      </c>
      <c r="C2632" s="22" t="s">
        <v>2056</v>
      </c>
      <c r="D2632" s="23">
        <v>7</v>
      </c>
      <c r="E2632" s="22" t="s">
        <v>245</v>
      </c>
      <c r="F2632" s="23">
        <v>7</v>
      </c>
      <c r="G2632" s="22" t="s">
        <v>2056</v>
      </c>
      <c r="H2632" s="22" t="s">
        <v>1327</v>
      </c>
      <c r="I2632" s="23">
        <v>1</v>
      </c>
      <c r="J2632" s="23">
        <v>260</v>
      </c>
      <c r="K2632" s="23" t="s">
        <v>2581</v>
      </c>
      <c r="L2632" s="22" t="s">
        <v>2582</v>
      </c>
      <c r="M2632" s="21" t="s">
        <v>366</v>
      </c>
      <c r="N2632" s="23" t="s">
        <v>2188</v>
      </c>
      <c r="O2632" s="22" t="s">
        <v>2189</v>
      </c>
      <c r="P2632" s="22" t="s">
        <v>2190</v>
      </c>
      <c r="Q2632" s="23" t="s">
        <v>2202</v>
      </c>
      <c r="R2632" s="22" t="s">
        <v>2203</v>
      </c>
      <c r="S2632" s="21" t="s">
        <v>282</v>
      </c>
      <c r="T2632" s="23" t="s">
        <v>2598</v>
      </c>
      <c r="U2632" s="24" t="s">
        <v>18</v>
      </c>
      <c r="V2632" s="23">
        <v>220</v>
      </c>
      <c r="W2632" s="25">
        <v>8229512.950000003</v>
      </c>
      <c r="X2632" s="25">
        <v>3794599.9699999951</v>
      </c>
      <c r="Y2632" s="25">
        <v>29017450.149999999</v>
      </c>
      <c r="Z2632" s="25">
        <v>34947098.869999997</v>
      </c>
      <c r="AA2632" s="25">
        <v>36804968.030000001</v>
      </c>
      <c r="AB2632" s="25">
        <v>28962887.690000001</v>
      </c>
      <c r="AC2632" s="26">
        <v>45152.505756550927</v>
      </c>
      <c r="AD2632" s="27">
        <f>ROW()</f>
        <v>2632</v>
      </c>
      <c r="AE2632" s="27">
        <f>1</f>
        <v>1</v>
      </c>
      <c r="AF2632" s="27">
        <f>SUBTOTAL(109,Tbl_NGF_Data[[#This Row],[Counter]])</f>
        <v>1</v>
      </c>
    </row>
    <row r="2633" spans="2:32" ht="45" x14ac:dyDescent="0.25">
      <c r="B2633" s="21" t="s">
        <v>245</v>
      </c>
      <c r="C2633" s="22" t="s">
        <v>2056</v>
      </c>
      <c r="D2633" s="23">
        <v>7</v>
      </c>
      <c r="E2633" s="22" t="s">
        <v>245</v>
      </c>
      <c r="F2633" s="23">
        <v>7</v>
      </c>
      <c r="G2633" s="22" t="s">
        <v>2056</v>
      </c>
      <c r="H2633" s="22" t="s">
        <v>1327</v>
      </c>
      <c r="I2633" s="23">
        <v>1</v>
      </c>
      <c r="J2633" s="23">
        <v>260</v>
      </c>
      <c r="K2633" s="23" t="s">
        <v>2581</v>
      </c>
      <c r="L2633" s="22" t="s">
        <v>2582</v>
      </c>
      <c r="M2633" s="21" t="s">
        <v>366</v>
      </c>
      <c r="N2633" s="23" t="s">
        <v>2188</v>
      </c>
      <c r="O2633" s="22" t="s">
        <v>2189</v>
      </c>
      <c r="P2633" s="22" t="s">
        <v>2190</v>
      </c>
      <c r="Q2633" s="23" t="s">
        <v>2202</v>
      </c>
      <c r="R2633" s="22" t="s">
        <v>2203</v>
      </c>
      <c r="S2633" s="21" t="s">
        <v>282</v>
      </c>
      <c r="T2633" s="23" t="s">
        <v>2598</v>
      </c>
      <c r="U2633" s="24" t="s">
        <v>67</v>
      </c>
      <c r="V2633" s="23">
        <v>222</v>
      </c>
      <c r="W2633" s="25">
        <v>3905014</v>
      </c>
      <c r="X2633" s="25">
        <v>3905014</v>
      </c>
      <c r="Y2633" s="25">
        <v>3337960.45</v>
      </c>
      <c r="Z2633" s="25">
        <v>2762375.21</v>
      </c>
      <c r="AA2633" s="25">
        <v>469306.31999999995</v>
      </c>
      <c r="AB2633" s="25">
        <v>2896523.32</v>
      </c>
      <c r="AC2633" s="26">
        <v>45152.505756550927</v>
      </c>
      <c r="AD2633" s="27">
        <f>ROW()</f>
        <v>2633</v>
      </c>
      <c r="AE2633" s="27">
        <f>1</f>
        <v>1</v>
      </c>
      <c r="AF2633" s="27">
        <f>SUBTOTAL(109,Tbl_NGF_Data[[#This Row],[Counter]])</f>
        <v>1</v>
      </c>
    </row>
    <row r="2634" spans="2:32" ht="45" x14ac:dyDescent="0.25">
      <c r="B2634" s="21" t="s">
        <v>245</v>
      </c>
      <c r="C2634" s="22" t="s">
        <v>2056</v>
      </c>
      <c r="D2634" s="23">
        <v>7</v>
      </c>
      <c r="E2634" s="22" t="s">
        <v>245</v>
      </c>
      <c r="F2634" s="23">
        <v>7</v>
      </c>
      <c r="G2634" s="22" t="s">
        <v>2056</v>
      </c>
      <c r="H2634" s="22" t="s">
        <v>1327</v>
      </c>
      <c r="I2634" s="23">
        <v>1</v>
      </c>
      <c r="J2634" s="23">
        <v>260</v>
      </c>
      <c r="K2634" s="23" t="s">
        <v>2581</v>
      </c>
      <c r="L2634" s="22" t="s">
        <v>2582</v>
      </c>
      <c r="M2634" s="21" t="s">
        <v>366</v>
      </c>
      <c r="N2634" s="23" t="s">
        <v>2188</v>
      </c>
      <c r="O2634" s="22" t="s">
        <v>2189</v>
      </c>
      <c r="P2634" s="22" t="s">
        <v>2190</v>
      </c>
      <c r="Q2634" s="23" t="s">
        <v>2202</v>
      </c>
      <c r="R2634" s="22" t="s">
        <v>2203</v>
      </c>
      <c r="S2634" s="21" t="s">
        <v>282</v>
      </c>
      <c r="T2634" s="23" t="s">
        <v>2598</v>
      </c>
      <c r="U2634" s="24" t="s">
        <v>19</v>
      </c>
      <c r="V2634" s="23">
        <v>500</v>
      </c>
      <c r="W2634" s="25">
        <v>29559509.659999989</v>
      </c>
      <c r="X2634" s="25">
        <v>28069027.160000008</v>
      </c>
      <c r="Y2634" s="25">
        <v>2805824.58</v>
      </c>
      <c r="Z2634" s="25">
        <v>1382356.59</v>
      </c>
      <c r="AA2634" s="25">
        <v>1377606.7699999998</v>
      </c>
      <c r="AB2634" s="25">
        <v>2549690.9400000004</v>
      </c>
      <c r="AC2634" s="26">
        <v>45152.505756550927</v>
      </c>
      <c r="AD2634" s="27">
        <f>ROW()</f>
        <v>2634</v>
      </c>
      <c r="AE2634" s="27">
        <f>1</f>
        <v>1</v>
      </c>
      <c r="AF2634" s="27">
        <f>SUBTOTAL(109,Tbl_NGF_Data[[#This Row],[Counter]])</f>
        <v>1</v>
      </c>
    </row>
    <row r="2635" spans="2:32" ht="45" x14ac:dyDescent="0.25">
      <c r="B2635" s="21" t="s">
        <v>245</v>
      </c>
      <c r="C2635" s="22" t="s">
        <v>2056</v>
      </c>
      <c r="D2635" s="23">
        <v>7</v>
      </c>
      <c r="E2635" s="22" t="s">
        <v>245</v>
      </c>
      <c r="F2635" s="23">
        <v>7</v>
      </c>
      <c r="G2635" s="22" t="s">
        <v>2056</v>
      </c>
      <c r="H2635" s="22" t="s">
        <v>1327</v>
      </c>
      <c r="I2635" s="23">
        <v>1</v>
      </c>
      <c r="J2635" s="23">
        <v>260</v>
      </c>
      <c r="K2635" s="23" t="s">
        <v>2581</v>
      </c>
      <c r="L2635" s="22" t="s">
        <v>2582</v>
      </c>
      <c r="M2635" s="21" t="s">
        <v>366</v>
      </c>
      <c r="N2635" s="23" t="s">
        <v>2188</v>
      </c>
      <c r="O2635" s="22" t="s">
        <v>2189</v>
      </c>
      <c r="P2635" s="22" t="s">
        <v>2190</v>
      </c>
      <c r="Q2635" s="23" t="s">
        <v>2208</v>
      </c>
      <c r="R2635" s="22" t="s">
        <v>2209</v>
      </c>
      <c r="S2635" s="21" t="s">
        <v>283</v>
      </c>
      <c r="T2635" s="23" t="s">
        <v>2599</v>
      </c>
      <c r="U2635" s="24" t="s">
        <v>15</v>
      </c>
      <c r="V2635" s="23">
        <v>100</v>
      </c>
      <c r="W2635" s="25">
        <v>325889.39999999991</v>
      </c>
      <c r="X2635" s="25">
        <v>248812.65</v>
      </c>
      <c r="Y2635" s="25">
        <v>264778.15999999997</v>
      </c>
      <c r="Z2635" s="25">
        <v>374007.66</v>
      </c>
      <c r="AA2635" s="25">
        <v>375059</v>
      </c>
      <c r="AB2635" s="25">
        <v>355592.53999999992</v>
      </c>
      <c r="AC2635" s="26">
        <v>45152.505756550927</v>
      </c>
      <c r="AD2635" s="27">
        <f>ROW()</f>
        <v>2635</v>
      </c>
      <c r="AE2635" s="27">
        <f>1</f>
        <v>1</v>
      </c>
      <c r="AF2635" s="27">
        <f>SUBTOTAL(109,Tbl_NGF_Data[[#This Row],[Counter]])</f>
        <v>1</v>
      </c>
    </row>
    <row r="2636" spans="2:32" ht="45" x14ac:dyDescent="0.25">
      <c r="B2636" s="21" t="s">
        <v>245</v>
      </c>
      <c r="C2636" s="22" t="s">
        <v>2056</v>
      </c>
      <c r="D2636" s="23">
        <v>7</v>
      </c>
      <c r="E2636" s="22" t="s">
        <v>245</v>
      </c>
      <c r="F2636" s="23">
        <v>7</v>
      </c>
      <c r="G2636" s="22" t="s">
        <v>2056</v>
      </c>
      <c r="H2636" s="22" t="s">
        <v>1327</v>
      </c>
      <c r="I2636" s="23">
        <v>1</v>
      </c>
      <c r="J2636" s="23">
        <v>260</v>
      </c>
      <c r="K2636" s="23" t="s">
        <v>2581</v>
      </c>
      <c r="L2636" s="22" t="s">
        <v>2582</v>
      </c>
      <c r="M2636" s="21" t="s">
        <v>366</v>
      </c>
      <c r="N2636" s="23" t="s">
        <v>2188</v>
      </c>
      <c r="O2636" s="22" t="s">
        <v>2189</v>
      </c>
      <c r="P2636" s="22" t="s">
        <v>2190</v>
      </c>
      <c r="Q2636" s="23" t="s">
        <v>2208</v>
      </c>
      <c r="R2636" s="22" t="s">
        <v>2209</v>
      </c>
      <c r="S2636" s="21" t="s">
        <v>283</v>
      </c>
      <c r="T2636" s="23" t="s">
        <v>2599</v>
      </c>
      <c r="U2636" s="24" t="s">
        <v>16</v>
      </c>
      <c r="V2636" s="23">
        <v>135</v>
      </c>
      <c r="W2636" s="25">
        <v>4342647</v>
      </c>
      <c r="X2636" s="25">
        <v>4742647</v>
      </c>
      <c r="Y2636" s="25">
        <v>4442647</v>
      </c>
      <c r="Z2636" s="25">
        <v>4442647</v>
      </c>
      <c r="AA2636" s="25">
        <v>4442647</v>
      </c>
      <c r="AB2636" s="25">
        <v>4442647</v>
      </c>
      <c r="AC2636" s="26">
        <v>45152.505756550927</v>
      </c>
      <c r="AD2636" s="27">
        <f>ROW()</f>
        <v>2636</v>
      </c>
      <c r="AE2636" s="27">
        <f>1</f>
        <v>1</v>
      </c>
      <c r="AF2636" s="27">
        <f>SUBTOTAL(109,Tbl_NGF_Data[[#This Row],[Counter]])</f>
        <v>1</v>
      </c>
    </row>
    <row r="2637" spans="2:32" ht="45" x14ac:dyDescent="0.25">
      <c r="B2637" s="21" t="s">
        <v>245</v>
      </c>
      <c r="C2637" s="22" t="s">
        <v>2056</v>
      </c>
      <c r="D2637" s="23">
        <v>7</v>
      </c>
      <c r="E2637" s="22" t="s">
        <v>245</v>
      </c>
      <c r="F2637" s="23">
        <v>7</v>
      </c>
      <c r="G2637" s="22" t="s">
        <v>2056</v>
      </c>
      <c r="H2637" s="22" t="s">
        <v>1327</v>
      </c>
      <c r="I2637" s="23">
        <v>1</v>
      </c>
      <c r="J2637" s="23">
        <v>260</v>
      </c>
      <c r="K2637" s="23" t="s">
        <v>2581</v>
      </c>
      <c r="L2637" s="22" t="s">
        <v>2582</v>
      </c>
      <c r="M2637" s="21" t="s">
        <v>366</v>
      </c>
      <c r="N2637" s="23" t="s">
        <v>2188</v>
      </c>
      <c r="O2637" s="22" t="s">
        <v>2189</v>
      </c>
      <c r="P2637" s="22" t="s">
        <v>2190</v>
      </c>
      <c r="Q2637" s="23" t="s">
        <v>2208</v>
      </c>
      <c r="R2637" s="22" t="s">
        <v>2209</v>
      </c>
      <c r="S2637" s="21" t="s">
        <v>283</v>
      </c>
      <c r="T2637" s="23" t="s">
        <v>2599</v>
      </c>
      <c r="U2637" s="24" t="s">
        <v>17</v>
      </c>
      <c r="V2637" s="23">
        <v>200</v>
      </c>
      <c r="W2637" s="25">
        <v>3547564.6599999992</v>
      </c>
      <c r="X2637" s="25">
        <v>3737882.9599999986</v>
      </c>
      <c r="Y2637" s="25">
        <v>3690398.9200000004</v>
      </c>
      <c r="Z2637" s="25">
        <v>665730.44000000006</v>
      </c>
      <c r="AA2637" s="25">
        <v>1694799.4200000002</v>
      </c>
      <c r="AB2637" s="25">
        <v>2517755.8199999998</v>
      </c>
      <c r="AC2637" s="26">
        <v>45152.505756550927</v>
      </c>
      <c r="AD2637" s="27">
        <f>ROW()</f>
        <v>2637</v>
      </c>
      <c r="AE2637" s="27">
        <f>1</f>
        <v>1</v>
      </c>
      <c r="AF2637" s="27">
        <f>SUBTOTAL(109,Tbl_NGF_Data[[#This Row],[Counter]])</f>
        <v>1</v>
      </c>
    </row>
    <row r="2638" spans="2:32" ht="45" x14ac:dyDescent="0.25">
      <c r="B2638" s="21" t="s">
        <v>245</v>
      </c>
      <c r="C2638" s="22" t="s">
        <v>2056</v>
      </c>
      <c r="D2638" s="23">
        <v>7</v>
      </c>
      <c r="E2638" s="22" t="s">
        <v>245</v>
      </c>
      <c r="F2638" s="23">
        <v>7</v>
      </c>
      <c r="G2638" s="22" t="s">
        <v>2056</v>
      </c>
      <c r="H2638" s="22" t="s">
        <v>1327</v>
      </c>
      <c r="I2638" s="23">
        <v>1</v>
      </c>
      <c r="J2638" s="23">
        <v>260</v>
      </c>
      <c r="K2638" s="23" t="s">
        <v>2581</v>
      </c>
      <c r="L2638" s="22" t="s">
        <v>2582</v>
      </c>
      <c r="M2638" s="21" t="s">
        <v>366</v>
      </c>
      <c r="N2638" s="23" t="s">
        <v>2188</v>
      </c>
      <c r="O2638" s="22" t="s">
        <v>2189</v>
      </c>
      <c r="P2638" s="22" t="s">
        <v>2190</v>
      </c>
      <c r="Q2638" s="23" t="s">
        <v>2208</v>
      </c>
      <c r="R2638" s="22" t="s">
        <v>2209</v>
      </c>
      <c r="S2638" s="21" t="s">
        <v>283</v>
      </c>
      <c r="T2638" s="23" t="s">
        <v>2599</v>
      </c>
      <c r="U2638" s="24" t="s">
        <v>18</v>
      </c>
      <c r="V2638" s="23">
        <v>220</v>
      </c>
      <c r="W2638" s="25">
        <v>795082.34000000078</v>
      </c>
      <c r="X2638" s="25">
        <v>1004764.0400000014</v>
      </c>
      <c r="Y2638" s="25">
        <v>752248.07999999961</v>
      </c>
      <c r="Z2638" s="25">
        <v>3776916.56</v>
      </c>
      <c r="AA2638" s="25">
        <v>2747847.58</v>
      </c>
      <c r="AB2638" s="25">
        <v>1924891.1800000002</v>
      </c>
      <c r="AC2638" s="26">
        <v>45152.505756550927</v>
      </c>
      <c r="AD2638" s="27">
        <f>ROW()</f>
        <v>2638</v>
      </c>
      <c r="AE2638" s="27">
        <f>1</f>
        <v>1</v>
      </c>
      <c r="AF2638" s="27">
        <f>SUBTOTAL(109,Tbl_NGF_Data[[#This Row],[Counter]])</f>
        <v>1</v>
      </c>
    </row>
    <row r="2639" spans="2:32" ht="45" x14ac:dyDescent="0.25">
      <c r="B2639" s="21" t="s">
        <v>245</v>
      </c>
      <c r="C2639" s="22" t="s">
        <v>2056</v>
      </c>
      <c r="D2639" s="23">
        <v>7</v>
      </c>
      <c r="E2639" s="22" t="s">
        <v>245</v>
      </c>
      <c r="F2639" s="23">
        <v>7</v>
      </c>
      <c r="G2639" s="22" t="s">
        <v>2056</v>
      </c>
      <c r="H2639" s="22" t="s">
        <v>1327</v>
      </c>
      <c r="I2639" s="23">
        <v>1</v>
      </c>
      <c r="J2639" s="23">
        <v>260</v>
      </c>
      <c r="K2639" s="23" t="s">
        <v>2581</v>
      </c>
      <c r="L2639" s="22" t="s">
        <v>2582</v>
      </c>
      <c r="M2639" s="21" t="s">
        <v>366</v>
      </c>
      <c r="N2639" s="23" t="s">
        <v>2188</v>
      </c>
      <c r="O2639" s="22" t="s">
        <v>2189</v>
      </c>
      <c r="P2639" s="22" t="s">
        <v>2190</v>
      </c>
      <c r="Q2639" s="23" t="s">
        <v>2208</v>
      </c>
      <c r="R2639" s="22" t="s">
        <v>2209</v>
      </c>
      <c r="S2639" s="21" t="s">
        <v>283</v>
      </c>
      <c r="T2639" s="23" t="s">
        <v>2599</v>
      </c>
      <c r="U2639" s="24" t="s">
        <v>19</v>
      </c>
      <c r="V2639" s="23">
        <v>500</v>
      </c>
      <c r="W2639" s="25">
        <v>3547433.0300000003</v>
      </c>
      <c r="X2639" s="25">
        <v>3660806.2100000009</v>
      </c>
      <c r="Y2639" s="25">
        <v>3706364.4299999992</v>
      </c>
      <c r="Z2639" s="25">
        <v>774959.94</v>
      </c>
      <c r="AA2639" s="25">
        <v>1695850.7599999998</v>
      </c>
      <c r="AB2639" s="25">
        <v>2493166.8899999992</v>
      </c>
      <c r="AC2639" s="26">
        <v>45152.505756550927</v>
      </c>
      <c r="AD2639" s="27">
        <f>ROW()</f>
        <v>2639</v>
      </c>
      <c r="AE2639" s="27">
        <f>1</f>
        <v>1</v>
      </c>
      <c r="AF2639" s="27">
        <f>SUBTOTAL(109,Tbl_NGF_Data[[#This Row],[Counter]])</f>
        <v>1</v>
      </c>
    </row>
    <row r="2640" spans="2:32" ht="45" x14ac:dyDescent="0.25">
      <c r="B2640" s="21" t="s">
        <v>245</v>
      </c>
      <c r="C2640" s="22" t="s">
        <v>2056</v>
      </c>
      <c r="D2640" s="23">
        <v>7</v>
      </c>
      <c r="E2640" s="22" t="s">
        <v>245</v>
      </c>
      <c r="F2640" s="23">
        <v>7</v>
      </c>
      <c r="G2640" s="22" t="s">
        <v>2056</v>
      </c>
      <c r="H2640" s="22" t="s">
        <v>1327</v>
      </c>
      <c r="I2640" s="23">
        <v>1</v>
      </c>
      <c r="J2640" s="23">
        <v>260</v>
      </c>
      <c r="K2640" s="23" t="s">
        <v>2581</v>
      </c>
      <c r="L2640" s="22" t="s">
        <v>2582</v>
      </c>
      <c r="M2640" s="21" t="s">
        <v>366</v>
      </c>
      <c r="N2640" s="23" t="s">
        <v>2188</v>
      </c>
      <c r="O2640" s="22" t="s">
        <v>2189</v>
      </c>
      <c r="P2640" s="22" t="s">
        <v>2190</v>
      </c>
      <c r="Q2640" s="23" t="s">
        <v>2398</v>
      </c>
      <c r="R2640" s="22" t="s">
        <v>2399</v>
      </c>
      <c r="S2640" s="21" t="s">
        <v>297</v>
      </c>
      <c r="T2640" s="23" t="s">
        <v>2600</v>
      </c>
      <c r="U2640" s="24" t="s">
        <v>15</v>
      </c>
      <c r="V2640" s="23">
        <v>100</v>
      </c>
      <c r="W2640" s="25">
        <v>2489268.4100000011</v>
      </c>
      <c r="X2640" s="25">
        <v>1717462.3200000003</v>
      </c>
      <c r="Y2640" s="25">
        <v>1881373.1</v>
      </c>
      <c r="Z2640" s="25">
        <v>4050162.1499999994</v>
      </c>
      <c r="AA2640" s="25">
        <v>3283176.6699999995</v>
      </c>
      <c r="AB2640" s="25">
        <v>3359314.1399999997</v>
      </c>
      <c r="AC2640" s="26">
        <v>45152.505756550927</v>
      </c>
      <c r="AD2640" s="27">
        <f>ROW()</f>
        <v>2640</v>
      </c>
      <c r="AE2640" s="27">
        <f>1</f>
        <v>1</v>
      </c>
      <c r="AF2640" s="27">
        <f>SUBTOTAL(109,Tbl_NGF_Data[[#This Row],[Counter]])</f>
        <v>1</v>
      </c>
    </row>
    <row r="2641" spans="2:32" ht="45" x14ac:dyDescent="0.25">
      <c r="B2641" s="21" t="s">
        <v>245</v>
      </c>
      <c r="C2641" s="22" t="s">
        <v>2056</v>
      </c>
      <c r="D2641" s="23">
        <v>7</v>
      </c>
      <c r="E2641" s="22" t="s">
        <v>245</v>
      </c>
      <c r="F2641" s="23">
        <v>7</v>
      </c>
      <c r="G2641" s="22" t="s">
        <v>2056</v>
      </c>
      <c r="H2641" s="22" t="s">
        <v>1327</v>
      </c>
      <c r="I2641" s="23">
        <v>1</v>
      </c>
      <c r="J2641" s="23">
        <v>260</v>
      </c>
      <c r="K2641" s="23" t="s">
        <v>2581</v>
      </c>
      <c r="L2641" s="22" t="s">
        <v>2582</v>
      </c>
      <c r="M2641" s="21" t="s">
        <v>366</v>
      </c>
      <c r="N2641" s="23" t="s">
        <v>2188</v>
      </c>
      <c r="O2641" s="22" t="s">
        <v>2189</v>
      </c>
      <c r="P2641" s="22" t="s">
        <v>2190</v>
      </c>
      <c r="Q2641" s="23" t="s">
        <v>2398</v>
      </c>
      <c r="R2641" s="22" t="s">
        <v>2399</v>
      </c>
      <c r="S2641" s="21" t="s">
        <v>297</v>
      </c>
      <c r="T2641" s="23" t="s">
        <v>2600</v>
      </c>
      <c r="U2641" s="24" t="s">
        <v>16</v>
      </c>
      <c r="V2641" s="23">
        <v>135</v>
      </c>
      <c r="W2641" s="25">
        <v>6888954</v>
      </c>
      <c r="X2641" s="25">
        <v>12888954</v>
      </c>
      <c r="Y2641" s="25">
        <v>10888954</v>
      </c>
      <c r="Z2641" s="25">
        <v>11888954</v>
      </c>
      <c r="AA2641" s="25">
        <v>14888954</v>
      </c>
      <c r="AB2641" s="25">
        <v>14888954</v>
      </c>
      <c r="AC2641" s="26">
        <v>45152.505756550927</v>
      </c>
      <c r="AD2641" s="27">
        <f>ROW()</f>
        <v>2641</v>
      </c>
      <c r="AE2641" s="27">
        <f>1</f>
        <v>1</v>
      </c>
      <c r="AF2641" s="27">
        <f>SUBTOTAL(109,Tbl_NGF_Data[[#This Row],[Counter]])</f>
        <v>1</v>
      </c>
    </row>
    <row r="2642" spans="2:32" ht="45" x14ac:dyDescent="0.25">
      <c r="B2642" s="21" t="s">
        <v>245</v>
      </c>
      <c r="C2642" s="22" t="s">
        <v>2056</v>
      </c>
      <c r="D2642" s="23">
        <v>7</v>
      </c>
      <c r="E2642" s="22" t="s">
        <v>245</v>
      </c>
      <c r="F2642" s="23">
        <v>7</v>
      </c>
      <c r="G2642" s="22" t="s">
        <v>2056</v>
      </c>
      <c r="H2642" s="22" t="s">
        <v>1327</v>
      </c>
      <c r="I2642" s="23">
        <v>1</v>
      </c>
      <c r="J2642" s="23">
        <v>260</v>
      </c>
      <c r="K2642" s="23" t="s">
        <v>2581</v>
      </c>
      <c r="L2642" s="22" t="s">
        <v>2582</v>
      </c>
      <c r="M2642" s="21" t="s">
        <v>366</v>
      </c>
      <c r="N2642" s="23" t="s">
        <v>2188</v>
      </c>
      <c r="O2642" s="22" t="s">
        <v>2189</v>
      </c>
      <c r="P2642" s="22" t="s">
        <v>2190</v>
      </c>
      <c r="Q2642" s="23" t="s">
        <v>2398</v>
      </c>
      <c r="R2642" s="22" t="s">
        <v>2399</v>
      </c>
      <c r="S2642" s="21" t="s">
        <v>297</v>
      </c>
      <c r="T2642" s="23" t="s">
        <v>2600</v>
      </c>
      <c r="U2642" s="24" t="s">
        <v>17</v>
      </c>
      <c r="V2642" s="23">
        <v>200</v>
      </c>
      <c r="W2642" s="25">
        <v>5554294.9699999997</v>
      </c>
      <c r="X2642" s="25">
        <v>11028410.879999999</v>
      </c>
      <c r="Y2642" s="25">
        <v>10570357.219999997</v>
      </c>
      <c r="Z2642" s="25">
        <v>5018347.95</v>
      </c>
      <c r="AA2642" s="25">
        <v>6206432.4800000014</v>
      </c>
      <c r="AB2642" s="25">
        <v>5367441.53</v>
      </c>
      <c r="AC2642" s="26">
        <v>45152.505756550927</v>
      </c>
      <c r="AD2642" s="27">
        <f>ROW()</f>
        <v>2642</v>
      </c>
      <c r="AE2642" s="27">
        <f>1</f>
        <v>1</v>
      </c>
      <c r="AF2642" s="27">
        <f>SUBTOTAL(109,Tbl_NGF_Data[[#This Row],[Counter]])</f>
        <v>1</v>
      </c>
    </row>
    <row r="2643" spans="2:32" ht="45" x14ac:dyDescent="0.25">
      <c r="B2643" s="21" t="s">
        <v>245</v>
      </c>
      <c r="C2643" s="22" t="s">
        <v>2056</v>
      </c>
      <c r="D2643" s="23">
        <v>7</v>
      </c>
      <c r="E2643" s="22" t="s">
        <v>245</v>
      </c>
      <c r="F2643" s="23">
        <v>7</v>
      </c>
      <c r="G2643" s="22" t="s">
        <v>2056</v>
      </c>
      <c r="H2643" s="22" t="s">
        <v>1327</v>
      </c>
      <c r="I2643" s="23">
        <v>1</v>
      </c>
      <c r="J2643" s="23">
        <v>260</v>
      </c>
      <c r="K2643" s="23" t="s">
        <v>2581</v>
      </c>
      <c r="L2643" s="22" t="s">
        <v>2582</v>
      </c>
      <c r="M2643" s="21" t="s">
        <v>366</v>
      </c>
      <c r="N2643" s="23" t="s">
        <v>2188</v>
      </c>
      <c r="O2643" s="22" t="s">
        <v>2189</v>
      </c>
      <c r="P2643" s="22" t="s">
        <v>2190</v>
      </c>
      <c r="Q2643" s="23" t="s">
        <v>2398</v>
      </c>
      <c r="R2643" s="22" t="s">
        <v>2399</v>
      </c>
      <c r="S2643" s="21" t="s">
        <v>297</v>
      </c>
      <c r="T2643" s="23" t="s">
        <v>2600</v>
      </c>
      <c r="U2643" s="24" t="s">
        <v>18</v>
      </c>
      <c r="V2643" s="23">
        <v>220</v>
      </c>
      <c r="W2643" s="25">
        <v>1334659.0300000003</v>
      </c>
      <c r="X2643" s="25">
        <v>1860543.120000001</v>
      </c>
      <c r="Y2643" s="25">
        <v>318596.78000000305</v>
      </c>
      <c r="Z2643" s="25">
        <v>6870606.0499999998</v>
      </c>
      <c r="AA2643" s="25">
        <v>8682521.5199999996</v>
      </c>
      <c r="AB2643" s="25">
        <v>9521512.4699999988</v>
      </c>
      <c r="AC2643" s="26">
        <v>45152.505756550927</v>
      </c>
      <c r="AD2643" s="27">
        <f>ROW()</f>
        <v>2643</v>
      </c>
      <c r="AE2643" s="27">
        <f>1</f>
        <v>1</v>
      </c>
      <c r="AF2643" s="27">
        <f>SUBTOTAL(109,Tbl_NGF_Data[[#This Row],[Counter]])</f>
        <v>1</v>
      </c>
    </row>
    <row r="2644" spans="2:32" ht="45" x14ac:dyDescent="0.25">
      <c r="B2644" s="21" t="s">
        <v>245</v>
      </c>
      <c r="C2644" s="22" t="s">
        <v>2056</v>
      </c>
      <c r="D2644" s="23">
        <v>7</v>
      </c>
      <c r="E2644" s="22" t="s">
        <v>245</v>
      </c>
      <c r="F2644" s="23">
        <v>7</v>
      </c>
      <c r="G2644" s="22" t="s">
        <v>2056</v>
      </c>
      <c r="H2644" s="22" t="s">
        <v>1327</v>
      </c>
      <c r="I2644" s="23">
        <v>1</v>
      </c>
      <c r="J2644" s="23">
        <v>260</v>
      </c>
      <c r="K2644" s="23" t="s">
        <v>2581</v>
      </c>
      <c r="L2644" s="22" t="s">
        <v>2582</v>
      </c>
      <c r="M2644" s="21" t="s">
        <v>366</v>
      </c>
      <c r="N2644" s="23" t="s">
        <v>2188</v>
      </c>
      <c r="O2644" s="22" t="s">
        <v>2189</v>
      </c>
      <c r="P2644" s="22" t="s">
        <v>2190</v>
      </c>
      <c r="Q2644" s="23" t="s">
        <v>2398</v>
      </c>
      <c r="R2644" s="22" t="s">
        <v>2399</v>
      </c>
      <c r="S2644" s="21" t="s">
        <v>297</v>
      </c>
      <c r="T2644" s="23" t="s">
        <v>2600</v>
      </c>
      <c r="U2644" s="24" t="s">
        <v>19</v>
      </c>
      <c r="V2644" s="23">
        <v>500</v>
      </c>
      <c r="W2644" s="25">
        <v>0</v>
      </c>
      <c r="X2644" s="25">
        <v>551.79</v>
      </c>
      <c r="Y2644" s="25">
        <v>0</v>
      </c>
      <c r="Z2644" s="25">
        <v>0</v>
      </c>
      <c r="AA2644" s="25">
        <v>0</v>
      </c>
      <c r="AB2644" s="25">
        <v>0</v>
      </c>
      <c r="AC2644" s="26">
        <v>45152.505756550927</v>
      </c>
      <c r="AD2644" s="27">
        <f>ROW()</f>
        <v>2644</v>
      </c>
      <c r="AE2644" s="27">
        <f>1</f>
        <v>1</v>
      </c>
      <c r="AF2644" s="27">
        <f>SUBTOTAL(109,Tbl_NGF_Data[[#This Row],[Counter]])</f>
        <v>1</v>
      </c>
    </row>
    <row r="2645" spans="2:32" ht="60" x14ac:dyDescent="0.25">
      <c r="B2645" s="21" t="s">
        <v>245</v>
      </c>
      <c r="C2645" s="22" t="s">
        <v>2056</v>
      </c>
      <c r="D2645" s="23">
        <v>7</v>
      </c>
      <c r="E2645" s="22" t="s">
        <v>245</v>
      </c>
      <c r="F2645" s="23">
        <v>7</v>
      </c>
      <c r="G2645" s="22" t="s">
        <v>2056</v>
      </c>
      <c r="H2645" s="22" t="s">
        <v>1327</v>
      </c>
      <c r="I2645" s="23">
        <v>1</v>
      </c>
      <c r="J2645" s="23">
        <v>260</v>
      </c>
      <c r="K2645" s="23" t="s">
        <v>2581</v>
      </c>
      <c r="L2645" s="22" t="s">
        <v>2582</v>
      </c>
      <c r="M2645" s="21" t="s">
        <v>366</v>
      </c>
      <c r="N2645" s="23" t="s">
        <v>2188</v>
      </c>
      <c r="O2645" s="22" t="s">
        <v>2189</v>
      </c>
      <c r="P2645" s="22" t="s">
        <v>2190</v>
      </c>
      <c r="Q2645" s="23" t="s">
        <v>2601</v>
      </c>
      <c r="R2645" s="22" t="s">
        <v>2602</v>
      </c>
      <c r="S2645" s="21" t="s">
        <v>370</v>
      </c>
      <c r="T2645" s="23" t="s">
        <v>2603</v>
      </c>
      <c r="U2645" s="24" t="s">
        <v>15</v>
      </c>
      <c r="V2645" s="23">
        <v>100</v>
      </c>
      <c r="W2645" s="25">
        <v>14446903.200000001</v>
      </c>
      <c r="X2645" s="25">
        <v>15806273.83</v>
      </c>
      <c r="Y2645" s="25">
        <v>18174763.420000002</v>
      </c>
      <c r="Z2645" s="25">
        <v>22868468.810000002</v>
      </c>
      <c r="AA2645" s="25">
        <v>26643226.820000004</v>
      </c>
      <c r="AB2645" s="25">
        <v>33708294.619999997</v>
      </c>
      <c r="AC2645" s="26">
        <v>45152.505756550927</v>
      </c>
      <c r="AD2645" s="27">
        <f>ROW()</f>
        <v>2645</v>
      </c>
      <c r="AE2645" s="27">
        <f>1</f>
        <v>1</v>
      </c>
      <c r="AF2645" s="27">
        <f>SUBTOTAL(109,Tbl_NGF_Data[[#This Row],[Counter]])</f>
        <v>1</v>
      </c>
    </row>
    <row r="2646" spans="2:32" ht="60" x14ac:dyDescent="0.25">
      <c r="B2646" s="21" t="s">
        <v>245</v>
      </c>
      <c r="C2646" s="22" t="s">
        <v>2056</v>
      </c>
      <c r="D2646" s="23">
        <v>7</v>
      </c>
      <c r="E2646" s="22" t="s">
        <v>245</v>
      </c>
      <c r="F2646" s="23">
        <v>7</v>
      </c>
      <c r="G2646" s="22" t="s">
        <v>2056</v>
      </c>
      <c r="H2646" s="22" t="s">
        <v>1327</v>
      </c>
      <c r="I2646" s="23">
        <v>1</v>
      </c>
      <c r="J2646" s="23">
        <v>260</v>
      </c>
      <c r="K2646" s="23" t="s">
        <v>2581</v>
      </c>
      <c r="L2646" s="22" t="s">
        <v>2582</v>
      </c>
      <c r="M2646" s="21" t="s">
        <v>366</v>
      </c>
      <c r="N2646" s="23" t="s">
        <v>2188</v>
      </c>
      <c r="O2646" s="22" t="s">
        <v>2189</v>
      </c>
      <c r="P2646" s="22" t="s">
        <v>2190</v>
      </c>
      <c r="Q2646" s="23" t="s">
        <v>2601</v>
      </c>
      <c r="R2646" s="22" t="s">
        <v>2602</v>
      </c>
      <c r="S2646" s="21" t="s">
        <v>370</v>
      </c>
      <c r="T2646" s="23" t="s">
        <v>2603</v>
      </c>
      <c r="U2646" s="24" t="s">
        <v>16</v>
      </c>
      <c r="V2646" s="23">
        <v>135</v>
      </c>
      <c r="W2646" s="25">
        <v>37229169</v>
      </c>
      <c r="X2646" s="25">
        <v>36729169</v>
      </c>
      <c r="Y2646" s="25">
        <v>41129169</v>
      </c>
      <c r="Z2646" s="25">
        <v>43729169</v>
      </c>
      <c r="AA2646" s="25">
        <v>43729169</v>
      </c>
      <c r="AB2646" s="25">
        <v>48729169</v>
      </c>
      <c r="AC2646" s="26">
        <v>45152.505756550927</v>
      </c>
      <c r="AD2646" s="27">
        <f>ROW()</f>
        <v>2646</v>
      </c>
      <c r="AE2646" s="27">
        <f>1</f>
        <v>1</v>
      </c>
      <c r="AF2646" s="27">
        <f>SUBTOTAL(109,Tbl_NGF_Data[[#This Row],[Counter]])</f>
        <v>1</v>
      </c>
    </row>
    <row r="2647" spans="2:32" ht="60" x14ac:dyDescent="0.25">
      <c r="B2647" s="21" t="s">
        <v>245</v>
      </c>
      <c r="C2647" s="22" t="s">
        <v>2056</v>
      </c>
      <c r="D2647" s="23">
        <v>7</v>
      </c>
      <c r="E2647" s="22" t="s">
        <v>245</v>
      </c>
      <c r="F2647" s="23">
        <v>7</v>
      </c>
      <c r="G2647" s="22" t="s">
        <v>2056</v>
      </c>
      <c r="H2647" s="22" t="s">
        <v>1327</v>
      </c>
      <c r="I2647" s="23">
        <v>1</v>
      </c>
      <c r="J2647" s="23">
        <v>260</v>
      </c>
      <c r="K2647" s="23" t="s">
        <v>2581</v>
      </c>
      <c r="L2647" s="22" t="s">
        <v>2582</v>
      </c>
      <c r="M2647" s="21" t="s">
        <v>366</v>
      </c>
      <c r="N2647" s="23" t="s">
        <v>2188</v>
      </c>
      <c r="O2647" s="22" t="s">
        <v>2189</v>
      </c>
      <c r="P2647" s="22" t="s">
        <v>2190</v>
      </c>
      <c r="Q2647" s="23" t="s">
        <v>2601</v>
      </c>
      <c r="R2647" s="22" t="s">
        <v>2602</v>
      </c>
      <c r="S2647" s="21" t="s">
        <v>370</v>
      </c>
      <c r="T2647" s="23" t="s">
        <v>2603</v>
      </c>
      <c r="U2647" s="24" t="s">
        <v>17</v>
      </c>
      <c r="V2647" s="23">
        <v>200</v>
      </c>
      <c r="W2647" s="25">
        <v>29703225.849999979</v>
      </c>
      <c r="X2647" s="25">
        <v>30773020.280000005</v>
      </c>
      <c r="Y2647" s="25">
        <v>32434488.769999981</v>
      </c>
      <c r="Z2647" s="25">
        <v>29671121.68</v>
      </c>
      <c r="AA2647" s="25">
        <v>32767822.400000021</v>
      </c>
      <c r="AB2647" s="25">
        <v>37445935.000000015</v>
      </c>
      <c r="AC2647" s="26">
        <v>45152.505756550927</v>
      </c>
      <c r="AD2647" s="27">
        <f>ROW()</f>
        <v>2647</v>
      </c>
      <c r="AE2647" s="27">
        <f>1</f>
        <v>1</v>
      </c>
      <c r="AF2647" s="27">
        <f>SUBTOTAL(109,Tbl_NGF_Data[[#This Row],[Counter]])</f>
        <v>1</v>
      </c>
    </row>
    <row r="2648" spans="2:32" ht="60" x14ac:dyDescent="0.25">
      <c r="B2648" s="21" t="s">
        <v>245</v>
      </c>
      <c r="C2648" s="22" t="s">
        <v>2056</v>
      </c>
      <c r="D2648" s="23">
        <v>7</v>
      </c>
      <c r="E2648" s="22" t="s">
        <v>245</v>
      </c>
      <c r="F2648" s="23">
        <v>7</v>
      </c>
      <c r="G2648" s="22" t="s">
        <v>2056</v>
      </c>
      <c r="H2648" s="22" t="s">
        <v>1327</v>
      </c>
      <c r="I2648" s="23">
        <v>1</v>
      </c>
      <c r="J2648" s="23">
        <v>260</v>
      </c>
      <c r="K2648" s="23" t="s">
        <v>2581</v>
      </c>
      <c r="L2648" s="22" t="s">
        <v>2582</v>
      </c>
      <c r="M2648" s="21" t="s">
        <v>366</v>
      </c>
      <c r="N2648" s="23" t="s">
        <v>2188</v>
      </c>
      <c r="O2648" s="22" t="s">
        <v>2189</v>
      </c>
      <c r="P2648" s="22" t="s">
        <v>2190</v>
      </c>
      <c r="Q2648" s="23" t="s">
        <v>2601</v>
      </c>
      <c r="R2648" s="22" t="s">
        <v>2602</v>
      </c>
      <c r="S2648" s="21" t="s">
        <v>370</v>
      </c>
      <c r="T2648" s="23" t="s">
        <v>2603</v>
      </c>
      <c r="U2648" s="24" t="s">
        <v>18</v>
      </c>
      <c r="V2648" s="23">
        <v>220</v>
      </c>
      <c r="W2648" s="25">
        <v>7525943.1500000209</v>
      </c>
      <c r="X2648" s="25">
        <v>5956148.7199999951</v>
      </c>
      <c r="Y2648" s="25">
        <v>8694680.2300000191</v>
      </c>
      <c r="Z2648" s="25">
        <v>14058047.32</v>
      </c>
      <c r="AA2648" s="25">
        <v>10961346.599999979</v>
      </c>
      <c r="AB2648" s="25">
        <v>11283233.999999985</v>
      </c>
      <c r="AC2648" s="26">
        <v>45152.505756550927</v>
      </c>
      <c r="AD2648" s="27">
        <f>ROW()</f>
        <v>2648</v>
      </c>
      <c r="AE2648" s="27">
        <f>1</f>
        <v>1</v>
      </c>
      <c r="AF2648" s="27">
        <f>SUBTOTAL(109,Tbl_NGF_Data[[#This Row],[Counter]])</f>
        <v>1</v>
      </c>
    </row>
    <row r="2649" spans="2:32" ht="60" x14ac:dyDescent="0.25">
      <c r="B2649" s="21" t="s">
        <v>245</v>
      </c>
      <c r="C2649" s="22" t="s">
        <v>2056</v>
      </c>
      <c r="D2649" s="23">
        <v>7</v>
      </c>
      <c r="E2649" s="22" t="s">
        <v>245</v>
      </c>
      <c r="F2649" s="23">
        <v>7</v>
      </c>
      <c r="G2649" s="22" t="s">
        <v>2056</v>
      </c>
      <c r="H2649" s="22" t="s">
        <v>1327</v>
      </c>
      <c r="I2649" s="23">
        <v>1</v>
      </c>
      <c r="J2649" s="23">
        <v>260</v>
      </c>
      <c r="K2649" s="23" t="s">
        <v>2581</v>
      </c>
      <c r="L2649" s="22" t="s">
        <v>2582</v>
      </c>
      <c r="M2649" s="21" t="s">
        <v>366</v>
      </c>
      <c r="N2649" s="23" t="s">
        <v>2188</v>
      </c>
      <c r="O2649" s="22" t="s">
        <v>2189</v>
      </c>
      <c r="P2649" s="22" t="s">
        <v>2190</v>
      </c>
      <c r="Q2649" s="23" t="s">
        <v>2601</v>
      </c>
      <c r="R2649" s="22" t="s">
        <v>2602</v>
      </c>
      <c r="S2649" s="21" t="s">
        <v>370</v>
      </c>
      <c r="T2649" s="23" t="s">
        <v>2603</v>
      </c>
      <c r="U2649" s="24" t="s">
        <v>19</v>
      </c>
      <c r="V2649" s="23">
        <v>500</v>
      </c>
      <c r="W2649" s="25">
        <v>34797446.93</v>
      </c>
      <c r="X2649" s="25">
        <v>32151471.970000003</v>
      </c>
      <c r="Y2649" s="25">
        <v>34410026.620000005</v>
      </c>
      <c r="Z2649" s="25">
        <v>34540961.020000003</v>
      </c>
      <c r="AA2649" s="25">
        <v>36151241.410000004</v>
      </c>
      <c r="AB2649" s="25">
        <v>43597189.030000001</v>
      </c>
      <c r="AC2649" s="26">
        <v>45152.505756550927</v>
      </c>
      <c r="AD2649" s="27">
        <f>ROW()</f>
        <v>2649</v>
      </c>
      <c r="AE2649" s="27">
        <f>1</f>
        <v>1</v>
      </c>
      <c r="AF2649" s="27">
        <f>SUBTOTAL(109,Tbl_NGF_Data[[#This Row],[Counter]])</f>
        <v>1</v>
      </c>
    </row>
    <row r="2650" spans="2:32" ht="45" x14ac:dyDescent="0.25">
      <c r="B2650" s="21" t="s">
        <v>245</v>
      </c>
      <c r="C2650" s="22" t="s">
        <v>2056</v>
      </c>
      <c r="D2650" s="23">
        <v>7</v>
      </c>
      <c r="E2650" s="22" t="s">
        <v>245</v>
      </c>
      <c r="F2650" s="23">
        <v>7</v>
      </c>
      <c r="G2650" s="22" t="s">
        <v>2056</v>
      </c>
      <c r="H2650" s="22" t="s">
        <v>1327</v>
      </c>
      <c r="I2650" s="23">
        <v>1</v>
      </c>
      <c r="J2650" s="23">
        <v>260</v>
      </c>
      <c r="K2650" s="23" t="s">
        <v>2581</v>
      </c>
      <c r="L2650" s="22" t="s">
        <v>2582</v>
      </c>
      <c r="M2650" s="21" t="s">
        <v>366</v>
      </c>
      <c r="N2650" s="23" t="s">
        <v>2188</v>
      </c>
      <c r="O2650" s="22" t="s">
        <v>2189</v>
      </c>
      <c r="P2650" s="22" t="s">
        <v>2190</v>
      </c>
      <c r="Q2650" s="23" t="s">
        <v>2214</v>
      </c>
      <c r="R2650" s="22" t="s">
        <v>1170</v>
      </c>
      <c r="S2650" s="21" t="s">
        <v>285</v>
      </c>
      <c r="T2650" s="23" t="s">
        <v>2604</v>
      </c>
      <c r="U2650" s="24" t="s">
        <v>15</v>
      </c>
      <c r="V2650" s="23">
        <v>100</v>
      </c>
      <c r="W2650" s="25">
        <v>0</v>
      </c>
      <c r="X2650" s="25">
        <v>0</v>
      </c>
      <c r="Y2650" s="25">
        <v>0</v>
      </c>
      <c r="Z2650" s="25">
        <v>0</v>
      </c>
      <c r="AA2650" s="25">
        <v>20612283</v>
      </c>
      <c r="AB2650" s="25">
        <v>42448658.900000006</v>
      </c>
      <c r="AC2650" s="26">
        <v>45152.505756550927</v>
      </c>
      <c r="AD2650" s="27">
        <f>ROW()</f>
        <v>2650</v>
      </c>
      <c r="AE2650" s="27">
        <f>1</f>
        <v>1</v>
      </c>
      <c r="AF2650" s="27">
        <f>SUBTOTAL(109,Tbl_NGF_Data[[#This Row],[Counter]])</f>
        <v>1</v>
      </c>
    </row>
    <row r="2651" spans="2:32" ht="45" x14ac:dyDescent="0.25">
      <c r="B2651" s="21" t="s">
        <v>245</v>
      </c>
      <c r="C2651" s="22" t="s">
        <v>2056</v>
      </c>
      <c r="D2651" s="23">
        <v>7</v>
      </c>
      <c r="E2651" s="22" t="s">
        <v>245</v>
      </c>
      <c r="F2651" s="23">
        <v>7</v>
      </c>
      <c r="G2651" s="22" t="s">
        <v>2056</v>
      </c>
      <c r="H2651" s="22" t="s">
        <v>1327</v>
      </c>
      <c r="I2651" s="23">
        <v>1</v>
      </c>
      <c r="J2651" s="23">
        <v>260</v>
      </c>
      <c r="K2651" s="23" t="s">
        <v>2581</v>
      </c>
      <c r="L2651" s="22" t="s">
        <v>2582</v>
      </c>
      <c r="M2651" s="21" t="s">
        <v>366</v>
      </c>
      <c r="N2651" s="23" t="s">
        <v>2188</v>
      </c>
      <c r="O2651" s="22" t="s">
        <v>2189</v>
      </c>
      <c r="P2651" s="22" t="s">
        <v>2190</v>
      </c>
      <c r="Q2651" s="23" t="s">
        <v>2214</v>
      </c>
      <c r="R2651" s="22" t="s">
        <v>1170</v>
      </c>
      <c r="S2651" s="21" t="s">
        <v>285</v>
      </c>
      <c r="T2651" s="23" t="s">
        <v>2604</v>
      </c>
      <c r="U2651" s="24" t="s">
        <v>16</v>
      </c>
      <c r="V2651" s="23">
        <v>135</v>
      </c>
      <c r="W2651" s="25">
        <v>0</v>
      </c>
      <c r="X2651" s="25">
        <v>0</v>
      </c>
      <c r="Y2651" s="25">
        <v>0</v>
      </c>
      <c r="Z2651" s="25">
        <v>0</v>
      </c>
      <c r="AA2651" s="25">
        <v>20620000</v>
      </c>
      <c r="AB2651" s="25">
        <v>21762283</v>
      </c>
      <c r="AC2651" s="26">
        <v>45152.505756550927</v>
      </c>
      <c r="AD2651" s="27">
        <f>ROW()</f>
        <v>2651</v>
      </c>
      <c r="AE2651" s="27">
        <f>1</f>
        <v>1</v>
      </c>
      <c r="AF2651" s="27">
        <f>SUBTOTAL(109,Tbl_NGF_Data[[#This Row],[Counter]])</f>
        <v>1</v>
      </c>
    </row>
    <row r="2652" spans="2:32" ht="45" x14ac:dyDescent="0.25">
      <c r="B2652" s="21" t="s">
        <v>245</v>
      </c>
      <c r="C2652" s="22" t="s">
        <v>2056</v>
      </c>
      <c r="D2652" s="23">
        <v>7</v>
      </c>
      <c r="E2652" s="22" t="s">
        <v>245</v>
      </c>
      <c r="F2652" s="23">
        <v>7</v>
      </c>
      <c r="G2652" s="22" t="s">
        <v>2056</v>
      </c>
      <c r="H2652" s="22" t="s">
        <v>1327</v>
      </c>
      <c r="I2652" s="23">
        <v>1</v>
      </c>
      <c r="J2652" s="23">
        <v>260</v>
      </c>
      <c r="K2652" s="23" t="s">
        <v>2581</v>
      </c>
      <c r="L2652" s="22" t="s">
        <v>2582</v>
      </c>
      <c r="M2652" s="21" t="s">
        <v>366</v>
      </c>
      <c r="N2652" s="23" t="s">
        <v>2188</v>
      </c>
      <c r="O2652" s="22" t="s">
        <v>2189</v>
      </c>
      <c r="P2652" s="22" t="s">
        <v>2190</v>
      </c>
      <c r="Q2652" s="23" t="s">
        <v>2214</v>
      </c>
      <c r="R2652" s="22" t="s">
        <v>1170</v>
      </c>
      <c r="S2652" s="21" t="s">
        <v>285</v>
      </c>
      <c r="T2652" s="23" t="s">
        <v>2604</v>
      </c>
      <c r="U2652" s="24" t="s">
        <v>66</v>
      </c>
      <c r="V2652" s="23">
        <v>137</v>
      </c>
      <c r="W2652" s="25">
        <v>0</v>
      </c>
      <c r="X2652" s="25">
        <v>0</v>
      </c>
      <c r="Y2652" s="25">
        <v>0</v>
      </c>
      <c r="Z2652" s="25">
        <v>0</v>
      </c>
      <c r="AA2652" s="25">
        <v>0</v>
      </c>
      <c r="AB2652" s="25">
        <v>40000000</v>
      </c>
      <c r="AC2652" s="26">
        <v>45152.505756550927</v>
      </c>
      <c r="AD2652" s="27">
        <f>ROW()</f>
        <v>2652</v>
      </c>
      <c r="AE2652" s="27">
        <f>1</f>
        <v>1</v>
      </c>
      <c r="AF2652" s="27">
        <f>SUBTOTAL(109,Tbl_NGF_Data[[#This Row],[Counter]])</f>
        <v>1</v>
      </c>
    </row>
    <row r="2653" spans="2:32" ht="45" x14ac:dyDescent="0.25">
      <c r="B2653" s="21" t="s">
        <v>245</v>
      </c>
      <c r="C2653" s="22" t="s">
        <v>2056</v>
      </c>
      <c r="D2653" s="23">
        <v>7</v>
      </c>
      <c r="E2653" s="22" t="s">
        <v>245</v>
      </c>
      <c r="F2653" s="23">
        <v>7</v>
      </c>
      <c r="G2653" s="22" t="s">
        <v>2056</v>
      </c>
      <c r="H2653" s="22" t="s">
        <v>1327</v>
      </c>
      <c r="I2653" s="23">
        <v>1</v>
      </c>
      <c r="J2653" s="23">
        <v>260</v>
      </c>
      <c r="K2653" s="23" t="s">
        <v>2581</v>
      </c>
      <c r="L2653" s="22" t="s">
        <v>2582</v>
      </c>
      <c r="M2653" s="21" t="s">
        <v>366</v>
      </c>
      <c r="N2653" s="23" t="s">
        <v>2188</v>
      </c>
      <c r="O2653" s="22" t="s">
        <v>2189</v>
      </c>
      <c r="P2653" s="22" t="s">
        <v>2190</v>
      </c>
      <c r="Q2653" s="23" t="s">
        <v>2214</v>
      </c>
      <c r="R2653" s="22" t="s">
        <v>1170</v>
      </c>
      <c r="S2653" s="21" t="s">
        <v>285</v>
      </c>
      <c r="T2653" s="23" t="s">
        <v>2604</v>
      </c>
      <c r="U2653" s="24" t="s">
        <v>17</v>
      </c>
      <c r="V2653" s="23">
        <v>200</v>
      </c>
      <c r="W2653" s="25">
        <v>0</v>
      </c>
      <c r="X2653" s="25">
        <v>0</v>
      </c>
      <c r="Y2653" s="25">
        <v>0</v>
      </c>
      <c r="Z2653" s="25">
        <v>0</v>
      </c>
      <c r="AA2653" s="25">
        <v>7717</v>
      </c>
      <c r="AB2653" s="25">
        <v>19313624.09999999</v>
      </c>
      <c r="AC2653" s="26">
        <v>45152.505756550927</v>
      </c>
      <c r="AD2653" s="27">
        <f>ROW()</f>
        <v>2653</v>
      </c>
      <c r="AE2653" s="27">
        <f>1</f>
        <v>1</v>
      </c>
      <c r="AF2653" s="27">
        <f>SUBTOTAL(109,Tbl_NGF_Data[[#This Row],[Counter]])</f>
        <v>1</v>
      </c>
    </row>
    <row r="2654" spans="2:32" ht="45" x14ac:dyDescent="0.25">
      <c r="B2654" s="21" t="s">
        <v>245</v>
      </c>
      <c r="C2654" s="22" t="s">
        <v>2056</v>
      </c>
      <c r="D2654" s="23">
        <v>7</v>
      </c>
      <c r="E2654" s="22" t="s">
        <v>245</v>
      </c>
      <c r="F2654" s="23">
        <v>7</v>
      </c>
      <c r="G2654" s="22" t="s">
        <v>2056</v>
      </c>
      <c r="H2654" s="22" t="s">
        <v>1327</v>
      </c>
      <c r="I2654" s="23">
        <v>1</v>
      </c>
      <c r="J2654" s="23">
        <v>260</v>
      </c>
      <c r="K2654" s="23" t="s">
        <v>2581</v>
      </c>
      <c r="L2654" s="22" t="s">
        <v>2582</v>
      </c>
      <c r="M2654" s="21" t="s">
        <v>366</v>
      </c>
      <c r="N2654" s="23" t="s">
        <v>2188</v>
      </c>
      <c r="O2654" s="22" t="s">
        <v>2189</v>
      </c>
      <c r="P2654" s="22" t="s">
        <v>2190</v>
      </c>
      <c r="Q2654" s="23" t="s">
        <v>2214</v>
      </c>
      <c r="R2654" s="22" t="s">
        <v>1170</v>
      </c>
      <c r="S2654" s="21" t="s">
        <v>285</v>
      </c>
      <c r="T2654" s="23" t="s">
        <v>2604</v>
      </c>
      <c r="U2654" s="24" t="s">
        <v>18</v>
      </c>
      <c r="V2654" s="23">
        <v>220</v>
      </c>
      <c r="W2654" s="25">
        <v>0</v>
      </c>
      <c r="X2654" s="25">
        <v>0</v>
      </c>
      <c r="Y2654" s="25">
        <v>0</v>
      </c>
      <c r="Z2654" s="25">
        <v>0</v>
      </c>
      <c r="AA2654" s="25">
        <v>20612283</v>
      </c>
      <c r="AB2654" s="25">
        <v>2448658.9000000097</v>
      </c>
      <c r="AC2654" s="26">
        <v>45152.505756550927</v>
      </c>
      <c r="AD2654" s="27">
        <f>ROW()</f>
        <v>2654</v>
      </c>
      <c r="AE2654" s="27">
        <f>1</f>
        <v>1</v>
      </c>
      <c r="AF2654" s="27">
        <f>SUBTOTAL(109,Tbl_NGF_Data[[#This Row],[Counter]])</f>
        <v>1</v>
      </c>
    </row>
    <row r="2655" spans="2:32" ht="45" x14ac:dyDescent="0.25">
      <c r="B2655" s="21" t="s">
        <v>245</v>
      </c>
      <c r="C2655" s="22" t="s">
        <v>2056</v>
      </c>
      <c r="D2655" s="23">
        <v>7</v>
      </c>
      <c r="E2655" s="22" t="s">
        <v>245</v>
      </c>
      <c r="F2655" s="23">
        <v>7</v>
      </c>
      <c r="G2655" s="22" t="s">
        <v>2056</v>
      </c>
      <c r="H2655" s="22" t="s">
        <v>1327</v>
      </c>
      <c r="I2655" s="23">
        <v>1</v>
      </c>
      <c r="J2655" s="23">
        <v>260</v>
      </c>
      <c r="K2655" s="23" t="s">
        <v>2581</v>
      </c>
      <c r="L2655" s="22" t="s">
        <v>2582</v>
      </c>
      <c r="M2655" s="21" t="s">
        <v>366</v>
      </c>
      <c r="N2655" s="23" t="s">
        <v>2188</v>
      </c>
      <c r="O2655" s="22" t="s">
        <v>2189</v>
      </c>
      <c r="P2655" s="22" t="s">
        <v>2190</v>
      </c>
      <c r="Q2655" s="23" t="s">
        <v>2214</v>
      </c>
      <c r="R2655" s="22" t="s">
        <v>1170</v>
      </c>
      <c r="S2655" s="21" t="s">
        <v>285</v>
      </c>
      <c r="T2655" s="23" t="s">
        <v>2604</v>
      </c>
      <c r="U2655" s="24" t="s">
        <v>67</v>
      </c>
      <c r="V2655" s="23">
        <v>222</v>
      </c>
      <c r="W2655" s="25">
        <v>0</v>
      </c>
      <c r="X2655" s="25">
        <v>0</v>
      </c>
      <c r="Y2655" s="25">
        <v>0</v>
      </c>
      <c r="Z2655" s="25">
        <v>0</v>
      </c>
      <c r="AA2655" s="25">
        <v>0</v>
      </c>
      <c r="AB2655" s="25">
        <v>40000000</v>
      </c>
      <c r="AC2655" s="26">
        <v>45152.505756550927</v>
      </c>
      <c r="AD2655" s="27">
        <f>ROW()</f>
        <v>2655</v>
      </c>
      <c r="AE2655" s="27">
        <f>1</f>
        <v>1</v>
      </c>
      <c r="AF2655" s="27">
        <f>SUBTOTAL(109,Tbl_NGF_Data[[#This Row],[Counter]])</f>
        <v>1</v>
      </c>
    </row>
    <row r="2656" spans="2:32" ht="45" x14ac:dyDescent="0.25">
      <c r="B2656" s="21" t="s">
        <v>245</v>
      </c>
      <c r="C2656" s="22" t="s">
        <v>2056</v>
      </c>
      <c r="D2656" s="23">
        <v>7</v>
      </c>
      <c r="E2656" s="22" t="s">
        <v>245</v>
      </c>
      <c r="F2656" s="23">
        <v>7</v>
      </c>
      <c r="G2656" s="22" t="s">
        <v>2056</v>
      </c>
      <c r="H2656" s="22" t="s">
        <v>1327</v>
      </c>
      <c r="I2656" s="23">
        <v>1</v>
      </c>
      <c r="J2656" s="23">
        <v>260</v>
      </c>
      <c r="K2656" s="23" t="s">
        <v>2581</v>
      </c>
      <c r="L2656" s="22" t="s">
        <v>2582</v>
      </c>
      <c r="M2656" s="21" t="s">
        <v>366</v>
      </c>
      <c r="N2656" s="23" t="s">
        <v>2188</v>
      </c>
      <c r="O2656" s="22" t="s">
        <v>2189</v>
      </c>
      <c r="P2656" s="22" t="s">
        <v>2190</v>
      </c>
      <c r="Q2656" s="23" t="s">
        <v>2321</v>
      </c>
      <c r="R2656" s="22" t="s">
        <v>2108</v>
      </c>
      <c r="S2656" s="21" t="s">
        <v>299</v>
      </c>
      <c r="T2656" s="23" t="s">
        <v>2605</v>
      </c>
      <c r="U2656" s="24" t="s">
        <v>15</v>
      </c>
      <c r="V2656" s="23">
        <v>100</v>
      </c>
      <c r="W2656" s="25">
        <v>0</v>
      </c>
      <c r="X2656" s="25">
        <v>0</v>
      </c>
      <c r="Y2656" s="25">
        <v>0</v>
      </c>
      <c r="Z2656" s="25">
        <v>0</v>
      </c>
      <c r="AA2656" s="25">
        <v>0</v>
      </c>
      <c r="AB2656" s="25">
        <v>293692.44</v>
      </c>
      <c r="AC2656" s="26">
        <v>45152.505756550927</v>
      </c>
      <c r="AD2656" s="27">
        <f>ROW()</f>
        <v>2656</v>
      </c>
      <c r="AE2656" s="27">
        <f>1</f>
        <v>1</v>
      </c>
      <c r="AF2656" s="27">
        <f>SUBTOTAL(109,Tbl_NGF_Data[[#This Row],[Counter]])</f>
        <v>1</v>
      </c>
    </row>
    <row r="2657" spans="2:32" ht="45" x14ac:dyDescent="0.25">
      <c r="B2657" s="21" t="s">
        <v>245</v>
      </c>
      <c r="C2657" s="22" t="s">
        <v>2056</v>
      </c>
      <c r="D2657" s="23">
        <v>7</v>
      </c>
      <c r="E2657" s="22" t="s">
        <v>245</v>
      </c>
      <c r="F2657" s="23">
        <v>7</v>
      </c>
      <c r="G2657" s="22" t="s">
        <v>2056</v>
      </c>
      <c r="H2657" s="22" t="s">
        <v>1327</v>
      </c>
      <c r="I2657" s="23">
        <v>1</v>
      </c>
      <c r="J2657" s="23">
        <v>260</v>
      </c>
      <c r="K2657" s="23" t="s">
        <v>2581</v>
      </c>
      <c r="L2657" s="22" t="s">
        <v>2582</v>
      </c>
      <c r="M2657" s="21" t="s">
        <v>366</v>
      </c>
      <c r="N2657" s="23" t="s">
        <v>2188</v>
      </c>
      <c r="O2657" s="22" t="s">
        <v>2189</v>
      </c>
      <c r="P2657" s="22" t="s">
        <v>2190</v>
      </c>
      <c r="Q2657" s="23" t="s">
        <v>2321</v>
      </c>
      <c r="R2657" s="22" t="s">
        <v>2108</v>
      </c>
      <c r="S2657" s="21" t="s">
        <v>299</v>
      </c>
      <c r="T2657" s="23" t="s">
        <v>2605</v>
      </c>
      <c r="U2657" s="24" t="s">
        <v>16</v>
      </c>
      <c r="V2657" s="23">
        <v>135</v>
      </c>
      <c r="W2657" s="25">
        <v>0</v>
      </c>
      <c r="X2657" s="25">
        <v>0</v>
      </c>
      <c r="Y2657" s="25">
        <v>0</v>
      </c>
      <c r="Z2657" s="25">
        <v>0</v>
      </c>
      <c r="AA2657" s="25">
        <v>0</v>
      </c>
      <c r="AB2657" s="25">
        <v>353670.3</v>
      </c>
      <c r="AC2657" s="26">
        <v>45152.505756550927</v>
      </c>
      <c r="AD2657" s="27">
        <f>ROW()</f>
        <v>2657</v>
      </c>
      <c r="AE2657" s="27">
        <f>1</f>
        <v>1</v>
      </c>
      <c r="AF2657" s="27">
        <f>SUBTOTAL(109,Tbl_NGF_Data[[#This Row],[Counter]])</f>
        <v>1</v>
      </c>
    </row>
    <row r="2658" spans="2:32" ht="45" x14ac:dyDescent="0.25">
      <c r="B2658" s="21" t="s">
        <v>245</v>
      </c>
      <c r="C2658" s="22" t="s">
        <v>2056</v>
      </c>
      <c r="D2658" s="23">
        <v>7</v>
      </c>
      <c r="E2658" s="22" t="s">
        <v>245</v>
      </c>
      <c r="F2658" s="23">
        <v>7</v>
      </c>
      <c r="G2658" s="22" t="s">
        <v>2056</v>
      </c>
      <c r="H2658" s="22" t="s">
        <v>1327</v>
      </c>
      <c r="I2658" s="23">
        <v>1</v>
      </c>
      <c r="J2658" s="23">
        <v>260</v>
      </c>
      <c r="K2658" s="23" t="s">
        <v>2581</v>
      </c>
      <c r="L2658" s="22" t="s">
        <v>2582</v>
      </c>
      <c r="M2658" s="21" t="s">
        <v>366</v>
      </c>
      <c r="N2658" s="23" t="s">
        <v>2188</v>
      </c>
      <c r="O2658" s="22" t="s">
        <v>2189</v>
      </c>
      <c r="P2658" s="22" t="s">
        <v>2190</v>
      </c>
      <c r="Q2658" s="23" t="s">
        <v>2321</v>
      </c>
      <c r="R2658" s="22" t="s">
        <v>2108</v>
      </c>
      <c r="S2658" s="21" t="s">
        <v>299</v>
      </c>
      <c r="T2658" s="23" t="s">
        <v>2605</v>
      </c>
      <c r="U2658" s="24" t="s">
        <v>17</v>
      </c>
      <c r="V2658" s="23">
        <v>200</v>
      </c>
      <c r="W2658" s="25">
        <v>0</v>
      </c>
      <c r="X2658" s="25">
        <v>0</v>
      </c>
      <c r="Y2658" s="25">
        <v>0</v>
      </c>
      <c r="Z2658" s="25">
        <v>0</v>
      </c>
      <c r="AA2658" s="25">
        <v>0</v>
      </c>
      <c r="AB2658" s="25">
        <v>59977.86</v>
      </c>
      <c r="AC2658" s="26">
        <v>45152.505756550927</v>
      </c>
      <c r="AD2658" s="27">
        <f>ROW()</f>
        <v>2658</v>
      </c>
      <c r="AE2658" s="27">
        <f>1</f>
        <v>1</v>
      </c>
      <c r="AF2658" s="27">
        <f>SUBTOTAL(109,Tbl_NGF_Data[[#This Row],[Counter]])</f>
        <v>1</v>
      </c>
    </row>
    <row r="2659" spans="2:32" ht="45" x14ac:dyDescent="0.25">
      <c r="B2659" s="21" t="s">
        <v>245</v>
      </c>
      <c r="C2659" s="22" t="s">
        <v>2056</v>
      </c>
      <c r="D2659" s="23">
        <v>7</v>
      </c>
      <c r="E2659" s="22" t="s">
        <v>245</v>
      </c>
      <c r="F2659" s="23">
        <v>7</v>
      </c>
      <c r="G2659" s="22" t="s">
        <v>2056</v>
      </c>
      <c r="H2659" s="22" t="s">
        <v>1327</v>
      </c>
      <c r="I2659" s="23">
        <v>1</v>
      </c>
      <c r="J2659" s="23">
        <v>260</v>
      </c>
      <c r="K2659" s="23" t="s">
        <v>2581</v>
      </c>
      <c r="L2659" s="22" t="s">
        <v>2582</v>
      </c>
      <c r="M2659" s="21" t="s">
        <v>366</v>
      </c>
      <c r="N2659" s="23" t="s">
        <v>2188</v>
      </c>
      <c r="O2659" s="22" t="s">
        <v>2189</v>
      </c>
      <c r="P2659" s="22" t="s">
        <v>2190</v>
      </c>
      <c r="Q2659" s="23" t="s">
        <v>2321</v>
      </c>
      <c r="R2659" s="22" t="s">
        <v>2108</v>
      </c>
      <c r="S2659" s="21" t="s">
        <v>299</v>
      </c>
      <c r="T2659" s="23" t="s">
        <v>2605</v>
      </c>
      <c r="U2659" s="24" t="s">
        <v>18</v>
      </c>
      <c r="V2659" s="23">
        <v>220</v>
      </c>
      <c r="W2659" s="25">
        <v>0</v>
      </c>
      <c r="X2659" s="25">
        <v>0</v>
      </c>
      <c r="Y2659" s="25">
        <v>0</v>
      </c>
      <c r="Z2659" s="25">
        <v>0</v>
      </c>
      <c r="AA2659" s="25">
        <v>0</v>
      </c>
      <c r="AB2659" s="25">
        <v>293692.44</v>
      </c>
      <c r="AC2659" s="26">
        <v>45152.505756550927</v>
      </c>
      <c r="AD2659" s="27">
        <f>ROW()</f>
        <v>2659</v>
      </c>
      <c r="AE2659" s="27">
        <f>1</f>
        <v>1</v>
      </c>
      <c r="AF2659" s="27">
        <f>SUBTOTAL(109,Tbl_NGF_Data[[#This Row],[Counter]])</f>
        <v>1</v>
      </c>
    </row>
    <row r="2660" spans="2:32" ht="45" x14ac:dyDescent="0.25">
      <c r="B2660" s="21" t="s">
        <v>245</v>
      </c>
      <c r="C2660" s="22" t="s">
        <v>2056</v>
      </c>
      <c r="D2660" s="23">
        <v>7</v>
      </c>
      <c r="E2660" s="22" t="s">
        <v>245</v>
      </c>
      <c r="F2660" s="23">
        <v>7</v>
      </c>
      <c r="G2660" s="22" t="s">
        <v>2056</v>
      </c>
      <c r="H2660" s="22" t="s">
        <v>1327</v>
      </c>
      <c r="I2660" s="23">
        <v>1</v>
      </c>
      <c r="J2660" s="23">
        <v>260</v>
      </c>
      <c r="K2660" s="23" t="s">
        <v>2581</v>
      </c>
      <c r="L2660" s="22" t="s">
        <v>2582</v>
      </c>
      <c r="M2660" s="21" t="s">
        <v>366</v>
      </c>
      <c r="N2660" s="23" t="s">
        <v>2188</v>
      </c>
      <c r="O2660" s="22" t="s">
        <v>2189</v>
      </c>
      <c r="P2660" s="22" t="s">
        <v>2190</v>
      </c>
      <c r="Q2660" s="23" t="s">
        <v>2606</v>
      </c>
      <c r="R2660" s="22" t="s">
        <v>2607</v>
      </c>
      <c r="S2660" s="21" t="s">
        <v>308</v>
      </c>
      <c r="T2660" s="23" t="s">
        <v>2608</v>
      </c>
      <c r="U2660" s="24" t="s">
        <v>16</v>
      </c>
      <c r="V2660" s="23">
        <v>135</v>
      </c>
      <c r="W2660" s="25">
        <v>0</v>
      </c>
      <c r="X2660" s="25">
        <v>0</v>
      </c>
      <c r="Y2660" s="25">
        <v>0</v>
      </c>
      <c r="Z2660" s="25">
        <v>0</v>
      </c>
      <c r="AA2660" s="25">
        <v>4592988</v>
      </c>
      <c r="AB2660" s="25">
        <v>4592988</v>
      </c>
      <c r="AC2660" s="26">
        <v>45152.505756550927</v>
      </c>
      <c r="AD2660" s="27">
        <f>ROW()</f>
        <v>2660</v>
      </c>
      <c r="AE2660" s="27">
        <f>1</f>
        <v>1</v>
      </c>
      <c r="AF2660" s="27">
        <f>SUBTOTAL(109,Tbl_NGF_Data[[#This Row],[Counter]])</f>
        <v>1</v>
      </c>
    </row>
    <row r="2661" spans="2:32" ht="45" x14ac:dyDescent="0.25">
      <c r="B2661" s="21" t="s">
        <v>245</v>
      </c>
      <c r="C2661" s="22" t="s">
        <v>2056</v>
      </c>
      <c r="D2661" s="23">
        <v>7</v>
      </c>
      <c r="E2661" s="22" t="s">
        <v>245</v>
      </c>
      <c r="F2661" s="23">
        <v>7</v>
      </c>
      <c r="G2661" s="22" t="s">
        <v>2056</v>
      </c>
      <c r="H2661" s="22" t="s">
        <v>1327</v>
      </c>
      <c r="I2661" s="23">
        <v>1</v>
      </c>
      <c r="J2661" s="23">
        <v>260</v>
      </c>
      <c r="K2661" s="23" t="s">
        <v>2581</v>
      </c>
      <c r="L2661" s="22" t="s">
        <v>2582</v>
      </c>
      <c r="M2661" s="21" t="s">
        <v>366</v>
      </c>
      <c r="N2661" s="23" t="s">
        <v>2188</v>
      </c>
      <c r="O2661" s="22" t="s">
        <v>2189</v>
      </c>
      <c r="P2661" s="22" t="s">
        <v>2190</v>
      </c>
      <c r="Q2661" s="23" t="s">
        <v>2606</v>
      </c>
      <c r="R2661" s="22" t="s">
        <v>2607</v>
      </c>
      <c r="S2661" s="21" t="s">
        <v>308</v>
      </c>
      <c r="T2661" s="23" t="s">
        <v>2608</v>
      </c>
      <c r="U2661" s="24" t="s">
        <v>18</v>
      </c>
      <c r="V2661" s="23">
        <v>220</v>
      </c>
      <c r="W2661" s="25">
        <v>0</v>
      </c>
      <c r="X2661" s="25">
        <v>0</v>
      </c>
      <c r="Y2661" s="25">
        <v>0</v>
      </c>
      <c r="Z2661" s="25">
        <v>0</v>
      </c>
      <c r="AA2661" s="25">
        <v>4592988</v>
      </c>
      <c r="AB2661" s="25">
        <v>4592988</v>
      </c>
      <c r="AC2661" s="26">
        <v>45152.505756550927</v>
      </c>
      <c r="AD2661" s="27">
        <f>ROW()</f>
        <v>2661</v>
      </c>
      <c r="AE2661" s="27">
        <f>1</f>
        <v>1</v>
      </c>
      <c r="AF2661" s="27">
        <f>SUBTOTAL(109,Tbl_NGF_Data[[#This Row],[Counter]])</f>
        <v>1</v>
      </c>
    </row>
    <row r="2662" spans="2:32" ht="45" x14ac:dyDescent="0.25">
      <c r="B2662" s="21" t="s">
        <v>245</v>
      </c>
      <c r="C2662" s="22" t="s">
        <v>2056</v>
      </c>
      <c r="D2662" s="23">
        <v>7</v>
      </c>
      <c r="E2662" s="22" t="s">
        <v>245</v>
      </c>
      <c r="F2662" s="23">
        <v>7</v>
      </c>
      <c r="G2662" s="22" t="s">
        <v>2056</v>
      </c>
      <c r="H2662" s="22" t="s">
        <v>1327</v>
      </c>
      <c r="I2662" s="23">
        <v>1</v>
      </c>
      <c r="J2662" s="23">
        <v>260</v>
      </c>
      <c r="K2662" s="23" t="s">
        <v>2581</v>
      </c>
      <c r="L2662" s="22" t="s">
        <v>2582</v>
      </c>
      <c r="M2662" s="21" t="s">
        <v>366</v>
      </c>
      <c r="N2662" s="23" t="s">
        <v>2188</v>
      </c>
      <c r="O2662" s="22" t="s">
        <v>2189</v>
      </c>
      <c r="P2662" s="22" t="s">
        <v>2190</v>
      </c>
      <c r="Q2662" s="23" t="s">
        <v>2434</v>
      </c>
      <c r="R2662" s="22" t="s">
        <v>2435</v>
      </c>
      <c r="S2662" s="21" t="s">
        <v>336</v>
      </c>
      <c r="T2662" s="23" t="s">
        <v>2609</v>
      </c>
      <c r="U2662" s="24" t="s">
        <v>15</v>
      </c>
      <c r="V2662" s="23">
        <v>100</v>
      </c>
      <c r="W2662" s="25">
        <v>0</v>
      </c>
      <c r="X2662" s="25">
        <v>0</v>
      </c>
      <c r="Y2662" s="25">
        <v>0</v>
      </c>
      <c r="Z2662" s="25">
        <v>334539.40999999997</v>
      </c>
      <c r="AA2662" s="25">
        <v>798592.11</v>
      </c>
      <c r="AB2662" s="25">
        <v>1066602.83</v>
      </c>
      <c r="AC2662" s="26">
        <v>45152.505756550927</v>
      </c>
      <c r="AD2662" s="27">
        <f>ROW()</f>
        <v>2662</v>
      </c>
      <c r="AE2662" s="27">
        <f>1</f>
        <v>1</v>
      </c>
      <c r="AF2662" s="27">
        <f>SUBTOTAL(109,Tbl_NGF_Data[[#This Row],[Counter]])</f>
        <v>1</v>
      </c>
    </row>
    <row r="2663" spans="2:32" ht="45" x14ac:dyDescent="0.25">
      <c r="B2663" s="21" t="s">
        <v>245</v>
      </c>
      <c r="C2663" s="22" t="s">
        <v>2056</v>
      </c>
      <c r="D2663" s="23">
        <v>7</v>
      </c>
      <c r="E2663" s="22" t="s">
        <v>245</v>
      </c>
      <c r="F2663" s="23">
        <v>7</v>
      </c>
      <c r="G2663" s="22" t="s">
        <v>2056</v>
      </c>
      <c r="H2663" s="22" t="s">
        <v>1327</v>
      </c>
      <c r="I2663" s="23">
        <v>1</v>
      </c>
      <c r="J2663" s="23">
        <v>260</v>
      </c>
      <c r="K2663" s="23" t="s">
        <v>2581</v>
      </c>
      <c r="L2663" s="22" t="s">
        <v>2582</v>
      </c>
      <c r="M2663" s="21" t="s">
        <v>366</v>
      </c>
      <c r="N2663" s="23" t="s">
        <v>2188</v>
      </c>
      <c r="O2663" s="22" t="s">
        <v>2189</v>
      </c>
      <c r="P2663" s="22" t="s">
        <v>2190</v>
      </c>
      <c r="Q2663" s="23" t="s">
        <v>2434</v>
      </c>
      <c r="R2663" s="22" t="s">
        <v>2435</v>
      </c>
      <c r="S2663" s="21" t="s">
        <v>336</v>
      </c>
      <c r="T2663" s="23" t="s">
        <v>2609</v>
      </c>
      <c r="U2663" s="24" t="s">
        <v>16</v>
      </c>
      <c r="V2663" s="23">
        <v>135</v>
      </c>
      <c r="W2663" s="25">
        <v>0</v>
      </c>
      <c r="X2663" s="25">
        <v>0</v>
      </c>
      <c r="Y2663" s="25">
        <v>0</v>
      </c>
      <c r="Z2663" s="25">
        <v>6705114</v>
      </c>
      <c r="AA2663" s="25">
        <v>13267682</v>
      </c>
      <c r="AB2663" s="25">
        <v>12040461</v>
      </c>
      <c r="AC2663" s="26">
        <v>45152.505756550927</v>
      </c>
      <c r="AD2663" s="27">
        <f>ROW()</f>
        <v>2663</v>
      </c>
      <c r="AE2663" s="27">
        <f>1</f>
        <v>1</v>
      </c>
      <c r="AF2663" s="27">
        <f>SUBTOTAL(109,Tbl_NGF_Data[[#This Row],[Counter]])</f>
        <v>1</v>
      </c>
    </row>
    <row r="2664" spans="2:32" ht="45" x14ac:dyDescent="0.25">
      <c r="B2664" s="21" t="s">
        <v>245</v>
      </c>
      <c r="C2664" s="22" t="s">
        <v>2056</v>
      </c>
      <c r="D2664" s="23">
        <v>7</v>
      </c>
      <c r="E2664" s="22" t="s">
        <v>245</v>
      </c>
      <c r="F2664" s="23">
        <v>7</v>
      </c>
      <c r="G2664" s="22" t="s">
        <v>2056</v>
      </c>
      <c r="H2664" s="22" t="s">
        <v>1327</v>
      </c>
      <c r="I2664" s="23">
        <v>1</v>
      </c>
      <c r="J2664" s="23">
        <v>260</v>
      </c>
      <c r="K2664" s="23" t="s">
        <v>2581</v>
      </c>
      <c r="L2664" s="22" t="s">
        <v>2582</v>
      </c>
      <c r="M2664" s="21" t="s">
        <v>366</v>
      </c>
      <c r="N2664" s="23" t="s">
        <v>2188</v>
      </c>
      <c r="O2664" s="22" t="s">
        <v>2189</v>
      </c>
      <c r="P2664" s="22" t="s">
        <v>2190</v>
      </c>
      <c r="Q2664" s="23" t="s">
        <v>2434</v>
      </c>
      <c r="R2664" s="22" t="s">
        <v>2435</v>
      </c>
      <c r="S2664" s="21" t="s">
        <v>336</v>
      </c>
      <c r="T2664" s="23" t="s">
        <v>2609</v>
      </c>
      <c r="U2664" s="24" t="s">
        <v>17</v>
      </c>
      <c r="V2664" s="23">
        <v>200</v>
      </c>
      <c r="W2664" s="25">
        <v>0</v>
      </c>
      <c r="X2664" s="25">
        <v>0</v>
      </c>
      <c r="Y2664" s="25">
        <v>0</v>
      </c>
      <c r="Z2664" s="25">
        <v>1110117.9599999997</v>
      </c>
      <c r="AA2664" s="25">
        <v>1227220.78</v>
      </c>
      <c r="AB2664" s="25">
        <v>2923292.25</v>
      </c>
      <c r="AC2664" s="26">
        <v>45152.505756550927</v>
      </c>
      <c r="AD2664" s="27">
        <f>ROW()</f>
        <v>2664</v>
      </c>
      <c r="AE2664" s="27">
        <f>1</f>
        <v>1</v>
      </c>
      <c r="AF2664" s="27">
        <f>SUBTOTAL(109,Tbl_NGF_Data[[#This Row],[Counter]])</f>
        <v>1</v>
      </c>
    </row>
    <row r="2665" spans="2:32" ht="45" x14ac:dyDescent="0.25">
      <c r="B2665" s="21" t="s">
        <v>245</v>
      </c>
      <c r="C2665" s="22" t="s">
        <v>2056</v>
      </c>
      <c r="D2665" s="23">
        <v>7</v>
      </c>
      <c r="E2665" s="22" t="s">
        <v>245</v>
      </c>
      <c r="F2665" s="23">
        <v>7</v>
      </c>
      <c r="G2665" s="22" t="s">
        <v>2056</v>
      </c>
      <c r="H2665" s="22" t="s">
        <v>1327</v>
      </c>
      <c r="I2665" s="23">
        <v>1</v>
      </c>
      <c r="J2665" s="23">
        <v>260</v>
      </c>
      <c r="K2665" s="23" t="s">
        <v>2581</v>
      </c>
      <c r="L2665" s="22" t="s">
        <v>2582</v>
      </c>
      <c r="M2665" s="21" t="s">
        <v>366</v>
      </c>
      <c r="N2665" s="23" t="s">
        <v>2188</v>
      </c>
      <c r="O2665" s="22" t="s">
        <v>2189</v>
      </c>
      <c r="P2665" s="22" t="s">
        <v>2190</v>
      </c>
      <c r="Q2665" s="23" t="s">
        <v>2434</v>
      </c>
      <c r="R2665" s="22" t="s">
        <v>2435</v>
      </c>
      <c r="S2665" s="21" t="s">
        <v>336</v>
      </c>
      <c r="T2665" s="23" t="s">
        <v>2609</v>
      </c>
      <c r="U2665" s="24" t="s">
        <v>18</v>
      </c>
      <c r="V2665" s="23">
        <v>220</v>
      </c>
      <c r="W2665" s="25">
        <v>0</v>
      </c>
      <c r="X2665" s="25">
        <v>0</v>
      </c>
      <c r="Y2665" s="25">
        <v>0</v>
      </c>
      <c r="Z2665" s="25">
        <v>5594996.04</v>
      </c>
      <c r="AA2665" s="25">
        <v>12040461.220000001</v>
      </c>
      <c r="AB2665" s="25">
        <v>9117168.75</v>
      </c>
      <c r="AC2665" s="26">
        <v>45152.505756550927</v>
      </c>
      <c r="AD2665" s="27">
        <f>ROW()</f>
        <v>2665</v>
      </c>
      <c r="AE2665" s="27">
        <f>1</f>
        <v>1</v>
      </c>
      <c r="AF2665" s="27">
        <f>SUBTOTAL(109,Tbl_NGF_Data[[#This Row],[Counter]])</f>
        <v>1</v>
      </c>
    </row>
    <row r="2666" spans="2:32" ht="45" x14ac:dyDescent="0.25">
      <c r="B2666" s="21" t="s">
        <v>245</v>
      </c>
      <c r="C2666" s="22" t="s">
        <v>2056</v>
      </c>
      <c r="D2666" s="23">
        <v>7</v>
      </c>
      <c r="E2666" s="22" t="s">
        <v>245</v>
      </c>
      <c r="F2666" s="23">
        <v>7</v>
      </c>
      <c r="G2666" s="22" t="s">
        <v>2056</v>
      </c>
      <c r="H2666" s="22" t="s">
        <v>1327</v>
      </c>
      <c r="I2666" s="23">
        <v>1</v>
      </c>
      <c r="J2666" s="23">
        <v>260</v>
      </c>
      <c r="K2666" s="23" t="s">
        <v>2581</v>
      </c>
      <c r="L2666" s="22" t="s">
        <v>2582</v>
      </c>
      <c r="M2666" s="21" t="s">
        <v>366</v>
      </c>
      <c r="N2666" s="23" t="s">
        <v>2188</v>
      </c>
      <c r="O2666" s="22" t="s">
        <v>2189</v>
      </c>
      <c r="P2666" s="22" t="s">
        <v>2190</v>
      </c>
      <c r="Q2666" s="23" t="s">
        <v>2434</v>
      </c>
      <c r="R2666" s="22" t="s">
        <v>2435</v>
      </c>
      <c r="S2666" s="21" t="s">
        <v>336</v>
      </c>
      <c r="T2666" s="23" t="s">
        <v>2609</v>
      </c>
      <c r="U2666" s="24" t="s">
        <v>19</v>
      </c>
      <c r="V2666" s="23">
        <v>500</v>
      </c>
      <c r="W2666" s="25">
        <v>0</v>
      </c>
      <c r="X2666" s="25">
        <v>0</v>
      </c>
      <c r="Y2666" s="25">
        <v>0</v>
      </c>
      <c r="Z2666" s="25">
        <v>1063093.1400000001</v>
      </c>
      <c r="AA2666" s="25">
        <v>1534813.98</v>
      </c>
      <c r="AB2666" s="25">
        <v>3191302.97</v>
      </c>
      <c r="AC2666" s="26">
        <v>45152.505756550927</v>
      </c>
      <c r="AD2666" s="27">
        <f>ROW()</f>
        <v>2666</v>
      </c>
      <c r="AE2666" s="27">
        <f>1</f>
        <v>1</v>
      </c>
      <c r="AF2666" s="27">
        <f>SUBTOTAL(109,Tbl_NGF_Data[[#This Row],[Counter]])</f>
        <v>1</v>
      </c>
    </row>
    <row r="2667" spans="2:32" ht="60" x14ac:dyDescent="0.25">
      <c r="B2667" s="21" t="s">
        <v>245</v>
      </c>
      <c r="C2667" s="22" t="s">
        <v>2056</v>
      </c>
      <c r="D2667" s="23">
        <v>7</v>
      </c>
      <c r="E2667" s="22" t="s">
        <v>245</v>
      </c>
      <c r="F2667" s="23">
        <v>7</v>
      </c>
      <c r="G2667" s="22" t="s">
        <v>2056</v>
      </c>
      <c r="H2667" s="22" t="s">
        <v>1327</v>
      </c>
      <c r="I2667" s="23">
        <v>1</v>
      </c>
      <c r="J2667" s="23">
        <v>260</v>
      </c>
      <c r="K2667" s="23" t="s">
        <v>2581</v>
      </c>
      <c r="L2667" s="22" t="s">
        <v>2582</v>
      </c>
      <c r="M2667" s="21" t="s">
        <v>366</v>
      </c>
      <c r="N2667" s="23" t="s">
        <v>2188</v>
      </c>
      <c r="O2667" s="22" t="s">
        <v>2189</v>
      </c>
      <c r="P2667" s="22" t="s">
        <v>2190</v>
      </c>
      <c r="Q2667" s="23" t="s">
        <v>2610</v>
      </c>
      <c r="R2667" s="22" t="s">
        <v>2611</v>
      </c>
      <c r="S2667" s="21" t="s">
        <v>371</v>
      </c>
      <c r="T2667" s="23" t="s">
        <v>2612</v>
      </c>
      <c r="U2667" s="24" t="s">
        <v>15</v>
      </c>
      <c r="V2667" s="23">
        <v>100</v>
      </c>
      <c r="W2667" s="25">
        <v>0</v>
      </c>
      <c r="X2667" s="25">
        <v>0</v>
      </c>
      <c r="Y2667" s="25">
        <v>0</v>
      </c>
      <c r="Z2667" s="25">
        <v>0</v>
      </c>
      <c r="AA2667" s="25">
        <v>15645.51</v>
      </c>
      <c r="AB2667" s="25">
        <v>74573.5</v>
      </c>
      <c r="AC2667" s="26">
        <v>45152.505756550927</v>
      </c>
      <c r="AD2667" s="27">
        <f>ROW()</f>
        <v>2667</v>
      </c>
      <c r="AE2667" s="27">
        <f>1</f>
        <v>1</v>
      </c>
      <c r="AF2667" s="27">
        <f>SUBTOTAL(109,Tbl_NGF_Data[[#This Row],[Counter]])</f>
        <v>1</v>
      </c>
    </row>
    <row r="2668" spans="2:32" ht="60" x14ac:dyDescent="0.25">
      <c r="B2668" s="21" t="s">
        <v>245</v>
      </c>
      <c r="C2668" s="22" t="s">
        <v>2056</v>
      </c>
      <c r="D2668" s="23">
        <v>7</v>
      </c>
      <c r="E2668" s="22" t="s">
        <v>245</v>
      </c>
      <c r="F2668" s="23">
        <v>7</v>
      </c>
      <c r="G2668" s="22" t="s">
        <v>2056</v>
      </c>
      <c r="H2668" s="22" t="s">
        <v>1327</v>
      </c>
      <c r="I2668" s="23">
        <v>1</v>
      </c>
      <c r="J2668" s="23">
        <v>260</v>
      </c>
      <c r="K2668" s="23" t="s">
        <v>2581</v>
      </c>
      <c r="L2668" s="22" t="s">
        <v>2582</v>
      </c>
      <c r="M2668" s="21" t="s">
        <v>366</v>
      </c>
      <c r="N2668" s="23" t="s">
        <v>2188</v>
      </c>
      <c r="O2668" s="22" t="s">
        <v>2189</v>
      </c>
      <c r="P2668" s="22" t="s">
        <v>2190</v>
      </c>
      <c r="Q2668" s="23" t="s">
        <v>2610</v>
      </c>
      <c r="R2668" s="22" t="s">
        <v>2611</v>
      </c>
      <c r="S2668" s="21" t="s">
        <v>371</v>
      </c>
      <c r="T2668" s="23" t="s">
        <v>2612</v>
      </c>
      <c r="U2668" s="24" t="s">
        <v>16</v>
      </c>
      <c r="V2668" s="23">
        <v>135</v>
      </c>
      <c r="W2668" s="25">
        <v>0</v>
      </c>
      <c r="X2668" s="25">
        <v>0</v>
      </c>
      <c r="Y2668" s="25">
        <v>0</v>
      </c>
      <c r="Z2668" s="25">
        <v>0</v>
      </c>
      <c r="AA2668" s="25">
        <v>1534345</v>
      </c>
      <c r="AB2668" s="25">
        <v>1085683</v>
      </c>
      <c r="AC2668" s="26">
        <v>45152.505756550927</v>
      </c>
      <c r="AD2668" s="27">
        <f>ROW()</f>
        <v>2668</v>
      </c>
      <c r="AE2668" s="27">
        <f>1</f>
        <v>1</v>
      </c>
      <c r="AF2668" s="27">
        <f>SUBTOTAL(109,Tbl_NGF_Data[[#This Row],[Counter]])</f>
        <v>1</v>
      </c>
    </row>
    <row r="2669" spans="2:32" ht="60" x14ac:dyDescent="0.25">
      <c r="B2669" s="21" t="s">
        <v>245</v>
      </c>
      <c r="C2669" s="22" t="s">
        <v>2056</v>
      </c>
      <c r="D2669" s="23">
        <v>7</v>
      </c>
      <c r="E2669" s="22" t="s">
        <v>245</v>
      </c>
      <c r="F2669" s="23">
        <v>7</v>
      </c>
      <c r="G2669" s="22" t="s">
        <v>2056</v>
      </c>
      <c r="H2669" s="22" t="s">
        <v>1327</v>
      </c>
      <c r="I2669" s="23">
        <v>1</v>
      </c>
      <c r="J2669" s="23">
        <v>260</v>
      </c>
      <c r="K2669" s="23" t="s">
        <v>2581</v>
      </c>
      <c r="L2669" s="22" t="s">
        <v>2582</v>
      </c>
      <c r="M2669" s="21" t="s">
        <v>366</v>
      </c>
      <c r="N2669" s="23" t="s">
        <v>2188</v>
      </c>
      <c r="O2669" s="22" t="s">
        <v>2189</v>
      </c>
      <c r="P2669" s="22" t="s">
        <v>2190</v>
      </c>
      <c r="Q2669" s="23" t="s">
        <v>2610</v>
      </c>
      <c r="R2669" s="22" t="s">
        <v>2611</v>
      </c>
      <c r="S2669" s="21" t="s">
        <v>371</v>
      </c>
      <c r="T2669" s="23" t="s">
        <v>2612</v>
      </c>
      <c r="U2669" s="24" t="s">
        <v>17</v>
      </c>
      <c r="V2669" s="23">
        <v>200</v>
      </c>
      <c r="W2669" s="25">
        <v>0</v>
      </c>
      <c r="X2669" s="25">
        <v>0</v>
      </c>
      <c r="Y2669" s="25">
        <v>0</v>
      </c>
      <c r="Z2669" s="25">
        <v>0</v>
      </c>
      <c r="AA2669" s="25">
        <v>448662.40000000008</v>
      </c>
      <c r="AB2669" s="25">
        <v>431932.01</v>
      </c>
      <c r="AC2669" s="26">
        <v>45152.505756550927</v>
      </c>
      <c r="AD2669" s="27">
        <f>ROW()</f>
        <v>2669</v>
      </c>
      <c r="AE2669" s="27">
        <f>1</f>
        <v>1</v>
      </c>
      <c r="AF2669" s="27">
        <f>SUBTOTAL(109,Tbl_NGF_Data[[#This Row],[Counter]])</f>
        <v>1</v>
      </c>
    </row>
    <row r="2670" spans="2:32" ht="60" x14ac:dyDescent="0.25">
      <c r="B2670" s="21" t="s">
        <v>245</v>
      </c>
      <c r="C2670" s="22" t="s">
        <v>2056</v>
      </c>
      <c r="D2670" s="23">
        <v>7</v>
      </c>
      <c r="E2670" s="22" t="s">
        <v>245</v>
      </c>
      <c r="F2670" s="23">
        <v>7</v>
      </c>
      <c r="G2670" s="22" t="s">
        <v>2056</v>
      </c>
      <c r="H2670" s="22" t="s">
        <v>1327</v>
      </c>
      <c r="I2670" s="23">
        <v>1</v>
      </c>
      <c r="J2670" s="23">
        <v>260</v>
      </c>
      <c r="K2670" s="23" t="s">
        <v>2581</v>
      </c>
      <c r="L2670" s="22" t="s">
        <v>2582</v>
      </c>
      <c r="M2670" s="21" t="s">
        <v>366</v>
      </c>
      <c r="N2670" s="23" t="s">
        <v>2188</v>
      </c>
      <c r="O2670" s="22" t="s">
        <v>2189</v>
      </c>
      <c r="P2670" s="22" t="s">
        <v>2190</v>
      </c>
      <c r="Q2670" s="23" t="s">
        <v>2610</v>
      </c>
      <c r="R2670" s="22" t="s">
        <v>2611</v>
      </c>
      <c r="S2670" s="21" t="s">
        <v>371</v>
      </c>
      <c r="T2670" s="23" t="s">
        <v>2612</v>
      </c>
      <c r="U2670" s="24" t="s">
        <v>18</v>
      </c>
      <c r="V2670" s="23">
        <v>220</v>
      </c>
      <c r="W2670" s="25">
        <v>0</v>
      </c>
      <c r="X2670" s="25">
        <v>0</v>
      </c>
      <c r="Y2670" s="25">
        <v>0</v>
      </c>
      <c r="Z2670" s="25">
        <v>0</v>
      </c>
      <c r="AA2670" s="25">
        <v>1085682.5999999999</v>
      </c>
      <c r="AB2670" s="25">
        <v>653750.99</v>
      </c>
      <c r="AC2670" s="26">
        <v>45152.505756550927</v>
      </c>
      <c r="AD2670" s="27">
        <f>ROW()</f>
        <v>2670</v>
      </c>
      <c r="AE2670" s="27">
        <f>1</f>
        <v>1</v>
      </c>
      <c r="AF2670" s="27">
        <f>SUBTOTAL(109,Tbl_NGF_Data[[#This Row],[Counter]])</f>
        <v>1</v>
      </c>
    </row>
    <row r="2671" spans="2:32" ht="60" x14ac:dyDescent="0.25">
      <c r="B2671" s="21" t="s">
        <v>245</v>
      </c>
      <c r="C2671" s="22" t="s">
        <v>2056</v>
      </c>
      <c r="D2671" s="23">
        <v>7</v>
      </c>
      <c r="E2671" s="22" t="s">
        <v>245</v>
      </c>
      <c r="F2671" s="23">
        <v>7</v>
      </c>
      <c r="G2671" s="22" t="s">
        <v>2056</v>
      </c>
      <c r="H2671" s="22" t="s">
        <v>1327</v>
      </c>
      <c r="I2671" s="23">
        <v>1</v>
      </c>
      <c r="J2671" s="23">
        <v>260</v>
      </c>
      <c r="K2671" s="23" t="s">
        <v>2581</v>
      </c>
      <c r="L2671" s="22" t="s">
        <v>2582</v>
      </c>
      <c r="M2671" s="21" t="s">
        <v>366</v>
      </c>
      <c r="N2671" s="23" t="s">
        <v>2188</v>
      </c>
      <c r="O2671" s="22" t="s">
        <v>2189</v>
      </c>
      <c r="P2671" s="22" t="s">
        <v>2190</v>
      </c>
      <c r="Q2671" s="23" t="s">
        <v>2610</v>
      </c>
      <c r="R2671" s="22" t="s">
        <v>2611</v>
      </c>
      <c r="S2671" s="21" t="s">
        <v>371</v>
      </c>
      <c r="T2671" s="23" t="s">
        <v>2612</v>
      </c>
      <c r="U2671" s="24" t="s">
        <v>19</v>
      </c>
      <c r="V2671" s="23">
        <v>500</v>
      </c>
      <c r="W2671" s="25">
        <v>0</v>
      </c>
      <c r="X2671" s="25">
        <v>0</v>
      </c>
      <c r="Y2671" s="25">
        <v>0</v>
      </c>
      <c r="Z2671" s="25">
        <v>0</v>
      </c>
      <c r="AA2671" s="25">
        <v>464307.91000000003</v>
      </c>
      <c r="AB2671" s="25">
        <v>490860</v>
      </c>
      <c r="AC2671" s="26">
        <v>45152.505756550927</v>
      </c>
      <c r="AD2671" s="27">
        <f>ROW()</f>
        <v>2671</v>
      </c>
      <c r="AE2671" s="27">
        <f>1</f>
        <v>1</v>
      </c>
      <c r="AF2671" s="27">
        <f>SUBTOTAL(109,Tbl_NGF_Data[[#This Row],[Counter]])</f>
        <v>1</v>
      </c>
    </row>
    <row r="2672" spans="2:32" ht="45" x14ac:dyDescent="0.25">
      <c r="B2672" s="21" t="s">
        <v>245</v>
      </c>
      <c r="C2672" s="22" t="s">
        <v>2056</v>
      </c>
      <c r="D2672" s="23">
        <v>7</v>
      </c>
      <c r="E2672" s="22" t="s">
        <v>245</v>
      </c>
      <c r="F2672" s="23">
        <v>7</v>
      </c>
      <c r="G2672" s="22" t="s">
        <v>2056</v>
      </c>
      <c r="H2672" s="22" t="s">
        <v>1327</v>
      </c>
      <c r="I2672" s="23">
        <v>1</v>
      </c>
      <c r="J2672" s="23">
        <v>260</v>
      </c>
      <c r="K2672" s="23" t="s">
        <v>2581</v>
      </c>
      <c r="L2672" s="22" t="s">
        <v>2582</v>
      </c>
      <c r="M2672" s="21" t="s">
        <v>366</v>
      </c>
      <c r="N2672" s="23" t="s">
        <v>2188</v>
      </c>
      <c r="O2672" s="22" t="s">
        <v>2189</v>
      </c>
      <c r="P2672" s="22" t="s">
        <v>2190</v>
      </c>
      <c r="Q2672" s="23" t="s">
        <v>2218</v>
      </c>
      <c r="R2672" s="22" t="s">
        <v>2080</v>
      </c>
      <c r="S2672" s="21" t="s">
        <v>288</v>
      </c>
      <c r="T2672" s="23" t="s">
        <v>2613</v>
      </c>
      <c r="U2672" s="24" t="s">
        <v>15</v>
      </c>
      <c r="V2672" s="23">
        <v>100</v>
      </c>
      <c r="W2672" s="25">
        <v>0</v>
      </c>
      <c r="X2672" s="25">
        <v>0</v>
      </c>
      <c r="Y2672" s="25">
        <v>0</v>
      </c>
      <c r="Z2672" s="25">
        <v>64460.84</v>
      </c>
      <c r="AA2672" s="25">
        <v>57089.9</v>
      </c>
      <c r="AB2672" s="25">
        <v>478357.59</v>
      </c>
      <c r="AC2672" s="26">
        <v>45152.505756550927</v>
      </c>
      <c r="AD2672" s="27">
        <f>ROW()</f>
        <v>2672</v>
      </c>
      <c r="AE2672" s="27">
        <f>1</f>
        <v>1</v>
      </c>
      <c r="AF2672" s="27">
        <f>SUBTOTAL(109,Tbl_NGF_Data[[#This Row],[Counter]])</f>
        <v>1</v>
      </c>
    </row>
    <row r="2673" spans="2:32" ht="45" x14ac:dyDescent="0.25">
      <c r="B2673" s="21" t="s">
        <v>245</v>
      </c>
      <c r="C2673" s="22" t="s">
        <v>2056</v>
      </c>
      <c r="D2673" s="23">
        <v>7</v>
      </c>
      <c r="E2673" s="22" t="s">
        <v>245</v>
      </c>
      <c r="F2673" s="23">
        <v>7</v>
      </c>
      <c r="G2673" s="22" t="s">
        <v>2056</v>
      </c>
      <c r="H2673" s="22" t="s">
        <v>1327</v>
      </c>
      <c r="I2673" s="23">
        <v>1</v>
      </c>
      <c r="J2673" s="23">
        <v>260</v>
      </c>
      <c r="K2673" s="23" t="s">
        <v>2581</v>
      </c>
      <c r="L2673" s="22" t="s">
        <v>2582</v>
      </c>
      <c r="M2673" s="21" t="s">
        <v>366</v>
      </c>
      <c r="N2673" s="23" t="s">
        <v>2188</v>
      </c>
      <c r="O2673" s="22" t="s">
        <v>2189</v>
      </c>
      <c r="P2673" s="22" t="s">
        <v>2190</v>
      </c>
      <c r="Q2673" s="23" t="s">
        <v>2218</v>
      </c>
      <c r="R2673" s="22" t="s">
        <v>2080</v>
      </c>
      <c r="S2673" s="21" t="s">
        <v>288</v>
      </c>
      <c r="T2673" s="23" t="s">
        <v>2613</v>
      </c>
      <c r="U2673" s="24" t="s">
        <v>16</v>
      </c>
      <c r="V2673" s="23">
        <v>135</v>
      </c>
      <c r="W2673" s="25">
        <v>0</v>
      </c>
      <c r="X2673" s="25">
        <v>0</v>
      </c>
      <c r="Y2673" s="25">
        <v>0</v>
      </c>
      <c r="Z2673" s="25">
        <v>4917300</v>
      </c>
      <c r="AA2673" s="25">
        <v>11587859</v>
      </c>
      <c r="AB2673" s="25">
        <v>11580488</v>
      </c>
      <c r="AC2673" s="26">
        <v>45152.505756550927</v>
      </c>
      <c r="AD2673" s="27">
        <f>ROW()</f>
        <v>2673</v>
      </c>
      <c r="AE2673" s="27">
        <f>1</f>
        <v>1</v>
      </c>
      <c r="AF2673" s="27">
        <f>SUBTOTAL(109,Tbl_NGF_Data[[#This Row],[Counter]])</f>
        <v>1</v>
      </c>
    </row>
    <row r="2674" spans="2:32" ht="45" x14ac:dyDescent="0.25">
      <c r="B2674" s="21" t="s">
        <v>245</v>
      </c>
      <c r="C2674" s="22" t="s">
        <v>2056</v>
      </c>
      <c r="D2674" s="23">
        <v>7</v>
      </c>
      <c r="E2674" s="22" t="s">
        <v>245</v>
      </c>
      <c r="F2674" s="23">
        <v>7</v>
      </c>
      <c r="G2674" s="22" t="s">
        <v>2056</v>
      </c>
      <c r="H2674" s="22" t="s">
        <v>1327</v>
      </c>
      <c r="I2674" s="23">
        <v>1</v>
      </c>
      <c r="J2674" s="23">
        <v>260</v>
      </c>
      <c r="K2674" s="23" t="s">
        <v>2581</v>
      </c>
      <c r="L2674" s="22" t="s">
        <v>2582</v>
      </c>
      <c r="M2674" s="21" t="s">
        <v>366</v>
      </c>
      <c r="N2674" s="23" t="s">
        <v>2188</v>
      </c>
      <c r="O2674" s="22" t="s">
        <v>2189</v>
      </c>
      <c r="P2674" s="22" t="s">
        <v>2190</v>
      </c>
      <c r="Q2674" s="23" t="s">
        <v>2218</v>
      </c>
      <c r="R2674" s="22" t="s">
        <v>2080</v>
      </c>
      <c r="S2674" s="21" t="s">
        <v>288</v>
      </c>
      <c r="T2674" s="23" t="s">
        <v>2613</v>
      </c>
      <c r="U2674" s="24" t="s">
        <v>17</v>
      </c>
      <c r="V2674" s="23">
        <v>200</v>
      </c>
      <c r="W2674" s="25">
        <v>0</v>
      </c>
      <c r="X2674" s="25">
        <v>0</v>
      </c>
      <c r="Y2674" s="25">
        <v>0</v>
      </c>
      <c r="Z2674" s="25">
        <v>778883.15999999992</v>
      </c>
      <c r="AA2674" s="25">
        <v>7370.94</v>
      </c>
      <c r="AB2674" s="25">
        <v>858290.30999999994</v>
      </c>
      <c r="AC2674" s="26">
        <v>45152.505756550927</v>
      </c>
      <c r="AD2674" s="27">
        <f>ROW()</f>
        <v>2674</v>
      </c>
      <c r="AE2674" s="27">
        <f>1</f>
        <v>1</v>
      </c>
      <c r="AF2674" s="27">
        <f>SUBTOTAL(109,Tbl_NGF_Data[[#This Row],[Counter]])</f>
        <v>1</v>
      </c>
    </row>
    <row r="2675" spans="2:32" ht="45" x14ac:dyDescent="0.25">
      <c r="B2675" s="21" t="s">
        <v>245</v>
      </c>
      <c r="C2675" s="22" t="s">
        <v>2056</v>
      </c>
      <c r="D2675" s="23">
        <v>7</v>
      </c>
      <c r="E2675" s="22" t="s">
        <v>245</v>
      </c>
      <c r="F2675" s="23">
        <v>7</v>
      </c>
      <c r="G2675" s="22" t="s">
        <v>2056</v>
      </c>
      <c r="H2675" s="22" t="s">
        <v>1327</v>
      </c>
      <c r="I2675" s="23">
        <v>1</v>
      </c>
      <c r="J2675" s="23">
        <v>260</v>
      </c>
      <c r="K2675" s="23" t="s">
        <v>2581</v>
      </c>
      <c r="L2675" s="22" t="s">
        <v>2582</v>
      </c>
      <c r="M2675" s="21" t="s">
        <v>366</v>
      </c>
      <c r="N2675" s="23" t="s">
        <v>2188</v>
      </c>
      <c r="O2675" s="22" t="s">
        <v>2189</v>
      </c>
      <c r="P2675" s="22" t="s">
        <v>2190</v>
      </c>
      <c r="Q2675" s="23" t="s">
        <v>2218</v>
      </c>
      <c r="R2675" s="22" t="s">
        <v>2080</v>
      </c>
      <c r="S2675" s="21" t="s">
        <v>288</v>
      </c>
      <c r="T2675" s="23" t="s">
        <v>2613</v>
      </c>
      <c r="U2675" s="24" t="s">
        <v>18</v>
      </c>
      <c r="V2675" s="23">
        <v>220</v>
      </c>
      <c r="W2675" s="25">
        <v>0</v>
      </c>
      <c r="X2675" s="25">
        <v>0</v>
      </c>
      <c r="Y2675" s="25">
        <v>0</v>
      </c>
      <c r="Z2675" s="25">
        <v>4138416.84</v>
      </c>
      <c r="AA2675" s="25">
        <v>11580488.060000001</v>
      </c>
      <c r="AB2675" s="25">
        <v>10722197.689999999</v>
      </c>
      <c r="AC2675" s="26">
        <v>45152.505756550927</v>
      </c>
      <c r="AD2675" s="27">
        <f>ROW()</f>
        <v>2675</v>
      </c>
      <c r="AE2675" s="27">
        <f>1</f>
        <v>1</v>
      </c>
      <c r="AF2675" s="27">
        <f>SUBTOTAL(109,Tbl_NGF_Data[[#This Row],[Counter]])</f>
        <v>1</v>
      </c>
    </row>
    <row r="2676" spans="2:32" ht="60" x14ac:dyDescent="0.25">
      <c r="B2676" s="21" t="s">
        <v>245</v>
      </c>
      <c r="C2676" s="22" t="s">
        <v>2056</v>
      </c>
      <c r="D2676" s="23">
        <v>7</v>
      </c>
      <c r="E2676" s="22" t="s">
        <v>245</v>
      </c>
      <c r="F2676" s="23">
        <v>7</v>
      </c>
      <c r="G2676" s="22" t="s">
        <v>2056</v>
      </c>
      <c r="H2676" s="22" t="s">
        <v>1327</v>
      </c>
      <c r="I2676" s="23">
        <v>1</v>
      </c>
      <c r="J2676" s="23">
        <v>260</v>
      </c>
      <c r="K2676" s="23" t="s">
        <v>2581</v>
      </c>
      <c r="L2676" s="22" t="s">
        <v>2582</v>
      </c>
      <c r="M2676" s="21" t="s">
        <v>366</v>
      </c>
      <c r="N2676" s="23" t="s">
        <v>2188</v>
      </c>
      <c r="O2676" s="22" t="s">
        <v>2189</v>
      </c>
      <c r="P2676" s="22" t="s">
        <v>2190</v>
      </c>
      <c r="Q2676" s="23" t="s">
        <v>2220</v>
      </c>
      <c r="R2676" s="22" t="s">
        <v>2221</v>
      </c>
      <c r="S2676" s="21" t="s">
        <v>289</v>
      </c>
      <c r="T2676" s="23" t="s">
        <v>2614</v>
      </c>
      <c r="U2676" s="24" t="s">
        <v>15</v>
      </c>
      <c r="V2676" s="23">
        <v>100</v>
      </c>
      <c r="W2676" s="25">
        <v>0</v>
      </c>
      <c r="X2676" s="25">
        <v>0</v>
      </c>
      <c r="Y2676" s="25">
        <v>3413000</v>
      </c>
      <c r="Z2676" s="25">
        <v>22266248.73</v>
      </c>
      <c r="AA2676" s="25">
        <v>1500</v>
      </c>
      <c r="AB2676" s="25">
        <v>0</v>
      </c>
      <c r="AC2676" s="26">
        <v>45152.505756550927</v>
      </c>
      <c r="AD2676" s="27">
        <f>ROW()</f>
        <v>2676</v>
      </c>
      <c r="AE2676" s="27">
        <f>1</f>
        <v>1</v>
      </c>
      <c r="AF2676" s="27">
        <f>SUBTOTAL(109,Tbl_NGF_Data[[#This Row],[Counter]])</f>
        <v>1</v>
      </c>
    </row>
    <row r="2677" spans="2:32" ht="60" x14ac:dyDescent="0.25">
      <c r="B2677" s="21" t="s">
        <v>245</v>
      </c>
      <c r="C2677" s="22" t="s">
        <v>2056</v>
      </c>
      <c r="D2677" s="23">
        <v>7</v>
      </c>
      <c r="E2677" s="22" t="s">
        <v>245</v>
      </c>
      <c r="F2677" s="23">
        <v>7</v>
      </c>
      <c r="G2677" s="22" t="s">
        <v>2056</v>
      </c>
      <c r="H2677" s="22" t="s">
        <v>1327</v>
      </c>
      <c r="I2677" s="23">
        <v>1</v>
      </c>
      <c r="J2677" s="23">
        <v>260</v>
      </c>
      <c r="K2677" s="23" t="s">
        <v>2581</v>
      </c>
      <c r="L2677" s="22" t="s">
        <v>2582</v>
      </c>
      <c r="M2677" s="21" t="s">
        <v>366</v>
      </c>
      <c r="N2677" s="23" t="s">
        <v>2188</v>
      </c>
      <c r="O2677" s="22" t="s">
        <v>2189</v>
      </c>
      <c r="P2677" s="22" t="s">
        <v>2190</v>
      </c>
      <c r="Q2677" s="23" t="s">
        <v>2220</v>
      </c>
      <c r="R2677" s="22" t="s">
        <v>2221</v>
      </c>
      <c r="S2677" s="21" t="s">
        <v>289</v>
      </c>
      <c r="T2677" s="23" t="s">
        <v>2614</v>
      </c>
      <c r="U2677" s="24" t="s">
        <v>16</v>
      </c>
      <c r="V2677" s="23">
        <v>135</v>
      </c>
      <c r="W2677" s="25">
        <v>0</v>
      </c>
      <c r="X2677" s="25">
        <v>0</v>
      </c>
      <c r="Y2677" s="25">
        <v>3413000</v>
      </c>
      <c r="Z2677" s="25">
        <v>41513000</v>
      </c>
      <c r="AA2677" s="25">
        <v>2606001.0700000003</v>
      </c>
      <c r="AB2677" s="25">
        <v>0</v>
      </c>
      <c r="AC2677" s="26">
        <v>45152.505756550927</v>
      </c>
      <c r="AD2677" s="27">
        <f>ROW()</f>
        <v>2677</v>
      </c>
      <c r="AE2677" s="27">
        <f>1</f>
        <v>1</v>
      </c>
      <c r="AF2677" s="27">
        <f>SUBTOTAL(109,Tbl_NGF_Data[[#This Row],[Counter]])</f>
        <v>1</v>
      </c>
    </row>
    <row r="2678" spans="2:32" ht="60" x14ac:dyDescent="0.25">
      <c r="B2678" s="21" t="s">
        <v>245</v>
      </c>
      <c r="C2678" s="22" t="s">
        <v>2056</v>
      </c>
      <c r="D2678" s="23">
        <v>7</v>
      </c>
      <c r="E2678" s="22" t="s">
        <v>245</v>
      </c>
      <c r="F2678" s="23">
        <v>7</v>
      </c>
      <c r="G2678" s="22" t="s">
        <v>2056</v>
      </c>
      <c r="H2678" s="22" t="s">
        <v>1327</v>
      </c>
      <c r="I2678" s="23">
        <v>1</v>
      </c>
      <c r="J2678" s="23">
        <v>260</v>
      </c>
      <c r="K2678" s="23" t="s">
        <v>2581</v>
      </c>
      <c r="L2678" s="22" t="s">
        <v>2582</v>
      </c>
      <c r="M2678" s="21" t="s">
        <v>366</v>
      </c>
      <c r="N2678" s="23" t="s">
        <v>2188</v>
      </c>
      <c r="O2678" s="22" t="s">
        <v>2189</v>
      </c>
      <c r="P2678" s="22" t="s">
        <v>2190</v>
      </c>
      <c r="Q2678" s="23" t="s">
        <v>2220</v>
      </c>
      <c r="R2678" s="22" t="s">
        <v>2221</v>
      </c>
      <c r="S2678" s="21" t="s">
        <v>289</v>
      </c>
      <c r="T2678" s="23" t="s">
        <v>2614</v>
      </c>
      <c r="U2678" s="24" t="s">
        <v>17</v>
      </c>
      <c r="V2678" s="23">
        <v>200</v>
      </c>
      <c r="W2678" s="25">
        <v>0</v>
      </c>
      <c r="X2678" s="25">
        <v>0</v>
      </c>
      <c r="Y2678" s="25">
        <v>0</v>
      </c>
      <c r="Z2678" s="25">
        <v>19246761.269999996</v>
      </c>
      <c r="AA2678" s="25">
        <v>2604501.0699999998</v>
      </c>
      <c r="AB2678" s="25">
        <v>0</v>
      </c>
      <c r="AC2678" s="26">
        <v>45152.505756550927</v>
      </c>
      <c r="AD2678" s="27">
        <f>ROW()</f>
        <v>2678</v>
      </c>
      <c r="AE2678" s="27">
        <f>1</f>
        <v>1</v>
      </c>
      <c r="AF2678" s="27">
        <f>SUBTOTAL(109,Tbl_NGF_Data[[#This Row],[Counter]])</f>
        <v>1</v>
      </c>
    </row>
    <row r="2679" spans="2:32" ht="60" x14ac:dyDescent="0.25">
      <c r="B2679" s="21" t="s">
        <v>245</v>
      </c>
      <c r="C2679" s="22" t="s">
        <v>2056</v>
      </c>
      <c r="D2679" s="23">
        <v>7</v>
      </c>
      <c r="E2679" s="22" t="s">
        <v>245</v>
      </c>
      <c r="F2679" s="23">
        <v>7</v>
      </c>
      <c r="G2679" s="22" t="s">
        <v>2056</v>
      </c>
      <c r="H2679" s="22" t="s">
        <v>1327</v>
      </c>
      <c r="I2679" s="23">
        <v>1</v>
      </c>
      <c r="J2679" s="23">
        <v>260</v>
      </c>
      <c r="K2679" s="23" t="s">
        <v>2581</v>
      </c>
      <c r="L2679" s="22" t="s">
        <v>2582</v>
      </c>
      <c r="M2679" s="21" t="s">
        <v>366</v>
      </c>
      <c r="N2679" s="23" t="s">
        <v>2188</v>
      </c>
      <c r="O2679" s="22" t="s">
        <v>2189</v>
      </c>
      <c r="P2679" s="22" t="s">
        <v>2190</v>
      </c>
      <c r="Q2679" s="23" t="s">
        <v>2220</v>
      </c>
      <c r="R2679" s="22" t="s">
        <v>2221</v>
      </c>
      <c r="S2679" s="21" t="s">
        <v>289</v>
      </c>
      <c r="T2679" s="23" t="s">
        <v>2614</v>
      </c>
      <c r="U2679" s="24" t="s">
        <v>18</v>
      </c>
      <c r="V2679" s="23">
        <v>220</v>
      </c>
      <c r="W2679" s="25">
        <v>0</v>
      </c>
      <c r="X2679" s="25">
        <v>0</v>
      </c>
      <c r="Y2679" s="25">
        <v>3413000</v>
      </c>
      <c r="Z2679" s="25">
        <v>22266238.730000004</v>
      </c>
      <c r="AA2679" s="25">
        <v>1500.0000000004657</v>
      </c>
      <c r="AB2679" s="25">
        <v>0</v>
      </c>
      <c r="AC2679" s="26">
        <v>45152.505756550927</v>
      </c>
      <c r="AD2679" s="27">
        <f>ROW()</f>
        <v>2679</v>
      </c>
      <c r="AE2679" s="27">
        <f>1</f>
        <v>1</v>
      </c>
      <c r="AF2679" s="27">
        <f>SUBTOTAL(109,Tbl_NGF_Data[[#This Row],[Counter]])</f>
        <v>1</v>
      </c>
    </row>
    <row r="2680" spans="2:32" ht="60" x14ac:dyDescent="0.25">
      <c r="B2680" s="21" t="s">
        <v>245</v>
      </c>
      <c r="C2680" s="22" t="s">
        <v>2056</v>
      </c>
      <c r="D2680" s="23">
        <v>7</v>
      </c>
      <c r="E2680" s="22" t="s">
        <v>245</v>
      </c>
      <c r="F2680" s="23">
        <v>7</v>
      </c>
      <c r="G2680" s="22" t="s">
        <v>2056</v>
      </c>
      <c r="H2680" s="22" t="s">
        <v>1327</v>
      </c>
      <c r="I2680" s="23">
        <v>1</v>
      </c>
      <c r="J2680" s="23">
        <v>260</v>
      </c>
      <c r="K2680" s="23" t="s">
        <v>2581</v>
      </c>
      <c r="L2680" s="22" t="s">
        <v>2582</v>
      </c>
      <c r="M2680" s="21" t="s">
        <v>366</v>
      </c>
      <c r="N2680" s="23" t="s">
        <v>2188</v>
      </c>
      <c r="O2680" s="22" t="s">
        <v>2189</v>
      </c>
      <c r="P2680" s="22" t="s">
        <v>2190</v>
      </c>
      <c r="Q2680" s="23" t="s">
        <v>2220</v>
      </c>
      <c r="R2680" s="22" t="s">
        <v>2221</v>
      </c>
      <c r="S2680" s="21" t="s">
        <v>289</v>
      </c>
      <c r="T2680" s="23" t="s">
        <v>2614</v>
      </c>
      <c r="U2680" s="24" t="s">
        <v>19</v>
      </c>
      <c r="V2680" s="23">
        <v>500</v>
      </c>
      <c r="W2680" s="25">
        <v>0</v>
      </c>
      <c r="X2680" s="25">
        <v>0</v>
      </c>
      <c r="Y2680" s="25">
        <v>0</v>
      </c>
      <c r="Z2680" s="25">
        <v>10</v>
      </c>
      <c r="AA2680" s="25">
        <v>82968.47</v>
      </c>
      <c r="AB2680" s="25">
        <v>0</v>
      </c>
      <c r="AC2680" s="26">
        <v>45152.505756550927</v>
      </c>
      <c r="AD2680" s="27">
        <f>ROW()</f>
        <v>2680</v>
      </c>
      <c r="AE2680" s="27">
        <f>1</f>
        <v>1</v>
      </c>
      <c r="AF2680" s="27">
        <f>SUBTOTAL(109,Tbl_NGF_Data[[#This Row],[Counter]])</f>
        <v>1</v>
      </c>
    </row>
    <row r="2681" spans="2:32" ht="60" x14ac:dyDescent="0.25">
      <c r="B2681" s="21" t="s">
        <v>245</v>
      </c>
      <c r="C2681" s="22" t="s">
        <v>2056</v>
      </c>
      <c r="D2681" s="23">
        <v>7</v>
      </c>
      <c r="E2681" s="22" t="s">
        <v>245</v>
      </c>
      <c r="F2681" s="23">
        <v>7</v>
      </c>
      <c r="G2681" s="22" t="s">
        <v>2056</v>
      </c>
      <c r="H2681" s="22" t="s">
        <v>1327</v>
      </c>
      <c r="I2681" s="23">
        <v>1</v>
      </c>
      <c r="J2681" s="23">
        <v>260</v>
      </c>
      <c r="K2681" s="23" t="s">
        <v>2581</v>
      </c>
      <c r="L2681" s="22" t="s">
        <v>2582</v>
      </c>
      <c r="M2681" s="21" t="s">
        <v>366</v>
      </c>
      <c r="N2681" s="23" t="s">
        <v>2188</v>
      </c>
      <c r="O2681" s="22" t="s">
        <v>2189</v>
      </c>
      <c r="P2681" s="22" t="s">
        <v>2190</v>
      </c>
      <c r="Q2681" s="23" t="s">
        <v>2223</v>
      </c>
      <c r="R2681" s="22" t="s">
        <v>2224</v>
      </c>
      <c r="S2681" s="21" t="s">
        <v>290</v>
      </c>
      <c r="T2681" s="23" t="s">
        <v>2615</v>
      </c>
      <c r="U2681" s="24" t="s">
        <v>15</v>
      </c>
      <c r="V2681" s="23">
        <v>100</v>
      </c>
      <c r="W2681" s="25">
        <v>0</v>
      </c>
      <c r="X2681" s="25">
        <v>0</v>
      </c>
      <c r="Y2681" s="25">
        <v>0</v>
      </c>
      <c r="Z2681" s="25">
        <v>0</v>
      </c>
      <c r="AA2681" s="25">
        <v>6239.22</v>
      </c>
      <c r="AB2681" s="25">
        <v>0.38</v>
      </c>
      <c r="AC2681" s="26">
        <v>45152.505756550927</v>
      </c>
      <c r="AD2681" s="27">
        <f>ROW()</f>
        <v>2681</v>
      </c>
      <c r="AE2681" s="27">
        <f>1</f>
        <v>1</v>
      </c>
      <c r="AF2681" s="27">
        <f>SUBTOTAL(109,Tbl_NGF_Data[[#This Row],[Counter]])</f>
        <v>1</v>
      </c>
    </row>
    <row r="2682" spans="2:32" ht="60" x14ac:dyDescent="0.25">
      <c r="B2682" s="21" t="s">
        <v>245</v>
      </c>
      <c r="C2682" s="22" t="s">
        <v>2056</v>
      </c>
      <c r="D2682" s="23">
        <v>7</v>
      </c>
      <c r="E2682" s="22" t="s">
        <v>245</v>
      </c>
      <c r="F2682" s="23">
        <v>7</v>
      </c>
      <c r="G2682" s="22" t="s">
        <v>2056</v>
      </c>
      <c r="H2682" s="22" t="s">
        <v>1327</v>
      </c>
      <c r="I2682" s="23">
        <v>1</v>
      </c>
      <c r="J2682" s="23">
        <v>260</v>
      </c>
      <c r="K2682" s="23" t="s">
        <v>2581</v>
      </c>
      <c r="L2682" s="22" t="s">
        <v>2582</v>
      </c>
      <c r="M2682" s="21" t="s">
        <v>366</v>
      </c>
      <c r="N2682" s="23" t="s">
        <v>2188</v>
      </c>
      <c r="O2682" s="22" t="s">
        <v>2189</v>
      </c>
      <c r="P2682" s="22" t="s">
        <v>2190</v>
      </c>
      <c r="Q2682" s="23" t="s">
        <v>2223</v>
      </c>
      <c r="R2682" s="22" t="s">
        <v>2224</v>
      </c>
      <c r="S2682" s="21" t="s">
        <v>290</v>
      </c>
      <c r="T2682" s="23" t="s">
        <v>2615</v>
      </c>
      <c r="U2682" s="24" t="s">
        <v>16</v>
      </c>
      <c r="V2682" s="23">
        <v>135</v>
      </c>
      <c r="W2682" s="25">
        <v>0</v>
      </c>
      <c r="X2682" s="25">
        <v>0</v>
      </c>
      <c r="Y2682" s="25">
        <v>27400000</v>
      </c>
      <c r="Z2682" s="25">
        <v>94579935</v>
      </c>
      <c r="AA2682" s="25">
        <v>213416709</v>
      </c>
      <c r="AB2682" s="25">
        <v>195821511</v>
      </c>
      <c r="AC2682" s="26">
        <v>45152.505756550927</v>
      </c>
      <c r="AD2682" s="27">
        <f>ROW()</f>
        <v>2682</v>
      </c>
      <c r="AE2682" s="27">
        <f>1</f>
        <v>1</v>
      </c>
      <c r="AF2682" s="27">
        <f>SUBTOTAL(109,Tbl_NGF_Data[[#This Row],[Counter]])</f>
        <v>1</v>
      </c>
    </row>
    <row r="2683" spans="2:32" ht="60" x14ac:dyDescent="0.25">
      <c r="B2683" s="21" t="s">
        <v>245</v>
      </c>
      <c r="C2683" s="22" t="s">
        <v>2056</v>
      </c>
      <c r="D2683" s="23">
        <v>7</v>
      </c>
      <c r="E2683" s="22" t="s">
        <v>245</v>
      </c>
      <c r="F2683" s="23">
        <v>7</v>
      </c>
      <c r="G2683" s="22" t="s">
        <v>2056</v>
      </c>
      <c r="H2683" s="22" t="s">
        <v>1327</v>
      </c>
      <c r="I2683" s="23">
        <v>1</v>
      </c>
      <c r="J2683" s="23">
        <v>260</v>
      </c>
      <c r="K2683" s="23" t="s">
        <v>2581</v>
      </c>
      <c r="L2683" s="22" t="s">
        <v>2582</v>
      </c>
      <c r="M2683" s="21" t="s">
        <v>366</v>
      </c>
      <c r="N2683" s="23" t="s">
        <v>2188</v>
      </c>
      <c r="O2683" s="22" t="s">
        <v>2189</v>
      </c>
      <c r="P2683" s="22" t="s">
        <v>2190</v>
      </c>
      <c r="Q2683" s="23" t="s">
        <v>2223</v>
      </c>
      <c r="R2683" s="22" t="s">
        <v>2224</v>
      </c>
      <c r="S2683" s="21" t="s">
        <v>290</v>
      </c>
      <c r="T2683" s="23" t="s">
        <v>2615</v>
      </c>
      <c r="U2683" s="24" t="s">
        <v>17</v>
      </c>
      <c r="V2683" s="23">
        <v>200</v>
      </c>
      <c r="W2683" s="25">
        <v>0</v>
      </c>
      <c r="X2683" s="25">
        <v>0</v>
      </c>
      <c r="Y2683" s="25">
        <v>0</v>
      </c>
      <c r="Z2683" s="25">
        <v>4408428.12</v>
      </c>
      <c r="AA2683" s="25">
        <v>24995600.800000001</v>
      </c>
      <c r="AB2683" s="25">
        <v>2511779.81</v>
      </c>
      <c r="AC2683" s="26">
        <v>45152.505756550927</v>
      </c>
      <c r="AD2683" s="27">
        <f>ROW()</f>
        <v>2683</v>
      </c>
      <c r="AE2683" s="27">
        <f>1</f>
        <v>1</v>
      </c>
      <c r="AF2683" s="27">
        <f>SUBTOTAL(109,Tbl_NGF_Data[[#This Row],[Counter]])</f>
        <v>1</v>
      </c>
    </row>
    <row r="2684" spans="2:32" ht="60" x14ac:dyDescent="0.25">
      <c r="B2684" s="21" t="s">
        <v>245</v>
      </c>
      <c r="C2684" s="22" t="s">
        <v>2056</v>
      </c>
      <c r="D2684" s="23">
        <v>7</v>
      </c>
      <c r="E2684" s="22" t="s">
        <v>245</v>
      </c>
      <c r="F2684" s="23">
        <v>7</v>
      </c>
      <c r="G2684" s="22" t="s">
        <v>2056</v>
      </c>
      <c r="H2684" s="22" t="s">
        <v>1327</v>
      </c>
      <c r="I2684" s="23">
        <v>1</v>
      </c>
      <c r="J2684" s="23">
        <v>260</v>
      </c>
      <c r="K2684" s="23" t="s">
        <v>2581</v>
      </c>
      <c r="L2684" s="22" t="s">
        <v>2582</v>
      </c>
      <c r="M2684" s="21" t="s">
        <v>366</v>
      </c>
      <c r="N2684" s="23" t="s">
        <v>2188</v>
      </c>
      <c r="O2684" s="22" t="s">
        <v>2189</v>
      </c>
      <c r="P2684" s="22" t="s">
        <v>2190</v>
      </c>
      <c r="Q2684" s="23" t="s">
        <v>2223</v>
      </c>
      <c r="R2684" s="22" t="s">
        <v>2224</v>
      </c>
      <c r="S2684" s="21" t="s">
        <v>290</v>
      </c>
      <c r="T2684" s="23" t="s">
        <v>2615</v>
      </c>
      <c r="U2684" s="24" t="s">
        <v>18</v>
      </c>
      <c r="V2684" s="23">
        <v>220</v>
      </c>
      <c r="W2684" s="25">
        <v>0</v>
      </c>
      <c r="X2684" s="25">
        <v>0</v>
      </c>
      <c r="Y2684" s="25">
        <v>27400000</v>
      </c>
      <c r="Z2684" s="25">
        <v>90171506.879999995</v>
      </c>
      <c r="AA2684" s="25">
        <v>188421108.19999999</v>
      </c>
      <c r="AB2684" s="25">
        <v>193309731.19</v>
      </c>
      <c r="AC2684" s="26">
        <v>45152.505756550927</v>
      </c>
      <c r="AD2684" s="27">
        <f>ROW()</f>
        <v>2684</v>
      </c>
      <c r="AE2684" s="27">
        <f>1</f>
        <v>1</v>
      </c>
      <c r="AF2684" s="27">
        <f>SUBTOTAL(109,Tbl_NGF_Data[[#This Row],[Counter]])</f>
        <v>1</v>
      </c>
    </row>
    <row r="2685" spans="2:32" ht="60" x14ac:dyDescent="0.25">
      <c r="B2685" s="21" t="s">
        <v>245</v>
      </c>
      <c r="C2685" s="22" t="s">
        <v>2056</v>
      </c>
      <c r="D2685" s="23">
        <v>7</v>
      </c>
      <c r="E2685" s="22" t="s">
        <v>245</v>
      </c>
      <c r="F2685" s="23">
        <v>7</v>
      </c>
      <c r="G2685" s="22" t="s">
        <v>2056</v>
      </c>
      <c r="H2685" s="22" t="s">
        <v>1327</v>
      </c>
      <c r="I2685" s="23">
        <v>1</v>
      </c>
      <c r="J2685" s="23">
        <v>260</v>
      </c>
      <c r="K2685" s="23" t="s">
        <v>2581</v>
      </c>
      <c r="L2685" s="22" t="s">
        <v>2582</v>
      </c>
      <c r="M2685" s="21" t="s">
        <v>366</v>
      </c>
      <c r="N2685" s="23" t="s">
        <v>2188</v>
      </c>
      <c r="O2685" s="22" t="s">
        <v>2189</v>
      </c>
      <c r="P2685" s="22" t="s">
        <v>2190</v>
      </c>
      <c r="Q2685" s="23" t="s">
        <v>2223</v>
      </c>
      <c r="R2685" s="22" t="s">
        <v>2224</v>
      </c>
      <c r="S2685" s="21" t="s">
        <v>290</v>
      </c>
      <c r="T2685" s="23" t="s">
        <v>2615</v>
      </c>
      <c r="U2685" s="24" t="s">
        <v>19</v>
      </c>
      <c r="V2685" s="23">
        <v>500</v>
      </c>
      <c r="W2685" s="25">
        <v>0</v>
      </c>
      <c r="X2685" s="25">
        <v>0</v>
      </c>
      <c r="Y2685" s="25">
        <v>0</v>
      </c>
      <c r="Z2685" s="25">
        <v>4408428.12</v>
      </c>
      <c r="AA2685" s="25">
        <v>25001840.02</v>
      </c>
      <c r="AB2685" s="25">
        <v>2505540.9700000002</v>
      </c>
      <c r="AC2685" s="26">
        <v>45152.505756550927</v>
      </c>
      <c r="AD2685" s="27">
        <f>ROW()</f>
        <v>2685</v>
      </c>
      <c r="AE2685" s="27">
        <f>1</f>
        <v>1</v>
      </c>
      <c r="AF2685" s="27">
        <f>SUBTOTAL(109,Tbl_NGF_Data[[#This Row],[Counter]])</f>
        <v>1</v>
      </c>
    </row>
    <row r="2686" spans="2:32" ht="45" x14ac:dyDescent="0.25">
      <c r="B2686" s="21" t="s">
        <v>245</v>
      </c>
      <c r="C2686" s="22" t="s">
        <v>2056</v>
      </c>
      <c r="D2686" s="23">
        <v>7</v>
      </c>
      <c r="E2686" s="22" t="s">
        <v>245</v>
      </c>
      <c r="F2686" s="23">
        <v>7</v>
      </c>
      <c r="G2686" s="22" t="s">
        <v>2056</v>
      </c>
      <c r="H2686" s="22" t="s">
        <v>1327</v>
      </c>
      <c r="I2686" s="23">
        <v>1</v>
      </c>
      <c r="J2686" s="23">
        <v>260</v>
      </c>
      <c r="K2686" s="23" t="s">
        <v>2581</v>
      </c>
      <c r="L2686" s="22" t="s">
        <v>2582</v>
      </c>
      <c r="M2686" s="21" t="s">
        <v>366</v>
      </c>
      <c r="N2686" s="23" t="s">
        <v>2188</v>
      </c>
      <c r="O2686" s="22" t="s">
        <v>2189</v>
      </c>
      <c r="P2686" s="22" t="s">
        <v>2190</v>
      </c>
      <c r="Q2686" s="23" t="s">
        <v>2353</v>
      </c>
      <c r="R2686" s="22" t="s">
        <v>2175</v>
      </c>
      <c r="S2686" s="21" t="s">
        <v>309</v>
      </c>
      <c r="T2686" s="23" t="s">
        <v>2616</v>
      </c>
      <c r="U2686" s="24" t="s">
        <v>15</v>
      </c>
      <c r="V2686" s="23">
        <v>100</v>
      </c>
      <c r="W2686" s="25">
        <v>0</v>
      </c>
      <c r="X2686" s="25">
        <v>0</v>
      </c>
      <c r="Y2686" s="25">
        <v>0</v>
      </c>
      <c r="Z2686" s="25">
        <v>0</v>
      </c>
      <c r="AA2686" s="25">
        <v>0</v>
      </c>
      <c r="AB2686" s="25">
        <v>92372</v>
      </c>
      <c r="AC2686" s="26">
        <v>45152.505756550927</v>
      </c>
      <c r="AD2686" s="27">
        <f>ROW()</f>
        <v>2686</v>
      </c>
      <c r="AE2686" s="27">
        <f>1</f>
        <v>1</v>
      </c>
      <c r="AF2686" s="27">
        <f>SUBTOTAL(109,Tbl_NGF_Data[[#This Row],[Counter]])</f>
        <v>1</v>
      </c>
    </row>
    <row r="2687" spans="2:32" ht="45" x14ac:dyDescent="0.25">
      <c r="B2687" s="21" t="s">
        <v>245</v>
      </c>
      <c r="C2687" s="22" t="s">
        <v>2056</v>
      </c>
      <c r="D2687" s="23">
        <v>7</v>
      </c>
      <c r="E2687" s="22" t="s">
        <v>245</v>
      </c>
      <c r="F2687" s="23">
        <v>7</v>
      </c>
      <c r="G2687" s="22" t="s">
        <v>2056</v>
      </c>
      <c r="H2687" s="22" t="s">
        <v>1327</v>
      </c>
      <c r="I2687" s="23">
        <v>1</v>
      </c>
      <c r="J2687" s="23">
        <v>260</v>
      </c>
      <c r="K2687" s="23" t="s">
        <v>2581</v>
      </c>
      <c r="L2687" s="22" t="s">
        <v>2582</v>
      </c>
      <c r="M2687" s="21" t="s">
        <v>366</v>
      </c>
      <c r="N2687" s="23" t="s">
        <v>2188</v>
      </c>
      <c r="O2687" s="22" t="s">
        <v>2189</v>
      </c>
      <c r="P2687" s="22" t="s">
        <v>2190</v>
      </c>
      <c r="Q2687" s="23" t="s">
        <v>2353</v>
      </c>
      <c r="R2687" s="22" t="s">
        <v>2175</v>
      </c>
      <c r="S2687" s="21" t="s">
        <v>309</v>
      </c>
      <c r="T2687" s="23" t="s">
        <v>2616</v>
      </c>
      <c r="U2687" s="24" t="s">
        <v>16</v>
      </c>
      <c r="V2687" s="23">
        <v>135</v>
      </c>
      <c r="W2687" s="25">
        <v>0</v>
      </c>
      <c r="X2687" s="25">
        <v>0</v>
      </c>
      <c r="Y2687" s="25">
        <v>0</v>
      </c>
      <c r="Z2687" s="25">
        <v>0</v>
      </c>
      <c r="AA2687" s="25">
        <v>0</v>
      </c>
      <c r="AB2687" s="25">
        <v>92372</v>
      </c>
      <c r="AC2687" s="26">
        <v>45152.505756550927</v>
      </c>
      <c r="AD2687" s="27">
        <f>ROW()</f>
        <v>2687</v>
      </c>
      <c r="AE2687" s="27">
        <f>1</f>
        <v>1</v>
      </c>
      <c r="AF2687" s="27">
        <f>SUBTOTAL(109,Tbl_NGF_Data[[#This Row],[Counter]])</f>
        <v>1</v>
      </c>
    </row>
    <row r="2688" spans="2:32" ht="45" x14ac:dyDescent="0.25">
      <c r="B2688" s="21" t="s">
        <v>245</v>
      </c>
      <c r="C2688" s="22" t="s">
        <v>2056</v>
      </c>
      <c r="D2688" s="23">
        <v>7</v>
      </c>
      <c r="E2688" s="22" t="s">
        <v>245</v>
      </c>
      <c r="F2688" s="23">
        <v>7</v>
      </c>
      <c r="G2688" s="22" t="s">
        <v>2056</v>
      </c>
      <c r="H2688" s="22" t="s">
        <v>1327</v>
      </c>
      <c r="I2688" s="23">
        <v>1</v>
      </c>
      <c r="J2688" s="23">
        <v>260</v>
      </c>
      <c r="K2688" s="23" t="s">
        <v>2581</v>
      </c>
      <c r="L2688" s="22" t="s">
        <v>2582</v>
      </c>
      <c r="M2688" s="21" t="s">
        <v>366</v>
      </c>
      <c r="N2688" s="23" t="s">
        <v>2188</v>
      </c>
      <c r="O2688" s="22" t="s">
        <v>2189</v>
      </c>
      <c r="P2688" s="22" t="s">
        <v>2190</v>
      </c>
      <c r="Q2688" s="23" t="s">
        <v>2353</v>
      </c>
      <c r="R2688" s="22" t="s">
        <v>2175</v>
      </c>
      <c r="S2688" s="21" t="s">
        <v>309</v>
      </c>
      <c r="T2688" s="23" t="s">
        <v>2616</v>
      </c>
      <c r="U2688" s="24" t="s">
        <v>18</v>
      </c>
      <c r="V2688" s="23">
        <v>220</v>
      </c>
      <c r="W2688" s="25">
        <v>0</v>
      </c>
      <c r="X2688" s="25">
        <v>0</v>
      </c>
      <c r="Y2688" s="25">
        <v>0</v>
      </c>
      <c r="Z2688" s="25">
        <v>0</v>
      </c>
      <c r="AA2688" s="25">
        <v>0</v>
      </c>
      <c r="AB2688" s="25">
        <v>92372</v>
      </c>
      <c r="AC2688" s="26">
        <v>45152.505756550927</v>
      </c>
      <c r="AD2688" s="27">
        <f>ROW()</f>
        <v>2688</v>
      </c>
      <c r="AE2688" s="27">
        <f>1</f>
        <v>1</v>
      </c>
      <c r="AF2688" s="27">
        <f>SUBTOTAL(109,Tbl_NGF_Data[[#This Row],[Counter]])</f>
        <v>1</v>
      </c>
    </row>
    <row r="2689" spans="2:32" ht="45" x14ac:dyDescent="0.25">
      <c r="B2689" s="21" t="s">
        <v>245</v>
      </c>
      <c r="C2689" s="22" t="s">
        <v>2056</v>
      </c>
      <c r="D2689" s="23">
        <v>7</v>
      </c>
      <c r="E2689" s="22" t="s">
        <v>245</v>
      </c>
      <c r="F2689" s="23">
        <v>7</v>
      </c>
      <c r="G2689" s="22" t="s">
        <v>2056</v>
      </c>
      <c r="H2689" s="22" t="s">
        <v>1327</v>
      </c>
      <c r="I2689" s="23">
        <v>1</v>
      </c>
      <c r="J2689" s="23">
        <v>260</v>
      </c>
      <c r="K2689" s="23" t="s">
        <v>2581</v>
      </c>
      <c r="L2689" s="22" t="s">
        <v>2582</v>
      </c>
      <c r="M2689" s="21" t="s">
        <v>366</v>
      </c>
      <c r="N2689" s="23" t="s">
        <v>2188</v>
      </c>
      <c r="O2689" s="22" t="s">
        <v>2189</v>
      </c>
      <c r="P2689" s="22" t="s">
        <v>2190</v>
      </c>
      <c r="Q2689" s="23" t="s">
        <v>2617</v>
      </c>
      <c r="R2689" s="22" t="s">
        <v>2618</v>
      </c>
      <c r="S2689" s="21" t="s">
        <v>372</v>
      </c>
      <c r="T2689" s="23" t="s">
        <v>2619</v>
      </c>
      <c r="U2689" s="24" t="s">
        <v>15</v>
      </c>
      <c r="V2689" s="23">
        <v>100</v>
      </c>
      <c r="W2689" s="25">
        <v>0.25</v>
      </c>
      <c r="X2689" s="25">
        <v>0.25</v>
      </c>
      <c r="Y2689" s="25">
        <v>0.25</v>
      </c>
      <c r="Z2689" s="25">
        <v>0</v>
      </c>
      <c r="AA2689" s="25">
        <v>0</v>
      </c>
      <c r="AB2689" s="25">
        <v>0</v>
      </c>
      <c r="AC2689" s="26">
        <v>45152.505756550927</v>
      </c>
      <c r="AD2689" s="27">
        <f>ROW()</f>
        <v>2689</v>
      </c>
      <c r="AE2689" s="27">
        <f>1</f>
        <v>1</v>
      </c>
      <c r="AF2689" s="27">
        <f>SUBTOTAL(109,Tbl_NGF_Data[[#This Row],[Counter]])</f>
        <v>1</v>
      </c>
    </row>
    <row r="2690" spans="2:32" ht="45" x14ac:dyDescent="0.25">
      <c r="B2690" s="21" t="s">
        <v>245</v>
      </c>
      <c r="C2690" s="22" t="s">
        <v>2056</v>
      </c>
      <c r="D2690" s="23">
        <v>7</v>
      </c>
      <c r="E2690" s="22" t="s">
        <v>245</v>
      </c>
      <c r="F2690" s="23">
        <v>7</v>
      </c>
      <c r="G2690" s="22" t="s">
        <v>2056</v>
      </c>
      <c r="H2690" s="22" t="s">
        <v>1327</v>
      </c>
      <c r="I2690" s="23">
        <v>1</v>
      </c>
      <c r="J2690" s="23">
        <v>260</v>
      </c>
      <c r="K2690" s="23" t="s">
        <v>2581</v>
      </c>
      <c r="L2690" s="22" t="s">
        <v>2582</v>
      </c>
      <c r="M2690" s="21" t="s">
        <v>366</v>
      </c>
      <c r="N2690" s="23" t="s">
        <v>2188</v>
      </c>
      <c r="O2690" s="22" t="s">
        <v>2189</v>
      </c>
      <c r="P2690" s="22" t="s">
        <v>2190</v>
      </c>
      <c r="Q2690" s="23" t="s">
        <v>2617</v>
      </c>
      <c r="R2690" s="22" t="s">
        <v>2618</v>
      </c>
      <c r="S2690" s="21" t="s">
        <v>372</v>
      </c>
      <c r="T2690" s="23" t="s">
        <v>2619</v>
      </c>
      <c r="U2690" s="24" t="s">
        <v>19</v>
      </c>
      <c r="V2690" s="23">
        <v>500</v>
      </c>
      <c r="W2690" s="25">
        <v>0</v>
      </c>
      <c r="X2690" s="25">
        <v>0</v>
      </c>
      <c r="Y2690" s="25">
        <v>0</v>
      </c>
      <c r="Z2690" s="25">
        <v>0.25</v>
      </c>
      <c r="AA2690" s="25">
        <v>0</v>
      </c>
      <c r="AB2690" s="25">
        <v>0</v>
      </c>
      <c r="AC2690" s="26">
        <v>45152.505756550927</v>
      </c>
      <c r="AD2690" s="27">
        <f>ROW()</f>
        <v>2690</v>
      </c>
      <c r="AE2690" s="27">
        <f>1</f>
        <v>1</v>
      </c>
      <c r="AF2690" s="27">
        <f>SUBTOTAL(109,Tbl_NGF_Data[[#This Row],[Counter]])</f>
        <v>1</v>
      </c>
    </row>
    <row r="2691" spans="2:32" ht="60" x14ac:dyDescent="0.25">
      <c r="B2691" s="21" t="s">
        <v>245</v>
      </c>
      <c r="C2691" s="22" t="s">
        <v>2056</v>
      </c>
      <c r="D2691" s="23">
        <v>7</v>
      </c>
      <c r="E2691" s="22" t="s">
        <v>245</v>
      </c>
      <c r="F2691" s="23">
        <v>7</v>
      </c>
      <c r="G2691" s="22" t="s">
        <v>2056</v>
      </c>
      <c r="H2691" s="22" t="s">
        <v>1327</v>
      </c>
      <c r="I2691" s="23">
        <v>1</v>
      </c>
      <c r="J2691" s="23">
        <v>260</v>
      </c>
      <c r="K2691" s="23" t="s">
        <v>2581</v>
      </c>
      <c r="L2691" s="22" t="s">
        <v>2582</v>
      </c>
      <c r="M2691" s="21" t="s">
        <v>366</v>
      </c>
      <c r="N2691" s="23" t="s">
        <v>2188</v>
      </c>
      <c r="O2691" s="22" t="s">
        <v>2189</v>
      </c>
      <c r="P2691" s="22" t="s">
        <v>2190</v>
      </c>
      <c r="Q2691" s="23" t="s">
        <v>2620</v>
      </c>
      <c r="R2691" s="22" t="s">
        <v>2178</v>
      </c>
      <c r="S2691" s="21" t="s">
        <v>373</v>
      </c>
      <c r="T2691" s="23" t="s">
        <v>2621</v>
      </c>
      <c r="U2691" s="24" t="s">
        <v>15</v>
      </c>
      <c r="V2691" s="23">
        <v>100</v>
      </c>
      <c r="W2691" s="25">
        <v>0</v>
      </c>
      <c r="X2691" s="25">
        <v>0</v>
      </c>
      <c r="Y2691" s="25">
        <v>0</v>
      </c>
      <c r="Z2691" s="25">
        <v>0</v>
      </c>
      <c r="AA2691" s="25">
        <v>0</v>
      </c>
      <c r="AB2691" s="25">
        <v>3622833.94</v>
      </c>
      <c r="AC2691" s="26">
        <v>45152.505756550927</v>
      </c>
      <c r="AD2691" s="27">
        <f>ROW()</f>
        <v>2691</v>
      </c>
      <c r="AE2691" s="27">
        <f>1</f>
        <v>1</v>
      </c>
      <c r="AF2691" s="27">
        <f>SUBTOTAL(109,Tbl_NGF_Data[[#This Row],[Counter]])</f>
        <v>1</v>
      </c>
    </row>
    <row r="2692" spans="2:32" ht="60" x14ac:dyDescent="0.25">
      <c r="B2692" s="21" t="s">
        <v>245</v>
      </c>
      <c r="C2692" s="22" t="s">
        <v>2056</v>
      </c>
      <c r="D2692" s="23">
        <v>7</v>
      </c>
      <c r="E2692" s="22" t="s">
        <v>245</v>
      </c>
      <c r="F2692" s="23">
        <v>7</v>
      </c>
      <c r="G2692" s="22" t="s">
        <v>2056</v>
      </c>
      <c r="H2692" s="22" t="s">
        <v>1327</v>
      </c>
      <c r="I2692" s="23">
        <v>1</v>
      </c>
      <c r="J2692" s="23">
        <v>260</v>
      </c>
      <c r="K2692" s="23" t="s">
        <v>2581</v>
      </c>
      <c r="L2692" s="22" t="s">
        <v>2582</v>
      </c>
      <c r="M2692" s="21" t="s">
        <v>366</v>
      </c>
      <c r="N2692" s="23" t="s">
        <v>2188</v>
      </c>
      <c r="O2692" s="22" t="s">
        <v>2189</v>
      </c>
      <c r="P2692" s="22" t="s">
        <v>2190</v>
      </c>
      <c r="Q2692" s="23" t="s">
        <v>2620</v>
      </c>
      <c r="R2692" s="22" t="s">
        <v>2178</v>
      </c>
      <c r="S2692" s="21" t="s">
        <v>373</v>
      </c>
      <c r="T2692" s="23" t="s">
        <v>2621</v>
      </c>
      <c r="U2692" s="24" t="s">
        <v>16</v>
      </c>
      <c r="V2692" s="23">
        <v>135</v>
      </c>
      <c r="W2692" s="25">
        <v>0</v>
      </c>
      <c r="X2692" s="25">
        <v>0</v>
      </c>
      <c r="Y2692" s="25">
        <v>0</v>
      </c>
      <c r="Z2692" s="25">
        <v>0</v>
      </c>
      <c r="AA2692" s="25">
        <v>0</v>
      </c>
      <c r="AB2692" s="25">
        <v>8195321</v>
      </c>
      <c r="AC2692" s="26">
        <v>45152.505756550927</v>
      </c>
      <c r="AD2692" s="27">
        <f>ROW()</f>
        <v>2692</v>
      </c>
      <c r="AE2692" s="27">
        <f>1</f>
        <v>1</v>
      </c>
      <c r="AF2692" s="27">
        <f>SUBTOTAL(109,Tbl_NGF_Data[[#This Row],[Counter]])</f>
        <v>1</v>
      </c>
    </row>
    <row r="2693" spans="2:32" ht="60" x14ac:dyDescent="0.25">
      <c r="B2693" s="21" t="s">
        <v>245</v>
      </c>
      <c r="C2693" s="22" t="s">
        <v>2056</v>
      </c>
      <c r="D2693" s="23">
        <v>7</v>
      </c>
      <c r="E2693" s="22" t="s">
        <v>245</v>
      </c>
      <c r="F2693" s="23">
        <v>7</v>
      </c>
      <c r="G2693" s="22" t="s">
        <v>2056</v>
      </c>
      <c r="H2693" s="22" t="s">
        <v>1327</v>
      </c>
      <c r="I2693" s="23">
        <v>1</v>
      </c>
      <c r="J2693" s="23">
        <v>260</v>
      </c>
      <c r="K2693" s="23" t="s">
        <v>2581</v>
      </c>
      <c r="L2693" s="22" t="s">
        <v>2582</v>
      </c>
      <c r="M2693" s="21" t="s">
        <v>366</v>
      </c>
      <c r="N2693" s="23" t="s">
        <v>2188</v>
      </c>
      <c r="O2693" s="22" t="s">
        <v>2189</v>
      </c>
      <c r="P2693" s="22" t="s">
        <v>2190</v>
      </c>
      <c r="Q2693" s="23" t="s">
        <v>2620</v>
      </c>
      <c r="R2693" s="22" t="s">
        <v>2178</v>
      </c>
      <c r="S2693" s="21" t="s">
        <v>373</v>
      </c>
      <c r="T2693" s="23" t="s">
        <v>2621</v>
      </c>
      <c r="U2693" s="24" t="s">
        <v>17</v>
      </c>
      <c r="V2693" s="23">
        <v>200</v>
      </c>
      <c r="W2693" s="25">
        <v>0</v>
      </c>
      <c r="X2693" s="25">
        <v>0</v>
      </c>
      <c r="Y2693" s="25">
        <v>0</v>
      </c>
      <c r="Z2693" s="25">
        <v>0</v>
      </c>
      <c r="AA2693" s="25">
        <v>0</v>
      </c>
      <c r="AB2693" s="25">
        <v>4572487.0600000005</v>
      </c>
      <c r="AC2693" s="26">
        <v>45152.505756550927</v>
      </c>
      <c r="AD2693" s="27">
        <f>ROW()</f>
        <v>2693</v>
      </c>
      <c r="AE2693" s="27">
        <f>1</f>
        <v>1</v>
      </c>
      <c r="AF2693" s="27">
        <f>SUBTOTAL(109,Tbl_NGF_Data[[#This Row],[Counter]])</f>
        <v>1</v>
      </c>
    </row>
    <row r="2694" spans="2:32" ht="60" x14ac:dyDescent="0.25">
      <c r="B2694" s="21" t="s">
        <v>245</v>
      </c>
      <c r="C2694" s="22" t="s">
        <v>2056</v>
      </c>
      <c r="D2694" s="23">
        <v>7</v>
      </c>
      <c r="E2694" s="22" t="s">
        <v>245</v>
      </c>
      <c r="F2694" s="23">
        <v>7</v>
      </c>
      <c r="G2694" s="22" t="s">
        <v>2056</v>
      </c>
      <c r="H2694" s="22" t="s">
        <v>1327</v>
      </c>
      <c r="I2694" s="23">
        <v>1</v>
      </c>
      <c r="J2694" s="23">
        <v>260</v>
      </c>
      <c r="K2694" s="23" t="s">
        <v>2581</v>
      </c>
      <c r="L2694" s="22" t="s">
        <v>2582</v>
      </c>
      <c r="M2694" s="21" t="s">
        <v>366</v>
      </c>
      <c r="N2694" s="23" t="s">
        <v>2188</v>
      </c>
      <c r="O2694" s="22" t="s">
        <v>2189</v>
      </c>
      <c r="P2694" s="22" t="s">
        <v>2190</v>
      </c>
      <c r="Q2694" s="23" t="s">
        <v>2620</v>
      </c>
      <c r="R2694" s="22" t="s">
        <v>2178</v>
      </c>
      <c r="S2694" s="21" t="s">
        <v>373</v>
      </c>
      <c r="T2694" s="23" t="s">
        <v>2621</v>
      </c>
      <c r="U2694" s="24" t="s">
        <v>18</v>
      </c>
      <c r="V2694" s="23">
        <v>220</v>
      </c>
      <c r="W2694" s="25">
        <v>0</v>
      </c>
      <c r="X2694" s="25">
        <v>0</v>
      </c>
      <c r="Y2694" s="25">
        <v>0</v>
      </c>
      <c r="Z2694" s="25">
        <v>0</v>
      </c>
      <c r="AA2694" s="25">
        <v>0</v>
      </c>
      <c r="AB2694" s="25">
        <v>3622833.9399999995</v>
      </c>
      <c r="AC2694" s="26">
        <v>45152.505756550927</v>
      </c>
      <c r="AD2694" s="27">
        <f>ROW()</f>
        <v>2694</v>
      </c>
      <c r="AE2694" s="27">
        <f>1</f>
        <v>1</v>
      </c>
      <c r="AF2694" s="27">
        <f>SUBTOTAL(109,Tbl_NGF_Data[[#This Row],[Counter]])</f>
        <v>1</v>
      </c>
    </row>
    <row r="2695" spans="2:32" ht="60" x14ac:dyDescent="0.25">
      <c r="B2695" s="21" t="s">
        <v>245</v>
      </c>
      <c r="C2695" s="22" t="s">
        <v>2056</v>
      </c>
      <c r="D2695" s="23">
        <v>7</v>
      </c>
      <c r="E2695" s="22" t="s">
        <v>245</v>
      </c>
      <c r="F2695" s="23">
        <v>7</v>
      </c>
      <c r="G2695" s="22" t="s">
        <v>2056</v>
      </c>
      <c r="H2695" s="22" t="s">
        <v>1327</v>
      </c>
      <c r="I2695" s="23">
        <v>1</v>
      </c>
      <c r="J2695" s="23">
        <v>260</v>
      </c>
      <c r="K2695" s="23" t="s">
        <v>2581</v>
      </c>
      <c r="L2695" s="22" t="s">
        <v>2582</v>
      </c>
      <c r="M2695" s="21" t="s">
        <v>366</v>
      </c>
      <c r="N2695" s="23" t="s">
        <v>2188</v>
      </c>
      <c r="O2695" s="22" t="s">
        <v>2189</v>
      </c>
      <c r="P2695" s="22" t="s">
        <v>2190</v>
      </c>
      <c r="Q2695" s="23" t="s">
        <v>2229</v>
      </c>
      <c r="R2695" s="22" t="s">
        <v>2230</v>
      </c>
      <c r="S2695" s="21" t="s">
        <v>291</v>
      </c>
      <c r="T2695" s="23" t="s">
        <v>2622</v>
      </c>
      <c r="U2695" s="24" t="s">
        <v>15</v>
      </c>
      <c r="V2695" s="23">
        <v>100</v>
      </c>
      <c r="W2695" s="25">
        <v>0</v>
      </c>
      <c r="X2695" s="25">
        <v>0</v>
      </c>
      <c r="Y2695" s="25">
        <v>0</v>
      </c>
      <c r="Z2695" s="25">
        <v>1024374.29</v>
      </c>
      <c r="AA2695" s="25">
        <v>2694525.62</v>
      </c>
      <c r="AB2695" s="25">
        <v>3362708.3499999996</v>
      </c>
      <c r="AC2695" s="26">
        <v>45152.505756550927</v>
      </c>
      <c r="AD2695" s="27">
        <f>ROW()</f>
        <v>2695</v>
      </c>
      <c r="AE2695" s="27">
        <f>1</f>
        <v>1</v>
      </c>
      <c r="AF2695" s="27">
        <f>SUBTOTAL(109,Tbl_NGF_Data[[#This Row],[Counter]])</f>
        <v>1</v>
      </c>
    </row>
    <row r="2696" spans="2:32" ht="60" x14ac:dyDescent="0.25">
      <c r="B2696" s="21" t="s">
        <v>245</v>
      </c>
      <c r="C2696" s="22" t="s">
        <v>2056</v>
      </c>
      <c r="D2696" s="23">
        <v>7</v>
      </c>
      <c r="E2696" s="22" t="s">
        <v>245</v>
      </c>
      <c r="F2696" s="23">
        <v>7</v>
      </c>
      <c r="G2696" s="22" t="s">
        <v>2056</v>
      </c>
      <c r="H2696" s="22" t="s">
        <v>1327</v>
      </c>
      <c r="I2696" s="23">
        <v>1</v>
      </c>
      <c r="J2696" s="23">
        <v>260</v>
      </c>
      <c r="K2696" s="23" t="s">
        <v>2581</v>
      </c>
      <c r="L2696" s="22" t="s">
        <v>2582</v>
      </c>
      <c r="M2696" s="21" t="s">
        <v>366</v>
      </c>
      <c r="N2696" s="23" t="s">
        <v>2188</v>
      </c>
      <c r="O2696" s="22" t="s">
        <v>2189</v>
      </c>
      <c r="P2696" s="22" t="s">
        <v>2190</v>
      </c>
      <c r="Q2696" s="23" t="s">
        <v>2229</v>
      </c>
      <c r="R2696" s="22" t="s">
        <v>2230</v>
      </c>
      <c r="S2696" s="21" t="s">
        <v>291</v>
      </c>
      <c r="T2696" s="23" t="s">
        <v>2622</v>
      </c>
      <c r="U2696" s="24" t="s">
        <v>16</v>
      </c>
      <c r="V2696" s="23">
        <v>135</v>
      </c>
      <c r="W2696" s="25">
        <v>0</v>
      </c>
      <c r="X2696" s="25">
        <v>0</v>
      </c>
      <c r="Y2696" s="25">
        <v>0</v>
      </c>
      <c r="Z2696" s="25">
        <v>136698923</v>
      </c>
      <c r="AA2696" s="25">
        <v>236794137</v>
      </c>
      <c r="AB2696" s="25">
        <v>141085556</v>
      </c>
      <c r="AC2696" s="26">
        <v>45152.505756550927</v>
      </c>
      <c r="AD2696" s="27">
        <f>ROW()</f>
        <v>2696</v>
      </c>
      <c r="AE2696" s="27">
        <f>1</f>
        <v>1</v>
      </c>
      <c r="AF2696" s="27">
        <f>SUBTOTAL(109,Tbl_NGF_Data[[#This Row],[Counter]])</f>
        <v>1</v>
      </c>
    </row>
    <row r="2697" spans="2:32" ht="60" x14ac:dyDescent="0.25">
      <c r="B2697" s="21" t="s">
        <v>245</v>
      </c>
      <c r="C2697" s="22" t="s">
        <v>2056</v>
      </c>
      <c r="D2697" s="23">
        <v>7</v>
      </c>
      <c r="E2697" s="22" t="s">
        <v>245</v>
      </c>
      <c r="F2697" s="23">
        <v>7</v>
      </c>
      <c r="G2697" s="22" t="s">
        <v>2056</v>
      </c>
      <c r="H2697" s="22" t="s">
        <v>1327</v>
      </c>
      <c r="I2697" s="23">
        <v>1</v>
      </c>
      <c r="J2697" s="23">
        <v>260</v>
      </c>
      <c r="K2697" s="23" t="s">
        <v>2581</v>
      </c>
      <c r="L2697" s="22" t="s">
        <v>2582</v>
      </c>
      <c r="M2697" s="21" t="s">
        <v>366</v>
      </c>
      <c r="N2697" s="23" t="s">
        <v>2188</v>
      </c>
      <c r="O2697" s="22" t="s">
        <v>2189</v>
      </c>
      <c r="P2697" s="22" t="s">
        <v>2190</v>
      </c>
      <c r="Q2697" s="23" t="s">
        <v>2229</v>
      </c>
      <c r="R2697" s="22" t="s">
        <v>2230</v>
      </c>
      <c r="S2697" s="21" t="s">
        <v>291</v>
      </c>
      <c r="T2697" s="23" t="s">
        <v>2622</v>
      </c>
      <c r="U2697" s="24" t="s">
        <v>17</v>
      </c>
      <c r="V2697" s="23">
        <v>200</v>
      </c>
      <c r="W2697" s="25">
        <v>0</v>
      </c>
      <c r="X2697" s="25">
        <v>0</v>
      </c>
      <c r="Y2697" s="25">
        <v>0</v>
      </c>
      <c r="Z2697" s="25">
        <v>40745456.769999981</v>
      </c>
      <c r="AA2697" s="25">
        <v>88308178.209999979</v>
      </c>
      <c r="AB2697" s="25">
        <v>88647250.709999979</v>
      </c>
      <c r="AC2697" s="26">
        <v>45152.505756550927</v>
      </c>
      <c r="AD2697" s="27">
        <f>ROW()</f>
        <v>2697</v>
      </c>
      <c r="AE2697" s="27">
        <f>1</f>
        <v>1</v>
      </c>
      <c r="AF2697" s="27">
        <f>SUBTOTAL(109,Tbl_NGF_Data[[#This Row],[Counter]])</f>
        <v>1</v>
      </c>
    </row>
    <row r="2698" spans="2:32" ht="60" x14ac:dyDescent="0.25">
      <c r="B2698" s="21" t="s">
        <v>245</v>
      </c>
      <c r="C2698" s="22" t="s">
        <v>2056</v>
      </c>
      <c r="D2698" s="23">
        <v>7</v>
      </c>
      <c r="E2698" s="22" t="s">
        <v>245</v>
      </c>
      <c r="F2698" s="23">
        <v>7</v>
      </c>
      <c r="G2698" s="22" t="s">
        <v>2056</v>
      </c>
      <c r="H2698" s="22" t="s">
        <v>1327</v>
      </c>
      <c r="I2698" s="23">
        <v>1</v>
      </c>
      <c r="J2698" s="23">
        <v>260</v>
      </c>
      <c r="K2698" s="23" t="s">
        <v>2581</v>
      </c>
      <c r="L2698" s="22" t="s">
        <v>2582</v>
      </c>
      <c r="M2698" s="21" t="s">
        <v>366</v>
      </c>
      <c r="N2698" s="23" t="s">
        <v>2188</v>
      </c>
      <c r="O2698" s="22" t="s">
        <v>2189</v>
      </c>
      <c r="P2698" s="22" t="s">
        <v>2190</v>
      </c>
      <c r="Q2698" s="23" t="s">
        <v>2229</v>
      </c>
      <c r="R2698" s="22" t="s">
        <v>2230</v>
      </c>
      <c r="S2698" s="21" t="s">
        <v>291</v>
      </c>
      <c r="T2698" s="23" t="s">
        <v>2622</v>
      </c>
      <c r="U2698" s="24" t="s">
        <v>18</v>
      </c>
      <c r="V2698" s="23">
        <v>220</v>
      </c>
      <c r="W2698" s="25">
        <v>0</v>
      </c>
      <c r="X2698" s="25">
        <v>0</v>
      </c>
      <c r="Y2698" s="25">
        <v>0</v>
      </c>
      <c r="Z2698" s="25">
        <v>95953466.230000019</v>
      </c>
      <c r="AA2698" s="25">
        <v>148485958.79000002</v>
      </c>
      <c r="AB2698" s="25">
        <v>52438305.290000021</v>
      </c>
      <c r="AC2698" s="26">
        <v>45152.505756550927</v>
      </c>
      <c r="AD2698" s="27">
        <f>ROW()</f>
        <v>2698</v>
      </c>
      <c r="AE2698" s="27">
        <f>1</f>
        <v>1</v>
      </c>
      <c r="AF2698" s="27">
        <f>SUBTOTAL(109,Tbl_NGF_Data[[#This Row],[Counter]])</f>
        <v>1</v>
      </c>
    </row>
    <row r="2699" spans="2:32" ht="60" x14ac:dyDescent="0.25">
      <c r="B2699" s="21" t="s">
        <v>245</v>
      </c>
      <c r="C2699" s="22" t="s">
        <v>2056</v>
      </c>
      <c r="D2699" s="23">
        <v>7</v>
      </c>
      <c r="E2699" s="22" t="s">
        <v>245</v>
      </c>
      <c r="F2699" s="23">
        <v>7</v>
      </c>
      <c r="G2699" s="22" t="s">
        <v>2056</v>
      </c>
      <c r="H2699" s="22" t="s">
        <v>1327</v>
      </c>
      <c r="I2699" s="23">
        <v>1</v>
      </c>
      <c r="J2699" s="23">
        <v>260</v>
      </c>
      <c r="K2699" s="23" t="s">
        <v>2581</v>
      </c>
      <c r="L2699" s="22" t="s">
        <v>2582</v>
      </c>
      <c r="M2699" s="21" t="s">
        <v>366</v>
      </c>
      <c r="N2699" s="23" t="s">
        <v>2188</v>
      </c>
      <c r="O2699" s="22" t="s">
        <v>2189</v>
      </c>
      <c r="P2699" s="22" t="s">
        <v>2190</v>
      </c>
      <c r="Q2699" s="23" t="s">
        <v>2229</v>
      </c>
      <c r="R2699" s="22" t="s">
        <v>2230</v>
      </c>
      <c r="S2699" s="21" t="s">
        <v>291</v>
      </c>
      <c r="T2699" s="23" t="s">
        <v>2622</v>
      </c>
      <c r="U2699" s="24" t="s">
        <v>19</v>
      </c>
      <c r="V2699" s="23">
        <v>500</v>
      </c>
      <c r="W2699" s="25">
        <v>0</v>
      </c>
      <c r="X2699" s="25">
        <v>0</v>
      </c>
      <c r="Y2699" s="25">
        <v>0</v>
      </c>
      <c r="Z2699" s="25">
        <v>39198212.710000001</v>
      </c>
      <c r="AA2699" s="25">
        <v>89880918.589999974</v>
      </c>
      <c r="AB2699" s="25">
        <v>89315252.909999982</v>
      </c>
      <c r="AC2699" s="26">
        <v>45152.505756550927</v>
      </c>
      <c r="AD2699" s="27">
        <f>ROW()</f>
        <v>2699</v>
      </c>
      <c r="AE2699" s="27">
        <f>1</f>
        <v>1</v>
      </c>
      <c r="AF2699" s="27">
        <f>SUBTOTAL(109,Tbl_NGF_Data[[#This Row],[Counter]])</f>
        <v>1</v>
      </c>
    </row>
    <row r="2700" spans="2:32" ht="45" x14ac:dyDescent="0.25">
      <c r="B2700" s="21" t="s">
        <v>245</v>
      </c>
      <c r="C2700" s="22" t="s">
        <v>2056</v>
      </c>
      <c r="D2700" s="23">
        <v>7</v>
      </c>
      <c r="E2700" s="22" t="s">
        <v>245</v>
      </c>
      <c r="F2700" s="23">
        <v>7</v>
      </c>
      <c r="G2700" s="22" t="s">
        <v>2056</v>
      </c>
      <c r="H2700" s="22" t="s">
        <v>1327</v>
      </c>
      <c r="I2700" s="23">
        <v>1</v>
      </c>
      <c r="J2700" s="23">
        <v>260</v>
      </c>
      <c r="K2700" s="23" t="s">
        <v>2581</v>
      </c>
      <c r="L2700" s="22" t="s">
        <v>2582</v>
      </c>
      <c r="M2700" s="21" t="s">
        <v>366</v>
      </c>
      <c r="N2700" s="23" t="s">
        <v>2188</v>
      </c>
      <c r="O2700" s="22" t="s">
        <v>2189</v>
      </c>
      <c r="P2700" s="22" t="s">
        <v>2190</v>
      </c>
      <c r="Q2700" s="23" t="s">
        <v>2232</v>
      </c>
      <c r="R2700" s="22" t="s">
        <v>1760</v>
      </c>
      <c r="S2700" s="21" t="s">
        <v>310</v>
      </c>
      <c r="T2700" s="23" t="s">
        <v>2623</v>
      </c>
      <c r="U2700" s="24" t="s">
        <v>15</v>
      </c>
      <c r="V2700" s="23">
        <v>100</v>
      </c>
      <c r="W2700" s="25">
        <v>0</v>
      </c>
      <c r="X2700" s="25">
        <v>0</v>
      </c>
      <c r="Y2700" s="25">
        <v>0</v>
      </c>
      <c r="Z2700" s="25">
        <v>0</v>
      </c>
      <c r="AA2700" s="25">
        <v>7301.1</v>
      </c>
      <c r="AB2700" s="25">
        <v>7301.1</v>
      </c>
      <c r="AC2700" s="26">
        <v>45152.505756550927</v>
      </c>
      <c r="AD2700" s="27">
        <f>ROW()</f>
        <v>2700</v>
      </c>
      <c r="AE2700" s="27">
        <f>1</f>
        <v>1</v>
      </c>
      <c r="AF2700" s="27">
        <f>SUBTOTAL(109,Tbl_NGF_Data[[#This Row],[Counter]])</f>
        <v>1</v>
      </c>
    </row>
    <row r="2701" spans="2:32" ht="45" x14ac:dyDescent="0.25">
      <c r="B2701" s="21" t="s">
        <v>245</v>
      </c>
      <c r="C2701" s="22" t="s">
        <v>2056</v>
      </c>
      <c r="D2701" s="23">
        <v>7</v>
      </c>
      <c r="E2701" s="22" t="s">
        <v>245</v>
      </c>
      <c r="F2701" s="23">
        <v>7</v>
      </c>
      <c r="G2701" s="22" t="s">
        <v>2056</v>
      </c>
      <c r="H2701" s="22" t="s">
        <v>1327</v>
      </c>
      <c r="I2701" s="23">
        <v>1</v>
      </c>
      <c r="J2701" s="23">
        <v>260</v>
      </c>
      <c r="K2701" s="23" t="s">
        <v>2581</v>
      </c>
      <c r="L2701" s="22" t="s">
        <v>2582</v>
      </c>
      <c r="M2701" s="21" t="s">
        <v>366</v>
      </c>
      <c r="N2701" s="23" t="s">
        <v>2188</v>
      </c>
      <c r="O2701" s="22" t="s">
        <v>2189</v>
      </c>
      <c r="P2701" s="22" t="s">
        <v>2190</v>
      </c>
      <c r="Q2701" s="23" t="s">
        <v>2232</v>
      </c>
      <c r="R2701" s="22" t="s">
        <v>1760</v>
      </c>
      <c r="S2701" s="21" t="s">
        <v>310</v>
      </c>
      <c r="T2701" s="23" t="s">
        <v>2623</v>
      </c>
      <c r="U2701" s="24" t="s">
        <v>16</v>
      </c>
      <c r="V2701" s="23">
        <v>135</v>
      </c>
      <c r="W2701" s="25">
        <v>0</v>
      </c>
      <c r="X2701" s="25">
        <v>0</v>
      </c>
      <c r="Y2701" s="25">
        <v>0</v>
      </c>
      <c r="Z2701" s="25">
        <v>0</v>
      </c>
      <c r="AA2701" s="25">
        <v>7301.1</v>
      </c>
      <c r="AB2701" s="25">
        <v>7301</v>
      </c>
      <c r="AC2701" s="26">
        <v>45152.505756550927</v>
      </c>
      <c r="AD2701" s="27">
        <f>ROW()</f>
        <v>2701</v>
      </c>
      <c r="AE2701" s="27">
        <f>1</f>
        <v>1</v>
      </c>
      <c r="AF2701" s="27">
        <f>SUBTOTAL(109,Tbl_NGF_Data[[#This Row],[Counter]])</f>
        <v>1</v>
      </c>
    </row>
    <row r="2702" spans="2:32" ht="45" x14ac:dyDescent="0.25">
      <c r="B2702" s="21" t="s">
        <v>245</v>
      </c>
      <c r="C2702" s="22" t="s">
        <v>2056</v>
      </c>
      <c r="D2702" s="23">
        <v>7</v>
      </c>
      <c r="E2702" s="22" t="s">
        <v>245</v>
      </c>
      <c r="F2702" s="23">
        <v>7</v>
      </c>
      <c r="G2702" s="22" t="s">
        <v>2056</v>
      </c>
      <c r="H2702" s="22" t="s">
        <v>1327</v>
      </c>
      <c r="I2702" s="23">
        <v>1</v>
      </c>
      <c r="J2702" s="23">
        <v>260</v>
      </c>
      <c r="K2702" s="23" t="s">
        <v>2581</v>
      </c>
      <c r="L2702" s="22" t="s">
        <v>2582</v>
      </c>
      <c r="M2702" s="21" t="s">
        <v>366</v>
      </c>
      <c r="N2702" s="23" t="s">
        <v>2188</v>
      </c>
      <c r="O2702" s="22" t="s">
        <v>2189</v>
      </c>
      <c r="P2702" s="22" t="s">
        <v>2190</v>
      </c>
      <c r="Q2702" s="23" t="s">
        <v>2232</v>
      </c>
      <c r="R2702" s="22" t="s">
        <v>1760</v>
      </c>
      <c r="S2702" s="21" t="s">
        <v>310</v>
      </c>
      <c r="T2702" s="23" t="s">
        <v>2623</v>
      </c>
      <c r="U2702" s="24" t="s">
        <v>18</v>
      </c>
      <c r="V2702" s="23">
        <v>220</v>
      </c>
      <c r="W2702" s="25">
        <v>0</v>
      </c>
      <c r="X2702" s="25">
        <v>0</v>
      </c>
      <c r="Y2702" s="25">
        <v>0</v>
      </c>
      <c r="Z2702" s="25">
        <v>0</v>
      </c>
      <c r="AA2702" s="25">
        <v>7301.1</v>
      </c>
      <c r="AB2702" s="25">
        <v>7301</v>
      </c>
      <c r="AC2702" s="26">
        <v>45152.505756550927</v>
      </c>
      <c r="AD2702" s="27">
        <f>ROW()</f>
        <v>2702</v>
      </c>
      <c r="AE2702" s="27">
        <f>1</f>
        <v>1</v>
      </c>
      <c r="AF2702" s="27">
        <f>SUBTOTAL(109,Tbl_NGF_Data[[#This Row],[Counter]])</f>
        <v>1</v>
      </c>
    </row>
    <row r="2703" spans="2:32" ht="45" x14ac:dyDescent="0.25">
      <c r="B2703" s="21" t="s">
        <v>245</v>
      </c>
      <c r="C2703" s="22" t="s">
        <v>2056</v>
      </c>
      <c r="D2703" s="23">
        <v>7</v>
      </c>
      <c r="E2703" s="22" t="s">
        <v>245</v>
      </c>
      <c r="F2703" s="23">
        <v>7</v>
      </c>
      <c r="G2703" s="22" t="s">
        <v>2056</v>
      </c>
      <c r="H2703" s="22" t="s">
        <v>1327</v>
      </c>
      <c r="I2703" s="23">
        <v>1</v>
      </c>
      <c r="J2703" s="23">
        <v>260</v>
      </c>
      <c r="K2703" s="23" t="s">
        <v>2581</v>
      </c>
      <c r="L2703" s="22" t="s">
        <v>2582</v>
      </c>
      <c r="M2703" s="21" t="s">
        <v>366</v>
      </c>
      <c r="N2703" s="23" t="s">
        <v>2188</v>
      </c>
      <c r="O2703" s="22" t="s">
        <v>2189</v>
      </c>
      <c r="P2703" s="22" t="s">
        <v>2190</v>
      </c>
      <c r="Q2703" s="23" t="s">
        <v>2624</v>
      </c>
      <c r="R2703" s="22" t="s">
        <v>2625</v>
      </c>
      <c r="S2703" s="21" t="s">
        <v>374</v>
      </c>
      <c r="T2703" s="23" t="s">
        <v>2626</v>
      </c>
      <c r="U2703" s="24" t="s">
        <v>15</v>
      </c>
      <c r="V2703" s="23">
        <v>100</v>
      </c>
      <c r="W2703" s="25">
        <v>0.25</v>
      </c>
      <c r="X2703" s="25">
        <v>0.25</v>
      </c>
      <c r="Y2703" s="25">
        <v>0.25</v>
      </c>
      <c r="Z2703" s="25">
        <v>0</v>
      </c>
      <c r="AA2703" s="25">
        <v>0</v>
      </c>
      <c r="AB2703" s="25">
        <v>0</v>
      </c>
      <c r="AC2703" s="26">
        <v>45152.505756550927</v>
      </c>
      <c r="AD2703" s="27">
        <f>ROW()</f>
        <v>2703</v>
      </c>
      <c r="AE2703" s="27">
        <f>1</f>
        <v>1</v>
      </c>
      <c r="AF2703" s="27">
        <f>SUBTOTAL(109,Tbl_NGF_Data[[#This Row],[Counter]])</f>
        <v>1</v>
      </c>
    </row>
    <row r="2704" spans="2:32" ht="45" x14ac:dyDescent="0.25">
      <c r="B2704" s="21" t="s">
        <v>245</v>
      </c>
      <c r="C2704" s="22" t="s">
        <v>2056</v>
      </c>
      <c r="D2704" s="23">
        <v>7</v>
      </c>
      <c r="E2704" s="22" t="s">
        <v>245</v>
      </c>
      <c r="F2704" s="23">
        <v>7</v>
      </c>
      <c r="G2704" s="22" t="s">
        <v>2056</v>
      </c>
      <c r="H2704" s="22" t="s">
        <v>1327</v>
      </c>
      <c r="I2704" s="23">
        <v>1</v>
      </c>
      <c r="J2704" s="23">
        <v>260</v>
      </c>
      <c r="K2704" s="23" t="s">
        <v>2581</v>
      </c>
      <c r="L2704" s="22" t="s">
        <v>2582</v>
      </c>
      <c r="M2704" s="21" t="s">
        <v>366</v>
      </c>
      <c r="N2704" s="23" t="s">
        <v>2188</v>
      </c>
      <c r="O2704" s="22" t="s">
        <v>2189</v>
      </c>
      <c r="P2704" s="22" t="s">
        <v>2190</v>
      </c>
      <c r="Q2704" s="23" t="s">
        <v>2624</v>
      </c>
      <c r="R2704" s="22" t="s">
        <v>2625</v>
      </c>
      <c r="S2704" s="21" t="s">
        <v>374</v>
      </c>
      <c r="T2704" s="23" t="s">
        <v>2626</v>
      </c>
      <c r="U2704" s="24" t="s">
        <v>19</v>
      </c>
      <c r="V2704" s="23">
        <v>500</v>
      </c>
      <c r="W2704" s="25">
        <v>0</v>
      </c>
      <c r="X2704" s="25">
        <v>0</v>
      </c>
      <c r="Y2704" s="25">
        <v>0</v>
      </c>
      <c r="Z2704" s="25">
        <v>0.25</v>
      </c>
      <c r="AA2704" s="25">
        <v>0</v>
      </c>
      <c r="AB2704" s="25">
        <v>0</v>
      </c>
      <c r="AC2704" s="26">
        <v>45152.505756550927</v>
      </c>
      <c r="AD2704" s="27">
        <f>ROW()</f>
        <v>2704</v>
      </c>
      <c r="AE2704" s="27">
        <f>1</f>
        <v>1</v>
      </c>
      <c r="AF2704" s="27">
        <f>SUBTOTAL(109,Tbl_NGF_Data[[#This Row],[Counter]])</f>
        <v>1</v>
      </c>
    </row>
    <row r="2705" spans="2:32" ht="45" x14ac:dyDescent="0.25">
      <c r="B2705" s="21" t="s">
        <v>245</v>
      </c>
      <c r="C2705" s="22" t="s">
        <v>2056</v>
      </c>
      <c r="D2705" s="23">
        <v>7</v>
      </c>
      <c r="E2705" s="22" t="s">
        <v>245</v>
      </c>
      <c r="F2705" s="23">
        <v>7</v>
      </c>
      <c r="G2705" s="22" t="s">
        <v>2056</v>
      </c>
      <c r="H2705" s="22" t="s">
        <v>1327</v>
      </c>
      <c r="I2705" s="23">
        <v>1</v>
      </c>
      <c r="J2705" s="23">
        <v>260</v>
      </c>
      <c r="K2705" s="23" t="s">
        <v>2581</v>
      </c>
      <c r="L2705" s="22" t="s">
        <v>2582</v>
      </c>
      <c r="M2705" s="21" t="s">
        <v>366</v>
      </c>
      <c r="N2705" s="23" t="s">
        <v>2188</v>
      </c>
      <c r="O2705" s="22" t="s">
        <v>2189</v>
      </c>
      <c r="P2705" s="22" t="s">
        <v>2190</v>
      </c>
      <c r="Q2705" s="23" t="s">
        <v>2627</v>
      </c>
      <c r="R2705" s="22" t="s">
        <v>2628</v>
      </c>
      <c r="S2705" s="21" t="s">
        <v>375</v>
      </c>
      <c r="T2705" s="23" t="s">
        <v>2629</v>
      </c>
      <c r="U2705" s="24" t="s">
        <v>15</v>
      </c>
      <c r="V2705" s="23">
        <v>100</v>
      </c>
      <c r="W2705" s="25">
        <v>14787.720000000001</v>
      </c>
      <c r="X2705" s="25">
        <v>14787.720000000001</v>
      </c>
      <c r="Y2705" s="25">
        <v>14787.720000000001</v>
      </c>
      <c r="Z2705" s="25">
        <v>14787.720000000001</v>
      </c>
      <c r="AA2705" s="25">
        <v>63.28</v>
      </c>
      <c r="AB2705" s="25">
        <v>63.28</v>
      </c>
      <c r="AC2705" s="26">
        <v>45152.505756550927</v>
      </c>
      <c r="AD2705" s="27">
        <f>ROW()</f>
        <v>2705</v>
      </c>
      <c r="AE2705" s="27">
        <f>1</f>
        <v>1</v>
      </c>
      <c r="AF2705" s="27">
        <f>SUBTOTAL(109,Tbl_NGF_Data[[#This Row],[Counter]])</f>
        <v>1</v>
      </c>
    </row>
    <row r="2706" spans="2:32" ht="45" x14ac:dyDescent="0.25">
      <c r="B2706" s="21" t="s">
        <v>245</v>
      </c>
      <c r="C2706" s="22" t="s">
        <v>2056</v>
      </c>
      <c r="D2706" s="23">
        <v>7</v>
      </c>
      <c r="E2706" s="22" t="s">
        <v>245</v>
      </c>
      <c r="F2706" s="23">
        <v>7</v>
      </c>
      <c r="G2706" s="22" t="s">
        <v>2056</v>
      </c>
      <c r="H2706" s="22" t="s">
        <v>1327</v>
      </c>
      <c r="I2706" s="23">
        <v>1</v>
      </c>
      <c r="J2706" s="23">
        <v>260</v>
      </c>
      <c r="K2706" s="23" t="s">
        <v>2581</v>
      </c>
      <c r="L2706" s="22" t="s">
        <v>2582</v>
      </c>
      <c r="M2706" s="21" t="s">
        <v>366</v>
      </c>
      <c r="N2706" s="23" t="s">
        <v>2188</v>
      </c>
      <c r="O2706" s="22" t="s">
        <v>2189</v>
      </c>
      <c r="P2706" s="22" t="s">
        <v>2190</v>
      </c>
      <c r="Q2706" s="23" t="s">
        <v>2627</v>
      </c>
      <c r="R2706" s="22" t="s">
        <v>2628</v>
      </c>
      <c r="S2706" s="21" t="s">
        <v>375</v>
      </c>
      <c r="T2706" s="23" t="s">
        <v>2629</v>
      </c>
      <c r="U2706" s="24" t="s">
        <v>19</v>
      </c>
      <c r="V2706" s="23">
        <v>500</v>
      </c>
      <c r="W2706" s="25">
        <v>0</v>
      </c>
      <c r="X2706" s="25">
        <v>0</v>
      </c>
      <c r="Y2706" s="25">
        <v>0</v>
      </c>
      <c r="Z2706" s="25">
        <v>0</v>
      </c>
      <c r="AA2706" s="25">
        <v>14724.44</v>
      </c>
      <c r="AB2706" s="25">
        <v>0</v>
      </c>
      <c r="AC2706" s="26">
        <v>45152.505756550927</v>
      </c>
      <c r="AD2706" s="27">
        <f>ROW()</f>
        <v>2706</v>
      </c>
      <c r="AE2706" s="27">
        <f>1</f>
        <v>1</v>
      </c>
      <c r="AF2706" s="27">
        <f>SUBTOTAL(109,Tbl_NGF_Data[[#This Row],[Counter]])</f>
        <v>1</v>
      </c>
    </row>
    <row r="2707" spans="2:32" ht="45" x14ac:dyDescent="0.25">
      <c r="B2707" s="21" t="s">
        <v>245</v>
      </c>
      <c r="C2707" s="22" t="s">
        <v>2056</v>
      </c>
      <c r="D2707" s="23">
        <v>7</v>
      </c>
      <c r="E2707" s="22" t="s">
        <v>245</v>
      </c>
      <c r="F2707" s="23">
        <v>7</v>
      </c>
      <c r="G2707" s="22" t="s">
        <v>2056</v>
      </c>
      <c r="H2707" s="22" t="s">
        <v>1327</v>
      </c>
      <c r="I2707" s="23">
        <v>1</v>
      </c>
      <c r="J2707" s="23">
        <v>260</v>
      </c>
      <c r="K2707" s="23" t="s">
        <v>2581</v>
      </c>
      <c r="L2707" s="22" t="s">
        <v>2582</v>
      </c>
      <c r="M2707" s="21" t="s">
        <v>366</v>
      </c>
      <c r="N2707" s="23" t="s">
        <v>2188</v>
      </c>
      <c r="O2707" s="22" t="s">
        <v>2189</v>
      </c>
      <c r="P2707" s="22" t="s">
        <v>2190</v>
      </c>
      <c r="Q2707" s="23" t="s">
        <v>2630</v>
      </c>
      <c r="R2707" s="22" t="s">
        <v>2631</v>
      </c>
      <c r="S2707" s="21" t="s">
        <v>376</v>
      </c>
      <c r="T2707" s="23" t="s">
        <v>2632</v>
      </c>
      <c r="U2707" s="24" t="s">
        <v>15</v>
      </c>
      <c r="V2707" s="23">
        <v>100</v>
      </c>
      <c r="W2707" s="25">
        <v>12356.86</v>
      </c>
      <c r="X2707" s="25">
        <v>12356.86</v>
      </c>
      <c r="Y2707" s="25">
        <v>12356.86</v>
      </c>
      <c r="Z2707" s="25">
        <v>12356.86</v>
      </c>
      <c r="AA2707" s="25">
        <v>156.36000000000001</v>
      </c>
      <c r="AB2707" s="25">
        <v>156.36000000000001</v>
      </c>
      <c r="AC2707" s="26">
        <v>45152.505756550927</v>
      </c>
      <c r="AD2707" s="27">
        <f>ROW()</f>
        <v>2707</v>
      </c>
      <c r="AE2707" s="27">
        <f>1</f>
        <v>1</v>
      </c>
      <c r="AF2707" s="27">
        <f>SUBTOTAL(109,Tbl_NGF_Data[[#This Row],[Counter]])</f>
        <v>1</v>
      </c>
    </row>
    <row r="2708" spans="2:32" ht="45" x14ac:dyDescent="0.25">
      <c r="B2708" s="21" t="s">
        <v>245</v>
      </c>
      <c r="C2708" s="22" t="s">
        <v>2056</v>
      </c>
      <c r="D2708" s="23">
        <v>7</v>
      </c>
      <c r="E2708" s="22" t="s">
        <v>245</v>
      </c>
      <c r="F2708" s="23">
        <v>7</v>
      </c>
      <c r="G2708" s="22" t="s">
        <v>2056</v>
      </c>
      <c r="H2708" s="22" t="s">
        <v>1327</v>
      </c>
      <c r="I2708" s="23">
        <v>1</v>
      </c>
      <c r="J2708" s="23">
        <v>260</v>
      </c>
      <c r="K2708" s="23" t="s">
        <v>2581</v>
      </c>
      <c r="L2708" s="22" t="s">
        <v>2582</v>
      </c>
      <c r="M2708" s="21" t="s">
        <v>366</v>
      </c>
      <c r="N2708" s="23" t="s">
        <v>2188</v>
      </c>
      <c r="O2708" s="22" t="s">
        <v>2189</v>
      </c>
      <c r="P2708" s="22" t="s">
        <v>2190</v>
      </c>
      <c r="Q2708" s="23" t="s">
        <v>2630</v>
      </c>
      <c r="R2708" s="22" t="s">
        <v>2631</v>
      </c>
      <c r="S2708" s="21" t="s">
        <v>376</v>
      </c>
      <c r="T2708" s="23" t="s">
        <v>2632</v>
      </c>
      <c r="U2708" s="24" t="s">
        <v>16</v>
      </c>
      <c r="V2708" s="23">
        <v>135</v>
      </c>
      <c r="W2708" s="25">
        <v>157</v>
      </c>
      <c r="X2708" s="25">
        <v>0</v>
      </c>
      <c r="Y2708" s="25">
        <v>0</v>
      </c>
      <c r="Z2708" s="25">
        <v>0</v>
      </c>
      <c r="AA2708" s="25">
        <v>0</v>
      </c>
      <c r="AB2708" s="25">
        <v>0</v>
      </c>
      <c r="AC2708" s="26">
        <v>45152.505756550927</v>
      </c>
      <c r="AD2708" s="27">
        <f>ROW()</f>
        <v>2708</v>
      </c>
      <c r="AE2708" s="27">
        <f>1</f>
        <v>1</v>
      </c>
      <c r="AF2708" s="27">
        <f>SUBTOTAL(109,Tbl_NGF_Data[[#This Row],[Counter]])</f>
        <v>1</v>
      </c>
    </row>
    <row r="2709" spans="2:32" ht="45" x14ac:dyDescent="0.25">
      <c r="B2709" s="21" t="s">
        <v>245</v>
      </c>
      <c r="C2709" s="22" t="s">
        <v>2056</v>
      </c>
      <c r="D2709" s="23">
        <v>7</v>
      </c>
      <c r="E2709" s="22" t="s">
        <v>245</v>
      </c>
      <c r="F2709" s="23">
        <v>7</v>
      </c>
      <c r="G2709" s="22" t="s">
        <v>2056</v>
      </c>
      <c r="H2709" s="22" t="s">
        <v>1327</v>
      </c>
      <c r="I2709" s="23">
        <v>1</v>
      </c>
      <c r="J2709" s="23">
        <v>260</v>
      </c>
      <c r="K2709" s="23" t="s">
        <v>2581</v>
      </c>
      <c r="L2709" s="22" t="s">
        <v>2582</v>
      </c>
      <c r="M2709" s="21" t="s">
        <v>366</v>
      </c>
      <c r="N2709" s="23" t="s">
        <v>2188</v>
      </c>
      <c r="O2709" s="22" t="s">
        <v>2189</v>
      </c>
      <c r="P2709" s="22" t="s">
        <v>2190</v>
      </c>
      <c r="Q2709" s="23" t="s">
        <v>2630</v>
      </c>
      <c r="R2709" s="22" t="s">
        <v>2631</v>
      </c>
      <c r="S2709" s="21" t="s">
        <v>376</v>
      </c>
      <c r="T2709" s="23" t="s">
        <v>2632</v>
      </c>
      <c r="U2709" s="24" t="s">
        <v>18</v>
      </c>
      <c r="V2709" s="23">
        <v>220</v>
      </c>
      <c r="W2709" s="25">
        <v>157</v>
      </c>
      <c r="X2709" s="25">
        <v>0</v>
      </c>
      <c r="Y2709" s="25">
        <v>0</v>
      </c>
      <c r="Z2709" s="25">
        <v>0</v>
      </c>
      <c r="AA2709" s="25">
        <v>0</v>
      </c>
      <c r="AB2709" s="25">
        <v>0</v>
      </c>
      <c r="AC2709" s="26">
        <v>45152.505756550927</v>
      </c>
      <c r="AD2709" s="27">
        <f>ROW()</f>
        <v>2709</v>
      </c>
      <c r="AE2709" s="27">
        <f>1</f>
        <v>1</v>
      </c>
      <c r="AF2709" s="27">
        <f>SUBTOTAL(109,Tbl_NGF_Data[[#This Row],[Counter]])</f>
        <v>1</v>
      </c>
    </row>
    <row r="2710" spans="2:32" ht="45" x14ac:dyDescent="0.25">
      <c r="B2710" s="21" t="s">
        <v>245</v>
      </c>
      <c r="C2710" s="22" t="s">
        <v>2056</v>
      </c>
      <c r="D2710" s="23">
        <v>7</v>
      </c>
      <c r="E2710" s="22" t="s">
        <v>245</v>
      </c>
      <c r="F2710" s="23">
        <v>7</v>
      </c>
      <c r="G2710" s="22" t="s">
        <v>2056</v>
      </c>
      <c r="H2710" s="22" t="s">
        <v>1327</v>
      </c>
      <c r="I2710" s="23">
        <v>1</v>
      </c>
      <c r="J2710" s="23">
        <v>260</v>
      </c>
      <c r="K2710" s="23" t="s">
        <v>2581</v>
      </c>
      <c r="L2710" s="22" t="s">
        <v>2582</v>
      </c>
      <c r="M2710" s="21" t="s">
        <v>366</v>
      </c>
      <c r="N2710" s="23" t="s">
        <v>2188</v>
      </c>
      <c r="O2710" s="22" t="s">
        <v>2189</v>
      </c>
      <c r="P2710" s="22" t="s">
        <v>2190</v>
      </c>
      <c r="Q2710" s="23" t="s">
        <v>2630</v>
      </c>
      <c r="R2710" s="22" t="s">
        <v>2631</v>
      </c>
      <c r="S2710" s="21" t="s">
        <v>376</v>
      </c>
      <c r="T2710" s="23" t="s">
        <v>2632</v>
      </c>
      <c r="U2710" s="24" t="s">
        <v>19</v>
      </c>
      <c r="V2710" s="23">
        <v>500</v>
      </c>
      <c r="W2710" s="25">
        <v>0</v>
      </c>
      <c r="X2710" s="25">
        <v>0</v>
      </c>
      <c r="Y2710" s="25">
        <v>0</v>
      </c>
      <c r="Z2710" s="25">
        <v>0</v>
      </c>
      <c r="AA2710" s="25">
        <v>12200.5</v>
      </c>
      <c r="AB2710" s="25">
        <v>0</v>
      </c>
      <c r="AC2710" s="26">
        <v>45152.505756550927</v>
      </c>
      <c r="AD2710" s="27">
        <f>ROW()</f>
        <v>2710</v>
      </c>
      <c r="AE2710" s="27">
        <f>1</f>
        <v>1</v>
      </c>
      <c r="AF2710" s="27">
        <f>SUBTOTAL(109,Tbl_NGF_Data[[#This Row],[Counter]])</f>
        <v>1</v>
      </c>
    </row>
    <row r="2711" spans="2:32" ht="45" x14ac:dyDescent="0.25">
      <c r="B2711" s="21" t="s">
        <v>245</v>
      </c>
      <c r="C2711" s="22" t="s">
        <v>2056</v>
      </c>
      <c r="D2711" s="23">
        <v>7</v>
      </c>
      <c r="E2711" s="22" t="s">
        <v>245</v>
      </c>
      <c r="F2711" s="23">
        <v>7</v>
      </c>
      <c r="G2711" s="22" t="s">
        <v>2056</v>
      </c>
      <c r="H2711" s="22" t="s">
        <v>1327</v>
      </c>
      <c r="I2711" s="23">
        <v>1</v>
      </c>
      <c r="J2711" s="23">
        <v>260</v>
      </c>
      <c r="K2711" s="23" t="s">
        <v>2581</v>
      </c>
      <c r="L2711" s="22" t="s">
        <v>2582</v>
      </c>
      <c r="M2711" s="21" t="s">
        <v>366</v>
      </c>
      <c r="N2711" s="23" t="s">
        <v>2188</v>
      </c>
      <c r="O2711" s="22" t="s">
        <v>2189</v>
      </c>
      <c r="P2711" s="22" t="s">
        <v>2190</v>
      </c>
      <c r="Q2711" s="23" t="s">
        <v>2633</v>
      </c>
      <c r="R2711" s="22" t="s">
        <v>2634</v>
      </c>
      <c r="S2711" s="21" t="s">
        <v>377</v>
      </c>
      <c r="T2711" s="23" t="s">
        <v>2635</v>
      </c>
      <c r="U2711" s="24" t="s">
        <v>15</v>
      </c>
      <c r="V2711" s="23">
        <v>100</v>
      </c>
      <c r="W2711" s="25">
        <v>15627.9</v>
      </c>
      <c r="X2711" s="25">
        <v>15627.9</v>
      </c>
      <c r="Y2711" s="25">
        <v>15627.9</v>
      </c>
      <c r="Z2711" s="25">
        <v>15627.9</v>
      </c>
      <c r="AA2711" s="25">
        <v>169.43</v>
      </c>
      <c r="AB2711" s="25">
        <v>169.43</v>
      </c>
      <c r="AC2711" s="26">
        <v>45152.505756550927</v>
      </c>
      <c r="AD2711" s="27">
        <f>ROW()</f>
        <v>2711</v>
      </c>
      <c r="AE2711" s="27">
        <f>1</f>
        <v>1</v>
      </c>
      <c r="AF2711" s="27">
        <f>SUBTOTAL(109,Tbl_NGF_Data[[#This Row],[Counter]])</f>
        <v>1</v>
      </c>
    </row>
    <row r="2712" spans="2:32" ht="45" x14ac:dyDescent="0.25">
      <c r="B2712" s="21" t="s">
        <v>245</v>
      </c>
      <c r="C2712" s="22" t="s">
        <v>2056</v>
      </c>
      <c r="D2712" s="23">
        <v>7</v>
      </c>
      <c r="E2712" s="22" t="s">
        <v>245</v>
      </c>
      <c r="F2712" s="23">
        <v>7</v>
      </c>
      <c r="G2712" s="22" t="s">
        <v>2056</v>
      </c>
      <c r="H2712" s="22" t="s">
        <v>1327</v>
      </c>
      <c r="I2712" s="23">
        <v>1</v>
      </c>
      <c r="J2712" s="23">
        <v>260</v>
      </c>
      <c r="K2712" s="23" t="s">
        <v>2581</v>
      </c>
      <c r="L2712" s="22" t="s">
        <v>2582</v>
      </c>
      <c r="M2712" s="21" t="s">
        <v>366</v>
      </c>
      <c r="N2712" s="23" t="s">
        <v>2188</v>
      </c>
      <c r="O2712" s="22" t="s">
        <v>2189</v>
      </c>
      <c r="P2712" s="22" t="s">
        <v>2190</v>
      </c>
      <c r="Q2712" s="23" t="s">
        <v>2633</v>
      </c>
      <c r="R2712" s="22" t="s">
        <v>2634</v>
      </c>
      <c r="S2712" s="21" t="s">
        <v>377</v>
      </c>
      <c r="T2712" s="23" t="s">
        <v>2635</v>
      </c>
      <c r="U2712" s="24" t="s">
        <v>16</v>
      </c>
      <c r="V2712" s="23">
        <v>135</v>
      </c>
      <c r="W2712" s="25">
        <v>170</v>
      </c>
      <c r="X2712" s="25">
        <v>0</v>
      </c>
      <c r="Y2712" s="25">
        <v>0</v>
      </c>
      <c r="Z2712" s="25">
        <v>0</v>
      </c>
      <c r="AA2712" s="25">
        <v>0</v>
      </c>
      <c r="AB2712" s="25">
        <v>0</v>
      </c>
      <c r="AC2712" s="26">
        <v>45152.505756550927</v>
      </c>
      <c r="AD2712" s="27">
        <f>ROW()</f>
        <v>2712</v>
      </c>
      <c r="AE2712" s="27">
        <f>1</f>
        <v>1</v>
      </c>
      <c r="AF2712" s="27">
        <f>SUBTOTAL(109,Tbl_NGF_Data[[#This Row],[Counter]])</f>
        <v>1</v>
      </c>
    </row>
    <row r="2713" spans="2:32" ht="45" x14ac:dyDescent="0.25">
      <c r="B2713" s="21" t="s">
        <v>245</v>
      </c>
      <c r="C2713" s="22" t="s">
        <v>2056</v>
      </c>
      <c r="D2713" s="23">
        <v>7</v>
      </c>
      <c r="E2713" s="22" t="s">
        <v>245</v>
      </c>
      <c r="F2713" s="23">
        <v>7</v>
      </c>
      <c r="G2713" s="22" t="s">
        <v>2056</v>
      </c>
      <c r="H2713" s="22" t="s">
        <v>1327</v>
      </c>
      <c r="I2713" s="23">
        <v>1</v>
      </c>
      <c r="J2713" s="23">
        <v>260</v>
      </c>
      <c r="K2713" s="23" t="s">
        <v>2581</v>
      </c>
      <c r="L2713" s="22" t="s">
        <v>2582</v>
      </c>
      <c r="M2713" s="21" t="s">
        <v>366</v>
      </c>
      <c r="N2713" s="23" t="s">
        <v>2188</v>
      </c>
      <c r="O2713" s="22" t="s">
        <v>2189</v>
      </c>
      <c r="P2713" s="22" t="s">
        <v>2190</v>
      </c>
      <c r="Q2713" s="23" t="s">
        <v>2633</v>
      </c>
      <c r="R2713" s="22" t="s">
        <v>2634</v>
      </c>
      <c r="S2713" s="21" t="s">
        <v>377</v>
      </c>
      <c r="T2713" s="23" t="s">
        <v>2635</v>
      </c>
      <c r="U2713" s="24" t="s">
        <v>18</v>
      </c>
      <c r="V2713" s="23">
        <v>220</v>
      </c>
      <c r="W2713" s="25">
        <v>170</v>
      </c>
      <c r="X2713" s="25">
        <v>0</v>
      </c>
      <c r="Y2713" s="25">
        <v>0</v>
      </c>
      <c r="Z2713" s="25">
        <v>0</v>
      </c>
      <c r="AA2713" s="25">
        <v>0</v>
      </c>
      <c r="AB2713" s="25">
        <v>0</v>
      </c>
      <c r="AC2713" s="26">
        <v>45152.505756550927</v>
      </c>
      <c r="AD2713" s="27">
        <f>ROW()</f>
        <v>2713</v>
      </c>
      <c r="AE2713" s="27">
        <f>1</f>
        <v>1</v>
      </c>
      <c r="AF2713" s="27">
        <f>SUBTOTAL(109,Tbl_NGF_Data[[#This Row],[Counter]])</f>
        <v>1</v>
      </c>
    </row>
    <row r="2714" spans="2:32" ht="45" x14ac:dyDescent="0.25">
      <c r="B2714" s="21" t="s">
        <v>245</v>
      </c>
      <c r="C2714" s="22" t="s">
        <v>2056</v>
      </c>
      <c r="D2714" s="23">
        <v>7</v>
      </c>
      <c r="E2714" s="22" t="s">
        <v>245</v>
      </c>
      <c r="F2714" s="23">
        <v>7</v>
      </c>
      <c r="G2714" s="22" t="s">
        <v>2056</v>
      </c>
      <c r="H2714" s="22" t="s">
        <v>1327</v>
      </c>
      <c r="I2714" s="23">
        <v>1</v>
      </c>
      <c r="J2714" s="23">
        <v>260</v>
      </c>
      <c r="K2714" s="23" t="s">
        <v>2581</v>
      </c>
      <c r="L2714" s="22" t="s">
        <v>2582</v>
      </c>
      <c r="M2714" s="21" t="s">
        <v>366</v>
      </c>
      <c r="N2714" s="23" t="s">
        <v>2188</v>
      </c>
      <c r="O2714" s="22" t="s">
        <v>2189</v>
      </c>
      <c r="P2714" s="22" t="s">
        <v>2190</v>
      </c>
      <c r="Q2714" s="23" t="s">
        <v>2633</v>
      </c>
      <c r="R2714" s="22" t="s">
        <v>2634</v>
      </c>
      <c r="S2714" s="21" t="s">
        <v>377</v>
      </c>
      <c r="T2714" s="23" t="s">
        <v>2635</v>
      </c>
      <c r="U2714" s="24" t="s">
        <v>19</v>
      </c>
      <c r="V2714" s="23">
        <v>500</v>
      </c>
      <c r="W2714" s="25">
        <v>0</v>
      </c>
      <c r="X2714" s="25">
        <v>0</v>
      </c>
      <c r="Y2714" s="25">
        <v>0</v>
      </c>
      <c r="Z2714" s="25">
        <v>0</v>
      </c>
      <c r="AA2714" s="25">
        <v>15458.47</v>
      </c>
      <c r="AB2714" s="25">
        <v>0</v>
      </c>
      <c r="AC2714" s="26">
        <v>45152.505756550927</v>
      </c>
      <c r="AD2714" s="27">
        <f>ROW()</f>
        <v>2714</v>
      </c>
      <c r="AE2714" s="27">
        <f>1</f>
        <v>1</v>
      </c>
      <c r="AF2714" s="27">
        <f>SUBTOTAL(109,Tbl_NGF_Data[[#This Row],[Counter]])</f>
        <v>1</v>
      </c>
    </row>
    <row r="2715" spans="2:32" ht="45" x14ac:dyDescent="0.25">
      <c r="B2715" s="21" t="s">
        <v>245</v>
      </c>
      <c r="C2715" s="22" t="s">
        <v>2056</v>
      </c>
      <c r="D2715" s="23">
        <v>7</v>
      </c>
      <c r="E2715" s="22" t="s">
        <v>245</v>
      </c>
      <c r="F2715" s="23">
        <v>7</v>
      </c>
      <c r="G2715" s="22" t="s">
        <v>2056</v>
      </c>
      <c r="H2715" s="22" t="s">
        <v>1327</v>
      </c>
      <c r="I2715" s="23">
        <v>1</v>
      </c>
      <c r="J2715" s="23">
        <v>260</v>
      </c>
      <c r="K2715" s="23" t="s">
        <v>2581</v>
      </c>
      <c r="L2715" s="22" t="s">
        <v>2582</v>
      </c>
      <c r="M2715" s="21" t="s">
        <v>366</v>
      </c>
      <c r="N2715" s="23" t="s">
        <v>2188</v>
      </c>
      <c r="O2715" s="22" t="s">
        <v>2189</v>
      </c>
      <c r="P2715" s="22" t="s">
        <v>2190</v>
      </c>
      <c r="Q2715" s="23" t="s">
        <v>2282</v>
      </c>
      <c r="R2715" s="22" t="s">
        <v>2283</v>
      </c>
      <c r="S2715" s="21" t="s">
        <v>302</v>
      </c>
      <c r="T2715" s="23" t="s">
        <v>2636</v>
      </c>
      <c r="U2715" s="24" t="s">
        <v>15</v>
      </c>
      <c r="V2715" s="23">
        <v>100</v>
      </c>
      <c r="W2715" s="25">
        <v>47533.999999999993</v>
      </c>
      <c r="X2715" s="25">
        <v>55451.54</v>
      </c>
      <c r="Y2715" s="25">
        <v>58218.229999999996</v>
      </c>
      <c r="Z2715" s="25">
        <v>63446.270000000004</v>
      </c>
      <c r="AA2715" s="25">
        <v>74316.97</v>
      </c>
      <c r="AB2715" s="25">
        <v>109503.13000000002</v>
      </c>
      <c r="AC2715" s="26">
        <v>45152.505756550927</v>
      </c>
      <c r="AD2715" s="27">
        <f>ROW()</f>
        <v>2715</v>
      </c>
      <c r="AE2715" s="27">
        <f>1</f>
        <v>1</v>
      </c>
      <c r="AF2715" s="27">
        <f>SUBTOTAL(109,Tbl_NGF_Data[[#This Row],[Counter]])</f>
        <v>1</v>
      </c>
    </row>
    <row r="2716" spans="2:32" ht="45" x14ac:dyDescent="0.25">
      <c r="B2716" s="21" t="s">
        <v>245</v>
      </c>
      <c r="C2716" s="22" t="s">
        <v>2056</v>
      </c>
      <c r="D2716" s="23">
        <v>7</v>
      </c>
      <c r="E2716" s="22" t="s">
        <v>245</v>
      </c>
      <c r="F2716" s="23">
        <v>7</v>
      </c>
      <c r="G2716" s="22" t="s">
        <v>2056</v>
      </c>
      <c r="H2716" s="22" t="s">
        <v>1327</v>
      </c>
      <c r="I2716" s="23">
        <v>1</v>
      </c>
      <c r="J2716" s="23">
        <v>260</v>
      </c>
      <c r="K2716" s="23" t="s">
        <v>2581</v>
      </c>
      <c r="L2716" s="22" t="s">
        <v>2582</v>
      </c>
      <c r="M2716" s="21" t="s">
        <v>366</v>
      </c>
      <c r="N2716" s="23" t="s">
        <v>2188</v>
      </c>
      <c r="O2716" s="22" t="s">
        <v>2189</v>
      </c>
      <c r="P2716" s="22" t="s">
        <v>2190</v>
      </c>
      <c r="Q2716" s="23" t="s">
        <v>2282</v>
      </c>
      <c r="R2716" s="22" t="s">
        <v>2283</v>
      </c>
      <c r="S2716" s="21" t="s">
        <v>302</v>
      </c>
      <c r="T2716" s="23" t="s">
        <v>2636</v>
      </c>
      <c r="U2716" s="24" t="s">
        <v>16</v>
      </c>
      <c r="V2716" s="23">
        <v>135</v>
      </c>
      <c r="W2716" s="25">
        <v>50000</v>
      </c>
      <c r="X2716" s="25">
        <v>50000</v>
      </c>
      <c r="Y2716" s="25">
        <v>50000</v>
      </c>
      <c r="Z2716" s="25">
        <v>50000</v>
      </c>
      <c r="AA2716" s="25">
        <v>50000</v>
      </c>
      <c r="AB2716" s="25">
        <v>150000</v>
      </c>
      <c r="AC2716" s="26">
        <v>45152.505756550927</v>
      </c>
      <c r="AD2716" s="27">
        <f>ROW()</f>
        <v>2716</v>
      </c>
      <c r="AE2716" s="27">
        <f>1</f>
        <v>1</v>
      </c>
      <c r="AF2716" s="27">
        <f>SUBTOTAL(109,Tbl_NGF_Data[[#This Row],[Counter]])</f>
        <v>1</v>
      </c>
    </row>
    <row r="2717" spans="2:32" ht="45" x14ac:dyDescent="0.25">
      <c r="B2717" s="21" t="s">
        <v>245</v>
      </c>
      <c r="C2717" s="22" t="s">
        <v>2056</v>
      </c>
      <c r="D2717" s="23">
        <v>7</v>
      </c>
      <c r="E2717" s="22" t="s">
        <v>245</v>
      </c>
      <c r="F2717" s="23">
        <v>7</v>
      </c>
      <c r="G2717" s="22" t="s">
        <v>2056</v>
      </c>
      <c r="H2717" s="22" t="s">
        <v>1327</v>
      </c>
      <c r="I2717" s="23">
        <v>1</v>
      </c>
      <c r="J2717" s="23">
        <v>260</v>
      </c>
      <c r="K2717" s="23" t="s">
        <v>2581</v>
      </c>
      <c r="L2717" s="22" t="s">
        <v>2582</v>
      </c>
      <c r="M2717" s="21" t="s">
        <v>366</v>
      </c>
      <c r="N2717" s="23" t="s">
        <v>2188</v>
      </c>
      <c r="O2717" s="22" t="s">
        <v>2189</v>
      </c>
      <c r="P2717" s="22" t="s">
        <v>2190</v>
      </c>
      <c r="Q2717" s="23" t="s">
        <v>2282</v>
      </c>
      <c r="R2717" s="22" t="s">
        <v>2283</v>
      </c>
      <c r="S2717" s="21" t="s">
        <v>302</v>
      </c>
      <c r="T2717" s="23" t="s">
        <v>2636</v>
      </c>
      <c r="U2717" s="24" t="s">
        <v>17</v>
      </c>
      <c r="V2717" s="23">
        <v>200</v>
      </c>
      <c r="W2717" s="25">
        <v>1058.23</v>
      </c>
      <c r="X2717" s="25">
        <v>5744.66</v>
      </c>
      <c r="Y2717" s="25">
        <v>8760.7000000000007</v>
      </c>
      <c r="Z2717" s="25">
        <v>7091.64</v>
      </c>
      <c r="AA2717" s="25">
        <v>12464.28</v>
      </c>
      <c r="AB2717" s="25">
        <v>19424.460000000003</v>
      </c>
      <c r="AC2717" s="26">
        <v>45152.505756550927</v>
      </c>
      <c r="AD2717" s="27">
        <f>ROW()</f>
        <v>2717</v>
      </c>
      <c r="AE2717" s="27">
        <f>1</f>
        <v>1</v>
      </c>
      <c r="AF2717" s="27">
        <f>SUBTOTAL(109,Tbl_NGF_Data[[#This Row],[Counter]])</f>
        <v>1</v>
      </c>
    </row>
    <row r="2718" spans="2:32" ht="45" x14ac:dyDescent="0.25">
      <c r="B2718" s="21" t="s">
        <v>245</v>
      </c>
      <c r="C2718" s="22" t="s">
        <v>2056</v>
      </c>
      <c r="D2718" s="23">
        <v>7</v>
      </c>
      <c r="E2718" s="22" t="s">
        <v>245</v>
      </c>
      <c r="F2718" s="23">
        <v>7</v>
      </c>
      <c r="G2718" s="22" t="s">
        <v>2056</v>
      </c>
      <c r="H2718" s="22" t="s">
        <v>1327</v>
      </c>
      <c r="I2718" s="23">
        <v>1</v>
      </c>
      <c r="J2718" s="23">
        <v>260</v>
      </c>
      <c r="K2718" s="23" t="s">
        <v>2581</v>
      </c>
      <c r="L2718" s="22" t="s">
        <v>2582</v>
      </c>
      <c r="M2718" s="21" t="s">
        <v>366</v>
      </c>
      <c r="N2718" s="23" t="s">
        <v>2188</v>
      </c>
      <c r="O2718" s="22" t="s">
        <v>2189</v>
      </c>
      <c r="P2718" s="22" t="s">
        <v>2190</v>
      </c>
      <c r="Q2718" s="23" t="s">
        <v>2282</v>
      </c>
      <c r="R2718" s="22" t="s">
        <v>2283</v>
      </c>
      <c r="S2718" s="21" t="s">
        <v>302</v>
      </c>
      <c r="T2718" s="23" t="s">
        <v>2636</v>
      </c>
      <c r="U2718" s="24" t="s">
        <v>18</v>
      </c>
      <c r="V2718" s="23">
        <v>220</v>
      </c>
      <c r="W2718" s="25">
        <v>48941.77</v>
      </c>
      <c r="X2718" s="25">
        <v>44255.34</v>
      </c>
      <c r="Y2718" s="25">
        <v>41239.300000000003</v>
      </c>
      <c r="Z2718" s="25">
        <v>42908.36</v>
      </c>
      <c r="AA2718" s="25">
        <v>37535.72</v>
      </c>
      <c r="AB2718" s="25">
        <v>130575.54</v>
      </c>
      <c r="AC2718" s="26">
        <v>45152.505756550927</v>
      </c>
      <c r="AD2718" s="27">
        <f>ROW()</f>
        <v>2718</v>
      </c>
      <c r="AE2718" s="27">
        <f>1</f>
        <v>1</v>
      </c>
      <c r="AF2718" s="27">
        <f>SUBTOTAL(109,Tbl_NGF_Data[[#This Row],[Counter]])</f>
        <v>1</v>
      </c>
    </row>
    <row r="2719" spans="2:32" ht="45" x14ac:dyDescent="0.25">
      <c r="B2719" s="21" t="s">
        <v>245</v>
      </c>
      <c r="C2719" s="22" t="s">
        <v>2056</v>
      </c>
      <c r="D2719" s="23">
        <v>7</v>
      </c>
      <c r="E2719" s="22" t="s">
        <v>245</v>
      </c>
      <c r="F2719" s="23">
        <v>7</v>
      </c>
      <c r="G2719" s="22" t="s">
        <v>2056</v>
      </c>
      <c r="H2719" s="22" t="s">
        <v>1327</v>
      </c>
      <c r="I2719" s="23">
        <v>1</v>
      </c>
      <c r="J2719" s="23">
        <v>260</v>
      </c>
      <c r="K2719" s="23" t="s">
        <v>2581</v>
      </c>
      <c r="L2719" s="22" t="s">
        <v>2582</v>
      </c>
      <c r="M2719" s="21" t="s">
        <v>366</v>
      </c>
      <c r="N2719" s="23" t="s">
        <v>2188</v>
      </c>
      <c r="O2719" s="22" t="s">
        <v>2189</v>
      </c>
      <c r="P2719" s="22" t="s">
        <v>2190</v>
      </c>
      <c r="Q2719" s="23" t="s">
        <v>2282</v>
      </c>
      <c r="R2719" s="22" t="s">
        <v>2283</v>
      </c>
      <c r="S2719" s="21" t="s">
        <v>302</v>
      </c>
      <c r="T2719" s="23" t="s">
        <v>2636</v>
      </c>
      <c r="U2719" s="24" t="s">
        <v>19</v>
      </c>
      <c r="V2719" s="23">
        <v>500</v>
      </c>
      <c r="W2719" s="25">
        <v>30717.340000000004</v>
      </c>
      <c r="X2719" s="25">
        <v>13662.2</v>
      </c>
      <c r="Y2719" s="25">
        <v>11527.390000000001</v>
      </c>
      <c r="Z2719" s="25">
        <v>12319.68</v>
      </c>
      <c r="AA2719" s="25">
        <v>23334.980000000003</v>
      </c>
      <c r="AB2719" s="25">
        <v>54638.420000000006</v>
      </c>
      <c r="AC2719" s="26">
        <v>45152.505756550927</v>
      </c>
      <c r="AD2719" s="27">
        <f>ROW()</f>
        <v>2719</v>
      </c>
      <c r="AE2719" s="27">
        <f>1</f>
        <v>1</v>
      </c>
      <c r="AF2719" s="27">
        <f>SUBTOTAL(109,Tbl_NGF_Data[[#This Row],[Counter]])</f>
        <v>1</v>
      </c>
    </row>
    <row r="2720" spans="2:32" ht="45" x14ac:dyDescent="0.25">
      <c r="B2720" s="21" t="s">
        <v>245</v>
      </c>
      <c r="C2720" s="22" t="s">
        <v>2056</v>
      </c>
      <c r="D2720" s="23">
        <v>7</v>
      </c>
      <c r="E2720" s="22" t="s">
        <v>245</v>
      </c>
      <c r="F2720" s="23">
        <v>7</v>
      </c>
      <c r="G2720" s="22" t="s">
        <v>2056</v>
      </c>
      <c r="H2720" s="22" t="s">
        <v>1327</v>
      </c>
      <c r="I2720" s="23">
        <v>1</v>
      </c>
      <c r="J2720" s="23">
        <v>260</v>
      </c>
      <c r="K2720" s="23" t="s">
        <v>2581</v>
      </c>
      <c r="L2720" s="22" t="s">
        <v>2582</v>
      </c>
      <c r="M2720" s="21" t="s">
        <v>366</v>
      </c>
      <c r="N2720" s="23" t="s">
        <v>2188</v>
      </c>
      <c r="O2720" s="22" t="s">
        <v>2189</v>
      </c>
      <c r="P2720" s="22" t="s">
        <v>2190</v>
      </c>
      <c r="Q2720" s="23" t="s">
        <v>2234</v>
      </c>
      <c r="R2720" s="22" t="s">
        <v>2235</v>
      </c>
      <c r="S2720" s="21" t="s">
        <v>292</v>
      </c>
      <c r="T2720" s="23" t="s">
        <v>2637</v>
      </c>
      <c r="U2720" s="24" t="s">
        <v>15</v>
      </c>
      <c r="V2720" s="23">
        <v>100</v>
      </c>
      <c r="W2720" s="25">
        <v>1048814.1100000001</v>
      </c>
      <c r="X2720" s="25">
        <v>1202413.68</v>
      </c>
      <c r="Y2720" s="25">
        <v>1338997.55</v>
      </c>
      <c r="Z2720" s="25">
        <v>1492913.1500000001</v>
      </c>
      <c r="AA2720" s="25">
        <v>1953014.5299999998</v>
      </c>
      <c r="AB2720" s="25">
        <v>2039703.7099999995</v>
      </c>
      <c r="AC2720" s="26">
        <v>45152.505756550927</v>
      </c>
      <c r="AD2720" s="27">
        <f>ROW()</f>
        <v>2720</v>
      </c>
      <c r="AE2720" s="27">
        <f>1</f>
        <v>1</v>
      </c>
      <c r="AF2720" s="27">
        <f>SUBTOTAL(109,Tbl_NGF_Data[[#This Row],[Counter]])</f>
        <v>1</v>
      </c>
    </row>
    <row r="2721" spans="2:32" ht="45" x14ac:dyDescent="0.25">
      <c r="B2721" s="21" t="s">
        <v>245</v>
      </c>
      <c r="C2721" s="22" t="s">
        <v>2056</v>
      </c>
      <c r="D2721" s="23">
        <v>7</v>
      </c>
      <c r="E2721" s="22" t="s">
        <v>245</v>
      </c>
      <c r="F2721" s="23">
        <v>7</v>
      </c>
      <c r="G2721" s="22" t="s">
        <v>2056</v>
      </c>
      <c r="H2721" s="22" t="s">
        <v>1327</v>
      </c>
      <c r="I2721" s="23">
        <v>1</v>
      </c>
      <c r="J2721" s="23">
        <v>260</v>
      </c>
      <c r="K2721" s="23" t="s">
        <v>2581</v>
      </c>
      <c r="L2721" s="22" t="s">
        <v>2582</v>
      </c>
      <c r="M2721" s="21" t="s">
        <v>366</v>
      </c>
      <c r="N2721" s="23" t="s">
        <v>2188</v>
      </c>
      <c r="O2721" s="22" t="s">
        <v>2189</v>
      </c>
      <c r="P2721" s="22" t="s">
        <v>2190</v>
      </c>
      <c r="Q2721" s="23" t="s">
        <v>2234</v>
      </c>
      <c r="R2721" s="22" t="s">
        <v>2235</v>
      </c>
      <c r="S2721" s="21" t="s">
        <v>292</v>
      </c>
      <c r="T2721" s="23" t="s">
        <v>2637</v>
      </c>
      <c r="U2721" s="24" t="s">
        <v>16</v>
      </c>
      <c r="V2721" s="23">
        <v>135</v>
      </c>
      <c r="W2721" s="25">
        <v>400000</v>
      </c>
      <c r="X2721" s="25">
        <v>420000</v>
      </c>
      <c r="Y2721" s="25">
        <v>400000</v>
      </c>
      <c r="Z2721" s="25">
        <v>400000</v>
      </c>
      <c r="AA2721" s="25">
        <v>400000</v>
      </c>
      <c r="AB2721" s="25">
        <v>650000</v>
      </c>
      <c r="AC2721" s="26">
        <v>45152.505756550927</v>
      </c>
      <c r="AD2721" s="27">
        <f>ROW()</f>
        <v>2721</v>
      </c>
      <c r="AE2721" s="27">
        <f>1</f>
        <v>1</v>
      </c>
      <c r="AF2721" s="27">
        <f>SUBTOTAL(109,Tbl_NGF_Data[[#This Row],[Counter]])</f>
        <v>1</v>
      </c>
    </row>
    <row r="2722" spans="2:32" ht="45" x14ac:dyDescent="0.25">
      <c r="B2722" s="21" t="s">
        <v>245</v>
      </c>
      <c r="C2722" s="22" t="s">
        <v>2056</v>
      </c>
      <c r="D2722" s="23">
        <v>7</v>
      </c>
      <c r="E2722" s="22" t="s">
        <v>245</v>
      </c>
      <c r="F2722" s="23">
        <v>7</v>
      </c>
      <c r="G2722" s="22" t="s">
        <v>2056</v>
      </c>
      <c r="H2722" s="22" t="s">
        <v>1327</v>
      </c>
      <c r="I2722" s="23">
        <v>1</v>
      </c>
      <c r="J2722" s="23">
        <v>260</v>
      </c>
      <c r="K2722" s="23" t="s">
        <v>2581</v>
      </c>
      <c r="L2722" s="22" t="s">
        <v>2582</v>
      </c>
      <c r="M2722" s="21" t="s">
        <v>366</v>
      </c>
      <c r="N2722" s="23" t="s">
        <v>2188</v>
      </c>
      <c r="O2722" s="22" t="s">
        <v>2189</v>
      </c>
      <c r="P2722" s="22" t="s">
        <v>2190</v>
      </c>
      <c r="Q2722" s="23" t="s">
        <v>2234</v>
      </c>
      <c r="R2722" s="22" t="s">
        <v>2235</v>
      </c>
      <c r="S2722" s="21" t="s">
        <v>292</v>
      </c>
      <c r="T2722" s="23" t="s">
        <v>2637</v>
      </c>
      <c r="U2722" s="24" t="s">
        <v>17</v>
      </c>
      <c r="V2722" s="23">
        <v>200</v>
      </c>
      <c r="W2722" s="25">
        <v>119855.93999999999</v>
      </c>
      <c r="X2722" s="25">
        <v>146382.93</v>
      </c>
      <c r="Y2722" s="25">
        <v>65788.47</v>
      </c>
      <c r="Z2722" s="25">
        <v>41598.61</v>
      </c>
      <c r="AA2722" s="25">
        <v>80333.489999999991</v>
      </c>
      <c r="AB2722" s="25">
        <v>247802.41999999995</v>
      </c>
      <c r="AC2722" s="26">
        <v>45152.505756550927</v>
      </c>
      <c r="AD2722" s="27">
        <f>ROW()</f>
        <v>2722</v>
      </c>
      <c r="AE2722" s="27">
        <f>1</f>
        <v>1</v>
      </c>
      <c r="AF2722" s="27">
        <f>SUBTOTAL(109,Tbl_NGF_Data[[#This Row],[Counter]])</f>
        <v>1</v>
      </c>
    </row>
    <row r="2723" spans="2:32" ht="45" x14ac:dyDescent="0.25">
      <c r="B2723" s="21" t="s">
        <v>245</v>
      </c>
      <c r="C2723" s="22" t="s">
        <v>2056</v>
      </c>
      <c r="D2723" s="23">
        <v>7</v>
      </c>
      <c r="E2723" s="22" t="s">
        <v>245</v>
      </c>
      <c r="F2723" s="23">
        <v>7</v>
      </c>
      <c r="G2723" s="22" t="s">
        <v>2056</v>
      </c>
      <c r="H2723" s="22" t="s">
        <v>1327</v>
      </c>
      <c r="I2723" s="23">
        <v>1</v>
      </c>
      <c r="J2723" s="23">
        <v>260</v>
      </c>
      <c r="K2723" s="23" t="s">
        <v>2581</v>
      </c>
      <c r="L2723" s="22" t="s">
        <v>2582</v>
      </c>
      <c r="M2723" s="21" t="s">
        <v>366</v>
      </c>
      <c r="N2723" s="23" t="s">
        <v>2188</v>
      </c>
      <c r="O2723" s="22" t="s">
        <v>2189</v>
      </c>
      <c r="P2723" s="22" t="s">
        <v>2190</v>
      </c>
      <c r="Q2723" s="23" t="s">
        <v>2234</v>
      </c>
      <c r="R2723" s="22" t="s">
        <v>2235</v>
      </c>
      <c r="S2723" s="21" t="s">
        <v>292</v>
      </c>
      <c r="T2723" s="23" t="s">
        <v>2637</v>
      </c>
      <c r="U2723" s="24" t="s">
        <v>18</v>
      </c>
      <c r="V2723" s="23">
        <v>220</v>
      </c>
      <c r="W2723" s="25">
        <v>280144.06</v>
      </c>
      <c r="X2723" s="25">
        <v>273617.07</v>
      </c>
      <c r="Y2723" s="25">
        <v>334211.53000000003</v>
      </c>
      <c r="Z2723" s="25">
        <v>358401.39</v>
      </c>
      <c r="AA2723" s="25">
        <v>319666.51</v>
      </c>
      <c r="AB2723" s="25">
        <v>402197.58000000007</v>
      </c>
      <c r="AC2723" s="26">
        <v>45152.505756550927</v>
      </c>
      <c r="AD2723" s="27">
        <f>ROW()</f>
        <v>2723</v>
      </c>
      <c r="AE2723" s="27">
        <f>1</f>
        <v>1</v>
      </c>
      <c r="AF2723" s="27">
        <f>SUBTOTAL(109,Tbl_NGF_Data[[#This Row],[Counter]])</f>
        <v>1</v>
      </c>
    </row>
    <row r="2724" spans="2:32" ht="45" x14ac:dyDescent="0.25">
      <c r="B2724" s="21" t="s">
        <v>245</v>
      </c>
      <c r="C2724" s="22" t="s">
        <v>2056</v>
      </c>
      <c r="D2724" s="23">
        <v>7</v>
      </c>
      <c r="E2724" s="22" t="s">
        <v>245</v>
      </c>
      <c r="F2724" s="23">
        <v>7</v>
      </c>
      <c r="G2724" s="22" t="s">
        <v>2056</v>
      </c>
      <c r="H2724" s="22" t="s">
        <v>1327</v>
      </c>
      <c r="I2724" s="23">
        <v>1</v>
      </c>
      <c r="J2724" s="23">
        <v>260</v>
      </c>
      <c r="K2724" s="23" t="s">
        <v>2581</v>
      </c>
      <c r="L2724" s="22" t="s">
        <v>2582</v>
      </c>
      <c r="M2724" s="21" t="s">
        <v>366</v>
      </c>
      <c r="N2724" s="23" t="s">
        <v>2188</v>
      </c>
      <c r="O2724" s="22" t="s">
        <v>2189</v>
      </c>
      <c r="P2724" s="22" t="s">
        <v>2190</v>
      </c>
      <c r="Q2724" s="23" t="s">
        <v>2234</v>
      </c>
      <c r="R2724" s="22" t="s">
        <v>2235</v>
      </c>
      <c r="S2724" s="21" t="s">
        <v>292</v>
      </c>
      <c r="T2724" s="23" t="s">
        <v>2637</v>
      </c>
      <c r="U2724" s="24" t="s">
        <v>19</v>
      </c>
      <c r="V2724" s="23">
        <v>500</v>
      </c>
      <c r="W2724" s="25">
        <v>192339.11999999997</v>
      </c>
      <c r="X2724" s="25">
        <v>299999.80000000005</v>
      </c>
      <c r="Y2724" s="25">
        <v>202372.34000000003</v>
      </c>
      <c r="Z2724" s="25">
        <v>195514.20999999996</v>
      </c>
      <c r="AA2724" s="25">
        <v>553609.87000000011</v>
      </c>
      <c r="AB2724" s="25">
        <v>334491.60000000003</v>
      </c>
      <c r="AC2724" s="26">
        <v>45152.505756550927</v>
      </c>
      <c r="AD2724" s="27">
        <f>ROW()</f>
        <v>2724</v>
      </c>
      <c r="AE2724" s="27">
        <f>1</f>
        <v>1</v>
      </c>
      <c r="AF2724" s="27">
        <f>SUBTOTAL(109,Tbl_NGF_Data[[#This Row],[Counter]])</f>
        <v>1</v>
      </c>
    </row>
    <row r="2725" spans="2:32" ht="60" x14ac:dyDescent="0.25">
      <c r="B2725" s="21" t="s">
        <v>245</v>
      </c>
      <c r="C2725" s="22" t="s">
        <v>2056</v>
      </c>
      <c r="D2725" s="23">
        <v>7</v>
      </c>
      <c r="E2725" s="22" t="s">
        <v>245</v>
      </c>
      <c r="F2725" s="23">
        <v>7</v>
      </c>
      <c r="G2725" s="22" t="s">
        <v>2056</v>
      </c>
      <c r="H2725" s="22" t="s">
        <v>1327</v>
      </c>
      <c r="I2725" s="23">
        <v>1</v>
      </c>
      <c r="J2725" s="23">
        <v>260</v>
      </c>
      <c r="K2725" s="23" t="s">
        <v>2581</v>
      </c>
      <c r="L2725" s="22" t="s">
        <v>2582</v>
      </c>
      <c r="M2725" s="21" t="s">
        <v>366</v>
      </c>
      <c r="N2725" s="23" t="s">
        <v>2188</v>
      </c>
      <c r="O2725" s="22" t="s">
        <v>2189</v>
      </c>
      <c r="P2725" s="22" t="s">
        <v>2190</v>
      </c>
      <c r="Q2725" s="23" t="s">
        <v>2237</v>
      </c>
      <c r="R2725" s="22" t="s">
        <v>2238</v>
      </c>
      <c r="S2725" s="21" t="s">
        <v>303</v>
      </c>
      <c r="T2725" s="23" t="s">
        <v>2638</v>
      </c>
      <c r="U2725" s="24" t="s">
        <v>15</v>
      </c>
      <c r="V2725" s="23">
        <v>100</v>
      </c>
      <c r="W2725" s="25">
        <v>37695.01</v>
      </c>
      <c r="X2725" s="25">
        <v>40221.370000000003</v>
      </c>
      <c r="Y2725" s="25">
        <v>40221.370000000003</v>
      </c>
      <c r="Z2725" s="25">
        <v>40221.370000000003</v>
      </c>
      <c r="AA2725" s="25">
        <v>40221.370000000003</v>
      </c>
      <c r="AB2725" s="25">
        <v>0</v>
      </c>
      <c r="AC2725" s="26">
        <v>45152.505756550927</v>
      </c>
      <c r="AD2725" s="27">
        <f>ROW()</f>
        <v>2725</v>
      </c>
      <c r="AE2725" s="27">
        <f>1</f>
        <v>1</v>
      </c>
      <c r="AF2725" s="27">
        <f>SUBTOTAL(109,Tbl_NGF_Data[[#This Row],[Counter]])</f>
        <v>1</v>
      </c>
    </row>
    <row r="2726" spans="2:32" ht="60" x14ac:dyDescent="0.25">
      <c r="B2726" s="21" t="s">
        <v>245</v>
      </c>
      <c r="C2726" s="22" t="s">
        <v>2056</v>
      </c>
      <c r="D2726" s="23">
        <v>7</v>
      </c>
      <c r="E2726" s="22" t="s">
        <v>245</v>
      </c>
      <c r="F2726" s="23">
        <v>7</v>
      </c>
      <c r="G2726" s="22" t="s">
        <v>2056</v>
      </c>
      <c r="H2726" s="22" t="s">
        <v>1327</v>
      </c>
      <c r="I2726" s="23">
        <v>1</v>
      </c>
      <c r="J2726" s="23">
        <v>260</v>
      </c>
      <c r="K2726" s="23" t="s">
        <v>2581</v>
      </c>
      <c r="L2726" s="22" t="s">
        <v>2582</v>
      </c>
      <c r="M2726" s="21" t="s">
        <v>366</v>
      </c>
      <c r="N2726" s="23" t="s">
        <v>2188</v>
      </c>
      <c r="O2726" s="22" t="s">
        <v>2189</v>
      </c>
      <c r="P2726" s="22" t="s">
        <v>2190</v>
      </c>
      <c r="Q2726" s="23" t="s">
        <v>2237</v>
      </c>
      <c r="R2726" s="22" t="s">
        <v>2238</v>
      </c>
      <c r="S2726" s="21" t="s">
        <v>303</v>
      </c>
      <c r="T2726" s="23" t="s">
        <v>2638</v>
      </c>
      <c r="U2726" s="24" t="s">
        <v>16</v>
      </c>
      <c r="V2726" s="23">
        <v>135</v>
      </c>
      <c r="W2726" s="25">
        <v>85000</v>
      </c>
      <c r="X2726" s="25">
        <v>60000</v>
      </c>
      <c r="Y2726" s="25">
        <v>0</v>
      </c>
      <c r="Z2726" s="25">
        <v>0</v>
      </c>
      <c r="AA2726" s="25">
        <v>0</v>
      </c>
      <c r="AB2726" s="25">
        <v>40222</v>
      </c>
      <c r="AC2726" s="26">
        <v>45152.505756550927</v>
      </c>
      <c r="AD2726" s="27">
        <f>ROW()</f>
        <v>2726</v>
      </c>
      <c r="AE2726" s="27">
        <f>1</f>
        <v>1</v>
      </c>
      <c r="AF2726" s="27">
        <f>SUBTOTAL(109,Tbl_NGF_Data[[#This Row],[Counter]])</f>
        <v>1</v>
      </c>
    </row>
    <row r="2727" spans="2:32" ht="60" x14ac:dyDescent="0.25">
      <c r="B2727" s="21" t="s">
        <v>245</v>
      </c>
      <c r="C2727" s="22" t="s">
        <v>2056</v>
      </c>
      <c r="D2727" s="23">
        <v>7</v>
      </c>
      <c r="E2727" s="22" t="s">
        <v>245</v>
      </c>
      <c r="F2727" s="23">
        <v>7</v>
      </c>
      <c r="G2727" s="22" t="s">
        <v>2056</v>
      </c>
      <c r="H2727" s="22" t="s">
        <v>1327</v>
      </c>
      <c r="I2727" s="23">
        <v>1</v>
      </c>
      <c r="J2727" s="23">
        <v>260</v>
      </c>
      <c r="K2727" s="23" t="s">
        <v>2581</v>
      </c>
      <c r="L2727" s="22" t="s">
        <v>2582</v>
      </c>
      <c r="M2727" s="21" t="s">
        <v>366</v>
      </c>
      <c r="N2727" s="23" t="s">
        <v>2188</v>
      </c>
      <c r="O2727" s="22" t="s">
        <v>2189</v>
      </c>
      <c r="P2727" s="22" t="s">
        <v>2190</v>
      </c>
      <c r="Q2727" s="23" t="s">
        <v>2237</v>
      </c>
      <c r="R2727" s="22" t="s">
        <v>2238</v>
      </c>
      <c r="S2727" s="21" t="s">
        <v>303</v>
      </c>
      <c r="T2727" s="23" t="s">
        <v>2638</v>
      </c>
      <c r="U2727" s="24" t="s">
        <v>17</v>
      </c>
      <c r="V2727" s="23">
        <v>200</v>
      </c>
      <c r="W2727" s="25">
        <v>2589.2399999999998</v>
      </c>
      <c r="X2727" s="25">
        <v>388.19</v>
      </c>
      <c r="Y2727" s="25">
        <v>0</v>
      </c>
      <c r="Z2727" s="25">
        <v>0</v>
      </c>
      <c r="AA2727" s="25">
        <v>0</v>
      </c>
      <c r="AB2727" s="25">
        <v>40221.370000000003</v>
      </c>
      <c r="AC2727" s="26">
        <v>45152.505756550927</v>
      </c>
      <c r="AD2727" s="27">
        <f>ROW()</f>
        <v>2727</v>
      </c>
      <c r="AE2727" s="27">
        <f>1</f>
        <v>1</v>
      </c>
      <c r="AF2727" s="27">
        <f>SUBTOTAL(109,Tbl_NGF_Data[[#This Row],[Counter]])</f>
        <v>1</v>
      </c>
    </row>
    <row r="2728" spans="2:32" ht="60" x14ac:dyDescent="0.25">
      <c r="B2728" s="21" t="s">
        <v>245</v>
      </c>
      <c r="C2728" s="22" t="s">
        <v>2056</v>
      </c>
      <c r="D2728" s="23">
        <v>7</v>
      </c>
      <c r="E2728" s="22" t="s">
        <v>245</v>
      </c>
      <c r="F2728" s="23">
        <v>7</v>
      </c>
      <c r="G2728" s="22" t="s">
        <v>2056</v>
      </c>
      <c r="H2728" s="22" t="s">
        <v>1327</v>
      </c>
      <c r="I2728" s="23">
        <v>1</v>
      </c>
      <c r="J2728" s="23">
        <v>260</v>
      </c>
      <c r="K2728" s="23" t="s">
        <v>2581</v>
      </c>
      <c r="L2728" s="22" t="s">
        <v>2582</v>
      </c>
      <c r="M2728" s="21" t="s">
        <v>366</v>
      </c>
      <c r="N2728" s="23" t="s">
        <v>2188</v>
      </c>
      <c r="O2728" s="22" t="s">
        <v>2189</v>
      </c>
      <c r="P2728" s="22" t="s">
        <v>2190</v>
      </c>
      <c r="Q2728" s="23" t="s">
        <v>2237</v>
      </c>
      <c r="R2728" s="22" t="s">
        <v>2238</v>
      </c>
      <c r="S2728" s="21" t="s">
        <v>303</v>
      </c>
      <c r="T2728" s="23" t="s">
        <v>2638</v>
      </c>
      <c r="U2728" s="24" t="s">
        <v>18</v>
      </c>
      <c r="V2728" s="23">
        <v>220</v>
      </c>
      <c r="W2728" s="25">
        <v>82410.759999999995</v>
      </c>
      <c r="X2728" s="25">
        <v>59611.81</v>
      </c>
      <c r="Y2728" s="25">
        <v>0</v>
      </c>
      <c r="Z2728" s="25">
        <v>0</v>
      </c>
      <c r="AA2728" s="25">
        <v>0</v>
      </c>
      <c r="AB2728" s="25">
        <v>0.62999999999738066</v>
      </c>
      <c r="AC2728" s="26">
        <v>45152.505756550927</v>
      </c>
      <c r="AD2728" s="27">
        <f>ROW()</f>
        <v>2728</v>
      </c>
      <c r="AE2728" s="27">
        <f>1</f>
        <v>1</v>
      </c>
      <c r="AF2728" s="27">
        <f>SUBTOTAL(109,Tbl_NGF_Data[[#This Row],[Counter]])</f>
        <v>1</v>
      </c>
    </row>
    <row r="2729" spans="2:32" ht="60" x14ac:dyDescent="0.25">
      <c r="B2729" s="21" t="s">
        <v>245</v>
      </c>
      <c r="C2729" s="22" t="s">
        <v>2056</v>
      </c>
      <c r="D2729" s="23">
        <v>7</v>
      </c>
      <c r="E2729" s="22" t="s">
        <v>245</v>
      </c>
      <c r="F2729" s="23">
        <v>7</v>
      </c>
      <c r="G2729" s="22" t="s">
        <v>2056</v>
      </c>
      <c r="H2729" s="22" t="s">
        <v>1327</v>
      </c>
      <c r="I2729" s="23">
        <v>1</v>
      </c>
      <c r="J2729" s="23">
        <v>260</v>
      </c>
      <c r="K2729" s="23" t="s">
        <v>2581</v>
      </c>
      <c r="L2729" s="22" t="s">
        <v>2582</v>
      </c>
      <c r="M2729" s="21" t="s">
        <v>366</v>
      </c>
      <c r="N2729" s="23" t="s">
        <v>2188</v>
      </c>
      <c r="O2729" s="22" t="s">
        <v>2189</v>
      </c>
      <c r="P2729" s="22" t="s">
        <v>2190</v>
      </c>
      <c r="Q2729" s="23" t="s">
        <v>2237</v>
      </c>
      <c r="R2729" s="22" t="s">
        <v>2238</v>
      </c>
      <c r="S2729" s="21" t="s">
        <v>303</v>
      </c>
      <c r="T2729" s="23" t="s">
        <v>2638</v>
      </c>
      <c r="U2729" s="24" t="s">
        <v>19</v>
      </c>
      <c r="V2729" s="23">
        <v>500</v>
      </c>
      <c r="W2729" s="25">
        <v>40284.25</v>
      </c>
      <c r="X2729" s="25">
        <v>2914.55</v>
      </c>
      <c r="Y2729" s="25">
        <v>0</v>
      </c>
      <c r="Z2729" s="25">
        <v>0</v>
      </c>
      <c r="AA2729" s="25">
        <v>0</v>
      </c>
      <c r="AB2729" s="25">
        <v>0</v>
      </c>
      <c r="AC2729" s="26">
        <v>45152.505756550927</v>
      </c>
      <c r="AD2729" s="27">
        <f>ROW()</f>
        <v>2729</v>
      </c>
      <c r="AE2729" s="27">
        <f>1</f>
        <v>1</v>
      </c>
      <c r="AF2729" s="27">
        <f>SUBTOTAL(109,Tbl_NGF_Data[[#This Row],[Counter]])</f>
        <v>1</v>
      </c>
    </row>
    <row r="2730" spans="2:32" ht="45" x14ac:dyDescent="0.25">
      <c r="B2730" s="21" t="s">
        <v>245</v>
      </c>
      <c r="C2730" s="22" t="s">
        <v>2056</v>
      </c>
      <c r="D2730" s="23">
        <v>7</v>
      </c>
      <c r="E2730" s="22" t="s">
        <v>245</v>
      </c>
      <c r="F2730" s="23">
        <v>7</v>
      </c>
      <c r="G2730" s="22" t="s">
        <v>2056</v>
      </c>
      <c r="H2730" s="22" t="s">
        <v>1327</v>
      </c>
      <c r="I2730" s="23">
        <v>1</v>
      </c>
      <c r="J2730" s="23">
        <v>260</v>
      </c>
      <c r="K2730" s="23" t="s">
        <v>2581</v>
      </c>
      <c r="L2730" s="22" t="s">
        <v>2582</v>
      </c>
      <c r="M2730" s="21" t="s">
        <v>366</v>
      </c>
      <c r="N2730" s="23" t="s">
        <v>2188</v>
      </c>
      <c r="O2730" s="22" t="s">
        <v>2189</v>
      </c>
      <c r="P2730" s="22" t="s">
        <v>2190</v>
      </c>
      <c r="Q2730" s="23" t="s">
        <v>2489</v>
      </c>
      <c r="R2730" s="22" t="s">
        <v>2490</v>
      </c>
      <c r="S2730" s="21" t="s">
        <v>329</v>
      </c>
      <c r="T2730" s="23" t="s">
        <v>2639</v>
      </c>
      <c r="U2730" s="24" t="s">
        <v>15</v>
      </c>
      <c r="V2730" s="23">
        <v>100</v>
      </c>
      <c r="W2730" s="25">
        <v>0</v>
      </c>
      <c r="X2730" s="25">
        <v>0</v>
      </c>
      <c r="Y2730" s="25">
        <v>0</v>
      </c>
      <c r="Z2730" s="25">
        <v>878572.75</v>
      </c>
      <c r="AA2730" s="25">
        <v>993797.43</v>
      </c>
      <c r="AB2730" s="25">
        <v>994597.43</v>
      </c>
      <c r="AC2730" s="26">
        <v>45152.505756550927</v>
      </c>
      <c r="AD2730" s="27">
        <f>ROW()</f>
        <v>2730</v>
      </c>
      <c r="AE2730" s="27">
        <f>1</f>
        <v>1</v>
      </c>
      <c r="AF2730" s="27">
        <f>SUBTOTAL(109,Tbl_NGF_Data[[#This Row],[Counter]])</f>
        <v>1</v>
      </c>
    </row>
    <row r="2731" spans="2:32" ht="45" x14ac:dyDescent="0.25">
      <c r="B2731" s="21" t="s">
        <v>245</v>
      </c>
      <c r="C2731" s="22" t="s">
        <v>2056</v>
      </c>
      <c r="D2731" s="23">
        <v>7</v>
      </c>
      <c r="E2731" s="22" t="s">
        <v>245</v>
      </c>
      <c r="F2731" s="23">
        <v>7</v>
      </c>
      <c r="G2731" s="22" t="s">
        <v>2056</v>
      </c>
      <c r="H2731" s="22" t="s">
        <v>1327</v>
      </c>
      <c r="I2731" s="23">
        <v>1</v>
      </c>
      <c r="J2731" s="23">
        <v>260</v>
      </c>
      <c r="K2731" s="23" t="s">
        <v>2581</v>
      </c>
      <c r="L2731" s="22" t="s">
        <v>2582</v>
      </c>
      <c r="M2731" s="21" t="s">
        <v>366</v>
      </c>
      <c r="N2731" s="23" t="s">
        <v>2188</v>
      </c>
      <c r="O2731" s="22" t="s">
        <v>2189</v>
      </c>
      <c r="P2731" s="22" t="s">
        <v>2190</v>
      </c>
      <c r="Q2731" s="23" t="s">
        <v>2489</v>
      </c>
      <c r="R2731" s="22" t="s">
        <v>2490</v>
      </c>
      <c r="S2731" s="21" t="s">
        <v>329</v>
      </c>
      <c r="T2731" s="23" t="s">
        <v>2639</v>
      </c>
      <c r="U2731" s="24" t="s">
        <v>19</v>
      </c>
      <c r="V2731" s="23">
        <v>500</v>
      </c>
      <c r="W2731" s="25">
        <v>0</v>
      </c>
      <c r="X2731" s="25">
        <v>0</v>
      </c>
      <c r="Y2731" s="25">
        <v>0</v>
      </c>
      <c r="Z2731" s="25">
        <v>878572.75</v>
      </c>
      <c r="AA2731" s="25">
        <v>115224.68</v>
      </c>
      <c r="AB2731" s="25">
        <v>800</v>
      </c>
      <c r="AC2731" s="26">
        <v>45152.505756550927</v>
      </c>
      <c r="AD2731" s="27">
        <f>ROW()</f>
        <v>2731</v>
      </c>
      <c r="AE2731" s="27">
        <f>1</f>
        <v>1</v>
      </c>
      <c r="AF2731" s="27">
        <f>SUBTOTAL(109,Tbl_NGF_Data[[#This Row],[Counter]])</f>
        <v>1</v>
      </c>
    </row>
    <row r="2732" spans="2:32" ht="45" x14ac:dyDescent="0.25">
      <c r="B2732" s="21" t="s">
        <v>245</v>
      </c>
      <c r="C2732" s="22" t="s">
        <v>2056</v>
      </c>
      <c r="D2732" s="23">
        <v>7</v>
      </c>
      <c r="E2732" s="22" t="s">
        <v>245</v>
      </c>
      <c r="F2732" s="23">
        <v>7</v>
      </c>
      <c r="G2732" s="22" t="s">
        <v>2056</v>
      </c>
      <c r="H2732" s="22" t="s">
        <v>1327</v>
      </c>
      <c r="I2732" s="23">
        <v>1</v>
      </c>
      <c r="J2732" s="23">
        <v>260</v>
      </c>
      <c r="K2732" s="23" t="s">
        <v>2581</v>
      </c>
      <c r="L2732" s="22" t="s">
        <v>2582</v>
      </c>
      <c r="M2732" s="21" t="s">
        <v>366</v>
      </c>
      <c r="N2732" s="23" t="s">
        <v>2188</v>
      </c>
      <c r="O2732" s="22" t="s">
        <v>2189</v>
      </c>
      <c r="P2732" s="22" t="s">
        <v>2190</v>
      </c>
      <c r="Q2732" s="23" t="s">
        <v>2300</v>
      </c>
      <c r="R2732" s="22" t="s">
        <v>2301</v>
      </c>
      <c r="S2732" s="21" t="s">
        <v>313</v>
      </c>
      <c r="T2732" s="23" t="s">
        <v>2640</v>
      </c>
      <c r="U2732" s="24" t="s">
        <v>15</v>
      </c>
      <c r="V2732" s="23">
        <v>100</v>
      </c>
      <c r="W2732" s="25">
        <v>544168.65999999992</v>
      </c>
      <c r="X2732" s="25">
        <v>608188.02</v>
      </c>
      <c r="Y2732" s="25">
        <v>609892.29999999993</v>
      </c>
      <c r="Z2732" s="25">
        <v>530420.31999999995</v>
      </c>
      <c r="AA2732" s="25">
        <v>799375.82</v>
      </c>
      <c r="AB2732" s="25">
        <v>825733.77999999991</v>
      </c>
      <c r="AC2732" s="26">
        <v>45152.505756550927</v>
      </c>
      <c r="AD2732" s="27">
        <f>ROW()</f>
        <v>2732</v>
      </c>
      <c r="AE2732" s="27">
        <f>1</f>
        <v>1</v>
      </c>
      <c r="AF2732" s="27">
        <f>SUBTOTAL(109,Tbl_NGF_Data[[#This Row],[Counter]])</f>
        <v>1</v>
      </c>
    </row>
    <row r="2733" spans="2:32" ht="45" x14ac:dyDescent="0.25">
      <c r="B2733" s="21" t="s">
        <v>245</v>
      </c>
      <c r="C2733" s="22" t="s">
        <v>2056</v>
      </c>
      <c r="D2733" s="23">
        <v>7</v>
      </c>
      <c r="E2733" s="22" t="s">
        <v>245</v>
      </c>
      <c r="F2733" s="23">
        <v>7</v>
      </c>
      <c r="G2733" s="22" t="s">
        <v>2056</v>
      </c>
      <c r="H2733" s="22" t="s">
        <v>1327</v>
      </c>
      <c r="I2733" s="23">
        <v>1</v>
      </c>
      <c r="J2733" s="23">
        <v>260</v>
      </c>
      <c r="K2733" s="23" t="s">
        <v>2581</v>
      </c>
      <c r="L2733" s="22" t="s">
        <v>2582</v>
      </c>
      <c r="M2733" s="21" t="s">
        <v>366</v>
      </c>
      <c r="N2733" s="23" t="s">
        <v>2188</v>
      </c>
      <c r="O2733" s="22" t="s">
        <v>2189</v>
      </c>
      <c r="P2733" s="22" t="s">
        <v>2190</v>
      </c>
      <c r="Q2733" s="23" t="s">
        <v>2300</v>
      </c>
      <c r="R2733" s="22" t="s">
        <v>2301</v>
      </c>
      <c r="S2733" s="21" t="s">
        <v>313</v>
      </c>
      <c r="T2733" s="23" t="s">
        <v>2640</v>
      </c>
      <c r="U2733" s="24" t="s">
        <v>16</v>
      </c>
      <c r="V2733" s="23">
        <v>135</v>
      </c>
      <c r="W2733" s="25">
        <v>1368055</v>
      </c>
      <c r="X2733" s="25">
        <v>1393056</v>
      </c>
      <c r="Y2733" s="25">
        <v>1453056</v>
      </c>
      <c r="Z2733" s="25">
        <v>1453056</v>
      </c>
      <c r="AA2733" s="25">
        <v>4453056</v>
      </c>
      <c r="AB2733" s="25">
        <v>1062834</v>
      </c>
      <c r="AC2733" s="26">
        <v>45152.505756550927</v>
      </c>
      <c r="AD2733" s="27">
        <f>ROW()</f>
        <v>2733</v>
      </c>
      <c r="AE2733" s="27">
        <f>1</f>
        <v>1</v>
      </c>
      <c r="AF2733" s="27">
        <f>SUBTOTAL(109,Tbl_NGF_Data[[#This Row],[Counter]])</f>
        <v>1</v>
      </c>
    </row>
    <row r="2734" spans="2:32" ht="45" x14ac:dyDescent="0.25">
      <c r="B2734" s="21" t="s">
        <v>245</v>
      </c>
      <c r="C2734" s="22" t="s">
        <v>2056</v>
      </c>
      <c r="D2734" s="23">
        <v>7</v>
      </c>
      <c r="E2734" s="22" t="s">
        <v>245</v>
      </c>
      <c r="F2734" s="23">
        <v>7</v>
      </c>
      <c r="G2734" s="22" t="s">
        <v>2056</v>
      </c>
      <c r="H2734" s="22" t="s">
        <v>1327</v>
      </c>
      <c r="I2734" s="23">
        <v>1</v>
      </c>
      <c r="J2734" s="23">
        <v>260</v>
      </c>
      <c r="K2734" s="23" t="s">
        <v>2581</v>
      </c>
      <c r="L2734" s="22" t="s">
        <v>2582</v>
      </c>
      <c r="M2734" s="21" t="s">
        <v>366</v>
      </c>
      <c r="N2734" s="23" t="s">
        <v>2188</v>
      </c>
      <c r="O2734" s="22" t="s">
        <v>2189</v>
      </c>
      <c r="P2734" s="22" t="s">
        <v>2190</v>
      </c>
      <c r="Q2734" s="23" t="s">
        <v>2300</v>
      </c>
      <c r="R2734" s="22" t="s">
        <v>2301</v>
      </c>
      <c r="S2734" s="21" t="s">
        <v>313</v>
      </c>
      <c r="T2734" s="23" t="s">
        <v>2640</v>
      </c>
      <c r="U2734" s="24" t="s">
        <v>66</v>
      </c>
      <c r="V2734" s="23">
        <v>137</v>
      </c>
      <c r="W2734" s="25">
        <v>76425</v>
      </c>
      <c r="X2734" s="25">
        <v>76425</v>
      </c>
      <c r="Y2734" s="25">
        <v>76425</v>
      </c>
      <c r="Z2734" s="25">
        <v>76425</v>
      </c>
      <c r="AA2734" s="25">
        <v>76425</v>
      </c>
      <c r="AB2734" s="25">
        <v>10076425</v>
      </c>
      <c r="AC2734" s="26">
        <v>45152.505756550927</v>
      </c>
      <c r="AD2734" s="27">
        <f>ROW()</f>
        <v>2734</v>
      </c>
      <c r="AE2734" s="27">
        <f>1</f>
        <v>1</v>
      </c>
      <c r="AF2734" s="27">
        <f>SUBTOTAL(109,Tbl_NGF_Data[[#This Row],[Counter]])</f>
        <v>1</v>
      </c>
    </row>
    <row r="2735" spans="2:32" ht="45" x14ac:dyDescent="0.25">
      <c r="B2735" s="21" t="s">
        <v>245</v>
      </c>
      <c r="C2735" s="22" t="s">
        <v>2056</v>
      </c>
      <c r="D2735" s="23">
        <v>7</v>
      </c>
      <c r="E2735" s="22" t="s">
        <v>245</v>
      </c>
      <c r="F2735" s="23">
        <v>7</v>
      </c>
      <c r="G2735" s="22" t="s">
        <v>2056</v>
      </c>
      <c r="H2735" s="22" t="s">
        <v>1327</v>
      </c>
      <c r="I2735" s="23">
        <v>1</v>
      </c>
      <c r="J2735" s="23">
        <v>260</v>
      </c>
      <c r="K2735" s="23" t="s">
        <v>2581</v>
      </c>
      <c r="L2735" s="22" t="s">
        <v>2582</v>
      </c>
      <c r="M2735" s="21" t="s">
        <v>366</v>
      </c>
      <c r="N2735" s="23" t="s">
        <v>2188</v>
      </c>
      <c r="O2735" s="22" t="s">
        <v>2189</v>
      </c>
      <c r="P2735" s="22" t="s">
        <v>2190</v>
      </c>
      <c r="Q2735" s="23" t="s">
        <v>2300</v>
      </c>
      <c r="R2735" s="22" t="s">
        <v>2301</v>
      </c>
      <c r="S2735" s="21" t="s">
        <v>313</v>
      </c>
      <c r="T2735" s="23" t="s">
        <v>2640</v>
      </c>
      <c r="U2735" s="24" t="s">
        <v>17</v>
      </c>
      <c r="V2735" s="23">
        <v>200</v>
      </c>
      <c r="W2735" s="25">
        <v>224144.59</v>
      </c>
      <c r="X2735" s="25">
        <v>22726.080000000002</v>
      </c>
      <c r="Y2735" s="25">
        <v>386704.56</v>
      </c>
      <c r="Z2735" s="25">
        <v>165380.57999999999</v>
      </c>
      <c r="AA2735" s="25">
        <v>2798092.93</v>
      </c>
      <c r="AB2735" s="25">
        <v>31801.25</v>
      </c>
      <c r="AC2735" s="26">
        <v>45152.505756550927</v>
      </c>
      <c r="AD2735" s="27">
        <f>ROW()</f>
        <v>2735</v>
      </c>
      <c r="AE2735" s="27">
        <f>1</f>
        <v>1</v>
      </c>
      <c r="AF2735" s="27">
        <f>SUBTOTAL(109,Tbl_NGF_Data[[#This Row],[Counter]])</f>
        <v>1</v>
      </c>
    </row>
    <row r="2736" spans="2:32" ht="45" x14ac:dyDescent="0.25">
      <c r="B2736" s="21" t="s">
        <v>245</v>
      </c>
      <c r="C2736" s="22" t="s">
        <v>2056</v>
      </c>
      <c r="D2736" s="23">
        <v>7</v>
      </c>
      <c r="E2736" s="22" t="s">
        <v>245</v>
      </c>
      <c r="F2736" s="23">
        <v>7</v>
      </c>
      <c r="G2736" s="22" t="s">
        <v>2056</v>
      </c>
      <c r="H2736" s="22" t="s">
        <v>1327</v>
      </c>
      <c r="I2736" s="23">
        <v>1</v>
      </c>
      <c r="J2736" s="23">
        <v>260</v>
      </c>
      <c r="K2736" s="23" t="s">
        <v>2581</v>
      </c>
      <c r="L2736" s="22" t="s">
        <v>2582</v>
      </c>
      <c r="M2736" s="21" t="s">
        <v>366</v>
      </c>
      <c r="N2736" s="23" t="s">
        <v>2188</v>
      </c>
      <c r="O2736" s="22" t="s">
        <v>2189</v>
      </c>
      <c r="P2736" s="22" t="s">
        <v>2190</v>
      </c>
      <c r="Q2736" s="23" t="s">
        <v>2300</v>
      </c>
      <c r="R2736" s="22" t="s">
        <v>2301</v>
      </c>
      <c r="S2736" s="21" t="s">
        <v>313</v>
      </c>
      <c r="T2736" s="23" t="s">
        <v>2640</v>
      </c>
      <c r="U2736" s="24" t="s">
        <v>18</v>
      </c>
      <c r="V2736" s="23">
        <v>220</v>
      </c>
      <c r="W2736" s="25">
        <v>1143910.4099999999</v>
      </c>
      <c r="X2736" s="25">
        <v>1370329.92</v>
      </c>
      <c r="Y2736" s="25">
        <v>1066351.44</v>
      </c>
      <c r="Z2736" s="25">
        <v>1287675.42</v>
      </c>
      <c r="AA2736" s="25">
        <v>1654963.0699999998</v>
      </c>
      <c r="AB2736" s="25">
        <v>1031032.75</v>
      </c>
      <c r="AC2736" s="26">
        <v>45152.505756550927</v>
      </c>
      <c r="AD2736" s="27">
        <f>ROW()</f>
        <v>2736</v>
      </c>
      <c r="AE2736" s="27">
        <f>1</f>
        <v>1</v>
      </c>
      <c r="AF2736" s="27">
        <f>SUBTOTAL(109,Tbl_NGF_Data[[#This Row],[Counter]])</f>
        <v>1</v>
      </c>
    </row>
    <row r="2737" spans="2:32" ht="45" x14ac:dyDescent="0.25">
      <c r="B2737" s="21" t="s">
        <v>245</v>
      </c>
      <c r="C2737" s="22" t="s">
        <v>2056</v>
      </c>
      <c r="D2737" s="23">
        <v>7</v>
      </c>
      <c r="E2737" s="22" t="s">
        <v>245</v>
      </c>
      <c r="F2737" s="23">
        <v>7</v>
      </c>
      <c r="G2737" s="22" t="s">
        <v>2056</v>
      </c>
      <c r="H2737" s="22" t="s">
        <v>1327</v>
      </c>
      <c r="I2737" s="23">
        <v>1</v>
      </c>
      <c r="J2737" s="23">
        <v>260</v>
      </c>
      <c r="K2737" s="23" t="s">
        <v>2581</v>
      </c>
      <c r="L2737" s="22" t="s">
        <v>2582</v>
      </c>
      <c r="M2737" s="21" t="s">
        <v>366</v>
      </c>
      <c r="N2737" s="23" t="s">
        <v>2188</v>
      </c>
      <c r="O2737" s="22" t="s">
        <v>2189</v>
      </c>
      <c r="P2737" s="22" t="s">
        <v>2190</v>
      </c>
      <c r="Q2737" s="23" t="s">
        <v>2300</v>
      </c>
      <c r="R2737" s="22" t="s">
        <v>2301</v>
      </c>
      <c r="S2737" s="21" t="s">
        <v>313</v>
      </c>
      <c r="T2737" s="23" t="s">
        <v>2640</v>
      </c>
      <c r="U2737" s="24" t="s">
        <v>67</v>
      </c>
      <c r="V2737" s="23">
        <v>222</v>
      </c>
      <c r="W2737" s="25">
        <v>76425</v>
      </c>
      <c r="X2737" s="25">
        <v>76425</v>
      </c>
      <c r="Y2737" s="25">
        <v>76425</v>
      </c>
      <c r="Z2737" s="25">
        <v>76425</v>
      </c>
      <c r="AA2737" s="25">
        <v>76425</v>
      </c>
      <c r="AB2737" s="25">
        <v>10076425</v>
      </c>
      <c r="AC2737" s="26">
        <v>45152.505756550927</v>
      </c>
      <c r="AD2737" s="27">
        <f>ROW()</f>
        <v>2737</v>
      </c>
      <c r="AE2737" s="27">
        <f>1</f>
        <v>1</v>
      </c>
      <c r="AF2737" s="27">
        <f>SUBTOTAL(109,Tbl_NGF_Data[[#This Row],[Counter]])</f>
        <v>1</v>
      </c>
    </row>
    <row r="2738" spans="2:32" ht="45" x14ac:dyDescent="0.25">
      <c r="B2738" s="21" t="s">
        <v>245</v>
      </c>
      <c r="C2738" s="22" t="s">
        <v>2056</v>
      </c>
      <c r="D2738" s="23">
        <v>7</v>
      </c>
      <c r="E2738" s="22" t="s">
        <v>245</v>
      </c>
      <c r="F2738" s="23">
        <v>7</v>
      </c>
      <c r="G2738" s="22" t="s">
        <v>2056</v>
      </c>
      <c r="H2738" s="22" t="s">
        <v>1327</v>
      </c>
      <c r="I2738" s="23">
        <v>1</v>
      </c>
      <c r="J2738" s="23">
        <v>260</v>
      </c>
      <c r="K2738" s="23" t="s">
        <v>2581</v>
      </c>
      <c r="L2738" s="22" t="s">
        <v>2582</v>
      </c>
      <c r="M2738" s="21" t="s">
        <v>366</v>
      </c>
      <c r="N2738" s="23" t="s">
        <v>2188</v>
      </c>
      <c r="O2738" s="22" t="s">
        <v>2189</v>
      </c>
      <c r="P2738" s="22" t="s">
        <v>2190</v>
      </c>
      <c r="Q2738" s="23" t="s">
        <v>2300</v>
      </c>
      <c r="R2738" s="22" t="s">
        <v>2301</v>
      </c>
      <c r="S2738" s="21" t="s">
        <v>313</v>
      </c>
      <c r="T2738" s="23" t="s">
        <v>2640</v>
      </c>
      <c r="U2738" s="24" t="s">
        <v>19</v>
      </c>
      <c r="V2738" s="23">
        <v>500</v>
      </c>
      <c r="W2738" s="25">
        <v>244936.2</v>
      </c>
      <c r="X2738" s="25">
        <v>86745.44</v>
      </c>
      <c r="Y2738" s="25">
        <v>388408.84</v>
      </c>
      <c r="Z2738" s="25">
        <v>85908.6</v>
      </c>
      <c r="AA2738" s="25">
        <v>3067048.4299999997</v>
      </c>
      <c r="AB2738" s="25">
        <v>58159.21</v>
      </c>
      <c r="AC2738" s="26">
        <v>45152.505756550927</v>
      </c>
      <c r="AD2738" s="27">
        <f>ROW()</f>
        <v>2738</v>
      </c>
      <c r="AE2738" s="27">
        <f>1</f>
        <v>1</v>
      </c>
      <c r="AF2738" s="27">
        <f>SUBTOTAL(109,Tbl_NGF_Data[[#This Row],[Counter]])</f>
        <v>1</v>
      </c>
    </row>
    <row r="2739" spans="2:32" ht="45" x14ac:dyDescent="0.25">
      <c r="B2739" s="21" t="s">
        <v>245</v>
      </c>
      <c r="C2739" s="22" t="s">
        <v>2056</v>
      </c>
      <c r="D2739" s="23">
        <v>7</v>
      </c>
      <c r="E2739" s="22" t="s">
        <v>245</v>
      </c>
      <c r="F2739" s="23">
        <v>7</v>
      </c>
      <c r="G2739" s="22" t="s">
        <v>2056</v>
      </c>
      <c r="H2739" s="22" t="s">
        <v>1327</v>
      </c>
      <c r="I2739" s="23">
        <v>1</v>
      </c>
      <c r="J2739" s="23">
        <v>260</v>
      </c>
      <c r="K2739" s="23" t="s">
        <v>2581</v>
      </c>
      <c r="L2739" s="22" t="s">
        <v>2582</v>
      </c>
      <c r="M2739" s="21" t="s">
        <v>366</v>
      </c>
      <c r="N2739" s="23" t="s">
        <v>1223</v>
      </c>
      <c r="O2739" s="22" t="s">
        <v>1224</v>
      </c>
      <c r="P2739" s="22" t="s">
        <v>1225</v>
      </c>
      <c r="Q2739" s="23" t="s">
        <v>2641</v>
      </c>
      <c r="R2739" s="22" t="s">
        <v>2642</v>
      </c>
      <c r="S2739" s="21" t="s">
        <v>378</v>
      </c>
      <c r="T2739" s="23" t="s">
        <v>2643</v>
      </c>
      <c r="U2739" s="24" t="s">
        <v>15</v>
      </c>
      <c r="V2739" s="23">
        <v>100</v>
      </c>
      <c r="W2739" s="25">
        <v>276036.35000000003</v>
      </c>
      <c r="X2739" s="25">
        <v>159657.77999999997</v>
      </c>
      <c r="Y2739" s="25">
        <v>101050.15999999996</v>
      </c>
      <c r="Z2739" s="25">
        <v>123603.57999999999</v>
      </c>
      <c r="AA2739" s="25">
        <v>113984.51000000001</v>
      </c>
      <c r="AB2739" s="25">
        <v>110966.71</v>
      </c>
      <c r="AC2739" s="26">
        <v>45152.505756550927</v>
      </c>
      <c r="AD2739" s="27">
        <f>ROW()</f>
        <v>2739</v>
      </c>
      <c r="AE2739" s="27">
        <f>1</f>
        <v>1</v>
      </c>
      <c r="AF2739" s="27">
        <f>SUBTOTAL(109,Tbl_NGF_Data[[#This Row],[Counter]])</f>
        <v>1</v>
      </c>
    </row>
    <row r="2740" spans="2:32" ht="45" x14ac:dyDescent="0.25">
      <c r="B2740" s="21" t="s">
        <v>245</v>
      </c>
      <c r="C2740" s="22" t="s">
        <v>2056</v>
      </c>
      <c r="D2740" s="23">
        <v>7</v>
      </c>
      <c r="E2740" s="22" t="s">
        <v>245</v>
      </c>
      <c r="F2740" s="23">
        <v>7</v>
      </c>
      <c r="G2740" s="22" t="s">
        <v>2056</v>
      </c>
      <c r="H2740" s="22" t="s">
        <v>1327</v>
      </c>
      <c r="I2740" s="23">
        <v>1</v>
      </c>
      <c r="J2740" s="23">
        <v>260</v>
      </c>
      <c r="K2740" s="23" t="s">
        <v>2581</v>
      </c>
      <c r="L2740" s="22" t="s">
        <v>2582</v>
      </c>
      <c r="M2740" s="21" t="s">
        <v>366</v>
      </c>
      <c r="N2740" s="23" t="s">
        <v>1223</v>
      </c>
      <c r="O2740" s="22" t="s">
        <v>1224</v>
      </c>
      <c r="P2740" s="22" t="s">
        <v>1225</v>
      </c>
      <c r="Q2740" s="23" t="s">
        <v>2641</v>
      </c>
      <c r="R2740" s="22" t="s">
        <v>2644</v>
      </c>
      <c r="S2740" s="21" t="s">
        <v>2645</v>
      </c>
      <c r="T2740" s="23" t="s">
        <v>2643</v>
      </c>
      <c r="U2740" s="24" t="s">
        <v>15</v>
      </c>
      <c r="V2740" s="23">
        <v>100</v>
      </c>
      <c r="W2740" s="25">
        <v>0</v>
      </c>
      <c r="X2740" s="25">
        <v>1442</v>
      </c>
      <c r="Y2740" s="25">
        <v>78539.959999999992</v>
      </c>
      <c r="Z2740" s="25">
        <v>50826.96</v>
      </c>
      <c r="AA2740" s="25">
        <v>50826.96</v>
      </c>
      <c r="AB2740" s="25">
        <v>47259.950000000012</v>
      </c>
      <c r="AC2740" s="26">
        <v>45152.505756550927</v>
      </c>
      <c r="AD2740" s="27">
        <f>ROW()</f>
        <v>2740</v>
      </c>
      <c r="AE2740" s="27">
        <f>1</f>
        <v>1</v>
      </c>
      <c r="AF2740" s="27">
        <f>SUBTOTAL(109,Tbl_NGF_Data[[#This Row],[Counter]])</f>
        <v>1</v>
      </c>
    </row>
    <row r="2741" spans="2:32" ht="45" x14ac:dyDescent="0.25">
      <c r="B2741" s="21" t="s">
        <v>245</v>
      </c>
      <c r="C2741" s="22" t="s">
        <v>2056</v>
      </c>
      <c r="D2741" s="23">
        <v>7</v>
      </c>
      <c r="E2741" s="22" t="s">
        <v>245</v>
      </c>
      <c r="F2741" s="23">
        <v>7</v>
      </c>
      <c r="G2741" s="22" t="s">
        <v>2056</v>
      </c>
      <c r="H2741" s="22" t="s">
        <v>1327</v>
      </c>
      <c r="I2741" s="23">
        <v>1</v>
      </c>
      <c r="J2741" s="23">
        <v>260</v>
      </c>
      <c r="K2741" s="23" t="s">
        <v>2581</v>
      </c>
      <c r="L2741" s="22" t="s">
        <v>2582</v>
      </c>
      <c r="M2741" s="21" t="s">
        <v>366</v>
      </c>
      <c r="N2741" s="23" t="s">
        <v>1223</v>
      </c>
      <c r="O2741" s="22" t="s">
        <v>1224</v>
      </c>
      <c r="P2741" s="22" t="s">
        <v>1225</v>
      </c>
      <c r="Q2741" s="23" t="s">
        <v>2641</v>
      </c>
      <c r="R2741" s="22" t="s">
        <v>2642</v>
      </c>
      <c r="S2741" s="21" t="s">
        <v>378</v>
      </c>
      <c r="T2741" s="23" t="s">
        <v>2643</v>
      </c>
      <c r="U2741" s="24" t="s">
        <v>66</v>
      </c>
      <c r="V2741" s="23">
        <v>137</v>
      </c>
      <c r="W2741" s="25">
        <v>51414373</v>
      </c>
      <c r="X2741" s="25">
        <v>79510535</v>
      </c>
      <c r="Y2741" s="25">
        <v>56382133.749999993</v>
      </c>
      <c r="Z2741" s="25">
        <v>55151151.57</v>
      </c>
      <c r="AA2741" s="25">
        <v>54554708.539999992</v>
      </c>
      <c r="AB2741" s="25">
        <v>46598489.730000004</v>
      </c>
      <c r="AC2741" s="26">
        <v>45152.505756550927</v>
      </c>
      <c r="AD2741" s="27">
        <f>ROW()</f>
        <v>2741</v>
      </c>
      <c r="AE2741" s="27">
        <f>1</f>
        <v>1</v>
      </c>
      <c r="AF2741" s="27">
        <f>SUBTOTAL(109,Tbl_NGF_Data[[#This Row],[Counter]])</f>
        <v>1</v>
      </c>
    </row>
    <row r="2742" spans="2:32" ht="45" x14ac:dyDescent="0.25">
      <c r="B2742" s="21" t="s">
        <v>245</v>
      </c>
      <c r="C2742" s="22" t="s">
        <v>2056</v>
      </c>
      <c r="D2742" s="23">
        <v>7</v>
      </c>
      <c r="E2742" s="22" t="s">
        <v>245</v>
      </c>
      <c r="F2742" s="23">
        <v>7</v>
      </c>
      <c r="G2742" s="22" t="s">
        <v>2056</v>
      </c>
      <c r="H2742" s="22" t="s">
        <v>1327</v>
      </c>
      <c r="I2742" s="23">
        <v>1</v>
      </c>
      <c r="J2742" s="23">
        <v>260</v>
      </c>
      <c r="K2742" s="23" t="s">
        <v>2581</v>
      </c>
      <c r="L2742" s="22" t="s">
        <v>2582</v>
      </c>
      <c r="M2742" s="21" t="s">
        <v>366</v>
      </c>
      <c r="N2742" s="23" t="s">
        <v>1223</v>
      </c>
      <c r="O2742" s="22" t="s">
        <v>1224</v>
      </c>
      <c r="P2742" s="22" t="s">
        <v>1225</v>
      </c>
      <c r="Q2742" s="23" t="s">
        <v>2641</v>
      </c>
      <c r="R2742" s="22" t="s">
        <v>2642</v>
      </c>
      <c r="S2742" s="21" t="s">
        <v>378</v>
      </c>
      <c r="T2742" s="23" t="s">
        <v>2643</v>
      </c>
      <c r="U2742" s="24" t="s">
        <v>97</v>
      </c>
      <c r="V2742" s="23">
        <v>205</v>
      </c>
      <c r="W2742" s="25">
        <v>3751802.4400000004</v>
      </c>
      <c r="X2742" s="25">
        <v>3161453.5900000008</v>
      </c>
      <c r="Y2742" s="25">
        <v>4301494.82</v>
      </c>
      <c r="Z2742" s="25">
        <v>4827074.129999999</v>
      </c>
      <c r="AA2742" s="25">
        <v>4831849.01</v>
      </c>
      <c r="AB2742" s="25">
        <v>1367179.42</v>
      </c>
      <c r="AC2742" s="26">
        <v>45152.505756550927</v>
      </c>
      <c r="AD2742" s="27">
        <f>ROW()</f>
        <v>2742</v>
      </c>
      <c r="AE2742" s="27">
        <f>1</f>
        <v>1</v>
      </c>
      <c r="AF2742" s="27">
        <f>SUBTOTAL(109,Tbl_NGF_Data[[#This Row],[Counter]])</f>
        <v>1</v>
      </c>
    </row>
    <row r="2743" spans="2:32" ht="45" x14ac:dyDescent="0.25">
      <c r="B2743" s="21" t="s">
        <v>245</v>
      </c>
      <c r="C2743" s="22" t="s">
        <v>2056</v>
      </c>
      <c r="D2743" s="23">
        <v>7</v>
      </c>
      <c r="E2743" s="22" t="s">
        <v>245</v>
      </c>
      <c r="F2743" s="23">
        <v>7</v>
      </c>
      <c r="G2743" s="22" t="s">
        <v>2056</v>
      </c>
      <c r="H2743" s="22" t="s">
        <v>1327</v>
      </c>
      <c r="I2743" s="23">
        <v>1</v>
      </c>
      <c r="J2743" s="23">
        <v>260</v>
      </c>
      <c r="K2743" s="23" t="s">
        <v>2581</v>
      </c>
      <c r="L2743" s="22" t="s">
        <v>2582</v>
      </c>
      <c r="M2743" s="21" t="s">
        <v>366</v>
      </c>
      <c r="N2743" s="23" t="s">
        <v>1223</v>
      </c>
      <c r="O2743" s="22" t="s">
        <v>1224</v>
      </c>
      <c r="P2743" s="22" t="s">
        <v>1225</v>
      </c>
      <c r="Q2743" s="23" t="s">
        <v>2641</v>
      </c>
      <c r="R2743" s="22" t="s">
        <v>2644</v>
      </c>
      <c r="S2743" s="21" t="s">
        <v>2645</v>
      </c>
      <c r="T2743" s="23" t="s">
        <v>2643</v>
      </c>
      <c r="U2743" s="24" t="s">
        <v>97</v>
      </c>
      <c r="V2743" s="23">
        <v>205</v>
      </c>
      <c r="W2743" s="25">
        <v>19762.13</v>
      </c>
      <c r="X2743" s="25">
        <v>5012523.0999999996</v>
      </c>
      <c r="Y2743" s="25">
        <v>183287.66999999998</v>
      </c>
      <c r="Z2743" s="25">
        <v>288039.01</v>
      </c>
      <c r="AA2743" s="25">
        <v>3171129.63</v>
      </c>
      <c r="AB2743" s="25">
        <v>5066860.6500000004</v>
      </c>
      <c r="AC2743" s="26">
        <v>45152.505756550927</v>
      </c>
      <c r="AD2743" s="27">
        <f>ROW()</f>
        <v>2743</v>
      </c>
      <c r="AE2743" s="27">
        <f>1</f>
        <v>1</v>
      </c>
      <c r="AF2743" s="27">
        <f>SUBTOTAL(109,Tbl_NGF_Data[[#This Row],[Counter]])</f>
        <v>1</v>
      </c>
    </row>
    <row r="2744" spans="2:32" ht="45" x14ac:dyDescent="0.25">
      <c r="B2744" s="21" t="s">
        <v>245</v>
      </c>
      <c r="C2744" s="22" t="s">
        <v>2056</v>
      </c>
      <c r="D2744" s="23">
        <v>7</v>
      </c>
      <c r="E2744" s="22" t="s">
        <v>245</v>
      </c>
      <c r="F2744" s="23">
        <v>7</v>
      </c>
      <c r="G2744" s="22" t="s">
        <v>2056</v>
      </c>
      <c r="H2744" s="22" t="s">
        <v>1327</v>
      </c>
      <c r="I2744" s="23">
        <v>1</v>
      </c>
      <c r="J2744" s="23">
        <v>260</v>
      </c>
      <c r="K2744" s="23" t="s">
        <v>2581</v>
      </c>
      <c r="L2744" s="22" t="s">
        <v>2582</v>
      </c>
      <c r="M2744" s="21" t="s">
        <v>366</v>
      </c>
      <c r="N2744" s="23" t="s">
        <v>1223</v>
      </c>
      <c r="O2744" s="22" t="s">
        <v>1224</v>
      </c>
      <c r="P2744" s="22" t="s">
        <v>1225</v>
      </c>
      <c r="Q2744" s="23" t="s">
        <v>2641</v>
      </c>
      <c r="R2744" s="22" t="s">
        <v>2642</v>
      </c>
      <c r="S2744" s="21" t="s">
        <v>378</v>
      </c>
      <c r="T2744" s="23" t="s">
        <v>2643</v>
      </c>
      <c r="U2744" s="24" t="s">
        <v>67</v>
      </c>
      <c r="V2744" s="23">
        <v>222</v>
      </c>
      <c r="W2744" s="25">
        <v>47662570.560000002</v>
      </c>
      <c r="X2744" s="25">
        <v>76349081.409999996</v>
      </c>
      <c r="Y2744" s="25">
        <v>52080638.929999992</v>
      </c>
      <c r="Z2744" s="25">
        <v>50324077.439999998</v>
      </c>
      <c r="AA2744" s="25">
        <v>49722859.529999994</v>
      </c>
      <c r="AB2744" s="25">
        <v>45231310.310000002</v>
      </c>
      <c r="AC2744" s="26">
        <v>45152.505756550927</v>
      </c>
      <c r="AD2744" s="27">
        <f>ROW()</f>
        <v>2744</v>
      </c>
      <c r="AE2744" s="27">
        <f>1</f>
        <v>1</v>
      </c>
      <c r="AF2744" s="27">
        <f>SUBTOTAL(109,Tbl_NGF_Data[[#This Row],[Counter]])</f>
        <v>1</v>
      </c>
    </row>
    <row r="2745" spans="2:32" ht="45" x14ac:dyDescent="0.25">
      <c r="B2745" s="21" t="s">
        <v>245</v>
      </c>
      <c r="C2745" s="22" t="s">
        <v>2056</v>
      </c>
      <c r="D2745" s="23">
        <v>7</v>
      </c>
      <c r="E2745" s="22" t="s">
        <v>245</v>
      </c>
      <c r="F2745" s="23">
        <v>7</v>
      </c>
      <c r="G2745" s="22" t="s">
        <v>2056</v>
      </c>
      <c r="H2745" s="22" t="s">
        <v>1327</v>
      </c>
      <c r="I2745" s="23">
        <v>1</v>
      </c>
      <c r="J2745" s="23">
        <v>260</v>
      </c>
      <c r="K2745" s="23" t="s">
        <v>2581</v>
      </c>
      <c r="L2745" s="22" t="s">
        <v>2582</v>
      </c>
      <c r="M2745" s="21" t="s">
        <v>366</v>
      </c>
      <c r="N2745" s="23" t="s">
        <v>1223</v>
      </c>
      <c r="O2745" s="22" t="s">
        <v>1224</v>
      </c>
      <c r="P2745" s="22" t="s">
        <v>1225</v>
      </c>
      <c r="Q2745" s="23" t="s">
        <v>2641</v>
      </c>
      <c r="R2745" s="22" t="s">
        <v>2644</v>
      </c>
      <c r="S2745" s="21" t="s">
        <v>2645</v>
      </c>
      <c r="T2745" s="23" t="s">
        <v>2643</v>
      </c>
      <c r="U2745" s="24" t="s">
        <v>67</v>
      </c>
      <c r="V2745" s="23">
        <v>222</v>
      </c>
      <c r="W2745" s="25">
        <v>-19762.13</v>
      </c>
      <c r="X2745" s="25">
        <v>-5012523.0999999996</v>
      </c>
      <c r="Y2745" s="25">
        <v>-183287.66999999998</v>
      </c>
      <c r="Z2745" s="25">
        <v>-288039.01</v>
      </c>
      <c r="AA2745" s="25">
        <v>-3171129.63</v>
      </c>
      <c r="AB2745" s="25">
        <v>-5066860.6500000004</v>
      </c>
      <c r="AC2745" s="26">
        <v>45152.505756550927</v>
      </c>
      <c r="AD2745" s="27">
        <f>ROW()</f>
        <v>2745</v>
      </c>
      <c r="AE2745" s="27">
        <f>1</f>
        <v>1</v>
      </c>
      <c r="AF2745" s="27">
        <f>SUBTOTAL(109,Tbl_NGF_Data[[#This Row],[Counter]])</f>
        <v>1</v>
      </c>
    </row>
    <row r="2746" spans="2:32" ht="45" x14ac:dyDescent="0.25">
      <c r="B2746" s="21" t="s">
        <v>245</v>
      </c>
      <c r="C2746" s="22" t="s">
        <v>2056</v>
      </c>
      <c r="D2746" s="23">
        <v>7</v>
      </c>
      <c r="E2746" s="22" t="s">
        <v>245</v>
      </c>
      <c r="F2746" s="23">
        <v>7</v>
      </c>
      <c r="G2746" s="22" t="s">
        <v>2056</v>
      </c>
      <c r="H2746" s="22" t="s">
        <v>1327</v>
      </c>
      <c r="I2746" s="23">
        <v>1</v>
      </c>
      <c r="J2746" s="23">
        <v>260</v>
      </c>
      <c r="K2746" s="23" t="s">
        <v>2581</v>
      </c>
      <c r="L2746" s="22" t="s">
        <v>2582</v>
      </c>
      <c r="M2746" s="21" t="s">
        <v>366</v>
      </c>
      <c r="N2746" s="23" t="s">
        <v>1223</v>
      </c>
      <c r="O2746" s="22" t="s">
        <v>1224</v>
      </c>
      <c r="P2746" s="22" t="s">
        <v>1225</v>
      </c>
      <c r="Q2746" s="23" t="s">
        <v>2641</v>
      </c>
      <c r="R2746" s="22" t="s">
        <v>2642</v>
      </c>
      <c r="S2746" s="21" t="s">
        <v>378</v>
      </c>
      <c r="T2746" s="23" t="s">
        <v>2643</v>
      </c>
      <c r="U2746" s="24" t="s">
        <v>19</v>
      </c>
      <c r="V2746" s="23">
        <v>500</v>
      </c>
      <c r="W2746" s="25">
        <v>3427766.1800000006</v>
      </c>
      <c r="X2746" s="25">
        <v>3045075.02</v>
      </c>
      <c r="Y2746" s="25">
        <v>4242887.2</v>
      </c>
      <c r="Z2746" s="25">
        <v>4849627.5500000007</v>
      </c>
      <c r="AA2746" s="25">
        <v>4822229.9399999995</v>
      </c>
      <c r="AB2746" s="25">
        <v>1364161.62</v>
      </c>
      <c r="AC2746" s="26">
        <v>45152.505756550927</v>
      </c>
      <c r="AD2746" s="27">
        <f>ROW()</f>
        <v>2746</v>
      </c>
      <c r="AE2746" s="27">
        <f>1</f>
        <v>1</v>
      </c>
      <c r="AF2746" s="27">
        <f>SUBTOTAL(109,Tbl_NGF_Data[[#This Row],[Counter]])</f>
        <v>1</v>
      </c>
    </row>
    <row r="2747" spans="2:32" ht="45" x14ac:dyDescent="0.25">
      <c r="B2747" s="21" t="s">
        <v>245</v>
      </c>
      <c r="C2747" s="22" t="s">
        <v>2056</v>
      </c>
      <c r="D2747" s="23">
        <v>7</v>
      </c>
      <c r="E2747" s="22" t="s">
        <v>245</v>
      </c>
      <c r="F2747" s="23">
        <v>7</v>
      </c>
      <c r="G2747" s="22" t="s">
        <v>2056</v>
      </c>
      <c r="H2747" s="22" t="s">
        <v>1327</v>
      </c>
      <c r="I2747" s="23">
        <v>1</v>
      </c>
      <c r="J2747" s="23">
        <v>260</v>
      </c>
      <c r="K2747" s="23" t="s">
        <v>2581</v>
      </c>
      <c r="L2747" s="22" t="s">
        <v>2582</v>
      </c>
      <c r="M2747" s="21" t="s">
        <v>366</v>
      </c>
      <c r="N2747" s="23" t="s">
        <v>1223</v>
      </c>
      <c r="O2747" s="22" t="s">
        <v>1224</v>
      </c>
      <c r="P2747" s="22" t="s">
        <v>1225</v>
      </c>
      <c r="Q2747" s="23" t="s">
        <v>2641</v>
      </c>
      <c r="R2747" s="22" t="s">
        <v>2644</v>
      </c>
      <c r="S2747" s="21" t="s">
        <v>2645</v>
      </c>
      <c r="T2747" s="23" t="s">
        <v>2643</v>
      </c>
      <c r="U2747" s="24" t="s">
        <v>19</v>
      </c>
      <c r="V2747" s="23">
        <v>500</v>
      </c>
      <c r="W2747" s="25">
        <v>340686.8</v>
      </c>
      <c r="X2747" s="25">
        <v>5013965.0999999996</v>
      </c>
      <c r="Y2747" s="25">
        <v>260385.63</v>
      </c>
      <c r="Z2747" s="25">
        <v>260326.01</v>
      </c>
      <c r="AA2747" s="25">
        <v>3171129.63</v>
      </c>
      <c r="AB2747" s="25">
        <v>5063293.6399999997</v>
      </c>
      <c r="AC2747" s="26">
        <v>45152.505756550927</v>
      </c>
      <c r="AD2747" s="27">
        <f>ROW()</f>
        <v>2747</v>
      </c>
      <c r="AE2747" s="27">
        <f>1</f>
        <v>1</v>
      </c>
      <c r="AF2747" s="27">
        <f>SUBTOTAL(109,Tbl_NGF_Data[[#This Row],[Counter]])</f>
        <v>1</v>
      </c>
    </row>
    <row r="2748" spans="2:32" ht="60" x14ac:dyDescent="0.25">
      <c r="B2748" s="21" t="s">
        <v>245</v>
      </c>
      <c r="C2748" s="22" t="s">
        <v>2056</v>
      </c>
      <c r="D2748" s="23">
        <v>7</v>
      </c>
      <c r="E2748" s="22" t="s">
        <v>245</v>
      </c>
      <c r="F2748" s="23">
        <v>7</v>
      </c>
      <c r="G2748" s="22" t="s">
        <v>2056</v>
      </c>
      <c r="H2748" s="22" t="s">
        <v>1327</v>
      </c>
      <c r="I2748" s="23">
        <v>1</v>
      </c>
      <c r="J2748" s="23">
        <v>260</v>
      </c>
      <c r="K2748" s="23" t="s">
        <v>2581</v>
      </c>
      <c r="L2748" s="22" t="s">
        <v>2582</v>
      </c>
      <c r="M2748" s="21" t="s">
        <v>366</v>
      </c>
      <c r="N2748" s="23" t="s">
        <v>1223</v>
      </c>
      <c r="O2748" s="22" t="s">
        <v>1224</v>
      </c>
      <c r="P2748" s="22" t="s">
        <v>1225</v>
      </c>
      <c r="Q2748" s="23" t="s">
        <v>2039</v>
      </c>
      <c r="R2748" s="22" t="s">
        <v>2040</v>
      </c>
      <c r="S2748" s="21" t="s">
        <v>193</v>
      </c>
      <c r="T2748" s="23" t="s">
        <v>2646</v>
      </c>
      <c r="U2748" s="24" t="s">
        <v>15</v>
      </c>
      <c r="V2748" s="23">
        <v>100</v>
      </c>
      <c r="W2748" s="25">
        <v>0</v>
      </c>
      <c r="X2748" s="25">
        <v>0</v>
      </c>
      <c r="Y2748" s="25">
        <v>0</v>
      </c>
      <c r="Z2748" s="25">
        <v>22756</v>
      </c>
      <c r="AA2748" s="25">
        <v>22756</v>
      </c>
      <c r="AB2748" s="25">
        <v>21426</v>
      </c>
      <c r="AC2748" s="26">
        <v>45152.505756550927</v>
      </c>
      <c r="AD2748" s="27">
        <f>ROW()</f>
        <v>2748</v>
      </c>
      <c r="AE2748" s="27">
        <f>1</f>
        <v>1</v>
      </c>
      <c r="AF2748" s="27">
        <f>SUBTOTAL(109,Tbl_NGF_Data[[#This Row],[Counter]])</f>
        <v>1</v>
      </c>
    </row>
    <row r="2749" spans="2:32" ht="60" x14ac:dyDescent="0.25">
      <c r="B2749" s="21" t="s">
        <v>245</v>
      </c>
      <c r="C2749" s="22" t="s">
        <v>2056</v>
      </c>
      <c r="D2749" s="23">
        <v>7</v>
      </c>
      <c r="E2749" s="22" t="s">
        <v>245</v>
      </c>
      <c r="F2749" s="23">
        <v>7</v>
      </c>
      <c r="G2749" s="22" t="s">
        <v>2056</v>
      </c>
      <c r="H2749" s="22" t="s">
        <v>1327</v>
      </c>
      <c r="I2749" s="23">
        <v>1</v>
      </c>
      <c r="J2749" s="23">
        <v>260</v>
      </c>
      <c r="K2749" s="23" t="s">
        <v>2581</v>
      </c>
      <c r="L2749" s="22" t="s">
        <v>2582</v>
      </c>
      <c r="M2749" s="21" t="s">
        <v>366</v>
      </c>
      <c r="N2749" s="23" t="s">
        <v>1223</v>
      </c>
      <c r="O2749" s="22" t="s">
        <v>1224</v>
      </c>
      <c r="P2749" s="22" t="s">
        <v>1225</v>
      </c>
      <c r="Q2749" s="23" t="s">
        <v>2039</v>
      </c>
      <c r="R2749" s="22" t="s">
        <v>2040</v>
      </c>
      <c r="S2749" s="21" t="s">
        <v>193</v>
      </c>
      <c r="T2749" s="23" t="s">
        <v>2646</v>
      </c>
      <c r="U2749" s="24" t="s">
        <v>16</v>
      </c>
      <c r="V2749" s="23">
        <v>135</v>
      </c>
      <c r="W2749" s="25">
        <v>0</v>
      </c>
      <c r="X2749" s="25">
        <v>0</v>
      </c>
      <c r="Y2749" s="25">
        <v>0</v>
      </c>
      <c r="Z2749" s="25">
        <v>20000</v>
      </c>
      <c r="AA2749" s="25">
        <v>0</v>
      </c>
      <c r="AB2749" s="25">
        <v>12756</v>
      </c>
      <c r="AC2749" s="26">
        <v>45152.505756550927</v>
      </c>
      <c r="AD2749" s="27">
        <f>ROW()</f>
        <v>2749</v>
      </c>
      <c r="AE2749" s="27">
        <f>1</f>
        <v>1</v>
      </c>
      <c r="AF2749" s="27">
        <f>SUBTOTAL(109,Tbl_NGF_Data[[#This Row],[Counter]])</f>
        <v>1</v>
      </c>
    </row>
    <row r="2750" spans="2:32" ht="60" x14ac:dyDescent="0.25">
      <c r="B2750" s="21" t="s">
        <v>245</v>
      </c>
      <c r="C2750" s="22" t="s">
        <v>2056</v>
      </c>
      <c r="D2750" s="23">
        <v>7</v>
      </c>
      <c r="E2750" s="22" t="s">
        <v>245</v>
      </c>
      <c r="F2750" s="23">
        <v>7</v>
      </c>
      <c r="G2750" s="22" t="s">
        <v>2056</v>
      </c>
      <c r="H2750" s="22" t="s">
        <v>1327</v>
      </c>
      <c r="I2750" s="23">
        <v>1</v>
      </c>
      <c r="J2750" s="23">
        <v>260</v>
      </c>
      <c r="K2750" s="23" t="s">
        <v>2581</v>
      </c>
      <c r="L2750" s="22" t="s">
        <v>2582</v>
      </c>
      <c r="M2750" s="21" t="s">
        <v>366</v>
      </c>
      <c r="N2750" s="23" t="s">
        <v>1223</v>
      </c>
      <c r="O2750" s="22" t="s">
        <v>1224</v>
      </c>
      <c r="P2750" s="22" t="s">
        <v>1225</v>
      </c>
      <c r="Q2750" s="23" t="s">
        <v>2039</v>
      </c>
      <c r="R2750" s="22" t="s">
        <v>2040</v>
      </c>
      <c r="S2750" s="21" t="s">
        <v>193</v>
      </c>
      <c r="T2750" s="23" t="s">
        <v>2646</v>
      </c>
      <c r="U2750" s="24" t="s">
        <v>17</v>
      </c>
      <c r="V2750" s="23">
        <v>200</v>
      </c>
      <c r="W2750" s="25">
        <v>0</v>
      </c>
      <c r="X2750" s="25">
        <v>0</v>
      </c>
      <c r="Y2750" s="25">
        <v>0</v>
      </c>
      <c r="Z2750" s="25">
        <v>0</v>
      </c>
      <c r="AA2750" s="25">
        <v>0</v>
      </c>
      <c r="AB2750" s="25">
        <v>1330</v>
      </c>
      <c r="AC2750" s="26">
        <v>45152.505756550927</v>
      </c>
      <c r="AD2750" s="27">
        <f>ROW()</f>
        <v>2750</v>
      </c>
      <c r="AE2750" s="27">
        <f>1</f>
        <v>1</v>
      </c>
      <c r="AF2750" s="27">
        <f>SUBTOTAL(109,Tbl_NGF_Data[[#This Row],[Counter]])</f>
        <v>1</v>
      </c>
    </row>
    <row r="2751" spans="2:32" ht="60" x14ac:dyDescent="0.25">
      <c r="B2751" s="21" t="s">
        <v>245</v>
      </c>
      <c r="C2751" s="22" t="s">
        <v>2056</v>
      </c>
      <c r="D2751" s="23">
        <v>7</v>
      </c>
      <c r="E2751" s="22" t="s">
        <v>245</v>
      </c>
      <c r="F2751" s="23">
        <v>7</v>
      </c>
      <c r="G2751" s="22" t="s">
        <v>2056</v>
      </c>
      <c r="H2751" s="22" t="s">
        <v>1327</v>
      </c>
      <c r="I2751" s="23">
        <v>1</v>
      </c>
      <c r="J2751" s="23">
        <v>260</v>
      </c>
      <c r="K2751" s="23" t="s">
        <v>2581</v>
      </c>
      <c r="L2751" s="22" t="s">
        <v>2582</v>
      </c>
      <c r="M2751" s="21" t="s">
        <v>366</v>
      </c>
      <c r="N2751" s="23" t="s">
        <v>1223</v>
      </c>
      <c r="O2751" s="22" t="s">
        <v>1224</v>
      </c>
      <c r="P2751" s="22" t="s">
        <v>1225</v>
      </c>
      <c r="Q2751" s="23" t="s">
        <v>2039</v>
      </c>
      <c r="R2751" s="22" t="s">
        <v>2040</v>
      </c>
      <c r="S2751" s="21" t="s">
        <v>193</v>
      </c>
      <c r="T2751" s="23" t="s">
        <v>2646</v>
      </c>
      <c r="U2751" s="24" t="s">
        <v>18</v>
      </c>
      <c r="V2751" s="23">
        <v>220</v>
      </c>
      <c r="W2751" s="25">
        <v>0</v>
      </c>
      <c r="X2751" s="25">
        <v>0</v>
      </c>
      <c r="Y2751" s="25">
        <v>0</v>
      </c>
      <c r="Z2751" s="25">
        <v>20000</v>
      </c>
      <c r="AA2751" s="25">
        <v>0</v>
      </c>
      <c r="AB2751" s="25">
        <v>11426</v>
      </c>
      <c r="AC2751" s="26">
        <v>45152.505756550927</v>
      </c>
      <c r="AD2751" s="27">
        <f>ROW()</f>
        <v>2751</v>
      </c>
      <c r="AE2751" s="27">
        <f>1</f>
        <v>1</v>
      </c>
      <c r="AF2751" s="27">
        <f>SUBTOTAL(109,Tbl_NGF_Data[[#This Row],[Counter]])</f>
        <v>1</v>
      </c>
    </row>
    <row r="2752" spans="2:32" ht="60" x14ac:dyDescent="0.25">
      <c r="B2752" s="21" t="s">
        <v>245</v>
      </c>
      <c r="C2752" s="22" t="s">
        <v>2056</v>
      </c>
      <c r="D2752" s="23">
        <v>7</v>
      </c>
      <c r="E2752" s="22" t="s">
        <v>245</v>
      </c>
      <c r="F2752" s="23">
        <v>7</v>
      </c>
      <c r="G2752" s="22" t="s">
        <v>2056</v>
      </c>
      <c r="H2752" s="22" t="s">
        <v>1327</v>
      </c>
      <c r="I2752" s="23">
        <v>1</v>
      </c>
      <c r="J2752" s="23">
        <v>260</v>
      </c>
      <c r="K2752" s="23" t="s">
        <v>2581</v>
      </c>
      <c r="L2752" s="22" t="s">
        <v>2582</v>
      </c>
      <c r="M2752" s="21" t="s">
        <v>366</v>
      </c>
      <c r="N2752" s="23" t="s">
        <v>1223</v>
      </c>
      <c r="O2752" s="22" t="s">
        <v>1224</v>
      </c>
      <c r="P2752" s="22" t="s">
        <v>1225</v>
      </c>
      <c r="Q2752" s="23" t="s">
        <v>2039</v>
      </c>
      <c r="R2752" s="22" t="s">
        <v>2040</v>
      </c>
      <c r="S2752" s="21" t="s">
        <v>193</v>
      </c>
      <c r="T2752" s="23" t="s">
        <v>2646</v>
      </c>
      <c r="U2752" s="24" t="s">
        <v>19</v>
      </c>
      <c r="V2752" s="23">
        <v>500</v>
      </c>
      <c r="W2752" s="25">
        <v>0</v>
      </c>
      <c r="X2752" s="25">
        <v>0</v>
      </c>
      <c r="Y2752" s="25">
        <v>0</v>
      </c>
      <c r="Z2752" s="25">
        <v>2756</v>
      </c>
      <c r="AA2752" s="25">
        <v>0</v>
      </c>
      <c r="AB2752" s="25">
        <v>0</v>
      </c>
      <c r="AC2752" s="26">
        <v>45152.505756550927</v>
      </c>
      <c r="AD2752" s="27">
        <f>ROW()</f>
        <v>2752</v>
      </c>
      <c r="AE2752" s="27">
        <f>1</f>
        <v>1</v>
      </c>
      <c r="AF2752" s="27">
        <f>SUBTOTAL(109,Tbl_NGF_Data[[#This Row],[Counter]])</f>
        <v>1</v>
      </c>
    </row>
    <row r="2753" spans="2:32" ht="45" x14ac:dyDescent="0.25">
      <c r="B2753" s="21" t="s">
        <v>245</v>
      </c>
      <c r="C2753" s="22" t="s">
        <v>2056</v>
      </c>
      <c r="D2753" s="23">
        <v>7</v>
      </c>
      <c r="E2753" s="22" t="s">
        <v>245</v>
      </c>
      <c r="F2753" s="23">
        <v>7</v>
      </c>
      <c r="G2753" s="22" t="s">
        <v>2056</v>
      </c>
      <c r="H2753" s="22" t="s">
        <v>1327</v>
      </c>
      <c r="I2753" s="23">
        <v>1</v>
      </c>
      <c r="J2753" s="23">
        <v>260</v>
      </c>
      <c r="K2753" s="23" t="s">
        <v>2581</v>
      </c>
      <c r="L2753" s="22" t="s">
        <v>2582</v>
      </c>
      <c r="M2753" s="21" t="s">
        <v>366</v>
      </c>
      <c r="N2753" s="23" t="s">
        <v>1186</v>
      </c>
      <c r="O2753" s="22" t="s">
        <v>1187</v>
      </c>
      <c r="P2753" s="22" t="s">
        <v>1188</v>
      </c>
      <c r="Q2753" s="23" t="s">
        <v>2143</v>
      </c>
      <c r="R2753" s="22" t="s">
        <v>2144</v>
      </c>
      <c r="S2753" s="21" t="s">
        <v>150</v>
      </c>
      <c r="T2753" s="23" t="s">
        <v>2647</v>
      </c>
      <c r="U2753" s="24" t="s">
        <v>15</v>
      </c>
      <c r="V2753" s="23">
        <v>100</v>
      </c>
      <c r="W2753" s="25">
        <v>79310</v>
      </c>
      <c r="X2753" s="25">
        <v>79310</v>
      </c>
      <c r="Y2753" s="25">
        <v>79310</v>
      </c>
      <c r="Z2753" s="25">
        <v>0</v>
      </c>
      <c r="AA2753" s="25">
        <v>0</v>
      </c>
      <c r="AB2753" s="25">
        <v>0</v>
      </c>
      <c r="AC2753" s="26">
        <v>45152.505756550927</v>
      </c>
      <c r="AD2753" s="27">
        <f>ROW()</f>
        <v>2753</v>
      </c>
      <c r="AE2753" s="27">
        <f>1</f>
        <v>1</v>
      </c>
      <c r="AF2753" s="27">
        <f>SUBTOTAL(109,Tbl_NGF_Data[[#This Row],[Counter]])</f>
        <v>1</v>
      </c>
    </row>
    <row r="2754" spans="2:32" ht="45" x14ac:dyDescent="0.25">
      <c r="B2754" s="21" t="s">
        <v>245</v>
      </c>
      <c r="C2754" s="22" t="s">
        <v>2056</v>
      </c>
      <c r="D2754" s="23">
        <v>7</v>
      </c>
      <c r="E2754" s="22" t="s">
        <v>245</v>
      </c>
      <c r="F2754" s="23">
        <v>7</v>
      </c>
      <c r="G2754" s="22" t="s">
        <v>2056</v>
      </c>
      <c r="H2754" s="22" t="s">
        <v>1327</v>
      </c>
      <c r="I2754" s="23">
        <v>1</v>
      </c>
      <c r="J2754" s="23">
        <v>260</v>
      </c>
      <c r="K2754" s="23" t="s">
        <v>2581</v>
      </c>
      <c r="L2754" s="22" t="s">
        <v>2582</v>
      </c>
      <c r="M2754" s="21" t="s">
        <v>366</v>
      </c>
      <c r="N2754" s="23" t="s">
        <v>1186</v>
      </c>
      <c r="O2754" s="22" t="s">
        <v>1187</v>
      </c>
      <c r="P2754" s="22" t="s">
        <v>1188</v>
      </c>
      <c r="Q2754" s="23" t="s">
        <v>2143</v>
      </c>
      <c r="R2754" s="22" t="s">
        <v>2144</v>
      </c>
      <c r="S2754" s="21" t="s">
        <v>150</v>
      </c>
      <c r="T2754" s="23" t="s">
        <v>2647</v>
      </c>
      <c r="U2754" s="24" t="s">
        <v>66</v>
      </c>
      <c r="V2754" s="23">
        <v>137</v>
      </c>
      <c r="W2754" s="25">
        <v>156817</v>
      </c>
      <c r="X2754" s="25">
        <v>79310</v>
      </c>
      <c r="Y2754" s="25">
        <v>79310</v>
      </c>
      <c r="Z2754" s="25">
        <v>79310</v>
      </c>
      <c r="AA2754" s="25">
        <v>0</v>
      </c>
      <c r="AB2754" s="25">
        <v>0</v>
      </c>
      <c r="AC2754" s="26">
        <v>45152.505756550927</v>
      </c>
      <c r="AD2754" s="27">
        <f>ROW()</f>
        <v>2754</v>
      </c>
      <c r="AE2754" s="27">
        <f>1</f>
        <v>1</v>
      </c>
      <c r="AF2754" s="27">
        <f>SUBTOTAL(109,Tbl_NGF_Data[[#This Row],[Counter]])</f>
        <v>1</v>
      </c>
    </row>
    <row r="2755" spans="2:32" ht="45" x14ac:dyDescent="0.25">
      <c r="B2755" s="21" t="s">
        <v>245</v>
      </c>
      <c r="C2755" s="22" t="s">
        <v>2056</v>
      </c>
      <c r="D2755" s="23">
        <v>7</v>
      </c>
      <c r="E2755" s="22" t="s">
        <v>245</v>
      </c>
      <c r="F2755" s="23">
        <v>7</v>
      </c>
      <c r="G2755" s="22" t="s">
        <v>2056</v>
      </c>
      <c r="H2755" s="22" t="s">
        <v>1327</v>
      </c>
      <c r="I2755" s="23">
        <v>1</v>
      </c>
      <c r="J2755" s="23">
        <v>260</v>
      </c>
      <c r="K2755" s="23" t="s">
        <v>2581</v>
      </c>
      <c r="L2755" s="22" t="s">
        <v>2582</v>
      </c>
      <c r="M2755" s="21" t="s">
        <v>366</v>
      </c>
      <c r="N2755" s="23" t="s">
        <v>1186</v>
      </c>
      <c r="O2755" s="22" t="s">
        <v>1187</v>
      </c>
      <c r="P2755" s="22" t="s">
        <v>1188</v>
      </c>
      <c r="Q2755" s="23" t="s">
        <v>2143</v>
      </c>
      <c r="R2755" s="22" t="s">
        <v>2144</v>
      </c>
      <c r="S2755" s="21" t="s">
        <v>150</v>
      </c>
      <c r="T2755" s="23" t="s">
        <v>2647</v>
      </c>
      <c r="U2755" s="24" t="s">
        <v>97</v>
      </c>
      <c r="V2755" s="23">
        <v>205</v>
      </c>
      <c r="W2755" s="25">
        <v>45690</v>
      </c>
      <c r="X2755" s="25">
        <v>0</v>
      </c>
      <c r="Y2755" s="25">
        <v>0</v>
      </c>
      <c r="Z2755" s="25">
        <v>0</v>
      </c>
      <c r="AA2755" s="25">
        <v>0</v>
      </c>
      <c r="AB2755" s="25">
        <v>0</v>
      </c>
      <c r="AC2755" s="26">
        <v>45152.505756550927</v>
      </c>
      <c r="AD2755" s="27">
        <f>ROW()</f>
        <v>2755</v>
      </c>
      <c r="AE2755" s="27">
        <f>1</f>
        <v>1</v>
      </c>
      <c r="AF2755" s="27">
        <f>SUBTOTAL(109,Tbl_NGF_Data[[#This Row],[Counter]])</f>
        <v>1</v>
      </c>
    </row>
    <row r="2756" spans="2:32" ht="45" x14ac:dyDescent="0.25">
      <c r="B2756" s="21" t="s">
        <v>245</v>
      </c>
      <c r="C2756" s="22" t="s">
        <v>2056</v>
      </c>
      <c r="D2756" s="23">
        <v>7</v>
      </c>
      <c r="E2756" s="22" t="s">
        <v>245</v>
      </c>
      <c r="F2756" s="23">
        <v>7</v>
      </c>
      <c r="G2756" s="22" t="s">
        <v>2056</v>
      </c>
      <c r="H2756" s="22" t="s">
        <v>1327</v>
      </c>
      <c r="I2756" s="23">
        <v>1</v>
      </c>
      <c r="J2756" s="23">
        <v>260</v>
      </c>
      <c r="K2756" s="23" t="s">
        <v>2581</v>
      </c>
      <c r="L2756" s="22" t="s">
        <v>2582</v>
      </c>
      <c r="M2756" s="21" t="s">
        <v>366</v>
      </c>
      <c r="N2756" s="23" t="s">
        <v>1186</v>
      </c>
      <c r="O2756" s="22" t="s">
        <v>1187</v>
      </c>
      <c r="P2756" s="22" t="s">
        <v>1188</v>
      </c>
      <c r="Q2756" s="23" t="s">
        <v>2143</v>
      </c>
      <c r="R2756" s="22" t="s">
        <v>2144</v>
      </c>
      <c r="S2756" s="21" t="s">
        <v>150</v>
      </c>
      <c r="T2756" s="23" t="s">
        <v>2647</v>
      </c>
      <c r="U2756" s="24" t="s">
        <v>67</v>
      </c>
      <c r="V2756" s="23">
        <v>222</v>
      </c>
      <c r="W2756" s="25">
        <v>111127</v>
      </c>
      <c r="X2756" s="25">
        <v>79310</v>
      </c>
      <c r="Y2756" s="25">
        <v>79310</v>
      </c>
      <c r="Z2756" s="25">
        <v>79310</v>
      </c>
      <c r="AA2756" s="25">
        <v>0</v>
      </c>
      <c r="AB2756" s="25">
        <v>0</v>
      </c>
      <c r="AC2756" s="26">
        <v>45152.505756550927</v>
      </c>
      <c r="AD2756" s="27">
        <f>ROW()</f>
        <v>2756</v>
      </c>
      <c r="AE2756" s="27">
        <f>1</f>
        <v>1</v>
      </c>
      <c r="AF2756" s="27">
        <f>SUBTOTAL(109,Tbl_NGF_Data[[#This Row],[Counter]])</f>
        <v>1</v>
      </c>
    </row>
    <row r="2757" spans="2:32" ht="45" x14ac:dyDescent="0.25">
      <c r="B2757" s="21" t="s">
        <v>245</v>
      </c>
      <c r="C2757" s="22" t="s">
        <v>2056</v>
      </c>
      <c r="D2757" s="23">
        <v>7</v>
      </c>
      <c r="E2757" s="22" t="s">
        <v>245</v>
      </c>
      <c r="F2757" s="23">
        <v>7</v>
      </c>
      <c r="G2757" s="22" t="s">
        <v>2056</v>
      </c>
      <c r="H2757" s="22" t="s">
        <v>1327</v>
      </c>
      <c r="I2757" s="23">
        <v>1</v>
      </c>
      <c r="J2757" s="23">
        <v>260</v>
      </c>
      <c r="K2757" s="23" t="s">
        <v>2581</v>
      </c>
      <c r="L2757" s="22" t="s">
        <v>2582</v>
      </c>
      <c r="M2757" s="21" t="s">
        <v>366</v>
      </c>
      <c r="N2757" s="23" t="s">
        <v>1186</v>
      </c>
      <c r="O2757" s="22" t="s">
        <v>1187</v>
      </c>
      <c r="P2757" s="22" t="s">
        <v>1188</v>
      </c>
      <c r="Q2757" s="23" t="s">
        <v>2143</v>
      </c>
      <c r="R2757" s="22" t="s">
        <v>2144</v>
      </c>
      <c r="S2757" s="21" t="s">
        <v>150</v>
      </c>
      <c r="T2757" s="23" t="s">
        <v>2647</v>
      </c>
      <c r="U2757" s="24" t="s">
        <v>19</v>
      </c>
      <c r="V2757" s="23">
        <v>500</v>
      </c>
      <c r="W2757" s="25">
        <v>415363.27</v>
      </c>
      <c r="X2757" s="25">
        <v>0</v>
      </c>
      <c r="Y2757" s="25">
        <v>0</v>
      </c>
      <c r="Z2757" s="25">
        <v>45690</v>
      </c>
      <c r="AA2757" s="25">
        <v>0</v>
      </c>
      <c r="AB2757" s="25">
        <v>0</v>
      </c>
      <c r="AC2757" s="26">
        <v>45152.505756550927</v>
      </c>
      <c r="AD2757" s="27">
        <f>ROW()</f>
        <v>2757</v>
      </c>
      <c r="AE2757" s="27">
        <f>1</f>
        <v>1</v>
      </c>
      <c r="AF2757" s="27">
        <f>SUBTOTAL(109,Tbl_NGF_Data[[#This Row],[Counter]])</f>
        <v>1</v>
      </c>
    </row>
    <row r="2758" spans="2:32" ht="45" x14ac:dyDescent="0.25">
      <c r="B2758" s="21" t="s">
        <v>245</v>
      </c>
      <c r="C2758" s="22" t="s">
        <v>2056</v>
      </c>
      <c r="D2758" s="23">
        <v>7</v>
      </c>
      <c r="E2758" s="22" t="s">
        <v>245</v>
      </c>
      <c r="F2758" s="23">
        <v>7</v>
      </c>
      <c r="G2758" s="22" t="s">
        <v>2056</v>
      </c>
      <c r="H2758" s="22" t="s">
        <v>1327</v>
      </c>
      <c r="I2758" s="23">
        <v>1</v>
      </c>
      <c r="J2758" s="23">
        <v>260</v>
      </c>
      <c r="K2758" s="23" t="s">
        <v>2581</v>
      </c>
      <c r="L2758" s="22" t="s">
        <v>2582</v>
      </c>
      <c r="M2758" s="21" t="s">
        <v>366</v>
      </c>
      <c r="N2758" s="23" t="s">
        <v>1131</v>
      </c>
      <c r="O2758" s="22" t="s">
        <v>1132</v>
      </c>
      <c r="P2758" s="22" t="s">
        <v>1133</v>
      </c>
      <c r="Q2758" s="23" t="s">
        <v>2648</v>
      </c>
      <c r="R2758" s="22" t="s">
        <v>2649</v>
      </c>
      <c r="S2758" s="21" t="s">
        <v>379</v>
      </c>
      <c r="T2758" s="23" t="s">
        <v>2650</v>
      </c>
      <c r="U2758" s="24" t="s">
        <v>15</v>
      </c>
      <c r="V2758" s="23">
        <v>100</v>
      </c>
      <c r="W2758" s="25">
        <v>20430.21</v>
      </c>
      <c r="X2758" s="25">
        <v>20430.21</v>
      </c>
      <c r="Y2758" s="25">
        <v>20430.21</v>
      </c>
      <c r="Z2758" s="25">
        <v>20430.21</v>
      </c>
      <c r="AA2758" s="25">
        <v>20430.21</v>
      </c>
      <c r="AB2758" s="25">
        <v>20430.21</v>
      </c>
      <c r="AC2758" s="26">
        <v>45152.505756550927</v>
      </c>
      <c r="AD2758" s="27">
        <f>ROW()</f>
        <v>2758</v>
      </c>
      <c r="AE2758" s="27">
        <f>1</f>
        <v>1</v>
      </c>
      <c r="AF2758" s="27">
        <f>SUBTOTAL(109,Tbl_NGF_Data[[#This Row],[Counter]])</f>
        <v>1</v>
      </c>
    </row>
    <row r="2759" spans="2:32" ht="45" x14ac:dyDescent="0.25">
      <c r="B2759" s="21" t="s">
        <v>245</v>
      </c>
      <c r="C2759" s="22" t="s">
        <v>2056</v>
      </c>
      <c r="D2759" s="23">
        <v>7</v>
      </c>
      <c r="E2759" s="22" t="s">
        <v>245</v>
      </c>
      <c r="F2759" s="23">
        <v>7</v>
      </c>
      <c r="G2759" s="22" t="s">
        <v>2056</v>
      </c>
      <c r="H2759" s="22" t="s">
        <v>1327</v>
      </c>
      <c r="I2759" s="23">
        <v>1</v>
      </c>
      <c r="J2759" s="23">
        <v>211</v>
      </c>
      <c r="K2759" s="23" t="s">
        <v>2651</v>
      </c>
      <c r="L2759" s="22" t="s">
        <v>2652</v>
      </c>
      <c r="M2759" s="21" t="s">
        <v>312</v>
      </c>
      <c r="N2759" s="23" t="s">
        <v>2188</v>
      </c>
      <c r="O2759" s="22" t="s">
        <v>2189</v>
      </c>
      <c r="P2759" s="22" t="s">
        <v>2190</v>
      </c>
      <c r="Q2759" s="23" t="s">
        <v>2191</v>
      </c>
      <c r="R2759" s="22" t="s">
        <v>2189</v>
      </c>
      <c r="S2759" s="21" t="s">
        <v>148</v>
      </c>
      <c r="T2759" s="23" t="s">
        <v>2653</v>
      </c>
      <c r="U2759" s="24" t="s">
        <v>15</v>
      </c>
      <c r="V2759" s="23">
        <v>100</v>
      </c>
      <c r="W2759" s="25">
        <v>1778694.7799999998</v>
      </c>
      <c r="X2759" s="25">
        <v>2105795.9299999997</v>
      </c>
      <c r="Y2759" s="25">
        <v>1889626.92</v>
      </c>
      <c r="Z2759" s="25">
        <v>1856604.35</v>
      </c>
      <c r="AA2759" s="25">
        <v>2381139.94</v>
      </c>
      <c r="AB2759" s="25">
        <v>1829752.4300000002</v>
      </c>
      <c r="AC2759" s="26">
        <v>45152.505756550927</v>
      </c>
      <c r="AD2759" s="27">
        <f>ROW()</f>
        <v>2759</v>
      </c>
      <c r="AE2759" s="27">
        <f>1</f>
        <v>1</v>
      </c>
      <c r="AF2759" s="27">
        <f>SUBTOTAL(109,Tbl_NGF_Data[[#This Row],[Counter]])</f>
        <v>1</v>
      </c>
    </row>
    <row r="2760" spans="2:32" ht="45" x14ac:dyDescent="0.25">
      <c r="B2760" s="21" t="s">
        <v>245</v>
      </c>
      <c r="C2760" s="22" t="s">
        <v>2056</v>
      </c>
      <c r="D2760" s="23">
        <v>7</v>
      </c>
      <c r="E2760" s="22" t="s">
        <v>245</v>
      </c>
      <c r="F2760" s="23">
        <v>7</v>
      </c>
      <c r="G2760" s="22" t="s">
        <v>2056</v>
      </c>
      <c r="H2760" s="22" t="s">
        <v>1327</v>
      </c>
      <c r="I2760" s="23">
        <v>1</v>
      </c>
      <c r="J2760" s="23">
        <v>211</v>
      </c>
      <c r="K2760" s="23" t="s">
        <v>2651</v>
      </c>
      <c r="L2760" s="22" t="s">
        <v>2652</v>
      </c>
      <c r="M2760" s="21" t="s">
        <v>312</v>
      </c>
      <c r="N2760" s="23" t="s">
        <v>2188</v>
      </c>
      <c r="O2760" s="22" t="s">
        <v>2189</v>
      </c>
      <c r="P2760" s="22" t="s">
        <v>2190</v>
      </c>
      <c r="Q2760" s="23" t="s">
        <v>2191</v>
      </c>
      <c r="R2760" s="22" t="s">
        <v>2189</v>
      </c>
      <c r="S2760" s="21" t="s">
        <v>148</v>
      </c>
      <c r="T2760" s="23" t="s">
        <v>2653</v>
      </c>
      <c r="U2760" s="24" t="s">
        <v>16</v>
      </c>
      <c r="V2760" s="23">
        <v>135</v>
      </c>
      <c r="W2760" s="25">
        <v>42957521</v>
      </c>
      <c r="X2760" s="25">
        <v>43923623</v>
      </c>
      <c r="Y2760" s="25">
        <v>46698298</v>
      </c>
      <c r="Z2760" s="25">
        <v>49525718.460000001</v>
      </c>
      <c r="AA2760" s="25">
        <v>53204740.82</v>
      </c>
      <c r="AB2760" s="25">
        <v>65042635.870000005</v>
      </c>
      <c r="AC2760" s="26">
        <v>45152.505756550927</v>
      </c>
      <c r="AD2760" s="27">
        <f>ROW()</f>
        <v>2760</v>
      </c>
      <c r="AE2760" s="27">
        <f>1</f>
        <v>1</v>
      </c>
      <c r="AF2760" s="27">
        <f>SUBTOTAL(109,Tbl_NGF_Data[[#This Row],[Counter]])</f>
        <v>1</v>
      </c>
    </row>
    <row r="2761" spans="2:32" ht="45" x14ac:dyDescent="0.25">
      <c r="B2761" s="21" t="s">
        <v>245</v>
      </c>
      <c r="C2761" s="22" t="s">
        <v>2056</v>
      </c>
      <c r="D2761" s="23">
        <v>7</v>
      </c>
      <c r="E2761" s="22" t="s">
        <v>245</v>
      </c>
      <c r="F2761" s="23">
        <v>7</v>
      </c>
      <c r="G2761" s="22" t="s">
        <v>2056</v>
      </c>
      <c r="H2761" s="22" t="s">
        <v>1327</v>
      </c>
      <c r="I2761" s="23">
        <v>1</v>
      </c>
      <c r="J2761" s="23">
        <v>211</v>
      </c>
      <c r="K2761" s="23" t="s">
        <v>2651</v>
      </c>
      <c r="L2761" s="22" t="s">
        <v>2652</v>
      </c>
      <c r="M2761" s="21" t="s">
        <v>312</v>
      </c>
      <c r="N2761" s="23" t="s">
        <v>2188</v>
      </c>
      <c r="O2761" s="22" t="s">
        <v>2189</v>
      </c>
      <c r="P2761" s="22" t="s">
        <v>2190</v>
      </c>
      <c r="Q2761" s="23" t="s">
        <v>2191</v>
      </c>
      <c r="R2761" s="22" t="s">
        <v>2189</v>
      </c>
      <c r="S2761" s="21" t="s">
        <v>148</v>
      </c>
      <c r="T2761" s="23" t="s">
        <v>2653</v>
      </c>
      <c r="U2761" s="24" t="s">
        <v>66</v>
      </c>
      <c r="V2761" s="23">
        <v>137</v>
      </c>
      <c r="W2761" s="25">
        <v>0</v>
      </c>
      <c r="X2761" s="25">
        <v>0</v>
      </c>
      <c r="Y2761" s="25">
        <v>0</v>
      </c>
      <c r="Z2761" s="25">
        <v>250000</v>
      </c>
      <c r="AA2761" s="25">
        <v>66652.62</v>
      </c>
      <c r="AB2761" s="25">
        <v>42515.45</v>
      </c>
      <c r="AC2761" s="26">
        <v>45152.505756550927</v>
      </c>
      <c r="AD2761" s="27">
        <f>ROW()</f>
        <v>2761</v>
      </c>
      <c r="AE2761" s="27">
        <f>1</f>
        <v>1</v>
      </c>
      <c r="AF2761" s="27">
        <f>SUBTOTAL(109,Tbl_NGF_Data[[#This Row],[Counter]])</f>
        <v>1</v>
      </c>
    </row>
    <row r="2762" spans="2:32" ht="45" x14ac:dyDescent="0.25">
      <c r="B2762" s="21" t="s">
        <v>245</v>
      </c>
      <c r="C2762" s="22" t="s">
        <v>2056</v>
      </c>
      <c r="D2762" s="23">
        <v>7</v>
      </c>
      <c r="E2762" s="22" t="s">
        <v>245</v>
      </c>
      <c r="F2762" s="23">
        <v>7</v>
      </c>
      <c r="G2762" s="22" t="s">
        <v>2056</v>
      </c>
      <c r="H2762" s="22" t="s">
        <v>1327</v>
      </c>
      <c r="I2762" s="23">
        <v>1</v>
      </c>
      <c r="J2762" s="23">
        <v>211</v>
      </c>
      <c r="K2762" s="23" t="s">
        <v>2651</v>
      </c>
      <c r="L2762" s="22" t="s">
        <v>2652</v>
      </c>
      <c r="M2762" s="21" t="s">
        <v>312</v>
      </c>
      <c r="N2762" s="23" t="s">
        <v>2188</v>
      </c>
      <c r="O2762" s="22" t="s">
        <v>2189</v>
      </c>
      <c r="P2762" s="22" t="s">
        <v>2190</v>
      </c>
      <c r="Q2762" s="23" t="s">
        <v>2191</v>
      </c>
      <c r="R2762" s="22" t="s">
        <v>2189</v>
      </c>
      <c r="S2762" s="21" t="s">
        <v>148</v>
      </c>
      <c r="T2762" s="23" t="s">
        <v>2653</v>
      </c>
      <c r="U2762" s="24" t="s">
        <v>17</v>
      </c>
      <c r="V2762" s="23">
        <v>200</v>
      </c>
      <c r="W2762" s="25">
        <v>41646858.840000026</v>
      </c>
      <c r="X2762" s="25">
        <v>43126146.590000004</v>
      </c>
      <c r="Y2762" s="25">
        <v>45466381.099999964</v>
      </c>
      <c r="Z2762" s="25">
        <v>45658155.890000023</v>
      </c>
      <c r="AA2762" s="25">
        <v>47664722.680000044</v>
      </c>
      <c r="AB2762" s="25">
        <v>47603009.540000007</v>
      </c>
      <c r="AC2762" s="26">
        <v>45152.505756550927</v>
      </c>
      <c r="AD2762" s="27">
        <f>ROW()</f>
        <v>2762</v>
      </c>
      <c r="AE2762" s="27">
        <f>1</f>
        <v>1</v>
      </c>
      <c r="AF2762" s="27">
        <f>SUBTOTAL(109,Tbl_NGF_Data[[#This Row],[Counter]])</f>
        <v>1</v>
      </c>
    </row>
    <row r="2763" spans="2:32" ht="45" x14ac:dyDescent="0.25">
      <c r="B2763" s="21" t="s">
        <v>245</v>
      </c>
      <c r="C2763" s="22" t="s">
        <v>2056</v>
      </c>
      <c r="D2763" s="23">
        <v>7</v>
      </c>
      <c r="E2763" s="22" t="s">
        <v>245</v>
      </c>
      <c r="F2763" s="23">
        <v>7</v>
      </c>
      <c r="G2763" s="22" t="s">
        <v>2056</v>
      </c>
      <c r="H2763" s="22" t="s">
        <v>1327</v>
      </c>
      <c r="I2763" s="23">
        <v>1</v>
      </c>
      <c r="J2763" s="23">
        <v>211</v>
      </c>
      <c r="K2763" s="23" t="s">
        <v>2651</v>
      </c>
      <c r="L2763" s="22" t="s">
        <v>2652</v>
      </c>
      <c r="M2763" s="21" t="s">
        <v>312</v>
      </c>
      <c r="N2763" s="23" t="s">
        <v>2188</v>
      </c>
      <c r="O2763" s="22" t="s">
        <v>2189</v>
      </c>
      <c r="P2763" s="22" t="s">
        <v>2190</v>
      </c>
      <c r="Q2763" s="23" t="s">
        <v>2191</v>
      </c>
      <c r="R2763" s="22" t="s">
        <v>2189</v>
      </c>
      <c r="S2763" s="21" t="s">
        <v>148</v>
      </c>
      <c r="T2763" s="23" t="s">
        <v>2653</v>
      </c>
      <c r="U2763" s="24" t="s">
        <v>97</v>
      </c>
      <c r="V2763" s="23">
        <v>205</v>
      </c>
      <c r="W2763" s="25">
        <v>0</v>
      </c>
      <c r="X2763" s="25">
        <v>0</v>
      </c>
      <c r="Y2763" s="25">
        <v>0</v>
      </c>
      <c r="Z2763" s="25">
        <v>183347.38</v>
      </c>
      <c r="AA2763" s="25">
        <v>24137.17</v>
      </c>
      <c r="AB2763" s="25">
        <v>0</v>
      </c>
      <c r="AC2763" s="26">
        <v>45152.505756550927</v>
      </c>
      <c r="AD2763" s="27">
        <f>ROW()</f>
        <v>2763</v>
      </c>
      <c r="AE2763" s="27">
        <f>1</f>
        <v>1</v>
      </c>
      <c r="AF2763" s="27">
        <f>SUBTOTAL(109,Tbl_NGF_Data[[#This Row],[Counter]])</f>
        <v>1</v>
      </c>
    </row>
    <row r="2764" spans="2:32" ht="45" x14ac:dyDescent="0.25">
      <c r="B2764" s="21" t="s">
        <v>245</v>
      </c>
      <c r="C2764" s="22" t="s">
        <v>2056</v>
      </c>
      <c r="D2764" s="23">
        <v>7</v>
      </c>
      <c r="E2764" s="22" t="s">
        <v>245</v>
      </c>
      <c r="F2764" s="23">
        <v>7</v>
      </c>
      <c r="G2764" s="22" t="s">
        <v>2056</v>
      </c>
      <c r="H2764" s="22" t="s">
        <v>1327</v>
      </c>
      <c r="I2764" s="23">
        <v>1</v>
      </c>
      <c r="J2764" s="23">
        <v>211</v>
      </c>
      <c r="K2764" s="23" t="s">
        <v>2651</v>
      </c>
      <c r="L2764" s="22" t="s">
        <v>2652</v>
      </c>
      <c r="M2764" s="21" t="s">
        <v>312</v>
      </c>
      <c r="N2764" s="23" t="s">
        <v>2188</v>
      </c>
      <c r="O2764" s="22" t="s">
        <v>2189</v>
      </c>
      <c r="P2764" s="22" t="s">
        <v>2190</v>
      </c>
      <c r="Q2764" s="23" t="s">
        <v>2191</v>
      </c>
      <c r="R2764" s="22" t="s">
        <v>2189</v>
      </c>
      <c r="S2764" s="21" t="s">
        <v>148</v>
      </c>
      <c r="T2764" s="23" t="s">
        <v>2653</v>
      </c>
      <c r="U2764" s="24" t="s">
        <v>18</v>
      </c>
      <c r="V2764" s="23">
        <v>220</v>
      </c>
      <c r="W2764" s="25">
        <v>1310662.1599999741</v>
      </c>
      <c r="X2764" s="25">
        <v>797476.40999999642</v>
      </c>
      <c r="Y2764" s="25">
        <v>1231916.9000000358</v>
      </c>
      <c r="Z2764" s="25">
        <v>3867562.5699999779</v>
      </c>
      <c r="AA2764" s="25">
        <v>5540018.1399999559</v>
      </c>
      <c r="AB2764" s="25">
        <v>17439626.329999998</v>
      </c>
      <c r="AC2764" s="26">
        <v>45152.505756550927</v>
      </c>
      <c r="AD2764" s="27">
        <f>ROW()</f>
        <v>2764</v>
      </c>
      <c r="AE2764" s="27">
        <f>1</f>
        <v>1</v>
      </c>
      <c r="AF2764" s="27">
        <f>SUBTOTAL(109,Tbl_NGF_Data[[#This Row],[Counter]])</f>
        <v>1</v>
      </c>
    </row>
    <row r="2765" spans="2:32" ht="45" x14ac:dyDescent="0.25">
      <c r="B2765" s="21" t="s">
        <v>245</v>
      </c>
      <c r="C2765" s="22" t="s">
        <v>2056</v>
      </c>
      <c r="D2765" s="23">
        <v>7</v>
      </c>
      <c r="E2765" s="22" t="s">
        <v>245</v>
      </c>
      <c r="F2765" s="23">
        <v>7</v>
      </c>
      <c r="G2765" s="22" t="s">
        <v>2056</v>
      </c>
      <c r="H2765" s="22" t="s">
        <v>1327</v>
      </c>
      <c r="I2765" s="23">
        <v>1</v>
      </c>
      <c r="J2765" s="23">
        <v>211</v>
      </c>
      <c r="K2765" s="23" t="s">
        <v>2651</v>
      </c>
      <c r="L2765" s="22" t="s">
        <v>2652</v>
      </c>
      <c r="M2765" s="21" t="s">
        <v>312</v>
      </c>
      <c r="N2765" s="23" t="s">
        <v>2188</v>
      </c>
      <c r="O2765" s="22" t="s">
        <v>2189</v>
      </c>
      <c r="P2765" s="22" t="s">
        <v>2190</v>
      </c>
      <c r="Q2765" s="23" t="s">
        <v>2191</v>
      </c>
      <c r="R2765" s="22" t="s">
        <v>2189</v>
      </c>
      <c r="S2765" s="21" t="s">
        <v>148</v>
      </c>
      <c r="T2765" s="23" t="s">
        <v>2653</v>
      </c>
      <c r="U2765" s="24" t="s">
        <v>67</v>
      </c>
      <c r="V2765" s="23">
        <v>222</v>
      </c>
      <c r="W2765" s="25">
        <v>0</v>
      </c>
      <c r="X2765" s="25">
        <v>0</v>
      </c>
      <c r="Y2765" s="25">
        <v>0</v>
      </c>
      <c r="Z2765" s="25">
        <v>66652.62</v>
      </c>
      <c r="AA2765" s="25">
        <v>42515.45</v>
      </c>
      <c r="AB2765" s="25">
        <v>42515.45</v>
      </c>
      <c r="AC2765" s="26">
        <v>45152.505756550927</v>
      </c>
      <c r="AD2765" s="27">
        <f>ROW()</f>
        <v>2765</v>
      </c>
      <c r="AE2765" s="27">
        <f>1</f>
        <v>1</v>
      </c>
      <c r="AF2765" s="27">
        <f>SUBTOTAL(109,Tbl_NGF_Data[[#This Row],[Counter]])</f>
        <v>1</v>
      </c>
    </row>
    <row r="2766" spans="2:32" ht="45" x14ac:dyDescent="0.25">
      <c r="B2766" s="21" t="s">
        <v>245</v>
      </c>
      <c r="C2766" s="22" t="s">
        <v>2056</v>
      </c>
      <c r="D2766" s="23">
        <v>7</v>
      </c>
      <c r="E2766" s="22" t="s">
        <v>245</v>
      </c>
      <c r="F2766" s="23">
        <v>7</v>
      </c>
      <c r="G2766" s="22" t="s">
        <v>2056</v>
      </c>
      <c r="H2766" s="22" t="s">
        <v>1327</v>
      </c>
      <c r="I2766" s="23">
        <v>1</v>
      </c>
      <c r="J2766" s="23">
        <v>211</v>
      </c>
      <c r="K2766" s="23" t="s">
        <v>2651</v>
      </c>
      <c r="L2766" s="22" t="s">
        <v>2652</v>
      </c>
      <c r="M2766" s="21" t="s">
        <v>312</v>
      </c>
      <c r="N2766" s="23" t="s">
        <v>2188</v>
      </c>
      <c r="O2766" s="22" t="s">
        <v>2189</v>
      </c>
      <c r="P2766" s="22" t="s">
        <v>2190</v>
      </c>
      <c r="Q2766" s="23" t="s">
        <v>2191</v>
      </c>
      <c r="R2766" s="22" t="s">
        <v>2189</v>
      </c>
      <c r="S2766" s="21" t="s">
        <v>148</v>
      </c>
      <c r="T2766" s="23" t="s">
        <v>2653</v>
      </c>
      <c r="U2766" s="24" t="s">
        <v>19</v>
      </c>
      <c r="V2766" s="23">
        <v>500</v>
      </c>
      <c r="W2766" s="25">
        <v>32351826.839999996</v>
      </c>
      <c r="X2766" s="25">
        <v>33303006.59</v>
      </c>
      <c r="Y2766" s="25">
        <v>33311408.099999998</v>
      </c>
      <c r="Z2766" s="25">
        <v>34377258.839999996</v>
      </c>
      <c r="AA2766" s="25">
        <v>33662143.049999997</v>
      </c>
      <c r="AB2766" s="25">
        <v>30894584.650000002</v>
      </c>
      <c r="AC2766" s="26">
        <v>45152.505756550927</v>
      </c>
      <c r="AD2766" s="27">
        <f>ROW()</f>
        <v>2766</v>
      </c>
      <c r="AE2766" s="27">
        <f>1</f>
        <v>1</v>
      </c>
      <c r="AF2766" s="27">
        <f>SUBTOTAL(109,Tbl_NGF_Data[[#This Row],[Counter]])</f>
        <v>1</v>
      </c>
    </row>
    <row r="2767" spans="2:32" ht="45" x14ac:dyDescent="0.25">
      <c r="B2767" s="21" t="s">
        <v>245</v>
      </c>
      <c r="C2767" s="22" t="s">
        <v>2056</v>
      </c>
      <c r="D2767" s="23">
        <v>7</v>
      </c>
      <c r="E2767" s="22" t="s">
        <v>245</v>
      </c>
      <c r="F2767" s="23">
        <v>7</v>
      </c>
      <c r="G2767" s="22" t="s">
        <v>2056</v>
      </c>
      <c r="H2767" s="22" t="s">
        <v>1327</v>
      </c>
      <c r="I2767" s="23">
        <v>1</v>
      </c>
      <c r="J2767" s="23">
        <v>211</v>
      </c>
      <c r="K2767" s="23" t="s">
        <v>2651</v>
      </c>
      <c r="L2767" s="22" t="s">
        <v>2652</v>
      </c>
      <c r="M2767" s="21" t="s">
        <v>312</v>
      </c>
      <c r="N2767" s="23" t="s">
        <v>2188</v>
      </c>
      <c r="O2767" s="22" t="s">
        <v>2189</v>
      </c>
      <c r="P2767" s="22" t="s">
        <v>2190</v>
      </c>
      <c r="Q2767" s="23" t="s">
        <v>2193</v>
      </c>
      <c r="R2767" s="22" t="s">
        <v>2194</v>
      </c>
      <c r="S2767" s="21" t="s">
        <v>279</v>
      </c>
      <c r="T2767" s="23" t="s">
        <v>2654</v>
      </c>
      <c r="U2767" s="24" t="s">
        <v>15</v>
      </c>
      <c r="V2767" s="23">
        <v>100</v>
      </c>
      <c r="W2767" s="25">
        <v>0</v>
      </c>
      <c r="X2767" s="25">
        <v>304978.53000000003</v>
      </c>
      <c r="Y2767" s="25">
        <v>341917.67</v>
      </c>
      <c r="Z2767" s="25">
        <v>278296.12</v>
      </c>
      <c r="AA2767" s="25">
        <v>575126.15</v>
      </c>
      <c r="AB2767" s="25">
        <v>0</v>
      </c>
      <c r="AC2767" s="26">
        <v>45152.505756550927</v>
      </c>
      <c r="AD2767" s="27">
        <f>ROW()</f>
        <v>2767</v>
      </c>
      <c r="AE2767" s="27">
        <f>1</f>
        <v>1</v>
      </c>
      <c r="AF2767" s="27">
        <f>SUBTOTAL(109,Tbl_NGF_Data[[#This Row],[Counter]])</f>
        <v>1</v>
      </c>
    </row>
    <row r="2768" spans="2:32" ht="45" x14ac:dyDescent="0.25">
      <c r="B2768" s="21" t="s">
        <v>245</v>
      </c>
      <c r="C2768" s="22" t="s">
        <v>2056</v>
      </c>
      <c r="D2768" s="23">
        <v>7</v>
      </c>
      <c r="E2768" s="22" t="s">
        <v>245</v>
      </c>
      <c r="F2768" s="23">
        <v>7</v>
      </c>
      <c r="G2768" s="22" t="s">
        <v>2056</v>
      </c>
      <c r="H2768" s="22" t="s">
        <v>1327</v>
      </c>
      <c r="I2768" s="23">
        <v>1</v>
      </c>
      <c r="J2768" s="23">
        <v>211</v>
      </c>
      <c r="K2768" s="23" t="s">
        <v>2651</v>
      </c>
      <c r="L2768" s="22" t="s">
        <v>2652</v>
      </c>
      <c r="M2768" s="21" t="s">
        <v>312</v>
      </c>
      <c r="N2768" s="23" t="s">
        <v>2188</v>
      </c>
      <c r="O2768" s="22" t="s">
        <v>2189</v>
      </c>
      <c r="P2768" s="22" t="s">
        <v>2190</v>
      </c>
      <c r="Q2768" s="23" t="s">
        <v>2193</v>
      </c>
      <c r="R2768" s="22" t="s">
        <v>2194</v>
      </c>
      <c r="S2768" s="21" t="s">
        <v>279</v>
      </c>
      <c r="T2768" s="23" t="s">
        <v>2654</v>
      </c>
      <c r="U2768" s="24" t="s">
        <v>16</v>
      </c>
      <c r="V2768" s="23">
        <v>135</v>
      </c>
      <c r="W2768" s="25">
        <v>0</v>
      </c>
      <c r="X2768" s="25">
        <v>200000</v>
      </c>
      <c r="Y2768" s="25">
        <v>0</v>
      </c>
      <c r="Z2768" s="25">
        <v>250</v>
      </c>
      <c r="AA2768" s="25">
        <v>0</v>
      </c>
      <c r="AB2768" s="25">
        <v>200000</v>
      </c>
      <c r="AC2768" s="26">
        <v>45152.505756550927</v>
      </c>
      <c r="AD2768" s="27">
        <f>ROW()</f>
        <v>2768</v>
      </c>
      <c r="AE2768" s="27">
        <f>1</f>
        <v>1</v>
      </c>
      <c r="AF2768" s="27">
        <f>SUBTOTAL(109,Tbl_NGF_Data[[#This Row],[Counter]])</f>
        <v>1</v>
      </c>
    </row>
    <row r="2769" spans="2:32" ht="45" x14ac:dyDescent="0.25">
      <c r="B2769" s="21" t="s">
        <v>245</v>
      </c>
      <c r="C2769" s="22" t="s">
        <v>2056</v>
      </c>
      <c r="D2769" s="23">
        <v>7</v>
      </c>
      <c r="E2769" s="22" t="s">
        <v>245</v>
      </c>
      <c r="F2769" s="23">
        <v>7</v>
      </c>
      <c r="G2769" s="22" t="s">
        <v>2056</v>
      </c>
      <c r="H2769" s="22" t="s">
        <v>1327</v>
      </c>
      <c r="I2769" s="23">
        <v>1</v>
      </c>
      <c r="J2769" s="23">
        <v>211</v>
      </c>
      <c r="K2769" s="23" t="s">
        <v>2651</v>
      </c>
      <c r="L2769" s="22" t="s">
        <v>2652</v>
      </c>
      <c r="M2769" s="21" t="s">
        <v>312</v>
      </c>
      <c r="N2769" s="23" t="s">
        <v>2188</v>
      </c>
      <c r="O2769" s="22" t="s">
        <v>2189</v>
      </c>
      <c r="P2769" s="22" t="s">
        <v>2190</v>
      </c>
      <c r="Q2769" s="23" t="s">
        <v>2193</v>
      </c>
      <c r="R2769" s="22" t="s">
        <v>2194</v>
      </c>
      <c r="S2769" s="21" t="s">
        <v>279</v>
      </c>
      <c r="T2769" s="23" t="s">
        <v>2654</v>
      </c>
      <c r="U2769" s="24" t="s">
        <v>66</v>
      </c>
      <c r="V2769" s="23">
        <v>137</v>
      </c>
      <c r="W2769" s="25">
        <v>0</v>
      </c>
      <c r="X2769" s="25">
        <v>1020000</v>
      </c>
      <c r="Y2769" s="25">
        <v>924978.53</v>
      </c>
      <c r="Z2769" s="25">
        <v>997342.65</v>
      </c>
      <c r="AA2769" s="25">
        <v>713633.6</v>
      </c>
      <c r="AB2769" s="25">
        <v>395126.15</v>
      </c>
      <c r="AC2769" s="26">
        <v>45152.505756550927</v>
      </c>
      <c r="AD2769" s="27">
        <f>ROW()</f>
        <v>2769</v>
      </c>
      <c r="AE2769" s="27">
        <f>1</f>
        <v>1</v>
      </c>
      <c r="AF2769" s="27">
        <f>SUBTOTAL(109,Tbl_NGF_Data[[#This Row],[Counter]])</f>
        <v>1</v>
      </c>
    </row>
    <row r="2770" spans="2:32" ht="45" x14ac:dyDescent="0.25">
      <c r="B2770" s="21" t="s">
        <v>245</v>
      </c>
      <c r="C2770" s="22" t="s">
        <v>2056</v>
      </c>
      <c r="D2770" s="23">
        <v>7</v>
      </c>
      <c r="E2770" s="22" t="s">
        <v>245</v>
      </c>
      <c r="F2770" s="23">
        <v>7</v>
      </c>
      <c r="G2770" s="22" t="s">
        <v>2056</v>
      </c>
      <c r="H2770" s="22" t="s">
        <v>1327</v>
      </c>
      <c r="I2770" s="23">
        <v>1</v>
      </c>
      <c r="J2770" s="23">
        <v>211</v>
      </c>
      <c r="K2770" s="23" t="s">
        <v>2651</v>
      </c>
      <c r="L2770" s="22" t="s">
        <v>2652</v>
      </c>
      <c r="M2770" s="21" t="s">
        <v>312</v>
      </c>
      <c r="N2770" s="23" t="s">
        <v>2188</v>
      </c>
      <c r="O2770" s="22" t="s">
        <v>2189</v>
      </c>
      <c r="P2770" s="22" t="s">
        <v>2190</v>
      </c>
      <c r="Q2770" s="23" t="s">
        <v>2193</v>
      </c>
      <c r="R2770" s="22" t="s">
        <v>2194</v>
      </c>
      <c r="S2770" s="21" t="s">
        <v>279</v>
      </c>
      <c r="T2770" s="23" t="s">
        <v>2654</v>
      </c>
      <c r="U2770" s="24" t="s">
        <v>17</v>
      </c>
      <c r="V2770" s="23">
        <v>200</v>
      </c>
      <c r="W2770" s="25">
        <v>0</v>
      </c>
      <c r="X2770" s="25">
        <v>0</v>
      </c>
      <c r="Y2770" s="25">
        <v>0</v>
      </c>
      <c r="Z2770" s="25">
        <v>250</v>
      </c>
      <c r="AA2770" s="25">
        <v>0</v>
      </c>
      <c r="AB2770" s="25">
        <v>0</v>
      </c>
      <c r="AC2770" s="26">
        <v>45152.505756550927</v>
      </c>
      <c r="AD2770" s="27">
        <f>ROW()</f>
        <v>2770</v>
      </c>
      <c r="AE2770" s="27">
        <f>1</f>
        <v>1</v>
      </c>
      <c r="AF2770" s="27">
        <f>SUBTOTAL(109,Tbl_NGF_Data[[#This Row],[Counter]])</f>
        <v>1</v>
      </c>
    </row>
    <row r="2771" spans="2:32" ht="45" x14ac:dyDescent="0.25">
      <c r="B2771" s="21" t="s">
        <v>245</v>
      </c>
      <c r="C2771" s="22" t="s">
        <v>2056</v>
      </c>
      <c r="D2771" s="23">
        <v>7</v>
      </c>
      <c r="E2771" s="22" t="s">
        <v>245</v>
      </c>
      <c r="F2771" s="23">
        <v>7</v>
      </c>
      <c r="G2771" s="22" t="s">
        <v>2056</v>
      </c>
      <c r="H2771" s="22" t="s">
        <v>1327</v>
      </c>
      <c r="I2771" s="23">
        <v>1</v>
      </c>
      <c r="J2771" s="23">
        <v>211</v>
      </c>
      <c r="K2771" s="23" t="s">
        <v>2651</v>
      </c>
      <c r="L2771" s="22" t="s">
        <v>2652</v>
      </c>
      <c r="M2771" s="21" t="s">
        <v>312</v>
      </c>
      <c r="N2771" s="23" t="s">
        <v>2188</v>
      </c>
      <c r="O2771" s="22" t="s">
        <v>2189</v>
      </c>
      <c r="P2771" s="22" t="s">
        <v>2190</v>
      </c>
      <c r="Q2771" s="23" t="s">
        <v>2193</v>
      </c>
      <c r="R2771" s="22" t="s">
        <v>2194</v>
      </c>
      <c r="S2771" s="21" t="s">
        <v>279</v>
      </c>
      <c r="T2771" s="23" t="s">
        <v>2654</v>
      </c>
      <c r="U2771" s="24" t="s">
        <v>97</v>
      </c>
      <c r="V2771" s="23">
        <v>205</v>
      </c>
      <c r="W2771" s="25">
        <v>0</v>
      </c>
      <c r="X2771" s="25">
        <v>95021.47</v>
      </c>
      <c r="Y2771" s="25">
        <v>127635.88</v>
      </c>
      <c r="Z2771" s="25">
        <v>283709.05</v>
      </c>
      <c r="AA2771" s="25">
        <v>318507.45</v>
      </c>
      <c r="AB2771" s="25">
        <v>375126.15</v>
      </c>
      <c r="AC2771" s="26">
        <v>45152.505756550927</v>
      </c>
      <c r="AD2771" s="27">
        <f>ROW()</f>
        <v>2771</v>
      </c>
      <c r="AE2771" s="27">
        <f>1</f>
        <v>1</v>
      </c>
      <c r="AF2771" s="27">
        <f>SUBTOTAL(109,Tbl_NGF_Data[[#This Row],[Counter]])</f>
        <v>1</v>
      </c>
    </row>
    <row r="2772" spans="2:32" ht="45" x14ac:dyDescent="0.25">
      <c r="B2772" s="21" t="s">
        <v>245</v>
      </c>
      <c r="C2772" s="22" t="s">
        <v>2056</v>
      </c>
      <c r="D2772" s="23">
        <v>7</v>
      </c>
      <c r="E2772" s="22" t="s">
        <v>245</v>
      </c>
      <c r="F2772" s="23">
        <v>7</v>
      </c>
      <c r="G2772" s="22" t="s">
        <v>2056</v>
      </c>
      <c r="H2772" s="22" t="s">
        <v>1327</v>
      </c>
      <c r="I2772" s="23">
        <v>1</v>
      </c>
      <c r="J2772" s="23">
        <v>211</v>
      </c>
      <c r="K2772" s="23" t="s">
        <v>2651</v>
      </c>
      <c r="L2772" s="22" t="s">
        <v>2652</v>
      </c>
      <c r="M2772" s="21" t="s">
        <v>312</v>
      </c>
      <c r="N2772" s="23" t="s">
        <v>2188</v>
      </c>
      <c r="O2772" s="22" t="s">
        <v>2189</v>
      </c>
      <c r="P2772" s="22" t="s">
        <v>2190</v>
      </c>
      <c r="Q2772" s="23" t="s">
        <v>2193</v>
      </c>
      <c r="R2772" s="22" t="s">
        <v>2194</v>
      </c>
      <c r="S2772" s="21" t="s">
        <v>279</v>
      </c>
      <c r="T2772" s="23" t="s">
        <v>2654</v>
      </c>
      <c r="U2772" s="24" t="s">
        <v>18</v>
      </c>
      <c r="V2772" s="23">
        <v>220</v>
      </c>
      <c r="W2772" s="25">
        <v>0</v>
      </c>
      <c r="X2772" s="25">
        <v>200000</v>
      </c>
      <c r="Y2772" s="25">
        <v>0</v>
      </c>
      <c r="Z2772" s="25">
        <v>0</v>
      </c>
      <c r="AA2772" s="25">
        <v>0</v>
      </c>
      <c r="AB2772" s="25">
        <v>200000</v>
      </c>
      <c r="AC2772" s="26">
        <v>45152.505756550927</v>
      </c>
      <c r="AD2772" s="27">
        <f>ROW()</f>
        <v>2772</v>
      </c>
      <c r="AE2772" s="27">
        <f>1</f>
        <v>1</v>
      </c>
      <c r="AF2772" s="27">
        <f>SUBTOTAL(109,Tbl_NGF_Data[[#This Row],[Counter]])</f>
        <v>1</v>
      </c>
    </row>
    <row r="2773" spans="2:32" ht="45" x14ac:dyDescent="0.25">
      <c r="B2773" s="21" t="s">
        <v>245</v>
      </c>
      <c r="C2773" s="22" t="s">
        <v>2056</v>
      </c>
      <c r="D2773" s="23">
        <v>7</v>
      </c>
      <c r="E2773" s="22" t="s">
        <v>245</v>
      </c>
      <c r="F2773" s="23">
        <v>7</v>
      </c>
      <c r="G2773" s="22" t="s">
        <v>2056</v>
      </c>
      <c r="H2773" s="22" t="s">
        <v>1327</v>
      </c>
      <c r="I2773" s="23">
        <v>1</v>
      </c>
      <c r="J2773" s="23">
        <v>211</v>
      </c>
      <c r="K2773" s="23" t="s">
        <v>2651</v>
      </c>
      <c r="L2773" s="22" t="s">
        <v>2652</v>
      </c>
      <c r="M2773" s="21" t="s">
        <v>312</v>
      </c>
      <c r="N2773" s="23" t="s">
        <v>2188</v>
      </c>
      <c r="O2773" s="22" t="s">
        <v>2189</v>
      </c>
      <c r="P2773" s="22" t="s">
        <v>2190</v>
      </c>
      <c r="Q2773" s="23" t="s">
        <v>2193</v>
      </c>
      <c r="R2773" s="22" t="s">
        <v>2194</v>
      </c>
      <c r="S2773" s="21" t="s">
        <v>279</v>
      </c>
      <c r="T2773" s="23" t="s">
        <v>2654</v>
      </c>
      <c r="U2773" s="24" t="s">
        <v>67</v>
      </c>
      <c r="V2773" s="23">
        <v>222</v>
      </c>
      <c r="W2773" s="25">
        <v>0</v>
      </c>
      <c r="X2773" s="25">
        <v>924978.53</v>
      </c>
      <c r="Y2773" s="25">
        <v>797342.65</v>
      </c>
      <c r="Z2773" s="25">
        <v>713633.60000000009</v>
      </c>
      <c r="AA2773" s="25">
        <v>395126.14999999997</v>
      </c>
      <c r="AB2773" s="25">
        <v>20000</v>
      </c>
      <c r="AC2773" s="26">
        <v>45152.505756550927</v>
      </c>
      <c r="AD2773" s="27">
        <f>ROW()</f>
        <v>2773</v>
      </c>
      <c r="AE2773" s="27">
        <f>1</f>
        <v>1</v>
      </c>
      <c r="AF2773" s="27">
        <f>SUBTOTAL(109,Tbl_NGF_Data[[#This Row],[Counter]])</f>
        <v>1</v>
      </c>
    </row>
    <row r="2774" spans="2:32" ht="45" x14ac:dyDescent="0.25">
      <c r="B2774" s="21" t="s">
        <v>245</v>
      </c>
      <c r="C2774" s="22" t="s">
        <v>2056</v>
      </c>
      <c r="D2774" s="23">
        <v>7</v>
      </c>
      <c r="E2774" s="22" t="s">
        <v>245</v>
      </c>
      <c r="F2774" s="23">
        <v>7</v>
      </c>
      <c r="G2774" s="22" t="s">
        <v>2056</v>
      </c>
      <c r="H2774" s="22" t="s">
        <v>1327</v>
      </c>
      <c r="I2774" s="23">
        <v>1</v>
      </c>
      <c r="J2774" s="23">
        <v>211</v>
      </c>
      <c r="K2774" s="23" t="s">
        <v>2651</v>
      </c>
      <c r="L2774" s="22" t="s">
        <v>2652</v>
      </c>
      <c r="M2774" s="21" t="s">
        <v>312</v>
      </c>
      <c r="N2774" s="23" t="s">
        <v>2188</v>
      </c>
      <c r="O2774" s="22" t="s">
        <v>2189</v>
      </c>
      <c r="P2774" s="22" t="s">
        <v>2190</v>
      </c>
      <c r="Q2774" s="23" t="s">
        <v>2193</v>
      </c>
      <c r="R2774" s="22" t="s">
        <v>2194</v>
      </c>
      <c r="S2774" s="21" t="s">
        <v>279</v>
      </c>
      <c r="T2774" s="23" t="s">
        <v>2654</v>
      </c>
      <c r="U2774" s="24" t="s">
        <v>19</v>
      </c>
      <c r="V2774" s="23">
        <v>500</v>
      </c>
      <c r="W2774" s="25">
        <v>0</v>
      </c>
      <c r="X2774" s="25">
        <v>0</v>
      </c>
      <c r="Y2774" s="25">
        <v>164575.01999999999</v>
      </c>
      <c r="Z2774" s="25">
        <v>220087.5</v>
      </c>
      <c r="AA2774" s="25">
        <v>615337.48</v>
      </c>
      <c r="AB2774" s="25">
        <v>200000</v>
      </c>
      <c r="AC2774" s="26">
        <v>45152.505756550927</v>
      </c>
      <c r="AD2774" s="27">
        <f>ROW()</f>
        <v>2774</v>
      </c>
      <c r="AE2774" s="27">
        <f>1</f>
        <v>1</v>
      </c>
      <c r="AF2774" s="27">
        <f>SUBTOTAL(109,Tbl_NGF_Data[[#This Row],[Counter]])</f>
        <v>1</v>
      </c>
    </row>
    <row r="2775" spans="2:32" ht="45" x14ac:dyDescent="0.25">
      <c r="B2775" s="21" t="s">
        <v>245</v>
      </c>
      <c r="C2775" s="22" t="s">
        <v>2056</v>
      </c>
      <c r="D2775" s="23">
        <v>7</v>
      </c>
      <c r="E2775" s="22" t="s">
        <v>245</v>
      </c>
      <c r="F2775" s="23">
        <v>7</v>
      </c>
      <c r="G2775" s="22" t="s">
        <v>2056</v>
      </c>
      <c r="H2775" s="22" t="s">
        <v>1327</v>
      </c>
      <c r="I2775" s="23">
        <v>1</v>
      </c>
      <c r="J2775" s="23">
        <v>211</v>
      </c>
      <c r="K2775" s="23" t="s">
        <v>2651</v>
      </c>
      <c r="L2775" s="22" t="s">
        <v>2652</v>
      </c>
      <c r="M2775" s="21" t="s">
        <v>312</v>
      </c>
      <c r="N2775" s="23" t="s">
        <v>2188</v>
      </c>
      <c r="O2775" s="22" t="s">
        <v>2189</v>
      </c>
      <c r="P2775" s="22" t="s">
        <v>2190</v>
      </c>
      <c r="Q2775" s="23" t="s">
        <v>2196</v>
      </c>
      <c r="R2775" s="22" t="s">
        <v>2197</v>
      </c>
      <c r="S2775" s="21" t="s">
        <v>280</v>
      </c>
      <c r="T2775" s="23" t="s">
        <v>2655</v>
      </c>
      <c r="U2775" s="24" t="s">
        <v>15</v>
      </c>
      <c r="V2775" s="23">
        <v>100</v>
      </c>
      <c r="W2775" s="25">
        <v>391831.61</v>
      </c>
      <c r="X2775" s="25">
        <v>137379.09999999998</v>
      </c>
      <c r="Y2775" s="25">
        <v>14145.7</v>
      </c>
      <c r="Z2775" s="25">
        <v>13448.7</v>
      </c>
      <c r="AA2775" s="25">
        <v>9779.7000000000007</v>
      </c>
      <c r="AB2775" s="25">
        <v>845316.68</v>
      </c>
      <c r="AC2775" s="26">
        <v>45152.505756550927</v>
      </c>
      <c r="AD2775" s="27">
        <f>ROW()</f>
        <v>2775</v>
      </c>
      <c r="AE2775" s="27">
        <f>1</f>
        <v>1</v>
      </c>
      <c r="AF2775" s="27">
        <f>SUBTOTAL(109,Tbl_NGF_Data[[#This Row],[Counter]])</f>
        <v>1</v>
      </c>
    </row>
    <row r="2776" spans="2:32" ht="45" x14ac:dyDescent="0.25">
      <c r="B2776" s="21" t="s">
        <v>245</v>
      </c>
      <c r="C2776" s="22" t="s">
        <v>2056</v>
      </c>
      <c r="D2776" s="23">
        <v>7</v>
      </c>
      <c r="E2776" s="22" t="s">
        <v>245</v>
      </c>
      <c r="F2776" s="23">
        <v>7</v>
      </c>
      <c r="G2776" s="22" t="s">
        <v>2056</v>
      </c>
      <c r="H2776" s="22" t="s">
        <v>1327</v>
      </c>
      <c r="I2776" s="23">
        <v>1</v>
      </c>
      <c r="J2776" s="23">
        <v>211</v>
      </c>
      <c r="K2776" s="23" t="s">
        <v>2651</v>
      </c>
      <c r="L2776" s="22" t="s">
        <v>2652</v>
      </c>
      <c r="M2776" s="21" t="s">
        <v>312</v>
      </c>
      <c r="N2776" s="23" t="s">
        <v>2188</v>
      </c>
      <c r="O2776" s="22" t="s">
        <v>2189</v>
      </c>
      <c r="P2776" s="22" t="s">
        <v>2190</v>
      </c>
      <c r="Q2776" s="23" t="s">
        <v>2196</v>
      </c>
      <c r="R2776" s="22" t="s">
        <v>2197</v>
      </c>
      <c r="S2776" s="21" t="s">
        <v>280</v>
      </c>
      <c r="T2776" s="23" t="s">
        <v>2655</v>
      </c>
      <c r="U2776" s="24" t="s">
        <v>16</v>
      </c>
      <c r="V2776" s="23">
        <v>135</v>
      </c>
      <c r="W2776" s="25">
        <v>0</v>
      </c>
      <c r="X2776" s="25">
        <v>244898</v>
      </c>
      <c r="Y2776" s="25">
        <v>0</v>
      </c>
      <c r="Z2776" s="25">
        <v>280898</v>
      </c>
      <c r="AA2776" s="25">
        <v>25000</v>
      </c>
      <c r="AB2776" s="25">
        <v>252398</v>
      </c>
      <c r="AC2776" s="26">
        <v>45152.505756550927</v>
      </c>
      <c r="AD2776" s="27">
        <f>ROW()</f>
        <v>2776</v>
      </c>
      <c r="AE2776" s="27">
        <f>1</f>
        <v>1</v>
      </c>
      <c r="AF2776" s="27">
        <f>SUBTOTAL(109,Tbl_NGF_Data[[#This Row],[Counter]])</f>
        <v>1</v>
      </c>
    </row>
    <row r="2777" spans="2:32" ht="45" x14ac:dyDescent="0.25">
      <c r="B2777" s="21" t="s">
        <v>245</v>
      </c>
      <c r="C2777" s="22" t="s">
        <v>2056</v>
      </c>
      <c r="D2777" s="23">
        <v>7</v>
      </c>
      <c r="E2777" s="22" t="s">
        <v>245</v>
      </c>
      <c r="F2777" s="23">
        <v>7</v>
      </c>
      <c r="G2777" s="22" t="s">
        <v>2056</v>
      </c>
      <c r="H2777" s="22" t="s">
        <v>1327</v>
      </c>
      <c r="I2777" s="23">
        <v>1</v>
      </c>
      <c r="J2777" s="23">
        <v>211</v>
      </c>
      <c r="K2777" s="23" t="s">
        <v>2651</v>
      </c>
      <c r="L2777" s="22" t="s">
        <v>2652</v>
      </c>
      <c r="M2777" s="21" t="s">
        <v>312</v>
      </c>
      <c r="N2777" s="23" t="s">
        <v>2188</v>
      </c>
      <c r="O2777" s="22" t="s">
        <v>2189</v>
      </c>
      <c r="P2777" s="22"/>
      <c r="Q2777" s="23" t="s">
        <v>2196</v>
      </c>
      <c r="R2777" s="22" t="s">
        <v>2197</v>
      </c>
      <c r="S2777" s="21" t="s">
        <v>280</v>
      </c>
      <c r="T2777" s="23" t="s">
        <v>2655</v>
      </c>
      <c r="U2777" s="24" t="s">
        <v>66</v>
      </c>
      <c r="V2777" s="23">
        <v>137</v>
      </c>
      <c r="W2777" s="25">
        <v>0</v>
      </c>
      <c r="X2777" s="25">
        <v>1800000</v>
      </c>
      <c r="Y2777" s="25">
        <v>3100000</v>
      </c>
      <c r="Z2777" s="25">
        <v>0</v>
      </c>
      <c r="AA2777" s="25">
        <v>0</v>
      </c>
      <c r="AB2777" s="25">
        <v>0</v>
      </c>
      <c r="AC2777" s="26">
        <v>45152.505756550927</v>
      </c>
      <c r="AD2777" s="27">
        <f>ROW()</f>
        <v>2777</v>
      </c>
      <c r="AE2777" s="27">
        <f>1</f>
        <v>1</v>
      </c>
      <c r="AF2777" s="27">
        <f>SUBTOTAL(109,Tbl_NGF_Data[[#This Row],[Counter]])</f>
        <v>1</v>
      </c>
    </row>
    <row r="2778" spans="2:32" ht="45" x14ac:dyDescent="0.25">
      <c r="B2778" s="21" t="s">
        <v>245</v>
      </c>
      <c r="C2778" s="22" t="s">
        <v>2056</v>
      </c>
      <c r="D2778" s="23">
        <v>7</v>
      </c>
      <c r="E2778" s="22" t="s">
        <v>245</v>
      </c>
      <c r="F2778" s="23">
        <v>7</v>
      </c>
      <c r="G2778" s="22" t="s">
        <v>2056</v>
      </c>
      <c r="H2778" s="22" t="s">
        <v>1327</v>
      </c>
      <c r="I2778" s="23">
        <v>1</v>
      </c>
      <c r="J2778" s="23">
        <v>211</v>
      </c>
      <c r="K2778" s="23" t="s">
        <v>2651</v>
      </c>
      <c r="L2778" s="22" t="s">
        <v>2652</v>
      </c>
      <c r="M2778" s="21" t="s">
        <v>312</v>
      </c>
      <c r="N2778" s="23" t="s">
        <v>2188</v>
      </c>
      <c r="O2778" s="22" t="s">
        <v>2189</v>
      </c>
      <c r="P2778" s="22" t="s">
        <v>2190</v>
      </c>
      <c r="Q2778" s="23" t="s">
        <v>2196</v>
      </c>
      <c r="R2778" s="22" t="s">
        <v>2197</v>
      </c>
      <c r="S2778" s="21" t="s">
        <v>280</v>
      </c>
      <c r="T2778" s="23" t="s">
        <v>2655</v>
      </c>
      <c r="U2778" s="24" t="s">
        <v>66</v>
      </c>
      <c r="V2778" s="23">
        <v>137</v>
      </c>
      <c r="W2778" s="25">
        <v>1795437</v>
      </c>
      <c r="X2778" s="25">
        <v>-296650</v>
      </c>
      <c r="Y2778" s="25">
        <v>787013.40999999992</v>
      </c>
      <c r="Z2778" s="25">
        <v>13736237.16</v>
      </c>
      <c r="AA2778" s="25">
        <v>13413448.699999999</v>
      </c>
      <c r="AB2778" s="25">
        <v>13409779.699999999</v>
      </c>
      <c r="AC2778" s="26">
        <v>45152.505756550927</v>
      </c>
      <c r="AD2778" s="27">
        <f>ROW()</f>
        <v>2778</v>
      </c>
      <c r="AE2778" s="27">
        <f>1</f>
        <v>1</v>
      </c>
      <c r="AF2778" s="27">
        <f>SUBTOTAL(109,Tbl_NGF_Data[[#This Row],[Counter]])</f>
        <v>1</v>
      </c>
    </row>
    <row r="2779" spans="2:32" ht="45" x14ac:dyDescent="0.25">
      <c r="B2779" s="21" t="s">
        <v>245</v>
      </c>
      <c r="C2779" s="22" t="s">
        <v>2056</v>
      </c>
      <c r="D2779" s="23">
        <v>7</v>
      </c>
      <c r="E2779" s="22" t="s">
        <v>245</v>
      </c>
      <c r="F2779" s="23">
        <v>7</v>
      </c>
      <c r="G2779" s="22" t="s">
        <v>2056</v>
      </c>
      <c r="H2779" s="22" t="s">
        <v>1327</v>
      </c>
      <c r="I2779" s="23">
        <v>1</v>
      </c>
      <c r="J2779" s="23">
        <v>211</v>
      </c>
      <c r="K2779" s="23" t="s">
        <v>2651</v>
      </c>
      <c r="L2779" s="22" t="s">
        <v>2652</v>
      </c>
      <c r="M2779" s="21" t="s">
        <v>312</v>
      </c>
      <c r="N2779" s="23" t="s">
        <v>2188</v>
      </c>
      <c r="O2779" s="22" t="s">
        <v>2189</v>
      </c>
      <c r="P2779" s="22" t="s">
        <v>2190</v>
      </c>
      <c r="Q2779" s="23" t="s">
        <v>2196</v>
      </c>
      <c r="R2779" s="22" t="s">
        <v>2197</v>
      </c>
      <c r="S2779" s="21" t="s">
        <v>280</v>
      </c>
      <c r="T2779" s="23" t="s">
        <v>2655</v>
      </c>
      <c r="U2779" s="24" t="s">
        <v>17</v>
      </c>
      <c r="V2779" s="23">
        <v>200</v>
      </c>
      <c r="W2779" s="25">
        <v>0</v>
      </c>
      <c r="X2779" s="25">
        <v>0</v>
      </c>
      <c r="Y2779" s="25">
        <v>0</v>
      </c>
      <c r="Z2779" s="25">
        <v>36000</v>
      </c>
      <c r="AA2779" s="25">
        <v>25000</v>
      </c>
      <c r="AB2779" s="25">
        <v>7500</v>
      </c>
      <c r="AC2779" s="26">
        <v>45152.505756550927</v>
      </c>
      <c r="AD2779" s="27">
        <f>ROW()</f>
        <v>2779</v>
      </c>
      <c r="AE2779" s="27">
        <f>1</f>
        <v>1</v>
      </c>
      <c r="AF2779" s="27">
        <f>SUBTOTAL(109,Tbl_NGF_Data[[#This Row],[Counter]])</f>
        <v>1</v>
      </c>
    </row>
    <row r="2780" spans="2:32" ht="45" x14ac:dyDescent="0.25">
      <c r="B2780" s="21" t="s">
        <v>245</v>
      </c>
      <c r="C2780" s="22" t="s">
        <v>2056</v>
      </c>
      <c r="D2780" s="23">
        <v>7</v>
      </c>
      <c r="E2780" s="22" t="s">
        <v>245</v>
      </c>
      <c r="F2780" s="23">
        <v>7</v>
      </c>
      <c r="G2780" s="22" t="s">
        <v>2056</v>
      </c>
      <c r="H2780" s="22" t="s">
        <v>1327</v>
      </c>
      <c r="I2780" s="23">
        <v>1</v>
      </c>
      <c r="J2780" s="23">
        <v>211</v>
      </c>
      <c r="K2780" s="23" t="s">
        <v>2651</v>
      </c>
      <c r="L2780" s="22" t="s">
        <v>2652</v>
      </c>
      <c r="M2780" s="21" t="s">
        <v>312</v>
      </c>
      <c r="N2780" s="23" t="s">
        <v>2188</v>
      </c>
      <c r="O2780" s="22" t="s">
        <v>2189</v>
      </c>
      <c r="P2780" s="22" t="s">
        <v>2190</v>
      </c>
      <c r="Q2780" s="23" t="s">
        <v>2196</v>
      </c>
      <c r="R2780" s="22" t="s">
        <v>2197</v>
      </c>
      <c r="S2780" s="21" t="s">
        <v>280</v>
      </c>
      <c r="T2780" s="23" t="s">
        <v>2655</v>
      </c>
      <c r="U2780" s="24" t="s">
        <v>97</v>
      </c>
      <c r="V2780" s="23">
        <v>205</v>
      </c>
      <c r="W2780" s="25">
        <v>292086.82</v>
      </c>
      <c r="X2780" s="25">
        <v>716337.65</v>
      </c>
      <c r="Y2780" s="25">
        <v>150776.25</v>
      </c>
      <c r="Z2780" s="25">
        <v>697</v>
      </c>
      <c r="AA2780" s="25">
        <v>3669</v>
      </c>
      <c r="AB2780" s="25">
        <v>9171963.0199999996</v>
      </c>
      <c r="AC2780" s="26">
        <v>45152.505756550927</v>
      </c>
      <c r="AD2780" s="27">
        <f>ROW()</f>
        <v>2780</v>
      </c>
      <c r="AE2780" s="27">
        <f>1</f>
        <v>1</v>
      </c>
      <c r="AF2780" s="27">
        <f>SUBTOTAL(109,Tbl_NGF_Data[[#This Row],[Counter]])</f>
        <v>1</v>
      </c>
    </row>
    <row r="2781" spans="2:32" ht="45" x14ac:dyDescent="0.25">
      <c r="B2781" s="21" t="s">
        <v>245</v>
      </c>
      <c r="C2781" s="22" t="s">
        <v>2056</v>
      </c>
      <c r="D2781" s="23">
        <v>7</v>
      </c>
      <c r="E2781" s="22" t="s">
        <v>245</v>
      </c>
      <c r="F2781" s="23">
        <v>7</v>
      </c>
      <c r="G2781" s="22" t="s">
        <v>2056</v>
      </c>
      <c r="H2781" s="22" t="s">
        <v>1327</v>
      </c>
      <c r="I2781" s="23">
        <v>1</v>
      </c>
      <c r="J2781" s="23">
        <v>211</v>
      </c>
      <c r="K2781" s="23" t="s">
        <v>2651</v>
      </c>
      <c r="L2781" s="22" t="s">
        <v>2652</v>
      </c>
      <c r="M2781" s="21" t="s">
        <v>312</v>
      </c>
      <c r="N2781" s="23" t="s">
        <v>2188</v>
      </c>
      <c r="O2781" s="22" t="s">
        <v>2189</v>
      </c>
      <c r="P2781" s="22" t="s">
        <v>2190</v>
      </c>
      <c r="Q2781" s="23" t="s">
        <v>2196</v>
      </c>
      <c r="R2781" s="22" t="s">
        <v>2197</v>
      </c>
      <c r="S2781" s="21" t="s">
        <v>280</v>
      </c>
      <c r="T2781" s="23" t="s">
        <v>2655</v>
      </c>
      <c r="U2781" s="24" t="s">
        <v>18</v>
      </c>
      <c r="V2781" s="23">
        <v>220</v>
      </c>
      <c r="W2781" s="25">
        <v>0</v>
      </c>
      <c r="X2781" s="25">
        <v>244898</v>
      </c>
      <c r="Y2781" s="25">
        <v>0</v>
      </c>
      <c r="Z2781" s="25">
        <v>244898</v>
      </c>
      <c r="AA2781" s="25">
        <v>0</v>
      </c>
      <c r="AB2781" s="25">
        <v>244898</v>
      </c>
      <c r="AC2781" s="26">
        <v>45152.505756550927</v>
      </c>
      <c r="AD2781" s="27">
        <f>ROW()</f>
        <v>2781</v>
      </c>
      <c r="AE2781" s="27">
        <f>1</f>
        <v>1</v>
      </c>
      <c r="AF2781" s="27">
        <f>SUBTOTAL(109,Tbl_NGF_Data[[#This Row],[Counter]])</f>
        <v>1</v>
      </c>
    </row>
    <row r="2782" spans="2:32" ht="45" x14ac:dyDescent="0.25">
      <c r="B2782" s="21" t="s">
        <v>245</v>
      </c>
      <c r="C2782" s="22" t="s">
        <v>2056</v>
      </c>
      <c r="D2782" s="23">
        <v>7</v>
      </c>
      <c r="E2782" s="22" t="s">
        <v>245</v>
      </c>
      <c r="F2782" s="23">
        <v>7</v>
      </c>
      <c r="G2782" s="22" t="s">
        <v>2056</v>
      </c>
      <c r="H2782" s="22" t="s">
        <v>1327</v>
      </c>
      <c r="I2782" s="23">
        <v>1</v>
      </c>
      <c r="J2782" s="23">
        <v>211</v>
      </c>
      <c r="K2782" s="23" t="s">
        <v>2651</v>
      </c>
      <c r="L2782" s="22" t="s">
        <v>2652</v>
      </c>
      <c r="M2782" s="21" t="s">
        <v>312</v>
      </c>
      <c r="N2782" s="23" t="s">
        <v>2188</v>
      </c>
      <c r="O2782" s="22" t="s">
        <v>2189</v>
      </c>
      <c r="P2782" s="22" t="s">
        <v>2190</v>
      </c>
      <c r="Q2782" s="23" t="s">
        <v>2196</v>
      </c>
      <c r="R2782" s="22" t="s">
        <v>2197</v>
      </c>
      <c r="S2782" s="21" t="s">
        <v>280</v>
      </c>
      <c r="T2782" s="23" t="s">
        <v>2655</v>
      </c>
      <c r="U2782" s="24" t="s">
        <v>67</v>
      </c>
      <c r="V2782" s="23">
        <v>222</v>
      </c>
      <c r="W2782" s="25">
        <v>1503350.18</v>
      </c>
      <c r="X2782" s="25">
        <v>-1012987.65</v>
      </c>
      <c r="Y2782" s="25">
        <v>636237.15999999992</v>
      </c>
      <c r="Z2782" s="25">
        <v>13735540.16</v>
      </c>
      <c r="AA2782" s="25">
        <v>13409779.699999999</v>
      </c>
      <c r="AB2782" s="25">
        <v>4237816.68</v>
      </c>
      <c r="AC2782" s="26">
        <v>45152.505756550927</v>
      </c>
      <c r="AD2782" s="27">
        <f>ROW()</f>
        <v>2782</v>
      </c>
      <c r="AE2782" s="27">
        <f>1</f>
        <v>1</v>
      </c>
      <c r="AF2782" s="27">
        <f>SUBTOTAL(109,Tbl_NGF_Data[[#This Row],[Counter]])</f>
        <v>1</v>
      </c>
    </row>
    <row r="2783" spans="2:32" ht="45" x14ac:dyDescent="0.25">
      <c r="B2783" s="21" t="s">
        <v>245</v>
      </c>
      <c r="C2783" s="22" t="s">
        <v>2056</v>
      </c>
      <c r="D2783" s="23">
        <v>7</v>
      </c>
      <c r="E2783" s="22" t="s">
        <v>245</v>
      </c>
      <c r="F2783" s="23">
        <v>7</v>
      </c>
      <c r="G2783" s="22" t="s">
        <v>2056</v>
      </c>
      <c r="H2783" s="22" t="s">
        <v>1327</v>
      </c>
      <c r="I2783" s="23">
        <v>1</v>
      </c>
      <c r="J2783" s="23">
        <v>211</v>
      </c>
      <c r="K2783" s="23" t="s">
        <v>2651</v>
      </c>
      <c r="L2783" s="22" t="s">
        <v>2652</v>
      </c>
      <c r="M2783" s="21" t="s">
        <v>312</v>
      </c>
      <c r="N2783" s="23" t="s">
        <v>2188</v>
      </c>
      <c r="O2783" s="22" t="s">
        <v>2189</v>
      </c>
      <c r="P2783" s="22" t="s">
        <v>2190</v>
      </c>
      <c r="Q2783" s="23" t="s">
        <v>2196</v>
      </c>
      <c r="R2783" s="22" t="s">
        <v>2197</v>
      </c>
      <c r="S2783" s="21" t="s">
        <v>280</v>
      </c>
      <c r="T2783" s="23" t="s">
        <v>2655</v>
      </c>
      <c r="U2783" s="24" t="s">
        <v>19</v>
      </c>
      <c r="V2783" s="23">
        <v>500</v>
      </c>
      <c r="W2783" s="25">
        <v>516806</v>
      </c>
      <c r="X2783" s="25">
        <v>461885.14</v>
      </c>
      <c r="Y2783" s="25">
        <v>27542.85</v>
      </c>
      <c r="Z2783" s="25">
        <v>0</v>
      </c>
      <c r="AA2783" s="25">
        <v>0</v>
      </c>
      <c r="AB2783" s="25">
        <v>10007500</v>
      </c>
      <c r="AC2783" s="26">
        <v>45152.505756550927</v>
      </c>
      <c r="AD2783" s="27">
        <f>ROW()</f>
        <v>2783</v>
      </c>
      <c r="AE2783" s="27">
        <f>1</f>
        <v>1</v>
      </c>
      <c r="AF2783" s="27">
        <f>SUBTOTAL(109,Tbl_NGF_Data[[#This Row],[Counter]])</f>
        <v>1</v>
      </c>
    </row>
    <row r="2784" spans="2:32" ht="30" x14ac:dyDescent="0.25">
      <c r="B2784" s="21" t="s">
        <v>245</v>
      </c>
      <c r="C2784" s="22" t="s">
        <v>2056</v>
      </c>
      <c r="D2784" s="23">
        <v>7</v>
      </c>
      <c r="E2784" s="22" t="s">
        <v>245</v>
      </c>
      <c r="F2784" s="23">
        <v>7</v>
      </c>
      <c r="G2784" s="22" t="s">
        <v>2056</v>
      </c>
      <c r="H2784" s="22" t="s">
        <v>1327</v>
      </c>
      <c r="I2784" s="23">
        <v>1</v>
      </c>
      <c r="J2784" s="23">
        <v>211</v>
      </c>
      <c r="K2784" s="23" t="s">
        <v>2651</v>
      </c>
      <c r="L2784" s="22" t="s">
        <v>2652</v>
      </c>
      <c r="M2784" s="21" t="s">
        <v>312</v>
      </c>
      <c r="N2784" s="23" t="s">
        <v>2188</v>
      </c>
      <c r="O2784" s="22" t="s">
        <v>2189</v>
      </c>
      <c r="P2784" s="22" t="s">
        <v>2190</v>
      </c>
      <c r="Q2784" s="23" t="s">
        <v>2199</v>
      </c>
      <c r="R2784" s="22" t="s">
        <v>2200</v>
      </c>
      <c r="S2784" s="21" t="s">
        <v>281</v>
      </c>
      <c r="T2784" s="23" t="s">
        <v>2656</v>
      </c>
      <c r="U2784" s="24" t="s">
        <v>15</v>
      </c>
      <c r="V2784" s="23">
        <v>100</v>
      </c>
      <c r="W2784" s="25">
        <v>0</v>
      </c>
      <c r="X2784" s="25">
        <v>0</v>
      </c>
      <c r="Y2784" s="25">
        <v>0</v>
      </c>
      <c r="Z2784" s="25">
        <v>2679.13</v>
      </c>
      <c r="AA2784" s="25">
        <v>20195.48</v>
      </c>
      <c r="AB2784" s="25">
        <v>32609.35</v>
      </c>
      <c r="AC2784" s="26">
        <v>45152.505756550927</v>
      </c>
      <c r="AD2784" s="27">
        <f>ROW()</f>
        <v>2784</v>
      </c>
      <c r="AE2784" s="27">
        <f>1</f>
        <v>1</v>
      </c>
      <c r="AF2784" s="27">
        <f>SUBTOTAL(109,Tbl_NGF_Data[[#This Row],[Counter]])</f>
        <v>1</v>
      </c>
    </row>
    <row r="2785" spans="2:32" ht="30" x14ac:dyDescent="0.25">
      <c r="B2785" s="21" t="s">
        <v>245</v>
      </c>
      <c r="C2785" s="22" t="s">
        <v>2056</v>
      </c>
      <c r="D2785" s="23">
        <v>7</v>
      </c>
      <c r="E2785" s="22" t="s">
        <v>245</v>
      </c>
      <c r="F2785" s="23">
        <v>7</v>
      </c>
      <c r="G2785" s="22" t="s">
        <v>2056</v>
      </c>
      <c r="H2785" s="22" t="s">
        <v>1327</v>
      </c>
      <c r="I2785" s="23">
        <v>1</v>
      </c>
      <c r="J2785" s="23">
        <v>211</v>
      </c>
      <c r="K2785" s="23" t="s">
        <v>2651</v>
      </c>
      <c r="L2785" s="22" t="s">
        <v>2652</v>
      </c>
      <c r="M2785" s="21" t="s">
        <v>312</v>
      </c>
      <c r="N2785" s="23" t="s">
        <v>2188</v>
      </c>
      <c r="O2785" s="22" t="s">
        <v>2189</v>
      </c>
      <c r="P2785" s="22" t="s">
        <v>2190</v>
      </c>
      <c r="Q2785" s="23" t="s">
        <v>2199</v>
      </c>
      <c r="R2785" s="22" t="s">
        <v>2200</v>
      </c>
      <c r="S2785" s="21" t="s">
        <v>281</v>
      </c>
      <c r="T2785" s="23" t="s">
        <v>2656</v>
      </c>
      <c r="U2785" s="24" t="s">
        <v>16</v>
      </c>
      <c r="V2785" s="23">
        <v>135</v>
      </c>
      <c r="W2785" s="25">
        <v>55000</v>
      </c>
      <c r="X2785" s="25">
        <v>75000</v>
      </c>
      <c r="Y2785" s="25">
        <v>75000</v>
      </c>
      <c r="Z2785" s="25">
        <v>75000</v>
      </c>
      <c r="AA2785" s="25">
        <v>75000</v>
      </c>
      <c r="AB2785" s="25">
        <v>75000</v>
      </c>
      <c r="AC2785" s="26">
        <v>45152.505756550927</v>
      </c>
      <c r="AD2785" s="27">
        <f>ROW()</f>
        <v>2785</v>
      </c>
      <c r="AE2785" s="27">
        <f>1</f>
        <v>1</v>
      </c>
      <c r="AF2785" s="27">
        <f>SUBTOTAL(109,Tbl_NGF_Data[[#This Row],[Counter]])</f>
        <v>1</v>
      </c>
    </row>
    <row r="2786" spans="2:32" ht="30" x14ac:dyDescent="0.25">
      <c r="B2786" s="21" t="s">
        <v>245</v>
      </c>
      <c r="C2786" s="22" t="s">
        <v>2056</v>
      </c>
      <c r="D2786" s="23">
        <v>7</v>
      </c>
      <c r="E2786" s="22" t="s">
        <v>245</v>
      </c>
      <c r="F2786" s="23">
        <v>7</v>
      </c>
      <c r="G2786" s="22" t="s">
        <v>2056</v>
      </c>
      <c r="H2786" s="22" t="s">
        <v>1327</v>
      </c>
      <c r="I2786" s="23">
        <v>1</v>
      </c>
      <c r="J2786" s="23">
        <v>211</v>
      </c>
      <c r="K2786" s="23" t="s">
        <v>2651</v>
      </c>
      <c r="L2786" s="22" t="s">
        <v>2652</v>
      </c>
      <c r="M2786" s="21" t="s">
        <v>312</v>
      </c>
      <c r="N2786" s="23" t="s">
        <v>2188</v>
      </c>
      <c r="O2786" s="22" t="s">
        <v>2189</v>
      </c>
      <c r="P2786" s="22" t="s">
        <v>2190</v>
      </c>
      <c r="Q2786" s="23" t="s">
        <v>2199</v>
      </c>
      <c r="R2786" s="22" t="s">
        <v>2200</v>
      </c>
      <c r="S2786" s="21" t="s">
        <v>281</v>
      </c>
      <c r="T2786" s="23" t="s">
        <v>2656</v>
      </c>
      <c r="U2786" s="24" t="s">
        <v>17</v>
      </c>
      <c r="V2786" s="23">
        <v>200</v>
      </c>
      <c r="W2786" s="25">
        <v>32487.599999999999</v>
      </c>
      <c r="X2786" s="25">
        <v>12406.19</v>
      </c>
      <c r="Y2786" s="25">
        <v>3895.02</v>
      </c>
      <c r="Z2786" s="25">
        <v>30356.07</v>
      </c>
      <c r="AA2786" s="25">
        <v>0</v>
      </c>
      <c r="AB2786" s="25">
        <v>22586.13</v>
      </c>
      <c r="AC2786" s="26">
        <v>45152.505756550927</v>
      </c>
      <c r="AD2786" s="27">
        <f>ROW()</f>
        <v>2786</v>
      </c>
      <c r="AE2786" s="27">
        <f>1</f>
        <v>1</v>
      </c>
      <c r="AF2786" s="27">
        <f>SUBTOTAL(109,Tbl_NGF_Data[[#This Row],[Counter]])</f>
        <v>1</v>
      </c>
    </row>
    <row r="2787" spans="2:32" ht="45" x14ac:dyDescent="0.25">
      <c r="B2787" s="21" t="s">
        <v>245</v>
      </c>
      <c r="C2787" s="22" t="s">
        <v>2056</v>
      </c>
      <c r="D2787" s="23">
        <v>7</v>
      </c>
      <c r="E2787" s="22" t="s">
        <v>245</v>
      </c>
      <c r="F2787" s="23">
        <v>7</v>
      </c>
      <c r="G2787" s="22" t="s">
        <v>2056</v>
      </c>
      <c r="H2787" s="22" t="s">
        <v>1327</v>
      </c>
      <c r="I2787" s="23">
        <v>1</v>
      </c>
      <c r="J2787" s="23">
        <v>211</v>
      </c>
      <c r="K2787" s="23" t="s">
        <v>2651</v>
      </c>
      <c r="L2787" s="22" t="s">
        <v>2652</v>
      </c>
      <c r="M2787" s="21" t="s">
        <v>312</v>
      </c>
      <c r="N2787" s="23" t="s">
        <v>2188</v>
      </c>
      <c r="O2787" s="22" t="s">
        <v>2189</v>
      </c>
      <c r="P2787" s="22" t="s">
        <v>2190</v>
      </c>
      <c r="Q2787" s="23" t="s">
        <v>2199</v>
      </c>
      <c r="R2787" s="22" t="s">
        <v>2200</v>
      </c>
      <c r="S2787" s="21" t="s">
        <v>281</v>
      </c>
      <c r="T2787" s="23" t="s">
        <v>2656</v>
      </c>
      <c r="U2787" s="24" t="s">
        <v>18</v>
      </c>
      <c r="V2787" s="23">
        <v>220</v>
      </c>
      <c r="W2787" s="25">
        <v>22512.400000000001</v>
      </c>
      <c r="X2787" s="25">
        <v>62593.81</v>
      </c>
      <c r="Y2787" s="25">
        <v>71104.98</v>
      </c>
      <c r="Z2787" s="25">
        <v>44643.93</v>
      </c>
      <c r="AA2787" s="25">
        <v>75000</v>
      </c>
      <c r="AB2787" s="25">
        <v>52413.869999999995</v>
      </c>
      <c r="AC2787" s="26">
        <v>45152.505756550927</v>
      </c>
      <c r="AD2787" s="27">
        <f>ROW()</f>
        <v>2787</v>
      </c>
      <c r="AE2787" s="27">
        <f>1</f>
        <v>1</v>
      </c>
      <c r="AF2787" s="27">
        <f>SUBTOTAL(109,Tbl_NGF_Data[[#This Row],[Counter]])</f>
        <v>1</v>
      </c>
    </row>
    <row r="2788" spans="2:32" ht="30" x14ac:dyDescent="0.25">
      <c r="B2788" s="21" t="s">
        <v>245</v>
      </c>
      <c r="C2788" s="22" t="s">
        <v>2056</v>
      </c>
      <c r="D2788" s="23">
        <v>7</v>
      </c>
      <c r="E2788" s="22" t="s">
        <v>245</v>
      </c>
      <c r="F2788" s="23">
        <v>7</v>
      </c>
      <c r="G2788" s="22" t="s">
        <v>2056</v>
      </c>
      <c r="H2788" s="22" t="s">
        <v>1327</v>
      </c>
      <c r="I2788" s="23">
        <v>1</v>
      </c>
      <c r="J2788" s="23">
        <v>211</v>
      </c>
      <c r="K2788" s="23" t="s">
        <v>2651</v>
      </c>
      <c r="L2788" s="22" t="s">
        <v>2652</v>
      </c>
      <c r="M2788" s="21" t="s">
        <v>312</v>
      </c>
      <c r="N2788" s="23" t="s">
        <v>2188</v>
      </c>
      <c r="O2788" s="22" t="s">
        <v>2189</v>
      </c>
      <c r="P2788" s="22" t="s">
        <v>2190</v>
      </c>
      <c r="Q2788" s="23" t="s">
        <v>2199</v>
      </c>
      <c r="R2788" s="22" t="s">
        <v>2200</v>
      </c>
      <c r="S2788" s="21" t="s">
        <v>281</v>
      </c>
      <c r="T2788" s="23" t="s">
        <v>2656</v>
      </c>
      <c r="U2788" s="24" t="s">
        <v>19</v>
      </c>
      <c r="V2788" s="23">
        <v>500</v>
      </c>
      <c r="W2788" s="25">
        <v>32487.599999999999</v>
      </c>
      <c r="X2788" s="25">
        <v>12406.19</v>
      </c>
      <c r="Y2788" s="25">
        <v>3895.02</v>
      </c>
      <c r="Z2788" s="25">
        <v>33035.199999999997</v>
      </c>
      <c r="AA2788" s="25">
        <v>17516.349999999999</v>
      </c>
      <c r="AB2788" s="25">
        <v>35000</v>
      </c>
      <c r="AC2788" s="26">
        <v>45152.505756550927</v>
      </c>
      <c r="AD2788" s="27">
        <f>ROW()</f>
        <v>2788</v>
      </c>
      <c r="AE2788" s="27">
        <f>1</f>
        <v>1</v>
      </c>
      <c r="AF2788" s="27">
        <f>SUBTOTAL(109,Tbl_NGF_Data[[#This Row],[Counter]])</f>
        <v>1</v>
      </c>
    </row>
    <row r="2789" spans="2:32" ht="45" x14ac:dyDescent="0.25">
      <c r="B2789" s="21" t="s">
        <v>245</v>
      </c>
      <c r="C2789" s="22" t="s">
        <v>2056</v>
      </c>
      <c r="D2789" s="23">
        <v>7</v>
      </c>
      <c r="E2789" s="22" t="s">
        <v>245</v>
      </c>
      <c r="F2789" s="23">
        <v>7</v>
      </c>
      <c r="G2789" s="22" t="s">
        <v>2056</v>
      </c>
      <c r="H2789" s="22" t="s">
        <v>1327</v>
      </c>
      <c r="I2789" s="23">
        <v>1</v>
      </c>
      <c r="J2789" s="23">
        <v>211</v>
      </c>
      <c r="K2789" s="23" t="s">
        <v>2651</v>
      </c>
      <c r="L2789" s="22" t="s">
        <v>2652</v>
      </c>
      <c r="M2789" s="21" t="s">
        <v>312</v>
      </c>
      <c r="N2789" s="23" t="s">
        <v>2188</v>
      </c>
      <c r="O2789" s="22" t="s">
        <v>2189</v>
      </c>
      <c r="P2789" s="22" t="s">
        <v>2190</v>
      </c>
      <c r="Q2789" s="23" t="s">
        <v>2657</v>
      </c>
      <c r="R2789" s="22" t="s">
        <v>2658</v>
      </c>
      <c r="S2789" s="21" t="s">
        <v>305</v>
      </c>
      <c r="T2789" s="23" t="s">
        <v>2659</v>
      </c>
      <c r="U2789" s="24" t="s">
        <v>15</v>
      </c>
      <c r="V2789" s="23">
        <v>100</v>
      </c>
      <c r="W2789" s="25">
        <v>0</v>
      </c>
      <c r="X2789" s="25">
        <v>0</v>
      </c>
      <c r="Y2789" s="25">
        <v>0</v>
      </c>
      <c r="Z2789" s="25">
        <v>304835.44999999995</v>
      </c>
      <c r="AA2789" s="25">
        <v>1386090.13</v>
      </c>
      <c r="AB2789" s="25">
        <v>1470677.8099999998</v>
      </c>
      <c r="AC2789" s="26">
        <v>45152.505756550927</v>
      </c>
      <c r="AD2789" s="27">
        <f>ROW()</f>
        <v>2789</v>
      </c>
      <c r="AE2789" s="27">
        <f>1</f>
        <v>1</v>
      </c>
      <c r="AF2789" s="27">
        <f>SUBTOTAL(109,Tbl_NGF_Data[[#This Row],[Counter]])</f>
        <v>1</v>
      </c>
    </row>
    <row r="2790" spans="2:32" ht="45" x14ac:dyDescent="0.25">
      <c r="B2790" s="21" t="s">
        <v>245</v>
      </c>
      <c r="C2790" s="22" t="s">
        <v>2056</v>
      </c>
      <c r="D2790" s="23">
        <v>7</v>
      </c>
      <c r="E2790" s="22" t="s">
        <v>245</v>
      </c>
      <c r="F2790" s="23">
        <v>7</v>
      </c>
      <c r="G2790" s="22" t="s">
        <v>2056</v>
      </c>
      <c r="H2790" s="22" t="s">
        <v>1327</v>
      </c>
      <c r="I2790" s="23">
        <v>1</v>
      </c>
      <c r="J2790" s="23">
        <v>211</v>
      </c>
      <c r="K2790" s="23" t="s">
        <v>2651</v>
      </c>
      <c r="L2790" s="22" t="s">
        <v>2652</v>
      </c>
      <c r="M2790" s="21" t="s">
        <v>312</v>
      </c>
      <c r="N2790" s="23" t="s">
        <v>2188</v>
      </c>
      <c r="O2790" s="22" t="s">
        <v>2189</v>
      </c>
      <c r="P2790" s="22" t="s">
        <v>2190</v>
      </c>
      <c r="Q2790" s="23" t="s">
        <v>2657</v>
      </c>
      <c r="R2790" s="22" t="s">
        <v>2658</v>
      </c>
      <c r="S2790" s="21" t="s">
        <v>305</v>
      </c>
      <c r="T2790" s="23" t="s">
        <v>2659</v>
      </c>
      <c r="U2790" s="24" t="s">
        <v>16</v>
      </c>
      <c r="V2790" s="23">
        <v>135</v>
      </c>
      <c r="W2790" s="25">
        <v>9072662</v>
      </c>
      <c r="X2790" s="25">
        <v>8972662</v>
      </c>
      <c r="Y2790" s="25">
        <v>10262560</v>
      </c>
      <c r="Z2790" s="25">
        <v>10672662</v>
      </c>
      <c r="AA2790" s="25">
        <v>10172662</v>
      </c>
      <c r="AB2790" s="25">
        <v>10838375</v>
      </c>
      <c r="AC2790" s="26">
        <v>45152.505756550927</v>
      </c>
      <c r="AD2790" s="27">
        <f>ROW()</f>
        <v>2790</v>
      </c>
      <c r="AE2790" s="27">
        <f>1</f>
        <v>1</v>
      </c>
      <c r="AF2790" s="27">
        <f>SUBTOTAL(109,Tbl_NGF_Data[[#This Row],[Counter]])</f>
        <v>1</v>
      </c>
    </row>
    <row r="2791" spans="2:32" ht="45" x14ac:dyDescent="0.25">
      <c r="B2791" s="21" t="s">
        <v>245</v>
      </c>
      <c r="C2791" s="22" t="s">
        <v>2056</v>
      </c>
      <c r="D2791" s="23">
        <v>7</v>
      </c>
      <c r="E2791" s="22" t="s">
        <v>245</v>
      </c>
      <c r="F2791" s="23">
        <v>7</v>
      </c>
      <c r="G2791" s="22" t="s">
        <v>2056</v>
      </c>
      <c r="H2791" s="22" t="s">
        <v>1327</v>
      </c>
      <c r="I2791" s="23">
        <v>1</v>
      </c>
      <c r="J2791" s="23">
        <v>211</v>
      </c>
      <c r="K2791" s="23" t="s">
        <v>2651</v>
      </c>
      <c r="L2791" s="22" t="s">
        <v>2652</v>
      </c>
      <c r="M2791" s="21" t="s">
        <v>312</v>
      </c>
      <c r="N2791" s="23" t="s">
        <v>2188</v>
      </c>
      <c r="O2791" s="22" t="s">
        <v>2189</v>
      </c>
      <c r="P2791" s="22" t="s">
        <v>2190</v>
      </c>
      <c r="Q2791" s="23" t="s">
        <v>2657</v>
      </c>
      <c r="R2791" s="22" t="s">
        <v>2658</v>
      </c>
      <c r="S2791" s="21" t="s">
        <v>305</v>
      </c>
      <c r="T2791" s="23" t="s">
        <v>2659</v>
      </c>
      <c r="U2791" s="24" t="s">
        <v>17</v>
      </c>
      <c r="V2791" s="23">
        <v>200</v>
      </c>
      <c r="W2791" s="25">
        <v>8631344.070000004</v>
      </c>
      <c r="X2791" s="25">
        <v>8665200.2599999961</v>
      </c>
      <c r="Y2791" s="25">
        <v>10193264.239999998</v>
      </c>
      <c r="Z2791" s="25">
        <v>9241662.790000001</v>
      </c>
      <c r="AA2791" s="25">
        <v>8425333.3499999996</v>
      </c>
      <c r="AB2791" s="25">
        <v>9901447.5899999999</v>
      </c>
      <c r="AC2791" s="26">
        <v>45152.505756550927</v>
      </c>
      <c r="AD2791" s="27">
        <f>ROW()</f>
        <v>2791</v>
      </c>
      <c r="AE2791" s="27">
        <f>1</f>
        <v>1</v>
      </c>
      <c r="AF2791" s="27">
        <f>SUBTOTAL(109,Tbl_NGF_Data[[#This Row],[Counter]])</f>
        <v>1</v>
      </c>
    </row>
    <row r="2792" spans="2:32" ht="45" x14ac:dyDescent="0.25">
      <c r="B2792" s="21" t="s">
        <v>245</v>
      </c>
      <c r="C2792" s="22" t="s">
        <v>2056</v>
      </c>
      <c r="D2792" s="23">
        <v>7</v>
      </c>
      <c r="E2792" s="22" t="s">
        <v>245</v>
      </c>
      <c r="F2792" s="23">
        <v>7</v>
      </c>
      <c r="G2792" s="22" t="s">
        <v>2056</v>
      </c>
      <c r="H2792" s="22" t="s">
        <v>1327</v>
      </c>
      <c r="I2792" s="23">
        <v>1</v>
      </c>
      <c r="J2792" s="23">
        <v>211</v>
      </c>
      <c r="K2792" s="23" t="s">
        <v>2651</v>
      </c>
      <c r="L2792" s="22" t="s">
        <v>2652</v>
      </c>
      <c r="M2792" s="21" t="s">
        <v>312</v>
      </c>
      <c r="N2792" s="23" t="s">
        <v>2188</v>
      </c>
      <c r="O2792" s="22" t="s">
        <v>2189</v>
      </c>
      <c r="P2792" s="22" t="s">
        <v>2190</v>
      </c>
      <c r="Q2792" s="23" t="s">
        <v>2657</v>
      </c>
      <c r="R2792" s="22" t="s">
        <v>2658</v>
      </c>
      <c r="S2792" s="21" t="s">
        <v>305</v>
      </c>
      <c r="T2792" s="23" t="s">
        <v>2659</v>
      </c>
      <c r="U2792" s="24" t="s">
        <v>18</v>
      </c>
      <c r="V2792" s="23">
        <v>220</v>
      </c>
      <c r="W2792" s="25">
        <v>441317.92999999598</v>
      </c>
      <c r="X2792" s="25">
        <v>307461.74000000395</v>
      </c>
      <c r="Y2792" s="25">
        <v>69295.760000001639</v>
      </c>
      <c r="Z2792" s="25">
        <v>1430999.209999999</v>
      </c>
      <c r="AA2792" s="25">
        <v>1747328.6500000004</v>
      </c>
      <c r="AB2792" s="25">
        <v>936927.41000000015</v>
      </c>
      <c r="AC2792" s="26">
        <v>45152.505756550927</v>
      </c>
      <c r="AD2792" s="27">
        <f>ROW()</f>
        <v>2792</v>
      </c>
      <c r="AE2792" s="27">
        <f>1</f>
        <v>1</v>
      </c>
      <c r="AF2792" s="27">
        <f>SUBTOTAL(109,Tbl_NGF_Data[[#This Row],[Counter]])</f>
        <v>1</v>
      </c>
    </row>
    <row r="2793" spans="2:32" ht="45" x14ac:dyDescent="0.25">
      <c r="B2793" s="21" t="s">
        <v>245</v>
      </c>
      <c r="C2793" s="22" t="s">
        <v>2056</v>
      </c>
      <c r="D2793" s="23">
        <v>7</v>
      </c>
      <c r="E2793" s="22" t="s">
        <v>245</v>
      </c>
      <c r="F2793" s="23">
        <v>7</v>
      </c>
      <c r="G2793" s="22" t="s">
        <v>2056</v>
      </c>
      <c r="H2793" s="22" t="s">
        <v>1327</v>
      </c>
      <c r="I2793" s="23">
        <v>1</v>
      </c>
      <c r="J2793" s="23">
        <v>211</v>
      </c>
      <c r="K2793" s="23" t="s">
        <v>2651</v>
      </c>
      <c r="L2793" s="22" t="s">
        <v>2652</v>
      </c>
      <c r="M2793" s="21" t="s">
        <v>312</v>
      </c>
      <c r="N2793" s="23" t="s">
        <v>2188</v>
      </c>
      <c r="O2793" s="22" t="s">
        <v>2189</v>
      </c>
      <c r="P2793" s="22" t="s">
        <v>2190</v>
      </c>
      <c r="Q2793" s="23" t="s">
        <v>2657</v>
      </c>
      <c r="R2793" s="22" t="s">
        <v>2658</v>
      </c>
      <c r="S2793" s="21" t="s">
        <v>305</v>
      </c>
      <c r="T2793" s="23" t="s">
        <v>2659</v>
      </c>
      <c r="U2793" s="24" t="s">
        <v>19</v>
      </c>
      <c r="V2793" s="23">
        <v>500</v>
      </c>
      <c r="W2793" s="25">
        <v>4421286.07</v>
      </c>
      <c r="X2793" s="25">
        <v>4455142.26</v>
      </c>
      <c r="Y2793" s="25">
        <v>4583206.24</v>
      </c>
      <c r="Z2793" s="25">
        <v>3936440.24</v>
      </c>
      <c r="AA2793" s="25">
        <v>3896530.0300000003</v>
      </c>
      <c r="AB2793" s="25">
        <v>3710264.27</v>
      </c>
      <c r="AC2793" s="26">
        <v>45152.505756550927</v>
      </c>
      <c r="AD2793" s="27">
        <f>ROW()</f>
        <v>2793</v>
      </c>
      <c r="AE2793" s="27">
        <f>1</f>
        <v>1</v>
      </c>
      <c r="AF2793" s="27">
        <f>SUBTOTAL(109,Tbl_NGF_Data[[#This Row],[Counter]])</f>
        <v>1</v>
      </c>
    </row>
    <row r="2794" spans="2:32" ht="30" x14ac:dyDescent="0.25">
      <c r="B2794" s="21" t="s">
        <v>245</v>
      </c>
      <c r="C2794" s="22" t="s">
        <v>2056</v>
      </c>
      <c r="D2794" s="23">
        <v>7</v>
      </c>
      <c r="E2794" s="22" t="s">
        <v>245</v>
      </c>
      <c r="F2794" s="23">
        <v>7</v>
      </c>
      <c r="G2794" s="22" t="s">
        <v>2056</v>
      </c>
      <c r="H2794" s="22" t="s">
        <v>1327</v>
      </c>
      <c r="I2794" s="23">
        <v>1</v>
      </c>
      <c r="J2794" s="23">
        <v>211</v>
      </c>
      <c r="K2794" s="23" t="s">
        <v>2651</v>
      </c>
      <c r="L2794" s="22" t="s">
        <v>2652</v>
      </c>
      <c r="M2794" s="21" t="s">
        <v>312</v>
      </c>
      <c r="N2794" s="23" t="s">
        <v>2188</v>
      </c>
      <c r="O2794" s="22" t="s">
        <v>2189</v>
      </c>
      <c r="P2794" s="22" t="s">
        <v>2190</v>
      </c>
      <c r="Q2794" s="23" t="s">
        <v>2202</v>
      </c>
      <c r="R2794" s="22" t="s">
        <v>2203</v>
      </c>
      <c r="S2794" s="21" t="s">
        <v>282</v>
      </c>
      <c r="T2794" s="23" t="s">
        <v>2660</v>
      </c>
      <c r="U2794" s="24" t="s">
        <v>15</v>
      </c>
      <c r="V2794" s="23">
        <v>100</v>
      </c>
      <c r="W2794" s="25">
        <v>18861338.470000003</v>
      </c>
      <c r="X2794" s="25">
        <v>18872008.869999997</v>
      </c>
      <c r="Y2794" s="25">
        <v>15967739.270000001</v>
      </c>
      <c r="Z2794" s="25">
        <v>23323348.130000003</v>
      </c>
      <c r="AA2794" s="25">
        <v>20129492.369999997</v>
      </c>
      <c r="AB2794" s="25">
        <v>18404912.260000002</v>
      </c>
      <c r="AC2794" s="26">
        <v>45152.505756550927</v>
      </c>
      <c r="AD2794" s="27">
        <f>ROW()</f>
        <v>2794</v>
      </c>
      <c r="AE2794" s="27">
        <f>1</f>
        <v>1</v>
      </c>
      <c r="AF2794" s="27">
        <f>SUBTOTAL(109,Tbl_NGF_Data[[#This Row],[Counter]])</f>
        <v>1</v>
      </c>
    </row>
    <row r="2795" spans="2:32" ht="30" x14ac:dyDescent="0.25">
      <c r="B2795" s="21" t="s">
        <v>245</v>
      </c>
      <c r="C2795" s="22" t="s">
        <v>2056</v>
      </c>
      <c r="D2795" s="23">
        <v>7</v>
      </c>
      <c r="E2795" s="22" t="s">
        <v>245</v>
      </c>
      <c r="F2795" s="23">
        <v>7</v>
      </c>
      <c r="G2795" s="22" t="s">
        <v>2056</v>
      </c>
      <c r="H2795" s="22" t="s">
        <v>1327</v>
      </c>
      <c r="I2795" s="23">
        <v>1</v>
      </c>
      <c r="J2795" s="23">
        <v>211</v>
      </c>
      <c r="K2795" s="23" t="s">
        <v>2651</v>
      </c>
      <c r="L2795" s="22" t="s">
        <v>2652</v>
      </c>
      <c r="M2795" s="21" t="s">
        <v>312</v>
      </c>
      <c r="N2795" s="23" t="s">
        <v>2188</v>
      </c>
      <c r="O2795" s="22" t="s">
        <v>2189</v>
      </c>
      <c r="P2795" s="22" t="s">
        <v>2190</v>
      </c>
      <c r="Q2795" s="23" t="s">
        <v>2202</v>
      </c>
      <c r="R2795" s="22" t="s">
        <v>2203</v>
      </c>
      <c r="S2795" s="21" t="s">
        <v>282</v>
      </c>
      <c r="T2795" s="23" t="s">
        <v>2660</v>
      </c>
      <c r="U2795" s="24" t="s">
        <v>16</v>
      </c>
      <c r="V2795" s="23">
        <v>135</v>
      </c>
      <c r="W2795" s="25">
        <v>27920510</v>
      </c>
      <c r="X2795" s="25">
        <v>28420510</v>
      </c>
      <c r="Y2795" s="25">
        <v>29200510</v>
      </c>
      <c r="Z2795" s="25">
        <v>27920510</v>
      </c>
      <c r="AA2795" s="25">
        <v>27920510</v>
      </c>
      <c r="AB2795" s="25">
        <v>27920510</v>
      </c>
      <c r="AC2795" s="26">
        <v>45152.505756550927</v>
      </c>
      <c r="AD2795" s="27">
        <f>ROW()</f>
        <v>2795</v>
      </c>
      <c r="AE2795" s="27">
        <f>1</f>
        <v>1</v>
      </c>
      <c r="AF2795" s="27">
        <f>SUBTOTAL(109,Tbl_NGF_Data[[#This Row],[Counter]])</f>
        <v>1</v>
      </c>
    </row>
    <row r="2796" spans="2:32" ht="30" x14ac:dyDescent="0.25">
      <c r="B2796" s="21" t="s">
        <v>245</v>
      </c>
      <c r="C2796" s="22" t="s">
        <v>2056</v>
      </c>
      <c r="D2796" s="23">
        <v>7</v>
      </c>
      <c r="E2796" s="22" t="s">
        <v>245</v>
      </c>
      <c r="F2796" s="23">
        <v>7</v>
      </c>
      <c r="G2796" s="22" t="s">
        <v>2056</v>
      </c>
      <c r="H2796" s="22" t="s">
        <v>1327</v>
      </c>
      <c r="I2796" s="23">
        <v>1</v>
      </c>
      <c r="J2796" s="23">
        <v>211</v>
      </c>
      <c r="K2796" s="23" t="s">
        <v>2651</v>
      </c>
      <c r="L2796" s="22" t="s">
        <v>2652</v>
      </c>
      <c r="M2796" s="21" t="s">
        <v>312</v>
      </c>
      <c r="N2796" s="23" t="s">
        <v>2188</v>
      </c>
      <c r="O2796" s="22" t="s">
        <v>2189</v>
      </c>
      <c r="P2796" s="22"/>
      <c r="Q2796" s="23" t="s">
        <v>2202</v>
      </c>
      <c r="R2796" s="22" t="s">
        <v>2203</v>
      </c>
      <c r="S2796" s="21" t="s">
        <v>282</v>
      </c>
      <c r="T2796" s="23" t="s">
        <v>2660</v>
      </c>
      <c r="U2796" s="24" t="s">
        <v>66</v>
      </c>
      <c r="V2796" s="23">
        <v>137</v>
      </c>
      <c r="W2796" s="25">
        <v>0</v>
      </c>
      <c r="X2796" s="25">
        <v>3650000</v>
      </c>
      <c r="Y2796" s="25">
        <v>0</v>
      </c>
      <c r="Z2796" s="25">
        <v>0</v>
      </c>
      <c r="AA2796" s="25">
        <v>0</v>
      </c>
      <c r="AB2796" s="25">
        <v>2489179</v>
      </c>
      <c r="AC2796" s="26">
        <v>45152.505756550927</v>
      </c>
      <c r="AD2796" s="27">
        <f>ROW()</f>
        <v>2796</v>
      </c>
      <c r="AE2796" s="27">
        <f>1</f>
        <v>1</v>
      </c>
      <c r="AF2796" s="27">
        <f>SUBTOTAL(109,Tbl_NGF_Data[[#This Row],[Counter]])</f>
        <v>1</v>
      </c>
    </row>
    <row r="2797" spans="2:32" ht="30" x14ac:dyDescent="0.25">
      <c r="B2797" s="21" t="s">
        <v>245</v>
      </c>
      <c r="C2797" s="22" t="s">
        <v>2056</v>
      </c>
      <c r="D2797" s="23">
        <v>7</v>
      </c>
      <c r="E2797" s="22" t="s">
        <v>245</v>
      </c>
      <c r="F2797" s="23">
        <v>7</v>
      </c>
      <c r="G2797" s="22" t="s">
        <v>2056</v>
      </c>
      <c r="H2797" s="22" t="s">
        <v>1327</v>
      </c>
      <c r="I2797" s="23">
        <v>1</v>
      </c>
      <c r="J2797" s="23">
        <v>211</v>
      </c>
      <c r="K2797" s="23" t="s">
        <v>2651</v>
      </c>
      <c r="L2797" s="22" t="s">
        <v>2652</v>
      </c>
      <c r="M2797" s="21" t="s">
        <v>312</v>
      </c>
      <c r="N2797" s="23" t="s">
        <v>2188</v>
      </c>
      <c r="O2797" s="22" t="s">
        <v>2189</v>
      </c>
      <c r="P2797" s="22" t="s">
        <v>2190</v>
      </c>
      <c r="Q2797" s="23" t="s">
        <v>2202</v>
      </c>
      <c r="R2797" s="22" t="s">
        <v>2203</v>
      </c>
      <c r="S2797" s="21" t="s">
        <v>282</v>
      </c>
      <c r="T2797" s="23" t="s">
        <v>2660</v>
      </c>
      <c r="U2797" s="24" t="s">
        <v>66</v>
      </c>
      <c r="V2797" s="23">
        <v>137</v>
      </c>
      <c r="W2797" s="25">
        <v>6771520</v>
      </c>
      <c r="X2797" s="25">
        <v>9647714</v>
      </c>
      <c r="Y2797" s="25">
        <v>10272086.42</v>
      </c>
      <c r="Z2797" s="25">
        <v>8157362.21</v>
      </c>
      <c r="AA2797" s="25">
        <v>10988629.520000001</v>
      </c>
      <c r="AB2797" s="25">
        <v>8173712.4300000006</v>
      </c>
      <c r="AC2797" s="26">
        <v>45152.505756550927</v>
      </c>
      <c r="AD2797" s="27">
        <f>ROW()</f>
        <v>2797</v>
      </c>
      <c r="AE2797" s="27">
        <f>1</f>
        <v>1</v>
      </c>
      <c r="AF2797" s="27">
        <f>SUBTOTAL(109,Tbl_NGF_Data[[#This Row],[Counter]])</f>
        <v>1</v>
      </c>
    </row>
    <row r="2798" spans="2:32" ht="30" x14ac:dyDescent="0.25">
      <c r="B2798" s="21" t="s">
        <v>245</v>
      </c>
      <c r="C2798" s="22" t="s">
        <v>2056</v>
      </c>
      <c r="D2798" s="23">
        <v>7</v>
      </c>
      <c r="E2798" s="22" t="s">
        <v>245</v>
      </c>
      <c r="F2798" s="23">
        <v>7</v>
      </c>
      <c r="G2798" s="22" t="s">
        <v>2056</v>
      </c>
      <c r="H2798" s="22" t="s">
        <v>1327</v>
      </c>
      <c r="I2798" s="23">
        <v>1</v>
      </c>
      <c r="J2798" s="23">
        <v>211</v>
      </c>
      <c r="K2798" s="23" t="s">
        <v>2651</v>
      </c>
      <c r="L2798" s="22" t="s">
        <v>2652</v>
      </c>
      <c r="M2798" s="21" t="s">
        <v>312</v>
      </c>
      <c r="N2798" s="23" t="s">
        <v>2188</v>
      </c>
      <c r="O2798" s="22" t="s">
        <v>2189</v>
      </c>
      <c r="P2798" s="22" t="s">
        <v>2190</v>
      </c>
      <c r="Q2798" s="23" t="s">
        <v>2202</v>
      </c>
      <c r="R2798" s="22" t="s">
        <v>2203</v>
      </c>
      <c r="S2798" s="21" t="s">
        <v>282</v>
      </c>
      <c r="T2798" s="23" t="s">
        <v>2660</v>
      </c>
      <c r="U2798" s="24" t="s">
        <v>17</v>
      </c>
      <c r="V2798" s="23">
        <v>200</v>
      </c>
      <c r="W2798" s="25">
        <v>26994268.219999995</v>
      </c>
      <c r="X2798" s="25">
        <v>26904206.570000019</v>
      </c>
      <c r="Y2798" s="25">
        <v>24603282.379999995</v>
      </c>
      <c r="Z2798" s="25">
        <v>16167270.219999993</v>
      </c>
      <c r="AA2798" s="25">
        <v>22432895.129999995</v>
      </c>
      <c r="AB2798" s="25">
        <v>22257199.129999984</v>
      </c>
      <c r="AC2798" s="26">
        <v>45152.505756550927</v>
      </c>
      <c r="AD2798" s="27">
        <f>ROW()</f>
        <v>2798</v>
      </c>
      <c r="AE2798" s="27">
        <f>1</f>
        <v>1</v>
      </c>
      <c r="AF2798" s="27">
        <f>SUBTOTAL(109,Tbl_NGF_Data[[#This Row],[Counter]])</f>
        <v>1</v>
      </c>
    </row>
    <row r="2799" spans="2:32" ht="30" x14ac:dyDescent="0.25">
      <c r="B2799" s="21" t="s">
        <v>245</v>
      </c>
      <c r="C2799" s="22" t="s">
        <v>2056</v>
      </c>
      <c r="D2799" s="23">
        <v>7</v>
      </c>
      <c r="E2799" s="22" t="s">
        <v>245</v>
      </c>
      <c r="F2799" s="23">
        <v>7</v>
      </c>
      <c r="G2799" s="22" t="s">
        <v>2056</v>
      </c>
      <c r="H2799" s="22" t="s">
        <v>1327</v>
      </c>
      <c r="I2799" s="23">
        <v>1</v>
      </c>
      <c r="J2799" s="23">
        <v>211</v>
      </c>
      <c r="K2799" s="23" t="s">
        <v>2651</v>
      </c>
      <c r="L2799" s="22" t="s">
        <v>2652</v>
      </c>
      <c r="M2799" s="21" t="s">
        <v>312</v>
      </c>
      <c r="N2799" s="23" t="s">
        <v>2188</v>
      </c>
      <c r="O2799" s="22" t="s">
        <v>2189</v>
      </c>
      <c r="P2799" s="22" t="s">
        <v>2190</v>
      </c>
      <c r="Q2799" s="23" t="s">
        <v>2202</v>
      </c>
      <c r="R2799" s="22" t="s">
        <v>2203</v>
      </c>
      <c r="S2799" s="21" t="s">
        <v>282</v>
      </c>
      <c r="T2799" s="23" t="s">
        <v>2660</v>
      </c>
      <c r="U2799" s="24" t="s">
        <v>97</v>
      </c>
      <c r="V2799" s="23">
        <v>205</v>
      </c>
      <c r="W2799" s="25">
        <v>595753.34</v>
      </c>
      <c r="X2799" s="25">
        <v>1388926.71</v>
      </c>
      <c r="Y2799" s="25">
        <v>3592724.21</v>
      </c>
      <c r="Z2799" s="25">
        <v>-2877138.0300000003</v>
      </c>
      <c r="AA2799" s="25">
        <v>2814087.65</v>
      </c>
      <c r="AB2799" s="25">
        <v>462720.75</v>
      </c>
      <c r="AC2799" s="26">
        <v>45152.505756550927</v>
      </c>
      <c r="AD2799" s="27">
        <f>ROW()</f>
        <v>2799</v>
      </c>
      <c r="AE2799" s="27">
        <f>1</f>
        <v>1</v>
      </c>
      <c r="AF2799" s="27">
        <f>SUBTOTAL(109,Tbl_NGF_Data[[#This Row],[Counter]])</f>
        <v>1</v>
      </c>
    </row>
    <row r="2800" spans="2:32" ht="45" x14ac:dyDescent="0.25">
      <c r="B2800" s="21" t="s">
        <v>245</v>
      </c>
      <c r="C2800" s="22" t="s">
        <v>2056</v>
      </c>
      <c r="D2800" s="23">
        <v>7</v>
      </c>
      <c r="E2800" s="22" t="s">
        <v>245</v>
      </c>
      <c r="F2800" s="23">
        <v>7</v>
      </c>
      <c r="G2800" s="22" t="s">
        <v>2056</v>
      </c>
      <c r="H2800" s="22" t="s">
        <v>1327</v>
      </c>
      <c r="I2800" s="23">
        <v>1</v>
      </c>
      <c r="J2800" s="23">
        <v>211</v>
      </c>
      <c r="K2800" s="23" t="s">
        <v>2651</v>
      </c>
      <c r="L2800" s="22" t="s">
        <v>2652</v>
      </c>
      <c r="M2800" s="21" t="s">
        <v>312</v>
      </c>
      <c r="N2800" s="23" t="s">
        <v>2188</v>
      </c>
      <c r="O2800" s="22" t="s">
        <v>2189</v>
      </c>
      <c r="P2800" s="22" t="s">
        <v>2190</v>
      </c>
      <c r="Q2800" s="23" t="s">
        <v>2202</v>
      </c>
      <c r="R2800" s="22" t="s">
        <v>2203</v>
      </c>
      <c r="S2800" s="21" t="s">
        <v>282</v>
      </c>
      <c r="T2800" s="23" t="s">
        <v>2660</v>
      </c>
      <c r="U2800" s="24" t="s">
        <v>18</v>
      </c>
      <c r="V2800" s="23">
        <v>220</v>
      </c>
      <c r="W2800" s="25">
        <v>926241.78000000492</v>
      </c>
      <c r="X2800" s="25">
        <v>1516303.4299999811</v>
      </c>
      <c r="Y2800" s="25">
        <v>4597227.6200000048</v>
      </c>
      <c r="Z2800" s="25">
        <v>11753239.780000007</v>
      </c>
      <c r="AA2800" s="25">
        <v>5487614.8700000048</v>
      </c>
      <c r="AB2800" s="25">
        <v>5663310.8700000159</v>
      </c>
      <c r="AC2800" s="26">
        <v>45152.505756550927</v>
      </c>
      <c r="AD2800" s="27">
        <f>ROW()</f>
        <v>2800</v>
      </c>
      <c r="AE2800" s="27">
        <f>1</f>
        <v>1</v>
      </c>
      <c r="AF2800" s="27">
        <f>SUBTOTAL(109,Tbl_NGF_Data[[#This Row],[Counter]])</f>
        <v>1</v>
      </c>
    </row>
    <row r="2801" spans="2:32" ht="45" x14ac:dyDescent="0.25">
      <c r="B2801" s="21" t="s">
        <v>245</v>
      </c>
      <c r="C2801" s="22" t="s">
        <v>2056</v>
      </c>
      <c r="D2801" s="23">
        <v>7</v>
      </c>
      <c r="E2801" s="22" t="s">
        <v>245</v>
      </c>
      <c r="F2801" s="23">
        <v>7</v>
      </c>
      <c r="G2801" s="22" t="s">
        <v>2056</v>
      </c>
      <c r="H2801" s="22" t="s">
        <v>1327</v>
      </c>
      <c r="I2801" s="23">
        <v>1</v>
      </c>
      <c r="J2801" s="23">
        <v>211</v>
      </c>
      <c r="K2801" s="23" t="s">
        <v>2651</v>
      </c>
      <c r="L2801" s="22" t="s">
        <v>2652</v>
      </c>
      <c r="M2801" s="21" t="s">
        <v>312</v>
      </c>
      <c r="N2801" s="23" t="s">
        <v>2188</v>
      </c>
      <c r="O2801" s="22" t="s">
        <v>2189</v>
      </c>
      <c r="P2801" s="22" t="s">
        <v>2190</v>
      </c>
      <c r="Q2801" s="23" t="s">
        <v>2202</v>
      </c>
      <c r="R2801" s="22" t="s">
        <v>2203</v>
      </c>
      <c r="S2801" s="21" t="s">
        <v>282</v>
      </c>
      <c r="T2801" s="23" t="s">
        <v>2660</v>
      </c>
      <c r="U2801" s="24" t="s">
        <v>67</v>
      </c>
      <c r="V2801" s="23">
        <v>222</v>
      </c>
      <c r="W2801" s="25">
        <v>6175766.6600000001</v>
      </c>
      <c r="X2801" s="25">
        <v>8258787.29</v>
      </c>
      <c r="Y2801" s="25">
        <v>6679362.21</v>
      </c>
      <c r="Z2801" s="25">
        <v>11034500.24</v>
      </c>
      <c r="AA2801" s="25">
        <v>8174541.870000001</v>
      </c>
      <c r="AB2801" s="25">
        <v>7710991.6800000006</v>
      </c>
      <c r="AC2801" s="26">
        <v>45152.505756550927</v>
      </c>
      <c r="AD2801" s="27">
        <f>ROW()</f>
        <v>2801</v>
      </c>
      <c r="AE2801" s="27">
        <f>1</f>
        <v>1</v>
      </c>
      <c r="AF2801" s="27">
        <f>SUBTOTAL(109,Tbl_NGF_Data[[#This Row],[Counter]])</f>
        <v>1</v>
      </c>
    </row>
    <row r="2802" spans="2:32" ht="30" x14ac:dyDescent="0.25">
      <c r="B2802" s="21" t="s">
        <v>245</v>
      </c>
      <c r="C2802" s="22" t="s">
        <v>2056</v>
      </c>
      <c r="D2802" s="23">
        <v>7</v>
      </c>
      <c r="E2802" s="22" t="s">
        <v>245</v>
      </c>
      <c r="F2802" s="23">
        <v>7</v>
      </c>
      <c r="G2802" s="22" t="s">
        <v>2056</v>
      </c>
      <c r="H2802" s="22" t="s">
        <v>1327</v>
      </c>
      <c r="I2802" s="23">
        <v>1</v>
      </c>
      <c r="J2802" s="23">
        <v>211</v>
      </c>
      <c r="K2802" s="23" t="s">
        <v>2651</v>
      </c>
      <c r="L2802" s="22" t="s">
        <v>2652</v>
      </c>
      <c r="M2802" s="21" t="s">
        <v>312</v>
      </c>
      <c r="N2802" s="23" t="s">
        <v>2188</v>
      </c>
      <c r="O2802" s="22" t="s">
        <v>2189</v>
      </c>
      <c r="P2802" s="22" t="s">
        <v>2190</v>
      </c>
      <c r="Q2802" s="23" t="s">
        <v>2202</v>
      </c>
      <c r="R2802" s="22" t="s">
        <v>2203</v>
      </c>
      <c r="S2802" s="21" t="s">
        <v>282</v>
      </c>
      <c r="T2802" s="23" t="s">
        <v>2660</v>
      </c>
      <c r="U2802" s="24" t="s">
        <v>19</v>
      </c>
      <c r="V2802" s="23">
        <v>500</v>
      </c>
      <c r="W2802" s="25">
        <v>30753239.18</v>
      </c>
      <c r="X2802" s="25">
        <v>30775420.559999999</v>
      </c>
      <c r="Y2802" s="25">
        <v>27823211.489999995</v>
      </c>
      <c r="Z2802" s="25">
        <v>22231927.150000002</v>
      </c>
      <c r="AA2802" s="25">
        <v>24288338.190000001</v>
      </c>
      <c r="AB2802" s="25">
        <v>23031296.549999997</v>
      </c>
      <c r="AC2802" s="26">
        <v>45152.505756550927</v>
      </c>
      <c r="AD2802" s="27">
        <f>ROW()</f>
        <v>2802</v>
      </c>
      <c r="AE2802" s="27">
        <f>1</f>
        <v>1</v>
      </c>
      <c r="AF2802" s="27">
        <f>SUBTOTAL(109,Tbl_NGF_Data[[#This Row],[Counter]])</f>
        <v>1</v>
      </c>
    </row>
    <row r="2803" spans="2:32" ht="30" x14ac:dyDescent="0.25">
      <c r="B2803" s="21" t="s">
        <v>245</v>
      </c>
      <c r="C2803" s="22" t="s">
        <v>2056</v>
      </c>
      <c r="D2803" s="23">
        <v>7</v>
      </c>
      <c r="E2803" s="22" t="s">
        <v>245</v>
      </c>
      <c r="F2803" s="23">
        <v>7</v>
      </c>
      <c r="G2803" s="22" t="s">
        <v>2056</v>
      </c>
      <c r="H2803" s="22" t="s">
        <v>1327</v>
      </c>
      <c r="I2803" s="23">
        <v>1</v>
      </c>
      <c r="J2803" s="23">
        <v>211</v>
      </c>
      <c r="K2803" s="23" t="s">
        <v>2651</v>
      </c>
      <c r="L2803" s="22" t="s">
        <v>2652</v>
      </c>
      <c r="M2803" s="21" t="s">
        <v>312</v>
      </c>
      <c r="N2803" s="23" t="s">
        <v>2188</v>
      </c>
      <c r="O2803" s="22" t="s">
        <v>2189</v>
      </c>
      <c r="P2803" s="22" t="s">
        <v>2190</v>
      </c>
      <c r="Q2803" s="23" t="s">
        <v>2208</v>
      </c>
      <c r="R2803" s="22" t="s">
        <v>2209</v>
      </c>
      <c r="S2803" s="21" t="s">
        <v>283</v>
      </c>
      <c r="T2803" s="23" t="s">
        <v>2661</v>
      </c>
      <c r="U2803" s="24" t="s">
        <v>16</v>
      </c>
      <c r="V2803" s="23">
        <v>135</v>
      </c>
      <c r="W2803" s="25">
        <v>0</v>
      </c>
      <c r="X2803" s="25">
        <v>25000</v>
      </c>
      <c r="Y2803" s="25">
        <v>0</v>
      </c>
      <c r="Z2803" s="25">
        <v>0</v>
      </c>
      <c r="AA2803" s="25">
        <v>0</v>
      </c>
      <c r="AB2803" s="25">
        <v>25000</v>
      </c>
      <c r="AC2803" s="26">
        <v>45152.505756550927</v>
      </c>
      <c r="AD2803" s="27">
        <f>ROW()</f>
        <v>2803</v>
      </c>
      <c r="AE2803" s="27">
        <f>1</f>
        <v>1</v>
      </c>
      <c r="AF2803" s="27">
        <f>SUBTOTAL(109,Tbl_NGF_Data[[#This Row],[Counter]])</f>
        <v>1</v>
      </c>
    </row>
    <row r="2804" spans="2:32" ht="45" x14ac:dyDescent="0.25">
      <c r="B2804" s="21" t="s">
        <v>245</v>
      </c>
      <c r="C2804" s="22" t="s">
        <v>2056</v>
      </c>
      <c r="D2804" s="23">
        <v>7</v>
      </c>
      <c r="E2804" s="22" t="s">
        <v>245</v>
      </c>
      <c r="F2804" s="23">
        <v>7</v>
      </c>
      <c r="G2804" s="22" t="s">
        <v>2056</v>
      </c>
      <c r="H2804" s="22" t="s">
        <v>1327</v>
      </c>
      <c r="I2804" s="23">
        <v>1</v>
      </c>
      <c r="J2804" s="23">
        <v>211</v>
      </c>
      <c r="K2804" s="23" t="s">
        <v>2651</v>
      </c>
      <c r="L2804" s="22" t="s">
        <v>2652</v>
      </c>
      <c r="M2804" s="21" t="s">
        <v>312</v>
      </c>
      <c r="N2804" s="23" t="s">
        <v>2188</v>
      </c>
      <c r="O2804" s="22" t="s">
        <v>2189</v>
      </c>
      <c r="P2804" s="22" t="s">
        <v>2190</v>
      </c>
      <c r="Q2804" s="23" t="s">
        <v>2208</v>
      </c>
      <c r="R2804" s="22" t="s">
        <v>2209</v>
      </c>
      <c r="S2804" s="21" t="s">
        <v>283</v>
      </c>
      <c r="T2804" s="23" t="s">
        <v>2661</v>
      </c>
      <c r="U2804" s="24" t="s">
        <v>18</v>
      </c>
      <c r="V2804" s="23">
        <v>220</v>
      </c>
      <c r="W2804" s="25">
        <v>0</v>
      </c>
      <c r="X2804" s="25">
        <v>25000</v>
      </c>
      <c r="Y2804" s="25">
        <v>0</v>
      </c>
      <c r="Z2804" s="25">
        <v>0</v>
      </c>
      <c r="AA2804" s="25">
        <v>0</v>
      </c>
      <c r="AB2804" s="25">
        <v>25000</v>
      </c>
      <c r="AC2804" s="26">
        <v>45152.505756550927</v>
      </c>
      <c r="AD2804" s="27">
        <f>ROW()</f>
        <v>2804</v>
      </c>
      <c r="AE2804" s="27">
        <f>1</f>
        <v>1</v>
      </c>
      <c r="AF2804" s="27">
        <f>SUBTOTAL(109,Tbl_NGF_Data[[#This Row],[Counter]])</f>
        <v>1</v>
      </c>
    </row>
    <row r="2805" spans="2:32" ht="30" x14ac:dyDescent="0.25">
      <c r="B2805" s="21" t="s">
        <v>245</v>
      </c>
      <c r="C2805" s="22" t="s">
        <v>2056</v>
      </c>
      <c r="D2805" s="23">
        <v>7</v>
      </c>
      <c r="E2805" s="22" t="s">
        <v>245</v>
      </c>
      <c r="F2805" s="23">
        <v>7</v>
      </c>
      <c r="G2805" s="22" t="s">
        <v>2056</v>
      </c>
      <c r="H2805" s="22" t="s">
        <v>1327</v>
      </c>
      <c r="I2805" s="23">
        <v>1</v>
      </c>
      <c r="J2805" s="23">
        <v>211</v>
      </c>
      <c r="K2805" s="23" t="s">
        <v>2651</v>
      </c>
      <c r="L2805" s="22" t="s">
        <v>2652</v>
      </c>
      <c r="M2805" s="21" t="s">
        <v>312</v>
      </c>
      <c r="N2805" s="23" t="s">
        <v>2188</v>
      </c>
      <c r="O2805" s="22" t="s">
        <v>2189</v>
      </c>
      <c r="P2805" s="22" t="s">
        <v>2190</v>
      </c>
      <c r="Q2805" s="23" t="s">
        <v>2211</v>
      </c>
      <c r="R2805" s="22" t="s">
        <v>2212</v>
      </c>
      <c r="S2805" s="21" t="s">
        <v>306</v>
      </c>
      <c r="T2805" s="23" t="s">
        <v>2662</v>
      </c>
      <c r="U2805" s="24" t="s">
        <v>16</v>
      </c>
      <c r="V2805" s="23">
        <v>135</v>
      </c>
      <c r="W2805" s="25">
        <v>0</v>
      </c>
      <c r="X2805" s="25">
        <v>200000</v>
      </c>
      <c r="Y2805" s="25">
        <v>0</v>
      </c>
      <c r="Z2805" s="25">
        <v>0</v>
      </c>
      <c r="AA2805" s="25">
        <v>0</v>
      </c>
      <c r="AB2805" s="25">
        <v>200000</v>
      </c>
      <c r="AC2805" s="26">
        <v>45152.505756550927</v>
      </c>
      <c r="AD2805" s="27">
        <f>ROW()</f>
        <v>2805</v>
      </c>
      <c r="AE2805" s="27">
        <f>1</f>
        <v>1</v>
      </c>
      <c r="AF2805" s="27">
        <f>SUBTOTAL(109,Tbl_NGF_Data[[#This Row],[Counter]])</f>
        <v>1</v>
      </c>
    </row>
    <row r="2806" spans="2:32" ht="45" x14ac:dyDescent="0.25">
      <c r="B2806" s="21" t="s">
        <v>245</v>
      </c>
      <c r="C2806" s="22" t="s">
        <v>2056</v>
      </c>
      <c r="D2806" s="23">
        <v>7</v>
      </c>
      <c r="E2806" s="22" t="s">
        <v>245</v>
      </c>
      <c r="F2806" s="23">
        <v>7</v>
      </c>
      <c r="G2806" s="22" t="s">
        <v>2056</v>
      </c>
      <c r="H2806" s="22" t="s">
        <v>1327</v>
      </c>
      <c r="I2806" s="23">
        <v>1</v>
      </c>
      <c r="J2806" s="23">
        <v>211</v>
      </c>
      <c r="K2806" s="23" t="s">
        <v>2651</v>
      </c>
      <c r="L2806" s="22" t="s">
        <v>2652</v>
      </c>
      <c r="M2806" s="21" t="s">
        <v>312</v>
      </c>
      <c r="N2806" s="23" t="s">
        <v>2188</v>
      </c>
      <c r="O2806" s="22" t="s">
        <v>2189</v>
      </c>
      <c r="P2806" s="22" t="s">
        <v>2190</v>
      </c>
      <c r="Q2806" s="23" t="s">
        <v>2211</v>
      </c>
      <c r="R2806" s="22" t="s">
        <v>2212</v>
      </c>
      <c r="S2806" s="21" t="s">
        <v>306</v>
      </c>
      <c r="T2806" s="23" t="s">
        <v>2662</v>
      </c>
      <c r="U2806" s="24" t="s">
        <v>18</v>
      </c>
      <c r="V2806" s="23">
        <v>220</v>
      </c>
      <c r="W2806" s="25">
        <v>0</v>
      </c>
      <c r="X2806" s="25">
        <v>200000</v>
      </c>
      <c r="Y2806" s="25">
        <v>0</v>
      </c>
      <c r="Z2806" s="25">
        <v>0</v>
      </c>
      <c r="AA2806" s="25">
        <v>0</v>
      </c>
      <c r="AB2806" s="25">
        <v>200000</v>
      </c>
      <c r="AC2806" s="26">
        <v>45152.505756550927</v>
      </c>
      <c r="AD2806" s="27">
        <f>ROW()</f>
        <v>2806</v>
      </c>
      <c r="AE2806" s="27">
        <f>1</f>
        <v>1</v>
      </c>
      <c r="AF2806" s="27">
        <f>SUBTOTAL(109,Tbl_NGF_Data[[#This Row],[Counter]])</f>
        <v>1</v>
      </c>
    </row>
    <row r="2807" spans="2:32" ht="45" x14ac:dyDescent="0.25">
      <c r="B2807" s="21" t="s">
        <v>245</v>
      </c>
      <c r="C2807" s="22" t="s">
        <v>2056</v>
      </c>
      <c r="D2807" s="23">
        <v>7</v>
      </c>
      <c r="E2807" s="22" t="s">
        <v>245</v>
      </c>
      <c r="F2807" s="23">
        <v>7</v>
      </c>
      <c r="G2807" s="22" t="s">
        <v>2056</v>
      </c>
      <c r="H2807" s="22" t="s">
        <v>1327</v>
      </c>
      <c r="I2807" s="23">
        <v>1</v>
      </c>
      <c r="J2807" s="23">
        <v>211</v>
      </c>
      <c r="K2807" s="23" t="s">
        <v>2651</v>
      </c>
      <c r="L2807" s="22" t="s">
        <v>2652</v>
      </c>
      <c r="M2807" s="21" t="s">
        <v>312</v>
      </c>
      <c r="N2807" s="23" t="s">
        <v>2188</v>
      </c>
      <c r="O2807" s="22" t="s">
        <v>2189</v>
      </c>
      <c r="P2807" s="22" t="s">
        <v>2190</v>
      </c>
      <c r="Q2807" s="23" t="s">
        <v>2249</v>
      </c>
      <c r="R2807" s="22" t="s">
        <v>2250</v>
      </c>
      <c r="S2807" s="21" t="s">
        <v>284</v>
      </c>
      <c r="T2807" s="23" t="s">
        <v>2663</v>
      </c>
      <c r="U2807" s="24" t="s">
        <v>15</v>
      </c>
      <c r="V2807" s="23">
        <v>100</v>
      </c>
      <c r="W2807" s="25">
        <v>0</v>
      </c>
      <c r="X2807" s="25">
        <v>0</v>
      </c>
      <c r="Y2807" s="25">
        <v>0</v>
      </c>
      <c r="Z2807" s="25">
        <v>0</v>
      </c>
      <c r="AA2807" s="25">
        <v>0</v>
      </c>
      <c r="AB2807" s="25">
        <v>64084.61</v>
      </c>
      <c r="AC2807" s="26">
        <v>45152.505756550927</v>
      </c>
      <c r="AD2807" s="27">
        <f>ROW()</f>
        <v>2807</v>
      </c>
      <c r="AE2807" s="27">
        <f>1</f>
        <v>1</v>
      </c>
      <c r="AF2807" s="27">
        <f>SUBTOTAL(109,Tbl_NGF_Data[[#This Row],[Counter]])</f>
        <v>1</v>
      </c>
    </row>
    <row r="2808" spans="2:32" ht="45" x14ac:dyDescent="0.25">
      <c r="B2808" s="21" t="s">
        <v>245</v>
      </c>
      <c r="C2808" s="22" t="s">
        <v>2056</v>
      </c>
      <c r="D2808" s="23">
        <v>7</v>
      </c>
      <c r="E2808" s="22" t="s">
        <v>245</v>
      </c>
      <c r="F2808" s="23">
        <v>7</v>
      </c>
      <c r="G2808" s="22" t="s">
        <v>2056</v>
      </c>
      <c r="H2808" s="22" t="s">
        <v>1327</v>
      </c>
      <c r="I2808" s="23">
        <v>1</v>
      </c>
      <c r="J2808" s="23">
        <v>211</v>
      </c>
      <c r="K2808" s="23" t="s">
        <v>2651</v>
      </c>
      <c r="L2808" s="22" t="s">
        <v>2652</v>
      </c>
      <c r="M2808" s="21" t="s">
        <v>312</v>
      </c>
      <c r="N2808" s="23" t="s">
        <v>2188</v>
      </c>
      <c r="O2808" s="22" t="s">
        <v>2189</v>
      </c>
      <c r="P2808" s="22" t="s">
        <v>2190</v>
      </c>
      <c r="Q2808" s="23" t="s">
        <v>2249</v>
      </c>
      <c r="R2808" s="22" t="s">
        <v>2250</v>
      </c>
      <c r="S2808" s="21" t="s">
        <v>284</v>
      </c>
      <c r="T2808" s="23" t="s">
        <v>2663</v>
      </c>
      <c r="U2808" s="24" t="s">
        <v>16</v>
      </c>
      <c r="V2808" s="23">
        <v>135</v>
      </c>
      <c r="W2808" s="25">
        <v>20000</v>
      </c>
      <c r="X2808" s="25">
        <v>20000</v>
      </c>
      <c r="Y2808" s="25">
        <v>0</v>
      </c>
      <c r="Z2808" s="25">
        <v>0</v>
      </c>
      <c r="AA2808" s="25">
        <v>20000</v>
      </c>
      <c r="AB2808" s="25">
        <v>20000</v>
      </c>
      <c r="AC2808" s="26">
        <v>45152.505756550927</v>
      </c>
      <c r="AD2808" s="27">
        <f>ROW()</f>
        <v>2808</v>
      </c>
      <c r="AE2808" s="27">
        <f>1</f>
        <v>1</v>
      </c>
      <c r="AF2808" s="27">
        <f>SUBTOTAL(109,Tbl_NGF_Data[[#This Row],[Counter]])</f>
        <v>1</v>
      </c>
    </row>
    <row r="2809" spans="2:32" ht="45" x14ac:dyDescent="0.25">
      <c r="B2809" s="21" t="s">
        <v>245</v>
      </c>
      <c r="C2809" s="22" t="s">
        <v>2056</v>
      </c>
      <c r="D2809" s="23">
        <v>7</v>
      </c>
      <c r="E2809" s="22" t="s">
        <v>245</v>
      </c>
      <c r="F2809" s="23">
        <v>7</v>
      </c>
      <c r="G2809" s="22" t="s">
        <v>2056</v>
      </c>
      <c r="H2809" s="22" t="s">
        <v>1327</v>
      </c>
      <c r="I2809" s="23">
        <v>1</v>
      </c>
      <c r="J2809" s="23">
        <v>211</v>
      </c>
      <c r="K2809" s="23" t="s">
        <v>2651</v>
      </c>
      <c r="L2809" s="22" t="s">
        <v>2652</v>
      </c>
      <c r="M2809" s="21" t="s">
        <v>312</v>
      </c>
      <c r="N2809" s="23" t="s">
        <v>2188</v>
      </c>
      <c r="O2809" s="22" t="s">
        <v>2189</v>
      </c>
      <c r="P2809" s="22" t="s">
        <v>2190</v>
      </c>
      <c r="Q2809" s="23" t="s">
        <v>2249</v>
      </c>
      <c r="R2809" s="22" t="s">
        <v>2250</v>
      </c>
      <c r="S2809" s="21" t="s">
        <v>284</v>
      </c>
      <c r="T2809" s="23" t="s">
        <v>2663</v>
      </c>
      <c r="U2809" s="24" t="s">
        <v>17</v>
      </c>
      <c r="V2809" s="23">
        <v>200</v>
      </c>
      <c r="W2809" s="25">
        <v>0</v>
      </c>
      <c r="X2809" s="25">
        <v>0</v>
      </c>
      <c r="Y2809" s="25">
        <v>0</v>
      </c>
      <c r="Z2809" s="25">
        <v>0</v>
      </c>
      <c r="AA2809" s="25">
        <v>0</v>
      </c>
      <c r="AB2809" s="25">
        <v>15000</v>
      </c>
      <c r="AC2809" s="26">
        <v>45152.505756550927</v>
      </c>
      <c r="AD2809" s="27">
        <f>ROW()</f>
        <v>2809</v>
      </c>
      <c r="AE2809" s="27">
        <f>1</f>
        <v>1</v>
      </c>
      <c r="AF2809" s="27">
        <f>SUBTOTAL(109,Tbl_NGF_Data[[#This Row],[Counter]])</f>
        <v>1</v>
      </c>
    </row>
    <row r="2810" spans="2:32" ht="45" x14ac:dyDescent="0.25">
      <c r="B2810" s="21" t="s">
        <v>245</v>
      </c>
      <c r="C2810" s="22" t="s">
        <v>2056</v>
      </c>
      <c r="D2810" s="23">
        <v>7</v>
      </c>
      <c r="E2810" s="22" t="s">
        <v>245</v>
      </c>
      <c r="F2810" s="23">
        <v>7</v>
      </c>
      <c r="G2810" s="22" t="s">
        <v>2056</v>
      </c>
      <c r="H2810" s="22" t="s">
        <v>1327</v>
      </c>
      <c r="I2810" s="23">
        <v>1</v>
      </c>
      <c r="J2810" s="23">
        <v>211</v>
      </c>
      <c r="K2810" s="23" t="s">
        <v>2651</v>
      </c>
      <c r="L2810" s="22" t="s">
        <v>2652</v>
      </c>
      <c r="M2810" s="21" t="s">
        <v>312</v>
      </c>
      <c r="N2810" s="23" t="s">
        <v>2188</v>
      </c>
      <c r="O2810" s="22" t="s">
        <v>2189</v>
      </c>
      <c r="P2810" s="22" t="s">
        <v>2190</v>
      </c>
      <c r="Q2810" s="23" t="s">
        <v>2249</v>
      </c>
      <c r="R2810" s="22" t="s">
        <v>2250</v>
      </c>
      <c r="S2810" s="21" t="s">
        <v>284</v>
      </c>
      <c r="T2810" s="23" t="s">
        <v>2663</v>
      </c>
      <c r="U2810" s="24" t="s">
        <v>18</v>
      </c>
      <c r="V2810" s="23">
        <v>220</v>
      </c>
      <c r="W2810" s="25">
        <v>20000</v>
      </c>
      <c r="X2810" s="25">
        <v>20000</v>
      </c>
      <c r="Y2810" s="25">
        <v>0</v>
      </c>
      <c r="Z2810" s="25">
        <v>0</v>
      </c>
      <c r="AA2810" s="25">
        <v>20000</v>
      </c>
      <c r="AB2810" s="25">
        <v>5000</v>
      </c>
      <c r="AC2810" s="26">
        <v>45152.505756550927</v>
      </c>
      <c r="AD2810" s="27">
        <f>ROW()</f>
        <v>2810</v>
      </c>
      <c r="AE2810" s="27">
        <f>1</f>
        <v>1</v>
      </c>
      <c r="AF2810" s="27">
        <f>SUBTOTAL(109,Tbl_NGF_Data[[#This Row],[Counter]])</f>
        <v>1</v>
      </c>
    </row>
    <row r="2811" spans="2:32" ht="45" x14ac:dyDescent="0.25">
      <c r="B2811" s="21" t="s">
        <v>245</v>
      </c>
      <c r="C2811" s="22" t="s">
        <v>2056</v>
      </c>
      <c r="D2811" s="23">
        <v>7</v>
      </c>
      <c r="E2811" s="22" t="s">
        <v>245</v>
      </c>
      <c r="F2811" s="23">
        <v>7</v>
      </c>
      <c r="G2811" s="22" t="s">
        <v>2056</v>
      </c>
      <c r="H2811" s="22" t="s">
        <v>1327</v>
      </c>
      <c r="I2811" s="23">
        <v>1</v>
      </c>
      <c r="J2811" s="23">
        <v>211</v>
      </c>
      <c r="K2811" s="23" t="s">
        <v>2651</v>
      </c>
      <c r="L2811" s="22" t="s">
        <v>2652</v>
      </c>
      <c r="M2811" s="21" t="s">
        <v>312</v>
      </c>
      <c r="N2811" s="23" t="s">
        <v>2188</v>
      </c>
      <c r="O2811" s="22" t="s">
        <v>2189</v>
      </c>
      <c r="P2811" s="22" t="s">
        <v>2190</v>
      </c>
      <c r="Q2811" s="23" t="s">
        <v>2249</v>
      </c>
      <c r="R2811" s="22" t="s">
        <v>2250</v>
      </c>
      <c r="S2811" s="21" t="s">
        <v>284</v>
      </c>
      <c r="T2811" s="23" t="s">
        <v>2663</v>
      </c>
      <c r="U2811" s="24" t="s">
        <v>19</v>
      </c>
      <c r="V2811" s="23">
        <v>500</v>
      </c>
      <c r="W2811" s="25">
        <v>0</v>
      </c>
      <c r="X2811" s="25">
        <v>0</v>
      </c>
      <c r="Y2811" s="25">
        <v>0</v>
      </c>
      <c r="Z2811" s="25">
        <v>0</v>
      </c>
      <c r="AA2811" s="25">
        <v>0</v>
      </c>
      <c r="AB2811" s="25">
        <v>79084.61</v>
      </c>
      <c r="AC2811" s="26">
        <v>45152.505756550927</v>
      </c>
      <c r="AD2811" s="27">
        <f>ROW()</f>
        <v>2811</v>
      </c>
      <c r="AE2811" s="27">
        <f>1</f>
        <v>1</v>
      </c>
      <c r="AF2811" s="27">
        <f>SUBTOTAL(109,Tbl_NGF_Data[[#This Row],[Counter]])</f>
        <v>1</v>
      </c>
    </row>
    <row r="2812" spans="2:32" ht="45" x14ac:dyDescent="0.25">
      <c r="B2812" s="21" t="s">
        <v>245</v>
      </c>
      <c r="C2812" s="22" t="s">
        <v>2056</v>
      </c>
      <c r="D2812" s="23">
        <v>7</v>
      </c>
      <c r="E2812" s="22" t="s">
        <v>245</v>
      </c>
      <c r="F2812" s="23">
        <v>7</v>
      </c>
      <c r="G2812" s="22" t="s">
        <v>2056</v>
      </c>
      <c r="H2812" s="22" t="s">
        <v>1327</v>
      </c>
      <c r="I2812" s="23">
        <v>1</v>
      </c>
      <c r="J2812" s="23">
        <v>211</v>
      </c>
      <c r="K2812" s="23" t="s">
        <v>2651</v>
      </c>
      <c r="L2812" s="22" t="s">
        <v>2652</v>
      </c>
      <c r="M2812" s="21" t="s">
        <v>312</v>
      </c>
      <c r="N2812" s="23" t="s">
        <v>2188</v>
      </c>
      <c r="O2812" s="22" t="s">
        <v>2189</v>
      </c>
      <c r="P2812" s="22" t="s">
        <v>2190</v>
      </c>
      <c r="Q2812" s="23" t="s">
        <v>2214</v>
      </c>
      <c r="R2812" s="22" t="s">
        <v>1170</v>
      </c>
      <c r="S2812" s="21" t="s">
        <v>285</v>
      </c>
      <c r="T2812" s="23" t="s">
        <v>2664</v>
      </c>
      <c r="U2812" s="24" t="s">
        <v>15</v>
      </c>
      <c r="V2812" s="23">
        <v>100</v>
      </c>
      <c r="W2812" s="25">
        <v>0</v>
      </c>
      <c r="X2812" s="25">
        <v>0</v>
      </c>
      <c r="Y2812" s="25">
        <v>0</v>
      </c>
      <c r="Z2812" s="25">
        <v>0</v>
      </c>
      <c r="AA2812" s="25">
        <v>346672</v>
      </c>
      <c r="AB2812" s="25">
        <v>0</v>
      </c>
      <c r="AC2812" s="26">
        <v>45152.505756550927</v>
      </c>
      <c r="AD2812" s="27">
        <f>ROW()</f>
        <v>2812</v>
      </c>
      <c r="AE2812" s="27">
        <f>1</f>
        <v>1</v>
      </c>
      <c r="AF2812" s="27">
        <f>SUBTOTAL(109,Tbl_NGF_Data[[#This Row],[Counter]])</f>
        <v>1</v>
      </c>
    </row>
    <row r="2813" spans="2:32" ht="45" x14ac:dyDescent="0.25">
      <c r="B2813" s="21" t="s">
        <v>245</v>
      </c>
      <c r="C2813" s="22" t="s">
        <v>2056</v>
      </c>
      <c r="D2813" s="23">
        <v>7</v>
      </c>
      <c r="E2813" s="22" t="s">
        <v>245</v>
      </c>
      <c r="F2813" s="23">
        <v>7</v>
      </c>
      <c r="G2813" s="22" t="s">
        <v>2056</v>
      </c>
      <c r="H2813" s="22" t="s">
        <v>1327</v>
      </c>
      <c r="I2813" s="23">
        <v>1</v>
      </c>
      <c r="J2813" s="23">
        <v>211</v>
      </c>
      <c r="K2813" s="23" t="s">
        <v>2651</v>
      </c>
      <c r="L2813" s="22" t="s">
        <v>2652</v>
      </c>
      <c r="M2813" s="21" t="s">
        <v>312</v>
      </c>
      <c r="N2813" s="23" t="s">
        <v>2188</v>
      </c>
      <c r="O2813" s="22" t="s">
        <v>2189</v>
      </c>
      <c r="P2813" s="22" t="s">
        <v>2190</v>
      </c>
      <c r="Q2813" s="23" t="s">
        <v>2214</v>
      </c>
      <c r="R2813" s="22" t="s">
        <v>1170</v>
      </c>
      <c r="S2813" s="21" t="s">
        <v>285</v>
      </c>
      <c r="T2813" s="23" t="s">
        <v>2664</v>
      </c>
      <c r="U2813" s="24" t="s">
        <v>16</v>
      </c>
      <c r="V2813" s="23">
        <v>135</v>
      </c>
      <c r="W2813" s="25">
        <v>0</v>
      </c>
      <c r="X2813" s="25">
        <v>0</v>
      </c>
      <c r="Y2813" s="25">
        <v>0</v>
      </c>
      <c r="Z2813" s="25">
        <v>0</v>
      </c>
      <c r="AA2813" s="25">
        <v>346672</v>
      </c>
      <c r="AB2813" s="25">
        <v>346672</v>
      </c>
      <c r="AC2813" s="26">
        <v>45152.505756550927</v>
      </c>
      <c r="AD2813" s="27">
        <f>ROW()</f>
        <v>2813</v>
      </c>
      <c r="AE2813" s="27">
        <f>1</f>
        <v>1</v>
      </c>
      <c r="AF2813" s="27">
        <f>SUBTOTAL(109,Tbl_NGF_Data[[#This Row],[Counter]])</f>
        <v>1</v>
      </c>
    </row>
    <row r="2814" spans="2:32" ht="45" x14ac:dyDescent="0.25">
      <c r="B2814" s="21" t="s">
        <v>245</v>
      </c>
      <c r="C2814" s="22" t="s">
        <v>2056</v>
      </c>
      <c r="D2814" s="23">
        <v>7</v>
      </c>
      <c r="E2814" s="22" t="s">
        <v>245</v>
      </c>
      <c r="F2814" s="23">
        <v>7</v>
      </c>
      <c r="G2814" s="22" t="s">
        <v>2056</v>
      </c>
      <c r="H2814" s="22" t="s">
        <v>1327</v>
      </c>
      <c r="I2814" s="23">
        <v>1</v>
      </c>
      <c r="J2814" s="23">
        <v>211</v>
      </c>
      <c r="K2814" s="23" t="s">
        <v>2651</v>
      </c>
      <c r="L2814" s="22" t="s">
        <v>2652</v>
      </c>
      <c r="M2814" s="21" t="s">
        <v>312</v>
      </c>
      <c r="N2814" s="23" t="s">
        <v>2188</v>
      </c>
      <c r="O2814" s="22" t="s">
        <v>2189</v>
      </c>
      <c r="P2814" s="22" t="s">
        <v>2190</v>
      </c>
      <c r="Q2814" s="23" t="s">
        <v>2214</v>
      </c>
      <c r="R2814" s="22" t="s">
        <v>1170</v>
      </c>
      <c r="S2814" s="21" t="s">
        <v>285</v>
      </c>
      <c r="T2814" s="23" t="s">
        <v>2664</v>
      </c>
      <c r="U2814" s="24" t="s">
        <v>17</v>
      </c>
      <c r="V2814" s="23">
        <v>200</v>
      </c>
      <c r="W2814" s="25">
        <v>0</v>
      </c>
      <c r="X2814" s="25">
        <v>0</v>
      </c>
      <c r="Y2814" s="25">
        <v>0</v>
      </c>
      <c r="Z2814" s="25">
        <v>0</v>
      </c>
      <c r="AA2814" s="25">
        <v>0</v>
      </c>
      <c r="AB2814" s="25">
        <v>346672</v>
      </c>
      <c r="AC2814" s="26">
        <v>45152.505756550927</v>
      </c>
      <c r="AD2814" s="27">
        <f>ROW()</f>
        <v>2814</v>
      </c>
      <c r="AE2814" s="27">
        <f>1</f>
        <v>1</v>
      </c>
      <c r="AF2814" s="27">
        <f>SUBTOTAL(109,Tbl_NGF_Data[[#This Row],[Counter]])</f>
        <v>1</v>
      </c>
    </row>
    <row r="2815" spans="2:32" ht="45" x14ac:dyDescent="0.25">
      <c r="B2815" s="21" t="s">
        <v>245</v>
      </c>
      <c r="C2815" s="22" t="s">
        <v>2056</v>
      </c>
      <c r="D2815" s="23">
        <v>7</v>
      </c>
      <c r="E2815" s="22" t="s">
        <v>245</v>
      </c>
      <c r="F2815" s="23">
        <v>7</v>
      </c>
      <c r="G2815" s="22" t="s">
        <v>2056</v>
      </c>
      <c r="H2815" s="22" t="s">
        <v>1327</v>
      </c>
      <c r="I2815" s="23">
        <v>1</v>
      </c>
      <c r="J2815" s="23">
        <v>211</v>
      </c>
      <c r="K2815" s="23" t="s">
        <v>2651</v>
      </c>
      <c r="L2815" s="22" t="s">
        <v>2652</v>
      </c>
      <c r="M2815" s="21" t="s">
        <v>312</v>
      </c>
      <c r="N2815" s="23" t="s">
        <v>2188</v>
      </c>
      <c r="O2815" s="22" t="s">
        <v>2189</v>
      </c>
      <c r="P2815" s="22" t="s">
        <v>2190</v>
      </c>
      <c r="Q2815" s="23" t="s">
        <v>2214</v>
      </c>
      <c r="R2815" s="22" t="s">
        <v>1170</v>
      </c>
      <c r="S2815" s="21" t="s">
        <v>285</v>
      </c>
      <c r="T2815" s="23" t="s">
        <v>2664</v>
      </c>
      <c r="U2815" s="24" t="s">
        <v>18</v>
      </c>
      <c r="V2815" s="23">
        <v>220</v>
      </c>
      <c r="W2815" s="25">
        <v>0</v>
      </c>
      <c r="X2815" s="25">
        <v>0</v>
      </c>
      <c r="Y2815" s="25">
        <v>0</v>
      </c>
      <c r="Z2815" s="25">
        <v>0</v>
      </c>
      <c r="AA2815" s="25">
        <v>346672</v>
      </c>
      <c r="AB2815" s="25">
        <v>0</v>
      </c>
      <c r="AC2815" s="26">
        <v>45152.505756550927</v>
      </c>
      <c r="AD2815" s="27">
        <f>ROW()</f>
        <v>2815</v>
      </c>
      <c r="AE2815" s="27">
        <f>1</f>
        <v>1</v>
      </c>
      <c r="AF2815" s="27">
        <f>SUBTOTAL(109,Tbl_NGF_Data[[#This Row],[Counter]])</f>
        <v>1</v>
      </c>
    </row>
    <row r="2816" spans="2:32" ht="45" x14ac:dyDescent="0.25">
      <c r="B2816" s="21" t="s">
        <v>245</v>
      </c>
      <c r="C2816" s="22" t="s">
        <v>2056</v>
      </c>
      <c r="D2816" s="23">
        <v>7</v>
      </c>
      <c r="E2816" s="22" t="s">
        <v>245</v>
      </c>
      <c r="F2816" s="23">
        <v>7</v>
      </c>
      <c r="G2816" s="22" t="s">
        <v>2056</v>
      </c>
      <c r="H2816" s="22" t="s">
        <v>1327</v>
      </c>
      <c r="I2816" s="23">
        <v>1</v>
      </c>
      <c r="J2816" s="23">
        <v>211</v>
      </c>
      <c r="K2816" s="23" t="s">
        <v>2651</v>
      </c>
      <c r="L2816" s="22" t="s">
        <v>2652</v>
      </c>
      <c r="M2816" s="21" t="s">
        <v>312</v>
      </c>
      <c r="N2816" s="23" t="s">
        <v>2188</v>
      </c>
      <c r="O2816" s="22" t="s">
        <v>2189</v>
      </c>
      <c r="P2816" s="22" t="s">
        <v>2190</v>
      </c>
      <c r="Q2816" s="23" t="s">
        <v>2216</v>
      </c>
      <c r="R2816" s="22" t="s">
        <v>1512</v>
      </c>
      <c r="S2816" s="21" t="s">
        <v>287</v>
      </c>
      <c r="T2816" s="23" t="s">
        <v>2665</v>
      </c>
      <c r="U2816" s="24" t="s">
        <v>16</v>
      </c>
      <c r="V2816" s="23">
        <v>135</v>
      </c>
      <c r="W2816" s="25">
        <v>0</v>
      </c>
      <c r="X2816" s="25">
        <v>0</v>
      </c>
      <c r="Y2816" s="25">
        <v>0</v>
      </c>
      <c r="Z2816" s="25">
        <v>0</v>
      </c>
      <c r="AA2816" s="25">
        <v>144000</v>
      </c>
      <c r="AB2816" s="25">
        <v>0</v>
      </c>
      <c r="AC2816" s="26">
        <v>45152.505756550927</v>
      </c>
      <c r="AD2816" s="27">
        <f>ROW()</f>
        <v>2816</v>
      </c>
      <c r="AE2816" s="27">
        <f>1</f>
        <v>1</v>
      </c>
      <c r="AF2816" s="27">
        <f>SUBTOTAL(109,Tbl_NGF_Data[[#This Row],[Counter]])</f>
        <v>1</v>
      </c>
    </row>
    <row r="2817" spans="2:32" ht="45" x14ac:dyDescent="0.25">
      <c r="B2817" s="21" t="s">
        <v>245</v>
      </c>
      <c r="C2817" s="22" t="s">
        <v>2056</v>
      </c>
      <c r="D2817" s="23">
        <v>7</v>
      </c>
      <c r="E2817" s="22" t="s">
        <v>245</v>
      </c>
      <c r="F2817" s="23">
        <v>7</v>
      </c>
      <c r="G2817" s="22" t="s">
        <v>2056</v>
      </c>
      <c r="H2817" s="22" t="s">
        <v>1327</v>
      </c>
      <c r="I2817" s="23">
        <v>1</v>
      </c>
      <c r="J2817" s="23">
        <v>211</v>
      </c>
      <c r="K2817" s="23" t="s">
        <v>2651</v>
      </c>
      <c r="L2817" s="22" t="s">
        <v>2652</v>
      </c>
      <c r="M2817" s="21" t="s">
        <v>312</v>
      </c>
      <c r="N2817" s="23" t="s">
        <v>2188</v>
      </c>
      <c r="O2817" s="22" t="s">
        <v>2189</v>
      </c>
      <c r="P2817" s="22" t="s">
        <v>2190</v>
      </c>
      <c r="Q2817" s="23" t="s">
        <v>2216</v>
      </c>
      <c r="R2817" s="22" t="s">
        <v>1512</v>
      </c>
      <c r="S2817" s="21" t="s">
        <v>287</v>
      </c>
      <c r="T2817" s="23" t="s">
        <v>2665</v>
      </c>
      <c r="U2817" s="24" t="s">
        <v>18</v>
      </c>
      <c r="V2817" s="23">
        <v>220</v>
      </c>
      <c r="W2817" s="25">
        <v>0</v>
      </c>
      <c r="X2817" s="25">
        <v>0</v>
      </c>
      <c r="Y2817" s="25">
        <v>0</v>
      </c>
      <c r="Z2817" s="25">
        <v>0</v>
      </c>
      <c r="AA2817" s="25">
        <v>144000</v>
      </c>
      <c r="AB2817" s="25">
        <v>0</v>
      </c>
      <c r="AC2817" s="26">
        <v>45152.505756550927</v>
      </c>
      <c r="AD2817" s="27">
        <f>ROW()</f>
        <v>2817</v>
      </c>
      <c r="AE2817" s="27">
        <f>1</f>
        <v>1</v>
      </c>
      <c r="AF2817" s="27">
        <f>SUBTOTAL(109,Tbl_NGF_Data[[#This Row],[Counter]])</f>
        <v>1</v>
      </c>
    </row>
    <row r="2818" spans="2:32" ht="30" x14ac:dyDescent="0.25">
      <c r="B2818" s="21" t="s">
        <v>245</v>
      </c>
      <c r="C2818" s="22" t="s">
        <v>2056</v>
      </c>
      <c r="D2818" s="23">
        <v>7</v>
      </c>
      <c r="E2818" s="22" t="s">
        <v>245</v>
      </c>
      <c r="F2818" s="23">
        <v>7</v>
      </c>
      <c r="G2818" s="22" t="s">
        <v>2056</v>
      </c>
      <c r="H2818" s="22" t="s">
        <v>1327</v>
      </c>
      <c r="I2818" s="23">
        <v>1</v>
      </c>
      <c r="J2818" s="23">
        <v>211</v>
      </c>
      <c r="K2818" s="23" t="s">
        <v>2651</v>
      </c>
      <c r="L2818" s="22" t="s">
        <v>2652</v>
      </c>
      <c r="M2818" s="21" t="s">
        <v>312</v>
      </c>
      <c r="N2818" s="23" t="s">
        <v>2188</v>
      </c>
      <c r="O2818" s="22" t="s">
        <v>2189</v>
      </c>
      <c r="P2818" s="22" t="s">
        <v>2190</v>
      </c>
      <c r="Q2818" s="23" t="s">
        <v>2218</v>
      </c>
      <c r="R2818" s="22" t="s">
        <v>2080</v>
      </c>
      <c r="S2818" s="21" t="s">
        <v>288</v>
      </c>
      <c r="T2818" s="23" t="s">
        <v>2666</v>
      </c>
      <c r="U2818" s="24" t="s">
        <v>15</v>
      </c>
      <c r="V2818" s="23">
        <v>100</v>
      </c>
      <c r="W2818" s="25">
        <v>0</v>
      </c>
      <c r="X2818" s="25">
        <v>0</v>
      </c>
      <c r="Y2818" s="25">
        <v>0</v>
      </c>
      <c r="Z2818" s="25">
        <v>0</v>
      </c>
      <c r="AA2818" s="25">
        <v>67489</v>
      </c>
      <c r="AB2818" s="25">
        <v>0</v>
      </c>
      <c r="AC2818" s="26">
        <v>45152.505756550927</v>
      </c>
      <c r="AD2818" s="27">
        <f>ROW()</f>
        <v>2818</v>
      </c>
      <c r="AE2818" s="27">
        <f>1</f>
        <v>1</v>
      </c>
      <c r="AF2818" s="27">
        <f>SUBTOTAL(109,Tbl_NGF_Data[[#This Row],[Counter]])</f>
        <v>1</v>
      </c>
    </row>
    <row r="2819" spans="2:32" ht="30" x14ac:dyDescent="0.25">
      <c r="B2819" s="21" t="s">
        <v>245</v>
      </c>
      <c r="C2819" s="22" t="s">
        <v>2056</v>
      </c>
      <c r="D2819" s="23">
        <v>7</v>
      </c>
      <c r="E2819" s="22" t="s">
        <v>245</v>
      </c>
      <c r="F2819" s="23">
        <v>7</v>
      </c>
      <c r="G2819" s="22" t="s">
        <v>2056</v>
      </c>
      <c r="H2819" s="22" t="s">
        <v>1327</v>
      </c>
      <c r="I2819" s="23">
        <v>1</v>
      </c>
      <c r="J2819" s="23">
        <v>211</v>
      </c>
      <c r="K2819" s="23" t="s">
        <v>2651</v>
      </c>
      <c r="L2819" s="22" t="s">
        <v>2652</v>
      </c>
      <c r="M2819" s="21" t="s">
        <v>312</v>
      </c>
      <c r="N2819" s="23" t="s">
        <v>2188</v>
      </c>
      <c r="O2819" s="22" t="s">
        <v>2189</v>
      </c>
      <c r="P2819" s="22" t="s">
        <v>2190</v>
      </c>
      <c r="Q2819" s="23" t="s">
        <v>2218</v>
      </c>
      <c r="R2819" s="22" t="s">
        <v>2080</v>
      </c>
      <c r="S2819" s="21" t="s">
        <v>288</v>
      </c>
      <c r="T2819" s="23" t="s">
        <v>2666</v>
      </c>
      <c r="U2819" s="24" t="s">
        <v>16</v>
      </c>
      <c r="V2819" s="23">
        <v>135</v>
      </c>
      <c r="W2819" s="25">
        <v>0</v>
      </c>
      <c r="X2819" s="25">
        <v>0</v>
      </c>
      <c r="Y2819" s="25">
        <v>0</v>
      </c>
      <c r="Z2819" s="25">
        <v>43400</v>
      </c>
      <c r="AA2819" s="25">
        <v>67489</v>
      </c>
      <c r="AB2819" s="25">
        <v>67489</v>
      </c>
      <c r="AC2819" s="26">
        <v>45152.505756550927</v>
      </c>
      <c r="AD2819" s="27">
        <f>ROW()</f>
        <v>2819</v>
      </c>
      <c r="AE2819" s="27">
        <f>1</f>
        <v>1</v>
      </c>
      <c r="AF2819" s="27">
        <f>SUBTOTAL(109,Tbl_NGF_Data[[#This Row],[Counter]])</f>
        <v>1</v>
      </c>
    </row>
    <row r="2820" spans="2:32" ht="30" x14ac:dyDescent="0.25">
      <c r="B2820" s="21" t="s">
        <v>245</v>
      </c>
      <c r="C2820" s="22" t="s">
        <v>2056</v>
      </c>
      <c r="D2820" s="23">
        <v>7</v>
      </c>
      <c r="E2820" s="22" t="s">
        <v>245</v>
      </c>
      <c r="F2820" s="23">
        <v>7</v>
      </c>
      <c r="G2820" s="22" t="s">
        <v>2056</v>
      </c>
      <c r="H2820" s="22" t="s">
        <v>1327</v>
      </c>
      <c r="I2820" s="23">
        <v>1</v>
      </c>
      <c r="J2820" s="23">
        <v>211</v>
      </c>
      <c r="K2820" s="23" t="s">
        <v>2651</v>
      </c>
      <c r="L2820" s="22" t="s">
        <v>2652</v>
      </c>
      <c r="M2820" s="21" t="s">
        <v>312</v>
      </c>
      <c r="N2820" s="23" t="s">
        <v>2188</v>
      </c>
      <c r="O2820" s="22" t="s">
        <v>2189</v>
      </c>
      <c r="P2820" s="22" t="s">
        <v>2190</v>
      </c>
      <c r="Q2820" s="23" t="s">
        <v>2218</v>
      </c>
      <c r="R2820" s="22" t="s">
        <v>2080</v>
      </c>
      <c r="S2820" s="21" t="s">
        <v>288</v>
      </c>
      <c r="T2820" s="23" t="s">
        <v>2666</v>
      </c>
      <c r="U2820" s="24" t="s">
        <v>17</v>
      </c>
      <c r="V2820" s="23">
        <v>200</v>
      </c>
      <c r="W2820" s="25">
        <v>0</v>
      </c>
      <c r="X2820" s="25">
        <v>0</v>
      </c>
      <c r="Y2820" s="25">
        <v>0</v>
      </c>
      <c r="Z2820" s="25">
        <v>43400</v>
      </c>
      <c r="AA2820" s="25">
        <v>0</v>
      </c>
      <c r="AB2820" s="25">
        <v>67489</v>
      </c>
      <c r="AC2820" s="26">
        <v>45152.505756550927</v>
      </c>
      <c r="AD2820" s="27">
        <f>ROW()</f>
        <v>2820</v>
      </c>
      <c r="AE2820" s="27">
        <f>1</f>
        <v>1</v>
      </c>
      <c r="AF2820" s="27">
        <f>SUBTOTAL(109,Tbl_NGF_Data[[#This Row],[Counter]])</f>
        <v>1</v>
      </c>
    </row>
    <row r="2821" spans="2:32" ht="45" x14ac:dyDescent="0.25">
      <c r="B2821" s="21" t="s">
        <v>245</v>
      </c>
      <c r="C2821" s="22" t="s">
        <v>2056</v>
      </c>
      <c r="D2821" s="23">
        <v>7</v>
      </c>
      <c r="E2821" s="22" t="s">
        <v>245</v>
      </c>
      <c r="F2821" s="23">
        <v>7</v>
      </c>
      <c r="G2821" s="22" t="s">
        <v>2056</v>
      </c>
      <c r="H2821" s="22" t="s">
        <v>1327</v>
      </c>
      <c r="I2821" s="23">
        <v>1</v>
      </c>
      <c r="J2821" s="23">
        <v>211</v>
      </c>
      <c r="K2821" s="23" t="s">
        <v>2651</v>
      </c>
      <c r="L2821" s="22" t="s">
        <v>2652</v>
      </c>
      <c r="M2821" s="21" t="s">
        <v>312</v>
      </c>
      <c r="N2821" s="23" t="s">
        <v>2188</v>
      </c>
      <c r="O2821" s="22" t="s">
        <v>2189</v>
      </c>
      <c r="P2821" s="22" t="s">
        <v>2190</v>
      </c>
      <c r="Q2821" s="23" t="s">
        <v>2218</v>
      </c>
      <c r="R2821" s="22" t="s">
        <v>2080</v>
      </c>
      <c r="S2821" s="21" t="s">
        <v>288</v>
      </c>
      <c r="T2821" s="23" t="s">
        <v>2666</v>
      </c>
      <c r="U2821" s="24" t="s">
        <v>18</v>
      </c>
      <c r="V2821" s="23">
        <v>220</v>
      </c>
      <c r="W2821" s="25">
        <v>0</v>
      </c>
      <c r="X2821" s="25">
        <v>0</v>
      </c>
      <c r="Y2821" s="25">
        <v>0</v>
      </c>
      <c r="Z2821" s="25">
        <v>0</v>
      </c>
      <c r="AA2821" s="25">
        <v>67489</v>
      </c>
      <c r="AB2821" s="25">
        <v>0</v>
      </c>
      <c r="AC2821" s="26">
        <v>45152.505756550927</v>
      </c>
      <c r="AD2821" s="27">
        <f>ROW()</f>
        <v>2821</v>
      </c>
      <c r="AE2821" s="27">
        <f>1</f>
        <v>1</v>
      </c>
      <c r="AF2821" s="27">
        <f>SUBTOTAL(109,Tbl_NGF_Data[[#This Row],[Counter]])</f>
        <v>1</v>
      </c>
    </row>
    <row r="2822" spans="2:32" ht="30" x14ac:dyDescent="0.25">
      <c r="B2822" s="21" t="s">
        <v>245</v>
      </c>
      <c r="C2822" s="22" t="s">
        <v>2056</v>
      </c>
      <c r="D2822" s="23">
        <v>7</v>
      </c>
      <c r="E2822" s="22" t="s">
        <v>245</v>
      </c>
      <c r="F2822" s="23">
        <v>7</v>
      </c>
      <c r="G2822" s="22" t="s">
        <v>2056</v>
      </c>
      <c r="H2822" s="22" t="s">
        <v>1327</v>
      </c>
      <c r="I2822" s="23">
        <v>1</v>
      </c>
      <c r="J2822" s="23">
        <v>211</v>
      </c>
      <c r="K2822" s="23" t="s">
        <v>2651</v>
      </c>
      <c r="L2822" s="22" t="s">
        <v>2652</v>
      </c>
      <c r="M2822" s="21" t="s">
        <v>312</v>
      </c>
      <c r="N2822" s="23" t="s">
        <v>2188</v>
      </c>
      <c r="O2822" s="22" t="s">
        <v>2189</v>
      </c>
      <c r="P2822" s="22" t="s">
        <v>2190</v>
      </c>
      <c r="Q2822" s="23" t="s">
        <v>2218</v>
      </c>
      <c r="R2822" s="22" t="s">
        <v>2080</v>
      </c>
      <c r="S2822" s="21" t="s">
        <v>288</v>
      </c>
      <c r="T2822" s="23" t="s">
        <v>2666</v>
      </c>
      <c r="U2822" s="24" t="s">
        <v>19</v>
      </c>
      <c r="V2822" s="23">
        <v>500</v>
      </c>
      <c r="W2822" s="25">
        <v>0</v>
      </c>
      <c r="X2822" s="25">
        <v>0</v>
      </c>
      <c r="Y2822" s="25">
        <v>0</v>
      </c>
      <c r="Z2822" s="25">
        <v>43400</v>
      </c>
      <c r="AA2822" s="25">
        <v>67489</v>
      </c>
      <c r="AB2822" s="25">
        <v>0</v>
      </c>
      <c r="AC2822" s="26">
        <v>45152.505756550927</v>
      </c>
      <c r="AD2822" s="27">
        <f>ROW()</f>
        <v>2822</v>
      </c>
      <c r="AE2822" s="27">
        <f>1</f>
        <v>1</v>
      </c>
      <c r="AF2822" s="27">
        <f>SUBTOTAL(109,Tbl_NGF_Data[[#This Row],[Counter]])</f>
        <v>1</v>
      </c>
    </row>
    <row r="2823" spans="2:32" ht="60" x14ac:dyDescent="0.25">
      <c r="B2823" s="21" t="s">
        <v>245</v>
      </c>
      <c r="C2823" s="22" t="s">
        <v>2056</v>
      </c>
      <c r="D2823" s="23">
        <v>7</v>
      </c>
      <c r="E2823" s="22" t="s">
        <v>245</v>
      </c>
      <c r="F2823" s="23">
        <v>7</v>
      </c>
      <c r="G2823" s="22" t="s">
        <v>2056</v>
      </c>
      <c r="H2823" s="22" t="s">
        <v>1327</v>
      </c>
      <c r="I2823" s="23">
        <v>1</v>
      </c>
      <c r="J2823" s="23">
        <v>211</v>
      </c>
      <c r="K2823" s="23" t="s">
        <v>2651</v>
      </c>
      <c r="L2823" s="22" t="s">
        <v>2652</v>
      </c>
      <c r="M2823" s="21" t="s">
        <v>312</v>
      </c>
      <c r="N2823" s="23" t="s">
        <v>2188</v>
      </c>
      <c r="O2823" s="22" t="s">
        <v>2189</v>
      </c>
      <c r="P2823" s="22" t="s">
        <v>2190</v>
      </c>
      <c r="Q2823" s="23" t="s">
        <v>2220</v>
      </c>
      <c r="R2823" s="22" t="s">
        <v>2221</v>
      </c>
      <c r="S2823" s="21" t="s">
        <v>289</v>
      </c>
      <c r="T2823" s="23" t="s">
        <v>2667</v>
      </c>
      <c r="U2823" s="24" t="s">
        <v>15</v>
      </c>
      <c r="V2823" s="23">
        <v>100</v>
      </c>
      <c r="W2823" s="25">
        <v>0</v>
      </c>
      <c r="X2823" s="25">
        <v>0</v>
      </c>
      <c r="Y2823" s="25">
        <v>75697</v>
      </c>
      <c r="Z2823" s="25">
        <v>0</v>
      </c>
      <c r="AA2823" s="25">
        <v>0</v>
      </c>
      <c r="AB2823" s="25">
        <v>0</v>
      </c>
      <c r="AC2823" s="26">
        <v>45152.505756550927</v>
      </c>
      <c r="AD2823" s="27">
        <f>ROW()</f>
        <v>2823</v>
      </c>
      <c r="AE2823" s="27">
        <f>1</f>
        <v>1</v>
      </c>
      <c r="AF2823" s="27">
        <f>SUBTOTAL(109,Tbl_NGF_Data[[#This Row],[Counter]])</f>
        <v>1</v>
      </c>
    </row>
    <row r="2824" spans="2:32" ht="60" x14ac:dyDescent="0.25">
      <c r="B2824" s="21" t="s">
        <v>245</v>
      </c>
      <c r="C2824" s="22" t="s">
        <v>2056</v>
      </c>
      <c r="D2824" s="23">
        <v>7</v>
      </c>
      <c r="E2824" s="22" t="s">
        <v>245</v>
      </c>
      <c r="F2824" s="23">
        <v>7</v>
      </c>
      <c r="G2824" s="22" t="s">
        <v>2056</v>
      </c>
      <c r="H2824" s="22" t="s">
        <v>1327</v>
      </c>
      <c r="I2824" s="23">
        <v>1</v>
      </c>
      <c r="J2824" s="23">
        <v>211</v>
      </c>
      <c r="K2824" s="23" t="s">
        <v>2651</v>
      </c>
      <c r="L2824" s="22" t="s">
        <v>2652</v>
      </c>
      <c r="M2824" s="21" t="s">
        <v>312</v>
      </c>
      <c r="N2824" s="23" t="s">
        <v>2188</v>
      </c>
      <c r="O2824" s="22" t="s">
        <v>2189</v>
      </c>
      <c r="P2824" s="22" t="s">
        <v>2190</v>
      </c>
      <c r="Q2824" s="23" t="s">
        <v>2220</v>
      </c>
      <c r="R2824" s="22" t="s">
        <v>2221</v>
      </c>
      <c r="S2824" s="21" t="s">
        <v>289</v>
      </c>
      <c r="T2824" s="23" t="s">
        <v>2667</v>
      </c>
      <c r="U2824" s="24" t="s">
        <v>16</v>
      </c>
      <c r="V2824" s="23">
        <v>135</v>
      </c>
      <c r="W2824" s="25">
        <v>0</v>
      </c>
      <c r="X2824" s="25">
        <v>0</v>
      </c>
      <c r="Y2824" s="25">
        <v>75697</v>
      </c>
      <c r="Z2824" s="25">
        <v>895326</v>
      </c>
      <c r="AA2824" s="25">
        <v>0</v>
      </c>
      <c r="AB2824" s="25">
        <v>0</v>
      </c>
      <c r="AC2824" s="26">
        <v>45152.505756550927</v>
      </c>
      <c r="AD2824" s="27">
        <f>ROW()</f>
        <v>2824</v>
      </c>
      <c r="AE2824" s="27">
        <f>1</f>
        <v>1</v>
      </c>
      <c r="AF2824" s="27">
        <f>SUBTOTAL(109,Tbl_NGF_Data[[#This Row],[Counter]])</f>
        <v>1</v>
      </c>
    </row>
    <row r="2825" spans="2:32" ht="60" x14ac:dyDescent="0.25">
      <c r="B2825" s="21" t="s">
        <v>245</v>
      </c>
      <c r="C2825" s="22" t="s">
        <v>2056</v>
      </c>
      <c r="D2825" s="23">
        <v>7</v>
      </c>
      <c r="E2825" s="22" t="s">
        <v>245</v>
      </c>
      <c r="F2825" s="23">
        <v>7</v>
      </c>
      <c r="G2825" s="22" t="s">
        <v>2056</v>
      </c>
      <c r="H2825" s="22" t="s">
        <v>1327</v>
      </c>
      <c r="I2825" s="23">
        <v>1</v>
      </c>
      <c r="J2825" s="23">
        <v>211</v>
      </c>
      <c r="K2825" s="23" t="s">
        <v>2651</v>
      </c>
      <c r="L2825" s="22" t="s">
        <v>2652</v>
      </c>
      <c r="M2825" s="21" t="s">
        <v>312</v>
      </c>
      <c r="N2825" s="23" t="s">
        <v>2188</v>
      </c>
      <c r="O2825" s="22" t="s">
        <v>2189</v>
      </c>
      <c r="P2825" s="22" t="s">
        <v>2190</v>
      </c>
      <c r="Q2825" s="23" t="s">
        <v>2220</v>
      </c>
      <c r="R2825" s="22" t="s">
        <v>2221</v>
      </c>
      <c r="S2825" s="21" t="s">
        <v>289</v>
      </c>
      <c r="T2825" s="23" t="s">
        <v>2667</v>
      </c>
      <c r="U2825" s="24" t="s">
        <v>17</v>
      </c>
      <c r="V2825" s="23">
        <v>200</v>
      </c>
      <c r="W2825" s="25">
        <v>0</v>
      </c>
      <c r="X2825" s="25">
        <v>0</v>
      </c>
      <c r="Y2825" s="25">
        <v>0</v>
      </c>
      <c r="Z2825" s="25">
        <v>895325.99999999965</v>
      </c>
      <c r="AA2825" s="25">
        <v>0</v>
      </c>
      <c r="AB2825" s="25">
        <v>0</v>
      </c>
      <c r="AC2825" s="26">
        <v>45152.505756550927</v>
      </c>
      <c r="AD2825" s="27">
        <f>ROW()</f>
        <v>2825</v>
      </c>
      <c r="AE2825" s="27">
        <f>1</f>
        <v>1</v>
      </c>
      <c r="AF2825" s="27">
        <f>SUBTOTAL(109,Tbl_NGF_Data[[#This Row],[Counter]])</f>
        <v>1</v>
      </c>
    </row>
    <row r="2826" spans="2:32" ht="60" x14ac:dyDescent="0.25">
      <c r="B2826" s="21" t="s">
        <v>245</v>
      </c>
      <c r="C2826" s="22" t="s">
        <v>2056</v>
      </c>
      <c r="D2826" s="23">
        <v>7</v>
      </c>
      <c r="E2826" s="22" t="s">
        <v>245</v>
      </c>
      <c r="F2826" s="23">
        <v>7</v>
      </c>
      <c r="G2826" s="22" t="s">
        <v>2056</v>
      </c>
      <c r="H2826" s="22" t="s">
        <v>1327</v>
      </c>
      <c r="I2826" s="23">
        <v>1</v>
      </c>
      <c r="J2826" s="23">
        <v>211</v>
      </c>
      <c r="K2826" s="23" t="s">
        <v>2651</v>
      </c>
      <c r="L2826" s="22" t="s">
        <v>2652</v>
      </c>
      <c r="M2826" s="21" t="s">
        <v>312</v>
      </c>
      <c r="N2826" s="23" t="s">
        <v>2188</v>
      </c>
      <c r="O2826" s="22" t="s">
        <v>2189</v>
      </c>
      <c r="P2826" s="22" t="s">
        <v>2190</v>
      </c>
      <c r="Q2826" s="23" t="s">
        <v>2220</v>
      </c>
      <c r="R2826" s="22" t="s">
        <v>2221</v>
      </c>
      <c r="S2826" s="21" t="s">
        <v>289</v>
      </c>
      <c r="T2826" s="23" t="s">
        <v>2667</v>
      </c>
      <c r="U2826" s="24" t="s">
        <v>18</v>
      </c>
      <c r="V2826" s="23">
        <v>220</v>
      </c>
      <c r="W2826" s="25">
        <v>0</v>
      </c>
      <c r="X2826" s="25">
        <v>0</v>
      </c>
      <c r="Y2826" s="25">
        <v>75697</v>
      </c>
      <c r="Z2826" s="25">
        <v>3.4924596548080444E-10</v>
      </c>
      <c r="AA2826" s="25">
        <v>0</v>
      </c>
      <c r="AB2826" s="25">
        <v>0</v>
      </c>
      <c r="AC2826" s="26">
        <v>45152.505756550927</v>
      </c>
      <c r="AD2826" s="27">
        <f>ROW()</f>
        <v>2826</v>
      </c>
      <c r="AE2826" s="27">
        <f>1</f>
        <v>1</v>
      </c>
      <c r="AF2826" s="27">
        <f>SUBTOTAL(109,Tbl_NGF_Data[[#This Row],[Counter]])</f>
        <v>1</v>
      </c>
    </row>
    <row r="2827" spans="2:32" ht="60" x14ac:dyDescent="0.25">
      <c r="B2827" s="21" t="s">
        <v>245</v>
      </c>
      <c r="C2827" s="22" t="s">
        <v>2056</v>
      </c>
      <c r="D2827" s="23">
        <v>7</v>
      </c>
      <c r="E2827" s="22" t="s">
        <v>245</v>
      </c>
      <c r="F2827" s="23">
        <v>7</v>
      </c>
      <c r="G2827" s="22" t="s">
        <v>2056</v>
      </c>
      <c r="H2827" s="22" t="s">
        <v>1327</v>
      </c>
      <c r="I2827" s="23">
        <v>1</v>
      </c>
      <c r="J2827" s="23">
        <v>211</v>
      </c>
      <c r="K2827" s="23" t="s">
        <v>2651</v>
      </c>
      <c r="L2827" s="22" t="s">
        <v>2652</v>
      </c>
      <c r="M2827" s="21" t="s">
        <v>312</v>
      </c>
      <c r="N2827" s="23" t="s">
        <v>2188</v>
      </c>
      <c r="O2827" s="22" t="s">
        <v>2189</v>
      </c>
      <c r="P2827" s="22" t="s">
        <v>2190</v>
      </c>
      <c r="Q2827" s="23" t="s">
        <v>2223</v>
      </c>
      <c r="R2827" s="22" t="s">
        <v>2224</v>
      </c>
      <c r="S2827" s="21" t="s">
        <v>290</v>
      </c>
      <c r="T2827" s="23" t="s">
        <v>2668</v>
      </c>
      <c r="U2827" s="24" t="s">
        <v>16</v>
      </c>
      <c r="V2827" s="23">
        <v>135</v>
      </c>
      <c r="W2827" s="25">
        <v>0</v>
      </c>
      <c r="X2827" s="25">
        <v>0</v>
      </c>
      <c r="Y2827" s="25">
        <v>566346</v>
      </c>
      <c r="Z2827" s="25">
        <v>599000</v>
      </c>
      <c r="AA2827" s="25">
        <v>1684720</v>
      </c>
      <c r="AB2827" s="25">
        <v>0</v>
      </c>
      <c r="AC2827" s="26">
        <v>45152.505756550927</v>
      </c>
      <c r="AD2827" s="27">
        <f>ROW()</f>
        <v>2827</v>
      </c>
      <c r="AE2827" s="27">
        <f>1</f>
        <v>1</v>
      </c>
      <c r="AF2827" s="27">
        <f>SUBTOTAL(109,Tbl_NGF_Data[[#This Row],[Counter]])</f>
        <v>1</v>
      </c>
    </row>
    <row r="2828" spans="2:32" ht="60" x14ac:dyDescent="0.25">
      <c r="B2828" s="21" t="s">
        <v>245</v>
      </c>
      <c r="C2828" s="22" t="s">
        <v>2056</v>
      </c>
      <c r="D2828" s="23">
        <v>7</v>
      </c>
      <c r="E2828" s="22" t="s">
        <v>245</v>
      </c>
      <c r="F2828" s="23">
        <v>7</v>
      </c>
      <c r="G2828" s="22" t="s">
        <v>2056</v>
      </c>
      <c r="H2828" s="22" t="s">
        <v>1327</v>
      </c>
      <c r="I2828" s="23">
        <v>1</v>
      </c>
      <c r="J2828" s="23">
        <v>211</v>
      </c>
      <c r="K2828" s="23" t="s">
        <v>2651</v>
      </c>
      <c r="L2828" s="22" t="s">
        <v>2652</v>
      </c>
      <c r="M2828" s="21" t="s">
        <v>312</v>
      </c>
      <c r="N2828" s="23" t="s">
        <v>2188</v>
      </c>
      <c r="O2828" s="22" t="s">
        <v>2189</v>
      </c>
      <c r="P2828" s="22" t="s">
        <v>2190</v>
      </c>
      <c r="Q2828" s="23" t="s">
        <v>2223</v>
      </c>
      <c r="R2828" s="22" t="s">
        <v>2224</v>
      </c>
      <c r="S2828" s="21" t="s">
        <v>290</v>
      </c>
      <c r="T2828" s="23" t="s">
        <v>2668</v>
      </c>
      <c r="U2828" s="24" t="s">
        <v>17</v>
      </c>
      <c r="V2828" s="23">
        <v>200</v>
      </c>
      <c r="W2828" s="25">
        <v>0</v>
      </c>
      <c r="X2828" s="25">
        <v>0</v>
      </c>
      <c r="Y2828" s="25">
        <v>566346</v>
      </c>
      <c r="Z2828" s="25">
        <v>599000</v>
      </c>
      <c r="AA2828" s="25">
        <v>1684720</v>
      </c>
      <c r="AB2828" s="25">
        <v>0</v>
      </c>
      <c r="AC2828" s="26">
        <v>45152.505756550927</v>
      </c>
      <c r="AD2828" s="27">
        <f>ROW()</f>
        <v>2828</v>
      </c>
      <c r="AE2828" s="27">
        <f>1</f>
        <v>1</v>
      </c>
      <c r="AF2828" s="27">
        <f>SUBTOTAL(109,Tbl_NGF_Data[[#This Row],[Counter]])</f>
        <v>1</v>
      </c>
    </row>
    <row r="2829" spans="2:32" ht="60" x14ac:dyDescent="0.25">
      <c r="B2829" s="21" t="s">
        <v>245</v>
      </c>
      <c r="C2829" s="22" t="s">
        <v>2056</v>
      </c>
      <c r="D2829" s="23">
        <v>7</v>
      </c>
      <c r="E2829" s="22" t="s">
        <v>245</v>
      </c>
      <c r="F2829" s="23">
        <v>7</v>
      </c>
      <c r="G2829" s="22" t="s">
        <v>2056</v>
      </c>
      <c r="H2829" s="22" t="s">
        <v>1327</v>
      </c>
      <c r="I2829" s="23">
        <v>1</v>
      </c>
      <c r="J2829" s="23">
        <v>211</v>
      </c>
      <c r="K2829" s="23" t="s">
        <v>2651</v>
      </c>
      <c r="L2829" s="22" t="s">
        <v>2652</v>
      </c>
      <c r="M2829" s="21" t="s">
        <v>312</v>
      </c>
      <c r="N2829" s="23" t="s">
        <v>2188</v>
      </c>
      <c r="O2829" s="22" t="s">
        <v>2189</v>
      </c>
      <c r="P2829" s="22" t="s">
        <v>2190</v>
      </c>
      <c r="Q2829" s="23" t="s">
        <v>2223</v>
      </c>
      <c r="R2829" s="22" t="s">
        <v>2224</v>
      </c>
      <c r="S2829" s="21" t="s">
        <v>290</v>
      </c>
      <c r="T2829" s="23" t="s">
        <v>2668</v>
      </c>
      <c r="U2829" s="24" t="s">
        <v>19</v>
      </c>
      <c r="V2829" s="23">
        <v>500</v>
      </c>
      <c r="W2829" s="25">
        <v>0</v>
      </c>
      <c r="X2829" s="25">
        <v>0</v>
      </c>
      <c r="Y2829" s="25">
        <v>566346</v>
      </c>
      <c r="Z2829" s="25">
        <v>599000</v>
      </c>
      <c r="AA2829" s="25">
        <v>1684720</v>
      </c>
      <c r="AB2829" s="25">
        <v>0</v>
      </c>
      <c r="AC2829" s="26">
        <v>45152.505756550927</v>
      </c>
      <c r="AD2829" s="27">
        <f>ROW()</f>
        <v>2829</v>
      </c>
      <c r="AE2829" s="27">
        <f>1</f>
        <v>1</v>
      </c>
      <c r="AF2829" s="27">
        <f>SUBTOTAL(109,Tbl_NGF_Data[[#This Row],[Counter]])</f>
        <v>1</v>
      </c>
    </row>
    <row r="2830" spans="2:32" ht="60" x14ac:dyDescent="0.25">
      <c r="B2830" s="21" t="s">
        <v>245</v>
      </c>
      <c r="C2830" s="22" t="s">
        <v>2056</v>
      </c>
      <c r="D2830" s="23">
        <v>7</v>
      </c>
      <c r="E2830" s="22" t="s">
        <v>245</v>
      </c>
      <c r="F2830" s="23">
        <v>7</v>
      </c>
      <c r="G2830" s="22" t="s">
        <v>2056</v>
      </c>
      <c r="H2830" s="22" t="s">
        <v>1327</v>
      </c>
      <c r="I2830" s="23">
        <v>1</v>
      </c>
      <c r="J2830" s="23">
        <v>211</v>
      </c>
      <c r="K2830" s="23" t="s">
        <v>2651</v>
      </c>
      <c r="L2830" s="22" t="s">
        <v>2652</v>
      </c>
      <c r="M2830" s="21" t="s">
        <v>312</v>
      </c>
      <c r="N2830" s="23" t="s">
        <v>2188</v>
      </c>
      <c r="O2830" s="22" t="s">
        <v>2189</v>
      </c>
      <c r="P2830" s="22" t="s">
        <v>2190</v>
      </c>
      <c r="Q2830" s="23" t="s">
        <v>2229</v>
      </c>
      <c r="R2830" s="22" t="s">
        <v>2230</v>
      </c>
      <c r="S2830" s="21" t="s">
        <v>291</v>
      </c>
      <c r="T2830" s="23" t="s">
        <v>2669</v>
      </c>
      <c r="U2830" s="24" t="s">
        <v>16</v>
      </c>
      <c r="V2830" s="23">
        <v>135</v>
      </c>
      <c r="W2830" s="25">
        <v>0</v>
      </c>
      <c r="X2830" s="25">
        <v>0</v>
      </c>
      <c r="Y2830" s="25">
        <v>566345</v>
      </c>
      <c r="Z2830" s="25">
        <v>966705</v>
      </c>
      <c r="AA2830" s="25">
        <v>1184571</v>
      </c>
      <c r="AB2830" s="25">
        <v>512557</v>
      </c>
      <c r="AC2830" s="26">
        <v>45152.505756550927</v>
      </c>
      <c r="AD2830" s="27">
        <f>ROW()</f>
        <v>2830</v>
      </c>
      <c r="AE2830" s="27">
        <f>1</f>
        <v>1</v>
      </c>
      <c r="AF2830" s="27">
        <f>SUBTOTAL(109,Tbl_NGF_Data[[#This Row],[Counter]])</f>
        <v>1</v>
      </c>
    </row>
    <row r="2831" spans="2:32" ht="60" x14ac:dyDescent="0.25">
      <c r="B2831" s="21" t="s">
        <v>245</v>
      </c>
      <c r="C2831" s="22" t="s">
        <v>2056</v>
      </c>
      <c r="D2831" s="23">
        <v>7</v>
      </c>
      <c r="E2831" s="22" t="s">
        <v>245</v>
      </c>
      <c r="F2831" s="23">
        <v>7</v>
      </c>
      <c r="G2831" s="22" t="s">
        <v>2056</v>
      </c>
      <c r="H2831" s="22" t="s">
        <v>1327</v>
      </c>
      <c r="I2831" s="23">
        <v>1</v>
      </c>
      <c r="J2831" s="23">
        <v>211</v>
      </c>
      <c r="K2831" s="23" t="s">
        <v>2651</v>
      </c>
      <c r="L2831" s="22" t="s">
        <v>2652</v>
      </c>
      <c r="M2831" s="21" t="s">
        <v>312</v>
      </c>
      <c r="N2831" s="23" t="s">
        <v>2188</v>
      </c>
      <c r="O2831" s="22" t="s">
        <v>2189</v>
      </c>
      <c r="P2831" s="22" t="s">
        <v>2190</v>
      </c>
      <c r="Q2831" s="23" t="s">
        <v>2229</v>
      </c>
      <c r="R2831" s="22" t="s">
        <v>2230</v>
      </c>
      <c r="S2831" s="21" t="s">
        <v>291</v>
      </c>
      <c r="T2831" s="23" t="s">
        <v>2669</v>
      </c>
      <c r="U2831" s="24" t="s">
        <v>17</v>
      </c>
      <c r="V2831" s="23">
        <v>200</v>
      </c>
      <c r="W2831" s="25">
        <v>0</v>
      </c>
      <c r="X2831" s="25">
        <v>0</v>
      </c>
      <c r="Y2831" s="25">
        <v>566345</v>
      </c>
      <c r="Z2831" s="25">
        <v>966705</v>
      </c>
      <c r="AA2831" s="25">
        <v>672013.99999999977</v>
      </c>
      <c r="AB2831" s="25">
        <v>512557</v>
      </c>
      <c r="AC2831" s="26">
        <v>45152.505756550927</v>
      </c>
      <c r="AD2831" s="27">
        <f>ROW()</f>
        <v>2831</v>
      </c>
      <c r="AE2831" s="27">
        <f>1</f>
        <v>1</v>
      </c>
      <c r="AF2831" s="27">
        <f>SUBTOTAL(109,Tbl_NGF_Data[[#This Row],[Counter]])</f>
        <v>1</v>
      </c>
    </row>
    <row r="2832" spans="2:32" ht="60" x14ac:dyDescent="0.25">
      <c r="B2832" s="21" t="s">
        <v>245</v>
      </c>
      <c r="C2832" s="22" t="s">
        <v>2056</v>
      </c>
      <c r="D2832" s="23">
        <v>7</v>
      </c>
      <c r="E2832" s="22" t="s">
        <v>245</v>
      </c>
      <c r="F2832" s="23">
        <v>7</v>
      </c>
      <c r="G2832" s="22" t="s">
        <v>2056</v>
      </c>
      <c r="H2832" s="22" t="s">
        <v>1327</v>
      </c>
      <c r="I2832" s="23">
        <v>1</v>
      </c>
      <c r="J2832" s="23">
        <v>211</v>
      </c>
      <c r="K2832" s="23" t="s">
        <v>2651</v>
      </c>
      <c r="L2832" s="22" t="s">
        <v>2652</v>
      </c>
      <c r="M2832" s="21" t="s">
        <v>312</v>
      </c>
      <c r="N2832" s="23" t="s">
        <v>2188</v>
      </c>
      <c r="O2832" s="22" t="s">
        <v>2189</v>
      </c>
      <c r="P2832" s="22" t="s">
        <v>2190</v>
      </c>
      <c r="Q2832" s="23" t="s">
        <v>2229</v>
      </c>
      <c r="R2832" s="22" t="s">
        <v>2230</v>
      </c>
      <c r="S2832" s="21" t="s">
        <v>291</v>
      </c>
      <c r="T2832" s="23" t="s">
        <v>2669</v>
      </c>
      <c r="U2832" s="24" t="s">
        <v>18</v>
      </c>
      <c r="V2832" s="23">
        <v>220</v>
      </c>
      <c r="W2832" s="25">
        <v>0</v>
      </c>
      <c r="X2832" s="25">
        <v>0</v>
      </c>
      <c r="Y2832" s="25">
        <v>0</v>
      </c>
      <c r="Z2832" s="25">
        <v>0</v>
      </c>
      <c r="AA2832" s="25">
        <v>512557.00000000023</v>
      </c>
      <c r="AB2832" s="25">
        <v>0</v>
      </c>
      <c r="AC2832" s="26">
        <v>45152.505756550927</v>
      </c>
      <c r="AD2832" s="27">
        <f>ROW()</f>
        <v>2832</v>
      </c>
      <c r="AE2832" s="27">
        <f>1</f>
        <v>1</v>
      </c>
      <c r="AF2832" s="27">
        <f>SUBTOTAL(109,Tbl_NGF_Data[[#This Row],[Counter]])</f>
        <v>1</v>
      </c>
    </row>
    <row r="2833" spans="2:32" ht="60" x14ac:dyDescent="0.25">
      <c r="B2833" s="21" t="s">
        <v>245</v>
      </c>
      <c r="C2833" s="22" t="s">
        <v>2056</v>
      </c>
      <c r="D2833" s="23">
        <v>7</v>
      </c>
      <c r="E2833" s="22" t="s">
        <v>245</v>
      </c>
      <c r="F2833" s="23">
        <v>7</v>
      </c>
      <c r="G2833" s="22" t="s">
        <v>2056</v>
      </c>
      <c r="H2833" s="22" t="s">
        <v>1327</v>
      </c>
      <c r="I2833" s="23">
        <v>1</v>
      </c>
      <c r="J2833" s="23">
        <v>211</v>
      </c>
      <c r="K2833" s="23" t="s">
        <v>2651</v>
      </c>
      <c r="L2833" s="22" t="s">
        <v>2652</v>
      </c>
      <c r="M2833" s="21" t="s">
        <v>312</v>
      </c>
      <c r="N2833" s="23" t="s">
        <v>2188</v>
      </c>
      <c r="O2833" s="22" t="s">
        <v>2189</v>
      </c>
      <c r="P2833" s="22" t="s">
        <v>2190</v>
      </c>
      <c r="Q2833" s="23" t="s">
        <v>2229</v>
      </c>
      <c r="R2833" s="22" t="s">
        <v>2230</v>
      </c>
      <c r="S2833" s="21" t="s">
        <v>291</v>
      </c>
      <c r="T2833" s="23" t="s">
        <v>2669</v>
      </c>
      <c r="U2833" s="24" t="s">
        <v>19</v>
      </c>
      <c r="V2833" s="23">
        <v>500</v>
      </c>
      <c r="W2833" s="25">
        <v>0</v>
      </c>
      <c r="X2833" s="25">
        <v>0</v>
      </c>
      <c r="Y2833" s="25">
        <v>566345</v>
      </c>
      <c r="Z2833" s="25">
        <v>966705</v>
      </c>
      <c r="AA2833" s="25">
        <v>672014</v>
      </c>
      <c r="AB2833" s="25">
        <v>512557</v>
      </c>
      <c r="AC2833" s="26">
        <v>45152.505756550927</v>
      </c>
      <c r="AD2833" s="27">
        <f>ROW()</f>
        <v>2833</v>
      </c>
      <c r="AE2833" s="27">
        <f>1</f>
        <v>1</v>
      </c>
      <c r="AF2833" s="27">
        <f>SUBTOTAL(109,Tbl_NGF_Data[[#This Row],[Counter]])</f>
        <v>1</v>
      </c>
    </row>
    <row r="2834" spans="2:32" ht="45" x14ac:dyDescent="0.25">
      <c r="B2834" s="21" t="s">
        <v>245</v>
      </c>
      <c r="C2834" s="22" t="s">
        <v>2056</v>
      </c>
      <c r="D2834" s="23">
        <v>7</v>
      </c>
      <c r="E2834" s="22" t="s">
        <v>245</v>
      </c>
      <c r="F2834" s="23">
        <v>7</v>
      </c>
      <c r="G2834" s="22" t="s">
        <v>2056</v>
      </c>
      <c r="H2834" s="22" t="s">
        <v>1327</v>
      </c>
      <c r="I2834" s="23">
        <v>1</v>
      </c>
      <c r="J2834" s="23">
        <v>211</v>
      </c>
      <c r="K2834" s="23" t="s">
        <v>2651</v>
      </c>
      <c r="L2834" s="22" t="s">
        <v>2652</v>
      </c>
      <c r="M2834" s="21" t="s">
        <v>312</v>
      </c>
      <c r="N2834" s="23" t="s">
        <v>2188</v>
      </c>
      <c r="O2834" s="22" t="s">
        <v>2189</v>
      </c>
      <c r="P2834" s="22" t="s">
        <v>2190</v>
      </c>
      <c r="Q2834" s="23" t="s">
        <v>2282</v>
      </c>
      <c r="R2834" s="22" t="s">
        <v>2283</v>
      </c>
      <c r="S2834" s="21" t="s">
        <v>302</v>
      </c>
      <c r="T2834" s="23" t="s">
        <v>2670</v>
      </c>
      <c r="U2834" s="24" t="s">
        <v>15</v>
      </c>
      <c r="V2834" s="23">
        <v>100</v>
      </c>
      <c r="W2834" s="25">
        <v>35013.919999999998</v>
      </c>
      <c r="X2834" s="25">
        <v>38093.339999999997</v>
      </c>
      <c r="Y2834" s="25">
        <v>40174.629999999997</v>
      </c>
      <c r="Z2834" s="25">
        <v>44646.73</v>
      </c>
      <c r="AA2834" s="25">
        <v>50533.34</v>
      </c>
      <c r="AB2834" s="25">
        <v>57501.66</v>
      </c>
      <c r="AC2834" s="26">
        <v>45152.505756550927</v>
      </c>
      <c r="AD2834" s="27">
        <f>ROW()</f>
        <v>2834</v>
      </c>
      <c r="AE2834" s="27">
        <f>1</f>
        <v>1</v>
      </c>
      <c r="AF2834" s="27">
        <f>SUBTOTAL(109,Tbl_NGF_Data[[#This Row],[Counter]])</f>
        <v>1</v>
      </c>
    </row>
    <row r="2835" spans="2:32" ht="45" x14ac:dyDescent="0.25">
      <c r="B2835" s="21" t="s">
        <v>245</v>
      </c>
      <c r="C2835" s="22" t="s">
        <v>2056</v>
      </c>
      <c r="D2835" s="23">
        <v>7</v>
      </c>
      <c r="E2835" s="22" t="s">
        <v>245</v>
      </c>
      <c r="F2835" s="23">
        <v>7</v>
      </c>
      <c r="G2835" s="22" t="s">
        <v>2056</v>
      </c>
      <c r="H2835" s="22" t="s">
        <v>1327</v>
      </c>
      <c r="I2835" s="23">
        <v>1</v>
      </c>
      <c r="J2835" s="23">
        <v>211</v>
      </c>
      <c r="K2835" s="23" t="s">
        <v>2651</v>
      </c>
      <c r="L2835" s="22" t="s">
        <v>2652</v>
      </c>
      <c r="M2835" s="21" t="s">
        <v>312</v>
      </c>
      <c r="N2835" s="23" t="s">
        <v>2188</v>
      </c>
      <c r="O2835" s="22" t="s">
        <v>2189</v>
      </c>
      <c r="P2835" s="22" t="s">
        <v>2190</v>
      </c>
      <c r="Q2835" s="23" t="s">
        <v>2282</v>
      </c>
      <c r="R2835" s="22" t="s">
        <v>2283</v>
      </c>
      <c r="S2835" s="21" t="s">
        <v>302</v>
      </c>
      <c r="T2835" s="23" t="s">
        <v>2670</v>
      </c>
      <c r="U2835" s="24" t="s">
        <v>16</v>
      </c>
      <c r="V2835" s="23">
        <v>135</v>
      </c>
      <c r="W2835" s="25">
        <v>15000</v>
      </c>
      <c r="X2835" s="25">
        <v>15000</v>
      </c>
      <c r="Y2835" s="25">
        <v>15000</v>
      </c>
      <c r="Z2835" s="25">
        <v>15000</v>
      </c>
      <c r="AA2835" s="25">
        <v>15000</v>
      </c>
      <c r="AB2835" s="25">
        <v>15000</v>
      </c>
      <c r="AC2835" s="26">
        <v>45152.505756550927</v>
      </c>
      <c r="AD2835" s="27">
        <f>ROW()</f>
        <v>2835</v>
      </c>
      <c r="AE2835" s="27">
        <f>1</f>
        <v>1</v>
      </c>
      <c r="AF2835" s="27">
        <f>SUBTOTAL(109,Tbl_NGF_Data[[#This Row],[Counter]])</f>
        <v>1</v>
      </c>
    </row>
    <row r="2836" spans="2:32" ht="45" x14ac:dyDescent="0.25">
      <c r="B2836" s="21" t="s">
        <v>245</v>
      </c>
      <c r="C2836" s="22" t="s">
        <v>2056</v>
      </c>
      <c r="D2836" s="23">
        <v>7</v>
      </c>
      <c r="E2836" s="22" t="s">
        <v>245</v>
      </c>
      <c r="F2836" s="23">
        <v>7</v>
      </c>
      <c r="G2836" s="22" t="s">
        <v>2056</v>
      </c>
      <c r="H2836" s="22" t="s">
        <v>1327</v>
      </c>
      <c r="I2836" s="23">
        <v>1</v>
      </c>
      <c r="J2836" s="23">
        <v>211</v>
      </c>
      <c r="K2836" s="23" t="s">
        <v>2651</v>
      </c>
      <c r="L2836" s="22" t="s">
        <v>2652</v>
      </c>
      <c r="M2836" s="21" t="s">
        <v>312</v>
      </c>
      <c r="N2836" s="23" t="s">
        <v>2188</v>
      </c>
      <c r="O2836" s="22" t="s">
        <v>2189</v>
      </c>
      <c r="P2836" s="22" t="s">
        <v>2190</v>
      </c>
      <c r="Q2836" s="23" t="s">
        <v>2282</v>
      </c>
      <c r="R2836" s="22" t="s">
        <v>2283</v>
      </c>
      <c r="S2836" s="21" t="s">
        <v>302</v>
      </c>
      <c r="T2836" s="23" t="s">
        <v>2670</v>
      </c>
      <c r="U2836" s="24" t="s">
        <v>18</v>
      </c>
      <c r="V2836" s="23">
        <v>220</v>
      </c>
      <c r="W2836" s="25">
        <v>15000</v>
      </c>
      <c r="X2836" s="25">
        <v>15000</v>
      </c>
      <c r="Y2836" s="25">
        <v>15000</v>
      </c>
      <c r="Z2836" s="25">
        <v>15000</v>
      </c>
      <c r="AA2836" s="25">
        <v>15000</v>
      </c>
      <c r="AB2836" s="25">
        <v>15000</v>
      </c>
      <c r="AC2836" s="26">
        <v>45152.505756550927</v>
      </c>
      <c r="AD2836" s="27">
        <f>ROW()</f>
        <v>2836</v>
      </c>
      <c r="AE2836" s="27">
        <f>1</f>
        <v>1</v>
      </c>
      <c r="AF2836" s="27">
        <f>SUBTOTAL(109,Tbl_NGF_Data[[#This Row],[Counter]])</f>
        <v>1</v>
      </c>
    </row>
    <row r="2837" spans="2:32" ht="45" x14ac:dyDescent="0.25">
      <c r="B2837" s="21" t="s">
        <v>245</v>
      </c>
      <c r="C2837" s="22" t="s">
        <v>2056</v>
      </c>
      <c r="D2837" s="23">
        <v>7</v>
      </c>
      <c r="E2837" s="22" t="s">
        <v>245</v>
      </c>
      <c r="F2837" s="23">
        <v>7</v>
      </c>
      <c r="G2837" s="22" t="s">
        <v>2056</v>
      </c>
      <c r="H2837" s="22" t="s">
        <v>1327</v>
      </c>
      <c r="I2837" s="23">
        <v>1</v>
      </c>
      <c r="J2837" s="23">
        <v>211</v>
      </c>
      <c r="K2837" s="23" t="s">
        <v>2651</v>
      </c>
      <c r="L2837" s="22" t="s">
        <v>2652</v>
      </c>
      <c r="M2837" s="21" t="s">
        <v>312</v>
      </c>
      <c r="N2837" s="23" t="s">
        <v>2188</v>
      </c>
      <c r="O2837" s="22" t="s">
        <v>2189</v>
      </c>
      <c r="P2837" s="22" t="s">
        <v>2190</v>
      </c>
      <c r="Q2837" s="23" t="s">
        <v>2282</v>
      </c>
      <c r="R2837" s="22" t="s">
        <v>2283</v>
      </c>
      <c r="S2837" s="21" t="s">
        <v>302</v>
      </c>
      <c r="T2837" s="23" t="s">
        <v>2670</v>
      </c>
      <c r="U2837" s="24" t="s">
        <v>19</v>
      </c>
      <c r="V2837" s="23">
        <v>500</v>
      </c>
      <c r="W2837" s="25">
        <v>4024.04</v>
      </c>
      <c r="X2837" s="25">
        <v>3079.42</v>
      </c>
      <c r="Y2837" s="25">
        <v>2081.29</v>
      </c>
      <c r="Z2837" s="25">
        <v>4472.1000000000004</v>
      </c>
      <c r="AA2837" s="25">
        <v>5886.61</v>
      </c>
      <c r="AB2837" s="25">
        <v>6968.32</v>
      </c>
      <c r="AC2837" s="26">
        <v>45152.505756550927</v>
      </c>
      <c r="AD2837" s="27">
        <f>ROW()</f>
        <v>2837</v>
      </c>
      <c r="AE2837" s="27">
        <f>1</f>
        <v>1</v>
      </c>
      <c r="AF2837" s="27">
        <f>SUBTOTAL(109,Tbl_NGF_Data[[#This Row],[Counter]])</f>
        <v>1</v>
      </c>
    </row>
    <row r="2838" spans="2:32" ht="60" x14ac:dyDescent="0.25">
      <c r="B2838" s="21" t="s">
        <v>245</v>
      </c>
      <c r="C2838" s="22" t="s">
        <v>2056</v>
      </c>
      <c r="D2838" s="23">
        <v>7</v>
      </c>
      <c r="E2838" s="22" t="s">
        <v>245</v>
      </c>
      <c r="F2838" s="23">
        <v>7</v>
      </c>
      <c r="G2838" s="22" t="s">
        <v>2056</v>
      </c>
      <c r="H2838" s="22" t="s">
        <v>1327</v>
      </c>
      <c r="I2838" s="23">
        <v>1</v>
      </c>
      <c r="J2838" s="23">
        <v>211</v>
      </c>
      <c r="K2838" s="23" t="s">
        <v>2651</v>
      </c>
      <c r="L2838" s="22" t="s">
        <v>2652</v>
      </c>
      <c r="M2838" s="21" t="s">
        <v>312</v>
      </c>
      <c r="N2838" s="23" t="s">
        <v>2188</v>
      </c>
      <c r="O2838" s="22" t="s">
        <v>2189</v>
      </c>
      <c r="P2838" s="22" t="s">
        <v>2190</v>
      </c>
      <c r="Q2838" s="23" t="s">
        <v>2237</v>
      </c>
      <c r="R2838" s="22" t="s">
        <v>2238</v>
      </c>
      <c r="S2838" s="21" t="s">
        <v>303</v>
      </c>
      <c r="T2838" s="23" t="s">
        <v>2671</v>
      </c>
      <c r="U2838" s="24" t="s">
        <v>15</v>
      </c>
      <c r="V2838" s="23">
        <v>100</v>
      </c>
      <c r="W2838" s="25">
        <v>191610.23999999999</v>
      </c>
      <c r="X2838" s="25">
        <v>221235.53</v>
      </c>
      <c r="Y2838" s="25">
        <v>248683.48</v>
      </c>
      <c r="Z2838" s="25">
        <v>260203.95</v>
      </c>
      <c r="AA2838" s="25">
        <v>292556.3</v>
      </c>
      <c r="AB2838" s="25">
        <v>335074.53000000003</v>
      </c>
      <c r="AC2838" s="26">
        <v>45152.505756550927</v>
      </c>
      <c r="AD2838" s="27">
        <f>ROW()</f>
        <v>2838</v>
      </c>
      <c r="AE2838" s="27">
        <f>1</f>
        <v>1</v>
      </c>
      <c r="AF2838" s="27">
        <f>SUBTOTAL(109,Tbl_NGF_Data[[#This Row],[Counter]])</f>
        <v>1</v>
      </c>
    </row>
    <row r="2839" spans="2:32" ht="60" x14ac:dyDescent="0.25">
      <c r="B2839" s="21" t="s">
        <v>245</v>
      </c>
      <c r="C2839" s="22" t="s">
        <v>2056</v>
      </c>
      <c r="D2839" s="23">
        <v>7</v>
      </c>
      <c r="E2839" s="22" t="s">
        <v>245</v>
      </c>
      <c r="F2839" s="23">
        <v>7</v>
      </c>
      <c r="G2839" s="22" t="s">
        <v>2056</v>
      </c>
      <c r="H2839" s="22" t="s">
        <v>1327</v>
      </c>
      <c r="I2839" s="23">
        <v>1</v>
      </c>
      <c r="J2839" s="23">
        <v>211</v>
      </c>
      <c r="K2839" s="23" t="s">
        <v>2651</v>
      </c>
      <c r="L2839" s="22" t="s">
        <v>2652</v>
      </c>
      <c r="M2839" s="21" t="s">
        <v>312</v>
      </c>
      <c r="N2839" s="23" t="s">
        <v>2188</v>
      </c>
      <c r="O2839" s="22" t="s">
        <v>2189</v>
      </c>
      <c r="P2839" s="22" t="s">
        <v>2190</v>
      </c>
      <c r="Q2839" s="23" t="s">
        <v>2237</v>
      </c>
      <c r="R2839" s="22" t="s">
        <v>2238</v>
      </c>
      <c r="S2839" s="21" t="s">
        <v>303</v>
      </c>
      <c r="T2839" s="23" t="s">
        <v>2671</v>
      </c>
      <c r="U2839" s="24" t="s">
        <v>16</v>
      </c>
      <c r="V2839" s="23">
        <v>135</v>
      </c>
      <c r="W2839" s="25">
        <v>23000</v>
      </c>
      <c r="X2839" s="25">
        <v>45000</v>
      </c>
      <c r="Y2839" s="25">
        <v>45000</v>
      </c>
      <c r="Z2839" s="25">
        <v>45000</v>
      </c>
      <c r="AA2839" s="25">
        <v>45000</v>
      </c>
      <c r="AB2839" s="25">
        <v>45000</v>
      </c>
      <c r="AC2839" s="26">
        <v>45152.505756550927</v>
      </c>
      <c r="AD2839" s="27">
        <f>ROW()</f>
        <v>2839</v>
      </c>
      <c r="AE2839" s="27">
        <f>1</f>
        <v>1</v>
      </c>
      <c r="AF2839" s="27">
        <f>SUBTOTAL(109,Tbl_NGF_Data[[#This Row],[Counter]])</f>
        <v>1</v>
      </c>
    </row>
    <row r="2840" spans="2:32" ht="60" x14ac:dyDescent="0.25">
      <c r="B2840" s="21" t="s">
        <v>245</v>
      </c>
      <c r="C2840" s="22" t="s">
        <v>2056</v>
      </c>
      <c r="D2840" s="23">
        <v>7</v>
      </c>
      <c r="E2840" s="22" t="s">
        <v>245</v>
      </c>
      <c r="F2840" s="23">
        <v>7</v>
      </c>
      <c r="G2840" s="22" t="s">
        <v>2056</v>
      </c>
      <c r="H2840" s="22" t="s">
        <v>1327</v>
      </c>
      <c r="I2840" s="23">
        <v>1</v>
      </c>
      <c r="J2840" s="23">
        <v>211</v>
      </c>
      <c r="K2840" s="23" t="s">
        <v>2651</v>
      </c>
      <c r="L2840" s="22" t="s">
        <v>2652</v>
      </c>
      <c r="M2840" s="21" t="s">
        <v>312</v>
      </c>
      <c r="N2840" s="23" t="s">
        <v>2188</v>
      </c>
      <c r="O2840" s="22" t="s">
        <v>2189</v>
      </c>
      <c r="P2840" s="22" t="s">
        <v>2190</v>
      </c>
      <c r="Q2840" s="23" t="s">
        <v>2237</v>
      </c>
      <c r="R2840" s="22" t="s">
        <v>2238</v>
      </c>
      <c r="S2840" s="21" t="s">
        <v>303</v>
      </c>
      <c r="T2840" s="23" t="s">
        <v>2671</v>
      </c>
      <c r="U2840" s="24" t="s">
        <v>17</v>
      </c>
      <c r="V2840" s="23">
        <v>200</v>
      </c>
      <c r="W2840" s="25">
        <v>802.01</v>
      </c>
      <c r="X2840" s="25">
        <v>2491.46</v>
      </c>
      <c r="Y2840" s="25">
        <v>3686.7999999999997</v>
      </c>
      <c r="Z2840" s="25">
        <v>205.33</v>
      </c>
      <c r="AA2840" s="25">
        <v>0</v>
      </c>
      <c r="AB2840" s="25">
        <v>0</v>
      </c>
      <c r="AC2840" s="26">
        <v>45152.505756550927</v>
      </c>
      <c r="AD2840" s="27">
        <f>ROW()</f>
        <v>2840</v>
      </c>
      <c r="AE2840" s="27">
        <f>1</f>
        <v>1</v>
      </c>
      <c r="AF2840" s="27">
        <f>SUBTOTAL(109,Tbl_NGF_Data[[#This Row],[Counter]])</f>
        <v>1</v>
      </c>
    </row>
    <row r="2841" spans="2:32" ht="60" x14ac:dyDescent="0.25">
      <c r="B2841" s="21" t="s">
        <v>245</v>
      </c>
      <c r="C2841" s="22" t="s">
        <v>2056</v>
      </c>
      <c r="D2841" s="23">
        <v>7</v>
      </c>
      <c r="E2841" s="22" t="s">
        <v>245</v>
      </c>
      <c r="F2841" s="23">
        <v>7</v>
      </c>
      <c r="G2841" s="22" t="s">
        <v>2056</v>
      </c>
      <c r="H2841" s="22" t="s">
        <v>1327</v>
      </c>
      <c r="I2841" s="23">
        <v>1</v>
      </c>
      <c r="J2841" s="23">
        <v>211</v>
      </c>
      <c r="K2841" s="23" t="s">
        <v>2651</v>
      </c>
      <c r="L2841" s="22" t="s">
        <v>2652</v>
      </c>
      <c r="M2841" s="21" t="s">
        <v>312</v>
      </c>
      <c r="N2841" s="23" t="s">
        <v>2188</v>
      </c>
      <c r="O2841" s="22" t="s">
        <v>2189</v>
      </c>
      <c r="P2841" s="22" t="s">
        <v>2190</v>
      </c>
      <c r="Q2841" s="23" t="s">
        <v>2237</v>
      </c>
      <c r="R2841" s="22" t="s">
        <v>2238</v>
      </c>
      <c r="S2841" s="21" t="s">
        <v>303</v>
      </c>
      <c r="T2841" s="23" t="s">
        <v>2671</v>
      </c>
      <c r="U2841" s="24" t="s">
        <v>18</v>
      </c>
      <c r="V2841" s="23">
        <v>220</v>
      </c>
      <c r="W2841" s="25">
        <v>22197.99</v>
      </c>
      <c r="X2841" s="25">
        <v>42508.54</v>
      </c>
      <c r="Y2841" s="25">
        <v>41313.199999999997</v>
      </c>
      <c r="Z2841" s="25">
        <v>44794.67</v>
      </c>
      <c r="AA2841" s="25">
        <v>45000</v>
      </c>
      <c r="AB2841" s="25">
        <v>45000</v>
      </c>
      <c r="AC2841" s="26">
        <v>45152.505756550927</v>
      </c>
      <c r="AD2841" s="27">
        <f>ROW()</f>
        <v>2841</v>
      </c>
      <c r="AE2841" s="27">
        <f>1</f>
        <v>1</v>
      </c>
      <c r="AF2841" s="27">
        <f>SUBTOTAL(109,Tbl_NGF_Data[[#This Row],[Counter]])</f>
        <v>1</v>
      </c>
    </row>
    <row r="2842" spans="2:32" ht="60" x14ac:dyDescent="0.25">
      <c r="B2842" s="21" t="s">
        <v>245</v>
      </c>
      <c r="C2842" s="22" t="s">
        <v>2056</v>
      </c>
      <c r="D2842" s="23">
        <v>7</v>
      </c>
      <c r="E2842" s="22" t="s">
        <v>245</v>
      </c>
      <c r="F2842" s="23">
        <v>7</v>
      </c>
      <c r="G2842" s="22" t="s">
        <v>2056</v>
      </c>
      <c r="H2842" s="22" t="s">
        <v>1327</v>
      </c>
      <c r="I2842" s="23">
        <v>1</v>
      </c>
      <c r="J2842" s="23">
        <v>211</v>
      </c>
      <c r="K2842" s="23" t="s">
        <v>2651</v>
      </c>
      <c r="L2842" s="22" t="s">
        <v>2652</v>
      </c>
      <c r="M2842" s="21" t="s">
        <v>312</v>
      </c>
      <c r="N2842" s="23" t="s">
        <v>2188</v>
      </c>
      <c r="O2842" s="22" t="s">
        <v>2189</v>
      </c>
      <c r="P2842" s="22" t="s">
        <v>2190</v>
      </c>
      <c r="Q2842" s="23" t="s">
        <v>2237</v>
      </c>
      <c r="R2842" s="22" t="s">
        <v>2238</v>
      </c>
      <c r="S2842" s="21" t="s">
        <v>303</v>
      </c>
      <c r="T2842" s="23" t="s">
        <v>2671</v>
      </c>
      <c r="U2842" s="24" t="s">
        <v>19</v>
      </c>
      <c r="V2842" s="23">
        <v>500</v>
      </c>
      <c r="W2842" s="25">
        <v>6824.68</v>
      </c>
      <c r="X2842" s="25">
        <v>32116.75</v>
      </c>
      <c r="Y2842" s="25">
        <v>31134.75</v>
      </c>
      <c r="Z2842" s="25">
        <v>11725.8</v>
      </c>
      <c r="AA2842" s="25">
        <v>32352.350000000002</v>
      </c>
      <c r="AB2842" s="25">
        <v>42518.23</v>
      </c>
      <c r="AC2842" s="26">
        <v>45152.505756550927</v>
      </c>
      <c r="AD2842" s="27">
        <f>ROW()</f>
        <v>2842</v>
      </c>
      <c r="AE2842" s="27">
        <f>1</f>
        <v>1</v>
      </c>
      <c r="AF2842" s="27">
        <f>SUBTOTAL(109,Tbl_NGF_Data[[#This Row],[Counter]])</f>
        <v>1</v>
      </c>
    </row>
    <row r="2843" spans="2:32" ht="45" x14ac:dyDescent="0.25">
      <c r="B2843" s="21" t="s">
        <v>245</v>
      </c>
      <c r="C2843" s="22" t="s">
        <v>2056</v>
      </c>
      <c r="D2843" s="23">
        <v>7</v>
      </c>
      <c r="E2843" s="22" t="s">
        <v>245</v>
      </c>
      <c r="F2843" s="23">
        <v>7</v>
      </c>
      <c r="G2843" s="22" t="s">
        <v>2056</v>
      </c>
      <c r="H2843" s="22" t="s">
        <v>1327</v>
      </c>
      <c r="I2843" s="23">
        <v>1</v>
      </c>
      <c r="J2843" s="23">
        <v>211</v>
      </c>
      <c r="K2843" s="23" t="s">
        <v>2651</v>
      </c>
      <c r="L2843" s="22" t="s">
        <v>2652</v>
      </c>
      <c r="M2843" s="21" t="s">
        <v>312</v>
      </c>
      <c r="N2843" s="23" t="s">
        <v>2188</v>
      </c>
      <c r="O2843" s="22" t="s">
        <v>2189</v>
      </c>
      <c r="P2843" s="22" t="s">
        <v>2190</v>
      </c>
      <c r="Q2843" s="23" t="s">
        <v>2300</v>
      </c>
      <c r="R2843" s="22" t="s">
        <v>2301</v>
      </c>
      <c r="S2843" s="21" t="s">
        <v>313</v>
      </c>
      <c r="T2843" s="23" t="s">
        <v>2672</v>
      </c>
      <c r="U2843" s="24" t="s">
        <v>15</v>
      </c>
      <c r="V2843" s="23">
        <v>100</v>
      </c>
      <c r="W2843" s="25">
        <v>0</v>
      </c>
      <c r="X2843" s="25">
        <v>0</v>
      </c>
      <c r="Y2843" s="25">
        <v>0</v>
      </c>
      <c r="Z2843" s="25">
        <v>0</v>
      </c>
      <c r="AA2843" s="25">
        <v>0</v>
      </c>
      <c r="AB2843" s="25">
        <v>16408.41</v>
      </c>
      <c r="AC2843" s="26">
        <v>45152.505756550927</v>
      </c>
      <c r="AD2843" s="27">
        <f>ROW()</f>
        <v>2843</v>
      </c>
      <c r="AE2843" s="27">
        <f>1</f>
        <v>1</v>
      </c>
      <c r="AF2843" s="27">
        <f>SUBTOTAL(109,Tbl_NGF_Data[[#This Row],[Counter]])</f>
        <v>1</v>
      </c>
    </row>
    <row r="2844" spans="2:32" ht="45" x14ac:dyDescent="0.25">
      <c r="B2844" s="21" t="s">
        <v>245</v>
      </c>
      <c r="C2844" s="22" t="s">
        <v>2056</v>
      </c>
      <c r="D2844" s="23">
        <v>7</v>
      </c>
      <c r="E2844" s="22" t="s">
        <v>245</v>
      </c>
      <c r="F2844" s="23">
        <v>7</v>
      </c>
      <c r="G2844" s="22" t="s">
        <v>2056</v>
      </c>
      <c r="H2844" s="22" t="s">
        <v>1327</v>
      </c>
      <c r="I2844" s="23">
        <v>1</v>
      </c>
      <c r="J2844" s="23">
        <v>211</v>
      </c>
      <c r="K2844" s="23" t="s">
        <v>2651</v>
      </c>
      <c r="L2844" s="22" t="s">
        <v>2652</v>
      </c>
      <c r="M2844" s="21" t="s">
        <v>312</v>
      </c>
      <c r="N2844" s="23" t="s">
        <v>2188</v>
      </c>
      <c r="O2844" s="22" t="s">
        <v>2189</v>
      </c>
      <c r="P2844" s="22" t="s">
        <v>2190</v>
      </c>
      <c r="Q2844" s="23" t="s">
        <v>2300</v>
      </c>
      <c r="R2844" s="22" t="s">
        <v>2301</v>
      </c>
      <c r="S2844" s="21" t="s">
        <v>313</v>
      </c>
      <c r="T2844" s="23" t="s">
        <v>2672</v>
      </c>
      <c r="U2844" s="24" t="s">
        <v>16</v>
      </c>
      <c r="V2844" s="23">
        <v>135</v>
      </c>
      <c r="W2844" s="25">
        <v>30000</v>
      </c>
      <c r="X2844" s="25">
        <v>70000</v>
      </c>
      <c r="Y2844" s="25">
        <v>70000</v>
      </c>
      <c r="Z2844" s="25">
        <v>70000</v>
      </c>
      <c r="AA2844" s="25">
        <v>150000</v>
      </c>
      <c r="AB2844" s="25">
        <v>70000</v>
      </c>
      <c r="AC2844" s="26">
        <v>45152.505756550927</v>
      </c>
      <c r="AD2844" s="27">
        <f>ROW()</f>
        <v>2844</v>
      </c>
      <c r="AE2844" s="27">
        <f>1</f>
        <v>1</v>
      </c>
      <c r="AF2844" s="27">
        <f>SUBTOTAL(109,Tbl_NGF_Data[[#This Row],[Counter]])</f>
        <v>1</v>
      </c>
    </row>
    <row r="2845" spans="2:32" ht="45" x14ac:dyDescent="0.25">
      <c r="B2845" s="21" t="s">
        <v>245</v>
      </c>
      <c r="C2845" s="22" t="s">
        <v>2056</v>
      </c>
      <c r="D2845" s="23">
        <v>7</v>
      </c>
      <c r="E2845" s="22" t="s">
        <v>245</v>
      </c>
      <c r="F2845" s="23">
        <v>7</v>
      </c>
      <c r="G2845" s="22" t="s">
        <v>2056</v>
      </c>
      <c r="H2845" s="22" t="s">
        <v>1327</v>
      </c>
      <c r="I2845" s="23">
        <v>1</v>
      </c>
      <c r="J2845" s="23">
        <v>211</v>
      </c>
      <c r="K2845" s="23" t="s">
        <v>2651</v>
      </c>
      <c r="L2845" s="22" t="s">
        <v>2652</v>
      </c>
      <c r="M2845" s="21" t="s">
        <v>312</v>
      </c>
      <c r="N2845" s="23" t="s">
        <v>2188</v>
      </c>
      <c r="O2845" s="22" t="s">
        <v>2189</v>
      </c>
      <c r="P2845" s="22" t="s">
        <v>2190</v>
      </c>
      <c r="Q2845" s="23" t="s">
        <v>2300</v>
      </c>
      <c r="R2845" s="22" t="s">
        <v>2301</v>
      </c>
      <c r="S2845" s="21" t="s">
        <v>313</v>
      </c>
      <c r="T2845" s="23" t="s">
        <v>2672</v>
      </c>
      <c r="U2845" s="24" t="s">
        <v>17</v>
      </c>
      <c r="V2845" s="23">
        <v>200</v>
      </c>
      <c r="W2845" s="25">
        <v>17047.46</v>
      </c>
      <c r="X2845" s="25">
        <v>24718.84</v>
      </c>
      <c r="Y2845" s="25">
        <v>14452.02</v>
      </c>
      <c r="Z2845" s="25">
        <v>18003.150000000001</v>
      </c>
      <c r="AA2845" s="25">
        <v>146179.03</v>
      </c>
      <c r="AB2845" s="25">
        <v>17313.760000000002</v>
      </c>
      <c r="AC2845" s="26">
        <v>45152.505756550927</v>
      </c>
      <c r="AD2845" s="27">
        <f>ROW()</f>
        <v>2845</v>
      </c>
      <c r="AE2845" s="27">
        <f>1</f>
        <v>1</v>
      </c>
      <c r="AF2845" s="27">
        <f>SUBTOTAL(109,Tbl_NGF_Data[[#This Row],[Counter]])</f>
        <v>1</v>
      </c>
    </row>
    <row r="2846" spans="2:32" ht="45" x14ac:dyDescent="0.25">
      <c r="B2846" s="21" t="s">
        <v>245</v>
      </c>
      <c r="C2846" s="22" t="s">
        <v>2056</v>
      </c>
      <c r="D2846" s="23">
        <v>7</v>
      </c>
      <c r="E2846" s="22" t="s">
        <v>245</v>
      </c>
      <c r="F2846" s="23">
        <v>7</v>
      </c>
      <c r="G2846" s="22" t="s">
        <v>2056</v>
      </c>
      <c r="H2846" s="22" t="s">
        <v>1327</v>
      </c>
      <c r="I2846" s="23">
        <v>1</v>
      </c>
      <c r="J2846" s="23">
        <v>211</v>
      </c>
      <c r="K2846" s="23" t="s">
        <v>2651</v>
      </c>
      <c r="L2846" s="22" t="s">
        <v>2652</v>
      </c>
      <c r="M2846" s="21" t="s">
        <v>312</v>
      </c>
      <c r="N2846" s="23" t="s">
        <v>2188</v>
      </c>
      <c r="O2846" s="22" t="s">
        <v>2189</v>
      </c>
      <c r="P2846" s="22" t="s">
        <v>2190</v>
      </c>
      <c r="Q2846" s="23" t="s">
        <v>2300</v>
      </c>
      <c r="R2846" s="22" t="s">
        <v>2301</v>
      </c>
      <c r="S2846" s="21" t="s">
        <v>313</v>
      </c>
      <c r="T2846" s="23" t="s">
        <v>2672</v>
      </c>
      <c r="U2846" s="24" t="s">
        <v>18</v>
      </c>
      <c r="V2846" s="23">
        <v>220</v>
      </c>
      <c r="W2846" s="25">
        <v>12952.54</v>
      </c>
      <c r="X2846" s="25">
        <v>45281.16</v>
      </c>
      <c r="Y2846" s="25">
        <v>55547.979999999996</v>
      </c>
      <c r="Z2846" s="25">
        <v>51996.85</v>
      </c>
      <c r="AA2846" s="25">
        <v>3820.9700000000012</v>
      </c>
      <c r="AB2846" s="25">
        <v>52686.239999999998</v>
      </c>
      <c r="AC2846" s="26">
        <v>45152.505756550927</v>
      </c>
      <c r="AD2846" s="27">
        <f>ROW()</f>
        <v>2846</v>
      </c>
      <c r="AE2846" s="27">
        <f>1</f>
        <v>1</v>
      </c>
      <c r="AF2846" s="27">
        <f>SUBTOTAL(109,Tbl_NGF_Data[[#This Row],[Counter]])</f>
        <v>1</v>
      </c>
    </row>
    <row r="2847" spans="2:32" ht="45" x14ac:dyDescent="0.25">
      <c r="B2847" s="21" t="s">
        <v>245</v>
      </c>
      <c r="C2847" s="22" t="s">
        <v>2056</v>
      </c>
      <c r="D2847" s="23">
        <v>7</v>
      </c>
      <c r="E2847" s="22" t="s">
        <v>245</v>
      </c>
      <c r="F2847" s="23">
        <v>7</v>
      </c>
      <c r="G2847" s="22" t="s">
        <v>2056</v>
      </c>
      <c r="H2847" s="22" t="s">
        <v>1327</v>
      </c>
      <c r="I2847" s="23">
        <v>1</v>
      </c>
      <c r="J2847" s="23">
        <v>211</v>
      </c>
      <c r="K2847" s="23" t="s">
        <v>2651</v>
      </c>
      <c r="L2847" s="22" t="s">
        <v>2652</v>
      </c>
      <c r="M2847" s="21" t="s">
        <v>312</v>
      </c>
      <c r="N2847" s="23" t="s">
        <v>2188</v>
      </c>
      <c r="O2847" s="22" t="s">
        <v>2189</v>
      </c>
      <c r="P2847" s="22" t="s">
        <v>2190</v>
      </c>
      <c r="Q2847" s="23" t="s">
        <v>2300</v>
      </c>
      <c r="R2847" s="22" t="s">
        <v>2301</v>
      </c>
      <c r="S2847" s="21" t="s">
        <v>313</v>
      </c>
      <c r="T2847" s="23" t="s">
        <v>2672</v>
      </c>
      <c r="U2847" s="24" t="s">
        <v>19</v>
      </c>
      <c r="V2847" s="23">
        <v>500</v>
      </c>
      <c r="W2847" s="25">
        <v>17047.46</v>
      </c>
      <c r="X2847" s="25">
        <v>24718.84</v>
      </c>
      <c r="Y2847" s="25">
        <v>14452.02</v>
      </c>
      <c r="Z2847" s="25">
        <v>18003.150000000001</v>
      </c>
      <c r="AA2847" s="25">
        <v>146179.03</v>
      </c>
      <c r="AB2847" s="25">
        <v>33722.17</v>
      </c>
      <c r="AC2847" s="26">
        <v>45152.505756550927</v>
      </c>
      <c r="AD2847" s="27">
        <f>ROW()</f>
        <v>2847</v>
      </c>
      <c r="AE2847" s="27">
        <f>1</f>
        <v>1</v>
      </c>
      <c r="AF2847" s="27">
        <f>SUBTOTAL(109,Tbl_NGF_Data[[#This Row],[Counter]])</f>
        <v>1</v>
      </c>
    </row>
    <row r="2848" spans="2:32" ht="45" x14ac:dyDescent="0.25">
      <c r="B2848" s="21" t="s">
        <v>245</v>
      </c>
      <c r="C2848" s="22" t="s">
        <v>2056</v>
      </c>
      <c r="D2848" s="23">
        <v>7</v>
      </c>
      <c r="E2848" s="22" t="s">
        <v>245</v>
      </c>
      <c r="F2848" s="23">
        <v>7</v>
      </c>
      <c r="G2848" s="22" t="s">
        <v>2056</v>
      </c>
      <c r="H2848" s="22" t="s">
        <v>1327</v>
      </c>
      <c r="I2848" s="23">
        <v>1</v>
      </c>
      <c r="J2848" s="23">
        <v>211</v>
      </c>
      <c r="K2848" s="23" t="s">
        <v>2651</v>
      </c>
      <c r="L2848" s="22" t="s">
        <v>2652</v>
      </c>
      <c r="M2848" s="21" t="s">
        <v>312</v>
      </c>
      <c r="N2848" s="23" t="s">
        <v>1186</v>
      </c>
      <c r="O2848" s="22" t="s">
        <v>1187</v>
      </c>
      <c r="P2848" s="22" t="s">
        <v>1188</v>
      </c>
      <c r="Q2848" s="23" t="s">
        <v>2143</v>
      </c>
      <c r="R2848" s="22" t="s">
        <v>2144</v>
      </c>
      <c r="S2848" s="21" t="s">
        <v>150</v>
      </c>
      <c r="T2848" s="23" t="s">
        <v>2673</v>
      </c>
      <c r="U2848" s="24" t="s">
        <v>15</v>
      </c>
      <c r="V2848" s="23">
        <v>100</v>
      </c>
      <c r="W2848" s="25">
        <v>0</v>
      </c>
      <c r="X2848" s="25">
        <v>0</v>
      </c>
      <c r="Y2848" s="25">
        <v>0</v>
      </c>
      <c r="Z2848" s="25">
        <v>0</v>
      </c>
      <c r="AA2848" s="25">
        <v>0</v>
      </c>
      <c r="AB2848" s="25">
        <v>2100000</v>
      </c>
      <c r="AC2848" s="26">
        <v>45152.505756550927</v>
      </c>
      <c r="AD2848" s="27">
        <f>ROW()</f>
        <v>2848</v>
      </c>
      <c r="AE2848" s="27">
        <f>1</f>
        <v>1</v>
      </c>
      <c r="AF2848" s="27">
        <f>SUBTOTAL(109,Tbl_NGF_Data[[#This Row],[Counter]])</f>
        <v>1</v>
      </c>
    </row>
    <row r="2849" spans="2:32" ht="45" x14ac:dyDescent="0.25">
      <c r="B2849" s="21" t="s">
        <v>245</v>
      </c>
      <c r="C2849" s="22" t="s">
        <v>2056</v>
      </c>
      <c r="D2849" s="23">
        <v>7</v>
      </c>
      <c r="E2849" s="22" t="s">
        <v>245</v>
      </c>
      <c r="F2849" s="23">
        <v>7</v>
      </c>
      <c r="G2849" s="22" t="s">
        <v>2056</v>
      </c>
      <c r="H2849" s="22" t="s">
        <v>1327</v>
      </c>
      <c r="I2849" s="23">
        <v>1</v>
      </c>
      <c r="J2849" s="23">
        <v>211</v>
      </c>
      <c r="K2849" s="23" t="s">
        <v>2651</v>
      </c>
      <c r="L2849" s="22" t="s">
        <v>2652</v>
      </c>
      <c r="M2849" s="21" t="s">
        <v>312</v>
      </c>
      <c r="N2849" s="23" t="s">
        <v>1186</v>
      </c>
      <c r="O2849" s="22" t="s">
        <v>1187</v>
      </c>
      <c r="P2849" s="22" t="s">
        <v>1188</v>
      </c>
      <c r="Q2849" s="23" t="s">
        <v>2143</v>
      </c>
      <c r="R2849" s="22" t="s">
        <v>2144</v>
      </c>
      <c r="S2849" s="21" t="s">
        <v>150</v>
      </c>
      <c r="T2849" s="23" t="s">
        <v>2673</v>
      </c>
      <c r="U2849" s="24" t="s">
        <v>66</v>
      </c>
      <c r="V2849" s="23">
        <v>137</v>
      </c>
      <c r="W2849" s="25">
        <v>0</v>
      </c>
      <c r="X2849" s="25">
        <v>0</v>
      </c>
      <c r="Y2849" s="25">
        <v>0</v>
      </c>
      <c r="Z2849" s="25">
        <v>0</v>
      </c>
      <c r="AA2849" s="25">
        <v>0</v>
      </c>
      <c r="AB2849" s="25">
        <v>2100000</v>
      </c>
      <c r="AC2849" s="26">
        <v>45152.505756550927</v>
      </c>
      <c r="AD2849" s="27">
        <f>ROW()</f>
        <v>2849</v>
      </c>
      <c r="AE2849" s="27">
        <f>1</f>
        <v>1</v>
      </c>
      <c r="AF2849" s="27">
        <f>SUBTOTAL(109,Tbl_NGF_Data[[#This Row],[Counter]])</f>
        <v>1</v>
      </c>
    </row>
    <row r="2850" spans="2:32" ht="45" x14ac:dyDescent="0.25">
      <c r="B2850" s="21" t="s">
        <v>245</v>
      </c>
      <c r="C2850" s="22" t="s">
        <v>2056</v>
      </c>
      <c r="D2850" s="23">
        <v>7</v>
      </c>
      <c r="E2850" s="22" t="s">
        <v>245</v>
      </c>
      <c r="F2850" s="23">
        <v>7</v>
      </c>
      <c r="G2850" s="22" t="s">
        <v>2056</v>
      </c>
      <c r="H2850" s="22" t="s">
        <v>1327</v>
      </c>
      <c r="I2850" s="23">
        <v>1</v>
      </c>
      <c r="J2850" s="23">
        <v>211</v>
      </c>
      <c r="K2850" s="23" t="s">
        <v>2651</v>
      </c>
      <c r="L2850" s="22" t="s">
        <v>2652</v>
      </c>
      <c r="M2850" s="21" t="s">
        <v>312</v>
      </c>
      <c r="N2850" s="23" t="s">
        <v>1186</v>
      </c>
      <c r="O2850" s="22" t="s">
        <v>1187</v>
      </c>
      <c r="P2850" s="22" t="s">
        <v>1188</v>
      </c>
      <c r="Q2850" s="23" t="s">
        <v>2143</v>
      </c>
      <c r="R2850" s="22" t="s">
        <v>2144</v>
      </c>
      <c r="S2850" s="21" t="s">
        <v>150</v>
      </c>
      <c r="T2850" s="23" t="s">
        <v>2673</v>
      </c>
      <c r="U2850" s="24" t="s">
        <v>67</v>
      </c>
      <c r="V2850" s="23">
        <v>222</v>
      </c>
      <c r="W2850" s="25">
        <v>0</v>
      </c>
      <c r="X2850" s="25">
        <v>0</v>
      </c>
      <c r="Y2850" s="25">
        <v>0</v>
      </c>
      <c r="Z2850" s="25">
        <v>0</v>
      </c>
      <c r="AA2850" s="25">
        <v>0</v>
      </c>
      <c r="AB2850" s="25">
        <v>2100000</v>
      </c>
      <c r="AC2850" s="26">
        <v>45152.505756550927</v>
      </c>
      <c r="AD2850" s="27">
        <f>ROW()</f>
        <v>2850</v>
      </c>
      <c r="AE2850" s="27">
        <f>1</f>
        <v>1</v>
      </c>
      <c r="AF2850" s="27">
        <f>SUBTOTAL(109,Tbl_NGF_Data[[#This Row],[Counter]])</f>
        <v>1</v>
      </c>
    </row>
    <row r="2851" spans="2:32" ht="60" x14ac:dyDescent="0.25">
      <c r="B2851" s="21" t="s">
        <v>245</v>
      </c>
      <c r="C2851" s="22" t="s">
        <v>2056</v>
      </c>
      <c r="D2851" s="23">
        <v>7</v>
      </c>
      <c r="E2851" s="22" t="s">
        <v>245</v>
      </c>
      <c r="F2851" s="23">
        <v>7</v>
      </c>
      <c r="G2851" s="22" t="s">
        <v>2056</v>
      </c>
      <c r="H2851" s="22" t="s">
        <v>1327</v>
      </c>
      <c r="I2851" s="23">
        <v>1</v>
      </c>
      <c r="J2851" s="23">
        <v>208</v>
      </c>
      <c r="K2851" s="23" t="s">
        <v>2674</v>
      </c>
      <c r="L2851" s="22" t="s">
        <v>2675</v>
      </c>
      <c r="M2851" s="21" t="s">
        <v>304</v>
      </c>
      <c r="N2851" s="23" t="s">
        <v>2188</v>
      </c>
      <c r="O2851" s="22" t="s">
        <v>2189</v>
      </c>
      <c r="P2851" s="22" t="s">
        <v>2190</v>
      </c>
      <c r="Q2851" s="23" t="s">
        <v>2191</v>
      </c>
      <c r="R2851" s="22" t="s">
        <v>2189</v>
      </c>
      <c r="S2851" s="21" t="s">
        <v>148</v>
      </c>
      <c r="T2851" s="23" t="s">
        <v>2676</v>
      </c>
      <c r="U2851" s="24" t="s">
        <v>16</v>
      </c>
      <c r="V2851" s="23">
        <v>135</v>
      </c>
      <c r="W2851" s="25">
        <v>709292045</v>
      </c>
      <c r="X2851" s="25">
        <v>752892181</v>
      </c>
      <c r="Y2851" s="25">
        <v>819880211</v>
      </c>
      <c r="Z2851" s="25">
        <v>842339811.89999998</v>
      </c>
      <c r="AA2851" s="25">
        <v>901496305.73000002</v>
      </c>
      <c r="AB2851" s="25">
        <v>958616967.88</v>
      </c>
      <c r="AC2851" s="26">
        <v>45152.505756550927</v>
      </c>
      <c r="AD2851" s="27">
        <f>ROW()</f>
        <v>2851</v>
      </c>
      <c r="AE2851" s="27">
        <f>1</f>
        <v>1</v>
      </c>
      <c r="AF2851" s="27">
        <f>SUBTOTAL(109,Tbl_NGF_Data[[#This Row],[Counter]])</f>
        <v>1</v>
      </c>
    </row>
    <row r="2852" spans="2:32" ht="60" x14ac:dyDescent="0.25">
      <c r="B2852" s="21" t="s">
        <v>245</v>
      </c>
      <c r="C2852" s="22" t="s">
        <v>2056</v>
      </c>
      <c r="D2852" s="23">
        <v>7</v>
      </c>
      <c r="E2852" s="22" t="s">
        <v>245</v>
      </c>
      <c r="F2852" s="23">
        <v>7</v>
      </c>
      <c r="G2852" s="22" t="s">
        <v>2056</v>
      </c>
      <c r="H2852" s="22" t="s">
        <v>1327</v>
      </c>
      <c r="I2852" s="23">
        <v>1</v>
      </c>
      <c r="J2852" s="23">
        <v>208</v>
      </c>
      <c r="K2852" s="23" t="s">
        <v>2674</v>
      </c>
      <c r="L2852" s="22" t="s">
        <v>2675</v>
      </c>
      <c r="M2852" s="21" t="s">
        <v>304</v>
      </c>
      <c r="N2852" s="23" t="s">
        <v>2188</v>
      </c>
      <c r="O2852" s="22" t="s">
        <v>2189</v>
      </c>
      <c r="P2852" s="22" t="s">
        <v>2190</v>
      </c>
      <c r="Q2852" s="23" t="s">
        <v>2191</v>
      </c>
      <c r="R2852" s="22" t="s">
        <v>2189</v>
      </c>
      <c r="S2852" s="21" t="s">
        <v>148</v>
      </c>
      <c r="T2852" s="23" t="s">
        <v>2676</v>
      </c>
      <c r="U2852" s="24" t="s">
        <v>17</v>
      </c>
      <c r="V2852" s="23">
        <v>200</v>
      </c>
      <c r="W2852" s="25">
        <v>704953412.14000106</v>
      </c>
      <c r="X2852" s="25">
        <v>748366312.51000178</v>
      </c>
      <c r="Y2852" s="25">
        <v>804623393.31999838</v>
      </c>
      <c r="Z2852" s="25">
        <v>830947874.56000209</v>
      </c>
      <c r="AA2852" s="25">
        <v>896351592.20000255</v>
      </c>
      <c r="AB2852" s="25">
        <v>951240191.44000018</v>
      </c>
      <c r="AC2852" s="26">
        <v>45152.505756550927</v>
      </c>
      <c r="AD2852" s="27">
        <f>ROW()</f>
        <v>2852</v>
      </c>
      <c r="AE2852" s="27">
        <f>1</f>
        <v>1</v>
      </c>
      <c r="AF2852" s="27">
        <f>SUBTOTAL(109,Tbl_NGF_Data[[#This Row],[Counter]])</f>
        <v>1</v>
      </c>
    </row>
    <row r="2853" spans="2:32" ht="60" x14ac:dyDescent="0.25">
      <c r="B2853" s="21" t="s">
        <v>245</v>
      </c>
      <c r="C2853" s="22" t="s">
        <v>2056</v>
      </c>
      <c r="D2853" s="23">
        <v>7</v>
      </c>
      <c r="E2853" s="22" t="s">
        <v>245</v>
      </c>
      <c r="F2853" s="23">
        <v>7</v>
      </c>
      <c r="G2853" s="22" t="s">
        <v>2056</v>
      </c>
      <c r="H2853" s="22" t="s">
        <v>1327</v>
      </c>
      <c r="I2853" s="23">
        <v>1</v>
      </c>
      <c r="J2853" s="23">
        <v>208</v>
      </c>
      <c r="K2853" s="23" t="s">
        <v>2674</v>
      </c>
      <c r="L2853" s="22" t="s">
        <v>2675</v>
      </c>
      <c r="M2853" s="21" t="s">
        <v>304</v>
      </c>
      <c r="N2853" s="23" t="s">
        <v>2188</v>
      </c>
      <c r="O2853" s="22" t="s">
        <v>2189</v>
      </c>
      <c r="P2853" s="22" t="s">
        <v>2190</v>
      </c>
      <c r="Q2853" s="23" t="s">
        <v>2191</v>
      </c>
      <c r="R2853" s="22" t="s">
        <v>2189</v>
      </c>
      <c r="S2853" s="21" t="s">
        <v>148</v>
      </c>
      <c r="T2853" s="23" t="s">
        <v>2676</v>
      </c>
      <c r="U2853" s="24" t="s">
        <v>18</v>
      </c>
      <c r="V2853" s="23">
        <v>220</v>
      </c>
      <c r="W2853" s="25">
        <v>4338632.8599989414</v>
      </c>
      <c r="X2853" s="25">
        <v>4525868.4899982214</v>
      </c>
      <c r="Y2853" s="25">
        <v>15256817.680001616</v>
      </c>
      <c r="Z2853" s="25">
        <v>11391937.339997888</v>
      </c>
      <c r="AA2853" s="25">
        <v>5144713.529997468</v>
      </c>
      <c r="AB2853" s="25">
        <v>7376776.4399998188</v>
      </c>
      <c r="AC2853" s="26">
        <v>45152.505756550927</v>
      </c>
      <c r="AD2853" s="27">
        <f>ROW()</f>
        <v>2853</v>
      </c>
      <c r="AE2853" s="27">
        <f>1</f>
        <v>1</v>
      </c>
      <c r="AF2853" s="27">
        <f>SUBTOTAL(109,Tbl_NGF_Data[[#This Row],[Counter]])</f>
        <v>1</v>
      </c>
    </row>
    <row r="2854" spans="2:32" ht="60" x14ac:dyDescent="0.25">
      <c r="B2854" s="21" t="s">
        <v>245</v>
      </c>
      <c r="C2854" s="22" t="s">
        <v>2056</v>
      </c>
      <c r="D2854" s="23">
        <v>7</v>
      </c>
      <c r="E2854" s="22" t="s">
        <v>245</v>
      </c>
      <c r="F2854" s="23">
        <v>7</v>
      </c>
      <c r="G2854" s="22" t="s">
        <v>2056</v>
      </c>
      <c r="H2854" s="22" t="s">
        <v>1327</v>
      </c>
      <c r="I2854" s="23">
        <v>1</v>
      </c>
      <c r="J2854" s="23">
        <v>208</v>
      </c>
      <c r="K2854" s="23" t="s">
        <v>2674</v>
      </c>
      <c r="L2854" s="22" t="s">
        <v>2675</v>
      </c>
      <c r="M2854" s="21" t="s">
        <v>304</v>
      </c>
      <c r="N2854" s="23" t="s">
        <v>2188</v>
      </c>
      <c r="O2854" s="22" t="s">
        <v>2189</v>
      </c>
      <c r="P2854" s="22" t="s">
        <v>2190</v>
      </c>
      <c r="Q2854" s="23" t="s">
        <v>2193</v>
      </c>
      <c r="R2854" s="22" t="s">
        <v>2194</v>
      </c>
      <c r="S2854" s="21" t="s">
        <v>279</v>
      </c>
      <c r="T2854" s="23" t="s">
        <v>2677</v>
      </c>
      <c r="U2854" s="24" t="s">
        <v>16</v>
      </c>
      <c r="V2854" s="23">
        <v>135</v>
      </c>
      <c r="W2854" s="25">
        <v>177413880</v>
      </c>
      <c r="X2854" s="25">
        <v>177413880</v>
      </c>
      <c r="Y2854" s="25">
        <v>177413880</v>
      </c>
      <c r="Z2854" s="25">
        <v>194417630</v>
      </c>
      <c r="AA2854" s="25">
        <v>189413880</v>
      </c>
      <c r="AB2854" s="25">
        <v>223633236</v>
      </c>
      <c r="AC2854" s="26">
        <v>45152.505756550927</v>
      </c>
      <c r="AD2854" s="27">
        <f>ROW()</f>
        <v>2854</v>
      </c>
      <c r="AE2854" s="27">
        <f>1</f>
        <v>1</v>
      </c>
      <c r="AF2854" s="27">
        <f>SUBTOTAL(109,Tbl_NGF_Data[[#This Row],[Counter]])</f>
        <v>1</v>
      </c>
    </row>
    <row r="2855" spans="2:32" ht="60" x14ac:dyDescent="0.25">
      <c r="B2855" s="21" t="s">
        <v>245</v>
      </c>
      <c r="C2855" s="22" t="s">
        <v>2056</v>
      </c>
      <c r="D2855" s="23">
        <v>7</v>
      </c>
      <c r="E2855" s="22" t="s">
        <v>245</v>
      </c>
      <c r="F2855" s="23">
        <v>7</v>
      </c>
      <c r="G2855" s="22" t="s">
        <v>2056</v>
      </c>
      <c r="H2855" s="22" t="s">
        <v>1327</v>
      </c>
      <c r="I2855" s="23">
        <v>1</v>
      </c>
      <c r="J2855" s="23">
        <v>208</v>
      </c>
      <c r="K2855" s="23" t="s">
        <v>2674</v>
      </c>
      <c r="L2855" s="22" t="s">
        <v>2675</v>
      </c>
      <c r="M2855" s="21" t="s">
        <v>304</v>
      </c>
      <c r="N2855" s="23" t="s">
        <v>2188</v>
      </c>
      <c r="O2855" s="22" t="s">
        <v>2189</v>
      </c>
      <c r="P2855" s="22" t="s">
        <v>2190</v>
      </c>
      <c r="Q2855" s="23" t="s">
        <v>2193</v>
      </c>
      <c r="R2855" s="22" t="s">
        <v>2194</v>
      </c>
      <c r="S2855" s="21" t="s">
        <v>279</v>
      </c>
      <c r="T2855" s="23" t="s">
        <v>2677</v>
      </c>
      <c r="U2855" s="24" t="s">
        <v>17</v>
      </c>
      <c r="V2855" s="23">
        <v>200</v>
      </c>
      <c r="W2855" s="25">
        <v>154597129.79999998</v>
      </c>
      <c r="X2855" s="25">
        <v>163054541.85999998</v>
      </c>
      <c r="Y2855" s="25">
        <v>170138133.38000011</v>
      </c>
      <c r="Z2855" s="25">
        <v>170217525.63</v>
      </c>
      <c r="AA2855" s="25">
        <v>186815228.09999999</v>
      </c>
      <c r="AB2855" s="25">
        <v>218578974.89000002</v>
      </c>
      <c r="AC2855" s="26">
        <v>45152.505756550927</v>
      </c>
      <c r="AD2855" s="27">
        <f>ROW()</f>
        <v>2855</v>
      </c>
      <c r="AE2855" s="27">
        <f>1</f>
        <v>1</v>
      </c>
      <c r="AF2855" s="27">
        <f>SUBTOTAL(109,Tbl_NGF_Data[[#This Row],[Counter]])</f>
        <v>1</v>
      </c>
    </row>
    <row r="2856" spans="2:32" ht="60" x14ac:dyDescent="0.25">
      <c r="B2856" s="21" t="s">
        <v>245</v>
      </c>
      <c r="C2856" s="22" t="s">
        <v>2056</v>
      </c>
      <c r="D2856" s="23">
        <v>7</v>
      </c>
      <c r="E2856" s="22" t="s">
        <v>245</v>
      </c>
      <c r="F2856" s="23">
        <v>7</v>
      </c>
      <c r="G2856" s="22" t="s">
        <v>2056</v>
      </c>
      <c r="H2856" s="22" t="s">
        <v>1327</v>
      </c>
      <c r="I2856" s="23">
        <v>1</v>
      </c>
      <c r="J2856" s="23">
        <v>208</v>
      </c>
      <c r="K2856" s="23" t="s">
        <v>2674</v>
      </c>
      <c r="L2856" s="22" t="s">
        <v>2675</v>
      </c>
      <c r="M2856" s="21" t="s">
        <v>304</v>
      </c>
      <c r="N2856" s="23" t="s">
        <v>2188</v>
      </c>
      <c r="O2856" s="22" t="s">
        <v>2189</v>
      </c>
      <c r="P2856" s="22" t="s">
        <v>2190</v>
      </c>
      <c r="Q2856" s="23" t="s">
        <v>2193</v>
      </c>
      <c r="R2856" s="22" t="s">
        <v>2194</v>
      </c>
      <c r="S2856" s="21" t="s">
        <v>279</v>
      </c>
      <c r="T2856" s="23" t="s">
        <v>2677</v>
      </c>
      <c r="U2856" s="24" t="s">
        <v>18</v>
      </c>
      <c r="V2856" s="23">
        <v>220</v>
      </c>
      <c r="W2856" s="25">
        <v>22816750.200000018</v>
      </c>
      <c r="X2856" s="25">
        <v>14359338.140000015</v>
      </c>
      <c r="Y2856" s="25">
        <v>7275746.6199998856</v>
      </c>
      <c r="Z2856" s="25">
        <v>24200104.370000005</v>
      </c>
      <c r="AA2856" s="25">
        <v>2598651.900000006</v>
      </c>
      <c r="AB2856" s="25">
        <v>5054261.1099999845</v>
      </c>
      <c r="AC2856" s="26">
        <v>45152.505756550927</v>
      </c>
      <c r="AD2856" s="27">
        <f>ROW()</f>
        <v>2856</v>
      </c>
      <c r="AE2856" s="27">
        <f>1</f>
        <v>1</v>
      </c>
      <c r="AF2856" s="27">
        <f>SUBTOTAL(109,Tbl_NGF_Data[[#This Row],[Counter]])</f>
        <v>1</v>
      </c>
    </row>
    <row r="2857" spans="2:32" ht="60" x14ac:dyDescent="0.25">
      <c r="B2857" s="21" t="s">
        <v>245</v>
      </c>
      <c r="C2857" s="22" t="s">
        <v>2056</v>
      </c>
      <c r="D2857" s="23">
        <v>7</v>
      </c>
      <c r="E2857" s="22" t="s">
        <v>245</v>
      </c>
      <c r="F2857" s="23">
        <v>7</v>
      </c>
      <c r="G2857" s="22" t="s">
        <v>2056</v>
      </c>
      <c r="H2857" s="22" t="s">
        <v>1327</v>
      </c>
      <c r="I2857" s="23">
        <v>1</v>
      </c>
      <c r="J2857" s="23">
        <v>208</v>
      </c>
      <c r="K2857" s="23" t="s">
        <v>2674</v>
      </c>
      <c r="L2857" s="22" t="s">
        <v>2675</v>
      </c>
      <c r="M2857" s="21" t="s">
        <v>304</v>
      </c>
      <c r="N2857" s="23" t="s">
        <v>2188</v>
      </c>
      <c r="O2857" s="22" t="s">
        <v>2189</v>
      </c>
      <c r="P2857" s="22" t="s">
        <v>2190</v>
      </c>
      <c r="Q2857" s="23" t="s">
        <v>2196</v>
      </c>
      <c r="R2857" s="22" t="s">
        <v>2197</v>
      </c>
      <c r="S2857" s="21" t="s">
        <v>280</v>
      </c>
      <c r="T2857" s="23" t="s">
        <v>2678</v>
      </c>
      <c r="U2857" s="24" t="s">
        <v>15</v>
      </c>
      <c r="V2857" s="23">
        <v>100</v>
      </c>
      <c r="W2857" s="25">
        <v>0</v>
      </c>
      <c r="X2857" s="25">
        <v>0</v>
      </c>
      <c r="Y2857" s="25">
        <v>0</v>
      </c>
      <c r="Z2857" s="25">
        <v>1893</v>
      </c>
      <c r="AA2857" s="25">
        <v>4543</v>
      </c>
      <c r="AB2857" s="25">
        <v>4543</v>
      </c>
      <c r="AC2857" s="26">
        <v>45152.505756550927</v>
      </c>
      <c r="AD2857" s="27">
        <f>ROW()</f>
        <v>2857</v>
      </c>
      <c r="AE2857" s="27">
        <f>1</f>
        <v>1</v>
      </c>
      <c r="AF2857" s="27">
        <f>SUBTOTAL(109,Tbl_NGF_Data[[#This Row],[Counter]])</f>
        <v>1</v>
      </c>
    </row>
    <row r="2858" spans="2:32" ht="60" x14ac:dyDescent="0.25">
      <c r="B2858" s="21" t="s">
        <v>245</v>
      </c>
      <c r="C2858" s="22" t="s">
        <v>2056</v>
      </c>
      <c r="D2858" s="23">
        <v>7</v>
      </c>
      <c r="E2858" s="22" t="s">
        <v>245</v>
      </c>
      <c r="F2858" s="23">
        <v>7</v>
      </c>
      <c r="G2858" s="22" t="s">
        <v>2056</v>
      </c>
      <c r="H2858" s="22" t="s">
        <v>1327</v>
      </c>
      <c r="I2858" s="23">
        <v>1</v>
      </c>
      <c r="J2858" s="23">
        <v>208</v>
      </c>
      <c r="K2858" s="23" t="s">
        <v>2674</v>
      </c>
      <c r="L2858" s="22" t="s">
        <v>2675</v>
      </c>
      <c r="M2858" s="21" t="s">
        <v>304</v>
      </c>
      <c r="N2858" s="23" t="s">
        <v>2188</v>
      </c>
      <c r="O2858" s="22" t="s">
        <v>2189</v>
      </c>
      <c r="P2858" s="22" t="s">
        <v>2190</v>
      </c>
      <c r="Q2858" s="23" t="s">
        <v>2196</v>
      </c>
      <c r="R2858" s="22" t="s">
        <v>2197</v>
      </c>
      <c r="S2858" s="21" t="s">
        <v>280</v>
      </c>
      <c r="T2858" s="23" t="s">
        <v>2678</v>
      </c>
      <c r="U2858" s="24" t="s">
        <v>16</v>
      </c>
      <c r="V2858" s="23">
        <v>135</v>
      </c>
      <c r="W2858" s="25">
        <v>109318850</v>
      </c>
      <c r="X2858" s="25">
        <v>113318850</v>
      </c>
      <c r="Y2858" s="25">
        <v>115318850</v>
      </c>
      <c r="Z2858" s="25">
        <v>125922850</v>
      </c>
      <c r="AA2858" s="25">
        <v>131636350</v>
      </c>
      <c r="AB2858" s="25">
        <v>139787948</v>
      </c>
      <c r="AC2858" s="26">
        <v>45152.505756550927</v>
      </c>
      <c r="AD2858" s="27">
        <f>ROW()</f>
        <v>2858</v>
      </c>
      <c r="AE2858" s="27">
        <f>1</f>
        <v>1</v>
      </c>
      <c r="AF2858" s="27">
        <f>SUBTOTAL(109,Tbl_NGF_Data[[#This Row],[Counter]])</f>
        <v>1</v>
      </c>
    </row>
    <row r="2859" spans="2:32" ht="60" x14ac:dyDescent="0.25">
      <c r="B2859" s="21" t="s">
        <v>245</v>
      </c>
      <c r="C2859" s="22" t="s">
        <v>2056</v>
      </c>
      <c r="D2859" s="23">
        <v>7</v>
      </c>
      <c r="E2859" s="22" t="s">
        <v>245</v>
      </c>
      <c r="F2859" s="23">
        <v>7</v>
      </c>
      <c r="G2859" s="22" t="s">
        <v>2056</v>
      </c>
      <c r="H2859" s="22" t="s">
        <v>1327</v>
      </c>
      <c r="I2859" s="23">
        <v>1</v>
      </c>
      <c r="J2859" s="23">
        <v>208</v>
      </c>
      <c r="K2859" s="23" t="s">
        <v>2674</v>
      </c>
      <c r="L2859" s="22" t="s">
        <v>2675</v>
      </c>
      <c r="M2859" s="21" t="s">
        <v>304</v>
      </c>
      <c r="N2859" s="23" t="s">
        <v>2188</v>
      </c>
      <c r="O2859" s="22" t="s">
        <v>2189</v>
      </c>
      <c r="P2859" s="22" t="s">
        <v>2190</v>
      </c>
      <c r="Q2859" s="23" t="s">
        <v>2196</v>
      </c>
      <c r="R2859" s="22" t="s">
        <v>2197</v>
      </c>
      <c r="S2859" s="21" t="s">
        <v>280</v>
      </c>
      <c r="T2859" s="23" t="s">
        <v>2678</v>
      </c>
      <c r="U2859" s="24" t="s">
        <v>66</v>
      </c>
      <c r="V2859" s="23">
        <v>137</v>
      </c>
      <c r="W2859" s="25">
        <v>0</v>
      </c>
      <c r="X2859" s="25">
        <v>0</v>
      </c>
      <c r="Y2859" s="25">
        <v>5267006</v>
      </c>
      <c r="Z2859" s="25">
        <v>122267006</v>
      </c>
      <c r="AA2859" s="25">
        <v>13261661.210000001</v>
      </c>
      <c r="AB2859" s="25">
        <v>17942481.490000002</v>
      </c>
      <c r="AC2859" s="26">
        <v>45152.505756550927</v>
      </c>
      <c r="AD2859" s="27">
        <f>ROW()</f>
        <v>2859</v>
      </c>
      <c r="AE2859" s="27">
        <f>1</f>
        <v>1</v>
      </c>
      <c r="AF2859" s="27">
        <f>SUBTOTAL(109,Tbl_NGF_Data[[#This Row],[Counter]])</f>
        <v>1</v>
      </c>
    </row>
    <row r="2860" spans="2:32" ht="60" x14ac:dyDescent="0.25">
      <c r="B2860" s="21" t="s">
        <v>245</v>
      </c>
      <c r="C2860" s="22" t="s">
        <v>2056</v>
      </c>
      <c r="D2860" s="23">
        <v>7</v>
      </c>
      <c r="E2860" s="22" t="s">
        <v>245</v>
      </c>
      <c r="F2860" s="23">
        <v>7</v>
      </c>
      <c r="G2860" s="22" t="s">
        <v>2056</v>
      </c>
      <c r="H2860" s="22" t="s">
        <v>1327</v>
      </c>
      <c r="I2860" s="23">
        <v>1</v>
      </c>
      <c r="J2860" s="23">
        <v>208</v>
      </c>
      <c r="K2860" s="23" t="s">
        <v>2674</v>
      </c>
      <c r="L2860" s="22" t="s">
        <v>2675</v>
      </c>
      <c r="M2860" s="21" t="s">
        <v>304</v>
      </c>
      <c r="N2860" s="23" t="s">
        <v>2188</v>
      </c>
      <c r="O2860" s="22" t="s">
        <v>2189</v>
      </c>
      <c r="P2860" s="22"/>
      <c r="Q2860" s="23" t="s">
        <v>2196</v>
      </c>
      <c r="R2860" s="22" t="s">
        <v>2197</v>
      </c>
      <c r="S2860" s="21" t="s">
        <v>280</v>
      </c>
      <c r="T2860" s="23" t="s">
        <v>2678</v>
      </c>
      <c r="U2860" s="24" t="s">
        <v>66</v>
      </c>
      <c r="V2860" s="23">
        <v>137</v>
      </c>
      <c r="W2860" s="25">
        <v>0</v>
      </c>
      <c r="X2860" s="25">
        <v>0</v>
      </c>
      <c r="Y2860" s="25">
        <v>117000000</v>
      </c>
      <c r="Z2860" s="25">
        <v>17000000</v>
      </c>
      <c r="AA2860" s="25">
        <v>0</v>
      </c>
      <c r="AB2860" s="25">
        <v>12113000</v>
      </c>
      <c r="AC2860" s="26">
        <v>45152.505756550927</v>
      </c>
      <c r="AD2860" s="27">
        <f>ROW()</f>
        <v>2860</v>
      </c>
      <c r="AE2860" s="27">
        <f>1</f>
        <v>1</v>
      </c>
      <c r="AF2860" s="27">
        <f>SUBTOTAL(109,Tbl_NGF_Data[[#This Row],[Counter]])</f>
        <v>1</v>
      </c>
    </row>
    <row r="2861" spans="2:32" ht="60" x14ac:dyDescent="0.25">
      <c r="B2861" s="21" t="s">
        <v>245</v>
      </c>
      <c r="C2861" s="22" t="s">
        <v>2056</v>
      </c>
      <c r="D2861" s="23">
        <v>7</v>
      </c>
      <c r="E2861" s="22" t="s">
        <v>245</v>
      </c>
      <c r="F2861" s="23">
        <v>7</v>
      </c>
      <c r="G2861" s="22" t="s">
        <v>2056</v>
      </c>
      <c r="H2861" s="22" t="s">
        <v>1327</v>
      </c>
      <c r="I2861" s="23">
        <v>1</v>
      </c>
      <c r="J2861" s="23">
        <v>208</v>
      </c>
      <c r="K2861" s="23" t="s">
        <v>2674</v>
      </c>
      <c r="L2861" s="22" t="s">
        <v>2675</v>
      </c>
      <c r="M2861" s="21" t="s">
        <v>304</v>
      </c>
      <c r="N2861" s="23" t="s">
        <v>2188</v>
      </c>
      <c r="O2861" s="22" t="s">
        <v>2189</v>
      </c>
      <c r="P2861" s="22" t="s">
        <v>2190</v>
      </c>
      <c r="Q2861" s="23" t="s">
        <v>2196</v>
      </c>
      <c r="R2861" s="22" t="s">
        <v>2197</v>
      </c>
      <c r="S2861" s="21" t="s">
        <v>280</v>
      </c>
      <c r="T2861" s="23" t="s">
        <v>2678</v>
      </c>
      <c r="U2861" s="24" t="s">
        <v>17</v>
      </c>
      <c r="V2861" s="23">
        <v>200</v>
      </c>
      <c r="W2861" s="25">
        <v>102311901.78000014</v>
      </c>
      <c r="X2861" s="25">
        <v>103821288.77000006</v>
      </c>
      <c r="Y2861" s="25">
        <v>106714325.96999991</v>
      </c>
      <c r="Z2861" s="25">
        <v>89924855.100000009</v>
      </c>
      <c r="AA2861" s="25">
        <v>118096079.10000011</v>
      </c>
      <c r="AB2861" s="25">
        <v>126343792.86000001</v>
      </c>
      <c r="AC2861" s="26">
        <v>45152.505756550927</v>
      </c>
      <c r="AD2861" s="27">
        <f>ROW()</f>
        <v>2861</v>
      </c>
      <c r="AE2861" s="27">
        <f>1</f>
        <v>1</v>
      </c>
      <c r="AF2861" s="27">
        <f>SUBTOTAL(109,Tbl_NGF_Data[[#This Row],[Counter]])</f>
        <v>1</v>
      </c>
    </row>
    <row r="2862" spans="2:32" ht="60" x14ac:dyDescent="0.25">
      <c r="B2862" s="21" t="s">
        <v>245</v>
      </c>
      <c r="C2862" s="22" t="s">
        <v>2056</v>
      </c>
      <c r="D2862" s="23">
        <v>7</v>
      </c>
      <c r="E2862" s="22" t="s">
        <v>245</v>
      </c>
      <c r="F2862" s="23">
        <v>7</v>
      </c>
      <c r="G2862" s="22" t="s">
        <v>2056</v>
      </c>
      <c r="H2862" s="22" t="s">
        <v>1327</v>
      </c>
      <c r="I2862" s="23">
        <v>1</v>
      </c>
      <c r="J2862" s="23">
        <v>208</v>
      </c>
      <c r="K2862" s="23" t="s">
        <v>2674</v>
      </c>
      <c r="L2862" s="22" t="s">
        <v>2675</v>
      </c>
      <c r="M2862" s="21" t="s">
        <v>304</v>
      </c>
      <c r="N2862" s="23" t="s">
        <v>2188</v>
      </c>
      <c r="O2862" s="22" t="s">
        <v>2189</v>
      </c>
      <c r="P2862" s="22" t="s">
        <v>2190</v>
      </c>
      <c r="Q2862" s="23" t="s">
        <v>2196</v>
      </c>
      <c r="R2862" s="22" t="s">
        <v>2197</v>
      </c>
      <c r="S2862" s="21" t="s">
        <v>280</v>
      </c>
      <c r="T2862" s="23" t="s">
        <v>2678</v>
      </c>
      <c r="U2862" s="24" t="s">
        <v>97</v>
      </c>
      <c r="V2862" s="23">
        <v>205</v>
      </c>
      <c r="W2862" s="25">
        <v>0</v>
      </c>
      <c r="X2862" s="25">
        <v>0</v>
      </c>
      <c r="Y2862" s="25">
        <v>5267006</v>
      </c>
      <c r="Z2862" s="25">
        <v>9005344.790000001</v>
      </c>
      <c r="AA2862" s="25">
        <v>10806179.720000001</v>
      </c>
      <c r="AB2862" s="25">
        <v>20488163.430000003</v>
      </c>
      <c r="AC2862" s="26">
        <v>45152.505756550927</v>
      </c>
      <c r="AD2862" s="27">
        <f>ROW()</f>
        <v>2862</v>
      </c>
      <c r="AE2862" s="27">
        <f>1</f>
        <v>1</v>
      </c>
      <c r="AF2862" s="27">
        <f>SUBTOTAL(109,Tbl_NGF_Data[[#This Row],[Counter]])</f>
        <v>1</v>
      </c>
    </row>
    <row r="2863" spans="2:32" ht="60" x14ac:dyDescent="0.25">
      <c r="B2863" s="21" t="s">
        <v>245</v>
      </c>
      <c r="C2863" s="22" t="s">
        <v>2056</v>
      </c>
      <c r="D2863" s="23">
        <v>7</v>
      </c>
      <c r="E2863" s="22" t="s">
        <v>245</v>
      </c>
      <c r="F2863" s="23">
        <v>7</v>
      </c>
      <c r="G2863" s="22" t="s">
        <v>2056</v>
      </c>
      <c r="H2863" s="22" t="s">
        <v>1327</v>
      </c>
      <c r="I2863" s="23">
        <v>1</v>
      </c>
      <c r="J2863" s="23">
        <v>208</v>
      </c>
      <c r="K2863" s="23" t="s">
        <v>2674</v>
      </c>
      <c r="L2863" s="22" t="s">
        <v>2675</v>
      </c>
      <c r="M2863" s="21" t="s">
        <v>304</v>
      </c>
      <c r="N2863" s="23" t="s">
        <v>2188</v>
      </c>
      <c r="O2863" s="22" t="s">
        <v>2189</v>
      </c>
      <c r="P2863" s="22" t="s">
        <v>2190</v>
      </c>
      <c r="Q2863" s="23" t="s">
        <v>2196</v>
      </c>
      <c r="R2863" s="22" t="s">
        <v>2197</v>
      </c>
      <c r="S2863" s="21" t="s">
        <v>280</v>
      </c>
      <c r="T2863" s="23" t="s">
        <v>2678</v>
      </c>
      <c r="U2863" s="24" t="s">
        <v>18</v>
      </c>
      <c r="V2863" s="23">
        <v>220</v>
      </c>
      <c r="W2863" s="25">
        <v>7006948.2199998647</v>
      </c>
      <c r="X2863" s="25">
        <v>9497561.2299999446</v>
      </c>
      <c r="Y2863" s="25">
        <v>8604524.0300000906</v>
      </c>
      <c r="Z2863" s="25">
        <v>35997994.899999991</v>
      </c>
      <c r="AA2863" s="25">
        <v>13540270.899999887</v>
      </c>
      <c r="AB2863" s="25">
        <v>13444155.139999986</v>
      </c>
      <c r="AC2863" s="26">
        <v>45152.505756550927</v>
      </c>
      <c r="AD2863" s="27">
        <f>ROW()</f>
        <v>2863</v>
      </c>
      <c r="AE2863" s="27">
        <f>1</f>
        <v>1</v>
      </c>
      <c r="AF2863" s="27">
        <f>SUBTOTAL(109,Tbl_NGF_Data[[#This Row],[Counter]])</f>
        <v>1</v>
      </c>
    </row>
    <row r="2864" spans="2:32" ht="60" x14ac:dyDescent="0.25">
      <c r="B2864" s="21" t="s">
        <v>245</v>
      </c>
      <c r="C2864" s="22" t="s">
        <v>2056</v>
      </c>
      <c r="D2864" s="23">
        <v>7</v>
      </c>
      <c r="E2864" s="22" t="s">
        <v>245</v>
      </c>
      <c r="F2864" s="23">
        <v>7</v>
      </c>
      <c r="G2864" s="22" t="s">
        <v>2056</v>
      </c>
      <c r="H2864" s="22" t="s">
        <v>1327</v>
      </c>
      <c r="I2864" s="23">
        <v>1</v>
      </c>
      <c r="J2864" s="23">
        <v>208</v>
      </c>
      <c r="K2864" s="23" t="s">
        <v>2674</v>
      </c>
      <c r="L2864" s="22" t="s">
        <v>2675</v>
      </c>
      <c r="M2864" s="21" t="s">
        <v>304</v>
      </c>
      <c r="N2864" s="23" t="s">
        <v>2188</v>
      </c>
      <c r="O2864" s="22" t="s">
        <v>2189</v>
      </c>
      <c r="P2864" s="22" t="s">
        <v>2190</v>
      </c>
      <c r="Q2864" s="23" t="s">
        <v>2196</v>
      </c>
      <c r="R2864" s="22" t="s">
        <v>2197</v>
      </c>
      <c r="S2864" s="21" t="s">
        <v>280</v>
      </c>
      <c r="T2864" s="23" t="s">
        <v>2678</v>
      </c>
      <c r="U2864" s="24" t="s">
        <v>67</v>
      </c>
      <c r="V2864" s="23">
        <v>222</v>
      </c>
      <c r="W2864" s="25">
        <v>0</v>
      </c>
      <c r="X2864" s="25">
        <v>0</v>
      </c>
      <c r="Y2864" s="25">
        <v>0</v>
      </c>
      <c r="Z2864" s="25">
        <v>113261661.20999999</v>
      </c>
      <c r="AA2864" s="25">
        <v>2455481.4900000002</v>
      </c>
      <c r="AB2864" s="25">
        <v>-2545681.9400000013</v>
      </c>
      <c r="AC2864" s="26">
        <v>45152.505756550927</v>
      </c>
      <c r="AD2864" s="27">
        <f>ROW()</f>
        <v>2864</v>
      </c>
      <c r="AE2864" s="27">
        <f>1</f>
        <v>1</v>
      </c>
      <c r="AF2864" s="27">
        <f>SUBTOTAL(109,Tbl_NGF_Data[[#This Row],[Counter]])</f>
        <v>1</v>
      </c>
    </row>
    <row r="2865" spans="2:32" ht="60" x14ac:dyDescent="0.25">
      <c r="B2865" s="21" t="s">
        <v>245</v>
      </c>
      <c r="C2865" s="22" t="s">
        <v>2056</v>
      </c>
      <c r="D2865" s="23">
        <v>7</v>
      </c>
      <c r="E2865" s="22" t="s">
        <v>245</v>
      </c>
      <c r="F2865" s="23">
        <v>7</v>
      </c>
      <c r="G2865" s="22" t="s">
        <v>2056</v>
      </c>
      <c r="H2865" s="22" t="s">
        <v>1327</v>
      </c>
      <c r="I2865" s="23">
        <v>1</v>
      </c>
      <c r="J2865" s="23">
        <v>208</v>
      </c>
      <c r="K2865" s="23" t="s">
        <v>2674</v>
      </c>
      <c r="L2865" s="22" t="s">
        <v>2675</v>
      </c>
      <c r="M2865" s="21" t="s">
        <v>304</v>
      </c>
      <c r="N2865" s="23" t="s">
        <v>2188</v>
      </c>
      <c r="O2865" s="22" t="s">
        <v>2189</v>
      </c>
      <c r="P2865" s="22" t="s">
        <v>2190</v>
      </c>
      <c r="Q2865" s="23" t="s">
        <v>2199</v>
      </c>
      <c r="R2865" s="22" t="s">
        <v>2200</v>
      </c>
      <c r="S2865" s="21" t="s">
        <v>281</v>
      </c>
      <c r="T2865" s="23" t="s">
        <v>2679</v>
      </c>
      <c r="U2865" s="24" t="s">
        <v>16</v>
      </c>
      <c r="V2865" s="23">
        <v>135</v>
      </c>
      <c r="W2865" s="25">
        <v>56830413</v>
      </c>
      <c r="X2865" s="25">
        <v>56830413</v>
      </c>
      <c r="Y2865" s="25">
        <v>56830413</v>
      </c>
      <c r="Z2865" s="25">
        <v>56830413</v>
      </c>
      <c r="AA2865" s="25">
        <v>45830413</v>
      </c>
      <c r="AB2865" s="25">
        <v>68512330</v>
      </c>
      <c r="AC2865" s="26">
        <v>45152.505756550927</v>
      </c>
      <c r="AD2865" s="27">
        <f>ROW()</f>
        <v>2865</v>
      </c>
      <c r="AE2865" s="27">
        <f>1</f>
        <v>1</v>
      </c>
      <c r="AF2865" s="27">
        <f>SUBTOTAL(109,Tbl_NGF_Data[[#This Row],[Counter]])</f>
        <v>1</v>
      </c>
    </row>
    <row r="2866" spans="2:32" ht="60" x14ac:dyDescent="0.25">
      <c r="B2866" s="21" t="s">
        <v>245</v>
      </c>
      <c r="C2866" s="22" t="s">
        <v>2056</v>
      </c>
      <c r="D2866" s="23">
        <v>7</v>
      </c>
      <c r="E2866" s="22" t="s">
        <v>245</v>
      </c>
      <c r="F2866" s="23">
        <v>7</v>
      </c>
      <c r="G2866" s="22" t="s">
        <v>2056</v>
      </c>
      <c r="H2866" s="22" t="s">
        <v>1327</v>
      </c>
      <c r="I2866" s="23">
        <v>1</v>
      </c>
      <c r="J2866" s="23">
        <v>208</v>
      </c>
      <c r="K2866" s="23" t="s">
        <v>2674</v>
      </c>
      <c r="L2866" s="22" t="s">
        <v>2675</v>
      </c>
      <c r="M2866" s="21" t="s">
        <v>304</v>
      </c>
      <c r="N2866" s="23" t="s">
        <v>2188</v>
      </c>
      <c r="O2866" s="22" t="s">
        <v>2189</v>
      </c>
      <c r="P2866" s="22" t="s">
        <v>2190</v>
      </c>
      <c r="Q2866" s="23" t="s">
        <v>2199</v>
      </c>
      <c r="R2866" s="22" t="s">
        <v>2200</v>
      </c>
      <c r="S2866" s="21" t="s">
        <v>281</v>
      </c>
      <c r="T2866" s="23" t="s">
        <v>2679</v>
      </c>
      <c r="U2866" s="24" t="s">
        <v>66</v>
      </c>
      <c r="V2866" s="23">
        <v>137</v>
      </c>
      <c r="W2866" s="25">
        <v>11913800</v>
      </c>
      <c r="X2866" s="25">
        <v>9217946</v>
      </c>
      <c r="Y2866" s="25">
        <v>5275104.37</v>
      </c>
      <c r="Z2866" s="25">
        <v>15481239.630000001</v>
      </c>
      <c r="AA2866" s="25">
        <v>9919160.5299999993</v>
      </c>
      <c r="AB2866" s="25">
        <v>11959536.939999999</v>
      </c>
      <c r="AC2866" s="26">
        <v>45152.505756550927</v>
      </c>
      <c r="AD2866" s="27">
        <f>ROW()</f>
        <v>2866</v>
      </c>
      <c r="AE2866" s="27">
        <f>1</f>
        <v>1</v>
      </c>
      <c r="AF2866" s="27">
        <f>SUBTOTAL(109,Tbl_NGF_Data[[#This Row],[Counter]])</f>
        <v>1</v>
      </c>
    </row>
    <row r="2867" spans="2:32" ht="60" x14ac:dyDescent="0.25">
      <c r="B2867" s="21" t="s">
        <v>245</v>
      </c>
      <c r="C2867" s="22" t="s">
        <v>2056</v>
      </c>
      <c r="D2867" s="23">
        <v>7</v>
      </c>
      <c r="E2867" s="22" t="s">
        <v>245</v>
      </c>
      <c r="F2867" s="23">
        <v>7</v>
      </c>
      <c r="G2867" s="22" t="s">
        <v>2056</v>
      </c>
      <c r="H2867" s="22" t="s">
        <v>1327</v>
      </c>
      <c r="I2867" s="23">
        <v>1</v>
      </c>
      <c r="J2867" s="23">
        <v>208</v>
      </c>
      <c r="K2867" s="23" t="s">
        <v>2674</v>
      </c>
      <c r="L2867" s="22" t="s">
        <v>2675</v>
      </c>
      <c r="M2867" s="21" t="s">
        <v>304</v>
      </c>
      <c r="N2867" s="23" t="s">
        <v>2188</v>
      </c>
      <c r="O2867" s="22" t="s">
        <v>2189</v>
      </c>
      <c r="P2867" s="22" t="s">
        <v>2190</v>
      </c>
      <c r="Q2867" s="23" t="s">
        <v>2199</v>
      </c>
      <c r="R2867" s="22" t="s">
        <v>2200</v>
      </c>
      <c r="S2867" s="21" t="s">
        <v>281</v>
      </c>
      <c r="T2867" s="23" t="s">
        <v>2679</v>
      </c>
      <c r="U2867" s="24" t="s">
        <v>17</v>
      </c>
      <c r="V2867" s="23">
        <v>200</v>
      </c>
      <c r="W2867" s="25">
        <v>38682598.269999996</v>
      </c>
      <c r="X2867" s="25">
        <v>39414501.690000013</v>
      </c>
      <c r="Y2867" s="25">
        <v>35658327.129999995</v>
      </c>
      <c r="Z2867" s="25">
        <v>15704630.200000033</v>
      </c>
      <c r="AA2867" s="25">
        <v>23540075.789999988</v>
      </c>
      <c r="AB2867" s="25">
        <v>39517603.940000042</v>
      </c>
      <c r="AC2867" s="26">
        <v>45152.505756550927</v>
      </c>
      <c r="AD2867" s="27">
        <f>ROW()</f>
        <v>2867</v>
      </c>
      <c r="AE2867" s="27">
        <f>1</f>
        <v>1</v>
      </c>
      <c r="AF2867" s="27">
        <f>SUBTOTAL(109,Tbl_NGF_Data[[#This Row],[Counter]])</f>
        <v>1</v>
      </c>
    </row>
    <row r="2868" spans="2:32" ht="60" x14ac:dyDescent="0.25">
      <c r="B2868" s="21" t="s">
        <v>245</v>
      </c>
      <c r="C2868" s="22" t="s">
        <v>2056</v>
      </c>
      <c r="D2868" s="23">
        <v>7</v>
      </c>
      <c r="E2868" s="22" t="s">
        <v>245</v>
      </c>
      <c r="F2868" s="23">
        <v>7</v>
      </c>
      <c r="G2868" s="22" t="s">
        <v>2056</v>
      </c>
      <c r="H2868" s="22" t="s">
        <v>1327</v>
      </c>
      <c r="I2868" s="23">
        <v>1</v>
      </c>
      <c r="J2868" s="23">
        <v>208</v>
      </c>
      <c r="K2868" s="23" t="s">
        <v>2674</v>
      </c>
      <c r="L2868" s="22" t="s">
        <v>2675</v>
      </c>
      <c r="M2868" s="21" t="s">
        <v>304</v>
      </c>
      <c r="N2868" s="23" t="s">
        <v>2188</v>
      </c>
      <c r="O2868" s="22" t="s">
        <v>2189</v>
      </c>
      <c r="P2868" s="22" t="s">
        <v>2190</v>
      </c>
      <c r="Q2868" s="23" t="s">
        <v>2199</v>
      </c>
      <c r="R2868" s="22" t="s">
        <v>2200</v>
      </c>
      <c r="S2868" s="21" t="s">
        <v>281</v>
      </c>
      <c r="T2868" s="23" t="s">
        <v>2679</v>
      </c>
      <c r="U2868" s="24" t="s">
        <v>97</v>
      </c>
      <c r="V2868" s="23">
        <v>205</v>
      </c>
      <c r="W2868" s="25">
        <v>2695853.86</v>
      </c>
      <c r="X2868" s="25">
        <v>-1675842.62</v>
      </c>
      <c r="Y2868" s="25">
        <v>1125953.74</v>
      </c>
      <c r="Z2868" s="25">
        <v>1662079.1</v>
      </c>
      <c r="AA2868" s="25">
        <v>5402502.0599999996</v>
      </c>
      <c r="AB2868" s="25">
        <v>7405513.2300000004</v>
      </c>
      <c r="AC2868" s="26">
        <v>45152.505756550927</v>
      </c>
      <c r="AD2868" s="27">
        <f>ROW()</f>
        <v>2868</v>
      </c>
      <c r="AE2868" s="27">
        <f>1</f>
        <v>1</v>
      </c>
      <c r="AF2868" s="27">
        <f>SUBTOTAL(109,Tbl_NGF_Data[[#This Row],[Counter]])</f>
        <v>1</v>
      </c>
    </row>
    <row r="2869" spans="2:32" ht="60" x14ac:dyDescent="0.25">
      <c r="B2869" s="21" t="s">
        <v>245</v>
      </c>
      <c r="C2869" s="22" t="s">
        <v>2056</v>
      </c>
      <c r="D2869" s="23">
        <v>7</v>
      </c>
      <c r="E2869" s="22" t="s">
        <v>245</v>
      </c>
      <c r="F2869" s="23">
        <v>7</v>
      </c>
      <c r="G2869" s="22" t="s">
        <v>2056</v>
      </c>
      <c r="H2869" s="22" t="s">
        <v>1327</v>
      </c>
      <c r="I2869" s="23">
        <v>1</v>
      </c>
      <c r="J2869" s="23">
        <v>208</v>
      </c>
      <c r="K2869" s="23" t="s">
        <v>2674</v>
      </c>
      <c r="L2869" s="22" t="s">
        <v>2675</v>
      </c>
      <c r="M2869" s="21" t="s">
        <v>304</v>
      </c>
      <c r="N2869" s="23" t="s">
        <v>2188</v>
      </c>
      <c r="O2869" s="22" t="s">
        <v>2189</v>
      </c>
      <c r="P2869" s="22" t="s">
        <v>2190</v>
      </c>
      <c r="Q2869" s="23" t="s">
        <v>2199</v>
      </c>
      <c r="R2869" s="22" t="s">
        <v>2200</v>
      </c>
      <c r="S2869" s="21" t="s">
        <v>281</v>
      </c>
      <c r="T2869" s="23" t="s">
        <v>2679</v>
      </c>
      <c r="U2869" s="24" t="s">
        <v>18</v>
      </c>
      <c r="V2869" s="23">
        <v>220</v>
      </c>
      <c r="W2869" s="25">
        <v>18147814.730000004</v>
      </c>
      <c r="X2869" s="25">
        <v>17415911.309999987</v>
      </c>
      <c r="Y2869" s="25">
        <v>21172085.870000005</v>
      </c>
      <c r="Z2869" s="25">
        <v>41125782.799999967</v>
      </c>
      <c r="AA2869" s="25">
        <v>22290337.210000012</v>
      </c>
      <c r="AB2869" s="25">
        <v>28994726.059999958</v>
      </c>
      <c r="AC2869" s="26">
        <v>45152.505756550927</v>
      </c>
      <c r="AD2869" s="27">
        <f>ROW()</f>
        <v>2869</v>
      </c>
      <c r="AE2869" s="27">
        <f>1</f>
        <v>1</v>
      </c>
      <c r="AF2869" s="27">
        <f>SUBTOTAL(109,Tbl_NGF_Data[[#This Row],[Counter]])</f>
        <v>1</v>
      </c>
    </row>
    <row r="2870" spans="2:32" ht="60" x14ac:dyDescent="0.25">
      <c r="B2870" s="21" t="s">
        <v>245</v>
      </c>
      <c r="C2870" s="22" t="s">
        <v>2056</v>
      </c>
      <c r="D2870" s="23">
        <v>7</v>
      </c>
      <c r="E2870" s="22" t="s">
        <v>245</v>
      </c>
      <c r="F2870" s="23">
        <v>7</v>
      </c>
      <c r="G2870" s="22" t="s">
        <v>2056</v>
      </c>
      <c r="H2870" s="22" t="s">
        <v>1327</v>
      </c>
      <c r="I2870" s="23">
        <v>1</v>
      </c>
      <c r="J2870" s="23">
        <v>208</v>
      </c>
      <c r="K2870" s="23" t="s">
        <v>2674</v>
      </c>
      <c r="L2870" s="22" t="s">
        <v>2675</v>
      </c>
      <c r="M2870" s="21" t="s">
        <v>304</v>
      </c>
      <c r="N2870" s="23" t="s">
        <v>2188</v>
      </c>
      <c r="O2870" s="22" t="s">
        <v>2189</v>
      </c>
      <c r="P2870" s="22" t="s">
        <v>2190</v>
      </c>
      <c r="Q2870" s="23" t="s">
        <v>2199</v>
      </c>
      <c r="R2870" s="22" t="s">
        <v>2200</v>
      </c>
      <c r="S2870" s="21" t="s">
        <v>281</v>
      </c>
      <c r="T2870" s="23" t="s">
        <v>2679</v>
      </c>
      <c r="U2870" s="24" t="s">
        <v>67</v>
      </c>
      <c r="V2870" s="23">
        <v>222</v>
      </c>
      <c r="W2870" s="25">
        <v>9217946.1400000006</v>
      </c>
      <c r="X2870" s="25">
        <v>10893788.620000001</v>
      </c>
      <c r="Y2870" s="25">
        <v>4149150.63</v>
      </c>
      <c r="Z2870" s="25">
        <v>13819160.530000001</v>
      </c>
      <c r="AA2870" s="25">
        <v>4516658.47</v>
      </c>
      <c r="AB2870" s="25">
        <v>4554023.709999999</v>
      </c>
      <c r="AC2870" s="26">
        <v>45152.505756550927</v>
      </c>
      <c r="AD2870" s="27">
        <f>ROW()</f>
        <v>2870</v>
      </c>
      <c r="AE2870" s="27">
        <f>1</f>
        <v>1</v>
      </c>
      <c r="AF2870" s="27">
        <f>SUBTOTAL(109,Tbl_NGF_Data[[#This Row],[Counter]])</f>
        <v>1</v>
      </c>
    </row>
    <row r="2871" spans="2:32" ht="60" x14ac:dyDescent="0.25">
      <c r="B2871" s="21" t="s">
        <v>245</v>
      </c>
      <c r="C2871" s="22" t="s">
        <v>2056</v>
      </c>
      <c r="D2871" s="23">
        <v>7</v>
      </c>
      <c r="E2871" s="22" t="s">
        <v>245</v>
      </c>
      <c r="F2871" s="23">
        <v>7</v>
      </c>
      <c r="G2871" s="22" t="s">
        <v>2056</v>
      </c>
      <c r="H2871" s="22" t="s">
        <v>1327</v>
      </c>
      <c r="I2871" s="23">
        <v>1</v>
      </c>
      <c r="J2871" s="23">
        <v>208</v>
      </c>
      <c r="K2871" s="23" t="s">
        <v>2674</v>
      </c>
      <c r="L2871" s="22" t="s">
        <v>2675</v>
      </c>
      <c r="M2871" s="21" t="s">
        <v>304</v>
      </c>
      <c r="N2871" s="23" t="s">
        <v>2188</v>
      </c>
      <c r="O2871" s="22" t="s">
        <v>2189</v>
      </c>
      <c r="P2871" s="22" t="s">
        <v>2190</v>
      </c>
      <c r="Q2871" s="23" t="s">
        <v>2657</v>
      </c>
      <c r="R2871" s="22" t="s">
        <v>2658</v>
      </c>
      <c r="S2871" s="21" t="s">
        <v>305</v>
      </c>
      <c r="T2871" s="23" t="s">
        <v>2680</v>
      </c>
      <c r="U2871" s="24" t="s">
        <v>16</v>
      </c>
      <c r="V2871" s="23">
        <v>135</v>
      </c>
      <c r="W2871" s="25">
        <v>2284350</v>
      </c>
      <c r="X2871" s="25">
        <v>2284350</v>
      </c>
      <c r="Y2871" s="25">
        <v>2757350</v>
      </c>
      <c r="Z2871" s="25">
        <v>2757350</v>
      </c>
      <c r="AA2871" s="25">
        <v>2907350</v>
      </c>
      <c r="AB2871" s="25">
        <v>3278212</v>
      </c>
      <c r="AC2871" s="26">
        <v>45152.505756550927</v>
      </c>
      <c r="AD2871" s="27">
        <f>ROW()</f>
        <v>2871</v>
      </c>
      <c r="AE2871" s="27">
        <f>1</f>
        <v>1</v>
      </c>
      <c r="AF2871" s="27">
        <f>SUBTOTAL(109,Tbl_NGF_Data[[#This Row],[Counter]])</f>
        <v>1</v>
      </c>
    </row>
    <row r="2872" spans="2:32" ht="60" x14ac:dyDescent="0.25">
      <c r="B2872" s="21" t="s">
        <v>245</v>
      </c>
      <c r="C2872" s="22" t="s">
        <v>2056</v>
      </c>
      <c r="D2872" s="23">
        <v>7</v>
      </c>
      <c r="E2872" s="22" t="s">
        <v>245</v>
      </c>
      <c r="F2872" s="23">
        <v>7</v>
      </c>
      <c r="G2872" s="22" t="s">
        <v>2056</v>
      </c>
      <c r="H2872" s="22" t="s">
        <v>1327</v>
      </c>
      <c r="I2872" s="23">
        <v>1</v>
      </c>
      <c r="J2872" s="23">
        <v>208</v>
      </c>
      <c r="K2872" s="23" t="s">
        <v>2674</v>
      </c>
      <c r="L2872" s="22" t="s">
        <v>2675</v>
      </c>
      <c r="M2872" s="21" t="s">
        <v>304</v>
      </c>
      <c r="N2872" s="23" t="s">
        <v>2188</v>
      </c>
      <c r="O2872" s="22" t="s">
        <v>2189</v>
      </c>
      <c r="P2872" s="22" t="s">
        <v>2190</v>
      </c>
      <c r="Q2872" s="23" t="s">
        <v>2657</v>
      </c>
      <c r="R2872" s="22" t="s">
        <v>2658</v>
      </c>
      <c r="S2872" s="21" t="s">
        <v>305</v>
      </c>
      <c r="T2872" s="23" t="s">
        <v>2680</v>
      </c>
      <c r="U2872" s="24" t="s">
        <v>17</v>
      </c>
      <c r="V2872" s="23">
        <v>200</v>
      </c>
      <c r="W2872" s="25">
        <v>2284350</v>
      </c>
      <c r="X2872" s="25">
        <v>2284350</v>
      </c>
      <c r="Y2872" s="25">
        <v>2757350.0000000005</v>
      </c>
      <c r="Z2872" s="25">
        <v>2757350.0000000005</v>
      </c>
      <c r="AA2872" s="25">
        <v>2907349.9999999991</v>
      </c>
      <c r="AB2872" s="25">
        <v>3278211.9999999995</v>
      </c>
      <c r="AC2872" s="26">
        <v>45152.505756550927</v>
      </c>
      <c r="AD2872" s="27">
        <f>ROW()</f>
        <v>2872</v>
      </c>
      <c r="AE2872" s="27">
        <f>1</f>
        <v>1</v>
      </c>
      <c r="AF2872" s="27">
        <f>SUBTOTAL(109,Tbl_NGF_Data[[#This Row],[Counter]])</f>
        <v>1</v>
      </c>
    </row>
    <row r="2873" spans="2:32" ht="60" x14ac:dyDescent="0.25">
      <c r="B2873" s="21" t="s">
        <v>245</v>
      </c>
      <c r="C2873" s="22" t="s">
        <v>2056</v>
      </c>
      <c r="D2873" s="23">
        <v>7</v>
      </c>
      <c r="E2873" s="22" t="s">
        <v>245</v>
      </c>
      <c r="F2873" s="23">
        <v>7</v>
      </c>
      <c r="G2873" s="22" t="s">
        <v>2056</v>
      </c>
      <c r="H2873" s="22" t="s">
        <v>1327</v>
      </c>
      <c r="I2873" s="23">
        <v>1</v>
      </c>
      <c r="J2873" s="23">
        <v>208</v>
      </c>
      <c r="K2873" s="23" t="s">
        <v>2674</v>
      </c>
      <c r="L2873" s="22" t="s">
        <v>2675</v>
      </c>
      <c r="M2873" s="21" t="s">
        <v>304</v>
      </c>
      <c r="N2873" s="23" t="s">
        <v>2188</v>
      </c>
      <c r="O2873" s="22" t="s">
        <v>2189</v>
      </c>
      <c r="P2873" s="22" t="s">
        <v>2190</v>
      </c>
      <c r="Q2873" s="23" t="s">
        <v>2657</v>
      </c>
      <c r="R2873" s="22" t="s">
        <v>2658</v>
      </c>
      <c r="S2873" s="21" t="s">
        <v>305</v>
      </c>
      <c r="T2873" s="23" t="s">
        <v>2680</v>
      </c>
      <c r="U2873" s="24" t="s">
        <v>18</v>
      </c>
      <c r="V2873" s="23">
        <v>220</v>
      </c>
      <c r="W2873" s="25">
        <v>0</v>
      </c>
      <c r="X2873" s="25">
        <v>0</v>
      </c>
      <c r="Y2873" s="25">
        <v>-4.6566128730773926E-10</v>
      </c>
      <c r="Z2873" s="25">
        <v>-4.6566128730773926E-10</v>
      </c>
      <c r="AA2873" s="25">
        <v>9.3132257461547852E-10</v>
      </c>
      <c r="AB2873" s="25">
        <v>4.6566128730773926E-10</v>
      </c>
      <c r="AC2873" s="26">
        <v>45152.505756550927</v>
      </c>
      <c r="AD2873" s="27">
        <f>ROW()</f>
        <v>2873</v>
      </c>
      <c r="AE2873" s="27">
        <f>1</f>
        <v>1</v>
      </c>
      <c r="AF2873" s="27">
        <f>SUBTOTAL(109,Tbl_NGF_Data[[#This Row],[Counter]])</f>
        <v>1</v>
      </c>
    </row>
    <row r="2874" spans="2:32" ht="60" x14ac:dyDescent="0.25">
      <c r="B2874" s="21" t="s">
        <v>245</v>
      </c>
      <c r="C2874" s="22" t="s">
        <v>2056</v>
      </c>
      <c r="D2874" s="23">
        <v>7</v>
      </c>
      <c r="E2874" s="22" t="s">
        <v>245</v>
      </c>
      <c r="F2874" s="23">
        <v>7</v>
      </c>
      <c r="G2874" s="22" t="s">
        <v>2056</v>
      </c>
      <c r="H2874" s="22" t="s">
        <v>1327</v>
      </c>
      <c r="I2874" s="23">
        <v>1</v>
      </c>
      <c r="J2874" s="23">
        <v>208</v>
      </c>
      <c r="K2874" s="23" t="s">
        <v>2674</v>
      </c>
      <c r="L2874" s="22" t="s">
        <v>2675</v>
      </c>
      <c r="M2874" s="21" t="s">
        <v>304</v>
      </c>
      <c r="N2874" s="23" t="s">
        <v>2188</v>
      </c>
      <c r="O2874" s="22" t="s">
        <v>2189</v>
      </c>
      <c r="P2874" s="22" t="s">
        <v>2190</v>
      </c>
      <c r="Q2874" s="23" t="s">
        <v>2202</v>
      </c>
      <c r="R2874" s="22" t="s">
        <v>2203</v>
      </c>
      <c r="S2874" s="21" t="s">
        <v>282</v>
      </c>
      <c r="T2874" s="23" t="s">
        <v>2681</v>
      </c>
      <c r="U2874" s="24" t="s">
        <v>16</v>
      </c>
      <c r="V2874" s="23">
        <v>135</v>
      </c>
      <c r="W2874" s="25">
        <v>260335845</v>
      </c>
      <c r="X2874" s="25">
        <v>295266645</v>
      </c>
      <c r="Y2874" s="25">
        <v>301757926</v>
      </c>
      <c r="Z2874" s="25">
        <v>302320577</v>
      </c>
      <c r="AA2874" s="25">
        <v>302320577</v>
      </c>
      <c r="AB2874" s="25">
        <v>322092852</v>
      </c>
      <c r="AC2874" s="26">
        <v>45152.505756550927</v>
      </c>
      <c r="AD2874" s="27">
        <f>ROW()</f>
        <v>2874</v>
      </c>
      <c r="AE2874" s="27">
        <f>1</f>
        <v>1</v>
      </c>
      <c r="AF2874" s="27">
        <f>SUBTOTAL(109,Tbl_NGF_Data[[#This Row],[Counter]])</f>
        <v>1</v>
      </c>
    </row>
    <row r="2875" spans="2:32" ht="60" x14ac:dyDescent="0.25">
      <c r="B2875" s="21" t="s">
        <v>245</v>
      </c>
      <c r="C2875" s="22" t="s">
        <v>2056</v>
      </c>
      <c r="D2875" s="23">
        <v>7</v>
      </c>
      <c r="E2875" s="22" t="s">
        <v>245</v>
      </c>
      <c r="F2875" s="23">
        <v>7</v>
      </c>
      <c r="G2875" s="22" t="s">
        <v>2056</v>
      </c>
      <c r="H2875" s="22" t="s">
        <v>1327</v>
      </c>
      <c r="I2875" s="23">
        <v>1</v>
      </c>
      <c r="J2875" s="23">
        <v>208</v>
      </c>
      <c r="K2875" s="23" t="s">
        <v>2674</v>
      </c>
      <c r="L2875" s="22" t="s">
        <v>2675</v>
      </c>
      <c r="M2875" s="21" t="s">
        <v>304</v>
      </c>
      <c r="N2875" s="23" t="s">
        <v>2188</v>
      </c>
      <c r="O2875" s="22" t="s">
        <v>2189</v>
      </c>
      <c r="P2875" s="22" t="s">
        <v>2190</v>
      </c>
      <c r="Q2875" s="23" t="s">
        <v>2202</v>
      </c>
      <c r="R2875" s="22" t="s">
        <v>2203</v>
      </c>
      <c r="S2875" s="21" t="s">
        <v>282</v>
      </c>
      <c r="T2875" s="23" t="s">
        <v>2681</v>
      </c>
      <c r="U2875" s="24" t="s">
        <v>66</v>
      </c>
      <c r="V2875" s="23">
        <v>137</v>
      </c>
      <c r="W2875" s="25">
        <v>25154436</v>
      </c>
      <c r="X2875" s="25">
        <v>515236</v>
      </c>
      <c r="Y2875" s="25">
        <v>25444876.240000002</v>
      </c>
      <c r="Z2875" s="25">
        <v>23654868.490000002</v>
      </c>
      <c r="AA2875" s="25">
        <v>34774698.439999998</v>
      </c>
      <c r="AB2875" s="25">
        <v>47037816.569999993</v>
      </c>
      <c r="AC2875" s="26">
        <v>45152.505756550927</v>
      </c>
      <c r="AD2875" s="27">
        <f>ROW()</f>
        <v>2875</v>
      </c>
      <c r="AE2875" s="27">
        <f>1</f>
        <v>1</v>
      </c>
      <c r="AF2875" s="27">
        <f>SUBTOTAL(109,Tbl_NGF_Data[[#This Row],[Counter]])</f>
        <v>1</v>
      </c>
    </row>
    <row r="2876" spans="2:32" ht="60" x14ac:dyDescent="0.25">
      <c r="B2876" s="21" t="s">
        <v>245</v>
      </c>
      <c r="C2876" s="22" t="s">
        <v>2056</v>
      </c>
      <c r="D2876" s="23">
        <v>7</v>
      </c>
      <c r="E2876" s="22" t="s">
        <v>245</v>
      </c>
      <c r="F2876" s="23">
        <v>7</v>
      </c>
      <c r="G2876" s="22" t="s">
        <v>2056</v>
      </c>
      <c r="H2876" s="22" t="s">
        <v>1327</v>
      </c>
      <c r="I2876" s="23">
        <v>1</v>
      </c>
      <c r="J2876" s="23">
        <v>208</v>
      </c>
      <c r="K2876" s="23" t="s">
        <v>2674</v>
      </c>
      <c r="L2876" s="22" t="s">
        <v>2675</v>
      </c>
      <c r="M2876" s="21" t="s">
        <v>304</v>
      </c>
      <c r="N2876" s="23" t="s">
        <v>2188</v>
      </c>
      <c r="O2876" s="22" t="s">
        <v>2189</v>
      </c>
      <c r="P2876" s="22"/>
      <c r="Q2876" s="23" t="s">
        <v>2202</v>
      </c>
      <c r="R2876" s="22" t="s">
        <v>2203</v>
      </c>
      <c r="S2876" s="21" t="s">
        <v>282</v>
      </c>
      <c r="T2876" s="23" t="s">
        <v>2681</v>
      </c>
      <c r="U2876" s="24" t="s">
        <v>66</v>
      </c>
      <c r="V2876" s="23">
        <v>137</v>
      </c>
      <c r="W2876" s="25">
        <v>0</v>
      </c>
      <c r="X2876" s="25">
        <v>27177000</v>
      </c>
      <c r="Y2876" s="25">
        <v>0</v>
      </c>
      <c r="Z2876" s="25">
        <v>19530000</v>
      </c>
      <c r="AA2876" s="25">
        <v>0</v>
      </c>
      <c r="AB2876" s="25">
        <v>1371000</v>
      </c>
      <c r="AC2876" s="26">
        <v>45152.505756550927</v>
      </c>
      <c r="AD2876" s="27">
        <f>ROW()</f>
        <v>2876</v>
      </c>
      <c r="AE2876" s="27">
        <f>1</f>
        <v>1</v>
      </c>
      <c r="AF2876" s="27">
        <f>SUBTOTAL(109,Tbl_NGF_Data[[#This Row],[Counter]])</f>
        <v>1</v>
      </c>
    </row>
    <row r="2877" spans="2:32" ht="60" x14ac:dyDescent="0.25">
      <c r="B2877" s="21" t="s">
        <v>245</v>
      </c>
      <c r="C2877" s="22" t="s">
        <v>2056</v>
      </c>
      <c r="D2877" s="23">
        <v>7</v>
      </c>
      <c r="E2877" s="22" t="s">
        <v>245</v>
      </c>
      <c r="F2877" s="23">
        <v>7</v>
      </c>
      <c r="G2877" s="22" t="s">
        <v>2056</v>
      </c>
      <c r="H2877" s="22" t="s">
        <v>1327</v>
      </c>
      <c r="I2877" s="23">
        <v>1</v>
      </c>
      <c r="J2877" s="23">
        <v>208</v>
      </c>
      <c r="K2877" s="23" t="s">
        <v>2674</v>
      </c>
      <c r="L2877" s="22" t="s">
        <v>2675</v>
      </c>
      <c r="M2877" s="21" t="s">
        <v>304</v>
      </c>
      <c r="N2877" s="23" t="s">
        <v>2188</v>
      </c>
      <c r="O2877" s="22" t="s">
        <v>2189</v>
      </c>
      <c r="P2877" s="22" t="s">
        <v>2190</v>
      </c>
      <c r="Q2877" s="23" t="s">
        <v>2202</v>
      </c>
      <c r="R2877" s="22" t="s">
        <v>2203</v>
      </c>
      <c r="S2877" s="21" t="s">
        <v>282</v>
      </c>
      <c r="T2877" s="23" t="s">
        <v>2681</v>
      </c>
      <c r="U2877" s="24" t="s">
        <v>17</v>
      </c>
      <c r="V2877" s="23">
        <v>200</v>
      </c>
      <c r="W2877" s="25">
        <v>241414074.23000008</v>
      </c>
      <c r="X2877" s="25">
        <v>247592409.66000026</v>
      </c>
      <c r="Y2877" s="25">
        <v>255662763.7599999</v>
      </c>
      <c r="Z2877" s="25">
        <v>209074626.10000026</v>
      </c>
      <c r="AA2877" s="25">
        <v>249927054.00999975</v>
      </c>
      <c r="AB2877" s="25">
        <v>306667703.16000015</v>
      </c>
      <c r="AC2877" s="26">
        <v>45152.505756550927</v>
      </c>
      <c r="AD2877" s="27">
        <f>ROW()</f>
        <v>2877</v>
      </c>
      <c r="AE2877" s="27">
        <f>1</f>
        <v>1</v>
      </c>
      <c r="AF2877" s="27">
        <f>SUBTOTAL(109,Tbl_NGF_Data[[#This Row],[Counter]])</f>
        <v>1</v>
      </c>
    </row>
    <row r="2878" spans="2:32" ht="60" x14ac:dyDescent="0.25">
      <c r="B2878" s="21" t="s">
        <v>245</v>
      </c>
      <c r="C2878" s="22" t="s">
        <v>2056</v>
      </c>
      <c r="D2878" s="23">
        <v>7</v>
      </c>
      <c r="E2878" s="22" t="s">
        <v>245</v>
      </c>
      <c r="F2878" s="23">
        <v>7</v>
      </c>
      <c r="G2878" s="22" t="s">
        <v>2056</v>
      </c>
      <c r="H2878" s="22" t="s">
        <v>1327</v>
      </c>
      <c r="I2878" s="23">
        <v>1</v>
      </c>
      <c r="J2878" s="23">
        <v>208</v>
      </c>
      <c r="K2878" s="23" t="s">
        <v>2674</v>
      </c>
      <c r="L2878" s="22" t="s">
        <v>2675</v>
      </c>
      <c r="M2878" s="21" t="s">
        <v>304</v>
      </c>
      <c r="N2878" s="23" t="s">
        <v>2188</v>
      </c>
      <c r="O2878" s="22" t="s">
        <v>2189</v>
      </c>
      <c r="P2878" s="22" t="s">
        <v>2190</v>
      </c>
      <c r="Q2878" s="23" t="s">
        <v>2202</v>
      </c>
      <c r="R2878" s="22" t="s">
        <v>2203</v>
      </c>
      <c r="S2878" s="21" t="s">
        <v>282</v>
      </c>
      <c r="T2878" s="23" t="s">
        <v>2681</v>
      </c>
      <c r="U2878" s="24" t="s">
        <v>97</v>
      </c>
      <c r="V2878" s="23">
        <v>205</v>
      </c>
      <c r="W2878" s="25">
        <v>223767.07</v>
      </c>
      <c r="X2878" s="25">
        <v>12044359.76</v>
      </c>
      <c r="Y2878" s="25">
        <v>1785978.01</v>
      </c>
      <c r="Z2878" s="25">
        <v>10410170.049999999</v>
      </c>
      <c r="AA2878" s="25">
        <v>15307479.870000003</v>
      </c>
      <c r="AB2878" s="25">
        <v>19063126.690000001</v>
      </c>
      <c r="AC2878" s="26">
        <v>45152.505756550927</v>
      </c>
      <c r="AD2878" s="27">
        <f>ROW()</f>
        <v>2878</v>
      </c>
      <c r="AE2878" s="27">
        <f>1</f>
        <v>1</v>
      </c>
      <c r="AF2878" s="27">
        <f>SUBTOTAL(109,Tbl_NGF_Data[[#This Row],[Counter]])</f>
        <v>1</v>
      </c>
    </row>
    <row r="2879" spans="2:32" ht="60" x14ac:dyDescent="0.25">
      <c r="B2879" s="21" t="s">
        <v>245</v>
      </c>
      <c r="C2879" s="22" t="s">
        <v>2056</v>
      </c>
      <c r="D2879" s="23">
        <v>7</v>
      </c>
      <c r="E2879" s="22" t="s">
        <v>245</v>
      </c>
      <c r="F2879" s="23">
        <v>7</v>
      </c>
      <c r="G2879" s="22" t="s">
        <v>2056</v>
      </c>
      <c r="H2879" s="22" t="s">
        <v>1327</v>
      </c>
      <c r="I2879" s="23">
        <v>1</v>
      </c>
      <c r="J2879" s="23">
        <v>208</v>
      </c>
      <c r="K2879" s="23" t="s">
        <v>2674</v>
      </c>
      <c r="L2879" s="22" t="s">
        <v>2675</v>
      </c>
      <c r="M2879" s="21" t="s">
        <v>304</v>
      </c>
      <c r="N2879" s="23" t="s">
        <v>2188</v>
      </c>
      <c r="O2879" s="22" t="s">
        <v>2189</v>
      </c>
      <c r="P2879" s="22" t="s">
        <v>2190</v>
      </c>
      <c r="Q2879" s="23" t="s">
        <v>2202</v>
      </c>
      <c r="R2879" s="22" t="s">
        <v>2203</v>
      </c>
      <c r="S2879" s="21" t="s">
        <v>282</v>
      </c>
      <c r="T2879" s="23" t="s">
        <v>2681</v>
      </c>
      <c r="U2879" s="24" t="s">
        <v>18</v>
      </c>
      <c r="V2879" s="23">
        <v>220</v>
      </c>
      <c r="W2879" s="25">
        <v>18921770.769999921</v>
      </c>
      <c r="X2879" s="25">
        <v>47674235.339999735</v>
      </c>
      <c r="Y2879" s="25">
        <v>46095162.240000099</v>
      </c>
      <c r="Z2879" s="25">
        <v>93245950.899999738</v>
      </c>
      <c r="AA2879" s="25">
        <v>52393522.990000248</v>
      </c>
      <c r="AB2879" s="25">
        <v>15425148.839999855</v>
      </c>
      <c r="AC2879" s="26">
        <v>45152.505756550927</v>
      </c>
      <c r="AD2879" s="27">
        <f>ROW()</f>
        <v>2879</v>
      </c>
      <c r="AE2879" s="27">
        <f>1</f>
        <v>1</v>
      </c>
      <c r="AF2879" s="27">
        <f>SUBTOTAL(109,Tbl_NGF_Data[[#This Row],[Counter]])</f>
        <v>1</v>
      </c>
    </row>
    <row r="2880" spans="2:32" ht="60" x14ac:dyDescent="0.25">
      <c r="B2880" s="21" t="s">
        <v>245</v>
      </c>
      <c r="C2880" s="22" t="s">
        <v>2056</v>
      </c>
      <c r="D2880" s="23">
        <v>7</v>
      </c>
      <c r="E2880" s="22" t="s">
        <v>245</v>
      </c>
      <c r="F2880" s="23">
        <v>7</v>
      </c>
      <c r="G2880" s="22" t="s">
        <v>2056</v>
      </c>
      <c r="H2880" s="22" t="s">
        <v>1327</v>
      </c>
      <c r="I2880" s="23">
        <v>1</v>
      </c>
      <c r="J2880" s="23">
        <v>208</v>
      </c>
      <c r="K2880" s="23" t="s">
        <v>2674</v>
      </c>
      <c r="L2880" s="22" t="s">
        <v>2675</v>
      </c>
      <c r="M2880" s="21" t="s">
        <v>304</v>
      </c>
      <c r="N2880" s="23" t="s">
        <v>2188</v>
      </c>
      <c r="O2880" s="22" t="s">
        <v>2189</v>
      </c>
      <c r="P2880" s="22" t="s">
        <v>2190</v>
      </c>
      <c r="Q2880" s="23" t="s">
        <v>2202</v>
      </c>
      <c r="R2880" s="22" t="s">
        <v>2203</v>
      </c>
      <c r="S2880" s="21" t="s">
        <v>282</v>
      </c>
      <c r="T2880" s="23" t="s">
        <v>2681</v>
      </c>
      <c r="U2880" s="24" t="s">
        <v>67</v>
      </c>
      <c r="V2880" s="23">
        <v>222</v>
      </c>
      <c r="W2880" s="25">
        <v>24930668.93</v>
      </c>
      <c r="X2880" s="25">
        <v>-11529123.76</v>
      </c>
      <c r="Y2880" s="25">
        <v>23658898.23</v>
      </c>
      <c r="Z2880" s="25">
        <v>13244698.440000003</v>
      </c>
      <c r="AA2880" s="25">
        <v>19467218.569999993</v>
      </c>
      <c r="AB2880" s="25">
        <v>27974689.879999992</v>
      </c>
      <c r="AC2880" s="26">
        <v>45152.505756550927</v>
      </c>
      <c r="AD2880" s="27">
        <f>ROW()</f>
        <v>2880</v>
      </c>
      <c r="AE2880" s="27">
        <f>1</f>
        <v>1</v>
      </c>
      <c r="AF2880" s="27">
        <f>SUBTOTAL(109,Tbl_NGF_Data[[#This Row],[Counter]])</f>
        <v>1</v>
      </c>
    </row>
    <row r="2881" spans="2:32" ht="60" x14ac:dyDescent="0.25">
      <c r="B2881" s="21" t="s">
        <v>245</v>
      </c>
      <c r="C2881" s="22" t="s">
        <v>2056</v>
      </c>
      <c r="D2881" s="23">
        <v>7</v>
      </c>
      <c r="E2881" s="22" t="s">
        <v>245</v>
      </c>
      <c r="F2881" s="23">
        <v>7</v>
      </c>
      <c r="G2881" s="22" t="s">
        <v>2056</v>
      </c>
      <c r="H2881" s="22" t="s">
        <v>1327</v>
      </c>
      <c r="I2881" s="23">
        <v>1</v>
      </c>
      <c r="J2881" s="23">
        <v>208</v>
      </c>
      <c r="K2881" s="23" t="s">
        <v>2674</v>
      </c>
      <c r="L2881" s="22" t="s">
        <v>2675</v>
      </c>
      <c r="M2881" s="21" t="s">
        <v>304</v>
      </c>
      <c r="N2881" s="23" t="s">
        <v>2188</v>
      </c>
      <c r="O2881" s="22" t="s">
        <v>2189</v>
      </c>
      <c r="P2881" s="22" t="s">
        <v>2190</v>
      </c>
      <c r="Q2881" s="23" t="s">
        <v>2208</v>
      </c>
      <c r="R2881" s="22" t="s">
        <v>2209</v>
      </c>
      <c r="S2881" s="21" t="s">
        <v>283</v>
      </c>
      <c r="T2881" s="23" t="s">
        <v>2682</v>
      </c>
      <c r="U2881" s="24" t="s">
        <v>16</v>
      </c>
      <c r="V2881" s="23">
        <v>135</v>
      </c>
      <c r="W2881" s="25">
        <v>1250000</v>
      </c>
      <c r="X2881" s="25">
        <v>1327085</v>
      </c>
      <c r="Y2881" s="25">
        <v>1425000</v>
      </c>
      <c r="Z2881" s="25">
        <v>1425000</v>
      </c>
      <c r="AA2881" s="25">
        <v>1550000</v>
      </c>
      <c r="AB2881" s="25">
        <v>1316279</v>
      </c>
      <c r="AC2881" s="26">
        <v>45152.505756550927</v>
      </c>
      <c r="AD2881" s="27">
        <f>ROW()</f>
        <v>2881</v>
      </c>
      <c r="AE2881" s="27">
        <f>1</f>
        <v>1</v>
      </c>
      <c r="AF2881" s="27">
        <f>SUBTOTAL(109,Tbl_NGF_Data[[#This Row],[Counter]])</f>
        <v>1</v>
      </c>
    </row>
    <row r="2882" spans="2:32" ht="60" x14ac:dyDescent="0.25">
      <c r="B2882" s="21" t="s">
        <v>245</v>
      </c>
      <c r="C2882" s="22" t="s">
        <v>2056</v>
      </c>
      <c r="D2882" s="23">
        <v>7</v>
      </c>
      <c r="E2882" s="22" t="s">
        <v>245</v>
      </c>
      <c r="F2882" s="23">
        <v>7</v>
      </c>
      <c r="G2882" s="22" t="s">
        <v>2056</v>
      </c>
      <c r="H2882" s="22" t="s">
        <v>1327</v>
      </c>
      <c r="I2882" s="23">
        <v>1</v>
      </c>
      <c r="J2882" s="23">
        <v>208</v>
      </c>
      <c r="K2882" s="23" t="s">
        <v>2674</v>
      </c>
      <c r="L2882" s="22" t="s">
        <v>2675</v>
      </c>
      <c r="M2882" s="21" t="s">
        <v>304</v>
      </c>
      <c r="N2882" s="23" t="s">
        <v>2188</v>
      </c>
      <c r="O2882" s="22" t="s">
        <v>2189</v>
      </c>
      <c r="P2882" s="22" t="s">
        <v>2190</v>
      </c>
      <c r="Q2882" s="23" t="s">
        <v>2208</v>
      </c>
      <c r="R2882" s="22" t="s">
        <v>2209</v>
      </c>
      <c r="S2882" s="21" t="s">
        <v>283</v>
      </c>
      <c r="T2882" s="23" t="s">
        <v>2682</v>
      </c>
      <c r="U2882" s="24" t="s">
        <v>17</v>
      </c>
      <c r="V2882" s="23">
        <v>200</v>
      </c>
      <c r="W2882" s="25">
        <v>807304.62999999989</v>
      </c>
      <c r="X2882" s="25">
        <v>878038.19000000006</v>
      </c>
      <c r="Y2882" s="25">
        <v>964365.43000000017</v>
      </c>
      <c r="Z2882" s="25">
        <v>716169.24</v>
      </c>
      <c r="AA2882" s="25">
        <v>801921.05</v>
      </c>
      <c r="AB2882" s="25">
        <v>768718.58000000007</v>
      </c>
      <c r="AC2882" s="26">
        <v>45152.505756550927</v>
      </c>
      <c r="AD2882" s="27">
        <f>ROW()</f>
        <v>2882</v>
      </c>
      <c r="AE2882" s="27">
        <f>1</f>
        <v>1</v>
      </c>
      <c r="AF2882" s="27">
        <f>SUBTOTAL(109,Tbl_NGF_Data[[#This Row],[Counter]])</f>
        <v>1</v>
      </c>
    </row>
    <row r="2883" spans="2:32" ht="60" x14ac:dyDescent="0.25">
      <c r="B2883" s="21" t="s">
        <v>245</v>
      </c>
      <c r="C2883" s="22" t="s">
        <v>2056</v>
      </c>
      <c r="D2883" s="23">
        <v>7</v>
      </c>
      <c r="E2883" s="22" t="s">
        <v>245</v>
      </c>
      <c r="F2883" s="23">
        <v>7</v>
      </c>
      <c r="G2883" s="22" t="s">
        <v>2056</v>
      </c>
      <c r="H2883" s="22" t="s">
        <v>1327</v>
      </c>
      <c r="I2883" s="23">
        <v>1</v>
      </c>
      <c r="J2883" s="23">
        <v>208</v>
      </c>
      <c r="K2883" s="23" t="s">
        <v>2674</v>
      </c>
      <c r="L2883" s="22" t="s">
        <v>2675</v>
      </c>
      <c r="M2883" s="21" t="s">
        <v>304</v>
      </c>
      <c r="N2883" s="23" t="s">
        <v>2188</v>
      </c>
      <c r="O2883" s="22" t="s">
        <v>2189</v>
      </c>
      <c r="P2883" s="22" t="s">
        <v>2190</v>
      </c>
      <c r="Q2883" s="23" t="s">
        <v>2208</v>
      </c>
      <c r="R2883" s="22" t="s">
        <v>2209</v>
      </c>
      <c r="S2883" s="21" t="s">
        <v>283</v>
      </c>
      <c r="T2883" s="23" t="s">
        <v>2682</v>
      </c>
      <c r="U2883" s="24" t="s">
        <v>18</v>
      </c>
      <c r="V2883" s="23">
        <v>220</v>
      </c>
      <c r="W2883" s="25">
        <v>442695.37000000011</v>
      </c>
      <c r="X2883" s="25">
        <v>449046.80999999994</v>
      </c>
      <c r="Y2883" s="25">
        <v>460634.56999999983</v>
      </c>
      <c r="Z2883" s="25">
        <v>708830.76</v>
      </c>
      <c r="AA2883" s="25">
        <v>748078.95</v>
      </c>
      <c r="AB2883" s="25">
        <v>547560.41999999993</v>
      </c>
      <c r="AC2883" s="26">
        <v>45152.505756550927</v>
      </c>
      <c r="AD2883" s="27">
        <f>ROW()</f>
        <v>2883</v>
      </c>
      <c r="AE2883" s="27">
        <f>1</f>
        <v>1</v>
      </c>
      <c r="AF2883" s="27">
        <f>SUBTOTAL(109,Tbl_NGF_Data[[#This Row],[Counter]])</f>
        <v>1</v>
      </c>
    </row>
    <row r="2884" spans="2:32" ht="60" x14ac:dyDescent="0.25">
      <c r="B2884" s="21" t="s">
        <v>245</v>
      </c>
      <c r="C2884" s="22" t="s">
        <v>2056</v>
      </c>
      <c r="D2884" s="23">
        <v>7</v>
      </c>
      <c r="E2884" s="22" t="s">
        <v>245</v>
      </c>
      <c r="F2884" s="23">
        <v>7</v>
      </c>
      <c r="G2884" s="22" t="s">
        <v>2056</v>
      </c>
      <c r="H2884" s="22" t="s">
        <v>1327</v>
      </c>
      <c r="I2884" s="23">
        <v>1</v>
      </c>
      <c r="J2884" s="23">
        <v>208</v>
      </c>
      <c r="K2884" s="23" t="s">
        <v>2674</v>
      </c>
      <c r="L2884" s="22" t="s">
        <v>2675</v>
      </c>
      <c r="M2884" s="21" t="s">
        <v>304</v>
      </c>
      <c r="N2884" s="23" t="s">
        <v>2188</v>
      </c>
      <c r="O2884" s="22" t="s">
        <v>2189</v>
      </c>
      <c r="P2884" s="22" t="s">
        <v>2190</v>
      </c>
      <c r="Q2884" s="23" t="s">
        <v>2211</v>
      </c>
      <c r="R2884" s="22" t="s">
        <v>2212</v>
      </c>
      <c r="S2884" s="21" t="s">
        <v>306</v>
      </c>
      <c r="T2884" s="23" t="s">
        <v>2683</v>
      </c>
      <c r="U2884" s="24" t="s">
        <v>16</v>
      </c>
      <c r="V2884" s="23">
        <v>135</v>
      </c>
      <c r="W2884" s="25">
        <v>2000000</v>
      </c>
      <c r="X2884" s="25">
        <v>2000000</v>
      </c>
      <c r="Y2884" s="25">
        <v>0</v>
      </c>
      <c r="Z2884" s="25">
        <v>2000000</v>
      </c>
      <c r="AA2884" s="25">
        <v>0</v>
      </c>
      <c r="AB2884" s="25">
        <v>2000000</v>
      </c>
      <c r="AC2884" s="26">
        <v>45152.505756550927</v>
      </c>
      <c r="AD2884" s="27">
        <f>ROW()</f>
        <v>2884</v>
      </c>
      <c r="AE2884" s="27">
        <f>1</f>
        <v>1</v>
      </c>
      <c r="AF2884" s="27">
        <f>SUBTOTAL(109,Tbl_NGF_Data[[#This Row],[Counter]])</f>
        <v>1</v>
      </c>
    </row>
    <row r="2885" spans="2:32" ht="60" x14ac:dyDescent="0.25">
      <c r="B2885" s="21" t="s">
        <v>245</v>
      </c>
      <c r="C2885" s="22" t="s">
        <v>2056</v>
      </c>
      <c r="D2885" s="23">
        <v>7</v>
      </c>
      <c r="E2885" s="22" t="s">
        <v>245</v>
      </c>
      <c r="F2885" s="23">
        <v>7</v>
      </c>
      <c r="G2885" s="22" t="s">
        <v>2056</v>
      </c>
      <c r="H2885" s="22" t="s">
        <v>1327</v>
      </c>
      <c r="I2885" s="23">
        <v>1</v>
      </c>
      <c r="J2885" s="23">
        <v>208</v>
      </c>
      <c r="K2885" s="23" t="s">
        <v>2674</v>
      </c>
      <c r="L2885" s="22" t="s">
        <v>2675</v>
      </c>
      <c r="M2885" s="21" t="s">
        <v>304</v>
      </c>
      <c r="N2885" s="23" t="s">
        <v>2188</v>
      </c>
      <c r="O2885" s="22" t="s">
        <v>2189</v>
      </c>
      <c r="P2885" s="22" t="s">
        <v>2190</v>
      </c>
      <c r="Q2885" s="23" t="s">
        <v>2211</v>
      </c>
      <c r="R2885" s="22" t="s">
        <v>2212</v>
      </c>
      <c r="S2885" s="21" t="s">
        <v>306</v>
      </c>
      <c r="T2885" s="23" t="s">
        <v>2683</v>
      </c>
      <c r="U2885" s="24" t="s">
        <v>18</v>
      </c>
      <c r="V2885" s="23">
        <v>220</v>
      </c>
      <c r="W2885" s="25">
        <v>2000000</v>
      </c>
      <c r="X2885" s="25">
        <v>2000000</v>
      </c>
      <c r="Y2885" s="25">
        <v>0</v>
      </c>
      <c r="Z2885" s="25">
        <v>2000000</v>
      </c>
      <c r="AA2885" s="25">
        <v>0</v>
      </c>
      <c r="AB2885" s="25">
        <v>2000000</v>
      </c>
      <c r="AC2885" s="26">
        <v>45152.505756550927</v>
      </c>
      <c r="AD2885" s="27">
        <f>ROW()</f>
        <v>2885</v>
      </c>
      <c r="AE2885" s="27">
        <f>1</f>
        <v>1</v>
      </c>
      <c r="AF2885" s="27">
        <f>SUBTOTAL(109,Tbl_NGF_Data[[#This Row],[Counter]])</f>
        <v>1</v>
      </c>
    </row>
    <row r="2886" spans="2:32" ht="60" x14ac:dyDescent="0.25">
      <c r="B2886" s="21" t="s">
        <v>245</v>
      </c>
      <c r="C2886" s="22" t="s">
        <v>2056</v>
      </c>
      <c r="D2886" s="23">
        <v>7</v>
      </c>
      <c r="E2886" s="22" t="s">
        <v>245</v>
      </c>
      <c r="F2886" s="23">
        <v>7</v>
      </c>
      <c r="G2886" s="22" t="s">
        <v>2056</v>
      </c>
      <c r="H2886" s="22" t="s">
        <v>1327</v>
      </c>
      <c r="I2886" s="23">
        <v>1</v>
      </c>
      <c r="J2886" s="23">
        <v>208</v>
      </c>
      <c r="K2886" s="23" t="s">
        <v>2674</v>
      </c>
      <c r="L2886" s="22" t="s">
        <v>2675</v>
      </c>
      <c r="M2886" s="21" t="s">
        <v>304</v>
      </c>
      <c r="N2886" s="23" t="s">
        <v>2188</v>
      </c>
      <c r="O2886" s="22" t="s">
        <v>2189</v>
      </c>
      <c r="P2886" s="22" t="s">
        <v>2190</v>
      </c>
      <c r="Q2886" s="23" t="s">
        <v>2214</v>
      </c>
      <c r="R2886" s="22" t="s">
        <v>1170</v>
      </c>
      <c r="S2886" s="21" t="s">
        <v>285</v>
      </c>
      <c r="T2886" s="23" t="s">
        <v>2684</v>
      </c>
      <c r="U2886" s="24" t="s">
        <v>16</v>
      </c>
      <c r="V2886" s="23">
        <v>135</v>
      </c>
      <c r="W2886" s="25">
        <v>0</v>
      </c>
      <c r="X2886" s="25">
        <v>0</v>
      </c>
      <c r="Y2886" s="25">
        <v>0</v>
      </c>
      <c r="Z2886" s="25">
        <v>0</v>
      </c>
      <c r="AA2886" s="25">
        <v>7434875</v>
      </c>
      <c r="AB2886" s="25">
        <v>7434875</v>
      </c>
      <c r="AC2886" s="26">
        <v>45152.505756550927</v>
      </c>
      <c r="AD2886" s="27">
        <f>ROW()</f>
        <v>2886</v>
      </c>
      <c r="AE2886" s="27">
        <f>1</f>
        <v>1</v>
      </c>
      <c r="AF2886" s="27">
        <f>SUBTOTAL(109,Tbl_NGF_Data[[#This Row],[Counter]])</f>
        <v>1</v>
      </c>
    </row>
    <row r="2887" spans="2:32" ht="60" x14ac:dyDescent="0.25">
      <c r="B2887" s="21" t="s">
        <v>245</v>
      </c>
      <c r="C2887" s="22" t="s">
        <v>2056</v>
      </c>
      <c r="D2887" s="23">
        <v>7</v>
      </c>
      <c r="E2887" s="22" t="s">
        <v>245</v>
      </c>
      <c r="F2887" s="23">
        <v>7</v>
      </c>
      <c r="G2887" s="22" t="s">
        <v>2056</v>
      </c>
      <c r="H2887" s="22" t="s">
        <v>1327</v>
      </c>
      <c r="I2887" s="23">
        <v>1</v>
      </c>
      <c r="J2887" s="23">
        <v>208</v>
      </c>
      <c r="K2887" s="23" t="s">
        <v>2674</v>
      </c>
      <c r="L2887" s="22" t="s">
        <v>2675</v>
      </c>
      <c r="M2887" s="21" t="s">
        <v>304</v>
      </c>
      <c r="N2887" s="23" t="s">
        <v>2188</v>
      </c>
      <c r="O2887" s="22" t="s">
        <v>2189</v>
      </c>
      <c r="P2887" s="22" t="s">
        <v>2190</v>
      </c>
      <c r="Q2887" s="23" t="s">
        <v>2214</v>
      </c>
      <c r="R2887" s="22" t="s">
        <v>1170</v>
      </c>
      <c r="S2887" s="21" t="s">
        <v>285</v>
      </c>
      <c r="T2887" s="23" t="s">
        <v>2684</v>
      </c>
      <c r="U2887" s="24" t="s">
        <v>17</v>
      </c>
      <c r="V2887" s="23">
        <v>200</v>
      </c>
      <c r="W2887" s="25">
        <v>0</v>
      </c>
      <c r="X2887" s="25">
        <v>0</v>
      </c>
      <c r="Y2887" s="25">
        <v>0</v>
      </c>
      <c r="Z2887" s="25">
        <v>0</v>
      </c>
      <c r="AA2887" s="25">
        <v>0</v>
      </c>
      <c r="AB2887" s="25">
        <v>7434875</v>
      </c>
      <c r="AC2887" s="26">
        <v>45152.505756550927</v>
      </c>
      <c r="AD2887" s="27">
        <f>ROW()</f>
        <v>2887</v>
      </c>
      <c r="AE2887" s="27">
        <f>1</f>
        <v>1</v>
      </c>
      <c r="AF2887" s="27">
        <f>SUBTOTAL(109,Tbl_NGF_Data[[#This Row],[Counter]])</f>
        <v>1</v>
      </c>
    </row>
    <row r="2888" spans="2:32" ht="60" x14ac:dyDescent="0.25">
      <c r="B2888" s="21" t="s">
        <v>245</v>
      </c>
      <c r="C2888" s="22" t="s">
        <v>2056</v>
      </c>
      <c r="D2888" s="23">
        <v>7</v>
      </c>
      <c r="E2888" s="22" t="s">
        <v>245</v>
      </c>
      <c r="F2888" s="23">
        <v>7</v>
      </c>
      <c r="G2888" s="22" t="s">
        <v>2056</v>
      </c>
      <c r="H2888" s="22" t="s">
        <v>1327</v>
      </c>
      <c r="I2888" s="23">
        <v>1</v>
      </c>
      <c r="J2888" s="23">
        <v>208</v>
      </c>
      <c r="K2888" s="23" t="s">
        <v>2674</v>
      </c>
      <c r="L2888" s="22" t="s">
        <v>2675</v>
      </c>
      <c r="M2888" s="21" t="s">
        <v>304</v>
      </c>
      <c r="N2888" s="23" t="s">
        <v>2188</v>
      </c>
      <c r="O2888" s="22" t="s">
        <v>2189</v>
      </c>
      <c r="P2888" s="22" t="s">
        <v>2190</v>
      </c>
      <c r="Q2888" s="23" t="s">
        <v>2214</v>
      </c>
      <c r="R2888" s="22" t="s">
        <v>1170</v>
      </c>
      <c r="S2888" s="21" t="s">
        <v>285</v>
      </c>
      <c r="T2888" s="23" t="s">
        <v>2684</v>
      </c>
      <c r="U2888" s="24" t="s">
        <v>18</v>
      </c>
      <c r="V2888" s="23">
        <v>220</v>
      </c>
      <c r="W2888" s="25">
        <v>0</v>
      </c>
      <c r="X2888" s="25">
        <v>0</v>
      </c>
      <c r="Y2888" s="25">
        <v>0</v>
      </c>
      <c r="Z2888" s="25">
        <v>0</v>
      </c>
      <c r="AA2888" s="25">
        <v>7434875</v>
      </c>
      <c r="AB2888" s="25">
        <v>0</v>
      </c>
      <c r="AC2888" s="26">
        <v>45152.505756550927</v>
      </c>
      <c r="AD2888" s="27">
        <f>ROW()</f>
        <v>2888</v>
      </c>
      <c r="AE2888" s="27">
        <f>1</f>
        <v>1</v>
      </c>
      <c r="AF2888" s="27">
        <f>SUBTOTAL(109,Tbl_NGF_Data[[#This Row],[Counter]])</f>
        <v>1</v>
      </c>
    </row>
    <row r="2889" spans="2:32" ht="60" x14ac:dyDescent="0.25">
      <c r="B2889" s="21" t="s">
        <v>245</v>
      </c>
      <c r="C2889" s="22" t="s">
        <v>2056</v>
      </c>
      <c r="D2889" s="23">
        <v>7</v>
      </c>
      <c r="E2889" s="22" t="s">
        <v>245</v>
      </c>
      <c r="F2889" s="23">
        <v>7</v>
      </c>
      <c r="G2889" s="22" t="s">
        <v>2056</v>
      </c>
      <c r="H2889" s="22" t="s">
        <v>1327</v>
      </c>
      <c r="I2889" s="23">
        <v>1</v>
      </c>
      <c r="J2889" s="23">
        <v>208</v>
      </c>
      <c r="K2889" s="23" t="s">
        <v>2674</v>
      </c>
      <c r="L2889" s="22" t="s">
        <v>2675</v>
      </c>
      <c r="M2889" s="21" t="s">
        <v>304</v>
      </c>
      <c r="N2889" s="23" t="s">
        <v>2188</v>
      </c>
      <c r="O2889" s="22" t="s">
        <v>2189</v>
      </c>
      <c r="P2889" s="22" t="s">
        <v>2190</v>
      </c>
      <c r="Q2889" s="23" t="s">
        <v>2253</v>
      </c>
      <c r="R2889" s="22" t="s">
        <v>2254</v>
      </c>
      <c r="S2889" s="21" t="s">
        <v>286</v>
      </c>
      <c r="T2889" s="23" t="s">
        <v>2685</v>
      </c>
      <c r="U2889" s="24" t="s">
        <v>15</v>
      </c>
      <c r="V2889" s="23">
        <v>100</v>
      </c>
      <c r="W2889" s="25">
        <v>1086998.28</v>
      </c>
      <c r="X2889" s="25">
        <v>1977116.06</v>
      </c>
      <c r="Y2889" s="25">
        <v>2418229.27</v>
      </c>
      <c r="Z2889" s="25">
        <v>1471893.06</v>
      </c>
      <c r="AA2889" s="25">
        <v>1453913.24</v>
      </c>
      <c r="AB2889" s="25">
        <v>5525157.8199999994</v>
      </c>
      <c r="AC2889" s="26">
        <v>45152.505756550927</v>
      </c>
      <c r="AD2889" s="27">
        <f>ROW()</f>
        <v>2889</v>
      </c>
      <c r="AE2889" s="27">
        <f>1</f>
        <v>1</v>
      </c>
      <c r="AF2889" s="27">
        <f>SUBTOTAL(109,Tbl_NGF_Data[[#This Row],[Counter]])</f>
        <v>1</v>
      </c>
    </row>
    <row r="2890" spans="2:32" ht="60" x14ac:dyDescent="0.25">
      <c r="B2890" s="21" t="s">
        <v>245</v>
      </c>
      <c r="C2890" s="22" t="s">
        <v>2056</v>
      </c>
      <c r="D2890" s="23">
        <v>7</v>
      </c>
      <c r="E2890" s="22" t="s">
        <v>245</v>
      </c>
      <c r="F2890" s="23">
        <v>7</v>
      </c>
      <c r="G2890" s="22" t="s">
        <v>2056</v>
      </c>
      <c r="H2890" s="22" t="s">
        <v>1327</v>
      </c>
      <c r="I2890" s="23">
        <v>1</v>
      </c>
      <c r="J2890" s="23">
        <v>208</v>
      </c>
      <c r="K2890" s="23" t="s">
        <v>2674</v>
      </c>
      <c r="L2890" s="22" t="s">
        <v>2675</v>
      </c>
      <c r="M2890" s="21" t="s">
        <v>304</v>
      </c>
      <c r="N2890" s="23" t="s">
        <v>2188</v>
      </c>
      <c r="O2890" s="22" t="s">
        <v>2189</v>
      </c>
      <c r="P2890" s="22" t="s">
        <v>2190</v>
      </c>
      <c r="Q2890" s="23" t="s">
        <v>2253</v>
      </c>
      <c r="R2890" s="22" t="s">
        <v>2254</v>
      </c>
      <c r="S2890" s="21" t="s">
        <v>286</v>
      </c>
      <c r="T2890" s="23" t="s">
        <v>2685</v>
      </c>
      <c r="U2890" s="24" t="s">
        <v>16</v>
      </c>
      <c r="V2890" s="23">
        <v>135</v>
      </c>
      <c r="W2890" s="25">
        <v>0</v>
      </c>
      <c r="X2890" s="25">
        <v>1086998</v>
      </c>
      <c r="Y2890" s="25">
        <v>1057041</v>
      </c>
      <c r="Z2890" s="25">
        <v>980679.68000000005</v>
      </c>
      <c r="AA2890" s="25">
        <v>34343.47</v>
      </c>
      <c r="AB2890" s="25">
        <v>16363.65</v>
      </c>
      <c r="AC2890" s="26">
        <v>45152.505756550927</v>
      </c>
      <c r="AD2890" s="27">
        <f>ROW()</f>
        <v>2890</v>
      </c>
      <c r="AE2890" s="27">
        <f>1</f>
        <v>1</v>
      </c>
      <c r="AF2890" s="27">
        <f>SUBTOTAL(109,Tbl_NGF_Data[[#This Row],[Counter]])</f>
        <v>1</v>
      </c>
    </row>
    <row r="2891" spans="2:32" ht="60" x14ac:dyDescent="0.25">
      <c r="B2891" s="21" t="s">
        <v>245</v>
      </c>
      <c r="C2891" s="22" t="s">
        <v>2056</v>
      </c>
      <c r="D2891" s="23">
        <v>7</v>
      </c>
      <c r="E2891" s="22" t="s">
        <v>245</v>
      </c>
      <c r="F2891" s="23">
        <v>7</v>
      </c>
      <c r="G2891" s="22" t="s">
        <v>2056</v>
      </c>
      <c r="H2891" s="22" t="s">
        <v>1327</v>
      </c>
      <c r="I2891" s="23">
        <v>1</v>
      </c>
      <c r="J2891" s="23">
        <v>208</v>
      </c>
      <c r="K2891" s="23" t="s">
        <v>2674</v>
      </c>
      <c r="L2891" s="22" t="s">
        <v>2675</v>
      </c>
      <c r="M2891" s="21" t="s">
        <v>304</v>
      </c>
      <c r="N2891" s="23" t="s">
        <v>2188</v>
      </c>
      <c r="O2891" s="22" t="s">
        <v>2189</v>
      </c>
      <c r="P2891" s="22" t="s">
        <v>2190</v>
      </c>
      <c r="Q2891" s="23" t="s">
        <v>2253</v>
      </c>
      <c r="R2891" s="22" t="s">
        <v>2254</v>
      </c>
      <c r="S2891" s="21" t="s">
        <v>286</v>
      </c>
      <c r="T2891" s="23" t="s">
        <v>2685</v>
      </c>
      <c r="U2891" s="24" t="s">
        <v>17</v>
      </c>
      <c r="V2891" s="23">
        <v>200</v>
      </c>
      <c r="W2891" s="25">
        <v>0</v>
      </c>
      <c r="X2891" s="25">
        <v>1086998.0000000002</v>
      </c>
      <c r="Y2891" s="25">
        <v>1057040.9999999998</v>
      </c>
      <c r="Z2891" s="25">
        <v>980679.67999999982</v>
      </c>
      <c r="AA2891" s="25">
        <v>34343.47</v>
      </c>
      <c r="AB2891" s="25">
        <v>16363.65</v>
      </c>
      <c r="AC2891" s="26">
        <v>45152.505756550927</v>
      </c>
      <c r="AD2891" s="27">
        <f>ROW()</f>
        <v>2891</v>
      </c>
      <c r="AE2891" s="27">
        <f>1</f>
        <v>1</v>
      </c>
      <c r="AF2891" s="27">
        <f>SUBTOTAL(109,Tbl_NGF_Data[[#This Row],[Counter]])</f>
        <v>1</v>
      </c>
    </row>
    <row r="2892" spans="2:32" ht="60" x14ac:dyDescent="0.25">
      <c r="B2892" s="21" t="s">
        <v>245</v>
      </c>
      <c r="C2892" s="22" t="s">
        <v>2056</v>
      </c>
      <c r="D2892" s="23">
        <v>7</v>
      </c>
      <c r="E2892" s="22" t="s">
        <v>245</v>
      </c>
      <c r="F2892" s="23">
        <v>7</v>
      </c>
      <c r="G2892" s="22" t="s">
        <v>2056</v>
      </c>
      <c r="H2892" s="22" t="s">
        <v>1327</v>
      </c>
      <c r="I2892" s="23">
        <v>1</v>
      </c>
      <c r="J2892" s="23">
        <v>208</v>
      </c>
      <c r="K2892" s="23" t="s">
        <v>2674</v>
      </c>
      <c r="L2892" s="22" t="s">
        <v>2675</v>
      </c>
      <c r="M2892" s="21" t="s">
        <v>304</v>
      </c>
      <c r="N2892" s="23" t="s">
        <v>2188</v>
      </c>
      <c r="O2892" s="22" t="s">
        <v>2189</v>
      </c>
      <c r="P2892" s="22" t="s">
        <v>2190</v>
      </c>
      <c r="Q2892" s="23" t="s">
        <v>2253</v>
      </c>
      <c r="R2892" s="22" t="s">
        <v>2254</v>
      </c>
      <c r="S2892" s="21" t="s">
        <v>286</v>
      </c>
      <c r="T2892" s="23" t="s">
        <v>2685</v>
      </c>
      <c r="U2892" s="24" t="s">
        <v>18</v>
      </c>
      <c r="V2892" s="23">
        <v>220</v>
      </c>
      <c r="W2892" s="25">
        <v>0</v>
      </c>
      <c r="X2892" s="25">
        <v>-2.3283064365386963E-10</v>
      </c>
      <c r="Y2892" s="25">
        <v>2.3283064365386963E-10</v>
      </c>
      <c r="Z2892" s="25">
        <v>2.3283064365386963E-10</v>
      </c>
      <c r="AA2892" s="25">
        <v>0</v>
      </c>
      <c r="AB2892" s="25">
        <v>0</v>
      </c>
      <c r="AC2892" s="26">
        <v>45152.505756550927</v>
      </c>
      <c r="AD2892" s="27">
        <f>ROW()</f>
        <v>2892</v>
      </c>
      <c r="AE2892" s="27">
        <f>1</f>
        <v>1</v>
      </c>
      <c r="AF2892" s="27">
        <f>SUBTOTAL(109,Tbl_NGF_Data[[#This Row],[Counter]])</f>
        <v>1</v>
      </c>
    </row>
    <row r="2893" spans="2:32" ht="60" x14ac:dyDescent="0.25">
      <c r="B2893" s="21" t="s">
        <v>245</v>
      </c>
      <c r="C2893" s="22" t="s">
        <v>2056</v>
      </c>
      <c r="D2893" s="23">
        <v>7</v>
      </c>
      <c r="E2893" s="22" t="s">
        <v>245</v>
      </c>
      <c r="F2893" s="23">
        <v>7</v>
      </c>
      <c r="G2893" s="22" t="s">
        <v>2056</v>
      </c>
      <c r="H2893" s="22" t="s">
        <v>1327</v>
      </c>
      <c r="I2893" s="23">
        <v>1</v>
      </c>
      <c r="J2893" s="23">
        <v>208</v>
      </c>
      <c r="K2893" s="23" t="s">
        <v>2674</v>
      </c>
      <c r="L2893" s="22" t="s">
        <v>2675</v>
      </c>
      <c r="M2893" s="21" t="s">
        <v>304</v>
      </c>
      <c r="N2893" s="23" t="s">
        <v>2188</v>
      </c>
      <c r="O2893" s="22" t="s">
        <v>2189</v>
      </c>
      <c r="P2893" s="22" t="s">
        <v>2190</v>
      </c>
      <c r="Q2893" s="23" t="s">
        <v>2253</v>
      </c>
      <c r="R2893" s="22" t="s">
        <v>2254</v>
      </c>
      <c r="S2893" s="21" t="s">
        <v>286</v>
      </c>
      <c r="T2893" s="23" t="s">
        <v>2685</v>
      </c>
      <c r="U2893" s="24" t="s">
        <v>19</v>
      </c>
      <c r="V2893" s="23">
        <v>500</v>
      </c>
      <c r="W2893" s="25">
        <v>1086998.28</v>
      </c>
      <c r="X2893" s="25">
        <v>1977115.78</v>
      </c>
      <c r="Y2893" s="25">
        <v>1498154.21</v>
      </c>
      <c r="Z2893" s="25">
        <v>34343.47</v>
      </c>
      <c r="AA2893" s="25">
        <v>16363.65</v>
      </c>
      <c r="AB2893" s="25">
        <v>4087608.23</v>
      </c>
      <c r="AC2893" s="26">
        <v>45152.505756550927</v>
      </c>
      <c r="AD2893" s="27">
        <f>ROW()</f>
        <v>2893</v>
      </c>
      <c r="AE2893" s="27">
        <f>1</f>
        <v>1</v>
      </c>
      <c r="AF2893" s="27">
        <f>SUBTOTAL(109,Tbl_NGF_Data[[#This Row],[Counter]])</f>
        <v>1</v>
      </c>
    </row>
    <row r="2894" spans="2:32" ht="60" x14ac:dyDescent="0.25">
      <c r="B2894" s="21" t="s">
        <v>245</v>
      </c>
      <c r="C2894" s="22" t="s">
        <v>2056</v>
      </c>
      <c r="D2894" s="23">
        <v>7</v>
      </c>
      <c r="E2894" s="22" t="s">
        <v>245</v>
      </c>
      <c r="F2894" s="23">
        <v>7</v>
      </c>
      <c r="G2894" s="22" t="s">
        <v>2056</v>
      </c>
      <c r="H2894" s="22" t="s">
        <v>1327</v>
      </c>
      <c r="I2894" s="23">
        <v>1</v>
      </c>
      <c r="J2894" s="23">
        <v>208</v>
      </c>
      <c r="K2894" s="23" t="s">
        <v>2674</v>
      </c>
      <c r="L2894" s="22" t="s">
        <v>2675</v>
      </c>
      <c r="M2894" s="21" t="s">
        <v>304</v>
      </c>
      <c r="N2894" s="23" t="s">
        <v>2188</v>
      </c>
      <c r="O2894" s="22" t="s">
        <v>2189</v>
      </c>
      <c r="P2894" s="22" t="s">
        <v>2190</v>
      </c>
      <c r="Q2894" s="23" t="s">
        <v>2216</v>
      </c>
      <c r="R2894" s="22" t="s">
        <v>1512</v>
      </c>
      <c r="S2894" s="21" t="s">
        <v>287</v>
      </c>
      <c r="T2894" s="23" t="s">
        <v>2686</v>
      </c>
      <c r="U2894" s="24" t="s">
        <v>16</v>
      </c>
      <c r="V2894" s="23">
        <v>135</v>
      </c>
      <c r="W2894" s="25">
        <v>0</v>
      </c>
      <c r="X2894" s="25">
        <v>0</v>
      </c>
      <c r="Y2894" s="25">
        <v>0</v>
      </c>
      <c r="Z2894" s="25">
        <v>0</v>
      </c>
      <c r="AA2894" s="25">
        <v>3276000</v>
      </c>
      <c r="AB2894" s="25">
        <v>0</v>
      </c>
      <c r="AC2894" s="26">
        <v>45152.505756550927</v>
      </c>
      <c r="AD2894" s="27">
        <f>ROW()</f>
        <v>2894</v>
      </c>
      <c r="AE2894" s="27">
        <f>1</f>
        <v>1</v>
      </c>
      <c r="AF2894" s="27">
        <f>SUBTOTAL(109,Tbl_NGF_Data[[#This Row],[Counter]])</f>
        <v>1</v>
      </c>
    </row>
    <row r="2895" spans="2:32" ht="60" x14ac:dyDescent="0.25">
      <c r="B2895" s="21" t="s">
        <v>245</v>
      </c>
      <c r="C2895" s="22" t="s">
        <v>2056</v>
      </c>
      <c r="D2895" s="23">
        <v>7</v>
      </c>
      <c r="E2895" s="22" t="s">
        <v>245</v>
      </c>
      <c r="F2895" s="23">
        <v>7</v>
      </c>
      <c r="G2895" s="22" t="s">
        <v>2056</v>
      </c>
      <c r="H2895" s="22" t="s">
        <v>1327</v>
      </c>
      <c r="I2895" s="23">
        <v>1</v>
      </c>
      <c r="J2895" s="23">
        <v>208</v>
      </c>
      <c r="K2895" s="23" t="s">
        <v>2674</v>
      </c>
      <c r="L2895" s="22" t="s">
        <v>2675</v>
      </c>
      <c r="M2895" s="21" t="s">
        <v>304</v>
      </c>
      <c r="N2895" s="23" t="s">
        <v>2188</v>
      </c>
      <c r="O2895" s="22" t="s">
        <v>2189</v>
      </c>
      <c r="P2895" s="22" t="s">
        <v>2190</v>
      </c>
      <c r="Q2895" s="23" t="s">
        <v>2216</v>
      </c>
      <c r="R2895" s="22" t="s">
        <v>1512</v>
      </c>
      <c r="S2895" s="21" t="s">
        <v>287</v>
      </c>
      <c r="T2895" s="23" t="s">
        <v>2686</v>
      </c>
      <c r="U2895" s="24" t="s">
        <v>17</v>
      </c>
      <c r="V2895" s="23">
        <v>200</v>
      </c>
      <c r="W2895" s="25">
        <v>0</v>
      </c>
      <c r="X2895" s="25">
        <v>0</v>
      </c>
      <c r="Y2895" s="25">
        <v>0</v>
      </c>
      <c r="Z2895" s="25">
        <v>0</v>
      </c>
      <c r="AA2895" s="25">
        <v>3276000</v>
      </c>
      <c r="AB2895" s="25">
        <v>0</v>
      </c>
      <c r="AC2895" s="26">
        <v>45152.505756550927</v>
      </c>
      <c r="AD2895" s="27">
        <f>ROW()</f>
        <v>2895</v>
      </c>
      <c r="AE2895" s="27">
        <f>1</f>
        <v>1</v>
      </c>
      <c r="AF2895" s="27">
        <f>SUBTOTAL(109,Tbl_NGF_Data[[#This Row],[Counter]])</f>
        <v>1</v>
      </c>
    </row>
    <row r="2896" spans="2:32" ht="60" x14ac:dyDescent="0.25">
      <c r="B2896" s="21" t="s">
        <v>245</v>
      </c>
      <c r="C2896" s="22" t="s">
        <v>2056</v>
      </c>
      <c r="D2896" s="23">
        <v>7</v>
      </c>
      <c r="E2896" s="22" t="s">
        <v>245</v>
      </c>
      <c r="F2896" s="23">
        <v>7</v>
      </c>
      <c r="G2896" s="22" t="s">
        <v>2056</v>
      </c>
      <c r="H2896" s="22" t="s">
        <v>1327</v>
      </c>
      <c r="I2896" s="23">
        <v>1</v>
      </c>
      <c r="J2896" s="23">
        <v>208</v>
      </c>
      <c r="K2896" s="23" t="s">
        <v>2674</v>
      </c>
      <c r="L2896" s="22" t="s">
        <v>2675</v>
      </c>
      <c r="M2896" s="21" t="s">
        <v>304</v>
      </c>
      <c r="N2896" s="23" t="s">
        <v>2188</v>
      </c>
      <c r="O2896" s="22" t="s">
        <v>2189</v>
      </c>
      <c r="P2896" s="22" t="s">
        <v>2190</v>
      </c>
      <c r="Q2896" s="23" t="s">
        <v>2370</v>
      </c>
      <c r="R2896" s="22" t="s">
        <v>2074</v>
      </c>
      <c r="S2896" s="21" t="s">
        <v>307</v>
      </c>
      <c r="T2896" s="23" t="s">
        <v>2687</v>
      </c>
      <c r="U2896" s="24" t="s">
        <v>16</v>
      </c>
      <c r="V2896" s="23">
        <v>135</v>
      </c>
      <c r="W2896" s="25">
        <v>0</v>
      </c>
      <c r="X2896" s="25">
        <v>0</v>
      </c>
      <c r="Y2896" s="25">
        <v>0</v>
      </c>
      <c r="Z2896" s="25">
        <v>77553</v>
      </c>
      <c r="AA2896" s="25">
        <v>109237.11</v>
      </c>
      <c r="AB2896" s="25">
        <v>48297.13</v>
      </c>
      <c r="AC2896" s="26">
        <v>45152.505756550927</v>
      </c>
      <c r="AD2896" s="27">
        <f>ROW()</f>
        <v>2896</v>
      </c>
      <c r="AE2896" s="27">
        <f>1</f>
        <v>1</v>
      </c>
      <c r="AF2896" s="27">
        <f>SUBTOTAL(109,Tbl_NGF_Data[[#This Row],[Counter]])</f>
        <v>1</v>
      </c>
    </row>
    <row r="2897" spans="2:32" ht="60" x14ac:dyDescent="0.25">
      <c r="B2897" s="21" t="s">
        <v>245</v>
      </c>
      <c r="C2897" s="22" t="s">
        <v>2056</v>
      </c>
      <c r="D2897" s="23">
        <v>7</v>
      </c>
      <c r="E2897" s="22" t="s">
        <v>245</v>
      </c>
      <c r="F2897" s="23">
        <v>7</v>
      </c>
      <c r="G2897" s="22" t="s">
        <v>2056</v>
      </c>
      <c r="H2897" s="22" t="s">
        <v>1327</v>
      </c>
      <c r="I2897" s="23">
        <v>1</v>
      </c>
      <c r="J2897" s="23">
        <v>208</v>
      </c>
      <c r="K2897" s="23" t="s">
        <v>2674</v>
      </c>
      <c r="L2897" s="22" t="s">
        <v>2675</v>
      </c>
      <c r="M2897" s="21" t="s">
        <v>304</v>
      </c>
      <c r="N2897" s="23" t="s">
        <v>2188</v>
      </c>
      <c r="O2897" s="22" t="s">
        <v>2189</v>
      </c>
      <c r="P2897" s="22" t="s">
        <v>2190</v>
      </c>
      <c r="Q2897" s="23" t="s">
        <v>2370</v>
      </c>
      <c r="R2897" s="22" t="s">
        <v>2074</v>
      </c>
      <c r="S2897" s="21" t="s">
        <v>307</v>
      </c>
      <c r="T2897" s="23" t="s">
        <v>2687</v>
      </c>
      <c r="U2897" s="24" t="s">
        <v>17</v>
      </c>
      <c r="V2897" s="23">
        <v>200</v>
      </c>
      <c r="W2897" s="25">
        <v>0</v>
      </c>
      <c r="X2897" s="25">
        <v>0</v>
      </c>
      <c r="Y2897" s="25">
        <v>0</v>
      </c>
      <c r="Z2897" s="25">
        <v>54555.89</v>
      </c>
      <c r="AA2897" s="25">
        <v>109022.97999999998</v>
      </c>
      <c r="AB2897" s="25">
        <v>48297.130000000005</v>
      </c>
      <c r="AC2897" s="26">
        <v>45152.505756550927</v>
      </c>
      <c r="AD2897" s="27">
        <f>ROW()</f>
        <v>2897</v>
      </c>
      <c r="AE2897" s="27">
        <f>1</f>
        <v>1</v>
      </c>
      <c r="AF2897" s="27">
        <f>SUBTOTAL(109,Tbl_NGF_Data[[#This Row],[Counter]])</f>
        <v>1</v>
      </c>
    </row>
    <row r="2898" spans="2:32" ht="60" x14ac:dyDescent="0.25">
      <c r="B2898" s="21" t="s">
        <v>245</v>
      </c>
      <c r="C2898" s="22" t="s">
        <v>2056</v>
      </c>
      <c r="D2898" s="23">
        <v>7</v>
      </c>
      <c r="E2898" s="22" t="s">
        <v>245</v>
      </c>
      <c r="F2898" s="23">
        <v>7</v>
      </c>
      <c r="G2898" s="22" t="s">
        <v>2056</v>
      </c>
      <c r="H2898" s="22" t="s">
        <v>1327</v>
      </c>
      <c r="I2898" s="23">
        <v>1</v>
      </c>
      <c r="J2898" s="23">
        <v>208</v>
      </c>
      <c r="K2898" s="23" t="s">
        <v>2674</v>
      </c>
      <c r="L2898" s="22" t="s">
        <v>2675</v>
      </c>
      <c r="M2898" s="21" t="s">
        <v>304</v>
      </c>
      <c r="N2898" s="23" t="s">
        <v>2188</v>
      </c>
      <c r="O2898" s="22" t="s">
        <v>2189</v>
      </c>
      <c r="P2898" s="22" t="s">
        <v>2190</v>
      </c>
      <c r="Q2898" s="23" t="s">
        <v>2370</v>
      </c>
      <c r="R2898" s="22" t="s">
        <v>2074</v>
      </c>
      <c r="S2898" s="21" t="s">
        <v>307</v>
      </c>
      <c r="T2898" s="23" t="s">
        <v>2687</v>
      </c>
      <c r="U2898" s="24" t="s">
        <v>18</v>
      </c>
      <c r="V2898" s="23">
        <v>220</v>
      </c>
      <c r="W2898" s="25">
        <v>0</v>
      </c>
      <c r="X2898" s="25">
        <v>0</v>
      </c>
      <c r="Y2898" s="25">
        <v>0</v>
      </c>
      <c r="Z2898" s="25">
        <v>22997.11</v>
      </c>
      <c r="AA2898" s="25">
        <v>214.13000000001921</v>
      </c>
      <c r="AB2898" s="25">
        <v>-7.2759576141834259E-12</v>
      </c>
      <c r="AC2898" s="26">
        <v>45152.505756550927</v>
      </c>
      <c r="AD2898" s="27">
        <f>ROW()</f>
        <v>2898</v>
      </c>
      <c r="AE2898" s="27">
        <f>1</f>
        <v>1</v>
      </c>
      <c r="AF2898" s="27">
        <f>SUBTOTAL(109,Tbl_NGF_Data[[#This Row],[Counter]])</f>
        <v>1</v>
      </c>
    </row>
    <row r="2899" spans="2:32" ht="60" x14ac:dyDescent="0.25">
      <c r="B2899" s="21" t="s">
        <v>245</v>
      </c>
      <c r="C2899" s="22" t="s">
        <v>2056</v>
      </c>
      <c r="D2899" s="23">
        <v>7</v>
      </c>
      <c r="E2899" s="22" t="s">
        <v>245</v>
      </c>
      <c r="F2899" s="23">
        <v>7</v>
      </c>
      <c r="G2899" s="22" t="s">
        <v>2056</v>
      </c>
      <c r="H2899" s="22" t="s">
        <v>1327</v>
      </c>
      <c r="I2899" s="23">
        <v>1</v>
      </c>
      <c r="J2899" s="23">
        <v>208</v>
      </c>
      <c r="K2899" s="23" t="s">
        <v>2674</v>
      </c>
      <c r="L2899" s="22" t="s">
        <v>2675</v>
      </c>
      <c r="M2899" s="21" t="s">
        <v>304</v>
      </c>
      <c r="N2899" s="23" t="s">
        <v>2188</v>
      </c>
      <c r="O2899" s="22" t="s">
        <v>2189</v>
      </c>
      <c r="P2899" s="22" t="s">
        <v>2190</v>
      </c>
      <c r="Q2899" s="23" t="s">
        <v>2257</v>
      </c>
      <c r="R2899" s="22" t="s">
        <v>2258</v>
      </c>
      <c r="S2899" s="21" t="s">
        <v>300</v>
      </c>
      <c r="T2899" s="23" t="s">
        <v>2688</v>
      </c>
      <c r="U2899" s="24" t="s">
        <v>15</v>
      </c>
      <c r="V2899" s="23">
        <v>100</v>
      </c>
      <c r="W2899" s="25">
        <v>0</v>
      </c>
      <c r="X2899" s="25">
        <v>0</v>
      </c>
      <c r="Y2899" s="25">
        <v>0</v>
      </c>
      <c r="Z2899" s="25">
        <v>13081497.83</v>
      </c>
      <c r="AA2899" s="25">
        <v>3179728.96</v>
      </c>
      <c r="AB2899" s="25">
        <v>0</v>
      </c>
      <c r="AC2899" s="26">
        <v>45152.505756550927</v>
      </c>
      <c r="AD2899" s="27">
        <f>ROW()</f>
        <v>2899</v>
      </c>
      <c r="AE2899" s="27">
        <f>1</f>
        <v>1</v>
      </c>
      <c r="AF2899" s="27">
        <f>SUBTOTAL(109,Tbl_NGF_Data[[#This Row],[Counter]])</f>
        <v>1</v>
      </c>
    </row>
    <row r="2900" spans="2:32" ht="60" x14ac:dyDescent="0.25">
      <c r="B2900" s="21" t="s">
        <v>245</v>
      </c>
      <c r="C2900" s="22" t="s">
        <v>2056</v>
      </c>
      <c r="D2900" s="23">
        <v>7</v>
      </c>
      <c r="E2900" s="22" t="s">
        <v>245</v>
      </c>
      <c r="F2900" s="23">
        <v>7</v>
      </c>
      <c r="G2900" s="22" t="s">
        <v>2056</v>
      </c>
      <c r="H2900" s="22" t="s">
        <v>1327</v>
      </c>
      <c r="I2900" s="23">
        <v>1</v>
      </c>
      <c r="J2900" s="23">
        <v>208</v>
      </c>
      <c r="K2900" s="23" t="s">
        <v>2674</v>
      </c>
      <c r="L2900" s="22" t="s">
        <v>2675</v>
      </c>
      <c r="M2900" s="21" t="s">
        <v>304</v>
      </c>
      <c r="N2900" s="23" t="s">
        <v>2188</v>
      </c>
      <c r="O2900" s="22" t="s">
        <v>2189</v>
      </c>
      <c r="P2900" s="22" t="s">
        <v>2190</v>
      </c>
      <c r="Q2900" s="23" t="s">
        <v>2606</v>
      </c>
      <c r="R2900" s="22" t="s">
        <v>2607</v>
      </c>
      <c r="S2900" s="21" t="s">
        <v>308</v>
      </c>
      <c r="T2900" s="23" t="s">
        <v>2689</v>
      </c>
      <c r="U2900" s="24" t="s">
        <v>16</v>
      </c>
      <c r="V2900" s="23">
        <v>135</v>
      </c>
      <c r="W2900" s="25">
        <v>0</v>
      </c>
      <c r="X2900" s="25">
        <v>0</v>
      </c>
      <c r="Y2900" s="25">
        <v>79744</v>
      </c>
      <c r="Z2900" s="25">
        <v>183991</v>
      </c>
      <c r="AA2900" s="25">
        <v>0</v>
      </c>
      <c r="AB2900" s="25">
        <v>0</v>
      </c>
      <c r="AC2900" s="26">
        <v>45152.505756550927</v>
      </c>
      <c r="AD2900" s="27">
        <f>ROW()</f>
        <v>2900</v>
      </c>
      <c r="AE2900" s="27">
        <f>1</f>
        <v>1</v>
      </c>
      <c r="AF2900" s="27">
        <f>SUBTOTAL(109,Tbl_NGF_Data[[#This Row],[Counter]])</f>
        <v>1</v>
      </c>
    </row>
    <row r="2901" spans="2:32" ht="60" x14ac:dyDescent="0.25">
      <c r="B2901" s="21" t="s">
        <v>245</v>
      </c>
      <c r="C2901" s="22" t="s">
        <v>2056</v>
      </c>
      <c r="D2901" s="23">
        <v>7</v>
      </c>
      <c r="E2901" s="22" t="s">
        <v>245</v>
      </c>
      <c r="F2901" s="23">
        <v>7</v>
      </c>
      <c r="G2901" s="22" t="s">
        <v>2056</v>
      </c>
      <c r="H2901" s="22" t="s">
        <v>1327</v>
      </c>
      <c r="I2901" s="23">
        <v>1</v>
      </c>
      <c r="J2901" s="23">
        <v>208</v>
      </c>
      <c r="K2901" s="23" t="s">
        <v>2674</v>
      </c>
      <c r="L2901" s="22" t="s">
        <v>2675</v>
      </c>
      <c r="M2901" s="21" t="s">
        <v>304</v>
      </c>
      <c r="N2901" s="23" t="s">
        <v>2188</v>
      </c>
      <c r="O2901" s="22" t="s">
        <v>2189</v>
      </c>
      <c r="P2901" s="22" t="s">
        <v>2190</v>
      </c>
      <c r="Q2901" s="23" t="s">
        <v>2606</v>
      </c>
      <c r="R2901" s="22" t="s">
        <v>2607</v>
      </c>
      <c r="S2901" s="21" t="s">
        <v>308</v>
      </c>
      <c r="T2901" s="23" t="s">
        <v>2689</v>
      </c>
      <c r="U2901" s="24" t="s">
        <v>17</v>
      </c>
      <c r="V2901" s="23">
        <v>200</v>
      </c>
      <c r="W2901" s="25">
        <v>0</v>
      </c>
      <c r="X2901" s="25">
        <v>0</v>
      </c>
      <c r="Y2901" s="25">
        <v>0</v>
      </c>
      <c r="Z2901" s="25">
        <v>183991</v>
      </c>
      <c r="AA2901" s="25">
        <v>0</v>
      </c>
      <c r="AB2901" s="25">
        <v>0</v>
      </c>
      <c r="AC2901" s="26">
        <v>45152.505756550927</v>
      </c>
      <c r="AD2901" s="27">
        <f>ROW()</f>
        <v>2901</v>
      </c>
      <c r="AE2901" s="27">
        <f>1</f>
        <v>1</v>
      </c>
      <c r="AF2901" s="27">
        <f>SUBTOTAL(109,Tbl_NGF_Data[[#This Row],[Counter]])</f>
        <v>1</v>
      </c>
    </row>
    <row r="2902" spans="2:32" ht="60" x14ac:dyDescent="0.25">
      <c r="B2902" s="21" t="s">
        <v>245</v>
      </c>
      <c r="C2902" s="22" t="s">
        <v>2056</v>
      </c>
      <c r="D2902" s="23">
        <v>7</v>
      </c>
      <c r="E2902" s="22" t="s">
        <v>245</v>
      </c>
      <c r="F2902" s="23">
        <v>7</v>
      </c>
      <c r="G2902" s="22" t="s">
        <v>2056</v>
      </c>
      <c r="H2902" s="22" t="s">
        <v>1327</v>
      </c>
      <c r="I2902" s="23">
        <v>1</v>
      </c>
      <c r="J2902" s="23">
        <v>208</v>
      </c>
      <c r="K2902" s="23" t="s">
        <v>2674</v>
      </c>
      <c r="L2902" s="22" t="s">
        <v>2675</v>
      </c>
      <c r="M2902" s="21" t="s">
        <v>304</v>
      </c>
      <c r="N2902" s="23" t="s">
        <v>2188</v>
      </c>
      <c r="O2902" s="22" t="s">
        <v>2189</v>
      </c>
      <c r="P2902" s="22" t="s">
        <v>2190</v>
      </c>
      <c r="Q2902" s="23" t="s">
        <v>2606</v>
      </c>
      <c r="R2902" s="22" t="s">
        <v>2607</v>
      </c>
      <c r="S2902" s="21" t="s">
        <v>308</v>
      </c>
      <c r="T2902" s="23" t="s">
        <v>2689</v>
      </c>
      <c r="U2902" s="24" t="s">
        <v>18</v>
      </c>
      <c r="V2902" s="23">
        <v>220</v>
      </c>
      <c r="W2902" s="25">
        <v>0</v>
      </c>
      <c r="X2902" s="25">
        <v>0</v>
      </c>
      <c r="Y2902" s="25">
        <v>79744</v>
      </c>
      <c r="Z2902" s="25">
        <v>0</v>
      </c>
      <c r="AA2902" s="25">
        <v>0</v>
      </c>
      <c r="AB2902" s="25">
        <v>0</v>
      </c>
      <c r="AC2902" s="26">
        <v>45152.505756550927</v>
      </c>
      <c r="AD2902" s="27">
        <f>ROW()</f>
        <v>2902</v>
      </c>
      <c r="AE2902" s="27">
        <f>1</f>
        <v>1</v>
      </c>
      <c r="AF2902" s="27">
        <f>SUBTOTAL(109,Tbl_NGF_Data[[#This Row],[Counter]])</f>
        <v>1</v>
      </c>
    </row>
    <row r="2903" spans="2:32" ht="60" x14ac:dyDescent="0.25">
      <c r="B2903" s="21" t="s">
        <v>245</v>
      </c>
      <c r="C2903" s="22" t="s">
        <v>2056</v>
      </c>
      <c r="D2903" s="23">
        <v>7</v>
      </c>
      <c r="E2903" s="22" t="s">
        <v>245</v>
      </c>
      <c r="F2903" s="23">
        <v>7</v>
      </c>
      <c r="G2903" s="22" t="s">
        <v>2056</v>
      </c>
      <c r="H2903" s="22" t="s">
        <v>1327</v>
      </c>
      <c r="I2903" s="23">
        <v>1</v>
      </c>
      <c r="J2903" s="23">
        <v>208</v>
      </c>
      <c r="K2903" s="23" t="s">
        <v>2674</v>
      </c>
      <c r="L2903" s="22" t="s">
        <v>2675</v>
      </c>
      <c r="M2903" s="21" t="s">
        <v>304</v>
      </c>
      <c r="N2903" s="23" t="s">
        <v>2188</v>
      </c>
      <c r="O2903" s="22" t="s">
        <v>2189</v>
      </c>
      <c r="P2903" s="22" t="s">
        <v>2190</v>
      </c>
      <c r="Q2903" s="23" t="s">
        <v>2218</v>
      </c>
      <c r="R2903" s="22" t="s">
        <v>2080</v>
      </c>
      <c r="S2903" s="21" t="s">
        <v>288</v>
      </c>
      <c r="T2903" s="23" t="s">
        <v>2690</v>
      </c>
      <c r="U2903" s="24" t="s">
        <v>16</v>
      </c>
      <c r="V2903" s="23">
        <v>135</v>
      </c>
      <c r="W2903" s="25">
        <v>0</v>
      </c>
      <c r="X2903" s="25">
        <v>0</v>
      </c>
      <c r="Y2903" s="25">
        <v>0</v>
      </c>
      <c r="Z2903" s="25">
        <v>841600</v>
      </c>
      <c r="AA2903" s="25">
        <v>1320899</v>
      </c>
      <c r="AB2903" s="25">
        <v>1374</v>
      </c>
      <c r="AC2903" s="26">
        <v>45152.505756550927</v>
      </c>
      <c r="AD2903" s="27">
        <f>ROW()</f>
        <v>2903</v>
      </c>
      <c r="AE2903" s="27">
        <f>1</f>
        <v>1</v>
      </c>
      <c r="AF2903" s="27">
        <f>SUBTOTAL(109,Tbl_NGF_Data[[#This Row],[Counter]])</f>
        <v>1</v>
      </c>
    </row>
    <row r="2904" spans="2:32" ht="60" x14ac:dyDescent="0.25">
      <c r="B2904" s="21" t="s">
        <v>245</v>
      </c>
      <c r="C2904" s="22" t="s">
        <v>2056</v>
      </c>
      <c r="D2904" s="23">
        <v>7</v>
      </c>
      <c r="E2904" s="22" t="s">
        <v>245</v>
      </c>
      <c r="F2904" s="23">
        <v>7</v>
      </c>
      <c r="G2904" s="22" t="s">
        <v>2056</v>
      </c>
      <c r="H2904" s="22" t="s">
        <v>1327</v>
      </c>
      <c r="I2904" s="23">
        <v>1</v>
      </c>
      <c r="J2904" s="23">
        <v>208</v>
      </c>
      <c r="K2904" s="23" t="s">
        <v>2674</v>
      </c>
      <c r="L2904" s="22" t="s">
        <v>2675</v>
      </c>
      <c r="M2904" s="21" t="s">
        <v>304</v>
      </c>
      <c r="N2904" s="23" t="s">
        <v>2188</v>
      </c>
      <c r="O2904" s="22" t="s">
        <v>2189</v>
      </c>
      <c r="P2904" s="22" t="s">
        <v>2190</v>
      </c>
      <c r="Q2904" s="23" t="s">
        <v>2218</v>
      </c>
      <c r="R2904" s="22" t="s">
        <v>2080</v>
      </c>
      <c r="S2904" s="21" t="s">
        <v>288</v>
      </c>
      <c r="T2904" s="23" t="s">
        <v>2690</v>
      </c>
      <c r="U2904" s="24" t="s">
        <v>17</v>
      </c>
      <c r="V2904" s="23">
        <v>200</v>
      </c>
      <c r="W2904" s="25">
        <v>0</v>
      </c>
      <c r="X2904" s="25">
        <v>0</v>
      </c>
      <c r="Y2904" s="25">
        <v>0</v>
      </c>
      <c r="Z2904" s="25">
        <v>841600</v>
      </c>
      <c r="AA2904" s="25">
        <v>1319525</v>
      </c>
      <c r="AB2904" s="25">
        <v>1374</v>
      </c>
      <c r="AC2904" s="26">
        <v>45152.505756550927</v>
      </c>
      <c r="AD2904" s="27">
        <f>ROW()</f>
        <v>2904</v>
      </c>
      <c r="AE2904" s="27">
        <f>1</f>
        <v>1</v>
      </c>
      <c r="AF2904" s="27">
        <f>SUBTOTAL(109,Tbl_NGF_Data[[#This Row],[Counter]])</f>
        <v>1</v>
      </c>
    </row>
    <row r="2905" spans="2:32" ht="60" x14ac:dyDescent="0.25">
      <c r="B2905" s="21" t="s">
        <v>245</v>
      </c>
      <c r="C2905" s="22" t="s">
        <v>2056</v>
      </c>
      <c r="D2905" s="23">
        <v>7</v>
      </c>
      <c r="E2905" s="22" t="s">
        <v>245</v>
      </c>
      <c r="F2905" s="23">
        <v>7</v>
      </c>
      <c r="G2905" s="22" t="s">
        <v>2056</v>
      </c>
      <c r="H2905" s="22" t="s">
        <v>1327</v>
      </c>
      <c r="I2905" s="23">
        <v>1</v>
      </c>
      <c r="J2905" s="23">
        <v>208</v>
      </c>
      <c r="K2905" s="23" t="s">
        <v>2674</v>
      </c>
      <c r="L2905" s="22" t="s">
        <v>2675</v>
      </c>
      <c r="M2905" s="21" t="s">
        <v>304</v>
      </c>
      <c r="N2905" s="23" t="s">
        <v>2188</v>
      </c>
      <c r="O2905" s="22" t="s">
        <v>2189</v>
      </c>
      <c r="P2905" s="22" t="s">
        <v>2190</v>
      </c>
      <c r="Q2905" s="23" t="s">
        <v>2218</v>
      </c>
      <c r="R2905" s="22" t="s">
        <v>2080</v>
      </c>
      <c r="S2905" s="21" t="s">
        <v>288</v>
      </c>
      <c r="T2905" s="23" t="s">
        <v>2690</v>
      </c>
      <c r="U2905" s="24" t="s">
        <v>18</v>
      </c>
      <c r="V2905" s="23">
        <v>220</v>
      </c>
      <c r="W2905" s="25">
        <v>0</v>
      </c>
      <c r="X2905" s="25">
        <v>0</v>
      </c>
      <c r="Y2905" s="25">
        <v>0</v>
      </c>
      <c r="Z2905" s="25">
        <v>0</v>
      </c>
      <c r="AA2905" s="25">
        <v>1374</v>
      </c>
      <c r="AB2905" s="25">
        <v>0</v>
      </c>
      <c r="AC2905" s="26">
        <v>45152.505756550927</v>
      </c>
      <c r="AD2905" s="27">
        <f>ROW()</f>
        <v>2905</v>
      </c>
      <c r="AE2905" s="27">
        <f>1</f>
        <v>1</v>
      </c>
      <c r="AF2905" s="27">
        <f>SUBTOTAL(109,Tbl_NGF_Data[[#This Row],[Counter]])</f>
        <v>1</v>
      </c>
    </row>
    <row r="2906" spans="2:32" ht="60" x14ac:dyDescent="0.25">
      <c r="B2906" s="21" t="s">
        <v>245</v>
      </c>
      <c r="C2906" s="22" t="s">
        <v>2056</v>
      </c>
      <c r="D2906" s="23">
        <v>7</v>
      </c>
      <c r="E2906" s="22" t="s">
        <v>245</v>
      </c>
      <c r="F2906" s="23">
        <v>7</v>
      </c>
      <c r="G2906" s="22" t="s">
        <v>2056</v>
      </c>
      <c r="H2906" s="22" t="s">
        <v>1327</v>
      </c>
      <c r="I2906" s="23">
        <v>1</v>
      </c>
      <c r="J2906" s="23">
        <v>208</v>
      </c>
      <c r="K2906" s="23" t="s">
        <v>2674</v>
      </c>
      <c r="L2906" s="22" t="s">
        <v>2675</v>
      </c>
      <c r="M2906" s="21" t="s">
        <v>304</v>
      </c>
      <c r="N2906" s="23" t="s">
        <v>2188</v>
      </c>
      <c r="O2906" s="22" t="s">
        <v>2189</v>
      </c>
      <c r="P2906" s="22" t="s">
        <v>2190</v>
      </c>
      <c r="Q2906" s="23" t="s">
        <v>2220</v>
      </c>
      <c r="R2906" s="22" t="s">
        <v>2221</v>
      </c>
      <c r="S2906" s="21" t="s">
        <v>289</v>
      </c>
      <c r="T2906" s="23" t="s">
        <v>2691</v>
      </c>
      <c r="U2906" s="24" t="s">
        <v>16</v>
      </c>
      <c r="V2906" s="23">
        <v>135</v>
      </c>
      <c r="W2906" s="25">
        <v>0</v>
      </c>
      <c r="X2906" s="25">
        <v>0</v>
      </c>
      <c r="Y2906" s="25">
        <v>3465283</v>
      </c>
      <c r="Z2906" s="25">
        <v>14916428.67</v>
      </c>
      <c r="AA2906" s="25">
        <v>0</v>
      </c>
      <c r="AB2906" s="25">
        <v>0</v>
      </c>
      <c r="AC2906" s="26">
        <v>45152.505756550927</v>
      </c>
      <c r="AD2906" s="27">
        <f>ROW()</f>
        <v>2906</v>
      </c>
      <c r="AE2906" s="27">
        <f>1</f>
        <v>1</v>
      </c>
      <c r="AF2906" s="27">
        <f>SUBTOTAL(109,Tbl_NGF_Data[[#This Row],[Counter]])</f>
        <v>1</v>
      </c>
    </row>
    <row r="2907" spans="2:32" ht="60" x14ac:dyDescent="0.25">
      <c r="B2907" s="21" t="s">
        <v>245</v>
      </c>
      <c r="C2907" s="22" t="s">
        <v>2056</v>
      </c>
      <c r="D2907" s="23">
        <v>7</v>
      </c>
      <c r="E2907" s="22" t="s">
        <v>245</v>
      </c>
      <c r="F2907" s="23">
        <v>7</v>
      </c>
      <c r="G2907" s="22" t="s">
        <v>2056</v>
      </c>
      <c r="H2907" s="22" t="s">
        <v>1327</v>
      </c>
      <c r="I2907" s="23">
        <v>1</v>
      </c>
      <c r="J2907" s="23">
        <v>208</v>
      </c>
      <c r="K2907" s="23" t="s">
        <v>2674</v>
      </c>
      <c r="L2907" s="22" t="s">
        <v>2675</v>
      </c>
      <c r="M2907" s="21" t="s">
        <v>304</v>
      </c>
      <c r="N2907" s="23" t="s">
        <v>2188</v>
      </c>
      <c r="O2907" s="22" t="s">
        <v>2189</v>
      </c>
      <c r="P2907" s="22" t="s">
        <v>2190</v>
      </c>
      <c r="Q2907" s="23" t="s">
        <v>2220</v>
      </c>
      <c r="R2907" s="22" t="s">
        <v>2221</v>
      </c>
      <c r="S2907" s="21" t="s">
        <v>289</v>
      </c>
      <c r="T2907" s="23" t="s">
        <v>2691</v>
      </c>
      <c r="U2907" s="24" t="s">
        <v>17</v>
      </c>
      <c r="V2907" s="23">
        <v>200</v>
      </c>
      <c r="W2907" s="25">
        <v>0</v>
      </c>
      <c r="X2907" s="25">
        <v>0</v>
      </c>
      <c r="Y2907" s="25">
        <v>1845581.33</v>
      </c>
      <c r="Z2907" s="25">
        <v>14916428.670000002</v>
      </c>
      <c r="AA2907" s="25">
        <v>0</v>
      </c>
      <c r="AB2907" s="25">
        <v>0</v>
      </c>
      <c r="AC2907" s="26">
        <v>45152.505756550927</v>
      </c>
      <c r="AD2907" s="27">
        <f>ROW()</f>
        <v>2907</v>
      </c>
      <c r="AE2907" s="27">
        <f>1</f>
        <v>1</v>
      </c>
      <c r="AF2907" s="27">
        <f>SUBTOTAL(109,Tbl_NGF_Data[[#This Row],[Counter]])</f>
        <v>1</v>
      </c>
    </row>
    <row r="2908" spans="2:32" ht="60" x14ac:dyDescent="0.25">
      <c r="B2908" s="21" t="s">
        <v>245</v>
      </c>
      <c r="C2908" s="22" t="s">
        <v>2056</v>
      </c>
      <c r="D2908" s="23">
        <v>7</v>
      </c>
      <c r="E2908" s="22" t="s">
        <v>245</v>
      </c>
      <c r="F2908" s="23">
        <v>7</v>
      </c>
      <c r="G2908" s="22" t="s">
        <v>2056</v>
      </c>
      <c r="H2908" s="22" t="s">
        <v>1327</v>
      </c>
      <c r="I2908" s="23">
        <v>1</v>
      </c>
      <c r="J2908" s="23">
        <v>208</v>
      </c>
      <c r="K2908" s="23" t="s">
        <v>2674</v>
      </c>
      <c r="L2908" s="22" t="s">
        <v>2675</v>
      </c>
      <c r="M2908" s="21" t="s">
        <v>304</v>
      </c>
      <c r="N2908" s="23" t="s">
        <v>2188</v>
      </c>
      <c r="O2908" s="22" t="s">
        <v>2189</v>
      </c>
      <c r="P2908" s="22" t="s">
        <v>2190</v>
      </c>
      <c r="Q2908" s="23" t="s">
        <v>2220</v>
      </c>
      <c r="R2908" s="22" t="s">
        <v>2221</v>
      </c>
      <c r="S2908" s="21" t="s">
        <v>289</v>
      </c>
      <c r="T2908" s="23" t="s">
        <v>2691</v>
      </c>
      <c r="U2908" s="24" t="s">
        <v>18</v>
      </c>
      <c r="V2908" s="23">
        <v>220</v>
      </c>
      <c r="W2908" s="25">
        <v>0</v>
      </c>
      <c r="X2908" s="25">
        <v>0</v>
      </c>
      <c r="Y2908" s="25">
        <v>1619701.67</v>
      </c>
      <c r="Z2908" s="25">
        <v>-1.862645149230957E-9</v>
      </c>
      <c r="AA2908" s="25">
        <v>0</v>
      </c>
      <c r="AB2908" s="25">
        <v>0</v>
      </c>
      <c r="AC2908" s="26">
        <v>45152.505756550927</v>
      </c>
      <c r="AD2908" s="27">
        <f>ROW()</f>
        <v>2908</v>
      </c>
      <c r="AE2908" s="27">
        <f>1</f>
        <v>1</v>
      </c>
      <c r="AF2908" s="27">
        <f>SUBTOTAL(109,Tbl_NGF_Data[[#This Row],[Counter]])</f>
        <v>1</v>
      </c>
    </row>
    <row r="2909" spans="2:32" ht="60" x14ac:dyDescent="0.25">
      <c r="B2909" s="21" t="s">
        <v>245</v>
      </c>
      <c r="C2909" s="22" t="s">
        <v>2056</v>
      </c>
      <c r="D2909" s="23">
        <v>7</v>
      </c>
      <c r="E2909" s="22" t="s">
        <v>245</v>
      </c>
      <c r="F2909" s="23">
        <v>7</v>
      </c>
      <c r="G2909" s="22" t="s">
        <v>2056</v>
      </c>
      <c r="H2909" s="22" t="s">
        <v>1327</v>
      </c>
      <c r="I2909" s="23">
        <v>1</v>
      </c>
      <c r="J2909" s="23">
        <v>208</v>
      </c>
      <c r="K2909" s="23" t="s">
        <v>2674</v>
      </c>
      <c r="L2909" s="22" t="s">
        <v>2675</v>
      </c>
      <c r="M2909" s="21" t="s">
        <v>304</v>
      </c>
      <c r="N2909" s="23" t="s">
        <v>2188</v>
      </c>
      <c r="O2909" s="22" t="s">
        <v>2189</v>
      </c>
      <c r="P2909" s="22" t="s">
        <v>2190</v>
      </c>
      <c r="Q2909" s="23" t="s">
        <v>2223</v>
      </c>
      <c r="R2909" s="22" t="s">
        <v>2224</v>
      </c>
      <c r="S2909" s="21" t="s">
        <v>290</v>
      </c>
      <c r="T2909" s="23" t="s">
        <v>2692</v>
      </c>
      <c r="U2909" s="24" t="s">
        <v>16</v>
      </c>
      <c r="V2909" s="23">
        <v>135</v>
      </c>
      <c r="W2909" s="25">
        <v>0</v>
      </c>
      <c r="X2909" s="25">
        <v>0</v>
      </c>
      <c r="Y2909" s="25">
        <v>9699494</v>
      </c>
      <c r="Z2909" s="25">
        <v>10486538</v>
      </c>
      <c r="AA2909" s="25">
        <v>24850725</v>
      </c>
      <c r="AB2909" s="25">
        <v>0</v>
      </c>
      <c r="AC2909" s="26">
        <v>45152.505756550927</v>
      </c>
      <c r="AD2909" s="27">
        <f>ROW()</f>
        <v>2909</v>
      </c>
      <c r="AE2909" s="27">
        <f>1</f>
        <v>1</v>
      </c>
      <c r="AF2909" s="27">
        <f>SUBTOTAL(109,Tbl_NGF_Data[[#This Row],[Counter]])</f>
        <v>1</v>
      </c>
    </row>
    <row r="2910" spans="2:32" ht="60" x14ac:dyDescent="0.25">
      <c r="B2910" s="21" t="s">
        <v>245</v>
      </c>
      <c r="C2910" s="22" t="s">
        <v>2056</v>
      </c>
      <c r="D2910" s="23">
        <v>7</v>
      </c>
      <c r="E2910" s="22" t="s">
        <v>245</v>
      </c>
      <c r="F2910" s="23">
        <v>7</v>
      </c>
      <c r="G2910" s="22" t="s">
        <v>2056</v>
      </c>
      <c r="H2910" s="22" t="s">
        <v>1327</v>
      </c>
      <c r="I2910" s="23">
        <v>1</v>
      </c>
      <c r="J2910" s="23">
        <v>208</v>
      </c>
      <c r="K2910" s="23" t="s">
        <v>2674</v>
      </c>
      <c r="L2910" s="22" t="s">
        <v>2675</v>
      </c>
      <c r="M2910" s="21" t="s">
        <v>304</v>
      </c>
      <c r="N2910" s="23" t="s">
        <v>2188</v>
      </c>
      <c r="O2910" s="22" t="s">
        <v>2189</v>
      </c>
      <c r="P2910" s="22" t="s">
        <v>2190</v>
      </c>
      <c r="Q2910" s="23" t="s">
        <v>2223</v>
      </c>
      <c r="R2910" s="22" t="s">
        <v>2224</v>
      </c>
      <c r="S2910" s="21" t="s">
        <v>290</v>
      </c>
      <c r="T2910" s="23" t="s">
        <v>2692</v>
      </c>
      <c r="U2910" s="24" t="s">
        <v>17</v>
      </c>
      <c r="V2910" s="23">
        <v>200</v>
      </c>
      <c r="W2910" s="25">
        <v>0</v>
      </c>
      <c r="X2910" s="25">
        <v>0</v>
      </c>
      <c r="Y2910" s="25">
        <v>8912450</v>
      </c>
      <c r="Z2910" s="25">
        <v>10486538</v>
      </c>
      <c r="AA2910" s="25">
        <v>24850725</v>
      </c>
      <c r="AB2910" s="25">
        <v>0</v>
      </c>
      <c r="AC2910" s="26">
        <v>45152.505756550927</v>
      </c>
      <c r="AD2910" s="27">
        <f>ROW()</f>
        <v>2910</v>
      </c>
      <c r="AE2910" s="27">
        <f>1</f>
        <v>1</v>
      </c>
      <c r="AF2910" s="27">
        <f>SUBTOTAL(109,Tbl_NGF_Data[[#This Row],[Counter]])</f>
        <v>1</v>
      </c>
    </row>
    <row r="2911" spans="2:32" ht="60" x14ac:dyDescent="0.25">
      <c r="B2911" s="21" t="s">
        <v>245</v>
      </c>
      <c r="C2911" s="22" t="s">
        <v>2056</v>
      </c>
      <c r="D2911" s="23">
        <v>7</v>
      </c>
      <c r="E2911" s="22" t="s">
        <v>245</v>
      </c>
      <c r="F2911" s="23">
        <v>7</v>
      </c>
      <c r="G2911" s="22" t="s">
        <v>2056</v>
      </c>
      <c r="H2911" s="22" t="s">
        <v>1327</v>
      </c>
      <c r="I2911" s="23">
        <v>1</v>
      </c>
      <c r="J2911" s="23">
        <v>208</v>
      </c>
      <c r="K2911" s="23" t="s">
        <v>2674</v>
      </c>
      <c r="L2911" s="22" t="s">
        <v>2675</v>
      </c>
      <c r="M2911" s="21" t="s">
        <v>304</v>
      </c>
      <c r="N2911" s="23" t="s">
        <v>2188</v>
      </c>
      <c r="O2911" s="22" t="s">
        <v>2189</v>
      </c>
      <c r="P2911" s="22" t="s">
        <v>2190</v>
      </c>
      <c r="Q2911" s="23" t="s">
        <v>2223</v>
      </c>
      <c r="R2911" s="22" t="s">
        <v>2224</v>
      </c>
      <c r="S2911" s="21" t="s">
        <v>290</v>
      </c>
      <c r="T2911" s="23" t="s">
        <v>2692</v>
      </c>
      <c r="U2911" s="24" t="s">
        <v>18</v>
      </c>
      <c r="V2911" s="23">
        <v>220</v>
      </c>
      <c r="W2911" s="25">
        <v>0</v>
      </c>
      <c r="X2911" s="25">
        <v>0</v>
      </c>
      <c r="Y2911" s="25">
        <v>787044</v>
      </c>
      <c r="Z2911" s="25">
        <v>0</v>
      </c>
      <c r="AA2911" s="25">
        <v>0</v>
      </c>
      <c r="AB2911" s="25">
        <v>0</v>
      </c>
      <c r="AC2911" s="26">
        <v>45152.505756550927</v>
      </c>
      <c r="AD2911" s="27">
        <f>ROW()</f>
        <v>2911</v>
      </c>
      <c r="AE2911" s="27">
        <f>1</f>
        <v>1</v>
      </c>
      <c r="AF2911" s="27">
        <f>SUBTOTAL(109,Tbl_NGF_Data[[#This Row],[Counter]])</f>
        <v>1</v>
      </c>
    </row>
    <row r="2912" spans="2:32" ht="60" x14ac:dyDescent="0.25">
      <c r="B2912" s="21" t="s">
        <v>245</v>
      </c>
      <c r="C2912" s="22" t="s">
        <v>2056</v>
      </c>
      <c r="D2912" s="23">
        <v>7</v>
      </c>
      <c r="E2912" s="22" t="s">
        <v>245</v>
      </c>
      <c r="F2912" s="23">
        <v>7</v>
      </c>
      <c r="G2912" s="22" t="s">
        <v>2056</v>
      </c>
      <c r="H2912" s="22" t="s">
        <v>1327</v>
      </c>
      <c r="I2912" s="23">
        <v>1</v>
      </c>
      <c r="J2912" s="23">
        <v>208</v>
      </c>
      <c r="K2912" s="23" t="s">
        <v>2674</v>
      </c>
      <c r="L2912" s="22" t="s">
        <v>2675</v>
      </c>
      <c r="M2912" s="21" t="s">
        <v>304</v>
      </c>
      <c r="N2912" s="23" t="s">
        <v>2188</v>
      </c>
      <c r="O2912" s="22" t="s">
        <v>2189</v>
      </c>
      <c r="P2912" s="22" t="s">
        <v>2190</v>
      </c>
      <c r="Q2912" s="23" t="s">
        <v>2353</v>
      </c>
      <c r="R2912" s="22" t="s">
        <v>2175</v>
      </c>
      <c r="S2912" s="21" t="s">
        <v>309</v>
      </c>
      <c r="T2912" s="23" t="s">
        <v>2693</v>
      </c>
      <c r="U2912" s="24" t="s">
        <v>16</v>
      </c>
      <c r="V2912" s="23">
        <v>135</v>
      </c>
      <c r="W2912" s="25">
        <v>0</v>
      </c>
      <c r="X2912" s="25">
        <v>0</v>
      </c>
      <c r="Y2912" s="25">
        <v>0</v>
      </c>
      <c r="Z2912" s="25">
        <v>0</v>
      </c>
      <c r="AA2912" s="25">
        <v>0</v>
      </c>
      <c r="AB2912" s="25">
        <v>125000</v>
      </c>
      <c r="AC2912" s="26">
        <v>45152.505756550927</v>
      </c>
      <c r="AD2912" s="27">
        <f>ROW()</f>
        <v>2912</v>
      </c>
      <c r="AE2912" s="27">
        <f>1</f>
        <v>1</v>
      </c>
      <c r="AF2912" s="27">
        <f>SUBTOTAL(109,Tbl_NGF_Data[[#This Row],[Counter]])</f>
        <v>1</v>
      </c>
    </row>
    <row r="2913" spans="2:32" ht="60" x14ac:dyDescent="0.25">
      <c r="B2913" s="21" t="s">
        <v>245</v>
      </c>
      <c r="C2913" s="22" t="s">
        <v>2056</v>
      </c>
      <c r="D2913" s="23">
        <v>7</v>
      </c>
      <c r="E2913" s="22" t="s">
        <v>245</v>
      </c>
      <c r="F2913" s="23">
        <v>7</v>
      </c>
      <c r="G2913" s="22" t="s">
        <v>2056</v>
      </c>
      <c r="H2913" s="22" t="s">
        <v>1327</v>
      </c>
      <c r="I2913" s="23">
        <v>1</v>
      </c>
      <c r="J2913" s="23">
        <v>208</v>
      </c>
      <c r="K2913" s="23" t="s">
        <v>2674</v>
      </c>
      <c r="L2913" s="22" t="s">
        <v>2675</v>
      </c>
      <c r="M2913" s="21" t="s">
        <v>304</v>
      </c>
      <c r="N2913" s="23" t="s">
        <v>2188</v>
      </c>
      <c r="O2913" s="22" t="s">
        <v>2189</v>
      </c>
      <c r="P2913" s="22" t="s">
        <v>2190</v>
      </c>
      <c r="Q2913" s="23" t="s">
        <v>2353</v>
      </c>
      <c r="R2913" s="22" t="s">
        <v>2175</v>
      </c>
      <c r="S2913" s="21" t="s">
        <v>309</v>
      </c>
      <c r="T2913" s="23" t="s">
        <v>2693</v>
      </c>
      <c r="U2913" s="24" t="s">
        <v>18</v>
      </c>
      <c r="V2913" s="23">
        <v>220</v>
      </c>
      <c r="W2913" s="25">
        <v>0</v>
      </c>
      <c r="X2913" s="25">
        <v>0</v>
      </c>
      <c r="Y2913" s="25">
        <v>0</v>
      </c>
      <c r="Z2913" s="25">
        <v>0</v>
      </c>
      <c r="AA2913" s="25">
        <v>0</v>
      </c>
      <c r="AB2913" s="25">
        <v>125000</v>
      </c>
      <c r="AC2913" s="26">
        <v>45152.505756550927</v>
      </c>
      <c r="AD2913" s="27">
        <f>ROW()</f>
        <v>2913</v>
      </c>
      <c r="AE2913" s="27">
        <f>1</f>
        <v>1</v>
      </c>
      <c r="AF2913" s="27">
        <f>SUBTOTAL(109,Tbl_NGF_Data[[#This Row],[Counter]])</f>
        <v>1</v>
      </c>
    </row>
    <row r="2914" spans="2:32" ht="60" x14ac:dyDescent="0.25">
      <c r="B2914" s="21" t="s">
        <v>245</v>
      </c>
      <c r="C2914" s="22" t="s">
        <v>2056</v>
      </c>
      <c r="D2914" s="23">
        <v>7</v>
      </c>
      <c r="E2914" s="22" t="s">
        <v>245</v>
      </c>
      <c r="F2914" s="23">
        <v>7</v>
      </c>
      <c r="G2914" s="22" t="s">
        <v>2056</v>
      </c>
      <c r="H2914" s="22" t="s">
        <v>1327</v>
      </c>
      <c r="I2914" s="23">
        <v>1</v>
      </c>
      <c r="J2914" s="23">
        <v>208</v>
      </c>
      <c r="K2914" s="23" t="s">
        <v>2674</v>
      </c>
      <c r="L2914" s="22" t="s">
        <v>2675</v>
      </c>
      <c r="M2914" s="21" t="s">
        <v>304</v>
      </c>
      <c r="N2914" s="23" t="s">
        <v>2188</v>
      </c>
      <c r="O2914" s="22" t="s">
        <v>2189</v>
      </c>
      <c r="P2914" s="22" t="s">
        <v>2190</v>
      </c>
      <c r="Q2914" s="23" t="s">
        <v>2229</v>
      </c>
      <c r="R2914" s="22" t="s">
        <v>2230</v>
      </c>
      <c r="S2914" s="21" t="s">
        <v>291</v>
      </c>
      <c r="T2914" s="23" t="s">
        <v>2694</v>
      </c>
      <c r="U2914" s="24" t="s">
        <v>16</v>
      </c>
      <c r="V2914" s="23">
        <v>135</v>
      </c>
      <c r="W2914" s="25">
        <v>0</v>
      </c>
      <c r="X2914" s="25">
        <v>0</v>
      </c>
      <c r="Y2914" s="25">
        <v>9699493</v>
      </c>
      <c r="Z2914" s="25">
        <v>18878067</v>
      </c>
      <c r="AA2914" s="25">
        <v>26841714</v>
      </c>
      <c r="AB2914" s="25">
        <v>0</v>
      </c>
      <c r="AC2914" s="26">
        <v>45152.505756550927</v>
      </c>
      <c r="AD2914" s="27">
        <f>ROW()</f>
        <v>2914</v>
      </c>
      <c r="AE2914" s="27">
        <f>1</f>
        <v>1</v>
      </c>
      <c r="AF2914" s="27">
        <f>SUBTOTAL(109,Tbl_NGF_Data[[#This Row],[Counter]])</f>
        <v>1</v>
      </c>
    </row>
    <row r="2915" spans="2:32" ht="60" x14ac:dyDescent="0.25">
      <c r="B2915" s="21" t="s">
        <v>245</v>
      </c>
      <c r="C2915" s="22" t="s">
        <v>2056</v>
      </c>
      <c r="D2915" s="23">
        <v>7</v>
      </c>
      <c r="E2915" s="22" t="s">
        <v>245</v>
      </c>
      <c r="F2915" s="23">
        <v>7</v>
      </c>
      <c r="G2915" s="22" t="s">
        <v>2056</v>
      </c>
      <c r="H2915" s="22" t="s">
        <v>1327</v>
      </c>
      <c r="I2915" s="23">
        <v>1</v>
      </c>
      <c r="J2915" s="23">
        <v>208</v>
      </c>
      <c r="K2915" s="23" t="s">
        <v>2674</v>
      </c>
      <c r="L2915" s="22" t="s">
        <v>2675</v>
      </c>
      <c r="M2915" s="21" t="s">
        <v>304</v>
      </c>
      <c r="N2915" s="23" t="s">
        <v>2188</v>
      </c>
      <c r="O2915" s="22" t="s">
        <v>2189</v>
      </c>
      <c r="P2915" s="22" t="s">
        <v>2190</v>
      </c>
      <c r="Q2915" s="23" t="s">
        <v>2229</v>
      </c>
      <c r="R2915" s="22" t="s">
        <v>2230</v>
      </c>
      <c r="S2915" s="21" t="s">
        <v>291</v>
      </c>
      <c r="T2915" s="23" t="s">
        <v>2694</v>
      </c>
      <c r="U2915" s="24" t="s">
        <v>17</v>
      </c>
      <c r="V2915" s="23">
        <v>200</v>
      </c>
      <c r="W2915" s="25">
        <v>0</v>
      </c>
      <c r="X2915" s="25">
        <v>0</v>
      </c>
      <c r="Y2915" s="25">
        <v>8912450</v>
      </c>
      <c r="Z2915" s="25">
        <v>16878425</v>
      </c>
      <c r="AA2915" s="25">
        <v>26841714</v>
      </c>
      <c r="AB2915" s="25">
        <v>0</v>
      </c>
      <c r="AC2915" s="26">
        <v>45152.505756550927</v>
      </c>
      <c r="AD2915" s="27">
        <f>ROW()</f>
        <v>2915</v>
      </c>
      <c r="AE2915" s="27">
        <f>1</f>
        <v>1</v>
      </c>
      <c r="AF2915" s="27">
        <f>SUBTOTAL(109,Tbl_NGF_Data[[#This Row],[Counter]])</f>
        <v>1</v>
      </c>
    </row>
    <row r="2916" spans="2:32" ht="60" x14ac:dyDescent="0.25">
      <c r="B2916" s="21" t="s">
        <v>245</v>
      </c>
      <c r="C2916" s="22" t="s">
        <v>2056</v>
      </c>
      <c r="D2916" s="23">
        <v>7</v>
      </c>
      <c r="E2916" s="22" t="s">
        <v>245</v>
      </c>
      <c r="F2916" s="23">
        <v>7</v>
      </c>
      <c r="G2916" s="22" t="s">
        <v>2056</v>
      </c>
      <c r="H2916" s="22" t="s">
        <v>1327</v>
      </c>
      <c r="I2916" s="23">
        <v>1</v>
      </c>
      <c r="J2916" s="23">
        <v>208</v>
      </c>
      <c r="K2916" s="23" t="s">
        <v>2674</v>
      </c>
      <c r="L2916" s="22" t="s">
        <v>2675</v>
      </c>
      <c r="M2916" s="21" t="s">
        <v>304</v>
      </c>
      <c r="N2916" s="23" t="s">
        <v>2188</v>
      </c>
      <c r="O2916" s="22" t="s">
        <v>2189</v>
      </c>
      <c r="P2916" s="22" t="s">
        <v>2190</v>
      </c>
      <c r="Q2916" s="23" t="s">
        <v>2229</v>
      </c>
      <c r="R2916" s="22" t="s">
        <v>2230</v>
      </c>
      <c r="S2916" s="21" t="s">
        <v>291</v>
      </c>
      <c r="T2916" s="23" t="s">
        <v>2694</v>
      </c>
      <c r="U2916" s="24" t="s">
        <v>18</v>
      </c>
      <c r="V2916" s="23">
        <v>220</v>
      </c>
      <c r="W2916" s="25">
        <v>0</v>
      </c>
      <c r="X2916" s="25">
        <v>0</v>
      </c>
      <c r="Y2916" s="25">
        <v>787043</v>
      </c>
      <c r="Z2916" s="25">
        <v>1999642</v>
      </c>
      <c r="AA2916" s="25">
        <v>0</v>
      </c>
      <c r="AB2916" s="25">
        <v>0</v>
      </c>
      <c r="AC2916" s="26">
        <v>45152.505756550927</v>
      </c>
      <c r="AD2916" s="27">
        <f>ROW()</f>
        <v>2916</v>
      </c>
      <c r="AE2916" s="27">
        <f>1</f>
        <v>1</v>
      </c>
      <c r="AF2916" s="27">
        <f>SUBTOTAL(109,Tbl_NGF_Data[[#This Row],[Counter]])</f>
        <v>1</v>
      </c>
    </row>
    <row r="2917" spans="2:32" ht="60" x14ac:dyDescent="0.25">
      <c r="B2917" s="21" t="s">
        <v>245</v>
      </c>
      <c r="C2917" s="22" t="s">
        <v>2056</v>
      </c>
      <c r="D2917" s="23">
        <v>7</v>
      </c>
      <c r="E2917" s="22" t="s">
        <v>245</v>
      </c>
      <c r="F2917" s="23">
        <v>7</v>
      </c>
      <c r="G2917" s="22" t="s">
        <v>2056</v>
      </c>
      <c r="H2917" s="22" t="s">
        <v>1327</v>
      </c>
      <c r="I2917" s="23">
        <v>1</v>
      </c>
      <c r="J2917" s="23">
        <v>208</v>
      </c>
      <c r="K2917" s="23" t="s">
        <v>2674</v>
      </c>
      <c r="L2917" s="22" t="s">
        <v>2675</v>
      </c>
      <c r="M2917" s="21" t="s">
        <v>304</v>
      </c>
      <c r="N2917" s="23" t="s">
        <v>2188</v>
      </c>
      <c r="O2917" s="22" t="s">
        <v>2189</v>
      </c>
      <c r="P2917" s="22" t="s">
        <v>2190</v>
      </c>
      <c r="Q2917" s="23" t="s">
        <v>2232</v>
      </c>
      <c r="R2917" s="22" t="s">
        <v>1760</v>
      </c>
      <c r="S2917" s="21" t="s">
        <v>310</v>
      </c>
      <c r="T2917" s="23" t="s">
        <v>2695</v>
      </c>
      <c r="U2917" s="24" t="s">
        <v>16</v>
      </c>
      <c r="V2917" s="23">
        <v>135</v>
      </c>
      <c r="W2917" s="25">
        <v>0</v>
      </c>
      <c r="X2917" s="25">
        <v>0</v>
      </c>
      <c r="Y2917" s="25">
        <v>0</v>
      </c>
      <c r="Z2917" s="25">
        <v>0</v>
      </c>
      <c r="AA2917" s="25">
        <v>841519.86</v>
      </c>
      <c r="AB2917" s="25">
        <v>0</v>
      </c>
      <c r="AC2917" s="26">
        <v>45152.505756550927</v>
      </c>
      <c r="AD2917" s="27">
        <f>ROW()</f>
        <v>2917</v>
      </c>
      <c r="AE2917" s="27">
        <f>1</f>
        <v>1</v>
      </c>
      <c r="AF2917" s="27">
        <f>SUBTOTAL(109,Tbl_NGF_Data[[#This Row],[Counter]])</f>
        <v>1</v>
      </c>
    </row>
    <row r="2918" spans="2:32" ht="60" x14ac:dyDescent="0.25">
      <c r="B2918" s="21" t="s">
        <v>245</v>
      </c>
      <c r="C2918" s="22" t="s">
        <v>2056</v>
      </c>
      <c r="D2918" s="23">
        <v>7</v>
      </c>
      <c r="E2918" s="22" t="s">
        <v>245</v>
      </c>
      <c r="F2918" s="23">
        <v>7</v>
      </c>
      <c r="G2918" s="22" t="s">
        <v>2056</v>
      </c>
      <c r="H2918" s="22" t="s">
        <v>1327</v>
      </c>
      <c r="I2918" s="23">
        <v>1</v>
      </c>
      <c r="J2918" s="23">
        <v>208</v>
      </c>
      <c r="K2918" s="23" t="s">
        <v>2674</v>
      </c>
      <c r="L2918" s="22" t="s">
        <v>2675</v>
      </c>
      <c r="M2918" s="21" t="s">
        <v>304</v>
      </c>
      <c r="N2918" s="23" t="s">
        <v>2188</v>
      </c>
      <c r="O2918" s="22" t="s">
        <v>2189</v>
      </c>
      <c r="P2918" s="22" t="s">
        <v>2190</v>
      </c>
      <c r="Q2918" s="23" t="s">
        <v>2232</v>
      </c>
      <c r="R2918" s="22" t="s">
        <v>1760</v>
      </c>
      <c r="S2918" s="21" t="s">
        <v>310</v>
      </c>
      <c r="T2918" s="23" t="s">
        <v>2695</v>
      </c>
      <c r="U2918" s="24" t="s">
        <v>17</v>
      </c>
      <c r="V2918" s="23">
        <v>200</v>
      </c>
      <c r="W2918" s="25">
        <v>0</v>
      </c>
      <c r="X2918" s="25">
        <v>0</v>
      </c>
      <c r="Y2918" s="25">
        <v>0</v>
      </c>
      <c r="Z2918" s="25">
        <v>0</v>
      </c>
      <c r="AA2918" s="25">
        <v>841519.8600000001</v>
      </c>
      <c r="AB2918" s="25">
        <v>0</v>
      </c>
      <c r="AC2918" s="26">
        <v>45152.505756550927</v>
      </c>
      <c r="AD2918" s="27">
        <f>ROW()</f>
        <v>2918</v>
      </c>
      <c r="AE2918" s="27">
        <f>1</f>
        <v>1</v>
      </c>
      <c r="AF2918" s="27">
        <f>SUBTOTAL(109,Tbl_NGF_Data[[#This Row],[Counter]])</f>
        <v>1</v>
      </c>
    </row>
    <row r="2919" spans="2:32" ht="60" x14ac:dyDescent="0.25">
      <c r="B2919" s="21" t="s">
        <v>245</v>
      </c>
      <c r="C2919" s="22" t="s">
        <v>2056</v>
      </c>
      <c r="D2919" s="23">
        <v>7</v>
      </c>
      <c r="E2919" s="22" t="s">
        <v>245</v>
      </c>
      <c r="F2919" s="23">
        <v>7</v>
      </c>
      <c r="G2919" s="22" t="s">
        <v>2056</v>
      </c>
      <c r="H2919" s="22" t="s">
        <v>1327</v>
      </c>
      <c r="I2919" s="23">
        <v>1</v>
      </c>
      <c r="J2919" s="23">
        <v>208</v>
      </c>
      <c r="K2919" s="23" t="s">
        <v>2674</v>
      </c>
      <c r="L2919" s="22" t="s">
        <v>2675</v>
      </c>
      <c r="M2919" s="21" t="s">
        <v>304</v>
      </c>
      <c r="N2919" s="23" t="s">
        <v>2188</v>
      </c>
      <c r="O2919" s="22" t="s">
        <v>2189</v>
      </c>
      <c r="P2919" s="22" t="s">
        <v>2190</v>
      </c>
      <c r="Q2919" s="23" t="s">
        <v>2232</v>
      </c>
      <c r="R2919" s="22" t="s">
        <v>1760</v>
      </c>
      <c r="S2919" s="21" t="s">
        <v>310</v>
      </c>
      <c r="T2919" s="23" t="s">
        <v>2695</v>
      </c>
      <c r="U2919" s="24" t="s">
        <v>18</v>
      </c>
      <c r="V2919" s="23">
        <v>220</v>
      </c>
      <c r="W2919" s="25">
        <v>0</v>
      </c>
      <c r="X2919" s="25">
        <v>0</v>
      </c>
      <c r="Y2919" s="25">
        <v>0</v>
      </c>
      <c r="Z2919" s="25">
        <v>0</v>
      </c>
      <c r="AA2919" s="25">
        <v>-1.1641532182693481E-10</v>
      </c>
      <c r="AB2919" s="25">
        <v>0</v>
      </c>
      <c r="AC2919" s="26">
        <v>45152.505756550927</v>
      </c>
      <c r="AD2919" s="27">
        <f>ROW()</f>
        <v>2919</v>
      </c>
      <c r="AE2919" s="27">
        <f>1</f>
        <v>1</v>
      </c>
      <c r="AF2919" s="27">
        <f>SUBTOTAL(109,Tbl_NGF_Data[[#This Row],[Counter]])</f>
        <v>1</v>
      </c>
    </row>
    <row r="2920" spans="2:32" ht="60" x14ac:dyDescent="0.25">
      <c r="B2920" s="21" t="s">
        <v>245</v>
      </c>
      <c r="C2920" s="22" t="s">
        <v>2056</v>
      </c>
      <c r="D2920" s="23">
        <v>7</v>
      </c>
      <c r="E2920" s="22" t="s">
        <v>245</v>
      </c>
      <c r="F2920" s="23">
        <v>7</v>
      </c>
      <c r="G2920" s="22" t="s">
        <v>2056</v>
      </c>
      <c r="H2920" s="22" t="s">
        <v>1327</v>
      </c>
      <c r="I2920" s="23">
        <v>1</v>
      </c>
      <c r="J2920" s="23">
        <v>208</v>
      </c>
      <c r="K2920" s="23" t="s">
        <v>2674</v>
      </c>
      <c r="L2920" s="22" t="s">
        <v>2675</v>
      </c>
      <c r="M2920" s="21" t="s">
        <v>304</v>
      </c>
      <c r="N2920" s="23" t="s">
        <v>2188</v>
      </c>
      <c r="O2920" s="22" t="s">
        <v>2189</v>
      </c>
      <c r="P2920" s="22" t="s">
        <v>2190</v>
      </c>
      <c r="Q2920" s="23" t="s">
        <v>2234</v>
      </c>
      <c r="R2920" s="22" t="s">
        <v>2235</v>
      </c>
      <c r="S2920" s="21" t="s">
        <v>292</v>
      </c>
      <c r="T2920" s="23" t="s">
        <v>2696</v>
      </c>
      <c r="U2920" s="24" t="s">
        <v>16</v>
      </c>
      <c r="V2920" s="23">
        <v>135</v>
      </c>
      <c r="W2920" s="25">
        <v>600000</v>
      </c>
      <c r="X2920" s="25">
        <v>599349</v>
      </c>
      <c r="Y2920" s="25">
        <v>599349</v>
      </c>
      <c r="Z2920" s="25">
        <v>599349</v>
      </c>
      <c r="AA2920" s="25">
        <v>599349</v>
      </c>
      <c r="AB2920" s="25">
        <v>388965</v>
      </c>
      <c r="AC2920" s="26">
        <v>45152.505756550927</v>
      </c>
      <c r="AD2920" s="27">
        <f>ROW()</f>
        <v>2920</v>
      </c>
      <c r="AE2920" s="27">
        <f>1</f>
        <v>1</v>
      </c>
      <c r="AF2920" s="27">
        <f>SUBTOTAL(109,Tbl_NGF_Data[[#This Row],[Counter]])</f>
        <v>1</v>
      </c>
    </row>
    <row r="2921" spans="2:32" ht="60" x14ac:dyDescent="0.25">
      <c r="B2921" s="21" t="s">
        <v>245</v>
      </c>
      <c r="C2921" s="22" t="s">
        <v>2056</v>
      </c>
      <c r="D2921" s="23">
        <v>7</v>
      </c>
      <c r="E2921" s="22" t="s">
        <v>245</v>
      </c>
      <c r="F2921" s="23">
        <v>7</v>
      </c>
      <c r="G2921" s="22" t="s">
        <v>2056</v>
      </c>
      <c r="H2921" s="22" t="s">
        <v>1327</v>
      </c>
      <c r="I2921" s="23">
        <v>1</v>
      </c>
      <c r="J2921" s="23">
        <v>208</v>
      </c>
      <c r="K2921" s="23" t="s">
        <v>2674</v>
      </c>
      <c r="L2921" s="22" t="s">
        <v>2675</v>
      </c>
      <c r="M2921" s="21" t="s">
        <v>304</v>
      </c>
      <c r="N2921" s="23" t="s">
        <v>2188</v>
      </c>
      <c r="O2921" s="22" t="s">
        <v>2189</v>
      </c>
      <c r="P2921" s="22" t="s">
        <v>2190</v>
      </c>
      <c r="Q2921" s="23" t="s">
        <v>2234</v>
      </c>
      <c r="R2921" s="22" t="s">
        <v>2235</v>
      </c>
      <c r="S2921" s="21" t="s">
        <v>292</v>
      </c>
      <c r="T2921" s="23" t="s">
        <v>2696</v>
      </c>
      <c r="U2921" s="24" t="s">
        <v>17</v>
      </c>
      <c r="V2921" s="23">
        <v>200</v>
      </c>
      <c r="W2921" s="25">
        <v>89984.00999999998</v>
      </c>
      <c r="X2921" s="25">
        <v>3465.7500000000018</v>
      </c>
      <c r="Y2921" s="25">
        <v>104906.9</v>
      </c>
      <c r="Z2921" s="25">
        <v>15482.040000000019</v>
      </c>
      <c r="AA2921" s="25">
        <v>164146.3000000001</v>
      </c>
      <c r="AB2921" s="25">
        <v>40931.26999999999</v>
      </c>
      <c r="AC2921" s="26">
        <v>45152.505756550927</v>
      </c>
      <c r="AD2921" s="27">
        <f>ROW()</f>
        <v>2921</v>
      </c>
      <c r="AE2921" s="27">
        <f>1</f>
        <v>1</v>
      </c>
      <c r="AF2921" s="27">
        <f>SUBTOTAL(109,Tbl_NGF_Data[[#This Row],[Counter]])</f>
        <v>1</v>
      </c>
    </row>
    <row r="2922" spans="2:32" ht="60" x14ac:dyDescent="0.25">
      <c r="B2922" s="21" t="s">
        <v>245</v>
      </c>
      <c r="C2922" s="22" t="s">
        <v>2056</v>
      </c>
      <c r="D2922" s="23">
        <v>7</v>
      </c>
      <c r="E2922" s="22" t="s">
        <v>245</v>
      </c>
      <c r="F2922" s="23">
        <v>7</v>
      </c>
      <c r="G2922" s="22" t="s">
        <v>2056</v>
      </c>
      <c r="H2922" s="22" t="s">
        <v>1327</v>
      </c>
      <c r="I2922" s="23">
        <v>1</v>
      </c>
      <c r="J2922" s="23">
        <v>208</v>
      </c>
      <c r="K2922" s="23" t="s">
        <v>2674</v>
      </c>
      <c r="L2922" s="22" t="s">
        <v>2675</v>
      </c>
      <c r="M2922" s="21" t="s">
        <v>304</v>
      </c>
      <c r="N2922" s="23" t="s">
        <v>2188</v>
      </c>
      <c r="O2922" s="22" t="s">
        <v>2189</v>
      </c>
      <c r="P2922" s="22" t="s">
        <v>2190</v>
      </c>
      <c r="Q2922" s="23" t="s">
        <v>2234</v>
      </c>
      <c r="R2922" s="22" t="s">
        <v>2235</v>
      </c>
      <c r="S2922" s="21" t="s">
        <v>292</v>
      </c>
      <c r="T2922" s="23" t="s">
        <v>2696</v>
      </c>
      <c r="U2922" s="24" t="s">
        <v>18</v>
      </c>
      <c r="V2922" s="23">
        <v>220</v>
      </c>
      <c r="W2922" s="25">
        <v>510015.99</v>
      </c>
      <c r="X2922" s="25">
        <v>595883.25</v>
      </c>
      <c r="Y2922" s="25">
        <v>494442.1</v>
      </c>
      <c r="Z2922" s="25">
        <v>583866.96</v>
      </c>
      <c r="AA2922" s="25">
        <v>435202.6999999999</v>
      </c>
      <c r="AB2922" s="25">
        <v>348033.73</v>
      </c>
      <c r="AC2922" s="26">
        <v>45152.505756550927</v>
      </c>
      <c r="AD2922" s="27">
        <f>ROW()</f>
        <v>2922</v>
      </c>
      <c r="AE2922" s="27">
        <f>1</f>
        <v>1</v>
      </c>
      <c r="AF2922" s="27">
        <f>SUBTOTAL(109,Tbl_NGF_Data[[#This Row],[Counter]])</f>
        <v>1</v>
      </c>
    </row>
    <row r="2923" spans="2:32" ht="60" x14ac:dyDescent="0.25">
      <c r="B2923" s="21" t="s">
        <v>245</v>
      </c>
      <c r="C2923" s="22" t="s">
        <v>2056</v>
      </c>
      <c r="D2923" s="23">
        <v>7</v>
      </c>
      <c r="E2923" s="22" t="s">
        <v>245</v>
      </c>
      <c r="F2923" s="23">
        <v>7</v>
      </c>
      <c r="G2923" s="22" t="s">
        <v>2056</v>
      </c>
      <c r="H2923" s="22" t="s">
        <v>1327</v>
      </c>
      <c r="I2923" s="23">
        <v>1</v>
      </c>
      <c r="J2923" s="23">
        <v>208</v>
      </c>
      <c r="K2923" s="23" t="s">
        <v>2674</v>
      </c>
      <c r="L2923" s="22" t="s">
        <v>2675</v>
      </c>
      <c r="M2923" s="21" t="s">
        <v>304</v>
      </c>
      <c r="N2923" s="23" t="s">
        <v>2188</v>
      </c>
      <c r="O2923" s="22" t="s">
        <v>2189</v>
      </c>
      <c r="P2923" s="22" t="s">
        <v>2190</v>
      </c>
      <c r="Q2923" s="23" t="s">
        <v>2237</v>
      </c>
      <c r="R2923" s="22" t="s">
        <v>2238</v>
      </c>
      <c r="S2923" s="21" t="s">
        <v>303</v>
      </c>
      <c r="T2923" s="23" t="s">
        <v>2697</v>
      </c>
      <c r="U2923" s="24" t="s">
        <v>16</v>
      </c>
      <c r="V2923" s="23">
        <v>135</v>
      </c>
      <c r="W2923" s="25">
        <v>300000</v>
      </c>
      <c r="X2923" s="25">
        <v>300655</v>
      </c>
      <c r="Y2923" s="25">
        <v>300655</v>
      </c>
      <c r="Z2923" s="25">
        <v>300655</v>
      </c>
      <c r="AA2923" s="25">
        <v>300655</v>
      </c>
      <c r="AB2923" s="25">
        <v>243172</v>
      </c>
      <c r="AC2923" s="26">
        <v>45152.505756550927</v>
      </c>
      <c r="AD2923" s="27">
        <f>ROW()</f>
        <v>2923</v>
      </c>
      <c r="AE2923" s="27">
        <f>1</f>
        <v>1</v>
      </c>
      <c r="AF2923" s="27">
        <f>SUBTOTAL(109,Tbl_NGF_Data[[#This Row],[Counter]])</f>
        <v>1</v>
      </c>
    </row>
    <row r="2924" spans="2:32" ht="60" x14ac:dyDescent="0.25">
      <c r="B2924" s="21" t="s">
        <v>245</v>
      </c>
      <c r="C2924" s="22" t="s">
        <v>2056</v>
      </c>
      <c r="D2924" s="23">
        <v>7</v>
      </c>
      <c r="E2924" s="22" t="s">
        <v>245</v>
      </c>
      <c r="F2924" s="23">
        <v>7</v>
      </c>
      <c r="G2924" s="22" t="s">
        <v>2056</v>
      </c>
      <c r="H2924" s="22" t="s">
        <v>1327</v>
      </c>
      <c r="I2924" s="23">
        <v>1</v>
      </c>
      <c r="J2924" s="23">
        <v>208</v>
      </c>
      <c r="K2924" s="23" t="s">
        <v>2674</v>
      </c>
      <c r="L2924" s="22" t="s">
        <v>2675</v>
      </c>
      <c r="M2924" s="21" t="s">
        <v>304</v>
      </c>
      <c r="N2924" s="23" t="s">
        <v>2188</v>
      </c>
      <c r="O2924" s="22" t="s">
        <v>2189</v>
      </c>
      <c r="P2924" s="22" t="s">
        <v>2190</v>
      </c>
      <c r="Q2924" s="23" t="s">
        <v>2237</v>
      </c>
      <c r="R2924" s="22" t="s">
        <v>2238</v>
      </c>
      <c r="S2924" s="21" t="s">
        <v>303</v>
      </c>
      <c r="T2924" s="23" t="s">
        <v>2697</v>
      </c>
      <c r="U2924" s="24" t="s">
        <v>17</v>
      </c>
      <c r="V2924" s="23">
        <v>200</v>
      </c>
      <c r="W2924" s="25">
        <v>125784.75</v>
      </c>
      <c r="X2924" s="25">
        <v>294619.58</v>
      </c>
      <c r="Y2924" s="25">
        <v>268516.8</v>
      </c>
      <c r="Z2924" s="25">
        <v>128558.98</v>
      </c>
      <c r="AA2924" s="25">
        <v>115025.97</v>
      </c>
      <c r="AB2924" s="25">
        <v>137886.13</v>
      </c>
      <c r="AC2924" s="26">
        <v>45152.505756550927</v>
      </c>
      <c r="AD2924" s="27">
        <f>ROW()</f>
        <v>2924</v>
      </c>
      <c r="AE2924" s="27">
        <f>1</f>
        <v>1</v>
      </c>
      <c r="AF2924" s="27">
        <f>SUBTOTAL(109,Tbl_NGF_Data[[#This Row],[Counter]])</f>
        <v>1</v>
      </c>
    </row>
    <row r="2925" spans="2:32" ht="60" x14ac:dyDescent="0.25">
      <c r="B2925" s="21" t="s">
        <v>245</v>
      </c>
      <c r="C2925" s="22" t="s">
        <v>2056</v>
      </c>
      <c r="D2925" s="23">
        <v>7</v>
      </c>
      <c r="E2925" s="22" t="s">
        <v>245</v>
      </c>
      <c r="F2925" s="23">
        <v>7</v>
      </c>
      <c r="G2925" s="22" t="s">
        <v>2056</v>
      </c>
      <c r="H2925" s="22" t="s">
        <v>1327</v>
      </c>
      <c r="I2925" s="23">
        <v>1</v>
      </c>
      <c r="J2925" s="23">
        <v>208</v>
      </c>
      <c r="K2925" s="23" t="s">
        <v>2674</v>
      </c>
      <c r="L2925" s="22" t="s">
        <v>2675</v>
      </c>
      <c r="M2925" s="21" t="s">
        <v>304</v>
      </c>
      <c r="N2925" s="23" t="s">
        <v>2188</v>
      </c>
      <c r="O2925" s="22" t="s">
        <v>2189</v>
      </c>
      <c r="P2925" s="22" t="s">
        <v>2190</v>
      </c>
      <c r="Q2925" s="23" t="s">
        <v>2237</v>
      </c>
      <c r="R2925" s="22" t="s">
        <v>2238</v>
      </c>
      <c r="S2925" s="21" t="s">
        <v>303</v>
      </c>
      <c r="T2925" s="23" t="s">
        <v>2697</v>
      </c>
      <c r="U2925" s="24" t="s">
        <v>18</v>
      </c>
      <c r="V2925" s="23">
        <v>220</v>
      </c>
      <c r="W2925" s="25">
        <v>174215.25</v>
      </c>
      <c r="X2925" s="25">
        <v>6035.4199999999837</v>
      </c>
      <c r="Y2925" s="25">
        <v>32138.200000000012</v>
      </c>
      <c r="Z2925" s="25">
        <v>172096.02000000002</v>
      </c>
      <c r="AA2925" s="25">
        <v>185629.03</v>
      </c>
      <c r="AB2925" s="25">
        <v>105285.87</v>
      </c>
      <c r="AC2925" s="26">
        <v>45152.505756550927</v>
      </c>
      <c r="AD2925" s="27">
        <f>ROW()</f>
        <v>2925</v>
      </c>
      <c r="AE2925" s="27">
        <f>1</f>
        <v>1</v>
      </c>
      <c r="AF2925" s="27">
        <f>SUBTOTAL(109,Tbl_NGF_Data[[#This Row],[Counter]])</f>
        <v>1</v>
      </c>
    </row>
    <row r="2926" spans="2:32" ht="60" x14ac:dyDescent="0.25">
      <c r="B2926" s="21" t="s">
        <v>245</v>
      </c>
      <c r="C2926" s="22" t="s">
        <v>2056</v>
      </c>
      <c r="D2926" s="23">
        <v>7</v>
      </c>
      <c r="E2926" s="22" t="s">
        <v>245</v>
      </c>
      <c r="F2926" s="23">
        <v>7</v>
      </c>
      <c r="G2926" s="22" t="s">
        <v>2056</v>
      </c>
      <c r="H2926" s="22" t="s">
        <v>1327</v>
      </c>
      <c r="I2926" s="23">
        <v>1</v>
      </c>
      <c r="J2926" s="23">
        <v>208</v>
      </c>
      <c r="K2926" s="23" t="s">
        <v>2674</v>
      </c>
      <c r="L2926" s="22" t="s">
        <v>2675</v>
      </c>
      <c r="M2926" s="21" t="s">
        <v>304</v>
      </c>
      <c r="N2926" s="23" t="s">
        <v>1223</v>
      </c>
      <c r="O2926" s="22" t="s">
        <v>1224</v>
      </c>
      <c r="P2926" s="22" t="s">
        <v>1225</v>
      </c>
      <c r="Q2926" s="23" t="s">
        <v>2039</v>
      </c>
      <c r="R2926" s="22" t="s">
        <v>2040</v>
      </c>
      <c r="S2926" s="21" t="s">
        <v>193</v>
      </c>
      <c r="T2926" s="23" t="s">
        <v>2698</v>
      </c>
      <c r="U2926" s="24" t="s">
        <v>15</v>
      </c>
      <c r="V2926" s="23">
        <v>100</v>
      </c>
      <c r="W2926" s="25">
        <v>0</v>
      </c>
      <c r="X2926" s="25">
        <v>373236.85</v>
      </c>
      <c r="Y2926" s="25">
        <v>9564533.7799999993</v>
      </c>
      <c r="Z2926" s="25">
        <v>0</v>
      </c>
      <c r="AA2926" s="25">
        <v>0</v>
      </c>
      <c r="AB2926" s="25">
        <v>0</v>
      </c>
      <c r="AC2926" s="26">
        <v>45152.505756550927</v>
      </c>
      <c r="AD2926" s="27">
        <f>ROW()</f>
        <v>2926</v>
      </c>
      <c r="AE2926" s="27">
        <f>1</f>
        <v>1</v>
      </c>
      <c r="AF2926" s="27">
        <f>SUBTOTAL(109,Tbl_NGF_Data[[#This Row],[Counter]])</f>
        <v>1</v>
      </c>
    </row>
    <row r="2927" spans="2:32" ht="60" x14ac:dyDescent="0.25">
      <c r="B2927" s="21" t="s">
        <v>245</v>
      </c>
      <c r="C2927" s="22" t="s">
        <v>2056</v>
      </c>
      <c r="D2927" s="23">
        <v>7</v>
      </c>
      <c r="E2927" s="22" t="s">
        <v>245</v>
      </c>
      <c r="F2927" s="23">
        <v>7</v>
      </c>
      <c r="G2927" s="22" t="s">
        <v>2056</v>
      </c>
      <c r="H2927" s="22" t="s">
        <v>1327</v>
      </c>
      <c r="I2927" s="23">
        <v>1</v>
      </c>
      <c r="J2927" s="23">
        <v>208</v>
      </c>
      <c r="K2927" s="23" t="s">
        <v>2674</v>
      </c>
      <c r="L2927" s="22" t="s">
        <v>2675</v>
      </c>
      <c r="M2927" s="21" t="s">
        <v>304</v>
      </c>
      <c r="N2927" s="23" t="s">
        <v>1223</v>
      </c>
      <c r="O2927" s="22" t="s">
        <v>1224</v>
      </c>
      <c r="P2927" s="22" t="s">
        <v>1225</v>
      </c>
      <c r="Q2927" s="23" t="s">
        <v>2039</v>
      </c>
      <c r="R2927" s="22" t="s">
        <v>2040</v>
      </c>
      <c r="S2927" s="21" t="s">
        <v>193</v>
      </c>
      <c r="T2927" s="23" t="s">
        <v>2698</v>
      </c>
      <c r="U2927" s="24" t="s">
        <v>16</v>
      </c>
      <c r="V2927" s="23">
        <v>135</v>
      </c>
      <c r="W2927" s="25">
        <v>0</v>
      </c>
      <c r="X2927" s="25">
        <v>374555</v>
      </c>
      <c r="Y2927" s="25">
        <v>12706550</v>
      </c>
      <c r="Z2927" s="25">
        <v>9624604.6500000004</v>
      </c>
      <c r="AA2927" s="25">
        <v>688708.13</v>
      </c>
      <c r="AB2927" s="25">
        <v>0</v>
      </c>
      <c r="AC2927" s="26">
        <v>45152.505756550927</v>
      </c>
      <c r="AD2927" s="27">
        <f>ROW()</f>
        <v>2927</v>
      </c>
      <c r="AE2927" s="27">
        <f>1</f>
        <v>1</v>
      </c>
      <c r="AF2927" s="27">
        <f>SUBTOTAL(109,Tbl_NGF_Data[[#This Row],[Counter]])</f>
        <v>1</v>
      </c>
    </row>
    <row r="2928" spans="2:32" ht="60" x14ac:dyDescent="0.25">
      <c r="B2928" s="21" t="s">
        <v>245</v>
      </c>
      <c r="C2928" s="22" t="s">
        <v>2056</v>
      </c>
      <c r="D2928" s="23">
        <v>7</v>
      </c>
      <c r="E2928" s="22" t="s">
        <v>245</v>
      </c>
      <c r="F2928" s="23">
        <v>7</v>
      </c>
      <c r="G2928" s="22" t="s">
        <v>2056</v>
      </c>
      <c r="H2928" s="22" t="s">
        <v>1327</v>
      </c>
      <c r="I2928" s="23">
        <v>1</v>
      </c>
      <c r="J2928" s="23">
        <v>208</v>
      </c>
      <c r="K2928" s="23" t="s">
        <v>2674</v>
      </c>
      <c r="L2928" s="22" t="s">
        <v>2675</v>
      </c>
      <c r="M2928" s="21" t="s">
        <v>304</v>
      </c>
      <c r="N2928" s="23" t="s">
        <v>1223</v>
      </c>
      <c r="O2928" s="22" t="s">
        <v>1224</v>
      </c>
      <c r="P2928" s="22" t="s">
        <v>1225</v>
      </c>
      <c r="Q2928" s="23" t="s">
        <v>2039</v>
      </c>
      <c r="R2928" s="22" t="s">
        <v>2040</v>
      </c>
      <c r="S2928" s="21" t="s">
        <v>193</v>
      </c>
      <c r="T2928" s="23" t="s">
        <v>2698</v>
      </c>
      <c r="U2928" s="24" t="s">
        <v>17</v>
      </c>
      <c r="V2928" s="23">
        <v>200</v>
      </c>
      <c r="W2928" s="25">
        <v>0</v>
      </c>
      <c r="X2928" s="25">
        <v>1318.15</v>
      </c>
      <c r="Y2928" s="25">
        <v>3090945.1999999997</v>
      </c>
      <c r="Z2928" s="25">
        <v>8935896.5200000014</v>
      </c>
      <c r="AA2928" s="25">
        <v>688708.13</v>
      </c>
      <c r="AB2928" s="25">
        <v>0</v>
      </c>
      <c r="AC2928" s="26">
        <v>45152.505756550927</v>
      </c>
      <c r="AD2928" s="27">
        <f>ROW()</f>
        <v>2928</v>
      </c>
      <c r="AE2928" s="27">
        <f>1</f>
        <v>1</v>
      </c>
      <c r="AF2928" s="27">
        <f>SUBTOTAL(109,Tbl_NGF_Data[[#This Row],[Counter]])</f>
        <v>1</v>
      </c>
    </row>
    <row r="2929" spans="2:32" ht="60" x14ac:dyDescent="0.25">
      <c r="B2929" s="21" t="s">
        <v>245</v>
      </c>
      <c r="C2929" s="22" t="s">
        <v>2056</v>
      </c>
      <c r="D2929" s="23">
        <v>7</v>
      </c>
      <c r="E2929" s="22" t="s">
        <v>245</v>
      </c>
      <c r="F2929" s="23">
        <v>7</v>
      </c>
      <c r="G2929" s="22" t="s">
        <v>2056</v>
      </c>
      <c r="H2929" s="22" t="s">
        <v>1327</v>
      </c>
      <c r="I2929" s="23">
        <v>1</v>
      </c>
      <c r="J2929" s="23">
        <v>208</v>
      </c>
      <c r="K2929" s="23" t="s">
        <v>2674</v>
      </c>
      <c r="L2929" s="22" t="s">
        <v>2675</v>
      </c>
      <c r="M2929" s="21" t="s">
        <v>304</v>
      </c>
      <c r="N2929" s="23" t="s">
        <v>1223</v>
      </c>
      <c r="O2929" s="22" t="s">
        <v>1224</v>
      </c>
      <c r="P2929" s="22" t="s">
        <v>1225</v>
      </c>
      <c r="Q2929" s="23" t="s">
        <v>2039</v>
      </c>
      <c r="R2929" s="22" t="s">
        <v>2040</v>
      </c>
      <c r="S2929" s="21" t="s">
        <v>193</v>
      </c>
      <c r="T2929" s="23" t="s">
        <v>2698</v>
      </c>
      <c r="U2929" s="24" t="s">
        <v>18</v>
      </c>
      <c r="V2929" s="23">
        <v>220</v>
      </c>
      <c r="W2929" s="25">
        <v>0</v>
      </c>
      <c r="X2929" s="25">
        <v>373236.85</v>
      </c>
      <c r="Y2929" s="25">
        <v>9615604.8000000007</v>
      </c>
      <c r="Z2929" s="25">
        <v>688708.12999999896</v>
      </c>
      <c r="AA2929" s="25">
        <v>0</v>
      </c>
      <c r="AB2929" s="25">
        <v>0</v>
      </c>
      <c r="AC2929" s="26">
        <v>45152.505756550927</v>
      </c>
      <c r="AD2929" s="27">
        <f>ROW()</f>
        <v>2929</v>
      </c>
      <c r="AE2929" s="27">
        <f>1</f>
        <v>1</v>
      </c>
      <c r="AF2929" s="27">
        <f>SUBTOTAL(109,Tbl_NGF_Data[[#This Row],[Counter]])</f>
        <v>1</v>
      </c>
    </row>
    <row r="2930" spans="2:32" ht="60" x14ac:dyDescent="0.25">
      <c r="B2930" s="21" t="s">
        <v>245</v>
      </c>
      <c r="C2930" s="22" t="s">
        <v>2056</v>
      </c>
      <c r="D2930" s="23">
        <v>7</v>
      </c>
      <c r="E2930" s="22" t="s">
        <v>245</v>
      </c>
      <c r="F2930" s="23">
        <v>7</v>
      </c>
      <c r="G2930" s="22" t="s">
        <v>2056</v>
      </c>
      <c r="H2930" s="22" t="s">
        <v>1327</v>
      </c>
      <c r="I2930" s="23">
        <v>1</v>
      </c>
      <c r="J2930" s="23">
        <v>208</v>
      </c>
      <c r="K2930" s="23" t="s">
        <v>2674</v>
      </c>
      <c r="L2930" s="22" t="s">
        <v>2675</v>
      </c>
      <c r="M2930" s="21" t="s">
        <v>304</v>
      </c>
      <c r="N2930" s="23" t="s">
        <v>1186</v>
      </c>
      <c r="O2930" s="22" t="s">
        <v>1187</v>
      </c>
      <c r="P2930" s="22" t="s">
        <v>1188</v>
      </c>
      <c r="Q2930" s="23" t="s">
        <v>2042</v>
      </c>
      <c r="R2930" s="22" t="s">
        <v>2043</v>
      </c>
      <c r="S2930" s="21" t="s">
        <v>192</v>
      </c>
      <c r="T2930" s="23" t="s">
        <v>2699</v>
      </c>
      <c r="U2930" s="24" t="s">
        <v>16</v>
      </c>
      <c r="V2930" s="23">
        <v>135</v>
      </c>
      <c r="W2930" s="25">
        <v>150250</v>
      </c>
      <c r="X2930" s="25">
        <v>120000</v>
      </c>
      <c r="Y2930" s="25">
        <v>0</v>
      </c>
      <c r="Z2930" s="25">
        <v>0</v>
      </c>
      <c r="AA2930" s="25">
        <v>0</v>
      </c>
      <c r="AB2930" s="25">
        <v>0</v>
      </c>
      <c r="AC2930" s="26">
        <v>45152.505756550927</v>
      </c>
      <c r="AD2930" s="27">
        <f>ROW()</f>
        <v>2930</v>
      </c>
      <c r="AE2930" s="27">
        <f>1</f>
        <v>1</v>
      </c>
      <c r="AF2930" s="27">
        <f>SUBTOTAL(109,Tbl_NGF_Data[[#This Row],[Counter]])</f>
        <v>1</v>
      </c>
    </row>
    <row r="2931" spans="2:32" ht="60" x14ac:dyDescent="0.25">
      <c r="B2931" s="21" t="s">
        <v>245</v>
      </c>
      <c r="C2931" s="22" t="s">
        <v>2056</v>
      </c>
      <c r="D2931" s="23">
        <v>7</v>
      </c>
      <c r="E2931" s="22" t="s">
        <v>245</v>
      </c>
      <c r="F2931" s="23">
        <v>7</v>
      </c>
      <c r="G2931" s="22" t="s">
        <v>2056</v>
      </c>
      <c r="H2931" s="22" t="s">
        <v>1327</v>
      </c>
      <c r="I2931" s="23">
        <v>1</v>
      </c>
      <c r="J2931" s="23">
        <v>208</v>
      </c>
      <c r="K2931" s="23" t="s">
        <v>2674</v>
      </c>
      <c r="L2931" s="22" t="s">
        <v>2675</v>
      </c>
      <c r="M2931" s="21" t="s">
        <v>304</v>
      </c>
      <c r="N2931" s="23" t="s">
        <v>1186</v>
      </c>
      <c r="O2931" s="22" t="s">
        <v>1187</v>
      </c>
      <c r="P2931" s="22" t="s">
        <v>1188</v>
      </c>
      <c r="Q2931" s="23" t="s">
        <v>2042</v>
      </c>
      <c r="R2931" s="22" t="s">
        <v>2043</v>
      </c>
      <c r="S2931" s="21" t="s">
        <v>192</v>
      </c>
      <c r="T2931" s="23" t="s">
        <v>2699</v>
      </c>
      <c r="U2931" s="24" t="s">
        <v>17</v>
      </c>
      <c r="V2931" s="23">
        <v>200</v>
      </c>
      <c r="W2931" s="25">
        <v>150249.80000000002</v>
      </c>
      <c r="X2931" s="25">
        <v>115795.58999999998</v>
      </c>
      <c r="Y2931" s="25">
        <v>0</v>
      </c>
      <c r="Z2931" s="25">
        <v>0</v>
      </c>
      <c r="AA2931" s="25">
        <v>0</v>
      </c>
      <c r="AB2931" s="25">
        <v>0</v>
      </c>
      <c r="AC2931" s="26">
        <v>45152.505756550927</v>
      </c>
      <c r="AD2931" s="27">
        <f>ROW()</f>
        <v>2931</v>
      </c>
      <c r="AE2931" s="27">
        <f>1</f>
        <v>1</v>
      </c>
      <c r="AF2931" s="27">
        <f>SUBTOTAL(109,Tbl_NGF_Data[[#This Row],[Counter]])</f>
        <v>1</v>
      </c>
    </row>
    <row r="2932" spans="2:32" ht="60" x14ac:dyDescent="0.25">
      <c r="B2932" s="21" t="s">
        <v>245</v>
      </c>
      <c r="C2932" s="22" t="s">
        <v>2056</v>
      </c>
      <c r="D2932" s="23">
        <v>7</v>
      </c>
      <c r="E2932" s="22" t="s">
        <v>245</v>
      </c>
      <c r="F2932" s="23">
        <v>7</v>
      </c>
      <c r="G2932" s="22" t="s">
        <v>2056</v>
      </c>
      <c r="H2932" s="22" t="s">
        <v>1327</v>
      </c>
      <c r="I2932" s="23">
        <v>1</v>
      </c>
      <c r="J2932" s="23">
        <v>208</v>
      </c>
      <c r="K2932" s="23" t="s">
        <v>2674</v>
      </c>
      <c r="L2932" s="22" t="s">
        <v>2675</v>
      </c>
      <c r="M2932" s="21" t="s">
        <v>304</v>
      </c>
      <c r="N2932" s="23" t="s">
        <v>1186</v>
      </c>
      <c r="O2932" s="22" t="s">
        <v>1187</v>
      </c>
      <c r="P2932" s="22" t="s">
        <v>1188</v>
      </c>
      <c r="Q2932" s="23" t="s">
        <v>2042</v>
      </c>
      <c r="R2932" s="22" t="s">
        <v>2043</v>
      </c>
      <c r="S2932" s="21" t="s">
        <v>192</v>
      </c>
      <c r="T2932" s="23" t="s">
        <v>2699</v>
      </c>
      <c r="U2932" s="24" t="s">
        <v>18</v>
      </c>
      <c r="V2932" s="23">
        <v>220</v>
      </c>
      <c r="W2932" s="25">
        <v>0.1999999999825377</v>
      </c>
      <c r="X2932" s="25">
        <v>4204.410000000018</v>
      </c>
      <c r="Y2932" s="25">
        <v>0</v>
      </c>
      <c r="Z2932" s="25">
        <v>0</v>
      </c>
      <c r="AA2932" s="25">
        <v>0</v>
      </c>
      <c r="AB2932" s="25">
        <v>0</v>
      </c>
      <c r="AC2932" s="26">
        <v>45152.505756550927</v>
      </c>
      <c r="AD2932" s="27">
        <f>ROW()</f>
        <v>2932</v>
      </c>
      <c r="AE2932" s="27">
        <f>1</f>
        <v>1</v>
      </c>
      <c r="AF2932" s="27">
        <f>SUBTOTAL(109,Tbl_NGF_Data[[#This Row],[Counter]])</f>
        <v>1</v>
      </c>
    </row>
    <row r="2933" spans="2:32" ht="75" x14ac:dyDescent="0.25">
      <c r="B2933" s="21" t="s">
        <v>245</v>
      </c>
      <c r="C2933" s="22" t="s">
        <v>2056</v>
      </c>
      <c r="D2933" s="23">
        <v>7</v>
      </c>
      <c r="E2933" s="22" t="s">
        <v>245</v>
      </c>
      <c r="F2933" s="23">
        <v>7</v>
      </c>
      <c r="G2933" s="22" t="s">
        <v>2056</v>
      </c>
      <c r="H2933" s="22" t="s">
        <v>1327</v>
      </c>
      <c r="I2933" s="23">
        <v>1</v>
      </c>
      <c r="J2933" s="23">
        <v>229</v>
      </c>
      <c r="K2933" s="23" t="s">
        <v>2700</v>
      </c>
      <c r="L2933" s="22" t="s">
        <v>2701</v>
      </c>
      <c r="M2933" s="21" t="s">
        <v>337</v>
      </c>
      <c r="N2933" s="23" t="s">
        <v>2188</v>
      </c>
      <c r="O2933" s="22" t="s">
        <v>2189</v>
      </c>
      <c r="P2933" s="22" t="s">
        <v>2190</v>
      </c>
      <c r="Q2933" s="23" t="s">
        <v>2191</v>
      </c>
      <c r="R2933" s="22" t="s">
        <v>2189</v>
      </c>
      <c r="S2933" s="21" t="s">
        <v>148</v>
      </c>
      <c r="T2933" s="23" t="s">
        <v>2702</v>
      </c>
      <c r="U2933" s="24" t="s">
        <v>16</v>
      </c>
      <c r="V2933" s="23">
        <v>135</v>
      </c>
      <c r="W2933" s="25">
        <v>73827765</v>
      </c>
      <c r="X2933" s="25">
        <v>75170749</v>
      </c>
      <c r="Y2933" s="25">
        <v>76967931</v>
      </c>
      <c r="Z2933" s="25">
        <v>78075399</v>
      </c>
      <c r="AA2933" s="25">
        <v>83325743</v>
      </c>
      <c r="AB2933" s="25">
        <v>90400544</v>
      </c>
      <c r="AC2933" s="26">
        <v>45152.505756550927</v>
      </c>
      <c r="AD2933" s="27">
        <f>ROW()</f>
        <v>2933</v>
      </c>
      <c r="AE2933" s="27">
        <f>1</f>
        <v>1</v>
      </c>
      <c r="AF2933" s="27">
        <f>SUBTOTAL(109,Tbl_NGF_Data[[#This Row],[Counter]])</f>
        <v>1</v>
      </c>
    </row>
    <row r="2934" spans="2:32" ht="75" x14ac:dyDescent="0.25">
      <c r="B2934" s="21" t="s">
        <v>245</v>
      </c>
      <c r="C2934" s="22" t="s">
        <v>2056</v>
      </c>
      <c r="D2934" s="23">
        <v>7</v>
      </c>
      <c r="E2934" s="22" t="s">
        <v>245</v>
      </c>
      <c r="F2934" s="23">
        <v>7</v>
      </c>
      <c r="G2934" s="22" t="s">
        <v>2056</v>
      </c>
      <c r="H2934" s="22" t="s">
        <v>1327</v>
      </c>
      <c r="I2934" s="23">
        <v>1</v>
      </c>
      <c r="J2934" s="23">
        <v>229</v>
      </c>
      <c r="K2934" s="23" t="s">
        <v>2700</v>
      </c>
      <c r="L2934" s="22" t="s">
        <v>2701</v>
      </c>
      <c r="M2934" s="21" t="s">
        <v>337</v>
      </c>
      <c r="N2934" s="23" t="s">
        <v>2188</v>
      </c>
      <c r="O2934" s="22" t="s">
        <v>2189</v>
      </c>
      <c r="P2934" s="22" t="s">
        <v>2190</v>
      </c>
      <c r="Q2934" s="23" t="s">
        <v>2191</v>
      </c>
      <c r="R2934" s="22" t="s">
        <v>2189</v>
      </c>
      <c r="S2934" s="21" t="s">
        <v>148</v>
      </c>
      <c r="T2934" s="23" t="s">
        <v>2702</v>
      </c>
      <c r="U2934" s="24" t="s">
        <v>17</v>
      </c>
      <c r="V2934" s="23">
        <v>200</v>
      </c>
      <c r="W2934" s="25">
        <v>72227596.320000038</v>
      </c>
      <c r="X2934" s="25">
        <v>73566468.209999934</v>
      </c>
      <c r="Y2934" s="25">
        <v>75348882.799999893</v>
      </c>
      <c r="Z2934" s="25">
        <v>74382759.999999806</v>
      </c>
      <c r="AA2934" s="25">
        <v>82493202.049999967</v>
      </c>
      <c r="AB2934" s="25">
        <v>87870684.429999948</v>
      </c>
      <c r="AC2934" s="26">
        <v>45152.505756550927</v>
      </c>
      <c r="AD2934" s="27">
        <f>ROW()</f>
        <v>2934</v>
      </c>
      <c r="AE2934" s="27">
        <f>1</f>
        <v>1</v>
      </c>
      <c r="AF2934" s="27">
        <f>SUBTOTAL(109,Tbl_NGF_Data[[#This Row],[Counter]])</f>
        <v>1</v>
      </c>
    </row>
    <row r="2935" spans="2:32" ht="75" x14ac:dyDescent="0.25">
      <c r="B2935" s="21" t="s">
        <v>245</v>
      </c>
      <c r="C2935" s="22" t="s">
        <v>2056</v>
      </c>
      <c r="D2935" s="23">
        <v>7</v>
      </c>
      <c r="E2935" s="22" t="s">
        <v>245</v>
      </c>
      <c r="F2935" s="23">
        <v>7</v>
      </c>
      <c r="G2935" s="22" t="s">
        <v>2056</v>
      </c>
      <c r="H2935" s="22" t="s">
        <v>1327</v>
      </c>
      <c r="I2935" s="23">
        <v>1</v>
      </c>
      <c r="J2935" s="23">
        <v>229</v>
      </c>
      <c r="K2935" s="23" t="s">
        <v>2700</v>
      </c>
      <c r="L2935" s="22" t="s">
        <v>2701</v>
      </c>
      <c r="M2935" s="21" t="s">
        <v>337</v>
      </c>
      <c r="N2935" s="23" t="s">
        <v>2188</v>
      </c>
      <c r="O2935" s="22" t="s">
        <v>2189</v>
      </c>
      <c r="P2935" s="22" t="s">
        <v>2190</v>
      </c>
      <c r="Q2935" s="23" t="s">
        <v>2191</v>
      </c>
      <c r="R2935" s="22" t="s">
        <v>2189</v>
      </c>
      <c r="S2935" s="21" t="s">
        <v>148</v>
      </c>
      <c r="T2935" s="23" t="s">
        <v>2702</v>
      </c>
      <c r="U2935" s="24" t="s">
        <v>18</v>
      </c>
      <c r="V2935" s="23">
        <v>220</v>
      </c>
      <c r="W2935" s="25">
        <v>1600168.6799999624</v>
      </c>
      <c r="X2935" s="25">
        <v>1604280.7900000662</v>
      </c>
      <c r="Y2935" s="25">
        <v>1619048.2000001073</v>
      </c>
      <c r="Z2935" s="25">
        <v>3692639.0000001937</v>
      </c>
      <c r="AA2935" s="25">
        <v>832540.95000003278</v>
      </c>
      <c r="AB2935" s="25">
        <v>2529859.5700000525</v>
      </c>
      <c r="AC2935" s="26">
        <v>45152.505756550927</v>
      </c>
      <c r="AD2935" s="27">
        <f>ROW()</f>
        <v>2935</v>
      </c>
      <c r="AE2935" s="27">
        <f>1</f>
        <v>1</v>
      </c>
      <c r="AF2935" s="27">
        <f>SUBTOTAL(109,Tbl_NGF_Data[[#This Row],[Counter]])</f>
        <v>1</v>
      </c>
    </row>
    <row r="2936" spans="2:32" ht="75" x14ac:dyDescent="0.25">
      <c r="B2936" s="21" t="s">
        <v>245</v>
      </c>
      <c r="C2936" s="22" t="s">
        <v>2056</v>
      </c>
      <c r="D2936" s="23">
        <v>7</v>
      </c>
      <c r="E2936" s="22" t="s">
        <v>245</v>
      </c>
      <c r="F2936" s="23">
        <v>7</v>
      </c>
      <c r="G2936" s="22" t="s">
        <v>2056</v>
      </c>
      <c r="H2936" s="22" t="s">
        <v>1327</v>
      </c>
      <c r="I2936" s="23">
        <v>1</v>
      </c>
      <c r="J2936" s="23">
        <v>229</v>
      </c>
      <c r="K2936" s="23" t="s">
        <v>2700</v>
      </c>
      <c r="L2936" s="22" t="s">
        <v>2701</v>
      </c>
      <c r="M2936" s="21" t="s">
        <v>337</v>
      </c>
      <c r="N2936" s="23" t="s">
        <v>2188</v>
      </c>
      <c r="O2936" s="22" t="s">
        <v>2189</v>
      </c>
      <c r="P2936" s="22" t="s">
        <v>2190</v>
      </c>
      <c r="Q2936" s="23" t="s">
        <v>2193</v>
      </c>
      <c r="R2936" s="22" t="s">
        <v>2194</v>
      </c>
      <c r="S2936" s="21" t="s">
        <v>279</v>
      </c>
      <c r="T2936" s="23" t="s">
        <v>2703</v>
      </c>
      <c r="U2936" s="24" t="s">
        <v>16</v>
      </c>
      <c r="V2936" s="23">
        <v>135</v>
      </c>
      <c r="W2936" s="25">
        <v>15348665</v>
      </c>
      <c r="X2936" s="25">
        <v>15348665</v>
      </c>
      <c r="Y2936" s="25">
        <v>15348665</v>
      </c>
      <c r="Z2936" s="25">
        <v>15348665</v>
      </c>
      <c r="AA2936" s="25">
        <v>16837695</v>
      </c>
      <c r="AB2936" s="25">
        <v>15348665</v>
      </c>
      <c r="AC2936" s="26">
        <v>45152.505756550927</v>
      </c>
      <c r="AD2936" s="27">
        <f>ROW()</f>
        <v>2936</v>
      </c>
      <c r="AE2936" s="27">
        <f>1</f>
        <v>1</v>
      </c>
      <c r="AF2936" s="27">
        <f>SUBTOTAL(109,Tbl_NGF_Data[[#This Row],[Counter]])</f>
        <v>1</v>
      </c>
    </row>
    <row r="2937" spans="2:32" ht="75" x14ac:dyDescent="0.25">
      <c r="B2937" s="21" t="s">
        <v>245</v>
      </c>
      <c r="C2937" s="22" t="s">
        <v>2056</v>
      </c>
      <c r="D2937" s="23">
        <v>7</v>
      </c>
      <c r="E2937" s="22" t="s">
        <v>245</v>
      </c>
      <c r="F2937" s="23">
        <v>7</v>
      </c>
      <c r="G2937" s="22" t="s">
        <v>2056</v>
      </c>
      <c r="H2937" s="22" t="s">
        <v>1327</v>
      </c>
      <c r="I2937" s="23">
        <v>1</v>
      </c>
      <c r="J2937" s="23">
        <v>229</v>
      </c>
      <c r="K2937" s="23" t="s">
        <v>2700</v>
      </c>
      <c r="L2937" s="22" t="s">
        <v>2701</v>
      </c>
      <c r="M2937" s="21" t="s">
        <v>337</v>
      </c>
      <c r="N2937" s="23" t="s">
        <v>2188</v>
      </c>
      <c r="O2937" s="22" t="s">
        <v>2189</v>
      </c>
      <c r="P2937" s="22" t="s">
        <v>2190</v>
      </c>
      <c r="Q2937" s="23" t="s">
        <v>2193</v>
      </c>
      <c r="R2937" s="22" t="s">
        <v>2194</v>
      </c>
      <c r="S2937" s="21" t="s">
        <v>279</v>
      </c>
      <c r="T2937" s="23" t="s">
        <v>2703</v>
      </c>
      <c r="U2937" s="24" t="s">
        <v>17</v>
      </c>
      <c r="V2937" s="23">
        <v>200</v>
      </c>
      <c r="W2937" s="25">
        <v>14738323.78999999</v>
      </c>
      <c r="X2937" s="25">
        <v>14993472.129999999</v>
      </c>
      <c r="Y2937" s="25">
        <v>14491895.610000001</v>
      </c>
      <c r="Z2937" s="25">
        <v>13008456.409999998</v>
      </c>
      <c r="AA2937" s="25">
        <v>15995333.020000003</v>
      </c>
      <c r="AB2937" s="25">
        <v>14254964.900000002</v>
      </c>
      <c r="AC2937" s="26">
        <v>45152.505756550927</v>
      </c>
      <c r="AD2937" s="27">
        <f>ROW()</f>
        <v>2937</v>
      </c>
      <c r="AE2937" s="27">
        <f>1</f>
        <v>1</v>
      </c>
      <c r="AF2937" s="27">
        <f>SUBTOTAL(109,Tbl_NGF_Data[[#This Row],[Counter]])</f>
        <v>1</v>
      </c>
    </row>
    <row r="2938" spans="2:32" ht="75" x14ac:dyDescent="0.25">
      <c r="B2938" s="21" t="s">
        <v>245</v>
      </c>
      <c r="C2938" s="22" t="s">
        <v>2056</v>
      </c>
      <c r="D2938" s="23">
        <v>7</v>
      </c>
      <c r="E2938" s="22" t="s">
        <v>245</v>
      </c>
      <c r="F2938" s="23">
        <v>7</v>
      </c>
      <c r="G2938" s="22" t="s">
        <v>2056</v>
      </c>
      <c r="H2938" s="22" t="s">
        <v>1327</v>
      </c>
      <c r="I2938" s="23">
        <v>1</v>
      </c>
      <c r="J2938" s="23">
        <v>229</v>
      </c>
      <c r="K2938" s="23" t="s">
        <v>2700</v>
      </c>
      <c r="L2938" s="22" t="s">
        <v>2701</v>
      </c>
      <c r="M2938" s="21" t="s">
        <v>337</v>
      </c>
      <c r="N2938" s="23" t="s">
        <v>2188</v>
      </c>
      <c r="O2938" s="22" t="s">
        <v>2189</v>
      </c>
      <c r="P2938" s="22" t="s">
        <v>2190</v>
      </c>
      <c r="Q2938" s="23" t="s">
        <v>2193</v>
      </c>
      <c r="R2938" s="22" t="s">
        <v>2194</v>
      </c>
      <c r="S2938" s="21" t="s">
        <v>279</v>
      </c>
      <c r="T2938" s="23" t="s">
        <v>2703</v>
      </c>
      <c r="U2938" s="24" t="s">
        <v>18</v>
      </c>
      <c r="V2938" s="23">
        <v>220</v>
      </c>
      <c r="W2938" s="25">
        <v>610341.21000001021</v>
      </c>
      <c r="X2938" s="25">
        <v>355192.87000000104</v>
      </c>
      <c r="Y2938" s="25">
        <v>856769.38999999873</v>
      </c>
      <c r="Z2938" s="25">
        <v>2340208.5900000017</v>
      </c>
      <c r="AA2938" s="25">
        <v>842361.97999999672</v>
      </c>
      <c r="AB2938" s="25">
        <v>1093700.0999999978</v>
      </c>
      <c r="AC2938" s="26">
        <v>45152.505756550927</v>
      </c>
      <c r="AD2938" s="27">
        <f>ROW()</f>
        <v>2938</v>
      </c>
      <c r="AE2938" s="27">
        <f>1</f>
        <v>1</v>
      </c>
      <c r="AF2938" s="27">
        <f>SUBTOTAL(109,Tbl_NGF_Data[[#This Row],[Counter]])</f>
        <v>1</v>
      </c>
    </row>
    <row r="2939" spans="2:32" ht="75" x14ac:dyDescent="0.25">
      <c r="B2939" s="21" t="s">
        <v>245</v>
      </c>
      <c r="C2939" s="22" t="s">
        <v>2056</v>
      </c>
      <c r="D2939" s="23">
        <v>7</v>
      </c>
      <c r="E2939" s="22" t="s">
        <v>245</v>
      </c>
      <c r="F2939" s="23">
        <v>7</v>
      </c>
      <c r="G2939" s="22" t="s">
        <v>2056</v>
      </c>
      <c r="H2939" s="22" t="s">
        <v>1327</v>
      </c>
      <c r="I2939" s="23">
        <v>1</v>
      </c>
      <c r="J2939" s="23">
        <v>229</v>
      </c>
      <c r="K2939" s="23" t="s">
        <v>2700</v>
      </c>
      <c r="L2939" s="22" t="s">
        <v>2701</v>
      </c>
      <c r="M2939" s="21" t="s">
        <v>337</v>
      </c>
      <c r="N2939" s="23" t="s">
        <v>2188</v>
      </c>
      <c r="O2939" s="22" t="s">
        <v>2189</v>
      </c>
      <c r="P2939" s="22" t="s">
        <v>2190</v>
      </c>
      <c r="Q2939" s="23" t="s">
        <v>2199</v>
      </c>
      <c r="R2939" s="22" t="s">
        <v>2200</v>
      </c>
      <c r="S2939" s="21" t="s">
        <v>281</v>
      </c>
      <c r="T2939" s="23" t="s">
        <v>2704</v>
      </c>
      <c r="U2939" s="24" t="s">
        <v>66</v>
      </c>
      <c r="V2939" s="23">
        <v>137</v>
      </c>
      <c r="W2939" s="25">
        <v>346592</v>
      </c>
      <c r="X2939" s="25">
        <v>3446592</v>
      </c>
      <c r="Y2939" s="25">
        <v>3446592.09</v>
      </c>
      <c r="Z2939" s="25">
        <v>3446592.09</v>
      </c>
      <c r="AA2939" s="25">
        <v>0</v>
      </c>
      <c r="AB2939" s="25">
        <v>0</v>
      </c>
      <c r="AC2939" s="26">
        <v>45152.505756550927</v>
      </c>
      <c r="AD2939" s="27">
        <f>ROW()</f>
        <v>2939</v>
      </c>
      <c r="AE2939" s="27">
        <f>1</f>
        <v>1</v>
      </c>
      <c r="AF2939" s="27">
        <f>SUBTOTAL(109,Tbl_NGF_Data[[#This Row],[Counter]])</f>
        <v>1</v>
      </c>
    </row>
    <row r="2940" spans="2:32" ht="75" x14ac:dyDescent="0.25">
      <c r="B2940" s="21" t="s">
        <v>245</v>
      </c>
      <c r="C2940" s="22" t="s">
        <v>2056</v>
      </c>
      <c r="D2940" s="23">
        <v>7</v>
      </c>
      <c r="E2940" s="22" t="s">
        <v>245</v>
      </c>
      <c r="F2940" s="23">
        <v>7</v>
      </c>
      <c r="G2940" s="22" t="s">
        <v>2056</v>
      </c>
      <c r="H2940" s="22" t="s">
        <v>1327</v>
      </c>
      <c r="I2940" s="23">
        <v>1</v>
      </c>
      <c r="J2940" s="23">
        <v>229</v>
      </c>
      <c r="K2940" s="23" t="s">
        <v>2700</v>
      </c>
      <c r="L2940" s="22" t="s">
        <v>2701</v>
      </c>
      <c r="M2940" s="21" t="s">
        <v>337</v>
      </c>
      <c r="N2940" s="23" t="s">
        <v>2188</v>
      </c>
      <c r="O2940" s="22" t="s">
        <v>2189</v>
      </c>
      <c r="P2940" s="22" t="s">
        <v>2190</v>
      </c>
      <c r="Q2940" s="23" t="s">
        <v>2199</v>
      </c>
      <c r="R2940" s="22" t="s">
        <v>2200</v>
      </c>
      <c r="S2940" s="21" t="s">
        <v>281</v>
      </c>
      <c r="T2940" s="23" t="s">
        <v>2704</v>
      </c>
      <c r="U2940" s="24" t="s">
        <v>67</v>
      </c>
      <c r="V2940" s="23">
        <v>222</v>
      </c>
      <c r="W2940" s="25">
        <v>346592</v>
      </c>
      <c r="X2940" s="25">
        <v>3446592</v>
      </c>
      <c r="Y2940" s="25">
        <v>3446592.09</v>
      </c>
      <c r="Z2940" s="25">
        <v>3446592.09</v>
      </c>
      <c r="AA2940" s="25">
        <v>0</v>
      </c>
      <c r="AB2940" s="25">
        <v>0</v>
      </c>
      <c r="AC2940" s="26">
        <v>45152.505756550927</v>
      </c>
      <c r="AD2940" s="27">
        <f>ROW()</f>
        <v>2940</v>
      </c>
      <c r="AE2940" s="27">
        <f>1</f>
        <v>1</v>
      </c>
      <c r="AF2940" s="27">
        <f>SUBTOTAL(109,Tbl_NGF_Data[[#This Row],[Counter]])</f>
        <v>1</v>
      </c>
    </row>
    <row r="2941" spans="2:32" ht="75" x14ac:dyDescent="0.25">
      <c r="B2941" s="21" t="s">
        <v>245</v>
      </c>
      <c r="C2941" s="22" t="s">
        <v>2056</v>
      </c>
      <c r="D2941" s="23">
        <v>7</v>
      </c>
      <c r="E2941" s="22" t="s">
        <v>245</v>
      </c>
      <c r="F2941" s="23">
        <v>7</v>
      </c>
      <c r="G2941" s="22" t="s">
        <v>2056</v>
      </c>
      <c r="H2941" s="22" t="s">
        <v>1327</v>
      </c>
      <c r="I2941" s="23">
        <v>1</v>
      </c>
      <c r="J2941" s="23">
        <v>229</v>
      </c>
      <c r="K2941" s="23" t="s">
        <v>2700</v>
      </c>
      <c r="L2941" s="22" t="s">
        <v>2701</v>
      </c>
      <c r="M2941" s="21" t="s">
        <v>337</v>
      </c>
      <c r="N2941" s="23" t="s">
        <v>2188</v>
      </c>
      <c r="O2941" s="22" t="s">
        <v>2189</v>
      </c>
      <c r="P2941" s="22" t="s">
        <v>2190</v>
      </c>
      <c r="Q2941" s="23" t="s">
        <v>2220</v>
      </c>
      <c r="R2941" s="22" t="s">
        <v>2221</v>
      </c>
      <c r="S2941" s="21" t="s">
        <v>289</v>
      </c>
      <c r="T2941" s="23" t="s">
        <v>2705</v>
      </c>
      <c r="U2941" s="24" t="s">
        <v>16</v>
      </c>
      <c r="V2941" s="23">
        <v>135</v>
      </c>
      <c r="W2941" s="25">
        <v>0</v>
      </c>
      <c r="X2941" s="25">
        <v>0</v>
      </c>
      <c r="Y2941" s="25">
        <v>0</v>
      </c>
      <c r="Z2941" s="25">
        <v>2500</v>
      </c>
      <c r="AA2941" s="25">
        <v>143.63</v>
      </c>
      <c r="AB2941" s="25">
        <v>0</v>
      </c>
      <c r="AC2941" s="26">
        <v>45152.505756550927</v>
      </c>
      <c r="AD2941" s="27">
        <f>ROW()</f>
        <v>2941</v>
      </c>
      <c r="AE2941" s="27">
        <f>1</f>
        <v>1</v>
      </c>
      <c r="AF2941" s="27">
        <f>SUBTOTAL(109,Tbl_NGF_Data[[#This Row],[Counter]])</f>
        <v>1</v>
      </c>
    </row>
    <row r="2942" spans="2:32" ht="75" x14ac:dyDescent="0.25">
      <c r="B2942" s="21" t="s">
        <v>245</v>
      </c>
      <c r="C2942" s="22" t="s">
        <v>2056</v>
      </c>
      <c r="D2942" s="23">
        <v>7</v>
      </c>
      <c r="E2942" s="22" t="s">
        <v>245</v>
      </c>
      <c r="F2942" s="23">
        <v>7</v>
      </c>
      <c r="G2942" s="22" t="s">
        <v>2056</v>
      </c>
      <c r="H2942" s="22" t="s">
        <v>1327</v>
      </c>
      <c r="I2942" s="23">
        <v>1</v>
      </c>
      <c r="J2942" s="23">
        <v>229</v>
      </c>
      <c r="K2942" s="23" t="s">
        <v>2700</v>
      </c>
      <c r="L2942" s="22" t="s">
        <v>2701</v>
      </c>
      <c r="M2942" s="21" t="s">
        <v>337</v>
      </c>
      <c r="N2942" s="23" t="s">
        <v>2188</v>
      </c>
      <c r="O2942" s="22" t="s">
        <v>2189</v>
      </c>
      <c r="P2942" s="22" t="s">
        <v>2190</v>
      </c>
      <c r="Q2942" s="23" t="s">
        <v>2220</v>
      </c>
      <c r="R2942" s="22" t="s">
        <v>2221</v>
      </c>
      <c r="S2942" s="21" t="s">
        <v>289</v>
      </c>
      <c r="T2942" s="23" t="s">
        <v>2705</v>
      </c>
      <c r="U2942" s="24" t="s">
        <v>17</v>
      </c>
      <c r="V2942" s="23">
        <v>200</v>
      </c>
      <c r="W2942" s="25">
        <v>0</v>
      </c>
      <c r="X2942" s="25">
        <v>0</v>
      </c>
      <c r="Y2942" s="25">
        <v>0</v>
      </c>
      <c r="Z2942" s="25">
        <v>2356.37</v>
      </c>
      <c r="AA2942" s="25">
        <v>143.63</v>
      </c>
      <c r="AB2942" s="25">
        <v>0</v>
      </c>
      <c r="AC2942" s="26">
        <v>45152.505756550927</v>
      </c>
      <c r="AD2942" s="27">
        <f>ROW()</f>
        <v>2942</v>
      </c>
      <c r="AE2942" s="27">
        <f>1</f>
        <v>1</v>
      </c>
      <c r="AF2942" s="27">
        <f>SUBTOTAL(109,Tbl_NGF_Data[[#This Row],[Counter]])</f>
        <v>1</v>
      </c>
    </row>
    <row r="2943" spans="2:32" ht="75" x14ac:dyDescent="0.25">
      <c r="B2943" s="21" t="s">
        <v>245</v>
      </c>
      <c r="C2943" s="22" t="s">
        <v>2056</v>
      </c>
      <c r="D2943" s="23">
        <v>7</v>
      </c>
      <c r="E2943" s="22" t="s">
        <v>245</v>
      </c>
      <c r="F2943" s="23">
        <v>7</v>
      </c>
      <c r="G2943" s="22" t="s">
        <v>2056</v>
      </c>
      <c r="H2943" s="22" t="s">
        <v>1327</v>
      </c>
      <c r="I2943" s="23">
        <v>1</v>
      </c>
      <c r="J2943" s="23">
        <v>229</v>
      </c>
      <c r="K2943" s="23" t="s">
        <v>2700</v>
      </c>
      <c r="L2943" s="22" t="s">
        <v>2701</v>
      </c>
      <c r="M2943" s="21" t="s">
        <v>337</v>
      </c>
      <c r="N2943" s="23" t="s">
        <v>2188</v>
      </c>
      <c r="O2943" s="22" t="s">
        <v>2189</v>
      </c>
      <c r="P2943" s="22" t="s">
        <v>2190</v>
      </c>
      <c r="Q2943" s="23" t="s">
        <v>2220</v>
      </c>
      <c r="R2943" s="22" t="s">
        <v>2221</v>
      </c>
      <c r="S2943" s="21" t="s">
        <v>289</v>
      </c>
      <c r="T2943" s="23" t="s">
        <v>2705</v>
      </c>
      <c r="U2943" s="24" t="s">
        <v>18</v>
      </c>
      <c r="V2943" s="23">
        <v>220</v>
      </c>
      <c r="W2943" s="25">
        <v>0</v>
      </c>
      <c r="X2943" s="25">
        <v>0</v>
      </c>
      <c r="Y2943" s="25">
        <v>0</v>
      </c>
      <c r="Z2943" s="25">
        <v>143.63000000000011</v>
      </c>
      <c r="AA2943" s="25">
        <v>0</v>
      </c>
      <c r="AB2943" s="25">
        <v>0</v>
      </c>
      <c r="AC2943" s="26">
        <v>45152.505756550927</v>
      </c>
      <c r="AD2943" s="27">
        <f>ROW()</f>
        <v>2943</v>
      </c>
      <c r="AE2943" s="27">
        <f>1</f>
        <v>1</v>
      </c>
      <c r="AF2943" s="27">
        <f>SUBTOTAL(109,Tbl_NGF_Data[[#This Row],[Counter]])</f>
        <v>1</v>
      </c>
    </row>
    <row r="2944" spans="2:32" ht="30" x14ac:dyDescent="0.25">
      <c r="B2944" s="21" t="s">
        <v>245</v>
      </c>
      <c r="C2944" s="22" t="s">
        <v>2056</v>
      </c>
      <c r="D2944" s="23">
        <v>7</v>
      </c>
      <c r="E2944" s="22" t="s">
        <v>245</v>
      </c>
      <c r="F2944" s="23">
        <v>7</v>
      </c>
      <c r="G2944" s="22" t="s">
        <v>2056</v>
      </c>
      <c r="H2944" s="22" t="s">
        <v>1327</v>
      </c>
      <c r="I2944" s="23">
        <v>1</v>
      </c>
      <c r="J2944" s="23">
        <v>212</v>
      </c>
      <c r="K2944" s="23" t="s">
        <v>2706</v>
      </c>
      <c r="L2944" s="22" t="s">
        <v>2707</v>
      </c>
      <c r="M2944" s="21" t="s">
        <v>314</v>
      </c>
      <c r="N2944" s="23" t="s">
        <v>1119</v>
      </c>
      <c r="O2944" s="22" t="s">
        <v>1120</v>
      </c>
      <c r="P2944" s="22" t="s">
        <v>1121</v>
      </c>
      <c r="Q2944" s="23" t="s">
        <v>1155</v>
      </c>
      <c r="R2944" s="22" t="s">
        <v>1156</v>
      </c>
      <c r="S2944" s="21" t="s">
        <v>98</v>
      </c>
      <c r="T2944" s="23" t="s">
        <v>2708</v>
      </c>
      <c r="U2944" s="24" t="s">
        <v>16</v>
      </c>
      <c r="V2944" s="23">
        <v>135</v>
      </c>
      <c r="W2944" s="25">
        <v>0</v>
      </c>
      <c r="X2944" s="25">
        <v>0</v>
      </c>
      <c r="Y2944" s="25">
        <v>0</v>
      </c>
      <c r="Z2944" s="25">
        <v>0</v>
      </c>
      <c r="AA2944" s="25">
        <v>0</v>
      </c>
      <c r="AB2944" s="25">
        <v>39742.54</v>
      </c>
      <c r="AC2944" s="26">
        <v>45152.505756550927</v>
      </c>
      <c r="AD2944" s="27">
        <f>ROW()</f>
        <v>2944</v>
      </c>
      <c r="AE2944" s="27">
        <f>1</f>
        <v>1</v>
      </c>
      <c r="AF2944" s="27">
        <f>SUBTOTAL(109,Tbl_NGF_Data[[#This Row],[Counter]])</f>
        <v>1</v>
      </c>
    </row>
    <row r="2945" spans="2:32" ht="30" x14ac:dyDescent="0.25">
      <c r="B2945" s="21" t="s">
        <v>245</v>
      </c>
      <c r="C2945" s="22" t="s">
        <v>2056</v>
      </c>
      <c r="D2945" s="23">
        <v>7</v>
      </c>
      <c r="E2945" s="22" t="s">
        <v>245</v>
      </c>
      <c r="F2945" s="23">
        <v>7</v>
      </c>
      <c r="G2945" s="22" t="s">
        <v>2056</v>
      </c>
      <c r="H2945" s="22" t="s">
        <v>1327</v>
      </c>
      <c r="I2945" s="23">
        <v>1</v>
      </c>
      <c r="J2945" s="23">
        <v>212</v>
      </c>
      <c r="K2945" s="23" t="s">
        <v>2706</v>
      </c>
      <c r="L2945" s="22" t="s">
        <v>2707</v>
      </c>
      <c r="M2945" s="21" t="s">
        <v>314</v>
      </c>
      <c r="N2945" s="23" t="s">
        <v>1119</v>
      </c>
      <c r="O2945" s="22" t="s">
        <v>1120</v>
      </c>
      <c r="P2945" s="22" t="s">
        <v>1121</v>
      </c>
      <c r="Q2945" s="23" t="s">
        <v>1155</v>
      </c>
      <c r="R2945" s="22" t="s">
        <v>1156</v>
      </c>
      <c r="S2945" s="21" t="s">
        <v>98</v>
      </c>
      <c r="T2945" s="23" t="s">
        <v>2708</v>
      </c>
      <c r="U2945" s="24" t="s">
        <v>17</v>
      </c>
      <c r="V2945" s="23">
        <v>200</v>
      </c>
      <c r="W2945" s="25">
        <v>0</v>
      </c>
      <c r="X2945" s="25">
        <v>0</v>
      </c>
      <c r="Y2945" s="25">
        <v>0</v>
      </c>
      <c r="Z2945" s="25">
        <v>0</v>
      </c>
      <c r="AA2945" s="25">
        <v>0</v>
      </c>
      <c r="AB2945" s="25">
        <v>39742.539999999994</v>
      </c>
      <c r="AC2945" s="26">
        <v>45152.505756550927</v>
      </c>
      <c r="AD2945" s="27">
        <f>ROW()</f>
        <v>2945</v>
      </c>
      <c r="AE2945" s="27">
        <f>1</f>
        <v>1</v>
      </c>
      <c r="AF2945" s="27">
        <f>SUBTOTAL(109,Tbl_NGF_Data[[#This Row],[Counter]])</f>
        <v>1</v>
      </c>
    </row>
    <row r="2946" spans="2:32" ht="45" x14ac:dyDescent="0.25">
      <c r="B2946" s="21" t="s">
        <v>245</v>
      </c>
      <c r="C2946" s="22" t="s">
        <v>2056</v>
      </c>
      <c r="D2946" s="23">
        <v>7</v>
      </c>
      <c r="E2946" s="22" t="s">
        <v>245</v>
      </c>
      <c r="F2946" s="23">
        <v>7</v>
      </c>
      <c r="G2946" s="22" t="s">
        <v>2056</v>
      </c>
      <c r="H2946" s="22" t="s">
        <v>1327</v>
      </c>
      <c r="I2946" s="23">
        <v>1</v>
      </c>
      <c r="J2946" s="23">
        <v>212</v>
      </c>
      <c r="K2946" s="23" t="s">
        <v>2706</v>
      </c>
      <c r="L2946" s="22" t="s">
        <v>2707</v>
      </c>
      <c r="M2946" s="21" t="s">
        <v>314</v>
      </c>
      <c r="N2946" s="23" t="s">
        <v>1119</v>
      </c>
      <c r="O2946" s="22" t="s">
        <v>1120</v>
      </c>
      <c r="P2946" s="22" t="s">
        <v>1121</v>
      </c>
      <c r="Q2946" s="23" t="s">
        <v>1155</v>
      </c>
      <c r="R2946" s="22" t="s">
        <v>1156</v>
      </c>
      <c r="S2946" s="21" t="s">
        <v>98</v>
      </c>
      <c r="T2946" s="23" t="s">
        <v>2708</v>
      </c>
      <c r="U2946" s="24" t="s">
        <v>18</v>
      </c>
      <c r="V2946" s="23">
        <v>220</v>
      </c>
      <c r="W2946" s="25">
        <v>0</v>
      </c>
      <c r="X2946" s="25">
        <v>0</v>
      </c>
      <c r="Y2946" s="25">
        <v>0</v>
      </c>
      <c r="Z2946" s="25">
        <v>0</v>
      </c>
      <c r="AA2946" s="25">
        <v>0</v>
      </c>
      <c r="AB2946" s="25">
        <v>7.2759576141834259E-12</v>
      </c>
      <c r="AC2946" s="26">
        <v>45152.505756550927</v>
      </c>
      <c r="AD2946" s="27">
        <f>ROW()</f>
        <v>2946</v>
      </c>
      <c r="AE2946" s="27">
        <f>1</f>
        <v>1</v>
      </c>
      <c r="AF2946" s="27">
        <f>SUBTOTAL(109,Tbl_NGF_Data[[#This Row],[Counter]])</f>
        <v>1</v>
      </c>
    </row>
    <row r="2947" spans="2:32" ht="45" x14ac:dyDescent="0.25">
      <c r="B2947" s="21" t="s">
        <v>245</v>
      </c>
      <c r="C2947" s="22" t="s">
        <v>2056</v>
      </c>
      <c r="D2947" s="23">
        <v>7</v>
      </c>
      <c r="E2947" s="22" t="s">
        <v>245</v>
      </c>
      <c r="F2947" s="23">
        <v>7</v>
      </c>
      <c r="G2947" s="22" t="s">
        <v>2056</v>
      </c>
      <c r="H2947" s="22" t="s">
        <v>1327</v>
      </c>
      <c r="I2947" s="23">
        <v>1</v>
      </c>
      <c r="J2947" s="23">
        <v>212</v>
      </c>
      <c r="K2947" s="23" t="s">
        <v>2706</v>
      </c>
      <c r="L2947" s="22" t="s">
        <v>2707</v>
      </c>
      <c r="M2947" s="21" t="s">
        <v>314</v>
      </c>
      <c r="N2947" s="23" t="s">
        <v>2188</v>
      </c>
      <c r="O2947" s="22" t="s">
        <v>2189</v>
      </c>
      <c r="P2947" s="22" t="s">
        <v>2190</v>
      </c>
      <c r="Q2947" s="23" t="s">
        <v>2191</v>
      </c>
      <c r="R2947" s="22" t="s">
        <v>2189</v>
      </c>
      <c r="S2947" s="21" t="s">
        <v>148</v>
      </c>
      <c r="T2947" s="23" t="s">
        <v>2709</v>
      </c>
      <c r="U2947" s="24" t="s">
        <v>15</v>
      </c>
      <c r="V2947" s="23">
        <v>100</v>
      </c>
      <c r="W2947" s="25">
        <v>716204.34000000008</v>
      </c>
      <c r="X2947" s="25">
        <v>589677.67999999993</v>
      </c>
      <c r="Y2947" s="25">
        <v>1082608.1400000001</v>
      </c>
      <c r="Z2947" s="25">
        <v>1332478.6400000001</v>
      </c>
      <c r="AA2947" s="25">
        <v>1222286.3700000001</v>
      </c>
      <c r="AB2947" s="25">
        <v>2034743.11</v>
      </c>
      <c r="AC2947" s="26">
        <v>45152.505756550927</v>
      </c>
      <c r="AD2947" s="27">
        <f>ROW()</f>
        <v>2947</v>
      </c>
      <c r="AE2947" s="27">
        <f>1</f>
        <v>1</v>
      </c>
      <c r="AF2947" s="27">
        <f>SUBTOTAL(109,Tbl_NGF_Data[[#This Row],[Counter]])</f>
        <v>1</v>
      </c>
    </row>
    <row r="2948" spans="2:32" ht="45" x14ac:dyDescent="0.25">
      <c r="B2948" s="21" t="s">
        <v>245</v>
      </c>
      <c r="C2948" s="22" t="s">
        <v>2056</v>
      </c>
      <c r="D2948" s="23">
        <v>7</v>
      </c>
      <c r="E2948" s="22" t="s">
        <v>245</v>
      </c>
      <c r="F2948" s="23">
        <v>7</v>
      </c>
      <c r="G2948" s="22" t="s">
        <v>2056</v>
      </c>
      <c r="H2948" s="22" t="s">
        <v>1327</v>
      </c>
      <c r="I2948" s="23">
        <v>1</v>
      </c>
      <c r="J2948" s="23">
        <v>212</v>
      </c>
      <c r="K2948" s="23" t="s">
        <v>2706</v>
      </c>
      <c r="L2948" s="22" t="s">
        <v>2707</v>
      </c>
      <c r="M2948" s="21" t="s">
        <v>314</v>
      </c>
      <c r="N2948" s="23" t="s">
        <v>2188</v>
      </c>
      <c r="O2948" s="22" t="s">
        <v>2189</v>
      </c>
      <c r="P2948" s="22" t="s">
        <v>2190</v>
      </c>
      <c r="Q2948" s="23" t="s">
        <v>2191</v>
      </c>
      <c r="R2948" s="22" t="s">
        <v>2189</v>
      </c>
      <c r="S2948" s="21" t="s">
        <v>148</v>
      </c>
      <c r="T2948" s="23" t="s">
        <v>2709</v>
      </c>
      <c r="U2948" s="24" t="s">
        <v>16</v>
      </c>
      <c r="V2948" s="23">
        <v>135</v>
      </c>
      <c r="W2948" s="25">
        <v>75414391</v>
      </c>
      <c r="X2948" s="25">
        <v>75335126</v>
      </c>
      <c r="Y2948" s="25">
        <v>79380026.920000002</v>
      </c>
      <c r="Z2948" s="25">
        <v>84961905.300000012</v>
      </c>
      <c r="AA2948" s="25">
        <v>87796610.879999995</v>
      </c>
      <c r="AB2948" s="25">
        <v>103123453.75</v>
      </c>
      <c r="AC2948" s="26">
        <v>45152.505756550927</v>
      </c>
      <c r="AD2948" s="27">
        <f>ROW()</f>
        <v>2948</v>
      </c>
      <c r="AE2948" s="27">
        <f>1</f>
        <v>1</v>
      </c>
      <c r="AF2948" s="27">
        <f>SUBTOTAL(109,Tbl_NGF_Data[[#This Row],[Counter]])</f>
        <v>1</v>
      </c>
    </row>
    <row r="2949" spans="2:32" ht="45" x14ac:dyDescent="0.25">
      <c r="B2949" s="21" t="s">
        <v>245</v>
      </c>
      <c r="C2949" s="22" t="s">
        <v>2056</v>
      </c>
      <c r="D2949" s="23">
        <v>7</v>
      </c>
      <c r="E2949" s="22" t="s">
        <v>245</v>
      </c>
      <c r="F2949" s="23">
        <v>7</v>
      </c>
      <c r="G2949" s="22" t="s">
        <v>2056</v>
      </c>
      <c r="H2949" s="22" t="s">
        <v>1327</v>
      </c>
      <c r="I2949" s="23">
        <v>1</v>
      </c>
      <c r="J2949" s="23">
        <v>212</v>
      </c>
      <c r="K2949" s="23" t="s">
        <v>2706</v>
      </c>
      <c r="L2949" s="22" t="s">
        <v>2707</v>
      </c>
      <c r="M2949" s="21" t="s">
        <v>314</v>
      </c>
      <c r="N2949" s="23" t="s">
        <v>2188</v>
      </c>
      <c r="O2949" s="22" t="s">
        <v>2189</v>
      </c>
      <c r="P2949" s="22" t="s">
        <v>2190</v>
      </c>
      <c r="Q2949" s="23" t="s">
        <v>2191</v>
      </c>
      <c r="R2949" s="22" t="s">
        <v>2189</v>
      </c>
      <c r="S2949" s="21" t="s">
        <v>148</v>
      </c>
      <c r="T2949" s="23" t="s">
        <v>2709</v>
      </c>
      <c r="U2949" s="24" t="s">
        <v>17</v>
      </c>
      <c r="V2949" s="23">
        <v>200</v>
      </c>
      <c r="W2949" s="25">
        <v>68894239.84999983</v>
      </c>
      <c r="X2949" s="25">
        <v>69092462.929999933</v>
      </c>
      <c r="Y2949" s="25">
        <v>73286977.280000195</v>
      </c>
      <c r="Z2949" s="25">
        <v>67950474.589999929</v>
      </c>
      <c r="AA2949" s="25">
        <v>76767878.659999982</v>
      </c>
      <c r="AB2949" s="25">
        <v>99675772.259999886</v>
      </c>
      <c r="AC2949" s="26">
        <v>45152.505756550927</v>
      </c>
      <c r="AD2949" s="27">
        <f>ROW()</f>
        <v>2949</v>
      </c>
      <c r="AE2949" s="27">
        <f>1</f>
        <v>1</v>
      </c>
      <c r="AF2949" s="27">
        <f>SUBTOTAL(109,Tbl_NGF_Data[[#This Row],[Counter]])</f>
        <v>1</v>
      </c>
    </row>
    <row r="2950" spans="2:32" ht="45" x14ac:dyDescent="0.25">
      <c r="B2950" s="21" t="s">
        <v>245</v>
      </c>
      <c r="C2950" s="22" t="s">
        <v>2056</v>
      </c>
      <c r="D2950" s="23">
        <v>7</v>
      </c>
      <c r="E2950" s="22" t="s">
        <v>245</v>
      </c>
      <c r="F2950" s="23">
        <v>7</v>
      </c>
      <c r="G2950" s="22" t="s">
        <v>2056</v>
      </c>
      <c r="H2950" s="22" t="s">
        <v>1327</v>
      </c>
      <c r="I2950" s="23">
        <v>1</v>
      </c>
      <c r="J2950" s="23">
        <v>212</v>
      </c>
      <c r="K2950" s="23" t="s">
        <v>2706</v>
      </c>
      <c r="L2950" s="22" t="s">
        <v>2707</v>
      </c>
      <c r="M2950" s="21" t="s">
        <v>314</v>
      </c>
      <c r="N2950" s="23" t="s">
        <v>2188</v>
      </c>
      <c r="O2950" s="22" t="s">
        <v>2189</v>
      </c>
      <c r="P2950" s="22" t="s">
        <v>2190</v>
      </c>
      <c r="Q2950" s="23" t="s">
        <v>2191</v>
      </c>
      <c r="R2950" s="22" t="s">
        <v>2189</v>
      </c>
      <c r="S2950" s="21" t="s">
        <v>148</v>
      </c>
      <c r="T2950" s="23" t="s">
        <v>2709</v>
      </c>
      <c r="U2950" s="24" t="s">
        <v>18</v>
      </c>
      <c r="V2950" s="23">
        <v>220</v>
      </c>
      <c r="W2950" s="25">
        <v>6520151.1500001699</v>
      </c>
      <c r="X2950" s="25">
        <v>6242663.0700000674</v>
      </c>
      <c r="Y2950" s="25">
        <v>6093049.6399998069</v>
      </c>
      <c r="Z2950" s="25">
        <v>17011430.710000083</v>
      </c>
      <c r="AA2950" s="25">
        <v>11028732.220000014</v>
      </c>
      <c r="AB2950" s="25">
        <v>3447681.4900001138</v>
      </c>
      <c r="AC2950" s="26">
        <v>45152.505756550927</v>
      </c>
      <c r="AD2950" s="27">
        <f>ROW()</f>
        <v>2950</v>
      </c>
      <c r="AE2950" s="27">
        <f>1</f>
        <v>1</v>
      </c>
      <c r="AF2950" s="27">
        <f>SUBTOTAL(109,Tbl_NGF_Data[[#This Row],[Counter]])</f>
        <v>1</v>
      </c>
    </row>
    <row r="2951" spans="2:32" ht="45" x14ac:dyDescent="0.25">
      <c r="B2951" s="21" t="s">
        <v>245</v>
      </c>
      <c r="C2951" s="22" t="s">
        <v>2056</v>
      </c>
      <c r="D2951" s="23">
        <v>7</v>
      </c>
      <c r="E2951" s="22" t="s">
        <v>245</v>
      </c>
      <c r="F2951" s="23">
        <v>7</v>
      </c>
      <c r="G2951" s="22" t="s">
        <v>2056</v>
      </c>
      <c r="H2951" s="22" t="s">
        <v>1327</v>
      </c>
      <c r="I2951" s="23">
        <v>1</v>
      </c>
      <c r="J2951" s="23">
        <v>212</v>
      </c>
      <c r="K2951" s="23" t="s">
        <v>2706</v>
      </c>
      <c r="L2951" s="22" t="s">
        <v>2707</v>
      </c>
      <c r="M2951" s="21" t="s">
        <v>314</v>
      </c>
      <c r="N2951" s="23" t="s">
        <v>2188</v>
      </c>
      <c r="O2951" s="22" t="s">
        <v>2189</v>
      </c>
      <c r="P2951" s="22" t="s">
        <v>2190</v>
      </c>
      <c r="Q2951" s="23" t="s">
        <v>2191</v>
      </c>
      <c r="R2951" s="22" t="s">
        <v>2189</v>
      </c>
      <c r="S2951" s="21" t="s">
        <v>148</v>
      </c>
      <c r="T2951" s="23" t="s">
        <v>2709</v>
      </c>
      <c r="U2951" s="24" t="s">
        <v>19</v>
      </c>
      <c r="V2951" s="23">
        <v>500</v>
      </c>
      <c r="W2951" s="25">
        <v>37707657.969999999</v>
      </c>
      <c r="X2951" s="25">
        <v>37672172.75</v>
      </c>
      <c r="Y2951" s="25">
        <v>38572955.18999999</v>
      </c>
      <c r="Z2951" s="25">
        <v>33244433.27</v>
      </c>
      <c r="AA2951" s="25">
        <v>33651019.329999998</v>
      </c>
      <c r="AB2951" s="25">
        <v>40758697.18</v>
      </c>
      <c r="AC2951" s="26">
        <v>45152.505756550927</v>
      </c>
      <c r="AD2951" s="27">
        <f>ROW()</f>
        <v>2951</v>
      </c>
      <c r="AE2951" s="27">
        <f>1</f>
        <v>1</v>
      </c>
      <c r="AF2951" s="27">
        <f>SUBTOTAL(109,Tbl_NGF_Data[[#This Row],[Counter]])</f>
        <v>1</v>
      </c>
    </row>
    <row r="2952" spans="2:32" ht="45" x14ac:dyDescent="0.25">
      <c r="B2952" s="21" t="s">
        <v>245</v>
      </c>
      <c r="C2952" s="22" t="s">
        <v>2056</v>
      </c>
      <c r="D2952" s="23">
        <v>7</v>
      </c>
      <c r="E2952" s="22" t="s">
        <v>245</v>
      </c>
      <c r="F2952" s="23">
        <v>7</v>
      </c>
      <c r="G2952" s="22" t="s">
        <v>2056</v>
      </c>
      <c r="H2952" s="22" t="s">
        <v>1327</v>
      </c>
      <c r="I2952" s="23">
        <v>1</v>
      </c>
      <c r="J2952" s="23">
        <v>212</v>
      </c>
      <c r="K2952" s="23" t="s">
        <v>2706</v>
      </c>
      <c r="L2952" s="22" t="s">
        <v>2707</v>
      </c>
      <c r="M2952" s="21" t="s">
        <v>314</v>
      </c>
      <c r="N2952" s="23" t="s">
        <v>2188</v>
      </c>
      <c r="O2952" s="22" t="s">
        <v>2189</v>
      </c>
      <c r="P2952" s="22" t="s">
        <v>2190</v>
      </c>
      <c r="Q2952" s="23" t="s">
        <v>2193</v>
      </c>
      <c r="R2952" s="22" t="s">
        <v>2194</v>
      </c>
      <c r="S2952" s="21" t="s">
        <v>279</v>
      </c>
      <c r="T2952" s="23" t="s">
        <v>2710</v>
      </c>
      <c r="U2952" s="24" t="s">
        <v>15</v>
      </c>
      <c r="V2952" s="23">
        <v>100</v>
      </c>
      <c r="W2952" s="25">
        <v>269648.68</v>
      </c>
      <c r="X2952" s="25">
        <v>329604.92</v>
      </c>
      <c r="Y2952" s="25">
        <v>59214.790000000008</v>
      </c>
      <c r="Z2952" s="25">
        <v>172026.27999999997</v>
      </c>
      <c r="AA2952" s="25">
        <v>769313.52</v>
      </c>
      <c r="AB2952" s="25">
        <v>2092915.75</v>
      </c>
      <c r="AC2952" s="26">
        <v>45152.505756550927</v>
      </c>
      <c r="AD2952" s="27">
        <f>ROW()</f>
        <v>2952</v>
      </c>
      <c r="AE2952" s="27">
        <f>1</f>
        <v>1</v>
      </c>
      <c r="AF2952" s="27">
        <f>SUBTOTAL(109,Tbl_NGF_Data[[#This Row],[Counter]])</f>
        <v>1</v>
      </c>
    </row>
    <row r="2953" spans="2:32" ht="45" x14ac:dyDescent="0.25">
      <c r="B2953" s="21" t="s">
        <v>245</v>
      </c>
      <c r="C2953" s="22" t="s">
        <v>2056</v>
      </c>
      <c r="D2953" s="23">
        <v>7</v>
      </c>
      <c r="E2953" s="22" t="s">
        <v>245</v>
      </c>
      <c r="F2953" s="23">
        <v>7</v>
      </c>
      <c r="G2953" s="22" t="s">
        <v>2056</v>
      </c>
      <c r="H2953" s="22" t="s">
        <v>1327</v>
      </c>
      <c r="I2953" s="23">
        <v>1</v>
      </c>
      <c r="J2953" s="23">
        <v>212</v>
      </c>
      <c r="K2953" s="23" t="s">
        <v>2706</v>
      </c>
      <c r="L2953" s="22" t="s">
        <v>2707</v>
      </c>
      <c r="M2953" s="21" t="s">
        <v>314</v>
      </c>
      <c r="N2953" s="23" t="s">
        <v>2188</v>
      </c>
      <c r="O2953" s="22" t="s">
        <v>2189</v>
      </c>
      <c r="P2953" s="22" t="s">
        <v>2190</v>
      </c>
      <c r="Q2953" s="23" t="s">
        <v>2193</v>
      </c>
      <c r="R2953" s="22" t="s">
        <v>2194</v>
      </c>
      <c r="S2953" s="21" t="s">
        <v>279</v>
      </c>
      <c r="T2953" s="23" t="s">
        <v>2710</v>
      </c>
      <c r="U2953" s="24" t="s">
        <v>16</v>
      </c>
      <c r="V2953" s="23">
        <v>135</v>
      </c>
      <c r="W2953" s="25">
        <v>28286848</v>
      </c>
      <c r="X2953" s="25">
        <v>28875765</v>
      </c>
      <c r="Y2953" s="25">
        <v>28852997</v>
      </c>
      <c r="Z2953" s="25">
        <v>33870765</v>
      </c>
      <c r="AA2953" s="25">
        <v>33870765</v>
      </c>
      <c r="AB2953" s="25">
        <v>33273134.239999998</v>
      </c>
      <c r="AC2953" s="26">
        <v>45152.505756550927</v>
      </c>
      <c r="AD2953" s="27">
        <f>ROW()</f>
        <v>2953</v>
      </c>
      <c r="AE2953" s="27">
        <f>1</f>
        <v>1</v>
      </c>
      <c r="AF2953" s="27">
        <f>SUBTOTAL(109,Tbl_NGF_Data[[#This Row],[Counter]])</f>
        <v>1</v>
      </c>
    </row>
    <row r="2954" spans="2:32" ht="45" x14ac:dyDescent="0.25">
      <c r="B2954" s="21" t="s">
        <v>245</v>
      </c>
      <c r="C2954" s="22" t="s">
        <v>2056</v>
      </c>
      <c r="D2954" s="23">
        <v>7</v>
      </c>
      <c r="E2954" s="22" t="s">
        <v>245</v>
      </c>
      <c r="F2954" s="23">
        <v>7</v>
      </c>
      <c r="G2954" s="22" t="s">
        <v>2056</v>
      </c>
      <c r="H2954" s="22" t="s">
        <v>1327</v>
      </c>
      <c r="I2954" s="23">
        <v>1</v>
      </c>
      <c r="J2954" s="23">
        <v>212</v>
      </c>
      <c r="K2954" s="23" t="s">
        <v>2706</v>
      </c>
      <c r="L2954" s="22" t="s">
        <v>2707</v>
      </c>
      <c r="M2954" s="21" t="s">
        <v>314</v>
      </c>
      <c r="N2954" s="23" t="s">
        <v>2188</v>
      </c>
      <c r="O2954" s="22" t="s">
        <v>2189</v>
      </c>
      <c r="P2954" s="22" t="s">
        <v>2190</v>
      </c>
      <c r="Q2954" s="23" t="s">
        <v>2193</v>
      </c>
      <c r="R2954" s="22" t="s">
        <v>2194</v>
      </c>
      <c r="S2954" s="21" t="s">
        <v>279</v>
      </c>
      <c r="T2954" s="23" t="s">
        <v>2710</v>
      </c>
      <c r="U2954" s="24" t="s">
        <v>66</v>
      </c>
      <c r="V2954" s="23">
        <v>137</v>
      </c>
      <c r="W2954" s="25">
        <v>7058516</v>
      </c>
      <c r="X2954" s="25">
        <v>11406055</v>
      </c>
      <c r="Y2954" s="25">
        <v>11324491.460000001</v>
      </c>
      <c r="Z2954" s="25">
        <v>12112088</v>
      </c>
      <c r="AA2954" s="25">
        <v>11854633.460000001</v>
      </c>
      <c r="AB2954" s="25">
        <v>11854633.460000001</v>
      </c>
      <c r="AC2954" s="26">
        <v>45152.505756550927</v>
      </c>
      <c r="AD2954" s="27">
        <f>ROW()</f>
        <v>2954</v>
      </c>
      <c r="AE2954" s="27">
        <f>1</f>
        <v>1</v>
      </c>
      <c r="AF2954" s="27">
        <f>SUBTOTAL(109,Tbl_NGF_Data[[#This Row],[Counter]])</f>
        <v>1</v>
      </c>
    </row>
    <row r="2955" spans="2:32" ht="45" x14ac:dyDescent="0.25">
      <c r="B2955" s="21" t="s">
        <v>245</v>
      </c>
      <c r="C2955" s="22" t="s">
        <v>2056</v>
      </c>
      <c r="D2955" s="23">
        <v>7</v>
      </c>
      <c r="E2955" s="22" t="s">
        <v>245</v>
      </c>
      <c r="F2955" s="23">
        <v>7</v>
      </c>
      <c r="G2955" s="22" t="s">
        <v>2056</v>
      </c>
      <c r="H2955" s="22" t="s">
        <v>1327</v>
      </c>
      <c r="I2955" s="23">
        <v>1</v>
      </c>
      <c r="J2955" s="23">
        <v>212</v>
      </c>
      <c r="K2955" s="23" t="s">
        <v>2706</v>
      </c>
      <c r="L2955" s="22" t="s">
        <v>2707</v>
      </c>
      <c r="M2955" s="21" t="s">
        <v>314</v>
      </c>
      <c r="N2955" s="23" t="s">
        <v>2188</v>
      </c>
      <c r="O2955" s="22" t="s">
        <v>2189</v>
      </c>
      <c r="P2955" s="22" t="s">
        <v>2190</v>
      </c>
      <c r="Q2955" s="23" t="s">
        <v>2193</v>
      </c>
      <c r="R2955" s="22" t="s">
        <v>2194</v>
      </c>
      <c r="S2955" s="21" t="s">
        <v>279</v>
      </c>
      <c r="T2955" s="23" t="s">
        <v>2710</v>
      </c>
      <c r="U2955" s="24" t="s">
        <v>17</v>
      </c>
      <c r="V2955" s="23">
        <v>200</v>
      </c>
      <c r="W2955" s="25">
        <v>23758963.829999994</v>
      </c>
      <c r="X2955" s="25">
        <v>26712057.999999989</v>
      </c>
      <c r="Y2955" s="25">
        <v>26760462.649999999</v>
      </c>
      <c r="Z2955" s="25">
        <v>23534895.249999996</v>
      </c>
      <c r="AA2955" s="25">
        <v>30595689.449999999</v>
      </c>
      <c r="AB2955" s="25">
        <v>30716950.470000006</v>
      </c>
      <c r="AC2955" s="26">
        <v>45152.505756550927</v>
      </c>
      <c r="AD2955" s="27">
        <f>ROW()</f>
        <v>2955</v>
      </c>
      <c r="AE2955" s="27">
        <f>1</f>
        <v>1</v>
      </c>
      <c r="AF2955" s="27">
        <f>SUBTOTAL(109,Tbl_NGF_Data[[#This Row],[Counter]])</f>
        <v>1</v>
      </c>
    </row>
    <row r="2956" spans="2:32" ht="45" x14ac:dyDescent="0.25">
      <c r="B2956" s="21" t="s">
        <v>245</v>
      </c>
      <c r="C2956" s="22" t="s">
        <v>2056</v>
      </c>
      <c r="D2956" s="23">
        <v>7</v>
      </c>
      <c r="E2956" s="22" t="s">
        <v>245</v>
      </c>
      <c r="F2956" s="23">
        <v>7</v>
      </c>
      <c r="G2956" s="22" t="s">
        <v>2056</v>
      </c>
      <c r="H2956" s="22" t="s">
        <v>1327</v>
      </c>
      <c r="I2956" s="23">
        <v>1</v>
      </c>
      <c r="J2956" s="23">
        <v>212</v>
      </c>
      <c r="K2956" s="23" t="s">
        <v>2706</v>
      </c>
      <c r="L2956" s="22" t="s">
        <v>2707</v>
      </c>
      <c r="M2956" s="21" t="s">
        <v>314</v>
      </c>
      <c r="N2956" s="23" t="s">
        <v>2188</v>
      </c>
      <c r="O2956" s="22" t="s">
        <v>2189</v>
      </c>
      <c r="P2956" s="22" t="s">
        <v>2190</v>
      </c>
      <c r="Q2956" s="23" t="s">
        <v>2193</v>
      </c>
      <c r="R2956" s="22" t="s">
        <v>2194</v>
      </c>
      <c r="S2956" s="21" t="s">
        <v>279</v>
      </c>
      <c r="T2956" s="23" t="s">
        <v>2710</v>
      </c>
      <c r="U2956" s="24" t="s">
        <v>97</v>
      </c>
      <c r="V2956" s="23">
        <v>205</v>
      </c>
      <c r="W2956" s="25">
        <v>2460.6</v>
      </c>
      <c r="X2956" s="25">
        <v>81564.159999999989</v>
      </c>
      <c r="Y2956" s="25">
        <v>212403.46000000002</v>
      </c>
      <c r="Z2956" s="25">
        <v>257454.54</v>
      </c>
      <c r="AA2956" s="25">
        <v>0</v>
      </c>
      <c r="AB2956" s="25">
        <v>0</v>
      </c>
      <c r="AC2956" s="26">
        <v>45152.505756550927</v>
      </c>
      <c r="AD2956" s="27">
        <f>ROW()</f>
        <v>2956</v>
      </c>
      <c r="AE2956" s="27">
        <f>1</f>
        <v>1</v>
      </c>
      <c r="AF2956" s="27">
        <f>SUBTOTAL(109,Tbl_NGF_Data[[#This Row],[Counter]])</f>
        <v>1</v>
      </c>
    </row>
    <row r="2957" spans="2:32" ht="45" x14ac:dyDescent="0.25">
      <c r="B2957" s="21" t="s">
        <v>245</v>
      </c>
      <c r="C2957" s="22" t="s">
        <v>2056</v>
      </c>
      <c r="D2957" s="23">
        <v>7</v>
      </c>
      <c r="E2957" s="22" t="s">
        <v>245</v>
      </c>
      <c r="F2957" s="23">
        <v>7</v>
      </c>
      <c r="G2957" s="22" t="s">
        <v>2056</v>
      </c>
      <c r="H2957" s="22" t="s">
        <v>1327</v>
      </c>
      <c r="I2957" s="23">
        <v>1</v>
      </c>
      <c r="J2957" s="23">
        <v>212</v>
      </c>
      <c r="K2957" s="23" t="s">
        <v>2706</v>
      </c>
      <c r="L2957" s="22" t="s">
        <v>2707</v>
      </c>
      <c r="M2957" s="21" t="s">
        <v>314</v>
      </c>
      <c r="N2957" s="23" t="s">
        <v>2188</v>
      </c>
      <c r="O2957" s="22" t="s">
        <v>2189</v>
      </c>
      <c r="P2957" s="22" t="s">
        <v>2190</v>
      </c>
      <c r="Q2957" s="23" t="s">
        <v>2193</v>
      </c>
      <c r="R2957" s="22" t="s">
        <v>2194</v>
      </c>
      <c r="S2957" s="21" t="s">
        <v>279</v>
      </c>
      <c r="T2957" s="23" t="s">
        <v>2710</v>
      </c>
      <c r="U2957" s="24" t="s">
        <v>18</v>
      </c>
      <c r="V2957" s="23">
        <v>220</v>
      </c>
      <c r="W2957" s="25">
        <v>4527884.1700000055</v>
      </c>
      <c r="X2957" s="25">
        <v>2163707.0000000112</v>
      </c>
      <c r="Y2957" s="25">
        <v>2092534.3500000015</v>
      </c>
      <c r="Z2957" s="25">
        <v>10335869.750000004</v>
      </c>
      <c r="AA2957" s="25">
        <v>3275075.5500000007</v>
      </c>
      <c r="AB2957" s="25">
        <v>2556183.7699999921</v>
      </c>
      <c r="AC2957" s="26">
        <v>45152.505756550927</v>
      </c>
      <c r="AD2957" s="27">
        <f>ROW()</f>
        <v>2957</v>
      </c>
      <c r="AE2957" s="27">
        <f>1</f>
        <v>1</v>
      </c>
      <c r="AF2957" s="27">
        <f>SUBTOTAL(109,Tbl_NGF_Data[[#This Row],[Counter]])</f>
        <v>1</v>
      </c>
    </row>
    <row r="2958" spans="2:32" ht="45" x14ac:dyDescent="0.25">
      <c r="B2958" s="21" t="s">
        <v>245</v>
      </c>
      <c r="C2958" s="22" t="s">
        <v>2056</v>
      </c>
      <c r="D2958" s="23">
        <v>7</v>
      </c>
      <c r="E2958" s="22" t="s">
        <v>245</v>
      </c>
      <c r="F2958" s="23">
        <v>7</v>
      </c>
      <c r="G2958" s="22" t="s">
        <v>2056</v>
      </c>
      <c r="H2958" s="22" t="s">
        <v>1327</v>
      </c>
      <c r="I2958" s="23">
        <v>1</v>
      </c>
      <c r="J2958" s="23">
        <v>212</v>
      </c>
      <c r="K2958" s="23" t="s">
        <v>2706</v>
      </c>
      <c r="L2958" s="22" t="s">
        <v>2707</v>
      </c>
      <c r="M2958" s="21" t="s">
        <v>314</v>
      </c>
      <c r="N2958" s="23" t="s">
        <v>2188</v>
      </c>
      <c r="O2958" s="22" t="s">
        <v>2189</v>
      </c>
      <c r="P2958" s="22" t="s">
        <v>2190</v>
      </c>
      <c r="Q2958" s="23" t="s">
        <v>2193</v>
      </c>
      <c r="R2958" s="22" t="s">
        <v>2194</v>
      </c>
      <c r="S2958" s="21" t="s">
        <v>279</v>
      </c>
      <c r="T2958" s="23" t="s">
        <v>2710</v>
      </c>
      <c r="U2958" s="24" t="s">
        <v>67</v>
      </c>
      <c r="V2958" s="23">
        <v>222</v>
      </c>
      <c r="W2958" s="25">
        <v>7056055.4000000004</v>
      </c>
      <c r="X2958" s="25">
        <v>11324490.84</v>
      </c>
      <c r="Y2958" s="25">
        <v>11112088</v>
      </c>
      <c r="Z2958" s="25">
        <v>11854633.460000001</v>
      </c>
      <c r="AA2958" s="25">
        <v>11854633.460000001</v>
      </c>
      <c r="AB2958" s="25">
        <v>11854633.460000001</v>
      </c>
      <c r="AC2958" s="26">
        <v>45152.505756550927</v>
      </c>
      <c r="AD2958" s="27">
        <f>ROW()</f>
        <v>2958</v>
      </c>
      <c r="AE2958" s="27">
        <f>1</f>
        <v>1</v>
      </c>
      <c r="AF2958" s="27">
        <f>SUBTOTAL(109,Tbl_NGF_Data[[#This Row],[Counter]])</f>
        <v>1</v>
      </c>
    </row>
    <row r="2959" spans="2:32" ht="45" x14ac:dyDescent="0.25">
      <c r="B2959" s="21" t="s">
        <v>245</v>
      </c>
      <c r="C2959" s="22" t="s">
        <v>2056</v>
      </c>
      <c r="D2959" s="23">
        <v>7</v>
      </c>
      <c r="E2959" s="22" t="s">
        <v>245</v>
      </c>
      <c r="F2959" s="23">
        <v>7</v>
      </c>
      <c r="G2959" s="22" t="s">
        <v>2056</v>
      </c>
      <c r="H2959" s="22" t="s">
        <v>1327</v>
      </c>
      <c r="I2959" s="23">
        <v>1</v>
      </c>
      <c r="J2959" s="23">
        <v>212</v>
      </c>
      <c r="K2959" s="23" t="s">
        <v>2706</v>
      </c>
      <c r="L2959" s="22" t="s">
        <v>2707</v>
      </c>
      <c r="M2959" s="21" t="s">
        <v>314</v>
      </c>
      <c r="N2959" s="23" t="s">
        <v>2188</v>
      </c>
      <c r="O2959" s="22" t="s">
        <v>2189</v>
      </c>
      <c r="P2959" s="22" t="s">
        <v>2190</v>
      </c>
      <c r="Q2959" s="23" t="s">
        <v>2193</v>
      </c>
      <c r="R2959" s="22" t="s">
        <v>2194</v>
      </c>
      <c r="S2959" s="21" t="s">
        <v>279</v>
      </c>
      <c r="T2959" s="23" t="s">
        <v>2710</v>
      </c>
      <c r="U2959" s="24" t="s">
        <v>19</v>
      </c>
      <c r="V2959" s="23">
        <v>500</v>
      </c>
      <c r="W2959" s="25">
        <v>23627511.280000001</v>
      </c>
      <c r="X2959" s="25">
        <v>26631572.820000004</v>
      </c>
      <c r="Y2959" s="25">
        <v>26653135.739999991</v>
      </c>
      <c r="Z2959" s="25">
        <v>24251461.280000009</v>
      </c>
      <c r="AA2959" s="25">
        <v>26209375.690000009</v>
      </c>
      <c r="AB2959" s="25">
        <v>32463572.460000001</v>
      </c>
      <c r="AC2959" s="26">
        <v>45152.505756550927</v>
      </c>
      <c r="AD2959" s="27">
        <f>ROW()</f>
        <v>2959</v>
      </c>
      <c r="AE2959" s="27">
        <f>1</f>
        <v>1</v>
      </c>
      <c r="AF2959" s="27">
        <f>SUBTOTAL(109,Tbl_NGF_Data[[#This Row],[Counter]])</f>
        <v>1</v>
      </c>
    </row>
    <row r="2960" spans="2:32" ht="45" x14ac:dyDescent="0.25">
      <c r="B2960" s="21" t="s">
        <v>245</v>
      </c>
      <c r="C2960" s="22" t="s">
        <v>2056</v>
      </c>
      <c r="D2960" s="23">
        <v>7</v>
      </c>
      <c r="E2960" s="22" t="s">
        <v>245</v>
      </c>
      <c r="F2960" s="23">
        <v>7</v>
      </c>
      <c r="G2960" s="22" t="s">
        <v>2056</v>
      </c>
      <c r="H2960" s="22" t="s">
        <v>1327</v>
      </c>
      <c r="I2960" s="23">
        <v>1</v>
      </c>
      <c r="J2960" s="23">
        <v>212</v>
      </c>
      <c r="K2960" s="23" t="s">
        <v>2706</v>
      </c>
      <c r="L2960" s="22" t="s">
        <v>2707</v>
      </c>
      <c r="M2960" s="21" t="s">
        <v>314</v>
      </c>
      <c r="N2960" s="23" t="s">
        <v>2188</v>
      </c>
      <c r="O2960" s="22" t="s">
        <v>2189</v>
      </c>
      <c r="P2960" s="22" t="s">
        <v>2190</v>
      </c>
      <c r="Q2960" s="23" t="s">
        <v>2196</v>
      </c>
      <c r="R2960" s="22" t="s">
        <v>2197</v>
      </c>
      <c r="S2960" s="21" t="s">
        <v>280</v>
      </c>
      <c r="T2960" s="23" t="s">
        <v>2711</v>
      </c>
      <c r="U2960" s="24" t="s">
        <v>15</v>
      </c>
      <c r="V2960" s="23">
        <v>100</v>
      </c>
      <c r="W2960" s="25">
        <v>1610556.88</v>
      </c>
      <c r="X2960" s="25">
        <v>1624886.16</v>
      </c>
      <c r="Y2960" s="25">
        <v>1292259.58</v>
      </c>
      <c r="Z2960" s="25">
        <v>1510439.41</v>
      </c>
      <c r="AA2960" s="25">
        <v>1684968.16</v>
      </c>
      <c r="AB2960" s="25">
        <v>869489.1</v>
      </c>
      <c r="AC2960" s="26">
        <v>45152.505756550927</v>
      </c>
      <c r="AD2960" s="27">
        <f>ROW()</f>
        <v>2960</v>
      </c>
      <c r="AE2960" s="27">
        <f>1</f>
        <v>1</v>
      </c>
      <c r="AF2960" s="27">
        <f>SUBTOTAL(109,Tbl_NGF_Data[[#This Row],[Counter]])</f>
        <v>1</v>
      </c>
    </row>
    <row r="2961" spans="2:32" ht="45" x14ac:dyDescent="0.25">
      <c r="B2961" s="21" t="s">
        <v>245</v>
      </c>
      <c r="C2961" s="22" t="s">
        <v>2056</v>
      </c>
      <c r="D2961" s="23">
        <v>7</v>
      </c>
      <c r="E2961" s="22" t="s">
        <v>245</v>
      </c>
      <c r="F2961" s="23">
        <v>7</v>
      </c>
      <c r="G2961" s="22" t="s">
        <v>2056</v>
      </c>
      <c r="H2961" s="22" t="s">
        <v>1327</v>
      </c>
      <c r="I2961" s="23">
        <v>1</v>
      </c>
      <c r="J2961" s="23">
        <v>212</v>
      </c>
      <c r="K2961" s="23" t="s">
        <v>2706</v>
      </c>
      <c r="L2961" s="22" t="s">
        <v>2707</v>
      </c>
      <c r="M2961" s="21" t="s">
        <v>314</v>
      </c>
      <c r="N2961" s="23" t="s">
        <v>2188</v>
      </c>
      <c r="O2961" s="22" t="s">
        <v>2189</v>
      </c>
      <c r="P2961" s="22" t="s">
        <v>2190</v>
      </c>
      <c r="Q2961" s="23" t="s">
        <v>2196</v>
      </c>
      <c r="R2961" s="22" t="s">
        <v>2197</v>
      </c>
      <c r="S2961" s="21" t="s">
        <v>280</v>
      </c>
      <c r="T2961" s="23" t="s">
        <v>2711</v>
      </c>
      <c r="U2961" s="24" t="s">
        <v>16</v>
      </c>
      <c r="V2961" s="23">
        <v>135</v>
      </c>
      <c r="W2961" s="25">
        <v>2470050</v>
      </c>
      <c r="X2961" s="25">
        <v>1720050</v>
      </c>
      <c r="Y2961" s="25">
        <v>1270050</v>
      </c>
      <c r="Z2961" s="25">
        <v>1179250</v>
      </c>
      <c r="AA2961" s="25">
        <v>1200050</v>
      </c>
      <c r="AB2961" s="25">
        <v>1874425</v>
      </c>
      <c r="AC2961" s="26">
        <v>45152.505756550927</v>
      </c>
      <c r="AD2961" s="27">
        <f>ROW()</f>
        <v>2961</v>
      </c>
      <c r="AE2961" s="27">
        <f>1</f>
        <v>1</v>
      </c>
      <c r="AF2961" s="27">
        <f>SUBTOTAL(109,Tbl_NGF_Data[[#This Row],[Counter]])</f>
        <v>1</v>
      </c>
    </row>
    <row r="2962" spans="2:32" ht="45" x14ac:dyDescent="0.25">
      <c r="B2962" s="21" t="s">
        <v>245</v>
      </c>
      <c r="C2962" s="22" t="s">
        <v>2056</v>
      </c>
      <c r="D2962" s="23">
        <v>7</v>
      </c>
      <c r="E2962" s="22" t="s">
        <v>245</v>
      </c>
      <c r="F2962" s="23">
        <v>7</v>
      </c>
      <c r="G2962" s="22" t="s">
        <v>2056</v>
      </c>
      <c r="H2962" s="22" t="s">
        <v>1327</v>
      </c>
      <c r="I2962" s="23">
        <v>1</v>
      </c>
      <c r="J2962" s="23">
        <v>212</v>
      </c>
      <c r="K2962" s="23" t="s">
        <v>2706</v>
      </c>
      <c r="L2962" s="22" t="s">
        <v>2707</v>
      </c>
      <c r="M2962" s="21" t="s">
        <v>314</v>
      </c>
      <c r="N2962" s="23" t="s">
        <v>2188</v>
      </c>
      <c r="O2962" s="22" t="s">
        <v>2189</v>
      </c>
      <c r="P2962" s="22"/>
      <c r="Q2962" s="23" t="s">
        <v>2196</v>
      </c>
      <c r="R2962" s="22" t="s">
        <v>2197</v>
      </c>
      <c r="S2962" s="21" t="s">
        <v>280</v>
      </c>
      <c r="T2962" s="23" t="s">
        <v>2711</v>
      </c>
      <c r="U2962" s="24" t="s">
        <v>66</v>
      </c>
      <c r="V2962" s="23">
        <v>137</v>
      </c>
      <c r="W2962" s="25">
        <v>3350000</v>
      </c>
      <c r="X2962" s="25">
        <v>0</v>
      </c>
      <c r="Y2962" s="25">
        <v>0</v>
      </c>
      <c r="Z2962" s="25">
        <v>0</v>
      </c>
      <c r="AA2962" s="25">
        <v>0</v>
      </c>
      <c r="AB2962" s="25">
        <v>0</v>
      </c>
      <c r="AC2962" s="26">
        <v>45152.505756550927</v>
      </c>
      <c r="AD2962" s="27">
        <f>ROW()</f>
        <v>2962</v>
      </c>
      <c r="AE2962" s="27">
        <f>1</f>
        <v>1</v>
      </c>
      <c r="AF2962" s="27">
        <f>SUBTOTAL(109,Tbl_NGF_Data[[#This Row],[Counter]])</f>
        <v>1</v>
      </c>
    </row>
    <row r="2963" spans="2:32" ht="45" x14ac:dyDescent="0.25">
      <c r="B2963" s="21" t="s">
        <v>245</v>
      </c>
      <c r="C2963" s="22" t="s">
        <v>2056</v>
      </c>
      <c r="D2963" s="23">
        <v>7</v>
      </c>
      <c r="E2963" s="22" t="s">
        <v>245</v>
      </c>
      <c r="F2963" s="23">
        <v>7</v>
      </c>
      <c r="G2963" s="22" t="s">
        <v>2056</v>
      </c>
      <c r="H2963" s="22" t="s">
        <v>1327</v>
      </c>
      <c r="I2963" s="23">
        <v>1</v>
      </c>
      <c r="J2963" s="23">
        <v>212</v>
      </c>
      <c r="K2963" s="23" t="s">
        <v>2706</v>
      </c>
      <c r="L2963" s="22" t="s">
        <v>2707</v>
      </c>
      <c r="M2963" s="21" t="s">
        <v>314</v>
      </c>
      <c r="N2963" s="23" t="s">
        <v>2188</v>
      </c>
      <c r="O2963" s="22" t="s">
        <v>2189</v>
      </c>
      <c r="P2963" s="22" t="s">
        <v>2190</v>
      </c>
      <c r="Q2963" s="23" t="s">
        <v>2196</v>
      </c>
      <c r="R2963" s="22" t="s">
        <v>2197</v>
      </c>
      <c r="S2963" s="21" t="s">
        <v>280</v>
      </c>
      <c r="T2963" s="23" t="s">
        <v>2711</v>
      </c>
      <c r="U2963" s="24" t="s">
        <v>17</v>
      </c>
      <c r="V2963" s="23">
        <v>200</v>
      </c>
      <c r="W2963" s="25">
        <v>1557052.13</v>
      </c>
      <c r="X2963" s="25">
        <v>1086491.3099999998</v>
      </c>
      <c r="Y2963" s="25">
        <v>1230291.57</v>
      </c>
      <c r="Z2963" s="25">
        <v>859720.5299999998</v>
      </c>
      <c r="AA2963" s="25">
        <v>1159942.6400000001</v>
      </c>
      <c r="AB2963" s="25">
        <v>1871782.6699999997</v>
      </c>
      <c r="AC2963" s="26">
        <v>45152.505756550927</v>
      </c>
      <c r="AD2963" s="27">
        <f>ROW()</f>
        <v>2963</v>
      </c>
      <c r="AE2963" s="27">
        <f>1</f>
        <v>1</v>
      </c>
      <c r="AF2963" s="27">
        <f>SUBTOTAL(109,Tbl_NGF_Data[[#This Row],[Counter]])</f>
        <v>1</v>
      </c>
    </row>
    <row r="2964" spans="2:32" ht="45" x14ac:dyDescent="0.25">
      <c r="B2964" s="21" t="s">
        <v>245</v>
      </c>
      <c r="C2964" s="22" t="s">
        <v>2056</v>
      </c>
      <c r="D2964" s="23">
        <v>7</v>
      </c>
      <c r="E2964" s="22" t="s">
        <v>245</v>
      </c>
      <c r="F2964" s="23">
        <v>7</v>
      </c>
      <c r="G2964" s="22" t="s">
        <v>2056</v>
      </c>
      <c r="H2964" s="22" t="s">
        <v>1327</v>
      </c>
      <c r="I2964" s="23">
        <v>1</v>
      </c>
      <c r="J2964" s="23">
        <v>212</v>
      </c>
      <c r="K2964" s="23" t="s">
        <v>2706</v>
      </c>
      <c r="L2964" s="22" t="s">
        <v>2707</v>
      </c>
      <c r="M2964" s="21" t="s">
        <v>314</v>
      </c>
      <c r="N2964" s="23" t="s">
        <v>2188</v>
      </c>
      <c r="O2964" s="22" t="s">
        <v>2189</v>
      </c>
      <c r="P2964" s="22" t="s">
        <v>2190</v>
      </c>
      <c r="Q2964" s="23" t="s">
        <v>2196</v>
      </c>
      <c r="R2964" s="22" t="s">
        <v>2197</v>
      </c>
      <c r="S2964" s="21" t="s">
        <v>280</v>
      </c>
      <c r="T2964" s="23" t="s">
        <v>2711</v>
      </c>
      <c r="U2964" s="24" t="s">
        <v>18</v>
      </c>
      <c r="V2964" s="23">
        <v>220</v>
      </c>
      <c r="W2964" s="25">
        <v>912997.87000000011</v>
      </c>
      <c r="X2964" s="25">
        <v>633558.69000000018</v>
      </c>
      <c r="Y2964" s="25">
        <v>39758.429999999935</v>
      </c>
      <c r="Z2964" s="25">
        <v>319529.4700000002</v>
      </c>
      <c r="AA2964" s="25">
        <v>40107.35999999987</v>
      </c>
      <c r="AB2964" s="25">
        <v>2642.3300000003073</v>
      </c>
      <c r="AC2964" s="26">
        <v>45152.505756550927</v>
      </c>
      <c r="AD2964" s="27">
        <f>ROW()</f>
        <v>2964</v>
      </c>
      <c r="AE2964" s="27">
        <f>1</f>
        <v>1</v>
      </c>
      <c r="AF2964" s="27">
        <f>SUBTOTAL(109,Tbl_NGF_Data[[#This Row],[Counter]])</f>
        <v>1</v>
      </c>
    </row>
    <row r="2965" spans="2:32" ht="45" x14ac:dyDescent="0.25">
      <c r="B2965" s="21" t="s">
        <v>245</v>
      </c>
      <c r="C2965" s="22" t="s">
        <v>2056</v>
      </c>
      <c r="D2965" s="23">
        <v>7</v>
      </c>
      <c r="E2965" s="22" t="s">
        <v>245</v>
      </c>
      <c r="F2965" s="23">
        <v>7</v>
      </c>
      <c r="G2965" s="22" t="s">
        <v>2056</v>
      </c>
      <c r="H2965" s="22" t="s">
        <v>1327</v>
      </c>
      <c r="I2965" s="23">
        <v>1</v>
      </c>
      <c r="J2965" s="23">
        <v>212</v>
      </c>
      <c r="K2965" s="23" t="s">
        <v>2706</v>
      </c>
      <c r="L2965" s="22" t="s">
        <v>2707</v>
      </c>
      <c r="M2965" s="21" t="s">
        <v>314</v>
      </c>
      <c r="N2965" s="23" t="s">
        <v>2188</v>
      </c>
      <c r="O2965" s="22" t="s">
        <v>2189</v>
      </c>
      <c r="P2965" s="22" t="s">
        <v>2190</v>
      </c>
      <c r="Q2965" s="23" t="s">
        <v>2196</v>
      </c>
      <c r="R2965" s="22" t="s">
        <v>2197</v>
      </c>
      <c r="S2965" s="21" t="s">
        <v>280</v>
      </c>
      <c r="T2965" s="23" t="s">
        <v>2711</v>
      </c>
      <c r="U2965" s="24" t="s">
        <v>19</v>
      </c>
      <c r="V2965" s="23">
        <v>500</v>
      </c>
      <c r="W2965" s="25">
        <v>2315589.46</v>
      </c>
      <c r="X2965" s="25">
        <v>1100820.5899999999</v>
      </c>
      <c r="Y2965" s="25">
        <v>897836.59</v>
      </c>
      <c r="Z2965" s="25">
        <v>872400.36</v>
      </c>
      <c r="AA2965" s="25">
        <v>1100771.3899999999</v>
      </c>
      <c r="AB2965" s="25">
        <v>952453.61000000022</v>
      </c>
      <c r="AC2965" s="26">
        <v>45152.505756550927</v>
      </c>
      <c r="AD2965" s="27">
        <f>ROW()</f>
        <v>2965</v>
      </c>
      <c r="AE2965" s="27">
        <f>1</f>
        <v>1</v>
      </c>
      <c r="AF2965" s="27">
        <f>SUBTOTAL(109,Tbl_NGF_Data[[#This Row],[Counter]])</f>
        <v>1</v>
      </c>
    </row>
    <row r="2966" spans="2:32" ht="30" x14ac:dyDescent="0.25">
      <c r="B2966" s="21" t="s">
        <v>245</v>
      </c>
      <c r="C2966" s="22" t="s">
        <v>2056</v>
      </c>
      <c r="D2966" s="23">
        <v>7</v>
      </c>
      <c r="E2966" s="22" t="s">
        <v>245</v>
      </c>
      <c r="F2966" s="23">
        <v>7</v>
      </c>
      <c r="G2966" s="22" t="s">
        <v>2056</v>
      </c>
      <c r="H2966" s="22" t="s">
        <v>1327</v>
      </c>
      <c r="I2966" s="23">
        <v>1</v>
      </c>
      <c r="J2966" s="23">
        <v>212</v>
      </c>
      <c r="K2966" s="23" t="s">
        <v>2706</v>
      </c>
      <c r="L2966" s="22" t="s">
        <v>2707</v>
      </c>
      <c r="M2966" s="21" t="s">
        <v>314</v>
      </c>
      <c r="N2966" s="23" t="s">
        <v>2188</v>
      </c>
      <c r="O2966" s="22" t="s">
        <v>2189</v>
      </c>
      <c r="P2966" s="22" t="s">
        <v>2190</v>
      </c>
      <c r="Q2966" s="23" t="s">
        <v>2199</v>
      </c>
      <c r="R2966" s="22" t="s">
        <v>2200</v>
      </c>
      <c r="S2966" s="21" t="s">
        <v>281</v>
      </c>
      <c r="T2966" s="23" t="s">
        <v>2712</v>
      </c>
      <c r="U2966" s="24" t="s">
        <v>15</v>
      </c>
      <c r="V2966" s="23">
        <v>100</v>
      </c>
      <c r="W2966" s="25">
        <v>99314.29</v>
      </c>
      <c r="X2966" s="25">
        <v>12748.53</v>
      </c>
      <c r="Y2966" s="25">
        <v>10146.18</v>
      </c>
      <c r="Z2966" s="25">
        <v>76274.91</v>
      </c>
      <c r="AA2966" s="25">
        <v>51405.75</v>
      </c>
      <c r="AB2966" s="25">
        <v>166539</v>
      </c>
      <c r="AC2966" s="26">
        <v>45152.505756550927</v>
      </c>
      <c r="AD2966" s="27">
        <f>ROW()</f>
        <v>2966</v>
      </c>
      <c r="AE2966" s="27">
        <f>1</f>
        <v>1</v>
      </c>
      <c r="AF2966" s="27">
        <f>SUBTOTAL(109,Tbl_NGF_Data[[#This Row],[Counter]])</f>
        <v>1</v>
      </c>
    </row>
    <row r="2967" spans="2:32" ht="30" x14ac:dyDescent="0.25">
      <c r="B2967" s="21" t="s">
        <v>245</v>
      </c>
      <c r="C2967" s="22" t="s">
        <v>2056</v>
      </c>
      <c r="D2967" s="23">
        <v>7</v>
      </c>
      <c r="E2967" s="22" t="s">
        <v>245</v>
      </c>
      <c r="F2967" s="23">
        <v>7</v>
      </c>
      <c r="G2967" s="22" t="s">
        <v>2056</v>
      </c>
      <c r="H2967" s="22" t="s">
        <v>1327</v>
      </c>
      <c r="I2967" s="23">
        <v>1</v>
      </c>
      <c r="J2967" s="23">
        <v>212</v>
      </c>
      <c r="K2967" s="23" t="s">
        <v>2706</v>
      </c>
      <c r="L2967" s="22" t="s">
        <v>2707</v>
      </c>
      <c r="M2967" s="21" t="s">
        <v>314</v>
      </c>
      <c r="N2967" s="23" t="s">
        <v>2188</v>
      </c>
      <c r="O2967" s="22" t="s">
        <v>2189</v>
      </c>
      <c r="P2967" s="22" t="s">
        <v>2190</v>
      </c>
      <c r="Q2967" s="23" t="s">
        <v>2199</v>
      </c>
      <c r="R2967" s="22" t="s">
        <v>2200</v>
      </c>
      <c r="S2967" s="21" t="s">
        <v>281</v>
      </c>
      <c r="T2967" s="23" t="s">
        <v>2712</v>
      </c>
      <c r="U2967" s="24" t="s">
        <v>16</v>
      </c>
      <c r="V2967" s="23">
        <v>135</v>
      </c>
      <c r="W2967" s="25">
        <v>464546</v>
      </c>
      <c r="X2967" s="25">
        <v>334546</v>
      </c>
      <c r="Y2967" s="25">
        <v>378546</v>
      </c>
      <c r="Z2967" s="25">
        <v>339546</v>
      </c>
      <c r="AA2967" s="25">
        <v>339546</v>
      </c>
      <c r="AB2967" s="25">
        <v>339546</v>
      </c>
      <c r="AC2967" s="26">
        <v>45152.505756550927</v>
      </c>
      <c r="AD2967" s="27">
        <f>ROW()</f>
        <v>2967</v>
      </c>
      <c r="AE2967" s="27">
        <f>1</f>
        <v>1</v>
      </c>
      <c r="AF2967" s="27">
        <f>SUBTOTAL(109,Tbl_NGF_Data[[#This Row],[Counter]])</f>
        <v>1</v>
      </c>
    </row>
    <row r="2968" spans="2:32" ht="30" x14ac:dyDescent="0.25">
      <c r="B2968" s="21" t="s">
        <v>245</v>
      </c>
      <c r="C2968" s="22" t="s">
        <v>2056</v>
      </c>
      <c r="D2968" s="23">
        <v>7</v>
      </c>
      <c r="E2968" s="22" t="s">
        <v>245</v>
      </c>
      <c r="F2968" s="23">
        <v>7</v>
      </c>
      <c r="G2968" s="22" t="s">
        <v>2056</v>
      </c>
      <c r="H2968" s="22" t="s">
        <v>1327</v>
      </c>
      <c r="I2968" s="23">
        <v>1</v>
      </c>
      <c r="J2968" s="23">
        <v>212</v>
      </c>
      <c r="K2968" s="23" t="s">
        <v>2706</v>
      </c>
      <c r="L2968" s="22" t="s">
        <v>2707</v>
      </c>
      <c r="M2968" s="21" t="s">
        <v>314</v>
      </c>
      <c r="N2968" s="23" t="s">
        <v>2188</v>
      </c>
      <c r="O2968" s="22" t="s">
        <v>2189</v>
      </c>
      <c r="P2968" s="22" t="s">
        <v>2190</v>
      </c>
      <c r="Q2968" s="23" t="s">
        <v>2199</v>
      </c>
      <c r="R2968" s="22" t="s">
        <v>2200</v>
      </c>
      <c r="S2968" s="21" t="s">
        <v>281</v>
      </c>
      <c r="T2968" s="23" t="s">
        <v>2712</v>
      </c>
      <c r="U2968" s="24" t="s">
        <v>66</v>
      </c>
      <c r="V2968" s="23">
        <v>137</v>
      </c>
      <c r="W2968" s="25">
        <v>653900</v>
      </c>
      <c r="X2968" s="25">
        <v>653900</v>
      </c>
      <c r="Y2968" s="25">
        <v>653900</v>
      </c>
      <c r="Z2968" s="25">
        <v>653900</v>
      </c>
      <c r="AA2968" s="25">
        <v>653900</v>
      </c>
      <c r="AB2968" s="25">
        <v>653900</v>
      </c>
      <c r="AC2968" s="26">
        <v>45152.505756550927</v>
      </c>
      <c r="AD2968" s="27">
        <f>ROW()</f>
        <v>2968</v>
      </c>
      <c r="AE2968" s="27">
        <f>1</f>
        <v>1</v>
      </c>
      <c r="AF2968" s="27">
        <f>SUBTOTAL(109,Tbl_NGF_Data[[#This Row],[Counter]])</f>
        <v>1</v>
      </c>
    </row>
    <row r="2969" spans="2:32" ht="30" x14ac:dyDescent="0.25">
      <c r="B2969" s="21" t="s">
        <v>245</v>
      </c>
      <c r="C2969" s="22" t="s">
        <v>2056</v>
      </c>
      <c r="D2969" s="23">
        <v>7</v>
      </c>
      <c r="E2969" s="22" t="s">
        <v>245</v>
      </c>
      <c r="F2969" s="23">
        <v>7</v>
      </c>
      <c r="G2969" s="22" t="s">
        <v>2056</v>
      </c>
      <c r="H2969" s="22" t="s">
        <v>1327</v>
      </c>
      <c r="I2969" s="23">
        <v>1</v>
      </c>
      <c r="J2969" s="23">
        <v>212</v>
      </c>
      <c r="K2969" s="23" t="s">
        <v>2706</v>
      </c>
      <c r="L2969" s="22" t="s">
        <v>2707</v>
      </c>
      <c r="M2969" s="21" t="s">
        <v>314</v>
      </c>
      <c r="N2969" s="23" t="s">
        <v>2188</v>
      </c>
      <c r="O2969" s="22" t="s">
        <v>2189</v>
      </c>
      <c r="P2969" s="22" t="s">
        <v>2190</v>
      </c>
      <c r="Q2969" s="23" t="s">
        <v>2199</v>
      </c>
      <c r="R2969" s="22" t="s">
        <v>2200</v>
      </c>
      <c r="S2969" s="21" t="s">
        <v>281</v>
      </c>
      <c r="T2969" s="23" t="s">
        <v>2712</v>
      </c>
      <c r="U2969" s="24" t="s">
        <v>17</v>
      </c>
      <c r="V2969" s="23">
        <v>200</v>
      </c>
      <c r="W2969" s="25">
        <v>369600.28000000009</v>
      </c>
      <c r="X2969" s="25">
        <v>326140.75999999989</v>
      </c>
      <c r="Y2969" s="25">
        <v>312520.00999999995</v>
      </c>
      <c r="Z2969" s="25">
        <v>273446.26999999996</v>
      </c>
      <c r="AA2969" s="25">
        <v>264444.15999999997</v>
      </c>
      <c r="AB2969" s="25">
        <v>199441.75</v>
      </c>
      <c r="AC2969" s="26">
        <v>45152.505756550927</v>
      </c>
      <c r="AD2969" s="27">
        <f>ROW()</f>
        <v>2969</v>
      </c>
      <c r="AE2969" s="27">
        <f>1</f>
        <v>1</v>
      </c>
      <c r="AF2969" s="27">
        <f>SUBTOTAL(109,Tbl_NGF_Data[[#This Row],[Counter]])</f>
        <v>1</v>
      </c>
    </row>
    <row r="2970" spans="2:32" ht="45" x14ac:dyDescent="0.25">
      <c r="B2970" s="21" t="s">
        <v>245</v>
      </c>
      <c r="C2970" s="22" t="s">
        <v>2056</v>
      </c>
      <c r="D2970" s="23">
        <v>7</v>
      </c>
      <c r="E2970" s="22" t="s">
        <v>245</v>
      </c>
      <c r="F2970" s="23">
        <v>7</v>
      </c>
      <c r="G2970" s="22" t="s">
        <v>2056</v>
      </c>
      <c r="H2970" s="22" t="s">
        <v>1327</v>
      </c>
      <c r="I2970" s="23">
        <v>1</v>
      </c>
      <c r="J2970" s="23">
        <v>212</v>
      </c>
      <c r="K2970" s="23" t="s">
        <v>2706</v>
      </c>
      <c r="L2970" s="22" t="s">
        <v>2707</v>
      </c>
      <c r="M2970" s="21" t="s">
        <v>314</v>
      </c>
      <c r="N2970" s="23" t="s">
        <v>2188</v>
      </c>
      <c r="O2970" s="22" t="s">
        <v>2189</v>
      </c>
      <c r="P2970" s="22" t="s">
        <v>2190</v>
      </c>
      <c r="Q2970" s="23" t="s">
        <v>2199</v>
      </c>
      <c r="R2970" s="22" t="s">
        <v>2200</v>
      </c>
      <c r="S2970" s="21" t="s">
        <v>281</v>
      </c>
      <c r="T2970" s="23" t="s">
        <v>2712</v>
      </c>
      <c r="U2970" s="24" t="s">
        <v>18</v>
      </c>
      <c r="V2970" s="23">
        <v>220</v>
      </c>
      <c r="W2970" s="25">
        <v>94945.719999999914</v>
      </c>
      <c r="X2970" s="25">
        <v>8405.2400000001071</v>
      </c>
      <c r="Y2970" s="25">
        <v>66025.990000000049</v>
      </c>
      <c r="Z2970" s="25">
        <v>66099.73000000004</v>
      </c>
      <c r="AA2970" s="25">
        <v>75101.840000000026</v>
      </c>
      <c r="AB2970" s="25">
        <v>140104.25</v>
      </c>
      <c r="AC2970" s="26">
        <v>45152.505756550927</v>
      </c>
      <c r="AD2970" s="27">
        <f>ROW()</f>
        <v>2970</v>
      </c>
      <c r="AE2970" s="27">
        <f>1</f>
        <v>1</v>
      </c>
      <c r="AF2970" s="27">
        <f>SUBTOTAL(109,Tbl_NGF_Data[[#This Row],[Counter]])</f>
        <v>1</v>
      </c>
    </row>
    <row r="2971" spans="2:32" ht="45" x14ac:dyDescent="0.25">
      <c r="B2971" s="21" t="s">
        <v>245</v>
      </c>
      <c r="C2971" s="22" t="s">
        <v>2056</v>
      </c>
      <c r="D2971" s="23">
        <v>7</v>
      </c>
      <c r="E2971" s="22" t="s">
        <v>245</v>
      </c>
      <c r="F2971" s="23">
        <v>7</v>
      </c>
      <c r="G2971" s="22" t="s">
        <v>2056</v>
      </c>
      <c r="H2971" s="22" t="s">
        <v>1327</v>
      </c>
      <c r="I2971" s="23">
        <v>1</v>
      </c>
      <c r="J2971" s="23">
        <v>212</v>
      </c>
      <c r="K2971" s="23" t="s">
        <v>2706</v>
      </c>
      <c r="L2971" s="22" t="s">
        <v>2707</v>
      </c>
      <c r="M2971" s="21" t="s">
        <v>314</v>
      </c>
      <c r="N2971" s="23" t="s">
        <v>2188</v>
      </c>
      <c r="O2971" s="22" t="s">
        <v>2189</v>
      </c>
      <c r="P2971" s="22" t="s">
        <v>2190</v>
      </c>
      <c r="Q2971" s="23" t="s">
        <v>2199</v>
      </c>
      <c r="R2971" s="22" t="s">
        <v>2200</v>
      </c>
      <c r="S2971" s="21" t="s">
        <v>281</v>
      </c>
      <c r="T2971" s="23" t="s">
        <v>2712</v>
      </c>
      <c r="U2971" s="24" t="s">
        <v>67</v>
      </c>
      <c r="V2971" s="23">
        <v>222</v>
      </c>
      <c r="W2971" s="25">
        <v>653900</v>
      </c>
      <c r="X2971" s="25">
        <v>653900</v>
      </c>
      <c r="Y2971" s="25">
        <v>653900</v>
      </c>
      <c r="Z2971" s="25">
        <v>653900</v>
      </c>
      <c r="AA2971" s="25">
        <v>653900</v>
      </c>
      <c r="AB2971" s="25">
        <v>653900</v>
      </c>
      <c r="AC2971" s="26">
        <v>45152.505756550927</v>
      </c>
      <c r="AD2971" s="27">
        <f>ROW()</f>
        <v>2971</v>
      </c>
      <c r="AE2971" s="27">
        <f>1</f>
        <v>1</v>
      </c>
      <c r="AF2971" s="27">
        <f>SUBTOTAL(109,Tbl_NGF_Data[[#This Row],[Counter]])</f>
        <v>1</v>
      </c>
    </row>
    <row r="2972" spans="2:32" ht="30" x14ac:dyDescent="0.25">
      <c r="B2972" s="21" t="s">
        <v>245</v>
      </c>
      <c r="C2972" s="22" t="s">
        <v>2056</v>
      </c>
      <c r="D2972" s="23">
        <v>7</v>
      </c>
      <c r="E2972" s="22" t="s">
        <v>245</v>
      </c>
      <c r="F2972" s="23">
        <v>7</v>
      </c>
      <c r="G2972" s="22" t="s">
        <v>2056</v>
      </c>
      <c r="H2972" s="22" t="s">
        <v>1327</v>
      </c>
      <c r="I2972" s="23">
        <v>1</v>
      </c>
      <c r="J2972" s="23">
        <v>212</v>
      </c>
      <c r="K2972" s="23" t="s">
        <v>2706</v>
      </c>
      <c r="L2972" s="22" t="s">
        <v>2707</v>
      </c>
      <c r="M2972" s="21" t="s">
        <v>314</v>
      </c>
      <c r="N2972" s="23" t="s">
        <v>2188</v>
      </c>
      <c r="O2972" s="22" t="s">
        <v>2189</v>
      </c>
      <c r="P2972" s="22" t="s">
        <v>2190</v>
      </c>
      <c r="Q2972" s="23" t="s">
        <v>2199</v>
      </c>
      <c r="R2972" s="22" t="s">
        <v>2200</v>
      </c>
      <c r="S2972" s="21" t="s">
        <v>281</v>
      </c>
      <c r="T2972" s="23" t="s">
        <v>2712</v>
      </c>
      <c r="U2972" s="24" t="s">
        <v>19</v>
      </c>
      <c r="V2972" s="23">
        <v>500</v>
      </c>
      <c r="W2972" s="25">
        <v>239575</v>
      </c>
      <c r="X2972" s="25">
        <v>239575</v>
      </c>
      <c r="Y2972" s="25">
        <v>239574.99</v>
      </c>
      <c r="Z2972" s="25">
        <v>239575</v>
      </c>
      <c r="AA2972" s="25">
        <v>239575</v>
      </c>
      <c r="AB2972" s="25">
        <v>239575</v>
      </c>
      <c r="AC2972" s="26">
        <v>45152.505756550927</v>
      </c>
      <c r="AD2972" s="27">
        <f>ROW()</f>
        <v>2972</v>
      </c>
      <c r="AE2972" s="27">
        <f>1</f>
        <v>1</v>
      </c>
      <c r="AF2972" s="27">
        <f>SUBTOTAL(109,Tbl_NGF_Data[[#This Row],[Counter]])</f>
        <v>1</v>
      </c>
    </row>
    <row r="2973" spans="2:32" ht="30" x14ac:dyDescent="0.25">
      <c r="B2973" s="21" t="s">
        <v>245</v>
      </c>
      <c r="C2973" s="22" t="s">
        <v>2056</v>
      </c>
      <c r="D2973" s="23">
        <v>7</v>
      </c>
      <c r="E2973" s="22" t="s">
        <v>245</v>
      </c>
      <c r="F2973" s="23">
        <v>7</v>
      </c>
      <c r="G2973" s="22" t="s">
        <v>2056</v>
      </c>
      <c r="H2973" s="22" t="s">
        <v>1327</v>
      </c>
      <c r="I2973" s="23">
        <v>1</v>
      </c>
      <c r="J2973" s="23">
        <v>212</v>
      </c>
      <c r="K2973" s="23" t="s">
        <v>2706</v>
      </c>
      <c r="L2973" s="22" t="s">
        <v>2707</v>
      </c>
      <c r="M2973" s="21" t="s">
        <v>314</v>
      </c>
      <c r="N2973" s="23" t="s">
        <v>2188</v>
      </c>
      <c r="O2973" s="22" t="s">
        <v>2189</v>
      </c>
      <c r="P2973" s="22" t="s">
        <v>2190</v>
      </c>
      <c r="Q2973" s="23" t="s">
        <v>2202</v>
      </c>
      <c r="R2973" s="22" t="s">
        <v>2203</v>
      </c>
      <c r="S2973" s="21" t="s">
        <v>282</v>
      </c>
      <c r="T2973" s="23" t="s">
        <v>2713</v>
      </c>
      <c r="U2973" s="24" t="s">
        <v>15</v>
      </c>
      <c r="V2973" s="23">
        <v>100</v>
      </c>
      <c r="W2973" s="25">
        <v>21136699.52</v>
      </c>
      <c r="X2973" s="25">
        <v>20130237.630000003</v>
      </c>
      <c r="Y2973" s="25">
        <v>26173386.029999997</v>
      </c>
      <c r="Z2973" s="25">
        <v>50079439.730000004</v>
      </c>
      <c r="AA2973" s="25">
        <v>43438453.770000003</v>
      </c>
      <c r="AB2973" s="25">
        <v>36475230.990000002</v>
      </c>
      <c r="AC2973" s="26">
        <v>45152.505756550927</v>
      </c>
      <c r="AD2973" s="27">
        <f>ROW()</f>
        <v>2973</v>
      </c>
      <c r="AE2973" s="27">
        <f>1</f>
        <v>1</v>
      </c>
      <c r="AF2973" s="27">
        <f>SUBTOTAL(109,Tbl_NGF_Data[[#This Row],[Counter]])</f>
        <v>1</v>
      </c>
    </row>
    <row r="2974" spans="2:32" ht="30" x14ac:dyDescent="0.25">
      <c r="B2974" s="21" t="s">
        <v>245</v>
      </c>
      <c r="C2974" s="22" t="s">
        <v>2056</v>
      </c>
      <c r="D2974" s="23">
        <v>7</v>
      </c>
      <c r="E2974" s="22" t="s">
        <v>245</v>
      </c>
      <c r="F2974" s="23">
        <v>7</v>
      </c>
      <c r="G2974" s="22" t="s">
        <v>2056</v>
      </c>
      <c r="H2974" s="22" t="s">
        <v>1327</v>
      </c>
      <c r="I2974" s="23">
        <v>1</v>
      </c>
      <c r="J2974" s="23">
        <v>212</v>
      </c>
      <c r="K2974" s="23" t="s">
        <v>2706</v>
      </c>
      <c r="L2974" s="22" t="s">
        <v>2707</v>
      </c>
      <c r="M2974" s="21" t="s">
        <v>314</v>
      </c>
      <c r="N2974" s="23" t="s">
        <v>2188</v>
      </c>
      <c r="O2974" s="22" t="s">
        <v>2189</v>
      </c>
      <c r="P2974" s="22" t="s">
        <v>2190</v>
      </c>
      <c r="Q2974" s="23" t="s">
        <v>2202</v>
      </c>
      <c r="R2974" s="22" t="s">
        <v>2203</v>
      </c>
      <c r="S2974" s="21" t="s">
        <v>282</v>
      </c>
      <c r="T2974" s="23" t="s">
        <v>2713</v>
      </c>
      <c r="U2974" s="24" t="s">
        <v>16</v>
      </c>
      <c r="V2974" s="23">
        <v>135</v>
      </c>
      <c r="W2974" s="25">
        <v>35098784</v>
      </c>
      <c r="X2974" s="25">
        <v>35598784</v>
      </c>
      <c r="Y2974" s="25">
        <v>35898784</v>
      </c>
      <c r="Z2974" s="25">
        <v>37606461</v>
      </c>
      <c r="AA2974" s="25">
        <v>37606461</v>
      </c>
      <c r="AB2974" s="25">
        <v>52606461</v>
      </c>
      <c r="AC2974" s="26">
        <v>45152.505756550927</v>
      </c>
      <c r="AD2974" s="27">
        <f>ROW()</f>
        <v>2974</v>
      </c>
      <c r="AE2974" s="27">
        <f>1</f>
        <v>1</v>
      </c>
      <c r="AF2974" s="27">
        <f>SUBTOTAL(109,Tbl_NGF_Data[[#This Row],[Counter]])</f>
        <v>1</v>
      </c>
    </row>
    <row r="2975" spans="2:32" ht="30" x14ac:dyDescent="0.25">
      <c r="B2975" s="21" t="s">
        <v>245</v>
      </c>
      <c r="C2975" s="22" t="s">
        <v>2056</v>
      </c>
      <c r="D2975" s="23">
        <v>7</v>
      </c>
      <c r="E2975" s="22" t="s">
        <v>245</v>
      </c>
      <c r="F2975" s="23">
        <v>7</v>
      </c>
      <c r="G2975" s="22" t="s">
        <v>2056</v>
      </c>
      <c r="H2975" s="22" t="s">
        <v>1327</v>
      </c>
      <c r="I2975" s="23">
        <v>1</v>
      </c>
      <c r="J2975" s="23">
        <v>212</v>
      </c>
      <c r="K2975" s="23" t="s">
        <v>2706</v>
      </c>
      <c r="L2975" s="22" t="s">
        <v>2707</v>
      </c>
      <c r="M2975" s="21" t="s">
        <v>314</v>
      </c>
      <c r="N2975" s="23" t="s">
        <v>2188</v>
      </c>
      <c r="O2975" s="22" t="s">
        <v>2189</v>
      </c>
      <c r="P2975" s="22" t="s">
        <v>2190</v>
      </c>
      <c r="Q2975" s="23" t="s">
        <v>2202</v>
      </c>
      <c r="R2975" s="22" t="s">
        <v>2203</v>
      </c>
      <c r="S2975" s="21" t="s">
        <v>282</v>
      </c>
      <c r="T2975" s="23" t="s">
        <v>2713</v>
      </c>
      <c r="U2975" s="24" t="s">
        <v>66</v>
      </c>
      <c r="V2975" s="23">
        <v>137</v>
      </c>
      <c r="W2975" s="25">
        <v>10699780</v>
      </c>
      <c r="X2975" s="25">
        <v>10632613</v>
      </c>
      <c r="Y2975" s="25">
        <v>9467098.4499999993</v>
      </c>
      <c r="Z2975" s="25">
        <v>7562100.0800000001</v>
      </c>
      <c r="AA2975" s="25">
        <v>10821056.58</v>
      </c>
      <c r="AB2975" s="25">
        <v>13282138.23</v>
      </c>
      <c r="AC2975" s="26">
        <v>45152.505756550927</v>
      </c>
      <c r="AD2975" s="27">
        <f>ROW()</f>
        <v>2975</v>
      </c>
      <c r="AE2975" s="27">
        <f>1</f>
        <v>1</v>
      </c>
      <c r="AF2975" s="27">
        <f>SUBTOTAL(109,Tbl_NGF_Data[[#This Row],[Counter]])</f>
        <v>1</v>
      </c>
    </row>
    <row r="2976" spans="2:32" ht="30" x14ac:dyDescent="0.25">
      <c r="B2976" s="21" t="s">
        <v>245</v>
      </c>
      <c r="C2976" s="22" t="s">
        <v>2056</v>
      </c>
      <c r="D2976" s="23">
        <v>7</v>
      </c>
      <c r="E2976" s="22" t="s">
        <v>245</v>
      </c>
      <c r="F2976" s="23">
        <v>7</v>
      </c>
      <c r="G2976" s="22" t="s">
        <v>2056</v>
      </c>
      <c r="H2976" s="22" t="s">
        <v>1327</v>
      </c>
      <c r="I2976" s="23">
        <v>1</v>
      </c>
      <c r="J2976" s="23">
        <v>212</v>
      </c>
      <c r="K2976" s="23" t="s">
        <v>2706</v>
      </c>
      <c r="L2976" s="22" t="s">
        <v>2707</v>
      </c>
      <c r="M2976" s="21" t="s">
        <v>314</v>
      </c>
      <c r="N2976" s="23" t="s">
        <v>2188</v>
      </c>
      <c r="O2976" s="22" t="s">
        <v>2189</v>
      </c>
      <c r="P2976" s="22" t="s">
        <v>2190</v>
      </c>
      <c r="Q2976" s="23" t="s">
        <v>2202</v>
      </c>
      <c r="R2976" s="22" t="s">
        <v>2203</v>
      </c>
      <c r="S2976" s="21" t="s">
        <v>282</v>
      </c>
      <c r="T2976" s="23" t="s">
        <v>2713</v>
      </c>
      <c r="U2976" s="24" t="s">
        <v>17</v>
      </c>
      <c r="V2976" s="23">
        <v>200</v>
      </c>
      <c r="W2976" s="25">
        <v>32873676.410000019</v>
      </c>
      <c r="X2976" s="25">
        <v>35598135.400000028</v>
      </c>
      <c r="Y2976" s="25">
        <v>29841951.310000014</v>
      </c>
      <c r="Z2976" s="25">
        <v>19684236.59</v>
      </c>
      <c r="AA2976" s="25">
        <v>35777630.879999995</v>
      </c>
      <c r="AB2976" s="25">
        <v>48709384.64000003</v>
      </c>
      <c r="AC2976" s="26">
        <v>45152.505756550927</v>
      </c>
      <c r="AD2976" s="27">
        <f>ROW()</f>
        <v>2976</v>
      </c>
      <c r="AE2976" s="27">
        <f>1</f>
        <v>1</v>
      </c>
      <c r="AF2976" s="27">
        <f>SUBTOTAL(109,Tbl_NGF_Data[[#This Row],[Counter]])</f>
        <v>1</v>
      </c>
    </row>
    <row r="2977" spans="2:32" ht="30" x14ac:dyDescent="0.25">
      <c r="B2977" s="21" t="s">
        <v>245</v>
      </c>
      <c r="C2977" s="22" t="s">
        <v>2056</v>
      </c>
      <c r="D2977" s="23">
        <v>7</v>
      </c>
      <c r="E2977" s="22" t="s">
        <v>245</v>
      </c>
      <c r="F2977" s="23">
        <v>7</v>
      </c>
      <c r="G2977" s="22" t="s">
        <v>2056</v>
      </c>
      <c r="H2977" s="22" t="s">
        <v>1327</v>
      </c>
      <c r="I2977" s="23">
        <v>1</v>
      </c>
      <c r="J2977" s="23">
        <v>212</v>
      </c>
      <c r="K2977" s="23" t="s">
        <v>2706</v>
      </c>
      <c r="L2977" s="22" t="s">
        <v>2707</v>
      </c>
      <c r="M2977" s="21" t="s">
        <v>314</v>
      </c>
      <c r="N2977" s="23" t="s">
        <v>2188</v>
      </c>
      <c r="O2977" s="22" t="s">
        <v>2189</v>
      </c>
      <c r="P2977" s="22" t="s">
        <v>2190</v>
      </c>
      <c r="Q2977" s="23" t="s">
        <v>2202</v>
      </c>
      <c r="R2977" s="22" t="s">
        <v>2203</v>
      </c>
      <c r="S2977" s="21" t="s">
        <v>282</v>
      </c>
      <c r="T2977" s="23" t="s">
        <v>2713</v>
      </c>
      <c r="U2977" s="24" t="s">
        <v>97</v>
      </c>
      <c r="V2977" s="23">
        <v>205</v>
      </c>
      <c r="W2977" s="25">
        <v>417789.1</v>
      </c>
      <c r="X2977" s="25">
        <v>1516137.5699999998</v>
      </c>
      <c r="Y2977" s="25">
        <v>2255620.37</v>
      </c>
      <c r="Z2977" s="25">
        <v>-2908334.5000000005</v>
      </c>
      <c r="AA2977" s="25">
        <v>213003.35</v>
      </c>
      <c r="AB2977" s="25">
        <v>561817.96</v>
      </c>
      <c r="AC2977" s="26">
        <v>45152.505756550927</v>
      </c>
      <c r="AD2977" s="27">
        <f>ROW()</f>
        <v>2977</v>
      </c>
      <c r="AE2977" s="27">
        <f>1</f>
        <v>1</v>
      </c>
      <c r="AF2977" s="27">
        <f>SUBTOTAL(109,Tbl_NGF_Data[[#This Row],[Counter]])</f>
        <v>1</v>
      </c>
    </row>
    <row r="2978" spans="2:32" ht="45" x14ac:dyDescent="0.25">
      <c r="B2978" s="21" t="s">
        <v>245</v>
      </c>
      <c r="C2978" s="22" t="s">
        <v>2056</v>
      </c>
      <c r="D2978" s="23">
        <v>7</v>
      </c>
      <c r="E2978" s="22" t="s">
        <v>245</v>
      </c>
      <c r="F2978" s="23">
        <v>7</v>
      </c>
      <c r="G2978" s="22" t="s">
        <v>2056</v>
      </c>
      <c r="H2978" s="22" t="s">
        <v>1327</v>
      </c>
      <c r="I2978" s="23">
        <v>1</v>
      </c>
      <c r="J2978" s="23">
        <v>212</v>
      </c>
      <c r="K2978" s="23" t="s">
        <v>2706</v>
      </c>
      <c r="L2978" s="22" t="s">
        <v>2707</v>
      </c>
      <c r="M2978" s="21" t="s">
        <v>314</v>
      </c>
      <c r="N2978" s="23" t="s">
        <v>2188</v>
      </c>
      <c r="O2978" s="22" t="s">
        <v>2189</v>
      </c>
      <c r="P2978" s="22" t="s">
        <v>2190</v>
      </c>
      <c r="Q2978" s="23" t="s">
        <v>2202</v>
      </c>
      <c r="R2978" s="22" t="s">
        <v>2203</v>
      </c>
      <c r="S2978" s="21" t="s">
        <v>282</v>
      </c>
      <c r="T2978" s="23" t="s">
        <v>2713</v>
      </c>
      <c r="U2978" s="24" t="s">
        <v>18</v>
      </c>
      <c r="V2978" s="23">
        <v>220</v>
      </c>
      <c r="W2978" s="25">
        <v>2225107.5899999812</v>
      </c>
      <c r="X2978" s="25">
        <v>648.59999997168779</v>
      </c>
      <c r="Y2978" s="25">
        <v>6056832.6899999864</v>
      </c>
      <c r="Z2978" s="25">
        <v>17922224.41</v>
      </c>
      <c r="AA2978" s="25">
        <v>1828830.1200000048</v>
      </c>
      <c r="AB2978" s="25">
        <v>3897076.3599999696</v>
      </c>
      <c r="AC2978" s="26">
        <v>45152.505756550927</v>
      </c>
      <c r="AD2978" s="27">
        <f>ROW()</f>
        <v>2978</v>
      </c>
      <c r="AE2978" s="27">
        <f>1</f>
        <v>1</v>
      </c>
      <c r="AF2978" s="27">
        <f>SUBTOTAL(109,Tbl_NGF_Data[[#This Row],[Counter]])</f>
        <v>1</v>
      </c>
    </row>
    <row r="2979" spans="2:32" ht="45" x14ac:dyDescent="0.25">
      <c r="B2979" s="21" t="s">
        <v>245</v>
      </c>
      <c r="C2979" s="22" t="s">
        <v>2056</v>
      </c>
      <c r="D2979" s="23">
        <v>7</v>
      </c>
      <c r="E2979" s="22" t="s">
        <v>245</v>
      </c>
      <c r="F2979" s="23">
        <v>7</v>
      </c>
      <c r="G2979" s="22" t="s">
        <v>2056</v>
      </c>
      <c r="H2979" s="22" t="s">
        <v>1327</v>
      </c>
      <c r="I2979" s="23">
        <v>1</v>
      </c>
      <c r="J2979" s="23">
        <v>212</v>
      </c>
      <c r="K2979" s="23" t="s">
        <v>2706</v>
      </c>
      <c r="L2979" s="22" t="s">
        <v>2707</v>
      </c>
      <c r="M2979" s="21" t="s">
        <v>314</v>
      </c>
      <c r="N2979" s="23" t="s">
        <v>2188</v>
      </c>
      <c r="O2979" s="22" t="s">
        <v>2189</v>
      </c>
      <c r="P2979" s="22" t="s">
        <v>2190</v>
      </c>
      <c r="Q2979" s="23" t="s">
        <v>2202</v>
      </c>
      <c r="R2979" s="22" t="s">
        <v>2203</v>
      </c>
      <c r="S2979" s="21" t="s">
        <v>282</v>
      </c>
      <c r="T2979" s="23" t="s">
        <v>2713</v>
      </c>
      <c r="U2979" s="24" t="s">
        <v>67</v>
      </c>
      <c r="V2979" s="23">
        <v>222</v>
      </c>
      <c r="W2979" s="25">
        <v>10281990.9</v>
      </c>
      <c r="X2979" s="25">
        <v>9116475.4299999997</v>
      </c>
      <c r="Y2979" s="25">
        <v>7211478.0799999991</v>
      </c>
      <c r="Z2979" s="25">
        <v>10470434.58</v>
      </c>
      <c r="AA2979" s="25">
        <v>10608053.23</v>
      </c>
      <c r="AB2979" s="25">
        <v>12720320.27</v>
      </c>
      <c r="AC2979" s="26">
        <v>45152.505756550927</v>
      </c>
      <c r="AD2979" s="27">
        <f>ROW()</f>
        <v>2979</v>
      </c>
      <c r="AE2979" s="27">
        <f>1</f>
        <v>1</v>
      </c>
      <c r="AF2979" s="27">
        <f>SUBTOTAL(109,Tbl_NGF_Data[[#This Row],[Counter]])</f>
        <v>1</v>
      </c>
    </row>
    <row r="2980" spans="2:32" ht="30" x14ac:dyDescent="0.25">
      <c r="B2980" s="21" t="s">
        <v>245</v>
      </c>
      <c r="C2980" s="22" t="s">
        <v>2056</v>
      </c>
      <c r="D2980" s="23">
        <v>7</v>
      </c>
      <c r="E2980" s="22" t="s">
        <v>245</v>
      </c>
      <c r="F2980" s="23">
        <v>7</v>
      </c>
      <c r="G2980" s="22" t="s">
        <v>2056</v>
      </c>
      <c r="H2980" s="22" t="s">
        <v>1327</v>
      </c>
      <c r="I2980" s="23">
        <v>1</v>
      </c>
      <c r="J2980" s="23">
        <v>212</v>
      </c>
      <c r="K2980" s="23" t="s">
        <v>2706</v>
      </c>
      <c r="L2980" s="22" t="s">
        <v>2707</v>
      </c>
      <c r="M2980" s="21" t="s">
        <v>314</v>
      </c>
      <c r="N2980" s="23" t="s">
        <v>2188</v>
      </c>
      <c r="O2980" s="22" t="s">
        <v>2189</v>
      </c>
      <c r="P2980" s="22" t="s">
        <v>2190</v>
      </c>
      <c r="Q2980" s="23" t="s">
        <v>2202</v>
      </c>
      <c r="R2980" s="22" t="s">
        <v>2203</v>
      </c>
      <c r="S2980" s="21" t="s">
        <v>282</v>
      </c>
      <c r="T2980" s="23" t="s">
        <v>2713</v>
      </c>
      <c r="U2980" s="24" t="s">
        <v>19</v>
      </c>
      <c r="V2980" s="23">
        <v>500</v>
      </c>
      <c r="W2980" s="25">
        <v>46233754.609999999</v>
      </c>
      <c r="X2980" s="25">
        <v>45054224.75</v>
      </c>
      <c r="Y2980" s="25">
        <v>47039794.270000003</v>
      </c>
      <c r="Z2980" s="25">
        <v>18588889.779999997</v>
      </c>
      <c r="AA2980" s="25">
        <v>40610525.839999996</v>
      </c>
      <c r="AB2980" s="25">
        <v>52679124.200000003</v>
      </c>
      <c r="AC2980" s="26">
        <v>45152.505756550927</v>
      </c>
      <c r="AD2980" s="27">
        <f>ROW()</f>
        <v>2980</v>
      </c>
      <c r="AE2980" s="27">
        <f>1</f>
        <v>1</v>
      </c>
      <c r="AF2980" s="27">
        <f>SUBTOTAL(109,Tbl_NGF_Data[[#This Row],[Counter]])</f>
        <v>1</v>
      </c>
    </row>
    <row r="2981" spans="2:32" ht="30" x14ac:dyDescent="0.25">
      <c r="B2981" s="21" t="s">
        <v>245</v>
      </c>
      <c r="C2981" s="22" t="s">
        <v>2056</v>
      </c>
      <c r="D2981" s="23">
        <v>7</v>
      </c>
      <c r="E2981" s="22" t="s">
        <v>245</v>
      </c>
      <c r="F2981" s="23">
        <v>7</v>
      </c>
      <c r="G2981" s="22" t="s">
        <v>2056</v>
      </c>
      <c r="H2981" s="22" t="s">
        <v>1327</v>
      </c>
      <c r="I2981" s="23">
        <v>1</v>
      </c>
      <c r="J2981" s="23">
        <v>212</v>
      </c>
      <c r="K2981" s="23" t="s">
        <v>2706</v>
      </c>
      <c r="L2981" s="22" t="s">
        <v>2707</v>
      </c>
      <c r="M2981" s="21" t="s">
        <v>314</v>
      </c>
      <c r="N2981" s="23" t="s">
        <v>2188</v>
      </c>
      <c r="O2981" s="22" t="s">
        <v>2189</v>
      </c>
      <c r="P2981" s="22" t="s">
        <v>2190</v>
      </c>
      <c r="Q2981" s="23" t="s">
        <v>2208</v>
      </c>
      <c r="R2981" s="22" t="s">
        <v>2209</v>
      </c>
      <c r="S2981" s="21" t="s">
        <v>283</v>
      </c>
      <c r="T2981" s="23" t="s">
        <v>2714</v>
      </c>
      <c r="U2981" s="24" t="s">
        <v>15</v>
      </c>
      <c r="V2981" s="23">
        <v>100</v>
      </c>
      <c r="W2981" s="25">
        <v>39487.46</v>
      </c>
      <c r="X2981" s="25">
        <v>6560.34</v>
      </c>
      <c r="Y2981" s="25">
        <v>135214.73000000001</v>
      </c>
      <c r="Z2981" s="25">
        <v>150066.42000000001</v>
      </c>
      <c r="AA2981" s="25">
        <v>206537.42</v>
      </c>
      <c r="AB2981" s="25">
        <v>100687.73</v>
      </c>
      <c r="AC2981" s="26">
        <v>45152.505756550927</v>
      </c>
      <c r="AD2981" s="27">
        <f>ROW()</f>
        <v>2981</v>
      </c>
      <c r="AE2981" s="27">
        <f>1</f>
        <v>1</v>
      </c>
      <c r="AF2981" s="27">
        <f>SUBTOTAL(109,Tbl_NGF_Data[[#This Row],[Counter]])</f>
        <v>1</v>
      </c>
    </row>
    <row r="2982" spans="2:32" ht="30" x14ac:dyDescent="0.25">
      <c r="B2982" s="21" t="s">
        <v>245</v>
      </c>
      <c r="C2982" s="22" t="s">
        <v>2056</v>
      </c>
      <c r="D2982" s="23">
        <v>7</v>
      </c>
      <c r="E2982" s="22" t="s">
        <v>245</v>
      </c>
      <c r="F2982" s="23">
        <v>7</v>
      </c>
      <c r="G2982" s="22" t="s">
        <v>2056</v>
      </c>
      <c r="H2982" s="22" t="s">
        <v>1327</v>
      </c>
      <c r="I2982" s="23">
        <v>1</v>
      </c>
      <c r="J2982" s="23">
        <v>212</v>
      </c>
      <c r="K2982" s="23" t="s">
        <v>2706</v>
      </c>
      <c r="L2982" s="22" t="s">
        <v>2707</v>
      </c>
      <c r="M2982" s="21" t="s">
        <v>314</v>
      </c>
      <c r="N2982" s="23" t="s">
        <v>2188</v>
      </c>
      <c r="O2982" s="22" t="s">
        <v>2189</v>
      </c>
      <c r="P2982" s="22" t="s">
        <v>2190</v>
      </c>
      <c r="Q2982" s="23" t="s">
        <v>2208</v>
      </c>
      <c r="R2982" s="22" t="s">
        <v>2209</v>
      </c>
      <c r="S2982" s="21" t="s">
        <v>283</v>
      </c>
      <c r="T2982" s="23" t="s">
        <v>2714</v>
      </c>
      <c r="U2982" s="24" t="s">
        <v>16</v>
      </c>
      <c r="V2982" s="23">
        <v>135</v>
      </c>
      <c r="W2982" s="25">
        <v>897580</v>
      </c>
      <c r="X2982" s="25">
        <v>897580</v>
      </c>
      <c r="Y2982" s="25">
        <v>897580</v>
      </c>
      <c r="Z2982" s="25">
        <v>897580</v>
      </c>
      <c r="AA2982" s="25">
        <v>897580</v>
      </c>
      <c r="AB2982" s="25">
        <v>897580</v>
      </c>
      <c r="AC2982" s="26">
        <v>45152.505756550927</v>
      </c>
      <c r="AD2982" s="27">
        <f>ROW()</f>
        <v>2982</v>
      </c>
      <c r="AE2982" s="27">
        <f>1</f>
        <v>1</v>
      </c>
      <c r="AF2982" s="27">
        <f>SUBTOTAL(109,Tbl_NGF_Data[[#This Row],[Counter]])</f>
        <v>1</v>
      </c>
    </row>
    <row r="2983" spans="2:32" ht="30" x14ac:dyDescent="0.25">
      <c r="B2983" s="21" t="s">
        <v>245</v>
      </c>
      <c r="C2983" s="22" t="s">
        <v>2056</v>
      </c>
      <c r="D2983" s="23">
        <v>7</v>
      </c>
      <c r="E2983" s="22" t="s">
        <v>245</v>
      </c>
      <c r="F2983" s="23">
        <v>7</v>
      </c>
      <c r="G2983" s="22" t="s">
        <v>2056</v>
      </c>
      <c r="H2983" s="22" t="s">
        <v>1327</v>
      </c>
      <c r="I2983" s="23">
        <v>1</v>
      </c>
      <c r="J2983" s="23">
        <v>212</v>
      </c>
      <c r="K2983" s="23" t="s">
        <v>2706</v>
      </c>
      <c r="L2983" s="22" t="s">
        <v>2707</v>
      </c>
      <c r="M2983" s="21" t="s">
        <v>314</v>
      </c>
      <c r="N2983" s="23" t="s">
        <v>2188</v>
      </c>
      <c r="O2983" s="22" t="s">
        <v>2189</v>
      </c>
      <c r="P2983" s="22" t="s">
        <v>2190</v>
      </c>
      <c r="Q2983" s="23" t="s">
        <v>2208</v>
      </c>
      <c r="R2983" s="22" t="s">
        <v>2209</v>
      </c>
      <c r="S2983" s="21" t="s">
        <v>283</v>
      </c>
      <c r="T2983" s="23" t="s">
        <v>2714</v>
      </c>
      <c r="U2983" s="24" t="s">
        <v>17</v>
      </c>
      <c r="V2983" s="23">
        <v>200</v>
      </c>
      <c r="W2983" s="25">
        <v>605227.49</v>
      </c>
      <c r="X2983" s="25">
        <v>525879.53999999992</v>
      </c>
      <c r="Y2983" s="25">
        <v>609643.93000000017</v>
      </c>
      <c r="Z2983" s="25">
        <v>9168.2100000000009</v>
      </c>
      <c r="AA2983" s="25">
        <v>199405.88999999998</v>
      </c>
      <c r="AB2983" s="25">
        <v>252694.28000000003</v>
      </c>
      <c r="AC2983" s="26">
        <v>45152.505756550927</v>
      </c>
      <c r="AD2983" s="27">
        <f>ROW()</f>
        <v>2983</v>
      </c>
      <c r="AE2983" s="27">
        <f>1</f>
        <v>1</v>
      </c>
      <c r="AF2983" s="27">
        <f>SUBTOTAL(109,Tbl_NGF_Data[[#This Row],[Counter]])</f>
        <v>1</v>
      </c>
    </row>
    <row r="2984" spans="2:32" ht="45" x14ac:dyDescent="0.25">
      <c r="B2984" s="21" t="s">
        <v>245</v>
      </c>
      <c r="C2984" s="22" t="s">
        <v>2056</v>
      </c>
      <c r="D2984" s="23">
        <v>7</v>
      </c>
      <c r="E2984" s="22" t="s">
        <v>245</v>
      </c>
      <c r="F2984" s="23">
        <v>7</v>
      </c>
      <c r="G2984" s="22" t="s">
        <v>2056</v>
      </c>
      <c r="H2984" s="22" t="s">
        <v>1327</v>
      </c>
      <c r="I2984" s="23">
        <v>1</v>
      </c>
      <c r="J2984" s="23">
        <v>212</v>
      </c>
      <c r="K2984" s="23" t="s">
        <v>2706</v>
      </c>
      <c r="L2984" s="22" t="s">
        <v>2707</v>
      </c>
      <c r="M2984" s="21" t="s">
        <v>314</v>
      </c>
      <c r="N2984" s="23" t="s">
        <v>2188</v>
      </c>
      <c r="O2984" s="22" t="s">
        <v>2189</v>
      </c>
      <c r="P2984" s="22" t="s">
        <v>2190</v>
      </c>
      <c r="Q2984" s="23" t="s">
        <v>2208</v>
      </c>
      <c r="R2984" s="22" t="s">
        <v>2209</v>
      </c>
      <c r="S2984" s="21" t="s">
        <v>283</v>
      </c>
      <c r="T2984" s="23" t="s">
        <v>2714</v>
      </c>
      <c r="U2984" s="24" t="s">
        <v>18</v>
      </c>
      <c r="V2984" s="23">
        <v>220</v>
      </c>
      <c r="W2984" s="25">
        <v>292352.51</v>
      </c>
      <c r="X2984" s="25">
        <v>371700.46000000008</v>
      </c>
      <c r="Y2984" s="25">
        <v>287936.06999999983</v>
      </c>
      <c r="Z2984" s="25">
        <v>888411.79</v>
      </c>
      <c r="AA2984" s="25">
        <v>698174.11</v>
      </c>
      <c r="AB2984" s="25">
        <v>644885.72</v>
      </c>
      <c r="AC2984" s="26">
        <v>45152.505756550927</v>
      </c>
      <c r="AD2984" s="27">
        <f>ROW()</f>
        <v>2984</v>
      </c>
      <c r="AE2984" s="27">
        <f>1</f>
        <v>1</v>
      </c>
      <c r="AF2984" s="27">
        <f>SUBTOTAL(109,Tbl_NGF_Data[[#This Row],[Counter]])</f>
        <v>1</v>
      </c>
    </row>
    <row r="2985" spans="2:32" ht="30" x14ac:dyDescent="0.25">
      <c r="B2985" s="21" t="s">
        <v>245</v>
      </c>
      <c r="C2985" s="22" t="s">
        <v>2056</v>
      </c>
      <c r="D2985" s="23">
        <v>7</v>
      </c>
      <c r="E2985" s="22" t="s">
        <v>245</v>
      </c>
      <c r="F2985" s="23">
        <v>7</v>
      </c>
      <c r="G2985" s="22" t="s">
        <v>2056</v>
      </c>
      <c r="H2985" s="22" t="s">
        <v>1327</v>
      </c>
      <c r="I2985" s="23">
        <v>1</v>
      </c>
      <c r="J2985" s="23">
        <v>212</v>
      </c>
      <c r="K2985" s="23" t="s">
        <v>2706</v>
      </c>
      <c r="L2985" s="22" t="s">
        <v>2707</v>
      </c>
      <c r="M2985" s="21" t="s">
        <v>314</v>
      </c>
      <c r="N2985" s="23" t="s">
        <v>2188</v>
      </c>
      <c r="O2985" s="22" t="s">
        <v>2189</v>
      </c>
      <c r="P2985" s="22" t="s">
        <v>2190</v>
      </c>
      <c r="Q2985" s="23" t="s">
        <v>2208</v>
      </c>
      <c r="R2985" s="22" t="s">
        <v>2209</v>
      </c>
      <c r="S2985" s="21" t="s">
        <v>283</v>
      </c>
      <c r="T2985" s="23" t="s">
        <v>2714</v>
      </c>
      <c r="U2985" s="24" t="s">
        <v>19</v>
      </c>
      <c r="V2985" s="23">
        <v>500</v>
      </c>
      <c r="W2985" s="25">
        <v>613823.22</v>
      </c>
      <c r="X2985" s="25">
        <v>492952.42000000004</v>
      </c>
      <c r="Y2985" s="25">
        <v>719268.01</v>
      </c>
      <c r="Z2985" s="25">
        <v>24019.900000000023</v>
      </c>
      <c r="AA2985" s="25">
        <v>243177.88999999996</v>
      </c>
      <c r="AB2985" s="25">
        <v>121455.59000000003</v>
      </c>
      <c r="AC2985" s="26">
        <v>45152.505756550927</v>
      </c>
      <c r="AD2985" s="27">
        <f>ROW()</f>
        <v>2985</v>
      </c>
      <c r="AE2985" s="27">
        <f>1</f>
        <v>1</v>
      </c>
      <c r="AF2985" s="27">
        <f>SUBTOTAL(109,Tbl_NGF_Data[[#This Row],[Counter]])</f>
        <v>1</v>
      </c>
    </row>
    <row r="2986" spans="2:32" ht="30" x14ac:dyDescent="0.25">
      <c r="B2986" s="21" t="s">
        <v>245</v>
      </c>
      <c r="C2986" s="22" t="s">
        <v>2056</v>
      </c>
      <c r="D2986" s="23">
        <v>7</v>
      </c>
      <c r="E2986" s="22" t="s">
        <v>245</v>
      </c>
      <c r="F2986" s="23">
        <v>7</v>
      </c>
      <c r="G2986" s="22" t="s">
        <v>2056</v>
      </c>
      <c r="H2986" s="22" t="s">
        <v>1327</v>
      </c>
      <c r="I2986" s="23">
        <v>1</v>
      </c>
      <c r="J2986" s="23">
        <v>212</v>
      </c>
      <c r="K2986" s="23" t="s">
        <v>2706</v>
      </c>
      <c r="L2986" s="22" t="s">
        <v>2707</v>
      </c>
      <c r="M2986" s="21" t="s">
        <v>314</v>
      </c>
      <c r="N2986" s="23" t="s">
        <v>2188</v>
      </c>
      <c r="O2986" s="22" t="s">
        <v>2189</v>
      </c>
      <c r="P2986" s="22" t="s">
        <v>2190</v>
      </c>
      <c r="Q2986" s="23" t="s">
        <v>2392</v>
      </c>
      <c r="R2986" s="22" t="s">
        <v>2393</v>
      </c>
      <c r="S2986" s="21" t="s">
        <v>315</v>
      </c>
      <c r="T2986" s="23" t="s">
        <v>2715</v>
      </c>
      <c r="U2986" s="24" t="s">
        <v>16</v>
      </c>
      <c r="V2986" s="23">
        <v>135</v>
      </c>
      <c r="W2986" s="25">
        <v>3790639</v>
      </c>
      <c r="X2986" s="25">
        <v>3790639</v>
      </c>
      <c r="Y2986" s="25">
        <v>3790639</v>
      </c>
      <c r="Z2986" s="25">
        <v>3790639</v>
      </c>
      <c r="AA2986" s="25">
        <v>3790639</v>
      </c>
      <c r="AB2986" s="25">
        <v>3790639</v>
      </c>
      <c r="AC2986" s="26">
        <v>45152.505756550927</v>
      </c>
      <c r="AD2986" s="27">
        <f>ROW()</f>
        <v>2986</v>
      </c>
      <c r="AE2986" s="27">
        <f>1</f>
        <v>1</v>
      </c>
      <c r="AF2986" s="27">
        <f>SUBTOTAL(109,Tbl_NGF_Data[[#This Row],[Counter]])</f>
        <v>1</v>
      </c>
    </row>
    <row r="2987" spans="2:32" ht="30" x14ac:dyDescent="0.25">
      <c r="B2987" s="21" t="s">
        <v>245</v>
      </c>
      <c r="C2987" s="22" t="s">
        <v>2056</v>
      </c>
      <c r="D2987" s="23">
        <v>7</v>
      </c>
      <c r="E2987" s="22" t="s">
        <v>245</v>
      </c>
      <c r="F2987" s="23">
        <v>7</v>
      </c>
      <c r="G2987" s="22" t="s">
        <v>2056</v>
      </c>
      <c r="H2987" s="22" t="s">
        <v>1327</v>
      </c>
      <c r="I2987" s="23">
        <v>1</v>
      </c>
      <c r="J2987" s="23">
        <v>212</v>
      </c>
      <c r="K2987" s="23" t="s">
        <v>2706</v>
      </c>
      <c r="L2987" s="22" t="s">
        <v>2707</v>
      </c>
      <c r="M2987" s="21" t="s">
        <v>314</v>
      </c>
      <c r="N2987" s="23" t="s">
        <v>2188</v>
      </c>
      <c r="O2987" s="22" t="s">
        <v>2189</v>
      </c>
      <c r="P2987" s="22" t="s">
        <v>2190</v>
      </c>
      <c r="Q2987" s="23" t="s">
        <v>2392</v>
      </c>
      <c r="R2987" s="22" t="s">
        <v>2393</v>
      </c>
      <c r="S2987" s="21" t="s">
        <v>315</v>
      </c>
      <c r="T2987" s="23" t="s">
        <v>2715</v>
      </c>
      <c r="U2987" s="24" t="s">
        <v>17</v>
      </c>
      <c r="V2987" s="23">
        <v>200</v>
      </c>
      <c r="W2987" s="25">
        <v>3790639</v>
      </c>
      <c r="X2987" s="25">
        <v>3790639</v>
      </c>
      <c r="Y2987" s="25">
        <v>3790639</v>
      </c>
      <c r="Z2987" s="25">
        <v>3790639</v>
      </c>
      <c r="AA2987" s="25">
        <v>3790639</v>
      </c>
      <c r="AB2987" s="25">
        <v>3790639</v>
      </c>
      <c r="AC2987" s="26">
        <v>45152.505756550927</v>
      </c>
      <c r="AD2987" s="27">
        <f>ROW()</f>
        <v>2987</v>
      </c>
      <c r="AE2987" s="27">
        <f>1</f>
        <v>1</v>
      </c>
      <c r="AF2987" s="27">
        <f>SUBTOTAL(109,Tbl_NGF_Data[[#This Row],[Counter]])</f>
        <v>1</v>
      </c>
    </row>
    <row r="2988" spans="2:32" ht="30" x14ac:dyDescent="0.25">
      <c r="B2988" s="21" t="s">
        <v>245</v>
      </c>
      <c r="C2988" s="22" t="s">
        <v>2056</v>
      </c>
      <c r="D2988" s="23">
        <v>7</v>
      </c>
      <c r="E2988" s="22" t="s">
        <v>245</v>
      </c>
      <c r="F2988" s="23">
        <v>7</v>
      </c>
      <c r="G2988" s="22" t="s">
        <v>2056</v>
      </c>
      <c r="H2988" s="22" t="s">
        <v>1327</v>
      </c>
      <c r="I2988" s="23">
        <v>1</v>
      </c>
      <c r="J2988" s="23">
        <v>212</v>
      </c>
      <c r="K2988" s="23" t="s">
        <v>2706</v>
      </c>
      <c r="L2988" s="22" t="s">
        <v>2707</v>
      </c>
      <c r="M2988" s="21" t="s">
        <v>314</v>
      </c>
      <c r="N2988" s="23" t="s">
        <v>2188</v>
      </c>
      <c r="O2988" s="22" t="s">
        <v>2189</v>
      </c>
      <c r="P2988" s="22" t="s">
        <v>2190</v>
      </c>
      <c r="Q2988" s="23" t="s">
        <v>2211</v>
      </c>
      <c r="R2988" s="22" t="s">
        <v>2212</v>
      </c>
      <c r="S2988" s="21" t="s">
        <v>306</v>
      </c>
      <c r="T2988" s="23" t="s">
        <v>2716</v>
      </c>
      <c r="U2988" s="24" t="s">
        <v>16</v>
      </c>
      <c r="V2988" s="23">
        <v>135</v>
      </c>
      <c r="W2988" s="25">
        <v>2898</v>
      </c>
      <c r="X2988" s="25">
        <v>0</v>
      </c>
      <c r="Y2988" s="25">
        <v>0</v>
      </c>
      <c r="Z2988" s="25">
        <v>0</v>
      </c>
      <c r="AA2988" s="25">
        <v>0</v>
      </c>
      <c r="AB2988" s="25">
        <v>0</v>
      </c>
      <c r="AC2988" s="26">
        <v>45152.505756550927</v>
      </c>
      <c r="AD2988" s="27">
        <f>ROW()</f>
        <v>2988</v>
      </c>
      <c r="AE2988" s="27">
        <f>1</f>
        <v>1</v>
      </c>
      <c r="AF2988" s="27">
        <f>SUBTOTAL(109,Tbl_NGF_Data[[#This Row],[Counter]])</f>
        <v>1</v>
      </c>
    </row>
    <row r="2989" spans="2:32" ht="30" x14ac:dyDescent="0.25">
      <c r="B2989" s="21" t="s">
        <v>245</v>
      </c>
      <c r="C2989" s="22" t="s">
        <v>2056</v>
      </c>
      <c r="D2989" s="23">
        <v>7</v>
      </c>
      <c r="E2989" s="22" t="s">
        <v>245</v>
      </c>
      <c r="F2989" s="23">
        <v>7</v>
      </c>
      <c r="G2989" s="22" t="s">
        <v>2056</v>
      </c>
      <c r="H2989" s="22" t="s">
        <v>1327</v>
      </c>
      <c r="I2989" s="23">
        <v>1</v>
      </c>
      <c r="J2989" s="23">
        <v>212</v>
      </c>
      <c r="K2989" s="23" t="s">
        <v>2706</v>
      </c>
      <c r="L2989" s="22" t="s">
        <v>2707</v>
      </c>
      <c r="M2989" s="21" t="s">
        <v>314</v>
      </c>
      <c r="N2989" s="23" t="s">
        <v>2188</v>
      </c>
      <c r="O2989" s="22" t="s">
        <v>2189</v>
      </c>
      <c r="P2989" s="22" t="s">
        <v>2190</v>
      </c>
      <c r="Q2989" s="23" t="s">
        <v>2211</v>
      </c>
      <c r="R2989" s="22" t="s">
        <v>2212</v>
      </c>
      <c r="S2989" s="21" t="s">
        <v>306</v>
      </c>
      <c r="T2989" s="23" t="s">
        <v>2716</v>
      </c>
      <c r="U2989" s="24" t="s">
        <v>17</v>
      </c>
      <c r="V2989" s="23">
        <v>200</v>
      </c>
      <c r="W2989" s="25">
        <v>2898</v>
      </c>
      <c r="X2989" s="25">
        <v>0</v>
      </c>
      <c r="Y2989" s="25">
        <v>0</v>
      </c>
      <c r="Z2989" s="25">
        <v>0</v>
      </c>
      <c r="AA2989" s="25">
        <v>0</v>
      </c>
      <c r="AB2989" s="25">
        <v>0</v>
      </c>
      <c r="AC2989" s="26">
        <v>45152.505756550927</v>
      </c>
      <c r="AD2989" s="27">
        <f>ROW()</f>
        <v>2989</v>
      </c>
      <c r="AE2989" s="27">
        <f>1</f>
        <v>1</v>
      </c>
      <c r="AF2989" s="27">
        <f>SUBTOTAL(109,Tbl_NGF_Data[[#This Row],[Counter]])</f>
        <v>1</v>
      </c>
    </row>
    <row r="2990" spans="2:32" ht="45" x14ac:dyDescent="0.25">
      <c r="B2990" s="21" t="s">
        <v>245</v>
      </c>
      <c r="C2990" s="22" t="s">
        <v>2056</v>
      </c>
      <c r="D2990" s="23">
        <v>7</v>
      </c>
      <c r="E2990" s="22" t="s">
        <v>245</v>
      </c>
      <c r="F2990" s="23">
        <v>7</v>
      </c>
      <c r="G2990" s="22" t="s">
        <v>2056</v>
      </c>
      <c r="H2990" s="22" t="s">
        <v>1327</v>
      </c>
      <c r="I2990" s="23">
        <v>1</v>
      </c>
      <c r="J2990" s="23">
        <v>212</v>
      </c>
      <c r="K2990" s="23" t="s">
        <v>2706</v>
      </c>
      <c r="L2990" s="22" t="s">
        <v>2707</v>
      </c>
      <c r="M2990" s="21" t="s">
        <v>314</v>
      </c>
      <c r="N2990" s="23" t="s">
        <v>2188</v>
      </c>
      <c r="O2990" s="22" t="s">
        <v>2189</v>
      </c>
      <c r="P2990" s="22" t="s">
        <v>2190</v>
      </c>
      <c r="Q2990" s="23" t="s">
        <v>2249</v>
      </c>
      <c r="R2990" s="22" t="s">
        <v>2250</v>
      </c>
      <c r="S2990" s="21" t="s">
        <v>284</v>
      </c>
      <c r="T2990" s="23" t="s">
        <v>2717</v>
      </c>
      <c r="U2990" s="24" t="s">
        <v>15</v>
      </c>
      <c r="V2990" s="23">
        <v>100</v>
      </c>
      <c r="W2990" s="25">
        <v>1095524.8899999999</v>
      </c>
      <c r="X2990" s="25">
        <v>1126972.6000000001</v>
      </c>
      <c r="Y2990" s="25">
        <v>1521138.74</v>
      </c>
      <c r="Z2990" s="25">
        <v>1853291.1</v>
      </c>
      <c r="AA2990" s="25">
        <v>125427.61</v>
      </c>
      <c r="AB2990" s="25">
        <v>3780618.71</v>
      </c>
      <c r="AC2990" s="26">
        <v>45152.505756550927</v>
      </c>
      <c r="AD2990" s="27">
        <f>ROW()</f>
        <v>2990</v>
      </c>
      <c r="AE2990" s="27">
        <f>1</f>
        <v>1</v>
      </c>
      <c r="AF2990" s="27">
        <f>SUBTOTAL(109,Tbl_NGF_Data[[#This Row],[Counter]])</f>
        <v>1</v>
      </c>
    </row>
    <row r="2991" spans="2:32" ht="45" x14ac:dyDescent="0.25">
      <c r="B2991" s="21" t="s">
        <v>245</v>
      </c>
      <c r="C2991" s="22" t="s">
        <v>2056</v>
      </c>
      <c r="D2991" s="23">
        <v>7</v>
      </c>
      <c r="E2991" s="22" t="s">
        <v>245</v>
      </c>
      <c r="F2991" s="23">
        <v>7</v>
      </c>
      <c r="G2991" s="22" t="s">
        <v>2056</v>
      </c>
      <c r="H2991" s="22" t="s">
        <v>1327</v>
      </c>
      <c r="I2991" s="23">
        <v>1</v>
      </c>
      <c r="J2991" s="23">
        <v>212</v>
      </c>
      <c r="K2991" s="23" t="s">
        <v>2706</v>
      </c>
      <c r="L2991" s="22" t="s">
        <v>2707</v>
      </c>
      <c r="M2991" s="21" t="s">
        <v>314</v>
      </c>
      <c r="N2991" s="23" t="s">
        <v>2188</v>
      </c>
      <c r="O2991" s="22" t="s">
        <v>2189</v>
      </c>
      <c r="P2991" s="22" t="s">
        <v>2190</v>
      </c>
      <c r="Q2991" s="23" t="s">
        <v>2249</v>
      </c>
      <c r="R2991" s="22" t="s">
        <v>2250</v>
      </c>
      <c r="S2991" s="21" t="s">
        <v>284</v>
      </c>
      <c r="T2991" s="23" t="s">
        <v>2717</v>
      </c>
      <c r="U2991" s="24" t="s">
        <v>16</v>
      </c>
      <c r="V2991" s="23">
        <v>135</v>
      </c>
      <c r="W2991" s="25">
        <v>0</v>
      </c>
      <c r="X2991" s="25">
        <v>200000</v>
      </c>
      <c r="Y2991" s="25">
        <v>0</v>
      </c>
      <c r="Z2991" s="25">
        <v>0</v>
      </c>
      <c r="AA2991" s="25">
        <v>2300000</v>
      </c>
      <c r="AB2991" s="25">
        <v>0</v>
      </c>
      <c r="AC2991" s="26">
        <v>45152.505756550927</v>
      </c>
      <c r="AD2991" s="27">
        <f>ROW()</f>
        <v>2991</v>
      </c>
      <c r="AE2991" s="27">
        <f>1</f>
        <v>1</v>
      </c>
      <c r="AF2991" s="27">
        <f>SUBTOTAL(109,Tbl_NGF_Data[[#This Row],[Counter]])</f>
        <v>1</v>
      </c>
    </row>
    <row r="2992" spans="2:32" ht="45" x14ac:dyDescent="0.25">
      <c r="B2992" s="21" t="s">
        <v>245</v>
      </c>
      <c r="C2992" s="22" t="s">
        <v>2056</v>
      </c>
      <c r="D2992" s="23">
        <v>7</v>
      </c>
      <c r="E2992" s="22" t="s">
        <v>245</v>
      </c>
      <c r="F2992" s="23">
        <v>7</v>
      </c>
      <c r="G2992" s="22" t="s">
        <v>2056</v>
      </c>
      <c r="H2992" s="22" t="s">
        <v>1327</v>
      </c>
      <c r="I2992" s="23">
        <v>1</v>
      </c>
      <c r="J2992" s="23">
        <v>212</v>
      </c>
      <c r="K2992" s="23" t="s">
        <v>2706</v>
      </c>
      <c r="L2992" s="22" t="s">
        <v>2707</v>
      </c>
      <c r="M2992" s="21" t="s">
        <v>314</v>
      </c>
      <c r="N2992" s="23" t="s">
        <v>2188</v>
      </c>
      <c r="O2992" s="22" t="s">
        <v>2189</v>
      </c>
      <c r="P2992" s="22" t="s">
        <v>2190</v>
      </c>
      <c r="Q2992" s="23" t="s">
        <v>2249</v>
      </c>
      <c r="R2992" s="22" t="s">
        <v>2250</v>
      </c>
      <c r="S2992" s="21" t="s">
        <v>284</v>
      </c>
      <c r="T2992" s="23" t="s">
        <v>2717</v>
      </c>
      <c r="U2992" s="24" t="s">
        <v>17</v>
      </c>
      <c r="V2992" s="23">
        <v>200</v>
      </c>
      <c r="W2992" s="25">
        <v>0</v>
      </c>
      <c r="X2992" s="25">
        <v>199897</v>
      </c>
      <c r="Y2992" s="25">
        <v>0</v>
      </c>
      <c r="Z2992" s="25">
        <v>0</v>
      </c>
      <c r="AA2992" s="25">
        <v>0</v>
      </c>
      <c r="AB2992" s="25">
        <v>0</v>
      </c>
      <c r="AC2992" s="26">
        <v>45152.505756550927</v>
      </c>
      <c r="AD2992" s="27">
        <f>ROW()</f>
        <v>2992</v>
      </c>
      <c r="AE2992" s="27">
        <f>1</f>
        <v>1</v>
      </c>
      <c r="AF2992" s="27">
        <f>SUBTOTAL(109,Tbl_NGF_Data[[#This Row],[Counter]])</f>
        <v>1</v>
      </c>
    </row>
    <row r="2993" spans="2:32" ht="45" x14ac:dyDescent="0.25">
      <c r="B2993" s="21" t="s">
        <v>245</v>
      </c>
      <c r="C2993" s="22" t="s">
        <v>2056</v>
      </c>
      <c r="D2993" s="23">
        <v>7</v>
      </c>
      <c r="E2993" s="22" t="s">
        <v>245</v>
      </c>
      <c r="F2993" s="23">
        <v>7</v>
      </c>
      <c r="G2993" s="22" t="s">
        <v>2056</v>
      </c>
      <c r="H2993" s="22" t="s">
        <v>1327</v>
      </c>
      <c r="I2993" s="23">
        <v>1</v>
      </c>
      <c r="J2993" s="23">
        <v>212</v>
      </c>
      <c r="K2993" s="23" t="s">
        <v>2706</v>
      </c>
      <c r="L2993" s="22" t="s">
        <v>2707</v>
      </c>
      <c r="M2993" s="21" t="s">
        <v>314</v>
      </c>
      <c r="N2993" s="23" t="s">
        <v>2188</v>
      </c>
      <c r="O2993" s="22" t="s">
        <v>2189</v>
      </c>
      <c r="P2993" s="22" t="s">
        <v>2190</v>
      </c>
      <c r="Q2993" s="23" t="s">
        <v>2249</v>
      </c>
      <c r="R2993" s="22" t="s">
        <v>2250</v>
      </c>
      <c r="S2993" s="21" t="s">
        <v>284</v>
      </c>
      <c r="T2993" s="23" t="s">
        <v>2717</v>
      </c>
      <c r="U2993" s="24" t="s">
        <v>18</v>
      </c>
      <c r="V2993" s="23">
        <v>220</v>
      </c>
      <c r="W2993" s="25">
        <v>0</v>
      </c>
      <c r="X2993" s="25">
        <v>103</v>
      </c>
      <c r="Y2993" s="25">
        <v>0</v>
      </c>
      <c r="Z2993" s="25">
        <v>0</v>
      </c>
      <c r="AA2993" s="25">
        <v>2300000</v>
      </c>
      <c r="AB2993" s="25">
        <v>0</v>
      </c>
      <c r="AC2993" s="26">
        <v>45152.505756550927</v>
      </c>
      <c r="AD2993" s="27">
        <f>ROW()</f>
        <v>2993</v>
      </c>
      <c r="AE2993" s="27">
        <f>1</f>
        <v>1</v>
      </c>
      <c r="AF2993" s="27">
        <f>SUBTOTAL(109,Tbl_NGF_Data[[#This Row],[Counter]])</f>
        <v>1</v>
      </c>
    </row>
    <row r="2994" spans="2:32" ht="45" x14ac:dyDescent="0.25">
      <c r="B2994" s="21" t="s">
        <v>245</v>
      </c>
      <c r="C2994" s="22" t="s">
        <v>2056</v>
      </c>
      <c r="D2994" s="23">
        <v>7</v>
      </c>
      <c r="E2994" s="22" t="s">
        <v>245</v>
      </c>
      <c r="F2994" s="23">
        <v>7</v>
      </c>
      <c r="G2994" s="22" t="s">
        <v>2056</v>
      </c>
      <c r="H2994" s="22" t="s">
        <v>1327</v>
      </c>
      <c r="I2994" s="23">
        <v>1</v>
      </c>
      <c r="J2994" s="23">
        <v>212</v>
      </c>
      <c r="K2994" s="23" t="s">
        <v>2706</v>
      </c>
      <c r="L2994" s="22" t="s">
        <v>2707</v>
      </c>
      <c r="M2994" s="21" t="s">
        <v>314</v>
      </c>
      <c r="N2994" s="23" t="s">
        <v>2188</v>
      </c>
      <c r="O2994" s="22" t="s">
        <v>2189</v>
      </c>
      <c r="P2994" s="22" t="s">
        <v>2190</v>
      </c>
      <c r="Q2994" s="23" t="s">
        <v>2249</v>
      </c>
      <c r="R2994" s="22" t="s">
        <v>2250</v>
      </c>
      <c r="S2994" s="21" t="s">
        <v>284</v>
      </c>
      <c r="T2994" s="23" t="s">
        <v>2717</v>
      </c>
      <c r="U2994" s="24" t="s">
        <v>19</v>
      </c>
      <c r="V2994" s="23">
        <v>500</v>
      </c>
      <c r="W2994" s="25">
        <v>228627.47</v>
      </c>
      <c r="X2994" s="25">
        <v>231344.71</v>
      </c>
      <c r="Y2994" s="25">
        <v>464166.14</v>
      </c>
      <c r="Z2994" s="25">
        <v>432152.36</v>
      </c>
      <c r="AA2994" s="25">
        <v>1727863.49</v>
      </c>
      <c r="AB2994" s="25">
        <v>3730191.1</v>
      </c>
      <c r="AC2994" s="26">
        <v>45152.505756550927</v>
      </c>
      <c r="AD2994" s="27">
        <f>ROW()</f>
        <v>2994</v>
      </c>
      <c r="AE2994" s="27">
        <f>1</f>
        <v>1</v>
      </c>
      <c r="AF2994" s="27">
        <f>SUBTOTAL(109,Tbl_NGF_Data[[#This Row],[Counter]])</f>
        <v>1</v>
      </c>
    </row>
    <row r="2995" spans="2:32" ht="45" x14ac:dyDescent="0.25">
      <c r="B2995" s="21" t="s">
        <v>245</v>
      </c>
      <c r="C2995" s="22" t="s">
        <v>2056</v>
      </c>
      <c r="D2995" s="23">
        <v>7</v>
      </c>
      <c r="E2995" s="22" t="s">
        <v>245</v>
      </c>
      <c r="F2995" s="23">
        <v>7</v>
      </c>
      <c r="G2995" s="22" t="s">
        <v>2056</v>
      </c>
      <c r="H2995" s="22" t="s">
        <v>1327</v>
      </c>
      <c r="I2995" s="23">
        <v>1</v>
      </c>
      <c r="J2995" s="23">
        <v>212</v>
      </c>
      <c r="K2995" s="23" t="s">
        <v>2706</v>
      </c>
      <c r="L2995" s="22" t="s">
        <v>2707</v>
      </c>
      <c r="M2995" s="21" t="s">
        <v>314</v>
      </c>
      <c r="N2995" s="23" t="s">
        <v>2188</v>
      </c>
      <c r="O2995" s="22" t="s">
        <v>2189</v>
      </c>
      <c r="P2995" s="22" t="s">
        <v>2190</v>
      </c>
      <c r="Q2995" s="23" t="s">
        <v>2398</v>
      </c>
      <c r="R2995" s="22" t="s">
        <v>2399</v>
      </c>
      <c r="S2995" s="21" t="s">
        <v>297</v>
      </c>
      <c r="T2995" s="23" t="s">
        <v>2718</v>
      </c>
      <c r="U2995" s="24" t="s">
        <v>15</v>
      </c>
      <c r="V2995" s="23">
        <v>100</v>
      </c>
      <c r="W2995" s="25">
        <v>2041.17</v>
      </c>
      <c r="X2995" s="25">
        <v>8625</v>
      </c>
      <c r="Y2995" s="25">
        <v>0</v>
      </c>
      <c r="Z2995" s="25">
        <v>290</v>
      </c>
      <c r="AA2995" s="25">
        <v>0</v>
      </c>
      <c r="AB2995" s="25">
        <v>1375</v>
      </c>
      <c r="AC2995" s="26">
        <v>45152.505756550927</v>
      </c>
      <c r="AD2995" s="27">
        <f>ROW()</f>
        <v>2995</v>
      </c>
      <c r="AE2995" s="27">
        <f>1</f>
        <v>1</v>
      </c>
      <c r="AF2995" s="27">
        <f>SUBTOTAL(109,Tbl_NGF_Data[[#This Row],[Counter]])</f>
        <v>1</v>
      </c>
    </row>
    <row r="2996" spans="2:32" ht="45" x14ac:dyDescent="0.25">
      <c r="B2996" s="21" t="s">
        <v>245</v>
      </c>
      <c r="C2996" s="22" t="s">
        <v>2056</v>
      </c>
      <c r="D2996" s="23">
        <v>7</v>
      </c>
      <c r="E2996" s="22" t="s">
        <v>245</v>
      </c>
      <c r="F2996" s="23">
        <v>7</v>
      </c>
      <c r="G2996" s="22" t="s">
        <v>2056</v>
      </c>
      <c r="H2996" s="22" t="s">
        <v>1327</v>
      </c>
      <c r="I2996" s="23">
        <v>1</v>
      </c>
      <c r="J2996" s="23">
        <v>212</v>
      </c>
      <c r="K2996" s="23" t="s">
        <v>2706</v>
      </c>
      <c r="L2996" s="22" t="s">
        <v>2707</v>
      </c>
      <c r="M2996" s="21" t="s">
        <v>314</v>
      </c>
      <c r="N2996" s="23" t="s">
        <v>2188</v>
      </c>
      <c r="O2996" s="22" t="s">
        <v>2189</v>
      </c>
      <c r="P2996" s="22" t="s">
        <v>2190</v>
      </c>
      <c r="Q2996" s="23" t="s">
        <v>2398</v>
      </c>
      <c r="R2996" s="22" t="s">
        <v>2399</v>
      </c>
      <c r="S2996" s="21" t="s">
        <v>297</v>
      </c>
      <c r="T2996" s="23" t="s">
        <v>2718</v>
      </c>
      <c r="U2996" s="24" t="s">
        <v>16</v>
      </c>
      <c r="V2996" s="23">
        <v>135</v>
      </c>
      <c r="W2996" s="25">
        <v>16410</v>
      </c>
      <c r="X2996" s="25">
        <v>16410</v>
      </c>
      <c r="Y2996" s="25">
        <v>19610</v>
      </c>
      <c r="Z2996" s="25">
        <v>16410</v>
      </c>
      <c r="AA2996" s="25">
        <v>16410</v>
      </c>
      <c r="AB2996" s="25">
        <v>16410</v>
      </c>
      <c r="AC2996" s="26">
        <v>45152.505756550927</v>
      </c>
      <c r="AD2996" s="27">
        <f>ROW()</f>
        <v>2996</v>
      </c>
      <c r="AE2996" s="27">
        <f>1</f>
        <v>1</v>
      </c>
      <c r="AF2996" s="27">
        <f>SUBTOTAL(109,Tbl_NGF_Data[[#This Row],[Counter]])</f>
        <v>1</v>
      </c>
    </row>
    <row r="2997" spans="2:32" ht="45" x14ac:dyDescent="0.25">
      <c r="B2997" s="21" t="s">
        <v>245</v>
      </c>
      <c r="C2997" s="22" t="s">
        <v>2056</v>
      </c>
      <c r="D2997" s="23">
        <v>7</v>
      </c>
      <c r="E2997" s="22" t="s">
        <v>245</v>
      </c>
      <c r="F2997" s="23">
        <v>7</v>
      </c>
      <c r="G2997" s="22" t="s">
        <v>2056</v>
      </c>
      <c r="H2997" s="22" t="s">
        <v>1327</v>
      </c>
      <c r="I2997" s="23">
        <v>1</v>
      </c>
      <c r="J2997" s="23">
        <v>212</v>
      </c>
      <c r="K2997" s="23" t="s">
        <v>2706</v>
      </c>
      <c r="L2997" s="22" t="s">
        <v>2707</v>
      </c>
      <c r="M2997" s="21" t="s">
        <v>314</v>
      </c>
      <c r="N2997" s="23" t="s">
        <v>2188</v>
      </c>
      <c r="O2997" s="22" t="s">
        <v>2189</v>
      </c>
      <c r="P2997" s="22" t="s">
        <v>2190</v>
      </c>
      <c r="Q2997" s="23" t="s">
        <v>2398</v>
      </c>
      <c r="R2997" s="22" t="s">
        <v>2399</v>
      </c>
      <c r="S2997" s="21" t="s">
        <v>297</v>
      </c>
      <c r="T2997" s="23" t="s">
        <v>2718</v>
      </c>
      <c r="U2997" s="24" t="s">
        <v>17</v>
      </c>
      <c r="V2997" s="23">
        <v>200</v>
      </c>
      <c r="W2997" s="25">
        <v>7218.83</v>
      </c>
      <c r="X2997" s="25">
        <v>2041.17</v>
      </c>
      <c r="Y2997" s="25">
        <v>19425</v>
      </c>
      <c r="Z2997" s="25">
        <v>10000</v>
      </c>
      <c r="AA2997" s="25">
        <v>14705</v>
      </c>
      <c r="AB2997" s="25">
        <v>12005</v>
      </c>
      <c r="AC2997" s="26">
        <v>45152.505756550927</v>
      </c>
      <c r="AD2997" s="27">
        <f>ROW()</f>
        <v>2997</v>
      </c>
      <c r="AE2997" s="27">
        <f>1</f>
        <v>1</v>
      </c>
      <c r="AF2997" s="27">
        <f>SUBTOTAL(109,Tbl_NGF_Data[[#This Row],[Counter]])</f>
        <v>1</v>
      </c>
    </row>
    <row r="2998" spans="2:32" ht="45" x14ac:dyDescent="0.25">
      <c r="B2998" s="21" t="s">
        <v>245</v>
      </c>
      <c r="C2998" s="22" t="s">
        <v>2056</v>
      </c>
      <c r="D2998" s="23">
        <v>7</v>
      </c>
      <c r="E2998" s="22" t="s">
        <v>245</v>
      </c>
      <c r="F2998" s="23">
        <v>7</v>
      </c>
      <c r="G2998" s="22" t="s">
        <v>2056</v>
      </c>
      <c r="H2998" s="22" t="s">
        <v>1327</v>
      </c>
      <c r="I2998" s="23">
        <v>1</v>
      </c>
      <c r="J2998" s="23">
        <v>212</v>
      </c>
      <c r="K2998" s="23" t="s">
        <v>2706</v>
      </c>
      <c r="L2998" s="22" t="s">
        <v>2707</v>
      </c>
      <c r="M2998" s="21" t="s">
        <v>314</v>
      </c>
      <c r="N2998" s="23" t="s">
        <v>2188</v>
      </c>
      <c r="O2998" s="22" t="s">
        <v>2189</v>
      </c>
      <c r="P2998" s="22" t="s">
        <v>2190</v>
      </c>
      <c r="Q2998" s="23" t="s">
        <v>2398</v>
      </c>
      <c r="R2998" s="22" t="s">
        <v>2399</v>
      </c>
      <c r="S2998" s="21" t="s">
        <v>297</v>
      </c>
      <c r="T2998" s="23" t="s">
        <v>2718</v>
      </c>
      <c r="U2998" s="24" t="s">
        <v>18</v>
      </c>
      <c r="V2998" s="23">
        <v>220</v>
      </c>
      <c r="W2998" s="25">
        <v>9191.17</v>
      </c>
      <c r="X2998" s="25">
        <v>14368.83</v>
      </c>
      <c r="Y2998" s="25">
        <v>185</v>
      </c>
      <c r="Z2998" s="25">
        <v>6410</v>
      </c>
      <c r="AA2998" s="25">
        <v>1705</v>
      </c>
      <c r="AB2998" s="25">
        <v>4405</v>
      </c>
      <c r="AC2998" s="26">
        <v>45152.505756550927</v>
      </c>
      <c r="AD2998" s="27">
        <f>ROW()</f>
        <v>2998</v>
      </c>
      <c r="AE2998" s="27">
        <f>1</f>
        <v>1</v>
      </c>
      <c r="AF2998" s="27">
        <f>SUBTOTAL(109,Tbl_NGF_Data[[#This Row],[Counter]])</f>
        <v>1</v>
      </c>
    </row>
    <row r="2999" spans="2:32" ht="45" x14ac:dyDescent="0.25">
      <c r="B2999" s="21" t="s">
        <v>245</v>
      </c>
      <c r="C2999" s="22" t="s">
        <v>2056</v>
      </c>
      <c r="D2999" s="23">
        <v>7</v>
      </c>
      <c r="E2999" s="22" t="s">
        <v>245</v>
      </c>
      <c r="F2999" s="23">
        <v>7</v>
      </c>
      <c r="G2999" s="22" t="s">
        <v>2056</v>
      </c>
      <c r="H2999" s="22" t="s">
        <v>1327</v>
      </c>
      <c r="I2999" s="23">
        <v>1</v>
      </c>
      <c r="J2999" s="23">
        <v>212</v>
      </c>
      <c r="K2999" s="23" t="s">
        <v>2706</v>
      </c>
      <c r="L2999" s="22" t="s">
        <v>2707</v>
      </c>
      <c r="M2999" s="21" t="s">
        <v>314</v>
      </c>
      <c r="N2999" s="23" t="s">
        <v>2188</v>
      </c>
      <c r="O2999" s="22" t="s">
        <v>2189</v>
      </c>
      <c r="P2999" s="22" t="s">
        <v>2190</v>
      </c>
      <c r="Q2999" s="23" t="s">
        <v>2398</v>
      </c>
      <c r="R2999" s="22" t="s">
        <v>2399</v>
      </c>
      <c r="S2999" s="21" t="s">
        <v>297</v>
      </c>
      <c r="T2999" s="23" t="s">
        <v>2718</v>
      </c>
      <c r="U2999" s="24" t="s">
        <v>19</v>
      </c>
      <c r="V2999" s="23">
        <v>500</v>
      </c>
      <c r="W2999" s="25">
        <v>8235</v>
      </c>
      <c r="X2999" s="25">
        <v>8625</v>
      </c>
      <c r="Y2999" s="25">
        <v>10800</v>
      </c>
      <c r="Z2999" s="25">
        <v>10290</v>
      </c>
      <c r="AA2999" s="25">
        <v>14415</v>
      </c>
      <c r="AB2999" s="25">
        <v>13380</v>
      </c>
      <c r="AC2999" s="26">
        <v>45152.505756550927</v>
      </c>
      <c r="AD2999" s="27">
        <f>ROW()</f>
        <v>2999</v>
      </c>
      <c r="AE2999" s="27">
        <f>1</f>
        <v>1</v>
      </c>
      <c r="AF2999" s="27">
        <f>SUBTOTAL(109,Tbl_NGF_Data[[#This Row],[Counter]])</f>
        <v>1</v>
      </c>
    </row>
    <row r="3000" spans="2:32" ht="45" x14ac:dyDescent="0.25">
      <c r="B3000" s="21" t="s">
        <v>245</v>
      </c>
      <c r="C3000" s="22" t="s">
        <v>2056</v>
      </c>
      <c r="D3000" s="23">
        <v>7</v>
      </c>
      <c r="E3000" s="22" t="s">
        <v>245</v>
      </c>
      <c r="F3000" s="23">
        <v>7</v>
      </c>
      <c r="G3000" s="22" t="s">
        <v>2056</v>
      </c>
      <c r="H3000" s="22" t="s">
        <v>1327</v>
      </c>
      <c r="I3000" s="23">
        <v>1</v>
      </c>
      <c r="J3000" s="23">
        <v>212</v>
      </c>
      <c r="K3000" s="23" t="s">
        <v>2706</v>
      </c>
      <c r="L3000" s="22" t="s">
        <v>2707</v>
      </c>
      <c r="M3000" s="21" t="s">
        <v>314</v>
      </c>
      <c r="N3000" s="23" t="s">
        <v>2188</v>
      </c>
      <c r="O3000" s="22" t="s">
        <v>2189</v>
      </c>
      <c r="P3000" s="22" t="s">
        <v>2190</v>
      </c>
      <c r="Q3000" s="23" t="s">
        <v>2214</v>
      </c>
      <c r="R3000" s="22" t="s">
        <v>1170</v>
      </c>
      <c r="S3000" s="21" t="s">
        <v>285</v>
      </c>
      <c r="T3000" s="23" t="s">
        <v>2719</v>
      </c>
      <c r="U3000" s="24" t="s">
        <v>15</v>
      </c>
      <c r="V3000" s="23">
        <v>100</v>
      </c>
      <c r="W3000" s="25">
        <v>0</v>
      </c>
      <c r="X3000" s="25">
        <v>0</v>
      </c>
      <c r="Y3000" s="25">
        <v>0</v>
      </c>
      <c r="Z3000" s="25">
        <v>0</v>
      </c>
      <c r="AA3000" s="25">
        <v>3844820</v>
      </c>
      <c r="AB3000" s="25">
        <v>1083793.1299999999</v>
      </c>
      <c r="AC3000" s="26">
        <v>45152.505756550927</v>
      </c>
      <c r="AD3000" s="27">
        <f>ROW()</f>
        <v>3000</v>
      </c>
      <c r="AE3000" s="27">
        <f>1</f>
        <v>1</v>
      </c>
      <c r="AF3000" s="27">
        <f>SUBTOTAL(109,Tbl_NGF_Data[[#This Row],[Counter]])</f>
        <v>1</v>
      </c>
    </row>
    <row r="3001" spans="2:32" ht="45" x14ac:dyDescent="0.25">
      <c r="B3001" s="21" t="s">
        <v>245</v>
      </c>
      <c r="C3001" s="22" t="s">
        <v>2056</v>
      </c>
      <c r="D3001" s="23">
        <v>7</v>
      </c>
      <c r="E3001" s="22" t="s">
        <v>245</v>
      </c>
      <c r="F3001" s="23">
        <v>7</v>
      </c>
      <c r="G3001" s="22" t="s">
        <v>2056</v>
      </c>
      <c r="H3001" s="22" t="s">
        <v>1327</v>
      </c>
      <c r="I3001" s="23">
        <v>1</v>
      </c>
      <c r="J3001" s="23">
        <v>212</v>
      </c>
      <c r="K3001" s="23" t="s">
        <v>2706</v>
      </c>
      <c r="L3001" s="22" t="s">
        <v>2707</v>
      </c>
      <c r="M3001" s="21" t="s">
        <v>314</v>
      </c>
      <c r="N3001" s="23" t="s">
        <v>2188</v>
      </c>
      <c r="O3001" s="22" t="s">
        <v>2189</v>
      </c>
      <c r="P3001" s="22" t="s">
        <v>2190</v>
      </c>
      <c r="Q3001" s="23" t="s">
        <v>2214</v>
      </c>
      <c r="R3001" s="22" t="s">
        <v>1170</v>
      </c>
      <c r="S3001" s="21" t="s">
        <v>285</v>
      </c>
      <c r="T3001" s="23" t="s">
        <v>2719</v>
      </c>
      <c r="U3001" s="24" t="s">
        <v>16</v>
      </c>
      <c r="V3001" s="23">
        <v>135</v>
      </c>
      <c r="W3001" s="25">
        <v>0</v>
      </c>
      <c r="X3001" s="25">
        <v>0</v>
      </c>
      <c r="Y3001" s="25">
        <v>0</v>
      </c>
      <c r="Z3001" s="25">
        <v>0</v>
      </c>
      <c r="AA3001" s="25">
        <v>3844820</v>
      </c>
      <c r="AB3001" s="25">
        <v>3844820</v>
      </c>
      <c r="AC3001" s="26">
        <v>45152.505756550927</v>
      </c>
      <c r="AD3001" s="27">
        <f>ROW()</f>
        <v>3001</v>
      </c>
      <c r="AE3001" s="27">
        <f>1</f>
        <v>1</v>
      </c>
      <c r="AF3001" s="27">
        <f>SUBTOTAL(109,Tbl_NGF_Data[[#This Row],[Counter]])</f>
        <v>1</v>
      </c>
    </row>
    <row r="3002" spans="2:32" ht="45" x14ac:dyDescent="0.25">
      <c r="B3002" s="21" t="s">
        <v>245</v>
      </c>
      <c r="C3002" s="22" t="s">
        <v>2056</v>
      </c>
      <c r="D3002" s="23">
        <v>7</v>
      </c>
      <c r="E3002" s="22" t="s">
        <v>245</v>
      </c>
      <c r="F3002" s="23">
        <v>7</v>
      </c>
      <c r="G3002" s="22" t="s">
        <v>2056</v>
      </c>
      <c r="H3002" s="22" t="s">
        <v>1327</v>
      </c>
      <c r="I3002" s="23">
        <v>1</v>
      </c>
      <c r="J3002" s="23">
        <v>212</v>
      </c>
      <c r="K3002" s="23" t="s">
        <v>2706</v>
      </c>
      <c r="L3002" s="22" t="s">
        <v>2707</v>
      </c>
      <c r="M3002" s="21" t="s">
        <v>314</v>
      </c>
      <c r="N3002" s="23" t="s">
        <v>2188</v>
      </c>
      <c r="O3002" s="22" t="s">
        <v>2189</v>
      </c>
      <c r="P3002" s="22" t="s">
        <v>2190</v>
      </c>
      <c r="Q3002" s="23" t="s">
        <v>2214</v>
      </c>
      <c r="R3002" s="22" t="s">
        <v>1170</v>
      </c>
      <c r="S3002" s="21" t="s">
        <v>285</v>
      </c>
      <c r="T3002" s="23" t="s">
        <v>2719</v>
      </c>
      <c r="U3002" s="24" t="s">
        <v>17</v>
      </c>
      <c r="V3002" s="23">
        <v>200</v>
      </c>
      <c r="W3002" s="25">
        <v>0</v>
      </c>
      <c r="X3002" s="25">
        <v>0</v>
      </c>
      <c r="Y3002" s="25">
        <v>0</v>
      </c>
      <c r="Z3002" s="25">
        <v>0</v>
      </c>
      <c r="AA3002" s="25">
        <v>0</v>
      </c>
      <c r="AB3002" s="25">
        <v>2761026.87</v>
      </c>
      <c r="AC3002" s="26">
        <v>45152.505756550927</v>
      </c>
      <c r="AD3002" s="27">
        <f>ROW()</f>
        <v>3002</v>
      </c>
      <c r="AE3002" s="27">
        <f>1</f>
        <v>1</v>
      </c>
      <c r="AF3002" s="27">
        <f>SUBTOTAL(109,Tbl_NGF_Data[[#This Row],[Counter]])</f>
        <v>1</v>
      </c>
    </row>
    <row r="3003" spans="2:32" ht="45" x14ac:dyDescent="0.25">
      <c r="B3003" s="21" t="s">
        <v>245</v>
      </c>
      <c r="C3003" s="22" t="s">
        <v>2056</v>
      </c>
      <c r="D3003" s="23">
        <v>7</v>
      </c>
      <c r="E3003" s="22" t="s">
        <v>245</v>
      </c>
      <c r="F3003" s="23">
        <v>7</v>
      </c>
      <c r="G3003" s="22" t="s">
        <v>2056</v>
      </c>
      <c r="H3003" s="22" t="s">
        <v>1327</v>
      </c>
      <c r="I3003" s="23">
        <v>1</v>
      </c>
      <c r="J3003" s="23">
        <v>212</v>
      </c>
      <c r="K3003" s="23" t="s">
        <v>2706</v>
      </c>
      <c r="L3003" s="22" t="s">
        <v>2707</v>
      </c>
      <c r="M3003" s="21" t="s">
        <v>314</v>
      </c>
      <c r="N3003" s="23" t="s">
        <v>2188</v>
      </c>
      <c r="O3003" s="22" t="s">
        <v>2189</v>
      </c>
      <c r="P3003" s="22" t="s">
        <v>2190</v>
      </c>
      <c r="Q3003" s="23" t="s">
        <v>2214</v>
      </c>
      <c r="R3003" s="22" t="s">
        <v>1170</v>
      </c>
      <c r="S3003" s="21" t="s">
        <v>285</v>
      </c>
      <c r="T3003" s="23" t="s">
        <v>2719</v>
      </c>
      <c r="U3003" s="24" t="s">
        <v>18</v>
      </c>
      <c r="V3003" s="23">
        <v>220</v>
      </c>
      <c r="W3003" s="25">
        <v>0</v>
      </c>
      <c r="X3003" s="25">
        <v>0</v>
      </c>
      <c r="Y3003" s="25">
        <v>0</v>
      </c>
      <c r="Z3003" s="25">
        <v>0</v>
      </c>
      <c r="AA3003" s="25">
        <v>3844820</v>
      </c>
      <c r="AB3003" s="25">
        <v>1083793.1299999999</v>
      </c>
      <c r="AC3003" s="26">
        <v>45152.505756550927</v>
      </c>
      <c r="AD3003" s="27">
        <f>ROW()</f>
        <v>3003</v>
      </c>
      <c r="AE3003" s="27">
        <f>1</f>
        <v>1</v>
      </c>
      <c r="AF3003" s="27">
        <f>SUBTOTAL(109,Tbl_NGF_Data[[#This Row],[Counter]])</f>
        <v>1</v>
      </c>
    </row>
    <row r="3004" spans="2:32" ht="45" x14ac:dyDescent="0.25">
      <c r="B3004" s="21" t="s">
        <v>245</v>
      </c>
      <c r="C3004" s="22" t="s">
        <v>2056</v>
      </c>
      <c r="D3004" s="23">
        <v>7</v>
      </c>
      <c r="E3004" s="22" t="s">
        <v>245</v>
      </c>
      <c r="F3004" s="23">
        <v>7</v>
      </c>
      <c r="G3004" s="22" t="s">
        <v>2056</v>
      </c>
      <c r="H3004" s="22" t="s">
        <v>1327</v>
      </c>
      <c r="I3004" s="23">
        <v>1</v>
      </c>
      <c r="J3004" s="23">
        <v>212</v>
      </c>
      <c r="K3004" s="23" t="s">
        <v>2706</v>
      </c>
      <c r="L3004" s="22" t="s">
        <v>2707</v>
      </c>
      <c r="M3004" s="21" t="s">
        <v>314</v>
      </c>
      <c r="N3004" s="23" t="s">
        <v>2188</v>
      </c>
      <c r="O3004" s="22" t="s">
        <v>2189</v>
      </c>
      <c r="P3004" s="22" t="s">
        <v>2190</v>
      </c>
      <c r="Q3004" s="23" t="s">
        <v>2216</v>
      </c>
      <c r="R3004" s="22" t="s">
        <v>1512</v>
      </c>
      <c r="S3004" s="21" t="s">
        <v>287</v>
      </c>
      <c r="T3004" s="23" t="s">
        <v>2720</v>
      </c>
      <c r="U3004" s="24" t="s">
        <v>15</v>
      </c>
      <c r="V3004" s="23">
        <v>100</v>
      </c>
      <c r="W3004" s="25">
        <v>0</v>
      </c>
      <c r="X3004" s="25">
        <v>0</v>
      </c>
      <c r="Y3004" s="25">
        <v>0</v>
      </c>
      <c r="Z3004" s="25">
        <v>0</v>
      </c>
      <c r="AA3004" s="25">
        <v>205167.08</v>
      </c>
      <c r="AB3004" s="25">
        <v>114345.60000000001</v>
      </c>
      <c r="AC3004" s="26">
        <v>45152.505756550927</v>
      </c>
      <c r="AD3004" s="27">
        <f>ROW()</f>
        <v>3004</v>
      </c>
      <c r="AE3004" s="27">
        <f>1</f>
        <v>1</v>
      </c>
      <c r="AF3004" s="27">
        <f>SUBTOTAL(109,Tbl_NGF_Data[[#This Row],[Counter]])</f>
        <v>1</v>
      </c>
    </row>
    <row r="3005" spans="2:32" ht="45" x14ac:dyDescent="0.25">
      <c r="B3005" s="21" t="s">
        <v>245</v>
      </c>
      <c r="C3005" s="22" t="s">
        <v>2056</v>
      </c>
      <c r="D3005" s="23">
        <v>7</v>
      </c>
      <c r="E3005" s="22" t="s">
        <v>245</v>
      </c>
      <c r="F3005" s="23">
        <v>7</v>
      </c>
      <c r="G3005" s="22" t="s">
        <v>2056</v>
      </c>
      <c r="H3005" s="22" t="s">
        <v>1327</v>
      </c>
      <c r="I3005" s="23">
        <v>1</v>
      </c>
      <c r="J3005" s="23">
        <v>212</v>
      </c>
      <c r="K3005" s="23" t="s">
        <v>2706</v>
      </c>
      <c r="L3005" s="22" t="s">
        <v>2707</v>
      </c>
      <c r="M3005" s="21" t="s">
        <v>314</v>
      </c>
      <c r="N3005" s="23" t="s">
        <v>2188</v>
      </c>
      <c r="O3005" s="22" t="s">
        <v>2189</v>
      </c>
      <c r="P3005" s="22" t="s">
        <v>2190</v>
      </c>
      <c r="Q3005" s="23" t="s">
        <v>2216</v>
      </c>
      <c r="R3005" s="22" t="s">
        <v>1512</v>
      </c>
      <c r="S3005" s="21" t="s">
        <v>287</v>
      </c>
      <c r="T3005" s="23" t="s">
        <v>2720</v>
      </c>
      <c r="U3005" s="24" t="s">
        <v>16</v>
      </c>
      <c r="V3005" s="23">
        <v>135</v>
      </c>
      <c r="W3005" s="25">
        <v>0</v>
      </c>
      <c r="X3005" s="25">
        <v>0</v>
      </c>
      <c r="Y3005" s="25">
        <v>0</v>
      </c>
      <c r="Z3005" s="25">
        <v>0</v>
      </c>
      <c r="AA3005" s="25">
        <v>396000</v>
      </c>
      <c r="AB3005" s="25">
        <v>205167</v>
      </c>
      <c r="AC3005" s="26">
        <v>45152.505756550927</v>
      </c>
      <c r="AD3005" s="27">
        <f>ROW()</f>
        <v>3005</v>
      </c>
      <c r="AE3005" s="27">
        <f>1</f>
        <v>1</v>
      </c>
      <c r="AF3005" s="27">
        <f>SUBTOTAL(109,Tbl_NGF_Data[[#This Row],[Counter]])</f>
        <v>1</v>
      </c>
    </row>
    <row r="3006" spans="2:32" ht="45" x14ac:dyDescent="0.25">
      <c r="B3006" s="21" t="s">
        <v>245</v>
      </c>
      <c r="C3006" s="22" t="s">
        <v>2056</v>
      </c>
      <c r="D3006" s="23">
        <v>7</v>
      </c>
      <c r="E3006" s="22" t="s">
        <v>245</v>
      </c>
      <c r="F3006" s="23">
        <v>7</v>
      </c>
      <c r="G3006" s="22" t="s">
        <v>2056</v>
      </c>
      <c r="H3006" s="22" t="s">
        <v>1327</v>
      </c>
      <c r="I3006" s="23">
        <v>1</v>
      </c>
      <c r="J3006" s="23">
        <v>212</v>
      </c>
      <c r="K3006" s="23" t="s">
        <v>2706</v>
      </c>
      <c r="L3006" s="22" t="s">
        <v>2707</v>
      </c>
      <c r="M3006" s="21" t="s">
        <v>314</v>
      </c>
      <c r="N3006" s="23" t="s">
        <v>2188</v>
      </c>
      <c r="O3006" s="22" t="s">
        <v>2189</v>
      </c>
      <c r="P3006" s="22" t="s">
        <v>2190</v>
      </c>
      <c r="Q3006" s="23" t="s">
        <v>2216</v>
      </c>
      <c r="R3006" s="22" t="s">
        <v>1512</v>
      </c>
      <c r="S3006" s="21" t="s">
        <v>287</v>
      </c>
      <c r="T3006" s="23" t="s">
        <v>2720</v>
      </c>
      <c r="U3006" s="24" t="s">
        <v>17</v>
      </c>
      <c r="V3006" s="23">
        <v>200</v>
      </c>
      <c r="W3006" s="25">
        <v>0</v>
      </c>
      <c r="X3006" s="25">
        <v>0</v>
      </c>
      <c r="Y3006" s="25">
        <v>0</v>
      </c>
      <c r="Z3006" s="25">
        <v>0</v>
      </c>
      <c r="AA3006" s="25">
        <v>190832.91999999998</v>
      </c>
      <c r="AB3006" s="25">
        <v>0</v>
      </c>
      <c r="AC3006" s="26">
        <v>45152.505756550927</v>
      </c>
      <c r="AD3006" s="27">
        <f>ROW()</f>
        <v>3006</v>
      </c>
      <c r="AE3006" s="27">
        <f>1</f>
        <v>1</v>
      </c>
      <c r="AF3006" s="27">
        <f>SUBTOTAL(109,Tbl_NGF_Data[[#This Row],[Counter]])</f>
        <v>1</v>
      </c>
    </row>
    <row r="3007" spans="2:32" ht="45" x14ac:dyDescent="0.25">
      <c r="B3007" s="21" t="s">
        <v>245</v>
      </c>
      <c r="C3007" s="22" t="s">
        <v>2056</v>
      </c>
      <c r="D3007" s="23">
        <v>7</v>
      </c>
      <c r="E3007" s="22" t="s">
        <v>245</v>
      </c>
      <c r="F3007" s="23">
        <v>7</v>
      </c>
      <c r="G3007" s="22" t="s">
        <v>2056</v>
      </c>
      <c r="H3007" s="22" t="s">
        <v>1327</v>
      </c>
      <c r="I3007" s="23">
        <v>1</v>
      </c>
      <c r="J3007" s="23">
        <v>212</v>
      </c>
      <c r="K3007" s="23" t="s">
        <v>2706</v>
      </c>
      <c r="L3007" s="22" t="s">
        <v>2707</v>
      </c>
      <c r="M3007" s="21" t="s">
        <v>314</v>
      </c>
      <c r="N3007" s="23" t="s">
        <v>2188</v>
      </c>
      <c r="O3007" s="22" t="s">
        <v>2189</v>
      </c>
      <c r="P3007" s="22" t="s">
        <v>2190</v>
      </c>
      <c r="Q3007" s="23" t="s">
        <v>2216</v>
      </c>
      <c r="R3007" s="22" t="s">
        <v>1512</v>
      </c>
      <c r="S3007" s="21" t="s">
        <v>287</v>
      </c>
      <c r="T3007" s="23" t="s">
        <v>2720</v>
      </c>
      <c r="U3007" s="24" t="s">
        <v>18</v>
      </c>
      <c r="V3007" s="23">
        <v>220</v>
      </c>
      <c r="W3007" s="25">
        <v>0</v>
      </c>
      <c r="X3007" s="25">
        <v>0</v>
      </c>
      <c r="Y3007" s="25">
        <v>0</v>
      </c>
      <c r="Z3007" s="25">
        <v>0</v>
      </c>
      <c r="AA3007" s="25">
        <v>205167.08000000002</v>
      </c>
      <c r="AB3007" s="25">
        <v>205167</v>
      </c>
      <c r="AC3007" s="26">
        <v>45152.505756550927</v>
      </c>
      <c r="AD3007" s="27">
        <f>ROW()</f>
        <v>3007</v>
      </c>
      <c r="AE3007" s="27">
        <f>1</f>
        <v>1</v>
      </c>
      <c r="AF3007" s="27">
        <f>SUBTOTAL(109,Tbl_NGF_Data[[#This Row],[Counter]])</f>
        <v>1</v>
      </c>
    </row>
    <row r="3008" spans="2:32" ht="45" x14ac:dyDescent="0.25">
      <c r="B3008" s="21" t="s">
        <v>245</v>
      </c>
      <c r="C3008" s="22" t="s">
        <v>2056</v>
      </c>
      <c r="D3008" s="23">
        <v>7</v>
      </c>
      <c r="E3008" s="22" t="s">
        <v>245</v>
      </c>
      <c r="F3008" s="23">
        <v>7</v>
      </c>
      <c r="G3008" s="22" t="s">
        <v>2056</v>
      </c>
      <c r="H3008" s="22" t="s">
        <v>1327</v>
      </c>
      <c r="I3008" s="23">
        <v>1</v>
      </c>
      <c r="J3008" s="23">
        <v>212</v>
      </c>
      <c r="K3008" s="23" t="s">
        <v>2706</v>
      </c>
      <c r="L3008" s="22" t="s">
        <v>2707</v>
      </c>
      <c r="M3008" s="21" t="s">
        <v>314</v>
      </c>
      <c r="N3008" s="23" t="s">
        <v>2188</v>
      </c>
      <c r="O3008" s="22" t="s">
        <v>2189</v>
      </c>
      <c r="P3008" s="22" t="s">
        <v>2190</v>
      </c>
      <c r="Q3008" s="23" t="s">
        <v>2216</v>
      </c>
      <c r="R3008" s="22" t="s">
        <v>1512</v>
      </c>
      <c r="S3008" s="21" t="s">
        <v>287</v>
      </c>
      <c r="T3008" s="23" t="s">
        <v>2720</v>
      </c>
      <c r="U3008" s="24" t="s">
        <v>19</v>
      </c>
      <c r="V3008" s="23">
        <v>500</v>
      </c>
      <c r="W3008" s="25">
        <v>0</v>
      </c>
      <c r="X3008" s="25">
        <v>0</v>
      </c>
      <c r="Y3008" s="25">
        <v>0</v>
      </c>
      <c r="Z3008" s="25">
        <v>0</v>
      </c>
      <c r="AA3008" s="25">
        <v>0</v>
      </c>
      <c r="AB3008" s="25">
        <v>305178.52</v>
      </c>
      <c r="AC3008" s="26">
        <v>45152.505756550927</v>
      </c>
      <c r="AD3008" s="27">
        <f>ROW()</f>
        <v>3008</v>
      </c>
      <c r="AE3008" s="27">
        <f>1</f>
        <v>1</v>
      </c>
      <c r="AF3008" s="27">
        <f>SUBTOTAL(109,Tbl_NGF_Data[[#This Row],[Counter]])</f>
        <v>1</v>
      </c>
    </row>
    <row r="3009" spans="2:32" ht="45" x14ac:dyDescent="0.25">
      <c r="B3009" s="21" t="s">
        <v>245</v>
      </c>
      <c r="C3009" s="22" t="s">
        <v>2056</v>
      </c>
      <c r="D3009" s="23">
        <v>7</v>
      </c>
      <c r="E3009" s="22" t="s">
        <v>245</v>
      </c>
      <c r="F3009" s="23">
        <v>7</v>
      </c>
      <c r="G3009" s="22" t="s">
        <v>2056</v>
      </c>
      <c r="H3009" s="22" t="s">
        <v>1327</v>
      </c>
      <c r="I3009" s="23">
        <v>1</v>
      </c>
      <c r="J3009" s="23">
        <v>212</v>
      </c>
      <c r="K3009" s="23" t="s">
        <v>2706</v>
      </c>
      <c r="L3009" s="22" t="s">
        <v>2707</v>
      </c>
      <c r="M3009" s="21" t="s">
        <v>314</v>
      </c>
      <c r="N3009" s="23" t="s">
        <v>2188</v>
      </c>
      <c r="O3009" s="22" t="s">
        <v>2189</v>
      </c>
      <c r="P3009" s="22" t="s">
        <v>2190</v>
      </c>
      <c r="Q3009" s="23" t="s">
        <v>2404</v>
      </c>
      <c r="R3009" s="22" t="s">
        <v>2405</v>
      </c>
      <c r="S3009" s="21" t="s">
        <v>316</v>
      </c>
      <c r="T3009" s="23" t="s">
        <v>2721</v>
      </c>
      <c r="U3009" s="24" t="s">
        <v>15</v>
      </c>
      <c r="V3009" s="23">
        <v>100</v>
      </c>
      <c r="W3009" s="25">
        <v>0</v>
      </c>
      <c r="X3009" s="25">
        <v>0</v>
      </c>
      <c r="Y3009" s="25">
        <v>0</v>
      </c>
      <c r="Z3009" s="25">
        <v>0</v>
      </c>
      <c r="AA3009" s="25">
        <v>108903.09</v>
      </c>
      <c r="AB3009" s="25">
        <v>0</v>
      </c>
      <c r="AC3009" s="26">
        <v>45152.505756550927</v>
      </c>
      <c r="AD3009" s="27">
        <f>ROW()</f>
        <v>3009</v>
      </c>
      <c r="AE3009" s="27">
        <f>1</f>
        <v>1</v>
      </c>
      <c r="AF3009" s="27">
        <f>SUBTOTAL(109,Tbl_NGF_Data[[#This Row],[Counter]])</f>
        <v>1</v>
      </c>
    </row>
    <row r="3010" spans="2:32" ht="45" x14ac:dyDescent="0.25">
      <c r="B3010" s="21" t="s">
        <v>245</v>
      </c>
      <c r="C3010" s="22" t="s">
        <v>2056</v>
      </c>
      <c r="D3010" s="23">
        <v>7</v>
      </c>
      <c r="E3010" s="22" t="s">
        <v>245</v>
      </c>
      <c r="F3010" s="23">
        <v>7</v>
      </c>
      <c r="G3010" s="22" t="s">
        <v>2056</v>
      </c>
      <c r="H3010" s="22" t="s">
        <v>1327</v>
      </c>
      <c r="I3010" s="23">
        <v>1</v>
      </c>
      <c r="J3010" s="23">
        <v>212</v>
      </c>
      <c r="K3010" s="23" t="s">
        <v>2706</v>
      </c>
      <c r="L3010" s="22" t="s">
        <v>2707</v>
      </c>
      <c r="M3010" s="21" t="s">
        <v>314</v>
      </c>
      <c r="N3010" s="23" t="s">
        <v>2188</v>
      </c>
      <c r="O3010" s="22" t="s">
        <v>2189</v>
      </c>
      <c r="P3010" s="22" t="s">
        <v>2190</v>
      </c>
      <c r="Q3010" s="23" t="s">
        <v>2404</v>
      </c>
      <c r="R3010" s="22" t="s">
        <v>2405</v>
      </c>
      <c r="S3010" s="21" t="s">
        <v>316</v>
      </c>
      <c r="T3010" s="23" t="s">
        <v>2721</v>
      </c>
      <c r="U3010" s="24" t="s">
        <v>16</v>
      </c>
      <c r="V3010" s="23">
        <v>135</v>
      </c>
      <c r="W3010" s="25">
        <v>0</v>
      </c>
      <c r="X3010" s="25">
        <v>0</v>
      </c>
      <c r="Y3010" s="25">
        <v>0</v>
      </c>
      <c r="Z3010" s="25">
        <v>21613840</v>
      </c>
      <c r="AA3010" s="25">
        <v>20770792</v>
      </c>
      <c r="AB3010" s="25">
        <v>16138563</v>
      </c>
      <c r="AC3010" s="26">
        <v>45152.505756550927</v>
      </c>
      <c r="AD3010" s="27">
        <f>ROW()</f>
        <v>3010</v>
      </c>
      <c r="AE3010" s="27">
        <f>1</f>
        <v>1</v>
      </c>
      <c r="AF3010" s="27">
        <f>SUBTOTAL(109,Tbl_NGF_Data[[#This Row],[Counter]])</f>
        <v>1</v>
      </c>
    </row>
    <row r="3011" spans="2:32" ht="45" x14ac:dyDescent="0.25">
      <c r="B3011" s="21" t="s">
        <v>245</v>
      </c>
      <c r="C3011" s="22" t="s">
        <v>2056</v>
      </c>
      <c r="D3011" s="23">
        <v>7</v>
      </c>
      <c r="E3011" s="22" t="s">
        <v>245</v>
      </c>
      <c r="F3011" s="23">
        <v>7</v>
      </c>
      <c r="G3011" s="22" t="s">
        <v>2056</v>
      </c>
      <c r="H3011" s="22" t="s">
        <v>1327</v>
      </c>
      <c r="I3011" s="23">
        <v>1</v>
      </c>
      <c r="J3011" s="23">
        <v>212</v>
      </c>
      <c r="K3011" s="23" t="s">
        <v>2706</v>
      </c>
      <c r="L3011" s="22" t="s">
        <v>2707</v>
      </c>
      <c r="M3011" s="21" t="s">
        <v>314</v>
      </c>
      <c r="N3011" s="23" t="s">
        <v>2188</v>
      </c>
      <c r="O3011" s="22" t="s">
        <v>2189</v>
      </c>
      <c r="P3011" s="22" t="s">
        <v>2190</v>
      </c>
      <c r="Q3011" s="23" t="s">
        <v>2404</v>
      </c>
      <c r="R3011" s="22" t="s">
        <v>2405</v>
      </c>
      <c r="S3011" s="21" t="s">
        <v>316</v>
      </c>
      <c r="T3011" s="23" t="s">
        <v>2721</v>
      </c>
      <c r="U3011" s="24" t="s">
        <v>17</v>
      </c>
      <c r="V3011" s="23">
        <v>200</v>
      </c>
      <c r="W3011" s="25">
        <v>0</v>
      </c>
      <c r="X3011" s="25">
        <v>0</v>
      </c>
      <c r="Y3011" s="25">
        <v>0</v>
      </c>
      <c r="Z3011" s="25">
        <v>0</v>
      </c>
      <c r="AA3011" s="25">
        <v>4632229.0199999996</v>
      </c>
      <c r="AB3011" s="25">
        <v>13230289.890000001</v>
      </c>
      <c r="AC3011" s="26">
        <v>45152.505756550927</v>
      </c>
      <c r="AD3011" s="27">
        <f>ROW()</f>
        <v>3011</v>
      </c>
      <c r="AE3011" s="27">
        <f>1</f>
        <v>1</v>
      </c>
      <c r="AF3011" s="27">
        <f>SUBTOTAL(109,Tbl_NGF_Data[[#This Row],[Counter]])</f>
        <v>1</v>
      </c>
    </row>
    <row r="3012" spans="2:32" ht="45" x14ac:dyDescent="0.25">
      <c r="B3012" s="21" t="s">
        <v>245</v>
      </c>
      <c r="C3012" s="22" t="s">
        <v>2056</v>
      </c>
      <c r="D3012" s="23">
        <v>7</v>
      </c>
      <c r="E3012" s="22" t="s">
        <v>245</v>
      </c>
      <c r="F3012" s="23">
        <v>7</v>
      </c>
      <c r="G3012" s="22" t="s">
        <v>2056</v>
      </c>
      <c r="H3012" s="22" t="s">
        <v>1327</v>
      </c>
      <c r="I3012" s="23">
        <v>1</v>
      </c>
      <c r="J3012" s="23">
        <v>212</v>
      </c>
      <c r="K3012" s="23" t="s">
        <v>2706</v>
      </c>
      <c r="L3012" s="22" t="s">
        <v>2707</v>
      </c>
      <c r="M3012" s="21" t="s">
        <v>314</v>
      </c>
      <c r="N3012" s="23" t="s">
        <v>2188</v>
      </c>
      <c r="O3012" s="22" t="s">
        <v>2189</v>
      </c>
      <c r="P3012" s="22" t="s">
        <v>2190</v>
      </c>
      <c r="Q3012" s="23" t="s">
        <v>2404</v>
      </c>
      <c r="R3012" s="22" t="s">
        <v>2405</v>
      </c>
      <c r="S3012" s="21" t="s">
        <v>316</v>
      </c>
      <c r="T3012" s="23" t="s">
        <v>2721</v>
      </c>
      <c r="U3012" s="24" t="s">
        <v>18</v>
      </c>
      <c r="V3012" s="23">
        <v>220</v>
      </c>
      <c r="W3012" s="25">
        <v>0</v>
      </c>
      <c r="X3012" s="25">
        <v>0</v>
      </c>
      <c r="Y3012" s="25">
        <v>0</v>
      </c>
      <c r="Z3012" s="25">
        <v>21613840</v>
      </c>
      <c r="AA3012" s="25">
        <v>16138562.98</v>
      </c>
      <c r="AB3012" s="25">
        <v>2908273.1099999994</v>
      </c>
      <c r="AC3012" s="26">
        <v>45152.505756550927</v>
      </c>
      <c r="AD3012" s="27">
        <f>ROW()</f>
        <v>3012</v>
      </c>
      <c r="AE3012" s="27">
        <f>1</f>
        <v>1</v>
      </c>
      <c r="AF3012" s="27">
        <f>SUBTOTAL(109,Tbl_NGF_Data[[#This Row],[Counter]])</f>
        <v>1</v>
      </c>
    </row>
    <row r="3013" spans="2:32" ht="45" x14ac:dyDescent="0.25">
      <c r="B3013" s="21" t="s">
        <v>245</v>
      </c>
      <c r="C3013" s="22" t="s">
        <v>2056</v>
      </c>
      <c r="D3013" s="23">
        <v>7</v>
      </c>
      <c r="E3013" s="22" t="s">
        <v>245</v>
      </c>
      <c r="F3013" s="23">
        <v>7</v>
      </c>
      <c r="G3013" s="22" t="s">
        <v>2056</v>
      </c>
      <c r="H3013" s="22" t="s">
        <v>1327</v>
      </c>
      <c r="I3013" s="23">
        <v>1</v>
      </c>
      <c r="J3013" s="23">
        <v>212</v>
      </c>
      <c r="K3013" s="23" t="s">
        <v>2706</v>
      </c>
      <c r="L3013" s="22" t="s">
        <v>2707</v>
      </c>
      <c r="M3013" s="21" t="s">
        <v>314</v>
      </c>
      <c r="N3013" s="23" t="s">
        <v>2188</v>
      </c>
      <c r="O3013" s="22" t="s">
        <v>2189</v>
      </c>
      <c r="P3013" s="22" t="s">
        <v>2190</v>
      </c>
      <c r="Q3013" s="23" t="s">
        <v>2404</v>
      </c>
      <c r="R3013" s="22" t="s">
        <v>2405</v>
      </c>
      <c r="S3013" s="21" t="s">
        <v>316</v>
      </c>
      <c r="T3013" s="23" t="s">
        <v>2721</v>
      </c>
      <c r="U3013" s="24" t="s">
        <v>19</v>
      </c>
      <c r="V3013" s="23">
        <v>500</v>
      </c>
      <c r="W3013" s="25">
        <v>0</v>
      </c>
      <c r="X3013" s="25">
        <v>0</v>
      </c>
      <c r="Y3013" s="25">
        <v>0</v>
      </c>
      <c r="Z3013" s="25">
        <v>21712760</v>
      </c>
      <c r="AA3013" s="25">
        <v>4741132.1100000003</v>
      </c>
      <c r="AB3013" s="25">
        <v>12273560.539999999</v>
      </c>
      <c r="AC3013" s="26">
        <v>45152.505756550927</v>
      </c>
      <c r="AD3013" s="27">
        <f>ROW()</f>
        <v>3013</v>
      </c>
      <c r="AE3013" s="27">
        <f>1</f>
        <v>1</v>
      </c>
      <c r="AF3013" s="27">
        <f>SUBTOTAL(109,Tbl_NGF_Data[[#This Row],[Counter]])</f>
        <v>1</v>
      </c>
    </row>
    <row r="3014" spans="2:32" ht="30" x14ac:dyDescent="0.25">
      <c r="B3014" s="21" t="s">
        <v>245</v>
      </c>
      <c r="C3014" s="22" t="s">
        <v>2056</v>
      </c>
      <c r="D3014" s="23">
        <v>7</v>
      </c>
      <c r="E3014" s="22" t="s">
        <v>245</v>
      </c>
      <c r="F3014" s="23">
        <v>7</v>
      </c>
      <c r="G3014" s="22" t="s">
        <v>2056</v>
      </c>
      <c r="H3014" s="22" t="s">
        <v>1327</v>
      </c>
      <c r="I3014" s="23">
        <v>1</v>
      </c>
      <c r="J3014" s="23">
        <v>212</v>
      </c>
      <c r="K3014" s="23" t="s">
        <v>2706</v>
      </c>
      <c r="L3014" s="22" t="s">
        <v>2707</v>
      </c>
      <c r="M3014" s="21" t="s">
        <v>314</v>
      </c>
      <c r="N3014" s="23" t="s">
        <v>2188</v>
      </c>
      <c r="O3014" s="22" t="s">
        <v>2189</v>
      </c>
      <c r="P3014" s="22" t="s">
        <v>2190</v>
      </c>
      <c r="Q3014" s="23" t="s">
        <v>2218</v>
      </c>
      <c r="R3014" s="22" t="s">
        <v>2080</v>
      </c>
      <c r="S3014" s="21" t="s">
        <v>288</v>
      </c>
      <c r="T3014" s="23" t="s">
        <v>2722</v>
      </c>
      <c r="U3014" s="24" t="s">
        <v>15</v>
      </c>
      <c r="V3014" s="23">
        <v>100</v>
      </c>
      <c r="W3014" s="25">
        <v>0</v>
      </c>
      <c r="X3014" s="25">
        <v>0</v>
      </c>
      <c r="Y3014" s="25">
        <v>0</v>
      </c>
      <c r="Z3014" s="25">
        <v>0</v>
      </c>
      <c r="AA3014" s="25">
        <v>513912.19</v>
      </c>
      <c r="AB3014" s="25">
        <v>0</v>
      </c>
      <c r="AC3014" s="26">
        <v>45152.505756550927</v>
      </c>
      <c r="AD3014" s="27">
        <f>ROW()</f>
        <v>3014</v>
      </c>
      <c r="AE3014" s="27">
        <f>1</f>
        <v>1</v>
      </c>
      <c r="AF3014" s="27">
        <f>SUBTOTAL(109,Tbl_NGF_Data[[#This Row],[Counter]])</f>
        <v>1</v>
      </c>
    </row>
    <row r="3015" spans="2:32" ht="30" x14ac:dyDescent="0.25">
      <c r="B3015" s="21" t="s">
        <v>245</v>
      </c>
      <c r="C3015" s="22" t="s">
        <v>2056</v>
      </c>
      <c r="D3015" s="23">
        <v>7</v>
      </c>
      <c r="E3015" s="22" t="s">
        <v>245</v>
      </c>
      <c r="F3015" s="23">
        <v>7</v>
      </c>
      <c r="G3015" s="22" t="s">
        <v>2056</v>
      </c>
      <c r="H3015" s="22" t="s">
        <v>1327</v>
      </c>
      <c r="I3015" s="23">
        <v>1</v>
      </c>
      <c r="J3015" s="23">
        <v>212</v>
      </c>
      <c r="K3015" s="23" t="s">
        <v>2706</v>
      </c>
      <c r="L3015" s="22" t="s">
        <v>2707</v>
      </c>
      <c r="M3015" s="21" t="s">
        <v>314</v>
      </c>
      <c r="N3015" s="23" t="s">
        <v>2188</v>
      </c>
      <c r="O3015" s="22" t="s">
        <v>2189</v>
      </c>
      <c r="P3015" s="22" t="s">
        <v>2190</v>
      </c>
      <c r="Q3015" s="23" t="s">
        <v>2218</v>
      </c>
      <c r="R3015" s="22" t="s">
        <v>2080</v>
      </c>
      <c r="S3015" s="21" t="s">
        <v>288</v>
      </c>
      <c r="T3015" s="23" t="s">
        <v>2722</v>
      </c>
      <c r="U3015" s="24" t="s">
        <v>16</v>
      </c>
      <c r="V3015" s="23">
        <v>135</v>
      </c>
      <c r="W3015" s="25">
        <v>0</v>
      </c>
      <c r="X3015" s="25">
        <v>0</v>
      </c>
      <c r="Y3015" s="25">
        <v>0</v>
      </c>
      <c r="Z3015" s="25">
        <v>768500</v>
      </c>
      <c r="AA3015" s="25">
        <v>1214797</v>
      </c>
      <c r="AB3015" s="25">
        <v>513912</v>
      </c>
      <c r="AC3015" s="26">
        <v>45152.505756550927</v>
      </c>
      <c r="AD3015" s="27">
        <f>ROW()</f>
        <v>3015</v>
      </c>
      <c r="AE3015" s="27">
        <f>1</f>
        <v>1</v>
      </c>
      <c r="AF3015" s="27">
        <f>SUBTOTAL(109,Tbl_NGF_Data[[#This Row],[Counter]])</f>
        <v>1</v>
      </c>
    </row>
    <row r="3016" spans="2:32" ht="30" x14ac:dyDescent="0.25">
      <c r="B3016" s="21" t="s">
        <v>245</v>
      </c>
      <c r="C3016" s="22" t="s">
        <v>2056</v>
      </c>
      <c r="D3016" s="23">
        <v>7</v>
      </c>
      <c r="E3016" s="22" t="s">
        <v>245</v>
      </c>
      <c r="F3016" s="23">
        <v>7</v>
      </c>
      <c r="G3016" s="22" t="s">
        <v>2056</v>
      </c>
      <c r="H3016" s="22" t="s">
        <v>1327</v>
      </c>
      <c r="I3016" s="23">
        <v>1</v>
      </c>
      <c r="J3016" s="23">
        <v>212</v>
      </c>
      <c r="K3016" s="23" t="s">
        <v>2706</v>
      </c>
      <c r="L3016" s="22" t="s">
        <v>2707</v>
      </c>
      <c r="M3016" s="21" t="s">
        <v>314</v>
      </c>
      <c r="N3016" s="23" t="s">
        <v>2188</v>
      </c>
      <c r="O3016" s="22" t="s">
        <v>2189</v>
      </c>
      <c r="P3016" s="22" t="s">
        <v>2190</v>
      </c>
      <c r="Q3016" s="23" t="s">
        <v>2218</v>
      </c>
      <c r="R3016" s="22" t="s">
        <v>2080</v>
      </c>
      <c r="S3016" s="21" t="s">
        <v>288</v>
      </c>
      <c r="T3016" s="23" t="s">
        <v>2722</v>
      </c>
      <c r="U3016" s="24" t="s">
        <v>17</v>
      </c>
      <c r="V3016" s="23">
        <v>200</v>
      </c>
      <c r="W3016" s="25">
        <v>0</v>
      </c>
      <c r="X3016" s="25">
        <v>0</v>
      </c>
      <c r="Y3016" s="25">
        <v>0</v>
      </c>
      <c r="Z3016" s="25">
        <v>0</v>
      </c>
      <c r="AA3016" s="25">
        <v>700884.81</v>
      </c>
      <c r="AB3016" s="25">
        <v>513912</v>
      </c>
      <c r="AC3016" s="26">
        <v>45152.505756550927</v>
      </c>
      <c r="AD3016" s="27">
        <f>ROW()</f>
        <v>3016</v>
      </c>
      <c r="AE3016" s="27">
        <f>1</f>
        <v>1</v>
      </c>
      <c r="AF3016" s="27">
        <f>SUBTOTAL(109,Tbl_NGF_Data[[#This Row],[Counter]])</f>
        <v>1</v>
      </c>
    </row>
    <row r="3017" spans="2:32" ht="45" x14ac:dyDescent="0.25">
      <c r="B3017" s="21" t="s">
        <v>245</v>
      </c>
      <c r="C3017" s="22" t="s">
        <v>2056</v>
      </c>
      <c r="D3017" s="23">
        <v>7</v>
      </c>
      <c r="E3017" s="22" t="s">
        <v>245</v>
      </c>
      <c r="F3017" s="23">
        <v>7</v>
      </c>
      <c r="G3017" s="22" t="s">
        <v>2056</v>
      </c>
      <c r="H3017" s="22" t="s">
        <v>1327</v>
      </c>
      <c r="I3017" s="23">
        <v>1</v>
      </c>
      <c r="J3017" s="23">
        <v>212</v>
      </c>
      <c r="K3017" s="23" t="s">
        <v>2706</v>
      </c>
      <c r="L3017" s="22" t="s">
        <v>2707</v>
      </c>
      <c r="M3017" s="21" t="s">
        <v>314</v>
      </c>
      <c r="N3017" s="23" t="s">
        <v>2188</v>
      </c>
      <c r="O3017" s="22" t="s">
        <v>2189</v>
      </c>
      <c r="P3017" s="22" t="s">
        <v>2190</v>
      </c>
      <c r="Q3017" s="23" t="s">
        <v>2218</v>
      </c>
      <c r="R3017" s="22" t="s">
        <v>2080</v>
      </c>
      <c r="S3017" s="21" t="s">
        <v>288</v>
      </c>
      <c r="T3017" s="23" t="s">
        <v>2722</v>
      </c>
      <c r="U3017" s="24" t="s">
        <v>18</v>
      </c>
      <c r="V3017" s="23">
        <v>220</v>
      </c>
      <c r="W3017" s="25">
        <v>0</v>
      </c>
      <c r="X3017" s="25">
        <v>0</v>
      </c>
      <c r="Y3017" s="25">
        <v>0</v>
      </c>
      <c r="Z3017" s="25">
        <v>768500</v>
      </c>
      <c r="AA3017" s="25">
        <v>513912.18999999994</v>
      </c>
      <c r="AB3017" s="25">
        <v>0</v>
      </c>
      <c r="AC3017" s="26">
        <v>45152.505756550927</v>
      </c>
      <c r="AD3017" s="27">
        <f>ROW()</f>
        <v>3017</v>
      </c>
      <c r="AE3017" s="27">
        <f>1</f>
        <v>1</v>
      </c>
      <c r="AF3017" s="27">
        <f>SUBTOTAL(109,Tbl_NGF_Data[[#This Row],[Counter]])</f>
        <v>1</v>
      </c>
    </row>
    <row r="3018" spans="2:32" ht="30" x14ac:dyDescent="0.25">
      <c r="B3018" s="21" t="s">
        <v>245</v>
      </c>
      <c r="C3018" s="22" t="s">
        <v>2056</v>
      </c>
      <c r="D3018" s="23">
        <v>7</v>
      </c>
      <c r="E3018" s="22" t="s">
        <v>245</v>
      </c>
      <c r="F3018" s="23">
        <v>7</v>
      </c>
      <c r="G3018" s="22" t="s">
        <v>2056</v>
      </c>
      <c r="H3018" s="22" t="s">
        <v>1327</v>
      </c>
      <c r="I3018" s="23">
        <v>1</v>
      </c>
      <c r="J3018" s="23">
        <v>212</v>
      </c>
      <c r="K3018" s="23" t="s">
        <v>2706</v>
      </c>
      <c r="L3018" s="22" t="s">
        <v>2707</v>
      </c>
      <c r="M3018" s="21" t="s">
        <v>314</v>
      </c>
      <c r="N3018" s="23" t="s">
        <v>2188</v>
      </c>
      <c r="O3018" s="22" t="s">
        <v>2189</v>
      </c>
      <c r="P3018" s="22" t="s">
        <v>2190</v>
      </c>
      <c r="Q3018" s="23" t="s">
        <v>2218</v>
      </c>
      <c r="R3018" s="22" t="s">
        <v>2080</v>
      </c>
      <c r="S3018" s="21" t="s">
        <v>288</v>
      </c>
      <c r="T3018" s="23" t="s">
        <v>2722</v>
      </c>
      <c r="U3018" s="24" t="s">
        <v>19</v>
      </c>
      <c r="V3018" s="23">
        <v>500</v>
      </c>
      <c r="W3018" s="25">
        <v>0</v>
      </c>
      <c r="X3018" s="25">
        <v>0</v>
      </c>
      <c r="Y3018" s="25">
        <v>0</v>
      </c>
      <c r="Z3018" s="25">
        <v>0</v>
      </c>
      <c r="AA3018" s="25">
        <v>0</v>
      </c>
      <c r="AB3018" s="25">
        <v>1146721.81</v>
      </c>
      <c r="AC3018" s="26">
        <v>45152.505756550927</v>
      </c>
      <c r="AD3018" s="27">
        <f>ROW()</f>
        <v>3018</v>
      </c>
      <c r="AE3018" s="27">
        <f>1</f>
        <v>1</v>
      </c>
      <c r="AF3018" s="27">
        <f>SUBTOTAL(109,Tbl_NGF_Data[[#This Row],[Counter]])</f>
        <v>1</v>
      </c>
    </row>
    <row r="3019" spans="2:32" ht="60" x14ac:dyDescent="0.25">
      <c r="B3019" s="21" t="s">
        <v>245</v>
      </c>
      <c r="C3019" s="22" t="s">
        <v>2056</v>
      </c>
      <c r="D3019" s="23">
        <v>7</v>
      </c>
      <c r="E3019" s="22" t="s">
        <v>245</v>
      </c>
      <c r="F3019" s="23">
        <v>7</v>
      </c>
      <c r="G3019" s="22" t="s">
        <v>2056</v>
      </c>
      <c r="H3019" s="22" t="s">
        <v>1327</v>
      </c>
      <c r="I3019" s="23">
        <v>1</v>
      </c>
      <c r="J3019" s="23">
        <v>212</v>
      </c>
      <c r="K3019" s="23" t="s">
        <v>2706</v>
      </c>
      <c r="L3019" s="22" t="s">
        <v>2707</v>
      </c>
      <c r="M3019" s="21" t="s">
        <v>314</v>
      </c>
      <c r="N3019" s="23" t="s">
        <v>2188</v>
      </c>
      <c r="O3019" s="22" t="s">
        <v>2189</v>
      </c>
      <c r="P3019" s="22" t="s">
        <v>2190</v>
      </c>
      <c r="Q3019" s="23" t="s">
        <v>2220</v>
      </c>
      <c r="R3019" s="22" t="s">
        <v>2221</v>
      </c>
      <c r="S3019" s="21" t="s">
        <v>289</v>
      </c>
      <c r="T3019" s="23" t="s">
        <v>2723</v>
      </c>
      <c r="U3019" s="24" t="s">
        <v>15</v>
      </c>
      <c r="V3019" s="23">
        <v>100</v>
      </c>
      <c r="W3019" s="25">
        <v>0</v>
      </c>
      <c r="X3019" s="25">
        <v>0</v>
      </c>
      <c r="Y3019" s="25">
        <v>115112.07</v>
      </c>
      <c r="Z3019" s="25">
        <v>1</v>
      </c>
      <c r="AA3019" s="25">
        <v>0</v>
      </c>
      <c r="AB3019" s="25">
        <v>0</v>
      </c>
      <c r="AC3019" s="26">
        <v>45152.505756550927</v>
      </c>
      <c r="AD3019" s="27">
        <f>ROW()</f>
        <v>3019</v>
      </c>
      <c r="AE3019" s="27">
        <f>1</f>
        <v>1</v>
      </c>
      <c r="AF3019" s="27">
        <f>SUBTOTAL(109,Tbl_NGF_Data[[#This Row],[Counter]])</f>
        <v>1</v>
      </c>
    </row>
    <row r="3020" spans="2:32" ht="60" x14ac:dyDescent="0.25">
      <c r="B3020" s="21" t="s">
        <v>245</v>
      </c>
      <c r="C3020" s="22" t="s">
        <v>2056</v>
      </c>
      <c r="D3020" s="23">
        <v>7</v>
      </c>
      <c r="E3020" s="22" t="s">
        <v>245</v>
      </c>
      <c r="F3020" s="23">
        <v>7</v>
      </c>
      <c r="G3020" s="22" t="s">
        <v>2056</v>
      </c>
      <c r="H3020" s="22" t="s">
        <v>1327</v>
      </c>
      <c r="I3020" s="23">
        <v>1</v>
      </c>
      <c r="J3020" s="23">
        <v>212</v>
      </c>
      <c r="K3020" s="23" t="s">
        <v>2706</v>
      </c>
      <c r="L3020" s="22" t="s">
        <v>2707</v>
      </c>
      <c r="M3020" s="21" t="s">
        <v>314</v>
      </c>
      <c r="N3020" s="23" t="s">
        <v>2188</v>
      </c>
      <c r="O3020" s="22" t="s">
        <v>2189</v>
      </c>
      <c r="P3020" s="22" t="s">
        <v>2190</v>
      </c>
      <c r="Q3020" s="23" t="s">
        <v>2220</v>
      </c>
      <c r="R3020" s="22" t="s">
        <v>2221</v>
      </c>
      <c r="S3020" s="21" t="s">
        <v>289</v>
      </c>
      <c r="T3020" s="23" t="s">
        <v>2723</v>
      </c>
      <c r="U3020" s="24" t="s">
        <v>16</v>
      </c>
      <c r="V3020" s="23">
        <v>135</v>
      </c>
      <c r="W3020" s="25">
        <v>0</v>
      </c>
      <c r="X3020" s="25">
        <v>0</v>
      </c>
      <c r="Y3020" s="25">
        <v>267409</v>
      </c>
      <c r="Z3020" s="25">
        <v>9900035.0700000003</v>
      </c>
      <c r="AA3020" s="25">
        <v>0</v>
      </c>
      <c r="AB3020" s="25">
        <v>0</v>
      </c>
      <c r="AC3020" s="26">
        <v>45152.505756550927</v>
      </c>
      <c r="AD3020" s="27">
        <f>ROW()</f>
        <v>3020</v>
      </c>
      <c r="AE3020" s="27">
        <f>1</f>
        <v>1</v>
      </c>
      <c r="AF3020" s="27">
        <f>SUBTOTAL(109,Tbl_NGF_Data[[#This Row],[Counter]])</f>
        <v>1</v>
      </c>
    </row>
    <row r="3021" spans="2:32" ht="60" x14ac:dyDescent="0.25">
      <c r="B3021" s="21" t="s">
        <v>245</v>
      </c>
      <c r="C3021" s="22" t="s">
        <v>2056</v>
      </c>
      <c r="D3021" s="23">
        <v>7</v>
      </c>
      <c r="E3021" s="22" t="s">
        <v>245</v>
      </c>
      <c r="F3021" s="23">
        <v>7</v>
      </c>
      <c r="G3021" s="22" t="s">
        <v>2056</v>
      </c>
      <c r="H3021" s="22" t="s">
        <v>1327</v>
      </c>
      <c r="I3021" s="23">
        <v>1</v>
      </c>
      <c r="J3021" s="23">
        <v>212</v>
      </c>
      <c r="K3021" s="23" t="s">
        <v>2706</v>
      </c>
      <c r="L3021" s="22" t="s">
        <v>2707</v>
      </c>
      <c r="M3021" s="21" t="s">
        <v>314</v>
      </c>
      <c r="N3021" s="23" t="s">
        <v>2188</v>
      </c>
      <c r="O3021" s="22" t="s">
        <v>2189</v>
      </c>
      <c r="P3021" s="22" t="s">
        <v>2190</v>
      </c>
      <c r="Q3021" s="23" t="s">
        <v>2220</v>
      </c>
      <c r="R3021" s="22" t="s">
        <v>2221</v>
      </c>
      <c r="S3021" s="21" t="s">
        <v>289</v>
      </c>
      <c r="T3021" s="23" t="s">
        <v>2723</v>
      </c>
      <c r="U3021" s="24" t="s">
        <v>17</v>
      </c>
      <c r="V3021" s="23">
        <v>200</v>
      </c>
      <c r="W3021" s="25">
        <v>0</v>
      </c>
      <c r="X3021" s="25">
        <v>0</v>
      </c>
      <c r="Y3021" s="25">
        <v>152296.93</v>
      </c>
      <c r="Z3021" s="25">
        <v>9900034.0700000003</v>
      </c>
      <c r="AA3021" s="25">
        <v>0</v>
      </c>
      <c r="AB3021" s="25">
        <v>0</v>
      </c>
      <c r="AC3021" s="26">
        <v>45152.505756550927</v>
      </c>
      <c r="AD3021" s="27">
        <f>ROW()</f>
        <v>3021</v>
      </c>
      <c r="AE3021" s="27">
        <f>1</f>
        <v>1</v>
      </c>
      <c r="AF3021" s="27">
        <f>SUBTOTAL(109,Tbl_NGF_Data[[#This Row],[Counter]])</f>
        <v>1</v>
      </c>
    </row>
    <row r="3022" spans="2:32" ht="60" x14ac:dyDescent="0.25">
      <c r="B3022" s="21" t="s">
        <v>245</v>
      </c>
      <c r="C3022" s="22" t="s">
        <v>2056</v>
      </c>
      <c r="D3022" s="23">
        <v>7</v>
      </c>
      <c r="E3022" s="22" t="s">
        <v>245</v>
      </c>
      <c r="F3022" s="23">
        <v>7</v>
      </c>
      <c r="G3022" s="22" t="s">
        <v>2056</v>
      </c>
      <c r="H3022" s="22" t="s">
        <v>1327</v>
      </c>
      <c r="I3022" s="23">
        <v>1</v>
      </c>
      <c r="J3022" s="23">
        <v>212</v>
      </c>
      <c r="K3022" s="23" t="s">
        <v>2706</v>
      </c>
      <c r="L3022" s="22" t="s">
        <v>2707</v>
      </c>
      <c r="M3022" s="21" t="s">
        <v>314</v>
      </c>
      <c r="N3022" s="23" t="s">
        <v>2188</v>
      </c>
      <c r="O3022" s="22" t="s">
        <v>2189</v>
      </c>
      <c r="P3022" s="22" t="s">
        <v>2190</v>
      </c>
      <c r="Q3022" s="23" t="s">
        <v>2220</v>
      </c>
      <c r="R3022" s="22" t="s">
        <v>2221</v>
      </c>
      <c r="S3022" s="21" t="s">
        <v>289</v>
      </c>
      <c r="T3022" s="23" t="s">
        <v>2723</v>
      </c>
      <c r="U3022" s="24" t="s">
        <v>18</v>
      </c>
      <c r="V3022" s="23">
        <v>220</v>
      </c>
      <c r="W3022" s="25">
        <v>0</v>
      </c>
      <c r="X3022" s="25">
        <v>0</v>
      </c>
      <c r="Y3022" s="25">
        <v>115112.07</v>
      </c>
      <c r="Z3022" s="25">
        <v>1</v>
      </c>
      <c r="AA3022" s="25">
        <v>0</v>
      </c>
      <c r="AB3022" s="25">
        <v>0</v>
      </c>
      <c r="AC3022" s="26">
        <v>45152.505756550927</v>
      </c>
      <c r="AD3022" s="27">
        <f>ROW()</f>
        <v>3022</v>
      </c>
      <c r="AE3022" s="27">
        <f>1</f>
        <v>1</v>
      </c>
      <c r="AF3022" s="27">
        <f>SUBTOTAL(109,Tbl_NGF_Data[[#This Row],[Counter]])</f>
        <v>1</v>
      </c>
    </row>
    <row r="3023" spans="2:32" ht="60" x14ac:dyDescent="0.25">
      <c r="B3023" s="21" t="s">
        <v>245</v>
      </c>
      <c r="C3023" s="22" t="s">
        <v>2056</v>
      </c>
      <c r="D3023" s="23">
        <v>7</v>
      </c>
      <c r="E3023" s="22" t="s">
        <v>245</v>
      </c>
      <c r="F3023" s="23">
        <v>7</v>
      </c>
      <c r="G3023" s="22" t="s">
        <v>2056</v>
      </c>
      <c r="H3023" s="22" t="s">
        <v>1327</v>
      </c>
      <c r="I3023" s="23">
        <v>1</v>
      </c>
      <c r="J3023" s="23">
        <v>212</v>
      </c>
      <c r="K3023" s="23" t="s">
        <v>2706</v>
      </c>
      <c r="L3023" s="22" t="s">
        <v>2707</v>
      </c>
      <c r="M3023" s="21" t="s">
        <v>314</v>
      </c>
      <c r="N3023" s="23" t="s">
        <v>2188</v>
      </c>
      <c r="O3023" s="22" t="s">
        <v>2189</v>
      </c>
      <c r="P3023" s="22" t="s">
        <v>2190</v>
      </c>
      <c r="Q3023" s="23" t="s">
        <v>2223</v>
      </c>
      <c r="R3023" s="22" t="s">
        <v>2224</v>
      </c>
      <c r="S3023" s="21" t="s">
        <v>290</v>
      </c>
      <c r="T3023" s="23" t="s">
        <v>2724</v>
      </c>
      <c r="U3023" s="24" t="s">
        <v>16</v>
      </c>
      <c r="V3023" s="23">
        <v>135</v>
      </c>
      <c r="W3023" s="25">
        <v>0</v>
      </c>
      <c r="X3023" s="25">
        <v>0</v>
      </c>
      <c r="Y3023" s="25">
        <v>3427905</v>
      </c>
      <c r="Z3023" s="25">
        <v>3518289</v>
      </c>
      <c r="AA3023" s="25">
        <v>9355676</v>
      </c>
      <c r="AB3023" s="25">
        <v>7484782</v>
      </c>
      <c r="AC3023" s="26">
        <v>45152.505756550927</v>
      </c>
      <c r="AD3023" s="27">
        <f>ROW()</f>
        <v>3023</v>
      </c>
      <c r="AE3023" s="27">
        <f>1</f>
        <v>1</v>
      </c>
      <c r="AF3023" s="27">
        <f>SUBTOTAL(109,Tbl_NGF_Data[[#This Row],[Counter]])</f>
        <v>1</v>
      </c>
    </row>
    <row r="3024" spans="2:32" ht="60" x14ac:dyDescent="0.25">
      <c r="B3024" s="21" t="s">
        <v>245</v>
      </c>
      <c r="C3024" s="22" t="s">
        <v>2056</v>
      </c>
      <c r="D3024" s="23">
        <v>7</v>
      </c>
      <c r="E3024" s="22" t="s">
        <v>245</v>
      </c>
      <c r="F3024" s="23">
        <v>7</v>
      </c>
      <c r="G3024" s="22" t="s">
        <v>2056</v>
      </c>
      <c r="H3024" s="22" t="s">
        <v>1327</v>
      </c>
      <c r="I3024" s="23">
        <v>1</v>
      </c>
      <c r="J3024" s="23">
        <v>212</v>
      </c>
      <c r="K3024" s="23" t="s">
        <v>2706</v>
      </c>
      <c r="L3024" s="22" t="s">
        <v>2707</v>
      </c>
      <c r="M3024" s="21" t="s">
        <v>314</v>
      </c>
      <c r="N3024" s="23" t="s">
        <v>2188</v>
      </c>
      <c r="O3024" s="22" t="s">
        <v>2189</v>
      </c>
      <c r="P3024" s="22" t="s">
        <v>2190</v>
      </c>
      <c r="Q3024" s="23" t="s">
        <v>2223</v>
      </c>
      <c r="R3024" s="22" t="s">
        <v>2224</v>
      </c>
      <c r="S3024" s="21" t="s">
        <v>290</v>
      </c>
      <c r="T3024" s="23" t="s">
        <v>2724</v>
      </c>
      <c r="U3024" s="24" t="s">
        <v>17</v>
      </c>
      <c r="V3024" s="23">
        <v>200</v>
      </c>
      <c r="W3024" s="25">
        <v>0</v>
      </c>
      <c r="X3024" s="25">
        <v>0</v>
      </c>
      <c r="Y3024" s="25">
        <v>3337521</v>
      </c>
      <c r="Z3024" s="25">
        <v>3518289</v>
      </c>
      <c r="AA3024" s="25">
        <v>1870894.5</v>
      </c>
      <c r="AB3024" s="25">
        <v>7484781.5</v>
      </c>
      <c r="AC3024" s="26">
        <v>45152.505756550927</v>
      </c>
      <c r="AD3024" s="27">
        <f>ROW()</f>
        <v>3024</v>
      </c>
      <c r="AE3024" s="27">
        <f>1</f>
        <v>1</v>
      </c>
      <c r="AF3024" s="27">
        <f>SUBTOTAL(109,Tbl_NGF_Data[[#This Row],[Counter]])</f>
        <v>1</v>
      </c>
    </row>
    <row r="3025" spans="2:32" ht="60" x14ac:dyDescent="0.25">
      <c r="B3025" s="21" t="s">
        <v>245</v>
      </c>
      <c r="C3025" s="22" t="s">
        <v>2056</v>
      </c>
      <c r="D3025" s="23">
        <v>7</v>
      </c>
      <c r="E3025" s="22" t="s">
        <v>245</v>
      </c>
      <c r="F3025" s="23">
        <v>7</v>
      </c>
      <c r="G3025" s="22" t="s">
        <v>2056</v>
      </c>
      <c r="H3025" s="22" t="s">
        <v>1327</v>
      </c>
      <c r="I3025" s="23">
        <v>1</v>
      </c>
      <c r="J3025" s="23">
        <v>212</v>
      </c>
      <c r="K3025" s="23" t="s">
        <v>2706</v>
      </c>
      <c r="L3025" s="22" t="s">
        <v>2707</v>
      </c>
      <c r="M3025" s="21" t="s">
        <v>314</v>
      </c>
      <c r="N3025" s="23" t="s">
        <v>2188</v>
      </c>
      <c r="O3025" s="22" t="s">
        <v>2189</v>
      </c>
      <c r="P3025" s="22" t="s">
        <v>2190</v>
      </c>
      <c r="Q3025" s="23" t="s">
        <v>2223</v>
      </c>
      <c r="R3025" s="22" t="s">
        <v>2224</v>
      </c>
      <c r="S3025" s="21" t="s">
        <v>290</v>
      </c>
      <c r="T3025" s="23" t="s">
        <v>2724</v>
      </c>
      <c r="U3025" s="24" t="s">
        <v>18</v>
      </c>
      <c r="V3025" s="23">
        <v>220</v>
      </c>
      <c r="W3025" s="25">
        <v>0</v>
      </c>
      <c r="X3025" s="25">
        <v>0</v>
      </c>
      <c r="Y3025" s="25">
        <v>90384</v>
      </c>
      <c r="Z3025" s="25">
        <v>0</v>
      </c>
      <c r="AA3025" s="25">
        <v>7484781.5</v>
      </c>
      <c r="AB3025" s="25">
        <v>0.5</v>
      </c>
      <c r="AC3025" s="26">
        <v>45152.505756550927</v>
      </c>
      <c r="AD3025" s="27">
        <f>ROW()</f>
        <v>3025</v>
      </c>
      <c r="AE3025" s="27">
        <f>1</f>
        <v>1</v>
      </c>
      <c r="AF3025" s="27">
        <f>SUBTOTAL(109,Tbl_NGF_Data[[#This Row],[Counter]])</f>
        <v>1</v>
      </c>
    </row>
    <row r="3026" spans="2:32" ht="60" x14ac:dyDescent="0.25">
      <c r="B3026" s="21" t="s">
        <v>245</v>
      </c>
      <c r="C3026" s="22" t="s">
        <v>2056</v>
      </c>
      <c r="D3026" s="23">
        <v>7</v>
      </c>
      <c r="E3026" s="22" t="s">
        <v>245</v>
      </c>
      <c r="F3026" s="23">
        <v>7</v>
      </c>
      <c r="G3026" s="22" t="s">
        <v>2056</v>
      </c>
      <c r="H3026" s="22" t="s">
        <v>1327</v>
      </c>
      <c r="I3026" s="23">
        <v>1</v>
      </c>
      <c r="J3026" s="23">
        <v>212</v>
      </c>
      <c r="K3026" s="23" t="s">
        <v>2706</v>
      </c>
      <c r="L3026" s="22" t="s">
        <v>2707</v>
      </c>
      <c r="M3026" s="21" t="s">
        <v>314</v>
      </c>
      <c r="N3026" s="23" t="s">
        <v>2188</v>
      </c>
      <c r="O3026" s="22" t="s">
        <v>2189</v>
      </c>
      <c r="P3026" s="22" t="s">
        <v>2190</v>
      </c>
      <c r="Q3026" s="23" t="s">
        <v>2223</v>
      </c>
      <c r="R3026" s="22" t="s">
        <v>2224</v>
      </c>
      <c r="S3026" s="21" t="s">
        <v>290</v>
      </c>
      <c r="T3026" s="23" t="s">
        <v>2724</v>
      </c>
      <c r="U3026" s="24" t="s">
        <v>19</v>
      </c>
      <c r="V3026" s="23">
        <v>500</v>
      </c>
      <c r="W3026" s="25">
        <v>0</v>
      </c>
      <c r="X3026" s="25">
        <v>0</v>
      </c>
      <c r="Y3026" s="25">
        <v>3337521</v>
      </c>
      <c r="Z3026" s="25">
        <v>3518289</v>
      </c>
      <c r="AA3026" s="25">
        <v>1870894.5</v>
      </c>
      <c r="AB3026" s="25">
        <v>7484781.5</v>
      </c>
      <c r="AC3026" s="26">
        <v>45152.505756550927</v>
      </c>
      <c r="AD3026" s="27">
        <f>ROW()</f>
        <v>3026</v>
      </c>
      <c r="AE3026" s="27">
        <f>1</f>
        <v>1</v>
      </c>
      <c r="AF3026" s="27">
        <f>SUBTOTAL(109,Tbl_NGF_Data[[#This Row],[Counter]])</f>
        <v>1</v>
      </c>
    </row>
    <row r="3027" spans="2:32" ht="60" x14ac:dyDescent="0.25">
      <c r="B3027" s="21" t="s">
        <v>245</v>
      </c>
      <c r="C3027" s="22" t="s">
        <v>2056</v>
      </c>
      <c r="D3027" s="23">
        <v>7</v>
      </c>
      <c r="E3027" s="22" t="s">
        <v>245</v>
      </c>
      <c r="F3027" s="23">
        <v>7</v>
      </c>
      <c r="G3027" s="22" t="s">
        <v>2056</v>
      </c>
      <c r="H3027" s="22" t="s">
        <v>1327</v>
      </c>
      <c r="I3027" s="23">
        <v>1</v>
      </c>
      <c r="J3027" s="23">
        <v>212</v>
      </c>
      <c r="K3027" s="23" t="s">
        <v>2706</v>
      </c>
      <c r="L3027" s="22" t="s">
        <v>2707</v>
      </c>
      <c r="M3027" s="21" t="s">
        <v>314</v>
      </c>
      <c r="N3027" s="23" t="s">
        <v>2188</v>
      </c>
      <c r="O3027" s="22" t="s">
        <v>2189</v>
      </c>
      <c r="P3027" s="22" t="s">
        <v>2190</v>
      </c>
      <c r="Q3027" s="23" t="s">
        <v>2229</v>
      </c>
      <c r="R3027" s="22" t="s">
        <v>2230</v>
      </c>
      <c r="S3027" s="21" t="s">
        <v>291</v>
      </c>
      <c r="T3027" s="23" t="s">
        <v>2725</v>
      </c>
      <c r="U3027" s="24" t="s">
        <v>15</v>
      </c>
      <c r="V3027" s="23">
        <v>100</v>
      </c>
      <c r="W3027" s="25">
        <v>0</v>
      </c>
      <c r="X3027" s="25">
        <v>0</v>
      </c>
      <c r="Y3027" s="25">
        <v>0</v>
      </c>
      <c r="Z3027" s="25">
        <v>0</v>
      </c>
      <c r="AA3027" s="25">
        <v>22999.83</v>
      </c>
      <c r="AB3027" s="25">
        <v>0</v>
      </c>
      <c r="AC3027" s="26">
        <v>45152.505756550927</v>
      </c>
      <c r="AD3027" s="27">
        <f>ROW()</f>
        <v>3027</v>
      </c>
      <c r="AE3027" s="27">
        <f>1</f>
        <v>1</v>
      </c>
      <c r="AF3027" s="27">
        <f>SUBTOTAL(109,Tbl_NGF_Data[[#This Row],[Counter]])</f>
        <v>1</v>
      </c>
    </row>
    <row r="3028" spans="2:32" ht="60" x14ac:dyDescent="0.25">
      <c r="B3028" s="21" t="s">
        <v>245</v>
      </c>
      <c r="C3028" s="22" t="s">
        <v>2056</v>
      </c>
      <c r="D3028" s="23">
        <v>7</v>
      </c>
      <c r="E3028" s="22" t="s">
        <v>245</v>
      </c>
      <c r="F3028" s="23">
        <v>7</v>
      </c>
      <c r="G3028" s="22" t="s">
        <v>2056</v>
      </c>
      <c r="H3028" s="22" t="s">
        <v>1327</v>
      </c>
      <c r="I3028" s="23">
        <v>1</v>
      </c>
      <c r="J3028" s="23">
        <v>212</v>
      </c>
      <c r="K3028" s="23" t="s">
        <v>2706</v>
      </c>
      <c r="L3028" s="22" t="s">
        <v>2707</v>
      </c>
      <c r="M3028" s="21" t="s">
        <v>314</v>
      </c>
      <c r="N3028" s="23" t="s">
        <v>2188</v>
      </c>
      <c r="O3028" s="22" t="s">
        <v>2189</v>
      </c>
      <c r="P3028" s="22" t="s">
        <v>2190</v>
      </c>
      <c r="Q3028" s="23" t="s">
        <v>2229</v>
      </c>
      <c r="R3028" s="22" t="s">
        <v>2230</v>
      </c>
      <c r="S3028" s="21" t="s">
        <v>291</v>
      </c>
      <c r="T3028" s="23" t="s">
        <v>2725</v>
      </c>
      <c r="U3028" s="24" t="s">
        <v>16</v>
      </c>
      <c r="V3028" s="23">
        <v>135</v>
      </c>
      <c r="W3028" s="25">
        <v>0</v>
      </c>
      <c r="X3028" s="25">
        <v>0</v>
      </c>
      <c r="Y3028" s="25">
        <v>3427905</v>
      </c>
      <c r="Z3028" s="25">
        <v>8259805.71</v>
      </c>
      <c r="AA3028" s="25">
        <v>12402768</v>
      </c>
      <c r="AB3028" s="25">
        <v>23000</v>
      </c>
      <c r="AC3028" s="26">
        <v>45152.505756550927</v>
      </c>
      <c r="AD3028" s="27">
        <f>ROW()</f>
        <v>3028</v>
      </c>
      <c r="AE3028" s="27">
        <f>1</f>
        <v>1</v>
      </c>
      <c r="AF3028" s="27">
        <f>SUBTOTAL(109,Tbl_NGF_Data[[#This Row],[Counter]])</f>
        <v>1</v>
      </c>
    </row>
    <row r="3029" spans="2:32" ht="60" x14ac:dyDescent="0.25">
      <c r="B3029" s="21" t="s">
        <v>245</v>
      </c>
      <c r="C3029" s="22" t="s">
        <v>2056</v>
      </c>
      <c r="D3029" s="23">
        <v>7</v>
      </c>
      <c r="E3029" s="22" t="s">
        <v>245</v>
      </c>
      <c r="F3029" s="23">
        <v>7</v>
      </c>
      <c r="G3029" s="22" t="s">
        <v>2056</v>
      </c>
      <c r="H3029" s="22" t="s">
        <v>1327</v>
      </c>
      <c r="I3029" s="23">
        <v>1</v>
      </c>
      <c r="J3029" s="23">
        <v>212</v>
      </c>
      <c r="K3029" s="23" t="s">
        <v>2706</v>
      </c>
      <c r="L3029" s="22" t="s">
        <v>2707</v>
      </c>
      <c r="M3029" s="21" t="s">
        <v>314</v>
      </c>
      <c r="N3029" s="23" t="s">
        <v>2188</v>
      </c>
      <c r="O3029" s="22" t="s">
        <v>2189</v>
      </c>
      <c r="P3029" s="22" t="s">
        <v>2190</v>
      </c>
      <c r="Q3029" s="23" t="s">
        <v>2229</v>
      </c>
      <c r="R3029" s="22" t="s">
        <v>2230</v>
      </c>
      <c r="S3029" s="21" t="s">
        <v>291</v>
      </c>
      <c r="T3029" s="23" t="s">
        <v>2725</v>
      </c>
      <c r="U3029" s="24" t="s">
        <v>17</v>
      </c>
      <c r="V3029" s="23">
        <v>200</v>
      </c>
      <c r="W3029" s="25">
        <v>0</v>
      </c>
      <c r="X3029" s="25">
        <v>0</v>
      </c>
      <c r="Y3029" s="25">
        <v>0</v>
      </c>
      <c r="Z3029" s="25">
        <v>0</v>
      </c>
      <c r="AA3029" s="25">
        <v>12378100.9</v>
      </c>
      <c r="AB3029" s="25">
        <v>22986.22</v>
      </c>
      <c r="AC3029" s="26">
        <v>45152.505756550927</v>
      </c>
      <c r="AD3029" s="27">
        <f>ROW()</f>
        <v>3029</v>
      </c>
      <c r="AE3029" s="27">
        <f>1</f>
        <v>1</v>
      </c>
      <c r="AF3029" s="27">
        <f>SUBTOTAL(109,Tbl_NGF_Data[[#This Row],[Counter]])</f>
        <v>1</v>
      </c>
    </row>
    <row r="3030" spans="2:32" ht="60" x14ac:dyDescent="0.25">
      <c r="B3030" s="21" t="s">
        <v>245</v>
      </c>
      <c r="C3030" s="22" t="s">
        <v>2056</v>
      </c>
      <c r="D3030" s="23">
        <v>7</v>
      </c>
      <c r="E3030" s="22" t="s">
        <v>245</v>
      </c>
      <c r="F3030" s="23">
        <v>7</v>
      </c>
      <c r="G3030" s="22" t="s">
        <v>2056</v>
      </c>
      <c r="H3030" s="22" t="s">
        <v>1327</v>
      </c>
      <c r="I3030" s="23">
        <v>1</v>
      </c>
      <c r="J3030" s="23">
        <v>212</v>
      </c>
      <c r="K3030" s="23" t="s">
        <v>2706</v>
      </c>
      <c r="L3030" s="22" t="s">
        <v>2707</v>
      </c>
      <c r="M3030" s="21" t="s">
        <v>314</v>
      </c>
      <c r="N3030" s="23" t="s">
        <v>2188</v>
      </c>
      <c r="O3030" s="22" t="s">
        <v>2189</v>
      </c>
      <c r="P3030" s="22" t="s">
        <v>2190</v>
      </c>
      <c r="Q3030" s="23" t="s">
        <v>2229</v>
      </c>
      <c r="R3030" s="22" t="s">
        <v>2230</v>
      </c>
      <c r="S3030" s="21" t="s">
        <v>291</v>
      </c>
      <c r="T3030" s="23" t="s">
        <v>2725</v>
      </c>
      <c r="U3030" s="24" t="s">
        <v>18</v>
      </c>
      <c r="V3030" s="23">
        <v>220</v>
      </c>
      <c r="W3030" s="25">
        <v>0</v>
      </c>
      <c r="X3030" s="25">
        <v>0</v>
      </c>
      <c r="Y3030" s="25">
        <v>3427905</v>
      </c>
      <c r="Z3030" s="25">
        <v>8259805.71</v>
      </c>
      <c r="AA3030" s="25">
        <v>24667.099999999627</v>
      </c>
      <c r="AB3030" s="25">
        <v>13.779999999998836</v>
      </c>
      <c r="AC3030" s="26">
        <v>45152.505756550927</v>
      </c>
      <c r="AD3030" s="27">
        <f>ROW()</f>
        <v>3030</v>
      </c>
      <c r="AE3030" s="27">
        <f>1</f>
        <v>1</v>
      </c>
      <c r="AF3030" s="27">
        <f>SUBTOTAL(109,Tbl_NGF_Data[[#This Row],[Counter]])</f>
        <v>1</v>
      </c>
    </row>
    <row r="3031" spans="2:32" ht="60" x14ac:dyDescent="0.25">
      <c r="B3031" s="21" t="s">
        <v>245</v>
      </c>
      <c r="C3031" s="22" t="s">
        <v>2056</v>
      </c>
      <c r="D3031" s="23">
        <v>7</v>
      </c>
      <c r="E3031" s="22" t="s">
        <v>245</v>
      </c>
      <c r="F3031" s="23">
        <v>7</v>
      </c>
      <c r="G3031" s="22" t="s">
        <v>2056</v>
      </c>
      <c r="H3031" s="22" t="s">
        <v>1327</v>
      </c>
      <c r="I3031" s="23">
        <v>1</v>
      </c>
      <c r="J3031" s="23">
        <v>212</v>
      </c>
      <c r="K3031" s="23" t="s">
        <v>2706</v>
      </c>
      <c r="L3031" s="22" t="s">
        <v>2707</v>
      </c>
      <c r="M3031" s="21" t="s">
        <v>314</v>
      </c>
      <c r="N3031" s="23" t="s">
        <v>2188</v>
      </c>
      <c r="O3031" s="22" t="s">
        <v>2189</v>
      </c>
      <c r="P3031" s="22" t="s">
        <v>2190</v>
      </c>
      <c r="Q3031" s="23" t="s">
        <v>2229</v>
      </c>
      <c r="R3031" s="22" t="s">
        <v>2230</v>
      </c>
      <c r="S3031" s="21" t="s">
        <v>291</v>
      </c>
      <c r="T3031" s="23" t="s">
        <v>2725</v>
      </c>
      <c r="U3031" s="24" t="s">
        <v>19</v>
      </c>
      <c r="V3031" s="23">
        <v>500</v>
      </c>
      <c r="W3031" s="25">
        <v>0</v>
      </c>
      <c r="X3031" s="25">
        <v>0</v>
      </c>
      <c r="Y3031" s="25">
        <v>0</v>
      </c>
      <c r="Z3031" s="25">
        <v>5037957</v>
      </c>
      <c r="AA3031" s="25">
        <v>12401100.73</v>
      </c>
      <c r="AB3031" s="25">
        <v>14264.110000000002</v>
      </c>
      <c r="AC3031" s="26">
        <v>45152.505756550927</v>
      </c>
      <c r="AD3031" s="27">
        <f>ROW()</f>
        <v>3031</v>
      </c>
      <c r="AE3031" s="27">
        <f>1</f>
        <v>1</v>
      </c>
      <c r="AF3031" s="27">
        <f>SUBTOTAL(109,Tbl_NGF_Data[[#This Row],[Counter]])</f>
        <v>1</v>
      </c>
    </row>
    <row r="3032" spans="2:32" ht="45" x14ac:dyDescent="0.25">
      <c r="B3032" s="21" t="s">
        <v>245</v>
      </c>
      <c r="C3032" s="22" t="s">
        <v>2056</v>
      </c>
      <c r="D3032" s="23">
        <v>7</v>
      </c>
      <c r="E3032" s="22" t="s">
        <v>245</v>
      </c>
      <c r="F3032" s="23">
        <v>7</v>
      </c>
      <c r="G3032" s="22" t="s">
        <v>2056</v>
      </c>
      <c r="H3032" s="22" t="s">
        <v>1327</v>
      </c>
      <c r="I3032" s="23">
        <v>1</v>
      </c>
      <c r="J3032" s="23">
        <v>212</v>
      </c>
      <c r="K3032" s="23" t="s">
        <v>2706</v>
      </c>
      <c r="L3032" s="22" t="s">
        <v>2707</v>
      </c>
      <c r="M3032" s="21" t="s">
        <v>314</v>
      </c>
      <c r="N3032" s="23" t="s">
        <v>2188</v>
      </c>
      <c r="O3032" s="22" t="s">
        <v>2189</v>
      </c>
      <c r="P3032" s="22" t="s">
        <v>2190</v>
      </c>
      <c r="Q3032" s="23" t="s">
        <v>2282</v>
      </c>
      <c r="R3032" s="22" t="s">
        <v>2283</v>
      </c>
      <c r="S3032" s="21" t="s">
        <v>302</v>
      </c>
      <c r="T3032" s="23" t="s">
        <v>2726</v>
      </c>
      <c r="U3032" s="24" t="s">
        <v>15</v>
      </c>
      <c r="V3032" s="23">
        <v>100</v>
      </c>
      <c r="W3032" s="25">
        <v>28723.62</v>
      </c>
      <c r="X3032" s="25">
        <v>33156.85</v>
      </c>
      <c r="Y3032" s="25">
        <v>33526.33</v>
      </c>
      <c r="Z3032" s="25">
        <v>36661.25</v>
      </c>
      <c r="AA3032" s="25">
        <v>43205.05</v>
      </c>
      <c r="AB3032" s="25">
        <v>308.24</v>
      </c>
      <c r="AC3032" s="26">
        <v>45152.505756550927</v>
      </c>
      <c r="AD3032" s="27">
        <f>ROW()</f>
        <v>3032</v>
      </c>
      <c r="AE3032" s="27">
        <f>1</f>
        <v>1</v>
      </c>
      <c r="AF3032" s="27">
        <f>SUBTOTAL(109,Tbl_NGF_Data[[#This Row],[Counter]])</f>
        <v>1</v>
      </c>
    </row>
    <row r="3033" spans="2:32" ht="45" x14ac:dyDescent="0.25">
      <c r="B3033" s="21" t="s">
        <v>245</v>
      </c>
      <c r="C3033" s="22" t="s">
        <v>2056</v>
      </c>
      <c r="D3033" s="23">
        <v>7</v>
      </c>
      <c r="E3033" s="22" t="s">
        <v>245</v>
      </c>
      <c r="F3033" s="23">
        <v>7</v>
      </c>
      <c r="G3033" s="22" t="s">
        <v>2056</v>
      </c>
      <c r="H3033" s="22" t="s">
        <v>1327</v>
      </c>
      <c r="I3033" s="23">
        <v>1</v>
      </c>
      <c r="J3033" s="23">
        <v>212</v>
      </c>
      <c r="K3033" s="23" t="s">
        <v>2706</v>
      </c>
      <c r="L3033" s="22" t="s">
        <v>2707</v>
      </c>
      <c r="M3033" s="21" t="s">
        <v>314</v>
      </c>
      <c r="N3033" s="23" t="s">
        <v>2188</v>
      </c>
      <c r="O3033" s="22" t="s">
        <v>2189</v>
      </c>
      <c r="P3033" s="22" t="s">
        <v>2190</v>
      </c>
      <c r="Q3033" s="23" t="s">
        <v>2282</v>
      </c>
      <c r="R3033" s="22" t="s">
        <v>2283</v>
      </c>
      <c r="S3033" s="21" t="s">
        <v>302</v>
      </c>
      <c r="T3033" s="23" t="s">
        <v>2726</v>
      </c>
      <c r="U3033" s="24" t="s">
        <v>16</v>
      </c>
      <c r="V3033" s="23">
        <v>135</v>
      </c>
      <c r="W3033" s="25">
        <v>0</v>
      </c>
      <c r="X3033" s="25">
        <v>0</v>
      </c>
      <c r="Y3033" s="25">
        <v>0</v>
      </c>
      <c r="Z3033" s="25">
        <v>0</v>
      </c>
      <c r="AA3033" s="25">
        <v>0</v>
      </c>
      <c r="AB3033" s="25">
        <v>45215</v>
      </c>
      <c r="AC3033" s="26">
        <v>45152.505756550927</v>
      </c>
      <c r="AD3033" s="27">
        <f>ROW()</f>
        <v>3033</v>
      </c>
      <c r="AE3033" s="27">
        <f>1</f>
        <v>1</v>
      </c>
      <c r="AF3033" s="27">
        <f>SUBTOTAL(109,Tbl_NGF_Data[[#This Row],[Counter]])</f>
        <v>1</v>
      </c>
    </row>
    <row r="3034" spans="2:32" ht="45" x14ac:dyDescent="0.25">
      <c r="B3034" s="21" t="s">
        <v>245</v>
      </c>
      <c r="C3034" s="22" t="s">
        <v>2056</v>
      </c>
      <c r="D3034" s="23">
        <v>7</v>
      </c>
      <c r="E3034" s="22" t="s">
        <v>245</v>
      </c>
      <c r="F3034" s="23">
        <v>7</v>
      </c>
      <c r="G3034" s="22" t="s">
        <v>2056</v>
      </c>
      <c r="H3034" s="22" t="s">
        <v>1327</v>
      </c>
      <c r="I3034" s="23">
        <v>1</v>
      </c>
      <c r="J3034" s="23">
        <v>212</v>
      </c>
      <c r="K3034" s="23" t="s">
        <v>2706</v>
      </c>
      <c r="L3034" s="22" t="s">
        <v>2707</v>
      </c>
      <c r="M3034" s="21" t="s">
        <v>314</v>
      </c>
      <c r="N3034" s="23" t="s">
        <v>2188</v>
      </c>
      <c r="O3034" s="22" t="s">
        <v>2189</v>
      </c>
      <c r="P3034" s="22" t="s">
        <v>2190</v>
      </c>
      <c r="Q3034" s="23" t="s">
        <v>2282</v>
      </c>
      <c r="R3034" s="22" t="s">
        <v>2283</v>
      </c>
      <c r="S3034" s="21" t="s">
        <v>302</v>
      </c>
      <c r="T3034" s="23" t="s">
        <v>2726</v>
      </c>
      <c r="U3034" s="24" t="s">
        <v>17</v>
      </c>
      <c r="V3034" s="23">
        <v>200</v>
      </c>
      <c r="W3034" s="25">
        <v>0</v>
      </c>
      <c r="X3034" s="25">
        <v>0</v>
      </c>
      <c r="Y3034" s="25">
        <v>0</v>
      </c>
      <c r="Z3034" s="25">
        <v>0</v>
      </c>
      <c r="AA3034" s="25">
        <v>0</v>
      </c>
      <c r="AB3034" s="25">
        <v>44953.270000000004</v>
      </c>
      <c r="AC3034" s="26">
        <v>45152.505756550927</v>
      </c>
      <c r="AD3034" s="27">
        <f>ROW()</f>
        <v>3034</v>
      </c>
      <c r="AE3034" s="27">
        <f>1</f>
        <v>1</v>
      </c>
      <c r="AF3034" s="27">
        <f>SUBTOTAL(109,Tbl_NGF_Data[[#This Row],[Counter]])</f>
        <v>1</v>
      </c>
    </row>
    <row r="3035" spans="2:32" ht="45" x14ac:dyDescent="0.25">
      <c r="B3035" s="21" t="s">
        <v>245</v>
      </c>
      <c r="C3035" s="22" t="s">
        <v>2056</v>
      </c>
      <c r="D3035" s="23">
        <v>7</v>
      </c>
      <c r="E3035" s="22" t="s">
        <v>245</v>
      </c>
      <c r="F3035" s="23">
        <v>7</v>
      </c>
      <c r="G3035" s="22" t="s">
        <v>2056</v>
      </c>
      <c r="H3035" s="22" t="s">
        <v>1327</v>
      </c>
      <c r="I3035" s="23">
        <v>1</v>
      </c>
      <c r="J3035" s="23">
        <v>212</v>
      </c>
      <c r="K3035" s="23" t="s">
        <v>2706</v>
      </c>
      <c r="L3035" s="22" t="s">
        <v>2707</v>
      </c>
      <c r="M3035" s="21" t="s">
        <v>314</v>
      </c>
      <c r="N3035" s="23" t="s">
        <v>2188</v>
      </c>
      <c r="O3035" s="22" t="s">
        <v>2189</v>
      </c>
      <c r="P3035" s="22" t="s">
        <v>2190</v>
      </c>
      <c r="Q3035" s="23" t="s">
        <v>2282</v>
      </c>
      <c r="R3035" s="22" t="s">
        <v>2283</v>
      </c>
      <c r="S3035" s="21" t="s">
        <v>302</v>
      </c>
      <c r="T3035" s="23" t="s">
        <v>2726</v>
      </c>
      <c r="U3035" s="24" t="s">
        <v>18</v>
      </c>
      <c r="V3035" s="23">
        <v>220</v>
      </c>
      <c r="W3035" s="25">
        <v>0</v>
      </c>
      <c r="X3035" s="25">
        <v>0</v>
      </c>
      <c r="Y3035" s="25">
        <v>0</v>
      </c>
      <c r="Z3035" s="25">
        <v>0</v>
      </c>
      <c r="AA3035" s="25">
        <v>0</v>
      </c>
      <c r="AB3035" s="25">
        <v>261.72999999999593</v>
      </c>
      <c r="AC3035" s="26">
        <v>45152.505756550927</v>
      </c>
      <c r="AD3035" s="27">
        <f>ROW()</f>
        <v>3035</v>
      </c>
      <c r="AE3035" s="27">
        <f>1</f>
        <v>1</v>
      </c>
      <c r="AF3035" s="27">
        <f>SUBTOTAL(109,Tbl_NGF_Data[[#This Row],[Counter]])</f>
        <v>1</v>
      </c>
    </row>
    <row r="3036" spans="2:32" ht="45" x14ac:dyDescent="0.25">
      <c r="B3036" s="21" t="s">
        <v>245</v>
      </c>
      <c r="C3036" s="22" t="s">
        <v>2056</v>
      </c>
      <c r="D3036" s="23">
        <v>7</v>
      </c>
      <c r="E3036" s="22" t="s">
        <v>245</v>
      </c>
      <c r="F3036" s="23">
        <v>7</v>
      </c>
      <c r="G3036" s="22" t="s">
        <v>2056</v>
      </c>
      <c r="H3036" s="22" t="s">
        <v>1327</v>
      </c>
      <c r="I3036" s="23">
        <v>1</v>
      </c>
      <c r="J3036" s="23">
        <v>212</v>
      </c>
      <c r="K3036" s="23" t="s">
        <v>2706</v>
      </c>
      <c r="L3036" s="22" t="s">
        <v>2707</v>
      </c>
      <c r="M3036" s="21" t="s">
        <v>314</v>
      </c>
      <c r="N3036" s="23" t="s">
        <v>2188</v>
      </c>
      <c r="O3036" s="22" t="s">
        <v>2189</v>
      </c>
      <c r="P3036" s="22" t="s">
        <v>2190</v>
      </c>
      <c r="Q3036" s="23" t="s">
        <v>2282</v>
      </c>
      <c r="R3036" s="22" t="s">
        <v>2283</v>
      </c>
      <c r="S3036" s="21" t="s">
        <v>302</v>
      </c>
      <c r="T3036" s="23" t="s">
        <v>2726</v>
      </c>
      <c r="U3036" s="24" t="s">
        <v>19</v>
      </c>
      <c r="V3036" s="23">
        <v>500</v>
      </c>
      <c r="W3036" s="25">
        <v>271.8</v>
      </c>
      <c r="X3036" s="25">
        <v>4433.2299999999996</v>
      </c>
      <c r="Y3036" s="25">
        <v>369.48</v>
      </c>
      <c r="Z3036" s="25">
        <v>3134.92</v>
      </c>
      <c r="AA3036" s="25">
        <v>6543.8</v>
      </c>
      <c r="AB3036" s="25">
        <v>2056.46</v>
      </c>
      <c r="AC3036" s="26">
        <v>45152.505756550927</v>
      </c>
      <c r="AD3036" s="27">
        <f>ROW()</f>
        <v>3036</v>
      </c>
      <c r="AE3036" s="27">
        <f>1</f>
        <v>1</v>
      </c>
      <c r="AF3036" s="27">
        <f>SUBTOTAL(109,Tbl_NGF_Data[[#This Row],[Counter]])</f>
        <v>1</v>
      </c>
    </row>
    <row r="3037" spans="2:32" ht="45" x14ac:dyDescent="0.25">
      <c r="B3037" s="21" t="s">
        <v>245</v>
      </c>
      <c r="C3037" s="22" t="s">
        <v>2056</v>
      </c>
      <c r="D3037" s="23">
        <v>7</v>
      </c>
      <c r="E3037" s="22" t="s">
        <v>245</v>
      </c>
      <c r="F3037" s="23">
        <v>7</v>
      </c>
      <c r="G3037" s="22" t="s">
        <v>2056</v>
      </c>
      <c r="H3037" s="22" t="s">
        <v>1327</v>
      </c>
      <c r="I3037" s="23">
        <v>1</v>
      </c>
      <c r="J3037" s="23">
        <v>212</v>
      </c>
      <c r="K3037" s="23" t="s">
        <v>2706</v>
      </c>
      <c r="L3037" s="22" t="s">
        <v>2707</v>
      </c>
      <c r="M3037" s="21" t="s">
        <v>314</v>
      </c>
      <c r="N3037" s="23" t="s">
        <v>2188</v>
      </c>
      <c r="O3037" s="22" t="s">
        <v>2189</v>
      </c>
      <c r="P3037" s="22" t="s">
        <v>2190</v>
      </c>
      <c r="Q3037" s="23" t="s">
        <v>2234</v>
      </c>
      <c r="R3037" s="22" t="s">
        <v>2235</v>
      </c>
      <c r="S3037" s="21" t="s">
        <v>292</v>
      </c>
      <c r="T3037" s="23" t="s">
        <v>2727</v>
      </c>
      <c r="U3037" s="24" t="s">
        <v>15</v>
      </c>
      <c r="V3037" s="23">
        <v>100</v>
      </c>
      <c r="W3037" s="25">
        <v>208005.24</v>
      </c>
      <c r="X3037" s="25">
        <v>196301.16</v>
      </c>
      <c r="Y3037" s="25">
        <v>196301.16</v>
      </c>
      <c r="Z3037" s="25">
        <v>198930.38</v>
      </c>
      <c r="AA3037" s="25">
        <v>198930.38</v>
      </c>
      <c r="AB3037" s="25">
        <v>15828.58</v>
      </c>
      <c r="AC3037" s="26">
        <v>45152.505756550927</v>
      </c>
      <c r="AD3037" s="27">
        <f>ROW()</f>
        <v>3037</v>
      </c>
      <c r="AE3037" s="27">
        <f>1</f>
        <v>1</v>
      </c>
      <c r="AF3037" s="27">
        <f>SUBTOTAL(109,Tbl_NGF_Data[[#This Row],[Counter]])</f>
        <v>1</v>
      </c>
    </row>
    <row r="3038" spans="2:32" ht="45" x14ac:dyDescent="0.25">
      <c r="B3038" s="21" t="s">
        <v>245</v>
      </c>
      <c r="C3038" s="22" t="s">
        <v>2056</v>
      </c>
      <c r="D3038" s="23">
        <v>7</v>
      </c>
      <c r="E3038" s="22" t="s">
        <v>245</v>
      </c>
      <c r="F3038" s="23">
        <v>7</v>
      </c>
      <c r="G3038" s="22" t="s">
        <v>2056</v>
      </c>
      <c r="H3038" s="22" t="s">
        <v>1327</v>
      </c>
      <c r="I3038" s="23">
        <v>1</v>
      </c>
      <c r="J3038" s="23">
        <v>212</v>
      </c>
      <c r="K3038" s="23" t="s">
        <v>2706</v>
      </c>
      <c r="L3038" s="22" t="s">
        <v>2707</v>
      </c>
      <c r="M3038" s="21" t="s">
        <v>314</v>
      </c>
      <c r="N3038" s="23" t="s">
        <v>2188</v>
      </c>
      <c r="O3038" s="22" t="s">
        <v>2189</v>
      </c>
      <c r="P3038" s="22" t="s">
        <v>2190</v>
      </c>
      <c r="Q3038" s="23" t="s">
        <v>2234</v>
      </c>
      <c r="R3038" s="22" t="s">
        <v>2235</v>
      </c>
      <c r="S3038" s="21" t="s">
        <v>292</v>
      </c>
      <c r="T3038" s="23" t="s">
        <v>2727</v>
      </c>
      <c r="U3038" s="24" t="s">
        <v>16</v>
      </c>
      <c r="V3038" s="23">
        <v>135</v>
      </c>
      <c r="W3038" s="25">
        <v>0</v>
      </c>
      <c r="X3038" s="25">
        <v>50000</v>
      </c>
      <c r="Y3038" s="25">
        <v>0</v>
      </c>
      <c r="Z3038" s="25">
        <v>0</v>
      </c>
      <c r="AA3038" s="25">
        <v>0</v>
      </c>
      <c r="AB3038" s="25">
        <v>198930</v>
      </c>
      <c r="AC3038" s="26">
        <v>45152.505756550927</v>
      </c>
      <c r="AD3038" s="27">
        <f>ROW()</f>
        <v>3038</v>
      </c>
      <c r="AE3038" s="27">
        <f>1</f>
        <v>1</v>
      </c>
      <c r="AF3038" s="27">
        <f>SUBTOTAL(109,Tbl_NGF_Data[[#This Row],[Counter]])</f>
        <v>1</v>
      </c>
    </row>
    <row r="3039" spans="2:32" ht="45" x14ac:dyDescent="0.25">
      <c r="B3039" s="21" t="s">
        <v>245</v>
      </c>
      <c r="C3039" s="22" t="s">
        <v>2056</v>
      </c>
      <c r="D3039" s="23">
        <v>7</v>
      </c>
      <c r="E3039" s="22" t="s">
        <v>245</v>
      </c>
      <c r="F3039" s="23">
        <v>7</v>
      </c>
      <c r="G3039" s="22" t="s">
        <v>2056</v>
      </c>
      <c r="H3039" s="22" t="s">
        <v>1327</v>
      </c>
      <c r="I3039" s="23">
        <v>1</v>
      </c>
      <c r="J3039" s="23">
        <v>212</v>
      </c>
      <c r="K3039" s="23" t="s">
        <v>2706</v>
      </c>
      <c r="L3039" s="22" t="s">
        <v>2707</v>
      </c>
      <c r="M3039" s="21" t="s">
        <v>314</v>
      </c>
      <c r="N3039" s="23" t="s">
        <v>2188</v>
      </c>
      <c r="O3039" s="22" t="s">
        <v>2189</v>
      </c>
      <c r="P3039" s="22" t="s">
        <v>2190</v>
      </c>
      <c r="Q3039" s="23" t="s">
        <v>2234</v>
      </c>
      <c r="R3039" s="22" t="s">
        <v>2235</v>
      </c>
      <c r="S3039" s="21" t="s">
        <v>292</v>
      </c>
      <c r="T3039" s="23" t="s">
        <v>2727</v>
      </c>
      <c r="U3039" s="24" t="s">
        <v>17</v>
      </c>
      <c r="V3039" s="23">
        <v>200</v>
      </c>
      <c r="W3039" s="25">
        <v>0</v>
      </c>
      <c r="X3039" s="25">
        <v>13180</v>
      </c>
      <c r="Y3039" s="25">
        <v>0</v>
      </c>
      <c r="Z3039" s="25">
        <v>0</v>
      </c>
      <c r="AA3039" s="25">
        <v>0</v>
      </c>
      <c r="AB3039" s="25">
        <v>196737.5</v>
      </c>
      <c r="AC3039" s="26">
        <v>45152.505756550927</v>
      </c>
      <c r="AD3039" s="27">
        <f>ROW()</f>
        <v>3039</v>
      </c>
      <c r="AE3039" s="27">
        <f>1</f>
        <v>1</v>
      </c>
      <c r="AF3039" s="27">
        <f>SUBTOTAL(109,Tbl_NGF_Data[[#This Row],[Counter]])</f>
        <v>1</v>
      </c>
    </row>
    <row r="3040" spans="2:32" ht="45" x14ac:dyDescent="0.25">
      <c r="B3040" s="21" t="s">
        <v>245</v>
      </c>
      <c r="C3040" s="22" t="s">
        <v>2056</v>
      </c>
      <c r="D3040" s="23">
        <v>7</v>
      </c>
      <c r="E3040" s="22" t="s">
        <v>245</v>
      </c>
      <c r="F3040" s="23">
        <v>7</v>
      </c>
      <c r="G3040" s="22" t="s">
        <v>2056</v>
      </c>
      <c r="H3040" s="22" t="s">
        <v>1327</v>
      </c>
      <c r="I3040" s="23">
        <v>1</v>
      </c>
      <c r="J3040" s="23">
        <v>212</v>
      </c>
      <c r="K3040" s="23" t="s">
        <v>2706</v>
      </c>
      <c r="L3040" s="22" t="s">
        <v>2707</v>
      </c>
      <c r="M3040" s="21" t="s">
        <v>314</v>
      </c>
      <c r="N3040" s="23" t="s">
        <v>2188</v>
      </c>
      <c r="O3040" s="22" t="s">
        <v>2189</v>
      </c>
      <c r="P3040" s="22" t="s">
        <v>2190</v>
      </c>
      <c r="Q3040" s="23" t="s">
        <v>2234</v>
      </c>
      <c r="R3040" s="22" t="s">
        <v>2235</v>
      </c>
      <c r="S3040" s="21" t="s">
        <v>292</v>
      </c>
      <c r="T3040" s="23" t="s">
        <v>2727</v>
      </c>
      <c r="U3040" s="24" t="s">
        <v>18</v>
      </c>
      <c r="V3040" s="23">
        <v>220</v>
      </c>
      <c r="W3040" s="25">
        <v>0</v>
      </c>
      <c r="X3040" s="25">
        <v>36820</v>
      </c>
      <c r="Y3040" s="25">
        <v>0</v>
      </c>
      <c r="Z3040" s="25">
        <v>0</v>
      </c>
      <c r="AA3040" s="25">
        <v>0</v>
      </c>
      <c r="AB3040" s="25">
        <v>2192.5</v>
      </c>
      <c r="AC3040" s="26">
        <v>45152.505756550927</v>
      </c>
      <c r="AD3040" s="27">
        <f>ROW()</f>
        <v>3040</v>
      </c>
      <c r="AE3040" s="27">
        <f>1</f>
        <v>1</v>
      </c>
      <c r="AF3040" s="27">
        <f>SUBTOTAL(109,Tbl_NGF_Data[[#This Row],[Counter]])</f>
        <v>1</v>
      </c>
    </row>
    <row r="3041" spans="2:32" ht="45" x14ac:dyDescent="0.25">
      <c r="B3041" s="21" t="s">
        <v>245</v>
      </c>
      <c r="C3041" s="22" t="s">
        <v>2056</v>
      </c>
      <c r="D3041" s="23">
        <v>7</v>
      </c>
      <c r="E3041" s="22" t="s">
        <v>245</v>
      </c>
      <c r="F3041" s="23">
        <v>7</v>
      </c>
      <c r="G3041" s="22" t="s">
        <v>2056</v>
      </c>
      <c r="H3041" s="22" t="s">
        <v>1327</v>
      </c>
      <c r="I3041" s="23">
        <v>1</v>
      </c>
      <c r="J3041" s="23">
        <v>212</v>
      </c>
      <c r="K3041" s="23" t="s">
        <v>2706</v>
      </c>
      <c r="L3041" s="22" t="s">
        <v>2707</v>
      </c>
      <c r="M3041" s="21" t="s">
        <v>314</v>
      </c>
      <c r="N3041" s="23" t="s">
        <v>2188</v>
      </c>
      <c r="O3041" s="22" t="s">
        <v>2189</v>
      </c>
      <c r="P3041" s="22" t="s">
        <v>2190</v>
      </c>
      <c r="Q3041" s="23" t="s">
        <v>2234</v>
      </c>
      <c r="R3041" s="22" t="s">
        <v>2235</v>
      </c>
      <c r="S3041" s="21" t="s">
        <v>292</v>
      </c>
      <c r="T3041" s="23" t="s">
        <v>2727</v>
      </c>
      <c r="U3041" s="24" t="s">
        <v>19</v>
      </c>
      <c r="V3041" s="23">
        <v>500</v>
      </c>
      <c r="W3041" s="25">
        <v>271.26</v>
      </c>
      <c r="X3041" s="25">
        <v>1475.92</v>
      </c>
      <c r="Y3041" s="25">
        <v>0</v>
      </c>
      <c r="Z3041" s="25">
        <v>2629.22</v>
      </c>
      <c r="AA3041" s="25">
        <v>0</v>
      </c>
      <c r="AB3041" s="25">
        <v>13635.7</v>
      </c>
      <c r="AC3041" s="26">
        <v>45152.505756550927</v>
      </c>
      <c r="AD3041" s="27">
        <f>ROW()</f>
        <v>3041</v>
      </c>
      <c r="AE3041" s="27">
        <f>1</f>
        <v>1</v>
      </c>
      <c r="AF3041" s="27">
        <f>SUBTOTAL(109,Tbl_NGF_Data[[#This Row],[Counter]])</f>
        <v>1</v>
      </c>
    </row>
    <row r="3042" spans="2:32" ht="45" x14ac:dyDescent="0.25">
      <c r="B3042" s="21" t="s">
        <v>245</v>
      </c>
      <c r="C3042" s="22" t="s">
        <v>2056</v>
      </c>
      <c r="D3042" s="23">
        <v>7</v>
      </c>
      <c r="E3042" s="22" t="s">
        <v>245</v>
      </c>
      <c r="F3042" s="23">
        <v>7</v>
      </c>
      <c r="G3042" s="22" t="s">
        <v>2056</v>
      </c>
      <c r="H3042" s="22" t="s">
        <v>1327</v>
      </c>
      <c r="I3042" s="23">
        <v>1</v>
      </c>
      <c r="J3042" s="23">
        <v>212</v>
      </c>
      <c r="K3042" s="23" t="s">
        <v>2706</v>
      </c>
      <c r="L3042" s="22" t="s">
        <v>2707</v>
      </c>
      <c r="M3042" s="21" t="s">
        <v>314</v>
      </c>
      <c r="N3042" s="23" t="s">
        <v>2188</v>
      </c>
      <c r="O3042" s="22" t="s">
        <v>2189</v>
      </c>
      <c r="P3042" s="22" t="s">
        <v>2190</v>
      </c>
      <c r="Q3042" s="23" t="s">
        <v>2300</v>
      </c>
      <c r="R3042" s="22" t="s">
        <v>2301</v>
      </c>
      <c r="S3042" s="21" t="s">
        <v>313</v>
      </c>
      <c r="T3042" s="23" t="s">
        <v>2728</v>
      </c>
      <c r="U3042" s="24" t="s">
        <v>15</v>
      </c>
      <c r="V3042" s="23">
        <v>100</v>
      </c>
      <c r="W3042" s="25">
        <v>158113.57999999999</v>
      </c>
      <c r="X3042" s="25">
        <v>478159.03</v>
      </c>
      <c r="Y3042" s="25">
        <v>323984.13</v>
      </c>
      <c r="Z3042" s="25">
        <v>464513.84</v>
      </c>
      <c r="AA3042" s="25">
        <v>344341.16</v>
      </c>
      <c r="AB3042" s="25">
        <v>248219.91</v>
      </c>
      <c r="AC3042" s="26">
        <v>45152.505756550927</v>
      </c>
      <c r="AD3042" s="27">
        <f>ROW()</f>
        <v>3042</v>
      </c>
      <c r="AE3042" s="27">
        <f>1</f>
        <v>1</v>
      </c>
      <c r="AF3042" s="27">
        <f>SUBTOTAL(109,Tbl_NGF_Data[[#This Row],[Counter]])</f>
        <v>1</v>
      </c>
    </row>
    <row r="3043" spans="2:32" ht="45" x14ac:dyDescent="0.25">
      <c r="B3043" s="21" t="s">
        <v>245</v>
      </c>
      <c r="C3043" s="22" t="s">
        <v>2056</v>
      </c>
      <c r="D3043" s="23">
        <v>7</v>
      </c>
      <c r="E3043" s="22" t="s">
        <v>245</v>
      </c>
      <c r="F3043" s="23">
        <v>7</v>
      </c>
      <c r="G3043" s="22" t="s">
        <v>2056</v>
      </c>
      <c r="H3043" s="22" t="s">
        <v>1327</v>
      </c>
      <c r="I3043" s="23">
        <v>1</v>
      </c>
      <c r="J3043" s="23">
        <v>212</v>
      </c>
      <c r="K3043" s="23" t="s">
        <v>2706</v>
      </c>
      <c r="L3043" s="22" t="s">
        <v>2707</v>
      </c>
      <c r="M3043" s="21" t="s">
        <v>314</v>
      </c>
      <c r="N3043" s="23" t="s">
        <v>2188</v>
      </c>
      <c r="O3043" s="22" t="s">
        <v>2189</v>
      </c>
      <c r="P3043" s="22" t="s">
        <v>2190</v>
      </c>
      <c r="Q3043" s="23" t="s">
        <v>2300</v>
      </c>
      <c r="R3043" s="22" t="s">
        <v>2301</v>
      </c>
      <c r="S3043" s="21" t="s">
        <v>313</v>
      </c>
      <c r="T3043" s="23" t="s">
        <v>2728</v>
      </c>
      <c r="U3043" s="24" t="s">
        <v>16</v>
      </c>
      <c r="V3043" s="23">
        <v>135</v>
      </c>
      <c r="W3043" s="25">
        <v>427019</v>
      </c>
      <c r="X3043" s="25">
        <v>546000</v>
      </c>
      <c r="Y3043" s="25">
        <v>446000</v>
      </c>
      <c r="Z3043" s="25">
        <v>146000</v>
      </c>
      <c r="AA3043" s="25">
        <v>146000</v>
      </c>
      <c r="AB3043" s="25">
        <v>146000</v>
      </c>
      <c r="AC3043" s="26">
        <v>45152.505756550927</v>
      </c>
      <c r="AD3043" s="27">
        <f>ROW()</f>
        <v>3043</v>
      </c>
      <c r="AE3043" s="27">
        <f>1</f>
        <v>1</v>
      </c>
      <c r="AF3043" s="27">
        <f>SUBTOTAL(109,Tbl_NGF_Data[[#This Row],[Counter]])</f>
        <v>1</v>
      </c>
    </row>
    <row r="3044" spans="2:32" ht="45" x14ac:dyDescent="0.25">
      <c r="B3044" s="21" t="s">
        <v>245</v>
      </c>
      <c r="C3044" s="22" t="s">
        <v>2056</v>
      </c>
      <c r="D3044" s="23">
        <v>7</v>
      </c>
      <c r="E3044" s="22" t="s">
        <v>245</v>
      </c>
      <c r="F3044" s="23">
        <v>7</v>
      </c>
      <c r="G3044" s="22" t="s">
        <v>2056</v>
      </c>
      <c r="H3044" s="22" t="s">
        <v>1327</v>
      </c>
      <c r="I3044" s="23">
        <v>1</v>
      </c>
      <c r="J3044" s="23">
        <v>212</v>
      </c>
      <c r="K3044" s="23" t="s">
        <v>2706</v>
      </c>
      <c r="L3044" s="22" t="s">
        <v>2707</v>
      </c>
      <c r="M3044" s="21" t="s">
        <v>314</v>
      </c>
      <c r="N3044" s="23" t="s">
        <v>2188</v>
      </c>
      <c r="O3044" s="22" t="s">
        <v>2189</v>
      </c>
      <c r="P3044" s="22" t="s">
        <v>2190</v>
      </c>
      <c r="Q3044" s="23" t="s">
        <v>2300</v>
      </c>
      <c r="R3044" s="22" t="s">
        <v>2301</v>
      </c>
      <c r="S3044" s="21" t="s">
        <v>313</v>
      </c>
      <c r="T3044" s="23" t="s">
        <v>2728</v>
      </c>
      <c r="U3044" s="24" t="s">
        <v>17</v>
      </c>
      <c r="V3044" s="23">
        <v>200</v>
      </c>
      <c r="W3044" s="25">
        <v>232317.65</v>
      </c>
      <c r="X3044" s="25">
        <v>334618.62</v>
      </c>
      <c r="Y3044" s="25">
        <v>192326.88</v>
      </c>
      <c r="Z3044" s="25">
        <v>0</v>
      </c>
      <c r="AA3044" s="25">
        <v>120172.68</v>
      </c>
      <c r="AB3044" s="25">
        <v>96121.25</v>
      </c>
      <c r="AC3044" s="26">
        <v>45152.505756550927</v>
      </c>
      <c r="AD3044" s="27">
        <f>ROW()</f>
        <v>3044</v>
      </c>
      <c r="AE3044" s="27">
        <f>1</f>
        <v>1</v>
      </c>
      <c r="AF3044" s="27">
        <f>SUBTOTAL(109,Tbl_NGF_Data[[#This Row],[Counter]])</f>
        <v>1</v>
      </c>
    </row>
    <row r="3045" spans="2:32" ht="45" x14ac:dyDescent="0.25">
      <c r="B3045" s="21" t="s">
        <v>245</v>
      </c>
      <c r="C3045" s="22" t="s">
        <v>2056</v>
      </c>
      <c r="D3045" s="23">
        <v>7</v>
      </c>
      <c r="E3045" s="22" t="s">
        <v>245</v>
      </c>
      <c r="F3045" s="23">
        <v>7</v>
      </c>
      <c r="G3045" s="22" t="s">
        <v>2056</v>
      </c>
      <c r="H3045" s="22" t="s">
        <v>1327</v>
      </c>
      <c r="I3045" s="23">
        <v>1</v>
      </c>
      <c r="J3045" s="23">
        <v>212</v>
      </c>
      <c r="K3045" s="23" t="s">
        <v>2706</v>
      </c>
      <c r="L3045" s="22" t="s">
        <v>2707</v>
      </c>
      <c r="M3045" s="21" t="s">
        <v>314</v>
      </c>
      <c r="N3045" s="23" t="s">
        <v>2188</v>
      </c>
      <c r="O3045" s="22" t="s">
        <v>2189</v>
      </c>
      <c r="P3045" s="22" t="s">
        <v>2190</v>
      </c>
      <c r="Q3045" s="23" t="s">
        <v>2300</v>
      </c>
      <c r="R3045" s="22" t="s">
        <v>2301</v>
      </c>
      <c r="S3045" s="21" t="s">
        <v>313</v>
      </c>
      <c r="T3045" s="23" t="s">
        <v>2728</v>
      </c>
      <c r="U3045" s="24" t="s">
        <v>18</v>
      </c>
      <c r="V3045" s="23">
        <v>220</v>
      </c>
      <c r="W3045" s="25">
        <v>194701.35</v>
      </c>
      <c r="X3045" s="25">
        <v>211381.38</v>
      </c>
      <c r="Y3045" s="25">
        <v>253673.12</v>
      </c>
      <c r="Z3045" s="25">
        <v>146000</v>
      </c>
      <c r="AA3045" s="25">
        <v>25827.320000000007</v>
      </c>
      <c r="AB3045" s="25">
        <v>49878.75</v>
      </c>
      <c r="AC3045" s="26">
        <v>45152.505756550927</v>
      </c>
      <c r="AD3045" s="27">
        <f>ROW()</f>
        <v>3045</v>
      </c>
      <c r="AE3045" s="27">
        <f>1</f>
        <v>1</v>
      </c>
      <c r="AF3045" s="27">
        <f>SUBTOTAL(109,Tbl_NGF_Data[[#This Row],[Counter]])</f>
        <v>1</v>
      </c>
    </row>
    <row r="3046" spans="2:32" ht="45" x14ac:dyDescent="0.25">
      <c r="B3046" s="21" t="s">
        <v>245</v>
      </c>
      <c r="C3046" s="22" t="s">
        <v>2056</v>
      </c>
      <c r="D3046" s="23">
        <v>7</v>
      </c>
      <c r="E3046" s="22" t="s">
        <v>245</v>
      </c>
      <c r="F3046" s="23">
        <v>7</v>
      </c>
      <c r="G3046" s="22" t="s">
        <v>2056</v>
      </c>
      <c r="H3046" s="22" t="s">
        <v>1327</v>
      </c>
      <c r="I3046" s="23">
        <v>1</v>
      </c>
      <c r="J3046" s="23">
        <v>212</v>
      </c>
      <c r="K3046" s="23" t="s">
        <v>2706</v>
      </c>
      <c r="L3046" s="22" t="s">
        <v>2707</v>
      </c>
      <c r="M3046" s="21" t="s">
        <v>314</v>
      </c>
      <c r="N3046" s="23" t="s">
        <v>2188</v>
      </c>
      <c r="O3046" s="22" t="s">
        <v>2189</v>
      </c>
      <c r="P3046" s="22" t="s">
        <v>2190</v>
      </c>
      <c r="Q3046" s="23" t="s">
        <v>2300</v>
      </c>
      <c r="R3046" s="22" t="s">
        <v>2301</v>
      </c>
      <c r="S3046" s="21" t="s">
        <v>313</v>
      </c>
      <c r="T3046" s="23" t="s">
        <v>2728</v>
      </c>
      <c r="U3046" s="24" t="s">
        <v>19</v>
      </c>
      <c r="V3046" s="23">
        <v>500</v>
      </c>
      <c r="W3046" s="25">
        <v>12222.22</v>
      </c>
      <c r="X3046" s="25">
        <v>654664.06999999995</v>
      </c>
      <c r="Y3046" s="25">
        <v>38151.980000000003</v>
      </c>
      <c r="Z3046" s="25">
        <v>140529.71</v>
      </c>
      <c r="AA3046" s="25">
        <v>0</v>
      </c>
      <c r="AB3046" s="25">
        <v>0</v>
      </c>
      <c r="AC3046" s="26">
        <v>45152.505756550927</v>
      </c>
      <c r="AD3046" s="27">
        <f>ROW()</f>
        <v>3046</v>
      </c>
      <c r="AE3046" s="27">
        <f>1</f>
        <v>1</v>
      </c>
      <c r="AF3046" s="27">
        <f>SUBTOTAL(109,Tbl_NGF_Data[[#This Row],[Counter]])</f>
        <v>1</v>
      </c>
    </row>
    <row r="3047" spans="2:32" ht="45" x14ac:dyDescent="0.25">
      <c r="B3047" s="21" t="s">
        <v>245</v>
      </c>
      <c r="C3047" s="22" t="s">
        <v>2056</v>
      </c>
      <c r="D3047" s="23">
        <v>7</v>
      </c>
      <c r="E3047" s="22" t="s">
        <v>245</v>
      </c>
      <c r="F3047" s="23">
        <v>7</v>
      </c>
      <c r="G3047" s="22" t="s">
        <v>2056</v>
      </c>
      <c r="H3047" s="22" t="s">
        <v>1327</v>
      </c>
      <c r="I3047" s="23">
        <v>1</v>
      </c>
      <c r="J3047" s="23">
        <v>212</v>
      </c>
      <c r="K3047" s="23" t="s">
        <v>2706</v>
      </c>
      <c r="L3047" s="22" t="s">
        <v>2707</v>
      </c>
      <c r="M3047" s="21" t="s">
        <v>314</v>
      </c>
      <c r="N3047" s="23" t="s">
        <v>2188</v>
      </c>
      <c r="O3047" s="22" t="s">
        <v>2189</v>
      </c>
      <c r="P3047" s="22" t="s">
        <v>2190</v>
      </c>
      <c r="Q3047" s="23" t="s">
        <v>2264</v>
      </c>
      <c r="R3047" s="22" t="s">
        <v>2265</v>
      </c>
      <c r="S3047" s="21" t="s">
        <v>293</v>
      </c>
      <c r="T3047" s="23" t="s">
        <v>2729</v>
      </c>
      <c r="U3047" s="24" t="s">
        <v>16</v>
      </c>
      <c r="V3047" s="23">
        <v>135</v>
      </c>
      <c r="W3047" s="25">
        <v>251881</v>
      </c>
      <c r="X3047" s="25">
        <v>251881</v>
      </c>
      <c r="Y3047" s="25">
        <v>251881</v>
      </c>
      <c r="Z3047" s="25">
        <v>251881</v>
      </c>
      <c r="AA3047" s="25">
        <v>251881</v>
      </c>
      <c r="AB3047" s="25">
        <v>251881</v>
      </c>
      <c r="AC3047" s="26">
        <v>45152.505756550927</v>
      </c>
      <c r="AD3047" s="27">
        <f>ROW()</f>
        <v>3047</v>
      </c>
      <c r="AE3047" s="27">
        <f>1</f>
        <v>1</v>
      </c>
      <c r="AF3047" s="27">
        <f>SUBTOTAL(109,Tbl_NGF_Data[[#This Row],[Counter]])</f>
        <v>1</v>
      </c>
    </row>
    <row r="3048" spans="2:32" ht="45" x14ac:dyDescent="0.25">
      <c r="B3048" s="21" t="s">
        <v>245</v>
      </c>
      <c r="C3048" s="22" t="s">
        <v>2056</v>
      </c>
      <c r="D3048" s="23">
        <v>7</v>
      </c>
      <c r="E3048" s="22" t="s">
        <v>245</v>
      </c>
      <c r="F3048" s="23">
        <v>7</v>
      </c>
      <c r="G3048" s="22" t="s">
        <v>2056</v>
      </c>
      <c r="H3048" s="22" t="s">
        <v>1327</v>
      </c>
      <c r="I3048" s="23">
        <v>1</v>
      </c>
      <c r="J3048" s="23">
        <v>212</v>
      </c>
      <c r="K3048" s="23" t="s">
        <v>2706</v>
      </c>
      <c r="L3048" s="22" t="s">
        <v>2707</v>
      </c>
      <c r="M3048" s="21" t="s">
        <v>314</v>
      </c>
      <c r="N3048" s="23" t="s">
        <v>2188</v>
      </c>
      <c r="O3048" s="22" t="s">
        <v>2189</v>
      </c>
      <c r="P3048" s="22" t="s">
        <v>2190</v>
      </c>
      <c r="Q3048" s="23" t="s">
        <v>2264</v>
      </c>
      <c r="R3048" s="22" t="s">
        <v>2265</v>
      </c>
      <c r="S3048" s="21" t="s">
        <v>293</v>
      </c>
      <c r="T3048" s="23" t="s">
        <v>2729</v>
      </c>
      <c r="U3048" s="24" t="s">
        <v>17</v>
      </c>
      <c r="V3048" s="23">
        <v>200</v>
      </c>
      <c r="W3048" s="25">
        <v>217629.38</v>
      </c>
      <c r="X3048" s="25">
        <v>219805.67</v>
      </c>
      <c r="Y3048" s="25">
        <v>217629.38</v>
      </c>
      <c r="Z3048" s="25">
        <v>217629.38</v>
      </c>
      <c r="AA3048" s="25">
        <v>217629.37999999998</v>
      </c>
      <c r="AB3048" s="25">
        <v>0</v>
      </c>
      <c r="AC3048" s="26">
        <v>45152.505756550927</v>
      </c>
      <c r="AD3048" s="27">
        <f>ROW()</f>
        <v>3048</v>
      </c>
      <c r="AE3048" s="27">
        <f>1</f>
        <v>1</v>
      </c>
      <c r="AF3048" s="27">
        <f>SUBTOTAL(109,Tbl_NGF_Data[[#This Row],[Counter]])</f>
        <v>1</v>
      </c>
    </row>
    <row r="3049" spans="2:32" ht="45" x14ac:dyDescent="0.25">
      <c r="B3049" s="21" t="s">
        <v>245</v>
      </c>
      <c r="C3049" s="22" t="s">
        <v>2056</v>
      </c>
      <c r="D3049" s="23">
        <v>7</v>
      </c>
      <c r="E3049" s="22" t="s">
        <v>245</v>
      </c>
      <c r="F3049" s="23">
        <v>7</v>
      </c>
      <c r="G3049" s="22" t="s">
        <v>2056</v>
      </c>
      <c r="H3049" s="22" t="s">
        <v>1327</v>
      </c>
      <c r="I3049" s="23">
        <v>1</v>
      </c>
      <c r="J3049" s="23">
        <v>212</v>
      </c>
      <c r="K3049" s="23" t="s">
        <v>2706</v>
      </c>
      <c r="L3049" s="22" t="s">
        <v>2707</v>
      </c>
      <c r="M3049" s="21" t="s">
        <v>314</v>
      </c>
      <c r="N3049" s="23" t="s">
        <v>2188</v>
      </c>
      <c r="O3049" s="22" t="s">
        <v>2189</v>
      </c>
      <c r="P3049" s="22" t="s">
        <v>2190</v>
      </c>
      <c r="Q3049" s="23" t="s">
        <v>2264</v>
      </c>
      <c r="R3049" s="22" t="s">
        <v>2265</v>
      </c>
      <c r="S3049" s="21" t="s">
        <v>293</v>
      </c>
      <c r="T3049" s="23" t="s">
        <v>2729</v>
      </c>
      <c r="U3049" s="24" t="s">
        <v>18</v>
      </c>
      <c r="V3049" s="23">
        <v>220</v>
      </c>
      <c r="W3049" s="25">
        <v>34251.619999999995</v>
      </c>
      <c r="X3049" s="25">
        <v>32075.329999999987</v>
      </c>
      <c r="Y3049" s="25">
        <v>34251.619999999995</v>
      </c>
      <c r="Z3049" s="25">
        <v>34251.619999999995</v>
      </c>
      <c r="AA3049" s="25">
        <v>34251.620000000024</v>
      </c>
      <c r="AB3049" s="25">
        <v>251881</v>
      </c>
      <c r="AC3049" s="26">
        <v>45152.505756550927</v>
      </c>
      <c r="AD3049" s="27">
        <f>ROW()</f>
        <v>3049</v>
      </c>
      <c r="AE3049" s="27">
        <f>1</f>
        <v>1</v>
      </c>
      <c r="AF3049" s="27">
        <f>SUBTOTAL(109,Tbl_NGF_Data[[#This Row],[Counter]])</f>
        <v>1</v>
      </c>
    </row>
    <row r="3050" spans="2:32" ht="30" x14ac:dyDescent="0.25">
      <c r="B3050" s="21" t="s">
        <v>245</v>
      </c>
      <c r="C3050" s="22" t="s">
        <v>2056</v>
      </c>
      <c r="D3050" s="23">
        <v>7</v>
      </c>
      <c r="E3050" s="22" t="s">
        <v>245</v>
      </c>
      <c r="F3050" s="23">
        <v>7</v>
      </c>
      <c r="G3050" s="22" t="s">
        <v>2056</v>
      </c>
      <c r="H3050" s="22" t="s">
        <v>1327</v>
      </c>
      <c r="I3050" s="23">
        <v>1</v>
      </c>
      <c r="J3050" s="23">
        <v>212</v>
      </c>
      <c r="K3050" s="23" t="s">
        <v>2706</v>
      </c>
      <c r="L3050" s="22" t="s">
        <v>2707</v>
      </c>
      <c r="M3050" s="21" t="s">
        <v>314</v>
      </c>
      <c r="N3050" s="23" t="s">
        <v>1223</v>
      </c>
      <c r="O3050" s="22" t="s">
        <v>1224</v>
      </c>
      <c r="P3050" s="22" t="s">
        <v>1225</v>
      </c>
      <c r="Q3050" s="23" t="s">
        <v>2730</v>
      </c>
      <c r="R3050" s="22" t="s">
        <v>2731</v>
      </c>
      <c r="S3050" s="21" t="s">
        <v>317</v>
      </c>
      <c r="T3050" s="23" t="s">
        <v>2732</v>
      </c>
      <c r="U3050" s="24" t="s">
        <v>15</v>
      </c>
      <c r="V3050" s="23">
        <v>100</v>
      </c>
      <c r="W3050" s="25">
        <v>41875.96</v>
      </c>
      <c r="X3050" s="25">
        <v>124008.8</v>
      </c>
      <c r="Y3050" s="25">
        <v>110918.42</v>
      </c>
      <c r="Z3050" s="25">
        <v>109924.18</v>
      </c>
      <c r="AA3050" s="25">
        <v>185312.11</v>
      </c>
      <c r="AB3050" s="25">
        <v>81337.539999999994</v>
      </c>
      <c r="AC3050" s="26">
        <v>45152.505756550927</v>
      </c>
      <c r="AD3050" s="27">
        <f>ROW()</f>
        <v>3050</v>
      </c>
      <c r="AE3050" s="27">
        <f>1</f>
        <v>1</v>
      </c>
      <c r="AF3050" s="27">
        <f>SUBTOTAL(109,Tbl_NGF_Data[[#This Row],[Counter]])</f>
        <v>1</v>
      </c>
    </row>
    <row r="3051" spans="2:32" ht="45" x14ac:dyDescent="0.25">
      <c r="B3051" s="21" t="s">
        <v>245</v>
      </c>
      <c r="C3051" s="22" t="s">
        <v>2056</v>
      </c>
      <c r="D3051" s="23">
        <v>7</v>
      </c>
      <c r="E3051" s="22" t="s">
        <v>245</v>
      </c>
      <c r="F3051" s="23">
        <v>7</v>
      </c>
      <c r="G3051" s="22" t="s">
        <v>2056</v>
      </c>
      <c r="H3051" s="22" t="s">
        <v>1327</v>
      </c>
      <c r="I3051" s="23">
        <v>1</v>
      </c>
      <c r="J3051" s="23">
        <v>212</v>
      </c>
      <c r="K3051" s="23" t="s">
        <v>2706</v>
      </c>
      <c r="L3051" s="22" t="s">
        <v>2707</v>
      </c>
      <c r="M3051" s="21" t="s">
        <v>314</v>
      </c>
      <c r="N3051" s="23" t="s">
        <v>1223</v>
      </c>
      <c r="O3051" s="22" t="s">
        <v>1224</v>
      </c>
      <c r="P3051" s="22" t="s">
        <v>1225</v>
      </c>
      <c r="Q3051" s="23" t="s">
        <v>2416</v>
      </c>
      <c r="R3051" s="22" t="s">
        <v>2417</v>
      </c>
      <c r="S3051" s="21" t="s">
        <v>318</v>
      </c>
      <c r="T3051" s="23" t="s">
        <v>2733</v>
      </c>
      <c r="U3051" s="24" t="s">
        <v>19</v>
      </c>
      <c r="V3051" s="23">
        <v>500</v>
      </c>
      <c r="W3051" s="25">
        <v>138</v>
      </c>
      <c r="X3051" s="25">
        <v>0</v>
      </c>
      <c r="Y3051" s="25">
        <v>526.12</v>
      </c>
      <c r="Z3051" s="25">
        <v>2000</v>
      </c>
      <c r="AA3051" s="25">
        <v>0</v>
      </c>
      <c r="AB3051" s="25">
        <v>0</v>
      </c>
      <c r="AC3051" s="26">
        <v>45152.505756550927</v>
      </c>
      <c r="AD3051" s="27">
        <f>ROW()</f>
        <v>3051</v>
      </c>
      <c r="AE3051" s="27">
        <f>1</f>
        <v>1</v>
      </c>
      <c r="AF3051" s="27">
        <f>SUBTOTAL(109,Tbl_NGF_Data[[#This Row],[Counter]])</f>
        <v>1</v>
      </c>
    </row>
    <row r="3052" spans="2:32" ht="60" x14ac:dyDescent="0.25">
      <c r="B3052" s="21" t="s">
        <v>245</v>
      </c>
      <c r="C3052" s="22" t="s">
        <v>2056</v>
      </c>
      <c r="D3052" s="23">
        <v>7</v>
      </c>
      <c r="E3052" s="22" t="s">
        <v>245</v>
      </c>
      <c r="F3052" s="23">
        <v>7</v>
      </c>
      <c r="G3052" s="22" t="s">
        <v>2056</v>
      </c>
      <c r="H3052" s="22" t="s">
        <v>1327</v>
      </c>
      <c r="I3052" s="23">
        <v>1</v>
      </c>
      <c r="J3052" s="23">
        <v>234</v>
      </c>
      <c r="K3052" s="23" t="s">
        <v>2734</v>
      </c>
      <c r="L3052" s="22" t="s">
        <v>2735</v>
      </c>
      <c r="M3052" s="21" t="s">
        <v>338</v>
      </c>
      <c r="N3052" s="23" t="s">
        <v>2188</v>
      </c>
      <c r="O3052" s="22" t="s">
        <v>2189</v>
      </c>
      <c r="P3052" s="22" t="s">
        <v>2190</v>
      </c>
      <c r="Q3052" s="23" t="s">
        <v>2191</v>
      </c>
      <c r="R3052" s="22" t="s">
        <v>2189</v>
      </c>
      <c r="S3052" s="21" t="s">
        <v>148</v>
      </c>
      <c r="T3052" s="23" t="s">
        <v>2736</v>
      </c>
      <c r="U3052" s="24" t="s">
        <v>16</v>
      </c>
      <c r="V3052" s="23">
        <v>135</v>
      </c>
      <c r="W3052" s="25">
        <v>6967278</v>
      </c>
      <c r="X3052" s="25">
        <v>6739425</v>
      </c>
      <c r="Y3052" s="25">
        <v>6143938.3899999997</v>
      </c>
      <c r="Z3052" s="25">
        <v>8734738.9800000004</v>
      </c>
      <c r="AA3052" s="25">
        <v>9586868.0399999991</v>
      </c>
      <c r="AB3052" s="25">
        <v>11040296.370000001</v>
      </c>
      <c r="AC3052" s="26">
        <v>45152.505756550927</v>
      </c>
      <c r="AD3052" s="27">
        <f>ROW()</f>
        <v>3052</v>
      </c>
      <c r="AE3052" s="27">
        <f>1</f>
        <v>1</v>
      </c>
      <c r="AF3052" s="27">
        <f>SUBTOTAL(109,Tbl_NGF_Data[[#This Row],[Counter]])</f>
        <v>1</v>
      </c>
    </row>
    <row r="3053" spans="2:32" ht="60" x14ac:dyDescent="0.25">
      <c r="B3053" s="21" t="s">
        <v>245</v>
      </c>
      <c r="C3053" s="22" t="s">
        <v>2056</v>
      </c>
      <c r="D3053" s="23">
        <v>7</v>
      </c>
      <c r="E3053" s="22" t="s">
        <v>245</v>
      </c>
      <c r="F3053" s="23">
        <v>7</v>
      </c>
      <c r="G3053" s="22" t="s">
        <v>2056</v>
      </c>
      <c r="H3053" s="22" t="s">
        <v>1327</v>
      </c>
      <c r="I3053" s="23">
        <v>1</v>
      </c>
      <c r="J3053" s="23">
        <v>234</v>
      </c>
      <c r="K3053" s="23" t="s">
        <v>2734</v>
      </c>
      <c r="L3053" s="22" t="s">
        <v>2735</v>
      </c>
      <c r="M3053" s="21" t="s">
        <v>338</v>
      </c>
      <c r="N3053" s="23" t="s">
        <v>2188</v>
      </c>
      <c r="O3053" s="22" t="s">
        <v>2189</v>
      </c>
      <c r="P3053" s="22" t="s">
        <v>2190</v>
      </c>
      <c r="Q3053" s="23" t="s">
        <v>2191</v>
      </c>
      <c r="R3053" s="22" t="s">
        <v>2189</v>
      </c>
      <c r="S3053" s="21" t="s">
        <v>148</v>
      </c>
      <c r="T3053" s="23" t="s">
        <v>2736</v>
      </c>
      <c r="U3053" s="24" t="s">
        <v>17</v>
      </c>
      <c r="V3053" s="23">
        <v>200</v>
      </c>
      <c r="W3053" s="25">
        <v>5835575.8400000026</v>
      </c>
      <c r="X3053" s="25">
        <v>6236915.610000005</v>
      </c>
      <c r="Y3053" s="25">
        <v>4436415.5600000015</v>
      </c>
      <c r="Z3053" s="25">
        <v>6345094.21</v>
      </c>
      <c r="AA3053" s="25">
        <v>6222026.6699999971</v>
      </c>
      <c r="AB3053" s="25">
        <v>7568174.7800000021</v>
      </c>
      <c r="AC3053" s="26">
        <v>45152.505756550927</v>
      </c>
      <c r="AD3053" s="27">
        <f>ROW()</f>
        <v>3053</v>
      </c>
      <c r="AE3053" s="27">
        <f>1</f>
        <v>1</v>
      </c>
      <c r="AF3053" s="27">
        <f>SUBTOTAL(109,Tbl_NGF_Data[[#This Row],[Counter]])</f>
        <v>1</v>
      </c>
    </row>
    <row r="3054" spans="2:32" ht="60" x14ac:dyDescent="0.25">
      <c r="B3054" s="21" t="s">
        <v>245</v>
      </c>
      <c r="C3054" s="22" t="s">
        <v>2056</v>
      </c>
      <c r="D3054" s="23">
        <v>7</v>
      </c>
      <c r="E3054" s="22" t="s">
        <v>245</v>
      </c>
      <c r="F3054" s="23">
        <v>7</v>
      </c>
      <c r="G3054" s="22" t="s">
        <v>2056</v>
      </c>
      <c r="H3054" s="22" t="s">
        <v>1327</v>
      </c>
      <c r="I3054" s="23">
        <v>1</v>
      </c>
      <c r="J3054" s="23">
        <v>234</v>
      </c>
      <c r="K3054" s="23" t="s">
        <v>2734</v>
      </c>
      <c r="L3054" s="22" t="s">
        <v>2735</v>
      </c>
      <c r="M3054" s="21" t="s">
        <v>338</v>
      </c>
      <c r="N3054" s="23" t="s">
        <v>2188</v>
      </c>
      <c r="O3054" s="22" t="s">
        <v>2189</v>
      </c>
      <c r="P3054" s="22" t="s">
        <v>2190</v>
      </c>
      <c r="Q3054" s="23" t="s">
        <v>2191</v>
      </c>
      <c r="R3054" s="22" t="s">
        <v>2189</v>
      </c>
      <c r="S3054" s="21" t="s">
        <v>148</v>
      </c>
      <c r="T3054" s="23" t="s">
        <v>2736</v>
      </c>
      <c r="U3054" s="24" t="s">
        <v>18</v>
      </c>
      <c r="V3054" s="23">
        <v>220</v>
      </c>
      <c r="W3054" s="25">
        <v>1131702.1599999974</v>
      </c>
      <c r="X3054" s="25">
        <v>502509.38999999501</v>
      </c>
      <c r="Y3054" s="25">
        <v>1707522.8299999982</v>
      </c>
      <c r="Z3054" s="25">
        <v>2389644.7700000005</v>
      </c>
      <c r="AA3054" s="25">
        <v>3364841.370000002</v>
      </c>
      <c r="AB3054" s="25">
        <v>3472121.5899999989</v>
      </c>
      <c r="AC3054" s="26">
        <v>45152.505756550927</v>
      </c>
      <c r="AD3054" s="27">
        <f>ROW()</f>
        <v>3054</v>
      </c>
      <c r="AE3054" s="27">
        <f>1</f>
        <v>1</v>
      </c>
      <c r="AF3054" s="27">
        <f>SUBTOTAL(109,Tbl_NGF_Data[[#This Row],[Counter]])</f>
        <v>1</v>
      </c>
    </row>
    <row r="3055" spans="2:32" ht="60" x14ac:dyDescent="0.25">
      <c r="B3055" s="21" t="s">
        <v>245</v>
      </c>
      <c r="C3055" s="22" t="s">
        <v>2056</v>
      </c>
      <c r="D3055" s="23">
        <v>7</v>
      </c>
      <c r="E3055" s="22" t="s">
        <v>245</v>
      </c>
      <c r="F3055" s="23">
        <v>7</v>
      </c>
      <c r="G3055" s="22" t="s">
        <v>2056</v>
      </c>
      <c r="H3055" s="22" t="s">
        <v>1327</v>
      </c>
      <c r="I3055" s="23">
        <v>1</v>
      </c>
      <c r="J3055" s="23">
        <v>234</v>
      </c>
      <c r="K3055" s="23" t="s">
        <v>2734</v>
      </c>
      <c r="L3055" s="22" t="s">
        <v>2735</v>
      </c>
      <c r="M3055" s="21" t="s">
        <v>338</v>
      </c>
      <c r="N3055" s="23" t="s">
        <v>2188</v>
      </c>
      <c r="O3055" s="22" t="s">
        <v>2189</v>
      </c>
      <c r="P3055" s="22" t="s">
        <v>2190</v>
      </c>
      <c r="Q3055" s="23" t="s">
        <v>2191</v>
      </c>
      <c r="R3055" s="22" t="s">
        <v>2189</v>
      </c>
      <c r="S3055" s="21" t="s">
        <v>148</v>
      </c>
      <c r="T3055" s="23" t="s">
        <v>2736</v>
      </c>
      <c r="U3055" s="24" t="s">
        <v>19</v>
      </c>
      <c r="V3055" s="23">
        <v>500</v>
      </c>
      <c r="W3055" s="25">
        <v>0</v>
      </c>
      <c r="X3055" s="25">
        <v>0</v>
      </c>
      <c r="Y3055" s="25">
        <v>1505.76</v>
      </c>
      <c r="Z3055" s="25">
        <v>105576.73</v>
      </c>
      <c r="AA3055" s="25">
        <v>0</v>
      </c>
      <c r="AB3055" s="25">
        <v>0</v>
      </c>
      <c r="AC3055" s="26">
        <v>45152.505756550927</v>
      </c>
      <c r="AD3055" s="27">
        <f>ROW()</f>
        <v>3055</v>
      </c>
      <c r="AE3055" s="27">
        <f>1</f>
        <v>1</v>
      </c>
      <c r="AF3055" s="27">
        <f>SUBTOTAL(109,Tbl_NGF_Data[[#This Row],[Counter]])</f>
        <v>1</v>
      </c>
    </row>
    <row r="3056" spans="2:32" ht="60" x14ac:dyDescent="0.25">
      <c r="B3056" s="21" t="s">
        <v>245</v>
      </c>
      <c r="C3056" s="22" t="s">
        <v>2056</v>
      </c>
      <c r="D3056" s="23">
        <v>7</v>
      </c>
      <c r="E3056" s="22" t="s">
        <v>245</v>
      </c>
      <c r="F3056" s="23">
        <v>7</v>
      </c>
      <c r="G3056" s="22" t="s">
        <v>2056</v>
      </c>
      <c r="H3056" s="22" t="s">
        <v>1327</v>
      </c>
      <c r="I3056" s="23">
        <v>1</v>
      </c>
      <c r="J3056" s="23">
        <v>234</v>
      </c>
      <c r="K3056" s="23" t="s">
        <v>2734</v>
      </c>
      <c r="L3056" s="22" t="s">
        <v>2735</v>
      </c>
      <c r="M3056" s="21" t="s">
        <v>338</v>
      </c>
      <c r="N3056" s="23" t="s">
        <v>2188</v>
      </c>
      <c r="O3056" s="22" t="s">
        <v>2189</v>
      </c>
      <c r="P3056" s="22" t="s">
        <v>2190</v>
      </c>
      <c r="Q3056" s="23" t="s">
        <v>2193</v>
      </c>
      <c r="R3056" s="22" t="s">
        <v>2194</v>
      </c>
      <c r="S3056" s="21" t="s">
        <v>279</v>
      </c>
      <c r="T3056" s="23" t="s">
        <v>2737</v>
      </c>
      <c r="U3056" s="24" t="s">
        <v>15</v>
      </c>
      <c r="V3056" s="23">
        <v>100</v>
      </c>
      <c r="W3056" s="25">
        <v>799898.33</v>
      </c>
      <c r="X3056" s="25">
        <v>469200.5</v>
      </c>
      <c r="Y3056" s="25">
        <v>282599.64</v>
      </c>
      <c r="Z3056" s="25">
        <v>289980.98000000004</v>
      </c>
      <c r="AA3056" s="25">
        <v>301390.32</v>
      </c>
      <c r="AB3056" s="25">
        <v>988970.99</v>
      </c>
      <c r="AC3056" s="26">
        <v>45152.505756550927</v>
      </c>
      <c r="AD3056" s="27">
        <f>ROW()</f>
        <v>3056</v>
      </c>
      <c r="AE3056" s="27">
        <f>1</f>
        <v>1</v>
      </c>
      <c r="AF3056" s="27">
        <f>SUBTOTAL(109,Tbl_NGF_Data[[#This Row],[Counter]])</f>
        <v>1</v>
      </c>
    </row>
    <row r="3057" spans="2:32" ht="60" x14ac:dyDescent="0.25">
      <c r="B3057" s="21" t="s">
        <v>245</v>
      </c>
      <c r="C3057" s="22" t="s">
        <v>2056</v>
      </c>
      <c r="D3057" s="23">
        <v>7</v>
      </c>
      <c r="E3057" s="22" t="s">
        <v>245</v>
      </c>
      <c r="F3057" s="23">
        <v>7</v>
      </c>
      <c r="G3057" s="22" t="s">
        <v>2056</v>
      </c>
      <c r="H3057" s="22" t="s">
        <v>1327</v>
      </c>
      <c r="I3057" s="23">
        <v>1</v>
      </c>
      <c r="J3057" s="23">
        <v>234</v>
      </c>
      <c r="K3057" s="23" t="s">
        <v>2734</v>
      </c>
      <c r="L3057" s="22" t="s">
        <v>2735</v>
      </c>
      <c r="M3057" s="21" t="s">
        <v>338</v>
      </c>
      <c r="N3057" s="23" t="s">
        <v>2188</v>
      </c>
      <c r="O3057" s="22" t="s">
        <v>2189</v>
      </c>
      <c r="P3057" s="22" t="s">
        <v>2190</v>
      </c>
      <c r="Q3057" s="23" t="s">
        <v>2193</v>
      </c>
      <c r="R3057" s="22" t="s">
        <v>2194</v>
      </c>
      <c r="S3057" s="21" t="s">
        <v>279</v>
      </c>
      <c r="T3057" s="23" t="s">
        <v>2737</v>
      </c>
      <c r="U3057" s="24" t="s">
        <v>16</v>
      </c>
      <c r="V3057" s="23">
        <v>135</v>
      </c>
      <c r="W3057" s="25">
        <v>6641316</v>
      </c>
      <c r="X3057" s="25">
        <v>6641316</v>
      </c>
      <c r="Y3057" s="25">
        <v>6641316</v>
      </c>
      <c r="Z3057" s="25">
        <v>6825458</v>
      </c>
      <c r="AA3057" s="25">
        <v>6825458</v>
      </c>
      <c r="AB3057" s="25">
        <v>6825458</v>
      </c>
      <c r="AC3057" s="26">
        <v>45152.505756550927</v>
      </c>
      <c r="AD3057" s="27">
        <f>ROW()</f>
        <v>3057</v>
      </c>
      <c r="AE3057" s="27">
        <f>1</f>
        <v>1</v>
      </c>
      <c r="AF3057" s="27">
        <f>SUBTOTAL(109,Tbl_NGF_Data[[#This Row],[Counter]])</f>
        <v>1</v>
      </c>
    </row>
    <row r="3058" spans="2:32" ht="60" x14ac:dyDescent="0.25">
      <c r="B3058" s="21" t="s">
        <v>245</v>
      </c>
      <c r="C3058" s="22" t="s">
        <v>2056</v>
      </c>
      <c r="D3058" s="23">
        <v>7</v>
      </c>
      <c r="E3058" s="22" t="s">
        <v>245</v>
      </c>
      <c r="F3058" s="23">
        <v>7</v>
      </c>
      <c r="G3058" s="22" t="s">
        <v>2056</v>
      </c>
      <c r="H3058" s="22" t="s">
        <v>1327</v>
      </c>
      <c r="I3058" s="23">
        <v>1</v>
      </c>
      <c r="J3058" s="23">
        <v>234</v>
      </c>
      <c r="K3058" s="23" t="s">
        <v>2734</v>
      </c>
      <c r="L3058" s="22" t="s">
        <v>2735</v>
      </c>
      <c r="M3058" s="21" t="s">
        <v>338</v>
      </c>
      <c r="N3058" s="23" t="s">
        <v>2188</v>
      </c>
      <c r="O3058" s="22" t="s">
        <v>2189</v>
      </c>
      <c r="P3058" s="22" t="s">
        <v>2190</v>
      </c>
      <c r="Q3058" s="23" t="s">
        <v>2193</v>
      </c>
      <c r="R3058" s="22" t="s">
        <v>2194</v>
      </c>
      <c r="S3058" s="21" t="s">
        <v>279</v>
      </c>
      <c r="T3058" s="23" t="s">
        <v>2737</v>
      </c>
      <c r="U3058" s="24" t="s">
        <v>17</v>
      </c>
      <c r="V3058" s="23">
        <v>200</v>
      </c>
      <c r="W3058" s="25">
        <v>5344398.0499999989</v>
      </c>
      <c r="X3058" s="25">
        <v>5631944.7100000018</v>
      </c>
      <c r="Y3058" s="25">
        <v>5923823.740000003</v>
      </c>
      <c r="Z3058" s="25">
        <v>5630947.3399999971</v>
      </c>
      <c r="AA3058" s="25">
        <v>5216305.7499999963</v>
      </c>
      <c r="AB3058" s="25">
        <v>4961746.0500000035</v>
      </c>
      <c r="AC3058" s="26">
        <v>45152.505756550927</v>
      </c>
      <c r="AD3058" s="27">
        <f>ROW()</f>
        <v>3058</v>
      </c>
      <c r="AE3058" s="27">
        <f>1</f>
        <v>1</v>
      </c>
      <c r="AF3058" s="27">
        <f>SUBTOTAL(109,Tbl_NGF_Data[[#This Row],[Counter]])</f>
        <v>1</v>
      </c>
    </row>
    <row r="3059" spans="2:32" ht="60" x14ac:dyDescent="0.25">
      <c r="B3059" s="21" t="s">
        <v>245</v>
      </c>
      <c r="C3059" s="22" t="s">
        <v>2056</v>
      </c>
      <c r="D3059" s="23">
        <v>7</v>
      </c>
      <c r="E3059" s="22" t="s">
        <v>245</v>
      </c>
      <c r="F3059" s="23">
        <v>7</v>
      </c>
      <c r="G3059" s="22" t="s">
        <v>2056</v>
      </c>
      <c r="H3059" s="22" t="s">
        <v>1327</v>
      </c>
      <c r="I3059" s="23">
        <v>1</v>
      </c>
      <c r="J3059" s="23">
        <v>234</v>
      </c>
      <c r="K3059" s="23" t="s">
        <v>2734</v>
      </c>
      <c r="L3059" s="22" t="s">
        <v>2735</v>
      </c>
      <c r="M3059" s="21" t="s">
        <v>338</v>
      </c>
      <c r="N3059" s="23" t="s">
        <v>2188</v>
      </c>
      <c r="O3059" s="22" t="s">
        <v>2189</v>
      </c>
      <c r="P3059" s="22" t="s">
        <v>2190</v>
      </c>
      <c r="Q3059" s="23" t="s">
        <v>2193</v>
      </c>
      <c r="R3059" s="22" t="s">
        <v>2194</v>
      </c>
      <c r="S3059" s="21" t="s">
        <v>279</v>
      </c>
      <c r="T3059" s="23" t="s">
        <v>2737</v>
      </c>
      <c r="U3059" s="24" t="s">
        <v>18</v>
      </c>
      <c r="V3059" s="23">
        <v>220</v>
      </c>
      <c r="W3059" s="25">
        <v>1296917.9500000011</v>
      </c>
      <c r="X3059" s="25">
        <v>1009371.2899999982</v>
      </c>
      <c r="Y3059" s="25">
        <v>717492.25999999698</v>
      </c>
      <c r="Z3059" s="25">
        <v>1194510.6600000029</v>
      </c>
      <c r="AA3059" s="25">
        <v>1609152.2500000037</v>
      </c>
      <c r="AB3059" s="25">
        <v>1863711.9499999965</v>
      </c>
      <c r="AC3059" s="26">
        <v>45152.505756550927</v>
      </c>
      <c r="AD3059" s="27">
        <f>ROW()</f>
        <v>3059</v>
      </c>
      <c r="AE3059" s="27">
        <f>1</f>
        <v>1</v>
      </c>
      <c r="AF3059" s="27">
        <f>SUBTOTAL(109,Tbl_NGF_Data[[#This Row],[Counter]])</f>
        <v>1</v>
      </c>
    </row>
    <row r="3060" spans="2:32" ht="60" x14ac:dyDescent="0.25">
      <c r="B3060" s="21" t="s">
        <v>245</v>
      </c>
      <c r="C3060" s="22" t="s">
        <v>2056</v>
      </c>
      <c r="D3060" s="23">
        <v>7</v>
      </c>
      <c r="E3060" s="22" t="s">
        <v>245</v>
      </c>
      <c r="F3060" s="23">
        <v>7</v>
      </c>
      <c r="G3060" s="22" t="s">
        <v>2056</v>
      </c>
      <c r="H3060" s="22" t="s">
        <v>1327</v>
      </c>
      <c r="I3060" s="23">
        <v>1</v>
      </c>
      <c r="J3060" s="23">
        <v>234</v>
      </c>
      <c r="K3060" s="23" t="s">
        <v>2734</v>
      </c>
      <c r="L3060" s="22" t="s">
        <v>2735</v>
      </c>
      <c r="M3060" s="21" t="s">
        <v>338</v>
      </c>
      <c r="N3060" s="23" t="s">
        <v>2188</v>
      </c>
      <c r="O3060" s="22" t="s">
        <v>2189</v>
      </c>
      <c r="P3060" s="22" t="s">
        <v>2190</v>
      </c>
      <c r="Q3060" s="23" t="s">
        <v>2193</v>
      </c>
      <c r="R3060" s="22" t="s">
        <v>2194</v>
      </c>
      <c r="S3060" s="21" t="s">
        <v>279</v>
      </c>
      <c r="T3060" s="23" t="s">
        <v>2737</v>
      </c>
      <c r="U3060" s="24" t="s">
        <v>19</v>
      </c>
      <c r="V3060" s="23">
        <v>500</v>
      </c>
      <c r="W3060" s="25">
        <v>4806424.9800000014</v>
      </c>
      <c r="X3060" s="25">
        <v>6401246.8800000008</v>
      </c>
      <c r="Y3060" s="25">
        <v>6637416.3500000006</v>
      </c>
      <c r="Z3060" s="25">
        <v>5638328.6799999997</v>
      </c>
      <c r="AA3060" s="25">
        <v>4727715.0899999989</v>
      </c>
      <c r="AB3060" s="25">
        <v>5149326.72</v>
      </c>
      <c r="AC3060" s="26">
        <v>45152.505756550927</v>
      </c>
      <c r="AD3060" s="27">
        <f>ROW()</f>
        <v>3060</v>
      </c>
      <c r="AE3060" s="27">
        <f>1</f>
        <v>1</v>
      </c>
      <c r="AF3060" s="27">
        <f>SUBTOTAL(109,Tbl_NGF_Data[[#This Row],[Counter]])</f>
        <v>1</v>
      </c>
    </row>
    <row r="3061" spans="2:32" ht="60" x14ac:dyDescent="0.25">
      <c r="B3061" s="21" t="s">
        <v>245</v>
      </c>
      <c r="C3061" s="22" t="s">
        <v>2056</v>
      </c>
      <c r="D3061" s="23">
        <v>7</v>
      </c>
      <c r="E3061" s="22" t="s">
        <v>245</v>
      </c>
      <c r="F3061" s="23">
        <v>7</v>
      </c>
      <c r="G3061" s="22" t="s">
        <v>2056</v>
      </c>
      <c r="H3061" s="22" t="s">
        <v>1327</v>
      </c>
      <c r="I3061" s="23">
        <v>1</v>
      </c>
      <c r="J3061" s="23">
        <v>234</v>
      </c>
      <c r="K3061" s="23" t="s">
        <v>2734</v>
      </c>
      <c r="L3061" s="22" t="s">
        <v>2735</v>
      </c>
      <c r="M3061" s="21" t="s">
        <v>338</v>
      </c>
      <c r="N3061" s="23" t="s">
        <v>1186</v>
      </c>
      <c r="O3061" s="22" t="s">
        <v>1187</v>
      </c>
      <c r="P3061" s="22" t="s">
        <v>1188</v>
      </c>
      <c r="Q3061" s="23" t="s">
        <v>2143</v>
      </c>
      <c r="R3061" s="22" t="s">
        <v>2144</v>
      </c>
      <c r="S3061" s="21" t="s">
        <v>150</v>
      </c>
      <c r="T3061" s="23" t="s">
        <v>2738</v>
      </c>
      <c r="U3061" s="24" t="s">
        <v>15</v>
      </c>
      <c r="V3061" s="23">
        <v>100</v>
      </c>
      <c r="W3061" s="25">
        <v>0</v>
      </c>
      <c r="X3061" s="25">
        <v>0</v>
      </c>
      <c r="Y3061" s="25">
        <v>0</v>
      </c>
      <c r="Z3061" s="25">
        <v>0</v>
      </c>
      <c r="AA3061" s="25">
        <v>500000</v>
      </c>
      <c r="AB3061" s="25">
        <v>209060.5</v>
      </c>
      <c r="AC3061" s="26">
        <v>45152.505756550927</v>
      </c>
      <c r="AD3061" s="27">
        <f>ROW()</f>
        <v>3061</v>
      </c>
      <c r="AE3061" s="27">
        <f>1</f>
        <v>1</v>
      </c>
      <c r="AF3061" s="27">
        <f>SUBTOTAL(109,Tbl_NGF_Data[[#This Row],[Counter]])</f>
        <v>1</v>
      </c>
    </row>
    <row r="3062" spans="2:32" ht="60" x14ac:dyDescent="0.25">
      <c r="B3062" s="21" t="s">
        <v>245</v>
      </c>
      <c r="C3062" s="22" t="s">
        <v>2056</v>
      </c>
      <c r="D3062" s="23">
        <v>7</v>
      </c>
      <c r="E3062" s="22" t="s">
        <v>245</v>
      </c>
      <c r="F3062" s="23">
        <v>7</v>
      </c>
      <c r="G3062" s="22" t="s">
        <v>2056</v>
      </c>
      <c r="H3062" s="22" t="s">
        <v>1327</v>
      </c>
      <c r="I3062" s="23">
        <v>1</v>
      </c>
      <c r="J3062" s="23">
        <v>234</v>
      </c>
      <c r="K3062" s="23" t="s">
        <v>2734</v>
      </c>
      <c r="L3062" s="22" t="s">
        <v>2735</v>
      </c>
      <c r="M3062" s="21" t="s">
        <v>338</v>
      </c>
      <c r="N3062" s="23" t="s">
        <v>1186</v>
      </c>
      <c r="O3062" s="22" t="s">
        <v>1187</v>
      </c>
      <c r="P3062" s="22" t="s">
        <v>1188</v>
      </c>
      <c r="Q3062" s="23" t="s">
        <v>2143</v>
      </c>
      <c r="R3062" s="22" t="s">
        <v>2144</v>
      </c>
      <c r="S3062" s="21" t="s">
        <v>150</v>
      </c>
      <c r="T3062" s="23" t="s">
        <v>2738</v>
      </c>
      <c r="U3062" s="24" t="s">
        <v>66</v>
      </c>
      <c r="V3062" s="23">
        <v>137</v>
      </c>
      <c r="W3062" s="25">
        <v>0</v>
      </c>
      <c r="X3062" s="25">
        <v>0</v>
      </c>
      <c r="Y3062" s="25">
        <v>0</v>
      </c>
      <c r="Z3062" s="25">
        <v>0</v>
      </c>
      <c r="AA3062" s="25">
        <v>500000</v>
      </c>
      <c r="AB3062" s="25">
        <v>500000</v>
      </c>
      <c r="AC3062" s="26">
        <v>45152.505756550927</v>
      </c>
      <c r="AD3062" s="27">
        <f>ROW()</f>
        <v>3062</v>
      </c>
      <c r="AE3062" s="27">
        <f>1</f>
        <v>1</v>
      </c>
      <c r="AF3062" s="27">
        <f>SUBTOTAL(109,Tbl_NGF_Data[[#This Row],[Counter]])</f>
        <v>1</v>
      </c>
    </row>
    <row r="3063" spans="2:32" ht="60" x14ac:dyDescent="0.25">
      <c r="B3063" s="21" t="s">
        <v>245</v>
      </c>
      <c r="C3063" s="22" t="s">
        <v>2056</v>
      </c>
      <c r="D3063" s="23">
        <v>7</v>
      </c>
      <c r="E3063" s="22" t="s">
        <v>245</v>
      </c>
      <c r="F3063" s="23">
        <v>7</v>
      </c>
      <c r="G3063" s="22" t="s">
        <v>2056</v>
      </c>
      <c r="H3063" s="22" t="s">
        <v>1327</v>
      </c>
      <c r="I3063" s="23">
        <v>1</v>
      </c>
      <c r="J3063" s="23">
        <v>234</v>
      </c>
      <c r="K3063" s="23" t="s">
        <v>2734</v>
      </c>
      <c r="L3063" s="22" t="s">
        <v>2735</v>
      </c>
      <c r="M3063" s="21" t="s">
        <v>338</v>
      </c>
      <c r="N3063" s="23" t="s">
        <v>1186</v>
      </c>
      <c r="O3063" s="22" t="s">
        <v>1187</v>
      </c>
      <c r="P3063" s="22" t="s">
        <v>1188</v>
      </c>
      <c r="Q3063" s="23" t="s">
        <v>2143</v>
      </c>
      <c r="R3063" s="22" t="s">
        <v>2144</v>
      </c>
      <c r="S3063" s="21" t="s">
        <v>150</v>
      </c>
      <c r="T3063" s="23" t="s">
        <v>2738</v>
      </c>
      <c r="U3063" s="24" t="s">
        <v>97</v>
      </c>
      <c r="V3063" s="23">
        <v>205</v>
      </c>
      <c r="W3063" s="25">
        <v>0</v>
      </c>
      <c r="X3063" s="25">
        <v>0</v>
      </c>
      <c r="Y3063" s="25">
        <v>0</v>
      </c>
      <c r="Z3063" s="25">
        <v>0</v>
      </c>
      <c r="AA3063" s="25">
        <v>0</v>
      </c>
      <c r="AB3063" s="25">
        <v>290939.5</v>
      </c>
      <c r="AC3063" s="26">
        <v>45152.505756550927</v>
      </c>
      <c r="AD3063" s="27">
        <f>ROW()</f>
        <v>3063</v>
      </c>
      <c r="AE3063" s="27">
        <f>1</f>
        <v>1</v>
      </c>
      <c r="AF3063" s="27">
        <f>SUBTOTAL(109,Tbl_NGF_Data[[#This Row],[Counter]])</f>
        <v>1</v>
      </c>
    </row>
    <row r="3064" spans="2:32" ht="60" x14ac:dyDescent="0.25">
      <c r="B3064" s="21" t="s">
        <v>245</v>
      </c>
      <c r="C3064" s="22" t="s">
        <v>2056</v>
      </c>
      <c r="D3064" s="23">
        <v>7</v>
      </c>
      <c r="E3064" s="22" t="s">
        <v>245</v>
      </c>
      <c r="F3064" s="23">
        <v>7</v>
      </c>
      <c r="G3064" s="22" t="s">
        <v>2056</v>
      </c>
      <c r="H3064" s="22" t="s">
        <v>1327</v>
      </c>
      <c r="I3064" s="23">
        <v>1</v>
      </c>
      <c r="J3064" s="23">
        <v>234</v>
      </c>
      <c r="K3064" s="23" t="s">
        <v>2734</v>
      </c>
      <c r="L3064" s="22" t="s">
        <v>2735</v>
      </c>
      <c r="M3064" s="21" t="s">
        <v>338</v>
      </c>
      <c r="N3064" s="23" t="s">
        <v>1186</v>
      </c>
      <c r="O3064" s="22" t="s">
        <v>1187</v>
      </c>
      <c r="P3064" s="22" t="s">
        <v>1188</v>
      </c>
      <c r="Q3064" s="23" t="s">
        <v>2143</v>
      </c>
      <c r="R3064" s="22" t="s">
        <v>2144</v>
      </c>
      <c r="S3064" s="21" t="s">
        <v>150</v>
      </c>
      <c r="T3064" s="23" t="s">
        <v>2738</v>
      </c>
      <c r="U3064" s="24" t="s">
        <v>67</v>
      </c>
      <c r="V3064" s="23">
        <v>222</v>
      </c>
      <c r="W3064" s="25">
        <v>0</v>
      </c>
      <c r="X3064" s="25">
        <v>0</v>
      </c>
      <c r="Y3064" s="25">
        <v>0</v>
      </c>
      <c r="Z3064" s="25">
        <v>0</v>
      </c>
      <c r="AA3064" s="25">
        <v>500000</v>
      </c>
      <c r="AB3064" s="25">
        <v>209060.5</v>
      </c>
      <c r="AC3064" s="26">
        <v>45152.505756550927</v>
      </c>
      <c r="AD3064" s="27">
        <f>ROW()</f>
        <v>3064</v>
      </c>
      <c r="AE3064" s="27">
        <f>1</f>
        <v>1</v>
      </c>
      <c r="AF3064" s="27">
        <f>SUBTOTAL(109,Tbl_NGF_Data[[#This Row],[Counter]])</f>
        <v>1</v>
      </c>
    </row>
    <row r="3065" spans="2:32" ht="60" x14ac:dyDescent="0.25">
      <c r="B3065" s="21" t="s">
        <v>245</v>
      </c>
      <c r="C3065" s="22" t="s">
        <v>2056</v>
      </c>
      <c r="D3065" s="23">
        <v>7</v>
      </c>
      <c r="E3065" s="22" t="s">
        <v>245</v>
      </c>
      <c r="F3065" s="23">
        <v>7</v>
      </c>
      <c r="G3065" s="22" t="s">
        <v>2056</v>
      </c>
      <c r="H3065" s="22" t="s">
        <v>1327</v>
      </c>
      <c r="I3065" s="23">
        <v>1</v>
      </c>
      <c r="J3065" s="23">
        <v>239</v>
      </c>
      <c r="K3065" s="23" t="s">
        <v>2739</v>
      </c>
      <c r="L3065" s="22" t="s">
        <v>2740</v>
      </c>
      <c r="M3065" s="21" t="s">
        <v>346</v>
      </c>
      <c r="N3065" s="23" t="s">
        <v>1119</v>
      </c>
      <c r="O3065" s="22" t="s">
        <v>1120</v>
      </c>
      <c r="P3065" s="22" t="s">
        <v>1121</v>
      </c>
      <c r="Q3065" s="23" t="s">
        <v>2741</v>
      </c>
      <c r="R3065" s="22" t="s">
        <v>2742</v>
      </c>
      <c r="S3065" s="21" t="s">
        <v>347</v>
      </c>
      <c r="T3065" s="23" t="s">
        <v>2743</v>
      </c>
      <c r="U3065" s="24" t="s">
        <v>15</v>
      </c>
      <c r="V3065" s="23">
        <v>100</v>
      </c>
      <c r="W3065" s="25">
        <v>0</v>
      </c>
      <c r="X3065" s="25">
        <v>70000</v>
      </c>
      <c r="Y3065" s="25">
        <v>0</v>
      </c>
      <c r="Z3065" s="25">
        <v>0</v>
      </c>
      <c r="AA3065" s="25">
        <v>0</v>
      </c>
      <c r="AB3065" s="25">
        <v>0</v>
      </c>
      <c r="AC3065" s="26">
        <v>45152.505756550927</v>
      </c>
      <c r="AD3065" s="27">
        <f>ROW()</f>
        <v>3065</v>
      </c>
      <c r="AE3065" s="27">
        <f>1</f>
        <v>1</v>
      </c>
      <c r="AF3065" s="27">
        <f>SUBTOTAL(109,Tbl_NGF_Data[[#This Row],[Counter]])</f>
        <v>1</v>
      </c>
    </row>
    <row r="3066" spans="2:32" ht="60" x14ac:dyDescent="0.25">
      <c r="B3066" s="21" t="s">
        <v>245</v>
      </c>
      <c r="C3066" s="22" t="s">
        <v>2056</v>
      </c>
      <c r="D3066" s="23">
        <v>7</v>
      </c>
      <c r="E3066" s="22" t="s">
        <v>245</v>
      </c>
      <c r="F3066" s="23">
        <v>7</v>
      </c>
      <c r="G3066" s="22" t="s">
        <v>2056</v>
      </c>
      <c r="H3066" s="22" t="s">
        <v>1327</v>
      </c>
      <c r="I3066" s="23">
        <v>1</v>
      </c>
      <c r="J3066" s="23">
        <v>239</v>
      </c>
      <c r="K3066" s="23" t="s">
        <v>2739</v>
      </c>
      <c r="L3066" s="22" t="s">
        <v>2740</v>
      </c>
      <c r="M3066" s="21" t="s">
        <v>346</v>
      </c>
      <c r="N3066" s="23" t="s">
        <v>1119</v>
      </c>
      <c r="O3066" s="22" t="s">
        <v>1120</v>
      </c>
      <c r="P3066" s="22" t="s">
        <v>1121</v>
      </c>
      <c r="Q3066" s="23" t="s">
        <v>2741</v>
      </c>
      <c r="R3066" s="22" t="s">
        <v>2742</v>
      </c>
      <c r="S3066" s="21" t="s">
        <v>347</v>
      </c>
      <c r="T3066" s="23" t="s">
        <v>2743</v>
      </c>
      <c r="U3066" s="24" t="s">
        <v>66</v>
      </c>
      <c r="V3066" s="23">
        <v>137</v>
      </c>
      <c r="W3066" s="25">
        <v>426000</v>
      </c>
      <c r="X3066" s="25">
        <v>426000</v>
      </c>
      <c r="Y3066" s="25">
        <v>426000</v>
      </c>
      <c r="Z3066" s="25">
        <v>426000</v>
      </c>
      <c r="AA3066" s="25">
        <v>426000</v>
      </c>
      <c r="AB3066" s="25">
        <v>426000</v>
      </c>
      <c r="AC3066" s="26">
        <v>45152.505756550927</v>
      </c>
      <c r="AD3066" s="27">
        <f>ROW()</f>
        <v>3066</v>
      </c>
      <c r="AE3066" s="27">
        <f>1</f>
        <v>1</v>
      </c>
      <c r="AF3066" s="27">
        <f>SUBTOTAL(109,Tbl_NGF_Data[[#This Row],[Counter]])</f>
        <v>1</v>
      </c>
    </row>
    <row r="3067" spans="2:32" ht="60" x14ac:dyDescent="0.25">
      <c r="B3067" s="21" t="s">
        <v>245</v>
      </c>
      <c r="C3067" s="22" t="s">
        <v>2056</v>
      </c>
      <c r="D3067" s="23">
        <v>7</v>
      </c>
      <c r="E3067" s="22" t="s">
        <v>245</v>
      </c>
      <c r="F3067" s="23">
        <v>7</v>
      </c>
      <c r="G3067" s="22" t="s">
        <v>2056</v>
      </c>
      <c r="H3067" s="22" t="s">
        <v>1327</v>
      </c>
      <c r="I3067" s="23">
        <v>1</v>
      </c>
      <c r="J3067" s="23">
        <v>239</v>
      </c>
      <c r="K3067" s="23" t="s">
        <v>2739</v>
      </c>
      <c r="L3067" s="22" t="s">
        <v>2740</v>
      </c>
      <c r="M3067" s="21" t="s">
        <v>346</v>
      </c>
      <c r="N3067" s="23" t="s">
        <v>1119</v>
      </c>
      <c r="O3067" s="22" t="s">
        <v>1120</v>
      </c>
      <c r="P3067" s="22" t="s">
        <v>1121</v>
      </c>
      <c r="Q3067" s="23" t="s">
        <v>2741</v>
      </c>
      <c r="R3067" s="22" t="s">
        <v>2742</v>
      </c>
      <c r="S3067" s="21" t="s">
        <v>347</v>
      </c>
      <c r="T3067" s="23" t="s">
        <v>2743</v>
      </c>
      <c r="U3067" s="24" t="s">
        <v>67</v>
      </c>
      <c r="V3067" s="23">
        <v>222</v>
      </c>
      <c r="W3067" s="25">
        <v>426000</v>
      </c>
      <c r="X3067" s="25">
        <v>426000</v>
      </c>
      <c r="Y3067" s="25">
        <v>426000</v>
      </c>
      <c r="Z3067" s="25">
        <v>426000</v>
      </c>
      <c r="AA3067" s="25">
        <v>426000</v>
      </c>
      <c r="AB3067" s="25">
        <v>426000</v>
      </c>
      <c r="AC3067" s="26">
        <v>45152.505756550927</v>
      </c>
      <c r="AD3067" s="27">
        <f>ROW()</f>
        <v>3067</v>
      </c>
      <c r="AE3067" s="27">
        <f>1</f>
        <v>1</v>
      </c>
      <c r="AF3067" s="27">
        <f>SUBTOTAL(109,Tbl_NGF_Data[[#This Row],[Counter]])</f>
        <v>1</v>
      </c>
    </row>
    <row r="3068" spans="2:32" ht="60" x14ac:dyDescent="0.25">
      <c r="B3068" s="21" t="s">
        <v>245</v>
      </c>
      <c r="C3068" s="22" t="s">
        <v>2056</v>
      </c>
      <c r="D3068" s="23">
        <v>7</v>
      </c>
      <c r="E3068" s="22" t="s">
        <v>245</v>
      </c>
      <c r="F3068" s="23">
        <v>7</v>
      </c>
      <c r="G3068" s="22" t="s">
        <v>2056</v>
      </c>
      <c r="H3068" s="22" t="s">
        <v>1327</v>
      </c>
      <c r="I3068" s="23">
        <v>1</v>
      </c>
      <c r="J3068" s="23">
        <v>239</v>
      </c>
      <c r="K3068" s="23" t="s">
        <v>2739</v>
      </c>
      <c r="L3068" s="22" t="s">
        <v>2740</v>
      </c>
      <c r="M3068" s="21" t="s">
        <v>346</v>
      </c>
      <c r="N3068" s="23" t="s">
        <v>1119</v>
      </c>
      <c r="O3068" s="22" t="s">
        <v>1120</v>
      </c>
      <c r="P3068" s="22" t="s">
        <v>1121</v>
      </c>
      <c r="Q3068" s="23" t="s">
        <v>2741</v>
      </c>
      <c r="R3068" s="22" t="s">
        <v>2742</v>
      </c>
      <c r="S3068" s="21" t="s">
        <v>347</v>
      </c>
      <c r="T3068" s="23" t="s">
        <v>2743</v>
      </c>
      <c r="U3068" s="24" t="s">
        <v>19</v>
      </c>
      <c r="V3068" s="23">
        <v>500</v>
      </c>
      <c r="W3068" s="25">
        <v>0</v>
      </c>
      <c r="X3068" s="25">
        <v>70000</v>
      </c>
      <c r="Y3068" s="25">
        <v>0</v>
      </c>
      <c r="Z3068" s="25">
        <v>0</v>
      </c>
      <c r="AA3068" s="25">
        <v>0</v>
      </c>
      <c r="AB3068" s="25">
        <v>0</v>
      </c>
      <c r="AC3068" s="26">
        <v>45152.505756550927</v>
      </c>
      <c r="AD3068" s="27">
        <f>ROW()</f>
        <v>3068</v>
      </c>
      <c r="AE3068" s="27">
        <f>1</f>
        <v>1</v>
      </c>
      <c r="AF3068" s="27">
        <f>SUBTOTAL(109,Tbl_NGF_Data[[#This Row],[Counter]])</f>
        <v>1</v>
      </c>
    </row>
    <row r="3069" spans="2:32" ht="45" x14ac:dyDescent="0.25">
      <c r="B3069" s="21" t="s">
        <v>245</v>
      </c>
      <c r="C3069" s="22" t="s">
        <v>2056</v>
      </c>
      <c r="D3069" s="23">
        <v>7</v>
      </c>
      <c r="E3069" s="22" t="s">
        <v>245</v>
      </c>
      <c r="F3069" s="23">
        <v>7</v>
      </c>
      <c r="G3069" s="22" t="s">
        <v>2056</v>
      </c>
      <c r="H3069" s="22" t="s">
        <v>1327</v>
      </c>
      <c r="I3069" s="23">
        <v>1</v>
      </c>
      <c r="J3069" s="23">
        <v>239</v>
      </c>
      <c r="K3069" s="23" t="s">
        <v>2739</v>
      </c>
      <c r="L3069" s="22" t="s">
        <v>2740</v>
      </c>
      <c r="M3069" s="21" t="s">
        <v>346</v>
      </c>
      <c r="N3069" s="23" t="s">
        <v>1119</v>
      </c>
      <c r="O3069" s="22" t="s">
        <v>1120</v>
      </c>
      <c r="P3069" s="22" t="s">
        <v>1121</v>
      </c>
      <c r="Q3069" s="23" t="s">
        <v>2744</v>
      </c>
      <c r="R3069" s="22" t="s">
        <v>2745</v>
      </c>
      <c r="S3069" s="21" t="s">
        <v>348</v>
      </c>
      <c r="T3069" s="23" t="s">
        <v>2746</v>
      </c>
      <c r="U3069" s="24" t="s">
        <v>15</v>
      </c>
      <c r="V3069" s="23">
        <v>100</v>
      </c>
      <c r="W3069" s="25">
        <v>94093.68</v>
      </c>
      <c r="X3069" s="25">
        <v>56987.56</v>
      </c>
      <c r="Y3069" s="25">
        <v>19903.900000000001</v>
      </c>
      <c r="Z3069" s="25">
        <v>287297.78999999998</v>
      </c>
      <c r="AA3069" s="25">
        <v>468802.8</v>
      </c>
      <c r="AB3069" s="25">
        <v>467990.41</v>
      </c>
      <c r="AC3069" s="26">
        <v>45152.505756550927</v>
      </c>
      <c r="AD3069" s="27">
        <f>ROW()</f>
        <v>3069</v>
      </c>
      <c r="AE3069" s="27">
        <f>1</f>
        <v>1</v>
      </c>
      <c r="AF3069" s="27">
        <f>SUBTOTAL(109,Tbl_NGF_Data[[#This Row],[Counter]])</f>
        <v>1</v>
      </c>
    </row>
    <row r="3070" spans="2:32" ht="45" x14ac:dyDescent="0.25">
      <c r="B3070" s="21" t="s">
        <v>245</v>
      </c>
      <c r="C3070" s="22" t="s">
        <v>2056</v>
      </c>
      <c r="D3070" s="23">
        <v>7</v>
      </c>
      <c r="E3070" s="22" t="s">
        <v>245</v>
      </c>
      <c r="F3070" s="23">
        <v>7</v>
      </c>
      <c r="G3070" s="22" t="s">
        <v>2056</v>
      </c>
      <c r="H3070" s="22" t="s">
        <v>1327</v>
      </c>
      <c r="I3070" s="23">
        <v>1</v>
      </c>
      <c r="J3070" s="23">
        <v>239</v>
      </c>
      <c r="K3070" s="23" t="s">
        <v>2739</v>
      </c>
      <c r="L3070" s="22" t="s">
        <v>2740</v>
      </c>
      <c r="M3070" s="21" t="s">
        <v>346</v>
      </c>
      <c r="N3070" s="23" t="s">
        <v>1119</v>
      </c>
      <c r="O3070" s="22" t="s">
        <v>1120</v>
      </c>
      <c r="P3070" s="22" t="s">
        <v>1121</v>
      </c>
      <c r="Q3070" s="23" t="s">
        <v>2744</v>
      </c>
      <c r="R3070" s="22" t="s">
        <v>2745</v>
      </c>
      <c r="S3070" s="21" t="s">
        <v>348</v>
      </c>
      <c r="T3070" s="23" t="s">
        <v>2746</v>
      </c>
      <c r="U3070" s="24" t="s">
        <v>16</v>
      </c>
      <c r="V3070" s="23">
        <v>135</v>
      </c>
      <c r="W3070" s="25">
        <v>681157</v>
      </c>
      <c r="X3070" s="25">
        <v>705780</v>
      </c>
      <c r="Y3070" s="25">
        <v>705780</v>
      </c>
      <c r="Z3070" s="25">
        <v>771007.94</v>
      </c>
      <c r="AA3070" s="25">
        <v>735699</v>
      </c>
      <c r="AB3070" s="25">
        <v>780535</v>
      </c>
      <c r="AC3070" s="26">
        <v>45152.505756550927</v>
      </c>
      <c r="AD3070" s="27">
        <f>ROW()</f>
        <v>3070</v>
      </c>
      <c r="AE3070" s="27">
        <f>1</f>
        <v>1</v>
      </c>
      <c r="AF3070" s="27">
        <f>SUBTOTAL(109,Tbl_NGF_Data[[#This Row],[Counter]])</f>
        <v>1</v>
      </c>
    </row>
    <row r="3071" spans="2:32" ht="45" x14ac:dyDescent="0.25">
      <c r="B3071" s="21" t="s">
        <v>245</v>
      </c>
      <c r="C3071" s="22" t="s">
        <v>2056</v>
      </c>
      <c r="D3071" s="23">
        <v>7</v>
      </c>
      <c r="E3071" s="22" t="s">
        <v>245</v>
      </c>
      <c r="F3071" s="23">
        <v>7</v>
      </c>
      <c r="G3071" s="22" t="s">
        <v>2056</v>
      </c>
      <c r="H3071" s="22" t="s">
        <v>1327</v>
      </c>
      <c r="I3071" s="23">
        <v>1</v>
      </c>
      <c r="J3071" s="23">
        <v>239</v>
      </c>
      <c r="K3071" s="23" t="s">
        <v>2739</v>
      </c>
      <c r="L3071" s="22" t="s">
        <v>2740</v>
      </c>
      <c r="M3071" s="21" t="s">
        <v>346</v>
      </c>
      <c r="N3071" s="23" t="s">
        <v>1119</v>
      </c>
      <c r="O3071" s="22" t="s">
        <v>1120</v>
      </c>
      <c r="P3071" s="22" t="s">
        <v>1121</v>
      </c>
      <c r="Q3071" s="23" t="s">
        <v>2744</v>
      </c>
      <c r="R3071" s="22" t="s">
        <v>2745</v>
      </c>
      <c r="S3071" s="21" t="s">
        <v>348</v>
      </c>
      <c r="T3071" s="23" t="s">
        <v>2746</v>
      </c>
      <c r="U3071" s="24" t="s">
        <v>66</v>
      </c>
      <c r="V3071" s="23">
        <v>137</v>
      </c>
      <c r="W3071" s="25">
        <v>211000</v>
      </c>
      <c r="X3071" s="25">
        <v>211000</v>
      </c>
      <c r="Y3071" s="25">
        <v>840000</v>
      </c>
      <c r="Z3071" s="25">
        <v>840000</v>
      </c>
      <c r="AA3071" s="25">
        <v>840000</v>
      </c>
      <c r="AB3071" s="25">
        <v>840000</v>
      </c>
      <c r="AC3071" s="26">
        <v>45152.505756550927</v>
      </c>
      <c r="AD3071" s="27">
        <f>ROW()</f>
        <v>3071</v>
      </c>
      <c r="AE3071" s="27">
        <f>1</f>
        <v>1</v>
      </c>
      <c r="AF3071" s="27">
        <f>SUBTOTAL(109,Tbl_NGF_Data[[#This Row],[Counter]])</f>
        <v>1</v>
      </c>
    </row>
    <row r="3072" spans="2:32" ht="45" x14ac:dyDescent="0.25">
      <c r="B3072" s="21" t="s">
        <v>245</v>
      </c>
      <c r="C3072" s="22" t="s">
        <v>2056</v>
      </c>
      <c r="D3072" s="23">
        <v>7</v>
      </c>
      <c r="E3072" s="22" t="s">
        <v>245</v>
      </c>
      <c r="F3072" s="23">
        <v>7</v>
      </c>
      <c r="G3072" s="22" t="s">
        <v>2056</v>
      </c>
      <c r="H3072" s="22" t="s">
        <v>1327</v>
      </c>
      <c r="I3072" s="23">
        <v>1</v>
      </c>
      <c r="J3072" s="23">
        <v>239</v>
      </c>
      <c r="K3072" s="23" t="s">
        <v>2739</v>
      </c>
      <c r="L3072" s="22" t="s">
        <v>2740</v>
      </c>
      <c r="M3072" s="21" t="s">
        <v>346</v>
      </c>
      <c r="N3072" s="23" t="s">
        <v>1119</v>
      </c>
      <c r="O3072" s="22" t="s">
        <v>1120</v>
      </c>
      <c r="P3072" s="22"/>
      <c r="Q3072" s="23" t="s">
        <v>2744</v>
      </c>
      <c r="R3072" s="22" t="s">
        <v>2745</v>
      </c>
      <c r="S3072" s="21" t="s">
        <v>348</v>
      </c>
      <c r="T3072" s="23" t="s">
        <v>2746</v>
      </c>
      <c r="U3072" s="24" t="s">
        <v>66</v>
      </c>
      <c r="V3072" s="23">
        <v>137</v>
      </c>
      <c r="W3072" s="25">
        <v>0</v>
      </c>
      <c r="X3072" s="25">
        <v>629000</v>
      </c>
      <c r="Y3072" s="25">
        <v>0</v>
      </c>
      <c r="Z3072" s="25">
        <v>0</v>
      </c>
      <c r="AA3072" s="25">
        <v>0</v>
      </c>
      <c r="AB3072" s="25">
        <v>0</v>
      </c>
      <c r="AC3072" s="26">
        <v>45152.505756550927</v>
      </c>
      <c r="AD3072" s="27">
        <f>ROW()</f>
        <v>3072</v>
      </c>
      <c r="AE3072" s="27">
        <f>1</f>
        <v>1</v>
      </c>
      <c r="AF3072" s="27">
        <f>SUBTOTAL(109,Tbl_NGF_Data[[#This Row],[Counter]])</f>
        <v>1</v>
      </c>
    </row>
    <row r="3073" spans="2:32" ht="45" x14ac:dyDescent="0.25">
      <c r="B3073" s="21" t="s">
        <v>245</v>
      </c>
      <c r="C3073" s="22" t="s">
        <v>2056</v>
      </c>
      <c r="D3073" s="23">
        <v>7</v>
      </c>
      <c r="E3073" s="22" t="s">
        <v>245</v>
      </c>
      <c r="F3073" s="23">
        <v>7</v>
      </c>
      <c r="G3073" s="22" t="s">
        <v>2056</v>
      </c>
      <c r="H3073" s="22" t="s">
        <v>1327</v>
      </c>
      <c r="I3073" s="23">
        <v>1</v>
      </c>
      <c r="J3073" s="23">
        <v>239</v>
      </c>
      <c r="K3073" s="23" t="s">
        <v>2739</v>
      </c>
      <c r="L3073" s="22" t="s">
        <v>2740</v>
      </c>
      <c r="M3073" s="21" t="s">
        <v>346</v>
      </c>
      <c r="N3073" s="23" t="s">
        <v>1119</v>
      </c>
      <c r="O3073" s="22" t="s">
        <v>1120</v>
      </c>
      <c r="P3073" s="22" t="s">
        <v>1121</v>
      </c>
      <c r="Q3073" s="23" t="s">
        <v>2744</v>
      </c>
      <c r="R3073" s="22" t="s">
        <v>2745</v>
      </c>
      <c r="S3073" s="21" t="s">
        <v>348</v>
      </c>
      <c r="T3073" s="23" t="s">
        <v>2746</v>
      </c>
      <c r="U3073" s="24" t="s">
        <v>17</v>
      </c>
      <c r="V3073" s="23">
        <v>200</v>
      </c>
      <c r="W3073" s="25">
        <v>641281.61</v>
      </c>
      <c r="X3073" s="25">
        <v>671484.67</v>
      </c>
      <c r="Y3073" s="25">
        <v>578327.38999999978</v>
      </c>
      <c r="Z3073" s="25">
        <v>265417.81</v>
      </c>
      <c r="AA3073" s="25">
        <v>521030.75999999995</v>
      </c>
      <c r="AB3073" s="25">
        <v>670803.3200000003</v>
      </c>
      <c r="AC3073" s="26">
        <v>45152.505756550927</v>
      </c>
      <c r="AD3073" s="27">
        <f>ROW()</f>
        <v>3073</v>
      </c>
      <c r="AE3073" s="27">
        <f>1</f>
        <v>1</v>
      </c>
      <c r="AF3073" s="27">
        <f>SUBTOTAL(109,Tbl_NGF_Data[[#This Row],[Counter]])</f>
        <v>1</v>
      </c>
    </row>
    <row r="3074" spans="2:32" ht="45" x14ac:dyDescent="0.25">
      <c r="B3074" s="21" t="s">
        <v>245</v>
      </c>
      <c r="C3074" s="22" t="s">
        <v>2056</v>
      </c>
      <c r="D3074" s="23">
        <v>7</v>
      </c>
      <c r="E3074" s="22" t="s">
        <v>245</v>
      </c>
      <c r="F3074" s="23">
        <v>7</v>
      </c>
      <c r="G3074" s="22" t="s">
        <v>2056</v>
      </c>
      <c r="H3074" s="22" t="s">
        <v>1327</v>
      </c>
      <c r="I3074" s="23">
        <v>1</v>
      </c>
      <c r="J3074" s="23">
        <v>239</v>
      </c>
      <c r="K3074" s="23" t="s">
        <v>2739</v>
      </c>
      <c r="L3074" s="22" t="s">
        <v>2740</v>
      </c>
      <c r="M3074" s="21" t="s">
        <v>346</v>
      </c>
      <c r="N3074" s="23" t="s">
        <v>1119</v>
      </c>
      <c r="O3074" s="22" t="s">
        <v>1120</v>
      </c>
      <c r="P3074" s="22" t="s">
        <v>1121</v>
      </c>
      <c r="Q3074" s="23" t="s">
        <v>2744</v>
      </c>
      <c r="R3074" s="22" t="s">
        <v>2745</v>
      </c>
      <c r="S3074" s="21" t="s">
        <v>348</v>
      </c>
      <c r="T3074" s="23" t="s">
        <v>2746</v>
      </c>
      <c r="U3074" s="24" t="s">
        <v>18</v>
      </c>
      <c r="V3074" s="23">
        <v>220</v>
      </c>
      <c r="W3074" s="25">
        <v>39875.390000000014</v>
      </c>
      <c r="X3074" s="25">
        <v>34295.329999999958</v>
      </c>
      <c r="Y3074" s="25">
        <v>127452.61000000022</v>
      </c>
      <c r="Z3074" s="25">
        <v>505590.12999999995</v>
      </c>
      <c r="AA3074" s="25">
        <v>214668.24000000005</v>
      </c>
      <c r="AB3074" s="25">
        <v>109731.6799999997</v>
      </c>
      <c r="AC3074" s="26">
        <v>45152.505756550927</v>
      </c>
      <c r="AD3074" s="27">
        <f>ROW()</f>
        <v>3074</v>
      </c>
      <c r="AE3074" s="27">
        <f>1</f>
        <v>1</v>
      </c>
      <c r="AF3074" s="27">
        <f>SUBTOTAL(109,Tbl_NGF_Data[[#This Row],[Counter]])</f>
        <v>1</v>
      </c>
    </row>
    <row r="3075" spans="2:32" ht="45" x14ac:dyDescent="0.25">
      <c r="B3075" s="21" t="s">
        <v>245</v>
      </c>
      <c r="C3075" s="22" t="s">
        <v>2056</v>
      </c>
      <c r="D3075" s="23">
        <v>7</v>
      </c>
      <c r="E3075" s="22" t="s">
        <v>245</v>
      </c>
      <c r="F3075" s="23">
        <v>7</v>
      </c>
      <c r="G3075" s="22" t="s">
        <v>2056</v>
      </c>
      <c r="H3075" s="22" t="s">
        <v>1327</v>
      </c>
      <c r="I3075" s="23">
        <v>1</v>
      </c>
      <c r="J3075" s="23">
        <v>239</v>
      </c>
      <c r="K3075" s="23" t="s">
        <v>2739</v>
      </c>
      <c r="L3075" s="22" t="s">
        <v>2740</v>
      </c>
      <c r="M3075" s="21" t="s">
        <v>346</v>
      </c>
      <c r="N3075" s="23" t="s">
        <v>1119</v>
      </c>
      <c r="O3075" s="22" t="s">
        <v>1120</v>
      </c>
      <c r="P3075" s="22" t="s">
        <v>1121</v>
      </c>
      <c r="Q3075" s="23" t="s">
        <v>2744</v>
      </c>
      <c r="R3075" s="22" t="s">
        <v>2745</v>
      </c>
      <c r="S3075" s="21" t="s">
        <v>348</v>
      </c>
      <c r="T3075" s="23" t="s">
        <v>2746</v>
      </c>
      <c r="U3075" s="24" t="s">
        <v>67</v>
      </c>
      <c r="V3075" s="23">
        <v>222</v>
      </c>
      <c r="W3075" s="25">
        <v>211000</v>
      </c>
      <c r="X3075" s="25">
        <v>211000</v>
      </c>
      <c r="Y3075" s="25">
        <v>840000</v>
      </c>
      <c r="Z3075" s="25">
        <v>840000</v>
      </c>
      <c r="AA3075" s="25">
        <v>840000</v>
      </c>
      <c r="AB3075" s="25">
        <v>840000</v>
      </c>
      <c r="AC3075" s="26">
        <v>45152.505756550927</v>
      </c>
      <c r="AD3075" s="27">
        <f>ROW()</f>
        <v>3075</v>
      </c>
      <c r="AE3075" s="27">
        <f>1</f>
        <v>1</v>
      </c>
      <c r="AF3075" s="27">
        <f>SUBTOTAL(109,Tbl_NGF_Data[[#This Row],[Counter]])</f>
        <v>1</v>
      </c>
    </row>
    <row r="3076" spans="2:32" ht="45" x14ac:dyDescent="0.25">
      <c r="B3076" s="21" t="s">
        <v>245</v>
      </c>
      <c r="C3076" s="22" t="s">
        <v>2056</v>
      </c>
      <c r="D3076" s="23">
        <v>7</v>
      </c>
      <c r="E3076" s="22" t="s">
        <v>245</v>
      </c>
      <c r="F3076" s="23">
        <v>7</v>
      </c>
      <c r="G3076" s="22" t="s">
        <v>2056</v>
      </c>
      <c r="H3076" s="22" t="s">
        <v>1327</v>
      </c>
      <c r="I3076" s="23">
        <v>1</v>
      </c>
      <c r="J3076" s="23">
        <v>239</v>
      </c>
      <c r="K3076" s="23" t="s">
        <v>2739</v>
      </c>
      <c r="L3076" s="22" t="s">
        <v>2740</v>
      </c>
      <c r="M3076" s="21" t="s">
        <v>346</v>
      </c>
      <c r="N3076" s="23" t="s">
        <v>1119</v>
      </c>
      <c r="O3076" s="22" t="s">
        <v>1120</v>
      </c>
      <c r="P3076" s="22" t="s">
        <v>1121</v>
      </c>
      <c r="Q3076" s="23" t="s">
        <v>2744</v>
      </c>
      <c r="R3076" s="22" t="s">
        <v>2745</v>
      </c>
      <c r="S3076" s="21" t="s">
        <v>348</v>
      </c>
      <c r="T3076" s="23" t="s">
        <v>2746</v>
      </c>
      <c r="U3076" s="24" t="s">
        <v>19</v>
      </c>
      <c r="V3076" s="23">
        <v>500</v>
      </c>
      <c r="W3076" s="25">
        <v>654630.87</v>
      </c>
      <c r="X3076" s="25">
        <v>634378.55000000005</v>
      </c>
      <c r="Y3076" s="25">
        <v>471243.73</v>
      </c>
      <c r="Z3076" s="25">
        <v>497502.76</v>
      </c>
      <c r="AA3076" s="25">
        <v>702535.7699999999</v>
      </c>
      <c r="AB3076" s="25">
        <v>669946.4</v>
      </c>
      <c r="AC3076" s="26">
        <v>45152.505756550927</v>
      </c>
      <c r="AD3076" s="27">
        <f>ROW()</f>
        <v>3076</v>
      </c>
      <c r="AE3076" s="27">
        <f>1</f>
        <v>1</v>
      </c>
      <c r="AF3076" s="27">
        <f>SUBTOTAL(109,Tbl_NGF_Data[[#This Row],[Counter]])</f>
        <v>1</v>
      </c>
    </row>
    <row r="3077" spans="2:32" ht="45" x14ac:dyDescent="0.25">
      <c r="B3077" s="21" t="s">
        <v>245</v>
      </c>
      <c r="C3077" s="22" t="s">
        <v>2056</v>
      </c>
      <c r="D3077" s="23">
        <v>7</v>
      </c>
      <c r="E3077" s="22" t="s">
        <v>245</v>
      </c>
      <c r="F3077" s="23">
        <v>7</v>
      </c>
      <c r="G3077" s="22" t="s">
        <v>2056</v>
      </c>
      <c r="H3077" s="22" t="s">
        <v>1327</v>
      </c>
      <c r="I3077" s="23">
        <v>1</v>
      </c>
      <c r="J3077" s="23">
        <v>239</v>
      </c>
      <c r="K3077" s="23" t="s">
        <v>2739</v>
      </c>
      <c r="L3077" s="22" t="s">
        <v>2740</v>
      </c>
      <c r="M3077" s="21" t="s">
        <v>346</v>
      </c>
      <c r="N3077" s="23" t="s">
        <v>1119</v>
      </c>
      <c r="O3077" s="22" t="s">
        <v>1120</v>
      </c>
      <c r="P3077" s="22" t="s">
        <v>1121</v>
      </c>
      <c r="Q3077" s="23" t="s">
        <v>1300</v>
      </c>
      <c r="R3077" s="22" t="s">
        <v>1301</v>
      </c>
      <c r="S3077" s="21" t="s">
        <v>101</v>
      </c>
      <c r="T3077" s="23" t="s">
        <v>2747</v>
      </c>
      <c r="U3077" s="24" t="s">
        <v>15</v>
      </c>
      <c r="V3077" s="23">
        <v>100</v>
      </c>
      <c r="W3077" s="25">
        <v>3871.87</v>
      </c>
      <c r="X3077" s="25">
        <v>3871.87</v>
      </c>
      <c r="Y3077" s="25">
        <v>3871.87</v>
      </c>
      <c r="Z3077" s="25">
        <v>0</v>
      </c>
      <c r="AA3077" s="25">
        <v>0</v>
      </c>
      <c r="AB3077" s="25">
        <v>30434.68</v>
      </c>
      <c r="AC3077" s="26">
        <v>45152.505756550927</v>
      </c>
      <c r="AD3077" s="27">
        <f>ROW()</f>
        <v>3077</v>
      </c>
      <c r="AE3077" s="27">
        <f>1</f>
        <v>1</v>
      </c>
      <c r="AF3077" s="27">
        <f>SUBTOTAL(109,Tbl_NGF_Data[[#This Row],[Counter]])</f>
        <v>1</v>
      </c>
    </row>
    <row r="3078" spans="2:32" ht="45" x14ac:dyDescent="0.25">
      <c r="B3078" s="21" t="s">
        <v>245</v>
      </c>
      <c r="C3078" s="22" t="s">
        <v>2056</v>
      </c>
      <c r="D3078" s="23">
        <v>7</v>
      </c>
      <c r="E3078" s="22" t="s">
        <v>245</v>
      </c>
      <c r="F3078" s="23">
        <v>7</v>
      </c>
      <c r="G3078" s="22" t="s">
        <v>2056</v>
      </c>
      <c r="H3078" s="22" t="s">
        <v>1327</v>
      </c>
      <c r="I3078" s="23">
        <v>1</v>
      </c>
      <c r="J3078" s="23">
        <v>239</v>
      </c>
      <c r="K3078" s="23" t="s">
        <v>2739</v>
      </c>
      <c r="L3078" s="22" t="s">
        <v>2740</v>
      </c>
      <c r="M3078" s="21" t="s">
        <v>346</v>
      </c>
      <c r="N3078" s="23" t="s">
        <v>1119</v>
      </c>
      <c r="O3078" s="22" t="s">
        <v>1120</v>
      </c>
      <c r="P3078" s="22" t="s">
        <v>1121</v>
      </c>
      <c r="Q3078" s="23" t="s">
        <v>1300</v>
      </c>
      <c r="R3078" s="22" t="s">
        <v>1301</v>
      </c>
      <c r="S3078" s="21" t="s">
        <v>101</v>
      </c>
      <c r="T3078" s="23" t="s">
        <v>2747</v>
      </c>
      <c r="U3078" s="24" t="s">
        <v>16</v>
      </c>
      <c r="V3078" s="23">
        <v>135</v>
      </c>
      <c r="W3078" s="25">
        <v>0</v>
      </c>
      <c r="X3078" s="25">
        <v>0</v>
      </c>
      <c r="Y3078" s="25">
        <v>3872</v>
      </c>
      <c r="Z3078" s="25">
        <v>0</v>
      </c>
      <c r="AA3078" s="25">
        <v>0</v>
      </c>
      <c r="AB3078" s="25">
        <v>0</v>
      </c>
      <c r="AC3078" s="26">
        <v>45152.505756550927</v>
      </c>
      <c r="AD3078" s="27">
        <f>ROW()</f>
        <v>3078</v>
      </c>
      <c r="AE3078" s="27">
        <f>1</f>
        <v>1</v>
      </c>
      <c r="AF3078" s="27">
        <f>SUBTOTAL(109,Tbl_NGF_Data[[#This Row],[Counter]])</f>
        <v>1</v>
      </c>
    </row>
    <row r="3079" spans="2:32" ht="45" x14ac:dyDescent="0.25">
      <c r="B3079" s="21" t="s">
        <v>245</v>
      </c>
      <c r="C3079" s="22" t="s">
        <v>2056</v>
      </c>
      <c r="D3079" s="23">
        <v>7</v>
      </c>
      <c r="E3079" s="22" t="s">
        <v>245</v>
      </c>
      <c r="F3079" s="23">
        <v>7</v>
      </c>
      <c r="G3079" s="22" t="s">
        <v>2056</v>
      </c>
      <c r="H3079" s="22" t="s">
        <v>1327</v>
      </c>
      <c r="I3079" s="23">
        <v>1</v>
      </c>
      <c r="J3079" s="23">
        <v>239</v>
      </c>
      <c r="K3079" s="23" t="s">
        <v>2739</v>
      </c>
      <c r="L3079" s="22" t="s">
        <v>2740</v>
      </c>
      <c r="M3079" s="21" t="s">
        <v>346</v>
      </c>
      <c r="N3079" s="23" t="s">
        <v>1119</v>
      </c>
      <c r="O3079" s="22" t="s">
        <v>1120</v>
      </c>
      <c r="P3079" s="22" t="s">
        <v>1121</v>
      </c>
      <c r="Q3079" s="23" t="s">
        <v>1300</v>
      </c>
      <c r="R3079" s="22" t="s">
        <v>1301</v>
      </c>
      <c r="S3079" s="21" t="s">
        <v>101</v>
      </c>
      <c r="T3079" s="23" t="s">
        <v>2747</v>
      </c>
      <c r="U3079" s="24" t="s">
        <v>18</v>
      </c>
      <c r="V3079" s="23">
        <v>220</v>
      </c>
      <c r="W3079" s="25">
        <v>0</v>
      </c>
      <c r="X3079" s="25">
        <v>0</v>
      </c>
      <c r="Y3079" s="25">
        <v>3872</v>
      </c>
      <c r="Z3079" s="25">
        <v>0</v>
      </c>
      <c r="AA3079" s="25">
        <v>0</v>
      </c>
      <c r="AB3079" s="25">
        <v>0</v>
      </c>
      <c r="AC3079" s="26">
        <v>45152.505756550927</v>
      </c>
      <c r="AD3079" s="27">
        <f>ROW()</f>
        <v>3079</v>
      </c>
      <c r="AE3079" s="27">
        <f>1</f>
        <v>1</v>
      </c>
      <c r="AF3079" s="27">
        <f>SUBTOTAL(109,Tbl_NGF_Data[[#This Row],[Counter]])</f>
        <v>1</v>
      </c>
    </row>
    <row r="3080" spans="2:32" ht="45" x14ac:dyDescent="0.25">
      <c r="B3080" s="21" t="s">
        <v>245</v>
      </c>
      <c r="C3080" s="22" t="s">
        <v>2056</v>
      </c>
      <c r="D3080" s="23">
        <v>7</v>
      </c>
      <c r="E3080" s="22" t="s">
        <v>245</v>
      </c>
      <c r="F3080" s="23">
        <v>7</v>
      </c>
      <c r="G3080" s="22" t="s">
        <v>2056</v>
      </c>
      <c r="H3080" s="22" t="s">
        <v>1327</v>
      </c>
      <c r="I3080" s="23">
        <v>1</v>
      </c>
      <c r="J3080" s="23">
        <v>239</v>
      </c>
      <c r="K3080" s="23" t="s">
        <v>2739</v>
      </c>
      <c r="L3080" s="22" t="s">
        <v>2740</v>
      </c>
      <c r="M3080" s="21" t="s">
        <v>346</v>
      </c>
      <c r="N3080" s="23" t="s">
        <v>1119</v>
      </c>
      <c r="O3080" s="22" t="s">
        <v>1120</v>
      </c>
      <c r="P3080" s="22" t="s">
        <v>1121</v>
      </c>
      <c r="Q3080" s="23" t="s">
        <v>1300</v>
      </c>
      <c r="R3080" s="22" t="s">
        <v>1301</v>
      </c>
      <c r="S3080" s="21" t="s">
        <v>101</v>
      </c>
      <c r="T3080" s="23" t="s">
        <v>2747</v>
      </c>
      <c r="U3080" s="24" t="s">
        <v>19</v>
      </c>
      <c r="V3080" s="23">
        <v>500</v>
      </c>
      <c r="W3080" s="25">
        <v>3871.87</v>
      </c>
      <c r="X3080" s="25">
        <v>0</v>
      </c>
      <c r="Y3080" s="25">
        <v>0</v>
      </c>
      <c r="Z3080" s="25">
        <v>0</v>
      </c>
      <c r="AA3080" s="25">
        <v>0</v>
      </c>
      <c r="AB3080" s="25">
        <v>30434.68</v>
      </c>
      <c r="AC3080" s="26">
        <v>45152.505756550927</v>
      </c>
      <c r="AD3080" s="27">
        <f>ROW()</f>
        <v>3080</v>
      </c>
      <c r="AE3080" s="27">
        <f>1</f>
        <v>1</v>
      </c>
      <c r="AF3080" s="27">
        <f>SUBTOTAL(109,Tbl_NGF_Data[[#This Row],[Counter]])</f>
        <v>1</v>
      </c>
    </row>
    <row r="3081" spans="2:32" ht="45" x14ac:dyDescent="0.25">
      <c r="B3081" s="21" t="s">
        <v>245</v>
      </c>
      <c r="C3081" s="22" t="s">
        <v>2056</v>
      </c>
      <c r="D3081" s="23">
        <v>7</v>
      </c>
      <c r="E3081" s="22" t="s">
        <v>245</v>
      </c>
      <c r="F3081" s="23">
        <v>7</v>
      </c>
      <c r="G3081" s="22" t="s">
        <v>2056</v>
      </c>
      <c r="H3081" s="22" t="s">
        <v>1327</v>
      </c>
      <c r="I3081" s="23">
        <v>1</v>
      </c>
      <c r="J3081" s="23">
        <v>239</v>
      </c>
      <c r="K3081" s="23" t="s">
        <v>2739</v>
      </c>
      <c r="L3081" s="22" t="s">
        <v>2740</v>
      </c>
      <c r="M3081" s="21" t="s">
        <v>346</v>
      </c>
      <c r="N3081" s="23" t="s">
        <v>1119</v>
      </c>
      <c r="O3081" s="22" t="s">
        <v>1120</v>
      </c>
      <c r="P3081" s="22" t="s">
        <v>1121</v>
      </c>
      <c r="Q3081" s="23" t="s">
        <v>1366</v>
      </c>
      <c r="R3081" s="22" t="s">
        <v>1367</v>
      </c>
      <c r="S3081" s="21" t="s">
        <v>103</v>
      </c>
      <c r="T3081" s="23" t="s">
        <v>2748</v>
      </c>
      <c r="U3081" s="24" t="s">
        <v>15</v>
      </c>
      <c r="V3081" s="23">
        <v>100</v>
      </c>
      <c r="W3081" s="25">
        <v>31437.07</v>
      </c>
      <c r="X3081" s="25">
        <v>31437.07</v>
      </c>
      <c r="Y3081" s="25">
        <v>31437.07</v>
      </c>
      <c r="Z3081" s="25">
        <v>0</v>
      </c>
      <c r="AA3081" s="25">
        <v>0</v>
      </c>
      <c r="AB3081" s="25">
        <v>0</v>
      </c>
      <c r="AC3081" s="26">
        <v>45152.505756550927</v>
      </c>
      <c r="AD3081" s="27">
        <f>ROW()</f>
        <v>3081</v>
      </c>
      <c r="AE3081" s="27">
        <f>1</f>
        <v>1</v>
      </c>
      <c r="AF3081" s="27">
        <f>SUBTOTAL(109,Tbl_NGF_Data[[#This Row],[Counter]])</f>
        <v>1</v>
      </c>
    </row>
    <row r="3082" spans="2:32" ht="45" x14ac:dyDescent="0.25">
      <c r="B3082" s="21" t="s">
        <v>245</v>
      </c>
      <c r="C3082" s="22" t="s">
        <v>2056</v>
      </c>
      <c r="D3082" s="23">
        <v>7</v>
      </c>
      <c r="E3082" s="22" t="s">
        <v>245</v>
      </c>
      <c r="F3082" s="23">
        <v>7</v>
      </c>
      <c r="G3082" s="22" t="s">
        <v>2056</v>
      </c>
      <c r="H3082" s="22" t="s">
        <v>1327</v>
      </c>
      <c r="I3082" s="23">
        <v>1</v>
      </c>
      <c r="J3082" s="23">
        <v>239</v>
      </c>
      <c r="K3082" s="23" t="s">
        <v>2739</v>
      </c>
      <c r="L3082" s="22" t="s">
        <v>2740</v>
      </c>
      <c r="M3082" s="21" t="s">
        <v>346</v>
      </c>
      <c r="N3082" s="23" t="s">
        <v>1119</v>
      </c>
      <c r="O3082" s="22" t="s">
        <v>1120</v>
      </c>
      <c r="P3082" s="22" t="s">
        <v>1121</v>
      </c>
      <c r="Q3082" s="23" t="s">
        <v>1366</v>
      </c>
      <c r="R3082" s="22" t="s">
        <v>1367</v>
      </c>
      <c r="S3082" s="21" t="s">
        <v>103</v>
      </c>
      <c r="T3082" s="23" t="s">
        <v>2748</v>
      </c>
      <c r="U3082" s="24" t="s">
        <v>16</v>
      </c>
      <c r="V3082" s="23">
        <v>135</v>
      </c>
      <c r="W3082" s="25">
        <v>0</v>
      </c>
      <c r="X3082" s="25">
        <v>0</v>
      </c>
      <c r="Y3082" s="25">
        <v>31437</v>
      </c>
      <c r="Z3082" s="25">
        <v>0</v>
      </c>
      <c r="AA3082" s="25">
        <v>0</v>
      </c>
      <c r="AB3082" s="25">
        <v>0</v>
      </c>
      <c r="AC3082" s="26">
        <v>45152.505756550927</v>
      </c>
      <c r="AD3082" s="27">
        <f>ROW()</f>
        <v>3082</v>
      </c>
      <c r="AE3082" s="27">
        <f>1</f>
        <v>1</v>
      </c>
      <c r="AF3082" s="27">
        <f>SUBTOTAL(109,Tbl_NGF_Data[[#This Row],[Counter]])</f>
        <v>1</v>
      </c>
    </row>
    <row r="3083" spans="2:32" ht="45" x14ac:dyDescent="0.25">
      <c r="B3083" s="21" t="s">
        <v>245</v>
      </c>
      <c r="C3083" s="22" t="s">
        <v>2056</v>
      </c>
      <c r="D3083" s="23">
        <v>7</v>
      </c>
      <c r="E3083" s="22" t="s">
        <v>245</v>
      </c>
      <c r="F3083" s="23">
        <v>7</v>
      </c>
      <c r="G3083" s="22" t="s">
        <v>2056</v>
      </c>
      <c r="H3083" s="22" t="s">
        <v>1327</v>
      </c>
      <c r="I3083" s="23">
        <v>1</v>
      </c>
      <c r="J3083" s="23">
        <v>239</v>
      </c>
      <c r="K3083" s="23" t="s">
        <v>2739</v>
      </c>
      <c r="L3083" s="22" t="s">
        <v>2740</v>
      </c>
      <c r="M3083" s="21" t="s">
        <v>346</v>
      </c>
      <c r="N3083" s="23" t="s">
        <v>1119</v>
      </c>
      <c r="O3083" s="22" t="s">
        <v>1120</v>
      </c>
      <c r="P3083" s="22" t="s">
        <v>1121</v>
      </c>
      <c r="Q3083" s="23" t="s">
        <v>1366</v>
      </c>
      <c r="R3083" s="22" t="s">
        <v>1367</v>
      </c>
      <c r="S3083" s="21" t="s">
        <v>103</v>
      </c>
      <c r="T3083" s="23" t="s">
        <v>2748</v>
      </c>
      <c r="U3083" s="24" t="s">
        <v>18</v>
      </c>
      <c r="V3083" s="23">
        <v>220</v>
      </c>
      <c r="W3083" s="25">
        <v>0</v>
      </c>
      <c r="X3083" s="25">
        <v>0</v>
      </c>
      <c r="Y3083" s="25">
        <v>31437</v>
      </c>
      <c r="Z3083" s="25">
        <v>0</v>
      </c>
      <c r="AA3083" s="25">
        <v>0</v>
      </c>
      <c r="AB3083" s="25">
        <v>0</v>
      </c>
      <c r="AC3083" s="26">
        <v>45152.505756550927</v>
      </c>
      <c r="AD3083" s="27">
        <f>ROW()</f>
        <v>3083</v>
      </c>
      <c r="AE3083" s="27">
        <f>1</f>
        <v>1</v>
      </c>
      <c r="AF3083" s="27">
        <f>SUBTOTAL(109,Tbl_NGF_Data[[#This Row],[Counter]])</f>
        <v>1</v>
      </c>
    </row>
    <row r="3084" spans="2:32" ht="45" x14ac:dyDescent="0.25">
      <c r="B3084" s="21" t="s">
        <v>245</v>
      </c>
      <c r="C3084" s="22" t="s">
        <v>2056</v>
      </c>
      <c r="D3084" s="23">
        <v>7</v>
      </c>
      <c r="E3084" s="22" t="s">
        <v>245</v>
      </c>
      <c r="F3084" s="23">
        <v>7</v>
      </c>
      <c r="G3084" s="22" t="s">
        <v>2056</v>
      </c>
      <c r="H3084" s="22" t="s">
        <v>1327</v>
      </c>
      <c r="I3084" s="23">
        <v>1</v>
      </c>
      <c r="J3084" s="23">
        <v>239</v>
      </c>
      <c r="K3084" s="23" t="s">
        <v>2739</v>
      </c>
      <c r="L3084" s="22" t="s">
        <v>2740</v>
      </c>
      <c r="M3084" s="21" t="s">
        <v>346</v>
      </c>
      <c r="N3084" s="23" t="s">
        <v>1186</v>
      </c>
      <c r="O3084" s="22" t="s">
        <v>1187</v>
      </c>
      <c r="P3084" s="22" t="s">
        <v>1188</v>
      </c>
      <c r="Q3084" s="23" t="s">
        <v>2143</v>
      </c>
      <c r="R3084" s="22" t="s">
        <v>2144</v>
      </c>
      <c r="S3084" s="21" t="s">
        <v>150</v>
      </c>
      <c r="T3084" s="23" t="s">
        <v>2749</v>
      </c>
      <c r="U3084" s="24" t="s">
        <v>15</v>
      </c>
      <c r="V3084" s="23">
        <v>100</v>
      </c>
      <c r="W3084" s="25">
        <v>16455.060000000001</v>
      </c>
      <c r="X3084" s="25">
        <v>0</v>
      </c>
      <c r="Y3084" s="25">
        <v>2669592</v>
      </c>
      <c r="Z3084" s="25">
        <v>1390886.39</v>
      </c>
      <c r="AA3084" s="25">
        <v>393021.1</v>
      </c>
      <c r="AB3084" s="25">
        <v>387828.06</v>
      </c>
      <c r="AC3084" s="26">
        <v>45152.505756550927</v>
      </c>
      <c r="AD3084" s="27">
        <f>ROW()</f>
        <v>3084</v>
      </c>
      <c r="AE3084" s="27">
        <f>1</f>
        <v>1</v>
      </c>
      <c r="AF3084" s="27">
        <f>SUBTOTAL(109,Tbl_NGF_Data[[#This Row],[Counter]])</f>
        <v>1</v>
      </c>
    </row>
    <row r="3085" spans="2:32" ht="45" x14ac:dyDescent="0.25">
      <c r="B3085" s="21" t="s">
        <v>245</v>
      </c>
      <c r="C3085" s="22" t="s">
        <v>2056</v>
      </c>
      <c r="D3085" s="23">
        <v>7</v>
      </c>
      <c r="E3085" s="22" t="s">
        <v>245</v>
      </c>
      <c r="F3085" s="23">
        <v>7</v>
      </c>
      <c r="G3085" s="22" t="s">
        <v>2056</v>
      </c>
      <c r="H3085" s="22" t="s">
        <v>1327</v>
      </c>
      <c r="I3085" s="23">
        <v>1</v>
      </c>
      <c r="J3085" s="23">
        <v>239</v>
      </c>
      <c r="K3085" s="23" t="s">
        <v>2739</v>
      </c>
      <c r="L3085" s="22" t="s">
        <v>2740</v>
      </c>
      <c r="M3085" s="21" t="s">
        <v>346</v>
      </c>
      <c r="N3085" s="23" t="s">
        <v>1186</v>
      </c>
      <c r="O3085" s="22" t="s">
        <v>1187</v>
      </c>
      <c r="P3085" s="22"/>
      <c r="Q3085" s="23" t="s">
        <v>2143</v>
      </c>
      <c r="R3085" s="22" t="s">
        <v>2144</v>
      </c>
      <c r="S3085" s="21" t="s">
        <v>150</v>
      </c>
      <c r="T3085" s="23" t="s">
        <v>2749</v>
      </c>
      <c r="U3085" s="24" t="s">
        <v>66</v>
      </c>
      <c r="V3085" s="23">
        <v>137</v>
      </c>
      <c r="W3085" s="25">
        <v>0</v>
      </c>
      <c r="X3085" s="25">
        <v>0</v>
      </c>
      <c r="Y3085" s="25">
        <v>2700000</v>
      </c>
      <c r="Z3085" s="25">
        <v>0</v>
      </c>
      <c r="AA3085" s="25">
        <v>0</v>
      </c>
      <c r="AB3085" s="25">
        <v>0</v>
      </c>
      <c r="AC3085" s="26">
        <v>45152.505756550927</v>
      </c>
      <c r="AD3085" s="27">
        <f>ROW()</f>
        <v>3085</v>
      </c>
      <c r="AE3085" s="27">
        <f>1</f>
        <v>1</v>
      </c>
      <c r="AF3085" s="27">
        <f>SUBTOTAL(109,Tbl_NGF_Data[[#This Row],[Counter]])</f>
        <v>1</v>
      </c>
    </row>
    <row r="3086" spans="2:32" ht="45" x14ac:dyDescent="0.25">
      <c r="B3086" s="21" t="s">
        <v>245</v>
      </c>
      <c r="C3086" s="22" t="s">
        <v>2056</v>
      </c>
      <c r="D3086" s="23">
        <v>7</v>
      </c>
      <c r="E3086" s="22" t="s">
        <v>245</v>
      </c>
      <c r="F3086" s="23">
        <v>7</v>
      </c>
      <c r="G3086" s="22" t="s">
        <v>2056</v>
      </c>
      <c r="H3086" s="22" t="s">
        <v>1327</v>
      </c>
      <c r="I3086" s="23">
        <v>1</v>
      </c>
      <c r="J3086" s="23">
        <v>239</v>
      </c>
      <c r="K3086" s="23" t="s">
        <v>2739</v>
      </c>
      <c r="L3086" s="22" t="s">
        <v>2740</v>
      </c>
      <c r="M3086" s="21" t="s">
        <v>346</v>
      </c>
      <c r="N3086" s="23" t="s">
        <v>1186</v>
      </c>
      <c r="O3086" s="22" t="s">
        <v>1187</v>
      </c>
      <c r="P3086" s="22" t="s">
        <v>1188</v>
      </c>
      <c r="Q3086" s="23" t="s">
        <v>2143</v>
      </c>
      <c r="R3086" s="22" t="s">
        <v>2144</v>
      </c>
      <c r="S3086" s="21" t="s">
        <v>150</v>
      </c>
      <c r="T3086" s="23" t="s">
        <v>2749</v>
      </c>
      <c r="U3086" s="24" t="s">
        <v>66</v>
      </c>
      <c r="V3086" s="23">
        <v>137</v>
      </c>
      <c r="W3086" s="25">
        <v>44838</v>
      </c>
      <c r="X3086" s="25">
        <v>16455</v>
      </c>
      <c r="Y3086" s="25">
        <v>0</v>
      </c>
      <c r="Z3086" s="25">
        <v>2669592</v>
      </c>
      <c r="AA3086" s="25">
        <v>1390886.39</v>
      </c>
      <c r="AB3086" s="25">
        <v>393021.1</v>
      </c>
      <c r="AC3086" s="26">
        <v>45152.505756550927</v>
      </c>
      <c r="AD3086" s="27">
        <f>ROW()</f>
        <v>3086</v>
      </c>
      <c r="AE3086" s="27">
        <f>1</f>
        <v>1</v>
      </c>
      <c r="AF3086" s="27">
        <f>SUBTOTAL(109,Tbl_NGF_Data[[#This Row],[Counter]])</f>
        <v>1</v>
      </c>
    </row>
    <row r="3087" spans="2:32" ht="45" x14ac:dyDescent="0.25">
      <c r="B3087" s="21" t="s">
        <v>245</v>
      </c>
      <c r="C3087" s="22" t="s">
        <v>2056</v>
      </c>
      <c r="D3087" s="23">
        <v>7</v>
      </c>
      <c r="E3087" s="22" t="s">
        <v>245</v>
      </c>
      <c r="F3087" s="23">
        <v>7</v>
      </c>
      <c r="G3087" s="22" t="s">
        <v>2056</v>
      </c>
      <c r="H3087" s="22" t="s">
        <v>1327</v>
      </c>
      <c r="I3087" s="23">
        <v>1</v>
      </c>
      <c r="J3087" s="23">
        <v>239</v>
      </c>
      <c r="K3087" s="23" t="s">
        <v>2739</v>
      </c>
      <c r="L3087" s="22" t="s">
        <v>2740</v>
      </c>
      <c r="M3087" s="21" t="s">
        <v>346</v>
      </c>
      <c r="N3087" s="23" t="s">
        <v>1186</v>
      </c>
      <c r="O3087" s="22" t="s">
        <v>1187</v>
      </c>
      <c r="P3087" s="22" t="s">
        <v>1188</v>
      </c>
      <c r="Q3087" s="23" t="s">
        <v>2143</v>
      </c>
      <c r="R3087" s="22" t="s">
        <v>2144</v>
      </c>
      <c r="S3087" s="21" t="s">
        <v>150</v>
      </c>
      <c r="T3087" s="23" t="s">
        <v>2749</v>
      </c>
      <c r="U3087" s="24" t="s">
        <v>97</v>
      </c>
      <c r="V3087" s="23">
        <v>205</v>
      </c>
      <c r="W3087" s="25">
        <v>28382.94</v>
      </c>
      <c r="X3087" s="25">
        <v>0</v>
      </c>
      <c r="Y3087" s="25">
        <v>30408</v>
      </c>
      <c r="Z3087" s="25">
        <v>1278705.6099999999</v>
      </c>
      <c r="AA3087" s="25">
        <v>997865.29</v>
      </c>
      <c r="AB3087" s="25">
        <v>5193.04</v>
      </c>
      <c r="AC3087" s="26">
        <v>45152.505756550927</v>
      </c>
      <c r="AD3087" s="27">
        <f>ROW()</f>
        <v>3087</v>
      </c>
      <c r="AE3087" s="27">
        <f>1</f>
        <v>1</v>
      </c>
      <c r="AF3087" s="27">
        <f>SUBTOTAL(109,Tbl_NGF_Data[[#This Row],[Counter]])</f>
        <v>1</v>
      </c>
    </row>
    <row r="3088" spans="2:32" ht="45" x14ac:dyDescent="0.25">
      <c r="B3088" s="21" t="s">
        <v>245</v>
      </c>
      <c r="C3088" s="22" t="s">
        <v>2056</v>
      </c>
      <c r="D3088" s="23">
        <v>7</v>
      </c>
      <c r="E3088" s="22" t="s">
        <v>245</v>
      </c>
      <c r="F3088" s="23">
        <v>7</v>
      </c>
      <c r="G3088" s="22" t="s">
        <v>2056</v>
      </c>
      <c r="H3088" s="22" t="s">
        <v>1327</v>
      </c>
      <c r="I3088" s="23">
        <v>1</v>
      </c>
      <c r="J3088" s="23">
        <v>239</v>
      </c>
      <c r="K3088" s="23" t="s">
        <v>2739</v>
      </c>
      <c r="L3088" s="22" t="s">
        <v>2740</v>
      </c>
      <c r="M3088" s="21" t="s">
        <v>346</v>
      </c>
      <c r="N3088" s="23" t="s">
        <v>1186</v>
      </c>
      <c r="O3088" s="22" t="s">
        <v>1187</v>
      </c>
      <c r="P3088" s="22" t="s">
        <v>1188</v>
      </c>
      <c r="Q3088" s="23" t="s">
        <v>2143</v>
      </c>
      <c r="R3088" s="22" t="s">
        <v>2144</v>
      </c>
      <c r="S3088" s="21" t="s">
        <v>150</v>
      </c>
      <c r="T3088" s="23" t="s">
        <v>2749</v>
      </c>
      <c r="U3088" s="24" t="s">
        <v>67</v>
      </c>
      <c r="V3088" s="23">
        <v>222</v>
      </c>
      <c r="W3088" s="25">
        <v>16455.060000000001</v>
      </c>
      <c r="X3088" s="25">
        <v>16455</v>
      </c>
      <c r="Y3088" s="25">
        <v>-30408</v>
      </c>
      <c r="Z3088" s="25">
        <v>1390886.3900000001</v>
      </c>
      <c r="AA3088" s="25">
        <v>393021.09999999986</v>
      </c>
      <c r="AB3088" s="25">
        <v>387828.06</v>
      </c>
      <c r="AC3088" s="26">
        <v>45152.505756550927</v>
      </c>
      <c r="AD3088" s="27">
        <f>ROW()</f>
        <v>3088</v>
      </c>
      <c r="AE3088" s="27">
        <f>1</f>
        <v>1</v>
      </c>
      <c r="AF3088" s="27">
        <f>SUBTOTAL(109,Tbl_NGF_Data[[#This Row],[Counter]])</f>
        <v>1</v>
      </c>
    </row>
    <row r="3089" spans="2:32" ht="45" x14ac:dyDescent="0.25">
      <c r="B3089" s="21" t="s">
        <v>245</v>
      </c>
      <c r="C3089" s="22" t="s">
        <v>2056</v>
      </c>
      <c r="D3089" s="23">
        <v>7</v>
      </c>
      <c r="E3089" s="22" t="s">
        <v>245</v>
      </c>
      <c r="F3089" s="23">
        <v>7</v>
      </c>
      <c r="G3089" s="22" t="s">
        <v>2056</v>
      </c>
      <c r="H3089" s="22" t="s">
        <v>1327</v>
      </c>
      <c r="I3089" s="23">
        <v>1</v>
      </c>
      <c r="J3089" s="23">
        <v>239</v>
      </c>
      <c r="K3089" s="23" t="s">
        <v>2739</v>
      </c>
      <c r="L3089" s="22" t="s">
        <v>2740</v>
      </c>
      <c r="M3089" s="21" t="s">
        <v>346</v>
      </c>
      <c r="N3089" s="23" t="s">
        <v>1186</v>
      </c>
      <c r="O3089" s="22" t="s">
        <v>1187</v>
      </c>
      <c r="P3089" s="22" t="s">
        <v>1188</v>
      </c>
      <c r="Q3089" s="23" t="s">
        <v>2143</v>
      </c>
      <c r="R3089" s="22" t="s">
        <v>2144</v>
      </c>
      <c r="S3089" s="21" t="s">
        <v>150</v>
      </c>
      <c r="T3089" s="23" t="s">
        <v>2749</v>
      </c>
      <c r="U3089" s="24" t="s">
        <v>19</v>
      </c>
      <c r="V3089" s="23">
        <v>500</v>
      </c>
      <c r="W3089" s="25">
        <v>0</v>
      </c>
      <c r="X3089" s="25">
        <v>174857.94</v>
      </c>
      <c r="Y3089" s="25">
        <v>0</v>
      </c>
      <c r="Z3089" s="25">
        <v>0</v>
      </c>
      <c r="AA3089" s="25">
        <v>0</v>
      </c>
      <c r="AB3089" s="25">
        <v>0</v>
      </c>
      <c r="AC3089" s="26">
        <v>45152.505756550927</v>
      </c>
      <c r="AD3089" s="27">
        <f>ROW()</f>
        <v>3089</v>
      </c>
      <c r="AE3089" s="27">
        <f>1</f>
        <v>1</v>
      </c>
      <c r="AF3089" s="27">
        <f>SUBTOTAL(109,Tbl_NGF_Data[[#This Row],[Counter]])</f>
        <v>1</v>
      </c>
    </row>
    <row r="3090" spans="2:32" ht="60" x14ac:dyDescent="0.25">
      <c r="B3090" s="21" t="s">
        <v>245</v>
      </c>
      <c r="C3090" s="22" t="s">
        <v>2056</v>
      </c>
      <c r="D3090" s="23">
        <v>7</v>
      </c>
      <c r="E3090" s="22" t="s">
        <v>245</v>
      </c>
      <c r="F3090" s="23">
        <v>7</v>
      </c>
      <c r="G3090" s="22" t="s">
        <v>2056</v>
      </c>
      <c r="H3090" s="22" t="s">
        <v>1327</v>
      </c>
      <c r="I3090" s="23">
        <v>1</v>
      </c>
      <c r="J3090" s="23">
        <v>239</v>
      </c>
      <c r="K3090" s="23" t="s">
        <v>2739</v>
      </c>
      <c r="L3090" s="22" t="s">
        <v>2740</v>
      </c>
      <c r="M3090" s="21" t="s">
        <v>346</v>
      </c>
      <c r="N3090" s="23" t="s">
        <v>1131</v>
      </c>
      <c r="O3090" s="22" t="s">
        <v>1132</v>
      </c>
      <c r="P3090" s="22" t="s">
        <v>1133</v>
      </c>
      <c r="Q3090" s="23" t="s">
        <v>1134</v>
      </c>
      <c r="R3090" s="22" t="s">
        <v>1135</v>
      </c>
      <c r="S3090" s="21" t="s">
        <v>33</v>
      </c>
      <c r="T3090" s="23" t="s">
        <v>2750</v>
      </c>
      <c r="U3090" s="24" t="s">
        <v>15</v>
      </c>
      <c r="V3090" s="23">
        <v>100</v>
      </c>
      <c r="W3090" s="25">
        <v>0</v>
      </c>
      <c r="X3090" s="25">
        <v>0</v>
      </c>
      <c r="Y3090" s="25">
        <v>12231.34</v>
      </c>
      <c r="Z3090" s="25">
        <v>59162.23</v>
      </c>
      <c r="AA3090" s="25">
        <v>0</v>
      </c>
      <c r="AB3090" s="25">
        <v>0</v>
      </c>
      <c r="AC3090" s="26">
        <v>45152.505756550927</v>
      </c>
      <c r="AD3090" s="27">
        <f>ROW()</f>
        <v>3090</v>
      </c>
      <c r="AE3090" s="27">
        <f>1</f>
        <v>1</v>
      </c>
      <c r="AF3090" s="27">
        <f>SUBTOTAL(109,Tbl_NGF_Data[[#This Row],[Counter]])</f>
        <v>1</v>
      </c>
    </row>
    <row r="3091" spans="2:32" ht="60" x14ac:dyDescent="0.25">
      <c r="B3091" s="21" t="s">
        <v>245</v>
      </c>
      <c r="C3091" s="22" t="s">
        <v>2056</v>
      </c>
      <c r="D3091" s="23">
        <v>7</v>
      </c>
      <c r="E3091" s="22" t="s">
        <v>245</v>
      </c>
      <c r="F3091" s="23">
        <v>7</v>
      </c>
      <c r="G3091" s="22" t="s">
        <v>2056</v>
      </c>
      <c r="H3091" s="22" t="s">
        <v>1327</v>
      </c>
      <c r="I3091" s="23">
        <v>1</v>
      </c>
      <c r="J3091" s="23">
        <v>239</v>
      </c>
      <c r="K3091" s="23" t="s">
        <v>2739</v>
      </c>
      <c r="L3091" s="22" t="s">
        <v>2740</v>
      </c>
      <c r="M3091" s="21" t="s">
        <v>346</v>
      </c>
      <c r="N3091" s="23" t="s">
        <v>1131</v>
      </c>
      <c r="O3091" s="22" t="s">
        <v>1132</v>
      </c>
      <c r="P3091" s="22" t="s">
        <v>1133</v>
      </c>
      <c r="Q3091" s="23" t="s">
        <v>1134</v>
      </c>
      <c r="R3091" s="22" t="s">
        <v>1135</v>
      </c>
      <c r="S3091" s="21" t="s">
        <v>33</v>
      </c>
      <c r="T3091" s="23" t="s">
        <v>2750</v>
      </c>
      <c r="U3091" s="24" t="s">
        <v>16</v>
      </c>
      <c r="V3091" s="23">
        <v>135</v>
      </c>
      <c r="W3091" s="25">
        <v>0</v>
      </c>
      <c r="X3091" s="25">
        <v>0</v>
      </c>
      <c r="Y3091" s="25">
        <v>25113</v>
      </c>
      <c r="Z3091" s="25">
        <v>105190.34</v>
      </c>
      <c r="AA3091" s="25">
        <v>51142.54</v>
      </c>
      <c r="AB3091" s="25">
        <v>0</v>
      </c>
      <c r="AC3091" s="26">
        <v>45152.505756550927</v>
      </c>
      <c r="AD3091" s="27">
        <f>ROW()</f>
        <v>3091</v>
      </c>
      <c r="AE3091" s="27">
        <f>1</f>
        <v>1</v>
      </c>
      <c r="AF3091" s="27">
        <f>SUBTOTAL(109,Tbl_NGF_Data[[#This Row],[Counter]])</f>
        <v>1</v>
      </c>
    </row>
    <row r="3092" spans="2:32" ht="60" x14ac:dyDescent="0.25">
      <c r="B3092" s="21" t="s">
        <v>245</v>
      </c>
      <c r="C3092" s="22" t="s">
        <v>2056</v>
      </c>
      <c r="D3092" s="23">
        <v>7</v>
      </c>
      <c r="E3092" s="22" t="s">
        <v>245</v>
      </c>
      <c r="F3092" s="23">
        <v>7</v>
      </c>
      <c r="G3092" s="22" t="s">
        <v>2056</v>
      </c>
      <c r="H3092" s="22" t="s">
        <v>1327</v>
      </c>
      <c r="I3092" s="23">
        <v>1</v>
      </c>
      <c r="J3092" s="23">
        <v>239</v>
      </c>
      <c r="K3092" s="23" t="s">
        <v>2739</v>
      </c>
      <c r="L3092" s="22" t="s">
        <v>2740</v>
      </c>
      <c r="M3092" s="21" t="s">
        <v>346</v>
      </c>
      <c r="N3092" s="23" t="s">
        <v>1131</v>
      </c>
      <c r="O3092" s="22" t="s">
        <v>1132</v>
      </c>
      <c r="P3092" s="22" t="s">
        <v>1133</v>
      </c>
      <c r="Q3092" s="23" t="s">
        <v>1134</v>
      </c>
      <c r="R3092" s="22" t="s">
        <v>1135</v>
      </c>
      <c r="S3092" s="21" t="s">
        <v>33</v>
      </c>
      <c r="T3092" s="23" t="s">
        <v>2750</v>
      </c>
      <c r="U3092" s="24" t="s">
        <v>17</v>
      </c>
      <c r="V3092" s="23">
        <v>200</v>
      </c>
      <c r="W3092" s="25">
        <v>0</v>
      </c>
      <c r="X3092" s="25">
        <v>0</v>
      </c>
      <c r="Y3092" s="25">
        <v>12881.66</v>
      </c>
      <c r="Z3092" s="25">
        <v>46028.11</v>
      </c>
      <c r="AA3092" s="25">
        <v>51142.54</v>
      </c>
      <c r="AB3092" s="25">
        <v>0</v>
      </c>
      <c r="AC3092" s="26">
        <v>45152.505756550927</v>
      </c>
      <c r="AD3092" s="27">
        <f>ROW()</f>
        <v>3092</v>
      </c>
      <c r="AE3092" s="27">
        <f>1</f>
        <v>1</v>
      </c>
      <c r="AF3092" s="27">
        <f>SUBTOTAL(109,Tbl_NGF_Data[[#This Row],[Counter]])</f>
        <v>1</v>
      </c>
    </row>
    <row r="3093" spans="2:32" ht="60" x14ac:dyDescent="0.25">
      <c r="B3093" s="21" t="s">
        <v>245</v>
      </c>
      <c r="C3093" s="22" t="s">
        <v>2056</v>
      </c>
      <c r="D3093" s="23">
        <v>7</v>
      </c>
      <c r="E3093" s="22" t="s">
        <v>245</v>
      </c>
      <c r="F3093" s="23">
        <v>7</v>
      </c>
      <c r="G3093" s="22" t="s">
        <v>2056</v>
      </c>
      <c r="H3093" s="22" t="s">
        <v>1327</v>
      </c>
      <c r="I3093" s="23">
        <v>1</v>
      </c>
      <c r="J3093" s="23">
        <v>239</v>
      </c>
      <c r="K3093" s="23" t="s">
        <v>2739</v>
      </c>
      <c r="L3093" s="22" t="s">
        <v>2740</v>
      </c>
      <c r="M3093" s="21" t="s">
        <v>346</v>
      </c>
      <c r="N3093" s="23" t="s">
        <v>1131</v>
      </c>
      <c r="O3093" s="22" t="s">
        <v>1132</v>
      </c>
      <c r="P3093" s="22" t="s">
        <v>1133</v>
      </c>
      <c r="Q3093" s="23" t="s">
        <v>1134</v>
      </c>
      <c r="R3093" s="22" t="s">
        <v>1135</v>
      </c>
      <c r="S3093" s="21" t="s">
        <v>33</v>
      </c>
      <c r="T3093" s="23" t="s">
        <v>2750</v>
      </c>
      <c r="U3093" s="24" t="s">
        <v>18</v>
      </c>
      <c r="V3093" s="23">
        <v>220</v>
      </c>
      <c r="W3093" s="25">
        <v>0</v>
      </c>
      <c r="X3093" s="25">
        <v>0</v>
      </c>
      <c r="Y3093" s="25">
        <v>12231.34</v>
      </c>
      <c r="Z3093" s="25">
        <v>59162.229999999996</v>
      </c>
      <c r="AA3093" s="25">
        <v>0</v>
      </c>
      <c r="AB3093" s="25">
        <v>0</v>
      </c>
      <c r="AC3093" s="26">
        <v>45152.505756550927</v>
      </c>
      <c r="AD3093" s="27">
        <f>ROW()</f>
        <v>3093</v>
      </c>
      <c r="AE3093" s="27">
        <f>1</f>
        <v>1</v>
      </c>
      <c r="AF3093" s="27">
        <f>SUBTOTAL(109,Tbl_NGF_Data[[#This Row],[Counter]])</f>
        <v>1</v>
      </c>
    </row>
    <row r="3094" spans="2:32" ht="45" x14ac:dyDescent="0.25">
      <c r="B3094" s="21" t="s">
        <v>245</v>
      </c>
      <c r="C3094" s="22" t="s">
        <v>2056</v>
      </c>
      <c r="D3094" s="23">
        <v>7</v>
      </c>
      <c r="E3094" s="22" t="s">
        <v>245</v>
      </c>
      <c r="F3094" s="23">
        <v>7</v>
      </c>
      <c r="G3094" s="22" t="s">
        <v>2056</v>
      </c>
      <c r="H3094" s="22" t="s">
        <v>1327</v>
      </c>
      <c r="I3094" s="23">
        <v>1</v>
      </c>
      <c r="J3094" s="23">
        <v>417</v>
      </c>
      <c r="K3094" s="23" t="s">
        <v>2751</v>
      </c>
      <c r="L3094" s="22" t="s">
        <v>2752</v>
      </c>
      <c r="M3094" s="21" t="s">
        <v>384</v>
      </c>
      <c r="N3094" s="23" t="s">
        <v>1119</v>
      </c>
      <c r="O3094" s="22" t="s">
        <v>1120</v>
      </c>
      <c r="P3094" s="22" t="s">
        <v>1121</v>
      </c>
      <c r="Q3094" s="23" t="s">
        <v>2753</v>
      </c>
      <c r="R3094" s="22" t="s">
        <v>2754</v>
      </c>
      <c r="S3094" s="21" t="s">
        <v>385</v>
      </c>
      <c r="T3094" s="23" t="s">
        <v>2755</v>
      </c>
      <c r="U3094" s="24" t="s">
        <v>15</v>
      </c>
      <c r="V3094" s="23">
        <v>100</v>
      </c>
      <c r="W3094" s="25">
        <v>6089.62</v>
      </c>
      <c r="X3094" s="25">
        <v>13788.43</v>
      </c>
      <c r="Y3094" s="25">
        <v>35490.86</v>
      </c>
      <c r="Z3094" s="25">
        <v>74524.39</v>
      </c>
      <c r="AA3094" s="25">
        <v>141269.70000000001</v>
      </c>
      <c r="AB3094" s="25">
        <v>111918.18</v>
      </c>
      <c r="AC3094" s="26">
        <v>45152.505756550927</v>
      </c>
      <c r="AD3094" s="27">
        <f>ROW()</f>
        <v>3094</v>
      </c>
      <c r="AE3094" s="27">
        <f>1</f>
        <v>1</v>
      </c>
      <c r="AF3094" s="27">
        <f>SUBTOTAL(109,Tbl_NGF_Data[[#This Row],[Counter]])</f>
        <v>1</v>
      </c>
    </row>
    <row r="3095" spans="2:32" ht="45" x14ac:dyDescent="0.25">
      <c r="B3095" s="21" t="s">
        <v>245</v>
      </c>
      <c r="C3095" s="22" t="s">
        <v>2056</v>
      </c>
      <c r="D3095" s="23">
        <v>7</v>
      </c>
      <c r="E3095" s="22" t="s">
        <v>245</v>
      </c>
      <c r="F3095" s="23">
        <v>7</v>
      </c>
      <c r="G3095" s="22" t="s">
        <v>2056</v>
      </c>
      <c r="H3095" s="22" t="s">
        <v>1327</v>
      </c>
      <c r="I3095" s="23">
        <v>1</v>
      </c>
      <c r="J3095" s="23">
        <v>417</v>
      </c>
      <c r="K3095" s="23" t="s">
        <v>2751</v>
      </c>
      <c r="L3095" s="22" t="s">
        <v>2752</v>
      </c>
      <c r="M3095" s="21" t="s">
        <v>384</v>
      </c>
      <c r="N3095" s="23" t="s">
        <v>1119</v>
      </c>
      <c r="O3095" s="22" t="s">
        <v>1120</v>
      </c>
      <c r="P3095" s="22" t="s">
        <v>1121</v>
      </c>
      <c r="Q3095" s="23" t="s">
        <v>2753</v>
      </c>
      <c r="R3095" s="22" t="s">
        <v>2754</v>
      </c>
      <c r="S3095" s="21" t="s">
        <v>385</v>
      </c>
      <c r="T3095" s="23" t="s">
        <v>2755</v>
      </c>
      <c r="U3095" s="24" t="s">
        <v>16</v>
      </c>
      <c r="V3095" s="23">
        <v>135</v>
      </c>
      <c r="W3095" s="25">
        <v>199428</v>
      </c>
      <c r="X3095" s="25">
        <v>180177</v>
      </c>
      <c r="Y3095" s="25">
        <v>180177</v>
      </c>
      <c r="Z3095" s="25">
        <v>207805</v>
      </c>
      <c r="AA3095" s="25">
        <v>207805</v>
      </c>
      <c r="AB3095" s="25">
        <v>220037</v>
      </c>
      <c r="AC3095" s="26">
        <v>45152.505756550927</v>
      </c>
      <c r="AD3095" s="27">
        <f>ROW()</f>
        <v>3095</v>
      </c>
      <c r="AE3095" s="27">
        <f>1</f>
        <v>1</v>
      </c>
      <c r="AF3095" s="27">
        <f>SUBTOTAL(109,Tbl_NGF_Data[[#This Row],[Counter]])</f>
        <v>1</v>
      </c>
    </row>
    <row r="3096" spans="2:32" ht="45" x14ac:dyDescent="0.25">
      <c r="B3096" s="21" t="s">
        <v>245</v>
      </c>
      <c r="C3096" s="22" t="s">
        <v>2056</v>
      </c>
      <c r="D3096" s="23">
        <v>7</v>
      </c>
      <c r="E3096" s="22" t="s">
        <v>245</v>
      </c>
      <c r="F3096" s="23">
        <v>7</v>
      </c>
      <c r="G3096" s="22" t="s">
        <v>2056</v>
      </c>
      <c r="H3096" s="22" t="s">
        <v>1327</v>
      </c>
      <c r="I3096" s="23">
        <v>1</v>
      </c>
      <c r="J3096" s="23">
        <v>417</v>
      </c>
      <c r="K3096" s="23" t="s">
        <v>2751</v>
      </c>
      <c r="L3096" s="22" t="s">
        <v>2752</v>
      </c>
      <c r="M3096" s="21" t="s">
        <v>384</v>
      </c>
      <c r="N3096" s="23" t="s">
        <v>1119</v>
      </c>
      <c r="O3096" s="22" t="s">
        <v>1120</v>
      </c>
      <c r="P3096" s="22" t="s">
        <v>1121</v>
      </c>
      <c r="Q3096" s="23" t="s">
        <v>2753</v>
      </c>
      <c r="R3096" s="22" t="s">
        <v>2754</v>
      </c>
      <c r="S3096" s="21" t="s">
        <v>385</v>
      </c>
      <c r="T3096" s="23" t="s">
        <v>2755</v>
      </c>
      <c r="U3096" s="24" t="s">
        <v>17</v>
      </c>
      <c r="V3096" s="23">
        <v>200</v>
      </c>
      <c r="W3096" s="25">
        <v>198036.09</v>
      </c>
      <c r="X3096" s="25">
        <v>132258.43</v>
      </c>
      <c r="Y3096" s="25">
        <v>68973.640000000014</v>
      </c>
      <c r="Z3096" s="25">
        <v>52866.200000000012</v>
      </c>
      <c r="AA3096" s="25">
        <v>53537.739999999991</v>
      </c>
      <c r="AB3096" s="25">
        <v>152812.01999999999</v>
      </c>
      <c r="AC3096" s="26">
        <v>45152.505756550927</v>
      </c>
      <c r="AD3096" s="27">
        <f>ROW()</f>
        <v>3096</v>
      </c>
      <c r="AE3096" s="27">
        <f>1</f>
        <v>1</v>
      </c>
      <c r="AF3096" s="27">
        <f>SUBTOTAL(109,Tbl_NGF_Data[[#This Row],[Counter]])</f>
        <v>1</v>
      </c>
    </row>
    <row r="3097" spans="2:32" ht="45" x14ac:dyDescent="0.25">
      <c r="B3097" s="21" t="s">
        <v>245</v>
      </c>
      <c r="C3097" s="22" t="s">
        <v>2056</v>
      </c>
      <c r="D3097" s="23">
        <v>7</v>
      </c>
      <c r="E3097" s="22" t="s">
        <v>245</v>
      </c>
      <c r="F3097" s="23">
        <v>7</v>
      </c>
      <c r="G3097" s="22" t="s">
        <v>2056</v>
      </c>
      <c r="H3097" s="22" t="s">
        <v>1327</v>
      </c>
      <c r="I3097" s="23">
        <v>1</v>
      </c>
      <c r="J3097" s="23">
        <v>417</v>
      </c>
      <c r="K3097" s="23" t="s">
        <v>2751</v>
      </c>
      <c r="L3097" s="22" t="s">
        <v>2752</v>
      </c>
      <c r="M3097" s="21" t="s">
        <v>384</v>
      </c>
      <c r="N3097" s="23" t="s">
        <v>1119</v>
      </c>
      <c r="O3097" s="22" t="s">
        <v>1120</v>
      </c>
      <c r="P3097" s="22" t="s">
        <v>1121</v>
      </c>
      <c r="Q3097" s="23" t="s">
        <v>2753</v>
      </c>
      <c r="R3097" s="22" t="s">
        <v>2754</v>
      </c>
      <c r="S3097" s="21" t="s">
        <v>385</v>
      </c>
      <c r="T3097" s="23" t="s">
        <v>2755</v>
      </c>
      <c r="U3097" s="24" t="s">
        <v>18</v>
      </c>
      <c r="V3097" s="23">
        <v>220</v>
      </c>
      <c r="W3097" s="25">
        <v>1391.9100000000035</v>
      </c>
      <c r="X3097" s="25">
        <v>47918.570000000007</v>
      </c>
      <c r="Y3097" s="25">
        <v>111203.35999999999</v>
      </c>
      <c r="Z3097" s="25">
        <v>154938.79999999999</v>
      </c>
      <c r="AA3097" s="25">
        <v>154267.26</v>
      </c>
      <c r="AB3097" s="25">
        <v>67224.98000000001</v>
      </c>
      <c r="AC3097" s="26">
        <v>45152.505756550927</v>
      </c>
      <c r="AD3097" s="27">
        <f>ROW()</f>
        <v>3097</v>
      </c>
      <c r="AE3097" s="27">
        <f>1</f>
        <v>1</v>
      </c>
      <c r="AF3097" s="27">
        <f>SUBTOTAL(109,Tbl_NGF_Data[[#This Row],[Counter]])</f>
        <v>1</v>
      </c>
    </row>
    <row r="3098" spans="2:32" ht="45" x14ac:dyDescent="0.25">
      <c r="B3098" s="21" t="s">
        <v>245</v>
      </c>
      <c r="C3098" s="22" t="s">
        <v>2056</v>
      </c>
      <c r="D3098" s="23">
        <v>7</v>
      </c>
      <c r="E3098" s="22" t="s">
        <v>245</v>
      </c>
      <c r="F3098" s="23">
        <v>7</v>
      </c>
      <c r="G3098" s="22" t="s">
        <v>2056</v>
      </c>
      <c r="H3098" s="22" t="s">
        <v>1327</v>
      </c>
      <c r="I3098" s="23">
        <v>1</v>
      </c>
      <c r="J3098" s="23">
        <v>417</v>
      </c>
      <c r="K3098" s="23" t="s">
        <v>2751</v>
      </c>
      <c r="L3098" s="22" t="s">
        <v>2752</v>
      </c>
      <c r="M3098" s="21" t="s">
        <v>384</v>
      </c>
      <c r="N3098" s="23" t="s">
        <v>1119</v>
      </c>
      <c r="O3098" s="22" t="s">
        <v>1120</v>
      </c>
      <c r="P3098" s="22" t="s">
        <v>1121</v>
      </c>
      <c r="Q3098" s="23" t="s">
        <v>2753</v>
      </c>
      <c r="R3098" s="22" t="s">
        <v>2754</v>
      </c>
      <c r="S3098" s="21" t="s">
        <v>385</v>
      </c>
      <c r="T3098" s="23" t="s">
        <v>2755</v>
      </c>
      <c r="U3098" s="24" t="s">
        <v>19</v>
      </c>
      <c r="V3098" s="23">
        <v>500</v>
      </c>
      <c r="W3098" s="25">
        <v>189184.53000000003</v>
      </c>
      <c r="X3098" s="25">
        <v>139957.24</v>
      </c>
      <c r="Y3098" s="25">
        <v>90676.07</v>
      </c>
      <c r="Z3098" s="25">
        <v>91899.73</v>
      </c>
      <c r="AA3098" s="25">
        <v>120283.04999999999</v>
      </c>
      <c r="AB3098" s="25">
        <v>123460.5</v>
      </c>
      <c r="AC3098" s="26">
        <v>45152.505756550927</v>
      </c>
      <c r="AD3098" s="27">
        <f>ROW()</f>
        <v>3098</v>
      </c>
      <c r="AE3098" s="27">
        <f>1</f>
        <v>1</v>
      </c>
      <c r="AF3098" s="27">
        <f>SUBTOTAL(109,Tbl_NGF_Data[[#This Row],[Counter]])</f>
        <v>1</v>
      </c>
    </row>
    <row r="3099" spans="2:32" ht="45" x14ac:dyDescent="0.25">
      <c r="B3099" s="21" t="s">
        <v>245</v>
      </c>
      <c r="C3099" s="22" t="s">
        <v>2056</v>
      </c>
      <c r="D3099" s="23">
        <v>7</v>
      </c>
      <c r="E3099" s="22" t="s">
        <v>245</v>
      </c>
      <c r="F3099" s="23">
        <v>7</v>
      </c>
      <c r="G3099" s="22" t="s">
        <v>2056</v>
      </c>
      <c r="H3099" s="22" t="s">
        <v>1327</v>
      </c>
      <c r="I3099" s="23">
        <v>1</v>
      </c>
      <c r="J3099" s="23">
        <v>417</v>
      </c>
      <c r="K3099" s="23" t="s">
        <v>2751</v>
      </c>
      <c r="L3099" s="22" t="s">
        <v>2752</v>
      </c>
      <c r="M3099" s="21" t="s">
        <v>384</v>
      </c>
      <c r="N3099" s="23" t="s">
        <v>1186</v>
      </c>
      <c r="O3099" s="22" t="s">
        <v>1187</v>
      </c>
      <c r="P3099" s="22" t="s">
        <v>1188</v>
      </c>
      <c r="Q3099" s="23" t="s">
        <v>2143</v>
      </c>
      <c r="R3099" s="22" t="s">
        <v>2144</v>
      </c>
      <c r="S3099" s="21" t="s">
        <v>150</v>
      </c>
      <c r="T3099" s="23" t="s">
        <v>2756</v>
      </c>
      <c r="U3099" s="24" t="s">
        <v>15</v>
      </c>
      <c r="V3099" s="23">
        <v>100</v>
      </c>
      <c r="W3099" s="25">
        <v>0</v>
      </c>
      <c r="X3099" s="25">
        <v>0</v>
      </c>
      <c r="Y3099" s="25">
        <v>0</v>
      </c>
      <c r="Z3099" s="25">
        <v>0</v>
      </c>
      <c r="AA3099" s="25">
        <v>214000</v>
      </c>
      <c r="AB3099" s="25">
        <v>214000</v>
      </c>
      <c r="AC3099" s="26">
        <v>45152.505756550927</v>
      </c>
      <c r="AD3099" s="27">
        <f>ROW()</f>
        <v>3099</v>
      </c>
      <c r="AE3099" s="27">
        <f>1</f>
        <v>1</v>
      </c>
      <c r="AF3099" s="27">
        <f>SUBTOTAL(109,Tbl_NGF_Data[[#This Row],[Counter]])</f>
        <v>1</v>
      </c>
    </row>
    <row r="3100" spans="2:32" ht="45" x14ac:dyDescent="0.25">
      <c r="B3100" s="21" t="s">
        <v>245</v>
      </c>
      <c r="C3100" s="22" t="s">
        <v>2056</v>
      </c>
      <c r="D3100" s="23">
        <v>7</v>
      </c>
      <c r="E3100" s="22" t="s">
        <v>245</v>
      </c>
      <c r="F3100" s="23">
        <v>7</v>
      </c>
      <c r="G3100" s="22" t="s">
        <v>2056</v>
      </c>
      <c r="H3100" s="22" t="s">
        <v>1327</v>
      </c>
      <c r="I3100" s="23">
        <v>1</v>
      </c>
      <c r="J3100" s="23">
        <v>417</v>
      </c>
      <c r="K3100" s="23" t="s">
        <v>2751</v>
      </c>
      <c r="L3100" s="22" t="s">
        <v>2752</v>
      </c>
      <c r="M3100" s="21" t="s">
        <v>384</v>
      </c>
      <c r="N3100" s="23" t="s">
        <v>1186</v>
      </c>
      <c r="O3100" s="22" t="s">
        <v>1187</v>
      </c>
      <c r="P3100" s="22" t="s">
        <v>1188</v>
      </c>
      <c r="Q3100" s="23" t="s">
        <v>2143</v>
      </c>
      <c r="R3100" s="22" t="s">
        <v>2144</v>
      </c>
      <c r="S3100" s="21" t="s">
        <v>150</v>
      </c>
      <c r="T3100" s="23" t="s">
        <v>2756</v>
      </c>
      <c r="U3100" s="24" t="s">
        <v>66</v>
      </c>
      <c r="V3100" s="23">
        <v>137</v>
      </c>
      <c r="W3100" s="25">
        <v>0</v>
      </c>
      <c r="X3100" s="25">
        <v>0</v>
      </c>
      <c r="Y3100" s="25">
        <v>0</v>
      </c>
      <c r="Z3100" s="25">
        <v>0</v>
      </c>
      <c r="AA3100" s="25">
        <v>214000</v>
      </c>
      <c r="AB3100" s="25">
        <v>214000</v>
      </c>
      <c r="AC3100" s="26">
        <v>45152.505756550927</v>
      </c>
      <c r="AD3100" s="27">
        <f>ROW()</f>
        <v>3100</v>
      </c>
      <c r="AE3100" s="27">
        <f>1</f>
        <v>1</v>
      </c>
      <c r="AF3100" s="27">
        <f>SUBTOTAL(109,Tbl_NGF_Data[[#This Row],[Counter]])</f>
        <v>1</v>
      </c>
    </row>
    <row r="3101" spans="2:32" ht="45" x14ac:dyDescent="0.25">
      <c r="B3101" s="21" t="s">
        <v>245</v>
      </c>
      <c r="C3101" s="22" t="s">
        <v>2056</v>
      </c>
      <c r="D3101" s="23">
        <v>7</v>
      </c>
      <c r="E3101" s="22" t="s">
        <v>245</v>
      </c>
      <c r="F3101" s="23">
        <v>7</v>
      </c>
      <c r="G3101" s="22" t="s">
        <v>2056</v>
      </c>
      <c r="H3101" s="22" t="s">
        <v>1327</v>
      </c>
      <c r="I3101" s="23">
        <v>1</v>
      </c>
      <c r="J3101" s="23">
        <v>417</v>
      </c>
      <c r="K3101" s="23" t="s">
        <v>2751</v>
      </c>
      <c r="L3101" s="22" t="s">
        <v>2752</v>
      </c>
      <c r="M3101" s="21" t="s">
        <v>384</v>
      </c>
      <c r="N3101" s="23" t="s">
        <v>1186</v>
      </c>
      <c r="O3101" s="22" t="s">
        <v>1187</v>
      </c>
      <c r="P3101" s="22" t="s">
        <v>1188</v>
      </c>
      <c r="Q3101" s="23" t="s">
        <v>2143</v>
      </c>
      <c r="R3101" s="22" t="s">
        <v>2144</v>
      </c>
      <c r="S3101" s="21" t="s">
        <v>150</v>
      </c>
      <c r="T3101" s="23" t="s">
        <v>2756</v>
      </c>
      <c r="U3101" s="24" t="s">
        <v>67</v>
      </c>
      <c r="V3101" s="23">
        <v>222</v>
      </c>
      <c r="W3101" s="25">
        <v>0</v>
      </c>
      <c r="X3101" s="25">
        <v>0</v>
      </c>
      <c r="Y3101" s="25">
        <v>0</v>
      </c>
      <c r="Z3101" s="25">
        <v>0</v>
      </c>
      <c r="AA3101" s="25">
        <v>214000</v>
      </c>
      <c r="AB3101" s="25">
        <v>214000</v>
      </c>
      <c r="AC3101" s="26">
        <v>45152.505756550927</v>
      </c>
      <c r="AD3101" s="27">
        <f>ROW()</f>
        <v>3101</v>
      </c>
      <c r="AE3101" s="27">
        <f>1</f>
        <v>1</v>
      </c>
      <c r="AF3101" s="27">
        <f>SUBTOTAL(109,Tbl_NGF_Data[[#This Row],[Counter]])</f>
        <v>1</v>
      </c>
    </row>
    <row r="3102" spans="2:32" ht="30" x14ac:dyDescent="0.25">
      <c r="B3102" s="21" t="s">
        <v>245</v>
      </c>
      <c r="C3102" s="22" t="s">
        <v>2056</v>
      </c>
      <c r="D3102" s="23">
        <v>7</v>
      </c>
      <c r="E3102" s="22" t="s">
        <v>245</v>
      </c>
      <c r="F3102" s="23">
        <v>7</v>
      </c>
      <c r="G3102" s="22" t="s">
        <v>2056</v>
      </c>
      <c r="H3102" s="22" t="s">
        <v>1327</v>
      </c>
      <c r="I3102" s="23">
        <v>1</v>
      </c>
      <c r="J3102" s="23">
        <v>417</v>
      </c>
      <c r="K3102" s="23" t="s">
        <v>2751</v>
      </c>
      <c r="L3102" s="22" t="s">
        <v>2752</v>
      </c>
      <c r="M3102" s="21" t="s">
        <v>384</v>
      </c>
      <c r="N3102" s="23" t="s">
        <v>1131</v>
      </c>
      <c r="O3102" s="22" t="s">
        <v>1132</v>
      </c>
      <c r="P3102" s="22" t="s">
        <v>1133</v>
      </c>
      <c r="Q3102" s="23" t="s">
        <v>1151</v>
      </c>
      <c r="R3102" s="22" t="s">
        <v>1132</v>
      </c>
      <c r="S3102" s="21" t="s">
        <v>38</v>
      </c>
      <c r="T3102" s="23" t="s">
        <v>2757</v>
      </c>
      <c r="U3102" s="24" t="s">
        <v>15</v>
      </c>
      <c r="V3102" s="23">
        <v>100</v>
      </c>
      <c r="W3102" s="25">
        <v>867.55</v>
      </c>
      <c r="X3102" s="25">
        <v>867.55</v>
      </c>
      <c r="Y3102" s="25">
        <v>867.55</v>
      </c>
      <c r="Z3102" s="25">
        <v>867.55</v>
      </c>
      <c r="AA3102" s="25">
        <v>867.55</v>
      </c>
      <c r="AB3102" s="25">
        <v>867.55</v>
      </c>
      <c r="AC3102" s="26">
        <v>45152.505756550927</v>
      </c>
      <c r="AD3102" s="27">
        <f>ROW()</f>
        <v>3102</v>
      </c>
      <c r="AE3102" s="27">
        <f>1</f>
        <v>1</v>
      </c>
      <c r="AF3102" s="27">
        <f>SUBTOTAL(109,Tbl_NGF_Data[[#This Row],[Counter]])</f>
        <v>1</v>
      </c>
    </row>
    <row r="3103" spans="2:32" ht="60" x14ac:dyDescent="0.25">
      <c r="B3103" s="21" t="s">
        <v>245</v>
      </c>
      <c r="C3103" s="22" t="s">
        <v>2056</v>
      </c>
      <c r="D3103" s="23">
        <v>7</v>
      </c>
      <c r="E3103" s="22" t="s">
        <v>245</v>
      </c>
      <c r="F3103" s="23">
        <v>7</v>
      </c>
      <c r="G3103" s="22" t="s">
        <v>2056</v>
      </c>
      <c r="H3103" s="22" t="s">
        <v>1327</v>
      </c>
      <c r="I3103" s="23">
        <v>1</v>
      </c>
      <c r="J3103" s="23">
        <v>417</v>
      </c>
      <c r="K3103" s="23" t="s">
        <v>2751</v>
      </c>
      <c r="L3103" s="22" t="s">
        <v>2752</v>
      </c>
      <c r="M3103" s="21" t="s">
        <v>384</v>
      </c>
      <c r="N3103" s="23" t="s">
        <v>1131</v>
      </c>
      <c r="O3103" s="22" t="s">
        <v>1132</v>
      </c>
      <c r="P3103" s="22" t="s">
        <v>1133</v>
      </c>
      <c r="Q3103" s="23" t="s">
        <v>1134</v>
      </c>
      <c r="R3103" s="22" t="s">
        <v>1135</v>
      </c>
      <c r="S3103" s="21" t="s">
        <v>33</v>
      </c>
      <c r="T3103" s="23" t="s">
        <v>2758</v>
      </c>
      <c r="U3103" s="24" t="s">
        <v>15</v>
      </c>
      <c r="V3103" s="23">
        <v>100</v>
      </c>
      <c r="W3103" s="25">
        <v>0</v>
      </c>
      <c r="X3103" s="25">
        <v>0</v>
      </c>
      <c r="Y3103" s="25">
        <v>11287.92</v>
      </c>
      <c r="Z3103" s="25">
        <v>11287.92</v>
      </c>
      <c r="AA3103" s="25">
        <v>0</v>
      </c>
      <c r="AB3103" s="25">
        <v>0</v>
      </c>
      <c r="AC3103" s="26">
        <v>45152.505756550927</v>
      </c>
      <c r="AD3103" s="27">
        <f>ROW()</f>
        <v>3103</v>
      </c>
      <c r="AE3103" s="27">
        <f>1</f>
        <v>1</v>
      </c>
      <c r="AF3103" s="27">
        <f>SUBTOTAL(109,Tbl_NGF_Data[[#This Row],[Counter]])</f>
        <v>1</v>
      </c>
    </row>
    <row r="3104" spans="2:32" ht="60" x14ac:dyDescent="0.25">
      <c r="B3104" s="21" t="s">
        <v>245</v>
      </c>
      <c r="C3104" s="22" t="s">
        <v>2056</v>
      </c>
      <c r="D3104" s="23">
        <v>7</v>
      </c>
      <c r="E3104" s="22" t="s">
        <v>245</v>
      </c>
      <c r="F3104" s="23">
        <v>7</v>
      </c>
      <c r="G3104" s="22" t="s">
        <v>2056</v>
      </c>
      <c r="H3104" s="22" t="s">
        <v>1327</v>
      </c>
      <c r="I3104" s="23">
        <v>1</v>
      </c>
      <c r="J3104" s="23">
        <v>417</v>
      </c>
      <c r="K3104" s="23" t="s">
        <v>2751</v>
      </c>
      <c r="L3104" s="22" t="s">
        <v>2752</v>
      </c>
      <c r="M3104" s="21" t="s">
        <v>384</v>
      </c>
      <c r="N3104" s="23" t="s">
        <v>1131</v>
      </c>
      <c r="O3104" s="22" t="s">
        <v>1132</v>
      </c>
      <c r="P3104" s="22" t="s">
        <v>1133</v>
      </c>
      <c r="Q3104" s="23" t="s">
        <v>1134</v>
      </c>
      <c r="R3104" s="22" t="s">
        <v>1135</v>
      </c>
      <c r="S3104" s="21" t="s">
        <v>33</v>
      </c>
      <c r="T3104" s="23" t="s">
        <v>2758</v>
      </c>
      <c r="U3104" s="24" t="s">
        <v>16</v>
      </c>
      <c r="V3104" s="23">
        <v>135</v>
      </c>
      <c r="W3104" s="25">
        <v>0</v>
      </c>
      <c r="X3104" s="25">
        <v>0</v>
      </c>
      <c r="Y3104" s="25">
        <v>11287.92</v>
      </c>
      <c r="Z3104" s="25">
        <v>12265</v>
      </c>
      <c r="AA3104" s="25">
        <v>0</v>
      </c>
      <c r="AB3104" s="25">
        <v>0</v>
      </c>
      <c r="AC3104" s="26">
        <v>45152.505756550927</v>
      </c>
      <c r="AD3104" s="27">
        <f>ROW()</f>
        <v>3104</v>
      </c>
      <c r="AE3104" s="27">
        <f>1</f>
        <v>1</v>
      </c>
      <c r="AF3104" s="27">
        <f>SUBTOTAL(109,Tbl_NGF_Data[[#This Row],[Counter]])</f>
        <v>1</v>
      </c>
    </row>
    <row r="3105" spans="2:32" ht="60" x14ac:dyDescent="0.25">
      <c r="B3105" s="21" t="s">
        <v>245</v>
      </c>
      <c r="C3105" s="22" t="s">
        <v>2056</v>
      </c>
      <c r="D3105" s="23">
        <v>7</v>
      </c>
      <c r="E3105" s="22" t="s">
        <v>245</v>
      </c>
      <c r="F3105" s="23">
        <v>7</v>
      </c>
      <c r="G3105" s="22" t="s">
        <v>2056</v>
      </c>
      <c r="H3105" s="22" t="s">
        <v>1327</v>
      </c>
      <c r="I3105" s="23">
        <v>1</v>
      </c>
      <c r="J3105" s="23">
        <v>417</v>
      </c>
      <c r="K3105" s="23" t="s">
        <v>2751</v>
      </c>
      <c r="L3105" s="22" t="s">
        <v>2752</v>
      </c>
      <c r="M3105" s="21" t="s">
        <v>384</v>
      </c>
      <c r="N3105" s="23" t="s">
        <v>1131</v>
      </c>
      <c r="O3105" s="22" t="s">
        <v>1132</v>
      </c>
      <c r="P3105" s="22" t="s">
        <v>1133</v>
      </c>
      <c r="Q3105" s="23" t="s">
        <v>1134</v>
      </c>
      <c r="R3105" s="22" t="s">
        <v>1135</v>
      </c>
      <c r="S3105" s="21" t="s">
        <v>33</v>
      </c>
      <c r="T3105" s="23" t="s">
        <v>2758</v>
      </c>
      <c r="U3105" s="24" t="s">
        <v>17</v>
      </c>
      <c r="V3105" s="23">
        <v>200</v>
      </c>
      <c r="W3105" s="25">
        <v>0</v>
      </c>
      <c r="X3105" s="25">
        <v>0</v>
      </c>
      <c r="Y3105" s="25">
        <v>0</v>
      </c>
      <c r="Z3105" s="25">
        <v>12265</v>
      </c>
      <c r="AA3105" s="25">
        <v>0</v>
      </c>
      <c r="AB3105" s="25">
        <v>0</v>
      </c>
      <c r="AC3105" s="26">
        <v>45152.505756550927</v>
      </c>
      <c r="AD3105" s="27">
        <f>ROW()</f>
        <v>3105</v>
      </c>
      <c r="AE3105" s="27">
        <f>1</f>
        <v>1</v>
      </c>
      <c r="AF3105" s="27">
        <f>SUBTOTAL(109,Tbl_NGF_Data[[#This Row],[Counter]])</f>
        <v>1</v>
      </c>
    </row>
    <row r="3106" spans="2:32" ht="60" x14ac:dyDescent="0.25">
      <c r="B3106" s="21" t="s">
        <v>245</v>
      </c>
      <c r="C3106" s="22" t="s">
        <v>2056</v>
      </c>
      <c r="D3106" s="23">
        <v>7</v>
      </c>
      <c r="E3106" s="22" t="s">
        <v>245</v>
      </c>
      <c r="F3106" s="23">
        <v>7</v>
      </c>
      <c r="G3106" s="22" t="s">
        <v>2056</v>
      </c>
      <c r="H3106" s="22" t="s">
        <v>1327</v>
      </c>
      <c r="I3106" s="23">
        <v>1</v>
      </c>
      <c r="J3106" s="23">
        <v>417</v>
      </c>
      <c r="K3106" s="23" t="s">
        <v>2751</v>
      </c>
      <c r="L3106" s="22" t="s">
        <v>2752</v>
      </c>
      <c r="M3106" s="21" t="s">
        <v>384</v>
      </c>
      <c r="N3106" s="23" t="s">
        <v>1131</v>
      </c>
      <c r="O3106" s="22" t="s">
        <v>1132</v>
      </c>
      <c r="P3106" s="22" t="s">
        <v>1133</v>
      </c>
      <c r="Q3106" s="23" t="s">
        <v>1134</v>
      </c>
      <c r="R3106" s="22" t="s">
        <v>1135</v>
      </c>
      <c r="S3106" s="21" t="s">
        <v>33</v>
      </c>
      <c r="T3106" s="23" t="s">
        <v>2758</v>
      </c>
      <c r="U3106" s="24" t="s">
        <v>18</v>
      </c>
      <c r="V3106" s="23">
        <v>220</v>
      </c>
      <c r="W3106" s="25">
        <v>0</v>
      </c>
      <c r="X3106" s="25">
        <v>0</v>
      </c>
      <c r="Y3106" s="25">
        <v>11287.92</v>
      </c>
      <c r="Z3106" s="25">
        <v>0</v>
      </c>
      <c r="AA3106" s="25">
        <v>0</v>
      </c>
      <c r="AB3106" s="25">
        <v>0</v>
      </c>
      <c r="AC3106" s="26">
        <v>45152.505756550927</v>
      </c>
      <c r="AD3106" s="27">
        <f>ROW()</f>
        <v>3106</v>
      </c>
      <c r="AE3106" s="27">
        <f>1</f>
        <v>1</v>
      </c>
      <c r="AF3106" s="27">
        <f>SUBTOTAL(109,Tbl_NGF_Data[[#This Row],[Counter]])</f>
        <v>1</v>
      </c>
    </row>
    <row r="3107" spans="2:32" ht="45" x14ac:dyDescent="0.25">
      <c r="B3107" s="21" t="s">
        <v>245</v>
      </c>
      <c r="C3107" s="22" t="s">
        <v>2056</v>
      </c>
      <c r="D3107" s="23">
        <v>7</v>
      </c>
      <c r="E3107" s="22" t="s">
        <v>245</v>
      </c>
      <c r="F3107" s="23">
        <v>7</v>
      </c>
      <c r="G3107" s="22" t="s">
        <v>2056</v>
      </c>
      <c r="H3107" s="22" t="s">
        <v>1327</v>
      </c>
      <c r="I3107" s="23">
        <v>1</v>
      </c>
      <c r="J3107" s="23">
        <v>425</v>
      </c>
      <c r="K3107" s="23" t="s">
        <v>2759</v>
      </c>
      <c r="L3107" s="22" t="s">
        <v>2760</v>
      </c>
      <c r="M3107" s="21" t="s">
        <v>386</v>
      </c>
      <c r="N3107" s="23" t="s">
        <v>1119</v>
      </c>
      <c r="O3107" s="22" t="s">
        <v>1120</v>
      </c>
      <c r="P3107" s="22" t="s">
        <v>1121</v>
      </c>
      <c r="Q3107" s="23" t="s">
        <v>2761</v>
      </c>
      <c r="R3107" s="22" t="s">
        <v>2762</v>
      </c>
      <c r="S3107" s="21" t="s">
        <v>387</v>
      </c>
      <c r="T3107" s="23" t="s">
        <v>2763</v>
      </c>
      <c r="U3107" s="24" t="s">
        <v>15</v>
      </c>
      <c r="V3107" s="23">
        <v>100</v>
      </c>
      <c r="W3107" s="25">
        <v>1259689.0899999999</v>
      </c>
      <c r="X3107" s="25">
        <v>1354701.97</v>
      </c>
      <c r="Y3107" s="25">
        <v>1230579.04</v>
      </c>
      <c r="Z3107" s="25">
        <v>1077851.17</v>
      </c>
      <c r="AA3107" s="25">
        <v>1331289.54</v>
      </c>
      <c r="AB3107" s="25">
        <v>2434090.9</v>
      </c>
      <c r="AC3107" s="26">
        <v>45152.505756550927</v>
      </c>
      <c r="AD3107" s="27">
        <f>ROW()</f>
        <v>3107</v>
      </c>
      <c r="AE3107" s="27">
        <f>1</f>
        <v>1</v>
      </c>
      <c r="AF3107" s="27">
        <f>SUBTOTAL(109,Tbl_NGF_Data[[#This Row],[Counter]])</f>
        <v>1</v>
      </c>
    </row>
    <row r="3108" spans="2:32" ht="45" x14ac:dyDescent="0.25">
      <c r="B3108" s="21" t="s">
        <v>245</v>
      </c>
      <c r="C3108" s="22" t="s">
        <v>2056</v>
      </c>
      <c r="D3108" s="23">
        <v>7</v>
      </c>
      <c r="E3108" s="22" t="s">
        <v>245</v>
      </c>
      <c r="F3108" s="23">
        <v>7</v>
      </c>
      <c r="G3108" s="22" t="s">
        <v>2056</v>
      </c>
      <c r="H3108" s="22" t="s">
        <v>1327</v>
      </c>
      <c r="I3108" s="23">
        <v>1</v>
      </c>
      <c r="J3108" s="23">
        <v>425</v>
      </c>
      <c r="K3108" s="23" t="s">
        <v>2759</v>
      </c>
      <c r="L3108" s="22" t="s">
        <v>2760</v>
      </c>
      <c r="M3108" s="21" t="s">
        <v>386</v>
      </c>
      <c r="N3108" s="23" t="s">
        <v>1119</v>
      </c>
      <c r="O3108" s="22" t="s">
        <v>1120</v>
      </c>
      <c r="P3108" s="22" t="s">
        <v>1121</v>
      </c>
      <c r="Q3108" s="23" t="s">
        <v>2761</v>
      </c>
      <c r="R3108" s="22" t="s">
        <v>2762</v>
      </c>
      <c r="S3108" s="21" t="s">
        <v>387</v>
      </c>
      <c r="T3108" s="23" t="s">
        <v>2763</v>
      </c>
      <c r="U3108" s="24" t="s">
        <v>16</v>
      </c>
      <c r="V3108" s="23">
        <v>135</v>
      </c>
      <c r="W3108" s="25">
        <v>10038013</v>
      </c>
      <c r="X3108" s="25">
        <v>9414511</v>
      </c>
      <c r="Y3108" s="25">
        <v>8612976</v>
      </c>
      <c r="Z3108" s="25">
        <v>8933232</v>
      </c>
      <c r="AA3108" s="25">
        <v>8933232</v>
      </c>
      <c r="AB3108" s="25">
        <v>9144876</v>
      </c>
      <c r="AC3108" s="26">
        <v>45152.505756550927</v>
      </c>
      <c r="AD3108" s="27">
        <f>ROW()</f>
        <v>3108</v>
      </c>
      <c r="AE3108" s="27">
        <f>1</f>
        <v>1</v>
      </c>
      <c r="AF3108" s="27">
        <f>SUBTOTAL(109,Tbl_NGF_Data[[#This Row],[Counter]])</f>
        <v>1</v>
      </c>
    </row>
    <row r="3109" spans="2:32" ht="45" x14ac:dyDescent="0.25">
      <c r="B3109" s="21" t="s">
        <v>245</v>
      </c>
      <c r="C3109" s="22" t="s">
        <v>2056</v>
      </c>
      <c r="D3109" s="23">
        <v>7</v>
      </c>
      <c r="E3109" s="22" t="s">
        <v>245</v>
      </c>
      <c r="F3109" s="23">
        <v>7</v>
      </c>
      <c r="G3109" s="22" t="s">
        <v>2056</v>
      </c>
      <c r="H3109" s="22" t="s">
        <v>1327</v>
      </c>
      <c r="I3109" s="23">
        <v>1</v>
      </c>
      <c r="J3109" s="23">
        <v>425</v>
      </c>
      <c r="K3109" s="23" t="s">
        <v>2759</v>
      </c>
      <c r="L3109" s="22" t="s">
        <v>2760</v>
      </c>
      <c r="M3109" s="21" t="s">
        <v>386</v>
      </c>
      <c r="N3109" s="23" t="s">
        <v>1119</v>
      </c>
      <c r="O3109" s="22" t="s">
        <v>1120</v>
      </c>
      <c r="P3109" s="22" t="s">
        <v>1121</v>
      </c>
      <c r="Q3109" s="23" t="s">
        <v>2761</v>
      </c>
      <c r="R3109" s="22" t="s">
        <v>2762</v>
      </c>
      <c r="S3109" s="21" t="s">
        <v>387</v>
      </c>
      <c r="T3109" s="23" t="s">
        <v>2763</v>
      </c>
      <c r="U3109" s="24" t="s">
        <v>66</v>
      </c>
      <c r="V3109" s="23">
        <v>137</v>
      </c>
      <c r="W3109" s="25">
        <v>1467768</v>
      </c>
      <c r="X3109" s="25">
        <v>1467768</v>
      </c>
      <c r="Y3109" s="25">
        <v>1546768.95</v>
      </c>
      <c r="Z3109" s="25">
        <v>1467768.95</v>
      </c>
      <c r="AA3109" s="25">
        <v>1467768.95</v>
      </c>
      <c r="AB3109" s="25">
        <v>1467768.95</v>
      </c>
      <c r="AC3109" s="26">
        <v>45152.505756550927</v>
      </c>
      <c r="AD3109" s="27">
        <f>ROW()</f>
        <v>3109</v>
      </c>
      <c r="AE3109" s="27">
        <f>1</f>
        <v>1</v>
      </c>
      <c r="AF3109" s="27">
        <f>SUBTOTAL(109,Tbl_NGF_Data[[#This Row],[Counter]])</f>
        <v>1</v>
      </c>
    </row>
    <row r="3110" spans="2:32" ht="45" x14ac:dyDescent="0.25">
      <c r="B3110" s="21" t="s">
        <v>245</v>
      </c>
      <c r="C3110" s="22" t="s">
        <v>2056</v>
      </c>
      <c r="D3110" s="23">
        <v>7</v>
      </c>
      <c r="E3110" s="22" t="s">
        <v>245</v>
      </c>
      <c r="F3110" s="23">
        <v>7</v>
      </c>
      <c r="G3110" s="22" t="s">
        <v>2056</v>
      </c>
      <c r="H3110" s="22" t="s">
        <v>1327</v>
      </c>
      <c r="I3110" s="23">
        <v>1</v>
      </c>
      <c r="J3110" s="23">
        <v>425</v>
      </c>
      <c r="K3110" s="23" t="s">
        <v>2759</v>
      </c>
      <c r="L3110" s="22" t="s">
        <v>2760</v>
      </c>
      <c r="M3110" s="21" t="s">
        <v>386</v>
      </c>
      <c r="N3110" s="23" t="s">
        <v>1119</v>
      </c>
      <c r="O3110" s="22" t="s">
        <v>1120</v>
      </c>
      <c r="P3110" s="22" t="s">
        <v>1121</v>
      </c>
      <c r="Q3110" s="23" t="s">
        <v>2761</v>
      </c>
      <c r="R3110" s="22" t="s">
        <v>2762</v>
      </c>
      <c r="S3110" s="21" t="s">
        <v>387</v>
      </c>
      <c r="T3110" s="23" t="s">
        <v>2763</v>
      </c>
      <c r="U3110" s="24" t="s">
        <v>17</v>
      </c>
      <c r="V3110" s="23">
        <v>200</v>
      </c>
      <c r="W3110" s="25">
        <v>9972631.200000003</v>
      </c>
      <c r="X3110" s="25">
        <v>9260630.6900000069</v>
      </c>
      <c r="Y3110" s="25">
        <v>6791461.4099999955</v>
      </c>
      <c r="Z3110" s="25">
        <v>5505874.2200000044</v>
      </c>
      <c r="AA3110" s="25">
        <v>6360221.0699999975</v>
      </c>
      <c r="AB3110" s="25">
        <v>8119731.0200000005</v>
      </c>
      <c r="AC3110" s="26">
        <v>45152.505756550927</v>
      </c>
      <c r="AD3110" s="27">
        <f>ROW()</f>
        <v>3110</v>
      </c>
      <c r="AE3110" s="27">
        <f>1</f>
        <v>1</v>
      </c>
      <c r="AF3110" s="27">
        <f>SUBTOTAL(109,Tbl_NGF_Data[[#This Row],[Counter]])</f>
        <v>1</v>
      </c>
    </row>
    <row r="3111" spans="2:32" ht="45" x14ac:dyDescent="0.25">
      <c r="B3111" s="21" t="s">
        <v>245</v>
      </c>
      <c r="C3111" s="22" t="s">
        <v>2056</v>
      </c>
      <c r="D3111" s="23">
        <v>7</v>
      </c>
      <c r="E3111" s="22" t="s">
        <v>245</v>
      </c>
      <c r="F3111" s="23">
        <v>7</v>
      </c>
      <c r="G3111" s="22" t="s">
        <v>2056</v>
      </c>
      <c r="H3111" s="22" t="s">
        <v>1327</v>
      </c>
      <c r="I3111" s="23">
        <v>1</v>
      </c>
      <c r="J3111" s="23">
        <v>425</v>
      </c>
      <c r="K3111" s="23" t="s">
        <v>2759</v>
      </c>
      <c r="L3111" s="22" t="s">
        <v>2760</v>
      </c>
      <c r="M3111" s="21" t="s">
        <v>386</v>
      </c>
      <c r="N3111" s="23" t="s">
        <v>1119</v>
      </c>
      <c r="O3111" s="22" t="s">
        <v>1120</v>
      </c>
      <c r="P3111" s="22" t="s">
        <v>1121</v>
      </c>
      <c r="Q3111" s="23" t="s">
        <v>2761</v>
      </c>
      <c r="R3111" s="22" t="s">
        <v>2762</v>
      </c>
      <c r="S3111" s="21" t="s">
        <v>387</v>
      </c>
      <c r="T3111" s="23" t="s">
        <v>2763</v>
      </c>
      <c r="U3111" s="24" t="s">
        <v>97</v>
      </c>
      <c r="V3111" s="23">
        <v>205</v>
      </c>
      <c r="W3111" s="25">
        <v>0</v>
      </c>
      <c r="X3111" s="25">
        <v>0</v>
      </c>
      <c r="Y3111" s="25">
        <v>79000</v>
      </c>
      <c r="Z3111" s="25">
        <v>0</v>
      </c>
      <c r="AA3111" s="25">
        <v>0</v>
      </c>
      <c r="AB3111" s="25">
        <v>0</v>
      </c>
      <c r="AC3111" s="26">
        <v>45152.505756550927</v>
      </c>
      <c r="AD3111" s="27">
        <f>ROW()</f>
        <v>3111</v>
      </c>
      <c r="AE3111" s="27">
        <f>1</f>
        <v>1</v>
      </c>
      <c r="AF3111" s="27">
        <f>SUBTOTAL(109,Tbl_NGF_Data[[#This Row],[Counter]])</f>
        <v>1</v>
      </c>
    </row>
    <row r="3112" spans="2:32" ht="45" x14ac:dyDescent="0.25">
      <c r="B3112" s="21" t="s">
        <v>245</v>
      </c>
      <c r="C3112" s="22" t="s">
        <v>2056</v>
      </c>
      <c r="D3112" s="23">
        <v>7</v>
      </c>
      <c r="E3112" s="22" t="s">
        <v>245</v>
      </c>
      <c r="F3112" s="23">
        <v>7</v>
      </c>
      <c r="G3112" s="22" t="s">
        <v>2056</v>
      </c>
      <c r="H3112" s="22" t="s">
        <v>1327</v>
      </c>
      <c r="I3112" s="23">
        <v>1</v>
      </c>
      <c r="J3112" s="23">
        <v>425</v>
      </c>
      <c r="K3112" s="23" t="s">
        <v>2759</v>
      </c>
      <c r="L3112" s="22" t="s">
        <v>2760</v>
      </c>
      <c r="M3112" s="21" t="s">
        <v>386</v>
      </c>
      <c r="N3112" s="23" t="s">
        <v>1119</v>
      </c>
      <c r="O3112" s="22" t="s">
        <v>1120</v>
      </c>
      <c r="P3112" s="22" t="s">
        <v>1121</v>
      </c>
      <c r="Q3112" s="23" t="s">
        <v>2761</v>
      </c>
      <c r="R3112" s="22" t="s">
        <v>2762</v>
      </c>
      <c r="S3112" s="21" t="s">
        <v>387</v>
      </c>
      <c r="T3112" s="23" t="s">
        <v>2763</v>
      </c>
      <c r="U3112" s="24" t="s">
        <v>18</v>
      </c>
      <c r="V3112" s="23">
        <v>220</v>
      </c>
      <c r="W3112" s="25">
        <v>65381.79999999702</v>
      </c>
      <c r="X3112" s="25">
        <v>153880.30999999307</v>
      </c>
      <c r="Y3112" s="25">
        <v>1821514.5900000045</v>
      </c>
      <c r="Z3112" s="25">
        <v>3427357.7799999956</v>
      </c>
      <c r="AA3112" s="25">
        <v>2573010.9300000025</v>
      </c>
      <c r="AB3112" s="25">
        <v>1025144.9799999995</v>
      </c>
      <c r="AC3112" s="26">
        <v>45152.505756550927</v>
      </c>
      <c r="AD3112" s="27">
        <f>ROW()</f>
        <v>3112</v>
      </c>
      <c r="AE3112" s="27">
        <f>1</f>
        <v>1</v>
      </c>
      <c r="AF3112" s="27">
        <f>SUBTOTAL(109,Tbl_NGF_Data[[#This Row],[Counter]])</f>
        <v>1</v>
      </c>
    </row>
    <row r="3113" spans="2:32" ht="45" x14ac:dyDescent="0.25">
      <c r="B3113" s="21" t="s">
        <v>245</v>
      </c>
      <c r="C3113" s="22" t="s">
        <v>2056</v>
      </c>
      <c r="D3113" s="23">
        <v>7</v>
      </c>
      <c r="E3113" s="22" t="s">
        <v>245</v>
      </c>
      <c r="F3113" s="23">
        <v>7</v>
      </c>
      <c r="G3113" s="22" t="s">
        <v>2056</v>
      </c>
      <c r="H3113" s="22" t="s">
        <v>1327</v>
      </c>
      <c r="I3113" s="23">
        <v>1</v>
      </c>
      <c r="J3113" s="23">
        <v>425</v>
      </c>
      <c r="K3113" s="23" t="s">
        <v>2759</v>
      </c>
      <c r="L3113" s="22" t="s">
        <v>2760</v>
      </c>
      <c r="M3113" s="21" t="s">
        <v>386</v>
      </c>
      <c r="N3113" s="23" t="s">
        <v>1119</v>
      </c>
      <c r="O3113" s="22" t="s">
        <v>1120</v>
      </c>
      <c r="P3113" s="22" t="s">
        <v>1121</v>
      </c>
      <c r="Q3113" s="23" t="s">
        <v>2761</v>
      </c>
      <c r="R3113" s="22" t="s">
        <v>2762</v>
      </c>
      <c r="S3113" s="21" t="s">
        <v>387</v>
      </c>
      <c r="T3113" s="23" t="s">
        <v>2763</v>
      </c>
      <c r="U3113" s="24" t="s">
        <v>67</v>
      </c>
      <c r="V3113" s="23">
        <v>222</v>
      </c>
      <c r="W3113" s="25">
        <v>1467768</v>
      </c>
      <c r="X3113" s="25">
        <v>1467768</v>
      </c>
      <c r="Y3113" s="25">
        <v>1467768.95</v>
      </c>
      <c r="Z3113" s="25">
        <v>1467768.95</v>
      </c>
      <c r="AA3113" s="25">
        <v>1467768.95</v>
      </c>
      <c r="AB3113" s="25">
        <v>1467768.95</v>
      </c>
      <c r="AC3113" s="26">
        <v>45152.505756550927</v>
      </c>
      <c r="AD3113" s="27">
        <f>ROW()</f>
        <v>3113</v>
      </c>
      <c r="AE3113" s="27">
        <f>1</f>
        <v>1</v>
      </c>
      <c r="AF3113" s="27">
        <f>SUBTOTAL(109,Tbl_NGF_Data[[#This Row],[Counter]])</f>
        <v>1</v>
      </c>
    </row>
    <row r="3114" spans="2:32" ht="45" x14ac:dyDescent="0.25">
      <c r="B3114" s="21" t="s">
        <v>245</v>
      </c>
      <c r="C3114" s="22" t="s">
        <v>2056</v>
      </c>
      <c r="D3114" s="23">
        <v>7</v>
      </c>
      <c r="E3114" s="22" t="s">
        <v>245</v>
      </c>
      <c r="F3114" s="23">
        <v>7</v>
      </c>
      <c r="G3114" s="22" t="s">
        <v>2056</v>
      </c>
      <c r="H3114" s="22" t="s">
        <v>1327</v>
      </c>
      <c r="I3114" s="23">
        <v>1</v>
      </c>
      <c r="J3114" s="23">
        <v>425</v>
      </c>
      <c r="K3114" s="23" t="s">
        <v>2759</v>
      </c>
      <c r="L3114" s="22" t="s">
        <v>2760</v>
      </c>
      <c r="M3114" s="21" t="s">
        <v>386</v>
      </c>
      <c r="N3114" s="23" t="s">
        <v>1119</v>
      </c>
      <c r="O3114" s="22" t="s">
        <v>1120</v>
      </c>
      <c r="P3114" s="22" t="s">
        <v>1121</v>
      </c>
      <c r="Q3114" s="23" t="s">
        <v>2761</v>
      </c>
      <c r="R3114" s="22" t="s">
        <v>2762</v>
      </c>
      <c r="S3114" s="21" t="s">
        <v>387</v>
      </c>
      <c r="T3114" s="23" t="s">
        <v>2763</v>
      </c>
      <c r="U3114" s="24" t="s">
        <v>19</v>
      </c>
      <c r="V3114" s="23">
        <v>500</v>
      </c>
      <c r="W3114" s="25">
        <v>8765760.1300000008</v>
      </c>
      <c r="X3114" s="25">
        <v>9355643.5700000003</v>
      </c>
      <c r="Y3114" s="25">
        <v>6766338.4800000004</v>
      </c>
      <c r="Z3114" s="25">
        <v>5353146.3500000006</v>
      </c>
      <c r="AA3114" s="25">
        <v>6613659.4399999995</v>
      </c>
      <c r="AB3114" s="25">
        <v>9222532.3800000008</v>
      </c>
      <c r="AC3114" s="26">
        <v>45152.505756550927</v>
      </c>
      <c r="AD3114" s="27">
        <f>ROW()</f>
        <v>3114</v>
      </c>
      <c r="AE3114" s="27">
        <f>1</f>
        <v>1</v>
      </c>
      <c r="AF3114" s="27">
        <f>SUBTOTAL(109,Tbl_NGF_Data[[#This Row],[Counter]])</f>
        <v>1</v>
      </c>
    </row>
    <row r="3115" spans="2:32" ht="60" x14ac:dyDescent="0.25">
      <c r="B3115" s="21" t="s">
        <v>245</v>
      </c>
      <c r="C3115" s="22" t="s">
        <v>2056</v>
      </c>
      <c r="D3115" s="23">
        <v>7</v>
      </c>
      <c r="E3115" s="22" t="s">
        <v>245</v>
      </c>
      <c r="F3115" s="23">
        <v>7</v>
      </c>
      <c r="G3115" s="22" t="s">
        <v>2056</v>
      </c>
      <c r="H3115" s="22" t="s">
        <v>1327</v>
      </c>
      <c r="I3115" s="23">
        <v>1</v>
      </c>
      <c r="J3115" s="23">
        <v>425</v>
      </c>
      <c r="K3115" s="23" t="s">
        <v>2759</v>
      </c>
      <c r="L3115" s="22" t="s">
        <v>2760</v>
      </c>
      <c r="M3115" s="21" t="s">
        <v>386</v>
      </c>
      <c r="N3115" s="23" t="s">
        <v>1131</v>
      </c>
      <c r="O3115" s="22" t="s">
        <v>1132</v>
      </c>
      <c r="P3115" s="22" t="s">
        <v>1133</v>
      </c>
      <c r="Q3115" s="23" t="s">
        <v>1134</v>
      </c>
      <c r="R3115" s="22" t="s">
        <v>1135</v>
      </c>
      <c r="S3115" s="21" t="s">
        <v>33</v>
      </c>
      <c r="T3115" s="23" t="s">
        <v>2764</v>
      </c>
      <c r="U3115" s="24" t="s">
        <v>15</v>
      </c>
      <c r="V3115" s="23">
        <v>100</v>
      </c>
      <c r="W3115" s="25">
        <v>0</v>
      </c>
      <c r="X3115" s="25">
        <v>0</v>
      </c>
      <c r="Y3115" s="25">
        <v>19359.150000000001</v>
      </c>
      <c r="Z3115" s="25">
        <v>0</v>
      </c>
      <c r="AA3115" s="25">
        <v>0</v>
      </c>
      <c r="AB3115" s="25">
        <v>0</v>
      </c>
      <c r="AC3115" s="26">
        <v>45152.505756550927</v>
      </c>
      <c r="AD3115" s="27">
        <f>ROW()</f>
        <v>3115</v>
      </c>
      <c r="AE3115" s="27">
        <f>1</f>
        <v>1</v>
      </c>
      <c r="AF3115" s="27">
        <f>SUBTOTAL(109,Tbl_NGF_Data[[#This Row],[Counter]])</f>
        <v>1</v>
      </c>
    </row>
    <row r="3116" spans="2:32" ht="60" x14ac:dyDescent="0.25">
      <c r="B3116" s="21" t="s">
        <v>245</v>
      </c>
      <c r="C3116" s="22" t="s">
        <v>2056</v>
      </c>
      <c r="D3116" s="23">
        <v>7</v>
      </c>
      <c r="E3116" s="22" t="s">
        <v>245</v>
      </c>
      <c r="F3116" s="23">
        <v>7</v>
      </c>
      <c r="G3116" s="22" t="s">
        <v>2056</v>
      </c>
      <c r="H3116" s="22" t="s">
        <v>1327</v>
      </c>
      <c r="I3116" s="23">
        <v>1</v>
      </c>
      <c r="J3116" s="23">
        <v>425</v>
      </c>
      <c r="K3116" s="23" t="s">
        <v>2759</v>
      </c>
      <c r="L3116" s="22" t="s">
        <v>2760</v>
      </c>
      <c r="M3116" s="21" t="s">
        <v>386</v>
      </c>
      <c r="N3116" s="23" t="s">
        <v>1131</v>
      </c>
      <c r="O3116" s="22" t="s">
        <v>1132</v>
      </c>
      <c r="P3116" s="22" t="s">
        <v>1133</v>
      </c>
      <c r="Q3116" s="23" t="s">
        <v>1134</v>
      </c>
      <c r="R3116" s="22" t="s">
        <v>1135</v>
      </c>
      <c r="S3116" s="21" t="s">
        <v>33</v>
      </c>
      <c r="T3116" s="23" t="s">
        <v>2764</v>
      </c>
      <c r="U3116" s="24" t="s">
        <v>16</v>
      </c>
      <c r="V3116" s="23">
        <v>135</v>
      </c>
      <c r="W3116" s="25">
        <v>0</v>
      </c>
      <c r="X3116" s="25">
        <v>0</v>
      </c>
      <c r="Y3116" s="25">
        <v>39095.450000000004</v>
      </c>
      <c r="Z3116" s="25">
        <v>52088.15</v>
      </c>
      <c r="AA3116" s="25">
        <v>0</v>
      </c>
      <c r="AB3116" s="25">
        <v>0</v>
      </c>
      <c r="AC3116" s="26">
        <v>45152.505756550927</v>
      </c>
      <c r="AD3116" s="27">
        <f>ROW()</f>
        <v>3116</v>
      </c>
      <c r="AE3116" s="27">
        <f>1</f>
        <v>1</v>
      </c>
      <c r="AF3116" s="27">
        <f>SUBTOTAL(109,Tbl_NGF_Data[[#This Row],[Counter]])</f>
        <v>1</v>
      </c>
    </row>
    <row r="3117" spans="2:32" ht="60" x14ac:dyDescent="0.25">
      <c r="B3117" s="21" t="s">
        <v>245</v>
      </c>
      <c r="C3117" s="22" t="s">
        <v>2056</v>
      </c>
      <c r="D3117" s="23">
        <v>7</v>
      </c>
      <c r="E3117" s="22" t="s">
        <v>245</v>
      </c>
      <c r="F3117" s="23">
        <v>7</v>
      </c>
      <c r="G3117" s="22" t="s">
        <v>2056</v>
      </c>
      <c r="H3117" s="22" t="s">
        <v>1327</v>
      </c>
      <c r="I3117" s="23">
        <v>1</v>
      </c>
      <c r="J3117" s="23">
        <v>425</v>
      </c>
      <c r="K3117" s="23" t="s">
        <v>2759</v>
      </c>
      <c r="L3117" s="22" t="s">
        <v>2760</v>
      </c>
      <c r="M3117" s="21" t="s">
        <v>386</v>
      </c>
      <c r="N3117" s="23" t="s">
        <v>1131</v>
      </c>
      <c r="O3117" s="22" t="s">
        <v>1132</v>
      </c>
      <c r="P3117" s="22" t="s">
        <v>1133</v>
      </c>
      <c r="Q3117" s="23" t="s">
        <v>1134</v>
      </c>
      <c r="R3117" s="22" t="s">
        <v>1135</v>
      </c>
      <c r="S3117" s="21" t="s">
        <v>33</v>
      </c>
      <c r="T3117" s="23" t="s">
        <v>2764</v>
      </c>
      <c r="U3117" s="24" t="s">
        <v>17</v>
      </c>
      <c r="V3117" s="23">
        <v>200</v>
      </c>
      <c r="W3117" s="25">
        <v>0</v>
      </c>
      <c r="X3117" s="25">
        <v>0</v>
      </c>
      <c r="Y3117" s="25">
        <v>19736.3</v>
      </c>
      <c r="Z3117" s="25">
        <v>52088.15</v>
      </c>
      <c r="AA3117" s="25">
        <v>0</v>
      </c>
      <c r="AB3117" s="25">
        <v>0</v>
      </c>
      <c r="AC3117" s="26">
        <v>45152.505756550927</v>
      </c>
      <c r="AD3117" s="27">
        <f>ROW()</f>
        <v>3117</v>
      </c>
      <c r="AE3117" s="27">
        <f>1</f>
        <v>1</v>
      </c>
      <c r="AF3117" s="27">
        <f>SUBTOTAL(109,Tbl_NGF_Data[[#This Row],[Counter]])</f>
        <v>1</v>
      </c>
    </row>
    <row r="3118" spans="2:32" ht="60" x14ac:dyDescent="0.25">
      <c r="B3118" s="21" t="s">
        <v>245</v>
      </c>
      <c r="C3118" s="22" t="s">
        <v>2056</v>
      </c>
      <c r="D3118" s="23">
        <v>7</v>
      </c>
      <c r="E3118" s="22" t="s">
        <v>245</v>
      </c>
      <c r="F3118" s="23">
        <v>7</v>
      </c>
      <c r="G3118" s="22" t="s">
        <v>2056</v>
      </c>
      <c r="H3118" s="22" t="s">
        <v>1327</v>
      </c>
      <c r="I3118" s="23">
        <v>1</v>
      </c>
      <c r="J3118" s="23">
        <v>425</v>
      </c>
      <c r="K3118" s="23" t="s">
        <v>2759</v>
      </c>
      <c r="L3118" s="22" t="s">
        <v>2760</v>
      </c>
      <c r="M3118" s="21" t="s">
        <v>386</v>
      </c>
      <c r="N3118" s="23" t="s">
        <v>1131</v>
      </c>
      <c r="O3118" s="22" t="s">
        <v>1132</v>
      </c>
      <c r="P3118" s="22" t="s">
        <v>1133</v>
      </c>
      <c r="Q3118" s="23" t="s">
        <v>1134</v>
      </c>
      <c r="R3118" s="22" t="s">
        <v>1135</v>
      </c>
      <c r="S3118" s="21" t="s">
        <v>33</v>
      </c>
      <c r="T3118" s="23" t="s">
        <v>2764</v>
      </c>
      <c r="U3118" s="24" t="s">
        <v>18</v>
      </c>
      <c r="V3118" s="23">
        <v>220</v>
      </c>
      <c r="W3118" s="25">
        <v>0</v>
      </c>
      <c r="X3118" s="25">
        <v>0</v>
      </c>
      <c r="Y3118" s="25">
        <v>19359.150000000005</v>
      </c>
      <c r="Z3118" s="25">
        <v>0</v>
      </c>
      <c r="AA3118" s="25">
        <v>0</v>
      </c>
      <c r="AB3118" s="25">
        <v>0</v>
      </c>
      <c r="AC3118" s="26">
        <v>45152.505756550927</v>
      </c>
      <c r="AD3118" s="27">
        <f>ROW()</f>
        <v>3118</v>
      </c>
      <c r="AE3118" s="27">
        <f>1</f>
        <v>1</v>
      </c>
      <c r="AF3118" s="27">
        <f>SUBTOTAL(109,Tbl_NGF_Data[[#This Row],[Counter]])</f>
        <v>1</v>
      </c>
    </row>
    <row r="3119" spans="2:32" ht="45" x14ac:dyDescent="0.25">
      <c r="B3119" s="21" t="s">
        <v>245</v>
      </c>
      <c r="C3119" s="22" t="s">
        <v>2056</v>
      </c>
      <c r="D3119" s="23">
        <v>7</v>
      </c>
      <c r="E3119" s="22" t="s">
        <v>245</v>
      </c>
      <c r="F3119" s="23">
        <v>7</v>
      </c>
      <c r="G3119" s="22" t="s">
        <v>2056</v>
      </c>
      <c r="H3119" s="22" t="s">
        <v>1327</v>
      </c>
      <c r="I3119" s="23">
        <v>1</v>
      </c>
      <c r="J3119" s="23">
        <v>425</v>
      </c>
      <c r="K3119" s="23" t="s">
        <v>2759</v>
      </c>
      <c r="L3119" s="22" t="s">
        <v>2760</v>
      </c>
      <c r="M3119" s="21" t="s">
        <v>386</v>
      </c>
      <c r="N3119" s="23" t="s">
        <v>1166</v>
      </c>
      <c r="O3119" s="22" t="s">
        <v>1167</v>
      </c>
      <c r="P3119" s="22" t="s">
        <v>1168</v>
      </c>
      <c r="Q3119" s="23" t="s">
        <v>1169</v>
      </c>
      <c r="R3119" s="22" t="s">
        <v>1170</v>
      </c>
      <c r="S3119" s="21" t="s">
        <v>40</v>
      </c>
      <c r="T3119" s="23" t="s">
        <v>2765</v>
      </c>
      <c r="U3119" s="24" t="s">
        <v>15</v>
      </c>
      <c r="V3119" s="23">
        <v>100</v>
      </c>
      <c r="W3119" s="25">
        <v>0</v>
      </c>
      <c r="X3119" s="25">
        <v>0</v>
      </c>
      <c r="Y3119" s="25">
        <v>0</v>
      </c>
      <c r="Z3119" s="25">
        <v>0</v>
      </c>
      <c r="AA3119" s="25">
        <v>1997194.05</v>
      </c>
      <c r="AB3119" s="25">
        <v>1731828.92</v>
      </c>
      <c r="AC3119" s="26">
        <v>45152.505756550927</v>
      </c>
      <c r="AD3119" s="27">
        <f>ROW()</f>
        <v>3119</v>
      </c>
      <c r="AE3119" s="27">
        <f>1</f>
        <v>1</v>
      </c>
      <c r="AF3119" s="27">
        <f>SUBTOTAL(109,Tbl_NGF_Data[[#This Row],[Counter]])</f>
        <v>1</v>
      </c>
    </row>
    <row r="3120" spans="2:32" ht="45" x14ac:dyDescent="0.25">
      <c r="B3120" s="21" t="s">
        <v>245</v>
      </c>
      <c r="C3120" s="22" t="s">
        <v>2056</v>
      </c>
      <c r="D3120" s="23">
        <v>7</v>
      </c>
      <c r="E3120" s="22" t="s">
        <v>245</v>
      </c>
      <c r="F3120" s="23">
        <v>7</v>
      </c>
      <c r="G3120" s="22" t="s">
        <v>2056</v>
      </c>
      <c r="H3120" s="22" t="s">
        <v>1327</v>
      </c>
      <c r="I3120" s="23">
        <v>1</v>
      </c>
      <c r="J3120" s="23">
        <v>425</v>
      </c>
      <c r="K3120" s="23" t="s">
        <v>2759</v>
      </c>
      <c r="L3120" s="22" t="s">
        <v>2760</v>
      </c>
      <c r="M3120" s="21" t="s">
        <v>386</v>
      </c>
      <c r="N3120" s="23" t="s">
        <v>1166</v>
      </c>
      <c r="O3120" s="22" t="s">
        <v>1167</v>
      </c>
      <c r="P3120" s="22" t="s">
        <v>1168</v>
      </c>
      <c r="Q3120" s="23" t="s">
        <v>1169</v>
      </c>
      <c r="R3120" s="22" t="s">
        <v>1170</v>
      </c>
      <c r="S3120" s="21" t="s">
        <v>40</v>
      </c>
      <c r="T3120" s="23" t="s">
        <v>2765</v>
      </c>
      <c r="U3120" s="24" t="s">
        <v>66</v>
      </c>
      <c r="V3120" s="23">
        <v>137</v>
      </c>
      <c r="W3120" s="25">
        <v>0</v>
      </c>
      <c r="X3120" s="25">
        <v>0</v>
      </c>
      <c r="Y3120" s="25">
        <v>0</v>
      </c>
      <c r="Z3120" s="25">
        <v>0</v>
      </c>
      <c r="AA3120" s="25">
        <v>2000000</v>
      </c>
      <c r="AB3120" s="25">
        <v>1997194.05</v>
      </c>
      <c r="AC3120" s="26">
        <v>45152.505756550927</v>
      </c>
      <c r="AD3120" s="27">
        <f>ROW()</f>
        <v>3120</v>
      </c>
      <c r="AE3120" s="27">
        <f>1</f>
        <v>1</v>
      </c>
      <c r="AF3120" s="27">
        <f>SUBTOTAL(109,Tbl_NGF_Data[[#This Row],[Counter]])</f>
        <v>1</v>
      </c>
    </row>
    <row r="3121" spans="2:32" ht="45" x14ac:dyDescent="0.25">
      <c r="B3121" s="21" t="s">
        <v>245</v>
      </c>
      <c r="C3121" s="22" t="s">
        <v>2056</v>
      </c>
      <c r="D3121" s="23">
        <v>7</v>
      </c>
      <c r="E3121" s="22" t="s">
        <v>245</v>
      </c>
      <c r="F3121" s="23">
        <v>7</v>
      </c>
      <c r="G3121" s="22" t="s">
        <v>2056</v>
      </c>
      <c r="H3121" s="22" t="s">
        <v>1327</v>
      </c>
      <c r="I3121" s="23">
        <v>1</v>
      </c>
      <c r="J3121" s="23">
        <v>425</v>
      </c>
      <c r="K3121" s="23" t="s">
        <v>2759</v>
      </c>
      <c r="L3121" s="22" t="s">
        <v>2760</v>
      </c>
      <c r="M3121" s="21" t="s">
        <v>386</v>
      </c>
      <c r="N3121" s="23" t="s">
        <v>1166</v>
      </c>
      <c r="O3121" s="22" t="s">
        <v>1167</v>
      </c>
      <c r="P3121" s="22" t="s">
        <v>1168</v>
      </c>
      <c r="Q3121" s="23" t="s">
        <v>1169</v>
      </c>
      <c r="R3121" s="22" t="s">
        <v>1170</v>
      </c>
      <c r="S3121" s="21" t="s">
        <v>40</v>
      </c>
      <c r="T3121" s="23" t="s">
        <v>2765</v>
      </c>
      <c r="U3121" s="24" t="s">
        <v>97</v>
      </c>
      <c r="V3121" s="23">
        <v>205</v>
      </c>
      <c r="W3121" s="25">
        <v>0</v>
      </c>
      <c r="X3121" s="25">
        <v>0</v>
      </c>
      <c r="Y3121" s="25">
        <v>0</v>
      </c>
      <c r="Z3121" s="25">
        <v>0</v>
      </c>
      <c r="AA3121" s="25">
        <v>2805.95</v>
      </c>
      <c r="AB3121" s="25">
        <v>265365.13</v>
      </c>
      <c r="AC3121" s="26">
        <v>45152.505756550927</v>
      </c>
      <c r="AD3121" s="27">
        <f>ROW()</f>
        <v>3121</v>
      </c>
      <c r="AE3121" s="27">
        <f>1</f>
        <v>1</v>
      </c>
      <c r="AF3121" s="27">
        <f>SUBTOTAL(109,Tbl_NGF_Data[[#This Row],[Counter]])</f>
        <v>1</v>
      </c>
    </row>
    <row r="3122" spans="2:32" ht="45" x14ac:dyDescent="0.25">
      <c r="B3122" s="21" t="s">
        <v>245</v>
      </c>
      <c r="C3122" s="22" t="s">
        <v>2056</v>
      </c>
      <c r="D3122" s="23">
        <v>7</v>
      </c>
      <c r="E3122" s="22" t="s">
        <v>245</v>
      </c>
      <c r="F3122" s="23">
        <v>7</v>
      </c>
      <c r="G3122" s="22" t="s">
        <v>2056</v>
      </c>
      <c r="H3122" s="22" t="s">
        <v>1327</v>
      </c>
      <c r="I3122" s="23">
        <v>1</v>
      </c>
      <c r="J3122" s="23">
        <v>425</v>
      </c>
      <c r="K3122" s="23" t="s">
        <v>2759</v>
      </c>
      <c r="L3122" s="22" t="s">
        <v>2760</v>
      </c>
      <c r="M3122" s="21" t="s">
        <v>386</v>
      </c>
      <c r="N3122" s="23" t="s">
        <v>1166</v>
      </c>
      <c r="O3122" s="22" t="s">
        <v>1167</v>
      </c>
      <c r="P3122" s="22" t="s">
        <v>1168</v>
      </c>
      <c r="Q3122" s="23" t="s">
        <v>1169</v>
      </c>
      <c r="R3122" s="22" t="s">
        <v>1170</v>
      </c>
      <c r="S3122" s="21" t="s">
        <v>40</v>
      </c>
      <c r="T3122" s="23" t="s">
        <v>2765</v>
      </c>
      <c r="U3122" s="24" t="s">
        <v>67</v>
      </c>
      <c r="V3122" s="23">
        <v>222</v>
      </c>
      <c r="W3122" s="25">
        <v>0</v>
      </c>
      <c r="X3122" s="25">
        <v>0</v>
      </c>
      <c r="Y3122" s="25">
        <v>0</v>
      </c>
      <c r="Z3122" s="25">
        <v>0</v>
      </c>
      <c r="AA3122" s="25">
        <v>1997194.05</v>
      </c>
      <c r="AB3122" s="25">
        <v>1731828.92</v>
      </c>
      <c r="AC3122" s="26">
        <v>45152.505756550927</v>
      </c>
      <c r="AD3122" s="27">
        <f>ROW()</f>
        <v>3122</v>
      </c>
      <c r="AE3122" s="27">
        <f>1</f>
        <v>1</v>
      </c>
      <c r="AF3122" s="27">
        <f>SUBTOTAL(109,Tbl_NGF_Data[[#This Row],[Counter]])</f>
        <v>1</v>
      </c>
    </row>
    <row r="3123" spans="2:32" ht="45" x14ac:dyDescent="0.25">
      <c r="B3123" s="21" t="s">
        <v>245</v>
      </c>
      <c r="C3123" s="22" t="s">
        <v>2056</v>
      </c>
      <c r="D3123" s="23">
        <v>7</v>
      </c>
      <c r="E3123" s="22" t="s">
        <v>245</v>
      </c>
      <c r="F3123" s="23">
        <v>7</v>
      </c>
      <c r="G3123" s="22" t="s">
        <v>2056</v>
      </c>
      <c r="H3123" s="22" t="s">
        <v>1327</v>
      </c>
      <c r="I3123" s="23">
        <v>1</v>
      </c>
      <c r="J3123" s="23">
        <v>202</v>
      </c>
      <c r="K3123" s="23" t="s">
        <v>2766</v>
      </c>
      <c r="L3123" s="22" t="s">
        <v>2767</v>
      </c>
      <c r="M3123" s="21" t="s">
        <v>275</v>
      </c>
      <c r="N3123" s="23" t="s">
        <v>1119</v>
      </c>
      <c r="O3123" s="22" t="s">
        <v>1120</v>
      </c>
      <c r="P3123" s="22" t="s">
        <v>1121</v>
      </c>
      <c r="Q3123" s="23" t="s">
        <v>2768</v>
      </c>
      <c r="R3123" s="22" t="s">
        <v>2769</v>
      </c>
      <c r="S3123" s="21" t="s">
        <v>276</v>
      </c>
      <c r="T3123" s="23" t="s">
        <v>2770</v>
      </c>
      <c r="U3123" s="24" t="s">
        <v>15</v>
      </c>
      <c r="V3123" s="23">
        <v>100</v>
      </c>
      <c r="W3123" s="25">
        <v>4927123.2050000001</v>
      </c>
      <c r="X3123" s="25">
        <v>5365082.04</v>
      </c>
      <c r="Y3123" s="25">
        <v>5856083.6500000004</v>
      </c>
      <c r="Z3123" s="25">
        <v>10231397.810000001</v>
      </c>
      <c r="AA3123" s="25">
        <v>13099915.699999999</v>
      </c>
      <c r="AB3123" s="25">
        <v>12108298.42</v>
      </c>
      <c r="AC3123" s="26">
        <v>45152.505756550927</v>
      </c>
      <c r="AD3123" s="27">
        <f>ROW()</f>
        <v>3123</v>
      </c>
      <c r="AE3123" s="27">
        <f>1</f>
        <v>1</v>
      </c>
      <c r="AF3123" s="27">
        <f>SUBTOTAL(109,Tbl_NGF_Data[[#This Row],[Counter]])</f>
        <v>1</v>
      </c>
    </row>
    <row r="3124" spans="2:32" ht="45" x14ac:dyDescent="0.25">
      <c r="B3124" s="21" t="s">
        <v>245</v>
      </c>
      <c r="C3124" s="22" t="s">
        <v>2056</v>
      </c>
      <c r="D3124" s="23">
        <v>7</v>
      </c>
      <c r="E3124" s="22" t="s">
        <v>245</v>
      </c>
      <c r="F3124" s="23">
        <v>7</v>
      </c>
      <c r="G3124" s="22" t="s">
        <v>2056</v>
      </c>
      <c r="H3124" s="22" t="s">
        <v>1327</v>
      </c>
      <c r="I3124" s="23">
        <v>1</v>
      </c>
      <c r="J3124" s="23">
        <v>202</v>
      </c>
      <c r="K3124" s="23" t="s">
        <v>2766</v>
      </c>
      <c r="L3124" s="22" t="s">
        <v>2767</v>
      </c>
      <c r="M3124" s="21" t="s">
        <v>275</v>
      </c>
      <c r="N3124" s="23" t="s">
        <v>1119</v>
      </c>
      <c r="O3124" s="22" t="s">
        <v>1120</v>
      </c>
      <c r="P3124" s="22" t="s">
        <v>1121</v>
      </c>
      <c r="Q3124" s="23" t="s">
        <v>2768</v>
      </c>
      <c r="R3124" s="22" t="s">
        <v>2769</v>
      </c>
      <c r="S3124" s="21" t="s">
        <v>276</v>
      </c>
      <c r="T3124" s="23" t="s">
        <v>2770</v>
      </c>
      <c r="U3124" s="24" t="s">
        <v>16</v>
      </c>
      <c r="V3124" s="23">
        <v>135</v>
      </c>
      <c r="W3124" s="25">
        <v>5403860</v>
      </c>
      <c r="X3124" s="25">
        <v>4582071</v>
      </c>
      <c r="Y3124" s="25">
        <v>4582071</v>
      </c>
      <c r="Z3124" s="25">
        <v>4671792</v>
      </c>
      <c r="AA3124" s="25">
        <v>4671792</v>
      </c>
      <c r="AB3124" s="25">
        <v>7749382</v>
      </c>
      <c r="AC3124" s="26">
        <v>45152.505756550927</v>
      </c>
      <c r="AD3124" s="27">
        <f>ROW()</f>
        <v>3124</v>
      </c>
      <c r="AE3124" s="27">
        <f>1</f>
        <v>1</v>
      </c>
      <c r="AF3124" s="27">
        <f>SUBTOTAL(109,Tbl_NGF_Data[[#This Row],[Counter]])</f>
        <v>1</v>
      </c>
    </row>
    <row r="3125" spans="2:32" ht="45" x14ac:dyDescent="0.25">
      <c r="B3125" s="21" t="s">
        <v>245</v>
      </c>
      <c r="C3125" s="22" t="s">
        <v>2056</v>
      </c>
      <c r="D3125" s="23">
        <v>7</v>
      </c>
      <c r="E3125" s="22" t="s">
        <v>245</v>
      </c>
      <c r="F3125" s="23">
        <v>7</v>
      </c>
      <c r="G3125" s="22" t="s">
        <v>2056</v>
      </c>
      <c r="H3125" s="22" t="s">
        <v>1327</v>
      </c>
      <c r="I3125" s="23">
        <v>1</v>
      </c>
      <c r="J3125" s="23">
        <v>202</v>
      </c>
      <c r="K3125" s="23" t="s">
        <v>2766</v>
      </c>
      <c r="L3125" s="22" t="s">
        <v>2767</v>
      </c>
      <c r="M3125" s="21" t="s">
        <v>275</v>
      </c>
      <c r="N3125" s="23" t="s">
        <v>1119</v>
      </c>
      <c r="O3125" s="22" t="s">
        <v>1120</v>
      </c>
      <c r="P3125" s="22" t="s">
        <v>1121</v>
      </c>
      <c r="Q3125" s="23" t="s">
        <v>2768</v>
      </c>
      <c r="R3125" s="22" t="s">
        <v>2769</v>
      </c>
      <c r="S3125" s="21" t="s">
        <v>276</v>
      </c>
      <c r="T3125" s="23" t="s">
        <v>2770</v>
      </c>
      <c r="U3125" s="24" t="s">
        <v>17</v>
      </c>
      <c r="V3125" s="23">
        <v>200</v>
      </c>
      <c r="W3125" s="25">
        <v>3267555.9149999996</v>
      </c>
      <c r="X3125" s="25">
        <v>2880976.7100000004</v>
      </c>
      <c r="Y3125" s="25">
        <v>3059361.1500000013</v>
      </c>
      <c r="Z3125" s="25">
        <v>3640657.7100000004</v>
      </c>
      <c r="AA3125" s="25">
        <v>4026934.9400000009</v>
      </c>
      <c r="AB3125" s="25">
        <v>6082240.3100000005</v>
      </c>
      <c r="AC3125" s="26">
        <v>45152.505756550927</v>
      </c>
      <c r="AD3125" s="27">
        <f>ROW()</f>
        <v>3125</v>
      </c>
      <c r="AE3125" s="27">
        <f>1</f>
        <v>1</v>
      </c>
      <c r="AF3125" s="27">
        <f>SUBTOTAL(109,Tbl_NGF_Data[[#This Row],[Counter]])</f>
        <v>1</v>
      </c>
    </row>
    <row r="3126" spans="2:32" ht="45" x14ac:dyDescent="0.25">
      <c r="B3126" s="21" t="s">
        <v>245</v>
      </c>
      <c r="C3126" s="22" t="s">
        <v>2056</v>
      </c>
      <c r="D3126" s="23">
        <v>7</v>
      </c>
      <c r="E3126" s="22" t="s">
        <v>245</v>
      </c>
      <c r="F3126" s="23">
        <v>7</v>
      </c>
      <c r="G3126" s="22" t="s">
        <v>2056</v>
      </c>
      <c r="H3126" s="22" t="s">
        <v>1327</v>
      </c>
      <c r="I3126" s="23">
        <v>1</v>
      </c>
      <c r="J3126" s="23">
        <v>202</v>
      </c>
      <c r="K3126" s="23" t="s">
        <v>2766</v>
      </c>
      <c r="L3126" s="22" t="s">
        <v>2767</v>
      </c>
      <c r="M3126" s="21" t="s">
        <v>275</v>
      </c>
      <c r="N3126" s="23" t="s">
        <v>1119</v>
      </c>
      <c r="O3126" s="22" t="s">
        <v>1120</v>
      </c>
      <c r="P3126" s="22" t="s">
        <v>1121</v>
      </c>
      <c r="Q3126" s="23" t="s">
        <v>2768</v>
      </c>
      <c r="R3126" s="22" t="s">
        <v>2769</v>
      </c>
      <c r="S3126" s="21" t="s">
        <v>276</v>
      </c>
      <c r="T3126" s="23" t="s">
        <v>2770</v>
      </c>
      <c r="U3126" s="24" t="s">
        <v>18</v>
      </c>
      <c r="V3126" s="23">
        <v>220</v>
      </c>
      <c r="W3126" s="25">
        <v>2136304.0850000004</v>
      </c>
      <c r="X3126" s="25">
        <v>1701094.2899999996</v>
      </c>
      <c r="Y3126" s="25">
        <v>1522709.8499999987</v>
      </c>
      <c r="Z3126" s="25">
        <v>1031134.2899999996</v>
      </c>
      <c r="AA3126" s="25">
        <v>644857.05999999912</v>
      </c>
      <c r="AB3126" s="25">
        <v>1667141.6899999995</v>
      </c>
      <c r="AC3126" s="26">
        <v>45152.505756550927</v>
      </c>
      <c r="AD3126" s="27">
        <f>ROW()</f>
        <v>3126</v>
      </c>
      <c r="AE3126" s="27">
        <f>1</f>
        <v>1</v>
      </c>
      <c r="AF3126" s="27">
        <f>SUBTOTAL(109,Tbl_NGF_Data[[#This Row],[Counter]])</f>
        <v>1</v>
      </c>
    </row>
    <row r="3127" spans="2:32" ht="45" x14ac:dyDescent="0.25">
      <c r="B3127" s="21" t="s">
        <v>245</v>
      </c>
      <c r="C3127" s="22" t="s">
        <v>2056</v>
      </c>
      <c r="D3127" s="23">
        <v>7</v>
      </c>
      <c r="E3127" s="22" t="s">
        <v>245</v>
      </c>
      <c r="F3127" s="23">
        <v>7</v>
      </c>
      <c r="G3127" s="22" t="s">
        <v>2056</v>
      </c>
      <c r="H3127" s="22" t="s">
        <v>1327</v>
      </c>
      <c r="I3127" s="23">
        <v>1</v>
      </c>
      <c r="J3127" s="23">
        <v>202</v>
      </c>
      <c r="K3127" s="23" t="s">
        <v>2766</v>
      </c>
      <c r="L3127" s="22" t="s">
        <v>2767</v>
      </c>
      <c r="M3127" s="21" t="s">
        <v>275</v>
      </c>
      <c r="N3127" s="23" t="s">
        <v>1119</v>
      </c>
      <c r="O3127" s="22" t="s">
        <v>1120</v>
      </c>
      <c r="P3127" s="22" t="s">
        <v>1121</v>
      </c>
      <c r="Q3127" s="23" t="s">
        <v>2768</v>
      </c>
      <c r="R3127" s="22" t="s">
        <v>2769</v>
      </c>
      <c r="S3127" s="21" t="s">
        <v>276</v>
      </c>
      <c r="T3127" s="23" t="s">
        <v>2770</v>
      </c>
      <c r="U3127" s="24" t="s">
        <v>19</v>
      </c>
      <c r="V3127" s="23">
        <v>500</v>
      </c>
      <c r="W3127" s="25">
        <v>3294965.7699999991</v>
      </c>
      <c r="X3127" s="25">
        <v>3318935.5399999996</v>
      </c>
      <c r="Y3127" s="25">
        <v>3550362.7600000002</v>
      </c>
      <c r="Z3127" s="25">
        <v>8015971.870000001</v>
      </c>
      <c r="AA3127" s="25">
        <v>6895452.830000001</v>
      </c>
      <c r="AB3127" s="25">
        <v>5090503.0299999993</v>
      </c>
      <c r="AC3127" s="26">
        <v>45152.505756550927</v>
      </c>
      <c r="AD3127" s="27">
        <f>ROW()</f>
        <v>3127</v>
      </c>
      <c r="AE3127" s="27">
        <f>1</f>
        <v>1</v>
      </c>
      <c r="AF3127" s="27">
        <f>SUBTOTAL(109,Tbl_NGF_Data[[#This Row],[Counter]])</f>
        <v>1</v>
      </c>
    </row>
    <row r="3128" spans="2:32" ht="30" x14ac:dyDescent="0.25">
      <c r="B3128" s="21" t="s">
        <v>245</v>
      </c>
      <c r="C3128" s="22" t="s">
        <v>2056</v>
      </c>
      <c r="D3128" s="23">
        <v>7</v>
      </c>
      <c r="E3128" s="22" t="s">
        <v>245</v>
      </c>
      <c r="F3128" s="23">
        <v>7</v>
      </c>
      <c r="G3128" s="22" t="s">
        <v>2056</v>
      </c>
      <c r="H3128" s="22" t="s">
        <v>1327</v>
      </c>
      <c r="I3128" s="23">
        <v>1</v>
      </c>
      <c r="J3128" s="23">
        <v>202</v>
      </c>
      <c r="K3128" s="23" t="s">
        <v>2766</v>
      </c>
      <c r="L3128" s="22" t="s">
        <v>2767</v>
      </c>
      <c r="M3128" s="21" t="s">
        <v>275</v>
      </c>
      <c r="N3128" s="23" t="s">
        <v>1119</v>
      </c>
      <c r="O3128" s="22" t="s">
        <v>1120</v>
      </c>
      <c r="P3128" s="22" t="s">
        <v>1121</v>
      </c>
      <c r="Q3128" s="23" t="s">
        <v>1125</v>
      </c>
      <c r="R3128" s="22" t="s">
        <v>1126</v>
      </c>
      <c r="S3128" s="21" t="s">
        <v>23</v>
      </c>
      <c r="T3128" s="23" t="s">
        <v>2771</v>
      </c>
      <c r="U3128" s="24" t="s">
        <v>15</v>
      </c>
      <c r="V3128" s="23">
        <v>100</v>
      </c>
      <c r="W3128" s="25">
        <v>14836</v>
      </c>
      <c r="X3128" s="25">
        <v>15759.5</v>
      </c>
      <c r="Y3128" s="25">
        <v>16611.5</v>
      </c>
      <c r="Z3128" s="25">
        <v>18214</v>
      </c>
      <c r="AA3128" s="25">
        <v>19040</v>
      </c>
      <c r="AB3128" s="25">
        <v>20063.5</v>
      </c>
      <c r="AC3128" s="26">
        <v>45152.505756550927</v>
      </c>
      <c r="AD3128" s="27">
        <f>ROW()</f>
        <v>3128</v>
      </c>
      <c r="AE3128" s="27">
        <f>1</f>
        <v>1</v>
      </c>
      <c r="AF3128" s="27">
        <f>SUBTOTAL(109,Tbl_NGF_Data[[#This Row],[Counter]])</f>
        <v>1</v>
      </c>
    </row>
    <row r="3129" spans="2:32" ht="30" x14ac:dyDescent="0.25">
      <c r="B3129" s="21" t="s">
        <v>245</v>
      </c>
      <c r="C3129" s="22" t="s">
        <v>2056</v>
      </c>
      <c r="D3129" s="23">
        <v>7</v>
      </c>
      <c r="E3129" s="22" t="s">
        <v>245</v>
      </c>
      <c r="F3129" s="23">
        <v>7</v>
      </c>
      <c r="G3129" s="22" t="s">
        <v>2056</v>
      </c>
      <c r="H3129" s="22" t="s">
        <v>1327</v>
      </c>
      <c r="I3129" s="23">
        <v>1</v>
      </c>
      <c r="J3129" s="23">
        <v>202</v>
      </c>
      <c r="K3129" s="23" t="s">
        <v>2766</v>
      </c>
      <c r="L3129" s="22" t="s">
        <v>2767</v>
      </c>
      <c r="M3129" s="21" t="s">
        <v>275</v>
      </c>
      <c r="N3129" s="23" t="s">
        <v>1119</v>
      </c>
      <c r="O3129" s="22" t="s">
        <v>1120</v>
      </c>
      <c r="P3129" s="22" t="s">
        <v>1121</v>
      </c>
      <c r="Q3129" s="23" t="s">
        <v>1125</v>
      </c>
      <c r="R3129" s="22" t="s">
        <v>1126</v>
      </c>
      <c r="S3129" s="21" t="s">
        <v>23</v>
      </c>
      <c r="T3129" s="23" t="s">
        <v>2771</v>
      </c>
      <c r="U3129" s="24" t="s">
        <v>19</v>
      </c>
      <c r="V3129" s="23">
        <v>500</v>
      </c>
      <c r="W3129" s="25">
        <v>535</v>
      </c>
      <c r="X3129" s="25">
        <v>540</v>
      </c>
      <c r="Y3129" s="25">
        <v>630</v>
      </c>
      <c r="Z3129" s="25">
        <v>660</v>
      </c>
      <c r="AA3129" s="25">
        <v>630</v>
      </c>
      <c r="AB3129" s="25">
        <v>190</v>
      </c>
      <c r="AC3129" s="26">
        <v>45152.505756550927</v>
      </c>
      <c r="AD3129" s="27">
        <f>ROW()</f>
        <v>3129</v>
      </c>
      <c r="AE3129" s="27">
        <f>1</f>
        <v>1</v>
      </c>
      <c r="AF3129" s="27">
        <f>SUBTOTAL(109,Tbl_NGF_Data[[#This Row],[Counter]])</f>
        <v>1</v>
      </c>
    </row>
    <row r="3130" spans="2:32" ht="30" x14ac:dyDescent="0.25">
      <c r="B3130" s="21" t="s">
        <v>245</v>
      </c>
      <c r="C3130" s="22" t="s">
        <v>2056</v>
      </c>
      <c r="D3130" s="23">
        <v>7</v>
      </c>
      <c r="E3130" s="22" t="s">
        <v>245</v>
      </c>
      <c r="F3130" s="23">
        <v>7</v>
      </c>
      <c r="G3130" s="22" t="s">
        <v>2056</v>
      </c>
      <c r="H3130" s="22" t="s">
        <v>1327</v>
      </c>
      <c r="I3130" s="23">
        <v>1</v>
      </c>
      <c r="J3130" s="23">
        <v>202</v>
      </c>
      <c r="K3130" s="23" t="s">
        <v>2766</v>
      </c>
      <c r="L3130" s="22" t="s">
        <v>2767</v>
      </c>
      <c r="M3130" s="21" t="s">
        <v>275</v>
      </c>
      <c r="N3130" s="23" t="s">
        <v>1131</v>
      </c>
      <c r="O3130" s="22" t="s">
        <v>1132</v>
      </c>
      <c r="P3130" s="22" t="s">
        <v>1133</v>
      </c>
      <c r="Q3130" s="23" t="s">
        <v>1151</v>
      </c>
      <c r="R3130" s="22" t="s">
        <v>1132</v>
      </c>
      <c r="S3130" s="21" t="s">
        <v>38</v>
      </c>
      <c r="T3130" s="23" t="s">
        <v>2772</v>
      </c>
      <c r="U3130" s="24" t="s">
        <v>15</v>
      </c>
      <c r="V3130" s="23">
        <v>100</v>
      </c>
      <c r="W3130" s="25">
        <v>28419.698999999993</v>
      </c>
      <c r="X3130" s="25">
        <v>6532.6799999999994</v>
      </c>
      <c r="Y3130" s="25">
        <v>-7918.5500000000029</v>
      </c>
      <c r="Z3130" s="25">
        <v>8466.8999999999942</v>
      </c>
      <c r="AA3130" s="25">
        <v>-2793.1600000000035</v>
      </c>
      <c r="AB3130" s="25">
        <v>26011.639999999985</v>
      </c>
      <c r="AC3130" s="26">
        <v>45152.505756550927</v>
      </c>
      <c r="AD3130" s="27">
        <f>ROW()</f>
        <v>3130</v>
      </c>
      <c r="AE3130" s="27">
        <f>1</f>
        <v>1</v>
      </c>
      <c r="AF3130" s="27">
        <f>SUBTOTAL(109,Tbl_NGF_Data[[#This Row],[Counter]])</f>
        <v>1</v>
      </c>
    </row>
    <row r="3131" spans="2:32" ht="30" x14ac:dyDescent="0.25">
      <c r="B3131" s="21" t="s">
        <v>245</v>
      </c>
      <c r="C3131" s="22" t="s">
        <v>2056</v>
      </c>
      <c r="D3131" s="23">
        <v>7</v>
      </c>
      <c r="E3131" s="22" t="s">
        <v>245</v>
      </c>
      <c r="F3131" s="23">
        <v>7</v>
      </c>
      <c r="G3131" s="22" t="s">
        <v>2056</v>
      </c>
      <c r="H3131" s="22" t="s">
        <v>1327</v>
      </c>
      <c r="I3131" s="23">
        <v>1</v>
      </c>
      <c r="J3131" s="23">
        <v>202</v>
      </c>
      <c r="K3131" s="23" t="s">
        <v>2766</v>
      </c>
      <c r="L3131" s="22" t="s">
        <v>2767</v>
      </c>
      <c r="M3131" s="21" t="s">
        <v>275</v>
      </c>
      <c r="N3131" s="23" t="s">
        <v>1131</v>
      </c>
      <c r="O3131" s="22" t="s">
        <v>1132</v>
      </c>
      <c r="P3131" s="22" t="s">
        <v>1133</v>
      </c>
      <c r="Q3131" s="23" t="s">
        <v>1151</v>
      </c>
      <c r="R3131" s="22" t="s">
        <v>1132</v>
      </c>
      <c r="S3131" s="21" t="s">
        <v>38</v>
      </c>
      <c r="T3131" s="23" t="s">
        <v>2772</v>
      </c>
      <c r="U3131" s="24" t="s">
        <v>16</v>
      </c>
      <c r="V3131" s="23">
        <v>135</v>
      </c>
      <c r="W3131" s="25">
        <v>5345186</v>
      </c>
      <c r="X3131" s="25">
        <v>4345552</v>
      </c>
      <c r="Y3131" s="25">
        <v>4345552</v>
      </c>
      <c r="Z3131" s="25">
        <v>4652749</v>
      </c>
      <c r="AA3131" s="25">
        <v>4652749</v>
      </c>
      <c r="AB3131" s="25">
        <v>4573731</v>
      </c>
      <c r="AC3131" s="26">
        <v>45152.505756550927</v>
      </c>
      <c r="AD3131" s="27">
        <f>ROW()</f>
        <v>3131</v>
      </c>
      <c r="AE3131" s="27">
        <f>1</f>
        <v>1</v>
      </c>
      <c r="AF3131" s="27">
        <f>SUBTOTAL(109,Tbl_NGF_Data[[#This Row],[Counter]])</f>
        <v>1</v>
      </c>
    </row>
    <row r="3132" spans="2:32" ht="30" x14ac:dyDescent="0.25">
      <c r="B3132" s="21" t="s">
        <v>245</v>
      </c>
      <c r="C3132" s="22" t="s">
        <v>2056</v>
      </c>
      <c r="D3132" s="23">
        <v>7</v>
      </c>
      <c r="E3132" s="22" t="s">
        <v>245</v>
      </c>
      <c r="F3132" s="23">
        <v>7</v>
      </c>
      <c r="G3132" s="22" t="s">
        <v>2056</v>
      </c>
      <c r="H3132" s="22" t="s">
        <v>1327</v>
      </c>
      <c r="I3132" s="23">
        <v>1</v>
      </c>
      <c r="J3132" s="23">
        <v>202</v>
      </c>
      <c r="K3132" s="23" t="s">
        <v>2766</v>
      </c>
      <c r="L3132" s="22" t="s">
        <v>2767</v>
      </c>
      <c r="M3132" s="21" t="s">
        <v>275</v>
      </c>
      <c r="N3132" s="23" t="s">
        <v>1131</v>
      </c>
      <c r="O3132" s="22" t="s">
        <v>1132</v>
      </c>
      <c r="P3132" s="22" t="s">
        <v>1133</v>
      </c>
      <c r="Q3132" s="23" t="s">
        <v>1151</v>
      </c>
      <c r="R3132" s="22" t="s">
        <v>1132</v>
      </c>
      <c r="S3132" s="21" t="s">
        <v>38</v>
      </c>
      <c r="T3132" s="23" t="s">
        <v>2772</v>
      </c>
      <c r="U3132" s="24" t="s">
        <v>17</v>
      </c>
      <c r="V3132" s="23">
        <v>200</v>
      </c>
      <c r="W3132" s="25">
        <v>3995737.3010000009</v>
      </c>
      <c r="X3132" s="25">
        <v>3691841.02</v>
      </c>
      <c r="Y3132" s="25">
        <v>3621674.2299999995</v>
      </c>
      <c r="Z3132" s="25">
        <v>4301289.55</v>
      </c>
      <c r="AA3132" s="25">
        <v>4353711.3599999985</v>
      </c>
      <c r="AB3132" s="25">
        <v>4435372.03</v>
      </c>
      <c r="AC3132" s="26">
        <v>45152.505756550927</v>
      </c>
      <c r="AD3132" s="27">
        <f>ROW()</f>
        <v>3132</v>
      </c>
      <c r="AE3132" s="27">
        <f>1</f>
        <v>1</v>
      </c>
      <c r="AF3132" s="27">
        <f>SUBTOTAL(109,Tbl_NGF_Data[[#This Row],[Counter]])</f>
        <v>1</v>
      </c>
    </row>
    <row r="3133" spans="2:32" ht="45" x14ac:dyDescent="0.25">
      <c r="B3133" s="21" t="s">
        <v>245</v>
      </c>
      <c r="C3133" s="22" t="s">
        <v>2056</v>
      </c>
      <c r="D3133" s="23">
        <v>7</v>
      </c>
      <c r="E3133" s="22" t="s">
        <v>245</v>
      </c>
      <c r="F3133" s="23">
        <v>7</v>
      </c>
      <c r="G3133" s="22" t="s">
        <v>2056</v>
      </c>
      <c r="H3133" s="22" t="s">
        <v>1327</v>
      </c>
      <c r="I3133" s="23">
        <v>1</v>
      </c>
      <c r="J3133" s="23">
        <v>202</v>
      </c>
      <c r="K3133" s="23" t="s">
        <v>2766</v>
      </c>
      <c r="L3133" s="22" t="s">
        <v>2767</v>
      </c>
      <c r="M3133" s="21" t="s">
        <v>275</v>
      </c>
      <c r="N3133" s="23" t="s">
        <v>1131</v>
      </c>
      <c r="O3133" s="22" t="s">
        <v>1132</v>
      </c>
      <c r="P3133" s="22" t="s">
        <v>1133</v>
      </c>
      <c r="Q3133" s="23" t="s">
        <v>1151</v>
      </c>
      <c r="R3133" s="22" t="s">
        <v>1132</v>
      </c>
      <c r="S3133" s="21" t="s">
        <v>38</v>
      </c>
      <c r="T3133" s="23" t="s">
        <v>2772</v>
      </c>
      <c r="U3133" s="24" t="s">
        <v>18</v>
      </c>
      <c r="V3133" s="23">
        <v>220</v>
      </c>
      <c r="W3133" s="25">
        <v>1349448.6989999991</v>
      </c>
      <c r="X3133" s="25">
        <v>653710.98</v>
      </c>
      <c r="Y3133" s="25">
        <v>723877.77000000048</v>
      </c>
      <c r="Z3133" s="25">
        <v>351459.45000000019</v>
      </c>
      <c r="AA3133" s="25">
        <v>299037.64000000153</v>
      </c>
      <c r="AB3133" s="25">
        <v>138358.96999999974</v>
      </c>
      <c r="AC3133" s="26">
        <v>45152.505756550927</v>
      </c>
      <c r="AD3133" s="27">
        <f>ROW()</f>
        <v>3133</v>
      </c>
      <c r="AE3133" s="27">
        <f>1</f>
        <v>1</v>
      </c>
      <c r="AF3133" s="27">
        <f>SUBTOTAL(109,Tbl_NGF_Data[[#This Row],[Counter]])</f>
        <v>1</v>
      </c>
    </row>
    <row r="3134" spans="2:32" ht="30" x14ac:dyDescent="0.25">
      <c r="B3134" s="21" t="s">
        <v>245</v>
      </c>
      <c r="C3134" s="22" t="s">
        <v>2056</v>
      </c>
      <c r="D3134" s="23">
        <v>7</v>
      </c>
      <c r="E3134" s="22" t="s">
        <v>245</v>
      </c>
      <c r="F3134" s="23">
        <v>7</v>
      </c>
      <c r="G3134" s="22" t="s">
        <v>2056</v>
      </c>
      <c r="H3134" s="22" t="s">
        <v>1327</v>
      </c>
      <c r="I3134" s="23">
        <v>1</v>
      </c>
      <c r="J3134" s="23">
        <v>202</v>
      </c>
      <c r="K3134" s="23" t="s">
        <v>2766</v>
      </c>
      <c r="L3134" s="22" t="s">
        <v>2767</v>
      </c>
      <c r="M3134" s="21" t="s">
        <v>275</v>
      </c>
      <c r="N3134" s="23" t="s">
        <v>1131</v>
      </c>
      <c r="O3134" s="22" t="s">
        <v>1132</v>
      </c>
      <c r="P3134" s="22" t="s">
        <v>1133</v>
      </c>
      <c r="Q3134" s="23" t="s">
        <v>1151</v>
      </c>
      <c r="R3134" s="22" t="s">
        <v>1132</v>
      </c>
      <c r="S3134" s="21" t="s">
        <v>38</v>
      </c>
      <c r="T3134" s="23" t="s">
        <v>2772</v>
      </c>
      <c r="U3134" s="24" t="s">
        <v>19</v>
      </c>
      <c r="V3134" s="23">
        <v>500</v>
      </c>
      <c r="W3134" s="25">
        <v>3981659</v>
      </c>
      <c r="X3134" s="25">
        <v>3669954</v>
      </c>
      <c r="Y3134" s="25">
        <v>3607223</v>
      </c>
      <c r="Z3134" s="25">
        <v>4317675</v>
      </c>
      <c r="AA3134" s="25">
        <v>4342451.3</v>
      </c>
      <c r="AB3134" s="25">
        <v>4464176.83</v>
      </c>
      <c r="AC3134" s="26">
        <v>45152.505756550927</v>
      </c>
      <c r="AD3134" s="27">
        <f>ROW()</f>
        <v>3134</v>
      </c>
      <c r="AE3134" s="27">
        <f>1</f>
        <v>1</v>
      </c>
      <c r="AF3134" s="27">
        <f>SUBTOTAL(109,Tbl_NGF_Data[[#This Row],[Counter]])</f>
        <v>1</v>
      </c>
    </row>
    <row r="3135" spans="2:32" ht="45" x14ac:dyDescent="0.25">
      <c r="B3135" s="21" t="s">
        <v>245</v>
      </c>
      <c r="C3135" s="22" t="s">
        <v>2056</v>
      </c>
      <c r="D3135" s="23">
        <v>7</v>
      </c>
      <c r="E3135" s="22" t="s">
        <v>245</v>
      </c>
      <c r="F3135" s="23">
        <v>7</v>
      </c>
      <c r="G3135" s="22" t="s">
        <v>2056</v>
      </c>
      <c r="H3135" s="22" t="s">
        <v>1327</v>
      </c>
      <c r="I3135" s="23">
        <v>1</v>
      </c>
      <c r="J3135" s="23">
        <v>202</v>
      </c>
      <c r="K3135" s="23" t="s">
        <v>2766</v>
      </c>
      <c r="L3135" s="22" t="s">
        <v>2767</v>
      </c>
      <c r="M3135" s="21" t="s">
        <v>275</v>
      </c>
      <c r="N3135" s="23" t="s">
        <v>1131</v>
      </c>
      <c r="O3135" s="22" t="s">
        <v>1132</v>
      </c>
      <c r="P3135" s="22" t="s">
        <v>1133</v>
      </c>
      <c r="Q3135" s="23" t="s">
        <v>2076</v>
      </c>
      <c r="R3135" s="22" t="s">
        <v>2077</v>
      </c>
      <c r="S3135" s="21" t="s">
        <v>262</v>
      </c>
      <c r="T3135" s="23" t="s">
        <v>2773</v>
      </c>
      <c r="U3135" s="24" t="s">
        <v>16</v>
      </c>
      <c r="V3135" s="23">
        <v>135</v>
      </c>
      <c r="W3135" s="25">
        <v>0</v>
      </c>
      <c r="X3135" s="25">
        <v>0</v>
      </c>
      <c r="Y3135" s="25">
        <v>0</v>
      </c>
      <c r="Z3135" s="25">
        <v>0</v>
      </c>
      <c r="AA3135" s="25">
        <v>0</v>
      </c>
      <c r="AB3135" s="25">
        <v>250000</v>
      </c>
      <c r="AC3135" s="26">
        <v>45152.505756550927</v>
      </c>
      <c r="AD3135" s="27">
        <f>ROW()</f>
        <v>3135</v>
      </c>
      <c r="AE3135" s="27">
        <f>1</f>
        <v>1</v>
      </c>
      <c r="AF3135" s="27">
        <f>SUBTOTAL(109,Tbl_NGF_Data[[#This Row],[Counter]])</f>
        <v>1</v>
      </c>
    </row>
    <row r="3136" spans="2:32" ht="45" x14ac:dyDescent="0.25">
      <c r="B3136" s="21" t="s">
        <v>245</v>
      </c>
      <c r="C3136" s="22" t="s">
        <v>2056</v>
      </c>
      <c r="D3136" s="23">
        <v>7</v>
      </c>
      <c r="E3136" s="22" t="s">
        <v>245</v>
      </c>
      <c r="F3136" s="23">
        <v>7</v>
      </c>
      <c r="G3136" s="22" t="s">
        <v>2056</v>
      </c>
      <c r="H3136" s="22" t="s">
        <v>1327</v>
      </c>
      <c r="I3136" s="23">
        <v>1</v>
      </c>
      <c r="J3136" s="23">
        <v>202</v>
      </c>
      <c r="K3136" s="23" t="s">
        <v>2766</v>
      </c>
      <c r="L3136" s="22" t="s">
        <v>2767</v>
      </c>
      <c r="M3136" s="21" t="s">
        <v>275</v>
      </c>
      <c r="N3136" s="23" t="s">
        <v>1131</v>
      </c>
      <c r="O3136" s="22" t="s">
        <v>1132</v>
      </c>
      <c r="P3136" s="22" t="s">
        <v>1133</v>
      </c>
      <c r="Q3136" s="23" t="s">
        <v>2076</v>
      </c>
      <c r="R3136" s="22" t="s">
        <v>2077</v>
      </c>
      <c r="S3136" s="21" t="s">
        <v>262</v>
      </c>
      <c r="T3136" s="23" t="s">
        <v>2773</v>
      </c>
      <c r="U3136" s="24" t="s">
        <v>17</v>
      </c>
      <c r="V3136" s="23">
        <v>200</v>
      </c>
      <c r="W3136" s="25">
        <v>0</v>
      </c>
      <c r="X3136" s="25">
        <v>0</v>
      </c>
      <c r="Y3136" s="25">
        <v>0</v>
      </c>
      <c r="Z3136" s="25">
        <v>0</v>
      </c>
      <c r="AA3136" s="25">
        <v>0</v>
      </c>
      <c r="AB3136" s="25">
        <v>250000</v>
      </c>
      <c r="AC3136" s="26">
        <v>45152.505756550927</v>
      </c>
      <c r="AD3136" s="27">
        <f>ROW()</f>
        <v>3136</v>
      </c>
      <c r="AE3136" s="27">
        <f>1</f>
        <v>1</v>
      </c>
      <c r="AF3136" s="27">
        <f>SUBTOTAL(109,Tbl_NGF_Data[[#This Row],[Counter]])</f>
        <v>1</v>
      </c>
    </row>
    <row r="3137" spans="2:32" ht="45" x14ac:dyDescent="0.25">
      <c r="B3137" s="21" t="s">
        <v>245</v>
      </c>
      <c r="C3137" s="22" t="s">
        <v>2056</v>
      </c>
      <c r="D3137" s="23">
        <v>7</v>
      </c>
      <c r="E3137" s="22" t="s">
        <v>245</v>
      </c>
      <c r="F3137" s="23">
        <v>7</v>
      </c>
      <c r="G3137" s="22" t="s">
        <v>2056</v>
      </c>
      <c r="H3137" s="22" t="s">
        <v>1327</v>
      </c>
      <c r="I3137" s="23">
        <v>1</v>
      </c>
      <c r="J3137" s="23">
        <v>202</v>
      </c>
      <c r="K3137" s="23" t="s">
        <v>2766</v>
      </c>
      <c r="L3137" s="22" t="s">
        <v>2767</v>
      </c>
      <c r="M3137" s="21" t="s">
        <v>275</v>
      </c>
      <c r="N3137" s="23" t="s">
        <v>1166</v>
      </c>
      <c r="O3137" s="22" t="s">
        <v>1167</v>
      </c>
      <c r="P3137" s="22" t="s">
        <v>1168</v>
      </c>
      <c r="Q3137" s="23" t="s">
        <v>2774</v>
      </c>
      <c r="R3137" s="22" t="s">
        <v>2775</v>
      </c>
      <c r="S3137" s="21" t="s">
        <v>277</v>
      </c>
      <c r="T3137" s="23" t="s">
        <v>2776</v>
      </c>
      <c r="U3137" s="24" t="s">
        <v>15</v>
      </c>
      <c r="V3137" s="23">
        <v>100</v>
      </c>
      <c r="W3137" s="25">
        <v>0</v>
      </c>
      <c r="X3137" s="25">
        <v>0</v>
      </c>
      <c r="Y3137" s="25">
        <v>0</v>
      </c>
      <c r="Z3137" s="25">
        <v>444.14</v>
      </c>
      <c r="AA3137" s="25">
        <v>63775.85</v>
      </c>
      <c r="AB3137" s="25">
        <v>0</v>
      </c>
      <c r="AC3137" s="26">
        <v>45152.505756550927</v>
      </c>
      <c r="AD3137" s="27">
        <f>ROW()</f>
        <v>3137</v>
      </c>
      <c r="AE3137" s="27">
        <f>1</f>
        <v>1</v>
      </c>
      <c r="AF3137" s="27">
        <f>SUBTOTAL(109,Tbl_NGF_Data[[#This Row],[Counter]])</f>
        <v>1</v>
      </c>
    </row>
    <row r="3138" spans="2:32" ht="45" x14ac:dyDescent="0.25">
      <c r="B3138" s="21" t="s">
        <v>245</v>
      </c>
      <c r="C3138" s="22" t="s">
        <v>2056</v>
      </c>
      <c r="D3138" s="23">
        <v>7</v>
      </c>
      <c r="E3138" s="22" t="s">
        <v>245</v>
      </c>
      <c r="F3138" s="23">
        <v>7</v>
      </c>
      <c r="G3138" s="22" t="s">
        <v>2056</v>
      </c>
      <c r="H3138" s="22" t="s">
        <v>1327</v>
      </c>
      <c r="I3138" s="23">
        <v>1</v>
      </c>
      <c r="J3138" s="23">
        <v>202</v>
      </c>
      <c r="K3138" s="23" t="s">
        <v>2766</v>
      </c>
      <c r="L3138" s="22" t="s">
        <v>2767</v>
      </c>
      <c r="M3138" s="21" t="s">
        <v>275</v>
      </c>
      <c r="N3138" s="23" t="s">
        <v>1166</v>
      </c>
      <c r="O3138" s="22" t="s">
        <v>1167</v>
      </c>
      <c r="P3138" s="22" t="s">
        <v>1168</v>
      </c>
      <c r="Q3138" s="23" t="s">
        <v>2774</v>
      </c>
      <c r="R3138" s="22" t="s">
        <v>2775</v>
      </c>
      <c r="S3138" s="21" t="s">
        <v>277</v>
      </c>
      <c r="T3138" s="23" t="s">
        <v>2776</v>
      </c>
      <c r="U3138" s="24" t="s">
        <v>16</v>
      </c>
      <c r="V3138" s="23">
        <v>135</v>
      </c>
      <c r="W3138" s="25">
        <v>0</v>
      </c>
      <c r="X3138" s="25">
        <v>0</v>
      </c>
      <c r="Y3138" s="25">
        <v>0</v>
      </c>
      <c r="Z3138" s="25">
        <v>412000</v>
      </c>
      <c r="AA3138" s="25">
        <v>4233106.4800000004</v>
      </c>
      <c r="AB3138" s="25">
        <v>1327291.3400000001</v>
      </c>
      <c r="AC3138" s="26">
        <v>45152.505756550927</v>
      </c>
      <c r="AD3138" s="27">
        <f>ROW()</f>
        <v>3138</v>
      </c>
      <c r="AE3138" s="27">
        <f>1</f>
        <v>1</v>
      </c>
      <c r="AF3138" s="27">
        <f>SUBTOTAL(109,Tbl_NGF_Data[[#This Row],[Counter]])</f>
        <v>1</v>
      </c>
    </row>
    <row r="3139" spans="2:32" ht="45" x14ac:dyDescent="0.25">
      <c r="B3139" s="21" t="s">
        <v>245</v>
      </c>
      <c r="C3139" s="22" t="s">
        <v>2056</v>
      </c>
      <c r="D3139" s="23">
        <v>7</v>
      </c>
      <c r="E3139" s="22" t="s">
        <v>245</v>
      </c>
      <c r="F3139" s="23">
        <v>7</v>
      </c>
      <c r="G3139" s="22" t="s">
        <v>2056</v>
      </c>
      <c r="H3139" s="22" t="s">
        <v>1327</v>
      </c>
      <c r="I3139" s="23">
        <v>1</v>
      </c>
      <c r="J3139" s="23">
        <v>202</v>
      </c>
      <c r="K3139" s="23" t="s">
        <v>2766</v>
      </c>
      <c r="L3139" s="22" t="s">
        <v>2767</v>
      </c>
      <c r="M3139" s="21" t="s">
        <v>275</v>
      </c>
      <c r="N3139" s="23" t="s">
        <v>1166</v>
      </c>
      <c r="O3139" s="22" t="s">
        <v>1167</v>
      </c>
      <c r="P3139" s="22" t="s">
        <v>1168</v>
      </c>
      <c r="Q3139" s="23" t="s">
        <v>2774</v>
      </c>
      <c r="R3139" s="22" t="s">
        <v>2775</v>
      </c>
      <c r="S3139" s="21" t="s">
        <v>277</v>
      </c>
      <c r="T3139" s="23" t="s">
        <v>2776</v>
      </c>
      <c r="U3139" s="24" t="s">
        <v>17</v>
      </c>
      <c r="V3139" s="23">
        <v>200</v>
      </c>
      <c r="W3139" s="25">
        <v>0</v>
      </c>
      <c r="X3139" s="25">
        <v>0</v>
      </c>
      <c r="Y3139" s="25">
        <v>0</v>
      </c>
      <c r="Z3139" s="25">
        <v>409914.52</v>
      </c>
      <c r="AA3139" s="25">
        <v>2905815.1399999992</v>
      </c>
      <c r="AB3139" s="25">
        <v>1164946.7199999997</v>
      </c>
      <c r="AC3139" s="26">
        <v>45152.505756550927</v>
      </c>
      <c r="AD3139" s="27">
        <f>ROW()</f>
        <v>3139</v>
      </c>
      <c r="AE3139" s="27">
        <f>1</f>
        <v>1</v>
      </c>
      <c r="AF3139" s="27">
        <f>SUBTOTAL(109,Tbl_NGF_Data[[#This Row],[Counter]])</f>
        <v>1</v>
      </c>
    </row>
    <row r="3140" spans="2:32" ht="45" x14ac:dyDescent="0.25">
      <c r="B3140" s="21" t="s">
        <v>245</v>
      </c>
      <c r="C3140" s="22" t="s">
        <v>2056</v>
      </c>
      <c r="D3140" s="23">
        <v>7</v>
      </c>
      <c r="E3140" s="22" t="s">
        <v>245</v>
      </c>
      <c r="F3140" s="23">
        <v>7</v>
      </c>
      <c r="G3140" s="22" t="s">
        <v>2056</v>
      </c>
      <c r="H3140" s="22" t="s">
        <v>1327</v>
      </c>
      <c r="I3140" s="23">
        <v>1</v>
      </c>
      <c r="J3140" s="23">
        <v>202</v>
      </c>
      <c r="K3140" s="23" t="s">
        <v>2766</v>
      </c>
      <c r="L3140" s="22" t="s">
        <v>2767</v>
      </c>
      <c r="M3140" s="21" t="s">
        <v>275</v>
      </c>
      <c r="N3140" s="23" t="s">
        <v>1166</v>
      </c>
      <c r="O3140" s="22" t="s">
        <v>1167</v>
      </c>
      <c r="P3140" s="22" t="s">
        <v>1168</v>
      </c>
      <c r="Q3140" s="23" t="s">
        <v>2774</v>
      </c>
      <c r="R3140" s="22" t="s">
        <v>2775</v>
      </c>
      <c r="S3140" s="21" t="s">
        <v>277</v>
      </c>
      <c r="T3140" s="23" t="s">
        <v>2776</v>
      </c>
      <c r="U3140" s="24" t="s">
        <v>18</v>
      </c>
      <c r="V3140" s="23">
        <v>220</v>
      </c>
      <c r="W3140" s="25">
        <v>0</v>
      </c>
      <c r="X3140" s="25">
        <v>0</v>
      </c>
      <c r="Y3140" s="25">
        <v>0</v>
      </c>
      <c r="Z3140" s="25">
        <v>2085.4799999999814</v>
      </c>
      <c r="AA3140" s="25">
        <v>1327291.3400000012</v>
      </c>
      <c r="AB3140" s="25">
        <v>162344.62000000034</v>
      </c>
      <c r="AC3140" s="26">
        <v>45152.505756550927</v>
      </c>
      <c r="AD3140" s="27">
        <f>ROW()</f>
        <v>3140</v>
      </c>
      <c r="AE3140" s="27">
        <f>1</f>
        <v>1</v>
      </c>
      <c r="AF3140" s="27">
        <f>SUBTOTAL(109,Tbl_NGF_Data[[#This Row],[Counter]])</f>
        <v>1</v>
      </c>
    </row>
    <row r="3141" spans="2:32" ht="45" x14ac:dyDescent="0.25">
      <c r="B3141" s="21" t="s">
        <v>245</v>
      </c>
      <c r="C3141" s="22" t="s">
        <v>2056</v>
      </c>
      <c r="D3141" s="23">
        <v>7</v>
      </c>
      <c r="E3141" s="22" t="s">
        <v>245</v>
      </c>
      <c r="F3141" s="23">
        <v>7</v>
      </c>
      <c r="G3141" s="22" t="s">
        <v>2056</v>
      </c>
      <c r="H3141" s="22" t="s">
        <v>1327</v>
      </c>
      <c r="I3141" s="23">
        <v>1</v>
      </c>
      <c r="J3141" s="23">
        <v>202</v>
      </c>
      <c r="K3141" s="23" t="s">
        <v>2766</v>
      </c>
      <c r="L3141" s="22" t="s">
        <v>2767</v>
      </c>
      <c r="M3141" s="21" t="s">
        <v>275</v>
      </c>
      <c r="N3141" s="23" t="s">
        <v>1166</v>
      </c>
      <c r="O3141" s="22" t="s">
        <v>1167</v>
      </c>
      <c r="P3141" s="22" t="s">
        <v>1168</v>
      </c>
      <c r="Q3141" s="23" t="s">
        <v>2774</v>
      </c>
      <c r="R3141" s="22" t="s">
        <v>2775</v>
      </c>
      <c r="S3141" s="21" t="s">
        <v>277</v>
      </c>
      <c r="T3141" s="23" t="s">
        <v>2776</v>
      </c>
      <c r="U3141" s="24" t="s">
        <v>19</v>
      </c>
      <c r="V3141" s="23">
        <v>500</v>
      </c>
      <c r="W3141" s="25">
        <v>0</v>
      </c>
      <c r="X3141" s="25">
        <v>0</v>
      </c>
      <c r="Y3141" s="25">
        <v>0</v>
      </c>
      <c r="Z3141" s="25">
        <v>410358.66</v>
      </c>
      <c r="AA3141" s="25">
        <v>2969146.85</v>
      </c>
      <c r="AB3141" s="25">
        <v>1101170.8700000001</v>
      </c>
      <c r="AC3141" s="26">
        <v>45152.505756550927</v>
      </c>
      <c r="AD3141" s="27">
        <f>ROW()</f>
        <v>3141</v>
      </c>
      <c r="AE3141" s="27">
        <f>1</f>
        <v>1</v>
      </c>
      <c r="AF3141" s="27">
        <f>SUBTOTAL(109,Tbl_NGF_Data[[#This Row],[Counter]])</f>
        <v>1</v>
      </c>
    </row>
    <row r="3142" spans="2:32" ht="45" x14ac:dyDescent="0.25">
      <c r="B3142" s="21" t="s">
        <v>245</v>
      </c>
      <c r="C3142" s="22" t="s">
        <v>2056</v>
      </c>
      <c r="D3142" s="23">
        <v>7</v>
      </c>
      <c r="E3142" s="22" t="s">
        <v>245</v>
      </c>
      <c r="F3142" s="23">
        <v>7</v>
      </c>
      <c r="G3142" s="22" t="s">
        <v>2056</v>
      </c>
      <c r="H3142" s="22" t="s">
        <v>1327</v>
      </c>
      <c r="I3142" s="23">
        <v>1</v>
      </c>
      <c r="J3142" s="23">
        <v>146</v>
      </c>
      <c r="K3142" s="23" t="s">
        <v>2777</v>
      </c>
      <c r="L3142" s="22" t="s">
        <v>2778</v>
      </c>
      <c r="M3142" s="21" t="s">
        <v>246</v>
      </c>
      <c r="N3142" s="23" t="s">
        <v>1119</v>
      </c>
      <c r="O3142" s="22" t="s">
        <v>1120</v>
      </c>
      <c r="P3142" s="22" t="s">
        <v>1121</v>
      </c>
      <c r="Q3142" s="23" t="s">
        <v>2779</v>
      </c>
      <c r="R3142" s="22" t="s">
        <v>2780</v>
      </c>
      <c r="S3142" s="21" t="s">
        <v>247</v>
      </c>
      <c r="T3142" s="23" t="s">
        <v>2781</v>
      </c>
      <c r="U3142" s="24" t="s">
        <v>15</v>
      </c>
      <c r="V3142" s="23">
        <v>100</v>
      </c>
      <c r="W3142" s="25">
        <v>1351978.1199999999</v>
      </c>
      <c r="X3142" s="25">
        <v>1711326.17</v>
      </c>
      <c r="Y3142" s="25">
        <v>2122901.69</v>
      </c>
      <c r="Z3142" s="25">
        <v>2472512.3200000003</v>
      </c>
      <c r="AA3142" s="25">
        <v>3312451.29</v>
      </c>
      <c r="AB3142" s="25">
        <v>2758633.14</v>
      </c>
      <c r="AC3142" s="26">
        <v>45152.505756550927</v>
      </c>
      <c r="AD3142" s="27">
        <f>ROW()</f>
        <v>3142</v>
      </c>
      <c r="AE3142" s="27">
        <f>1</f>
        <v>1</v>
      </c>
      <c r="AF3142" s="27">
        <f>SUBTOTAL(109,Tbl_NGF_Data[[#This Row],[Counter]])</f>
        <v>1</v>
      </c>
    </row>
    <row r="3143" spans="2:32" ht="45" x14ac:dyDescent="0.25">
      <c r="B3143" s="21" t="s">
        <v>245</v>
      </c>
      <c r="C3143" s="22" t="s">
        <v>2056</v>
      </c>
      <c r="D3143" s="23">
        <v>7</v>
      </c>
      <c r="E3143" s="22" t="s">
        <v>245</v>
      </c>
      <c r="F3143" s="23">
        <v>7</v>
      </c>
      <c r="G3143" s="22" t="s">
        <v>2056</v>
      </c>
      <c r="H3143" s="22" t="s">
        <v>1327</v>
      </c>
      <c r="I3143" s="23">
        <v>1</v>
      </c>
      <c r="J3143" s="23">
        <v>146</v>
      </c>
      <c r="K3143" s="23" t="s">
        <v>2777</v>
      </c>
      <c r="L3143" s="22" t="s">
        <v>2778</v>
      </c>
      <c r="M3143" s="21" t="s">
        <v>246</v>
      </c>
      <c r="N3143" s="23" t="s">
        <v>1119</v>
      </c>
      <c r="O3143" s="22" t="s">
        <v>1120</v>
      </c>
      <c r="P3143" s="22" t="s">
        <v>1121</v>
      </c>
      <c r="Q3143" s="23" t="s">
        <v>2779</v>
      </c>
      <c r="R3143" s="22" t="s">
        <v>2780</v>
      </c>
      <c r="S3143" s="21" t="s">
        <v>247</v>
      </c>
      <c r="T3143" s="23" t="s">
        <v>2781</v>
      </c>
      <c r="U3143" s="24" t="s">
        <v>16</v>
      </c>
      <c r="V3143" s="23">
        <v>135</v>
      </c>
      <c r="W3143" s="25">
        <v>5137952</v>
      </c>
      <c r="X3143" s="25">
        <v>5228192</v>
      </c>
      <c r="Y3143" s="25">
        <v>5228192</v>
      </c>
      <c r="Z3143" s="25">
        <v>5228192</v>
      </c>
      <c r="AA3143" s="25">
        <v>5227852</v>
      </c>
      <c r="AB3143" s="25">
        <v>5336950</v>
      </c>
      <c r="AC3143" s="26">
        <v>45152.505756550927</v>
      </c>
      <c r="AD3143" s="27">
        <f>ROW()</f>
        <v>3143</v>
      </c>
      <c r="AE3143" s="27">
        <f>1</f>
        <v>1</v>
      </c>
      <c r="AF3143" s="27">
        <f>SUBTOTAL(109,Tbl_NGF_Data[[#This Row],[Counter]])</f>
        <v>1</v>
      </c>
    </row>
    <row r="3144" spans="2:32" ht="45" x14ac:dyDescent="0.25">
      <c r="B3144" s="21" t="s">
        <v>245</v>
      </c>
      <c r="C3144" s="22" t="s">
        <v>2056</v>
      </c>
      <c r="D3144" s="23">
        <v>7</v>
      </c>
      <c r="E3144" s="22" t="s">
        <v>245</v>
      </c>
      <c r="F3144" s="23">
        <v>7</v>
      </c>
      <c r="G3144" s="22" t="s">
        <v>2056</v>
      </c>
      <c r="H3144" s="22" t="s">
        <v>1327</v>
      </c>
      <c r="I3144" s="23">
        <v>1</v>
      </c>
      <c r="J3144" s="23">
        <v>146</v>
      </c>
      <c r="K3144" s="23" t="s">
        <v>2777</v>
      </c>
      <c r="L3144" s="22" t="s">
        <v>2778</v>
      </c>
      <c r="M3144" s="21" t="s">
        <v>246</v>
      </c>
      <c r="N3144" s="23" t="s">
        <v>1119</v>
      </c>
      <c r="O3144" s="22" t="s">
        <v>1120</v>
      </c>
      <c r="P3144" s="22"/>
      <c r="Q3144" s="23" t="s">
        <v>2779</v>
      </c>
      <c r="R3144" s="22" t="s">
        <v>2780</v>
      </c>
      <c r="S3144" s="21" t="s">
        <v>247</v>
      </c>
      <c r="T3144" s="23" t="s">
        <v>2781</v>
      </c>
      <c r="U3144" s="24" t="s">
        <v>66</v>
      </c>
      <c r="V3144" s="23">
        <v>137</v>
      </c>
      <c r="W3144" s="25">
        <v>0</v>
      </c>
      <c r="X3144" s="25">
        <v>0</v>
      </c>
      <c r="Y3144" s="25">
        <v>0</v>
      </c>
      <c r="Z3144" s="25">
        <v>0</v>
      </c>
      <c r="AA3144" s="25">
        <v>7506000</v>
      </c>
      <c r="AB3144" s="25">
        <v>0</v>
      </c>
      <c r="AC3144" s="26">
        <v>45152.505756550927</v>
      </c>
      <c r="AD3144" s="27">
        <f>ROW()</f>
        <v>3144</v>
      </c>
      <c r="AE3144" s="27">
        <f>1</f>
        <v>1</v>
      </c>
      <c r="AF3144" s="27">
        <f>SUBTOTAL(109,Tbl_NGF_Data[[#This Row],[Counter]])</f>
        <v>1</v>
      </c>
    </row>
    <row r="3145" spans="2:32" ht="45" x14ac:dyDescent="0.25">
      <c r="B3145" s="21" t="s">
        <v>245</v>
      </c>
      <c r="C3145" s="22" t="s">
        <v>2056</v>
      </c>
      <c r="D3145" s="23">
        <v>7</v>
      </c>
      <c r="E3145" s="22" t="s">
        <v>245</v>
      </c>
      <c r="F3145" s="23">
        <v>7</v>
      </c>
      <c r="G3145" s="22" t="s">
        <v>2056</v>
      </c>
      <c r="H3145" s="22" t="s">
        <v>1327</v>
      </c>
      <c r="I3145" s="23">
        <v>1</v>
      </c>
      <c r="J3145" s="23">
        <v>146</v>
      </c>
      <c r="K3145" s="23" t="s">
        <v>2777</v>
      </c>
      <c r="L3145" s="22" t="s">
        <v>2778</v>
      </c>
      <c r="M3145" s="21" t="s">
        <v>246</v>
      </c>
      <c r="N3145" s="23" t="s">
        <v>1119</v>
      </c>
      <c r="O3145" s="22" t="s">
        <v>1120</v>
      </c>
      <c r="P3145" s="22" t="s">
        <v>1121</v>
      </c>
      <c r="Q3145" s="23" t="s">
        <v>2779</v>
      </c>
      <c r="R3145" s="22" t="s">
        <v>2780</v>
      </c>
      <c r="S3145" s="21" t="s">
        <v>247</v>
      </c>
      <c r="T3145" s="23" t="s">
        <v>2781</v>
      </c>
      <c r="U3145" s="24" t="s">
        <v>66</v>
      </c>
      <c r="V3145" s="23">
        <v>137</v>
      </c>
      <c r="W3145" s="25">
        <v>2092989</v>
      </c>
      <c r="X3145" s="25">
        <v>2209510</v>
      </c>
      <c r="Y3145" s="25">
        <v>2199181.0500000003</v>
      </c>
      <c r="Z3145" s="25">
        <v>2079879.46</v>
      </c>
      <c r="AA3145" s="25">
        <v>1414126.43</v>
      </c>
      <c r="AB3145" s="25">
        <v>7574180.0599999996</v>
      </c>
      <c r="AC3145" s="26">
        <v>45152.505756550927</v>
      </c>
      <c r="AD3145" s="27">
        <f>ROW()</f>
        <v>3145</v>
      </c>
      <c r="AE3145" s="27">
        <f>1</f>
        <v>1</v>
      </c>
      <c r="AF3145" s="27">
        <f>SUBTOTAL(109,Tbl_NGF_Data[[#This Row],[Counter]])</f>
        <v>1</v>
      </c>
    </row>
    <row r="3146" spans="2:32" ht="45" x14ac:dyDescent="0.25">
      <c r="B3146" s="21" t="s">
        <v>245</v>
      </c>
      <c r="C3146" s="22" t="s">
        <v>2056</v>
      </c>
      <c r="D3146" s="23">
        <v>7</v>
      </c>
      <c r="E3146" s="22" t="s">
        <v>245</v>
      </c>
      <c r="F3146" s="23">
        <v>7</v>
      </c>
      <c r="G3146" s="22" t="s">
        <v>2056</v>
      </c>
      <c r="H3146" s="22" t="s">
        <v>1327</v>
      </c>
      <c r="I3146" s="23">
        <v>1</v>
      </c>
      <c r="J3146" s="23">
        <v>146</v>
      </c>
      <c r="K3146" s="23" t="s">
        <v>2777</v>
      </c>
      <c r="L3146" s="22" t="s">
        <v>2778</v>
      </c>
      <c r="M3146" s="21" t="s">
        <v>246</v>
      </c>
      <c r="N3146" s="23" t="s">
        <v>1119</v>
      </c>
      <c r="O3146" s="22" t="s">
        <v>1120</v>
      </c>
      <c r="P3146" s="22" t="s">
        <v>1121</v>
      </c>
      <c r="Q3146" s="23" t="s">
        <v>2779</v>
      </c>
      <c r="R3146" s="22" t="s">
        <v>2780</v>
      </c>
      <c r="S3146" s="21" t="s">
        <v>247</v>
      </c>
      <c r="T3146" s="23" t="s">
        <v>2781</v>
      </c>
      <c r="U3146" s="24" t="s">
        <v>17</v>
      </c>
      <c r="V3146" s="23">
        <v>200</v>
      </c>
      <c r="W3146" s="25">
        <v>4663974.0500000017</v>
      </c>
      <c r="X3146" s="25">
        <v>4667064.2400000012</v>
      </c>
      <c r="Y3146" s="25">
        <v>3960952.5199999996</v>
      </c>
      <c r="Z3146" s="25">
        <v>1264994.1399999994</v>
      </c>
      <c r="AA3146" s="25">
        <v>2155811.8500000006</v>
      </c>
      <c r="AB3146" s="25">
        <v>4458700.29</v>
      </c>
      <c r="AC3146" s="26">
        <v>45152.505756550927</v>
      </c>
      <c r="AD3146" s="27">
        <f>ROW()</f>
        <v>3146</v>
      </c>
      <c r="AE3146" s="27">
        <f>1</f>
        <v>1</v>
      </c>
      <c r="AF3146" s="27">
        <f>SUBTOTAL(109,Tbl_NGF_Data[[#This Row],[Counter]])</f>
        <v>1</v>
      </c>
    </row>
    <row r="3147" spans="2:32" ht="45" x14ac:dyDescent="0.25">
      <c r="B3147" s="21" t="s">
        <v>245</v>
      </c>
      <c r="C3147" s="22" t="s">
        <v>2056</v>
      </c>
      <c r="D3147" s="23">
        <v>7</v>
      </c>
      <c r="E3147" s="22" t="s">
        <v>245</v>
      </c>
      <c r="F3147" s="23">
        <v>7</v>
      </c>
      <c r="G3147" s="22" t="s">
        <v>2056</v>
      </c>
      <c r="H3147" s="22" t="s">
        <v>1327</v>
      </c>
      <c r="I3147" s="23">
        <v>1</v>
      </c>
      <c r="J3147" s="23">
        <v>146</v>
      </c>
      <c r="K3147" s="23" t="s">
        <v>2777</v>
      </c>
      <c r="L3147" s="22" t="s">
        <v>2778</v>
      </c>
      <c r="M3147" s="21" t="s">
        <v>246</v>
      </c>
      <c r="N3147" s="23" t="s">
        <v>1119</v>
      </c>
      <c r="O3147" s="22" t="s">
        <v>1120</v>
      </c>
      <c r="P3147" s="22" t="s">
        <v>1121</v>
      </c>
      <c r="Q3147" s="23" t="s">
        <v>2779</v>
      </c>
      <c r="R3147" s="22" t="s">
        <v>2780</v>
      </c>
      <c r="S3147" s="21" t="s">
        <v>247</v>
      </c>
      <c r="T3147" s="23" t="s">
        <v>2781</v>
      </c>
      <c r="U3147" s="24" t="s">
        <v>97</v>
      </c>
      <c r="V3147" s="23">
        <v>205</v>
      </c>
      <c r="W3147" s="25">
        <v>426479.26</v>
      </c>
      <c r="X3147" s="25">
        <v>10329.870000000001</v>
      </c>
      <c r="Y3147" s="25">
        <v>119301.59</v>
      </c>
      <c r="Z3147" s="25">
        <v>595883.14</v>
      </c>
      <c r="AA3147" s="25">
        <v>1442523.3299999998</v>
      </c>
      <c r="AB3147" s="25">
        <v>1342904.1</v>
      </c>
      <c r="AC3147" s="26">
        <v>45152.505756550927</v>
      </c>
      <c r="AD3147" s="27">
        <f>ROW()</f>
        <v>3147</v>
      </c>
      <c r="AE3147" s="27">
        <f>1</f>
        <v>1</v>
      </c>
      <c r="AF3147" s="27">
        <f>SUBTOTAL(109,Tbl_NGF_Data[[#This Row],[Counter]])</f>
        <v>1</v>
      </c>
    </row>
    <row r="3148" spans="2:32" ht="45" x14ac:dyDescent="0.25">
      <c r="B3148" s="21" t="s">
        <v>245</v>
      </c>
      <c r="C3148" s="22" t="s">
        <v>2056</v>
      </c>
      <c r="D3148" s="23">
        <v>7</v>
      </c>
      <c r="E3148" s="22" t="s">
        <v>245</v>
      </c>
      <c r="F3148" s="23">
        <v>7</v>
      </c>
      <c r="G3148" s="22" t="s">
        <v>2056</v>
      </c>
      <c r="H3148" s="22" t="s">
        <v>1327</v>
      </c>
      <c r="I3148" s="23">
        <v>1</v>
      </c>
      <c r="J3148" s="23">
        <v>146</v>
      </c>
      <c r="K3148" s="23" t="s">
        <v>2777</v>
      </c>
      <c r="L3148" s="22" t="s">
        <v>2778</v>
      </c>
      <c r="M3148" s="21" t="s">
        <v>246</v>
      </c>
      <c r="N3148" s="23" t="s">
        <v>1119</v>
      </c>
      <c r="O3148" s="22" t="s">
        <v>1120</v>
      </c>
      <c r="P3148" s="22" t="s">
        <v>1121</v>
      </c>
      <c r="Q3148" s="23" t="s">
        <v>2779</v>
      </c>
      <c r="R3148" s="22" t="s">
        <v>2780</v>
      </c>
      <c r="S3148" s="21" t="s">
        <v>247</v>
      </c>
      <c r="T3148" s="23" t="s">
        <v>2781</v>
      </c>
      <c r="U3148" s="24" t="s">
        <v>18</v>
      </c>
      <c r="V3148" s="23">
        <v>220</v>
      </c>
      <c r="W3148" s="25">
        <v>473977.94999999832</v>
      </c>
      <c r="X3148" s="25">
        <v>561127.75999999885</v>
      </c>
      <c r="Y3148" s="25">
        <v>1267239.4800000004</v>
      </c>
      <c r="Z3148" s="25">
        <v>3963197.8600000003</v>
      </c>
      <c r="AA3148" s="25">
        <v>3072040.1499999994</v>
      </c>
      <c r="AB3148" s="25">
        <v>878249.71</v>
      </c>
      <c r="AC3148" s="26">
        <v>45152.505756550927</v>
      </c>
      <c r="AD3148" s="27">
        <f>ROW()</f>
        <v>3148</v>
      </c>
      <c r="AE3148" s="27">
        <f>1</f>
        <v>1</v>
      </c>
      <c r="AF3148" s="27">
        <f>SUBTOTAL(109,Tbl_NGF_Data[[#This Row],[Counter]])</f>
        <v>1</v>
      </c>
    </row>
    <row r="3149" spans="2:32" ht="45" x14ac:dyDescent="0.25">
      <c r="B3149" s="21" t="s">
        <v>245</v>
      </c>
      <c r="C3149" s="22" t="s">
        <v>2056</v>
      </c>
      <c r="D3149" s="23">
        <v>7</v>
      </c>
      <c r="E3149" s="22" t="s">
        <v>245</v>
      </c>
      <c r="F3149" s="23">
        <v>7</v>
      </c>
      <c r="G3149" s="22" t="s">
        <v>2056</v>
      </c>
      <c r="H3149" s="22" t="s">
        <v>1327</v>
      </c>
      <c r="I3149" s="23">
        <v>1</v>
      </c>
      <c r="J3149" s="23">
        <v>146</v>
      </c>
      <c r="K3149" s="23" t="s">
        <v>2777</v>
      </c>
      <c r="L3149" s="22" t="s">
        <v>2778</v>
      </c>
      <c r="M3149" s="21" t="s">
        <v>246</v>
      </c>
      <c r="N3149" s="23" t="s">
        <v>1119</v>
      </c>
      <c r="O3149" s="22" t="s">
        <v>1120</v>
      </c>
      <c r="P3149" s="22" t="s">
        <v>1121</v>
      </c>
      <c r="Q3149" s="23" t="s">
        <v>2779</v>
      </c>
      <c r="R3149" s="22" t="s">
        <v>2780</v>
      </c>
      <c r="S3149" s="21" t="s">
        <v>247</v>
      </c>
      <c r="T3149" s="23" t="s">
        <v>2781</v>
      </c>
      <c r="U3149" s="24" t="s">
        <v>67</v>
      </c>
      <c r="V3149" s="23">
        <v>222</v>
      </c>
      <c r="W3149" s="25">
        <v>1666509.74</v>
      </c>
      <c r="X3149" s="25">
        <v>2199180.13</v>
      </c>
      <c r="Y3149" s="25">
        <v>2079879.4600000002</v>
      </c>
      <c r="Z3149" s="25">
        <v>1483996.3199999998</v>
      </c>
      <c r="AA3149" s="25">
        <v>-28396.899999999907</v>
      </c>
      <c r="AB3149" s="25">
        <v>6231275.959999999</v>
      </c>
      <c r="AC3149" s="26">
        <v>45152.505756550927</v>
      </c>
      <c r="AD3149" s="27">
        <f>ROW()</f>
        <v>3149</v>
      </c>
      <c r="AE3149" s="27">
        <f>1</f>
        <v>1</v>
      </c>
      <c r="AF3149" s="27">
        <f>SUBTOTAL(109,Tbl_NGF_Data[[#This Row],[Counter]])</f>
        <v>1</v>
      </c>
    </row>
    <row r="3150" spans="2:32" ht="45" x14ac:dyDescent="0.25">
      <c r="B3150" s="21" t="s">
        <v>245</v>
      </c>
      <c r="C3150" s="22" t="s">
        <v>2056</v>
      </c>
      <c r="D3150" s="23">
        <v>7</v>
      </c>
      <c r="E3150" s="22" t="s">
        <v>245</v>
      </c>
      <c r="F3150" s="23">
        <v>7</v>
      </c>
      <c r="G3150" s="22" t="s">
        <v>2056</v>
      </c>
      <c r="H3150" s="22" t="s">
        <v>1327</v>
      </c>
      <c r="I3150" s="23">
        <v>1</v>
      </c>
      <c r="J3150" s="23">
        <v>146</v>
      </c>
      <c r="K3150" s="23" t="s">
        <v>2777</v>
      </c>
      <c r="L3150" s="22" t="s">
        <v>2778</v>
      </c>
      <c r="M3150" s="21" t="s">
        <v>246</v>
      </c>
      <c r="N3150" s="23" t="s">
        <v>1119</v>
      </c>
      <c r="O3150" s="22" t="s">
        <v>1120</v>
      </c>
      <c r="P3150" s="22" t="s">
        <v>1121</v>
      </c>
      <c r="Q3150" s="23" t="s">
        <v>2779</v>
      </c>
      <c r="R3150" s="22" t="s">
        <v>2780</v>
      </c>
      <c r="S3150" s="21" t="s">
        <v>247</v>
      </c>
      <c r="T3150" s="23" t="s">
        <v>2781</v>
      </c>
      <c r="U3150" s="24" t="s">
        <v>19</v>
      </c>
      <c r="V3150" s="23">
        <v>500</v>
      </c>
      <c r="W3150" s="25">
        <v>4615238.4099999992</v>
      </c>
      <c r="X3150" s="25">
        <v>5036742.1600000011</v>
      </c>
      <c r="Y3150" s="25">
        <v>4491829.63</v>
      </c>
      <c r="Z3150" s="25">
        <v>2235487.91</v>
      </c>
      <c r="AA3150" s="25">
        <v>4393565.5199999996</v>
      </c>
      <c r="AB3150" s="25">
        <v>5247786.2400000012</v>
      </c>
      <c r="AC3150" s="26">
        <v>45152.505756550927</v>
      </c>
      <c r="AD3150" s="27">
        <f>ROW()</f>
        <v>3150</v>
      </c>
      <c r="AE3150" s="27">
        <f>1</f>
        <v>1</v>
      </c>
      <c r="AF3150" s="27">
        <f>SUBTOTAL(109,Tbl_NGF_Data[[#This Row],[Counter]])</f>
        <v>1</v>
      </c>
    </row>
    <row r="3151" spans="2:32" ht="45" x14ac:dyDescent="0.25">
      <c r="B3151" s="21" t="s">
        <v>245</v>
      </c>
      <c r="C3151" s="22" t="s">
        <v>2056</v>
      </c>
      <c r="D3151" s="23">
        <v>7</v>
      </c>
      <c r="E3151" s="22" t="s">
        <v>245</v>
      </c>
      <c r="F3151" s="23">
        <v>7</v>
      </c>
      <c r="G3151" s="22" t="s">
        <v>2056</v>
      </c>
      <c r="H3151" s="22" t="s">
        <v>1327</v>
      </c>
      <c r="I3151" s="23">
        <v>1</v>
      </c>
      <c r="J3151" s="23">
        <v>146</v>
      </c>
      <c r="K3151" s="23" t="s">
        <v>2777</v>
      </c>
      <c r="L3151" s="22" t="s">
        <v>2778</v>
      </c>
      <c r="M3151" s="21" t="s">
        <v>246</v>
      </c>
      <c r="N3151" s="23" t="s">
        <v>1119</v>
      </c>
      <c r="O3151" s="22" t="s">
        <v>1120</v>
      </c>
      <c r="P3151" s="22" t="s">
        <v>1121</v>
      </c>
      <c r="Q3151" s="23" t="s">
        <v>1648</v>
      </c>
      <c r="R3151" s="22" t="s">
        <v>1649</v>
      </c>
      <c r="S3151" s="21" t="s">
        <v>102</v>
      </c>
      <c r="T3151" s="23" t="s">
        <v>2782</v>
      </c>
      <c r="U3151" s="24" t="s">
        <v>15</v>
      </c>
      <c r="V3151" s="23">
        <v>100</v>
      </c>
      <c r="W3151" s="25">
        <v>8348.66</v>
      </c>
      <c r="X3151" s="25">
        <v>8348.66</v>
      </c>
      <c r="Y3151" s="25">
        <v>8348.66</v>
      </c>
      <c r="Z3151" s="25">
        <v>0</v>
      </c>
      <c r="AA3151" s="25">
        <v>0</v>
      </c>
      <c r="AB3151" s="25">
        <v>0</v>
      </c>
      <c r="AC3151" s="26">
        <v>45152.505756550927</v>
      </c>
      <c r="AD3151" s="27">
        <f>ROW()</f>
        <v>3151</v>
      </c>
      <c r="AE3151" s="27">
        <f>1</f>
        <v>1</v>
      </c>
      <c r="AF3151" s="27">
        <f>SUBTOTAL(109,Tbl_NGF_Data[[#This Row],[Counter]])</f>
        <v>1</v>
      </c>
    </row>
    <row r="3152" spans="2:32" ht="45" x14ac:dyDescent="0.25">
      <c r="B3152" s="21" t="s">
        <v>245</v>
      </c>
      <c r="C3152" s="22" t="s">
        <v>2056</v>
      </c>
      <c r="D3152" s="23">
        <v>7</v>
      </c>
      <c r="E3152" s="22" t="s">
        <v>245</v>
      </c>
      <c r="F3152" s="23">
        <v>7</v>
      </c>
      <c r="G3152" s="22" t="s">
        <v>2056</v>
      </c>
      <c r="H3152" s="22" t="s">
        <v>1327</v>
      </c>
      <c r="I3152" s="23">
        <v>1</v>
      </c>
      <c r="J3152" s="23">
        <v>146</v>
      </c>
      <c r="K3152" s="23" t="s">
        <v>2777</v>
      </c>
      <c r="L3152" s="22" t="s">
        <v>2778</v>
      </c>
      <c r="M3152" s="21" t="s">
        <v>246</v>
      </c>
      <c r="N3152" s="23" t="s">
        <v>1119</v>
      </c>
      <c r="O3152" s="22" t="s">
        <v>1120</v>
      </c>
      <c r="P3152" s="22" t="s">
        <v>1121</v>
      </c>
      <c r="Q3152" s="23" t="s">
        <v>1648</v>
      </c>
      <c r="R3152" s="22" t="s">
        <v>1649</v>
      </c>
      <c r="S3152" s="21" t="s">
        <v>102</v>
      </c>
      <c r="T3152" s="23" t="s">
        <v>2782</v>
      </c>
      <c r="U3152" s="24" t="s">
        <v>16</v>
      </c>
      <c r="V3152" s="23">
        <v>135</v>
      </c>
      <c r="W3152" s="25">
        <v>30000</v>
      </c>
      <c r="X3152" s="25">
        <v>0</v>
      </c>
      <c r="Y3152" s="25">
        <v>0</v>
      </c>
      <c r="Z3152" s="25">
        <v>8348.66</v>
      </c>
      <c r="AA3152" s="25">
        <v>5057.5</v>
      </c>
      <c r="AB3152" s="25">
        <v>0</v>
      </c>
      <c r="AC3152" s="26">
        <v>45152.505756550927</v>
      </c>
      <c r="AD3152" s="27">
        <f>ROW()</f>
        <v>3152</v>
      </c>
      <c r="AE3152" s="27">
        <f>1</f>
        <v>1</v>
      </c>
      <c r="AF3152" s="27">
        <f>SUBTOTAL(109,Tbl_NGF_Data[[#This Row],[Counter]])</f>
        <v>1</v>
      </c>
    </row>
    <row r="3153" spans="2:32" ht="45" x14ac:dyDescent="0.25">
      <c r="B3153" s="21" t="s">
        <v>245</v>
      </c>
      <c r="C3153" s="22" t="s">
        <v>2056</v>
      </c>
      <c r="D3153" s="23">
        <v>7</v>
      </c>
      <c r="E3153" s="22" t="s">
        <v>245</v>
      </c>
      <c r="F3153" s="23">
        <v>7</v>
      </c>
      <c r="G3153" s="22" t="s">
        <v>2056</v>
      </c>
      <c r="H3153" s="22" t="s">
        <v>1327</v>
      </c>
      <c r="I3153" s="23">
        <v>1</v>
      </c>
      <c r="J3153" s="23">
        <v>146</v>
      </c>
      <c r="K3153" s="23" t="s">
        <v>2777</v>
      </c>
      <c r="L3153" s="22" t="s">
        <v>2778</v>
      </c>
      <c r="M3153" s="21" t="s">
        <v>246</v>
      </c>
      <c r="N3153" s="23" t="s">
        <v>1119</v>
      </c>
      <c r="O3153" s="22" t="s">
        <v>1120</v>
      </c>
      <c r="P3153" s="22" t="s">
        <v>1121</v>
      </c>
      <c r="Q3153" s="23" t="s">
        <v>1648</v>
      </c>
      <c r="R3153" s="22" t="s">
        <v>1649</v>
      </c>
      <c r="S3153" s="21" t="s">
        <v>102</v>
      </c>
      <c r="T3153" s="23" t="s">
        <v>2782</v>
      </c>
      <c r="U3153" s="24" t="s">
        <v>17</v>
      </c>
      <c r="V3153" s="23">
        <v>200</v>
      </c>
      <c r="W3153" s="25">
        <v>18868.679999999997</v>
      </c>
      <c r="X3153" s="25">
        <v>0</v>
      </c>
      <c r="Y3153" s="25">
        <v>0</v>
      </c>
      <c r="Z3153" s="25">
        <v>8348.66</v>
      </c>
      <c r="AA3153" s="25">
        <v>5057.1000000000004</v>
      </c>
      <c r="AB3153" s="25">
        <v>0</v>
      </c>
      <c r="AC3153" s="26">
        <v>45152.505756550927</v>
      </c>
      <c r="AD3153" s="27">
        <f>ROW()</f>
        <v>3153</v>
      </c>
      <c r="AE3153" s="27">
        <f>1</f>
        <v>1</v>
      </c>
      <c r="AF3153" s="27">
        <f>SUBTOTAL(109,Tbl_NGF_Data[[#This Row],[Counter]])</f>
        <v>1</v>
      </c>
    </row>
    <row r="3154" spans="2:32" ht="45" x14ac:dyDescent="0.25">
      <c r="B3154" s="21" t="s">
        <v>245</v>
      </c>
      <c r="C3154" s="22" t="s">
        <v>2056</v>
      </c>
      <c r="D3154" s="23">
        <v>7</v>
      </c>
      <c r="E3154" s="22" t="s">
        <v>245</v>
      </c>
      <c r="F3154" s="23">
        <v>7</v>
      </c>
      <c r="G3154" s="22" t="s">
        <v>2056</v>
      </c>
      <c r="H3154" s="22" t="s">
        <v>1327</v>
      </c>
      <c r="I3154" s="23">
        <v>1</v>
      </c>
      <c r="J3154" s="23">
        <v>146</v>
      </c>
      <c r="K3154" s="23" t="s">
        <v>2777</v>
      </c>
      <c r="L3154" s="22" t="s">
        <v>2778</v>
      </c>
      <c r="M3154" s="21" t="s">
        <v>246</v>
      </c>
      <c r="N3154" s="23" t="s">
        <v>1119</v>
      </c>
      <c r="O3154" s="22" t="s">
        <v>1120</v>
      </c>
      <c r="P3154" s="22" t="s">
        <v>1121</v>
      </c>
      <c r="Q3154" s="23" t="s">
        <v>1648</v>
      </c>
      <c r="R3154" s="22" t="s">
        <v>1649</v>
      </c>
      <c r="S3154" s="21" t="s">
        <v>102</v>
      </c>
      <c r="T3154" s="23" t="s">
        <v>2782</v>
      </c>
      <c r="U3154" s="24" t="s">
        <v>18</v>
      </c>
      <c r="V3154" s="23">
        <v>220</v>
      </c>
      <c r="W3154" s="25">
        <v>11131.320000000003</v>
      </c>
      <c r="X3154" s="25">
        <v>0</v>
      </c>
      <c r="Y3154" s="25">
        <v>0</v>
      </c>
      <c r="Z3154" s="25">
        <v>0</v>
      </c>
      <c r="AA3154" s="25">
        <v>0.3999999999996362</v>
      </c>
      <c r="AB3154" s="25">
        <v>0</v>
      </c>
      <c r="AC3154" s="26">
        <v>45152.505756550927</v>
      </c>
      <c r="AD3154" s="27">
        <f>ROW()</f>
        <v>3154</v>
      </c>
      <c r="AE3154" s="27">
        <f>1</f>
        <v>1</v>
      </c>
      <c r="AF3154" s="27">
        <f>SUBTOTAL(109,Tbl_NGF_Data[[#This Row],[Counter]])</f>
        <v>1</v>
      </c>
    </row>
    <row r="3155" spans="2:32" ht="45" x14ac:dyDescent="0.25">
      <c r="B3155" s="21" t="s">
        <v>245</v>
      </c>
      <c r="C3155" s="22" t="s">
        <v>2056</v>
      </c>
      <c r="D3155" s="23">
        <v>7</v>
      </c>
      <c r="E3155" s="22" t="s">
        <v>245</v>
      </c>
      <c r="F3155" s="23">
        <v>7</v>
      </c>
      <c r="G3155" s="22" t="s">
        <v>2056</v>
      </c>
      <c r="H3155" s="22" t="s">
        <v>1327</v>
      </c>
      <c r="I3155" s="23">
        <v>1</v>
      </c>
      <c r="J3155" s="23">
        <v>146</v>
      </c>
      <c r="K3155" s="23" t="s">
        <v>2777</v>
      </c>
      <c r="L3155" s="22" t="s">
        <v>2778</v>
      </c>
      <c r="M3155" s="21" t="s">
        <v>246</v>
      </c>
      <c r="N3155" s="23" t="s">
        <v>1119</v>
      </c>
      <c r="O3155" s="22" t="s">
        <v>1120</v>
      </c>
      <c r="P3155" s="22" t="s">
        <v>1121</v>
      </c>
      <c r="Q3155" s="23" t="s">
        <v>1648</v>
      </c>
      <c r="R3155" s="22" t="s">
        <v>1649</v>
      </c>
      <c r="S3155" s="21" t="s">
        <v>102</v>
      </c>
      <c r="T3155" s="23" t="s">
        <v>2782</v>
      </c>
      <c r="U3155" s="24" t="s">
        <v>19</v>
      </c>
      <c r="V3155" s="23">
        <v>500</v>
      </c>
      <c r="W3155" s="25">
        <v>318.5</v>
      </c>
      <c r="X3155" s="25">
        <v>0</v>
      </c>
      <c r="Y3155" s="25">
        <v>0</v>
      </c>
      <c r="Z3155" s="25">
        <v>0</v>
      </c>
      <c r="AA3155" s="25">
        <v>5057.1000000000004</v>
      </c>
      <c r="AB3155" s="25">
        <v>0</v>
      </c>
      <c r="AC3155" s="26">
        <v>45152.505756550927</v>
      </c>
      <c r="AD3155" s="27">
        <f>ROW()</f>
        <v>3155</v>
      </c>
      <c r="AE3155" s="27">
        <f>1</f>
        <v>1</v>
      </c>
      <c r="AF3155" s="27">
        <f>SUBTOTAL(109,Tbl_NGF_Data[[#This Row],[Counter]])</f>
        <v>1</v>
      </c>
    </row>
    <row r="3156" spans="2:32" ht="45" x14ac:dyDescent="0.25">
      <c r="B3156" s="21" t="s">
        <v>245</v>
      </c>
      <c r="C3156" s="22" t="s">
        <v>2056</v>
      </c>
      <c r="D3156" s="23">
        <v>7</v>
      </c>
      <c r="E3156" s="22" t="s">
        <v>245</v>
      </c>
      <c r="F3156" s="23">
        <v>7</v>
      </c>
      <c r="G3156" s="22" t="s">
        <v>2056</v>
      </c>
      <c r="H3156" s="22" t="s">
        <v>1327</v>
      </c>
      <c r="I3156" s="23">
        <v>1</v>
      </c>
      <c r="J3156" s="23">
        <v>146</v>
      </c>
      <c r="K3156" s="23" t="s">
        <v>2777</v>
      </c>
      <c r="L3156" s="22" t="s">
        <v>2778</v>
      </c>
      <c r="M3156" s="21" t="s">
        <v>246</v>
      </c>
      <c r="N3156" s="23" t="s">
        <v>1131</v>
      </c>
      <c r="O3156" s="22" t="s">
        <v>1132</v>
      </c>
      <c r="P3156" s="22" t="s">
        <v>1133</v>
      </c>
      <c r="Q3156" s="23" t="s">
        <v>1151</v>
      </c>
      <c r="R3156" s="22" t="s">
        <v>1132</v>
      </c>
      <c r="S3156" s="21" t="s">
        <v>38</v>
      </c>
      <c r="T3156" s="23" t="s">
        <v>2783</v>
      </c>
      <c r="U3156" s="24" t="s">
        <v>15</v>
      </c>
      <c r="V3156" s="23">
        <v>100</v>
      </c>
      <c r="W3156" s="25">
        <v>0</v>
      </c>
      <c r="X3156" s="25">
        <v>41298.94</v>
      </c>
      <c r="Y3156" s="25">
        <v>9.59</v>
      </c>
      <c r="Z3156" s="25">
        <v>120093.83</v>
      </c>
      <c r="AA3156" s="25">
        <v>123473.83</v>
      </c>
      <c r="AB3156" s="25">
        <v>141657.53</v>
      </c>
      <c r="AC3156" s="26">
        <v>45152.505756550927</v>
      </c>
      <c r="AD3156" s="27">
        <f>ROW()</f>
        <v>3156</v>
      </c>
      <c r="AE3156" s="27">
        <f>1</f>
        <v>1</v>
      </c>
      <c r="AF3156" s="27">
        <f>SUBTOTAL(109,Tbl_NGF_Data[[#This Row],[Counter]])</f>
        <v>1</v>
      </c>
    </row>
    <row r="3157" spans="2:32" ht="45" x14ac:dyDescent="0.25">
      <c r="B3157" s="21" t="s">
        <v>245</v>
      </c>
      <c r="C3157" s="22" t="s">
        <v>2056</v>
      </c>
      <c r="D3157" s="23">
        <v>7</v>
      </c>
      <c r="E3157" s="22" t="s">
        <v>245</v>
      </c>
      <c r="F3157" s="23">
        <v>7</v>
      </c>
      <c r="G3157" s="22" t="s">
        <v>2056</v>
      </c>
      <c r="H3157" s="22" t="s">
        <v>1327</v>
      </c>
      <c r="I3157" s="23">
        <v>1</v>
      </c>
      <c r="J3157" s="23">
        <v>146</v>
      </c>
      <c r="K3157" s="23" t="s">
        <v>2777</v>
      </c>
      <c r="L3157" s="22" t="s">
        <v>2778</v>
      </c>
      <c r="M3157" s="21" t="s">
        <v>246</v>
      </c>
      <c r="N3157" s="23" t="s">
        <v>1131</v>
      </c>
      <c r="O3157" s="22" t="s">
        <v>1132</v>
      </c>
      <c r="P3157" s="22" t="s">
        <v>1133</v>
      </c>
      <c r="Q3157" s="23" t="s">
        <v>1151</v>
      </c>
      <c r="R3157" s="22" t="s">
        <v>1132</v>
      </c>
      <c r="S3157" s="21" t="s">
        <v>38</v>
      </c>
      <c r="T3157" s="23" t="s">
        <v>2783</v>
      </c>
      <c r="U3157" s="24" t="s">
        <v>16</v>
      </c>
      <c r="V3157" s="23">
        <v>135</v>
      </c>
      <c r="W3157" s="25">
        <v>1000000</v>
      </c>
      <c r="X3157" s="25">
        <v>1000604</v>
      </c>
      <c r="Y3157" s="25">
        <v>1000604</v>
      </c>
      <c r="Z3157" s="25">
        <v>0</v>
      </c>
      <c r="AA3157" s="25">
        <v>336498</v>
      </c>
      <c r="AB3157" s="25">
        <v>250000</v>
      </c>
      <c r="AC3157" s="26">
        <v>45152.505756550927</v>
      </c>
      <c r="AD3157" s="27">
        <f>ROW()</f>
        <v>3157</v>
      </c>
      <c r="AE3157" s="27">
        <f>1</f>
        <v>1</v>
      </c>
      <c r="AF3157" s="27">
        <f>SUBTOTAL(109,Tbl_NGF_Data[[#This Row],[Counter]])</f>
        <v>1</v>
      </c>
    </row>
    <row r="3158" spans="2:32" ht="45" x14ac:dyDescent="0.25">
      <c r="B3158" s="21" t="s">
        <v>245</v>
      </c>
      <c r="C3158" s="22" t="s">
        <v>2056</v>
      </c>
      <c r="D3158" s="23">
        <v>7</v>
      </c>
      <c r="E3158" s="22" t="s">
        <v>245</v>
      </c>
      <c r="F3158" s="23">
        <v>7</v>
      </c>
      <c r="G3158" s="22" t="s">
        <v>2056</v>
      </c>
      <c r="H3158" s="22" t="s">
        <v>1327</v>
      </c>
      <c r="I3158" s="23">
        <v>1</v>
      </c>
      <c r="J3158" s="23">
        <v>146</v>
      </c>
      <c r="K3158" s="23" t="s">
        <v>2777</v>
      </c>
      <c r="L3158" s="22" t="s">
        <v>2778</v>
      </c>
      <c r="M3158" s="21" t="s">
        <v>246</v>
      </c>
      <c r="N3158" s="23" t="s">
        <v>1131</v>
      </c>
      <c r="O3158" s="22" t="s">
        <v>1132</v>
      </c>
      <c r="P3158" s="22" t="s">
        <v>1133</v>
      </c>
      <c r="Q3158" s="23" t="s">
        <v>1151</v>
      </c>
      <c r="R3158" s="22" t="s">
        <v>1132</v>
      </c>
      <c r="S3158" s="21" t="s">
        <v>38</v>
      </c>
      <c r="T3158" s="23" t="s">
        <v>2783</v>
      </c>
      <c r="U3158" s="24" t="s">
        <v>17</v>
      </c>
      <c r="V3158" s="23">
        <v>200</v>
      </c>
      <c r="W3158" s="25">
        <v>148748.21</v>
      </c>
      <c r="X3158" s="25">
        <v>84868.290000000023</v>
      </c>
      <c r="Y3158" s="25">
        <v>41289.35</v>
      </c>
      <c r="Z3158" s="25">
        <v>0</v>
      </c>
      <c r="AA3158" s="25">
        <v>167413.23000000001</v>
      </c>
      <c r="AB3158" s="25">
        <v>176850.13999999998</v>
      </c>
      <c r="AC3158" s="26">
        <v>45152.505756550927</v>
      </c>
      <c r="AD3158" s="27">
        <f>ROW()</f>
        <v>3158</v>
      </c>
      <c r="AE3158" s="27">
        <f>1</f>
        <v>1</v>
      </c>
      <c r="AF3158" s="27">
        <f>SUBTOTAL(109,Tbl_NGF_Data[[#This Row],[Counter]])</f>
        <v>1</v>
      </c>
    </row>
    <row r="3159" spans="2:32" ht="45" x14ac:dyDescent="0.25">
      <c r="B3159" s="21" t="s">
        <v>245</v>
      </c>
      <c r="C3159" s="22" t="s">
        <v>2056</v>
      </c>
      <c r="D3159" s="23">
        <v>7</v>
      </c>
      <c r="E3159" s="22" t="s">
        <v>245</v>
      </c>
      <c r="F3159" s="23">
        <v>7</v>
      </c>
      <c r="G3159" s="22" t="s">
        <v>2056</v>
      </c>
      <c r="H3159" s="22" t="s">
        <v>1327</v>
      </c>
      <c r="I3159" s="23">
        <v>1</v>
      </c>
      <c r="J3159" s="23">
        <v>146</v>
      </c>
      <c r="K3159" s="23" t="s">
        <v>2777</v>
      </c>
      <c r="L3159" s="22" t="s">
        <v>2778</v>
      </c>
      <c r="M3159" s="21" t="s">
        <v>246</v>
      </c>
      <c r="N3159" s="23" t="s">
        <v>1131</v>
      </c>
      <c r="O3159" s="22" t="s">
        <v>1132</v>
      </c>
      <c r="P3159" s="22" t="s">
        <v>1133</v>
      </c>
      <c r="Q3159" s="23" t="s">
        <v>1151</v>
      </c>
      <c r="R3159" s="22" t="s">
        <v>1132</v>
      </c>
      <c r="S3159" s="21" t="s">
        <v>38</v>
      </c>
      <c r="T3159" s="23" t="s">
        <v>2783</v>
      </c>
      <c r="U3159" s="24" t="s">
        <v>18</v>
      </c>
      <c r="V3159" s="23">
        <v>220</v>
      </c>
      <c r="W3159" s="25">
        <v>851251.79</v>
      </c>
      <c r="X3159" s="25">
        <v>915735.71</v>
      </c>
      <c r="Y3159" s="25">
        <v>959314.65</v>
      </c>
      <c r="Z3159" s="25">
        <v>0</v>
      </c>
      <c r="AA3159" s="25">
        <v>169084.77</v>
      </c>
      <c r="AB3159" s="25">
        <v>73149.860000000015</v>
      </c>
      <c r="AC3159" s="26">
        <v>45152.505756550927</v>
      </c>
      <c r="AD3159" s="27">
        <f>ROW()</f>
        <v>3159</v>
      </c>
      <c r="AE3159" s="27">
        <f>1</f>
        <v>1</v>
      </c>
      <c r="AF3159" s="27">
        <f>SUBTOTAL(109,Tbl_NGF_Data[[#This Row],[Counter]])</f>
        <v>1</v>
      </c>
    </row>
    <row r="3160" spans="2:32" ht="45" x14ac:dyDescent="0.25">
      <c r="B3160" s="21" t="s">
        <v>245</v>
      </c>
      <c r="C3160" s="22" t="s">
        <v>2056</v>
      </c>
      <c r="D3160" s="23">
        <v>7</v>
      </c>
      <c r="E3160" s="22" t="s">
        <v>245</v>
      </c>
      <c r="F3160" s="23">
        <v>7</v>
      </c>
      <c r="G3160" s="22" t="s">
        <v>2056</v>
      </c>
      <c r="H3160" s="22" t="s">
        <v>1327</v>
      </c>
      <c r="I3160" s="23">
        <v>1</v>
      </c>
      <c r="J3160" s="23">
        <v>146</v>
      </c>
      <c r="K3160" s="23" t="s">
        <v>2777</v>
      </c>
      <c r="L3160" s="22" t="s">
        <v>2778</v>
      </c>
      <c r="M3160" s="21" t="s">
        <v>246</v>
      </c>
      <c r="N3160" s="23" t="s">
        <v>1131</v>
      </c>
      <c r="O3160" s="22" t="s">
        <v>1132</v>
      </c>
      <c r="P3160" s="22" t="s">
        <v>1133</v>
      </c>
      <c r="Q3160" s="23" t="s">
        <v>1151</v>
      </c>
      <c r="R3160" s="22" t="s">
        <v>1132</v>
      </c>
      <c r="S3160" s="21" t="s">
        <v>38</v>
      </c>
      <c r="T3160" s="23" t="s">
        <v>2783</v>
      </c>
      <c r="U3160" s="24" t="s">
        <v>19</v>
      </c>
      <c r="V3160" s="23">
        <v>500</v>
      </c>
      <c r="W3160" s="25">
        <v>148748.21000000002</v>
      </c>
      <c r="X3160" s="25">
        <v>126167.23</v>
      </c>
      <c r="Y3160" s="25">
        <v>0</v>
      </c>
      <c r="Z3160" s="25">
        <v>120084.23999999999</v>
      </c>
      <c r="AA3160" s="25">
        <v>170793.22999999998</v>
      </c>
      <c r="AB3160" s="25">
        <v>195033.84</v>
      </c>
      <c r="AC3160" s="26">
        <v>45152.505756550927</v>
      </c>
      <c r="AD3160" s="27">
        <f>ROW()</f>
        <v>3160</v>
      </c>
      <c r="AE3160" s="27">
        <f>1</f>
        <v>1</v>
      </c>
      <c r="AF3160" s="27">
        <f>SUBTOTAL(109,Tbl_NGF_Data[[#This Row],[Counter]])</f>
        <v>1</v>
      </c>
    </row>
    <row r="3161" spans="2:32" ht="60" x14ac:dyDescent="0.25">
      <c r="B3161" s="21" t="s">
        <v>245</v>
      </c>
      <c r="C3161" s="22" t="s">
        <v>2056</v>
      </c>
      <c r="D3161" s="23">
        <v>7</v>
      </c>
      <c r="E3161" s="22" t="s">
        <v>245</v>
      </c>
      <c r="F3161" s="23">
        <v>7</v>
      </c>
      <c r="G3161" s="22" t="s">
        <v>2056</v>
      </c>
      <c r="H3161" s="22" t="s">
        <v>1327</v>
      </c>
      <c r="I3161" s="23">
        <v>1</v>
      </c>
      <c r="J3161" s="23">
        <v>146</v>
      </c>
      <c r="K3161" s="23" t="s">
        <v>2777</v>
      </c>
      <c r="L3161" s="22" t="s">
        <v>2778</v>
      </c>
      <c r="M3161" s="21" t="s">
        <v>246</v>
      </c>
      <c r="N3161" s="23" t="s">
        <v>1131</v>
      </c>
      <c r="O3161" s="22" t="s">
        <v>1132</v>
      </c>
      <c r="P3161" s="22" t="s">
        <v>1133</v>
      </c>
      <c r="Q3161" s="23" t="s">
        <v>1134</v>
      </c>
      <c r="R3161" s="22" t="s">
        <v>1135</v>
      </c>
      <c r="S3161" s="21" t="s">
        <v>33</v>
      </c>
      <c r="T3161" s="23" t="s">
        <v>2784</v>
      </c>
      <c r="U3161" s="24" t="s">
        <v>16</v>
      </c>
      <c r="V3161" s="23">
        <v>135</v>
      </c>
      <c r="W3161" s="25">
        <v>0</v>
      </c>
      <c r="X3161" s="25">
        <v>0</v>
      </c>
      <c r="Y3161" s="25">
        <v>0</v>
      </c>
      <c r="Z3161" s="25">
        <v>185087</v>
      </c>
      <c r="AA3161" s="25">
        <v>0</v>
      </c>
      <c r="AB3161" s="25">
        <v>0</v>
      </c>
      <c r="AC3161" s="26">
        <v>45152.505756550927</v>
      </c>
      <c r="AD3161" s="27">
        <f>ROW()</f>
        <v>3161</v>
      </c>
      <c r="AE3161" s="27">
        <f>1</f>
        <v>1</v>
      </c>
      <c r="AF3161" s="27">
        <f>SUBTOTAL(109,Tbl_NGF_Data[[#This Row],[Counter]])</f>
        <v>1</v>
      </c>
    </row>
    <row r="3162" spans="2:32" ht="60" x14ac:dyDescent="0.25">
      <c r="B3162" s="21" t="s">
        <v>245</v>
      </c>
      <c r="C3162" s="22" t="s">
        <v>2056</v>
      </c>
      <c r="D3162" s="23">
        <v>7</v>
      </c>
      <c r="E3162" s="22" t="s">
        <v>245</v>
      </c>
      <c r="F3162" s="23">
        <v>7</v>
      </c>
      <c r="G3162" s="22" t="s">
        <v>2056</v>
      </c>
      <c r="H3162" s="22" t="s">
        <v>1327</v>
      </c>
      <c r="I3162" s="23">
        <v>1</v>
      </c>
      <c r="J3162" s="23">
        <v>146</v>
      </c>
      <c r="K3162" s="23" t="s">
        <v>2777</v>
      </c>
      <c r="L3162" s="22" t="s">
        <v>2778</v>
      </c>
      <c r="M3162" s="21" t="s">
        <v>246</v>
      </c>
      <c r="N3162" s="23" t="s">
        <v>1131</v>
      </c>
      <c r="O3162" s="22" t="s">
        <v>1132</v>
      </c>
      <c r="P3162" s="22" t="s">
        <v>1133</v>
      </c>
      <c r="Q3162" s="23" t="s">
        <v>1134</v>
      </c>
      <c r="R3162" s="22" t="s">
        <v>1135</v>
      </c>
      <c r="S3162" s="21" t="s">
        <v>33</v>
      </c>
      <c r="T3162" s="23" t="s">
        <v>2784</v>
      </c>
      <c r="U3162" s="24" t="s">
        <v>17</v>
      </c>
      <c r="V3162" s="23">
        <v>200</v>
      </c>
      <c r="W3162" s="25">
        <v>0</v>
      </c>
      <c r="X3162" s="25">
        <v>0</v>
      </c>
      <c r="Y3162" s="25">
        <v>0</v>
      </c>
      <c r="Z3162" s="25">
        <v>185087</v>
      </c>
      <c r="AA3162" s="25">
        <v>0</v>
      </c>
      <c r="AB3162" s="25">
        <v>0</v>
      </c>
      <c r="AC3162" s="26">
        <v>45152.505756550927</v>
      </c>
      <c r="AD3162" s="27">
        <f>ROW()</f>
        <v>3162</v>
      </c>
      <c r="AE3162" s="27">
        <f>1</f>
        <v>1</v>
      </c>
      <c r="AF3162" s="27">
        <f>SUBTOTAL(109,Tbl_NGF_Data[[#This Row],[Counter]])</f>
        <v>1</v>
      </c>
    </row>
    <row r="3163" spans="2:32" ht="60" x14ac:dyDescent="0.25">
      <c r="B3163" s="21" t="s">
        <v>245</v>
      </c>
      <c r="C3163" s="22" t="s">
        <v>2056</v>
      </c>
      <c r="D3163" s="23">
        <v>7</v>
      </c>
      <c r="E3163" s="22" t="s">
        <v>245</v>
      </c>
      <c r="F3163" s="23">
        <v>7</v>
      </c>
      <c r="G3163" s="22" t="s">
        <v>2056</v>
      </c>
      <c r="H3163" s="22" t="s">
        <v>1327</v>
      </c>
      <c r="I3163" s="23">
        <v>1</v>
      </c>
      <c r="J3163" s="23">
        <v>146</v>
      </c>
      <c r="K3163" s="23" t="s">
        <v>2777</v>
      </c>
      <c r="L3163" s="22" t="s">
        <v>2778</v>
      </c>
      <c r="M3163" s="21" t="s">
        <v>246</v>
      </c>
      <c r="N3163" s="23" t="s">
        <v>1166</v>
      </c>
      <c r="O3163" s="22" t="s">
        <v>1167</v>
      </c>
      <c r="P3163" s="22" t="s">
        <v>1168</v>
      </c>
      <c r="Q3163" s="23" t="s">
        <v>2785</v>
      </c>
      <c r="R3163" s="22" t="s">
        <v>2786</v>
      </c>
      <c r="S3163" s="21" t="s">
        <v>248</v>
      </c>
      <c r="T3163" s="23" t="s">
        <v>2787</v>
      </c>
      <c r="U3163" s="24" t="s">
        <v>16</v>
      </c>
      <c r="V3163" s="23">
        <v>135</v>
      </c>
      <c r="W3163" s="25">
        <v>0</v>
      </c>
      <c r="X3163" s="25">
        <v>0</v>
      </c>
      <c r="Y3163" s="25">
        <v>0</v>
      </c>
      <c r="Z3163" s="25">
        <v>0</v>
      </c>
      <c r="AA3163" s="25">
        <v>2300016.15</v>
      </c>
      <c r="AB3163" s="25">
        <v>0</v>
      </c>
      <c r="AC3163" s="26">
        <v>45152.505756550927</v>
      </c>
      <c r="AD3163" s="27">
        <f>ROW()</f>
        <v>3163</v>
      </c>
      <c r="AE3163" s="27">
        <f>1</f>
        <v>1</v>
      </c>
      <c r="AF3163" s="27">
        <f>SUBTOTAL(109,Tbl_NGF_Data[[#This Row],[Counter]])</f>
        <v>1</v>
      </c>
    </row>
    <row r="3164" spans="2:32" ht="60" x14ac:dyDescent="0.25">
      <c r="B3164" s="21" t="s">
        <v>245</v>
      </c>
      <c r="C3164" s="22" t="s">
        <v>2056</v>
      </c>
      <c r="D3164" s="23">
        <v>7</v>
      </c>
      <c r="E3164" s="22" t="s">
        <v>245</v>
      </c>
      <c r="F3164" s="23">
        <v>7</v>
      </c>
      <c r="G3164" s="22" t="s">
        <v>2056</v>
      </c>
      <c r="H3164" s="22" t="s">
        <v>1327</v>
      </c>
      <c r="I3164" s="23">
        <v>1</v>
      </c>
      <c r="J3164" s="23">
        <v>146</v>
      </c>
      <c r="K3164" s="23" t="s">
        <v>2777</v>
      </c>
      <c r="L3164" s="22" t="s">
        <v>2778</v>
      </c>
      <c r="M3164" s="21" t="s">
        <v>246</v>
      </c>
      <c r="N3164" s="23" t="s">
        <v>1166</v>
      </c>
      <c r="O3164" s="22" t="s">
        <v>1167</v>
      </c>
      <c r="P3164" s="22" t="s">
        <v>1168</v>
      </c>
      <c r="Q3164" s="23" t="s">
        <v>2785</v>
      </c>
      <c r="R3164" s="22" t="s">
        <v>2786</v>
      </c>
      <c r="S3164" s="21" t="s">
        <v>248</v>
      </c>
      <c r="T3164" s="23" t="s">
        <v>2787</v>
      </c>
      <c r="U3164" s="24" t="s">
        <v>17</v>
      </c>
      <c r="V3164" s="23">
        <v>200</v>
      </c>
      <c r="W3164" s="25">
        <v>0</v>
      </c>
      <c r="X3164" s="25">
        <v>0</v>
      </c>
      <c r="Y3164" s="25">
        <v>0</v>
      </c>
      <c r="Z3164" s="25">
        <v>0</v>
      </c>
      <c r="AA3164" s="25">
        <v>2300016.15</v>
      </c>
      <c r="AB3164" s="25">
        <v>0</v>
      </c>
      <c r="AC3164" s="26">
        <v>45152.505756550927</v>
      </c>
      <c r="AD3164" s="27">
        <f>ROW()</f>
        <v>3164</v>
      </c>
      <c r="AE3164" s="27">
        <f>1</f>
        <v>1</v>
      </c>
      <c r="AF3164" s="27">
        <f>SUBTOTAL(109,Tbl_NGF_Data[[#This Row],[Counter]])</f>
        <v>1</v>
      </c>
    </row>
    <row r="3165" spans="2:32" ht="60" x14ac:dyDescent="0.25">
      <c r="B3165" s="21" t="s">
        <v>245</v>
      </c>
      <c r="C3165" s="22" t="s">
        <v>2056</v>
      </c>
      <c r="D3165" s="23">
        <v>7</v>
      </c>
      <c r="E3165" s="22" t="s">
        <v>245</v>
      </c>
      <c r="F3165" s="23">
        <v>7</v>
      </c>
      <c r="G3165" s="22" t="s">
        <v>2056</v>
      </c>
      <c r="H3165" s="22" t="s">
        <v>1327</v>
      </c>
      <c r="I3165" s="23">
        <v>1</v>
      </c>
      <c r="J3165" s="23">
        <v>146</v>
      </c>
      <c r="K3165" s="23" t="s">
        <v>2777</v>
      </c>
      <c r="L3165" s="22" t="s">
        <v>2778</v>
      </c>
      <c r="M3165" s="21" t="s">
        <v>246</v>
      </c>
      <c r="N3165" s="23" t="s">
        <v>1166</v>
      </c>
      <c r="O3165" s="22" t="s">
        <v>1167</v>
      </c>
      <c r="P3165" s="22" t="s">
        <v>1168</v>
      </c>
      <c r="Q3165" s="23" t="s">
        <v>2785</v>
      </c>
      <c r="R3165" s="22" t="s">
        <v>2786</v>
      </c>
      <c r="S3165" s="21" t="s">
        <v>248</v>
      </c>
      <c r="T3165" s="23" t="s">
        <v>2787</v>
      </c>
      <c r="U3165" s="24" t="s">
        <v>19</v>
      </c>
      <c r="V3165" s="23">
        <v>500</v>
      </c>
      <c r="W3165" s="25">
        <v>0</v>
      </c>
      <c r="X3165" s="25">
        <v>0</v>
      </c>
      <c r="Y3165" s="25">
        <v>0</v>
      </c>
      <c r="Z3165" s="25">
        <v>0</v>
      </c>
      <c r="AA3165" s="25">
        <v>2300016.15</v>
      </c>
      <c r="AB3165" s="25">
        <v>0</v>
      </c>
      <c r="AC3165" s="26">
        <v>45152.505756550927</v>
      </c>
      <c r="AD3165" s="27">
        <f>ROW()</f>
        <v>3165</v>
      </c>
      <c r="AE3165" s="27">
        <f>1</f>
        <v>1</v>
      </c>
      <c r="AF3165" s="27">
        <f>SUBTOTAL(109,Tbl_NGF_Data[[#This Row],[Counter]])</f>
        <v>1</v>
      </c>
    </row>
    <row r="3166" spans="2:32" ht="45" x14ac:dyDescent="0.25">
      <c r="B3166" s="21" t="s">
        <v>245</v>
      </c>
      <c r="C3166" s="22" t="s">
        <v>2056</v>
      </c>
      <c r="D3166" s="23">
        <v>7</v>
      </c>
      <c r="E3166" s="22" t="s">
        <v>245</v>
      </c>
      <c r="F3166" s="23">
        <v>7</v>
      </c>
      <c r="G3166" s="22" t="s">
        <v>2056</v>
      </c>
      <c r="H3166" s="22" t="s">
        <v>1327</v>
      </c>
      <c r="I3166" s="23">
        <v>1</v>
      </c>
      <c r="J3166" s="23">
        <v>148</v>
      </c>
      <c r="K3166" s="23" t="s">
        <v>2788</v>
      </c>
      <c r="L3166" s="22" t="s">
        <v>2789</v>
      </c>
      <c r="M3166" s="21" t="s">
        <v>249</v>
      </c>
      <c r="N3166" s="23" t="s">
        <v>1119</v>
      </c>
      <c r="O3166" s="22" t="s">
        <v>1120</v>
      </c>
      <c r="P3166" s="22" t="s">
        <v>1121</v>
      </c>
      <c r="Q3166" s="23" t="s">
        <v>2790</v>
      </c>
      <c r="R3166" s="22" t="s">
        <v>2791</v>
      </c>
      <c r="S3166" s="21" t="s">
        <v>250</v>
      </c>
      <c r="T3166" s="23" t="s">
        <v>2792</v>
      </c>
      <c r="U3166" s="24" t="s">
        <v>15</v>
      </c>
      <c r="V3166" s="23">
        <v>100</v>
      </c>
      <c r="W3166" s="25">
        <v>0</v>
      </c>
      <c r="X3166" s="25">
        <v>0</v>
      </c>
      <c r="Y3166" s="25">
        <v>0</v>
      </c>
      <c r="Z3166" s="25">
        <v>0</v>
      </c>
      <c r="AA3166" s="25">
        <v>0.5</v>
      </c>
      <c r="AB3166" s="25">
        <v>11044.59</v>
      </c>
      <c r="AC3166" s="26">
        <v>45152.505756550927</v>
      </c>
      <c r="AD3166" s="27">
        <f>ROW()</f>
        <v>3166</v>
      </c>
      <c r="AE3166" s="27">
        <f>1</f>
        <v>1</v>
      </c>
      <c r="AF3166" s="27">
        <f>SUBTOTAL(109,Tbl_NGF_Data[[#This Row],[Counter]])</f>
        <v>1</v>
      </c>
    </row>
    <row r="3167" spans="2:32" ht="45" x14ac:dyDescent="0.25">
      <c r="B3167" s="21" t="s">
        <v>245</v>
      </c>
      <c r="C3167" s="22" t="s">
        <v>2056</v>
      </c>
      <c r="D3167" s="23">
        <v>7</v>
      </c>
      <c r="E3167" s="22" t="s">
        <v>245</v>
      </c>
      <c r="F3167" s="23">
        <v>7</v>
      </c>
      <c r="G3167" s="22" t="s">
        <v>2056</v>
      </c>
      <c r="H3167" s="22" t="s">
        <v>1327</v>
      </c>
      <c r="I3167" s="23">
        <v>1</v>
      </c>
      <c r="J3167" s="23">
        <v>148</v>
      </c>
      <c r="K3167" s="23" t="s">
        <v>2788</v>
      </c>
      <c r="L3167" s="22" t="s">
        <v>2789</v>
      </c>
      <c r="M3167" s="21" t="s">
        <v>249</v>
      </c>
      <c r="N3167" s="23" t="s">
        <v>1119</v>
      </c>
      <c r="O3167" s="22" t="s">
        <v>1120</v>
      </c>
      <c r="P3167" s="22" t="s">
        <v>1121</v>
      </c>
      <c r="Q3167" s="23" t="s">
        <v>2790</v>
      </c>
      <c r="R3167" s="22" t="s">
        <v>2791</v>
      </c>
      <c r="S3167" s="21" t="s">
        <v>250</v>
      </c>
      <c r="T3167" s="23" t="s">
        <v>2792</v>
      </c>
      <c r="U3167" s="24" t="s">
        <v>16</v>
      </c>
      <c r="V3167" s="23">
        <v>135</v>
      </c>
      <c r="W3167" s="25">
        <v>32000</v>
      </c>
      <c r="X3167" s="25">
        <v>41079.539999999994</v>
      </c>
      <c r="Y3167" s="25">
        <v>39746.04</v>
      </c>
      <c r="Z3167" s="25">
        <v>16187</v>
      </c>
      <c r="AA3167" s="25">
        <v>10000</v>
      </c>
      <c r="AB3167" s="25">
        <v>24000</v>
      </c>
      <c r="AC3167" s="26">
        <v>45152.505756550927</v>
      </c>
      <c r="AD3167" s="27">
        <f>ROW()</f>
        <v>3167</v>
      </c>
      <c r="AE3167" s="27">
        <f>1</f>
        <v>1</v>
      </c>
      <c r="AF3167" s="27">
        <f>SUBTOTAL(109,Tbl_NGF_Data[[#This Row],[Counter]])</f>
        <v>1</v>
      </c>
    </row>
    <row r="3168" spans="2:32" ht="45" x14ac:dyDescent="0.25">
      <c r="B3168" s="21" t="s">
        <v>245</v>
      </c>
      <c r="C3168" s="22" t="s">
        <v>2056</v>
      </c>
      <c r="D3168" s="23">
        <v>7</v>
      </c>
      <c r="E3168" s="22" t="s">
        <v>245</v>
      </c>
      <c r="F3168" s="23">
        <v>7</v>
      </c>
      <c r="G3168" s="22" t="s">
        <v>2056</v>
      </c>
      <c r="H3168" s="22" t="s">
        <v>1327</v>
      </c>
      <c r="I3168" s="23">
        <v>1</v>
      </c>
      <c r="J3168" s="23">
        <v>148</v>
      </c>
      <c r="K3168" s="23" t="s">
        <v>2788</v>
      </c>
      <c r="L3168" s="22" t="s">
        <v>2789</v>
      </c>
      <c r="M3168" s="21" t="s">
        <v>249</v>
      </c>
      <c r="N3168" s="23" t="s">
        <v>1119</v>
      </c>
      <c r="O3168" s="22" t="s">
        <v>1120</v>
      </c>
      <c r="P3168" s="22" t="s">
        <v>1121</v>
      </c>
      <c r="Q3168" s="23" t="s">
        <v>2790</v>
      </c>
      <c r="R3168" s="22" t="s">
        <v>2791</v>
      </c>
      <c r="S3168" s="21" t="s">
        <v>250</v>
      </c>
      <c r="T3168" s="23" t="s">
        <v>2792</v>
      </c>
      <c r="U3168" s="24" t="s">
        <v>17</v>
      </c>
      <c r="V3168" s="23">
        <v>200</v>
      </c>
      <c r="W3168" s="25">
        <v>31999.53</v>
      </c>
      <c r="X3168" s="25">
        <v>41079.539999999994</v>
      </c>
      <c r="Y3168" s="25">
        <v>39746.040000000008</v>
      </c>
      <c r="Z3168" s="25">
        <v>16187</v>
      </c>
      <c r="AA3168" s="25">
        <v>9999.5</v>
      </c>
      <c r="AB3168" s="25">
        <v>12955.910000000002</v>
      </c>
      <c r="AC3168" s="26">
        <v>45152.505756550927</v>
      </c>
      <c r="AD3168" s="27">
        <f>ROW()</f>
        <v>3168</v>
      </c>
      <c r="AE3168" s="27">
        <f>1</f>
        <v>1</v>
      </c>
      <c r="AF3168" s="27">
        <f>SUBTOTAL(109,Tbl_NGF_Data[[#This Row],[Counter]])</f>
        <v>1</v>
      </c>
    </row>
    <row r="3169" spans="2:32" ht="45" x14ac:dyDescent="0.25">
      <c r="B3169" s="21" t="s">
        <v>245</v>
      </c>
      <c r="C3169" s="22" t="s">
        <v>2056</v>
      </c>
      <c r="D3169" s="23">
        <v>7</v>
      </c>
      <c r="E3169" s="22" t="s">
        <v>245</v>
      </c>
      <c r="F3169" s="23">
        <v>7</v>
      </c>
      <c r="G3169" s="22" t="s">
        <v>2056</v>
      </c>
      <c r="H3169" s="22" t="s">
        <v>1327</v>
      </c>
      <c r="I3169" s="23">
        <v>1</v>
      </c>
      <c r="J3169" s="23">
        <v>148</v>
      </c>
      <c r="K3169" s="23" t="s">
        <v>2788</v>
      </c>
      <c r="L3169" s="22" t="s">
        <v>2789</v>
      </c>
      <c r="M3169" s="21" t="s">
        <v>249</v>
      </c>
      <c r="N3169" s="23" t="s">
        <v>1119</v>
      </c>
      <c r="O3169" s="22" t="s">
        <v>1120</v>
      </c>
      <c r="P3169" s="22" t="s">
        <v>1121</v>
      </c>
      <c r="Q3169" s="23" t="s">
        <v>2790</v>
      </c>
      <c r="R3169" s="22" t="s">
        <v>2791</v>
      </c>
      <c r="S3169" s="21" t="s">
        <v>250</v>
      </c>
      <c r="T3169" s="23" t="s">
        <v>2792</v>
      </c>
      <c r="U3169" s="24" t="s">
        <v>18</v>
      </c>
      <c r="V3169" s="23">
        <v>220</v>
      </c>
      <c r="W3169" s="25">
        <v>0.47000000000116415</v>
      </c>
      <c r="X3169" s="25">
        <v>0</v>
      </c>
      <c r="Y3169" s="25">
        <v>-7.2759576141834259E-12</v>
      </c>
      <c r="Z3169" s="25">
        <v>0</v>
      </c>
      <c r="AA3169" s="25">
        <v>0.5</v>
      </c>
      <c r="AB3169" s="25">
        <v>11044.089999999998</v>
      </c>
      <c r="AC3169" s="26">
        <v>45152.505756550927</v>
      </c>
      <c r="AD3169" s="27">
        <f>ROW()</f>
        <v>3169</v>
      </c>
      <c r="AE3169" s="27">
        <f>1</f>
        <v>1</v>
      </c>
      <c r="AF3169" s="27">
        <f>SUBTOTAL(109,Tbl_NGF_Data[[#This Row],[Counter]])</f>
        <v>1</v>
      </c>
    </row>
    <row r="3170" spans="2:32" ht="45" x14ac:dyDescent="0.25">
      <c r="B3170" s="21" t="s">
        <v>245</v>
      </c>
      <c r="C3170" s="22" t="s">
        <v>2056</v>
      </c>
      <c r="D3170" s="23">
        <v>7</v>
      </c>
      <c r="E3170" s="22" t="s">
        <v>245</v>
      </c>
      <c r="F3170" s="23">
        <v>7</v>
      </c>
      <c r="G3170" s="22" t="s">
        <v>2056</v>
      </c>
      <c r="H3170" s="22" t="s">
        <v>1327</v>
      </c>
      <c r="I3170" s="23">
        <v>1</v>
      </c>
      <c r="J3170" s="23">
        <v>148</v>
      </c>
      <c r="K3170" s="23" t="s">
        <v>2788</v>
      </c>
      <c r="L3170" s="22" t="s">
        <v>2789</v>
      </c>
      <c r="M3170" s="21" t="s">
        <v>249</v>
      </c>
      <c r="N3170" s="23" t="s">
        <v>1119</v>
      </c>
      <c r="O3170" s="22" t="s">
        <v>1120</v>
      </c>
      <c r="P3170" s="22" t="s">
        <v>1121</v>
      </c>
      <c r="Q3170" s="23" t="s">
        <v>2790</v>
      </c>
      <c r="R3170" s="22" t="s">
        <v>2791</v>
      </c>
      <c r="S3170" s="21" t="s">
        <v>250</v>
      </c>
      <c r="T3170" s="23" t="s">
        <v>2792</v>
      </c>
      <c r="U3170" s="24" t="s">
        <v>19</v>
      </c>
      <c r="V3170" s="23">
        <v>500</v>
      </c>
      <c r="W3170" s="25">
        <v>31000</v>
      </c>
      <c r="X3170" s="25">
        <v>41079.539999999994</v>
      </c>
      <c r="Y3170" s="25">
        <v>39746.04</v>
      </c>
      <c r="Z3170" s="25">
        <v>16187</v>
      </c>
      <c r="AA3170" s="25">
        <v>10000</v>
      </c>
      <c r="AB3170" s="25">
        <v>24000</v>
      </c>
      <c r="AC3170" s="26">
        <v>45152.505756550927</v>
      </c>
      <c r="AD3170" s="27">
        <f>ROW()</f>
        <v>3170</v>
      </c>
      <c r="AE3170" s="27">
        <f>1</f>
        <v>1</v>
      </c>
      <c r="AF3170" s="27">
        <f>SUBTOTAL(109,Tbl_NGF_Data[[#This Row],[Counter]])</f>
        <v>1</v>
      </c>
    </row>
    <row r="3171" spans="2:32" ht="45" x14ac:dyDescent="0.25">
      <c r="B3171" s="21" t="s">
        <v>245</v>
      </c>
      <c r="C3171" s="22" t="s">
        <v>2056</v>
      </c>
      <c r="D3171" s="23">
        <v>7</v>
      </c>
      <c r="E3171" s="22" t="s">
        <v>245</v>
      </c>
      <c r="F3171" s="23">
        <v>7</v>
      </c>
      <c r="G3171" s="22" t="s">
        <v>2056</v>
      </c>
      <c r="H3171" s="22" t="s">
        <v>1327</v>
      </c>
      <c r="I3171" s="23">
        <v>1</v>
      </c>
      <c r="J3171" s="23">
        <v>148</v>
      </c>
      <c r="K3171" s="23" t="s">
        <v>2788</v>
      </c>
      <c r="L3171" s="22" t="s">
        <v>2789</v>
      </c>
      <c r="M3171" s="21" t="s">
        <v>249</v>
      </c>
      <c r="N3171" s="23" t="s">
        <v>1119</v>
      </c>
      <c r="O3171" s="22" t="s">
        <v>1120</v>
      </c>
      <c r="P3171" s="22" t="s">
        <v>1121</v>
      </c>
      <c r="Q3171" s="23" t="s">
        <v>1125</v>
      </c>
      <c r="R3171" s="22" t="s">
        <v>1126</v>
      </c>
      <c r="S3171" s="21" t="s">
        <v>23</v>
      </c>
      <c r="T3171" s="23" t="s">
        <v>2793</v>
      </c>
      <c r="U3171" s="24" t="s">
        <v>15</v>
      </c>
      <c r="V3171" s="23">
        <v>100</v>
      </c>
      <c r="W3171" s="25">
        <v>2806.5</v>
      </c>
      <c r="X3171" s="25">
        <v>2807.3</v>
      </c>
      <c r="Y3171" s="25">
        <v>4816.3</v>
      </c>
      <c r="Z3171" s="25">
        <v>6580.3</v>
      </c>
      <c r="AA3171" s="25">
        <v>8344.2999999999993</v>
      </c>
      <c r="AB3171" s="25">
        <v>514.5</v>
      </c>
      <c r="AC3171" s="26">
        <v>45152.505756550927</v>
      </c>
      <c r="AD3171" s="27">
        <f>ROW()</f>
        <v>3171</v>
      </c>
      <c r="AE3171" s="27">
        <f>1</f>
        <v>1</v>
      </c>
      <c r="AF3171" s="27">
        <f>SUBTOTAL(109,Tbl_NGF_Data[[#This Row],[Counter]])</f>
        <v>1</v>
      </c>
    </row>
    <row r="3172" spans="2:32" ht="45" x14ac:dyDescent="0.25">
      <c r="B3172" s="21" t="s">
        <v>245</v>
      </c>
      <c r="C3172" s="22" t="s">
        <v>2056</v>
      </c>
      <c r="D3172" s="23">
        <v>7</v>
      </c>
      <c r="E3172" s="22" t="s">
        <v>245</v>
      </c>
      <c r="F3172" s="23">
        <v>7</v>
      </c>
      <c r="G3172" s="22" t="s">
        <v>2056</v>
      </c>
      <c r="H3172" s="22" t="s">
        <v>1327</v>
      </c>
      <c r="I3172" s="23">
        <v>1</v>
      </c>
      <c r="J3172" s="23">
        <v>148</v>
      </c>
      <c r="K3172" s="23" t="s">
        <v>2788</v>
      </c>
      <c r="L3172" s="22" t="s">
        <v>2789</v>
      </c>
      <c r="M3172" s="21" t="s">
        <v>249</v>
      </c>
      <c r="N3172" s="23" t="s">
        <v>1186</v>
      </c>
      <c r="O3172" s="22" t="s">
        <v>1187</v>
      </c>
      <c r="P3172" s="22" t="s">
        <v>1188</v>
      </c>
      <c r="Q3172" s="23" t="s">
        <v>2794</v>
      </c>
      <c r="R3172" s="22" t="s">
        <v>2795</v>
      </c>
      <c r="S3172" s="21" t="s">
        <v>251</v>
      </c>
      <c r="T3172" s="23" t="s">
        <v>2796</v>
      </c>
      <c r="U3172" s="24" t="s">
        <v>15</v>
      </c>
      <c r="V3172" s="23">
        <v>100</v>
      </c>
      <c r="W3172" s="25">
        <v>1062071.31</v>
      </c>
      <c r="X3172" s="25">
        <v>1103224.03</v>
      </c>
      <c r="Y3172" s="25">
        <v>1194468.18</v>
      </c>
      <c r="Z3172" s="25">
        <v>1255333.6499999999</v>
      </c>
      <c r="AA3172" s="25">
        <v>1319131.3799999999</v>
      </c>
      <c r="AB3172" s="25">
        <v>1400251.97</v>
      </c>
      <c r="AC3172" s="26">
        <v>45152.505756550927</v>
      </c>
      <c r="AD3172" s="27">
        <f>ROW()</f>
        <v>3172</v>
      </c>
      <c r="AE3172" s="27">
        <f>1</f>
        <v>1</v>
      </c>
      <c r="AF3172" s="27">
        <f>SUBTOTAL(109,Tbl_NGF_Data[[#This Row],[Counter]])</f>
        <v>1</v>
      </c>
    </row>
    <row r="3173" spans="2:32" ht="45" x14ac:dyDescent="0.25">
      <c r="B3173" s="21" t="s">
        <v>245</v>
      </c>
      <c r="C3173" s="22" t="s">
        <v>2056</v>
      </c>
      <c r="D3173" s="23">
        <v>7</v>
      </c>
      <c r="E3173" s="22" t="s">
        <v>245</v>
      </c>
      <c r="F3173" s="23">
        <v>7</v>
      </c>
      <c r="G3173" s="22" t="s">
        <v>2056</v>
      </c>
      <c r="H3173" s="22" t="s">
        <v>1327</v>
      </c>
      <c r="I3173" s="23">
        <v>1</v>
      </c>
      <c r="J3173" s="23">
        <v>148</v>
      </c>
      <c r="K3173" s="23" t="s">
        <v>2788</v>
      </c>
      <c r="L3173" s="22" t="s">
        <v>2789</v>
      </c>
      <c r="M3173" s="21" t="s">
        <v>249</v>
      </c>
      <c r="N3173" s="23" t="s">
        <v>1186</v>
      </c>
      <c r="O3173" s="22" t="s">
        <v>1187</v>
      </c>
      <c r="P3173" s="22" t="s">
        <v>1188</v>
      </c>
      <c r="Q3173" s="23" t="s">
        <v>2794</v>
      </c>
      <c r="R3173" s="22" t="s">
        <v>2795</v>
      </c>
      <c r="S3173" s="21" t="s">
        <v>251</v>
      </c>
      <c r="T3173" s="23" t="s">
        <v>2796</v>
      </c>
      <c r="U3173" s="24" t="s">
        <v>16</v>
      </c>
      <c r="V3173" s="23">
        <v>135</v>
      </c>
      <c r="W3173" s="25">
        <v>120500</v>
      </c>
      <c r="X3173" s="25">
        <v>59610</v>
      </c>
      <c r="Y3173" s="25">
        <v>0</v>
      </c>
      <c r="Z3173" s="25">
        <v>45000</v>
      </c>
      <c r="AA3173" s="25">
        <v>11000</v>
      </c>
      <c r="AB3173" s="25">
        <v>11000</v>
      </c>
      <c r="AC3173" s="26">
        <v>45152.505756550927</v>
      </c>
      <c r="AD3173" s="27">
        <f>ROW()</f>
        <v>3173</v>
      </c>
      <c r="AE3173" s="27">
        <f>1</f>
        <v>1</v>
      </c>
      <c r="AF3173" s="27">
        <f>SUBTOTAL(109,Tbl_NGF_Data[[#This Row],[Counter]])</f>
        <v>1</v>
      </c>
    </row>
    <row r="3174" spans="2:32" ht="45" x14ac:dyDescent="0.25">
      <c r="B3174" s="21" t="s">
        <v>245</v>
      </c>
      <c r="C3174" s="22" t="s">
        <v>2056</v>
      </c>
      <c r="D3174" s="23">
        <v>7</v>
      </c>
      <c r="E3174" s="22" t="s">
        <v>245</v>
      </c>
      <c r="F3174" s="23">
        <v>7</v>
      </c>
      <c r="G3174" s="22" t="s">
        <v>2056</v>
      </c>
      <c r="H3174" s="22" t="s">
        <v>1327</v>
      </c>
      <c r="I3174" s="23">
        <v>1</v>
      </c>
      <c r="J3174" s="23">
        <v>148</v>
      </c>
      <c r="K3174" s="23" t="s">
        <v>2788</v>
      </c>
      <c r="L3174" s="22" t="s">
        <v>2789</v>
      </c>
      <c r="M3174" s="21" t="s">
        <v>249</v>
      </c>
      <c r="N3174" s="23" t="s">
        <v>1186</v>
      </c>
      <c r="O3174" s="22" t="s">
        <v>1187</v>
      </c>
      <c r="P3174" s="22" t="s">
        <v>1188</v>
      </c>
      <c r="Q3174" s="23" t="s">
        <v>2794</v>
      </c>
      <c r="R3174" s="22" t="s">
        <v>2795</v>
      </c>
      <c r="S3174" s="21" t="s">
        <v>251</v>
      </c>
      <c r="T3174" s="23" t="s">
        <v>2796</v>
      </c>
      <c r="U3174" s="24" t="s">
        <v>17</v>
      </c>
      <c r="V3174" s="23">
        <v>200</v>
      </c>
      <c r="W3174" s="25">
        <v>112174</v>
      </c>
      <c r="X3174" s="25">
        <v>45826</v>
      </c>
      <c r="Y3174" s="25">
        <v>0</v>
      </c>
      <c r="Z3174" s="25">
        <v>36761.25</v>
      </c>
      <c r="AA3174" s="25">
        <v>11000</v>
      </c>
      <c r="AB3174" s="25">
        <v>11000</v>
      </c>
      <c r="AC3174" s="26">
        <v>45152.505756550927</v>
      </c>
      <c r="AD3174" s="27">
        <f>ROW()</f>
        <v>3174</v>
      </c>
      <c r="AE3174" s="27">
        <f>1</f>
        <v>1</v>
      </c>
      <c r="AF3174" s="27">
        <f>SUBTOTAL(109,Tbl_NGF_Data[[#This Row],[Counter]])</f>
        <v>1</v>
      </c>
    </row>
    <row r="3175" spans="2:32" ht="45" x14ac:dyDescent="0.25">
      <c r="B3175" s="21" t="s">
        <v>245</v>
      </c>
      <c r="C3175" s="22" t="s">
        <v>2056</v>
      </c>
      <c r="D3175" s="23">
        <v>7</v>
      </c>
      <c r="E3175" s="22" t="s">
        <v>245</v>
      </c>
      <c r="F3175" s="23">
        <v>7</v>
      </c>
      <c r="G3175" s="22" t="s">
        <v>2056</v>
      </c>
      <c r="H3175" s="22" t="s">
        <v>1327</v>
      </c>
      <c r="I3175" s="23">
        <v>1</v>
      </c>
      <c r="J3175" s="23">
        <v>148</v>
      </c>
      <c r="K3175" s="23" t="s">
        <v>2788</v>
      </c>
      <c r="L3175" s="22" t="s">
        <v>2789</v>
      </c>
      <c r="M3175" s="21" t="s">
        <v>249</v>
      </c>
      <c r="N3175" s="23" t="s">
        <v>1186</v>
      </c>
      <c r="O3175" s="22" t="s">
        <v>1187</v>
      </c>
      <c r="P3175" s="22" t="s">
        <v>1188</v>
      </c>
      <c r="Q3175" s="23" t="s">
        <v>2794</v>
      </c>
      <c r="R3175" s="22" t="s">
        <v>2795</v>
      </c>
      <c r="S3175" s="21" t="s">
        <v>251</v>
      </c>
      <c r="T3175" s="23" t="s">
        <v>2796</v>
      </c>
      <c r="U3175" s="24" t="s">
        <v>18</v>
      </c>
      <c r="V3175" s="23">
        <v>220</v>
      </c>
      <c r="W3175" s="25">
        <v>8326</v>
      </c>
      <c r="X3175" s="25">
        <v>13784</v>
      </c>
      <c r="Y3175" s="25">
        <v>0</v>
      </c>
      <c r="Z3175" s="25">
        <v>8238.75</v>
      </c>
      <c r="AA3175" s="25">
        <v>0</v>
      </c>
      <c r="AB3175" s="25">
        <v>0</v>
      </c>
      <c r="AC3175" s="26">
        <v>45152.505756550927</v>
      </c>
      <c r="AD3175" s="27">
        <f>ROW()</f>
        <v>3175</v>
      </c>
      <c r="AE3175" s="27">
        <f>1</f>
        <v>1</v>
      </c>
      <c r="AF3175" s="27">
        <f>SUBTOTAL(109,Tbl_NGF_Data[[#This Row],[Counter]])</f>
        <v>1</v>
      </c>
    </row>
    <row r="3176" spans="2:32" ht="45" x14ac:dyDescent="0.25">
      <c r="B3176" s="21" t="s">
        <v>245</v>
      </c>
      <c r="C3176" s="22" t="s">
        <v>2056</v>
      </c>
      <c r="D3176" s="23">
        <v>7</v>
      </c>
      <c r="E3176" s="22" t="s">
        <v>245</v>
      </c>
      <c r="F3176" s="23">
        <v>7</v>
      </c>
      <c r="G3176" s="22" t="s">
        <v>2056</v>
      </c>
      <c r="H3176" s="22" t="s">
        <v>1327</v>
      </c>
      <c r="I3176" s="23">
        <v>1</v>
      </c>
      <c r="J3176" s="23">
        <v>148</v>
      </c>
      <c r="K3176" s="23" t="s">
        <v>2788</v>
      </c>
      <c r="L3176" s="22" t="s">
        <v>2789</v>
      </c>
      <c r="M3176" s="21" t="s">
        <v>249</v>
      </c>
      <c r="N3176" s="23" t="s">
        <v>1186</v>
      </c>
      <c r="O3176" s="22" t="s">
        <v>1187</v>
      </c>
      <c r="P3176" s="22" t="s">
        <v>1188</v>
      </c>
      <c r="Q3176" s="23" t="s">
        <v>2794</v>
      </c>
      <c r="R3176" s="22" t="s">
        <v>2795</v>
      </c>
      <c r="S3176" s="21" t="s">
        <v>251</v>
      </c>
      <c r="T3176" s="23" t="s">
        <v>2796</v>
      </c>
      <c r="U3176" s="24" t="s">
        <v>19</v>
      </c>
      <c r="V3176" s="23">
        <v>500</v>
      </c>
      <c r="W3176" s="25">
        <v>88174.1</v>
      </c>
      <c r="X3176" s="25">
        <v>86978.72</v>
      </c>
      <c r="Y3176" s="25">
        <v>91244.15</v>
      </c>
      <c r="Z3176" s="25">
        <v>97626.72</v>
      </c>
      <c r="AA3176" s="25">
        <v>74797.73000000001</v>
      </c>
      <c r="AB3176" s="25">
        <v>92120.589999999982</v>
      </c>
      <c r="AC3176" s="26">
        <v>45152.505756550927</v>
      </c>
      <c r="AD3176" s="27">
        <f>ROW()</f>
        <v>3176</v>
      </c>
      <c r="AE3176" s="27">
        <f>1</f>
        <v>1</v>
      </c>
      <c r="AF3176" s="27">
        <f>SUBTOTAL(109,Tbl_NGF_Data[[#This Row],[Counter]])</f>
        <v>1</v>
      </c>
    </row>
    <row r="3177" spans="2:32" ht="45" x14ac:dyDescent="0.25">
      <c r="B3177" s="21" t="s">
        <v>245</v>
      </c>
      <c r="C3177" s="22" t="s">
        <v>2056</v>
      </c>
      <c r="D3177" s="23">
        <v>7</v>
      </c>
      <c r="E3177" s="22" t="s">
        <v>245</v>
      </c>
      <c r="F3177" s="23">
        <v>7</v>
      </c>
      <c r="G3177" s="22" t="s">
        <v>2056</v>
      </c>
      <c r="H3177" s="22" t="s">
        <v>1327</v>
      </c>
      <c r="I3177" s="23">
        <v>1</v>
      </c>
      <c r="J3177" s="23">
        <v>148</v>
      </c>
      <c r="K3177" s="23" t="s">
        <v>2788</v>
      </c>
      <c r="L3177" s="22" t="s">
        <v>2789</v>
      </c>
      <c r="M3177" s="21" t="s">
        <v>249</v>
      </c>
      <c r="N3177" s="23" t="s">
        <v>1131</v>
      </c>
      <c r="O3177" s="22" t="s">
        <v>1132</v>
      </c>
      <c r="P3177" s="22" t="s">
        <v>1133</v>
      </c>
      <c r="Q3177" s="23" t="s">
        <v>1151</v>
      </c>
      <c r="R3177" s="22" t="s">
        <v>1132</v>
      </c>
      <c r="S3177" s="21" t="s">
        <v>38</v>
      </c>
      <c r="T3177" s="23" t="s">
        <v>2797</v>
      </c>
      <c r="U3177" s="24" t="s">
        <v>15</v>
      </c>
      <c r="V3177" s="23">
        <v>100</v>
      </c>
      <c r="W3177" s="25">
        <v>4.9999999988358468E-2</v>
      </c>
      <c r="X3177" s="25">
        <v>0</v>
      </c>
      <c r="Y3177" s="25">
        <v>0</v>
      </c>
      <c r="Z3177" s="25">
        <v>0.69</v>
      </c>
      <c r="AA3177" s="25">
        <v>0</v>
      </c>
      <c r="AB3177" s="25">
        <v>10383</v>
      </c>
      <c r="AC3177" s="26">
        <v>45152.505756550927</v>
      </c>
      <c r="AD3177" s="27">
        <f>ROW()</f>
        <v>3177</v>
      </c>
      <c r="AE3177" s="27">
        <f>1</f>
        <v>1</v>
      </c>
      <c r="AF3177" s="27">
        <f>SUBTOTAL(109,Tbl_NGF_Data[[#This Row],[Counter]])</f>
        <v>1</v>
      </c>
    </row>
    <row r="3178" spans="2:32" ht="45" x14ac:dyDescent="0.25">
      <c r="B3178" s="21" t="s">
        <v>245</v>
      </c>
      <c r="C3178" s="22" t="s">
        <v>2056</v>
      </c>
      <c r="D3178" s="23">
        <v>7</v>
      </c>
      <c r="E3178" s="22" t="s">
        <v>245</v>
      </c>
      <c r="F3178" s="23">
        <v>7</v>
      </c>
      <c r="G3178" s="22" t="s">
        <v>2056</v>
      </c>
      <c r="H3178" s="22" t="s">
        <v>1327</v>
      </c>
      <c r="I3178" s="23">
        <v>1</v>
      </c>
      <c r="J3178" s="23">
        <v>148</v>
      </c>
      <c r="K3178" s="23" t="s">
        <v>2788</v>
      </c>
      <c r="L3178" s="22" t="s">
        <v>2789</v>
      </c>
      <c r="M3178" s="21" t="s">
        <v>249</v>
      </c>
      <c r="N3178" s="23" t="s">
        <v>1131</v>
      </c>
      <c r="O3178" s="22" t="s">
        <v>1132</v>
      </c>
      <c r="P3178" s="22" t="s">
        <v>1133</v>
      </c>
      <c r="Q3178" s="23" t="s">
        <v>1151</v>
      </c>
      <c r="R3178" s="22" t="s">
        <v>1132</v>
      </c>
      <c r="S3178" s="21" t="s">
        <v>38</v>
      </c>
      <c r="T3178" s="23" t="s">
        <v>2797</v>
      </c>
      <c r="U3178" s="24" t="s">
        <v>16</v>
      </c>
      <c r="V3178" s="23">
        <v>135</v>
      </c>
      <c r="W3178" s="25">
        <v>758300</v>
      </c>
      <c r="X3178" s="25">
        <v>800317.01</v>
      </c>
      <c r="Y3178" s="25">
        <v>808132</v>
      </c>
      <c r="Z3178" s="25">
        <v>819778</v>
      </c>
      <c r="AA3178" s="25">
        <v>806101</v>
      </c>
      <c r="AB3178" s="25">
        <v>865600</v>
      </c>
      <c r="AC3178" s="26">
        <v>45152.505756550927</v>
      </c>
      <c r="AD3178" s="27">
        <f>ROW()</f>
        <v>3178</v>
      </c>
      <c r="AE3178" s="27">
        <f>1</f>
        <v>1</v>
      </c>
      <c r="AF3178" s="27">
        <f>SUBTOTAL(109,Tbl_NGF_Data[[#This Row],[Counter]])</f>
        <v>1</v>
      </c>
    </row>
    <row r="3179" spans="2:32" ht="45" x14ac:dyDescent="0.25">
      <c r="B3179" s="21" t="s">
        <v>245</v>
      </c>
      <c r="C3179" s="22" t="s">
        <v>2056</v>
      </c>
      <c r="D3179" s="23">
        <v>7</v>
      </c>
      <c r="E3179" s="22" t="s">
        <v>245</v>
      </c>
      <c r="F3179" s="23">
        <v>7</v>
      </c>
      <c r="G3179" s="22" t="s">
        <v>2056</v>
      </c>
      <c r="H3179" s="22" t="s">
        <v>1327</v>
      </c>
      <c r="I3179" s="23">
        <v>1</v>
      </c>
      <c r="J3179" s="23">
        <v>148</v>
      </c>
      <c r="K3179" s="23" t="s">
        <v>2788</v>
      </c>
      <c r="L3179" s="22" t="s">
        <v>2789</v>
      </c>
      <c r="M3179" s="21" t="s">
        <v>249</v>
      </c>
      <c r="N3179" s="23" t="s">
        <v>1131</v>
      </c>
      <c r="O3179" s="22" t="s">
        <v>1132</v>
      </c>
      <c r="P3179" s="22" t="s">
        <v>1133</v>
      </c>
      <c r="Q3179" s="23" t="s">
        <v>1151</v>
      </c>
      <c r="R3179" s="22" t="s">
        <v>1132</v>
      </c>
      <c r="S3179" s="21" t="s">
        <v>38</v>
      </c>
      <c r="T3179" s="23" t="s">
        <v>2797</v>
      </c>
      <c r="U3179" s="24" t="s">
        <v>17</v>
      </c>
      <c r="V3179" s="23">
        <v>200</v>
      </c>
      <c r="W3179" s="25">
        <v>758051.58999999985</v>
      </c>
      <c r="X3179" s="25">
        <v>709500.05</v>
      </c>
      <c r="Y3179" s="25">
        <v>731050.54</v>
      </c>
      <c r="Z3179" s="25">
        <v>819777.99999999988</v>
      </c>
      <c r="AA3179" s="25">
        <v>806100.69000000006</v>
      </c>
      <c r="AB3179" s="25">
        <v>855217</v>
      </c>
      <c r="AC3179" s="26">
        <v>45152.505756550927</v>
      </c>
      <c r="AD3179" s="27">
        <f>ROW()</f>
        <v>3179</v>
      </c>
      <c r="AE3179" s="27">
        <f>1</f>
        <v>1</v>
      </c>
      <c r="AF3179" s="27">
        <f>SUBTOTAL(109,Tbl_NGF_Data[[#This Row],[Counter]])</f>
        <v>1</v>
      </c>
    </row>
    <row r="3180" spans="2:32" ht="45" x14ac:dyDescent="0.25">
      <c r="B3180" s="21" t="s">
        <v>245</v>
      </c>
      <c r="C3180" s="22" t="s">
        <v>2056</v>
      </c>
      <c r="D3180" s="23">
        <v>7</v>
      </c>
      <c r="E3180" s="22" t="s">
        <v>245</v>
      </c>
      <c r="F3180" s="23">
        <v>7</v>
      </c>
      <c r="G3180" s="22" t="s">
        <v>2056</v>
      </c>
      <c r="H3180" s="22" t="s">
        <v>1327</v>
      </c>
      <c r="I3180" s="23">
        <v>1</v>
      </c>
      <c r="J3180" s="23">
        <v>148</v>
      </c>
      <c r="K3180" s="23" t="s">
        <v>2788</v>
      </c>
      <c r="L3180" s="22" t="s">
        <v>2789</v>
      </c>
      <c r="M3180" s="21" t="s">
        <v>249</v>
      </c>
      <c r="N3180" s="23" t="s">
        <v>1131</v>
      </c>
      <c r="O3180" s="22" t="s">
        <v>1132</v>
      </c>
      <c r="P3180" s="22" t="s">
        <v>1133</v>
      </c>
      <c r="Q3180" s="23" t="s">
        <v>1151</v>
      </c>
      <c r="R3180" s="22" t="s">
        <v>1132</v>
      </c>
      <c r="S3180" s="21" t="s">
        <v>38</v>
      </c>
      <c r="T3180" s="23" t="s">
        <v>2797</v>
      </c>
      <c r="U3180" s="24" t="s">
        <v>18</v>
      </c>
      <c r="V3180" s="23">
        <v>220</v>
      </c>
      <c r="W3180" s="25">
        <v>248.41000000014901</v>
      </c>
      <c r="X3180" s="25">
        <v>90816.959999999963</v>
      </c>
      <c r="Y3180" s="25">
        <v>77081.459999999963</v>
      </c>
      <c r="Z3180" s="25">
        <v>1.1641532182693481E-10</v>
      </c>
      <c r="AA3180" s="25">
        <v>0.30999999993946403</v>
      </c>
      <c r="AB3180" s="25">
        <v>10383</v>
      </c>
      <c r="AC3180" s="26">
        <v>45152.505756550927</v>
      </c>
      <c r="AD3180" s="27">
        <f>ROW()</f>
        <v>3180</v>
      </c>
      <c r="AE3180" s="27">
        <f>1</f>
        <v>1</v>
      </c>
      <c r="AF3180" s="27">
        <f>SUBTOTAL(109,Tbl_NGF_Data[[#This Row],[Counter]])</f>
        <v>1</v>
      </c>
    </row>
    <row r="3181" spans="2:32" ht="45" x14ac:dyDescent="0.25">
      <c r="B3181" s="21" t="s">
        <v>245</v>
      </c>
      <c r="C3181" s="22" t="s">
        <v>2056</v>
      </c>
      <c r="D3181" s="23">
        <v>7</v>
      </c>
      <c r="E3181" s="22" t="s">
        <v>245</v>
      </c>
      <c r="F3181" s="23">
        <v>7</v>
      </c>
      <c r="G3181" s="22" t="s">
        <v>2056</v>
      </c>
      <c r="H3181" s="22" t="s">
        <v>1327</v>
      </c>
      <c r="I3181" s="23">
        <v>1</v>
      </c>
      <c r="J3181" s="23">
        <v>148</v>
      </c>
      <c r="K3181" s="23" t="s">
        <v>2788</v>
      </c>
      <c r="L3181" s="22" t="s">
        <v>2789</v>
      </c>
      <c r="M3181" s="21" t="s">
        <v>249</v>
      </c>
      <c r="N3181" s="23" t="s">
        <v>1131</v>
      </c>
      <c r="O3181" s="22" t="s">
        <v>1132</v>
      </c>
      <c r="P3181" s="22" t="s">
        <v>1133</v>
      </c>
      <c r="Q3181" s="23" t="s">
        <v>1151</v>
      </c>
      <c r="R3181" s="22" t="s">
        <v>1132</v>
      </c>
      <c r="S3181" s="21" t="s">
        <v>38</v>
      </c>
      <c r="T3181" s="23" t="s">
        <v>2797</v>
      </c>
      <c r="U3181" s="24" t="s">
        <v>19</v>
      </c>
      <c r="V3181" s="23">
        <v>500</v>
      </c>
      <c r="W3181" s="25">
        <v>701500</v>
      </c>
      <c r="X3181" s="25">
        <v>709500</v>
      </c>
      <c r="Y3181" s="25">
        <v>731050.54</v>
      </c>
      <c r="Z3181" s="25">
        <v>819778.69</v>
      </c>
      <c r="AA3181" s="25">
        <v>806100</v>
      </c>
      <c r="AB3181" s="25">
        <v>865600</v>
      </c>
      <c r="AC3181" s="26">
        <v>45152.505756550927</v>
      </c>
      <c r="AD3181" s="27">
        <f>ROW()</f>
        <v>3181</v>
      </c>
      <c r="AE3181" s="27">
        <f>1</f>
        <v>1</v>
      </c>
      <c r="AF3181" s="27">
        <f>SUBTOTAL(109,Tbl_NGF_Data[[#This Row],[Counter]])</f>
        <v>1</v>
      </c>
    </row>
    <row r="3182" spans="2:32" ht="60" x14ac:dyDescent="0.25">
      <c r="B3182" s="21" t="s">
        <v>245</v>
      </c>
      <c r="C3182" s="22" t="s">
        <v>2056</v>
      </c>
      <c r="D3182" s="23">
        <v>7</v>
      </c>
      <c r="E3182" s="22" t="s">
        <v>245</v>
      </c>
      <c r="F3182" s="23">
        <v>7</v>
      </c>
      <c r="G3182" s="22" t="s">
        <v>2056</v>
      </c>
      <c r="H3182" s="22" t="s">
        <v>1327</v>
      </c>
      <c r="I3182" s="23">
        <v>1</v>
      </c>
      <c r="J3182" s="23">
        <v>148</v>
      </c>
      <c r="K3182" s="23" t="s">
        <v>2788</v>
      </c>
      <c r="L3182" s="22" t="s">
        <v>2789</v>
      </c>
      <c r="M3182" s="21" t="s">
        <v>249</v>
      </c>
      <c r="N3182" s="23" t="s">
        <v>1131</v>
      </c>
      <c r="O3182" s="22" t="s">
        <v>1132</v>
      </c>
      <c r="P3182" s="22" t="s">
        <v>1133</v>
      </c>
      <c r="Q3182" s="23" t="s">
        <v>2798</v>
      </c>
      <c r="R3182" s="22" t="s">
        <v>2799</v>
      </c>
      <c r="S3182" s="21" t="s">
        <v>252</v>
      </c>
      <c r="T3182" s="23" t="s">
        <v>2800</v>
      </c>
      <c r="U3182" s="24" t="s">
        <v>16</v>
      </c>
      <c r="V3182" s="23">
        <v>135</v>
      </c>
      <c r="W3182" s="25">
        <v>0</v>
      </c>
      <c r="X3182" s="25">
        <v>0</v>
      </c>
      <c r="Y3182" s="25">
        <v>304198</v>
      </c>
      <c r="Z3182" s="25">
        <v>187200</v>
      </c>
      <c r="AA3182" s="25">
        <v>871100</v>
      </c>
      <c r="AB3182" s="25">
        <v>0</v>
      </c>
      <c r="AC3182" s="26">
        <v>45152.505756550927</v>
      </c>
      <c r="AD3182" s="27">
        <f>ROW()</f>
        <v>3182</v>
      </c>
      <c r="AE3182" s="27">
        <f>1</f>
        <v>1</v>
      </c>
      <c r="AF3182" s="27">
        <f>SUBTOTAL(109,Tbl_NGF_Data[[#This Row],[Counter]])</f>
        <v>1</v>
      </c>
    </row>
    <row r="3183" spans="2:32" ht="60" x14ac:dyDescent="0.25">
      <c r="B3183" s="21" t="s">
        <v>245</v>
      </c>
      <c r="C3183" s="22" t="s">
        <v>2056</v>
      </c>
      <c r="D3183" s="23">
        <v>7</v>
      </c>
      <c r="E3183" s="22" t="s">
        <v>245</v>
      </c>
      <c r="F3183" s="23">
        <v>7</v>
      </c>
      <c r="G3183" s="22" t="s">
        <v>2056</v>
      </c>
      <c r="H3183" s="22" t="s">
        <v>1327</v>
      </c>
      <c r="I3183" s="23">
        <v>1</v>
      </c>
      <c r="J3183" s="23">
        <v>148</v>
      </c>
      <c r="K3183" s="23" t="s">
        <v>2788</v>
      </c>
      <c r="L3183" s="22" t="s">
        <v>2789</v>
      </c>
      <c r="M3183" s="21" t="s">
        <v>249</v>
      </c>
      <c r="N3183" s="23" t="s">
        <v>1131</v>
      </c>
      <c r="O3183" s="22" t="s">
        <v>1132</v>
      </c>
      <c r="P3183" s="22" t="s">
        <v>1133</v>
      </c>
      <c r="Q3183" s="23" t="s">
        <v>2798</v>
      </c>
      <c r="R3183" s="22" t="s">
        <v>2799</v>
      </c>
      <c r="S3183" s="21" t="s">
        <v>252</v>
      </c>
      <c r="T3183" s="23" t="s">
        <v>2800</v>
      </c>
      <c r="U3183" s="24" t="s">
        <v>17</v>
      </c>
      <c r="V3183" s="23">
        <v>200</v>
      </c>
      <c r="W3183" s="25">
        <v>0</v>
      </c>
      <c r="X3183" s="25">
        <v>0</v>
      </c>
      <c r="Y3183" s="25">
        <v>302500</v>
      </c>
      <c r="Z3183" s="25">
        <v>187200</v>
      </c>
      <c r="AA3183" s="25">
        <v>871100</v>
      </c>
      <c r="AB3183" s="25">
        <v>0</v>
      </c>
      <c r="AC3183" s="26">
        <v>45152.505756550927</v>
      </c>
      <c r="AD3183" s="27">
        <f>ROW()</f>
        <v>3183</v>
      </c>
      <c r="AE3183" s="27">
        <f>1</f>
        <v>1</v>
      </c>
      <c r="AF3183" s="27">
        <f>SUBTOTAL(109,Tbl_NGF_Data[[#This Row],[Counter]])</f>
        <v>1</v>
      </c>
    </row>
    <row r="3184" spans="2:32" ht="60" x14ac:dyDescent="0.25">
      <c r="B3184" s="21" t="s">
        <v>245</v>
      </c>
      <c r="C3184" s="22" t="s">
        <v>2056</v>
      </c>
      <c r="D3184" s="23">
        <v>7</v>
      </c>
      <c r="E3184" s="22" t="s">
        <v>245</v>
      </c>
      <c r="F3184" s="23">
        <v>7</v>
      </c>
      <c r="G3184" s="22" t="s">
        <v>2056</v>
      </c>
      <c r="H3184" s="22" t="s">
        <v>1327</v>
      </c>
      <c r="I3184" s="23">
        <v>1</v>
      </c>
      <c r="J3184" s="23">
        <v>148</v>
      </c>
      <c r="K3184" s="23" t="s">
        <v>2788</v>
      </c>
      <c r="L3184" s="22" t="s">
        <v>2789</v>
      </c>
      <c r="M3184" s="21" t="s">
        <v>249</v>
      </c>
      <c r="N3184" s="23" t="s">
        <v>1131</v>
      </c>
      <c r="O3184" s="22" t="s">
        <v>1132</v>
      </c>
      <c r="P3184" s="22" t="s">
        <v>1133</v>
      </c>
      <c r="Q3184" s="23" t="s">
        <v>2798</v>
      </c>
      <c r="R3184" s="22" t="s">
        <v>2799</v>
      </c>
      <c r="S3184" s="21" t="s">
        <v>252</v>
      </c>
      <c r="T3184" s="23" t="s">
        <v>2800</v>
      </c>
      <c r="U3184" s="24" t="s">
        <v>18</v>
      </c>
      <c r="V3184" s="23">
        <v>220</v>
      </c>
      <c r="W3184" s="25">
        <v>0</v>
      </c>
      <c r="X3184" s="25">
        <v>0</v>
      </c>
      <c r="Y3184" s="25">
        <v>1698</v>
      </c>
      <c r="Z3184" s="25">
        <v>0</v>
      </c>
      <c r="AA3184" s="25">
        <v>0</v>
      </c>
      <c r="AB3184" s="25">
        <v>0</v>
      </c>
      <c r="AC3184" s="26">
        <v>45152.505756550927</v>
      </c>
      <c r="AD3184" s="27">
        <f>ROW()</f>
        <v>3184</v>
      </c>
      <c r="AE3184" s="27">
        <f>1</f>
        <v>1</v>
      </c>
      <c r="AF3184" s="27">
        <f>SUBTOTAL(109,Tbl_NGF_Data[[#This Row],[Counter]])</f>
        <v>1</v>
      </c>
    </row>
    <row r="3185" spans="2:32" ht="60" x14ac:dyDescent="0.25">
      <c r="B3185" s="21" t="s">
        <v>245</v>
      </c>
      <c r="C3185" s="22" t="s">
        <v>2056</v>
      </c>
      <c r="D3185" s="23">
        <v>7</v>
      </c>
      <c r="E3185" s="22" t="s">
        <v>245</v>
      </c>
      <c r="F3185" s="23">
        <v>7</v>
      </c>
      <c r="G3185" s="22" t="s">
        <v>2056</v>
      </c>
      <c r="H3185" s="22" t="s">
        <v>1327</v>
      </c>
      <c r="I3185" s="23">
        <v>1</v>
      </c>
      <c r="J3185" s="23">
        <v>148</v>
      </c>
      <c r="K3185" s="23" t="s">
        <v>2788</v>
      </c>
      <c r="L3185" s="22" t="s">
        <v>2789</v>
      </c>
      <c r="M3185" s="21" t="s">
        <v>249</v>
      </c>
      <c r="N3185" s="23" t="s">
        <v>1131</v>
      </c>
      <c r="O3185" s="22" t="s">
        <v>1132</v>
      </c>
      <c r="P3185" s="22" t="s">
        <v>1133</v>
      </c>
      <c r="Q3185" s="23" t="s">
        <v>2798</v>
      </c>
      <c r="R3185" s="22" t="s">
        <v>2799</v>
      </c>
      <c r="S3185" s="21" t="s">
        <v>252</v>
      </c>
      <c r="T3185" s="23" t="s">
        <v>2800</v>
      </c>
      <c r="U3185" s="24" t="s">
        <v>19</v>
      </c>
      <c r="V3185" s="23">
        <v>500</v>
      </c>
      <c r="W3185" s="25">
        <v>0</v>
      </c>
      <c r="X3185" s="25">
        <v>0</v>
      </c>
      <c r="Y3185" s="25">
        <v>302500</v>
      </c>
      <c r="Z3185" s="25">
        <v>187200</v>
      </c>
      <c r="AA3185" s="25">
        <v>871100</v>
      </c>
      <c r="AB3185" s="25">
        <v>0</v>
      </c>
      <c r="AC3185" s="26">
        <v>45152.505756550927</v>
      </c>
      <c r="AD3185" s="27">
        <f>ROW()</f>
        <v>3185</v>
      </c>
      <c r="AE3185" s="27">
        <f>1</f>
        <v>1</v>
      </c>
      <c r="AF3185" s="27">
        <f>SUBTOTAL(109,Tbl_NGF_Data[[#This Row],[Counter]])</f>
        <v>1</v>
      </c>
    </row>
    <row r="3186" spans="2:32" ht="45" x14ac:dyDescent="0.25">
      <c r="B3186" s="21" t="s">
        <v>245</v>
      </c>
      <c r="C3186" s="22" t="s">
        <v>2056</v>
      </c>
      <c r="D3186" s="23">
        <v>7</v>
      </c>
      <c r="E3186" s="22" t="s">
        <v>245</v>
      </c>
      <c r="F3186" s="23">
        <v>7</v>
      </c>
      <c r="G3186" s="22" t="s">
        <v>2056</v>
      </c>
      <c r="H3186" s="22" t="s">
        <v>1327</v>
      </c>
      <c r="I3186" s="23">
        <v>1</v>
      </c>
      <c r="J3186" s="23">
        <v>238</v>
      </c>
      <c r="K3186" s="23" t="s">
        <v>2801</v>
      </c>
      <c r="L3186" s="22" t="s">
        <v>2802</v>
      </c>
      <c r="M3186" s="21" t="s">
        <v>342</v>
      </c>
      <c r="N3186" s="23" t="s">
        <v>1119</v>
      </c>
      <c r="O3186" s="22" t="s">
        <v>1120</v>
      </c>
      <c r="P3186" s="22" t="s">
        <v>1121</v>
      </c>
      <c r="Q3186" s="23" t="s">
        <v>2803</v>
      </c>
      <c r="R3186" s="22" t="s">
        <v>2804</v>
      </c>
      <c r="S3186" s="21" t="s">
        <v>343</v>
      </c>
      <c r="T3186" s="23" t="s">
        <v>2805</v>
      </c>
      <c r="U3186" s="24" t="s">
        <v>15</v>
      </c>
      <c r="V3186" s="23">
        <v>100</v>
      </c>
      <c r="W3186" s="25">
        <v>431572.6100000001</v>
      </c>
      <c r="X3186" s="25">
        <v>123016.97</v>
      </c>
      <c r="Y3186" s="25">
        <v>60771.809999999983</v>
      </c>
      <c r="Z3186" s="25">
        <v>293055.06</v>
      </c>
      <c r="AA3186" s="25">
        <v>539484</v>
      </c>
      <c r="AB3186" s="25">
        <v>2118718.9699999997</v>
      </c>
      <c r="AC3186" s="26">
        <v>45152.505756550927</v>
      </c>
      <c r="AD3186" s="27">
        <f>ROW()</f>
        <v>3186</v>
      </c>
      <c r="AE3186" s="27">
        <f>1</f>
        <v>1</v>
      </c>
      <c r="AF3186" s="27">
        <f>SUBTOTAL(109,Tbl_NGF_Data[[#This Row],[Counter]])</f>
        <v>1</v>
      </c>
    </row>
    <row r="3187" spans="2:32" ht="45" x14ac:dyDescent="0.25">
      <c r="B3187" s="21" t="s">
        <v>245</v>
      </c>
      <c r="C3187" s="22" t="s">
        <v>2056</v>
      </c>
      <c r="D3187" s="23">
        <v>7</v>
      </c>
      <c r="E3187" s="22" t="s">
        <v>245</v>
      </c>
      <c r="F3187" s="23">
        <v>7</v>
      </c>
      <c r="G3187" s="22" t="s">
        <v>2056</v>
      </c>
      <c r="H3187" s="22" t="s">
        <v>1327</v>
      </c>
      <c r="I3187" s="23">
        <v>1</v>
      </c>
      <c r="J3187" s="23">
        <v>238</v>
      </c>
      <c r="K3187" s="23" t="s">
        <v>2801</v>
      </c>
      <c r="L3187" s="22" t="s">
        <v>2802</v>
      </c>
      <c r="M3187" s="21" t="s">
        <v>342</v>
      </c>
      <c r="N3187" s="23" t="s">
        <v>1119</v>
      </c>
      <c r="O3187" s="22" t="s">
        <v>1120</v>
      </c>
      <c r="P3187" s="22" t="s">
        <v>1121</v>
      </c>
      <c r="Q3187" s="23" t="s">
        <v>2803</v>
      </c>
      <c r="R3187" s="22" t="s">
        <v>2804</v>
      </c>
      <c r="S3187" s="21" t="s">
        <v>343</v>
      </c>
      <c r="T3187" s="23" t="s">
        <v>2805</v>
      </c>
      <c r="U3187" s="24" t="s">
        <v>16</v>
      </c>
      <c r="V3187" s="23">
        <v>135</v>
      </c>
      <c r="W3187" s="25">
        <v>6452595</v>
      </c>
      <c r="X3187" s="25">
        <v>6452595</v>
      </c>
      <c r="Y3187" s="25">
        <v>6452595</v>
      </c>
      <c r="Z3187" s="25">
        <v>6452595</v>
      </c>
      <c r="AA3187" s="25">
        <v>6452595</v>
      </c>
      <c r="AB3187" s="25">
        <v>6452595</v>
      </c>
      <c r="AC3187" s="26">
        <v>45152.505756550927</v>
      </c>
      <c r="AD3187" s="27">
        <f>ROW()</f>
        <v>3187</v>
      </c>
      <c r="AE3187" s="27">
        <f>1</f>
        <v>1</v>
      </c>
      <c r="AF3187" s="27">
        <f>SUBTOTAL(109,Tbl_NGF_Data[[#This Row],[Counter]])</f>
        <v>1</v>
      </c>
    </row>
    <row r="3188" spans="2:32" ht="45" x14ac:dyDescent="0.25">
      <c r="B3188" s="21" t="s">
        <v>245</v>
      </c>
      <c r="C3188" s="22" t="s">
        <v>2056</v>
      </c>
      <c r="D3188" s="23">
        <v>7</v>
      </c>
      <c r="E3188" s="22" t="s">
        <v>245</v>
      </c>
      <c r="F3188" s="23">
        <v>7</v>
      </c>
      <c r="G3188" s="22" t="s">
        <v>2056</v>
      </c>
      <c r="H3188" s="22" t="s">
        <v>1327</v>
      </c>
      <c r="I3188" s="23">
        <v>1</v>
      </c>
      <c r="J3188" s="23">
        <v>238</v>
      </c>
      <c r="K3188" s="23" t="s">
        <v>2801</v>
      </c>
      <c r="L3188" s="22" t="s">
        <v>2802</v>
      </c>
      <c r="M3188" s="21" t="s">
        <v>342</v>
      </c>
      <c r="N3188" s="23" t="s">
        <v>1119</v>
      </c>
      <c r="O3188" s="22" t="s">
        <v>1120</v>
      </c>
      <c r="P3188" s="22" t="s">
        <v>1121</v>
      </c>
      <c r="Q3188" s="23" t="s">
        <v>2803</v>
      </c>
      <c r="R3188" s="22" t="s">
        <v>2804</v>
      </c>
      <c r="S3188" s="21" t="s">
        <v>343</v>
      </c>
      <c r="T3188" s="23" t="s">
        <v>2805</v>
      </c>
      <c r="U3188" s="24" t="s">
        <v>66</v>
      </c>
      <c r="V3188" s="23">
        <v>137</v>
      </c>
      <c r="W3188" s="25">
        <v>137677</v>
      </c>
      <c r="X3188" s="25">
        <v>104991</v>
      </c>
      <c r="Y3188" s="25">
        <v>0</v>
      </c>
      <c r="Z3188" s="25">
        <v>0</v>
      </c>
      <c r="AA3188" s="25">
        <v>0</v>
      </c>
      <c r="AB3188" s="25">
        <v>0</v>
      </c>
      <c r="AC3188" s="26">
        <v>45152.505756550927</v>
      </c>
      <c r="AD3188" s="27">
        <f>ROW()</f>
        <v>3188</v>
      </c>
      <c r="AE3188" s="27">
        <f>1</f>
        <v>1</v>
      </c>
      <c r="AF3188" s="27">
        <f>SUBTOTAL(109,Tbl_NGF_Data[[#This Row],[Counter]])</f>
        <v>1</v>
      </c>
    </row>
    <row r="3189" spans="2:32" ht="45" x14ac:dyDescent="0.25">
      <c r="B3189" s="21" t="s">
        <v>245</v>
      </c>
      <c r="C3189" s="22" t="s">
        <v>2056</v>
      </c>
      <c r="D3189" s="23">
        <v>7</v>
      </c>
      <c r="E3189" s="22" t="s">
        <v>245</v>
      </c>
      <c r="F3189" s="23">
        <v>7</v>
      </c>
      <c r="G3189" s="22" t="s">
        <v>2056</v>
      </c>
      <c r="H3189" s="22" t="s">
        <v>1327</v>
      </c>
      <c r="I3189" s="23">
        <v>1</v>
      </c>
      <c r="J3189" s="23">
        <v>238</v>
      </c>
      <c r="K3189" s="23" t="s">
        <v>2801</v>
      </c>
      <c r="L3189" s="22" t="s">
        <v>2802</v>
      </c>
      <c r="M3189" s="21" t="s">
        <v>342</v>
      </c>
      <c r="N3189" s="23" t="s">
        <v>1119</v>
      </c>
      <c r="O3189" s="22" t="s">
        <v>1120</v>
      </c>
      <c r="P3189" s="22" t="s">
        <v>1121</v>
      </c>
      <c r="Q3189" s="23" t="s">
        <v>2803</v>
      </c>
      <c r="R3189" s="22" t="s">
        <v>2804</v>
      </c>
      <c r="S3189" s="21" t="s">
        <v>343</v>
      </c>
      <c r="T3189" s="23" t="s">
        <v>2805</v>
      </c>
      <c r="U3189" s="24" t="s">
        <v>17</v>
      </c>
      <c r="V3189" s="23">
        <v>200</v>
      </c>
      <c r="W3189" s="25">
        <v>6451334.7700000005</v>
      </c>
      <c r="X3189" s="25">
        <v>5371604.1900000013</v>
      </c>
      <c r="Y3189" s="25">
        <v>5539912.9999999981</v>
      </c>
      <c r="Z3189" s="25">
        <v>2658490.649999999</v>
      </c>
      <c r="AA3189" s="25">
        <v>3921565.4000000004</v>
      </c>
      <c r="AB3189" s="25">
        <v>3903511.0700000008</v>
      </c>
      <c r="AC3189" s="26">
        <v>45152.505756550927</v>
      </c>
      <c r="AD3189" s="27">
        <f>ROW()</f>
        <v>3189</v>
      </c>
      <c r="AE3189" s="27">
        <f>1</f>
        <v>1</v>
      </c>
      <c r="AF3189" s="27">
        <f>SUBTOTAL(109,Tbl_NGF_Data[[#This Row],[Counter]])</f>
        <v>1</v>
      </c>
    </row>
    <row r="3190" spans="2:32" ht="45" x14ac:dyDescent="0.25">
      <c r="B3190" s="21" t="s">
        <v>245</v>
      </c>
      <c r="C3190" s="22" t="s">
        <v>2056</v>
      </c>
      <c r="D3190" s="23">
        <v>7</v>
      </c>
      <c r="E3190" s="22" t="s">
        <v>245</v>
      </c>
      <c r="F3190" s="23">
        <v>7</v>
      </c>
      <c r="G3190" s="22" t="s">
        <v>2056</v>
      </c>
      <c r="H3190" s="22" t="s">
        <v>1327</v>
      </c>
      <c r="I3190" s="23">
        <v>1</v>
      </c>
      <c r="J3190" s="23">
        <v>238</v>
      </c>
      <c r="K3190" s="23" t="s">
        <v>2801</v>
      </c>
      <c r="L3190" s="22" t="s">
        <v>2802</v>
      </c>
      <c r="M3190" s="21" t="s">
        <v>342</v>
      </c>
      <c r="N3190" s="23" t="s">
        <v>1119</v>
      </c>
      <c r="O3190" s="22" t="s">
        <v>1120</v>
      </c>
      <c r="P3190" s="22" t="s">
        <v>1121</v>
      </c>
      <c r="Q3190" s="23" t="s">
        <v>2803</v>
      </c>
      <c r="R3190" s="22" t="s">
        <v>2804</v>
      </c>
      <c r="S3190" s="21" t="s">
        <v>343</v>
      </c>
      <c r="T3190" s="23" t="s">
        <v>2805</v>
      </c>
      <c r="U3190" s="24" t="s">
        <v>97</v>
      </c>
      <c r="V3190" s="23">
        <v>205</v>
      </c>
      <c r="W3190" s="25">
        <v>32685.8</v>
      </c>
      <c r="X3190" s="25">
        <v>0</v>
      </c>
      <c r="Y3190" s="25">
        <v>0</v>
      </c>
      <c r="Z3190" s="25">
        <v>0</v>
      </c>
      <c r="AA3190" s="25">
        <v>0</v>
      </c>
      <c r="AB3190" s="25">
        <v>0</v>
      </c>
      <c r="AC3190" s="26">
        <v>45152.505756550927</v>
      </c>
      <c r="AD3190" s="27">
        <f>ROW()</f>
        <v>3190</v>
      </c>
      <c r="AE3190" s="27">
        <f>1</f>
        <v>1</v>
      </c>
      <c r="AF3190" s="27">
        <f>SUBTOTAL(109,Tbl_NGF_Data[[#This Row],[Counter]])</f>
        <v>1</v>
      </c>
    </row>
    <row r="3191" spans="2:32" ht="45" x14ac:dyDescent="0.25">
      <c r="B3191" s="21" t="s">
        <v>245</v>
      </c>
      <c r="C3191" s="22" t="s">
        <v>2056</v>
      </c>
      <c r="D3191" s="23">
        <v>7</v>
      </c>
      <c r="E3191" s="22" t="s">
        <v>245</v>
      </c>
      <c r="F3191" s="23">
        <v>7</v>
      </c>
      <c r="G3191" s="22" t="s">
        <v>2056</v>
      </c>
      <c r="H3191" s="22" t="s">
        <v>1327</v>
      </c>
      <c r="I3191" s="23">
        <v>1</v>
      </c>
      <c r="J3191" s="23">
        <v>238</v>
      </c>
      <c r="K3191" s="23" t="s">
        <v>2801</v>
      </c>
      <c r="L3191" s="22" t="s">
        <v>2802</v>
      </c>
      <c r="M3191" s="21" t="s">
        <v>342</v>
      </c>
      <c r="N3191" s="23" t="s">
        <v>1119</v>
      </c>
      <c r="O3191" s="22" t="s">
        <v>1120</v>
      </c>
      <c r="P3191" s="22" t="s">
        <v>1121</v>
      </c>
      <c r="Q3191" s="23" t="s">
        <v>2803</v>
      </c>
      <c r="R3191" s="22" t="s">
        <v>2804</v>
      </c>
      <c r="S3191" s="21" t="s">
        <v>343</v>
      </c>
      <c r="T3191" s="23" t="s">
        <v>2805</v>
      </c>
      <c r="U3191" s="24" t="s">
        <v>18</v>
      </c>
      <c r="V3191" s="23">
        <v>220</v>
      </c>
      <c r="W3191" s="25">
        <v>1260.2299999995157</v>
      </c>
      <c r="X3191" s="25">
        <v>1080990.8099999987</v>
      </c>
      <c r="Y3191" s="25">
        <v>912682.00000000186</v>
      </c>
      <c r="Z3191" s="25">
        <v>3794104.350000001</v>
      </c>
      <c r="AA3191" s="25">
        <v>2531029.5999999996</v>
      </c>
      <c r="AB3191" s="25">
        <v>2549083.9299999992</v>
      </c>
      <c r="AC3191" s="26">
        <v>45152.505756550927</v>
      </c>
      <c r="AD3191" s="27">
        <f>ROW()</f>
        <v>3191</v>
      </c>
      <c r="AE3191" s="27">
        <f>1</f>
        <v>1</v>
      </c>
      <c r="AF3191" s="27">
        <f>SUBTOTAL(109,Tbl_NGF_Data[[#This Row],[Counter]])</f>
        <v>1</v>
      </c>
    </row>
    <row r="3192" spans="2:32" ht="45" x14ac:dyDescent="0.25">
      <c r="B3192" s="21" t="s">
        <v>245</v>
      </c>
      <c r="C3192" s="22" t="s">
        <v>2056</v>
      </c>
      <c r="D3192" s="23">
        <v>7</v>
      </c>
      <c r="E3192" s="22" t="s">
        <v>245</v>
      </c>
      <c r="F3192" s="23">
        <v>7</v>
      </c>
      <c r="G3192" s="22" t="s">
        <v>2056</v>
      </c>
      <c r="H3192" s="22" t="s">
        <v>1327</v>
      </c>
      <c r="I3192" s="23">
        <v>1</v>
      </c>
      <c r="J3192" s="23">
        <v>238</v>
      </c>
      <c r="K3192" s="23" t="s">
        <v>2801</v>
      </c>
      <c r="L3192" s="22" t="s">
        <v>2802</v>
      </c>
      <c r="M3192" s="21" t="s">
        <v>342</v>
      </c>
      <c r="N3192" s="23" t="s">
        <v>1119</v>
      </c>
      <c r="O3192" s="22" t="s">
        <v>1120</v>
      </c>
      <c r="P3192" s="22" t="s">
        <v>1121</v>
      </c>
      <c r="Q3192" s="23" t="s">
        <v>2803</v>
      </c>
      <c r="R3192" s="22" t="s">
        <v>2804</v>
      </c>
      <c r="S3192" s="21" t="s">
        <v>343</v>
      </c>
      <c r="T3192" s="23" t="s">
        <v>2805</v>
      </c>
      <c r="U3192" s="24" t="s">
        <v>67</v>
      </c>
      <c r="V3192" s="23">
        <v>222</v>
      </c>
      <c r="W3192" s="25">
        <v>104991.2</v>
      </c>
      <c r="X3192" s="25">
        <v>104991</v>
      </c>
      <c r="Y3192" s="25">
        <v>0</v>
      </c>
      <c r="Z3192" s="25">
        <v>0</v>
      </c>
      <c r="AA3192" s="25">
        <v>0</v>
      </c>
      <c r="AB3192" s="25">
        <v>0</v>
      </c>
      <c r="AC3192" s="26">
        <v>45152.505756550927</v>
      </c>
      <c r="AD3192" s="27">
        <f>ROW()</f>
        <v>3192</v>
      </c>
      <c r="AE3192" s="27">
        <f>1</f>
        <v>1</v>
      </c>
      <c r="AF3192" s="27">
        <f>SUBTOTAL(109,Tbl_NGF_Data[[#This Row],[Counter]])</f>
        <v>1</v>
      </c>
    </row>
    <row r="3193" spans="2:32" ht="45" x14ac:dyDescent="0.25">
      <c r="B3193" s="21" t="s">
        <v>245</v>
      </c>
      <c r="C3193" s="22" t="s">
        <v>2056</v>
      </c>
      <c r="D3193" s="23">
        <v>7</v>
      </c>
      <c r="E3193" s="22" t="s">
        <v>245</v>
      </c>
      <c r="F3193" s="23">
        <v>7</v>
      </c>
      <c r="G3193" s="22" t="s">
        <v>2056</v>
      </c>
      <c r="H3193" s="22" t="s">
        <v>1327</v>
      </c>
      <c r="I3193" s="23">
        <v>1</v>
      </c>
      <c r="J3193" s="23">
        <v>238</v>
      </c>
      <c r="K3193" s="23" t="s">
        <v>2801</v>
      </c>
      <c r="L3193" s="22" t="s">
        <v>2802</v>
      </c>
      <c r="M3193" s="21" t="s">
        <v>342</v>
      </c>
      <c r="N3193" s="23" t="s">
        <v>1119</v>
      </c>
      <c r="O3193" s="22" t="s">
        <v>1120</v>
      </c>
      <c r="P3193" s="22" t="s">
        <v>1121</v>
      </c>
      <c r="Q3193" s="23" t="s">
        <v>2803</v>
      </c>
      <c r="R3193" s="22" t="s">
        <v>2804</v>
      </c>
      <c r="S3193" s="21" t="s">
        <v>343</v>
      </c>
      <c r="T3193" s="23" t="s">
        <v>2805</v>
      </c>
      <c r="U3193" s="24" t="s">
        <v>19</v>
      </c>
      <c r="V3193" s="23">
        <v>500</v>
      </c>
      <c r="W3193" s="25">
        <v>6695829.6399999997</v>
      </c>
      <c r="X3193" s="25">
        <v>5087564.5499999989</v>
      </c>
      <c r="Y3193" s="25">
        <v>5502183.8399999999</v>
      </c>
      <c r="Z3193" s="25">
        <v>2911537.9000000004</v>
      </c>
      <c r="AA3193" s="25">
        <v>4188758.34</v>
      </c>
      <c r="AB3193" s="25">
        <v>5497787.040000001</v>
      </c>
      <c r="AC3193" s="26">
        <v>45152.505756550927</v>
      </c>
      <c r="AD3193" s="27">
        <f>ROW()</f>
        <v>3193</v>
      </c>
      <c r="AE3193" s="27">
        <f>1</f>
        <v>1</v>
      </c>
      <c r="AF3193" s="27">
        <f>SUBTOTAL(109,Tbl_NGF_Data[[#This Row],[Counter]])</f>
        <v>1</v>
      </c>
    </row>
    <row r="3194" spans="2:32" ht="45" x14ac:dyDescent="0.25">
      <c r="B3194" s="21" t="s">
        <v>245</v>
      </c>
      <c r="C3194" s="22" t="s">
        <v>2056</v>
      </c>
      <c r="D3194" s="23">
        <v>7</v>
      </c>
      <c r="E3194" s="22" t="s">
        <v>245</v>
      </c>
      <c r="F3194" s="23">
        <v>7</v>
      </c>
      <c r="G3194" s="22" t="s">
        <v>2056</v>
      </c>
      <c r="H3194" s="22" t="s">
        <v>1327</v>
      </c>
      <c r="I3194" s="23">
        <v>1</v>
      </c>
      <c r="J3194" s="23">
        <v>238</v>
      </c>
      <c r="K3194" s="23" t="s">
        <v>2801</v>
      </c>
      <c r="L3194" s="22" t="s">
        <v>2802</v>
      </c>
      <c r="M3194" s="21" t="s">
        <v>342</v>
      </c>
      <c r="N3194" s="23" t="s">
        <v>1119</v>
      </c>
      <c r="O3194" s="22" t="s">
        <v>1120</v>
      </c>
      <c r="P3194" s="22" t="s">
        <v>1121</v>
      </c>
      <c r="Q3194" s="23" t="s">
        <v>1155</v>
      </c>
      <c r="R3194" s="22" t="s">
        <v>1156</v>
      </c>
      <c r="S3194" s="21" t="s">
        <v>98</v>
      </c>
      <c r="T3194" s="23" t="s">
        <v>2806</v>
      </c>
      <c r="U3194" s="24" t="s">
        <v>16</v>
      </c>
      <c r="V3194" s="23">
        <v>135</v>
      </c>
      <c r="W3194" s="25">
        <v>0</v>
      </c>
      <c r="X3194" s="25">
        <v>0</v>
      </c>
      <c r="Y3194" s="25">
        <v>0</v>
      </c>
      <c r="Z3194" s="25">
        <v>9075</v>
      </c>
      <c r="AA3194" s="25">
        <v>0</v>
      </c>
      <c r="AB3194" s="25">
        <v>0</v>
      </c>
      <c r="AC3194" s="26">
        <v>45152.505756550927</v>
      </c>
      <c r="AD3194" s="27">
        <f>ROW()</f>
        <v>3194</v>
      </c>
      <c r="AE3194" s="27">
        <f>1</f>
        <v>1</v>
      </c>
      <c r="AF3194" s="27">
        <f>SUBTOTAL(109,Tbl_NGF_Data[[#This Row],[Counter]])</f>
        <v>1</v>
      </c>
    </row>
    <row r="3195" spans="2:32" ht="45" x14ac:dyDescent="0.25">
      <c r="B3195" s="21" t="s">
        <v>245</v>
      </c>
      <c r="C3195" s="22" t="s">
        <v>2056</v>
      </c>
      <c r="D3195" s="23">
        <v>7</v>
      </c>
      <c r="E3195" s="22" t="s">
        <v>245</v>
      </c>
      <c r="F3195" s="23">
        <v>7</v>
      </c>
      <c r="G3195" s="22" t="s">
        <v>2056</v>
      </c>
      <c r="H3195" s="22" t="s">
        <v>1327</v>
      </c>
      <c r="I3195" s="23">
        <v>1</v>
      </c>
      <c r="J3195" s="23">
        <v>238</v>
      </c>
      <c r="K3195" s="23" t="s">
        <v>2801</v>
      </c>
      <c r="L3195" s="22" t="s">
        <v>2802</v>
      </c>
      <c r="M3195" s="21" t="s">
        <v>342</v>
      </c>
      <c r="N3195" s="23" t="s">
        <v>1119</v>
      </c>
      <c r="O3195" s="22" t="s">
        <v>1120</v>
      </c>
      <c r="P3195" s="22" t="s">
        <v>1121</v>
      </c>
      <c r="Q3195" s="23" t="s">
        <v>1155</v>
      </c>
      <c r="R3195" s="22" t="s">
        <v>1156</v>
      </c>
      <c r="S3195" s="21" t="s">
        <v>98</v>
      </c>
      <c r="T3195" s="23" t="s">
        <v>2806</v>
      </c>
      <c r="U3195" s="24" t="s">
        <v>17</v>
      </c>
      <c r="V3195" s="23">
        <v>200</v>
      </c>
      <c r="W3195" s="25">
        <v>0</v>
      </c>
      <c r="X3195" s="25">
        <v>0</v>
      </c>
      <c r="Y3195" s="25">
        <v>0</v>
      </c>
      <c r="Z3195" s="25">
        <v>9075</v>
      </c>
      <c r="AA3195" s="25">
        <v>0</v>
      </c>
      <c r="AB3195" s="25">
        <v>0</v>
      </c>
      <c r="AC3195" s="26">
        <v>45152.505756550927</v>
      </c>
      <c r="AD3195" s="27">
        <f>ROW()</f>
        <v>3195</v>
      </c>
      <c r="AE3195" s="27">
        <f>1</f>
        <v>1</v>
      </c>
      <c r="AF3195" s="27">
        <f>SUBTOTAL(109,Tbl_NGF_Data[[#This Row],[Counter]])</f>
        <v>1</v>
      </c>
    </row>
    <row r="3196" spans="2:32" ht="45" x14ac:dyDescent="0.25">
      <c r="B3196" s="21" t="s">
        <v>245</v>
      </c>
      <c r="C3196" s="22" t="s">
        <v>2056</v>
      </c>
      <c r="D3196" s="23">
        <v>7</v>
      </c>
      <c r="E3196" s="22" t="s">
        <v>245</v>
      </c>
      <c r="F3196" s="23">
        <v>7</v>
      </c>
      <c r="G3196" s="22" t="s">
        <v>2056</v>
      </c>
      <c r="H3196" s="22" t="s">
        <v>1327</v>
      </c>
      <c r="I3196" s="23">
        <v>1</v>
      </c>
      <c r="J3196" s="23">
        <v>238</v>
      </c>
      <c r="K3196" s="23" t="s">
        <v>2801</v>
      </c>
      <c r="L3196" s="22" t="s">
        <v>2802</v>
      </c>
      <c r="M3196" s="21" t="s">
        <v>342</v>
      </c>
      <c r="N3196" s="23" t="s">
        <v>1119</v>
      </c>
      <c r="O3196" s="22" t="s">
        <v>1120</v>
      </c>
      <c r="P3196" s="22" t="s">
        <v>1121</v>
      </c>
      <c r="Q3196" s="23" t="s">
        <v>1648</v>
      </c>
      <c r="R3196" s="22" t="s">
        <v>1649</v>
      </c>
      <c r="S3196" s="21" t="s">
        <v>102</v>
      </c>
      <c r="T3196" s="23" t="s">
        <v>2807</v>
      </c>
      <c r="U3196" s="24" t="s">
        <v>15</v>
      </c>
      <c r="V3196" s="23">
        <v>100</v>
      </c>
      <c r="W3196" s="25">
        <v>3049.58</v>
      </c>
      <c r="X3196" s="25">
        <v>3049.58</v>
      </c>
      <c r="Y3196" s="25">
        <v>4539.67</v>
      </c>
      <c r="Z3196" s="25">
        <v>5113.42</v>
      </c>
      <c r="AA3196" s="25">
        <v>6906.07</v>
      </c>
      <c r="AB3196" s="25">
        <v>12917.26</v>
      </c>
      <c r="AC3196" s="26">
        <v>45152.505756550927</v>
      </c>
      <c r="AD3196" s="27">
        <f>ROW()</f>
        <v>3196</v>
      </c>
      <c r="AE3196" s="27">
        <f>1</f>
        <v>1</v>
      </c>
      <c r="AF3196" s="27">
        <f>SUBTOTAL(109,Tbl_NGF_Data[[#This Row],[Counter]])</f>
        <v>1</v>
      </c>
    </row>
    <row r="3197" spans="2:32" ht="45" x14ac:dyDescent="0.25">
      <c r="B3197" s="21" t="s">
        <v>245</v>
      </c>
      <c r="C3197" s="22" t="s">
        <v>2056</v>
      </c>
      <c r="D3197" s="23">
        <v>7</v>
      </c>
      <c r="E3197" s="22" t="s">
        <v>245</v>
      </c>
      <c r="F3197" s="23">
        <v>7</v>
      </c>
      <c r="G3197" s="22" t="s">
        <v>2056</v>
      </c>
      <c r="H3197" s="22" t="s">
        <v>1327</v>
      </c>
      <c r="I3197" s="23">
        <v>1</v>
      </c>
      <c r="J3197" s="23">
        <v>238</v>
      </c>
      <c r="K3197" s="23" t="s">
        <v>2801</v>
      </c>
      <c r="L3197" s="22" t="s">
        <v>2802</v>
      </c>
      <c r="M3197" s="21" t="s">
        <v>342</v>
      </c>
      <c r="N3197" s="23" t="s">
        <v>1119</v>
      </c>
      <c r="O3197" s="22" t="s">
        <v>1120</v>
      </c>
      <c r="P3197" s="22" t="s">
        <v>1121</v>
      </c>
      <c r="Q3197" s="23" t="s">
        <v>1648</v>
      </c>
      <c r="R3197" s="22" t="s">
        <v>1649</v>
      </c>
      <c r="S3197" s="21" t="s">
        <v>102</v>
      </c>
      <c r="T3197" s="23" t="s">
        <v>2807</v>
      </c>
      <c r="U3197" s="24" t="s">
        <v>19</v>
      </c>
      <c r="V3197" s="23">
        <v>500</v>
      </c>
      <c r="W3197" s="25">
        <v>1075.3499999999999</v>
      </c>
      <c r="X3197" s="25">
        <v>0</v>
      </c>
      <c r="Y3197" s="25">
        <v>1490.09</v>
      </c>
      <c r="Z3197" s="25">
        <v>573.75</v>
      </c>
      <c r="AA3197" s="25">
        <v>1792.65</v>
      </c>
      <c r="AB3197" s="25">
        <v>6011.19</v>
      </c>
      <c r="AC3197" s="26">
        <v>45152.505756550927</v>
      </c>
      <c r="AD3197" s="27">
        <f>ROW()</f>
        <v>3197</v>
      </c>
      <c r="AE3197" s="27">
        <f>1</f>
        <v>1</v>
      </c>
      <c r="AF3197" s="27">
        <f>SUBTOTAL(109,Tbl_NGF_Data[[#This Row],[Counter]])</f>
        <v>1</v>
      </c>
    </row>
    <row r="3198" spans="2:32" ht="45" x14ac:dyDescent="0.25">
      <c r="B3198" s="21" t="s">
        <v>245</v>
      </c>
      <c r="C3198" s="22" t="s">
        <v>2056</v>
      </c>
      <c r="D3198" s="23">
        <v>7</v>
      </c>
      <c r="E3198" s="22" t="s">
        <v>245</v>
      </c>
      <c r="F3198" s="23">
        <v>7</v>
      </c>
      <c r="G3198" s="22" t="s">
        <v>2056</v>
      </c>
      <c r="H3198" s="22" t="s">
        <v>1327</v>
      </c>
      <c r="I3198" s="23">
        <v>1</v>
      </c>
      <c r="J3198" s="23">
        <v>238</v>
      </c>
      <c r="K3198" s="23" t="s">
        <v>2801</v>
      </c>
      <c r="L3198" s="22" t="s">
        <v>2802</v>
      </c>
      <c r="M3198" s="21" t="s">
        <v>342</v>
      </c>
      <c r="N3198" s="23" t="s">
        <v>1464</v>
      </c>
      <c r="O3198" s="22" t="s">
        <v>1465</v>
      </c>
      <c r="P3198" s="22" t="s">
        <v>1466</v>
      </c>
      <c r="Q3198" s="23" t="s">
        <v>2808</v>
      </c>
      <c r="R3198" s="22" t="s">
        <v>2809</v>
      </c>
      <c r="S3198" s="21" t="s">
        <v>344</v>
      </c>
      <c r="T3198" s="23" t="s">
        <v>2810</v>
      </c>
      <c r="U3198" s="24" t="s">
        <v>15</v>
      </c>
      <c r="V3198" s="23">
        <v>100</v>
      </c>
      <c r="W3198" s="25">
        <v>163576.28999999998</v>
      </c>
      <c r="X3198" s="25">
        <v>203127.73</v>
      </c>
      <c r="Y3198" s="25">
        <v>17183.22</v>
      </c>
      <c r="Z3198" s="25">
        <v>253472.03999999998</v>
      </c>
      <c r="AA3198" s="25">
        <v>132990.39000000001</v>
      </c>
      <c r="AB3198" s="25">
        <v>328065.11</v>
      </c>
      <c r="AC3198" s="26">
        <v>45152.505756550927</v>
      </c>
      <c r="AD3198" s="27">
        <f>ROW()</f>
        <v>3198</v>
      </c>
      <c r="AE3198" s="27">
        <f>1</f>
        <v>1</v>
      </c>
      <c r="AF3198" s="27">
        <f>SUBTOTAL(109,Tbl_NGF_Data[[#This Row],[Counter]])</f>
        <v>1</v>
      </c>
    </row>
    <row r="3199" spans="2:32" ht="45" x14ac:dyDescent="0.25">
      <c r="B3199" s="21" t="s">
        <v>245</v>
      </c>
      <c r="C3199" s="22" t="s">
        <v>2056</v>
      </c>
      <c r="D3199" s="23">
        <v>7</v>
      </c>
      <c r="E3199" s="22" t="s">
        <v>245</v>
      </c>
      <c r="F3199" s="23">
        <v>7</v>
      </c>
      <c r="G3199" s="22" t="s">
        <v>2056</v>
      </c>
      <c r="H3199" s="22" t="s">
        <v>1327</v>
      </c>
      <c r="I3199" s="23">
        <v>1</v>
      </c>
      <c r="J3199" s="23">
        <v>238</v>
      </c>
      <c r="K3199" s="23" t="s">
        <v>2801</v>
      </c>
      <c r="L3199" s="22" t="s">
        <v>2802</v>
      </c>
      <c r="M3199" s="21" t="s">
        <v>342</v>
      </c>
      <c r="N3199" s="23" t="s">
        <v>1464</v>
      </c>
      <c r="O3199" s="22" t="s">
        <v>1465</v>
      </c>
      <c r="P3199" s="22" t="s">
        <v>1466</v>
      </c>
      <c r="Q3199" s="23" t="s">
        <v>2808</v>
      </c>
      <c r="R3199" s="22" t="s">
        <v>2809</v>
      </c>
      <c r="S3199" s="21" t="s">
        <v>344</v>
      </c>
      <c r="T3199" s="23" t="s">
        <v>2810</v>
      </c>
      <c r="U3199" s="24" t="s">
        <v>16</v>
      </c>
      <c r="V3199" s="23">
        <v>135</v>
      </c>
      <c r="W3199" s="25">
        <v>7479910</v>
      </c>
      <c r="X3199" s="25">
        <v>7479910</v>
      </c>
      <c r="Y3199" s="25">
        <v>7479910</v>
      </c>
      <c r="Z3199" s="25">
        <v>7479910</v>
      </c>
      <c r="AA3199" s="25">
        <v>7479910</v>
      </c>
      <c r="AB3199" s="25">
        <v>7479910</v>
      </c>
      <c r="AC3199" s="26">
        <v>45152.505756550927</v>
      </c>
      <c r="AD3199" s="27">
        <f>ROW()</f>
        <v>3199</v>
      </c>
      <c r="AE3199" s="27">
        <f>1</f>
        <v>1</v>
      </c>
      <c r="AF3199" s="27">
        <f>SUBTOTAL(109,Tbl_NGF_Data[[#This Row],[Counter]])</f>
        <v>1</v>
      </c>
    </row>
    <row r="3200" spans="2:32" ht="45" x14ac:dyDescent="0.25">
      <c r="B3200" s="21" t="s">
        <v>245</v>
      </c>
      <c r="C3200" s="22" t="s">
        <v>2056</v>
      </c>
      <c r="D3200" s="23">
        <v>7</v>
      </c>
      <c r="E3200" s="22" t="s">
        <v>245</v>
      </c>
      <c r="F3200" s="23">
        <v>7</v>
      </c>
      <c r="G3200" s="22" t="s">
        <v>2056</v>
      </c>
      <c r="H3200" s="22" t="s">
        <v>1327</v>
      </c>
      <c r="I3200" s="23">
        <v>1</v>
      </c>
      <c r="J3200" s="23">
        <v>238</v>
      </c>
      <c r="K3200" s="23" t="s">
        <v>2801</v>
      </c>
      <c r="L3200" s="22" t="s">
        <v>2802</v>
      </c>
      <c r="M3200" s="21" t="s">
        <v>342</v>
      </c>
      <c r="N3200" s="23" t="s">
        <v>1464</v>
      </c>
      <c r="O3200" s="22" t="s">
        <v>1465</v>
      </c>
      <c r="P3200" s="22" t="s">
        <v>1466</v>
      </c>
      <c r="Q3200" s="23" t="s">
        <v>2808</v>
      </c>
      <c r="R3200" s="22" t="s">
        <v>2809</v>
      </c>
      <c r="S3200" s="21" t="s">
        <v>344</v>
      </c>
      <c r="T3200" s="23" t="s">
        <v>2810</v>
      </c>
      <c r="U3200" s="24" t="s">
        <v>17</v>
      </c>
      <c r="V3200" s="23">
        <v>200</v>
      </c>
      <c r="W3200" s="25">
        <v>3436706.2299999995</v>
      </c>
      <c r="X3200" s="25">
        <v>3559838.1599999992</v>
      </c>
      <c r="Y3200" s="25">
        <v>3700560.3699999996</v>
      </c>
      <c r="Z3200" s="25">
        <v>3111002.7</v>
      </c>
      <c r="AA3200" s="25">
        <v>4452350.5499999989</v>
      </c>
      <c r="AB3200" s="25">
        <v>4943093.6799999988</v>
      </c>
      <c r="AC3200" s="26">
        <v>45152.505756550927</v>
      </c>
      <c r="AD3200" s="27">
        <f>ROW()</f>
        <v>3200</v>
      </c>
      <c r="AE3200" s="27">
        <f>1</f>
        <v>1</v>
      </c>
      <c r="AF3200" s="27">
        <f>SUBTOTAL(109,Tbl_NGF_Data[[#This Row],[Counter]])</f>
        <v>1</v>
      </c>
    </row>
    <row r="3201" spans="2:32" ht="45" x14ac:dyDescent="0.25">
      <c r="B3201" s="21" t="s">
        <v>245</v>
      </c>
      <c r="C3201" s="22" t="s">
        <v>2056</v>
      </c>
      <c r="D3201" s="23">
        <v>7</v>
      </c>
      <c r="E3201" s="22" t="s">
        <v>245</v>
      </c>
      <c r="F3201" s="23">
        <v>7</v>
      </c>
      <c r="G3201" s="22" t="s">
        <v>2056</v>
      </c>
      <c r="H3201" s="22" t="s">
        <v>1327</v>
      </c>
      <c r="I3201" s="23">
        <v>1</v>
      </c>
      <c r="J3201" s="23">
        <v>238</v>
      </c>
      <c r="K3201" s="23" t="s">
        <v>2801</v>
      </c>
      <c r="L3201" s="22" t="s">
        <v>2802</v>
      </c>
      <c r="M3201" s="21" t="s">
        <v>342</v>
      </c>
      <c r="N3201" s="23" t="s">
        <v>1464</v>
      </c>
      <c r="O3201" s="22" t="s">
        <v>1465</v>
      </c>
      <c r="P3201" s="22" t="s">
        <v>1466</v>
      </c>
      <c r="Q3201" s="23" t="s">
        <v>2808</v>
      </c>
      <c r="R3201" s="22" t="s">
        <v>2809</v>
      </c>
      <c r="S3201" s="21" t="s">
        <v>344</v>
      </c>
      <c r="T3201" s="23" t="s">
        <v>2810</v>
      </c>
      <c r="U3201" s="24" t="s">
        <v>18</v>
      </c>
      <c r="V3201" s="23">
        <v>220</v>
      </c>
      <c r="W3201" s="25">
        <v>4043203.7700000005</v>
      </c>
      <c r="X3201" s="25">
        <v>3920071.8400000008</v>
      </c>
      <c r="Y3201" s="25">
        <v>3779349.6300000004</v>
      </c>
      <c r="Z3201" s="25">
        <v>4368907.3</v>
      </c>
      <c r="AA3201" s="25">
        <v>3027559.4500000011</v>
      </c>
      <c r="AB3201" s="25">
        <v>2536816.3200000012</v>
      </c>
      <c r="AC3201" s="26">
        <v>45152.505756550927</v>
      </c>
      <c r="AD3201" s="27">
        <f>ROW()</f>
        <v>3201</v>
      </c>
      <c r="AE3201" s="27">
        <f>1</f>
        <v>1</v>
      </c>
      <c r="AF3201" s="27">
        <f>SUBTOTAL(109,Tbl_NGF_Data[[#This Row],[Counter]])</f>
        <v>1</v>
      </c>
    </row>
    <row r="3202" spans="2:32" ht="45" x14ac:dyDescent="0.25">
      <c r="B3202" s="21" t="s">
        <v>245</v>
      </c>
      <c r="C3202" s="22" t="s">
        <v>2056</v>
      </c>
      <c r="D3202" s="23">
        <v>7</v>
      </c>
      <c r="E3202" s="22" t="s">
        <v>245</v>
      </c>
      <c r="F3202" s="23">
        <v>7</v>
      </c>
      <c r="G3202" s="22" t="s">
        <v>2056</v>
      </c>
      <c r="H3202" s="22" t="s">
        <v>1327</v>
      </c>
      <c r="I3202" s="23">
        <v>1</v>
      </c>
      <c r="J3202" s="23">
        <v>238</v>
      </c>
      <c r="K3202" s="23" t="s">
        <v>2801</v>
      </c>
      <c r="L3202" s="22" t="s">
        <v>2802</v>
      </c>
      <c r="M3202" s="21" t="s">
        <v>342</v>
      </c>
      <c r="N3202" s="23" t="s">
        <v>1464</v>
      </c>
      <c r="O3202" s="22" t="s">
        <v>1465</v>
      </c>
      <c r="P3202" s="22" t="s">
        <v>1466</v>
      </c>
      <c r="Q3202" s="23" t="s">
        <v>2808</v>
      </c>
      <c r="R3202" s="22" t="s">
        <v>2809</v>
      </c>
      <c r="S3202" s="21" t="s">
        <v>344</v>
      </c>
      <c r="T3202" s="23" t="s">
        <v>2810</v>
      </c>
      <c r="U3202" s="24" t="s">
        <v>19</v>
      </c>
      <c r="V3202" s="23">
        <v>500</v>
      </c>
      <c r="W3202" s="25">
        <v>3403156</v>
      </c>
      <c r="X3202" s="25">
        <v>3618859.6</v>
      </c>
      <c r="Y3202" s="25">
        <v>3534085.86</v>
      </c>
      <c r="Z3202" s="25">
        <v>3361635.52</v>
      </c>
      <c r="AA3202" s="25">
        <v>4346212.9000000004</v>
      </c>
      <c r="AB3202" s="25">
        <v>5151819.4000000004</v>
      </c>
      <c r="AC3202" s="26">
        <v>45152.505756550927</v>
      </c>
      <c r="AD3202" s="27">
        <f>ROW()</f>
        <v>3202</v>
      </c>
      <c r="AE3202" s="27">
        <f>1</f>
        <v>1</v>
      </c>
      <c r="AF3202" s="27">
        <f>SUBTOTAL(109,Tbl_NGF_Data[[#This Row],[Counter]])</f>
        <v>1</v>
      </c>
    </row>
    <row r="3203" spans="2:32" ht="45" x14ac:dyDescent="0.25">
      <c r="B3203" s="21" t="s">
        <v>245</v>
      </c>
      <c r="C3203" s="22" t="s">
        <v>2056</v>
      </c>
      <c r="D3203" s="23">
        <v>7</v>
      </c>
      <c r="E3203" s="22" t="s">
        <v>245</v>
      </c>
      <c r="F3203" s="23">
        <v>7</v>
      </c>
      <c r="G3203" s="22" t="s">
        <v>2056</v>
      </c>
      <c r="H3203" s="22" t="s">
        <v>1327</v>
      </c>
      <c r="I3203" s="23">
        <v>1</v>
      </c>
      <c r="J3203" s="23">
        <v>238</v>
      </c>
      <c r="K3203" s="23" t="s">
        <v>2801</v>
      </c>
      <c r="L3203" s="22" t="s">
        <v>2802</v>
      </c>
      <c r="M3203" s="21" t="s">
        <v>342</v>
      </c>
      <c r="N3203" s="23" t="s">
        <v>1186</v>
      </c>
      <c r="O3203" s="22" t="s">
        <v>1187</v>
      </c>
      <c r="P3203" s="22" t="s">
        <v>1188</v>
      </c>
      <c r="Q3203" s="23" t="s">
        <v>2811</v>
      </c>
      <c r="R3203" s="22" t="s">
        <v>2812</v>
      </c>
      <c r="S3203" s="21" t="s">
        <v>345</v>
      </c>
      <c r="T3203" s="23" t="s">
        <v>2813</v>
      </c>
      <c r="U3203" s="24" t="s">
        <v>15</v>
      </c>
      <c r="V3203" s="23">
        <v>100</v>
      </c>
      <c r="W3203" s="25">
        <v>61889.25</v>
      </c>
      <c r="X3203" s="25">
        <v>28085.729999999981</v>
      </c>
      <c r="Y3203" s="25">
        <v>2022.6600000000326</v>
      </c>
      <c r="Z3203" s="25">
        <v>576154.4700000002</v>
      </c>
      <c r="AA3203" s="25">
        <v>1064457.5899999999</v>
      </c>
      <c r="AB3203" s="25">
        <v>2270576.4499999997</v>
      </c>
      <c r="AC3203" s="26">
        <v>45152.505756550927</v>
      </c>
      <c r="AD3203" s="27">
        <f>ROW()</f>
        <v>3203</v>
      </c>
      <c r="AE3203" s="27">
        <f>1</f>
        <v>1</v>
      </c>
      <c r="AF3203" s="27">
        <f>SUBTOTAL(109,Tbl_NGF_Data[[#This Row],[Counter]])</f>
        <v>1</v>
      </c>
    </row>
    <row r="3204" spans="2:32" ht="45" x14ac:dyDescent="0.25">
      <c r="B3204" s="21" t="s">
        <v>245</v>
      </c>
      <c r="C3204" s="22" t="s">
        <v>2056</v>
      </c>
      <c r="D3204" s="23">
        <v>7</v>
      </c>
      <c r="E3204" s="22" t="s">
        <v>245</v>
      </c>
      <c r="F3204" s="23">
        <v>7</v>
      </c>
      <c r="G3204" s="22" t="s">
        <v>2056</v>
      </c>
      <c r="H3204" s="22" t="s">
        <v>1327</v>
      </c>
      <c r="I3204" s="23">
        <v>1</v>
      </c>
      <c r="J3204" s="23">
        <v>238</v>
      </c>
      <c r="K3204" s="23" t="s">
        <v>2801</v>
      </c>
      <c r="L3204" s="22" t="s">
        <v>2802</v>
      </c>
      <c r="M3204" s="21" t="s">
        <v>342</v>
      </c>
      <c r="N3204" s="23" t="s">
        <v>1186</v>
      </c>
      <c r="O3204" s="22" t="s">
        <v>1187</v>
      </c>
      <c r="P3204" s="22" t="s">
        <v>1188</v>
      </c>
      <c r="Q3204" s="23" t="s">
        <v>2811</v>
      </c>
      <c r="R3204" s="22" t="s">
        <v>2812</v>
      </c>
      <c r="S3204" s="21" t="s">
        <v>345</v>
      </c>
      <c r="T3204" s="23" t="s">
        <v>2813</v>
      </c>
      <c r="U3204" s="24" t="s">
        <v>16</v>
      </c>
      <c r="V3204" s="23">
        <v>135</v>
      </c>
      <c r="W3204" s="25">
        <v>16138503</v>
      </c>
      <c r="X3204" s="25">
        <v>17677512</v>
      </c>
      <c r="Y3204" s="25">
        <v>17677512</v>
      </c>
      <c r="Z3204" s="25">
        <v>18478507</v>
      </c>
      <c r="AA3204" s="25">
        <v>18478507</v>
      </c>
      <c r="AB3204" s="25">
        <v>18708569</v>
      </c>
      <c r="AC3204" s="26">
        <v>45152.505756550927</v>
      </c>
      <c r="AD3204" s="27">
        <f>ROW()</f>
        <v>3204</v>
      </c>
      <c r="AE3204" s="27">
        <f>1</f>
        <v>1</v>
      </c>
      <c r="AF3204" s="27">
        <f>SUBTOTAL(109,Tbl_NGF_Data[[#This Row],[Counter]])</f>
        <v>1</v>
      </c>
    </row>
    <row r="3205" spans="2:32" ht="45" x14ac:dyDescent="0.25">
      <c r="B3205" s="21" t="s">
        <v>245</v>
      </c>
      <c r="C3205" s="22" t="s">
        <v>2056</v>
      </c>
      <c r="D3205" s="23">
        <v>7</v>
      </c>
      <c r="E3205" s="22" t="s">
        <v>245</v>
      </c>
      <c r="F3205" s="23">
        <v>7</v>
      </c>
      <c r="G3205" s="22" t="s">
        <v>2056</v>
      </c>
      <c r="H3205" s="22" t="s">
        <v>1327</v>
      </c>
      <c r="I3205" s="23">
        <v>1</v>
      </c>
      <c r="J3205" s="23">
        <v>238</v>
      </c>
      <c r="K3205" s="23" t="s">
        <v>2801</v>
      </c>
      <c r="L3205" s="22" t="s">
        <v>2802</v>
      </c>
      <c r="M3205" s="21" t="s">
        <v>342</v>
      </c>
      <c r="N3205" s="23" t="s">
        <v>1186</v>
      </c>
      <c r="O3205" s="22" t="s">
        <v>1187</v>
      </c>
      <c r="P3205" s="22"/>
      <c r="Q3205" s="23" t="s">
        <v>2811</v>
      </c>
      <c r="R3205" s="22" t="s">
        <v>2812</v>
      </c>
      <c r="S3205" s="21" t="s">
        <v>345</v>
      </c>
      <c r="T3205" s="23" t="s">
        <v>2813</v>
      </c>
      <c r="U3205" s="24" t="s">
        <v>66</v>
      </c>
      <c r="V3205" s="23">
        <v>137</v>
      </c>
      <c r="W3205" s="25">
        <v>0</v>
      </c>
      <c r="X3205" s="25">
        <v>0</v>
      </c>
      <c r="Y3205" s="25">
        <v>6300000</v>
      </c>
      <c r="Z3205" s="25">
        <v>0</v>
      </c>
      <c r="AA3205" s="25">
        <v>0</v>
      </c>
      <c r="AB3205" s="25">
        <v>0</v>
      </c>
      <c r="AC3205" s="26">
        <v>45152.505756550927</v>
      </c>
      <c r="AD3205" s="27">
        <f>ROW()</f>
        <v>3205</v>
      </c>
      <c r="AE3205" s="27">
        <f>1</f>
        <v>1</v>
      </c>
      <c r="AF3205" s="27">
        <f>SUBTOTAL(109,Tbl_NGF_Data[[#This Row],[Counter]])</f>
        <v>1</v>
      </c>
    </row>
    <row r="3206" spans="2:32" ht="45" x14ac:dyDescent="0.25">
      <c r="B3206" s="21" t="s">
        <v>245</v>
      </c>
      <c r="C3206" s="22" t="s">
        <v>2056</v>
      </c>
      <c r="D3206" s="23">
        <v>7</v>
      </c>
      <c r="E3206" s="22" t="s">
        <v>245</v>
      </c>
      <c r="F3206" s="23">
        <v>7</v>
      </c>
      <c r="G3206" s="22" t="s">
        <v>2056</v>
      </c>
      <c r="H3206" s="22" t="s">
        <v>1327</v>
      </c>
      <c r="I3206" s="23">
        <v>1</v>
      </c>
      <c r="J3206" s="23">
        <v>238</v>
      </c>
      <c r="K3206" s="23" t="s">
        <v>2801</v>
      </c>
      <c r="L3206" s="22" t="s">
        <v>2802</v>
      </c>
      <c r="M3206" s="21" t="s">
        <v>342</v>
      </c>
      <c r="N3206" s="23" t="s">
        <v>1186</v>
      </c>
      <c r="O3206" s="22" t="s">
        <v>1187</v>
      </c>
      <c r="P3206" s="22" t="s">
        <v>1188</v>
      </c>
      <c r="Q3206" s="23" t="s">
        <v>2811</v>
      </c>
      <c r="R3206" s="22" t="s">
        <v>2812</v>
      </c>
      <c r="S3206" s="21" t="s">
        <v>345</v>
      </c>
      <c r="T3206" s="23" t="s">
        <v>2813</v>
      </c>
      <c r="U3206" s="24" t="s">
        <v>66</v>
      </c>
      <c r="V3206" s="23">
        <v>137</v>
      </c>
      <c r="W3206" s="25">
        <v>0</v>
      </c>
      <c r="X3206" s="25">
        <v>431000</v>
      </c>
      <c r="Y3206" s="25">
        <v>493500</v>
      </c>
      <c r="Z3206" s="25">
        <v>6357249.6399999997</v>
      </c>
      <c r="AA3206" s="25">
        <v>6378690.25</v>
      </c>
      <c r="AB3206" s="25">
        <v>6006609.4100000001</v>
      </c>
      <c r="AC3206" s="26">
        <v>45152.505756550927</v>
      </c>
      <c r="AD3206" s="27">
        <f>ROW()</f>
        <v>3206</v>
      </c>
      <c r="AE3206" s="27">
        <f>1</f>
        <v>1</v>
      </c>
      <c r="AF3206" s="27">
        <f>SUBTOTAL(109,Tbl_NGF_Data[[#This Row],[Counter]])</f>
        <v>1</v>
      </c>
    </row>
    <row r="3207" spans="2:32" ht="45" x14ac:dyDescent="0.25">
      <c r="B3207" s="21" t="s">
        <v>245</v>
      </c>
      <c r="C3207" s="22" t="s">
        <v>2056</v>
      </c>
      <c r="D3207" s="23">
        <v>7</v>
      </c>
      <c r="E3207" s="22" t="s">
        <v>245</v>
      </c>
      <c r="F3207" s="23">
        <v>7</v>
      </c>
      <c r="G3207" s="22" t="s">
        <v>2056</v>
      </c>
      <c r="H3207" s="22" t="s">
        <v>1327</v>
      </c>
      <c r="I3207" s="23">
        <v>1</v>
      </c>
      <c r="J3207" s="23">
        <v>238</v>
      </c>
      <c r="K3207" s="23" t="s">
        <v>2801</v>
      </c>
      <c r="L3207" s="22" t="s">
        <v>2802</v>
      </c>
      <c r="M3207" s="21" t="s">
        <v>342</v>
      </c>
      <c r="N3207" s="23" t="s">
        <v>1186</v>
      </c>
      <c r="O3207" s="22" t="s">
        <v>1187</v>
      </c>
      <c r="P3207" s="22" t="s">
        <v>1188</v>
      </c>
      <c r="Q3207" s="23" t="s">
        <v>2811</v>
      </c>
      <c r="R3207" s="22" t="s">
        <v>2812</v>
      </c>
      <c r="S3207" s="21" t="s">
        <v>345</v>
      </c>
      <c r="T3207" s="23" t="s">
        <v>2813</v>
      </c>
      <c r="U3207" s="24" t="s">
        <v>17</v>
      </c>
      <c r="V3207" s="23">
        <v>200</v>
      </c>
      <c r="W3207" s="25">
        <v>13951500.750000013</v>
      </c>
      <c r="X3207" s="25">
        <v>15693829.24</v>
      </c>
      <c r="Y3207" s="25">
        <v>14286076.58</v>
      </c>
      <c r="Z3207" s="25">
        <v>17184248.939999998</v>
      </c>
      <c r="AA3207" s="25">
        <v>16437744.099999998</v>
      </c>
      <c r="AB3207" s="25">
        <v>17567563.920000006</v>
      </c>
      <c r="AC3207" s="26">
        <v>45152.505756550927</v>
      </c>
      <c r="AD3207" s="27">
        <f>ROW()</f>
        <v>3207</v>
      </c>
      <c r="AE3207" s="27">
        <f>1</f>
        <v>1</v>
      </c>
      <c r="AF3207" s="27">
        <f>SUBTOTAL(109,Tbl_NGF_Data[[#This Row],[Counter]])</f>
        <v>1</v>
      </c>
    </row>
    <row r="3208" spans="2:32" ht="45" x14ac:dyDescent="0.25">
      <c r="B3208" s="21" t="s">
        <v>245</v>
      </c>
      <c r="C3208" s="22" t="s">
        <v>2056</v>
      </c>
      <c r="D3208" s="23">
        <v>7</v>
      </c>
      <c r="E3208" s="22" t="s">
        <v>245</v>
      </c>
      <c r="F3208" s="23">
        <v>7</v>
      </c>
      <c r="G3208" s="22" t="s">
        <v>2056</v>
      </c>
      <c r="H3208" s="22" t="s">
        <v>1327</v>
      </c>
      <c r="I3208" s="23">
        <v>1</v>
      </c>
      <c r="J3208" s="23">
        <v>238</v>
      </c>
      <c r="K3208" s="23" t="s">
        <v>2801</v>
      </c>
      <c r="L3208" s="22" t="s">
        <v>2802</v>
      </c>
      <c r="M3208" s="21" t="s">
        <v>342</v>
      </c>
      <c r="N3208" s="23" t="s">
        <v>1186</v>
      </c>
      <c r="O3208" s="22" t="s">
        <v>1187</v>
      </c>
      <c r="P3208" s="22" t="s">
        <v>1188</v>
      </c>
      <c r="Q3208" s="23" t="s">
        <v>2811</v>
      </c>
      <c r="R3208" s="22" t="s">
        <v>2812</v>
      </c>
      <c r="S3208" s="21" t="s">
        <v>345</v>
      </c>
      <c r="T3208" s="23" t="s">
        <v>2813</v>
      </c>
      <c r="U3208" s="24" t="s">
        <v>97</v>
      </c>
      <c r="V3208" s="23">
        <v>205</v>
      </c>
      <c r="W3208" s="25">
        <v>0</v>
      </c>
      <c r="X3208" s="25">
        <v>0</v>
      </c>
      <c r="Y3208" s="25">
        <v>436250.35999999993</v>
      </c>
      <c r="Z3208" s="25">
        <v>29891.39</v>
      </c>
      <c r="AA3208" s="25">
        <v>344722.59</v>
      </c>
      <c r="AB3208" s="25">
        <v>965022.23</v>
      </c>
      <c r="AC3208" s="26">
        <v>45152.505756550927</v>
      </c>
      <c r="AD3208" s="27">
        <f>ROW()</f>
        <v>3208</v>
      </c>
      <c r="AE3208" s="27">
        <f>1</f>
        <v>1</v>
      </c>
      <c r="AF3208" s="27">
        <f>SUBTOTAL(109,Tbl_NGF_Data[[#This Row],[Counter]])</f>
        <v>1</v>
      </c>
    </row>
    <row r="3209" spans="2:32" ht="45" x14ac:dyDescent="0.25">
      <c r="B3209" s="21" t="s">
        <v>245</v>
      </c>
      <c r="C3209" s="22" t="s">
        <v>2056</v>
      </c>
      <c r="D3209" s="23">
        <v>7</v>
      </c>
      <c r="E3209" s="22" t="s">
        <v>245</v>
      </c>
      <c r="F3209" s="23">
        <v>7</v>
      </c>
      <c r="G3209" s="22" t="s">
        <v>2056</v>
      </c>
      <c r="H3209" s="22" t="s">
        <v>1327</v>
      </c>
      <c r="I3209" s="23">
        <v>1</v>
      </c>
      <c r="J3209" s="23">
        <v>238</v>
      </c>
      <c r="K3209" s="23" t="s">
        <v>2801</v>
      </c>
      <c r="L3209" s="22" t="s">
        <v>2802</v>
      </c>
      <c r="M3209" s="21" t="s">
        <v>342</v>
      </c>
      <c r="N3209" s="23" t="s">
        <v>1186</v>
      </c>
      <c r="O3209" s="22" t="s">
        <v>1187</v>
      </c>
      <c r="P3209" s="22" t="s">
        <v>1188</v>
      </c>
      <c r="Q3209" s="23" t="s">
        <v>2811</v>
      </c>
      <c r="R3209" s="22" t="s">
        <v>2812</v>
      </c>
      <c r="S3209" s="21" t="s">
        <v>345</v>
      </c>
      <c r="T3209" s="23" t="s">
        <v>2813</v>
      </c>
      <c r="U3209" s="24" t="s">
        <v>18</v>
      </c>
      <c r="V3209" s="23">
        <v>220</v>
      </c>
      <c r="W3209" s="25">
        <v>2187002.249999987</v>
      </c>
      <c r="X3209" s="25">
        <v>1983682.7599999998</v>
      </c>
      <c r="Y3209" s="25">
        <v>3391435.42</v>
      </c>
      <c r="Z3209" s="25">
        <v>1294258.0600000024</v>
      </c>
      <c r="AA3209" s="25">
        <v>2040762.9000000022</v>
      </c>
      <c r="AB3209" s="25">
        <v>1141005.0799999945</v>
      </c>
      <c r="AC3209" s="26">
        <v>45152.505756550927</v>
      </c>
      <c r="AD3209" s="27">
        <f>ROW()</f>
        <v>3209</v>
      </c>
      <c r="AE3209" s="27">
        <f>1</f>
        <v>1</v>
      </c>
      <c r="AF3209" s="27">
        <f>SUBTOTAL(109,Tbl_NGF_Data[[#This Row],[Counter]])</f>
        <v>1</v>
      </c>
    </row>
    <row r="3210" spans="2:32" ht="45" x14ac:dyDescent="0.25">
      <c r="B3210" s="21" t="s">
        <v>245</v>
      </c>
      <c r="C3210" s="22" t="s">
        <v>2056</v>
      </c>
      <c r="D3210" s="23">
        <v>7</v>
      </c>
      <c r="E3210" s="22" t="s">
        <v>245</v>
      </c>
      <c r="F3210" s="23">
        <v>7</v>
      </c>
      <c r="G3210" s="22" t="s">
        <v>2056</v>
      </c>
      <c r="H3210" s="22" t="s">
        <v>1327</v>
      </c>
      <c r="I3210" s="23">
        <v>1</v>
      </c>
      <c r="J3210" s="23">
        <v>238</v>
      </c>
      <c r="K3210" s="23" t="s">
        <v>2801</v>
      </c>
      <c r="L3210" s="22" t="s">
        <v>2802</v>
      </c>
      <c r="M3210" s="21" t="s">
        <v>342</v>
      </c>
      <c r="N3210" s="23" t="s">
        <v>1186</v>
      </c>
      <c r="O3210" s="22" t="s">
        <v>1187</v>
      </c>
      <c r="P3210" s="22" t="s">
        <v>1188</v>
      </c>
      <c r="Q3210" s="23" t="s">
        <v>2811</v>
      </c>
      <c r="R3210" s="22" t="s">
        <v>2812</v>
      </c>
      <c r="S3210" s="21" t="s">
        <v>345</v>
      </c>
      <c r="T3210" s="23" t="s">
        <v>2813</v>
      </c>
      <c r="U3210" s="24" t="s">
        <v>67</v>
      </c>
      <c r="V3210" s="23">
        <v>222</v>
      </c>
      <c r="W3210" s="25">
        <v>0</v>
      </c>
      <c r="X3210" s="25">
        <v>431000</v>
      </c>
      <c r="Y3210" s="25">
        <v>57249.640000000072</v>
      </c>
      <c r="Z3210" s="25">
        <v>6327358.25</v>
      </c>
      <c r="AA3210" s="25">
        <v>6033967.6600000001</v>
      </c>
      <c r="AB3210" s="25">
        <v>5041587.18</v>
      </c>
      <c r="AC3210" s="26">
        <v>45152.505756550927</v>
      </c>
      <c r="AD3210" s="27">
        <f>ROW()</f>
        <v>3210</v>
      </c>
      <c r="AE3210" s="27">
        <f>1</f>
        <v>1</v>
      </c>
      <c r="AF3210" s="27">
        <f>SUBTOTAL(109,Tbl_NGF_Data[[#This Row],[Counter]])</f>
        <v>1</v>
      </c>
    </row>
    <row r="3211" spans="2:32" ht="45" x14ac:dyDescent="0.25">
      <c r="B3211" s="21" t="s">
        <v>245</v>
      </c>
      <c r="C3211" s="22" t="s">
        <v>2056</v>
      </c>
      <c r="D3211" s="23">
        <v>7</v>
      </c>
      <c r="E3211" s="22" t="s">
        <v>245</v>
      </c>
      <c r="F3211" s="23">
        <v>7</v>
      </c>
      <c r="G3211" s="22" t="s">
        <v>2056</v>
      </c>
      <c r="H3211" s="22" t="s">
        <v>1327</v>
      </c>
      <c r="I3211" s="23">
        <v>1</v>
      </c>
      <c r="J3211" s="23">
        <v>238</v>
      </c>
      <c r="K3211" s="23" t="s">
        <v>2801</v>
      </c>
      <c r="L3211" s="22" t="s">
        <v>2802</v>
      </c>
      <c r="M3211" s="21" t="s">
        <v>342</v>
      </c>
      <c r="N3211" s="23" t="s">
        <v>1186</v>
      </c>
      <c r="O3211" s="22" t="s">
        <v>1187</v>
      </c>
      <c r="P3211" s="22" t="s">
        <v>1188</v>
      </c>
      <c r="Q3211" s="23" t="s">
        <v>2811</v>
      </c>
      <c r="R3211" s="22" t="s">
        <v>2812</v>
      </c>
      <c r="S3211" s="21" t="s">
        <v>345</v>
      </c>
      <c r="T3211" s="23" t="s">
        <v>2813</v>
      </c>
      <c r="U3211" s="24" t="s">
        <v>19</v>
      </c>
      <c r="V3211" s="23">
        <v>500</v>
      </c>
      <c r="W3211" s="25">
        <v>13892221.93</v>
      </c>
      <c r="X3211" s="25">
        <v>15660025.720000001</v>
      </c>
      <c r="Y3211" s="25">
        <v>14696263.869999999</v>
      </c>
      <c r="Z3211" s="25">
        <v>17788272.140000001</v>
      </c>
      <c r="AA3211" s="25">
        <v>17270769.809999999</v>
      </c>
      <c r="AB3211" s="25">
        <v>19738705.010000002</v>
      </c>
      <c r="AC3211" s="26">
        <v>45152.505756550927</v>
      </c>
      <c r="AD3211" s="27">
        <f>ROW()</f>
        <v>3211</v>
      </c>
      <c r="AE3211" s="27">
        <f>1</f>
        <v>1</v>
      </c>
      <c r="AF3211" s="27">
        <f>SUBTOTAL(109,Tbl_NGF_Data[[#This Row],[Counter]])</f>
        <v>1</v>
      </c>
    </row>
    <row r="3212" spans="2:32" ht="45" x14ac:dyDescent="0.25">
      <c r="B3212" s="21" t="s">
        <v>245</v>
      </c>
      <c r="C3212" s="22" t="s">
        <v>2056</v>
      </c>
      <c r="D3212" s="23">
        <v>7</v>
      </c>
      <c r="E3212" s="22" t="s">
        <v>245</v>
      </c>
      <c r="F3212" s="23">
        <v>7</v>
      </c>
      <c r="G3212" s="22" t="s">
        <v>2056</v>
      </c>
      <c r="H3212" s="22" t="s">
        <v>1327</v>
      </c>
      <c r="I3212" s="23">
        <v>1</v>
      </c>
      <c r="J3212" s="23">
        <v>238</v>
      </c>
      <c r="K3212" s="23" t="s">
        <v>2801</v>
      </c>
      <c r="L3212" s="22" t="s">
        <v>2802</v>
      </c>
      <c r="M3212" s="21" t="s">
        <v>342</v>
      </c>
      <c r="N3212" s="23" t="s">
        <v>1131</v>
      </c>
      <c r="O3212" s="22" t="s">
        <v>1132</v>
      </c>
      <c r="P3212" s="22" t="s">
        <v>1133</v>
      </c>
      <c r="Q3212" s="23" t="s">
        <v>1151</v>
      </c>
      <c r="R3212" s="22" t="s">
        <v>1132</v>
      </c>
      <c r="S3212" s="21" t="s">
        <v>38</v>
      </c>
      <c r="T3212" s="23" t="s">
        <v>2814</v>
      </c>
      <c r="U3212" s="24" t="s">
        <v>15</v>
      </c>
      <c r="V3212" s="23">
        <v>100</v>
      </c>
      <c r="W3212" s="25">
        <v>0</v>
      </c>
      <c r="X3212" s="25">
        <v>0</v>
      </c>
      <c r="Y3212" s="25">
        <v>74838</v>
      </c>
      <c r="Z3212" s="25">
        <v>184077.84</v>
      </c>
      <c r="AA3212" s="25">
        <v>159126.84</v>
      </c>
      <c r="AB3212" s="25">
        <v>0</v>
      </c>
      <c r="AC3212" s="26">
        <v>45152.505756550927</v>
      </c>
      <c r="AD3212" s="27">
        <f>ROW()</f>
        <v>3212</v>
      </c>
      <c r="AE3212" s="27">
        <f>1</f>
        <v>1</v>
      </c>
      <c r="AF3212" s="27">
        <f>SUBTOTAL(109,Tbl_NGF_Data[[#This Row],[Counter]])</f>
        <v>1</v>
      </c>
    </row>
    <row r="3213" spans="2:32" ht="45" x14ac:dyDescent="0.25">
      <c r="B3213" s="21" t="s">
        <v>245</v>
      </c>
      <c r="C3213" s="22" t="s">
        <v>2056</v>
      </c>
      <c r="D3213" s="23">
        <v>7</v>
      </c>
      <c r="E3213" s="22" t="s">
        <v>245</v>
      </c>
      <c r="F3213" s="23">
        <v>7</v>
      </c>
      <c r="G3213" s="22" t="s">
        <v>2056</v>
      </c>
      <c r="H3213" s="22" t="s">
        <v>1327</v>
      </c>
      <c r="I3213" s="23">
        <v>1</v>
      </c>
      <c r="J3213" s="23">
        <v>238</v>
      </c>
      <c r="K3213" s="23" t="s">
        <v>2801</v>
      </c>
      <c r="L3213" s="22" t="s">
        <v>2802</v>
      </c>
      <c r="M3213" s="21" t="s">
        <v>342</v>
      </c>
      <c r="N3213" s="23" t="s">
        <v>1131</v>
      </c>
      <c r="O3213" s="22" t="s">
        <v>1132</v>
      </c>
      <c r="P3213" s="22" t="s">
        <v>1133</v>
      </c>
      <c r="Q3213" s="23" t="s">
        <v>1151</v>
      </c>
      <c r="R3213" s="22" t="s">
        <v>1132</v>
      </c>
      <c r="S3213" s="21" t="s">
        <v>38</v>
      </c>
      <c r="T3213" s="23" t="s">
        <v>2814</v>
      </c>
      <c r="U3213" s="24" t="s">
        <v>16</v>
      </c>
      <c r="V3213" s="23">
        <v>135</v>
      </c>
      <c r="W3213" s="25">
        <v>250000</v>
      </c>
      <c r="X3213" s="25">
        <v>250000</v>
      </c>
      <c r="Y3213" s="25">
        <v>250000</v>
      </c>
      <c r="Z3213" s="25">
        <v>250000</v>
      </c>
      <c r="AA3213" s="25">
        <v>250000</v>
      </c>
      <c r="AB3213" s="25">
        <v>250000</v>
      </c>
      <c r="AC3213" s="26">
        <v>45152.505756550927</v>
      </c>
      <c r="AD3213" s="27">
        <f>ROW()</f>
        <v>3213</v>
      </c>
      <c r="AE3213" s="27">
        <f>1</f>
        <v>1</v>
      </c>
      <c r="AF3213" s="27">
        <f>SUBTOTAL(109,Tbl_NGF_Data[[#This Row],[Counter]])</f>
        <v>1</v>
      </c>
    </row>
    <row r="3214" spans="2:32" ht="45" x14ac:dyDescent="0.25">
      <c r="B3214" s="21" t="s">
        <v>245</v>
      </c>
      <c r="C3214" s="22" t="s">
        <v>2056</v>
      </c>
      <c r="D3214" s="23">
        <v>7</v>
      </c>
      <c r="E3214" s="22" t="s">
        <v>245</v>
      </c>
      <c r="F3214" s="23">
        <v>7</v>
      </c>
      <c r="G3214" s="22" t="s">
        <v>2056</v>
      </c>
      <c r="H3214" s="22" t="s">
        <v>1327</v>
      </c>
      <c r="I3214" s="23">
        <v>1</v>
      </c>
      <c r="J3214" s="23">
        <v>238</v>
      </c>
      <c r="K3214" s="23" t="s">
        <v>2801</v>
      </c>
      <c r="L3214" s="22" t="s">
        <v>2802</v>
      </c>
      <c r="M3214" s="21" t="s">
        <v>342</v>
      </c>
      <c r="N3214" s="23" t="s">
        <v>1131</v>
      </c>
      <c r="O3214" s="22" t="s">
        <v>1132</v>
      </c>
      <c r="P3214" s="22" t="s">
        <v>1133</v>
      </c>
      <c r="Q3214" s="23" t="s">
        <v>1151</v>
      </c>
      <c r="R3214" s="22" t="s">
        <v>1132</v>
      </c>
      <c r="S3214" s="21" t="s">
        <v>38</v>
      </c>
      <c r="T3214" s="23" t="s">
        <v>2814</v>
      </c>
      <c r="U3214" s="24" t="s">
        <v>17</v>
      </c>
      <c r="V3214" s="23">
        <v>200</v>
      </c>
      <c r="W3214" s="25">
        <v>40000</v>
      </c>
      <c r="X3214" s="25">
        <v>162759.87</v>
      </c>
      <c r="Y3214" s="25">
        <v>250000</v>
      </c>
      <c r="Z3214" s="25">
        <v>250000</v>
      </c>
      <c r="AA3214" s="25">
        <v>250000</v>
      </c>
      <c r="AB3214" s="25">
        <v>244126.84</v>
      </c>
      <c r="AC3214" s="26">
        <v>45152.505756550927</v>
      </c>
      <c r="AD3214" s="27">
        <f>ROW()</f>
        <v>3214</v>
      </c>
      <c r="AE3214" s="27">
        <f>1</f>
        <v>1</v>
      </c>
      <c r="AF3214" s="27">
        <f>SUBTOTAL(109,Tbl_NGF_Data[[#This Row],[Counter]])</f>
        <v>1</v>
      </c>
    </row>
    <row r="3215" spans="2:32" ht="45" x14ac:dyDescent="0.25">
      <c r="B3215" s="21" t="s">
        <v>245</v>
      </c>
      <c r="C3215" s="22" t="s">
        <v>2056</v>
      </c>
      <c r="D3215" s="23">
        <v>7</v>
      </c>
      <c r="E3215" s="22" t="s">
        <v>245</v>
      </c>
      <c r="F3215" s="23">
        <v>7</v>
      </c>
      <c r="G3215" s="22" t="s">
        <v>2056</v>
      </c>
      <c r="H3215" s="22" t="s">
        <v>1327</v>
      </c>
      <c r="I3215" s="23">
        <v>1</v>
      </c>
      <c r="J3215" s="23">
        <v>238</v>
      </c>
      <c r="K3215" s="23" t="s">
        <v>2801</v>
      </c>
      <c r="L3215" s="22" t="s">
        <v>2802</v>
      </c>
      <c r="M3215" s="21" t="s">
        <v>342</v>
      </c>
      <c r="N3215" s="23" t="s">
        <v>1131</v>
      </c>
      <c r="O3215" s="22" t="s">
        <v>1132</v>
      </c>
      <c r="P3215" s="22" t="s">
        <v>1133</v>
      </c>
      <c r="Q3215" s="23" t="s">
        <v>1151</v>
      </c>
      <c r="R3215" s="22" t="s">
        <v>1132</v>
      </c>
      <c r="S3215" s="21" t="s">
        <v>38</v>
      </c>
      <c r="T3215" s="23" t="s">
        <v>2814</v>
      </c>
      <c r="U3215" s="24" t="s">
        <v>18</v>
      </c>
      <c r="V3215" s="23">
        <v>220</v>
      </c>
      <c r="W3215" s="25">
        <v>210000</v>
      </c>
      <c r="X3215" s="25">
        <v>87240.13</v>
      </c>
      <c r="Y3215" s="25">
        <v>0</v>
      </c>
      <c r="Z3215" s="25">
        <v>0</v>
      </c>
      <c r="AA3215" s="25">
        <v>0</v>
      </c>
      <c r="AB3215" s="25">
        <v>5873.1600000000035</v>
      </c>
      <c r="AC3215" s="26">
        <v>45152.505756550927</v>
      </c>
      <c r="AD3215" s="27">
        <f>ROW()</f>
        <v>3215</v>
      </c>
      <c r="AE3215" s="27">
        <f>1</f>
        <v>1</v>
      </c>
      <c r="AF3215" s="27">
        <f>SUBTOTAL(109,Tbl_NGF_Data[[#This Row],[Counter]])</f>
        <v>1</v>
      </c>
    </row>
    <row r="3216" spans="2:32" ht="45" x14ac:dyDescent="0.25">
      <c r="B3216" s="21" t="s">
        <v>245</v>
      </c>
      <c r="C3216" s="22" t="s">
        <v>2056</v>
      </c>
      <c r="D3216" s="23">
        <v>7</v>
      </c>
      <c r="E3216" s="22" t="s">
        <v>245</v>
      </c>
      <c r="F3216" s="23">
        <v>7</v>
      </c>
      <c r="G3216" s="22" t="s">
        <v>2056</v>
      </c>
      <c r="H3216" s="22" t="s">
        <v>1327</v>
      </c>
      <c r="I3216" s="23">
        <v>1</v>
      </c>
      <c r="J3216" s="23">
        <v>238</v>
      </c>
      <c r="K3216" s="23" t="s">
        <v>2801</v>
      </c>
      <c r="L3216" s="22" t="s">
        <v>2802</v>
      </c>
      <c r="M3216" s="21" t="s">
        <v>342</v>
      </c>
      <c r="N3216" s="23" t="s">
        <v>1131</v>
      </c>
      <c r="O3216" s="22" t="s">
        <v>1132</v>
      </c>
      <c r="P3216" s="22" t="s">
        <v>1133</v>
      </c>
      <c r="Q3216" s="23" t="s">
        <v>1151</v>
      </c>
      <c r="R3216" s="22" t="s">
        <v>1132</v>
      </c>
      <c r="S3216" s="21" t="s">
        <v>38</v>
      </c>
      <c r="T3216" s="23" t="s">
        <v>2814</v>
      </c>
      <c r="U3216" s="24" t="s">
        <v>19</v>
      </c>
      <c r="V3216" s="23">
        <v>500</v>
      </c>
      <c r="W3216" s="25">
        <v>40000</v>
      </c>
      <c r="X3216" s="25">
        <v>162759.87</v>
      </c>
      <c r="Y3216" s="25">
        <v>324838</v>
      </c>
      <c r="Z3216" s="25">
        <v>359239.84</v>
      </c>
      <c r="AA3216" s="25">
        <v>225049</v>
      </c>
      <c r="AB3216" s="25">
        <v>85000</v>
      </c>
      <c r="AC3216" s="26">
        <v>45152.505756550927</v>
      </c>
      <c r="AD3216" s="27">
        <f>ROW()</f>
        <v>3216</v>
      </c>
      <c r="AE3216" s="27">
        <f>1</f>
        <v>1</v>
      </c>
      <c r="AF3216" s="27">
        <f>SUBTOTAL(109,Tbl_NGF_Data[[#This Row],[Counter]])</f>
        <v>1</v>
      </c>
    </row>
    <row r="3217" spans="2:32" ht="60" x14ac:dyDescent="0.25">
      <c r="B3217" s="21" t="s">
        <v>245</v>
      </c>
      <c r="C3217" s="22" t="s">
        <v>2056</v>
      </c>
      <c r="D3217" s="23">
        <v>7</v>
      </c>
      <c r="E3217" s="22" t="s">
        <v>245</v>
      </c>
      <c r="F3217" s="23">
        <v>7</v>
      </c>
      <c r="G3217" s="22" t="s">
        <v>2056</v>
      </c>
      <c r="H3217" s="22" t="s">
        <v>1327</v>
      </c>
      <c r="I3217" s="23">
        <v>1</v>
      </c>
      <c r="J3217" s="23">
        <v>238</v>
      </c>
      <c r="K3217" s="23" t="s">
        <v>2801</v>
      </c>
      <c r="L3217" s="22" t="s">
        <v>2802</v>
      </c>
      <c r="M3217" s="21" t="s">
        <v>342</v>
      </c>
      <c r="N3217" s="23" t="s">
        <v>1131</v>
      </c>
      <c r="O3217" s="22" t="s">
        <v>1132</v>
      </c>
      <c r="P3217" s="22" t="s">
        <v>1133</v>
      </c>
      <c r="Q3217" s="23" t="s">
        <v>1134</v>
      </c>
      <c r="R3217" s="22" t="s">
        <v>1135</v>
      </c>
      <c r="S3217" s="21" t="s">
        <v>33</v>
      </c>
      <c r="T3217" s="23" t="s">
        <v>2815</v>
      </c>
      <c r="U3217" s="24" t="s">
        <v>16</v>
      </c>
      <c r="V3217" s="23">
        <v>135</v>
      </c>
      <c r="W3217" s="25">
        <v>0</v>
      </c>
      <c r="X3217" s="25">
        <v>0</v>
      </c>
      <c r="Y3217" s="25">
        <v>278700</v>
      </c>
      <c r="Z3217" s="25">
        <v>498668</v>
      </c>
      <c r="AA3217" s="25">
        <v>0</v>
      </c>
      <c r="AB3217" s="25">
        <v>0</v>
      </c>
      <c r="AC3217" s="26">
        <v>45152.505756550927</v>
      </c>
      <c r="AD3217" s="27">
        <f>ROW()</f>
        <v>3217</v>
      </c>
      <c r="AE3217" s="27">
        <f>1</f>
        <v>1</v>
      </c>
      <c r="AF3217" s="27">
        <f>SUBTOTAL(109,Tbl_NGF_Data[[#This Row],[Counter]])</f>
        <v>1</v>
      </c>
    </row>
    <row r="3218" spans="2:32" ht="60" x14ac:dyDescent="0.25">
      <c r="B3218" s="21" t="s">
        <v>245</v>
      </c>
      <c r="C3218" s="22" t="s">
        <v>2056</v>
      </c>
      <c r="D3218" s="23">
        <v>7</v>
      </c>
      <c r="E3218" s="22" t="s">
        <v>245</v>
      </c>
      <c r="F3218" s="23">
        <v>7</v>
      </c>
      <c r="G3218" s="22" t="s">
        <v>2056</v>
      </c>
      <c r="H3218" s="22" t="s">
        <v>1327</v>
      </c>
      <c r="I3218" s="23">
        <v>1</v>
      </c>
      <c r="J3218" s="23">
        <v>238</v>
      </c>
      <c r="K3218" s="23" t="s">
        <v>2801</v>
      </c>
      <c r="L3218" s="22" t="s">
        <v>2802</v>
      </c>
      <c r="M3218" s="21" t="s">
        <v>342</v>
      </c>
      <c r="N3218" s="23" t="s">
        <v>1131</v>
      </c>
      <c r="O3218" s="22" t="s">
        <v>1132</v>
      </c>
      <c r="P3218" s="22" t="s">
        <v>1133</v>
      </c>
      <c r="Q3218" s="23" t="s">
        <v>1134</v>
      </c>
      <c r="R3218" s="22" t="s">
        <v>1135</v>
      </c>
      <c r="S3218" s="21" t="s">
        <v>33</v>
      </c>
      <c r="T3218" s="23" t="s">
        <v>2815</v>
      </c>
      <c r="U3218" s="24" t="s">
        <v>17</v>
      </c>
      <c r="V3218" s="23">
        <v>200</v>
      </c>
      <c r="W3218" s="25">
        <v>0</v>
      </c>
      <c r="X3218" s="25">
        <v>0</v>
      </c>
      <c r="Y3218" s="25">
        <v>278700</v>
      </c>
      <c r="Z3218" s="25">
        <v>498668.00000000006</v>
      </c>
      <c r="AA3218" s="25">
        <v>0</v>
      </c>
      <c r="AB3218" s="25">
        <v>0</v>
      </c>
      <c r="AC3218" s="26">
        <v>45152.505756550927</v>
      </c>
      <c r="AD3218" s="27">
        <f>ROW()</f>
        <v>3218</v>
      </c>
      <c r="AE3218" s="27">
        <f>1</f>
        <v>1</v>
      </c>
      <c r="AF3218" s="27">
        <f>SUBTOTAL(109,Tbl_NGF_Data[[#This Row],[Counter]])</f>
        <v>1</v>
      </c>
    </row>
    <row r="3219" spans="2:32" ht="60" x14ac:dyDescent="0.25">
      <c r="B3219" s="21" t="s">
        <v>245</v>
      </c>
      <c r="C3219" s="22" t="s">
        <v>2056</v>
      </c>
      <c r="D3219" s="23">
        <v>7</v>
      </c>
      <c r="E3219" s="22" t="s">
        <v>245</v>
      </c>
      <c r="F3219" s="23">
        <v>7</v>
      </c>
      <c r="G3219" s="22" t="s">
        <v>2056</v>
      </c>
      <c r="H3219" s="22" t="s">
        <v>1327</v>
      </c>
      <c r="I3219" s="23">
        <v>1</v>
      </c>
      <c r="J3219" s="23">
        <v>238</v>
      </c>
      <c r="K3219" s="23" t="s">
        <v>2801</v>
      </c>
      <c r="L3219" s="22" t="s">
        <v>2802</v>
      </c>
      <c r="M3219" s="21" t="s">
        <v>342</v>
      </c>
      <c r="N3219" s="23" t="s">
        <v>1131</v>
      </c>
      <c r="O3219" s="22" t="s">
        <v>1132</v>
      </c>
      <c r="P3219" s="22" t="s">
        <v>1133</v>
      </c>
      <c r="Q3219" s="23" t="s">
        <v>1134</v>
      </c>
      <c r="R3219" s="22" t="s">
        <v>1135</v>
      </c>
      <c r="S3219" s="21" t="s">
        <v>33</v>
      </c>
      <c r="T3219" s="23" t="s">
        <v>2815</v>
      </c>
      <c r="U3219" s="24" t="s">
        <v>18</v>
      </c>
      <c r="V3219" s="23">
        <v>220</v>
      </c>
      <c r="W3219" s="25">
        <v>0</v>
      </c>
      <c r="X3219" s="25">
        <v>0</v>
      </c>
      <c r="Y3219" s="25">
        <v>0</v>
      </c>
      <c r="Z3219" s="25">
        <v>-5.8207660913467407E-11</v>
      </c>
      <c r="AA3219" s="25">
        <v>0</v>
      </c>
      <c r="AB3219" s="25">
        <v>0</v>
      </c>
      <c r="AC3219" s="26">
        <v>45152.505756550927</v>
      </c>
      <c r="AD3219" s="27">
        <f>ROW()</f>
        <v>3219</v>
      </c>
      <c r="AE3219" s="27">
        <f>1</f>
        <v>1</v>
      </c>
      <c r="AF3219" s="27">
        <f>SUBTOTAL(109,Tbl_NGF_Data[[#This Row],[Counter]])</f>
        <v>1</v>
      </c>
    </row>
    <row r="3220" spans="2:32" ht="45" x14ac:dyDescent="0.25">
      <c r="B3220" s="21" t="s">
        <v>245</v>
      </c>
      <c r="C3220" s="22" t="s">
        <v>2056</v>
      </c>
      <c r="D3220" s="23">
        <v>7</v>
      </c>
      <c r="E3220" s="22" t="s">
        <v>245</v>
      </c>
      <c r="F3220" s="23">
        <v>7</v>
      </c>
      <c r="G3220" s="22" t="s">
        <v>2056</v>
      </c>
      <c r="H3220" s="22" t="s">
        <v>1327</v>
      </c>
      <c r="I3220" s="23">
        <v>1</v>
      </c>
      <c r="J3220" s="23">
        <v>238</v>
      </c>
      <c r="K3220" s="23" t="s">
        <v>2801</v>
      </c>
      <c r="L3220" s="22" t="s">
        <v>2802</v>
      </c>
      <c r="M3220" s="21" t="s">
        <v>342</v>
      </c>
      <c r="N3220" s="23" t="s">
        <v>1166</v>
      </c>
      <c r="O3220" s="22" t="s">
        <v>1167</v>
      </c>
      <c r="P3220" s="22" t="s">
        <v>1168</v>
      </c>
      <c r="Q3220" s="23" t="s">
        <v>1169</v>
      </c>
      <c r="R3220" s="22" t="s">
        <v>1170</v>
      </c>
      <c r="S3220" s="21" t="s">
        <v>40</v>
      </c>
      <c r="T3220" s="23" t="s">
        <v>2816</v>
      </c>
      <c r="U3220" s="24" t="s">
        <v>15</v>
      </c>
      <c r="V3220" s="23">
        <v>100</v>
      </c>
      <c r="W3220" s="25">
        <v>0</v>
      </c>
      <c r="X3220" s="25">
        <v>0</v>
      </c>
      <c r="Y3220" s="25">
        <v>0</v>
      </c>
      <c r="Z3220" s="25">
        <v>0</v>
      </c>
      <c r="AA3220" s="25">
        <v>4943421.7699999996</v>
      </c>
      <c r="AB3220" s="25">
        <v>3833562.84</v>
      </c>
      <c r="AC3220" s="26">
        <v>45152.505756550927</v>
      </c>
      <c r="AD3220" s="27">
        <f>ROW()</f>
        <v>3220</v>
      </c>
      <c r="AE3220" s="27">
        <f>1</f>
        <v>1</v>
      </c>
      <c r="AF3220" s="27">
        <f>SUBTOTAL(109,Tbl_NGF_Data[[#This Row],[Counter]])</f>
        <v>1</v>
      </c>
    </row>
    <row r="3221" spans="2:32" ht="45" x14ac:dyDescent="0.25">
      <c r="B3221" s="21" t="s">
        <v>245</v>
      </c>
      <c r="C3221" s="22" t="s">
        <v>2056</v>
      </c>
      <c r="D3221" s="23">
        <v>7</v>
      </c>
      <c r="E3221" s="22" t="s">
        <v>245</v>
      </c>
      <c r="F3221" s="23">
        <v>7</v>
      </c>
      <c r="G3221" s="22" t="s">
        <v>2056</v>
      </c>
      <c r="H3221" s="22" t="s">
        <v>1327</v>
      </c>
      <c r="I3221" s="23">
        <v>1</v>
      </c>
      <c r="J3221" s="23">
        <v>238</v>
      </c>
      <c r="K3221" s="23" t="s">
        <v>2801</v>
      </c>
      <c r="L3221" s="22" t="s">
        <v>2802</v>
      </c>
      <c r="M3221" s="21" t="s">
        <v>342</v>
      </c>
      <c r="N3221" s="23" t="s">
        <v>1166</v>
      </c>
      <c r="O3221" s="22" t="s">
        <v>1167</v>
      </c>
      <c r="P3221" s="22" t="s">
        <v>1168</v>
      </c>
      <c r="Q3221" s="23" t="s">
        <v>1169</v>
      </c>
      <c r="R3221" s="22" t="s">
        <v>1170</v>
      </c>
      <c r="S3221" s="21" t="s">
        <v>40</v>
      </c>
      <c r="T3221" s="23" t="s">
        <v>2816</v>
      </c>
      <c r="U3221" s="24" t="s">
        <v>66</v>
      </c>
      <c r="V3221" s="23">
        <v>137</v>
      </c>
      <c r="W3221" s="25">
        <v>0</v>
      </c>
      <c r="X3221" s="25">
        <v>0</v>
      </c>
      <c r="Y3221" s="25">
        <v>0</v>
      </c>
      <c r="Z3221" s="25">
        <v>0</v>
      </c>
      <c r="AA3221" s="25">
        <v>5000000</v>
      </c>
      <c r="AB3221" s="25">
        <v>4943421.7699999996</v>
      </c>
      <c r="AC3221" s="26">
        <v>45152.505756550927</v>
      </c>
      <c r="AD3221" s="27">
        <f>ROW()</f>
        <v>3221</v>
      </c>
      <c r="AE3221" s="27">
        <f>1</f>
        <v>1</v>
      </c>
      <c r="AF3221" s="27">
        <f>SUBTOTAL(109,Tbl_NGF_Data[[#This Row],[Counter]])</f>
        <v>1</v>
      </c>
    </row>
    <row r="3222" spans="2:32" ht="45" x14ac:dyDescent="0.25">
      <c r="B3222" s="21" t="s">
        <v>245</v>
      </c>
      <c r="C3222" s="22" t="s">
        <v>2056</v>
      </c>
      <c r="D3222" s="23">
        <v>7</v>
      </c>
      <c r="E3222" s="22" t="s">
        <v>245</v>
      </c>
      <c r="F3222" s="23">
        <v>7</v>
      </c>
      <c r="G3222" s="22" t="s">
        <v>2056</v>
      </c>
      <c r="H3222" s="22" t="s">
        <v>1327</v>
      </c>
      <c r="I3222" s="23">
        <v>1</v>
      </c>
      <c r="J3222" s="23">
        <v>238</v>
      </c>
      <c r="K3222" s="23" t="s">
        <v>2801</v>
      </c>
      <c r="L3222" s="22" t="s">
        <v>2802</v>
      </c>
      <c r="M3222" s="21" t="s">
        <v>342</v>
      </c>
      <c r="N3222" s="23" t="s">
        <v>1166</v>
      </c>
      <c r="O3222" s="22" t="s">
        <v>1167</v>
      </c>
      <c r="P3222" s="22" t="s">
        <v>1168</v>
      </c>
      <c r="Q3222" s="23" t="s">
        <v>1169</v>
      </c>
      <c r="R3222" s="22" t="s">
        <v>1170</v>
      </c>
      <c r="S3222" s="21" t="s">
        <v>40</v>
      </c>
      <c r="T3222" s="23" t="s">
        <v>2816</v>
      </c>
      <c r="U3222" s="24" t="s">
        <v>97</v>
      </c>
      <c r="V3222" s="23">
        <v>205</v>
      </c>
      <c r="W3222" s="25">
        <v>0</v>
      </c>
      <c r="X3222" s="25">
        <v>0</v>
      </c>
      <c r="Y3222" s="25">
        <v>0</v>
      </c>
      <c r="Z3222" s="25">
        <v>0</v>
      </c>
      <c r="AA3222" s="25">
        <v>56578.23</v>
      </c>
      <c r="AB3222" s="25">
        <v>1109858.9300000002</v>
      </c>
      <c r="AC3222" s="26">
        <v>45152.505756550927</v>
      </c>
      <c r="AD3222" s="27">
        <f>ROW()</f>
        <v>3222</v>
      </c>
      <c r="AE3222" s="27">
        <f>1</f>
        <v>1</v>
      </c>
      <c r="AF3222" s="27">
        <f>SUBTOTAL(109,Tbl_NGF_Data[[#This Row],[Counter]])</f>
        <v>1</v>
      </c>
    </row>
    <row r="3223" spans="2:32" ht="45" x14ac:dyDescent="0.25">
      <c r="B3223" s="21" t="s">
        <v>245</v>
      </c>
      <c r="C3223" s="22" t="s">
        <v>2056</v>
      </c>
      <c r="D3223" s="23">
        <v>7</v>
      </c>
      <c r="E3223" s="22" t="s">
        <v>245</v>
      </c>
      <c r="F3223" s="23">
        <v>7</v>
      </c>
      <c r="G3223" s="22" t="s">
        <v>2056</v>
      </c>
      <c r="H3223" s="22" t="s">
        <v>1327</v>
      </c>
      <c r="I3223" s="23">
        <v>1</v>
      </c>
      <c r="J3223" s="23">
        <v>238</v>
      </c>
      <c r="K3223" s="23" t="s">
        <v>2801</v>
      </c>
      <c r="L3223" s="22" t="s">
        <v>2802</v>
      </c>
      <c r="M3223" s="21" t="s">
        <v>342</v>
      </c>
      <c r="N3223" s="23" t="s">
        <v>1166</v>
      </c>
      <c r="O3223" s="22" t="s">
        <v>1167</v>
      </c>
      <c r="P3223" s="22" t="s">
        <v>1168</v>
      </c>
      <c r="Q3223" s="23" t="s">
        <v>1169</v>
      </c>
      <c r="R3223" s="22" t="s">
        <v>1170</v>
      </c>
      <c r="S3223" s="21" t="s">
        <v>40</v>
      </c>
      <c r="T3223" s="23" t="s">
        <v>2816</v>
      </c>
      <c r="U3223" s="24" t="s">
        <v>67</v>
      </c>
      <c r="V3223" s="23">
        <v>222</v>
      </c>
      <c r="W3223" s="25">
        <v>0</v>
      </c>
      <c r="X3223" s="25">
        <v>0</v>
      </c>
      <c r="Y3223" s="25">
        <v>0</v>
      </c>
      <c r="Z3223" s="25">
        <v>0</v>
      </c>
      <c r="AA3223" s="25">
        <v>4943421.7699999996</v>
      </c>
      <c r="AB3223" s="25">
        <v>3833562.8399999994</v>
      </c>
      <c r="AC3223" s="26">
        <v>45152.505756550927</v>
      </c>
      <c r="AD3223" s="27">
        <f>ROW()</f>
        <v>3223</v>
      </c>
      <c r="AE3223" s="27">
        <f>1</f>
        <v>1</v>
      </c>
      <c r="AF3223" s="27">
        <f>SUBTOTAL(109,Tbl_NGF_Data[[#This Row],[Counter]])</f>
        <v>1</v>
      </c>
    </row>
    <row r="3224" spans="2:32" ht="60" x14ac:dyDescent="0.25">
      <c r="B3224" s="21" t="s">
        <v>245</v>
      </c>
      <c r="C3224" s="22" t="s">
        <v>2056</v>
      </c>
      <c r="D3224" s="23">
        <v>7</v>
      </c>
      <c r="E3224" s="22" t="s">
        <v>245</v>
      </c>
      <c r="F3224" s="23">
        <v>7</v>
      </c>
      <c r="G3224" s="22" t="s">
        <v>2056</v>
      </c>
      <c r="H3224" s="22" t="s">
        <v>1327</v>
      </c>
      <c r="I3224" s="23">
        <v>1</v>
      </c>
      <c r="J3224" s="23">
        <v>274</v>
      </c>
      <c r="K3224" s="23" t="s">
        <v>2817</v>
      </c>
      <c r="L3224" s="22" t="s">
        <v>2818</v>
      </c>
      <c r="M3224" s="21" t="s">
        <v>383</v>
      </c>
      <c r="N3224" s="23" t="s">
        <v>1131</v>
      </c>
      <c r="O3224" s="22" t="s">
        <v>1132</v>
      </c>
      <c r="P3224" s="22" t="s">
        <v>1133</v>
      </c>
      <c r="Q3224" s="23" t="s">
        <v>1134</v>
      </c>
      <c r="R3224" s="22" t="s">
        <v>1135</v>
      </c>
      <c r="S3224" s="21" t="s">
        <v>33</v>
      </c>
      <c r="T3224" s="23" t="s">
        <v>2819</v>
      </c>
      <c r="U3224" s="24" t="s">
        <v>16</v>
      </c>
      <c r="V3224" s="23">
        <v>135</v>
      </c>
      <c r="W3224" s="25">
        <v>0</v>
      </c>
      <c r="X3224" s="25">
        <v>0</v>
      </c>
      <c r="Y3224" s="25">
        <v>1654710</v>
      </c>
      <c r="Z3224" s="25">
        <v>870272</v>
      </c>
      <c r="AA3224" s="25">
        <v>0</v>
      </c>
      <c r="AB3224" s="25">
        <v>0</v>
      </c>
      <c r="AC3224" s="26">
        <v>45152.505756550927</v>
      </c>
      <c r="AD3224" s="27">
        <f>ROW()</f>
        <v>3224</v>
      </c>
      <c r="AE3224" s="27">
        <f>1</f>
        <v>1</v>
      </c>
      <c r="AF3224" s="27">
        <f>SUBTOTAL(109,Tbl_NGF_Data[[#This Row],[Counter]])</f>
        <v>1</v>
      </c>
    </row>
    <row r="3225" spans="2:32" ht="60" x14ac:dyDescent="0.25">
      <c r="B3225" s="21" t="s">
        <v>245</v>
      </c>
      <c r="C3225" s="22" t="s">
        <v>2056</v>
      </c>
      <c r="D3225" s="23">
        <v>7</v>
      </c>
      <c r="E3225" s="22" t="s">
        <v>245</v>
      </c>
      <c r="F3225" s="23">
        <v>7</v>
      </c>
      <c r="G3225" s="22" t="s">
        <v>2056</v>
      </c>
      <c r="H3225" s="22" t="s">
        <v>1327</v>
      </c>
      <c r="I3225" s="23">
        <v>1</v>
      </c>
      <c r="J3225" s="23">
        <v>274</v>
      </c>
      <c r="K3225" s="23" t="s">
        <v>2817</v>
      </c>
      <c r="L3225" s="22" t="s">
        <v>2818</v>
      </c>
      <c r="M3225" s="21" t="s">
        <v>383</v>
      </c>
      <c r="N3225" s="23" t="s">
        <v>1131</v>
      </c>
      <c r="O3225" s="22" t="s">
        <v>1132</v>
      </c>
      <c r="P3225" s="22" t="s">
        <v>1133</v>
      </c>
      <c r="Q3225" s="23" t="s">
        <v>1134</v>
      </c>
      <c r="R3225" s="22" t="s">
        <v>1135</v>
      </c>
      <c r="S3225" s="21" t="s">
        <v>33</v>
      </c>
      <c r="T3225" s="23" t="s">
        <v>2819</v>
      </c>
      <c r="U3225" s="24" t="s">
        <v>17</v>
      </c>
      <c r="V3225" s="23">
        <v>200</v>
      </c>
      <c r="W3225" s="25">
        <v>0</v>
      </c>
      <c r="X3225" s="25">
        <v>0</v>
      </c>
      <c r="Y3225" s="25">
        <v>1654710</v>
      </c>
      <c r="Z3225" s="25">
        <v>870272</v>
      </c>
      <c r="AA3225" s="25">
        <v>0</v>
      </c>
      <c r="AB3225" s="25">
        <v>0</v>
      </c>
      <c r="AC3225" s="26">
        <v>45152.505756550927</v>
      </c>
      <c r="AD3225" s="27">
        <f>ROW()</f>
        <v>3225</v>
      </c>
      <c r="AE3225" s="27">
        <f>1</f>
        <v>1</v>
      </c>
      <c r="AF3225" s="27">
        <f>SUBTOTAL(109,Tbl_NGF_Data[[#This Row],[Counter]])</f>
        <v>1</v>
      </c>
    </row>
    <row r="3226" spans="2:32" ht="45" x14ac:dyDescent="0.25">
      <c r="B3226" s="21" t="s">
        <v>245</v>
      </c>
      <c r="C3226" s="22" t="s">
        <v>2056</v>
      </c>
      <c r="D3226" s="23">
        <v>7</v>
      </c>
      <c r="E3226" s="22" t="s">
        <v>245</v>
      </c>
      <c r="F3226" s="23">
        <v>7</v>
      </c>
      <c r="G3226" s="22" t="s">
        <v>2056</v>
      </c>
      <c r="H3226" s="22" t="s">
        <v>1327</v>
      </c>
      <c r="I3226" s="23">
        <v>1</v>
      </c>
      <c r="J3226" s="23">
        <v>938</v>
      </c>
      <c r="K3226" s="23" t="s">
        <v>2820</v>
      </c>
      <c r="L3226" s="22" t="s">
        <v>2821</v>
      </c>
      <c r="M3226" s="21" t="s">
        <v>392</v>
      </c>
      <c r="N3226" s="23" t="s">
        <v>1119</v>
      </c>
      <c r="O3226" s="22" t="s">
        <v>1120</v>
      </c>
      <c r="P3226" s="22" t="s">
        <v>1121</v>
      </c>
      <c r="Q3226" s="23" t="s">
        <v>2822</v>
      </c>
      <c r="R3226" s="22" t="s">
        <v>2823</v>
      </c>
      <c r="S3226" s="21" t="s">
        <v>393</v>
      </c>
      <c r="T3226" s="23" t="s">
        <v>2824</v>
      </c>
      <c r="U3226" s="24" t="s">
        <v>15</v>
      </c>
      <c r="V3226" s="23">
        <v>100</v>
      </c>
      <c r="W3226" s="25">
        <v>303883.48</v>
      </c>
      <c r="X3226" s="25">
        <v>302246.57999999996</v>
      </c>
      <c r="Y3226" s="25">
        <v>481295.91</v>
      </c>
      <c r="Z3226" s="25">
        <v>286266.38</v>
      </c>
      <c r="AA3226" s="25">
        <v>403156.27999999997</v>
      </c>
      <c r="AB3226" s="25">
        <v>425457.6</v>
      </c>
      <c r="AC3226" s="26">
        <v>45152.505756550927</v>
      </c>
      <c r="AD3226" s="27">
        <f>ROW()</f>
        <v>3226</v>
      </c>
      <c r="AE3226" s="27">
        <f>1</f>
        <v>1</v>
      </c>
      <c r="AF3226" s="27">
        <f>SUBTOTAL(109,Tbl_NGF_Data[[#This Row],[Counter]])</f>
        <v>1</v>
      </c>
    </row>
    <row r="3227" spans="2:32" ht="45" x14ac:dyDescent="0.25">
      <c r="B3227" s="21" t="s">
        <v>245</v>
      </c>
      <c r="C3227" s="22" t="s">
        <v>2056</v>
      </c>
      <c r="D3227" s="23">
        <v>7</v>
      </c>
      <c r="E3227" s="22" t="s">
        <v>245</v>
      </c>
      <c r="F3227" s="23">
        <v>7</v>
      </c>
      <c r="G3227" s="22" t="s">
        <v>2056</v>
      </c>
      <c r="H3227" s="22" t="s">
        <v>1327</v>
      </c>
      <c r="I3227" s="23">
        <v>1</v>
      </c>
      <c r="J3227" s="23">
        <v>938</v>
      </c>
      <c r="K3227" s="23" t="s">
        <v>2820</v>
      </c>
      <c r="L3227" s="22" t="s">
        <v>2821</v>
      </c>
      <c r="M3227" s="21" t="s">
        <v>392</v>
      </c>
      <c r="N3227" s="23" t="s">
        <v>1119</v>
      </c>
      <c r="O3227" s="22" t="s">
        <v>1120</v>
      </c>
      <c r="P3227" s="22" t="s">
        <v>1121</v>
      </c>
      <c r="Q3227" s="23" t="s">
        <v>2822</v>
      </c>
      <c r="R3227" s="22" t="s">
        <v>2823</v>
      </c>
      <c r="S3227" s="21" t="s">
        <v>393</v>
      </c>
      <c r="T3227" s="23" t="s">
        <v>2824</v>
      </c>
      <c r="U3227" s="24" t="s">
        <v>16</v>
      </c>
      <c r="V3227" s="23">
        <v>135</v>
      </c>
      <c r="W3227" s="25">
        <v>1544727</v>
      </c>
      <c r="X3227" s="25">
        <v>1544736</v>
      </c>
      <c r="Y3227" s="25">
        <v>1544736</v>
      </c>
      <c r="Z3227" s="25">
        <v>1545145</v>
      </c>
      <c r="AA3227" s="25">
        <v>1545145</v>
      </c>
      <c r="AB3227" s="25">
        <v>1553122</v>
      </c>
      <c r="AC3227" s="26">
        <v>45152.505756550927</v>
      </c>
      <c r="AD3227" s="27">
        <f>ROW()</f>
        <v>3227</v>
      </c>
      <c r="AE3227" s="27">
        <f>1</f>
        <v>1</v>
      </c>
      <c r="AF3227" s="27">
        <f>SUBTOTAL(109,Tbl_NGF_Data[[#This Row],[Counter]])</f>
        <v>1</v>
      </c>
    </row>
    <row r="3228" spans="2:32" ht="45" x14ac:dyDescent="0.25">
      <c r="B3228" s="21" t="s">
        <v>245</v>
      </c>
      <c r="C3228" s="22" t="s">
        <v>2056</v>
      </c>
      <c r="D3228" s="23">
        <v>7</v>
      </c>
      <c r="E3228" s="22" t="s">
        <v>245</v>
      </c>
      <c r="F3228" s="23">
        <v>7</v>
      </c>
      <c r="G3228" s="22" t="s">
        <v>2056</v>
      </c>
      <c r="H3228" s="22" t="s">
        <v>1327</v>
      </c>
      <c r="I3228" s="23">
        <v>1</v>
      </c>
      <c r="J3228" s="23">
        <v>938</v>
      </c>
      <c r="K3228" s="23" t="s">
        <v>2820</v>
      </c>
      <c r="L3228" s="22" t="s">
        <v>2821</v>
      </c>
      <c r="M3228" s="21" t="s">
        <v>392</v>
      </c>
      <c r="N3228" s="23" t="s">
        <v>1119</v>
      </c>
      <c r="O3228" s="22" t="s">
        <v>1120</v>
      </c>
      <c r="P3228" s="22" t="s">
        <v>1121</v>
      </c>
      <c r="Q3228" s="23" t="s">
        <v>2822</v>
      </c>
      <c r="R3228" s="22" t="s">
        <v>2823</v>
      </c>
      <c r="S3228" s="21" t="s">
        <v>393</v>
      </c>
      <c r="T3228" s="23" t="s">
        <v>2824</v>
      </c>
      <c r="U3228" s="24" t="s">
        <v>17</v>
      </c>
      <c r="V3228" s="23">
        <v>200</v>
      </c>
      <c r="W3228" s="25">
        <v>140766.28</v>
      </c>
      <c r="X3228" s="25">
        <v>247884.53999999998</v>
      </c>
      <c r="Y3228" s="25">
        <v>274485.46999999997</v>
      </c>
      <c r="Z3228" s="25">
        <v>617709.88000000012</v>
      </c>
      <c r="AA3228" s="25">
        <v>356374.67000000016</v>
      </c>
      <c r="AB3228" s="25">
        <v>267278.30000000005</v>
      </c>
      <c r="AC3228" s="26">
        <v>45152.505756550927</v>
      </c>
      <c r="AD3228" s="27">
        <f>ROW()</f>
        <v>3228</v>
      </c>
      <c r="AE3228" s="27">
        <f>1</f>
        <v>1</v>
      </c>
      <c r="AF3228" s="27">
        <f>SUBTOTAL(109,Tbl_NGF_Data[[#This Row],[Counter]])</f>
        <v>1</v>
      </c>
    </row>
    <row r="3229" spans="2:32" ht="45" x14ac:dyDescent="0.25">
      <c r="B3229" s="21" t="s">
        <v>245</v>
      </c>
      <c r="C3229" s="22" t="s">
        <v>2056</v>
      </c>
      <c r="D3229" s="23">
        <v>7</v>
      </c>
      <c r="E3229" s="22" t="s">
        <v>245</v>
      </c>
      <c r="F3229" s="23">
        <v>7</v>
      </c>
      <c r="G3229" s="22" t="s">
        <v>2056</v>
      </c>
      <c r="H3229" s="22" t="s">
        <v>1327</v>
      </c>
      <c r="I3229" s="23">
        <v>1</v>
      </c>
      <c r="J3229" s="23">
        <v>938</v>
      </c>
      <c r="K3229" s="23" t="s">
        <v>2820</v>
      </c>
      <c r="L3229" s="22" t="s">
        <v>2821</v>
      </c>
      <c r="M3229" s="21" t="s">
        <v>392</v>
      </c>
      <c r="N3229" s="23" t="s">
        <v>1119</v>
      </c>
      <c r="O3229" s="22" t="s">
        <v>1120</v>
      </c>
      <c r="P3229" s="22" t="s">
        <v>1121</v>
      </c>
      <c r="Q3229" s="23" t="s">
        <v>2822</v>
      </c>
      <c r="R3229" s="22" t="s">
        <v>2823</v>
      </c>
      <c r="S3229" s="21" t="s">
        <v>393</v>
      </c>
      <c r="T3229" s="23" t="s">
        <v>2824</v>
      </c>
      <c r="U3229" s="24" t="s">
        <v>18</v>
      </c>
      <c r="V3229" s="23">
        <v>220</v>
      </c>
      <c r="W3229" s="25">
        <v>1403960.72</v>
      </c>
      <c r="X3229" s="25">
        <v>1296851.46</v>
      </c>
      <c r="Y3229" s="25">
        <v>1270250.53</v>
      </c>
      <c r="Z3229" s="25">
        <v>927435.11999999988</v>
      </c>
      <c r="AA3229" s="25">
        <v>1188770.3299999998</v>
      </c>
      <c r="AB3229" s="25">
        <v>1285843.7</v>
      </c>
      <c r="AC3229" s="26">
        <v>45152.505756550927</v>
      </c>
      <c r="AD3229" s="27">
        <f>ROW()</f>
        <v>3229</v>
      </c>
      <c r="AE3229" s="27">
        <f>1</f>
        <v>1</v>
      </c>
      <c r="AF3229" s="27">
        <f>SUBTOTAL(109,Tbl_NGF_Data[[#This Row],[Counter]])</f>
        <v>1</v>
      </c>
    </row>
    <row r="3230" spans="2:32" ht="45" x14ac:dyDescent="0.25">
      <c r="B3230" s="21" t="s">
        <v>245</v>
      </c>
      <c r="C3230" s="22" t="s">
        <v>2056</v>
      </c>
      <c r="D3230" s="23">
        <v>7</v>
      </c>
      <c r="E3230" s="22" t="s">
        <v>245</v>
      </c>
      <c r="F3230" s="23">
        <v>7</v>
      </c>
      <c r="G3230" s="22" t="s">
        <v>2056</v>
      </c>
      <c r="H3230" s="22" t="s">
        <v>1327</v>
      </c>
      <c r="I3230" s="23">
        <v>1</v>
      </c>
      <c r="J3230" s="23">
        <v>938</v>
      </c>
      <c r="K3230" s="23" t="s">
        <v>2820</v>
      </c>
      <c r="L3230" s="22" t="s">
        <v>2821</v>
      </c>
      <c r="M3230" s="21" t="s">
        <v>392</v>
      </c>
      <c r="N3230" s="23" t="s">
        <v>1119</v>
      </c>
      <c r="O3230" s="22" t="s">
        <v>1120</v>
      </c>
      <c r="P3230" s="22" t="s">
        <v>1121</v>
      </c>
      <c r="Q3230" s="23" t="s">
        <v>2822</v>
      </c>
      <c r="R3230" s="22" t="s">
        <v>2823</v>
      </c>
      <c r="S3230" s="21" t="s">
        <v>393</v>
      </c>
      <c r="T3230" s="23" t="s">
        <v>2824</v>
      </c>
      <c r="U3230" s="24" t="s">
        <v>19</v>
      </c>
      <c r="V3230" s="23">
        <v>500</v>
      </c>
      <c r="W3230" s="25">
        <v>184791.40000000002</v>
      </c>
      <c r="X3230" s="25">
        <v>246247.64</v>
      </c>
      <c r="Y3230" s="25">
        <v>453534.8</v>
      </c>
      <c r="Z3230" s="25">
        <v>422680.35000000003</v>
      </c>
      <c r="AA3230" s="25">
        <v>473264.57000000007</v>
      </c>
      <c r="AB3230" s="25">
        <v>289579.62</v>
      </c>
      <c r="AC3230" s="26">
        <v>45152.505756550927</v>
      </c>
      <c r="AD3230" s="27">
        <f>ROW()</f>
        <v>3230</v>
      </c>
      <c r="AE3230" s="27">
        <f>1</f>
        <v>1</v>
      </c>
      <c r="AF3230" s="27">
        <f>SUBTOTAL(109,Tbl_NGF_Data[[#This Row],[Counter]])</f>
        <v>1</v>
      </c>
    </row>
    <row r="3231" spans="2:32" ht="60" x14ac:dyDescent="0.25">
      <c r="B3231" s="21" t="s">
        <v>245</v>
      </c>
      <c r="C3231" s="22" t="s">
        <v>2056</v>
      </c>
      <c r="D3231" s="23">
        <v>7</v>
      </c>
      <c r="E3231" s="22" t="s">
        <v>245</v>
      </c>
      <c r="F3231" s="23">
        <v>7</v>
      </c>
      <c r="G3231" s="22" t="s">
        <v>2056</v>
      </c>
      <c r="H3231" s="22" t="s">
        <v>1327</v>
      </c>
      <c r="I3231" s="23">
        <v>1</v>
      </c>
      <c r="J3231" s="23">
        <v>938</v>
      </c>
      <c r="K3231" s="23" t="s">
        <v>2820</v>
      </c>
      <c r="L3231" s="22" t="s">
        <v>2821</v>
      </c>
      <c r="M3231" s="21" t="s">
        <v>392</v>
      </c>
      <c r="N3231" s="23" t="s">
        <v>1131</v>
      </c>
      <c r="O3231" s="22" t="s">
        <v>1132</v>
      </c>
      <c r="P3231" s="22" t="s">
        <v>1133</v>
      </c>
      <c r="Q3231" s="23" t="s">
        <v>1134</v>
      </c>
      <c r="R3231" s="22" t="s">
        <v>1135</v>
      </c>
      <c r="S3231" s="21" t="s">
        <v>33</v>
      </c>
      <c r="T3231" s="23" t="s">
        <v>2825</v>
      </c>
      <c r="U3231" s="24" t="s">
        <v>15</v>
      </c>
      <c r="V3231" s="23">
        <v>100</v>
      </c>
      <c r="W3231" s="25">
        <v>0</v>
      </c>
      <c r="X3231" s="25">
        <v>0</v>
      </c>
      <c r="Y3231" s="25">
        <v>16256.529999999999</v>
      </c>
      <c r="Z3231" s="25">
        <v>20044.14</v>
      </c>
      <c r="AA3231" s="25">
        <v>0</v>
      </c>
      <c r="AB3231" s="25">
        <v>0</v>
      </c>
      <c r="AC3231" s="26">
        <v>45152.505756550927</v>
      </c>
      <c r="AD3231" s="27">
        <f>ROW()</f>
        <v>3231</v>
      </c>
      <c r="AE3231" s="27">
        <f>1</f>
        <v>1</v>
      </c>
      <c r="AF3231" s="27">
        <f>SUBTOTAL(109,Tbl_NGF_Data[[#This Row],[Counter]])</f>
        <v>1</v>
      </c>
    </row>
    <row r="3232" spans="2:32" ht="60" x14ac:dyDescent="0.25">
      <c r="B3232" s="21" t="s">
        <v>245</v>
      </c>
      <c r="C3232" s="22" t="s">
        <v>2056</v>
      </c>
      <c r="D3232" s="23">
        <v>7</v>
      </c>
      <c r="E3232" s="22" t="s">
        <v>245</v>
      </c>
      <c r="F3232" s="23">
        <v>7</v>
      </c>
      <c r="G3232" s="22" t="s">
        <v>2056</v>
      </c>
      <c r="H3232" s="22" t="s">
        <v>1327</v>
      </c>
      <c r="I3232" s="23">
        <v>1</v>
      </c>
      <c r="J3232" s="23">
        <v>938</v>
      </c>
      <c r="K3232" s="23" t="s">
        <v>2820</v>
      </c>
      <c r="L3232" s="22" t="s">
        <v>2821</v>
      </c>
      <c r="M3232" s="21" t="s">
        <v>392</v>
      </c>
      <c r="N3232" s="23" t="s">
        <v>1131</v>
      </c>
      <c r="O3232" s="22" t="s">
        <v>1132</v>
      </c>
      <c r="P3232" s="22" t="s">
        <v>1133</v>
      </c>
      <c r="Q3232" s="23" t="s">
        <v>1134</v>
      </c>
      <c r="R3232" s="22" t="s">
        <v>1135</v>
      </c>
      <c r="S3232" s="21" t="s">
        <v>33</v>
      </c>
      <c r="T3232" s="23" t="s">
        <v>2825</v>
      </c>
      <c r="U3232" s="24" t="s">
        <v>16</v>
      </c>
      <c r="V3232" s="23">
        <v>135</v>
      </c>
      <c r="W3232" s="25">
        <v>0</v>
      </c>
      <c r="X3232" s="25">
        <v>0</v>
      </c>
      <c r="Y3232" s="25">
        <v>141550</v>
      </c>
      <c r="Z3232" s="25">
        <v>1516256.53</v>
      </c>
      <c r="AA3232" s="25">
        <v>0</v>
      </c>
      <c r="AB3232" s="25">
        <v>0</v>
      </c>
      <c r="AC3232" s="26">
        <v>45152.505756550927</v>
      </c>
      <c r="AD3232" s="27">
        <f>ROW()</f>
        <v>3232</v>
      </c>
      <c r="AE3232" s="27">
        <f>1</f>
        <v>1</v>
      </c>
      <c r="AF3232" s="27">
        <f>SUBTOTAL(109,Tbl_NGF_Data[[#This Row],[Counter]])</f>
        <v>1</v>
      </c>
    </row>
    <row r="3233" spans="2:32" ht="60" x14ac:dyDescent="0.25">
      <c r="B3233" s="21" t="s">
        <v>245</v>
      </c>
      <c r="C3233" s="22" t="s">
        <v>2056</v>
      </c>
      <c r="D3233" s="23">
        <v>7</v>
      </c>
      <c r="E3233" s="22" t="s">
        <v>245</v>
      </c>
      <c r="F3233" s="23">
        <v>7</v>
      </c>
      <c r="G3233" s="22" t="s">
        <v>2056</v>
      </c>
      <c r="H3233" s="22" t="s">
        <v>1327</v>
      </c>
      <c r="I3233" s="23">
        <v>1</v>
      </c>
      <c r="J3233" s="23">
        <v>938</v>
      </c>
      <c r="K3233" s="23" t="s">
        <v>2820</v>
      </c>
      <c r="L3233" s="22" t="s">
        <v>2821</v>
      </c>
      <c r="M3233" s="21" t="s">
        <v>392</v>
      </c>
      <c r="N3233" s="23" t="s">
        <v>1131</v>
      </c>
      <c r="O3233" s="22" t="s">
        <v>1132</v>
      </c>
      <c r="P3233" s="22" t="s">
        <v>1133</v>
      </c>
      <c r="Q3233" s="23" t="s">
        <v>1134</v>
      </c>
      <c r="R3233" s="22" t="s">
        <v>1135</v>
      </c>
      <c r="S3233" s="21" t="s">
        <v>33</v>
      </c>
      <c r="T3233" s="23" t="s">
        <v>2825</v>
      </c>
      <c r="U3233" s="24" t="s">
        <v>17</v>
      </c>
      <c r="V3233" s="23">
        <v>200</v>
      </c>
      <c r="W3233" s="25">
        <v>0</v>
      </c>
      <c r="X3233" s="25">
        <v>0</v>
      </c>
      <c r="Y3233" s="25">
        <v>125293.47</v>
      </c>
      <c r="Z3233" s="25">
        <v>1496212.39</v>
      </c>
      <c r="AA3233" s="25">
        <v>0</v>
      </c>
      <c r="AB3233" s="25">
        <v>0</v>
      </c>
      <c r="AC3233" s="26">
        <v>45152.505756550927</v>
      </c>
      <c r="AD3233" s="27">
        <f>ROW()</f>
        <v>3233</v>
      </c>
      <c r="AE3233" s="27">
        <f>1</f>
        <v>1</v>
      </c>
      <c r="AF3233" s="27">
        <f>SUBTOTAL(109,Tbl_NGF_Data[[#This Row],[Counter]])</f>
        <v>1</v>
      </c>
    </row>
    <row r="3234" spans="2:32" ht="60" x14ac:dyDescent="0.25">
      <c r="B3234" s="21" t="s">
        <v>245</v>
      </c>
      <c r="C3234" s="22" t="s">
        <v>2056</v>
      </c>
      <c r="D3234" s="23">
        <v>7</v>
      </c>
      <c r="E3234" s="22" t="s">
        <v>245</v>
      </c>
      <c r="F3234" s="23">
        <v>7</v>
      </c>
      <c r="G3234" s="22" t="s">
        <v>2056</v>
      </c>
      <c r="H3234" s="22" t="s">
        <v>1327</v>
      </c>
      <c r="I3234" s="23">
        <v>1</v>
      </c>
      <c r="J3234" s="23">
        <v>938</v>
      </c>
      <c r="K3234" s="23" t="s">
        <v>2820</v>
      </c>
      <c r="L3234" s="22" t="s">
        <v>2821</v>
      </c>
      <c r="M3234" s="21" t="s">
        <v>392</v>
      </c>
      <c r="N3234" s="23" t="s">
        <v>1131</v>
      </c>
      <c r="O3234" s="22" t="s">
        <v>1132</v>
      </c>
      <c r="P3234" s="22" t="s">
        <v>1133</v>
      </c>
      <c r="Q3234" s="23" t="s">
        <v>1134</v>
      </c>
      <c r="R3234" s="22" t="s">
        <v>1135</v>
      </c>
      <c r="S3234" s="21" t="s">
        <v>33</v>
      </c>
      <c r="T3234" s="23" t="s">
        <v>2825</v>
      </c>
      <c r="U3234" s="24" t="s">
        <v>18</v>
      </c>
      <c r="V3234" s="23">
        <v>220</v>
      </c>
      <c r="W3234" s="25">
        <v>0</v>
      </c>
      <c r="X3234" s="25">
        <v>0</v>
      </c>
      <c r="Y3234" s="25">
        <v>16256.529999999999</v>
      </c>
      <c r="Z3234" s="25">
        <v>20044.14000000013</v>
      </c>
      <c r="AA3234" s="25">
        <v>0</v>
      </c>
      <c r="AB3234" s="25">
        <v>0</v>
      </c>
      <c r="AC3234" s="26">
        <v>45152.505756550927</v>
      </c>
      <c r="AD3234" s="27">
        <f>ROW()</f>
        <v>3234</v>
      </c>
      <c r="AE3234" s="27">
        <f>1</f>
        <v>1</v>
      </c>
      <c r="AF3234" s="27">
        <f>SUBTOTAL(109,Tbl_NGF_Data[[#This Row],[Counter]])</f>
        <v>1</v>
      </c>
    </row>
    <row r="3235" spans="2:32" ht="60" x14ac:dyDescent="0.25">
      <c r="B3235" s="21" t="s">
        <v>245</v>
      </c>
      <c r="C3235" s="22" t="s">
        <v>2056</v>
      </c>
      <c r="D3235" s="23">
        <v>7</v>
      </c>
      <c r="E3235" s="22" t="s">
        <v>245</v>
      </c>
      <c r="F3235" s="23">
        <v>7</v>
      </c>
      <c r="G3235" s="22" t="s">
        <v>2056</v>
      </c>
      <c r="H3235" s="22" t="s">
        <v>1327</v>
      </c>
      <c r="I3235" s="23">
        <v>1</v>
      </c>
      <c r="J3235" s="23">
        <v>938</v>
      </c>
      <c r="K3235" s="23" t="s">
        <v>2820</v>
      </c>
      <c r="L3235" s="22" t="s">
        <v>2821</v>
      </c>
      <c r="M3235" s="21" t="s">
        <v>392</v>
      </c>
      <c r="N3235" s="23" t="s">
        <v>1131</v>
      </c>
      <c r="O3235" s="22" t="s">
        <v>1132</v>
      </c>
      <c r="P3235" s="22" t="s">
        <v>1133</v>
      </c>
      <c r="Q3235" s="23" t="s">
        <v>1134</v>
      </c>
      <c r="R3235" s="22" t="s">
        <v>1135</v>
      </c>
      <c r="S3235" s="21" t="s">
        <v>33</v>
      </c>
      <c r="T3235" s="23" t="s">
        <v>2825</v>
      </c>
      <c r="U3235" s="24" t="s">
        <v>19</v>
      </c>
      <c r="V3235" s="23">
        <v>500</v>
      </c>
      <c r="W3235" s="25">
        <v>0</v>
      </c>
      <c r="X3235" s="25">
        <v>0</v>
      </c>
      <c r="Y3235" s="25">
        <v>0</v>
      </c>
      <c r="Z3235" s="25">
        <v>0</v>
      </c>
      <c r="AA3235" s="25">
        <v>2015.43</v>
      </c>
      <c r="AB3235" s="25">
        <v>0</v>
      </c>
      <c r="AC3235" s="26">
        <v>45152.505756550927</v>
      </c>
      <c r="AD3235" s="27">
        <f>ROW()</f>
        <v>3235</v>
      </c>
      <c r="AE3235" s="27">
        <f>1</f>
        <v>1</v>
      </c>
      <c r="AF3235" s="27">
        <f>SUBTOTAL(109,Tbl_NGF_Data[[#This Row],[Counter]])</f>
        <v>1</v>
      </c>
    </row>
    <row r="3236" spans="2:32" ht="30" x14ac:dyDescent="0.25">
      <c r="B3236" s="21" t="s">
        <v>245</v>
      </c>
      <c r="C3236" s="22" t="s">
        <v>2056</v>
      </c>
      <c r="D3236" s="23">
        <v>7</v>
      </c>
      <c r="E3236" s="22" t="s">
        <v>245</v>
      </c>
      <c r="F3236" s="23">
        <v>7</v>
      </c>
      <c r="G3236" s="22" t="s">
        <v>2056</v>
      </c>
      <c r="H3236" s="22" t="s">
        <v>1327</v>
      </c>
      <c r="I3236" s="23">
        <v>1</v>
      </c>
      <c r="J3236" s="23">
        <v>938</v>
      </c>
      <c r="K3236" s="23" t="s">
        <v>2820</v>
      </c>
      <c r="L3236" s="22" t="s">
        <v>2821</v>
      </c>
      <c r="M3236" s="21" t="s">
        <v>392</v>
      </c>
      <c r="N3236" s="23" t="s">
        <v>1131</v>
      </c>
      <c r="O3236" s="22" t="s">
        <v>1132</v>
      </c>
      <c r="P3236" s="22" t="s">
        <v>1133</v>
      </c>
      <c r="Q3236" s="23" t="s">
        <v>2079</v>
      </c>
      <c r="R3236" s="22" t="s">
        <v>2080</v>
      </c>
      <c r="S3236" s="21" t="s">
        <v>263</v>
      </c>
      <c r="T3236" s="23" t="s">
        <v>2826</v>
      </c>
      <c r="U3236" s="24" t="s">
        <v>16</v>
      </c>
      <c r="V3236" s="23">
        <v>135</v>
      </c>
      <c r="W3236" s="25">
        <v>0</v>
      </c>
      <c r="X3236" s="25">
        <v>0</v>
      </c>
      <c r="Y3236" s="25">
        <v>0</v>
      </c>
      <c r="Z3236" s="25">
        <v>51500</v>
      </c>
      <c r="AA3236" s="25">
        <v>0</v>
      </c>
      <c r="AB3236" s="25">
        <v>0</v>
      </c>
      <c r="AC3236" s="26">
        <v>45152.505756550927</v>
      </c>
      <c r="AD3236" s="27">
        <f>ROW()</f>
        <v>3236</v>
      </c>
      <c r="AE3236" s="27">
        <f>1</f>
        <v>1</v>
      </c>
      <c r="AF3236" s="27">
        <f>SUBTOTAL(109,Tbl_NGF_Data[[#This Row],[Counter]])</f>
        <v>1</v>
      </c>
    </row>
    <row r="3237" spans="2:32" ht="45" x14ac:dyDescent="0.25">
      <c r="B3237" s="21" t="s">
        <v>245</v>
      </c>
      <c r="C3237" s="22" t="s">
        <v>2056</v>
      </c>
      <c r="D3237" s="23">
        <v>7</v>
      </c>
      <c r="E3237" s="22" t="s">
        <v>245</v>
      </c>
      <c r="F3237" s="23">
        <v>7</v>
      </c>
      <c r="G3237" s="22" t="s">
        <v>2056</v>
      </c>
      <c r="H3237" s="22" t="s">
        <v>1327</v>
      </c>
      <c r="I3237" s="23">
        <v>1</v>
      </c>
      <c r="J3237" s="23">
        <v>938</v>
      </c>
      <c r="K3237" s="23" t="s">
        <v>2820</v>
      </c>
      <c r="L3237" s="22" t="s">
        <v>2821</v>
      </c>
      <c r="M3237" s="21" t="s">
        <v>392</v>
      </c>
      <c r="N3237" s="23" t="s">
        <v>1131</v>
      </c>
      <c r="O3237" s="22" t="s">
        <v>1132</v>
      </c>
      <c r="P3237" s="22" t="s">
        <v>1133</v>
      </c>
      <c r="Q3237" s="23" t="s">
        <v>2079</v>
      </c>
      <c r="R3237" s="22" t="s">
        <v>2080</v>
      </c>
      <c r="S3237" s="21" t="s">
        <v>263</v>
      </c>
      <c r="T3237" s="23" t="s">
        <v>2826</v>
      </c>
      <c r="U3237" s="24" t="s">
        <v>18</v>
      </c>
      <c r="V3237" s="23">
        <v>220</v>
      </c>
      <c r="W3237" s="25">
        <v>0</v>
      </c>
      <c r="X3237" s="25">
        <v>0</v>
      </c>
      <c r="Y3237" s="25">
        <v>0</v>
      </c>
      <c r="Z3237" s="25">
        <v>51500</v>
      </c>
      <c r="AA3237" s="25">
        <v>0</v>
      </c>
      <c r="AB3237" s="25">
        <v>0</v>
      </c>
      <c r="AC3237" s="26">
        <v>45152.505756550927</v>
      </c>
      <c r="AD3237" s="27">
        <f>ROW()</f>
        <v>3237</v>
      </c>
      <c r="AE3237" s="27">
        <f>1</f>
        <v>1</v>
      </c>
      <c r="AF3237" s="27">
        <f>SUBTOTAL(109,Tbl_NGF_Data[[#This Row],[Counter]])</f>
        <v>1</v>
      </c>
    </row>
    <row r="3238" spans="2:32" ht="45" x14ac:dyDescent="0.25">
      <c r="B3238" s="21" t="s">
        <v>245</v>
      </c>
      <c r="C3238" s="22" t="s">
        <v>2056</v>
      </c>
      <c r="D3238" s="23">
        <v>7</v>
      </c>
      <c r="E3238" s="22" t="s">
        <v>245</v>
      </c>
      <c r="F3238" s="23">
        <v>7</v>
      </c>
      <c r="G3238" s="22" t="s">
        <v>2056</v>
      </c>
      <c r="H3238" s="22" t="s">
        <v>1327</v>
      </c>
      <c r="I3238" s="23">
        <v>1</v>
      </c>
      <c r="J3238" s="23">
        <v>885</v>
      </c>
      <c r="K3238" s="23" t="s">
        <v>2827</v>
      </c>
      <c r="L3238" s="22" t="s">
        <v>2828</v>
      </c>
      <c r="M3238" s="21" t="s">
        <v>388</v>
      </c>
      <c r="N3238" s="23" t="s">
        <v>1131</v>
      </c>
      <c r="O3238" s="22" t="s">
        <v>1132</v>
      </c>
      <c r="P3238" s="22" t="s">
        <v>1133</v>
      </c>
      <c r="Q3238" s="23" t="s">
        <v>2079</v>
      </c>
      <c r="R3238" s="22" t="s">
        <v>2080</v>
      </c>
      <c r="S3238" s="21" t="s">
        <v>263</v>
      </c>
      <c r="T3238" s="23" t="s">
        <v>2829</v>
      </c>
      <c r="U3238" s="24" t="s">
        <v>16</v>
      </c>
      <c r="V3238" s="23">
        <v>135</v>
      </c>
      <c r="W3238" s="25">
        <v>0</v>
      </c>
      <c r="X3238" s="25">
        <v>0</v>
      </c>
      <c r="Y3238" s="25">
        <v>0</v>
      </c>
      <c r="Z3238" s="25">
        <v>51500</v>
      </c>
      <c r="AA3238" s="25">
        <v>0</v>
      </c>
      <c r="AB3238" s="25">
        <v>0</v>
      </c>
      <c r="AC3238" s="26">
        <v>45152.505756550927</v>
      </c>
      <c r="AD3238" s="27">
        <f>ROW()</f>
        <v>3238</v>
      </c>
      <c r="AE3238" s="27">
        <f>1</f>
        <v>1</v>
      </c>
      <c r="AF3238" s="27">
        <f>SUBTOTAL(109,Tbl_NGF_Data[[#This Row],[Counter]])</f>
        <v>1</v>
      </c>
    </row>
    <row r="3239" spans="2:32" ht="45" x14ac:dyDescent="0.25">
      <c r="B3239" s="21" t="s">
        <v>245</v>
      </c>
      <c r="C3239" s="22" t="s">
        <v>2056</v>
      </c>
      <c r="D3239" s="23">
        <v>7</v>
      </c>
      <c r="E3239" s="22" t="s">
        <v>245</v>
      </c>
      <c r="F3239" s="23">
        <v>7</v>
      </c>
      <c r="G3239" s="22" t="s">
        <v>2056</v>
      </c>
      <c r="H3239" s="22" t="s">
        <v>1327</v>
      </c>
      <c r="I3239" s="23">
        <v>1</v>
      </c>
      <c r="J3239" s="23">
        <v>885</v>
      </c>
      <c r="K3239" s="23" t="s">
        <v>2827</v>
      </c>
      <c r="L3239" s="22" t="s">
        <v>2828</v>
      </c>
      <c r="M3239" s="21" t="s">
        <v>388</v>
      </c>
      <c r="N3239" s="23" t="s">
        <v>1131</v>
      </c>
      <c r="O3239" s="22" t="s">
        <v>1132</v>
      </c>
      <c r="P3239" s="22" t="s">
        <v>1133</v>
      </c>
      <c r="Q3239" s="23" t="s">
        <v>2079</v>
      </c>
      <c r="R3239" s="22" t="s">
        <v>2080</v>
      </c>
      <c r="S3239" s="21" t="s">
        <v>263</v>
      </c>
      <c r="T3239" s="23" t="s">
        <v>2829</v>
      </c>
      <c r="U3239" s="24" t="s">
        <v>17</v>
      </c>
      <c r="V3239" s="23">
        <v>200</v>
      </c>
      <c r="W3239" s="25">
        <v>0</v>
      </c>
      <c r="X3239" s="25">
        <v>0</v>
      </c>
      <c r="Y3239" s="25">
        <v>0</v>
      </c>
      <c r="Z3239" s="25">
        <v>51500</v>
      </c>
      <c r="AA3239" s="25">
        <v>0</v>
      </c>
      <c r="AB3239" s="25">
        <v>0</v>
      </c>
      <c r="AC3239" s="26">
        <v>45152.505756550927</v>
      </c>
      <c r="AD3239" s="27">
        <f>ROW()</f>
        <v>3239</v>
      </c>
      <c r="AE3239" s="27">
        <f>1</f>
        <v>1</v>
      </c>
      <c r="AF3239" s="27">
        <f>SUBTOTAL(109,Tbl_NGF_Data[[#This Row],[Counter]])</f>
        <v>1</v>
      </c>
    </row>
    <row r="3240" spans="2:32" ht="60" x14ac:dyDescent="0.25">
      <c r="B3240" s="21" t="s">
        <v>245</v>
      </c>
      <c r="C3240" s="22" t="s">
        <v>2056</v>
      </c>
      <c r="D3240" s="23">
        <v>7</v>
      </c>
      <c r="E3240" s="22" t="s">
        <v>245</v>
      </c>
      <c r="F3240" s="23">
        <v>7</v>
      </c>
      <c r="G3240" s="22" t="s">
        <v>2056</v>
      </c>
      <c r="H3240" s="22" t="s">
        <v>1327</v>
      </c>
      <c r="I3240" s="23">
        <v>1</v>
      </c>
      <c r="J3240" s="23">
        <v>935</v>
      </c>
      <c r="K3240" s="23" t="s">
        <v>2830</v>
      </c>
      <c r="L3240" s="22" t="s">
        <v>2831</v>
      </c>
      <c r="M3240" s="21" t="s">
        <v>389</v>
      </c>
      <c r="N3240" s="23" t="s">
        <v>1131</v>
      </c>
      <c r="O3240" s="22" t="s">
        <v>1132</v>
      </c>
      <c r="P3240" s="22" t="s">
        <v>1133</v>
      </c>
      <c r="Q3240" s="23" t="s">
        <v>1134</v>
      </c>
      <c r="R3240" s="22" t="s">
        <v>1135</v>
      </c>
      <c r="S3240" s="21" t="s">
        <v>33</v>
      </c>
      <c r="T3240" s="23" t="s">
        <v>2832</v>
      </c>
      <c r="U3240" s="24" t="s">
        <v>16</v>
      </c>
      <c r="V3240" s="23">
        <v>135</v>
      </c>
      <c r="W3240" s="25">
        <v>0</v>
      </c>
      <c r="X3240" s="25">
        <v>0</v>
      </c>
      <c r="Y3240" s="25">
        <v>34437.68</v>
      </c>
      <c r="Z3240" s="25">
        <v>178168</v>
      </c>
      <c r="AA3240" s="25">
        <v>0</v>
      </c>
      <c r="AB3240" s="25">
        <v>0</v>
      </c>
      <c r="AC3240" s="26">
        <v>45152.505756550927</v>
      </c>
      <c r="AD3240" s="27">
        <f>ROW()</f>
        <v>3240</v>
      </c>
      <c r="AE3240" s="27">
        <f>1</f>
        <v>1</v>
      </c>
      <c r="AF3240" s="27">
        <f>SUBTOTAL(109,Tbl_NGF_Data[[#This Row],[Counter]])</f>
        <v>1</v>
      </c>
    </row>
    <row r="3241" spans="2:32" ht="60" x14ac:dyDescent="0.25">
      <c r="B3241" s="21" t="s">
        <v>245</v>
      </c>
      <c r="C3241" s="22" t="s">
        <v>2056</v>
      </c>
      <c r="D3241" s="23">
        <v>7</v>
      </c>
      <c r="E3241" s="22" t="s">
        <v>245</v>
      </c>
      <c r="F3241" s="23">
        <v>7</v>
      </c>
      <c r="G3241" s="22" t="s">
        <v>2056</v>
      </c>
      <c r="H3241" s="22" t="s">
        <v>1327</v>
      </c>
      <c r="I3241" s="23">
        <v>1</v>
      </c>
      <c r="J3241" s="23">
        <v>935</v>
      </c>
      <c r="K3241" s="23" t="s">
        <v>2830</v>
      </c>
      <c r="L3241" s="22" t="s">
        <v>2831</v>
      </c>
      <c r="M3241" s="21" t="s">
        <v>389</v>
      </c>
      <c r="N3241" s="23" t="s">
        <v>1131</v>
      </c>
      <c r="O3241" s="22" t="s">
        <v>1132</v>
      </c>
      <c r="P3241" s="22" t="s">
        <v>1133</v>
      </c>
      <c r="Q3241" s="23" t="s">
        <v>1134</v>
      </c>
      <c r="R3241" s="22" t="s">
        <v>1135</v>
      </c>
      <c r="S3241" s="21" t="s">
        <v>33</v>
      </c>
      <c r="T3241" s="23" t="s">
        <v>2832</v>
      </c>
      <c r="U3241" s="24" t="s">
        <v>17</v>
      </c>
      <c r="V3241" s="23">
        <v>200</v>
      </c>
      <c r="W3241" s="25">
        <v>0</v>
      </c>
      <c r="X3241" s="25">
        <v>0</v>
      </c>
      <c r="Y3241" s="25">
        <v>34437.68</v>
      </c>
      <c r="Z3241" s="25">
        <v>178168</v>
      </c>
      <c r="AA3241" s="25">
        <v>0</v>
      </c>
      <c r="AB3241" s="25">
        <v>0</v>
      </c>
      <c r="AC3241" s="26">
        <v>45152.505756550927</v>
      </c>
      <c r="AD3241" s="27">
        <f>ROW()</f>
        <v>3241</v>
      </c>
      <c r="AE3241" s="27">
        <f>1</f>
        <v>1</v>
      </c>
      <c r="AF3241" s="27">
        <f>SUBTOTAL(109,Tbl_NGF_Data[[#This Row],[Counter]])</f>
        <v>1</v>
      </c>
    </row>
    <row r="3242" spans="2:32" ht="45" x14ac:dyDescent="0.25">
      <c r="B3242" s="21" t="s">
        <v>245</v>
      </c>
      <c r="C3242" s="22" t="s">
        <v>2056</v>
      </c>
      <c r="D3242" s="23">
        <v>7</v>
      </c>
      <c r="E3242" s="22" t="s">
        <v>245</v>
      </c>
      <c r="F3242" s="23">
        <v>7</v>
      </c>
      <c r="G3242" s="22" t="s">
        <v>2056</v>
      </c>
      <c r="H3242" s="22" t="s">
        <v>1327</v>
      </c>
      <c r="I3242" s="23">
        <v>1</v>
      </c>
      <c r="J3242" s="23">
        <v>935</v>
      </c>
      <c r="K3242" s="23" t="s">
        <v>2830</v>
      </c>
      <c r="L3242" s="22" t="s">
        <v>2831</v>
      </c>
      <c r="M3242" s="21" t="s">
        <v>389</v>
      </c>
      <c r="N3242" s="23" t="s">
        <v>1131</v>
      </c>
      <c r="O3242" s="22" t="s">
        <v>1132</v>
      </c>
      <c r="P3242" s="22" t="s">
        <v>1133</v>
      </c>
      <c r="Q3242" s="23" t="s">
        <v>2079</v>
      </c>
      <c r="R3242" s="22" t="s">
        <v>2080</v>
      </c>
      <c r="S3242" s="21" t="s">
        <v>263</v>
      </c>
      <c r="T3242" s="23" t="s">
        <v>2833</v>
      </c>
      <c r="U3242" s="24" t="s">
        <v>16</v>
      </c>
      <c r="V3242" s="23">
        <v>135</v>
      </c>
      <c r="W3242" s="25">
        <v>0</v>
      </c>
      <c r="X3242" s="25">
        <v>0</v>
      </c>
      <c r="Y3242" s="25">
        <v>0</v>
      </c>
      <c r="Z3242" s="25">
        <v>51500</v>
      </c>
      <c r="AA3242" s="25">
        <v>0</v>
      </c>
      <c r="AB3242" s="25">
        <v>0</v>
      </c>
      <c r="AC3242" s="26">
        <v>45152.505756550927</v>
      </c>
      <c r="AD3242" s="27">
        <f>ROW()</f>
        <v>3242</v>
      </c>
      <c r="AE3242" s="27">
        <f>1</f>
        <v>1</v>
      </c>
      <c r="AF3242" s="27">
        <f>SUBTOTAL(109,Tbl_NGF_Data[[#This Row],[Counter]])</f>
        <v>1</v>
      </c>
    </row>
    <row r="3243" spans="2:32" ht="45" x14ac:dyDescent="0.25">
      <c r="B3243" s="21" t="s">
        <v>245</v>
      </c>
      <c r="C3243" s="22" t="s">
        <v>2056</v>
      </c>
      <c r="D3243" s="23">
        <v>7</v>
      </c>
      <c r="E3243" s="22" t="s">
        <v>245</v>
      </c>
      <c r="F3243" s="23">
        <v>7</v>
      </c>
      <c r="G3243" s="22" t="s">
        <v>2056</v>
      </c>
      <c r="H3243" s="22" t="s">
        <v>1327</v>
      </c>
      <c r="I3243" s="23">
        <v>1</v>
      </c>
      <c r="J3243" s="23">
        <v>935</v>
      </c>
      <c r="K3243" s="23" t="s">
        <v>2830</v>
      </c>
      <c r="L3243" s="22" t="s">
        <v>2831</v>
      </c>
      <c r="M3243" s="21" t="s">
        <v>389</v>
      </c>
      <c r="N3243" s="23" t="s">
        <v>1131</v>
      </c>
      <c r="O3243" s="22" t="s">
        <v>1132</v>
      </c>
      <c r="P3243" s="22" t="s">
        <v>1133</v>
      </c>
      <c r="Q3243" s="23" t="s">
        <v>2079</v>
      </c>
      <c r="R3243" s="22" t="s">
        <v>2080</v>
      </c>
      <c r="S3243" s="21" t="s">
        <v>263</v>
      </c>
      <c r="T3243" s="23" t="s">
        <v>2833</v>
      </c>
      <c r="U3243" s="24" t="s">
        <v>17</v>
      </c>
      <c r="V3243" s="23">
        <v>200</v>
      </c>
      <c r="W3243" s="25">
        <v>0</v>
      </c>
      <c r="X3243" s="25">
        <v>0</v>
      </c>
      <c r="Y3243" s="25">
        <v>0</v>
      </c>
      <c r="Z3243" s="25">
        <v>51500</v>
      </c>
      <c r="AA3243" s="25">
        <v>0</v>
      </c>
      <c r="AB3243" s="25">
        <v>0</v>
      </c>
      <c r="AC3243" s="26">
        <v>45152.505756550927</v>
      </c>
      <c r="AD3243" s="27">
        <f>ROW()</f>
        <v>3243</v>
      </c>
      <c r="AE3243" s="27">
        <f>1</f>
        <v>1</v>
      </c>
      <c r="AF3243" s="27">
        <f>SUBTOTAL(109,Tbl_NGF_Data[[#This Row],[Counter]])</f>
        <v>1</v>
      </c>
    </row>
    <row r="3244" spans="2:32" ht="45" x14ac:dyDescent="0.25">
      <c r="B3244" s="21" t="s">
        <v>245</v>
      </c>
      <c r="C3244" s="22" t="s">
        <v>2056</v>
      </c>
      <c r="D3244" s="23">
        <v>7</v>
      </c>
      <c r="E3244" s="22" t="s">
        <v>245</v>
      </c>
      <c r="F3244" s="23">
        <v>7</v>
      </c>
      <c r="G3244" s="22" t="s">
        <v>2056</v>
      </c>
      <c r="H3244" s="22" t="s">
        <v>1327</v>
      </c>
      <c r="I3244" s="23">
        <v>1</v>
      </c>
      <c r="J3244" s="23">
        <v>937</v>
      </c>
      <c r="K3244" s="23" t="s">
        <v>2834</v>
      </c>
      <c r="L3244" s="22" t="s">
        <v>2835</v>
      </c>
      <c r="M3244" s="21" t="s">
        <v>390</v>
      </c>
      <c r="N3244" s="23" t="s">
        <v>1119</v>
      </c>
      <c r="O3244" s="22" t="s">
        <v>1120</v>
      </c>
      <c r="P3244" s="22" t="s">
        <v>1121</v>
      </c>
      <c r="Q3244" s="23" t="s">
        <v>2836</v>
      </c>
      <c r="R3244" s="22" t="s">
        <v>2837</v>
      </c>
      <c r="S3244" s="21" t="s">
        <v>391</v>
      </c>
      <c r="T3244" s="23" t="s">
        <v>2838</v>
      </c>
      <c r="U3244" s="24" t="s">
        <v>15</v>
      </c>
      <c r="V3244" s="23">
        <v>100</v>
      </c>
      <c r="W3244" s="25">
        <v>1461741.8900000001</v>
      </c>
      <c r="X3244" s="25">
        <v>1520879.58</v>
      </c>
      <c r="Y3244" s="25">
        <v>551604.64</v>
      </c>
      <c r="Z3244" s="25">
        <v>625795.76</v>
      </c>
      <c r="AA3244" s="25">
        <v>378295.5</v>
      </c>
      <c r="AB3244" s="25">
        <v>405481.06</v>
      </c>
      <c r="AC3244" s="26">
        <v>45152.505756550927</v>
      </c>
      <c r="AD3244" s="27">
        <f>ROW()</f>
        <v>3244</v>
      </c>
      <c r="AE3244" s="27">
        <f>1</f>
        <v>1</v>
      </c>
      <c r="AF3244" s="27">
        <f>SUBTOTAL(109,Tbl_NGF_Data[[#This Row],[Counter]])</f>
        <v>1</v>
      </c>
    </row>
    <row r="3245" spans="2:32" ht="45" x14ac:dyDescent="0.25">
      <c r="B3245" s="21" t="s">
        <v>245</v>
      </c>
      <c r="C3245" s="22" t="s">
        <v>2056</v>
      </c>
      <c r="D3245" s="23">
        <v>7</v>
      </c>
      <c r="E3245" s="22" t="s">
        <v>245</v>
      </c>
      <c r="F3245" s="23">
        <v>7</v>
      </c>
      <c r="G3245" s="22" t="s">
        <v>2056</v>
      </c>
      <c r="H3245" s="22" t="s">
        <v>1327</v>
      </c>
      <c r="I3245" s="23">
        <v>1</v>
      </c>
      <c r="J3245" s="23">
        <v>937</v>
      </c>
      <c r="K3245" s="23" t="s">
        <v>2834</v>
      </c>
      <c r="L3245" s="22" t="s">
        <v>2835</v>
      </c>
      <c r="M3245" s="21" t="s">
        <v>390</v>
      </c>
      <c r="N3245" s="23" t="s">
        <v>1119</v>
      </c>
      <c r="O3245" s="22" t="s">
        <v>1120</v>
      </c>
      <c r="P3245" s="22" t="s">
        <v>1121</v>
      </c>
      <c r="Q3245" s="23" t="s">
        <v>2836</v>
      </c>
      <c r="R3245" s="22" t="s">
        <v>2837</v>
      </c>
      <c r="S3245" s="21" t="s">
        <v>391</v>
      </c>
      <c r="T3245" s="23" t="s">
        <v>2838</v>
      </c>
      <c r="U3245" s="24" t="s">
        <v>16</v>
      </c>
      <c r="V3245" s="23">
        <v>135</v>
      </c>
      <c r="W3245" s="25">
        <v>6300336</v>
      </c>
      <c r="X3245" s="25">
        <v>3982992</v>
      </c>
      <c r="Y3245" s="25">
        <v>4089450</v>
      </c>
      <c r="Z3245" s="25">
        <v>4145832</v>
      </c>
      <c r="AA3245" s="25">
        <v>4145832</v>
      </c>
      <c r="AB3245" s="25">
        <v>4206725</v>
      </c>
      <c r="AC3245" s="26">
        <v>45152.505756550927</v>
      </c>
      <c r="AD3245" s="27">
        <f>ROW()</f>
        <v>3245</v>
      </c>
      <c r="AE3245" s="27">
        <f>1</f>
        <v>1</v>
      </c>
      <c r="AF3245" s="27">
        <f>SUBTOTAL(109,Tbl_NGF_Data[[#This Row],[Counter]])</f>
        <v>1</v>
      </c>
    </row>
    <row r="3246" spans="2:32" ht="45" x14ac:dyDescent="0.25">
      <c r="B3246" s="21" t="s">
        <v>245</v>
      </c>
      <c r="C3246" s="22" t="s">
        <v>2056</v>
      </c>
      <c r="D3246" s="23">
        <v>7</v>
      </c>
      <c r="E3246" s="22" t="s">
        <v>245</v>
      </c>
      <c r="F3246" s="23">
        <v>7</v>
      </c>
      <c r="G3246" s="22" t="s">
        <v>2056</v>
      </c>
      <c r="H3246" s="22" t="s">
        <v>1327</v>
      </c>
      <c r="I3246" s="23">
        <v>1</v>
      </c>
      <c r="J3246" s="23">
        <v>937</v>
      </c>
      <c r="K3246" s="23" t="s">
        <v>2834</v>
      </c>
      <c r="L3246" s="22" t="s">
        <v>2835</v>
      </c>
      <c r="M3246" s="21" t="s">
        <v>390</v>
      </c>
      <c r="N3246" s="23" t="s">
        <v>1119</v>
      </c>
      <c r="O3246" s="22" t="s">
        <v>1120</v>
      </c>
      <c r="P3246" s="22" t="s">
        <v>1121</v>
      </c>
      <c r="Q3246" s="23" t="s">
        <v>2836</v>
      </c>
      <c r="R3246" s="22" t="s">
        <v>2837</v>
      </c>
      <c r="S3246" s="21" t="s">
        <v>391</v>
      </c>
      <c r="T3246" s="23" t="s">
        <v>2838</v>
      </c>
      <c r="U3246" s="24" t="s">
        <v>17</v>
      </c>
      <c r="V3246" s="23">
        <v>200</v>
      </c>
      <c r="W3246" s="25">
        <v>2271736.8200000003</v>
      </c>
      <c r="X3246" s="25">
        <v>1687165.3499999999</v>
      </c>
      <c r="Y3246" s="25">
        <v>2180555.9500000002</v>
      </c>
      <c r="Z3246" s="25">
        <v>1509280.8</v>
      </c>
      <c r="AA3246" s="25">
        <v>1943320.2500000009</v>
      </c>
      <c r="AB3246" s="25">
        <v>1490363.7900000005</v>
      </c>
      <c r="AC3246" s="26">
        <v>45152.505756550927</v>
      </c>
      <c r="AD3246" s="27">
        <f>ROW()</f>
        <v>3246</v>
      </c>
      <c r="AE3246" s="27">
        <f>1</f>
        <v>1</v>
      </c>
      <c r="AF3246" s="27">
        <f>SUBTOTAL(109,Tbl_NGF_Data[[#This Row],[Counter]])</f>
        <v>1</v>
      </c>
    </row>
    <row r="3247" spans="2:32" ht="45" x14ac:dyDescent="0.25">
      <c r="B3247" s="21" t="s">
        <v>245</v>
      </c>
      <c r="C3247" s="22" t="s">
        <v>2056</v>
      </c>
      <c r="D3247" s="23">
        <v>7</v>
      </c>
      <c r="E3247" s="22" t="s">
        <v>245</v>
      </c>
      <c r="F3247" s="23">
        <v>7</v>
      </c>
      <c r="G3247" s="22" t="s">
        <v>2056</v>
      </c>
      <c r="H3247" s="22" t="s">
        <v>1327</v>
      </c>
      <c r="I3247" s="23">
        <v>1</v>
      </c>
      <c r="J3247" s="23">
        <v>937</v>
      </c>
      <c r="K3247" s="23" t="s">
        <v>2834</v>
      </c>
      <c r="L3247" s="22" t="s">
        <v>2835</v>
      </c>
      <c r="M3247" s="21" t="s">
        <v>390</v>
      </c>
      <c r="N3247" s="23" t="s">
        <v>1119</v>
      </c>
      <c r="O3247" s="22" t="s">
        <v>1120</v>
      </c>
      <c r="P3247" s="22" t="s">
        <v>1121</v>
      </c>
      <c r="Q3247" s="23" t="s">
        <v>2836</v>
      </c>
      <c r="R3247" s="22" t="s">
        <v>2837</v>
      </c>
      <c r="S3247" s="21" t="s">
        <v>391</v>
      </c>
      <c r="T3247" s="23" t="s">
        <v>2838</v>
      </c>
      <c r="U3247" s="24" t="s">
        <v>18</v>
      </c>
      <c r="V3247" s="23">
        <v>220</v>
      </c>
      <c r="W3247" s="25">
        <v>4028599.1799999997</v>
      </c>
      <c r="X3247" s="25">
        <v>2295826.6500000004</v>
      </c>
      <c r="Y3247" s="25">
        <v>1908894.0499999998</v>
      </c>
      <c r="Z3247" s="25">
        <v>2636551.2000000002</v>
      </c>
      <c r="AA3247" s="25">
        <v>2202511.7499999991</v>
      </c>
      <c r="AB3247" s="25">
        <v>2716361.2099999995</v>
      </c>
      <c r="AC3247" s="26">
        <v>45152.505756550927</v>
      </c>
      <c r="AD3247" s="27">
        <f>ROW()</f>
        <v>3247</v>
      </c>
      <c r="AE3247" s="27">
        <f>1</f>
        <v>1</v>
      </c>
      <c r="AF3247" s="27">
        <f>SUBTOTAL(109,Tbl_NGF_Data[[#This Row],[Counter]])</f>
        <v>1</v>
      </c>
    </row>
    <row r="3248" spans="2:32" ht="45" x14ac:dyDescent="0.25">
      <c r="B3248" s="21" t="s">
        <v>245</v>
      </c>
      <c r="C3248" s="22" t="s">
        <v>2056</v>
      </c>
      <c r="D3248" s="23">
        <v>7</v>
      </c>
      <c r="E3248" s="22" t="s">
        <v>245</v>
      </c>
      <c r="F3248" s="23">
        <v>7</v>
      </c>
      <c r="G3248" s="22" t="s">
        <v>2056</v>
      </c>
      <c r="H3248" s="22" t="s">
        <v>1327</v>
      </c>
      <c r="I3248" s="23">
        <v>1</v>
      </c>
      <c r="J3248" s="23">
        <v>937</v>
      </c>
      <c r="K3248" s="23" t="s">
        <v>2834</v>
      </c>
      <c r="L3248" s="22" t="s">
        <v>2835</v>
      </c>
      <c r="M3248" s="21" t="s">
        <v>390</v>
      </c>
      <c r="N3248" s="23" t="s">
        <v>1119</v>
      </c>
      <c r="O3248" s="22" t="s">
        <v>1120</v>
      </c>
      <c r="P3248" s="22" t="s">
        <v>1121</v>
      </c>
      <c r="Q3248" s="23" t="s">
        <v>2836</v>
      </c>
      <c r="R3248" s="22" t="s">
        <v>2837</v>
      </c>
      <c r="S3248" s="21" t="s">
        <v>391</v>
      </c>
      <c r="T3248" s="23" t="s">
        <v>2838</v>
      </c>
      <c r="U3248" s="24" t="s">
        <v>19</v>
      </c>
      <c r="V3248" s="23">
        <v>500</v>
      </c>
      <c r="W3248" s="25">
        <v>2313533.11</v>
      </c>
      <c r="X3248" s="25">
        <v>1746303.04</v>
      </c>
      <c r="Y3248" s="25">
        <v>1211281.01</v>
      </c>
      <c r="Z3248" s="25">
        <v>1583471.92</v>
      </c>
      <c r="AA3248" s="25">
        <v>1695819.9899999998</v>
      </c>
      <c r="AB3248" s="25">
        <v>1517549.35</v>
      </c>
      <c r="AC3248" s="26">
        <v>45152.505756550927</v>
      </c>
      <c r="AD3248" s="27">
        <f>ROW()</f>
        <v>3248</v>
      </c>
      <c r="AE3248" s="27">
        <f>1</f>
        <v>1</v>
      </c>
      <c r="AF3248" s="27">
        <f>SUBTOTAL(109,Tbl_NGF_Data[[#This Row],[Counter]])</f>
        <v>1</v>
      </c>
    </row>
    <row r="3249" spans="2:32" ht="60" x14ac:dyDescent="0.25">
      <c r="B3249" s="21" t="s">
        <v>245</v>
      </c>
      <c r="C3249" s="22" t="s">
        <v>2056</v>
      </c>
      <c r="D3249" s="23">
        <v>7</v>
      </c>
      <c r="E3249" s="22" t="s">
        <v>245</v>
      </c>
      <c r="F3249" s="23">
        <v>7</v>
      </c>
      <c r="G3249" s="22" t="s">
        <v>2056</v>
      </c>
      <c r="H3249" s="22" t="s">
        <v>1327</v>
      </c>
      <c r="I3249" s="23">
        <v>1</v>
      </c>
      <c r="J3249" s="23">
        <v>937</v>
      </c>
      <c r="K3249" s="23" t="s">
        <v>2834</v>
      </c>
      <c r="L3249" s="22" t="s">
        <v>2835</v>
      </c>
      <c r="M3249" s="21" t="s">
        <v>390</v>
      </c>
      <c r="N3249" s="23" t="s">
        <v>1186</v>
      </c>
      <c r="O3249" s="22" t="s">
        <v>1187</v>
      </c>
      <c r="P3249" s="22" t="s">
        <v>1188</v>
      </c>
      <c r="Q3249" s="23" t="s">
        <v>2177</v>
      </c>
      <c r="R3249" s="22" t="s">
        <v>2178</v>
      </c>
      <c r="S3249" s="21" t="s">
        <v>360</v>
      </c>
      <c r="T3249" s="23" t="s">
        <v>2839</v>
      </c>
      <c r="U3249" s="24" t="s">
        <v>15</v>
      </c>
      <c r="V3249" s="23">
        <v>100</v>
      </c>
      <c r="W3249" s="25">
        <v>0</v>
      </c>
      <c r="X3249" s="25">
        <v>0</v>
      </c>
      <c r="Y3249" s="25">
        <v>0</v>
      </c>
      <c r="Z3249" s="25">
        <v>0</v>
      </c>
      <c r="AA3249" s="25">
        <v>0</v>
      </c>
      <c r="AB3249" s="25">
        <v>17035</v>
      </c>
      <c r="AC3249" s="26">
        <v>45152.505756550927</v>
      </c>
      <c r="AD3249" s="27">
        <f>ROW()</f>
        <v>3249</v>
      </c>
      <c r="AE3249" s="27">
        <f>1</f>
        <v>1</v>
      </c>
      <c r="AF3249" s="27">
        <f>SUBTOTAL(109,Tbl_NGF_Data[[#This Row],[Counter]])</f>
        <v>1</v>
      </c>
    </row>
    <row r="3250" spans="2:32" ht="60" x14ac:dyDescent="0.25">
      <c r="B3250" s="21" t="s">
        <v>245</v>
      </c>
      <c r="C3250" s="22" t="s">
        <v>2056</v>
      </c>
      <c r="D3250" s="23">
        <v>7</v>
      </c>
      <c r="E3250" s="22" t="s">
        <v>245</v>
      </c>
      <c r="F3250" s="23">
        <v>7</v>
      </c>
      <c r="G3250" s="22" t="s">
        <v>2056</v>
      </c>
      <c r="H3250" s="22" t="s">
        <v>1327</v>
      </c>
      <c r="I3250" s="23">
        <v>1</v>
      </c>
      <c r="J3250" s="23">
        <v>937</v>
      </c>
      <c r="K3250" s="23" t="s">
        <v>2834</v>
      </c>
      <c r="L3250" s="22" t="s">
        <v>2835</v>
      </c>
      <c r="M3250" s="21" t="s">
        <v>390</v>
      </c>
      <c r="N3250" s="23" t="s">
        <v>1186</v>
      </c>
      <c r="O3250" s="22" t="s">
        <v>1187</v>
      </c>
      <c r="P3250" s="22" t="s">
        <v>1188</v>
      </c>
      <c r="Q3250" s="23" t="s">
        <v>2177</v>
      </c>
      <c r="R3250" s="22" t="s">
        <v>2178</v>
      </c>
      <c r="S3250" s="21" t="s">
        <v>360</v>
      </c>
      <c r="T3250" s="23" t="s">
        <v>2839</v>
      </c>
      <c r="U3250" s="24" t="s">
        <v>16</v>
      </c>
      <c r="V3250" s="23">
        <v>135</v>
      </c>
      <c r="W3250" s="25">
        <v>0</v>
      </c>
      <c r="X3250" s="25">
        <v>0</v>
      </c>
      <c r="Y3250" s="25">
        <v>0</v>
      </c>
      <c r="Z3250" s="25">
        <v>0</v>
      </c>
      <c r="AA3250" s="25">
        <v>0</v>
      </c>
      <c r="AB3250" s="25">
        <v>17035</v>
      </c>
      <c r="AC3250" s="26">
        <v>45152.505756550927</v>
      </c>
      <c r="AD3250" s="27">
        <f>ROW()</f>
        <v>3250</v>
      </c>
      <c r="AE3250" s="27">
        <f>1</f>
        <v>1</v>
      </c>
      <c r="AF3250" s="27">
        <f>SUBTOTAL(109,Tbl_NGF_Data[[#This Row],[Counter]])</f>
        <v>1</v>
      </c>
    </row>
    <row r="3251" spans="2:32" ht="60" x14ac:dyDescent="0.25">
      <c r="B3251" s="21" t="s">
        <v>245</v>
      </c>
      <c r="C3251" s="22" t="s">
        <v>2056</v>
      </c>
      <c r="D3251" s="23">
        <v>7</v>
      </c>
      <c r="E3251" s="22" t="s">
        <v>245</v>
      </c>
      <c r="F3251" s="23">
        <v>7</v>
      </c>
      <c r="G3251" s="22" t="s">
        <v>2056</v>
      </c>
      <c r="H3251" s="22" t="s">
        <v>1327</v>
      </c>
      <c r="I3251" s="23">
        <v>1</v>
      </c>
      <c r="J3251" s="23">
        <v>937</v>
      </c>
      <c r="K3251" s="23" t="s">
        <v>2834</v>
      </c>
      <c r="L3251" s="22" t="s">
        <v>2835</v>
      </c>
      <c r="M3251" s="21" t="s">
        <v>390</v>
      </c>
      <c r="N3251" s="23" t="s">
        <v>1186</v>
      </c>
      <c r="O3251" s="22" t="s">
        <v>1187</v>
      </c>
      <c r="P3251" s="22" t="s">
        <v>1188</v>
      </c>
      <c r="Q3251" s="23" t="s">
        <v>2177</v>
      </c>
      <c r="R3251" s="22" t="s">
        <v>2178</v>
      </c>
      <c r="S3251" s="21" t="s">
        <v>360</v>
      </c>
      <c r="T3251" s="23" t="s">
        <v>2839</v>
      </c>
      <c r="U3251" s="24" t="s">
        <v>18</v>
      </c>
      <c r="V3251" s="23">
        <v>220</v>
      </c>
      <c r="W3251" s="25">
        <v>0</v>
      </c>
      <c r="X3251" s="25">
        <v>0</v>
      </c>
      <c r="Y3251" s="25">
        <v>0</v>
      </c>
      <c r="Z3251" s="25">
        <v>0</v>
      </c>
      <c r="AA3251" s="25">
        <v>0</v>
      </c>
      <c r="AB3251" s="25">
        <v>17035</v>
      </c>
      <c r="AC3251" s="26">
        <v>45152.505756550927</v>
      </c>
      <c r="AD3251" s="27">
        <f>ROW()</f>
        <v>3251</v>
      </c>
      <c r="AE3251" s="27">
        <f>1</f>
        <v>1</v>
      </c>
      <c r="AF3251" s="27">
        <f>SUBTOTAL(109,Tbl_NGF_Data[[#This Row],[Counter]])</f>
        <v>1</v>
      </c>
    </row>
    <row r="3252" spans="2:32" ht="45" x14ac:dyDescent="0.25">
      <c r="B3252" s="21" t="s">
        <v>245</v>
      </c>
      <c r="C3252" s="22" t="s">
        <v>2056</v>
      </c>
      <c r="D3252" s="23">
        <v>7</v>
      </c>
      <c r="E3252" s="22" t="s">
        <v>245</v>
      </c>
      <c r="F3252" s="23">
        <v>7</v>
      </c>
      <c r="G3252" s="22" t="s">
        <v>2056</v>
      </c>
      <c r="H3252" s="22" t="s">
        <v>1327</v>
      </c>
      <c r="I3252" s="23">
        <v>1</v>
      </c>
      <c r="J3252" s="23">
        <v>937</v>
      </c>
      <c r="K3252" s="23" t="s">
        <v>2834</v>
      </c>
      <c r="L3252" s="22" t="s">
        <v>2835</v>
      </c>
      <c r="M3252" s="21" t="s">
        <v>390</v>
      </c>
      <c r="N3252" s="23" t="s">
        <v>1131</v>
      </c>
      <c r="O3252" s="22" t="s">
        <v>1132</v>
      </c>
      <c r="P3252" s="22" t="s">
        <v>1133</v>
      </c>
      <c r="Q3252" s="23" t="s">
        <v>1151</v>
      </c>
      <c r="R3252" s="22" t="s">
        <v>1132</v>
      </c>
      <c r="S3252" s="21" t="s">
        <v>38</v>
      </c>
      <c r="T3252" s="23" t="s">
        <v>2840</v>
      </c>
      <c r="U3252" s="24" t="s">
        <v>15</v>
      </c>
      <c r="V3252" s="23">
        <v>100</v>
      </c>
      <c r="W3252" s="25">
        <v>0</v>
      </c>
      <c r="X3252" s="25">
        <v>0</v>
      </c>
      <c r="Y3252" s="25">
        <v>0</v>
      </c>
      <c r="Z3252" s="25">
        <v>0</v>
      </c>
      <c r="AA3252" s="25">
        <v>119028.79</v>
      </c>
      <c r="AB3252" s="25">
        <v>80361.259999999995</v>
      </c>
      <c r="AC3252" s="26">
        <v>45152.505756550927</v>
      </c>
      <c r="AD3252" s="27">
        <f>ROW()</f>
        <v>3252</v>
      </c>
      <c r="AE3252" s="27">
        <f>1</f>
        <v>1</v>
      </c>
      <c r="AF3252" s="27">
        <f>SUBTOTAL(109,Tbl_NGF_Data[[#This Row],[Counter]])</f>
        <v>1</v>
      </c>
    </row>
    <row r="3253" spans="2:32" ht="45" x14ac:dyDescent="0.25">
      <c r="B3253" s="21" t="s">
        <v>245</v>
      </c>
      <c r="C3253" s="22" t="s">
        <v>2056</v>
      </c>
      <c r="D3253" s="23">
        <v>7</v>
      </c>
      <c r="E3253" s="22" t="s">
        <v>245</v>
      </c>
      <c r="F3253" s="23">
        <v>7</v>
      </c>
      <c r="G3253" s="22" t="s">
        <v>2056</v>
      </c>
      <c r="H3253" s="22" t="s">
        <v>1327</v>
      </c>
      <c r="I3253" s="23">
        <v>1</v>
      </c>
      <c r="J3253" s="23">
        <v>937</v>
      </c>
      <c r="K3253" s="23" t="s">
        <v>2834</v>
      </c>
      <c r="L3253" s="22" t="s">
        <v>2835</v>
      </c>
      <c r="M3253" s="21" t="s">
        <v>390</v>
      </c>
      <c r="N3253" s="23" t="s">
        <v>1131</v>
      </c>
      <c r="O3253" s="22" t="s">
        <v>1132</v>
      </c>
      <c r="P3253" s="22" t="s">
        <v>1133</v>
      </c>
      <c r="Q3253" s="23" t="s">
        <v>1151</v>
      </c>
      <c r="R3253" s="22" t="s">
        <v>1132</v>
      </c>
      <c r="S3253" s="21" t="s">
        <v>38</v>
      </c>
      <c r="T3253" s="23" t="s">
        <v>2840</v>
      </c>
      <c r="U3253" s="24" t="s">
        <v>16</v>
      </c>
      <c r="V3253" s="23">
        <v>135</v>
      </c>
      <c r="W3253" s="25">
        <v>0</v>
      </c>
      <c r="X3253" s="25">
        <v>0</v>
      </c>
      <c r="Y3253" s="25">
        <v>0</v>
      </c>
      <c r="Z3253" s="25">
        <v>0</v>
      </c>
      <c r="AA3253" s="25">
        <v>0</v>
      </c>
      <c r="AB3253" s="25">
        <v>132000</v>
      </c>
      <c r="AC3253" s="26">
        <v>45152.505756550927</v>
      </c>
      <c r="AD3253" s="27">
        <f>ROW()</f>
        <v>3253</v>
      </c>
      <c r="AE3253" s="27">
        <f>1</f>
        <v>1</v>
      </c>
      <c r="AF3253" s="27">
        <f>SUBTOTAL(109,Tbl_NGF_Data[[#This Row],[Counter]])</f>
        <v>1</v>
      </c>
    </row>
    <row r="3254" spans="2:32" ht="45" x14ac:dyDescent="0.25">
      <c r="B3254" s="21" t="s">
        <v>245</v>
      </c>
      <c r="C3254" s="22" t="s">
        <v>2056</v>
      </c>
      <c r="D3254" s="23">
        <v>7</v>
      </c>
      <c r="E3254" s="22" t="s">
        <v>245</v>
      </c>
      <c r="F3254" s="23">
        <v>7</v>
      </c>
      <c r="G3254" s="22" t="s">
        <v>2056</v>
      </c>
      <c r="H3254" s="22" t="s">
        <v>1327</v>
      </c>
      <c r="I3254" s="23">
        <v>1</v>
      </c>
      <c r="J3254" s="23">
        <v>937</v>
      </c>
      <c r="K3254" s="23" t="s">
        <v>2834</v>
      </c>
      <c r="L3254" s="22" t="s">
        <v>2835</v>
      </c>
      <c r="M3254" s="21" t="s">
        <v>390</v>
      </c>
      <c r="N3254" s="23" t="s">
        <v>1131</v>
      </c>
      <c r="O3254" s="22" t="s">
        <v>1132</v>
      </c>
      <c r="P3254" s="22" t="s">
        <v>1133</v>
      </c>
      <c r="Q3254" s="23" t="s">
        <v>1151</v>
      </c>
      <c r="R3254" s="22" t="s">
        <v>1132</v>
      </c>
      <c r="S3254" s="21" t="s">
        <v>38</v>
      </c>
      <c r="T3254" s="23" t="s">
        <v>2840</v>
      </c>
      <c r="U3254" s="24" t="s">
        <v>17</v>
      </c>
      <c r="V3254" s="23">
        <v>200</v>
      </c>
      <c r="W3254" s="25">
        <v>0</v>
      </c>
      <c r="X3254" s="25">
        <v>0</v>
      </c>
      <c r="Y3254" s="25">
        <v>0</v>
      </c>
      <c r="Z3254" s="25">
        <v>0</v>
      </c>
      <c r="AA3254" s="25">
        <v>0</v>
      </c>
      <c r="AB3254" s="25">
        <v>130183.51000000001</v>
      </c>
      <c r="AC3254" s="26">
        <v>45152.505756550927</v>
      </c>
      <c r="AD3254" s="27">
        <f>ROW()</f>
        <v>3254</v>
      </c>
      <c r="AE3254" s="27">
        <f>1</f>
        <v>1</v>
      </c>
      <c r="AF3254" s="27">
        <f>SUBTOTAL(109,Tbl_NGF_Data[[#This Row],[Counter]])</f>
        <v>1</v>
      </c>
    </row>
    <row r="3255" spans="2:32" ht="45" x14ac:dyDescent="0.25">
      <c r="B3255" s="21" t="s">
        <v>245</v>
      </c>
      <c r="C3255" s="22" t="s">
        <v>2056</v>
      </c>
      <c r="D3255" s="23">
        <v>7</v>
      </c>
      <c r="E3255" s="22" t="s">
        <v>245</v>
      </c>
      <c r="F3255" s="23">
        <v>7</v>
      </c>
      <c r="G3255" s="22" t="s">
        <v>2056</v>
      </c>
      <c r="H3255" s="22" t="s">
        <v>1327</v>
      </c>
      <c r="I3255" s="23">
        <v>1</v>
      </c>
      <c r="J3255" s="23">
        <v>937</v>
      </c>
      <c r="K3255" s="23" t="s">
        <v>2834</v>
      </c>
      <c r="L3255" s="22" t="s">
        <v>2835</v>
      </c>
      <c r="M3255" s="21" t="s">
        <v>390</v>
      </c>
      <c r="N3255" s="23" t="s">
        <v>1131</v>
      </c>
      <c r="O3255" s="22" t="s">
        <v>1132</v>
      </c>
      <c r="P3255" s="22" t="s">
        <v>1133</v>
      </c>
      <c r="Q3255" s="23" t="s">
        <v>1151</v>
      </c>
      <c r="R3255" s="22" t="s">
        <v>1132</v>
      </c>
      <c r="S3255" s="21" t="s">
        <v>38</v>
      </c>
      <c r="T3255" s="23" t="s">
        <v>2840</v>
      </c>
      <c r="U3255" s="24" t="s">
        <v>18</v>
      </c>
      <c r="V3255" s="23">
        <v>220</v>
      </c>
      <c r="W3255" s="25">
        <v>0</v>
      </c>
      <c r="X3255" s="25">
        <v>0</v>
      </c>
      <c r="Y3255" s="25">
        <v>0</v>
      </c>
      <c r="Z3255" s="25">
        <v>0</v>
      </c>
      <c r="AA3255" s="25">
        <v>0</v>
      </c>
      <c r="AB3255" s="25">
        <v>1816.4899999999907</v>
      </c>
      <c r="AC3255" s="26">
        <v>45152.505756550927</v>
      </c>
      <c r="AD3255" s="27">
        <f>ROW()</f>
        <v>3255</v>
      </c>
      <c r="AE3255" s="27">
        <f>1</f>
        <v>1</v>
      </c>
      <c r="AF3255" s="27">
        <f>SUBTOTAL(109,Tbl_NGF_Data[[#This Row],[Counter]])</f>
        <v>1</v>
      </c>
    </row>
    <row r="3256" spans="2:32" ht="45" x14ac:dyDescent="0.25">
      <c r="B3256" s="21" t="s">
        <v>245</v>
      </c>
      <c r="C3256" s="22" t="s">
        <v>2056</v>
      </c>
      <c r="D3256" s="23">
        <v>7</v>
      </c>
      <c r="E3256" s="22" t="s">
        <v>245</v>
      </c>
      <c r="F3256" s="23">
        <v>7</v>
      </c>
      <c r="G3256" s="22" t="s">
        <v>2056</v>
      </c>
      <c r="H3256" s="22" t="s">
        <v>1327</v>
      </c>
      <c r="I3256" s="23">
        <v>1</v>
      </c>
      <c r="J3256" s="23">
        <v>937</v>
      </c>
      <c r="K3256" s="23" t="s">
        <v>2834</v>
      </c>
      <c r="L3256" s="22" t="s">
        <v>2835</v>
      </c>
      <c r="M3256" s="21" t="s">
        <v>390</v>
      </c>
      <c r="N3256" s="23" t="s">
        <v>1131</v>
      </c>
      <c r="O3256" s="22" t="s">
        <v>1132</v>
      </c>
      <c r="P3256" s="22" t="s">
        <v>1133</v>
      </c>
      <c r="Q3256" s="23" t="s">
        <v>1151</v>
      </c>
      <c r="R3256" s="22" t="s">
        <v>1132</v>
      </c>
      <c r="S3256" s="21" t="s">
        <v>38</v>
      </c>
      <c r="T3256" s="23" t="s">
        <v>2840</v>
      </c>
      <c r="U3256" s="24" t="s">
        <v>19</v>
      </c>
      <c r="V3256" s="23">
        <v>500</v>
      </c>
      <c r="W3256" s="25">
        <v>0</v>
      </c>
      <c r="X3256" s="25">
        <v>0</v>
      </c>
      <c r="Y3256" s="25">
        <v>0</v>
      </c>
      <c r="Z3256" s="25">
        <v>0</v>
      </c>
      <c r="AA3256" s="25">
        <v>119028.79</v>
      </c>
      <c r="AB3256" s="25">
        <v>91515.98</v>
      </c>
      <c r="AC3256" s="26">
        <v>45152.505756550927</v>
      </c>
      <c r="AD3256" s="27">
        <f>ROW()</f>
        <v>3256</v>
      </c>
      <c r="AE3256" s="27">
        <f>1</f>
        <v>1</v>
      </c>
      <c r="AF3256" s="27">
        <f>SUBTOTAL(109,Tbl_NGF_Data[[#This Row],[Counter]])</f>
        <v>1</v>
      </c>
    </row>
    <row r="3257" spans="2:32" ht="60" x14ac:dyDescent="0.25">
      <c r="B3257" s="21" t="s">
        <v>245</v>
      </c>
      <c r="C3257" s="22" t="s">
        <v>2056</v>
      </c>
      <c r="D3257" s="23">
        <v>7</v>
      </c>
      <c r="E3257" s="22" t="s">
        <v>245</v>
      </c>
      <c r="F3257" s="23">
        <v>7</v>
      </c>
      <c r="G3257" s="22" t="s">
        <v>2056</v>
      </c>
      <c r="H3257" s="22" t="s">
        <v>1327</v>
      </c>
      <c r="I3257" s="23">
        <v>1</v>
      </c>
      <c r="J3257" s="23">
        <v>937</v>
      </c>
      <c r="K3257" s="23" t="s">
        <v>2834</v>
      </c>
      <c r="L3257" s="22" t="s">
        <v>2835</v>
      </c>
      <c r="M3257" s="21" t="s">
        <v>390</v>
      </c>
      <c r="N3257" s="23" t="s">
        <v>1131</v>
      </c>
      <c r="O3257" s="22" t="s">
        <v>1132</v>
      </c>
      <c r="P3257" s="22" t="s">
        <v>1133</v>
      </c>
      <c r="Q3257" s="23" t="s">
        <v>1134</v>
      </c>
      <c r="R3257" s="22" t="s">
        <v>1135</v>
      </c>
      <c r="S3257" s="21" t="s">
        <v>33</v>
      </c>
      <c r="T3257" s="23" t="s">
        <v>2841</v>
      </c>
      <c r="U3257" s="24" t="s">
        <v>16</v>
      </c>
      <c r="V3257" s="23">
        <v>135</v>
      </c>
      <c r="W3257" s="25">
        <v>0</v>
      </c>
      <c r="X3257" s="25">
        <v>0</v>
      </c>
      <c r="Y3257" s="25">
        <v>15000</v>
      </c>
      <c r="Z3257" s="25">
        <v>60655</v>
      </c>
      <c r="AA3257" s="25">
        <v>0</v>
      </c>
      <c r="AB3257" s="25">
        <v>0</v>
      </c>
      <c r="AC3257" s="26">
        <v>45152.505756550927</v>
      </c>
      <c r="AD3257" s="27">
        <f>ROW()</f>
        <v>3257</v>
      </c>
      <c r="AE3257" s="27">
        <f>1</f>
        <v>1</v>
      </c>
      <c r="AF3257" s="27">
        <f>SUBTOTAL(109,Tbl_NGF_Data[[#This Row],[Counter]])</f>
        <v>1</v>
      </c>
    </row>
    <row r="3258" spans="2:32" ht="60" x14ac:dyDescent="0.25">
      <c r="B3258" s="21" t="s">
        <v>245</v>
      </c>
      <c r="C3258" s="22" t="s">
        <v>2056</v>
      </c>
      <c r="D3258" s="23">
        <v>7</v>
      </c>
      <c r="E3258" s="22" t="s">
        <v>245</v>
      </c>
      <c r="F3258" s="23">
        <v>7</v>
      </c>
      <c r="G3258" s="22" t="s">
        <v>2056</v>
      </c>
      <c r="H3258" s="22" t="s">
        <v>1327</v>
      </c>
      <c r="I3258" s="23">
        <v>1</v>
      </c>
      <c r="J3258" s="23">
        <v>937</v>
      </c>
      <c r="K3258" s="23" t="s">
        <v>2834</v>
      </c>
      <c r="L3258" s="22" t="s">
        <v>2835</v>
      </c>
      <c r="M3258" s="21" t="s">
        <v>390</v>
      </c>
      <c r="N3258" s="23" t="s">
        <v>1131</v>
      </c>
      <c r="O3258" s="22" t="s">
        <v>1132</v>
      </c>
      <c r="P3258" s="22" t="s">
        <v>1133</v>
      </c>
      <c r="Q3258" s="23" t="s">
        <v>1134</v>
      </c>
      <c r="R3258" s="22" t="s">
        <v>1135</v>
      </c>
      <c r="S3258" s="21" t="s">
        <v>33</v>
      </c>
      <c r="T3258" s="23" t="s">
        <v>2841</v>
      </c>
      <c r="U3258" s="24" t="s">
        <v>17</v>
      </c>
      <c r="V3258" s="23">
        <v>200</v>
      </c>
      <c r="W3258" s="25">
        <v>0</v>
      </c>
      <c r="X3258" s="25">
        <v>0</v>
      </c>
      <c r="Y3258" s="25">
        <v>15000</v>
      </c>
      <c r="Z3258" s="25">
        <v>60655</v>
      </c>
      <c r="AA3258" s="25">
        <v>0</v>
      </c>
      <c r="AB3258" s="25">
        <v>0</v>
      </c>
      <c r="AC3258" s="26">
        <v>45152.505756550927</v>
      </c>
      <c r="AD3258" s="27">
        <f>ROW()</f>
        <v>3258</v>
      </c>
      <c r="AE3258" s="27">
        <f>1</f>
        <v>1</v>
      </c>
      <c r="AF3258" s="27">
        <f>SUBTOTAL(109,Tbl_NGF_Data[[#This Row],[Counter]])</f>
        <v>1</v>
      </c>
    </row>
    <row r="3259" spans="2:32" ht="45" x14ac:dyDescent="0.25">
      <c r="B3259" s="21" t="s">
        <v>245</v>
      </c>
      <c r="C3259" s="22" t="s">
        <v>2056</v>
      </c>
      <c r="D3259" s="23">
        <v>7</v>
      </c>
      <c r="E3259" s="22" t="s">
        <v>245</v>
      </c>
      <c r="F3259" s="23">
        <v>7</v>
      </c>
      <c r="G3259" s="22" t="s">
        <v>2056</v>
      </c>
      <c r="H3259" s="22" t="s">
        <v>1327</v>
      </c>
      <c r="I3259" s="23">
        <v>1</v>
      </c>
      <c r="J3259" s="23">
        <v>937</v>
      </c>
      <c r="K3259" s="23" t="s">
        <v>2834</v>
      </c>
      <c r="L3259" s="22" t="s">
        <v>2835</v>
      </c>
      <c r="M3259" s="21" t="s">
        <v>390</v>
      </c>
      <c r="N3259" s="23" t="s">
        <v>1131</v>
      </c>
      <c r="O3259" s="22" t="s">
        <v>1132</v>
      </c>
      <c r="P3259" s="22" t="s">
        <v>1133</v>
      </c>
      <c r="Q3259" s="23" t="s">
        <v>2079</v>
      </c>
      <c r="R3259" s="22" t="s">
        <v>2080</v>
      </c>
      <c r="S3259" s="21" t="s">
        <v>263</v>
      </c>
      <c r="T3259" s="23" t="s">
        <v>2842</v>
      </c>
      <c r="U3259" s="24" t="s">
        <v>16</v>
      </c>
      <c r="V3259" s="23">
        <v>135</v>
      </c>
      <c r="W3259" s="25">
        <v>0</v>
      </c>
      <c r="X3259" s="25">
        <v>0</v>
      </c>
      <c r="Y3259" s="25">
        <v>0</v>
      </c>
      <c r="Z3259" s="25">
        <v>51500</v>
      </c>
      <c r="AA3259" s="25">
        <v>0</v>
      </c>
      <c r="AB3259" s="25">
        <v>0</v>
      </c>
      <c r="AC3259" s="26">
        <v>45152.505756550927</v>
      </c>
      <c r="AD3259" s="27">
        <f>ROW()</f>
        <v>3259</v>
      </c>
      <c r="AE3259" s="27">
        <f>1</f>
        <v>1</v>
      </c>
      <c r="AF3259" s="27">
        <f>SUBTOTAL(109,Tbl_NGF_Data[[#This Row],[Counter]])</f>
        <v>1</v>
      </c>
    </row>
    <row r="3260" spans="2:32" ht="45" x14ac:dyDescent="0.25">
      <c r="B3260" s="21" t="s">
        <v>245</v>
      </c>
      <c r="C3260" s="22" t="s">
        <v>2056</v>
      </c>
      <c r="D3260" s="23">
        <v>7</v>
      </c>
      <c r="E3260" s="22" t="s">
        <v>245</v>
      </c>
      <c r="F3260" s="23">
        <v>7</v>
      </c>
      <c r="G3260" s="22" t="s">
        <v>2056</v>
      </c>
      <c r="H3260" s="22" t="s">
        <v>1327</v>
      </c>
      <c r="I3260" s="23">
        <v>1</v>
      </c>
      <c r="J3260" s="23">
        <v>937</v>
      </c>
      <c r="K3260" s="23" t="s">
        <v>2834</v>
      </c>
      <c r="L3260" s="22" t="s">
        <v>2835</v>
      </c>
      <c r="M3260" s="21" t="s">
        <v>390</v>
      </c>
      <c r="N3260" s="23" t="s">
        <v>1131</v>
      </c>
      <c r="O3260" s="22" t="s">
        <v>1132</v>
      </c>
      <c r="P3260" s="22" t="s">
        <v>1133</v>
      </c>
      <c r="Q3260" s="23" t="s">
        <v>2079</v>
      </c>
      <c r="R3260" s="22" t="s">
        <v>2080</v>
      </c>
      <c r="S3260" s="21" t="s">
        <v>263</v>
      </c>
      <c r="T3260" s="23" t="s">
        <v>2842</v>
      </c>
      <c r="U3260" s="24" t="s">
        <v>17</v>
      </c>
      <c r="V3260" s="23">
        <v>200</v>
      </c>
      <c r="W3260" s="25">
        <v>0</v>
      </c>
      <c r="X3260" s="25">
        <v>0</v>
      </c>
      <c r="Y3260" s="25">
        <v>0</v>
      </c>
      <c r="Z3260" s="25">
        <v>51500</v>
      </c>
      <c r="AA3260" s="25">
        <v>0</v>
      </c>
      <c r="AB3260" s="25">
        <v>0</v>
      </c>
      <c r="AC3260" s="26">
        <v>45152.505756550927</v>
      </c>
      <c r="AD3260" s="27">
        <f>ROW()</f>
        <v>3260</v>
      </c>
      <c r="AE3260" s="27">
        <f>1</f>
        <v>1</v>
      </c>
      <c r="AF3260" s="27">
        <f>SUBTOTAL(109,Tbl_NGF_Data[[#This Row],[Counter]])</f>
        <v>1</v>
      </c>
    </row>
    <row r="3261" spans="2:32" ht="45" x14ac:dyDescent="0.25">
      <c r="B3261" s="21" t="s">
        <v>245</v>
      </c>
      <c r="C3261" s="22" t="s">
        <v>2056</v>
      </c>
      <c r="D3261" s="23">
        <v>7</v>
      </c>
      <c r="E3261" s="22" t="s">
        <v>245</v>
      </c>
      <c r="F3261" s="23">
        <v>7</v>
      </c>
      <c r="G3261" s="22" t="s">
        <v>2056</v>
      </c>
      <c r="H3261" s="22" t="s">
        <v>1327</v>
      </c>
      <c r="I3261" s="23">
        <v>1</v>
      </c>
      <c r="J3261" s="23">
        <v>937</v>
      </c>
      <c r="K3261" s="23" t="s">
        <v>2834</v>
      </c>
      <c r="L3261" s="22" t="s">
        <v>2835</v>
      </c>
      <c r="M3261" s="21" t="s">
        <v>390</v>
      </c>
      <c r="N3261" s="23" t="s">
        <v>1131</v>
      </c>
      <c r="O3261" s="22" t="s">
        <v>1132</v>
      </c>
      <c r="P3261" s="22" t="s">
        <v>1133</v>
      </c>
      <c r="Q3261" s="23" t="s">
        <v>2079</v>
      </c>
      <c r="R3261" s="22" t="s">
        <v>2080</v>
      </c>
      <c r="S3261" s="21" t="s">
        <v>263</v>
      </c>
      <c r="T3261" s="23" t="s">
        <v>2842</v>
      </c>
      <c r="U3261" s="24" t="s">
        <v>19</v>
      </c>
      <c r="V3261" s="23">
        <v>500</v>
      </c>
      <c r="W3261" s="25">
        <v>0</v>
      </c>
      <c r="X3261" s="25">
        <v>0</v>
      </c>
      <c r="Y3261" s="25">
        <v>0</v>
      </c>
      <c r="Z3261" s="25">
        <v>51500</v>
      </c>
      <c r="AA3261" s="25">
        <v>0</v>
      </c>
      <c r="AB3261" s="25">
        <v>0</v>
      </c>
      <c r="AC3261" s="26">
        <v>45152.505756550927</v>
      </c>
      <c r="AD3261" s="27">
        <f>ROW()</f>
        <v>3261</v>
      </c>
      <c r="AE3261" s="27">
        <f>1</f>
        <v>1</v>
      </c>
      <c r="AF3261" s="27">
        <f>SUBTOTAL(109,Tbl_NGF_Data[[#This Row],[Counter]])</f>
        <v>1</v>
      </c>
    </row>
    <row r="3262" spans="2:32" ht="45" x14ac:dyDescent="0.25">
      <c r="B3262" s="21" t="s">
        <v>245</v>
      </c>
      <c r="C3262" s="22" t="s">
        <v>2056</v>
      </c>
      <c r="D3262" s="23">
        <v>7</v>
      </c>
      <c r="E3262" s="22" t="s">
        <v>245</v>
      </c>
      <c r="F3262" s="23">
        <v>7</v>
      </c>
      <c r="G3262" s="22" t="s">
        <v>2056</v>
      </c>
      <c r="H3262" s="22" t="s">
        <v>1327</v>
      </c>
      <c r="I3262" s="23">
        <v>1</v>
      </c>
      <c r="J3262" s="23">
        <v>948</v>
      </c>
      <c r="K3262" s="23" t="s">
        <v>2843</v>
      </c>
      <c r="L3262" s="22" t="s">
        <v>2844</v>
      </c>
      <c r="M3262" s="21" t="s">
        <v>396</v>
      </c>
      <c r="N3262" s="23" t="s">
        <v>1119</v>
      </c>
      <c r="O3262" s="22" t="s">
        <v>1120</v>
      </c>
      <c r="P3262" s="22" t="s">
        <v>1121</v>
      </c>
      <c r="Q3262" s="23" t="s">
        <v>2845</v>
      </c>
      <c r="R3262" s="22" t="s">
        <v>2846</v>
      </c>
      <c r="S3262" s="21" t="s">
        <v>397</v>
      </c>
      <c r="T3262" s="23" t="s">
        <v>2847</v>
      </c>
      <c r="U3262" s="24" t="s">
        <v>15</v>
      </c>
      <c r="V3262" s="23">
        <v>100</v>
      </c>
      <c r="W3262" s="25">
        <v>0</v>
      </c>
      <c r="X3262" s="25">
        <v>0</v>
      </c>
      <c r="Y3262" s="25">
        <v>0</v>
      </c>
      <c r="Z3262" s="25">
        <v>0</v>
      </c>
      <c r="AA3262" s="25">
        <v>2057.46</v>
      </c>
      <c r="AB3262" s="25">
        <v>2031.18</v>
      </c>
      <c r="AC3262" s="26">
        <v>45152.505756550927</v>
      </c>
      <c r="AD3262" s="27">
        <f>ROW()</f>
        <v>3262</v>
      </c>
      <c r="AE3262" s="27">
        <f>1</f>
        <v>1</v>
      </c>
      <c r="AF3262" s="27">
        <f>SUBTOTAL(109,Tbl_NGF_Data[[#This Row],[Counter]])</f>
        <v>1</v>
      </c>
    </row>
    <row r="3263" spans="2:32" ht="45" x14ac:dyDescent="0.25">
      <c r="B3263" s="21" t="s">
        <v>245</v>
      </c>
      <c r="C3263" s="22" t="s">
        <v>2056</v>
      </c>
      <c r="D3263" s="23">
        <v>7</v>
      </c>
      <c r="E3263" s="22" t="s">
        <v>245</v>
      </c>
      <c r="F3263" s="23">
        <v>7</v>
      </c>
      <c r="G3263" s="22" t="s">
        <v>2056</v>
      </c>
      <c r="H3263" s="22" t="s">
        <v>1327</v>
      </c>
      <c r="I3263" s="23">
        <v>1</v>
      </c>
      <c r="J3263" s="23">
        <v>948</v>
      </c>
      <c r="K3263" s="23" t="s">
        <v>2843</v>
      </c>
      <c r="L3263" s="22" t="s">
        <v>2844</v>
      </c>
      <c r="M3263" s="21" t="s">
        <v>396</v>
      </c>
      <c r="N3263" s="23" t="s">
        <v>1119</v>
      </c>
      <c r="O3263" s="22" t="s">
        <v>1120</v>
      </c>
      <c r="P3263" s="22" t="s">
        <v>1121</v>
      </c>
      <c r="Q3263" s="23" t="s">
        <v>2845</v>
      </c>
      <c r="R3263" s="22" t="s">
        <v>2846</v>
      </c>
      <c r="S3263" s="21" t="s">
        <v>397</v>
      </c>
      <c r="T3263" s="23" t="s">
        <v>2847</v>
      </c>
      <c r="U3263" s="24" t="s">
        <v>16</v>
      </c>
      <c r="V3263" s="23">
        <v>135</v>
      </c>
      <c r="W3263" s="25">
        <v>7148667</v>
      </c>
      <c r="X3263" s="25">
        <v>7537183</v>
      </c>
      <c r="Y3263" s="25">
        <v>7537183</v>
      </c>
      <c r="Z3263" s="25">
        <v>1215650</v>
      </c>
      <c r="AA3263" s="25">
        <v>1715650</v>
      </c>
      <c r="AB3263" s="25">
        <v>1747745</v>
      </c>
      <c r="AC3263" s="26">
        <v>45152.505756550927</v>
      </c>
      <c r="AD3263" s="27">
        <f>ROW()</f>
        <v>3263</v>
      </c>
      <c r="AE3263" s="27">
        <f>1</f>
        <v>1</v>
      </c>
      <c r="AF3263" s="27">
        <f>SUBTOTAL(109,Tbl_NGF_Data[[#This Row],[Counter]])</f>
        <v>1</v>
      </c>
    </row>
    <row r="3264" spans="2:32" ht="45" x14ac:dyDescent="0.25">
      <c r="B3264" s="21" t="s">
        <v>245</v>
      </c>
      <c r="C3264" s="22" t="s">
        <v>2056</v>
      </c>
      <c r="D3264" s="23">
        <v>7</v>
      </c>
      <c r="E3264" s="22" t="s">
        <v>245</v>
      </c>
      <c r="F3264" s="23">
        <v>7</v>
      </c>
      <c r="G3264" s="22" t="s">
        <v>2056</v>
      </c>
      <c r="H3264" s="22" t="s">
        <v>1327</v>
      </c>
      <c r="I3264" s="23">
        <v>1</v>
      </c>
      <c r="J3264" s="23">
        <v>948</v>
      </c>
      <c r="K3264" s="23" t="s">
        <v>2843</v>
      </c>
      <c r="L3264" s="22" t="s">
        <v>2844</v>
      </c>
      <c r="M3264" s="21" t="s">
        <v>396</v>
      </c>
      <c r="N3264" s="23" t="s">
        <v>1119</v>
      </c>
      <c r="O3264" s="22" t="s">
        <v>1120</v>
      </c>
      <c r="P3264" s="22" t="s">
        <v>1121</v>
      </c>
      <c r="Q3264" s="23" t="s">
        <v>2845</v>
      </c>
      <c r="R3264" s="22" t="s">
        <v>2846</v>
      </c>
      <c r="S3264" s="21" t="s">
        <v>397</v>
      </c>
      <c r="T3264" s="23" t="s">
        <v>2847</v>
      </c>
      <c r="U3264" s="24" t="s">
        <v>17</v>
      </c>
      <c r="V3264" s="23">
        <v>200</v>
      </c>
      <c r="W3264" s="25">
        <v>5989896.9100000011</v>
      </c>
      <c r="X3264" s="25">
        <v>5436754.7800000031</v>
      </c>
      <c r="Y3264" s="25">
        <v>1781758.0700000003</v>
      </c>
      <c r="Z3264" s="25">
        <v>1192876.8800000001</v>
      </c>
      <c r="AA3264" s="25">
        <v>1093121.6600000001</v>
      </c>
      <c r="AB3264" s="25">
        <v>1350324.7399999993</v>
      </c>
      <c r="AC3264" s="26">
        <v>45152.505756550927</v>
      </c>
      <c r="AD3264" s="27">
        <f>ROW()</f>
        <v>3264</v>
      </c>
      <c r="AE3264" s="27">
        <f>1</f>
        <v>1</v>
      </c>
      <c r="AF3264" s="27">
        <f>SUBTOTAL(109,Tbl_NGF_Data[[#This Row],[Counter]])</f>
        <v>1</v>
      </c>
    </row>
    <row r="3265" spans="2:32" ht="45" x14ac:dyDescent="0.25">
      <c r="B3265" s="21" t="s">
        <v>245</v>
      </c>
      <c r="C3265" s="22" t="s">
        <v>2056</v>
      </c>
      <c r="D3265" s="23">
        <v>7</v>
      </c>
      <c r="E3265" s="22" t="s">
        <v>245</v>
      </c>
      <c r="F3265" s="23">
        <v>7</v>
      </c>
      <c r="G3265" s="22" t="s">
        <v>2056</v>
      </c>
      <c r="H3265" s="22" t="s">
        <v>1327</v>
      </c>
      <c r="I3265" s="23">
        <v>1</v>
      </c>
      <c r="J3265" s="23">
        <v>948</v>
      </c>
      <c r="K3265" s="23" t="s">
        <v>2843</v>
      </c>
      <c r="L3265" s="22" t="s">
        <v>2844</v>
      </c>
      <c r="M3265" s="21" t="s">
        <v>396</v>
      </c>
      <c r="N3265" s="23" t="s">
        <v>1119</v>
      </c>
      <c r="O3265" s="22" t="s">
        <v>1120</v>
      </c>
      <c r="P3265" s="22" t="s">
        <v>1121</v>
      </c>
      <c r="Q3265" s="23" t="s">
        <v>2845</v>
      </c>
      <c r="R3265" s="22" t="s">
        <v>2846</v>
      </c>
      <c r="S3265" s="21" t="s">
        <v>397</v>
      </c>
      <c r="T3265" s="23" t="s">
        <v>2847</v>
      </c>
      <c r="U3265" s="24" t="s">
        <v>18</v>
      </c>
      <c r="V3265" s="23">
        <v>220</v>
      </c>
      <c r="W3265" s="25">
        <v>1158770.0899999989</v>
      </c>
      <c r="X3265" s="25">
        <v>2100428.2199999969</v>
      </c>
      <c r="Y3265" s="25">
        <v>5755424.9299999997</v>
      </c>
      <c r="Z3265" s="25">
        <v>22773.119999999879</v>
      </c>
      <c r="AA3265" s="25">
        <v>622528.33999999985</v>
      </c>
      <c r="AB3265" s="25">
        <v>397420.26000000071</v>
      </c>
      <c r="AC3265" s="26">
        <v>45152.505756550927</v>
      </c>
      <c r="AD3265" s="27">
        <f>ROW()</f>
        <v>3265</v>
      </c>
      <c r="AE3265" s="27">
        <f>1</f>
        <v>1</v>
      </c>
      <c r="AF3265" s="27">
        <f>SUBTOTAL(109,Tbl_NGF_Data[[#This Row],[Counter]])</f>
        <v>1</v>
      </c>
    </row>
    <row r="3266" spans="2:32" ht="45" x14ac:dyDescent="0.25">
      <c r="B3266" s="21" t="s">
        <v>245</v>
      </c>
      <c r="C3266" s="22" t="s">
        <v>2056</v>
      </c>
      <c r="D3266" s="23">
        <v>7</v>
      </c>
      <c r="E3266" s="22" t="s">
        <v>245</v>
      </c>
      <c r="F3266" s="23">
        <v>7</v>
      </c>
      <c r="G3266" s="22" t="s">
        <v>2056</v>
      </c>
      <c r="H3266" s="22" t="s">
        <v>1327</v>
      </c>
      <c r="I3266" s="23">
        <v>1</v>
      </c>
      <c r="J3266" s="23">
        <v>948</v>
      </c>
      <c r="K3266" s="23" t="s">
        <v>2843</v>
      </c>
      <c r="L3266" s="22" t="s">
        <v>2844</v>
      </c>
      <c r="M3266" s="21" t="s">
        <v>396</v>
      </c>
      <c r="N3266" s="23" t="s">
        <v>2188</v>
      </c>
      <c r="O3266" s="22" t="s">
        <v>2189</v>
      </c>
      <c r="P3266" s="22" t="s">
        <v>2190</v>
      </c>
      <c r="Q3266" s="23" t="s">
        <v>2257</v>
      </c>
      <c r="R3266" s="22" t="s">
        <v>2258</v>
      </c>
      <c r="S3266" s="21" t="s">
        <v>300</v>
      </c>
      <c r="T3266" s="23" t="s">
        <v>2848</v>
      </c>
      <c r="U3266" s="24" t="s">
        <v>15</v>
      </c>
      <c r="V3266" s="23">
        <v>100</v>
      </c>
      <c r="W3266" s="25">
        <v>0</v>
      </c>
      <c r="X3266" s="25">
        <v>0</v>
      </c>
      <c r="Y3266" s="25">
        <v>0.01</v>
      </c>
      <c r="Z3266" s="25">
        <v>57796.800000000003</v>
      </c>
      <c r="AA3266" s="25">
        <v>497.96</v>
      </c>
      <c r="AB3266" s="25">
        <v>498.03</v>
      </c>
      <c r="AC3266" s="26">
        <v>45152.505756550927</v>
      </c>
      <c r="AD3266" s="27">
        <f>ROW()</f>
        <v>3266</v>
      </c>
      <c r="AE3266" s="27">
        <f>1</f>
        <v>1</v>
      </c>
      <c r="AF3266" s="27">
        <f>SUBTOTAL(109,Tbl_NGF_Data[[#This Row],[Counter]])</f>
        <v>1</v>
      </c>
    </row>
    <row r="3267" spans="2:32" ht="60" x14ac:dyDescent="0.25">
      <c r="B3267" s="21" t="s">
        <v>245</v>
      </c>
      <c r="C3267" s="22" t="s">
        <v>2056</v>
      </c>
      <c r="D3267" s="23">
        <v>7</v>
      </c>
      <c r="E3267" s="22" t="s">
        <v>245</v>
      </c>
      <c r="F3267" s="23">
        <v>7</v>
      </c>
      <c r="G3267" s="22" t="s">
        <v>2056</v>
      </c>
      <c r="H3267" s="22" t="s">
        <v>1327</v>
      </c>
      <c r="I3267" s="23">
        <v>1</v>
      </c>
      <c r="J3267" s="23">
        <v>948</v>
      </c>
      <c r="K3267" s="23" t="s">
        <v>2843</v>
      </c>
      <c r="L3267" s="22" t="s">
        <v>2844</v>
      </c>
      <c r="M3267" s="21" t="s">
        <v>396</v>
      </c>
      <c r="N3267" s="23" t="s">
        <v>1131</v>
      </c>
      <c r="O3267" s="22" t="s">
        <v>1132</v>
      </c>
      <c r="P3267" s="22" t="s">
        <v>1133</v>
      </c>
      <c r="Q3267" s="23" t="s">
        <v>1134</v>
      </c>
      <c r="R3267" s="22" t="s">
        <v>1135</v>
      </c>
      <c r="S3267" s="21" t="s">
        <v>33</v>
      </c>
      <c r="T3267" s="23" t="s">
        <v>2849</v>
      </c>
      <c r="U3267" s="24" t="s">
        <v>16</v>
      </c>
      <c r="V3267" s="23">
        <v>135</v>
      </c>
      <c r="W3267" s="25">
        <v>0</v>
      </c>
      <c r="X3267" s="25">
        <v>0</v>
      </c>
      <c r="Y3267" s="25">
        <v>0</v>
      </c>
      <c r="Z3267" s="25">
        <v>170000</v>
      </c>
      <c r="AA3267" s="25">
        <v>0</v>
      </c>
      <c r="AB3267" s="25">
        <v>0</v>
      </c>
      <c r="AC3267" s="26">
        <v>45152.505756550927</v>
      </c>
      <c r="AD3267" s="27">
        <f>ROW()</f>
        <v>3267</v>
      </c>
      <c r="AE3267" s="27">
        <f>1</f>
        <v>1</v>
      </c>
      <c r="AF3267" s="27">
        <f>SUBTOTAL(109,Tbl_NGF_Data[[#This Row],[Counter]])</f>
        <v>1</v>
      </c>
    </row>
    <row r="3268" spans="2:32" ht="60" x14ac:dyDescent="0.25">
      <c r="B3268" s="21" t="s">
        <v>245</v>
      </c>
      <c r="C3268" s="22" t="s">
        <v>2056</v>
      </c>
      <c r="D3268" s="23">
        <v>7</v>
      </c>
      <c r="E3268" s="22" t="s">
        <v>245</v>
      </c>
      <c r="F3268" s="23">
        <v>7</v>
      </c>
      <c r="G3268" s="22" t="s">
        <v>2056</v>
      </c>
      <c r="H3268" s="22" t="s">
        <v>1327</v>
      </c>
      <c r="I3268" s="23">
        <v>1</v>
      </c>
      <c r="J3268" s="23">
        <v>948</v>
      </c>
      <c r="K3268" s="23" t="s">
        <v>2843</v>
      </c>
      <c r="L3268" s="22" t="s">
        <v>2844</v>
      </c>
      <c r="M3268" s="21" t="s">
        <v>396</v>
      </c>
      <c r="N3268" s="23" t="s">
        <v>1131</v>
      </c>
      <c r="O3268" s="22" t="s">
        <v>1132</v>
      </c>
      <c r="P3268" s="22" t="s">
        <v>1133</v>
      </c>
      <c r="Q3268" s="23" t="s">
        <v>1134</v>
      </c>
      <c r="R3268" s="22" t="s">
        <v>1135</v>
      </c>
      <c r="S3268" s="21" t="s">
        <v>33</v>
      </c>
      <c r="T3268" s="23" t="s">
        <v>2849</v>
      </c>
      <c r="U3268" s="24" t="s">
        <v>17</v>
      </c>
      <c r="V3268" s="23">
        <v>200</v>
      </c>
      <c r="W3268" s="25">
        <v>0</v>
      </c>
      <c r="X3268" s="25">
        <v>0</v>
      </c>
      <c r="Y3268" s="25">
        <v>0</v>
      </c>
      <c r="Z3268" s="25">
        <v>170000</v>
      </c>
      <c r="AA3268" s="25">
        <v>0</v>
      </c>
      <c r="AB3268" s="25">
        <v>0</v>
      </c>
      <c r="AC3268" s="26">
        <v>45152.505756550927</v>
      </c>
      <c r="AD3268" s="27">
        <f>ROW()</f>
        <v>3268</v>
      </c>
      <c r="AE3268" s="27">
        <f>1</f>
        <v>1</v>
      </c>
      <c r="AF3268" s="27">
        <f>SUBTOTAL(109,Tbl_NGF_Data[[#This Row],[Counter]])</f>
        <v>1</v>
      </c>
    </row>
    <row r="3269" spans="2:32" ht="45" x14ac:dyDescent="0.25">
      <c r="B3269" s="21" t="s">
        <v>245</v>
      </c>
      <c r="C3269" s="22" t="s">
        <v>2056</v>
      </c>
      <c r="D3269" s="23">
        <v>7</v>
      </c>
      <c r="E3269" s="22" t="s">
        <v>245</v>
      </c>
      <c r="F3269" s="23">
        <v>7</v>
      </c>
      <c r="G3269" s="22" t="s">
        <v>2056</v>
      </c>
      <c r="H3269" s="22" t="s">
        <v>1327</v>
      </c>
      <c r="I3269" s="23">
        <v>1</v>
      </c>
      <c r="J3269" s="23">
        <v>948</v>
      </c>
      <c r="K3269" s="23" t="s">
        <v>2843</v>
      </c>
      <c r="L3269" s="22" t="s">
        <v>2844</v>
      </c>
      <c r="M3269" s="21" t="s">
        <v>396</v>
      </c>
      <c r="N3269" s="23" t="s">
        <v>1131</v>
      </c>
      <c r="O3269" s="22" t="s">
        <v>1132</v>
      </c>
      <c r="P3269" s="22" t="s">
        <v>1133</v>
      </c>
      <c r="Q3269" s="23" t="s">
        <v>2079</v>
      </c>
      <c r="R3269" s="22" t="s">
        <v>2080</v>
      </c>
      <c r="S3269" s="21" t="s">
        <v>263</v>
      </c>
      <c r="T3269" s="23" t="s">
        <v>2850</v>
      </c>
      <c r="U3269" s="24" t="s">
        <v>16</v>
      </c>
      <c r="V3269" s="23">
        <v>135</v>
      </c>
      <c r="W3269" s="25">
        <v>0</v>
      </c>
      <c r="X3269" s="25">
        <v>0</v>
      </c>
      <c r="Y3269" s="25">
        <v>0</v>
      </c>
      <c r="Z3269" s="25">
        <v>51500</v>
      </c>
      <c r="AA3269" s="25">
        <v>0</v>
      </c>
      <c r="AB3269" s="25">
        <v>0</v>
      </c>
      <c r="AC3269" s="26">
        <v>45152.505756550927</v>
      </c>
      <c r="AD3269" s="27">
        <f>ROW()</f>
        <v>3269</v>
      </c>
      <c r="AE3269" s="27">
        <f>1</f>
        <v>1</v>
      </c>
      <c r="AF3269" s="27">
        <f>SUBTOTAL(109,Tbl_NGF_Data[[#This Row],[Counter]])</f>
        <v>1</v>
      </c>
    </row>
    <row r="3270" spans="2:32" ht="45" x14ac:dyDescent="0.25">
      <c r="B3270" s="21" t="s">
        <v>245</v>
      </c>
      <c r="C3270" s="22" t="s">
        <v>2056</v>
      </c>
      <c r="D3270" s="23">
        <v>7</v>
      </c>
      <c r="E3270" s="22" t="s">
        <v>245</v>
      </c>
      <c r="F3270" s="23">
        <v>7</v>
      </c>
      <c r="G3270" s="22" t="s">
        <v>2056</v>
      </c>
      <c r="H3270" s="22" t="s">
        <v>1327</v>
      </c>
      <c r="I3270" s="23">
        <v>1</v>
      </c>
      <c r="J3270" s="23">
        <v>948</v>
      </c>
      <c r="K3270" s="23" t="s">
        <v>2843</v>
      </c>
      <c r="L3270" s="22" t="s">
        <v>2844</v>
      </c>
      <c r="M3270" s="21" t="s">
        <v>396</v>
      </c>
      <c r="N3270" s="23" t="s">
        <v>1131</v>
      </c>
      <c r="O3270" s="22" t="s">
        <v>1132</v>
      </c>
      <c r="P3270" s="22" t="s">
        <v>1133</v>
      </c>
      <c r="Q3270" s="23" t="s">
        <v>2079</v>
      </c>
      <c r="R3270" s="22" t="s">
        <v>2080</v>
      </c>
      <c r="S3270" s="21" t="s">
        <v>263</v>
      </c>
      <c r="T3270" s="23" t="s">
        <v>2850</v>
      </c>
      <c r="U3270" s="24" t="s">
        <v>17</v>
      </c>
      <c r="V3270" s="23">
        <v>200</v>
      </c>
      <c r="W3270" s="25">
        <v>0</v>
      </c>
      <c r="X3270" s="25">
        <v>0</v>
      </c>
      <c r="Y3270" s="25">
        <v>0</v>
      </c>
      <c r="Z3270" s="25">
        <v>51500</v>
      </c>
      <c r="AA3270" s="25">
        <v>0</v>
      </c>
      <c r="AB3270" s="25">
        <v>0</v>
      </c>
      <c r="AC3270" s="26">
        <v>45152.505756550927</v>
      </c>
      <c r="AD3270" s="27">
        <f>ROW()</f>
        <v>3270</v>
      </c>
      <c r="AE3270" s="27">
        <f>1</f>
        <v>1</v>
      </c>
      <c r="AF3270" s="27">
        <f>SUBTOTAL(109,Tbl_NGF_Data[[#This Row],[Counter]])</f>
        <v>1</v>
      </c>
    </row>
    <row r="3271" spans="2:32" ht="60" x14ac:dyDescent="0.25">
      <c r="B3271" s="21" t="s">
        <v>245</v>
      </c>
      <c r="C3271" s="22" t="s">
        <v>2056</v>
      </c>
      <c r="D3271" s="23">
        <v>7</v>
      </c>
      <c r="E3271" s="22" t="s">
        <v>245</v>
      </c>
      <c r="F3271" s="23">
        <v>7</v>
      </c>
      <c r="G3271" s="22" t="s">
        <v>2056</v>
      </c>
      <c r="H3271" s="22" t="s">
        <v>1327</v>
      </c>
      <c r="I3271" s="23">
        <v>1</v>
      </c>
      <c r="J3271" s="23">
        <v>989</v>
      </c>
      <c r="K3271" s="23" t="s">
        <v>2851</v>
      </c>
      <c r="L3271" s="22" t="s">
        <v>2852</v>
      </c>
      <c r="M3271" s="21" t="s">
        <v>398</v>
      </c>
      <c r="N3271" s="23" t="s">
        <v>1223</v>
      </c>
      <c r="O3271" s="22" t="s">
        <v>1224</v>
      </c>
      <c r="P3271" s="22" t="s">
        <v>1225</v>
      </c>
      <c r="Q3271" s="23" t="s">
        <v>2039</v>
      </c>
      <c r="R3271" s="22" t="s">
        <v>2040</v>
      </c>
      <c r="S3271" s="21" t="s">
        <v>193</v>
      </c>
      <c r="T3271" s="23" t="s">
        <v>2853</v>
      </c>
      <c r="U3271" s="24" t="s">
        <v>15</v>
      </c>
      <c r="V3271" s="23">
        <v>100</v>
      </c>
      <c r="W3271" s="25">
        <v>0</v>
      </c>
      <c r="X3271" s="25">
        <v>18362232.399999999</v>
      </c>
      <c r="Y3271" s="25">
        <v>70826920.159999996</v>
      </c>
      <c r="Z3271" s="25">
        <v>0</v>
      </c>
      <c r="AA3271" s="25">
        <v>0</v>
      </c>
      <c r="AB3271" s="25">
        <v>0</v>
      </c>
      <c r="AC3271" s="26">
        <v>45152.505756550927</v>
      </c>
      <c r="AD3271" s="27">
        <f>ROW()</f>
        <v>3271</v>
      </c>
      <c r="AE3271" s="27">
        <f>1</f>
        <v>1</v>
      </c>
      <c r="AF3271" s="27">
        <f>SUBTOTAL(109,Tbl_NGF_Data[[#This Row],[Counter]])</f>
        <v>1</v>
      </c>
    </row>
    <row r="3272" spans="2:32" ht="60" x14ac:dyDescent="0.25">
      <c r="B3272" s="21" t="s">
        <v>245</v>
      </c>
      <c r="C3272" s="22" t="s">
        <v>2056</v>
      </c>
      <c r="D3272" s="23">
        <v>7</v>
      </c>
      <c r="E3272" s="22" t="s">
        <v>245</v>
      </c>
      <c r="F3272" s="23">
        <v>7</v>
      </c>
      <c r="G3272" s="22" t="s">
        <v>2056</v>
      </c>
      <c r="H3272" s="22" t="s">
        <v>1327</v>
      </c>
      <c r="I3272" s="23">
        <v>1</v>
      </c>
      <c r="J3272" s="23">
        <v>989</v>
      </c>
      <c r="K3272" s="23" t="s">
        <v>2851</v>
      </c>
      <c r="L3272" s="22" t="s">
        <v>2852</v>
      </c>
      <c r="M3272" s="21" t="s">
        <v>398</v>
      </c>
      <c r="N3272" s="23" t="s">
        <v>1223</v>
      </c>
      <c r="O3272" s="22" t="s">
        <v>1224</v>
      </c>
      <c r="P3272" s="22" t="s">
        <v>1225</v>
      </c>
      <c r="Q3272" s="23" t="s">
        <v>2039</v>
      </c>
      <c r="R3272" s="22" t="s">
        <v>2040</v>
      </c>
      <c r="S3272" s="21" t="s">
        <v>193</v>
      </c>
      <c r="T3272" s="23" t="s">
        <v>2853</v>
      </c>
      <c r="U3272" s="24" t="s">
        <v>16</v>
      </c>
      <c r="V3272" s="23">
        <v>135</v>
      </c>
      <c r="W3272" s="25">
        <v>0</v>
      </c>
      <c r="X3272" s="25">
        <v>18234989</v>
      </c>
      <c r="Y3272" s="25">
        <v>6103290</v>
      </c>
      <c r="Z3272" s="25">
        <v>0</v>
      </c>
      <c r="AA3272" s="25">
        <v>0</v>
      </c>
      <c r="AB3272" s="25">
        <v>0</v>
      </c>
      <c r="AC3272" s="26">
        <v>45152.505756550927</v>
      </c>
      <c r="AD3272" s="27">
        <f>ROW()</f>
        <v>3272</v>
      </c>
      <c r="AE3272" s="27">
        <f>1</f>
        <v>1</v>
      </c>
      <c r="AF3272" s="27">
        <f>SUBTOTAL(109,Tbl_NGF_Data[[#This Row],[Counter]])</f>
        <v>1</v>
      </c>
    </row>
    <row r="3273" spans="2:32" ht="60" x14ac:dyDescent="0.25">
      <c r="B3273" s="21" t="s">
        <v>245</v>
      </c>
      <c r="C3273" s="22" t="s">
        <v>2056</v>
      </c>
      <c r="D3273" s="23">
        <v>7</v>
      </c>
      <c r="E3273" s="22" t="s">
        <v>245</v>
      </c>
      <c r="F3273" s="23">
        <v>7</v>
      </c>
      <c r="G3273" s="22" t="s">
        <v>2056</v>
      </c>
      <c r="H3273" s="22" t="s">
        <v>1327</v>
      </c>
      <c r="I3273" s="23">
        <v>1</v>
      </c>
      <c r="J3273" s="23">
        <v>989</v>
      </c>
      <c r="K3273" s="23" t="s">
        <v>2851</v>
      </c>
      <c r="L3273" s="22" t="s">
        <v>2852</v>
      </c>
      <c r="M3273" s="21" t="s">
        <v>398</v>
      </c>
      <c r="N3273" s="23" t="s">
        <v>1223</v>
      </c>
      <c r="O3273" s="22" t="s">
        <v>1224</v>
      </c>
      <c r="P3273" s="22" t="s">
        <v>1225</v>
      </c>
      <c r="Q3273" s="23" t="s">
        <v>2039</v>
      </c>
      <c r="R3273" s="22" t="s">
        <v>2040</v>
      </c>
      <c r="S3273" s="21" t="s">
        <v>193</v>
      </c>
      <c r="T3273" s="23" t="s">
        <v>2853</v>
      </c>
      <c r="U3273" s="24" t="s">
        <v>18</v>
      </c>
      <c r="V3273" s="23">
        <v>220</v>
      </c>
      <c r="W3273" s="25">
        <v>0</v>
      </c>
      <c r="X3273" s="25">
        <v>18234989</v>
      </c>
      <c r="Y3273" s="25">
        <v>6103290</v>
      </c>
      <c r="Z3273" s="25">
        <v>0</v>
      </c>
      <c r="AA3273" s="25">
        <v>0</v>
      </c>
      <c r="AB3273" s="25">
        <v>0</v>
      </c>
      <c r="AC3273" s="26">
        <v>45152.505756550927</v>
      </c>
      <c r="AD3273" s="27">
        <f>ROW()</f>
        <v>3273</v>
      </c>
      <c r="AE3273" s="27">
        <f>1</f>
        <v>1</v>
      </c>
      <c r="AF3273" s="27">
        <f>SUBTOTAL(109,Tbl_NGF_Data[[#This Row],[Counter]])</f>
        <v>1</v>
      </c>
    </row>
    <row r="3274" spans="2:32" ht="60" x14ac:dyDescent="0.25">
      <c r="B3274" s="21" t="s">
        <v>245</v>
      </c>
      <c r="C3274" s="22" t="s">
        <v>2056</v>
      </c>
      <c r="D3274" s="23">
        <v>7</v>
      </c>
      <c r="E3274" s="22" t="s">
        <v>245</v>
      </c>
      <c r="F3274" s="23">
        <v>7</v>
      </c>
      <c r="G3274" s="22" t="s">
        <v>2056</v>
      </c>
      <c r="H3274" s="22" t="s">
        <v>1327</v>
      </c>
      <c r="I3274" s="23">
        <v>1</v>
      </c>
      <c r="J3274" s="23">
        <v>989</v>
      </c>
      <c r="K3274" s="23" t="s">
        <v>2851</v>
      </c>
      <c r="L3274" s="22" t="s">
        <v>2852</v>
      </c>
      <c r="M3274" s="21" t="s">
        <v>398</v>
      </c>
      <c r="N3274" s="23" t="s">
        <v>1223</v>
      </c>
      <c r="O3274" s="22" t="s">
        <v>1224</v>
      </c>
      <c r="P3274" s="22" t="s">
        <v>1225</v>
      </c>
      <c r="Q3274" s="23" t="s">
        <v>2039</v>
      </c>
      <c r="R3274" s="22" t="s">
        <v>2040</v>
      </c>
      <c r="S3274" s="21" t="s">
        <v>193</v>
      </c>
      <c r="T3274" s="23" t="s">
        <v>2853</v>
      </c>
      <c r="U3274" s="24" t="s">
        <v>19</v>
      </c>
      <c r="V3274" s="23">
        <v>500</v>
      </c>
      <c r="W3274" s="25">
        <v>0</v>
      </c>
      <c r="X3274" s="25">
        <v>127243.4</v>
      </c>
      <c r="Y3274" s="25">
        <v>46361397.760000005</v>
      </c>
      <c r="Z3274" s="25">
        <v>443741.51</v>
      </c>
      <c r="AA3274" s="25">
        <v>0</v>
      </c>
      <c r="AB3274" s="25">
        <v>0</v>
      </c>
      <c r="AC3274" s="26">
        <v>45152.505756550927</v>
      </c>
      <c r="AD3274" s="27">
        <f>ROW()</f>
        <v>3274</v>
      </c>
      <c r="AE3274" s="27">
        <f>1</f>
        <v>1</v>
      </c>
      <c r="AF3274" s="27">
        <f>SUBTOTAL(109,Tbl_NGF_Data[[#This Row],[Counter]])</f>
        <v>1</v>
      </c>
    </row>
    <row r="3275" spans="2:32" ht="45" x14ac:dyDescent="0.25">
      <c r="B3275" s="21" t="s">
        <v>245</v>
      </c>
      <c r="C3275" s="22" t="s">
        <v>2056</v>
      </c>
      <c r="D3275" s="23">
        <v>7</v>
      </c>
      <c r="E3275" s="22" t="s">
        <v>245</v>
      </c>
      <c r="F3275" s="23">
        <v>7</v>
      </c>
      <c r="G3275" s="22" t="s">
        <v>2056</v>
      </c>
      <c r="H3275" s="22" t="s">
        <v>1327</v>
      </c>
      <c r="I3275" s="23">
        <v>1</v>
      </c>
      <c r="J3275" s="23">
        <v>244</v>
      </c>
      <c r="K3275" s="23" t="s">
        <v>2854</v>
      </c>
      <c r="L3275" s="22" t="s">
        <v>2855</v>
      </c>
      <c r="M3275" s="21" t="s">
        <v>352</v>
      </c>
      <c r="N3275" s="23" t="s">
        <v>1166</v>
      </c>
      <c r="O3275" s="22" t="s">
        <v>1167</v>
      </c>
      <c r="P3275" s="22" t="s">
        <v>1168</v>
      </c>
      <c r="Q3275" s="23" t="s">
        <v>1169</v>
      </c>
      <c r="R3275" s="22" t="s">
        <v>1170</v>
      </c>
      <c r="S3275" s="21" t="s">
        <v>40</v>
      </c>
      <c r="T3275" s="23" t="s">
        <v>2856</v>
      </c>
      <c r="U3275" s="24" t="s">
        <v>15</v>
      </c>
      <c r="V3275" s="23">
        <v>100</v>
      </c>
      <c r="W3275" s="25">
        <v>0</v>
      </c>
      <c r="X3275" s="25">
        <v>0</v>
      </c>
      <c r="Y3275" s="25">
        <v>0</v>
      </c>
      <c r="Z3275" s="25">
        <v>0</v>
      </c>
      <c r="AA3275" s="25">
        <v>5700000</v>
      </c>
      <c r="AB3275" s="25">
        <v>0</v>
      </c>
      <c r="AC3275" s="26">
        <v>45152.505756550927</v>
      </c>
      <c r="AD3275" s="27">
        <f>ROW()</f>
        <v>3275</v>
      </c>
      <c r="AE3275" s="27">
        <f>1</f>
        <v>1</v>
      </c>
      <c r="AF3275" s="27">
        <f>SUBTOTAL(109,Tbl_NGF_Data[[#This Row],[Counter]])</f>
        <v>1</v>
      </c>
    </row>
    <row r="3276" spans="2:32" ht="45" x14ac:dyDescent="0.25">
      <c r="B3276" s="21" t="s">
        <v>245</v>
      </c>
      <c r="C3276" s="22" t="s">
        <v>2056</v>
      </c>
      <c r="D3276" s="23">
        <v>7</v>
      </c>
      <c r="E3276" s="22" t="s">
        <v>245</v>
      </c>
      <c r="F3276" s="23">
        <v>7</v>
      </c>
      <c r="G3276" s="22" t="s">
        <v>2056</v>
      </c>
      <c r="H3276" s="22" t="s">
        <v>1327</v>
      </c>
      <c r="I3276" s="23">
        <v>1</v>
      </c>
      <c r="J3276" s="23">
        <v>244</v>
      </c>
      <c r="K3276" s="23" t="s">
        <v>2854</v>
      </c>
      <c r="L3276" s="22" t="s">
        <v>2855</v>
      </c>
      <c r="M3276" s="21" t="s">
        <v>352</v>
      </c>
      <c r="N3276" s="23" t="s">
        <v>1166</v>
      </c>
      <c r="O3276" s="22" t="s">
        <v>1167</v>
      </c>
      <c r="P3276" s="22" t="s">
        <v>1168</v>
      </c>
      <c r="Q3276" s="23" t="s">
        <v>1169</v>
      </c>
      <c r="R3276" s="22" t="s">
        <v>1170</v>
      </c>
      <c r="S3276" s="21" t="s">
        <v>40</v>
      </c>
      <c r="T3276" s="23" t="s">
        <v>2856</v>
      </c>
      <c r="U3276" s="24" t="s">
        <v>16</v>
      </c>
      <c r="V3276" s="23">
        <v>135</v>
      </c>
      <c r="W3276" s="25">
        <v>0</v>
      </c>
      <c r="X3276" s="25">
        <v>0</v>
      </c>
      <c r="Y3276" s="25">
        <v>0</v>
      </c>
      <c r="Z3276" s="25">
        <v>0</v>
      </c>
      <c r="AA3276" s="25">
        <v>5700000</v>
      </c>
      <c r="AB3276" s="25">
        <v>0</v>
      </c>
      <c r="AC3276" s="26">
        <v>45152.505756550927</v>
      </c>
      <c r="AD3276" s="27">
        <f>ROW()</f>
        <v>3276</v>
      </c>
      <c r="AE3276" s="27">
        <f>1</f>
        <v>1</v>
      </c>
      <c r="AF3276" s="27">
        <f>SUBTOTAL(109,Tbl_NGF_Data[[#This Row],[Counter]])</f>
        <v>1</v>
      </c>
    </row>
    <row r="3277" spans="2:32" ht="45" x14ac:dyDescent="0.25">
      <c r="B3277" s="21" t="s">
        <v>245</v>
      </c>
      <c r="C3277" s="22" t="s">
        <v>2056</v>
      </c>
      <c r="D3277" s="23">
        <v>7</v>
      </c>
      <c r="E3277" s="22" t="s">
        <v>245</v>
      </c>
      <c r="F3277" s="23">
        <v>7</v>
      </c>
      <c r="G3277" s="22" t="s">
        <v>2056</v>
      </c>
      <c r="H3277" s="22" t="s">
        <v>1327</v>
      </c>
      <c r="I3277" s="23">
        <v>1</v>
      </c>
      <c r="J3277" s="23">
        <v>244</v>
      </c>
      <c r="K3277" s="23" t="s">
        <v>2854</v>
      </c>
      <c r="L3277" s="22" t="s">
        <v>2855</v>
      </c>
      <c r="M3277" s="21" t="s">
        <v>352</v>
      </c>
      <c r="N3277" s="23" t="s">
        <v>1166</v>
      </c>
      <c r="O3277" s="22" t="s">
        <v>1167</v>
      </c>
      <c r="P3277" s="22" t="s">
        <v>1168</v>
      </c>
      <c r="Q3277" s="23" t="s">
        <v>1169</v>
      </c>
      <c r="R3277" s="22" t="s">
        <v>1170</v>
      </c>
      <c r="S3277" s="21" t="s">
        <v>40</v>
      </c>
      <c r="T3277" s="23" t="s">
        <v>2856</v>
      </c>
      <c r="U3277" s="24" t="s">
        <v>18</v>
      </c>
      <c r="V3277" s="23">
        <v>220</v>
      </c>
      <c r="W3277" s="25">
        <v>0</v>
      </c>
      <c r="X3277" s="25">
        <v>0</v>
      </c>
      <c r="Y3277" s="25">
        <v>0</v>
      </c>
      <c r="Z3277" s="25">
        <v>0</v>
      </c>
      <c r="AA3277" s="25">
        <v>5700000</v>
      </c>
      <c r="AB3277" s="25">
        <v>0</v>
      </c>
      <c r="AC3277" s="26">
        <v>45152.505756550927</v>
      </c>
      <c r="AD3277" s="27">
        <f>ROW()</f>
        <v>3277</v>
      </c>
      <c r="AE3277" s="27">
        <f>1</f>
        <v>1</v>
      </c>
      <c r="AF3277" s="27">
        <f>SUBTOTAL(109,Tbl_NGF_Data[[#This Row],[Counter]])</f>
        <v>1</v>
      </c>
    </row>
    <row r="3278" spans="2:32" ht="45" x14ac:dyDescent="0.25">
      <c r="B3278" s="21" t="s">
        <v>245</v>
      </c>
      <c r="C3278" s="22" t="s">
        <v>2056</v>
      </c>
      <c r="D3278" s="23">
        <v>7</v>
      </c>
      <c r="E3278" s="22" t="s">
        <v>245</v>
      </c>
      <c r="F3278" s="23">
        <v>7</v>
      </c>
      <c r="G3278" s="22" t="s">
        <v>2056</v>
      </c>
      <c r="H3278" s="22" t="s">
        <v>1327</v>
      </c>
      <c r="I3278" s="23">
        <v>1</v>
      </c>
      <c r="J3278" s="23">
        <v>942</v>
      </c>
      <c r="K3278" s="23" t="s">
        <v>2857</v>
      </c>
      <c r="L3278" s="22" t="s">
        <v>2858</v>
      </c>
      <c r="M3278" s="21" t="s">
        <v>394</v>
      </c>
      <c r="N3278" s="23" t="s">
        <v>1119</v>
      </c>
      <c r="O3278" s="22" t="s">
        <v>1120</v>
      </c>
      <c r="P3278" s="22" t="s">
        <v>1121</v>
      </c>
      <c r="Q3278" s="23" t="s">
        <v>2859</v>
      </c>
      <c r="R3278" s="22" t="s">
        <v>2860</v>
      </c>
      <c r="S3278" s="21" t="s">
        <v>395</v>
      </c>
      <c r="T3278" s="23" t="s">
        <v>2861</v>
      </c>
      <c r="U3278" s="24" t="s">
        <v>15</v>
      </c>
      <c r="V3278" s="23">
        <v>100</v>
      </c>
      <c r="W3278" s="25">
        <v>173378.9</v>
      </c>
      <c r="X3278" s="25">
        <v>217754.64</v>
      </c>
      <c r="Y3278" s="25">
        <v>167925.27</v>
      </c>
      <c r="Z3278" s="25">
        <v>197237.87</v>
      </c>
      <c r="AA3278" s="25">
        <v>252093.6</v>
      </c>
      <c r="AB3278" s="25">
        <v>381880.28</v>
      </c>
      <c r="AC3278" s="26">
        <v>45152.505756550927</v>
      </c>
      <c r="AD3278" s="27">
        <f>ROW()</f>
        <v>3278</v>
      </c>
      <c r="AE3278" s="27">
        <f>1</f>
        <v>1</v>
      </c>
      <c r="AF3278" s="27">
        <f>SUBTOTAL(109,Tbl_NGF_Data[[#This Row],[Counter]])</f>
        <v>1</v>
      </c>
    </row>
    <row r="3279" spans="2:32" ht="45" x14ac:dyDescent="0.25">
      <c r="B3279" s="21" t="s">
        <v>245</v>
      </c>
      <c r="C3279" s="22" t="s">
        <v>2056</v>
      </c>
      <c r="D3279" s="23">
        <v>7</v>
      </c>
      <c r="E3279" s="22" t="s">
        <v>245</v>
      </c>
      <c r="F3279" s="23">
        <v>7</v>
      </c>
      <c r="G3279" s="22" t="s">
        <v>2056</v>
      </c>
      <c r="H3279" s="22" t="s">
        <v>1327</v>
      </c>
      <c r="I3279" s="23">
        <v>1</v>
      </c>
      <c r="J3279" s="23">
        <v>942</v>
      </c>
      <c r="K3279" s="23" t="s">
        <v>2857</v>
      </c>
      <c r="L3279" s="22" t="s">
        <v>2858</v>
      </c>
      <c r="M3279" s="21" t="s">
        <v>394</v>
      </c>
      <c r="N3279" s="23" t="s">
        <v>1119</v>
      </c>
      <c r="O3279" s="22" t="s">
        <v>1120</v>
      </c>
      <c r="P3279" s="22" t="s">
        <v>1121</v>
      </c>
      <c r="Q3279" s="23" t="s">
        <v>2859</v>
      </c>
      <c r="R3279" s="22" t="s">
        <v>2860</v>
      </c>
      <c r="S3279" s="21" t="s">
        <v>395</v>
      </c>
      <c r="T3279" s="23" t="s">
        <v>2861</v>
      </c>
      <c r="U3279" s="24" t="s">
        <v>16</v>
      </c>
      <c r="V3279" s="23">
        <v>135</v>
      </c>
      <c r="W3279" s="25">
        <v>338075</v>
      </c>
      <c r="X3279" s="25">
        <v>403410</v>
      </c>
      <c r="Y3279" s="25">
        <v>453410</v>
      </c>
      <c r="Z3279" s="25">
        <v>459284</v>
      </c>
      <c r="AA3279" s="25">
        <v>459284</v>
      </c>
      <c r="AB3279" s="25">
        <v>468310</v>
      </c>
      <c r="AC3279" s="26">
        <v>45152.505756550927</v>
      </c>
      <c r="AD3279" s="27">
        <f>ROW()</f>
        <v>3279</v>
      </c>
      <c r="AE3279" s="27">
        <f>1</f>
        <v>1</v>
      </c>
      <c r="AF3279" s="27">
        <f>SUBTOTAL(109,Tbl_NGF_Data[[#This Row],[Counter]])</f>
        <v>1</v>
      </c>
    </row>
    <row r="3280" spans="2:32" ht="45" x14ac:dyDescent="0.25">
      <c r="B3280" s="21" t="s">
        <v>245</v>
      </c>
      <c r="C3280" s="22" t="s">
        <v>2056</v>
      </c>
      <c r="D3280" s="23">
        <v>7</v>
      </c>
      <c r="E3280" s="22" t="s">
        <v>245</v>
      </c>
      <c r="F3280" s="23">
        <v>7</v>
      </c>
      <c r="G3280" s="22" t="s">
        <v>2056</v>
      </c>
      <c r="H3280" s="22" t="s">
        <v>1327</v>
      </c>
      <c r="I3280" s="23">
        <v>1</v>
      </c>
      <c r="J3280" s="23">
        <v>942</v>
      </c>
      <c r="K3280" s="23" t="s">
        <v>2857</v>
      </c>
      <c r="L3280" s="22" t="s">
        <v>2858</v>
      </c>
      <c r="M3280" s="21" t="s">
        <v>394</v>
      </c>
      <c r="N3280" s="23" t="s">
        <v>1119</v>
      </c>
      <c r="O3280" s="22" t="s">
        <v>1120</v>
      </c>
      <c r="P3280" s="22" t="s">
        <v>1121</v>
      </c>
      <c r="Q3280" s="23" t="s">
        <v>2859</v>
      </c>
      <c r="R3280" s="22" t="s">
        <v>2860</v>
      </c>
      <c r="S3280" s="21" t="s">
        <v>395</v>
      </c>
      <c r="T3280" s="23" t="s">
        <v>2861</v>
      </c>
      <c r="U3280" s="24" t="s">
        <v>17</v>
      </c>
      <c r="V3280" s="23">
        <v>200</v>
      </c>
      <c r="W3280" s="25">
        <v>264312.31999999995</v>
      </c>
      <c r="X3280" s="25">
        <v>334330.55999999976</v>
      </c>
      <c r="Y3280" s="25">
        <v>287787.06000000006</v>
      </c>
      <c r="Z3280" s="25">
        <v>87006.799999999988</v>
      </c>
      <c r="AA3280" s="25">
        <v>162357.84000000003</v>
      </c>
      <c r="AB3280" s="25">
        <v>328029.43999999994</v>
      </c>
      <c r="AC3280" s="26">
        <v>45152.505756550927</v>
      </c>
      <c r="AD3280" s="27">
        <f>ROW()</f>
        <v>3280</v>
      </c>
      <c r="AE3280" s="27">
        <f>1</f>
        <v>1</v>
      </c>
      <c r="AF3280" s="27">
        <f>SUBTOTAL(109,Tbl_NGF_Data[[#This Row],[Counter]])</f>
        <v>1</v>
      </c>
    </row>
    <row r="3281" spans="2:32" ht="45" x14ac:dyDescent="0.25">
      <c r="B3281" s="21" t="s">
        <v>245</v>
      </c>
      <c r="C3281" s="22" t="s">
        <v>2056</v>
      </c>
      <c r="D3281" s="23">
        <v>7</v>
      </c>
      <c r="E3281" s="22" t="s">
        <v>245</v>
      </c>
      <c r="F3281" s="23">
        <v>7</v>
      </c>
      <c r="G3281" s="22" t="s">
        <v>2056</v>
      </c>
      <c r="H3281" s="22" t="s">
        <v>1327</v>
      </c>
      <c r="I3281" s="23">
        <v>1</v>
      </c>
      <c r="J3281" s="23">
        <v>942</v>
      </c>
      <c r="K3281" s="23" t="s">
        <v>2857</v>
      </c>
      <c r="L3281" s="22" t="s">
        <v>2858</v>
      </c>
      <c r="M3281" s="21" t="s">
        <v>394</v>
      </c>
      <c r="N3281" s="23" t="s">
        <v>1119</v>
      </c>
      <c r="O3281" s="22" t="s">
        <v>1120</v>
      </c>
      <c r="P3281" s="22" t="s">
        <v>1121</v>
      </c>
      <c r="Q3281" s="23" t="s">
        <v>2859</v>
      </c>
      <c r="R3281" s="22" t="s">
        <v>2860</v>
      </c>
      <c r="S3281" s="21" t="s">
        <v>395</v>
      </c>
      <c r="T3281" s="23" t="s">
        <v>2861</v>
      </c>
      <c r="U3281" s="24" t="s">
        <v>18</v>
      </c>
      <c r="V3281" s="23">
        <v>220</v>
      </c>
      <c r="W3281" s="25">
        <v>73762.680000000051</v>
      </c>
      <c r="X3281" s="25">
        <v>69079.440000000235</v>
      </c>
      <c r="Y3281" s="25">
        <v>165622.93999999994</v>
      </c>
      <c r="Z3281" s="25">
        <v>372277.2</v>
      </c>
      <c r="AA3281" s="25">
        <v>296926.15999999997</v>
      </c>
      <c r="AB3281" s="25">
        <v>140280.56000000006</v>
      </c>
      <c r="AC3281" s="26">
        <v>45152.505756550927</v>
      </c>
      <c r="AD3281" s="27">
        <f>ROW()</f>
        <v>3281</v>
      </c>
      <c r="AE3281" s="27">
        <f>1</f>
        <v>1</v>
      </c>
      <c r="AF3281" s="27">
        <f>SUBTOTAL(109,Tbl_NGF_Data[[#This Row],[Counter]])</f>
        <v>1</v>
      </c>
    </row>
    <row r="3282" spans="2:32" ht="45" x14ac:dyDescent="0.25">
      <c r="B3282" s="21" t="s">
        <v>245</v>
      </c>
      <c r="C3282" s="22" t="s">
        <v>2056</v>
      </c>
      <c r="D3282" s="23">
        <v>7</v>
      </c>
      <c r="E3282" s="22" t="s">
        <v>245</v>
      </c>
      <c r="F3282" s="23">
        <v>7</v>
      </c>
      <c r="G3282" s="22" t="s">
        <v>2056</v>
      </c>
      <c r="H3282" s="22" t="s">
        <v>1327</v>
      </c>
      <c r="I3282" s="23">
        <v>1</v>
      </c>
      <c r="J3282" s="23">
        <v>942</v>
      </c>
      <c r="K3282" s="23" t="s">
        <v>2857</v>
      </c>
      <c r="L3282" s="22" t="s">
        <v>2858</v>
      </c>
      <c r="M3282" s="21" t="s">
        <v>394</v>
      </c>
      <c r="N3282" s="23" t="s">
        <v>1119</v>
      </c>
      <c r="O3282" s="22" t="s">
        <v>1120</v>
      </c>
      <c r="P3282" s="22" t="s">
        <v>1121</v>
      </c>
      <c r="Q3282" s="23" t="s">
        <v>2859</v>
      </c>
      <c r="R3282" s="22" t="s">
        <v>2860</v>
      </c>
      <c r="S3282" s="21" t="s">
        <v>395</v>
      </c>
      <c r="T3282" s="23" t="s">
        <v>2861</v>
      </c>
      <c r="U3282" s="24" t="s">
        <v>19</v>
      </c>
      <c r="V3282" s="23">
        <v>500</v>
      </c>
      <c r="W3282" s="25">
        <v>251913.84</v>
      </c>
      <c r="X3282" s="25">
        <v>383051.3</v>
      </c>
      <c r="Y3282" s="25">
        <v>242417.69</v>
      </c>
      <c r="Z3282" s="25">
        <v>117495.40000000001</v>
      </c>
      <c r="AA3282" s="25">
        <v>218389.57</v>
      </c>
      <c r="AB3282" s="25">
        <v>457816.12000000005</v>
      </c>
      <c r="AC3282" s="26">
        <v>45152.505756550927</v>
      </c>
      <c r="AD3282" s="27">
        <f>ROW()</f>
        <v>3282</v>
      </c>
      <c r="AE3282" s="27">
        <f>1</f>
        <v>1</v>
      </c>
      <c r="AF3282" s="27">
        <f>SUBTOTAL(109,Tbl_NGF_Data[[#This Row],[Counter]])</f>
        <v>1</v>
      </c>
    </row>
    <row r="3283" spans="2:32" ht="45" x14ac:dyDescent="0.25">
      <c r="B3283" s="21" t="s">
        <v>245</v>
      </c>
      <c r="C3283" s="22" t="s">
        <v>2056</v>
      </c>
      <c r="D3283" s="23">
        <v>7</v>
      </c>
      <c r="E3283" s="22" t="s">
        <v>245</v>
      </c>
      <c r="F3283" s="23">
        <v>7</v>
      </c>
      <c r="G3283" s="22" t="s">
        <v>2056</v>
      </c>
      <c r="H3283" s="22" t="s">
        <v>1327</v>
      </c>
      <c r="I3283" s="23">
        <v>1</v>
      </c>
      <c r="J3283" s="23">
        <v>942</v>
      </c>
      <c r="K3283" s="23" t="s">
        <v>2857</v>
      </c>
      <c r="L3283" s="22" t="s">
        <v>2858</v>
      </c>
      <c r="M3283" s="21" t="s">
        <v>394</v>
      </c>
      <c r="N3283" s="23" t="s">
        <v>1186</v>
      </c>
      <c r="O3283" s="22" t="s">
        <v>1187</v>
      </c>
      <c r="P3283" s="22" t="s">
        <v>1188</v>
      </c>
      <c r="Q3283" s="23" t="s">
        <v>2143</v>
      </c>
      <c r="R3283" s="22" t="s">
        <v>2144</v>
      </c>
      <c r="S3283" s="21" t="s">
        <v>150</v>
      </c>
      <c r="T3283" s="23" t="s">
        <v>2862</v>
      </c>
      <c r="U3283" s="24" t="s">
        <v>15</v>
      </c>
      <c r="V3283" s="23">
        <v>100</v>
      </c>
      <c r="W3283" s="25">
        <v>0</v>
      </c>
      <c r="X3283" s="25">
        <v>0</v>
      </c>
      <c r="Y3283" s="25">
        <v>0</v>
      </c>
      <c r="Z3283" s="25">
        <v>0</v>
      </c>
      <c r="AA3283" s="25">
        <v>746855</v>
      </c>
      <c r="AB3283" s="25">
        <v>110888.22000000002</v>
      </c>
      <c r="AC3283" s="26">
        <v>45152.505756550927</v>
      </c>
      <c r="AD3283" s="27">
        <f>ROW()</f>
        <v>3283</v>
      </c>
      <c r="AE3283" s="27">
        <f>1</f>
        <v>1</v>
      </c>
      <c r="AF3283" s="27">
        <f>SUBTOTAL(109,Tbl_NGF_Data[[#This Row],[Counter]])</f>
        <v>1</v>
      </c>
    </row>
    <row r="3284" spans="2:32" ht="45" x14ac:dyDescent="0.25">
      <c r="B3284" s="21" t="s">
        <v>245</v>
      </c>
      <c r="C3284" s="22" t="s">
        <v>2056</v>
      </c>
      <c r="D3284" s="23">
        <v>7</v>
      </c>
      <c r="E3284" s="22" t="s">
        <v>245</v>
      </c>
      <c r="F3284" s="23">
        <v>7</v>
      </c>
      <c r="G3284" s="22" t="s">
        <v>2056</v>
      </c>
      <c r="H3284" s="22" t="s">
        <v>1327</v>
      </c>
      <c r="I3284" s="23">
        <v>1</v>
      </c>
      <c r="J3284" s="23">
        <v>942</v>
      </c>
      <c r="K3284" s="23" t="s">
        <v>2857</v>
      </c>
      <c r="L3284" s="22" t="s">
        <v>2858</v>
      </c>
      <c r="M3284" s="21" t="s">
        <v>394</v>
      </c>
      <c r="N3284" s="23" t="s">
        <v>1186</v>
      </c>
      <c r="O3284" s="22" t="s">
        <v>1187</v>
      </c>
      <c r="P3284" s="22" t="s">
        <v>1188</v>
      </c>
      <c r="Q3284" s="23" t="s">
        <v>2143</v>
      </c>
      <c r="R3284" s="22" t="s">
        <v>2144</v>
      </c>
      <c r="S3284" s="21" t="s">
        <v>150</v>
      </c>
      <c r="T3284" s="23" t="s">
        <v>2862</v>
      </c>
      <c r="U3284" s="24" t="s">
        <v>66</v>
      </c>
      <c r="V3284" s="23">
        <v>137</v>
      </c>
      <c r="W3284" s="25">
        <v>0</v>
      </c>
      <c r="X3284" s="25">
        <v>0</v>
      </c>
      <c r="Y3284" s="25">
        <v>0</v>
      </c>
      <c r="Z3284" s="25">
        <v>0</v>
      </c>
      <c r="AA3284" s="25">
        <v>750000</v>
      </c>
      <c r="AB3284" s="25">
        <v>746855</v>
      </c>
      <c r="AC3284" s="26">
        <v>45152.505756550927</v>
      </c>
      <c r="AD3284" s="27">
        <f>ROW()</f>
        <v>3284</v>
      </c>
      <c r="AE3284" s="27">
        <f>1</f>
        <v>1</v>
      </c>
      <c r="AF3284" s="27">
        <f>SUBTOTAL(109,Tbl_NGF_Data[[#This Row],[Counter]])</f>
        <v>1</v>
      </c>
    </row>
    <row r="3285" spans="2:32" ht="45" x14ac:dyDescent="0.25">
      <c r="B3285" s="21" t="s">
        <v>245</v>
      </c>
      <c r="C3285" s="22" t="s">
        <v>2056</v>
      </c>
      <c r="D3285" s="23">
        <v>7</v>
      </c>
      <c r="E3285" s="22" t="s">
        <v>245</v>
      </c>
      <c r="F3285" s="23">
        <v>7</v>
      </c>
      <c r="G3285" s="22" t="s">
        <v>2056</v>
      </c>
      <c r="H3285" s="22" t="s">
        <v>1327</v>
      </c>
      <c r="I3285" s="23">
        <v>1</v>
      </c>
      <c r="J3285" s="23">
        <v>942</v>
      </c>
      <c r="K3285" s="23" t="s">
        <v>2857</v>
      </c>
      <c r="L3285" s="22" t="s">
        <v>2858</v>
      </c>
      <c r="M3285" s="21" t="s">
        <v>394</v>
      </c>
      <c r="N3285" s="23" t="s">
        <v>1186</v>
      </c>
      <c r="O3285" s="22" t="s">
        <v>1187</v>
      </c>
      <c r="P3285" s="22" t="s">
        <v>1188</v>
      </c>
      <c r="Q3285" s="23" t="s">
        <v>2143</v>
      </c>
      <c r="R3285" s="22" t="s">
        <v>2144</v>
      </c>
      <c r="S3285" s="21" t="s">
        <v>150</v>
      </c>
      <c r="T3285" s="23" t="s">
        <v>2862</v>
      </c>
      <c r="U3285" s="24" t="s">
        <v>97</v>
      </c>
      <c r="V3285" s="23">
        <v>205</v>
      </c>
      <c r="W3285" s="25">
        <v>0</v>
      </c>
      <c r="X3285" s="25">
        <v>0</v>
      </c>
      <c r="Y3285" s="25">
        <v>0</v>
      </c>
      <c r="Z3285" s="25">
        <v>0</v>
      </c>
      <c r="AA3285" s="25">
        <v>3145</v>
      </c>
      <c r="AB3285" s="25">
        <v>635966.78</v>
      </c>
      <c r="AC3285" s="26">
        <v>45152.505756550927</v>
      </c>
      <c r="AD3285" s="27">
        <f>ROW()</f>
        <v>3285</v>
      </c>
      <c r="AE3285" s="27">
        <f>1</f>
        <v>1</v>
      </c>
      <c r="AF3285" s="27">
        <f>SUBTOTAL(109,Tbl_NGF_Data[[#This Row],[Counter]])</f>
        <v>1</v>
      </c>
    </row>
    <row r="3286" spans="2:32" ht="45" x14ac:dyDescent="0.25">
      <c r="B3286" s="21" t="s">
        <v>245</v>
      </c>
      <c r="C3286" s="22" t="s">
        <v>2056</v>
      </c>
      <c r="D3286" s="23">
        <v>7</v>
      </c>
      <c r="E3286" s="22" t="s">
        <v>245</v>
      </c>
      <c r="F3286" s="23">
        <v>7</v>
      </c>
      <c r="G3286" s="22" t="s">
        <v>2056</v>
      </c>
      <c r="H3286" s="22" t="s">
        <v>1327</v>
      </c>
      <c r="I3286" s="23">
        <v>1</v>
      </c>
      <c r="J3286" s="23">
        <v>942</v>
      </c>
      <c r="K3286" s="23" t="s">
        <v>2857</v>
      </c>
      <c r="L3286" s="22" t="s">
        <v>2858</v>
      </c>
      <c r="M3286" s="21" t="s">
        <v>394</v>
      </c>
      <c r="N3286" s="23" t="s">
        <v>1186</v>
      </c>
      <c r="O3286" s="22" t="s">
        <v>1187</v>
      </c>
      <c r="P3286" s="22" t="s">
        <v>1188</v>
      </c>
      <c r="Q3286" s="23" t="s">
        <v>2143</v>
      </c>
      <c r="R3286" s="22" t="s">
        <v>2144</v>
      </c>
      <c r="S3286" s="21" t="s">
        <v>150</v>
      </c>
      <c r="T3286" s="23" t="s">
        <v>2862</v>
      </c>
      <c r="U3286" s="24" t="s">
        <v>67</v>
      </c>
      <c r="V3286" s="23">
        <v>222</v>
      </c>
      <c r="W3286" s="25">
        <v>0</v>
      </c>
      <c r="X3286" s="25">
        <v>0</v>
      </c>
      <c r="Y3286" s="25">
        <v>0</v>
      </c>
      <c r="Z3286" s="25">
        <v>0</v>
      </c>
      <c r="AA3286" s="25">
        <v>746855</v>
      </c>
      <c r="AB3286" s="25">
        <v>110888.21999999997</v>
      </c>
      <c r="AC3286" s="26">
        <v>45152.505756550927</v>
      </c>
      <c r="AD3286" s="27">
        <f>ROW()</f>
        <v>3286</v>
      </c>
      <c r="AE3286" s="27">
        <f>1</f>
        <v>1</v>
      </c>
      <c r="AF3286" s="27">
        <f>SUBTOTAL(109,Tbl_NGF_Data[[#This Row],[Counter]])</f>
        <v>1</v>
      </c>
    </row>
    <row r="3287" spans="2:32" ht="45" x14ac:dyDescent="0.25">
      <c r="B3287" s="21" t="s">
        <v>245</v>
      </c>
      <c r="C3287" s="22" t="s">
        <v>2056</v>
      </c>
      <c r="D3287" s="23">
        <v>7</v>
      </c>
      <c r="E3287" s="22" t="s">
        <v>245</v>
      </c>
      <c r="F3287" s="23">
        <v>7</v>
      </c>
      <c r="G3287" s="22" t="s">
        <v>2056</v>
      </c>
      <c r="H3287" s="22" t="s">
        <v>1327</v>
      </c>
      <c r="I3287" s="23">
        <v>1</v>
      </c>
      <c r="J3287" s="23">
        <v>942</v>
      </c>
      <c r="K3287" s="23" t="s">
        <v>2857</v>
      </c>
      <c r="L3287" s="22" t="s">
        <v>2858</v>
      </c>
      <c r="M3287" s="21" t="s">
        <v>394</v>
      </c>
      <c r="N3287" s="23" t="s">
        <v>1131</v>
      </c>
      <c r="O3287" s="22" t="s">
        <v>1132</v>
      </c>
      <c r="P3287" s="22" t="s">
        <v>1133</v>
      </c>
      <c r="Q3287" s="23" t="s">
        <v>1151</v>
      </c>
      <c r="R3287" s="22" t="s">
        <v>1132</v>
      </c>
      <c r="S3287" s="21" t="s">
        <v>38</v>
      </c>
      <c r="T3287" s="23" t="s">
        <v>2863</v>
      </c>
      <c r="U3287" s="24" t="s">
        <v>15</v>
      </c>
      <c r="V3287" s="23">
        <v>100</v>
      </c>
      <c r="W3287" s="25">
        <v>45727.98</v>
      </c>
      <c r="X3287" s="25">
        <v>39055.39</v>
      </c>
      <c r="Y3287" s="25">
        <v>33504.06</v>
      </c>
      <c r="Z3287" s="25">
        <v>33504.06</v>
      </c>
      <c r="AA3287" s="25">
        <v>33083.06</v>
      </c>
      <c r="AB3287" s="25">
        <v>13948.58</v>
      </c>
      <c r="AC3287" s="26">
        <v>45152.505756550927</v>
      </c>
      <c r="AD3287" s="27">
        <f>ROW()</f>
        <v>3287</v>
      </c>
      <c r="AE3287" s="27">
        <f>1</f>
        <v>1</v>
      </c>
      <c r="AF3287" s="27">
        <f>SUBTOTAL(109,Tbl_NGF_Data[[#This Row],[Counter]])</f>
        <v>1</v>
      </c>
    </row>
    <row r="3288" spans="2:32" ht="45" x14ac:dyDescent="0.25">
      <c r="B3288" s="21" t="s">
        <v>245</v>
      </c>
      <c r="C3288" s="22" t="s">
        <v>2056</v>
      </c>
      <c r="D3288" s="23">
        <v>7</v>
      </c>
      <c r="E3288" s="22" t="s">
        <v>245</v>
      </c>
      <c r="F3288" s="23">
        <v>7</v>
      </c>
      <c r="G3288" s="22" t="s">
        <v>2056</v>
      </c>
      <c r="H3288" s="22" t="s">
        <v>1327</v>
      </c>
      <c r="I3288" s="23">
        <v>1</v>
      </c>
      <c r="J3288" s="23">
        <v>942</v>
      </c>
      <c r="K3288" s="23" t="s">
        <v>2857</v>
      </c>
      <c r="L3288" s="22" t="s">
        <v>2858</v>
      </c>
      <c r="M3288" s="21" t="s">
        <v>394</v>
      </c>
      <c r="N3288" s="23" t="s">
        <v>1131</v>
      </c>
      <c r="O3288" s="22" t="s">
        <v>1132</v>
      </c>
      <c r="P3288" s="22" t="s">
        <v>1133</v>
      </c>
      <c r="Q3288" s="23" t="s">
        <v>1151</v>
      </c>
      <c r="R3288" s="22" t="s">
        <v>1132</v>
      </c>
      <c r="S3288" s="21" t="s">
        <v>38</v>
      </c>
      <c r="T3288" s="23" t="s">
        <v>2863</v>
      </c>
      <c r="U3288" s="24" t="s">
        <v>16</v>
      </c>
      <c r="V3288" s="23">
        <v>135</v>
      </c>
      <c r="W3288" s="25">
        <v>95000</v>
      </c>
      <c r="X3288" s="25">
        <v>105596</v>
      </c>
      <c r="Y3288" s="25">
        <v>95596</v>
      </c>
      <c r="Z3288" s="25">
        <v>95596</v>
      </c>
      <c r="AA3288" s="25">
        <v>95596</v>
      </c>
      <c r="AB3288" s="25">
        <v>95596</v>
      </c>
      <c r="AC3288" s="26">
        <v>45152.505756550927</v>
      </c>
      <c r="AD3288" s="27">
        <f>ROW()</f>
        <v>3288</v>
      </c>
      <c r="AE3288" s="27">
        <f>1</f>
        <v>1</v>
      </c>
      <c r="AF3288" s="27">
        <f>SUBTOTAL(109,Tbl_NGF_Data[[#This Row],[Counter]])</f>
        <v>1</v>
      </c>
    </row>
    <row r="3289" spans="2:32" ht="45" x14ac:dyDescent="0.25">
      <c r="B3289" s="21" t="s">
        <v>245</v>
      </c>
      <c r="C3289" s="22" t="s">
        <v>2056</v>
      </c>
      <c r="D3289" s="23">
        <v>7</v>
      </c>
      <c r="E3289" s="22" t="s">
        <v>245</v>
      </c>
      <c r="F3289" s="23">
        <v>7</v>
      </c>
      <c r="G3289" s="22" t="s">
        <v>2056</v>
      </c>
      <c r="H3289" s="22" t="s">
        <v>1327</v>
      </c>
      <c r="I3289" s="23">
        <v>1</v>
      </c>
      <c r="J3289" s="23">
        <v>942</v>
      </c>
      <c r="K3289" s="23" t="s">
        <v>2857</v>
      </c>
      <c r="L3289" s="22" t="s">
        <v>2858</v>
      </c>
      <c r="M3289" s="21" t="s">
        <v>394</v>
      </c>
      <c r="N3289" s="23" t="s">
        <v>1131</v>
      </c>
      <c r="O3289" s="22" t="s">
        <v>1132</v>
      </c>
      <c r="P3289" s="22" t="s">
        <v>1133</v>
      </c>
      <c r="Q3289" s="23" t="s">
        <v>1151</v>
      </c>
      <c r="R3289" s="22" t="s">
        <v>1132</v>
      </c>
      <c r="S3289" s="21" t="s">
        <v>38</v>
      </c>
      <c r="T3289" s="23" t="s">
        <v>2863</v>
      </c>
      <c r="U3289" s="24" t="s">
        <v>17</v>
      </c>
      <c r="V3289" s="23">
        <v>200</v>
      </c>
      <c r="W3289" s="25">
        <v>34284.89</v>
      </c>
      <c r="X3289" s="25">
        <v>82907.3</v>
      </c>
      <c r="Y3289" s="25">
        <v>11969.33</v>
      </c>
      <c r="Z3289" s="25">
        <v>0</v>
      </c>
      <c r="AA3289" s="25">
        <v>421</v>
      </c>
      <c r="AB3289" s="25">
        <v>19134.48</v>
      </c>
      <c r="AC3289" s="26">
        <v>45152.505756550927</v>
      </c>
      <c r="AD3289" s="27">
        <f>ROW()</f>
        <v>3289</v>
      </c>
      <c r="AE3289" s="27">
        <f>1</f>
        <v>1</v>
      </c>
      <c r="AF3289" s="27">
        <f>SUBTOTAL(109,Tbl_NGF_Data[[#This Row],[Counter]])</f>
        <v>1</v>
      </c>
    </row>
    <row r="3290" spans="2:32" ht="45" x14ac:dyDescent="0.25">
      <c r="B3290" s="21" t="s">
        <v>245</v>
      </c>
      <c r="C3290" s="22" t="s">
        <v>2056</v>
      </c>
      <c r="D3290" s="23">
        <v>7</v>
      </c>
      <c r="E3290" s="22" t="s">
        <v>245</v>
      </c>
      <c r="F3290" s="23">
        <v>7</v>
      </c>
      <c r="G3290" s="22" t="s">
        <v>2056</v>
      </c>
      <c r="H3290" s="22" t="s">
        <v>1327</v>
      </c>
      <c r="I3290" s="23">
        <v>1</v>
      </c>
      <c r="J3290" s="23">
        <v>942</v>
      </c>
      <c r="K3290" s="23" t="s">
        <v>2857</v>
      </c>
      <c r="L3290" s="22" t="s">
        <v>2858</v>
      </c>
      <c r="M3290" s="21" t="s">
        <v>394</v>
      </c>
      <c r="N3290" s="23" t="s">
        <v>1131</v>
      </c>
      <c r="O3290" s="22" t="s">
        <v>1132</v>
      </c>
      <c r="P3290" s="22" t="s">
        <v>1133</v>
      </c>
      <c r="Q3290" s="23" t="s">
        <v>1151</v>
      </c>
      <c r="R3290" s="22" t="s">
        <v>1132</v>
      </c>
      <c r="S3290" s="21" t="s">
        <v>38</v>
      </c>
      <c r="T3290" s="23" t="s">
        <v>2863</v>
      </c>
      <c r="U3290" s="24" t="s">
        <v>18</v>
      </c>
      <c r="V3290" s="23">
        <v>220</v>
      </c>
      <c r="W3290" s="25">
        <v>60715.11</v>
      </c>
      <c r="X3290" s="25">
        <v>22688.699999999997</v>
      </c>
      <c r="Y3290" s="25">
        <v>83626.67</v>
      </c>
      <c r="Z3290" s="25">
        <v>95596</v>
      </c>
      <c r="AA3290" s="25">
        <v>95175</v>
      </c>
      <c r="AB3290" s="25">
        <v>76461.52</v>
      </c>
      <c r="AC3290" s="26">
        <v>45152.505756550927</v>
      </c>
      <c r="AD3290" s="27">
        <f>ROW()</f>
        <v>3290</v>
      </c>
      <c r="AE3290" s="27">
        <f>1</f>
        <v>1</v>
      </c>
      <c r="AF3290" s="27">
        <f>SUBTOTAL(109,Tbl_NGF_Data[[#This Row],[Counter]])</f>
        <v>1</v>
      </c>
    </row>
    <row r="3291" spans="2:32" ht="45" x14ac:dyDescent="0.25">
      <c r="B3291" s="21" t="s">
        <v>245</v>
      </c>
      <c r="C3291" s="22" t="s">
        <v>2056</v>
      </c>
      <c r="D3291" s="23">
        <v>7</v>
      </c>
      <c r="E3291" s="22" t="s">
        <v>245</v>
      </c>
      <c r="F3291" s="23">
        <v>7</v>
      </c>
      <c r="G3291" s="22" t="s">
        <v>2056</v>
      </c>
      <c r="H3291" s="22" t="s">
        <v>1327</v>
      </c>
      <c r="I3291" s="23">
        <v>1</v>
      </c>
      <c r="J3291" s="23">
        <v>942</v>
      </c>
      <c r="K3291" s="23" t="s">
        <v>2857</v>
      </c>
      <c r="L3291" s="22" t="s">
        <v>2858</v>
      </c>
      <c r="M3291" s="21" t="s">
        <v>394</v>
      </c>
      <c r="N3291" s="23" t="s">
        <v>1131</v>
      </c>
      <c r="O3291" s="22" t="s">
        <v>1132</v>
      </c>
      <c r="P3291" s="22" t="s">
        <v>1133</v>
      </c>
      <c r="Q3291" s="23" t="s">
        <v>1151</v>
      </c>
      <c r="R3291" s="22" t="s">
        <v>1132</v>
      </c>
      <c r="S3291" s="21" t="s">
        <v>38</v>
      </c>
      <c r="T3291" s="23" t="s">
        <v>2863</v>
      </c>
      <c r="U3291" s="24" t="s">
        <v>19</v>
      </c>
      <c r="V3291" s="23">
        <v>500</v>
      </c>
      <c r="W3291" s="25">
        <v>63131.31</v>
      </c>
      <c r="X3291" s="25">
        <v>76234.710000000006</v>
      </c>
      <c r="Y3291" s="25">
        <v>6418</v>
      </c>
      <c r="Z3291" s="25">
        <v>0</v>
      </c>
      <c r="AA3291" s="25">
        <v>0</v>
      </c>
      <c r="AB3291" s="25">
        <v>0</v>
      </c>
      <c r="AC3291" s="26">
        <v>45152.505756550927</v>
      </c>
      <c r="AD3291" s="27">
        <f>ROW()</f>
        <v>3291</v>
      </c>
      <c r="AE3291" s="27">
        <f>1</f>
        <v>1</v>
      </c>
      <c r="AF3291" s="27">
        <f>SUBTOTAL(109,Tbl_NGF_Data[[#This Row],[Counter]])</f>
        <v>1</v>
      </c>
    </row>
    <row r="3292" spans="2:32" ht="60" x14ac:dyDescent="0.25">
      <c r="B3292" s="21" t="s">
        <v>245</v>
      </c>
      <c r="C3292" s="22" t="s">
        <v>2056</v>
      </c>
      <c r="D3292" s="23">
        <v>7</v>
      </c>
      <c r="E3292" s="22" t="s">
        <v>245</v>
      </c>
      <c r="F3292" s="23">
        <v>7</v>
      </c>
      <c r="G3292" s="22" t="s">
        <v>2056</v>
      </c>
      <c r="H3292" s="22" t="s">
        <v>1327</v>
      </c>
      <c r="I3292" s="23">
        <v>1</v>
      </c>
      <c r="J3292" s="23">
        <v>942</v>
      </c>
      <c r="K3292" s="23" t="s">
        <v>2857</v>
      </c>
      <c r="L3292" s="22" t="s">
        <v>2858</v>
      </c>
      <c r="M3292" s="21" t="s">
        <v>394</v>
      </c>
      <c r="N3292" s="23" t="s">
        <v>1131</v>
      </c>
      <c r="O3292" s="22" t="s">
        <v>1132</v>
      </c>
      <c r="P3292" s="22" t="s">
        <v>1133</v>
      </c>
      <c r="Q3292" s="23" t="s">
        <v>1134</v>
      </c>
      <c r="R3292" s="22" t="s">
        <v>1135</v>
      </c>
      <c r="S3292" s="21" t="s">
        <v>33</v>
      </c>
      <c r="T3292" s="23" t="s">
        <v>2864</v>
      </c>
      <c r="U3292" s="24" t="s">
        <v>16</v>
      </c>
      <c r="V3292" s="23">
        <v>135</v>
      </c>
      <c r="W3292" s="25">
        <v>0</v>
      </c>
      <c r="X3292" s="25">
        <v>0</v>
      </c>
      <c r="Y3292" s="25">
        <v>0</v>
      </c>
      <c r="Z3292" s="25">
        <v>12305</v>
      </c>
      <c r="AA3292" s="25">
        <v>0</v>
      </c>
      <c r="AB3292" s="25">
        <v>0</v>
      </c>
      <c r="AC3292" s="26">
        <v>45152.505756550927</v>
      </c>
      <c r="AD3292" s="27">
        <f>ROW()</f>
        <v>3292</v>
      </c>
      <c r="AE3292" s="27">
        <f>1</f>
        <v>1</v>
      </c>
      <c r="AF3292" s="27">
        <f>SUBTOTAL(109,Tbl_NGF_Data[[#This Row],[Counter]])</f>
        <v>1</v>
      </c>
    </row>
    <row r="3293" spans="2:32" ht="60" x14ac:dyDescent="0.25">
      <c r="B3293" s="21" t="s">
        <v>245</v>
      </c>
      <c r="C3293" s="22" t="s">
        <v>2056</v>
      </c>
      <c r="D3293" s="23">
        <v>7</v>
      </c>
      <c r="E3293" s="22" t="s">
        <v>245</v>
      </c>
      <c r="F3293" s="23">
        <v>7</v>
      </c>
      <c r="G3293" s="22" t="s">
        <v>2056</v>
      </c>
      <c r="H3293" s="22" t="s">
        <v>1327</v>
      </c>
      <c r="I3293" s="23">
        <v>1</v>
      </c>
      <c r="J3293" s="23">
        <v>942</v>
      </c>
      <c r="K3293" s="23" t="s">
        <v>2857</v>
      </c>
      <c r="L3293" s="22" t="s">
        <v>2858</v>
      </c>
      <c r="M3293" s="21" t="s">
        <v>394</v>
      </c>
      <c r="N3293" s="23" t="s">
        <v>1131</v>
      </c>
      <c r="O3293" s="22" t="s">
        <v>1132</v>
      </c>
      <c r="P3293" s="22" t="s">
        <v>1133</v>
      </c>
      <c r="Q3293" s="23" t="s">
        <v>1134</v>
      </c>
      <c r="R3293" s="22" t="s">
        <v>1135</v>
      </c>
      <c r="S3293" s="21" t="s">
        <v>33</v>
      </c>
      <c r="T3293" s="23" t="s">
        <v>2864</v>
      </c>
      <c r="U3293" s="24" t="s">
        <v>17</v>
      </c>
      <c r="V3293" s="23">
        <v>200</v>
      </c>
      <c r="W3293" s="25">
        <v>0</v>
      </c>
      <c r="X3293" s="25">
        <v>0</v>
      </c>
      <c r="Y3293" s="25">
        <v>0</v>
      </c>
      <c r="Z3293" s="25">
        <v>12305</v>
      </c>
      <c r="AA3293" s="25">
        <v>0</v>
      </c>
      <c r="AB3293" s="25">
        <v>0</v>
      </c>
      <c r="AC3293" s="26">
        <v>45152.505756550927</v>
      </c>
      <c r="AD3293" s="27">
        <f>ROW()</f>
        <v>3293</v>
      </c>
      <c r="AE3293" s="27">
        <f>1</f>
        <v>1</v>
      </c>
      <c r="AF3293" s="27">
        <f>SUBTOTAL(109,Tbl_NGF_Data[[#This Row],[Counter]])</f>
        <v>1</v>
      </c>
    </row>
    <row r="3294" spans="2:32" ht="45" x14ac:dyDescent="0.25">
      <c r="B3294" s="21" t="s">
        <v>424</v>
      </c>
      <c r="C3294" s="22" t="s">
        <v>2865</v>
      </c>
      <c r="D3294" s="23">
        <v>8</v>
      </c>
      <c r="E3294" s="22" t="s">
        <v>424</v>
      </c>
      <c r="F3294" s="23">
        <v>8</v>
      </c>
      <c r="G3294" s="22" t="s">
        <v>2865</v>
      </c>
      <c r="H3294" s="22" t="s">
        <v>1327</v>
      </c>
      <c r="I3294" s="23">
        <v>1</v>
      </c>
      <c r="J3294" s="23">
        <v>190</v>
      </c>
      <c r="K3294" s="23" t="s">
        <v>2866</v>
      </c>
      <c r="L3294" s="22" t="s">
        <v>2867</v>
      </c>
      <c r="M3294" s="21" t="s">
        <v>507</v>
      </c>
      <c r="N3294" s="23" t="s">
        <v>1186</v>
      </c>
      <c r="O3294" s="22" t="s">
        <v>1187</v>
      </c>
      <c r="P3294" s="22" t="s">
        <v>1188</v>
      </c>
      <c r="Q3294" s="23" t="s">
        <v>2868</v>
      </c>
      <c r="R3294" s="22" t="s">
        <v>2869</v>
      </c>
      <c r="S3294" s="21" t="s">
        <v>508</v>
      </c>
      <c r="T3294" s="23" t="s">
        <v>2870</v>
      </c>
      <c r="U3294" s="24" t="s">
        <v>15</v>
      </c>
      <c r="V3294" s="23">
        <v>100</v>
      </c>
      <c r="W3294" s="25">
        <v>2849957.97</v>
      </c>
      <c r="X3294" s="25">
        <v>1728237.39</v>
      </c>
      <c r="Y3294" s="25">
        <v>2202358.38</v>
      </c>
      <c r="Z3294" s="25">
        <v>2668342.15</v>
      </c>
      <c r="AA3294" s="25">
        <v>2185058.92</v>
      </c>
      <c r="AB3294" s="25">
        <v>2185058.92</v>
      </c>
      <c r="AC3294" s="26">
        <v>45152.505756550927</v>
      </c>
      <c r="AD3294" s="27">
        <f>ROW()</f>
        <v>3294</v>
      </c>
      <c r="AE3294" s="27">
        <f>1</f>
        <v>1</v>
      </c>
      <c r="AF3294" s="27">
        <f>SUBTOTAL(109,Tbl_NGF_Data[[#This Row],[Counter]])</f>
        <v>1</v>
      </c>
    </row>
    <row r="3295" spans="2:32" ht="45" x14ac:dyDescent="0.25">
      <c r="B3295" s="21" t="s">
        <v>424</v>
      </c>
      <c r="C3295" s="22" t="s">
        <v>2865</v>
      </c>
      <c r="D3295" s="23">
        <v>8</v>
      </c>
      <c r="E3295" s="22" t="s">
        <v>424</v>
      </c>
      <c r="F3295" s="23">
        <v>8</v>
      </c>
      <c r="G3295" s="22" t="s">
        <v>2865</v>
      </c>
      <c r="H3295" s="22" t="s">
        <v>1327</v>
      </c>
      <c r="I3295" s="23">
        <v>1</v>
      </c>
      <c r="J3295" s="23">
        <v>190</v>
      </c>
      <c r="K3295" s="23" t="s">
        <v>2866</v>
      </c>
      <c r="L3295" s="22" t="s">
        <v>2867</v>
      </c>
      <c r="M3295" s="21" t="s">
        <v>507</v>
      </c>
      <c r="N3295" s="23" t="s">
        <v>1186</v>
      </c>
      <c r="O3295" s="22" t="s">
        <v>1187</v>
      </c>
      <c r="P3295" s="22" t="s">
        <v>1188</v>
      </c>
      <c r="Q3295" s="23" t="s">
        <v>2868</v>
      </c>
      <c r="R3295" s="22" t="s">
        <v>2869</v>
      </c>
      <c r="S3295" s="21" t="s">
        <v>508</v>
      </c>
      <c r="T3295" s="23" t="s">
        <v>2870</v>
      </c>
      <c r="U3295" s="24" t="s">
        <v>19</v>
      </c>
      <c r="V3295" s="23">
        <v>500</v>
      </c>
      <c r="W3295" s="25">
        <v>625286.55000000005</v>
      </c>
      <c r="X3295" s="25">
        <v>1053279.42</v>
      </c>
      <c r="Y3295" s="25">
        <v>474120.99</v>
      </c>
      <c r="Z3295" s="25">
        <v>465983.77</v>
      </c>
      <c r="AA3295" s="25">
        <v>16716.77</v>
      </c>
      <c r="AB3295" s="25">
        <v>0</v>
      </c>
      <c r="AC3295" s="26">
        <v>45152.505756550927</v>
      </c>
      <c r="AD3295" s="27">
        <f>ROW()</f>
        <v>3295</v>
      </c>
      <c r="AE3295" s="27">
        <f>1</f>
        <v>1</v>
      </c>
      <c r="AF3295" s="27">
        <f>SUBTOTAL(109,Tbl_NGF_Data[[#This Row],[Counter]])</f>
        <v>1</v>
      </c>
    </row>
    <row r="3296" spans="2:32" ht="30" x14ac:dyDescent="0.25">
      <c r="B3296" s="21" t="s">
        <v>424</v>
      </c>
      <c r="C3296" s="22" t="s">
        <v>2865</v>
      </c>
      <c r="D3296" s="23">
        <v>8</v>
      </c>
      <c r="E3296" s="22" t="s">
        <v>424</v>
      </c>
      <c r="F3296" s="23">
        <v>8</v>
      </c>
      <c r="G3296" s="22" t="s">
        <v>2865</v>
      </c>
      <c r="H3296" s="22" t="s">
        <v>1327</v>
      </c>
      <c r="I3296" s="23">
        <v>1</v>
      </c>
      <c r="J3296" s="23">
        <v>226</v>
      </c>
      <c r="K3296" s="23" t="s">
        <v>2871</v>
      </c>
      <c r="L3296" s="22" t="s">
        <v>2872</v>
      </c>
      <c r="M3296" s="21" t="s">
        <v>509</v>
      </c>
      <c r="N3296" s="23" t="s">
        <v>1119</v>
      </c>
      <c r="O3296" s="22" t="s">
        <v>1120</v>
      </c>
      <c r="P3296" s="22" t="s">
        <v>1121</v>
      </c>
      <c r="Q3296" s="23" t="s">
        <v>2873</v>
      </c>
      <c r="R3296" s="22" t="s">
        <v>2874</v>
      </c>
      <c r="S3296" s="21" t="s">
        <v>510</v>
      </c>
      <c r="T3296" s="23" t="s">
        <v>2875</v>
      </c>
      <c r="U3296" s="24" t="s">
        <v>15</v>
      </c>
      <c r="V3296" s="23">
        <v>100</v>
      </c>
      <c r="W3296" s="25">
        <v>3700807.15</v>
      </c>
      <c r="X3296" s="25">
        <v>4405229.57</v>
      </c>
      <c r="Y3296" s="25">
        <v>3617992.22</v>
      </c>
      <c r="Z3296" s="25">
        <v>3157426.52</v>
      </c>
      <c r="AA3296" s="25">
        <v>3341044.74</v>
      </c>
      <c r="AB3296" s="25">
        <v>3205951.91</v>
      </c>
      <c r="AC3296" s="26">
        <v>45152.505756550927</v>
      </c>
      <c r="AD3296" s="27">
        <f>ROW()</f>
        <v>3296</v>
      </c>
      <c r="AE3296" s="27">
        <f>1</f>
        <v>1</v>
      </c>
      <c r="AF3296" s="27">
        <f>SUBTOTAL(109,Tbl_NGF_Data[[#This Row],[Counter]])</f>
        <v>1</v>
      </c>
    </row>
    <row r="3297" spans="2:32" ht="30" x14ac:dyDescent="0.25">
      <c r="B3297" s="21" t="s">
        <v>424</v>
      </c>
      <c r="C3297" s="22" t="s">
        <v>2865</v>
      </c>
      <c r="D3297" s="23">
        <v>8</v>
      </c>
      <c r="E3297" s="22" t="s">
        <v>424</v>
      </c>
      <c r="F3297" s="23">
        <v>8</v>
      </c>
      <c r="G3297" s="22" t="s">
        <v>2865</v>
      </c>
      <c r="H3297" s="22" t="s">
        <v>1327</v>
      </c>
      <c r="I3297" s="23">
        <v>1</v>
      </c>
      <c r="J3297" s="23">
        <v>226</v>
      </c>
      <c r="K3297" s="23" t="s">
        <v>2871</v>
      </c>
      <c r="L3297" s="22" t="s">
        <v>2872</v>
      </c>
      <c r="M3297" s="21" t="s">
        <v>509</v>
      </c>
      <c r="N3297" s="23" t="s">
        <v>1119</v>
      </c>
      <c r="O3297" s="22" t="s">
        <v>1120</v>
      </c>
      <c r="P3297" s="22" t="s">
        <v>1121</v>
      </c>
      <c r="Q3297" s="23" t="s">
        <v>2873</v>
      </c>
      <c r="R3297" s="22" t="s">
        <v>2874</v>
      </c>
      <c r="S3297" s="21" t="s">
        <v>510</v>
      </c>
      <c r="T3297" s="23" t="s">
        <v>2875</v>
      </c>
      <c r="U3297" s="24" t="s">
        <v>19</v>
      </c>
      <c r="V3297" s="23">
        <v>500</v>
      </c>
      <c r="W3297" s="25">
        <v>47640.09</v>
      </c>
      <c r="X3297" s="25">
        <v>73152.42</v>
      </c>
      <c r="Y3297" s="25">
        <v>81741.649999999994</v>
      </c>
      <c r="Z3297" s="25">
        <v>21374.3</v>
      </c>
      <c r="AA3297" s="25">
        <v>6338.22</v>
      </c>
      <c r="AB3297" s="25">
        <v>58210.17</v>
      </c>
      <c r="AC3297" s="26">
        <v>45152.505756550927</v>
      </c>
      <c r="AD3297" s="27">
        <f>ROW()</f>
        <v>3297</v>
      </c>
      <c r="AE3297" s="27">
        <f>1</f>
        <v>1</v>
      </c>
      <c r="AF3297" s="27">
        <f>SUBTOTAL(109,Tbl_NGF_Data[[#This Row],[Counter]])</f>
        <v>1</v>
      </c>
    </row>
    <row r="3298" spans="2:32" ht="30" x14ac:dyDescent="0.25">
      <c r="B3298" s="21" t="s">
        <v>424</v>
      </c>
      <c r="C3298" s="22" t="s">
        <v>2865</v>
      </c>
      <c r="D3298" s="23">
        <v>8</v>
      </c>
      <c r="E3298" s="22" t="s">
        <v>424</v>
      </c>
      <c r="F3298" s="23">
        <v>8</v>
      </c>
      <c r="G3298" s="22" t="s">
        <v>2865</v>
      </c>
      <c r="H3298" s="22" t="s">
        <v>1327</v>
      </c>
      <c r="I3298" s="23">
        <v>1</v>
      </c>
      <c r="J3298" s="23">
        <v>226</v>
      </c>
      <c r="K3298" s="23" t="s">
        <v>2871</v>
      </c>
      <c r="L3298" s="22" t="s">
        <v>2872</v>
      </c>
      <c r="M3298" s="21" t="s">
        <v>509</v>
      </c>
      <c r="N3298" s="23" t="s">
        <v>1223</v>
      </c>
      <c r="O3298" s="22" t="s">
        <v>1224</v>
      </c>
      <c r="P3298" s="22" t="s">
        <v>1225</v>
      </c>
      <c r="Q3298" s="23" t="s">
        <v>1369</v>
      </c>
      <c r="R3298" s="22" t="s">
        <v>1370</v>
      </c>
      <c r="S3298" s="21" t="s">
        <v>128</v>
      </c>
      <c r="T3298" s="23" t="s">
        <v>2876</v>
      </c>
      <c r="U3298" s="24" t="s">
        <v>19</v>
      </c>
      <c r="V3298" s="23">
        <v>500</v>
      </c>
      <c r="W3298" s="25">
        <v>256354</v>
      </c>
      <c r="X3298" s="25">
        <v>191115.40000000002</v>
      </c>
      <c r="Y3298" s="25">
        <v>112560.09</v>
      </c>
      <c r="Z3298" s="25">
        <v>139196.85999999999</v>
      </c>
      <c r="AA3298" s="25">
        <v>156301.20000000001</v>
      </c>
      <c r="AB3298" s="25">
        <v>289911.33</v>
      </c>
      <c r="AC3298" s="26">
        <v>45152.505756550927</v>
      </c>
      <c r="AD3298" s="27">
        <f>ROW()</f>
        <v>3298</v>
      </c>
      <c r="AE3298" s="27">
        <f>1</f>
        <v>1</v>
      </c>
      <c r="AF3298" s="27">
        <f>SUBTOTAL(109,Tbl_NGF_Data[[#This Row],[Counter]])</f>
        <v>1</v>
      </c>
    </row>
    <row r="3299" spans="2:32" ht="60" x14ac:dyDescent="0.25">
      <c r="B3299" s="21" t="s">
        <v>424</v>
      </c>
      <c r="C3299" s="22" t="s">
        <v>2865</v>
      </c>
      <c r="D3299" s="23">
        <v>8</v>
      </c>
      <c r="E3299" s="22" t="s">
        <v>424</v>
      </c>
      <c r="F3299" s="23">
        <v>8</v>
      </c>
      <c r="G3299" s="22" t="s">
        <v>2865</v>
      </c>
      <c r="H3299" s="22" t="s">
        <v>1327</v>
      </c>
      <c r="I3299" s="23">
        <v>1</v>
      </c>
      <c r="J3299" s="23">
        <v>226</v>
      </c>
      <c r="K3299" s="23" t="s">
        <v>2871</v>
      </c>
      <c r="L3299" s="22" t="s">
        <v>2872</v>
      </c>
      <c r="M3299" s="21" t="s">
        <v>509</v>
      </c>
      <c r="N3299" s="23" t="s">
        <v>1186</v>
      </c>
      <c r="O3299" s="22" t="s">
        <v>1187</v>
      </c>
      <c r="P3299" s="22" t="s">
        <v>1188</v>
      </c>
      <c r="Q3299" s="23" t="s">
        <v>2877</v>
      </c>
      <c r="R3299" s="22" t="s">
        <v>2878</v>
      </c>
      <c r="S3299" s="21" t="s">
        <v>511</v>
      </c>
      <c r="T3299" s="23" t="s">
        <v>2879</v>
      </c>
      <c r="U3299" s="24" t="s">
        <v>15</v>
      </c>
      <c r="V3299" s="23">
        <v>100</v>
      </c>
      <c r="W3299" s="25">
        <v>614003.26</v>
      </c>
      <c r="X3299" s="25">
        <v>681659.11</v>
      </c>
      <c r="Y3299" s="25">
        <v>1915719.19</v>
      </c>
      <c r="Z3299" s="25">
        <v>2473710.5699999998</v>
      </c>
      <c r="AA3299" s="25">
        <v>2556744.4200000004</v>
      </c>
      <c r="AB3299" s="25">
        <v>2890876.5999999996</v>
      </c>
      <c r="AC3299" s="26">
        <v>45152.505756550927</v>
      </c>
      <c r="AD3299" s="27">
        <f>ROW()</f>
        <v>3299</v>
      </c>
      <c r="AE3299" s="27">
        <f>1</f>
        <v>1</v>
      </c>
      <c r="AF3299" s="27">
        <f>SUBTOTAL(109,Tbl_NGF_Data[[#This Row],[Counter]])</f>
        <v>1</v>
      </c>
    </row>
    <row r="3300" spans="2:32" ht="60" x14ac:dyDescent="0.25">
      <c r="B3300" s="21" t="s">
        <v>424</v>
      </c>
      <c r="C3300" s="22" t="s">
        <v>2865</v>
      </c>
      <c r="D3300" s="23">
        <v>8</v>
      </c>
      <c r="E3300" s="22" t="s">
        <v>424</v>
      </c>
      <c r="F3300" s="23">
        <v>8</v>
      </c>
      <c r="G3300" s="22" t="s">
        <v>2865</v>
      </c>
      <c r="H3300" s="22" t="s">
        <v>1327</v>
      </c>
      <c r="I3300" s="23">
        <v>1</v>
      </c>
      <c r="J3300" s="23">
        <v>226</v>
      </c>
      <c r="K3300" s="23" t="s">
        <v>2871</v>
      </c>
      <c r="L3300" s="22" t="s">
        <v>2872</v>
      </c>
      <c r="M3300" s="21" t="s">
        <v>509</v>
      </c>
      <c r="N3300" s="23" t="s">
        <v>1186</v>
      </c>
      <c r="O3300" s="22" t="s">
        <v>1187</v>
      </c>
      <c r="P3300" s="22" t="s">
        <v>1188</v>
      </c>
      <c r="Q3300" s="23" t="s">
        <v>2877</v>
      </c>
      <c r="R3300" s="22" t="s">
        <v>2878</v>
      </c>
      <c r="S3300" s="21" t="s">
        <v>511</v>
      </c>
      <c r="T3300" s="23" t="s">
        <v>2879</v>
      </c>
      <c r="U3300" s="24" t="s">
        <v>16</v>
      </c>
      <c r="V3300" s="23">
        <v>135</v>
      </c>
      <c r="W3300" s="25">
        <v>2417446</v>
      </c>
      <c r="X3300" s="25">
        <v>2476080</v>
      </c>
      <c r="Y3300" s="25">
        <v>2308495</v>
      </c>
      <c r="Z3300" s="25">
        <v>2328158</v>
      </c>
      <c r="AA3300" s="25">
        <v>2328158</v>
      </c>
      <c r="AB3300" s="25">
        <v>2767913</v>
      </c>
      <c r="AC3300" s="26">
        <v>45152.505756550927</v>
      </c>
      <c r="AD3300" s="27">
        <f>ROW()</f>
        <v>3300</v>
      </c>
      <c r="AE3300" s="27">
        <f>1</f>
        <v>1</v>
      </c>
      <c r="AF3300" s="27">
        <f>SUBTOTAL(109,Tbl_NGF_Data[[#This Row],[Counter]])</f>
        <v>1</v>
      </c>
    </row>
    <row r="3301" spans="2:32" ht="60" x14ac:dyDescent="0.25">
      <c r="B3301" s="21" t="s">
        <v>424</v>
      </c>
      <c r="C3301" s="22" t="s">
        <v>2865</v>
      </c>
      <c r="D3301" s="23">
        <v>8</v>
      </c>
      <c r="E3301" s="22" t="s">
        <v>424</v>
      </c>
      <c r="F3301" s="23">
        <v>8</v>
      </c>
      <c r="G3301" s="22" t="s">
        <v>2865</v>
      </c>
      <c r="H3301" s="22" t="s">
        <v>1327</v>
      </c>
      <c r="I3301" s="23">
        <v>1</v>
      </c>
      <c r="J3301" s="23">
        <v>226</v>
      </c>
      <c r="K3301" s="23" t="s">
        <v>2871</v>
      </c>
      <c r="L3301" s="22" t="s">
        <v>2872</v>
      </c>
      <c r="M3301" s="21" t="s">
        <v>509</v>
      </c>
      <c r="N3301" s="23" t="s">
        <v>1186</v>
      </c>
      <c r="O3301" s="22" t="s">
        <v>1187</v>
      </c>
      <c r="P3301" s="22" t="s">
        <v>1188</v>
      </c>
      <c r="Q3301" s="23" t="s">
        <v>2877</v>
      </c>
      <c r="R3301" s="22" t="s">
        <v>2878</v>
      </c>
      <c r="S3301" s="21" t="s">
        <v>511</v>
      </c>
      <c r="T3301" s="23" t="s">
        <v>2879</v>
      </c>
      <c r="U3301" s="24" t="s">
        <v>17</v>
      </c>
      <c r="V3301" s="23">
        <v>200</v>
      </c>
      <c r="W3301" s="25">
        <v>2271239.3400000003</v>
      </c>
      <c r="X3301" s="25">
        <v>2174013.2399999988</v>
      </c>
      <c r="Y3301" s="25">
        <v>2133584.0299999998</v>
      </c>
      <c r="Z3301" s="25">
        <v>2121284.3600000008</v>
      </c>
      <c r="AA3301" s="25">
        <v>1908882.8900000006</v>
      </c>
      <c r="AB3301" s="25">
        <v>2119526.0899999994</v>
      </c>
      <c r="AC3301" s="26">
        <v>45152.505756550927</v>
      </c>
      <c r="AD3301" s="27">
        <f>ROW()</f>
        <v>3301</v>
      </c>
      <c r="AE3301" s="27">
        <f>1</f>
        <v>1</v>
      </c>
      <c r="AF3301" s="27">
        <f>SUBTOTAL(109,Tbl_NGF_Data[[#This Row],[Counter]])</f>
        <v>1</v>
      </c>
    </row>
    <row r="3302" spans="2:32" ht="60" x14ac:dyDescent="0.25">
      <c r="B3302" s="21" t="s">
        <v>424</v>
      </c>
      <c r="C3302" s="22" t="s">
        <v>2865</v>
      </c>
      <c r="D3302" s="23">
        <v>8</v>
      </c>
      <c r="E3302" s="22" t="s">
        <v>424</v>
      </c>
      <c r="F3302" s="23">
        <v>8</v>
      </c>
      <c r="G3302" s="22" t="s">
        <v>2865</v>
      </c>
      <c r="H3302" s="22" t="s">
        <v>1327</v>
      </c>
      <c r="I3302" s="23">
        <v>1</v>
      </c>
      <c r="J3302" s="23">
        <v>226</v>
      </c>
      <c r="K3302" s="23" t="s">
        <v>2871</v>
      </c>
      <c r="L3302" s="22" t="s">
        <v>2872</v>
      </c>
      <c r="M3302" s="21" t="s">
        <v>509</v>
      </c>
      <c r="N3302" s="23" t="s">
        <v>1186</v>
      </c>
      <c r="O3302" s="22" t="s">
        <v>1187</v>
      </c>
      <c r="P3302" s="22" t="s">
        <v>1188</v>
      </c>
      <c r="Q3302" s="23" t="s">
        <v>2877</v>
      </c>
      <c r="R3302" s="22" t="s">
        <v>2878</v>
      </c>
      <c r="S3302" s="21" t="s">
        <v>511</v>
      </c>
      <c r="T3302" s="23" t="s">
        <v>2879</v>
      </c>
      <c r="U3302" s="24" t="s">
        <v>18</v>
      </c>
      <c r="V3302" s="23">
        <v>220</v>
      </c>
      <c r="W3302" s="25">
        <v>146206.65999999968</v>
      </c>
      <c r="X3302" s="25">
        <v>302066.76000000117</v>
      </c>
      <c r="Y3302" s="25">
        <v>174910.9700000002</v>
      </c>
      <c r="Z3302" s="25">
        <v>206873.6399999992</v>
      </c>
      <c r="AA3302" s="25">
        <v>419275.1099999994</v>
      </c>
      <c r="AB3302" s="25">
        <v>648386.91000000061</v>
      </c>
      <c r="AC3302" s="26">
        <v>45152.505756550927</v>
      </c>
      <c r="AD3302" s="27">
        <f>ROW()</f>
        <v>3302</v>
      </c>
      <c r="AE3302" s="27">
        <f>1</f>
        <v>1</v>
      </c>
      <c r="AF3302" s="27">
        <f>SUBTOTAL(109,Tbl_NGF_Data[[#This Row],[Counter]])</f>
        <v>1</v>
      </c>
    </row>
    <row r="3303" spans="2:32" ht="60" x14ac:dyDescent="0.25">
      <c r="B3303" s="21" t="s">
        <v>424</v>
      </c>
      <c r="C3303" s="22" t="s">
        <v>2865</v>
      </c>
      <c r="D3303" s="23">
        <v>8</v>
      </c>
      <c r="E3303" s="22" t="s">
        <v>424</v>
      </c>
      <c r="F3303" s="23">
        <v>8</v>
      </c>
      <c r="G3303" s="22" t="s">
        <v>2865</v>
      </c>
      <c r="H3303" s="22" t="s">
        <v>1327</v>
      </c>
      <c r="I3303" s="23">
        <v>1</v>
      </c>
      <c r="J3303" s="23">
        <v>226</v>
      </c>
      <c r="K3303" s="23" t="s">
        <v>2871</v>
      </c>
      <c r="L3303" s="22" t="s">
        <v>2872</v>
      </c>
      <c r="M3303" s="21" t="s">
        <v>509</v>
      </c>
      <c r="N3303" s="23" t="s">
        <v>1186</v>
      </c>
      <c r="O3303" s="22" t="s">
        <v>1187</v>
      </c>
      <c r="P3303" s="22" t="s">
        <v>1188</v>
      </c>
      <c r="Q3303" s="23" t="s">
        <v>2877</v>
      </c>
      <c r="R3303" s="22" t="s">
        <v>2878</v>
      </c>
      <c r="S3303" s="21" t="s">
        <v>511</v>
      </c>
      <c r="T3303" s="23" t="s">
        <v>2879</v>
      </c>
      <c r="U3303" s="24" t="s">
        <v>19</v>
      </c>
      <c r="V3303" s="23">
        <v>500</v>
      </c>
      <c r="W3303" s="25">
        <v>2359616.35</v>
      </c>
      <c r="X3303" s="25">
        <v>2884241.09</v>
      </c>
      <c r="Y3303" s="25">
        <v>2509967.11</v>
      </c>
      <c r="Z3303" s="25">
        <v>2210701.7400000002</v>
      </c>
      <c r="AA3303" s="25">
        <v>2182562.7399999998</v>
      </c>
      <c r="AB3303" s="25">
        <v>2272338.2700000005</v>
      </c>
      <c r="AC3303" s="26">
        <v>45152.505756550927</v>
      </c>
      <c r="AD3303" s="27">
        <f>ROW()</f>
        <v>3303</v>
      </c>
      <c r="AE3303" s="27">
        <f>1</f>
        <v>1</v>
      </c>
      <c r="AF3303" s="27">
        <f>SUBTOTAL(109,Tbl_NGF_Data[[#This Row],[Counter]])</f>
        <v>1</v>
      </c>
    </row>
    <row r="3304" spans="2:32" ht="45" x14ac:dyDescent="0.25">
      <c r="B3304" s="21" t="s">
        <v>424</v>
      </c>
      <c r="C3304" s="22" t="s">
        <v>2865</v>
      </c>
      <c r="D3304" s="23">
        <v>8</v>
      </c>
      <c r="E3304" s="22" t="s">
        <v>424</v>
      </c>
      <c r="F3304" s="23">
        <v>8</v>
      </c>
      <c r="G3304" s="22" t="s">
        <v>2865</v>
      </c>
      <c r="H3304" s="22" t="s">
        <v>1327</v>
      </c>
      <c r="I3304" s="23">
        <v>1</v>
      </c>
      <c r="J3304" s="23">
        <v>151</v>
      </c>
      <c r="K3304" s="23" t="s">
        <v>2880</v>
      </c>
      <c r="L3304" s="22" t="s">
        <v>2881</v>
      </c>
      <c r="M3304" s="21" t="s">
        <v>427</v>
      </c>
      <c r="N3304" s="23" t="s">
        <v>1119</v>
      </c>
      <c r="O3304" s="22" t="s">
        <v>1120</v>
      </c>
      <c r="P3304" s="22" t="s">
        <v>1121</v>
      </c>
      <c r="Q3304" s="23" t="s">
        <v>2882</v>
      </c>
      <c r="R3304" s="22" t="s">
        <v>2883</v>
      </c>
      <c r="S3304" s="21" t="s">
        <v>428</v>
      </c>
      <c r="T3304" s="23" t="s">
        <v>2884</v>
      </c>
      <c r="U3304" s="24" t="s">
        <v>16</v>
      </c>
      <c r="V3304" s="23">
        <v>135</v>
      </c>
      <c r="W3304" s="25">
        <v>370074</v>
      </c>
      <c r="X3304" s="25">
        <v>341647</v>
      </c>
      <c r="Y3304" s="25">
        <v>388799</v>
      </c>
      <c r="Z3304" s="25">
        <v>360619</v>
      </c>
      <c r="AA3304" s="25">
        <v>476169</v>
      </c>
      <c r="AB3304" s="25">
        <v>533723</v>
      </c>
      <c r="AC3304" s="26">
        <v>45152.505756550927</v>
      </c>
      <c r="AD3304" s="27">
        <f>ROW()</f>
        <v>3304</v>
      </c>
      <c r="AE3304" s="27">
        <f>1</f>
        <v>1</v>
      </c>
      <c r="AF3304" s="27">
        <f>SUBTOTAL(109,Tbl_NGF_Data[[#This Row],[Counter]])</f>
        <v>1</v>
      </c>
    </row>
    <row r="3305" spans="2:32" ht="45" x14ac:dyDescent="0.25">
      <c r="B3305" s="21" t="s">
        <v>424</v>
      </c>
      <c r="C3305" s="22" t="s">
        <v>2865</v>
      </c>
      <c r="D3305" s="23">
        <v>8</v>
      </c>
      <c r="E3305" s="22" t="s">
        <v>424</v>
      </c>
      <c r="F3305" s="23">
        <v>8</v>
      </c>
      <c r="G3305" s="22" t="s">
        <v>2865</v>
      </c>
      <c r="H3305" s="22" t="s">
        <v>1327</v>
      </c>
      <c r="I3305" s="23">
        <v>1</v>
      </c>
      <c r="J3305" s="23">
        <v>151</v>
      </c>
      <c r="K3305" s="23" t="s">
        <v>2880</v>
      </c>
      <c r="L3305" s="22" t="s">
        <v>2881</v>
      </c>
      <c r="M3305" s="21" t="s">
        <v>427</v>
      </c>
      <c r="N3305" s="23" t="s">
        <v>1119</v>
      </c>
      <c r="O3305" s="22" t="s">
        <v>1120</v>
      </c>
      <c r="P3305" s="22" t="s">
        <v>1121</v>
      </c>
      <c r="Q3305" s="23" t="s">
        <v>2882</v>
      </c>
      <c r="R3305" s="22" t="s">
        <v>2883</v>
      </c>
      <c r="S3305" s="21" t="s">
        <v>428</v>
      </c>
      <c r="T3305" s="23" t="s">
        <v>2884</v>
      </c>
      <c r="U3305" s="24" t="s">
        <v>17</v>
      </c>
      <c r="V3305" s="23">
        <v>200</v>
      </c>
      <c r="W3305" s="25">
        <v>314368.09999999998</v>
      </c>
      <c r="X3305" s="25">
        <v>341646.1</v>
      </c>
      <c r="Y3305" s="25">
        <v>388798.57999999996</v>
      </c>
      <c r="Z3305" s="25">
        <v>360609.08</v>
      </c>
      <c r="AA3305" s="25">
        <v>474305.96000000008</v>
      </c>
      <c r="AB3305" s="25">
        <v>527835.58000000007</v>
      </c>
      <c r="AC3305" s="26">
        <v>45152.505756550927</v>
      </c>
      <c r="AD3305" s="27">
        <f>ROW()</f>
        <v>3305</v>
      </c>
      <c r="AE3305" s="27">
        <f>1</f>
        <v>1</v>
      </c>
      <c r="AF3305" s="27">
        <f>SUBTOTAL(109,Tbl_NGF_Data[[#This Row],[Counter]])</f>
        <v>1</v>
      </c>
    </row>
    <row r="3306" spans="2:32" ht="45" x14ac:dyDescent="0.25">
      <c r="B3306" s="21" t="s">
        <v>424</v>
      </c>
      <c r="C3306" s="22" t="s">
        <v>2865</v>
      </c>
      <c r="D3306" s="23">
        <v>8</v>
      </c>
      <c r="E3306" s="22" t="s">
        <v>424</v>
      </c>
      <c r="F3306" s="23">
        <v>8</v>
      </c>
      <c r="G3306" s="22" t="s">
        <v>2865</v>
      </c>
      <c r="H3306" s="22" t="s">
        <v>1327</v>
      </c>
      <c r="I3306" s="23">
        <v>1</v>
      </c>
      <c r="J3306" s="23">
        <v>151</v>
      </c>
      <c r="K3306" s="23" t="s">
        <v>2880</v>
      </c>
      <c r="L3306" s="22" t="s">
        <v>2881</v>
      </c>
      <c r="M3306" s="21" t="s">
        <v>427</v>
      </c>
      <c r="N3306" s="23" t="s">
        <v>1119</v>
      </c>
      <c r="O3306" s="22" t="s">
        <v>1120</v>
      </c>
      <c r="P3306" s="22" t="s">
        <v>1121</v>
      </c>
      <c r="Q3306" s="23" t="s">
        <v>2882</v>
      </c>
      <c r="R3306" s="22" t="s">
        <v>2883</v>
      </c>
      <c r="S3306" s="21" t="s">
        <v>428</v>
      </c>
      <c r="T3306" s="23" t="s">
        <v>2884</v>
      </c>
      <c r="U3306" s="24" t="s">
        <v>18</v>
      </c>
      <c r="V3306" s="23">
        <v>220</v>
      </c>
      <c r="W3306" s="25">
        <v>55705.900000000023</v>
      </c>
      <c r="X3306" s="25">
        <v>0.90000000002328306</v>
      </c>
      <c r="Y3306" s="25">
        <v>0.42000000004190952</v>
      </c>
      <c r="Z3306" s="25">
        <v>9.9199999999837019</v>
      </c>
      <c r="AA3306" s="25">
        <v>1863.0399999999208</v>
      </c>
      <c r="AB3306" s="25">
        <v>5887.4199999999255</v>
      </c>
      <c r="AC3306" s="26">
        <v>45152.505756550927</v>
      </c>
      <c r="AD3306" s="27">
        <f>ROW()</f>
        <v>3306</v>
      </c>
      <c r="AE3306" s="27">
        <f>1</f>
        <v>1</v>
      </c>
      <c r="AF3306" s="27">
        <f>SUBTOTAL(109,Tbl_NGF_Data[[#This Row],[Counter]])</f>
        <v>1</v>
      </c>
    </row>
    <row r="3307" spans="2:32" ht="45" x14ac:dyDescent="0.25">
      <c r="B3307" s="21" t="s">
        <v>424</v>
      </c>
      <c r="C3307" s="22" t="s">
        <v>2865</v>
      </c>
      <c r="D3307" s="23">
        <v>8</v>
      </c>
      <c r="E3307" s="22" t="s">
        <v>424</v>
      </c>
      <c r="F3307" s="23">
        <v>8</v>
      </c>
      <c r="G3307" s="22" t="s">
        <v>2865</v>
      </c>
      <c r="H3307" s="22" t="s">
        <v>1327</v>
      </c>
      <c r="I3307" s="23">
        <v>1</v>
      </c>
      <c r="J3307" s="23">
        <v>151</v>
      </c>
      <c r="K3307" s="23" t="s">
        <v>2880</v>
      </c>
      <c r="L3307" s="22" t="s">
        <v>2881</v>
      </c>
      <c r="M3307" s="21" t="s">
        <v>427</v>
      </c>
      <c r="N3307" s="23" t="s">
        <v>1119</v>
      </c>
      <c r="O3307" s="22" t="s">
        <v>1120</v>
      </c>
      <c r="P3307" s="22" t="s">
        <v>1121</v>
      </c>
      <c r="Q3307" s="23" t="s">
        <v>2882</v>
      </c>
      <c r="R3307" s="22" t="s">
        <v>2883</v>
      </c>
      <c r="S3307" s="21" t="s">
        <v>428</v>
      </c>
      <c r="T3307" s="23" t="s">
        <v>2884</v>
      </c>
      <c r="U3307" s="24" t="s">
        <v>19</v>
      </c>
      <c r="V3307" s="23">
        <v>500</v>
      </c>
      <c r="W3307" s="25">
        <v>201226.15</v>
      </c>
      <c r="X3307" s="25">
        <v>228161.7</v>
      </c>
      <c r="Y3307" s="25">
        <v>252326.96</v>
      </c>
      <c r="Z3307" s="25">
        <v>217883.28</v>
      </c>
      <c r="AA3307" s="25">
        <v>262511.83</v>
      </c>
      <c r="AB3307" s="25">
        <v>313432.09000000003</v>
      </c>
      <c r="AC3307" s="26">
        <v>45152.505756550927</v>
      </c>
      <c r="AD3307" s="27">
        <f>ROW()</f>
        <v>3307</v>
      </c>
      <c r="AE3307" s="27">
        <f>1</f>
        <v>1</v>
      </c>
      <c r="AF3307" s="27">
        <f>SUBTOTAL(109,Tbl_NGF_Data[[#This Row],[Counter]])</f>
        <v>1</v>
      </c>
    </row>
    <row r="3308" spans="2:32" ht="45" x14ac:dyDescent="0.25">
      <c r="B3308" s="21" t="s">
        <v>424</v>
      </c>
      <c r="C3308" s="22" t="s">
        <v>2865</v>
      </c>
      <c r="D3308" s="23">
        <v>8</v>
      </c>
      <c r="E3308" s="22" t="s">
        <v>424</v>
      </c>
      <c r="F3308" s="23">
        <v>8</v>
      </c>
      <c r="G3308" s="22" t="s">
        <v>2865</v>
      </c>
      <c r="H3308" s="22" t="s">
        <v>1327</v>
      </c>
      <c r="I3308" s="23">
        <v>1</v>
      </c>
      <c r="J3308" s="23">
        <v>151</v>
      </c>
      <c r="K3308" s="23" t="s">
        <v>2880</v>
      </c>
      <c r="L3308" s="22" t="s">
        <v>2881</v>
      </c>
      <c r="M3308" s="21" t="s">
        <v>427</v>
      </c>
      <c r="N3308" s="23" t="s">
        <v>1119</v>
      </c>
      <c r="O3308" s="22" t="s">
        <v>1120</v>
      </c>
      <c r="P3308" s="22" t="s">
        <v>1121</v>
      </c>
      <c r="Q3308" s="23" t="s">
        <v>2885</v>
      </c>
      <c r="R3308" s="22" t="s">
        <v>2886</v>
      </c>
      <c r="S3308" s="21" t="s">
        <v>429</v>
      </c>
      <c r="T3308" s="23" t="s">
        <v>2887</v>
      </c>
      <c r="U3308" s="24" t="s">
        <v>15</v>
      </c>
      <c r="V3308" s="23">
        <v>100</v>
      </c>
      <c r="W3308" s="25">
        <v>57191.03</v>
      </c>
      <c r="X3308" s="25">
        <v>0</v>
      </c>
      <c r="Y3308" s="25">
        <v>0</v>
      </c>
      <c r="Z3308" s="25">
        <v>0</v>
      </c>
      <c r="AA3308" s="25">
        <v>0</v>
      </c>
      <c r="AB3308" s="25">
        <v>0</v>
      </c>
      <c r="AC3308" s="26">
        <v>45152.505756550927</v>
      </c>
      <c r="AD3308" s="27">
        <f>ROW()</f>
        <v>3308</v>
      </c>
      <c r="AE3308" s="27">
        <f>1</f>
        <v>1</v>
      </c>
      <c r="AF3308" s="27">
        <f>SUBTOTAL(109,Tbl_NGF_Data[[#This Row],[Counter]])</f>
        <v>1</v>
      </c>
    </row>
    <row r="3309" spans="2:32" ht="45" x14ac:dyDescent="0.25">
      <c r="B3309" s="21" t="s">
        <v>424</v>
      </c>
      <c r="C3309" s="22" t="s">
        <v>2865</v>
      </c>
      <c r="D3309" s="23">
        <v>8</v>
      </c>
      <c r="E3309" s="22" t="s">
        <v>424</v>
      </c>
      <c r="F3309" s="23">
        <v>8</v>
      </c>
      <c r="G3309" s="22" t="s">
        <v>2865</v>
      </c>
      <c r="H3309" s="22" t="s">
        <v>1327</v>
      </c>
      <c r="I3309" s="23">
        <v>1</v>
      </c>
      <c r="J3309" s="23">
        <v>151</v>
      </c>
      <c r="K3309" s="23" t="s">
        <v>2880</v>
      </c>
      <c r="L3309" s="22" t="s">
        <v>2881</v>
      </c>
      <c r="M3309" s="21" t="s">
        <v>427</v>
      </c>
      <c r="N3309" s="23" t="s">
        <v>1119</v>
      </c>
      <c r="O3309" s="22" t="s">
        <v>1120</v>
      </c>
      <c r="P3309" s="22" t="s">
        <v>1121</v>
      </c>
      <c r="Q3309" s="23" t="s">
        <v>2885</v>
      </c>
      <c r="R3309" s="22" t="s">
        <v>2886</v>
      </c>
      <c r="S3309" s="21" t="s">
        <v>429</v>
      </c>
      <c r="T3309" s="23" t="s">
        <v>2887</v>
      </c>
      <c r="U3309" s="24" t="s">
        <v>16</v>
      </c>
      <c r="V3309" s="23">
        <v>135</v>
      </c>
      <c r="W3309" s="25">
        <v>15374</v>
      </c>
      <c r="X3309" s="25">
        <v>0</v>
      </c>
      <c r="Y3309" s="25">
        <v>0</v>
      </c>
      <c r="Z3309" s="25">
        <v>0</v>
      </c>
      <c r="AA3309" s="25">
        <v>0</v>
      </c>
      <c r="AB3309" s="25">
        <v>0</v>
      </c>
      <c r="AC3309" s="26">
        <v>45152.505756550927</v>
      </c>
      <c r="AD3309" s="27">
        <f>ROW()</f>
        <v>3309</v>
      </c>
      <c r="AE3309" s="27">
        <f>1</f>
        <v>1</v>
      </c>
      <c r="AF3309" s="27">
        <f>SUBTOTAL(109,Tbl_NGF_Data[[#This Row],[Counter]])</f>
        <v>1</v>
      </c>
    </row>
    <row r="3310" spans="2:32" ht="45" x14ac:dyDescent="0.25">
      <c r="B3310" s="21" t="s">
        <v>424</v>
      </c>
      <c r="C3310" s="22" t="s">
        <v>2865</v>
      </c>
      <c r="D3310" s="23">
        <v>8</v>
      </c>
      <c r="E3310" s="22" t="s">
        <v>424</v>
      </c>
      <c r="F3310" s="23">
        <v>8</v>
      </c>
      <c r="G3310" s="22" t="s">
        <v>2865</v>
      </c>
      <c r="H3310" s="22" t="s">
        <v>1327</v>
      </c>
      <c r="I3310" s="23">
        <v>1</v>
      </c>
      <c r="J3310" s="23">
        <v>151</v>
      </c>
      <c r="K3310" s="23" t="s">
        <v>2880</v>
      </c>
      <c r="L3310" s="22" t="s">
        <v>2881</v>
      </c>
      <c r="M3310" s="21" t="s">
        <v>427</v>
      </c>
      <c r="N3310" s="23" t="s">
        <v>1119</v>
      </c>
      <c r="O3310" s="22" t="s">
        <v>1120</v>
      </c>
      <c r="P3310" s="22" t="s">
        <v>1121</v>
      </c>
      <c r="Q3310" s="23" t="s">
        <v>2885</v>
      </c>
      <c r="R3310" s="22" t="s">
        <v>2886</v>
      </c>
      <c r="S3310" s="21" t="s">
        <v>429</v>
      </c>
      <c r="T3310" s="23" t="s">
        <v>2887</v>
      </c>
      <c r="U3310" s="24" t="s">
        <v>17</v>
      </c>
      <c r="V3310" s="23">
        <v>200</v>
      </c>
      <c r="W3310" s="25">
        <v>15373.85</v>
      </c>
      <c r="X3310" s="25">
        <v>0</v>
      </c>
      <c r="Y3310" s="25">
        <v>0</v>
      </c>
      <c r="Z3310" s="25">
        <v>0</v>
      </c>
      <c r="AA3310" s="25">
        <v>0</v>
      </c>
      <c r="AB3310" s="25">
        <v>0</v>
      </c>
      <c r="AC3310" s="26">
        <v>45152.505756550927</v>
      </c>
      <c r="AD3310" s="27">
        <f>ROW()</f>
        <v>3310</v>
      </c>
      <c r="AE3310" s="27">
        <f>1</f>
        <v>1</v>
      </c>
      <c r="AF3310" s="27">
        <f>SUBTOTAL(109,Tbl_NGF_Data[[#This Row],[Counter]])</f>
        <v>1</v>
      </c>
    </row>
    <row r="3311" spans="2:32" ht="45" x14ac:dyDescent="0.25">
      <c r="B3311" s="21" t="s">
        <v>424</v>
      </c>
      <c r="C3311" s="22" t="s">
        <v>2865</v>
      </c>
      <c r="D3311" s="23">
        <v>8</v>
      </c>
      <c r="E3311" s="22" t="s">
        <v>424</v>
      </c>
      <c r="F3311" s="23">
        <v>8</v>
      </c>
      <c r="G3311" s="22" t="s">
        <v>2865</v>
      </c>
      <c r="H3311" s="22" t="s">
        <v>1327</v>
      </c>
      <c r="I3311" s="23">
        <v>1</v>
      </c>
      <c r="J3311" s="23">
        <v>151</v>
      </c>
      <c r="K3311" s="23" t="s">
        <v>2880</v>
      </c>
      <c r="L3311" s="22" t="s">
        <v>2881</v>
      </c>
      <c r="M3311" s="21" t="s">
        <v>427</v>
      </c>
      <c r="N3311" s="23" t="s">
        <v>1119</v>
      </c>
      <c r="O3311" s="22" t="s">
        <v>1120</v>
      </c>
      <c r="P3311" s="22" t="s">
        <v>1121</v>
      </c>
      <c r="Q3311" s="23" t="s">
        <v>2885</v>
      </c>
      <c r="R3311" s="22" t="s">
        <v>2886</v>
      </c>
      <c r="S3311" s="21" t="s">
        <v>429</v>
      </c>
      <c r="T3311" s="23" t="s">
        <v>2887</v>
      </c>
      <c r="U3311" s="24" t="s">
        <v>18</v>
      </c>
      <c r="V3311" s="23">
        <v>220</v>
      </c>
      <c r="W3311" s="25">
        <v>0.1499999999996362</v>
      </c>
      <c r="X3311" s="25">
        <v>0</v>
      </c>
      <c r="Y3311" s="25">
        <v>0</v>
      </c>
      <c r="Z3311" s="25">
        <v>0</v>
      </c>
      <c r="AA3311" s="25">
        <v>0</v>
      </c>
      <c r="AB3311" s="25">
        <v>0</v>
      </c>
      <c r="AC3311" s="26">
        <v>45152.505756550927</v>
      </c>
      <c r="AD3311" s="27">
        <f>ROW()</f>
        <v>3311</v>
      </c>
      <c r="AE3311" s="27">
        <f>1</f>
        <v>1</v>
      </c>
      <c r="AF3311" s="27">
        <f>SUBTOTAL(109,Tbl_NGF_Data[[#This Row],[Counter]])</f>
        <v>1</v>
      </c>
    </row>
    <row r="3312" spans="2:32" ht="45" x14ac:dyDescent="0.25">
      <c r="B3312" s="21" t="s">
        <v>424</v>
      </c>
      <c r="C3312" s="22" t="s">
        <v>2865</v>
      </c>
      <c r="D3312" s="23">
        <v>8</v>
      </c>
      <c r="E3312" s="22" t="s">
        <v>424</v>
      </c>
      <c r="F3312" s="23">
        <v>8</v>
      </c>
      <c r="G3312" s="22" t="s">
        <v>2865</v>
      </c>
      <c r="H3312" s="22" t="s">
        <v>1327</v>
      </c>
      <c r="I3312" s="23">
        <v>1</v>
      </c>
      <c r="J3312" s="23">
        <v>151</v>
      </c>
      <c r="K3312" s="23" t="s">
        <v>2880</v>
      </c>
      <c r="L3312" s="22" t="s">
        <v>2881</v>
      </c>
      <c r="M3312" s="21" t="s">
        <v>427</v>
      </c>
      <c r="N3312" s="23" t="s">
        <v>1119</v>
      </c>
      <c r="O3312" s="22" t="s">
        <v>1120</v>
      </c>
      <c r="P3312" s="22" t="s">
        <v>1121</v>
      </c>
      <c r="Q3312" s="23" t="s">
        <v>2885</v>
      </c>
      <c r="R3312" s="22" t="s">
        <v>2886</v>
      </c>
      <c r="S3312" s="21" t="s">
        <v>429</v>
      </c>
      <c r="T3312" s="23" t="s">
        <v>2887</v>
      </c>
      <c r="U3312" s="24" t="s">
        <v>19</v>
      </c>
      <c r="V3312" s="23">
        <v>500</v>
      </c>
      <c r="W3312" s="25">
        <v>0</v>
      </c>
      <c r="X3312" s="25">
        <v>57191.03</v>
      </c>
      <c r="Y3312" s="25">
        <v>0</v>
      </c>
      <c r="Z3312" s="25">
        <v>0</v>
      </c>
      <c r="AA3312" s="25">
        <v>0</v>
      </c>
      <c r="AB3312" s="25">
        <v>0</v>
      </c>
      <c r="AC3312" s="26">
        <v>45152.505756550927</v>
      </c>
      <c r="AD3312" s="27">
        <f>ROW()</f>
        <v>3312</v>
      </c>
      <c r="AE3312" s="27">
        <f>1</f>
        <v>1</v>
      </c>
      <c r="AF3312" s="27">
        <f>SUBTOTAL(109,Tbl_NGF_Data[[#This Row],[Counter]])</f>
        <v>1</v>
      </c>
    </row>
    <row r="3313" spans="2:32" ht="45" x14ac:dyDescent="0.25">
      <c r="B3313" s="21" t="s">
        <v>424</v>
      </c>
      <c r="C3313" s="22" t="s">
        <v>2865</v>
      </c>
      <c r="D3313" s="23">
        <v>8</v>
      </c>
      <c r="E3313" s="22" t="s">
        <v>424</v>
      </c>
      <c r="F3313" s="23">
        <v>8</v>
      </c>
      <c r="G3313" s="22" t="s">
        <v>2865</v>
      </c>
      <c r="H3313" s="22" t="s">
        <v>1327</v>
      </c>
      <c r="I3313" s="23">
        <v>1</v>
      </c>
      <c r="J3313" s="23">
        <v>151</v>
      </c>
      <c r="K3313" s="23" t="s">
        <v>2880</v>
      </c>
      <c r="L3313" s="22" t="s">
        <v>2881</v>
      </c>
      <c r="M3313" s="21" t="s">
        <v>427</v>
      </c>
      <c r="N3313" s="23" t="s">
        <v>1119</v>
      </c>
      <c r="O3313" s="22" t="s">
        <v>1120</v>
      </c>
      <c r="P3313" s="22" t="s">
        <v>1121</v>
      </c>
      <c r="Q3313" s="23" t="s">
        <v>2888</v>
      </c>
      <c r="R3313" s="22" t="s">
        <v>2889</v>
      </c>
      <c r="S3313" s="21" t="s">
        <v>430</v>
      </c>
      <c r="T3313" s="23" t="s">
        <v>2890</v>
      </c>
      <c r="U3313" s="24" t="s">
        <v>16</v>
      </c>
      <c r="V3313" s="23">
        <v>135</v>
      </c>
      <c r="W3313" s="25">
        <v>492772</v>
      </c>
      <c r="X3313" s="25">
        <v>651173</v>
      </c>
      <c r="Y3313" s="25">
        <v>711984</v>
      </c>
      <c r="Z3313" s="25">
        <v>721070</v>
      </c>
      <c r="AA3313" s="25">
        <v>852520</v>
      </c>
      <c r="AB3313" s="25">
        <v>789801</v>
      </c>
      <c r="AC3313" s="26">
        <v>45152.505756550927</v>
      </c>
      <c r="AD3313" s="27">
        <f>ROW()</f>
        <v>3313</v>
      </c>
      <c r="AE3313" s="27">
        <f>1</f>
        <v>1</v>
      </c>
      <c r="AF3313" s="27">
        <f>SUBTOTAL(109,Tbl_NGF_Data[[#This Row],[Counter]])</f>
        <v>1</v>
      </c>
    </row>
    <row r="3314" spans="2:32" ht="45" x14ac:dyDescent="0.25">
      <c r="B3314" s="21" t="s">
        <v>424</v>
      </c>
      <c r="C3314" s="22" t="s">
        <v>2865</v>
      </c>
      <c r="D3314" s="23">
        <v>8</v>
      </c>
      <c r="E3314" s="22" t="s">
        <v>424</v>
      </c>
      <c r="F3314" s="23">
        <v>8</v>
      </c>
      <c r="G3314" s="22" t="s">
        <v>2865</v>
      </c>
      <c r="H3314" s="22" t="s">
        <v>1327</v>
      </c>
      <c r="I3314" s="23">
        <v>1</v>
      </c>
      <c r="J3314" s="23">
        <v>151</v>
      </c>
      <c r="K3314" s="23" t="s">
        <v>2880</v>
      </c>
      <c r="L3314" s="22" t="s">
        <v>2881</v>
      </c>
      <c r="M3314" s="21" t="s">
        <v>427</v>
      </c>
      <c r="N3314" s="23" t="s">
        <v>1119</v>
      </c>
      <c r="O3314" s="22" t="s">
        <v>1120</v>
      </c>
      <c r="P3314" s="22" t="s">
        <v>1121</v>
      </c>
      <c r="Q3314" s="23" t="s">
        <v>2888</v>
      </c>
      <c r="R3314" s="22" t="s">
        <v>2889</v>
      </c>
      <c r="S3314" s="21" t="s">
        <v>430</v>
      </c>
      <c r="T3314" s="23" t="s">
        <v>2890</v>
      </c>
      <c r="U3314" s="24" t="s">
        <v>17</v>
      </c>
      <c r="V3314" s="23">
        <v>200</v>
      </c>
      <c r="W3314" s="25">
        <v>492765.49</v>
      </c>
      <c r="X3314" s="25">
        <v>651172.06999999995</v>
      </c>
      <c r="Y3314" s="25">
        <v>711983.28999999992</v>
      </c>
      <c r="Z3314" s="25">
        <v>721062.09</v>
      </c>
      <c r="AA3314" s="25">
        <v>850561.80999999994</v>
      </c>
      <c r="AB3314" s="25">
        <v>783288.14999999991</v>
      </c>
      <c r="AC3314" s="26">
        <v>45152.505756550927</v>
      </c>
      <c r="AD3314" s="27">
        <f>ROW()</f>
        <v>3314</v>
      </c>
      <c r="AE3314" s="27">
        <f>1</f>
        <v>1</v>
      </c>
      <c r="AF3314" s="27">
        <f>SUBTOTAL(109,Tbl_NGF_Data[[#This Row],[Counter]])</f>
        <v>1</v>
      </c>
    </row>
    <row r="3315" spans="2:32" ht="45" x14ac:dyDescent="0.25">
      <c r="B3315" s="21" t="s">
        <v>424</v>
      </c>
      <c r="C3315" s="22" t="s">
        <v>2865</v>
      </c>
      <c r="D3315" s="23">
        <v>8</v>
      </c>
      <c r="E3315" s="22" t="s">
        <v>424</v>
      </c>
      <c r="F3315" s="23">
        <v>8</v>
      </c>
      <c r="G3315" s="22" t="s">
        <v>2865</v>
      </c>
      <c r="H3315" s="22" t="s">
        <v>1327</v>
      </c>
      <c r="I3315" s="23">
        <v>1</v>
      </c>
      <c r="J3315" s="23">
        <v>151</v>
      </c>
      <c r="K3315" s="23" t="s">
        <v>2880</v>
      </c>
      <c r="L3315" s="22" t="s">
        <v>2881</v>
      </c>
      <c r="M3315" s="21" t="s">
        <v>427</v>
      </c>
      <c r="N3315" s="23" t="s">
        <v>1119</v>
      </c>
      <c r="O3315" s="22" t="s">
        <v>1120</v>
      </c>
      <c r="P3315" s="22" t="s">
        <v>1121</v>
      </c>
      <c r="Q3315" s="23" t="s">
        <v>2888</v>
      </c>
      <c r="R3315" s="22" t="s">
        <v>2889</v>
      </c>
      <c r="S3315" s="21" t="s">
        <v>430</v>
      </c>
      <c r="T3315" s="23" t="s">
        <v>2890</v>
      </c>
      <c r="U3315" s="24" t="s">
        <v>18</v>
      </c>
      <c r="V3315" s="23">
        <v>220</v>
      </c>
      <c r="W3315" s="25">
        <v>6.5100000000093132</v>
      </c>
      <c r="X3315" s="25">
        <v>0.93000000005122274</v>
      </c>
      <c r="Y3315" s="25">
        <v>0.71000000007916242</v>
      </c>
      <c r="Z3315" s="25">
        <v>7.9100000000325963</v>
      </c>
      <c r="AA3315" s="25">
        <v>1958.1900000000605</v>
      </c>
      <c r="AB3315" s="25">
        <v>6512.8500000000931</v>
      </c>
      <c r="AC3315" s="26">
        <v>45152.505756550927</v>
      </c>
      <c r="AD3315" s="27">
        <f>ROW()</f>
        <v>3315</v>
      </c>
      <c r="AE3315" s="27">
        <f>1</f>
        <v>1</v>
      </c>
      <c r="AF3315" s="27">
        <f>SUBTOTAL(109,Tbl_NGF_Data[[#This Row],[Counter]])</f>
        <v>1</v>
      </c>
    </row>
    <row r="3316" spans="2:32" ht="45" x14ac:dyDescent="0.25">
      <c r="B3316" s="21" t="s">
        <v>424</v>
      </c>
      <c r="C3316" s="22" t="s">
        <v>2865</v>
      </c>
      <c r="D3316" s="23">
        <v>8</v>
      </c>
      <c r="E3316" s="22" t="s">
        <v>424</v>
      </c>
      <c r="F3316" s="23">
        <v>8</v>
      </c>
      <c r="G3316" s="22" t="s">
        <v>2865</v>
      </c>
      <c r="H3316" s="22" t="s">
        <v>1327</v>
      </c>
      <c r="I3316" s="23">
        <v>1</v>
      </c>
      <c r="J3316" s="23">
        <v>151</v>
      </c>
      <c r="K3316" s="23" t="s">
        <v>2880</v>
      </c>
      <c r="L3316" s="22" t="s">
        <v>2881</v>
      </c>
      <c r="M3316" s="21" t="s">
        <v>427</v>
      </c>
      <c r="N3316" s="23" t="s">
        <v>1119</v>
      </c>
      <c r="O3316" s="22" t="s">
        <v>1120</v>
      </c>
      <c r="P3316" s="22" t="s">
        <v>1121</v>
      </c>
      <c r="Q3316" s="23" t="s">
        <v>2888</v>
      </c>
      <c r="R3316" s="22" t="s">
        <v>2889</v>
      </c>
      <c r="S3316" s="21" t="s">
        <v>430</v>
      </c>
      <c r="T3316" s="23" t="s">
        <v>2890</v>
      </c>
      <c r="U3316" s="24" t="s">
        <v>19</v>
      </c>
      <c r="V3316" s="23">
        <v>500</v>
      </c>
      <c r="W3316" s="25">
        <v>11137256</v>
      </c>
      <c r="X3316" s="25">
        <v>9304294.8100000005</v>
      </c>
      <c r="Y3316" s="25">
        <v>4811610.05</v>
      </c>
      <c r="Z3316" s="25">
        <v>4135549.16</v>
      </c>
      <c r="AA3316" s="25">
        <v>3934160.54</v>
      </c>
      <c r="AB3316" s="25">
        <v>4211775.43</v>
      </c>
      <c r="AC3316" s="26">
        <v>45152.505756550927</v>
      </c>
      <c r="AD3316" s="27">
        <f>ROW()</f>
        <v>3316</v>
      </c>
      <c r="AE3316" s="27">
        <f>1</f>
        <v>1</v>
      </c>
      <c r="AF3316" s="27">
        <f>SUBTOTAL(109,Tbl_NGF_Data[[#This Row],[Counter]])</f>
        <v>1</v>
      </c>
    </row>
    <row r="3317" spans="2:32" ht="30" x14ac:dyDescent="0.25">
      <c r="B3317" s="21" t="s">
        <v>424</v>
      </c>
      <c r="C3317" s="22" t="s">
        <v>2865</v>
      </c>
      <c r="D3317" s="23">
        <v>8</v>
      </c>
      <c r="E3317" s="22" t="s">
        <v>424</v>
      </c>
      <c r="F3317" s="23">
        <v>8</v>
      </c>
      <c r="G3317" s="22" t="s">
        <v>2865</v>
      </c>
      <c r="H3317" s="22" t="s">
        <v>1327</v>
      </c>
      <c r="I3317" s="23">
        <v>1</v>
      </c>
      <c r="J3317" s="23">
        <v>151</v>
      </c>
      <c r="K3317" s="23" t="s">
        <v>2880</v>
      </c>
      <c r="L3317" s="22" t="s">
        <v>2881</v>
      </c>
      <c r="M3317" s="21" t="s">
        <v>427</v>
      </c>
      <c r="N3317" s="23" t="s">
        <v>1119</v>
      </c>
      <c r="O3317" s="22" t="s">
        <v>1120</v>
      </c>
      <c r="P3317" s="22" t="s">
        <v>1121</v>
      </c>
      <c r="Q3317" s="23" t="s">
        <v>1125</v>
      </c>
      <c r="R3317" s="22" t="s">
        <v>1126</v>
      </c>
      <c r="S3317" s="21" t="s">
        <v>23</v>
      </c>
      <c r="T3317" s="23" t="s">
        <v>2891</v>
      </c>
      <c r="U3317" s="24" t="s">
        <v>15</v>
      </c>
      <c r="V3317" s="23">
        <v>100</v>
      </c>
      <c r="W3317" s="25">
        <v>2817.5</v>
      </c>
      <c r="X3317" s="25">
        <v>2817.5</v>
      </c>
      <c r="Y3317" s="25">
        <v>2866.5</v>
      </c>
      <c r="Z3317" s="25">
        <v>2474.5</v>
      </c>
      <c r="AA3317" s="25">
        <v>2695</v>
      </c>
      <c r="AB3317" s="25">
        <v>2989</v>
      </c>
      <c r="AC3317" s="26">
        <v>45152.505756550927</v>
      </c>
      <c r="AD3317" s="27">
        <f>ROW()</f>
        <v>3317</v>
      </c>
      <c r="AE3317" s="27">
        <f>1</f>
        <v>1</v>
      </c>
      <c r="AF3317" s="27">
        <f>SUBTOTAL(109,Tbl_NGF_Data[[#This Row],[Counter]])</f>
        <v>1</v>
      </c>
    </row>
    <row r="3318" spans="2:32" ht="45" x14ac:dyDescent="0.25">
      <c r="B3318" s="21" t="s">
        <v>424</v>
      </c>
      <c r="C3318" s="22" t="s">
        <v>2865</v>
      </c>
      <c r="D3318" s="23">
        <v>8</v>
      </c>
      <c r="E3318" s="22" t="s">
        <v>424</v>
      </c>
      <c r="F3318" s="23">
        <v>8</v>
      </c>
      <c r="G3318" s="22" t="s">
        <v>2865</v>
      </c>
      <c r="H3318" s="22" t="s">
        <v>1327</v>
      </c>
      <c r="I3318" s="23">
        <v>1</v>
      </c>
      <c r="J3318" s="23">
        <v>151</v>
      </c>
      <c r="K3318" s="23" t="s">
        <v>2880</v>
      </c>
      <c r="L3318" s="22" t="s">
        <v>2881</v>
      </c>
      <c r="M3318" s="21" t="s">
        <v>427</v>
      </c>
      <c r="N3318" s="23" t="s">
        <v>1416</v>
      </c>
      <c r="O3318" s="22" t="s">
        <v>1417</v>
      </c>
      <c r="P3318" s="22" t="s">
        <v>1418</v>
      </c>
      <c r="Q3318" s="23" t="s">
        <v>2892</v>
      </c>
      <c r="R3318" s="22" t="s">
        <v>2893</v>
      </c>
      <c r="S3318" s="21" t="s">
        <v>435</v>
      </c>
      <c r="T3318" s="23" t="s">
        <v>2894</v>
      </c>
      <c r="U3318" s="24" t="s">
        <v>15</v>
      </c>
      <c r="V3318" s="23">
        <v>100</v>
      </c>
      <c r="W3318" s="25">
        <v>210954.80999999866</v>
      </c>
      <c r="X3318" s="25">
        <v>183242.88999999873</v>
      </c>
      <c r="Y3318" s="25">
        <v>148574.21000000089</v>
      </c>
      <c r="Z3318" s="25">
        <v>159034.78000000049</v>
      </c>
      <c r="AA3318" s="25">
        <v>276142.62000000104</v>
      </c>
      <c r="AB3318" s="25">
        <v>8826424.3500000015</v>
      </c>
      <c r="AC3318" s="26">
        <v>45152.505756550927</v>
      </c>
      <c r="AD3318" s="27">
        <f>ROW()</f>
        <v>3318</v>
      </c>
      <c r="AE3318" s="27">
        <f>1</f>
        <v>1</v>
      </c>
      <c r="AF3318" s="27">
        <f>SUBTOTAL(109,Tbl_NGF_Data[[#This Row],[Counter]])</f>
        <v>1</v>
      </c>
    </row>
    <row r="3319" spans="2:32" ht="45" x14ac:dyDescent="0.25">
      <c r="B3319" s="21" t="s">
        <v>424</v>
      </c>
      <c r="C3319" s="22" t="s">
        <v>2865</v>
      </c>
      <c r="D3319" s="23">
        <v>8</v>
      </c>
      <c r="E3319" s="22" t="s">
        <v>424</v>
      </c>
      <c r="F3319" s="23">
        <v>8</v>
      </c>
      <c r="G3319" s="22" t="s">
        <v>2865</v>
      </c>
      <c r="H3319" s="22" t="s">
        <v>1327</v>
      </c>
      <c r="I3319" s="23">
        <v>1</v>
      </c>
      <c r="J3319" s="23">
        <v>151</v>
      </c>
      <c r="K3319" s="23" t="s">
        <v>2880</v>
      </c>
      <c r="L3319" s="22" t="s">
        <v>2881</v>
      </c>
      <c r="M3319" s="21" t="s">
        <v>427</v>
      </c>
      <c r="N3319" s="23" t="s">
        <v>1416</v>
      </c>
      <c r="O3319" s="22" t="s">
        <v>1417</v>
      </c>
      <c r="P3319" s="22" t="s">
        <v>1418</v>
      </c>
      <c r="Q3319" s="23" t="s">
        <v>2892</v>
      </c>
      <c r="R3319" s="22" t="s">
        <v>2893</v>
      </c>
      <c r="S3319" s="21" t="s">
        <v>435</v>
      </c>
      <c r="T3319" s="23" t="s">
        <v>2894</v>
      </c>
      <c r="U3319" s="24" t="s">
        <v>16</v>
      </c>
      <c r="V3319" s="23">
        <v>135</v>
      </c>
      <c r="W3319" s="25">
        <v>22357584</v>
      </c>
      <c r="X3319" s="25">
        <v>14000000</v>
      </c>
      <c r="Y3319" s="25">
        <v>30998846</v>
      </c>
      <c r="Z3319" s="25">
        <v>34874112</v>
      </c>
      <c r="AA3319" s="25">
        <v>31400000</v>
      </c>
      <c r="AB3319" s="25">
        <v>24691759</v>
      </c>
      <c r="AC3319" s="26">
        <v>45152.505756550927</v>
      </c>
      <c r="AD3319" s="27">
        <f>ROW()</f>
        <v>3319</v>
      </c>
      <c r="AE3319" s="27">
        <f>1</f>
        <v>1</v>
      </c>
      <c r="AF3319" s="27">
        <f>SUBTOTAL(109,Tbl_NGF_Data[[#This Row],[Counter]])</f>
        <v>1</v>
      </c>
    </row>
    <row r="3320" spans="2:32" ht="45" x14ac:dyDescent="0.25">
      <c r="B3320" s="21" t="s">
        <v>424</v>
      </c>
      <c r="C3320" s="22" t="s">
        <v>2865</v>
      </c>
      <c r="D3320" s="23">
        <v>8</v>
      </c>
      <c r="E3320" s="22" t="s">
        <v>424</v>
      </c>
      <c r="F3320" s="23">
        <v>8</v>
      </c>
      <c r="G3320" s="22" t="s">
        <v>2865</v>
      </c>
      <c r="H3320" s="22" t="s">
        <v>1327</v>
      </c>
      <c r="I3320" s="23">
        <v>1</v>
      </c>
      <c r="J3320" s="23">
        <v>151</v>
      </c>
      <c r="K3320" s="23" t="s">
        <v>2880</v>
      </c>
      <c r="L3320" s="22" t="s">
        <v>2881</v>
      </c>
      <c r="M3320" s="21" t="s">
        <v>427</v>
      </c>
      <c r="N3320" s="23" t="s">
        <v>1416</v>
      </c>
      <c r="O3320" s="22" t="s">
        <v>1417</v>
      </c>
      <c r="P3320" s="22" t="s">
        <v>1418</v>
      </c>
      <c r="Q3320" s="23" t="s">
        <v>2892</v>
      </c>
      <c r="R3320" s="22" t="s">
        <v>2893</v>
      </c>
      <c r="S3320" s="21" t="s">
        <v>435</v>
      </c>
      <c r="T3320" s="23" t="s">
        <v>2894</v>
      </c>
      <c r="U3320" s="24" t="s">
        <v>17</v>
      </c>
      <c r="V3320" s="23">
        <v>200</v>
      </c>
      <c r="W3320" s="25">
        <v>19025277.73</v>
      </c>
      <c r="X3320" s="25">
        <v>12348786.560000001</v>
      </c>
      <c r="Y3320" s="25">
        <v>30588668.679999996</v>
      </c>
      <c r="Z3320" s="25">
        <v>29424416.029999997</v>
      </c>
      <c r="AA3320" s="25">
        <v>29744160.099999994</v>
      </c>
      <c r="AB3320" s="25">
        <v>24372070.370000005</v>
      </c>
      <c r="AC3320" s="26">
        <v>45152.505756550927</v>
      </c>
      <c r="AD3320" s="27">
        <f>ROW()</f>
        <v>3320</v>
      </c>
      <c r="AE3320" s="27">
        <f>1</f>
        <v>1</v>
      </c>
      <c r="AF3320" s="27">
        <f>SUBTOTAL(109,Tbl_NGF_Data[[#This Row],[Counter]])</f>
        <v>1</v>
      </c>
    </row>
    <row r="3321" spans="2:32" ht="45" x14ac:dyDescent="0.25">
      <c r="B3321" s="21" t="s">
        <v>424</v>
      </c>
      <c r="C3321" s="22" t="s">
        <v>2865</v>
      </c>
      <c r="D3321" s="23">
        <v>8</v>
      </c>
      <c r="E3321" s="22" t="s">
        <v>424</v>
      </c>
      <c r="F3321" s="23">
        <v>8</v>
      </c>
      <c r="G3321" s="22" t="s">
        <v>2865</v>
      </c>
      <c r="H3321" s="22" t="s">
        <v>1327</v>
      </c>
      <c r="I3321" s="23">
        <v>1</v>
      </c>
      <c r="J3321" s="23">
        <v>151</v>
      </c>
      <c r="K3321" s="23" t="s">
        <v>2880</v>
      </c>
      <c r="L3321" s="22" t="s">
        <v>2881</v>
      </c>
      <c r="M3321" s="21" t="s">
        <v>427</v>
      </c>
      <c r="N3321" s="23" t="s">
        <v>1416</v>
      </c>
      <c r="O3321" s="22" t="s">
        <v>1417</v>
      </c>
      <c r="P3321" s="22" t="s">
        <v>1418</v>
      </c>
      <c r="Q3321" s="23" t="s">
        <v>2892</v>
      </c>
      <c r="R3321" s="22" t="s">
        <v>2893</v>
      </c>
      <c r="S3321" s="21" t="s">
        <v>435</v>
      </c>
      <c r="T3321" s="23" t="s">
        <v>2894</v>
      </c>
      <c r="U3321" s="24" t="s">
        <v>18</v>
      </c>
      <c r="V3321" s="23">
        <v>220</v>
      </c>
      <c r="W3321" s="25">
        <v>3332306.2699999996</v>
      </c>
      <c r="X3321" s="25">
        <v>1651213.4399999995</v>
      </c>
      <c r="Y3321" s="25">
        <v>410177.32000000402</v>
      </c>
      <c r="Z3321" s="25">
        <v>5449695.9700000025</v>
      </c>
      <c r="AA3321" s="25">
        <v>1655839.900000006</v>
      </c>
      <c r="AB3321" s="25">
        <v>319688.62999999523</v>
      </c>
      <c r="AC3321" s="26">
        <v>45152.505756550927</v>
      </c>
      <c r="AD3321" s="27">
        <f>ROW()</f>
        <v>3321</v>
      </c>
      <c r="AE3321" s="27">
        <f>1</f>
        <v>1</v>
      </c>
      <c r="AF3321" s="27">
        <f>SUBTOTAL(109,Tbl_NGF_Data[[#This Row],[Counter]])</f>
        <v>1</v>
      </c>
    </row>
    <row r="3322" spans="2:32" ht="45" x14ac:dyDescent="0.25">
      <c r="B3322" s="21" t="s">
        <v>424</v>
      </c>
      <c r="C3322" s="22" t="s">
        <v>2865</v>
      </c>
      <c r="D3322" s="23">
        <v>8</v>
      </c>
      <c r="E3322" s="22" t="s">
        <v>424</v>
      </c>
      <c r="F3322" s="23">
        <v>8</v>
      </c>
      <c r="G3322" s="22" t="s">
        <v>2865</v>
      </c>
      <c r="H3322" s="22" t="s">
        <v>1327</v>
      </c>
      <c r="I3322" s="23">
        <v>1</v>
      </c>
      <c r="J3322" s="23">
        <v>151</v>
      </c>
      <c r="K3322" s="23" t="s">
        <v>2880</v>
      </c>
      <c r="L3322" s="22" t="s">
        <v>2881</v>
      </c>
      <c r="M3322" s="21" t="s">
        <v>427</v>
      </c>
      <c r="N3322" s="23" t="s">
        <v>1416</v>
      </c>
      <c r="O3322" s="22" t="s">
        <v>1417</v>
      </c>
      <c r="P3322" s="22" t="s">
        <v>1418</v>
      </c>
      <c r="Q3322" s="23" t="s">
        <v>2892</v>
      </c>
      <c r="R3322" s="22" t="s">
        <v>2893</v>
      </c>
      <c r="S3322" s="21" t="s">
        <v>435</v>
      </c>
      <c r="T3322" s="23" t="s">
        <v>2894</v>
      </c>
      <c r="U3322" s="24" t="s">
        <v>19</v>
      </c>
      <c r="V3322" s="23">
        <v>500</v>
      </c>
      <c r="W3322" s="25">
        <v>0</v>
      </c>
      <c r="X3322" s="25">
        <v>0</v>
      </c>
      <c r="Y3322" s="25">
        <v>0</v>
      </c>
      <c r="Z3322" s="25">
        <v>0</v>
      </c>
      <c r="AA3322" s="25">
        <v>0</v>
      </c>
      <c r="AB3322" s="25">
        <v>34215021</v>
      </c>
      <c r="AC3322" s="26">
        <v>45152.505756550927</v>
      </c>
      <c r="AD3322" s="27">
        <f>ROW()</f>
        <v>3322</v>
      </c>
      <c r="AE3322" s="27">
        <f>1</f>
        <v>1</v>
      </c>
      <c r="AF3322" s="27">
        <f>SUBTOTAL(109,Tbl_NGF_Data[[#This Row],[Counter]])</f>
        <v>1</v>
      </c>
    </row>
    <row r="3323" spans="2:32" ht="45" x14ac:dyDescent="0.25">
      <c r="B3323" s="21" t="s">
        <v>424</v>
      </c>
      <c r="C3323" s="22" t="s">
        <v>2865</v>
      </c>
      <c r="D3323" s="23">
        <v>8</v>
      </c>
      <c r="E3323" s="22" t="s">
        <v>424</v>
      </c>
      <c r="F3323" s="23">
        <v>8</v>
      </c>
      <c r="G3323" s="22" t="s">
        <v>2865</v>
      </c>
      <c r="H3323" s="22" t="s">
        <v>1327</v>
      </c>
      <c r="I3323" s="23">
        <v>1</v>
      </c>
      <c r="J3323" s="23">
        <v>151</v>
      </c>
      <c r="K3323" s="23" t="s">
        <v>2880</v>
      </c>
      <c r="L3323" s="22" t="s">
        <v>2881</v>
      </c>
      <c r="M3323" s="21" t="s">
        <v>427</v>
      </c>
      <c r="N3323" s="23" t="s">
        <v>1416</v>
      </c>
      <c r="O3323" s="22" t="s">
        <v>1417</v>
      </c>
      <c r="P3323" s="22" t="s">
        <v>1418</v>
      </c>
      <c r="Q3323" s="23" t="s">
        <v>2895</v>
      </c>
      <c r="R3323" s="22" t="s">
        <v>2896</v>
      </c>
      <c r="S3323" s="21" t="s">
        <v>431</v>
      </c>
      <c r="T3323" s="23" t="s">
        <v>2897</v>
      </c>
      <c r="U3323" s="24" t="s">
        <v>15</v>
      </c>
      <c r="V3323" s="23">
        <v>100</v>
      </c>
      <c r="W3323" s="25">
        <v>1071979.33</v>
      </c>
      <c r="X3323" s="25">
        <v>579176.24</v>
      </c>
      <c r="Y3323" s="25">
        <v>876536</v>
      </c>
      <c r="Z3323" s="25">
        <v>1025005.42</v>
      </c>
      <c r="AA3323" s="25">
        <v>288438.46000000002</v>
      </c>
      <c r="AB3323" s="25">
        <v>507123.56</v>
      </c>
      <c r="AC3323" s="26">
        <v>45152.505756550927</v>
      </c>
      <c r="AD3323" s="27">
        <f>ROW()</f>
        <v>3323</v>
      </c>
      <c r="AE3323" s="27">
        <f>1</f>
        <v>1</v>
      </c>
      <c r="AF3323" s="27">
        <f>SUBTOTAL(109,Tbl_NGF_Data[[#This Row],[Counter]])</f>
        <v>1</v>
      </c>
    </row>
    <row r="3324" spans="2:32" ht="45" x14ac:dyDescent="0.25">
      <c r="B3324" s="21" t="s">
        <v>424</v>
      </c>
      <c r="C3324" s="22" t="s">
        <v>2865</v>
      </c>
      <c r="D3324" s="23">
        <v>8</v>
      </c>
      <c r="E3324" s="22" t="s">
        <v>424</v>
      </c>
      <c r="F3324" s="23">
        <v>8</v>
      </c>
      <c r="G3324" s="22" t="s">
        <v>2865</v>
      </c>
      <c r="H3324" s="22" t="s">
        <v>1327</v>
      </c>
      <c r="I3324" s="23">
        <v>1</v>
      </c>
      <c r="J3324" s="23">
        <v>151</v>
      </c>
      <c r="K3324" s="23" t="s">
        <v>2880</v>
      </c>
      <c r="L3324" s="22" t="s">
        <v>2881</v>
      </c>
      <c r="M3324" s="21" t="s">
        <v>427</v>
      </c>
      <c r="N3324" s="23" t="s">
        <v>1416</v>
      </c>
      <c r="O3324" s="22" t="s">
        <v>1417</v>
      </c>
      <c r="P3324" s="22" t="s">
        <v>1418</v>
      </c>
      <c r="Q3324" s="23" t="s">
        <v>2895</v>
      </c>
      <c r="R3324" s="22" t="s">
        <v>2896</v>
      </c>
      <c r="S3324" s="21" t="s">
        <v>431</v>
      </c>
      <c r="T3324" s="23" t="s">
        <v>2897</v>
      </c>
      <c r="U3324" s="24" t="s">
        <v>16</v>
      </c>
      <c r="V3324" s="23">
        <v>135</v>
      </c>
      <c r="W3324" s="25">
        <v>2783466</v>
      </c>
      <c r="X3324" s="25">
        <v>2682503</v>
      </c>
      <c r="Y3324" s="25">
        <v>2762479</v>
      </c>
      <c r="Z3324" s="25">
        <v>2969987</v>
      </c>
      <c r="AA3324" s="25">
        <v>3472788</v>
      </c>
      <c r="AB3324" s="25">
        <v>3550555</v>
      </c>
      <c r="AC3324" s="26">
        <v>45152.505756550927</v>
      </c>
      <c r="AD3324" s="27">
        <f>ROW()</f>
        <v>3324</v>
      </c>
      <c r="AE3324" s="27">
        <f>1</f>
        <v>1</v>
      </c>
      <c r="AF3324" s="27">
        <f>SUBTOTAL(109,Tbl_NGF_Data[[#This Row],[Counter]])</f>
        <v>1</v>
      </c>
    </row>
    <row r="3325" spans="2:32" ht="45" x14ac:dyDescent="0.25">
      <c r="B3325" s="21" t="s">
        <v>424</v>
      </c>
      <c r="C3325" s="22" t="s">
        <v>2865</v>
      </c>
      <c r="D3325" s="23">
        <v>8</v>
      </c>
      <c r="E3325" s="22" t="s">
        <v>424</v>
      </c>
      <c r="F3325" s="23">
        <v>8</v>
      </c>
      <c r="G3325" s="22" t="s">
        <v>2865</v>
      </c>
      <c r="H3325" s="22" t="s">
        <v>1327</v>
      </c>
      <c r="I3325" s="23">
        <v>1</v>
      </c>
      <c r="J3325" s="23">
        <v>151</v>
      </c>
      <c r="K3325" s="23" t="s">
        <v>2880</v>
      </c>
      <c r="L3325" s="22" t="s">
        <v>2881</v>
      </c>
      <c r="M3325" s="21" t="s">
        <v>427</v>
      </c>
      <c r="N3325" s="23" t="s">
        <v>1416</v>
      </c>
      <c r="O3325" s="22" t="s">
        <v>1417</v>
      </c>
      <c r="P3325" s="22" t="s">
        <v>1418</v>
      </c>
      <c r="Q3325" s="23" t="s">
        <v>2895</v>
      </c>
      <c r="R3325" s="22" t="s">
        <v>2896</v>
      </c>
      <c r="S3325" s="21" t="s">
        <v>431</v>
      </c>
      <c r="T3325" s="23" t="s">
        <v>2897</v>
      </c>
      <c r="U3325" s="24" t="s">
        <v>17</v>
      </c>
      <c r="V3325" s="23">
        <v>200</v>
      </c>
      <c r="W3325" s="25">
        <v>2221360.3999999994</v>
      </c>
      <c r="X3325" s="25">
        <v>2275254.0299999998</v>
      </c>
      <c r="Y3325" s="25">
        <v>2460442.7600000002</v>
      </c>
      <c r="Z3325" s="25">
        <v>2686259.7000000007</v>
      </c>
      <c r="AA3325" s="25">
        <v>3464250.31</v>
      </c>
      <c r="AB3325" s="25">
        <v>3270343.0799999991</v>
      </c>
      <c r="AC3325" s="26">
        <v>45152.505756550927</v>
      </c>
      <c r="AD3325" s="27">
        <f>ROW()</f>
        <v>3325</v>
      </c>
      <c r="AE3325" s="27">
        <f>1</f>
        <v>1</v>
      </c>
      <c r="AF3325" s="27">
        <f>SUBTOTAL(109,Tbl_NGF_Data[[#This Row],[Counter]])</f>
        <v>1</v>
      </c>
    </row>
    <row r="3326" spans="2:32" ht="45" x14ac:dyDescent="0.25">
      <c r="B3326" s="21" t="s">
        <v>424</v>
      </c>
      <c r="C3326" s="22" t="s">
        <v>2865</v>
      </c>
      <c r="D3326" s="23">
        <v>8</v>
      </c>
      <c r="E3326" s="22" t="s">
        <v>424</v>
      </c>
      <c r="F3326" s="23">
        <v>8</v>
      </c>
      <c r="G3326" s="22" t="s">
        <v>2865</v>
      </c>
      <c r="H3326" s="22" t="s">
        <v>1327</v>
      </c>
      <c r="I3326" s="23">
        <v>1</v>
      </c>
      <c r="J3326" s="23">
        <v>151</v>
      </c>
      <c r="K3326" s="23" t="s">
        <v>2880</v>
      </c>
      <c r="L3326" s="22" t="s">
        <v>2881</v>
      </c>
      <c r="M3326" s="21" t="s">
        <v>427</v>
      </c>
      <c r="N3326" s="23" t="s">
        <v>1416</v>
      </c>
      <c r="O3326" s="22" t="s">
        <v>1417</v>
      </c>
      <c r="P3326" s="22" t="s">
        <v>1418</v>
      </c>
      <c r="Q3326" s="23" t="s">
        <v>2895</v>
      </c>
      <c r="R3326" s="22" t="s">
        <v>2896</v>
      </c>
      <c r="S3326" s="21" t="s">
        <v>431</v>
      </c>
      <c r="T3326" s="23" t="s">
        <v>2897</v>
      </c>
      <c r="U3326" s="24" t="s">
        <v>18</v>
      </c>
      <c r="V3326" s="23">
        <v>220</v>
      </c>
      <c r="W3326" s="25">
        <v>562105.60000000056</v>
      </c>
      <c r="X3326" s="25">
        <v>407248.9700000002</v>
      </c>
      <c r="Y3326" s="25">
        <v>302036.23999999976</v>
      </c>
      <c r="Z3326" s="25">
        <v>283727.29999999935</v>
      </c>
      <c r="AA3326" s="25">
        <v>8537.6899999999441</v>
      </c>
      <c r="AB3326" s="25">
        <v>280211.92000000086</v>
      </c>
      <c r="AC3326" s="26">
        <v>45152.505756550927</v>
      </c>
      <c r="AD3326" s="27">
        <f>ROW()</f>
        <v>3326</v>
      </c>
      <c r="AE3326" s="27">
        <f>1</f>
        <v>1</v>
      </c>
      <c r="AF3326" s="27">
        <f>SUBTOTAL(109,Tbl_NGF_Data[[#This Row],[Counter]])</f>
        <v>1</v>
      </c>
    </row>
    <row r="3327" spans="2:32" ht="45" x14ac:dyDescent="0.25">
      <c r="B3327" s="21" t="s">
        <v>424</v>
      </c>
      <c r="C3327" s="22" t="s">
        <v>2865</v>
      </c>
      <c r="D3327" s="23">
        <v>8</v>
      </c>
      <c r="E3327" s="22" t="s">
        <v>424</v>
      </c>
      <c r="F3327" s="23">
        <v>8</v>
      </c>
      <c r="G3327" s="22" t="s">
        <v>2865</v>
      </c>
      <c r="H3327" s="22" t="s">
        <v>1327</v>
      </c>
      <c r="I3327" s="23">
        <v>1</v>
      </c>
      <c r="J3327" s="23">
        <v>151</v>
      </c>
      <c r="K3327" s="23" t="s">
        <v>2880</v>
      </c>
      <c r="L3327" s="22" t="s">
        <v>2881</v>
      </c>
      <c r="M3327" s="21" t="s">
        <v>427</v>
      </c>
      <c r="N3327" s="23" t="s">
        <v>1416</v>
      </c>
      <c r="O3327" s="22" t="s">
        <v>1417</v>
      </c>
      <c r="P3327" s="22" t="s">
        <v>1418</v>
      </c>
      <c r="Q3327" s="23" t="s">
        <v>2895</v>
      </c>
      <c r="R3327" s="22" t="s">
        <v>2896</v>
      </c>
      <c r="S3327" s="21" t="s">
        <v>431</v>
      </c>
      <c r="T3327" s="23" t="s">
        <v>2897</v>
      </c>
      <c r="U3327" s="24" t="s">
        <v>19</v>
      </c>
      <c r="V3327" s="23">
        <v>500</v>
      </c>
      <c r="W3327" s="25">
        <v>2827108.08</v>
      </c>
      <c r="X3327" s="25">
        <v>1782450.94</v>
      </c>
      <c r="Y3327" s="25">
        <v>2757802.52</v>
      </c>
      <c r="Z3327" s="25">
        <v>2834729.12</v>
      </c>
      <c r="AA3327" s="25">
        <v>2727683.35</v>
      </c>
      <c r="AB3327" s="25">
        <v>3479542.69</v>
      </c>
      <c r="AC3327" s="26">
        <v>45152.505756550927</v>
      </c>
      <c r="AD3327" s="27">
        <f>ROW()</f>
        <v>3327</v>
      </c>
      <c r="AE3327" s="27">
        <f>1</f>
        <v>1</v>
      </c>
      <c r="AF3327" s="27">
        <f>SUBTOTAL(109,Tbl_NGF_Data[[#This Row],[Counter]])</f>
        <v>1</v>
      </c>
    </row>
    <row r="3328" spans="2:32" ht="45" x14ac:dyDescent="0.25">
      <c r="B3328" s="21" t="s">
        <v>424</v>
      </c>
      <c r="C3328" s="22" t="s">
        <v>2865</v>
      </c>
      <c r="D3328" s="23">
        <v>8</v>
      </c>
      <c r="E3328" s="22" t="s">
        <v>424</v>
      </c>
      <c r="F3328" s="23">
        <v>8</v>
      </c>
      <c r="G3328" s="22" t="s">
        <v>2865</v>
      </c>
      <c r="H3328" s="22" t="s">
        <v>1327</v>
      </c>
      <c r="I3328" s="23">
        <v>1</v>
      </c>
      <c r="J3328" s="23">
        <v>151</v>
      </c>
      <c r="K3328" s="23" t="s">
        <v>2880</v>
      </c>
      <c r="L3328" s="22" t="s">
        <v>2881</v>
      </c>
      <c r="M3328" s="21" t="s">
        <v>427</v>
      </c>
      <c r="N3328" s="23" t="s">
        <v>1416</v>
      </c>
      <c r="O3328" s="22" t="s">
        <v>1417</v>
      </c>
      <c r="P3328" s="22" t="s">
        <v>1418</v>
      </c>
      <c r="Q3328" s="23" t="s">
        <v>2898</v>
      </c>
      <c r="R3328" s="22" t="s">
        <v>2899</v>
      </c>
      <c r="S3328" s="21" t="s">
        <v>432</v>
      </c>
      <c r="T3328" s="23" t="s">
        <v>2900</v>
      </c>
      <c r="U3328" s="24" t="s">
        <v>15</v>
      </c>
      <c r="V3328" s="23">
        <v>100</v>
      </c>
      <c r="W3328" s="25">
        <v>2157991.6999999997</v>
      </c>
      <c r="X3328" s="25">
        <v>1134728.5399999998</v>
      </c>
      <c r="Y3328" s="25">
        <v>7653523.4699999997</v>
      </c>
      <c r="Z3328" s="25">
        <v>11199737.719999999</v>
      </c>
      <c r="AA3328" s="25">
        <v>4116687.49</v>
      </c>
      <c r="AB3328" s="25">
        <v>8982777.2599999998</v>
      </c>
      <c r="AC3328" s="26">
        <v>45152.505756550927</v>
      </c>
      <c r="AD3328" s="27">
        <f>ROW()</f>
        <v>3328</v>
      </c>
      <c r="AE3328" s="27">
        <f>1</f>
        <v>1</v>
      </c>
      <c r="AF3328" s="27">
        <f>SUBTOTAL(109,Tbl_NGF_Data[[#This Row],[Counter]])</f>
        <v>1</v>
      </c>
    </row>
    <row r="3329" spans="2:32" ht="45" x14ac:dyDescent="0.25">
      <c r="B3329" s="21" t="s">
        <v>424</v>
      </c>
      <c r="C3329" s="22" t="s">
        <v>2865</v>
      </c>
      <c r="D3329" s="23">
        <v>8</v>
      </c>
      <c r="E3329" s="22" t="s">
        <v>424</v>
      </c>
      <c r="F3329" s="23">
        <v>8</v>
      </c>
      <c r="G3329" s="22" t="s">
        <v>2865</v>
      </c>
      <c r="H3329" s="22" t="s">
        <v>1327</v>
      </c>
      <c r="I3329" s="23">
        <v>1</v>
      </c>
      <c r="J3329" s="23">
        <v>151</v>
      </c>
      <c r="K3329" s="23" t="s">
        <v>2880</v>
      </c>
      <c r="L3329" s="22" t="s">
        <v>2881</v>
      </c>
      <c r="M3329" s="21" t="s">
        <v>427</v>
      </c>
      <c r="N3329" s="23" t="s">
        <v>1416</v>
      </c>
      <c r="O3329" s="22" t="s">
        <v>1417</v>
      </c>
      <c r="P3329" s="22" t="s">
        <v>1418</v>
      </c>
      <c r="Q3329" s="23" t="s">
        <v>2898</v>
      </c>
      <c r="R3329" s="22" t="s">
        <v>2899</v>
      </c>
      <c r="S3329" s="21" t="s">
        <v>432</v>
      </c>
      <c r="T3329" s="23" t="s">
        <v>2900</v>
      </c>
      <c r="U3329" s="24" t="s">
        <v>16</v>
      </c>
      <c r="V3329" s="23">
        <v>135</v>
      </c>
      <c r="W3329" s="25">
        <v>21062678</v>
      </c>
      <c r="X3329" s="25">
        <v>21768143</v>
      </c>
      <c r="Y3329" s="25">
        <v>22313224</v>
      </c>
      <c r="Z3329" s="25">
        <v>23007823</v>
      </c>
      <c r="AA3329" s="25">
        <v>20569457</v>
      </c>
      <c r="AB3329" s="25">
        <v>21602934</v>
      </c>
      <c r="AC3329" s="26">
        <v>45152.505756550927</v>
      </c>
      <c r="AD3329" s="27">
        <f>ROW()</f>
        <v>3329</v>
      </c>
      <c r="AE3329" s="27">
        <f>1</f>
        <v>1</v>
      </c>
      <c r="AF3329" s="27">
        <f>SUBTOTAL(109,Tbl_NGF_Data[[#This Row],[Counter]])</f>
        <v>1</v>
      </c>
    </row>
    <row r="3330" spans="2:32" ht="45" x14ac:dyDescent="0.25">
      <c r="B3330" s="21" t="s">
        <v>424</v>
      </c>
      <c r="C3330" s="22" t="s">
        <v>2865</v>
      </c>
      <c r="D3330" s="23">
        <v>8</v>
      </c>
      <c r="E3330" s="22" t="s">
        <v>424</v>
      </c>
      <c r="F3330" s="23">
        <v>8</v>
      </c>
      <c r="G3330" s="22" t="s">
        <v>2865</v>
      </c>
      <c r="H3330" s="22" t="s">
        <v>1327</v>
      </c>
      <c r="I3330" s="23">
        <v>1</v>
      </c>
      <c r="J3330" s="23">
        <v>151</v>
      </c>
      <c r="K3330" s="23" t="s">
        <v>2880</v>
      </c>
      <c r="L3330" s="22" t="s">
        <v>2881</v>
      </c>
      <c r="M3330" s="21" t="s">
        <v>427</v>
      </c>
      <c r="N3330" s="23" t="s">
        <v>1416</v>
      </c>
      <c r="O3330" s="22" t="s">
        <v>1417</v>
      </c>
      <c r="P3330" s="22" t="s">
        <v>1418</v>
      </c>
      <c r="Q3330" s="23" t="s">
        <v>2898</v>
      </c>
      <c r="R3330" s="22" t="s">
        <v>2899</v>
      </c>
      <c r="S3330" s="21" t="s">
        <v>432</v>
      </c>
      <c r="T3330" s="23" t="s">
        <v>2900</v>
      </c>
      <c r="U3330" s="24" t="s">
        <v>17</v>
      </c>
      <c r="V3330" s="23">
        <v>200</v>
      </c>
      <c r="W3330" s="25">
        <v>18856825.949999996</v>
      </c>
      <c r="X3330" s="25">
        <v>21429081.339999996</v>
      </c>
      <c r="Y3330" s="25">
        <v>18497955.809999991</v>
      </c>
      <c r="Z3330" s="25">
        <v>17185498.329999994</v>
      </c>
      <c r="AA3330" s="25">
        <v>16607009.559999995</v>
      </c>
      <c r="AB3330" s="25">
        <v>15097885.680000002</v>
      </c>
      <c r="AC3330" s="26">
        <v>45152.505756550927</v>
      </c>
      <c r="AD3330" s="27">
        <f>ROW()</f>
        <v>3330</v>
      </c>
      <c r="AE3330" s="27">
        <f>1</f>
        <v>1</v>
      </c>
      <c r="AF3330" s="27">
        <f>SUBTOTAL(109,Tbl_NGF_Data[[#This Row],[Counter]])</f>
        <v>1</v>
      </c>
    </row>
    <row r="3331" spans="2:32" ht="45" x14ac:dyDescent="0.25">
      <c r="B3331" s="21" t="s">
        <v>424</v>
      </c>
      <c r="C3331" s="22" t="s">
        <v>2865</v>
      </c>
      <c r="D3331" s="23">
        <v>8</v>
      </c>
      <c r="E3331" s="22" t="s">
        <v>424</v>
      </c>
      <c r="F3331" s="23">
        <v>8</v>
      </c>
      <c r="G3331" s="22" t="s">
        <v>2865</v>
      </c>
      <c r="H3331" s="22" t="s">
        <v>1327</v>
      </c>
      <c r="I3331" s="23">
        <v>1</v>
      </c>
      <c r="J3331" s="23">
        <v>151</v>
      </c>
      <c r="K3331" s="23" t="s">
        <v>2880</v>
      </c>
      <c r="L3331" s="22" t="s">
        <v>2881</v>
      </c>
      <c r="M3331" s="21" t="s">
        <v>427</v>
      </c>
      <c r="N3331" s="23" t="s">
        <v>1416</v>
      </c>
      <c r="O3331" s="22" t="s">
        <v>1417</v>
      </c>
      <c r="P3331" s="22" t="s">
        <v>1418</v>
      </c>
      <c r="Q3331" s="23" t="s">
        <v>2898</v>
      </c>
      <c r="R3331" s="22" t="s">
        <v>2899</v>
      </c>
      <c r="S3331" s="21" t="s">
        <v>432</v>
      </c>
      <c r="T3331" s="23" t="s">
        <v>2900</v>
      </c>
      <c r="U3331" s="24" t="s">
        <v>18</v>
      </c>
      <c r="V3331" s="23">
        <v>220</v>
      </c>
      <c r="W3331" s="25">
        <v>2205852.0500000045</v>
      </c>
      <c r="X3331" s="25">
        <v>339061.66000000387</v>
      </c>
      <c r="Y3331" s="25">
        <v>3815268.1900000088</v>
      </c>
      <c r="Z3331" s="25">
        <v>5822324.6700000055</v>
      </c>
      <c r="AA3331" s="25">
        <v>3962447.4400000051</v>
      </c>
      <c r="AB3331" s="25">
        <v>6505048.3199999984</v>
      </c>
      <c r="AC3331" s="26">
        <v>45152.505756550927</v>
      </c>
      <c r="AD3331" s="27">
        <f>ROW()</f>
        <v>3331</v>
      </c>
      <c r="AE3331" s="27">
        <f>1</f>
        <v>1</v>
      </c>
      <c r="AF3331" s="27">
        <f>SUBTOTAL(109,Tbl_NGF_Data[[#This Row],[Counter]])</f>
        <v>1</v>
      </c>
    </row>
    <row r="3332" spans="2:32" ht="45" x14ac:dyDescent="0.25">
      <c r="B3332" s="21" t="s">
        <v>424</v>
      </c>
      <c r="C3332" s="22" t="s">
        <v>2865</v>
      </c>
      <c r="D3332" s="23">
        <v>8</v>
      </c>
      <c r="E3332" s="22" t="s">
        <v>424</v>
      </c>
      <c r="F3332" s="23">
        <v>8</v>
      </c>
      <c r="G3332" s="22" t="s">
        <v>2865</v>
      </c>
      <c r="H3332" s="22" t="s">
        <v>1327</v>
      </c>
      <c r="I3332" s="23">
        <v>1</v>
      </c>
      <c r="J3332" s="23">
        <v>151</v>
      </c>
      <c r="K3332" s="23" t="s">
        <v>2880</v>
      </c>
      <c r="L3332" s="22" t="s">
        <v>2881</v>
      </c>
      <c r="M3332" s="21" t="s">
        <v>427</v>
      </c>
      <c r="N3332" s="23" t="s">
        <v>1416</v>
      </c>
      <c r="O3332" s="22" t="s">
        <v>1417</v>
      </c>
      <c r="P3332" s="22" t="s">
        <v>1418</v>
      </c>
      <c r="Q3332" s="23" t="s">
        <v>2898</v>
      </c>
      <c r="R3332" s="22" t="s">
        <v>2899</v>
      </c>
      <c r="S3332" s="21" t="s">
        <v>432</v>
      </c>
      <c r="T3332" s="23" t="s">
        <v>2900</v>
      </c>
      <c r="U3332" s="24" t="s">
        <v>19</v>
      </c>
      <c r="V3332" s="23">
        <v>500</v>
      </c>
      <c r="W3332" s="25">
        <v>27526224.5</v>
      </c>
      <c r="X3332" s="25">
        <v>27369473</v>
      </c>
      <c r="Y3332" s="25">
        <v>32544405.559999999</v>
      </c>
      <c r="Z3332" s="25">
        <v>27977367.399999999</v>
      </c>
      <c r="AA3332" s="25">
        <v>16769614.15</v>
      </c>
      <c r="AB3332" s="25">
        <v>27209630.27</v>
      </c>
      <c r="AC3332" s="26">
        <v>45152.505756550927</v>
      </c>
      <c r="AD3332" s="27">
        <f>ROW()</f>
        <v>3332</v>
      </c>
      <c r="AE3332" s="27">
        <f>1</f>
        <v>1</v>
      </c>
      <c r="AF3332" s="27">
        <f>SUBTOTAL(109,Tbl_NGF_Data[[#This Row],[Counter]])</f>
        <v>1</v>
      </c>
    </row>
    <row r="3333" spans="2:32" ht="45" x14ac:dyDescent="0.25">
      <c r="B3333" s="21" t="s">
        <v>424</v>
      </c>
      <c r="C3333" s="22" t="s">
        <v>2865</v>
      </c>
      <c r="D3333" s="23">
        <v>8</v>
      </c>
      <c r="E3333" s="22" t="s">
        <v>424</v>
      </c>
      <c r="F3333" s="23">
        <v>8</v>
      </c>
      <c r="G3333" s="22" t="s">
        <v>2865</v>
      </c>
      <c r="H3333" s="22" t="s">
        <v>1327</v>
      </c>
      <c r="I3333" s="23">
        <v>1</v>
      </c>
      <c r="J3333" s="23">
        <v>151</v>
      </c>
      <c r="K3333" s="23" t="s">
        <v>2880</v>
      </c>
      <c r="L3333" s="22" t="s">
        <v>2881</v>
      </c>
      <c r="M3333" s="21" t="s">
        <v>427</v>
      </c>
      <c r="N3333" s="23" t="s">
        <v>1416</v>
      </c>
      <c r="O3333" s="22" t="s">
        <v>1417</v>
      </c>
      <c r="P3333" s="22" t="s">
        <v>1418</v>
      </c>
      <c r="Q3333" s="23" t="s">
        <v>2901</v>
      </c>
      <c r="R3333" s="22" t="s">
        <v>2902</v>
      </c>
      <c r="S3333" s="21" t="s">
        <v>433</v>
      </c>
      <c r="T3333" s="23" t="s">
        <v>2903</v>
      </c>
      <c r="U3333" s="24" t="s">
        <v>15</v>
      </c>
      <c r="V3333" s="23">
        <v>100</v>
      </c>
      <c r="W3333" s="25">
        <v>556753.05999999994</v>
      </c>
      <c r="X3333" s="25">
        <v>563622.1</v>
      </c>
      <c r="Y3333" s="25">
        <v>693735.58</v>
      </c>
      <c r="Z3333" s="25">
        <v>907382.32</v>
      </c>
      <c r="AA3333" s="25">
        <v>1024349.78</v>
      </c>
      <c r="AB3333" s="25">
        <v>1132638.98</v>
      </c>
      <c r="AC3333" s="26">
        <v>45152.505756550927</v>
      </c>
      <c r="AD3333" s="27">
        <f>ROW()</f>
        <v>3333</v>
      </c>
      <c r="AE3333" s="27">
        <f>1</f>
        <v>1</v>
      </c>
      <c r="AF3333" s="27">
        <f>SUBTOTAL(109,Tbl_NGF_Data[[#This Row],[Counter]])</f>
        <v>1</v>
      </c>
    </row>
    <row r="3334" spans="2:32" ht="45" x14ac:dyDescent="0.25">
      <c r="B3334" s="21" t="s">
        <v>424</v>
      </c>
      <c r="C3334" s="22" t="s">
        <v>2865</v>
      </c>
      <c r="D3334" s="23">
        <v>8</v>
      </c>
      <c r="E3334" s="22" t="s">
        <v>424</v>
      </c>
      <c r="F3334" s="23">
        <v>8</v>
      </c>
      <c r="G3334" s="22" t="s">
        <v>2865</v>
      </c>
      <c r="H3334" s="22" t="s">
        <v>1327</v>
      </c>
      <c r="I3334" s="23">
        <v>1</v>
      </c>
      <c r="J3334" s="23">
        <v>151</v>
      </c>
      <c r="K3334" s="23" t="s">
        <v>2880</v>
      </c>
      <c r="L3334" s="22" t="s">
        <v>2881</v>
      </c>
      <c r="M3334" s="21" t="s">
        <v>427</v>
      </c>
      <c r="N3334" s="23" t="s">
        <v>1416</v>
      </c>
      <c r="O3334" s="22" t="s">
        <v>1417</v>
      </c>
      <c r="P3334" s="22" t="s">
        <v>1418</v>
      </c>
      <c r="Q3334" s="23" t="s">
        <v>2901</v>
      </c>
      <c r="R3334" s="22" t="s">
        <v>2902</v>
      </c>
      <c r="S3334" s="21" t="s">
        <v>433</v>
      </c>
      <c r="T3334" s="23" t="s">
        <v>2903</v>
      </c>
      <c r="U3334" s="24" t="s">
        <v>16</v>
      </c>
      <c r="V3334" s="23">
        <v>135</v>
      </c>
      <c r="W3334" s="25">
        <v>3967981</v>
      </c>
      <c r="X3334" s="25">
        <v>2660587</v>
      </c>
      <c r="Y3334" s="25">
        <v>2684775</v>
      </c>
      <c r="Z3334" s="25">
        <v>2724495</v>
      </c>
      <c r="AA3334" s="25">
        <v>2795717</v>
      </c>
      <c r="AB3334" s="25">
        <v>3028384</v>
      </c>
      <c r="AC3334" s="26">
        <v>45152.505756550927</v>
      </c>
      <c r="AD3334" s="27">
        <f>ROW()</f>
        <v>3334</v>
      </c>
      <c r="AE3334" s="27">
        <f>1</f>
        <v>1</v>
      </c>
      <c r="AF3334" s="27">
        <f>SUBTOTAL(109,Tbl_NGF_Data[[#This Row],[Counter]])</f>
        <v>1</v>
      </c>
    </row>
    <row r="3335" spans="2:32" ht="45" x14ac:dyDescent="0.25">
      <c r="B3335" s="21" t="s">
        <v>424</v>
      </c>
      <c r="C3335" s="22" t="s">
        <v>2865</v>
      </c>
      <c r="D3335" s="23">
        <v>8</v>
      </c>
      <c r="E3335" s="22" t="s">
        <v>424</v>
      </c>
      <c r="F3335" s="23">
        <v>8</v>
      </c>
      <c r="G3335" s="22" t="s">
        <v>2865</v>
      </c>
      <c r="H3335" s="22" t="s">
        <v>1327</v>
      </c>
      <c r="I3335" s="23">
        <v>1</v>
      </c>
      <c r="J3335" s="23">
        <v>151</v>
      </c>
      <c r="K3335" s="23" t="s">
        <v>2880</v>
      </c>
      <c r="L3335" s="22" t="s">
        <v>2881</v>
      </c>
      <c r="M3335" s="21" t="s">
        <v>427</v>
      </c>
      <c r="N3335" s="23" t="s">
        <v>1416</v>
      </c>
      <c r="O3335" s="22" t="s">
        <v>1417</v>
      </c>
      <c r="P3335" s="22" t="s">
        <v>1418</v>
      </c>
      <c r="Q3335" s="23" t="s">
        <v>2901</v>
      </c>
      <c r="R3335" s="22" t="s">
        <v>2902</v>
      </c>
      <c r="S3335" s="21" t="s">
        <v>433</v>
      </c>
      <c r="T3335" s="23" t="s">
        <v>2903</v>
      </c>
      <c r="U3335" s="24" t="s">
        <v>17</v>
      </c>
      <c r="V3335" s="23">
        <v>200</v>
      </c>
      <c r="W3335" s="25">
        <v>2378670.2800000003</v>
      </c>
      <c r="X3335" s="25">
        <v>2651902.2899999996</v>
      </c>
      <c r="Y3335" s="25">
        <v>2554667.85</v>
      </c>
      <c r="Z3335" s="25">
        <v>2510846.59</v>
      </c>
      <c r="AA3335" s="25">
        <v>2678753.87</v>
      </c>
      <c r="AB3335" s="25">
        <v>2545098.8000000003</v>
      </c>
      <c r="AC3335" s="26">
        <v>45152.505756550927</v>
      </c>
      <c r="AD3335" s="27">
        <f>ROW()</f>
        <v>3335</v>
      </c>
      <c r="AE3335" s="27">
        <f>1</f>
        <v>1</v>
      </c>
      <c r="AF3335" s="27">
        <f>SUBTOTAL(109,Tbl_NGF_Data[[#This Row],[Counter]])</f>
        <v>1</v>
      </c>
    </row>
    <row r="3336" spans="2:32" ht="45" x14ac:dyDescent="0.25">
      <c r="B3336" s="21" t="s">
        <v>424</v>
      </c>
      <c r="C3336" s="22" t="s">
        <v>2865</v>
      </c>
      <c r="D3336" s="23">
        <v>8</v>
      </c>
      <c r="E3336" s="22" t="s">
        <v>424</v>
      </c>
      <c r="F3336" s="23">
        <v>8</v>
      </c>
      <c r="G3336" s="22" t="s">
        <v>2865</v>
      </c>
      <c r="H3336" s="22" t="s">
        <v>1327</v>
      </c>
      <c r="I3336" s="23">
        <v>1</v>
      </c>
      <c r="J3336" s="23">
        <v>151</v>
      </c>
      <c r="K3336" s="23" t="s">
        <v>2880</v>
      </c>
      <c r="L3336" s="22" t="s">
        <v>2881</v>
      </c>
      <c r="M3336" s="21" t="s">
        <v>427</v>
      </c>
      <c r="N3336" s="23" t="s">
        <v>1416</v>
      </c>
      <c r="O3336" s="22" t="s">
        <v>1417</v>
      </c>
      <c r="P3336" s="22" t="s">
        <v>1418</v>
      </c>
      <c r="Q3336" s="23" t="s">
        <v>2901</v>
      </c>
      <c r="R3336" s="22" t="s">
        <v>2902</v>
      </c>
      <c r="S3336" s="21" t="s">
        <v>433</v>
      </c>
      <c r="T3336" s="23" t="s">
        <v>2903</v>
      </c>
      <c r="U3336" s="24" t="s">
        <v>18</v>
      </c>
      <c r="V3336" s="23">
        <v>220</v>
      </c>
      <c r="W3336" s="25">
        <v>1589310.7199999997</v>
      </c>
      <c r="X3336" s="25">
        <v>8684.7100000004284</v>
      </c>
      <c r="Y3336" s="25">
        <v>130107.14999999991</v>
      </c>
      <c r="Z3336" s="25">
        <v>213648.41000000015</v>
      </c>
      <c r="AA3336" s="25">
        <v>116963.12999999989</v>
      </c>
      <c r="AB3336" s="25">
        <v>483285.19999999972</v>
      </c>
      <c r="AC3336" s="26">
        <v>45152.505756550927</v>
      </c>
      <c r="AD3336" s="27">
        <f>ROW()</f>
        <v>3336</v>
      </c>
      <c r="AE3336" s="27">
        <f>1</f>
        <v>1</v>
      </c>
      <c r="AF3336" s="27">
        <f>SUBTOTAL(109,Tbl_NGF_Data[[#This Row],[Counter]])</f>
        <v>1</v>
      </c>
    </row>
    <row r="3337" spans="2:32" ht="45" x14ac:dyDescent="0.25">
      <c r="B3337" s="21" t="s">
        <v>424</v>
      </c>
      <c r="C3337" s="22" t="s">
        <v>2865</v>
      </c>
      <c r="D3337" s="23">
        <v>8</v>
      </c>
      <c r="E3337" s="22" t="s">
        <v>424</v>
      </c>
      <c r="F3337" s="23">
        <v>8</v>
      </c>
      <c r="G3337" s="22" t="s">
        <v>2865</v>
      </c>
      <c r="H3337" s="22" t="s">
        <v>1327</v>
      </c>
      <c r="I3337" s="23">
        <v>1</v>
      </c>
      <c r="J3337" s="23">
        <v>151</v>
      </c>
      <c r="K3337" s="23" t="s">
        <v>2880</v>
      </c>
      <c r="L3337" s="22" t="s">
        <v>2881</v>
      </c>
      <c r="M3337" s="21" t="s">
        <v>427</v>
      </c>
      <c r="N3337" s="23" t="s">
        <v>1416</v>
      </c>
      <c r="O3337" s="22" t="s">
        <v>1417</v>
      </c>
      <c r="P3337" s="22" t="s">
        <v>1418</v>
      </c>
      <c r="Q3337" s="23" t="s">
        <v>2901</v>
      </c>
      <c r="R3337" s="22" t="s">
        <v>2902</v>
      </c>
      <c r="S3337" s="21" t="s">
        <v>433</v>
      </c>
      <c r="T3337" s="23" t="s">
        <v>2903</v>
      </c>
      <c r="U3337" s="24" t="s">
        <v>19</v>
      </c>
      <c r="V3337" s="23">
        <v>500</v>
      </c>
      <c r="W3337" s="25">
        <v>3897033</v>
      </c>
      <c r="X3337" s="25">
        <v>4158697</v>
      </c>
      <c r="Y3337" s="25">
        <v>4184707</v>
      </c>
      <c r="Z3337" s="25">
        <v>4224419</v>
      </c>
      <c r="AA3337" s="25">
        <v>4295647</v>
      </c>
      <c r="AB3337" s="25">
        <v>2653388</v>
      </c>
      <c r="AC3337" s="26">
        <v>45152.505756550927</v>
      </c>
      <c r="AD3337" s="27">
        <f>ROW()</f>
        <v>3337</v>
      </c>
      <c r="AE3337" s="27">
        <f>1</f>
        <v>1</v>
      </c>
      <c r="AF3337" s="27">
        <f>SUBTOTAL(109,Tbl_NGF_Data[[#This Row],[Counter]])</f>
        <v>1</v>
      </c>
    </row>
    <row r="3338" spans="2:32" ht="45" x14ac:dyDescent="0.25">
      <c r="B3338" s="21" t="s">
        <v>424</v>
      </c>
      <c r="C3338" s="22" t="s">
        <v>2865</v>
      </c>
      <c r="D3338" s="23">
        <v>8</v>
      </c>
      <c r="E3338" s="22" t="s">
        <v>424</v>
      </c>
      <c r="F3338" s="23">
        <v>8</v>
      </c>
      <c r="G3338" s="22" t="s">
        <v>2865</v>
      </c>
      <c r="H3338" s="22" t="s">
        <v>1327</v>
      </c>
      <c r="I3338" s="23">
        <v>1</v>
      </c>
      <c r="J3338" s="23">
        <v>151</v>
      </c>
      <c r="K3338" s="23" t="s">
        <v>2880</v>
      </c>
      <c r="L3338" s="22" t="s">
        <v>2881</v>
      </c>
      <c r="M3338" s="21" t="s">
        <v>427</v>
      </c>
      <c r="N3338" s="23" t="s">
        <v>1186</v>
      </c>
      <c r="O3338" s="22" t="s">
        <v>1187</v>
      </c>
      <c r="P3338" s="22" t="s">
        <v>1188</v>
      </c>
      <c r="Q3338" s="23" t="s">
        <v>2904</v>
      </c>
      <c r="R3338" s="22" t="s">
        <v>2905</v>
      </c>
      <c r="S3338" s="21" t="s">
        <v>434</v>
      </c>
      <c r="T3338" s="23" t="s">
        <v>2906</v>
      </c>
      <c r="U3338" s="24" t="s">
        <v>15</v>
      </c>
      <c r="V3338" s="23">
        <v>100</v>
      </c>
      <c r="W3338" s="25">
        <v>24674533.510000002</v>
      </c>
      <c r="X3338" s="25">
        <v>32803552.670000002</v>
      </c>
      <c r="Y3338" s="25">
        <v>42918924.359999999</v>
      </c>
      <c r="Z3338" s="25">
        <v>58413976.350000001</v>
      </c>
      <c r="AA3338" s="25">
        <v>55372071.689999998</v>
      </c>
      <c r="AB3338" s="25">
        <v>88479254.469999999</v>
      </c>
      <c r="AC3338" s="26">
        <v>45152.505756550927</v>
      </c>
      <c r="AD3338" s="27">
        <f>ROW()</f>
        <v>3338</v>
      </c>
      <c r="AE3338" s="27">
        <f>1</f>
        <v>1</v>
      </c>
      <c r="AF3338" s="27">
        <f>SUBTOTAL(109,Tbl_NGF_Data[[#This Row],[Counter]])</f>
        <v>1</v>
      </c>
    </row>
    <row r="3339" spans="2:32" ht="45" x14ac:dyDescent="0.25">
      <c r="B3339" s="21" t="s">
        <v>424</v>
      </c>
      <c r="C3339" s="22" t="s">
        <v>2865</v>
      </c>
      <c r="D3339" s="23">
        <v>8</v>
      </c>
      <c r="E3339" s="22" t="s">
        <v>424</v>
      </c>
      <c r="F3339" s="23">
        <v>8</v>
      </c>
      <c r="G3339" s="22" t="s">
        <v>2865</v>
      </c>
      <c r="H3339" s="22" t="s">
        <v>1327</v>
      </c>
      <c r="I3339" s="23">
        <v>1</v>
      </c>
      <c r="J3339" s="23">
        <v>151</v>
      </c>
      <c r="K3339" s="23" t="s">
        <v>2880</v>
      </c>
      <c r="L3339" s="22" t="s">
        <v>2881</v>
      </c>
      <c r="M3339" s="21" t="s">
        <v>427</v>
      </c>
      <c r="N3339" s="23" t="s">
        <v>1186</v>
      </c>
      <c r="O3339" s="22" t="s">
        <v>1187</v>
      </c>
      <c r="P3339" s="22" t="s">
        <v>1188</v>
      </c>
      <c r="Q3339" s="23" t="s">
        <v>2904</v>
      </c>
      <c r="R3339" s="22" t="s">
        <v>2905</v>
      </c>
      <c r="S3339" s="21" t="s">
        <v>434</v>
      </c>
      <c r="T3339" s="23" t="s">
        <v>2906</v>
      </c>
      <c r="U3339" s="24" t="s">
        <v>16</v>
      </c>
      <c r="V3339" s="23">
        <v>135</v>
      </c>
      <c r="W3339" s="25">
        <v>0</v>
      </c>
      <c r="X3339" s="25">
        <v>10272686.310000001</v>
      </c>
      <c r="Y3339" s="25">
        <v>0</v>
      </c>
      <c r="Z3339" s="25">
        <v>0</v>
      </c>
      <c r="AA3339" s="25">
        <v>26144879</v>
      </c>
      <c r="AB3339" s="25">
        <v>0</v>
      </c>
      <c r="AC3339" s="26">
        <v>45152.505756550927</v>
      </c>
      <c r="AD3339" s="27">
        <f>ROW()</f>
        <v>3339</v>
      </c>
      <c r="AE3339" s="27">
        <f>1</f>
        <v>1</v>
      </c>
      <c r="AF3339" s="27">
        <f>SUBTOTAL(109,Tbl_NGF_Data[[#This Row],[Counter]])</f>
        <v>1</v>
      </c>
    </row>
    <row r="3340" spans="2:32" ht="45" x14ac:dyDescent="0.25">
      <c r="B3340" s="21" t="s">
        <v>424</v>
      </c>
      <c r="C3340" s="22" t="s">
        <v>2865</v>
      </c>
      <c r="D3340" s="23">
        <v>8</v>
      </c>
      <c r="E3340" s="22" t="s">
        <v>424</v>
      </c>
      <c r="F3340" s="23">
        <v>8</v>
      </c>
      <c r="G3340" s="22" t="s">
        <v>2865</v>
      </c>
      <c r="H3340" s="22" t="s">
        <v>1327</v>
      </c>
      <c r="I3340" s="23">
        <v>1</v>
      </c>
      <c r="J3340" s="23">
        <v>151</v>
      </c>
      <c r="K3340" s="23" t="s">
        <v>2880</v>
      </c>
      <c r="L3340" s="22" t="s">
        <v>2881</v>
      </c>
      <c r="M3340" s="21" t="s">
        <v>427</v>
      </c>
      <c r="N3340" s="23" t="s">
        <v>1186</v>
      </c>
      <c r="O3340" s="22" t="s">
        <v>1187</v>
      </c>
      <c r="P3340" s="22" t="s">
        <v>1188</v>
      </c>
      <c r="Q3340" s="23" t="s">
        <v>2904</v>
      </c>
      <c r="R3340" s="22" t="s">
        <v>2905</v>
      </c>
      <c r="S3340" s="21" t="s">
        <v>434</v>
      </c>
      <c r="T3340" s="23" t="s">
        <v>2906</v>
      </c>
      <c r="U3340" s="24" t="s">
        <v>17</v>
      </c>
      <c r="V3340" s="23">
        <v>200</v>
      </c>
      <c r="W3340" s="25">
        <v>0</v>
      </c>
      <c r="X3340" s="25">
        <v>10272686.310000001</v>
      </c>
      <c r="Y3340" s="25">
        <v>0</v>
      </c>
      <c r="Z3340" s="25">
        <v>0</v>
      </c>
      <c r="AA3340" s="25">
        <v>26144879</v>
      </c>
      <c r="AB3340" s="25">
        <v>0</v>
      </c>
      <c r="AC3340" s="26">
        <v>45152.505756550927</v>
      </c>
      <c r="AD3340" s="27">
        <f>ROW()</f>
        <v>3340</v>
      </c>
      <c r="AE3340" s="27">
        <f>1</f>
        <v>1</v>
      </c>
      <c r="AF3340" s="27">
        <f>SUBTOTAL(109,Tbl_NGF_Data[[#This Row],[Counter]])</f>
        <v>1</v>
      </c>
    </row>
    <row r="3341" spans="2:32" ht="45" x14ac:dyDescent="0.25">
      <c r="B3341" s="21" t="s">
        <v>424</v>
      </c>
      <c r="C3341" s="22" t="s">
        <v>2865</v>
      </c>
      <c r="D3341" s="23">
        <v>8</v>
      </c>
      <c r="E3341" s="22" t="s">
        <v>424</v>
      </c>
      <c r="F3341" s="23">
        <v>8</v>
      </c>
      <c r="G3341" s="22" t="s">
        <v>2865</v>
      </c>
      <c r="H3341" s="22" t="s">
        <v>1327</v>
      </c>
      <c r="I3341" s="23">
        <v>1</v>
      </c>
      <c r="J3341" s="23">
        <v>151</v>
      </c>
      <c r="K3341" s="23" t="s">
        <v>2880</v>
      </c>
      <c r="L3341" s="22" t="s">
        <v>2881</v>
      </c>
      <c r="M3341" s="21" t="s">
        <v>427</v>
      </c>
      <c r="N3341" s="23" t="s">
        <v>1186</v>
      </c>
      <c r="O3341" s="22" t="s">
        <v>1187</v>
      </c>
      <c r="P3341" s="22" t="s">
        <v>1188</v>
      </c>
      <c r="Q3341" s="23" t="s">
        <v>2904</v>
      </c>
      <c r="R3341" s="22" t="s">
        <v>2905</v>
      </c>
      <c r="S3341" s="21" t="s">
        <v>434</v>
      </c>
      <c r="T3341" s="23" t="s">
        <v>2906</v>
      </c>
      <c r="U3341" s="24" t="s">
        <v>19</v>
      </c>
      <c r="V3341" s="23">
        <v>500</v>
      </c>
      <c r="W3341" s="25">
        <v>153964.62</v>
      </c>
      <c r="X3341" s="25">
        <v>368728.37</v>
      </c>
      <c r="Y3341" s="25">
        <v>690233.55</v>
      </c>
      <c r="Z3341" s="25">
        <v>282840.71999999997</v>
      </c>
      <c r="AA3341" s="25">
        <v>115049.74</v>
      </c>
      <c r="AB3341" s="25">
        <v>1068899.95</v>
      </c>
      <c r="AC3341" s="26">
        <v>45152.505756550927</v>
      </c>
      <c r="AD3341" s="27">
        <f>ROW()</f>
        <v>3341</v>
      </c>
      <c r="AE3341" s="27">
        <f>1</f>
        <v>1</v>
      </c>
      <c r="AF3341" s="27">
        <f>SUBTOTAL(109,Tbl_NGF_Data[[#This Row],[Counter]])</f>
        <v>1</v>
      </c>
    </row>
    <row r="3342" spans="2:32" ht="60" x14ac:dyDescent="0.25">
      <c r="B3342" s="21" t="s">
        <v>424</v>
      </c>
      <c r="C3342" s="22" t="s">
        <v>2865</v>
      </c>
      <c r="D3342" s="23">
        <v>8</v>
      </c>
      <c r="E3342" s="22" t="s">
        <v>424</v>
      </c>
      <c r="F3342" s="23">
        <v>8</v>
      </c>
      <c r="G3342" s="22" t="s">
        <v>2865</v>
      </c>
      <c r="H3342" s="22" t="s">
        <v>1327</v>
      </c>
      <c r="I3342" s="23">
        <v>1</v>
      </c>
      <c r="J3342" s="23">
        <v>151</v>
      </c>
      <c r="K3342" s="23" t="s">
        <v>2880</v>
      </c>
      <c r="L3342" s="22" t="s">
        <v>2881</v>
      </c>
      <c r="M3342" s="21" t="s">
        <v>427</v>
      </c>
      <c r="N3342" s="23" t="s">
        <v>1131</v>
      </c>
      <c r="O3342" s="22" t="s">
        <v>1132</v>
      </c>
      <c r="P3342" s="22" t="s">
        <v>1133</v>
      </c>
      <c r="Q3342" s="23" t="s">
        <v>1134</v>
      </c>
      <c r="R3342" s="22" t="s">
        <v>1135</v>
      </c>
      <c r="S3342" s="21" t="s">
        <v>33</v>
      </c>
      <c r="T3342" s="23" t="s">
        <v>2907</v>
      </c>
      <c r="U3342" s="24" t="s">
        <v>16</v>
      </c>
      <c r="V3342" s="23">
        <v>135</v>
      </c>
      <c r="W3342" s="25">
        <v>0</v>
      </c>
      <c r="X3342" s="25">
        <v>0</v>
      </c>
      <c r="Y3342" s="25">
        <v>21309.88</v>
      </c>
      <c r="Z3342" s="25">
        <v>0</v>
      </c>
      <c r="AA3342" s="25">
        <v>0</v>
      </c>
      <c r="AB3342" s="25">
        <v>0</v>
      </c>
      <c r="AC3342" s="26">
        <v>45152.505756550927</v>
      </c>
      <c r="AD3342" s="27">
        <f>ROW()</f>
        <v>3342</v>
      </c>
      <c r="AE3342" s="27">
        <f>1</f>
        <v>1</v>
      </c>
      <c r="AF3342" s="27">
        <f>SUBTOTAL(109,Tbl_NGF_Data[[#This Row],[Counter]])</f>
        <v>1</v>
      </c>
    </row>
    <row r="3343" spans="2:32" ht="60" x14ac:dyDescent="0.25">
      <c r="B3343" s="21" t="s">
        <v>424</v>
      </c>
      <c r="C3343" s="22" t="s">
        <v>2865</v>
      </c>
      <c r="D3343" s="23">
        <v>8</v>
      </c>
      <c r="E3343" s="22" t="s">
        <v>424</v>
      </c>
      <c r="F3343" s="23">
        <v>8</v>
      </c>
      <c r="G3343" s="22" t="s">
        <v>2865</v>
      </c>
      <c r="H3343" s="22" t="s">
        <v>1327</v>
      </c>
      <c r="I3343" s="23">
        <v>1</v>
      </c>
      <c r="J3343" s="23">
        <v>151</v>
      </c>
      <c r="K3343" s="23" t="s">
        <v>2880</v>
      </c>
      <c r="L3343" s="22" t="s">
        <v>2881</v>
      </c>
      <c r="M3343" s="21" t="s">
        <v>427</v>
      </c>
      <c r="N3343" s="23" t="s">
        <v>1131</v>
      </c>
      <c r="O3343" s="22" t="s">
        <v>1132</v>
      </c>
      <c r="P3343" s="22" t="s">
        <v>1133</v>
      </c>
      <c r="Q3343" s="23" t="s">
        <v>1134</v>
      </c>
      <c r="R3343" s="22" t="s">
        <v>1135</v>
      </c>
      <c r="S3343" s="21" t="s">
        <v>33</v>
      </c>
      <c r="T3343" s="23" t="s">
        <v>2907</v>
      </c>
      <c r="U3343" s="24" t="s">
        <v>17</v>
      </c>
      <c r="V3343" s="23">
        <v>200</v>
      </c>
      <c r="W3343" s="25">
        <v>0</v>
      </c>
      <c r="X3343" s="25">
        <v>0</v>
      </c>
      <c r="Y3343" s="25">
        <v>21309.88</v>
      </c>
      <c r="Z3343" s="25">
        <v>0</v>
      </c>
      <c r="AA3343" s="25">
        <v>0</v>
      </c>
      <c r="AB3343" s="25">
        <v>0</v>
      </c>
      <c r="AC3343" s="26">
        <v>45152.505756550927</v>
      </c>
      <c r="AD3343" s="27">
        <f>ROW()</f>
        <v>3343</v>
      </c>
      <c r="AE3343" s="27">
        <f>1</f>
        <v>1</v>
      </c>
      <c r="AF3343" s="27">
        <f>SUBTOTAL(109,Tbl_NGF_Data[[#This Row],[Counter]])</f>
        <v>1</v>
      </c>
    </row>
    <row r="3344" spans="2:32" ht="45" x14ac:dyDescent="0.25">
      <c r="B3344" s="21" t="s">
        <v>424</v>
      </c>
      <c r="C3344" s="22" t="s">
        <v>2865</v>
      </c>
      <c r="D3344" s="23">
        <v>8</v>
      </c>
      <c r="E3344" s="22" t="s">
        <v>424</v>
      </c>
      <c r="F3344" s="23">
        <v>8</v>
      </c>
      <c r="G3344" s="22" t="s">
        <v>2865</v>
      </c>
      <c r="H3344" s="22" t="s">
        <v>1327</v>
      </c>
      <c r="I3344" s="23">
        <v>1</v>
      </c>
      <c r="J3344" s="23">
        <v>151</v>
      </c>
      <c r="K3344" s="23" t="s">
        <v>2880</v>
      </c>
      <c r="L3344" s="22" t="s">
        <v>2881</v>
      </c>
      <c r="M3344" s="21" t="s">
        <v>427</v>
      </c>
      <c r="N3344" s="23" t="s">
        <v>1166</v>
      </c>
      <c r="O3344" s="22" t="s">
        <v>1167</v>
      </c>
      <c r="P3344" s="22" t="s">
        <v>1168</v>
      </c>
      <c r="Q3344" s="23" t="s">
        <v>1169</v>
      </c>
      <c r="R3344" s="22" t="s">
        <v>1170</v>
      </c>
      <c r="S3344" s="21" t="s">
        <v>40</v>
      </c>
      <c r="T3344" s="23" t="s">
        <v>2908</v>
      </c>
      <c r="U3344" s="24" t="s">
        <v>15</v>
      </c>
      <c r="V3344" s="23">
        <v>100</v>
      </c>
      <c r="W3344" s="25">
        <v>0</v>
      </c>
      <c r="X3344" s="25">
        <v>0</v>
      </c>
      <c r="Y3344" s="25">
        <v>0</v>
      </c>
      <c r="Z3344" s="25">
        <v>0</v>
      </c>
      <c r="AA3344" s="25">
        <v>540000</v>
      </c>
      <c r="AB3344" s="25">
        <v>239714.51</v>
      </c>
      <c r="AC3344" s="26">
        <v>45152.505756550927</v>
      </c>
      <c r="AD3344" s="27">
        <f>ROW()</f>
        <v>3344</v>
      </c>
      <c r="AE3344" s="27">
        <f>1</f>
        <v>1</v>
      </c>
      <c r="AF3344" s="27">
        <f>SUBTOTAL(109,Tbl_NGF_Data[[#This Row],[Counter]])</f>
        <v>1</v>
      </c>
    </row>
    <row r="3345" spans="2:32" ht="45" x14ac:dyDescent="0.25">
      <c r="B3345" s="21" t="s">
        <v>424</v>
      </c>
      <c r="C3345" s="22" t="s">
        <v>2865</v>
      </c>
      <c r="D3345" s="23">
        <v>8</v>
      </c>
      <c r="E3345" s="22" t="s">
        <v>424</v>
      </c>
      <c r="F3345" s="23">
        <v>8</v>
      </c>
      <c r="G3345" s="22" t="s">
        <v>2865</v>
      </c>
      <c r="H3345" s="22" t="s">
        <v>1327</v>
      </c>
      <c r="I3345" s="23">
        <v>1</v>
      </c>
      <c r="J3345" s="23">
        <v>151</v>
      </c>
      <c r="K3345" s="23" t="s">
        <v>2880</v>
      </c>
      <c r="L3345" s="22" t="s">
        <v>2881</v>
      </c>
      <c r="M3345" s="21" t="s">
        <v>427</v>
      </c>
      <c r="N3345" s="23" t="s">
        <v>1166</v>
      </c>
      <c r="O3345" s="22" t="s">
        <v>1167</v>
      </c>
      <c r="P3345" s="22" t="s">
        <v>1168</v>
      </c>
      <c r="Q3345" s="23" t="s">
        <v>1169</v>
      </c>
      <c r="R3345" s="22" t="s">
        <v>1170</v>
      </c>
      <c r="S3345" s="21" t="s">
        <v>40</v>
      </c>
      <c r="T3345" s="23" t="s">
        <v>2908</v>
      </c>
      <c r="U3345" s="24" t="s">
        <v>16</v>
      </c>
      <c r="V3345" s="23">
        <v>135</v>
      </c>
      <c r="W3345" s="25">
        <v>0</v>
      </c>
      <c r="X3345" s="25">
        <v>0</v>
      </c>
      <c r="Y3345" s="25">
        <v>0</v>
      </c>
      <c r="Z3345" s="25">
        <v>0</v>
      </c>
      <c r="AA3345" s="25">
        <v>540000</v>
      </c>
      <c r="AB3345" s="25">
        <v>1815000</v>
      </c>
      <c r="AC3345" s="26">
        <v>45152.505756550927</v>
      </c>
      <c r="AD3345" s="27">
        <f>ROW()</f>
        <v>3345</v>
      </c>
      <c r="AE3345" s="27">
        <f>1</f>
        <v>1</v>
      </c>
      <c r="AF3345" s="27">
        <f>SUBTOTAL(109,Tbl_NGF_Data[[#This Row],[Counter]])</f>
        <v>1</v>
      </c>
    </row>
    <row r="3346" spans="2:32" ht="45" x14ac:dyDescent="0.25">
      <c r="B3346" s="21" t="s">
        <v>424</v>
      </c>
      <c r="C3346" s="22" t="s">
        <v>2865</v>
      </c>
      <c r="D3346" s="23">
        <v>8</v>
      </c>
      <c r="E3346" s="22" t="s">
        <v>424</v>
      </c>
      <c r="F3346" s="23">
        <v>8</v>
      </c>
      <c r="G3346" s="22" t="s">
        <v>2865</v>
      </c>
      <c r="H3346" s="22" t="s">
        <v>1327</v>
      </c>
      <c r="I3346" s="23">
        <v>1</v>
      </c>
      <c r="J3346" s="23">
        <v>151</v>
      </c>
      <c r="K3346" s="23" t="s">
        <v>2880</v>
      </c>
      <c r="L3346" s="22" t="s">
        <v>2881</v>
      </c>
      <c r="M3346" s="21" t="s">
        <v>427</v>
      </c>
      <c r="N3346" s="23" t="s">
        <v>1166</v>
      </c>
      <c r="O3346" s="22" t="s">
        <v>1167</v>
      </c>
      <c r="P3346" s="22" t="s">
        <v>1168</v>
      </c>
      <c r="Q3346" s="23" t="s">
        <v>1169</v>
      </c>
      <c r="R3346" s="22" t="s">
        <v>1170</v>
      </c>
      <c r="S3346" s="21" t="s">
        <v>40</v>
      </c>
      <c r="T3346" s="23" t="s">
        <v>2908</v>
      </c>
      <c r="U3346" s="24" t="s">
        <v>17</v>
      </c>
      <c r="V3346" s="23">
        <v>200</v>
      </c>
      <c r="W3346" s="25">
        <v>0</v>
      </c>
      <c r="X3346" s="25">
        <v>0</v>
      </c>
      <c r="Y3346" s="25">
        <v>0</v>
      </c>
      <c r="Z3346" s="25">
        <v>0</v>
      </c>
      <c r="AA3346" s="25">
        <v>0</v>
      </c>
      <c r="AB3346" s="25">
        <v>1575285.49</v>
      </c>
      <c r="AC3346" s="26">
        <v>45152.505756550927</v>
      </c>
      <c r="AD3346" s="27">
        <f>ROW()</f>
        <v>3346</v>
      </c>
      <c r="AE3346" s="27">
        <f>1</f>
        <v>1</v>
      </c>
      <c r="AF3346" s="27">
        <f>SUBTOTAL(109,Tbl_NGF_Data[[#This Row],[Counter]])</f>
        <v>1</v>
      </c>
    </row>
    <row r="3347" spans="2:32" ht="45" x14ac:dyDescent="0.25">
      <c r="B3347" s="21" t="s">
        <v>424</v>
      </c>
      <c r="C3347" s="22" t="s">
        <v>2865</v>
      </c>
      <c r="D3347" s="23">
        <v>8</v>
      </c>
      <c r="E3347" s="22" t="s">
        <v>424</v>
      </c>
      <c r="F3347" s="23">
        <v>8</v>
      </c>
      <c r="G3347" s="22" t="s">
        <v>2865</v>
      </c>
      <c r="H3347" s="22" t="s">
        <v>1327</v>
      </c>
      <c r="I3347" s="23">
        <v>1</v>
      </c>
      <c r="J3347" s="23">
        <v>151</v>
      </c>
      <c r="K3347" s="23" t="s">
        <v>2880</v>
      </c>
      <c r="L3347" s="22" t="s">
        <v>2881</v>
      </c>
      <c r="M3347" s="21" t="s">
        <v>427</v>
      </c>
      <c r="N3347" s="23" t="s">
        <v>1166</v>
      </c>
      <c r="O3347" s="22" t="s">
        <v>1167</v>
      </c>
      <c r="P3347" s="22" t="s">
        <v>1168</v>
      </c>
      <c r="Q3347" s="23" t="s">
        <v>1169</v>
      </c>
      <c r="R3347" s="22" t="s">
        <v>1170</v>
      </c>
      <c r="S3347" s="21" t="s">
        <v>40</v>
      </c>
      <c r="T3347" s="23" t="s">
        <v>2908</v>
      </c>
      <c r="U3347" s="24" t="s">
        <v>18</v>
      </c>
      <c r="V3347" s="23">
        <v>220</v>
      </c>
      <c r="W3347" s="25">
        <v>0</v>
      </c>
      <c r="X3347" s="25">
        <v>0</v>
      </c>
      <c r="Y3347" s="25">
        <v>0</v>
      </c>
      <c r="Z3347" s="25">
        <v>0</v>
      </c>
      <c r="AA3347" s="25">
        <v>540000</v>
      </c>
      <c r="AB3347" s="25">
        <v>239714.51</v>
      </c>
      <c r="AC3347" s="26">
        <v>45152.505756550927</v>
      </c>
      <c r="AD3347" s="27">
        <f>ROW()</f>
        <v>3347</v>
      </c>
      <c r="AE3347" s="27">
        <f>1</f>
        <v>1</v>
      </c>
      <c r="AF3347" s="27">
        <f>SUBTOTAL(109,Tbl_NGF_Data[[#This Row],[Counter]])</f>
        <v>1</v>
      </c>
    </row>
    <row r="3348" spans="2:32" ht="45" x14ac:dyDescent="0.25">
      <c r="B3348" s="21" t="s">
        <v>424</v>
      </c>
      <c r="C3348" s="22" t="s">
        <v>2865</v>
      </c>
      <c r="D3348" s="23">
        <v>8</v>
      </c>
      <c r="E3348" s="22" t="s">
        <v>424</v>
      </c>
      <c r="F3348" s="23">
        <v>8</v>
      </c>
      <c r="G3348" s="22" t="s">
        <v>2865</v>
      </c>
      <c r="H3348" s="22" t="s">
        <v>1327</v>
      </c>
      <c r="I3348" s="23">
        <v>1</v>
      </c>
      <c r="J3348" s="23">
        <v>162</v>
      </c>
      <c r="K3348" s="23" t="s">
        <v>2909</v>
      </c>
      <c r="L3348" s="22" t="s">
        <v>2910</v>
      </c>
      <c r="M3348" s="21" t="s">
        <v>492</v>
      </c>
      <c r="N3348" s="23" t="s">
        <v>1119</v>
      </c>
      <c r="O3348" s="22" t="s">
        <v>1120</v>
      </c>
      <c r="P3348" s="22" t="s">
        <v>1121</v>
      </c>
      <c r="Q3348" s="23" t="s">
        <v>2911</v>
      </c>
      <c r="R3348" s="22" t="s">
        <v>2912</v>
      </c>
      <c r="S3348" s="21" t="s">
        <v>493</v>
      </c>
      <c r="T3348" s="23" t="s">
        <v>2913</v>
      </c>
      <c r="U3348" s="24" t="s">
        <v>15</v>
      </c>
      <c r="V3348" s="23">
        <v>100</v>
      </c>
      <c r="W3348" s="25">
        <v>0</v>
      </c>
      <c r="X3348" s="25">
        <v>0</v>
      </c>
      <c r="Y3348" s="25">
        <v>175000</v>
      </c>
      <c r="Z3348" s="25">
        <v>72809.279999999999</v>
      </c>
      <c r="AA3348" s="25">
        <v>63794.87</v>
      </c>
      <c r="AB3348" s="25">
        <v>70348.42</v>
      </c>
      <c r="AC3348" s="26">
        <v>45152.505756550927</v>
      </c>
      <c r="AD3348" s="27">
        <f>ROW()</f>
        <v>3348</v>
      </c>
      <c r="AE3348" s="27">
        <f>1</f>
        <v>1</v>
      </c>
      <c r="AF3348" s="27">
        <f>SUBTOTAL(109,Tbl_NGF_Data[[#This Row],[Counter]])</f>
        <v>1</v>
      </c>
    </row>
    <row r="3349" spans="2:32" ht="45" x14ac:dyDescent="0.25">
      <c r="B3349" s="21" t="s">
        <v>424</v>
      </c>
      <c r="C3349" s="22" t="s">
        <v>2865</v>
      </c>
      <c r="D3349" s="23">
        <v>8</v>
      </c>
      <c r="E3349" s="22" t="s">
        <v>424</v>
      </c>
      <c r="F3349" s="23">
        <v>8</v>
      </c>
      <c r="G3349" s="22" t="s">
        <v>2865</v>
      </c>
      <c r="H3349" s="22" t="s">
        <v>1327</v>
      </c>
      <c r="I3349" s="23">
        <v>1</v>
      </c>
      <c r="J3349" s="23">
        <v>162</v>
      </c>
      <c r="K3349" s="23" t="s">
        <v>2909</v>
      </c>
      <c r="L3349" s="22" t="s">
        <v>2910</v>
      </c>
      <c r="M3349" s="21" t="s">
        <v>492</v>
      </c>
      <c r="N3349" s="23" t="s">
        <v>1119</v>
      </c>
      <c r="O3349" s="22" t="s">
        <v>1120</v>
      </c>
      <c r="P3349" s="22" t="s">
        <v>1121</v>
      </c>
      <c r="Q3349" s="23" t="s">
        <v>2911</v>
      </c>
      <c r="R3349" s="22" t="s">
        <v>2912</v>
      </c>
      <c r="S3349" s="21" t="s">
        <v>493</v>
      </c>
      <c r="T3349" s="23" t="s">
        <v>2913</v>
      </c>
      <c r="U3349" s="24" t="s">
        <v>16</v>
      </c>
      <c r="V3349" s="23">
        <v>135</v>
      </c>
      <c r="W3349" s="25">
        <v>0</v>
      </c>
      <c r="X3349" s="25">
        <v>0</v>
      </c>
      <c r="Y3349" s="25">
        <v>431000000</v>
      </c>
      <c r="Z3349" s="25">
        <v>175000</v>
      </c>
      <c r="AA3349" s="25">
        <v>20000</v>
      </c>
      <c r="AB3349" s="25">
        <v>5000</v>
      </c>
      <c r="AC3349" s="26">
        <v>45152.505756550927</v>
      </c>
      <c r="AD3349" s="27">
        <f>ROW()</f>
        <v>3349</v>
      </c>
      <c r="AE3349" s="27">
        <f>1</f>
        <v>1</v>
      </c>
      <c r="AF3349" s="27">
        <f>SUBTOTAL(109,Tbl_NGF_Data[[#This Row],[Counter]])</f>
        <v>1</v>
      </c>
    </row>
    <row r="3350" spans="2:32" ht="45" x14ac:dyDescent="0.25">
      <c r="B3350" s="21" t="s">
        <v>424</v>
      </c>
      <c r="C3350" s="22" t="s">
        <v>2865</v>
      </c>
      <c r="D3350" s="23">
        <v>8</v>
      </c>
      <c r="E3350" s="22" t="s">
        <v>424</v>
      </c>
      <c r="F3350" s="23">
        <v>8</v>
      </c>
      <c r="G3350" s="22" t="s">
        <v>2865</v>
      </c>
      <c r="H3350" s="22" t="s">
        <v>1327</v>
      </c>
      <c r="I3350" s="23">
        <v>1</v>
      </c>
      <c r="J3350" s="23">
        <v>162</v>
      </c>
      <c r="K3350" s="23" t="s">
        <v>2909</v>
      </c>
      <c r="L3350" s="22" t="s">
        <v>2910</v>
      </c>
      <c r="M3350" s="21" t="s">
        <v>492</v>
      </c>
      <c r="N3350" s="23" t="s">
        <v>1119</v>
      </c>
      <c r="O3350" s="22" t="s">
        <v>1120</v>
      </c>
      <c r="P3350" s="22" t="s">
        <v>1121</v>
      </c>
      <c r="Q3350" s="23" t="s">
        <v>2911</v>
      </c>
      <c r="R3350" s="22" t="s">
        <v>2912</v>
      </c>
      <c r="S3350" s="21" t="s">
        <v>493</v>
      </c>
      <c r="T3350" s="23" t="s">
        <v>2913</v>
      </c>
      <c r="U3350" s="24" t="s">
        <v>17</v>
      </c>
      <c r="V3350" s="23">
        <v>200</v>
      </c>
      <c r="W3350" s="25">
        <v>0</v>
      </c>
      <c r="X3350" s="25">
        <v>0</v>
      </c>
      <c r="Y3350" s="25">
        <v>425185221.30000001</v>
      </c>
      <c r="Z3350" s="25">
        <v>102190.72</v>
      </c>
      <c r="AA3350" s="25">
        <v>9014.41</v>
      </c>
      <c r="AB3350" s="25">
        <v>1149.98</v>
      </c>
      <c r="AC3350" s="26">
        <v>45152.505756550927</v>
      </c>
      <c r="AD3350" s="27">
        <f>ROW()</f>
        <v>3350</v>
      </c>
      <c r="AE3350" s="27">
        <f>1</f>
        <v>1</v>
      </c>
      <c r="AF3350" s="27">
        <f>SUBTOTAL(109,Tbl_NGF_Data[[#This Row],[Counter]])</f>
        <v>1</v>
      </c>
    </row>
    <row r="3351" spans="2:32" ht="45" x14ac:dyDescent="0.25">
      <c r="B3351" s="21" t="s">
        <v>424</v>
      </c>
      <c r="C3351" s="22" t="s">
        <v>2865</v>
      </c>
      <c r="D3351" s="23">
        <v>8</v>
      </c>
      <c r="E3351" s="22" t="s">
        <v>424</v>
      </c>
      <c r="F3351" s="23">
        <v>8</v>
      </c>
      <c r="G3351" s="22" t="s">
        <v>2865</v>
      </c>
      <c r="H3351" s="22" t="s">
        <v>1327</v>
      </c>
      <c r="I3351" s="23">
        <v>1</v>
      </c>
      <c r="J3351" s="23">
        <v>162</v>
      </c>
      <c r="K3351" s="23" t="s">
        <v>2909</v>
      </c>
      <c r="L3351" s="22" t="s">
        <v>2910</v>
      </c>
      <c r="M3351" s="21" t="s">
        <v>492</v>
      </c>
      <c r="N3351" s="23" t="s">
        <v>1119</v>
      </c>
      <c r="O3351" s="22" t="s">
        <v>1120</v>
      </c>
      <c r="P3351" s="22" t="s">
        <v>1121</v>
      </c>
      <c r="Q3351" s="23" t="s">
        <v>2911</v>
      </c>
      <c r="R3351" s="22" t="s">
        <v>2912</v>
      </c>
      <c r="S3351" s="21" t="s">
        <v>493</v>
      </c>
      <c r="T3351" s="23" t="s">
        <v>2913</v>
      </c>
      <c r="U3351" s="24" t="s">
        <v>18</v>
      </c>
      <c r="V3351" s="23">
        <v>220</v>
      </c>
      <c r="W3351" s="25">
        <v>0</v>
      </c>
      <c r="X3351" s="25">
        <v>0</v>
      </c>
      <c r="Y3351" s="25">
        <v>5814778.6999999881</v>
      </c>
      <c r="Z3351" s="25">
        <v>72809.279999999999</v>
      </c>
      <c r="AA3351" s="25">
        <v>10985.59</v>
      </c>
      <c r="AB3351" s="25">
        <v>3850.02</v>
      </c>
      <c r="AC3351" s="26">
        <v>45152.505756550927</v>
      </c>
      <c r="AD3351" s="27">
        <f>ROW()</f>
        <v>3351</v>
      </c>
      <c r="AE3351" s="27">
        <f>1</f>
        <v>1</v>
      </c>
      <c r="AF3351" s="27">
        <f>SUBTOTAL(109,Tbl_NGF_Data[[#This Row],[Counter]])</f>
        <v>1</v>
      </c>
    </row>
    <row r="3352" spans="2:32" ht="45" x14ac:dyDescent="0.25">
      <c r="B3352" s="21" t="s">
        <v>424</v>
      </c>
      <c r="C3352" s="22" t="s">
        <v>2865</v>
      </c>
      <c r="D3352" s="23">
        <v>8</v>
      </c>
      <c r="E3352" s="22" t="s">
        <v>424</v>
      </c>
      <c r="F3352" s="23">
        <v>8</v>
      </c>
      <c r="G3352" s="22" t="s">
        <v>2865</v>
      </c>
      <c r="H3352" s="22" t="s">
        <v>1327</v>
      </c>
      <c r="I3352" s="23">
        <v>1</v>
      </c>
      <c r="J3352" s="23">
        <v>162</v>
      </c>
      <c r="K3352" s="23" t="s">
        <v>2909</v>
      </c>
      <c r="L3352" s="22" t="s">
        <v>2910</v>
      </c>
      <c r="M3352" s="21" t="s">
        <v>492</v>
      </c>
      <c r="N3352" s="23" t="s">
        <v>1119</v>
      </c>
      <c r="O3352" s="22" t="s">
        <v>1120</v>
      </c>
      <c r="P3352" s="22" t="s">
        <v>1121</v>
      </c>
      <c r="Q3352" s="23" t="s">
        <v>2911</v>
      </c>
      <c r="R3352" s="22" t="s">
        <v>2912</v>
      </c>
      <c r="S3352" s="21" t="s">
        <v>493</v>
      </c>
      <c r="T3352" s="23" t="s">
        <v>2913</v>
      </c>
      <c r="U3352" s="24" t="s">
        <v>19</v>
      </c>
      <c r="V3352" s="23">
        <v>500</v>
      </c>
      <c r="W3352" s="25">
        <v>0</v>
      </c>
      <c r="X3352" s="25">
        <v>0</v>
      </c>
      <c r="Y3352" s="25">
        <v>0</v>
      </c>
      <c r="Z3352" s="25">
        <v>0</v>
      </c>
      <c r="AA3352" s="25">
        <v>0</v>
      </c>
      <c r="AB3352" s="25">
        <v>7703.53</v>
      </c>
      <c r="AC3352" s="26">
        <v>45152.505756550927</v>
      </c>
      <c r="AD3352" s="27">
        <f>ROW()</f>
        <v>3352</v>
      </c>
      <c r="AE3352" s="27">
        <f>1</f>
        <v>1</v>
      </c>
      <c r="AF3352" s="27">
        <f>SUBTOTAL(109,Tbl_NGF_Data[[#This Row],[Counter]])</f>
        <v>1</v>
      </c>
    </row>
    <row r="3353" spans="2:32" ht="45" x14ac:dyDescent="0.25">
      <c r="B3353" s="21" t="s">
        <v>424</v>
      </c>
      <c r="C3353" s="22" t="s">
        <v>2865</v>
      </c>
      <c r="D3353" s="23">
        <v>8</v>
      </c>
      <c r="E3353" s="22" t="s">
        <v>424</v>
      </c>
      <c r="F3353" s="23">
        <v>8</v>
      </c>
      <c r="G3353" s="22" t="s">
        <v>2865</v>
      </c>
      <c r="H3353" s="22" t="s">
        <v>1327</v>
      </c>
      <c r="I3353" s="23">
        <v>1</v>
      </c>
      <c r="J3353" s="23">
        <v>162</v>
      </c>
      <c r="K3353" s="23" t="s">
        <v>2909</v>
      </c>
      <c r="L3353" s="22" t="s">
        <v>2910</v>
      </c>
      <c r="M3353" s="21" t="s">
        <v>492</v>
      </c>
      <c r="N3353" s="23" t="s">
        <v>1119</v>
      </c>
      <c r="O3353" s="22" t="s">
        <v>1120</v>
      </c>
      <c r="P3353" s="22" t="s">
        <v>1121</v>
      </c>
      <c r="Q3353" s="23" t="s">
        <v>1125</v>
      </c>
      <c r="R3353" s="22" t="s">
        <v>1126</v>
      </c>
      <c r="S3353" s="21" t="s">
        <v>23</v>
      </c>
      <c r="T3353" s="23" t="s">
        <v>2914</v>
      </c>
      <c r="U3353" s="24" t="s">
        <v>15</v>
      </c>
      <c r="V3353" s="23">
        <v>100</v>
      </c>
      <c r="W3353" s="25">
        <v>0</v>
      </c>
      <c r="X3353" s="25">
        <v>0</v>
      </c>
      <c r="Y3353" s="25">
        <v>0</v>
      </c>
      <c r="Z3353" s="25">
        <v>0</v>
      </c>
      <c r="AA3353" s="25">
        <v>0</v>
      </c>
      <c r="AB3353" s="25">
        <v>24.5</v>
      </c>
      <c r="AC3353" s="26">
        <v>45152.505756550927</v>
      </c>
      <c r="AD3353" s="27">
        <f>ROW()</f>
        <v>3353</v>
      </c>
      <c r="AE3353" s="27">
        <f>1</f>
        <v>1</v>
      </c>
      <c r="AF3353" s="27">
        <f>SUBTOTAL(109,Tbl_NGF_Data[[#This Row],[Counter]])</f>
        <v>1</v>
      </c>
    </row>
    <row r="3354" spans="2:32" ht="45" x14ac:dyDescent="0.25">
      <c r="B3354" s="21" t="s">
        <v>424</v>
      </c>
      <c r="C3354" s="22" t="s">
        <v>2865</v>
      </c>
      <c r="D3354" s="23">
        <v>8</v>
      </c>
      <c r="E3354" s="22" t="s">
        <v>424</v>
      </c>
      <c r="F3354" s="23">
        <v>8</v>
      </c>
      <c r="G3354" s="22" t="s">
        <v>2865</v>
      </c>
      <c r="H3354" s="22" t="s">
        <v>1327</v>
      </c>
      <c r="I3354" s="23">
        <v>1</v>
      </c>
      <c r="J3354" s="23">
        <v>162</v>
      </c>
      <c r="K3354" s="23" t="s">
        <v>2909</v>
      </c>
      <c r="L3354" s="22" t="s">
        <v>2910</v>
      </c>
      <c r="M3354" s="21" t="s">
        <v>492</v>
      </c>
      <c r="N3354" s="23" t="s">
        <v>1119</v>
      </c>
      <c r="O3354" s="22" t="s">
        <v>1120</v>
      </c>
      <c r="P3354" s="22" t="s">
        <v>1121</v>
      </c>
      <c r="Q3354" s="23" t="s">
        <v>2915</v>
      </c>
      <c r="R3354" s="22" t="s">
        <v>2916</v>
      </c>
      <c r="S3354" s="21" t="s">
        <v>494</v>
      </c>
      <c r="T3354" s="23" t="s">
        <v>2917</v>
      </c>
      <c r="U3354" s="24" t="s">
        <v>19</v>
      </c>
      <c r="V3354" s="23">
        <v>500</v>
      </c>
      <c r="W3354" s="25">
        <v>5035.32</v>
      </c>
      <c r="X3354" s="25">
        <v>925.03</v>
      </c>
      <c r="Y3354" s="25">
        <v>0</v>
      </c>
      <c r="Z3354" s="25">
        <v>0</v>
      </c>
      <c r="AA3354" s="25">
        <v>0</v>
      </c>
      <c r="AB3354" s="25">
        <v>0</v>
      </c>
      <c r="AC3354" s="26">
        <v>45152.505756550927</v>
      </c>
      <c r="AD3354" s="27">
        <f>ROW()</f>
        <v>3354</v>
      </c>
      <c r="AE3354" s="27">
        <f>1</f>
        <v>1</v>
      </c>
      <c r="AF3354" s="27">
        <f>SUBTOTAL(109,Tbl_NGF_Data[[#This Row],[Counter]])</f>
        <v>1</v>
      </c>
    </row>
    <row r="3355" spans="2:32" ht="45" x14ac:dyDescent="0.25">
      <c r="B3355" s="21" t="s">
        <v>424</v>
      </c>
      <c r="C3355" s="22" t="s">
        <v>2865</v>
      </c>
      <c r="D3355" s="23">
        <v>8</v>
      </c>
      <c r="E3355" s="22" t="s">
        <v>424</v>
      </c>
      <c r="F3355" s="23">
        <v>8</v>
      </c>
      <c r="G3355" s="22" t="s">
        <v>2865</v>
      </c>
      <c r="H3355" s="22" t="s">
        <v>1327</v>
      </c>
      <c r="I3355" s="23">
        <v>1</v>
      </c>
      <c r="J3355" s="23">
        <v>162</v>
      </c>
      <c r="K3355" s="23" t="s">
        <v>2909</v>
      </c>
      <c r="L3355" s="22" t="s">
        <v>2910</v>
      </c>
      <c r="M3355" s="21" t="s">
        <v>492</v>
      </c>
      <c r="N3355" s="23" t="s">
        <v>1223</v>
      </c>
      <c r="O3355" s="22" t="s">
        <v>1224</v>
      </c>
      <c r="P3355" s="22" t="s">
        <v>1225</v>
      </c>
      <c r="Q3355" s="23" t="s">
        <v>2918</v>
      </c>
      <c r="R3355" s="22" t="s">
        <v>2919</v>
      </c>
      <c r="S3355" s="21" t="s">
        <v>495</v>
      </c>
      <c r="T3355" s="23" t="s">
        <v>2920</v>
      </c>
      <c r="U3355" s="24" t="s">
        <v>15</v>
      </c>
      <c r="V3355" s="23">
        <v>100</v>
      </c>
      <c r="W3355" s="25">
        <v>283274671.17000002</v>
      </c>
      <c r="X3355" s="25">
        <v>289301562.81999999</v>
      </c>
      <c r="Y3355" s="25">
        <v>558432178.52999997</v>
      </c>
      <c r="Z3355" s="25">
        <v>639611646.57000005</v>
      </c>
      <c r="AA3355" s="25">
        <v>640922940.49000001</v>
      </c>
      <c r="AB3355" s="25">
        <v>1782004692.0999999</v>
      </c>
      <c r="AC3355" s="26">
        <v>45152.505756550927</v>
      </c>
      <c r="AD3355" s="27">
        <f>ROW()</f>
        <v>3355</v>
      </c>
      <c r="AE3355" s="27">
        <f>1</f>
        <v>1</v>
      </c>
      <c r="AF3355" s="27">
        <f>SUBTOTAL(109,Tbl_NGF_Data[[#This Row],[Counter]])</f>
        <v>1</v>
      </c>
    </row>
    <row r="3356" spans="2:32" ht="45" x14ac:dyDescent="0.25">
      <c r="B3356" s="21" t="s">
        <v>424</v>
      </c>
      <c r="C3356" s="22" t="s">
        <v>2865</v>
      </c>
      <c r="D3356" s="23">
        <v>8</v>
      </c>
      <c r="E3356" s="22" t="s">
        <v>424</v>
      </c>
      <c r="F3356" s="23">
        <v>8</v>
      </c>
      <c r="G3356" s="22" t="s">
        <v>2865</v>
      </c>
      <c r="H3356" s="22" t="s">
        <v>1327</v>
      </c>
      <c r="I3356" s="23">
        <v>1</v>
      </c>
      <c r="J3356" s="23">
        <v>162</v>
      </c>
      <c r="K3356" s="23" t="s">
        <v>2909</v>
      </c>
      <c r="L3356" s="22" t="s">
        <v>2910</v>
      </c>
      <c r="M3356" s="21" t="s">
        <v>492</v>
      </c>
      <c r="N3356" s="23" t="s">
        <v>1223</v>
      </c>
      <c r="O3356" s="22" t="s">
        <v>1224</v>
      </c>
      <c r="P3356" s="22" t="s">
        <v>1225</v>
      </c>
      <c r="Q3356" s="23" t="s">
        <v>2918</v>
      </c>
      <c r="R3356" s="22" t="s">
        <v>2919</v>
      </c>
      <c r="S3356" s="21" t="s">
        <v>495</v>
      </c>
      <c r="T3356" s="23" t="s">
        <v>2920</v>
      </c>
      <c r="U3356" s="24" t="s">
        <v>16</v>
      </c>
      <c r="V3356" s="23">
        <v>135</v>
      </c>
      <c r="W3356" s="25">
        <v>0</v>
      </c>
      <c r="X3356" s="25">
        <v>0</v>
      </c>
      <c r="Y3356" s="25">
        <v>262941731</v>
      </c>
      <c r="Z3356" s="25">
        <v>77409780</v>
      </c>
      <c r="AA3356" s="25">
        <v>0</v>
      </c>
      <c r="AB3356" s="25">
        <v>1127733028</v>
      </c>
      <c r="AC3356" s="26">
        <v>45152.505756550927</v>
      </c>
      <c r="AD3356" s="27">
        <f>ROW()</f>
        <v>3356</v>
      </c>
      <c r="AE3356" s="27">
        <f>1</f>
        <v>1</v>
      </c>
      <c r="AF3356" s="27">
        <f>SUBTOTAL(109,Tbl_NGF_Data[[#This Row],[Counter]])</f>
        <v>1</v>
      </c>
    </row>
    <row r="3357" spans="2:32" ht="45" x14ac:dyDescent="0.25">
      <c r="B3357" s="21" t="s">
        <v>424</v>
      </c>
      <c r="C3357" s="22" t="s">
        <v>2865</v>
      </c>
      <c r="D3357" s="23">
        <v>8</v>
      </c>
      <c r="E3357" s="22" t="s">
        <v>424</v>
      </c>
      <c r="F3357" s="23">
        <v>8</v>
      </c>
      <c r="G3357" s="22" t="s">
        <v>2865</v>
      </c>
      <c r="H3357" s="22" t="s">
        <v>1327</v>
      </c>
      <c r="I3357" s="23">
        <v>1</v>
      </c>
      <c r="J3357" s="23">
        <v>162</v>
      </c>
      <c r="K3357" s="23" t="s">
        <v>2909</v>
      </c>
      <c r="L3357" s="22" t="s">
        <v>2910</v>
      </c>
      <c r="M3357" s="21" t="s">
        <v>492</v>
      </c>
      <c r="N3357" s="23" t="s">
        <v>1223</v>
      </c>
      <c r="O3357" s="22" t="s">
        <v>1224</v>
      </c>
      <c r="P3357" s="22" t="s">
        <v>1225</v>
      </c>
      <c r="Q3357" s="23" t="s">
        <v>2918</v>
      </c>
      <c r="R3357" s="22" t="s">
        <v>2919</v>
      </c>
      <c r="S3357" s="21" t="s">
        <v>495</v>
      </c>
      <c r="T3357" s="23" t="s">
        <v>2920</v>
      </c>
      <c r="U3357" s="24" t="s">
        <v>18</v>
      </c>
      <c r="V3357" s="23">
        <v>220</v>
      </c>
      <c r="W3357" s="25">
        <v>0</v>
      </c>
      <c r="X3357" s="25">
        <v>0</v>
      </c>
      <c r="Y3357" s="25">
        <v>262941731</v>
      </c>
      <c r="Z3357" s="25">
        <v>77409780</v>
      </c>
      <c r="AA3357" s="25">
        <v>0</v>
      </c>
      <c r="AB3357" s="25">
        <v>1127733028</v>
      </c>
      <c r="AC3357" s="26">
        <v>45152.505756550927</v>
      </c>
      <c r="AD3357" s="27">
        <f>ROW()</f>
        <v>3357</v>
      </c>
      <c r="AE3357" s="27">
        <f>1</f>
        <v>1</v>
      </c>
      <c r="AF3357" s="27">
        <f>SUBTOTAL(109,Tbl_NGF_Data[[#This Row],[Counter]])</f>
        <v>1</v>
      </c>
    </row>
    <row r="3358" spans="2:32" ht="45" x14ac:dyDescent="0.25">
      <c r="B3358" s="21" t="s">
        <v>424</v>
      </c>
      <c r="C3358" s="22" t="s">
        <v>2865</v>
      </c>
      <c r="D3358" s="23">
        <v>8</v>
      </c>
      <c r="E3358" s="22" t="s">
        <v>424</v>
      </c>
      <c r="F3358" s="23">
        <v>8</v>
      </c>
      <c r="G3358" s="22" t="s">
        <v>2865</v>
      </c>
      <c r="H3358" s="22" t="s">
        <v>1327</v>
      </c>
      <c r="I3358" s="23">
        <v>1</v>
      </c>
      <c r="J3358" s="23">
        <v>162</v>
      </c>
      <c r="K3358" s="23" t="s">
        <v>2909</v>
      </c>
      <c r="L3358" s="22" t="s">
        <v>2910</v>
      </c>
      <c r="M3358" s="21" t="s">
        <v>492</v>
      </c>
      <c r="N3358" s="23" t="s">
        <v>1223</v>
      </c>
      <c r="O3358" s="22" t="s">
        <v>1224</v>
      </c>
      <c r="P3358" s="22" t="s">
        <v>1225</v>
      </c>
      <c r="Q3358" s="23" t="s">
        <v>2918</v>
      </c>
      <c r="R3358" s="22" t="s">
        <v>2919</v>
      </c>
      <c r="S3358" s="21" t="s">
        <v>495</v>
      </c>
      <c r="T3358" s="23" t="s">
        <v>2920</v>
      </c>
      <c r="U3358" s="24" t="s">
        <v>19</v>
      </c>
      <c r="V3358" s="23">
        <v>500</v>
      </c>
      <c r="W3358" s="25">
        <v>6996972.8700000001</v>
      </c>
      <c r="X3358" s="25">
        <v>6026891.6200000001</v>
      </c>
      <c r="Y3358" s="25">
        <v>6188884.7300000004</v>
      </c>
      <c r="Z3358" s="25">
        <v>3769688.07</v>
      </c>
      <c r="AA3358" s="25">
        <v>1311293.8899999999</v>
      </c>
      <c r="AB3358" s="25">
        <v>13348723.619999999</v>
      </c>
      <c r="AC3358" s="26">
        <v>45152.505756550927</v>
      </c>
      <c r="AD3358" s="27">
        <f>ROW()</f>
        <v>3358</v>
      </c>
      <c r="AE3358" s="27">
        <f>1</f>
        <v>1</v>
      </c>
      <c r="AF3358" s="27">
        <f>SUBTOTAL(109,Tbl_NGF_Data[[#This Row],[Counter]])</f>
        <v>1</v>
      </c>
    </row>
    <row r="3359" spans="2:32" ht="45" x14ac:dyDescent="0.25">
      <c r="B3359" s="21" t="s">
        <v>424</v>
      </c>
      <c r="C3359" s="22" t="s">
        <v>2865</v>
      </c>
      <c r="D3359" s="23">
        <v>8</v>
      </c>
      <c r="E3359" s="22" t="s">
        <v>424</v>
      </c>
      <c r="F3359" s="23">
        <v>8</v>
      </c>
      <c r="G3359" s="22" t="s">
        <v>2865</v>
      </c>
      <c r="H3359" s="22" t="s">
        <v>1327</v>
      </c>
      <c r="I3359" s="23">
        <v>1</v>
      </c>
      <c r="J3359" s="23">
        <v>162</v>
      </c>
      <c r="K3359" s="23" t="s">
        <v>2909</v>
      </c>
      <c r="L3359" s="22" t="s">
        <v>2910</v>
      </c>
      <c r="M3359" s="21" t="s">
        <v>492</v>
      </c>
      <c r="N3359" s="23" t="s">
        <v>1223</v>
      </c>
      <c r="O3359" s="22" t="s">
        <v>1224</v>
      </c>
      <c r="P3359" s="22" t="s">
        <v>1225</v>
      </c>
      <c r="Q3359" s="23" t="s">
        <v>2921</v>
      </c>
      <c r="R3359" s="22" t="s">
        <v>2922</v>
      </c>
      <c r="S3359" s="21" t="s">
        <v>496</v>
      </c>
      <c r="T3359" s="23" t="s">
        <v>2923</v>
      </c>
      <c r="U3359" s="24" t="s">
        <v>15</v>
      </c>
      <c r="V3359" s="23">
        <v>100</v>
      </c>
      <c r="W3359" s="25">
        <v>251779.84</v>
      </c>
      <c r="X3359" s="25">
        <v>257055.48</v>
      </c>
      <c r="Y3359" s="25">
        <v>261985.78</v>
      </c>
      <c r="Z3359" s="25">
        <v>263715.90999999997</v>
      </c>
      <c r="AA3359" s="25">
        <v>264224.03000000003</v>
      </c>
      <c r="AB3359" s="25">
        <v>269103.98</v>
      </c>
      <c r="AC3359" s="26">
        <v>45152.505756550927</v>
      </c>
      <c r="AD3359" s="27">
        <f>ROW()</f>
        <v>3359</v>
      </c>
      <c r="AE3359" s="27">
        <f>1</f>
        <v>1</v>
      </c>
      <c r="AF3359" s="27">
        <f>SUBTOTAL(109,Tbl_NGF_Data[[#This Row],[Counter]])</f>
        <v>1</v>
      </c>
    </row>
    <row r="3360" spans="2:32" ht="45" x14ac:dyDescent="0.25">
      <c r="B3360" s="21" t="s">
        <v>424</v>
      </c>
      <c r="C3360" s="22" t="s">
        <v>2865</v>
      </c>
      <c r="D3360" s="23">
        <v>8</v>
      </c>
      <c r="E3360" s="22" t="s">
        <v>424</v>
      </c>
      <c r="F3360" s="23">
        <v>8</v>
      </c>
      <c r="G3360" s="22" t="s">
        <v>2865</v>
      </c>
      <c r="H3360" s="22" t="s">
        <v>1327</v>
      </c>
      <c r="I3360" s="23">
        <v>1</v>
      </c>
      <c r="J3360" s="23">
        <v>162</v>
      </c>
      <c r="K3360" s="23" t="s">
        <v>2909</v>
      </c>
      <c r="L3360" s="22" t="s">
        <v>2910</v>
      </c>
      <c r="M3360" s="21" t="s">
        <v>492</v>
      </c>
      <c r="N3360" s="23" t="s">
        <v>1223</v>
      </c>
      <c r="O3360" s="22" t="s">
        <v>1224</v>
      </c>
      <c r="P3360" s="22" t="s">
        <v>1225</v>
      </c>
      <c r="Q3360" s="23" t="s">
        <v>2921</v>
      </c>
      <c r="R3360" s="22" t="s">
        <v>2922</v>
      </c>
      <c r="S3360" s="21" t="s">
        <v>496</v>
      </c>
      <c r="T3360" s="23" t="s">
        <v>2923</v>
      </c>
      <c r="U3360" s="24" t="s">
        <v>16</v>
      </c>
      <c r="V3360" s="23">
        <v>135</v>
      </c>
      <c r="W3360" s="25">
        <v>100000</v>
      </c>
      <c r="X3360" s="25">
        <v>100000</v>
      </c>
      <c r="Y3360" s="25">
        <v>100000</v>
      </c>
      <c r="Z3360" s="25">
        <v>100000</v>
      </c>
      <c r="AA3360" s="25">
        <v>100000</v>
      </c>
      <c r="AB3360" s="25">
        <v>100000</v>
      </c>
      <c r="AC3360" s="26">
        <v>45152.505756550927</v>
      </c>
      <c r="AD3360" s="27">
        <f>ROW()</f>
        <v>3360</v>
      </c>
      <c r="AE3360" s="27">
        <f>1</f>
        <v>1</v>
      </c>
      <c r="AF3360" s="27">
        <f>SUBTOTAL(109,Tbl_NGF_Data[[#This Row],[Counter]])</f>
        <v>1</v>
      </c>
    </row>
    <row r="3361" spans="2:32" ht="45" x14ac:dyDescent="0.25">
      <c r="B3361" s="21" t="s">
        <v>424</v>
      </c>
      <c r="C3361" s="22" t="s">
        <v>2865</v>
      </c>
      <c r="D3361" s="23">
        <v>8</v>
      </c>
      <c r="E3361" s="22" t="s">
        <v>424</v>
      </c>
      <c r="F3361" s="23">
        <v>8</v>
      </c>
      <c r="G3361" s="22" t="s">
        <v>2865</v>
      </c>
      <c r="H3361" s="22" t="s">
        <v>1327</v>
      </c>
      <c r="I3361" s="23">
        <v>1</v>
      </c>
      <c r="J3361" s="23">
        <v>162</v>
      </c>
      <c r="K3361" s="23" t="s">
        <v>2909</v>
      </c>
      <c r="L3361" s="22" t="s">
        <v>2910</v>
      </c>
      <c r="M3361" s="21" t="s">
        <v>492</v>
      </c>
      <c r="N3361" s="23" t="s">
        <v>1223</v>
      </c>
      <c r="O3361" s="22" t="s">
        <v>1224</v>
      </c>
      <c r="P3361" s="22" t="s">
        <v>1225</v>
      </c>
      <c r="Q3361" s="23" t="s">
        <v>2921</v>
      </c>
      <c r="R3361" s="22" t="s">
        <v>2922</v>
      </c>
      <c r="S3361" s="21" t="s">
        <v>496</v>
      </c>
      <c r="T3361" s="23" t="s">
        <v>2923</v>
      </c>
      <c r="U3361" s="24" t="s">
        <v>17</v>
      </c>
      <c r="V3361" s="23">
        <v>200</v>
      </c>
      <c r="W3361" s="25">
        <v>1000</v>
      </c>
      <c r="X3361" s="25">
        <v>1000</v>
      </c>
      <c r="Y3361" s="25">
        <v>1000</v>
      </c>
      <c r="Z3361" s="25">
        <v>0</v>
      </c>
      <c r="AA3361" s="25">
        <v>0</v>
      </c>
      <c r="AB3361" s="25">
        <v>0</v>
      </c>
      <c r="AC3361" s="26">
        <v>45152.505756550927</v>
      </c>
      <c r="AD3361" s="27">
        <f>ROW()</f>
        <v>3361</v>
      </c>
      <c r="AE3361" s="27">
        <f>1</f>
        <v>1</v>
      </c>
      <c r="AF3361" s="27">
        <f>SUBTOTAL(109,Tbl_NGF_Data[[#This Row],[Counter]])</f>
        <v>1</v>
      </c>
    </row>
    <row r="3362" spans="2:32" ht="45" x14ac:dyDescent="0.25">
      <c r="B3362" s="21" t="s">
        <v>424</v>
      </c>
      <c r="C3362" s="22" t="s">
        <v>2865</v>
      </c>
      <c r="D3362" s="23">
        <v>8</v>
      </c>
      <c r="E3362" s="22" t="s">
        <v>424</v>
      </c>
      <c r="F3362" s="23">
        <v>8</v>
      </c>
      <c r="G3362" s="22" t="s">
        <v>2865</v>
      </c>
      <c r="H3362" s="22" t="s">
        <v>1327</v>
      </c>
      <c r="I3362" s="23">
        <v>1</v>
      </c>
      <c r="J3362" s="23">
        <v>162</v>
      </c>
      <c r="K3362" s="23" t="s">
        <v>2909</v>
      </c>
      <c r="L3362" s="22" t="s">
        <v>2910</v>
      </c>
      <c r="M3362" s="21" t="s">
        <v>492</v>
      </c>
      <c r="N3362" s="23" t="s">
        <v>1223</v>
      </c>
      <c r="O3362" s="22" t="s">
        <v>1224</v>
      </c>
      <c r="P3362" s="22" t="s">
        <v>1225</v>
      </c>
      <c r="Q3362" s="23" t="s">
        <v>2921</v>
      </c>
      <c r="R3362" s="22" t="s">
        <v>2922</v>
      </c>
      <c r="S3362" s="21" t="s">
        <v>496</v>
      </c>
      <c r="T3362" s="23" t="s">
        <v>2923</v>
      </c>
      <c r="U3362" s="24" t="s">
        <v>18</v>
      </c>
      <c r="V3362" s="23">
        <v>220</v>
      </c>
      <c r="W3362" s="25">
        <v>99000</v>
      </c>
      <c r="X3362" s="25">
        <v>99000</v>
      </c>
      <c r="Y3362" s="25">
        <v>99000</v>
      </c>
      <c r="Z3362" s="25">
        <v>100000</v>
      </c>
      <c r="AA3362" s="25">
        <v>100000</v>
      </c>
      <c r="AB3362" s="25">
        <v>100000</v>
      </c>
      <c r="AC3362" s="26">
        <v>45152.505756550927</v>
      </c>
      <c r="AD3362" s="27">
        <f>ROW()</f>
        <v>3362</v>
      </c>
      <c r="AE3362" s="27">
        <f>1</f>
        <v>1</v>
      </c>
      <c r="AF3362" s="27">
        <f>SUBTOTAL(109,Tbl_NGF_Data[[#This Row],[Counter]])</f>
        <v>1</v>
      </c>
    </row>
    <row r="3363" spans="2:32" ht="45" x14ac:dyDescent="0.25">
      <c r="B3363" s="21" t="s">
        <v>424</v>
      </c>
      <c r="C3363" s="22" t="s">
        <v>2865</v>
      </c>
      <c r="D3363" s="23">
        <v>8</v>
      </c>
      <c r="E3363" s="22" t="s">
        <v>424</v>
      </c>
      <c r="F3363" s="23">
        <v>8</v>
      </c>
      <c r="G3363" s="22" t="s">
        <v>2865</v>
      </c>
      <c r="H3363" s="22" t="s">
        <v>1327</v>
      </c>
      <c r="I3363" s="23">
        <v>1</v>
      </c>
      <c r="J3363" s="23">
        <v>162</v>
      </c>
      <c r="K3363" s="23" t="s">
        <v>2909</v>
      </c>
      <c r="L3363" s="22" t="s">
        <v>2910</v>
      </c>
      <c r="M3363" s="21" t="s">
        <v>492</v>
      </c>
      <c r="N3363" s="23" t="s">
        <v>1223</v>
      </c>
      <c r="O3363" s="22" t="s">
        <v>1224</v>
      </c>
      <c r="P3363" s="22" t="s">
        <v>1225</v>
      </c>
      <c r="Q3363" s="23" t="s">
        <v>2921</v>
      </c>
      <c r="R3363" s="22" t="s">
        <v>2922</v>
      </c>
      <c r="S3363" s="21" t="s">
        <v>496</v>
      </c>
      <c r="T3363" s="23" t="s">
        <v>2923</v>
      </c>
      <c r="U3363" s="24" t="s">
        <v>19</v>
      </c>
      <c r="V3363" s="23">
        <v>500</v>
      </c>
      <c r="W3363" s="25">
        <v>5517.44</v>
      </c>
      <c r="X3363" s="25">
        <v>6275.64</v>
      </c>
      <c r="Y3363" s="25">
        <v>5930.3</v>
      </c>
      <c r="Z3363" s="25">
        <v>1730.13</v>
      </c>
      <c r="AA3363" s="25">
        <v>508.12</v>
      </c>
      <c r="AB3363" s="25">
        <v>4879.95</v>
      </c>
      <c r="AC3363" s="26">
        <v>45152.505756550927</v>
      </c>
      <c r="AD3363" s="27">
        <f>ROW()</f>
        <v>3363</v>
      </c>
      <c r="AE3363" s="27">
        <f>1</f>
        <v>1</v>
      </c>
      <c r="AF3363" s="27">
        <f>SUBTOTAL(109,Tbl_NGF_Data[[#This Row],[Counter]])</f>
        <v>1</v>
      </c>
    </row>
    <row r="3364" spans="2:32" ht="45" x14ac:dyDescent="0.25">
      <c r="B3364" s="21" t="s">
        <v>424</v>
      </c>
      <c r="C3364" s="22" t="s">
        <v>2865</v>
      </c>
      <c r="D3364" s="23">
        <v>8</v>
      </c>
      <c r="E3364" s="22" t="s">
        <v>424</v>
      </c>
      <c r="F3364" s="23">
        <v>8</v>
      </c>
      <c r="G3364" s="22" t="s">
        <v>2865</v>
      </c>
      <c r="H3364" s="22" t="s">
        <v>1327</v>
      </c>
      <c r="I3364" s="23">
        <v>1</v>
      </c>
      <c r="J3364" s="23">
        <v>162</v>
      </c>
      <c r="K3364" s="23" t="s">
        <v>2909</v>
      </c>
      <c r="L3364" s="22" t="s">
        <v>2910</v>
      </c>
      <c r="M3364" s="21" t="s">
        <v>492</v>
      </c>
      <c r="N3364" s="23" t="s">
        <v>1223</v>
      </c>
      <c r="O3364" s="22" t="s">
        <v>1224</v>
      </c>
      <c r="P3364" s="22" t="s">
        <v>1225</v>
      </c>
      <c r="Q3364" s="23" t="s">
        <v>2924</v>
      </c>
      <c r="R3364" s="22" t="s">
        <v>2925</v>
      </c>
      <c r="S3364" s="21" t="s">
        <v>497</v>
      </c>
      <c r="T3364" s="23" t="s">
        <v>2926</v>
      </c>
      <c r="U3364" s="24" t="s">
        <v>15</v>
      </c>
      <c r="V3364" s="23">
        <v>100</v>
      </c>
      <c r="W3364" s="25">
        <v>189961.72</v>
      </c>
      <c r="X3364" s="25">
        <v>189961.72</v>
      </c>
      <c r="Y3364" s="25">
        <v>189961.72</v>
      </c>
      <c r="Z3364" s="25">
        <v>189961.72</v>
      </c>
      <c r="AA3364" s="25">
        <v>189961.72</v>
      </c>
      <c r="AB3364" s="25">
        <v>189961.72</v>
      </c>
      <c r="AC3364" s="26">
        <v>45152.505756550927</v>
      </c>
      <c r="AD3364" s="27">
        <f>ROW()</f>
        <v>3364</v>
      </c>
      <c r="AE3364" s="27">
        <f>1</f>
        <v>1</v>
      </c>
      <c r="AF3364" s="27">
        <f>SUBTOTAL(109,Tbl_NGF_Data[[#This Row],[Counter]])</f>
        <v>1</v>
      </c>
    </row>
    <row r="3365" spans="2:32" ht="45" x14ac:dyDescent="0.25">
      <c r="B3365" s="21" t="s">
        <v>424</v>
      </c>
      <c r="C3365" s="22" t="s">
        <v>2865</v>
      </c>
      <c r="D3365" s="23">
        <v>8</v>
      </c>
      <c r="E3365" s="22" t="s">
        <v>424</v>
      </c>
      <c r="F3365" s="23">
        <v>8</v>
      </c>
      <c r="G3365" s="22" t="s">
        <v>2865</v>
      </c>
      <c r="H3365" s="22" t="s">
        <v>1327</v>
      </c>
      <c r="I3365" s="23">
        <v>1</v>
      </c>
      <c r="J3365" s="23">
        <v>162</v>
      </c>
      <c r="K3365" s="23" t="s">
        <v>2909</v>
      </c>
      <c r="L3365" s="22" t="s">
        <v>2910</v>
      </c>
      <c r="M3365" s="21" t="s">
        <v>492</v>
      </c>
      <c r="N3365" s="23" t="s">
        <v>1223</v>
      </c>
      <c r="O3365" s="22" t="s">
        <v>1224</v>
      </c>
      <c r="P3365" s="22" t="s">
        <v>1225</v>
      </c>
      <c r="Q3365" s="23" t="s">
        <v>2924</v>
      </c>
      <c r="R3365" s="22" t="s">
        <v>2925</v>
      </c>
      <c r="S3365" s="21" t="s">
        <v>497</v>
      </c>
      <c r="T3365" s="23" t="s">
        <v>2926</v>
      </c>
      <c r="U3365" s="24" t="s">
        <v>16</v>
      </c>
      <c r="V3365" s="23">
        <v>135</v>
      </c>
      <c r="W3365" s="25">
        <v>94778</v>
      </c>
      <c r="X3365" s="25">
        <v>94778</v>
      </c>
      <c r="Y3365" s="25">
        <v>94778</v>
      </c>
      <c r="Z3365" s="25">
        <v>94778</v>
      </c>
      <c r="AA3365" s="25">
        <v>94778</v>
      </c>
      <c r="AB3365" s="25">
        <v>94778</v>
      </c>
      <c r="AC3365" s="26">
        <v>45152.505756550927</v>
      </c>
      <c r="AD3365" s="27">
        <f>ROW()</f>
        <v>3365</v>
      </c>
      <c r="AE3365" s="27">
        <f>1</f>
        <v>1</v>
      </c>
      <c r="AF3365" s="27">
        <f>SUBTOTAL(109,Tbl_NGF_Data[[#This Row],[Counter]])</f>
        <v>1</v>
      </c>
    </row>
    <row r="3366" spans="2:32" ht="45" x14ac:dyDescent="0.25">
      <c r="B3366" s="21" t="s">
        <v>424</v>
      </c>
      <c r="C3366" s="22" t="s">
        <v>2865</v>
      </c>
      <c r="D3366" s="23">
        <v>8</v>
      </c>
      <c r="E3366" s="22" t="s">
        <v>424</v>
      </c>
      <c r="F3366" s="23">
        <v>8</v>
      </c>
      <c r="G3366" s="22" t="s">
        <v>2865</v>
      </c>
      <c r="H3366" s="22" t="s">
        <v>1327</v>
      </c>
      <c r="I3366" s="23">
        <v>1</v>
      </c>
      <c r="J3366" s="23">
        <v>162</v>
      </c>
      <c r="K3366" s="23" t="s">
        <v>2909</v>
      </c>
      <c r="L3366" s="22" t="s">
        <v>2910</v>
      </c>
      <c r="M3366" s="21" t="s">
        <v>492</v>
      </c>
      <c r="N3366" s="23" t="s">
        <v>1223</v>
      </c>
      <c r="O3366" s="22" t="s">
        <v>1224</v>
      </c>
      <c r="P3366" s="22" t="s">
        <v>1225</v>
      </c>
      <c r="Q3366" s="23" t="s">
        <v>2924</v>
      </c>
      <c r="R3366" s="22" t="s">
        <v>2925</v>
      </c>
      <c r="S3366" s="21" t="s">
        <v>497</v>
      </c>
      <c r="T3366" s="23" t="s">
        <v>2926</v>
      </c>
      <c r="U3366" s="24" t="s">
        <v>18</v>
      </c>
      <c r="V3366" s="23">
        <v>220</v>
      </c>
      <c r="W3366" s="25">
        <v>94778</v>
      </c>
      <c r="X3366" s="25">
        <v>94778</v>
      </c>
      <c r="Y3366" s="25">
        <v>94778</v>
      </c>
      <c r="Z3366" s="25">
        <v>94778</v>
      </c>
      <c r="AA3366" s="25">
        <v>94778</v>
      </c>
      <c r="AB3366" s="25">
        <v>94778</v>
      </c>
      <c r="AC3366" s="26">
        <v>45152.505756550927</v>
      </c>
      <c r="AD3366" s="27">
        <f>ROW()</f>
        <v>3366</v>
      </c>
      <c r="AE3366" s="27">
        <f>1</f>
        <v>1</v>
      </c>
      <c r="AF3366" s="27">
        <f>SUBTOTAL(109,Tbl_NGF_Data[[#This Row],[Counter]])</f>
        <v>1</v>
      </c>
    </row>
    <row r="3367" spans="2:32" ht="45" x14ac:dyDescent="0.25">
      <c r="B3367" s="21" t="s">
        <v>424</v>
      </c>
      <c r="C3367" s="22" t="s">
        <v>2865</v>
      </c>
      <c r="D3367" s="23">
        <v>8</v>
      </c>
      <c r="E3367" s="22" t="s">
        <v>424</v>
      </c>
      <c r="F3367" s="23">
        <v>8</v>
      </c>
      <c r="G3367" s="22" t="s">
        <v>2865</v>
      </c>
      <c r="H3367" s="22" t="s">
        <v>1327</v>
      </c>
      <c r="I3367" s="23">
        <v>1</v>
      </c>
      <c r="J3367" s="23">
        <v>162</v>
      </c>
      <c r="K3367" s="23" t="s">
        <v>2909</v>
      </c>
      <c r="L3367" s="22" t="s">
        <v>2910</v>
      </c>
      <c r="M3367" s="21" t="s">
        <v>492</v>
      </c>
      <c r="N3367" s="23" t="s">
        <v>1223</v>
      </c>
      <c r="O3367" s="22" t="s">
        <v>1224</v>
      </c>
      <c r="P3367" s="22" t="s">
        <v>1225</v>
      </c>
      <c r="Q3367" s="23" t="s">
        <v>2927</v>
      </c>
      <c r="R3367" s="22" t="s">
        <v>2928</v>
      </c>
      <c r="S3367" s="21" t="s">
        <v>498</v>
      </c>
      <c r="T3367" s="23" t="s">
        <v>2929</v>
      </c>
      <c r="U3367" s="24" t="s">
        <v>15</v>
      </c>
      <c r="V3367" s="23">
        <v>100</v>
      </c>
      <c r="W3367" s="25">
        <v>2272631.34</v>
      </c>
      <c r="X3367" s="25">
        <v>2865687.42</v>
      </c>
      <c r="Y3367" s="25">
        <v>2871446.74</v>
      </c>
      <c r="Z3367" s="25">
        <v>2900570.72</v>
      </c>
      <c r="AA3367" s="25">
        <v>3195752.85</v>
      </c>
      <c r="AB3367" s="25">
        <v>3844109.8</v>
      </c>
      <c r="AC3367" s="26">
        <v>45152.505756550927</v>
      </c>
      <c r="AD3367" s="27">
        <f>ROW()</f>
        <v>3367</v>
      </c>
      <c r="AE3367" s="27">
        <f>1</f>
        <v>1</v>
      </c>
      <c r="AF3367" s="27">
        <f>SUBTOTAL(109,Tbl_NGF_Data[[#This Row],[Counter]])</f>
        <v>1</v>
      </c>
    </row>
    <row r="3368" spans="2:32" ht="45" x14ac:dyDescent="0.25">
      <c r="B3368" s="21" t="s">
        <v>424</v>
      </c>
      <c r="C3368" s="22" t="s">
        <v>2865</v>
      </c>
      <c r="D3368" s="23">
        <v>8</v>
      </c>
      <c r="E3368" s="22" t="s">
        <v>424</v>
      </c>
      <c r="F3368" s="23">
        <v>8</v>
      </c>
      <c r="G3368" s="22" t="s">
        <v>2865</v>
      </c>
      <c r="H3368" s="22" t="s">
        <v>1327</v>
      </c>
      <c r="I3368" s="23">
        <v>1</v>
      </c>
      <c r="J3368" s="23">
        <v>162</v>
      </c>
      <c r="K3368" s="23" t="s">
        <v>2909</v>
      </c>
      <c r="L3368" s="22" t="s">
        <v>2910</v>
      </c>
      <c r="M3368" s="21" t="s">
        <v>492</v>
      </c>
      <c r="N3368" s="23" t="s">
        <v>1223</v>
      </c>
      <c r="O3368" s="22" t="s">
        <v>1224</v>
      </c>
      <c r="P3368" s="22" t="s">
        <v>1225</v>
      </c>
      <c r="Q3368" s="23" t="s">
        <v>2927</v>
      </c>
      <c r="R3368" s="22" t="s">
        <v>2928</v>
      </c>
      <c r="S3368" s="21" t="s">
        <v>498</v>
      </c>
      <c r="T3368" s="23" t="s">
        <v>2929</v>
      </c>
      <c r="U3368" s="24" t="s">
        <v>16</v>
      </c>
      <c r="V3368" s="23">
        <v>135</v>
      </c>
      <c r="W3368" s="25">
        <v>7312783</v>
      </c>
      <c r="X3368" s="25">
        <v>7312783</v>
      </c>
      <c r="Y3368" s="25">
        <v>8113783</v>
      </c>
      <c r="Z3368" s="25">
        <v>7847441</v>
      </c>
      <c r="AA3368" s="25">
        <v>7925915</v>
      </c>
      <c r="AB3368" s="25">
        <v>7925915</v>
      </c>
      <c r="AC3368" s="26">
        <v>45152.505756550927</v>
      </c>
      <c r="AD3368" s="27">
        <f>ROW()</f>
        <v>3368</v>
      </c>
      <c r="AE3368" s="27">
        <f>1</f>
        <v>1</v>
      </c>
      <c r="AF3368" s="27">
        <f>SUBTOTAL(109,Tbl_NGF_Data[[#This Row],[Counter]])</f>
        <v>1</v>
      </c>
    </row>
    <row r="3369" spans="2:32" ht="45" x14ac:dyDescent="0.25">
      <c r="B3369" s="21" t="s">
        <v>424</v>
      </c>
      <c r="C3369" s="22" t="s">
        <v>2865</v>
      </c>
      <c r="D3369" s="23">
        <v>8</v>
      </c>
      <c r="E3369" s="22" t="s">
        <v>424</v>
      </c>
      <c r="F3369" s="23">
        <v>8</v>
      </c>
      <c r="G3369" s="22" t="s">
        <v>2865</v>
      </c>
      <c r="H3369" s="22" t="s">
        <v>1327</v>
      </c>
      <c r="I3369" s="23">
        <v>1</v>
      </c>
      <c r="J3369" s="23">
        <v>162</v>
      </c>
      <c r="K3369" s="23" t="s">
        <v>2909</v>
      </c>
      <c r="L3369" s="22" t="s">
        <v>2910</v>
      </c>
      <c r="M3369" s="21" t="s">
        <v>492</v>
      </c>
      <c r="N3369" s="23" t="s">
        <v>1223</v>
      </c>
      <c r="O3369" s="22" t="s">
        <v>1224</v>
      </c>
      <c r="P3369" s="22" t="s">
        <v>1225</v>
      </c>
      <c r="Q3369" s="23" t="s">
        <v>2927</v>
      </c>
      <c r="R3369" s="22" t="s">
        <v>2928</v>
      </c>
      <c r="S3369" s="21" t="s">
        <v>498</v>
      </c>
      <c r="T3369" s="23" t="s">
        <v>2929</v>
      </c>
      <c r="U3369" s="24" t="s">
        <v>17</v>
      </c>
      <c r="V3369" s="23">
        <v>200</v>
      </c>
      <c r="W3369" s="25">
        <v>7274842.2800000003</v>
      </c>
      <c r="X3369" s="25">
        <v>7310746.0700000003</v>
      </c>
      <c r="Y3369" s="25">
        <v>7672330.8700000001</v>
      </c>
      <c r="Z3369" s="25">
        <v>5509932.1600000001</v>
      </c>
      <c r="AA3369" s="25">
        <v>5671235.4699999997</v>
      </c>
      <c r="AB3369" s="25">
        <v>5923049.3200000003</v>
      </c>
      <c r="AC3369" s="26">
        <v>45152.505756550927</v>
      </c>
      <c r="AD3369" s="27">
        <f>ROW()</f>
        <v>3369</v>
      </c>
      <c r="AE3369" s="27">
        <f>1</f>
        <v>1</v>
      </c>
      <c r="AF3369" s="27">
        <f>SUBTOTAL(109,Tbl_NGF_Data[[#This Row],[Counter]])</f>
        <v>1</v>
      </c>
    </row>
    <row r="3370" spans="2:32" ht="45" x14ac:dyDescent="0.25">
      <c r="B3370" s="21" t="s">
        <v>424</v>
      </c>
      <c r="C3370" s="22" t="s">
        <v>2865</v>
      </c>
      <c r="D3370" s="23">
        <v>8</v>
      </c>
      <c r="E3370" s="22" t="s">
        <v>424</v>
      </c>
      <c r="F3370" s="23">
        <v>8</v>
      </c>
      <c r="G3370" s="22" t="s">
        <v>2865</v>
      </c>
      <c r="H3370" s="22" t="s">
        <v>1327</v>
      </c>
      <c r="I3370" s="23">
        <v>1</v>
      </c>
      <c r="J3370" s="23">
        <v>162</v>
      </c>
      <c r="K3370" s="23" t="s">
        <v>2909</v>
      </c>
      <c r="L3370" s="22" t="s">
        <v>2910</v>
      </c>
      <c r="M3370" s="21" t="s">
        <v>492</v>
      </c>
      <c r="N3370" s="23" t="s">
        <v>1223</v>
      </c>
      <c r="O3370" s="22" t="s">
        <v>1224</v>
      </c>
      <c r="P3370" s="22" t="s">
        <v>1225</v>
      </c>
      <c r="Q3370" s="23" t="s">
        <v>2927</v>
      </c>
      <c r="R3370" s="22" t="s">
        <v>2928</v>
      </c>
      <c r="S3370" s="21" t="s">
        <v>498</v>
      </c>
      <c r="T3370" s="23" t="s">
        <v>2929</v>
      </c>
      <c r="U3370" s="24" t="s">
        <v>18</v>
      </c>
      <c r="V3370" s="23">
        <v>220</v>
      </c>
      <c r="W3370" s="25">
        <v>37940.719999999739</v>
      </c>
      <c r="X3370" s="25">
        <v>2036.929999999702</v>
      </c>
      <c r="Y3370" s="25">
        <v>441452.12999999989</v>
      </c>
      <c r="Z3370" s="25">
        <v>2337508.84</v>
      </c>
      <c r="AA3370" s="25">
        <v>2254679.5300000003</v>
      </c>
      <c r="AB3370" s="25">
        <v>2002865.6799999997</v>
      </c>
      <c r="AC3370" s="26">
        <v>45152.505756550927</v>
      </c>
      <c r="AD3370" s="27">
        <f>ROW()</f>
        <v>3370</v>
      </c>
      <c r="AE3370" s="27">
        <f>1</f>
        <v>1</v>
      </c>
      <c r="AF3370" s="27">
        <f>SUBTOTAL(109,Tbl_NGF_Data[[#This Row],[Counter]])</f>
        <v>1</v>
      </c>
    </row>
    <row r="3371" spans="2:32" ht="45" x14ac:dyDescent="0.25">
      <c r="B3371" s="21" t="s">
        <v>424</v>
      </c>
      <c r="C3371" s="22" t="s">
        <v>2865</v>
      </c>
      <c r="D3371" s="23">
        <v>8</v>
      </c>
      <c r="E3371" s="22" t="s">
        <v>424</v>
      </c>
      <c r="F3371" s="23">
        <v>8</v>
      </c>
      <c r="G3371" s="22" t="s">
        <v>2865</v>
      </c>
      <c r="H3371" s="22" t="s">
        <v>1327</v>
      </c>
      <c r="I3371" s="23">
        <v>1</v>
      </c>
      <c r="J3371" s="23">
        <v>162</v>
      </c>
      <c r="K3371" s="23" t="s">
        <v>2909</v>
      </c>
      <c r="L3371" s="22" t="s">
        <v>2910</v>
      </c>
      <c r="M3371" s="21" t="s">
        <v>492</v>
      </c>
      <c r="N3371" s="23" t="s">
        <v>1223</v>
      </c>
      <c r="O3371" s="22" t="s">
        <v>1224</v>
      </c>
      <c r="P3371" s="22" t="s">
        <v>1225</v>
      </c>
      <c r="Q3371" s="23" t="s">
        <v>2927</v>
      </c>
      <c r="R3371" s="22" t="s">
        <v>2928</v>
      </c>
      <c r="S3371" s="21" t="s">
        <v>498</v>
      </c>
      <c r="T3371" s="23" t="s">
        <v>2929</v>
      </c>
      <c r="U3371" s="24" t="s">
        <v>19</v>
      </c>
      <c r="V3371" s="23">
        <v>500</v>
      </c>
      <c r="W3371" s="25">
        <v>7729687.46</v>
      </c>
      <c r="X3371" s="25">
        <v>7903802.1500000004</v>
      </c>
      <c r="Y3371" s="25">
        <v>7851148.8499999996</v>
      </c>
      <c r="Z3371" s="25">
        <v>5539056.1399999997</v>
      </c>
      <c r="AA3371" s="25">
        <v>5966417.5999999996</v>
      </c>
      <c r="AB3371" s="25">
        <v>6571406.2700000005</v>
      </c>
      <c r="AC3371" s="26">
        <v>45152.505756550927</v>
      </c>
      <c r="AD3371" s="27">
        <f>ROW()</f>
        <v>3371</v>
      </c>
      <c r="AE3371" s="27">
        <f>1</f>
        <v>1</v>
      </c>
      <c r="AF3371" s="27">
        <f>SUBTOTAL(109,Tbl_NGF_Data[[#This Row],[Counter]])</f>
        <v>1</v>
      </c>
    </row>
    <row r="3372" spans="2:32" ht="45" x14ac:dyDescent="0.25">
      <c r="B3372" s="21" t="s">
        <v>424</v>
      </c>
      <c r="C3372" s="22" t="s">
        <v>2865</v>
      </c>
      <c r="D3372" s="23">
        <v>8</v>
      </c>
      <c r="E3372" s="22" t="s">
        <v>424</v>
      </c>
      <c r="F3372" s="23">
        <v>8</v>
      </c>
      <c r="G3372" s="22" t="s">
        <v>2865</v>
      </c>
      <c r="H3372" s="22" t="s">
        <v>1327</v>
      </c>
      <c r="I3372" s="23">
        <v>1</v>
      </c>
      <c r="J3372" s="23">
        <v>162</v>
      </c>
      <c r="K3372" s="23" t="s">
        <v>2909</v>
      </c>
      <c r="L3372" s="22" t="s">
        <v>2910</v>
      </c>
      <c r="M3372" s="21" t="s">
        <v>492</v>
      </c>
      <c r="N3372" s="23" t="s">
        <v>1223</v>
      </c>
      <c r="O3372" s="22" t="s">
        <v>1224</v>
      </c>
      <c r="P3372" s="22" t="s">
        <v>1225</v>
      </c>
      <c r="Q3372" s="23" t="s">
        <v>2930</v>
      </c>
      <c r="R3372" s="22" t="s">
        <v>2931</v>
      </c>
      <c r="S3372" s="21" t="s">
        <v>499</v>
      </c>
      <c r="T3372" s="23" t="s">
        <v>2932</v>
      </c>
      <c r="U3372" s="24" t="s">
        <v>15</v>
      </c>
      <c r="V3372" s="23">
        <v>100</v>
      </c>
      <c r="W3372" s="25">
        <v>2941236.44</v>
      </c>
      <c r="X3372" s="25">
        <v>2441324.4700000002</v>
      </c>
      <c r="Y3372" s="25">
        <v>5013913.75</v>
      </c>
      <c r="Z3372" s="25">
        <v>6716321.4400000004</v>
      </c>
      <c r="AA3372" s="25">
        <v>7007914.25</v>
      </c>
      <c r="AB3372" s="25">
        <v>8332225.8200000003</v>
      </c>
      <c r="AC3372" s="26">
        <v>45152.505756550927</v>
      </c>
      <c r="AD3372" s="27">
        <f>ROW()</f>
        <v>3372</v>
      </c>
      <c r="AE3372" s="27">
        <f>1</f>
        <v>1</v>
      </c>
      <c r="AF3372" s="27">
        <f>SUBTOTAL(109,Tbl_NGF_Data[[#This Row],[Counter]])</f>
        <v>1</v>
      </c>
    </row>
    <row r="3373" spans="2:32" ht="45" x14ac:dyDescent="0.25">
      <c r="B3373" s="21" t="s">
        <v>424</v>
      </c>
      <c r="C3373" s="22" t="s">
        <v>2865</v>
      </c>
      <c r="D3373" s="23">
        <v>8</v>
      </c>
      <c r="E3373" s="22" t="s">
        <v>424</v>
      </c>
      <c r="F3373" s="23">
        <v>8</v>
      </c>
      <c r="G3373" s="22" t="s">
        <v>2865</v>
      </c>
      <c r="H3373" s="22" t="s">
        <v>1327</v>
      </c>
      <c r="I3373" s="23">
        <v>1</v>
      </c>
      <c r="J3373" s="23">
        <v>162</v>
      </c>
      <c r="K3373" s="23" t="s">
        <v>2909</v>
      </c>
      <c r="L3373" s="22" t="s">
        <v>2910</v>
      </c>
      <c r="M3373" s="21" t="s">
        <v>492</v>
      </c>
      <c r="N3373" s="23" t="s">
        <v>1223</v>
      </c>
      <c r="O3373" s="22" t="s">
        <v>1224</v>
      </c>
      <c r="P3373" s="22" t="s">
        <v>1225</v>
      </c>
      <c r="Q3373" s="23" t="s">
        <v>2930</v>
      </c>
      <c r="R3373" s="22" t="s">
        <v>2931</v>
      </c>
      <c r="S3373" s="21" t="s">
        <v>499</v>
      </c>
      <c r="T3373" s="23" t="s">
        <v>2932</v>
      </c>
      <c r="U3373" s="24" t="s">
        <v>16</v>
      </c>
      <c r="V3373" s="23">
        <v>135</v>
      </c>
      <c r="W3373" s="25">
        <v>24614468</v>
      </c>
      <c r="X3373" s="25">
        <v>24614468</v>
      </c>
      <c r="Y3373" s="25">
        <v>23813468</v>
      </c>
      <c r="Z3373" s="25">
        <v>22780609</v>
      </c>
      <c r="AA3373" s="25">
        <v>23015081</v>
      </c>
      <c r="AB3373" s="25">
        <v>23015081</v>
      </c>
      <c r="AC3373" s="26">
        <v>45152.505756550927</v>
      </c>
      <c r="AD3373" s="27">
        <f>ROW()</f>
        <v>3373</v>
      </c>
      <c r="AE3373" s="27">
        <f>1</f>
        <v>1</v>
      </c>
      <c r="AF3373" s="27">
        <f>SUBTOTAL(109,Tbl_NGF_Data[[#This Row],[Counter]])</f>
        <v>1</v>
      </c>
    </row>
    <row r="3374" spans="2:32" ht="45" x14ac:dyDescent="0.25">
      <c r="B3374" s="21" t="s">
        <v>424</v>
      </c>
      <c r="C3374" s="22" t="s">
        <v>2865</v>
      </c>
      <c r="D3374" s="23">
        <v>8</v>
      </c>
      <c r="E3374" s="22" t="s">
        <v>424</v>
      </c>
      <c r="F3374" s="23">
        <v>8</v>
      </c>
      <c r="G3374" s="22" t="s">
        <v>2865</v>
      </c>
      <c r="H3374" s="22" t="s">
        <v>1327</v>
      </c>
      <c r="I3374" s="23">
        <v>1</v>
      </c>
      <c r="J3374" s="23">
        <v>162</v>
      </c>
      <c r="K3374" s="23" t="s">
        <v>2909</v>
      </c>
      <c r="L3374" s="22" t="s">
        <v>2910</v>
      </c>
      <c r="M3374" s="21" t="s">
        <v>492</v>
      </c>
      <c r="N3374" s="23" t="s">
        <v>1223</v>
      </c>
      <c r="O3374" s="22" t="s">
        <v>1224</v>
      </c>
      <c r="P3374" s="22" t="s">
        <v>1225</v>
      </c>
      <c r="Q3374" s="23" t="s">
        <v>2930</v>
      </c>
      <c r="R3374" s="22" t="s">
        <v>2931</v>
      </c>
      <c r="S3374" s="21" t="s">
        <v>499</v>
      </c>
      <c r="T3374" s="23" t="s">
        <v>2932</v>
      </c>
      <c r="U3374" s="24" t="s">
        <v>17</v>
      </c>
      <c r="V3374" s="23">
        <v>200</v>
      </c>
      <c r="W3374" s="25">
        <v>19897471.510000002</v>
      </c>
      <c r="X3374" s="25">
        <v>22065432.390000001</v>
      </c>
      <c r="Y3374" s="25">
        <v>19640096.489999998</v>
      </c>
      <c r="Z3374" s="25">
        <v>20408779.690000001</v>
      </c>
      <c r="AA3374" s="25">
        <v>21368667.93</v>
      </c>
      <c r="AB3374" s="25">
        <v>21387798.760000002</v>
      </c>
      <c r="AC3374" s="26">
        <v>45152.505756550927</v>
      </c>
      <c r="AD3374" s="27">
        <f>ROW()</f>
        <v>3374</v>
      </c>
      <c r="AE3374" s="27">
        <f>1</f>
        <v>1</v>
      </c>
      <c r="AF3374" s="27">
        <f>SUBTOTAL(109,Tbl_NGF_Data[[#This Row],[Counter]])</f>
        <v>1</v>
      </c>
    </row>
    <row r="3375" spans="2:32" ht="45" x14ac:dyDescent="0.25">
      <c r="B3375" s="21" t="s">
        <v>424</v>
      </c>
      <c r="C3375" s="22" t="s">
        <v>2865</v>
      </c>
      <c r="D3375" s="23">
        <v>8</v>
      </c>
      <c r="E3375" s="22" t="s">
        <v>424</v>
      </c>
      <c r="F3375" s="23">
        <v>8</v>
      </c>
      <c r="G3375" s="22" t="s">
        <v>2865</v>
      </c>
      <c r="H3375" s="22" t="s">
        <v>1327</v>
      </c>
      <c r="I3375" s="23">
        <v>1</v>
      </c>
      <c r="J3375" s="23">
        <v>162</v>
      </c>
      <c r="K3375" s="23" t="s">
        <v>2909</v>
      </c>
      <c r="L3375" s="22" t="s">
        <v>2910</v>
      </c>
      <c r="M3375" s="21" t="s">
        <v>492</v>
      </c>
      <c r="N3375" s="23" t="s">
        <v>1223</v>
      </c>
      <c r="O3375" s="22" t="s">
        <v>1224</v>
      </c>
      <c r="P3375" s="22" t="s">
        <v>1225</v>
      </c>
      <c r="Q3375" s="23" t="s">
        <v>2930</v>
      </c>
      <c r="R3375" s="22" t="s">
        <v>2931</v>
      </c>
      <c r="S3375" s="21" t="s">
        <v>499</v>
      </c>
      <c r="T3375" s="23" t="s">
        <v>2932</v>
      </c>
      <c r="U3375" s="24" t="s">
        <v>18</v>
      </c>
      <c r="V3375" s="23">
        <v>220</v>
      </c>
      <c r="W3375" s="25">
        <v>4716996.4899999984</v>
      </c>
      <c r="X3375" s="25">
        <v>2549035.6099999994</v>
      </c>
      <c r="Y3375" s="25">
        <v>4173371.5100000016</v>
      </c>
      <c r="Z3375" s="25">
        <v>2371829.3099999987</v>
      </c>
      <c r="AA3375" s="25">
        <v>1646413.0700000003</v>
      </c>
      <c r="AB3375" s="25">
        <v>1627282.2399999984</v>
      </c>
      <c r="AC3375" s="26">
        <v>45152.505756550927</v>
      </c>
      <c r="AD3375" s="27">
        <f>ROW()</f>
        <v>3375</v>
      </c>
      <c r="AE3375" s="27">
        <f>1</f>
        <v>1</v>
      </c>
      <c r="AF3375" s="27">
        <f>SUBTOTAL(109,Tbl_NGF_Data[[#This Row],[Counter]])</f>
        <v>1</v>
      </c>
    </row>
    <row r="3376" spans="2:32" ht="45" x14ac:dyDescent="0.25">
      <c r="B3376" s="21" t="s">
        <v>424</v>
      </c>
      <c r="C3376" s="22" t="s">
        <v>2865</v>
      </c>
      <c r="D3376" s="23">
        <v>8</v>
      </c>
      <c r="E3376" s="22" t="s">
        <v>424</v>
      </c>
      <c r="F3376" s="23">
        <v>8</v>
      </c>
      <c r="G3376" s="22" t="s">
        <v>2865</v>
      </c>
      <c r="H3376" s="22" t="s">
        <v>1327</v>
      </c>
      <c r="I3376" s="23">
        <v>1</v>
      </c>
      <c r="J3376" s="23">
        <v>162</v>
      </c>
      <c r="K3376" s="23" t="s">
        <v>2909</v>
      </c>
      <c r="L3376" s="22" t="s">
        <v>2910</v>
      </c>
      <c r="M3376" s="21" t="s">
        <v>492</v>
      </c>
      <c r="N3376" s="23" t="s">
        <v>1223</v>
      </c>
      <c r="O3376" s="22" t="s">
        <v>1224</v>
      </c>
      <c r="P3376" s="22" t="s">
        <v>1225</v>
      </c>
      <c r="Q3376" s="23" t="s">
        <v>2930</v>
      </c>
      <c r="R3376" s="22" t="s">
        <v>2931</v>
      </c>
      <c r="S3376" s="21" t="s">
        <v>499</v>
      </c>
      <c r="T3376" s="23" t="s">
        <v>2932</v>
      </c>
      <c r="U3376" s="24" t="s">
        <v>19</v>
      </c>
      <c r="V3376" s="23">
        <v>500</v>
      </c>
      <c r="W3376" s="25">
        <v>21224176.379999999</v>
      </c>
      <c r="X3376" s="25">
        <v>21565520.420000002</v>
      </c>
      <c r="Y3376" s="25">
        <v>22521313.030000001</v>
      </c>
      <c r="Z3376" s="25">
        <v>22110691.450000003</v>
      </c>
      <c r="AA3376" s="25">
        <v>21660260.739999998</v>
      </c>
      <c r="AB3376" s="25">
        <v>22712110.330000002</v>
      </c>
      <c r="AC3376" s="26">
        <v>45152.505756550927</v>
      </c>
      <c r="AD3376" s="27">
        <f>ROW()</f>
        <v>3376</v>
      </c>
      <c r="AE3376" s="27">
        <f>1</f>
        <v>1</v>
      </c>
      <c r="AF3376" s="27">
        <f>SUBTOTAL(109,Tbl_NGF_Data[[#This Row],[Counter]])</f>
        <v>1</v>
      </c>
    </row>
    <row r="3377" spans="2:32" ht="45" x14ac:dyDescent="0.25">
      <c r="B3377" s="21" t="s">
        <v>424</v>
      </c>
      <c r="C3377" s="22" t="s">
        <v>2865</v>
      </c>
      <c r="D3377" s="23">
        <v>8</v>
      </c>
      <c r="E3377" s="22" t="s">
        <v>424</v>
      </c>
      <c r="F3377" s="23">
        <v>8</v>
      </c>
      <c r="G3377" s="22" t="s">
        <v>2865</v>
      </c>
      <c r="H3377" s="22" t="s">
        <v>1327</v>
      </c>
      <c r="I3377" s="23">
        <v>1</v>
      </c>
      <c r="J3377" s="23">
        <v>162</v>
      </c>
      <c r="K3377" s="23" t="s">
        <v>2909</v>
      </c>
      <c r="L3377" s="22" t="s">
        <v>2910</v>
      </c>
      <c r="M3377" s="21" t="s">
        <v>492</v>
      </c>
      <c r="N3377" s="23" t="s">
        <v>1223</v>
      </c>
      <c r="O3377" s="22" t="s">
        <v>1224</v>
      </c>
      <c r="P3377" s="22" t="s">
        <v>1225</v>
      </c>
      <c r="Q3377" s="23" t="s">
        <v>2933</v>
      </c>
      <c r="R3377" s="22" t="s">
        <v>2934</v>
      </c>
      <c r="S3377" s="21" t="s">
        <v>500</v>
      </c>
      <c r="T3377" s="23" t="s">
        <v>2935</v>
      </c>
      <c r="U3377" s="24" t="s">
        <v>15</v>
      </c>
      <c r="V3377" s="23">
        <v>100</v>
      </c>
      <c r="W3377" s="25">
        <v>54086.260000000009</v>
      </c>
      <c r="X3377" s="25">
        <v>54778.880000000005</v>
      </c>
      <c r="Y3377" s="25">
        <v>26696.98</v>
      </c>
      <c r="Z3377" s="25">
        <v>8877.85</v>
      </c>
      <c r="AA3377" s="25">
        <v>33232.78</v>
      </c>
      <c r="AB3377" s="25">
        <v>16158.88</v>
      </c>
      <c r="AC3377" s="26">
        <v>45152.505756550927</v>
      </c>
      <c r="AD3377" s="27">
        <f>ROW()</f>
        <v>3377</v>
      </c>
      <c r="AE3377" s="27">
        <f>1</f>
        <v>1</v>
      </c>
      <c r="AF3377" s="27">
        <f>SUBTOTAL(109,Tbl_NGF_Data[[#This Row],[Counter]])</f>
        <v>1</v>
      </c>
    </row>
    <row r="3378" spans="2:32" ht="45" x14ac:dyDescent="0.25">
      <c r="B3378" s="21" t="s">
        <v>424</v>
      </c>
      <c r="C3378" s="22" t="s">
        <v>2865</v>
      </c>
      <c r="D3378" s="23">
        <v>8</v>
      </c>
      <c r="E3378" s="22" t="s">
        <v>424</v>
      </c>
      <c r="F3378" s="23">
        <v>8</v>
      </c>
      <c r="G3378" s="22" t="s">
        <v>2865</v>
      </c>
      <c r="H3378" s="22" t="s">
        <v>1327</v>
      </c>
      <c r="I3378" s="23">
        <v>1</v>
      </c>
      <c r="J3378" s="23">
        <v>162</v>
      </c>
      <c r="K3378" s="23" t="s">
        <v>2909</v>
      </c>
      <c r="L3378" s="22" t="s">
        <v>2910</v>
      </c>
      <c r="M3378" s="21" t="s">
        <v>492</v>
      </c>
      <c r="N3378" s="23" t="s">
        <v>1223</v>
      </c>
      <c r="O3378" s="22" t="s">
        <v>1224</v>
      </c>
      <c r="P3378" s="22" t="s">
        <v>1225</v>
      </c>
      <c r="Q3378" s="23" t="s">
        <v>2933</v>
      </c>
      <c r="R3378" s="22" t="s">
        <v>2934</v>
      </c>
      <c r="S3378" s="21" t="s">
        <v>500</v>
      </c>
      <c r="T3378" s="23" t="s">
        <v>2935</v>
      </c>
      <c r="U3378" s="24" t="s">
        <v>16</v>
      </c>
      <c r="V3378" s="23">
        <v>135</v>
      </c>
      <c r="W3378" s="25">
        <v>759025</v>
      </c>
      <c r="X3378" s="25">
        <v>759025</v>
      </c>
      <c r="Y3378" s="25">
        <v>759025</v>
      </c>
      <c r="Z3378" s="25">
        <v>421391</v>
      </c>
      <c r="AA3378" s="25">
        <v>418938</v>
      </c>
      <c r="AB3378" s="25">
        <v>418938</v>
      </c>
      <c r="AC3378" s="26">
        <v>45152.505756550927</v>
      </c>
      <c r="AD3378" s="27">
        <f>ROW()</f>
        <v>3378</v>
      </c>
      <c r="AE3378" s="27">
        <f>1</f>
        <v>1</v>
      </c>
      <c r="AF3378" s="27">
        <f>SUBTOTAL(109,Tbl_NGF_Data[[#This Row],[Counter]])</f>
        <v>1</v>
      </c>
    </row>
    <row r="3379" spans="2:32" ht="45" x14ac:dyDescent="0.25">
      <c r="B3379" s="21" t="s">
        <v>424</v>
      </c>
      <c r="C3379" s="22" t="s">
        <v>2865</v>
      </c>
      <c r="D3379" s="23">
        <v>8</v>
      </c>
      <c r="E3379" s="22" t="s">
        <v>424</v>
      </c>
      <c r="F3379" s="23">
        <v>8</v>
      </c>
      <c r="G3379" s="22" t="s">
        <v>2865</v>
      </c>
      <c r="H3379" s="22" t="s">
        <v>1327</v>
      </c>
      <c r="I3379" s="23">
        <v>1</v>
      </c>
      <c r="J3379" s="23">
        <v>162</v>
      </c>
      <c r="K3379" s="23" t="s">
        <v>2909</v>
      </c>
      <c r="L3379" s="22" t="s">
        <v>2910</v>
      </c>
      <c r="M3379" s="21" t="s">
        <v>492</v>
      </c>
      <c r="N3379" s="23" t="s">
        <v>1223</v>
      </c>
      <c r="O3379" s="22" t="s">
        <v>1224</v>
      </c>
      <c r="P3379" s="22" t="s">
        <v>1225</v>
      </c>
      <c r="Q3379" s="23" t="s">
        <v>2933</v>
      </c>
      <c r="R3379" s="22" t="s">
        <v>2934</v>
      </c>
      <c r="S3379" s="21" t="s">
        <v>500</v>
      </c>
      <c r="T3379" s="23" t="s">
        <v>2935</v>
      </c>
      <c r="U3379" s="24" t="s">
        <v>17</v>
      </c>
      <c r="V3379" s="23">
        <v>200</v>
      </c>
      <c r="W3379" s="25">
        <v>692864.9</v>
      </c>
      <c r="X3379" s="25">
        <v>703183.45</v>
      </c>
      <c r="Y3379" s="25">
        <v>482216.6</v>
      </c>
      <c r="Z3379" s="25">
        <v>420199.5</v>
      </c>
      <c r="AA3379" s="25">
        <v>403452.83</v>
      </c>
      <c r="AB3379" s="25">
        <v>401081.1</v>
      </c>
      <c r="AC3379" s="26">
        <v>45152.505756550927</v>
      </c>
      <c r="AD3379" s="27">
        <f>ROW()</f>
        <v>3379</v>
      </c>
      <c r="AE3379" s="27">
        <f>1</f>
        <v>1</v>
      </c>
      <c r="AF3379" s="27">
        <f>SUBTOTAL(109,Tbl_NGF_Data[[#This Row],[Counter]])</f>
        <v>1</v>
      </c>
    </row>
    <row r="3380" spans="2:32" ht="45" x14ac:dyDescent="0.25">
      <c r="B3380" s="21" t="s">
        <v>424</v>
      </c>
      <c r="C3380" s="22" t="s">
        <v>2865</v>
      </c>
      <c r="D3380" s="23">
        <v>8</v>
      </c>
      <c r="E3380" s="22" t="s">
        <v>424</v>
      </c>
      <c r="F3380" s="23">
        <v>8</v>
      </c>
      <c r="G3380" s="22" t="s">
        <v>2865</v>
      </c>
      <c r="H3380" s="22" t="s">
        <v>1327</v>
      </c>
      <c r="I3380" s="23">
        <v>1</v>
      </c>
      <c r="J3380" s="23">
        <v>162</v>
      </c>
      <c r="K3380" s="23" t="s">
        <v>2909</v>
      </c>
      <c r="L3380" s="22" t="s">
        <v>2910</v>
      </c>
      <c r="M3380" s="21" t="s">
        <v>492</v>
      </c>
      <c r="N3380" s="23" t="s">
        <v>1223</v>
      </c>
      <c r="O3380" s="22" t="s">
        <v>1224</v>
      </c>
      <c r="P3380" s="22" t="s">
        <v>1225</v>
      </c>
      <c r="Q3380" s="23" t="s">
        <v>2933</v>
      </c>
      <c r="R3380" s="22" t="s">
        <v>2934</v>
      </c>
      <c r="S3380" s="21" t="s">
        <v>500</v>
      </c>
      <c r="T3380" s="23" t="s">
        <v>2935</v>
      </c>
      <c r="U3380" s="24" t="s">
        <v>18</v>
      </c>
      <c r="V3380" s="23">
        <v>220</v>
      </c>
      <c r="W3380" s="25">
        <v>66160.099999999977</v>
      </c>
      <c r="X3380" s="25">
        <v>55841.550000000047</v>
      </c>
      <c r="Y3380" s="25">
        <v>276808.40000000002</v>
      </c>
      <c r="Z3380" s="25">
        <v>1191.5</v>
      </c>
      <c r="AA3380" s="25">
        <v>15485.169999999984</v>
      </c>
      <c r="AB3380" s="25">
        <v>17856.900000000023</v>
      </c>
      <c r="AC3380" s="26">
        <v>45152.505756550927</v>
      </c>
      <c r="AD3380" s="27">
        <f>ROW()</f>
        <v>3380</v>
      </c>
      <c r="AE3380" s="27">
        <f>1</f>
        <v>1</v>
      </c>
      <c r="AF3380" s="27">
        <f>SUBTOTAL(109,Tbl_NGF_Data[[#This Row],[Counter]])</f>
        <v>1</v>
      </c>
    </row>
    <row r="3381" spans="2:32" ht="45" x14ac:dyDescent="0.25">
      <c r="B3381" s="21" t="s">
        <v>424</v>
      </c>
      <c r="C3381" s="22" t="s">
        <v>2865</v>
      </c>
      <c r="D3381" s="23">
        <v>8</v>
      </c>
      <c r="E3381" s="22" t="s">
        <v>424</v>
      </c>
      <c r="F3381" s="23">
        <v>8</v>
      </c>
      <c r="G3381" s="22" t="s">
        <v>2865</v>
      </c>
      <c r="H3381" s="22" t="s">
        <v>1327</v>
      </c>
      <c r="I3381" s="23">
        <v>1</v>
      </c>
      <c r="J3381" s="23">
        <v>162</v>
      </c>
      <c r="K3381" s="23" t="s">
        <v>2909</v>
      </c>
      <c r="L3381" s="22" t="s">
        <v>2910</v>
      </c>
      <c r="M3381" s="21" t="s">
        <v>492</v>
      </c>
      <c r="N3381" s="23" t="s">
        <v>1223</v>
      </c>
      <c r="O3381" s="22" t="s">
        <v>1224</v>
      </c>
      <c r="P3381" s="22" t="s">
        <v>1225</v>
      </c>
      <c r="Q3381" s="23" t="s">
        <v>2933</v>
      </c>
      <c r="R3381" s="22" t="s">
        <v>2934</v>
      </c>
      <c r="S3381" s="21" t="s">
        <v>500</v>
      </c>
      <c r="T3381" s="23" t="s">
        <v>2935</v>
      </c>
      <c r="U3381" s="24" t="s">
        <v>19</v>
      </c>
      <c r="V3381" s="23">
        <v>500</v>
      </c>
      <c r="W3381" s="25">
        <v>695221.74</v>
      </c>
      <c r="X3381" s="25">
        <v>703876.07</v>
      </c>
      <c r="Y3381" s="25">
        <v>417292.97</v>
      </c>
      <c r="Z3381" s="25">
        <v>401180.37</v>
      </c>
      <c r="AA3381" s="25">
        <v>384007.76</v>
      </c>
      <c r="AB3381" s="25">
        <v>384007.2</v>
      </c>
      <c r="AC3381" s="26">
        <v>45152.505756550927</v>
      </c>
      <c r="AD3381" s="27">
        <f>ROW()</f>
        <v>3381</v>
      </c>
      <c r="AE3381" s="27">
        <f>1</f>
        <v>1</v>
      </c>
      <c r="AF3381" s="27">
        <f>SUBTOTAL(109,Tbl_NGF_Data[[#This Row],[Counter]])</f>
        <v>1</v>
      </c>
    </row>
    <row r="3382" spans="2:32" ht="45" x14ac:dyDescent="0.25">
      <c r="B3382" s="21" t="s">
        <v>424</v>
      </c>
      <c r="C3382" s="22" t="s">
        <v>2865</v>
      </c>
      <c r="D3382" s="23">
        <v>8</v>
      </c>
      <c r="E3382" s="22" t="s">
        <v>424</v>
      </c>
      <c r="F3382" s="23">
        <v>8</v>
      </c>
      <c r="G3382" s="22" t="s">
        <v>2865</v>
      </c>
      <c r="H3382" s="22" t="s">
        <v>1327</v>
      </c>
      <c r="I3382" s="23">
        <v>1</v>
      </c>
      <c r="J3382" s="23">
        <v>162</v>
      </c>
      <c r="K3382" s="23" t="s">
        <v>2909</v>
      </c>
      <c r="L3382" s="22" t="s">
        <v>2910</v>
      </c>
      <c r="M3382" s="21" t="s">
        <v>492</v>
      </c>
      <c r="N3382" s="23" t="s">
        <v>1223</v>
      </c>
      <c r="O3382" s="22" t="s">
        <v>1224</v>
      </c>
      <c r="P3382" s="22" t="s">
        <v>1225</v>
      </c>
      <c r="Q3382" s="23" t="s">
        <v>2936</v>
      </c>
      <c r="R3382" s="22" t="s">
        <v>2937</v>
      </c>
      <c r="S3382" s="21" t="s">
        <v>501</v>
      </c>
      <c r="T3382" s="23" t="s">
        <v>2938</v>
      </c>
      <c r="U3382" s="24" t="s">
        <v>15</v>
      </c>
      <c r="V3382" s="23">
        <v>100</v>
      </c>
      <c r="W3382" s="25">
        <v>2129064.59</v>
      </c>
      <c r="X3382" s="25">
        <v>2129064.59</v>
      </c>
      <c r="Y3382" s="25">
        <v>2573908.7799999998</v>
      </c>
      <c r="Z3382" s="25">
        <v>2572212.85</v>
      </c>
      <c r="AA3382" s="25">
        <v>2528412.85</v>
      </c>
      <c r="AB3382" s="25">
        <v>2528412.85</v>
      </c>
      <c r="AC3382" s="26">
        <v>45152.505756550927</v>
      </c>
      <c r="AD3382" s="27">
        <f>ROW()</f>
        <v>3382</v>
      </c>
      <c r="AE3382" s="27">
        <f>1</f>
        <v>1</v>
      </c>
      <c r="AF3382" s="27">
        <f>SUBTOTAL(109,Tbl_NGF_Data[[#This Row],[Counter]])</f>
        <v>1</v>
      </c>
    </row>
    <row r="3383" spans="2:32" ht="60" x14ac:dyDescent="0.25">
      <c r="B3383" s="21" t="s">
        <v>424</v>
      </c>
      <c r="C3383" s="22" t="s">
        <v>2865</v>
      </c>
      <c r="D3383" s="23">
        <v>8</v>
      </c>
      <c r="E3383" s="22" t="s">
        <v>424</v>
      </c>
      <c r="F3383" s="23">
        <v>8</v>
      </c>
      <c r="G3383" s="22" t="s">
        <v>2865</v>
      </c>
      <c r="H3383" s="22" t="s">
        <v>1327</v>
      </c>
      <c r="I3383" s="23">
        <v>1</v>
      </c>
      <c r="J3383" s="23">
        <v>162</v>
      </c>
      <c r="K3383" s="23" t="s">
        <v>2909</v>
      </c>
      <c r="L3383" s="22" t="s">
        <v>2910</v>
      </c>
      <c r="M3383" s="21" t="s">
        <v>492</v>
      </c>
      <c r="N3383" s="23" t="s">
        <v>1223</v>
      </c>
      <c r="O3383" s="22" t="s">
        <v>1224</v>
      </c>
      <c r="P3383" s="22" t="s">
        <v>1225</v>
      </c>
      <c r="Q3383" s="23" t="s">
        <v>2939</v>
      </c>
      <c r="R3383" s="22" t="s">
        <v>2940</v>
      </c>
      <c r="S3383" s="21" t="s">
        <v>476</v>
      </c>
      <c r="T3383" s="23" t="s">
        <v>2941</v>
      </c>
      <c r="U3383" s="24" t="s">
        <v>16</v>
      </c>
      <c r="V3383" s="23">
        <v>135</v>
      </c>
      <c r="W3383" s="25">
        <v>46500000</v>
      </c>
      <c r="X3383" s="25">
        <v>46500000</v>
      </c>
      <c r="Y3383" s="25">
        <v>46500000</v>
      </c>
      <c r="Z3383" s="25">
        <v>50000000</v>
      </c>
      <c r="AA3383" s="25">
        <v>57000000</v>
      </c>
      <c r="AB3383" s="25">
        <v>62000000</v>
      </c>
      <c r="AC3383" s="26">
        <v>45152.505756550927</v>
      </c>
      <c r="AD3383" s="27">
        <f>ROW()</f>
        <v>3383</v>
      </c>
      <c r="AE3383" s="27">
        <f>1</f>
        <v>1</v>
      </c>
      <c r="AF3383" s="27">
        <f>SUBTOTAL(109,Tbl_NGF_Data[[#This Row],[Counter]])</f>
        <v>1</v>
      </c>
    </row>
    <row r="3384" spans="2:32" ht="60" x14ac:dyDescent="0.25">
      <c r="B3384" s="21" t="s">
        <v>424</v>
      </c>
      <c r="C3384" s="22" t="s">
        <v>2865</v>
      </c>
      <c r="D3384" s="23">
        <v>8</v>
      </c>
      <c r="E3384" s="22" t="s">
        <v>424</v>
      </c>
      <c r="F3384" s="23">
        <v>8</v>
      </c>
      <c r="G3384" s="22" t="s">
        <v>2865</v>
      </c>
      <c r="H3384" s="22" t="s">
        <v>1327</v>
      </c>
      <c r="I3384" s="23">
        <v>1</v>
      </c>
      <c r="J3384" s="23">
        <v>162</v>
      </c>
      <c r="K3384" s="23" t="s">
        <v>2909</v>
      </c>
      <c r="L3384" s="22" t="s">
        <v>2910</v>
      </c>
      <c r="M3384" s="21" t="s">
        <v>492</v>
      </c>
      <c r="N3384" s="23" t="s">
        <v>1223</v>
      </c>
      <c r="O3384" s="22" t="s">
        <v>1224</v>
      </c>
      <c r="P3384" s="22" t="s">
        <v>1225</v>
      </c>
      <c r="Q3384" s="23" t="s">
        <v>2939</v>
      </c>
      <c r="R3384" s="22" t="s">
        <v>2940</v>
      </c>
      <c r="S3384" s="21" t="s">
        <v>476</v>
      </c>
      <c r="T3384" s="23" t="s">
        <v>2941</v>
      </c>
      <c r="U3384" s="24" t="s">
        <v>17</v>
      </c>
      <c r="V3384" s="23">
        <v>200</v>
      </c>
      <c r="W3384" s="25">
        <v>43163601.86999996</v>
      </c>
      <c r="X3384" s="25">
        <v>46495435.549999982</v>
      </c>
      <c r="Y3384" s="25">
        <v>45480990.660000004</v>
      </c>
      <c r="Z3384" s="25">
        <v>36978688</v>
      </c>
      <c r="AA3384" s="25">
        <v>54085797.609999992</v>
      </c>
      <c r="AB3384" s="25">
        <v>59893760.870000035</v>
      </c>
      <c r="AC3384" s="26">
        <v>45152.505756550927</v>
      </c>
      <c r="AD3384" s="27">
        <f>ROW()</f>
        <v>3384</v>
      </c>
      <c r="AE3384" s="27">
        <f>1</f>
        <v>1</v>
      </c>
      <c r="AF3384" s="27">
        <f>SUBTOTAL(109,Tbl_NGF_Data[[#This Row],[Counter]])</f>
        <v>1</v>
      </c>
    </row>
    <row r="3385" spans="2:32" ht="60" x14ac:dyDescent="0.25">
      <c r="B3385" s="21" t="s">
        <v>424</v>
      </c>
      <c r="C3385" s="22" t="s">
        <v>2865</v>
      </c>
      <c r="D3385" s="23">
        <v>8</v>
      </c>
      <c r="E3385" s="22" t="s">
        <v>424</v>
      </c>
      <c r="F3385" s="23">
        <v>8</v>
      </c>
      <c r="G3385" s="22" t="s">
        <v>2865</v>
      </c>
      <c r="H3385" s="22" t="s">
        <v>1327</v>
      </c>
      <c r="I3385" s="23">
        <v>1</v>
      </c>
      <c r="J3385" s="23">
        <v>162</v>
      </c>
      <c r="K3385" s="23" t="s">
        <v>2909</v>
      </c>
      <c r="L3385" s="22" t="s">
        <v>2910</v>
      </c>
      <c r="M3385" s="21" t="s">
        <v>492</v>
      </c>
      <c r="N3385" s="23" t="s">
        <v>1223</v>
      </c>
      <c r="O3385" s="22" t="s">
        <v>1224</v>
      </c>
      <c r="P3385" s="22" t="s">
        <v>1225</v>
      </c>
      <c r="Q3385" s="23" t="s">
        <v>2939</v>
      </c>
      <c r="R3385" s="22" t="s">
        <v>2940</v>
      </c>
      <c r="S3385" s="21" t="s">
        <v>476</v>
      </c>
      <c r="T3385" s="23" t="s">
        <v>2941</v>
      </c>
      <c r="U3385" s="24" t="s">
        <v>18</v>
      </c>
      <c r="V3385" s="23">
        <v>220</v>
      </c>
      <c r="W3385" s="25">
        <v>3336398.1300000399</v>
      </c>
      <c r="X3385" s="25">
        <v>4564.4500000178814</v>
      </c>
      <c r="Y3385" s="25">
        <v>1019009.3399999961</v>
      </c>
      <c r="Z3385" s="25">
        <v>13021312</v>
      </c>
      <c r="AA3385" s="25">
        <v>2914202.390000008</v>
      </c>
      <c r="AB3385" s="25">
        <v>2106239.1299999654</v>
      </c>
      <c r="AC3385" s="26">
        <v>45152.505756550927</v>
      </c>
      <c r="AD3385" s="27">
        <f>ROW()</f>
        <v>3385</v>
      </c>
      <c r="AE3385" s="27">
        <f>1</f>
        <v>1</v>
      </c>
      <c r="AF3385" s="27">
        <f>SUBTOTAL(109,Tbl_NGF_Data[[#This Row],[Counter]])</f>
        <v>1</v>
      </c>
    </row>
    <row r="3386" spans="2:32" ht="45" x14ac:dyDescent="0.25">
      <c r="B3386" s="21" t="s">
        <v>424</v>
      </c>
      <c r="C3386" s="22" t="s">
        <v>2865</v>
      </c>
      <c r="D3386" s="23">
        <v>8</v>
      </c>
      <c r="E3386" s="22" t="s">
        <v>424</v>
      </c>
      <c r="F3386" s="23">
        <v>8</v>
      </c>
      <c r="G3386" s="22" t="s">
        <v>2865</v>
      </c>
      <c r="H3386" s="22" t="s">
        <v>1327</v>
      </c>
      <c r="I3386" s="23">
        <v>1</v>
      </c>
      <c r="J3386" s="23">
        <v>162</v>
      </c>
      <c r="K3386" s="23" t="s">
        <v>2909</v>
      </c>
      <c r="L3386" s="22" t="s">
        <v>2910</v>
      </c>
      <c r="M3386" s="21" t="s">
        <v>492</v>
      </c>
      <c r="N3386" s="23" t="s">
        <v>1223</v>
      </c>
      <c r="O3386" s="22" t="s">
        <v>1224</v>
      </c>
      <c r="P3386" s="22" t="s">
        <v>1225</v>
      </c>
      <c r="Q3386" s="23" t="s">
        <v>2942</v>
      </c>
      <c r="R3386" s="22" t="s">
        <v>2943</v>
      </c>
      <c r="S3386" s="21" t="s">
        <v>502</v>
      </c>
      <c r="T3386" s="23" t="s">
        <v>2944</v>
      </c>
      <c r="U3386" s="24" t="s">
        <v>15</v>
      </c>
      <c r="V3386" s="23">
        <v>100</v>
      </c>
      <c r="W3386" s="25">
        <v>2.0499999999999998</v>
      </c>
      <c r="X3386" s="25">
        <v>2.0499999999999998</v>
      </c>
      <c r="Y3386" s="25">
        <v>0</v>
      </c>
      <c r="Z3386" s="25">
        <v>0</v>
      </c>
      <c r="AA3386" s="25">
        <v>0</v>
      </c>
      <c r="AB3386" s="25">
        <v>0</v>
      </c>
      <c r="AC3386" s="26">
        <v>45152.505756550927</v>
      </c>
      <c r="AD3386" s="27">
        <f>ROW()</f>
        <v>3386</v>
      </c>
      <c r="AE3386" s="27">
        <f>1</f>
        <v>1</v>
      </c>
      <c r="AF3386" s="27">
        <f>SUBTOTAL(109,Tbl_NGF_Data[[#This Row],[Counter]])</f>
        <v>1</v>
      </c>
    </row>
    <row r="3387" spans="2:32" ht="45" x14ac:dyDescent="0.25">
      <c r="B3387" s="21" t="s">
        <v>424</v>
      </c>
      <c r="C3387" s="22" t="s">
        <v>2865</v>
      </c>
      <c r="D3387" s="23">
        <v>8</v>
      </c>
      <c r="E3387" s="22" t="s">
        <v>424</v>
      </c>
      <c r="F3387" s="23">
        <v>8</v>
      </c>
      <c r="G3387" s="22" t="s">
        <v>2865</v>
      </c>
      <c r="H3387" s="22" t="s">
        <v>1327</v>
      </c>
      <c r="I3387" s="23">
        <v>1</v>
      </c>
      <c r="J3387" s="23">
        <v>162</v>
      </c>
      <c r="K3387" s="23" t="s">
        <v>2909</v>
      </c>
      <c r="L3387" s="22" t="s">
        <v>2910</v>
      </c>
      <c r="M3387" s="21" t="s">
        <v>492</v>
      </c>
      <c r="N3387" s="23" t="s">
        <v>1223</v>
      </c>
      <c r="O3387" s="22" t="s">
        <v>1224</v>
      </c>
      <c r="P3387" s="22" t="s">
        <v>1225</v>
      </c>
      <c r="Q3387" s="23" t="s">
        <v>2945</v>
      </c>
      <c r="R3387" s="22" t="s">
        <v>2946</v>
      </c>
      <c r="S3387" s="21" t="s">
        <v>503</v>
      </c>
      <c r="T3387" s="23" t="s">
        <v>2947</v>
      </c>
      <c r="U3387" s="24" t="s">
        <v>15</v>
      </c>
      <c r="V3387" s="23">
        <v>100</v>
      </c>
      <c r="W3387" s="25">
        <v>1.1599999999999999</v>
      </c>
      <c r="X3387" s="25">
        <v>1.1599999999999999</v>
      </c>
      <c r="Y3387" s="25">
        <v>0</v>
      </c>
      <c r="Z3387" s="25">
        <v>0</v>
      </c>
      <c r="AA3387" s="25">
        <v>0</v>
      </c>
      <c r="AB3387" s="25">
        <v>0</v>
      </c>
      <c r="AC3387" s="26">
        <v>45152.505756550927</v>
      </c>
      <c r="AD3387" s="27">
        <f>ROW()</f>
        <v>3387</v>
      </c>
      <c r="AE3387" s="27">
        <f>1</f>
        <v>1</v>
      </c>
      <c r="AF3387" s="27">
        <f>SUBTOTAL(109,Tbl_NGF_Data[[#This Row],[Counter]])</f>
        <v>1</v>
      </c>
    </row>
    <row r="3388" spans="2:32" ht="45" x14ac:dyDescent="0.25">
      <c r="B3388" s="21" t="s">
        <v>424</v>
      </c>
      <c r="C3388" s="22" t="s">
        <v>2865</v>
      </c>
      <c r="D3388" s="23">
        <v>8</v>
      </c>
      <c r="E3388" s="22" t="s">
        <v>424</v>
      </c>
      <c r="F3388" s="23">
        <v>8</v>
      </c>
      <c r="G3388" s="22" t="s">
        <v>2865</v>
      </c>
      <c r="H3388" s="22" t="s">
        <v>1327</v>
      </c>
      <c r="I3388" s="23">
        <v>1</v>
      </c>
      <c r="J3388" s="23">
        <v>162</v>
      </c>
      <c r="K3388" s="23" t="s">
        <v>2909</v>
      </c>
      <c r="L3388" s="22" t="s">
        <v>2910</v>
      </c>
      <c r="M3388" s="21" t="s">
        <v>492</v>
      </c>
      <c r="N3388" s="23" t="s">
        <v>1223</v>
      </c>
      <c r="O3388" s="22" t="s">
        <v>1224</v>
      </c>
      <c r="P3388" s="22" t="s">
        <v>1225</v>
      </c>
      <c r="Q3388" s="23" t="s">
        <v>2948</v>
      </c>
      <c r="R3388" s="22" t="s">
        <v>2949</v>
      </c>
      <c r="S3388" s="21" t="s">
        <v>504</v>
      </c>
      <c r="T3388" s="23" t="s">
        <v>2950</v>
      </c>
      <c r="U3388" s="24" t="s">
        <v>15</v>
      </c>
      <c r="V3388" s="23">
        <v>100</v>
      </c>
      <c r="W3388" s="25">
        <v>156439031.13</v>
      </c>
      <c r="X3388" s="25">
        <v>502590171.05000001</v>
      </c>
      <c r="Y3388" s="25">
        <v>513245203.13</v>
      </c>
      <c r="Z3388" s="25">
        <v>855790084.70000005</v>
      </c>
      <c r="AA3388" s="25">
        <v>2006270369.24</v>
      </c>
      <c r="AB3388" s="25">
        <v>2044471944.6199999</v>
      </c>
      <c r="AC3388" s="26">
        <v>45152.505756550927</v>
      </c>
      <c r="AD3388" s="27">
        <f>ROW()</f>
        <v>3388</v>
      </c>
      <c r="AE3388" s="27">
        <f>1</f>
        <v>1</v>
      </c>
      <c r="AF3388" s="27">
        <f>SUBTOTAL(109,Tbl_NGF_Data[[#This Row],[Counter]])</f>
        <v>1</v>
      </c>
    </row>
    <row r="3389" spans="2:32" ht="45" x14ac:dyDescent="0.25">
      <c r="B3389" s="21" t="s">
        <v>424</v>
      </c>
      <c r="C3389" s="22" t="s">
        <v>2865</v>
      </c>
      <c r="D3389" s="23">
        <v>8</v>
      </c>
      <c r="E3389" s="22" t="s">
        <v>424</v>
      </c>
      <c r="F3389" s="23">
        <v>8</v>
      </c>
      <c r="G3389" s="22" t="s">
        <v>2865</v>
      </c>
      <c r="H3389" s="22" t="s">
        <v>1327</v>
      </c>
      <c r="I3389" s="23">
        <v>1</v>
      </c>
      <c r="J3389" s="23">
        <v>162</v>
      </c>
      <c r="K3389" s="23" t="s">
        <v>2909</v>
      </c>
      <c r="L3389" s="22" t="s">
        <v>2910</v>
      </c>
      <c r="M3389" s="21" t="s">
        <v>492</v>
      </c>
      <c r="N3389" s="23" t="s">
        <v>1223</v>
      </c>
      <c r="O3389" s="22" t="s">
        <v>1224</v>
      </c>
      <c r="P3389" s="22" t="s">
        <v>1225</v>
      </c>
      <c r="Q3389" s="23" t="s">
        <v>2948</v>
      </c>
      <c r="R3389" s="22" t="s">
        <v>2949</v>
      </c>
      <c r="S3389" s="21" t="s">
        <v>504</v>
      </c>
      <c r="T3389" s="23" t="s">
        <v>2950</v>
      </c>
      <c r="U3389" s="24" t="s">
        <v>16</v>
      </c>
      <c r="V3389" s="23">
        <v>135</v>
      </c>
      <c r="W3389" s="25">
        <v>156395372</v>
      </c>
      <c r="X3389" s="25">
        <v>342727895</v>
      </c>
      <c r="Y3389" s="25">
        <v>0</v>
      </c>
      <c r="Z3389" s="25">
        <v>339027631</v>
      </c>
      <c r="AA3389" s="25">
        <v>1148700000</v>
      </c>
      <c r="AB3389" s="25">
        <v>0</v>
      </c>
      <c r="AC3389" s="26">
        <v>45152.505756550927</v>
      </c>
      <c r="AD3389" s="27">
        <f>ROW()</f>
        <v>3389</v>
      </c>
      <c r="AE3389" s="27">
        <f>1</f>
        <v>1</v>
      </c>
      <c r="AF3389" s="27">
        <f>SUBTOTAL(109,Tbl_NGF_Data[[#This Row],[Counter]])</f>
        <v>1</v>
      </c>
    </row>
    <row r="3390" spans="2:32" ht="45" x14ac:dyDescent="0.25">
      <c r="B3390" s="21" t="s">
        <v>424</v>
      </c>
      <c r="C3390" s="22" t="s">
        <v>2865</v>
      </c>
      <c r="D3390" s="23">
        <v>8</v>
      </c>
      <c r="E3390" s="22" t="s">
        <v>424</v>
      </c>
      <c r="F3390" s="23">
        <v>8</v>
      </c>
      <c r="G3390" s="22" t="s">
        <v>2865</v>
      </c>
      <c r="H3390" s="22" t="s">
        <v>1327</v>
      </c>
      <c r="I3390" s="23">
        <v>1</v>
      </c>
      <c r="J3390" s="23">
        <v>162</v>
      </c>
      <c r="K3390" s="23" t="s">
        <v>2909</v>
      </c>
      <c r="L3390" s="22" t="s">
        <v>2910</v>
      </c>
      <c r="M3390" s="21" t="s">
        <v>492</v>
      </c>
      <c r="N3390" s="23" t="s">
        <v>1223</v>
      </c>
      <c r="O3390" s="22" t="s">
        <v>1224</v>
      </c>
      <c r="P3390" s="22" t="s">
        <v>1225</v>
      </c>
      <c r="Q3390" s="23" t="s">
        <v>2948</v>
      </c>
      <c r="R3390" s="22" t="s">
        <v>2949</v>
      </c>
      <c r="S3390" s="21" t="s">
        <v>504</v>
      </c>
      <c r="T3390" s="23" t="s">
        <v>2950</v>
      </c>
      <c r="U3390" s="24" t="s">
        <v>18</v>
      </c>
      <c r="V3390" s="23">
        <v>220</v>
      </c>
      <c r="W3390" s="25">
        <v>156395372</v>
      </c>
      <c r="X3390" s="25">
        <v>342727895</v>
      </c>
      <c r="Y3390" s="25">
        <v>0</v>
      </c>
      <c r="Z3390" s="25">
        <v>339027631</v>
      </c>
      <c r="AA3390" s="25">
        <v>1148700000</v>
      </c>
      <c r="AB3390" s="25">
        <v>0</v>
      </c>
      <c r="AC3390" s="26">
        <v>45152.505756550927</v>
      </c>
      <c r="AD3390" s="27">
        <f>ROW()</f>
        <v>3390</v>
      </c>
      <c r="AE3390" s="27">
        <f>1</f>
        <v>1</v>
      </c>
      <c r="AF3390" s="27">
        <f>SUBTOTAL(109,Tbl_NGF_Data[[#This Row],[Counter]])</f>
        <v>1</v>
      </c>
    </row>
    <row r="3391" spans="2:32" ht="45" x14ac:dyDescent="0.25">
      <c r="B3391" s="21" t="s">
        <v>424</v>
      </c>
      <c r="C3391" s="22" t="s">
        <v>2865</v>
      </c>
      <c r="D3391" s="23">
        <v>8</v>
      </c>
      <c r="E3391" s="22" t="s">
        <v>424</v>
      </c>
      <c r="F3391" s="23">
        <v>8</v>
      </c>
      <c r="G3391" s="22" t="s">
        <v>2865</v>
      </c>
      <c r="H3391" s="22" t="s">
        <v>1327</v>
      </c>
      <c r="I3391" s="23">
        <v>1</v>
      </c>
      <c r="J3391" s="23">
        <v>162</v>
      </c>
      <c r="K3391" s="23" t="s">
        <v>2909</v>
      </c>
      <c r="L3391" s="22" t="s">
        <v>2910</v>
      </c>
      <c r="M3391" s="21" t="s">
        <v>492</v>
      </c>
      <c r="N3391" s="23" t="s">
        <v>1223</v>
      </c>
      <c r="O3391" s="22" t="s">
        <v>1224</v>
      </c>
      <c r="P3391" s="22" t="s">
        <v>1225</v>
      </c>
      <c r="Q3391" s="23" t="s">
        <v>2948</v>
      </c>
      <c r="R3391" s="22" t="s">
        <v>2949</v>
      </c>
      <c r="S3391" s="21" t="s">
        <v>504</v>
      </c>
      <c r="T3391" s="23" t="s">
        <v>2950</v>
      </c>
      <c r="U3391" s="24" t="s">
        <v>19</v>
      </c>
      <c r="V3391" s="23">
        <v>500</v>
      </c>
      <c r="W3391" s="25">
        <v>43659.13</v>
      </c>
      <c r="X3391" s="25">
        <v>3423244.95</v>
      </c>
      <c r="Y3391" s="25">
        <v>10655032.029999999</v>
      </c>
      <c r="Z3391" s="25">
        <v>3517250.6</v>
      </c>
      <c r="AA3391" s="25">
        <v>1780284.54</v>
      </c>
      <c r="AB3391" s="25">
        <v>38201575.369999997</v>
      </c>
      <c r="AC3391" s="26">
        <v>45152.505756550927</v>
      </c>
      <c r="AD3391" s="27">
        <f>ROW()</f>
        <v>3391</v>
      </c>
      <c r="AE3391" s="27">
        <f>1</f>
        <v>1</v>
      </c>
      <c r="AF3391" s="27">
        <f>SUBTOTAL(109,Tbl_NGF_Data[[#This Row],[Counter]])</f>
        <v>1</v>
      </c>
    </row>
    <row r="3392" spans="2:32" ht="45" x14ac:dyDescent="0.25">
      <c r="B3392" s="21" t="s">
        <v>424</v>
      </c>
      <c r="C3392" s="22" t="s">
        <v>2865</v>
      </c>
      <c r="D3392" s="23">
        <v>8</v>
      </c>
      <c r="E3392" s="22" t="s">
        <v>424</v>
      </c>
      <c r="F3392" s="23">
        <v>8</v>
      </c>
      <c r="G3392" s="22" t="s">
        <v>2865</v>
      </c>
      <c r="H3392" s="22" t="s">
        <v>1327</v>
      </c>
      <c r="I3392" s="23">
        <v>1</v>
      </c>
      <c r="J3392" s="23">
        <v>162</v>
      </c>
      <c r="K3392" s="23" t="s">
        <v>2909</v>
      </c>
      <c r="L3392" s="22" t="s">
        <v>2910</v>
      </c>
      <c r="M3392" s="21" t="s">
        <v>492</v>
      </c>
      <c r="N3392" s="23" t="s">
        <v>1186</v>
      </c>
      <c r="O3392" s="22" t="s">
        <v>1187</v>
      </c>
      <c r="P3392" s="22" t="s">
        <v>1188</v>
      </c>
      <c r="Q3392" s="23" t="s">
        <v>2951</v>
      </c>
      <c r="R3392" s="22" t="s">
        <v>2952</v>
      </c>
      <c r="S3392" s="21" t="s">
        <v>505</v>
      </c>
      <c r="T3392" s="23" t="s">
        <v>2953</v>
      </c>
      <c r="U3392" s="24" t="s">
        <v>15</v>
      </c>
      <c r="V3392" s="23">
        <v>100</v>
      </c>
      <c r="W3392" s="25">
        <v>0</v>
      </c>
      <c r="X3392" s="25">
        <v>0</v>
      </c>
      <c r="Y3392" s="25">
        <v>0</v>
      </c>
      <c r="Z3392" s="25">
        <v>1344760.92</v>
      </c>
      <c r="AA3392" s="25">
        <v>0</v>
      </c>
      <c r="AB3392" s="25">
        <v>0</v>
      </c>
      <c r="AC3392" s="26">
        <v>45152.505756550927</v>
      </c>
      <c r="AD3392" s="27">
        <f>ROW()</f>
        <v>3392</v>
      </c>
      <c r="AE3392" s="27">
        <f>1</f>
        <v>1</v>
      </c>
      <c r="AF3392" s="27">
        <f>SUBTOTAL(109,Tbl_NGF_Data[[#This Row],[Counter]])</f>
        <v>1</v>
      </c>
    </row>
    <row r="3393" spans="2:32" ht="45" x14ac:dyDescent="0.25">
      <c r="B3393" s="21" t="s">
        <v>424</v>
      </c>
      <c r="C3393" s="22" t="s">
        <v>2865</v>
      </c>
      <c r="D3393" s="23">
        <v>8</v>
      </c>
      <c r="E3393" s="22" t="s">
        <v>424</v>
      </c>
      <c r="F3393" s="23">
        <v>8</v>
      </c>
      <c r="G3393" s="22" t="s">
        <v>2865</v>
      </c>
      <c r="H3393" s="22" t="s">
        <v>1327</v>
      </c>
      <c r="I3393" s="23">
        <v>1</v>
      </c>
      <c r="J3393" s="23">
        <v>162</v>
      </c>
      <c r="K3393" s="23" t="s">
        <v>2909</v>
      </c>
      <c r="L3393" s="22" t="s">
        <v>2910</v>
      </c>
      <c r="M3393" s="21" t="s">
        <v>492</v>
      </c>
      <c r="N3393" s="23" t="s">
        <v>1186</v>
      </c>
      <c r="O3393" s="22" t="s">
        <v>1187</v>
      </c>
      <c r="P3393" s="22" t="s">
        <v>1188</v>
      </c>
      <c r="Q3393" s="23" t="s">
        <v>2951</v>
      </c>
      <c r="R3393" s="22" t="s">
        <v>2952</v>
      </c>
      <c r="S3393" s="21" t="s">
        <v>505</v>
      </c>
      <c r="T3393" s="23" t="s">
        <v>2953</v>
      </c>
      <c r="U3393" s="24" t="s">
        <v>16</v>
      </c>
      <c r="V3393" s="23">
        <v>135</v>
      </c>
      <c r="W3393" s="25">
        <v>0</v>
      </c>
      <c r="X3393" s="25">
        <v>0</v>
      </c>
      <c r="Y3393" s="25">
        <v>0</v>
      </c>
      <c r="Z3393" s="25">
        <v>19008000</v>
      </c>
      <c r="AA3393" s="25">
        <v>2699999.92</v>
      </c>
      <c r="AB3393" s="25">
        <v>0</v>
      </c>
      <c r="AC3393" s="26">
        <v>45152.505756550927</v>
      </c>
      <c r="AD3393" s="27">
        <f>ROW()</f>
        <v>3393</v>
      </c>
      <c r="AE3393" s="27">
        <f>1</f>
        <v>1</v>
      </c>
      <c r="AF3393" s="27">
        <f>SUBTOTAL(109,Tbl_NGF_Data[[#This Row],[Counter]])</f>
        <v>1</v>
      </c>
    </row>
    <row r="3394" spans="2:32" ht="45" x14ac:dyDescent="0.25">
      <c r="B3394" s="21" t="s">
        <v>424</v>
      </c>
      <c r="C3394" s="22" t="s">
        <v>2865</v>
      </c>
      <c r="D3394" s="23">
        <v>8</v>
      </c>
      <c r="E3394" s="22" t="s">
        <v>424</v>
      </c>
      <c r="F3394" s="23">
        <v>8</v>
      </c>
      <c r="G3394" s="22" t="s">
        <v>2865</v>
      </c>
      <c r="H3394" s="22" t="s">
        <v>1327</v>
      </c>
      <c r="I3394" s="23">
        <v>1</v>
      </c>
      <c r="J3394" s="23">
        <v>162</v>
      </c>
      <c r="K3394" s="23" t="s">
        <v>2909</v>
      </c>
      <c r="L3394" s="22" t="s">
        <v>2910</v>
      </c>
      <c r="M3394" s="21" t="s">
        <v>492</v>
      </c>
      <c r="N3394" s="23" t="s">
        <v>1186</v>
      </c>
      <c r="O3394" s="22" t="s">
        <v>1187</v>
      </c>
      <c r="P3394" s="22" t="s">
        <v>1188</v>
      </c>
      <c r="Q3394" s="23" t="s">
        <v>2951</v>
      </c>
      <c r="R3394" s="22" t="s">
        <v>2952</v>
      </c>
      <c r="S3394" s="21" t="s">
        <v>505</v>
      </c>
      <c r="T3394" s="23" t="s">
        <v>2953</v>
      </c>
      <c r="U3394" s="24" t="s">
        <v>17</v>
      </c>
      <c r="V3394" s="23">
        <v>200</v>
      </c>
      <c r="W3394" s="25">
        <v>0</v>
      </c>
      <c r="X3394" s="25">
        <v>0</v>
      </c>
      <c r="Y3394" s="25">
        <v>0</v>
      </c>
      <c r="Z3394" s="25">
        <v>13098336</v>
      </c>
      <c r="AA3394" s="25">
        <v>2529648</v>
      </c>
      <c r="AB3394" s="25">
        <v>0</v>
      </c>
      <c r="AC3394" s="26">
        <v>45152.505756550927</v>
      </c>
      <c r="AD3394" s="27">
        <f>ROW()</f>
        <v>3394</v>
      </c>
      <c r="AE3394" s="27">
        <f>1</f>
        <v>1</v>
      </c>
      <c r="AF3394" s="27">
        <f>SUBTOTAL(109,Tbl_NGF_Data[[#This Row],[Counter]])</f>
        <v>1</v>
      </c>
    </row>
    <row r="3395" spans="2:32" ht="45" x14ac:dyDescent="0.25">
      <c r="B3395" s="21" t="s">
        <v>424</v>
      </c>
      <c r="C3395" s="22" t="s">
        <v>2865</v>
      </c>
      <c r="D3395" s="23">
        <v>8</v>
      </c>
      <c r="E3395" s="22" t="s">
        <v>424</v>
      </c>
      <c r="F3395" s="23">
        <v>8</v>
      </c>
      <c r="G3395" s="22" t="s">
        <v>2865</v>
      </c>
      <c r="H3395" s="22" t="s">
        <v>1327</v>
      </c>
      <c r="I3395" s="23">
        <v>1</v>
      </c>
      <c r="J3395" s="23">
        <v>162</v>
      </c>
      <c r="K3395" s="23" t="s">
        <v>2909</v>
      </c>
      <c r="L3395" s="22" t="s">
        <v>2910</v>
      </c>
      <c r="M3395" s="21" t="s">
        <v>492</v>
      </c>
      <c r="N3395" s="23" t="s">
        <v>1186</v>
      </c>
      <c r="O3395" s="22" t="s">
        <v>1187</v>
      </c>
      <c r="P3395" s="22" t="s">
        <v>1188</v>
      </c>
      <c r="Q3395" s="23" t="s">
        <v>2951</v>
      </c>
      <c r="R3395" s="22" t="s">
        <v>2952</v>
      </c>
      <c r="S3395" s="21" t="s">
        <v>505</v>
      </c>
      <c r="T3395" s="23" t="s">
        <v>2953</v>
      </c>
      <c r="U3395" s="24" t="s">
        <v>18</v>
      </c>
      <c r="V3395" s="23">
        <v>220</v>
      </c>
      <c r="W3395" s="25">
        <v>0</v>
      </c>
      <c r="X3395" s="25">
        <v>0</v>
      </c>
      <c r="Y3395" s="25">
        <v>0</v>
      </c>
      <c r="Z3395" s="25">
        <v>5909664</v>
      </c>
      <c r="AA3395" s="25">
        <v>170351.91999999993</v>
      </c>
      <c r="AB3395" s="25">
        <v>0</v>
      </c>
      <c r="AC3395" s="26">
        <v>45152.505756550927</v>
      </c>
      <c r="AD3395" s="27">
        <f>ROW()</f>
        <v>3395</v>
      </c>
      <c r="AE3395" s="27">
        <f>1</f>
        <v>1</v>
      </c>
      <c r="AF3395" s="27">
        <f>SUBTOTAL(109,Tbl_NGF_Data[[#This Row],[Counter]])</f>
        <v>1</v>
      </c>
    </row>
    <row r="3396" spans="2:32" ht="45" x14ac:dyDescent="0.25">
      <c r="B3396" s="21" t="s">
        <v>424</v>
      </c>
      <c r="C3396" s="22" t="s">
        <v>2865</v>
      </c>
      <c r="D3396" s="23">
        <v>8</v>
      </c>
      <c r="E3396" s="22" t="s">
        <v>424</v>
      </c>
      <c r="F3396" s="23">
        <v>8</v>
      </c>
      <c r="G3396" s="22" t="s">
        <v>2865</v>
      </c>
      <c r="H3396" s="22" t="s">
        <v>1327</v>
      </c>
      <c r="I3396" s="23">
        <v>1</v>
      </c>
      <c r="J3396" s="23">
        <v>162</v>
      </c>
      <c r="K3396" s="23" t="s">
        <v>2909</v>
      </c>
      <c r="L3396" s="22" t="s">
        <v>2910</v>
      </c>
      <c r="M3396" s="21" t="s">
        <v>492</v>
      </c>
      <c r="N3396" s="23" t="s">
        <v>1186</v>
      </c>
      <c r="O3396" s="22" t="s">
        <v>1187</v>
      </c>
      <c r="P3396" s="22" t="s">
        <v>1188</v>
      </c>
      <c r="Q3396" s="23" t="s">
        <v>2954</v>
      </c>
      <c r="R3396" s="22" t="s">
        <v>2955</v>
      </c>
      <c r="S3396" s="21" t="s">
        <v>483</v>
      </c>
      <c r="T3396" s="23" t="s">
        <v>2956</v>
      </c>
      <c r="U3396" s="24" t="s">
        <v>16</v>
      </c>
      <c r="V3396" s="23">
        <v>135</v>
      </c>
      <c r="W3396" s="25">
        <v>440000000</v>
      </c>
      <c r="X3396" s="25">
        <v>440000000</v>
      </c>
      <c r="Y3396" s="25">
        <v>440000000</v>
      </c>
      <c r="Z3396" s="25">
        <v>440000000</v>
      </c>
      <c r="AA3396" s="25">
        <v>440000000</v>
      </c>
      <c r="AB3396" s="25">
        <v>440000000</v>
      </c>
      <c r="AC3396" s="26">
        <v>45152.505756550927</v>
      </c>
      <c r="AD3396" s="27">
        <f>ROW()</f>
        <v>3396</v>
      </c>
      <c r="AE3396" s="27">
        <f>1</f>
        <v>1</v>
      </c>
      <c r="AF3396" s="27">
        <f>SUBTOTAL(109,Tbl_NGF_Data[[#This Row],[Counter]])</f>
        <v>1</v>
      </c>
    </row>
    <row r="3397" spans="2:32" ht="45" x14ac:dyDescent="0.25">
      <c r="B3397" s="21" t="s">
        <v>424</v>
      </c>
      <c r="C3397" s="22" t="s">
        <v>2865</v>
      </c>
      <c r="D3397" s="23">
        <v>8</v>
      </c>
      <c r="E3397" s="22" t="s">
        <v>424</v>
      </c>
      <c r="F3397" s="23">
        <v>8</v>
      </c>
      <c r="G3397" s="22" t="s">
        <v>2865</v>
      </c>
      <c r="H3397" s="22" t="s">
        <v>1327</v>
      </c>
      <c r="I3397" s="23">
        <v>1</v>
      </c>
      <c r="J3397" s="23">
        <v>162</v>
      </c>
      <c r="K3397" s="23" t="s">
        <v>2909</v>
      </c>
      <c r="L3397" s="22" t="s">
        <v>2910</v>
      </c>
      <c r="M3397" s="21" t="s">
        <v>492</v>
      </c>
      <c r="N3397" s="23" t="s">
        <v>1186</v>
      </c>
      <c r="O3397" s="22" t="s">
        <v>1187</v>
      </c>
      <c r="P3397" s="22" t="s">
        <v>1188</v>
      </c>
      <c r="Q3397" s="23" t="s">
        <v>2954</v>
      </c>
      <c r="R3397" s="22" t="s">
        <v>2955</v>
      </c>
      <c r="S3397" s="21" t="s">
        <v>483</v>
      </c>
      <c r="T3397" s="23" t="s">
        <v>2956</v>
      </c>
      <c r="U3397" s="24" t="s">
        <v>17</v>
      </c>
      <c r="V3397" s="23">
        <v>200</v>
      </c>
      <c r="W3397" s="25">
        <v>386070849.76999986</v>
      </c>
      <c r="X3397" s="25">
        <v>359706274.26999974</v>
      </c>
      <c r="Y3397" s="25">
        <v>346568843.17000002</v>
      </c>
      <c r="Z3397" s="25">
        <v>316916346.62</v>
      </c>
      <c r="AA3397" s="25">
        <v>299224790.69</v>
      </c>
      <c r="AB3397" s="25">
        <v>292057596.45000005</v>
      </c>
      <c r="AC3397" s="26">
        <v>45152.505756550927</v>
      </c>
      <c r="AD3397" s="27">
        <f>ROW()</f>
        <v>3397</v>
      </c>
      <c r="AE3397" s="27">
        <f>1</f>
        <v>1</v>
      </c>
      <c r="AF3397" s="27">
        <f>SUBTOTAL(109,Tbl_NGF_Data[[#This Row],[Counter]])</f>
        <v>1</v>
      </c>
    </row>
    <row r="3398" spans="2:32" ht="45" x14ac:dyDescent="0.25">
      <c r="B3398" s="21" t="s">
        <v>424</v>
      </c>
      <c r="C3398" s="22" t="s">
        <v>2865</v>
      </c>
      <c r="D3398" s="23">
        <v>8</v>
      </c>
      <c r="E3398" s="22" t="s">
        <v>424</v>
      </c>
      <c r="F3398" s="23">
        <v>8</v>
      </c>
      <c r="G3398" s="22" t="s">
        <v>2865</v>
      </c>
      <c r="H3398" s="22" t="s">
        <v>1327</v>
      </c>
      <c r="I3398" s="23">
        <v>1</v>
      </c>
      <c r="J3398" s="23">
        <v>162</v>
      </c>
      <c r="K3398" s="23" t="s">
        <v>2909</v>
      </c>
      <c r="L3398" s="22" t="s">
        <v>2910</v>
      </c>
      <c r="M3398" s="21" t="s">
        <v>492</v>
      </c>
      <c r="N3398" s="23" t="s">
        <v>1186</v>
      </c>
      <c r="O3398" s="22" t="s">
        <v>1187</v>
      </c>
      <c r="P3398" s="22" t="s">
        <v>1188</v>
      </c>
      <c r="Q3398" s="23" t="s">
        <v>2954</v>
      </c>
      <c r="R3398" s="22" t="s">
        <v>2955</v>
      </c>
      <c r="S3398" s="21" t="s">
        <v>483</v>
      </c>
      <c r="T3398" s="23" t="s">
        <v>2956</v>
      </c>
      <c r="U3398" s="24" t="s">
        <v>18</v>
      </c>
      <c r="V3398" s="23">
        <v>220</v>
      </c>
      <c r="W3398" s="25">
        <v>53929150.230000138</v>
      </c>
      <c r="X3398" s="25">
        <v>80293725.730000257</v>
      </c>
      <c r="Y3398" s="25">
        <v>93431156.829999983</v>
      </c>
      <c r="Z3398" s="25">
        <v>123083653.38</v>
      </c>
      <c r="AA3398" s="25">
        <v>140775209.31</v>
      </c>
      <c r="AB3398" s="25">
        <v>147942403.54999995</v>
      </c>
      <c r="AC3398" s="26">
        <v>45152.505756550927</v>
      </c>
      <c r="AD3398" s="27">
        <f>ROW()</f>
        <v>3398</v>
      </c>
      <c r="AE3398" s="27">
        <f>1</f>
        <v>1</v>
      </c>
      <c r="AF3398" s="27">
        <f>SUBTOTAL(109,Tbl_NGF_Data[[#This Row],[Counter]])</f>
        <v>1</v>
      </c>
    </row>
    <row r="3399" spans="2:32" ht="45" x14ac:dyDescent="0.25">
      <c r="B3399" s="21" t="s">
        <v>424</v>
      </c>
      <c r="C3399" s="22" t="s">
        <v>2865</v>
      </c>
      <c r="D3399" s="23">
        <v>8</v>
      </c>
      <c r="E3399" s="22" t="s">
        <v>424</v>
      </c>
      <c r="F3399" s="23">
        <v>8</v>
      </c>
      <c r="G3399" s="22" t="s">
        <v>2865</v>
      </c>
      <c r="H3399" s="22" t="s">
        <v>1327</v>
      </c>
      <c r="I3399" s="23">
        <v>1</v>
      </c>
      <c r="J3399" s="23">
        <v>162</v>
      </c>
      <c r="K3399" s="23" t="s">
        <v>2909</v>
      </c>
      <c r="L3399" s="22" t="s">
        <v>2910</v>
      </c>
      <c r="M3399" s="21" t="s">
        <v>492</v>
      </c>
      <c r="N3399" s="23" t="s">
        <v>1186</v>
      </c>
      <c r="O3399" s="22" t="s">
        <v>1187</v>
      </c>
      <c r="P3399" s="22" t="s">
        <v>1188</v>
      </c>
      <c r="Q3399" s="23" t="s">
        <v>1434</v>
      </c>
      <c r="R3399" s="22" t="s">
        <v>1435</v>
      </c>
      <c r="S3399" s="21" t="s">
        <v>59</v>
      </c>
      <c r="T3399" s="23" t="s">
        <v>2957</v>
      </c>
      <c r="U3399" s="24" t="s">
        <v>16</v>
      </c>
      <c r="V3399" s="23">
        <v>135</v>
      </c>
      <c r="W3399" s="25">
        <v>36000000</v>
      </c>
      <c r="X3399" s="25">
        <v>37000000</v>
      </c>
      <c r="Y3399" s="25">
        <v>37000000</v>
      </c>
      <c r="Z3399" s="25">
        <v>37000000</v>
      </c>
      <c r="AA3399" s="25">
        <v>39800000</v>
      </c>
      <c r="AB3399" s="25">
        <v>37000000</v>
      </c>
      <c r="AC3399" s="26">
        <v>45152.505756550927</v>
      </c>
      <c r="AD3399" s="27">
        <f>ROW()</f>
        <v>3399</v>
      </c>
      <c r="AE3399" s="27">
        <f>1</f>
        <v>1</v>
      </c>
      <c r="AF3399" s="27">
        <f>SUBTOTAL(109,Tbl_NGF_Data[[#This Row],[Counter]])</f>
        <v>1</v>
      </c>
    </row>
    <row r="3400" spans="2:32" ht="45" x14ac:dyDescent="0.25">
      <c r="B3400" s="21" t="s">
        <v>424</v>
      </c>
      <c r="C3400" s="22" t="s">
        <v>2865</v>
      </c>
      <c r="D3400" s="23">
        <v>8</v>
      </c>
      <c r="E3400" s="22" t="s">
        <v>424</v>
      </c>
      <c r="F3400" s="23">
        <v>8</v>
      </c>
      <c r="G3400" s="22" t="s">
        <v>2865</v>
      </c>
      <c r="H3400" s="22" t="s">
        <v>1327</v>
      </c>
      <c r="I3400" s="23">
        <v>1</v>
      </c>
      <c r="J3400" s="23">
        <v>162</v>
      </c>
      <c r="K3400" s="23" t="s">
        <v>2909</v>
      </c>
      <c r="L3400" s="22" t="s">
        <v>2910</v>
      </c>
      <c r="M3400" s="21" t="s">
        <v>492</v>
      </c>
      <c r="N3400" s="23" t="s">
        <v>1186</v>
      </c>
      <c r="O3400" s="22" t="s">
        <v>1187</v>
      </c>
      <c r="P3400" s="22" t="s">
        <v>1188</v>
      </c>
      <c r="Q3400" s="23" t="s">
        <v>1434</v>
      </c>
      <c r="R3400" s="22" t="s">
        <v>1435</v>
      </c>
      <c r="S3400" s="21" t="s">
        <v>59</v>
      </c>
      <c r="T3400" s="23" t="s">
        <v>2957</v>
      </c>
      <c r="U3400" s="24" t="s">
        <v>17</v>
      </c>
      <c r="V3400" s="23">
        <v>200</v>
      </c>
      <c r="W3400" s="25">
        <v>29136084.730000012</v>
      </c>
      <c r="X3400" s="25">
        <v>29980210.609999992</v>
      </c>
      <c r="Y3400" s="25">
        <v>31459547.859999992</v>
      </c>
      <c r="Z3400" s="25">
        <v>32637653.320000019</v>
      </c>
      <c r="AA3400" s="25">
        <v>39212074.949999981</v>
      </c>
      <c r="AB3400" s="25">
        <v>35485806.199999996</v>
      </c>
      <c r="AC3400" s="26">
        <v>45152.505756550927</v>
      </c>
      <c r="AD3400" s="27">
        <f>ROW()</f>
        <v>3400</v>
      </c>
      <c r="AE3400" s="27">
        <f>1</f>
        <v>1</v>
      </c>
      <c r="AF3400" s="27">
        <f>SUBTOTAL(109,Tbl_NGF_Data[[#This Row],[Counter]])</f>
        <v>1</v>
      </c>
    </row>
    <row r="3401" spans="2:32" ht="45" x14ac:dyDescent="0.25">
      <c r="B3401" s="21" t="s">
        <v>424</v>
      </c>
      <c r="C3401" s="22" t="s">
        <v>2865</v>
      </c>
      <c r="D3401" s="23">
        <v>8</v>
      </c>
      <c r="E3401" s="22" t="s">
        <v>424</v>
      </c>
      <c r="F3401" s="23">
        <v>8</v>
      </c>
      <c r="G3401" s="22" t="s">
        <v>2865</v>
      </c>
      <c r="H3401" s="22" t="s">
        <v>1327</v>
      </c>
      <c r="I3401" s="23">
        <v>1</v>
      </c>
      <c r="J3401" s="23">
        <v>162</v>
      </c>
      <c r="K3401" s="23" t="s">
        <v>2909</v>
      </c>
      <c r="L3401" s="22" t="s">
        <v>2910</v>
      </c>
      <c r="M3401" s="21" t="s">
        <v>492</v>
      </c>
      <c r="N3401" s="23" t="s">
        <v>1186</v>
      </c>
      <c r="O3401" s="22" t="s">
        <v>1187</v>
      </c>
      <c r="P3401" s="22" t="s">
        <v>1188</v>
      </c>
      <c r="Q3401" s="23" t="s">
        <v>1434</v>
      </c>
      <c r="R3401" s="22" t="s">
        <v>1435</v>
      </c>
      <c r="S3401" s="21" t="s">
        <v>59</v>
      </c>
      <c r="T3401" s="23" t="s">
        <v>2957</v>
      </c>
      <c r="U3401" s="24" t="s">
        <v>18</v>
      </c>
      <c r="V3401" s="23">
        <v>220</v>
      </c>
      <c r="W3401" s="25">
        <v>6863915.2699999884</v>
      </c>
      <c r="X3401" s="25">
        <v>7019789.390000008</v>
      </c>
      <c r="Y3401" s="25">
        <v>5540452.140000008</v>
      </c>
      <c r="Z3401" s="25">
        <v>4362346.6799999811</v>
      </c>
      <c r="AA3401" s="25">
        <v>587925.05000001937</v>
      </c>
      <c r="AB3401" s="25">
        <v>1514193.8000000045</v>
      </c>
      <c r="AC3401" s="26">
        <v>45152.505756550927</v>
      </c>
      <c r="AD3401" s="27">
        <f>ROW()</f>
        <v>3401</v>
      </c>
      <c r="AE3401" s="27">
        <f>1</f>
        <v>1</v>
      </c>
      <c r="AF3401" s="27">
        <f>SUBTOTAL(109,Tbl_NGF_Data[[#This Row],[Counter]])</f>
        <v>1</v>
      </c>
    </row>
    <row r="3402" spans="2:32" ht="45" x14ac:dyDescent="0.25">
      <c r="B3402" s="21" t="s">
        <v>424</v>
      </c>
      <c r="C3402" s="22" t="s">
        <v>2865</v>
      </c>
      <c r="D3402" s="23">
        <v>8</v>
      </c>
      <c r="E3402" s="22" t="s">
        <v>424</v>
      </c>
      <c r="F3402" s="23">
        <v>8</v>
      </c>
      <c r="G3402" s="22" t="s">
        <v>2865</v>
      </c>
      <c r="H3402" s="22" t="s">
        <v>1327</v>
      </c>
      <c r="I3402" s="23">
        <v>1</v>
      </c>
      <c r="J3402" s="23">
        <v>162</v>
      </c>
      <c r="K3402" s="23" t="s">
        <v>2909</v>
      </c>
      <c r="L3402" s="22" t="s">
        <v>2910</v>
      </c>
      <c r="M3402" s="21" t="s">
        <v>492</v>
      </c>
      <c r="N3402" s="23" t="s">
        <v>1186</v>
      </c>
      <c r="O3402" s="22" t="s">
        <v>1187</v>
      </c>
      <c r="P3402" s="22" t="s">
        <v>1188</v>
      </c>
      <c r="Q3402" s="23" t="s">
        <v>2958</v>
      </c>
      <c r="R3402" s="22" t="s">
        <v>2959</v>
      </c>
      <c r="S3402" s="21" t="s">
        <v>506</v>
      </c>
      <c r="T3402" s="23" t="s">
        <v>2960</v>
      </c>
      <c r="U3402" s="24" t="s">
        <v>15</v>
      </c>
      <c r="V3402" s="23">
        <v>100</v>
      </c>
      <c r="W3402" s="25">
        <v>226956.56</v>
      </c>
      <c r="X3402" s="25">
        <v>319940.02</v>
      </c>
      <c r="Y3402" s="25">
        <v>374278.46</v>
      </c>
      <c r="Z3402" s="25">
        <v>578602.05000000005</v>
      </c>
      <c r="AA3402" s="25">
        <v>754210.75</v>
      </c>
      <c r="AB3402" s="25">
        <v>662488.17999999993</v>
      </c>
      <c r="AC3402" s="26">
        <v>45152.505756550927</v>
      </c>
      <c r="AD3402" s="27">
        <f>ROW()</f>
        <v>3402</v>
      </c>
      <c r="AE3402" s="27">
        <f>1</f>
        <v>1</v>
      </c>
      <c r="AF3402" s="27">
        <f>SUBTOTAL(109,Tbl_NGF_Data[[#This Row],[Counter]])</f>
        <v>1</v>
      </c>
    </row>
    <row r="3403" spans="2:32" ht="45" x14ac:dyDescent="0.25">
      <c r="B3403" s="21" t="s">
        <v>424</v>
      </c>
      <c r="C3403" s="22" t="s">
        <v>2865</v>
      </c>
      <c r="D3403" s="23">
        <v>8</v>
      </c>
      <c r="E3403" s="22" t="s">
        <v>424</v>
      </c>
      <c r="F3403" s="23">
        <v>8</v>
      </c>
      <c r="G3403" s="22" t="s">
        <v>2865</v>
      </c>
      <c r="H3403" s="22" t="s">
        <v>1327</v>
      </c>
      <c r="I3403" s="23">
        <v>1</v>
      </c>
      <c r="J3403" s="23">
        <v>162</v>
      </c>
      <c r="K3403" s="23" t="s">
        <v>2909</v>
      </c>
      <c r="L3403" s="22" t="s">
        <v>2910</v>
      </c>
      <c r="M3403" s="21" t="s">
        <v>492</v>
      </c>
      <c r="N3403" s="23" t="s">
        <v>1186</v>
      </c>
      <c r="O3403" s="22" t="s">
        <v>1187</v>
      </c>
      <c r="P3403" s="22" t="s">
        <v>1188</v>
      </c>
      <c r="Q3403" s="23" t="s">
        <v>2958</v>
      </c>
      <c r="R3403" s="22" t="s">
        <v>2959</v>
      </c>
      <c r="S3403" s="21" t="s">
        <v>506</v>
      </c>
      <c r="T3403" s="23" t="s">
        <v>2960</v>
      </c>
      <c r="U3403" s="24" t="s">
        <v>16</v>
      </c>
      <c r="V3403" s="23">
        <v>135</v>
      </c>
      <c r="W3403" s="25">
        <v>1331344</v>
      </c>
      <c r="X3403" s="25">
        <v>1549871</v>
      </c>
      <c r="Y3403" s="25">
        <v>1664620</v>
      </c>
      <c r="Z3403" s="25">
        <v>1936111</v>
      </c>
      <c r="AA3403" s="25">
        <v>1846112</v>
      </c>
      <c r="AB3403" s="25">
        <v>1962287.45</v>
      </c>
      <c r="AC3403" s="26">
        <v>45152.505756550927</v>
      </c>
      <c r="AD3403" s="27">
        <f>ROW()</f>
        <v>3403</v>
      </c>
      <c r="AE3403" s="27">
        <f>1</f>
        <v>1</v>
      </c>
      <c r="AF3403" s="27">
        <f>SUBTOTAL(109,Tbl_NGF_Data[[#This Row],[Counter]])</f>
        <v>1</v>
      </c>
    </row>
    <row r="3404" spans="2:32" ht="45" x14ac:dyDescent="0.25">
      <c r="B3404" s="21" t="s">
        <v>424</v>
      </c>
      <c r="C3404" s="22" t="s">
        <v>2865</v>
      </c>
      <c r="D3404" s="23">
        <v>8</v>
      </c>
      <c r="E3404" s="22" t="s">
        <v>424</v>
      </c>
      <c r="F3404" s="23">
        <v>8</v>
      </c>
      <c r="G3404" s="22" t="s">
        <v>2865</v>
      </c>
      <c r="H3404" s="22" t="s">
        <v>1327</v>
      </c>
      <c r="I3404" s="23">
        <v>1</v>
      </c>
      <c r="J3404" s="23">
        <v>162</v>
      </c>
      <c r="K3404" s="23" t="s">
        <v>2909</v>
      </c>
      <c r="L3404" s="22" t="s">
        <v>2910</v>
      </c>
      <c r="M3404" s="21" t="s">
        <v>492</v>
      </c>
      <c r="N3404" s="23" t="s">
        <v>1186</v>
      </c>
      <c r="O3404" s="22" t="s">
        <v>1187</v>
      </c>
      <c r="P3404" s="22" t="s">
        <v>1188</v>
      </c>
      <c r="Q3404" s="23" t="s">
        <v>2958</v>
      </c>
      <c r="R3404" s="22" t="s">
        <v>2959</v>
      </c>
      <c r="S3404" s="21" t="s">
        <v>506</v>
      </c>
      <c r="T3404" s="23" t="s">
        <v>2960</v>
      </c>
      <c r="U3404" s="24" t="s">
        <v>17</v>
      </c>
      <c r="V3404" s="23">
        <v>200</v>
      </c>
      <c r="W3404" s="25">
        <v>1328927.02</v>
      </c>
      <c r="X3404" s="25">
        <v>1342801.6799999997</v>
      </c>
      <c r="Y3404" s="25">
        <v>1559496.0899999999</v>
      </c>
      <c r="Z3404" s="25">
        <v>1566853.5899999999</v>
      </c>
      <c r="AA3404" s="25">
        <v>1561210.9200000002</v>
      </c>
      <c r="AB3404" s="25">
        <v>1859786.35</v>
      </c>
      <c r="AC3404" s="26">
        <v>45152.505756550927</v>
      </c>
      <c r="AD3404" s="27">
        <f>ROW()</f>
        <v>3404</v>
      </c>
      <c r="AE3404" s="27">
        <f>1</f>
        <v>1</v>
      </c>
      <c r="AF3404" s="27">
        <f>SUBTOTAL(109,Tbl_NGF_Data[[#This Row],[Counter]])</f>
        <v>1</v>
      </c>
    </row>
    <row r="3405" spans="2:32" ht="45" x14ac:dyDescent="0.25">
      <c r="B3405" s="21" t="s">
        <v>424</v>
      </c>
      <c r="C3405" s="22" t="s">
        <v>2865</v>
      </c>
      <c r="D3405" s="23">
        <v>8</v>
      </c>
      <c r="E3405" s="22" t="s">
        <v>424</v>
      </c>
      <c r="F3405" s="23">
        <v>8</v>
      </c>
      <c r="G3405" s="22" t="s">
        <v>2865</v>
      </c>
      <c r="H3405" s="22" t="s">
        <v>1327</v>
      </c>
      <c r="I3405" s="23">
        <v>1</v>
      </c>
      <c r="J3405" s="23">
        <v>162</v>
      </c>
      <c r="K3405" s="23" t="s">
        <v>2909</v>
      </c>
      <c r="L3405" s="22" t="s">
        <v>2910</v>
      </c>
      <c r="M3405" s="21" t="s">
        <v>492</v>
      </c>
      <c r="N3405" s="23" t="s">
        <v>1186</v>
      </c>
      <c r="O3405" s="22" t="s">
        <v>1187</v>
      </c>
      <c r="P3405" s="22" t="s">
        <v>1188</v>
      </c>
      <c r="Q3405" s="23" t="s">
        <v>2958</v>
      </c>
      <c r="R3405" s="22" t="s">
        <v>2959</v>
      </c>
      <c r="S3405" s="21" t="s">
        <v>506</v>
      </c>
      <c r="T3405" s="23" t="s">
        <v>2960</v>
      </c>
      <c r="U3405" s="24" t="s">
        <v>18</v>
      </c>
      <c r="V3405" s="23">
        <v>220</v>
      </c>
      <c r="W3405" s="25">
        <v>2416.9799999999814</v>
      </c>
      <c r="X3405" s="25">
        <v>207069.3200000003</v>
      </c>
      <c r="Y3405" s="25">
        <v>105123.91000000015</v>
      </c>
      <c r="Z3405" s="25">
        <v>369257.41000000015</v>
      </c>
      <c r="AA3405" s="25">
        <v>284901.07999999984</v>
      </c>
      <c r="AB3405" s="25">
        <v>102501.09999999986</v>
      </c>
      <c r="AC3405" s="26">
        <v>45152.505756550927</v>
      </c>
      <c r="AD3405" s="27">
        <f>ROW()</f>
        <v>3405</v>
      </c>
      <c r="AE3405" s="27">
        <f>1</f>
        <v>1</v>
      </c>
      <c r="AF3405" s="27">
        <f>SUBTOTAL(109,Tbl_NGF_Data[[#This Row],[Counter]])</f>
        <v>1</v>
      </c>
    </row>
    <row r="3406" spans="2:32" ht="45" x14ac:dyDescent="0.25">
      <c r="B3406" s="21" t="s">
        <v>424</v>
      </c>
      <c r="C3406" s="22" t="s">
        <v>2865</v>
      </c>
      <c r="D3406" s="23">
        <v>8</v>
      </c>
      <c r="E3406" s="22" t="s">
        <v>424</v>
      </c>
      <c r="F3406" s="23">
        <v>8</v>
      </c>
      <c r="G3406" s="22" t="s">
        <v>2865</v>
      </c>
      <c r="H3406" s="22" t="s">
        <v>1327</v>
      </c>
      <c r="I3406" s="23">
        <v>1</v>
      </c>
      <c r="J3406" s="23">
        <v>162</v>
      </c>
      <c r="K3406" s="23" t="s">
        <v>2909</v>
      </c>
      <c r="L3406" s="22" t="s">
        <v>2910</v>
      </c>
      <c r="M3406" s="21" t="s">
        <v>492</v>
      </c>
      <c r="N3406" s="23" t="s">
        <v>1186</v>
      </c>
      <c r="O3406" s="22" t="s">
        <v>1187</v>
      </c>
      <c r="P3406" s="22" t="s">
        <v>1188</v>
      </c>
      <c r="Q3406" s="23" t="s">
        <v>2958</v>
      </c>
      <c r="R3406" s="22" t="s">
        <v>2959</v>
      </c>
      <c r="S3406" s="21" t="s">
        <v>506</v>
      </c>
      <c r="T3406" s="23" t="s">
        <v>2960</v>
      </c>
      <c r="U3406" s="24" t="s">
        <v>19</v>
      </c>
      <c r="V3406" s="23">
        <v>500</v>
      </c>
      <c r="W3406" s="25">
        <v>1283756.6199999999</v>
      </c>
      <c r="X3406" s="25">
        <v>1435785.14</v>
      </c>
      <c r="Y3406" s="25">
        <v>1613834.53</v>
      </c>
      <c r="Z3406" s="25">
        <v>1771177.18</v>
      </c>
      <c r="AA3406" s="25">
        <v>1736819.6199999999</v>
      </c>
      <c r="AB3406" s="25">
        <v>1768063.78</v>
      </c>
      <c r="AC3406" s="26">
        <v>45152.505756550927</v>
      </c>
      <c r="AD3406" s="27">
        <f>ROW()</f>
        <v>3406</v>
      </c>
      <c r="AE3406" s="27">
        <f>1</f>
        <v>1</v>
      </c>
      <c r="AF3406" s="27">
        <f>SUBTOTAL(109,Tbl_NGF_Data[[#This Row],[Counter]])</f>
        <v>1</v>
      </c>
    </row>
    <row r="3407" spans="2:32" ht="45" x14ac:dyDescent="0.25">
      <c r="B3407" s="21" t="s">
        <v>424</v>
      </c>
      <c r="C3407" s="22" t="s">
        <v>2865</v>
      </c>
      <c r="D3407" s="23">
        <v>8</v>
      </c>
      <c r="E3407" s="22" t="s">
        <v>424</v>
      </c>
      <c r="F3407" s="23">
        <v>8</v>
      </c>
      <c r="G3407" s="22" t="s">
        <v>2865</v>
      </c>
      <c r="H3407" s="22" t="s">
        <v>1327</v>
      </c>
      <c r="I3407" s="23">
        <v>1</v>
      </c>
      <c r="J3407" s="23">
        <v>162</v>
      </c>
      <c r="K3407" s="23" t="s">
        <v>2909</v>
      </c>
      <c r="L3407" s="22" t="s">
        <v>2910</v>
      </c>
      <c r="M3407" s="21" t="s">
        <v>492</v>
      </c>
      <c r="N3407" s="23" t="s">
        <v>1186</v>
      </c>
      <c r="O3407" s="22" t="s">
        <v>1187</v>
      </c>
      <c r="P3407" s="22" t="s">
        <v>1188</v>
      </c>
      <c r="Q3407" s="23" t="s">
        <v>2961</v>
      </c>
      <c r="R3407" s="22" t="s">
        <v>2962</v>
      </c>
      <c r="S3407" s="21" t="s">
        <v>484</v>
      </c>
      <c r="T3407" s="23" t="s">
        <v>2963</v>
      </c>
      <c r="U3407" s="24" t="s">
        <v>15</v>
      </c>
      <c r="V3407" s="23">
        <v>100</v>
      </c>
      <c r="W3407" s="25">
        <v>0</v>
      </c>
      <c r="X3407" s="25">
        <v>1100312.29</v>
      </c>
      <c r="Y3407" s="25">
        <v>765504.29</v>
      </c>
      <c r="Z3407" s="25">
        <v>1747926.48</v>
      </c>
      <c r="AA3407" s="25">
        <v>1372058.35</v>
      </c>
      <c r="AB3407" s="25">
        <v>1386654.26</v>
      </c>
      <c r="AC3407" s="26">
        <v>45152.505756550927</v>
      </c>
      <c r="AD3407" s="27">
        <f>ROW()</f>
        <v>3407</v>
      </c>
      <c r="AE3407" s="27">
        <f>1</f>
        <v>1</v>
      </c>
      <c r="AF3407" s="27">
        <f>SUBTOTAL(109,Tbl_NGF_Data[[#This Row],[Counter]])</f>
        <v>1</v>
      </c>
    </row>
    <row r="3408" spans="2:32" ht="45" x14ac:dyDescent="0.25">
      <c r="B3408" s="21" t="s">
        <v>424</v>
      </c>
      <c r="C3408" s="22" t="s">
        <v>2865</v>
      </c>
      <c r="D3408" s="23">
        <v>8</v>
      </c>
      <c r="E3408" s="22" t="s">
        <v>424</v>
      </c>
      <c r="F3408" s="23">
        <v>8</v>
      </c>
      <c r="G3408" s="22" t="s">
        <v>2865</v>
      </c>
      <c r="H3408" s="22" t="s">
        <v>1327</v>
      </c>
      <c r="I3408" s="23">
        <v>1</v>
      </c>
      <c r="J3408" s="23">
        <v>162</v>
      </c>
      <c r="K3408" s="23" t="s">
        <v>2909</v>
      </c>
      <c r="L3408" s="22" t="s">
        <v>2910</v>
      </c>
      <c r="M3408" s="21" t="s">
        <v>492</v>
      </c>
      <c r="N3408" s="23" t="s">
        <v>1186</v>
      </c>
      <c r="O3408" s="22" t="s">
        <v>1187</v>
      </c>
      <c r="P3408" s="22" t="s">
        <v>1188</v>
      </c>
      <c r="Q3408" s="23" t="s">
        <v>2961</v>
      </c>
      <c r="R3408" s="22" t="s">
        <v>2962</v>
      </c>
      <c r="S3408" s="21" t="s">
        <v>484</v>
      </c>
      <c r="T3408" s="23" t="s">
        <v>2963</v>
      </c>
      <c r="U3408" s="24" t="s">
        <v>16</v>
      </c>
      <c r="V3408" s="23">
        <v>135</v>
      </c>
      <c r="W3408" s="25">
        <v>0</v>
      </c>
      <c r="X3408" s="25">
        <v>12990000</v>
      </c>
      <c r="Y3408" s="25">
        <v>14000000</v>
      </c>
      <c r="Z3408" s="25">
        <v>14000000</v>
      </c>
      <c r="AA3408" s="25">
        <v>16000000</v>
      </c>
      <c r="AB3408" s="25">
        <v>16400000</v>
      </c>
      <c r="AC3408" s="26">
        <v>45152.505756550927</v>
      </c>
      <c r="AD3408" s="27">
        <f>ROW()</f>
        <v>3408</v>
      </c>
      <c r="AE3408" s="27">
        <f>1</f>
        <v>1</v>
      </c>
      <c r="AF3408" s="27">
        <f>SUBTOTAL(109,Tbl_NGF_Data[[#This Row],[Counter]])</f>
        <v>1</v>
      </c>
    </row>
    <row r="3409" spans="2:32" ht="45" x14ac:dyDescent="0.25">
      <c r="B3409" s="21" t="s">
        <v>424</v>
      </c>
      <c r="C3409" s="22" t="s">
        <v>2865</v>
      </c>
      <c r="D3409" s="23">
        <v>8</v>
      </c>
      <c r="E3409" s="22" t="s">
        <v>424</v>
      </c>
      <c r="F3409" s="23">
        <v>8</v>
      </c>
      <c r="G3409" s="22" t="s">
        <v>2865</v>
      </c>
      <c r="H3409" s="22" t="s">
        <v>1327</v>
      </c>
      <c r="I3409" s="23">
        <v>1</v>
      </c>
      <c r="J3409" s="23">
        <v>162</v>
      </c>
      <c r="K3409" s="23" t="s">
        <v>2909</v>
      </c>
      <c r="L3409" s="22" t="s">
        <v>2910</v>
      </c>
      <c r="M3409" s="21" t="s">
        <v>492</v>
      </c>
      <c r="N3409" s="23" t="s">
        <v>1186</v>
      </c>
      <c r="O3409" s="22" t="s">
        <v>1187</v>
      </c>
      <c r="P3409" s="22" t="s">
        <v>1188</v>
      </c>
      <c r="Q3409" s="23" t="s">
        <v>2961</v>
      </c>
      <c r="R3409" s="22" t="s">
        <v>2962</v>
      </c>
      <c r="S3409" s="21" t="s">
        <v>484</v>
      </c>
      <c r="T3409" s="23" t="s">
        <v>2963</v>
      </c>
      <c r="U3409" s="24" t="s">
        <v>17</v>
      </c>
      <c r="V3409" s="23">
        <v>200</v>
      </c>
      <c r="W3409" s="25">
        <v>0</v>
      </c>
      <c r="X3409" s="25">
        <v>10302663.59</v>
      </c>
      <c r="Y3409" s="25">
        <v>12563175.960000001</v>
      </c>
      <c r="Z3409" s="25">
        <v>11918362.800000001</v>
      </c>
      <c r="AA3409" s="25">
        <v>15387392.390000001</v>
      </c>
      <c r="AB3409" s="25">
        <v>16104547.460000001</v>
      </c>
      <c r="AC3409" s="26">
        <v>45152.505756550927</v>
      </c>
      <c r="AD3409" s="27">
        <f>ROW()</f>
        <v>3409</v>
      </c>
      <c r="AE3409" s="27">
        <f>1</f>
        <v>1</v>
      </c>
      <c r="AF3409" s="27">
        <f>SUBTOTAL(109,Tbl_NGF_Data[[#This Row],[Counter]])</f>
        <v>1</v>
      </c>
    </row>
    <row r="3410" spans="2:32" ht="45" x14ac:dyDescent="0.25">
      <c r="B3410" s="21" t="s">
        <v>424</v>
      </c>
      <c r="C3410" s="22" t="s">
        <v>2865</v>
      </c>
      <c r="D3410" s="23">
        <v>8</v>
      </c>
      <c r="E3410" s="22" t="s">
        <v>424</v>
      </c>
      <c r="F3410" s="23">
        <v>8</v>
      </c>
      <c r="G3410" s="22" t="s">
        <v>2865</v>
      </c>
      <c r="H3410" s="22" t="s">
        <v>1327</v>
      </c>
      <c r="I3410" s="23">
        <v>1</v>
      </c>
      <c r="J3410" s="23">
        <v>162</v>
      </c>
      <c r="K3410" s="23" t="s">
        <v>2909</v>
      </c>
      <c r="L3410" s="22" t="s">
        <v>2910</v>
      </c>
      <c r="M3410" s="21" t="s">
        <v>492</v>
      </c>
      <c r="N3410" s="23" t="s">
        <v>1186</v>
      </c>
      <c r="O3410" s="22" t="s">
        <v>1187</v>
      </c>
      <c r="P3410" s="22" t="s">
        <v>1188</v>
      </c>
      <c r="Q3410" s="23" t="s">
        <v>2961</v>
      </c>
      <c r="R3410" s="22" t="s">
        <v>2962</v>
      </c>
      <c r="S3410" s="21" t="s">
        <v>484</v>
      </c>
      <c r="T3410" s="23" t="s">
        <v>2963</v>
      </c>
      <c r="U3410" s="24" t="s">
        <v>18</v>
      </c>
      <c r="V3410" s="23">
        <v>220</v>
      </c>
      <c r="W3410" s="25">
        <v>0</v>
      </c>
      <c r="X3410" s="25">
        <v>2687336.41</v>
      </c>
      <c r="Y3410" s="25">
        <v>1436824.0399999991</v>
      </c>
      <c r="Z3410" s="25">
        <v>2081637.1999999993</v>
      </c>
      <c r="AA3410" s="25">
        <v>612607.6099999994</v>
      </c>
      <c r="AB3410" s="25">
        <v>295452.53999999911</v>
      </c>
      <c r="AC3410" s="26">
        <v>45152.505756550927</v>
      </c>
      <c r="AD3410" s="27">
        <f>ROW()</f>
        <v>3410</v>
      </c>
      <c r="AE3410" s="27">
        <f>1</f>
        <v>1</v>
      </c>
      <c r="AF3410" s="27">
        <f>SUBTOTAL(109,Tbl_NGF_Data[[#This Row],[Counter]])</f>
        <v>1</v>
      </c>
    </row>
    <row r="3411" spans="2:32" ht="45" x14ac:dyDescent="0.25">
      <c r="B3411" s="21" t="s">
        <v>424</v>
      </c>
      <c r="C3411" s="22" t="s">
        <v>2865</v>
      </c>
      <c r="D3411" s="23">
        <v>8</v>
      </c>
      <c r="E3411" s="22" t="s">
        <v>424</v>
      </c>
      <c r="F3411" s="23">
        <v>8</v>
      </c>
      <c r="G3411" s="22" t="s">
        <v>2865</v>
      </c>
      <c r="H3411" s="22" t="s">
        <v>1327</v>
      </c>
      <c r="I3411" s="23">
        <v>1</v>
      </c>
      <c r="J3411" s="23">
        <v>162</v>
      </c>
      <c r="K3411" s="23" t="s">
        <v>2909</v>
      </c>
      <c r="L3411" s="22" t="s">
        <v>2910</v>
      </c>
      <c r="M3411" s="21" t="s">
        <v>492</v>
      </c>
      <c r="N3411" s="23" t="s">
        <v>1186</v>
      </c>
      <c r="O3411" s="22" t="s">
        <v>1187</v>
      </c>
      <c r="P3411" s="22" t="s">
        <v>1188</v>
      </c>
      <c r="Q3411" s="23" t="s">
        <v>2961</v>
      </c>
      <c r="R3411" s="22" t="s">
        <v>2962</v>
      </c>
      <c r="S3411" s="21" t="s">
        <v>484</v>
      </c>
      <c r="T3411" s="23" t="s">
        <v>2963</v>
      </c>
      <c r="U3411" s="24" t="s">
        <v>19</v>
      </c>
      <c r="V3411" s="23">
        <v>500</v>
      </c>
      <c r="W3411" s="25">
        <v>0</v>
      </c>
      <c r="X3411" s="25">
        <v>1307713.7200000002</v>
      </c>
      <c r="Y3411" s="25">
        <v>1343197.92</v>
      </c>
      <c r="Z3411" s="25">
        <v>969361.09</v>
      </c>
      <c r="AA3411" s="25">
        <v>1551499.87</v>
      </c>
      <c r="AB3411" s="25">
        <v>1591937.47</v>
      </c>
      <c r="AC3411" s="26">
        <v>45152.505756550927</v>
      </c>
      <c r="AD3411" s="27">
        <f>ROW()</f>
        <v>3411</v>
      </c>
      <c r="AE3411" s="27">
        <f>1</f>
        <v>1</v>
      </c>
      <c r="AF3411" s="27">
        <f>SUBTOTAL(109,Tbl_NGF_Data[[#This Row],[Counter]])</f>
        <v>1</v>
      </c>
    </row>
    <row r="3412" spans="2:32" ht="45" x14ac:dyDescent="0.25">
      <c r="B3412" s="21" t="s">
        <v>424</v>
      </c>
      <c r="C3412" s="22" t="s">
        <v>2865</v>
      </c>
      <c r="D3412" s="23">
        <v>8</v>
      </c>
      <c r="E3412" s="22" t="s">
        <v>424</v>
      </c>
      <c r="F3412" s="23">
        <v>8</v>
      </c>
      <c r="G3412" s="22" t="s">
        <v>2865</v>
      </c>
      <c r="H3412" s="22" t="s">
        <v>1327</v>
      </c>
      <c r="I3412" s="23">
        <v>1</v>
      </c>
      <c r="J3412" s="23">
        <v>162</v>
      </c>
      <c r="K3412" s="23" t="s">
        <v>2909</v>
      </c>
      <c r="L3412" s="22" t="s">
        <v>2910</v>
      </c>
      <c r="M3412" s="21" t="s">
        <v>492</v>
      </c>
      <c r="N3412" s="23" t="s">
        <v>1186</v>
      </c>
      <c r="O3412" s="22" t="s">
        <v>1187</v>
      </c>
      <c r="P3412" s="22" t="s">
        <v>1188</v>
      </c>
      <c r="Q3412" s="23" t="s">
        <v>2964</v>
      </c>
      <c r="R3412" s="22" t="s">
        <v>2965</v>
      </c>
      <c r="S3412" s="21" t="s">
        <v>485</v>
      </c>
      <c r="T3412" s="23" t="s">
        <v>2966</v>
      </c>
      <c r="U3412" s="24" t="s">
        <v>16</v>
      </c>
      <c r="V3412" s="23">
        <v>135</v>
      </c>
      <c r="W3412" s="25">
        <v>0</v>
      </c>
      <c r="X3412" s="25">
        <v>9110000</v>
      </c>
      <c r="Y3412" s="25">
        <v>14000000</v>
      </c>
      <c r="Z3412" s="25">
        <v>14000000</v>
      </c>
      <c r="AA3412" s="25">
        <v>15000000</v>
      </c>
      <c r="AB3412" s="25">
        <v>14800000</v>
      </c>
      <c r="AC3412" s="26">
        <v>45152.505756550927</v>
      </c>
      <c r="AD3412" s="27">
        <f>ROW()</f>
        <v>3412</v>
      </c>
      <c r="AE3412" s="27">
        <f>1</f>
        <v>1</v>
      </c>
      <c r="AF3412" s="27">
        <f>SUBTOTAL(109,Tbl_NGF_Data[[#This Row],[Counter]])</f>
        <v>1</v>
      </c>
    </row>
    <row r="3413" spans="2:32" ht="45" x14ac:dyDescent="0.25">
      <c r="B3413" s="21" t="s">
        <v>424</v>
      </c>
      <c r="C3413" s="22" t="s">
        <v>2865</v>
      </c>
      <c r="D3413" s="23">
        <v>8</v>
      </c>
      <c r="E3413" s="22" t="s">
        <v>424</v>
      </c>
      <c r="F3413" s="23">
        <v>8</v>
      </c>
      <c r="G3413" s="22" t="s">
        <v>2865</v>
      </c>
      <c r="H3413" s="22" t="s">
        <v>1327</v>
      </c>
      <c r="I3413" s="23">
        <v>1</v>
      </c>
      <c r="J3413" s="23">
        <v>162</v>
      </c>
      <c r="K3413" s="23" t="s">
        <v>2909</v>
      </c>
      <c r="L3413" s="22" t="s">
        <v>2910</v>
      </c>
      <c r="M3413" s="21" t="s">
        <v>492</v>
      </c>
      <c r="N3413" s="23" t="s">
        <v>1186</v>
      </c>
      <c r="O3413" s="22" t="s">
        <v>1187</v>
      </c>
      <c r="P3413" s="22" t="s">
        <v>1188</v>
      </c>
      <c r="Q3413" s="23" t="s">
        <v>2964</v>
      </c>
      <c r="R3413" s="22" t="s">
        <v>2965</v>
      </c>
      <c r="S3413" s="21" t="s">
        <v>485</v>
      </c>
      <c r="T3413" s="23" t="s">
        <v>2966</v>
      </c>
      <c r="U3413" s="24" t="s">
        <v>17</v>
      </c>
      <c r="V3413" s="23">
        <v>200</v>
      </c>
      <c r="W3413" s="25">
        <v>0</v>
      </c>
      <c r="X3413" s="25">
        <v>9107214.2300000004</v>
      </c>
      <c r="Y3413" s="25">
        <v>11139049.280000001</v>
      </c>
      <c r="Z3413" s="25">
        <v>11117684.109999999</v>
      </c>
      <c r="AA3413" s="25">
        <v>13812495.98</v>
      </c>
      <c r="AB3413" s="25">
        <v>14516301.329999998</v>
      </c>
      <c r="AC3413" s="26">
        <v>45152.505756550927</v>
      </c>
      <c r="AD3413" s="27">
        <f>ROW()</f>
        <v>3413</v>
      </c>
      <c r="AE3413" s="27">
        <f>1</f>
        <v>1</v>
      </c>
      <c r="AF3413" s="27">
        <f>SUBTOTAL(109,Tbl_NGF_Data[[#This Row],[Counter]])</f>
        <v>1</v>
      </c>
    </row>
    <row r="3414" spans="2:32" ht="45" x14ac:dyDescent="0.25">
      <c r="B3414" s="21" t="s">
        <v>424</v>
      </c>
      <c r="C3414" s="22" t="s">
        <v>2865</v>
      </c>
      <c r="D3414" s="23">
        <v>8</v>
      </c>
      <c r="E3414" s="22" t="s">
        <v>424</v>
      </c>
      <c r="F3414" s="23">
        <v>8</v>
      </c>
      <c r="G3414" s="22" t="s">
        <v>2865</v>
      </c>
      <c r="H3414" s="22" t="s">
        <v>1327</v>
      </c>
      <c r="I3414" s="23">
        <v>1</v>
      </c>
      <c r="J3414" s="23">
        <v>162</v>
      </c>
      <c r="K3414" s="23" t="s">
        <v>2909</v>
      </c>
      <c r="L3414" s="22" t="s">
        <v>2910</v>
      </c>
      <c r="M3414" s="21" t="s">
        <v>492</v>
      </c>
      <c r="N3414" s="23" t="s">
        <v>1186</v>
      </c>
      <c r="O3414" s="22" t="s">
        <v>1187</v>
      </c>
      <c r="P3414" s="22" t="s">
        <v>1188</v>
      </c>
      <c r="Q3414" s="23" t="s">
        <v>2964</v>
      </c>
      <c r="R3414" s="22" t="s">
        <v>2965</v>
      </c>
      <c r="S3414" s="21" t="s">
        <v>485</v>
      </c>
      <c r="T3414" s="23" t="s">
        <v>2966</v>
      </c>
      <c r="U3414" s="24" t="s">
        <v>18</v>
      </c>
      <c r="V3414" s="23">
        <v>220</v>
      </c>
      <c r="W3414" s="25">
        <v>0</v>
      </c>
      <c r="X3414" s="25">
        <v>2785.769999999553</v>
      </c>
      <c r="Y3414" s="25">
        <v>2860950.7199999988</v>
      </c>
      <c r="Z3414" s="25">
        <v>2882315.8900000006</v>
      </c>
      <c r="AA3414" s="25">
        <v>1187504.0199999996</v>
      </c>
      <c r="AB3414" s="25">
        <v>283698.67000000179</v>
      </c>
      <c r="AC3414" s="26">
        <v>45152.505756550927</v>
      </c>
      <c r="AD3414" s="27">
        <f>ROW()</f>
        <v>3414</v>
      </c>
      <c r="AE3414" s="27">
        <f>1</f>
        <v>1</v>
      </c>
      <c r="AF3414" s="27">
        <f>SUBTOTAL(109,Tbl_NGF_Data[[#This Row],[Counter]])</f>
        <v>1</v>
      </c>
    </row>
    <row r="3415" spans="2:32" ht="60" x14ac:dyDescent="0.25">
      <c r="B3415" s="21" t="s">
        <v>424</v>
      </c>
      <c r="C3415" s="22" t="s">
        <v>2865</v>
      </c>
      <c r="D3415" s="23">
        <v>8</v>
      </c>
      <c r="E3415" s="22" t="s">
        <v>424</v>
      </c>
      <c r="F3415" s="23">
        <v>8</v>
      </c>
      <c r="G3415" s="22" t="s">
        <v>2865</v>
      </c>
      <c r="H3415" s="22" t="s">
        <v>1327</v>
      </c>
      <c r="I3415" s="23">
        <v>1</v>
      </c>
      <c r="J3415" s="23">
        <v>162</v>
      </c>
      <c r="K3415" s="23" t="s">
        <v>2909</v>
      </c>
      <c r="L3415" s="22" t="s">
        <v>2910</v>
      </c>
      <c r="M3415" s="21" t="s">
        <v>492</v>
      </c>
      <c r="N3415" s="23" t="s">
        <v>1131</v>
      </c>
      <c r="O3415" s="22" t="s">
        <v>1132</v>
      </c>
      <c r="P3415" s="22" t="s">
        <v>1133</v>
      </c>
      <c r="Q3415" s="23" t="s">
        <v>1134</v>
      </c>
      <c r="R3415" s="22" t="s">
        <v>1135</v>
      </c>
      <c r="S3415" s="21" t="s">
        <v>33</v>
      </c>
      <c r="T3415" s="23" t="s">
        <v>2967</v>
      </c>
      <c r="U3415" s="24" t="s">
        <v>15</v>
      </c>
      <c r="V3415" s="23">
        <v>100</v>
      </c>
      <c r="W3415" s="25">
        <v>0</v>
      </c>
      <c r="X3415" s="25">
        <v>0</v>
      </c>
      <c r="Y3415" s="25">
        <v>0</v>
      </c>
      <c r="Z3415" s="25">
        <v>160438.18</v>
      </c>
      <c r="AA3415" s="25">
        <v>0</v>
      </c>
      <c r="AB3415" s="25">
        <v>0</v>
      </c>
      <c r="AC3415" s="26">
        <v>45152.505756550927</v>
      </c>
      <c r="AD3415" s="27">
        <f>ROW()</f>
        <v>3415</v>
      </c>
      <c r="AE3415" s="27">
        <f>1</f>
        <v>1</v>
      </c>
      <c r="AF3415" s="27">
        <f>SUBTOTAL(109,Tbl_NGF_Data[[#This Row],[Counter]])</f>
        <v>1</v>
      </c>
    </row>
    <row r="3416" spans="2:32" ht="60" x14ac:dyDescent="0.25">
      <c r="B3416" s="21" t="s">
        <v>424</v>
      </c>
      <c r="C3416" s="22" t="s">
        <v>2865</v>
      </c>
      <c r="D3416" s="23">
        <v>8</v>
      </c>
      <c r="E3416" s="22" t="s">
        <v>424</v>
      </c>
      <c r="F3416" s="23">
        <v>8</v>
      </c>
      <c r="G3416" s="22" t="s">
        <v>2865</v>
      </c>
      <c r="H3416" s="22" t="s">
        <v>1327</v>
      </c>
      <c r="I3416" s="23">
        <v>1</v>
      </c>
      <c r="J3416" s="23">
        <v>162</v>
      </c>
      <c r="K3416" s="23" t="s">
        <v>2909</v>
      </c>
      <c r="L3416" s="22" t="s">
        <v>2910</v>
      </c>
      <c r="M3416" s="21" t="s">
        <v>492</v>
      </c>
      <c r="N3416" s="23" t="s">
        <v>1131</v>
      </c>
      <c r="O3416" s="22" t="s">
        <v>1132</v>
      </c>
      <c r="P3416" s="22" t="s">
        <v>1133</v>
      </c>
      <c r="Q3416" s="23" t="s">
        <v>1134</v>
      </c>
      <c r="R3416" s="22" t="s">
        <v>1135</v>
      </c>
      <c r="S3416" s="21" t="s">
        <v>33</v>
      </c>
      <c r="T3416" s="23" t="s">
        <v>2967</v>
      </c>
      <c r="U3416" s="24" t="s">
        <v>16</v>
      </c>
      <c r="V3416" s="23">
        <v>135</v>
      </c>
      <c r="W3416" s="25">
        <v>0</v>
      </c>
      <c r="X3416" s="25">
        <v>0</v>
      </c>
      <c r="Y3416" s="25">
        <v>644573383</v>
      </c>
      <c r="Z3416" s="25">
        <v>731051970.89999998</v>
      </c>
      <c r="AA3416" s="25">
        <v>9117.67</v>
      </c>
      <c r="AB3416" s="25">
        <v>0</v>
      </c>
      <c r="AC3416" s="26">
        <v>45152.505756550927</v>
      </c>
      <c r="AD3416" s="27">
        <f>ROW()</f>
        <v>3416</v>
      </c>
      <c r="AE3416" s="27">
        <f>1</f>
        <v>1</v>
      </c>
      <c r="AF3416" s="27">
        <f>SUBTOTAL(109,Tbl_NGF_Data[[#This Row],[Counter]])</f>
        <v>1</v>
      </c>
    </row>
    <row r="3417" spans="2:32" ht="60" x14ac:dyDescent="0.25">
      <c r="B3417" s="21" t="s">
        <v>424</v>
      </c>
      <c r="C3417" s="22" t="s">
        <v>2865</v>
      </c>
      <c r="D3417" s="23">
        <v>8</v>
      </c>
      <c r="E3417" s="22" t="s">
        <v>424</v>
      </c>
      <c r="F3417" s="23">
        <v>8</v>
      </c>
      <c r="G3417" s="22" t="s">
        <v>2865</v>
      </c>
      <c r="H3417" s="22" t="s">
        <v>1327</v>
      </c>
      <c r="I3417" s="23">
        <v>1</v>
      </c>
      <c r="J3417" s="23">
        <v>162</v>
      </c>
      <c r="K3417" s="23" t="s">
        <v>2909</v>
      </c>
      <c r="L3417" s="22" t="s">
        <v>2910</v>
      </c>
      <c r="M3417" s="21" t="s">
        <v>492</v>
      </c>
      <c r="N3417" s="23" t="s">
        <v>1131</v>
      </c>
      <c r="O3417" s="22" t="s">
        <v>1132</v>
      </c>
      <c r="P3417" s="22" t="s">
        <v>1133</v>
      </c>
      <c r="Q3417" s="23" t="s">
        <v>1134</v>
      </c>
      <c r="R3417" s="22" t="s">
        <v>1135</v>
      </c>
      <c r="S3417" s="21" t="s">
        <v>33</v>
      </c>
      <c r="T3417" s="23" t="s">
        <v>2967</v>
      </c>
      <c r="U3417" s="24" t="s">
        <v>17</v>
      </c>
      <c r="V3417" s="23">
        <v>200</v>
      </c>
      <c r="W3417" s="25">
        <v>0</v>
      </c>
      <c r="X3417" s="25">
        <v>0</v>
      </c>
      <c r="Y3417" s="25">
        <v>644573383</v>
      </c>
      <c r="Z3417" s="25">
        <v>730891532.71999979</v>
      </c>
      <c r="AA3417" s="25">
        <v>9117.6699999999983</v>
      </c>
      <c r="AB3417" s="25">
        <v>0</v>
      </c>
      <c r="AC3417" s="26">
        <v>45152.505756550927</v>
      </c>
      <c r="AD3417" s="27">
        <f>ROW()</f>
        <v>3417</v>
      </c>
      <c r="AE3417" s="27">
        <f>1</f>
        <v>1</v>
      </c>
      <c r="AF3417" s="27">
        <f>SUBTOTAL(109,Tbl_NGF_Data[[#This Row],[Counter]])</f>
        <v>1</v>
      </c>
    </row>
    <row r="3418" spans="2:32" ht="60" x14ac:dyDescent="0.25">
      <c r="B3418" s="21" t="s">
        <v>424</v>
      </c>
      <c r="C3418" s="22" t="s">
        <v>2865</v>
      </c>
      <c r="D3418" s="23">
        <v>8</v>
      </c>
      <c r="E3418" s="22" t="s">
        <v>424</v>
      </c>
      <c r="F3418" s="23">
        <v>8</v>
      </c>
      <c r="G3418" s="22" t="s">
        <v>2865</v>
      </c>
      <c r="H3418" s="22" t="s">
        <v>1327</v>
      </c>
      <c r="I3418" s="23">
        <v>1</v>
      </c>
      <c r="J3418" s="23">
        <v>162</v>
      </c>
      <c r="K3418" s="23" t="s">
        <v>2909</v>
      </c>
      <c r="L3418" s="22" t="s">
        <v>2910</v>
      </c>
      <c r="M3418" s="21" t="s">
        <v>492</v>
      </c>
      <c r="N3418" s="23" t="s">
        <v>1131</v>
      </c>
      <c r="O3418" s="22" t="s">
        <v>1132</v>
      </c>
      <c r="P3418" s="22" t="s">
        <v>1133</v>
      </c>
      <c r="Q3418" s="23" t="s">
        <v>1134</v>
      </c>
      <c r="R3418" s="22" t="s">
        <v>1135</v>
      </c>
      <c r="S3418" s="21" t="s">
        <v>33</v>
      </c>
      <c r="T3418" s="23" t="s">
        <v>2967</v>
      </c>
      <c r="U3418" s="24" t="s">
        <v>18</v>
      </c>
      <c r="V3418" s="23">
        <v>220</v>
      </c>
      <c r="W3418" s="25">
        <v>0</v>
      </c>
      <c r="X3418" s="25">
        <v>0</v>
      </c>
      <c r="Y3418" s="25">
        <v>0</v>
      </c>
      <c r="Z3418" s="25">
        <v>160438.18000018597</v>
      </c>
      <c r="AA3418" s="25">
        <v>1.8189894035458565E-12</v>
      </c>
      <c r="AB3418" s="25">
        <v>0</v>
      </c>
      <c r="AC3418" s="26">
        <v>45152.505756550927</v>
      </c>
      <c r="AD3418" s="27">
        <f>ROW()</f>
        <v>3418</v>
      </c>
      <c r="AE3418" s="27">
        <f>1</f>
        <v>1</v>
      </c>
      <c r="AF3418" s="27">
        <f>SUBTOTAL(109,Tbl_NGF_Data[[#This Row],[Counter]])</f>
        <v>1</v>
      </c>
    </row>
    <row r="3419" spans="2:32" ht="60" x14ac:dyDescent="0.25">
      <c r="B3419" s="21" t="s">
        <v>424</v>
      </c>
      <c r="C3419" s="22" t="s">
        <v>2865</v>
      </c>
      <c r="D3419" s="23">
        <v>8</v>
      </c>
      <c r="E3419" s="22" t="s">
        <v>424</v>
      </c>
      <c r="F3419" s="23">
        <v>8</v>
      </c>
      <c r="G3419" s="22" t="s">
        <v>2865</v>
      </c>
      <c r="H3419" s="22" t="s">
        <v>1327</v>
      </c>
      <c r="I3419" s="23">
        <v>1</v>
      </c>
      <c r="J3419" s="23">
        <v>162</v>
      </c>
      <c r="K3419" s="23" t="s">
        <v>2909</v>
      </c>
      <c r="L3419" s="22" t="s">
        <v>2910</v>
      </c>
      <c r="M3419" s="21" t="s">
        <v>492</v>
      </c>
      <c r="N3419" s="23" t="s">
        <v>1131</v>
      </c>
      <c r="O3419" s="22" t="s">
        <v>1132</v>
      </c>
      <c r="P3419" s="22" t="s">
        <v>1133</v>
      </c>
      <c r="Q3419" s="23" t="s">
        <v>1134</v>
      </c>
      <c r="R3419" s="22" t="s">
        <v>1135</v>
      </c>
      <c r="S3419" s="21" t="s">
        <v>33</v>
      </c>
      <c r="T3419" s="23" t="s">
        <v>2967</v>
      </c>
      <c r="U3419" s="24" t="s">
        <v>19</v>
      </c>
      <c r="V3419" s="23">
        <v>500</v>
      </c>
      <c r="W3419" s="25">
        <v>0</v>
      </c>
      <c r="X3419" s="25">
        <v>0</v>
      </c>
      <c r="Y3419" s="25">
        <v>0</v>
      </c>
      <c r="Z3419" s="25">
        <v>0</v>
      </c>
      <c r="AA3419" s="25">
        <v>6207199.3700000001</v>
      </c>
      <c r="AB3419" s="25">
        <v>11062.480000000001</v>
      </c>
      <c r="AC3419" s="26">
        <v>45152.505756550927</v>
      </c>
      <c r="AD3419" s="27">
        <f>ROW()</f>
        <v>3419</v>
      </c>
      <c r="AE3419" s="27">
        <f>1</f>
        <v>1</v>
      </c>
      <c r="AF3419" s="27">
        <f>SUBTOTAL(109,Tbl_NGF_Data[[#This Row],[Counter]])</f>
        <v>1</v>
      </c>
    </row>
    <row r="3420" spans="2:32" ht="45" x14ac:dyDescent="0.25">
      <c r="B3420" s="21" t="s">
        <v>424</v>
      </c>
      <c r="C3420" s="22" t="s">
        <v>2865</v>
      </c>
      <c r="D3420" s="23">
        <v>8</v>
      </c>
      <c r="E3420" s="22" t="s">
        <v>424</v>
      </c>
      <c r="F3420" s="23">
        <v>8</v>
      </c>
      <c r="G3420" s="22" t="s">
        <v>2865</v>
      </c>
      <c r="H3420" s="22" t="s">
        <v>1327</v>
      </c>
      <c r="I3420" s="23">
        <v>1</v>
      </c>
      <c r="J3420" s="23">
        <v>162</v>
      </c>
      <c r="K3420" s="23" t="s">
        <v>2909</v>
      </c>
      <c r="L3420" s="22" t="s">
        <v>2910</v>
      </c>
      <c r="M3420" s="21" t="s">
        <v>492</v>
      </c>
      <c r="N3420" s="23" t="s">
        <v>1166</v>
      </c>
      <c r="O3420" s="22" t="s">
        <v>1167</v>
      </c>
      <c r="P3420" s="22" t="s">
        <v>1168</v>
      </c>
      <c r="Q3420" s="23" t="s">
        <v>1169</v>
      </c>
      <c r="R3420" s="22" t="s">
        <v>1170</v>
      </c>
      <c r="S3420" s="21" t="s">
        <v>40</v>
      </c>
      <c r="T3420" s="23" t="s">
        <v>2968</v>
      </c>
      <c r="U3420" s="24" t="s">
        <v>15</v>
      </c>
      <c r="V3420" s="23">
        <v>100</v>
      </c>
      <c r="W3420" s="25">
        <v>0</v>
      </c>
      <c r="X3420" s="25">
        <v>0</v>
      </c>
      <c r="Y3420" s="25">
        <v>0</v>
      </c>
      <c r="Z3420" s="25">
        <v>12340939.130000001</v>
      </c>
      <c r="AA3420" s="25">
        <v>324363433.69999999</v>
      </c>
      <c r="AB3420" s="25">
        <v>16148308.18</v>
      </c>
      <c r="AC3420" s="26">
        <v>45152.505756550927</v>
      </c>
      <c r="AD3420" s="27">
        <f>ROW()</f>
        <v>3420</v>
      </c>
      <c r="AE3420" s="27">
        <f>1</f>
        <v>1</v>
      </c>
      <c r="AF3420" s="27">
        <f>SUBTOTAL(109,Tbl_NGF_Data[[#This Row],[Counter]])</f>
        <v>1</v>
      </c>
    </row>
    <row r="3421" spans="2:32" ht="45" x14ac:dyDescent="0.25">
      <c r="B3421" s="21" t="s">
        <v>424</v>
      </c>
      <c r="C3421" s="22" t="s">
        <v>2865</v>
      </c>
      <c r="D3421" s="23">
        <v>8</v>
      </c>
      <c r="E3421" s="22" t="s">
        <v>424</v>
      </c>
      <c r="F3421" s="23">
        <v>8</v>
      </c>
      <c r="G3421" s="22" t="s">
        <v>2865</v>
      </c>
      <c r="H3421" s="22" t="s">
        <v>1327</v>
      </c>
      <c r="I3421" s="23">
        <v>1</v>
      </c>
      <c r="J3421" s="23">
        <v>162</v>
      </c>
      <c r="K3421" s="23" t="s">
        <v>2909</v>
      </c>
      <c r="L3421" s="22" t="s">
        <v>2910</v>
      </c>
      <c r="M3421" s="21" t="s">
        <v>492</v>
      </c>
      <c r="N3421" s="23" t="s">
        <v>1166</v>
      </c>
      <c r="O3421" s="22" t="s">
        <v>1167</v>
      </c>
      <c r="P3421" s="22" t="s">
        <v>1168</v>
      </c>
      <c r="Q3421" s="23" t="s">
        <v>1169</v>
      </c>
      <c r="R3421" s="22" t="s">
        <v>1170</v>
      </c>
      <c r="S3421" s="21" t="s">
        <v>40</v>
      </c>
      <c r="T3421" s="23" t="s">
        <v>2968</v>
      </c>
      <c r="U3421" s="24" t="s">
        <v>16</v>
      </c>
      <c r="V3421" s="23">
        <v>135</v>
      </c>
      <c r="W3421" s="25">
        <v>0</v>
      </c>
      <c r="X3421" s="25">
        <v>0</v>
      </c>
      <c r="Y3421" s="25">
        <v>0</v>
      </c>
      <c r="Z3421" s="25">
        <v>316876774.5</v>
      </c>
      <c r="AA3421" s="25">
        <v>381916030.82000005</v>
      </c>
      <c r="AB3421" s="25">
        <v>309520868.38</v>
      </c>
      <c r="AC3421" s="26">
        <v>45152.505756550927</v>
      </c>
      <c r="AD3421" s="27">
        <f>ROW()</f>
        <v>3421</v>
      </c>
      <c r="AE3421" s="27">
        <f>1</f>
        <v>1</v>
      </c>
      <c r="AF3421" s="27">
        <f>SUBTOTAL(109,Tbl_NGF_Data[[#This Row],[Counter]])</f>
        <v>1</v>
      </c>
    </row>
    <row r="3422" spans="2:32" ht="45" x14ac:dyDescent="0.25">
      <c r="B3422" s="21" t="s">
        <v>424</v>
      </c>
      <c r="C3422" s="22" t="s">
        <v>2865</v>
      </c>
      <c r="D3422" s="23">
        <v>8</v>
      </c>
      <c r="E3422" s="22" t="s">
        <v>424</v>
      </c>
      <c r="F3422" s="23">
        <v>8</v>
      </c>
      <c r="G3422" s="22" t="s">
        <v>2865</v>
      </c>
      <c r="H3422" s="22" t="s">
        <v>1327</v>
      </c>
      <c r="I3422" s="23">
        <v>1</v>
      </c>
      <c r="J3422" s="23">
        <v>162</v>
      </c>
      <c r="K3422" s="23" t="s">
        <v>2909</v>
      </c>
      <c r="L3422" s="22" t="s">
        <v>2910</v>
      </c>
      <c r="M3422" s="21" t="s">
        <v>492</v>
      </c>
      <c r="N3422" s="23" t="s">
        <v>1166</v>
      </c>
      <c r="O3422" s="22" t="s">
        <v>1167</v>
      </c>
      <c r="P3422" s="22" t="s">
        <v>1168</v>
      </c>
      <c r="Q3422" s="23" t="s">
        <v>1169</v>
      </c>
      <c r="R3422" s="22" t="s">
        <v>1170</v>
      </c>
      <c r="S3422" s="21" t="s">
        <v>40</v>
      </c>
      <c r="T3422" s="23" t="s">
        <v>2968</v>
      </c>
      <c r="U3422" s="24" t="s">
        <v>17</v>
      </c>
      <c r="V3422" s="23">
        <v>200</v>
      </c>
      <c r="W3422" s="25">
        <v>0</v>
      </c>
      <c r="X3422" s="25">
        <v>0</v>
      </c>
      <c r="Y3422" s="25">
        <v>0</v>
      </c>
      <c r="Z3422" s="25">
        <v>304535835.36999989</v>
      </c>
      <c r="AA3422" s="25">
        <v>48275491.289999999</v>
      </c>
      <c r="AB3422" s="25">
        <v>308217915.71999979</v>
      </c>
      <c r="AC3422" s="26">
        <v>45152.505756550927</v>
      </c>
      <c r="AD3422" s="27">
        <f>ROW()</f>
        <v>3422</v>
      </c>
      <c r="AE3422" s="27">
        <f>1</f>
        <v>1</v>
      </c>
      <c r="AF3422" s="27">
        <f>SUBTOTAL(109,Tbl_NGF_Data[[#This Row],[Counter]])</f>
        <v>1</v>
      </c>
    </row>
    <row r="3423" spans="2:32" ht="45" x14ac:dyDescent="0.25">
      <c r="B3423" s="21" t="s">
        <v>424</v>
      </c>
      <c r="C3423" s="22" t="s">
        <v>2865</v>
      </c>
      <c r="D3423" s="23">
        <v>8</v>
      </c>
      <c r="E3423" s="22" t="s">
        <v>424</v>
      </c>
      <c r="F3423" s="23">
        <v>8</v>
      </c>
      <c r="G3423" s="22" t="s">
        <v>2865</v>
      </c>
      <c r="H3423" s="22" t="s">
        <v>1327</v>
      </c>
      <c r="I3423" s="23">
        <v>1</v>
      </c>
      <c r="J3423" s="23">
        <v>162</v>
      </c>
      <c r="K3423" s="23" t="s">
        <v>2909</v>
      </c>
      <c r="L3423" s="22" t="s">
        <v>2910</v>
      </c>
      <c r="M3423" s="21" t="s">
        <v>492</v>
      </c>
      <c r="N3423" s="23" t="s">
        <v>1166</v>
      </c>
      <c r="O3423" s="22" t="s">
        <v>1167</v>
      </c>
      <c r="P3423" s="22" t="s">
        <v>1168</v>
      </c>
      <c r="Q3423" s="23" t="s">
        <v>1169</v>
      </c>
      <c r="R3423" s="22" t="s">
        <v>1170</v>
      </c>
      <c r="S3423" s="21" t="s">
        <v>40</v>
      </c>
      <c r="T3423" s="23" t="s">
        <v>2968</v>
      </c>
      <c r="U3423" s="24" t="s">
        <v>18</v>
      </c>
      <c r="V3423" s="23">
        <v>220</v>
      </c>
      <c r="W3423" s="25">
        <v>0</v>
      </c>
      <c r="X3423" s="25">
        <v>0</v>
      </c>
      <c r="Y3423" s="25">
        <v>0</v>
      </c>
      <c r="Z3423" s="25">
        <v>12340939.130000114</v>
      </c>
      <c r="AA3423" s="25">
        <v>333640539.53000003</v>
      </c>
      <c r="AB3423" s="25">
        <v>1302952.660000205</v>
      </c>
      <c r="AC3423" s="26">
        <v>45152.505756550927</v>
      </c>
      <c r="AD3423" s="27">
        <f>ROW()</f>
        <v>3423</v>
      </c>
      <c r="AE3423" s="27">
        <f>1</f>
        <v>1</v>
      </c>
      <c r="AF3423" s="27">
        <f>SUBTOTAL(109,Tbl_NGF_Data[[#This Row],[Counter]])</f>
        <v>1</v>
      </c>
    </row>
    <row r="3424" spans="2:32" ht="45" x14ac:dyDescent="0.25">
      <c r="B3424" s="21" t="s">
        <v>424</v>
      </c>
      <c r="C3424" s="22" t="s">
        <v>2865</v>
      </c>
      <c r="D3424" s="23">
        <v>8</v>
      </c>
      <c r="E3424" s="22" t="s">
        <v>424</v>
      </c>
      <c r="F3424" s="23">
        <v>8</v>
      </c>
      <c r="G3424" s="22" t="s">
        <v>2865</v>
      </c>
      <c r="H3424" s="22" t="s">
        <v>1327</v>
      </c>
      <c r="I3424" s="23">
        <v>1</v>
      </c>
      <c r="J3424" s="23">
        <v>162</v>
      </c>
      <c r="K3424" s="23" t="s">
        <v>2909</v>
      </c>
      <c r="L3424" s="22" t="s">
        <v>2910</v>
      </c>
      <c r="M3424" s="21" t="s">
        <v>492</v>
      </c>
      <c r="N3424" s="23" t="s">
        <v>1166</v>
      </c>
      <c r="O3424" s="22" t="s">
        <v>1167</v>
      </c>
      <c r="P3424" s="22" t="s">
        <v>1168</v>
      </c>
      <c r="Q3424" s="23" t="s">
        <v>1169</v>
      </c>
      <c r="R3424" s="22" t="s">
        <v>1170</v>
      </c>
      <c r="S3424" s="21" t="s">
        <v>40</v>
      </c>
      <c r="T3424" s="23" t="s">
        <v>2968</v>
      </c>
      <c r="U3424" s="24" t="s">
        <v>19</v>
      </c>
      <c r="V3424" s="23">
        <v>500</v>
      </c>
      <c r="W3424" s="25">
        <v>0</v>
      </c>
      <c r="X3424" s="25">
        <v>0</v>
      </c>
      <c r="Y3424" s="25">
        <v>0</v>
      </c>
      <c r="Z3424" s="25">
        <v>0</v>
      </c>
      <c r="AA3424" s="25">
        <v>0</v>
      </c>
      <c r="AB3424" s="25">
        <v>2790.2</v>
      </c>
      <c r="AC3424" s="26">
        <v>45152.505756550927</v>
      </c>
      <c r="AD3424" s="27">
        <f>ROW()</f>
        <v>3424</v>
      </c>
      <c r="AE3424" s="27">
        <f>1</f>
        <v>1</v>
      </c>
      <c r="AF3424" s="27">
        <f>SUBTOTAL(109,Tbl_NGF_Data[[#This Row],[Counter]])</f>
        <v>1</v>
      </c>
    </row>
    <row r="3425" spans="2:32" ht="45" x14ac:dyDescent="0.25">
      <c r="B3425" s="21" t="s">
        <v>424</v>
      </c>
      <c r="C3425" s="22" t="s">
        <v>2865</v>
      </c>
      <c r="D3425" s="23">
        <v>8</v>
      </c>
      <c r="E3425" s="22" t="s">
        <v>424</v>
      </c>
      <c r="F3425" s="23">
        <v>8</v>
      </c>
      <c r="G3425" s="22" t="s">
        <v>2865</v>
      </c>
      <c r="H3425" s="22" t="s">
        <v>1327</v>
      </c>
      <c r="I3425" s="23">
        <v>1</v>
      </c>
      <c r="J3425" s="23">
        <v>122</v>
      </c>
      <c r="K3425" s="23" t="s">
        <v>2969</v>
      </c>
      <c r="L3425" s="22" t="s">
        <v>2970</v>
      </c>
      <c r="M3425" s="21" t="s">
        <v>425</v>
      </c>
      <c r="N3425" s="23" t="s">
        <v>1119</v>
      </c>
      <c r="O3425" s="22" t="s">
        <v>1120</v>
      </c>
      <c r="P3425" s="22" t="s">
        <v>1121</v>
      </c>
      <c r="Q3425" s="23" t="s">
        <v>2971</v>
      </c>
      <c r="R3425" s="22" t="s">
        <v>2972</v>
      </c>
      <c r="S3425" s="21" t="s">
        <v>426</v>
      </c>
      <c r="T3425" s="23" t="s">
        <v>2973</v>
      </c>
      <c r="U3425" s="24" t="s">
        <v>16</v>
      </c>
      <c r="V3425" s="23">
        <v>135</v>
      </c>
      <c r="W3425" s="25">
        <v>300000</v>
      </c>
      <c r="X3425" s="25">
        <v>0</v>
      </c>
      <c r="Y3425" s="25">
        <v>0</v>
      </c>
      <c r="Z3425" s="25">
        <v>0</v>
      </c>
      <c r="AA3425" s="25">
        <v>0</v>
      </c>
      <c r="AB3425" s="25">
        <v>0</v>
      </c>
      <c r="AC3425" s="26">
        <v>45152.505756550927</v>
      </c>
      <c r="AD3425" s="27">
        <f>ROW()</f>
        <v>3425</v>
      </c>
      <c r="AE3425" s="27">
        <f>1</f>
        <v>1</v>
      </c>
      <c r="AF3425" s="27">
        <f>SUBTOTAL(109,Tbl_NGF_Data[[#This Row],[Counter]])</f>
        <v>1</v>
      </c>
    </row>
    <row r="3426" spans="2:32" ht="45" x14ac:dyDescent="0.25">
      <c r="B3426" s="21" t="s">
        <v>424</v>
      </c>
      <c r="C3426" s="22" t="s">
        <v>2865</v>
      </c>
      <c r="D3426" s="23">
        <v>8</v>
      </c>
      <c r="E3426" s="22" t="s">
        <v>424</v>
      </c>
      <c r="F3426" s="23">
        <v>8</v>
      </c>
      <c r="G3426" s="22" t="s">
        <v>2865</v>
      </c>
      <c r="H3426" s="22" t="s">
        <v>1327</v>
      </c>
      <c r="I3426" s="23">
        <v>1</v>
      </c>
      <c r="J3426" s="23">
        <v>122</v>
      </c>
      <c r="K3426" s="23" t="s">
        <v>2969</v>
      </c>
      <c r="L3426" s="22" t="s">
        <v>2970</v>
      </c>
      <c r="M3426" s="21" t="s">
        <v>425</v>
      </c>
      <c r="N3426" s="23" t="s">
        <v>1119</v>
      </c>
      <c r="O3426" s="22" t="s">
        <v>1120</v>
      </c>
      <c r="P3426" s="22" t="s">
        <v>1121</v>
      </c>
      <c r="Q3426" s="23" t="s">
        <v>2971</v>
      </c>
      <c r="R3426" s="22" t="s">
        <v>2972</v>
      </c>
      <c r="S3426" s="21" t="s">
        <v>426</v>
      </c>
      <c r="T3426" s="23" t="s">
        <v>2973</v>
      </c>
      <c r="U3426" s="24" t="s">
        <v>18</v>
      </c>
      <c r="V3426" s="23">
        <v>220</v>
      </c>
      <c r="W3426" s="25">
        <v>300000</v>
      </c>
      <c r="X3426" s="25">
        <v>0</v>
      </c>
      <c r="Y3426" s="25">
        <v>0</v>
      </c>
      <c r="Z3426" s="25">
        <v>0</v>
      </c>
      <c r="AA3426" s="25">
        <v>0</v>
      </c>
      <c r="AB3426" s="25">
        <v>0</v>
      </c>
      <c r="AC3426" s="26">
        <v>45152.505756550927</v>
      </c>
      <c r="AD3426" s="27">
        <f>ROW()</f>
        <v>3426</v>
      </c>
      <c r="AE3426" s="27">
        <f>1</f>
        <v>1</v>
      </c>
      <c r="AF3426" s="27">
        <f>SUBTOTAL(109,Tbl_NGF_Data[[#This Row],[Counter]])</f>
        <v>1</v>
      </c>
    </row>
    <row r="3427" spans="2:32" ht="45" x14ac:dyDescent="0.25">
      <c r="B3427" s="21" t="s">
        <v>424</v>
      </c>
      <c r="C3427" s="22" t="s">
        <v>2865</v>
      </c>
      <c r="D3427" s="23">
        <v>8</v>
      </c>
      <c r="E3427" s="22" t="s">
        <v>424</v>
      </c>
      <c r="F3427" s="23">
        <v>8</v>
      </c>
      <c r="G3427" s="22" t="s">
        <v>2865</v>
      </c>
      <c r="H3427" s="22" t="s">
        <v>1327</v>
      </c>
      <c r="I3427" s="23">
        <v>1</v>
      </c>
      <c r="J3427" s="23">
        <v>122</v>
      </c>
      <c r="K3427" s="23" t="s">
        <v>2969</v>
      </c>
      <c r="L3427" s="22" t="s">
        <v>2970</v>
      </c>
      <c r="M3427" s="21" t="s">
        <v>425</v>
      </c>
      <c r="N3427" s="23" t="s">
        <v>1119</v>
      </c>
      <c r="O3427" s="22" t="s">
        <v>1120</v>
      </c>
      <c r="P3427" s="22" t="s">
        <v>1121</v>
      </c>
      <c r="Q3427" s="23" t="s">
        <v>1125</v>
      </c>
      <c r="R3427" s="22" t="s">
        <v>1126</v>
      </c>
      <c r="S3427" s="21" t="s">
        <v>23</v>
      </c>
      <c r="T3427" s="23" t="s">
        <v>2974</v>
      </c>
      <c r="U3427" s="24" t="s">
        <v>15</v>
      </c>
      <c r="V3427" s="23">
        <v>100</v>
      </c>
      <c r="W3427" s="25">
        <v>1053.5</v>
      </c>
      <c r="X3427" s="25">
        <v>931</v>
      </c>
      <c r="Y3427" s="25">
        <v>1004.5</v>
      </c>
      <c r="Z3427" s="25">
        <v>857.5</v>
      </c>
      <c r="AA3427" s="25">
        <v>1641.5</v>
      </c>
      <c r="AB3427" s="25">
        <v>955.5</v>
      </c>
      <c r="AC3427" s="26">
        <v>45152.505756550927</v>
      </c>
      <c r="AD3427" s="27">
        <f>ROW()</f>
        <v>3427</v>
      </c>
      <c r="AE3427" s="27">
        <f>1</f>
        <v>1</v>
      </c>
      <c r="AF3427" s="27">
        <f>SUBTOTAL(109,Tbl_NGF_Data[[#This Row],[Counter]])</f>
        <v>1</v>
      </c>
    </row>
    <row r="3428" spans="2:32" ht="60" x14ac:dyDescent="0.25">
      <c r="B3428" s="21" t="s">
        <v>424</v>
      </c>
      <c r="C3428" s="22" t="s">
        <v>2865</v>
      </c>
      <c r="D3428" s="23">
        <v>8</v>
      </c>
      <c r="E3428" s="22" t="s">
        <v>424</v>
      </c>
      <c r="F3428" s="23">
        <v>8</v>
      </c>
      <c r="G3428" s="22" t="s">
        <v>2865</v>
      </c>
      <c r="H3428" s="22" t="s">
        <v>1327</v>
      </c>
      <c r="I3428" s="23">
        <v>1</v>
      </c>
      <c r="J3428" s="23">
        <v>122</v>
      </c>
      <c r="K3428" s="23" t="s">
        <v>2969</v>
      </c>
      <c r="L3428" s="22" t="s">
        <v>2970</v>
      </c>
      <c r="M3428" s="21" t="s">
        <v>425</v>
      </c>
      <c r="N3428" s="23" t="s">
        <v>1131</v>
      </c>
      <c r="O3428" s="22" t="s">
        <v>1132</v>
      </c>
      <c r="P3428" s="22" t="s">
        <v>1133</v>
      </c>
      <c r="Q3428" s="23" t="s">
        <v>1134</v>
      </c>
      <c r="R3428" s="22" t="s">
        <v>1135</v>
      </c>
      <c r="S3428" s="21" t="s">
        <v>33</v>
      </c>
      <c r="T3428" s="23" t="s">
        <v>2975</v>
      </c>
      <c r="U3428" s="24" t="s">
        <v>16</v>
      </c>
      <c r="V3428" s="23">
        <v>135</v>
      </c>
      <c r="W3428" s="25">
        <v>0</v>
      </c>
      <c r="X3428" s="25">
        <v>0</v>
      </c>
      <c r="Y3428" s="25">
        <v>7115.41</v>
      </c>
      <c r="Z3428" s="25">
        <v>0</v>
      </c>
      <c r="AA3428" s="25">
        <v>0</v>
      </c>
      <c r="AB3428" s="25">
        <v>0</v>
      </c>
      <c r="AC3428" s="26">
        <v>45152.505756550927</v>
      </c>
      <c r="AD3428" s="27">
        <f>ROW()</f>
        <v>3428</v>
      </c>
      <c r="AE3428" s="27">
        <f>1</f>
        <v>1</v>
      </c>
      <c r="AF3428" s="27">
        <f>SUBTOTAL(109,Tbl_NGF_Data[[#This Row],[Counter]])</f>
        <v>1</v>
      </c>
    </row>
    <row r="3429" spans="2:32" ht="60" x14ac:dyDescent="0.25">
      <c r="B3429" s="21" t="s">
        <v>424</v>
      </c>
      <c r="C3429" s="22" t="s">
        <v>2865</v>
      </c>
      <c r="D3429" s="23">
        <v>8</v>
      </c>
      <c r="E3429" s="22" t="s">
        <v>424</v>
      </c>
      <c r="F3429" s="23">
        <v>8</v>
      </c>
      <c r="G3429" s="22" t="s">
        <v>2865</v>
      </c>
      <c r="H3429" s="22" t="s">
        <v>1327</v>
      </c>
      <c r="I3429" s="23">
        <v>1</v>
      </c>
      <c r="J3429" s="23">
        <v>122</v>
      </c>
      <c r="K3429" s="23" t="s">
        <v>2969</v>
      </c>
      <c r="L3429" s="22" t="s">
        <v>2970</v>
      </c>
      <c r="M3429" s="21" t="s">
        <v>425</v>
      </c>
      <c r="N3429" s="23" t="s">
        <v>1131</v>
      </c>
      <c r="O3429" s="22" t="s">
        <v>1132</v>
      </c>
      <c r="P3429" s="22" t="s">
        <v>1133</v>
      </c>
      <c r="Q3429" s="23" t="s">
        <v>1134</v>
      </c>
      <c r="R3429" s="22" t="s">
        <v>1135</v>
      </c>
      <c r="S3429" s="21" t="s">
        <v>33</v>
      </c>
      <c r="T3429" s="23" t="s">
        <v>2975</v>
      </c>
      <c r="U3429" s="24" t="s">
        <v>17</v>
      </c>
      <c r="V3429" s="23">
        <v>200</v>
      </c>
      <c r="W3429" s="25">
        <v>0</v>
      </c>
      <c r="X3429" s="25">
        <v>0</v>
      </c>
      <c r="Y3429" s="25">
        <v>7115.41</v>
      </c>
      <c r="Z3429" s="25">
        <v>0</v>
      </c>
      <c r="AA3429" s="25">
        <v>0</v>
      </c>
      <c r="AB3429" s="25">
        <v>0</v>
      </c>
      <c r="AC3429" s="26">
        <v>45152.505756550927</v>
      </c>
      <c r="AD3429" s="27">
        <f>ROW()</f>
        <v>3429</v>
      </c>
      <c r="AE3429" s="27">
        <f>1</f>
        <v>1</v>
      </c>
      <c r="AF3429" s="27">
        <f>SUBTOTAL(109,Tbl_NGF_Data[[#This Row],[Counter]])</f>
        <v>1</v>
      </c>
    </row>
    <row r="3430" spans="2:32" ht="45" x14ac:dyDescent="0.25">
      <c r="B3430" s="21" t="s">
        <v>424</v>
      </c>
      <c r="C3430" s="22" t="s">
        <v>2865</v>
      </c>
      <c r="D3430" s="23">
        <v>8</v>
      </c>
      <c r="E3430" s="22" t="s">
        <v>424</v>
      </c>
      <c r="F3430" s="23">
        <v>8</v>
      </c>
      <c r="G3430" s="22" t="s">
        <v>2865</v>
      </c>
      <c r="H3430" s="22" t="s">
        <v>1327</v>
      </c>
      <c r="I3430" s="23">
        <v>1</v>
      </c>
      <c r="J3430" s="23">
        <v>161</v>
      </c>
      <c r="K3430" s="23" t="s">
        <v>2976</v>
      </c>
      <c r="L3430" s="22" t="s">
        <v>2977</v>
      </c>
      <c r="M3430" s="21" t="s">
        <v>457</v>
      </c>
      <c r="N3430" s="23" t="s">
        <v>1119</v>
      </c>
      <c r="O3430" s="22" t="s">
        <v>1120</v>
      </c>
      <c r="P3430" s="22" t="s">
        <v>1121</v>
      </c>
      <c r="Q3430" s="23" t="s">
        <v>2978</v>
      </c>
      <c r="R3430" s="22" t="s">
        <v>2979</v>
      </c>
      <c r="S3430" s="21" t="s">
        <v>458</v>
      </c>
      <c r="T3430" s="23" t="s">
        <v>2980</v>
      </c>
      <c r="U3430" s="24" t="s">
        <v>15</v>
      </c>
      <c r="V3430" s="23">
        <v>100</v>
      </c>
      <c r="W3430" s="25">
        <v>295455.77</v>
      </c>
      <c r="X3430" s="25">
        <v>344103.74</v>
      </c>
      <c r="Y3430" s="25">
        <v>332285.12</v>
      </c>
      <c r="Z3430" s="25">
        <v>571012.31000000006</v>
      </c>
      <c r="AA3430" s="25">
        <v>620718.01</v>
      </c>
      <c r="AB3430" s="25">
        <v>716588.69</v>
      </c>
      <c r="AC3430" s="26">
        <v>45152.505756550927</v>
      </c>
      <c r="AD3430" s="27">
        <f>ROW()</f>
        <v>3430</v>
      </c>
      <c r="AE3430" s="27">
        <f>1</f>
        <v>1</v>
      </c>
      <c r="AF3430" s="27">
        <f>SUBTOTAL(109,Tbl_NGF_Data[[#This Row],[Counter]])</f>
        <v>1</v>
      </c>
    </row>
    <row r="3431" spans="2:32" ht="45" x14ac:dyDescent="0.25">
      <c r="B3431" s="21" t="s">
        <v>424</v>
      </c>
      <c r="C3431" s="22" t="s">
        <v>2865</v>
      </c>
      <c r="D3431" s="23">
        <v>8</v>
      </c>
      <c r="E3431" s="22" t="s">
        <v>424</v>
      </c>
      <c r="F3431" s="23">
        <v>8</v>
      </c>
      <c r="G3431" s="22" t="s">
        <v>2865</v>
      </c>
      <c r="H3431" s="22" t="s">
        <v>1327</v>
      </c>
      <c r="I3431" s="23">
        <v>1</v>
      </c>
      <c r="J3431" s="23">
        <v>161</v>
      </c>
      <c r="K3431" s="23" t="s">
        <v>2976</v>
      </c>
      <c r="L3431" s="22" t="s">
        <v>2977</v>
      </c>
      <c r="M3431" s="21" t="s">
        <v>457</v>
      </c>
      <c r="N3431" s="23" t="s">
        <v>1119</v>
      </c>
      <c r="O3431" s="22" t="s">
        <v>1120</v>
      </c>
      <c r="P3431" s="22" t="s">
        <v>1121</v>
      </c>
      <c r="Q3431" s="23" t="s">
        <v>2978</v>
      </c>
      <c r="R3431" s="22" t="s">
        <v>2979</v>
      </c>
      <c r="S3431" s="21" t="s">
        <v>458</v>
      </c>
      <c r="T3431" s="23" t="s">
        <v>2980</v>
      </c>
      <c r="U3431" s="24" t="s">
        <v>16</v>
      </c>
      <c r="V3431" s="23">
        <v>135</v>
      </c>
      <c r="W3431" s="25">
        <v>769950</v>
      </c>
      <c r="X3431" s="25">
        <v>781491</v>
      </c>
      <c r="Y3431" s="25">
        <v>860411</v>
      </c>
      <c r="Z3431" s="25">
        <v>627729</v>
      </c>
      <c r="AA3431" s="25">
        <v>627729</v>
      </c>
      <c r="AB3431" s="25">
        <v>644957</v>
      </c>
      <c r="AC3431" s="26">
        <v>45152.505756550927</v>
      </c>
      <c r="AD3431" s="27">
        <f>ROW()</f>
        <v>3431</v>
      </c>
      <c r="AE3431" s="27">
        <f>1</f>
        <v>1</v>
      </c>
      <c r="AF3431" s="27">
        <f>SUBTOTAL(109,Tbl_NGF_Data[[#This Row],[Counter]])</f>
        <v>1</v>
      </c>
    </row>
    <row r="3432" spans="2:32" ht="45" x14ac:dyDescent="0.25">
      <c r="B3432" s="21" t="s">
        <v>424</v>
      </c>
      <c r="C3432" s="22" t="s">
        <v>2865</v>
      </c>
      <c r="D3432" s="23">
        <v>8</v>
      </c>
      <c r="E3432" s="22" t="s">
        <v>424</v>
      </c>
      <c r="F3432" s="23">
        <v>8</v>
      </c>
      <c r="G3432" s="22" t="s">
        <v>2865</v>
      </c>
      <c r="H3432" s="22" t="s">
        <v>1327</v>
      </c>
      <c r="I3432" s="23">
        <v>1</v>
      </c>
      <c r="J3432" s="23">
        <v>161</v>
      </c>
      <c r="K3432" s="23" t="s">
        <v>2976</v>
      </c>
      <c r="L3432" s="22" t="s">
        <v>2977</v>
      </c>
      <c r="M3432" s="21" t="s">
        <v>457</v>
      </c>
      <c r="N3432" s="23" t="s">
        <v>1119</v>
      </c>
      <c r="O3432" s="22" t="s">
        <v>1120</v>
      </c>
      <c r="P3432" s="22" t="s">
        <v>1121</v>
      </c>
      <c r="Q3432" s="23" t="s">
        <v>2978</v>
      </c>
      <c r="R3432" s="22" t="s">
        <v>2979</v>
      </c>
      <c r="S3432" s="21" t="s">
        <v>458</v>
      </c>
      <c r="T3432" s="23" t="s">
        <v>2980</v>
      </c>
      <c r="U3432" s="24" t="s">
        <v>17</v>
      </c>
      <c r="V3432" s="23">
        <v>200</v>
      </c>
      <c r="W3432" s="25">
        <v>189295.93000000002</v>
      </c>
      <c r="X3432" s="25">
        <v>187708.65000000002</v>
      </c>
      <c r="Y3432" s="25">
        <v>162815.61999999997</v>
      </c>
      <c r="Z3432" s="25">
        <v>46205.47</v>
      </c>
      <c r="AA3432" s="25">
        <v>249839.88999999998</v>
      </c>
      <c r="AB3432" s="25">
        <v>136916.81</v>
      </c>
      <c r="AC3432" s="26">
        <v>45152.505756550927</v>
      </c>
      <c r="AD3432" s="27">
        <f>ROW()</f>
        <v>3432</v>
      </c>
      <c r="AE3432" s="27">
        <f>1</f>
        <v>1</v>
      </c>
      <c r="AF3432" s="27">
        <f>SUBTOTAL(109,Tbl_NGF_Data[[#This Row],[Counter]])</f>
        <v>1</v>
      </c>
    </row>
    <row r="3433" spans="2:32" ht="45" x14ac:dyDescent="0.25">
      <c r="B3433" s="21" t="s">
        <v>424</v>
      </c>
      <c r="C3433" s="22" t="s">
        <v>2865</v>
      </c>
      <c r="D3433" s="23">
        <v>8</v>
      </c>
      <c r="E3433" s="22" t="s">
        <v>424</v>
      </c>
      <c r="F3433" s="23">
        <v>8</v>
      </c>
      <c r="G3433" s="22" t="s">
        <v>2865</v>
      </c>
      <c r="H3433" s="22" t="s">
        <v>1327</v>
      </c>
      <c r="I3433" s="23">
        <v>1</v>
      </c>
      <c r="J3433" s="23">
        <v>161</v>
      </c>
      <c r="K3433" s="23" t="s">
        <v>2976</v>
      </c>
      <c r="L3433" s="22" t="s">
        <v>2977</v>
      </c>
      <c r="M3433" s="21" t="s">
        <v>457</v>
      </c>
      <c r="N3433" s="23" t="s">
        <v>1119</v>
      </c>
      <c r="O3433" s="22" t="s">
        <v>1120</v>
      </c>
      <c r="P3433" s="22" t="s">
        <v>1121</v>
      </c>
      <c r="Q3433" s="23" t="s">
        <v>2978</v>
      </c>
      <c r="R3433" s="22" t="s">
        <v>2979</v>
      </c>
      <c r="S3433" s="21" t="s">
        <v>458</v>
      </c>
      <c r="T3433" s="23" t="s">
        <v>2980</v>
      </c>
      <c r="U3433" s="24" t="s">
        <v>18</v>
      </c>
      <c r="V3433" s="23">
        <v>220</v>
      </c>
      <c r="W3433" s="25">
        <v>580654.06999999995</v>
      </c>
      <c r="X3433" s="25">
        <v>593782.35</v>
      </c>
      <c r="Y3433" s="25">
        <v>697595.38</v>
      </c>
      <c r="Z3433" s="25">
        <v>581523.53</v>
      </c>
      <c r="AA3433" s="25">
        <v>377889.11</v>
      </c>
      <c r="AB3433" s="25">
        <v>508040.19</v>
      </c>
      <c r="AC3433" s="26">
        <v>45152.505756550927</v>
      </c>
      <c r="AD3433" s="27">
        <f>ROW()</f>
        <v>3433</v>
      </c>
      <c r="AE3433" s="27">
        <f>1</f>
        <v>1</v>
      </c>
      <c r="AF3433" s="27">
        <f>SUBTOTAL(109,Tbl_NGF_Data[[#This Row],[Counter]])</f>
        <v>1</v>
      </c>
    </row>
    <row r="3434" spans="2:32" ht="45" x14ac:dyDescent="0.25">
      <c r="B3434" s="21" t="s">
        <v>424</v>
      </c>
      <c r="C3434" s="22" t="s">
        <v>2865</v>
      </c>
      <c r="D3434" s="23">
        <v>8</v>
      </c>
      <c r="E3434" s="22" t="s">
        <v>424</v>
      </c>
      <c r="F3434" s="23">
        <v>8</v>
      </c>
      <c r="G3434" s="22" t="s">
        <v>2865</v>
      </c>
      <c r="H3434" s="22" t="s">
        <v>1327</v>
      </c>
      <c r="I3434" s="23">
        <v>1</v>
      </c>
      <c r="J3434" s="23">
        <v>161</v>
      </c>
      <c r="K3434" s="23" t="s">
        <v>2976</v>
      </c>
      <c r="L3434" s="22" t="s">
        <v>2977</v>
      </c>
      <c r="M3434" s="21" t="s">
        <v>457</v>
      </c>
      <c r="N3434" s="23" t="s">
        <v>1119</v>
      </c>
      <c r="O3434" s="22" t="s">
        <v>1120</v>
      </c>
      <c r="P3434" s="22" t="s">
        <v>1121</v>
      </c>
      <c r="Q3434" s="23" t="s">
        <v>2978</v>
      </c>
      <c r="R3434" s="22" t="s">
        <v>2979</v>
      </c>
      <c r="S3434" s="21" t="s">
        <v>458</v>
      </c>
      <c r="T3434" s="23" t="s">
        <v>2980</v>
      </c>
      <c r="U3434" s="24" t="s">
        <v>19</v>
      </c>
      <c r="V3434" s="23">
        <v>500</v>
      </c>
      <c r="W3434" s="25">
        <v>267713.11</v>
      </c>
      <c r="X3434" s="25">
        <v>236356.62</v>
      </c>
      <c r="Y3434" s="25">
        <v>150997</v>
      </c>
      <c r="Z3434" s="25">
        <v>284932.66000000003</v>
      </c>
      <c r="AA3434" s="25">
        <v>299545.59000000003</v>
      </c>
      <c r="AB3434" s="25">
        <v>232787.49</v>
      </c>
      <c r="AC3434" s="26">
        <v>45152.505756550927</v>
      </c>
      <c r="AD3434" s="27">
        <f>ROW()</f>
        <v>3434</v>
      </c>
      <c r="AE3434" s="27">
        <f>1</f>
        <v>1</v>
      </c>
      <c r="AF3434" s="27">
        <f>SUBTOTAL(109,Tbl_NGF_Data[[#This Row],[Counter]])</f>
        <v>1</v>
      </c>
    </row>
    <row r="3435" spans="2:32" ht="45" x14ac:dyDescent="0.25">
      <c r="B3435" s="21" t="s">
        <v>424</v>
      </c>
      <c r="C3435" s="22" t="s">
        <v>2865</v>
      </c>
      <c r="D3435" s="23">
        <v>8</v>
      </c>
      <c r="E3435" s="22" t="s">
        <v>424</v>
      </c>
      <c r="F3435" s="23">
        <v>8</v>
      </c>
      <c r="G3435" s="22" t="s">
        <v>2865</v>
      </c>
      <c r="H3435" s="22" t="s">
        <v>1327</v>
      </c>
      <c r="I3435" s="23">
        <v>1</v>
      </c>
      <c r="J3435" s="23">
        <v>161</v>
      </c>
      <c r="K3435" s="23" t="s">
        <v>2976</v>
      </c>
      <c r="L3435" s="22" t="s">
        <v>2977</v>
      </c>
      <c r="M3435" s="21" t="s">
        <v>457</v>
      </c>
      <c r="N3435" s="23" t="s">
        <v>1119</v>
      </c>
      <c r="O3435" s="22" t="s">
        <v>1120</v>
      </c>
      <c r="P3435" s="22" t="s">
        <v>1121</v>
      </c>
      <c r="Q3435" s="23" t="s">
        <v>2981</v>
      </c>
      <c r="R3435" s="22" t="s">
        <v>2982</v>
      </c>
      <c r="S3435" s="21" t="s">
        <v>459</v>
      </c>
      <c r="T3435" s="23" t="s">
        <v>2983</v>
      </c>
      <c r="U3435" s="24" t="s">
        <v>15</v>
      </c>
      <c r="V3435" s="23">
        <v>100</v>
      </c>
      <c r="W3435" s="25">
        <v>546739.73</v>
      </c>
      <c r="X3435" s="25">
        <v>667583</v>
      </c>
      <c r="Y3435" s="25">
        <v>606290.79</v>
      </c>
      <c r="Z3435" s="25">
        <v>202191.67</v>
      </c>
      <c r="AA3435" s="25">
        <v>44138.900000000023</v>
      </c>
      <c r="AB3435" s="25">
        <v>753567.72000000009</v>
      </c>
      <c r="AC3435" s="26">
        <v>45152.505756550927</v>
      </c>
      <c r="AD3435" s="27">
        <f>ROW()</f>
        <v>3435</v>
      </c>
      <c r="AE3435" s="27">
        <f>1</f>
        <v>1</v>
      </c>
      <c r="AF3435" s="27">
        <f>SUBTOTAL(109,Tbl_NGF_Data[[#This Row],[Counter]])</f>
        <v>1</v>
      </c>
    </row>
    <row r="3436" spans="2:32" ht="45" x14ac:dyDescent="0.25">
      <c r="B3436" s="21" t="s">
        <v>424</v>
      </c>
      <c r="C3436" s="22" t="s">
        <v>2865</v>
      </c>
      <c r="D3436" s="23">
        <v>8</v>
      </c>
      <c r="E3436" s="22" t="s">
        <v>424</v>
      </c>
      <c r="F3436" s="23">
        <v>8</v>
      </c>
      <c r="G3436" s="22" t="s">
        <v>2865</v>
      </c>
      <c r="H3436" s="22" t="s">
        <v>1327</v>
      </c>
      <c r="I3436" s="23">
        <v>1</v>
      </c>
      <c r="J3436" s="23">
        <v>161</v>
      </c>
      <c r="K3436" s="23" t="s">
        <v>2976</v>
      </c>
      <c r="L3436" s="22" t="s">
        <v>2977</v>
      </c>
      <c r="M3436" s="21" t="s">
        <v>457</v>
      </c>
      <c r="N3436" s="23" t="s">
        <v>1119</v>
      </c>
      <c r="O3436" s="22" t="s">
        <v>1120</v>
      </c>
      <c r="P3436" s="22" t="s">
        <v>1121</v>
      </c>
      <c r="Q3436" s="23" t="s">
        <v>2981</v>
      </c>
      <c r="R3436" s="22" t="s">
        <v>2982</v>
      </c>
      <c r="S3436" s="21" t="s">
        <v>459</v>
      </c>
      <c r="T3436" s="23" t="s">
        <v>2983</v>
      </c>
      <c r="U3436" s="24" t="s">
        <v>16</v>
      </c>
      <c r="V3436" s="23">
        <v>135</v>
      </c>
      <c r="W3436" s="25">
        <v>504460</v>
      </c>
      <c r="X3436" s="25">
        <v>548584</v>
      </c>
      <c r="Y3436" s="25">
        <v>541891</v>
      </c>
      <c r="Z3436" s="25">
        <v>522898</v>
      </c>
      <c r="AA3436" s="25">
        <v>522898</v>
      </c>
      <c r="AB3436" s="25">
        <v>554447</v>
      </c>
      <c r="AC3436" s="26">
        <v>45152.505756550927</v>
      </c>
      <c r="AD3436" s="27">
        <f>ROW()</f>
        <v>3436</v>
      </c>
      <c r="AE3436" s="27">
        <f>1</f>
        <v>1</v>
      </c>
      <c r="AF3436" s="27">
        <f>SUBTOTAL(109,Tbl_NGF_Data[[#This Row],[Counter]])</f>
        <v>1</v>
      </c>
    </row>
    <row r="3437" spans="2:32" ht="45" x14ac:dyDescent="0.25">
      <c r="B3437" s="21" t="s">
        <v>424</v>
      </c>
      <c r="C3437" s="22" t="s">
        <v>2865</v>
      </c>
      <c r="D3437" s="23">
        <v>8</v>
      </c>
      <c r="E3437" s="22" t="s">
        <v>424</v>
      </c>
      <c r="F3437" s="23">
        <v>8</v>
      </c>
      <c r="G3437" s="22" t="s">
        <v>2865</v>
      </c>
      <c r="H3437" s="22" t="s">
        <v>1327</v>
      </c>
      <c r="I3437" s="23">
        <v>1</v>
      </c>
      <c r="J3437" s="23">
        <v>161</v>
      </c>
      <c r="K3437" s="23" t="s">
        <v>2976</v>
      </c>
      <c r="L3437" s="22" t="s">
        <v>2977</v>
      </c>
      <c r="M3437" s="21" t="s">
        <v>457</v>
      </c>
      <c r="N3437" s="23" t="s">
        <v>1119</v>
      </c>
      <c r="O3437" s="22" t="s">
        <v>1120</v>
      </c>
      <c r="P3437" s="22" t="s">
        <v>1121</v>
      </c>
      <c r="Q3437" s="23" t="s">
        <v>2981</v>
      </c>
      <c r="R3437" s="22" t="s">
        <v>2982</v>
      </c>
      <c r="S3437" s="21" t="s">
        <v>459</v>
      </c>
      <c r="T3437" s="23" t="s">
        <v>2983</v>
      </c>
      <c r="U3437" s="24" t="s">
        <v>17</v>
      </c>
      <c r="V3437" s="23">
        <v>200</v>
      </c>
      <c r="W3437" s="25">
        <v>481522.96999999991</v>
      </c>
      <c r="X3437" s="25">
        <v>525320.73</v>
      </c>
      <c r="Y3437" s="25">
        <v>501139.20999999996</v>
      </c>
      <c r="Z3437" s="25">
        <v>404099.11999999994</v>
      </c>
      <c r="AA3437" s="25">
        <v>487323.77</v>
      </c>
      <c r="AB3437" s="25">
        <v>477735.77999999991</v>
      </c>
      <c r="AC3437" s="26">
        <v>45152.505756550927</v>
      </c>
      <c r="AD3437" s="27">
        <f>ROW()</f>
        <v>3437</v>
      </c>
      <c r="AE3437" s="27">
        <f>1</f>
        <v>1</v>
      </c>
      <c r="AF3437" s="27">
        <f>SUBTOTAL(109,Tbl_NGF_Data[[#This Row],[Counter]])</f>
        <v>1</v>
      </c>
    </row>
    <row r="3438" spans="2:32" ht="45" x14ac:dyDescent="0.25">
      <c r="B3438" s="21" t="s">
        <v>424</v>
      </c>
      <c r="C3438" s="22" t="s">
        <v>2865</v>
      </c>
      <c r="D3438" s="23">
        <v>8</v>
      </c>
      <c r="E3438" s="22" t="s">
        <v>424</v>
      </c>
      <c r="F3438" s="23">
        <v>8</v>
      </c>
      <c r="G3438" s="22" t="s">
        <v>2865</v>
      </c>
      <c r="H3438" s="22" t="s">
        <v>1327</v>
      </c>
      <c r="I3438" s="23">
        <v>1</v>
      </c>
      <c r="J3438" s="23">
        <v>161</v>
      </c>
      <c r="K3438" s="23" t="s">
        <v>2976</v>
      </c>
      <c r="L3438" s="22" t="s">
        <v>2977</v>
      </c>
      <c r="M3438" s="21" t="s">
        <v>457</v>
      </c>
      <c r="N3438" s="23" t="s">
        <v>1119</v>
      </c>
      <c r="O3438" s="22" t="s">
        <v>1120</v>
      </c>
      <c r="P3438" s="22" t="s">
        <v>1121</v>
      </c>
      <c r="Q3438" s="23" t="s">
        <v>2981</v>
      </c>
      <c r="R3438" s="22" t="s">
        <v>2982</v>
      </c>
      <c r="S3438" s="21" t="s">
        <v>459</v>
      </c>
      <c r="T3438" s="23" t="s">
        <v>2983</v>
      </c>
      <c r="U3438" s="24" t="s">
        <v>18</v>
      </c>
      <c r="V3438" s="23">
        <v>220</v>
      </c>
      <c r="W3438" s="25">
        <v>22937.030000000086</v>
      </c>
      <c r="X3438" s="25">
        <v>23263.270000000019</v>
      </c>
      <c r="Y3438" s="25">
        <v>40751.790000000037</v>
      </c>
      <c r="Z3438" s="25">
        <v>118798.88000000006</v>
      </c>
      <c r="AA3438" s="25">
        <v>35574.229999999981</v>
      </c>
      <c r="AB3438" s="25">
        <v>76711.220000000088</v>
      </c>
      <c r="AC3438" s="26">
        <v>45152.505756550927</v>
      </c>
      <c r="AD3438" s="27">
        <f>ROW()</f>
        <v>3438</v>
      </c>
      <c r="AE3438" s="27">
        <f>1</f>
        <v>1</v>
      </c>
      <c r="AF3438" s="27">
        <f>SUBTOTAL(109,Tbl_NGF_Data[[#This Row],[Counter]])</f>
        <v>1</v>
      </c>
    </row>
    <row r="3439" spans="2:32" ht="45" x14ac:dyDescent="0.25">
      <c r="B3439" s="21" t="s">
        <v>424</v>
      </c>
      <c r="C3439" s="22" t="s">
        <v>2865</v>
      </c>
      <c r="D3439" s="23">
        <v>8</v>
      </c>
      <c r="E3439" s="22" t="s">
        <v>424</v>
      </c>
      <c r="F3439" s="23">
        <v>8</v>
      </c>
      <c r="G3439" s="22" t="s">
        <v>2865</v>
      </c>
      <c r="H3439" s="22" t="s">
        <v>1327</v>
      </c>
      <c r="I3439" s="23">
        <v>1</v>
      </c>
      <c r="J3439" s="23">
        <v>161</v>
      </c>
      <c r="K3439" s="23" t="s">
        <v>2976</v>
      </c>
      <c r="L3439" s="22" t="s">
        <v>2977</v>
      </c>
      <c r="M3439" s="21" t="s">
        <v>457</v>
      </c>
      <c r="N3439" s="23" t="s">
        <v>1119</v>
      </c>
      <c r="O3439" s="22" t="s">
        <v>1120</v>
      </c>
      <c r="P3439" s="22" t="s">
        <v>1121</v>
      </c>
      <c r="Q3439" s="23" t="s">
        <v>2984</v>
      </c>
      <c r="R3439" s="22" t="s">
        <v>2985</v>
      </c>
      <c r="S3439" s="21" t="s">
        <v>460</v>
      </c>
      <c r="T3439" s="23" t="s">
        <v>2986</v>
      </c>
      <c r="U3439" s="24" t="s">
        <v>15</v>
      </c>
      <c r="V3439" s="23">
        <v>100</v>
      </c>
      <c r="W3439" s="25">
        <v>265300.90000000002</v>
      </c>
      <c r="X3439" s="25">
        <v>78019.41</v>
      </c>
      <c r="Y3439" s="25">
        <v>63964.09</v>
      </c>
      <c r="Z3439" s="25">
        <v>168655.08000000002</v>
      </c>
      <c r="AA3439" s="25">
        <v>46832.51</v>
      </c>
      <c r="AB3439" s="25">
        <v>61981.960000000006</v>
      </c>
      <c r="AC3439" s="26">
        <v>45152.505756550927</v>
      </c>
      <c r="AD3439" s="27">
        <f>ROW()</f>
        <v>3439</v>
      </c>
      <c r="AE3439" s="27">
        <f>1</f>
        <v>1</v>
      </c>
      <c r="AF3439" s="27">
        <f>SUBTOTAL(109,Tbl_NGF_Data[[#This Row],[Counter]])</f>
        <v>1</v>
      </c>
    </row>
    <row r="3440" spans="2:32" ht="45" x14ac:dyDescent="0.25">
      <c r="B3440" s="21" t="s">
        <v>424</v>
      </c>
      <c r="C3440" s="22" t="s">
        <v>2865</v>
      </c>
      <c r="D3440" s="23">
        <v>8</v>
      </c>
      <c r="E3440" s="22" t="s">
        <v>424</v>
      </c>
      <c r="F3440" s="23">
        <v>8</v>
      </c>
      <c r="G3440" s="22" t="s">
        <v>2865</v>
      </c>
      <c r="H3440" s="22" t="s">
        <v>1327</v>
      </c>
      <c r="I3440" s="23">
        <v>1</v>
      </c>
      <c r="J3440" s="23">
        <v>161</v>
      </c>
      <c r="K3440" s="23" t="s">
        <v>2976</v>
      </c>
      <c r="L3440" s="22" t="s">
        <v>2977</v>
      </c>
      <c r="M3440" s="21" t="s">
        <v>457</v>
      </c>
      <c r="N3440" s="23" t="s">
        <v>1119</v>
      </c>
      <c r="O3440" s="22" t="s">
        <v>1120</v>
      </c>
      <c r="P3440" s="22" t="s">
        <v>1121</v>
      </c>
      <c r="Q3440" s="23" t="s">
        <v>2984</v>
      </c>
      <c r="R3440" s="22" t="s">
        <v>2985</v>
      </c>
      <c r="S3440" s="21" t="s">
        <v>460</v>
      </c>
      <c r="T3440" s="23" t="s">
        <v>2986</v>
      </c>
      <c r="U3440" s="24" t="s">
        <v>16</v>
      </c>
      <c r="V3440" s="23">
        <v>135</v>
      </c>
      <c r="W3440" s="25">
        <v>327234</v>
      </c>
      <c r="X3440" s="25">
        <v>337901</v>
      </c>
      <c r="Y3440" s="25">
        <v>336611</v>
      </c>
      <c r="Z3440" s="25">
        <v>346789</v>
      </c>
      <c r="AA3440" s="25">
        <v>346789</v>
      </c>
      <c r="AB3440" s="25">
        <v>358550</v>
      </c>
      <c r="AC3440" s="26">
        <v>45152.505756550927</v>
      </c>
      <c r="AD3440" s="27">
        <f>ROW()</f>
        <v>3440</v>
      </c>
      <c r="AE3440" s="27">
        <f>1</f>
        <v>1</v>
      </c>
      <c r="AF3440" s="27">
        <f>SUBTOTAL(109,Tbl_NGF_Data[[#This Row],[Counter]])</f>
        <v>1</v>
      </c>
    </row>
    <row r="3441" spans="2:32" ht="45" x14ac:dyDescent="0.25">
      <c r="B3441" s="21" t="s">
        <v>424</v>
      </c>
      <c r="C3441" s="22" t="s">
        <v>2865</v>
      </c>
      <c r="D3441" s="23">
        <v>8</v>
      </c>
      <c r="E3441" s="22" t="s">
        <v>424</v>
      </c>
      <c r="F3441" s="23">
        <v>8</v>
      </c>
      <c r="G3441" s="22" t="s">
        <v>2865</v>
      </c>
      <c r="H3441" s="22" t="s">
        <v>1327</v>
      </c>
      <c r="I3441" s="23">
        <v>1</v>
      </c>
      <c r="J3441" s="23">
        <v>161</v>
      </c>
      <c r="K3441" s="23" t="s">
        <v>2976</v>
      </c>
      <c r="L3441" s="22" t="s">
        <v>2977</v>
      </c>
      <c r="M3441" s="21" t="s">
        <v>457</v>
      </c>
      <c r="N3441" s="23" t="s">
        <v>1119</v>
      </c>
      <c r="O3441" s="22" t="s">
        <v>1120</v>
      </c>
      <c r="P3441" s="22" t="s">
        <v>1121</v>
      </c>
      <c r="Q3441" s="23" t="s">
        <v>2984</v>
      </c>
      <c r="R3441" s="22" t="s">
        <v>2985</v>
      </c>
      <c r="S3441" s="21" t="s">
        <v>460</v>
      </c>
      <c r="T3441" s="23" t="s">
        <v>2986</v>
      </c>
      <c r="U3441" s="24" t="s">
        <v>17</v>
      </c>
      <c r="V3441" s="23">
        <v>200</v>
      </c>
      <c r="W3441" s="25">
        <v>125527.04000000001</v>
      </c>
      <c r="X3441" s="25">
        <v>187281.49</v>
      </c>
      <c r="Y3441" s="25">
        <v>193630.31999999998</v>
      </c>
      <c r="Z3441" s="25">
        <v>177847.00999999995</v>
      </c>
      <c r="AA3441" s="25">
        <v>220096.82000000007</v>
      </c>
      <c r="AB3441" s="25">
        <v>134851.9</v>
      </c>
      <c r="AC3441" s="26">
        <v>45152.505756550927</v>
      </c>
      <c r="AD3441" s="27">
        <f>ROW()</f>
        <v>3441</v>
      </c>
      <c r="AE3441" s="27">
        <f>1</f>
        <v>1</v>
      </c>
      <c r="AF3441" s="27">
        <f>SUBTOTAL(109,Tbl_NGF_Data[[#This Row],[Counter]])</f>
        <v>1</v>
      </c>
    </row>
    <row r="3442" spans="2:32" ht="45" x14ac:dyDescent="0.25">
      <c r="B3442" s="21" t="s">
        <v>424</v>
      </c>
      <c r="C3442" s="22" t="s">
        <v>2865</v>
      </c>
      <c r="D3442" s="23">
        <v>8</v>
      </c>
      <c r="E3442" s="22" t="s">
        <v>424</v>
      </c>
      <c r="F3442" s="23">
        <v>8</v>
      </c>
      <c r="G3442" s="22" t="s">
        <v>2865</v>
      </c>
      <c r="H3442" s="22" t="s">
        <v>1327</v>
      </c>
      <c r="I3442" s="23">
        <v>1</v>
      </c>
      <c r="J3442" s="23">
        <v>161</v>
      </c>
      <c r="K3442" s="23" t="s">
        <v>2976</v>
      </c>
      <c r="L3442" s="22" t="s">
        <v>2977</v>
      </c>
      <c r="M3442" s="21" t="s">
        <v>457</v>
      </c>
      <c r="N3442" s="23" t="s">
        <v>1119</v>
      </c>
      <c r="O3442" s="22" t="s">
        <v>1120</v>
      </c>
      <c r="P3442" s="22" t="s">
        <v>1121</v>
      </c>
      <c r="Q3442" s="23" t="s">
        <v>2984</v>
      </c>
      <c r="R3442" s="22" t="s">
        <v>2985</v>
      </c>
      <c r="S3442" s="21" t="s">
        <v>460</v>
      </c>
      <c r="T3442" s="23" t="s">
        <v>2986</v>
      </c>
      <c r="U3442" s="24" t="s">
        <v>18</v>
      </c>
      <c r="V3442" s="23">
        <v>220</v>
      </c>
      <c r="W3442" s="25">
        <v>201706.96</v>
      </c>
      <c r="X3442" s="25">
        <v>150619.51</v>
      </c>
      <c r="Y3442" s="25">
        <v>142980.68000000002</v>
      </c>
      <c r="Z3442" s="25">
        <v>168941.99000000005</v>
      </c>
      <c r="AA3442" s="25">
        <v>126692.17999999993</v>
      </c>
      <c r="AB3442" s="25">
        <v>223698.1</v>
      </c>
      <c r="AC3442" s="26">
        <v>45152.505756550927</v>
      </c>
      <c r="AD3442" s="27">
        <f>ROW()</f>
        <v>3442</v>
      </c>
      <c r="AE3442" s="27">
        <f>1</f>
        <v>1</v>
      </c>
      <c r="AF3442" s="27">
        <f>SUBTOTAL(109,Tbl_NGF_Data[[#This Row],[Counter]])</f>
        <v>1</v>
      </c>
    </row>
    <row r="3443" spans="2:32" ht="30" x14ac:dyDescent="0.25">
      <c r="B3443" s="21" t="s">
        <v>424</v>
      </c>
      <c r="C3443" s="22" t="s">
        <v>2865</v>
      </c>
      <c r="D3443" s="23">
        <v>8</v>
      </c>
      <c r="E3443" s="22" t="s">
        <v>424</v>
      </c>
      <c r="F3443" s="23">
        <v>8</v>
      </c>
      <c r="G3443" s="22" t="s">
        <v>2865</v>
      </c>
      <c r="H3443" s="22" t="s">
        <v>1327</v>
      </c>
      <c r="I3443" s="23">
        <v>1</v>
      </c>
      <c r="J3443" s="23">
        <v>161</v>
      </c>
      <c r="K3443" s="23" t="s">
        <v>2976</v>
      </c>
      <c r="L3443" s="22" t="s">
        <v>2977</v>
      </c>
      <c r="M3443" s="21" t="s">
        <v>457</v>
      </c>
      <c r="N3443" s="23" t="s">
        <v>1119</v>
      </c>
      <c r="O3443" s="22" t="s">
        <v>1120</v>
      </c>
      <c r="P3443" s="22" t="s">
        <v>1121</v>
      </c>
      <c r="Q3443" s="23" t="s">
        <v>2987</v>
      </c>
      <c r="R3443" s="22" t="s">
        <v>2988</v>
      </c>
      <c r="S3443" s="21" t="s">
        <v>461</v>
      </c>
      <c r="T3443" s="23" t="s">
        <v>2989</v>
      </c>
      <c r="U3443" s="24" t="s">
        <v>15</v>
      </c>
      <c r="V3443" s="23">
        <v>100</v>
      </c>
      <c r="W3443" s="25">
        <v>936587.74</v>
      </c>
      <c r="X3443" s="25">
        <v>580048.38</v>
      </c>
      <c r="Y3443" s="25">
        <v>848386.03</v>
      </c>
      <c r="Z3443" s="25">
        <v>1115459.98</v>
      </c>
      <c r="AA3443" s="25">
        <v>1476969.1800000002</v>
      </c>
      <c r="AB3443" s="25">
        <v>1043502.84</v>
      </c>
      <c r="AC3443" s="26">
        <v>45152.505756550927</v>
      </c>
      <c r="AD3443" s="27">
        <f>ROW()</f>
        <v>3443</v>
      </c>
      <c r="AE3443" s="27">
        <f>1</f>
        <v>1</v>
      </c>
      <c r="AF3443" s="27">
        <f>SUBTOTAL(109,Tbl_NGF_Data[[#This Row],[Counter]])</f>
        <v>1</v>
      </c>
    </row>
    <row r="3444" spans="2:32" ht="30" x14ac:dyDescent="0.25">
      <c r="B3444" s="21" t="s">
        <v>424</v>
      </c>
      <c r="C3444" s="22" t="s">
        <v>2865</v>
      </c>
      <c r="D3444" s="23">
        <v>8</v>
      </c>
      <c r="E3444" s="22" t="s">
        <v>424</v>
      </c>
      <c r="F3444" s="23">
        <v>8</v>
      </c>
      <c r="G3444" s="22" t="s">
        <v>2865</v>
      </c>
      <c r="H3444" s="22" t="s">
        <v>1327</v>
      </c>
      <c r="I3444" s="23">
        <v>1</v>
      </c>
      <c r="J3444" s="23">
        <v>161</v>
      </c>
      <c r="K3444" s="23" t="s">
        <v>2976</v>
      </c>
      <c r="L3444" s="22" t="s">
        <v>2977</v>
      </c>
      <c r="M3444" s="21" t="s">
        <v>457</v>
      </c>
      <c r="N3444" s="23" t="s">
        <v>1119</v>
      </c>
      <c r="O3444" s="22" t="s">
        <v>1120</v>
      </c>
      <c r="P3444" s="22" t="s">
        <v>1121</v>
      </c>
      <c r="Q3444" s="23" t="s">
        <v>2987</v>
      </c>
      <c r="R3444" s="22" t="s">
        <v>2988</v>
      </c>
      <c r="S3444" s="21" t="s">
        <v>461</v>
      </c>
      <c r="T3444" s="23" t="s">
        <v>2989</v>
      </c>
      <c r="U3444" s="24" t="s">
        <v>16</v>
      </c>
      <c r="V3444" s="23">
        <v>135</v>
      </c>
      <c r="W3444" s="25">
        <v>5969552</v>
      </c>
      <c r="X3444" s="25">
        <v>5949393</v>
      </c>
      <c r="Y3444" s="25">
        <v>5952743</v>
      </c>
      <c r="Z3444" s="25">
        <v>6002743</v>
      </c>
      <c r="AA3444" s="25">
        <v>6002743</v>
      </c>
      <c r="AB3444" s="25">
        <v>8002743</v>
      </c>
      <c r="AC3444" s="26">
        <v>45152.505756550927</v>
      </c>
      <c r="AD3444" s="27">
        <f>ROW()</f>
        <v>3444</v>
      </c>
      <c r="AE3444" s="27">
        <f>1</f>
        <v>1</v>
      </c>
      <c r="AF3444" s="27">
        <f>SUBTOTAL(109,Tbl_NGF_Data[[#This Row],[Counter]])</f>
        <v>1</v>
      </c>
    </row>
    <row r="3445" spans="2:32" ht="30" x14ac:dyDescent="0.25">
      <c r="B3445" s="21" t="s">
        <v>424</v>
      </c>
      <c r="C3445" s="22" t="s">
        <v>2865</v>
      </c>
      <c r="D3445" s="23">
        <v>8</v>
      </c>
      <c r="E3445" s="22" t="s">
        <v>424</v>
      </c>
      <c r="F3445" s="23">
        <v>8</v>
      </c>
      <c r="G3445" s="22" t="s">
        <v>2865</v>
      </c>
      <c r="H3445" s="22" t="s">
        <v>1327</v>
      </c>
      <c r="I3445" s="23">
        <v>1</v>
      </c>
      <c r="J3445" s="23">
        <v>161</v>
      </c>
      <c r="K3445" s="23" t="s">
        <v>2976</v>
      </c>
      <c r="L3445" s="22" t="s">
        <v>2977</v>
      </c>
      <c r="M3445" s="21" t="s">
        <v>457</v>
      </c>
      <c r="N3445" s="23" t="s">
        <v>1119</v>
      </c>
      <c r="O3445" s="22" t="s">
        <v>1120</v>
      </c>
      <c r="P3445" s="22" t="s">
        <v>1121</v>
      </c>
      <c r="Q3445" s="23" t="s">
        <v>2987</v>
      </c>
      <c r="R3445" s="22" t="s">
        <v>2988</v>
      </c>
      <c r="S3445" s="21" t="s">
        <v>461</v>
      </c>
      <c r="T3445" s="23" t="s">
        <v>2989</v>
      </c>
      <c r="U3445" s="24" t="s">
        <v>17</v>
      </c>
      <c r="V3445" s="23">
        <v>200</v>
      </c>
      <c r="W3445" s="25">
        <v>4786832.42</v>
      </c>
      <c r="X3445" s="25">
        <v>4748295.95</v>
      </c>
      <c r="Y3445" s="25">
        <v>4437411.99</v>
      </c>
      <c r="Z3445" s="25">
        <v>4950245.28</v>
      </c>
      <c r="AA3445" s="25">
        <v>5500407.5999999996</v>
      </c>
      <c r="AB3445" s="25">
        <v>7168237.5</v>
      </c>
      <c r="AC3445" s="26">
        <v>45152.505756550927</v>
      </c>
      <c r="AD3445" s="27">
        <f>ROW()</f>
        <v>3445</v>
      </c>
      <c r="AE3445" s="27">
        <f>1</f>
        <v>1</v>
      </c>
      <c r="AF3445" s="27">
        <f>SUBTOTAL(109,Tbl_NGF_Data[[#This Row],[Counter]])</f>
        <v>1</v>
      </c>
    </row>
    <row r="3446" spans="2:32" ht="45" x14ac:dyDescent="0.25">
      <c r="B3446" s="21" t="s">
        <v>424</v>
      </c>
      <c r="C3446" s="22" t="s">
        <v>2865</v>
      </c>
      <c r="D3446" s="23">
        <v>8</v>
      </c>
      <c r="E3446" s="22" t="s">
        <v>424</v>
      </c>
      <c r="F3446" s="23">
        <v>8</v>
      </c>
      <c r="G3446" s="22" t="s">
        <v>2865</v>
      </c>
      <c r="H3446" s="22" t="s">
        <v>1327</v>
      </c>
      <c r="I3446" s="23">
        <v>1</v>
      </c>
      <c r="J3446" s="23">
        <v>161</v>
      </c>
      <c r="K3446" s="23" t="s">
        <v>2976</v>
      </c>
      <c r="L3446" s="22" t="s">
        <v>2977</v>
      </c>
      <c r="M3446" s="21" t="s">
        <v>457</v>
      </c>
      <c r="N3446" s="23" t="s">
        <v>1119</v>
      </c>
      <c r="O3446" s="22" t="s">
        <v>1120</v>
      </c>
      <c r="P3446" s="22" t="s">
        <v>1121</v>
      </c>
      <c r="Q3446" s="23" t="s">
        <v>2987</v>
      </c>
      <c r="R3446" s="22" t="s">
        <v>2988</v>
      </c>
      <c r="S3446" s="21" t="s">
        <v>461</v>
      </c>
      <c r="T3446" s="23" t="s">
        <v>2989</v>
      </c>
      <c r="U3446" s="24" t="s">
        <v>18</v>
      </c>
      <c r="V3446" s="23">
        <v>220</v>
      </c>
      <c r="W3446" s="25">
        <v>1182719.58</v>
      </c>
      <c r="X3446" s="25">
        <v>1201097.0499999998</v>
      </c>
      <c r="Y3446" s="25">
        <v>1515331.0099999998</v>
      </c>
      <c r="Z3446" s="25">
        <v>1052497.7199999997</v>
      </c>
      <c r="AA3446" s="25">
        <v>502335.40000000037</v>
      </c>
      <c r="AB3446" s="25">
        <v>834505.5</v>
      </c>
      <c r="AC3446" s="26">
        <v>45152.505756550927</v>
      </c>
      <c r="AD3446" s="27">
        <f>ROW()</f>
        <v>3446</v>
      </c>
      <c r="AE3446" s="27">
        <f>1</f>
        <v>1</v>
      </c>
      <c r="AF3446" s="27">
        <f>SUBTOTAL(109,Tbl_NGF_Data[[#This Row],[Counter]])</f>
        <v>1</v>
      </c>
    </row>
    <row r="3447" spans="2:32" ht="30" x14ac:dyDescent="0.25">
      <c r="B3447" s="21" t="s">
        <v>424</v>
      </c>
      <c r="C3447" s="22" t="s">
        <v>2865</v>
      </c>
      <c r="D3447" s="23">
        <v>8</v>
      </c>
      <c r="E3447" s="22" t="s">
        <v>424</v>
      </c>
      <c r="F3447" s="23">
        <v>8</v>
      </c>
      <c r="G3447" s="22" t="s">
        <v>2865</v>
      </c>
      <c r="H3447" s="22" t="s">
        <v>1327</v>
      </c>
      <c r="I3447" s="23">
        <v>1</v>
      </c>
      <c r="J3447" s="23">
        <v>161</v>
      </c>
      <c r="K3447" s="23" t="s">
        <v>2976</v>
      </c>
      <c r="L3447" s="22" t="s">
        <v>2977</v>
      </c>
      <c r="M3447" s="21" t="s">
        <v>457</v>
      </c>
      <c r="N3447" s="23" t="s">
        <v>1119</v>
      </c>
      <c r="O3447" s="22" t="s">
        <v>1120</v>
      </c>
      <c r="P3447" s="22" t="s">
        <v>1121</v>
      </c>
      <c r="Q3447" s="23" t="s">
        <v>2987</v>
      </c>
      <c r="R3447" s="22" t="s">
        <v>2988</v>
      </c>
      <c r="S3447" s="21" t="s">
        <v>461</v>
      </c>
      <c r="T3447" s="23" t="s">
        <v>2989</v>
      </c>
      <c r="U3447" s="24" t="s">
        <v>19</v>
      </c>
      <c r="V3447" s="23">
        <v>500</v>
      </c>
      <c r="W3447" s="25">
        <v>5434550.1499999994</v>
      </c>
      <c r="X3447" s="25">
        <v>4391756.59</v>
      </c>
      <c r="Y3447" s="25">
        <v>4705749.6400000006</v>
      </c>
      <c r="Z3447" s="25">
        <v>5217319.2300000004</v>
      </c>
      <c r="AA3447" s="25">
        <v>5861916.7999999998</v>
      </c>
      <c r="AB3447" s="25">
        <v>6734771.1600000001</v>
      </c>
      <c r="AC3447" s="26">
        <v>45152.505756550927</v>
      </c>
      <c r="AD3447" s="27">
        <f>ROW()</f>
        <v>3447</v>
      </c>
      <c r="AE3447" s="27">
        <f>1</f>
        <v>1</v>
      </c>
      <c r="AF3447" s="27">
        <f>SUBTOTAL(109,Tbl_NGF_Data[[#This Row],[Counter]])</f>
        <v>1</v>
      </c>
    </row>
    <row r="3448" spans="2:32" ht="45" x14ac:dyDescent="0.25">
      <c r="B3448" s="21" t="s">
        <v>424</v>
      </c>
      <c r="C3448" s="22" t="s">
        <v>2865</v>
      </c>
      <c r="D3448" s="23">
        <v>8</v>
      </c>
      <c r="E3448" s="22" t="s">
        <v>424</v>
      </c>
      <c r="F3448" s="23">
        <v>8</v>
      </c>
      <c r="G3448" s="22" t="s">
        <v>2865</v>
      </c>
      <c r="H3448" s="22" t="s">
        <v>1327</v>
      </c>
      <c r="I3448" s="23">
        <v>1</v>
      </c>
      <c r="J3448" s="23">
        <v>161</v>
      </c>
      <c r="K3448" s="23" t="s">
        <v>2976</v>
      </c>
      <c r="L3448" s="22" t="s">
        <v>2977</v>
      </c>
      <c r="M3448" s="21" t="s">
        <v>457</v>
      </c>
      <c r="N3448" s="23" t="s">
        <v>1119</v>
      </c>
      <c r="O3448" s="22" t="s">
        <v>1120</v>
      </c>
      <c r="P3448" s="22" t="s">
        <v>1121</v>
      </c>
      <c r="Q3448" s="23" t="s">
        <v>1714</v>
      </c>
      <c r="R3448" s="22" t="s">
        <v>1715</v>
      </c>
      <c r="S3448" s="21" t="s">
        <v>131</v>
      </c>
      <c r="T3448" s="23" t="s">
        <v>2990</v>
      </c>
      <c r="U3448" s="24" t="s">
        <v>15</v>
      </c>
      <c r="V3448" s="23">
        <v>100</v>
      </c>
      <c r="W3448" s="25">
        <v>1027644.01</v>
      </c>
      <c r="X3448" s="25">
        <v>1049281.1000000001</v>
      </c>
      <c r="Y3448" s="25">
        <v>1080490.7</v>
      </c>
      <c r="Z3448" s="25">
        <v>1081088.74</v>
      </c>
      <c r="AA3448" s="25">
        <v>1076549.06</v>
      </c>
      <c r="AB3448" s="25">
        <v>1076561.24</v>
      </c>
      <c r="AC3448" s="26">
        <v>45152.505756550927</v>
      </c>
      <c r="AD3448" s="27">
        <f>ROW()</f>
        <v>3448</v>
      </c>
      <c r="AE3448" s="27">
        <f>1</f>
        <v>1</v>
      </c>
      <c r="AF3448" s="27">
        <f>SUBTOTAL(109,Tbl_NGF_Data[[#This Row],[Counter]])</f>
        <v>1</v>
      </c>
    </row>
    <row r="3449" spans="2:32" ht="45" x14ac:dyDescent="0.25">
      <c r="B3449" s="21" t="s">
        <v>424</v>
      </c>
      <c r="C3449" s="22" t="s">
        <v>2865</v>
      </c>
      <c r="D3449" s="23">
        <v>8</v>
      </c>
      <c r="E3449" s="22" t="s">
        <v>424</v>
      </c>
      <c r="F3449" s="23">
        <v>8</v>
      </c>
      <c r="G3449" s="22" t="s">
        <v>2865</v>
      </c>
      <c r="H3449" s="22" t="s">
        <v>1327</v>
      </c>
      <c r="I3449" s="23">
        <v>1</v>
      </c>
      <c r="J3449" s="23">
        <v>161</v>
      </c>
      <c r="K3449" s="23" t="s">
        <v>2976</v>
      </c>
      <c r="L3449" s="22" t="s">
        <v>2977</v>
      </c>
      <c r="M3449" s="21" t="s">
        <v>457</v>
      </c>
      <c r="N3449" s="23" t="s">
        <v>1119</v>
      </c>
      <c r="O3449" s="22" t="s">
        <v>1120</v>
      </c>
      <c r="P3449" s="22" t="s">
        <v>1121</v>
      </c>
      <c r="Q3449" s="23" t="s">
        <v>1714</v>
      </c>
      <c r="R3449" s="22" t="s">
        <v>1715</v>
      </c>
      <c r="S3449" s="21" t="s">
        <v>131</v>
      </c>
      <c r="T3449" s="23" t="s">
        <v>2990</v>
      </c>
      <c r="U3449" s="24" t="s">
        <v>16</v>
      </c>
      <c r="V3449" s="23">
        <v>135</v>
      </c>
      <c r="W3449" s="25">
        <v>766254</v>
      </c>
      <c r="X3449" s="25">
        <v>804156</v>
      </c>
      <c r="Y3449" s="25">
        <v>800527</v>
      </c>
      <c r="Z3449" s="25">
        <v>823299</v>
      </c>
      <c r="AA3449" s="25">
        <v>823299</v>
      </c>
      <c r="AB3449" s="25">
        <v>787821</v>
      </c>
      <c r="AC3449" s="26">
        <v>45152.505756550927</v>
      </c>
      <c r="AD3449" s="27">
        <f>ROW()</f>
        <v>3449</v>
      </c>
      <c r="AE3449" s="27">
        <f>1</f>
        <v>1</v>
      </c>
      <c r="AF3449" s="27">
        <f>SUBTOTAL(109,Tbl_NGF_Data[[#This Row],[Counter]])</f>
        <v>1</v>
      </c>
    </row>
    <row r="3450" spans="2:32" ht="45" x14ac:dyDescent="0.25">
      <c r="B3450" s="21" t="s">
        <v>424</v>
      </c>
      <c r="C3450" s="22" t="s">
        <v>2865</v>
      </c>
      <c r="D3450" s="23">
        <v>8</v>
      </c>
      <c r="E3450" s="22" t="s">
        <v>424</v>
      </c>
      <c r="F3450" s="23">
        <v>8</v>
      </c>
      <c r="G3450" s="22" t="s">
        <v>2865</v>
      </c>
      <c r="H3450" s="22" t="s">
        <v>1327</v>
      </c>
      <c r="I3450" s="23">
        <v>1</v>
      </c>
      <c r="J3450" s="23">
        <v>161</v>
      </c>
      <c r="K3450" s="23" t="s">
        <v>2976</v>
      </c>
      <c r="L3450" s="22" t="s">
        <v>2977</v>
      </c>
      <c r="M3450" s="21" t="s">
        <v>457</v>
      </c>
      <c r="N3450" s="23" t="s">
        <v>1119</v>
      </c>
      <c r="O3450" s="22" t="s">
        <v>1120</v>
      </c>
      <c r="P3450" s="22" t="s">
        <v>1121</v>
      </c>
      <c r="Q3450" s="23" t="s">
        <v>1714</v>
      </c>
      <c r="R3450" s="22" t="s">
        <v>1715</v>
      </c>
      <c r="S3450" s="21" t="s">
        <v>131</v>
      </c>
      <c r="T3450" s="23" t="s">
        <v>2990</v>
      </c>
      <c r="U3450" s="24" t="s">
        <v>17</v>
      </c>
      <c r="V3450" s="23">
        <v>200</v>
      </c>
      <c r="W3450" s="25">
        <v>452181.97</v>
      </c>
      <c r="X3450" s="25">
        <v>497419.96000000008</v>
      </c>
      <c r="Y3450" s="25">
        <v>550027.50999999989</v>
      </c>
      <c r="Z3450" s="25">
        <v>534068.71000000008</v>
      </c>
      <c r="AA3450" s="25">
        <v>663666.2799999998</v>
      </c>
      <c r="AB3450" s="25">
        <v>686911.03000000014</v>
      </c>
      <c r="AC3450" s="26">
        <v>45152.505756550927</v>
      </c>
      <c r="AD3450" s="27">
        <f>ROW()</f>
        <v>3450</v>
      </c>
      <c r="AE3450" s="27">
        <f>1</f>
        <v>1</v>
      </c>
      <c r="AF3450" s="27">
        <f>SUBTOTAL(109,Tbl_NGF_Data[[#This Row],[Counter]])</f>
        <v>1</v>
      </c>
    </row>
    <row r="3451" spans="2:32" ht="45" x14ac:dyDescent="0.25">
      <c r="B3451" s="21" t="s">
        <v>424</v>
      </c>
      <c r="C3451" s="22" t="s">
        <v>2865</v>
      </c>
      <c r="D3451" s="23">
        <v>8</v>
      </c>
      <c r="E3451" s="22" t="s">
        <v>424</v>
      </c>
      <c r="F3451" s="23">
        <v>8</v>
      </c>
      <c r="G3451" s="22" t="s">
        <v>2865</v>
      </c>
      <c r="H3451" s="22" t="s">
        <v>1327</v>
      </c>
      <c r="I3451" s="23">
        <v>1</v>
      </c>
      <c r="J3451" s="23">
        <v>161</v>
      </c>
      <c r="K3451" s="23" t="s">
        <v>2976</v>
      </c>
      <c r="L3451" s="22" t="s">
        <v>2977</v>
      </c>
      <c r="M3451" s="21" t="s">
        <v>457</v>
      </c>
      <c r="N3451" s="23" t="s">
        <v>1119</v>
      </c>
      <c r="O3451" s="22" t="s">
        <v>1120</v>
      </c>
      <c r="P3451" s="22" t="s">
        <v>1121</v>
      </c>
      <c r="Q3451" s="23" t="s">
        <v>1714</v>
      </c>
      <c r="R3451" s="22" t="s">
        <v>1715</v>
      </c>
      <c r="S3451" s="21" t="s">
        <v>131</v>
      </c>
      <c r="T3451" s="23" t="s">
        <v>2990</v>
      </c>
      <c r="U3451" s="24" t="s">
        <v>18</v>
      </c>
      <c r="V3451" s="23">
        <v>220</v>
      </c>
      <c r="W3451" s="25">
        <v>314072.03000000003</v>
      </c>
      <c r="X3451" s="25">
        <v>306736.03999999992</v>
      </c>
      <c r="Y3451" s="25">
        <v>250499.49000000011</v>
      </c>
      <c r="Z3451" s="25">
        <v>289230.28999999992</v>
      </c>
      <c r="AA3451" s="25">
        <v>159632.7200000002</v>
      </c>
      <c r="AB3451" s="25">
        <v>100909.96999999986</v>
      </c>
      <c r="AC3451" s="26">
        <v>45152.505756550927</v>
      </c>
      <c r="AD3451" s="27">
        <f>ROW()</f>
        <v>3451</v>
      </c>
      <c r="AE3451" s="27">
        <f>1</f>
        <v>1</v>
      </c>
      <c r="AF3451" s="27">
        <f>SUBTOTAL(109,Tbl_NGF_Data[[#This Row],[Counter]])</f>
        <v>1</v>
      </c>
    </row>
    <row r="3452" spans="2:32" ht="45" x14ac:dyDescent="0.25">
      <c r="B3452" s="21" t="s">
        <v>424</v>
      </c>
      <c r="C3452" s="22" t="s">
        <v>2865</v>
      </c>
      <c r="D3452" s="23">
        <v>8</v>
      </c>
      <c r="E3452" s="22" t="s">
        <v>424</v>
      </c>
      <c r="F3452" s="23">
        <v>8</v>
      </c>
      <c r="G3452" s="22" t="s">
        <v>2865</v>
      </c>
      <c r="H3452" s="22" t="s">
        <v>1327</v>
      </c>
      <c r="I3452" s="23">
        <v>1</v>
      </c>
      <c r="J3452" s="23">
        <v>161</v>
      </c>
      <c r="K3452" s="23" t="s">
        <v>2976</v>
      </c>
      <c r="L3452" s="22" t="s">
        <v>2977</v>
      </c>
      <c r="M3452" s="21" t="s">
        <v>457</v>
      </c>
      <c r="N3452" s="23" t="s">
        <v>1119</v>
      </c>
      <c r="O3452" s="22" t="s">
        <v>1120</v>
      </c>
      <c r="P3452" s="22" t="s">
        <v>1121</v>
      </c>
      <c r="Q3452" s="23" t="s">
        <v>1714</v>
      </c>
      <c r="R3452" s="22" t="s">
        <v>1715</v>
      </c>
      <c r="S3452" s="21" t="s">
        <v>131</v>
      </c>
      <c r="T3452" s="23" t="s">
        <v>2990</v>
      </c>
      <c r="U3452" s="24" t="s">
        <v>19</v>
      </c>
      <c r="V3452" s="23">
        <v>500</v>
      </c>
      <c r="W3452" s="25">
        <v>1134450.95</v>
      </c>
      <c r="X3452" s="25">
        <v>1119057.0499999998</v>
      </c>
      <c r="Y3452" s="25">
        <v>1047837.1099999999</v>
      </c>
      <c r="Z3452" s="25">
        <v>1001266.75</v>
      </c>
      <c r="AA3452" s="25">
        <v>1125706.3500000001</v>
      </c>
      <c r="AB3452" s="25">
        <v>1153511.06</v>
      </c>
      <c r="AC3452" s="26">
        <v>45152.505756550927</v>
      </c>
      <c r="AD3452" s="27">
        <f>ROW()</f>
        <v>3452</v>
      </c>
      <c r="AE3452" s="27">
        <f>1</f>
        <v>1</v>
      </c>
      <c r="AF3452" s="27">
        <f>SUBTOTAL(109,Tbl_NGF_Data[[#This Row],[Counter]])</f>
        <v>1</v>
      </c>
    </row>
    <row r="3453" spans="2:32" ht="45" x14ac:dyDescent="0.25">
      <c r="B3453" s="21" t="s">
        <v>424</v>
      </c>
      <c r="C3453" s="22" t="s">
        <v>2865</v>
      </c>
      <c r="D3453" s="23">
        <v>8</v>
      </c>
      <c r="E3453" s="22" t="s">
        <v>424</v>
      </c>
      <c r="F3453" s="23">
        <v>8</v>
      </c>
      <c r="G3453" s="22" t="s">
        <v>2865</v>
      </c>
      <c r="H3453" s="22" t="s">
        <v>1327</v>
      </c>
      <c r="I3453" s="23">
        <v>1</v>
      </c>
      <c r="J3453" s="23">
        <v>161</v>
      </c>
      <c r="K3453" s="23" t="s">
        <v>2976</v>
      </c>
      <c r="L3453" s="22" t="s">
        <v>2977</v>
      </c>
      <c r="M3453" s="21" t="s">
        <v>457</v>
      </c>
      <c r="N3453" s="23" t="s">
        <v>1119</v>
      </c>
      <c r="O3453" s="22" t="s">
        <v>1120</v>
      </c>
      <c r="P3453" s="22" t="s">
        <v>1121</v>
      </c>
      <c r="Q3453" s="23" t="s">
        <v>2991</v>
      </c>
      <c r="R3453" s="22" t="s">
        <v>2992</v>
      </c>
      <c r="S3453" s="21" t="s">
        <v>462</v>
      </c>
      <c r="T3453" s="23" t="s">
        <v>2993</v>
      </c>
      <c r="U3453" s="24" t="s">
        <v>15</v>
      </c>
      <c r="V3453" s="23">
        <v>100</v>
      </c>
      <c r="W3453" s="25">
        <v>1824690.36</v>
      </c>
      <c r="X3453" s="25">
        <v>234103.51</v>
      </c>
      <c r="Y3453" s="25">
        <v>243629.34</v>
      </c>
      <c r="Z3453" s="25">
        <v>278156.98</v>
      </c>
      <c r="AA3453" s="25">
        <v>272439.28000000003</v>
      </c>
      <c r="AB3453" s="25">
        <v>397754.86</v>
      </c>
      <c r="AC3453" s="26">
        <v>45152.505756550927</v>
      </c>
      <c r="AD3453" s="27">
        <f>ROW()</f>
        <v>3453</v>
      </c>
      <c r="AE3453" s="27">
        <f>1</f>
        <v>1</v>
      </c>
      <c r="AF3453" s="27">
        <f>SUBTOTAL(109,Tbl_NGF_Data[[#This Row],[Counter]])</f>
        <v>1</v>
      </c>
    </row>
    <row r="3454" spans="2:32" ht="45" x14ac:dyDescent="0.25">
      <c r="B3454" s="21" t="s">
        <v>424</v>
      </c>
      <c r="C3454" s="22" t="s">
        <v>2865</v>
      </c>
      <c r="D3454" s="23">
        <v>8</v>
      </c>
      <c r="E3454" s="22" t="s">
        <v>424</v>
      </c>
      <c r="F3454" s="23">
        <v>8</v>
      </c>
      <c r="G3454" s="22" t="s">
        <v>2865</v>
      </c>
      <c r="H3454" s="22" t="s">
        <v>1327</v>
      </c>
      <c r="I3454" s="23">
        <v>1</v>
      </c>
      <c r="J3454" s="23">
        <v>161</v>
      </c>
      <c r="K3454" s="23" t="s">
        <v>2976</v>
      </c>
      <c r="L3454" s="22" t="s">
        <v>2977</v>
      </c>
      <c r="M3454" s="21" t="s">
        <v>457</v>
      </c>
      <c r="N3454" s="23" t="s">
        <v>1119</v>
      </c>
      <c r="O3454" s="22" t="s">
        <v>1120</v>
      </c>
      <c r="P3454" s="22" t="s">
        <v>1121</v>
      </c>
      <c r="Q3454" s="23" t="s">
        <v>2991</v>
      </c>
      <c r="R3454" s="22" t="s">
        <v>2992</v>
      </c>
      <c r="S3454" s="21" t="s">
        <v>462</v>
      </c>
      <c r="T3454" s="23" t="s">
        <v>2993</v>
      </c>
      <c r="U3454" s="24" t="s">
        <v>16</v>
      </c>
      <c r="V3454" s="23">
        <v>135</v>
      </c>
      <c r="W3454" s="25">
        <v>265766</v>
      </c>
      <c r="X3454" s="25">
        <v>269302</v>
      </c>
      <c r="Y3454" s="25">
        <v>267498</v>
      </c>
      <c r="Z3454" s="25">
        <v>276534</v>
      </c>
      <c r="AA3454" s="25">
        <v>276534</v>
      </c>
      <c r="AB3454" s="25">
        <v>274724</v>
      </c>
      <c r="AC3454" s="26">
        <v>45152.505756550927</v>
      </c>
      <c r="AD3454" s="27">
        <f>ROW()</f>
        <v>3454</v>
      </c>
      <c r="AE3454" s="27">
        <f>1</f>
        <v>1</v>
      </c>
      <c r="AF3454" s="27">
        <f>SUBTOTAL(109,Tbl_NGF_Data[[#This Row],[Counter]])</f>
        <v>1</v>
      </c>
    </row>
    <row r="3455" spans="2:32" ht="45" x14ac:dyDescent="0.25">
      <c r="B3455" s="21" t="s">
        <v>424</v>
      </c>
      <c r="C3455" s="22" t="s">
        <v>2865</v>
      </c>
      <c r="D3455" s="23">
        <v>8</v>
      </c>
      <c r="E3455" s="22" t="s">
        <v>424</v>
      </c>
      <c r="F3455" s="23">
        <v>8</v>
      </c>
      <c r="G3455" s="22" t="s">
        <v>2865</v>
      </c>
      <c r="H3455" s="22" t="s">
        <v>1327</v>
      </c>
      <c r="I3455" s="23">
        <v>1</v>
      </c>
      <c r="J3455" s="23">
        <v>161</v>
      </c>
      <c r="K3455" s="23" t="s">
        <v>2976</v>
      </c>
      <c r="L3455" s="22" t="s">
        <v>2977</v>
      </c>
      <c r="M3455" s="21" t="s">
        <v>457</v>
      </c>
      <c r="N3455" s="23" t="s">
        <v>1119</v>
      </c>
      <c r="O3455" s="22" t="s">
        <v>1120</v>
      </c>
      <c r="P3455" s="22" t="s">
        <v>1121</v>
      </c>
      <c r="Q3455" s="23" t="s">
        <v>2991</v>
      </c>
      <c r="R3455" s="22" t="s">
        <v>2992</v>
      </c>
      <c r="S3455" s="21" t="s">
        <v>462</v>
      </c>
      <c r="T3455" s="23" t="s">
        <v>2993</v>
      </c>
      <c r="U3455" s="24" t="s">
        <v>17</v>
      </c>
      <c r="V3455" s="23">
        <v>200</v>
      </c>
      <c r="W3455" s="25">
        <v>167153.85999999993</v>
      </c>
      <c r="X3455" s="25">
        <v>150525.22</v>
      </c>
      <c r="Y3455" s="25">
        <v>140526.75</v>
      </c>
      <c r="Z3455" s="25">
        <v>141932.88</v>
      </c>
      <c r="AA3455" s="25">
        <v>138745.99000000002</v>
      </c>
      <c r="AB3455" s="25">
        <v>131023</v>
      </c>
      <c r="AC3455" s="26">
        <v>45152.505756550927</v>
      </c>
      <c r="AD3455" s="27">
        <f>ROW()</f>
        <v>3455</v>
      </c>
      <c r="AE3455" s="27">
        <f>1</f>
        <v>1</v>
      </c>
      <c r="AF3455" s="27">
        <f>SUBTOTAL(109,Tbl_NGF_Data[[#This Row],[Counter]])</f>
        <v>1</v>
      </c>
    </row>
    <row r="3456" spans="2:32" ht="45" x14ac:dyDescent="0.25">
      <c r="B3456" s="21" t="s">
        <v>424</v>
      </c>
      <c r="C3456" s="22" t="s">
        <v>2865</v>
      </c>
      <c r="D3456" s="23">
        <v>8</v>
      </c>
      <c r="E3456" s="22" t="s">
        <v>424</v>
      </c>
      <c r="F3456" s="23">
        <v>8</v>
      </c>
      <c r="G3456" s="22" t="s">
        <v>2865</v>
      </c>
      <c r="H3456" s="22" t="s">
        <v>1327</v>
      </c>
      <c r="I3456" s="23">
        <v>1</v>
      </c>
      <c r="J3456" s="23">
        <v>161</v>
      </c>
      <c r="K3456" s="23" t="s">
        <v>2976</v>
      </c>
      <c r="L3456" s="22" t="s">
        <v>2977</v>
      </c>
      <c r="M3456" s="21" t="s">
        <v>457</v>
      </c>
      <c r="N3456" s="23" t="s">
        <v>1119</v>
      </c>
      <c r="O3456" s="22" t="s">
        <v>1120</v>
      </c>
      <c r="P3456" s="22" t="s">
        <v>1121</v>
      </c>
      <c r="Q3456" s="23" t="s">
        <v>2991</v>
      </c>
      <c r="R3456" s="22" t="s">
        <v>2992</v>
      </c>
      <c r="S3456" s="21" t="s">
        <v>462</v>
      </c>
      <c r="T3456" s="23" t="s">
        <v>2993</v>
      </c>
      <c r="U3456" s="24" t="s">
        <v>18</v>
      </c>
      <c r="V3456" s="23">
        <v>220</v>
      </c>
      <c r="W3456" s="25">
        <v>98612.140000000072</v>
      </c>
      <c r="X3456" s="25">
        <v>118776.78</v>
      </c>
      <c r="Y3456" s="25">
        <v>126971.25</v>
      </c>
      <c r="Z3456" s="25">
        <v>134601.12</v>
      </c>
      <c r="AA3456" s="25">
        <v>137788.00999999998</v>
      </c>
      <c r="AB3456" s="25">
        <v>143701</v>
      </c>
      <c r="AC3456" s="26">
        <v>45152.505756550927</v>
      </c>
      <c r="AD3456" s="27">
        <f>ROW()</f>
        <v>3456</v>
      </c>
      <c r="AE3456" s="27">
        <f>1</f>
        <v>1</v>
      </c>
      <c r="AF3456" s="27">
        <f>SUBTOTAL(109,Tbl_NGF_Data[[#This Row],[Counter]])</f>
        <v>1</v>
      </c>
    </row>
    <row r="3457" spans="2:32" ht="45" x14ac:dyDescent="0.25">
      <c r="B3457" s="21" t="s">
        <v>424</v>
      </c>
      <c r="C3457" s="22" t="s">
        <v>2865</v>
      </c>
      <c r="D3457" s="23">
        <v>8</v>
      </c>
      <c r="E3457" s="22" t="s">
        <v>424</v>
      </c>
      <c r="F3457" s="23">
        <v>8</v>
      </c>
      <c r="G3457" s="22" t="s">
        <v>2865</v>
      </c>
      <c r="H3457" s="22" t="s">
        <v>1327</v>
      </c>
      <c r="I3457" s="23">
        <v>1</v>
      </c>
      <c r="J3457" s="23">
        <v>161</v>
      </c>
      <c r="K3457" s="23" t="s">
        <v>2976</v>
      </c>
      <c r="L3457" s="22" t="s">
        <v>2977</v>
      </c>
      <c r="M3457" s="21" t="s">
        <v>457</v>
      </c>
      <c r="N3457" s="23" t="s">
        <v>1119</v>
      </c>
      <c r="O3457" s="22" t="s">
        <v>1120</v>
      </c>
      <c r="P3457" s="22" t="s">
        <v>1121</v>
      </c>
      <c r="Q3457" s="23" t="s">
        <v>2991</v>
      </c>
      <c r="R3457" s="22" t="s">
        <v>2992</v>
      </c>
      <c r="S3457" s="21" t="s">
        <v>462</v>
      </c>
      <c r="T3457" s="23" t="s">
        <v>2993</v>
      </c>
      <c r="U3457" s="24" t="s">
        <v>19</v>
      </c>
      <c r="V3457" s="23">
        <v>500</v>
      </c>
      <c r="W3457" s="25">
        <v>487498.99</v>
      </c>
      <c r="X3457" s="25">
        <v>1440061.6300000001</v>
      </c>
      <c r="Y3457" s="25">
        <v>150052.57999999999</v>
      </c>
      <c r="Z3457" s="25">
        <v>176460.52000000002</v>
      </c>
      <c r="AA3457" s="25">
        <v>133028.29</v>
      </c>
      <c r="AB3457" s="25">
        <v>256338.58000000002</v>
      </c>
      <c r="AC3457" s="26">
        <v>45152.505756550927</v>
      </c>
      <c r="AD3457" s="27">
        <f>ROW()</f>
        <v>3457</v>
      </c>
      <c r="AE3457" s="27">
        <f>1</f>
        <v>1</v>
      </c>
      <c r="AF3457" s="27">
        <f>SUBTOTAL(109,Tbl_NGF_Data[[#This Row],[Counter]])</f>
        <v>1</v>
      </c>
    </row>
    <row r="3458" spans="2:32" ht="45" x14ac:dyDescent="0.25">
      <c r="B3458" s="21" t="s">
        <v>424</v>
      </c>
      <c r="C3458" s="22" t="s">
        <v>2865</v>
      </c>
      <c r="D3458" s="23">
        <v>8</v>
      </c>
      <c r="E3458" s="22" t="s">
        <v>424</v>
      </c>
      <c r="F3458" s="23">
        <v>8</v>
      </c>
      <c r="G3458" s="22" t="s">
        <v>2865</v>
      </c>
      <c r="H3458" s="22" t="s">
        <v>1327</v>
      </c>
      <c r="I3458" s="23">
        <v>1</v>
      </c>
      <c r="J3458" s="23">
        <v>161</v>
      </c>
      <c r="K3458" s="23" t="s">
        <v>2976</v>
      </c>
      <c r="L3458" s="22" t="s">
        <v>2977</v>
      </c>
      <c r="M3458" s="21" t="s">
        <v>457</v>
      </c>
      <c r="N3458" s="23" t="s">
        <v>1119</v>
      </c>
      <c r="O3458" s="22" t="s">
        <v>1120</v>
      </c>
      <c r="P3458" s="22" t="s">
        <v>1121</v>
      </c>
      <c r="Q3458" s="23" t="s">
        <v>2994</v>
      </c>
      <c r="R3458" s="22" t="s">
        <v>2995</v>
      </c>
      <c r="S3458" s="21" t="s">
        <v>463</v>
      </c>
      <c r="T3458" s="23" t="s">
        <v>2996</v>
      </c>
      <c r="U3458" s="24" t="s">
        <v>15</v>
      </c>
      <c r="V3458" s="23">
        <v>100</v>
      </c>
      <c r="W3458" s="25">
        <v>244168.73</v>
      </c>
      <c r="X3458" s="25">
        <v>212663.2</v>
      </c>
      <c r="Y3458" s="25">
        <v>0</v>
      </c>
      <c r="Z3458" s="25">
        <v>683766.52999999991</v>
      </c>
      <c r="AA3458" s="25">
        <v>1091850.8</v>
      </c>
      <c r="AB3458" s="25">
        <v>1978210.15</v>
      </c>
      <c r="AC3458" s="26">
        <v>45152.505756550927</v>
      </c>
      <c r="AD3458" s="27">
        <f>ROW()</f>
        <v>3458</v>
      </c>
      <c r="AE3458" s="27">
        <f>1</f>
        <v>1</v>
      </c>
      <c r="AF3458" s="27">
        <f>SUBTOTAL(109,Tbl_NGF_Data[[#This Row],[Counter]])</f>
        <v>1</v>
      </c>
    </row>
    <row r="3459" spans="2:32" ht="45" x14ac:dyDescent="0.25">
      <c r="B3459" s="21" t="s">
        <v>424</v>
      </c>
      <c r="C3459" s="22" t="s">
        <v>2865</v>
      </c>
      <c r="D3459" s="23">
        <v>8</v>
      </c>
      <c r="E3459" s="22" t="s">
        <v>424</v>
      </c>
      <c r="F3459" s="23">
        <v>8</v>
      </c>
      <c r="G3459" s="22" t="s">
        <v>2865</v>
      </c>
      <c r="H3459" s="22" t="s">
        <v>1327</v>
      </c>
      <c r="I3459" s="23">
        <v>1</v>
      </c>
      <c r="J3459" s="23">
        <v>161</v>
      </c>
      <c r="K3459" s="23" t="s">
        <v>2976</v>
      </c>
      <c r="L3459" s="22" t="s">
        <v>2977</v>
      </c>
      <c r="M3459" s="21" t="s">
        <v>457</v>
      </c>
      <c r="N3459" s="23" t="s">
        <v>1119</v>
      </c>
      <c r="O3459" s="22" t="s">
        <v>1120</v>
      </c>
      <c r="P3459" s="22" t="s">
        <v>1121</v>
      </c>
      <c r="Q3459" s="23" t="s">
        <v>2994</v>
      </c>
      <c r="R3459" s="22" t="s">
        <v>2995</v>
      </c>
      <c r="S3459" s="21" t="s">
        <v>463</v>
      </c>
      <c r="T3459" s="23" t="s">
        <v>2996</v>
      </c>
      <c r="U3459" s="24" t="s">
        <v>16</v>
      </c>
      <c r="V3459" s="23">
        <v>135</v>
      </c>
      <c r="W3459" s="25">
        <v>2876001</v>
      </c>
      <c r="X3459" s="25">
        <v>3034989</v>
      </c>
      <c r="Y3459" s="25">
        <v>3005005</v>
      </c>
      <c r="Z3459" s="25">
        <v>3110856</v>
      </c>
      <c r="AA3459" s="25">
        <v>2973856</v>
      </c>
      <c r="AB3459" s="25">
        <v>3091499</v>
      </c>
      <c r="AC3459" s="26">
        <v>45152.505756550927</v>
      </c>
      <c r="AD3459" s="27">
        <f>ROW()</f>
        <v>3459</v>
      </c>
      <c r="AE3459" s="27">
        <f>1</f>
        <v>1</v>
      </c>
      <c r="AF3459" s="27">
        <f>SUBTOTAL(109,Tbl_NGF_Data[[#This Row],[Counter]])</f>
        <v>1</v>
      </c>
    </row>
    <row r="3460" spans="2:32" ht="45" x14ac:dyDescent="0.25">
      <c r="B3460" s="21" t="s">
        <v>424</v>
      </c>
      <c r="C3460" s="22" t="s">
        <v>2865</v>
      </c>
      <c r="D3460" s="23">
        <v>8</v>
      </c>
      <c r="E3460" s="22" t="s">
        <v>424</v>
      </c>
      <c r="F3460" s="23">
        <v>8</v>
      </c>
      <c r="G3460" s="22" t="s">
        <v>2865</v>
      </c>
      <c r="H3460" s="22" t="s">
        <v>1327</v>
      </c>
      <c r="I3460" s="23">
        <v>1</v>
      </c>
      <c r="J3460" s="23">
        <v>161</v>
      </c>
      <c r="K3460" s="23" t="s">
        <v>2976</v>
      </c>
      <c r="L3460" s="22" t="s">
        <v>2977</v>
      </c>
      <c r="M3460" s="21" t="s">
        <v>457</v>
      </c>
      <c r="N3460" s="23" t="s">
        <v>1119</v>
      </c>
      <c r="O3460" s="22" t="s">
        <v>1120</v>
      </c>
      <c r="P3460" s="22" t="s">
        <v>1121</v>
      </c>
      <c r="Q3460" s="23" t="s">
        <v>2994</v>
      </c>
      <c r="R3460" s="22" t="s">
        <v>2995</v>
      </c>
      <c r="S3460" s="21" t="s">
        <v>463</v>
      </c>
      <c r="T3460" s="23" t="s">
        <v>2996</v>
      </c>
      <c r="U3460" s="24" t="s">
        <v>17</v>
      </c>
      <c r="V3460" s="23">
        <v>200</v>
      </c>
      <c r="W3460" s="25">
        <v>2817687.93</v>
      </c>
      <c r="X3460" s="25">
        <v>2695588.96</v>
      </c>
      <c r="Y3460" s="25">
        <v>2523398.1500000004</v>
      </c>
      <c r="Z3460" s="25">
        <v>2074905.1400000001</v>
      </c>
      <c r="AA3460" s="25">
        <v>2305546.7100000009</v>
      </c>
      <c r="AB3460" s="25">
        <v>2530968.1199999996</v>
      </c>
      <c r="AC3460" s="26">
        <v>45152.505756550927</v>
      </c>
      <c r="AD3460" s="27">
        <f>ROW()</f>
        <v>3460</v>
      </c>
      <c r="AE3460" s="27">
        <f>1</f>
        <v>1</v>
      </c>
      <c r="AF3460" s="27">
        <f>SUBTOTAL(109,Tbl_NGF_Data[[#This Row],[Counter]])</f>
        <v>1</v>
      </c>
    </row>
    <row r="3461" spans="2:32" ht="45" x14ac:dyDescent="0.25">
      <c r="B3461" s="21" t="s">
        <v>424</v>
      </c>
      <c r="C3461" s="22" t="s">
        <v>2865</v>
      </c>
      <c r="D3461" s="23">
        <v>8</v>
      </c>
      <c r="E3461" s="22" t="s">
        <v>424</v>
      </c>
      <c r="F3461" s="23">
        <v>8</v>
      </c>
      <c r="G3461" s="22" t="s">
        <v>2865</v>
      </c>
      <c r="H3461" s="22" t="s">
        <v>1327</v>
      </c>
      <c r="I3461" s="23">
        <v>1</v>
      </c>
      <c r="J3461" s="23">
        <v>161</v>
      </c>
      <c r="K3461" s="23" t="s">
        <v>2976</v>
      </c>
      <c r="L3461" s="22" t="s">
        <v>2977</v>
      </c>
      <c r="M3461" s="21" t="s">
        <v>457</v>
      </c>
      <c r="N3461" s="23" t="s">
        <v>1119</v>
      </c>
      <c r="O3461" s="22" t="s">
        <v>1120</v>
      </c>
      <c r="P3461" s="22" t="s">
        <v>1121</v>
      </c>
      <c r="Q3461" s="23" t="s">
        <v>2994</v>
      </c>
      <c r="R3461" s="22" t="s">
        <v>2995</v>
      </c>
      <c r="S3461" s="21" t="s">
        <v>463</v>
      </c>
      <c r="T3461" s="23" t="s">
        <v>2996</v>
      </c>
      <c r="U3461" s="24" t="s">
        <v>18</v>
      </c>
      <c r="V3461" s="23">
        <v>220</v>
      </c>
      <c r="W3461" s="25">
        <v>58313.069999999832</v>
      </c>
      <c r="X3461" s="25">
        <v>339400.04000000004</v>
      </c>
      <c r="Y3461" s="25">
        <v>481606.84999999963</v>
      </c>
      <c r="Z3461" s="25">
        <v>1035950.8599999999</v>
      </c>
      <c r="AA3461" s="25">
        <v>668309.28999999911</v>
      </c>
      <c r="AB3461" s="25">
        <v>560530.88000000035</v>
      </c>
      <c r="AC3461" s="26">
        <v>45152.505756550927</v>
      </c>
      <c r="AD3461" s="27">
        <f>ROW()</f>
        <v>3461</v>
      </c>
      <c r="AE3461" s="27">
        <f>1</f>
        <v>1</v>
      </c>
      <c r="AF3461" s="27">
        <f>SUBTOTAL(109,Tbl_NGF_Data[[#This Row],[Counter]])</f>
        <v>1</v>
      </c>
    </row>
    <row r="3462" spans="2:32" ht="45" x14ac:dyDescent="0.25">
      <c r="B3462" s="21" t="s">
        <v>424</v>
      </c>
      <c r="C3462" s="22" t="s">
        <v>2865</v>
      </c>
      <c r="D3462" s="23">
        <v>8</v>
      </c>
      <c r="E3462" s="22" t="s">
        <v>424</v>
      </c>
      <c r="F3462" s="23">
        <v>8</v>
      </c>
      <c r="G3462" s="22" t="s">
        <v>2865</v>
      </c>
      <c r="H3462" s="22" t="s">
        <v>1327</v>
      </c>
      <c r="I3462" s="23">
        <v>1</v>
      </c>
      <c r="J3462" s="23">
        <v>161</v>
      </c>
      <c r="K3462" s="23" t="s">
        <v>2976</v>
      </c>
      <c r="L3462" s="22" t="s">
        <v>2977</v>
      </c>
      <c r="M3462" s="21" t="s">
        <v>457</v>
      </c>
      <c r="N3462" s="23" t="s">
        <v>1119</v>
      </c>
      <c r="O3462" s="22" t="s">
        <v>1120</v>
      </c>
      <c r="P3462" s="22" t="s">
        <v>1121</v>
      </c>
      <c r="Q3462" s="23" t="s">
        <v>2994</v>
      </c>
      <c r="R3462" s="22" t="s">
        <v>2995</v>
      </c>
      <c r="S3462" s="21" t="s">
        <v>463</v>
      </c>
      <c r="T3462" s="23" t="s">
        <v>2996</v>
      </c>
      <c r="U3462" s="24" t="s">
        <v>19</v>
      </c>
      <c r="V3462" s="23">
        <v>500</v>
      </c>
      <c r="W3462" s="25">
        <v>6061856.6599999955</v>
      </c>
      <c r="X3462" s="25">
        <v>5664083.4299999997</v>
      </c>
      <c r="Y3462" s="25">
        <v>4589313.7500000019</v>
      </c>
      <c r="Z3462" s="25">
        <v>5158671.6700000009</v>
      </c>
      <c r="AA3462" s="25">
        <v>5113015.040000001</v>
      </c>
      <c r="AB3462" s="25">
        <v>5814534.4399999985</v>
      </c>
      <c r="AC3462" s="26">
        <v>45152.505756550927</v>
      </c>
      <c r="AD3462" s="27">
        <f>ROW()</f>
        <v>3462</v>
      </c>
      <c r="AE3462" s="27">
        <f>1</f>
        <v>1</v>
      </c>
      <c r="AF3462" s="27">
        <f>SUBTOTAL(109,Tbl_NGF_Data[[#This Row],[Counter]])</f>
        <v>1</v>
      </c>
    </row>
    <row r="3463" spans="2:32" ht="45" x14ac:dyDescent="0.25">
      <c r="B3463" s="21" t="s">
        <v>424</v>
      </c>
      <c r="C3463" s="22" t="s">
        <v>2865</v>
      </c>
      <c r="D3463" s="23">
        <v>8</v>
      </c>
      <c r="E3463" s="22" t="s">
        <v>424</v>
      </c>
      <c r="F3463" s="23">
        <v>8</v>
      </c>
      <c r="G3463" s="22" t="s">
        <v>2865</v>
      </c>
      <c r="H3463" s="22" t="s">
        <v>1327</v>
      </c>
      <c r="I3463" s="23">
        <v>1</v>
      </c>
      <c r="J3463" s="23">
        <v>161</v>
      </c>
      <c r="K3463" s="23" t="s">
        <v>2976</v>
      </c>
      <c r="L3463" s="22" t="s">
        <v>2977</v>
      </c>
      <c r="M3463" s="21" t="s">
        <v>457</v>
      </c>
      <c r="N3463" s="23" t="s">
        <v>1119</v>
      </c>
      <c r="O3463" s="22" t="s">
        <v>1120</v>
      </c>
      <c r="P3463" s="22" t="s">
        <v>1121</v>
      </c>
      <c r="Q3463" s="23" t="s">
        <v>2997</v>
      </c>
      <c r="R3463" s="22" t="s">
        <v>2998</v>
      </c>
      <c r="S3463" s="21" t="s">
        <v>464</v>
      </c>
      <c r="T3463" s="23" t="s">
        <v>2999</v>
      </c>
      <c r="U3463" s="24" t="s">
        <v>16</v>
      </c>
      <c r="V3463" s="23">
        <v>135</v>
      </c>
      <c r="W3463" s="25">
        <v>4900000</v>
      </c>
      <c r="X3463" s="25">
        <v>0</v>
      </c>
      <c r="Y3463" s="25">
        <v>0</v>
      </c>
      <c r="Z3463" s="25">
        <v>0</v>
      </c>
      <c r="AA3463" s="25">
        <v>0</v>
      </c>
      <c r="AB3463" s="25">
        <v>0</v>
      </c>
      <c r="AC3463" s="26">
        <v>45152.505756550927</v>
      </c>
      <c r="AD3463" s="27">
        <f>ROW()</f>
        <v>3463</v>
      </c>
      <c r="AE3463" s="27">
        <f>1</f>
        <v>1</v>
      </c>
      <c r="AF3463" s="27">
        <f>SUBTOTAL(109,Tbl_NGF_Data[[#This Row],[Counter]])</f>
        <v>1</v>
      </c>
    </row>
    <row r="3464" spans="2:32" ht="45" x14ac:dyDescent="0.25">
      <c r="B3464" s="21" t="s">
        <v>424</v>
      </c>
      <c r="C3464" s="22" t="s">
        <v>2865</v>
      </c>
      <c r="D3464" s="23">
        <v>8</v>
      </c>
      <c r="E3464" s="22" t="s">
        <v>424</v>
      </c>
      <c r="F3464" s="23">
        <v>8</v>
      </c>
      <c r="G3464" s="22" t="s">
        <v>2865</v>
      </c>
      <c r="H3464" s="22" t="s">
        <v>1327</v>
      </c>
      <c r="I3464" s="23">
        <v>1</v>
      </c>
      <c r="J3464" s="23">
        <v>161</v>
      </c>
      <c r="K3464" s="23" t="s">
        <v>2976</v>
      </c>
      <c r="L3464" s="22" t="s">
        <v>2977</v>
      </c>
      <c r="M3464" s="21" t="s">
        <v>457</v>
      </c>
      <c r="N3464" s="23" t="s">
        <v>1119</v>
      </c>
      <c r="O3464" s="22" t="s">
        <v>1120</v>
      </c>
      <c r="P3464" s="22" t="s">
        <v>1121</v>
      </c>
      <c r="Q3464" s="23" t="s">
        <v>2997</v>
      </c>
      <c r="R3464" s="22" t="s">
        <v>2998</v>
      </c>
      <c r="S3464" s="21" t="s">
        <v>464</v>
      </c>
      <c r="T3464" s="23" t="s">
        <v>2999</v>
      </c>
      <c r="U3464" s="24" t="s">
        <v>17</v>
      </c>
      <c r="V3464" s="23">
        <v>200</v>
      </c>
      <c r="W3464" s="25">
        <v>3059042.69</v>
      </c>
      <c r="X3464" s="25">
        <v>0</v>
      </c>
      <c r="Y3464" s="25">
        <v>0</v>
      </c>
      <c r="Z3464" s="25">
        <v>0</v>
      </c>
      <c r="AA3464" s="25">
        <v>0</v>
      </c>
      <c r="AB3464" s="25">
        <v>0</v>
      </c>
      <c r="AC3464" s="26">
        <v>45152.505756550927</v>
      </c>
      <c r="AD3464" s="27">
        <f>ROW()</f>
        <v>3464</v>
      </c>
      <c r="AE3464" s="27">
        <f>1</f>
        <v>1</v>
      </c>
      <c r="AF3464" s="27">
        <f>SUBTOTAL(109,Tbl_NGF_Data[[#This Row],[Counter]])</f>
        <v>1</v>
      </c>
    </row>
    <row r="3465" spans="2:32" ht="45" x14ac:dyDescent="0.25">
      <c r="B3465" s="21" t="s">
        <v>424</v>
      </c>
      <c r="C3465" s="22" t="s">
        <v>2865</v>
      </c>
      <c r="D3465" s="23">
        <v>8</v>
      </c>
      <c r="E3465" s="22" t="s">
        <v>424</v>
      </c>
      <c r="F3465" s="23">
        <v>8</v>
      </c>
      <c r="G3465" s="22" t="s">
        <v>2865</v>
      </c>
      <c r="H3465" s="22" t="s">
        <v>1327</v>
      </c>
      <c r="I3465" s="23">
        <v>1</v>
      </c>
      <c r="J3465" s="23">
        <v>161</v>
      </c>
      <c r="K3465" s="23" t="s">
        <v>2976</v>
      </c>
      <c r="L3465" s="22" t="s">
        <v>2977</v>
      </c>
      <c r="M3465" s="21" t="s">
        <v>457</v>
      </c>
      <c r="N3465" s="23" t="s">
        <v>1119</v>
      </c>
      <c r="O3465" s="22" t="s">
        <v>1120</v>
      </c>
      <c r="P3465" s="22" t="s">
        <v>1121</v>
      </c>
      <c r="Q3465" s="23" t="s">
        <v>2997</v>
      </c>
      <c r="R3465" s="22" t="s">
        <v>2998</v>
      </c>
      <c r="S3465" s="21" t="s">
        <v>464</v>
      </c>
      <c r="T3465" s="23" t="s">
        <v>2999</v>
      </c>
      <c r="U3465" s="24" t="s">
        <v>18</v>
      </c>
      <c r="V3465" s="23">
        <v>220</v>
      </c>
      <c r="W3465" s="25">
        <v>1840957.31</v>
      </c>
      <c r="X3465" s="25">
        <v>0</v>
      </c>
      <c r="Y3465" s="25">
        <v>0</v>
      </c>
      <c r="Z3465" s="25">
        <v>0</v>
      </c>
      <c r="AA3465" s="25">
        <v>0</v>
      </c>
      <c r="AB3465" s="25">
        <v>0</v>
      </c>
      <c r="AC3465" s="26">
        <v>45152.505756550927</v>
      </c>
      <c r="AD3465" s="27">
        <f>ROW()</f>
        <v>3465</v>
      </c>
      <c r="AE3465" s="27">
        <f>1</f>
        <v>1</v>
      </c>
      <c r="AF3465" s="27">
        <f>SUBTOTAL(109,Tbl_NGF_Data[[#This Row],[Counter]])</f>
        <v>1</v>
      </c>
    </row>
    <row r="3466" spans="2:32" ht="45" x14ac:dyDescent="0.25">
      <c r="B3466" s="21" t="s">
        <v>424</v>
      </c>
      <c r="C3466" s="22" t="s">
        <v>2865</v>
      </c>
      <c r="D3466" s="23">
        <v>8</v>
      </c>
      <c r="E3466" s="22" t="s">
        <v>424</v>
      </c>
      <c r="F3466" s="23">
        <v>8</v>
      </c>
      <c r="G3466" s="22" t="s">
        <v>2865</v>
      </c>
      <c r="H3466" s="22" t="s">
        <v>1327</v>
      </c>
      <c r="I3466" s="23">
        <v>1</v>
      </c>
      <c r="J3466" s="23">
        <v>161</v>
      </c>
      <c r="K3466" s="23" t="s">
        <v>2976</v>
      </c>
      <c r="L3466" s="22" t="s">
        <v>2977</v>
      </c>
      <c r="M3466" s="21" t="s">
        <v>457</v>
      </c>
      <c r="N3466" s="23" t="s">
        <v>1119</v>
      </c>
      <c r="O3466" s="22" t="s">
        <v>1120</v>
      </c>
      <c r="P3466" s="22" t="s">
        <v>1121</v>
      </c>
      <c r="Q3466" s="23" t="s">
        <v>2997</v>
      </c>
      <c r="R3466" s="22" t="s">
        <v>2998</v>
      </c>
      <c r="S3466" s="21" t="s">
        <v>464</v>
      </c>
      <c r="T3466" s="23" t="s">
        <v>2999</v>
      </c>
      <c r="U3466" s="24" t="s">
        <v>19</v>
      </c>
      <c r="V3466" s="23">
        <v>500</v>
      </c>
      <c r="W3466" s="25">
        <v>1598184.6000000003</v>
      </c>
      <c r="X3466" s="25">
        <v>0</v>
      </c>
      <c r="Y3466" s="25">
        <v>0</v>
      </c>
      <c r="Z3466" s="25">
        <v>0</v>
      </c>
      <c r="AA3466" s="25">
        <v>0</v>
      </c>
      <c r="AB3466" s="25">
        <v>0</v>
      </c>
      <c r="AC3466" s="26">
        <v>45152.505756550927</v>
      </c>
      <c r="AD3466" s="27">
        <f>ROW()</f>
        <v>3466</v>
      </c>
      <c r="AE3466" s="27">
        <f>1</f>
        <v>1</v>
      </c>
      <c r="AF3466" s="27">
        <f>SUBTOTAL(109,Tbl_NGF_Data[[#This Row],[Counter]])</f>
        <v>1</v>
      </c>
    </row>
    <row r="3467" spans="2:32" ht="45" x14ac:dyDescent="0.25">
      <c r="B3467" s="21" t="s">
        <v>424</v>
      </c>
      <c r="C3467" s="22" t="s">
        <v>2865</v>
      </c>
      <c r="D3467" s="23">
        <v>8</v>
      </c>
      <c r="E3467" s="22" t="s">
        <v>424</v>
      </c>
      <c r="F3467" s="23">
        <v>8</v>
      </c>
      <c r="G3467" s="22" t="s">
        <v>2865</v>
      </c>
      <c r="H3467" s="22" t="s">
        <v>1327</v>
      </c>
      <c r="I3467" s="23">
        <v>1</v>
      </c>
      <c r="J3467" s="23">
        <v>161</v>
      </c>
      <c r="K3467" s="23" t="s">
        <v>2976</v>
      </c>
      <c r="L3467" s="22" t="s">
        <v>2977</v>
      </c>
      <c r="M3467" s="21" t="s">
        <v>457</v>
      </c>
      <c r="N3467" s="23" t="s">
        <v>1119</v>
      </c>
      <c r="O3467" s="22" t="s">
        <v>1120</v>
      </c>
      <c r="P3467" s="22" t="s">
        <v>1121</v>
      </c>
      <c r="Q3467" s="23" t="s">
        <v>3000</v>
      </c>
      <c r="R3467" s="22" t="s">
        <v>3001</v>
      </c>
      <c r="S3467" s="21" t="s">
        <v>465</v>
      </c>
      <c r="T3467" s="23" t="s">
        <v>3002</v>
      </c>
      <c r="U3467" s="24" t="s">
        <v>15</v>
      </c>
      <c r="V3467" s="23">
        <v>100</v>
      </c>
      <c r="W3467" s="25">
        <v>58400.99</v>
      </c>
      <c r="X3467" s="25">
        <v>93832.1</v>
      </c>
      <c r="Y3467" s="25">
        <v>134516.63</v>
      </c>
      <c r="Z3467" s="25">
        <v>147046.95000000001</v>
      </c>
      <c r="AA3467" s="25">
        <v>189101.64</v>
      </c>
      <c r="AB3467" s="25">
        <v>191100.36</v>
      </c>
      <c r="AC3467" s="26">
        <v>45152.505756550927</v>
      </c>
      <c r="AD3467" s="27">
        <f>ROW()</f>
        <v>3467</v>
      </c>
      <c r="AE3467" s="27">
        <f>1</f>
        <v>1</v>
      </c>
      <c r="AF3467" s="27">
        <f>SUBTOTAL(109,Tbl_NGF_Data[[#This Row],[Counter]])</f>
        <v>1</v>
      </c>
    </row>
    <row r="3468" spans="2:32" ht="45" x14ac:dyDescent="0.25">
      <c r="B3468" s="21" t="s">
        <v>424</v>
      </c>
      <c r="C3468" s="22" t="s">
        <v>2865</v>
      </c>
      <c r="D3468" s="23">
        <v>8</v>
      </c>
      <c r="E3468" s="22" t="s">
        <v>424</v>
      </c>
      <c r="F3468" s="23">
        <v>8</v>
      </c>
      <c r="G3468" s="22" t="s">
        <v>2865</v>
      </c>
      <c r="H3468" s="22" t="s">
        <v>1327</v>
      </c>
      <c r="I3468" s="23">
        <v>1</v>
      </c>
      <c r="J3468" s="23">
        <v>161</v>
      </c>
      <c r="K3468" s="23" t="s">
        <v>2976</v>
      </c>
      <c r="L3468" s="22" t="s">
        <v>2977</v>
      </c>
      <c r="M3468" s="21" t="s">
        <v>457</v>
      </c>
      <c r="N3468" s="23" t="s">
        <v>1119</v>
      </c>
      <c r="O3468" s="22" t="s">
        <v>1120</v>
      </c>
      <c r="P3468" s="22" t="s">
        <v>1121</v>
      </c>
      <c r="Q3468" s="23" t="s">
        <v>3000</v>
      </c>
      <c r="R3468" s="22" t="s">
        <v>3001</v>
      </c>
      <c r="S3468" s="21" t="s">
        <v>465</v>
      </c>
      <c r="T3468" s="23" t="s">
        <v>3002</v>
      </c>
      <c r="U3468" s="24" t="s">
        <v>16</v>
      </c>
      <c r="V3468" s="23">
        <v>135</v>
      </c>
      <c r="W3468" s="25">
        <v>50000</v>
      </c>
      <c r="X3468" s="25">
        <v>50000</v>
      </c>
      <c r="Y3468" s="25">
        <v>50000</v>
      </c>
      <c r="Z3468" s="25">
        <v>50000</v>
      </c>
      <c r="AA3468" s="25">
        <v>50000</v>
      </c>
      <c r="AB3468" s="25">
        <v>50000</v>
      </c>
      <c r="AC3468" s="26">
        <v>45152.505756550927</v>
      </c>
      <c r="AD3468" s="27">
        <f>ROW()</f>
        <v>3468</v>
      </c>
      <c r="AE3468" s="27">
        <f>1</f>
        <v>1</v>
      </c>
      <c r="AF3468" s="27">
        <f>SUBTOTAL(109,Tbl_NGF_Data[[#This Row],[Counter]])</f>
        <v>1</v>
      </c>
    </row>
    <row r="3469" spans="2:32" ht="45" x14ac:dyDescent="0.25">
      <c r="B3469" s="21" t="s">
        <v>424</v>
      </c>
      <c r="C3469" s="22" t="s">
        <v>2865</v>
      </c>
      <c r="D3469" s="23">
        <v>8</v>
      </c>
      <c r="E3469" s="22" t="s">
        <v>424</v>
      </c>
      <c r="F3469" s="23">
        <v>8</v>
      </c>
      <c r="G3469" s="22" t="s">
        <v>2865</v>
      </c>
      <c r="H3469" s="22" t="s">
        <v>1327</v>
      </c>
      <c r="I3469" s="23">
        <v>1</v>
      </c>
      <c r="J3469" s="23">
        <v>161</v>
      </c>
      <c r="K3469" s="23" t="s">
        <v>2976</v>
      </c>
      <c r="L3469" s="22" t="s">
        <v>2977</v>
      </c>
      <c r="M3469" s="21" t="s">
        <v>457</v>
      </c>
      <c r="N3469" s="23" t="s">
        <v>1119</v>
      </c>
      <c r="O3469" s="22" t="s">
        <v>1120</v>
      </c>
      <c r="P3469" s="22" t="s">
        <v>1121</v>
      </c>
      <c r="Q3469" s="23" t="s">
        <v>3000</v>
      </c>
      <c r="R3469" s="22" t="s">
        <v>3001</v>
      </c>
      <c r="S3469" s="21" t="s">
        <v>465</v>
      </c>
      <c r="T3469" s="23" t="s">
        <v>3002</v>
      </c>
      <c r="U3469" s="24" t="s">
        <v>17</v>
      </c>
      <c r="V3469" s="23">
        <v>200</v>
      </c>
      <c r="W3469" s="25">
        <v>5000</v>
      </c>
      <c r="X3469" s="25">
        <v>5000</v>
      </c>
      <c r="Y3469" s="25">
        <v>5000</v>
      </c>
      <c r="Z3469" s="25">
        <v>50000</v>
      </c>
      <c r="AA3469" s="25">
        <v>0</v>
      </c>
      <c r="AB3469" s="25">
        <v>50000</v>
      </c>
      <c r="AC3469" s="26">
        <v>45152.505756550927</v>
      </c>
      <c r="AD3469" s="27">
        <f>ROW()</f>
        <v>3469</v>
      </c>
      <c r="AE3469" s="27">
        <f>1</f>
        <v>1</v>
      </c>
      <c r="AF3469" s="27">
        <f>SUBTOTAL(109,Tbl_NGF_Data[[#This Row],[Counter]])</f>
        <v>1</v>
      </c>
    </row>
    <row r="3470" spans="2:32" ht="45" x14ac:dyDescent="0.25">
      <c r="B3470" s="21" t="s">
        <v>424</v>
      </c>
      <c r="C3470" s="22" t="s">
        <v>2865</v>
      </c>
      <c r="D3470" s="23">
        <v>8</v>
      </c>
      <c r="E3470" s="22" t="s">
        <v>424</v>
      </c>
      <c r="F3470" s="23">
        <v>8</v>
      </c>
      <c r="G3470" s="22" t="s">
        <v>2865</v>
      </c>
      <c r="H3470" s="22" t="s">
        <v>1327</v>
      </c>
      <c r="I3470" s="23">
        <v>1</v>
      </c>
      <c r="J3470" s="23">
        <v>161</v>
      </c>
      <c r="K3470" s="23" t="s">
        <v>2976</v>
      </c>
      <c r="L3470" s="22" t="s">
        <v>2977</v>
      </c>
      <c r="M3470" s="21" t="s">
        <v>457</v>
      </c>
      <c r="N3470" s="23" t="s">
        <v>1119</v>
      </c>
      <c r="O3470" s="22" t="s">
        <v>1120</v>
      </c>
      <c r="P3470" s="22" t="s">
        <v>1121</v>
      </c>
      <c r="Q3470" s="23" t="s">
        <v>3000</v>
      </c>
      <c r="R3470" s="22" t="s">
        <v>3001</v>
      </c>
      <c r="S3470" s="21" t="s">
        <v>465</v>
      </c>
      <c r="T3470" s="23" t="s">
        <v>3002</v>
      </c>
      <c r="U3470" s="24" t="s">
        <v>18</v>
      </c>
      <c r="V3470" s="23">
        <v>220</v>
      </c>
      <c r="W3470" s="25">
        <v>45000</v>
      </c>
      <c r="X3470" s="25">
        <v>45000</v>
      </c>
      <c r="Y3470" s="25">
        <v>45000</v>
      </c>
      <c r="Z3470" s="25">
        <v>0</v>
      </c>
      <c r="AA3470" s="25">
        <v>50000</v>
      </c>
      <c r="AB3470" s="25">
        <v>0</v>
      </c>
      <c r="AC3470" s="26">
        <v>45152.505756550927</v>
      </c>
      <c r="AD3470" s="27">
        <f>ROW()</f>
        <v>3470</v>
      </c>
      <c r="AE3470" s="27">
        <f>1</f>
        <v>1</v>
      </c>
      <c r="AF3470" s="27">
        <f>SUBTOTAL(109,Tbl_NGF_Data[[#This Row],[Counter]])</f>
        <v>1</v>
      </c>
    </row>
    <row r="3471" spans="2:32" ht="45" x14ac:dyDescent="0.25">
      <c r="B3471" s="21" t="s">
        <v>424</v>
      </c>
      <c r="C3471" s="22" t="s">
        <v>2865</v>
      </c>
      <c r="D3471" s="23">
        <v>8</v>
      </c>
      <c r="E3471" s="22" t="s">
        <v>424</v>
      </c>
      <c r="F3471" s="23">
        <v>8</v>
      </c>
      <c r="G3471" s="22" t="s">
        <v>2865</v>
      </c>
      <c r="H3471" s="22" t="s">
        <v>1327</v>
      </c>
      <c r="I3471" s="23">
        <v>1</v>
      </c>
      <c r="J3471" s="23">
        <v>161</v>
      </c>
      <c r="K3471" s="23" t="s">
        <v>2976</v>
      </c>
      <c r="L3471" s="22" t="s">
        <v>2977</v>
      </c>
      <c r="M3471" s="21" t="s">
        <v>457</v>
      </c>
      <c r="N3471" s="23" t="s">
        <v>1119</v>
      </c>
      <c r="O3471" s="22" t="s">
        <v>1120</v>
      </c>
      <c r="P3471" s="22" t="s">
        <v>1121</v>
      </c>
      <c r="Q3471" s="23" t="s">
        <v>3000</v>
      </c>
      <c r="R3471" s="22" t="s">
        <v>3001</v>
      </c>
      <c r="S3471" s="21" t="s">
        <v>465</v>
      </c>
      <c r="T3471" s="23" t="s">
        <v>3002</v>
      </c>
      <c r="U3471" s="24" t="s">
        <v>19</v>
      </c>
      <c r="V3471" s="23">
        <v>500</v>
      </c>
      <c r="W3471" s="25">
        <v>45438.29</v>
      </c>
      <c r="X3471" s="25">
        <v>40431.11</v>
      </c>
      <c r="Y3471" s="25">
        <v>45684.53</v>
      </c>
      <c r="Z3471" s="25">
        <v>62530.32</v>
      </c>
      <c r="AA3471" s="25">
        <v>42054.69</v>
      </c>
      <c r="AB3471" s="25">
        <v>51998.720000000001</v>
      </c>
      <c r="AC3471" s="26">
        <v>45152.505756550927</v>
      </c>
      <c r="AD3471" s="27">
        <f>ROW()</f>
        <v>3471</v>
      </c>
      <c r="AE3471" s="27">
        <f>1</f>
        <v>1</v>
      </c>
      <c r="AF3471" s="27">
        <f>SUBTOTAL(109,Tbl_NGF_Data[[#This Row],[Counter]])</f>
        <v>1</v>
      </c>
    </row>
    <row r="3472" spans="2:32" ht="30" x14ac:dyDescent="0.25">
      <c r="B3472" s="21" t="s">
        <v>424</v>
      </c>
      <c r="C3472" s="22" t="s">
        <v>2865</v>
      </c>
      <c r="D3472" s="23">
        <v>8</v>
      </c>
      <c r="E3472" s="22" t="s">
        <v>424</v>
      </c>
      <c r="F3472" s="23">
        <v>8</v>
      </c>
      <c r="G3472" s="22" t="s">
        <v>2865</v>
      </c>
      <c r="H3472" s="22" t="s">
        <v>1327</v>
      </c>
      <c r="I3472" s="23">
        <v>1</v>
      </c>
      <c r="J3472" s="23">
        <v>161</v>
      </c>
      <c r="K3472" s="23" t="s">
        <v>2976</v>
      </c>
      <c r="L3472" s="22" t="s">
        <v>2977</v>
      </c>
      <c r="M3472" s="21" t="s">
        <v>457</v>
      </c>
      <c r="N3472" s="23" t="s">
        <v>1119</v>
      </c>
      <c r="O3472" s="22" t="s">
        <v>1120</v>
      </c>
      <c r="P3472" s="22" t="s">
        <v>1121</v>
      </c>
      <c r="Q3472" s="23" t="s">
        <v>1125</v>
      </c>
      <c r="R3472" s="22" t="s">
        <v>1126</v>
      </c>
      <c r="S3472" s="21" t="s">
        <v>23</v>
      </c>
      <c r="T3472" s="23" t="s">
        <v>3003</v>
      </c>
      <c r="U3472" s="24" t="s">
        <v>15</v>
      </c>
      <c r="V3472" s="23">
        <v>100</v>
      </c>
      <c r="W3472" s="25">
        <v>63689.05</v>
      </c>
      <c r="X3472" s="25">
        <v>64835.55</v>
      </c>
      <c r="Y3472" s="25">
        <v>65663.55</v>
      </c>
      <c r="Z3472" s="25">
        <v>66491.55</v>
      </c>
      <c r="AA3472" s="25">
        <v>190885.3</v>
      </c>
      <c r="AB3472" s="25">
        <v>72371.8</v>
      </c>
      <c r="AC3472" s="26">
        <v>45152.505756550927</v>
      </c>
      <c r="AD3472" s="27">
        <f>ROW()</f>
        <v>3472</v>
      </c>
      <c r="AE3472" s="27">
        <f>1</f>
        <v>1</v>
      </c>
      <c r="AF3472" s="27">
        <f>SUBTOTAL(109,Tbl_NGF_Data[[#This Row],[Counter]])</f>
        <v>1</v>
      </c>
    </row>
    <row r="3473" spans="2:32" ht="30" x14ac:dyDescent="0.25">
      <c r="B3473" s="21" t="s">
        <v>424</v>
      </c>
      <c r="C3473" s="22" t="s">
        <v>2865</v>
      </c>
      <c r="D3473" s="23">
        <v>8</v>
      </c>
      <c r="E3473" s="22" t="s">
        <v>424</v>
      </c>
      <c r="F3473" s="23">
        <v>8</v>
      </c>
      <c r="G3473" s="22" t="s">
        <v>2865</v>
      </c>
      <c r="H3473" s="22" t="s">
        <v>1327</v>
      </c>
      <c r="I3473" s="23">
        <v>1</v>
      </c>
      <c r="J3473" s="23">
        <v>161</v>
      </c>
      <c r="K3473" s="23" t="s">
        <v>2976</v>
      </c>
      <c r="L3473" s="22" t="s">
        <v>2977</v>
      </c>
      <c r="M3473" s="21" t="s">
        <v>457</v>
      </c>
      <c r="N3473" s="23" t="s">
        <v>1119</v>
      </c>
      <c r="O3473" s="22" t="s">
        <v>1120</v>
      </c>
      <c r="P3473" s="22" t="s">
        <v>1121</v>
      </c>
      <c r="Q3473" s="23" t="s">
        <v>1125</v>
      </c>
      <c r="R3473" s="22" t="s">
        <v>1126</v>
      </c>
      <c r="S3473" s="21" t="s">
        <v>23</v>
      </c>
      <c r="T3473" s="23" t="s">
        <v>3003</v>
      </c>
      <c r="U3473" s="24" t="s">
        <v>19</v>
      </c>
      <c r="V3473" s="23">
        <v>500</v>
      </c>
      <c r="W3473" s="25">
        <v>1416</v>
      </c>
      <c r="X3473" s="25">
        <v>1146.5</v>
      </c>
      <c r="Y3473" s="25">
        <v>828</v>
      </c>
      <c r="Z3473" s="25">
        <v>828</v>
      </c>
      <c r="AA3473" s="25">
        <v>828</v>
      </c>
      <c r="AB3473" s="25">
        <v>828</v>
      </c>
      <c r="AC3473" s="26">
        <v>45152.505756550927</v>
      </c>
      <c r="AD3473" s="27">
        <f>ROW()</f>
        <v>3473</v>
      </c>
      <c r="AE3473" s="27">
        <f>1</f>
        <v>1</v>
      </c>
      <c r="AF3473" s="27">
        <f>SUBTOTAL(109,Tbl_NGF_Data[[#This Row],[Counter]])</f>
        <v>1</v>
      </c>
    </row>
    <row r="3474" spans="2:32" ht="60" x14ac:dyDescent="0.25">
      <c r="B3474" s="21" t="s">
        <v>424</v>
      </c>
      <c r="C3474" s="22" t="s">
        <v>2865</v>
      </c>
      <c r="D3474" s="23">
        <v>8</v>
      </c>
      <c r="E3474" s="22" t="s">
        <v>424</v>
      </c>
      <c r="F3474" s="23">
        <v>8</v>
      </c>
      <c r="G3474" s="22" t="s">
        <v>2865</v>
      </c>
      <c r="H3474" s="22" t="s">
        <v>1327</v>
      </c>
      <c r="I3474" s="23">
        <v>1</v>
      </c>
      <c r="J3474" s="23">
        <v>161</v>
      </c>
      <c r="K3474" s="23" t="s">
        <v>2976</v>
      </c>
      <c r="L3474" s="22" t="s">
        <v>2977</v>
      </c>
      <c r="M3474" s="21" t="s">
        <v>457</v>
      </c>
      <c r="N3474" s="23" t="s">
        <v>1271</v>
      </c>
      <c r="O3474" s="22" t="s">
        <v>1272</v>
      </c>
      <c r="P3474" s="22" t="s">
        <v>1273</v>
      </c>
      <c r="Q3474" s="23" t="s">
        <v>3004</v>
      </c>
      <c r="R3474" s="22" t="s">
        <v>3005</v>
      </c>
      <c r="S3474" s="21" t="s">
        <v>466</v>
      </c>
      <c r="T3474" s="23" t="s">
        <v>3006</v>
      </c>
      <c r="U3474" s="24" t="s">
        <v>15</v>
      </c>
      <c r="V3474" s="23">
        <v>100</v>
      </c>
      <c r="W3474" s="25">
        <v>0</v>
      </c>
      <c r="X3474" s="25">
        <v>0</v>
      </c>
      <c r="Y3474" s="25">
        <v>0</v>
      </c>
      <c r="Z3474" s="25">
        <v>0</v>
      </c>
      <c r="AA3474" s="25">
        <v>24083293.219999999</v>
      </c>
      <c r="AB3474" s="25">
        <v>0</v>
      </c>
      <c r="AC3474" s="26">
        <v>45152.505756550927</v>
      </c>
      <c r="AD3474" s="27">
        <f>ROW()</f>
        <v>3474</v>
      </c>
      <c r="AE3474" s="27">
        <f>1</f>
        <v>1</v>
      </c>
      <c r="AF3474" s="27">
        <f>SUBTOTAL(109,Tbl_NGF_Data[[#This Row],[Counter]])</f>
        <v>1</v>
      </c>
    </row>
    <row r="3475" spans="2:32" ht="60" x14ac:dyDescent="0.25">
      <c r="B3475" s="21" t="s">
        <v>424</v>
      </c>
      <c r="C3475" s="22" t="s">
        <v>2865</v>
      </c>
      <c r="D3475" s="23">
        <v>8</v>
      </c>
      <c r="E3475" s="22" t="s">
        <v>424</v>
      </c>
      <c r="F3475" s="23">
        <v>8</v>
      </c>
      <c r="G3475" s="22" t="s">
        <v>2865</v>
      </c>
      <c r="H3475" s="22" t="s">
        <v>1327</v>
      </c>
      <c r="I3475" s="23">
        <v>1</v>
      </c>
      <c r="J3475" s="23">
        <v>161</v>
      </c>
      <c r="K3475" s="23" t="s">
        <v>2976</v>
      </c>
      <c r="L3475" s="22" t="s">
        <v>2977</v>
      </c>
      <c r="M3475" s="21" t="s">
        <v>457</v>
      </c>
      <c r="N3475" s="23" t="s">
        <v>1271</v>
      </c>
      <c r="O3475" s="22" t="s">
        <v>1272</v>
      </c>
      <c r="P3475" s="22" t="s">
        <v>1273</v>
      </c>
      <c r="Q3475" s="23" t="s">
        <v>3004</v>
      </c>
      <c r="R3475" s="22" t="s">
        <v>3005</v>
      </c>
      <c r="S3475" s="21" t="s">
        <v>466</v>
      </c>
      <c r="T3475" s="23" t="s">
        <v>3006</v>
      </c>
      <c r="U3475" s="24" t="s">
        <v>19</v>
      </c>
      <c r="V3475" s="23">
        <v>500</v>
      </c>
      <c r="W3475" s="25">
        <v>0</v>
      </c>
      <c r="X3475" s="25">
        <v>0</v>
      </c>
      <c r="Y3475" s="25">
        <v>0</v>
      </c>
      <c r="Z3475" s="25">
        <v>0</v>
      </c>
      <c r="AA3475" s="25">
        <v>24083293.219999999</v>
      </c>
      <c r="AB3475" s="25">
        <v>24083293.219999999</v>
      </c>
      <c r="AC3475" s="26">
        <v>45152.505756550927</v>
      </c>
      <c r="AD3475" s="27">
        <f>ROW()</f>
        <v>3475</v>
      </c>
      <c r="AE3475" s="27">
        <f>1</f>
        <v>1</v>
      </c>
      <c r="AF3475" s="27">
        <f>SUBTOTAL(109,Tbl_NGF_Data[[#This Row],[Counter]])</f>
        <v>1</v>
      </c>
    </row>
    <row r="3476" spans="2:32" ht="45" x14ac:dyDescent="0.25">
      <c r="B3476" s="21" t="s">
        <v>424</v>
      </c>
      <c r="C3476" s="22" t="s">
        <v>2865</v>
      </c>
      <c r="D3476" s="23">
        <v>8</v>
      </c>
      <c r="E3476" s="22" t="s">
        <v>424</v>
      </c>
      <c r="F3476" s="23">
        <v>8</v>
      </c>
      <c r="G3476" s="22" t="s">
        <v>2865</v>
      </c>
      <c r="H3476" s="22" t="s">
        <v>1327</v>
      </c>
      <c r="I3476" s="23">
        <v>1</v>
      </c>
      <c r="J3476" s="23">
        <v>161</v>
      </c>
      <c r="K3476" s="23" t="s">
        <v>2976</v>
      </c>
      <c r="L3476" s="22" t="s">
        <v>2977</v>
      </c>
      <c r="M3476" s="21" t="s">
        <v>457</v>
      </c>
      <c r="N3476" s="23" t="s">
        <v>1271</v>
      </c>
      <c r="O3476" s="22" t="s">
        <v>1272</v>
      </c>
      <c r="P3476" s="22" t="s">
        <v>1273</v>
      </c>
      <c r="Q3476" s="23" t="s">
        <v>3007</v>
      </c>
      <c r="R3476" s="22" t="s">
        <v>3008</v>
      </c>
      <c r="S3476" s="21" t="s">
        <v>467</v>
      </c>
      <c r="T3476" s="23" t="s">
        <v>3009</v>
      </c>
      <c r="U3476" s="24" t="s">
        <v>15</v>
      </c>
      <c r="V3476" s="23">
        <v>100</v>
      </c>
      <c r="W3476" s="25">
        <v>1603.59</v>
      </c>
      <c r="X3476" s="25">
        <v>1603.59</v>
      </c>
      <c r="Y3476" s="25">
        <v>1603.59</v>
      </c>
      <c r="Z3476" s="25">
        <v>0</v>
      </c>
      <c r="AA3476" s="25">
        <v>0</v>
      </c>
      <c r="AB3476" s="25">
        <v>0</v>
      </c>
      <c r="AC3476" s="26">
        <v>45152.505756550927</v>
      </c>
      <c r="AD3476" s="27">
        <f>ROW()</f>
        <v>3476</v>
      </c>
      <c r="AE3476" s="27">
        <f>1</f>
        <v>1</v>
      </c>
      <c r="AF3476" s="27">
        <f>SUBTOTAL(109,Tbl_NGF_Data[[#This Row],[Counter]])</f>
        <v>1</v>
      </c>
    </row>
    <row r="3477" spans="2:32" ht="45" x14ac:dyDescent="0.25">
      <c r="B3477" s="21" t="s">
        <v>424</v>
      </c>
      <c r="C3477" s="22" t="s">
        <v>2865</v>
      </c>
      <c r="D3477" s="23">
        <v>8</v>
      </c>
      <c r="E3477" s="22" t="s">
        <v>424</v>
      </c>
      <c r="F3477" s="23">
        <v>8</v>
      </c>
      <c r="G3477" s="22" t="s">
        <v>2865</v>
      </c>
      <c r="H3477" s="22" t="s">
        <v>1327</v>
      </c>
      <c r="I3477" s="23">
        <v>1</v>
      </c>
      <c r="J3477" s="23">
        <v>161</v>
      </c>
      <c r="K3477" s="23" t="s">
        <v>2976</v>
      </c>
      <c r="L3477" s="22" t="s">
        <v>2977</v>
      </c>
      <c r="M3477" s="21" t="s">
        <v>457</v>
      </c>
      <c r="N3477" s="23" t="s">
        <v>1223</v>
      </c>
      <c r="O3477" s="22" t="s">
        <v>1224</v>
      </c>
      <c r="P3477" s="22" t="s">
        <v>1225</v>
      </c>
      <c r="Q3477" s="23" t="s">
        <v>3012</v>
      </c>
      <c r="R3477" s="22" t="s">
        <v>3013</v>
      </c>
      <c r="S3477" s="21" t="s">
        <v>469</v>
      </c>
      <c r="T3477" s="23" t="s">
        <v>3014</v>
      </c>
      <c r="U3477" s="24" t="s">
        <v>15</v>
      </c>
      <c r="V3477" s="23">
        <v>100</v>
      </c>
      <c r="W3477" s="25">
        <v>67695697.519999996</v>
      </c>
      <c r="X3477" s="25">
        <v>89159135</v>
      </c>
      <c r="Y3477" s="25">
        <v>73281481.180000007</v>
      </c>
      <c r="Z3477" s="25">
        <v>102151362.06999999</v>
      </c>
      <c r="AA3477" s="25">
        <v>0.03</v>
      </c>
      <c r="AB3477" s="25">
        <v>0</v>
      </c>
      <c r="AC3477" s="26">
        <v>45152.505756550927</v>
      </c>
      <c r="AD3477" s="27">
        <f>ROW()</f>
        <v>3477</v>
      </c>
      <c r="AE3477" s="27">
        <f>1</f>
        <v>1</v>
      </c>
      <c r="AF3477" s="27">
        <f>SUBTOTAL(109,Tbl_NGF_Data[[#This Row],[Counter]])</f>
        <v>1</v>
      </c>
    </row>
    <row r="3478" spans="2:32" ht="45" x14ac:dyDescent="0.25">
      <c r="B3478" s="21" t="s">
        <v>424</v>
      </c>
      <c r="C3478" s="22" t="s">
        <v>2865</v>
      </c>
      <c r="D3478" s="23">
        <v>8</v>
      </c>
      <c r="E3478" s="22" t="s">
        <v>424</v>
      </c>
      <c r="F3478" s="23">
        <v>8</v>
      </c>
      <c r="G3478" s="22" t="s">
        <v>2865</v>
      </c>
      <c r="H3478" s="22" t="s">
        <v>1327</v>
      </c>
      <c r="I3478" s="23">
        <v>1</v>
      </c>
      <c r="J3478" s="23">
        <v>161</v>
      </c>
      <c r="K3478" s="23" t="s">
        <v>2976</v>
      </c>
      <c r="L3478" s="22" t="s">
        <v>2977</v>
      </c>
      <c r="M3478" s="21" t="s">
        <v>457</v>
      </c>
      <c r="N3478" s="23" t="s">
        <v>1223</v>
      </c>
      <c r="O3478" s="22" t="s">
        <v>1224</v>
      </c>
      <c r="P3478" s="22" t="s">
        <v>1225</v>
      </c>
      <c r="Q3478" s="23" t="s">
        <v>3015</v>
      </c>
      <c r="R3478" s="22" t="s">
        <v>3016</v>
      </c>
      <c r="S3478" s="21" t="s">
        <v>470</v>
      </c>
      <c r="T3478" s="23" t="s">
        <v>3017</v>
      </c>
      <c r="U3478" s="24" t="s">
        <v>15</v>
      </c>
      <c r="V3478" s="23">
        <v>100</v>
      </c>
      <c r="W3478" s="25">
        <v>0</v>
      </c>
      <c r="X3478" s="25">
        <v>0</v>
      </c>
      <c r="Y3478" s="25">
        <v>0</v>
      </c>
      <c r="Z3478" s="25">
        <v>0</v>
      </c>
      <c r="AA3478" s="25">
        <v>216902.12</v>
      </c>
      <c r="AB3478" s="25">
        <v>383066.63</v>
      </c>
      <c r="AC3478" s="26">
        <v>45152.505756550927</v>
      </c>
      <c r="AD3478" s="27">
        <f>ROW()</f>
        <v>3478</v>
      </c>
      <c r="AE3478" s="27">
        <f>1</f>
        <v>1</v>
      </c>
      <c r="AF3478" s="27">
        <f>SUBTOTAL(109,Tbl_NGF_Data[[#This Row],[Counter]])</f>
        <v>1</v>
      </c>
    </row>
    <row r="3479" spans="2:32" ht="45" x14ac:dyDescent="0.25">
      <c r="B3479" s="21" t="s">
        <v>424</v>
      </c>
      <c r="C3479" s="22" t="s">
        <v>2865</v>
      </c>
      <c r="D3479" s="23">
        <v>8</v>
      </c>
      <c r="E3479" s="22" t="s">
        <v>424</v>
      </c>
      <c r="F3479" s="23">
        <v>8</v>
      </c>
      <c r="G3479" s="22" t="s">
        <v>2865</v>
      </c>
      <c r="H3479" s="22" t="s">
        <v>1327</v>
      </c>
      <c r="I3479" s="23">
        <v>1</v>
      </c>
      <c r="J3479" s="23">
        <v>161</v>
      </c>
      <c r="K3479" s="23" t="s">
        <v>2976</v>
      </c>
      <c r="L3479" s="22" t="s">
        <v>2977</v>
      </c>
      <c r="M3479" s="21" t="s">
        <v>457</v>
      </c>
      <c r="N3479" s="23" t="s">
        <v>1223</v>
      </c>
      <c r="O3479" s="22" t="s">
        <v>1224</v>
      </c>
      <c r="P3479" s="22" t="s">
        <v>1225</v>
      </c>
      <c r="Q3479" s="23" t="s">
        <v>3018</v>
      </c>
      <c r="R3479" s="22" t="s">
        <v>3019</v>
      </c>
      <c r="S3479" s="21" t="s">
        <v>471</v>
      </c>
      <c r="T3479" s="23" t="s">
        <v>3020</v>
      </c>
      <c r="U3479" s="24" t="s">
        <v>19</v>
      </c>
      <c r="V3479" s="23">
        <v>500</v>
      </c>
      <c r="W3479" s="25">
        <v>0</v>
      </c>
      <c r="X3479" s="25">
        <v>0</v>
      </c>
      <c r="Y3479" s="25">
        <v>0</v>
      </c>
      <c r="Z3479" s="25">
        <v>0</v>
      </c>
      <c r="AA3479" s="25">
        <v>0</v>
      </c>
      <c r="AB3479" s="25">
        <v>5.9662852436304092E-10</v>
      </c>
      <c r="AC3479" s="26">
        <v>45152.505756550927</v>
      </c>
      <c r="AD3479" s="27">
        <f>ROW()</f>
        <v>3479</v>
      </c>
      <c r="AE3479" s="27">
        <f>1</f>
        <v>1</v>
      </c>
      <c r="AF3479" s="27">
        <f>SUBTOTAL(109,Tbl_NGF_Data[[#This Row],[Counter]])</f>
        <v>1</v>
      </c>
    </row>
    <row r="3480" spans="2:32" ht="30" x14ac:dyDescent="0.25">
      <c r="B3480" s="21" t="s">
        <v>424</v>
      </c>
      <c r="C3480" s="22" t="s">
        <v>2865</v>
      </c>
      <c r="D3480" s="23">
        <v>8</v>
      </c>
      <c r="E3480" s="22" t="s">
        <v>424</v>
      </c>
      <c r="F3480" s="23">
        <v>8</v>
      </c>
      <c r="G3480" s="22" t="s">
        <v>2865</v>
      </c>
      <c r="H3480" s="22" t="s">
        <v>1327</v>
      </c>
      <c r="I3480" s="23">
        <v>1</v>
      </c>
      <c r="J3480" s="23">
        <v>161</v>
      </c>
      <c r="K3480" s="23" t="s">
        <v>2976</v>
      </c>
      <c r="L3480" s="22" t="s">
        <v>2977</v>
      </c>
      <c r="M3480" s="21" t="s">
        <v>457</v>
      </c>
      <c r="N3480" s="23" t="s">
        <v>1223</v>
      </c>
      <c r="O3480" s="22" t="s">
        <v>1224</v>
      </c>
      <c r="P3480" s="22" t="s">
        <v>1225</v>
      </c>
      <c r="Q3480" s="23" t="s">
        <v>3021</v>
      </c>
      <c r="R3480" s="22" t="s">
        <v>3022</v>
      </c>
      <c r="S3480" s="21" t="s">
        <v>472</v>
      </c>
      <c r="T3480" s="23" t="s">
        <v>3023</v>
      </c>
      <c r="U3480" s="24" t="s">
        <v>15</v>
      </c>
      <c r="V3480" s="23">
        <v>100</v>
      </c>
      <c r="W3480" s="25">
        <v>115326073.3</v>
      </c>
      <c r="X3480" s="25">
        <v>121083738.84</v>
      </c>
      <c r="Y3480" s="25">
        <v>120348637.59</v>
      </c>
      <c r="Z3480" s="25">
        <v>144513819.49000001</v>
      </c>
      <c r="AA3480" s="25">
        <v>177086220.24000001</v>
      </c>
      <c r="AB3480" s="25">
        <v>159152101.69</v>
      </c>
      <c r="AC3480" s="26">
        <v>45152.505756550927</v>
      </c>
      <c r="AD3480" s="27">
        <f>ROW()</f>
        <v>3480</v>
      </c>
      <c r="AE3480" s="27">
        <f>1</f>
        <v>1</v>
      </c>
      <c r="AF3480" s="27">
        <f>SUBTOTAL(109,Tbl_NGF_Data[[#This Row],[Counter]])</f>
        <v>1</v>
      </c>
    </row>
    <row r="3481" spans="2:32" ht="45" x14ac:dyDescent="0.25">
      <c r="B3481" s="21" t="s">
        <v>424</v>
      </c>
      <c r="C3481" s="22" t="s">
        <v>2865</v>
      </c>
      <c r="D3481" s="23">
        <v>8</v>
      </c>
      <c r="E3481" s="22" t="s">
        <v>424</v>
      </c>
      <c r="F3481" s="23">
        <v>8</v>
      </c>
      <c r="G3481" s="22" t="s">
        <v>2865</v>
      </c>
      <c r="H3481" s="22" t="s">
        <v>1327</v>
      </c>
      <c r="I3481" s="23">
        <v>1</v>
      </c>
      <c r="J3481" s="23">
        <v>161</v>
      </c>
      <c r="K3481" s="23" t="s">
        <v>2976</v>
      </c>
      <c r="L3481" s="22" t="s">
        <v>2977</v>
      </c>
      <c r="M3481" s="21" t="s">
        <v>457</v>
      </c>
      <c r="N3481" s="23" t="s">
        <v>1223</v>
      </c>
      <c r="O3481" s="22" t="s">
        <v>1224</v>
      </c>
      <c r="P3481" s="22" t="s">
        <v>1225</v>
      </c>
      <c r="Q3481" s="23" t="s">
        <v>3024</v>
      </c>
      <c r="R3481" s="22" t="s">
        <v>3025</v>
      </c>
      <c r="S3481" s="21" t="s">
        <v>473</v>
      </c>
      <c r="T3481" s="23" t="s">
        <v>3026</v>
      </c>
      <c r="U3481" s="24" t="s">
        <v>15</v>
      </c>
      <c r="V3481" s="23">
        <v>100</v>
      </c>
      <c r="W3481" s="25">
        <v>53028.329999999994</v>
      </c>
      <c r="X3481" s="25">
        <v>25631.39</v>
      </c>
      <c r="Y3481" s="25">
        <v>134216.76999999999</v>
      </c>
      <c r="Z3481" s="25">
        <v>43583.6</v>
      </c>
      <c r="AA3481" s="25">
        <v>71469.81</v>
      </c>
      <c r="AB3481" s="25">
        <v>105781.77</v>
      </c>
      <c r="AC3481" s="26">
        <v>45152.505756550927</v>
      </c>
      <c r="AD3481" s="27">
        <f>ROW()</f>
        <v>3481</v>
      </c>
      <c r="AE3481" s="27">
        <f>1</f>
        <v>1</v>
      </c>
      <c r="AF3481" s="27">
        <f>SUBTOTAL(109,Tbl_NGF_Data[[#This Row],[Counter]])</f>
        <v>1</v>
      </c>
    </row>
    <row r="3482" spans="2:32" ht="45" x14ac:dyDescent="0.25">
      <c r="B3482" s="21" t="s">
        <v>424</v>
      </c>
      <c r="C3482" s="22" t="s">
        <v>2865</v>
      </c>
      <c r="D3482" s="23">
        <v>8</v>
      </c>
      <c r="E3482" s="22" t="s">
        <v>424</v>
      </c>
      <c r="F3482" s="23">
        <v>8</v>
      </c>
      <c r="G3482" s="22" t="s">
        <v>2865</v>
      </c>
      <c r="H3482" s="22" t="s">
        <v>1327</v>
      </c>
      <c r="I3482" s="23">
        <v>1</v>
      </c>
      <c r="J3482" s="23">
        <v>161</v>
      </c>
      <c r="K3482" s="23" t="s">
        <v>2976</v>
      </c>
      <c r="L3482" s="22" t="s">
        <v>2977</v>
      </c>
      <c r="M3482" s="21" t="s">
        <v>457</v>
      </c>
      <c r="N3482" s="23" t="s">
        <v>1223</v>
      </c>
      <c r="O3482" s="22" t="s">
        <v>1224</v>
      </c>
      <c r="P3482" s="22" t="s">
        <v>1225</v>
      </c>
      <c r="Q3482" s="23" t="s">
        <v>3027</v>
      </c>
      <c r="R3482" s="22" t="s">
        <v>3028</v>
      </c>
      <c r="S3482" s="21" t="s">
        <v>474</v>
      </c>
      <c r="T3482" s="23" t="s">
        <v>3029</v>
      </c>
      <c r="U3482" s="24" t="s">
        <v>15</v>
      </c>
      <c r="V3482" s="23">
        <v>100</v>
      </c>
      <c r="W3482" s="25">
        <v>1007430.6700000002</v>
      </c>
      <c r="X3482" s="25">
        <v>734937.2699999999</v>
      </c>
      <c r="Y3482" s="25">
        <v>1313927.6300000001</v>
      </c>
      <c r="Z3482" s="25">
        <v>1202132.3799999999</v>
      </c>
      <c r="AA3482" s="25">
        <v>1343805.56</v>
      </c>
      <c r="AB3482" s="25">
        <v>2232984.5799999996</v>
      </c>
      <c r="AC3482" s="26">
        <v>45152.505756550927</v>
      </c>
      <c r="AD3482" s="27">
        <f>ROW()</f>
        <v>3482</v>
      </c>
      <c r="AE3482" s="27">
        <f>1</f>
        <v>1</v>
      </c>
      <c r="AF3482" s="27">
        <f>SUBTOTAL(109,Tbl_NGF_Data[[#This Row],[Counter]])</f>
        <v>1</v>
      </c>
    </row>
    <row r="3483" spans="2:32" ht="45" x14ac:dyDescent="0.25">
      <c r="B3483" s="21" t="s">
        <v>424</v>
      </c>
      <c r="C3483" s="22" t="s">
        <v>2865</v>
      </c>
      <c r="D3483" s="23">
        <v>8</v>
      </c>
      <c r="E3483" s="22" t="s">
        <v>424</v>
      </c>
      <c r="F3483" s="23">
        <v>8</v>
      </c>
      <c r="G3483" s="22" t="s">
        <v>2865</v>
      </c>
      <c r="H3483" s="22" t="s">
        <v>1327</v>
      </c>
      <c r="I3483" s="23">
        <v>1</v>
      </c>
      <c r="J3483" s="23">
        <v>161</v>
      </c>
      <c r="K3483" s="23" t="s">
        <v>2976</v>
      </c>
      <c r="L3483" s="22" t="s">
        <v>2977</v>
      </c>
      <c r="M3483" s="21" t="s">
        <v>457</v>
      </c>
      <c r="N3483" s="23" t="s">
        <v>1223</v>
      </c>
      <c r="O3483" s="22" t="s">
        <v>1224</v>
      </c>
      <c r="P3483" s="22" t="s">
        <v>1225</v>
      </c>
      <c r="Q3483" s="23" t="s">
        <v>3030</v>
      </c>
      <c r="R3483" s="22" t="s">
        <v>3031</v>
      </c>
      <c r="S3483" s="21" t="s">
        <v>475</v>
      </c>
      <c r="T3483" s="23" t="s">
        <v>3032</v>
      </c>
      <c r="U3483" s="24" t="s">
        <v>15</v>
      </c>
      <c r="V3483" s="23">
        <v>100</v>
      </c>
      <c r="W3483" s="25">
        <v>0</v>
      </c>
      <c r="X3483" s="25">
        <v>0</v>
      </c>
      <c r="Y3483" s="25">
        <v>0</v>
      </c>
      <c r="Z3483" s="25">
        <v>543689.46</v>
      </c>
      <c r="AA3483" s="25">
        <v>1977338.07</v>
      </c>
      <c r="AB3483" s="25">
        <v>2655838</v>
      </c>
      <c r="AC3483" s="26">
        <v>45152.505756550927</v>
      </c>
      <c r="AD3483" s="27">
        <f>ROW()</f>
        <v>3483</v>
      </c>
      <c r="AE3483" s="27">
        <f>1</f>
        <v>1</v>
      </c>
      <c r="AF3483" s="27">
        <f>SUBTOTAL(109,Tbl_NGF_Data[[#This Row],[Counter]])</f>
        <v>1</v>
      </c>
    </row>
    <row r="3484" spans="2:32" ht="60" x14ac:dyDescent="0.25">
      <c r="B3484" s="21" t="s">
        <v>424</v>
      </c>
      <c r="C3484" s="22" t="s">
        <v>2865</v>
      </c>
      <c r="D3484" s="23">
        <v>8</v>
      </c>
      <c r="E3484" s="22" t="s">
        <v>424</v>
      </c>
      <c r="F3484" s="23">
        <v>8</v>
      </c>
      <c r="G3484" s="22" t="s">
        <v>2865</v>
      </c>
      <c r="H3484" s="22" t="s">
        <v>1327</v>
      </c>
      <c r="I3484" s="23">
        <v>1</v>
      </c>
      <c r="J3484" s="23">
        <v>161</v>
      </c>
      <c r="K3484" s="23" t="s">
        <v>2976</v>
      </c>
      <c r="L3484" s="22" t="s">
        <v>2977</v>
      </c>
      <c r="M3484" s="21" t="s">
        <v>457</v>
      </c>
      <c r="N3484" s="23" t="s">
        <v>1223</v>
      </c>
      <c r="O3484" s="22" t="s">
        <v>1224</v>
      </c>
      <c r="P3484" s="22" t="s">
        <v>1225</v>
      </c>
      <c r="Q3484" s="23" t="s">
        <v>2939</v>
      </c>
      <c r="R3484" s="22" t="s">
        <v>2940</v>
      </c>
      <c r="S3484" s="21" t="s">
        <v>476</v>
      </c>
      <c r="T3484" s="23" t="s">
        <v>3033</v>
      </c>
      <c r="U3484" s="24" t="s">
        <v>15</v>
      </c>
      <c r="V3484" s="23">
        <v>100</v>
      </c>
      <c r="W3484" s="25">
        <v>4775425.25</v>
      </c>
      <c r="X3484" s="25">
        <v>5036217.42</v>
      </c>
      <c r="Y3484" s="25">
        <v>2774689.37</v>
      </c>
      <c r="Z3484" s="25">
        <v>5027701.4400000004</v>
      </c>
      <c r="AA3484" s="25">
        <v>6163210.29</v>
      </c>
      <c r="AB3484" s="25">
        <v>6116108.4699999997</v>
      </c>
      <c r="AC3484" s="26">
        <v>45152.505756550927</v>
      </c>
      <c r="AD3484" s="27">
        <f>ROW()</f>
        <v>3484</v>
      </c>
      <c r="AE3484" s="27">
        <f>1</f>
        <v>1</v>
      </c>
      <c r="AF3484" s="27">
        <f>SUBTOTAL(109,Tbl_NGF_Data[[#This Row],[Counter]])</f>
        <v>1</v>
      </c>
    </row>
    <row r="3485" spans="2:32" ht="60" x14ac:dyDescent="0.25">
      <c r="B3485" s="21" t="s">
        <v>424</v>
      </c>
      <c r="C3485" s="22" t="s">
        <v>2865</v>
      </c>
      <c r="D3485" s="23">
        <v>8</v>
      </c>
      <c r="E3485" s="22" t="s">
        <v>424</v>
      </c>
      <c r="F3485" s="23">
        <v>8</v>
      </c>
      <c r="G3485" s="22" t="s">
        <v>2865</v>
      </c>
      <c r="H3485" s="22" t="s">
        <v>1327</v>
      </c>
      <c r="I3485" s="23">
        <v>1</v>
      </c>
      <c r="J3485" s="23">
        <v>161</v>
      </c>
      <c r="K3485" s="23" t="s">
        <v>2976</v>
      </c>
      <c r="L3485" s="22" t="s">
        <v>2977</v>
      </c>
      <c r="M3485" s="21" t="s">
        <v>457</v>
      </c>
      <c r="N3485" s="23" t="s">
        <v>1223</v>
      </c>
      <c r="O3485" s="22" t="s">
        <v>1224</v>
      </c>
      <c r="P3485" s="22" t="s">
        <v>1225</v>
      </c>
      <c r="Q3485" s="23" t="s">
        <v>2939</v>
      </c>
      <c r="R3485" s="22" t="s">
        <v>2940</v>
      </c>
      <c r="S3485" s="21" t="s">
        <v>476</v>
      </c>
      <c r="T3485" s="23" t="s">
        <v>3033</v>
      </c>
      <c r="U3485" s="24" t="s">
        <v>19</v>
      </c>
      <c r="V3485" s="23">
        <v>500</v>
      </c>
      <c r="W3485" s="25">
        <v>43986095.109999999</v>
      </c>
      <c r="X3485" s="25">
        <v>46756227.719999999</v>
      </c>
      <c r="Y3485" s="25">
        <v>43219462.609999999</v>
      </c>
      <c r="Z3485" s="25">
        <v>39231700.07</v>
      </c>
      <c r="AA3485" s="25">
        <v>55221306.460000001</v>
      </c>
      <c r="AB3485" s="25">
        <v>59846659.049999997</v>
      </c>
      <c r="AC3485" s="26">
        <v>45152.505756550927</v>
      </c>
      <c r="AD3485" s="27">
        <f>ROW()</f>
        <v>3485</v>
      </c>
      <c r="AE3485" s="27">
        <f>1</f>
        <v>1</v>
      </c>
      <c r="AF3485" s="27">
        <f>SUBTOTAL(109,Tbl_NGF_Data[[#This Row],[Counter]])</f>
        <v>1</v>
      </c>
    </row>
    <row r="3486" spans="2:32" ht="45" x14ac:dyDescent="0.25">
      <c r="B3486" s="21" t="s">
        <v>424</v>
      </c>
      <c r="C3486" s="22" t="s">
        <v>2865</v>
      </c>
      <c r="D3486" s="23">
        <v>8</v>
      </c>
      <c r="E3486" s="22" t="s">
        <v>424</v>
      </c>
      <c r="F3486" s="23">
        <v>8</v>
      </c>
      <c r="G3486" s="22" t="s">
        <v>2865</v>
      </c>
      <c r="H3486" s="22" t="s">
        <v>1327</v>
      </c>
      <c r="I3486" s="23">
        <v>1</v>
      </c>
      <c r="J3486" s="23">
        <v>161</v>
      </c>
      <c r="K3486" s="23" t="s">
        <v>2976</v>
      </c>
      <c r="L3486" s="22" t="s">
        <v>2977</v>
      </c>
      <c r="M3486" s="21" t="s">
        <v>457</v>
      </c>
      <c r="N3486" s="23" t="s">
        <v>1186</v>
      </c>
      <c r="O3486" s="22" t="s">
        <v>1187</v>
      </c>
      <c r="P3486" s="22" t="s">
        <v>1188</v>
      </c>
      <c r="Q3486" s="23" t="s">
        <v>1806</v>
      </c>
      <c r="R3486" s="22" t="s">
        <v>1807</v>
      </c>
      <c r="S3486" s="21" t="s">
        <v>180</v>
      </c>
      <c r="T3486" s="23" t="s">
        <v>3034</v>
      </c>
      <c r="U3486" s="24" t="s">
        <v>15</v>
      </c>
      <c r="V3486" s="23">
        <v>100</v>
      </c>
      <c r="W3486" s="25">
        <v>183.06</v>
      </c>
      <c r="X3486" s="25">
        <v>261.79000000000002</v>
      </c>
      <c r="Y3486" s="25">
        <v>307</v>
      </c>
      <c r="Z3486" s="25">
        <v>320.11</v>
      </c>
      <c r="AA3486" s="25">
        <v>324.45</v>
      </c>
      <c r="AB3486" s="25">
        <v>354.92</v>
      </c>
      <c r="AC3486" s="26">
        <v>45152.505756550927</v>
      </c>
      <c r="AD3486" s="27">
        <f>ROW()</f>
        <v>3486</v>
      </c>
      <c r="AE3486" s="27">
        <f>1</f>
        <v>1</v>
      </c>
      <c r="AF3486" s="27">
        <f>SUBTOTAL(109,Tbl_NGF_Data[[#This Row],[Counter]])</f>
        <v>1</v>
      </c>
    </row>
    <row r="3487" spans="2:32" ht="45" x14ac:dyDescent="0.25">
      <c r="B3487" s="21" t="s">
        <v>424</v>
      </c>
      <c r="C3487" s="22" t="s">
        <v>2865</v>
      </c>
      <c r="D3487" s="23">
        <v>8</v>
      </c>
      <c r="E3487" s="22" t="s">
        <v>424</v>
      </c>
      <c r="F3487" s="23">
        <v>8</v>
      </c>
      <c r="G3487" s="22" t="s">
        <v>2865</v>
      </c>
      <c r="H3487" s="22" t="s">
        <v>1327</v>
      </c>
      <c r="I3487" s="23">
        <v>1</v>
      </c>
      <c r="J3487" s="23">
        <v>161</v>
      </c>
      <c r="K3487" s="23" t="s">
        <v>2976</v>
      </c>
      <c r="L3487" s="22" t="s">
        <v>2977</v>
      </c>
      <c r="M3487" s="21" t="s">
        <v>457</v>
      </c>
      <c r="N3487" s="23" t="s">
        <v>1186</v>
      </c>
      <c r="O3487" s="22" t="s">
        <v>1187</v>
      </c>
      <c r="P3487" s="22" t="s">
        <v>1188</v>
      </c>
      <c r="Q3487" s="23" t="s">
        <v>1806</v>
      </c>
      <c r="R3487" s="22" t="s">
        <v>1807</v>
      </c>
      <c r="S3487" s="21" t="s">
        <v>180</v>
      </c>
      <c r="T3487" s="23" t="s">
        <v>3034</v>
      </c>
      <c r="U3487" s="24" t="s">
        <v>19</v>
      </c>
      <c r="V3487" s="23">
        <v>500</v>
      </c>
      <c r="W3487" s="25">
        <v>56.91</v>
      </c>
      <c r="X3487" s="25">
        <v>78.73</v>
      </c>
      <c r="Y3487" s="25">
        <v>45.21</v>
      </c>
      <c r="Z3487" s="25">
        <v>13.11</v>
      </c>
      <c r="AA3487" s="25">
        <v>4.34</v>
      </c>
      <c r="AB3487" s="25">
        <v>30.47</v>
      </c>
      <c r="AC3487" s="26">
        <v>45152.505756550927</v>
      </c>
      <c r="AD3487" s="27">
        <f>ROW()</f>
        <v>3487</v>
      </c>
      <c r="AE3487" s="27">
        <f>1</f>
        <v>1</v>
      </c>
      <c r="AF3487" s="27">
        <f>SUBTOTAL(109,Tbl_NGF_Data[[#This Row],[Counter]])</f>
        <v>1</v>
      </c>
    </row>
    <row r="3488" spans="2:32" ht="60" x14ac:dyDescent="0.25">
      <c r="B3488" s="21" t="s">
        <v>424</v>
      </c>
      <c r="C3488" s="22" t="s">
        <v>2865</v>
      </c>
      <c r="D3488" s="23">
        <v>8</v>
      </c>
      <c r="E3488" s="22" t="s">
        <v>424</v>
      </c>
      <c r="F3488" s="23">
        <v>8</v>
      </c>
      <c r="G3488" s="22" t="s">
        <v>2865</v>
      </c>
      <c r="H3488" s="22" t="s">
        <v>1327</v>
      </c>
      <c r="I3488" s="23">
        <v>1</v>
      </c>
      <c r="J3488" s="23">
        <v>161</v>
      </c>
      <c r="K3488" s="23" t="s">
        <v>2976</v>
      </c>
      <c r="L3488" s="22" t="s">
        <v>2977</v>
      </c>
      <c r="M3488" s="21" t="s">
        <v>457</v>
      </c>
      <c r="N3488" s="23" t="s">
        <v>1186</v>
      </c>
      <c r="O3488" s="22" t="s">
        <v>1187</v>
      </c>
      <c r="P3488" s="22" t="s">
        <v>1188</v>
      </c>
      <c r="Q3488" s="23" t="s">
        <v>3035</v>
      </c>
      <c r="R3488" s="22" t="s">
        <v>3036</v>
      </c>
      <c r="S3488" s="21" t="s">
        <v>477</v>
      </c>
      <c r="T3488" s="23" t="s">
        <v>3037</v>
      </c>
      <c r="U3488" s="24" t="s">
        <v>15</v>
      </c>
      <c r="V3488" s="23">
        <v>100</v>
      </c>
      <c r="W3488" s="25">
        <v>0</v>
      </c>
      <c r="X3488" s="25">
        <v>0</v>
      </c>
      <c r="Y3488" s="25">
        <v>0</v>
      </c>
      <c r="Z3488" s="25">
        <v>469.41</v>
      </c>
      <c r="AA3488" s="25">
        <v>117.26</v>
      </c>
      <c r="AB3488" s="25">
        <v>119.43</v>
      </c>
      <c r="AC3488" s="26">
        <v>45152.505756550927</v>
      </c>
      <c r="AD3488" s="27">
        <f>ROW()</f>
        <v>3488</v>
      </c>
      <c r="AE3488" s="27">
        <f>1</f>
        <v>1</v>
      </c>
      <c r="AF3488" s="27">
        <f>SUBTOTAL(109,Tbl_NGF_Data[[#This Row],[Counter]])</f>
        <v>1</v>
      </c>
    </row>
    <row r="3489" spans="2:32" ht="60" x14ac:dyDescent="0.25">
      <c r="B3489" s="21" t="s">
        <v>424</v>
      </c>
      <c r="C3489" s="22" t="s">
        <v>2865</v>
      </c>
      <c r="D3489" s="23">
        <v>8</v>
      </c>
      <c r="E3489" s="22" t="s">
        <v>424</v>
      </c>
      <c r="F3489" s="23">
        <v>8</v>
      </c>
      <c r="G3489" s="22" t="s">
        <v>2865</v>
      </c>
      <c r="H3489" s="22" t="s">
        <v>1327</v>
      </c>
      <c r="I3489" s="23">
        <v>1</v>
      </c>
      <c r="J3489" s="23">
        <v>161</v>
      </c>
      <c r="K3489" s="23" t="s">
        <v>2976</v>
      </c>
      <c r="L3489" s="22" t="s">
        <v>2977</v>
      </c>
      <c r="M3489" s="21" t="s">
        <v>457</v>
      </c>
      <c r="N3489" s="23" t="s">
        <v>1186</v>
      </c>
      <c r="O3489" s="22" t="s">
        <v>1187</v>
      </c>
      <c r="P3489" s="22" t="s">
        <v>1188</v>
      </c>
      <c r="Q3489" s="23" t="s">
        <v>3035</v>
      </c>
      <c r="R3489" s="22" t="s">
        <v>3036</v>
      </c>
      <c r="S3489" s="21" t="s">
        <v>477</v>
      </c>
      <c r="T3489" s="23" t="s">
        <v>3037</v>
      </c>
      <c r="U3489" s="24" t="s">
        <v>19</v>
      </c>
      <c r="V3489" s="23">
        <v>500</v>
      </c>
      <c r="W3489" s="25">
        <v>0</v>
      </c>
      <c r="X3489" s="25">
        <v>0</v>
      </c>
      <c r="Y3489" s="25">
        <v>0</v>
      </c>
      <c r="Z3489" s="25">
        <v>469.41</v>
      </c>
      <c r="AA3489" s="25">
        <v>352.1500000000035</v>
      </c>
      <c r="AB3489" s="25">
        <v>2.17</v>
      </c>
      <c r="AC3489" s="26">
        <v>45152.505756550927</v>
      </c>
      <c r="AD3489" s="27">
        <f>ROW()</f>
        <v>3489</v>
      </c>
      <c r="AE3489" s="27">
        <f>1</f>
        <v>1</v>
      </c>
      <c r="AF3489" s="27">
        <f>SUBTOTAL(109,Tbl_NGF_Data[[#This Row],[Counter]])</f>
        <v>1</v>
      </c>
    </row>
    <row r="3490" spans="2:32" ht="45" x14ac:dyDescent="0.25">
      <c r="B3490" s="21" t="s">
        <v>424</v>
      </c>
      <c r="C3490" s="22" t="s">
        <v>2865</v>
      </c>
      <c r="D3490" s="23">
        <v>8</v>
      </c>
      <c r="E3490" s="22" t="s">
        <v>424</v>
      </c>
      <c r="F3490" s="23">
        <v>8</v>
      </c>
      <c r="G3490" s="22" t="s">
        <v>2865</v>
      </c>
      <c r="H3490" s="22" t="s">
        <v>1327</v>
      </c>
      <c r="I3490" s="23">
        <v>1</v>
      </c>
      <c r="J3490" s="23">
        <v>161</v>
      </c>
      <c r="K3490" s="23" t="s">
        <v>2976</v>
      </c>
      <c r="L3490" s="22" t="s">
        <v>2977</v>
      </c>
      <c r="M3490" s="21" t="s">
        <v>457</v>
      </c>
      <c r="N3490" s="23" t="s">
        <v>1186</v>
      </c>
      <c r="O3490" s="22" t="s">
        <v>1187</v>
      </c>
      <c r="P3490" s="22" t="s">
        <v>1188</v>
      </c>
      <c r="Q3490" s="23" t="s">
        <v>3038</v>
      </c>
      <c r="R3490" s="22" t="s">
        <v>3039</v>
      </c>
      <c r="S3490" s="21" t="s">
        <v>478</v>
      </c>
      <c r="T3490" s="23" t="s">
        <v>3040</v>
      </c>
      <c r="U3490" s="24" t="s">
        <v>15</v>
      </c>
      <c r="V3490" s="23">
        <v>100</v>
      </c>
      <c r="W3490" s="25">
        <v>226393.47</v>
      </c>
      <c r="X3490" s="25">
        <v>226393.47</v>
      </c>
      <c r="Y3490" s="25">
        <v>226393.47</v>
      </c>
      <c r="Z3490" s="25">
        <v>216396.95</v>
      </c>
      <c r="AA3490" s="25">
        <v>216396.95</v>
      </c>
      <c r="AB3490" s="25">
        <v>216396.95</v>
      </c>
      <c r="AC3490" s="26">
        <v>45152.505756550927</v>
      </c>
      <c r="AD3490" s="27">
        <f>ROW()</f>
        <v>3490</v>
      </c>
      <c r="AE3490" s="27">
        <f>1</f>
        <v>1</v>
      </c>
      <c r="AF3490" s="27">
        <f>SUBTOTAL(109,Tbl_NGF_Data[[#This Row],[Counter]])</f>
        <v>1</v>
      </c>
    </row>
    <row r="3491" spans="2:32" ht="45" x14ac:dyDescent="0.25">
      <c r="B3491" s="21" t="s">
        <v>424</v>
      </c>
      <c r="C3491" s="22" t="s">
        <v>2865</v>
      </c>
      <c r="D3491" s="23">
        <v>8</v>
      </c>
      <c r="E3491" s="22" t="s">
        <v>424</v>
      </c>
      <c r="F3491" s="23">
        <v>8</v>
      </c>
      <c r="G3491" s="22" t="s">
        <v>2865</v>
      </c>
      <c r="H3491" s="22" t="s">
        <v>1327</v>
      </c>
      <c r="I3491" s="23">
        <v>1</v>
      </c>
      <c r="J3491" s="23">
        <v>161</v>
      </c>
      <c r="K3491" s="23" t="s">
        <v>2976</v>
      </c>
      <c r="L3491" s="22" t="s">
        <v>2977</v>
      </c>
      <c r="M3491" s="21" t="s">
        <v>457</v>
      </c>
      <c r="N3491" s="23" t="s">
        <v>1186</v>
      </c>
      <c r="O3491" s="22" t="s">
        <v>1187</v>
      </c>
      <c r="P3491" s="22" t="s">
        <v>1188</v>
      </c>
      <c r="Q3491" s="23" t="s">
        <v>3038</v>
      </c>
      <c r="R3491" s="22" t="s">
        <v>3039</v>
      </c>
      <c r="S3491" s="21" t="s">
        <v>478</v>
      </c>
      <c r="T3491" s="23" t="s">
        <v>3040</v>
      </c>
      <c r="U3491" s="24" t="s">
        <v>16</v>
      </c>
      <c r="V3491" s="23">
        <v>135</v>
      </c>
      <c r="W3491" s="25">
        <v>18186</v>
      </c>
      <c r="X3491" s="25">
        <v>18732</v>
      </c>
      <c r="Y3491" s="25">
        <v>18732</v>
      </c>
      <c r="Z3491" s="25">
        <v>18732</v>
      </c>
      <c r="AA3491" s="25">
        <v>18732</v>
      </c>
      <c r="AB3491" s="25">
        <v>0</v>
      </c>
      <c r="AC3491" s="26">
        <v>45152.505756550927</v>
      </c>
      <c r="AD3491" s="27">
        <f>ROW()</f>
        <v>3491</v>
      </c>
      <c r="AE3491" s="27">
        <f>1</f>
        <v>1</v>
      </c>
      <c r="AF3491" s="27">
        <f>SUBTOTAL(109,Tbl_NGF_Data[[#This Row],[Counter]])</f>
        <v>1</v>
      </c>
    </row>
    <row r="3492" spans="2:32" ht="45" x14ac:dyDescent="0.25">
      <c r="B3492" s="21" t="s">
        <v>424</v>
      </c>
      <c r="C3492" s="22" t="s">
        <v>2865</v>
      </c>
      <c r="D3492" s="23">
        <v>8</v>
      </c>
      <c r="E3492" s="22" t="s">
        <v>424</v>
      </c>
      <c r="F3492" s="23">
        <v>8</v>
      </c>
      <c r="G3492" s="22" t="s">
        <v>2865</v>
      </c>
      <c r="H3492" s="22" t="s">
        <v>1327</v>
      </c>
      <c r="I3492" s="23">
        <v>1</v>
      </c>
      <c r="J3492" s="23">
        <v>161</v>
      </c>
      <c r="K3492" s="23" t="s">
        <v>2976</v>
      </c>
      <c r="L3492" s="22" t="s">
        <v>2977</v>
      </c>
      <c r="M3492" s="21" t="s">
        <v>457</v>
      </c>
      <c r="N3492" s="23" t="s">
        <v>1186</v>
      </c>
      <c r="O3492" s="22" t="s">
        <v>1187</v>
      </c>
      <c r="P3492" s="22" t="s">
        <v>1188</v>
      </c>
      <c r="Q3492" s="23" t="s">
        <v>3038</v>
      </c>
      <c r="R3492" s="22" t="s">
        <v>3039</v>
      </c>
      <c r="S3492" s="21" t="s">
        <v>478</v>
      </c>
      <c r="T3492" s="23" t="s">
        <v>3040</v>
      </c>
      <c r="U3492" s="24" t="s">
        <v>18</v>
      </c>
      <c r="V3492" s="23">
        <v>220</v>
      </c>
      <c r="W3492" s="25">
        <v>18186</v>
      </c>
      <c r="X3492" s="25">
        <v>18732</v>
      </c>
      <c r="Y3492" s="25">
        <v>18732</v>
      </c>
      <c r="Z3492" s="25">
        <v>18732</v>
      </c>
      <c r="AA3492" s="25">
        <v>18732</v>
      </c>
      <c r="AB3492" s="25">
        <v>0</v>
      </c>
      <c r="AC3492" s="26">
        <v>45152.505756550927</v>
      </c>
      <c r="AD3492" s="27">
        <f>ROW()</f>
        <v>3492</v>
      </c>
      <c r="AE3492" s="27">
        <f>1</f>
        <v>1</v>
      </c>
      <c r="AF3492" s="27">
        <f>SUBTOTAL(109,Tbl_NGF_Data[[#This Row],[Counter]])</f>
        <v>1</v>
      </c>
    </row>
    <row r="3493" spans="2:32" ht="45" x14ac:dyDescent="0.25">
      <c r="B3493" s="21" t="s">
        <v>424</v>
      </c>
      <c r="C3493" s="22" t="s">
        <v>2865</v>
      </c>
      <c r="D3493" s="23">
        <v>8</v>
      </c>
      <c r="E3493" s="22" t="s">
        <v>424</v>
      </c>
      <c r="F3493" s="23">
        <v>8</v>
      </c>
      <c r="G3493" s="22" t="s">
        <v>2865</v>
      </c>
      <c r="H3493" s="22" t="s">
        <v>1327</v>
      </c>
      <c r="I3493" s="23">
        <v>1</v>
      </c>
      <c r="J3493" s="23">
        <v>161</v>
      </c>
      <c r="K3493" s="23" t="s">
        <v>2976</v>
      </c>
      <c r="L3493" s="22" t="s">
        <v>2977</v>
      </c>
      <c r="M3493" s="21" t="s">
        <v>457</v>
      </c>
      <c r="N3493" s="23" t="s">
        <v>1186</v>
      </c>
      <c r="O3493" s="22" t="s">
        <v>1187</v>
      </c>
      <c r="P3493" s="22" t="s">
        <v>1188</v>
      </c>
      <c r="Q3493" s="23" t="s">
        <v>3038</v>
      </c>
      <c r="R3493" s="22" t="s">
        <v>3039</v>
      </c>
      <c r="S3493" s="21" t="s">
        <v>478</v>
      </c>
      <c r="T3493" s="23" t="s">
        <v>3040</v>
      </c>
      <c r="U3493" s="24" t="s">
        <v>19</v>
      </c>
      <c r="V3493" s="23">
        <v>500</v>
      </c>
      <c r="W3493" s="25">
        <v>0</v>
      </c>
      <c r="X3493" s="25">
        <v>0</v>
      </c>
      <c r="Y3493" s="25">
        <v>0</v>
      </c>
      <c r="Z3493" s="25">
        <v>9996.52</v>
      </c>
      <c r="AA3493" s="25">
        <v>0</v>
      </c>
      <c r="AB3493" s="25">
        <v>0</v>
      </c>
      <c r="AC3493" s="26">
        <v>45152.505756550927</v>
      </c>
      <c r="AD3493" s="27">
        <f>ROW()</f>
        <v>3493</v>
      </c>
      <c r="AE3493" s="27">
        <f>1</f>
        <v>1</v>
      </c>
      <c r="AF3493" s="27">
        <f>SUBTOTAL(109,Tbl_NGF_Data[[#This Row],[Counter]])</f>
        <v>1</v>
      </c>
    </row>
    <row r="3494" spans="2:32" ht="30" x14ac:dyDescent="0.25">
      <c r="B3494" s="21" t="s">
        <v>424</v>
      </c>
      <c r="C3494" s="22" t="s">
        <v>2865</v>
      </c>
      <c r="D3494" s="23">
        <v>8</v>
      </c>
      <c r="E3494" s="22" t="s">
        <v>424</v>
      </c>
      <c r="F3494" s="23">
        <v>8</v>
      </c>
      <c r="G3494" s="22" t="s">
        <v>2865</v>
      </c>
      <c r="H3494" s="22" t="s">
        <v>1327</v>
      </c>
      <c r="I3494" s="23">
        <v>1</v>
      </c>
      <c r="J3494" s="23">
        <v>161</v>
      </c>
      <c r="K3494" s="23" t="s">
        <v>2976</v>
      </c>
      <c r="L3494" s="22" t="s">
        <v>2977</v>
      </c>
      <c r="M3494" s="21" t="s">
        <v>457</v>
      </c>
      <c r="N3494" s="23" t="s">
        <v>1186</v>
      </c>
      <c r="O3494" s="22" t="s">
        <v>1187</v>
      </c>
      <c r="P3494" s="22" t="s">
        <v>1188</v>
      </c>
      <c r="Q3494" s="23" t="s">
        <v>3041</v>
      </c>
      <c r="R3494" s="22" t="s">
        <v>3042</v>
      </c>
      <c r="S3494" s="21" t="s">
        <v>479</v>
      </c>
      <c r="T3494" s="23" t="s">
        <v>3043</v>
      </c>
      <c r="U3494" s="24" t="s">
        <v>15</v>
      </c>
      <c r="V3494" s="23">
        <v>100</v>
      </c>
      <c r="W3494" s="25">
        <v>0</v>
      </c>
      <c r="X3494" s="25">
        <v>0</v>
      </c>
      <c r="Y3494" s="25">
        <v>0</v>
      </c>
      <c r="Z3494" s="25">
        <v>0</v>
      </c>
      <c r="AA3494" s="25">
        <v>10000</v>
      </c>
      <c r="AB3494" s="25">
        <v>20000</v>
      </c>
      <c r="AC3494" s="26">
        <v>45152.505756550927</v>
      </c>
      <c r="AD3494" s="27">
        <f>ROW()</f>
        <v>3494</v>
      </c>
      <c r="AE3494" s="27">
        <f>1</f>
        <v>1</v>
      </c>
      <c r="AF3494" s="27">
        <f>SUBTOTAL(109,Tbl_NGF_Data[[#This Row],[Counter]])</f>
        <v>1</v>
      </c>
    </row>
    <row r="3495" spans="2:32" ht="30" x14ac:dyDescent="0.25">
      <c r="B3495" s="21" t="s">
        <v>424</v>
      </c>
      <c r="C3495" s="22" t="s">
        <v>2865</v>
      </c>
      <c r="D3495" s="23">
        <v>8</v>
      </c>
      <c r="E3495" s="22" t="s">
        <v>424</v>
      </c>
      <c r="F3495" s="23">
        <v>8</v>
      </c>
      <c r="G3495" s="22" t="s">
        <v>2865</v>
      </c>
      <c r="H3495" s="22" t="s">
        <v>1327</v>
      </c>
      <c r="I3495" s="23">
        <v>1</v>
      </c>
      <c r="J3495" s="23">
        <v>161</v>
      </c>
      <c r="K3495" s="23" t="s">
        <v>2976</v>
      </c>
      <c r="L3495" s="22" t="s">
        <v>2977</v>
      </c>
      <c r="M3495" s="21" t="s">
        <v>457</v>
      </c>
      <c r="N3495" s="23" t="s">
        <v>1186</v>
      </c>
      <c r="O3495" s="22" t="s">
        <v>1187</v>
      </c>
      <c r="P3495" s="22" t="s">
        <v>1188</v>
      </c>
      <c r="Q3495" s="23" t="s">
        <v>3041</v>
      </c>
      <c r="R3495" s="22" t="s">
        <v>3042</v>
      </c>
      <c r="S3495" s="21" t="s">
        <v>479</v>
      </c>
      <c r="T3495" s="23" t="s">
        <v>3043</v>
      </c>
      <c r="U3495" s="24" t="s">
        <v>16</v>
      </c>
      <c r="V3495" s="23">
        <v>135</v>
      </c>
      <c r="W3495" s="25">
        <v>12962</v>
      </c>
      <c r="X3495" s="25">
        <v>13345</v>
      </c>
      <c r="Y3495" s="25">
        <v>13345</v>
      </c>
      <c r="Z3495" s="25">
        <v>13345</v>
      </c>
      <c r="AA3495" s="25">
        <v>13345</v>
      </c>
      <c r="AB3495" s="25">
        <v>4345</v>
      </c>
      <c r="AC3495" s="26">
        <v>45152.505756550927</v>
      </c>
      <c r="AD3495" s="27">
        <f>ROW()</f>
        <v>3495</v>
      </c>
      <c r="AE3495" s="27">
        <f>1</f>
        <v>1</v>
      </c>
      <c r="AF3495" s="27">
        <f>SUBTOTAL(109,Tbl_NGF_Data[[#This Row],[Counter]])</f>
        <v>1</v>
      </c>
    </row>
    <row r="3496" spans="2:32" ht="30" x14ac:dyDescent="0.25">
      <c r="B3496" s="21" t="s">
        <v>424</v>
      </c>
      <c r="C3496" s="22" t="s">
        <v>2865</v>
      </c>
      <c r="D3496" s="23">
        <v>8</v>
      </c>
      <c r="E3496" s="22" t="s">
        <v>424</v>
      </c>
      <c r="F3496" s="23">
        <v>8</v>
      </c>
      <c r="G3496" s="22" t="s">
        <v>2865</v>
      </c>
      <c r="H3496" s="22" t="s">
        <v>1327</v>
      </c>
      <c r="I3496" s="23">
        <v>1</v>
      </c>
      <c r="J3496" s="23">
        <v>161</v>
      </c>
      <c r="K3496" s="23" t="s">
        <v>2976</v>
      </c>
      <c r="L3496" s="22" t="s">
        <v>2977</v>
      </c>
      <c r="M3496" s="21" t="s">
        <v>457</v>
      </c>
      <c r="N3496" s="23" t="s">
        <v>1186</v>
      </c>
      <c r="O3496" s="22" t="s">
        <v>1187</v>
      </c>
      <c r="P3496" s="22" t="s">
        <v>1188</v>
      </c>
      <c r="Q3496" s="23" t="s">
        <v>3041</v>
      </c>
      <c r="R3496" s="22" t="s">
        <v>3042</v>
      </c>
      <c r="S3496" s="21" t="s">
        <v>479</v>
      </c>
      <c r="T3496" s="23" t="s">
        <v>3043</v>
      </c>
      <c r="U3496" s="24" t="s">
        <v>17</v>
      </c>
      <c r="V3496" s="23">
        <v>200</v>
      </c>
      <c r="W3496" s="25">
        <v>10000</v>
      </c>
      <c r="X3496" s="25">
        <v>10000</v>
      </c>
      <c r="Y3496" s="25">
        <v>10000</v>
      </c>
      <c r="Z3496" s="25">
        <v>10000</v>
      </c>
      <c r="AA3496" s="25">
        <v>0</v>
      </c>
      <c r="AB3496" s="25">
        <v>0</v>
      </c>
      <c r="AC3496" s="26">
        <v>45152.505756550927</v>
      </c>
      <c r="AD3496" s="27">
        <f>ROW()</f>
        <v>3496</v>
      </c>
      <c r="AE3496" s="27">
        <f>1</f>
        <v>1</v>
      </c>
      <c r="AF3496" s="27">
        <f>SUBTOTAL(109,Tbl_NGF_Data[[#This Row],[Counter]])</f>
        <v>1</v>
      </c>
    </row>
    <row r="3497" spans="2:32" ht="45" x14ac:dyDescent="0.25">
      <c r="B3497" s="21" t="s">
        <v>424</v>
      </c>
      <c r="C3497" s="22" t="s">
        <v>2865</v>
      </c>
      <c r="D3497" s="23">
        <v>8</v>
      </c>
      <c r="E3497" s="22" t="s">
        <v>424</v>
      </c>
      <c r="F3497" s="23">
        <v>8</v>
      </c>
      <c r="G3497" s="22" t="s">
        <v>2865</v>
      </c>
      <c r="H3497" s="22" t="s">
        <v>1327</v>
      </c>
      <c r="I3497" s="23">
        <v>1</v>
      </c>
      <c r="J3497" s="23">
        <v>161</v>
      </c>
      <c r="K3497" s="23" t="s">
        <v>2976</v>
      </c>
      <c r="L3497" s="22" t="s">
        <v>2977</v>
      </c>
      <c r="M3497" s="21" t="s">
        <v>457</v>
      </c>
      <c r="N3497" s="23" t="s">
        <v>1186</v>
      </c>
      <c r="O3497" s="22" t="s">
        <v>1187</v>
      </c>
      <c r="P3497" s="22" t="s">
        <v>1188</v>
      </c>
      <c r="Q3497" s="23" t="s">
        <v>3041</v>
      </c>
      <c r="R3497" s="22" t="s">
        <v>3042</v>
      </c>
      <c r="S3497" s="21" t="s">
        <v>479</v>
      </c>
      <c r="T3497" s="23" t="s">
        <v>3043</v>
      </c>
      <c r="U3497" s="24" t="s">
        <v>18</v>
      </c>
      <c r="V3497" s="23">
        <v>220</v>
      </c>
      <c r="W3497" s="25">
        <v>2962</v>
      </c>
      <c r="X3497" s="25">
        <v>3345</v>
      </c>
      <c r="Y3497" s="25">
        <v>3345</v>
      </c>
      <c r="Z3497" s="25">
        <v>3345</v>
      </c>
      <c r="AA3497" s="25">
        <v>13345</v>
      </c>
      <c r="AB3497" s="25">
        <v>4345</v>
      </c>
      <c r="AC3497" s="26">
        <v>45152.505756550927</v>
      </c>
      <c r="AD3497" s="27">
        <f>ROW()</f>
        <v>3497</v>
      </c>
      <c r="AE3497" s="27">
        <f>1</f>
        <v>1</v>
      </c>
      <c r="AF3497" s="27">
        <f>SUBTOTAL(109,Tbl_NGF_Data[[#This Row],[Counter]])</f>
        <v>1</v>
      </c>
    </row>
    <row r="3498" spans="2:32" ht="30" x14ac:dyDescent="0.25">
      <c r="B3498" s="21" t="s">
        <v>424</v>
      </c>
      <c r="C3498" s="22" t="s">
        <v>2865</v>
      </c>
      <c r="D3498" s="23">
        <v>8</v>
      </c>
      <c r="E3498" s="22" t="s">
        <v>424</v>
      </c>
      <c r="F3498" s="23">
        <v>8</v>
      </c>
      <c r="G3498" s="22" t="s">
        <v>2865</v>
      </c>
      <c r="H3498" s="22" t="s">
        <v>1327</v>
      </c>
      <c r="I3498" s="23">
        <v>1</v>
      </c>
      <c r="J3498" s="23">
        <v>161</v>
      </c>
      <c r="K3498" s="23" t="s">
        <v>2976</v>
      </c>
      <c r="L3498" s="22" t="s">
        <v>2977</v>
      </c>
      <c r="M3498" s="21" t="s">
        <v>457</v>
      </c>
      <c r="N3498" s="23" t="s">
        <v>1186</v>
      </c>
      <c r="O3498" s="22" t="s">
        <v>1187</v>
      </c>
      <c r="P3498" s="22" t="s">
        <v>1188</v>
      </c>
      <c r="Q3498" s="23" t="s">
        <v>3041</v>
      </c>
      <c r="R3498" s="22" t="s">
        <v>3042</v>
      </c>
      <c r="S3498" s="21" t="s">
        <v>479</v>
      </c>
      <c r="T3498" s="23" t="s">
        <v>3043</v>
      </c>
      <c r="U3498" s="24" t="s">
        <v>19</v>
      </c>
      <c r="V3498" s="23">
        <v>500</v>
      </c>
      <c r="W3498" s="25">
        <v>10000</v>
      </c>
      <c r="X3498" s="25">
        <v>10000</v>
      </c>
      <c r="Y3498" s="25">
        <v>10000</v>
      </c>
      <c r="Z3498" s="25">
        <v>10000</v>
      </c>
      <c r="AA3498" s="25">
        <v>10000</v>
      </c>
      <c r="AB3498" s="25">
        <v>10000</v>
      </c>
      <c r="AC3498" s="26">
        <v>45152.505756550927</v>
      </c>
      <c r="AD3498" s="27">
        <f>ROW()</f>
        <v>3498</v>
      </c>
      <c r="AE3498" s="27">
        <f>1</f>
        <v>1</v>
      </c>
      <c r="AF3498" s="27">
        <f>SUBTOTAL(109,Tbl_NGF_Data[[#This Row],[Counter]])</f>
        <v>1</v>
      </c>
    </row>
    <row r="3499" spans="2:32" ht="30" x14ac:dyDescent="0.25">
      <c r="B3499" s="21" t="s">
        <v>424</v>
      </c>
      <c r="C3499" s="22" t="s">
        <v>2865</v>
      </c>
      <c r="D3499" s="23">
        <v>8</v>
      </c>
      <c r="E3499" s="22" t="s">
        <v>424</v>
      </c>
      <c r="F3499" s="23">
        <v>8</v>
      </c>
      <c r="G3499" s="22" t="s">
        <v>2865</v>
      </c>
      <c r="H3499" s="22" t="s">
        <v>1327</v>
      </c>
      <c r="I3499" s="23">
        <v>1</v>
      </c>
      <c r="J3499" s="23">
        <v>161</v>
      </c>
      <c r="K3499" s="23" t="s">
        <v>2976</v>
      </c>
      <c r="L3499" s="22" t="s">
        <v>2977</v>
      </c>
      <c r="M3499" s="21" t="s">
        <v>457</v>
      </c>
      <c r="N3499" s="23" t="s">
        <v>1186</v>
      </c>
      <c r="O3499" s="22" t="s">
        <v>1187</v>
      </c>
      <c r="P3499" s="22" t="s">
        <v>1188</v>
      </c>
      <c r="Q3499" s="23" t="s">
        <v>3044</v>
      </c>
      <c r="R3499" s="22" t="s">
        <v>3045</v>
      </c>
      <c r="S3499" s="21" t="s">
        <v>480</v>
      </c>
      <c r="T3499" s="23" t="s">
        <v>3046</v>
      </c>
      <c r="U3499" s="24" t="s">
        <v>15</v>
      </c>
      <c r="V3499" s="23">
        <v>100</v>
      </c>
      <c r="W3499" s="25">
        <v>0</v>
      </c>
      <c r="X3499" s="25">
        <v>0</v>
      </c>
      <c r="Y3499" s="25">
        <v>0</v>
      </c>
      <c r="Z3499" s="25">
        <v>0</v>
      </c>
      <c r="AA3499" s="25">
        <v>5501</v>
      </c>
      <c r="AB3499" s="25">
        <v>6000</v>
      </c>
      <c r="AC3499" s="26">
        <v>45152.505756550927</v>
      </c>
      <c r="AD3499" s="27">
        <f>ROW()</f>
        <v>3499</v>
      </c>
      <c r="AE3499" s="27">
        <f>1</f>
        <v>1</v>
      </c>
      <c r="AF3499" s="27">
        <f>SUBTOTAL(109,Tbl_NGF_Data[[#This Row],[Counter]])</f>
        <v>1</v>
      </c>
    </row>
    <row r="3500" spans="2:32" ht="30" x14ac:dyDescent="0.25">
      <c r="B3500" s="21" t="s">
        <v>424</v>
      </c>
      <c r="C3500" s="22" t="s">
        <v>2865</v>
      </c>
      <c r="D3500" s="23">
        <v>8</v>
      </c>
      <c r="E3500" s="22" t="s">
        <v>424</v>
      </c>
      <c r="F3500" s="23">
        <v>8</v>
      </c>
      <c r="G3500" s="22" t="s">
        <v>2865</v>
      </c>
      <c r="H3500" s="22" t="s">
        <v>1327</v>
      </c>
      <c r="I3500" s="23">
        <v>1</v>
      </c>
      <c r="J3500" s="23">
        <v>161</v>
      </c>
      <c r="K3500" s="23" t="s">
        <v>2976</v>
      </c>
      <c r="L3500" s="22" t="s">
        <v>2977</v>
      </c>
      <c r="M3500" s="21" t="s">
        <v>457</v>
      </c>
      <c r="N3500" s="23" t="s">
        <v>1186</v>
      </c>
      <c r="O3500" s="22" t="s">
        <v>1187</v>
      </c>
      <c r="P3500" s="22" t="s">
        <v>1188</v>
      </c>
      <c r="Q3500" s="23" t="s">
        <v>3044</v>
      </c>
      <c r="R3500" s="22" t="s">
        <v>3045</v>
      </c>
      <c r="S3500" s="21" t="s">
        <v>480</v>
      </c>
      <c r="T3500" s="23" t="s">
        <v>3046</v>
      </c>
      <c r="U3500" s="24" t="s">
        <v>19</v>
      </c>
      <c r="V3500" s="23">
        <v>500</v>
      </c>
      <c r="W3500" s="25">
        <v>0</v>
      </c>
      <c r="X3500" s="25">
        <v>0</v>
      </c>
      <c r="Y3500" s="25">
        <v>0</v>
      </c>
      <c r="Z3500" s="25">
        <v>0</v>
      </c>
      <c r="AA3500" s="25">
        <v>5501</v>
      </c>
      <c r="AB3500" s="25">
        <v>499</v>
      </c>
      <c r="AC3500" s="26">
        <v>45152.505756550927</v>
      </c>
      <c r="AD3500" s="27">
        <f>ROW()</f>
        <v>3500</v>
      </c>
      <c r="AE3500" s="27">
        <f>1</f>
        <v>1</v>
      </c>
      <c r="AF3500" s="27">
        <f>SUBTOTAL(109,Tbl_NGF_Data[[#This Row],[Counter]])</f>
        <v>1</v>
      </c>
    </row>
    <row r="3501" spans="2:32" ht="30" x14ac:dyDescent="0.25">
      <c r="B3501" s="21" t="s">
        <v>424</v>
      </c>
      <c r="C3501" s="22" t="s">
        <v>2865</v>
      </c>
      <c r="D3501" s="23">
        <v>8</v>
      </c>
      <c r="E3501" s="22" t="s">
        <v>424</v>
      </c>
      <c r="F3501" s="23">
        <v>8</v>
      </c>
      <c r="G3501" s="22" t="s">
        <v>2865</v>
      </c>
      <c r="H3501" s="22" t="s">
        <v>1327</v>
      </c>
      <c r="I3501" s="23">
        <v>1</v>
      </c>
      <c r="J3501" s="23">
        <v>161</v>
      </c>
      <c r="K3501" s="23" t="s">
        <v>2976</v>
      </c>
      <c r="L3501" s="22" t="s">
        <v>2977</v>
      </c>
      <c r="M3501" s="21" t="s">
        <v>457</v>
      </c>
      <c r="N3501" s="23" t="s">
        <v>1186</v>
      </c>
      <c r="O3501" s="22" t="s">
        <v>1187</v>
      </c>
      <c r="P3501" s="22" t="s">
        <v>1188</v>
      </c>
      <c r="Q3501" s="23" t="s">
        <v>1320</v>
      </c>
      <c r="R3501" s="22" t="s">
        <v>1321</v>
      </c>
      <c r="S3501" s="21" t="s">
        <v>209</v>
      </c>
      <c r="T3501" s="23" t="s">
        <v>3047</v>
      </c>
      <c r="U3501" s="24" t="s">
        <v>15</v>
      </c>
      <c r="V3501" s="23">
        <v>100</v>
      </c>
      <c r="W3501" s="25">
        <v>0</v>
      </c>
      <c r="X3501" s="25">
        <v>0</v>
      </c>
      <c r="Y3501" s="25">
        <v>0</v>
      </c>
      <c r="Z3501" s="25">
        <v>37647457.700000003</v>
      </c>
      <c r="AA3501" s="25">
        <v>5314129.88</v>
      </c>
      <c r="AB3501" s="25">
        <v>4365613</v>
      </c>
      <c r="AC3501" s="26">
        <v>45152.505756550927</v>
      </c>
      <c r="AD3501" s="27">
        <f>ROW()</f>
        <v>3501</v>
      </c>
      <c r="AE3501" s="27">
        <f>1</f>
        <v>1</v>
      </c>
      <c r="AF3501" s="27">
        <f>SUBTOTAL(109,Tbl_NGF_Data[[#This Row],[Counter]])</f>
        <v>1</v>
      </c>
    </row>
    <row r="3502" spans="2:32" ht="30" x14ac:dyDescent="0.25">
      <c r="B3502" s="21" t="s">
        <v>424</v>
      </c>
      <c r="C3502" s="22" t="s">
        <v>2865</v>
      </c>
      <c r="D3502" s="23">
        <v>8</v>
      </c>
      <c r="E3502" s="22" t="s">
        <v>424</v>
      </c>
      <c r="F3502" s="23">
        <v>8</v>
      </c>
      <c r="G3502" s="22" t="s">
        <v>2865</v>
      </c>
      <c r="H3502" s="22" t="s">
        <v>1327</v>
      </c>
      <c r="I3502" s="23">
        <v>1</v>
      </c>
      <c r="J3502" s="23">
        <v>161</v>
      </c>
      <c r="K3502" s="23" t="s">
        <v>2976</v>
      </c>
      <c r="L3502" s="22" t="s">
        <v>2977</v>
      </c>
      <c r="M3502" s="21" t="s">
        <v>457</v>
      </c>
      <c r="N3502" s="23" t="s">
        <v>1186</v>
      </c>
      <c r="O3502" s="22" t="s">
        <v>1187</v>
      </c>
      <c r="P3502" s="22" t="s">
        <v>1188</v>
      </c>
      <c r="Q3502" s="23" t="s">
        <v>1320</v>
      </c>
      <c r="R3502" s="22" t="s">
        <v>1321</v>
      </c>
      <c r="S3502" s="21" t="s">
        <v>209</v>
      </c>
      <c r="T3502" s="23" t="s">
        <v>3047</v>
      </c>
      <c r="U3502" s="24" t="s">
        <v>19</v>
      </c>
      <c r="V3502" s="23">
        <v>500</v>
      </c>
      <c r="W3502" s="25">
        <v>0</v>
      </c>
      <c r="X3502" s="25">
        <v>0</v>
      </c>
      <c r="Y3502" s="25">
        <v>0</v>
      </c>
      <c r="Z3502" s="25">
        <v>100647457.7</v>
      </c>
      <c r="AA3502" s="25">
        <v>8641672.1799999997</v>
      </c>
      <c r="AB3502" s="25">
        <v>51483.12</v>
      </c>
      <c r="AC3502" s="26">
        <v>45152.505756550927</v>
      </c>
      <c r="AD3502" s="27">
        <f>ROW()</f>
        <v>3502</v>
      </c>
      <c r="AE3502" s="27">
        <f>1</f>
        <v>1</v>
      </c>
      <c r="AF3502" s="27">
        <f>SUBTOTAL(109,Tbl_NGF_Data[[#This Row],[Counter]])</f>
        <v>1</v>
      </c>
    </row>
    <row r="3503" spans="2:32" ht="60" x14ac:dyDescent="0.25">
      <c r="B3503" s="21" t="s">
        <v>424</v>
      </c>
      <c r="C3503" s="22" t="s">
        <v>2865</v>
      </c>
      <c r="D3503" s="23">
        <v>8</v>
      </c>
      <c r="E3503" s="22" t="s">
        <v>424</v>
      </c>
      <c r="F3503" s="23">
        <v>8</v>
      </c>
      <c r="G3503" s="22" t="s">
        <v>2865</v>
      </c>
      <c r="H3503" s="22" t="s">
        <v>1327</v>
      </c>
      <c r="I3503" s="23">
        <v>1</v>
      </c>
      <c r="J3503" s="23">
        <v>161</v>
      </c>
      <c r="K3503" s="23" t="s">
        <v>2976</v>
      </c>
      <c r="L3503" s="22" t="s">
        <v>2977</v>
      </c>
      <c r="M3503" s="21" t="s">
        <v>457</v>
      </c>
      <c r="N3503" s="23" t="s">
        <v>1186</v>
      </c>
      <c r="O3503" s="22" t="s">
        <v>1187</v>
      </c>
      <c r="P3503" s="22" t="s">
        <v>1188</v>
      </c>
      <c r="Q3503" s="23" t="s">
        <v>3048</v>
      </c>
      <c r="R3503" s="22" t="s">
        <v>3049</v>
      </c>
      <c r="S3503" s="21" t="s">
        <v>481</v>
      </c>
      <c r="T3503" s="23" t="s">
        <v>3050</v>
      </c>
      <c r="U3503" s="24" t="s">
        <v>19</v>
      </c>
      <c r="V3503" s="23">
        <v>500</v>
      </c>
      <c r="W3503" s="25">
        <v>0</v>
      </c>
      <c r="X3503" s="25">
        <v>1.1641532182693481E-10</v>
      </c>
      <c r="Y3503" s="25">
        <v>2.3283064365386963E-10</v>
      </c>
      <c r="Z3503" s="25">
        <v>1.7462298274040222E-10</v>
      </c>
      <c r="AA3503" s="25">
        <v>5.8207660913467407E-11</v>
      </c>
      <c r="AB3503" s="25">
        <v>1.7462298274040222E-10</v>
      </c>
      <c r="AC3503" s="26">
        <v>45152.505756550927</v>
      </c>
      <c r="AD3503" s="27">
        <f>ROW()</f>
        <v>3503</v>
      </c>
      <c r="AE3503" s="27">
        <f>1</f>
        <v>1</v>
      </c>
      <c r="AF3503" s="27">
        <f>SUBTOTAL(109,Tbl_NGF_Data[[#This Row],[Counter]])</f>
        <v>1</v>
      </c>
    </row>
    <row r="3504" spans="2:32" ht="45" x14ac:dyDescent="0.25">
      <c r="B3504" s="21" t="s">
        <v>424</v>
      </c>
      <c r="C3504" s="22" t="s">
        <v>2865</v>
      </c>
      <c r="D3504" s="23">
        <v>8</v>
      </c>
      <c r="E3504" s="22" t="s">
        <v>424</v>
      </c>
      <c r="F3504" s="23">
        <v>8</v>
      </c>
      <c r="G3504" s="22" t="s">
        <v>2865</v>
      </c>
      <c r="H3504" s="22" t="s">
        <v>1327</v>
      </c>
      <c r="I3504" s="23">
        <v>1</v>
      </c>
      <c r="J3504" s="23">
        <v>161</v>
      </c>
      <c r="K3504" s="23" t="s">
        <v>2976</v>
      </c>
      <c r="L3504" s="22" t="s">
        <v>2977</v>
      </c>
      <c r="M3504" s="21" t="s">
        <v>457</v>
      </c>
      <c r="N3504" s="23" t="s">
        <v>1186</v>
      </c>
      <c r="O3504" s="22" t="s">
        <v>1187</v>
      </c>
      <c r="P3504" s="22" t="s">
        <v>1188</v>
      </c>
      <c r="Q3504" s="23" t="s">
        <v>3051</v>
      </c>
      <c r="R3504" s="22" t="s">
        <v>3052</v>
      </c>
      <c r="S3504" s="21" t="s">
        <v>482</v>
      </c>
      <c r="T3504" s="23" t="s">
        <v>3053</v>
      </c>
      <c r="U3504" s="24" t="s">
        <v>19</v>
      </c>
      <c r="V3504" s="23">
        <v>500</v>
      </c>
      <c r="W3504" s="25">
        <v>2.9103830456733704E-11</v>
      </c>
      <c r="X3504" s="25">
        <v>0</v>
      </c>
      <c r="Y3504" s="25">
        <v>0</v>
      </c>
      <c r="Z3504" s="25">
        <v>0</v>
      </c>
      <c r="AA3504" s="25">
        <v>0</v>
      </c>
      <c r="AB3504" s="25">
        <v>0</v>
      </c>
      <c r="AC3504" s="26">
        <v>45152.505756550927</v>
      </c>
      <c r="AD3504" s="27">
        <f>ROW()</f>
        <v>3504</v>
      </c>
      <c r="AE3504" s="27">
        <f>1</f>
        <v>1</v>
      </c>
      <c r="AF3504" s="27">
        <f>SUBTOTAL(109,Tbl_NGF_Data[[#This Row],[Counter]])</f>
        <v>1</v>
      </c>
    </row>
    <row r="3505" spans="2:32" ht="45" x14ac:dyDescent="0.25">
      <c r="B3505" s="21" t="s">
        <v>424</v>
      </c>
      <c r="C3505" s="22" t="s">
        <v>2865</v>
      </c>
      <c r="D3505" s="23">
        <v>8</v>
      </c>
      <c r="E3505" s="22" t="s">
        <v>424</v>
      </c>
      <c r="F3505" s="23">
        <v>8</v>
      </c>
      <c r="G3505" s="22" t="s">
        <v>2865</v>
      </c>
      <c r="H3505" s="22" t="s">
        <v>1327</v>
      </c>
      <c r="I3505" s="23">
        <v>1</v>
      </c>
      <c r="J3505" s="23">
        <v>161</v>
      </c>
      <c r="K3505" s="23" t="s">
        <v>2976</v>
      </c>
      <c r="L3505" s="22" t="s">
        <v>2977</v>
      </c>
      <c r="M3505" s="21" t="s">
        <v>457</v>
      </c>
      <c r="N3505" s="23" t="s">
        <v>1186</v>
      </c>
      <c r="O3505" s="22" t="s">
        <v>1187</v>
      </c>
      <c r="P3505" s="22" t="s">
        <v>1188</v>
      </c>
      <c r="Q3505" s="23" t="s">
        <v>2954</v>
      </c>
      <c r="R3505" s="22" t="s">
        <v>2955</v>
      </c>
      <c r="S3505" s="21" t="s">
        <v>483</v>
      </c>
      <c r="T3505" s="23" t="s">
        <v>3054</v>
      </c>
      <c r="U3505" s="24" t="s">
        <v>15</v>
      </c>
      <c r="V3505" s="23">
        <v>100</v>
      </c>
      <c r="W3505" s="25">
        <v>34002039.369999997</v>
      </c>
      <c r="X3505" s="25">
        <v>33853472.010000005</v>
      </c>
      <c r="Y3505" s="25">
        <v>32885592.989999998</v>
      </c>
      <c r="Z3505" s="25">
        <v>28885549.389999997</v>
      </c>
      <c r="AA3505" s="25">
        <v>29084460.490000002</v>
      </c>
      <c r="AB3505" s="25">
        <v>28230673.18</v>
      </c>
      <c r="AC3505" s="26">
        <v>45152.505756550927</v>
      </c>
      <c r="AD3505" s="27">
        <f>ROW()</f>
        <v>3505</v>
      </c>
      <c r="AE3505" s="27">
        <f>1</f>
        <v>1</v>
      </c>
      <c r="AF3505" s="27">
        <f>SUBTOTAL(109,Tbl_NGF_Data[[#This Row],[Counter]])</f>
        <v>1</v>
      </c>
    </row>
    <row r="3506" spans="2:32" ht="45" x14ac:dyDescent="0.25">
      <c r="B3506" s="21" t="s">
        <v>424</v>
      </c>
      <c r="C3506" s="22" t="s">
        <v>2865</v>
      </c>
      <c r="D3506" s="23">
        <v>8</v>
      </c>
      <c r="E3506" s="22" t="s">
        <v>424</v>
      </c>
      <c r="F3506" s="23">
        <v>8</v>
      </c>
      <c r="G3506" s="22" t="s">
        <v>2865</v>
      </c>
      <c r="H3506" s="22" t="s">
        <v>1327</v>
      </c>
      <c r="I3506" s="23">
        <v>1</v>
      </c>
      <c r="J3506" s="23">
        <v>161</v>
      </c>
      <c r="K3506" s="23" t="s">
        <v>2976</v>
      </c>
      <c r="L3506" s="22" t="s">
        <v>2977</v>
      </c>
      <c r="M3506" s="21" t="s">
        <v>457</v>
      </c>
      <c r="N3506" s="23" t="s">
        <v>1186</v>
      </c>
      <c r="O3506" s="22" t="s">
        <v>1187</v>
      </c>
      <c r="P3506" s="22" t="s">
        <v>1188</v>
      </c>
      <c r="Q3506" s="23" t="s">
        <v>2954</v>
      </c>
      <c r="R3506" s="22" t="s">
        <v>2955</v>
      </c>
      <c r="S3506" s="21" t="s">
        <v>483</v>
      </c>
      <c r="T3506" s="23" t="s">
        <v>3054</v>
      </c>
      <c r="U3506" s="24" t="s">
        <v>16</v>
      </c>
      <c r="V3506" s="23">
        <v>135</v>
      </c>
      <c r="W3506" s="25">
        <v>576522</v>
      </c>
      <c r="X3506" s="25">
        <v>603583</v>
      </c>
      <c r="Y3506" s="25">
        <v>600211</v>
      </c>
      <c r="Z3506" s="25">
        <v>631388</v>
      </c>
      <c r="AA3506" s="25">
        <v>768388</v>
      </c>
      <c r="AB3506" s="25">
        <v>671938</v>
      </c>
      <c r="AC3506" s="26">
        <v>45152.505756550927</v>
      </c>
      <c r="AD3506" s="27">
        <f>ROW()</f>
        <v>3506</v>
      </c>
      <c r="AE3506" s="27">
        <f>1</f>
        <v>1</v>
      </c>
      <c r="AF3506" s="27">
        <f>SUBTOTAL(109,Tbl_NGF_Data[[#This Row],[Counter]])</f>
        <v>1</v>
      </c>
    </row>
    <row r="3507" spans="2:32" ht="45" x14ac:dyDescent="0.25">
      <c r="B3507" s="21" t="s">
        <v>424</v>
      </c>
      <c r="C3507" s="22" t="s">
        <v>2865</v>
      </c>
      <c r="D3507" s="23">
        <v>8</v>
      </c>
      <c r="E3507" s="22" t="s">
        <v>424</v>
      </c>
      <c r="F3507" s="23">
        <v>8</v>
      </c>
      <c r="G3507" s="22" t="s">
        <v>2865</v>
      </c>
      <c r="H3507" s="22" t="s">
        <v>1327</v>
      </c>
      <c r="I3507" s="23">
        <v>1</v>
      </c>
      <c r="J3507" s="23">
        <v>161</v>
      </c>
      <c r="K3507" s="23" t="s">
        <v>2976</v>
      </c>
      <c r="L3507" s="22" t="s">
        <v>2977</v>
      </c>
      <c r="M3507" s="21" t="s">
        <v>457</v>
      </c>
      <c r="N3507" s="23" t="s">
        <v>1186</v>
      </c>
      <c r="O3507" s="22" t="s">
        <v>1187</v>
      </c>
      <c r="P3507" s="22" t="s">
        <v>1188</v>
      </c>
      <c r="Q3507" s="23" t="s">
        <v>2954</v>
      </c>
      <c r="R3507" s="22" t="s">
        <v>2955</v>
      </c>
      <c r="S3507" s="21" t="s">
        <v>483</v>
      </c>
      <c r="T3507" s="23" t="s">
        <v>3054</v>
      </c>
      <c r="U3507" s="24" t="s">
        <v>17</v>
      </c>
      <c r="V3507" s="23">
        <v>200</v>
      </c>
      <c r="W3507" s="25">
        <v>409125.66000000003</v>
      </c>
      <c r="X3507" s="25">
        <v>521371.55999999994</v>
      </c>
      <c r="Y3507" s="25">
        <v>462729.04</v>
      </c>
      <c r="Z3507" s="25">
        <v>342150.16000000009</v>
      </c>
      <c r="AA3507" s="25">
        <v>704124.68000000028</v>
      </c>
      <c r="AB3507" s="25">
        <v>564593.18999999971</v>
      </c>
      <c r="AC3507" s="26">
        <v>45152.505756550927</v>
      </c>
      <c r="AD3507" s="27">
        <f>ROW()</f>
        <v>3507</v>
      </c>
      <c r="AE3507" s="27">
        <f>1</f>
        <v>1</v>
      </c>
      <c r="AF3507" s="27">
        <f>SUBTOTAL(109,Tbl_NGF_Data[[#This Row],[Counter]])</f>
        <v>1</v>
      </c>
    </row>
    <row r="3508" spans="2:32" ht="45" x14ac:dyDescent="0.25">
      <c r="B3508" s="21" t="s">
        <v>424</v>
      </c>
      <c r="C3508" s="22" t="s">
        <v>2865</v>
      </c>
      <c r="D3508" s="23">
        <v>8</v>
      </c>
      <c r="E3508" s="22" t="s">
        <v>424</v>
      </c>
      <c r="F3508" s="23">
        <v>8</v>
      </c>
      <c r="G3508" s="22" t="s">
        <v>2865</v>
      </c>
      <c r="H3508" s="22" t="s">
        <v>1327</v>
      </c>
      <c r="I3508" s="23">
        <v>1</v>
      </c>
      <c r="J3508" s="23">
        <v>161</v>
      </c>
      <c r="K3508" s="23" t="s">
        <v>2976</v>
      </c>
      <c r="L3508" s="22" t="s">
        <v>2977</v>
      </c>
      <c r="M3508" s="21" t="s">
        <v>457</v>
      </c>
      <c r="N3508" s="23" t="s">
        <v>1186</v>
      </c>
      <c r="O3508" s="22" t="s">
        <v>1187</v>
      </c>
      <c r="P3508" s="22" t="s">
        <v>1188</v>
      </c>
      <c r="Q3508" s="23" t="s">
        <v>2954</v>
      </c>
      <c r="R3508" s="22" t="s">
        <v>2955</v>
      </c>
      <c r="S3508" s="21" t="s">
        <v>483</v>
      </c>
      <c r="T3508" s="23" t="s">
        <v>3054</v>
      </c>
      <c r="U3508" s="24" t="s">
        <v>18</v>
      </c>
      <c r="V3508" s="23">
        <v>220</v>
      </c>
      <c r="W3508" s="25">
        <v>167396.33999999997</v>
      </c>
      <c r="X3508" s="25">
        <v>82211.440000000061</v>
      </c>
      <c r="Y3508" s="25">
        <v>137481.96000000002</v>
      </c>
      <c r="Z3508" s="25">
        <v>289237.83999999991</v>
      </c>
      <c r="AA3508" s="25">
        <v>64263.319999999716</v>
      </c>
      <c r="AB3508" s="25">
        <v>107344.81000000029</v>
      </c>
      <c r="AC3508" s="26">
        <v>45152.505756550927</v>
      </c>
      <c r="AD3508" s="27">
        <f>ROW()</f>
        <v>3508</v>
      </c>
      <c r="AE3508" s="27">
        <f>1</f>
        <v>1</v>
      </c>
      <c r="AF3508" s="27">
        <f>SUBTOTAL(109,Tbl_NGF_Data[[#This Row],[Counter]])</f>
        <v>1</v>
      </c>
    </row>
    <row r="3509" spans="2:32" ht="45" x14ac:dyDescent="0.25">
      <c r="B3509" s="21" t="s">
        <v>424</v>
      </c>
      <c r="C3509" s="22" t="s">
        <v>2865</v>
      </c>
      <c r="D3509" s="23">
        <v>8</v>
      </c>
      <c r="E3509" s="22" t="s">
        <v>424</v>
      </c>
      <c r="F3509" s="23">
        <v>8</v>
      </c>
      <c r="G3509" s="22" t="s">
        <v>2865</v>
      </c>
      <c r="H3509" s="22" t="s">
        <v>1327</v>
      </c>
      <c r="I3509" s="23">
        <v>1</v>
      </c>
      <c r="J3509" s="23">
        <v>161</v>
      </c>
      <c r="K3509" s="23" t="s">
        <v>2976</v>
      </c>
      <c r="L3509" s="22" t="s">
        <v>2977</v>
      </c>
      <c r="M3509" s="21" t="s">
        <v>457</v>
      </c>
      <c r="N3509" s="23" t="s">
        <v>1186</v>
      </c>
      <c r="O3509" s="22" t="s">
        <v>1187</v>
      </c>
      <c r="P3509" s="22" t="s">
        <v>1188</v>
      </c>
      <c r="Q3509" s="23" t="s">
        <v>2954</v>
      </c>
      <c r="R3509" s="22" t="s">
        <v>2955</v>
      </c>
      <c r="S3509" s="21" t="s">
        <v>483</v>
      </c>
      <c r="T3509" s="23" t="s">
        <v>3054</v>
      </c>
      <c r="U3509" s="24" t="s">
        <v>19</v>
      </c>
      <c r="V3509" s="23">
        <v>500</v>
      </c>
      <c r="W3509" s="25">
        <v>384952082.81</v>
      </c>
      <c r="X3509" s="25">
        <v>362185529.47000003</v>
      </c>
      <c r="Y3509" s="25">
        <v>348170144.19</v>
      </c>
      <c r="Z3509" s="25">
        <v>315364904.18000001</v>
      </c>
      <c r="AA3509" s="25">
        <v>302218604.22000003</v>
      </c>
      <c r="AB3509" s="25">
        <v>293859180.97999996</v>
      </c>
      <c r="AC3509" s="26">
        <v>45152.505756550927</v>
      </c>
      <c r="AD3509" s="27">
        <f>ROW()</f>
        <v>3509</v>
      </c>
      <c r="AE3509" s="27">
        <f>1</f>
        <v>1</v>
      </c>
      <c r="AF3509" s="27">
        <f>SUBTOTAL(109,Tbl_NGF_Data[[#This Row],[Counter]])</f>
        <v>1</v>
      </c>
    </row>
    <row r="3510" spans="2:32" ht="30" x14ac:dyDescent="0.25">
      <c r="B3510" s="21" t="s">
        <v>424</v>
      </c>
      <c r="C3510" s="22" t="s">
        <v>2865</v>
      </c>
      <c r="D3510" s="23">
        <v>8</v>
      </c>
      <c r="E3510" s="22" t="s">
        <v>424</v>
      </c>
      <c r="F3510" s="23">
        <v>8</v>
      </c>
      <c r="G3510" s="22" t="s">
        <v>2865</v>
      </c>
      <c r="H3510" s="22" t="s">
        <v>1327</v>
      </c>
      <c r="I3510" s="23">
        <v>1</v>
      </c>
      <c r="J3510" s="23">
        <v>161</v>
      </c>
      <c r="K3510" s="23" t="s">
        <v>2976</v>
      </c>
      <c r="L3510" s="22" t="s">
        <v>2977</v>
      </c>
      <c r="M3510" s="21" t="s">
        <v>457</v>
      </c>
      <c r="N3510" s="23" t="s">
        <v>1186</v>
      </c>
      <c r="O3510" s="22" t="s">
        <v>1187</v>
      </c>
      <c r="P3510" s="22" t="s">
        <v>1188</v>
      </c>
      <c r="Q3510" s="23" t="s">
        <v>1609</v>
      </c>
      <c r="R3510" s="22" t="s">
        <v>1435</v>
      </c>
      <c r="S3510" s="21" t="s">
        <v>48</v>
      </c>
      <c r="T3510" s="23" t="s">
        <v>3055</v>
      </c>
      <c r="U3510" s="24" t="s">
        <v>15</v>
      </c>
      <c r="V3510" s="23">
        <v>100</v>
      </c>
      <c r="W3510" s="25">
        <v>2564705.4500000002</v>
      </c>
      <c r="X3510" s="25">
        <v>2738082.8</v>
      </c>
      <c r="Y3510" s="25">
        <v>2950865.22</v>
      </c>
      <c r="Z3510" s="25">
        <v>3132063.07</v>
      </c>
      <c r="AA3510" s="25">
        <v>3681098.75</v>
      </c>
      <c r="AB3510" s="25">
        <v>3569454.73</v>
      </c>
      <c r="AC3510" s="26">
        <v>45152.505756550927</v>
      </c>
      <c r="AD3510" s="27">
        <f>ROW()</f>
        <v>3510</v>
      </c>
      <c r="AE3510" s="27">
        <f>1</f>
        <v>1</v>
      </c>
      <c r="AF3510" s="27">
        <f>SUBTOTAL(109,Tbl_NGF_Data[[#This Row],[Counter]])</f>
        <v>1</v>
      </c>
    </row>
    <row r="3511" spans="2:32" ht="30" x14ac:dyDescent="0.25">
      <c r="B3511" s="21" t="s">
        <v>424</v>
      </c>
      <c r="C3511" s="22" t="s">
        <v>2865</v>
      </c>
      <c r="D3511" s="23">
        <v>8</v>
      </c>
      <c r="E3511" s="22" t="s">
        <v>424</v>
      </c>
      <c r="F3511" s="23">
        <v>8</v>
      </c>
      <c r="G3511" s="22" t="s">
        <v>2865</v>
      </c>
      <c r="H3511" s="22" t="s">
        <v>1327</v>
      </c>
      <c r="I3511" s="23">
        <v>1</v>
      </c>
      <c r="J3511" s="23">
        <v>161</v>
      </c>
      <c r="K3511" s="23" t="s">
        <v>2976</v>
      </c>
      <c r="L3511" s="22" t="s">
        <v>2977</v>
      </c>
      <c r="M3511" s="21" t="s">
        <v>457</v>
      </c>
      <c r="N3511" s="23" t="s">
        <v>1186</v>
      </c>
      <c r="O3511" s="22" t="s">
        <v>1187</v>
      </c>
      <c r="P3511" s="22" t="s">
        <v>1188</v>
      </c>
      <c r="Q3511" s="23" t="s">
        <v>1609</v>
      </c>
      <c r="R3511" s="22" t="s">
        <v>1435</v>
      </c>
      <c r="S3511" s="21" t="s">
        <v>48</v>
      </c>
      <c r="T3511" s="23" t="s">
        <v>3055</v>
      </c>
      <c r="U3511" s="24" t="s">
        <v>16</v>
      </c>
      <c r="V3511" s="23">
        <v>135</v>
      </c>
      <c r="W3511" s="25">
        <v>53815</v>
      </c>
      <c r="X3511" s="25">
        <v>55589</v>
      </c>
      <c r="Y3511" s="25">
        <v>55589</v>
      </c>
      <c r="Z3511" s="25">
        <v>58378</v>
      </c>
      <c r="AA3511" s="25">
        <v>58378</v>
      </c>
      <c r="AB3511" s="25">
        <v>70063</v>
      </c>
      <c r="AC3511" s="26">
        <v>45152.505756550927</v>
      </c>
      <c r="AD3511" s="27">
        <f>ROW()</f>
        <v>3511</v>
      </c>
      <c r="AE3511" s="27">
        <f>1</f>
        <v>1</v>
      </c>
      <c r="AF3511" s="27">
        <f>SUBTOTAL(109,Tbl_NGF_Data[[#This Row],[Counter]])</f>
        <v>1</v>
      </c>
    </row>
    <row r="3512" spans="2:32" ht="30" x14ac:dyDescent="0.25">
      <c r="B3512" s="21" t="s">
        <v>424</v>
      </c>
      <c r="C3512" s="22" t="s">
        <v>2865</v>
      </c>
      <c r="D3512" s="23">
        <v>8</v>
      </c>
      <c r="E3512" s="22" t="s">
        <v>424</v>
      </c>
      <c r="F3512" s="23">
        <v>8</v>
      </c>
      <c r="G3512" s="22" t="s">
        <v>2865</v>
      </c>
      <c r="H3512" s="22" t="s">
        <v>1327</v>
      </c>
      <c r="I3512" s="23">
        <v>1</v>
      </c>
      <c r="J3512" s="23">
        <v>161</v>
      </c>
      <c r="K3512" s="23" t="s">
        <v>2976</v>
      </c>
      <c r="L3512" s="22" t="s">
        <v>2977</v>
      </c>
      <c r="M3512" s="21" t="s">
        <v>457</v>
      </c>
      <c r="N3512" s="23" t="s">
        <v>1186</v>
      </c>
      <c r="O3512" s="22" t="s">
        <v>1187</v>
      </c>
      <c r="P3512" s="22" t="s">
        <v>1188</v>
      </c>
      <c r="Q3512" s="23" t="s">
        <v>1609</v>
      </c>
      <c r="R3512" s="22" t="s">
        <v>1435</v>
      </c>
      <c r="S3512" s="21" t="s">
        <v>48</v>
      </c>
      <c r="T3512" s="23" t="s">
        <v>3055</v>
      </c>
      <c r="U3512" s="24" t="s">
        <v>17</v>
      </c>
      <c r="V3512" s="23">
        <v>200</v>
      </c>
      <c r="W3512" s="25">
        <v>40100.700000000004</v>
      </c>
      <c r="X3512" s="25">
        <v>41221.899999999994</v>
      </c>
      <c r="Y3512" s="25">
        <v>46695.89</v>
      </c>
      <c r="Z3512" s="25">
        <v>46949.479999999996</v>
      </c>
      <c r="AA3512" s="25">
        <v>49986.829999999994</v>
      </c>
      <c r="AB3512" s="25">
        <v>68235.200000000026</v>
      </c>
      <c r="AC3512" s="26">
        <v>45152.505756550927</v>
      </c>
      <c r="AD3512" s="27">
        <f>ROW()</f>
        <v>3512</v>
      </c>
      <c r="AE3512" s="27">
        <f>1</f>
        <v>1</v>
      </c>
      <c r="AF3512" s="27">
        <f>SUBTOTAL(109,Tbl_NGF_Data[[#This Row],[Counter]])</f>
        <v>1</v>
      </c>
    </row>
    <row r="3513" spans="2:32" ht="45" x14ac:dyDescent="0.25">
      <c r="B3513" s="21" t="s">
        <v>424</v>
      </c>
      <c r="C3513" s="22" t="s">
        <v>2865</v>
      </c>
      <c r="D3513" s="23">
        <v>8</v>
      </c>
      <c r="E3513" s="22" t="s">
        <v>424</v>
      </c>
      <c r="F3513" s="23">
        <v>8</v>
      </c>
      <c r="G3513" s="22" t="s">
        <v>2865</v>
      </c>
      <c r="H3513" s="22" t="s">
        <v>1327</v>
      </c>
      <c r="I3513" s="23">
        <v>1</v>
      </c>
      <c r="J3513" s="23">
        <v>161</v>
      </c>
      <c r="K3513" s="23" t="s">
        <v>2976</v>
      </c>
      <c r="L3513" s="22" t="s">
        <v>2977</v>
      </c>
      <c r="M3513" s="21" t="s">
        <v>457</v>
      </c>
      <c r="N3513" s="23" t="s">
        <v>1186</v>
      </c>
      <c r="O3513" s="22" t="s">
        <v>1187</v>
      </c>
      <c r="P3513" s="22" t="s">
        <v>1188</v>
      </c>
      <c r="Q3513" s="23" t="s">
        <v>1609</v>
      </c>
      <c r="R3513" s="22" t="s">
        <v>1435</v>
      </c>
      <c r="S3513" s="21" t="s">
        <v>48</v>
      </c>
      <c r="T3513" s="23" t="s">
        <v>3055</v>
      </c>
      <c r="U3513" s="24" t="s">
        <v>18</v>
      </c>
      <c r="V3513" s="23">
        <v>220</v>
      </c>
      <c r="W3513" s="25">
        <v>13714.299999999996</v>
      </c>
      <c r="X3513" s="25">
        <v>14367.100000000006</v>
      </c>
      <c r="Y3513" s="25">
        <v>8893.11</v>
      </c>
      <c r="Z3513" s="25">
        <v>11428.520000000004</v>
      </c>
      <c r="AA3513" s="25">
        <v>8391.1700000000055</v>
      </c>
      <c r="AB3513" s="25">
        <v>1827.7999999999738</v>
      </c>
      <c r="AC3513" s="26">
        <v>45152.505756550927</v>
      </c>
      <c r="AD3513" s="27">
        <f>ROW()</f>
        <v>3513</v>
      </c>
      <c r="AE3513" s="27">
        <f>1</f>
        <v>1</v>
      </c>
      <c r="AF3513" s="27">
        <f>SUBTOTAL(109,Tbl_NGF_Data[[#This Row],[Counter]])</f>
        <v>1</v>
      </c>
    </row>
    <row r="3514" spans="2:32" ht="30" x14ac:dyDescent="0.25">
      <c r="B3514" s="21" t="s">
        <v>424</v>
      </c>
      <c r="C3514" s="22" t="s">
        <v>2865</v>
      </c>
      <c r="D3514" s="23">
        <v>8</v>
      </c>
      <c r="E3514" s="22" t="s">
        <v>424</v>
      </c>
      <c r="F3514" s="23">
        <v>8</v>
      </c>
      <c r="G3514" s="22" t="s">
        <v>2865</v>
      </c>
      <c r="H3514" s="22" t="s">
        <v>1327</v>
      </c>
      <c r="I3514" s="23">
        <v>1</v>
      </c>
      <c r="J3514" s="23">
        <v>161</v>
      </c>
      <c r="K3514" s="23" t="s">
        <v>2976</v>
      </c>
      <c r="L3514" s="22" t="s">
        <v>2977</v>
      </c>
      <c r="M3514" s="21" t="s">
        <v>457</v>
      </c>
      <c r="N3514" s="23" t="s">
        <v>1186</v>
      </c>
      <c r="O3514" s="22" t="s">
        <v>1187</v>
      </c>
      <c r="P3514" s="22" t="s">
        <v>1188</v>
      </c>
      <c r="Q3514" s="23" t="s">
        <v>1609</v>
      </c>
      <c r="R3514" s="22" t="s">
        <v>1435</v>
      </c>
      <c r="S3514" s="21" t="s">
        <v>48</v>
      </c>
      <c r="T3514" s="23" t="s">
        <v>3055</v>
      </c>
      <c r="U3514" s="24" t="s">
        <v>19</v>
      </c>
      <c r="V3514" s="23">
        <v>500</v>
      </c>
      <c r="W3514" s="25">
        <v>29263640.589999996</v>
      </c>
      <c r="X3514" s="25">
        <v>30194809.859999999</v>
      </c>
      <c r="Y3514" s="25">
        <v>31719026.170000002</v>
      </c>
      <c r="Z3514" s="25">
        <v>32865800.650000006</v>
      </c>
      <c r="AA3514" s="25">
        <v>39811097.460000016</v>
      </c>
      <c r="AB3514" s="25">
        <v>35442397.379999988</v>
      </c>
      <c r="AC3514" s="26">
        <v>45152.505756550927</v>
      </c>
      <c r="AD3514" s="27">
        <f>ROW()</f>
        <v>3514</v>
      </c>
      <c r="AE3514" s="27">
        <f>1</f>
        <v>1</v>
      </c>
      <c r="AF3514" s="27">
        <f>SUBTOTAL(109,Tbl_NGF_Data[[#This Row],[Counter]])</f>
        <v>1</v>
      </c>
    </row>
    <row r="3515" spans="2:32" ht="45" x14ac:dyDescent="0.25">
      <c r="B3515" s="21" t="s">
        <v>424</v>
      </c>
      <c r="C3515" s="22" t="s">
        <v>2865</v>
      </c>
      <c r="D3515" s="23">
        <v>8</v>
      </c>
      <c r="E3515" s="22" t="s">
        <v>424</v>
      </c>
      <c r="F3515" s="23">
        <v>8</v>
      </c>
      <c r="G3515" s="22" t="s">
        <v>2865</v>
      </c>
      <c r="H3515" s="22" t="s">
        <v>1327</v>
      </c>
      <c r="I3515" s="23">
        <v>1</v>
      </c>
      <c r="J3515" s="23">
        <v>161</v>
      </c>
      <c r="K3515" s="23" t="s">
        <v>2976</v>
      </c>
      <c r="L3515" s="22" t="s">
        <v>2977</v>
      </c>
      <c r="M3515" s="21" t="s">
        <v>457</v>
      </c>
      <c r="N3515" s="23" t="s">
        <v>1186</v>
      </c>
      <c r="O3515" s="22" t="s">
        <v>1187</v>
      </c>
      <c r="P3515" s="22" t="s">
        <v>1188</v>
      </c>
      <c r="Q3515" s="23" t="s">
        <v>2961</v>
      </c>
      <c r="R3515" s="22" t="s">
        <v>2962</v>
      </c>
      <c r="S3515" s="21" t="s">
        <v>484</v>
      </c>
      <c r="T3515" s="23" t="s">
        <v>3056</v>
      </c>
      <c r="U3515" s="24" t="s">
        <v>15</v>
      </c>
      <c r="V3515" s="23">
        <v>100</v>
      </c>
      <c r="W3515" s="25">
        <v>0</v>
      </c>
      <c r="X3515" s="25">
        <v>83856.600000000006</v>
      </c>
      <c r="Y3515" s="25">
        <v>562461.78</v>
      </c>
      <c r="Z3515" s="25">
        <v>114191.2</v>
      </c>
      <c r="AA3515" s="25">
        <v>256171.82</v>
      </c>
      <c r="AB3515" s="25">
        <v>119036.81</v>
      </c>
      <c r="AC3515" s="26">
        <v>45152.505756550927</v>
      </c>
      <c r="AD3515" s="27">
        <f>ROW()</f>
        <v>3515</v>
      </c>
      <c r="AE3515" s="27">
        <f>1</f>
        <v>1</v>
      </c>
      <c r="AF3515" s="27">
        <f>SUBTOTAL(109,Tbl_NGF_Data[[#This Row],[Counter]])</f>
        <v>1</v>
      </c>
    </row>
    <row r="3516" spans="2:32" ht="45" x14ac:dyDescent="0.25">
      <c r="B3516" s="21" t="s">
        <v>424</v>
      </c>
      <c r="C3516" s="22" t="s">
        <v>2865</v>
      </c>
      <c r="D3516" s="23">
        <v>8</v>
      </c>
      <c r="E3516" s="22" t="s">
        <v>424</v>
      </c>
      <c r="F3516" s="23">
        <v>8</v>
      </c>
      <c r="G3516" s="22" t="s">
        <v>2865</v>
      </c>
      <c r="H3516" s="22" t="s">
        <v>1327</v>
      </c>
      <c r="I3516" s="23">
        <v>1</v>
      </c>
      <c r="J3516" s="23">
        <v>161</v>
      </c>
      <c r="K3516" s="23" t="s">
        <v>2976</v>
      </c>
      <c r="L3516" s="22" t="s">
        <v>2977</v>
      </c>
      <c r="M3516" s="21" t="s">
        <v>457</v>
      </c>
      <c r="N3516" s="23" t="s">
        <v>1186</v>
      </c>
      <c r="O3516" s="22" t="s">
        <v>1187</v>
      </c>
      <c r="P3516" s="22" t="s">
        <v>1188</v>
      </c>
      <c r="Q3516" s="23" t="s">
        <v>2961</v>
      </c>
      <c r="R3516" s="22" t="s">
        <v>2962</v>
      </c>
      <c r="S3516" s="21" t="s">
        <v>484</v>
      </c>
      <c r="T3516" s="23" t="s">
        <v>3056</v>
      </c>
      <c r="U3516" s="24" t="s">
        <v>19</v>
      </c>
      <c r="V3516" s="23">
        <v>500</v>
      </c>
      <c r="W3516" s="25">
        <v>0</v>
      </c>
      <c r="X3516" s="25">
        <v>10179118.76</v>
      </c>
      <c r="Y3516" s="25">
        <v>11363775.220000001</v>
      </c>
      <c r="Z3516" s="25">
        <v>11483153.32</v>
      </c>
      <c r="AA3516" s="25">
        <v>13602005.01</v>
      </c>
      <c r="AB3516" s="25">
        <v>14390070.890000001</v>
      </c>
      <c r="AC3516" s="26">
        <v>45152.505756550927</v>
      </c>
      <c r="AD3516" s="27">
        <f>ROW()</f>
        <v>3516</v>
      </c>
      <c r="AE3516" s="27">
        <f>1</f>
        <v>1</v>
      </c>
      <c r="AF3516" s="27">
        <f>SUBTOTAL(109,Tbl_NGF_Data[[#This Row],[Counter]])</f>
        <v>1</v>
      </c>
    </row>
    <row r="3517" spans="2:32" ht="45" x14ac:dyDescent="0.25">
      <c r="B3517" s="21" t="s">
        <v>424</v>
      </c>
      <c r="C3517" s="22" t="s">
        <v>2865</v>
      </c>
      <c r="D3517" s="23">
        <v>8</v>
      </c>
      <c r="E3517" s="22" t="s">
        <v>424</v>
      </c>
      <c r="F3517" s="23">
        <v>8</v>
      </c>
      <c r="G3517" s="22" t="s">
        <v>2865</v>
      </c>
      <c r="H3517" s="22" t="s">
        <v>1327</v>
      </c>
      <c r="I3517" s="23">
        <v>1</v>
      </c>
      <c r="J3517" s="23">
        <v>161</v>
      </c>
      <c r="K3517" s="23" t="s">
        <v>2976</v>
      </c>
      <c r="L3517" s="22" t="s">
        <v>2977</v>
      </c>
      <c r="M3517" s="21" t="s">
        <v>457</v>
      </c>
      <c r="N3517" s="23" t="s">
        <v>1186</v>
      </c>
      <c r="O3517" s="22" t="s">
        <v>1187</v>
      </c>
      <c r="P3517" s="22" t="s">
        <v>1188</v>
      </c>
      <c r="Q3517" s="23" t="s">
        <v>2964</v>
      </c>
      <c r="R3517" s="22" t="s">
        <v>2965</v>
      </c>
      <c r="S3517" s="21" t="s">
        <v>485</v>
      </c>
      <c r="T3517" s="23" t="s">
        <v>3057</v>
      </c>
      <c r="U3517" s="24" t="s">
        <v>15</v>
      </c>
      <c r="V3517" s="23">
        <v>100</v>
      </c>
      <c r="W3517" s="25">
        <v>0</v>
      </c>
      <c r="X3517" s="25">
        <v>1071416.54</v>
      </c>
      <c r="Y3517" s="25">
        <v>1298542.3600000001</v>
      </c>
      <c r="Z3517" s="25">
        <v>1665139.05</v>
      </c>
      <c r="AA3517" s="25">
        <v>1451364.89</v>
      </c>
      <c r="AB3517" s="25">
        <v>1323999.3700000001</v>
      </c>
      <c r="AC3517" s="26">
        <v>45152.505756550927</v>
      </c>
      <c r="AD3517" s="27">
        <f>ROW()</f>
        <v>3517</v>
      </c>
      <c r="AE3517" s="27">
        <f>1</f>
        <v>1</v>
      </c>
      <c r="AF3517" s="27">
        <f>SUBTOTAL(109,Tbl_NGF_Data[[#This Row],[Counter]])</f>
        <v>1</v>
      </c>
    </row>
    <row r="3518" spans="2:32" ht="45" x14ac:dyDescent="0.25">
      <c r="B3518" s="21" t="s">
        <v>424</v>
      </c>
      <c r="C3518" s="22" t="s">
        <v>2865</v>
      </c>
      <c r="D3518" s="23">
        <v>8</v>
      </c>
      <c r="E3518" s="22" t="s">
        <v>424</v>
      </c>
      <c r="F3518" s="23">
        <v>8</v>
      </c>
      <c r="G3518" s="22" t="s">
        <v>2865</v>
      </c>
      <c r="H3518" s="22" t="s">
        <v>1327</v>
      </c>
      <c r="I3518" s="23">
        <v>1</v>
      </c>
      <c r="J3518" s="23">
        <v>161</v>
      </c>
      <c r="K3518" s="23" t="s">
        <v>2976</v>
      </c>
      <c r="L3518" s="22" t="s">
        <v>2977</v>
      </c>
      <c r="M3518" s="21" t="s">
        <v>457</v>
      </c>
      <c r="N3518" s="23" t="s">
        <v>1186</v>
      </c>
      <c r="O3518" s="22" t="s">
        <v>1187</v>
      </c>
      <c r="P3518" s="22" t="s">
        <v>1188</v>
      </c>
      <c r="Q3518" s="23" t="s">
        <v>2964</v>
      </c>
      <c r="R3518" s="22" t="s">
        <v>2965</v>
      </c>
      <c r="S3518" s="21" t="s">
        <v>485</v>
      </c>
      <c r="T3518" s="23" t="s">
        <v>3057</v>
      </c>
      <c r="U3518" s="24" t="s">
        <v>19</v>
      </c>
      <c r="V3518" s="23">
        <v>500</v>
      </c>
      <c r="W3518" s="25">
        <v>0</v>
      </c>
      <c r="X3518" s="25">
        <v>10178630.77</v>
      </c>
      <c r="Y3518" s="25">
        <v>11366175.1</v>
      </c>
      <c r="Z3518" s="25">
        <v>11484280.800000001</v>
      </c>
      <c r="AA3518" s="25">
        <v>13598721.82</v>
      </c>
      <c r="AB3518" s="25">
        <v>14388935.810000001</v>
      </c>
      <c r="AC3518" s="26">
        <v>45152.505756550927</v>
      </c>
      <c r="AD3518" s="27">
        <f>ROW()</f>
        <v>3518</v>
      </c>
      <c r="AE3518" s="27">
        <f>1</f>
        <v>1</v>
      </c>
      <c r="AF3518" s="27">
        <f>SUBTOTAL(109,Tbl_NGF_Data[[#This Row],[Counter]])</f>
        <v>1</v>
      </c>
    </row>
    <row r="3519" spans="2:32" ht="60" x14ac:dyDescent="0.25">
      <c r="B3519" s="21" t="s">
        <v>424</v>
      </c>
      <c r="C3519" s="22" t="s">
        <v>2865</v>
      </c>
      <c r="D3519" s="23">
        <v>8</v>
      </c>
      <c r="E3519" s="22" t="s">
        <v>424</v>
      </c>
      <c r="F3519" s="23">
        <v>8</v>
      </c>
      <c r="G3519" s="22" t="s">
        <v>2865</v>
      </c>
      <c r="H3519" s="22" t="s">
        <v>1327</v>
      </c>
      <c r="I3519" s="23">
        <v>1</v>
      </c>
      <c r="J3519" s="23">
        <v>161</v>
      </c>
      <c r="K3519" s="23" t="s">
        <v>2976</v>
      </c>
      <c r="L3519" s="22" t="s">
        <v>2977</v>
      </c>
      <c r="M3519" s="21" t="s">
        <v>457</v>
      </c>
      <c r="N3519" s="23" t="s">
        <v>1186</v>
      </c>
      <c r="O3519" s="22" t="s">
        <v>1187</v>
      </c>
      <c r="P3519" s="22" t="s">
        <v>1188</v>
      </c>
      <c r="Q3519" s="23" t="s">
        <v>3058</v>
      </c>
      <c r="R3519" s="22" t="s">
        <v>3059</v>
      </c>
      <c r="S3519" s="21" t="s">
        <v>486</v>
      </c>
      <c r="T3519" s="23" t="s">
        <v>3060</v>
      </c>
      <c r="U3519" s="24" t="s">
        <v>15</v>
      </c>
      <c r="V3519" s="23">
        <v>100</v>
      </c>
      <c r="W3519" s="25">
        <v>0</v>
      </c>
      <c r="X3519" s="25">
        <v>0</v>
      </c>
      <c r="Y3519" s="25">
        <v>0</v>
      </c>
      <c r="Z3519" s="25">
        <v>0</v>
      </c>
      <c r="AA3519" s="25">
        <v>3202147.82</v>
      </c>
      <c r="AB3519" s="25">
        <v>0</v>
      </c>
      <c r="AC3519" s="26">
        <v>45152.505756550927</v>
      </c>
      <c r="AD3519" s="27">
        <f>ROW()</f>
        <v>3519</v>
      </c>
      <c r="AE3519" s="27">
        <f>1</f>
        <v>1</v>
      </c>
      <c r="AF3519" s="27">
        <f>SUBTOTAL(109,Tbl_NGF_Data[[#This Row],[Counter]])</f>
        <v>1</v>
      </c>
    </row>
    <row r="3520" spans="2:32" ht="60" x14ac:dyDescent="0.25">
      <c r="B3520" s="21" t="s">
        <v>424</v>
      </c>
      <c r="C3520" s="22" t="s">
        <v>2865</v>
      </c>
      <c r="D3520" s="23">
        <v>8</v>
      </c>
      <c r="E3520" s="22" t="s">
        <v>424</v>
      </c>
      <c r="F3520" s="23">
        <v>8</v>
      </c>
      <c r="G3520" s="22" t="s">
        <v>2865</v>
      </c>
      <c r="H3520" s="22" t="s">
        <v>1327</v>
      </c>
      <c r="I3520" s="23">
        <v>1</v>
      </c>
      <c r="J3520" s="23">
        <v>161</v>
      </c>
      <c r="K3520" s="23" t="s">
        <v>2976</v>
      </c>
      <c r="L3520" s="22" t="s">
        <v>2977</v>
      </c>
      <c r="M3520" s="21" t="s">
        <v>457</v>
      </c>
      <c r="N3520" s="23" t="s">
        <v>1186</v>
      </c>
      <c r="O3520" s="22" t="s">
        <v>1187</v>
      </c>
      <c r="P3520" s="22" t="s">
        <v>1188</v>
      </c>
      <c r="Q3520" s="23" t="s">
        <v>3058</v>
      </c>
      <c r="R3520" s="22" t="s">
        <v>3059</v>
      </c>
      <c r="S3520" s="21" t="s">
        <v>486</v>
      </c>
      <c r="T3520" s="23" t="s">
        <v>3060</v>
      </c>
      <c r="U3520" s="24" t="s">
        <v>19</v>
      </c>
      <c r="V3520" s="23">
        <v>500</v>
      </c>
      <c r="W3520" s="25">
        <v>0</v>
      </c>
      <c r="X3520" s="25">
        <v>0</v>
      </c>
      <c r="Y3520" s="25">
        <v>0</v>
      </c>
      <c r="Z3520" s="25">
        <v>0</v>
      </c>
      <c r="AA3520" s="25">
        <v>3202147.82</v>
      </c>
      <c r="AB3520" s="25">
        <v>3202147.82</v>
      </c>
      <c r="AC3520" s="26">
        <v>45152.505756550927</v>
      </c>
      <c r="AD3520" s="27">
        <f>ROW()</f>
        <v>3520</v>
      </c>
      <c r="AE3520" s="27">
        <f>1</f>
        <v>1</v>
      </c>
      <c r="AF3520" s="27">
        <f>SUBTOTAL(109,Tbl_NGF_Data[[#This Row],[Counter]])</f>
        <v>1</v>
      </c>
    </row>
    <row r="3521" spans="2:32" ht="45" x14ac:dyDescent="0.25">
      <c r="B3521" s="21" t="s">
        <v>424</v>
      </c>
      <c r="C3521" s="22" t="s">
        <v>2865</v>
      </c>
      <c r="D3521" s="23">
        <v>8</v>
      </c>
      <c r="E3521" s="22" t="s">
        <v>424</v>
      </c>
      <c r="F3521" s="23">
        <v>8</v>
      </c>
      <c r="G3521" s="22" t="s">
        <v>2865</v>
      </c>
      <c r="H3521" s="22" t="s">
        <v>1327</v>
      </c>
      <c r="I3521" s="23">
        <v>1</v>
      </c>
      <c r="J3521" s="23">
        <v>161</v>
      </c>
      <c r="K3521" s="23" t="s">
        <v>2976</v>
      </c>
      <c r="L3521" s="22" t="s">
        <v>2977</v>
      </c>
      <c r="M3521" s="21" t="s">
        <v>457</v>
      </c>
      <c r="N3521" s="23" t="s">
        <v>1186</v>
      </c>
      <c r="O3521" s="22" t="s">
        <v>1187</v>
      </c>
      <c r="P3521" s="22" t="s">
        <v>1188</v>
      </c>
      <c r="Q3521" s="23" t="s">
        <v>3061</v>
      </c>
      <c r="R3521" s="22" t="s">
        <v>3062</v>
      </c>
      <c r="S3521" s="21" t="s">
        <v>487</v>
      </c>
      <c r="T3521" s="23" t="s">
        <v>3063</v>
      </c>
      <c r="U3521" s="24" t="s">
        <v>15</v>
      </c>
      <c r="V3521" s="23">
        <v>100</v>
      </c>
      <c r="W3521" s="25">
        <v>0</v>
      </c>
      <c r="X3521" s="25">
        <v>0</v>
      </c>
      <c r="Y3521" s="25">
        <v>0</v>
      </c>
      <c r="Z3521" s="25">
        <v>912</v>
      </c>
      <c r="AA3521" s="25">
        <v>0</v>
      </c>
      <c r="AB3521" s="25">
        <v>0</v>
      </c>
      <c r="AC3521" s="26">
        <v>45152.505756550927</v>
      </c>
      <c r="AD3521" s="27">
        <f>ROW()</f>
        <v>3521</v>
      </c>
      <c r="AE3521" s="27">
        <f>1</f>
        <v>1</v>
      </c>
      <c r="AF3521" s="27">
        <f>SUBTOTAL(109,Tbl_NGF_Data[[#This Row],[Counter]])</f>
        <v>1</v>
      </c>
    </row>
    <row r="3522" spans="2:32" ht="45" x14ac:dyDescent="0.25">
      <c r="B3522" s="21" t="s">
        <v>424</v>
      </c>
      <c r="C3522" s="22" t="s">
        <v>2865</v>
      </c>
      <c r="D3522" s="23">
        <v>8</v>
      </c>
      <c r="E3522" s="22" t="s">
        <v>424</v>
      </c>
      <c r="F3522" s="23">
        <v>8</v>
      </c>
      <c r="G3522" s="22" t="s">
        <v>2865</v>
      </c>
      <c r="H3522" s="22" t="s">
        <v>1327</v>
      </c>
      <c r="I3522" s="23">
        <v>1</v>
      </c>
      <c r="J3522" s="23">
        <v>161</v>
      </c>
      <c r="K3522" s="23" t="s">
        <v>2976</v>
      </c>
      <c r="L3522" s="22" t="s">
        <v>2977</v>
      </c>
      <c r="M3522" s="21" t="s">
        <v>457</v>
      </c>
      <c r="N3522" s="23" t="s">
        <v>1186</v>
      </c>
      <c r="O3522" s="22" t="s">
        <v>1187</v>
      </c>
      <c r="P3522" s="22" t="s">
        <v>1188</v>
      </c>
      <c r="Q3522" s="23" t="s">
        <v>3061</v>
      </c>
      <c r="R3522" s="22" t="s">
        <v>3062</v>
      </c>
      <c r="S3522" s="21" t="s">
        <v>487</v>
      </c>
      <c r="T3522" s="23" t="s">
        <v>3063</v>
      </c>
      <c r="U3522" s="24" t="s">
        <v>19</v>
      </c>
      <c r="V3522" s="23">
        <v>500</v>
      </c>
      <c r="W3522" s="25">
        <v>0</v>
      </c>
      <c r="X3522" s="25">
        <v>0</v>
      </c>
      <c r="Y3522" s="25">
        <v>0</v>
      </c>
      <c r="Z3522" s="25">
        <v>912</v>
      </c>
      <c r="AA3522" s="25">
        <v>912</v>
      </c>
      <c r="AB3522" s="25">
        <v>0</v>
      </c>
      <c r="AC3522" s="26">
        <v>45152.505756550927</v>
      </c>
      <c r="AD3522" s="27">
        <f>ROW()</f>
        <v>3522</v>
      </c>
      <c r="AE3522" s="27">
        <f>1</f>
        <v>1</v>
      </c>
      <c r="AF3522" s="27">
        <f>SUBTOTAL(109,Tbl_NGF_Data[[#This Row],[Counter]])</f>
        <v>1</v>
      </c>
    </row>
    <row r="3523" spans="2:32" ht="45" x14ac:dyDescent="0.25">
      <c r="B3523" s="21" t="s">
        <v>424</v>
      </c>
      <c r="C3523" s="22" t="s">
        <v>2865</v>
      </c>
      <c r="D3523" s="23">
        <v>8</v>
      </c>
      <c r="E3523" s="22" t="s">
        <v>424</v>
      </c>
      <c r="F3523" s="23">
        <v>8</v>
      </c>
      <c r="G3523" s="22" t="s">
        <v>2865</v>
      </c>
      <c r="H3523" s="22" t="s">
        <v>1327</v>
      </c>
      <c r="I3523" s="23">
        <v>1</v>
      </c>
      <c r="J3523" s="23">
        <v>161</v>
      </c>
      <c r="K3523" s="23" t="s">
        <v>2976</v>
      </c>
      <c r="L3523" s="22" t="s">
        <v>2977</v>
      </c>
      <c r="M3523" s="21" t="s">
        <v>457</v>
      </c>
      <c r="N3523" s="23" t="s">
        <v>1186</v>
      </c>
      <c r="O3523" s="22" t="s">
        <v>1187</v>
      </c>
      <c r="P3523" s="22" t="s">
        <v>1188</v>
      </c>
      <c r="Q3523" s="23" t="s">
        <v>3064</v>
      </c>
      <c r="R3523" s="22" t="s">
        <v>3065</v>
      </c>
      <c r="S3523" s="21" t="s">
        <v>488</v>
      </c>
      <c r="T3523" s="23" t="s">
        <v>3066</v>
      </c>
      <c r="U3523" s="24" t="s">
        <v>15</v>
      </c>
      <c r="V3523" s="23">
        <v>100</v>
      </c>
      <c r="W3523" s="25">
        <v>0</v>
      </c>
      <c r="X3523" s="25">
        <v>0</v>
      </c>
      <c r="Y3523" s="25">
        <v>0</v>
      </c>
      <c r="Z3523" s="25">
        <v>0</v>
      </c>
      <c r="AA3523" s="25">
        <v>6212373.0800000001</v>
      </c>
      <c r="AB3523" s="25">
        <v>278.5</v>
      </c>
      <c r="AC3523" s="26">
        <v>45152.505756550927</v>
      </c>
      <c r="AD3523" s="27">
        <f>ROW()</f>
        <v>3523</v>
      </c>
      <c r="AE3523" s="27">
        <f>1</f>
        <v>1</v>
      </c>
      <c r="AF3523" s="27">
        <f>SUBTOTAL(109,Tbl_NGF_Data[[#This Row],[Counter]])</f>
        <v>1</v>
      </c>
    </row>
    <row r="3524" spans="2:32" ht="45" x14ac:dyDescent="0.25">
      <c r="B3524" s="21" t="s">
        <v>424</v>
      </c>
      <c r="C3524" s="22" t="s">
        <v>2865</v>
      </c>
      <c r="D3524" s="23">
        <v>8</v>
      </c>
      <c r="E3524" s="22" t="s">
        <v>424</v>
      </c>
      <c r="F3524" s="23">
        <v>8</v>
      </c>
      <c r="G3524" s="22" t="s">
        <v>2865</v>
      </c>
      <c r="H3524" s="22" t="s">
        <v>1327</v>
      </c>
      <c r="I3524" s="23">
        <v>1</v>
      </c>
      <c r="J3524" s="23">
        <v>161</v>
      </c>
      <c r="K3524" s="23" t="s">
        <v>2976</v>
      </c>
      <c r="L3524" s="22" t="s">
        <v>2977</v>
      </c>
      <c r="M3524" s="21" t="s">
        <v>457</v>
      </c>
      <c r="N3524" s="23" t="s">
        <v>1186</v>
      </c>
      <c r="O3524" s="22" t="s">
        <v>1187</v>
      </c>
      <c r="P3524" s="22" t="s">
        <v>1188</v>
      </c>
      <c r="Q3524" s="23" t="s">
        <v>3064</v>
      </c>
      <c r="R3524" s="22" t="s">
        <v>3065</v>
      </c>
      <c r="S3524" s="21" t="s">
        <v>488</v>
      </c>
      <c r="T3524" s="23" t="s">
        <v>3066</v>
      </c>
      <c r="U3524" s="24" t="s">
        <v>19</v>
      </c>
      <c r="V3524" s="23">
        <v>500</v>
      </c>
      <c r="W3524" s="25">
        <v>4580.8500000000031</v>
      </c>
      <c r="X3524" s="25">
        <v>0</v>
      </c>
      <c r="Y3524" s="25">
        <v>0</v>
      </c>
      <c r="Z3524" s="25">
        <v>1.1368683772161603E-13</v>
      </c>
      <c r="AA3524" s="25">
        <v>6212373.0800000001</v>
      </c>
      <c r="AB3524" s="25">
        <v>6212094.5800000001</v>
      </c>
      <c r="AC3524" s="26">
        <v>45152.505756550927</v>
      </c>
      <c r="AD3524" s="27">
        <f>ROW()</f>
        <v>3524</v>
      </c>
      <c r="AE3524" s="27">
        <f>1</f>
        <v>1</v>
      </c>
      <c r="AF3524" s="27">
        <f>SUBTOTAL(109,Tbl_NGF_Data[[#This Row],[Counter]])</f>
        <v>1</v>
      </c>
    </row>
    <row r="3525" spans="2:32" ht="45" x14ac:dyDescent="0.25">
      <c r="B3525" s="21" t="s">
        <v>424</v>
      </c>
      <c r="C3525" s="22" t="s">
        <v>2865</v>
      </c>
      <c r="D3525" s="23">
        <v>8</v>
      </c>
      <c r="E3525" s="22" t="s">
        <v>424</v>
      </c>
      <c r="F3525" s="23">
        <v>8</v>
      </c>
      <c r="G3525" s="22" t="s">
        <v>2865</v>
      </c>
      <c r="H3525" s="22" t="s">
        <v>1327</v>
      </c>
      <c r="I3525" s="23">
        <v>1</v>
      </c>
      <c r="J3525" s="23">
        <v>161</v>
      </c>
      <c r="K3525" s="23" t="s">
        <v>2976</v>
      </c>
      <c r="L3525" s="22" t="s">
        <v>2977</v>
      </c>
      <c r="M3525" s="21" t="s">
        <v>457</v>
      </c>
      <c r="N3525" s="23" t="s">
        <v>1186</v>
      </c>
      <c r="O3525" s="22" t="s">
        <v>1187</v>
      </c>
      <c r="P3525" s="22" t="s">
        <v>1188</v>
      </c>
      <c r="Q3525" s="23" t="s">
        <v>3067</v>
      </c>
      <c r="R3525" s="22" t="s">
        <v>3068</v>
      </c>
      <c r="S3525" s="21" t="s">
        <v>489</v>
      </c>
      <c r="T3525" s="23" t="s">
        <v>3069</v>
      </c>
      <c r="U3525" s="24" t="s">
        <v>15</v>
      </c>
      <c r="V3525" s="23">
        <v>100</v>
      </c>
      <c r="W3525" s="25">
        <v>0</v>
      </c>
      <c r="X3525" s="25">
        <v>0</v>
      </c>
      <c r="Y3525" s="25">
        <v>0</v>
      </c>
      <c r="Z3525" s="25">
        <v>0</v>
      </c>
      <c r="AA3525" s="25">
        <v>3634437.78</v>
      </c>
      <c r="AB3525" s="25">
        <v>0</v>
      </c>
      <c r="AC3525" s="26">
        <v>45152.505756550927</v>
      </c>
      <c r="AD3525" s="27">
        <f>ROW()</f>
        <v>3525</v>
      </c>
      <c r="AE3525" s="27">
        <f>1</f>
        <v>1</v>
      </c>
      <c r="AF3525" s="27">
        <f>SUBTOTAL(109,Tbl_NGF_Data[[#This Row],[Counter]])</f>
        <v>1</v>
      </c>
    </row>
    <row r="3526" spans="2:32" ht="45" x14ac:dyDescent="0.25">
      <c r="B3526" s="21" t="s">
        <v>424</v>
      </c>
      <c r="C3526" s="22" t="s">
        <v>2865</v>
      </c>
      <c r="D3526" s="23">
        <v>8</v>
      </c>
      <c r="E3526" s="22" t="s">
        <v>424</v>
      </c>
      <c r="F3526" s="23">
        <v>8</v>
      </c>
      <c r="G3526" s="22" t="s">
        <v>2865</v>
      </c>
      <c r="H3526" s="22" t="s">
        <v>1327</v>
      </c>
      <c r="I3526" s="23">
        <v>1</v>
      </c>
      <c r="J3526" s="23">
        <v>161</v>
      </c>
      <c r="K3526" s="23" t="s">
        <v>2976</v>
      </c>
      <c r="L3526" s="22" t="s">
        <v>2977</v>
      </c>
      <c r="M3526" s="21" t="s">
        <v>457</v>
      </c>
      <c r="N3526" s="23" t="s">
        <v>1186</v>
      </c>
      <c r="O3526" s="22" t="s">
        <v>1187</v>
      </c>
      <c r="P3526" s="22" t="s">
        <v>1188</v>
      </c>
      <c r="Q3526" s="23" t="s">
        <v>3067</v>
      </c>
      <c r="R3526" s="22" t="s">
        <v>3068</v>
      </c>
      <c r="S3526" s="21" t="s">
        <v>489</v>
      </c>
      <c r="T3526" s="23" t="s">
        <v>3069</v>
      </c>
      <c r="U3526" s="24" t="s">
        <v>19</v>
      </c>
      <c r="V3526" s="23">
        <v>500</v>
      </c>
      <c r="W3526" s="25">
        <v>0</v>
      </c>
      <c r="X3526" s="25">
        <v>0</v>
      </c>
      <c r="Y3526" s="25">
        <v>0</v>
      </c>
      <c r="Z3526" s="25">
        <v>0</v>
      </c>
      <c r="AA3526" s="25">
        <v>3634437.78</v>
      </c>
      <c r="AB3526" s="25">
        <v>3634437.78</v>
      </c>
      <c r="AC3526" s="26">
        <v>45152.505756550927</v>
      </c>
      <c r="AD3526" s="27">
        <f>ROW()</f>
        <v>3526</v>
      </c>
      <c r="AE3526" s="27">
        <f>1</f>
        <v>1</v>
      </c>
      <c r="AF3526" s="27">
        <f>SUBTOTAL(109,Tbl_NGF_Data[[#This Row],[Counter]])</f>
        <v>1</v>
      </c>
    </row>
    <row r="3527" spans="2:32" ht="45" x14ac:dyDescent="0.25">
      <c r="B3527" s="21" t="s">
        <v>424</v>
      </c>
      <c r="C3527" s="22" t="s">
        <v>2865</v>
      </c>
      <c r="D3527" s="23">
        <v>8</v>
      </c>
      <c r="E3527" s="22" t="s">
        <v>424</v>
      </c>
      <c r="F3527" s="23">
        <v>8</v>
      </c>
      <c r="G3527" s="22" t="s">
        <v>2865</v>
      </c>
      <c r="H3527" s="22" t="s">
        <v>1327</v>
      </c>
      <c r="I3527" s="23">
        <v>1</v>
      </c>
      <c r="J3527" s="23">
        <v>161</v>
      </c>
      <c r="K3527" s="23" t="s">
        <v>2976</v>
      </c>
      <c r="L3527" s="22" t="s">
        <v>2977</v>
      </c>
      <c r="M3527" s="21" t="s">
        <v>457</v>
      </c>
      <c r="N3527" s="23" t="s">
        <v>1186</v>
      </c>
      <c r="O3527" s="22" t="s">
        <v>1187</v>
      </c>
      <c r="P3527" s="22" t="s">
        <v>1188</v>
      </c>
      <c r="Q3527" s="23" t="s">
        <v>3070</v>
      </c>
      <c r="R3527" s="22" t="s">
        <v>3071</v>
      </c>
      <c r="S3527" s="21" t="s">
        <v>490</v>
      </c>
      <c r="T3527" s="23" t="s">
        <v>3072</v>
      </c>
      <c r="U3527" s="24" t="s">
        <v>19</v>
      </c>
      <c r="V3527" s="23">
        <v>500</v>
      </c>
      <c r="W3527" s="25">
        <v>0</v>
      </c>
      <c r="X3527" s="25">
        <v>0</v>
      </c>
      <c r="Y3527" s="25">
        <v>0</v>
      </c>
      <c r="Z3527" s="25">
        <v>0</v>
      </c>
      <c r="AA3527" s="25">
        <v>8.149072527885437E-10</v>
      </c>
      <c r="AB3527" s="25">
        <v>0</v>
      </c>
      <c r="AC3527" s="26">
        <v>45152.505756550927</v>
      </c>
      <c r="AD3527" s="27">
        <f>ROW()</f>
        <v>3527</v>
      </c>
      <c r="AE3527" s="27">
        <f>1</f>
        <v>1</v>
      </c>
      <c r="AF3527" s="27">
        <f>SUBTOTAL(109,Tbl_NGF_Data[[#This Row],[Counter]])</f>
        <v>1</v>
      </c>
    </row>
    <row r="3528" spans="2:32" ht="45" x14ac:dyDescent="0.25">
      <c r="B3528" s="21" t="s">
        <v>424</v>
      </c>
      <c r="C3528" s="22" t="s">
        <v>2865</v>
      </c>
      <c r="D3528" s="23">
        <v>8</v>
      </c>
      <c r="E3528" s="22" t="s">
        <v>424</v>
      </c>
      <c r="F3528" s="23">
        <v>8</v>
      </c>
      <c r="G3528" s="22" t="s">
        <v>2865</v>
      </c>
      <c r="H3528" s="22" t="s">
        <v>1327</v>
      </c>
      <c r="I3528" s="23">
        <v>1</v>
      </c>
      <c r="J3528" s="23">
        <v>161</v>
      </c>
      <c r="K3528" s="23" t="s">
        <v>2976</v>
      </c>
      <c r="L3528" s="22" t="s">
        <v>2977</v>
      </c>
      <c r="M3528" s="21" t="s">
        <v>457</v>
      </c>
      <c r="N3528" s="23" t="s">
        <v>1186</v>
      </c>
      <c r="O3528" s="22" t="s">
        <v>1187</v>
      </c>
      <c r="P3528" s="22" t="s">
        <v>1188</v>
      </c>
      <c r="Q3528" s="23" t="s">
        <v>3073</v>
      </c>
      <c r="R3528" s="22" t="s">
        <v>3074</v>
      </c>
      <c r="S3528" s="21" t="s">
        <v>491</v>
      </c>
      <c r="T3528" s="23" t="s">
        <v>3075</v>
      </c>
      <c r="U3528" s="24" t="s">
        <v>15</v>
      </c>
      <c r="V3528" s="23">
        <v>100</v>
      </c>
      <c r="W3528" s="25">
        <v>0</v>
      </c>
      <c r="X3528" s="25">
        <v>0</v>
      </c>
      <c r="Y3528" s="25">
        <v>0</v>
      </c>
      <c r="Z3528" s="25">
        <v>0</v>
      </c>
      <c r="AA3528" s="25">
        <v>618.9</v>
      </c>
      <c r="AB3528" s="25">
        <v>835.5</v>
      </c>
      <c r="AC3528" s="26">
        <v>45152.505756550927</v>
      </c>
      <c r="AD3528" s="27">
        <f>ROW()</f>
        <v>3528</v>
      </c>
      <c r="AE3528" s="27">
        <f>1</f>
        <v>1</v>
      </c>
      <c r="AF3528" s="27">
        <f>SUBTOTAL(109,Tbl_NGF_Data[[#This Row],[Counter]])</f>
        <v>1</v>
      </c>
    </row>
    <row r="3529" spans="2:32" ht="45" x14ac:dyDescent="0.25">
      <c r="B3529" s="21" t="s">
        <v>424</v>
      </c>
      <c r="C3529" s="22" t="s">
        <v>2865</v>
      </c>
      <c r="D3529" s="23">
        <v>8</v>
      </c>
      <c r="E3529" s="22" t="s">
        <v>424</v>
      </c>
      <c r="F3529" s="23">
        <v>8</v>
      </c>
      <c r="G3529" s="22" t="s">
        <v>2865</v>
      </c>
      <c r="H3529" s="22" t="s">
        <v>1327</v>
      </c>
      <c r="I3529" s="23">
        <v>1</v>
      </c>
      <c r="J3529" s="23">
        <v>161</v>
      </c>
      <c r="K3529" s="23" t="s">
        <v>2976</v>
      </c>
      <c r="L3529" s="22" t="s">
        <v>2977</v>
      </c>
      <c r="M3529" s="21" t="s">
        <v>457</v>
      </c>
      <c r="N3529" s="23" t="s">
        <v>1186</v>
      </c>
      <c r="O3529" s="22" t="s">
        <v>1187</v>
      </c>
      <c r="P3529" s="22" t="s">
        <v>1188</v>
      </c>
      <c r="Q3529" s="23" t="s">
        <v>3073</v>
      </c>
      <c r="R3529" s="22" t="s">
        <v>3074</v>
      </c>
      <c r="S3529" s="21" t="s">
        <v>491</v>
      </c>
      <c r="T3529" s="23" t="s">
        <v>3075</v>
      </c>
      <c r="U3529" s="24" t="s">
        <v>19</v>
      </c>
      <c r="V3529" s="23">
        <v>500</v>
      </c>
      <c r="W3529" s="25">
        <v>0</v>
      </c>
      <c r="X3529" s="25">
        <v>0</v>
      </c>
      <c r="Y3529" s="25">
        <v>0</v>
      </c>
      <c r="Z3529" s="25">
        <v>1.7053025658242404E-13</v>
      </c>
      <c r="AA3529" s="25">
        <v>618.9</v>
      </c>
      <c r="AB3529" s="25">
        <v>216.60000000000105</v>
      </c>
      <c r="AC3529" s="26">
        <v>45152.505756550927</v>
      </c>
      <c r="AD3529" s="27">
        <f>ROW()</f>
        <v>3529</v>
      </c>
      <c r="AE3529" s="27">
        <f>1</f>
        <v>1</v>
      </c>
      <c r="AF3529" s="27">
        <f>SUBTOTAL(109,Tbl_NGF_Data[[#This Row],[Counter]])</f>
        <v>1</v>
      </c>
    </row>
    <row r="3530" spans="2:32" ht="60" x14ac:dyDescent="0.25">
      <c r="B3530" s="21" t="s">
        <v>424</v>
      </c>
      <c r="C3530" s="22" t="s">
        <v>2865</v>
      </c>
      <c r="D3530" s="23">
        <v>8</v>
      </c>
      <c r="E3530" s="22" t="s">
        <v>424</v>
      </c>
      <c r="F3530" s="23">
        <v>8</v>
      </c>
      <c r="G3530" s="22" t="s">
        <v>2865</v>
      </c>
      <c r="H3530" s="22" t="s">
        <v>1327</v>
      </c>
      <c r="I3530" s="23">
        <v>1</v>
      </c>
      <c r="J3530" s="23">
        <v>161</v>
      </c>
      <c r="K3530" s="23" t="s">
        <v>2976</v>
      </c>
      <c r="L3530" s="22" t="s">
        <v>2977</v>
      </c>
      <c r="M3530" s="21" t="s">
        <v>457</v>
      </c>
      <c r="N3530" s="23" t="s">
        <v>1131</v>
      </c>
      <c r="O3530" s="22" t="s">
        <v>1132</v>
      </c>
      <c r="P3530" s="22" t="s">
        <v>1133</v>
      </c>
      <c r="Q3530" s="23" t="s">
        <v>1134</v>
      </c>
      <c r="R3530" s="22" t="s">
        <v>1135</v>
      </c>
      <c r="S3530" s="21" t="s">
        <v>33</v>
      </c>
      <c r="T3530" s="23" t="s">
        <v>3076</v>
      </c>
      <c r="U3530" s="24" t="s">
        <v>15</v>
      </c>
      <c r="V3530" s="23">
        <v>100</v>
      </c>
      <c r="W3530" s="25">
        <v>0</v>
      </c>
      <c r="X3530" s="25">
        <v>0</v>
      </c>
      <c r="Y3530" s="25">
        <v>22508</v>
      </c>
      <c r="Z3530" s="25">
        <v>0</v>
      </c>
      <c r="AA3530" s="25">
        <v>0</v>
      </c>
      <c r="AB3530" s="25">
        <v>0</v>
      </c>
      <c r="AC3530" s="26">
        <v>45152.505756550927</v>
      </c>
      <c r="AD3530" s="27">
        <f>ROW()</f>
        <v>3530</v>
      </c>
      <c r="AE3530" s="27">
        <f>1</f>
        <v>1</v>
      </c>
      <c r="AF3530" s="27">
        <f>SUBTOTAL(109,Tbl_NGF_Data[[#This Row],[Counter]])</f>
        <v>1</v>
      </c>
    </row>
    <row r="3531" spans="2:32" ht="60" x14ac:dyDescent="0.25">
      <c r="B3531" s="21" t="s">
        <v>424</v>
      </c>
      <c r="C3531" s="22" t="s">
        <v>2865</v>
      </c>
      <c r="D3531" s="23">
        <v>8</v>
      </c>
      <c r="E3531" s="22" t="s">
        <v>424</v>
      </c>
      <c r="F3531" s="23">
        <v>8</v>
      </c>
      <c r="G3531" s="22" t="s">
        <v>2865</v>
      </c>
      <c r="H3531" s="22" t="s">
        <v>1327</v>
      </c>
      <c r="I3531" s="23">
        <v>1</v>
      </c>
      <c r="J3531" s="23">
        <v>161</v>
      </c>
      <c r="K3531" s="23" t="s">
        <v>2976</v>
      </c>
      <c r="L3531" s="22" t="s">
        <v>2977</v>
      </c>
      <c r="M3531" s="21" t="s">
        <v>457</v>
      </c>
      <c r="N3531" s="23" t="s">
        <v>1131</v>
      </c>
      <c r="O3531" s="22" t="s">
        <v>1132</v>
      </c>
      <c r="P3531" s="22" t="s">
        <v>1133</v>
      </c>
      <c r="Q3531" s="23" t="s">
        <v>1134</v>
      </c>
      <c r="R3531" s="22" t="s">
        <v>1135</v>
      </c>
      <c r="S3531" s="21" t="s">
        <v>33</v>
      </c>
      <c r="T3531" s="23" t="s">
        <v>3076</v>
      </c>
      <c r="U3531" s="24" t="s">
        <v>16</v>
      </c>
      <c r="V3531" s="23">
        <v>135</v>
      </c>
      <c r="W3531" s="25">
        <v>0</v>
      </c>
      <c r="X3531" s="25">
        <v>0</v>
      </c>
      <c r="Y3531" s="25">
        <v>22508</v>
      </c>
      <c r="Z3531" s="25">
        <v>22508</v>
      </c>
      <c r="AA3531" s="25">
        <v>0</v>
      </c>
      <c r="AB3531" s="25">
        <v>0</v>
      </c>
      <c r="AC3531" s="26">
        <v>45152.505756550927</v>
      </c>
      <c r="AD3531" s="27">
        <f>ROW()</f>
        <v>3531</v>
      </c>
      <c r="AE3531" s="27">
        <f>1</f>
        <v>1</v>
      </c>
      <c r="AF3531" s="27">
        <f>SUBTOTAL(109,Tbl_NGF_Data[[#This Row],[Counter]])</f>
        <v>1</v>
      </c>
    </row>
    <row r="3532" spans="2:32" ht="60" x14ac:dyDescent="0.25">
      <c r="B3532" s="21" t="s">
        <v>424</v>
      </c>
      <c r="C3532" s="22" t="s">
        <v>2865</v>
      </c>
      <c r="D3532" s="23">
        <v>8</v>
      </c>
      <c r="E3532" s="22" t="s">
        <v>424</v>
      </c>
      <c r="F3532" s="23">
        <v>8</v>
      </c>
      <c r="G3532" s="22" t="s">
        <v>2865</v>
      </c>
      <c r="H3532" s="22" t="s">
        <v>1327</v>
      </c>
      <c r="I3532" s="23">
        <v>1</v>
      </c>
      <c r="J3532" s="23">
        <v>161</v>
      </c>
      <c r="K3532" s="23" t="s">
        <v>2976</v>
      </c>
      <c r="L3532" s="22" t="s">
        <v>2977</v>
      </c>
      <c r="M3532" s="21" t="s">
        <v>457</v>
      </c>
      <c r="N3532" s="23" t="s">
        <v>1131</v>
      </c>
      <c r="O3532" s="22" t="s">
        <v>1132</v>
      </c>
      <c r="P3532" s="22" t="s">
        <v>1133</v>
      </c>
      <c r="Q3532" s="23" t="s">
        <v>1134</v>
      </c>
      <c r="R3532" s="22" t="s">
        <v>1135</v>
      </c>
      <c r="S3532" s="21" t="s">
        <v>33</v>
      </c>
      <c r="T3532" s="23" t="s">
        <v>3076</v>
      </c>
      <c r="U3532" s="24" t="s">
        <v>17</v>
      </c>
      <c r="V3532" s="23">
        <v>200</v>
      </c>
      <c r="W3532" s="25">
        <v>0</v>
      </c>
      <c r="X3532" s="25">
        <v>0</v>
      </c>
      <c r="Y3532" s="25">
        <v>0</v>
      </c>
      <c r="Z3532" s="25">
        <v>22508</v>
      </c>
      <c r="AA3532" s="25">
        <v>0</v>
      </c>
      <c r="AB3532" s="25">
        <v>0</v>
      </c>
      <c r="AC3532" s="26">
        <v>45152.505756550927</v>
      </c>
      <c r="AD3532" s="27">
        <f>ROW()</f>
        <v>3532</v>
      </c>
      <c r="AE3532" s="27">
        <f>1</f>
        <v>1</v>
      </c>
      <c r="AF3532" s="27">
        <f>SUBTOTAL(109,Tbl_NGF_Data[[#This Row],[Counter]])</f>
        <v>1</v>
      </c>
    </row>
    <row r="3533" spans="2:32" ht="60" x14ac:dyDescent="0.25">
      <c r="B3533" s="21" t="s">
        <v>424</v>
      </c>
      <c r="C3533" s="22" t="s">
        <v>2865</v>
      </c>
      <c r="D3533" s="23">
        <v>8</v>
      </c>
      <c r="E3533" s="22" t="s">
        <v>424</v>
      </c>
      <c r="F3533" s="23">
        <v>8</v>
      </c>
      <c r="G3533" s="22" t="s">
        <v>2865</v>
      </c>
      <c r="H3533" s="22" t="s">
        <v>1327</v>
      </c>
      <c r="I3533" s="23">
        <v>1</v>
      </c>
      <c r="J3533" s="23">
        <v>161</v>
      </c>
      <c r="K3533" s="23" t="s">
        <v>2976</v>
      </c>
      <c r="L3533" s="22" t="s">
        <v>2977</v>
      </c>
      <c r="M3533" s="21" t="s">
        <v>457</v>
      </c>
      <c r="N3533" s="23" t="s">
        <v>1131</v>
      </c>
      <c r="O3533" s="22" t="s">
        <v>1132</v>
      </c>
      <c r="P3533" s="22" t="s">
        <v>1133</v>
      </c>
      <c r="Q3533" s="23" t="s">
        <v>1134</v>
      </c>
      <c r="R3533" s="22" t="s">
        <v>1135</v>
      </c>
      <c r="S3533" s="21" t="s">
        <v>33</v>
      </c>
      <c r="T3533" s="23" t="s">
        <v>3076</v>
      </c>
      <c r="U3533" s="24" t="s">
        <v>18</v>
      </c>
      <c r="V3533" s="23">
        <v>220</v>
      </c>
      <c r="W3533" s="25">
        <v>0</v>
      </c>
      <c r="X3533" s="25">
        <v>0</v>
      </c>
      <c r="Y3533" s="25">
        <v>22508</v>
      </c>
      <c r="Z3533" s="25">
        <v>0</v>
      </c>
      <c r="AA3533" s="25">
        <v>0</v>
      </c>
      <c r="AB3533" s="25">
        <v>0</v>
      </c>
      <c r="AC3533" s="26">
        <v>45152.505756550927</v>
      </c>
      <c r="AD3533" s="27">
        <f>ROW()</f>
        <v>3533</v>
      </c>
      <c r="AE3533" s="27">
        <f>1</f>
        <v>1</v>
      </c>
      <c r="AF3533" s="27">
        <f>SUBTOTAL(109,Tbl_NGF_Data[[#This Row],[Counter]])</f>
        <v>1</v>
      </c>
    </row>
    <row r="3534" spans="2:32" ht="45" x14ac:dyDescent="0.25">
      <c r="B3534" s="21" t="s">
        <v>424</v>
      </c>
      <c r="C3534" s="22" t="s">
        <v>2865</v>
      </c>
      <c r="D3534" s="23">
        <v>8</v>
      </c>
      <c r="E3534" s="22" t="s">
        <v>424</v>
      </c>
      <c r="F3534" s="23">
        <v>8</v>
      </c>
      <c r="G3534" s="22" t="s">
        <v>2865</v>
      </c>
      <c r="H3534" s="22" t="s">
        <v>1327</v>
      </c>
      <c r="I3534" s="23">
        <v>1</v>
      </c>
      <c r="J3534" s="23">
        <v>152</v>
      </c>
      <c r="K3534" s="23" t="s">
        <v>3077</v>
      </c>
      <c r="L3534" s="22" t="s">
        <v>3078</v>
      </c>
      <c r="M3534" s="21" t="s">
        <v>436</v>
      </c>
      <c r="N3534" s="23" t="s">
        <v>1119</v>
      </c>
      <c r="O3534" s="22" t="s">
        <v>1120</v>
      </c>
      <c r="P3534" s="22" t="s">
        <v>1121</v>
      </c>
      <c r="Q3534" s="23" t="s">
        <v>3079</v>
      </c>
      <c r="R3534" s="22" t="s">
        <v>3080</v>
      </c>
      <c r="S3534" s="21" t="s">
        <v>437</v>
      </c>
      <c r="T3534" s="23" t="s">
        <v>3081</v>
      </c>
      <c r="U3534" s="24" t="s">
        <v>15</v>
      </c>
      <c r="V3534" s="23">
        <v>100</v>
      </c>
      <c r="W3534" s="25">
        <v>136838.34000000003</v>
      </c>
      <c r="X3534" s="25">
        <v>94189.22000000003</v>
      </c>
      <c r="Y3534" s="25">
        <v>86239.150000000023</v>
      </c>
      <c r="Z3534" s="25">
        <v>111921.08000000002</v>
      </c>
      <c r="AA3534" s="25">
        <v>108754.53000000003</v>
      </c>
      <c r="AB3534" s="25">
        <v>119810.47999999998</v>
      </c>
      <c r="AC3534" s="26">
        <v>45152.505756550927</v>
      </c>
      <c r="AD3534" s="27">
        <f>ROW()</f>
        <v>3534</v>
      </c>
      <c r="AE3534" s="27">
        <f>1</f>
        <v>1</v>
      </c>
      <c r="AF3534" s="27">
        <f>SUBTOTAL(109,Tbl_NGF_Data[[#This Row],[Counter]])</f>
        <v>1</v>
      </c>
    </row>
    <row r="3535" spans="2:32" ht="45" x14ac:dyDescent="0.25">
      <c r="B3535" s="21" t="s">
        <v>424</v>
      </c>
      <c r="C3535" s="22" t="s">
        <v>2865</v>
      </c>
      <c r="D3535" s="23">
        <v>8</v>
      </c>
      <c r="E3535" s="22" t="s">
        <v>424</v>
      </c>
      <c r="F3535" s="23">
        <v>8</v>
      </c>
      <c r="G3535" s="22" t="s">
        <v>2865</v>
      </c>
      <c r="H3535" s="22" t="s">
        <v>1327</v>
      </c>
      <c r="I3535" s="23">
        <v>1</v>
      </c>
      <c r="J3535" s="23">
        <v>152</v>
      </c>
      <c r="K3535" s="23" t="s">
        <v>3077</v>
      </c>
      <c r="L3535" s="22" t="s">
        <v>3078</v>
      </c>
      <c r="M3535" s="21" t="s">
        <v>436</v>
      </c>
      <c r="N3535" s="23" t="s">
        <v>1119</v>
      </c>
      <c r="O3535" s="22" t="s">
        <v>1120</v>
      </c>
      <c r="P3535" s="22" t="s">
        <v>1121</v>
      </c>
      <c r="Q3535" s="23" t="s">
        <v>3079</v>
      </c>
      <c r="R3535" s="22" t="s">
        <v>3080</v>
      </c>
      <c r="S3535" s="21" t="s">
        <v>437</v>
      </c>
      <c r="T3535" s="23" t="s">
        <v>3081</v>
      </c>
      <c r="U3535" s="24" t="s">
        <v>16</v>
      </c>
      <c r="V3535" s="23">
        <v>135</v>
      </c>
      <c r="W3535" s="25">
        <v>335994</v>
      </c>
      <c r="X3535" s="25">
        <v>335994</v>
      </c>
      <c r="Y3535" s="25">
        <v>335994</v>
      </c>
      <c r="Z3535" s="25">
        <v>342751</v>
      </c>
      <c r="AA3535" s="25">
        <v>342751</v>
      </c>
      <c r="AB3535" s="25">
        <v>426581</v>
      </c>
      <c r="AC3535" s="26">
        <v>45152.505756550927</v>
      </c>
      <c r="AD3535" s="27">
        <f>ROW()</f>
        <v>3535</v>
      </c>
      <c r="AE3535" s="27">
        <f>1</f>
        <v>1</v>
      </c>
      <c r="AF3535" s="27">
        <f>SUBTOTAL(109,Tbl_NGF_Data[[#This Row],[Counter]])</f>
        <v>1</v>
      </c>
    </row>
    <row r="3536" spans="2:32" ht="45" x14ac:dyDescent="0.25">
      <c r="B3536" s="21" t="s">
        <v>424</v>
      </c>
      <c r="C3536" s="22" t="s">
        <v>2865</v>
      </c>
      <c r="D3536" s="23">
        <v>8</v>
      </c>
      <c r="E3536" s="22" t="s">
        <v>424</v>
      </c>
      <c r="F3536" s="23">
        <v>8</v>
      </c>
      <c r="G3536" s="22" t="s">
        <v>2865</v>
      </c>
      <c r="H3536" s="22" t="s">
        <v>1327</v>
      </c>
      <c r="I3536" s="23">
        <v>1</v>
      </c>
      <c r="J3536" s="23">
        <v>152</v>
      </c>
      <c r="K3536" s="23" t="s">
        <v>3077</v>
      </c>
      <c r="L3536" s="22" t="s">
        <v>3078</v>
      </c>
      <c r="M3536" s="21" t="s">
        <v>436</v>
      </c>
      <c r="N3536" s="23" t="s">
        <v>1119</v>
      </c>
      <c r="O3536" s="22" t="s">
        <v>1120</v>
      </c>
      <c r="P3536" s="22" t="s">
        <v>1121</v>
      </c>
      <c r="Q3536" s="23" t="s">
        <v>3079</v>
      </c>
      <c r="R3536" s="22" t="s">
        <v>3080</v>
      </c>
      <c r="S3536" s="21" t="s">
        <v>437</v>
      </c>
      <c r="T3536" s="23" t="s">
        <v>3081</v>
      </c>
      <c r="U3536" s="24" t="s">
        <v>17</v>
      </c>
      <c r="V3536" s="23">
        <v>200</v>
      </c>
      <c r="W3536" s="25">
        <v>271126</v>
      </c>
      <c r="X3536" s="25">
        <v>281522.56</v>
      </c>
      <c r="Y3536" s="25">
        <v>275352</v>
      </c>
      <c r="Z3536" s="25">
        <v>303113</v>
      </c>
      <c r="AA3536" s="25">
        <v>308111</v>
      </c>
      <c r="AB3536" s="25">
        <v>361856</v>
      </c>
      <c r="AC3536" s="26">
        <v>45152.505756550927</v>
      </c>
      <c r="AD3536" s="27">
        <f>ROW()</f>
        <v>3536</v>
      </c>
      <c r="AE3536" s="27">
        <f>1</f>
        <v>1</v>
      </c>
      <c r="AF3536" s="27">
        <f>SUBTOTAL(109,Tbl_NGF_Data[[#This Row],[Counter]])</f>
        <v>1</v>
      </c>
    </row>
    <row r="3537" spans="2:32" ht="45" x14ac:dyDescent="0.25">
      <c r="B3537" s="21" t="s">
        <v>424</v>
      </c>
      <c r="C3537" s="22" t="s">
        <v>2865</v>
      </c>
      <c r="D3537" s="23">
        <v>8</v>
      </c>
      <c r="E3537" s="22" t="s">
        <v>424</v>
      </c>
      <c r="F3537" s="23">
        <v>8</v>
      </c>
      <c r="G3537" s="22" t="s">
        <v>2865</v>
      </c>
      <c r="H3537" s="22" t="s">
        <v>1327</v>
      </c>
      <c r="I3537" s="23">
        <v>1</v>
      </c>
      <c r="J3537" s="23">
        <v>152</v>
      </c>
      <c r="K3537" s="23" t="s">
        <v>3077</v>
      </c>
      <c r="L3537" s="22" t="s">
        <v>3078</v>
      </c>
      <c r="M3537" s="21" t="s">
        <v>436</v>
      </c>
      <c r="N3537" s="23" t="s">
        <v>1119</v>
      </c>
      <c r="O3537" s="22" t="s">
        <v>1120</v>
      </c>
      <c r="P3537" s="22" t="s">
        <v>1121</v>
      </c>
      <c r="Q3537" s="23" t="s">
        <v>3079</v>
      </c>
      <c r="R3537" s="22" t="s">
        <v>3080</v>
      </c>
      <c r="S3537" s="21" t="s">
        <v>437</v>
      </c>
      <c r="T3537" s="23" t="s">
        <v>3081</v>
      </c>
      <c r="U3537" s="24" t="s">
        <v>18</v>
      </c>
      <c r="V3537" s="23">
        <v>220</v>
      </c>
      <c r="W3537" s="25">
        <v>64868</v>
      </c>
      <c r="X3537" s="25">
        <v>54471.44</v>
      </c>
      <c r="Y3537" s="25">
        <v>60642</v>
      </c>
      <c r="Z3537" s="25">
        <v>39638</v>
      </c>
      <c r="AA3537" s="25">
        <v>34640</v>
      </c>
      <c r="AB3537" s="25">
        <v>64725</v>
      </c>
      <c r="AC3537" s="26">
        <v>45152.505756550927</v>
      </c>
      <c r="AD3537" s="27">
        <f>ROW()</f>
        <v>3537</v>
      </c>
      <c r="AE3537" s="27">
        <f>1</f>
        <v>1</v>
      </c>
      <c r="AF3537" s="27">
        <f>SUBTOTAL(109,Tbl_NGF_Data[[#This Row],[Counter]])</f>
        <v>1</v>
      </c>
    </row>
    <row r="3538" spans="2:32" ht="45" x14ac:dyDescent="0.25">
      <c r="B3538" s="21" t="s">
        <v>424</v>
      </c>
      <c r="C3538" s="22" t="s">
        <v>2865</v>
      </c>
      <c r="D3538" s="23">
        <v>8</v>
      </c>
      <c r="E3538" s="22" t="s">
        <v>424</v>
      </c>
      <c r="F3538" s="23">
        <v>8</v>
      </c>
      <c r="G3538" s="22" t="s">
        <v>2865</v>
      </c>
      <c r="H3538" s="22" t="s">
        <v>1327</v>
      </c>
      <c r="I3538" s="23">
        <v>1</v>
      </c>
      <c r="J3538" s="23">
        <v>152</v>
      </c>
      <c r="K3538" s="23" t="s">
        <v>3077</v>
      </c>
      <c r="L3538" s="22" t="s">
        <v>3078</v>
      </c>
      <c r="M3538" s="21" t="s">
        <v>436</v>
      </c>
      <c r="N3538" s="23" t="s">
        <v>1119</v>
      </c>
      <c r="O3538" s="22" t="s">
        <v>1120</v>
      </c>
      <c r="P3538" s="22" t="s">
        <v>1121</v>
      </c>
      <c r="Q3538" s="23" t="s">
        <v>3079</v>
      </c>
      <c r="R3538" s="22" t="s">
        <v>3080</v>
      </c>
      <c r="S3538" s="21" t="s">
        <v>437</v>
      </c>
      <c r="T3538" s="23" t="s">
        <v>3081</v>
      </c>
      <c r="U3538" s="24" t="s">
        <v>19</v>
      </c>
      <c r="V3538" s="23">
        <v>500</v>
      </c>
      <c r="W3538" s="25">
        <v>244296.2</v>
      </c>
      <c r="X3538" s="25">
        <v>238873.44</v>
      </c>
      <c r="Y3538" s="25">
        <v>267401.93</v>
      </c>
      <c r="Z3538" s="25">
        <v>328794.93</v>
      </c>
      <c r="AA3538" s="25">
        <v>304944.45</v>
      </c>
      <c r="AB3538" s="25">
        <v>372911.95</v>
      </c>
      <c r="AC3538" s="26">
        <v>45152.505756550927</v>
      </c>
      <c r="AD3538" s="27">
        <f>ROW()</f>
        <v>3538</v>
      </c>
      <c r="AE3538" s="27">
        <f>1</f>
        <v>1</v>
      </c>
      <c r="AF3538" s="27">
        <f>SUBTOTAL(109,Tbl_NGF_Data[[#This Row],[Counter]])</f>
        <v>1</v>
      </c>
    </row>
    <row r="3539" spans="2:32" ht="45" x14ac:dyDescent="0.25">
      <c r="B3539" s="21" t="s">
        <v>424</v>
      </c>
      <c r="C3539" s="22" t="s">
        <v>2865</v>
      </c>
      <c r="D3539" s="23">
        <v>8</v>
      </c>
      <c r="E3539" s="22" t="s">
        <v>424</v>
      </c>
      <c r="F3539" s="23">
        <v>8</v>
      </c>
      <c r="G3539" s="22" t="s">
        <v>2865</v>
      </c>
      <c r="H3539" s="22" t="s">
        <v>1327</v>
      </c>
      <c r="I3539" s="23">
        <v>1</v>
      </c>
      <c r="J3539" s="23">
        <v>152</v>
      </c>
      <c r="K3539" s="23" t="s">
        <v>3077</v>
      </c>
      <c r="L3539" s="22" t="s">
        <v>3078</v>
      </c>
      <c r="M3539" s="21" t="s">
        <v>436</v>
      </c>
      <c r="N3539" s="23" t="s">
        <v>1119</v>
      </c>
      <c r="O3539" s="22" t="s">
        <v>1120</v>
      </c>
      <c r="P3539" s="22" t="s">
        <v>1121</v>
      </c>
      <c r="Q3539" s="23" t="s">
        <v>3082</v>
      </c>
      <c r="R3539" s="22" t="s">
        <v>3083</v>
      </c>
      <c r="S3539" s="21" t="s">
        <v>438</v>
      </c>
      <c r="T3539" s="23" t="s">
        <v>3084</v>
      </c>
      <c r="U3539" s="24" t="s">
        <v>15</v>
      </c>
      <c r="V3539" s="23">
        <v>100</v>
      </c>
      <c r="W3539" s="25">
        <v>197829.94</v>
      </c>
      <c r="X3539" s="25">
        <v>165550.76</v>
      </c>
      <c r="Y3539" s="25">
        <v>160894.5</v>
      </c>
      <c r="Z3539" s="25">
        <v>193232</v>
      </c>
      <c r="AA3539" s="25">
        <v>221007</v>
      </c>
      <c r="AB3539" s="25">
        <v>213373</v>
      </c>
      <c r="AC3539" s="26">
        <v>45152.505756550927</v>
      </c>
      <c r="AD3539" s="27">
        <f>ROW()</f>
        <v>3539</v>
      </c>
      <c r="AE3539" s="27">
        <f>1</f>
        <v>1</v>
      </c>
      <c r="AF3539" s="27">
        <f>SUBTOTAL(109,Tbl_NGF_Data[[#This Row],[Counter]])</f>
        <v>1</v>
      </c>
    </row>
    <row r="3540" spans="2:32" ht="45" x14ac:dyDescent="0.25">
      <c r="B3540" s="21" t="s">
        <v>424</v>
      </c>
      <c r="C3540" s="22" t="s">
        <v>2865</v>
      </c>
      <c r="D3540" s="23">
        <v>8</v>
      </c>
      <c r="E3540" s="22" t="s">
        <v>424</v>
      </c>
      <c r="F3540" s="23">
        <v>8</v>
      </c>
      <c r="G3540" s="22" t="s">
        <v>2865</v>
      </c>
      <c r="H3540" s="22" t="s">
        <v>1327</v>
      </c>
      <c r="I3540" s="23">
        <v>1</v>
      </c>
      <c r="J3540" s="23">
        <v>152</v>
      </c>
      <c r="K3540" s="23" t="s">
        <v>3077</v>
      </c>
      <c r="L3540" s="22" t="s">
        <v>3078</v>
      </c>
      <c r="M3540" s="21" t="s">
        <v>436</v>
      </c>
      <c r="N3540" s="23" t="s">
        <v>1119</v>
      </c>
      <c r="O3540" s="22" t="s">
        <v>1120</v>
      </c>
      <c r="P3540" s="22" t="s">
        <v>1121</v>
      </c>
      <c r="Q3540" s="23" t="s">
        <v>3082</v>
      </c>
      <c r="R3540" s="22" t="s">
        <v>3083</v>
      </c>
      <c r="S3540" s="21" t="s">
        <v>438</v>
      </c>
      <c r="T3540" s="23" t="s">
        <v>3084</v>
      </c>
      <c r="U3540" s="24" t="s">
        <v>16</v>
      </c>
      <c r="V3540" s="23">
        <v>135</v>
      </c>
      <c r="W3540" s="25">
        <v>126365</v>
      </c>
      <c r="X3540" s="25">
        <v>126365</v>
      </c>
      <c r="Y3540" s="25">
        <v>126365</v>
      </c>
      <c r="Z3540" s="25">
        <v>126365</v>
      </c>
      <c r="AA3540" s="25">
        <v>126365</v>
      </c>
      <c r="AB3540" s="25">
        <v>126365</v>
      </c>
      <c r="AC3540" s="26">
        <v>45152.505756550927</v>
      </c>
      <c r="AD3540" s="27">
        <f>ROW()</f>
        <v>3540</v>
      </c>
      <c r="AE3540" s="27">
        <f>1</f>
        <v>1</v>
      </c>
      <c r="AF3540" s="27">
        <f>SUBTOTAL(109,Tbl_NGF_Data[[#This Row],[Counter]])</f>
        <v>1</v>
      </c>
    </row>
    <row r="3541" spans="2:32" ht="45" x14ac:dyDescent="0.25">
      <c r="B3541" s="21" t="s">
        <v>424</v>
      </c>
      <c r="C3541" s="22" t="s">
        <v>2865</v>
      </c>
      <c r="D3541" s="23">
        <v>8</v>
      </c>
      <c r="E3541" s="22" t="s">
        <v>424</v>
      </c>
      <c r="F3541" s="23">
        <v>8</v>
      </c>
      <c r="G3541" s="22" t="s">
        <v>2865</v>
      </c>
      <c r="H3541" s="22" t="s">
        <v>1327</v>
      </c>
      <c r="I3541" s="23">
        <v>1</v>
      </c>
      <c r="J3541" s="23">
        <v>152</v>
      </c>
      <c r="K3541" s="23" t="s">
        <v>3077</v>
      </c>
      <c r="L3541" s="22" t="s">
        <v>3078</v>
      </c>
      <c r="M3541" s="21" t="s">
        <v>436</v>
      </c>
      <c r="N3541" s="23" t="s">
        <v>1119</v>
      </c>
      <c r="O3541" s="22" t="s">
        <v>1120</v>
      </c>
      <c r="P3541" s="22" t="s">
        <v>1121</v>
      </c>
      <c r="Q3541" s="23" t="s">
        <v>3082</v>
      </c>
      <c r="R3541" s="22" t="s">
        <v>3083</v>
      </c>
      <c r="S3541" s="21" t="s">
        <v>438</v>
      </c>
      <c r="T3541" s="23" t="s">
        <v>3084</v>
      </c>
      <c r="U3541" s="24" t="s">
        <v>17</v>
      </c>
      <c r="V3541" s="23">
        <v>200</v>
      </c>
      <c r="W3541" s="25">
        <v>126365</v>
      </c>
      <c r="X3541" s="25">
        <v>58784.18</v>
      </c>
      <c r="Y3541" s="25">
        <v>4656.26</v>
      </c>
      <c r="Z3541" s="25">
        <v>69412.5</v>
      </c>
      <c r="AA3541" s="25">
        <v>0</v>
      </c>
      <c r="AB3541" s="25">
        <v>60334</v>
      </c>
      <c r="AC3541" s="26">
        <v>45152.505756550927</v>
      </c>
      <c r="AD3541" s="27">
        <f>ROW()</f>
        <v>3541</v>
      </c>
      <c r="AE3541" s="27">
        <f>1</f>
        <v>1</v>
      </c>
      <c r="AF3541" s="27">
        <f>SUBTOTAL(109,Tbl_NGF_Data[[#This Row],[Counter]])</f>
        <v>1</v>
      </c>
    </row>
    <row r="3542" spans="2:32" ht="45" x14ac:dyDescent="0.25">
      <c r="B3542" s="21" t="s">
        <v>424</v>
      </c>
      <c r="C3542" s="22" t="s">
        <v>2865</v>
      </c>
      <c r="D3542" s="23">
        <v>8</v>
      </c>
      <c r="E3542" s="22" t="s">
        <v>424</v>
      </c>
      <c r="F3542" s="23">
        <v>8</v>
      </c>
      <c r="G3542" s="22" t="s">
        <v>2865</v>
      </c>
      <c r="H3542" s="22" t="s">
        <v>1327</v>
      </c>
      <c r="I3542" s="23">
        <v>1</v>
      </c>
      <c r="J3542" s="23">
        <v>152</v>
      </c>
      <c r="K3542" s="23" t="s">
        <v>3077</v>
      </c>
      <c r="L3542" s="22" t="s">
        <v>3078</v>
      </c>
      <c r="M3542" s="21" t="s">
        <v>436</v>
      </c>
      <c r="N3542" s="23" t="s">
        <v>1119</v>
      </c>
      <c r="O3542" s="22" t="s">
        <v>1120</v>
      </c>
      <c r="P3542" s="22" t="s">
        <v>1121</v>
      </c>
      <c r="Q3542" s="23" t="s">
        <v>3082</v>
      </c>
      <c r="R3542" s="22" t="s">
        <v>3083</v>
      </c>
      <c r="S3542" s="21" t="s">
        <v>438</v>
      </c>
      <c r="T3542" s="23" t="s">
        <v>3084</v>
      </c>
      <c r="U3542" s="24" t="s">
        <v>18</v>
      </c>
      <c r="V3542" s="23">
        <v>220</v>
      </c>
      <c r="W3542" s="25">
        <v>0</v>
      </c>
      <c r="X3542" s="25">
        <v>67580.820000000007</v>
      </c>
      <c r="Y3542" s="25">
        <v>121708.74</v>
      </c>
      <c r="Z3542" s="25">
        <v>56952.5</v>
      </c>
      <c r="AA3542" s="25">
        <v>126365</v>
      </c>
      <c r="AB3542" s="25">
        <v>66031</v>
      </c>
      <c r="AC3542" s="26">
        <v>45152.505756550927</v>
      </c>
      <c r="AD3542" s="27">
        <f>ROW()</f>
        <v>3542</v>
      </c>
      <c r="AE3542" s="27">
        <f>1</f>
        <v>1</v>
      </c>
      <c r="AF3542" s="27">
        <f>SUBTOTAL(109,Tbl_NGF_Data[[#This Row],[Counter]])</f>
        <v>1</v>
      </c>
    </row>
    <row r="3543" spans="2:32" ht="45" x14ac:dyDescent="0.25">
      <c r="B3543" s="21" t="s">
        <v>424</v>
      </c>
      <c r="C3543" s="22" t="s">
        <v>2865</v>
      </c>
      <c r="D3543" s="23">
        <v>8</v>
      </c>
      <c r="E3543" s="22" t="s">
        <v>424</v>
      </c>
      <c r="F3543" s="23">
        <v>8</v>
      </c>
      <c r="G3543" s="22" t="s">
        <v>2865</v>
      </c>
      <c r="H3543" s="22" t="s">
        <v>1327</v>
      </c>
      <c r="I3543" s="23">
        <v>1</v>
      </c>
      <c r="J3543" s="23">
        <v>152</v>
      </c>
      <c r="K3543" s="23" t="s">
        <v>3077</v>
      </c>
      <c r="L3543" s="22" t="s">
        <v>3078</v>
      </c>
      <c r="M3543" s="21" t="s">
        <v>436</v>
      </c>
      <c r="N3543" s="23" t="s">
        <v>1119</v>
      </c>
      <c r="O3543" s="22" t="s">
        <v>1120</v>
      </c>
      <c r="P3543" s="22" t="s">
        <v>1121</v>
      </c>
      <c r="Q3543" s="23" t="s">
        <v>3082</v>
      </c>
      <c r="R3543" s="22" t="s">
        <v>3083</v>
      </c>
      <c r="S3543" s="21" t="s">
        <v>438</v>
      </c>
      <c r="T3543" s="23" t="s">
        <v>3084</v>
      </c>
      <c r="U3543" s="24" t="s">
        <v>19</v>
      </c>
      <c r="V3543" s="23">
        <v>500</v>
      </c>
      <c r="W3543" s="25">
        <v>0</v>
      </c>
      <c r="X3543" s="25">
        <v>26505</v>
      </c>
      <c r="Y3543" s="25">
        <v>0</v>
      </c>
      <c r="Z3543" s="25">
        <v>101750</v>
      </c>
      <c r="AA3543" s="25">
        <v>27775</v>
      </c>
      <c r="AB3543" s="25">
        <v>52700</v>
      </c>
      <c r="AC3543" s="26">
        <v>45152.505756550927</v>
      </c>
      <c r="AD3543" s="27">
        <f>ROW()</f>
        <v>3543</v>
      </c>
      <c r="AE3543" s="27">
        <f>1</f>
        <v>1</v>
      </c>
      <c r="AF3543" s="27">
        <f>SUBTOTAL(109,Tbl_NGF_Data[[#This Row],[Counter]])</f>
        <v>1</v>
      </c>
    </row>
    <row r="3544" spans="2:32" ht="30" x14ac:dyDescent="0.25">
      <c r="B3544" s="21" t="s">
        <v>424</v>
      </c>
      <c r="C3544" s="22" t="s">
        <v>2865</v>
      </c>
      <c r="D3544" s="23">
        <v>8</v>
      </c>
      <c r="E3544" s="22" t="s">
        <v>424</v>
      </c>
      <c r="F3544" s="23">
        <v>8</v>
      </c>
      <c r="G3544" s="22" t="s">
        <v>2865</v>
      </c>
      <c r="H3544" s="22" t="s">
        <v>1327</v>
      </c>
      <c r="I3544" s="23">
        <v>1</v>
      </c>
      <c r="J3544" s="23">
        <v>152</v>
      </c>
      <c r="K3544" s="23" t="s">
        <v>3077</v>
      </c>
      <c r="L3544" s="22" t="s">
        <v>3078</v>
      </c>
      <c r="M3544" s="21" t="s">
        <v>436</v>
      </c>
      <c r="N3544" s="23" t="s">
        <v>1119</v>
      </c>
      <c r="O3544" s="22" t="s">
        <v>1120</v>
      </c>
      <c r="P3544" s="22" t="s">
        <v>1121</v>
      </c>
      <c r="Q3544" s="23" t="s">
        <v>1125</v>
      </c>
      <c r="R3544" s="22" t="s">
        <v>1126</v>
      </c>
      <c r="S3544" s="21" t="s">
        <v>23</v>
      </c>
      <c r="T3544" s="23" t="s">
        <v>3085</v>
      </c>
      <c r="U3544" s="24" t="s">
        <v>15</v>
      </c>
      <c r="V3544" s="23">
        <v>100</v>
      </c>
      <c r="W3544" s="25">
        <v>3062.5</v>
      </c>
      <c r="X3544" s="25">
        <v>2891</v>
      </c>
      <c r="Y3544" s="25">
        <v>2940</v>
      </c>
      <c r="Z3544" s="25">
        <v>3062.5</v>
      </c>
      <c r="AA3544" s="25">
        <v>2964.51</v>
      </c>
      <c r="AB3544" s="25">
        <v>3601.51</v>
      </c>
      <c r="AC3544" s="26">
        <v>45152.505756550927</v>
      </c>
      <c r="AD3544" s="27">
        <f>ROW()</f>
        <v>3544</v>
      </c>
      <c r="AE3544" s="27">
        <f>1</f>
        <v>1</v>
      </c>
      <c r="AF3544" s="27">
        <f>SUBTOTAL(109,Tbl_NGF_Data[[#This Row],[Counter]])</f>
        <v>1</v>
      </c>
    </row>
    <row r="3545" spans="2:32" ht="45" x14ac:dyDescent="0.25">
      <c r="B3545" s="21" t="s">
        <v>424</v>
      </c>
      <c r="C3545" s="22" t="s">
        <v>2865</v>
      </c>
      <c r="D3545" s="23">
        <v>8</v>
      </c>
      <c r="E3545" s="22" t="s">
        <v>424</v>
      </c>
      <c r="F3545" s="23">
        <v>8</v>
      </c>
      <c r="G3545" s="22" t="s">
        <v>2865</v>
      </c>
      <c r="H3545" s="22" t="s">
        <v>1327</v>
      </c>
      <c r="I3545" s="23">
        <v>1</v>
      </c>
      <c r="J3545" s="23">
        <v>152</v>
      </c>
      <c r="K3545" s="23" t="s">
        <v>3077</v>
      </c>
      <c r="L3545" s="22" t="s">
        <v>3078</v>
      </c>
      <c r="M3545" s="21" t="s">
        <v>436</v>
      </c>
      <c r="N3545" s="23" t="s">
        <v>1119</v>
      </c>
      <c r="O3545" s="22" t="s">
        <v>1120</v>
      </c>
      <c r="P3545" s="22" t="s">
        <v>1121</v>
      </c>
      <c r="Q3545" s="23" t="s">
        <v>1648</v>
      </c>
      <c r="R3545" s="22" t="s">
        <v>1649</v>
      </c>
      <c r="S3545" s="21" t="s">
        <v>102</v>
      </c>
      <c r="T3545" s="23" t="s">
        <v>3086</v>
      </c>
      <c r="U3545" s="24" t="s">
        <v>15</v>
      </c>
      <c r="V3545" s="23">
        <v>100</v>
      </c>
      <c r="W3545" s="25">
        <v>742.25</v>
      </c>
      <c r="X3545" s="25">
        <v>742.25</v>
      </c>
      <c r="Y3545" s="25">
        <v>742.25</v>
      </c>
      <c r="Z3545" s="25">
        <v>0</v>
      </c>
      <c r="AA3545" s="25">
        <v>0</v>
      </c>
      <c r="AB3545" s="25">
        <v>0</v>
      </c>
      <c r="AC3545" s="26">
        <v>45152.505756550927</v>
      </c>
      <c r="AD3545" s="27">
        <f>ROW()</f>
        <v>3545</v>
      </c>
      <c r="AE3545" s="27">
        <f>1</f>
        <v>1</v>
      </c>
      <c r="AF3545" s="27">
        <f>SUBTOTAL(109,Tbl_NGF_Data[[#This Row],[Counter]])</f>
        <v>1</v>
      </c>
    </row>
    <row r="3546" spans="2:32" ht="45" x14ac:dyDescent="0.25">
      <c r="B3546" s="21" t="s">
        <v>424</v>
      </c>
      <c r="C3546" s="22" t="s">
        <v>2865</v>
      </c>
      <c r="D3546" s="23">
        <v>8</v>
      </c>
      <c r="E3546" s="22" t="s">
        <v>424</v>
      </c>
      <c r="F3546" s="23">
        <v>8</v>
      </c>
      <c r="G3546" s="22" t="s">
        <v>2865</v>
      </c>
      <c r="H3546" s="22" t="s">
        <v>1327</v>
      </c>
      <c r="I3546" s="23">
        <v>1</v>
      </c>
      <c r="J3546" s="23">
        <v>152</v>
      </c>
      <c r="K3546" s="23" t="s">
        <v>3077</v>
      </c>
      <c r="L3546" s="22" t="s">
        <v>3078</v>
      </c>
      <c r="M3546" s="21" t="s">
        <v>436</v>
      </c>
      <c r="N3546" s="23" t="s">
        <v>1119</v>
      </c>
      <c r="O3546" s="22" t="s">
        <v>1120</v>
      </c>
      <c r="P3546" s="22" t="s">
        <v>1121</v>
      </c>
      <c r="Q3546" s="23" t="s">
        <v>1648</v>
      </c>
      <c r="R3546" s="22" t="s">
        <v>1649</v>
      </c>
      <c r="S3546" s="21" t="s">
        <v>102</v>
      </c>
      <c r="T3546" s="23" t="s">
        <v>3086</v>
      </c>
      <c r="U3546" s="24" t="s">
        <v>19</v>
      </c>
      <c r="V3546" s="23">
        <v>500</v>
      </c>
      <c r="W3546" s="25">
        <v>742.25</v>
      </c>
      <c r="X3546" s="25">
        <v>0</v>
      </c>
      <c r="Y3546" s="25">
        <v>0</v>
      </c>
      <c r="Z3546" s="25">
        <v>0</v>
      </c>
      <c r="AA3546" s="25">
        <v>0</v>
      </c>
      <c r="AB3546" s="25">
        <v>0</v>
      </c>
      <c r="AC3546" s="26">
        <v>45152.505756550927</v>
      </c>
      <c r="AD3546" s="27">
        <f>ROW()</f>
        <v>3546</v>
      </c>
      <c r="AE3546" s="27">
        <f>1</f>
        <v>1</v>
      </c>
      <c r="AF3546" s="27">
        <f>SUBTOTAL(109,Tbl_NGF_Data[[#This Row],[Counter]])</f>
        <v>1</v>
      </c>
    </row>
    <row r="3547" spans="2:32" ht="45" x14ac:dyDescent="0.25">
      <c r="B3547" s="21" t="s">
        <v>424</v>
      </c>
      <c r="C3547" s="22" t="s">
        <v>2865</v>
      </c>
      <c r="D3547" s="23">
        <v>8</v>
      </c>
      <c r="E3547" s="22" t="s">
        <v>424</v>
      </c>
      <c r="F3547" s="23">
        <v>8</v>
      </c>
      <c r="G3547" s="22" t="s">
        <v>2865</v>
      </c>
      <c r="H3547" s="22" t="s">
        <v>1327</v>
      </c>
      <c r="I3547" s="23">
        <v>1</v>
      </c>
      <c r="J3547" s="23">
        <v>152</v>
      </c>
      <c r="K3547" s="23" t="s">
        <v>3077</v>
      </c>
      <c r="L3547" s="22" t="s">
        <v>3078</v>
      </c>
      <c r="M3547" s="21" t="s">
        <v>436</v>
      </c>
      <c r="N3547" s="23" t="s">
        <v>1271</v>
      </c>
      <c r="O3547" s="22" t="s">
        <v>1272</v>
      </c>
      <c r="P3547" s="22" t="s">
        <v>1273</v>
      </c>
      <c r="Q3547" s="23" t="s">
        <v>3087</v>
      </c>
      <c r="R3547" s="22" t="s">
        <v>3088</v>
      </c>
      <c r="S3547" s="21" t="s">
        <v>439</v>
      </c>
      <c r="T3547" s="23" t="s">
        <v>3089</v>
      </c>
      <c r="U3547" s="24" t="s">
        <v>16</v>
      </c>
      <c r="V3547" s="23">
        <v>135</v>
      </c>
      <c r="W3547" s="25">
        <v>185187</v>
      </c>
      <c r="X3547" s="25">
        <v>185187</v>
      </c>
      <c r="Y3547" s="25">
        <v>185187</v>
      </c>
      <c r="Z3547" s="25">
        <v>185187</v>
      </c>
      <c r="AA3547" s="25">
        <v>185187</v>
      </c>
      <c r="AB3547" s="25">
        <v>185187</v>
      </c>
      <c r="AC3547" s="26">
        <v>45152.505756550927</v>
      </c>
      <c r="AD3547" s="27">
        <f>ROW()</f>
        <v>3547</v>
      </c>
      <c r="AE3547" s="27">
        <f>1</f>
        <v>1</v>
      </c>
      <c r="AF3547" s="27">
        <f>SUBTOTAL(109,Tbl_NGF_Data[[#This Row],[Counter]])</f>
        <v>1</v>
      </c>
    </row>
    <row r="3548" spans="2:32" ht="45" x14ac:dyDescent="0.25">
      <c r="B3548" s="21" t="s">
        <v>424</v>
      </c>
      <c r="C3548" s="22" t="s">
        <v>2865</v>
      </c>
      <c r="D3548" s="23">
        <v>8</v>
      </c>
      <c r="E3548" s="22" t="s">
        <v>424</v>
      </c>
      <c r="F3548" s="23">
        <v>8</v>
      </c>
      <c r="G3548" s="22" t="s">
        <v>2865</v>
      </c>
      <c r="H3548" s="22" t="s">
        <v>1327</v>
      </c>
      <c r="I3548" s="23">
        <v>1</v>
      </c>
      <c r="J3548" s="23">
        <v>152</v>
      </c>
      <c r="K3548" s="23" t="s">
        <v>3077</v>
      </c>
      <c r="L3548" s="22" t="s">
        <v>3078</v>
      </c>
      <c r="M3548" s="21" t="s">
        <v>436</v>
      </c>
      <c r="N3548" s="23" t="s">
        <v>1271</v>
      </c>
      <c r="O3548" s="22" t="s">
        <v>1272</v>
      </c>
      <c r="P3548" s="22" t="s">
        <v>1273</v>
      </c>
      <c r="Q3548" s="23" t="s">
        <v>3087</v>
      </c>
      <c r="R3548" s="22" t="s">
        <v>3088</v>
      </c>
      <c r="S3548" s="21" t="s">
        <v>439</v>
      </c>
      <c r="T3548" s="23" t="s">
        <v>3089</v>
      </c>
      <c r="U3548" s="24" t="s">
        <v>17</v>
      </c>
      <c r="V3548" s="23">
        <v>200</v>
      </c>
      <c r="W3548" s="25">
        <v>37925</v>
      </c>
      <c r="X3548" s="25">
        <v>39357</v>
      </c>
      <c r="Y3548" s="25">
        <v>123545.29000000001</v>
      </c>
      <c r="Z3548" s="25">
        <v>175174.98</v>
      </c>
      <c r="AA3548" s="25">
        <v>182411.94</v>
      </c>
      <c r="AB3548" s="25">
        <v>183044.36000000002</v>
      </c>
      <c r="AC3548" s="26">
        <v>45152.505756550927</v>
      </c>
      <c r="AD3548" s="27">
        <f>ROW()</f>
        <v>3548</v>
      </c>
      <c r="AE3548" s="27">
        <f>1</f>
        <v>1</v>
      </c>
      <c r="AF3548" s="27">
        <f>SUBTOTAL(109,Tbl_NGF_Data[[#This Row],[Counter]])</f>
        <v>1</v>
      </c>
    </row>
    <row r="3549" spans="2:32" ht="45" x14ac:dyDescent="0.25">
      <c r="B3549" s="21" t="s">
        <v>424</v>
      </c>
      <c r="C3549" s="22" t="s">
        <v>2865</v>
      </c>
      <c r="D3549" s="23">
        <v>8</v>
      </c>
      <c r="E3549" s="22" t="s">
        <v>424</v>
      </c>
      <c r="F3549" s="23">
        <v>8</v>
      </c>
      <c r="G3549" s="22" t="s">
        <v>2865</v>
      </c>
      <c r="H3549" s="22" t="s">
        <v>1327</v>
      </c>
      <c r="I3549" s="23">
        <v>1</v>
      </c>
      <c r="J3549" s="23">
        <v>152</v>
      </c>
      <c r="K3549" s="23" t="s">
        <v>3077</v>
      </c>
      <c r="L3549" s="22" t="s">
        <v>3078</v>
      </c>
      <c r="M3549" s="21" t="s">
        <v>436</v>
      </c>
      <c r="N3549" s="23" t="s">
        <v>1271</v>
      </c>
      <c r="O3549" s="22" t="s">
        <v>1272</v>
      </c>
      <c r="P3549" s="22" t="s">
        <v>1273</v>
      </c>
      <c r="Q3549" s="23" t="s">
        <v>3087</v>
      </c>
      <c r="R3549" s="22" t="s">
        <v>3088</v>
      </c>
      <c r="S3549" s="21" t="s">
        <v>439</v>
      </c>
      <c r="T3549" s="23" t="s">
        <v>3089</v>
      </c>
      <c r="U3549" s="24" t="s">
        <v>18</v>
      </c>
      <c r="V3549" s="23">
        <v>220</v>
      </c>
      <c r="W3549" s="25">
        <v>147262</v>
      </c>
      <c r="X3549" s="25">
        <v>145830</v>
      </c>
      <c r="Y3549" s="25">
        <v>61641.709999999992</v>
      </c>
      <c r="Z3549" s="25">
        <v>10012.01999999999</v>
      </c>
      <c r="AA3549" s="25">
        <v>2775.0599999999977</v>
      </c>
      <c r="AB3549" s="25">
        <v>2142.6399999999849</v>
      </c>
      <c r="AC3549" s="26">
        <v>45152.505756550927</v>
      </c>
      <c r="AD3549" s="27">
        <f>ROW()</f>
        <v>3549</v>
      </c>
      <c r="AE3549" s="27">
        <f>1</f>
        <v>1</v>
      </c>
      <c r="AF3549" s="27">
        <f>SUBTOTAL(109,Tbl_NGF_Data[[#This Row],[Counter]])</f>
        <v>1</v>
      </c>
    </row>
    <row r="3550" spans="2:32" ht="30" x14ac:dyDescent="0.25">
      <c r="B3550" s="21" t="s">
        <v>424</v>
      </c>
      <c r="C3550" s="22" t="s">
        <v>2865</v>
      </c>
      <c r="D3550" s="23">
        <v>8</v>
      </c>
      <c r="E3550" s="22" t="s">
        <v>424</v>
      </c>
      <c r="F3550" s="23">
        <v>8</v>
      </c>
      <c r="G3550" s="22" t="s">
        <v>2865</v>
      </c>
      <c r="H3550" s="22" t="s">
        <v>1327</v>
      </c>
      <c r="I3550" s="23">
        <v>1</v>
      </c>
      <c r="J3550" s="23">
        <v>152</v>
      </c>
      <c r="K3550" s="23" t="s">
        <v>3077</v>
      </c>
      <c r="L3550" s="22" t="s">
        <v>3078</v>
      </c>
      <c r="M3550" s="21" t="s">
        <v>436</v>
      </c>
      <c r="N3550" s="23" t="s">
        <v>1223</v>
      </c>
      <c r="O3550" s="22" t="s">
        <v>1224</v>
      </c>
      <c r="P3550" s="22" t="s">
        <v>1225</v>
      </c>
      <c r="Q3550" s="23" t="s">
        <v>1369</v>
      </c>
      <c r="R3550" s="22" t="s">
        <v>1370</v>
      </c>
      <c r="S3550" s="21" t="s">
        <v>128</v>
      </c>
      <c r="T3550" s="23" t="s">
        <v>3090</v>
      </c>
      <c r="U3550" s="24" t="s">
        <v>19</v>
      </c>
      <c r="V3550" s="23">
        <v>500</v>
      </c>
      <c r="W3550" s="25">
        <v>400</v>
      </c>
      <c r="X3550" s="25">
        <v>1263</v>
      </c>
      <c r="Y3550" s="25">
        <v>51563.89</v>
      </c>
      <c r="Z3550" s="25">
        <v>400</v>
      </c>
      <c r="AA3550" s="25">
        <v>300</v>
      </c>
      <c r="AB3550" s="25">
        <v>300</v>
      </c>
      <c r="AC3550" s="26">
        <v>45152.505756550927</v>
      </c>
      <c r="AD3550" s="27">
        <f>ROW()</f>
        <v>3550</v>
      </c>
      <c r="AE3550" s="27">
        <f>1</f>
        <v>1</v>
      </c>
      <c r="AF3550" s="27">
        <f>SUBTOTAL(109,Tbl_NGF_Data[[#This Row],[Counter]])</f>
        <v>1</v>
      </c>
    </row>
    <row r="3551" spans="2:32" ht="45" x14ac:dyDescent="0.25">
      <c r="B3551" s="21" t="s">
        <v>424</v>
      </c>
      <c r="C3551" s="22" t="s">
        <v>2865</v>
      </c>
      <c r="D3551" s="23">
        <v>8</v>
      </c>
      <c r="E3551" s="22" t="s">
        <v>424</v>
      </c>
      <c r="F3551" s="23">
        <v>8</v>
      </c>
      <c r="G3551" s="22" t="s">
        <v>2865</v>
      </c>
      <c r="H3551" s="22" t="s">
        <v>1327</v>
      </c>
      <c r="I3551" s="23">
        <v>1</v>
      </c>
      <c r="J3551" s="23">
        <v>152</v>
      </c>
      <c r="K3551" s="23" t="s">
        <v>3077</v>
      </c>
      <c r="L3551" s="22" t="s">
        <v>3078</v>
      </c>
      <c r="M3551" s="21" t="s">
        <v>436</v>
      </c>
      <c r="N3551" s="23" t="s">
        <v>1223</v>
      </c>
      <c r="O3551" s="22" t="s">
        <v>1224</v>
      </c>
      <c r="P3551" s="22" t="s">
        <v>1225</v>
      </c>
      <c r="Q3551" s="23" t="s">
        <v>3091</v>
      </c>
      <c r="R3551" s="22" t="s">
        <v>3092</v>
      </c>
      <c r="S3551" s="21" t="s">
        <v>440</v>
      </c>
      <c r="T3551" s="23" t="s">
        <v>3093</v>
      </c>
      <c r="U3551" s="24" t="s">
        <v>15</v>
      </c>
      <c r="V3551" s="23">
        <v>100</v>
      </c>
      <c r="W3551" s="25">
        <v>21773455.030000001</v>
      </c>
      <c r="X3551" s="25">
        <v>65022830.780000001</v>
      </c>
      <c r="Y3551" s="25">
        <v>79411530.939999998</v>
      </c>
      <c r="Z3551" s="25">
        <v>195129277.69999999</v>
      </c>
      <c r="AA3551" s="25">
        <v>205284053.80000001</v>
      </c>
      <c r="AB3551" s="25">
        <v>104086475.8</v>
      </c>
      <c r="AC3551" s="26">
        <v>45152.505756550927</v>
      </c>
      <c r="AD3551" s="27">
        <f>ROW()</f>
        <v>3551</v>
      </c>
      <c r="AE3551" s="27">
        <f>1</f>
        <v>1</v>
      </c>
      <c r="AF3551" s="27">
        <f>SUBTOTAL(109,Tbl_NGF_Data[[#This Row],[Counter]])</f>
        <v>1</v>
      </c>
    </row>
    <row r="3552" spans="2:32" ht="45" x14ac:dyDescent="0.25">
      <c r="B3552" s="21" t="s">
        <v>424</v>
      </c>
      <c r="C3552" s="22" t="s">
        <v>2865</v>
      </c>
      <c r="D3552" s="23">
        <v>8</v>
      </c>
      <c r="E3552" s="22" t="s">
        <v>424</v>
      </c>
      <c r="F3552" s="23">
        <v>8</v>
      </c>
      <c r="G3552" s="22" t="s">
        <v>2865</v>
      </c>
      <c r="H3552" s="22" t="s">
        <v>1327</v>
      </c>
      <c r="I3552" s="23">
        <v>1</v>
      </c>
      <c r="J3552" s="23">
        <v>152</v>
      </c>
      <c r="K3552" s="23" t="s">
        <v>3077</v>
      </c>
      <c r="L3552" s="22" t="s">
        <v>3078</v>
      </c>
      <c r="M3552" s="21" t="s">
        <v>436</v>
      </c>
      <c r="N3552" s="23" t="s">
        <v>1223</v>
      </c>
      <c r="O3552" s="22" t="s">
        <v>1224</v>
      </c>
      <c r="P3552" s="22" t="s">
        <v>1225</v>
      </c>
      <c r="Q3552" s="23" t="s">
        <v>3091</v>
      </c>
      <c r="R3552" s="22" t="s">
        <v>3092</v>
      </c>
      <c r="S3552" s="21" t="s">
        <v>440</v>
      </c>
      <c r="T3552" s="23" t="s">
        <v>3093</v>
      </c>
      <c r="U3552" s="24" t="s">
        <v>16</v>
      </c>
      <c r="V3552" s="23">
        <v>135</v>
      </c>
      <c r="W3552" s="25">
        <v>8498068</v>
      </c>
      <c r="X3552" s="25">
        <v>7623899</v>
      </c>
      <c r="Y3552" s="25">
        <v>7623899</v>
      </c>
      <c r="Z3552" s="25">
        <v>8858142</v>
      </c>
      <c r="AA3552" s="25">
        <v>9093142</v>
      </c>
      <c r="AB3552" s="25">
        <v>8684792</v>
      </c>
      <c r="AC3552" s="26">
        <v>45152.505756550927</v>
      </c>
      <c r="AD3552" s="27">
        <f>ROW()</f>
        <v>3552</v>
      </c>
      <c r="AE3552" s="27">
        <f>1</f>
        <v>1</v>
      </c>
      <c r="AF3552" s="27">
        <f>SUBTOTAL(109,Tbl_NGF_Data[[#This Row],[Counter]])</f>
        <v>1</v>
      </c>
    </row>
    <row r="3553" spans="2:32" ht="45" x14ac:dyDescent="0.25">
      <c r="B3553" s="21" t="s">
        <v>424</v>
      </c>
      <c r="C3553" s="22" t="s">
        <v>2865</v>
      </c>
      <c r="D3553" s="23">
        <v>8</v>
      </c>
      <c r="E3553" s="22" t="s">
        <v>424</v>
      </c>
      <c r="F3553" s="23">
        <v>8</v>
      </c>
      <c r="G3553" s="22" t="s">
        <v>2865</v>
      </c>
      <c r="H3553" s="22" t="s">
        <v>1327</v>
      </c>
      <c r="I3553" s="23">
        <v>1</v>
      </c>
      <c r="J3553" s="23">
        <v>152</v>
      </c>
      <c r="K3553" s="23" t="s">
        <v>3077</v>
      </c>
      <c r="L3553" s="22" t="s">
        <v>3078</v>
      </c>
      <c r="M3553" s="21" t="s">
        <v>436</v>
      </c>
      <c r="N3553" s="23" t="s">
        <v>1223</v>
      </c>
      <c r="O3553" s="22" t="s">
        <v>1224</v>
      </c>
      <c r="P3553" s="22" t="s">
        <v>1225</v>
      </c>
      <c r="Q3553" s="23" t="s">
        <v>3091</v>
      </c>
      <c r="R3553" s="22" t="s">
        <v>3092</v>
      </c>
      <c r="S3553" s="21" t="s">
        <v>440</v>
      </c>
      <c r="T3553" s="23" t="s">
        <v>3093</v>
      </c>
      <c r="U3553" s="24" t="s">
        <v>17</v>
      </c>
      <c r="V3553" s="23">
        <v>200</v>
      </c>
      <c r="W3553" s="25">
        <v>7511419.7599999988</v>
      </c>
      <c r="X3553" s="25">
        <v>6711445.0199999996</v>
      </c>
      <c r="Y3553" s="25">
        <v>7290526.5700000031</v>
      </c>
      <c r="Z3553" s="25">
        <v>7014963.4800000023</v>
      </c>
      <c r="AA3553" s="25">
        <v>7689268.7699999986</v>
      </c>
      <c r="AB3553" s="25">
        <v>8364928.3100000033</v>
      </c>
      <c r="AC3553" s="26">
        <v>45152.505756550927</v>
      </c>
      <c r="AD3553" s="27">
        <f>ROW()</f>
        <v>3553</v>
      </c>
      <c r="AE3553" s="27">
        <f>1</f>
        <v>1</v>
      </c>
      <c r="AF3553" s="27">
        <f>SUBTOTAL(109,Tbl_NGF_Data[[#This Row],[Counter]])</f>
        <v>1</v>
      </c>
    </row>
    <row r="3554" spans="2:32" ht="45" x14ac:dyDescent="0.25">
      <c r="B3554" s="21" t="s">
        <v>424</v>
      </c>
      <c r="C3554" s="22" t="s">
        <v>2865</v>
      </c>
      <c r="D3554" s="23">
        <v>8</v>
      </c>
      <c r="E3554" s="22" t="s">
        <v>424</v>
      </c>
      <c r="F3554" s="23">
        <v>8</v>
      </c>
      <c r="G3554" s="22" t="s">
        <v>2865</v>
      </c>
      <c r="H3554" s="22" t="s">
        <v>1327</v>
      </c>
      <c r="I3554" s="23">
        <v>1</v>
      </c>
      <c r="J3554" s="23">
        <v>152</v>
      </c>
      <c r="K3554" s="23" t="s">
        <v>3077</v>
      </c>
      <c r="L3554" s="22" t="s">
        <v>3078</v>
      </c>
      <c r="M3554" s="21" t="s">
        <v>436</v>
      </c>
      <c r="N3554" s="23" t="s">
        <v>1223</v>
      </c>
      <c r="O3554" s="22" t="s">
        <v>1224</v>
      </c>
      <c r="P3554" s="22" t="s">
        <v>1225</v>
      </c>
      <c r="Q3554" s="23" t="s">
        <v>3091</v>
      </c>
      <c r="R3554" s="22" t="s">
        <v>3092</v>
      </c>
      <c r="S3554" s="21" t="s">
        <v>440</v>
      </c>
      <c r="T3554" s="23" t="s">
        <v>3093</v>
      </c>
      <c r="U3554" s="24" t="s">
        <v>18</v>
      </c>
      <c r="V3554" s="23">
        <v>220</v>
      </c>
      <c r="W3554" s="25">
        <v>986648.24000000115</v>
      </c>
      <c r="X3554" s="25">
        <v>912453.98000000045</v>
      </c>
      <c r="Y3554" s="25">
        <v>333372.42999999691</v>
      </c>
      <c r="Z3554" s="25">
        <v>1843178.5199999977</v>
      </c>
      <c r="AA3554" s="25">
        <v>1403873.2300000014</v>
      </c>
      <c r="AB3554" s="25">
        <v>319863.68999999668</v>
      </c>
      <c r="AC3554" s="26">
        <v>45152.505756550927</v>
      </c>
      <c r="AD3554" s="27">
        <f>ROW()</f>
        <v>3554</v>
      </c>
      <c r="AE3554" s="27">
        <f>1</f>
        <v>1</v>
      </c>
      <c r="AF3554" s="27">
        <f>SUBTOTAL(109,Tbl_NGF_Data[[#This Row],[Counter]])</f>
        <v>1</v>
      </c>
    </row>
    <row r="3555" spans="2:32" ht="45" x14ac:dyDescent="0.25">
      <c r="B3555" s="21" t="s">
        <v>424</v>
      </c>
      <c r="C3555" s="22" t="s">
        <v>2865</v>
      </c>
      <c r="D3555" s="23">
        <v>8</v>
      </c>
      <c r="E3555" s="22" t="s">
        <v>424</v>
      </c>
      <c r="F3555" s="23">
        <v>8</v>
      </c>
      <c r="G3555" s="22" t="s">
        <v>2865</v>
      </c>
      <c r="H3555" s="22" t="s">
        <v>1327</v>
      </c>
      <c r="I3555" s="23">
        <v>1</v>
      </c>
      <c r="J3555" s="23">
        <v>152</v>
      </c>
      <c r="K3555" s="23" t="s">
        <v>3077</v>
      </c>
      <c r="L3555" s="22" t="s">
        <v>3078</v>
      </c>
      <c r="M3555" s="21" t="s">
        <v>436</v>
      </c>
      <c r="N3555" s="23" t="s">
        <v>1223</v>
      </c>
      <c r="O3555" s="22" t="s">
        <v>1224</v>
      </c>
      <c r="P3555" s="22" t="s">
        <v>1225</v>
      </c>
      <c r="Q3555" s="23" t="s">
        <v>3091</v>
      </c>
      <c r="R3555" s="22" t="s">
        <v>3092</v>
      </c>
      <c r="S3555" s="21" t="s">
        <v>440</v>
      </c>
      <c r="T3555" s="23" t="s">
        <v>3093</v>
      </c>
      <c r="U3555" s="24" t="s">
        <v>19</v>
      </c>
      <c r="V3555" s="23">
        <v>500</v>
      </c>
      <c r="W3555" s="25">
        <v>198225172.47</v>
      </c>
      <c r="X3555" s="25">
        <v>253960820.77000001</v>
      </c>
      <c r="Y3555" s="25">
        <v>238679226.73000002</v>
      </c>
      <c r="Z3555" s="25">
        <v>251732710.24000001</v>
      </c>
      <c r="AA3555" s="25">
        <v>295844044.90000004</v>
      </c>
      <c r="AB3555" s="25">
        <v>236167109.40000001</v>
      </c>
      <c r="AC3555" s="26">
        <v>45152.505756550927</v>
      </c>
      <c r="AD3555" s="27">
        <f>ROW()</f>
        <v>3555</v>
      </c>
      <c r="AE3555" s="27">
        <f>1</f>
        <v>1</v>
      </c>
      <c r="AF3555" s="27">
        <f>SUBTOTAL(109,Tbl_NGF_Data[[#This Row],[Counter]])</f>
        <v>1</v>
      </c>
    </row>
    <row r="3556" spans="2:32" ht="30" x14ac:dyDescent="0.25">
      <c r="B3556" s="21" t="s">
        <v>424</v>
      </c>
      <c r="C3556" s="22" t="s">
        <v>2865</v>
      </c>
      <c r="D3556" s="23">
        <v>8</v>
      </c>
      <c r="E3556" s="22" t="s">
        <v>424</v>
      </c>
      <c r="F3556" s="23">
        <v>8</v>
      </c>
      <c r="G3556" s="22" t="s">
        <v>2865</v>
      </c>
      <c r="H3556" s="22" t="s">
        <v>1327</v>
      </c>
      <c r="I3556" s="23">
        <v>1</v>
      </c>
      <c r="J3556" s="23">
        <v>152</v>
      </c>
      <c r="K3556" s="23" t="s">
        <v>3077</v>
      </c>
      <c r="L3556" s="22" t="s">
        <v>3078</v>
      </c>
      <c r="M3556" s="21" t="s">
        <v>436</v>
      </c>
      <c r="N3556" s="23" t="s">
        <v>1223</v>
      </c>
      <c r="O3556" s="22" t="s">
        <v>1224</v>
      </c>
      <c r="P3556" s="22" t="s">
        <v>1225</v>
      </c>
      <c r="Q3556" s="23" t="s">
        <v>3094</v>
      </c>
      <c r="R3556" s="22" t="s">
        <v>3095</v>
      </c>
      <c r="S3556" s="21" t="s">
        <v>441</v>
      </c>
      <c r="T3556" s="23" t="s">
        <v>3096</v>
      </c>
      <c r="U3556" s="24" t="s">
        <v>15</v>
      </c>
      <c r="V3556" s="23">
        <v>100</v>
      </c>
      <c r="W3556" s="25">
        <v>10892665.749999998</v>
      </c>
      <c r="X3556" s="25">
        <v>10155215.899999999</v>
      </c>
      <c r="Y3556" s="25">
        <v>7035315.7700000014</v>
      </c>
      <c r="Z3556" s="25">
        <v>6750428.7199999997</v>
      </c>
      <c r="AA3556" s="25">
        <v>5713498.7799999993</v>
      </c>
      <c r="AB3556" s="25">
        <v>14908236.149999999</v>
      </c>
      <c r="AC3556" s="26">
        <v>45152.505756550927</v>
      </c>
      <c r="AD3556" s="27">
        <f>ROW()</f>
        <v>3556</v>
      </c>
      <c r="AE3556" s="27">
        <f>1</f>
        <v>1</v>
      </c>
      <c r="AF3556" s="27">
        <f>SUBTOTAL(109,Tbl_NGF_Data[[#This Row],[Counter]])</f>
        <v>1</v>
      </c>
    </row>
    <row r="3557" spans="2:32" ht="30" x14ac:dyDescent="0.25">
      <c r="B3557" s="21" t="s">
        <v>424</v>
      </c>
      <c r="C3557" s="22" t="s">
        <v>2865</v>
      </c>
      <c r="D3557" s="23">
        <v>8</v>
      </c>
      <c r="E3557" s="22" t="s">
        <v>424</v>
      </c>
      <c r="F3557" s="23">
        <v>8</v>
      </c>
      <c r="G3557" s="22" t="s">
        <v>2865</v>
      </c>
      <c r="H3557" s="22" t="s">
        <v>1327</v>
      </c>
      <c r="I3557" s="23">
        <v>1</v>
      </c>
      <c r="J3557" s="23">
        <v>152</v>
      </c>
      <c r="K3557" s="23" t="s">
        <v>3077</v>
      </c>
      <c r="L3557" s="22" t="s">
        <v>3078</v>
      </c>
      <c r="M3557" s="21" t="s">
        <v>436</v>
      </c>
      <c r="N3557" s="23" t="s">
        <v>1223</v>
      </c>
      <c r="O3557" s="22" t="s">
        <v>1224</v>
      </c>
      <c r="P3557" s="22" t="s">
        <v>1225</v>
      </c>
      <c r="Q3557" s="23" t="s">
        <v>3094</v>
      </c>
      <c r="R3557" s="22" t="s">
        <v>3095</v>
      </c>
      <c r="S3557" s="21" t="s">
        <v>441</v>
      </c>
      <c r="T3557" s="23" t="s">
        <v>3096</v>
      </c>
      <c r="U3557" s="24" t="s">
        <v>16</v>
      </c>
      <c r="V3557" s="23">
        <v>135</v>
      </c>
      <c r="W3557" s="25">
        <v>4595702</v>
      </c>
      <c r="X3557" s="25">
        <v>4688763</v>
      </c>
      <c r="Y3557" s="25">
        <v>4692082</v>
      </c>
      <c r="Z3557" s="25">
        <v>5029740</v>
      </c>
      <c r="AA3557" s="25">
        <v>5404740</v>
      </c>
      <c r="AB3557" s="25">
        <v>5847850</v>
      </c>
      <c r="AC3557" s="26">
        <v>45152.505756550927</v>
      </c>
      <c r="AD3557" s="27">
        <f>ROW()</f>
        <v>3557</v>
      </c>
      <c r="AE3557" s="27">
        <f>1</f>
        <v>1</v>
      </c>
      <c r="AF3557" s="27">
        <f>SUBTOTAL(109,Tbl_NGF_Data[[#This Row],[Counter]])</f>
        <v>1</v>
      </c>
    </row>
    <row r="3558" spans="2:32" ht="30" x14ac:dyDescent="0.25">
      <c r="B3558" s="21" t="s">
        <v>424</v>
      </c>
      <c r="C3558" s="22" t="s">
        <v>2865</v>
      </c>
      <c r="D3558" s="23">
        <v>8</v>
      </c>
      <c r="E3558" s="22" t="s">
        <v>424</v>
      </c>
      <c r="F3558" s="23">
        <v>8</v>
      </c>
      <c r="G3558" s="22" t="s">
        <v>2865</v>
      </c>
      <c r="H3558" s="22" t="s">
        <v>1327</v>
      </c>
      <c r="I3558" s="23">
        <v>1</v>
      </c>
      <c r="J3558" s="23">
        <v>152</v>
      </c>
      <c r="K3558" s="23" t="s">
        <v>3077</v>
      </c>
      <c r="L3558" s="22" t="s">
        <v>3078</v>
      </c>
      <c r="M3558" s="21" t="s">
        <v>436</v>
      </c>
      <c r="N3558" s="23" t="s">
        <v>1223</v>
      </c>
      <c r="O3558" s="22" t="s">
        <v>1224</v>
      </c>
      <c r="P3558" s="22" t="s">
        <v>1225</v>
      </c>
      <c r="Q3558" s="23" t="s">
        <v>3094</v>
      </c>
      <c r="R3558" s="22" t="s">
        <v>3095</v>
      </c>
      <c r="S3558" s="21" t="s">
        <v>441</v>
      </c>
      <c r="T3558" s="23" t="s">
        <v>3096</v>
      </c>
      <c r="U3558" s="24" t="s">
        <v>17</v>
      </c>
      <c r="V3558" s="23">
        <v>200</v>
      </c>
      <c r="W3558" s="25">
        <v>4291796.4500000011</v>
      </c>
      <c r="X3558" s="25">
        <v>4389093.370000001</v>
      </c>
      <c r="Y3558" s="25">
        <v>4455470.1500000013</v>
      </c>
      <c r="Z3558" s="25">
        <v>4435634.0300000031</v>
      </c>
      <c r="AA3558" s="25">
        <v>4729813.84</v>
      </c>
      <c r="AB3558" s="25">
        <v>5111433.16</v>
      </c>
      <c r="AC3558" s="26">
        <v>45152.505756550927</v>
      </c>
      <c r="AD3558" s="27">
        <f>ROW()</f>
        <v>3558</v>
      </c>
      <c r="AE3558" s="27">
        <f>1</f>
        <v>1</v>
      </c>
      <c r="AF3558" s="27">
        <f>SUBTOTAL(109,Tbl_NGF_Data[[#This Row],[Counter]])</f>
        <v>1</v>
      </c>
    </row>
    <row r="3559" spans="2:32" ht="45" x14ac:dyDescent="0.25">
      <c r="B3559" s="21" t="s">
        <v>424</v>
      </c>
      <c r="C3559" s="22" t="s">
        <v>2865</v>
      </c>
      <c r="D3559" s="23">
        <v>8</v>
      </c>
      <c r="E3559" s="22" t="s">
        <v>424</v>
      </c>
      <c r="F3559" s="23">
        <v>8</v>
      </c>
      <c r="G3559" s="22" t="s">
        <v>2865</v>
      </c>
      <c r="H3559" s="22" t="s">
        <v>1327</v>
      </c>
      <c r="I3559" s="23">
        <v>1</v>
      </c>
      <c r="J3559" s="23">
        <v>152</v>
      </c>
      <c r="K3559" s="23" t="s">
        <v>3077</v>
      </c>
      <c r="L3559" s="22" t="s">
        <v>3078</v>
      </c>
      <c r="M3559" s="21" t="s">
        <v>436</v>
      </c>
      <c r="N3559" s="23" t="s">
        <v>1223</v>
      </c>
      <c r="O3559" s="22" t="s">
        <v>1224</v>
      </c>
      <c r="P3559" s="22" t="s">
        <v>1225</v>
      </c>
      <c r="Q3559" s="23" t="s">
        <v>3094</v>
      </c>
      <c r="R3559" s="22" t="s">
        <v>3095</v>
      </c>
      <c r="S3559" s="21" t="s">
        <v>441</v>
      </c>
      <c r="T3559" s="23" t="s">
        <v>3096</v>
      </c>
      <c r="U3559" s="24" t="s">
        <v>18</v>
      </c>
      <c r="V3559" s="23">
        <v>220</v>
      </c>
      <c r="W3559" s="25">
        <v>303905.54999999888</v>
      </c>
      <c r="X3559" s="25">
        <v>299669.62999999896</v>
      </c>
      <c r="Y3559" s="25">
        <v>236611.8499999987</v>
      </c>
      <c r="Z3559" s="25">
        <v>594105.96999999695</v>
      </c>
      <c r="AA3559" s="25">
        <v>674926.16000000015</v>
      </c>
      <c r="AB3559" s="25">
        <v>736416.83999999985</v>
      </c>
      <c r="AC3559" s="26">
        <v>45152.505756550927</v>
      </c>
      <c r="AD3559" s="27">
        <f>ROW()</f>
        <v>3559</v>
      </c>
      <c r="AE3559" s="27">
        <f>1</f>
        <v>1</v>
      </c>
      <c r="AF3559" s="27">
        <f>SUBTOTAL(109,Tbl_NGF_Data[[#This Row],[Counter]])</f>
        <v>1</v>
      </c>
    </row>
    <row r="3560" spans="2:32" ht="30" x14ac:dyDescent="0.25">
      <c r="B3560" s="21" t="s">
        <v>424</v>
      </c>
      <c r="C3560" s="22" t="s">
        <v>2865</v>
      </c>
      <c r="D3560" s="23">
        <v>8</v>
      </c>
      <c r="E3560" s="22" t="s">
        <v>424</v>
      </c>
      <c r="F3560" s="23">
        <v>8</v>
      </c>
      <c r="G3560" s="22" t="s">
        <v>2865</v>
      </c>
      <c r="H3560" s="22" t="s">
        <v>1327</v>
      </c>
      <c r="I3560" s="23">
        <v>1</v>
      </c>
      <c r="J3560" s="23">
        <v>152</v>
      </c>
      <c r="K3560" s="23" t="s">
        <v>3077</v>
      </c>
      <c r="L3560" s="22" t="s">
        <v>3078</v>
      </c>
      <c r="M3560" s="21" t="s">
        <v>436</v>
      </c>
      <c r="N3560" s="23" t="s">
        <v>1223</v>
      </c>
      <c r="O3560" s="22" t="s">
        <v>1224</v>
      </c>
      <c r="P3560" s="22" t="s">
        <v>1225</v>
      </c>
      <c r="Q3560" s="23" t="s">
        <v>3094</v>
      </c>
      <c r="R3560" s="22" t="s">
        <v>3095</v>
      </c>
      <c r="S3560" s="21" t="s">
        <v>441</v>
      </c>
      <c r="T3560" s="23" t="s">
        <v>3096</v>
      </c>
      <c r="U3560" s="24" t="s">
        <v>19</v>
      </c>
      <c r="V3560" s="23">
        <v>500</v>
      </c>
      <c r="W3560" s="25">
        <v>65070659.68</v>
      </c>
      <c r="X3560" s="25">
        <v>73223356.479999989</v>
      </c>
      <c r="Y3560" s="25">
        <v>53508402.200000003</v>
      </c>
      <c r="Z3560" s="25">
        <v>42684744.43</v>
      </c>
      <c r="AA3560" s="25">
        <v>57355024.490000002</v>
      </c>
      <c r="AB3560" s="25">
        <v>77892976.899999991</v>
      </c>
      <c r="AC3560" s="26">
        <v>45152.505756550927</v>
      </c>
      <c r="AD3560" s="27">
        <f>ROW()</f>
        <v>3560</v>
      </c>
      <c r="AE3560" s="27">
        <f>1</f>
        <v>1</v>
      </c>
      <c r="AF3560" s="27">
        <f>SUBTOTAL(109,Tbl_NGF_Data[[#This Row],[Counter]])</f>
        <v>1</v>
      </c>
    </row>
    <row r="3561" spans="2:32" ht="45" x14ac:dyDescent="0.25">
      <c r="B3561" s="21" t="s">
        <v>424</v>
      </c>
      <c r="C3561" s="22" t="s">
        <v>2865</v>
      </c>
      <c r="D3561" s="23">
        <v>8</v>
      </c>
      <c r="E3561" s="22" t="s">
        <v>424</v>
      </c>
      <c r="F3561" s="23">
        <v>8</v>
      </c>
      <c r="G3561" s="22" t="s">
        <v>2865</v>
      </c>
      <c r="H3561" s="22" t="s">
        <v>1327</v>
      </c>
      <c r="I3561" s="23">
        <v>1</v>
      </c>
      <c r="J3561" s="23">
        <v>152</v>
      </c>
      <c r="K3561" s="23" t="s">
        <v>3077</v>
      </c>
      <c r="L3561" s="22" t="s">
        <v>3078</v>
      </c>
      <c r="M3561" s="21" t="s">
        <v>436</v>
      </c>
      <c r="N3561" s="23" t="s">
        <v>1223</v>
      </c>
      <c r="O3561" s="22" t="s">
        <v>1224</v>
      </c>
      <c r="P3561" s="22" t="s">
        <v>1225</v>
      </c>
      <c r="Q3561" s="23" t="s">
        <v>3097</v>
      </c>
      <c r="R3561" s="22" t="s">
        <v>3098</v>
      </c>
      <c r="S3561" s="21" t="s">
        <v>442</v>
      </c>
      <c r="T3561" s="23" t="s">
        <v>3099</v>
      </c>
      <c r="U3561" s="24" t="s">
        <v>15</v>
      </c>
      <c r="V3561" s="23">
        <v>100</v>
      </c>
      <c r="W3561" s="25">
        <v>82281122.890000001</v>
      </c>
      <c r="X3561" s="25">
        <v>86569271.120000005</v>
      </c>
      <c r="Y3561" s="25">
        <v>86872461.930000007</v>
      </c>
      <c r="Z3561" s="25">
        <v>83336286.939999998</v>
      </c>
      <c r="AA3561" s="25">
        <v>80920948.609999999</v>
      </c>
      <c r="AB3561" s="25">
        <v>79789882.489999995</v>
      </c>
      <c r="AC3561" s="26">
        <v>45152.505756550927</v>
      </c>
      <c r="AD3561" s="27">
        <f>ROW()</f>
        <v>3561</v>
      </c>
      <c r="AE3561" s="27">
        <f>1</f>
        <v>1</v>
      </c>
      <c r="AF3561" s="27">
        <f>SUBTOTAL(109,Tbl_NGF_Data[[#This Row],[Counter]])</f>
        <v>1</v>
      </c>
    </row>
    <row r="3562" spans="2:32" ht="45" x14ac:dyDescent="0.25">
      <c r="B3562" s="21" t="s">
        <v>424</v>
      </c>
      <c r="C3562" s="22" t="s">
        <v>2865</v>
      </c>
      <c r="D3562" s="23">
        <v>8</v>
      </c>
      <c r="E3562" s="22" t="s">
        <v>424</v>
      </c>
      <c r="F3562" s="23">
        <v>8</v>
      </c>
      <c r="G3562" s="22" t="s">
        <v>2865</v>
      </c>
      <c r="H3562" s="22" t="s">
        <v>1327</v>
      </c>
      <c r="I3562" s="23">
        <v>1</v>
      </c>
      <c r="J3562" s="23">
        <v>152</v>
      </c>
      <c r="K3562" s="23" t="s">
        <v>3077</v>
      </c>
      <c r="L3562" s="22" t="s">
        <v>3078</v>
      </c>
      <c r="M3562" s="21" t="s">
        <v>436</v>
      </c>
      <c r="N3562" s="23" t="s">
        <v>1223</v>
      </c>
      <c r="O3562" s="22" t="s">
        <v>1224</v>
      </c>
      <c r="P3562" s="22" t="s">
        <v>1225</v>
      </c>
      <c r="Q3562" s="23" t="s">
        <v>3097</v>
      </c>
      <c r="R3562" s="22" t="s">
        <v>3098</v>
      </c>
      <c r="S3562" s="21" t="s">
        <v>442</v>
      </c>
      <c r="T3562" s="23" t="s">
        <v>3099</v>
      </c>
      <c r="U3562" s="24" t="s">
        <v>16</v>
      </c>
      <c r="V3562" s="23">
        <v>135</v>
      </c>
      <c r="W3562" s="25">
        <v>0</v>
      </c>
      <c r="X3562" s="25">
        <v>12350000</v>
      </c>
      <c r="Y3562" s="25">
        <v>19209798</v>
      </c>
      <c r="Z3562" s="25">
        <v>19701818</v>
      </c>
      <c r="AA3562" s="25">
        <v>25550000</v>
      </c>
      <c r="AB3562" s="25">
        <v>25200000</v>
      </c>
      <c r="AC3562" s="26">
        <v>45152.505756550927</v>
      </c>
      <c r="AD3562" s="27">
        <f>ROW()</f>
        <v>3562</v>
      </c>
      <c r="AE3562" s="27">
        <f>1</f>
        <v>1</v>
      </c>
      <c r="AF3562" s="27">
        <f>SUBTOTAL(109,Tbl_NGF_Data[[#This Row],[Counter]])</f>
        <v>1</v>
      </c>
    </row>
    <row r="3563" spans="2:32" ht="45" x14ac:dyDescent="0.25">
      <c r="B3563" s="21" t="s">
        <v>424</v>
      </c>
      <c r="C3563" s="22" t="s">
        <v>2865</v>
      </c>
      <c r="D3563" s="23">
        <v>8</v>
      </c>
      <c r="E3563" s="22" t="s">
        <v>424</v>
      </c>
      <c r="F3563" s="23">
        <v>8</v>
      </c>
      <c r="G3563" s="22" t="s">
        <v>2865</v>
      </c>
      <c r="H3563" s="22" t="s">
        <v>1327</v>
      </c>
      <c r="I3563" s="23">
        <v>1</v>
      </c>
      <c r="J3563" s="23">
        <v>152</v>
      </c>
      <c r="K3563" s="23" t="s">
        <v>3077</v>
      </c>
      <c r="L3563" s="22" t="s">
        <v>3078</v>
      </c>
      <c r="M3563" s="21" t="s">
        <v>436</v>
      </c>
      <c r="N3563" s="23" t="s">
        <v>1223</v>
      </c>
      <c r="O3563" s="22" t="s">
        <v>1224</v>
      </c>
      <c r="P3563" s="22" t="s">
        <v>1225</v>
      </c>
      <c r="Q3563" s="23" t="s">
        <v>3097</v>
      </c>
      <c r="R3563" s="22" t="s">
        <v>3098</v>
      </c>
      <c r="S3563" s="21" t="s">
        <v>442</v>
      </c>
      <c r="T3563" s="23" t="s">
        <v>3099</v>
      </c>
      <c r="U3563" s="24" t="s">
        <v>17</v>
      </c>
      <c r="V3563" s="23">
        <v>200</v>
      </c>
      <c r="W3563" s="25">
        <v>0</v>
      </c>
      <c r="X3563" s="25">
        <v>11269883.48</v>
      </c>
      <c r="Y3563" s="25">
        <v>17474779.689999998</v>
      </c>
      <c r="Z3563" s="25">
        <v>17381729.460000001</v>
      </c>
      <c r="AA3563" s="25">
        <v>17200804.350000001</v>
      </c>
      <c r="AB3563" s="25">
        <v>21839273.57</v>
      </c>
      <c r="AC3563" s="26">
        <v>45152.505756550927</v>
      </c>
      <c r="AD3563" s="27">
        <f>ROW()</f>
        <v>3563</v>
      </c>
      <c r="AE3563" s="27">
        <f>1</f>
        <v>1</v>
      </c>
      <c r="AF3563" s="27">
        <f>SUBTOTAL(109,Tbl_NGF_Data[[#This Row],[Counter]])</f>
        <v>1</v>
      </c>
    </row>
    <row r="3564" spans="2:32" ht="45" x14ac:dyDescent="0.25">
      <c r="B3564" s="21" t="s">
        <v>424</v>
      </c>
      <c r="C3564" s="22" t="s">
        <v>2865</v>
      </c>
      <c r="D3564" s="23">
        <v>8</v>
      </c>
      <c r="E3564" s="22" t="s">
        <v>424</v>
      </c>
      <c r="F3564" s="23">
        <v>8</v>
      </c>
      <c r="G3564" s="22" t="s">
        <v>2865</v>
      </c>
      <c r="H3564" s="22" t="s">
        <v>1327</v>
      </c>
      <c r="I3564" s="23">
        <v>1</v>
      </c>
      <c r="J3564" s="23">
        <v>152</v>
      </c>
      <c r="K3564" s="23" t="s">
        <v>3077</v>
      </c>
      <c r="L3564" s="22" t="s">
        <v>3078</v>
      </c>
      <c r="M3564" s="21" t="s">
        <v>436</v>
      </c>
      <c r="N3564" s="23" t="s">
        <v>1223</v>
      </c>
      <c r="O3564" s="22" t="s">
        <v>1224</v>
      </c>
      <c r="P3564" s="22" t="s">
        <v>1225</v>
      </c>
      <c r="Q3564" s="23" t="s">
        <v>3097</v>
      </c>
      <c r="R3564" s="22" t="s">
        <v>3098</v>
      </c>
      <c r="S3564" s="21" t="s">
        <v>442</v>
      </c>
      <c r="T3564" s="23" t="s">
        <v>3099</v>
      </c>
      <c r="U3564" s="24" t="s">
        <v>18</v>
      </c>
      <c r="V3564" s="23">
        <v>220</v>
      </c>
      <c r="W3564" s="25">
        <v>0</v>
      </c>
      <c r="X3564" s="25">
        <v>1080116.5199999996</v>
      </c>
      <c r="Y3564" s="25">
        <v>1735018.3100000024</v>
      </c>
      <c r="Z3564" s="25">
        <v>2320088.5399999991</v>
      </c>
      <c r="AA3564" s="25">
        <v>8349195.6499999985</v>
      </c>
      <c r="AB3564" s="25">
        <v>3360726.4299999997</v>
      </c>
      <c r="AC3564" s="26">
        <v>45152.505756550927</v>
      </c>
      <c r="AD3564" s="27">
        <f>ROW()</f>
        <v>3564</v>
      </c>
      <c r="AE3564" s="27">
        <f>1</f>
        <v>1</v>
      </c>
      <c r="AF3564" s="27">
        <f>SUBTOTAL(109,Tbl_NGF_Data[[#This Row],[Counter]])</f>
        <v>1</v>
      </c>
    </row>
    <row r="3565" spans="2:32" ht="45" x14ac:dyDescent="0.25">
      <c r="B3565" s="21" t="s">
        <v>424</v>
      </c>
      <c r="C3565" s="22" t="s">
        <v>2865</v>
      </c>
      <c r="D3565" s="23">
        <v>8</v>
      </c>
      <c r="E3565" s="22" t="s">
        <v>424</v>
      </c>
      <c r="F3565" s="23">
        <v>8</v>
      </c>
      <c r="G3565" s="22" t="s">
        <v>2865</v>
      </c>
      <c r="H3565" s="22" t="s">
        <v>1327</v>
      </c>
      <c r="I3565" s="23">
        <v>1</v>
      </c>
      <c r="J3565" s="23">
        <v>152</v>
      </c>
      <c r="K3565" s="23" t="s">
        <v>3077</v>
      </c>
      <c r="L3565" s="22" t="s">
        <v>3078</v>
      </c>
      <c r="M3565" s="21" t="s">
        <v>436</v>
      </c>
      <c r="N3565" s="23" t="s">
        <v>1223</v>
      </c>
      <c r="O3565" s="22" t="s">
        <v>1224</v>
      </c>
      <c r="P3565" s="22" t="s">
        <v>1225</v>
      </c>
      <c r="Q3565" s="23" t="s">
        <v>3097</v>
      </c>
      <c r="R3565" s="22" t="s">
        <v>3098</v>
      </c>
      <c r="S3565" s="21" t="s">
        <v>442</v>
      </c>
      <c r="T3565" s="23" t="s">
        <v>3099</v>
      </c>
      <c r="U3565" s="24" t="s">
        <v>19</v>
      </c>
      <c r="V3565" s="23">
        <v>500</v>
      </c>
      <c r="W3565" s="25">
        <v>17007728.25</v>
      </c>
      <c r="X3565" s="25">
        <v>17830000.889999997</v>
      </c>
      <c r="Y3565" s="25">
        <v>17881646.010000002</v>
      </c>
      <c r="Z3565" s="25">
        <v>16526183.130000001</v>
      </c>
      <c r="AA3565" s="25">
        <v>16167950.379999999</v>
      </c>
      <c r="AB3565" s="25">
        <v>19886313.43</v>
      </c>
      <c r="AC3565" s="26">
        <v>45152.505756550927</v>
      </c>
      <c r="AD3565" s="27">
        <f>ROW()</f>
        <v>3565</v>
      </c>
      <c r="AE3565" s="27">
        <f>1</f>
        <v>1</v>
      </c>
      <c r="AF3565" s="27">
        <f>SUBTOTAL(109,Tbl_NGF_Data[[#This Row],[Counter]])</f>
        <v>1</v>
      </c>
    </row>
    <row r="3566" spans="2:32" ht="45" x14ac:dyDescent="0.25">
      <c r="B3566" s="21" t="s">
        <v>424</v>
      </c>
      <c r="C3566" s="22" t="s">
        <v>2865</v>
      </c>
      <c r="D3566" s="23">
        <v>8</v>
      </c>
      <c r="E3566" s="22" t="s">
        <v>424</v>
      </c>
      <c r="F3566" s="23">
        <v>8</v>
      </c>
      <c r="G3566" s="22" t="s">
        <v>2865</v>
      </c>
      <c r="H3566" s="22" t="s">
        <v>1327</v>
      </c>
      <c r="I3566" s="23">
        <v>1</v>
      </c>
      <c r="J3566" s="23">
        <v>152</v>
      </c>
      <c r="K3566" s="23" t="s">
        <v>3077</v>
      </c>
      <c r="L3566" s="22" t="s">
        <v>3078</v>
      </c>
      <c r="M3566" s="21" t="s">
        <v>436</v>
      </c>
      <c r="N3566" s="23" t="s">
        <v>1223</v>
      </c>
      <c r="O3566" s="22" t="s">
        <v>1224</v>
      </c>
      <c r="P3566" s="22" t="s">
        <v>1225</v>
      </c>
      <c r="Q3566" s="23" t="s">
        <v>3100</v>
      </c>
      <c r="R3566" s="22" t="s">
        <v>3101</v>
      </c>
      <c r="S3566" s="21" t="s">
        <v>443</v>
      </c>
      <c r="T3566" s="23" t="s">
        <v>3102</v>
      </c>
      <c r="U3566" s="24" t="s">
        <v>15</v>
      </c>
      <c r="V3566" s="23">
        <v>100</v>
      </c>
      <c r="W3566" s="25">
        <v>1560772.33</v>
      </c>
      <c r="X3566" s="25">
        <v>1432852.12</v>
      </c>
      <c r="Y3566" s="25">
        <v>1339217.79</v>
      </c>
      <c r="Z3566" s="25">
        <v>1380134.3</v>
      </c>
      <c r="AA3566" s="25">
        <v>2041450.44</v>
      </c>
      <c r="AB3566" s="25">
        <v>1432501.64</v>
      </c>
      <c r="AC3566" s="26">
        <v>45152.505756550927</v>
      </c>
      <c r="AD3566" s="27">
        <f>ROW()</f>
        <v>3566</v>
      </c>
      <c r="AE3566" s="27">
        <f>1</f>
        <v>1</v>
      </c>
      <c r="AF3566" s="27">
        <f>SUBTOTAL(109,Tbl_NGF_Data[[#This Row],[Counter]])</f>
        <v>1</v>
      </c>
    </row>
    <row r="3567" spans="2:32" ht="45" x14ac:dyDescent="0.25">
      <c r="B3567" s="21" t="s">
        <v>424</v>
      </c>
      <c r="C3567" s="22" t="s">
        <v>2865</v>
      </c>
      <c r="D3567" s="23">
        <v>8</v>
      </c>
      <c r="E3567" s="22" t="s">
        <v>424</v>
      </c>
      <c r="F3567" s="23">
        <v>8</v>
      </c>
      <c r="G3567" s="22" t="s">
        <v>2865</v>
      </c>
      <c r="H3567" s="22" t="s">
        <v>1327</v>
      </c>
      <c r="I3567" s="23">
        <v>1</v>
      </c>
      <c r="J3567" s="23">
        <v>152</v>
      </c>
      <c r="K3567" s="23" t="s">
        <v>3077</v>
      </c>
      <c r="L3567" s="22" t="s">
        <v>3078</v>
      </c>
      <c r="M3567" s="21" t="s">
        <v>436</v>
      </c>
      <c r="N3567" s="23" t="s">
        <v>1223</v>
      </c>
      <c r="O3567" s="22" t="s">
        <v>1224</v>
      </c>
      <c r="P3567" s="22" t="s">
        <v>1225</v>
      </c>
      <c r="Q3567" s="23" t="s">
        <v>3100</v>
      </c>
      <c r="R3567" s="22" t="s">
        <v>3101</v>
      </c>
      <c r="S3567" s="21" t="s">
        <v>443</v>
      </c>
      <c r="T3567" s="23" t="s">
        <v>3102</v>
      </c>
      <c r="U3567" s="24" t="s">
        <v>16</v>
      </c>
      <c r="V3567" s="23">
        <v>135</v>
      </c>
      <c r="W3567" s="25">
        <v>0</v>
      </c>
      <c r="X3567" s="25">
        <v>550000</v>
      </c>
      <c r="Y3567" s="25">
        <v>550000</v>
      </c>
      <c r="Z3567" s="25">
        <v>758934</v>
      </c>
      <c r="AA3567" s="25">
        <v>905000</v>
      </c>
      <c r="AB3567" s="25">
        <v>1080000</v>
      </c>
      <c r="AC3567" s="26">
        <v>45152.505756550927</v>
      </c>
      <c r="AD3567" s="27">
        <f>ROW()</f>
        <v>3567</v>
      </c>
      <c r="AE3567" s="27">
        <f>1</f>
        <v>1</v>
      </c>
      <c r="AF3567" s="27">
        <f>SUBTOTAL(109,Tbl_NGF_Data[[#This Row],[Counter]])</f>
        <v>1</v>
      </c>
    </row>
    <row r="3568" spans="2:32" ht="45" x14ac:dyDescent="0.25">
      <c r="B3568" s="21" t="s">
        <v>424</v>
      </c>
      <c r="C3568" s="22" t="s">
        <v>2865</v>
      </c>
      <c r="D3568" s="23">
        <v>8</v>
      </c>
      <c r="E3568" s="22" t="s">
        <v>424</v>
      </c>
      <c r="F3568" s="23">
        <v>8</v>
      </c>
      <c r="G3568" s="22" t="s">
        <v>2865</v>
      </c>
      <c r="H3568" s="22" t="s">
        <v>1327</v>
      </c>
      <c r="I3568" s="23">
        <v>1</v>
      </c>
      <c r="J3568" s="23">
        <v>152</v>
      </c>
      <c r="K3568" s="23" t="s">
        <v>3077</v>
      </c>
      <c r="L3568" s="22" t="s">
        <v>3078</v>
      </c>
      <c r="M3568" s="21" t="s">
        <v>436</v>
      </c>
      <c r="N3568" s="23" t="s">
        <v>1223</v>
      </c>
      <c r="O3568" s="22" t="s">
        <v>1224</v>
      </c>
      <c r="P3568" s="22" t="s">
        <v>1225</v>
      </c>
      <c r="Q3568" s="23" t="s">
        <v>3100</v>
      </c>
      <c r="R3568" s="22" t="s">
        <v>3101</v>
      </c>
      <c r="S3568" s="21" t="s">
        <v>443</v>
      </c>
      <c r="T3568" s="23" t="s">
        <v>3102</v>
      </c>
      <c r="U3568" s="24" t="s">
        <v>17</v>
      </c>
      <c r="V3568" s="23">
        <v>200</v>
      </c>
      <c r="W3568" s="25">
        <v>0</v>
      </c>
      <c r="X3568" s="25">
        <v>372924</v>
      </c>
      <c r="Y3568" s="25">
        <v>398602</v>
      </c>
      <c r="Z3568" s="25">
        <v>723644</v>
      </c>
      <c r="AA3568" s="25">
        <v>896246</v>
      </c>
      <c r="AB3568" s="25">
        <v>954209</v>
      </c>
      <c r="AC3568" s="26">
        <v>45152.505756550927</v>
      </c>
      <c r="AD3568" s="27">
        <f>ROW()</f>
        <v>3568</v>
      </c>
      <c r="AE3568" s="27">
        <f>1</f>
        <v>1</v>
      </c>
      <c r="AF3568" s="27">
        <f>SUBTOTAL(109,Tbl_NGF_Data[[#This Row],[Counter]])</f>
        <v>1</v>
      </c>
    </row>
    <row r="3569" spans="2:32" ht="45" x14ac:dyDescent="0.25">
      <c r="B3569" s="21" t="s">
        <v>424</v>
      </c>
      <c r="C3569" s="22" t="s">
        <v>2865</v>
      </c>
      <c r="D3569" s="23">
        <v>8</v>
      </c>
      <c r="E3569" s="22" t="s">
        <v>424</v>
      </c>
      <c r="F3569" s="23">
        <v>8</v>
      </c>
      <c r="G3569" s="22" t="s">
        <v>2865</v>
      </c>
      <c r="H3569" s="22" t="s">
        <v>1327</v>
      </c>
      <c r="I3569" s="23">
        <v>1</v>
      </c>
      <c r="J3569" s="23">
        <v>152</v>
      </c>
      <c r="K3569" s="23" t="s">
        <v>3077</v>
      </c>
      <c r="L3569" s="22" t="s">
        <v>3078</v>
      </c>
      <c r="M3569" s="21" t="s">
        <v>436</v>
      </c>
      <c r="N3569" s="23" t="s">
        <v>1223</v>
      </c>
      <c r="O3569" s="22" t="s">
        <v>1224</v>
      </c>
      <c r="P3569" s="22" t="s">
        <v>1225</v>
      </c>
      <c r="Q3569" s="23" t="s">
        <v>3100</v>
      </c>
      <c r="R3569" s="22" t="s">
        <v>3101</v>
      </c>
      <c r="S3569" s="21" t="s">
        <v>443</v>
      </c>
      <c r="T3569" s="23" t="s">
        <v>3102</v>
      </c>
      <c r="U3569" s="24" t="s">
        <v>18</v>
      </c>
      <c r="V3569" s="23">
        <v>220</v>
      </c>
      <c r="W3569" s="25">
        <v>0</v>
      </c>
      <c r="X3569" s="25">
        <v>177076</v>
      </c>
      <c r="Y3569" s="25">
        <v>151398</v>
      </c>
      <c r="Z3569" s="25">
        <v>35290</v>
      </c>
      <c r="AA3569" s="25">
        <v>8754</v>
      </c>
      <c r="AB3569" s="25">
        <v>125791</v>
      </c>
      <c r="AC3569" s="26">
        <v>45152.505756550927</v>
      </c>
      <c r="AD3569" s="27">
        <f>ROW()</f>
        <v>3569</v>
      </c>
      <c r="AE3569" s="27">
        <f>1</f>
        <v>1</v>
      </c>
      <c r="AF3569" s="27">
        <f>SUBTOTAL(109,Tbl_NGF_Data[[#This Row],[Counter]])</f>
        <v>1</v>
      </c>
    </row>
    <row r="3570" spans="2:32" ht="45" x14ac:dyDescent="0.25">
      <c r="B3570" s="21" t="s">
        <v>424</v>
      </c>
      <c r="C3570" s="22" t="s">
        <v>2865</v>
      </c>
      <c r="D3570" s="23">
        <v>8</v>
      </c>
      <c r="E3570" s="22" t="s">
        <v>424</v>
      </c>
      <c r="F3570" s="23">
        <v>8</v>
      </c>
      <c r="G3570" s="22" t="s">
        <v>2865</v>
      </c>
      <c r="H3570" s="22" t="s">
        <v>1327</v>
      </c>
      <c r="I3570" s="23">
        <v>1</v>
      </c>
      <c r="J3570" s="23">
        <v>152</v>
      </c>
      <c r="K3570" s="23" t="s">
        <v>3077</v>
      </c>
      <c r="L3570" s="22" t="s">
        <v>3078</v>
      </c>
      <c r="M3570" s="21" t="s">
        <v>436</v>
      </c>
      <c r="N3570" s="23" t="s">
        <v>1223</v>
      </c>
      <c r="O3570" s="22" t="s">
        <v>1224</v>
      </c>
      <c r="P3570" s="22" t="s">
        <v>1225</v>
      </c>
      <c r="Q3570" s="23" t="s">
        <v>3100</v>
      </c>
      <c r="R3570" s="22" t="s">
        <v>3101</v>
      </c>
      <c r="S3570" s="21" t="s">
        <v>443</v>
      </c>
      <c r="T3570" s="23" t="s">
        <v>3102</v>
      </c>
      <c r="U3570" s="24" t="s">
        <v>19</v>
      </c>
      <c r="V3570" s="23">
        <v>500</v>
      </c>
      <c r="W3570" s="25">
        <v>460429.26</v>
      </c>
      <c r="X3570" s="25">
        <v>442427.39999999997</v>
      </c>
      <c r="Y3570" s="25">
        <v>460839.67</v>
      </c>
      <c r="Z3570" s="25">
        <v>805240.35</v>
      </c>
      <c r="AA3570" s="25">
        <v>925314.3</v>
      </c>
      <c r="AB3570" s="25">
        <v>1012881.2</v>
      </c>
      <c r="AC3570" s="26">
        <v>45152.505756550927</v>
      </c>
      <c r="AD3570" s="27">
        <f>ROW()</f>
        <v>3570</v>
      </c>
      <c r="AE3570" s="27">
        <f>1</f>
        <v>1</v>
      </c>
      <c r="AF3570" s="27">
        <f>SUBTOTAL(109,Tbl_NGF_Data[[#This Row],[Counter]])</f>
        <v>1</v>
      </c>
    </row>
    <row r="3571" spans="2:32" ht="30" x14ac:dyDescent="0.25">
      <c r="B3571" s="21" t="s">
        <v>424</v>
      </c>
      <c r="C3571" s="22" t="s">
        <v>2865</v>
      </c>
      <c r="D3571" s="23">
        <v>8</v>
      </c>
      <c r="E3571" s="22" t="s">
        <v>424</v>
      </c>
      <c r="F3571" s="23">
        <v>8</v>
      </c>
      <c r="G3571" s="22" t="s">
        <v>2865</v>
      </c>
      <c r="H3571" s="22" t="s">
        <v>1327</v>
      </c>
      <c r="I3571" s="23">
        <v>1</v>
      </c>
      <c r="J3571" s="23">
        <v>152</v>
      </c>
      <c r="K3571" s="23" t="s">
        <v>3077</v>
      </c>
      <c r="L3571" s="22" t="s">
        <v>3078</v>
      </c>
      <c r="M3571" s="21" t="s">
        <v>436</v>
      </c>
      <c r="N3571" s="23" t="s">
        <v>1223</v>
      </c>
      <c r="O3571" s="22" t="s">
        <v>1224</v>
      </c>
      <c r="P3571" s="22" t="s">
        <v>1225</v>
      </c>
      <c r="Q3571" s="23" t="s">
        <v>3103</v>
      </c>
      <c r="R3571" s="22" t="s">
        <v>3104</v>
      </c>
      <c r="S3571" s="21" t="s">
        <v>444</v>
      </c>
      <c r="T3571" s="23" t="s">
        <v>3105</v>
      </c>
      <c r="U3571" s="24" t="s">
        <v>15</v>
      </c>
      <c r="V3571" s="23">
        <v>100</v>
      </c>
      <c r="W3571" s="25">
        <v>3269257.94</v>
      </c>
      <c r="X3571" s="25">
        <v>3555414.19</v>
      </c>
      <c r="Y3571" s="25">
        <v>3865755.2</v>
      </c>
      <c r="Z3571" s="25">
        <v>4092549.85</v>
      </c>
      <c r="AA3571" s="25">
        <v>3859065.74</v>
      </c>
      <c r="AB3571" s="25">
        <v>4070650.6</v>
      </c>
      <c r="AC3571" s="26">
        <v>45152.505756550927</v>
      </c>
      <c r="AD3571" s="27">
        <f>ROW()</f>
        <v>3571</v>
      </c>
      <c r="AE3571" s="27">
        <f>1</f>
        <v>1</v>
      </c>
      <c r="AF3571" s="27">
        <f>SUBTOTAL(109,Tbl_NGF_Data[[#This Row],[Counter]])</f>
        <v>1</v>
      </c>
    </row>
    <row r="3572" spans="2:32" ht="30" x14ac:dyDescent="0.25">
      <c r="B3572" s="21" t="s">
        <v>424</v>
      </c>
      <c r="C3572" s="22" t="s">
        <v>2865</v>
      </c>
      <c r="D3572" s="23">
        <v>8</v>
      </c>
      <c r="E3572" s="22" t="s">
        <v>424</v>
      </c>
      <c r="F3572" s="23">
        <v>8</v>
      </c>
      <c r="G3572" s="22" t="s">
        <v>2865</v>
      </c>
      <c r="H3572" s="22" t="s">
        <v>1327</v>
      </c>
      <c r="I3572" s="23">
        <v>1</v>
      </c>
      <c r="J3572" s="23">
        <v>152</v>
      </c>
      <c r="K3572" s="23" t="s">
        <v>3077</v>
      </c>
      <c r="L3572" s="22" t="s">
        <v>3078</v>
      </c>
      <c r="M3572" s="21" t="s">
        <v>436</v>
      </c>
      <c r="N3572" s="23" t="s">
        <v>1223</v>
      </c>
      <c r="O3572" s="22" t="s">
        <v>1224</v>
      </c>
      <c r="P3572" s="22" t="s">
        <v>1225</v>
      </c>
      <c r="Q3572" s="23" t="s">
        <v>3103</v>
      </c>
      <c r="R3572" s="22" t="s">
        <v>3104</v>
      </c>
      <c r="S3572" s="21" t="s">
        <v>444</v>
      </c>
      <c r="T3572" s="23" t="s">
        <v>3105</v>
      </c>
      <c r="U3572" s="24" t="s">
        <v>16</v>
      </c>
      <c r="V3572" s="23">
        <v>135</v>
      </c>
      <c r="W3572" s="25">
        <v>0</v>
      </c>
      <c r="X3572" s="25">
        <v>310000</v>
      </c>
      <c r="Y3572" s="25">
        <v>310000</v>
      </c>
      <c r="Z3572" s="25">
        <v>310000</v>
      </c>
      <c r="AA3572" s="25">
        <v>588747</v>
      </c>
      <c r="AB3572" s="25">
        <v>310000</v>
      </c>
      <c r="AC3572" s="26">
        <v>45152.505756550927</v>
      </c>
      <c r="AD3572" s="27">
        <f>ROW()</f>
        <v>3572</v>
      </c>
      <c r="AE3572" s="27">
        <f>1</f>
        <v>1</v>
      </c>
      <c r="AF3572" s="27">
        <f>SUBTOTAL(109,Tbl_NGF_Data[[#This Row],[Counter]])</f>
        <v>1</v>
      </c>
    </row>
    <row r="3573" spans="2:32" ht="30" x14ac:dyDescent="0.25">
      <c r="B3573" s="21" t="s">
        <v>424</v>
      </c>
      <c r="C3573" s="22" t="s">
        <v>2865</v>
      </c>
      <c r="D3573" s="23">
        <v>8</v>
      </c>
      <c r="E3573" s="22" t="s">
        <v>424</v>
      </c>
      <c r="F3573" s="23">
        <v>8</v>
      </c>
      <c r="G3573" s="22" t="s">
        <v>2865</v>
      </c>
      <c r="H3573" s="22" t="s">
        <v>1327</v>
      </c>
      <c r="I3573" s="23">
        <v>1</v>
      </c>
      <c r="J3573" s="23">
        <v>152</v>
      </c>
      <c r="K3573" s="23" t="s">
        <v>3077</v>
      </c>
      <c r="L3573" s="22" t="s">
        <v>3078</v>
      </c>
      <c r="M3573" s="21" t="s">
        <v>436</v>
      </c>
      <c r="N3573" s="23" t="s">
        <v>1223</v>
      </c>
      <c r="O3573" s="22" t="s">
        <v>1224</v>
      </c>
      <c r="P3573" s="22" t="s">
        <v>1225</v>
      </c>
      <c r="Q3573" s="23" t="s">
        <v>3103</v>
      </c>
      <c r="R3573" s="22" t="s">
        <v>3104</v>
      </c>
      <c r="S3573" s="21" t="s">
        <v>444</v>
      </c>
      <c r="T3573" s="23" t="s">
        <v>3105</v>
      </c>
      <c r="U3573" s="24" t="s">
        <v>17</v>
      </c>
      <c r="V3573" s="23">
        <v>200</v>
      </c>
      <c r="W3573" s="25">
        <v>0</v>
      </c>
      <c r="X3573" s="25">
        <v>22925.32</v>
      </c>
      <c r="Y3573" s="25">
        <v>26387.51</v>
      </c>
      <c r="Z3573" s="25">
        <v>107609.7</v>
      </c>
      <c r="AA3573" s="25">
        <v>538746.55000000005</v>
      </c>
      <c r="AB3573" s="25">
        <v>37506</v>
      </c>
      <c r="AC3573" s="26">
        <v>45152.505756550927</v>
      </c>
      <c r="AD3573" s="27">
        <f>ROW()</f>
        <v>3573</v>
      </c>
      <c r="AE3573" s="27">
        <f>1</f>
        <v>1</v>
      </c>
      <c r="AF3573" s="27">
        <f>SUBTOTAL(109,Tbl_NGF_Data[[#This Row],[Counter]])</f>
        <v>1</v>
      </c>
    </row>
    <row r="3574" spans="2:32" ht="45" x14ac:dyDescent="0.25">
      <c r="B3574" s="21" t="s">
        <v>424</v>
      </c>
      <c r="C3574" s="22" t="s">
        <v>2865</v>
      </c>
      <c r="D3574" s="23">
        <v>8</v>
      </c>
      <c r="E3574" s="22" t="s">
        <v>424</v>
      </c>
      <c r="F3574" s="23">
        <v>8</v>
      </c>
      <c r="G3574" s="22" t="s">
        <v>2865</v>
      </c>
      <c r="H3574" s="22" t="s">
        <v>1327</v>
      </c>
      <c r="I3574" s="23">
        <v>1</v>
      </c>
      <c r="J3574" s="23">
        <v>152</v>
      </c>
      <c r="K3574" s="23" t="s">
        <v>3077</v>
      </c>
      <c r="L3574" s="22" t="s">
        <v>3078</v>
      </c>
      <c r="M3574" s="21" t="s">
        <v>436</v>
      </c>
      <c r="N3574" s="23" t="s">
        <v>1223</v>
      </c>
      <c r="O3574" s="22" t="s">
        <v>1224</v>
      </c>
      <c r="P3574" s="22" t="s">
        <v>1225</v>
      </c>
      <c r="Q3574" s="23" t="s">
        <v>3103</v>
      </c>
      <c r="R3574" s="22" t="s">
        <v>3104</v>
      </c>
      <c r="S3574" s="21" t="s">
        <v>444</v>
      </c>
      <c r="T3574" s="23" t="s">
        <v>3105</v>
      </c>
      <c r="U3574" s="24" t="s">
        <v>18</v>
      </c>
      <c r="V3574" s="23">
        <v>220</v>
      </c>
      <c r="W3574" s="25">
        <v>0</v>
      </c>
      <c r="X3574" s="25">
        <v>287074.68</v>
      </c>
      <c r="Y3574" s="25">
        <v>283612.49</v>
      </c>
      <c r="Z3574" s="25">
        <v>202390.3</v>
      </c>
      <c r="AA3574" s="25">
        <v>50000.449999999953</v>
      </c>
      <c r="AB3574" s="25">
        <v>272494</v>
      </c>
      <c r="AC3574" s="26">
        <v>45152.505756550927</v>
      </c>
      <c r="AD3574" s="27">
        <f>ROW()</f>
        <v>3574</v>
      </c>
      <c r="AE3574" s="27">
        <f>1</f>
        <v>1</v>
      </c>
      <c r="AF3574" s="27">
        <f>SUBTOTAL(109,Tbl_NGF_Data[[#This Row],[Counter]])</f>
        <v>1</v>
      </c>
    </row>
    <row r="3575" spans="2:32" ht="30" x14ac:dyDescent="0.25">
      <c r="B3575" s="21" t="s">
        <v>424</v>
      </c>
      <c r="C3575" s="22" t="s">
        <v>2865</v>
      </c>
      <c r="D3575" s="23">
        <v>8</v>
      </c>
      <c r="E3575" s="22" t="s">
        <v>424</v>
      </c>
      <c r="F3575" s="23">
        <v>8</v>
      </c>
      <c r="G3575" s="22" t="s">
        <v>2865</v>
      </c>
      <c r="H3575" s="22" t="s">
        <v>1327</v>
      </c>
      <c r="I3575" s="23">
        <v>1</v>
      </c>
      <c r="J3575" s="23">
        <v>152</v>
      </c>
      <c r="K3575" s="23" t="s">
        <v>3077</v>
      </c>
      <c r="L3575" s="22" t="s">
        <v>3078</v>
      </c>
      <c r="M3575" s="21" t="s">
        <v>436</v>
      </c>
      <c r="N3575" s="23" t="s">
        <v>1223</v>
      </c>
      <c r="O3575" s="22" t="s">
        <v>1224</v>
      </c>
      <c r="P3575" s="22" t="s">
        <v>1225</v>
      </c>
      <c r="Q3575" s="23" t="s">
        <v>3103</v>
      </c>
      <c r="R3575" s="22" t="s">
        <v>3104</v>
      </c>
      <c r="S3575" s="21" t="s">
        <v>444</v>
      </c>
      <c r="T3575" s="23" t="s">
        <v>3105</v>
      </c>
      <c r="U3575" s="24" t="s">
        <v>19</v>
      </c>
      <c r="V3575" s="23">
        <v>500</v>
      </c>
      <c r="W3575" s="25">
        <v>348325.85</v>
      </c>
      <c r="X3575" s="25">
        <v>389419.57</v>
      </c>
      <c r="Y3575" s="25">
        <v>397444.52</v>
      </c>
      <c r="Z3575" s="25">
        <v>352450.35</v>
      </c>
      <c r="AA3575" s="25">
        <v>330770.44</v>
      </c>
      <c r="AB3575" s="25">
        <v>394131.86000000004</v>
      </c>
      <c r="AC3575" s="26">
        <v>45152.505756550927</v>
      </c>
      <c r="AD3575" s="27">
        <f>ROW()</f>
        <v>3575</v>
      </c>
      <c r="AE3575" s="27">
        <f>1</f>
        <v>1</v>
      </c>
      <c r="AF3575" s="27">
        <f>SUBTOTAL(109,Tbl_NGF_Data[[#This Row],[Counter]])</f>
        <v>1</v>
      </c>
    </row>
    <row r="3576" spans="2:32" ht="45" x14ac:dyDescent="0.25">
      <c r="B3576" s="21" t="s">
        <v>424</v>
      </c>
      <c r="C3576" s="22" t="s">
        <v>2865</v>
      </c>
      <c r="D3576" s="23">
        <v>8</v>
      </c>
      <c r="E3576" s="22" t="s">
        <v>424</v>
      </c>
      <c r="F3576" s="23">
        <v>8</v>
      </c>
      <c r="G3576" s="22" t="s">
        <v>2865</v>
      </c>
      <c r="H3576" s="22" t="s">
        <v>1327</v>
      </c>
      <c r="I3576" s="23">
        <v>1</v>
      </c>
      <c r="J3576" s="23">
        <v>152</v>
      </c>
      <c r="K3576" s="23" t="s">
        <v>3077</v>
      </c>
      <c r="L3576" s="22" t="s">
        <v>3078</v>
      </c>
      <c r="M3576" s="21" t="s">
        <v>436</v>
      </c>
      <c r="N3576" s="23" t="s">
        <v>1223</v>
      </c>
      <c r="O3576" s="22" t="s">
        <v>1224</v>
      </c>
      <c r="P3576" s="22" t="s">
        <v>1225</v>
      </c>
      <c r="Q3576" s="23" t="s">
        <v>3106</v>
      </c>
      <c r="R3576" s="22" t="s">
        <v>3107</v>
      </c>
      <c r="S3576" s="21" t="s">
        <v>445</v>
      </c>
      <c r="T3576" s="23" t="s">
        <v>3108</v>
      </c>
      <c r="U3576" s="24" t="s">
        <v>15</v>
      </c>
      <c r="V3576" s="23">
        <v>100</v>
      </c>
      <c r="W3576" s="25">
        <v>52507125.68</v>
      </c>
      <c r="X3576" s="25">
        <v>52121685.340000004</v>
      </c>
      <c r="Y3576" s="25">
        <v>56875987.890000001</v>
      </c>
      <c r="Z3576" s="25">
        <v>60556824.369999997</v>
      </c>
      <c r="AA3576" s="25">
        <v>66061754.310000002</v>
      </c>
      <c r="AB3576" s="25">
        <v>70163462.859999999</v>
      </c>
      <c r="AC3576" s="26">
        <v>45152.505756550927</v>
      </c>
      <c r="AD3576" s="27">
        <f>ROW()</f>
        <v>3576</v>
      </c>
      <c r="AE3576" s="27">
        <f>1</f>
        <v>1</v>
      </c>
      <c r="AF3576" s="27">
        <f>SUBTOTAL(109,Tbl_NGF_Data[[#This Row],[Counter]])</f>
        <v>1</v>
      </c>
    </row>
    <row r="3577" spans="2:32" ht="45" x14ac:dyDescent="0.25">
      <c r="B3577" s="21" t="s">
        <v>424</v>
      </c>
      <c r="C3577" s="22" t="s">
        <v>2865</v>
      </c>
      <c r="D3577" s="23">
        <v>8</v>
      </c>
      <c r="E3577" s="22" t="s">
        <v>424</v>
      </c>
      <c r="F3577" s="23">
        <v>8</v>
      </c>
      <c r="G3577" s="22" t="s">
        <v>2865</v>
      </c>
      <c r="H3577" s="22" t="s">
        <v>1327</v>
      </c>
      <c r="I3577" s="23">
        <v>1</v>
      </c>
      <c r="J3577" s="23">
        <v>152</v>
      </c>
      <c r="K3577" s="23" t="s">
        <v>3077</v>
      </c>
      <c r="L3577" s="22" t="s">
        <v>3078</v>
      </c>
      <c r="M3577" s="21" t="s">
        <v>436</v>
      </c>
      <c r="N3577" s="23" t="s">
        <v>1223</v>
      </c>
      <c r="O3577" s="22" t="s">
        <v>1224</v>
      </c>
      <c r="P3577" s="22" t="s">
        <v>1225</v>
      </c>
      <c r="Q3577" s="23" t="s">
        <v>3106</v>
      </c>
      <c r="R3577" s="22" t="s">
        <v>3107</v>
      </c>
      <c r="S3577" s="21" t="s">
        <v>445</v>
      </c>
      <c r="T3577" s="23" t="s">
        <v>3108</v>
      </c>
      <c r="U3577" s="24" t="s">
        <v>16</v>
      </c>
      <c r="V3577" s="23">
        <v>135</v>
      </c>
      <c r="W3577" s="25">
        <v>0</v>
      </c>
      <c r="X3577" s="25">
        <v>11565000</v>
      </c>
      <c r="Y3577" s="25">
        <v>10565000</v>
      </c>
      <c r="Z3577" s="25">
        <v>12565000</v>
      </c>
      <c r="AA3577" s="25">
        <v>12286253</v>
      </c>
      <c r="AB3577" s="25">
        <v>12565000</v>
      </c>
      <c r="AC3577" s="26">
        <v>45152.505756550927</v>
      </c>
      <c r="AD3577" s="27">
        <f>ROW()</f>
        <v>3577</v>
      </c>
      <c r="AE3577" s="27">
        <f>1</f>
        <v>1</v>
      </c>
      <c r="AF3577" s="27">
        <f>SUBTOTAL(109,Tbl_NGF_Data[[#This Row],[Counter]])</f>
        <v>1</v>
      </c>
    </row>
    <row r="3578" spans="2:32" ht="45" x14ac:dyDescent="0.25">
      <c r="B3578" s="21" t="s">
        <v>424</v>
      </c>
      <c r="C3578" s="22" t="s">
        <v>2865</v>
      </c>
      <c r="D3578" s="23">
        <v>8</v>
      </c>
      <c r="E3578" s="22" t="s">
        <v>424</v>
      </c>
      <c r="F3578" s="23">
        <v>8</v>
      </c>
      <c r="G3578" s="22" t="s">
        <v>2865</v>
      </c>
      <c r="H3578" s="22" t="s">
        <v>1327</v>
      </c>
      <c r="I3578" s="23">
        <v>1</v>
      </c>
      <c r="J3578" s="23">
        <v>152</v>
      </c>
      <c r="K3578" s="23" t="s">
        <v>3077</v>
      </c>
      <c r="L3578" s="22" t="s">
        <v>3078</v>
      </c>
      <c r="M3578" s="21" t="s">
        <v>436</v>
      </c>
      <c r="N3578" s="23" t="s">
        <v>1223</v>
      </c>
      <c r="O3578" s="22" t="s">
        <v>1224</v>
      </c>
      <c r="P3578" s="22" t="s">
        <v>1225</v>
      </c>
      <c r="Q3578" s="23" t="s">
        <v>3106</v>
      </c>
      <c r="R3578" s="22" t="s">
        <v>3107</v>
      </c>
      <c r="S3578" s="21" t="s">
        <v>445</v>
      </c>
      <c r="T3578" s="23" t="s">
        <v>3108</v>
      </c>
      <c r="U3578" s="24" t="s">
        <v>17</v>
      </c>
      <c r="V3578" s="23">
        <v>200</v>
      </c>
      <c r="W3578" s="25">
        <v>0</v>
      </c>
      <c r="X3578" s="25">
        <v>11150710.840000002</v>
      </c>
      <c r="Y3578" s="25">
        <v>9681291.9699999988</v>
      </c>
      <c r="Z3578" s="25">
        <v>8705361.0299999993</v>
      </c>
      <c r="AA3578" s="25">
        <v>8017596.3100000005</v>
      </c>
      <c r="AB3578" s="25">
        <v>10431734.77</v>
      </c>
      <c r="AC3578" s="26">
        <v>45152.505756550927</v>
      </c>
      <c r="AD3578" s="27">
        <f>ROW()</f>
        <v>3578</v>
      </c>
      <c r="AE3578" s="27">
        <f>1</f>
        <v>1</v>
      </c>
      <c r="AF3578" s="27">
        <f>SUBTOTAL(109,Tbl_NGF_Data[[#This Row],[Counter]])</f>
        <v>1</v>
      </c>
    </row>
    <row r="3579" spans="2:32" ht="45" x14ac:dyDescent="0.25">
      <c r="B3579" s="21" t="s">
        <v>424</v>
      </c>
      <c r="C3579" s="22" t="s">
        <v>2865</v>
      </c>
      <c r="D3579" s="23">
        <v>8</v>
      </c>
      <c r="E3579" s="22" t="s">
        <v>424</v>
      </c>
      <c r="F3579" s="23">
        <v>8</v>
      </c>
      <c r="G3579" s="22" t="s">
        <v>2865</v>
      </c>
      <c r="H3579" s="22" t="s">
        <v>1327</v>
      </c>
      <c r="I3579" s="23">
        <v>1</v>
      </c>
      <c r="J3579" s="23">
        <v>152</v>
      </c>
      <c r="K3579" s="23" t="s">
        <v>3077</v>
      </c>
      <c r="L3579" s="22" t="s">
        <v>3078</v>
      </c>
      <c r="M3579" s="21" t="s">
        <v>436</v>
      </c>
      <c r="N3579" s="23" t="s">
        <v>1223</v>
      </c>
      <c r="O3579" s="22" t="s">
        <v>1224</v>
      </c>
      <c r="P3579" s="22" t="s">
        <v>1225</v>
      </c>
      <c r="Q3579" s="23" t="s">
        <v>3106</v>
      </c>
      <c r="R3579" s="22" t="s">
        <v>3107</v>
      </c>
      <c r="S3579" s="21" t="s">
        <v>445</v>
      </c>
      <c r="T3579" s="23" t="s">
        <v>3108</v>
      </c>
      <c r="U3579" s="24" t="s">
        <v>18</v>
      </c>
      <c r="V3579" s="23">
        <v>220</v>
      </c>
      <c r="W3579" s="25">
        <v>0</v>
      </c>
      <c r="X3579" s="25">
        <v>414289.15999999829</v>
      </c>
      <c r="Y3579" s="25">
        <v>883708.03000000119</v>
      </c>
      <c r="Z3579" s="25">
        <v>3859638.9700000007</v>
      </c>
      <c r="AA3579" s="25">
        <v>4268656.6899999995</v>
      </c>
      <c r="AB3579" s="25">
        <v>2133265.2300000004</v>
      </c>
      <c r="AC3579" s="26">
        <v>45152.505756550927</v>
      </c>
      <c r="AD3579" s="27">
        <f>ROW()</f>
        <v>3579</v>
      </c>
      <c r="AE3579" s="27">
        <f>1</f>
        <v>1</v>
      </c>
      <c r="AF3579" s="27">
        <f>SUBTOTAL(109,Tbl_NGF_Data[[#This Row],[Counter]])</f>
        <v>1</v>
      </c>
    </row>
    <row r="3580" spans="2:32" ht="45" x14ac:dyDescent="0.25">
      <c r="B3580" s="21" t="s">
        <v>424</v>
      </c>
      <c r="C3580" s="22" t="s">
        <v>2865</v>
      </c>
      <c r="D3580" s="23">
        <v>8</v>
      </c>
      <c r="E3580" s="22" t="s">
        <v>424</v>
      </c>
      <c r="F3580" s="23">
        <v>8</v>
      </c>
      <c r="G3580" s="22" t="s">
        <v>2865</v>
      </c>
      <c r="H3580" s="22" t="s">
        <v>1327</v>
      </c>
      <c r="I3580" s="23">
        <v>1</v>
      </c>
      <c r="J3580" s="23">
        <v>152</v>
      </c>
      <c r="K3580" s="23" t="s">
        <v>3077</v>
      </c>
      <c r="L3580" s="22" t="s">
        <v>3078</v>
      </c>
      <c r="M3580" s="21" t="s">
        <v>436</v>
      </c>
      <c r="N3580" s="23" t="s">
        <v>1223</v>
      </c>
      <c r="O3580" s="22" t="s">
        <v>1224</v>
      </c>
      <c r="P3580" s="22" t="s">
        <v>1225</v>
      </c>
      <c r="Q3580" s="23" t="s">
        <v>3106</v>
      </c>
      <c r="R3580" s="22" t="s">
        <v>3107</v>
      </c>
      <c r="S3580" s="21" t="s">
        <v>445</v>
      </c>
      <c r="T3580" s="23" t="s">
        <v>3108</v>
      </c>
      <c r="U3580" s="24" t="s">
        <v>19</v>
      </c>
      <c r="V3580" s="23">
        <v>500</v>
      </c>
      <c r="W3580" s="25">
        <v>13195929.9</v>
      </c>
      <c r="X3580" s="25">
        <v>13697701.73</v>
      </c>
      <c r="Y3580" s="25">
        <v>13803436.02</v>
      </c>
      <c r="Z3580" s="25">
        <v>15052590.23</v>
      </c>
      <c r="AA3580" s="25">
        <v>14830368.25</v>
      </c>
      <c r="AB3580" s="25">
        <v>16242452.319999998</v>
      </c>
      <c r="AC3580" s="26">
        <v>45152.505756550927</v>
      </c>
      <c r="AD3580" s="27">
        <f>ROW()</f>
        <v>3580</v>
      </c>
      <c r="AE3580" s="27">
        <f>1</f>
        <v>1</v>
      </c>
      <c r="AF3580" s="27">
        <f>SUBTOTAL(109,Tbl_NGF_Data[[#This Row],[Counter]])</f>
        <v>1</v>
      </c>
    </row>
    <row r="3581" spans="2:32" ht="45" x14ac:dyDescent="0.25">
      <c r="B3581" s="21" t="s">
        <v>424</v>
      </c>
      <c r="C3581" s="22" t="s">
        <v>2865</v>
      </c>
      <c r="D3581" s="23">
        <v>8</v>
      </c>
      <c r="E3581" s="22" t="s">
        <v>424</v>
      </c>
      <c r="F3581" s="23">
        <v>8</v>
      </c>
      <c r="G3581" s="22" t="s">
        <v>2865</v>
      </c>
      <c r="H3581" s="22" t="s">
        <v>1327</v>
      </c>
      <c r="I3581" s="23">
        <v>1</v>
      </c>
      <c r="J3581" s="23">
        <v>152</v>
      </c>
      <c r="K3581" s="23" t="s">
        <v>3077</v>
      </c>
      <c r="L3581" s="22" t="s">
        <v>3078</v>
      </c>
      <c r="M3581" s="21" t="s">
        <v>436</v>
      </c>
      <c r="N3581" s="23" t="s">
        <v>1223</v>
      </c>
      <c r="O3581" s="22" t="s">
        <v>1224</v>
      </c>
      <c r="P3581" s="22" t="s">
        <v>1225</v>
      </c>
      <c r="Q3581" s="23" t="s">
        <v>3109</v>
      </c>
      <c r="R3581" s="22" t="s">
        <v>3110</v>
      </c>
      <c r="S3581" s="21" t="s">
        <v>446</v>
      </c>
      <c r="T3581" s="23" t="s">
        <v>3111</v>
      </c>
      <c r="U3581" s="24" t="s">
        <v>15</v>
      </c>
      <c r="V3581" s="23">
        <v>100</v>
      </c>
      <c r="W3581" s="25">
        <v>378051.13</v>
      </c>
      <c r="X3581" s="25">
        <v>365511.06</v>
      </c>
      <c r="Y3581" s="25">
        <v>359160.27</v>
      </c>
      <c r="Z3581" s="25">
        <v>329785.26</v>
      </c>
      <c r="AA3581" s="25">
        <v>300697.81</v>
      </c>
      <c r="AB3581" s="25">
        <v>276375.28000000003</v>
      </c>
      <c r="AC3581" s="26">
        <v>45152.505756550927</v>
      </c>
      <c r="AD3581" s="27">
        <f>ROW()</f>
        <v>3581</v>
      </c>
      <c r="AE3581" s="27">
        <f>1</f>
        <v>1</v>
      </c>
      <c r="AF3581" s="27">
        <f>SUBTOTAL(109,Tbl_NGF_Data[[#This Row],[Counter]])</f>
        <v>1</v>
      </c>
    </row>
    <row r="3582" spans="2:32" ht="45" x14ac:dyDescent="0.25">
      <c r="B3582" s="21" t="s">
        <v>424</v>
      </c>
      <c r="C3582" s="22" t="s">
        <v>2865</v>
      </c>
      <c r="D3582" s="23">
        <v>8</v>
      </c>
      <c r="E3582" s="22" t="s">
        <v>424</v>
      </c>
      <c r="F3582" s="23">
        <v>8</v>
      </c>
      <c r="G3582" s="22" t="s">
        <v>2865</v>
      </c>
      <c r="H3582" s="22" t="s">
        <v>1327</v>
      </c>
      <c r="I3582" s="23">
        <v>1</v>
      </c>
      <c r="J3582" s="23">
        <v>152</v>
      </c>
      <c r="K3582" s="23" t="s">
        <v>3077</v>
      </c>
      <c r="L3582" s="22" t="s">
        <v>3078</v>
      </c>
      <c r="M3582" s="21" t="s">
        <v>436</v>
      </c>
      <c r="N3582" s="23" t="s">
        <v>1223</v>
      </c>
      <c r="O3582" s="22" t="s">
        <v>1224</v>
      </c>
      <c r="P3582" s="22" t="s">
        <v>1225</v>
      </c>
      <c r="Q3582" s="23" t="s">
        <v>3109</v>
      </c>
      <c r="R3582" s="22" t="s">
        <v>3110</v>
      </c>
      <c r="S3582" s="21" t="s">
        <v>446</v>
      </c>
      <c r="T3582" s="23" t="s">
        <v>3111</v>
      </c>
      <c r="U3582" s="24" t="s">
        <v>19</v>
      </c>
      <c r="V3582" s="23">
        <v>500</v>
      </c>
      <c r="W3582" s="25">
        <v>41383.75</v>
      </c>
      <c r="X3582" s="25">
        <v>34527.69</v>
      </c>
      <c r="Y3582" s="25">
        <v>33688.410000000003</v>
      </c>
      <c r="Z3582" s="25">
        <v>29919.239999999998</v>
      </c>
      <c r="AA3582" s="25">
        <v>28340.1</v>
      </c>
      <c r="AB3582" s="25">
        <v>33080.47</v>
      </c>
      <c r="AC3582" s="26">
        <v>45152.505756550927</v>
      </c>
      <c r="AD3582" s="27">
        <f>ROW()</f>
        <v>3582</v>
      </c>
      <c r="AE3582" s="27">
        <f>1</f>
        <v>1</v>
      </c>
      <c r="AF3582" s="27">
        <f>SUBTOTAL(109,Tbl_NGF_Data[[#This Row],[Counter]])</f>
        <v>1</v>
      </c>
    </row>
    <row r="3583" spans="2:32" ht="45" x14ac:dyDescent="0.25">
      <c r="B3583" s="21" t="s">
        <v>424</v>
      </c>
      <c r="C3583" s="22" t="s">
        <v>2865</v>
      </c>
      <c r="D3583" s="23">
        <v>8</v>
      </c>
      <c r="E3583" s="22" t="s">
        <v>424</v>
      </c>
      <c r="F3583" s="23">
        <v>8</v>
      </c>
      <c r="G3583" s="22" t="s">
        <v>2865</v>
      </c>
      <c r="H3583" s="22" t="s">
        <v>1327</v>
      </c>
      <c r="I3583" s="23">
        <v>1</v>
      </c>
      <c r="J3583" s="23">
        <v>152</v>
      </c>
      <c r="K3583" s="23" t="s">
        <v>3077</v>
      </c>
      <c r="L3583" s="22" t="s">
        <v>3078</v>
      </c>
      <c r="M3583" s="21" t="s">
        <v>436</v>
      </c>
      <c r="N3583" s="23" t="s">
        <v>1223</v>
      </c>
      <c r="O3583" s="22" t="s">
        <v>1224</v>
      </c>
      <c r="P3583" s="22" t="s">
        <v>1225</v>
      </c>
      <c r="Q3583" s="23" t="s">
        <v>3112</v>
      </c>
      <c r="R3583" s="22" t="s">
        <v>3113</v>
      </c>
      <c r="S3583" s="21" t="s">
        <v>447</v>
      </c>
      <c r="T3583" s="23" t="s">
        <v>3114</v>
      </c>
      <c r="U3583" s="24" t="s">
        <v>15</v>
      </c>
      <c r="V3583" s="23">
        <v>100</v>
      </c>
      <c r="W3583" s="25">
        <v>2761768.95</v>
      </c>
      <c r="X3583" s="25">
        <v>4553257.05</v>
      </c>
      <c r="Y3583" s="25">
        <v>8340787.29</v>
      </c>
      <c r="Z3583" s="25">
        <v>11971629.98</v>
      </c>
      <c r="AA3583" s="25">
        <v>13354567.33</v>
      </c>
      <c r="AB3583" s="25">
        <v>17148353.219999999</v>
      </c>
      <c r="AC3583" s="26">
        <v>45152.505756550927</v>
      </c>
      <c r="AD3583" s="27">
        <f>ROW()</f>
        <v>3583</v>
      </c>
      <c r="AE3583" s="27">
        <f>1</f>
        <v>1</v>
      </c>
      <c r="AF3583" s="27">
        <f>SUBTOTAL(109,Tbl_NGF_Data[[#This Row],[Counter]])</f>
        <v>1</v>
      </c>
    </row>
    <row r="3584" spans="2:32" ht="45" x14ac:dyDescent="0.25">
      <c r="B3584" s="21" t="s">
        <v>424</v>
      </c>
      <c r="C3584" s="22" t="s">
        <v>2865</v>
      </c>
      <c r="D3584" s="23">
        <v>8</v>
      </c>
      <c r="E3584" s="22" t="s">
        <v>424</v>
      </c>
      <c r="F3584" s="23">
        <v>8</v>
      </c>
      <c r="G3584" s="22" t="s">
        <v>2865</v>
      </c>
      <c r="H3584" s="22" t="s">
        <v>1327</v>
      </c>
      <c r="I3584" s="23">
        <v>1</v>
      </c>
      <c r="J3584" s="23">
        <v>152</v>
      </c>
      <c r="K3584" s="23" t="s">
        <v>3077</v>
      </c>
      <c r="L3584" s="22" t="s">
        <v>3078</v>
      </c>
      <c r="M3584" s="21" t="s">
        <v>436</v>
      </c>
      <c r="N3584" s="23" t="s">
        <v>1223</v>
      </c>
      <c r="O3584" s="22" t="s">
        <v>1224</v>
      </c>
      <c r="P3584" s="22" t="s">
        <v>1225</v>
      </c>
      <c r="Q3584" s="23" t="s">
        <v>3112</v>
      </c>
      <c r="R3584" s="22" t="s">
        <v>3113</v>
      </c>
      <c r="S3584" s="21" t="s">
        <v>447</v>
      </c>
      <c r="T3584" s="23" t="s">
        <v>3114</v>
      </c>
      <c r="U3584" s="24" t="s">
        <v>19</v>
      </c>
      <c r="V3584" s="23">
        <v>500</v>
      </c>
      <c r="W3584" s="25">
        <v>11139683.65</v>
      </c>
      <c r="X3584" s="25">
        <v>10911507.029999999</v>
      </c>
      <c r="Y3584" s="25">
        <v>11994740.390000001</v>
      </c>
      <c r="Z3584" s="25">
        <v>12871938.130000001</v>
      </c>
      <c r="AA3584" s="25">
        <v>12805829.24</v>
      </c>
      <c r="AB3584" s="25">
        <v>13131523.609999999</v>
      </c>
      <c r="AC3584" s="26">
        <v>45152.505756550927</v>
      </c>
      <c r="AD3584" s="27">
        <f>ROW()</f>
        <v>3584</v>
      </c>
      <c r="AE3584" s="27">
        <f>1</f>
        <v>1</v>
      </c>
      <c r="AF3584" s="27">
        <f>SUBTOTAL(109,Tbl_NGF_Data[[#This Row],[Counter]])</f>
        <v>1</v>
      </c>
    </row>
    <row r="3585" spans="2:32" ht="45" x14ac:dyDescent="0.25">
      <c r="B3585" s="21" t="s">
        <v>424</v>
      </c>
      <c r="C3585" s="22" t="s">
        <v>2865</v>
      </c>
      <c r="D3585" s="23">
        <v>8</v>
      </c>
      <c r="E3585" s="22" t="s">
        <v>424</v>
      </c>
      <c r="F3585" s="23">
        <v>8</v>
      </c>
      <c r="G3585" s="22" t="s">
        <v>2865</v>
      </c>
      <c r="H3585" s="22" t="s">
        <v>1327</v>
      </c>
      <c r="I3585" s="23">
        <v>1</v>
      </c>
      <c r="J3585" s="23">
        <v>152</v>
      </c>
      <c r="K3585" s="23" t="s">
        <v>3077</v>
      </c>
      <c r="L3585" s="22" t="s">
        <v>3078</v>
      </c>
      <c r="M3585" s="21" t="s">
        <v>436</v>
      </c>
      <c r="N3585" s="23" t="s">
        <v>1223</v>
      </c>
      <c r="O3585" s="22" t="s">
        <v>1224</v>
      </c>
      <c r="P3585" s="22" t="s">
        <v>1225</v>
      </c>
      <c r="Q3585" s="23" t="s">
        <v>3115</v>
      </c>
      <c r="R3585" s="22" t="s">
        <v>3116</v>
      </c>
      <c r="S3585" s="21" t="s">
        <v>448</v>
      </c>
      <c r="T3585" s="23" t="s">
        <v>3117</v>
      </c>
      <c r="U3585" s="24" t="s">
        <v>15</v>
      </c>
      <c r="V3585" s="23">
        <v>100</v>
      </c>
      <c r="W3585" s="25">
        <v>22213676.280000001</v>
      </c>
      <c r="X3585" s="25">
        <v>21816482.690000001</v>
      </c>
      <c r="Y3585" s="25">
        <v>22619372.84</v>
      </c>
      <c r="Z3585" s="25">
        <v>24195638.629999999</v>
      </c>
      <c r="AA3585" s="25">
        <v>24416377.109999999</v>
      </c>
      <c r="AB3585" s="25">
        <v>25186190.920000002</v>
      </c>
      <c r="AC3585" s="26">
        <v>45152.505756550927</v>
      </c>
      <c r="AD3585" s="27">
        <f>ROW()</f>
        <v>3585</v>
      </c>
      <c r="AE3585" s="27">
        <f>1</f>
        <v>1</v>
      </c>
      <c r="AF3585" s="27">
        <f>SUBTOTAL(109,Tbl_NGF_Data[[#This Row],[Counter]])</f>
        <v>1</v>
      </c>
    </row>
    <row r="3586" spans="2:32" ht="45" x14ac:dyDescent="0.25">
      <c r="B3586" s="21" t="s">
        <v>424</v>
      </c>
      <c r="C3586" s="22" t="s">
        <v>2865</v>
      </c>
      <c r="D3586" s="23">
        <v>8</v>
      </c>
      <c r="E3586" s="22" t="s">
        <v>424</v>
      </c>
      <c r="F3586" s="23">
        <v>8</v>
      </c>
      <c r="G3586" s="22" t="s">
        <v>2865</v>
      </c>
      <c r="H3586" s="22" t="s">
        <v>1327</v>
      </c>
      <c r="I3586" s="23">
        <v>1</v>
      </c>
      <c r="J3586" s="23">
        <v>152</v>
      </c>
      <c r="K3586" s="23" t="s">
        <v>3077</v>
      </c>
      <c r="L3586" s="22" t="s">
        <v>3078</v>
      </c>
      <c r="M3586" s="21" t="s">
        <v>436</v>
      </c>
      <c r="N3586" s="23" t="s">
        <v>1223</v>
      </c>
      <c r="O3586" s="22" t="s">
        <v>1224</v>
      </c>
      <c r="P3586" s="22" t="s">
        <v>1225</v>
      </c>
      <c r="Q3586" s="23" t="s">
        <v>3115</v>
      </c>
      <c r="R3586" s="22" t="s">
        <v>3116</v>
      </c>
      <c r="S3586" s="21" t="s">
        <v>448</v>
      </c>
      <c r="T3586" s="23" t="s">
        <v>3117</v>
      </c>
      <c r="U3586" s="24" t="s">
        <v>19</v>
      </c>
      <c r="V3586" s="23">
        <v>500</v>
      </c>
      <c r="W3586" s="25">
        <v>2054127.7</v>
      </c>
      <c r="X3586" s="25">
        <v>2297121.2800000003</v>
      </c>
      <c r="Y3586" s="25">
        <v>2298988.08</v>
      </c>
      <c r="Z3586" s="25">
        <v>2066703.04</v>
      </c>
      <c r="AA3586" s="25">
        <v>1913619.81</v>
      </c>
      <c r="AB3586" s="25">
        <v>2393213.2400000002</v>
      </c>
      <c r="AC3586" s="26">
        <v>45152.505756550927</v>
      </c>
      <c r="AD3586" s="27">
        <f>ROW()</f>
        <v>3586</v>
      </c>
      <c r="AE3586" s="27">
        <f>1</f>
        <v>1</v>
      </c>
      <c r="AF3586" s="27">
        <f>SUBTOTAL(109,Tbl_NGF_Data[[#This Row],[Counter]])</f>
        <v>1</v>
      </c>
    </row>
    <row r="3587" spans="2:32" ht="45" x14ac:dyDescent="0.25">
      <c r="B3587" s="21" t="s">
        <v>424</v>
      </c>
      <c r="C3587" s="22" t="s">
        <v>2865</v>
      </c>
      <c r="D3587" s="23">
        <v>8</v>
      </c>
      <c r="E3587" s="22" t="s">
        <v>424</v>
      </c>
      <c r="F3587" s="23">
        <v>8</v>
      </c>
      <c r="G3587" s="22" t="s">
        <v>2865</v>
      </c>
      <c r="H3587" s="22" t="s">
        <v>1327</v>
      </c>
      <c r="I3587" s="23">
        <v>1</v>
      </c>
      <c r="J3587" s="23">
        <v>152</v>
      </c>
      <c r="K3587" s="23" t="s">
        <v>3077</v>
      </c>
      <c r="L3587" s="22" t="s">
        <v>3078</v>
      </c>
      <c r="M3587" s="21" t="s">
        <v>436</v>
      </c>
      <c r="N3587" s="23" t="s">
        <v>1223</v>
      </c>
      <c r="O3587" s="22" t="s">
        <v>1224</v>
      </c>
      <c r="P3587" s="22" t="s">
        <v>1225</v>
      </c>
      <c r="Q3587" s="23" t="s">
        <v>3118</v>
      </c>
      <c r="R3587" s="22" t="s">
        <v>3119</v>
      </c>
      <c r="S3587" s="21" t="s">
        <v>449</v>
      </c>
      <c r="T3587" s="23" t="s">
        <v>3120</v>
      </c>
      <c r="U3587" s="24" t="s">
        <v>15</v>
      </c>
      <c r="V3587" s="23">
        <v>100</v>
      </c>
      <c r="W3587" s="25">
        <v>2086918.36</v>
      </c>
      <c r="X3587" s="25">
        <v>2565204.6</v>
      </c>
      <c r="Y3587" s="25">
        <v>3015309.66</v>
      </c>
      <c r="Z3587" s="25">
        <v>3524892.82</v>
      </c>
      <c r="AA3587" s="25">
        <v>3850958.21</v>
      </c>
      <c r="AB3587" s="25">
        <v>4202859.08</v>
      </c>
      <c r="AC3587" s="26">
        <v>45152.505756550927</v>
      </c>
      <c r="AD3587" s="27">
        <f>ROW()</f>
        <v>3587</v>
      </c>
      <c r="AE3587" s="27">
        <f>1</f>
        <v>1</v>
      </c>
      <c r="AF3587" s="27">
        <f>SUBTOTAL(109,Tbl_NGF_Data[[#This Row],[Counter]])</f>
        <v>1</v>
      </c>
    </row>
    <row r="3588" spans="2:32" ht="45" x14ac:dyDescent="0.25">
      <c r="B3588" s="21" t="s">
        <v>424</v>
      </c>
      <c r="C3588" s="22" t="s">
        <v>2865</v>
      </c>
      <c r="D3588" s="23">
        <v>8</v>
      </c>
      <c r="E3588" s="22" t="s">
        <v>424</v>
      </c>
      <c r="F3588" s="23">
        <v>8</v>
      </c>
      <c r="G3588" s="22" t="s">
        <v>2865</v>
      </c>
      <c r="H3588" s="22" t="s">
        <v>1327</v>
      </c>
      <c r="I3588" s="23">
        <v>1</v>
      </c>
      <c r="J3588" s="23">
        <v>152</v>
      </c>
      <c r="K3588" s="23" t="s">
        <v>3077</v>
      </c>
      <c r="L3588" s="22" t="s">
        <v>3078</v>
      </c>
      <c r="M3588" s="21" t="s">
        <v>436</v>
      </c>
      <c r="N3588" s="23" t="s">
        <v>1223</v>
      </c>
      <c r="O3588" s="22" t="s">
        <v>1224</v>
      </c>
      <c r="P3588" s="22" t="s">
        <v>1225</v>
      </c>
      <c r="Q3588" s="23" t="s">
        <v>3118</v>
      </c>
      <c r="R3588" s="22" t="s">
        <v>3119</v>
      </c>
      <c r="S3588" s="21" t="s">
        <v>449</v>
      </c>
      <c r="T3588" s="23" t="s">
        <v>3120</v>
      </c>
      <c r="U3588" s="24" t="s">
        <v>19</v>
      </c>
      <c r="V3588" s="23">
        <v>500</v>
      </c>
      <c r="W3588" s="25">
        <v>521927.18</v>
      </c>
      <c r="X3588" s="25">
        <v>623377.24</v>
      </c>
      <c r="Y3588" s="25">
        <v>728060.46</v>
      </c>
      <c r="Z3588" s="25">
        <v>582862.66</v>
      </c>
      <c r="AA3588" s="25">
        <v>431186.99</v>
      </c>
      <c r="AB3588" s="25">
        <v>507886.01</v>
      </c>
      <c r="AC3588" s="26">
        <v>45152.505756550927</v>
      </c>
      <c r="AD3588" s="27">
        <f>ROW()</f>
        <v>3588</v>
      </c>
      <c r="AE3588" s="27">
        <f>1</f>
        <v>1</v>
      </c>
      <c r="AF3588" s="27">
        <f>SUBTOTAL(109,Tbl_NGF_Data[[#This Row],[Counter]])</f>
        <v>1</v>
      </c>
    </row>
    <row r="3589" spans="2:32" ht="45" x14ac:dyDescent="0.25">
      <c r="B3589" s="21" t="s">
        <v>424</v>
      </c>
      <c r="C3589" s="22" t="s">
        <v>2865</v>
      </c>
      <c r="D3589" s="23">
        <v>8</v>
      </c>
      <c r="E3589" s="22" t="s">
        <v>424</v>
      </c>
      <c r="F3589" s="23">
        <v>8</v>
      </c>
      <c r="G3589" s="22" t="s">
        <v>2865</v>
      </c>
      <c r="H3589" s="22" t="s">
        <v>1327</v>
      </c>
      <c r="I3589" s="23">
        <v>1</v>
      </c>
      <c r="J3589" s="23">
        <v>152</v>
      </c>
      <c r="K3589" s="23" t="s">
        <v>3077</v>
      </c>
      <c r="L3589" s="22" t="s">
        <v>3078</v>
      </c>
      <c r="M3589" s="21" t="s">
        <v>436</v>
      </c>
      <c r="N3589" s="23" t="s">
        <v>1223</v>
      </c>
      <c r="O3589" s="22" t="s">
        <v>1224</v>
      </c>
      <c r="P3589" s="22" t="s">
        <v>1225</v>
      </c>
      <c r="Q3589" s="23" t="s">
        <v>3121</v>
      </c>
      <c r="R3589" s="22" t="s">
        <v>3122</v>
      </c>
      <c r="S3589" s="21" t="s">
        <v>450</v>
      </c>
      <c r="T3589" s="23" t="s">
        <v>3123</v>
      </c>
      <c r="U3589" s="24" t="s">
        <v>15</v>
      </c>
      <c r="V3589" s="23">
        <v>100</v>
      </c>
      <c r="W3589" s="25">
        <v>10481903.84</v>
      </c>
      <c r="X3589" s="25">
        <v>10471870.01</v>
      </c>
      <c r="Y3589" s="25">
        <v>10263539.529999999</v>
      </c>
      <c r="Z3589" s="25">
        <v>10196191.789999999</v>
      </c>
      <c r="AA3589" s="25">
        <v>9966009.8000000007</v>
      </c>
      <c r="AB3589" s="25">
        <v>10088248.390000001</v>
      </c>
      <c r="AC3589" s="26">
        <v>45152.505756550927</v>
      </c>
      <c r="AD3589" s="27">
        <f>ROW()</f>
        <v>3589</v>
      </c>
      <c r="AE3589" s="27">
        <f>1</f>
        <v>1</v>
      </c>
      <c r="AF3589" s="27">
        <f>SUBTOTAL(109,Tbl_NGF_Data[[#This Row],[Counter]])</f>
        <v>1</v>
      </c>
    </row>
    <row r="3590" spans="2:32" ht="45" x14ac:dyDescent="0.25">
      <c r="B3590" s="21" t="s">
        <v>424</v>
      </c>
      <c r="C3590" s="22" t="s">
        <v>2865</v>
      </c>
      <c r="D3590" s="23">
        <v>8</v>
      </c>
      <c r="E3590" s="22" t="s">
        <v>424</v>
      </c>
      <c r="F3590" s="23">
        <v>8</v>
      </c>
      <c r="G3590" s="22" t="s">
        <v>2865</v>
      </c>
      <c r="H3590" s="22" t="s">
        <v>1327</v>
      </c>
      <c r="I3590" s="23">
        <v>1</v>
      </c>
      <c r="J3590" s="23">
        <v>152</v>
      </c>
      <c r="K3590" s="23" t="s">
        <v>3077</v>
      </c>
      <c r="L3590" s="22" t="s">
        <v>3078</v>
      </c>
      <c r="M3590" s="21" t="s">
        <v>436</v>
      </c>
      <c r="N3590" s="23" t="s">
        <v>1223</v>
      </c>
      <c r="O3590" s="22" t="s">
        <v>1224</v>
      </c>
      <c r="P3590" s="22" t="s">
        <v>1225</v>
      </c>
      <c r="Q3590" s="23" t="s">
        <v>3121</v>
      </c>
      <c r="R3590" s="22" t="s">
        <v>3122</v>
      </c>
      <c r="S3590" s="21" t="s">
        <v>450</v>
      </c>
      <c r="T3590" s="23" t="s">
        <v>3123</v>
      </c>
      <c r="U3590" s="24" t="s">
        <v>19</v>
      </c>
      <c r="V3590" s="23">
        <v>500</v>
      </c>
      <c r="W3590" s="25">
        <v>3832037.12</v>
      </c>
      <c r="X3590" s="25">
        <v>3921184.28</v>
      </c>
      <c r="Y3590" s="25">
        <v>4118757</v>
      </c>
      <c r="Z3590" s="25">
        <v>6849476.5899999999</v>
      </c>
      <c r="AA3590" s="25">
        <v>19450.98</v>
      </c>
      <c r="AB3590" s="25">
        <v>183168.79</v>
      </c>
      <c r="AC3590" s="26">
        <v>45152.505756550927</v>
      </c>
      <c r="AD3590" s="27">
        <f>ROW()</f>
        <v>3590</v>
      </c>
      <c r="AE3590" s="27">
        <f>1</f>
        <v>1</v>
      </c>
      <c r="AF3590" s="27">
        <f>SUBTOTAL(109,Tbl_NGF_Data[[#This Row],[Counter]])</f>
        <v>1</v>
      </c>
    </row>
    <row r="3591" spans="2:32" ht="45" x14ac:dyDescent="0.25">
      <c r="B3591" s="21" t="s">
        <v>424</v>
      </c>
      <c r="C3591" s="22" t="s">
        <v>2865</v>
      </c>
      <c r="D3591" s="23">
        <v>8</v>
      </c>
      <c r="E3591" s="22" t="s">
        <v>424</v>
      </c>
      <c r="F3591" s="23">
        <v>8</v>
      </c>
      <c r="G3591" s="22" t="s">
        <v>2865</v>
      </c>
      <c r="H3591" s="22" t="s">
        <v>1327</v>
      </c>
      <c r="I3591" s="23">
        <v>1</v>
      </c>
      <c r="J3591" s="23">
        <v>152</v>
      </c>
      <c r="K3591" s="23" t="s">
        <v>3077</v>
      </c>
      <c r="L3591" s="22" t="s">
        <v>3078</v>
      </c>
      <c r="M3591" s="21" t="s">
        <v>436</v>
      </c>
      <c r="N3591" s="23" t="s">
        <v>1186</v>
      </c>
      <c r="O3591" s="22" t="s">
        <v>1187</v>
      </c>
      <c r="P3591" s="22" t="s">
        <v>1188</v>
      </c>
      <c r="Q3591" s="23" t="s">
        <v>3124</v>
      </c>
      <c r="R3591" s="22" t="s">
        <v>3125</v>
      </c>
      <c r="S3591" s="21" t="s">
        <v>451</v>
      </c>
      <c r="T3591" s="23" t="s">
        <v>3126</v>
      </c>
      <c r="U3591" s="24" t="s">
        <v>15</v>
      </c>
      <c r="V3591" s="23">
        <v>100</v>
      </c>
      <c r="W3591" s="25">
        <v>60489.760000000009</v>
      </c>
      <c r="X3591" s="25">
        <v>30201.880000000005</v>
      </c>
      <c r="Y3591" s="25">
        <v>114775.87</v>
      </c>
      <c r="Z3591" s="25">
        <v>96129.150000000023</v>
      </c>
      <c r="AA3591" s="25">
        <v>122092.88</v>
      </c>
      <c r="AB3591" s="25">
        <v>89037.5</v>
      </c>
      <c r="AC3591" s="26">
        <v>45152.505756550927</v>
      </c>
      <c r="AD3591" s="27">
        <f>ROW()</f>
        <v>3591</v>
      </c>
      <c r="AE3591" s="27">
        <f>1</f>
        <v>1</v>
      </c>
      <c r="AF3591" s="27">
        <f>SUBTOTAL(109,Tbl_NGF_Data[[#This Row],[Counter]])</f>
        <v>1</v>
      </c>
    </row>
    <row r="3592" spans="2:32" ht="45" x14ac:dyDescent="0.25">
      <c r="B3592" s="21" t="s">
        <v>424</v>
      </c>
      <c r="C3592" s="22" t="s">
        <v>2865</v>
      </c>
      <c r="D3592" s="23">
        <v>8</v>
      </c>
      <c r="E3592" s="22" t="s">
        <v>424</v>
      </c>
      <c r="F3592" s="23">
        <v>8</v>
      </c>
      <c r="G3592" s="22" t="s">
        <v>2865</v>
      </c>
      <c r="H3592" s="22" t="s">
        <v>1327</v>
      </c>
      <c r="I3592" s="23">
        <v>1</v>
      </c>
      <c r="J3592" s="23">
        <v>152</v>
      </c>
      <c r="K3592" s="23" t="s">
        <v>3077</v>
      </c>
      <c r="L3592" s="22" t="s">
        <v>3078</v>
      </c>
      <c r="M3592" s="21" t="s">
        <v>436</v>
      </c>
      <c r="N3592" s="23" t="s">
        <v>1186</v>
      </c>
      <c r="O3592" s="22" t="s">
        <v>1187</v>
      </c>
      <c r="P3592" s="22" t="s">
        <v>1188</v>
      </c>
      <c r="Q3592" s="23" t="s">
        <v>3124</v>
      </c>
      <c r="R3592" s="22" t="s">
        <v>3125</v>
      </c>
      <c r="S3592" s="21" t="s">
        <v>451</v>
      </c>
      <c r="T3592" s="23" t="s">
        <v>3126</v>
      </c>
      <c r="U3592" s="24" t="s">
        <v>16</v>
      </c>
      <c r="V3592" s="23">
        <v>135</v>
      </c>
      <c r="W3592" s="25">
        <v>625757</v>
      </c>
      <c r="X3592" s="25">
        <v>658257</v>
      </c>
      <c r="Y3592" s="25">
        <v>659364</v>
      </c>
      <c r="Z3592" s="25">
        <v>649364</v>
      </c>
      <c r="AA3592" s="25">
        <v>599364</v>
      </c>
      <c r="AB3592" s="25">
        <v>599364</v>
      </c>
      <c r="AC3592" s="26">
        <v>45152.505756550927</v>
      </c>
      <c r="AD3592" s="27">
        <f>ROW()</f>
        <v>3592</v>
      </c>
      <c r="AE3592" s="27">
        <f>1</f>
        <v>1</v>
      </c>
      <c r="AF3592" s="27">
        <f>SUBTOTAL(109,Tbl_NGF_Data[[#This Row],[Counter]])</f>
        <v>1</v>
      </c>
    </row>
    <row r="3593" spans="2:32" ht="45" x14ac:dyDescent="0.25">
      <c r="B3593" s="21" t="s">
        <v>424</v>
      </c>
      <c r="C3593" s="22" t="s">
        <v>2865</v>
      </c>
      <c r="D3593" s="23">
        <v>8</v>
      </c>
      <c r="E3593" s="22" t="s">
        <v>424</v>
      </c>
      <c r="F3593" s="23">
        <v>8</v>
      </c>
      <c r="G3593" s="22" t="s">
        <v>2865</v>
      </c>
      <c r="H3593" s="22" t="s">
        <v>1327</v>
      </c>
      <c r="I3593" s="23">
        <v>1</v>
      </c>
      <c r="J3593" s="23">
        <v>152</v>
      </c>
      <c r="K3593" s="23" t="s">
        <v>3077</v>
      </c>
      <c r="L3593" s="22" t="s">
        <v>3078</v>
      </c>
      <c r="M3593" s="21" t="s">
        <v>436</v>
      </c>
      <c r="N3593" s="23" t="s">
        <v>1186</v>
      </c>
      <c r="O3593" s="22" t="s">
        <v>1187</v>
      </c>
      <c r="P3593" s="22" t="s">
        <v>1188</v>
      </c>
      <c r="Q3593" s="23" t="s">
        <v>3124</v>
      </c>
      <c r="R3593" s="22" t="s">
        <v>3125</v>
      </c>
      <c r="S3593" s="21" t="s">
        <v>451</v>
      </c>
      <c r="T3593" s="23" t="s">
        <v>3126</v>
      </c>
      <c r="U3593" s="24" t="s">
        <v>17</v>
      </c>
      <c r="V3593" s="23">
        <v>200</v>
      </c>
      <c r="W3593" s="25">
        <v>512775.86</v>
      </c>
      <c r="X3593" s="25">
        <v>548755.33000000007</v>
      </c>
      <c r="Y3593" s="25">
        <v>485246.09</v>
      </c>
      <c r="Z3593" s="25">
        <v>644514.21</v>
      </c>
      <c r="AA3593" s="25">
        <v>509267.27</v>
      </c>
      <c r="AB3593" s="25">
        <v>507321</v>
      </c>
      <c r="AC3593" s="26">
        <v>45152.505756550927</v>
      </c>
      <c r="AD3593" s="27">
        <f>ROW()</f>
        <v>3593</v>
      </c>
      <c r="AE3593" s="27">
        <f>1</f>
        <v>1</v>
      </c>
      <c r="AF3593" s="27">
        <f>SUBTOTAL(109,Tbl_NGF_Data[[#This Row],[Counter]])</f>
        <v>1</v>
      </c>
    </row>
    <row r="3594" spans="2:32" ht="45" x14ac:dyDescent="0.25">
      <c r="B3594" s="21" t="s">
        <v>424</v>
      </c>
      <c r="C3594" s="22" t="s">
        <v>2865</v>
      </c>
      <c r="D3594" s="23">
        <v>8</v>
      </c>
      <c r="E3594" s="22" t="s">
        <v>424</v>
      </c>
      <c r="F3594" s="23">
        <v>8</v>
      </c>
      <c r="G3594" s="22" t="s">
        <v>2865</v>
      </c>
      <c r="H3594" s="22" t="s">
        <v>1327</v>
      </c>
      <c r="I3594" s="23">
        <v>1</v>
      </c>
      <c r="J3594" s="23">
        <v>152</v>
      </c>
      <c r="K3594" s="23" t="s">
        <v>3077</v>
      </c>
      <c r="L3594" s="22" t="s">
        <v>3078</v>
      </c>
      <c r="M3594" s="21" t="s">
        <v>436</v>
      </c>
      <c r="N3594" s="23" t="s">
        <v>1186</v>
      </c>
      <c r="O3594" s="22" t="s">
        <v>1187</v>
      </c>
      <c r="P3594" s="22" t="s">
        <v>1188</v>
      </c>
      <c r="Q3594" s="23" t="s">
        <v>3124</v>
      </c>
      <c r="R3594" s="22" t="s">
        <v>3125</v>
      </c>
      <c r="S3594" s="21" t="s">
        <v>451</v>
      </c>
      <c r="T3594" s="23" t="s">
        <v>3126</v>
      </c>
      <c r="U3594" s="24" t="s">
        <v>18</v>
      </c>
      <c r="V3594" s="23">
        <v>220</v>
      </c>
      <c r="W3594" s="25">
        <v>112981.14000000001</v>
      </c>
      <c r="X3594" s="25">
        <v>109501.66999999993</v>
      </c>
      <c r="Y3594" s="25">
        <v>174117.90999999997</v>
      </c>
      <c r="Z3594" s="25">
        <v>4849.7900000000373</v>
      </c>
      <c r="AA3594" s="25">
        <v>90096.729999999981</v>
      </c>
      <c r="AB3594" s="25">
        <v>92043</v>
      </c>
      <c r="AC3594" s="26">
        <v>45152.505756550927</v>
      </c>
      <c r="AD3594" s="27">
        <f>ROW()</f>
        <v>3594</v>
      </c>
      <c r="AE3594" s="27">
        <f>1</f>
        <v>1</v>
      </c>
      <c r="AF3594" s="27">
        <f>SUBTOTAL(109,Tbl_NGF_Data[[#This Row],[Counter]])</f>
        <v>1</v>
      </c>
    </row>
    <row r="3595" spans="2:32" ht="45" x14ac:dyDescent="0.25">
      <c r="B3595" s="21" t="s">
        <v>424</v>
      </c>
      <c r="C3595" s="22" t="s">
        <v>2865</v>
      </c>
      <c r="D3595" s="23">
        <v>8</v>
      </c>
      <c r="E3595" s="22" t="s">
        <v>424</v>
      </c>
      <c r="F3595" s="23">
        <v>8</v>
      </c>
      <c r="G3595" s="22" t="s">
        <v>2865</v>
      </c>
      <c r="H3595" s="22" t="s">
        <v>1327</v>
      </c>
      <c r="I3595" s="23">
        <v>1</v>
      </c>
      <c r="J3595" s="23">
        <v>152</v>
      </c>
      <c r="K3595" s="23" t="s">
        <v>3077</v>
      </c>
      <c r="L3595" s="22" t="s">
        <v>3078</v>
      </c>
      <c r="M3595" s="21" t="s">
        <v>436</v>
      </c>
      <c r="N3595" s="23" t="s">
        <v>1186</v>
      </c>
      <c r="O3595" s="22" t="s">
        <v>1187</v>
      </c>
      <c r="P3595" s="22" t="s">
        <v>1188</v>
      </c>
      <c r="Q3595" s="23" t="s">
        <v>3124</v>
      </c>
      <c r="R3595" s="22" t="s">
        <v>3125</v>
      </c>
      <c r="S3595" s="21" t="s">
        <v>451</v>
      </c>
      <c r="T3595" s="23" t="s">
        <v>3126</v>
      </c>
      <c r="U3595" s="24" t="s">
        <v>19</v>
      </c>
      <c r="V3595" s="23">
        <v>500</v>
      </c>
      <c r="W3595" s="25">
        <v>538945.1</v>
      </c>
      <c r="X3595" s="25">
        <v>518467.45</v>
      </c>
      <c r="Y3595" s="25">
        <v>569820.06999999995</v>
      </c>
      <c r="Z3595" s="25">
        <v>625867.5</v>
      </c>
      <c r="AA3595" s="25">
        <v>532868</v>
      </c>
      <c r="AB3595" s="25">
        <v>476115.62</v>
      </c>
      <c r="AC3595" s="26">
        <v>45152.505756550927</v>
      </c>
      <c r="AD3595" s="27">
        <f>ROW()</f>
        <v>3595</v>
      </c>
      <c r="AE3595" s="27">
        <f>1</f>
        <v>1</v>
      </c>
      <c r="AF3595" s="27">
        <f>SUBTOTAL(109,Tbl_NGF_Data[[#This Row],[Counter]])</f>
        <v>1</v>
      </c>
    </row>
    <row r="3596" spans="2:32" ht="30" x14ac:dyDescent="0.25">
      <c r="B3596" s="21" t="s">
        <v>424</v>
      </c>
      <c r="C3596" s="22" t="s">
        <v>2865</v>
      </c>
      <c r="D3596" s="23">
        <v>8</v>
      </c>
      <c r="E3596" s="22" t="s">
        <v>424</v>
      </c>
      <c r="F3596" s="23">
        <v>8</v>
      </c>
      <c r="G3596" s="22" t="s">
        <v>2865</v>
      </c>
      <c r="H3596" s="22" t="s">
        <v>1327</v>
      </c>
      <c r="I3596" s="23">
        <v>1</v>
      </c>
      <c r="J3596" s="23">
        <v>152</v>
      </c>
      <c r="K3596" s="23" t="s">
        <v>3077</v>
      </c>
      <c r="L3596" s="22" t="s">
        <v>3078</v>
      </c>
      <c r="M3596" s="21" t="s">
        <v>436</v>
      </c>
      <c r="N3596" s="23" t="s">
        <v>1186</v>
      </c>
      <c r="O3596" s="22" t="s">
        <v>1187</v>
      </c>
      <c r="P3596" s="22" t="s">
        <v>1188</v>
      </c>
      <c r="Q3596" s="23" t="s">
        <v>3127</v>
      </c>
      <c r="R3596" s="22" t="s">
        <v>3128</v>
      </c>
      <c r="S3596" s="21" t="s">
        <v>452</v>
      </c>
      <c r="T3596" s="23" t="s">
        <v>3129</v>
      </c>
      <c r="U3596" s="24" t="s">
        <v>15</v>
      </c>
      <c r="V3596" s="23">
        <v>100</v>
      </c>
      <c r="W3596" s="25">
        <v>8448747.5999999996</v>
      </c>
      <c r="X3596" s="25">
        <v>8399090.5999999996</v>
      </c>
      <c r="Y3596" s="25">
        <v>8376603.1900000004</v>
      </c>
      <c r="Z3596" s="25">
        <v>8340351.1699999999</v>
      </c>
      <c r="AA3596" s="25">
        <v>8311232.2699999996</v>
      </c>
      <c r="AB3596" s="25">
        <v>8272423.79</v>
      </c>
      <c r="AC3596" s="26">
        <v>45152.505756550927</v>
      </c>
      <c r="AD3596" s="27">
        <f>ROW()</f>
        <v>3596</v>
      </c>
      <c r="AE3596" s="27">
        <f>1</f>
        <v>1</v>
      </c>
      <c r="AF3596" s="27">
        <f>SUBTOTAL(109,Tbl_NGF_Data[[#This Row],[Counter]])</f>
        <v>1</v>
      </c>
    </row>
    <row r="3597" spans="2:32" ht="30" x14ac:dyDescent="0.25">
      <c r="B3597" s="21" t="s">
        <v>424</v>
      </c>
      <c r="C3597" s="22" t="s">
        <v>2865</v>
      </c>
      <c r="D3597" s="23">
        <v>8</v>
      </c>
      <c r="E3597" s="22" t="s">
        <v>424</v>
      </c>
      <c r="F3597" s="23">
        <v>8</v>
      </c>
      <c r="G3597" s="22" t="s">
        <v>2865</v>
      </c>
      <c r="H3597" s="22" t="s">
        <v>1327</v>
      </c>
      <c r="I3597" s="23">
        <v>1</v>
      </c>
      <c r="J3597" s="23">
        <v>152</v>
      </c>
      <c r="K3597" s="23" t="s">
        <v>3077</v>
      </c>
      <c r="L3597" s="22" t="s">
        <v>3078</v>
      </c>
      <c r="M3597" s="21" t="s">
        <v>436</v>
      </c>
      <c r="N3597" s="23" t="s">
        <v>1186</v>
      </c>
      <c r="O3597" s="22" t="s">
        <v>1187</v>
      </c>
      <c r="P3597" s="22" t="s">
        <v>1188</v>
      </c>
      <c r="Q3597" s="23" t="s">
        <v>3127</v>
      </c>
      <c r="R3597" s="22" t="s">
        <v>3128</v>
      </c>
      <c r="S3597" s="21" t="s">
        <v>452</v>
      </c>
      <c r="T3597" s="23" t="s">
        <v>3129</v>
      </c>
      <c r="U3597" s="24" t="s">
        <v>16</v>
      </c>
      <c r="V3597" s="23">
        <v>135</v>
      </c>
      <c r="W3597" s="25">
        <v>80000</v>
      </c>
      <c r="X3597" s="25">
        <v>60000</v>
      </c>
      <c r="Y3597" s="25">
        <v>60000</v>
      </c>
      <c r="Z3597" s="25">
        <v>50000</v>
      </c>
      <c r="AA3597" s="25">
        <v>50000</v>
      </c>
      <c r="AB3597" s="25">
        <v>50000</v>
      </c>
      <c r="AC3597" s="26">
        <v>45152.505756550927</v>
      </c>
      <c r="AD3597" s="27">
        <f>ROW()</f>
        <v>3597</v>
      </c>
      <c r="AE3597" s="27">
        <f>1</f>
        <v>1</v>
      </c>
      <c r="AF3597" s="27">
        <f>SUBTOTAL(109,Tbl_NGF_Data[[#This Row],[Counter]])</f>
        <v>1</v>
      </c>
    </row>
    <row r="3598" spans="2:32" ht="30" x14ac:dyDescent="0.25">
      <c r="B3598" s="21" t="s">
        <v>424</v>
      </c>
      <c r="C3598" s="22" t="s">
        <v>2865</v>
      </c>
      <c r="D3598" s="23">
        <v>8</v>
      </c>
      <c r="E3598" s="22" t="s">
        <v>424</v>
      </c>
      <c r="F3598" s="23">
        <v>8</v>
      </c>
      <c r="G3598" s="22" t="s">
        <v>2865</v>
      </c>
      <c r="H3598" s="22" t="s">
        <v>1327</v>
      </c>
      <c r="I3598" s="23">
        <v>1</v>
      </c>
      <c r="J3598" s="23">
        <v>152</v>
      </c>
      <c r="K3598" s="23" t="s">
        <v>3077</v>
      </c>
      <c r="L3598" s="22" t="s">
        <v>3078</v>
      </c>
      <c r="M3598" s="21" t="s">
        <v>436</v>
      </c>
      <c r="N3598" s="23" t="s">
        <v>1186</v>
      </c>
      <c r="O3598" s="22" t="s">
        <v>1187</v>
      </c>
      <c r="P3598" s="22" t="s">
        <v>1188</v>
      </c>
      <c r="Q3598" s="23" t="s">
        <v>3127</v>
      </c>
      <c r="R3598" s="22" t="s">
        <v>3128</v>
      </c>
      <c r="S3598" s="21" t="s">
        <v>452</v>
      </c>
      <c r="T3598" s="23" t="s">
        <v>3129</v>
      </c>
      <c r="U3598" s="24" t="s">
        <v>17</v>
      </c>
      <c r="V3598" s="23">
        <v>200</v>
      </c>
      <c r="W3598" s="25">
        <v>57512.639999999999</v>
      </c>
      <c r="X3598" s="25">
        <v>49657</v>
      </c>
      <c r="Y3598" s="25">
        <v>22487.41</v>
      </c>
      <c r="Z3598" s="25">
        <v>36252.019999999997</v>
      </c>
      <c r="AA3598" s="25">
        <v>29118.9</v>
      </c>
      <c r="AB3598" s="25">
        <v>38808.480000000003</v>
      </c>
      <c r="AC3598" s="26">
        <v>45152.505756550927</v>
      </c>
      <c r="AD3598" s="27">
        <f>ROW()</f>
        <v>3598</v>
      </c>
      <c r="AE3598" s="27">
        <f>1</f>
        <v>1</v>
      </c>
      <c r="AF3598" s="27">
        <f>SUBTOTAL(109,Tbl_NGF_Data[[#This Row],[Counter]])</f>
        <v>1</v>
      </c>
    </row>
    <row r="3599" spans="2:32" ht="45" x14ac:dyDescent="0.25">
      <c r="B3599" s="21" t="s">
        <v>424</v>
      </c>
      <c r="C3599" s="22" t="s">
        <v>2865</v>
      </c>
      <c r="D3599" s="23">
        <v>8</v>
      </c>
      <c r="E3599" s="22" t="s">
        <v>424</v>
      </c>
      <c r="F3599" s="23">
        <v>8</v>
      </c>
      <c r="G3599" s="22" t="s">
        <v>2865</v>
      </c>
      <c r="H3599" s="22" t="s">
        <v>1327</v>
      </c>
      <c r="I3599" s="23">
        <v>1</v>
      </c>
      <c r="J3599" s="23">
        <v>152</v>
      </c>
      <c r="K3599" s="23" t="s">
        <v>3077</v>
      </c>
      <c r="L3599" s="22" t="s">
        <v>3078</v>
      </c>
      <c r="M3599" s="21" t="s">
        <v>436</v>
      </c>
      <c r="N3599" s="23" t="s">
        <v>1186</v>
      </c>
      <c r="O3599" s="22" t="s">
        <v>1187</v>
      </c>
      <c r="P3599" s="22" t="s">
        <v>1188</v>
      </c>
      <c r="Q3599" s="23" t="s">
        <v>3127</v>
      </c>
      <c r="R3599" s="22" t="s">
        <v>3128</v>
      </c>
      <c r="S3599" s="21" t="s">
        <v>452</v>
      </c>
      <c r="T3599" s="23" t="s">
        <v>3129</v>
      </c>
      <c r="U3599" s="24" t="s">
        <v>18</v>
      </c>
      <c r="V3599" s="23">
        <v>220</v>
      </c>
      <c r="W3599" s="25">
        <v>22487.360000000001</v>
      </c>
      <c r="X3599" s="25">
        <v>10343</v>
      </c>
      <c r="Y3599" s="25">
        <v>37512.589999999997</v>
      </c>
      <c r="Z3599" s="25">
        <v>13747.980000000003</v>
      </c>
      <c r="AA3599" s="25">
        <v>20881.099999999999</v>
      </c>
      <c r="AB3599" s="25">
        <v>11191.519999999997</v>
      </c>
      <c r="AC3599" s="26">
        <v>45152.505756550927</v>
      </c>
      <c r="AD3599" s="27">
        <f>ROW()</f>
        <v>3599</v>
      </c>
      <c r="AE3599" s="27">
        <f>1</f>
        <v>1</v>
      </c>
      <c r="AF3599" s="27">
        <f>SUBTOTAL(109,Tbl_NGF_Data[[#This Row],[Counter]])</f>
        <v>1</v>
      </c>
    </row>
    <row r="3600" spans="2:32" ht="60" x14ac:dyDescent="0.25">
      <c r="B3600" s="21" t="s">
        <v>424</v>
      </c>
      <c r="C3600" s="22" t="s">
        <v>2865</v>
      </c>
      <c r="D3600" s="23">
        <v>8</v>
      </c>
      <c r="E3600" s="22" t="s">
        <v>424</v>
      </c>
      <c r="F3600" s="23">
        <v>8</v>
      </c>
      <c r="G3600" s="22" t="s">
        <v>2865</v>
      </c>
      <c r="H3600" s="22" t="s">
        <v>1327</v>
      </c>
      <c r="I3600" s="23">
        <v>1</v>
      </c>
      <c r="J3600" s="23">
        <v>152</v>
      </c>
      <c r="K3600" s="23" t="s">
        <v>3077</v>
      </c>
      <c r="L3600" s="22" t="s">
        <v>3078</v>
      </c>
      <c r="M3600" s="21" t="s">
        <v>436</v>
      </c>
      <c r="N3600" s="23" t="s">
        <v>1131</v>
      </c>
      <c r="O3600" s="22" t="s">
        <v>1132</v>
      </c>
      <c r="P3600" s="22" t="s">
        <v>1133</v>
      </c>
      <c r="Q3600" s="23" t="s">
        <v>1134</v>
      </c>
      <c r="R3600" s="22" t="s">
        <v>1135</v>
      </c>
      <c r="S3600" s="21" t="s">
        <v>33</v>
      </c>
      <c r="T3600" s="23" t="s">
        <v>3130</v>
      </c>
      <c r="U3600" s="24" t="s">
        <v>15</v>
      </c>
      <c r="V3600" s="23">
        <v>100</v>
      </c>
      <c r="W3600" s="25">
        <v>0</v>
      </c>
      <c r="X3600" s="25">
        <v>0</v>
      </c>
      <c r="Y3600" s="25">
        <v>2309630069.0999999</v>
      </c>
      <c r="Z3600" s="25">
        <v>116923382.38</v>
      </c>
      <c r="AA3600" s="25">
        <v>12686.44</v>
      </c>
      <c r="AB3600" s="25">
        <v>9.81</v>
      </c>
      <c r="AC3600" s="26">
        <v>45152.505756550927</v>
      </c>
      <c r="AD3600" s="27">
        <f>ROW()</f>
        <v>3600</v>
      </c>
      <c r="AE3600" s="27">
        <f>1</f>
        <v>1</v>
      </c>
      <c r="AF3600" s="27">
        <f>SUBTOTAL(109,Tbl_NGF_Data[[#This Row],[Counter]])</f>
        <v>1</v>
      </c>
    </row>
    <row r="3601" spans="2:32" ht="60" x14ac:dyDescent="0.25">
      <c r="B3601" s="21" t="s">
        <v>424</v>
      </c>
      <c r="C3601" s="22" t="s">
        <v>2865</v>
      </c>
      <c r="D3601" s="23">
        <v>8</v>
      </c>
      <c r="E3601" s="22" t="s">
        <v>424</v>
      </c>
      <c r="F3601" s="23">
        <v>8</v>
      </c>
      <c r="G3601" s="22" t="s">
        <v>2865</v>
      </c>
      <c r="H3601" s="22" t="s">
        <v>1327</v>
      </c>
      <c r="I3601" s="23">
        <v>1</v>
      </c>
      <c r="J3601" s="23">
        <v>152</v>
      </c>
      <c r="K3601" s="23" t="s">
        <v>3077</v>
      </c>
      <c r="L3601" s="22" t="s">
        <v>3078</v>
      </c>
      <c r="M3601" s="21" t="s">
        <v>436</v>
      </c>
      <c r="N3601" s="23" t="s">
        <v>1131</v>
      </c>
      <c r="O3601" s="22" t="s">
        <v>1132</v>
      </c>
      <c r="P3601" s="22" t="s">
        <v>1133</v>
      </c>
      <c r="Q3601" s="23" t="s">
        <v>1134</v>
      </c>
      <c r="R3601" s="22" t="s">
        <v>1135</v>
      </c>
      <c r="S3601" s="21" t="s">
        <v>33</v>
      </c>
      <c r="T3601" s="23" t="s">
        <v>3130</v>
      </c>
      <c r="U3601" s="24" t="s">
        <v>16</v>
      </c>
      <c r="V3601" s="23">
        <v>135</v>
      </c>
      <c r="W3601" s="25">
        <v>0</v>
      </c>
      <c r="X3601" s="25">
        <v>0</v>
      </c>
      <c r="Y3601" s="25">
        <v>17326</v>
      </c>
      <c r="Z3601" s="25">
        <v>9655</v>
      </c>
      <c r="AA3601" s="25">
        <v>0</v>
      </c>
      <c r="AB3601" s="25">
        <v>0</v>
      </c>
      <c r="AC3601" s="26">
        <v>45152.505756550927</v>
      </c>
      <c r="AD3601" s="27">
        <f>ROW()</f>
        <v>3601</v>
      </c>
      <c r="AE3601" s="27">
        <f>1</f>
        <v>1</v>
      </c>
      <c r="AF3601" s="27">
        <f>SUBTOTAL(109,Tbl_NGF_Data[[#This Row],[Counter]])</f>
        <v>1</v>
      </c>
    </row>
    <row r="3602" spans="2:32" ht="60" x14ac:dyDescent="0.25">
      <c r="B3602" s="21" t="s">
        <v>424</v>
      </c>
      <c r="C3602" s="22" t="s">
        <v>2865</v>
      </c>
      <c r="D3602" s="23">
        <v>8</v>
      </c>
      <c r="E3602" s="22" t="s">
        <v>424</v>
      </c>
      <c r="F3602" s="23">
        <v>8</v>
      </c>
      <c r="G3602" s="22" t="s">
        <v>2865</v>
      </c>
      <c r="H3602" s="22" t="s">
        <v>1327</v>
      </c>
      <c r="I3602" s="23">
        <v>1</v>
      </c>
      <c r="J3602" s="23">
        <v>152</v>
      </c>
      <c r="K3602" s="23" t="s">
        <v>3077</v>
      </c>
      <c r="L3602" s="22" t="s">
        <v>3078</v>
      </c>
      <c r="M3602" s="21" t="s">
        <v>436</v>
      </c>
      <c r="N3602" s="23" t="s">
        <v>1131</v>
      </c>
      <c r="O3602" s="22" t="s">
        <v>1132</v>
      </c>
      <c r="P3602" s="22" t="s">
        <v>1133</v>
      </c>
      <c r="Q3602" s="23" t="s">
        <v>1134</v>
      </c>
      <c r="R3602" s="22" t="s">
        <v>1135</v>
      </c>
      <c r="S3602" s="21" t="s">
        <v>33</v>
      </c>
      <c r="T3602" s="23" t="s">
        <v>3130</v>
      </c>
      <c r="U3602" s="24" t="s">
        <v>17</v>
      </c>
      <c r="V3602" s="23">
        <v>200</v>
      </c>
      <c r="W3602" s="25">
        <v>0</v>
      </c>
      <c r="X3602" s="25">
        <v>0</v>
      </c>
      <c r="Y3602" s="25">
        <v>7670.1200000000008</v>
      </c>
      <c r="Z3602" s="25">
        <v>9530.36</v>
      </c>
      <c r="AA3602" s="25">
        <v>0</v>
      </c>
      <c r="AB3602" s="25">
        <v>0</v>
      </c>
      <c r="AC3602" s="26">
        <v>45152.505756550927</v>
      </c>
      <c r="AD3602" s="27">
        <f>ROW()</f>
        <v>3602</v>
      </c>
      <c r="AE3602" s="27">
        <f>1</f>
        <v>1</v>
      </c>
      <c r="AF3602" s="27">
        <f>SUBTOTAL(109,Tbl_NGF_Data[[#This Row],[Counter]])</f>
        <v>1</v>
      </c>
    </row>
    <row r="3603" spans="2:32" ht="60" x14ac:dyDescent="0.25">
      <c r="B3603" s="21" t="s">
        <v>424</v>
      </c>
      <c r="C3603" s="22" t="s">
        <v>2865</v>
      </c>
      <c r="D3603" s="23">
        <v>8</v>
      </c>
      <c r="E3603" s="22" t="s">
        <v>424</v>
      </c>
      <c r="F3603" s="23">
        <v>8</v>
      </c>
      <c r="G3603" s="22" t="s">
        <v>2865</v>
      </c>
      <c r="H3603" s="22" t="s">
        <v>1327</v>
      </c>
      <c r="I3603" s="23">
        <v>1</v>
      </c>
      <c r="J3603" s="23">
        <v>152</v>
      </c>
      <c r="K3603" s="23" t="s">
        <v>3077</v>
      </c>
      <c r="L3603" s="22" t="s">
        <v>3078</v>
      </c>
      <c r="M3603" s="21" t="s">
        <v>436</v>
      </c>
      <c r="N3603" s="23" t="s">
        <v>1131</v>
      </c>
      <c r="O3603" s="22" t="s">
        <v>1132</v>
      </c>
      <c r="P3603" s="22" t="s">
        <v>1133</v>
      </c>
      <c r="Q3603" s="23" t="s">
        <v>1134</v>
      </c>
      <c r="R3603" s="22" t="s">
        <v>1135</v>
      </c>
      <c r="S3603" s="21" t="s">
        <v>33</v>
      </c>
      <c r="T3603" s="23" t="s">
        <v>3130</v>
      </c>
      <c r="U3603" s="24" t="s">
        <v>18</v>
      </c>
      <c r="V3603" s="23">
        <v>220</v>
      </c>
      <c r="W3603" s="25">
        <v>0</v>
      </c>
      <c r="X3603" s="25">
        <v>0</v>
      </c>
      <c r="Y3603" s="25">
        <v>9655.8799999999992</v>
      </c>
      <c r="Z3603" s="25">
        <v>124.63999999999942</v>
      </c>
      <c r="AA3603" s="25">
        <v>0</v>
      </c>
      <c r="AB3603" s="25">
        <v>0</v>
      </c>
      <c r="AC3603" s="26">
        <v>45152.505756550927</v>
      </c>
      <c r="AD3603" s="27">
        <f>ROW()</f>
        <v>3603</v>
      </c>
      <c r="AE3603" s="27">
        <f>1</f>
        <v>1</v>
      </c>
      <c r="AF3603" s="27">
        <f>SUBTOTAL(109,Tbl_NGF_Data[[#This Row],[Counter]])</f>
        <v>1</v>
      </c>
    </row>
    <row r="3604" spans="2:32" ht="60" x14ac:dyDescent="0.25">
      <c r="B3604" s="21" t="s">
        <v>424</v>
      </c>
      <c r="C3604" s="22" t="s">
        <v>2865</v>
      </c>
      <c r="D3604" s="23">
        <v>8</v>
      </c>
      <c r="E3604" s="22" t="s">
        <v>424</v>
      </c>
      <c r="F3604" s="23">
        <v>8</v>
      </c>
      <c r="G3604" s="22" t="s">
        <v>2865</v>
      </c>
      <c r="H3604" s="22" t="s">
        <v>1327</v>
      </c>
      <c r="I3604" s="23">
        <v>1</v>
      </c>
      <c r="J3604" s="23">
        <v>152</v>
      </c>
      <c r="K3604" s="23" t="s">
        <v>3077</v>
      </c>
      <c r="L3604" s="22" t="s">
        <v>3078</v>
      </c>
      <c r="M3604" s="21" t="s">
        <v>436</v>
      </c>
      <c r="N3604" s="23" t="s">
        <v>1131</v>
      </c>
      <c r="O3604" s="22" t="s">
        <v>1132</v>
      </c>
      <c r="P3604" s="22" t="s">
        <v>1133</v>
      </c>
      <c r="Q3604" s="23" t="s">
        <v>1134</v>
      </c>
      <c r="R3604" s="22" t="s">
        <v>1135</v>
      </c>
      <c r="S3604" s="21" t="s">
        <v>33</v>
      </c>
      <c r="T3604" s="23" t="s">
        <v>3130</v>
      </c>
      <c r="U3604" s="24" t="s">
        <v>19</v>
      </c>
      <c r="V3604" s="23">
        <v>500</v>
      </c>
      <c r="W3604" s="25">
        <v>0</v>
      </c>
      <c r="X3604" s="25">
        <v>0</v>
      </c>
      <c r="Y3604" s="25">
        <v>3115984892.04</v>
      </c>
      <c r="Z3604" s="25">
        <v>8557179.9399999995</v>
      </c>
      <c r="AA3604" s="25">
        <v>207572.12999999998</v>
      </c>
      <c r="AB3604" s="25">
        <v>27451.59</v>
      </c>
      <c r="AC3604" s="26">
        <v>45152.505756550927</v>
      </c>
      <c r="AD3604" s="27">
        <f>ROW()</f>
        <v>3604</v>
      </c>
      <c r="AE3604" s="27">
        <f>1</f>
        <v>1</v>
      </c>
      <c r="AF3604" s="27">
        <f>SUBTOTAL(109,Tbl_NGF_Data[[#This Row],[Counter]])</f>
        <v>1</v>
      </c>
    </row>
    <row r="3605" spans="2:32" ht="45" x14ac:dyDescent="0.25">
      <c r="B3605" s="21" t="s">
        <v>424</v>
      </c>
      <c r="C3605" s="22" t="s">
        <v>2865</v>
      </c>
      <c r="D3605" s="23">
        <v>8</v>
      </c>
      <c r="E3605" s="22" t="s">
        <v>424</v>
      </c>
      <c r="F3605" s="23">
        <v>8</v>
      </c>
      <c r="G3605" s="22" t="s">
        <v>2865</v>
      </c>
      <c r="H3605" s="22" t="s">
        <v>1327</v>
      </c>
      <c r="I3605" s="23">
        <v>1</v>
      </c>
      <c r="J3605" s="23">
        <v>152</v>
      </c>
      <c r="K3605" s="23" t="s">
        <v>3077</v>
      </c>
      <c r="L3605" s="22" t="s">
        <v>3078</v>
      </c>
      <c r="M3605" s="21" t="s">
        <v>436</v>
      </c>
      <c r="N3605" s="23" t="s">
        <v>1166</v>
      </c>
      <c r="O3605" s="22" t="s">
        <v>1167</v>
      </c>
      <c r="P3605" s="22" t="s">
        <v>1168</v>
      </c>
      <c r="Q3605" s="23" t="s">
        <v>1169</v>
      </c>
      <c r="R3605" s="22" t="s">
        <v>1170</v>
      </c>
      <c r="S3605" s="21" t="s">
        <v>40</v>
      </c>
      <c r="T3605" s="23" t="s">
        <v>3131</v>
      </c>
      <c r="U3605" s="24" t="s">
        <v>15</v>
      </c>
      <c r="V3605" s="23">
        <v>100</v>
      </c>
      <c r="W3605" s="25">
        <v>0</v>
      </c>
      <c r="X3605" s="25">
        <v>0</v>
      </c>
      <c r="Y3605" s="25">
        <v>0</v>
      </c>
      <c r="Z3605" s="25">
        <v>4293727162.1999998</v>
      </c>
      <c r="AA3605" s="25">
        <v>1072237157.8099999</v>
      </c>
      <c r="AB3605" s="25">
        <v>548716080.17999995</v>
      </c>
      <c r="AC3605" s="26">
        <v>45152.505756550927</v>
      </c>
      <c r="AD3605" s="27">
        <f>ROW()</f>
        <v>3605</v>
      </c>
      <c r="AE3605" s="27">
        <f>1</f>
        <v>1</v>
      </c>
      <c r="AF3605" s="27">
        <f>SUBTOTAL(109,Tbl_NGF_Data[[#This Row],[Counter]])</f>
        <v>1</v>
      </c>
    </row>
    <row r="3606" spans="2:32" ht="45" x14ac:dyDescent="0.25">
      <c r="B3606" s="21" t="s">
        <v>424</v>
      </c>
      <c r="C3606" s="22" t="s">
        <v>2865</v>
      </c>
      <c r="D3606" s="23">
        <v>8</v>
      </c>
      <c r="E3606" s="22" t="s">
        <v>424</v>
      </c>
      <c r="F3606" s="23">
        <v>8</v>
      </c>
      <c r="G3606" s="22" t="s">
        <v>2865</v>
      </c>
      <c r="H3606" s="22" t="s">
        <v>1327</v>
      </c>
      <c r="I3606" s="23">
        <v>1</v>
      </c>
      <c r="J3606" s="23">
        <v>152</v>
      </c>
      <c r="K3606" s="23" t="s">
        <v>3077</v>
      </c>
      <c r="L3606" s="22" t="s">
        <v>3078</v>
      </c>
      <c r="M3606" s="21" t="s">
        <v>436</v>
      </c>
      <c r="N3606" s="23" t="s">
        <v>1166</v>
      </c>
      <c r="O3606" s="22" t="s">
        <v>1167</v>
      </c>
      <c r="P3606" s="22" t="s">
        <v>1168</v>
      </c>
      <c r="Q3606" s="23" t="s">
        <v>1169</v>
      </c>
      <c r="R3606" s="22" t="s">
        <v>1170</v>
      </c>
      <c r="S3606" s="21" t="s">
        <v>40</v>
      </c>
      <c r="T3606" s="23" t="s">
        <v>3131</v>
      </c>
      <c r="U3606" s="24" t="s">
        <v>19</v>
      </c>
      <c r="V3606" s="23">
        <v>500</v>
      </c>
      <c r="W3606" s="25">
        <v>0</v>
      </c>
      <c r="X3606" s="25">
        <v>0</v>
      </c>
      <c r="Y3606" s="25">
        <v>0</v>
      </c>
      <c r="Z3606" s="25">
        <v>4610603936.6999998</v>
      </c>
      <c r="AA3606" s="25">
        <v>307599668.67000002</v>
      </c>
      <c r="AB3606" s="25">
        <v>0</v>
      </c>
      <c r="AC3606" s="26">
        <v>45152.505756550927</v>
      </c>
      <c r="AD3606" s="27">
        <f>ROW()</f>
        <v>3606</v>
      </c>
      <c r="AE3606" s="27">
        <f>1</f>
        <v>1</v>
      </c>
      <c r="AF3606" s="27">
        <f>SUBTOTAL(109,Tbl_NGF_Data[[#This Row],[Counter]])</f>
        <v>1</v>
      </c>
    </row>
    <row r="3607" spans="2:32" ht="45" x14ac:dyDescent="0.25">
      <c r="B3607" s="21" t="s">
        <v>424</v>
      </c>
      <c r="C3607" s="22" t="s">
        <v>2865</v>
      </c>
      <c r="D3607" s="23">
        <v>8</v>
      </c>
      <c r="E3607" s="22" t="s">
        <v>424</v>
      </c>
      <c r="F3607" s="23">
        <v>8</v>
      </c>
      <c r="G3607" s="22" t="s">
        <v>2865</v>
      </c>
      <c r="H3607" s="22" t="s">
        <v>1327</v>
      </c>
      <c r="I3607" s="23">
        <v>1</v>
      </c>
      <c r="J3607" s="23">
        <v>155</v>
      </c>
      <c r="K3607" s="23" t="s">
        <v>3132</v>
      </c>
      <c r="L3607" s="22" t="s">
        <v>3133</v>
      </c>
      <c r="M3607" s="21" t="s">
        <v>453</v>
      </c>
      <c r="N3607" s="23" t="s">
        <v>1119</v>
      </c>
      <c r="O3607" s="22" t="s">
        <v>1120</v>
      </c>
      <c r="P3607" s="22" t="s">
        <v>1121</v>
      </c>
      <c r="Q3607" s="23" t="s">
        <v>3134</v>
      </c>
      <c r="R3607" s="22" t="s">
        <v>3135</v>
      </c>
      <c r="S3607" s="21" t="s">
        <v>454</v>
      </c>
      <c r="T3607" s="23" t="s">
        <v>3136</v>
      </c>
      <c r="U3607" s="24" t="s">
        <v>16</v>
      </c>
      <c r="V3607" s="23">
        <v>135</v>
      </c>
      <c r="W3607" s="25">
        <v>13500000</v>
      </c>
      <c r="X3607" s="25">
        <v>0</v>
      </c>
      <c r="Y3607" s="25">
        <v>0</v>
      </c>
      <c r="Z3607" s="25">
        <v>0</v>
      </c>
      <c r="AA3607" s="25">
        <v>0</v>
      </c>
      <c r="AB3607" s="25">
        <v>0</v>
      </c>
      <c r="AC3607" s="26">
        <v>45152.505756550927</v>
      </c>
      <c r="AD3607" s="27">
        <f>ROW()</f>
        <v>3607</v>
      </c>
      <c r="AE3607" s="27">
        <f>1</f>
        <v>1</v>
      </c>
      <c r="AF3607" s="27">
        <f>SUBTOTAL(109,Tbl_NGF_Data[[#This Row],[Counter]])</f>
        <v>1</v>
      </c>
    </row>
    <row r="3608" spans="2:32" ht="45" x14ac:dyDescent="0.25">
      <c r="B3608" s="21" t="s">
        <v>424</v>
      </c>
      <c r="C3608" s="22" t="s">
        <v>2865</v>
      </c>
      <c r="D3608" s="23">
        <v>8</v>
      </c>
      <c r="E3608" s="22" t="s">
        <v>424</v>
      </c>
      <c r="F3608" s="23">
        <v>8</v>
      </c>
      <c r="G3608" s="22" t="s">
        <v>2865</v>
      </c>
      <c r="H3608" s="22" t="s">
        <v>1327</v>
      </c>
      <c r="I3608" s="23">
        <v>1</v>
      </c>
      <c r="J3608" s="23">
        <v>155</v>
      </c>
      <c r="K3608" s="23" t="s">
        <v>3132</v>
      </c>
      <c r="L3608" s="22" t="s">
        <v>3133</v>
      </c>
      <c r="M3608" s="21" t="s">
        <v>453</v>
      </c>
      <c r="N3608" s="23" t="s">
        <v>1119</v>
      </c>
      <c r="O3608" s="22" t="s">
        <v>1120</v>
      </c>
      <c r="P3608" s="22" t="s">
        <v>1121</v>
      </c>
      <c r="Q3608" s="23" t="s">
        <v>3134</v>
      </c>
      <c r="R3608" s="22" t="s">
        <v>3135</v>
      </c>
      <c r="S3608" s="21" t="s">
        <v>454</v>
      </c>
      <c r="T3608" s="23" t="s">
        <v>3136</v>
      </c>
      <c r="U3608" s="24" t="s">
        <v>17</v>
      </c>
      <c r="V3608" s="23">
        <v>200</v>
      </c>
      <c r="W3608" s="25">
        <v>12677866.35</v>
      </c>
      <c r="X3608" s="25">
        <v>0</v>
      </c>
      <c r="Y3608" s="25">
        <v>0</v>
      </c>
      <c r="Z3608" s="25">
        <v>0</v>
      </c>
      <c r="AA3608" s="25">
        <v>0</v>
      </c>
      <c r="AB3608" s="25">
        <v>0</v>
      </c>
      <c r="AC3608" s="26">
        <v>45152.505756550927</v>
      </c>
      <c r="AD3608" s="27">
        <f>ROW()</f>
        <v>3608</v>
      </c>
      <c r="AE3608" s="27">
        <f>1</f>
        <v>1</v>
      </c>
      <c r="AF3608" s="27">
        <f>SUBTOTAL(109,Tbl_NGF_Data[[#This Row],[Counter]])</f>
        <v>1</v>
      </c>
    </row>
    <row r="3609" spans="2:32" ht="45" x14ac:dyDescent="0.25">
      <c r="B3609" s="21" t="s">
        <v>424</v>
      </c>
      <c r="C3609" s="22" t="s">
        <v>2865</v>
      </c>
      <c r="D3609" s="23">
        <v>8</v>
      </c>
      <c r="E3609" s="22" t="s">
        <v>424</v>
      </c>
      <c r="F3609" s="23">
        <v>8</v>
      </c>
      <c r="G3609" s="22" t="s">
        <v>2865</v>
      </c>
      <c r="H3609" s="22" t="s">
        <v>1327</v>
      </c>
      <c r="I3609" s="23">
        <v>1</v>
      </c>
      <c r="J3609" s="23">
        <v>155</v>
      </c>
      <c r="K3609" s="23" t="s">
        <v>3132</v>
      </c>
      <c r="L3609" s="22" t="s">
        <v>3133</v>
      </c>
      <c r="M3609" s="21" t="s">
        <v>453</v>
      </c>
      <c r="N3609" s="23" t="s">
        <v>1119</v>
      </c>
      <c r="O3609" s="22" t="s">
        <v>1120</v>
      </c>
      <c r="P3609" s="22" t="s">
        <v>1121</v>
      </c>
      <c r="Q3609" s="23" t="s">
        <v>3134</v>
      </c>
      <c r="R3609" s="22" t="s">
        <v>3135</v>
      </c>
      <c r="S3609" s="21" t="s">
        <v>454</v>
      </c>
      <c r="T3609" s="23" t="s">
        <v>3136</v>
      </c>
      <c r="U3609" s="24" t="s">
        <v>18</v>
      </c>
      <c r="V3609" s="23">
        <v>220</v>
      </c>
      <c r="W3609" s="25">
        <v>822133.65000000037</v>
      </c>
      <c r="X3609" s="25">
        <v>0</v>
      </c>
      <c r="Y3609" s="25">
        <v>0</v>
      </c>
      <c r="Z3609" s="25">
        <v>0</v>
      </c>
      <c r="AA3609" s="25">
        <v>0</v>
      </c>
      <c r="AB3609" s="25">
        <v>0</v>
      </c>
      <c r="AC3609" s="26">
        <v>45152.505756550927</v>
      </c>
      <c r="AD3609" s="27">
        <f>ROW()</f>
        <v>3609</v>
      </c>
      <c r="AE3609" s="27">
        <f>1</f>
        <v>1</v>
      </c>
      <c r="AF3609" s="27">
        <f>SUBTOTAL(109,Tbl_NGF_Data[[#This Row],[Counter]])</f>
        <v>1</v>
      </c>
    </row>
    <row r="3610" spans="2:32" ht="45" x14ac:dyDescent="0.25">
      <c r="B3610" s="21" t="s">
        <v>424</v>
      </c>
      <c r="C3610" s="22" t="s">
        <v>2865</v>
      </c>
      <c r="D3610" s="23">
        <v>8</v>
      </c>
      <c r="E3610" s="22" t="s">
        <v>424</v>
      </c>
      <c r="F3610" s="23">
        <v>8</v>
      </c>
      <c r="G3610" s="22" t="s">
        <v>2865</v>
      </c>
      <c r="H3610" s="22" t="s">
        <v>1327</v>
      </c>
      <c r="I3610" s="23">
        <v>1</v>
      </c>
      <c r="J3610" s="23">
        <v>155</v>
      </c>
      <c r="K3610" s="23" t="s">
        <v>3132</v>
      </c>
      <c r="L3610" s="22" t="s">
        <v>3133</v>
      </c>
      <c r="M3610" s="21" t="s">
        <v>453</v>
      </c>
      <c r="N3610" s="23" t="s">
        <v>1119</v>
      </c>
      <c r="O3610" s="22" t="s">
        <v>1120</v>
      </c>
      <c r="P3610" s="22" t="s">
        <v>1121</v>
      </c>
      <c r="Q3610" s="23" t="s">
        <v>3134</v>
      </c>
      <c r="R3610" s="22" t="s">
        <v>3135</v>
      </c>
      <c r="S3610" s="21" t="s">
        <v>454</v>
      </c>
      <c r="T3610" s="23" t="s">
        <v>3136</v>
      </c>
      <c r="U3610" s="24" t="s">
        <v>19</v>
      </c>
      <c r="V3610" s="23">
        <v>500</v>
      </c>
      <c r="W3610" s="25">
        <v>12677866.35</v>
      </c>
      <c r="X3610" s="25">
        <v>0</v>
      </c>
      <c r="Y3610" s="25">
        <v>0</v>
      </c>
      <c r="Z3610" s="25">
        <v>0</v>
      </c>
      <c r="AA3610" s="25">
        <v>0</v>
      </c>
      <c r="AB3610" s="25">
        <v>0</v>
      </c>
      <c r="AC3610" s="26">
        <v>45152.505756550927</v>
      </c>
      <c r="AD3610" s="27">
        <f>ROW()</f>
        <v>3610</v>
      </c>
      <c r="AE3610" s="27">
        <f>1</f>
        <v>1</v>
      </c>
      <c r="AF3610" s="27">
        <f>SUBTOTAL(109,Tbl_NGF_Data[[#This Row],[Counter]])</f>
        <v>1</v>
      </c>
    </row>
    <row r="3611" spans="2:32" ht="45" x14ac:dyDescent="0.25">
      <c r="B3611" s="21" t="s">
        <v>424</v>
      </c>
      <c r="C3611" s="22" t="s">
        <v>2865</v>
      </c>
      <c r="D3611" s="23">
        <v>8</v>
      </c>
      <c r="E3611" s="22" t="s">
        <v>424</v>
      </c>
      <c r="F3611" s="23">
        <v>8</v>
      </c>
      <c r="G3611" s="22" t="s">
        <v>2865</v>
      </c>
      <c r="H3611" s="22" t="s">
        <v>1327</v>
      </c>
      <c r="I3611" s="23">
        <v>1</v>
      </c>
      <c r="J3611" s="23">
        <v>155</v>
      </c>
      <c r="K3611" s="23" t="s">
        <v>3132</v>
      </c>
      <c r="L3611" s="22" t="s">
        <v>3133</v>
      </c>
      <c r="M3611" s="21" t="s">
        <v>453</v>
      </c>
      <c r="N3611" s="23" t="s">
        <v>2188</v>
      </c>
      <c r="O3611" s="22" t="s">
        <v>2189</v>
      </c>
      <c r="P3611" s="22" t="s">
        <v>2190</v>
      </c>
      <c r="Q3611" s="23" t="s">
        <v>2191</v>
      </c>
      <c r="R3611" s="22" t="s">
        <v>2189</v>
      </c>
      <c r="S3611" s="21" t="s">
        <v>148</v>
      </c>
      <c r="T3611" s="23" t="s">
        <v>3137</v>
      </c>
      <c r="U3611" s="24" t="s">
        <v>16</v>
      </c>
      <c r="V3611" s="23">
        <v>135</v>
      </c>
      <c r="W3611" s="25">
        <v>31526576</v>
      </c>
      <c r="X3611" s="25">
        <v>30011174</v>
      </c>
      <c r="Y3611" s="25">
        <v>31526576</v>
      </c>
      <c r="Z3611" s="25">
        <v>31526576</v>
      </c>
      <c r="AA3611" s="25">
        <v>31526576</v>
      </c>
      <c r="AB3611" s="25">
        <v>31526576</v>
      </c>
      <c r="AC3611" s="26">
        <v>45152.505756550927</v>
      </c>
      <c r="AD3611" s="27">
        <f>ROW()</f>
        <v>3611</v>
      </c>
      <c r="AE3611" s="27">
        <f>1</f>
        <v>1</v>
      </c>
      <c r="AF3611" s="27">
        <f>SUBTOTAL(109,Tbl_NGF_Data[[#This Row],[Counter]])</f>
        <v>1</v>
      </c>
    </row>
    <row r="3612" spans="2:32" ht="45" x14ac:dyDescent="0.25">
      <c r="B3612" s="21" t="s">
        <v>424</v>
      </c>
      <c r="C3612" s="22" t="s">
        <v>2865</v>
      </c>
      <c r="D3612" s="23">
        <v>8</v>
      </c>
      <c r="E3612" s="22" t="s">
        <v>424</v>
      </c>
      <c r="F3612" s="23">
        <v>8</v>
      </c>
      <c r="G3612" s="22" t="s">
        <v>2865</v>
      </c>
      <c r="H3612" s="22" t="s">
        <v>1327</v>
      </c>
      <c r="I3612" s="23">
        <v>1</v>
      </c>
      <c r="J3612" s="23">
        <v>155</v>
      </c>
      <c r="K3612" s="23" t="s">
        <v>3132</v>
      </c>
      <c r="L3612" s="22" t="s">
        <v>3133</v>
      </c>
      <c r="M3612" s="21" t="s">
        <v>453</v>
      </c>
      <c r="N3612" s="23" t="s">
        <v>2188</v>
      </c>
      <c r="O3612" s="22" t="s">
        <v>2189</v>
      </c>
      <c r="P3612" s="22" t="s">
        <v>2190</v>
      </c>
      <c r="Q3612" s="23" t="s">
        <v>2191</v>
      </c>
      <c r="R3612" s="22" t="s">
        <v>2189</v>
      </c>
      <c r="S3612" s="21" t="s">
        <v>148</v>
      </c>
      <c r="T3612" s="23" t="s">
        <v>3137</v>
      </c>
      <c r="U3612" s="24" t="s">
        <v>17</v>
      </c>
      <c r="V3612" s="23">
        <v>200</v>
      </c>
      <c r="W3612" s="25">
        <v>31526576</v>
      </c>
      <c r="X3612" s="25">
        <v>30011174</v>
      </c>
      <c r="Y3612" s="25">
        <v>31526576</v>
      </c>
      <c r="Z3612" s="25">
        <v>31526576</v>
      </c>
      <c r="AA3612" s="25">
        <v>31526576</v>
      </c>
      <c r="AB3612" s="25">
        <v>31526576</v>
      </c>
      <c r="AC3612" s="26">
        <v>45152.505756550927</v>
      </c>
      <c r="AD3612" s="27">
        <f>ROW()</f>
        <v>3612</v>
      </c>
      <c r="AE3612" s="27">
        <f>1</f>
        <v>1</v>
      </c>
      <c r="AF3612" s="27">
        <f>SUBTOTAL(109,Tbl_NGF_Data[[#This Row],[Counter]])</f>
        <v>1</v>
      </c>
    </row>
    <row r="3613" spans="2:32" ht="45" x14ac:dyDescent="0.25">
      <c r="B3613" s="21" t="s">
        <v>424</v>
      </c>
      <c r="C3613" s="22" t="s">
        <v>2865</v>
      </c>
      <c r="D3613" s="23">
        <v>8</v>
      </c>
      <c r="E3613" s="22" t="s">
        <v>424</v>
      </c>
      <c r="F3613" s="23">
        <v>8</v>
      </c>
      <c r="G3613" s="22" t="s">
        <v>2865</v>
      </c>
      <c r="H3613" s="22" t="s">
        <v>1327</v>
      </c>
      <c r="I3613" s="23">
        <v>1</v>
      </c>
      <c r="J3613" s="23">
        <v>155</v>
      </c>
      <c r="K3613" s="23" t="s">
        <v>3132</v>
      </c>
      <c r="L3613" s="22" t="s">
        <v>3133</v>
      </c>
      <c r="M3613" s="21" t="s">
        <v>453</v>
      </c>
      <c r="N3613" s="23" t="s">
        <v>2188</v>
      </c>
      <c r="O3613" s="22" t="s">
        <v>2189</v>
      </c>
      <c r="P3613" s="22" t="s">
        <v>2190</v>
      </c>
      <c r="Q3613" s="23" t="s">
        <v>2191</v>
      </c>
      <c r="R3613" s="22" t="s">
        <v>2189</v>
      </c>
      <c r="S3613" s="21" t="s">
        <v>148</v>
      </c>
      <c r="T3613" s="23" t="s">
        <v>3137</v>
      </c>
      <c r="U3613" s="24" t="s">
        <v>19</v>
      </c>
      <c r="V3613" s="23">
        <v>500</v>
      </c>
      <c r="W3613" s="25">
        <v>17007539</v>
      </c>
      <c r="X3613" s="25">
        <v>13543432</v>
      </c>
      <c r="Y3613" s="25">
        <v>14246626</v>
      </c>
      <c r="Z3613" s="25">
        <v>14246626</v>
      </c>
      <c r="AA3613" s="25">
        <v>14246626</v>
      </c>
      <c r="AB3613" s="25">
        <v>14246626</v>
      </c>
      <c r="AC3613" s="26">
        <v>45152.505756550927</v>
      </c>
      <c r="AD3613" s="27">
        <f>ROW()</f>
        <v>3613</v>
      </c>
      <c r="AE3613" s="27">
        <f>1</f>
        <v>1</v>
      </c>
      <c r="AF3613" s="27">
        <f>SUBTOTAL(109,Tbl_NGF_Data[[#This Row],[Counter]])</f>
        <v>1</v>
      </c>
    </row>
    <row r="3614" spans="2:32" ht="60" x14ac:dyDescent="0.25">
      <c r="B3614" s="21" t="s">
        <v>424</v>
      </c>
      <c r="C3614" s="22" t="s">
        <v>2865</v>
      </c>
      <c r="D3614" s="23">
        <v>8</v>
      </c>
      <c r="E3614" s="22" t="s">
        <v>424</v>
      </c>
      <c r="F3614" s="23">
        <v>8</v>
      </c>
      <c r="G3614" s="22" t="s">
        <v>2865</v>
      </c>
      <c r="H3614" s="22" t="s">
        <v>1327</v>
      </c>
      <c r="I3614" s="23">
        <v>1</v>
      </c>
      <c r="J3614" s="23">
        <v>155</v>
      </c>
      <c r="K3614" s="23" t="s">
        <v>3132</v>
      </c>
      <c r="L3614" s="22" t="s">
        <v>3133</v>
      </c>
      <c r="M3614" s="21" t="s">
        <v>453</v>
      </c>
      <c r="N3614" s="23" t="s">
        <v>1186</v>
      </c>
      <c r="O3614" s="22" t="s">
        <v>1187</v>
      </c>
      <c r="P3614" s="22" t="s">
        <v>1188</v>
      </c>
      <c r="Q3614" s="23" t="s">
        <v>3138</v>
      </c>
      <c r="R3614" s="22" t="s">
        <v>3139</v>
      </c>
      <c r="S3614" s="21" t="s">
        <v>455</v>
      </c>
      <c r="T3614" s="23" t="s">
        <v>3140</v>
      </c>
      <c r="U3614" s="24" t="s">
        <v>16</v>
      </c>
      <c r="V3614" s="23">
        <v>135</v>
      </c>
      <c r="W3614" s="25">
        <v>645000</v>
      </c>
      <c r="X3614" s="25">
        <v>645000</v>
      </c>
      <c r="Y3614" s="25">
        <v>645000</v>
      </c>
      <c r="Z3614" s="25">
        <v>645000</v>
      </c>
      <c r="AA3614" s="25">
        <v>645000</v>
      </c>
      <c r="AB3614" s="25">
        <v>645000</v>
      </c>
      <c r="AC3614" s="26">
        <v>45152.505756550927</v>
      </c>
      <c r="AD3614" s="27">
        <f>ROW()</f>
        <v>3614</v>
      </c>
      <c r="AE3614" s="27">
        <f>1</f>
        <v>1</v>
      </c>
      <c r="AF3614" s="27">
        <f>SUBTOTAL(109,Tbl_NGF_Data[[#This Row],[Counter]])</f>
        <v>1</v>
      </c>
    </row>
    <row r="3615" spans="2:32" ht="60" x14ac:dyDescent="0.25">
      <c r="B3615" s="21" t="s">
        <v>424</v>
      </c>
      <c r="C3615" s="22" t="s">
        <v>2865</v>
      </c>
      <c r="D3615" s="23">
        <v>8</v>
      </c>
      <c r="E3615" s="22" t="s">
        <v>424</v>
      </c>
      <c r="F3615" s="23">
        <v>8</v>
      </c>
      <c r="G3615" s="22" t="s">
        <v>2865</v>
      </c>
      <c r="H3615" s="22" t="s">
        <v>1327</v>
      </c>
      <c r="I3615" s="23">
        <v>1</v>
      </c>
      <c r="J3615" s="23">
        <v>155</v>
      </c>
      <c r="K3615" s="23" t="s">
        <v>3132</v>
      </c>
      <c r="L3615" s="22" t="s">
        <v>3133</v>
      </c>
      <c r="M3615" s="21" t="s">
        <v>453</v>
      </c>
      <c r="N3615" s="23" t="s">
        <v>1186</v>
      </c>
      <c r="O3615" s="22" t="s">
        <v>1187</v>
      </c>
      <c r="P3615" s="22" t="s">
        <v>1188</v>
      </c>
      <c r="Q3615" s="23" t="s">
        <v>3138</v>
      </c>
      <c r="R3615" s="22" t="s">
        <v>3139</v>
      </c>
      <c r="S3615" s="21" t="s">
        <v>455</v>
      </c>
      <c r="T3615" s="23" t="s">
        <v>3140</v>
      </c>
      <c r="U3615" s="24" t="s">
        <v>17</v>
      </c>
      <c r="V3615" s="23">
        <v>200</v>
      </c>
      <c r="W3615" s="25">
        <v>645000</v>
      </c>
      <c r="X3615" s="25">
        <v>645000</v>
      </c>
      <c r="Y3615" s="25">
        <v>645000</v>
      </c>
      <c r="Z3615" s="25">
        <v>645000</v>
      </c>
      <c r="AA3615" s="25">
        <v>645000</v>
      </c>
      <c r="AB3615" s="25">
        <v>645000</v>
      </c>
      <c r="AC3615" s="26">
        <v>45152.505756550927</v>
      </c>
      <c r="AD3615" s="27">
        <f>ROW()</f>
        <v>3615</v>
      </c>
      <c r="AE3615" s="27">
        <f>1</f>
        <v>1</v>
      </c>
      <c r="AF3615" s="27">
        <f>SUBTOTAL(109,Tbl_NGF_Data[[#This Row],[Counter]])</f>
        <v>1</v>
      </c>
    </row>
    <row r="3616" spans="2:32" ht="30" x14ac:dyDescent="0.25">
      <c r="B3616" s="21" t="s">
        <v>424</v>
      </c>
      <c r="C3616" s="22" t="s">
        <v>2865</v>
      </c>
      <c r="D3616" s="23">
        <v>8</v>
      </c>
      <c r="E3616" s="22" t="s">
        <v>424</v>
      </c>
      <c r="F3616" s="23">
        <v>8</v>
      </c>
      <c r="G3616" s="22" t="s">
        <v>2865</v>
      </c>
      <c r="H3616" s="22" t="s">
        <v>1327</v>
      </c>
      <c r="I3616" s="23">
        <v>1</v>
      </c>
      <c r="J3616" s="23">
        <v>155</v>
      </c>
      <c r="K3616" s="23" t="s">
        <v>3132</v>
      </c>
      <c r="L3616" s="22" t="s">
        <v>3133</v>
      </c>
      <c r="M3616" s="21" t="s">
        <v>453</v>
      </c>
      <c r="N3616" s="23" t="s">
        <v>1131</v>
      </c>
      <c r="O3616" s="22" t="s">
        <v>1132</v>
      </c>
      <c r="P3616" s="22" t="s">
        <v>1133</v>
      </c>
      <c r="Q3616" s="23" t="s">
        <v>1151</v>
      </c>
      <c r="R3616" s="22" t="s">
        <v>1132</v>
      </c>
      <c r="S3616" s="21" t="s">
        <v>38</v>
      </c>
      <c r="T3616" s="23" t="s">
        <v>3141</v>
      </c>
      <c r="U3616" s="24" t="s">
        <v>16</v>
      </c>
      <c r="V3616" s="23">
        <v>135</v>
      </c>
      <c r="W3616" s="25">
        <v>0</v>
      </c>
      <c r="X3616" s="25">
        <v>0</v>
      </c>
      <c r="Y3616" s="25">
        <v>0</v>
      </c>
      <c r="Z3616" s="25">
        <v>0</v>
      </c>
      <c r="AA3616" s="25">
        <v>10002</v>
      </c>
      <c r="AB3616" s="25">
        <v>326573</v>
      </c>
      <c r="AC3616" s="26">
        <v>45152.505756550927</v>
      </c>
      <c r="AD3616" s="27">
        <f>ROW()</f>
        <v>3616</v>
      </c>
      <c r="AE3616" s="27">
        <f>1</f>
        <v>1</v>
      </c>
      <c r="AF3616" s="27">
        <f>SUBTOTAL(109,Tbl_NGF_Data[[#This Row],[Counter]])</f>
        <v>1</v>
      </c>
    </row>
    <row r="3617" spans="2:32" ht="45" x14ac:dyDescent="0.25">
      <c r="B3617" s="21" t="s">
        <v>424</v>
      </c>
      <c r="C3617" s="22" t="s">
        <v>2865</v>
      </c>
      <c r="D3617" s="23">
        <v>8</v>
      </c>
      <c r="E3617" s="22" t="s">
        <v>424</v>
      </c>
      <c r="F3617" s="23">
        <v>8</v>
      </c>
      <c r="G3617" s="22" t="s">
        <v>2865</v>
      </c>
      <c r="H3617" s="22" t="s">
        <v>1327</v>
      </c>
      <c r="I3617" s="23">
        <v>1</v>
      </c>
      <c r="J3617" s="23">
        <v>155</v>
      </c>
      <c r="K3617" s="23" t="s">
        <v>3132</v>
      </c>
      <c r="L3617" s="22" t="s">
        <v>3133</v>
      </c>
      <c r="M3617" s="21" t="s">
        <v>453</v>
      </c>
      <c r="N3617" s="23" t="s">
        <v>1131</v>
      </c>
      <c r="O3617" s="22" t="s">
        <v>1132</v>
      </c>
      <c r="P3617" s="22" t="s">
        <v>1133</v>
      </c>
      <c r="Q3617" s="23" t="s">
        <v>1151</v>
      </c>
      <c r="R3617" s="22" t="s">
        <v>1132</v>
      </c>
      <c r="S3617" s="21" t="s">
        <v>38</v>
      </c>
      <c r="T3617" s="23" t="s">
        <v>3141</v>
      </c>
      <c r="U3617" s="24" t="s">
        <v>18</v>
      </c>
      <c r="V3617" s="23">
        <v>220</v>
      </c>
      <c r="W3617" s="25">
        <v>0</v>
      </c>
      <c r="X3617" s="25">
        <v>0</v>
      </c>
      <c r="Y3617" s="25">
        <v>0</v>
      </c>
      <c r="Z3617" s="25">
        <v>0</v>
      </c>
      <c r="AA3617" s="25">
        <v>10002</v>
      </c>
      <c r="AB3617" s="25">
        <v>326573</v>
      </c>
      <c r="AC3617" s="26">
        <v>45152.505756550927</v>
      </c>
      <c r="AD3617" s="27">
        <f>ROW()</f>
        <v>3617</v>
      </c>
      <c r="AE3617" s="27">
        <f>1</f>
        <v>1</v>
      </c>
      <c r="AF3617" s="27">
        <f>SUBTOTAL(109,Tbl_NGF_Data[[#This Row],[Counter]])</f>
        <v>1</v>
      </c>
    </row>
    <row r="3618" spans="2:32" ht="45" x14ac:dyDescent="0.25">
      <c r="B3618" s="21" t="s">
        <v>424</v>
      </c>
      <c r="C3618" s="22" t="s">
        <v>2865</v>
      </c>
      <c r="D3618" s="23">
        <v>8</v>
      </c>
      <c r="E3618" s="22" t="s">
        <v>424</v>
      </c>
      <c r="F3618" s="23">
        <v>8</v>
      </c>
      <c r="G3618" s="22" t="s">
        <v>2865</v>
      </c>
      <c r="H3618" s="22" t="s">
        <v>1327</v>
      </c>
      <c r="I3618" s="23">
        <v>1</v>
      </c>
      <c r="J3618" s="23">
        <v>155</v>
      </c>
      <c r="K3618" s="23" t="s">
        <v>3132</v>
      </c>
      <c r="L3618" s="22" t="s">
        <v>3133</v>
      </c>
      <c r="M3618" s="21" t="s">
        <v>453</v>
      </c>
      <c r="N3618" s="23" t="s">
        <v>3142</v>
      </c>
      <c r="O3618" s="22" t="s">
        <v>1167</v>
      </c>
      <c r="P3618" s="22" t="s">
        <v>3143</v>
      </c>
      <c r="Q3618" s="23" t="s">
        <v>3144</v>
      </c>
      <c r="R3618" s="22" t="s">
        <v>3145</v>
      </c>
      <c r="S3618" s="21" t="s">
        <v>456</v>
      </c>
      <c r="T3618" s="23" t="s">
        <v>3146</v>
      </c>
      <c r="U3618" s="24" t="s">
        <v>15</v>
      </c>
      <c r="V3618" s="23">
        <v>100</v>
      </c>
      <c r="W3618" s="25">
        <v>0</v>
      </c>
      <c r="X3618" s="25">
        <v>0</v>
      </c>
      <c r="Y3618" s="25">
        <v>1605681.69</v>
      </c>
      <c r="Z3618" s="25">
        <v>0</v>
      </c>
      <c r="AA3618" s="25">
        <v>2600023.36</v>
      </c>
      <c r="AB3618" s="25">
        <v>18763.810000000001</v>
      </c>
      <c r="AC3618" s="26">
        <v>45152.505756550927</v>
      </c>
      <c r="AD3618" s="27">
        <f>ROW()</f>
        <v>3618</v>
      </c>
      <c r="AE3618" s="27">
        <f>1</f>
        <v>1</v>
      </c>
      <c r="AF3618" s="27">
        <f>SUBTOTAL(109,Tbl_NGF_Data[[#This Row],[Counter]])</f>
        <v>1</v>
      </c>
    </row>
    <row r="3619" spans="2:32" ht="45" x14ac:dyDescent="0.25">
      <c r="B3619" s="21" t="s">
        <v>424</v>
      </c>
      <c r="C3619" s="22" t="s">
        <v>2865</v>
      </c>
      <c r="D3619" s="23">
        <v>8</v>
      </c>
      <c r="E3619" s="22" t="s">
        <v>424</v>
      </c>
      <c r="F3619" s="23">
        <v>8</v>
      </c>
      <c r="G3619" s="22" t="s">
        <v>2865</v>
      </c>
      <c r="H3619" s="22" t="s">
        <v>1327</v>
      </c>
      <c r="I3619" s="23">
        <v>1</v>
      </c>
      <c r="J3619" s="23">
        <v>155</v>
      </c>
      <c r="K3619" s="23" t="s">
        <v>3132</v>
      </c>
      <c r="L3619" s="22" t="s">
        <v>3133</v>
      </c>
      <c r="M3619" s="21" t="s">
        <v>453</v>
      </c>
      <c r="N3619" s="23" t="s">
        <v>3142</v>
      </c>
      <c r="O3619" s="22" t="s">
        <v>1167</v>
      </c>
      <c r="P3619" s="22" t="s">
        <v>3143</v>
      </c>
      <c r="Q3619" s="23" t="s">
        <v>3144</v>
      </c>
      <c r="R3619" s="22" t="s">
        <v>3145</v>
      </c>
      <c r="S3619" s="21" t="s">
        <v>456</v>
      </c>
      <c r="T3619" s="23" t="s">
        <v>3146</v>
      </c>
      <c r="U3619" s="24" t="s">
        <v>16</v>
      </c>
      <c r="V3619" s="23">
        <v>135</v>
      </c>
      <c r="W3619" s="25">
        <v>17919745</v>
      </c>
      <c r="X3619" s="25">
        <v>17180830</v>
      </c>
      <c r="Y3619" s="25">
        <v>14766547</v>
      </c>
      <c r="Z3619" s="25">
        <v>8443886</v>
      </c>
      <c r="AA3619" s="25">
        <v>5867636</v>
      </c>
      <c r="AB3619" s="25">
        <v>5073566</v>
      </c>
      <c r="AC3619" s="26">
        <v>45152.505756550927</v>
      </c>
      <c r="AD3619" s="27">
        <f>ROW()</f>
        <v>3619</v>
      </c>
      <c r="AE3619" s="27">
        <f>1</f>
        <v>1</v>
      </c>
      <c r="AF3619" s="27">
        <f>SUBTOTAL(109,Tbl_NGF_Data[[#This Row],[Counter]])</f>
        <v>1</v>
      </c>
    </row>
    <row r="3620" spans="2:32" ht="45" x14ac:dyDescent="0.25">
      <c r="B3620" s="21" t="s">
        <v>424</v>
      </c>
      <c r="C3620" s="22" t="s">
        <v>2865</v>
      </c>
      <c r="D3620" s="23">
        <v>8</v>
      </c>
      <c r="E3620" s="22" t="s">
        <v>424</v>
      </c>
      <c r="F3620" s="23">
        <v>8</v>
      </c>
      <c r="G3620" s="22" t="s">
        <v>2865</v>
      </c>
      <c r="H3620" s="22" t="s">
        <v>1327</v>
      </c>
      <c r="I3620" s="23">
        <v>1</v>
      </c>
      <c r="J3620" s="23">
        <v>155</v>
      </c>
      <c r="K3620" s="23" t="s">
        <v>3132</v>
      </c>
      <c r="L3620" s="22" t="s">
        <v>3133</v>
      </c>
      <c r="M3620" s="21" t="s">
        <v>453</v>
      </c>
      <c r="N3620" s="23" t="s">
        <v>3142</v>
      </c>
      <c r="O3620" s="22" t="s">
        <v>1167</v>
      </c>
      <c r="P3620" s="22" t="s">
        <v>3143</v>
      </c>
      <c r="Q3620" s="23" t="s">
        <v>3144</v>
      </c>
      <c r="R3620" s="22" t="s">
        <v>3145</v>
      </c>
      <c r="S3620" s="21" t="s">
        <v>456</v>
      </c>
      <c r="T3620" s="23" t="s">
        <v>3146</v>
      </c>
      <c r="U3620" s="24" t="s">
        <v>17</v>
      </c>
      <c r="V3620" s="23">
        <v>200</v>
      </c>
      <c r="W3620" s="25">
        <v>16666046.67</v>
      </c>
      <c r="X3620" s="25">
        <v>15992414.93</v>
      </c>
      <c r="Y3620" s="25">
        <v>12597128.469999999</v>
      </c>
      <c r="Z3620" s="25">
        <v>8443885.8000000007</v>
      </c>
      <c r="AA3620" s="25">
        <v>5529729.3399999999</v>
      </c>
      <c r="AB3620" s="25">
        <v>5073564.49</v>
      </c>
      <c r="AC3620" s="26">
        <v>45152.505756550927</v>
      </c>
      <c r="AD3620" s="27">
        <f>ROW()</f>
        <v>3620</v>
      </c>
      <c r="AE3620" s="27">
        <f>1</f>
        <v>1</v>
      </c>
      <c r="AF3620" s="27">
        <f>SUBTOTAL(109,Tbl_NGF_Data[[#This Row],[Counter]])</f>
        <v>1</v>
      </c>
    </row>
    <row r="3621" spans="2:32" ht="45" x14ac:dyDescent="0.25">
      <c r="B3621" s="21" t="s">
        <v>424</v>
      </c>
      <c r="C3621" s="22" t="s">
        <v>2865</v>
      </c>
      <c r="D3621" s="23">
        <v>8</v>
      </c>
      <c r="E3621" s="22" t="s">
        <v>424</v>
      </c>
      <c r="F3621" s="23">
        <v>8</v>
      </c>
      <c r="G3621" s="22" t="s">
        <v>2865</v>
      </c>
      <c r="H3621" s="22" t="s">
        <v>1327</v>
      </c>
      <c r="I3621" s="23">
        <v>1</v>
      </c>
      <c r="J3621" s="23">
        <v>155</v>
      </c>
      <c r="K3621" s="23" t="s">
        <v>3132</v>
      </c>
      <c r="L3621" s="22" t="s">
        <v>3133</v>
      </c>
      <c r="M3621" s="21" t="s">
        <v>453</v>
      </c>
      <c r="N3621" s="23" t="s">
        <v>3142</v>
      </c>
      <c r="O3621" s="22" t="s">
        <v>1167</v>
      </c>
      <c r="P3621" s="22" t="s">
        <v>3143</v>
      </c>
      <c r="Q3621" s="23" t="s">
        <v>3144</v>
      </c>
      <c r="R3621" s="22" t="s">
        <v>3145</v>
      </c>
      <c r="S3621" s="21" t="s">
        <v>456</v>
      </c>
      <c r="T3621" s="23" t="s">
        <v>3146</v>
      </c>
      <c r="U3621" s="24" t="s">
        <v>18</v>
      </c>
      <c r="V3621" s="23">
        <v>220</v>
      </c>
      <c r="W3621" s="25">
        <v>1253698.33</v>
      </c>
      <c r="X3621" s="25">
        <v>1188415.0700000003</v>
      </c>
      <c r="Y3621" s="25">
        <v>2169418.5300000012</v>
      </c>
      <c r="Z3621" s="25">
        <v>0.19999999925494194</v>
      </c>
      <c r="AA3621" s="25">
        <v>337906.66000000015</v>
      </c>
      <c r="AB3621" s="25">
        <v>1.5099999997764826</v>
      </c>
      <c r="AC3621" s="26">
        <v>45152.505756550927</v>
      </c>
      <c r="AD3621" s="27">
        <f>ROW()</f>
        <v>3621</v>
      </c>
      <c r="AE3621" s="27">
        <f>1</f>
        <v>1</v>
      </c>
      <c r="AF3621" s="27">
        <f>SUBTOTAL(109,Tbl_NGF_Data[[#This Row],[Counter]])</f>
        <v>1</v>
      </c>
    </row>
    <row r="3622" spans="2:32" ht="45" x14ac:dyDescent="0.25">
      <c r="B3622" s="21" t="s">
        <v>424</v>
      </c>
      <c r="C3622" s="22" t="s">
        <v>2865</v>
      </c>
      <c r="D3622" s="23">
        <v>8</v>
      </c>
      <c r="E3622" s="22" t="s">
        <v>424</v>
      </c>
      <c r="F3622" s="23">
        <v>8</v>
      </c>
      <c r="G3622" s="22" t="s">
        <v>2865</v>
      </c>
      <c r="H3622" s="22" t="s">
        <v>1327</v>
      </c>
      <c r="I3622" s="23">
        <v>1</v>
      </c>
      <c r="J3622" s="23">
        <v>155</v>
      </c>
      <c r="K3622" s="23" t="s">
        <v>3132</v>
      </c>
      <c r="L3622" s="22" t="s">
        <v>3133</v>
      </c>
      <c r="M3622" s="21" t="s">
        <v>453</v>
      </c>
      <c r="N3622" s="23" t="s">
        <v>3142</v>
      </c>
      <c r="O3622" s="22" t="s">
        <v>1167</v>
      </c>
      <c r="P3622" s="22" t="s">
        <v>3143</v>
      </c>
      <c r="Q3622" s="23" t="s">
        <v>3144</v>
      </c>
      <c r="R3622" s="22" t="s">
        <v>3145</v>
      </c>
      <c r="S3622" s="21" t="s">
        <v>456</v>
      </c>
      <c r="T3622" s="23" t="s">
        <v>3146</v>
      </c>
      <c r="U3622" s="24" t="s">
        <v>19</v>
      </c>
      <c r="V3622" s="23">
        <v>500</v>
      </c>
      <c r="W3622" s="25">
        <v>16666046.67</v>
      </c>
      <c r="X3622" s="25">
        <v>15992414.93</v>
      </c>
      <c r="Y3622" s="25">
        <v>14202810.16</v>
      </c>
      <c r="Z3622" s="25">
        <v>6838204.1100000003</v>
      </c>
      <c r="AA3622" s="25">
        <v>8129752.7000000002</v>
      </c>
      <c r="AB3622" s="25">
        <v>2492304.94</v>
      </c>
      <c r="AC3622" s="26">
        <v>45152.505756550927</v>
      </c>
      <c r="AD3622" s="27">
        <f>ROW()</f>
        <v>3622</v>
      </c>
      <c r="AE3622" s="27">
        <f>1</f>
        <v>1</v>
      </c>
      <c r="AF3622" s="27">
        <f>SUBTOTAL(109,Tbl_NGF_Data[[#This Row],[Counter]])</f>
        <v>1</v>
      </c>
    </row>
    <row r="3623" spans="2:32" ht="45" x14ac:dyDescent="0.25">
      <c r="B3623" s="21" t="s">
        <v>512</v>
      </c>
      <c r="C3623" s="22" t="s">
        <v>3147</v>
      </c>
      <c r="D3623" s="23">
        <v>9</v>
      </c>
      <c r="E3623" s="22" t="s">
        <v>512</v>
      </c>
      <c r="F3623" s="23">
        <v>9</v>
      </c>
      <c r="G3623" s="22" t="s">
        <v>3147</v>
      </c>
      <c r="H3623" s="22" t="s">
        <v>1327</v>
      </c>
      <c r="I3623" s="23">
        <v>1</v>
      </c>
      <c r="J3623" s="23">
        <v>200</v>
      </c>
      <c r="K3623" s="23" t="s">
        <v>3148</v>
      </c>
      <c r="L3623" s="22" t="s">
        <v>3149</v>
      </c>
      <c r="M3623" s="21" t="s">
        <v>513</v>
      </c>
      <c r="N3623" s="23" t="s">
        <v>1131</v>
      </c>
      <c r="O3623" s="22" t="s">
        <v>1132</v>
      </c>
      <c r="P3623" s="22" t="s">
        <v>1133</v>
      </c>
      <c r="Q3623" s="23" t="s">
        <v>1151</v>
      </c>
      <c r="R3623" s="22" t="s">
        <v>1132</v>
      </c>
      <c r="S3623" s="21" t="s">
        <v>38</v>
      </c>
      <c r="T3623" s="23" t="s">
        <v>3150</v>
      </c>
      <c r="U3623" s="24" t="s">
        <v>15</v>
      </c>
      <c r="V3623" s="23">
        <v>100</v>
      </c>
      <c r="W3623" s="25">
        <v>2000</v>
      </c>
      <c r="X3623" s="25">
        <v>2000</v>
      </c>
      <c r="Y3623" s="25">
        <v>2000</v>
      </c>
      <c r="Z3623" s="25">
        <v>2000</v>
      </c>
      <c r="AA3623" s="25">
        <v>2000</v>
      </c>
      <c r="AB3623" s="25">
        <v>2000</v>
      </c>
      <c r="AC3623" s="26">
        <v>45152.505756550927</v>
      </c>
      <c r="AD3623" s="27">
        <f>ROW()</f>
        <v>3623</v>
      </c>
      <c r="AE3623" s="27">
        <f>1</f>
        <v>1</v>
      </c>
      <c r="AF3623" s="27">
        <f>SUBTOTAL(109,Tbl_NGF_Data[[#This Row],[Counter]])</f>
        <v>1</v>
      </c>
    </row>
    <row r="3624" spans="2:32" ht="45" x14ac:dyDescent="0.25">
      <c r="B3624" s="21" t="s">
        <v>512</v>
      </c>
      <c r="C3624" s="22" t="s">
        <v>3147</v>
      </c>
      <c r="D3624" s="23">
        <v>9</v>
      </c>
      <c r="E3624" s="22" t="s">
        <v>512</v>
      </c>
      <c r="F3624" s="23">
        <v>9</v>
      </c>
      <c r="G3624" s="22" t="s">
        <v>3147</v>
      </c>
      <c r="H3624" s="22" t="s">
        <v>1327</v>
      </c>
      <c r="I3624" s="23">
        <v>1</v>
      </c>
      <c r="J3624" s="23">
        <v>200</v>
      </c>
      <c r="K3624" s="23" t="s">
        <v>3148</v>
      </c>
      <c r="L3624" s="22" t="s">
        <v>3149</v>
      </c>
      <c r="M3624" s="21" t="s">
        <v>513</v>
      </c>
      <c r="N3624" s="23" t="s">
        <v>1131</v>
      </c>
      <c r="O3624" s="22" t="s">
        <v>1132</v>
      </c>
      <c r="P3624" s="22" t="s">
        <v>1133</v>
      </c>
      <c r="Q3624" s="23" t="s">
        <v>1151</v>
      </c>
      <c r="R3624" s="22" t="s">
        <v>1132</v>
      </c>
      <c r="S3624" s="21" t="s">
        <v>38</v>
      </c>
      <c r="T3624" s="23" t="s">
        <v>3150</v>
      </c>
      <c r="U3624" s="24" t="s">
        <v>16</v>
      </c>
      <c r="V3624" s="23">
        <v>135</v>
      </c>
      <c r="W3624" s="25">
        <v>9419998</v>
      </c>
      <c r="X3624" s="25">
        <v>9419998</v>
      </c>
      <c r="Y3624" s="25">
        <v>9419998</v>
      </c>
      <c r="Z3624" s="25">
        <v>9419998</v>
      </c>
      <c r="AA3624" s="25">
        <v>9419998</v>
      </c>
      <c r="AB3624" s="25">
        <v>9419998</v>
      </c>
      <c r="AC3624" s="26">
        <v>45152.505756550927</v>
      </c>
      <c r="AD3624" s="27">
        <f>ROW()</f>
        <v>3624</v>
      </c>
      <c r="AE3624" s="27">
        <f>1</f>
        <v>1</v>
      </c>
      <c r="AF3624" s="27">
        <f>SUBTOTAL(109,Tbl_NGF_Data[[#This Row],[Counter]])</f>
        <v>1</v>
      </c>
    </row>
    <row r="3625" spans="2:32" ht="45" x14ac:dyDescent="0.25">
      <c r="B3625" s="21" t="s">
        <v>512</v>
      </c>
      <c r="C3625" s="22" t="s">
        <v>3147</v>
      </c>
      <c r="D3625" s="23">
        <v>9</v>
      </c>
      <c r="E3625" s="22" t="s">
        <v>512</v>
      </c>
      <c r="F3625" s="23">
        <v>9</v>
      </c>
      <c r="G3625" s="22" t="s">
        <v>3147</v>
      </c>
      <c r="H3625" s="22" t="s">
        <v>1327</v>
      </c>
      <c r="I3625" s="23">
        <v>1</v>
      </c>
      <c r="J3625" s="23">
        <v>200</v>
      </c>
      <c r="K3625" s="23" t="s">
        <v>3148</v>
      </c>
      <c r="L3625" s="22" t="s">
        <v>3149</v>
      </c>
      <c r="M3625" s="21" t="s">
        <v>513</v>
      </c>
      <c r="N3625" s="23" t="s">
        <v>1131</v>
      </c>
      <c r="O3625" s="22" t="s">
        <v>1132</v>
      </c>
      <c r="P3625" s="22" t="s">
        <v>1133</v>
      </c>
      <c r="Q3625" s="23" t="s">
        <v>1151</v>
      </c>
      <c r="R3625" s="22" t="s">
        <v>1132</v>
      </c>
      <c r="S3625" s="21" t="s">
        <v>38</v>
      </c>
      <c r="T3625" s="23" t="s">
        <v>3150</v>
      </c>
      <c r="U3625" s="24" t="s">
        <v>17</v>
      </c>
      <c r="V3625" s="23">
        <v>200</v>
      </c>
      <c r="W3625" s="25">
        <v>9419998</v>
      </c>
      <c r="X3625" s="25">
        <v>9419998</v>
      </c>
      <c r="Y3625" s="25">
        <v>9419998</v>
      </c>
      <c r="Z3625" s="25">
        <v>9419998</v>
      </c>
      <c r="AA3625" s="25">
        <v>9419998</v>
      </c>
      <c r="AB3625" s="25">
        <v>9419998</v>
      </c>
      <c r="AC3625" s="26">
        <v>45152.505756550927</v>
      </c>
      <c r="AD3625" s="27">
        <f>ROW()</f>
        <v>3625</v>
      </c>
      <c r="AE3625" s="27">
        <f>1</f>
        <v>1</v>
      </c>
      <c r="AF3625" s="27">
        <f>SUBTOTAL(109,Tbl_NGF_Data[[#This Row],[Counter]])</f>
        <v>1</v>
      </c>
    </row>
    <row r="3626" spans="2:32" ht="45" x14ac:dyDescent="0.25">
      <c r="B3626" s="21" t="s">
        <v>512</v>
      </c>
      <c r="C3626" s="22" t="s">
        <v>3147</v>
      </c>
      <c r="D3626" s="23">
        <v>9</v>
      </c>
      <c r="E3626" s="22" t="s">
        <v>512</v>
      </c>
      <c r="F3626" s="23">
        <v>9</v>
      </c>
      <c r="G3626" s="22" t="s">
        <v>3147</v>
      </c>
      <c r="H3626" s="22" t="s">
        <v>1327</v>
      </c>
      <c r="I3626" s="23">
        <v>1</v>
      </c>
      <c r="J3626" s="23">
        <v>200</v>
      </c>
      <c r="K3626" s="23" t="s">
        <v>3148</v>
      </c>
      <c r="L3626" s="22" t="s">
        <v>3149</v>
      </c>
      <c r="M3626" s="21" t="s">
        <v>513</v>
      </c>
      <c r="N3626" s="23" t="s">
        <v>1131</v>
      </c>
      <c r="O3626" s="22" t="s">
        <v>1132</v>
      </c>
      <c r="P3626" s="22" t="s">
        <v>1133</v>
      </c>
      <c r="Q3626" s="23" t="s">
        <v>3151</v>
      </c>
      <c r="R3626" s="22" t="s">
        <v>3152</v>
      </c>
      <c r="S3626" s="21" t="s">
        <v>514</v>
      </c>
      <c r="T3626" s="23" t="s">
        <v>3153</v>
      </c>
      <c r="U3626" s="24" t="s">
        <v>16</v>
      </c>
      <c r="V3626" s="23">
        <v>135</v>
      </c>
      <c r="W3626" s="25">
        <v>0</v>
      </c>
      <c r="X3626" s="25">
        <v>0</v>
      </c>
      <c r="Y3626" s="25">
        <v>0</v>
      </c>
      <c r="Z3626" s="25">
        <v>0</v>
      </c>
      <c r="AA3626" s="25">
        <v>148333.4</v>
      </c>
      <c r="AB3626" s="25">
        <v>0</v>
      </c>
      <c r="AC3626" s="26">
        <v>45152.505756550927</v>
      </c>
      <c r="AD3626" s="27">
        <f>ROW()</f>
        <v>3626</v>
      </c>
      <c r="AE3626" s="27">
        <f>1</f>
        <v>1</v>
      </c>
      <c r="AF3626" s="27">
        <f>SUBTOTAL(109,Tbl_NGF_Data[[#This Row],[Counter]])</f>
        <v>1</v>
      </c>
    </row>
    <row r="3627" spans="2:32" ht="45" x14ac:dyDescent="0.25">
      <c r="B3627" s="21" t="s">
        <v>512</v>
      </c>
      <c r="C3627" s="22" t="s">
        <v>3147</v>
      </c>
      <c r="D3627" s="23">
        <v>9</v>
      </c>
      <c r="E3627" s="22" t="s">
        <v>512</v>
      </c>
      <c r="F3627" s="23">
        <v>9</v>
      </c>
      <c r="G3627" s="22" t="s">
        <v>3147</v>
      </c>
      <c r="H3627" s="22" t="s">
        <v>1327</v>
      </c>
      <c r="I3627" s="23">
        <v>1</v>
      </c>
      <c r="J3627" s="23">
        <v>200</v>
      </c>
      <c r="K3627" s="23" t="s">
        <v>3148</v>
      </c>
      <c r="L3627" s="22" t="s">
        <v>3149</v>
      </c>
      <c r="M3627" s="21" t="s">
        <v>513</v>
      </c>
      <c r="N3627" s="23" t="s">
        <v>1131</v>
      </c>
      <c r="O3627" s="22" t="s">
        <v>1132</v>
      </c>
      <c r="P3627" s="22" t="s">
        <v>1133</v>
      </c>
      <c r="Q3627" s="23" t="s">
        <v>3151</v>
      </c>
      <c r="R3627" s="22" t="s">
        <v>3152</v>
      </c>
      <c r="S3627" s="21" t="s">
        <v>514</v>
      </c>
      <c r="T3627" s="23" t="s">
        <v>3153</v>
      </c>
      <c r="U3627" s="24" t="s">
        <v>17</v>
      </c>
      <c r="V3627" s="23">
        <v>200</v>
      </c>
      <c r="W3627" s="25">
        <v>0</v>
      </c>
      <c r="X3627" s="25">
        <v>0</v>
      </c>
      <c r="Y3627" s="25">
        <v>0</v>
      </c>
      <c r="Z3627" s="25">
        <v>0</v>
      </c>
      <c r="AA3627" s="25">
        <v>148333.20000000001</v>
      </c>
      <c r="AB3627" s="25">
        <v>0</v>
      </c>
      <c r="AC3627" s="26">
        <v>45152.505756550927</v>
      </c>
      <c r="AD3627" s="27">
        <f>ROW()</f>
        <v>3627</v>
      </c>
      <c r="AE3627" s="27">
        <f>1</f>
        <v>1</v>
      </c>
      <c r="AF3627" s="27">
        <f>SUBTOTAL(109,Tbl_NGF_Data[[#This Row],[Counter]])</f>
        <v>1</v>
      </c>
    </row>
    <row r="3628" spans="2:32" ht="45" x14ac:dyDescent="0.25">
      <c r="B3628" s="21" t="s">
        <v>512</v>
      </c>
      <c r="C3628" s="22" t="s">
        <v>3147</v>
      </c>
      <c r="D3628" s="23">
        <v>9</v>
      </c>
      <c r="E3628" s="22" t="s">
        <v>512</v>
      </c>
      <c r="F3628" s="23">
        <v>9</v>
      </c>
      <c r="G3628" s="22" t="s">
        <v>3147</v>
      </c>
      <c r="H3628" s="22" t="s">
        <v>1327</v>
      </c>
      <c r="I3628" s="23">
        <v>1</v>
      </c>
      <c r="J3628" s="23">
        <v>200</v>
      </c>
      <c r="K3628" s="23" t="s">
        <v>3148</v>
      </c>
      <c r="L3628" s="22" t="s">
        <v>3149</v>
      </c>
      <c r="M3628" s="21" t="s">
        <v>513</v>
      </c>
      <c r="N3628" s="23" t="s">
        <v>1131</v>
      </c>
      <c r="O3628" s="22" t="s">
        <v>1132</v>
      </c>
      <c r="P3628" s="22" t="s">
        <v>1133</v>
      </c>
      <c r="Q3628" s="23" t="s">
        <v>3151</v>
      </c>
      <c r="R3628" s="22" t="s">
        <v>3152</v>
      </c>
      <c r="S3628" s="21" t="s">
        <v>514</v>
      </c>
      <c r="T3628" s="23" t="s">
        <v>3153</v>
      </c>
      <c r="U3628" s="24" t="s">
        <v>18</v>
      </c>
      <c r="V3628" s="23">
        <v>220</v>
      </c>
      <c r="W3628" s="25">
        <v>0</v>
      </c>
      <c r="X3628" s="25">
        <v>0</v>
      </c>
      <c r="Y3628" s="25">
        <v>0</v>
      </c>
      <c r="Z3628" s="25">
        <v>0</v>
      </c>
      <c r="AA3628" s="25">
        <v>0.1999999999825377</v>
      </c>
      <c r="AB3628" s="25">
        <v>0</v>
      </c>
      <c r="AC3628" s="26">
        <v>45152.505756550927</v>
      </c>
      <c r="AD3628" s="27">
        <f>ROW()</f>
        <v>3628</v>
      </c>
      <c r="AE3628" s="27">
        <f>1</f>
        <v>1</v>
      </c>
      <c r="AF3628" s="27">
        <f>SUBTOTAL(109,Tbl_NGF_Data[[#This Row],[Counter]])</f>
        <v>1</v>
      </c>
    </row>
    <row r="3629" spans="2:32" ht="45" x14ac:dyDescent="0.25">
      <c r="B3629" s="21" t="s">
        <v>512</v>
      </c>
      <c r="C3629" s="22" t="s">
        <v>3147</v>
      </c>
      <c r="D3629" s="23">
        <v>9</v>
      </c>
      <c r="E3629" s="22" t="s">
        <v>512</v>
      </c>
      <c r="F3629" s="23">
        <v>9</v>
      </c>
      <c r="G3629" s="22" t="s">
        <v>3147</v>
      </c>
      <c r="H3629" s="22" t="s">
        <v>1327</v>
      </c>
      <c r="I3629" s="23">
        <v>1</v>
      </c>
      <c r="J3629" s="23">
        <v>751</v>
      </c>
      <c r="K3629" s="23" t="s">
        <v>3154</v>
      </c>
      <c r="L3629" s="22" t="s">
        <v>3155</v>
      </c>
      <c r="M3629" s="21" t="s">
        <v>609</v>
      </c>
      <c r="N3629" s="23" t="s">
        <v>1119</v>
      </c>
      <c r="O3629" s="22" t="s">
        <v>1120</v>
      </c>
      <c r="P3629" s="22" t="s">
        <v>1121</v>
      </c>
      <c r="Q3629" s="23" t="s">
        <v>3156</v>
      </c>
      <c r="R3629" s="22" t="s">
        <v>3157</v>
      </c>
      <c r="S3629" s="21" t="s">
        <v>610</v>
      </c>
      <c r="T3629" s="23" t="s">
        <v>3158</v>
      </c>
      <c r="U3629" s="24" t="s">
        <v>15</v>
      </c>
      <c r="V3629" s="23">
        <v>100</v>
      </c>
      <c r="W3629" s="25">
        <v>1361185.7100000002</v>
      </c>
      <c r="X3629" s="25">
        <v>1231809.9700000002</v>
      </c>
      <c r="Y3629" s="25">
        <v>1275969.1299999999</v>
      </c>
      <c r="Z3629" s="25">
        <v>1552288.52</v>
      </c>
      <c r="AA3629" s="25">
        <v>1195649.19</v>
      </c>
      <c r="AB3629" s="25">
        <v>1227892.76</v>
      </c>
      <c r="AC3629" s="26">
        <v>45152.505756550927</v>
      </c>
      <c r="AD3629" s="27">
        <f>ROW()</f>
        <v>3629</v>
      </c>
      <c r="AE3629" s="27">
        <f>1</f>
        <v>1</v>
      </c>
      <c r="AF3629" s="27">
        <f>SUBTOTAL(109,Tbl_NGF_Data[[#This Row],[Counter]])</f>
        <v>1</v>
      </c>
    </row>
    <row r="3630" spans="2:32" ht="45" x14ac:dyDescent="0.25">
      <c r="B3630" s="21" t="s">
        <v>512</v>
      </c>
      <c r="C3630" s="22" t="s">
        <v>3147</v>
      </c>
      <c r="D3630" s="23">
        <v>9</v>
      </c>
      <c r="E3630" s="22" t="s">
        <v>512</v>
      </c>
      <c r="F3630" s="23">
        <v>9</v>
      </c>
      <c r="G3630" s="22" t="s">
        <v>3147</v>
      </c>
      <c r="H3630" s="22" t="s">
        <v>1327</v>
      </c>
      <c r="I3630" s="23">
        <v>1</v>
      </c>
      <c r="J3630" s="23">
        <v>751</v>
      </c>
      <c r="K3630" s="23" t="s">
        <v>3154</v>
      </c>
      <c r="L3630" s="22" t="s">
        <v>3155</v>
      </c>
      <c r="M3630" s="21" t="s">
        <v>609</v>
      </c>
      <c r="N3630" s="23" t="s">
        <v>1119</v>
      </c>
      <c r="O3630" s="22" t="s">
        <v>1120</v>
      </c>
      <c r="P3630" s="22" t="s">
        <v>1121</v>
      </c>
      <c r="Q3630" s="23" t="s">
        <v>3156</v>
      </c>
      <c r="R3630" s="22" t="s">
        <v>3157</v>
      </c>
      <c r="S3630" s="21" t="s">
        <v>610</v>
      </c>
      <c r="T3630" s="23" t="s">
        <v>3158</v>
      </c>
      <c r="U3630" s="24" t="s">
        <v>16</v>
      </c>
      <c r="V3630" s="23">
        <v>135</v>
      </c>
      <c r="W3630" s="25">
        <v>5852844</v>
      </c>
      <c r="X3630" s="25">
        <v>3167208</v>
      </c>
      <c r="Y3630" s="25">
        <v>3167208</v>
      </c>
      <c r="Z3630" s="25">
        <v>2771359</v>
      </c>
      <c r="AA3630" s="25">
        <v>2438755</v>
      </c>
      <c r="AB3630" s="25">
        <v>2381294</v>
      </c>
      <c r="AC3630" s="26">
        <v>45152.505756550927</v>
      </c>
      <c r="AD3630" s="27">
        <f>ROW()</f>
        <v>3630</v>
      </c>
      <c r="AE3630" s="27">
        <f>1</f>
        <v>1</v>
      </c>
      <c r="AF3630" s="27">
        <f>SUBTOTAL(109,Tbl_NGF_Data[[#This Row],[Counter]])</f>
        <v>1</v>
      </c>
    </row>
    <row r="3631" spans="2:32" ht="45" x14ac:dyDescent="0.25">
      <c r="B3631" s="21" t="s">
        <v>512</v>
      </c>
      <c r="C3631" s="22" t="s">
        <v>3147</v>
      </c>
      <c r="D3631" s="23">
        <v>9</v>
      </c>
      <c r="E3631" s="22" t="s">
        <v>512</v>
      </c>
      <c r="F3631" s="23">
        <v>9</v>
      </c>
      <c r="G3631" s="22" t="s">
        <v>3147</v>
      </c>
      <c r="H3631" s="22" t="s">
        <v>1327</v>
      </c>
      <c r="I3631" s="23">
        <v>1</v>
      </c>
      <c r="J3631" s="23">
        <v>751</v>
      </c>
      <c r="K3631" s="23" t="s">
        <v>3154</v>
      </c>
      <c r="L3631" s="22" t="s">
        <v>3155</v>
      </c>
      <c r="M3631" s="21" t="s">
        <v>609</v>
      </c>
      <c r="N3631" s="23" t="s">
        <v>1119</v>
      </c>
      <c r="O3631" s="22" t="s">
        <v>1120</v>
      </c>
      <c r="P3631" s="22" t="s">
        <v>1121</v>
      </c>
      <c r="Q3631" s="23" t="s">
        <v>3156</v>
      </c>
      <c r="R3631" s="22" t="s">
        <v>3157</v>
      </c>
      <c r="S3631" s="21" t="s">
        <v>610</v>
      </c>
      <c r="T3631" s="23" t="s">
        <v>3158</v>
      </c>
      <c r="U3631" s="24" t="s">
        <v>17</v>
      </c>
      <c r="V3631" s="23">
        <v>200</v>
      </c>
      <c r="W3631" s="25">
        <v>2778379.93</v>
      </c>
      <c r="X3631" s="25">
        <v>2387361.4699999997</v>
      </c>
      <c r="Y3631" s="25">
        <v>2291418.8499999992</v>
      </c>
      <c r="Z3631" s="25">
        <v>2359835.4200000004</v>
      </c>
      <c r="AA3631" s="25">
        <v>1870091.97</v>
      </c>
      <c r="AB3631" s="25">
        <v>1603599.5499999998</v>
      </c>
      <c r="AC3631" s="26">
        <v>45152.505756550927</v>
      </c>
      <c r="AD3631" s="27">
        <f>ROW()</f>
        <v>3631</v>
      </c>
      <c r="AE3631" s="27">
        <f>1</f>
        <v>1</v>
      </c>
      <c r="AF3631" s="27">
        <f>SUBTOTAL(109,Tbl_NGF_Data[[#This Row],[Counter]])</f>
        <v>1</v>
      </c>
    </row>
    <row r="3632" spans="2:32" ht="45" x14ac:dyDescent="0.25">
      <c r="B3632" s="21" t="s">
        <v>512</v>
      </c>
      <c r="C3632" s="22" t="s">
        <v>3147</v>
      </c>
      <c r="D3632" s="23">
        <v>9</v>
      </c>
      <c r="E3632" s="22" t="s">
        <v>512</v>
      </c>
      <c r="F3632" s="23">
        <v>9</v>
      </c>
      <c r="G3632" s="22" t="s">
        <v>3147</v>
      </c>
      <c r="H3632" s="22" t="s">
        <v>1327</v>
      </c>
      <c r="I3632" s="23">
        <v>1</v>
      </c>
      <c r="J3632" s="23">
        <v>751</v>
      </c>
      <c r="K3632" s="23" t="s">
        <v>3154</v>
      </c>
      <c r="L3632" s="22" t="s">
        <v>3155</v>
      </c>
      <c r="M3632" s="21" t="s">
        <v>609</v>
      </c>
      <c r="N3632" s="23" t="s">
        <v>1119</v>
      </c>
      <c r="O3632" s="22" t="s">
        <v>1120</v>
      </c>
      <c r="P3632" s="22" t="s">
        <v>1121</v>
      </c>
      <c r="Q3632" s="23" t="s">
        <v>3156</v>
      </c>
      <c r="R3632" s="22" t="s">
        <v>3157</v>
      </c>
      <c r="S3632" s="21" t="s">
        <v>610</v>
      </c>
      <c r="T3632" s="23" t="s">
        <v>3158</v>
      </c>
      <c r="U3632" s="24" t="s">
        <v>18</v>
      </c>
      <c r="V3632" s="23">
        <v>220</v>
      </c>
      <c r="W3632" s="25">
        <v>3074464.07</v>
      </c>
      <c r="X3632" s="25">
        <v>779846.53000000026</v>
      </c>
      <c r="Y3632" s="25">
        <v>875789.15000000084</v>
      </c>
      <c r="Z3632" s="25">
        <v>411523.57999999961</v>
      </c>
      <c r="AA3632" s="25">
        <v>568663.03</v>
      </c>
      <c r="AB3632" s="25">
        <v>777694.45000000019</v>
      </c>
      <c r="AC3632" s="26">
        <v>45152.505756550927</v>
      </c>
      <c r="AD3632" s="27">
        <f>ROW()</f>
        <v>3632</v>
      </c>
      <c r="AE3632" s="27">
        <f>1</f>
        <v>1</v>
      </c>
      <c r="AF3632" s="27">
        <f>SUBTOTAL(109,Tbl_NGF_Data[[#This Row],[Counter]])</f>
        <v>1</v>
      </c>
    </row>
    <row r="3633" spans="2:32" ht="45" x14ac:dyDescent="0.25">
      <c r="B3633" s="21" t="s">
        <v>512</v>
      </c>
      <c r="C3633" s="22" t="s">
        <v>3147</v>
      </c>
      <c r="D3633" s="23">
        <v>9</v>
      </c>
      <c r="E3633" s="22" t="s">
        <v>512</v>
      </c>
      <c r="F3633" s="23">
        <v>9</v>
      </c>
      <c r="G3633" s="22" t="s">
        <v>3147</v>
      </c>
      <c r="H3633" s="22" t="s">
        <v>1327</v>
      </c>
      <c r="I3633" s="23">
        <v>1</v>
      </c>
      <c r="J3633" s="23">
        <v>751</v>
      </c>
      <c r="K3633" s="23" t="s">
        <v>3154</v>
      </c>
      <c r="L3633" s="22" t="s">
        <v>3155</v>
      </c>
      <c r="M3633" s="21" t="s">
        <v>609</v>
      </c>
      <c r="N3633" s="23" t="s">
        <v>1119</v>
      </c>
      <c r="O3633" s="22" t="s">
        <v>1120</v>
      </c>
      <c r="P3633" s="22" t="s">
        <v>1121</v>
      </c>
      <c r="Q3633" s="23" t="s">
        <v>3156</v>
      </c>
      <c r="R3633" s="22" t="s">
        <v>3157</v>
      </c>
      <c r="S3633" s="21" t="s">
        <v>610</v>
      </c>
      <c r="T3633" s="23" t="s">
        <v>3158</v>
      </c>
      <c r="U3633" s="24" t="s">
        <v>19</v>
      </c>
      <c r="V3633" s="23">
        <v>500</v>
      </c>
      <c r="W3633" s="25">
        <v>2839782.2800000003</v>
      </c>
      <c r="X3633" s="25">
        <v>2271960.7300000004</v>
      </c>
      <c r="Y3633" s="25">
        <v>2349553.0100000002</v>
      </c>
      <c r="Z3633" s="25">
        <v>2640687.81</v>
      </c>
      <c r="AA3633" s="25">
        <v>1517985.64</v>
      </c>
      <c r="AB3633" s="25">
        <v>1644187.12</v>
      </c>
      <c r="AC3633" s="26">
        <v>45152.505756550927</v>
      </c>
      <c r="AD3633" s="27">
        <f>ROW()</f>
        <v>3633</v>
      </c>
      <c r="AE3633" s="27">
        <f>1</f>
        <v>1</v>
      </c>
      <c r="AF3633" s="27">
        <f>SUBTOTAL(109,Tbl_NGF_Data[[#This Row],[Counter]])</f>
        <v>1</v>
      </c>
    </row>
    <row r="3634" spans="2:32" ht="45" x14ac:dyDescent="0.25">
      <c r="B3634" s="21" t="s">
        <v>512</v>
      </c>
      <c r="C3634" s="22" t="s">
        <v>3147</v>
      </c>
      <c r="D3634" s="23">
        <v>9</v>
      </c>
      <c r="E3634" s="22" t="s">
        <v>512</v>
      </c>
      <c r="F3634" s="23">
        <v>9</v>
      </c>
      <c r="G3634" s="22" t="s">
        <v>3147</v>
      </c>
      <c r="H3634" s="22" t="s">
        <v>1327</v>
      </c>
      <c r="I3634" s="23">
        <v>1</v>
      </c>
      <c r="J3634" s="23">
        <v>751</v>
      </c>
      <c r="K3634" s="23" t="s">
        <v>3154</v>
      </c>
      <c r="L3634" s="22" t="s">
        <v>3155</v>
      </c>
      <c r="M3634" s="21" t="s">
        <v>609</v>
      </c>
      <c r="N3634" s="23" t="s">
        <v>1131</v>
      </c>
      <c r="O3634" s="22" t="s">
        <v>1132</v>
      </c>
      <c r="P3634" s="22" t="s">
        <v>1133</v>
      </c>
      <c r="Q3634" s="23" t="s">
        <v>1151</v>
      </c>
      <c r="R3634" s="22" t="s">
        <v>1132</v>
      </c>
      <c r="S3634" s="21" t="s">
        <v>38</v>
      </c>
      <c r="T3634" s="23" t="s">
        <v>3159</v>
      </c>
      <c r="U3634" s="24" t="s">
        <v>15</v>
      </c>
      <c r="V3634" s="23">
        <v>100</v>
      </c>
      <c r="W3634" s="25">
        <v>44098.01</v>
      </c>
      <c r="X3634" s="25">
        <v>51212.289999999994</v>
      </c>
      <c r="Y3634" s="25">
        <v>52179.619999999995</v>
      </c>
      <c r="Z3634" s="25">
        <v>51806.649999999994</v>
      </c>
      <c r="AA3634" s="25">
        <v>54517.05</v>
      </c>
      <c r="AB3634" s="25">
        <v>51775.840000000004</v>
      </c>
      <c r="AC3634" s="26">
        <v>45152.505756550927</v>
      </c>
      <c r="AD3634" s="27">
        <f>ROW()</f>
        <v>3634</v>
      </c>
      <c r="AE3634" s="27">
        <f>1</f>
        <v>1</v>
      </c>
      <c r="AF3634" s="27">
        <f>SUBTOTAL(109,Tbl_NGF_Data[[#This Row],[Counter]])</f>
        <v>1</v>
      </c>
    </row>
    <row r="3635" spans="2:32" ht="45" x14ac:dyDescent="0.25">
      <c r="B3635" s="21" t="s">
        <v>512</v>
      </c>
      <c r="C3635" s="22" t="s">
        <v>3147</v>
      </c>
      <c r="D3635" s="23">
        <v>9</v>
      </c>
      <c r="E3635" s="22" t="s">
        <v>512</v>
      </c>
      <c r="F3635" s="23">
        <v>9</v>
      </c>
      <c r="G3635" s="22" t="s">
        <v>3147</v>
      </c>
      <c r="H3635" s="22" t="s">
        <v>1327</v>
      </c>
      <c r="I3635" s="23">
        <v>1</v>
      </c>
      <c r="J3635" s="23">
        <v>751</v>
      </c>
      <c r="K3635" s="23" t="s">
        <v>3154</v>
      </c>
      <c r="L3635" s="22" t="s">
        <v>3155</v>
      </c>
      <c r="M3635" s="21" t="s">
        <v>609</v>
      </c>
      <c r="N3635" s="23" t="s">
        <v>1131</v>
      </c>
      <c r="O3635" s="22" t="s">
        <v>1132</v>
      </c>
      <c r="P3635" s="22" t="s">
        <v>1133</v>
      </c>
      <c r="Q3635" s="23" t="s">
        <v>1151</v>
      </c>
      <c r="R3635" s="22" t="s">
        <v>1132</v>
      </c>
      <c r="S3635" s="21" t="s">
        <v>38</v>
      </c>
      <c r="T3635" s="23" t="s">
        <v>3159</v>
      </c>
      <c r="U3635" s="24" t="s">
        <v>16</v>
      </c>
      <c r="V3635" s="23">
        <v>135</v>
      </c>
      <c r="W3635" s="25">
        <v>100000</v>
      </c>
      <c r="X3635" s="25">
        <v>100000</v>
      </c>
      <c r="Y3635" s="25">
        <v>100000</v>
      </c>
      <c r="Z3635" s="25">
        <v>100000</v>
      </c>
      <c r="AA3635" s="25">
        <v>141000</v>
      </c>
      <c r="AB3635" s="25">
        <v>214450</v>
      </c>
      <c r="AC3635" s="26">
        <v>45152.505756550927</v>
      </c>
      <c r="AD3635" s="27">
        <f>ROW()</f>
        <v>3635</v>
      </c>
      <c r="AE3635" s="27">
        <f>1</f>
        <v>1</v>
      </c>
      <c r="AF3635" s="27">
        <f>SUBTOTAL(109,Tbl_NGF_Data[[#This Row],[Counter]])</f>
        <v>1</v>
      </c>
    </row>
    <row r="3636" spans="2:32" ht="45" x14ac:dyDescent="0.25">
      <c r="B3636" s="21" t="s">
        <v>512</v>
      </c>
      <c r="C3636" s="22" t="s">
        <v>3147</v>
      </c>
      <c r="D3636" s="23">
        <v>9</v>
      </c>
      <c r="E3636" s="22" t="s">
        <v>512</v>
      </c>
      <c r="F3636" s="23">
        <v>9</v>
      </c>
      <c r="G3636" s="22" t="s">
        <v>3147</v>
      </c>
      <c r="H3636" s="22" t="s">
        <v>1327</v>
      </c>
      <c r="I3636" s="23">
        <v>1</v>
      </c>
      <c r="J3636" s="23">
        <v>751</v>
      </c>
      <c r="K3636" s="23" t="s">
        <v>3154</v>
      </c>
      <c r="L3636" s="22" t="s">
        <v>3155</v>
      </c>
      <c r="M3636" s="21" t="s">
        <v>609</v>
      </c>
      <c r="N3636" s="23" t="s">
        <v>1131</v>
      </c>
      <c r="O3636" s="22" t="s">
        <v>1132</v>
      </c>
      <c r="P3636" s="22" t="s">
        <v>1133</v>
      </c>
      <c r="Q3636" s="23" t="s">
        <v>1151</v>
      </c>
      <c r="R3636" s="22" t="s">
        <v>1132</v>
      </c>
      <c r="S3636" s="21" t="s">
        <v>38</v>
      </c>
      <c r="T3636" s="23" t="s">
        <v>3159</v>
      </c>
      <c r="U3636" s="24" t="s">
        <v>17</v>
      </c>
      <c r="V3636" s="23">
        <v>200</v>
      </c>
      <c r="W3636" s="25">
        <v>62336.020000000004</v>
      </c>
      <c r="X3636" s="25">
        <v>63370.48</v>
      </c>
      <c r="Y3636" s="25">
        <v>60933.63</v>
      </c>
      <c r="Z3636" s="25">
        <v>51964.240000000005</v>
      </c>
      <c r="AA3636" s="25">
        <v>68425.56</v>
      </c>
      <c r="AB3636" s="25">
        <v>66185.58</v>
      </c>
      <c r="AC3636" s="26">
        <v>45152.505756550927</v>
      </c>
      <c r="AD3636" s="27">
        <f>ROW()</f>
        <v>3636</v>
      </c>
      <c r="AE3636" s="27">
        <f>1</f>
        <v>1</v>
      </c>
      <c r="AF3636" s="27">
        <f>SUBTOTAL(109,Tbl_NGF_Data[[#This Row],[Counter]])</f>
        <v>1</v>
      </c>
    </row>
    <row r="3637" spans="2:32" ht="45" x14ac:dyDescent="0.25">
      <c r="B3637" s="21" t="s">
        <v>512</v>
      </c>
      <c r="C3637" s="22" t="s">
        <v>3147</v>
      </c>
      <c r="D3637" s="23">
        <v>9</v>
      </c>
      <c r="E3637" s="22" t="s">
        <v>512</v>
      </c>
      <c r="F3637" s="23">
        <v>9</v>
      </c>
      <c r="G3637" s="22" t="s">
        <v>3147</v>
      </c>
      <c r="H3637" s="22" t="s">
        <v>1327</v>
      </c>
      <c r="I3637" s="23">
        <v>1</v>
      </c>
      <c r="J3637" s="23">
        <v>751</v>
      </c>
      <c r="K3637" s="23" t="s">
        <v>3154</v>
      </c>
      <c r="L3637" s="22" t="s">
        <v>3155</v>
      </c>
      <c r="M3637" s="21" t="s">
        <v>609</v>
      </c>
      <c r="N3637" s="23" t="s">
        <v>1131</v>
      </c>
      <c r="O3637" s="22" t="s">
        <v>1132</v>
      </c>
      <c r="P3637" s="22" t="s">
        <v>1133</v>
      </c>
      <c r="Q3637" s="23" t="s">
        <v>1151</v>
      </c>
      <c r="R3637" s="22" t="s">
        <v>1132</v>
      </c>
      <c r="S3637" s="21" t="s">
        <v>38</v>
      </c>
      <c r="T3637" s="23" t="s">
        <v>3159</v>
      </c>
      <c r="U3637" s="24" t="s">
        <v>18</v>
      </c>
      <c r="V3637" s="23">
        <v>220</v>
      </c>
      <c r="W3637" s="25">
        <v>37663.979999999996</v>
      </c>
      <c r="X3637" s="25">
        <v>36629.519999999997</v>
      </c>
      <c r="Y3637" s="25">
        <v>39066.370000000003</v>
      </c>
      <c r="Z3637" s="25">
        <v>48035.759999999995</v>
      </c>
      <c r="AA3637" s="25">
        <v>72574.44</v>
      </c>
      <c r="AB3637" s="25">
        <v>148264.41999999998</v>
      </c>
      <c r="AC3637" s="26">
        <v>45152.505756550927</v>
      </c>
      <c r="AD3637" s="27">
        <f>ROW()</f>
        <v>3637</v>
      </c>
      <c r="AE3637" s="27">
        <f>1</f>
        <v>1</v>
      </c>
      <c r="AF3637" s="27">
        <f>SUBTOTAL(109,Tbl_NGF_Data[[#This Row],[Counter]])</f>
        <v>1</v>
      </c>
    </row>
    <row r="3638" spans="2:32" ht="45" x14ac:dyDescent="0.25">
      <c r="B3638" s="21" t="s">
        <v>512</v>
      </c>
      <c r="C3638" s="22" t="s">
        <v>3147</v>
      </c>
      <c r="D3638" s="23">
        <v>9</v>
      </c>
      <c r="E3638" s="22" t="s">
        <v>512</v>
      </c>
      <c r="F3638" s="23">
        <v>9</v>
      </c>
      <c r="G3638" s="22" t="s">
        <v>3147</v>
      </c>
      <c r="H3638" s="22" t="s">
        <v>1327</v>
      </c>
      <c r="I3638" s="23">
        <v>1</v>
      </c>
      <c r="J3638" s="23">
        <v>751</v>
      </c>
      <c r="K3638" s="23" t="s">
        <v>3154</v>
      </c>
      <c r="L3638" s="22" t="s">
        <v>3155</v>
      </c>
      <c r="M3638" s="21" t="s">
        <v>609</v>
      </c>
      <c r="N3638" s="23" t="s">
        <v>1131</v>
      </c>
      <c r="O3638" s="22" t="s">
        <v>1132</v>
      </c>
      <c r="P3638" s="22" t="s">
        <v>1133</v>
      </c>
      <c r="Q3638" s="23" t="s">
        <v>1151</v>
      </c>
      <c r="R3638" s="22" t="s">
        <v>1132</v>
      </c>
      <c r="S3638" s="21" t="s">
        <v>38</v>
      </c>
      <c r="T3638" s="23" t="s">
        <v>3159</v>
      </c>
      <c r="U3638" s="24" t="s">
        <v>19</v>
      </c>
      <c r="V3638" s="23">
        <v>500</v>
      </c>
      <c r="W3638" s="25">
        <v>0</v>
      </c>
      <c r="X3638" s="25">
        <v>0</v>
      </c>
      <c r="Y3638" s="25">
        <v>0</v>
      </c>
      <c r="Z3638" s="25">
        <v>0</v>
      </c>
      <c r="AA3638" s="25">
        <v>0</v>
      </c>
      <c r="AB3638" s="25">
        <v>4265</v>
      </c>
      <c r="AC3638" s="26">
        <v>45152.505756550927</v>
      </c>
      <c r="AD3638" s="27">
        <f>ROW()</f>
        <v>3638</v>
      </c>
      <c r="AE3638" s="27">
        <f>1</f>
        <v>1</v>
      </c>
      <c r="AF3638" s="27">
        <f>SUBTOTAL(109,Tbl_NGF_Data[[#This Row],[Counter]])</f>
        <v>1</v>
      </c>
    </row>
    <row r="3639" spans="2:32" ht="60" x14ac:dyDescent="0.25">
      <c r="B3639" s="21" t="s">
        <v>512</v>
      </c>
      <c r="C3639" s="22" t="s">
        <v>3147</v>
      </c>
      <c r="D3639" s="23">
        <v>9</v>
      </c>
      <c r="E3639" s="22" t="s">
        <v>512</v>
      </c>
      <c r="F3639" s="23">
        <v>9</v>
      </c>
      <c r="G3639" s="22" t="s">
        <v>3147</v>
      </c>
      <c r="H3639" s="22" t="s">
        <v>1327</v>
      </c>
      <c r="I3639" s="23">
        <v>1</v>
      </c>
      <c r="J3639" s="23">
        <v>751</v>
      </c>
      <c r="K3639" s="23" t="s">
        <v>3154</v>
      </c>
      <c r="L3639" s="22" t="s">
        <v>3155</v>
      </c>
      <c r="M3639" s="21" t="s">
        <v>609</v>
      </c>
      <c r="N3639" s="23" t="s">
        <v>1131</v>
      </c>
      <c r="O3639" s="22" t="s">
        <v>1132</v>
      </c>
      <c r="P3639" s="22" t="s">
        <v>1133</v>
      </c>
      <c r="Q3639" s="23" t="s">
        <v>1134</v>
      </c>
      <c r="R3639" s="22" t="s">
        <v>1135</v>
      </c>
      <c r="S3639" s="21" t="s">
        <v>33</v>
      </c>
      <c r="T3639" s="23" t="s">
        <v>3160</v>
      </c>
      <c r="U3639" s="24" t="s">
        <v>15</v>
      </c>
      <c r="V3639" s="23">
        <v>100</v>
      </c>
      <c r="W3639" s="25">
        <v>0</v>
      </c>
      <c r="X3639" s="25">
        <v>0</v>
      </c>
      <c r="Y3639" s="25">
        <v>9409.0400000000009</v>
      </c>
      <c r="Z3639" s="25">
        <v>1.29</v>
      </c>
      <c r="AA3639" s="25">
        <v>0</v>
      </c>
      <c r="AB3639" s="25">
        <v>0</v>
      </c>
      <c r="AC3639" s="26">
        <v>45152.505756550927</v>
      </c>
      <c r="AD3639" s="27">
        <f>ROW()</f>
        <v>3639</v>
      </c>
      <c r="AE3639" s="27">
        <f>1</f>
        <v>1</v>
      </c>
      <c r="AF3639" s="27">
        <f>SUBTOTAL(109,Tbl_NGF_Data[[#This Row],[Counter]])</f>
        <v>1</v>
      </c>
    </row>
    <row r="3640" spans="2:32" ht="60" x14ac:dyDescent="0.25">
      <c r="B3640" s="21" t="s">
        <v>512</v>
      </c>
      <c r="C3640" s="22" t="s">
        <v>3147</v>
      </c>
      <c r="D3640" s="23">
        <v>9</v>
      </c>
      <c r="E3640" s="22" t="s">
        <v>512</v>
      </c>
      <c r="F3640" s="23">
        <v>9</v>
      </c>
      <c r="G3640" s="22" t="s">
        <v>3147</v>
      </c>
      <c r="H3640" s="22" t="s">
        <v>1327</v>
      </c>
      <c r="I3640" s="23">
        <v>1</v>
      </c>
      <c r="J3640" s="23">
        <v>751</v>
      </c>
      <c r="K3640" s="23" t="s">
        <v>3154</v>
      </c>
      <c r="L3640" s="22" t="s">
        <v>3155</v>
      </c>
      <c r="M3640" s="21" t="s">
        <v>609</v>
      </c>
      <c r="N3640" s="23" t="s">
        <v>1131</v>
      </c>
      <c r="O3640" s="22" t="s">
        <v>1132</v>
      </c>
      <c r="P3640" s="22" t="s">
        <v>1133</v>
      </c>
      <c r="Q3640" s="23" t="s">
        <v>1134</v>
      </c>
      <c r="R3640" s="22" t="s">
        <v>1135</v>
      </c>
      <c r="S3640" s="21" t="s">
        <v>33</v>
      </c>
      <c r="T3640" s="23" t="s">
        <v>3160</v>
      </c>
      <c r="U3640" s="24" t="s">
        <v>16</v>
      </c>
      <c r="V3640" s="23">
        <v>135</v>
      </c>
      <c r="W3640" s="25">
        <v>0</v>
      </c>
      <c r="X3640" s="25">
        <v>0</v>
      </c>
      <c r="Y3640" s="25">
        <v>29035.620000000003</v>
      </c>
      <c r="Z3640" s="25">
        <v>9409</v>
      </c>
      <c r="AA3640" s="25">
        <v>0</v>
      </c>
      <c r="AB3640" s="25">
        <v>0</v>
      </c>
      <c r="AC3640" s="26">
        <v>45152.505756550927</v>
      </c>
      <c r="AD3640" s="27">
        <f>ROW()</f>
        <v>3640</v>
      </c>
      <c r="AE3640" s="27">
        <f>1</f>
        <v>1</v>
      </c>
      <c r="AF3640" s="27">
        <f>SUBTOTAL(109,Tbl_NGF_Data[[#This Row],[Counter]])</f>
        <v>1</v>
      </c>
    </row>
    <row r="3641" spans="2:32" ht="60" x14ac:dyDescent="0.25">
      <c r="B3641" s="21" t="s">
        <v>512</v>
      </c>
      <c r="C3641" s="22" t="s">
        <v>3147</v>
      </c>
      <c r="D3641" s="23">
        <v>9</v>
      </c>
      <c r="E3641" s="22" t="s">
        <v>512</v>
      </c>
      <c r="F3641" s="23">
        <v>9</v>
      </c>
      <c r="G3641" s="22" t="s">
        <v>3147</v>
      </c>
      <c r="H3641" s="22" t="s">
        <v>1327</v>
      </c>
      <c r="I3641" s="23">
        <v>1</v>
      </c>
      <c r="J3641" s="23">
        <v>751</v>
      </c>
      <c r="K3641" s="23" t="s">
        <v>3154</v>
      </c>
      <c r="L3641" s="22" t="s">
        <v>3155</v>
      </c>
      <c r="M3641" s="21" t="s">
        <v>609</v>
      </c>
      <c r="N3641" s="23" t="s">
        <v>1131</v>
      </c>
      <c r="O3641" s="22" t="s">
        <v>1132</v>
      </c>
      <c r="P3641" s="22" t="s">
        <v>1133</v>
      </c>
      <c r="Q3641" s="23" t="s">
        <v>1134</v>
      </c>
      <c r="R3641" s="22" t="s">
        <v>1135</v>
      </c>
      <c r="S3641" s="21" t="s">
        <v>33</v>
      </c>
      <c r="T3641" s="23" t="s">
        <v>3160</v>
      </c>
      <c r="U3641" s="24" t="s">
        <v>17</v>
      </c>
      <c r="V3641" s="23">
        <v>200</v>
      </c>
      <c r="W3641" s="25">
        <v>0</v>
      </c>
      <c r="X3641" s="25">
        <v>0</v>
      </c>
      <c r="Y3641" s="25">
        <v>19626.580000000002</v>
      </c>
      <c r="Z3641" s="25">
        <v>9407.75</v>
      </c>
      <c r="AA3641" s="25">
        <v>0</v>
      </c>
      <c r="AB3641" s="25">
        <v>0</v>
      </c>
      <c r="AC3641" s="26">
        <v>45152.505756550927</v>
      </c>
      <c r="AD3641" s="27">
        <f>ROW()</f>
        <v>3641</v>
      </c>
      <c r="AE3641" s="27">
        <f>1</f>
        <v>1</v>
      </c>
      <c r="AF3641" s="27">
        <f>SUBTOTAL(109,Tbl_NGF_Data[[#This Row],[Counter]])</f>
        <v>1</v>
      </c>
    </row>
    <row r="3642" spans="2:32" ht="60" x14ac:dyDescent="0.25">
      <c r="B3642" s="21" t="s">
        <v>512</v>
      </c>
      <c r="C3642" s="22" t="s">
        <v>3147</v>
      </c>
      <c r="D3642" s="23">
        <v>9</v>
      </c>
      <c r="E3642" s="22" t="s">
        <v>512</v>
      </c>
      <c r="F3642" s="23">
        <v>9</v>
      </c>
      <c r="G3642" s="22" t="s">
        <v>3147</v>
      </c>
      <c r="H3642" s="22" t="s">
        <v>1327</v>
      </c>
      <c r="I3642" s="23">
        <v>1</v>
      </c>
      <c r="J3642" s="23">
        <v>751</v>
      </c>
      <c r="K3642" s="23" t="s">
        <v>3154</v>
      </c>
      <c r="L3642" s="22" t="s">
        <v>3155</v>
      </c>
      <c r="M3642" s="21" t="s">
        <v>609</v>
      </c>
      <c r="N3642" s="23" t="s">
        <v>1131</v>
      </c>
      <c r="O3642" s="22" t="s">
        <v>1132</v>
      </c>
      <c r="P3642" s="22" t="s">
        <v>1133</v>
      </c>
      <c r="Q3642" s="23" t="s">
        <v>1134</v>
      </c>
      <c r="R3642" s="22" t="s">
        <v>1135</v>
      </c>
      <c r="S3642" s="21" t="s">
        <v>33</v>
      </c>
      <c r="T3642" s="23" t="s">
        <v>3160</v>
      </c>
      <c r="U3642" s="24" t="s">
        <v>18</v>
      </c>
      <c r="V3642" s="23">
        <v>220</v>
      </c>
      <c r="W3642" s="25">
        <v>0</v>
      </c>
      <c r="X3642" s="25">
        <v>0</v>
      </c>
      <c r="Y3642" s="25">
        <v>9409.0400000000009</v>
      </c>
      <c r="Z3642" s="25">
        <v>1.25</v>
      </c>
      <c r="AA3642" s="25">
        <v>0</v>
      </c>
      <c r="AB3642" s="25">
        <v>0</v>
      </c>
      <c r="AC3642" s="26">
        <v>45152.505756550927</v>
      </c>
      <c r="AD3642" s="27">
        <f>ROW()</f>
        <v>3642</v>
      </c>
      <c r="AE3642" s="27">
        <f>1</f>
        <v>1</v>
      </c>
      <c r="AF3642" s="27">
        <f>SUBTOTAL(109,Tbl_NGF_Data[[#This Row],[Counter]])</f>
        <v>1</v>
      </c>
    </row>
    <row r="3643" spans="2:32" ht="45" x14ac:dyDescent="0.25">
      <c r="B3643" s="21" t="s">
        <v>512</v>
      </c>
      <c r="C3643" s="22" t="s">
        <v>3147</v>
      </c>
      <c r="D3643" s="23">
        <v>9</v>
      </c>
      <c r="E3643" s="22" t="s">
        <v>512</v>
      </c>
      <c r="F3643" s="23">
        <v>9</v>
      </c>
      <c r="G3643" s="22" t="s">
        <v>3147</v>
      </c>
      <c r="H3643" s="22" t="s">
        <v>1327</v>
      </c>
      <c r="I3643" s="23">
        <v>1</v>
      </c>
      <c r="J3643" s="23">
        <v>601</v>
      </c>
      <c r="K3643" s="23" t="s">
        <v>3161</v>
      </c>
      <c r="L3643" s="22" t="s">
        <v>3162</v>
      </c>
      <c r="M3643" s="21" t="s">
        <v>541</v>
      </c>
      <c r="N3643" s="23" t="s">
        <v>1119</v>
      </c>
      <c r="O3643" s="22" t="s">
        <v>1120</v>
      </c>
      <c r="P3643" s="22" t="s">
        <v>1121</v>
      </c>
      <c r="Q3643" s="23" t="s">
        <v>3163</v>
      </c>
      <c r="R3643" s="22" t="s">
        <v>3164</v>
      </c>
      <c r="S3643" s="21" t="s">
        <v>542</v>
      </c>
      <c r="T3643" s="23" t="s">
        <v>3165</v>
      </c>
      <c r="U3643" s="24" t="s">
        <v>15</v>
      </c>
      <c r="V3643" s="23">
        <v>100</v>
      </c>
      <c r="W3643" s="25">
        <v>0</v>
      </c>
      <c r="X3643" s="25">
        <v>0</v>
      </c>
      <c r="Y3643" s="25">
        <v>3291300</v>
      </c>
      <c r="Z3643" s="25">
        <v>0</v>
      </c>
      <c r="AA3643" s="25">
        <v>0</v>
      </c>
      <c r="AB3643" s="25">
        <v>0</v>
      </c>
      <c r="AC3643" s="26">
        <v>45152.505756550927</v>
      </c>
      <c r="AD3643" s="27">
        <f>ROW()</f>
        <v>3643</v>
      </c>
      <c r="AE3643" s="27">
        <f>1</f>
        <v>1</v>
      </c>
      <c r="AF3643" s="27">
        <f>SUBTOTAL(109,Tbl_NGF_Data[[#This Row],[Counter]])</f>
        <v>1</v>
      </c>
    </row>
    <row r="3644" spans="2:32" ht="45" x14ac:dyDescent="0.25">
      <c r="B3644" s="21" t="s">
        <v>512</v>
      </c>
      <c r="C3644" s="22" t="s">
        <v>3147</v>
      </c>
      <c r="D3644" s="23">
        <v>9</v>
      </c>
      <c r="E3644" s="22" t="s">
        <v>512</v>
      </c>
      <c r="F3644" s="23">
        <v>9</v>
      </c>
      <c r="G3644" s="22" t="s">
        <v>3147</v>
      </c>
      <c r="H3644" s="22" t="s">
        <v>1327</v>
      </c>
      <c r="I3644" s="23">
        <v>1</v>
      </c>
      <c r="J3644" s="23">
        <v>601</v>
      </c>
      <c r="K3644" s="23" t="s">
        <v>3161</v>
      </c>
      <c r="L3644" s="22" t="s">
        <v>3162</v>
      </c>
      <c r="M3644" s="21" t="s">
        <v>541</v>
      </c>
      <c r="N3644" s="23" t="s">
        <v>1119</v>
      </c>
      <c r="O3644" s="22" t="s">
        <v>1120</v>
      </c>
      <c r="P3644" s="22" t="s">
        <v>1121</v>
      </c>
      <c r="Q3644" s="23" t="s">
        <v>3163</v>
      </c>
      <c r="R3644" s="22" t="s">
        <v>3164</v>
      </c>
      <c r="S3644" s="21" t="s">
        <v>542</v>
      </c>
      <c r="T3644" s="23" t="s">
        <v>3165</v>
      </c>
      <c r="U3644" s="24" t="s">
        <v>16</v>
      </c>
      <c r="V3644" s="23">
        <v>135</v>
      </c>
      <c r="W3644" s="25">
        <v>0</v>
      </c>
      <c r="X3644" s="25">
        <v>0</v>
      </c>
      <c r="Y3644" s="25">
        <v>3291300</v>
      </c>
      <c r="Z3644" s="25">
        <v>0</v>
      </c>
      <c r="AA3644" s="25">
        <v>0</v>
      </c>
      <c r="AB3644" s="25">
        <v>0</v>
      </c>
      <c r="AC3644" s="26">
        <v>45152.505756550927</v>
      </c>
      <c r="AD3644" s="27">
        <f>ROW()</f>
        <v>3644</v>
      </c>
      <c r="AE3644" s="27">
        <f>1</f>
        <v>1</v>
      </c>
      <c r="AF3644" s="27">
        <f>SUBTOTAL(109,Tbl_NGF_Data[[#This Row],[Counter]])</f>
        <v>1</v>
      </c>
    </row>
    <row r="3645" spans="2:32" ht="45" x14ac:dyDescent="0.25">
      <c r="B3645" s="21" t="s">
        <v>512</v>
      </c>
      <c r="C3645" s="22" t="s">
        <v>3147</v>
      </c>
      <c r="D3645" s="23">
        <v>9</v>
      </c>
      <c r="E3645" s="22" t="s">
        <v>512</v>
      </c>
      <c r="F3645" s="23">
        <v>9</v>
      </c>
      <c r="G3645" s="22" t="s">
        <v>3147</v>
      </c>
      <c r="H3645" s="22" t="s">
        <v>1327</v>
      </c>
      <c r="I3645" s="23">
        <v>1</v>
      </c>
      <c r="J3645" s="23">
        <v>601</v>
      </c>
      <c r="K3645" s="23" t="s">
        <v>3161</v>
      </c>
      <c r="L3645" s="22" t="s">
        <v>3162</v>
      </c>
      <c r="M3645" s="21" t="s">
        <v>541</v>
      </c>
      <c r="N3645" s="23" t="s">
        <v>1119</v>
      </c>
      <c r="O3645" s="22" t="s">
        <v>1120</v>
      </c>
      <c r="P3645" s="22" t="s">
        <v>1121</v>
      </c>
      <c r="Q3645" s="23" t="s">
        <v>3163</v>
      </c>
      <c r="R3645" s="22" t="s">
        <v>3164</v>
      </c>
      <c r="S3645" s="21" t="s">
        <v>542</v>
      </c>
      <c r="T3645" s="23" t="s">
        <v>3165</v>
      </c>
      <c r="U3645" s="24" t="s">
        <v>18</v>
      </c>
      <c r="V3645" s="23">
        <v>220</v>
      </c>
      <c r="W3645" s="25">
        <v>0</v>
      </c>
      <c r="X3645" s="25">
        <v>0</v>
      </c>
      <c r="Y3645" s="25">
        <v>3291300</v>
      </c>
      <c r="Z3645" s="25">
        <v>0</v>
      </c>
      <c r="AA3645" s="25">
        <v>0</v>
      </c>
      <c r="AB3645" s="25">
        <v>0</v>
      </c>
      <c r="AC3645" s="26">
        <v>45152.505756550927</v>
      </c>
      <c r="AD3645" s="27">
        <f>ROW()</f>
        <v>3645</v>
      </c>
      <c r="AE3645" s="27">
        <f>1</f>
        <v>1</v>
      </c>
      <c r="AF3645" s="27">
        <f>SUBTOTAL(109,Tbl_NGF_Data[[#This Row],[Counter]])</f>
        <v>1</v>
      </c>
    </row>
    <row r="3646" spans="2:32" ht="45" x14ac:dyDescent="0.25">
      <c r="B3646" s="21" t="s">
        <v>512</v>
      </c>
      <c r="C3646" s="22" t="s">
        <v>3147</v>
      </c>
      <c r="D3646" s="23">
        <v>9</v>
      </c>
      <c r="E3646" s="22" t="s">
        <v>512</v>
      </c>
      <c r="F3646" s="23">
        <v>9</v>
      </c>
      <c r="G3646" s="22" t="s">
        <v>3147</v>
      </c>
      <c r="H3646" s="22" t="s">
        <v>1327</v>
      </c>
      <c r="I3646" s="23">
        <v>1</v>
      </c>
      <c r="J3646" s="23">
        <v>601</v>
      </c>
      <c r="K3646" s="23" t="s">
        <v>3161</v>
      </c>
      <c r="L3646" s="22" t="s">
        <v>3162</v>
      </c>
      <c r="M3646" s="21" t="s">
        <v>541</v>
      </c>
      <c r="N3646" s="23" t="s">
        <v>1119</v>
      </c>
      <c r="O3646" s="22" t="s">
        <v>1120</v>
      </c>
      <c r="P3646" s="22" t="s">
        <v>1121</v>
      </c>
      <c r="Q3646" s="23" t="s">
        <v>3166</v>
      </c>
      <c r="R3646" s="22" t="s">
        <v>3167</v>
      </c>
      <c r="S3646" s="21" t="s">
        <v>543</v>
      </c>
      <c r="T3646" s="23" t="s">
        <v>3168</v>
      </c>
      <c r="U3646" s="24" t="s">
        <v>15</v>
      </c>
      <c r="V3646" s="23">
        <v>100</v>
      </c>
      <c r="W3646" s="25">
        <v>985365.50999999989</v>
      </c>
      <c r="X3646" s="25">
        <v>928666.09</v>
      </c>
      <c r="Y3646" s="25">
        <v>552434.1</v>
      </c>
      <c r="Z3646" s="25">
        <v>1899037.7000000002</v>
      </c>
      <c r="AA3646" s="25">
        <v>2003911.9400000002</v>
      </c>
      <c r="AB3646" s="25">
        <v>1779156.67</v>
      </c>
      <c r="AC3646" s="26">
        <v>45152.505756550927</v>
      </c>
      <c r="AD3646" s="27">
        <f>ROW()</f>
        <v>3646</v>
      </c>
      <c r="AE3646" s="27">
        <f>1</f>
        <v>1</v>
      </c>
      <c r="AF3646" s="27">
        <f>SUBTOTAL(109,Tbl_NGF_Data[[#This Row],[Counter]])</f>
        <v>1</v>
      </c>
    </row>
    <row r="3647" spans="2:32" ht="45" x14ac:dyDescent="0.25">
      <c r="B3647" s="21" t="s">
        <v>512</v>
      </c>
      <c r="C3647" s="22" t="s">
        <v>3147</v>
      </c>
      <c r="D3647" s="23">
        <v>9</v>
      </c>
      <c r="E3647" s="22" t="s">
        <v>512</v>
      </c>
      <c r="F3647" s="23">
        <v>9</v>
      </c>
      <c r="G3647" s="22" t="s">
        <v>3147</v>
      </c>
      <c r="H3647" s="22" t="s">
        <v>1327</v>
      </c>
      <c r="I3647" s="23">
        <v>1</v>
      </c>
      <c r="J3647" s="23">
        <v>601</v>
      </c>
      <c r="K3647" s="23" t="s">
        <v>3161</v>
      </c>
      <c r="L3647" s="22" t="s">
        <v>3162</v>
      </c>
      <c r="M3647" s="21" t="s">
        <v>541</v>
      </c>
      <c r="N3647" s="23" t="s">
        <v>1119</v>
      </c>
      <c r="O3647" s="22" t="s">
        <v>1120</v>
      </c>
      <c r="P3647" s="22" t="s">
        <v>1121</v>
      </c>
      <c r="Q3647" s="23" t="s">
        <v>3166</v>
      </c>
      <c r="R3647" s="22" t="s">
        <v>3167</v>
      </c>
      <c r="S3647" s="21" t="s">
        <v>543</v>
      </c>
      <c r="T3647" s="23" t="s">
        <v>3168</v>
      </c>
      <c r="U3647" s="24" t="s">
        <v>16</v>
      </c>
      <c r="V3647" s="23">
        <v>135</v>
      </c>
      <c r="W3647" s="25">
        <v>10377299</v>
      </c>
      <c r="X3647" s="25">
        <v>10424467</v>
      </c>
      <c r="Y3647" s="25">
        <v>10599467</v>
      </c>
      <c r="Z3647" s="25">
        <v>10963288</v>
      </c>
      <c r="AA3647" s="25">
        <v>10581288</v>
      </c>
      <c r="AB3647" s="25">
        <v>10288666</v>
      </c>
      <c r="AC3647" s="26">
        <v>45152.505756550927</v>
      </c>
      <c r="AD3647" s="27">
        <f>ROW()</f>
        <v>3647</v>
      </c>
      <c r="AE3647" s="27">
        <f>1</f>
        <v>1</v>
      </c>
      <c r="AF3647" s="27">
        <f>SUBTOTAL(109,Tbl_NGF_Data[[#This Row],[Counter]])</f>
        <v>1</v>
      </c>
    </row>
    <row r="3648" spans="2:32" ht="45" x14ac:dyDescent="0.25">
      <c r="B3648" s="21" t="s">
        <v>512</v>
      </c>
      <c r="C3648" s="22" t="s">
        <v>3147</v>
      </c>
      <c r="D3648" s="23">
        <v>9</v>
      </c>
      <c r="E3648" s="22" t="s">
        <v>512</v>
      </c>
      <c r="F3648" s="23">
        <v>9</v>
      </c>
      <c r="G3648" s="22" t="s">
        <v>3147</v>
      </c>
      <c r="H3648" s="22" t="s">
        <v>1327</v>
      </c>
      <c r="I3648" s="23">
        <v>1</v>
      </c>
      <c r="J3648" s="23">
        <v>601</v>
      </c>
      <c r="K3648" s="23" t="s">
        <v>3161</v>
      </c>
      <c r="L3648" s="22" t="s">
        <v>3162</v>
      </c>
      <c r="M3648" s="21" t="s">
        <v>541</v>
      </c>
      <c r="N3648" s="23" t="s">
        <v>1119</v>
      </c>
      <c r="O3648" s="22" t="s">
        <v>1120</v>
      </c>
      <c r="P3648" s="22" t="s">
        <v>1121</v>
      </c>
      <c r="Q3648" s="23" t="s">
        <v>3166</v>
      </c>
      <c r="R3648" s="22" t="s">
        <v>3167</v>
      </c>
      <c r="S3648" s="21" t="s">
        <v>543</v>
      </c>
      <c r="T3648" s="23" t="s">
        <v>3168</v>
      </c>
      <c r="U3648" s="24" t="s">
        <v>17</v>
      </c>
      <c r="V3648" s="23">
        <v>200</v>
      </c>
      <c r="W3648" s="25">
        <v>6930979.2199999951</v>
      </c>
      <c r="X3648" s="25">
        <v>7260936.820000005</v>
      </c>
      <c r="Y3648" s="25">
        <v>7517071.1799999792</v>
      </c>
      <c r="Z3648" s="25">
        <v>7224376.7299999883</v>
      </c>
      <c r="AA3648" s="25">
        <v>8291949.6799999988</v>
      </c>
      <c r="AB3648" s="25">
        <v>9023223.3100000154</v>
      </c>
      <c r="AC3648" s="26">
        <v>45152.505756550927</v>
      </c>
      <c r="AD3648" s="27">
        <f>ROW()</f>
        <v>3648</v>
      </c>
      <c r="AE3648" s="27">
        <f>1</f>
        <v>1</v>
      </c>
      <c r="AF3648" s="27">
        <f>SUBTOTAL(109,Tbl_NGF_Data[[#This Row],[Counter]])</f>
        <v>1</v>
      </c>
    </row>
    <row r="3649" spans="2:32" ht="45" x14ac:dyDescent="0.25">
      <c r="B3649" s="21" t="s">
        <v>512</v>
      </c>
      <c r="C3649" s="22" t="s">
        <v>3147</v>
      </c>
      <c r="D3649" s="23">
        <v>9</v>
      </c>
      <c r="E3649" s="22" t="s">
        <v>512</v>
      </c>
      <c r="F3649" s="23">
        <v>9</v>
      </c>
      <c r="G3649" s="22" t="s">
        <v>3147</v>
      </c>
      <c r="H3649" s="22" t="s">
        <v>1327</v>
      </c>
      <c r="I3649" s="23">
        <v>1</v>
      </c>
      <c r="J3649" s="23">
        <v>601</v>
      </c>
      <c r="K3649" s="23" t="s">
        <v>3161</v>
      </c>
      <c r="L3649" s="22" t="s">
        <v>3162</v>
      </c>
      <c r="M3649" s="21" t="s">
        <v>541</v>
      </c>
      <c r="N3649" s="23" t="s">
        <v>1119</v>
      </c>
      <c r="O3649" s="22" t="s">
        <v>1120</v>
      </c>
      <c r="P3649" s="22" t="s">
        <v>1121</v>
      </c>
      <c r="Q3649" s="23" t="s">
        <v>3166</v>
      </c>
      <c r="R3649" s="22" t="s">
        <v>3167</v>
      </c>
      <c r="S3649" s="21" t="s">
        <v>543</v>
      </c>
      <c r="T3649" s="23" t="s">
        <v>3168</v>
      </c>
      <c r="U3649" s="24" t="s">
        <v>18</v>
      </c>
      <c r="V3649" s="23">
        <v>220</v>
      </c>
      <c r="W3649" s="25">
        <v>3446319.7800000049</v>
      </c>
      <c r="X3649" s="25">
        <v>3163530.179999995</v>
      </c>
      <c r="Y3649" s="25">
        <v>3082395.8200000208</v>
      </c>
      <c r="Z3649" s="25">
        <v>3738911.2700000117</v>
      </c>
      <c r="AA3649" s="25">
        <v>2289338.3200000012</v>
      </c>
      <c r="AB3649" s="25">
        <v>1265442.6899999846</v>
      </c>
      <c r="AC3649" s="26">
        <v>45152.505756550927</v>
      </c>
      <c r="AD3649" s="27">
        <f>ROW()</f>
        <v>3649</v>
      </c>
      <c r="AE3649" s="27">
        <f>1</f>
        <v>1</v>
      </c>
      <c r="AF3649" s="27">
        <f>SUBTOTAL(109,Tbl_NGF_Data[[#This Row],[Counter]])</f>
        <v>1</v>
      </c>
    </row>
    <row r="3650" spans="2:32" ht="45" x14ac:dyDescent="0.25">
      <c r="B3650" s="21" t="s">
        <v>512</v>
      </c>
      <c r="C3650" s="22" t="s">
        <v>3147</v>
      </c>
      <c r="D3650" s="23">
        <v>9</v>
      </c>
      <c r="E3650" s="22" t="s">
        <v>512</v>
      </c>
      <c r="F3650" s="23">
        <v>9</v>
      </c>
      <c r="G3650" s="22" t="s">
        <v>3147</v>
      </c>
      <c r="H3650" s="22" t="s">
        <v>1327</v>
      </c>
      <c r="I3650" s="23">
        <v>1</v>
      </c>
      <c r="J3650" s="23">
        <v>601</v>
      </c>
      <c r="K3650" s="23" t="s">
        <v>3161</v>
      </c>
      <c r="L3650" s="22" t="s">
        <v>3162</v>
      </c>
      <c r="M3650" s="21" t="s">
        <v>541</v>
      </c>
      <c r="N3650" s="23" t="s">
        <v>1119</v>
      </c>
      <c r="O3650" s="22" t="s">
        <v>1120</v>
      </c>
      <c r="P3650" s="22" t="s">
        <v>1121</v>
      </c>
      <c r="Q3650" s="23" t="s">
        <v>3166</v>
      </c>
      <c r="R3650" s="22" t="s">
        <v>3167</v>
      </c>
      <c r="S3650" s="21" t="s">
        <v>543</v>
      </c>
      <c r="T3650" s="23" t="s">
        <v>3168</v>
      </c>
      <c r="U3650" s="24" t="s">
        <v>19</v>
      </c>
      <c r="V3650" s="23">
        <v>500</v>
      </c>
      <c r="W3650" s="25">
        <v>6316746.2300000004</v>
      </c>
      <c r="X3650" s="25">
        <v>6638184.7599999988</v>
      </c>
      <c r="Y3650" s="25">
        <v>7140839.1900000023</v>
      </c>
      <c r="Z3650" s="25">
        <v>8542306.3200000022</v>
      </c>
      <c r="AA3650" s="25">
        <v>7866736.5600000005</v>
      </c>
      <c r="AB3650" s="25">
        <v>8799615.8000000007</v>
      </c>
      <c r="AC3650" s="26">
        <v>45152.505756550927</v>
      </c>
      <c r="AD3650" s="27">
        <f>ROW()</f>
        <v>3650</v>
      </c>
      <c r="AE3650" s="27">
        <f>1</f>
        <v>1</v>
      </c>
      <c r="AF3650" s="27">
        <f>SUBTOTAL(109,Tbl_NGF_Data[[#This Row],[Counter]])</f>
        <v>1</v>
      </c>
    </row>
    <row r="3651" spans="2:32" ht="45" x14ac:dyDescent="0.25">
      <c r="B3651" s="21" t="s">
        <v>512</v>
      </c>
      <c r="C3651" s="22" t="s">
        <v>3147</v>
      </c>
      <c r="D3651" s="23">
        <v>9</v>
      </c>
      <c r="E3651" s="22" t="s">
        <v>512</v>
      </c>
      <c r="F3651" s="23">
        <v>9</v>
      </c>
      <c r="G3651" s="22" t="s">
        <v>3147</v>
      </c>
      <c r="H3651" s="22" t="s">
        <v>1327</v>
      </c>
      <c r="I3651" s="23">
        <v>1</v>
      </c>
      <c r="J3651" s="23">
        <v>601</v>
      </c>
      <c r="K3651" s="23" t="s">
        <v>3161</v>
      </c>
      <c r="L3651" s="22" t="s">
        <v>3162</v>
      </c>
      <c r="M3651" s="21" t="s">
        <v>541</v>
      </c>
      <c r="N3651" s="23" t="s">
        <v>1119</v>
      </c>
      <c r="O3651" s="22" t="s">
        <v>1120</v>
      </c>
      <c r="P3651" s="22" t="s">
        <v>1121</v>
      </c>
      <c r="Q3651" s="23" t="s">
        <v>3169</v>
      </c>
      <c r="R3651" s="22" t="s">
        <v>3170</v>
      </c>
      <c r="S3651" s="21" t="s">
        <v>544</v>
      </c>
      <c r="T3651" s="23" t="s">
        <v>3171</v>
      </c>
      <c r="U3651" s="24" t="s">
        <v>15</v>
      </c>
      <c r="V3651" s="23">
        <v>100</v>
      </c>
      <c r="W3651" s="25">
        <v>691774.92</v>
      </c>
      <c r="X3651" s="25">
        <v>739861.07</v>
      </c>
      <c r="Y3651" s="25">
        <v>813240.25</v>
      </c>
      <c r="Z3651" s="25">
        <v>788221.55</v>
      </c>
      <c r="AA3651" s="25">
        <v>722042.51</v>
      </c>
      <c r="AB3651" s="25">
        <v>659166.69999999995</v>
      </c>
      <c r="AC3651" s="26">
        <v>45152.505756550927</v>
      </c>
      <c r="AD3651" s="27">
        <f>ROW()</f>
        <v>3651</v>
      </c>
      <c r="AE3651" s="27">
        <f>1</f>
        <v>1</v>
      </c>
      <c r="AF3651" s="27">
        <f>SUBTOTAL(109,Tbl_NGF_Data[[#This Row],[Counter]])</f>
        <v>1</v>
      </c>
    </row>
    <row r="3652" spans="2:32" ht="45" x14ac:dyDescent="0.25">
      <c r="B3652" s="21" t="s">
        <v>512</v>
      </c>
      <c r="C3652" s="22" t="s">
        <v>3147</v>
      </c>
      <c r="D3652" s="23">
        <v>9</v>
      </c>
      <c r="E3652" s="22" t="s">
        <v>512</v>
      </c>
      <c r="F3652" s="23">
        <v>9</v>
      </c>
      <c r="G3652" s="22" t="s">
        <v>3147</v>
      </c>
      <c r="H3652" s="22" t="s">
        <v>1327</v>
      </c>
      <c r="I3652" s="23">
        <v>1</v>
      </c>
      <c r="J3652" s="23">
        <v>601</v>
      </c>
      <c r="K3652" s="23" t="s">
        <v>3161</v>
      </c>
      <c r="L3652" s="22" t="s">
        <v>3162</v>
      </c>
      <c r="M3652" s="21" t="s">
        <v>541</v>
      </c>
      <c r="N3652" s="23" t="s">
        <v>1119</v>
      </c>
      <c r="O3652" s="22" t="s">
        <v>1120</v>
      </c>
      <c r="P3652" s="22" t="s">
        <v>1121</v>
      </c>
      <c r="Q3652" s="23" t="s">
        <v>3169</v>
      </c>
      <c r="R3652" s="22" t="s">
        <v>3170</v>
      </c>
      <c r="S3652" s="21" t="s">
        <v>544</v>
      </c>
      <c r="T3652" s="23" t="s">
        <v>3171</v>
      </c>
      <c r="U3652" s="24" t="s">
        <v>16</v>
      </c>
      <c r="V3652" s="23">
        <v>135</v>
      </c>
      <c r="W3652" s="25">
        <v>811178</v>
      </c>
      <c r="X3652" s="25">
        <v>828733</v>
      </c>
      <c r="Y3652" s="25">
        <v>828733</v>
      </c>
      <c r="Z3652" s="25">
        <v>853219</v>
      </c>
      <c r="AA3652" s="25">
        <v>853219</v>
      </c>
      <c r="AB3652" s="25">
        <v>876622</v>
      </c>
      <c r="AC3652" s="26">
        <v>45152.505756550927</v>
      </c>
      <c r="AD3652" s="27">
        <f>ROW()</f>
        <v>3652</v>
      </c>
      <c r="AE3652" s="27">
        <f>1</f>
        <v>1</v>
      </c>
      <c r="AF3652" s="27">
        <f>SUBTOTAL(109,Tbl_NGF_Data[[#This Row],[Counter]])</f>
        <v>1</v>
      </c>
    </row>
    <row r="3653" spans="2:32" ht="45" x14ac:dyDescent="0.25">
      <c r="B3653" s="21" t="s">
        <v>512</v>
      </c>
      <c r="C3653" s="22" t="s">
        <v>3147</v>
      </c>
      <c r="D3653" s="23">
        <v>9</v>
      </c>
      <c r="E3653" s="22" t="s">
        <v>512</v>
      </c>
      <c r="F3653" s="23">
        <v>9</v>
      </c>
      <c r="G3653" s="22" t="s">
        <v>3147</v>
      </c>
      <c r="H3653" s="22" t="s">
        <v>1327</v>
      </c>
      <c r="I3653" s="23">
        <v>1</v>
      </c>
      <c r="J3653" s="23">
        <v>601</v>
      </c>
      <c r="K3653" s="23" t="s">
        <v>3161</v>
      </c>
      <c r="L3653" s="22" t="s">
        <v>3162</v>
      </c>
      <c r="M3653" s="21" t="s">
        <v>541</v>
      </c>
      <c r="N3653" s="23" t="s">
        <v>1119</v>
      </c>
      <c r="O3653" s="22" t="s">
        <v>1120</v>
      </c>
      <c r="P3653" s="22" t="s">
        <v>1121</v>
      </c>
      <c r="Q3653" s="23" t="s">
        <v>3169</v>
      </c>
      <c r="R3653" s="22" t="s">
        <v>3170</v>
      </c>
      <c r="S3653" s="21" t="s">
        <v>544</v>
      </c>
      <c r="T3653" s="23" t="s">
        <v>3171</v>
      </c>
      <c r="U3653" s="24" t="s">
        <v>17</v>
      </c>
      <c r="V3653" s="23">
        <v>200</v>
      </c>
      <c r="W3653" s="25">
        <v>811177.99999999977</v>
      </c>
      <c r="X3653" s="25">
        <v>654444.37999999977</v>
      </c>
      <c r="Y3653" s="25">
        <v>566542.16</v>
      </c>
      <c r="Z3653" s="25">
        <v>632928.69999999995</v>
      </c>
      <c r="AA3653" s="25">
        <v>773114.03999999992</v>
      </c>
      <c r="AB3653" s="25">
        <v>688175.80999999994</v>
      </c>
      <c r="AC3653" s="26">
        <v>45152.505756550927</v>
      </c>
      <c r="AD3653" s="27">
        <f>ROW()</f>
        <v>3653</v>
      </c>
      <c r="AE3653" s="27">
        <f>1</f>
        <v>1</v>
      </c>
      <c r="AF3653" s="27">
        <f>SUBTOTAL(109,Tbl_NGF_Data[[#This Row],[Counter]])</f>
        <v>1</v>
      </c>
    </row>
    <row r="3654" spans="2:32" ht="45" x14ac:dyDescent="0.25">
      <c r="B3654" s="21" t="s">
        <v>512</v>
      </c>
      <c r="C3654" s="22" t="s">
        <v>3147</v>
      </c>
      <c r="D3654" s="23">
        <v>9</v>
      </c>
      <c r="E3654" s="22" t="s">
        <v>512</v>
      </c>
      <c r="F3654" s="23">
        <v>9</v>
      </c>
      <c r="G3654" s="22" t="s">
        <v>3147</v>
      </c>
      <c r="H3654" s="22" t="s">
        <v>1327</v>
      </c>
      <c r="I3654" s="23">
        <v>1</v>
      </c>
      <c r="J3654" s="23">
        <v>601</v>
      </c>
      <c r="K3654" s="23" t="s">
        <v>3161</v>
      </c>
      <c r="L3654" s="22" t="s">
        <v>3162</v>
      </c>
      <c r="M3654" s="21" t="s">
        <v>541</v>
      </c>
      <c r="N3654" s="23" t="s">
        <v>1119</v>
      </c>
      <c r="O3654" s="22" t="s">
        <v>1120</v>
      </c>
      <c r="P3654" s="22" t="s">
        <v>1121</v>
      </c>
      <c r="Q3654" s="23" t="s">
        <v>3169</v>
      </c>
      <c r="R3654" s="22" t="s">
        <v>3170</v>
      </c>
      <c r="S3654" s="21" t="s">
        <v>544</v>
      </c>
      <c r="T3654" s="23" t="s">
        <v>3171</v>
      </c>
      <c r="U3654" s="24" t="s">
        <v>18</v>
      </c>
      <c r="V3654" s="23">
        <v>220</v>
      </c>
      <c r="W3654" s="25">
        <v>2.3283064365386963E-10</v>
      </c>
      <c r="X3654" s="25">
        <v>174288.62000000023</v>
      </c>
      <c r="Y3654" s="25">
        <v>262190.83999999997</v>
      </c>
      <c r="Z3654" s="25">
        <v>220290.30000000005</v>
      </c>
      <c r="AA3654" s="25">
        <v>80104.960000000079</v>
      </c>
      <c r="AB3654" s="25">
        <v>188446.19000000006</v>
      </c>
      <c r="AC3654" s="26">
        <v>45152.505756550927</v>
      </c>
      <c r="AD3654" s="27">
        <f>ROW()</f>
        <v>3654</v>
      </c>
      <c r="AE3654" s="27">
        <f>1</f>
        <v>1</v>
      </c>
      <c r="AF3654" s="27">
        <f>SUBTOTAL(109,Tbl_NGF_Data[[#This Row],[Counter]])</f>
        <v>1</v>
      </c>
    </row>
    <row r="3655" spans="2:32" ht="45" x14ac:dyDescent="0.25">
      <c r="B3655" s="21" t="s">
        <v>512</v>
      </c>
      <c r="C3655" s="22" t="s">
        <v>3147</v>
      </c>
      <c r="D3655" s="23">
        <v>9</v>
      </c>
      <c r="E3655" s="22" t="s">
        <v>512</v>
      </c>
      <c r="F3655" s="23">
        <v>9</v>
      </c>
      <c r="G3655" s="22" t="s">
        <v>3147</v>
      </c>
      <c r="H3655" s="22" t="s">
        <v>1327</v>
      </c>
      <c r="I3655" s="23">
        <v>1</v>
      </c>
      <c r="J3655" s="23">
        <v>601</v>
      </c>
      <c r="K3655" s="23" t="s">
        <v>3161</v>
      </c>
      <c r="L3655" s="22" t="s">
        <v>3162</v>
      </c>
      <c r="M3655" s="21" t="s">
        <v>541</v>
      </c>
      <c r="N3655" s="23" t="s">
        <v>1119</v>
      </c>
      <c r="O3655" s="22" t="s">
        <v>1120</v>
      </c>
      <c r="P3655" s="22" t="s">
        <v>1121</v>
      </c>
      <c r="Q3655" s="23" t="s">
        <v>3169</v>
      </c>
      <c r="R3655" s="22" t="s">
        <v>3170</v>
      </c>
      <c r="S3655" s="21" t="s">
        <v>544</v>
      </c>
      <c r="T3655" s="23" t="s">
        <v>3171</v>
      </c>
      <c r="U3655" s="24" t="s">
        <v>19</v>
      </c>
      <c r="V3655" s="23">
        <v>500</v>
      </c>
      <c r="W3655" s="25">
        <v>699144.47</v>
      </c>
      <c r="X3655" s="25">
        <v>707215</v>
      </c>
      <c r="Y3655" s="25">
        <v>640800</v>
      </c>
      <c r="Z3655" s="25">
        <v>607910</v>
      </c>
      <c r="AA3655" s="25">
        <v>706935</v>
      </c>
      <c r="AB3655" s="25">
        <v>625300</v>
      </c>
      <c r="AC3655" s="26">
        <v>45152.505756550927</v>
      </c>
      <c r="AD3655" s="27">
        <f>ROW()</f>
        <v>3655</v>
      </c>
      <c r="AE3655" s="27">
        <f>1</f>
        <v>1</v>
      </c>
      <c r="AF3655" s="27">
        <f>SUBTOTAL(109,Tbl_NGF_Data[[#This Row],[Counter]])</f>
        <v>1</v>
      </c>
    </row>
    <row r="3656" spans="2:32" ht="45" x14ac:dyDescent="0.25">
      <c r="B3656" s="21" t="s">
        <v>512</v>
      </c>
      <c r="C3656" s="22" t="s">
        <v>3147</v>
      </c>
      <c r="D3656" s="23">
        <v>9</v>
      </c>
      <c r="E3656" s="22" t="s">
        <v>512</v>
      </c>
      <c r="F3656" s="23">
        <v>9</v>
      </c>
      <c r="G3656" s="22" t="s">
        <v>3147</v>
      </c>
      <c r="H3656" s="22" t="s">
        <v>1327</v>
      </c>
      <c r="I3656" s="23">
        <v>1</v>
      </c>
      <c r="J3656" s="23">
        <v>601</v>
      </c>
      <c r="K3656" s="23" t="s">
        <v>3161</v>
      </c>
      <c r="L3656" s="22" t="s">
        <v>3162</v>
      </c>
      <c r="M3656" s="21" t="s">
        <v>541</v>
      </c>
      <c r="N3656" s="23" t="s">
        <v>1119</v>
      </c>
      <c r="O3656" s="22" t="s">
        <v>1120</v>
      </c>
      <c r="P3656" s="22" t="s">
        <v>1121</v>
      </c>
      <c r="Q3656" s="23" t="s">
        <v>3172</v>
      </c>
      <c r="R3656" s="22" t="s">
        <v>3173</v>
      </c>
      <c r="S3656" s="21" t="s">
        <v>545</v>
      </c>
      <c r="T3656" s="23" t="s">
        <v>3174</v>
      </c>
      <c r="U3656" s="24" t="s">
        <v>15</v>
      </c>
      <c r="V3656" s="23">
        <v>100</v>
      </c>
      <c r="W3656" s="25">
        <v>3101949.89</v>
      </c>
      <c r="X3656" s="25">
        <v>3885822.21</v>
      </c>
      <c r="Y3656" s="25">
        <v>3810020.32</v>
      </c>
      <c r="Z3656" s="25">
        <v>5500565.1500000004</v>
      </c>
      <c r="AA3656" s="25">
        <v>4972225.7699999996</v>
      </c>
      <c r="AB3656" s="25">
        <v>7689322.5099999998</v>
      </c>
      <c r="AC3656" s="26">
        <v>45152.505756550927</v>
      </c>
      <c r="AD3656" s="27">
        <f>ROW()</f>
        <v>3656</v>
      </c>
      <c r="AE3656" s="27">
        <f>1</f>
        <v>1</v>
      </c>
      <c r="AF3656" s="27">
        <f>SUBTOTAL(109,Tbl_NGF_Data[[#This Row],[Counter]])</f>
        <v>1</v>
      </c>
    </row>
    <row r="3657" spans="2:32" ht="45" x14ac:dyDescent="0.25">
      <c r="B3657" s="21" t="s">
        <v>512</v>
      </c>
      <c r="C3657" s="22" t="s">
        <v>3147</v>
      </c>
      <c r="D3657" s="23">
        <v>9</v>
      </c>
      <c r="E3657" s="22" t="s">
        <v>512</v>
      </c>
      <c r="F3657" s="23">
        <v>9</v>
      </c>
      <c r="G3657" s="22" t="s">
        <v>3147</v>
      </c>
      <c r="H3657" s="22" t="s">
        <v>1327</v>
      </c>
      <c r="I3657" s="23">
        <v>1</v>
      </c>
      <c r="J3657" s="23">
        <v>601</v>
      </c>
      <c r="K3657" s="23" t="s">
        <v>3161</v>
      </c>
      <c r="L3657" s="22" t="s">
        <v>3162</v>
      </c>
      <c r="M3657" s="21" t="s">
        <v>541</v>
      </c>
      <c r="N3657" s="23" t="s">
        <v>1119</v>
      </c>
      <c r="O3657" s="22" t="s">
        <v>1120</v>
      </c>
      <c r="P3657" s="22" t="s">
        <v>1121</v>
      </c>
      <c r="Q3657" s="23" t="s">
        <v>3172</v>
      </c>
      <c r="R3657" s="22" t="s">
        <v>3173</v>
      </c>
      <c r="S3657" s="21" t="s">
        <v>545</v>
      </c>
      <c r="T3657" s="23" t="s">
        <v>3174</v>
      </c>
      <c r="U3657" s="24" t="s">
        <v>16</v>
      </c>
      <c r="V3657" s="23">
        <v>135</v>
      </c>
      <c r="W3657" s="25">
        <v>58839076</v>
      </c>
      <c r="X3657" s="25">
        <v>59208235</v>
      </c>
      <c r="Y3657" s="25">
        <v>61908235</v>
      </c>
      <c r="Z3657" s="25">
        <v>64641679</v>
      </c>
      <c r="AA3657" s="25">
        <v>62328114</v>
      </c>
      <c r="AB3657" s="25">
        <v>59080358</v>
      </c>
      <c r="AC3657" s="26">
        <v>45152.505756550927</v>
      </c>
      <c r="AD3657" s="27">
        <f>ROW()</f>
        <v>3657</v>
      </c>
      <c r="AE3657" s="27">
        <f>1</f>
        <v>1</v>
      </c>
      <c r="AF3657" s="27">
        <f>SUBTOTAL(109,Tbl_NGF_Data[[#This Row],[Counter]])</f>
        <v>1</v>
      </c>
    </row>
    <row r="3658" spans="2:32" ht="45" x14ac:dyDescent="0.25">
      <c r="B3658" s="21" t="s">
        <v>512</v>
      </c>
      <c r="C3658" s="22" t="s">
        <v>3147</v>
      </c>
      <c r="D3658" s="23">
        <v>9</v>
      </c>
      <c r="E3658" s="22" t="s">
        <v>512</v>
      </c>
      <c r="F3658" s="23">
        <v>9</v>
      </c>
      <c r="G3658" s="22" t="s">
        <v>3147</v>
      </c>
      <c r="H3658" s="22" t="s">
        <v>1327</v>
      </c>
      <c r="I3658" s="23">
        <v>1</v>
      </c>
      <c r="J3658" s="23">
        <v>601</v>
      </c>
      <c r="K3658" s="23" t="s">
        <v>3161</v>
      </c>
      <c r="L3658" s="22" t="s">
        <v>3162</v>
      </c>
      <c r="M3658" s="21" t="s">
        <v>541</v>
      </c>
      <c r="N3658" s="23" t="s">
        <v>1119</v>
      </c>
      <c r="O3658" s="22" t="s">
        <v>1120</v>
      </c>
      <c r="P3658" s="22" t="s">
        <v>1121</v>
      </c>
      <c r="Q3658" s="23" t="s">
        <v>3172</v>
      </c>
      <c r="R3658" s="22" t="s">
        <v>3173</v>
      </c>
      <c r="S3658" s="21" t="s">
        <v>545</v>
      </c>
      <c r="T3658" s="23" t="s">
        <v>3174</v>
      </c>
      <c r="U3658" s="24" t="s">
        <v>17</v>
      </c>
      <c r="V3658" s="23">
        <v>200</v>
      </c>
      <c r="W3658" s="25">
        <v>53572133.870000035</v>
      </c>
      <c r="X3658" s="25">
        <v>54190538.410000093</v>
      </c>
      <c r="Y3658" s="25">
        <v>57354900.60999997</v>
      </c>
      <c r="Z3658" s="25">
        <v>54644008.529999994</v>
      </c>
      <c r="AA3658" s="25">
        <v>56100332.480000012</v>
      </c>
      <c r="AB3658" s="25">
        <v>55999494.479999967</v>
      </c>
      <c r="AC3658" s="26">
        <v>45152.505756550927</v>
      </c>
      <c r="AD3658" s="27">
        <f>ROW()</f>
        <v>3658</v>
      </c>
      <c r="AE3658" s="27">
        <f>1</f>
        <v>1</v>
      </c>
      <c r="AF3658" s="27">
        <f>SUBTOTAL(109,Tbl_NGF_Data[[#This Row],[Counter]])</f>
        <v>1</v>
      </c>
    </row>
    <row r="3659" spans="2:32" ht="45" x14ac:dyDescent="0.25">
      <c r="B3659" s="21" t="s">
        <v>512</v>
      </c>
      <c r="C3659" s="22" t="s">
        <v>3147</v>
      </c>
      <c r="D3659" s="23">
        <v>9</v>
      </c>
      <c r="E3659" s="22" t="s">
        <v>512</v>
      </c>
      <c r="F3659" s="23">
        <v>9</v>
      </c>
      <c r="G3659" s="22" t="s">
        <v>3147</v>
      </c>
      <c r="H3659" s="22" t="s">
        <v>1327</v>
      </c>
      <c r="I3659" s="23">
        <v>1</v>
      </c>
      <c r="J3659" s="23">
        <v>601</v>
      </c>
      <c r="K3659" s="23" t="s">
        <v>3161</v>
      </c>
      <c r="L3659" s="22" t="s">
        <v>3162</v>
      </c>
      <c r="M3659" s="21" t="s">
        <v>541</v>
      </c>
      <c r="N3659" s="23" t="s">
        <v>1119</v>
      </c>
      <c r="O3659" s="22" t="s">
        <v>1120</v>
      </c>
      <c r="P3659" s="22" t="s">
        <v>1121</v>
      </c>
      <c r="Q3659" s="23" t="s">
        <v>3172</v>
      </c>
      <c r="R3659" s="22" t="s">
        <v>3173</v>
      </c>
      <c r="S3659" s="21" t="s">
        <v>545</v>
      </c>
      <c r="T3659" s="23" t="s">
        <v>3174</v>
      </c>
      <c r="U3659" s="24" t="s">
        <v>18</v>
      </c>
      <c r="V3659" s="23">
        <v>220</v>
      </c>
      <c r="W3659" s="25">
        <v>5266942.1299999654</v>
      </c>
      <c r="X3659" s="25">
        <v>5017696.5899999067</v>
      </c>
      <c r="Y3659" s="25">
        <v>4553334.3900000304</v>
      </c>
      <c r="Z3659" s="25">
        <v>9997670.4700000063</v>
      </c>
      <c r="AA3659" s="25">
        <v>6227781.5199999884</v>
      </c>
      <c r="AB3659" s="25">
        <v>3080863.5200000331</v>
      </c>
      <c r="AC3659" s="26">
        <v>45152.505756550927</v>
      </c>
      <c r="AD3659" s="27">
        <f>ROW()</f>
        <v>3659</v>
      </c>
      <c r="AE3659" s="27">
        <f>1</f>
        <v>1</v>
      </c>
      <c r="AF3659" s="27">
        <f>SUBTOTAL(109,Tbl_NGF_Data[[#This Row],[Counter]])</f>
        <v>1</v>
      </c>
    </row>
    <row r="3660" spans="2:32" ht="45" x14ac:dyDescent="0.25">
      <c r="B3660" s="21" t="s">
        <v>512</v>
      </c>
      <c r="C3660" s="22" t="s">
        <v>3147</v>
      </c>
      <c r="D3660" s="23">
        <v>9</v>
      </c>
      <c r="E3660" s="22" t="s">
        <v>512</v>
      </c>
      <c r="F3660" s="23">
        <v>9</v>
      </c>
      <c r="G3660" s="22" t="s">
        <v>3147</v>
      </c>
      <c r="H3660" s="22" t="s">
        <v>1327</v>
      </c>
      <c r="I3660" s="23">
        <v>1</v>
      </c>
      <c r="J3660" s="23">
        <v>601</v>
      </c>
      <c r="K3660" s="23" t="s">
        <v>3161</v>
      </c>
      <c r="L3660" s="22" t="s">
        <v>3162</v>
      </c>
      <c r="M3660" s="21" t="s">
        <v>541</v>
      </c>
      <c r="N3660" s="23" t="s">
        <v>1119</v>
      </c>
      <c r="O3660" s="22" t="s">
        <v>1120</v>
      </c>
      <c r="P3660" s="22" t="s">
        <v>1121</v>
      </c>
      <c r="Q3660" s="23" t="s">
        <v>3172</v>
      </c>
      <c r="R3660" s="22" t="s">
        <v>3173</v>
      </c>
      <c r="S3660" s="21" t="s">
        <v>545</v>
      </c>
      <c r="T3660" s="23" t="s">
        <v>3174</v>
      </c>
      <c r="U3660" s="24" t="s">
        <v>19</v>
      </c>
      <c r="V3660" s="23">
        <v>500</v>
      </c>
      <c r="W3660" s="25">
        <v>53757453.300000004</v>
      </c>
      <c r="X3660" s="25">
        <v>55978378.409999996</v>
      </c>
      <c r="Y3660" s="25">
        <v>57279098.720000006</v>
      </c>
      <c r="Z3660" s="25">
        <v>56364380.290000014</v>
      </c>
      <c r="AA3660" s="25">
        <v>56102080.459999993</v>
      </c>
      <c r="AB3660" s="25">
        <v>58716591.220000006</v>
      </c>
      <c r="AC3660" s="26">
        <v>45152.505756550927</v>
      </c>
      <c r="AD3660" s="27">
        <f>ROW()</f>
        <v>3660</v>
      </c>
      <c r="AE3660" s="27">
        <f>1</f>
        <v>1</v>
      </c>
      <c r="AF3660" s="27">
        <f>SUBTOTAL(109,Tbl_NGF_Data[[#This Row],[Counter]])</f>
        <v>1</v>
      </c>
    </row>
    <row r="3661" spans="2:32" ht="45" x14ac:dyDescent="0.25">
      <c r="B3661" s="21" t="s">
        <v>512</v>
      </c>
      <c r="C3661" s="22" t="s">
        <v>3147</v>
      </c>
      <c r="D3661" s="23">
        <v>9</v>
      </c>
      <c r="E3661" s="22" t="s">
        <v>512</v>
      </c>
      <c r="F3661" s="23">
        <v>9</v>
      </c>
      <c r="G3661" s="22" t="s">
        <v>3147</v>
      </c>
      <c r="H3661" s="22" t="s">
        <v>1327</v>
      </c>
      <c r="I3661" s="23">
        <v>1</v>
      </c>
      <c r="J3661" s="23">
        <v>601</v>
      </c>
      <c r="K3661" s="23" t="s">
        <v>3161</v>
      </c>
      <c r="L3661" s="22" t="s">
        <v>3162</v>
      </c>
      <c r="M3661" s="21" t="s">
        <v>541</v>
      </c>
      <c r="N3661" s="23" t="s">
        <v>1119</v>
      </c>
      <c r="O3661" s="22" t="s">
        <v>1120</v>
      </c>
      <c r="P3661" s="22" t="s">
        <v>1121</v>
      </c>
      <c r="Q3661" s="23" t="s">
        <v>3175</v>
      </c>
      <c r="R3661" s="22" t="s">
        <v>3176</v>
      </c>
      <c r="S3661" s="21" t="s">
        <v>546</v>
      </c>
      <c r="T3661" s="23" t="s">
        <v>3177</v>
      </c>
      <c r="U3661" s="24" t="s">
        <v>15</v>
      </c>
      <c r="V3661" s="23">
        <v>100</v>
      </c>
      <c r="W3661" s="25">
        <v>4751385.91</v>
      </c>
      <c r="X3661" s="25">
        <v>2233804.36</v>
      </c>
      <c r="Y3661" s="25">
        <v>3034382.51</v>
      </c>
      <c r="Z3661" s="25">
        <v>3200263.17</v>
      </c>
      <c r="AA3661" s="25">
        <v>2903067.3</v>
      </c>
      <c r="AB3661" s="25">
        <v>4448143.41</v>
      </c>
      <c r="AC3661" s="26">
        <v>45152.505756550927</v>
      </c>
      <c r="AD3661" s="27">
        <f>ROW()</f>
        <v>3661</v>
      </c>
      <c r="AE3661" s="27">
        <f>1</f>
        <v>1</v>
      </c>
      <c r="AF3661" s="27">
        <f>SUBTOTAL(109,Tbl_NGF_Data[[#This Row],[Counter]])</f>
        <v>1</v>
      </c>
    </row>
    <row r="3662" spans="2:32" ht="45" x14ac:dyDescent="0.25">
      <c r="B3662" s="21" t="s">
        <v>512</v>
      </c>
      <c r="C3662" s="22" t="s">
        <v>3147</v>
      </c>
      <c r="D3662" s="23">
        <v>9</v>
      </c>
      <c r="E3662" s="22" t="s">
        <v>512</v>
      </c>
      <c r="F3662" s="23">
        <v>9</v>
      </c>
      <c r="G3662" s="22" t="s">
        <v>3147</v>
      </c>
      <c r="H3662" s="22" t="s">
        <v>1327</v>
      </c>
      <c r="I3662" s="23">
        <v>1</v>
      </c>
      <c r="J3662" s="23">
        <v>601</v>
      </c>
      <c r="K3662" s="23" t="s">
        <v>3161</v>
      </c>
      <c r="L3662" s="22" t="s">
        <v>3162</v>
      </c>
      <c r="M3662" s="21" t="s">
        <v>541</v>
      </c>
      <c r="N3662" s="23" t="s">
        <v>1119</v>
      </c>
      <c r="O3662" s="22" t="s">
        <v>1120</v>
      </c>
      <c r="P3662" s="22" t="s">
        <v>1121</v>
      </c>
      <c r="Q3662" s="23" t="s">
        <v>3175</v>
      </c>
      <c r="R3662" s="22" t="s">
        <v>3176</v>
      </c>
      <c r="S3662" s="21" t="s">
        <v>546</v>
      </c>
      <c r="T3662" s="23" t="s">
        <v>3177</v>
      </c>
      <c r="U3662" s="24" t="s">
        <v>16</v>
      </c>
      <c r="V3662" s="23">
        <v>135</v>
      </c>
      <c r="W3662" s="25">
        <v>34390672</v>
      </c>
      <c r="X3662" s="25">
        <v>34991351</v>
      </c>
      <c r="Y3662" s="25">
        <v>32472893</v>
      </c>
      <c r="Z3662" s="25">
        <v>31244062</v>
      </c>
      <c r="AA3662" s="25">
        <v>28943208</v>
      </c>
      <c r="AB3662" s="25">
        <v>29567392</v>
      </c>
      <c r="AC3662" s="26">
        <v>45152.505756550927</v>
      </c>
      <c r="AD3662" s="27">
        <f>ROW()</f>
        <v>3662</v>
      </c>
      <c r="AE3662" s="27">
        <f>1</f>
        <v>1</v>
      </c>
      <c r="AF3662" s="27">
        <f>SUBTOTAL(109,Tbl_NGF_Data[[#This Row],[Counter]])</f>
        <v>1</v>
      </c>
    </row>
    <row r="3663" spans="2:32" ht="45" x14ac:dyDescent="0.25">
      <c r="B3663" s="21" t="s">
        <v>512</v>
      </c>
      <c r="C3663" s="22" t="s">
        <v>3147</v>
      </c>
      <c r="D3663" s="23">
        <v>9</v>
      </c>
      <c r="E3663" s="22" t="s">
        <v>512</v>
      </c>
      <c r="F3663" s="23">
        <v>9</v>
      </c>
      <c r="G3663" s="22" t="s">
        <v>3147</v>
      </c>
      <c r="H3663" s="22" t="s">
        <v>1327</v>
      </c>
      <c r="I3663" s="23">
        <v>1</v>
      </c>
      <c r="J3663" s="23">
        <v>601</v>
      </c>
      <c r="K3663" s="23" t="s">
        <v>3161</v>
      </c>
      <c r="L3663" s="22" t="s">
        <v>3162</v>
      </c>
      <c r="M3663" s="21" t="s">
        <v>541</v>
      </c>
      <c r="N3663" s="23" t="s">
        <v>1119</v>
      </c>
      <c r="O3663" s="22" t="s">
        <v>1120</v>
      </c>
      <c r="P3663" s="22" t="s">
        <v>1121</v>
      </c>
      <c r="Q3663" s="23" t="s">
        <v>3175</v>
      </c>
      <c r="R3663" s="22" t="s">
        <v>3176</v>
      </c>
      <c r="S3663" s="21" t="s">
        <v>546</v>
      </c>
      <c r="T3663" s="23" t="s">
        <v>3177</v>
      </c>
      <c r="U3663" s="24" t="s">
        <v>17</v>
      </c>
      <c r="V3663" s="23">
        <v>200</v>
      </c>
      <c r="W3663" s="25">
        <v>32159744.239999995</v>
      </c>
      <c r="X3663" s="25">
        <v>31089554.760000043</v>
      </c>
      <c r="Y3663" s="25">
        <v>28528653.980000056</v>
      </c>
      <c r="Z3663" s="25">
        <v>24579160.410000019</v>
      </c>
      <c r="AA3663" s="25">
        <v>27336411.520000048</v>
      </c>
      <c r="AB3663" s="25">
        <v>27883886.989999976</v>
      </c>
      <c r="AC3663" s="26">
        <v>45152.505756550927</v>
      </c>
      <c r="AD3663" s="27">
        <f>ROW()</f>
        <v>3663</v>
      </c>
      <c r="AE3663" s="27">
        <f>1</f>
        <v>1</v>
      </c>
      <c r="AF3663" s="27">
        <f>SUBTOTAL(109,Tbl_NGF_Data[[#This Row],[Counter]])</f>
        <v>1</v>
      </c>
    </row>
    <row r="3664" spans="2:32" ht="45" x14ac:dyDescent="0.25">
      <c r="B3664" s="21" t="s">
        <v>512</v>
      </c>
      <c r="C3664" s="22" t="s">
        <v>3147</v>
      </c>
      <c r="D3664" s="23">
        <v>9</v>
      </c>
      <c r="E3664" s="22" t="s">
        <v>512</v>
      </c>
      <c r="F3664" s="23">
        <v>9</v>
      </c>
      <c r="G3664" s="22" t="s">
        <v>3147</v>
      </c>
      <c r="H3664" s="22" t="s">
        <v>1327</v>
      </c>
      <c r="I3664" s="23">
        <v>1</v>
      </c>
      <c r="J3664" s="23">
        <v>601</v>
      </c>
      <c r="K3664" s="23" t="s">
        <v>3161</v>
      </c>
      <c r="L3664" s="22" t="s">
        <v>3162</v>
      </c>
      <c r="M3664" s="21" t="s">
        <v>541</v>
      </c>
      <c r="N3664" s="23" t="s">
        <v>1119</v>
      </c>
      <c r="O3664" s="22" t="s">
        <v>1120</v>
      </c>
      <c r="P3664" s="22" t="s">
        <v>1121</v>
      </c>
      <c r="Q3664" s="23" t="s">
        <v>3175</v>
      </c>
      <c r="R3664" s="22" t="s">
        <v>3176</v>
      </c>
      <c r="S3664" s="21" t="s">
        <v>546</v>
      </c>
      <c r="T3664" s="23" t="s">
        <v>3177</v>
      </c>
      <c r="U3664" s="24" t="s">
        <v>18</v>
      </c>
      <c r="V3664" s="23">
        <v>220</v>
      </c>
      <c r="W3664" s="25">
        <v>2230927.7600000054</v>
      </c>
      <c r="X3664" s="25">
        <v>3901796.2399999574</v>
      </c>
      <c r="Y3664" s="25">
        <v>3944239.0199999437</v>
      </c>
      <c r="Z3664" s="25">
        <v>6664901.5899999812</v>
      </c>
      <c r="AA3664" s="25">
        <v>1606796.479999952</v>
      </c>
      <c r="AB3664" s="25">
        <v>1683505.010000024</v>
      </c>
      <c r="AC3664" s="26">
        <v>45152.505756550927</v>
      </c>
      <c r="AD3664" s="27">
        <f>ROW()</f>
        <v>3664</v>
      </c>
      <c r="AE3664" s="27">
        <f>1</f>
        <v>1</v>
      </c>
      <c r="AF3664" s="27">
        <f>SUBTOTAL(109,Tbl_NGF_Data[[#This Row],[Counter]])</f>
        <v>1</v>
      </c>
    </row>
    <row r="3665" spans="2:32" ht="45" x14ac:dyDescent="0.25">
      <c r="B3665" s="21" t="s">
        <v>512</v>
      </c>
      <c r="C3665" s="22" t="s">
        <v>3147</v>
      </c>
      <c r="D3665" s="23">
        <v>9</v>
      </c>
      <c r="E3665" s="22" t="s">
        <v>512</v>
      </c>
      <c r="F3665" s="23">
        <v>9</v>
      </c>
      <c r="G3665" s="22" t="s">
        <v>3147</v>
      </c>
      <c r="H3665" s="22" t="s">
        <v>1327</v>
      </c>
      <c r="I3665" s="23">
        <v>1</v>
      </c>
      <c r="J3665" s="23">
        <v>601</v>
      </c>
      <c r="K3665" s="23" t="s">
        <v>3161</v>
      </c>
      <c r="L3665" s="22" t="s">
        <v>3162</v>
      </c>
      <c r="M3665" s="21" t="s">
        <v>541</v>
      </c>
      <c r="N3665" s="23" t="s">
        <v>1119</v>
      </c>
      <c r="O3665" s="22" t="s">
        <v>1120</v>
      </c>
      <c r="P3665" s="22" t="s">
        <v>1121</v>
      </c>
      <c r="Q3665" s="23" t="s">
        <v>3175</v>
      </c>
      <c r="R3665" s="22" t="s">
        <v>3176</v>
      </c>
      <c r="S3665" s="21" t="s">
        <v>546</v>
      </c>
      <c r="T3665" s="23" t="s">
        <v>3177</v>
      </c>
      <c r="U3665" s="24" t="s">
        <v>19</v>
      </c>
      <c r="V3665" s="23">
        <v>500</v>
      </c>
      <c r="W3665" s="25">
        <v>30290122.850000031</v>
      </c>
      <c r="X3665" s="25">
        <v>28252288.929999873</v>
      </c>
      <c r="Y3665" s="25">
        <v>29445618.690000035</v>
      </c>
      <c r="Z3665" s="25">
        <v>24745041.069999963</v>
      </c>
      <c r="AA3665" s="25">
        <v>27039315.650000047</v>
      </c>
      <c r="AB3665" s="25">
        <v>29520236.939999994</v>
      </c>
      <c r="AC3665" s="26">
        <v>45152.505756550927</v>
      </c>
      <c r="AD3665" s="27">
        <f>ROW()</f>
        <v>3665</v>
      </c>
      <c r="AE3665" s="27">
        <f>1</f>
        <v>1</v>
      </c>
      <c r="AF3665" s="27">
        <f>SUBTOTAL(109,Tbl_NGF_Data[[#This Row],[Counter]])</f>
        <v>1</v>
      </c>
    </row>
    <row r="3666" spans="2:32" ht="45" x14ac:dyDescent="0.25">
      <c r="B3666" s="21" t="s">
        <v>512</v>
      </c>
      <c r="C3666" s="22" t="s">
        <v>3147</v>
      </c>
      <c r="D3666" s="23">
        <v>9</v>
      </c>
      <c r="E3666" s="22" t="s">
        <v>512</v>
      </c>
      <c r="F3666" s="23">
        <v>9</v>
      </c>
      <c r="G3666" s="22" t="s">
        <v>3147</v>
      </c>
      <c r="H3666" s="22" t="s">
        <v>1327</v>
      </c>
      <c r="I3666" s="23">
        <v>1</v>
      </c>
      <c r="J3666" s="23">
        <v>601</v>
      </c>
      <c r="K3666" s="23" t="s">
        <v>3161</v>
      </c>
      <c r="L3666" s="22" t="s">
        <v>3162</v>
      </c>
      <c r="M3666" s="21" t="s">
        <v>541</v>
      </c>
      <c r="N3666" s="23" t="s">
        <v>1119</v>
      </c>
      <c r="O3666" s="22" t="s">
        <v>1120</v>
      </c>
      <c r="P3666" s="22" t="s">
        <v>1121</v>
      </c>
      <c r="Q3666" s="23" t="s">
        <v>3178</v>
      </c>
      <c r="R3666" s="22" t="s">
        <v>3179</v>
      </c>
      <c r="S3666" s="21" t="s">
        <v>547</v>
      </c>
      <c r="T3666" s="23" t="s">
        <v>3180</v>
      </c>
      <c r="U3666" s="24" t="s">
        <v>15</v>
      </c>
      <c r="V3666" s="23">
        <v>100</v>
      </c>
      <c r="W3666" s="25">
        <v>162197.63999999998</v>
      </c>
      <c r="X3666" s="25">
        <v>163233.88999999998</v>
      </c>
      <c r="Y3666" s="25">
        <v>124797.43</v>
      </c>
      <c r="Z3666" s="25">
        <v>14339.670000000002</v>
      </c>
      <c r="AA3666" s="25">
        <v>26428.93</v>
      </c>
      <c r="AB3666" s="25">
        <v>158372.48000000001</v>
      </c>
      <c r="AC3666" s="26">
        <v>45152.505756550927</v>
      </c>
      <c r="AD3666" s="27">
        <f>ROW()</f>
        <v>3666</v>
      </c>
      <c r="AE3666" s="27">
        <f>1</f>
        <v>1</v>
      </c>
      <c r="AF3666" s="27">
        <f>SUBTOTAL(109,Tbl_NGF_Data[[#This Row],[Counter]])</f>
        <v>1</v>
      </c>
    </row>
    <row r="3667" spans="2:32" ht="45" x14ac:dyDescent="0.25">
      <c r="B3667" s="21" t="s">
        <v>512</v>
      </c>
      <c r="C3667" s="22" t="s">
        <v>3147</v>
      </c>
      <c r="D3667" s="23">
        <v>9</v>
      </c>
      <c r="E3667" s="22" t="s">
        <v>512</v>
      </c>
      <c r="F3667" s="23">
        <v>9</v>
      </c>
      <c r="G3667" s="22" t="s">
        <v>3147</v>
      </c>
      <c r="H3667" s="22" t="s">
        <v>1327</v>
      </c>
      <c r="I3667" s="23">
        <v>1</v>
      </c>
      <c r="J3667" s="23">
        <v>601</v>
      </c>
      <c r="K3667" s="23" t="s">
        <v>3161</v>
      </c>
      <c r="L3667" s="22" t="s">
        <v>3162</v>
      </c>
      <c r="M3667" s="21" t="s">
        <v>541</v>
      </c>
      <c r="N3667" s="23" t="s">
        <v>1119</v>
      </c>
      <c r="O3667" s="22" t="s">
        <v>1120</v>
      </c>
      <c r="P3667" s="22" t="s">
        <v>1121</v>
      </c>
      <c r="Q3667" s="23" t="s">
        <v>3178</v>
      </c>
      <c r="R3667" s="22" t="s">
        <v>3179</v>
      </c>
      <c r="S3667" s="21" t="s">
        <v>547</v>
      </c>
      <c r="T3667" s="23" t="s">
        <v>3180</v>
      </c>
      <c r="U3667" s="24" t="s">
        <v>16</v>
      </c>
      <c r="V3667" s="23">
        <v>135</v>
      </c>
      <c r="W3667" s="25">
        <v>667428</v>
      </c>
      <c r="X3667" s="25">
        <v>752152</v>
      </c>
      <c r="Y3667" s="25">
        <v>800000</v>
      </c>
      <c r="Z3667" s="25">
        <v>791796</v>
      </c>
      <c r="AA3667" s="25">
        <v>891796</v>
      </c>
      <c r="AB3667" s="25">
        <v>912685</v>
      </c>
      <c r="AC3667" s="26">
        <v>45152.505756550927</v>
      </c>
      <c r="AD3667" s="27">
        <f>ROW()</f>
        <v>3667</v>
      </c>
      <c r="AE3667" s="27">
        <f>1</f>
        <v>1</v>
      </c>
      <c r="AF3667" s="27">
        <f>SUBTOTAL(109,Tbl_NGF_Data[[#This Row],[Counter]])</f>
        <v>1</v>
      </c>
    </row>
    <row r="3668" spans="2:32" ht="45" x14ac:dyDescent="0.25">
      <c r="B3668" s="21" t="s">
        <v>512</v>
      </c>
      <c r="C3668" s="22" t="s">
        <v>3147</v>
      </c>
      <c r="D3668" s="23">
        <v>9</v>
      </c>
      <c r="E3668" s="22" t="s">
        <v>512</v>
      </c>
      <c r="F3668" s="23">
        <v>9</v>
      </c>
      <c r="G3668" s="22" t="s">
        <v>3147</v>
      </c>
      <c r="H3668" s="22" t="s">
        <v>1327</v>
      </c>
      <c r="I3668" s="23">
        <v>1</v>
      </c>
      <c r="J3668" s="23">
        <v>601</v>
      </c>
      <c r="K3668" s="23" t="s">
        <v>3161</v>
      </c>
      <c r="L3668" s="22" t="s">
        <v>3162</v>
      </c>
      <c r="M3668" s="21" t="s">
        <v>541</v>
      </c>
      <c r="N3668" s="23" t="s">
        <v>1119</v>
      </c>
      <c r="O3668" s="22" t="s">
        <v>1120</v>
      </c>
      <c r="P3668" s="22" t="s">
        <v>1121</v>
      </c>
      <c r="Q3668" s="23" t="s">
        <v>3178</v>
      </c>
      <c r="R3668" s="22" t="s">
        <v>3179</v>
      </c>
      <c r="S3668" s="21" t="s">
        <v>547</v>
      </c>
      <c r="T3668" s="23" t="s">
        <v>3180</v>
      </c>
      <c r="U3668" s="24" t="s">
        <v>17</v>
      </c>
      <c r="V3668" s="23">
        <v>200</v>
      </c>
      <c r="W3668" s="25">
        <v>654139.25999999966</v>
      </c>
      <c r="X3668" s="25">
        <v>730524.11</v>
      </c>
      <c r="Y3668" s="25">
        <v>720835.93</v>
      </c>
      <c r="Z3668" s="25">
        <v>685869.26</v>
      </c>
      <c r="AA3668" s="25">
        <v>727575.00000000023</v>
      </c>
      <c r="AB3668" s="25">
        <v>503415.45</v>
      </c>
      <c r="AC3668" s="26">
        <v>45152.505756550927</v>
      </c>
      <c r="AD3668" s="27">
        <f>ROW()</f>
        <v>3668</v>
      </c>
      <c r="AE3668" s="27">
        <f>1</f>
        <v>1</v>
      </c>
      <c r="AF3668" s="27">
        <f>SUBTOTAL(109,Tbl_NGF_Data[[#This Row],[Counter]])</f>
        <v>1</v>
      </c>
    </row>
    <row r="3669" spans="2:32" ht="45" x14ac:dyDescent="0.25">
      <c r="B3669" s="21" t="s">
        <v>512</v>
      </c>
      <c r="C3669" s="22" t="s">
        <v>3147</v>
      </c>
      <c r="D3669" s="23">
        <v>9</v>
      </c>
      <c r="E3669" s="22" t="s">
        <v>512</v>
      </c>
      <c r="F3669" s="23">
        <v>9</v>
      </c>
      <c r="G3669" s="22" t="s">
        <v>3147</v>
      </c>
      <c r="H3669" s="22" t="s">
        <v>1327</v>
      </c>
      <c r="I3669" s="23">
        <v>1</v>
      </c>
      <c r="J3669" s="23">
        <v>601</v>
      </c>
      <c r="K3669" s="23" t="s">
        <v>3161</v>
      </c>
      <c r="L3669" s="22" t="s">
        <v>3162</v>
      </c>
      <c r="M3669" s="21" t="s">
        <v>541</v>
      </c>
      <c r="N3669" s="23" t="s">
        <v>1119</v>
      </c>
      <c r="O3669" s="22" t="s">
        <v>1120</v>
      </c>
      <c r="P3669" s="22" t="s">
        <v>1121</v>
      </c>
      <c r="Q3669" s="23" t="s">
        <v>3178</v>
      </c>
      <c r="R3669" s="22" t="s">
        <v>3179</v>
      </c>
      <c r="S3669" s="21" t="s">
        <v>547</v>
      </c>
      <c r="T3669" s="23" t="s">
        <v>3180</v>
      </c>
      <c r="U3669" s="24" t="s">
        <v>18</v>
      </c>
      <c r="V3669" s="23">
        <v>220</v>
      </c>
      <c r="W3669" s="25">
        <v>13288.74000000034</v>
      </c>
      <c r="X3669" s="25">
        <v>21627.890000000014</v>
      </c>
      <c r="Y3669" s="25">
        <v>79164.069999999949</v>
      </c>
      <c r="Z3669" s="25">
        <v>105926.73999999999</v>
      </c>
      <c r="AA3669" s="25">
        <v>164220.99999999977</v>
      </c>
      <c r="AB3669" s="25">
        <v>409269.55</v>
      </c>
      <c r="AC3669" s="26">
        <v>45152.505756550927</v>
      </c>
      <c r="AD3669" s="27">
        <f>ROW()</f>
        <v>3669</v>
      </c>
      <c r="AE3669" s="27">
        <f>1</f>
        <v>1</v>
      </c>
      <c r="AF3669" s="27">
        <f>SUBTOTAL(109,Tbl_NGF_Data[[#This Row],[Counter]])</f>
        <v>1</v>
      </c>
    </row>
    <row r="3670" spans="2:32" ht="45" x14ac:dyDescent="0.25">
      <c r="B3670" s="21" t="s">
        <v>512</v>
      </c>
      <c r="C3670" s="22" t="s">
        <v>3147</v>
      </c>
      <c r="D3670" s="23">
        <v>9</v>
      </c>
      <c r="E3670" s="22" t="s">
        <v>512</v>
      </c>
      <c r="F3670" s="23">
        <v>9</v>
      </c>
      <c r="G3670" s="22" t="s">
        <v>3147</v>
      </c>
      <c r="H3670" s="22" t="s">
        <v>1327</v>
      </c>
      <c r="I3670" s="23">
        <v>1</v>
      </c>
      <c r="J3670" s="23">
        <v>601</v>
      </c>
      <c r="K3670" s="23" t="s">
        <v>3161</v>
      </c>
      <c r="L3670" s="22" t="s">
        <v>3162</v>
      </c>
      <c r="M3670" s="21" t="s">
        <v>541</v>
      </c>
      <c r="N3670" s="23" t="s">
        <v>1119</v>
      </c>
      <c r="O3670" s="22" t="s">
        <v>1120</v>
      </c>
      <c r="P3670" s="22" t="s">
        <v>1121</v>
      </c>
      <c r="Q3670" s="23" t="s">
        <v>3178</v>
      </c>
      <c r="R3670" s="22" t="s">
        <v>3179</v>
      </c>
      <c r="S3670" s="21" t="s">
        <v>547</v>
      </c>
      <c r="T3670" s="23" t="s">
        <v>3180</v>
      </c>
      <c r="U3670" s="24" t="s">
        <v>19</v>
      </c>
      <c r="V3670" s="23">
        <v>500</v>
      </c>
      <c r="W3670" s="25">
        <v>693456.25</v>
      </c>
      <c r="X3670" s="25">
        <v>739950</v>
      </c>
      <c r="Y3670" s="25">
        <v>683241.52</v>
      </c>
      <c r="Z3670" s="25">
        <v>575411.5</v>
      </c>
      <c r="AA3670" s="25">
        <v>739664.26</v>
      </c>
      <c r="AB3670" s="25">
        <v>635310</v>
      </c>
      <c r="AC3670" s="26">
        <v>45152.505756550927</v>
      </c>
      <c r="AD3670" s="27">
        <f>ROW()</f>
        <v>3670</v>
      </c>
      <c r="AE3670" s="27">
        <f>1</f>
        <v>1</v>
      </c>
      <c r="AF3670" s="27">
        <f>SUBTOTAL(109,Tbl_NGF_Data[[#This Row],[Counter]])</f>
        <v>1</v>
      </c>
    </row>
    <row r="3671" spans="2:32" ht="60" x14ac:dyDescent="0.25">
      <c r="B3671" s="21" t="s">
        <v>512</v>
      </c>
      <c r="C3671" s="22" t="s">
        <v>3147</v>
      </c>
      <c r="D3671" s="23">
        <v>9</v>
      </c>
      <c r="E3671" s="22" t="s">
        <v>512</v>
      </c>
      <c r="F3671" s="23">
        <v>9</v>
      </c>
      <c r="G3671" s="22" t="s">
        <v>3147</v>
      </c>
      <c r="H3671" s="22" t="s">
        <v>1327</v>
      </c>
      <c r="I3671" s="23">
        <v>1</v>
      </c>
      <c r="J3671" s="23">
        <v>601</v>
      </c>
      <c r="K3671" s="23" t="s">
        <v>3161</v>
      </c>
      <c r="L3671" s="22" t="s">
        <v>3162</v>
      </c>
      <c r="M3671" s="21" t="s">
        <v>541</v>
      </c>
      <c r="N3671" s="23" t="s">
        <v>1119</v>
      </c>
      <c r="O3671" s="22" t="s">
        <v>1120</v>
      </c>
      <c r="P3671" s="22" t="s">
        <v>1121</v>
      </c>
      <c r="Q3671" s="23" t="s">
        <v>3181</v>
      </c>
      <c r="R3671" s="22" t="s">
        <v>3182</v>
      </c>
      <c r="S3671" s="21" t="s">
        <v>548</v>
      </c>
      <c r="T3671" s="23" t="s">
        <v>3183</v>
      </c>
      <c r="U3671" s="24" t="s">
        <v>15</v>
      </c>
      <c r="V3671" s="23">
        <v>100</v>
      </c>
      <c r="W3671" s="25">
        <v>0</v>
      </c>
      <c r="X3671" s="25">
        <v>0</v>
      </c>
      <c r="Y3671" s="25">
        <v>0</v>
      </c>
      <c r="Z3671" s="25">
        <v>100067.98</v>
      </c>
      <c r="AA3671" s="25">
        <v>653273.84</v>
      </c>
      <c r="AB3671" s="25">
        <v>450269.88</v>
      </c>
      <c r="AC3671" s="26">
        <v>45152.505756550927</v>
      </c>
      <c r="AD3671" s="27">
        <f>ROW()</f>
        <v>3671</v>
      </c>
      <c r="AE3671" s="27">
        <f>1</f>
        <v>1</v>
      </c>
      <c r="AF3671" s="27">
        <f>SUBTOTAL(109,Tbl_NGF_Data[[#This Row],[Counter]])</f>
        <v>1</v>
      </c>
    </row>
    <row r="3672" spans="2:32" ht="60" x14ac:dyDescent="0.25">
      <c r="B3672" s="21" t="s">
        <v>512</v>
      </c>
      <c r="C3672" s="22" t="s">
        <v>3147</v>
      </c>
      <c r="D3672" s="23">
        <v>9</v>
      </c>
      <c r="E3672" s="22" t="s">
        <v>512</v>
      </c>
      <c r="F3672" s="23">
        <v>9</v>
      </c>
      <c r="G3672" s="22" t="s">
        <v>3147</v>
      </c>
      <c r="H3672" s="22" t="s">
        <v>1327</v>
      </c>
      <c r="I3672" s="23">
        <v>1</v>
      </c>
      <c r="J3672" s="23">
        <v>601</v>
      </c>
      <c r="K3672" s="23" t="s">
        <v>3161</v>
      </c>
      <c r="L3672" s="22" t="s">
        <v>3162</v>
      </c>
      <c r="M3672" s="21" t="s">
        <v>541</v>
      </c>
      <c r="N3672" s="23" t="s">
        <v>1119</v>
      </c>
      <c r="O3672" s="22" t="s">
        <v>1120</v>
      </c>
      <c r="P3672" s="22" t="s">
        <v>1121</v>
      </c>
      <c r="Q3672" s="23" t="s">
        <v>3181</v>
      </c>
      <c r="R3672" s="22" t="s">
        <v>3182</v>
      </c>
      <c r="S3672" s="21" t="s">
        <v>548</v>
      </c>
      <c r="T3672" s="23" t="s">
        <v>3183</v>
      </c>
      <c r="U3672" s="24" t="s">
        <v>16</v>
      </c>
      <c r="V3672" s="23">
        <v>135</v>
      </c>
      <c r="W3672" s="25">
        <v>0</v>
      </c>
      <c r="X3672" s="25">
        <v>0</v>
      </c>
      <c r="Y3672" s="25">
        <v>0</v>
      </c>
      <c r="Z3672" s="25">
        <v>100000</v>
      </c>
      <c r="AA3672" s="25">
        <v>650000</v>
      </c>
      <c r="AB3672" s="25">
        <v>320000</v>
      </c>
      <c r="AC3672" s="26">
        <v>45152.505756550927</v>
      </c>
      <c r="AD3672" s="27">
        <f>ROW()</f>
        <v>3672</v>
      </c>
      <c r="AE3672" s="27">
        <f>1</f>
        <v>1</v>
      </c>
      <c r="AF3672" s="27">
        <f>SUBTOTAL(109,Tbl_NGF_Data[[#This Row],[Counter]])</f>
        <v>1</v>
      </c>
    </row>
    <row r="3673" spans="2:32" ht="60" x14ac:dyDescent="0.25">
      <c r="B3673" s="21" t="s">
        <v>512</v>
      </c>
      <c r="C3673" s="22" t="s">
        <v>3147</v>
      </c>
      <c r="D3673" s="23">
        <v>9</v>
      </c>
      <c r="E3673" s="22" t="s">
        <v>512</v>
      </c>
      <c r="F3673" s="23">
        <v>9</v>
      </c>
      <c r="G3673" s="22" t="s">
        <v>3147</v>
      </c>
      <c r="H3673" s="22" t="s">
        <v>1327</v>
      </c>
      <c r="I3673" s="23">
        <v>1</v>
      </c>
      <c r="J3673" s="23">
        <v>601</v>
      </c>
      <c r="K3673" s="23" t="s">
        <v>3161</v>
      </c>
      <c r="L3673" s="22" t="s">
        <v>3162</v>
      </c>
      <c r="M3673" s="21" t="s">
        <v>541</v>
      </c>
      <c r="N3673" s="23" t="s">
        <v>1119</v>
      </c>
      <c r="O3673" s="22" t="s">
        <v>1120</v>
      </c>
      <c r="P3673" s="22" t="s">
        <v>1121</v>
      </c>
      <c r="Q3673" s="23" t="s">
        <v>3181</v>
      </c>
      <c r="R3673" s="22" t="s">
        <v>3182</v>
      </c>
      <c r="S3673" s="21" t="s">
        <v>548</v>
      </c>
      <c r="T3673" s="23" t="s">
        <v>3183</v>
      </c>
      <c r="U3673" s="24" t="s">
        <v>17</v>
      </c>
      <c r="V3673" s="23">
        <v>200</v>
      </c>
      <c r="W3673" s="25">
        <v>0</v>
      </c>
      <c r="X3673" s="25">
        <v>0</v>
      </c>
      <c r="Y3673" s="25">
        <v>0</v>
      </c>
      <c r="Z3673" s="25">
        <v>0</v>
      </c>
      <c r="AA3673" s="25">
        <v>98325.739999999991</v>
      </c>
      <c r="AB3673" s="25">
        <v>211263.68</v>
      </c>
      <c r="AC3673" s="26">
        <v>45152.505756550927</v>
      </c>
      <c r="AD3673" s="27">
        <f>ROW()</f>
        <v>3673</v>
      </c>
      <c r="AE3673" s="27">
        <f>1</f>
        <v>1</v>
      </c>
      <c r="AF3673" s="27">
        <f>SUBTOTAL(109,Tbl_NGF_Data[[#This Row],[Counter]])</f>
        <v>1</v>
      </c>
    </row>
    <row r="3674" spans="2:32" ht="60" x14ac:dyDescent="0.25">
      <c r="B3674" s="21" t="s">
        <v>512</v>
      </c>
      <c r="C3674" s="22" t="s">
        <v>3147</v>
      </c>
      <c r="D3674" s="23">
        <v>9</v>
      </c>
      <c r="E3674" s="22" t="s">
        <v>512</v>
      </c>
      <c r="F3674" s="23">
        <v>9</v>
      </c>
      <c r="G3674" s="22" t="s">
        <v>3147</v>
      </c>
      <c r="H3674" s="22" t="s">
        <v>1327</v>
      </c>
      <c r="I3674" s="23">
        <v>1</v>
      </c>
      <c r="J3674" s="23">
        <v>601</v>
      </c>
      <c r="K3674" s="23" t="s">
        <v>3161</v>
      </c>
      <c r="L3674" s="22" t="s">
        <v>3162</v>
      </c>
      <c r="M3674" s="21" t="s">
        <v>541</v>
      </c>
      <c r="N3674" s="23" t="s">
        <v>1119</v>
      </c>
      <c r="O3674" s="22" t="s">
        <v>1120</v>
      </c>
      <c r="P3674" s="22" t="s">
        <v>1121</v>
      </c>
      <c r="Q3674" s="23" t="s">
        <v>3181</v>
      </c>
      <c r="R3674" s="22" t="s">
        <v>3182</v>
      </c>
      <c r="S3674" s="21" t="s">
        <v>548</v>
      </c>
      <c r="T3674" s="23" t="s">
        <v>3183</v>
      </c>
      <c r="U3674" s="24" t="s">
        <v>18</v>
      </c>
      <c r="V3674" s="23">
        <v>220</v>
      </c>
      <c r="W3674" s="25">
        <v>0</v>
      </c>
      <c r="X3674" s="25">
        <v>0</v>
      </c>
      <c r="Y3674" s="25">
        <v>0</v>
      </c>
      <c r="Z3674" s="25">
        <v>100000</v>
      </c>
      <c r="AA3674" s="25">
        <v>551674.26</v>
      </c>
      <c r="AB3674" s="25">
        <v>108736.32000000001</v>
      </c>
      <c r="AC3674" s="26">
        <v>45152.505756550927</v>
      </c>
      <c r="AD3674" s="27">
        <f>ROW()</f>
        <v>3674</v>
      </c>
      <c r="AE3674" s="27">
        <f>1</f>
        <v>1</v>
      </c>
      <c r="AF3674" s="27">
        <f>SUBTOTAL(109,Tbl_NGF_Data[[#This Row],[Counter]])</f>
        <v>1</v>
      </c>
    </row>
    <row r="3675" spans="2:32" ht="60" x14ac:dyDescent="0.25">
      <c r="B3675" s="21" t="s">
        <v>512</v>
      </c>
      <c r="C3675" s="22" t="s">
        <v>3147</v>
      </c>
      <c r="D3675" s="23">
        <v>9</v>
      </c>
      <c r="E3675" s="22" t="s">
        <v>512</v>
      </c>
      <c r="F3675" s="23">
        <v>9</v>
      </c>
      <c r="G3675" s="22" t="s">
        <v>3147</v>
      </c>
      <c r="H3675" s="22" t="s">
        <v>1327</v>
      </c>
      <c r="I3675" s="23">
        <v>1</v>
      </c>
      <c r="J3675" s="23">
        <v>601</v>
      </c>
      <c r="K3675" s="23" t="s">
        <v>3161</v>
      </c>
      <c r="L3675" s="22" t="s">
        <v>3162</v>
      </c>
      <c r="M3675" s="21" t="s">
        <v>541</v>
      </c>
      <c r="N3675" s="23" t="s">
        <v>1119</v>
      </c>
      <c r="O3675" s="22" t="s">
        <v>1120</v>
      </c>
      <c r="P3675" s="22" t="s">
        <v>1121</v>
      </c>
      <c r="Q3675" s="23" t="s">
        <v>3181</v>
      </c>
      <c r="R3675" s="22" t="s">
        <v>3182</v>
      </c>
      <c r="S3675" s="21" t="s">
        <v>548</v>
      </c>
      <c r="T3675" s="23" t="s">
        <v>3183</v>
      </c>
      <c r="U3675" s="24" t="s">
        <v>19</v>
      </c>
      <c r="V3675" s="23">
        <v>500</v>
      </c>
      <c r="W3675" s="25">
        <v>0</v>
      </c>
      <c r="X3675" s="25">
        <v>0</v>
      </c>
      <c r="Y3675" s="25">
        <v>0</v>
      </c>
      <c r="Z3675" s="25">
        <v>67.98</v>
      </c>
      <c r="AA3675" s="25">
        <v>1531.6</v>
      </c>
      <c r="AB3675" s="25">
        <v>8259.7199999999993</v>
      </c>
      <c r="AC3675" s="26">
        <v>45152.505756550927</v>
      </c>
      <c r="AD3675" s="27">
        <f>ROW()</f>
        <v>3675</v>
      </c>
      <c r="AE3675" s="27">
        <f>1</f>
        <v>1</v>
      </c>
      <c r="AF3675" s="27">
        <f>SUBTOTAL(109,Tbl_NGF_Data[[#This Row],[Counter]])</f>
        <v>1</v>
      </c>
    </row>
    <row r="3676" spans="2:32" ht="45" x14ac:dyDescent="0.25">
      <c r="B3676" s="21" t="s">
        <v>512</v>
      </c>
      <c r="C3676" s="22" t="s">
        <v>3147</v>
      </c>
      <c r="D3676" s="23">
        <v>9</v>
      </c>
      <c r="E3676" s="22" t="s">
        <v>512</v>
      </c>
      <c r="F3676" s="23">
        <v>9</v>
      </c>
      <c r="G3676" s="22" t="s">
        <v>3147</v>
      </c>
      <c r="H3676" s="22" t="s">
        <v>1327</v>
      </c>
      <c r="I3676" s="23">
        <v>1</v>
      </c>
      <c r="J3676" s="23">
        <v>601</v>
      </c>
      <c r="K3676" s="23" t="s">
        <v>3161</v>
      </c>
      <c r="L3676" s="22" t="s">
        <v>3162</v>
      </c>
      <c r="M3676" s="21" t="s">
        <v>541</v>
      </c>
      <c r="N3676" s="23" t="s">
        <v>1119</v>
      </c>
      <c r="O3676" s="22" t="s">
        <v>1120</v>
      </c>
      <c r="P3676" s="22" t="s">
        <v>1121</v>
      </c>
      <c r="Q3676" s="23" t="s">
        <v>1352</v>
      </c>
      <c r="R3676" s="22" t="s">
        <v>1353</v>
      </c>
      <c r="S3676" s="21" t="s">
        <v>406</v>
      </c>
      <c r="T3676" s="23" t="s">
        <v>3184</v>
      </c>
      <c r="U3676" s="24" t="s">
        <v>15</v>
      </c>
      <c r="V3676" s="23">
        <v>100</v>
      </c>
      <c r="W3676" s="25">
        <v>0</v>
      </c>
      <c r="X3676" s="25">
        <v>0</v>
      </c>
      <c r="Y3676" s="25">
        <v>0</v>
      </c>
      <c r="Z3676" s="25">
        <v>0</v>
      </c>
      <c r="AA3676" s="25">
        <v>2022.61</v>
      </c>
      <c r="AB3676" s="25">
        <v>2022.61</v>
      </c>
      <c r="AC3676" s="26">
        <v>45152.505756550927</v>
      </c>
      <c r="AD3676" s="27">
        <f>ROW()</f>
        <v>3676</v>
      </c>
      <c r="AE3676" s="27">
        <f>1</f>
        <v>1</v>
      </c>
      <c r="AF3676" s="27">
        <f>SUBTOTAL(109,Tbl_NGF_Data[[#This Row],[Counter]])</f>
        <v>1</v>
      </c>
    </row>
    <row r="3677" spans="2:32" ht="45" x14ac:dyDescent="0.25">
      <c r="B3677" s="21" t="s">
        <v>512</v>
      </c>
      <c r="C3677" s="22" t="s">
        <v>3147</v>
      </c>
      <c r="D3677" s="23">
        <v>9</v>
      </c>
      <c r="E3677" s="22" t="s">
        <v>512</v>
      </c>
      <c r="F3677" s="23">
        <v>9</v>
      </c>
      <c r="G3677" s="22" t="s">
        <v>3147</v>
      </c>
      <c r="H3677" s="22" t="s">
        <v>1327</v>
      </c>
      <c r="I3677" s="23">
        <v>1</v>
      </c>
      <c r="J3677" s="23">
        <v>601</v>
      </c>
      <c r="K3677" s="23" t="s">
        <v>3161</v>
      </c>
      <c r="L3677" s="22" t="s">
        <v>3162</v>
      </c>
      <c r="M3677" s="21" t="s">
        <v>541</v>
      </c>
      <c r="N3677" s="23" t="s">
        <v>1119</v>
      </c>
      <c r="O3677" s="22" t="s">
        <v>1120</v>
      </c>
      <c r="P3677" s="22" t="s">
        <v>1121</v>
      </c>
      <c r="Q3677" s="23" t="s">
        <v>1352</v>
      </c>
      <c r="R3677" s="22" t="s">
        <v>1353</v>
      </c>
      <c r="S3677" s="21" t="s">
        <v>406</v>
      </c>
      <c r="T3677" s="23" t="s">
        <v>3184</v>
      </c>
      <c r="U3677" s="24" t="s">
        <v>16</v>
      </c>
      <c r="V3677" s="23">
        <v>135</v>
      </c>
      <c r="W3677" s="25">
        <v>0</v>
      </c>
      <c r="X3677" s="25">
        <v>0</v>
      </c>
      <c r="Y3677" s="25">
        <v>0</v>
      </c>
      <c r="Z3677" s="25">
        <v>0</v>
      </c>
      <c r="AA3677" s="25">
        <v>0</v>
      </c>
      <c r="AB3677" s="25">
        <v>200000</v>
      </c>
      <c r="AC3677" s="26">
        <v>45152.505756550927</v>
      </c>
      <c r="AD3677" s="27">
        <f>ROW()</f>
        <v>3677</v>
      </c>
      <c r="AE3677" s="27">
        <f>1</f>
        <v>1</v>
      </c>
      <c r="AF3677" s="27">
        <f>SUBTOTAL(109,Tbl_NGF_Data[[#This Row],[Counter]])</f>
        <v>1</v>
      </c>
    </row>
    <row r="3678" spans="2:32" ht="45" x14ac:dyDescent="0.25">
      <c r="B3678" s="21" t="s">
        <v>512</v>
      </c>
      <c r="C3678" s="22" t="s">
        <v>3147</v>
      </c>
      <c r="D3678" s="23">
        <v>9</v>
      </c>
      <c r="E3678" s="22" t="s">
        <v>512</v>
      </c>
      <c r="F3678" s="23">
        <v>9</v>
      </c>
      <c r="G3678" s="22" t="s">
        <v>3147</v>
      </c>
      <c r="H3678" s="22" t="s">
        <v>1327</v>
      </c>
      <c r="I3678" s="23">
        <v>1</v>
      </c>
      <c r="J3678" s="23">
        <v>601</v>
      </c>
      <c r="K3678" s="23" t="s">
        <v>3161</v>
      </c>
      <c r="L3678" s="22" t="s">
        <v>3162</v>
      </c>
      <c r="M3678" s="21" t="s">
        <v>541</v>
      </c>
      <c r="N3678" s="23" t="s">
        <v>1119</v>
      </c>
      <c r="O3678" s="22" t="s">
        <v>1120</v>
      </c>
      <c r="P3678" s="22" t="s">
        <v>1121</v>
      </c>
      <c r="Q3678" s="23" t="s">
        <v>1352</v>
      </c>
      <c r="R3678" s="22" t="s">
        <v>1353</v>
      </c>
      <c r="S3678" s="21" t="s">
        <v>406</v>
      </c>
      <c r="T3678" s="23" t="s">
        <v>3184</v>
      </c>
      <c r="U3678" s="24" t="s">
        <v>18</v>
      </c>
      <c r="V3678" s="23">
        <v>220</v>
      </c>
      <c r="W3678" s="25">
        <v>0</v>
      </c>
      <c r="X3678" s="25">
        <v>0</v>
      </c>
      <c r="Y3678" s="25">
        <v>0</v>
      </c>
      <c r="Z3678" s="25">
        <v>0</v>
      </c>
      <c r="AA3678" s="25">
        <v>0</v>
      </c>
      <c r="AB3678" s="25">
        <v>200000</v>
      </c>
      <c r="AC3678" s="26">
        <v>45152.505756550927</v>
      </c>
      <c r="AD3678" s="27">
        <f>ROW()</f>
        <v>3678</v>
      </c>
      <c r="AE3678" s="27">
        <f>1</f>
        <v>1</v>
      </c>
      <c r="AF3678" s="27">
        <f>SUBTOTAL(109,Tbl_NGF_Data[[#This Row],[Counter]])</f>
        <v>1</v>
      </c>
    </row>
    <row r="3679" spans="2:32" ht="45" x14ac:dyDescent="0.25">
      <c r="B3679" s="21" t="s">
        <v>512</v>
      </c>
      <c r="C3679" s="22" t="s">
        <v>3147</v>
      </c>
      <c r="D3679" s="23">
        <v>9</v>
      </c>
      <c r="E3679" s="22" t="s">
        <v>512</v>
      </c>
      <c r="F3679" s="23">
        <v>9</v>
      </c>
      <c r="G3679" s="22" t="s">
        <v>3147</v>
      </c>
      <c r="H3679" s="22" t="s">
        <v>1327</v>
      </c>
      <c r="I3679" s="23">
        <v>1</v>
      </c>
      <c r="J3679" s="23">
        <v>601</v>
      </c>
      <c r="K3679" s="23" t="s">
        <v>3161</v>
      </c>
      <c r="L3679" s="22" t="s">
        <v>3162</v>
      </c>
      <c r="M3679" s="21" t="s">
        <v>541</v>
      </c>
      <c r="N3679" s="23" t="s">
        <v>1119</v>
      </c>
      <c r="O3679" s="22" t="s">
        <v>1120</v>
      </c>
      <c r="P3679" s="22" t="s">
        <v>1121</v>
      </c>
      <c r="Q3679" s="23" t="s">
        <v>1352</v>
      </c>
      <c r="R3679" s="22" t="s">
        <v>1353</v>
      </c>
      <c r="S3679" s="21" t="s">
        <v>406</v>
      </c>
      <c r="T3679" s="23" t="s">
        <v>3184</v>
      </c>
      <c r="U3679" s="24" t="s">
        <v>19</v>
      </c>
      <c r="V3679" s="23">
        <v>500</v>
      </c>
      <c r="W3679" s="25">
        <v>0</v>
      </c>
      <c r="X3679" s="25">
        <v>0</v>
      </c>
      <c r="Y3679" s="25">
        <v>0</v>
      </c>
      <c r="Z3679" s="25">
        <v>0</v>
      </c>
      <c r="AA3679" s="25">
        <v>2022.61</v>
      </c>
      <c r="AB3679" s="25">
        <v>0</v>
      </c>
      <c r="AC3679" s="26">
        <v>45152.505756550927</v>
      </c>
      <c r="AD3679" s="27">
        <f>ROW()</f>
        <v>3679</v>
      </c>
      <c r="AE3679" s="27">
        <f>1</f>
        <v>1</v>
      </c>
      <c r="AF3679" s="27">
        <f>SUBTOTAL(109,Tbl_NGF_Data[[#This Row],[Counter]])</f>
        <v>1</v>
      </c>
    </row>
    <row r="3680" spans="2:32" ht="45" x14ac:dyDescent="0.25">
      <c r="B3680" s="21" t="s">
        <v>512</v>
      </c>
      <c r="C3680" s="22" t="s">
        <v>3147</v>
      </c>
      <c r="D3680" s="23">
        <v>9</v>
      </c>
      <c r="E3680" s="22" t="s">
        <v>512</v>
      </c>
      <c r="F3680" s="23">
        <v>9</v>
      </c>
      <c r="G3680" s="22" t="s">
        <v>3147</v>
      </c>
      <c r="H3680" s="22" t="s">
        <v>1327</v>
      </c>
      <c r="I3680" s="23">
        <v>1</v>
      </c>
      <c r="J3680" s="23">
        <v>601</v>
      </c>
      <c r="K3680" s="23" t="s">
        <v>3161</v>
      </c>
      <c r="L3680" s="22" t="s">
        <v>3162</v>
      </c>
      <c r="M3680" s="21" t="s">
        <v>541</v>
      </c>
      <c r="N3680" s="23" t="s">
        <v>1119</v>
      </c>
      <c r="O3680" s="22" t="s">
        <v>1120</v>
      </c>
      <c r="P3680" s="22" t="s">
        <v>1121</v>
      </c>
      <c r="Q3680" s="23" t="s">
        <v>3185</v>
      </c>
      <c r="R3680" s="22" t="s">
        <v>3186</v>
      </c>
      <c r="S3680" s="21" t="s">
        <v>549</v>
      </c>
      <c r="T3680" s="23" t="s">
        <v>3187</v>
      </c>
      <c r="U3680" s="24" t="s">
        <v>15</v>
      </c>
      <c r="V3680" s="23">
        <v>100</v>
      </c>
      <c r="W3680" s="25">
        <v>819292.73</v>
      </c>
      <c r="X3680" s="25">
        <v>620702.22000000009</v>
      </c>
      <c r="Y3680" s="25">
        <v>617696.49</v>
      </c>
      <c r="Z3680" s="25">
        <v>616110.08000000007</v>
      </c>
      <c r="AA3680" s="25">
        <v>455100.13</v>
      </c>
      <c r="AB3680" s="25">
        <v>979664.70000000007</v>
      </c>
      <c r="AC3680" s="26">
        <v>45152.505756550927</v>
      </c>
      <c r="AD3680" s="27">
        <f>ROW()</f>
        <v>3680</v>
      </c>
      <c r="AE3680" s="27">
        <f>1</f>
        <v>1</v>
      </c>
      <c r="AF3680" s="27">
        <f>SUBTOTAL(109,Tbl_NGF_Data[[#This Row],[Counter]])</f>
        <v>1</v>
      </c>
    </row>
    <row r="3681" spans="2:32" ht="45" x14ac:dyDescent="0.25">
      <c r="B3681" s="21" t="s">
        <v>512</v>
      </c>
      <c r="C3681" s="22" t="s">
        <v>3147</v>
      </c>
      <c r="D3681" s="23">
        <v>9</v>
      </c>
      <c r="E3681" s="22" t="s">
        <v>512</v>
      </c>
      <c r="F3681" s="23">
        <v>9</v>
      </c>
      <c r="G3681" s="22" t="s">
        <v>3147</v>
      </c>
      <c r="H3681" s="22" t="s">
        <v>1327</v>
      </c>
      <c r="I3681" s="23">
        <v>1</v>
      </c>
      <c r="J3681" s="23">
        <v>601</v>
      </c>
      <c r="K3681" s="23" t="s">
        <v>3161</v>
      </c>
      <c r="L3681" s="22" t="s">
        <v>3162</v>
      </c>
      <c r="M3681" s="21" t="s">
        <v>541</v>
      </c>
      <c r="N3681" s="23" t="s">
        <v>1119</v>
      </c>
      <c r="O3681" s="22" t="s">
        <v>1120</v>
      </c>
      <c r="P3681" s="22" t="s">
        <v>1121</v>
      </c>
      <c r="Q3681" s="23" t="s">
        <v>3185</v>
      </c>
      <c r="R3681" s="22" t="s">
        <v>3186</v>
      </c>
      <c r="S3681" s="21" t="s">
        <v>549</v>
      </c>
      <c r="T3681" s="23" t="s">
        <v>3187</v>
      </c>
      <c r="U3681" s="24" t="s">
        <v>16</v>
      </c>
      <c r="V3681" s="23">
        <v>135</v>
      </c>
      <c r="W3681" s="25">
        <v>3030719</v>
      </c>
      <c r="X3681" s="25">
        <v>3268306</v>
      </c>
      <c r="Y3681" s="25">
        <v>5390752</v>
      </c>
      <c r="Z3681" s="25">
        <v>4979164</v>
      </c>
      <c r="AA3681" s="25">
        <v>5943703</v>
      </c>
      <c r="AB3681" s="25">
        <v>5315273</v>
      </c>
      <c r="AC3681" s="26">
        <v>45152.505756550927</v>
      </c>
      <c r="AD3681" s="27">
        <f>ROW()</f>
        <v>3681</v>
      </c>
      <c r="AE3681" s="27">
        <f>1</f>
        <v>1</v>
      </c>
      <c r="AF3681" s="27">
        <f>SUBTOTAL(109,Tbl_NGF_Data[[#This Row],[Counter]])</f>
        <v>1</v>
      </c>
    </row>
    <row r="3682" spans="2:32" ht="45" x14ac:dyDescent="0.25">
      <c r="B3682" s="21" t="s">
        <v>512</v>
      </c>
      <c r="C3682" s="22" t="s">
        <v>3147</v>
      </c>
      <c r="D3682" s="23">
        <v>9</v>
      </c>
      <c r="E3682" s="22" t="s">
        <v>512</v>
      </c>
      <c r="F3682" s="23">
        <v>9</v>
      </c>
      <c r="G3682" s="22" t="s">
        <v>3147</v>
      </c>
      <c r="H3682" s="22" t="s">
        <v>1327</v>
      </c>
      <c r="I3682" s="23">
        <v>1</v>
      </c>
      <c r="J3682" s="23">
        <v>601</v>
      </c>
      <c r="K3682" s="23" t="s">
        <v>3161</v>
      </c>
      <c r="L3682" s="22" t="s">
        <v>3162</v>
      </c>
      <c r="M3682" s="21" t="s">
        <v>541</v>
      </c>
      <c r="N3682" s="23" t="s">
        <v>1119</v>
      </c>
      <c r="O3682" s="22" t="s">
        <v>1120</v>
      </c>
      <c r="P3682" s="22" t="s">
        <v>1121</v>
      </c>
      <c r="Q3682" s="23" t="s">
        <v>3185</v>
      </c>
      <c r="R3682" s="22" t="s">
        <v>3186</v>
      </c>
      <c r="S3682" s="21" t="s">
        <v>549</v>
      </c>
      <c r="T3682" s="23" t="s">
        <v>3187</v>
      </c>
      <c r="U3682" s="24" t="s">
        <v>17</v>
      </c>
      <c r="V3682" s="23">
        <v>200</v>
      </c>
      <c r="W3682" s="25">
        <v>514253.19</v>
      </c>
      <c r="X3682" s="25">
        <v>1376303.7999999998</v>
      </c>
      <c r="Y3682" s="25">
        <v>3360666.8299999996</v>
      </c>
      <c r="Z3682" s="25">
        <v>2457210.8399999989</v>
      </c>
      <c r="AA3682" s="25">
        <v>1880610.2999999989</v>
      </c>
      <c r="AB3682" s="25">
        <v>785328.60000000021</v>
      </c>
      <c r="AC3682" s="26">
        <v>45152.505756550927</v>
      </c>
      <c r="AD3682" s="27">
        <f>ROW()</f>
        <v>3682</v>
      </c>
      <c r="AE3682" s="27">
        <f>1</f>
        <v>1</v>
      </c>
      <c r="AF3682" s="27">
        <f>SUBTOTAL(109,Tbl_NGF_Data[[#This Row],[Counter]])</f>
        <v>1</v>
      </c>
    </row>
    <row r="3683" spans="2:32" ht="45" x14ac:dyDescent="0.25">
      <c r="B3683" s="21" t="s">
        <v>512</v>
      </c>
      <c r="C3683" s="22" t="s">
        <v>3147</v>
      </c>
      <c r="D3683" s="23">
        <v>9</v>
      </c>
      <c r="E3683" s="22" t="s">
        <v>512</v>
      </c>
      <c r="F3683" s="23">
        <v>9</v>
      </c>
      <c r="G3683" s="22" t="s">
        <v>3147</v>
      </c>
      <c r="H3683" s="22" t="s">
        <v>1327</v>
      </c>
      <c r="I3683" s="23">
        <v>1</v>
      </c>
      <c r="J3683" s="23">
        <v>601</v>
      </c>
      <c r="K3683" s="23" t="s">
        <v>3161</v>
      </c>
      <c r="L3683" s="22" t="s">
        <v>3162</v>
      </c>
      <c r="M3683" s="21" t="s">
        <v>541</v>
      </c>
      <c r="N3683" s="23" t="s">
        <v>1119</v>
      </c>
      <c r="O3683" s="22" t="s">
        <v>1120</v>
      </c>
      <c r="P3683" s="22" t="s">
        <v>1121</v>
      </c>
      <c r="Q3683" s="23" t="s">
        <v>3185</v>
      </c>
      <c r="R3683" s="22" t="s">
        <v>3186</v>
      </c>
      <c r="S3683" s="21" t="s">
        <v>549</v>
      </c>
      <c r="T3683" s="23" t="s">
        <v>3187</v>
      </c>
      <c r="U3683" s="24" t="s">
        <v>18</v>
      </c>
      <c r="V3683" s="23">
        <v>220</v>
      </c>
      <c r="W3683" s="25">
        <v>2516465.81</v>
      </c>
      <c r="X3683" s="25">
        <v>1892002.2000000002</v>
      </c>
      <c r="Y3683" s="25">
        <v>2030085.1700000004</v>
      </c>
      <c r="Z3683" s="25">
        <v>2521953.1600000011</v>
      </c>
      <c r="AA3683" s="25">
        <v>4063092.7000000011</v>
      </c>
      <c r="AB3683" s="25">
        <v>4529944.3999999994</v>
      </c>
      <c r="AC3683" s="26">
        <v>45152.505756550927</v>
      </c>
      <c r="AD3683" s="27">
        <f>ROW()</f>
        <v>3683</v>
      </c>
      <c r="AE3683" s="27">
        <f>1</f>
        <v>1</v>
      </c>
      <c r="AF3683" s="27">
        <f>SUBTOTAL(109,Tbl_NGF_Data[[#This Row],[Counter]])</f>
        <v>1</v>
      </c>
    </row>
    <row r="3684" spans="2:32" ht="45" x14ac:dyDescent="0.25">
      <c r="B3684" s="21" t="s">
        <v>512</v>
      </c>
      <c r="C3684" s="22" t="s">
        <v>3147</v>
      </c>
      <c r="D3684" s="23">
        <v>9</v>
      </c>
      <c r="E3684" s="22" t="s">
        <v>512</v>
      </c>
      <c r="F3684" s="23">
        <v>9</v>
      </c>
      <c r="G3684" s="22" t="s">
        <v>3147</v>
      </c>
      <c r="H3684" s="22" t="s">
        <v>1327</v>
      </c>
      <c r="I3684" s="23">
        <v>1</v>
      </c>
      <c r="J3684" s="23">
        <v>601</v>
      </c>
      <c r="K3684" s="23" t="s">
        <v>3161</v>
      </c>
      <c r="L3684" s="22" t="s">
        <v>3162</v>
      </c>
      <c r="M3684" s="21" t="s">
        <v>541</v>
      </c>
      <c r="N3684" s="23" t="s">
        <v>1119</v>
      </c>
      <c r="O3684" s="22" t="s">
        <v>1120</v>
      </c>
      <c r="P3684" s="22" t="s">
        <v>1121</v>
      </c>
      <c r="Q3684" s="23" t="s">
        <v>3185</v>
      </c>
      <c r="R3684" s="22" t="s">
        <v>3186</v>
      </c>
      <c r="S3684" s="21" t="s">
        <v>549</v>
      </c>
      <c r="T3684" s="23" t="s">
        <v>3187</v>
      </c>
      <c r="U3684" s="24" t="s">
        <v>19</v>
      </c>
      <c r="V3684" s="23">
        <v>500</v>
      </c>
      <c r="W3684" s="25">
        <v>683166.01</v>
      </c>
      <c r="X3684" s="25">
        <v>780403.89999999991</v>
      </c>
      <c r="Y3684" s="25">
        <v>908654.54999999993</v>
      </c>
      <c r="Z3684" s="25">
        <v>457749.43</v>
      </c>
      <c r="AA3684" s="25">
        <v>691739.35</v>
      </c>
      <c r="AB3684" s="25">
        <v>530578.47</v>
      </c>
      <c r="AC3684" s="26">
        <v>45152.505756550927</v>
      </c>
      <c r="AD3684" s="27">
        <f>ROW()</f>
        <v>3684</v>
      </c>
      <c r="AE3684" s="27">
        <f>1</f>
        <v>1</v>
      </c>
      <c r="AF3684" s="27">
        <f>SUBTOTAL(109,Tbl_NGF_Data[[#This Row],[Counter]])</f>
        <v>1</v>
      </c>
    </row>
    <row r="3685" spans="2:32" ht="45" x14ac:dyDescent="0.25">
      <c r="B3685" s="21" t="s">
        <v>512</v>
      </c>
      <c r="C3685" s="22" t="s">
        <v>3147</v>
      </c>
      <c r="D3685" s="23">
        <v>9</v>
      </c>
      <c r="E3685" s="22" t="s">
        <v>512</v>
      </c>
      <c r="F3685" s="23">
        <v>9</v>
      </c>
      <c r="G3685" s="22" t="s">
        <v>3147</v>
      </c>
      <c r="H3685" s="22" t="s">
        <v>1327</v>
      </c>
      <c r="I3685" s="23">
        <v>1</v>
      </c>
      <c r="J3685" s="23">
        <v>601</v>
      </c>
      <c r="K3685" s="23" t="s">
        <v>3161</v>
      </c>
      <c r="L3685" s="22" t="s">
        <v>3162</v>
      </c>
      <c r="M3685" s="21" t="s">
        <v>541</v>
      </c>
      <c r="N3685" s="23" t="s">
        <v>1119</v>
      </c>
      <c r="O3685" s="22" t="s">
        <v>1120</v>
      </c>
      <c r="P3685" s="22" t="s">
        <v>1121</v>
      </c>
      <c r="Q3685" s="23" t="s">
        <v>3188</v>
      </c>
      <c r="R3685" s="22" t="s">
        <v>3189</v>
      </c>
      <c r="S3685" s="21" t="s">
        <v>550</v>
      </c>
      <c r="T3685" s="23" t="s">
        <v>3190</v>
      </c>
      <c r="U3685" s="24" t="s">
        <v>15</v>
      </c>
      <c r="V3685" s="23">
        <v>100</v>
      </c>
      <c r="W3685" s="25">
        <v>21536547.600000001</v>
      </c>
      <c r="X3685" s="25">
        <v>14090561.74</v>
      </c>
      <c r="Y3685" s="25">
        <v>19724218.399999999</v>
      </c>
      <c r="Z3685" s="25">
        <v>16167374.41</v>
      </c>
      <c r="AA3685" s="25">
        <v>5459763.4500000002</v>
      </c>
      <c r="AB3685" s="25">
        <v>22.400000000139698</v>
      </c>
      <c r="AC3685" s="26">
        <v>45152.505756550927</v>
      </c>
      <c r="AD3685" s="27">
        <f>ROW()</f>
        <v>3685</v>
      </c>
      <c r="AE3685" s="27">
        <f>1</f>
        <v>1</v>
      </c>
      <c r="AF3685" s="27">
        <f>SUBTOTAL(109,Tbl_NGF_Data[[#This Row],[Counter]])</f>
        <v>1</v>
      </c>
    </row>
    <row r="3686" spans="2:32" ht="45" x14ac:dyDescent="0.25">
      <c r="B3686" s="21" t="s">
        <v>512</v>
      </c>
      <c r="C3686" s="22" t="s">
        <v>3147</v>
      </c>
      <c r="D3686" s="23">
        <v>9</v>
      </c>
      <c r="E3686" s="22" t="s">
        <v>512</v>
      </c>
      <c r="F3686" s="23">
        <v>9</v>
      </c>
      <c r="G3686" s="22" t="s">
        <v>3147</v>
      </c>
      <c r="H3686" s="22" t="s">
        <v>1327</v>
      </c>
      <c r="I3686" s="23">
        <v>1</v>
      </c>
      <c r="J3686" s="23">
        <v>601</v>
      </c>
      <c r="K3686" s="23" t="s">
        <v>3161</v>
      </c>
      <c r="L3686" s="22" t="s">
        <v>3162</v>
      </c>
      <c r="M3686" s="21" t="s">
        <v>541</v>
      </c>
      <c r="N3686" s="23" t="s">
        <v>1119</v>
      </c>
      <c r="O3686" s="22" t="s">
        <v>1120</v>
      </c>
      <c r="P3686" s="22" t="s">
        <v>1121</v>
      </c>
      <c r="Q3686" s="23" t="s">
        <v>3188</v>
      </c>
      <c r="R3686" s="22" t="s">
        <v>3189</v>
      </c>
      <c r="S3686" s="21" t="s">
        <v>550</v>
      </c>
      <c r="T3686" s="23" t="s">
        <v>3190</v>
      </c>
      <c r="U3686" s="24" t="s">
        <v>16</v>
      </c>
      <c r="V3686" s="23">
        <v>135</v>
      </c>
      <c r="W3686" s="25">
        <v>25236700</v>
      </c>
      <c r="X3686" s="25">
        <v>30495619</v>
      </c>
      <c r="Y3686" s="25">
        <v>18534266</v>
      </c>
      <c r="Z3686" s="25">
        <v>26856111</v>
      </c>
      <c r="AA3686" s="25">
        <v>38500000</v>
      </c>
      <c r="AB3686" s="25">
        <v>40616039</v>
      </c>
      <c r="AC3686" s="26">
        <v>45152.505756550927</v>
      </c>
      <c r="AD3686" s="27">
        <f>ROW()</f>
        <v>3686</v>
      </c>
      <c r="AE3686" s="27">
        <f>1</f>
        <v>1</v>
      </c>
      <c r="AF3686" s="27">
        <f>SUBTOTAL(109,Tbl_NGF_Data[[#This Row],[Counter]])</f>
        <v>1</v>
      </c>
    </row>
    <row r="3687" spans="2:32" ht="45" x14ac:dyDescent="0.25">
      <c r="B3687" s="21" t="s">
        <v>512</v>
      </c>
      <c r="C3687" s="22" t="s">
        <v>3147</v>
      </c>
      <c r="D3687" s="23">
        <v>9</v>
      </c>
      <c r="E3687" s="22" t="s">
        <v>512</v>
      </c>
      <c r="F3687" s="23">
        <v>9</v>
      </c>
      <c r="G3687" s="22" t="s">
        <v>3147</v>
      </c>
      <c r="H3687" s="22" t="s">
        <v>1327</v>
      </c>
      <c r="I3687" s="23">
        <v>1</v>
      </c>
      <c r="J3687" s="23">
        <v>601</v>
      </c>
      <c r="K3687" s="23" t="s">
        <v>3161</v>
      </c>
      <c r="L3687" s="22" t="s">
        <v>3162</v>
      </c>
      <c r="M3687" s="21" t="s">
        <v>541</v>
      </c>
      <c r="N3687" s="23" t="s">
        <v>1119</v>
      </c>
      <c r="O3687" s="22" t="s">
        <v>1120</v>
      </c>
      <c r="P3687" s="22" t="s">
        <v>1121</v>
      </c>
      <c r="Q3687" s="23" t="s">
        <v>3188</v>
      </c>
      <c r="R3687" s="22" t="s">
        <v>3189</v>
      </c>
      <c r="S3687" s="21" t="s">
        <v>550</v>
      </c>
      <c r="T3687" s="23" t="s">
        <v>3190</v>
      </c>
      <c r="U3687" s="24" t="s">
        <v>17</v>
      </c>
      <c r="V3687" s="23">
        <v>200</v>
      </c>
      <c r="W3687" s="25">
        <v>19853127.049999997</v>
      </c>
      <c r="X3687" s="25">
        <v>30290980.760000017</v>
      </c>
      <c r="Y3687" s="25">
        <v>15226033.390000008</v>
      </c>
      <c r="Z3687" s="25">
        <v>26147166.360000003</v>
      </c>
      <c r="AA3687" s="25">
        <v>30750949.300000008</v>
      </c>
      <c r="AB3687" s="25">
        <v>27919133.590000011</v>
      </c>
      <c r="AC3687" s="26">
        <v>45152.505756550927</v>
      </c>
      <c r="AD3687" s="27">
        <f>ROW()</f>
        <v>3687</v>
      </c>
      <c r="AE3687" s="27">
        <f>1</f>
        <v>1</v>
      </c>
      <c r="AF3687" s="27">
        <f>SUBTOTAL(109,Tbl_NGF_Data[[#This Row],[Counter]])</f>
        <v>1</v>
      </c>
    </row>
    <row r="3688" spans="2:32" ht="45" x14ac:dyDescent="0.25">
      <c r="B3688" s="21" t="s">
        <v>512</v>
      </c>
      <c r="C3688" s="22" t="s">
        <v>3147</v>
      </c>
      <c r="D3688" s="23">
        <v>9</v>
      </c>
      <c r="E3688" s="22" t="s">
        <v>512</v>
      </c>
      <c r="F3688" s="23">
        <v>9</v>
      </c>
      <c r="G3688" s="22" t="s">
        <v>3147</v>
      </c>
      <c r="H3688" s="22" t="s">
        <v>1327</v>
      </c>
      <c r="I3688" s="23">
        <v>1</v>
      </c>
      <c r="J3688" s="23">
        <v>601</v>
      </c>
      <c r="K3688" s="23" t="s">
        <v>3161</v>
      </c>
      <c r="L3688" s="22" t="s">
        <v>3162</v>
      </c>
      <c r="M3688" s="21" t="s">
        <v>541</v>
      </c>
      <c r="N3688" s="23" t="s">
        <v>1119</v>
      </c>
      <c r="O3688" s="22" t="s">
        <v>1120</v>
      </c>
      <c r="P3688" s="22" t="s">
        <v>1121</v>
      </c>
      <c r="Q3688" s="23" t="s">
        <v>3188</v>
      </c>
      <c r="R3688" s="22" t="s">
        <v>3189</v>
      </c>
      <c r="S3688" s="21" t="s">
        <v>550</v>
      </c>
      <c r="T3688" s="23" t="s">
        <v>3190</v>
      </c>
      <c r="U3688" s="24" t="s">
        <v>18</v>
      </c>
      <c r="V3688" s="23">
        <v>220</v>
      </c>
      <c r="W3688" s="25">
        <v>5383572.950000003</v>
      </c>
      <c r="X3688" s="25">
        <v>204638.23999998346</v>
      </c>
      <c r="Y3688" s="25">
        <v>3308232.609999992</v>
      </c>
      <c r="Z3688" s="25">
        <v>708944.63999999687</v>
      </c>
      <c r="AA3688" s="25">
        <v>7749050.6999999918</v>
      </c>
      <c r="AB3688" s="25">
        <v>12696905.409999989</v>
      </c>
      <c r="AC3688" s="26">
        <v>45152.505756550927</v>
      </c>
      <c r="AD3688" s="27">
        <f>ROW()</f>
        <v>3688</v>
      </c>
      <c r="AE3688" s="27">
        <f>1</f>
        <v>1</v>
      </c>
      <c r="AF3688" s="27">
        <f>SUBTOTAL(109,Tbl_NGF_Data[[#This Row],[Counter]])</f>
        <v>1</v>
      </c>
    </row>
    <row r="3689" spans="2:32" ht="45" x14ac:dyDescent="0.25">
      <c r="B3689" s="21" t="s">
        <v>512</v>
      </c>
      <c r="C3689" s="22" t="s">
        <v>3147</v>
      </c>
      <c r="D3689" s="23">
        <v>9</v>
      </c>
      <c r="E3689" s="22" t="s">
        <v>512</v>
      </c>
      <c r="F3689" s="23">
        <v>9</v>
      </c>
      <c r="G3689" s="22" t="s">
        <v>3147</v>
      </c>
      <c r="H3689" s="22" t="s">
        <v>1327</v>
      </c>
      <c r="I3689" s="23">
        <v>1</v>
      </c>
      <c r="J3689" s="23">
        <v>601</v>
      </c>
      <c r="K3689" s="23" t="s">
        <v>3161</v>
      </c>
      <c r="L3689" s="22" t="s">
        <v>3162</v>
      </c>
      <c r="M3689" s="21" t="s">
        <v>541</v>
      </c>
      <c r="N3689" s="23" t="s">
        <v>1119</v>
      </c>
      <c r="O3689" s="22" t="s">
        <v>1120</v>
      </c>
      <c r="P3689" s="22" t="s">
        <v>1121</v>
      </c>
      <c r="Q3689" s="23" t="s">
        <v>3188</v>
      </c>
      <c r="R3689" s="22" t="s">
        <v>3189</v>
      </c>
      <c r="S3689" s="21" t="s">
        <v>550</v>
      </c>
      <c r="T3689" s="23" t="s">
        <v>3190</v>
      </c>
      <c r="U3689" s="24" t="s">
        <v>19</v>
      </c>
      <c r="V3689" s="23">
        <v>500</v>
      </c>
      <c r="W3689" s="25">
        <v>35158514.799999997</v>
      </c>
      <c r="X3689" s="25">
        <v>35548901.769999996</v>
      </c>
      <c r="Y3689" s="25">
        <v>33439065.329999998</v>
      </c>
      <c r="Z3689" s="25">
        <v>37161632.369999997</v>
      </c>
      <c r="AA3689" s="25">
        <v>35685023.339999996</v>
      </c>
      <c r="AB3689" s="25">
        <v>36010305.140000001</v>
      </c>
      <c r="AC3689" s="26">
        <v>45152.505756550927</v>
      </c>
      <c r="AD3689" s="27">
        <f>ROW()</f>
        <v>3689</v>
      </c>
      <c r="AE3689" s="27">
        <f>1</f>
        <v>1</v>
      </c>
      <c r="AF3689" s="27">
        <f>SUBTOTAL(109,Tbl_NGF_Data[[#This Row],[Counter]])</f>
        <v>1</v>
      </c>
    </row>
    <row r="3690" spans="2:32" ht="45" x14ac:dyDescent="0.25">
      <c r="B3690" s="21" t="s">
        <v>512</v>
      </c>
      <c r="C3690" s="22" t="s">
        <v>3147</v>
      </c>
      <c r="D3690" s="23">
        <v>9</v>
      </c>
      <c r="E3690" s="22" t="s">
        <v>512</v>
      </c>
      <c r="F3690" s="23">
        <v>9</v>
      </c>
      <c r="G3690" s="22" t="s">
        <v>3147</v>
      </c>
      <c r="H3690" s="22" t="s">
        <v>1327</v>
      </c>
      <c r="I3690" s="23">
        <v>1</v>
      </c>
      <c r="J3690" s="23">
        <v>601</v>
      </c>
      <c r="K3690" s="23" t="s">
        <v>3161</v>
      </c>
      <c r="L3690" s="22" t="s">
        <v>3162</v>
      </c>
      <c r="M3690" s="21" t="s">
        <v>541</v>
      </c>
      <c r="N3690" s="23" t="s">
        <v>1119</v>
      </c>
      <c r="O3690" s="22" t="s">
        <v>1120</v>
      </c>
      <c r="P3690" s="22" t="s">
        <v>1121</v>
      </c>
      <c r="Q3690" s="23" t="s">
        <v>3191</v>
      </c>
      <c r="R3690" s="22" t="s">
        <v>3192</v>
      </c>
      <c r="S3690" s="21" t="s">
        <v>551</v>
      </c>
      <c r="T3690" s="23" t="s">
        <v>3193</v>
      </c>
      <c r="U3690" s="24" t="s">
        <v>15</v>
      </c>
      <c r="V3690" s="23">
        <v>100</v>
      </c>
      <c r="W3690" s="25">
        <v>993267.21</v>
      </c>
      <c r="X3690" s="25">
        <v>1478598.88</v>
      </c>
      <c r="Y3690" s="25">
        <v>1837556.86</v>
      </c>
      <c r="Z3690" s="25">
        <v>2112415.39</v>
      </c>
      <c r="AA3690" s="25">
        <v>2123407.64</v>
      </c>
      <c r="AB3690" s="25">
        <v>2102096.3899999997</v>
      </c>
      <c r="AC3690" s="26">
        <v>45152.505756550927</v>
      </c>
      <c r="AD3690" s="27">
        <f>ROW()</f>
        <v>3690</v>
      </c>
      <c r="AE3690" s="27">
        <f>1</f>
        <v>1</v>
      </c>
      <c r="AF3690" s="27">
        <f>SUBTOTAL(109,Tbl_NGF_Data[[#This Row],[Counter]])</f>
        <v>1</v>
      </c>
    </row>
    <row r="3691" spans="2:32" ht="45" x14ac:dyDescent="0.25">
      <c r="B3691" s="21" t="s">
        <v>512</v>
      </c>
      <c r="C3691" s="22" t="s">
        <v>3147</v>
      </c>
      <c r="D3691" s="23">
        <v>9</v>
      </c>
      <c r="E3691" s="22" t="s">
        <v>512</v>
      </c>
      <c r="F3691" s="23">
        <v>9</v>
      </c>
      <c r="G3691" s="22" t="s">
        <v>3147</v>
      </c>
      <c r="H3691" s="22" t="s">
        <v>1327</v>
      </c>
      <c r="I3691" s="23">
        <v>1</v>
      </c>
      <c r="J3691" s="23">
        <v>601</v>
      </c>
      <c r="K3691" s="23" t="s">
        <v>3161</v>
      </c>
      <c r="L3691" s="22" t="s">
        <v>3162</v>
      </c>
      <c r="M3691" s="21" t="s">
        <v>541</v>
      </c>
      <c r="N3691" s="23" t="s">
        <v>1119</v>
      </c>
      <c r="O3691" s="22" t="s">
        <v>1120</v>
      </c>
      <c r="P3691" s="22" t="s">
        <v>1121</v>
      </c>
      <c r="Q3691" s="23" t="s">
        <v>3191</v>
      </c>
      <c r="R3691" s="22" t="s">
        <v>3192</v>
      </c>
      <c r="S3691" s="21" t="s">
        <v>551</v>
      </c>
      <c r="T3691" s="23" t="s">
        <v>3193</v>
      </c>
      <c r="U3691" s="24" t="s">
        <v>16</v>
      </c>
      <c r="V3691" s="23">
        <v>135</v>
      </c>
      <c r="W3691" s="25">
        <v>1466986</v>
      </c>
      <c r="X3691" s="25">
        <v>1475793</v>
      </c>
      <c r="Y3691" s="25">
        <v>1475793</v>
      </c>
      <c r="Z3691" s="25">
        <v>1495869</v>
      </c>
      <c r="AA3691" s="25">
        <v>1495869</v>
      </c>
      <c r="AB3691" s="25">
        <v>1511283</v>
      </c>
      <c r="AC3691" s="26">
        <v>45152.505756550927</v>
      </c>
      <c r="AD3691" s="27">
        <f>ROW()</f>
        <v>3691</v>
      </c>
      <c r="AE3691" s="27">
        <f>1</f>
        <v>1</v>
      </c>
      <c r="AF3691" s="27">
        <f>SUBTOTAL(109,Tbl_NGF_Data[[#This Row],[Counter]])</f>
        <v>1</v>
      </c>
    </row>
    <row r="3692" spans="2:32" ht="45" x14ac:dyDescent="0.25">
      <c r="B3692" s="21" t="s">
        <v>512</v>
      </c>
      <c r="C3692" s="22" t="s">
        <v>3147</v>
      </c>
      <c r="D3692" s="23">
        <v>9</v>
      </c>
      <c r="E3692" s="22" t="s">
        <v>512</v>
      </c>
      <c r="F3692" s="23">
        <v>9</v>
      </c>
      <c r="G3692" s="22" t="s">
        <v>3147</v>
      </c>
      <c r="H3692" s="22" t="s">
        <v>1327</v>
      </c>
      <c r="I3692" s="23">
        <v>1</v>
      </c>
      <c r="J3692" s="23">
        <v>601</v>
      </c>
      <c r="K3692" s="23" t="s">
        <v>3161</v>
      </c>
      <c r="L3692" s="22" t="s">
        <v>3162</v>
      </c>
      <c r="M3692" s="21" t="s">
        <v>541</v>
      </c>
      <c r="N3692" s="23" t="s">
        <v>1119</v>
      </c>
      <c r="O3692" s="22" t="s">
        <v>1120</v>
      </c>
      <c r="P3692" s="22" t="s">
        <v>1121</v>
      </c>
      <c r="Q3692" s="23" t="s">
        <v>3191</v>
      </c>
      <c r="R3692" s="22" t="s">
        <v>3192</v>
      </c>
      <c r="S3692" s="21" t="s">
        <v>551</v>
      </c>
      <c r="T3692" s="23" t="s">
        <v>3193</v>
      </c>
      <c r="U3692" s="24" t="s">
        <v>17</v>
      </c>
      <c r="V3692" s="23">
        <v>200</v>
      </c>
      <c r="W3692" s="25">
        <v>571907.92999999993</v>
      </c>
      <c r="X3692" s="25">
        <v>512900.85000000003</v>
      </c>
      <c r="Y3692" s="25">
        <v>698838.35</v>
      </c>
      <c r="Z3692" s="25">
        <v>745810.86</v>
      </c>
      <c r="AA3692" s="25">
        <v>1031320.66</v>
      </c>
      <c r="AB3692" s="25">
        <v>1159169.8000000003</v>
      </c>
      <c r="AC3692" s="26">
        <v>45152.505756550927</v>
      </c>
      <c r="AD3692" s="27">
        <f>ROW()</f>
        <v>3692</v>
      </c>
      <c r="AE3692" s="27">
        <f>1</f>
        <v>1</v>
      </c>
      <c r="AF3692" s="27">
        <f>SUBTOTAL(109,Tbl_NGF_Data[[#This Row],[Counter]])</f>
        <v>1</v>
      </c>
    </row>
    <row r="3693" spans="2:32" ht="45" x14ac:dyDescent="0.25">
      <c r="B3693" s="21" t="s">
        <v>512</v>
      </c>
      <c r="C3693" s="22" t="s">
        <v>3147</v>
      </c>
      <c r="D3693" s="23">
        <v>9</v>
      </c>
      <c r="E3693" s="22" t="s">
        <v>512</v>
      </c>
      <c r="F3693" s="23">
        <v>9</v>
      </c>
      <c r="G3693" s="22" t="s">
        <v>3147</v>
      </c>
      <c r="H3693" s="22" t="s">
        <v>1327</v>
      </c>
      <c r="I3693" s="23">
        <v>1</v>
      </c>
      <c r="J3693" s="23">
        <v>601</v>
      </c>
      <c r="K3693" s="23" t="s">
        <v>3161</v>
      </c>
      <c r="L3693" s="22" t="s">
        <v>3162</v>
      </c>
      <c r="M3693" s="21" t="s">
        <v>541</v>
      </c>
      <c r="N3693" s="23" t="s">
        <v>1119</v>
      </c>
      <c r="O3693" s="22" t="s">
        <v>1120</v>
      </c>
      <c r="P3693" s="22" t="s">
        <v>1121</v>
      </c>
      <c r="Q3693" s="23" t="s">
        <v>3191</v>
      </c>
      <c r="R3693" s="22" t="s">
        <v>3192</v>
      </c>
      <c r="S3693" s="21" t="s">
        <v>551</v>
      </c>
      <c r="T3693" s="23" t="s">
        <v>3193</v>
      </c>
      <c r="U3693" s="24" t="s">
        <v>18</v>
      </c>
      <c r="V3693" s="23">
        <v>220</v>
      </c>
      <c r="W3693" s="25">
        <v>895078.07000000007</v>
      </c>
      <c r="X3693" s="25">
        <v>962892.14999999991</v>
      </c>
      <c r="Y3693" s="25">
        <v>776954.65</v>
      </c>
      <c r="Z3693" s="25">
        <v>750058.14</v>
      </c>
      <c r="AA3693" s="25">
        <v>464548.33999999997</v>
      </c>
      <c r="AB3693" s="25">
        <v>352113.19999999972</v>
      </c>
      <c r="AC3693" s="26">
        <v>45152.505756550927</v>
      </c>
      <c r="AD3693" s="27">
        <f>ROW()</f>
        <v>3693</v>
      </c>
      <c r="AE3693" s="27">
        <f>1</f>
        <v>1</v>
      </c>
      <c r="AF3693" s="27">
        <f>SUBTOTAL(109,Tbl_NGF_Data[[#This Row],[Counter]])</f>
        <v>1</v>
      </c>
    </row>
    <row r="3694" spans="2:32" ht="45" x14ac:dyDescent="0.25">
      <c r="B3694" s="21" t="s">
        <v>512</v>
      </c>
      <c r="C3694" s="22" t="s">
        <v>3147</v>
      </c>
      <c r="D3694" s="23">
        <v>9</v>
      </c>
      <c r="E3694" s="22" t="s">
        <v>512</v>
      </c>
      <c r="F3694" s="23">
        <v>9</v>
      </c>
      <c r="G3694" s="22" t="s">
        <v>3147</v>
      </c>
      <c r="H3694" s="22" t="s">
        <v>1327</v>
      </c>
      <c r="I3694" s="23">
        <v>1</v>
      </c>
      <c r="J3694" s="23">
        <v>601</v>
      </c>
      <c r="K3694" s="23" t="s">
        <v>3161</v>
      </c>
      <c r="L3694" s="22" t="s">
        <v>3162</v>
      </c>
      <c r="M3694" s="21" t="s">
        <v>541</v>
      </c>
      <c r="N3694" s="23" t="s">
        <v>1119</v>
      </c>
      <c r="O3694" s="22" t="s">
        <v>1120</v>
      </c>
      <c r="P3694" s="22" t="s">
        <v>1121</v>
      </c>
      <c r="Q3694" s="23" t="s">
        <v>3191</v>
      </c>
      <c r="R3694" s="22" t="s">
        <v>3192</v>
      </c>
      <c r="S3694" s="21" t="s">
        <v>551</v>
      </c>
      <c r="T3694" s="23" t="s">
        <v>3193</v>
      </c>
      <c r="U3694" s="24" t="s">
        <v>19</v>
      </c>
      <c r="V3694" s="23">
        <v>500</v>
      </c>
      <c r="W3694" s="25">
        <v>966235.33</v>
      </c>
      <c r="X3694" s="25">
        <v>1002655.99</v>
      </c>
      <c r="Y3694" s="25">
        <v>1058290.28</v>
      </c>
      <c r="Z3694" s="25">
        <v>1020669.39</v>
      </c>
      <c r="AA3694" s="25">
        <v>1042312.9099999999</v>
      </c>
      <c r="AB3694" s="25">
        <v>1137858.55</v>
      </c>
      <c r="AC3694" s="26">
        <v>45152.505756550927</v>
      </c>
      <c r="AD3694" s="27">
        <f>ROW()</f>
        <v>3694</v>
      </c>
      <c r="AE3694" s="27">
        <f>1</f>
        <v>1</v>
      </c>
      <c r="AF3694" s="27">
        <f>SUBTOTAL(109,Tbl_NGF_Data[[#This Row],[Counter]])</f>
        <v>1</v>
      </c>
    </row>
    <row r="3695" spans="2:32" ht="45" x14ac:dyDescent="0.25">
      <c r="B3695" s="21" t="s">
        <v>512</v>
      </c>
      <c r="C3695" s="22" t="s">
        <v>3147</v>
      </c>
      <c r="D3695" s="23">
        <v>9</v>
      </c>
      <c r="E3695" s="22" t="s">
        <v>512</v>
      </c>
      <c r="F3695" s="23">
        <v>9</v>
      </c>
      <c r="G3695" s="22" t="s">
        <v>3147</v>
      </c>
      <c r="H3695" s="22" t="s">
        <v>1327</v>
      </c>
      <c r="I3695" s="23">
        <v>1</v>
      </c>
      <c r="J3695" s="23">
        <v>601</v>
      </c>
      <c r="K3695" s="23" t="s">
        <v>3161</v>
      </c>
      <c r="L3695" s="22" t="s">
        <v>3162</v>
      </c>
      <c r="M3695" s="21" t="s">
        <v>541</v>
      </c>
      <c r="N3695" s="23" t="s">
        <v>1119</v>
      </c>
      <c r="O3695" s="22" t="s">
        <v>1120</v>
      </c>
      <c r="P3695" s="22" t="s">
        <v>1121</v>
      </c>
      <c r="Q3695" s="23" t="s">
        <v>3194</v>
      </c>
      <c r="R3695" s="22" t="s">
        <v>3195</v>
      </c>
      <c r="S3695" s="21" t="s">
        <v>552</v>
      </c>
      <c r="T3695" s="23" t="s">
        <v>3196</v>
      </c>
      <c r="U3695" s="24" t="s">
        <v>15</v>
      </c>
      <c r="V3695" s="23">
        <v>100</v>
      </c>
      <c r="W3695" s="25">
        <v>501516.43</v>
      </c>
      <c r="X3695" s="25">
        <v>569430.30000000005</v>
      </c>
      <c r="Y3695" s="25">
        <v>687800.44</v>
      </c>
      <c r="Z3695" s="25">
        <v>779232.63</v>
      </c>
      <c r="AA3695" s="25">
        <v>913328.91</v>
      </c>
      <c r="AB3695" s="25">
        <v>1091262.83</v>
      </c>
      <c r="AC3695" s="26">
        <v>45152.505756550927</v>
      </c>
      <c r="AD3695" s="27">
        <f>ROW()</f>
        <v>3695</v>
      </c>
      <c r="AE3695" s="27">
        <f>1</f>
        <v>1</v>
      </c>
      <c r="AF3695" s="27">
        <f>SUBTOTAL(109,Tbl_NGF_Data[[#This Row],[Counter]])</f>
        <v>1</v>
      </c>
    </row>
    <row r="3696" spans="2:32" ht="45" x14ac:dyDescent="0.25">
      <c r="B3696" s="21" t="s">
        <v>512</v>
      </c>
      <c r="C3696" s="22" t="s">
        <v>3147</v>
      </c>
      <c r="D3696" s="23">
        <v>9</v>
      </c>
      <c r="E3696" s="22" t="s">
        <v>512</v>
      </c>
      <c r="F3696" s="23">
        <v>9</v>
      </c>
      <c r="G3696" s="22" t="s">
        <v>3147</v>
      </c>
      <c r="H3696" s="22" t="s">
        <v>1327</v>
      </c>
      <c r="I3696" s="23">
        <v>1</v>
      </c>
      <c r="J3696" s="23">
        <v>601</v>
      </c>
      <c r="K3696" s="23" t="s">
        <v>3161</v>
      </c>
      <c r="L3696" s="22" t="s">
        <v>3162</v>
      </c>
      <c r="M3696" s="21" t="s">
        <v>541</v>
      </c>
      <c r="N3696" s="23" t="s">
        <v>1119</v>
      </c>
      <c r="O3696" s="22" t="s">
        <v>1120</v>
      </c>
      <c r="P3696" s="22" t="s">
        <v>1121</v>
      </c>
      <c r="Q3696" s="23" t="s">
        <v>3194</v>
      </c>
      <c r="R3696" s="22" t="s">
        <v>3195</v>
      </c>
      <c r="S3696" s="21" t="s">
        <v>552</v>
      </c>
      <c r="T3696" s="23" t="s">
        <v>3196</v>
      </c>
      <c r="U3696" s="24" t="s">
        <v>16</v>
      </c>
      <c r="V3696" s="23">
        <v>135</v>
      </c>
      <c r="W3696" s="25">
        <v>229558</v>
      </c>
      <c r="X3696" s="25">
        <v>232104</v>
      </c>
      <c r="Y3696" s="25">
        <v>232104</v>
      </c>
      <c r="Z3696" s="25">
        <v>232104</v>
      </c>
      <c r="AA3696" s="25">
        <v>232104</v>
      </c>
      <c r="AB3696" s="25">
        <v>232104</v>
      </c>
      <c r="AC3696" s="26">
        <v>45152.505756550927</v>
      </c>
      <c r="AD3696" s="27">
        <f>ROW()</f>
        <v>3696</v>
      </c>
      <c r="AE3696" s="27">
        <f>1</f>
        <v>1</v>
      </c>
      <c r="AF3696" s="27">
        <f>SUBTOTAL(109,Tbl_NGF_Data[[#This Row],[Counter]])</f>
        <v>1</v>
      </c>
    </row>
    <row r="3697" spans="2:32" ht="45" x14ac:dyDescent="0.25">
      <c r="B3697" s="21" t="s">
        <v>512</v>
      </c>
      <c r="C3697" s="22" t="s">
        <v>3147</v>
      </c>
      <c r="D3697" s="23">
        <v>9</v>
      </c>
      <c r="E3697" s="22" t="s">
        <v>512</v>
      </c>
      <c r="F3697" s="23">
        <v>9</v>
      </c>
      <c r="G3697" s="22" t="s">
        <v>3147</v>
      </c>
      <c r="H3697" s="22" t="s">
        <v>1327</v>
      </c>
      <c r="I3697" s="23">
        <v>1</v>
      </c>
      <c r="J3697" s="23">
        <v>601</v>
      </c>
      <c r="K3697" s="23" t="s">
        <v>3161</v>
      </c>
      <c r="L3697" s="22" t="s">
        <v>3162</v>
      </c>
      <c r="M3697" s="21" t="s">
        <v>541</v>
      </c>
      <c r="N3697" s="23" t="s">
        <v>1119</v>
      </c>
      <c r="O3697" s="22" t="s">
        <v>1120</v>
      </c>
      <c r="P3697" s="22" t="s">
        <v>1121</v>
      </c>
      <c r="Q3697" s="23" t="s">
        <v>3194</v>
      </c>
      <c r="R3697" s="22" t="s">
        <v>3195</v>
      </c>
      <c r="S3697" s="21" t="s">
        <v>552</v>
      </c>
      <c r="T3697" s="23" t="s">
        <v>3196</v>
      </c>
      <c r="U3697" s="24" t="s">
        <v>17</v>
      </c>
      <c r="V3697" s="23">
        <v>200</v>
      </c>
      <c r="W3697" s="25">
        <v>2.2999999999999998</v>
      </c>
      <c r="X3697" s="25">
        <v>20813.46</v>
      </c>
      <c r="Y3697" s="25">
        <v>7.15</v>
      </c>
      <c r="Z3697" s="25">
        <v>61704.630000000005</v>
      </c>
      <c r="AA3697" s="25">
        <v>20221.519999999997</v>
      </c>
      <c r="AB3697" s="25">
        <v>1517.02</v>
      </c>
      <c r="AC3697" s="26">
        <v>45152.505756550927</v>
      </c>
      <c r="AD3697" s="27">
        <f>ROW()</f>
        <v>3697</v>
      </c>
      <c r="AE3697" s="27">
        <f>1</f>
        <v>1</v>
      </c>
      <c r="AF3697" s="27">
        <f>SUBTOTAL(109,Tbl_NGF_Data[[#This Row],[Counter]])</f>
        <v>1</v>
      </c>
    </row>
    <row r="3698" spans="2:32" ht="45" x14ac:dyDescent="0.25">
      <c r="B3698" s="21" t="s">
        <v>512</v>
      </c>
      <c r="C3698" s="22" t="s">
        <v>3147</v>
      </c>
      <c r="D3698" s="23">
        <v>9</v>
      </c>
      <c r="E3698" s="22" t="s">
        <v>512</v>
      </c>
      <c r="F3698" s="23">
        <v>9</v>
      </c>
      <c r="G3698" s="22" t="s">
        <v>3147</v>
      </c>
      <c r="H3698" s="22" t="s">
        <v>1327</v>
      </c>
      <c r="I3698" s="23">
        <v>1</v>
      </c>
      <c r="J3698" s="23">
        <v>601</v>
      </c>
      <c r="K3698" s="23" t="s">
        <v>3161</v>
      </c>
      <c r="L3698" s="22" t="s">
        <v>3162</v>
      </c>
      <c r="M3698" s="21" t="s">
        <v>541</v>
      </c>
      <c r="N3698" s="23" t="s">
        <v>1119</v>
      </c>
      <c r="O3698" s="22" t="s">
        <v>1120</v>
      </c>
      <c r="P3698" s="22" t="s">
        <v>1121</v>
      </c>
      <c r="Q3698" s="23" t="s">
        <v>3194</v>
      </c>
      <c r="R3698" s="22" t="s">
        <v>3195</v>
      </c>
      <c r="S3698" s="21" t="s">
        <v>552</v>
      </c>
      <c r="T3698" s="23" t="s">
        <v>3196</v>
      </c>
      <c r="U3698" s="24" t="s">
        <v>18</v>
      </c>
      <c r="V3698" s="23">
        <v>220</v>
      </c>
      <c r="W3698" s="25">
        <v>229555.7</v>
      </c>
      <c r="X3698" s="25">
        <v>211290.54</v>
      </c>
      <c r="Y3698" s="25">
        <v>232096.85</v>
      </c>
      <c r="Z3698" s="25">
        <v>170399.37</v>
      </c>
      <c r="AA3698" s="25">
        <v>211882.48</v>
      </c>
      <c r="AB3698" s="25">
        <v>230586.98</v>
      </c>
      <c r="AC3698" s="26">
        <v>45152.505756550927</v>
      </c>
      <c r="AD3698" s="27">
        <f>ROW()</f>
        <v>3698</v>
      </c>
      <c r="AE3698" s="27">
        <f>1</f>
        <v>1</v>
      </c>
      <c r="AF3698" s="27">
        <f>SUBTOTAL(109,Tbl_NGF_Data[[#This Row],[Counter]])</f>
        <v>1</v>
      </c>
    </row>
    <row r="3699" spans="2:32" ht="45" x14ac:dyDescent="0.25">
      <c r="B3699" s="21" t="s">
        <v>512</v>
      </c>
      <c r="C3699" s="22" t="s">
        <v>3147</v>
      </c>
      <c r="D3699" s="23">
        <v>9</v>
      </c>
      <c r="E3699" s="22" t="s">
        <v>512</v>
      </c>
      <c r="F3699" s="23">
        <v>9</v>
      </c>
      <c r="G3699" s="22" t="s">
        <v>3147</v>
      </c>
      <c r="H3699" s="22" t="s">
        <v>1327</v>
      </c>
      <c r="I3699" s="23">
        <v>1</v>
      </c>
      <c r="J3699" s="23">
        <v>601</v>
      </c>
      <c r="K3699" s="23" t="s">
        <v>3161</v>
      </c>
      <c r="L3699" s="22" t="s">
        <v>3162</v>
      </c>
      <c r="M3699" s="21" t="s">
        <v>541</v>
      </c>
      <c r="N3699" s="23" t="s">
        <v>1119</v>
      </c>
      <c r="O3699" s="22" t="s">
        <v>1120</v>
      </c>
      <c r="P3699" s="22" t="s">
        <v>1121</v>
      </c>
      <c r="Q3699" s="23" t="s">
        <v>3194</v>
      </c>
      <c r="R3699" s="22" t="s">
        <v>3195</v>
      </c>
      <c r="S3699" s="21" t="s">
        <v>552</v>
      </c>
      <c r="T3699" s="23" t="s">
        <v>3196</v>
      </c>
      <c r="U3699" s="24" t="s">
        <v>19</v>
      </c>
      <c r="V3699" s="23">
        <v>500</v>
      </c>
      <c r="W3699" s="25">
        <v>97794.78</v>
      </c>
      <c r="X3699" s="25">
        <v>88727.330000000016</v>
      </c>
      <c r="Y3699" s="25">
        <v>118377.29000000001</v>
      </c>
      <c r="Z3699" s="25">
        <v>153136.82</v>
      </c>
      <c r="AA3699" s="25">
        <v>154317.79999999999</v>
      </c>
      <c r="AB3699" s="25">
        <v>179450.94</v>
      </c>
      <c r="AC3699" s="26">
        <v>45152.505756550927</v>
      </c>
      <c r="AD3699" s="27">
        <f>ROW()</f>
        <v>3699</v>
      </c>
      <c r="AE3699" s="27">
        <f>1</f>
        <v>1</v>
      </c>
      <c r="AF3699" s="27">
        <f>SUBTOTAL(109,Tbl_NGF_Data[[#This Row],[Counter]])</f>
        <v>1</v>
      </c>
    </row>
    <row r="3700" spans="2:32" ht="45" x14ac:dyDescent="0.25">
      <c r="B3700" s="21" t="s">
        <v>512</v>
      </c>
      <c r="C3700" s="22" t="s">
        <v>3147</v>
      </c>
      <c r="D3700" s="23">
        <v>9</v>
      </c>
      <c r="E3700" s="22" t="s">
        <v>512</v>
      </c>
      <c r="F3700" s="23">
        <v>9</v>
      </c>
      <c r="G3700" s="22" t="s">
        <v>3147</v>
      </c>
      <c r="H3700" s="22" t="s">
        <v>1327</v>
      </c>
      <c r="I3700" s="23">
        <v>1</v>
      </c>
      <c r="J3700" s="23">
        <v>601</v>
      </c>
      <c r="K3700" s="23" t="s">
        <v>3161</v>
      </c>
      <c r="L3700" s="22" t="s">
        <v>3162</v>
      </c>
      <c r="M3700" s="21" t="s">
        <v>541</v>
      </c>
      <c r="N3700" s="23" t="s">
        <v>1119</v>
      </c>
      <c r="O3700" s="22" t="s">
        <v>1120</v>
      </c>
      <c r="P3700" s="22" t="s">
        <v>1121</v>
      </c>
      <c r="Q3700" s="23" t="s">
        <v>3197</v>
      </c>
      <c r="R3700" s="22" t="s">
        <v>3198</v>
      </c>
      <c r="S3700" s="21" t="s">
        <v>553</v>
      </c>
      <c r="T3700" s="23" t="s">
        <v>3199</v>
      </c>
      <c r="U3700" s="24" t="s">
        <v>15</v>
      </c>
      <c r="V3700" s="23">
        <v>100</v>
      </c>
      <c r="W3700" s="25">
        <v>49824.77</v>
      </c>
      <c r="X3700" s="25">
        <v>67190.5</v>
      </c>
      <c r="Y3700" s="25">
        <v>80215.62</v>
      </c>
      <c r="Z3700" s="25">
        <v>86760.53</v>
      </c>
      <c r="AA3700" s="25">
        <v>106783.27</v>
      </c>
      <c r="AB3700" s="25">
        <v>187156.88</v>
      </c>
      <c r="AC3700" s="26">
        <v>45152.505756550927</v>
      </c>
      <c r="AD3700" s="27">
        <f>ROW()</f>
        <v>3700</v>
      </c>
      <c r="AE3700" s="27">
        <f>1</f>
        <v>1</v>
      </c>
      <c r="AF3700" s="27">
        <f>SUBTOTAL(109,Tbl_NGF_Data[[#This Row],[Counter]])</f>
        <v>1</v>
      </c>
    </row>
    <row r="3701" spans="2:32" ht="45" x14ac:dyDescent="0.25">
      <c r="B3701" s="21" t="s">
        <v>512</v>
      </c>
      <c r="C3701" s="22" t="s">
        <v>3147</v>
      </c>
      <c r="D3701" s="23">
        <v>9</v>
      </c>
      <c r="E3701" s="22" t="s">
        <v>512</v>
      </c>
      <c r="F3701" s="23">
        <v>9</v>
      </c>
      <c r="G3701" s="22" t="s">
        <v>3147</v>
      </c>
      <c r="H3701" s="22" t="s">
        <v>1327</v>
      </c>
      <c r="I3701" s="23">
        <v>1</v>
      </c>
      <c r="J3701" s="23">
        <v>601</v>
      </c>
      <c r="K3701" s="23" t="s">
        <v>3161</v>
      </c>
      <c r="L3701" s="22" t="s">
        <v>3162</v>
      </c>
      <c r="M3701" s="21" t="s">
        <v>541</v>
      </c>
      <c r="N3701" s="23" t="s">
        <v>1119</v>
      </c>
      <c r="O3701" s="22" t="s">
        <v>1120</v>
      </c>
      <c r="P3701" s="22" t="s">
        <v>1121</v>
      </c>
      <c r="Q3701" s="23" t="s">
        <v>3197</v>
      </c>
      <c r="R3701" s="22" t="s">
        <v>3198</v>
      </c>
      <c r="S3701" s="21" t="s">
        <v>553</v>
      </c>
      <c r="T3701" s="23" t="s">
        <v>3199</v>
      </c>
      <c r="U3701" s="24" t="s">
        <v>16</v>
      </c>
      <c r="V3701" s="23">
        <v>135</v>
      </c>
      <c r="W3701" s="25">
        <v>10000</v>
      </c>
      <c r="X3701" s="25">
        <v>10000</v>
      </c>
      <c r="Y3701" s="25">
        <v>10000</v>
      </c>
      <c r="Z3701" s="25">
        <v>10000</v>
      </c>
      <c r="AA3701" s="25">
        <v>10000</v>
      </c>
      <c r="AB3701" s="25">
        <v>10000</v>
      </c>
      <c r="AC3701" s="26">
        <v>45152.505756550927</v>
      </c>
      <c r="AD3701" s="27">
        <f>ROW()</f>
        <v>3701</v>
      </c>
      <c r="AE3701" s="27">
        <f>1</f>
        <v>1</v>
      </c>
      <c r="AF3701" s="27">
        <f>SUBTOTAL(109,Tbl_NGF_Data[[#This Row],[Counter]])</f>
        <v>1</v>
      </c>
    </row>
    <row r="3702" spans="2:32" ht="45" x14ac:dyDescent="0.25">
      <c r="B3702" s="21" t="s">
        <v>512</v>
      </c>
      <c r="C3702" s="22" t="s">
        <v>3147</v>
      </c>
      <c r="D3702" s="23">
        <v>9</v>
      </c>
      <c r="E3702" s="22" t="s">
        <v>512</v>
      </c>
      <c r="F3702" s="23">
        <v>9</v>
      </c>
      <c r="G3702" s="22" t="s">
        <v>3147</v>
      </c>
      <c r="H3702" s="22" t="s">
        <v>1327</v>
      </c>
      <c r="I3702" s="23">
        <v>1</v>
      </c>
      <c r="J3702" s="23">
        <v>601</v>
      </c>
      <c r="K3702" s="23" t="s">
        <v>3161</v>
      </c>
      <c r="L3702" s="22" t="s">
        <v>3162</v>
      </c>
      <c r="M3702" s="21" t="s">
        <v>541</v>
      </c>
      <c r="N3702" s="23" t="s">
        <v>1119</v>
      </c>
      <c r="O3702" s="22" t="s">
        <v>1120</v>
      </c>
      <c r="P3702" s="22" t="s">
        <v>1121</v>
      </c>
      <c r="Q3702" s="23" t="s">
        <v>3197</v>
      </c>
      <c r="R3702" s="22" t="s">
        <v>3198</v>
      </c>
      <c r="S3702" s="21" t="s">
        <v>553</v>
      </c>
      <c r="T3702" s="23" t="s">
        <v>3199</v>
      </c>
      <c r="U3702" s="24" t="s">
        <v>17</v>
      </c>
      <c r="V3702" s="23">
        <v>200</v>
      </c>
      <c r="W3702" s="25">
        <v>5766.13</v>
      </c>
      <c r="X3702" s="25">
        <v>603.14</v>
      </c>
      <c r="Y3702" s="25">
        <v>1274.1599999999999</v>
      </c>
      <c r="Z3702" s="25">
        <v>7135.9699999999993</v>
      </c>
      <c r="AA3702" s="25">
        <v>840.16000000000008</v>
      </c>
      <c r="AB3702" s="25">
        <v>3644.7000000000003</v>
      </c>
      <c r="AC3702" s="26">
        <v>45152.505756550927</v>
      </c>
      <c r="AD3702" s="27">
        <f>ROW()</f>
        <v>3702</v>
      </c>
      <c r="AE3702" s="27">
        <f>1</f>
        <v>1</v>
      </c>
      <c r="AF3702" s="27">
        <f>SUBTOTAL(109,Tbl_NGF_Data[[#This Row],[Counter]])</f>
        <v>1</v>
      </c>
    </row>
    <row r="3703" spans="2:32" ht="45" x14ac:dyDescent="0.25">
      <c r="B3703" s="21" t="s">
        <v>512</v>
      </c>
      <c r="C3703" s="22" t="s">
        <v>3147</v>
      </c>
      <c r="D3703" s="23">
        <v>9</v>
      </c>
      <c r="E3703" s="22" t="s">
        <v>512</v>
      </c>
      <c r="F3703" s="23">
        <v>9</v>
      </c>
      <c r="G3703" s="22" t="s">
        <v>3147</v>
      </c>
      <c r="H3703" s="22" t="s">
        <v>1327</v>
      </c>
      <c r="I3703" s="23">
        <v>1</v>
      </c>
      <c r="J3703" s="23">
        <v>601</v>
      </c>
      <c r="K3703" s="23" t="s">
        <v>3161</v>
      </c>
      <c r="L3703" s="22" t="s">
        <v>3162</v>
      </c>
      <c r="M3703" s="21" t="s">
        <v>541</v>
      </c>
      <c r="N3703" s="23" t="s">
        <v>1119</v>
      </c>
      <c r="O3703" s="22" t="s">
        <v>1120</v>
      </c>
      <c r="P3703" s="22" t="s">
        <v>1121</v>
      </c>
      <c r="Q3703" s="23" t="s">
        <v>3197</v>
      </c>
      <c r="R3703" s="22" t="s">
        <v>3198</v>
      </c>
      <c r="S3703" s="21" t="s">
        <v>553</v>
      </c>
      <c r="T3703" s="23" t="s">
        <v>3199</v>
      </c>
      <c r="U3703" s="24" t="s">
        <v>18</v>
      </c>
      <c r="V3703" s="23">
        <v>220</v>
      </c>
      <c r="W3703" s="25">
        <v>4233.87</v>
      </c>
      <c r="X3703" s="25">
        <v>9396.86</v>
      </c>
      <c r="Y3703" s="25">
        <v>8725.84</v>
      </c>
      <c r="Z3703" s="25">
        <v>2864.0300000000007</v>
      </c>
      <c r="AA3703" s="25">
        <v>9159.84</v>
      </c>
      <c r="AB3703" s="25">
        <v>6355.2999999999993</v>
      </c>
      <c r="AC3703" s="26">
        <v>45152.505756550927</v>
      </c>
      <c r="AD3703" s="27">
        <f>ROW()</f>
        <v>3703</v>
      </c>
      <c r="AE3703" s="27">
        <f>1</f>
        <v>1</v>
      </c>
      <c r="AF3703" s="27">
        <f>SUBTOTAL(109,Tbl_NGF_Data[[#This Row],[Counter]])</f>
        <v>1</v>
      </c>
    </row>
    <row r="3704" spans="2:32" ht="45" x14ac:dyDescent="0.25">
      <c r="B3704" s="21" t="s">
        <v>512</v>
      </c>
      <c r="C3704" s="22" t="s">
        <v>3147</v>
      </c>
      <c r="D3704" s="23">
        <v>9</v>
      </c>
      <c r="E3704" s="22" t="s">
        <v>512</v>
      </c>
      <c r="F3704" s="23">
        <v>9</v>
      </c>
      <c r="G3704" s="22" t="s">
        <v>3147</v>
      </c>
      <c r="H3704" s="22" t="s">
        <v>1327</v>
      </c>
      <c r="I3704" s="23">
        <v>1</v>
      </c>
      <c r="J3704" s="23">
        <v>601</v>
      </c>
      <c r="K3704" s="23" t="s">
        <v>3161</v>
      </c>
      <c r="L3704" s="22" t="s">
        <v>3162</v>
      </c>
      <c r="M3704" s="21" t="s">
        <v>541</v>
      </c>
      <c r="N3704" s="23" t="s">
        <v>1119</v>
      </c>
      <c r="O3704" s="22" t="s">
        <v>1120</v>
      </c>
      <c r="P3704" s="22" t="s">
        <v>1121</v>
      </c>
      <c r="Q3704" s="23" t="s">
        <v>3197</v>
      </c>
      <c r="R3704" s="22" t="s">
        <v>3198</v>
      </c>
      <c r="S3704" s="21" t="s">
        <v>553</v>
      </c>
      <c r="T3704" s="23" t="s">
        <v>3199</v>
      </c>
      <c r="U3704" s="24" t="s">
        <v>19</v>
      </c>
      <c r="V3704" s="23">
        <v>500</v>
      </c>
      <c r="W3704" s="25">
        <v>14765.09</v>
      </c>
      <c r="X3704" s="25">
        <v>17968.87</v>
      </c>
      <c r="Y3704" s="25">
        <v>14299.28</v>
      </c>
      <c r="Z3704" s="25">
        <v>13680.88</v>
      </c>
      <c r="AA3704" s="25">
        <v>20862.900000000001</v>
      </c>
      <c r="AB3704" s="25">
        <v>84018.31</v>
      </c>
      <c r="AC3704" s="26">
        <v>45152.505756550927</v>
      </c>
      <c r="AD3704" s="27">
        <f>ROW()</f>
        <v>3704</v>
      </c>
      <c r="AE3704" s="27">
        <f>1</f>
        <v>1</v>
      </c>
      <c r="AF3704" s="27">
        <f>SUBTOTAL(109,Tbl_NGF_Data[[#This Row],[Counter]])</f>
        <v>1</v>
      </c>
    </row>
    <row r="3705" spans="2:32" ht="45" x14ac:dyDescent="0.25">
      <c r="B3705" s="21" t="s">
        <v>512</v>
      </c>
      <c r="C3705" s="22" t="s">
        <v>3147</v>
      </c>
      <c r="D3705" s="23">
        <v>9</v>
      </c>
      <c r="E3705" s="22" t="s">
        <v>512</v>
      </c>
      <c r="F3705" s="23">
        <v>9</v>
      </c>
      <c r="G3705" s="22" t="s">
        <v>3147</v>
      </c>
      <c r="H3705" s="22" t="s">
        <v>1327</v>
      </c>
      <c r="I3705" s="23">
        <v>1</v>
      </c>
      <c r="J3705" s="23">
        <v>601</v>
      </c>
      <c r="K3705" s="23" t="s">
        <v>3161</v>
      </c>
      <c r="L3705" s="22" t="s">
        <v>3162</v>
      </c>
      <c r="M3705" s="21" t="s">
        <v>541</v>
      </c>
      <c r="N3705" s="23" t="s">
        <v>1119</v>
      </c>
      <c r="O3705" s="22" t="s">
        <v>1120</v>
      </c>
      <c r="P3705" s="22" t="s">
        <v>1121</v>
      </c>
      <c r="Q3705" s="23" t="s">
        <v>3200</v>
      </c>
      <c r="R3705" s="22" t="s">
        <v>3201</v>
      </c>
      <c r="S3705" s="21" t="s">
        <v>554</v>
      </c>
      <c r="T3705" s="23" t="s">
        <v>3202</v>
      </c>
      <c r="U3705" s="24" t="s">
        <v>15</v>
      </c>
      <c r="V3705" s="23">
        <v>100</v>
      </c>
      <c r="W3705" s="25">
        <v>491343.78</v>
      </c>
      <c r="X3705" s="25">
        <v>631495.53</v>
      </c>
      <c r="Y3705" s="25">
        <v>784253.90999999992</v>
      </c>
      <c r="Z3705" s="25">
        <v>827117.99</v>
      </c>
      <c r="AA3705" s="25">
        <v>805183.54</v>
      </c>
      <c r="AB3705" s="25">
        <v>704960.1</v>
      </c>
      <c r="AC3705" s="26">
        <v>45152.505756550927</v>
      </c>
      <c r="AD3705" s="27">
        <f>ROW()</f>
        <v>3705</v>
      </c>
      <c r="AE3705" s="27">
        <f>1</f>
        <v>1</v>
      </c>
      <c r="AF3705" s="27">
        <f>SUBTOTAL(109,Tbl_NGF_Data[[#This Row],[Counter]])</f>
        <v>1</v>
      </c>
    </row>
    <row r="3706" spans="2:32" ht="45" x14ac:dyDescent="0.25">
      <c r="B3706" s="21" t="s">
        <v>512</v>
      </c>
      <c r="C3706" s="22" t="s">
        <v>3147</v>
      </c>
      <c r="D3706" s="23">
        <v>9</v>
      </c>
      <c r="E3706" s="22" t="s">
        <v>512</v>
      </c>
      <c r="F3706" s="23">
        <v>9</v>
      </c>
      <c r="G3706" s="22" t="s">
        <v>3147</v>
      </c>
      <c r="H3706" s="22" t="s">
        <v>1327</v>
      </c>
      <c r="I3706" s="23">
        <v>1</v>
      </c>
      <c r="J3706" s="23">
        <v>601</v>
      </c>
      <c r="K3706" s="23" t="s">
        <v>3161</v>
      </c>
      <c r="L3706" s="22" t="s">
        <v>3162</v>
      </c>
      <c r="M3706" s="21" t="s">
        <v>541</v>
      </c>
      <c r="N3706" s="23" t="s">
        <v>1119</v>
      </c>
      <c r="O3706" s="22" t="s">
        <v>1120</v>
      </c>
      <c r="P3706" s="22" t="s">
        <v>1121</v>
      </c>
      <c r="Q3706" s="23" t="s">
        <v>3200</v>
      </c>
      <c r="R3706" s="22" t="s">
        <v>3201</v>
      </c>
      <c r="S3706" s="21" t="s">
        <v>554</v>
      </c>
      <c r="T3706" s="23" t="s">
        <v>3202</v>
      </c>
      <c r="U3706" s="24" t="s">
        <v>16</v>
      </c>
      <c r="V3706" s="23">
        <v>135</v>
      </c>
      <c r="W3706" s="25">
        <v>955910</v>
      </c>
      <c r="X3706" s="25">
        <v>959223</v>
      </c>
      <c r="Y3706" s="25">
        <v>959223</v>
      </c>
      <c r="Z3706" s="25">
        <v>965158</v>
      </c>
      <c r="AA3706" s="25">
        <v>965158</v>
      </c>
      <c r="AB3706" s="25">
        <v>970266</v>
      </c>
      <c r="AC3706" s="26">
        <v>45152.505756550927</v>
      </c>
      <c r="AD3706" s="27">
        <f>ROW()</f>
        <v>3706</v>
      </c>
      <c r="AE3706" s="27">
        <f>1</f>
        <v>1</v>
      </c>
      <c r="AF3706" s="27">
        <f>SUBTOTAL(109,Tbl_NGF_Data[[#This Row],[Counter]])</f>
        <v>1</v>
      </c>
    </row>
    <row r="3707" spans="2:32" ht="45" x14ac:dyDescent="0.25">
      <c r="B3707" s="21" t="s">
        <v>512</v>
      </c>
      <c r="C3707" s="22" t="s">
        <v>3147</v>
      </c>
      <c r="D3707" s="23">
        <v>9</v>
      </c>
      <c r="E3707" s="22" t="s">
        <v>512</v>
      </c>
      <c r="F3707" s="23">
        <v>9</v>
      </c>
      <c r="G3707" s="22" t="s">
        <v>3147</v>
      </c>
      <c r="H3707" s="22" t="s">
        <v>1327</v>
      </c>
      <c r="I3707" s="23">
        <v>1</v>
      </c>
      <c r="J3707" s="23">
        <v>601</v>
      </c>
      <c r="K3707" s="23" t="s">
        <v>3161</v>
      </c>
      <c r="L3707" s="22" t="s">
        <v>3162</v>
      </c>
      <c r="M3707" s="21" t="s">
        <v>541</v>
      </c>
      <c r="N3707" s="23" t="s">
        <v>1119</v>
      </c>
      <c r="O3707" s="22" t="s">
        <v>1120</v>
      </c>
      <c r="P3707" s="22" t="s">
        <v>1121</v>
      </c>
      <c r="Q3707" s="23" t="s">
        <v>3200</v>
      </c>
      <c r="R3707" s="22" t="s">
        <v>3201</v>
      </c>
      <c r="S3707" s="21" t="s">
        <v>554</v>
      </c>
      <c r="T3707" s="23" t="s">
        <v>3202</v>
      </c>
      <c r="U3707" s="24" t="s">
        <v>17</v>
      </c>
      <c r="V3707" s="23">
        <v>200</v>
      </c>
      <c r="W3707" s="25">
        <v>149311.92999999996</v>
      </c>
      <c r="X3707" s="25">
        <v>286911.44</v>
      </c>
      <c r="Y3707" s="25">
        <v>121152.91000000002</v>
      </c>
      <c r="Z3707" s="25">
        <v>128828.94000000002</v>
      </c>
      <c r="AA3707" s="25">
        <v>187831.56000000003</v>
      </c>
      <c r="AB3707" s="25">
        <v>288064.71000000008</v>
      </c>
      <c r="AC3707" s="26">
        <v>45152.505756550927</v>
      </c>
      <c r="AD3707" s="27">
        <f>ROW()</f>
        <v>3707</v>
      </c>
      <c r="AE3707" s="27">
        <f>1</f>
        <v>1</v>
      </c>
      <c r="AF3707" s="27">
        <f>SUBTOTAL(109,Tbl_NGF_Data[[#This Row],[Counter]])</f>
        <v>1</v>
      </c>
    </row>
    <row r="3708" spans="2:32" ht="45" x14ac:dyDescent="0.25">
      <c r="B3708" s="21" t="s">
        <v>512</v>
      </c>
      <c r="C3708" s="22" t="s">
        <v>3147</v>
      </c>
      <c r="D3708" s="23">
        <v>9</v>
      </c>
      <c r="E3708" s="22" t="s">
        <v>512</v>
      </c>
      <c r="F3708" s="23">
        <v>9</v>
      </c>
      <c r="G3708" s="22" t="s">
        <v>3147</v>
      </c>
      <c r="H3708" s="22" t="s">
        <v>1327</v>
      </c>
      <c r="I3708" s="23">
        <v>1</v>
      </c>
      <c r="J3708" s="23">
        <v>601</v>
      </c>
      <c r="K3708" s="23" t="s">
        <v>3161</v>
      </c>
      <c r="L3708" s="22" t="s">
        <v>3162</v>
      </c>
      <c r="M3708" s="21" t="s">
        <v>541</v>
      </c>
      <c r="N3708" s="23" t="s">
        <v>1119</v>
      </c>
      <c r="O3708" s="22" t="s">
        <v>1120</v>
      </c>
      <c r="P3708" s="22" t="s">
        <v>1121</v>
      </c>
      <c r="Q3708" s="23" t="s">
        <v>3200</v>
      </c>
      <c r="R3708" s="22" t="s">
        <v>3201</v>
      </c>
      <c r="S3708" s="21" t="s">
        <v>554</v>
      </c>
      <c r="T3708" s="23" t="s">
        <v>3202</v>
      </c>
      <c r="U3708" s="24" t="s">
        <v>18</v>
      </c>
      <c r="V3708" s="23">
        <v>220</v>
      </c>
      <c r="W3708" s="25">
        <v>806598.07000000007</v>
      </c>
      <c r="X3708" s="25">
        <v>672311.56</v>
      </c>
      <c r="Y3708" s="25">
        <v>838070.09</v>
      </c>
      <c r="Z3708" s="25">
        <v>836329.05999999994</v>
      </c>
      <c r="AA3708" s="25">
        <v>777326.44</v>
      </c>
      <c r="AB3708" s="25">
        <v>682201.28999999992</v>
      </c>
      <c r="AC3708" s="26">
        <v>45152.505756550927</v>
      </c>
      <c r="AD3708" s="27">
        <f>ROW()</f>
        <v>3708</v>
      </c>
      <c r="AE3708" s="27">
        <f>1</f>
        <v>1</v>
      </c>
      <c r="AF3708" s="27">
        <f>SUBTOTAL(109,Tbl_NGF_Data[[#This Row],[Counter]])</f>
        <v>1</v>
      </c>
    </row>
    <row r="3709" spans="2:32" ht="45" x14ac:dyDescent="0.25">
      <c r="B3709" s="21" t="s">
        <v>512</v>
      </c>
      <c r="C3709" s="22" t="s">
        <v>3147</v>
      </c>
      <c r="D3709" s="23">
        <v>9</v>
      </c>
      <c r="E3709" s="22" t="s">
        <v>512</v>
      </c>
      <c r="F3709" s="23">
        <v>9</v>
      </c>
      <c r="G3709" s="22" t="s">
        <v>3147</v>
      </c>
      <c r="H3709" s="22" t="s">
        <v>1327</v>
      </c>
      <c r="I3709" s="23">
        <v>1</v>
      </c>
      <c r="J3709" s="23">
        <v>601</v>
      </c>
      <c r="K3709" s="23" t="s">
        <v>3161</v>
      </c>
      <c r="L3709" s="22" t="s">
        <v>3162</v>
      </c>
      <c r="M3709" s="21" t="s">
        <v>541</v>
      </c>
      <c r="N3709" s="23" t="s">
        <v>1119</v>
      </c>
      <c r="O3709" s="22" t="s">
        <v>1120</v>
      </c>
      <c r="P3709" s="22" t="s">
        <v>1121</v>
      </c>
      <c r="Q3709" s="23" t="s">
        <v>3200</v>
      </c>
      <c r="R3709" s="22" t="s">
        <v>3201</v>
      </c>
      <c r="S3709" s="21" t="s">
        <v>554</v>
      </c>
      <c r="T3709" s="23" t="s">
        <v>3202</v>
      </c>
      <c r="U3709" s="24" t="s">
        <v>19</v>
      </c>
      <c r="V3709" s="23">
        <v>500</v>
      </c>
      <c r="W3709" s="25">
        <v>471847.25</v>
      </c>
      <c r="X3709" s="25">
        <v>429626.27000000008</v>
      </c>
      <c r="Y3709" s="25">
        <v>274073.10999999981</v>
      </c>
      <c r="Z3709" s="25">
        <v>171693.02000000005</v>
      </c>
      <c r="AA3709" s="25">
        <v>165897.11000000004</v>
      </c>
      <c r="AB3709" s="25">
        <v>187841.26999999996</v>
      </c>
      <c r="AC3709" s="26">
        <v>45152.505756550927</v>
      </c>
      <c r="AD3709" s="27">
        <f>ROW()</f>
        <v>3709</v>
      </c>
      <c r="AE3709" s="27">
        <f>1</f>
        <v>1</v>
      </c>
      <c r="AF3709" s="27">
        <f>SUBTOTAL(109,Tbl_NGF_Data[[#This Row],[Counter]])</f>
        <v>1</v>
      </c>
    </row>
    <row r="3710" spans="2:32" ht="60" x14ac:dyDescent="0.25">
      <c r="B3710" s="21" t="s">
        <v>512</v>
      </c>
      <c r="C3710" s="22" t="s">
        <v>3147</v>
      </c>
      <c r="D3710" s="23">
        <v>9</v>
      </c>
      <c r="E3710" s="22" t="s">
        <v>512</v>
      </c>
      <c r="F3710" s="23">
        <v>9</v>
      </c>
      <c r="G3710" s="22" t="s">
        <v>3147</v>
      </c>
      <c r="H3710" s="22" t="s">
        <v>1327</v>
      </c>
      <c r="I3710" s="23">
        <v>1</v>
      </c>
      <c r="J3710" s="23">
        <v>601</v>
      </c>
      <c r="K3710" s="23" t="s">
        <v>3161</v>
      </c>
      <c r="L3710" s="22" t="s">
        <v>3162</v>
      </c>
      <c r="M3710" s="21" t="s">
        <v>541</v>
      </c>
      <c r="N3710" s="23" t="s">
        <v>1119</v>
      </c>
      <c r="O3710" s="22" t="s">
        <v>1120</v>
      </c>
      <c r="P3710" s="22" t="s">
        <v>1121</v>
      </c>
      <c r="Q3710" s="23" t="s">
        <v>3203</v>
      </c>
      <c r="R3710" s="22" t="s">
        <v>3204</v>
      </c>
      <c r="S3710" s="21" t="s">
        <v>555</v>
      </c>
      <c r="T3710" s="23" t="s">
        <v>3205</v>
      </c>
      <c r="U3710" s="24" t="s">
        <v>15</v>
      </c>
      <c r="V3710" s="23">
        <v>100</v>
      </c>
      <c r="W3710" s="25">
        <v>3012715.01</v>
      </c>
      <c r="X3710" s="25">
        <v>2601857.87</v>
      </c>
      <c r="Y3710" s="25">
        <v>1044082.0199999999</v>
      </c>
      <c r="Z3710" s="25">
        <v>48493.279999999999</v>
      </c>
      <c r="AA3710" s="25">
        <v>83965.599999999991</v>
      </c>
      <c r="AB3710" s="25">
        <v>3463030.51</v>
      </c>
      <c r="AC3710" s="26">
        <v>45152.505756550927</v>
      </c>
      <c r="AD3710" s="27">
        <f>ROW()</f>
        <v>3710</v>
      </c>
      <c r="AE3710" s="27">
        <f>1</f>
        <v>1</v>
      </c>
      <c r="AF3710" s="27">
        <f>SUBTOTAL(109,Tbl_NGF_Data[[#This Row],[Counter]])</f>
        <v>1</v>
      </c>
    </row>
    <row r="3711" spans="2:32" ht="60" x14ac:dyDescent="0.25">
      <c r="B3711" s="21" t="s">
        <v>512</v>
      </c>
      <c r="C3711" s="22" t="s">
        <v>3147</v>
      </c>
      <c r="D3711" s="23">
        <v>9</v>
      </c>
      <c r="E3711" s="22" t="s">
        <v>512</v>
      </c>
      <c r="F3711" s="23">
        <v>9</v>
      </c>
      <c r="G3711" s="22" t="s">
        <v>3147</v>
      </c>
      <c r="H3711" s="22" t="s">
        <v>1327</v>
      </c>
      <c r="I3711" s="23">
        <v>1</v>
      </c>
      <c r="J3711" s="23">
        <v>601</v>
      </c>
      <c r="K3711" s="23" t="s">
        <v>3161</v>
      </c>
      <c r="L3711" s="22" t="s">
        <v>3162</v>
      </c>
      <c r="M3711" s="21" t="s">
        <v>541</v>
      </c>
      <c r="N3711" s="23" t="s">
        <v>1119</v>
      </c>
      <c r="O3711" s="22" t="s">
        <v>1120</v>
      </c>
      <c r="P3711" s="22" t="s">
        <v>1121</v>
      </c>
      <c r="Q3711" s="23" t="s">
        <v>3203</v>
      </c>
      <c r="R3711" s="22" t="s">
        <v>3204</v>
      </c>
      <c r="S3711" s="21" t="s">
        <v>555</v>
      </c>
      <c r="T3711" s="23" t="s">
        <v>3205</v>
      </c>
      <c r="U3711" s="24" t="s">
        <v>16</v>
      </c>
      <c r="V3711" s="23">
        <v>135</v>
      </c>
      <c r="W3711" s="25">
        <v>5567846</v>
      </c>
      <c r="X3711" s="25">
        <v>5756332</v>
      </c>
      <c r="Y3711" s="25">
        <v>6909511</v>
      </c>
      <c r="Z3711" s="25">
        <v>6131045</v>
      </c>
      <c r="AA3711" s="25">
        <v>6131045</v>
      </c>
      <c r="AB3711" s="25">
        <v>6399996</v>
      </c>
      <c r="AC3711" s="26">
        <v>45152.505756550927</v>
      </c>
      <c r="AD3711" s="27">
        <f>ROW()</f>
        <v>3711</v>
      </c>
      <c r="AE3711" s="27">
        <f>1</f>
        <v>1</v>
      </c>
      <c r="AF3711" s="27">
        <f>SUBTOTAL(109,Tbl_NGF_Data[[#This Row],[Counter]])</f>
        <v>1</v>
      </c>
    </row>
    <row r="3712" spans="2:32" ht="60" x14ac:dyDescent="0.25">
      <c r="B3712" s="21" t="s">
        <v>512</v>
      </c>
      <c r="C3712" s="22" t="s">
        <v>3147</v>
      </c>
      <c r="D3712" s="23">
        <v>9</v>
      </c>
      <c r="E3712" s="22" t="s">
        <v>512</v>
      </c>
      <c r="F3712" s="23">
        <v>9</v>
      </c>
      <c r="G3712" s="22" t="s">
        <v>3147</v>
      </c>
      <c r="H3712" s="22" t="s">
        <v>1327</v>
      </c>
      <c r="I3712" s="23">
        <v>1</v>
      </c>
      <c r="J3712" s="23">
        <v>601</v>
      </c>
      <c r="K3712" s="23" t="s">
        <v>3161</v>
      </c>
      <c r="L3712" s="22" t="s">
        <v>3162</v>
      </c>
      <c r="M3712" s="21" t="s">
        <v>541</v>
      </c>
      <c r="N3712" s="23" t="s">
        <v>1119</v>
      </c>
      <c r="O3712" s="22" t="s">
        <v>1120</v>
      </c>
      <c r="P3712" s="22" t="s">
        <v>1121</v>
      </c>
      <c r="Q3712" s="23" t="s">
        <v>3203</v>
      </c>
      <c r="R3712" s="22" t="s">
        <v>3204</v>
      </c>
      <c r="S3712" s="21" t="s">
        <v>555</v>
      </c>
      <c r="T3712" s="23" t="s">
        <v>3205</v>
      </c>
      <c r="U3712" s="24" t="s">
        <v>17</v>
      </c>
      <c r="V3712" s="23">
        <v>200</v>
      </c>
      <c r="W3712" s="25">
        <v>4433254.6000000024</v>
      </c>
      <c r="X3712" s="25">
        <v>5107434.849999995</v>
      </c>
      <c r="Y3712" s="25">
        <v>6345355.6500000013</v>
      </c>
      <c r="Z3712" s="25">
        <v>5755205.3000000017</v>
      </c>
      <c r="AA3712" s="25">
        <v>4721945.9899999993</v>
      </c>
      <c r="AB3712" s="25">
        <v>1989952.4499999995</v>
      </c>
      <c r="AC3712" s="26">
        <v>45152.505756550927</v>
      </c>
      <c r="AD3712" s="27">
        <f>ROW()</f>
        <v>3712</v>
      </c>
      <c r="AE3712" s="27">
        <f>1</f>
        <v>1</v>
      </c>
      <c r="AF3712" s="27">
        <f>SUBTOTAL(109,Tbl_NGF_Data[[#This Row],[Counter]])</f>
        <v>1</v>
      </c>
    </row>
    <row r="3713" spans="2:32" ht="60" x14ac:dyDescent="0.25">
      <c r="B3713" s="21" t="s">
        <v>512</v>
      </c>
      <c r="C3713" s="22" t="s">
        <v>3147</v>
      </c>
      <c r="D3713" s="23">
        <v>9</v>
      </c>
      <c r="E3713" s="22" t="s">
        <v>512</v>
      </c>
      <c r="F3713" s="23">
        <v>9</v>
      </c>
      <c r="G3713" s="22" t="s">
        <v>3147</v>
      </c>
      <c r="H3713" s="22" t="s">
        <v>1327</v>
      </c>
      <c r="I3713" s="23">
        <v>1</v>
      </c>
      <c r="J3713" s="23">
        <v>601</v>
      </c>
      <c r="K3713" s="23" t="s">
        <v>3161</v>
      </c>
      <c r="L3713" s="22" t="s">
        <v>3162</v>
      </c>
      <c r="M3713" s="21" t="s">
        <v>541</v>
      </c>
      <c r="N3713" s="23" t="s">
        <v>1119</v>
      </c>
      <c r="O3713" s="22" t="s">
        <v>1120</v>
      </c>
      <c r="P3713" s="22" t="s">
        <v>1121</v>
      </c>
      <c r="Q3713" s="23" t="s">
        <v>3203</v>
      </c>
      <c r="R3713" s="22" t="s">
        <v>3204</v>
      </c>
      <c r="S3713" s="21" t="s">
        <v>555</v>
      </c>
      <c r="T3713" s="23" t="s">
        <v>3205</v>
      </c>
      <c r="U3713" s="24" t="s">
        <v>18</v>
      </c>
      <c r="V3713" s="23">
        <v>220</v>
      </c>
      <c r="W3713" s="25">
        <v>1134591.3999999976</v>
      </c>
      <c r="X3713" s="25">
        <v>648897.15000000503</v>
      </c>
      <c r="Y3713" s="25">
        <v>564155.3499999987</v>
      </c>
      <c r="Z3713" s="25">
        <v>375839.69999999832</v>
      </c>
      <c r="AA3713" s="25">
        <v>1409099.0100000007</v>
      </c>
      <c r="AB3713" s="25">
        <v>4410043.5500000007</v>
      </c>
      <c r="AC3713" s="26">
        <v>45152.505756550927</v>
      </c>
      <c r="AD3713" s="27">
        <f>ROW()</f>
        <v>3713</v>
      </c>
      <c r="AE3713" s="27">
        <f>1</f>
        <v>1</v>
      </c>
      <c r="AF3713" s="27">
        <f>SUBTOTAL(109,Tbl_NGF_Data[[#This Row],[Counter]])</f>
        <v>1</v>
      </c>
    </row>
    <row r="3714" spans="2:32" ht="60" x14ac:dyDescent="0.25">
      <c r="B3714" s="21" t="s">
        <v>512</v>
      </c>
      <c r="C3714" s="22" t="s">
        <v>3147</v>
      </c>
      <c r="D3714" s="23">
        <v>9</v>
      </c>
      <c r="E3714" s="22" t="s">
        <v>512</v>
      </c>
      <c r="F3714" s="23">
        <v>9</v>
      </c>
      <c r="G3714" s="22" t="s">
        <v>3147</v>
      </c>
      <c r="H3714" s="22" t="s">
        <v>1327</v>
      </c>
      <c r="I3714" s="23">
        <v>1</v>
      </c>
      <c r="J3714" s="23">
        <v>601</v>
      </c>
      <c r="K3714" s="23" t="s">
        <v>3161</v>
      </c>
      <c r="L3714" s="22" t="s">
        <v>3162</v>
      </c>
      <c r="M3714" s="21" t="s">
        <v>541</v>
      </c>
      <c r="N3714" s="23" t="s">
        <v>1119</v>
      </c>
      <c r="O3714" s="22" t="s">
        <v>1120</v>
      </c>
      <c r="P3714" s="22" t="s">
        <v>1121</v>
      </c>
      <c r="Q3714" s="23" t="s">
        <v>3203</v>
      </c>
      <c r="R3714" s="22" t="s">
        <v>3204</v>
      </c>
      <c r="S3714" s="21" t="s">
        <v>555</v>
      </c>
      <c r="T3714" s="23" t="s">
        <v>3205</v>
      </c>
      <c r="U3714" s="24" t="s">
        <v>19</v>
      </c>
      <c r="V3714" s="23">
        <v>500</v>
      </c>
      <c r="W3714" s="25">
        <v>4706705.1800000006</v>
      </c>
      <c r="X3714" s="25">
        <v>4816583.97</v>
      </c>
      <c r="Y3714" s="25">
        <v>4796340.5600000005</v>
      </c>
      <c r="Z3714" s="25">
        <v>4759616.5599999996</v>
      </c>
      <c r="AA3714" s="25">
        <v>4757418.3099999996</v>
      </c>
      <c r="AB3714" s="25">
        <v>5369017.3599999994</v>
      </c>
      <c r="AC3714" s="26">
        <v>45152.505756550927</v>
      </c>
      <c r="AD3714" s="27">
        <f>ROW()</f>
        <v>3714</v>
      </c>
      <c r="AE3714" s="27">
        <f>1</f>
        <v>1</v>
      </c>
      <c r="AF3714" s="27">
        <f>SUBTOTAL(109,Tbl_NGF_Data[[#This Row],[Counter]])</f>
        <v>1</v>
      </c>
    </row>
    <row r="3715" spans="2:32" ht="45" x14ac:dyDescent="0.25">
      <c r="B3715" s="21" t="s">
        <v>512</v>
      </c>
      <c r="C3715" s="22" t="s">
        <v>3147</v>
      </c>
      <c r="D3715" s="23">
        <v>9</v>
      </c>
      <c r="E3715" s="22" t="s">
        <v>512</v>
      </c>
      <c r="F3715" s="23">
        <v>9</v>
      </c>
      <c r="G3715" s="22" t="s">
        <v>3147</v>
      </c>
      <c r="H3715" s="22" t="s">
        <v>1327</v>
      </c>
      <c r="I3715" s="23">
        <v>1</v>
      </c>
      <c r="J3715" s="23">
        <v>601</v>
      </c>
      <c r="K3715" s="23" t="s">
        <v>3161</v>
      </c>
      <c r="L3715" s="22" t="s">
        <v>3162</v>
      </c>
      <c r="M3715" s="21" t="s">
        <v>541</v>
      </c>
      <c r="N3715" s="23" t="s">
        <v>1119</v>
      </c>
      <c r="O3715" s="22" t="s">
        <v>1120</v>
      </c>
      <c r="P3715" s="22" t="s">
        <v>1121</v>
      </c>
      <c r="Q3715" s="23" t="s">
        <v>3206</v>
      </c>
      <c r="R3715" s="22" t="s">
        <v>3207</v>
      </c>
      <c r="S3715" s="21" t="s">
        <v>556</v>
      </c>
      <c r="T3715" s="23" t="s">
        <v>3208</v>
      </c>
      <c r="U3715" s="24" t="s">
        <v>15</v>
      </c>
      <c r="V3715" s="23">
        <v>100</v>
      </c>
      <c r="W3715" s="25">
        <v>13808466.120000001</v>
      </c>
      <c r="X3715" s="25">
        <v>13828795.060000001</v>
      </c>
      <c r="Y3715" s="25">
        <v>13390658.76</v>
      </c>
      <c r="Z3715" s="25">
        <v>13168545.75</v>
      </c>
      <c r="AA3715" s="25">
        <v>13162375.959999999</v>
      </c>
      <c r="AB3715" s="25">
        <v>17297733.890000001</v>
      </c>
      <c r="AC3715" s="26">
        <v>45152.505756550927</v>
      </c>
      <c r="AD3715" s="27">
        <f>ROW()</f>
        <v>3715</v>
      </c>
      <c r="AE3715" s="27">
        <f>1</f>
        <v>1</v>
      </c>
      <c r="AF3715" s="27">
        <f>SUBTOTAL(109,Tbl_NGF_Data[[#This Row],[Counter]])</f>
        <v>1</v>
      </c>
    </row>
    <row r="3716" spans="2:32" ht="45" x14ac:dyDescent="0.25">
      <c r="B3716" s="21" t="s">
        <v>512</v>
      </c>
      <c r="C3716" s="22" t="s">
        <v>3147</v>
      </c>
      <c r="D3716" s="23">
        <v>9</v>
      </c>
      <c r="E3716" s="22" t="s">
        <v>512</v>
      </c>
      <c r="F3716" s="23">
        <v>9</v>
      </c>
      <c r="G3716" s="22" t="s">
        <v>3147</v>
      </c>
      <c r="H3716" s="22" t="s">
        <v>1327</v>
      </c>
      <c r="I3716" s="23">
        <v>1</v>
      </c>
      <c r="J3716" s="23">
        <v>601</v>
      </c>
      <c r="K3716" s="23" t="s">
        <v>3161</v>
      </c>
      <c r="L3716" s="22" t="s">
        <v>3162</v>
      </c>
      <c r="M3716" s="21" t="s">
        <v>541</v>
      </c>
      <c r="N3716" s="23" t="s">
        <v>1119</v>
      </c>
      <c r="O3716" s="22" t="s">
        <v>1120</v>
      </c>
      <c r="P3716" s="22" t="s">
        <v>1121</v>
      </c>
      <c r="Q3716" s="23" t="s">
        <v>3206</v>
      </c>
      <c r="R3716" s="22" t="s">
        <v>3207</v>
      </c>
      <c r="S3716" s="21" t="s">
        <v>556</v>
      </c>
      <c r="T3716" s="23" t="s">
        <v>3208</v>
      </c>
      <c r="U3716" s="24" t="s">
        <v>16</v>
      </c>
      <c r="V3716" s="23">
        <v>135</v>
      </c>
      <c r="W3716" s="25">
        <v>13245958</v>
      </c>
      <c r="X3716" s="25">
        <v>16758450</v>
      </c>
      <c r="Y3716" s="25">
        <v>15971439.66</v>
      </c>
      <c r="Z3716" s="25">
        <v>17014901</v>
      </c>
      <c r="AA3716" s="25">
        <v>19036268</v>
      </c>
      <c r="AB3716" s="25">
        <v>19023862</v>
      </c>
      <c r="AC3716" s="26">
        <v>45152.505756550927</v>
      </c>
      <c r="AD3716" s="27">
        <f>ROW()</f>
        <v>3716</v>
      </c>
      <c r="AE3716" s="27">
        <f>1</f>
        <v>1</v>
      </c>
      <c r="AF3716" s="27">
        <f>SUBTOTAL(109,Tbl_NGF_Data[[#This Row],[Counter]])</f>
        <v>1</v>
      </c>
    </row>
    <row r="3717" spans="2:32" ht="45" x14ac:dyDescent="0.25">
      <c r="B3717" s="21" t="s">
        <v>512</v>
      </c>
      <c r="C3717" s="22" t="s">
        <v>3147</v>
      </c>
      <c r="D3717" s="23">
        <v>9</v>
      </c>
      <c r="E3717" s="22" t="s">
        <v>512</v>
      </c>
      <c r="F3717" s="23">
        <v>9</v>
      </c>
      <c r="G3717" s="22" t="s">
        <v>3147</v>
      </c>
      <c r="H3717" s="22" t="s">
        <v>1327</v>
      </c>
      <c r="I3717" s="23">
        <v>1</v>
      </c>
      <c r="J3717" s="23">
        <v>601</v>
      </c>
      <c r="K3717" s="23" t="s">
        <v>3161</v>
      </c>
      <c r="L3717" s="22" t="s">
        <v>3162</v>
      </c>
      <c r="M3717" s="21" t="s">
        <v>541</v>
      </c>
      <c r="N3717" s="23" t="s">
        <v>1119</v>
      </c>
      <c r="O3717" s="22" t="s">
        <v>1120</v>
      </c>
      <c r="P3717" s="22" t="s">
        <v>1121</v>
      </c>
      <c r="Q3717" s="23" t="s">
        <v>3206</v>
      </c>
      <c r="R3717" s="22" t="s">
        <v>3207</v>
      </c>
      <c r="S3717" s="21" t="s">
        <v>556</v>
      </c>
      <c r="T3717" s="23" t="s">
        <v>3208</v>
      </c>
      <c r="U3717" s="24" t="s">
        <v>17</v>
      </c>
      <c r="V3717" s="23">
        <v>200</v>
      </c>
      <c r="W3717" s="25">
        <v>10740103.640000004</v>
      </c>
      <c r="X3717" s="25">
        <v>12508349.189999986</v>
      </c>
      <c r="Y3717" s="25">
        <v>13572152.260000007</v>
      </c>
      <c r="Z3717" s="25">
        <v>12977038.550000001</v>
      </c>
      <c r="AA3717" s="25">
        <v>15122688.049999999</v>
      </c>
      <c r="AB3717" s="25">
        <v>13889352.020000009</v>
      </c>
      <c r="AC3717" s="26">
        <v>45152.505756550927</v>
      </c>
      <c r="AD3717" s="27">
        <f>ROW()</f>
        <v>3717</v>
      </c>
      <c r="AE3717" s="27">
        <f>1</f>
        <v>1</v>
      </c>
      <c r="AF3717" s="27">
        <f>SUBTOTAL(109,Tbl_NGF_Data[[#This Row],[Counter]])</f>
        <v>1</v>
      </c>
    </row>
    <row r="3718" spans="2:32" ht="45" x14ac:dyDescent="0.25">
      <c r="B3718" s="21" t="s">
        <v>512</v>
      </c>
      <c r="C3718" s="22" t="s">
        <v>3147</v>
      </c>
      <c r="D3718" s="23">
        <v>9</v>
      </c>
      <c r="E3718" s="22" t="s">
        <v>512</v>
      </c>
      <c r="F3718" s="23">
        <v>9</v>
      </c>
      <c r="G3718" s="22" t="s">
        <v>3147</v>
      </c>
      <c r="H3718" s="22" t="s">
        <v>1327</v>
      </c>
      <c r="I3718" s="23">
        <v>1</v>
      </c>
      <c r="J3718" s="23">
        <v>601</v>
      </c>
      <c r="K3718" s="23" t="s">
        <v>3161</v>
      </c>
      <c r="L3718" s="22" t="s">
        <v>3162</v>
      </c>
      <c r="M3718" s="21" t="s">
        <v>541</v>
      </c>
      <c r="N3718" s="23" t="s">
        <v>1119</v>
      </c>
      <c r="O3718" s="22" t="s">
        <v>1120</v>
      </c>
      <c r="P3718" s="22" t="s">
        <v>1121</v>
      </c>
      <c r="Q3718" s="23" t="s">
        <v>3206</v>
      </c>
      <c r="R3718" s="22" t="s">
        <v>3207</v>
      </c>
      <c r="S3718" s="21" t="s">
        <v>556</v>
      </c>
      <c r="T3718" s="23" t="s">
        <v>3208</v>
      </c>
      <c r="U3718" s="24" t="s">
        <v>18</v>
      </c>
      <c r="V3718" s="23">
        <v>220</v>
      </c>
      <c r="W3718" s="25">
        <v>2505854.3599999957</v>
      </c>
      <c r="X3718" s="25">
        <v>4250100.8100000136</v>
      </c>
      <c r="Y3718" s="25">
        <v>2399287.3999999929</v>
      </c>
      <c r="Z3718" s="25">
        <v>4037862.4499999993</v>
      </c>
      <c r="AA3718" s="25">
        <v>3913579.9500000011</v>
      </c>
      <c r="AB3718" s="25">
        <v>5134509.9799999911</v>
      </c>
      <c r="AC3718" s="26">
        <v>45152.505756550927</v>
      </c>
      <c r="AD3718" s="27">
        <f>ROW()</f>
        <v>3718</v>
      </c>
      <c r="AE3718" s="27">
        <f>1</f>
        <v>1</v>
      </c>
      <c r="AF3718" s="27">
        <f>SUBTOTAL(109,Tbl_NGF_Data[[#This Row],[Counter]])</f>
        <v>1</v>
      </c>
    </row>
    <row r="3719" spans="2:32" ht="45" x14ac:dyDescent="0.25">
      <c r="B3719" s="21" t="s">
        <v>512</v>
      </c>
      <c r="C3719" s="22" t="s">
        <v>3147</v>
      </c>
      <c r="D3719" s="23">
        <v>9</v>
      </c>
      <c r="E3719" s="22" t="s">
        <v>512</v>
      </c>
      <c r="F3719" s="23">
        <v>9</v>
      </c>
      <c r="G3719" s="22" t="s">
        <v>3147</v>
      </c>
      <c r="H3719" s="22" t="s">
        <v>1327</v>
      </c>
      <c r="I3719" s="23">
        <v>1</v>
      </c>
      <c r="J3719" s="23">
        <v>601</v>
      </c>
      <c r="K3719" s="23" t="s">
        <v>3161</v>
      </c>
      <c r="L3719" s="22" t="s">
        <v>3162</v>
      </c>
      <c r="M3719" s="21" t="s">
        <v>541</v>
      </c>
      <c r="N3719" s="23" t="s">
        <v>1119</v>
      </c>
      <c r="O3719" s="22" t="s">
        <v>1120</v>
      </c>
      <c r="P3719" s="22" t="s">
        <v>1121</v>
      </c>
      <c r="Q3719" s="23" t="s">
        <v>3206</v>
      </c>
      <c r="R3719" s="22" t="s">
        <v>3207</v>
      </c>
      <c r="S3719" s="21" t="s">
        <v>556</v>
      </c>
      <c r="T3719" s="23" t="s">
        <v>3208</v>
      </c>
      <c r="U3719" s="24" t="s">
        <v>19</v>
      </c>
      <c r="V3719" s="23">
        <v>500</v>
      </c>
      <c r="W3719" s="25">
        <v>11400104.890000001</v>
      </c>
      <c r="X3719" s="25">
        <v>11078498.059999999</v>
      </c>
      <c r="Y3719" s="25">
        <v>11521368.639999997</v>
      </c>
      <c r="Z3719" s="25">
        <v>11166655.099999998</v>
      </c>
      <c r="AA3719" s="25">
        <v>13491344.220000006</v>
      </c>
      <c r="AB3719" s="25">
        <v>16326078.459999999</v>
      </c>
      <c r="AC3719" s="26">
        <v>45152.505756550927</v>
      </c>
      <c r="AD3719" s="27">
        <f>ROW()</f>
        <v>3719</v>
      </c>
      <c r="AE3719" s="27">
        <f>1</f>
        <v>1</v>
      </c>
      <c r="AF3719" s="27">
        <f>SUBTOTAL(109,Tbl_NGF_Data[[#This Row],[Counter]])</f>
        <v>1</v>
      </c>
    </row>
    <row r="3720" spans="2:32" ht="45" x14ac:dyDescent="0.25">
      <c r="B3720" s="21" t="s">
        <v>512</v>
      </c>
      <c r="C3720" s="22" t="s">
        <v>3147</v>
      </c>
      <c r="D3720" s="23">
        <v>9</v>
      </c>
      <c r="E3720" s="22" t="s">
        <v>512</v>
      </c>
      <c r="F3720" s="23">
        <v>9</v>
      </c>
      <c r="G3720" s="22" t="s">
        <v>3147</v>
      </c>
      <c r="H3720" s="22" t="s">
        <v>1327</v>
      </c>
      <c r="I3720" s="23">
        <v>1</v>
      </c>
      <c r="J3720" s="23">
        <v>601</v>
      </c>
      <c r="K3720" s="23" t="s">
        <v>3161</v>
      </c>
      <c r="L3720" s="22" t="s">
        <v>3162</v>
      </c>
      <c r="M3720" s="21" t="s">
        <v>541</v>
      </c>
      <c r="N3720" s="23" t="s">
        <v>1119</v>
      </c>
      <c r="O3720" s="22" t="s">
        <v>1120</v>
      </c>
      <c r="P3720" s="22" t="s">
        <v>1121</v>
      </c>
      <c r="Q3720" s="23" t="s">
        <v>1125</v>
      </c>
      <c r="R3720" s="22" t="s">
        <v>1126</v>
      </c>
      <c r="S3720" s="21" t="s">
        <v>23</v>
      </c>
      <c r="T3720" s="23" t="s">
        <v>3209</v>
      </c>
      <c r="U3720" s="24" t="s">
        <v>15</v>
      </c>
      <c r="V3720" s="23">
        <v>100</v>
      </c>
      <c r="W3720" s="25">
        <v>17517.5</v>
      </c>
      <c r="X3720" s="25">
        <v>19600</v>
      </c>
      <c r="Y3720" s="25">
        <v>17370.5</v>
      </c>
      <c r="Z3720" s="25">
        <v>16443.5</v>
      </c>
      <c r="AA3720" s="25">
        <v>15856</v>
      </c>
      <c r="AB3720" s="25">
        <v>25823</v>
      </c>
      <c r="AC3720" s="26">
        <v>45152.505756550927</v>
      </c>
      <c r="AD3720" s="27">
        <f>ROW()</f>
        <v>3720</v>
      </c>
      <c r="AE3720" s="27">
        <f>1</f>
        <v>1</v>
      </c>
      <c r="AF3720" s="27">
        <f>SUBTOTAL(109,Tbl_NGF_Data[[#This Row],[Counter]])</f>
        <v>1</v>
      </c>
    </row>
    <row r="3721" spans="2:32" ht="45" x14ac:dyDescent="0.25">
      <c r="B3721" s="21" t="s">
        <v>512</v>
      </c>
      <c r="C3721" s="22" t="s">
        <v>3147</v>
      </c>
      <c r="D3721" s="23">
        <v>9</v>
      </c>
      <c r="E3721" s="22" t="s">
        <v>512</v>
      </c>
      <c r="F3721" s="23">
        <v>9</v>
      </c>
      <c r="G3721" s="22" t="s">
        <v>3147</v>
      </c>
      <c r="H3721" s="22" t="s">
        <v>1327</v>
      </c>
      <c r="I3721" s="23">
        <v>1</v>
      </c>
      <c r="J3721" s="23">
        <v>601</v>
      </c>
      <c r="K3721" s="23" t="s">
        <v>3161</v>
      </c>
      <c r="L3721" s="22" t="s">
        <v>3162</v>
      </c>
      <c r="M3721" s="21" t="s">
        <v>541</v>
      </c>
      <c r="N3721" s="23" t="s">
        <v>1119</v>
      </c>
      <c r="O3721" s="22" t="s">
        <v>1120</v>
      </c>
      <c r="P3721" s="22" t="s">
        <v>1121</v>
      </c>
      <c r="Q3721" s="23" t="s">
        <v>1239</v>
      </c>
      <c r="R3721" s="22" t="s">
        <v>1240</v>
      </c>
      <c r="S3721" s="21" t="s">
        <v>100</v>
      </c>
      <c r="T3721" s="23" t="s">
        <v>3210</v>
      </c>
      <c r="U3721" s="24" t="s">
        <v>15</v>
      </c>
      <c r="V3721" s="23">
        <v>100</v>
      </c>
      <c r="W3721" s="25">
        <v>6066244.9499999993</v>
      </c>
      <c r="X3721" s="25">
        <v>4705724.54</v>
      </c>
      <c r="Y3721" s="25">
        <v>6413543.2000000002</v>
      </c>
      <c r="Z3721" s="25">
        <v>5695129.0899999999</v>
      </c>
      <c r="AA3721" s="25">
        <v>7623313.9899999993</v>
      </c>
      <c r="AB3721" s="25">
        <v>2276786.66</v>
      </c>
      <c r="AC3721" s="26">
        <v>45152.505756550927</v>
      </c>
      <c r="AD3721" s="27">
        <f>ROW()</f>
        <v>3721</v>
      </c>
      <c r="AE3721" s="27">
        <f>1</f>
        <v>1</v>
      </c>
      <c r="AF3721" s="27">
        <f>SUBTOTAL(109,Tbl_NGF_Data[[#This Row],[Counter]])</f>
        <v>1</v>
      </c>
    </row>
    <row r="3722" spans="2:32" ht="45" x14ac:dyDescent="0.25">
      <c r="B3722" s="21" t="s">
        <v>512</v>
      </c>
      <c r="C3722" s="22" t="s">
        <v>3147</v>
      </c>
      <c r="D3722" s="23">
        <v>9</v>
      </c>
      <c r="E3722" s="22" t="s">
        <v>512</v>
      </c>
      <c r="F3722" s="23">
        <v>9</v>
      </c>
      <c r="G3722" s="22" t="s">
        <v>3147</v>
      </c>
      <c r="H3722" s="22" t="s">
        <v>1327</v>
      </c>
      <c r="I3722" s="23">
        <v>1</v>
      </c>
      <c r="J3722" s="23">
        <v>601</v>
      </c>
      <c r="K3722" s="23" t="s">
        <v>3161</v>
      </c>
      <c r="L3722" s="22" t="s">
        <v>3162</v>
      </c>
      <c r="M3722" s="21" t="s">
        <v>541</v>
      </c>
      <c r="N3722" s="23" t="s">
        <v>1119</v>
      </c>
      <c r="O3722" s="22" t="s">
        <v>1120</v>
      </c>
      <c r="P3722" s="22" t="s">
        <v>1121</v>
      </c>
      <c r="Q3722" s="23" t="s">
        <v>1239</v>
      </c>
      <c r="R3722" s="22" t="s">
        <v>1240</v>
      </c>
      <c r="S3722" s="21" t="s">
        <v>100</v>
      </c>
      <c r="T3722" s="23" t="s">
        <v>3210</v>
      </c>
      <c r="U3722" s="24" t="s">
        <v>16</v>
      </c>
      <c r="V3722" s="23">
        <v>135</v>
      </c>
      <c r="W3722" s="25">
        <v>4982750</v>
      </c>
      <c r="X3722" s="25">
        <v>7949050</v>
      </c>
      <c r="Y3722" s="25">
        <v>7349050</v>
      </c>
      <c r="Z3722" s="25">
        <v>10671921</v>
      </c>
      <c r="AA3722" s="25">
        <v>8467687</v>
      </c>
      <c r="AB3722" s="25">
        <v>12341603</v>
      </c>
      <c r="AC3722" s="26">
        <v>45152.505756550927</v>
      </c>
      <c r="AD3722" s="27">
        <f>ROW()</f>
        <v>3722</v>
      </c>
      <c r="AE3722" s="27">
        <f>1</f>
        <v>1</v>
      </c>
      <c r="AF3722" s="27">
        <f>SUBTOTAL(109,Tbl_NGF_Data[[#This Row],[Counter]])</f>
        <v>1</v>
      </c>
    </row>
    <row r="3723" spans="2:32" ht="45" x14ac:dyDescent="0.25">
      <c r="B3723" s="21" t="s">
        <v>512</v>
      </c>
      <c r="C3723" s="22" t="s">
        <v>3147</v>
      </c>
      <c r="D3723" s="23">
        <v>9</v>
      </c>
      <c r="E3723" s="22" t="s">
        <v>512</v>
      </c>
      <c r="F3723" s="23">
        <v>9</v>
      </c>
      <c r="G3723" s="22" t="s">
        <v>3147</v>
      </c>
      <c r="H3723" s="22" t="s">
        <v>1327</v>
      </c>
      <c r="I3723" s="23">
        <v>1</v>
      </c>
      <c r="J3723" s="23">
        <v>601</v>
      </c>
      <c r="K3723" s="23" t="s">
        <v>3161</v>
      </c>
      <c r="L3723" s="22" t="s">
        <v>3162</v>
      </c>
      <c r="M3723" s="21" t="s">
        <v>541</v>
      </c>
      <c r="N3723" s="23" t="s">
        <v>1119</v>
      </c>
      <c r="O3723" s="22" t="s">
        <v>1120</v>
      </c>
      <c r="P3723" s="22" t="s">
        <v>1121</v>
      </c>
      <c r="Q3723" s="23" t="s">
        <v>1239</v>
      </c>
      <c r="R3723" s="22" t="s">
        <v>1240</v>
      </c>
      <c r="S3723" s="21" t="s">
        <v>100</v>
      </c>
      <c r="T3723" s="23" t="s">
        <v>3210</v>
      </c>
      <c r="U3723" s="24" t="s">
        <v>17</v>
      </c>
      <c r="V3723" s="23">
        <v>200</v>
      </c>
      <c r="W3723" s="25">
        <v>4153426.04</v>
      </c>
      <c r="X3723" s="25">
        <v>5740136.2400000039</v>
      </c>
      <c r="Y3723" s="25">
        <v>4538884.6800000025</v>
      </c>
      <c r="Z3723" s="25">
        <v>7470943.8399999905</v>
      </c>
      <c r="AA3723" s="25">
        <v>4180106.5900000008</v>
      </c>
      <c r="AB3723" s="25">
        <v>10811262.809999995</v>
      </c>
      <c r="AC3723" s="26">
        <v>45152.505756550927</v>
      </c>
      <c r="AD3723" s="27">
        <f>ROW()</f>
        <v>3723</v>
      </c>
      <c r="AE3723" s="27">
        <f>1</f>
        <v>1</v>
      </c>
      <c r="AF3723" s="27">
        <f>SUBTOTAL(109,Tbl_NGF_Data[[#This Row],[Counter]])</f>
        <v>1</v>
      </c>
    </row>
    <row r="3724" spans="2:32" ht="45" x14ac:dyDescent="0.25">
      <c r="B3724" s="21" t="s">
        <v>512</v>
      </c>
      <c r="C3724" s="22" t="s">
        <v>3147</v>
      </c>
      <c r="D3724" s="23">
        <v>9</v>
      </c>
      <c r="E3724" s="22" t="s">
        <v>512</v>
      </c>
      <c r="F3724" s="23">
        <v>9</v>
      </c>
      <c r="G3724" s="22" t="s">
        <v>3147</v>
      </c>
      <c r="H3724" s="22" t="s">
        <v>1327</v>
      </c>
      <c r="I3724" s="23">
        <v>1</v>
      </c>
      <c r="J3724" s="23">
        <v>601</v>
      </c>
      <c r="K3724" s="23" t="s">
        <v>3161</v>
      </c>
      <c r="L3724" s="22" t="s">
        <v>3162</v>
      </c>
      <c r="M3724" s="21" t="s">
        <v>541</v>
      </c>
      <c r="N3724" s="23" t="s">
        <v>1119</v>
      </c>
      <c r="O3724" s="22" t="s">
        <v>1120</v>
      </c>
      <c r="P3724" s="22" t="s">
        <v>1121</v>
      </c>
      <c r="Q3724" s="23" t="s">
        <v>1239</v>
      </c>
      <c r="R3724" s="22" t="s">
        <v>1240</v>
      </c>
      <c r="S3724" s="21" t="s">
        <v>100</v>
      </c>
      <c r="T3724" s="23" t="s">
        <v>3210</v>
      </c>
      <c r="U3724" s="24" t="s">
        <v>18</v>
      </c>
      <c r="V3724" s="23">
        <v>220</v>
      </c>
      <c r="W3724" s="25">
        <v>829323.96</v>
      </c>
      <c r="X3724" s="25">
        <v>2208913.7599999961</v>
      </c>
      <c r="Y3724" s="25">
        <v>2810165.3199999975</v>
      </c>
      <c r="Z3724" s="25">
        <v>3200977.1600000095</v>
      </c>
      <c r="AA3724" s="25">
        <v>4287580.4099999992</v>
      </c>
      <c r="AB3724" s="25">
        <v>1530340.1900000051</v>
      </c>
      <c r="AC3724" s="26">
        <v>45152.505756550927</v>
      </c>
      <c r="AD3724" s="27">
        <f>ROW()</f>
        <v>3724</v>
      </c>
      <c r="AE3724" s="27">
        <f>1</f>
        <v>1</v>
      </c>
      <c r="AF3724" s="27">
        <f>SUBTOTAL(109,Tbl_NGF_Data[[#This Row],[Counter]])</f>
        <v>1</v>
      </c>
    </row>
    <row r="3725" spans="2:32" ht="45" x14ac:dyDescent="0.25">
      <c r="B3725" s="21" t="s">
        <v>512</v>
      </c>
      <c r="C3725" s="22" t="s">
        <v>3147</v>
      </c>
      <c r="D3725" s="23">
        <v>9</v>
      </c>
      <c r="E3725" s="22" t="s">
        <v>512</v>
      </c>
      <c r="F3725" s="23">
        <v>9</v>
      </c>
      <c r="G3725" s="22" t="s">
        <v>3147</v>
      </c>
      <c r="H3725" s="22" t="s">
        <v>1327</v>
      </c>
      <c r="I3725" s="23">
        <v>1</v>
      </c>
      <c r="J3725" s="23">
        <v>601</v>
      </c>
      <c r="K3725" s="23" t="s">
        <v>3161</v>
      </c>
      <c r="L3725" s="22" t="s">
        <v>3162</v>
      </c>
      <c r="M3725" s="21" t="s">
        <v>541</v>
      </c>
      <c r="N3725" s="23" t="s">
        <v>1119</v>
      </c>
      <c r="O3725" s="22" t="s">
        <v>1120</v>
      </c>
      <c r="P3725" s="22" t="s">
        <v>1121</v>
      </c>
      <c r="Q3725" s="23" t="s">
        <v>1239</v>
      </c>
      <c r="R3725" s="22" t="s">
        <v>1240</v>
      </c>
      <c r="S3725" s="21" t="s">
        <v>100</v>
      </c>
      <c r="T3725" s="23" t="s">
        <v>3210</v>
      </c>
      <c r="U3725" s="24" t="s">
        <v>19</v>
      </c>
      <c r="V3725" s="23">
        <v>500</v>
      </c>
      <c r="W3725" s="25">
        <v>5430844.2800000003</v>
      </c>
      <c r="X3725" s="25">
        <v>6086855.8300000001</v>
      </c>
      <c r="Y3725" s="25">
        <v>6246703.3399999999</v>
      </c>
      <c r="Z3725" s="25">
        <v>6752529.7300000004</v>
      </c>
      <c r="AA3725" s="25">
        <v>6108291.4900000002</v>
      </c>
      <c r="AB3725" s="25">
        <v>6965033.3399999989</v>
      </c>
      <c r="AC3725" s="26">
        <v>45152.505756550927</v>
      </c>
      <c r="AD3725" s="27">
        <f>ROW()</f>
        <v>3725</v>
      </c>
      <c r="AE3725" s="27">
        <f>1</f>
        <v>1</v>
      </c>
      <c r="AF3725" s="27">
        <f>SUBTOTAL(109,Tbl_NGF_Data[[#This Row],[Counter]])</f>
        <v>1</v>
      </c>
    </row>
    <row r="3726" spans="2:32" ht="45" x14ac:dyDescent="0.25">
      <c r="B3726" s="21" t="s">
        <v>512</v>
      </c>
      <c r="C3726" s="22" t="s">
        <v>3147</v>
      </c>
      <c r="D3726" s="23">
        <v>9</v>
      </c>
      <c r="E3726" s="22" t="s">
        <v>512</v>
      </c>
      <c r="F3726" s="23">
        <v>9</v>
      </c>
      <c r="G3726" s="22" t="s">
        <v>3147</v>
      </c>
      <c r="H3726" s="22" t="s">
        <v>1327</v>
      </c>
      <c r="I3726" s="23">
        <v>1</v>
      </c>
      <c r="J3726" s="23">
        <v>601</v>
      </c>
      <c r="K3726" s="23" t="s">
        <v>3161</v>
      </c>
      <c r="L3726" s="22" t="s">
        <v>3162</v>
      </c>
      <c r="M3726" s="21" t="s">
        <v>541</v>
      </c>
      <c r="N3726" s="23" t="s">
        <v>1119</v>
      </c>
      <c r="O3726" s="22" t="s">
        <v>1120</v>
      </c>
      <c r="P3726" s="22" t="s">
        <v>1121</v>
      </c>
      <c r="Q3726" s="23" t="s">
        <v>1300</v>
      </c>
      <c r="R3726" s="22" t="s">
        <v>1301</v>
      </c>
      <c r="S3726" s="21" t="s">
        <v>101</v>
      </c>
      <c r="T3726" s="23" t="s">
        <v>3211</v>
      </c>
      <c r="U3726" s="24" t="s">
        <v>15</v>
      </c>
      <c r="V3726" s="23">
        <v>100</v>
      </c>
      <c r="W3726" s="25">
        <v>32660.25</v>
      </c>
      <c r="X3726" s="25">
        <v>35354.75</v>
      </c>
      <c r="Y3726" s="25">
        <v>35354.75</v>
      </c>
      <c r="Z3726" s="25">
        <v>35738.1</v>
      </c>
      <c r="AA3726" s="25">
        <v>35903.01</v>
      </c>
      <c r="AB3726" s="25">
        <v>36145.85</v>
      </c>
      <c r="AC3726" s="26">
        <v>45152.505756550927</v>
      </c>
      <c r="AD3726" s="27">
        <f>ROW()</f>
        <v>3726</v>
      </c>
      <c r="AE3726" s="27">
        <f>1</f>
        <v>1</v>
      </c>
      <c r="AF3726" s="27">
        <f>SUBTOTAL(109,Tbl_NGF_Data[[#This Row],[Counter]])</f>
        <v>1</v>
      </c>
    </row>
    <row r="3727" spans="2:32" ht="45" x14ac:dyDescent="0.25">
      <c r="B3727" s="21" t="s">
        <v>512</v>
      </c>
      <c r="C3727" s="22" t="s">
        <v>3147</v>
      </c>
      <c r="D3727" s="23">
        <v>9</v>
      </c>
      <c r="E3727" s="22" t="s">
        <v>512</v>
      </c>
      <c r="F3727" s="23">
        <v>9</v>
      </c>
      <c r="G3727" s="22" t="s">
        <v>3147</v>
      </c>
      <c r="H3727" s="22" t="s">
        <v>1327</v>
      </c>
      <c r="I3727" s="23">
        <v>1</v>
      </c>
      <c r="J3727" s="23">
        <v>601</v>
      </c>
      <c r="K3727" s="23" t="s">
        <v>3161</v>
      </c>
      <c r="L3727" s="22" t="s">
        <v>3162</v>
      </c>
      <c r="M3727" s="21" t="s">
        <v>541</v>
      </c>
      <c r="N3727" s="23" t="s">
        <v>1119</v>
      </c>
      <c r="O3727" s="22" t="s">
        <v>1120</v>
      </c>
      <c r="P3727" s="22" t="s">
        <v>1121</v>
      </c>
      <c r="Q3727" s="23" t="s">
        <v>1300</v>
      </c>
      <c r="R3727" s="22" t="s">
        <v>1301</v>
      </c>
      <c r="S3727" s="21" t="s">
        <v>101</v>
      </c>
      <c r="T3727" s="23" t="s">
        <v>3211</v>
      </c>
      <c r="U3727" s="24" t="s">
        <v>19</v>
      </c>
      <c r="V3727" s="23">
        <v>500</v>
      </c>
      <c r="W3727" s="25">
        <v>31680.879999999997</v>
      </c>
      <c r="X3727" s="25">
        <v>2694.5</v>
      </c>
      <c r="Y3727" s="25">
        <v>0</v>
      </c>
      <c r="Z3727" s="25">
        <v>383.35</v>
      </c>
      <c r="AA3727" s="25">
        <v>164.91</v>
      </c>
      <c r="AB3727" s="25">
        <v>242.84</v>
      </c>
      <c r="AC3727" s="26">
        <v>45152.505756550927</v>
      </c>
      <c r="AD3727" s="27">
        <f>ROW()</f>
        <v>3727</v>
      </c>
      <c r="AE3727" s="27">
        <f>1</f>
        <v>1</v>
      </c>
      <c r="AF3727" s="27">
        <f>SUBTOTAL(109,Tbl_NGF_Data[[#This Row],[Counter]])</f>
        <v>1</v>
      </c>
    </row>
    <row r="3728" spans="2:32" ht="45" x14ac:dyDescent="0.25">
      <c r="B3728" s="21" t="s">
        <v>512</v>
      </c>
      <c r="C3728" s="22" t="s">
        <v>3147</v>
      </c>
      <c r="D3728" s="23">
        <v>9</v>
      </c>
      <c r="E3728" s="22" t="s">
        <v>512</v>
      </c>
      <c r="F3728" s="23">
        <v>9</v>
      </c>
      <c r="G3728" s="22" t="s">
        <v>3147</v>
      </c>
      <c r="H3728" s="22" t="s">
        <v>1327</v>
      </c>
      <c r="I3728" s="23">
        <v>1</v>
      </c>
      <c r="J3728" s="23">
        <v>601</v>
      </c>
      <c r="K3728" s="23" t="s">
        <v>3161</v>
      </c>
      <c r="L3728" s="22" t="s">
        <v>3162</v>
      </c>
      <c r="M3728" s="21" t="s">
        <v>541</v>
      </c>
      <c r="N3728" s="23" t="s">
        <v>1186</v>
      </c>
      <c r="O3728" s="22" t="s">
        <v>1187</v>
      </c>
      <c r="P3728" s="22" t="s">
        <v>1188</v>
      </c>
      <c r="Q3728" s="23" t="s">
        <v>3212</v>
      </c>
      <c r="R3728" s="22" t="s">
        <v>3213</v>
      </c>
      <c r="S3728" s="21" t="s">
        <v>557</v>
      </c>
      <c r="T3728" s="23" t="s">
        <v>3214</v>
      </c>
      <c r="U3728" s="24" t="s">
        <v>15</v>
      </c>
      <c r="V3728" s="23">
        <v>100</v>
      </c>
      <c r="W3728" s="25">
        <v>1306881.07</v>
      </c>
      <c r="X3728" s="25">
        <v>1070057.0999999999</v>
      </c>
      <c r="Y3728" s="25">
        <v>1435877.36</v>
      </c>
      <c r="Z3728" s="25">
        <v>1563481.26</v>
      </c>
      <c r="AA3728" s="25">
        <v>1381009.67</v>
      </c>
      <c r="AB3728" s="25">
        <v>1370823.43</v>
      </c>
      <c r="AC3728" s="26">
        <v>45152.505756550927</v>
      </c>
      <c r="AD3728" s="27">
        <f>ROW()</f>
        <v>3728</v>
      </c>
      <c r="AE3728" s="27">
        <f>1</f>
        <v>1</v>
      </c>
      <c r="AF3728" s="27">
        <f>SUBTOTAL(109,Tbl_NGF_Data[[#This Row],[Counter]])</f>
        <v>1</v>
      </c>
    </row>
    <row r="3729" spans="2:32" ht="45" x14ac:dyDescent="0.25">
      <c r="B3729" s="21" t="s">
        <v>512</v>
      </c>
      <c r="C3729" s="22" t="s">
        <v>3147</v>
      </c>
      <c r="D3729" s="23">
        <v>9</v>
      </c>
      <c r="E3729" s="22" t="s">
        <v>512</v>
      </c>
      <c r="F3729" s="23">
        <v>9</v>
      </c>
      <c r="G3729" s="22" t="s">
        <v>3147</v>
      </c>
      <c r="H3729" s="22" t="s">
        <v>1327</v>
      </c>
      <c r="I3729" s="23">
        <v>1</v>
      </c>
      <c r="J3729" s="23">
        <v>601</v>
      </c>
      <c r="K3729" s="23" t="s">
        <v>3161</v>
      </c>
      <c r="L3729" s="22" t="s">
        <v>3162</v>
      </c>
      <c r="M3729" s="21" t="s">
        <v>541</v>
      </c>
      <c r="N3729" s="23" t="s">
        <v>1186</v>
      </c>
      <c r="O3729" s="22" t="s">
        <v>1187</v>
      </c>
      <c r="P3729" s="22" t="s">
        <v>1188</v>
      </c>
      <c r="Q3729" s="23" t="s">
        <v>3212</v>
      </c>
      <c r="R3729" s="22" t="s">
        <v>3213</v>
      </c>
      <c r="S3729" s="21" t="s">
        <v>557</v>
      </c>
      <c r="T3729" s="23" t="s">
        <v>3214</v>
      </c>
      <c r="U3729" s="24" t="s">
        <v>16</v>
      </c>
      <c r="V3729" s="23">
        <v>135</v>
      </c>
      <c r="W3729" s="25">
        <v>3508809</v>
      </c>
      <c r="X3729" s="25">
        <v>3568592</v>
      </c>
      <c r="Y3729" s="25">
        <v>3568592</v>
      </c>
      <c r="Z3729" s="25">
        <v>3636482</v>
      </c>
      <c r="AA3729" s="25">
        <v>3636482</v>
      </c>
      <c r="AB3729" s="25">
        <v>3695163</v>
      </c>
      <c r="AC3729" s="26">
        <v>45152.505756550927</v>
      </c>
      <c r="AD3729" s="27">
        <f>ROW()</f>
        <v>3729</v>
      </c>
      <c r="AE3729" s="27">
        <f>1</f>
        <v>1</v>
      </c>
      <c r="AF3729" s="27">
        <f>SUBTOTAL(109,Tbl_NGF_Data[[#This Row],[Counter]])</f>
        <v>1</v>
      </c>
    </row>
    <row r="3730" spans="2:32" ht="45" x14ac:dyDescent="0.25">
      <c r="B3730" s="21" t="s">
        <v>512</v>
      </c>
      <c r="C3730" s="22" t="s">
        <v>3147</v>
      </c>
      <c r="D3730" s="23">
        <v>9</v>
      </c>
      <c r="E3730" s="22" t="s">
        <v>512</v>
      </c>
      <c r="F3730" s="23">
        <v>9</v>
      </c>
      <c r="G3730" s="22" t="s">
        <v>3147</v>
      </c>
      <c r="H3730" s="22" t="s">
        <v>1327</v>
      </c>
      <c r="I3730" s="23">
        <v>1</v>
      </c>
      <c r="J3730" s="23">
        <v>601</v>
      </c>
      <c r="K3730" s="23" t="s">
        <v>3161</v>
      </c>
      <c r="L3730" s="22" t="s">
        <v>3162</v>
      </c>
      <c r="M3730" s="21" t="s">
        <v>541</v>
      </c>
      <c r="N3730" s="23" t="s">
        <v>1186</v>
      </c>
      <c r="O3730" s="22" t="s">
        <v>1187</v>
      </c>
      <c r="P3730" s="22" t="s">
        <v>1188</v>
      </c>
      <c r="Q3730" s="23" t="s">
        <v>3212</v>
      </c>
      <c r="R3730" s="22" t="s">
        <v>3213</v>
      </c>
      <c r="S3730" s="21" t="s">
        <v>557</v>
      </c>
      <c r="T3730" s="23" t="s">
        <v>3214</v>
      </c>
      <c r="U3730" s="24" t="s">
        <v>17</v>
      </c>
      <c r="V3730" s="23">
        <v>200</v>
      </c>
      <c r="W3730" s="25">
        <v>1847244.1099999999</v>
      </c>
      <c r="X3730" s="25">
        <v>1954750.2000000002</v>
      </c>
      <c r="Y3730" s="25">
        <v>1696837.9600000004</v>
      </c>
      <c r="Z3730" s="25">
        <v>2191708.6800000006</v>
      </c>
      <c r="AA3730" s="25">
        <v>1857485.8099999989</v>
      </c>
      <c r="AB3730" s="25">
        <v>1798440.1500000004</v>
      </c>
      <c r="AC3730" s="26">
        <v>45152.505756550927</v>
      </c>
      <c r="AD3730" s="27">
        <f>ROW()</f>
        <v>3730</v>
      </c>
      <c r="AE3730" s="27">
        <f>1</f>
        <v>1</v>
      </c>
      <c r="AF3730" s="27">
        <f>SUBTOTAL(109,Tbl_NGF_Data[[#This Row],[Counter]])</f>
        <v>1</v>
      </c>
    </row>
    <row r="3731" spans="2:32" ht="45" x14ac:dyDescent="0.25">
      <c r="B3731" s="21" t="s">
        <v>512</v>
      </c>
      <c r="C3731" s="22" t="s">
        <v>3147</v>
      </c>
      <c r="D3731" s="23">
        <v>9</v>
      </c>
      <c r="E3731" s="22" t="s">
        <v>512</v>
      </c>
      <c r="F3731" s="23">
        <v>9</v>
      </c>
      <c r="G3731" s="22" t="s">
        <v>3147</v>
      </c>
      <c r="H3731" s="22" t="s">
        <v>1327</v>
      </c>
      <c r="I3731" s="23">
        <v>1</v>
      </c>
      <c r="J3731" s="23">
        <v>601</v>
      </c>
      <c r="K3731" s="23" t="s">
        <v>3161</v>
      </c>
      <c r="L3731" s="22" t="s">
        <v>3162</v>
      </c>
      <c r="M3731" s="21" t="s">
        <v>541</v>
      </c>
      <c r="N3731" s="23" t="s">
        <v>1186</v>
      </c>
      <c r="O3731" s="22" t="s">
        <v>1187</v>
      </c>
      <c r="P3731" s="22" t="s">
        <v>1188</v>
      </c>
      <c r="Q3731" s="23" t="s">
        <v>3212</v>
      </c>
      <c r="R3731" s="22" t="s">
        <v>3213</v>
      </c>
      <c r="S3731" s="21" t="s">
        <v>557</v>
      </c>
      <c r="T3731" s="23" t="s">
        <v>3214</v>
      </c>
      <c r="U3731" s="24" t="s">
        <v>18</v>
      </c>
      <c r="V3731" s="23">
        <v>220</v>
      </c>
      <c r="W3731" s="25">
        <v>1661564.8900000001</v>
      </c>
      <c r="X3731" s="25">
        <v>1613841.7999999998</v>
      </c>
      <c r="Y3731" s="25">
        <v>1871754.0399999996</v>
      </c>
      <c r="Z3731" s="25">
        <v>1444773.3199999994</v>
      </c>
      <c r="AA3731" s="25">
        <v>1778996.1900000011</v>
      </c>
      <c r="AB3731" s="25">
        <v>1896722.8499999996</v>
      </c>
      <c r="AC3731" s="26">
        <v>45152.505756550927</v>
      </c>
      <c r="AD3731" s="27">
        <f>ROW()</f>
        <v>3731</v>
      </c>
      <c r="AE3731" s="27">
        <f>1</f>
        <v>1</v>
      </c>
      <c r="AF3731" s="27">
        <f>SUBTOTAL(109,Tbl_NGF_Data[[#This Row],[Counter]])</f>
        <v>1</v>
      </c>
    </row>
    <row r="3732" spans="2:32" ht="45" x14ac:dyDescent="0.25">
      <c r="B3732" s="21" t="s">
        <v>512</v>
      </c>
      <c r="C3732" s="22" t="s">
        <v>3147</v>
      </c>
      <c r="D3732" s="23">
        <v>9</v>
      </c>
      <c r="E3732" s="22" t="s">
        <v>512</v>
      </c>
      <c r="F3732" s="23">
        <v>9</v>
      </c>
      <c r="G3732" s="22" t="s">
        <v>3147</v>
      </c>
      <c r="H3732" s="22" t="s">
        <v>1327</v>
      </c>
      <c r="I3732" s="23">
        <v>1</v>
      </c>
      <c r="J3732" s="23">
        <v>601</v>
      </c>
      <c r="K3732" s="23" t="s">
        <v>3161</v>
      </c>
      <c r="L3732" s="22" t="s">
        <v>3162</v>
      </c>
      <c r="M3732" s="21" t="s">
        <v>541</v>
      </c>
      <c r="N3732" s="23" t="s">
        <v>1186</v>
      </c>
      <c r="O3732" s="22" t="s">
        <v>1187</v>
      </c>
      <c r="P3732" s="22" t="s">
        <v>1188</v>
      </c>
      <c r="Q3732" s="23" t="s">
        <v>3212</v>
      </c>
      <c r="R3732" s="22" t="s">
        <v>3213</v>
      </c>
      <c r="S3732" s="21" t="s">
        <v>557</v>
      </c>
      <c r="T3732" s="23" t="s">
        <v>3214</v>
      </c>
      <c r="U3732" s="24" t="s">
        <v>19</v>
      </c>
      <c r="V3732" s="23">
        <v>500</v>
      </c>
      <c r="W3732" s="25">
        <v>1768329.29</v>
      </c>
      <c r="X3732" s="25">
        <v>1771995.3199999998</v>
      </c>
      <c r="Y3732" s="25">
        <v>2064268.54</v>
      </c>
      <c r="Z3732" s="25">
        <v>2319312.5799999996</v>
      </c>
      <c r="AA3732" s="25">
        <v>1675011.4000000001</v>
      </c>
      <c r="AB3732" s="25">
        <v>1696980.07</v>
      </c>
      <c r="AC3732" s="26">
        <v>45152.505756550927</v>
      </c>
      <c r="AD3732" s="27">
        <f>ROW()</f>
        <v>3732</v>
      </c>
      <c r="AE3732" s="27">
        <f>1</f>
        <v>1</v>
      </c>
      <c r="AF3732" s="27">
        <f>SUBTOTAL(109,Tbl_NGF_Data[[#This Row],[Counter]])</f>
        <v>1</v>
      </c>
    </row>
    <row r="3733" spans="2:32" ht="45" x14ac:dyDescent="0.25">
      <c r="B3733" s="21" t="s">
        <v>512</v>
      </c>
      <c r="C3733" s="22" t="s">
        <v>3147</v>
      </c>
      <c r="D3733" s="23">
        <v>9</v>
      </c>
      <c r="E3733" s="22" t="s">
        <v>512</v>
      </c>
      <c r="F3733" s="23">
        <v>9</v>
      </c>
      <c r="G3733" s="22" t="s">
        <v>3147</v>
      </c>
      <c r="H3733" s="22" t="s">
        <v>1327</v>
      </c>
      <c r="I3733" s="23">
        <v>1</v>
      </c>
      <c r="J3733" s="23">
        <v>601</v>
      </c>
      <c r="K3733" s="23" t="s">
        <v>3161</v>
      </c>
      <c r="L3733" s="22" t="s">
        <v>3162</v>
      </c>
      <c r="M3733" s="21" t="s">
        <v>541</v>
      </c>
      <c r="N3733" s="23" t="s">
        <v>1186</v>
      </c>
      <c r="O3733" s="22" t="s">
        <v>1187</v>
      </c>
      <c r="P3733" s="22" t="s">
        <v>1188</v>
      </c>
      <c r="Q3733" s="23" t="s">
        <v>3215</v>
      </c>
      <c r="R3733" s="22" t="s">
        <v>3216</v>
      </c>
      <c r="S3733" s="21" t="s">
        <v>558</v>
      </c>
      <c r="T3733" s="23" t="s">
        <v>3217</v>
      </c>
      <c r="U3733" s="24" t="s">
        <v>15</v>
      </c>
      <c r="V3733" s="23">
        <v>100</v>
      </c>
      <c r="W3733" s="25">
        <v>5732698.6200000001</v>
      </c>
      <c r="X3733" s="25">
        <v>5468197.4099999992</v>
      </c>
      <c r="Y3733" s="25">
        <v>18455655.010000002</v>
      </c>
      <c r="Z3733" s="25">
        <v>10112501.539999999</v>
      </c>
      <c r="AA3733" s="25">
        <v>6433863.2599999998</v>
      </c>
      <c r="AB3733" s="25">
        <v>7051553.6600000001</v>
      </c>
      <c r="AC3733" s="26">
        <v>45152.505756550927</v>
      </c>
      <c r="AD3733" s="27">
        <f>ROW()</f>
        <v>3733</v>
      </c>
      <c r="AE3733" s="27">
        <f>1</f>
        <v>1</v>
      </c>
      <c r="AF3733" s="27">
        <f>SUBTOTAL(109,Tbl_NGF_Data[[#This Row],[Counter]])</f>
        <v>1</v>
      </c>
    </row>
    <row r="3734" spans="2:32" ht="45" x14ac:dyDescent="0.25">
      <c r="B3734" s="21" t="s">
        <v>512</v>
      </c>
      <c r="C3734" s="22" t="s">
        <v>3147</v>
      </c>
      <c r="D3734" s="23">
        <v>9</v>
      </c>
      <c r="E3734" s="22" t="s">
        <v>512</v>
      </c>
      <c r="F3734" s="23">
        <v>9</v>
      </c>
      <c r="G3734" s="22" t="s">
        <v>3147</v>
      </c>
      <c r="H3734" s="22" t="s">
        <v>1327</v>
      </c>
      <c r="I3734" s="23">
        <v>1</v>
      </c>
      <c r="J3734" s="23">
        <v>601</v>
      </c>
      <c r="K3734" s="23" t="s">
        <v>3161</v>
      </c>
      <c r="L3734" s="22" t="s">
        <v>3162</v>
      </c>
      <c r="M3734" s="21" t="s">
        <v>541</v>
      </c>
      <c r="N3734" s="23" t="s">
        <v>1186</v>
      </c>
      <c r="O3734" s="22" t="s">
        <v>1187</v>
      </c>
      <c r="P3734" s="22" t="s">
        <v>1188</v>
      </c>
      <c r="Q3734" s="23" t="s">
        <v>3215</v>
      </c>
      <c r="R3734" s="22" t="s">
        <v>3216</v>
      </c>
      <c r="S3734" s="21" t="s">
        <v>558</v>
      </c>
      <c r="T3734" s="23" t="s">
        <v>3217</v>
      </c>
      <c r="U3734" s="24" t="s">
        <v>16</v>
      </c>
      <c r="V3734" s="23">
        <v>135</v>
      </c>
      <c r="W3734" s="25">
        <v>12500000</v>
      </c>
      <c r="X3734" s="25">
        <v>14000000</v>
      </c>
      <c r="Y3734" s="25">
        <v>14000000</v>
      </c>
      <c r="Z3734" s="25">
        <v>15222465</v>
      </c>
      <c r="AA3734" s="25">
        <v>14000000</v>
      </c>
      <c r="AB3734" s="25">
        <v>14000000</v>
      </c>
      <c r="AC3734" s="26">
        <v>45152.505756550927</v>
      </c>
      <c r="AD3734" s="27">
        <f>ROW()</f>
        <v>3734</v>
      </c>
      <c r="AE3734" s="27">
        <f>1</f>
        <v>1</v>
      </c>
      <c r="AF3734" s="27">
        <f>SUBTOTAL(109,Tbl_NGF_Data[[#This Row],[Counter]])</f>
        <v>1</v>
      </c>
    </row>
    <row r="3735" spans="2:32" ht="45" x14ac:dyDescent="0.25">
      <c r="B3735" s="21" t="s">
        <v>512</v>
      </c>
      <c r="C3735" s="22" t="s">
        <v>3147</v>
      </c>
      <c r="D3735" s="23">
        <v>9</v>
      </c>
      <c r="E3735" s="22" t="s">
        <v>512</v>
      </c>
      <c r="F3735" s="23">
        <v>9</v>
      </c>
      <c r="G3735" s="22" t="s">
        <v>3147</v>
      </c>
      <c r="H3735" s="22" t="s">
        <v>1327</v>
      </c>
      <c r="I3735" s="23">
        <v>1</v>
      </c>
      <c r="J3735" s="23">
        <v>601</v>
      </c>
      <c r="K3735" s="23" t="s">
        <v>3161</v>
      </c>
      <c r="L3735" s="22" t="s">
        <v>3162</v>
      </c>
      <c r="M3735" s="21" t="s">
        <v>541</v>
      </c>
      <c r="N3735" s="23" t="s">
        <v>1186</v>
      </c>
      <c r="O3735" s="22" t="s">
        <v>1187</v>
      </c>
      <c r="P3735" s="22" t="s">
        <v>1188</v>
      </c>
      <c r="Q3735" s="23" t="s">
        <v>3215</v>
      </c>
      <c r="R3735" s="22" t="s">
        <v>3216</v>
      </c>
      <c r="S3735" s="21" t="s">
        <v>558</v>
      </c>
      <c r="T3735" s="23" t="s">
        <v>3217</v>
      </c>
      <c r="U3735" s="24" t="s">
        <v>17</v>
      </c>
      <c r="V3735" s="23">
        <v>200</v>
      </c>
      <c r="W3735" s="25">
        <v>9359925.3600000013</v>
      </c>
      <c r="X3735" s="25">
        <v>12862682.929999998</v>
      </c>
      <c r="Y3735" s="25">
        <v>231278.74</v>
      </c>
      <c r="Z3735" s="25">
        <v>15222464.119999999</v>
      </c>
      <c r="AA3735" s="25">
        <v>12512844.120000001</v>
      </c>
      <c r="AB3735" s="25">
        <v>9151658.8099999987</v>
      </c>
      <c r="AC3735" s="26">
        <v>45152.505756550927</v>
      </c>
      <c r="AD3735" s="27">
        <f>ROW()</f>
        <v>3735</v>
      </c>
      <c r="AE3735" s="27">
        <f>1</f>
        <v>1</v>
      </c>
      <c r="AF3735" s="27">
        <f>SUBTOTAL(109,Tbl_NGF_Data[[#This Row],[Counter]])</f>
        <v>1</v>
      </c>
    </row>
    <row r="3736" spans="2:32" ht="45" x14ac:dyDescent="0.25">
      <c r="B3736" s="21" t="s">
        <v>512</v>
      </c>
      <c r="C3736" s="22" t="s">
        <v>3147</v>
      </c>
      <c r="D3736" s="23">
        <v>9</v>
      </c>
      <c r="E3736" s="22" t="s">
        <v>512</v>
      </c>
      <c r="F3736" s="23">
        <v>9</v>
      </c>
      <c r="G3736" s="22" t="s">
        <v>3147</v>
      </c>
      <c r="H3736" s="22" t="s">
        <v>1327</v>
      </c>
      <c r="I3736" s="23">
        <v>1</v>
      </c>
      <c r="J3736" s="23">
        <v>601</v>
      </c>
      <c r="K3736" s="23" t="s">
        <v>3161</v>
      </c>
      <c r="L3736" s="22" t="s">
        <v>3162</v>
      </c>
      <c r="M3736" s="21" t="s">
        <v>541</v>
      </c>
      <c r="N3736" s="23" t="s">
        <v>1186</v>
      </c>
      <c r="O3736" s="22" t="s">
        <v>1187</v>
      </c>
      <c r="P3736" s="22" t="s">
        <v>1188</v>
      </c>
      <c r="Q3736" s="23" t="s">
        <v>3215</v>
      </c>
      <c r="R3736" s="22" t="s">
        <v>3216</v>
      </c>
      <c r="S3736" s="21" t="s">
        <v>558</v>
      </c>
      <c r="T3736" s="23" t="s">
        <v>3217</v>
      </c>
      <c r="U3736" s="24" t="s">
        <v>18</v>
      </c>
      <c r="V3736" s="23">
        <v>220</v>
      </c>
      <c r="W3736" s="25">
        <v>3140074.6399999987</v>
      </c>
      <c r="X3736" s="25">
        <v>1137317.0700000022</v>
      </c>
      <c r="Y3736" s="25">
        <v>13768721.26</v>
      </c>
      <c r="Z3736" s="25">
        <v>0.88000000081956387</v>
      </c>
      <c r="AA3736" s="25">
        <v>1487155.879999999</v>
      </c>
      <c r="AB3736" s="25">
        <v>4848341.1900000013</v>
      </c>
      <c r="AC3736" s="26">
        <v>45152.505756550927</v>
      </c>
      <c r="AD3736" s="27">
        <f>ROW()</f>
        <v>3736</v>
      </c>
      <c r="AE3736" s="27">
        <f>1</f>
        <v>1</v>
      </c>
      <c r="AF3736" s="27">
        <f>SUBTOTAL(109,Tbl_NGF_Data[[#This Row],[Counter]])</f>
        <v>1</v>
      </c>
    </row>
    <row r="3737" spans="2:32" ht="45" x14ac:dyDescent="0.25">
      <c r="B3737" s="21" t="s">
        <v>512</v>
      </c>
      <c r="C3737" s="22" t="s">
        <v>3147</v>
      </c>
      <c r="D3737" s="23">
        <v>9</v>
      </c>
      <c r="E3737" s="22" t="s">
        <v>512</v>
      </c>
      <c r="F3737" s="23">
        <v>9</v>
      </c>
      <c r="G3737" s="22" t="s">
        <v>3147</v>
      </c>
      <c r="H3737" s="22" t="s">
        <v>1327</v>
      </c>
      <c r="I3737" s="23">
        <v>1</v>
      </c>
      <c r="J3737" s="23">
        <v>601</v>
      </c>
      <c r="K3737" s="23" t="s">
        <v>3161</v>
      </c>
      <c r="L3737" s="22" t="s">
        <v>3162</v>
      </c>
      <c r="M3737" s="21" t="s">
        <v>541</v>
      </c>
      <c r="N3737" s="23" t="s">
        <v>1186</v>
      </c>
      <c r="O3737" s="22" t="s">
        <v>1187</v>
      </c>
      <c r="P3737" s="22" t="s">
        <v>1188</v>
      </c>
      <c r="Q3737" s="23" t="s">
        <v>3215</v>
      </c>
      <c r="R3737" s="22" t="s">
        <v>3216</v>
      </c>
      <c r="S3737" s="21" t="s">
        <v>558</v>
      </c>
      <c r="T3737" s="23" t="s">
        <v>3217</v>
      </c>
      <c r="U3737" s="24" t="s">
        <v>19</v>
      </c>
      <c r="V3737" s="23">
        <v>500</v>
      </c>
      <c r="W3737" s="25">
        <v>19114109.269999996</v>
      </c>
      <c r="X3737" s="25">
        <v>20653181.719999999</v>
      </c>
      <c r="Y3737" s="25">
        <v>8218736.3399999989</v>
      </c>
      <c r="Z3737" s="25">
        <v>6879310.6500000013</v>
      </c>
      <c r="AA3737" s="25">
        <v>8834205.8399999961</v>
      </c>
      <c r="AB3737" s="25">
        <v>9769349.2100000009</v>
      </c>
      <c r="AC3737" s="26">
        <v>45152.505756550927</v>
      </c>
      <c r="AD3737" s="27">
        <f>ROW()</f>
        <v>3737</v>
      </c>
      <c r="AE3737" s="27">
        <f>1</f>
        <v>1</v>
      </c>
      <c r="AF3737" s="27">
        <f>SUBTOTAL(109,Tbl_NGF_Data[[#This Row],[Counter]])</f>
        <v>1</v>
      </c>
    </row>
    <row r="3738" spans="2:32" ht="45" x14ac:dyDescent="0.25">
      <c r="B3738" s="21" t="s">
        <v>512</v>
      </c>
      <c r="C3738" s="22" t="s">
        <v>3147</v>
      </c>
      <c r="D3738" s="23">
        <v>9</v>
      </c>
      <c r="E3738" s="22" t="s">
        <v>512</v>
      </c>
      <c r="F3738" s="23">
        <v>9</v>
      </c>
      <c r="G3738" s="22" t="s">
        <v>3147</v>
      </c>
      <c r="H3738" s="22" t="s">
        <v>1327</v>
      </c>
      <c r="I3738" s="23">
        <v>1</v>
      </c>
      <c r="J3738" s="23">
        <v>601</v>
      </c>
      <c r="K3738" s="23" t="s">
        <v>3161</v>
      </c>
      <c r="L3738" s="22" t="s">
        <v>3162</v>
      </c>
      <c r="M3738" s="21" t="s">
        <v>541</v>
      </c>
      <c r="N3738" s="23" t="s">
        <v>1186</v>
      </c>
      <c r="O3738" s="22" t="s">
        <v>1187</v>
      </c>
      <c r="P3738" s="22" t="s">
        <v>1188</v>
      </c>
      <c r="Q3738" s="23" t="s">
        <v>3218</v>
      </c>
      <c r="R3738" s="22" t="s">
        <v>3219</v>
      </c>
      <c r="S3738" s="21" t="s">
        <v>559</v>
      </c>
      <c r="T3738" s="23" t="s">
        <v>3220</v>
      </c>
      <c r="U3738" s="24" t="s">
        <v>15</v>
      </c>
      <c r="V3738" s="23">
        <v>100</v>
      </c>
      <c r="W3738" s="25">
        <v>11894646.77</v>
      </c>
      <c r="X3738" s="25">
        <v>11464901.709999999</v>
      </c>
      <c r="Y3738" s="25">
        <v>6782482.1500000004</v>
      </c>
      <c r="Z3738" s="25">
        <v>4827915.96</v>
      </c>
      <c r="AA3738" s="25">
        <v>1716814.94</v>
      </c>
      <c r="AB3738" s="25">
        <v>0.63000000012107193</v>
      </c>
      <c r="AC3738" s="26">
        <v>45152.505756550927</v>
      </c>
      <c r="AD3738" s="27">
        <f>ROW()</f>
        <v>3738</v>
      </c>
      <c r="AE3738" s="27">
        <f>1</f>
        <v>1</v>
      </c>
      <c r="AF3738" s="27">
        <f>SUBTOTAL(109,Tbl_NGF_Data[[#This Row],[Counter]])</f>
        <v>1</v>
      </c>
    </row>
    <row r="3739" spans="2:32" ht="45" x14ac:dyDescent="0.25">
      <c r="B3739" s="21" t="s">
        <v>512</v>
      </c>
      <c r="C3739" s="22" t="s">
        <v>3147</v>
      </c>
      <c r="D3739" s="23">
        <v>9</v>
      </c>
      <c r="E3739" s="22" t="s">
        <v>512</v>
      </c>
      <c r="F3739" s="23">
        <v>9</v>
      </c>
      <c r="G3739" s="22" t="s">
        <v>3147</v>
      </c>
      <c r="H3739" s="22" t="s">
        <v>1327</v>
      </c>
      <c r="I3739" s="23">
        <v>1</v>
      </c>
      <c r="J3739" s="23">
        <v>601</v>
      </c>
      <c r="K3739" s="23" t="s">
        <v>3161</v>
      </c>
      <c r="L3739" s="22" t="s">
        <v>3162</v>
      </c>
      <c r="M3739" s="21" t="s">
        <v>541</v>
      </c>
      <c r="N3739" s="23" t="s">
        <v>1186</v>
      </c>
      <c r="O3739" s="22" t="s">
        <v>1187</v>
      </c>
      <c r="P3739" s="22" t="s">
        <v>1188</v>
      </c>
      <c r="Q3739" s="23" t="s">
        <v>3218</v>
      </c>
      <c r="R3739" s="22" t="s">
        <v>3219</v>
      </c>
      <c r="S3739" s="21" t="s">
        <v>559</v>
      </c>
      <c r="T3739" s="23" t="s">
        <v>3220</v>
      </c>
      <c r="U3739" s="24" t="s">
        <v>16</v>
      </c>
      <c r="V3739" s="23">
        <v>135</v>
      </c>
      <c r="W3739" s="25">
        <v>11879141</v>
      </c>
      <c r="X3739" s="25">
        <v>11886329</v>
      </c>
      <c r="Y3739" s="25">
        <v>14933599</v>
      </c>
      <c r="Z3739" s="25">
        <v>16039775</v>
      </c>
      <c r="AA3739" s="25">
        <v>14992505</v>
      </c>
      <c r="AB3739" s="25">
        <v>15000789</v>
      </c>
      <c r="AC3739" s="26">
        <v>45152.505756550927</v>
      </c>
      <c r="AD3739" s="27">
        <f>ROW()</f>
        <v>3739</v>
      </c>
      <c r="AE3739" s="27">
        <f>1</f>
        <v>1</v>
      </c>
      <c r="AF3739" s="27">
        <f>SUBTOTAL(109,Tbl_NGF_Data[[#This Row],[Counter]])</f>
        <v>1</v>
      </c>
    </row>
    <row r="3740" spans="2:32" ht="45" x14ac:dyDescent="0.25">
      <c r="B3740" s="21" t="s">
        <v>512</v>
      </c>
      <c r="C3740" s="22" t="s">
        <v>3147</v>
      </c>
      <c r="D3740" s="23">
        <v>9</v>
      </c>
      <c r="E3740" s="22" t="s">
        <v>512</v>
      </c>
      <c r="F3740" s="23">
        <v>9</v>
      </c>
      <c r="G3740" s="22" t="s">
        <v>3147</v>
      </c>
      <c r="H3740" s="22" t="s">
        <v>1327</v>
      </c>
      <c r="I3740" s="23">
        <v>1</v>
      </c>
      <c r="J3740" s="23">
        <v>601</v>
      </c>
      <c r="K3740" s="23" t="s">
        <v>3161</v>
      </c>
      <c r="L3740" s="22" t="s">
        <v>3162</v>
      </c>
      <c r="M3740" s="21" t="s">
        <v>541</v>
      </c>
      <c r="N3740" s="23" t="s">
        <v>1186</v>
      </c>
      <c r="O3740" s="22" t="s">
        <v>1187</v>
      </c>
      <c r="P3740" s="22" t="s">
        <v>1188</v>
      </c>
      <c r="Q3740" s="23" t="s">
        <v>3218</v>
      </c>
      <c r="R3740" s="22" t="s">
        <v>3219</v>
      </c>
      <c r="S3740" s="21" t="s">
        <v>559</v>
      </c>
      <c r="T3740" s="23" t="s">
        <v>3220</v>
      </c>
      <c r="U3740" s="24" t="s">
        <v>17</v>
      </c>
      <c r="V3740" s="23">
        <v>200</v>
      </c>
      <c r="W3740" s="25">
        <v>11282060.020000005</v>
      </c>
      <c r="X3740" s="25">
        <v>11115324.630000003</v>
      </c>
      <c r="Y3740" s="25">
        <v>14697769.82</v>
      </c>
      <c r="Z3740" s="25">
        <v>13246020.359999994</v>
      </c>
      <c r="AA3740" s="25">
        <v>14712445.569999998</v>
      </c>
      <c r="AB3740" s="25">
        <v>11363371.93</v>
      </c>
      <c r="AC3740" s="26">
        <v>45152.505756550927</v>
      </c>
      <c r="AD3740" s="27">
        <f>ROW()</f>
        <v>3740</v>
      </c>
      <c r="AE3740" s="27">
        <f>1</f>
        <v>1</v>
      </c>
      <c r="AF3740" s="27">
        <f>SUBTOTAL(109,Tbl_NGF_Data[[#This Row],[Counter]])</f>
        <v>1</v>
      </c>
    </row>
    <row r="3741" spans="2:32" ht="45" x14ac:dyDescent="0.25">
      <c r="B3741" s="21" t="s">
        <v>512</v>
      </c>
      <c r="C3741" s="22" t="s">
        <v>3147</v>
      </c>
      <c r="D3741" s="23">
        <v>9</v>
      </c>
      <c r="E3741" s="22" t="s">
        <v>512</v>
      </c>
      <c r="F3741" s="23">
        <v>9</v>
      </c>
      <c r="G3741" s="22" t="s">
        <v>3147</v>
      </c>
      <c r="H3741" s="22" t="s">
        <v>1327</v>
      </c>
      <c r="I3741" s="23">
        <v>1</v>
      </c>
      <c r="J3741" s="23">
        <v>601</v>
      </c>
      <c r="K3741" s="23" t="s">
        <v>3161</v>
      </c>
      <c r="L3741" s="22" t="s">
        <v>3162</v>
      </c>
      <c r="M3741" s="21" t="s">
        <v>541</v>
      </c>
      <c r="N3741" s="23" t="s">
        <v>1186</v>
      </c>
      <c r="O3741" s="22" t="s">
        <v>1187</v>
      </c>
      <c r="P3741" s="22" t="s">
        <v>1188</v>
      </c>
      <c r="Q3741" s="23" t="s">
        <v>3218</v>
      </c>
      <c r="R3741" s="22" t="s">
        <v>3219</v>
      </c>
      <c r="S3741" s="21" t="s">
        <v>559</v>
      </c>
      <c r="T3741" s="23" t="s">
        <v>3220</v>
      </c>
      <c r="U3741" s="24" t="s">
        <v>18</v>
      </c>
      <c r="V3741" s="23">
        <v>220</v>
      </c>
      <c r="W3741" s="25">
        <v>597080.97999999486</v>
      </c>
      <c r="X3741" s="25">
        <v>771004.36999999732</v>
      </c>
      <c r="Y3741" s="25">
        <v>235829.1799999997</v>
      </c>
      <c r="Z3741" s="25">
        <v>2793754.6400000062</v>
      </c>
      <c r="AA3741" s="25">
        <v>280059.43000000156</v>
      </c>
      <c r="AB3741" s="25">
        <v>3637417.0700000003</v>
      </c>
      <c r="AC3741" s="26">
        <v>45152.505756550927</v>
      </c>
      <c r="AD3741" s="27">
        <f>ROW()</f>
        <v>3741</v>
      </c>
      <c r="AE3741" s="27">
        <f>1</f>
        <v>1</v>
      </c>
      <c r="AF3741" s="27">
        <f>SUBTOTAL(109,Tbl_NGF_Data[[#This Row],[Counter]])</f>
        <v>1</v>
      </c>
    </row>
    <row r="3742" spans="2:32" ht="45" x14ac:dyDescent="0.25">
      <c r="B3742" s="21" t="s">
        <v>512</v>
      </c>
      <c r="C3742" s="22" t="s">
        <v>3147</v>
      </c>
      <c r="D3742" s="23">
        <v>9</v>
      </c>
      <c r="E3742" s="22" t="s">
        <v>512</v>
      </c>
      <c r="F3742" s="23">
        <v>9</v>
      </c>
      <c r="G3742" s="22" t="s">
        <v>3147</v>
      </c>
      <c r="H3742" s="22" t="s">
        <v>1327</v>
      </c>
      <c r="I3742" s="23">
        <v>1</v>
      </c>
      <c r="J3742" s="23">
        <v>601</v>
      </c>
      <c r="K3742" s="23" t="s">
        <v>3161</v>
      </c>
      <c r="L3742" s="22" t="s">
        <v>3162</v>
      </c>
      <c r="M3742" s="21" t="s">
        <v>541</v>
      </c>
      <c r="N3742" s="23" t="s">
        <v>1186</v>
      </c>
      <c r="O3742" s="22" t="s">
        <v>1187</v>
      </c>
      <c r="P3742" s="22" t="s">
        <v>1188</v>
      </c>
      <c r="Q3742" s="23" t="s">
        <v>3218</v>
      </c>
      <c r="R3742" s="22" t="s">
        <v>3219</v>
      </c>
      <c r="S3742" s="21" t="s">
        <v>559</v>
      </c>
      <c r="T3742" s="23" t="s">
        <v>3220</v>
      </c>
      <c r="U3742" s="24" t="s">
        <v>19</v>
      </c>
      <c r="V3742" s="23">
        <v>500</v>
      </c>
      <c r="W3742" s="25">
        <v>11610509</v>
      </c>
      <c r="X3742" s="25">
        <v>11735101.949999999</v>
      </c>
      <c r="Y3742" s="25">
        <v>11085986.68</v>
      </c>
      <c r="Z3742" s="25">
        <v>12361829.17</v>
      </c>
      <c r="AA3742" s="25">
        <v>11601344.550000001</v>
      </c>
      <c r="AB3742" s="25">
        <v>11737307.619999999</v>
      </c>
      <c r="AC3742" s="26">
        <v>45152.505756550927</v>
      </c>
      <c r="AD3742" s="27">
        <f>ROW()</f>
        <v>3742</v>
      </c>
      <c r="AE3742" s="27">
        <f>1</f>
        <v>1</v>
      </c>
      <c r="AF3742" s="27">
        <f>SUBTOTAL(109,Tbl_NGF_Data[[#This Row],[Counter]])</f>
        <v>1</v>
      </c>
    </row>
    <row r="3743" spans="2:32" ht="45" x14ac:dyDescent="0.25">
      <c r="B3743" s="21" t="s">
        <v>512</v>
      </c>
      <c r="C3743" s="22" t="s">
        <v>3147</v>
      </c>
      <c r="D3743" s="23">
        <v>9</v>
      </c>
      <c r="E3743" s="22" t="s">
        <v>512</v>
      </c>
      <c r="F3743" s="23">
        <v>9</v>
      </c>
      <c r="G3743" s="22" t="s">
        <v>3147</v>
      </c>
      <c r="H3743" s="22" t="s">
        <v>1327</v>
      </c>
      <c r="I3743" s="23">
        <v>1</v>
      </c>
      <c r="J3743" s="23">
        <v>601</v>
      </c>
      <c r="K3743" s="23" t="s">
        <v>3161</v>
      </c>
      <c r="L3743" s="22" t="s">
        <v>3162</v>
      </c>
      <c r="M3743" s="21" t="s">
        <v>541</v>
      </c>
      <c r="N3743" s="23" t="s">
        <v>1186</v>
      </c>
      <c r="O3743" s="22" t="s">
        <v>1187</v>
      </c>
      <c r="P3743" s="22" t="s">
        <v>1188</v>
      </c>
      <c r="Q3743" s="23" t="s">
        <v>3221</v>
      </c>
      <c r="R3743" s="22" t="s">
        <v>3222</v>
      </c>
      <c r="S3743" s="21" t="s">
        <v>560</v>
      </c>
      <c r="T3743" s="23" t="s">
        <v>3223</v>
      </c>
      <c r="U3743" s="24" t="s">
        <v>15</v>
      </c>
      <c r="V3743" s="23">
        <v>100</v>
      </c>
      <c r="W3743" s="25">
        <v>3132062.69</v>
      </c>
      <c r="X3743" s="25">
        <v>2192083.23</v>
      </c>
      <c r="Y3743" s="25">
        <v>1767666.58</v>
      </c>
      <c r="Z3743" s="25">
        <v>2074153.34</v>
      </c>
      <c r="AA3743" s="25">
        <v>2811013.95</v>
      </c>
      <c r="AB3743" s="25">
        <v>7987656.5800000001</v>
      </c>
      <c r="AC3743" s="26">
        <v>45152.505756550927</v>
      </c>
      <c r="AD3743" s="27">
        <f>ROW()</f>
        <v>3743</v>
      </c>
      <c r="AE3743" s="27">
        <f>1</f>
        <v>1</v>
      </c>
      <c r="AF3743" s="27">
        <f>SUBTOTAL(109,Tbl_NGF_Data[[#This Row],[Counter]])</f>
        <v>1</v>
      </c>
    </row>
    <row r="3744" spans="2:32" ht="45" x14ac:dyDescent="0.25">
      <c r="B3744" s="21" t="s">
        <v>512</v>
      </c>
      <c r="C3744" s="22" t="s">
        <v>3147</v>
      </c>
      <c r="D3744" s="23">
        <v>9</v>
      </c>
      <c r="E3744" s="22" t="s">
        <v>512</v>
      </c>
      <c r="F3744" s="23">
        <v>9</v>
      </c>
      <c r="G3744" s="22" t="s">
        <v>3147</v>
      </c>
      <c r="H3744" s="22" t="s">
        <v>1327</v>
      </c>
      <c r="I3744" s="23">
        <v>1</v>
      </c>
      <c r="J3744" s="23">
        <v>601</v>
      </c>
      <c r="K3744" s="23" t="s">
        <v>3161</v>
      </c>
      <c r="L3744" s="22" t="s">
        <v>3162</v>
      </c>
      <c r="M3744" s="21" t="s">
        <v>541</v>
      </c>
      <c r="N3744" s="23" t="s">
        <v>1186</v>
      </c>
      <c r="O3744" s="22" t="s">
        <v>1187</v>
      </c>
      <c r="P3744" s="22" t="s">
        <v>1188</v>
      </c>
      <c r="Q3744" s="23" t="s">
        <v>3221</v>
      </c>
      <c r="R3744" s="22" t="s">
        <v>3222</v>
      </c>
      <c r="S3744" s="21" t="s">
        <v>560</v>
      </c>
      <c r="T3744" s="23" t="s">
        <v>3223</v>
      </c>
      <c r="U3744" s="24" t="s">
        <v>16</v>
      </c>
      <c r="V3744" s="23">
        <v>135</v>
      </c>
      <c r="W3744" s="25">
        <v>4923511</v>
      </c>
      <c r="X3744" s="25">
        <v>4923511</v>
      </c>
      <c r="Y3744" s="25">
        <v>5398511</v>
      </c>
      <c r="Z3744" s="25">
        <v>3523511</v>
      </c>
      <c r="AA3744" s="25">
        <v>4005911</v>
      </c>
      <c r="AB3744" s="25">
        <v>7005911</v>
      </c>
      <c r="AC3744" s="26">
        <v>45152.505756550927</v>
      </c>
      <c r="AD3744" s="27">
        <f>ROW()</f>
        <v>3744</v>
      </c>
      <c r="AE3744" s="27">
        <f>1</f>
        <v>1</v>
      </c>
      <c r="AF3744" s="27">
        <f>SUBTOTAL(109,Tbl_NGF_Data[[#This Row],[Counter]])</f>
        <v>1</v>
      </c>
    </row>
    <row r="3745" spans="2:32" ht="45" x14ac:dyDescent="0.25">
      <c r="B3745" s="21" t="s">
        <v>512</v>
      </c>
      <c r="C3745" s="22" t="s">
        <v>3147</v>
      </c>
      <c r="D3745" s="23">
        <v>9</v>
      </c>
      <c r="E3745" s="22" t="s">
        <v>512</v>
      </c>
      <c r="F3745" s="23">
        <v>9</v>
      </c>
      <c r="G3745" s="22" t="s">
        <v>3147</v>
      </c>
      <c r="H3745" s="22" t="s">
        <v>1327</v>
      </c>
      <c r="I3745" s="23">
        <v>1</v>
      </c>
      <c r="J3745" s="23">
        <v>601</v>
      </c>
      <c r="K3745" s="23" t="s">
        <v>3161</v>
      </c>
      <c r="L3745" s="22" t="s">
        <v>3162</v>
      </c>
      <c r="M3745" s="21" t="s">
        <v>541</v>
      </c>
      <c r="N3745" s="23" t="s">
        <v>1186</v>
      </c>
      <c r="O3745" s="22" t="s">
        <v>1187</v>
      </c>
      <c r="P3745" s="22" t="s">
        <v>1188</v>
      </c>
      <c r="Q3745" s="23" t="s">
        <v>3221</v>
      </c>
      <c r="R3745" s="22" t="s">
        <v>3222</v>
      </c>
      <c r="S3745" s="21" t="s">
        <v>560</v>
      </c>
      <c r="T3745" s="23" t="s">
        <v>3223</v>
      </c>
      <c r="U3745" s="24" t="s">
        <v>17</v>
      </c>
      <c r="V3745" s="23">
        <v>200</v>
      </c>
      <c r="W3745" s="25">
        <v>4299647.32</v>
      </c>
      <c r="X3745" s="25">
        <v>4150598.35</v>
      </c>
      <c r="Y3745" s="25">
        <v>3629313.3</v>
      </c>
      <c r="Z3745" s="25">
        <v>2865801.7</v>
      </c>
      <c r="AA3745" s="25">
        <v>2904966.59</v>
      </c>
      <c r="AB3745" s="25">
        <v>1545774.63</v>
      </c>
      <c r="AC3745" s="26">
        <v>45152.505756550927</v>
      </c>
      <c r="AD3745" s="27">
        <f>ROW()</f>
        <v>3745</v>
      </c>
      <c r="AE3745" s="27">
        <f>1</f>
        <v>1</v>
      </c>
      <c r="AF3745" s="27">
        <f>SUBTOTAL(109,Tbl_NGF_Data[[#This Row],[Counter]])</f>
        <v>1</v>
      </c>
    </row>
    <row r="3746" spans="2:32" ht="45" x14ac:dyDescent="0.25">
      <c r="B3746" s="21" t="s">
        <v>512</v>
      </c>
      <c r="C3746" s="22" t="s">
        <v>3147</v>
      </c>
      <c r="D3746" s="23">
        <v>9</v>
      </c>
      <c r="E3746" s="22" t="s">
        <v>512</v>
      </c>
      <c r="F3746" s="23">
        <v>9</v>
      </c>
      <c r="G3746" s="22" t="s">
        <v>3147</v>
      </c>
      <c r="H3746" s="22" t="s">
        <v>1327</v>
      </c>
      <c r="I3746" s="23">
        <v>1</v>
      </c>
      <c r="J3746" s="23">
        <v>601</v>
      </c>
      <c r="K3746" s="23" t="s">
        <v>3161</v>
      </c>
      <c r="L3746" s="22" t="s">
        <v>3162</v>
      </c>
      <c r="M3746" s="21" t="s">
        <v>541</v>
      </c>
      <c r="N3746" s="23" t="s">
        <v>1186</v>
      </c>
      <c r="O3746" s="22" t="s">
        <v>1187</v>
      </c>
      <c r="P3746" s="22" t="s">
        <v>1188</v>
      </c>
      <c r="Q3746" s="23" t="s">
        <v>3221</v>
      </c>
      <c r="R3746" s="22" t="s">
        <v>3222</v>
      </c>
      <c r="S3746" s="21" t="s">
        <v>560</v>
      </c>
      <c r="T3746" s="23" t="s">
        <v>3223</v>
      </c>
      <c r="U3746" s="24" t="s">
        <v>18</v>
      </c>
      <c r="V3746" s="23">
        <v>220</v>
      </c>
      <c r="W3746" s="25">
        <v>623863.6799999997</v>
      </c>
      <c r="X3746" s="25">
        <v>772912.64999999991</v>
      </c>
      <c r="Y3746" s="25">
        <v>1769197.7000000002</v>
      </c>
      <c r="Z3746" s="25">
        <v>657709.29999999981</v>
      </c>
      <c r="AA3746" s="25">
        <v>1100944.4100000001</v>
      </c>
      <c r="AB3746" s="25">
        <v>5460136.3700000001</v>
      </c>
      <c r="AC3746" s="26">
        <v>45152.505756550927</v>
      </c>
      <c r="AD3746" s="27">
        <f>ROW()</f>
        <v>3746</v>
      </c>
      <c r="AE3746" s="27">
        <f>1</f>
        <v>1</v>
      </c>
      <c r="AF3746" s="27">
        <f>SUBTOTAL(109,Tbl_NGF_Data[[#This Row],[Counter]])</f>
        <v>1</v>
      </c>
    </row>
    <row r="3747" spans="2:32" ht="45" x14ac:dyDescent="0.25">
      <c r="B3747" s="21" t="s">
        <v>512</v>
      </c>
      <c r="C3747" s="22" t="s">
        <v>3147</v>
      </c>
      <c r="D3747" s="23">
        <v>9</v>
      </c>
      <c r="E3747" s="22" t="s">
        <v>512</v>
      </c>
      <c r="F3747" s="23">
        <v>9</v>
      </c>
      <c r="G3747" s="22" t="s">
        <v>3147</v>
      </c>
      <c r="H3747" s="22" t="s">
        <v>1327</v>
      </c>
      <c r="I3747" s="23">
        <v>1</v>
      </c>
      <c r="J3747" s="23">
        <v>601</v>
      </c>
      <c r="K3747" s="23" t="s">
        <v>3161</v>
      </c>
      <c r="L3747" s="22" t="s">
        <v>3162</v>
      </c>
      <c r="M3747" s="21" t="s">
        <v>541</v>
      </c>
      <c r="N3747" s="23" t="s">
        <v>1186</v>
      </c>
      <c r="O3747" s="22" t="s">
        <v>1187</v>
      </c>
      <c r="P3747" s="22" t="s">
        <v>1188</v>
      </c>
      <c r="Q3747" s="23" t="s">
        <v>3221</v>
      </c>
      <c r="R3747" s="22" t="s">
        <v>3222</v>
      </c>
      <c r="S3747" s="21" t="s">
        <v>560</v>
      </c>
      <c r="T3747" s="23" t="s">
        <v>3223</v>
      </c>
      <c r="U3747" s="24" t="s">
        <v>19</v>
      </c>
      <c r="V3747" s="23">
        <v>500</v>
      </c>
      <c r="W3747" s="25">
        <v>53870.63</v>
      </c>
      <c r="X3747" s="25">
        <v>68418.89</v>
      </c>
      <c r="Y3747" s="25">
        <v>62696.65</v>
      </c>
      <c r="Z3747" s="25">
        <v>30088.46</v>
      </c>
      <c r="AA3747" s="25">
        <v>17227.2</v>
      </c>
      <c r="AB3747" s="25">
        <v>97817.26</v>
      </c>
      <c r="AC3747" s="26">
        <v>45152.505756550927</v>
      </c>
      <c r="AD3747" s="27">
        <f>ROW()</f>
        <v>3747</v>
      </c>
      <c r="AE3747" s="27">
        <f>1</f>
        <v>1</v>
      </c>
      <c r="AF3747" s="27">
        <f>SUBTOTAL(109,Tbl_NGF_Data[[#This Row],[Counter]])</f>
        <v>1</v>
      </c>
    </row>
    <row r="3748" spans="2:32" ht="45" x14ac:dyDescent="0.25">
      <c r="B3748" s="21" t="s">
        <v>512</v>
      </c>
      <c r="C3748" s="22" t="s">
        <v>3147</v>
      </c>
      <c r="D3748" s="23">
        <v>9</v>
      </c>
      <c r="E3748" s="22" t="s">
        <v>512</v>
      </c>
      <c r="F3748" s="23">
        <v>9</v>
      </c>
      <c r="G3748" s="22" t="s">
        <v>3147</v>
      </c>
      <c r="H3748" s="22" t="s">
        <v>1327</v>
      </c>
      <c r="I3748" s="23">
        <v>1</v>
      </c>
      <c r="J3748" s="23">
        <v>601</v>
      </c>
      <c r="K3748" s="23" t="s">
        <v>3161</v>
      </c>
      <c r="L3748" s="22" t="s">
        <v>3162</v>
      </c>
      <c r="M3748" s="21" t="s">
        <v>541</v>
      </c>
      <c r="N3748" s="23" t="s">
        <v>1186</v>
      </c>
      <c r="O3748" s="22" t="s">
        <v>1187</v>
      </c>
      <c r="P3748" s="22" t="s">
        <v>1188</v>
      </c>
      <c r="Q3748" s="23" t="s">
        <v>3224</v>
      </c>
      <c r="R3748" s="22" t="s">
        <v>3225</v>
      </c>
      <c r="S3748" s="21" t="s">
        <v>561</v>
      </c>
      <c r="T3748" s="23" t="s">
        <v>3226</v>
      </c>
      <c r="U3748" s="24" t="s">
        <v>15</v>
      </c>
      <c r="V3748" s="23">
        <v>100</v>
      </c>
      <c r="W3748" s="25">
        <v>441019.37</v>
      </c>
      <c r="X3748" s="25">
        <v>1159521.76</v>
      </c>
      <c r="Y3748" s="25">
        <v>724675.96</v>
      </c>
      <c r="Z3748" s="25">
        <v>725000.4</v>
      </c>
      <c r="AA3748" s="25">
        <v>375607.1</v>
      </c>
      <c r="AB3748" s="25">
        <v>353019.6</v>
      </c>
      <c r="AC3748" s="26">
        <v>45152.505756550927</v>
      </c>
      <c r="AD3748" s="27">
        <f>ROW()</f>
        <v>3748</v>
      </c>
      <c r="AE3748" s="27">
        <f>1</f>
        <v>1</v>
      </c>
      <c r="AF3748" s="27">
        <f>SUBTOTAL(109,Tbl_NGF_Data[[#This Row],[Counter]])</f>
        <v>1</v>
      </c>
    </row>
    <row r="3749" spans="2:32" ht="45" x14ac:dyDescent="0.25">
      <c r="B3749" s="21" t="s">
        <v>512</v>
      </c>
      <c r="C3749" s="22" t="s">
        <v>3147</v>
      </c>
      <c r="D3749" s="23">
        <v>9</v>
      </c>
      <c r="E3749" s="22" t="s">
        <v>512</v>
      </c>
      <c r="F3749" s="23">
        <v>9</v>
      </c>
      <c r="G3749" s="22" t="s">
        <v>3147</v>
      </c>
      <c r="H3749" s="22" t="s">
        <v>1327</v>
      </c>
      <c r="I3749" s="23">
        <v>1</v>
      </c>
      <c r="J3749" s="23">
        <v>601</v>
      </c>
      <c r="K3749" s="23" t="s">
        <v>3161</v>
      </c>
      <c r="L3749" s="22" t="s">
        <v>3162</v>
      </c>
      <c r="M3749" s="21" t="s">
        <v>541</v>
      </c>
      <c r="N3749" s="23" t="s">
        <v>1186</v>
      </c>
      <c r="O3749" s="22" t="s">
        <v>1187</v>
      </c>
      <c r="P3749" s="22" t="s">
        <v>1188</v>
      </c>
      <c r="Q3749" s="23" t="s">
        <v>3224</v>
      </c>
      <c r="R3749" s="22" t="s">
        <v>3225</v>
      </c>
      <c r="S3749" s="21" t="s">
        <v>561</v>
      </c>
      <c r="T3749" s="23" t="s">
        <v>3226</v>
      </c>
      <c r="U3749" s="24" t="s">
        <v>16</v>
      </c>
      <c r="V3749" s="23">
        <v>135</v>
      </c>
      <c r="W3749" s="25">
        <v>56767057</v>
      </c>
      <c r="X3749" s="25">
        <v>64967057</v>
      </c>
      <c r="Y3749" s="25">
        <v>59891228</v>
      </c>
      <c r="Z3749" s="25">
        <v>58962062</v>
      </c>
      <c r="AA3749" s="25">
        <v>60965549</v>
      </c>
      <c r="AB3749" s="25">
        <v>66106110</v>
      </c>
      <c r="AC3749" s="26">
        <v>45152.505756550927</v>
      </c>
      <c r="AD3749" s="27">
        <f>ROW()</f>
        <v>3749</v>
      </c>
      <c r="AE3749" s="27">
        <f>1</f>
        <v>1</v>
      </c>
      <c r="AF3749" s="27">
        <f>SUBTOTAL(109,Tbl_NGF_Data[[#This Row],[Counter]])</f>
        <v>1</v>
      </c>
    </row>
    <row r="3750" spans="2:32" ht="45" x14ac:dyDescent="0.25">
      <c r="B3750" s="21" t="s">
        <v>512</v>
      </c>
      <c r="C3750" s="22" t="s">
        <v>3147</v>
      </c>
      <c r="D3750" s="23">
        <v>9</v>
      </c>
      <c r="E3750" s="22" t="s">
        <v>512</v>
      </c>
      <c r="F3750" s="23">
        <v>9</v>
      </c>
      <c r="G3750" s="22" t="s">
        <v>3147</v>
      </c>
      <c r="H3750" s="22" t="s">
        <v>1327</v>
      </c>
      <c r="I3750" s="23">
        <v>1</v>
      </c>
      <c r="J3750" s="23">
        <v>601</v>
      </c>
      <c r="K3750" s="23" t="s">
        <v>3161</v>
      </c>
      <c r="L3750" s="22" t="s">
        <v>3162</v>
      </c>
      <c r="M3750" s="21" t="s">
        <v>541</v>
      </c>
      <c r="N3750" s="23" t="s">
        <v>1186</v>
      </c>
      <c r="O3750" s="22" t="s">
        <v>1187</v>
      </c>
      <c r="P3750" s="22" t="s">
        <v>1188</v>
      </c>
      <c r="Q3750" s="23" t="s">
        <v>3224</v>
      </c>
      <c r="R3750" s="22" t="s">
        <v>3225</v>
      </c>
      <c r="S3750" s="21" t="s">
        <v>561</v>
      </c>
      <c r="T3750" s="23" t="s">
        <v>3226</v>
      </c>
      <c r="U3750" s="24" t="s">
        <v>17</v>
      </c>
      <c r="V3750" s="23">
        <v>200</v>
      </c>
      <c r="W3750" s="25">
        <v>41367753.060000002</v>
      </c>
      <c r="X3750" s="25">
        <v>42326609.609999999</v>
      </c>
      <c r="Y3750" s="25">
        <v>42984313.039999999</v>
      </c>
      <c r="Z3750" s="25">
        <v>36892479.880000003</v>
      </c>
      <c r="AA3750" s="25">
        <v>47791377.899999999</v>
      </c>
      <c r="AB3750" s="25">
        <v>65899029.890000001</v>
      </c>
      <c r="AC3750" s="26">
        <v>45152.505756550927</v>
      </c>
      <c r="AD3750" s="27">
        <f>ROW()</f>
        <v>3750</v>
      </c>
      <c r="AE3750" s="27">
        <f>1</f>
        <v>1</v>
      </c>
      <c r="AF3750" s="27">
        <f>SUBTOTAL(109,Tbl_NGF_Data[[#This Row],[Counter]])</f>
        <v>1</v>
      </c>
    </row>
    <row r="3751" spans="2:32" ht="45" x14ac:dyDescent="0.25">
      <c r="B3751" s="21" t="s">
        <v>512</v>
      </c>
      <c r="C3751" s="22" t="s">
        <v>3147</v>
      </c>
      <c r="D3751" s="23">
        <v>9</v>
      </c>
      <c r="E3751" s="22" t="s">
        <v>512</v>
      </c>
      <c r="F3751" s="23">
        <v>9</v>
      </c>
      <c r="G3751" s="22" t="s">
        <v>3147</v>
      </c>
      <c r="H3751" s="22" t="s">
        <v>1327</v>
      </c>
      <c r="I3751" s="23">
        <v>1</v>
      </c>
      <c r="J3751" s="23">
        <v>601</v>
      </c>
      <c r="K3751" s="23" t="s">
        <v>3161</v>
      </c>
      <c r="L3751" s="22" t="s">
        <v>3162</v>
      </c>
      <c r="M3751" s="21" t="s">
        <v>541</v>
      </c>
      <c r="N3751" s="23" t="s">
        <v>1186</v>
      </c>
      <c r="O3751" s="22" t="s">
        <v>1187</v>
      </c>
      <c r="P3751" s="22" t="s">
        <v>1188</v>
      </c>
      <c r="Q3751" s="23" t="s">
        <v>3224</v>
      </c>
      <c r="R3751" s="22" t="s">
        <v>3225</v>
      </c>
      <c r="S3751" s="21" t="s">
        <v>561</v>
      </c>
      <c r="T3751" s="23" t="s">
        <v>3226</v>
      </c>
      <c r="U3751" s="24" t="s">
        <v>18</v>
      </c>
      <c r="V3751" s="23">
        <v>220</v>
      </c>
      <c r="W3751" s="25">
        <v>15399303.939999998</v>
      </c>
      <c r="X3751" s="25">
        <v>22640447.390000001</v>
      </c>
      <c r="Y3751" s="25">
        <v>16906914.960000001</v>
      </c>
      <c r="Z3751" s="25">
        <v>22069582.119999997</v>
      </c>
      <c r="AA3751" s="25">
        <v>13174171.100000001</v>
      </c>
      <c r="AB3751" s="25">
        <v>207080.1099999994</v>
      </c>
      <c r="AC3751" s="26">
        <v>45152.505756550927</v>
      </c>
      <c r="AD3751" s="27">
        <f>ROW()</f>
        <v>3751</v>
      </c>
      <c r="AE3751" s="27">
        <f>1</f>
        <v>1</v>
      </c>
      <c r="AF3751" s="27">
        <f>SUBTOTAL(109,Tbl_NGF_Data[[#This Row],[Counter]])</f>
        <v>1</v>
      </c>
    </row>
    <row r="3752" spans="2:32" ht="45" x14ac:dyDescent="0.25">
      <c r="B3752" s="21" t="s">
        <v>512</v>
      </c>
      <c r="C3752" s="22" t="s">
        <v>3147</v>
      </c>
      <c r="D3752" s="23">
        <v>9</v>
      </c>
      <c r="E3752" s="22" t="s">
        <v>512</v>
      </c>
      <c r="F3752" s="23">
        <v>9</v>
      </c>
      <c r="G3752" s="22" t="s">
        <v>3147</v>
      </c>
      <c r="H3752" s="22" t="s">
        <v>1327</v>
      </c>
      <c r="I3752" s="23">
        <v>1</v>
      </c>
      <c r="J3752" s="23">
        <v>601</v>
      </c>
      <c r="K3752" s="23" t="s">
        <v>3161</v>
      </c>
      <c r="L3752" s="22" t="s">
        <v>3162</v>
      </c>
      <c r="M3752" s="21" t="s">
        <v>541</v>
      </c>
      <c r="N3752" s="23" t="s">
        <v>1186</v>
      </c>
      <c r="O3752" s="22" t="s">
        <v>1187</v>
      </c>
      <c r="P3752" s="22" t="s">
        <v>1188</v>
      </c>
      <c r="Q3752" s="23" t="s">
        <v>3224</v>
      </c>
      <c r="R3752" s="22" t="s">
        <v>3225</v>
      </c>
      <c r="S3752" s="21" t="s">
        <v>561</v>
      </c>
      <c r="T3752" s="23" t="s">
        <v>3226</v>
      </c>
      <c r="U3752" s="24" t="s">
        <v>19</v>
      </c>
      <c r="V3752" s="23">
        <v>500</v>
      </c>
      <c r="W3752" s="25">
        <v>39162434</v>
      </c>
      <c r="X3752" s="25">
        <v>43045112</v>
      </c>
      <c r="Y3752" s="25">
        <v>42549467.240000002</v>
      </c>
      <c r="Z3752" s="25">
        <v>36892804.32</v>
      </c>
      <c r="AA3752" s="25">
        <v>47441984.600000001</v>
      </c>
      <c r="AB3752" s="25">
        <v>65876442.390000001</v>
      </c>
      <c r="AC3752" s="26">
        <v>45152.505756550927</v>
      </c>
      <c r="AD3752" s="27">
        <f>ROW()</f>
        <v>3752</v>
      </c>
      <c r="AE3752" s="27">
        <f>1</f>
        <v>1</v>
      </c>
      <c r="AF3752" s="27">
        <f>SUBTOTAL(109,Tbl_NGF_Data[[#This Row],[Counter]])</f>
        <v>1</v>
      </c>
    </row>
    <row r="3753" spans="2:32" ht="45" x14ac:dyDescent="0.25">
      <c r="B3753" s="21" t="s">
        <v>512</v>
      </c>
      <c r="C3753" s="22" t="s">
        <v>3147</v>
      </c>
      <c r="D3753" s="23">
        <v>9</v>
      </c>
      <c r="E3753" s="22" t="s">
        <v>512</v>
      </c>
      <c r="F3753" s="23">
        <v>9</v>
      </c>
      <c r="G3753" s="22" t="s">
        <v>3147</v>
      </c>
      <c r="H3753" s="22" t="s">
        <v>1327</v>
      </c>
      <c r="I3753" s="23">
        <v>1</v>
      </c>
      <c r="J3753" s="23">
        <v>601</v>
      </c>
      <c r="K3753" s="23" t="s">
        <v>3161</v>
      </c>
      <c r="L3753" s="22" t="s">
        <v>3162</v>
      </c>
      <c r="M3753" s="21" t="s">
        <v>541</v>
      </c>
      <c r="N3753" s="23" t="s">
        <v>1186</v>
      </c>
      <c r="O3753" s="22" t="s">
        <v>1187</v>
      </c>
      <c r="P3753" s="22" t="s">
        <v>1188</v>
      </c>
      <c r="Q3753" s="23" t="s">
        <v>3227</v>
      </c>
      <c r="R3753" s="22" t="s">
        <v>3228</v>
      </c>
      <c r="S3753" s="21" t="s">
        <v>562</v>
      </c>
      <c r="T3753" s="23" t="s">
        <v>3229</v>
      </c>
      <c r="U3753" s="24" t="s">
        <v>15</v>
      </c>
      <c r="V3753" s="23">
        <v>100</v>
      </c>
      <c r="W3753" s="25">
        <v>120553.01</v>
      </c>
      <c r="X3753" s="25">
        <v>130859.54999999999</v>
      </c>
      <c r="Y3753" s="25">
        <v>293827.03000000003</v>
      </c>
      <c r="Z3753" s="25">
        <v>506179.84000000003</v>
      </c>
      <c r="AA3753" s="25">
        <v>756148.41999999993</v>
      </c>
      <c r="AB3753" s="25">
        <v>953692.76</v>
      </c>
      <c r="AC3753" s="26">
        <v>45152.505756550927</v>
      </c>
      <c r="AD3753" s="27">
        <f>ROW()</f>
        <v>3753</v>
      </c>
      <c r="AE3753" s="27">
        <f>1</f>
        <v>1</v>
      </c>
      <c r="AF3753" s="27">
        <f>SUBTOTAL(109,Tbl_NGF_Data[[#This Row],[Counter]])</f>
        <v>1</v>
      </c>
    </row>
    <row r="3754" spans="2:32" ht="45" x14ac:dyDescent="0.25">
      <c r="B3754" s="21" t="s">
        <v>512</v>
      </c>
      <c r="C3754" s="22" t="s">
        <v>3147</v>
      </c>
      <c r="D3754" s="23">
        <v>9</v>
      </c>
      <c r="E3754" s="22" t="s">
        <v>512</v>
      </c>
      <c r="F3754" s="23">
        <v>9</v>
      </c>
      <c r="G3754" s="22" t="s">
        <v>3147</v>
      </c>
      <c r="H3754" s="22" t="s">
        <v>1327</v>
      </c>
      <c r="I3754" s="23">
        <v>1</v>
      </c>
      <c r="J3754" s="23">
        <v>601</v>
      </c>
      <c r="K3754" s="23" t="s">
        <v>3161</v>
      </c>
      <c r="L3754" s="22" t="s">
        <v>3162</v>
      </c>
      <c r="M3754" s="21" t="s">
        <v>541</v>
      </c>
      <c r="N3754" s="23" t="s">
        <v>1186</v>
      </c>
      <c r="O3754" s="22" t="s">
        <v>1187</v>
      </c>
      <c r="P3754" s="22" t="s">
        <v>1188</v>
      </c>
      <c r="Q3754" s="23" t="s">
        <v>3227</v>
      </c>
      <c r="R3754" s="22" t="s">
        <v>3228</v>
      </c>
      <c r="S3754" s="21" t="s">
        <v>562</v>
      </c>
      <c r="T3754" s="23" t="s">
        <v>3229</v>
      </c>
      <c r="U3754" s="24" t="s">
        <v>16</v>
      </c>
      <c r="V3754" s="23">
        <v>135</v>
      </c>
      <c r="W3754" s="25">
        <v>1430613</v>
      </c>
      <c r="X3754" s="25">
        <v>1477635</v>
      </c>
      <c r="Y3754" s="25">
        <v>1477635</v>
      </c>
      <c r="Z3754" s="25">
        <v>2015416</v>
      </c>
      <c r="AA3754" s="25">
        <v>2015416</v>
      </c>
      <c r="AB3754" s="25">
        <v>1666557</v>
      </c>
      <c r="AC3754" s="26">
        <v>45152.505756550927</v>
      </c>
      <c r="AD3754" s="27">
        <f>ROW()</f>
        <v>3754</v>
      </c>
      <c r="AE3754" s="27">
        <f>1</f>
        <v>1</v>
      </c>
      <c r="AF3754" s="27">
        <f>SUBTOTAL(109,Tbl_NGF_Data[[#This Row],[Counter]])</f>
        <v>1</v>
      </c>
    </row>
    <row r="3755" spans="2:32" ht="45" x14ac:dyDescent="0.25">
      <c r="B3755" s="21" t="s">
        <v>512</v>
      </c>
      <c r="C3755" s="22" t="s">
        <v>3147</v>
      </c>
      <c r="D3755" s="23">
        <v>9</v>
      </c>
      <c r="E3755" s="22" t="s">
        <v>512</v>
      </c>
      <c r="F3755" s="23">
        <v>9</v>
      </c>
      <c r="G3755" s="22" t="s">
        <v>3147</v>
      </c>
      <c r="H3755" s="22" t="s">
        <v>1327</v>
      </c>
      <c r="I3755" s="23">
        <v>1</v>
      </c>
      <c r="J3755" s="23">
        <v>601</v>
      </c>
      <c r="K3755" s="23" t="s">
        <v>3161</v>
      </c>
      <c r="L3755" s="22" t="s">
        <v>3162</v>
      </c>
      <c r="M3755" s="21" t="s">
        <v>541</v>
      </c>
      <c r="N3755" s="23" t="s">
        <v>1186</v>
      </c>
      <c r="O3755" s="22" t="s">
        <v>1187</v>
      </c>
      <c r="P3755" s="22" t="s">
        <v>1188</v>
      </c>
      <c r="Q3755" s="23" t="s">
        <v>3227</v>
      </c>
      <c r="R3755" s="22" t="s">
        <v>3228</v>
      </c>
      <c r="S3755" s="21" t="s">
        <v>562</v>
      </c>
      <c r="T3755" s="23" t="s">
        <v>3229</v>
      </c>
      <c r="U3755" s="24" t="s">
        <v>17</v>
      </c>
      <c r="V3755" s="23">
        <v>200</v>
      </c>
      <c r="W3755" s="25">
        <v>1287252.2399999998</v>
      </c>
      <c r="X3755" s="25">
        <v>875771.37999999989</v>
      </c>
      <c r="Y3755" s="25">
        <v>1075010.9500000002</v>
      </c>
      <c r="Z3755" s="25">
        <v>1038817.5800000001</v>
      </c>
      <c r="AA3755" s="25">
        <v>972910.67000000039</v>
      </c>
      <c r="AB3755" s="25">
        <v>1146659.8599999994</v>
      </c>
      <c r="AC3755" s="26">
        <v>45152.505756550927</v>
      </c>
      <c r="AD3755" s="27">
        <f>ROW()</f>
        <v>3755</v>
      </c>
      <c r="AE3755" s="27">
        <f>1</f>
        <v>1</v>
      </c>
      <c r="AF3755" s="27">
        <f>SUBTOTAL(109,Tbl_NGF_Data[[#This Row],[Counter]])</f>
        <v>1</v>
      </c>
    </row>
    <row r="3756" spans="2:32" ht="45" x14ac:dyDescent="0.25">
      <c r="B3756" s="21" t="s">
        <v>512</v>
      </c>
      <c r="C3756" s="22" t="s">
        <v>3147</v>
      </c>
      <c r="D3756" s="23">
        <v>9</v>
      </c>
      <c r="E3756" s="22" t="s">
        <v>512</v>
      </c>
      <c r="F3756" s="23">
        <v>9</v>
      </c>
      <c r="G3756" s="22" t="s">
        <v>3147</v>
      </c>
      <c r="H3756" s="22" t="s">
        <v>1327</v>
      </c>
      <c r="I3756" s="23">
        <v>1</v>
      </c>
      <c r="J3756" s="23">
        <v>601</v>
      </c>
      <c r="K3756" s="23" t="s">
        <v>3161</v>
      </c>
      <c r="L3756" s="22" t="s">
        <v>3162</v>
      </c>
      <c r="M3756" s="21" t="s">
        <v>541</v>
      </c>
      <c r="N3756" s="23" t="s">
        <v>1186</v>
      </c>
      <c r="O3756" s="22" t="s">
        <v>1187</v>
      </c>
      <c r="P3756" s="22" t="s">
        <v>1188</v>
      </c>
      <c r="Q3756" s="23" t="s">
        <v>3227</v>
      </c>
      <c r="R3756" s="22" t="s">
        <v>3228</v>
      </c>
      <c r="S3756" s="21" t="s">
        <v>562</v>
      </c>
      <c r="T3756" s="23" t="s">
        <v>3229</v>
      </c>
      <c r="U3756" s="24" t="s">
        <v>18</v>
      </c>
      <c r="V3756" s="23">
        <v>220</v>
      </c>
      <c r="W3756" s="25">
        <v>143360.76000000024</v>
      </c>
      <c r="X3756" s="25">
        <v>601863.62000000011</v>
      </c>
      <c r="Y3756" s="25">
        <v>402624.04999999981</v>
      </c>
      <c r="Z3756" s="25">
        <v>976598.41999999993</v>
      </c>
      <c r="AA3756" s="25">
        <v>1042505.3299999996</v>
      </c>
      <c r="AB3756" s="25">
        <v>519897.1400000006</v>
      </c>
      <c r="AC3756" s="26">
        <v>45152.505756550927</v>
      </c>
      <c r="AD3756" s="27">
        <f>ROW()</f>
        <v>3756</v>
      </c>
      <c r="AE3756" s="27">
        <f>1</f>
        <v>1</v>
      </c>
      <c r="AF3756" s="27">
        <f>SUBTOTAL(109,Tbl_NGF_Data[[#This Row],[Counter]])</f>
        <v>1</v>
      </c>
    </row>
    <row r="3757" spans="2:32" ht="45" x14ac:dyDescent="0.25">
      <c r="B3757" s="21" t="s">
        <v>512</v>
      </c>
      <c r="C3757" s="22" t="s">
        <v>3147</v>
      </c>
      <c r="D3757" s="23">
        <v>9</v>
      </c>
      <c r="E3757" s="22" t="s">
        <v>512</v>
      </c>
      <c r="F3757" s="23">
        <v>9</v>
      </c>
      <c r="G3757" s="22" t="s">
        <v>3147</v>
      </c>
      <c r="H3757" s="22" t="s">
        <v>1327</v>
      </c>
      <c r="I3757" s="23">
        <v>1</v>
      </c>
      <c r="J3757" s="23">
        <v>601</v>
      </c>
      <c r="K3757" s="23" t="s">
        <v>3161</v>
      </c>
      <c r="L3757" s="22" t="s">
        <v>3162</v>
      </c>
      <c r="M3757" s="21" t="s">
        <v>541</v>
      </c>
      <c r="N3757" s="23" t="s">
        <v>1186</v>
      </c>
      <c r="O3757" s="22" t="s">
        <v>1187</v>
      </c>
      <c r="P3757" s="22" t="s">
        <v>1188</v>
      </c>
      <c r="Q3757" s="23" t="s">
        <v>3227</v>
      </c>
      <c r="R3757" s="22" t="s">
        <v>3228</v>
      </c>
      <c r="S3757" s="21" t="s">
        <v>562</v>
      </c>
      <c r="T3757" s="23" t="s">
        <v>3229</v>
      </c>
      <c r="U3757" s="24" t="s">
        <v>19</v>
      </c>
      <c r="V3757" s="23">
        <v>500</v>
      </c>
      <c r="W3757" s="25">
        <v>785105.95</v>
      </c>
      <c r="X3757" s="25">
        <v>910896.06</v>
      </c>
      <c r="Y3757" s="25">
        <v>1239317.48</v>
      </c>
      <c r="Z3757" s="25">
        <v>1251170.3899999999</v>
      </c>
      <c r="AA3757" s="25">
        <v>1222879.25</v>
      </c>
      <c r="AB3757" s="25">
        <v>1341188.1499999999</v>
      </c>
      <c r="AC3757" s="26">
        <v>45152.505756550927</v>
      </c>
      <c r="AD3757" s="27">
        <f>ROW()</f>
        <v>3757</v>
      </c>
      <c r="AE3757" s="27">
        <f>1</f>
        <v>1</v>
      </c>
      <c r="AF3757" s="27">
        <f>SUBTOTAL(109,Tbl_NGF_Data[[#This Row],[Counter]])</f>
        <v>1</v>
      </c>
    </row>
    <row r="3758" spans="2:32" ht="45" x14ac:dyDescent="0.25">
      <c r="B3758" s="21" t="s">
        <v>512</v>
      </c>
      <c r="C3758" s="22" t="s">
        <v>3147</v>
      </c>
      <c r="D3758" s="23">
        <v>9</v>
      </c>
      <c r="E3758" s="22" t="s">
        <v>512</v>
      </c>
      <c r="F3758" s="23">
        <v>9</v>
      </c>
      <c r="G3758" s="22" t="s">
        <v>3147</v>
      </c>
      <c r="H3758" s="22" t="s">
        <v>1327</v>
      </c>
      <c r="I3758" s="23">
        <v>1</v>
      </c>
      <c r="J3758" s="23">
        <v>601</v>
      </c>
      <c r="K3758" s="23" t="s">
        <v>3161</v>
      </c>
      <c r="L3758" s="22" t="s">
        <v>3162</v>
      </c>
      <c r="M3758" s="21" t="s">
        <v>541</v>
      </c>
      <c r="N3758" s="23" t="s">
        <v>1186</v>
      </c>
      <c r="O3758" s="22" t="s">
        <v>1187</v>
      </c>
      <c r="P3758" s="22" t="s">
        <v>1188</v>
      </c>
      <c r="Q3758" s="23" t="s">
        <v>3230</v>
      </c>
      <c r="R3758" s="22" t="s">
        <v>3231</v>
      </c>
      <c r="S3758" s="21" t="s">
        <v>563</v>
      </c>
      <c r="T3758" s="23" t="s">
        <v>3232</v>
      </c>
      <c r="U3758" s="24" t="s">
        <v>15</v>
      </c>
      <c r="V3758" s="23">
        <v>100</v>
      </c>
      <c r="W3758" s="25">
        <v>23038.68</v>
      </c>
      <c r="X3758" s="25">
        <v>5283.26</v>
      </c>
      <c r="Y3758" s="25">
        <v>37383.74</v>
      </c>
      <c r="Z3758" s="25">
        <v>44953.67</v>
      </c>
      <c r="AA3758" s="25">
        <v>47428.29</v>
      </c>
      <c r="AB3758" s="25">
        <v>59409.38</v>
      </c>
      <c r="AC3758" s="26">
        <v>45152.505756550927</v>
      </c>
      <c r="AD3758" s="27">
        <f>ROW()</f>
        <v>3758</v>
      </c>
      <c r="AE3758" s="27">
        <f>1</f>
        <v>1</v>
      </c>
      <c r="AF3758" s="27">
        <f>SUBTOTAL(109,Tbl_NGF_Data[[#This Row],[Counter]])</f>
        <v>1</v>
      </c>
    </row>
    <row r="3759" spans="2:32" ht="45" x14ac:dyDescent="0.25">
      <c r="B3759" s="21" t="s">
        <v>512</v>
      </c>
      <c r="C3759" s="22" t="s">
        <v>3147</v>
      </c>
      <c r="D3759" s="23">
        <v>9</v>
      </c>
      <c r="E3759" s="22" t="s">
        <v>512</v>
      </c>
      <c r="F3759" s="23">
        <v>9</v>
      </c>
      <c r="G3759" s="22" t="s">
        <v>3147</v>
      </c>
      <c r="H3759" s="22" t="s">
        <v>1327</v>
      </c>
      <c r="I3759" s="23">
        <v>1</v>
      </c>
      <c r="J3759" s="23">
        <v>601</v>
      </c>
      <c r="K3759" s="23" t="s">
        <v>3161</v>
      </c>
      <c r="L3759" s="22" t="s">
        <v>3162</v>
      </c>
      <c r="M3759" s="21" t="s">
        <v>541</v>
      </c>
      <c r="N3759" s="23" t="s">
        <v>1186</v>
      </c>
      <c r="O3759" s="22" t="s">
        <v>1187</v>
      </c>
      <c r="P3759" s="22" t="s">
        <v>1188</v>
      </c>
      <c r="Q3759" s="23" t="s">
        <v>3230</v>
      </c>
      <c r="R3759" s="22" t="s">
        <v>3231</v>
      </c>
      <c r="S3759" s="21" t="s">
        <v>563</v>
      </c>
      <c r="T3759" s="23" t="s">
        <v>3232</v>
      </c>
      <c r="U3759" s="24" t="s">
        <v>16</v>
      </c>
      <c r="V3759" s="23">
        <v>135</v>
      </c>
      <c r="W3759" s="25">
        <v>85000</v>
      </c>
      <c r="X3759" s="25">
        <v>85000</v>
      </c>
      <c r="Y3759" s="25">
        <v>85000</v>
      </c>
      <c r="Z3759" s="25">
        <v>85000</v>
      </c>
      <c r="AA3759" s="25">
        <v>5000</v>
      </c>
      <c r="AB3759" s="25">
        <v>5000</v>
      </c>
      <c r="AC3759" s="26">
        <v>45152.505756550927</v>
      </c>
      <c r="AD3759" s="27">
        <f>ROW()</f>
        <v>3759</v>
      </c>
      <c r="AE3759" s="27">
        <f>1</f>
        <v>1</v>
      </c>
      <c r="AF3759" s="27">
        <f>SUBTOTAL(109,Tbl_NGF_Data[[#This Row],[Counter]])</f>
        <v>1</v>
      </c>
    </row>
    <row r="3760" spans="2:32" ht="45" x14ac:dyDescent="0.25">
      <c r="B3760" s="21" t="s">
        <v>512</v>
      </c>
      <c r="C3760" s="22" t="s">
        <v>3147</v>
      </c>
      <c r="D3760" s="23">
        <v>9</v>
      </c>
      <c r="E3760" s="22" t="s">
        <v>512</v>
      </c>
      <c r="F3760" s="23">
        <v>9</v>
      </c>
      <c r="G3760" s="22" t="s">
        <v>3147</v>
      </c>
      <c r="H3760" s="22" t="s">
        <v>1327</v>
      </c>
      <c r="I3760" s="23">
        <v>1</v>
      </c>
      <c r="J3760" s="23">
        <v>601</v>
      </c>
      <c r="K3760" s="23" t="s">
        <v>3161</v>
      </c>
      <c r="L3760" s="22" t="s">
        <v>3162</v>
      </c>
      <c r="M3760" s="21" t="s">
        <v>541</v>
      </c>
      <c r="N3760" s="23" t="s">
        <v>1186</v>
      </c>
      <c r="O3760" s="22" t="s">
        <v>1187</v>
      </c>
      <c r="P3760" s="22" t="s">
        <v>1188</v>
      </c>
      <c r="Q3760" s="23" t="s">
        <v>3230</v>
      </c>
      <c r="R3760" s="22" t="s">
        <v>3231</v>
      </c>
      <c r="S3760" s="21" t="s">
        <v>563</v>
      </c>
      <c r="T3760" s="23" t="s">
        <v>3232</v>
      </c>
      <c r="U3760" s="24" t="s">
        <v>17</v>
      </c>
      <c r="V3760" s="23">
        <v>200</v>
      </c>
      <c r="W3760" s="25">
        <v>83000</v>
      </c>
      <c r="X3760" s="25">
        <v>51000</v>
      </c>
      <c r="Y3760" s="25">
        <v>0</v>
      </c>
      <c r="Z3760" s="25">
        <v>198.39</v>
      </c>
      <c r="AA3760" s="25">
        <v>0</v>
      </c>
      <c r="AB3760" s="25">
        <v>600</v>
      </c>
      <c r="AC3760" s="26">
        <v>45152.505756550927</v>
      </c>
      <c r="AD3760" s="27">
        <f>ROW()</f>
        <v>3760</v>
      </c>
      <c r="AE3760" s="27">
        <f>1</f>
        <v>1</v>
      </c>
      <c r="AF3760" s="27">
        <f>SUBTOTAL(109,Tbl_NGF_Data[[#This Row],[Counter]])</f>
        <v>1</v>
      </c>
    </row>
    <row r="3761" spans="2:32" ht="45" x14ac:dyDescent="0.25">
      <c r="B3761" s="21" t="s">
        <v>512</v>
      </c>
      <c r="C3761" s="22" t="s">
        <v>3147</v>
      </c>
      <c r="D3761" s="23">
        <v>9</v>
      </c>
      <c r="E3761" s="22" t="s">
        <v>512</v>
      </c>
      <c r="F3761" s="23">
        <v>9</v>
      </c>
      <c r="G3761" s="22" t="s">
        <v>3147</v>
      </c>
      <c r="H3761" s="22" t="s">
        <v>1327</v>
      </c>
      <c r="I3761" s="23">
        <v>1</v>
      </c>
      <c r="J3761" s="23">
        <v>601</v>
      </c>
      <c r="K3761" s="23" t="s">
        <v>3161</v>
      </c>
      <c r="L3761" s="22" t="s">
        <v>3162</v>
      </c>
      <c r="M3761" s="21" t="s">
        <v>541</v>
      </c>
      <c r="N3761" s="23" t="s">
        <v>1186</v>
      </c>
      <c r="O3761" s="22" t="s">
        <v>1187</v>
      </c>
      <c r="P3761" s="22" t="s">
        <v>1188</v>
      </c>
      <c r="Q3761" s="23" t="s">
        <v>3230</v>
      </c>
      <c r="R3761" s="22" t="s">
        <v>3231</v>
      </c>
      <c r="S3761" s="21" t="s">
        <v>563</v>
      </c>
      <c r="T3761" s="23" t="s">
        <v>3232</v>
      </c>
      <c r="U3761" s="24" t="s">
        <v>18</v>
      </c>
      <c r="V3761" s="23">
        <v>220</v>
      </c>
      <c r="W3761" s="25">
        <v>2000</v>
      </c>
      <c r="X3761" s="25">
        <v>34000</v>
      </c>
      <c r="Y3761" s="25">
        <v>85000</v>
      </c>
      <c r="Z3761" s="25">
        <v>84801.61</v>
      </c>
      <c r="AA3761" s="25">
        <v>5000</v>
      </c>
      <c r="AB3761" s="25">
        <v>4400</v>
      </c>
      <c r="AC3761" s="26">
        <v>45152.505756550927</v>
      </c>
      <c r="AD3761" s="27">
        <f>ROW()</f>
        <v>3761</v>
      </c>
      <c r="AE3761" s="27">
        <f>1</f>
        <v>1</v>
      </c>
      <c r="AF3761" s="27">
        <f>SUBTOTAL(109,Tbl_NGF_Data[[#This Row],[Counter]])</f>
        <v>1</v>
      </c>
    </row>
    <row r="3762" spans="2:32" ht="45" x14ac:dyDescent="0.25">
      <c r="B3762" s="21" t="s">
        <v>512</v>
      </c>
      <c r="C3762" s="22" t="s">
        <v>3147</v>
      </c>
      <c r="D3762" s="23">
        <v>9</v>
      </c>
      <c r="E3762" s="22" t="s">
        <v>512</v>
      </c>
      <c r="F3762" s="23">
        <v>9</v>
      </c>
      <c r="G3762" s="22" t="s">
        <v>3147</v>
      </c>
      <c r="H3762" s="22" t="s">
        <v>1327</v>
      </c>
      <c r="I3762" s="23">
        <v>1</v>
      </c>
      <c r="J3762" s="23">
        <v>601</v>
      </c>
      <c r="K3762" s="23" t="s">
        <v>3161</v>
      </c>
      <c r="L3762" s="22" t="s">
        <v>3162</v>
      </c>
      <c r="M3762" s="21" t="s">
        <v>541</v>
      </c>
      <c r="N3762" s="23" t="s">
        <v>1186</v>
      </c>
      <c r="O3762" s="22" t="s">
        <v>1187</v>
      </c>
      <c r="P3762" s="22" t="s">
        <v>1188</v>
      </c>
      <c r="Q3762" s="23" t="s">
        <v>3230</v>
      </c>
      <c r="R3762" s="22" t="s">
        <v>3231</v>
      </c>
      <c r="S3762" s="21" t="s">
        <v>563</v>
      </c>
      <c r="T3762" s="23" t="s">
        <v>3232</v>
      </c>
      <c r="U3762" s="24" t="s">
        <v>19</v>
      </c>
      <c r="V3762" s="23">
        <v>500</v>
      </c>
      <c r="W3762" s="25">
        <v>10565.26</v>
      </c>
      <c r="X3762" s="25">
        <v>6788.9800000000005</v>
      </c>
      <c r="Y3762" s="25">
        <v>12785.24</v>
      </c>
      <c r="Z3762" s="25">
        <v>7768.32</v>
      </c>
      <c r="AA3762" s="25">
        <v>2474.62</v>
      </c>
      <c r="AB3762" s="25">
        <v>12581.09</v>
      </c>
      <c r="AC3762" s="26">
        <v>45152.505756550927</v>
      </c>
      <c r="AD3762" s="27">
        <f>ROW()</f>
        <v>3762</v>
      </c>
      <c r="AE3762" s="27">
        <f>1</f>
        <v>1</v>
      </c>
      <c r="AF3762" s="27">
        <f>SUBTOTAL(109,Tbl_NGF_Data[[#This Row],[Counter]])</f>
        <v>1</v>
      </c>
    </row>
    <row r="3763" spans="2:32" ht="45" x14ac:dyDescent="0.25">
      <c r="B3763" s="21" t="s">
        <v>512</v>
      </c>
      <c r="C3763" s="22" t="s">
        <v>3147</v>
      </c>
      <c r="D3763" s="23">
        <v>9</v>
      </c>
      <c r="E3763" s="22" t="s">
        <v>512</v>
      </c>
      <c r="F3763" s="23">
        <v>9</v>
      </c>
      <c r="G3763" s="22" t="s">
        <v>3147</v>
      </c>
      <c r="H3763" s="22" t="s">
        <v>1327</v>
      </c>
      <c r="I3763" s="23">
        <v>1</v>
      </c>
      <c r="J3763" s="23">
        <v>601</v>
      </c>
      <c r="K3763" s="23" t="s">
        <v>3161</v>
      </c>
      <c r="L3763" s="22" t="s">
        <v>3162</v>
      </c>
      <c r="M3763" s="21" t="s">
        <v>541</v>
      </c>
      <c r="N3763" s="23" t="s">
        <v>1186</v>
      </c>
      <c r="O3763" s="22" t="s">
        <v>1187</v>
      </c>
      <c r="P3763" s="22" t="s">
        <v>1188</v>
      </c>
      <c r="Q3763" s="23" t="s">
        <v>3233</v>
      </c>
      <c r="R3763" s="22" t="s">
        <v>3234</v>
      </c>
      <c r="S3763" s="21" t="s">
        <v>564</v>
      </c>
      <c r="T3763" s="23" t="s">
        <v>3235</v>
      </c>
      <c r="U3763" s="24" t="s">
        <v>15</v>
      </c>
      <c r="V3763" s="23">
        <v>100</v>
      </c>
      <c r="W3763" s="25">
        <v>20628.45</v>
      </c>
      <c r="X3763" s="25">
        <v>15069.97</v>
      </c>
      <c r="Y3763" s="25">
        <v>11280.86</v>
      </c>
      <c r="Z3763" s="25">
        <v>29560.05</v>
      </c>
      <c r="AA3763" s="25">
        <v>41342.080000000002</v>
      </c>
      <c r="AB3763" s="25">
        <v>54848.41</v>
      </c>
      <c r="AC3763" s="26">
        <v>45152.505756550927</v>
      </c>
      <c r="AD3763" s="27">
        <f>ROW()</f>
        <v>3763</v>
      </c>
      <c r="AE3763" s="27">
        <f>1</f>
        <v>1</v>
      </c>
      <c r="AF3763" s="27">
        <f>SUBTOTAL(109,Tbl_NGF_Data[[#This Row],[Counter]])</f>
        <v>1</v>
      </c>
    </row>
    <row r="3764" spans="2:32" ht="45" x14ac:dyDescent="0.25">
      <c r="B3764" s="21" t="s">
        <v>512</v>
      </c>
      <c r="C3764" s="22" t="s">
        <v>3147</v>
      </c>
      <c r="D3764" s="23">
        <v>9</v>
      </c>
      <c r="E3764" s="22" t="s">
        <v>512</v>
      </c>
      <c r="F3764" s="23">
        <v>9</v>
      </c>
      <c r="G3764" s="22" t="s">
        <v>3147</v>
      </c>
      <c r="H3764" s="22" t="s">
        <v>1327</v>
      </c>
      <c r="I3764" s="23">
        <v>1</v>
      </c>
      <c r="J3764" s="23">
        <v>601</v>
      </c>
      <c r="K3764" s="23" t="s">
        <v>3161</v>
      </c>
      <c r="L3764" s="22" t="s">
        <v>3162</v>
      </c>
      <c r="M3764" s="21" t="s">
        <v>541</v>
      </c>
      <c r="N3764" s="23" t="s">
        <v>1186</v>
      </c>
      <c r="O3764" s="22" t="s">
        <v>1187</v>
      </c>
      <c r="P3764" s="22" t="s">
        <v>1188</v>
      </c>
      <c r="Q3764" s="23" t="s">
        <v>3233</v>
      </c>
      <c r="R3764" s="22" t="s">
        <v>3234</v>
      </c>
      <c r="S3764" s="21" t="s">
        <v>564</v>
      </c>
      <c r="T3764" s="23" t="s">
        <v>3235</v>
      </c>
      <c r="U3764" s="24" t="s">
        <v>16</v>
      </c>
      <c r="V3764" s="23">
        <v>135</v>
      </c>
      <c r="W3764" s="25">
        <v>0</v>
      </c>
      <c r="X3764" s="25">
        <v>0</v>
      </c>
      <c r="Y3764" s="25">
        <v>0</v>
      </c>
      <c r="Z3764" s="25">
        <v>0</v>
      </c>
      <c r="AA3764" s="25">
        <v>80000</v>
      </c>
      <c r="AB3764" s="25">
        <v>80000</v>
      </c>
      <c r="AC3764" s="26">
        <v>45152.505756550927</v>
      </c>
      <c r="AD3764" s="27">
        <f>ROW()</f>
        <v>3764</v>
      </c>
      <c r="AE3764" s="27">
        <f>1</f>
        <v>1</v>
      </c>
      <c r="AF3764" s="27">
        <f>SUBTOTAL(109,Tbl_NGF_Data[[#This Row],[Counter]])</f>
        <v>1</v>
      </c>
    </row>
    <row r="3765" spans="2:32" ht="45" x14ac:dyDescent="0.25">
      <c r="B3765" s="21" t="s">
        <v>512</v>
      </c>
      <c r="C3765" s="22" t="s">
        <v>3147</v>
      </c>
      <c r="D3765" s="23">
        <v>9</v>
      </c>
      <c r="E3765" s="22" t="s">
        <v>512</v>
      </c>
      <c r="F3765" s="23">
        <v>9</v>
      </c>
      <c r="G3765" s="22" t="s">
        <v>3147</v>
      </c>
      <c r="H3765" s="22" t="s">
        <v>1327</v>
      </c>
      <c r="I3765" s="23">
        <v>1</v>
      </c>
      <c r="J3765" s="23">
        <v>601</v>
      </c>
      <c r="K3765" s="23" t="s">
        <v>3161</v>
      </c>
      <c r="L3765" s="22" t="s">
        <v>3162</v>
      </c>
      <c r="M3765" s="21" t="s">
        <v>541</v>
      </c>
      <c r="N3765" s="23" t="s">
        <v>1186</v>
      </c>
      <c r="O3765" s="22" t="s">
        <v>1187</v>
      </c>
      <c r="P3765" s="22" t="s">
        <v>1188</v>
      </c>
      <c r="Q3765" s="23" t="s">
        <v>3233</v>
      </c>
      <c r="R3765" s="22" t="s">
        <v>3234</v>
      </c>
      <c r="S3765" s="21" t="s">
        <v>564</v>
      </c>
      <c r="T3765" s="23" t="s">
        <v>3235</v>
      </c>
      <c r="U3765" s="24" t="s">
        <v>18</v>
      </c>
      <c r="V3765" s="23">
        <v>220</v>
      </c>
      <c r="W3765" s="25">
        <v>0</v>
      </c>
      <c r="X3765" s="25">
        <v>0</v>
      </c>
      <c r="Y3765" s="25">
        <v>0</v>
      </c>
      <c r="Z3765" s="25">
        <v>0</v>
      </c>
      <c r="AA3765" s="25">
        <v>80000</v>
      </c>
      <c r="AB3765" s="25">
        <v>80000</v>
      </c>
      <c r="AC3765" s="26">
        <v>45152.505756550927</v>
      </c>
      <c r="AD3765" s="27">
        <f>ROW()</f>
        <v>3765</v>
      </c>
      <c r="AE3765" s="27">
        <f>1</f>
        <v>1</v>
      </c>
      <c r="AF3765" s="27">
        <f>SUBTOTAL(109,Tbl_NGF_Data[[#This Row],[Counter]])</f>
        <v>1</v>
      </c>
    </row>
    <row r="3766" spans="2:32" ht="45" x14ac:dyDescent="0.25">
      <c r="B3766" s="21" t="s">
        <v>512</v>
      </c>
      <c r="C3766" s="22" t="s">
        <v>3147</v>
      </c>
      <c r="D3766" s="23">
        <v>9</v>
      </c>
      <c r="E3766" s="22" t="s">
        <v>512</v>
      </c>
      <c r="F3766" s="23">
        <v>9</v>
      </c>
      <c r="G3766" s="22" t="s">
        <v>3147</v>
      </c>
      <c r="H3766" s="22" t="s">
        <v>1327</v>
      </c>
      <c r="I3766" s="23">
        <v>1</v>
      </c>
      <c r="J3766" s="23">
        <v>601</v>
      </c>
      <c r="K3766" s="23" t="s">
        <v>3161</v>
      </c>
      <c r="L3766" s="22" t="s">
        <v>3162</v>
      </c>
      <c r="M3766" s="21" t="s">
        <v>541</v>
      </c>
      <c r="N3766" s="23" t="s">
        <v>1186</v>
      </c>
      <c r="O3766" s="22" t="s">
        <v>1187</v>
      </c>
      <c r="P3766" s="22" t="s">
        <v>1188</v>
      </c>
      <c r="Q3766" s="23" t="s">
        <v>3233</v>
      </c>
      <c r="R3766" s="22" t="s">
        <v>3234</v>
      </c>
      <c r="S3766" s="21" t="s">
        <v>564</v>
      </c>
      <c r="T3766" s="23" t="s">
        <v>3235</v>
      </c>
      <c r="U3766" s="24" t="s">
        <v>19</v>
      </c>
      <c r="V3766" s="23">
        <v>500</v>
      </c>
      <c r="W3766" s="25">
        <v>20702.009999999998</v>
      </c>
      <c r="X3766" s="25">
        <v>20897.120000000003</v>
      </c>
      <c r="Y3766" s="25">
        <v>15526.130000000001</v>
      </c>
      <c r="Z3766" s="25">
        <v>18279.190000000002</v>
      </c>
      <c r="AA3766" s="25">
        <v>11782.029999999999</v>
      </c>
      <c r="AB3766" s="25">
        <v>13506.33</v>
      </c>
      <c r="AC3766" s="26">
        <v>45152.505756550927</v>
      </c>
      <c r="AD3766" s="27">
        <f>ROW()</f>
        <v>3766</v>
      </c>
      <c r="AE3766" s="27">
        <f>1</f>
        <v>1</v>
      </c>
      <c r="AF3766" s="27">
        <f>SUBTOTAL(109,Tbl_NGF_Data[[#This Row],[Counter]])</f>
        <v>1</v>
      </c>
    </row>
    <row r="3767" spans="2:32" ht="45" x14ac:dyDescent="0.25">
      <c r="B3767" s="21" t="s">
        <v>512</v>
      </c>
      <c r="C3767" s="22" t="s">
        <v>3147</v>
      </c>
      <c r="D3767" s="23">
        <v>9</v>
      </c>
      <c r="E3767" s="22" t="s">
        <v>512</v>
      </c>
      <c r="F3767" s="23">
        <v>9</v>
      </c>
      <c r="G3767" s="22" t="s">
        <v>3147</v>
      </c>
      <c r="H3767" s="22" t="s">
        <v>1327</v>
      </c>
      <c r="I3767" s="23">
        <v>1</v>
      </c>
      <c r="J3767" s="23">
        <v>601</v>
      </c>
      <c r="K3767" s="23" t="s">
        <v>3161</v>
      </c>
      <c r="L3767" s="22" t="s">
        <v>3162</v>
      </c>
      <c r="M3767" s="21" t="s">
        <v>541</v>
      </c>
      <c r="N3767" s="23" t="s">
        <v>1186</v>
      </c>
      <c r="O3767" s="22" t="s">
        <v>1187</v>
      </c>
      <c r="P3767" s="22" t="s">
        <v>1188</v>
      </c>
      <c r="Q3767" s="23" t="s">
        <v>3236</v>
      </c>
      <c r="R3767" s="22" t="s">
        <v>3237</v>
      </c>
      <c r="S3767" s="21" t="s">
        <v>565</v>
      </c>
      <c r="T3767" s="23" t="s">
        <v>3238</v>
      </c>
      <c r="U3767" s="24" t="s">
        <v>15</v>
      </c>
      <c r="V3767" s="23">
        <v>100</v>
      </c>
      <c r="W3767" s="25">
        <v>0</v>
      </c>
      <c r="X3767" s="25">
        <v>0</v>
      </c>
      <c r="Y3767" s="25">
        <v>0</v>
      </c>
      <c r="Z3767" s="25">
        <v>0</v>
      </c>
      <c r="AA3767" s="25">
        <v>0</v>
      </c>
      <c r="AB3767" s="25">
        <v>14531.59</v>
      </c>
      <c r="AC3767" s="26">
        <v>45152.505756550927</v>
      </c>
      <c r="AD3767" s="27">
        <f>ROW()</f>
        <v>3767</v>
      </c>
      <c r="AE3767" s="27">
        <f>1</f>
        <v>1</v>
      </c>
      <c r="AF3767" s="27">
        <f>SUBTOTAL(109,Tbl_NGF_Data[[#This Row],[Counter]])</f>
        <v>1</v>
      </c>
    </row>
    <row r="3768" spans="2:32" ht="45" x14ac:dyDescent="0.25">
      <c r="B3768" s="21" t="s">
        <v>512</v>
      </c>
      <c r="C3768" s="22" t="s">
        <v>3147</v>
      </c>
      <c r="D3768" s="23">
        <v>9</v>
      </c>
      <c r="E3768" s="22" t="s">
        <v>512</v>
      </c>
      <c r="F3768" s="23">
        <v>9</v>
      </c>
      <c r="G3768" s="22" t="s">
        <v>3147</v>
      </c>
      <c r="H3768" s="22" t="s">
        <v>1327</v>
      </c>
      <c r="I3768" s="23">
        <v>1</v>
      </c>
      <c r="J3768" s="23">
        <v>601</v>
      </c>
      <c r="K3768" s="23" t="s">
        <v>3161</v>
      </c>
      <c r="L3768" s="22" t="s">
        <v>3162</v>
      </c>
      <c r="M3768" s="21" t="s">
        <v>541</v>
      </c>
      <c r="N3768" s="23" t="s">
        <v>1186</v>
      </c>
      <c r="O3768" s="22" t="s">
        <v>1187</v>
      </c>
      <c r="P3768" s="22" t="s">
        <v>1188</v>
      </c>
      <c r="Q3768" s="23" t="s">
        <v>3236</v>
      </c>
      <c r="R3768" s="22" t="s">
        <v>3237</v>
      </c>
      <c r="S3768" s="21" t="s">
        <v>565</v>
      </c>
      <c r="T3768" s="23" t="s">
        <v>3238</v>
      </c>
      <c r="U3768" s="24" t="s">
        <v>16</v>
      </c>
      <c r="V3768" s="23">
        <v>135</v>
      </c>
      <c r="W3768" s="25">
        <v>0</v>
      </c>
      <c r="X3768" s="25">
        <v>0</v>
      </c>
      <c r="Y3768" s="25">
        <v>0</v>
      </c>
      <c r="Z3768" s="25">
        <v>0</v>
      </c>
      <c r="AA3768" s="25">
        <v>0</v>
      </c>
      <c r="AB3768" s="25">
        <v>285000</v>
      </c>
      <c r="AC3768" s="26">
        <v>45152.505756550927</v>
      </c>
      <c r="AD3768" s="27">
        <f>ROW()</f>
        <v>3768</v>
      </c>
      <c r="AE3768" s="27">
        <f>1</f>
        <v>1</v>
      </c>
      <c r="AF3768" s="27">
        <f>SUBTOTAL(109,Tbl_NGF_Data[[#This Row],[Counter]])</f>
        <v>1</v>
      </c>
    </row>
    <row r="3769" spans="2:32" ht="45" x14ac:dyDescent="0.25">
      <c r="B3769" s="21" t="s">
        <v>512</v>
      </c>
      <c r="C3769" s="22" t="s">
        <v>3147</v>
      </c>
      <c r="D3769" s="23">
        <v>9</v>
      </c>
      <c r="E3769" s="22" t="s">
        <v>512</v>
      </c>
      <c r="F3769" s="23">
        <v>9</v>
      </c>
      <c r="G3769" s="22" t="s">
        <v>3147</v>
      </c>
      <c r="H3769" s="22" t="s">
        <v>1327</v>
      </c>
      <c r="I3769" s="23">
        <v>1</v>
      </c>
      <c r="J3769" s="23">
        <v>601</v>
      </c>
      <c r="K3769" s="23" t="s">
        <v>3161</v>
      </c>
      <c r="L3769" s="22" t="s">
        <v>3162</v>
      </c>
      <c r="M3769" s="21" t="s">
        <v>541</v>
      </c>
      <c r="N3769" s="23" t="s">
        <v>1186</v>
      </c>
      <c r="O3769" s="22" t="s">
        <v>1187</v>
      </c>
      <c r="P3769" s="22" t="s">
        <v>1188</v>
      </c>
      <c r="Q3769" s="23" t="s">
        <v>3236</v>
      </c>
      <c r="R3769" s="22" t="s">
        <v>3237</v>
      </c>
      <c r="S3769" s="21" t="s">
        <v>565</v>
      </c>
      <c r="T3769" s="23" t="s">
        <v>3238</v>
      </c>
      <c r="U3769" s="24" t="s">
        <v>17</v>
      </c>
      <c r="V3769" s="23">
        <v>200</v>
      </c>
      <c r="W3769" s="25">
        <v>0</v>
      </c>
      <c r="X3769" s="25">
        <v>0</v>
      </c>
      <c r="Y3769" s="25">
        <v>0</v>
      </c>
      <c r="Z3769" s="25">
        <v>0</v>
      </c>
      <c r="AA3769" s="25">
        <v>0</v>
      </c>
      <c r="AB3769" s="25">
        <v>272279.34999999998</v>
      </c>
      <c r="AC3769" s="26">
        <v>45152.505756550927</v>
      </c>
      <c r="AD3769" s="27">
        <f>ROW()</f>
        <v>3769</v>
      </c>
      <c r="AE3769" s="27">
        <f>1</f>
        <v>1</v>
      </c>
      <c r="AF3769" s="27">
        <f>SUBTOTAL(109,Tbl_NGF_Data[[#This Row],[Counter]])</f>
        <v>1</v>
      </c>
    </row>
    <row r="3770" spans="2:32" ht="45" x14ac:dyDescent="0.25">
      <c r="B3770" s="21" t="s">
        <v>512</v>
      </c>
      <c r="C3770" s="22" t="s">
        <v>3147</v>
      </c>
      <c r="D3770" s="23">
        <v>9</v>
      </c>
      <c r="E3770" s="22" t="s">
        <v>512</v>
      </c>
      <c r="F3770" s="23">
        <v>9</v>
      </c>
      <c r="G3770" s="22" t="s">
        <v>3147</v>
      </c>
      <c r="H3770" s="22" t="s">
        <v>1327</v>
      </c>
      <c r="I3770" s="23">
        <v>1</v>
      </c>
      <c r="J3770" s="23">
        <v>601</v>
      </c>
      <c r="K3770" s="23" t="s">
        <v>3161</v>
      </c>
      <c r="L3770" s="22" t="s">
        <v>3162</v>
      </c>
      <c r="M3770" s="21" t="s">
        <v>541</v>
      </c>
      <c r="N3770" s="23" t="s">
        <v>1186</v>
      </c>
      <c r="O3770" s="22" t="s">
        <v>1187</v>
      </c>
      <c r="P3770" s="22" t="s">
        <v>1188</v>
      </c>
      <c r="Q3770" s="23" t="s">
        <v>3236</v>
      </c>
      <c r="R3770" s="22" t="s">
        <v>3237</v>
      </c>
      <c r="S3770" s="21" t="s">
        <v>565</v>
      </c>
      <c r="T3770" s="23" t="s">
        <v>3238</v>
      </c>
      <c r="U3770" s="24" t="s">
        <v>18</v>
      </c>
      <c r="V3770" s="23">
        <v>220</v>
      </c>
      <c r="W3770" s="25">
        <v>0</v>
      </c>
      <c r="X3770" s="25">
        <v>0</v>
      </c>
      <c r="Y3770" s="25">
        <v>0</v>
      </c>
      <c r="Z3770" s="25">
        <v>0</v>
      </c>
      <c r="AA3770" s="25">
        <v>0</v>
      </c>
      <c r="AB3770" s="25">
        <v>12720.650000000023</v>
      </c>
      <c r="AC3770" s="26">
        <v>45152.505756550927</v>
      </c>
      <c r="AD3770" s="27">
        <f>ROW()</f>
        <v>3770</v>
      </c>
      <c r="AE3770" s="27">
        <f>1</f>
        <v>1</v>
      </c>
      <c r="AF3770" s="27">
        <f>SUBTOTAL(109,Tbl_NGF_Data[[#This Row],[Counter]])</f>
        <v>1</v>
      </c>
    </row>
    <row r="3771" spans="2:32" ht="45" x14ac:dyDescent="0.25">
      <c r="B3771" s="21" t="s">
        <v>512</v>
      </c>
      <c r="C3771" s="22" t="s">
        <v>3147</v>
      </c>
      <c r="D3771" s="23">
        <v>9</v>
      </c>
      <c r="E3771" s="22" t="s">
        <v>512</v>
      </c>
      <c r="F3771" s="23">
        <v>9</v>
      </c>
      <c r="G3771" s="22" t="s">
        <v>3147</v>
      </c>
      <c r="H3771" s="22" t="s">
        <v>1327</v>
      </c>
      <c r="I3771" s="23">
        <v>1</v>
      </c>
      <c r="J3771" s="23">
        <v>601</v>
      </c>
      <c r="K3771" s="23" t="s">
        <v>3161</v>
      </c>
      <c r="L3771" s="22" t="s">
        <v>3162</v>
      </c>
      <c r="M3771" s="21" t="s">
        <v>541</v>
      </c>
      <c r="N3771" s="23" t="s">
        <v>1186</v>
      </c>
      <c r="O3771" s="22" t="s">
        <v>1187</v>
      </c>
      <c r="P3771" s="22" t="s">
        <v>1188</v>
      </c>
      <c r="Q3771" s="23" t="s">
        <v>3236</v>
      </c>
      <c r="R3771" s="22" t="s">
        <v>3237</v>
      </c>
      <c r="S3771" s="21" t="s">
        <v>565</v>
      </c>
      <c r="T3771" s="23" t="s">
        <v>3238</v>
      </c>
      <c r="U3771" s="24" t="s">
        <v>19</v>
      </c>
      <c r="V3771" s="23">
        <v>500</v>
      </c>
      <c r="W3771" s="25">
        <v>0</v>
      </c>
      <c r="X3771" s="25">
        <v>0</v>
      </c>
      <c r="Y3771" s="25">
        <v>0</v>
      </c>
      <c r="Z3771" s="25">
        <v>0</v>
      </c>
      <c r="AA3771" s="25">
        <v>0</v>
      </c>
      <c r="AB3771" s="25">
        <v>286810.94</v>
      </c>
      <c r="AC3771" s="26">
        <v>45152.505756550927</v>
      </c>
      <c r="AD3771" s="27">
        <f>ROW()</f>
        <v>3771</v>
      </c>
      <c r="AE3771" s="27">
        <f>1</f>
        <v>1</v>
      </c>
      <c r="AF3771" s="27">
        <f>SUBTOTAL(109,Tbl_NGF_Data[[#This Row],[Counter]])</f>
        <v>1</v>
      </c>
    </row>
    <row r="3772" spans="2:32" ht="45" x14ac:dyDescent="0.25">
      <c r="B3772" s="21" t="s">
        <v>512</v>
      </c>
      <c r="C3772" s="22" t="s">
        <v>3147</v>
      </c>
      <c r="D3772" s="23">
        <v>9</v>
      </c>
      <c r="E3772" s="22" t="s">
        <v>512</v>
      </c>
      <c r="F3772" s="23">
        <v>9</v>
      </c>
      <c r="G3772" s="22" t="s">
        <v>3147</v>
      </c>
      <c r="H3772" s="22" t="s">
        <v>1327</v>
      </c>
      <c r="I3772" s="23">
        <v>1</v>
      </c>
      <c r="J3772" s="23">
        <v>601</v>
      </c>
      <c r="K3772" s="23" t="s">
        <v>3161</v>
      </c>
      <c r="L3772" s="22" t="s">
        <v>3162</v>
      </c>
      <c r="M3772" s="21" t="s">
        <v>541</v>
      </c>
      <c r="N3772" s="23" t="s">
        <v>1186</v>
      </c>
      <c r="O3772" s="22" t="s">
        <v>1187</v>
      </c>
      <c r="P3772" s="22" t="s">
        <v>1188</v>
      </c>
      <c r="Q3772" s="23" t="s">
        <v>3239</v>
      </c>
      <c r="R3772" s="22" t="s">
        <v>3240</v>
      </c>
      <c r="S3772" s="21" t="s">
        <v>566</v>
      </c>
      <c r="T3772" s="23" t="s">
        <v>3241</v>
      </c>
      <c r="U3772" s="24" t="s">
        <v>15</v>
      </c>
      <c r="V3772" s="23">
        <v>100</v>
      </c>
      <c r="W3772" s="25">
        <v>141543.6</v>
      </c>
      <c r="X3772" s="25">
        <v>785549.29</v>
      </c>
      <c r="Y3772" s="25">
        <v>90300.94</v>
      </c>
      <c r="Z3772" s="25">
        <v>145819.95000000001</v>
      </c>
      <c r="AA3772" s="25">
        <v>149045.78</v>
      </c>
      <c r="AB3772" s="25">
        <v>17616650.259999998</v>
      </c>
      <c r="AC3772" s="26">
        <v>45152.505756550927</v>
      </c>
      <c r="AD3772" s="27">
        <f>ROW()</f>
        <v>3772</v>
      </c>
      <c r="AE3772" s="27">
        <f>1</f>
        <v>1</v>
      </c>
      <c r="AF3772" s="27">
        <f>SUBTOTAL(109,Tbl_NGF_Data[[#This Row],[Counter]])</f>
        <v>1</v>
      </c>
    </row>
    <row r="3773" spans="2:32" ht="45" x14ac:dyDescent="0.25">
      <c r="B3773" s="21" t="s">
        <v>512</v>
      </c>
      <c r="C3773" s="22" t="s">
        <v>3147</v>
      </c>
      <c r="D3773" s="23">
        <v>9</v>
      </c>
      <c r="E3773" s="22" t="s">
        <v>512</v>
      </c>
      <c r="F3773" s="23">
        <v>9</v>
      </c>
      <c r="G3773" s="22" t="s">
        <v>3147</v>
      </c>
      <c r="H3773" s="22" t="s">
        <v>1327</v>
      </c>
      <c r="I3773" s="23">
        <v>1</v>
      </c>
      <c r="J3773" s="23">
        <v>601</v>
      </c>
      <c r="K3773" s="23" t="s">
        <v>3161</v>
      </c>
      <c r="L3773" s="22" t="s">
        <v>3162</v>
      </c>
      <c r="M3773" s="21" t="s">
        <v>541</v>
      </c>
      <c r="N3773" s="23" t="s">
        <v>1186</v>
      </c>
      <c r="O3773" s="22" t="s">
        <v>1187</v>
      </c>
      <c r="P3773" s="22" t="s">
        <v>1188</v>
      </c>
      <c r="Q3773" s="23" t="s">
        <v>3239</v>
      </c>
      <c r="R3773" s="22" t="s">
        <v>3240</v>
      </c>
      <c r="S3773" s="21" t="s">
        <v>566</v>
      </c>
      <c r="T3773" s="23" t="s">
        <v>3241</v>
      </c>
      <c r="U3773" s="24" t="s">
        <v>16</v>
      </c>
      <c r="V3773" s="23">
        <v>135</v>
      </c>
      <c r="W3773" s="25">
        <v>15595440</v>
      </c>
      <c r="X3773" s="25">
        <v>23016234</v>
      </c>
      <c r="Y3773" s="25">
        <v>24792888</v>
      </c>
      <c r="Z3773" s="25">
        <v>18522623</v>
      </c>
      <c r="AA3773" s="25">
        <v>19022623</v>
      </c>
      <c r="AB3773" s="25">
        <v>19158401</v>
      </c>
      <c r="AC3773" s="26">
        <v>45152.505756550927</v>
      </c>
      <c r="AD3773" s="27">
        <f>ROW()</f>
        <v>3773</v>
      </c>
      <c r="AE3773" s="27">
        <f>1</f>
        <v>1</v>
      </c>
      <c r="AF3773" s="27">
        <f>SUBTOTAL(109,Tbl_NGF_Data[[#This Row],[Counter]])</f>
        <v>1</v>
      </c>
    </row>
    <row r="3774" spans="2:32" ht="45" x14ac:dyDescent="0.25">
      <c r="B3774" s="21" t="s">
        <v>512</v>
      </c>
      <c r="C3774" s="22" t="s">
        <v>3147</v>
      </c>
      <c r="D3774" s="23">
        <v>9</v>
      </c>
      <c r="E3774" s="22" t="s">
        <v>512</v>
      </c>
      <c r="F3774" s="23">
        <v>9</v>
      </c>
      <c r="G3774" s="22" t="s">
        <v>3147</v>
      </c>
      <c r="H3774" s="22" t="s">
        <v>1327</v>
      </c>
      <c r="I3774" s="23">
        <v>1</v>
      </c>
      <c r="J3774" s="23">
        <v>601</v>
      </c>
      <c r="K3774" s="23" t="s">
        <v>3161</v>
      </c>
      <c r="L3774" s="22" t="s">
        <v>3162</v>
      </c>
      <c r="M3774" s="21" t="s">
        <v>541</v>
      </c>
      <c r="N3774" s="23" t="s">
        <v>1186</v>
      </c>
      <c r="O3774" s="22" t="s">
        <v>1187</v>
      </c>
      <c r="P3774" s="22" t="s">
        <v>1188</v>
      </c>
      <c r="Q3774" s="23" t="s">
        <v>3239</v>
      </c>
      <c r="R3774" s="22" t="s">
        <v>3240</v>
      </c>
      <c r="S3774" s="21" t="s">
        <v>566</v>
      </c>
      <c r="T3774" s="23" t="s">
        <v>3241</v>
      </c>
      <c r="U3774" s="24" t="s">
        <v>17</v>
      </c>
      <c r="V3774" s="23">
        <v>200</v>
      </c>
      <c r="W3774" s="25">
        <v>14446501.450000001</v>
      </c>
      <c r="X3774" s="25">
        <v>22641608.330000002</v>
      </c>
      <c r="Y3774" s="25">
        <v>18804768.319999997</v>
      </c>
      <c r="Z3774" s="25">
        <v>14852338.460000003</v>
      </c>
      <c r="AA3774" s="25">
        <v>14684208.379999999</v>
      </c>
      <c r="AB3774" s="25">
        <v>9462344.2800000012</v>
      </c>
      <c r="AC3774" s="26">
        <v>45152.505756550927</v>
      </c>
      <c r="AD3774" s="27">
        <f>ROW()</f>
        <v>3774</v>
      </c>
      <c r="AE3774" s="27">
        <f>1</f>
        <v>1</v>
      </c>
      <c r="AF3774" s="27">
        <f>SUBTOTAL(109,Tbl_NGF_Data[[#This Row],[Counter]])</f>
        <v>1</v>
      </c>
    </row>
    <row r="3775" spans="2:32" ht="45" x14ac:dyDescent="0.25">
      <c r="B3775" s="21" t="s">
        <v>512</v>
      </c>
      <c r="C3775" s="22" t="s">
        <v>3147</v>
      </c>
      <c r="D3775" s="23">
        <v>9</v>
      </c>
      <c r="E3775" s="22" t="s">
        <v>512</v>
      </c>
      <c r="F3775" s="23">
        <v>9</v>
      </c>
      <c r="G3775" s="22" t="s">
        <v>3147</v>
      </c>
      <c r="H3775" s="22" t="s">
        <v>1327</v>
      </c>
      <c r="I3775" s="23">
        <v>1</v>
      </c>
      <c r="J3775" s="23">
        <v>601</v>
      </c>
      <c r="K3775" s="23" t="s">
        <v>3161</v>
      </c>
      <c r="L3775" s="22" t="s">
        <v>3162</v>
      </c>
      <c r="M3775" s="21" t="s">
        <v>541</v>
      </c>
      <c r="N3775" s="23" t="s">
        <v>1186</v>
      </c>
      <c r="O3775" s="22" t="s">
        <v>1187</v>
      </c>
      <c r="P3775" s="22" t="s">
        <v>1188</v>
      </c>
      <c r="Q3775" s="23" t="s">
        <v>3239</v>
      </c>
      <c r="R3775" s="22" t="s">
        <v>3240</v>
      </c>
      <c r="S3775" s="21" t="s">
        <v>566</v>
      </c>
      <c r="T3775" s="23" t="s">
        <v>3241</v>
      </c>
      <c r="U3775" s="24" t="s">
        <v>18</v>
      </c>
      <c r="V3775" s="23">
        <v>220</v>
      </c>
      <c r="W3775" s="25">
        <v>1148938.5499999989</v>
      </c>
      <c r="X3775" s="25">
        <v>374625.66999999806</v>
      </c>
      <c r="Y3775" s="25">
        <v>5988119.6800000034</v>
      </c>
      <c r="Z3775" s="25">
        <v>3670284.5399999972</v>
      </c>
      <c r="AA3775" s="25">
        <v>4338414.620000001</v>
      </c>
      <c r="AB3775" s="25">
        <v>9696056.7199999988</v>
      </c>
      <c r="AC3775" s="26">
        <v>45152.505756550927</v>
      </c>
      <c r="AD3775" s="27">
        <f>ROW()</f>
        <v>3775</v>
      </c>
      <c r="AE3775" s="27">
        <f>1</f>
        <v>1</v>
      </c>
      <c r="AF3775" s="27">
        <f>SUBTOTAL(109,Tbl_NGF_Data[[#This Row],[Counter]])</f>
        <v>1</v>
      </c>
    </row>
    <row r="3776" spans="2:32" ht="45" x14ac:dyDescent="0.25">
      <c r="B3776" s="21" t="s">
        <v>512</v>
      </c>
      <c r="C3776" s="22" t="s">
        <v>3147</v>
      </c>
      <c r="D3776" s="23">
        <v>9</v>
      </c>
      <c r="E3776" s="22" t="s">
        <v>512</v>
      </c>
      <c r="F3776" s="23">
        <v>9</v>
      </c>
      <c r="G3776" s="22" t="s">
        <v>3147</v>
      </c>
      <c r="H3776" s="22" t="s">
        <v>1327</v>
      </c>
      <c r="I3776" s="23">
        <v>1</v>
      </c>
      <c r="J3776" s="23">
        <v>601</v>
      </c>
      <c r="K3776" s="23" t="s">
        <v>3161</v>
      </c>
      <c r="L3776" s="22" t="s">
        <v>3162</v>
      </c>
      <c r="M3776" s="21" t="s">
        <v>541</v>
      </c>
      <c r="N3776" s="23" t="s">
        <v>1186</v>
      </c>
      <c r="O3776" s="22" t="s">
        <v>1187</v>
      </c>
      <c r="P3776" s="22" t="s">
        <v>1188</v>
      </c>
      <c r="Q3776" s="23" t="s">
        <v>3239</v>
      </c>
      <c r="R3776" s="22" t="s">
        <v>3240</v>
      </c>
      <c r="S3776" s="21" t="s">
        <v>566</v>
      </c>
      <c r="T3776" s="23" t="s">
        <v>3241</v>
      </c>
      <c r="U3776" s="24" t="s">
        <v>19</v>
      </c>
      <c r="V3776" s="23">
        <v>500</v>
      </c>
      <c r="W3776" s="25">
        <v>14539005.700000001</v>
      </c>
      <c r="X3776" s="25">
        <v>23350613.73</v>
      </c>
      <c r="Y3776" s="25">
        <v>18175642.84</v>
      </c>
      <c r="Z3776" s="25">
        <v>14979097.189999999</v>
      </c>
      <c r="AA3776" s="25">
        <v>14766333.129999999</v>
      </c>
      <c r="AB3776" s="25">
        <v>19057142.860000003</v>
      </c>
      <c r="AC3776" s="26">
        <v>45152.505756550927</v>
      </c>
      <c r="AD3776" s="27">
        <f>ROW()</f>
        <v>3776</v>
      </c>
      <c r="AE3776" s="27">
        <f>1</f>
        <v>1</v>
      </c>
      <c r="AF3776" s="27">
        <f>SUBTOTAL(109,Tbl_NGF_Data[[#This Row],[Counter]])</f>
        <v>1</v>
      </c>
    </row>
    <row r="3777" spans="2:32" ht="60" x14ac:dyDescent="0.25">
      <c r="B3777" s="21" t="s">
        <v>512</v>
      </c>
      <c r="C3777" s="22" t="s">
        <v>3147</v>
      </c>
      <c r="D3777" s="23">
        <v>9</v>
      </c>
      <c r="E3777" s="22" t="s">
        <v>512</v>
      </c>
      <c r="F3777" s="23">
        <v>9</v>
      </c>
      <c r="G3777" s="22" t="s">
        <v>3147</v>
      </c>
      <c r="H3777" s="22" t="s">
        <v>1327</v>
      </c>
      <c r="I3777" s="23">
        <v>1</v>
      </c>
      <c r="J3777" s="23">
        <v>601</v>
      </c>
      <c r="K3777" s="23" t="s">
        <v>3161</v>
      </c>
      <c r="L3777" s="22" t="s">
        <v>3162</v>
      </c>
      <c r="M3777" s="21" t="s">
        <v>541</v>
      </c>
      <c r="N3777" s="23" t="s">
        <v>1186</v>
      </c>
      <c r="O3777" s="22" t="s">
        <v>1187</v>
      </c>
      <c r="P3777" s="22" t="s">
        <v>1188</v>
      </c>
      <c r="Q3777" s="23" t="s">
        <v>3242</v>
      </c>
      <c r="R3777" s="22" t="s">
        <v>3243</v>
      </c>
      <c r="S3777" s="21" t="s">
        <v>567</v>
      </c>
      <c r="T3777" s="23" t="s">
        <v>3244</v>
      </c>
      <c r="U3777" s="24" t="s">
        <v>15</v>
      </c>
      <c r="V3777" s="23">
        <v>100</v>
      </c>
      <c r="W3777" s="25">
        <v>1137715.4000000001</v>
      </c>
      <c r="X3777" s="25">
        <v>1202538.47</v>
      </c>
      <c r="Y3777" s="25">
        <v>1278315.6299999999</v>
      </c>
      <c r="Z3777" s="25">
        <v>779864.1</v>
      </c>
      <c r="AA3777" s="25">
        <v>527946.51</v>
      </c>
      <c r="AB3777" s="25">
        <v>87408.04</v>
      </c>
      <c r="AC3777" s="26">
        <v>45152.505756550927</v>
      </c>
      <c r="AD3777" s="27">
        <f>ROW()</f>
        <v>3777</v>
      </c>
      <c r="AE3777" s="27">
        <f>1</f>
        <v>1</v>
      </c>
      <c r="AF3777" s="27">
        <f>SUBTOTAL(109,Tbl_NGF_Data[[#This Row],[Counter]])</f>
        <v>1</v>
      </c>
    </row>
    <row r="3778" spans="2:32" ht="60" x14ac:dyDescent="0.25">
      <c r="B3778" s="21" t="s">
        <v>512</v>
      </c>
      <c r="C3778" s="22" t="s">
        <v>3147</v>
      </c>
      <c r="D3778" s="23">
        <v>9</v>
      </c>
      <c r="E3778" s="22" t="s">
        <v>512</v>
      </c>
      <c r="F3778" s="23">
        <v>9</v>
      </c>
      <c r="G3778" s="22" t="s">
        <v>3147</v>
      </c>
      <c r="H3778" s="22" t="s">
        <v>1327</v>
      </c>
      <c r="I3778" s="23">
        <v>1</v>
      </c>
      <c r="J3778" s="23">
        <v>601</v>
      </c>
      <c r="K3778" s="23" t="s">
        <v>3161</v>
      </c>
      <c r="L3778" s="22" t="s">
        <v>3162</v>
      </c>
      <c r="M3778" s="21" t="s">
        <v>541</v>
      </c>
      <c r="N3778" s="23" t="s">
        <v>1186</v>
      </c>
      <c r="O3778" s="22" t="s">
        <v>1187</v>
      </c>
      <c r="P3778" s="22" t="s">
        <v>1188</v>
      </c>
      <c r="Q3778" s="23" t="s">
        <v>3242</v>
      </c>
      <c r="R3778" s="22" t="s">
        <v>3243</v>
      </c>
      <c r="S3778" s="21" t="s">
        <v>567</v>
      </c>
      <c r="T3778" s="23" t="s">
        <v>3244</v>
      </c>
      <c r="U3778" s="24" t="s">
        <v>16</v>
      </c>
      <c r="V3778" s="23">
        <v>135</v>
      </c>
      <c r="W3778" s="25">
        <v>451798</v>
      </c>
      <c r="X3778" s="25">
        <v>451798</v>
      </c>
      <c r="Y3778" s="25">
        <v>605357</v>
      </c>
      <c r="Z3778" s="25">
        <v>1187058</v>
      </c>
      <c r="AA3778" s="25">
        <v>953306</v>
      </c>
      <c r="AB3778" s="25">
        <v>732210</v>
      </c>
      <c r="AC3778" s="26">
        <v>45152.505756550927</v>
      </c>
      <c r="AD3778" s="27">
        <f>ROW()</f>
        <v>3778</v>
      </c>
      <c r="AE3778" s="27">
        <f>1</f>
        <v>1</v>
      </c>
      <c r="AF3778" s="27">
        <f>SUBTOTAL(109,Tbl_NGF_Data[[#This Row],[Counter]])</f>
        <v>1</v>
      </c>
    </row>
    <row r="3779" spans="2:32" ht="60" x14ac:dyDescent="0.25">
      <c r="B3779" s="21" t="s">
        <v>512</v>
      </c>
      <c r="C3779" s="22" t="s">
        <v>3147</v>
      </c>
      <c r="D3779" s="23">
        <v>9</v>
      </c>
      <c r="E3779" s="22" t="s">
        <v>512</v>
      </c>
      <c r="F3779" s="23">
        <v>9</v>
      </c>
      <c r="G3779" s="22" t="s">
        <v>3147</v>
      </c>
      <c r="H3779" s="22" t="s">
        <v>1327</v>
      </c>
      <c r="I3779" s="23">
        <v>1</v>
      </c>
      <c r="J3779" s="23">
        <v>601</v>
      </c>
      <c r="K3779" s="23" t="s">
        <v>3161</v>
      </c>
      <c r="L3779" s="22" t="s">
        <v>3162</v>
      </c>
      <c r="M3779" s="21" t="s">
        <v>541</v>
      </c>
      <c r="N3779" s="23" t="s">
        <v>1186</v>
      </c>
      <c r="O3779" s="22" t="s">
        <v>1187</v>
      </c>
      <c r="P3779" s="22" t="s">
        <v>1188</v>
      </c>
      <c r="Q3779" s="23" t="s">
        <v>3242</v>
      </c>
      <c r="R3779" s="22" t="s">
        <v>3243</v>
      </c>
      <c r="S3779" s="21" t="s">
        <v>567</v>
      </c>
      <c r="T3779" s="23" t="s">
        <v>3244</v>
      </c>
      <c r="U3779" s="24" t="s">
        <v>17</v>
      </c>
      <c r="V3779" s="23">
        <v>200</v>
      </c>
      <c r="W3779" s="25">
        <v>436297.39</v>
      </c>
      <c r="X3779" s="25">
        <v>451798</v>
      </c>
      <c r="Y3779" s="25">
        <v>407602.5</v>
      </c>
      <c r="Z3779" s="25">
        <v>1186474.27</v>
      </c>
      <c r="AA3779" s="25">
        <v>854923.54</v>
      </c>
      <c r="AB3779" s="25">
        <v>701561.38</v>
      </c>
      <c r="AC3779" s="26">
        <v>45152.505756550927</v>
      </c>
      <c r="AD3779" s="27">
        <f>ROW()</f>
        <v>3779</v>
      </c>
      <c r="AE3779" s="27">
        <f>1</f>
        <v>1</v>
      </c>
      <c r="AF3779" s="27">
        <f>SUBTOTAL(109,Tbl_NGF_Data[[#This Row],[Counter]])</f>
        <v>1</v>
      </c>
    </row>
    <row r="3780" spans="2:32" ht="60" x14ac:dyDescent="0.25">
      <c r="B3780" s="21" t="s">
        <v>512</v>
      </c>
      <c r="C3780" s="22" t="s">
        <v>3147</v>
      </c>
      <c r="D3780" s="23">
        <v>9</v>
      </c>
      <c r="E3780" s="22" t="s">
        <v>512</v>
      </c>
      <c r="F3780" s="23">
        <v>9</v>
      </c>
      <c r="G3780" s="22" t="s">
        <v>3147</v>
      </c>
      <c r="H3780" s="22" t="s">
        <v>1327</v>
      </c>
      <c r="I3780" s="23">
        <v>1</v>
      </c>
      <c r="J3780" s="23">
        <v>601</v>
      </c>
      <c r="K3780" s="23" t="s">
        <v>3161</v>
      </c>
      <c r="L3780" s="22" t="s">
        <v>3162</v>
      </c>
      <c r="M3780" s="21" t="s">
        <v>541</v>
      </c>
      <c r="N3780" s="23" t="s">
        <v>1186</v>
      </c>
      <c r="O3780" s="22" t="s">
        <v>1187</v>
      </c>
      <c r="P3780" s="22" t="s">
        <v>1188</v>
      </c>
      <c r="Q3780" s="23" t="s">
        <v>3242</v>
      </c>
      <c r="R3780" s="22" t="s">
        <v>3243</v>
      </c>
      <c r="S3780" s="21" t="s">
        <v>567</v>
      </c>
      <c r="T3780" s="23" t="s">
        <v>3244</v>
      </c>
      <c r="U3780" s="24" t="s">
        <v>18</v>
      </c>
      <c r="V3780" s="23">
        <v>220</v>
      </c>
      <c r="W3780" s="25">
        <v>15500.609999999986</v>
      </c>
      <c r="X3780" s="25">
        <v>0</v>
      </c>
      <c r="Y3780" s="25">
        <v>197754.5</v>
      </c>
      <c r="Z3780" s="25">
        <v>583.72999999998137</v>
      </c>
      <c r="AA3780" s="25">
        <v>98382.459999999963</v>
      </c>
      <c r="AB3780" s="25">
        <v>30648.619999999995</v>
      </c>
      <c r="AC3780" s="26">
        <v>45152.505756550927</v>
      </c>
      <c r="AD3780" s="27">
        <f>ROW()</f>
        <v>3780</v>
      </c>
      <c r="AE3780" s="27">
        <f>1</f>
        <v>1</v>
      </c>
      <c r="AF3780" s="27">
        <f>SUBTOTAL(109,Tbl_NGF_Data[[#This Row],[Counter]])</f>
        <v>1</v>
      </c>
    </row>
    <row r="3781" spans="2:32" ht="60" x14ac:dyDescent="0.25">
      <c r="B3781" s="21" t="s">
        <v>512</v>
      </c>
      <c r="C3781" s="22" t="s">
        <v>3147</v>
      </c>
      <c r="D3781" s="23">
        <v>9</v>
      </c>
      <c r="E3781" s="22" t="s">
        <v>512</v>
      </c>
      <c r="F3781" s="23">
        <v>9</v>
      </c>
      <c r="G3781" s="22" t="s">
        <v>3147</v>
      </c>
      <c r="H3781" s="22" t="s">
        <v>1327</v>
      </c>
      <c r="I3781" s="23">
        <v>1</v>
      </c>
      <c r="J3781" s="23">
        <v>601</v>
      </c>
      <c r="K3781" s="23" t="s">
        <v>3161</v>
      </c>
      <c r="L3781" s="22" t="s">
        <v>3162</v>
      </c>
      <c r="M3781" s="21" t="s">
        <v>541</v>
      </c>
      <c r="N3781" s="23" t="s">
        <v>1186</v>
      </c>
      <c r="O3781" s="22" t="s">
        <v>1187</v>
      </c>
      <c r="P3781" s="22" t="s">
        <v>1188</v>
      </c>
      <c r="Q3781" s="23" t="s">
        <v>3242</v>
      </c>
      <c r="R3781" s="22" t="s">
        <v>3243</v>
      </c>
      <c r="S3781" s="21" t="s">
        <v>567</v>
      </c>
      <c r="T3781" s="23" t="s">
        <v>3244</v>
      </c>
      <c r="U3781" s="24" t="s">
        <v>19</v>
      </c>
      <c r="V3781" s="23">
        <v>500</v>
      </c>
      <c r="W3781" s="25">
        <v>506663.58000000007</v>
      </c>
      <c r="X3781" s="25">
        <v>516621.07</v>
      </c>
      <c r="Y3781" s="25">
        <v>483379.66000000003</v>
      </c>
      <c r="Z3781" s="25">
        <v>811709.74000000011</v>
      </c>
      <c r="AA3781" s="25">
        <v>726692.95000000007</v>
      </c>
      <c r="AB3781" s="25">
        <v>340905.91</v>
      </c>
      <c r="AC3781" s="26">
        <v>45152.505756550927</v>
      </c>
      <c r="AD3781" s="27">
        <f>ROW()</f>
        <v>3781</v>
      </c>
      <c r="AE3781" s="27">
        <f>1</f>
        <v>1</v>
      </c>
      <c r="AF3781" s="27">
        <f>SUBTOTAL(109,Tbl_NGF_Data[[#This Row],[Counter]])</f>
        <v>1</v>
      </c>
    </row>
    <row r="3782" spans="2:32" ht="45" x14ac:dyDescent="0.25">
      <c r="B3782" s="21" t="s">
        <v>512</v>
      </c>
      <c r="C3782" s="22" t="s">
        <v>3147</v>
      </c>
      <c r="D3782" s="23">
        <v>9</v>
      </c>
      <c r="E3782" s="22" t="s">
        <v>512</v>
      </c>
      <c r="F3782" s="23">
        <v>9</v>
      </c>
      <c r="G3782" s="22" t="s">
        <v>3147</v>
      </c>
      <c r="H3782" s="22" t="s">
        <v>1327</v>
      </c>
      <c r="I3782" s="23">
        <v>1</v>
      </c>
      <c r="J3782" s="23">
        <v>601</v>
      </c>
      <c r="K3782" s="23" t="s">
        <v>3161</v>
      </c>
      <c r="L3782" s="22" t="s">
        <v>3162</v>
      </c>
      <c r="M3782" s="21" t="s">
        <v>541</v>
      </c>
      <c r="N3782" s="23" t="s">
        <v>1131</v>
      </c>
      <c r="O3782" s="22" t="s">
        <v>1132</v>
      </c>
      <c r="P3782" s="22" t="s">
        <v>1133</v>
      </c>
      <c r="Q3782" s="23" t="s">
        <v>1151</v>
      </c>
      <c r="R3782" s="22" t="s">
        <v>1132</v>
      </c>
      <c r="S3782" s="21" t="s">
        <v>38</v>
      </c>
      <c r="T3782" s="23" t="s">
        <v>3245</v>
      </c>
      <c r="U3782" s="24" t="s">
        <v>15</v>
      </c>
      <c r="V3782" s="23">
        <v>100</v>
      </c>
      <c r="W3782" s="25">
        <v>7545028.1000000015</v>
      </c>
      <c r="X3782" s="25">
        <v>6174749.2299999995</v>
      </c>
      <c r="Y3782" s="25">
        <v>12080017.370000001</v>
      </c>
      <c r="Z3782" s="25">
        <v>14388077.189999998</v>
      </c>
      <c r="AA3782" s="25">
        <v>7724742.6699999999</v>
      </c>
      <c r="AB3782" s="25">
        <v>10603210.579999998</v>
      </c>
      <c r="AC3782" s="26">
        <v>45152.505756550927</v>
      </c>
      <c r="AD3782" s="27">
        <f>ROW()</f>
        <v>3782</v>
      </c>
      <c r="AE3782" s="27">
        <f>1</f>
        <v>1</v>
      </c>
      <c r="AF3782" s="27">
        <f>SUBTOTAL(109,Tbl_NGF_Data[[#This Row],[Counter]])</f>
        <v>1</v>
      </c>
    </row>
    <row r="3783" spans="2:32" ht="45" x14ac:dyDescent="0.25">
      <c r="B3783" s="21" t="s">
        <v>512</v>
      </c>
      <c r="C3783" s="22" t="s">
        <v>3147</v>
      </c>
      <c r="D3783" s="23">
        <v>9</v>
      </c>
      <c r="E3783" s="22" t="s">
        <v>512</v>
      </c>
      <c r="F3783" s="23">
        <v>9</v>
      </c>
      <c r="G3783" s="22" t="s">
        <v>3147</v>
      </c>
      <c r="H3783" s="22" t="s">
        <v>1327</v>
      </c>
      <c r="I3783" s="23">
        <v>1</v>
      </c>
      <c r="J3783" s="23">
        <v>601</v>
      </c>
      <c r="K3783" s="23" t="s">
        <v>3161</v>
      </c>
      <c r="L3783" s="22" t="s">
        <v>3162</v>
      </c>
      <c r="M3783" s="21" t="s">
        <v>541</v>
      </c>
      <c r="N3783" s="23" t="s">
        <v>1131</v>
      </c>
      <c r="O3783" s="22" t="s">
        <v>1132</v>
      </c>
      <c r="P3783" s="22" t="s">
        <v>1133</v>
      </c>
      <c r="Q3783" s="23" t="s">
        <v>1151</v>
      </c>
      <c r="R3783" s="22" t="s">
        <v>1132</v>
      </c>
      <c r="S3783" s="21" t="s">
        <v>38</v>
      </c>
      <c r="T3783" s="23" t="s">
        <v>3245</v>
      </c>
      <c r="U3783" s="24" t="s">
        <v>16</v>
      </c>
      <c r="V3783" s="23">
        <v>135</v>
      </c>
      <c r="W3783" s="25">
        <v>290410518</v>
      </c>
      <c r="X3783" s="25">
        <v>295055319</v>
      </c>
      <c r="Y3783" s="25">
        <v>277183065.95999998</v>
      </c>
      <c r="Z3783" s="25">
        <v>298811780</v>
      </c>
      <c r="AA3783" s="25">
        <v>296834718.00999999</v>
      </c>
      <c r="AB3783" s="25">
        <v>301365629</v>
      </c>
      <c r="AC3783" s="26">
        <v>45152.505756550927</v>
      </c>
      <c r="AD3783" s="27">
        <f>ROW()</f>
        <v>3783</v>
      </c>
      <c r="AE3783" s="27">
        <f>1</f>
        <v>1</v>
      </c>
      <c r="AF3783" s="27">
        <f>SUBTOTAL(109,Tbl_NGF_Data[[#This Row],[Counter]])</f>
        <v>1</v>
      </c>
    </row>
    <row r="3784" spans="2:32" ht="45" x14ac:dyDescent="0.25">
      <c r="B3784" s="21" t="s">
        <v>512</v>
      </c>
      <c r="C3784" s="22" t="s">
        <v>3147</v>
      </c>
      <c r="D3784" s="23">
        <v>9</v>
      </c>
      <c r="E3784" s="22" t="s">
        <v>512</v>
      </c>
      <c r="F3784" s="23">
        <v>9</v>
      </c>
      <c r="G3784" s="22" t="s">
        <v>3147</v>
      </c>
      <c r="H3784" s="22" t="s">
        <v>1327</v>
      </c>
      <c r="I3784" s="23">
        <v>1</v>
      </c>
      <c r="J3784" s="23">
        <v>601</v>
      </c>
      <c r="K3784" s="23" t="s">
        <v>3161</v>
      </c>
      <c r="L3784" s="22" t="s">
        <v>3162</v>
      </c>
      <c r="M3784" s="21" t="s">
        <v>541</v>
      </c>
      <c r="N3784" s="23" t="s">
        <v>1131</v>
      </c>
      <c r="O3784" s="22" t="s">
        <v>1132</v>
      </c>
      <c r="P3784" s="22" t="s">
        <v>1133</v>
      </c>
      <c r="Q3784" s="23" t="s">
        <v>1151</v>
      </c>
      <c r="R3784" s="22" t="s">
        <v>1132</v>
      </c>
      <c r="S3784" s="21" t="s">
        <v>38</v>
      </c>
      <c r="T3784" s="23" t="s">
        <v>3245</v>
      </c>
      <c r="U3784" s="24" t="s">
        <v>17</v>
      </c>
      <c r="V3784" s="23">
        <v>200</v>
      </c>
      <c r="W3784" s="25">
        <v>268818045.23999995</v>
      </c>
      <c r="X3784" s="25">
        <v>257649739.62999985</v>
      </c>
      <c r="Y3784" s="25">
        <v>239143176.83999962</v>
      </c>
      <c r="Z3784" s="25">
        <v>208071119.46000007</v>
      </c>
      <c r="AA3784" s="25">
        <v>226751263.77999994</v>
      </c>
      <c r="AB3784" s="25">
        <v>234928415.27999982</v>
      </c>
      <c r="AC3784" s="26">
        <v>45152.505756550927</v>
      </c>
      <c r="AD3784" s="27">
        <f>ROW()</f>
        <v>3784</v>
      </c>
      <c r="AE3784" s="27">
        <f>1</f>
        <v>1</v>
      </c>
      <c r="AF3784" s="27">
        <f>SUBTOTAL(109,Tbl_NGF_Data[[#This Row],[Counter]])</f>
        <v>1</v>
      </c>
    </row>
    <row r="3785" spans="2:32" ht="45" x14ac:dyDescent="0.25">
      <c r="B3785" s="21" t="s">
        <v>512</v>
      </c>
      <c r="C3785" s="22" t="s">
        <v>3147</v>
      </c>
      <c r="D3785" s="23">
        <v>9</v>
      </c>
      <c r="E3785" s="22" t="s">
        <v>512</v>
      </c>
      <c r="F3785" s="23">
        <v>9</v>
      </c>
      <c r="G3785" s="22" t="s">
        <v>3147</v>
      </c>
      <c r="H3785" s="22" t="s">
        <v>1327</v>
      </c>
      <c r="I3785" s="23">
        <v>1</v>
      </c>
      <c r="J3785" s="23">
        <v>601</v>
      </c>
      <c r="K3785" s="23" t="s">
        <v>3161</v>
      </c>
      <c r="L3785" s="22" t="s">
        <v>3162</v>
      </c>
      <c r="M3785" s="21" t="s">
        <v>541</v>
      </c>
      <c r="N3785" s="23" t="s">
        <v>1131</v>
      </c>
      <c r="O3785" s="22" t="s">
        <v>1132</v>
      </c>
      <c r="P3785" s="22" t="s">
        <v>1133</v>
      </c>
      <c r="Q3785" s="23" t="s">
        <v>1151</v>
      </c>
      <c r="R3785" s="22" t="s">
        <v>1132</v>
      </c>
      <c r="S3785" s="21" t="s">
        <v>38</v>
      </c>
      <c r="T3785" s="23" t="s">
        <v>3245</v>
      </c>
      <c r="U3785" s="24" t="s">
        <v>18</v>
      </c>
      <c r="V3785" s="23">
        <v>220</v>
      </c>
      <c r="W3785" s="25">
        <v>21592472.76000005</v>
      </c>
      <c r="X3785" s="25">
        <v>37405579.370000154</v>
      </c>
      <c r="Y3785" s="25">
        <v>38039889.120000362</v>
      </c>
      <c r="Z3785" s="25">
        <v>90740660.539999932</v>
      </c>
      <c r="AA3785" s="25">
        <v>70083454.230000049</v>
      </c>
      <c r="AB3785" s="25">
        <v>66437213.720000178</v>
      </c>
      <c r="AC3785" s="26">
        <v>45152.505756550927</v>
      </c>
      <c r="AD3785" s="27">
        <f>ROW()</f>
        <v>3785</v>
      </c>
      <c r="AE3785" s="27">
        <f>1</f>
        <v>1</v>
      </c>
      <c r="AF3785" s="27">
        <f>SUBTOTAL(109,Tbl_NGF_Data[[#This Row],[Counter]])</f>
        <v>1</v>
      </c>
    </row>
    <row r="3786" spans="2:32" ht="45" x14ac:dyDescent="0.25">
      <c r="B3786" s="21" t="s">
        <v>512</v>
      </c>
      <c r="C3786" s="22" t="s">
        <v>3147</v>
      </c>
      <c r="D3786" s="23">
        <v>9</v>
      </c>
      <c r="E3786" s="22" t="s">
        <v>512</v>
      </c>
      <c r="F3786" s="23">
        <v>9</v>
      </c>
      <c r="G3786" s="22" t="s">
        <v>3147</v>
      </c>
      <c r="H3786" s="22" t="s">
        <v>1327</v>
      </c>
      <c r="I3786" s="23">
        <v>1</v>
      </c>
      <c r="J3786" s="23">
        <v>601</v>
      </c>
      <c r="K3786" s="23" t="s">
        <v>3161</v>
      </c>
      <c r="L3786" s="22" t="s">
        <v>3162</v>
      </c>
      <c r="M3786" s="21" t="s">
        <v>541</v>
      </c>
      <c r="N3786" s="23" t="s">
        <v>1131</v>
      </c>
      <c r="O3786" s="22" t="s">
        <v>1132</v>
      </c>
      <c r="P3786" s="22" t="s">
        <v>1133</v>
      </c>
      <c r="Q3786" s="23" t="s">
        <v>1151</v>
      </c>
      <c r="R3786" s="22" t="s">
        <v>1132</v>
      </c>
      <c r="S3786" s="21" t="s">
        <v>38</v>
      </c>
      <c r="T3786" s="23" t="s">
        <v>3245</v>
      </c>
      <c r="U3786" s="24" t="s">
        <v>19</v>
      </c>
      <c r="V3786" s="23">
        <v>500</v>
      </c>
      <c r="W3786" s="25">
        <v>282279940.75999993</v>
      </c>
      <c r="X3786" s="25">
        <v>259378979.74999994</v>
      </c>
      <c r="Y3786" s="25">
        <v>249293802.45999998</v>
      </c>
      <c r="Z3786" s="25">
        <v>213988204.22000006</v>
      </c>
      <c r="AA3786" s="25">
        <v>223317476.25999999</v>
      </c>
      <c r="AB3786" s="25">
        <v>242598294.28999999</v>
      </c>
      <c r="AC3786" s="26">
        <v>45152.505756550927</v>
      </c>
      <c r="AD3786" s="27">
        <f>ROW()</f>
        <v>3786</v>
      </c>
      <c r="AE3786" s="27">
        <f>1</f>
        <v>1</v>
      </c>
      <c r="AF3786" s="27">
        <f>SUBTOTAL(109,Tbl_NGF_Data[[#This Row],[Counter]])</f>
        <v>1</v>
      </c>
    </row>
    <row r="3787" spans="2:32" ht="45" x14ac:dyDescent="0.25">
      <c r="B3787" s="21" t="s">
        <v>512</v>
      </c>
      <c r="C3787" s="22" t="s">
        <v>3147</v>
      </c>
      <c r="D3787" s="23">
        <v>9</v>
      </c>
      <c r="E3787" s="22" t="s">
        <v>512</v>
      </c>
      <c r="F3787" s="23">
        <v>9</v>
      </c>
      <c r="G3787" s="22" t="s">
        <v>3147</v>
      </c>
      <c r="H3787" s="22" t="s">
        <v>1327</v>
      </c>
      <c r="I3787" s="23">
        <v>1</v>
      </c>
      <c r="J3787" s="23">
        <v>601</v>
      </c>
      <c r="K3787" s="23" t="s">
        <v>3161</v>
      </c>
      <c r="L3787" s="22" t="s">
        <v>3162</v>
      </c>
      <c r="M3787" s="21" t="s">
        <v>541</v>
      </c>
      <c r="N3787" s="23" t="s">
        <v>1131</v>
      </c>
      <c r="O3787" s="22" t="s">
        <v>1132</v>
      </c>
      <c r="P3787" s="22" t="s">
        <v>1133</v>
      </c>
      <c r="Q3787" s="23" t="s">
        <v>1507</v>
      </c>
      <c r="R3787" s="22" t="s">
        <v>1508</v>
      </c>
      <c r="S3787" s="21" t="s">
        <v>86</v>
      </c>
      <c r="T3787" s="23" t="s">
        <v>3246</v>
      </c>
      <c r="U3787" s="24" t="s">
        <v>15</v>
      </c>
      <c r="V3787" s="23">
        <v>100</v>
      </c>
      <c r="W3787" s="25">
        <v>0</v>
      </c>
      <c r="X3787" s="25">
        <v>0</v>
      </c>
      <c r="Y3787" s="25">
        <v>-532136.1</v>
      </c>
      <c r="Z3787" s="25">
        <v>99702.69</v>
      </c>
      <c r="AA3787" s="25">
        <v>54649.83</v>
      </c>
      <c r="AB3787" s="25">
        <v>127061.16999999998</v>
      </c>
      <c r="AC3787" s="26">
        <v>45152.505756550927</v>
      </c>
      <c r="AD3787" s="27">
        <f>ROW()</f>
        <v>3787</v>
      </c>
      <c r="AE3787" s="27">
        <f>1</f>
        <v>1</v>
      </c>
      <c r="AF3787" s="27">
        <f>SUBTOTAL(109,Tbl_NGF_Data[[#This Row],[Counter]])</f>
        <v>1</v>
      </c>
    </row>
    <row r="3788" spans="2:32" ht="45" x14ac:dyDescent="0.25">
      <c r="B3788" s="21" t="s">
        <v>512</v>
      </c>
      <c r="C3788" s="22" t="s">
        <v>3147</v>
      </c>
      <c r="D3788" s="23">
        <v>9</v>
      </c>
      <c r="E3788" s="22" t="s">
        <v>512</v>
      </c>
      <c r="F3788" s="23">
        <v>9</v>
      </c>
      <c r="G3788" s="22" t="s">
        <v>3147</v>
      </c>
      <c r="H3788" s="22" t="s">
        <v>1327</v>
      </c>
      <c r="I3788" s="23">
        <v>1</v>
      </c>
      <c r="J3788" s="23">
        <v>601</v>
      </c>
      <c r="K3788" s="23" t="s">
        <v>3161</v>
      </c>
      <c r="L3788" s="22" t="s">
        <v>3162</v>
      </c>
      <c r="M3788" s="21" t="s">
        <v>541</v>
      </c>
      <c r="N3788" s="23" t="s">
        <v>1131</v>
      </c>
      <c r="O3788" s="22" t="s">
        <v>1132</v>
      </c>
      <c r="P3788" s="22" t="s">
        <v>1133</v>
      </c>
      <c r="Q3788" s="23" t="s">
        <v>1507</v>
      </c>
      <c r="R3788" s="22" t="s">
        <v>1508</v>
      </c>
      <c r="S3788" s="21" t="s">
        <v>86</v>
      </c>
      <c r="T3788" s="23" t="s">
        <v>3246</v>
      </c>
      <c r="U3788" s="24" t="s">
        <v>16</v>
      </c>
      <c r="V3788" s="23">
        <v>135</v>
      </c>
      <c r="W3788" s="25">
        <v>0</v>
      </c>
      <c r="X3788" s="25">
        <v>0</v>
      </c>
      <c r="Y3788" s="25">
        <v>13621612</v>
      </c>
      <c r="Z3788" s="25">
        <v>6761464</v>
      </c>
      <c r="AA3788" s="25">
        <v>25925667.689999998</v>
      </c>
      <c r="AB3788" s="25">
        <v>22084840</v>
      </c>
      <c r="AC3788" s="26">
        <v>45152.505756550927</v>
      </c>
      <c r="AD3788" s="27">
        <f>ROW()</f>
        <v>3788</v>
      </c>
      <c r="AE3788" s="27">
        <f>1</f>
        <v>1</v>
      </c>
      <c r="AF3788" s="27">
        <f>SUBTOTAL(109,Tbl_NGF_Data[[#This Row],[Counter]])</f>
        <v>1</v>
      </c>
    </row>
    <row r="3789" spans="2:32" ht="45" x14ac:dyDescent="0.25">
      <c r="B3789" s="21" t="s">
        <v>512</v>
      </c>
      <c r="C3789" s="22" t="s">
        <v>3147</v>
      </c>
      <c r="D3789" s="23">
        <v>9</v>
      </c>
      <c r="E3789" s="22" t="s">
        <v>512</v>
      </c>
      <c r="F3789" s="23">
        <v>9</v>
      </c>
      <c r="G3789" s="22" t="s">
        <v>3147</v>
      </c>
      <c r="H3789" s="22" t="s">
        <v>1327</v>
      </c>
      <c r="I3789" s="23">
        <v>1</v>
      </c>
      <c r="J3789" s="23">
        <v>601</v>
      </c>
      <c r="K3789" s="23" t="s">
        <v>3161</v>
      </c>
      <c r="L3789" s="22" t="s">
        <v>3162</v>
      </c>
      <c r="M3789" s="21" t="s">
        <v>541</v>
      </c>
      <c r="N3789" s="23" t="s">
        <v>1131</v>
      </c>
      <c r="O3789" s="22" t="s">
        <v>1132</v>
      </c>
      <c r="P3789" s="22" t="s">
        <v>1133</v>
      </c>
      <c r="Q3789" s="23" t="s">
        <v>1507</v>
      </c>
      <c r="R3789" s="22" t="s">
        <v>1508</v>
      </c>
      <c r="S3789" s="21" t="s">
        <v>86</v>
      </c>
      <c r="T3789" s="23" t="s">
        <v>3246</v>
      </c>
      <c r="U3789" s="24" t="s">
        <v>17</v>
      </c>
      <c r="V3789" s="23">
        <v>200</v>
      </c>
      <c r="W3789" s="25">
        <v>0</v>
      </c>
      <c r="X3789" s="25">
        <v>0</v>
      </c>
      <c r="Y3789" s="25">
        <v>6360148.0999999996</v>
      </c>
      <c r="Z3789" s="25">
        <v>5867307.8400000008</v>
      </c>
      <c r="AA3789" s="25">
        <v>6149076.9799999995</v>
      </c>
      <c r="AB3789" s="25">
        <v>16951052.110000003</v>
      </c>
      <c r="AC3789" s="26">
        <v>45152.505756550927</v>
      </c>
      <c r="AD3789" s="27">
        <f>ROW()</f>
        <v>3789</v>
      </c>
      <c r="AE3789" s="27">
        <f>1</f>
        <v>1</v>
      </c>
      <c r="AF3789" s="27">
        <f>SUBTOTAL(109,Tbl_NGF_Data[[#This Row],[Counter]])</f>
        <v>1</v>
      </c>
    </row>
    <row r="3790" spans="2:32" ht="45" x14ac:dyDescent="0.25">
      <c r="B3790" s="21" t="s">
        <v>512</v>
      </c>
      <c r="C3790" s="22" t="s">
        <v>3147</v>
      </c>
      <c r="D3790" s="23">
        <v>9</v>
      </c>
      <c r="E3790" s="22" t="s">
        <v>512</v>
      </c>
      <c r="F3790" s="23">
        <v>9</v>
      </c>
      <c r="G3790" s="22" t="s">
        <v>3147</v>
      </c>
      <c r="H3790" s="22" t="s">
        <v>1327</v>
      </c>
      <c r="I3790" s="23">
        <v>1</v>
      </c>
      <c r="J3790" s="23">
        <v>601</v>
      </c>
      <c r="K3790" s="23" t="s">
        <v>3161</v>
      </c>
      <c r="L3790" s="22" t="s">
        <v>3162</v>
      </c>
      <c r="M3790" s="21" t="s">
        <v>541</v>
      </c>
      <c r="N3790" s="23" t="s">
        <v>1131</v>
      </c>
      <c r="O3790" s="22" t="s">
        <v>1132</v>
      </c>
      <c r="P3790" s="22" t="s">
        <v>1133</v>
      </c>
      <c r="Q3790" s="23" t="s">
        <v>1507</v>
      </c>
      <c r="R3790" s="22" t="s">
        <v>1508</v>
      </c>
      <c r="S3790" s="21" t="s">
        <v>86</v>
      </c>
      <c r="T3790" s="23" t="s">
        <v>3246</v>
      </c>
      <c r="U3790" s="24" t="s">
        <v>18</v>
      </c>
      <c r="V3790" s="23">
        <v>220</v>
      </c>
      <c r="W3790" s="25">
        <v>0</v>
      </c>
      <c r="X3790" s="25">
        <v>0</v>
      </c>
      <c r="Y3790" s="25">
        <v>7261463.9000000004</v>
      </c>
      <c r="Z3790" s="25">
        <v>894156.15999999922</v>
      </c>
      <c r="AA3790" s="25">
        <v>19776590.709999997</v>
      </c>
      <c r="AB3790" s="25">
        <v>5133787.8899999969</v>
      </c>
      <c r="AC3790" s="26">
        <v>45152.505756550927</v>
      </c>
      <c r="AD3790" s="27">
        <f>ROW()</f>
        <v>3790</v>
      </c>
      <c r="AE3790" s="27">
        <f>1</f>
        <v>1</v>
      </c>
      <c r="AF3790" s="27">
        <f>SUBTOTAL(109,Tbl_NGF_Data[[#This Row],[Counter]])</f>
        <v>1</v>
      </c>
    </row>
    <row r="3791" spans="2:32" ht="45" x14ac:dyDescent="0.25">
      <c r="B3791" s="21" t="s">
        <v>512</v>
      </c>
      <c r="C3791" s="22" t="s">
        <v>3147</v>
      </c>
      <c r="D3791" s="23">
        <v>9</v>
      </c>
      <c r="E3791" s="22" t="s">
        <v>512</v>
      </c>
      <c r="F3791" s="23">
        <v>9</v>
      </c>
      <c r="G3791" s="22" t="s">
        <v>3147</v>
      </c>
      <c r="H3791" s="22" t="s">
        <v>1327</v>
      </c>
      <c r="I3791" s="23">
        <v>1</v>
      </c>
      <c r="J3791" s="23">
        <v>601</v>
      </c>
      <c r="K3791" s="23" t="s">
        <v>3161</v>
      </c>
      <c r="L3791" s="22" t="s">
        <v>3162</v>
      </c>
      <c r="M3791" s="21" t="s">
        <v>541</v>
      </c>
      <c r="N3791" s="23" t="s">
        <v>1131</v>
      </c>
      <c r="O3791" s="22" t="s">
        <v>1132</v>
      </c>
      <c r="P3791" s="22" t="s">
        <v>1133</v>
      </c>
      <c r="Q3791" s="23" t="s">
        <v>1507</v>
      </c>
      <c r="R3791" s="22" t="s">
        <v>1508</v>
      </c>
      <c r="S3791" s="21" t="s">
        <v>86</v>
      </c>
      <c r="T3791" s="23" t="s">
        <v>3246</v>
      </c>
      <c r="U3791" s="24" t="s">
        <v>19</v>
      </c>
      <c r="V3791" s="23">
        <v>500</v>
      </c>
      <c r="W3791" s="25">
        <v>0</v>
      </c>
      <c r="X3791" s="25">
        <v>0</v>
      </c>
      <c r="Y3791" s="25">
        <v>6328012</v>
      </c>
      <c r="Z3791" s="25">
        <v>6999146.6299999999</v>
      </c>
      <c r="AA3791" s="25">
        <v>12469144.119999999</v>
      </c>
      <c r="AB3791" s="25">
        <v>23388261.09</v>
      </c>
      <c r="AC3791" s="26">
        <v>45152.505756550927</v>
      </c>
      <c r="AD3791" s="27">
        <f>ROW()</f>
        <v>3791</v>
      </c>
      <c r="AE3791" s="27">
        <f>1</f>
        <v>1</v>
      </c>
      <c r="AF3791" s="27">
        <f>SUBTOTAL(109,Tbl_NGF_Data[[#This Row],[Counter]])</f>
        <v>1</v>
      </c>
    </row>
    <row r="3792" spans="2:32" ht="60" x14ac:dyDescent="0.25">
      <c r="B3792" s="21" t="s">
        <v>512</v>
      </c>
      <c r="C3792" s="22" t="s">
        <v>3147</v>
      </c>
      <c r="D3792" s="23">
        <v>9</v>
      </c>
      <c r="E3792" s="22" t="s">
        <v>512</v>
      </c>
      <c r="F3792" s="23">
        <v>9</v>
      </c>
      <c r="G3792" s="22" t="s">
        <v>3147</v>
      </c>
      <c r="H3792" s="22" t="s">
        <v>1327</v>
      </c>
      <c r="I3792" s="23">
        <v>1</v>
      </c>
      <c r="J3792" s="23">
        <v>601</v>
      </c>
      <c r="K3792" s="23" t="s">
        <v>3161</v>
      </c>
      <c r="L3792" s="22" t="s">
        <v>3162</v>
      </c>
      <c r="M3792" s="21" t="s">
        <v>541</v>
      </c>
      <c r="N3792" s="23" t="s">
        <v>1131</v>
      </c>
      <c r="O3792" s="22" t="s">
        <v>1132</v>
      </c>
      <c r="P3792" s="22" t="s">
        <v>1133</v>
      </c>
      <c r="Q3792" s="23" t="s">
        <v>3247</v>
      </c>
      <c r="R3792" s="22" t="s">
        <v>3248</v>
      </c>
      <c r="S3792" s="21" t="s">
        <v>568</v>
      </c>
      <c r="T3792" s="23" t="s">
        <v>3249</v>
      </c>
      <c r="U3792" s="24" t="s">
        <v>16</v>
      </c>
      <c r="V3792" s="23">
        <v>135</v>
      </c>
      <c r="W3792" s="25">
        <v>0</v>
      </c>
      <c r="X3792" s="25">
        <v>0</v>
      </c>
      <c r="Y3792" s="25">
        <v>18706</v>
      </c>
      <c r="Z3792" s="25">
        <v>0</v>
      </c>
      <c r="AA3792" s="25">
        <v>0</v>
      </c>
      <c r="AB3792" s="25">
        <v>0</v>
      </c>
      <c r="AC3792" s="26">
        <v>45152.505756550927</v>
      </c>
      <c r="AD3792" s="27">
        <f>ROW()</f>
        <v>3792</v>
      </c>
      <c r="AE3792" s="27">
        <f>1</f>
        <v>1</v>
      </c>
      <c r="AF3792" s="27">
        <f>SUBTOTAL(109,Tbl_NGF_Data[[#This Row],[Counter]])</f>
        <v>1</v>
      </c>
    </row>
    <row r="3793" spans="2:32" ht="60" x14ac:dyDescent="0.25">
      <c r="B3793" s="21" t="s">
        <v>512</v>
      </c>
      <c r="C3793" s="22" t="s">
        <v>3147</v>
      </c>
      <c r="D3793" s="23">
        <v>9</v>
      </c>
      <c r="E3793" s="22" t="s">
        <v>512</v>
      </c>
      <c r="F3793" s="23">
        <v>9</v>
      </c>
      <c r="G3793" s="22" t="s">
        <v>3147</v>
      </c>
      <c r="H3793" s="22" t="s">
        <v>1327</v>
      </c>
      <c r="I3793" s="23">
        <v>1</v>
      </c>
      <c r="J3793" s="23">
        <v>601</v>
      </c>
      <c r="K3793" s="23" t="s">
        <v>3161</v>
      </c>
      <c r="L3793" s="22" t="s">
        <v>3162</v>
      </c>
      <c r="M3793" s="21" t="s">
        <v>541</v>
      </c>
      <c r="N3793" s="23" t="s">
        <v>1131</v>
      </c>
      <c r="O3793" s="22" t="s">
        <v>1132</v>
      </c>
      <c r="P3793" s="22" t="s">
        <v>1133</v>
      </c>
      <c r="Q3793" s="23" t="s">
        <v>3247</v>
      </c>
      <c r="R3793" s="22" t="s">
        <v>3248</v>
      </c>
      <c r="S3793" s="21" t="s">
        <v>568</v>
      </c>
      <c r="T3793" s="23" t="s">
        <v>3249</v>
      </c>
      <c r="U3793" s="24" t="s">
        <v>17</v>
      </c>
      <c r="V3793" s="23">
        <v>200</v>
      </c>
      <c r="W3793" s="25">
        <v>0</v>
      </c>
      <c r="X3793" s="25">
        <v>0</v>
      </c>
      <c r="Y3793" s="25">
        <v>18705.78</v>
      </c>
      <c r="Z3793" s="25">
        <v>0</v>
      </c>
      <c r="AA3793" s="25">
        <v>0</v>
      </c>
      <c r="AB3793" s="25">
        <v>0</v>
      </c>
      <c r="AC3793" s="26">
        <v>45152.505756550927</v>
      </c>
      <c r="AD3793" s="27">
        <f>ROW()</f>
        <v>3793</v>
      </c>
      <c r="AE3793" s="27">
        <f>1</f>
        <v>1</v>
      </c>
      <c r="AF3793" s="27">
        <f>SUBTOTAL(109,Tbl_NGF_Data[[#This Row],[Counter]])</f>
        <v>1</v>
      </c>
    </row>
    <row r="3794" spans="2:32" ht="60" x14ac:dyDescent="0.25">
      <c r="B3794" s="21" t="s">
        <v>512</v>
      </c>
      <c r="C3794" s="22" t="s">
        <v>3147</v>
      </c>
      <c r="D3794" s="23">
        <v>9</v>
      </c>
      <c r="E3794" s="22" t="s">
        <v>512</v>
      </c>
      <c r="F3794" s="23">
        <v>9</v>
      </c>
      <c r="G3794" s="22" t="s">
        <v>3147</v>
      </c>
      <c r="H3794" s="22" t="s">
        <v>1327</v>
      </c>
      <c r="I3794" s="23">
        <v>1</v>
      </c>
      <c r="J3794" s="23">
        <v>601</v>
      </c>
      <c r="K3794" s="23" t="s">
        <v>3161</v>
      </c>
      <c r="L3794" s="22" t="s">
        <v>3162</v>
      </c>
      <c r="M3794" s="21" t="s">
        <v>541</v>
      </c>
      <c r="N3794" s="23" t="s">
        <v>1131</v>
      </c>
      <c r="O3794" s="22" t="s">
        <v>1132</v>
      </c>
      <c r="P3794" s="22" t="s">
        <v>1133</v>
      </c>
      <c r="Q3794" s="23" t="s">
        <v>3247</v>
      </c>
      <c r="R3794" s="22" t="s">
        <v>3248</v>
      </c>
      <c r="S3794" s="21" t="s">
        <v>568</v>
      </c>
      <c r="T3794" s="23" t="s">
        <v>3249</v>
      </c>
      <c r="U3794" s="24" t="s">
        <v>18</v>
      </c>
      <c r="V3794" s="23">
        <v>220</v>
      </c>
      <c r="W3794" s="25">
        <v>0</v>
      </c>
      <c r="X3794" s="25">
        <v>0</v>
      </c>
      <c r="Y3794" s="25">
        <v>0.22000000000116415</v>
      </c>
      <c r="Z3794" s="25">
        <v>0</v>
      </c>
      <c r="AA3794" s="25">
        <v>0</v>
      </c>
      <c r="AB3794" s="25">
        <v>0</v>
      </c>
      <c r="AC3794" s="26">
        <v>45152.505756550927</v>
      </c>
      <c r="AD3794" s="27">
        <f>ROW()</f>
        <v>3794</v>
      </c>
      <c r="AE3794" s="27">
        <f>1</f>
        <v>1</v>
      </c>
      <c r="AF3794" s="27">
        <f>SUBTOTAL(109,Tbl_NGF_Data[[#This Row],[Counter]])</f>
        <v>1</v>
      </c>
    </row>
    <row r="3795" spans="2:32" ht="60" x14ac:dyDescent="0.25">
      <c r="B3795" s="21" t="s">
        <v>512</v>
      </c>
      <c r="C3795" s="22" t="s">
        <v>3147</v>
      </c>
      <c r="D3795" s="23">
        <v>9</v>
      </c>
      <c r="E3795" s="22" t="s">
        <v>512</v>
      </c>
      <c r="F3795" s="23">
        <v>9</v>
      </c>
      <c r="G3795" s="22" t="s">
        <v>3147</v>
      </c>
      <c r="H3795" s="22" t="s">
        <v>1327</v>
      </c>
      <c r="I3795" s="23">
        <v>1</v>
      </c>
      <c r="J3795" s="23">
        <v>601</v>
      </c>
      <c r="K3795" s="23" t="s">
        <v>3161</v>
      </c>
      <c r="L3795" s="22" t="s">
        <v>3162</v>
      </c>
      <c r="M3795" s="21" t="s">
        <v>541</v>
      </c>
      <c r="N3795" s="23" t="s">
        <v>1131</v>
      </c>
      <c r="O3795" s="22" t="s">
        <v>1132</v>
      </c>
      <c r="P3795" s="22" t="s">
        <v>1133</v>
      </c>
      <c r="Q3795" s="23" t="s">
        <v>3247</v>
      </c>
      <c r="R3795" s="22" t="s">
        <v>3248</v>
      </c>
      <c r="S3795" s="21" t="s">
        <v>568</v>
      </c>
      <c r="T3795" s="23" t="s">
        <v>3249</v>
      </c>
      <c r="U3795" s="24" t="s">
        <v>19</v>
      </c>
      <c r="V3795" s="23">
        <v>500</v>
      </c>
      <c r="W3795" s="25">
        <v>0</v>
      </c>
      <c r="X3795" s="25">
        <v>0</v>
      </c>
      <c r="Y3795" s="25">
        <v>18705.78</v>
      </c>
      <c r="Z3795" s="25">
        <v>0</v>
      </c>
      <c r="AA3795" s="25">
        <v>0</v>
      </c>
      <c r="AB3795" s="25">
        <v>0</v>
      </c>
      <c r="AC3795" s="26">
        <v>45152.505756550927</v>
      </c>
      <c r="AD3795" s="27">
        <f>ROW()</f>
        <v>3795</v>
      </c>
      <c r="AE3795" s="27">
        <f>1</f>
        <v>1</v>
      </c>
      <c r="AF3795" s="27">
        <f>SUBTOTAL(109,Tbl_NGF_Data[[#This Row],[Counter]])</f>
        <v>1</v>
      </c>
    </row>
    <row r="3796" spans="2:32" ht="60" x14ac:dyDescent="0.25">
      <c r="B3796" s="21" t="s">
        <v>512</v>
      </c>
      <c r="C3796" s="22" t="s">
        <v>3147</v>
      </c>
      <c r="D3796" s="23">
        <v>9</v>
      </c>
      <c r="E3796" s="22" t="s">
        <v>512</v>
      </c>
      <c r="F3796" s="23">
        <v>9</v>
      </c>
      <c r="G3796" s="22" t="s">
        <v>3147</v>
      </c>
      <c r="H3796" s="22" t="s">
        <v>1327</v>
      </c>
      <c r="I3796" s="23">
        <v>1</v>
      </c>
      <c r="J3796" s="23">
        <v>601</v>
      </c>
      <c r="K3796" s="23" t="s">
        <v>3161</v>
      </c>
      <c r="L3796" s="22" t="s">
        <v>3162</v>
      </c>
      <c r="M3796" s="21" t="s">
        <v>541</v>
      </c>
      <c r="N3796" s="23" t="s">
        <v>1131</v>
      </c>
      <c r="O3796" s="22" t="s">
        <v>1132</v>
      </c>
      <c r="P3796" s="22" t="s">
        <v>1133</v>
      </c>
      <c r="Q3796" s="23" t="s">
        <v>1134</v>
      </c>
      <c r="R3796" s="22" t="s">
        <v>1135</v>
      </c>
      <c r="S3796" s="21" t="s">
        <v>33</v>
      </c>
      <c r="T3796" s="23" t="s">
        <v>3250</v>
      </c>
      <c r="U3796" s="24" t="s">
        <v>15</v>
      </c>
      <c r="V3796" s="23">
        <v>100</v>
      </c>
      <c r="W3796" s="25">
        <v>0</v>
      </c>
      <c r="X3796" s="25">
        <v>0</v>
      </c>
      <c r="Y3796" s="25">
        <v>5892653.5</v>
      </c>
      <c r="Z3796" s="25">
        <v>51825643.57</v>
      </c>
      <c r="AA3796" s="25">
        <v>1200</v>
      </c>
      <c r="AB3796" s="25">
        <v>0</v>
      </c>
      <c r="AC3796" s="26">
        <v>45152.505756550927</v>
      </c>
      <c r="AD3796" s="27">
        <f>ROW()</f>
        <v>3796</v>
      </c>
      <c r="AE3796" s="27">
        <f>1</f>
        <v>1</v>
      </c>
      <c r="AF3796" s="27">
        <f>SUBTOTAL(109,Tbl_NGF_Data[[#This Row],[Counter]])</f>
        <v>1</v>
      </c>
    </row>
    <row r="3797" spans="2:32" ht="60" x14ac:dyDescent="0.25">
      <c r="B3797" s="21" t="s">
        <v>512</v>
      </c>
      <c r="C3797" s="22" t="s">
        <v>3147</v>
      </c>
      <c r="D3797" s="23">
        <v>9</v>
      </c>
      <c r="E3797" s="22" t="s">
        <v>512</v>
      </c>
      <c r="F3797" s="23">
        <v>9</v>
      </c>
      <c r="G3797" s="22" t="s">
        <v>3147</v>
      </c>
      <c r="H3797" s="22" t="s">
        <v>1327</v>
      </c>
      <c r="I3797" s="23">
        <v>1</v>
      </c>
      <c r="J3797" s="23">
        <v>601</v>
      </c>
      <c r="K3797" s="23" t="s">
        <v>3161</v>
      </c>
      <c r="L3797" s="22" t="s">
        <v>3162</v>
      </c>
      <c r="M3797" s="21" t="s">
        <v>541</v>
      </c>
      <c r="N3797" s="23" t="s">
        <v>1131</v>
      </c>
      <c r="O3797" s="22" t="s">
        <v>1132</v>
      </c>
      <c r="P3797" s="22" t="s">
        <v>1133</v>
      </c>
      <c r="Q3797" s="23" t="s">
        <v>1134</v>
      </c>
      <c r="R3797" s="22" t="s">
        <v>1135</v>
      </c>
      <c r="S3797" s="21" t="s">
        <v>33</v>
      </c>
      <c r="T3797" s="23" t="s">
        <v>3250</v>
      </c>
      <c r="U3797" s="24" t="s">
        <v>16</v>
      </c>
      <c r="V3797" s="23">
        <v>135</v>
      </c>
      <c r="W3797" s="25">
        <v>0</v>
      </c>
      <c r="X3797" s="25">
        <v>0</v>
      </c>
      <c r="Y3797" s="25">
        <v>6300497</v>
      </c>
      <c r="Z3797" s="25">
        <v>194165561</v>
      </c>
      <c r="AA3797" s="25">
        <v>49962552.879999988</v>
      </c>
      <c r="AB3797" s="25">
        <v>0</v>
      </c>
      <c r="AC3797" s="26">
        <v>45152.505756550927</v>
      </c>
      <c r="AD3797" s="27">
        <f>ROW()</f>
        <v>3797</v>
      </c>
      <c r="AE3797" s="27">
        <f>1</f>
        <v>1</v>
      </c>
      <c r="AF3797" s="27">
        <f>SUBTOTAL(109,Tbl_NGF_Data[[#This Row],[Counter]])</f>
        <v>1</v>
      </c>
    </row>
    <row r="3798" spans="2:32" ht="60" x14ac:dyDescent="0.25">
      <c r="B3798" s="21" t="s">
        <v>512</v>
      </c>
      <c r="C3798" s="22" t="s">
        <v>3147</v>
      </c>
      <c r="D3798" s="23">
        <v>9</v>
      </c>
      <c r="E3798" s="22" t="s">
        <v>512</v>
      </c>
      <c r="F3798" s="23">
        <v>9</v>
      </c>
      <c r="G3798" s="22" t="s">
        <v>3147</v>
      </c>
      <c r="H3798" s="22" t="s">
        <v>1327</v>
      </c>
      <c r="I3798" s="23">
        <v>1</v>
      </c>
      <c r="J3798" s="23">
        <v>601</v>
      </c>
      <c r="K3798" s="23" t="s">
        <v>3161</v>
      </c>
      <c r="L3798" s="22" t="s">
        <v>3162</v>
      </c>
      <c r="M3798" s="21" t="s">
        <v>541</v>
      </c>
      <c r="N3798" s="23" t="s">
        <v>1131</v>
      </c>
      <c r="O3798" s="22" t="s">
        <v>1132</v>
      </c>
      <c r="P3798" s="22" t="s">
        <v>1133</v>
      </c>
      <c r="Q3798" s="23" t="s">
        <v>1134</v>
      </c>
      <c r="R3798" s="22" t="s">
        <v>1135</v>
      </c>
      <c r="S3798" s="21" t="s">
        <v>33</v>
      </c>
      <c r="T3798" s="23" t="s">
        <v>3250</v>
      </c>
      <c r="U3798" s="24" t="s">
        <v>17</v>
      </c>
      <c r="V3798" s="23">
        <v>200</v>
      </c>
      <c r="W3798" s="25">
        <v>0</v>
      </c>
      <c r="X3798" s="25">
        <v>0</v>
      </c>
      <c r="Y3798" s="25">
        <v>407843.5</v>
      </c>
      <c r="Z3798" s="25">
        <v>142173142.07999972</v>
      </c>
      <c r="AA3798" s="25">
        <v>49961352.87999998</v>
      </c>
      <c r="AB3798" s="25">
        <v>0</v>
      </c>
      <c r="AC3798" s="26">
        <v>45152.505756550927</v>
      </c>
      <c r="AD3798" s="27">
        <f>ROW()</f>
        <v>3798</v>
      </c>
      <c r="AE3798" s="27">
        <f>1</f>
        <v>1</v>
      </c>
      <c r="AF3798" s="27">
        <f>SUBTOTAL(109,Tbl_NGF_Data[[#This Row],[Counter]])</f>
        <v>1</v>
      </c>
    </row>
    <row r="3799" spans="2:32" ht="60" x14ac:dyDescent="0.25">
      <c r="B3799" s="21" t="s">
        <v>512</v>
      </c>
      <c r="C3799" s="22" t="s">
        <v>3147</v>
      </c>
      <c r="D3799" s="23">
        <v>9</v>
      </c>
      <c r="E3799" s="22" t="s">
        <v>512</v>
      </c>
      <c r="F3799" s="23">
        <v>9</v>
      </c>
      <c r="G3799" s="22" t="s">
        <v>3147</v>
      </c>
      <c r="H3799" s="22" t="s">
        <v>1327</v>
      </c>
      <c r="I3799" s="23">
        <v>1</v>
      </c>
      <c r="J3799" s="23">
        <v>601</v>
      </c>
      <c r="K3799" s="23" t="s">
        <v>3161</v>
      </c>
      <c r="L3799" s="22" t="s">
        <v>3162</v>
      </c>
      <c r="M3799" s="21" t="s">
        <v>541</v>
      </c>
      <c r="N3799" s="23" t="s">
        <v>1131</v>
      </c>
      <c r="O3799" s="22" t="s">
        <v>1132</v>
      </c>
      <c r="P3799" s="22" t="s">
        <v>1133</v>
      </c>
      <c r="Q3799" s="23" t="s">
        <v>1134</v>
      </c>
      <c r="R3799" s="22" t="s">
        <v>1135</v>
      </c>
      <c r="S3799" s="21" t="s">
        <v>33</v>
      </c>
      <c r="T3799" s="23" t="s">
        <v>3250</v>
      </c>
      <c r="U3799" s="24" t="s">
        <v>18</v>
      </c>
      <c r="V3799" s="23">
        <v>220</v>
      </c>
      <c r="W3799" s="25">
        <v>0</v>
      </c>
      <c r="X3799" s="25">
        <v>0</v>
      </c>
      <c r="Y3799" s="25">
        <v>5892653.5</v>
      </c>
      <c r="Z3799" s="25">
        <v>51992418.920000285</v>
      </c>
      <c r="AA3799" s="25">
        <v>1200.0000000074506</v>
      </c>
      <c r="AB3799" s="25">
        <v>0</v>
      </c>
      <c r="AC3799" s="26">
        <v>45152.505756550927</v>
      </c>
      <c r="AD3799" s="27">
        <f>ROW()</f>
        <v>3799</v>
      </c>
      <c r="AE3799" s="27">
        <f>1</f>
        <v>1</v>
      </c>
      <c r="AF3799" s="27">
        <f>SUBTOTAL(109,Tbl_NGF_Data[[#This Row],[Counter]])</f>
        <v>1</v>
      </c>
    </row>
    <row r="3800" spans="2:32" ht="60" x14ac:dyDescent="0.25">
      <c r="B3800" s="21" t="s">
        <v>512</v>
      </c>
      <c r="C3800" s="22" t="s">
        <v>3147</v>
      </c>
      <c r="D3800" s="23">
        <v>9</v>
      </c>
      <c r="E3800" s="22" t="s">
        <v>512</v>
      </c>
      <c r="F3800" s="23">
        <v>9</v>
      </c>
      <c r="G3800" s="22" t="s">
        <v>3147</v>
      </c>
      <c r="H3800" s="22" t="s">
        <v>1327</v>
      </c>
      <c r="I3800" s="23">
        <v>1</v>
      </c>
      <c r="J3800" s="23">
        <v>601</v>
      </c>
      <c r="K3800" s="23" t="s">
        <v>3161</v>
      </c>
      <c r="L3800" s="22" t="s">
        <v>3162</v>
      </c>
      <c r="M3800" s="21" t="s">
        <v>541</v>
      </c>
      <c r="N3800" s="23" t="s">
        <v>1131</v>
      </c>
      <c r="O3800" s="22" t="s">
        <v>1132</v>
      </c>
      <c r="P3800" s="22" t="s">
        <v>1133</v>
      </c>
      <c r="Q3800" s="23" t="s">
        <v>1134</v>
      </c>
      <c r="R3800" s="22" t="s">
        <v>1135</v>
      </c>
      <c r="S3800" s="21" t="s">
        <v>33</v>
      </c>
      <c r="T3800" s="23" t="s">
        <v>3250</v>
      </c>
      <c r="U3800" s="24" t="s">
        <v>19</v>
      </c>
      <c r="V3800" s="23">
        <v>500</v>
      </c>
      <c r="W3800" s="25">
        <v>0</v>
      </c>
      <c r="X3800" s="25">
        <v>0</v>
      </c>
      <c r="Y3800" s="25">
        <v>0</v>
      </c>
      <c r="Z3800" s="25">
        <v>0</v>
      </c>
      <c r="AA3800" s="25">
        <v>118869.71</v>
      </c>
      <c r="AB3800" s="25">
        <v>0</v>
      </c>
      <c r="AC3800" s="26">
        <v>45152.505756550927</v>
      </c>
      <c r="AD3800" s="27">
        <f>ROW()</f>
        <v>3800</v>
      </c>
      <c r="AE3800" s="27">
        <f>1</f>
        <v>1</v>
      </c>
      <c r="AF3800" s="27">
        <f>SUBTOTAL(109,Tbl_NGF_Data[[#This Row],[Counter]])</f>
        <v>1</v>
      </c>
    </row>
    <row r="3801" spans="2:32" ht="60" x14ac:dyDescent="0.25">
      <c r="B3801" s="21" t="s">
        <v>512</v>
      </c>
      <c r="C3801" s="22" t="s">
        <v>3147</v>
      </c>
      <c r="D3801" s="23">
        <v>9</v>
      </c>
      <c r="E3801" s="22" t="s">
        <v>512</v>
      </c>
      <c r="F3801" s="23">
        <v>9</v>
      </c>
      <c r="G3801" s="22" t="s">
        <v>3147</v>
      </c>
      <c r="H3801" s="22" t="s">
        <v>1327</v>
      </c>
      <c r="I3801" s="23">
        <v>1</v>
      </c>
      <c r="J3801" s="23">
        <v>601</v>
      </c>
      <c r="K3801" s="23" t="s">
        <v>3161</v>
      </c>
      <c r="L3801" s="22" t="s">
        <v>3162</v>
      </c>
      <c r="M3801" s="21" t="s">
        <v>541</v>
      </c>
      <c r="N3801" s="23" t="s">
        <v>1131</v>
      </c>
      <c r="O3801" s="22" t="s">
        <v>1132</v>
      </c>
      <c r="P3801" s="22" t="s">
        <v>1133</v>
      </c>
      <c r="Q3801" s="23" t="s">
        <v>3251</v>
      </c>
      <c r="R3801" s="22" t="s">
        <v>3252</v>
      </c>
      <c r="S3801" s="21" t="s">
        <v>569</v>
      </c>
      <c r="T3801" s="23" t="s">
        <v>3253</v>
      </c>
      <c r="U3801" s="24" t="s">
        <v>15</v>
      </c>
      <c r="V3801" s="23">
        <v>100</v>
      </c>
      <c r="W3801" s="25">
        <v>0</v>
      </c>
      <c r="X3801" s="25">
        <v>0</v>
      </c>
      <c r="Y3801" s="25">
        <v>8824</v>
      </c>
      <c r="Z3801" s="25">
        <v>1.3</v>
      </c>
      <c r="AA3801" s="25">
        <v>8084.13</v>
      </c>
      <c r="AB3801" s="25">
        <v>8084.13</v>
      </c>
      <c r="AC3801" s="26">
        <v>45152.505756550927</v>
      </c>
      <c r="AD3801" s="27">
        <f>ROW()</f>
        <v>3801</v>
      </c>
      <c r="AE3801" s="27">
        <f>1</f>
        <v>1</v>
      </c>
      <c r="AF3801" s="27">
        <f>SUBTOTAL(109,Tbl_NGF_Data[[#This Row],[Counter]])</f>
        <v>1</v>
      </c>
    </row>
    <row r="3802" spans="2:32" ht="60" x14ac:dyDescent="0.25">
      <c r="B3802" s="21" t="s">
        <v>512</v>
      </c>
      <c r="C3802" s="22" t="s">
        <v>3147</v>
      </c>
      <c r="D3802" s="23">
        <v>9</v>
      </c>
      <c r="E3802" s="22" t="s">
        <v>512</v>
      </c>
      <c r="F3802" s="23">
        <v>9</v>
      </c>
      <c r="G3802" s="22" t="s">
        <v>3147</v>
      </c>
      <c r="H3802" s="22" t="s">
        <v>1327</v>
      </c>
      <c r="I3802" s="23">
        <v>1</v>
      </c>
      <c r="J3802" s="23">
        <v>601</v>
      </c>
      <c r="K3802" s="23" t="s">
        <v>3161</v>
      </c>
      <c r="L3802" s="22" t="s">
        <v>3162</v>
      </c>
      <c r="M3802" s="21" t="s">
        <v>541</v>
      </c>
      <c r="N3802" s="23" t="s">
        <v>1131</v>
      </c>
      <c r="O3802" s="22" t="s">
        <v>1132</v>
      </c>
      <c r="P3802" s="22" t="s">
        <v>1133</v>
      </c>
      <c r="Q3802" s="23" t="s">
        <v>3251</v>
      </c>
      <c r="R3802" s="22" t="s">
        <v>3252</v>
      </c>
      <c r="S3802" s="21" t="s">
        <v>569</v>
      </c>
      <c r="T3802" s="23" t="s">
        <v>3253</v>
      </c>
      <c r="U3802" s="24" t="s">
        <v>16</v>
      </c>
      <c r="V3802" s="23">
        <v>135</v>
      </c>
      <c r="W3802" s="25">
        <v>0</v>
      </c>
      <c r="X3802" s="25">
        <v>0</v>
      </c>
      <c r="Y3802" s="25">
        <v>1020234</v>
      </c>
      <c r="Z3802" s="25">
        <v>3580636</v>
      </c>
      <c r="AA3802" s="25">
        <v>1088866.3</v>
      </c>
      <c r="AB3802" s="25">
        <v>0</v>
      </c>
      <c r="AC3802" s="26">
        <v>45152.505756550927</v>
      </c>
      <c r="AD3802" s="27">
        <f>ROW()</f>
        <v>3802</v>
      </c>
      <c r="AE3802" s="27">
        <f>1</f>
        <v>1</v>
      </c>
      <c r="AF3802" s="27">
        <f>SUBTOTAL(109,Tbl_NGF_Data[[#This Row],[Counter]])</f>
        <v>1</v>
      </c>
    </row>
    <row r="3803" spans="2:32" ht="60" x14ac:dyDescent="0.25">
      <c r="B3803" s="21" t="s">
        <v>512</v>
      </c>
      <c r="C3803" s="22" t="s">
        <v>3147</v>
      </c>
      <c r="D3803" s="23">
        <v>9</v>
      </c>
      <c r="E3803" s="22" t="s">
        <v>512</v>
      </c>
      <c r="F3803" s="23">
        <v>9</v>
      </c>
      <c r="G3803" s="22" t="s">
        <v>3147</v>
      </c>
      <c r="H3803" s="22" t="s">
        <v>1327</v>
      </c>
      <c r="I3803" s="23">
        <v>1</v>
      </c>
      <c r="J3803" s="23">
        <v>601</v>
      </c>
      <c r="K3803" s="23" t="s">
        <v>3161</v>
      </c>
      <c r="L3803" s="22" t="s">
        <v>3162</v>
      </c>
      <c r="M3803" s="21" t="s">
        <v>541</v>
      </c>
      <c r="N3803" s="23" t="s">
        <v>1131</v>
      </c>
      <c r="O3803" s="22" t="s">
        <v>1132</v>
      </c>
      <c r="P3803" s="22" t="s">
        <v>1133</v>
      </c>
      <c r="Q3803" s="23" t="s">
        <v>3251</v>
      </c>
      <c r="R3803" s="22" t="s">
        <v>3252</v>
      </c>
      <c r="S3803" s="21" t="s">
        <v>569</v>
      </c>
      <c r="T3803" s="23" t="s">
        <v>3253</v>
      </c>
      <c r="U3803" s="24" t="s">
        <v>17</v>
      </c>
      <c r="V3803" s="23">
        <v>200</v>
      </c>
      <c r="W3803" s="25">
        <v>0</v>
      </c>
      <c r="X3803" s="25">
        <v>0</v>
      </c>
      <c r="Y3803" s="25">
        <v>0</v>
      </c>
      <c r="Z3803" s="25">
        <v>2491769.7000000002</v>
      </c>
      <c r="AA3803" s="25">
        <v>1063894.17</v>
      </c>
      <c r="AB3803" s="25">
        <v>0</v>
      </c>
      <c r="AC3803" s="26">
        <v>45152.505756550927</v>
      </c>
      <c r="AD3803" s="27">
        <f>ROW()</f>
        <v>3803</v>
      </c>
      <c r="AE3803" s="27">
        <f>1</f>
        <v>1</v>
      </c>
      <c r="AF3803" s="27">
        <f>SUBTOTAL(109,Tbl_NGF_Data[[#This Row],[Counter]])</f>
        <v>1</v>
      </c>
    </row>
    <row r="3804" spans="2:32" ht="60" x14ac:dyDescent="0.25">
      <c r="B3804" s="21" t="s">
        <v>512</v>
      </c>
      <c r="C3804" s="22" t="s">
        <v>3147</v>
      </c>
      <c r="D3804" s="23">
        <v>9</v>
      </c>
      <c r="E3804" s="22" t="s">
        <v>512</v>
      </c>
      <c r="F3804" s="23">
        <v>9</v>
      </c>
      <c r="G3804" s="22" t="s">
        <v>3147</v>
      </c>
      <c r="H3804" s="22" t="s">
        <v>1327</v>
      </c>
      <c r="I3804" s="23">
        <v>1</v>
      </c>
      <c r="J3804" s="23">
        <v>601</v>
      </c>
      <c r="K3804" s="23" t="s">
        <v>3161</v>
      </c>
      <c r="L3804" s="22" t="s">
        <v>3162</v>
      </c>
      <c r="M3804" s="21" t="s">
        <v>541</v>
      </c>
      <c r="N3804" s="23" t="s">
        <v>1131</v>
      </c>
      <c r="O3804" s="22" t="s">
        <v>1132</v>
      </c>
      <c r="P3804" s="22" t="s">
        <v>1133</v>
      </c>
      <c r="Q3804" s="23" t="s">
        <v>3251</v>
      </c>
      <c r="R3804" s="22" t="s">
        <v>3252</v>
      </c>
      <c r="S3804" s="21" t="s">
        <v>569</v>
      </c>
      <c r="T3804" s="23" t="s">
        <v>3253</v>
      </c>
      <c r="U3804" s="24" t="s">
        <v>18</v>
      </c>
      <c r="V3804" s="23">
        <v>220</v>
      </c>
      <c r="W3804" s="25">
        <v>0</v>
      </c>
      <c r="X3804" s="25">
        <v>0</v>
      </c>
      <c r="Y3804" s="25">
        <v>1020234</v>
      </c>
      <c r="Z3804" s="25">
        <v>1088866.2999999998</v>
      </c>
      <c r="AA3804" s="25">
        <v>24972.130000000121</v>
      </c>
      <c r="AB3804" s="25">
        <v>0</v>
      </c>
      <c r="AC3804" s="26">
        <v>45152.505756550927</v>
      </c>
      <c r="AD3804" s="27">
        <f>ROW()</f>
        <v>3804</v>
      </c>
      <c r="AE3804" s="27">
        <f>1</f>
        <v>1</v>
      </c>
      <c r="AF3804" s="27">
        <f>SUBTOTAL(109,Tbl_NGF_Data[[#This Row],[Counter]])</f>
        <v>1</v>
      </c>
    </row>
    <row r="3805" spans="2:32" ht="60" x14ac:dyDescent="0.25">
      <c r="B3805" s="21" t="s">
        <v>512</v>
      </c>
      <c r="C3805" s="22" t="s">
        <v>3147</v>
      </c>
      <c r="D3805" s="23">
        <v>9</v>
      </c>
      <c r="E3805" s="22" t="s">
        <v>512</v>
      </c>
      <c r="F3805" s="23">
        <v>9</v>
      </c>
      <c r="G3805" s="22" t="s">
        <v>3147</v>
      </c>
      <c r="H3805" s="22" t="s">
        <v>1327</v>
      </c>
      <c r="I3805" s="23">
        <v>1</v>
      </c>
      <c r="J3805" s="23">
        <v>601</v>
      </c>
      <c r="K3805" s="23" t="s">
        <v>3161</v>
      </c>
      <c r="L3805" s="22" t="s">
        <v>3162</v>
      </c>
      <c r="M3805" s="21" t="s">
        <v>541</v>
      </c>
      <c r="N3805" s="23" t="s">
        <v>1131</v>
      </c>
      <c r="O3805" s="22" t="s">
        <v>1132</v>
      </c>
      <c r="P3805" s="22" t="s">
        <v>1133</v>
      </c>
      <c r="Q3805" s="23" t="s">
        <v>3251</v>
      </c>
      <c r="R3805" s="22" t="s">
        <v>3252</v>
      </c>
      <c r="S3805" s="21" t="s">
        <v>569</v>
      </c>
      <c r="T3805" s="23" t="s">
        <v>3253</v>
      </c>
      <c r="U3805" s="24" t="s">
        <v>19</v>
      </c>
      <c r="V3805" s="23">
        <v>500</v>
      </c>
      <c r="W3805" s="25">
        <v>0</v>
      </c>
      <c r="X3805" s="25">
        <v>0</v>
      </c>
      <c r="Y3805" s="25">
        <v>8824</v>
      </c>
      <c r="Z3805" s="25">
        <v>2482947</v>
      </c>
      <c r="AA3805" s="25">
        <v>1071977</v>
      </c>
      <c r="AB3805" s="25">
        <v>0</v>
      </c>
      <c r="AC3805" s="26">
        <v>45152.505756550927</v>
      </c>
      <c r="AD3805" s="27">
        <f>ROW()</f>
        <v>3805</v>
      </c>
      <c r="AE3805" s="27">
        <f>1</f>
        <v>1</v>
      </c>
      <c r="AF3805" s="27">
        <f>SUBTOTAL(109,Tbl_NGF_Data[[#This Row],[Counter]])</f>
        <v>1</v>
      </c>
    </row>
    <row r="3806" spans="2:32" ht="60" x14ac:dyDescent="0.25">
      <c r="B3806" s="21" t="s">
        <v>512</v>
      </c>
      <c r="C3806" s="22" t="s">
        <v>3147</v>
      </c>
      <c r="D3806" s="23">
        <v>9</v>
      </c>
      <c r="E3806" s="22" t="s">
        <v>512</v>
      </c>
      <c r="F3806" s="23">
        <v>9</v>
      </c>
      <c r="G3806" s="22" t="s">
        <v>3147</v>
      </c>
      <c r="H3806" s="22" t="s">
        <v>1327</v>
      </c>
      <c r="I3806" s="23">
        <v>1</v>
      </c>
      <c r="J3806" s="23">
        <v>601</v>
      </c>
      <c r="K3806" s="23" t="s">
        <v>3161</v>
      </c>
      <c r="L3806" s="22" t="s">
        <v>3162</v>
      </c>
      <c r="M3806" s="21" t="s">
        <v>541</v>
      </c>
      <c r="N3806" s="23" t="s">
        <v>1131</v>
      </c>
      <c r="O3806" s="22" t="s">
        <v>1132</v>
      </c>
      <c r="P3806" s="22" t="s">
        <v>1133</v>
      </c>
      <c r="Q3806" s="23" t="s">
        <v>3254</v>
      </c>
      <c r="R3806" s="22" t="s">
        <v>3255</v>
      </c>
      <c r="S3806" s="21" t="s">
        <v>570</v>
      </c>
      <c r="T3806" s="23" t="s">
        <v>3256</v>
      </c>
      <c r="U3806" s="24" t="s">
        <v>15</v>
      </c>
      <c r="V3806" s="23">
        <v>100</v>
      </c>
      <c r="W3806" s="25">
        <v>0</v>
      </c>
      <c r="X3806" s="25">
        <v>0</v>
      </c>
      <c r="Y3806" s="25">
        <v>0</v>
      </c>
      <c r="Z3806" s="25">
        <v>5463.95</v>
      </c>
      <c r="AA3806" s="25">
        <v>0</v>
      </c>
      <c r="AB3806" s="25">
        <v>0</v>
      </c>
      <c r="AC3806" s="26">
        <v>45152.505756550927</v>
      </c>
      <c r="AD3806" s="27">
        <f>ROW()</f>
        <v>3806</v>
      </c>
      <c r="AE3806" s="27">
        <f>1</f>
        <v>1</v>
      </c>
      <c r="AF3806" s="27">
        <f>SUBTOTAL(109,Tbl_NGF_Data[[#This Row],[Counter]])</f>
        <v>1</v>
      </c>
    </row>
    <row r="3807" spans="2:32" ht="60" x14ac:dyDescent="0.25">
      <c r="B3807" s="21" t="s">
        <v>512</v>
      </c>
      <c r="C3807" s="22" t="s">
        <v>3147</v>
      </c>
      <c r="D3807" s="23">
        <v>9</v>
      </c>
      <c r="E3807" s="22" t="s">
        <v>512</v>
      </c>
      <c r="F3807" s="23">
        <v>9</v>
      </c>
      <c r="G3807" s="22" t="s">
        <v>3147</v>
      </c>
      <c r="H3807" s="22" t="s">
        <v>1327</v>
      </c>
      <c r="I3807" s="23">
        <v>1</v>
      </c>
      <c r="J3807" s="23">
        <v>601</v>
      </c>
      <c r="K3807" s="23" t="s">
        <v>3161</v>
      </c>
      <c r="L3807" s="22" t="s">
        <v>3162</v>
      </c>
      <c r="M3807" s="21" t="s">
        <v>541</v>
      </c>
      <c r="N3807" s="23" t="s">
        <v>1131</v>
      </c>
      <c r="O3807" s="22" t="s">
        <v>1132</v>
      </c>
      <c r="P3807" s="22" t="s">
        <v>1133</v>
      </c>
      <c r="Q3807" s="23" t="s">
        <v>3254</v>
      </c>
      <c r="R3807" s="22" t="s">
        <v>3255</v>
      </c>
      <c r="S3807" s="21" t="s">
        <v>570</v>
      </c>
      <c r="T3807" s="23" t="s">
        <v>3256</v>
      </c>
      <c r="U3807" s="24" t="s">
        <v>16</v>
      </c>
      <c r="V3807" s="23">
        <v>135</v>
      </c>
      <c r="W3807" s="25">
        <v>0</v>
      </c>
      <c r="X3807" s="25">
        <v>0</v>
      </c>
      <c r="Y3807" s="25">
        <v>508526</v>
      </c>
      <c r="Z3807" s="25">
        <v>508526</v>
      </c>
      <c r="AA3807" s="25">
        <v>201463.26</v>
      </c>
      <c r="AB3807" s="25">
        <v>150000</v>
      </c>
      <c r="AC3807" s="26">
        <v>45152.505756550927</v>
      </c>
      <c r="AD3807" s="27">
        <f>ROW()</f>
        <v>3807</v>
      </c>
      <c r="AE3807" s="27">
        <f>1</f>
        <v>1</v>
      </c>
      <c r="AF3807" s="27">
        <f>SUBTOTAL(109,Tbl_NGF_Data[[#This Row],[Counter]])</f>
        <v>1</v>
      </c>
    </row>
    <row r="3808" spans="2:32" ht="60" x14ac:dyDescent="0.25">
      <c r="B3808" s="21" t="s">
        <v>512</v>
      </c>
      <c r="C3808" s="22" t="s">
        <v>3147</v>
      </c>
      <c r="D3808" s="23">
        <v>9</v>
      </c>
      <c r="E3808" s="22" t="s">
        <v>512</v>
      </c>
      <c r="F3808" s="23">
        <v>9</v>
      </c>
      <c r="G3808" s="22" t="s">
        <v>3147</v>
      </c>
      <c r="H3808" s="22" t="s">
        <v>1327</v>
      </c>
      <c r="I3808" s="23">
        <v>1</v>
      </c>
      <c r="J3808" s="23">
        <v>601</v>
      </c>
      <c r="K3808" s="23" t="s">
        <v>3161</v>
      </c>
      <c r="L3808" s="22" t="s">
        <v>3162</v>
      </c>
      <c r="M3808" s="21" t="s">
        <v>541</v>
      </c>
      <c r="N3808" s="23" t="s">
        <v>1131</v>
      </c>
      <c r="O3808" s="22" t="s">
        <v>1132</v>
      </c>
      <c r="P3808" s="22" t="s">
        <v>1133</v>
      </c>
      <c r="Q3808" s="23" t="s">
        <v>3254</v>
      </c>
      <c r="R3808" s="22" t="s">
        <v>3255</v>
      </c>
      <c r="S3808" s="21" t="s">
        <v>570</v>
      </c>
      <c r="T3808" s="23" t="s">
        <v>3256</v>
      </c>
      <c r="U3808" s="24" t="s">
        <v>17</v>
      </c>
      <c r="V3808" s="23">
        <v>200</v>
      </c>
      <c r="W3808" s="25">
        <v>0</v>
      </c>
      <c r="X3808" s="25">
        <v>0</v>
      </c>
      <c r="Y3808" s="25">
        <v>0</v>
      </c>
      <c r="Z3808" s="25">
        <v>297073.25000000006</v>
      </c>
      <c r="AA3808" s="25">
        <v>201462.21</v>
      </c>
      <c r="AB3808" s="25">
        <v>0</v>
      </c>
      <c r="AC3808" s="26">
        <v>45152.505756550927</v>
      </c>
      <c r="AD3808" s="27">
        <f>ROW()</f>
        <v>3808</v>
      </c>
      <c r="AE3808" s="27">
        <f>1</f>
        <v>1</v>
      </c>
      <c r="AF3808" s="27">
        <f>SUBTOTAL(109,Tbl_NGF_Data[[#This Row],[Counter]])</f>
        <v>1</v>
      </c>
    </row>
    <row r="3809" spans="2:32" ht="60" x14ac:dyDescent="0.25">
      <c r="B3809" s="21" t="s">
        <v>512</v>
      </c>
      <c r="C3809" s="22" t="s">
        <v>3147</v>
      </c>
      <c r="D3809" s="23">
        <v>9</v>
      </c>
      <c r="E3809" s="22" t="s">
        <v>512</v>
      </c>
      <c r="F3809" s="23">
        <v>9</v>
      </c>
      <c r="G3809" s="22" t="s">
        <v>3147</v>
      </c>
      <c r="H3809" s="22" t="s">
        <v>1327</v>
      </c>
      <c r="I3809" s="23">
        <v>1</v>
      </c>
      <c r="J3809" s="23">
        <v>601</v>
      </c>
      <c r="K3809" s="23" t="s">
        <v>3161</v>
      </c>
      <c r="L3809" s="22" t="s">
        <v>3162</v>
      </c>
      <c r="M3809" s="21" t="s">
        <v>541</v>
      </c>
      <c r="N3809" s="23" t="s">
        <v>1131</v>
      </c>
      <c r="O3809" s="22" t="s">
        <v>1132</v>
      </c>
      <c r="P3809" s="22" t="s">
        <v>1133</v>
      </c>
      <c r="Q3809" s="23" t="s">
        <v>3254</v>
      </c>
      <c r="R3809" s="22" t="s">
        <v>3255</v>
      </c>
      <c r="S3809" s="21" t="s">
        <v>570</v>
      </c>
      <c r="T3809" s="23" t="s">
        <v>3256</v>
      </c>
      <c r="U3809" s="24" t="s">
        <v>18</v>
      </c>
      <c r="V3809" s="23">
        <v>220</v>
      </c>
      <c r="W3809" s="25">
        <v>0</v>
      </c>
      <c r="X3809" s="25">
        <v>0</v>
      </c>
      <c r="Y3809" s="25">
        <v>508526</v>
      </c>
      <c r="Z3809" s="25">
        <v>211452.74999999994</v>
      </c>
      <c r="AA3809" s="25">
        <v>1.0500000000174623</v>
      </c>
      <c r="AB3809" s="25">
        <v>150000</v>
      </c>
      <c r="AC3809" s="26">
        <v>45152.505756550927</v>
      </c>
      <c r="AD3809" s="27">
        <f>ROW()</f>
        <v>3809</v>
      </c>
      <c r="AE3809" s="27">
        <f>1</f>
        <v>1</v>
      </c>
      <c r="AF3809" s="27">
        <f>SUBTOTAL(109,Tbl_NGF_Data[[#This Row],[Counter]])</f>
        <v>1</v>
      </c>
    </row>
    <row r="3810" spans="2:32" ht="60" x14ac:dyDescent="0.25">
      <c r="B3810" s="21" t="s">
        <v>512</v>
      </c>
      <c r="C3810" s="22" t="s">
        <v>3147</v>
      </c>
      <c r="D3810" s="23">
        <v>9</v>
      </c>
      <c r="E3810" s="22" t="s">
        <v>512</v>
      </c>
      <c r="F3810" s="23">
        <v>9</v>
      </c>
      <c r="G3810" s="22" t="s">
        <v>3147</v>
      </c>
      <c r="H3810" s="22" t="s">
        <v>1327</v>
      </c>
      <c r="I3810" s="23">
        <v>1</v>
      </c>
      <c r="J3810" s="23">
        <v>601</v>
      </c>
      <c r="K3810" s="23" t="s">
        <v>3161</v>
      </c>
      <c r="L3810" s="22" t="s">
        <v>3162</v>
      </c>
      <c r="M3810" s="21" t="s">
        <v>541</v>
      </c>
      <c r="N3810" s="23" t="s">
        <v>1131</v>
      </c>
      <c r="O3810" s="22" t="s">
        <v>1132</v>
      </c>
      <c r="P3810" s="22" t="s">
        <v>1133</v>
      </c>
      <c r="Q3810" s="23" t="s">
        <v>3254</v>
      </c>
      <c r="R3810" s="22" t="s">
        <v>3255</v>
      </c>
      <c r="S3810" s="21" t="s">
        <v>570</v>
      </c>
      <c r="T3810" s="23" t="s">
        <v>3256</v>
      </c>
      <c r="U3810" s="24" t="s">
        <v>19</v>
      </c>
      <c r="V3810" s="23">
        <v>500</v>
      </c>
      <c r="W3810" s="25">
        <v>0</v>
      </c>
      <c r="X3810" s="25">
        <v>0</v>
      </c>
      <c r="Y3810" s="25">
        <v>0</v>
      </c>
      <c r="Z3810" s="25">
        <v>332485</v>
      </c>
      <c r="AA3810" s="25">
        <v>222504.59</v>
      </c>
      <c r="AB3810" s="25">
        <v>0</v>
      </c>
      <c r="AC3810" s="26">
        <v>45152.505756550927</v>
      </c>
      <c r="AD3810" s="27">
        <f>ROW()</f>
        <v>3810</v>
      </c>
      <c r="AE3810" s="27">
        <f>1</f>
        <v>1</v>
      </c>
      <c r="AF3810" s="27">
        <f>SUBTOTAL(109,Tbl_NGF_Data[[#This Row],[Counter]])</f>
        <v>1</v>
      </c>
    </row>
    <row r="3811" spans="2:32" ht="45" x14ac:dyDescent="0.25">
      <c r="B3811" s="21" t="s">
        <v>512</v>
      </c>
      <c r="C3811" s="22" t="s">
        <v>3147</v>
      </c>
      <c r="D3811" s="23">
        <v>9</v>
      </c>
      <c r="E3811" s="22" t="s">
        <v>512</v>
      </c>
      <c r="F3811" s="23">
        <v>9</v>
      </c>
      <c r="G3811" s="22" t="s">
        <v>3147</v>
      </c>
      <c r="H3811" s="22" t="s">
        <v>1327</v>
      </c>
      <c r="I3811" s="23">
        <v>1</v>
      </c>
      <c r="J3811" s="23">
        <v>601</v>
      </c>
      <c r="K3811" s="23" t="s">
        <v>3161</v>
      </c>
      <c r="L3811" s="22" t="s">
        <v>3162</v>
      </c>
      <c r="M3811" s="21" t="s">
        <v>541</v>
      </c>
      <c r="N3811" s="23" t="s">
        <v>1131</v>
      </c>
      <c r="O3811" s="22" t="s">
        <v>1132</v>
      </c>
      <c r="P3811" s="22" t="s">
        <v>1133</v>
      </c>
      <c r="Q3811" s="23" t="s">
        <v>2120</v>
      </c>
      <c r="R3811" s="22" t="s">
        <v>2121</v>
      </c>
      <c r="S3811" s="21" t="s">
        <v>261</v>
      </c>
      <c r="T3811" s="23" t="s">
        <v>3257</v>
      </c>
      <c r="U3811" s="24" t="s">
        <v>15</v>
      </c>
      <c r="V3811" s="23">
        <v>100</v>
      </c>
      <c r="W3811" s="25">
        <v>0</v>
      </c>
      <c r="X3811" s="25">
        <v>0</v>
      </c>
      <c r="Y3811" s="25">
        <v>0.81</v>
      </c>
      <c r="Z3811" s="25">
        <v>0</v>
      </c>
      <c r="AA3811" s="25">
        <v>0</v>
      </c>
      <c r="AB3811" s="25">
        <v>0</v>
      </c>
      <c r="AC3811" s="26">
        <v>45152.505756550927</v>
      </c>
      <c r="AD3811" s="27">
        <f>ROW()</f>
        <v>3811</v>
      </c>
      <c r="AE3811" s="27">
        <f>1</f>
        <v>1</v>
      </c>
      <c r="AF3811" s="27">
        <f>SUBTOTAL(109,Tbl_NGF_Data[[#This Row],[Counter]])</f>
        <v>1</v>
      </c>
    </row>
    <row r="3812" spans="2:32" ht="45" x14ac:dyDescent="0.25">
      <c r="B3812" s="21" t="s">
        <v>512</v>
      </c>
      <c r="C3812" s="22" t="s">
        <v>3147</v>
      </c>
      <c r="D3812" s="23">
        <v>9</v>
      </c>
      <c r="E3812" s="22" t="s">
        <v>512</v>
      </c>
      <c r="F3812" s="23">
        <v>9</v>
      </c>
      <c r="G3812" s="22" t="s">
        <v>3147</v>
      </c>
      <c r="H3812" s="22" t="s">
        <v>1327</v>
      </c>
      <c r="I3812" s="23">
        <v>1</v>
      </c>
      <c r="J3812" s="23">
        <v>601</v>
      </c>
      <c r="K3812" s="23" t="s">
        <v>3161</v>
      </c>
      <c r="L3812" s="22" t="s">
        <v>3162</v>
      </c>
      <c r="M3812" s="21" t="s">
        <v>541</v>
      </c>
      <c r="N3812" s="23" t="s">
        <v>1131</v>
      </c>
      <c r="O3812" s="22" t="s">
        <v>1132</v>
      </c>
      <c r="P3812" s="22" t="s">
        <v>1133</v>
      </c>
      <c r="Q3812" s="23" t="s">
        <v>2120</v>
      </c>
      <c r="R3812" s="22" t="s">
        <v>2121</v>
      </c>
      <c r="S3812" s="21" t="s">
        <v>261</v>
      </c>
      <c r="T3812" s="23" t="s">
        <v>3257</v>
      </c>
      <c r="U3812" s="24" t="s">
        <v>16</v>
      </c>
      <c r="V3812" s="23">
        <v>135</v>
      </c>
      <c r="W3812" s="25">
        <v>0</v>
      </c>
      <c r="X3812" s="25">
        <v>0</v>
      </c>
      <c r="Y3812" s="25">
        <v>5528249</v>
      </c>
      <c r="Z3812" s="25">
        <v>20646400</v>
      </c>
      <c r="AA3812" s="25">
        <v>0</v>
      </c>
      <c r="AB3812" s="25">
        <v>0</v>
      </c>
      <c r="AC3812" s="26">
        <v>45152.505756550927</v>
      </c>
      <c r="AD3812" s="27">
        <f>ROW()</f>
        <v>3812</v>
      </c>
      <c r="AE3812" s="27">
        <f>1</f>
        <v>1</v>
      </c>
      <c r="AF3812" s="27">
        <f>SUBTOTAL(109,Tbl_NGF_Data[[#This Row],[Counter]])</f>
        <v>1</v>
      </c>
    </row>
    <row r="3813" spans="2:32" ht="45" x14ac:dyDescent="0.25">
      <c r="B3813" s="21" t="s">
        <v>512</v>
      </c>
      <c r="C3813" s="22" t="s">
        <v>3147</v>
      </c>
      <c r="D3813" s="23">
        <v>9</v>
      </c>
      <c r="E3813" s="22" t="s">
        <v>512</v>
      </c>
      <c r="F3813" s="23">
        <v>9</v>
      </c>
      <c r="G3813" s="22" t="s">
        <v>3147</v>
      </c>
      <c r="H3813" s="22" t="s">
        <v>1327</v>
      </c>
      <c r="I3813" s="23">
        <v>1</v>
      </c>
      <c r="J3813" s="23">
        <v>601</v>
      </c>
      <c r="K3813" s="23" t="s">
        <v>3161</v>
      </c>
      <c r="L3813" s="22" t="s">
        <v>3162</v>
      </c>
      <c r="M3813" s="21" t="s">
        <v>541</v>
      </c>
      <c r="N3813" s="23" t="s">
        <v>1131</v>
      </c>
      <c r="O3813" s="22" t="s">
        <v>1132</v>
      </c>
      <c r="P3813" s="22" t="s">
        <v>1133</v>
      </c>
      <c r="Q3813" s="23" t="s">
        <v>2120</v>
      </c>
      <c r="R3813" s="22" t="s">
        <v>2121</v>
      </c>
      <c r="S3813" s="21" t="s">
        <v>261</v>
      </c>
      <c r="T3813" s="23" t="s">
        <v>3257</v>
      </c>
      <c r="U3813" s="24" t="s">
        <v>17</v>
      </c>
      <c r="V3813" s="23">
        <v>200</v>
      </c>
      <c r="W3813" s="25">
        <v>0</v>
      </c>
      <c r="X3813" s="25">
        <v>0</v>
      </c>
      <c r="Y3813" s="25">
        <v>4348580.1900000004</v>
      </c>
      <c r="Z3813" s="25">
        <v>6975732.6299999999</v>
      </c>
      <c r="AA3813" s="25">
        <v>0</v>
      </c>
      <c r="AB3813" s="25">
        <v>0</v>
      </c>
      <c r="AC3813" s="26">
        <v>45152.505756550927</v>
      </c>
      <c r="AD3813" s="27">
        <f>ROW()</f>
        <v>3813</v>
      </c>
      <c r="AE3813" s="27">
        <f>1</f>
        <v>1</v>
      </c>
      <c r="AF3813" s="27">
        <f>SUBTOTAL(109,Tbl_NGF_Data[[#This Row],[Counter]])</f>
        <v>1</v>
      </c>
    </row>
    <row r="3814" spans="2:32" ht="45" x14ac:dyDescent="0.25">
      <c r="B3814" s="21" t="s">
        <v>512</v>
      </c>
      <c r="C3814" s="22" t="s">
        <v>3147</v>
      </c>
      <c r="D3814" s="23">
        <v>9</v>
      </c>
      <c r="E3814" s="22" t="s">
        <v>512</v>
      </c>
      <c r="F3814" s="23">
        <v>9</v>
      </c>
      <c r="G3814" s="22" t="s">
        <v>3147</v>
      </c>
      <c r="H3814" s="22" t="s">
        <v>1327</v>
      </c>
      <c r="I3814" s="23">
        <v>1</v>
      </c>
      <c r="J3814" s="23">
        <v>601</v>
      </c>
      <c r="K3814" s="23" t="s">
        <v>3161</v>
      </c>
      <c r="L3814" s="22" t="s">
        <v>3162</v>
      </c>
      <c r="M3814" s="21" t="s">
        <v>541</v>
      </c>
      <c r="N3814" s="23" t="s">
        <v>1131</v>
      </c>
      <c r="O3814" s="22" t="s">
        <v>1132</v>
      </c>
      <c r="P3814" s="22" t="s">
        <v>1133</v>
      </c>
      <c r="Q3814" s="23" t="s">
        <v>2120</v>
      </c>
      <c r="R3814" s="22" t="s">
        <v>2121</v>
      </c>
      <c r="S3814" s="21" t="s">
        <v>261</v>
      </c>
      <c r="T3814" s="23" t="s">
        <v>3257</v>
      </c>
      <c r="U3814" s="24" t="s">
        <v>18</v>
      </c>
      <c r="V3814" s="23">
        <v>220</v>
      </c>
      <c r="W3814" s="25">
        <v>0</v>
      </c>
      <c r="X3814" s="25">
        <v>0</v>
      </c>
      <c r="Y3814" s="25">
        <v>1179668.8099999996</v>
      </c>
      <c r="Z3814" s="25">
        <v>13670667.370000001</v>
      </c>
      <c r="AA3814" s="25">
        <v>0</v>
      </c>
      <c r="AB3814" s="25">
        <v>0</v>
      </c>
      <c r="AC3814" s="26">
        <v>45152.505756550927</v>
      </c>
      <c r="AD3814" s="27">
        <f>ROW()</f>
        <v>3814</v>
      </c>
      <c r="AE3814" s="27">
        <f>1</f>
        <v>1</v>
      </c>
      <c r="AF3814" s="27">
        <f>SUBTOTAL(109,Tbl_NGF_Data[[#This Row],[Counter]])</f>
        <v>1</v>
      </c>
    </row>
    <row r="3815" spans="2:32" ht="45" x14ac:dyDescent="0.25">
      <c r="B3815" s="21" t="s">
        <v>512</v>
      </c>
      <c r="C3815" s="22" t="s">
        <v>3147</v>
      </c>
      <c r="D3815" s="23">
        <v>9</v>
      </c>
      <c r="E3815" s="22" t="s">
        <v>512</v>
      </c>
      <c r="F3815" s="23">
        <v>9</v>
      </c>
      <c r="G3815" s="22" t="s">
        <v>3147</v>
      </c>
      <c r="H3815" s="22" t="s">
        <v>1327</v>
      </c>
      <c r="I3815" s="23">
        <v>1</v>
      </c>
      <c r="J3815" s="23">
        <v>601</v>
      </c>
      <c r="K3815" s="23" t="s">
        <v>3161</v>
      </c>
      <c r="L3815" s="22" t="s">
        <v>3162</v>
      </c>
      <c r="M3815" s="21" t="s">
        <v>541</v>
      </c>
      <c r="N3815" s="23" t="s">
        <v>1131</v>
      </c>
      <c r="O3815" s="22" t="s">
        <v>1132</v>
      </c>
      <c r="P3815" s="22" t="s">
        <v>1133</v>
      </c>
      <c r="Q3815" s="23" t="s">
        <v>2120</v>
      </c>
      <c r="R3815" s="22" t="s">
        <v>2121</v>
      </c>
      <c r="S3815" s="21" t="s">
        <v>261</v>
      </c>
      <c r="T3815" s="23" t="s">
        <v>3257</v>
      </c>
      <c r="U3815" s="24" t="s">
        <v>19</v>
      </c>
      <c r="V3815" s="23">
        <v>500</v>
      </c>
      <c r="W3815" s="25">
        <v>0</v>
      </c>
      <c r="X3815" s="25">
        <v>0</v>
      </c>
      <c r="Y3815" s="25">
        <v>4348581</v>
      </c>
      <c r="Z3815" s="25">
        <v>6975732.54</v>
      </c>
      <c r="AA3815" s="25">
        <v>0.16000000000349246</v>
      </c>
      <c r="AB3815" s="25">
        <v>0</v>
      </c>
      <c r="AC3815" s="26">
        <v>45152.505756550927</v>
      </c>
      <c r="AD3815" s="27">
        <f>ROW()</f>
        <v>3815</v>
      </c>
      <c r="AE3815" s="27">
        <f>1</f>
        <v>1</v>
      </c>
      <c r="AF3815" s="27">
        <f>SUBTOTAL(109,Tbl_NGF_Data[[#This Row],[Counter]])</f>
        <v>1</v>
      </c>
    </row>
    <row r="3816" spans="2:32" ht="60" x14ac:dyDescent="0.25">
      <c r="B3816" s="21" t="s">
        <v>512</v>
      </c>
      <c r="C3816" s="22" t="s">
        <v>3147</v>
      </c>
      <c r="D3816" s="23">
        <v>9</v>
      </c>
      <c r="E3816" s="22" t="s">
        <v>512</v>
      </c>
      <c r="F3816" s="23">
        <v>9</v>
      </c>
      <c r="G3816" s="22" t="s">
        <v>3147</v>
      </c>
      <c r="H3816" s="22" t="s">
        <v>1327</v>
      </c>
      <c r="I3816" s="23">
        <v>1</v>
      </c>
      <c r="J3816" s="23">
        <v>601</v>
      </c>
      <c r="K3816" s="23" t="s">
        <v>3161</v>
      </c>
      <c r="L3816" s="22" t="s">
        <v>3162</v>
      </c>
      <c r="M3816" s="21" t="s">
        <v>541</v>
      </c>
      <c r="N3816" s="23" t="s">
        <v>1131</v>
      </c>
      <c r="O3816" s="22" t="s">
        <v>1132</v>
      </c>
      <c r="P3816" s="22" t="s">
        <v>1133</v>
      </c>
      <c r="Q3816" s="23" t="s">
        <v>3258</v>
      </c>
      <c r="R3816" s="22" t="s">
        <v>3259</v>
      </c>
      <c r="S3816" s="21" t="s">
        <v>571</v>
      </c>
      <c r="T3816" s="23" t="s">
        <v>3260</v>
      </c>
      <c r="U3816" s="24" t="s">
        <v>16</v>
      </c>
      <c r="V3816" s="23">
        <v>135</v>
      </c>
      <c r="W3816" s="25">
        <v>0</v>
      </c>
      <c r="X3816" s="25">
        <v>0</v>
      </c>
      <c r="Y3816" s="25">
        <v>1854974</v>
      </c>
      <c r="Z3816" s="25">
        <v>0</v>
      </c>
      <c r="AA3816" s="25">
        <v>0</v>
      </c>
      <c r="AB3816" s="25">
        <v>0</v>
      </c>
      <c r="AC3816" s="26">
        <v>45152.505756550927</v>
      </c>
      <c r="AD3816" s="27">
        <f>ROW()</f>
        <v>3816</v>
      </c>
      <c r="AE3816" s="27">
        <f>1</f>
        <v>1</v>
      </c>
      <c r="AF3816" s="27">
        <f>SUBTOTAL(109,Tbl_NGF_Data[[#This Row],[Counter]])</f>
        <v>1</v>
      </c>
    </row>
    <row r="3817" spans="2:32" ht="60" x14ac:dyDescent="0.25">
      <c r="B3817" s="21" t="s">
        <v>512</v>
      </c>
      <c r="C3817" s="22" t="s">
        <v>3147</v>
      </c>
      <c r="D3817" s="23">
        <v>9</v>
      </c>
      <c r="E3817" s="22" t="s">
        <v>512</v>
      </c>
      <c r="F3817" s="23">
        <v>9</v>
      </c>
      <c r="G3817" s="22" t="s">
        <v>3147</v>
      </c>
      <c r="H3817" s="22" t="s">
        <v>1327</v>
      </c>
      <c r="I3817" s="23">
        <v>1</v>
      </c>
      <c r="J3817" s="23">
        <v>601</v>
      </c>
      <c r="K3817" s="23" t="s">
        <v>3161</v>
      </c>
      <c r="L3817" s="22" t="s">
        <v>3162</v>
      </c>
      <c r="M3817" s="21" t="s">
        <v>541</v>
      </c>
      <c r="N3817" s="23" t="s">
        <v>1131</v>
      </c>
      <c r="O3817" s="22" t="s">
        <v>1132</v>
      </c>
      <c r="P3817" s="22" t="s">
        <v>1133</v>
      </c>
      <c r="Q3817" s="23" t="s">
        <v>3258</v>
      </c>
      <c r="R3817" s="22" t="s">
        <v>3259</v>
      </c>
      <c r="S3817" s="21" t="s">
        <v>571</v>
      </c>
      <c r="T3817" s="23" t="s">
        <v>3260</v>
      </c>
      <c r="U3817" s="24" t="s">
        <v>17</v>
      </c>
      <c r="V3817" s="23">
        <v>200</v>
      </c>
      <c r="W3817" s="25">
        <v>0</v>
      </c>
      <c r="X3817" s="25">
        <v>0</v>
      </c>
      <c r="Y3817" s="25">
        <v>1854974</v>
      </c>
      <c r="Z3817" s="25">
        <v>0</v>
      </c>
      <c r="AA3817" s="25">
        <v>0</v>
      </c>
      <c r="AB3817" s="25">
        <v>0</v>
      </c>
      <c r="AC3817" s="26">
        <v>45152.505756550927</v>
      </c>
      <c r="AD3817" s="27">
        <f>ROW()</f>
        <v>3817</v>
      </c>
      <c r="AE3817" s="27">
        <f>1</f>
        <v>1</v>
      </c>
      <c r="AF3817" s="27">
        <f>SUBTOTAL(109,Tbl_NGF_Data[[#This Row],[Counter]])</f>
        <v>1</v>
      </c>
    </row>
    <row r="3818" spans="2:32" ht="60" x14ac:dyDescent="0.25">
      <c r="B3818" s="21" t="s">
        <v>512</v>
      </c>
      <c r="C3818" s="22" t="s">
        <v>3147</v>
      </c>
      <c r="D3818" s="23">
        <v>9</v>
      </c>
      <c r="E3818" s="22" t="s">
        <v>512</v>
      </c>
      <c r="F3818" s="23">
        <v>9</v>
      </c>
      <c r="G3818" s="22" t="s">
        <v>3147</v>
      </c>
      <c r="H3818" s="22" t="s">
        <v>1327</v>
      </c>
      <c r="I3818" s="23">
        <v>1</v>
      </c>
      <c r="J3818" s="23">
        <v>601</v>
      </c>
      <c r="K3818" s="23" t="s">
        <v>3161</v>
      </c>
      <c r="L3818" s="22" t="s">
        <v>3162</v>
      </c>
      <c r="M3818" s="21" t="s">
        <v>541</v>
      </c>
      <c r="N3818" s="23" t="s">
        <v>1131</v>
      </c>
      <c r="O3818" s="22" t="s">
        <v>1132</v>
      </c>
      <c r="P3818" s="22" t="s">
        <v>1133</v>
      </c>
      <c r="Q3818" s="23" t="s">
        <v>3258</v>
      </c>
      <c r="R3818" s="22" t="s">
        <v>3259</v>
      </c>
      <c r="S3818" s="21" t="s">
        <v>571</v>
      </c>
      <c r="T3818" s="23" t="s">
        <v>3260</v>
      </c>
      <c r="U3818" s="24" t="s">
        <v>19</v>
      </c>
      <c r="V3818" s="23">
        <v>500</v>
      </c>
      <c r="W3818" s="25">
        <v>0</v>
      </c>
      <c r="X3818" s="25">
        <v>0</v>
      </c>
      <c r="Y3818" s="25">
        <v>1854974</v>
      </c>
      <c r="Z3818" s="25">
        <v>0</v>
      </c>
      <c r="AA3818" s="25">
        <v>0</v>
      </c>
      <c r="AB3818" s="25">
        <v>0</v>
      </c>
      <c r="AC3818" s="26">
        <v>45152.505756550927</v>
      </c>
      <c r="AD3818" s="27">
        <f>ROW()</f>
        <v>3818</v>
      </c>
      <c r="AE3818" s="27">
        <f>1</f>
        <v>1</v>
      </c>
      <c r="AF3818" s="27">
        <f>SUBTOTAL(109,Tbl_NGF_Data[[#This Row],[Counter]])</f>
        <v>1</v>
      </c>
    </row>
    <row r="3819" spans="2:32" ht="45" x14ac:dyDescent="0.25">
      <c r="B3819" s="21" t="s">
        <v>512</v>
      </c>
      <c r="C3819" s="22" t="s">
        <v>3147</v>
      </c>
      <c r="D3819" s="23">
        <v>9</v>
      </c>
      <c r="E3819" s="22" t="s">
        <v>512</v>
      </c>
      <c r="F3819" s="23">
        <v>9</v>
      </c>
      <c r="G3819" s="22" t="s">
        <v>3147</v>
      </c>
      <c r="H3819" s="22" t="s">
        <v>1327</v>
      </c>
      <c r="I3819" s="23">
        <v>1</v>
      </c>
      <c r="J3819" s="23">
        <v>601</v>
      </c>
      <c r="K3819" s="23" t="s">
        <v>3161</v>
      </c>
      <c r="L3819" s="22" t="s">
        <v>3162</v>
      </c>
      <c r="M3819" s="21" t="s">
        <v>541</v>
      </c>
      <c r="N3819" s="23" t="s">
        <v>1131</v>
      </c>
      <c r="O3819" s="22" t="s">
        <v>1132</v>
      </c>
      <c r="P3819" s="22" t="s">
        <v>1133</v>
      </c>
      <c r="Q3819" s="23" t="s">
        <v>1511</v>
      </c>
      <c r="R3819" s="22" t="s">
        <v>1512</v>
      </c>
      <c r="S3819" s="21" t="s">
        <v>87</v>
      </c>
      <c r="T3819" s="23" t="s">
        <v>3261</v>
      </c>
      <c r="U3819" s="24" t="s">
        <v>15</v>
      </c>
      <c r="V3819" s="23">
        <v>100</v>
      </c>
      <c r="W3819" s="25">
        <v>0</v>
      </c>
      <c r="X3819" s="25">
        <v>0</v>
      </c>
      <c r="Y3819" s="25">
        <v>0.02</v>
      </c>
      <c r="Z3819" s="25">
        <v>-1939802.0300000003</v>
      </c>
      <c r="AA3819" s="25">
        <v>-1685798.3400000003</v>
      </c>
      <c r="AB3819" s="25">
        <v>1462856.0500000003</v>
      </c>
      <c r="AC3819" s="26">
        <v>45152.505756550927</v>
      </c>
      <c r="AD3819" s="27">
        <f>ROW()</f>
        <v>3819</v>
      </c>
      <c r="AE3819" s="27">
        <f>1</f>
        <v>1</v>
      </c>
      <c r="AF3819" s="27">
        <f>SUBTOTAL(109,Tbl_NGF_Data[[#This Row],[Counter]])</f>
        <v>1</v>
      </c>
    </row>
    <row r="3820" spans="2:32" ht="45" x14ac:dyDescent="0.25">
      <c r="B3820" s="21" t="s">
        <v>512</v>
      </c>
      <c r="C3820" s="22" t="s">
        <v>3147</v>
      </c>
      <c r="D3820" s="23">
        <v>9</v>
      </c>
      <c r="E3820" s="22" t="s">
        <v>512</v>
      </c>
      <c r="F3820" s="23">
        <v>9</v>
      </c>
      <c r="G3820" s="22" t="s">
        <v>3147</v>
      </c>
      <c r="H3820" s="22" t="s">
        <v>1327</v>
      </c>
      <c r="I3820" s="23">
        <v>1</v>
      </c>
      <c r="J3820" s="23">
        <v>601</v>
      </c>
      <c r="K3820" s="23" t="s">
        <v>3161</v>
      </c>
      <c r="L3820" s="22" t="s">
        <v>3162</v>
      </c>
      <c r="M3820" s="21" t="s">
        <v>541</v>
      </c>
      <c r="N3820" s="23" t="s">
        <v>1131</v>
      </c>
      <c r="O3820" s="22" t="s">
        <v>1132</v>
      </c>
      <c r="P3820" s="22" t="s">
        <v>1133</v>
      </c>
      <c r="Q3820" s="23" t="s">
        <v>1511</v>
      </c>
      <c r="R3820" s="22" t="s">
        <v>1512</v>
      </c>
      <c r="S3820" s="21" t="s">
        <v>87</v>
      </c>
      <c r="T3820" s="23" t="s">
        <v>3261</v>
      </c>
      <c r="U3820" s="24" t="s">
        <v>16</v>
      </c>
      <c r="V3820" s="23">
        <v>135</v>
      </c>
      <c r="W3820" s="25">
        <v>0</v>
      </c>
      <c r="X3820" s="25">
        <v>0</v>
      </c>
      <c r="Y3820" s="25">
        <v>2000000</v>
      </c>
      <c r="Z3820" s="25">
        <v>87936653</v>
      </c>
      <c r="AA3820" s="25">
        <v>290605369</v>
      </c>
      <c r="AB3820" s="25">
        <v>418645213</v>
      </c>
      <c r="AC3820" s="26">
        <v>45152.505756550927</v>
      </c>
      <c r="AD3820" s="27">
        <f>ROW()</f>
        <v>3820</v>
      </c>
      <c r="AE3820" s="27">
        <f>1</f>
        <v>1</v>
      </c>
      <c r="AF3820" s="27">
        <f>SUBTOTAL(109,Tbl_NGF_Data[[#This Row],[Counter]])</f>
        <v>1</v>
      </c>
    </row>
    <row r="3821" spans="2:32" ht="45" x14ac:dyDescent="0.25">
      <c r="B3821" s="21" t="s">
        <v>512</v>
      </c>
      <c r="C3821" s="22" t="s">
        <v>3147</v>
      </c>
      <c r="D3821" s="23">
        <v>9</v>
      </c>
      <c r="E3821" s="22" t="s">
        <v>512</v>
      </c>
      <c r="F3821" s="23">
        <v>9</v>
      </c>
      <c r="G3821" s="22" t="s">
        <v>3147</v>
      </c>
      <c r="H3821" s="22" t="s">
        <v>1327</v>
      </c>
      <c r="I3821" s="23">
        <v>1</v>
      </c>
      <c r="J3821" s="23">
        <v>601</v>
      </c>
      <c r="K3821" s="23" t="s">
        <v>3161</v>
      </c>
      <c r="L3821" s="22" t="s">
        <v>3162</v>
      </c>
      <c r="M3821" s="21" t="s">
        <v>541</v>
      </c>
      <c r="N3821" s="23" t="s">
        <v>1131</v>
      </c>
      <c r="O3821" s="22" t="s">
        <v>1132</v>
      </c>
      <c r="P3821" s="22" t="s">
        <v>1133</v>
      </c>
      <c r="Q3821" s="23" t="s">
        <v>1511</v>
      </c>
      <c r="R3821" s="22" t="s">
        <v>1512</v>
      </c>
      <c r="S3821" s="21" t="s">
        <v>87</v>
      </c>
      <c r="T3821" s="23" t="s">
        <v>3261</v>
      </c>
      <c r="U3821" s="24" t="s">
        <v>17</v>
      </c>
      <c r="V3821" s="23">
        <v>200</v>
      </c>
      <c r="W3821" s="25">
        <v>0</v>
      </c>
      <c r="X3821" s="25">
        <v>0</v>
      </c>
      <c r="Y3821" s="25">
        <v>27.98</v>
      </c>
      <c r="Z3821" s="25">
        <v>42294371.430000007</v>
      </c>
      <c r="AA3821" s="25">
        <v>198527313.59999996</v>
      </c>
      <c r="AB3821" s="25">
        <v>152144981.75999996</v>
      </c>
      <c r="AC3821" s="26">
        <v>45152.505756550927</v>
      </c>
      <c r="AD3821" s="27">
        <f>ROW()</f>
        <v>3821</v>
      </c>
      <c r="AE3821" s="27">
        <f>1</f>
        <v>1</v>
      </c>
      <c r="AF3821" s="27">
        <f>SUBTOTAL(109,Tbl_NGF_Data[[#This Row],[Counter]])</f>
        <v>1</v>
      </c>
    </row>
    <row r="3822" spans="2:32" ht="45" x14ac:dyDescent="0.25">
      <c r="B3822" s="21" t="s">
        <v>512</v>
      </c>
      <c r="C3822" s="22" t="s">
        <v>3147</v>
      </c>
      <c r="D3822" s="23">
        <v>9</v>
      </c>
      <c r="E3822" s="22" t="s">
        <v>512</v>
      </c>
      <c r="F3822" s="23">
        <v>9</v>
      </c>
      <c r="G3822" s="22" t="s">
        <v>3147</v>
      </c>
      <c r="H3822" s="22" t="s">
        <v>1327</v>
      </c>
      <c r="I3822" s="23">
        <v>1</v>
      </c>
      <c r="J3822" s="23">
        <v>601</v>
      </c>
      <c r="K3822" s="23" t="s">
        <v>3161</v>
      </c>
      <c r="L3822" s="22" t="s">
        <v>3162</v>
      </c>
      <c r="M3822" s="21" t="s">
        <v>541</v>
      </c>
      <c r="N3822" s="23" t="s">
        <v>1131</v>
      </c>
      <c r="O3822" s="22" t="s">
        <v>1132</v>
      </c>
      <c r="P3822" s="22" t="s">
        <v>1133</v>
      </c>
      <c r="Q3822" s="23" t="s">
        <v>1511</v>
      </c>
      <c r="R3822" s="22" t="s">
        <v>1512</v>
      </c>
      <c r="S3822" s="21" t="s">
        <v>87</v>
      </c>
      <c r="T3822" s="23" t="s">
        <v>3261</v>
      </c>
      <c r="U3822" s="24" t="s">
        <v>18</v>
      </c>
      <c r="V3822" s="23">
        <v>220</v>
      </c>
      <c r="W3822" s="25">
        <v>0</v>
      </c>
      <c r="X3822" s="25">
        <v>0</v>
      </c>
      <c r="Y3822" s="25">
        <v>1999972.02</v>
      </c>
      <c r="Z3822" s="25">
        <v>45642281.569999993</v>
      </c>
      <c r="AA3822" s="25">
        <v>92078055.400000036</v>
      </c>
      <c r="AB3822" s="25">
        <v>266500231.24000004</v>
      </c>
      <c r="AC3822" s="26">
        <v>45152.505756550927</v>
      </c>
      <c r="AD3822" s="27">
        <f>ROW()</f>
        <v>3822</v>
      </c>
      <c r="AE3822" s="27">
        <f>1</f>
        <v>1</v>
      </c>
      <c r="AF3822" s="27">
        <f>SUBTOTAL(109,Tbl_NGF_Data[[#This Row],[Counter]])</f>
        <v>1</v>
      </c>
    </row>
    <row r="3823" spans="2:32" ht="45" x14ac:dyDescent="0.25">
      <c r="B3823" s="21" t="s">
        <v>512</v>
      </c>
      <c r="C3823" s="22" t="s">
        <v>3147</v>
      </c>
      <c r="D3823" s="23">
        <v>9</v>
      </c>
      <c r="E3823" s="22" t="s">
        <v>512</v>
      </c>
      <c r="F3823" s="23">
        <v>9</v>
      </c>
      <c r="G3823" s="22" t="s">
        <v>3147</v>
      </c>
      <c r="H3823" s="22" t="s">
        <v>1327</v>
      </c>
      <c r="I3823" s="23">
        <v>1</v>
      </c>
      <c r="J3823" s="23">
        <v>601</v>
      </c>
      <c r="K3823" s="23" t="s">
        <v>3161</v>
      </c>
      <c r="L3823" s="22" t="s">
        <v>3162</v>
      </c>
      <c r="M3823" s="21" t="s">
        <v>541</v>
      </c>
      <c r="N3823" s="23" t="s">
        <v>1131</v>
      </c>
      <c r="O3823" s="22" t="s">
        <v>1132</v>
      </c>
      <c r="P3823" s="22" t="s">
        <v>1133</v>
      </c>
      <c r="Q3823" s="23" t="s">
        <v>1511</v>
      </c>
      <c r="R3823" s="22" t="s">
        <v>1512</v>
      </c>
      <c r="S3823" s="21" t="s">
        <v>87</v>
      </c>
      <c r="T3823" s="23" t="s">
        <v>3261</v>
      </c>
      <c r="U3823" s="24" t="s">
        <v>19</v>
      </c>
      <c r="V3823" s="23">
        <v>500</v>
      </c>
      <c r="W3823" s="25">
        <v>0</v>
      </c>
      <c r="X3823" s="25">
        <v>0</v>
      </c>
      <c r="Y3823" s="25">
        <v>28</v>
      </c>
      <c r="Z3823" s="25">
        <v>45820059</v>
      </c>
      <c r="AA3823" s="25">
        <v>236676677.12</v>
      </c>
      <c r="AB3823" s="25">
        <v>195936227.27999997</v>
      </c>
      <c r="AC3823" s="26">
        <v>45152.505756550927</v>
      </c>
      <c r="AD3823" s="27">
        <f>ROW()</f>
        <v>3823</v>
      </c>
      <c r="AE3823" s="27">
        <f>1</f>
        <v>1</v>
      </c>
      <c r="AF3823" s="27">
        <f>SUBTOTAL(109,Tbl_NGF_Data[[#This Row],[Counter]])</f>
        <v>1</v>
      </c>
    </row>
    <row r="3824" spans="2:32" ht="60" x14ac:dyDescent="0.25">
      <c r="B3824" s="21" t="s">
        <v>512</v>
      </c>
      <c r="C3824" s="22" t="s">
        <v>3147</v>
      </c>
      <c r="D3824" s="23">
        <v>9</v>
      </c>
      <c r="E3824" s="22" t="s">
        <v>512</v>
      </c>
      <c r="F3824" s="23">
        <v>9</v>
      </c>
      <c r="G3824" s="22" t="s">
        <v>3147</v>
      </c>
      <c r="H3824" s="22" t="s">
        <v>1327</v>
      </c>
      <c r="I3824" s="23">
        <v>1</v>
      </c>
      <c r="J3824" s="23">
        <v>601</v>
      </c>
      <c r="K3824" s="23" t="s">
        <v>3161</v>
      </c>
      <c r="L3824" s="22" t="s">
        <v>3162</v>
      </c>
      <c r="M3824" s="21" t="s">
        <v>541</v>
      </c>
      <c r="N3824" s="23" t="s">
        <v>1131</v>
      </c>
      <c r="O3824" s="22" t="s">
        <v>1132</v>
      </c>
      <c r="P3824" s="22" t="s">
        <v>1133</v>
      </c>
      <c r="Q3824" s="23" t="s">
        <v>3262</v>
      </c>
      <c r="R3824" s="22" t="s">
        <v>3263</v>
      </c>
      <c r="S3824" s="21" t="s">
        <v>572</v>
      </c>
      <c r="T3824" s="23" t="s">
        <v>3264</v>
      </c>
      <c r="U3824" s="24" t="s">
        <v>15</v>
      </c>
      <c r="V3824" s="23">
        <v>100</v>
      </c>
      <c r="W3824" s="25">
        <v>0</v>
      </c>
      <c r="X3824" s="25">
        <v>0</v>
      </c>
      <c r="Y3824" s="25">
        <v>0</v>
      </c>
      <c r="Z3824" s="25">
        <v>-633340.5</v>
      </c>
      <c r="AA3824" s="25">
        <v>725354.8899999999</v>
      </c>
      <c r="AB3824" s="25">
        <v>157588.25</v>
      </c>
      <c r="AC3824" s="26">
        <v>45152.505756550927</v>
      </c>
      <c r="AD3824" s="27">
        <f>ROW()</f>
        <v>3824</v>
      </c>
      <c r="AE3824" s="27">
        <f>1</f>
        <v>1</v>
      </c>
      <c r="AF3824" s="27">
        <f>SUBTOTAL(109,Tbl_NGF_Data[[#This Row],[Counter]])</f>
        <v>1</v>
      </c>
    </row>
    <row r="3825" spans="2:32" ht="60" x14ac:dyDescent="0.25">
      <c r="B3825" s="21" t="s">
        <v>512</v>
      </c>
      <c r="C3825" s="22" t="s">
        <v>3147</v>
      </c>
      <c r="D3825" s="23">
        <v>9</v>
      </c>
      <c r="E3825" s="22" t="s">
        <v>512</v>
      </c>
      <c r="F3825" s="23">
        <v>9</v>
      </c>
      <c r="G3825" s="22" t="s">
        <v>3147</v>
      </c>
      <c r="H3825" s="22" t="s">
        <v>1327</v>
      </c>
      <c r="I3825" s="23">
        <v>1</v>
      </c>
      <c r="J3825" s="23">
        <v>601</v>
      </c>
      <c r="K3825" s="23" t="s">
        <v>3161</v>
      </c>
      <c r="L3825" s="22" t="s">
        <v>3162</v>
      </c>
      <c r="M3825" s="21" t="s">
        <v>541</v>
      </c>
      <c r="N3825" s="23" t="s">
        <v>1131</v>
      </c>
      <c r="O3825" s="22" t="s">
        <v>1132</v>
      </c>
      <c r="P3825" s="22" t="s">
        <v>1133</v>
      </c>
      <c r="Q3825" s="23" t="s">
        <v>3262</v>
      </c>
      <c r="R3825" s="22" t="s">
        <v>3263</v>
      </c>
      <c r="S3825" s="21" t="s">
        <v>572</v>
      </c>
      <c r="T3825" s="23" t="s">
        <v>3264</v>
      </c>
      <c r="U3825" s="24" t="s">
        <v>16</v>
      </c>
      <c r="V3825" s="23">
        <v>135</v>
      </c>
      <c r="W3825" s="25">
        <v>0</v>
      </c>
      <c r="X3825" s="25">
        <v>0</v>
      </c>
      <c r="Y3825" s="25">
        <v>0</v>
      </c>
      <c r="Z3825" s="25">
        <v>30903976</v>
      </c>
      <c r="AA3825" s="25">
        <v>70123029</v>
      </c>
      <c r="AB3825" s="25">
        <v>71680056</v>
      </c>
      <c r="AC3825" s="26">
        <v>45152.505756550927</v>
      </c>
      <c r="AD3825" s="27">
        <f>ROW()</f>
        <v>3825</v>
      </c>
      <c r="AE3825" s="27">
        <f>1</f>
        <v>1</v>
      </c>
      <c r="AF3825" s="27">
        <f>SUBTOTAL(109,Tbl_NGF_Data[[#This Row],[Counter]])</f>
        <v>1</v>
      </c>
    </row>
    <row r="3826" spans="2:32" ht="60" x14ac:dyDescent="0.25">
      <c r="B3826" s="21" t="s">
        <v>512</v>
      </c>
      <c r="C3826" s="22" t="s">
        <v>3147</v>
      </c>
      <c r="D3826" s="23">
        <v>9</v>
      </c>
      <c r="E3826" s="22" t="s">
        <v>512</v>
      </c>
      <c r="F3826" s="23">
        <v>9</v>
      </c>
      <c r="G3826" s="22" t="s">
        <v>3147</v>
      </c>
      <c r="H3826" s="22" t="s">
        <v>1327</v>
      </c>
      <c r="I3826" s="23">
        <v>1</v>
      </c>
      <c r="J3826" s="23">
        <v>601</v>
      </c>
      <c r="K3826" s="23" t="s">
        <v>3161</v>
      </c>
      <c r="L3826" s="22" t="s">
        <v>3162</v>
      </c>
      <c r="M3826" s="21" t="s">
        <v>541</v>
      </c>
      <c r="N3826" s="23" t="s">
        <v>1131</v>
      </c>
      <c r="O3826" s="22" t="s">
        <v>1132</v>
      </c>
      <c r="P3826" s="22" t="s">
        <v>1133</v>
      </c>
      <c r="Q3826" s="23" t="s">
        <v>3262</v>
      </c>
      <c r="R3826" s="22" t="s">
        <v>3263</v>
      </c>
      <c r="S3826" s="21" t="s">
        <v>572</v>
      </c>
      <c r="T3826" s="23" t="s">
        <v>3264</v>
      </c>
      <c r="U3826" s="24" t="s">
        <v>17</v>
      </c>
      <c r="V3826" s="23">
        <v>200</v>
      </c>
      <c r="W3826" s="25">
        <v>0</v>
      </c>
      <c r="X3826" s="25">
        <v>0</v>
      </c>
      <c r="Y3826" s="25">
        <v>0</v>
      </c>
      <c r="Z3826" s="25">
        <v>9517370.5000000019</v>
      </c>
      <c r="AA3826" s="25">
        <v>32942072.47000001</v>
      </c>
      <c r="AB3826" s="25">
        <v>33917329.239999995</v>
      </c>
      <c r="AC3826" s="26">
        <v>45152.505756550927</v>
      </c>
      <c r="AD3826" s="27">
        <f>ROW()</f>
        <v>3826</v>
      </c>
      <c r="AE3826" s="27">
        <f>1</f>
        <v>1</v>
      </c>
      <c r="AF3826" s="27">
        <f>SUBTOTAL(109,Tbl_NGF_Data[[#This Row],[Counter]])</f>
        <v>1</v>
      </c>
    </row>
    <row r="3827" spans="2:32" ht="60" x14ac:dyDescent="0.25">
      <c r="B3827" s="21" t="s">
        <v>512</v>
      </c>
      <c r="C3827" s="22" t="s">
        <v>3147</v>
      </c>
      <c r="D3827" s="23">
        <v>9</v>
      </c>
      <c r="E3827" s="22" t="s">
        <v>512</v>
      </c>
      <c r="F3827" s="23">
        <v>9</v>
      </c>
      <c r="G3827" s="22" t="s">
        <v>3147</v>
      </c>
      <c r="H3827" s="22" t="s">
        <v>1327</v>
      </c>
      <c r="I3827" s="23">
        <v>1</v>
      </c>
      <c r="J3827" s="23">
        <v>601</v>
      </c>
      <c r="K3827" s="23" t="s">
        <v>3161</v>
      </c>
      <c r="L3827" s="22" t="s">
        <v>3162</v>
      </c>
      <c r="M3827" s="21" t="s">
        <v>541</v>
      </c>
      <c r="N3827" s="23" t="s">
        <v>1131</v>
      </c>
      <c r="O3827" s="22" t="s">
        <v>1132</v>
      </c>
      <c r="P3827" s="22" t="s">
        <v>1133</v>
      </c>
      <c r="Q3827" s="23" t="s">
        <v>3262</v>
      </c>
      <c r="R3827" s="22" t="s">
        <v>3263</v>
      </c>
      <c r="S3827" s="21" t="s">
        <v>572</v>
      </c>
      <c r="T3827" s="23" t="s">
        <v>3264</v>
      </c>
      <c r="U3827" s="24" t="s">
        <v>18</v>
      </c>
      <c r="V3827" s="23">
        <v>220</v>
      </c>
      <c r="W3827" s="25">
        <v>0</v>
      </c>
      <c r="X3827" s="25">
        <v>0</v>
      </c>
      <c r="Y3827" s="25">
        <v>0</v>
      </c>
      <c r="Z3827" s="25">
        <v>21386605.5</v>
      </c>
      <c r="AA3827" s="25">
        <v>37180956.529999986</v>
      </c>
      <c r="AB3827" s="25">
        <v>37762726.760000005</v>
      </c>
      <c r="AC3827" s="26">
        <v>45152.505756550927</v>
      </c>
      <c r="AD3827" s="27">
        <f>ROW()</f>
        <v>3827</v>
      </c>
      <c r="AE3827" s="27">
        <f>1</f>
        <v>1</v>
      </c>
      <c r="AF3827" s="27">
        <f>SUBTOTAL(109,Tbl_NGF_Data[[#This Row],[Counter]])</f>
        <v>1</v>
      </c>
    </row>
    <row r="3828" spans="2:32" ht="60" x14ac:dyDescent="0.25">
      <c r="B3828" s="21" t="s">
        <v>512</v>
      </c>
      <c r="C3828" s="22" t="s">
        <v>3147</v>
      </c>
      <c r="D3828" s="23">
        <v>9</v>
      </c>
      <c r="E3828" s="22" t="s">
        <v>512</v>
      </c>
      <c r="F3828" s="23">
        <v>9</v>
      </c>
      <c r="G3828" s="22" t="s">
        <v>3147</v>
      </c>
      <c r="H3828" s="22" t="s">
        <v>1327</v>
      </c>
      <c r="I3828" s="23">
        <v>1</v>
      </c>
      <c r="J3828" s="23">
        <v>601</v>
      </c>
      <c r="K3828" s="23" t="s">
        <v>3161</v>
      </c>
      <c r="L3828" s="22" t="s">
        <v>3162</v>
      </c>
      <c r="M3828" s="21" t="s">
        <v>541</v>
      </c>
      <c r="N3828" s="23" t="s">
        <v>1131</v>
      </c>
      <c r="O3828" s="22" t="s">
        <v>1132</v>
      </c>
      <c r="P3828" s="22" t="s">
        <v>1133</v>
      </c>
      <c r="Q3828" s="23" t="s">
        <v>3262</v>
      </c>
      <c r="R3828" s="22" t="s">
        <v>3263</v>
      </c>
      <c r="S3828" s="21" t="s">
        <v>572</v>
      </c>
      <c r="T3828" s="23" t="s">
        <v>3264</v>
      </c>
      <c r="U3828" s="24" t="s">
        <v>19</v>
      </c>
      <c r="V3828" s="23">
        <v>500</v>
      </c>
      <c r="W3828" s="25">
        <v>0</v>
      </c>
      <c r="X3828" s="25">
        <v>0</v>
      </c>
      <c r="Y3828" s="25">
        <v>0</v>
      </c>
      <c r="Z3828" s="25">
        <v>8884030</v>
      </c>
      <c r="AA3828" s="25">
        <v>34300767.859999999</v>
      </c>
      <c r="AB3828" s="25">
        <v>33349562.600000001</v>
      </c>
      <c r="AC3828" s="26">
        <v>45152.505756550927</v>
      </c>
      <c r="AD3828" s="27">
        <f>ROW()</f>
        <v>3828</v>
      </c>
      <c r="AE3828" s="27">
        <f>1</f>
        <v>1</v>
      </c>
      <c r="AF3828" s="27">
        <f>SUBTOTAL(109,Tbl_NGF_Data[[#This Row],[Counter]])</f>
        <v>1</v>
      </c>
    </row>
    <row r="3829" spans="2:32" ht="60" x14ac:dyDescent="0.25">
      <c r="B3829" s="21" t="s">
        <v>512</v>
      </c>
      <c r="C3829" s="22" t="s">
        <v>3147</v>
      </c>
      <c r="D3829" s="23">
        <v>9</v>
      </c>
      <c r="E3829" s="22" t="s">
        <v>512</v>
      </c>
      <c r="F3829" s="23">
        <v>9</v>
      </c>
      <c r="G3829" s="22" t="s">
        <v>3147</v>
      </c>
      <c r="H3829" s="22" t="s">
        <v>1327</v>
      </c>
      <c r="I3829" s="23">
        <v>1</v>
      </c>
      <c r="J3829" s="23">
        <v>601</v>
      </c>
      <c r="K3829" s="23" t="s">
        <v>3161</v>
      </c>
      <c r="L3829" s="22" t="s">
        <v>3162</v>
      </c>
      <c r="M3829" s="21" t="s">
        <v>541</v>
      </c>
      <c r="N3829" s="23" t="s">
        <v>1131</v>
      </c>
      <c r="O3829" s="22" t="s">
        <v>1132</v>
      </c>
      <c r="P3829" s="22" t="s">
        <v>1133</v>
      </c>
      <c r="Q3829" s="23" t="s">
        <v>3265</v>
      </c>
      <c r="R3829" s="22" t="s">
        <v>3266</v>
      </c>
      <c r="S3829" s="21" t="s">
        <v>573</v>
      </c>
      <c r="T3829" s="23" t="s">
        <v>3267</v>
      </c>
      <c r="U3829" s="24" t="s">
        <v>16</v>
      </c>
      <c r="V3829" s="23">
        <v>135</v>
      </c>
      <c r="W3829" s="25">
        <v>0</v>
      </c>
      <c r="X3829" s="25">
        <v>0</v>
      </c>
      <c r="Y3829" s="25">
        <v>0</v>
      </c>
      <c r="Z3829" s="25">
        <v>264045</v>
      </c>
      <c r="AA3829" s="25">
        <v>173913</v>
      </c>
      <c r="AB3829" s="25">
        <v>0</v>
      </c>
      <c r="AC3829" s="26">
        <v>45152.505756550927</v>
      </c>
      <c r="AD3829" s="27">
        <f>ROW()</f>
        <v>3829</v>
      </c>
      <c r="AE3829" s="27">
        <f>1</f>
        <v>1</v>
      </c>
      <c r="AF3829" s="27">
        <f>SUBTOTAL(109,Tbl_NGF_Data[[#This Row],[Counter]])</f>
        <v>1</v>
      </c>
    </row>
    <row r="3830" spans="2:32" ht="60" x14ac:dyDescent="0.25">
      <c r="B3830" s="21" t="s">
        <v>512</v>
      </c>
      <c r="C3830" s="22" t="s">
        <v>3147</v>
      </c>
      <c r="D3830" s="23">
        <v>9</v>
      </c>
      <c r="E3830" s="22" t="s">
        <v>512</v>
      </c>
      <c r="F3830" s="23">
        <v>9</v>
      </c>
      <c r="G3830" s="22" t="s">
        <v>3147</v>
      </c>
      <c r="H3830" s="22" t="s">
        <v>1327</v>
      </c>
      <c r="I3830" s="23">
        <v>1</v>
      </c>
      <c r="J3830" s="23">
        <v>601</v>
      </c>
      <c r="K3830" s="23" t="s">
        <v>3161</v>
      </c>
      <c r="L3830" s="22" t="s">
        <v>3162</v>
      </c>
      <c r="M3830" s="21" t="s">
        <v>541</v>
      </c>
      <c r="N3830" s="23" t="s">
        <v>1131</v>
      </c>
      <c r="O3830" s="22" t="s">
        <v>1132</v>
      </c>
      <c r="P3830" s="22" t="s">
        <v>1133</v>
      </c>
      <c r="Q3830" s="23" t="s">
        <v>3265</v>
      </c>
      <c r="R3830" s="22" t="s">
        <v>3266</v>
      </c>
      <c r="S3830" s="21" t="s">
        <v>573</v>
      </c>
      <c r="T3830" s="23" t="s">
        <v>3267</v>
      </c>
      <c r="U3830" s="24" t="s">
        <v>17</v>
      </c>
      <c r="V3830" s="23">
        <v>200</v>
      </c>
      <c r="W3830" s="25">
        <v>0</v>
      </c>
      <c r="X3830" s="25">
        <v>0</v>
      </c>
      <c r="Y3830" s="25">
        <v>0</v>
      </c>
      <c r="Z3830" s="25">
        <v>86605.64</v>
      </c>
      <c r="AA3830" s="25">
        <v>173913</v>
      </c>
      <c r="AB3830" s="25">
        <v>0</v>
      </c>
      <c r="AC3830" s="26">
        <v>45152.505756550927</v>
      </c>
      <c r="AD3830" s="27">
        <f>ROW()</f>
        <v>3830</v>
      </c>
      <c r="AE3830" s="27">
        <f>1</f>
        <v>1</v>
      </c>
      <c r="AF3830" s="27">
        <f>SUBTOTAL(109,Tbl_NGF_Data[[#This Row],[Counter]])</f>
        <v>1</v>
      </c>
    </row>
    <row r="3831" spans="2:32" ht="60" x14ac:dyDescent="0.25">
      <c r="B3831" s="21" t="s">
        <v>512</v>
      </c>
      <c r="C3831" s="22" t="s">
        <v>3147</v>
      </c>
      <c r="D3831" s="23">
        <v>9</v>
      </c>
      <c r="E3831" s="22" t="s">
        <v>512</v>
      </c>
      <c r="F3831" s="23">
        <v>9</v>
      </c>
      <c r="G3831" s="22" t="s">
        <v>3147</v>
      </c>
      <c r="H3831" s="22" t="s">
        <v>1327</v>
      </c>
      <c r="I3831" s="23">
        <v>1</v>
      </c>
      <c r="J3831" s="23">
        <v>601</v>
      </c>
      <c r="K3831" s="23" t="s">
        <v>3161</v>
      </c>
      <c r="L3831" s="22" t="s">
        <v>3162</v>
      </c>
      <c r="M3831" s="21" t="s">
        <v>541</v>
      </c>
      <c r="N3831" s="23" t="s">
        <v>1131</v>
      </c>
      <c r="O3831" s="22" t="s">
        <v>1132</v>
      </c>
      <c r="P3831" s="22" t="s">
        <v>1133</v>
      </c>
      <c r="Q3831" s="23" t="s">
        <v>3265</v>
      </c>
      <c r="R3831" s="22" t="s">
        <v>3266</v>
      </c>
      <c r="S3831" s="21" t="s">
        <v>573</v>
      </c>
      <c r="T3831" s="23" t="s">
        <v>3267</v>
      </c>
      <c r="U3831" s="24" t="s">
        <v>18</v>
      </c>
      <c r="V3831" s="23">
        <v>220</v>
      </c>
      <c r="W3831" s="25">
        <v>0</v>
      </c>
      <c r="X3831" s="25">
        <v>0</v>
      </c>
      <c r="Y3831" s="25">
        <v>0</v>
      </c>
      <c r="Z3831" s="25">
        <v>177439.35999999999</v>
      </c>
      <c r="AA3831" s="25">
        <v>0</v>
      </c>
      <c r="AB3831" s="25">
        <v>0</v>
      </c>
      <c r="AC3831" s="26">
        <v>45152.505756550927</v>
      </c>
      <c r="AD3831" s="27">
        <f>ROW()</f>
        <v>3831</v>
      </c>
      <c r="AE3831" s="27">
        <f>1</f>
        <v>1</v>
      </c>
      <c r="AF3831" s="27">
        <f>SUBTOTAL(109,Tbl_NGF_Data[[#This Row],[Counter]])</f>
        <v>1</v>
      </c>
    </row>
    <row r="3832" spans="2:32" ht="60" x14ac:dyDescent="0.25">
      <c r="B3832" s="21" t="s">
        <v>512</v>
      </c>
      <c r="C3832" s="22" t="s">
        <v>3147</v>
      </c>
      <c r="D3832" s="23">
        <v>9</v>
      </c>
      <c r="E3832" s="22" t="s">
        <v>512</v>
      </c>
      <c r="F3832" s="23">
        <v>9</v>
      </c>
      <c r="G3832" s="22" t="s">
        <v>3147</v>
      </c>
      <c r="H3832" s="22" t="s">
        <v>1327</v>
      </c>
      <c r="I3832" s="23">
        <v>1</v>
      </c>
      <c r="J3832" s="23">
        <v>601</v>
      </c>
      <c r="K3832" s="23" t="s">
        <v>3161</v>
      </c>
      <c r="L3832" s="22" t="s">
        <v>3162</v>
      </c>
      <c r="M3832" s="21" t="s">
        <v>541</v>
      </c>
      <c r="N3832" s="23" t="s">
        <v>1131</v>
      </c>
      <c r="O3832" s="22" t="s">
        <v>1132</v>
      </c>
      <c r="P3832" s="22" t="s">
        <v>1133</v>
      </c>
      <c r="Q3832" s="23" t="s">
        <v>3265</v>
      </c>
      <c r="R3832" s="22" t="s">
        <v>3266</v>
      </c>
      <c r="S3832" s="21" t="s">
        <v>573</v>
      </c>
      <c r="T3832" s="23" t="s">
        <v>3267</v>
      </c>
      <c r="U3832" s="24" t="s">
        <v>19</v>
      </c>
      <c r="V3832" s="23">
        <v>500</v>
      </c>
      <c r="W3832" s="25">
        <v>0</v>
      </c>
      <c r="X3832" s="25">
        <v>0</v>
      </c>
      <c r="Y3832" s="25">
        <v>0</v>
      </c>
      <c r="Z3832" s="25">
        <v>90132</v>
      </c>
      <c r="AA3832" s="25">
        <v>173913</v>
      </c>
      <c r="AB3832" s="25">
        <v>0</v>
      </c>
      <c r="AC3832" s="26">
        <v>45152.505756550927</v>
      </c>
      <c r="AD3832" s="27">
        <f>ROW()</f>
        <v>3832</v>
      </c>
      <c r="AE3832" s="27">
        <f>1</f>
        <v>1</v>
      </c>
      <c r="AF3832" s="27">
        <f>SUBTOTAL(109,Tbl_NGF_Data[[#This Row],[Counter]])</f>
        <v>1</v>
      </c>
    </row>
    <row r="3833" spans="2:32" ht="60" x14ac:dyDescent="0.25">
      <c r="B3833" s="21" t="s">
        <v>512</v>
      </c>
      <c r="C3833" s="22" t="s">
        <v>3147</v>
      </c>
      <c r="D3833" s="23">
        <v>9</v>
      </c>
      <c r="E3833" s="22" t="s">
        <v>512</v>
      </c>
      <c r="F3833" s="23">
        <v>9</v>
      </c>
      <c r="G3833" s="22" t="s">
        <v>3147</v>
      </c>
      <c r="H3833" s="22" t="s">
        <v>1327</v>
      </c>
      <c r="I3833" s="23">
        <v>1</v>
      </c>
      <c r="J3833" s="23">
        <v>601</v>
      </c>
      <c r="K3833" s="23" t="s">
        <v>3161</v>
      </c>
      <c r="L3833" s="22" t="s">
        <v>3162</v>
      </c>
      <c r="M3833" s="21" t="s">
        <v>541</v>
      </c>
      <c r="N3833" s="23" t="s">
        <v>1131</v>
      </c>
      <c r="O3833" s="22" t="s">
        <v>1132</v>
      </c>
      <c r="P3833" s="22" t="s">
        <v>1133</v>
      </c>
      <c r="Q3833" s="23" t="s">
        <v>3268</v>
      </c>
      <c r="R3833" s="22" t="s">
        <v>3269</v>
      </c>
      <c r="S3833" s="21" t="s">
        <v>574</v>
      </c>
      <c r="T3833" s="23" t="s">
        <v>3270</v>
      </c>
      <c r="U3833" s="24" t="s">
        <v>15</v>
      </c>
      <c r="V3833" s="23">
        <v>100</v>
      </c>
      <c r="W3833" s="25">
        <v>0</v>
      </c>
      <c r="X3833" s="25">
        <v>0</v>
      </c>
      <c r="Y3833" s="25">
        <v>0</v>
      </c>
      <c r="Z3833" s="25">
        <v>-122008.85</v>
      </c>
      <c r="AA3833" s="25">
        <v>0</v>
      </c>
      <c r="AB3833" s="25">
        <v>1200.71</v>
      </c>
      <c r="AC3833" s="26">
        <v>45152.505756550927</v>
      </c>
      <c r="AD3833" s="27">
        <f>ROW()</f>
        <v>3833</v>
      </c>
      <c r="AE3833" s="27">
        <f>1</f>
        <v>1</v>
      </c>
      <c r="AF3833" s="27">
        <f>SUBTOTAL(109,Tbl_NGF_Data[[#This Row],[Counter]])</f>
        <v>1</v>
      </c>
    </row>
    <row r="3834" spans="2:32" ht="60" x14ac:dyDescent="0.25">
      <c r="B3834" s="21" t="s">
        <v>512</v>
      </c>
      <c r="C3834" s="22" t="s">
        <v>3147</v>
      </c>
      <c r="D3834" s="23">
        <v>9</v>
      </c>
      <c r="E3834" s="22" t="s">
        <v>512</v>
      </c>
      <c r="F3834" s="23">
        <v>9</v>
      </c>
      <c r="G3834" s="22" t="s">
        <v>3147</v>
      </c>
      <c r="H3834" s="22" t="s">
        <v>1327</v>
      </c>
      <c r="I3834" s="23">
        <v>1</v>
      </c>
      <c r="J3834" s="23">
        <v>601</v>
      </c>
      <c r="K3834" s="23" t="s">
        <v>3161</v>
      </c>
      <c r="L3834" s="22" t="s">
        <v>3162</v>
      </c>
      <c r="M3834" s="21" t="s">
        <v>541</v>
      </c>
      <c r="N3834" s="23" t="s">
        <v>1131</v>
      </c>
      <c r="O3834" s="22" t="s">
        <v>1132</v>
      </c>
      <c r="P3834" s="22" t="s">
        <v>1133</v>
      </c>
      <c r="Q3834" s="23" t="s">
        <v>3268</v>
      </c>
      <c r="R3834" s="22" t="s">
        <v>3269</v>
      </c>
      <c r="S3834" s="21" t="s">
        <v>574</v>
      </c>
      <c r="T3834" s="23" t="s">
        <v>3270</v>
      </c>
      <c r="U3834" s="24" t="s">
        <v>16</v>
      </c>
      <c r="V3834" s="23">
        <v>135</v>
      </c>
      <c r="W3834" s="25">
        <v>0</v>
      </c>
      <c r="X3834" s="25">
        <v>0</v>
      </c>
      <c r="Y3834" s="25">
        <v>0</v>
      </c>
      <c r="Z3834" s="25">
        <v>821208</v>
      </c>
      <c r="AA3834" s="25">
        <v>690722</v>
      </c>
      <c r="AB3834" s="25">
        <v>474300</v>
      </c>
      <c r="AC3834" s="26">
        <v>45152.505756550927</v>
      </c>
      <c r="AD3834" s="27">
        <f>ROW()</f>
        <v>3834</v>
      </c>
      <c r="AE3834" s="27">
        <f>1</f>
        <v>1</v>
      </c>
      <c r="AF3834" s="27">
        <f>SUBTOTAL(109,Tbl_NGF_Data[[#This Row],[Counter]])</f>
        <v>1</v>
      </c>
    </row>
    <row r="3835" spans="2:32" ht="60" x14ac:dyDescent="0.25">
      <c r="B3835" s="21" t="s">
        <v>512</v>
      </c>
      <c r="C3835" s="22" t="s">
        <v>3147</v>
      </c>
      <c r="D3835" s="23">
        <v>9</v>
      </c>
      <c r="E3835" s="22" t="s">
        <v>512</v>
      </c>
      <c r="F3835" s="23">
        <v>9</v>
      </c>
      <c r="G3835" s="22" t="s">
        <v>3147</v>
      </c>
      <c r="H3835" s="22" t="s">
        <v>1327</v>
      </c>
      <c r="I3835" s="23">
        <v>1</v>
      </c>
      <c r="J3835" s="23">
        <v>601</v>
      </c>
      <c r="K3835" s="23" t="s">
        <v>3161</v>
      </c>
      <c r="L3835" s="22" t="s">
        <v>3162</v>
      </c>
      <c r="M3835" s="21" t="s">
        <v>541</v>
      </c>
      <c r="N3835" s="23" t="s">
        <v>1131</v>
      </c>
      <c r="O3835" s="22" t="s">
        <v>1132</v>
      </c>
      <c r="P3835" s="22" t="s">
        <v>1133</v>
      </c>
      <c r="Q3835" s="23" t="s">
        <v>3268</v>
      </c>
      <c r="R3835" s="22" t="s">
        <v>3269</v>
      </c>
      <c r="S3835" s="21" t="s">
        <v>574</v>
      </c>
      <c r="T3835" s="23" t="s">
        <v>3270</v>
      </c>
      <c r="U3835" s="24" t="s">
        <v>17</v>
      </c>
      <c r="V3835" s="23">
        <v>200</v>
      </c>
      <c r="W3835" s="25">
        <v>0</v>
      </c>
      <c r="X3835" s="25">
        <v>0</v>
      </c>
      <c r="Y3835" s="25">
        <v>0</v>
      </c>
      <c r="Z3835" s="25">
        <v>762854.85</v>
      </c>
      <c r="AA3835" s="25">
        <v>487876.15</v>
      </c>
      <c r="AB3835" s="25">
        <v>136728.06999999998</v>
      </c>
      <c r="AC3835" s="26">
        <v>45152.505756550927</v>
      </c>
      <c r="AD3835" s="27">
        <f>ROW()</f>
        <v>3835</v>
      </c>
      <c r="AE3835" s="27">
        <f>1</f>
        <v>1</v>
      </c>
      <c r="AF3835" s="27">
        <f>SUBTOTAL(109,Tbl_NGF_Data[[#This Row],[Counter]])</f>
        <v>1</v>
      </c>
    </row>
    <row r="3836" spans="2:32" ht="60" x14ac:dyDescent="0.25">
      <c r="B3836" s="21" t="s">
        <v>512</v>
      </c>
      <c r="C3836" s="22" t="s">
        <v>3147</v>
      </c>
      <c r="D3836" s="23">
        <v>9</v>
      </c>
      <c r="E3836" s="22" t="s">
        <v>512</v>
      </c>
      <c r="F3836" s="23">
        <v>9</v>
      </c>
      <c r="G3836" s="22" t="s">
        <v>3147</v>
      </c>
      <c r="H3836" s="22" t="s">
        <v>1327</v>
      </c>
      <c r="I3836" s="23">
        <v>1</v>
      </c>
      <c r="J3836" s="23">
        <v>601</v>
      </c>
      <c r="K3836" s="23" t="s">
        <v>3161</v>
      </c>
      <c r="L3836" s="22" t="s">
        <v>3162</v>
      </c>
      <c r="M3836" s="21" t="s">
        <v>541</v>
      </c>
      <c r="N3836" s="23" t="s">
        <v>1131</v>
      </c>
      <c r="O3836" s="22" t="s">
        <v>1132</v>
      </c>
      <c r="P3836" s="22" t="s">
        <v>1133</v>
      </c>
      <c r="Q3836" s="23" t="s">
        <v>3268</v>
      </c>
      <c r="R3836" s="22" t="s">
        <v>3269</v>
      </c>
      <c r="S3836" s="21" t="s">
        <v>574</v>
      </c>
      <c r="T3836" s="23" t="s">
        <v>3270</v>
      </c>
      <c r="U3836" s="24" t="s">
        <v>18</v>
      </c>
      <c r="V3836" s="23">
        <v>220</v>
      </c>
      <c r="W3836" s="25">
        <v>0</v>
      </c>
      <c r="X3836" s="25">
        <v>0</v>
      </c>
      <c r="Y3836" s="25">
        <v>0</v>
      </c>
      <c r="Z3836" s="25">
        <v>58353.150000000023</v>
      </c>
      <c r="AA3836" s="25">
        <v>202845.84999999998</v>
      </c>
      <c r="AB3836" s="25">
        <v>337571.93000000005</v>
      </c>
      <c r="AC3836" s="26">
        <v>45152.505756550927</v>
      </c>
      <c r="AD3836" s="27">
        <f>ROW()</f>
        <v>3836</v>
      </c>
      <c r="AE3836" s="27">
        <f>1</f>
        <v>1</v>
      </c>
      <c r="AF3836" s="27">
        <f>SUBTOTAL(109,Tbl_NGF_Data[[#This Row],[Counter]])</f>
        <v>1</v>
      </c>
    </row>
    <row r="3837" spans="2:32" ht="60" x14ac:dyDescent="0.25">
      <c r="B3837" s="21" t="s">
        <v>512</v>
      </c>
      <c r="C3837" s="22" t="s">
        <v>3147</v>
      </c>
      <c r="D3837" s="23">
        <v>9</v>
      </c>
      <c r="E3837" s="22" t="s">
        <v>512</v>
      </c>
      <c r="F3837" s="23">
        <v>9</v>
      </c>
      <c r="G3837" s="22" t="s">
        <v>3147</v>
      </c>
      <c r="H3837" s="22" t="s">
        <v>1327</v>
      </c>
      <c r="I3837" s="23">
        <v>1</v>
      </c>
      <c r="J3837" s="23">
        <v>601</v>
      </c>
      <c r="K3837" s="23" t="s">
        <v>3161</v>
      </c>
      <c r="L3837" s="22" t="s">
        <v>3162</v>
      </c>
      <c r="M3837" s="21" t="s">
        <v>541</v>
      </c>
      <c r="N3837" s="23" t="s">
        <v>1131</v>
      </c>
      <c r="O3837" s="22" t="s">
        <v>1132</v>
      </c>
      <c r="P3837" s="22" t="s">
        <v>1133</v>
      </c>
      <c r="Q3837" s="23" t="s">
        <v>3268</v>
      </c>
      <c r="R3837" s="22" t="s">
        <v>3269</v>
      </c>
      <c r="S3837" s="21" t="s">
        <v>574</v>
      </c>
      <c r="T3837" s="23" t="s">
        <v>3270</v>
      </c>
      <c r="U3837" s="24" t="s">
        <v>19</v>
      </c>
      <c r="V3837" s="23">
        <v>500</v>
      </c>
      <c r="W3837" s="25">
        <v>0</v>
      </c>
      <c r="X3837" s="25">
        <v>0</v>
      </c>
      <c r="Y3837" s="25">
        <v>0</v>
      </c>
      <c r="Z3837" s="25">
        <v>640846</v>
      </c>
      <c r="AA3837" s="25">
        <v>609885</v>
      </c>
      <c r="AB3837" s="25">
        <v>137928.78</v>
      </c>
      <c r="AC3837" s="26">
        <v>45152.505756550927</v>
      </c>
      <c r="AD3837" s="27">
        <f>ROW()</f>
        <v>3837</v>
      </c>
      <c r="AE3837" s="27">
        <f>1</f>
        <v>1</v>
      </c>
      <c r="AF3837" s="27">
        <f>SUBTOTAL(109,Tbl_NGF_Data[[#This Row],[Counter]])</f>
        <v>1</v>
      </c>
    </row>
    <row r="3838" spans="2:32" ht="60" x14ac:dyDescent="0.25">
      <c r="B3838" s="21" t="s">
        <v>512</v>
      </c>
      <c r="C3838" s="22" t="s">
        <v>3147</v>
      </c>
      <c r="D3838" s="23">
        <v>9</v>
      </c>
      <c r="E3838" s="22" t="s">
        <v>512</v>
      </c>
      <c r="F3838" s="23">
        <v>9</v>
      </c>
      <c r="G3838" s="22" t="s">
        <v>3147</v>
      </c>
      <c r="H3838" s="22" t="s">
        <v>1327</v>
      </c>
      <c r="I3838" s="23">
        <v>1</v>
      </c>
      <c r="J3838" s="23">
        <v>601</v>
      </c>
      <c r="K3838" s="23" t="s">
        <v>3161</v>
      </c>
      <c r="L3838" s="22" t="s">
        <v>3162</v>
      </c>
      <c r="M3838" s="21" t="s">
        <v>541</v>
      </c>
      <c r="N3838" s="23" t="s">
        <v>1131</v>
      </c>
      <c r="O3838" s="22" t="s">
        <v>1132</v>
      </c>
      <c r="P3838" s="22" t="s">
        <v>1133</v>
      </c>
      <c r="Q3838" s="23" t="s">
        <v>3271</v>
      </c>
      <c r="R3838" s="22" t="s">
        <v>3272</v>
      </c>
      <c r="S3838" s="21" t="s">
        <v>575</v>
      </c>
      <c r="T3838" s="23" t="s">
        <v>3273</v>
      </c>
      <c r="U3838" s="24" t="s">
        <v>15</v>
      </c>
      <c r="V3838" s="23">
        <v>100</v>
      </c>
      <c r="W3838" s="25">
        <v>0</v>
      </c>
      <c r="X3838" s="25">
        <v>0</v>
      </c>
      <c r="Y3838" s="25">
        <v>0</v>
      </c>
      <c r="Z3838" s="25">
        <v>1.68</v>
      </c>
      <c r="AA3838" s="25">
        <v>0</v>
      </c>
      <c r="AB3838" s="25">
        <v>0</v>
      </c>
      <c r="AC3838" s="26">
        <v>45152.505756550927</v>
      </c>
      <c r="AD3838" s="27">
        <f>ROW()</f>
        <v>3838</v>
      </c>
      <c r="AE3838" s="27">
        <f>1</f>
        <v>1</v>
      </c>
      <c r="AF3838" s="27">
        <f>SUBTOTAL(109,Tbl_NGF_Data[[#This Row],[Counter]])</f>
        <v>1</v>
      </c>
    </row>
    <row r="3839" spans="2:32" ht="60" x14ac:dyDescent="0.25">
      <c r="B3839" s="21" t="s">
        <v>512</v>
      </c>
      <c r="C3839" s="22" t="s">
        <v>3147</v>
      </c>
      <c r="D3839" s="23">
        <v>9</v>
      </c>
      <c r="E3839" s="22" t="s">
        <v>512</v>
      </c>
      <c r="F3839" s="23">
        <v>9</v>
      </c>
      <c r="G3839" s="22" t="s">
        <v>3147</v>
      </c>
      <c r="H3839" s="22" t="s">
        <v>1327</v>
      </c>
      <c r="I3839" s="23">
        <v>1</v>
      </c>
      <c r="J3839" s="23">
        <v>601</v>
      </c>
      <c r="K3839" s="23" t="s">
        <v>3161</v>
      </c>
      <c r="L3839" s="22" t="s">
        <v>3162</v>
      </c>
      <c r="M3839" s="21" t="s">
        <v>541</v>
      </c>
      <c r="N3839" s="23" t="s">
        <v>1131</v>
      </c>
      <c r="O3839" s="22" t="s">
        <v>1132</v>
      </c>
      <c r="P3839" s="22" t="s">
        <v>1133</v>
      </c>
      <c r="Q3839" s="23" t="s">
        <v>3271</v>
      </c>
      <c r="R3839" s="22" t="s">
        <v>3272</v>
      </c>
      <c r="S3839" s="21" t="s">
        <v>575</v>
      </c>
      <c r="T3839" s="23" t="s">
        <v>3273</v>
      </c>
      <c r="U3839" s="24" t="s">
        <v>16</v>
      </c>
      <c r="V3839" s="23">
        <v>135</v>
      </c>
      <c r="W3839" s="25">
        <v>0</v>
      </c>
      <c r="X3839" s="25">
        <v>0</v>
      </c>
      <c r="Y3839" s="25">
        <v>0</v>
      </c>
      <c r="Z3839" s="25">
        <v>7416806</v>
      </c>
      <c r="AA3839" s="25">
        <v>9190412</v>
      </c>
      <c r="AB3839" s="25">
        <v>0</v>
      </c>
      <c r="AC3839" s="26">
        <v>45152.505756550927</v>
      </c>
      <c r="AD3839" s="27">
        <f>ROW()</f>
        <v>3839</v>
      </c>
      <c r="AE3839" s="27">
        <f>1</f>
        <v>1</v>
      </c>
      <c r="AF3839" s="27">
        <f>SUBTOTAL(109,Tbl_NGF_Data[[#This Row],[Counter]])</f>
        <v>1</v>
      </c>
    </row>
    <row r="3840" spans="2:32" ht="60" x14ac:dyDescent="0.25">
      <c r="B3840" s="21" t="s">
        <v>512</v>
      </c>
      <c r="C3840" s="22" t="s">
        <v>3147</v>
      </c>
      <c r="D3840" s="23">
        <v>9</v>
      </c>
      <c r="E3840" s="22" t="s">
        <v>512</v>
      </c>
      <c r="F3840" s="23">
        <v>9</v>
      </c>
      <c r="G3840" s="22" t="s">
        <v>3147</v>
      </c>
      <c r="H3840" s="22" t="s">
        <v>1327</v>
      </c>
      <c r="I3840" s="23">
        <v>1</v>
      </c>
      <c r="J3840" s="23">
        <v>601</v>
      </c>
      <c r="K3840" s="23" t="s">
        <v>3161</v>
      </c>
      <c r="L3840" s="22" t="s">
        <v>3162</v>
      </c>
      <c r="M3840" s="21" t="s">
        <v>541</v>
      </c>
      <c r="N3840" s="23" t="s">
        <v>1131</v>
      </c>
      <c r="O3840" s="22" t="s">
        <v>1132</v>
      </c>
      <c r="P3840" s="22" t="s">
        <v>1133</v>
      </c>
      <c r="Q3840" s="23" t="s">
        <v>3271</v>
      </c>
      <c r="R3840" s="22" t="s">
        <v>3272</v>
      </c>
      <c r="S3840" s="21" t="s">
        <v>575</v>
      </c>
      <c r="T3840" s="23" t="s">
        <v>3273</v>
      </c>
      <c r="U3840" s="24" t="s">
        <v>17</v>
      </c>
      <c r="V3840" s="23">
        <v>200</v>
      </c>
      <c r="W3840" s="25">
        <v>0</v>
      </c>
      <c r="X3840" s="25">
        <v>0</v>
      </c>
      <c r="Y3840" s="25">
        <v>0</v>
      </c>
      <c r="Z3840" s="25">
        <v>7137063.3200000012</v>
      </c>
      <c r="AA3840" s="25">
        <v>4852276.9799999995</v>
      </c>
      <c r="AB3840" s="25">
        <v>0</v>
      </c>
      <c r="AC3840" s="26">
        <v>45152.505756550927</v>
      </c>
      <c r="AD3840" s="27">
        <f>ROW()</f>
        <v>3840</v>
      </c>
      <c r="AE3840" s="27">
        <f>1</f>
        <v>1</v>
      </c>
      <c r="AF3840" s="27">
        <f>SUBTOTAL(109,Tbl_NGF_Data[[#This Row],[Counter]])</f>
        <v>1</v>
      </c>
    </row>
    <row r="3841" spans="2:32" ht="60" x14ac:dyDescent="0.25">
      <c r="B3841" s="21" t="s">
        <v>512</v>
      </c>
      <c r="C3841" s="22" t="s">
        <v>3147</v>
      </c>
      <c r="D3841" s="23">
        <v>9</v>
      </c>
      <c r="E3841" s="22" t="s">
        <v>512</v>
      </c>
      <c r="F3841" s="23">
        <v>9</v>
      </c>
      <c r="G3841" s="22" t="s">
        <v>3147</v>
      </c>
      <c r="H3841" s="22" t="s">
        <v>1327</v>
      </c>
      <c r="I3841" s="23">
        <v>1</v>
      </c>
      <c r="J3841" s="23">
        <v>601</v>
      </c>
      <c r="K3841" s="23" t="s">
        <v>3161</v>
      </c>
      <c r="L3841" s="22" t="s">
        <v>3162</v>
      </c>
      <c r="M3841" s="21" t="s">
        <v>541</v>
      </c>
      <c r="N3841" s="23" t="s">
        <v>1131</v>
      </c>
      <c r="O3841" s="22" t="s">
        <v>1132</v>
      </c>
      <c r="P3841" s="22" t="s">
        <v>1133</v>
      </c>
      <c r="Q3841" s="23" t="s">
        <v>3271</v>
      </c>
      <c r="R3841" s="22" t="s">
        <v>3272</v>
      </c>
      <c r="S3841" s="21" t="s">
        <v>575</v>
      </c>
      <c r="T3841" s="23" t="s">
        <v>3273</v>
      </c>
      <c r="U3841" s="24" t="s">
        <v>18</v>
      </c>
      <c r="V3841" s="23">
        <v>220</v>
      </c>
      <c r="W3841" s="25">
        <v>0</v>
      </c>
      <c r="X3841" s="25">
        <v>0</v>
      </c>
      <c r="Y3841" s="25">
        <v>0</v>
      </c>
      <c r="Z3841" s="25">
        <v>279742.67999999877</v>
      </c>
      <c r="AA3841" s="25">
        <v>4338135.0200000005</v>
      </c>
      <c r="AB3841" s="25">
        <v>0</v>
      </c>
      <c r="AC3841" s="26">
        <v>45152.505756550927</v>
      </c>
      <c r="AD3841" s="27">
        <f>ROW()</f>
        <v>3841</v>
      </c>
      <c r="AE3841" s="27">
        <f>1</f>
        <v>1</v>
      </c>
      <c r="AF3841" s="27">
        <f>SUBTOTAL(109,Tbl_NGF_Data[[#This Row],[Counter]])</f>
        <v>1</v>
      </c>
    </row>
    <row r="3842" spans="2:32" ht="60" x14ac:dyDescent="0.25">
      <c r="B3842" s="21" t="s">
        <v>512</v>
      </c>
      <c r="C3842" s="22" t="s">
        <v>3147</v>
      </c>
      <c r="D3842" s="23">
        <v>9</v>
      </c>
      <c r="E3842" s="22" t="s">
        <v>512</v>
      </c>
      <c r="F3842" s="23">
        <v>9</v>
      </c>
      <c r="G3842" s="22" t="s">
        <v>3147</v>
      </c>
      <c r="H3842" s="22" t="s">
        <v>1327</v>
      </c>
      <c r="I3842" s="23">
        <v>1</v>
      </c>
      <c r="J3842" s="23">
        <v>601</v>
      </c>
      <c r="K3842" s="23" t="s">
        <v>3161</v>
      </c>
      <c r="L3842" s="22" t="s">
        <v>3162</v>
      </c>
      <c r="M3842" s="21" t="s">
        <v>541</v>
      </c>
      <c r="N3842" s="23" t="s">
        <v>1131</v>
      </c>
      <c r="O3842" s="22" t="s">
        <v>1132</v>
      </c>
      <c r="P3842" s="22" t="s">
        <v>1133</v>
      </c>
      <c r="Q3842" s="23" t="s">
        <v>3271</v>
      </c>
      <c r="R3842" s="22" t="s">
        <v>3272</v>
      </c>
      <c r="S3842" s="21" t="s">
        <v>575</v>
      </c>
      <c r="T3842" s="23" t="s">
        <v>3273</v>
      </c>
      <c r="U3842" s="24" t="s">
        <v>19</v>
      </c>
      <c r="V3842" s="23">
        <v>500</v>
      </c>
      <c r="W3842" s="25">
        <v>0</v>
      </c>
      <c r="X3842" s="25">
        <v>0</v>
      </c>
      <c r="Y3842" s="25">
        <v>0</v>
      </c>
      <c r="Z3842" s="25">
        <v>7137065</v>
      </c>
      <c r="AA3842" s="25">
        <v>4852275.3</v>
      </c>
      <c r="AB3842" s="25">
        <v>0</v>
      </c>
      <c r="AC3842" s="26">
        <v>45152.505756550927</v>
      </c>
      <c r="AD3842" s="27">
        <f>ROW()</f>
        <v>3842</v>
      </c>
      <c r="AE3842" s="27">
        <f>1</f>
        <v>1</v>
      </c>
      <c r="AF3842" s="27">
        <f>SUBTOTAL(109,Tbl_NGF_Data[[#This Row],[Counter]])</f>
        <v>1</v>
      </c>
    </row>
    <row r="3843" spans="2:32" ht="45" x14ac:dyDescent="0.25">
      <c r="B3843" s="21" t="s">
        <v>512</v>
      </c>
      <c r="C3843" s="22" t="s">
        <v>3147</v>
      </c>
      <c r="D3843" s="23">
        <v>9</v>
      </c>
      <c r="E3843" s="22" t="s">
        <v>512</v>
      </c>
      <c r="F3843" s="23">
        <v>9</v>
      </c>
      <c r="G3843" s="22" t="s">
        <v>3147</v>
      </c>
      <c r="H3843" s="22" t="s">
        <v>1327</v>
      </c>
      <c r="I3843" s="23">
        <v>1</v>
      </c>
      <c r="J3843" s="23">
        <v>601</v>
      </c>
      <c r="K3843" s="23" t="s">
        <v>3161</v>
      </c>
      <c r="L3843" s="22" t="s">
        <v>3162</v>
      </c>
      <c r="M3843" s="21" t="s">
        <v>541</v>
      </c>
      <c r="N3843" s="23" t="s">
        <v>1131</v>
      </c>
      <c r="O3843" s="22" t="s">
        <v>1132</v>
      </c>
      <c r="P3843" s="22" t="s">
        <v>1133</v>
      </c>
      <c r="Q3843" s="23" t="s">
        <v>3274</v>
      </c>
      <c r="R3843" s="22" t="s">
        <v>3275</v>
      </c>
      <c r="S3843" s="21" t="s">
        <v>576</v>
      </c>
      <c r="T3843" s="23" t="s">
        <v>3276</v>
      </c>
      <c r="U3843" s="24" t="s">
        <v>15</v>
      </c>
      <c r="V3843" s="23">
        <v>100</v>
      </c>
      <c r="W3843" s="25">
        <v>0</v>
      </c>
      <c r="X3843" s="25">
        <v>0</v>
      </c>
      <c r="Y3843" s="25">
        <v>0</v>
      </c>
      <c r="Z3843" s="25">
        <v>181435.71999999997</v>
      </c>
      <c r="AA3843" s="25">
        <v>0</v>
      </c>
      <c r="AB3843" s="25">
        <v>4930060.7500000009</v>
      </c>
      <c r="AC3843" s="26">
        <v>45152.505756550927</v>
      </c>
      <c r="AD3843" s="27">
        <f>ROW()</f>
        <v>3843</v>
      </c>
      <c r="AE3843" s="27">
        <f>1</f>
        <v>1</v>
      </c>
      <c r="AF3843" s="27">
        <f>SUBTOTAL(109,Tbl_NGF_Data[[#This Row],[Counter]])</f>
        <v>1</v>
      </c>
    </row>
    <row r="3844" spans="2:32" ht="45" x14ac:dyDescent="0.25">
      <c r="B3844" s="21" t="s">
        <v>512</v>
      </c>
      <c r="C3844" s="22" t="s">
        <v>3147</v>
      </c>
      <c r="D3844" s="23">
        <v>9</v>
      </c>
      <c r="E3844" s="22" t="s">
        <v>512</v>
      </c>
      <c r="F3844" s="23">
        <v>9</v>
      </c>
      <c r="G3844" s="22" t="s">
        <v>3147</v>
      </c>
      <c r="H3844" s="22" t="s">
        <v>1327</v>
      </c>
      <c r="I3844" s="23">
        <v>1</v>
      </c>
      <c r="J3844" s="23">
        <v>601</v>
      </c>
      <c r="K3844" s="23" t="s">
        <v>3161</v>
      </c>
      <c r="L3844" s="22" t="s">
        <v>3162</v>
      </c>
      <c r="M3844" s="21" t="s">
        <v>541</v>
      </c>
      <c r="N3844" s="23" t="s">
        <v>1131</v>
      </c>
      <c r="O3844" s="22" t="s">
        <v>1132</v>
      </c>
      <c r="P3844" s="22" t="s">
        <v>1133</v>
      </c>
      <c r="Q3844" s="23" t="s">
        <v>3274</v>
      </c>
      <c r="R3844" s="22" t="s">
        <v>3275</v>
      </c>
      <c r="S3844" s="21" t="s">
        <v>576</v>
      </c>
      <c r="T3844" s="23" t="s">
        <v>3276</v>
      </c>
      <c r="U3844" s="24" t="s">
        <v>16</v>
      </c>
      <c r="V3844" s="23">
        <v>135</v>
      </c>
      <c r="W3844" s="25">
        <v>0</v>
      </c>
      <c r="X3844" s="25">
        <v>0</v>
      </c>
      <c r="Y3844" s="25">
        <v>0</v>
      </c>
      <c r="Z3844" s="25">
        <v>13724379.65</v>
      </c>
      <c r="AA3844" s="25">
        <v>133244510.53</v>
      </c>
      <c r="AB3844" s="25">
        <v>70737745.449999988</v>
      </c>
      <c r="AC3844" s="26">
        <v>45152.505756550927</v>
      </c>
      <c r="AD3844" s="27">
        <f>ROW()</f>
        <v>3844</v>
      </c>
      <c r="AE3844" s="27">
        <f>1</f>
        <v>1</v>
      </c>
      <c r="AF3844" s="27">
        <f>SUBTOTAL(109,Tbl_NGF_Data[[#This Row],[Counter]])</f>
        <v>1</v>
      </c>
    </row>
    <row r="3845" spans="2:32" ht="45" x14ac:dyDescent="0.25">
      <c r="B3845" s="21" t="s">
        <v>512</v>
      </c>
      <c r="C3845" s="22" t="s">
        <v>3147</v>
      </c>
      <c r="D3845" s="23">
        <v>9</v>
      </c>
      <c r="E3845" s="22" t="s">
        <v>512</v>
      </c>
      <c r="F3845" s="23">
        <v>9</v>
      </c>
      <c r="G3845" s="22" t="s">
        <v>3147</v>
      </c>
      <c r="H3845" s="22" t="s">
        <v>1327</v>
      </c>
      <c r="I3845" s="23">
        <v>1</v>
      </c>
      <c r="J3845" s="23">
        <v>601</v>
      </c>
      <c r="K3845" s="23" t="s">
        <v>3161</v>
      </c>
      <c r="L3845" s="22" t="s">
        <v>3162</v>
      </c>
      <c r="M3845" s="21" t="s">
        <v>541</v>
      </c>
      <c r="N3845" s="23" t="s">
        <v>1131</v>
      </c>
      <c r="O3845" s="22" t="s">
        <v>1132</v>
      </c>
      <c r="P3845" s="22" t="s">
        <v>1133</v>
      </c>
      <c r="Q3845" s="23" t="s">
        <v>3274</v>
      </c>
      <c r="R3845" s="22" t="s">
        <v>3275</v>
      </c>
      <c r="S3845" s="21" t="s">
        <v>576</v>
      </c>
      <c r="T3845" s="23" t="s">
        <v>3276</v>
      </c>
      <c r="U3845" s="24" t="s">
        <v>17</v>
      </c>
      <c r="V3845" s="23">
        <v>200</v>
      </c>
      <c r="W3845" s="25">
        <v>0</v>
      </c>
      <c r="X3845" s="25">
        <v>0</v>
      </c>
      <c r="Y3845" s="25">
        <v>0</v>
      </c>
      <c r="Z3845" s="25">
        <v>13542943.93</v>
      </c>
      <c r="AA3845" s="25">
        <v>133244510.53</v>
      </c>
      <c r="AB3845" s="25">
        <v>6213671.6799999988</v>
      </c>
      <c r="AC3845" s="26">
        <v>45152.505756550927</v>
      </c>
      <c r="AD3845" s="27">
        <f>ROW()</f>
        <v>3845</v>
      </c>
      <c r="AE3845" s="27">
        <f>1</f>
        <v>1</v>
      </c>
      <c r="AF3845" s="27">
        <f>SUBTOTAL(109,Tbl_NGF_Data[[#This Row],[Counter]])</f>
        <v>1</v>
      </c>
    </row>
    <row r="3846" spans="2:32" ht="45" x14ac:dyDescent="0.25">
      <c r="B3846" s="21" t="s">
        <v>512</v>
      </c>
      <c r="C3846" s="22" t="s">
        <v>3147</v>
      </c>
      <c r="D3846" s="23">
        <v>9</v>
      </c>
      <c r="E3846" s="22" t="s">
        <v>512</v>
      </c>
      <c r="F3846" s="23">
        <v>9</v>
      </c>
      <c r="G3846" s="22" t="s">
        <v>3147</v>
      </c>
      <c r="H3846" s="22" t="s">
        <v>1327</v>
      </c>
      <c r="I3846" s="23">
        <v>1</v>
      </c>
      <c r="J3846" s="23">
        <v>601</v>
      </c>
      <c r="K3846" s="23" t="s">
        <v>3161</v>
      </c>
      <c r="L3846" s="22" t="s">
        <v>3162</v>
      </c>
      <c r="M3846" s="21" t="s">
        <v>541</v>
      </c>
      <c r="N3846" s="23" t="s">
        <v>1131</v>
      </c>
      <c r="O3846" s="22" t="s">
        <v>1132</v>
      </c>
      <c r="P3846" s="22" t="s">
        <v>1133</v>
      </c>
      <c r="Q3846" s="23" t="s">
        <v>3274</v>
      </c>
      <c r="R3846" s="22" t="s">
        <v>3275</v>
      </c>
      <c r="S3846" s="21" t="s">
        <v>576</v>
      </c>
      <c r="T3846" s="23" t="s">
        <v>3276</v>
      </c>
      <c r="U3846" s="24" t="s">
        <v>18</v>
      </c>
      <c r="V3846" s="23">
        <v>220</v>
      </c>
      <c r="W3846" s="25">
        <v>0</v>
      </c>
      <c r="X3846" s="25">
        <v>0</v>
      </c>
      <c r="Y3846" s="25">
        <v>0</v>
      </c>
      <c r="Z3846" s="25">
        <v>181435.72000000067</v>
      </c>
      <c r="AA3846" s="25">
        <v>0</v>
      </c>
      <c r="AB3846" s="25">
        <v>64524073.769999988</v>
      </c>
      <c r="AC3846" s="26">
        <v>45152.505756550927</v>
      </c>
      <c r="AD3846" s="27">
        <f>ROW()</f>
        <v>3846</v>
      </c>
      <c r="AE3846" s="27">
        <f>1</f>
        <v>1</v>
      </c>
      <c r="AF3846" s="27">
        <f>SUBTOTAL(109,Tbl_NGF_Data[[#This Row],[Counter]])</f>
        <v>1</v>
      </c>
    </row>
    <row r="3847" spans="2:32" ht="45" x14ac:dyDescent="0.25">
      <c r="B3847" s="21" t="s">
        <v>512</v>
      </c>
      <c r="C3847" s="22" t="s">
        <v>3147</v>
      </c>
      <c r="D3847" s="23">
        <v>9</v>
      </c>
      <c r="E3847" s="22" t="s">
        <v>512</v>
      </c>
      <c r="F3847" s="23">
        <v>9</v>
      </c>
      <c r="G3847" s="22" t="s">
        <v>3147</v>
      </c>
      <c r="H3847" s="22" t="s">
        <v>1327</v>
      </c>
      <c r="I3847" s="23">
        <v>1</v>
      </c>
      <c r="J3847" s="23">
        <v>601</v>
      </c>
      <c r="K3847" s="23" t="s">
        <v>3161</v>
      </c>
      <c r="L3847" s="22" t="s">
        <v>3162</v>
      </c>
      <c r="M3847" s="21" t="s">
        <v>541</v>
      </c>
      <c r="N3847" s="23" t="s">
        <v>1131</v>
      </c>
      <c r="O3847" s="22" t="s">
        <v>1132</v>
      </c>
      <c r="P3847" s="22" t="s">
        <v>1133</v>
      </c>
      <c r="Q3847" s="23" t="s">
        <v>3277</v>
      </c>
      <c r="R3847" s="22" t="s">
        <v>3278</v>
      </c>
      <c r="S3847" s="21" t="s">
        <v>577</v>
      </c>
      <c r="T3847" s="23" t="s">
        <v>3279</v>
      </c>
      <c r="U3847" s="24" t="s">
        <v>15</v>
      </c>
      <c r="V3847" s="23">
        <v>100</v>
      </c>
      <c r="W3847" s="25">
        <v>0</v>
      </c>
      <c r="X3847" s="25">
        <v>0</v>
      </c>
      <c r="Y3847" s="25">
        <v>0</v>
      </c>
      <c r="Z3847" s="25">
        <v>0</v>
      </c>
      <c r="AA3847" s="25">
        <v>0</v>
      </c>
      <c r="AB3847" s="25">
        <v>4508.2</v>
      </c>
      <c r="AC3847" s="26">
        <v>45152.505756550927</v>
      </c>
      <c r="AD3847" s="27">
        <f>ROW()</f>
        <v>3847</v>
      </c>
      <c r="AE3847" s="27">
        <f>1</f>
        <v>1</v>
      </c>
      <c r="AF3847" s="27">
        <f>SUBTOTAL(109,Tbl_NGF_Data[[#This Row],[Counter]])</f>
        <v>1</v>
      </c>
    </row>
    <row r="3848" spans="2:32" ht="45" x14ac:dyDescent="0.25">
      <c r="B3848" s="21" t="s">
        <v>512</v>
      </c>
      <c r="C3848" s="22" t="s">
        <v>3147</v>
      </c>
      <c r="D3848" s="23">
        <v>9</v>
      </c>
      <c r="E3848" s="22" t="s">
        <v>512</v>
      </c>
      <c r="F3848" s="23">
        <v>9</v>
      </c>
      <c r="G3848" s="22" t="s">
        <v>3147</v>
      </c>
      <c r="H3848" s="22" t="s">
        <v>1327</v>
      </c>
      <c r="I3848" s="23">
        <v>1</v>
      </c>
      <c r="J3848" s="23">
        <v>601</v>
      </c>
      <c r="K3848" s="23" t="s">
        <v>3161</v>
      </c>
      <c r="L3848" s="22" t="s">
        <v>3162</v>
      </c>
      <c r="M3848" s="21" t="s">
        <v>541</v>
      </c>
      <c r="N3848" s="23" t="s">
        <v>1131</v>
      </c>
      <c r="O3848" s="22" t="s">
        <v>1132</v>
      </c>
      <c r="P3848" s="22" t="s">
        <v>1133</v>
      </c>
      <c r="Q3848" s="23" t="s">
        <v>3277</v>
      </c>
      <c r="R3848" s="22" t="s">
        <v>3278</v>
      </c>
      <c r="S3848" s="21" t="s">
        <v>577</v>
      </c>
      <c r="T3848" s="23" t="s">
        <v>3279</v>
      </c>
      <c r="U3848" s="24" t="s">
        <v>16</v>
      </c>
      <c r="V3848" s="23">
        <v>135</v>
      </c>
      <c r="W3848" s="25">
        <v>0</v>
      </c>
      <c r="X3848" s="25">
        <v>0</v>
      </c>
      <c r="Y3848" s="25">
        <v>0</v>
      </c>
      <c r="Z3848" s="25">
        <v>0</v>
      </c>
      <c r="AA3848" s="25">
        <v>449000</v>
      </c>
      <c r="AB3848" s="25">
        <v>2403642</v>
      </c>
      <c r="AC3848" s="26">
        <v>45152.505756550927</v>
      </c>
      <c r="AD3848" s="27">
        <f>ROW()</f>
        <v>3848</v>
      </c>
      <c r="AE3848" s="27">
        <f>1</f>
        <v>1</v>
      </c>
      <c r="AF3848" s="27">
        <f>SUBTOTAL(109,Tbl_NGF_Data[[#This Row],[Counter]])</f>
        <v>1</v>
      </c>
    </row>
    <row r="3849" spans="2:32" ht="45" x14ac:dyDescent="0.25">
      <c r="B3849" s="21" t="s">
        <v>512</v>
      </c>
      <c r="C3849" s="22" t="s">
        <v>3147</v>
      </c>
      <c r="D3849" s="23">
        <v>9</v>
      </c>
      <c r="E3849" s="22" t="s">
        <v>512</v>
      </c>
      <c r="F3849" s="23">
        <v>9</v>
      </c>
      <c r="G3849" s="22" t="s">
        <v>3147</v>
      </c>
      <c r="H3849" s="22" t="s">
        <v>1327</v>
      </c>
      <c r="I3849" s="23">
        <v>1</v>
      </c>
      <c r="J3849" s="23">
        <v>601</v>
      </c>
      <c r="K3849" s="23" t="s">
        <v>3161</v>
      </c>
      <c r="L3849" s="22" t="s">
        <v>3162</v>
      </c>
      <c r="M3849" s="21" t="s">
        <v>541</v>
      </c>
      <c r="N3849" s="23" t="s">
        <v>1131</v>
      </c>
      <c r="O3849" s="22" t="s">
        <v>1132</v>
      </c>
      <c r="P3849" s="22" t="s">
        <v>1133</v>
      </c>
      <c r="Q3849" s="23" t="s">
        <v>3277</v>
      </c>
      <c r="R3849" s="22" t="s">
        <v>3278</v>
      </c>
      <c r="S3849" s="21" t="s">
        <v>577</v>
      </c>
      <c r="T3849" s="23" t="s">
        <v>3279</v>
      </c>
      <c r="U3849" s="24" t="s">
        <v>17</v>
      </c>
      <c r="V3849" s="23">
        <v>200</v>
      </c>
      <c r="W3849" s="25">
        <v>0</v>
      </c>
      <c r="X3849" s="25">
        <v>0</v>
      </c>
      <c r="Y3849" s="25">
        <v>0</v>
      </c>
      <c r="Z3849" s="25">
        <v>0</v>
      </c>
      <c r="AA3849" s="25">
        <v>64117.05000000001</v>
      </c>
      <c r="AB3849" s="25">
        <v>673955</v>
      </c>
      <c r="AC3849" s="26">
        <v>45152.505756550927</v>
      </c>
      <c r="AD3849" s="27">
        <f>ROW()</f>
        <v>3849</v>
      </c>
      <c r="AE3849" s="27">
        <f>1</f>
        <v>1</v>
      </c>
      <c r="AF3849" s="27">
        <f>SUBTOTAL(109,Tbl_NGF_Data[[#This Row],[Counter]])</f>
        <v>1</v>
      </c>
    </row>
    <row r="3850" spans="2:32" ht="45" x14ac:dyDescent="0.25">
      <c r="B3850" s="21" t="s">
        <v>512</v>
      </c>
      <c r="C3850" s="22" t="s">
        <v>3147</v>
      </c>
      <c r="D3850" s="23">
        <v>9</v>
      </c>
      <c r="E3850" s="22" t="s">
        <v>512</v>
      </c>
      <c r="F3850" s="23">
        <v>9</v>
      </c>
      <c r="G3850" s="22" t="s">
        <v>3147</v>
      </c>
      <c r="H3850" s="22" t="s">
        <v>1327</v>
      </c>
      <c r="I3850" s="23">
        <v>1</v>
      </c>
      <c r="J3850" s="23">
        <v>601</v>
      </c>
      <c r="K3850" s="23" t="s">
        <v>3161</v>
      </c>
      <c r="L3850" s="22" t="s">
        <v>3162</v>
      </c>
      <c r="M3850" s="21" t="s">
        <v>541</v>
      </c>
      <c r="N3850" s="23" t="s">
        <v>1131</v>
      </c>
      <c r="O3850" s="22" t="s">
        <v>1132</v>
      </c>
      <c r="P3850" s="22" t="s">
        <v>1133</v>
      </c>
      <c r="Q3850" s="23" t="s">
        <v>3277</v>
      </c>
      <c r="R3850" s="22" t="s">
        <v>3278</v>
      </c>
      <c r="S3850" s="21" t="s">
        <v>577</v>
      </c>
      <c r="T3850" s="23" t="s">
        <v>3279</v>
      </c>
      <c r="U3850" s="24" t="s">
        <v>18</v>
      </c>
      <c r="V3850" s="23">
        <v>220</v>
      </c>
      <c r="W3850" s="25">
        <v>0</v>
      </c>
      <c r="X3850" s="25">
        <v>0</v>
      </c>
      <c r="Y3850" s="25">
        <v>0</v>
      </c>
      <c r="Z3850" s="25">
        <v>0</v>
      </c>
      <c r="AA3850" s="25">
        <v>384882.95</v>
      </c>
      <c r="AB3850" s="25">
        <v>1729687</v>
      </c>
      <c r="AC3850" s="26">
        <v>45152.505756550927</v>
      </c>
      <c r="AD3850" s="27">
        <f>ROW()</f>
        <v>3850</v>
      </c>
      <c r="AE3850" s="27">
        <f>1</f>
        <v>1</v>
      </c>
      <c r="AF3850" s="27">
        <f>SUBTOTAL(109,Tbl_NGF_Data[[#This Row],[Counter]])</f>
        <v>1</v>
      </c>
    </row>
    <row r="3851" spans="2:32" ht="45" x14ac:dyDescent="0.25">
      <c r="B3851" s="21" t="s">
        <v>512</v>
      </c>
      <c r="C3851" s="22" t="s">
        <v>3147</v>
      </c>
      <c r="D3851" s="23">
        <v>9</v>
      </c>
      <c r="E3851" s="22" t="s">
        <v>512</v>
      </c>
      <c r="F3851" s="23">
        <v>9</v>
      </c>
      <c r="G3851" s="22" t="s">
        <v>3147</v>
      </c>
      <c r="H3851" s="22" t="s">
        <v>1327</v>
      </c>
      <c r="I3851" s="23">
        <v>1</v>
      </c>
      <c r="J3851" s="23">
        <v>601</v>
      </c>
      <c r="K3851" s="23" t="s">
        <v>3161</v>
      </c>
      <c r="L3851" s="22" t="s">
        <v>3162</v>
      </c>
      <c r="M3851" s="21" t="s">
        <v>541</v>
      </c>
      <c r="N3851" s="23" t="s">
        <v>1131</v>
      </c>
      <c r="O3851" s="22" t="s">
        <v>1132</v>
      </c>
      <c r="P3851" s="22" t="s">
        <v>1133</v>
      </c>
      <c r="Q3851" s="23" t="s">
        <v>3277</v>
      </c>
      <c r="R3851" s="22" t="s">
        <v>3278</v>
      </c>
      <c r="S3851" s="21" t="s">
        <v>577</v>
      </c>
      <c r="T3851" s="23" t="s">
        <v>3279</v>
      </c>
      <c r="U3851" s="24" t="s">
        <v>19</v>
      </c>
      <c r="V3851" s="23">
        <v>500</v>
      </c>
      <c r="W3851" s="25">
        <v>0</v>
      </c>
      <c r="X3851" s="25">
        <v>0</v>
      </c>
      <c r="Y3851" s="25">
        <v>0</v>
      </c>
      <c r="Z3851" s="25">
        <v>0</v>
      </c>
      <c r="AA3851" s="25">
        <v>68011</v>
      </c>
      <c r="AB3851" s="25">
        <v>685972.66</v>
      </c>
      <c r="AC3851" s="26">
        <v>45152.505756550927</v>
      </c>
      <c r="AD3851" s="27">
        <f>ROW()</f>
        <v>3851</v>
      </c>
      <c r="AE3851" s="27">
        <f>1</f>
        <v>1</v>
      </c>
      <c r="AF3851" s="27">
        <f>SUBTOTAL(109,Tbl_NGF_Data[[#This Row],[Counter]])</f>
        <v>1</v>
      </c>
    </row>
    <row r="3852" spans="2:32" ht="60" x14ac:dyDescent="0.25">
      <c r="B3852" s="21" t="s">
        <v>512</v>
      </c>
      <c r="C3852" s="22" t="s">
        <v>3147</v>
      </c>
      <c r="D3852" s="23">
        <v>9</v>
      </c>
      <c r="E3852" s="22" t="s">
        <v>512</v>
      </c>
      <c r="F3852" s="23">
        <v>9</v>
      </c>
      <c r="G3852" s="22" t="s">
        <v>3147</v>
      </c>
      <c r="H3852" s="22" t="s">
        <v>1327</v>
      </c>
      <c r="I3852" s="23">
        <v>1</v>
      </c>
      <c r="J3852" s="23">
        <v>601</v>
      </c>
      <c r="K3852" s="23" t="s">
        <v>3161</v>
      </c>
      <c r="L3852" s="22" t="s">
        <v>3162</v>
      </c>
      <c r="M3852" s="21" t="s">
        <v>541</v>
      </c>
      <c r="N3852" s="23" t="s">
        <v>1166</v>
      </c>
      <c r="O3852" s="22" t="s">
        <v>1167</v>
      </c>
      <c r="P3852" s="22" t="s">
        <v>1168</v>
      </c>
      <c r="Q3852" s="23" t="s">
        <v>3280</v>
      </c>
      <c r="R3852" s="22" t="s">
        <v>3281</v>
      </c>
      <c r="S3852" s="21" t="s">
        <v>578</v>
      </c>
      <c r="T3852" s="23" t="s">
        <v>3282</v>
      </c>
      <c r="U3852" s="24" t="s">
        <v>15</v>
      </c>
      <c r="V3852" s="23">
        <v>100</v>
      </c>
      <c r="W3852" s="25">
        <v>0</v>
      </c>
      <c r="X3852" s="25">
        <v>0</v>
      </c>
      <c r="Y3852" s="25">
        <v>0</v>
      </c>
      <c r="Z3852" s="25">
        <v>0</v>
      </c>
      <c r="AA3852" s="25">
        <v>-40527.880000000005</v>
      </c>
      <c r="AB3852" s="25">
        <v>-31765.939999999995</v>
      </c>
      <c r="AC3852" s="26">
        <v>45152.505756550927</v>
      </c>
      <c r="AD3852" s="27">
        <f>ROW()</f>
        <v>3852</v>
      </c>
      <c r="AE3852" s="27">
        <f>1</f>
        <v>1</v>
      </c>
      <c r="AF3852" s="27">
        <f>SUBTOTAL(109,Tbl_NGF_Data[[#This Row],[Counter]])</f>
        <v>1</v>
      </c>
    </row>
    <row r="3853" spans="2:32" ht="60" x14ac:dyDescent="0.25">
      <c r="B3853" s="21" t="s">
        <v>512</v>
      </c>
      <c r="C3853" s="22" t="s">
        <v>3147</v>
      </c>
      <c r="D3853" s="23">
        <v>9</v>
      </c>
      <c r="E3853" s="22" t="s">
        <v>512</v>
      </c>
      <c r="F3853" s="23">
        <v>9</v>
      </c>
      <c r="G3853" s="22" t="s">
        <v>3147</v>
      </c>
      <c r="H3853" s="22" t="s">
        <v>1327</v>
      </c>
      <c r="I3853" s="23">
        <v>1</v>
      </c>
      <c r="J3853" s="23">
        <v>601</v>
      </c>
      <c r="K3853" s="23" t="s">
        <v>3161</v>
      </c>
      <c r="L3853" s="22" t="s">
        <v>3162</v>
      </c>
      <c r="M3853" s="21" t="s">
        <v>541</v>
      </c>
      <c r="N3853" s="23" t="s">
        <v>1166</v>
      </c>
      <c r="O3853" s="22" t="s">
        <v>1167</v>
      </c>
      <c r="P3853" s="22" t="s">
        <v>1168</v>
      </c>
      <c r="Q3853" s="23" t="s">
        <v>3280</v>
      </c>
      <c r="R3853" s="22" t="s">
        <v>3281</v>
      </c>
      <c r="S3853" s="21" t="s">
        <v>578</v>
      </c>
      <c r="T3853" s="23" t="s">
        <v>3282</v>
      </c>
      <c r="U3853" s="24" t="s">
        <v>16</v>
      </c>
      <c r="V3853" s="23">
        <v>135</v>
      </c>
      <c r="W3853" s="25">
        <v>0</v>
      </c>
      <c r="X3853" s="25">
        <v>0</v>
      </c>
      <c r="Y3853" s="25">
        <v>0</v>
      </c>
      <c r="Z3853" s="25">
        <v>0</v>
      </c>
      <c r="AA3853" s="25">
        <v>15342572</v>
      </c>
      <c r="AB3853" s="25">
        <v>16870554</v>
      </c>
      <c r="AC3853" s="26">
        <v>45152.505756550927</v>
      </c>
      <c r="AD3853" s="27">
        <f>ROW()</f>
        <v>3853</v>
      </c>
      <c r="AE3853" s="27">
        <f>1</f>
        <v>1</v>
      </c>
      <c r="AF3853" s="27">
        <f>SUBTOTAL(109,Tbl_NGF_Data[[#This Row],[Counter]])</f>
        <v>1</v>
      </c>
    </row>
    <row r="3854" spans="2:32" ht="60" x14ac:dyDescent="0.25">
      <c r="B3854" s="21" t="s">
        <v>512</v>
      </c>
      <c r="C3854" s="22" t="s">
        <v>3147</v>
      </c>
      <c r="D3854" s="23">
        <v>9</v>
      </c>
      <c r="E3854" s="22" t="s">
        <v>512</v>
      </c>
      <c r="F3854" s="23">
        <v>9</v>
      </c>
      <c r="G3854" s="22" t="s">
        <v>3147</v>
      </c>
      <c r="H3854" s="22" t="s">
        <v>1327</v>
      </c>
      <c r="I3854" s="23">
        <v>1</v>
      </c>
      <c r="J3854" s="23">
        <v>601</v>
      </c>
      <c r="K3854" s="23" t="s">
        <v>3161</v>
      </c>
      <c r="L3854" s="22" t="s">
        <v>3162</v>
      </c>
      <c r="M3854" s="21" t="s">
        <v>541</v>
      </c>
      <c r="N3854" s="23" t="s">
        <v>1166</v>
      </c>
      <c r="O3854" s="22" t="s">
        <v>1167</v>
      </c>
      <c r="P3854" s="22" t="s">
        <v>1168</v>
      </c>
      <c r="Q3854" s="23" t="s">
        <v>3280</v>
      </c>
      <c r="R3854" s="22" t="s">
        <v>3281</v>
      </c>
      <c r="S3854" s="21" t="s">
        <v>578</v>
      </c>
      <c r="T3854" s="23" t="s">
        <v>3282</v>
      </c>
      <c r="U3854" s="24" t="s">
        <v>17</v>
      </c>
      <c r="V3854" s="23">
        <v>200</v>
      </c>
      <c r="W3854" s="25">
        <v>0</v>
      </c>
      <c r="X3854" s="25">
        <v>0</v>
      </c>
      <c r="Y3854" s="25">
        <v>0</v>
      </c>
      <c r="Z3854" s="25">
        <v>0</v>
      </c>
      <c r="AA3854" s="25">
        <v>1195494.8799999997</v>
      </c>
      <c r="AB3854" s="25">
        <v>6225534.2500000037</v>
      </c>
      <c r="AC3854" s="26">
        <v>45152.505756550927</v>
      </c>
      <c r="AD3854" s="27">
        <f>ROW()</f>
        <v>3854</v>
      </c>
      <c r="AE3854" s="27">
        <f>1</f>
        <v>1</v>
      </c>
      <c r="AF3854" s="27">
        <f>SUBTOTAL(109,Tbl_NGF_Data[[#This Row],[Counter]])</f>
        <v>1</v>
      </c>
    </row>
    <row r="3855" spans="2:32" ht="60" x14ac:dyDescent="0.25">
      <c r="B3855" s="21" t="s">
        <v>512</v>
      </c>
      <c r="C3855" s="22" t="s">
        <v>3147</v>
      </c>
      <c r="D3855" s="23">
        <v>9</v>
      </c>
      <c r="E3855" s="22" t="s">
        <v>512</v>
      </c>
      <c r="F3855" s="23">
        <v>9</v>
      </c>
      <c r="G3855" s="22" t="s">
        <v>3147</v>
      </c>
      <c r="H3855" s="22" t="s">
        <v>1327</v>
      </c>
      <c r="I3855" s="23">
        <v>1</v>
      </c>
      <c r="J3855" s="23">
        <v>601</v>
      </c>
      <c r="K3855" s="23" t="s">
        <v>3161</v>
      </c>
      <c r="L3855" s="22" t="s">
        <v>3162</v>
      </c>
      <c r="M3855" s="21" t="s">
        <v>541</v>
      </c>
      <c r="N3855" s="23" t="s">
        <v>1166</v>
      </c>
      <c r="O3855" s="22" t="s">
        <v>1167</v>
      </c>
      <c r="P3855" s="22" t="s">
        <v>1168</v>
      </c>
      <c r="Q3855" s="23" t="s">
        <v>3280</v>
      </c>
      <c r="R3855" s="22" t="s">
        <v>3281</v>
      </c>
      <c r="S3855" s="21" t="s">
        <v>578</v>
      </c>
      <c r="T3855" s="23" t="s">
        <v>3282</v>
      </c>
      <c r="U3855" s="24" t="s">
        <v>18</v>
      </c>
      <c r="V3855" s="23">
        <v>220</v>
      </c>
      <c r="W3855" s="25">
        <v>0</v>
      </c>
      <c r="X3855" s="25">
        <v>0</v>
      </c>
      <c r="Y3855" s="25">
        <v>0</v>
      </c>
      <c r="Z3855" s="25">
        <v>0</v>
      </c>
      <c r="AA3855" s="25">
        <v>14147077.120000001</v>
      </c>
      <c r="AB3855" s="25">
        <v>10645019.749999996</v>
      </c>
      <c r="AC3855" s="26">
        <v>45152.505756550927</v>
      </c>
      <c r="AD3855" s="27">
        <f>ROW()</f>
        <v>3855</v>
      </c>
      <c r="AE3855" s="27">
        <f>1</f>
        <v>1</v>
      </c>
      <c r="AF3855" s="27">
        <f>SUBTOTAL(109,Tbl_NGF_Data[[#This Row],[Counter]])</f>
        <v>1</v>
      </c>
    </row>
    <row r="3856" spans="2:32" ht="60" x14ac:dyDescent="0.25">
      <c r="B3856" s="21" t="s">
        <v>512</v>
      </c>
      <c r="C3856" s="22" t="s">
        <v>3147</v>
      </c>
      <c r="D3856" s="23">
        <v>9</v>
      </c>
      <c r="E3856" s="22" t="s">
        <v>512</v>
      </c>
      <c r="F3856" s="23">
        <v>9</v>
      </c>
      <c r="G3856" s="22" t="s">
        <v>3147</v>
      </c>
      <c r="H3856" s="22" t="s">
        <v>1327</v>
      </c>
      <c r="I3856" s="23">
        <v>1</v>
      </c>
      <c r="J3856" s="23">
        <v>601</v>
      </c>
      <c r="K3856" s="23" t="s">
        <v>3161</v>
      </c>
      <c r="L3856" s="22" t="s">
        <v>3162</v>
      </c>
      <c r="M3856" s="21" t="s">
        <v>541</v>
      </c>
      <c r="N3856" s="23" t="s">
        <v>1166</v>
      </c>
      <c r="O3856" s="22" t="s">
        <v>1167</v>
      </c>
      <c r="P3856" s="22" t="s">
        <v>1168</v>
      </c>
      <c r="Q3856" s="23" t="s">
        <v>3280</v>
      </c>
      <c r="R3856" s="22" t="s">
        <v>3281</v>
      </c>
      <c r="S3856" s="21" t="s">
        <v>578</v>
      </c>
      <c r="T3856" s="23" t="s">
        <v>3282</v>
      </c>
      <c r="U3856" s="24" t="s">
        <v>19</v>
      </c>
      <c r="V3856" s="23">
        <v>500</v>
      </c>
      <c r="W3856" s="25">
        <v>0</v>
      </c>
      <c r="X3856" s="25">
        <v>0</v>
      </c>
      <c r="Y3856" s="25">
        <v>0</v>
      </c>
      <c r="Z3856" s="25">
        <v>0</v>
      </c>
      <c r="AA3856" s="25">
        <v>1154967</v>
      </c>
      <c r="AB3856" s="25">
        <v>6234296.1900000004</v>
      </c>
      <c r="AC3856" s="26">
        <v>45152.505756550927</v>
      </c>
      <c r="AD3856" s="27">
        <f>ROW()</f>
        <v>3856</v>
      </c>
      <c r="AE3856" s="27">
        <f>1</f>
        <v>1</v>
      </c>
      <c r="AF3856" s="27">
        <f>SUBTOTAL(109,Tbl_NGF_Data[[#This Row],[Counter]])</f>
        <v>1</v>
      </c>
    </row>
    <row r="3857" spans="2:32" ht="45" x14ac:dyDescent="0.25">
      <c r="B3857" s="21" t="s">
        <v>512</v>
      </c>
      <c r="C3857" s="22" t="s">
        <v>3147</v>
      </c>
      <c r="D3857" s="23">
        <v>9</v>
      </c>
      <c r="E3857" s="22" t="s">
        <v>512</v>
      </c>
      <c r="F3857" s="23">
        <v>9</v>
      </c>
      <c r="G3857" s="22" t="s">
        <v>3147</v>
      </c>
      <c r="H3857" s="22" t="s">
        <v>1327</v>
      </c>
      <c r="I3857" s="23">
        <v>1</v>
      </c>
      <c r="J3857" s="23">
        <v>601</v>
      </c>
      <c r="K3857" s="23" t="s">
        <v>3161</v>
      </c>
      <c r="L3857" s="22" t="s">
        <v>3162</v>
      </c>
      <c r="M3857" s="21" t="s">
        <v>541</v>
      </c>
      <c r="N3857" s="23" t="s">
        <v>1166</v>
      </c>
      <c r="O3857" s="22" t="s">
        <v>1167</v>
      </c>
      <c r="P3857" s="22" t="s">
        <v>1168</v>
      </c>
      <c r="Q3857" s="23" t="s">
        <v>1169</v>
      </c>
      <c r="R3857" s="22" t="s">
        <v>1170</v>
      </c>
      <c r="S3857" s="21" t="s">
        <v>40</v>
      </c>
      <c r="T3857" s="23" t="s">
        <v>3283</v>
      </c>
      <c r="U3857" s="24" t="s">
        <v>15</v>
      </c>
      <c r="V3857" s="23">
        <v>100</v>
      </c>
      <c r="W3857" s="25">
        <v>0</v>
      </c>
      <c r="X3857" s="25">
        <v>0</v>
      </c>
      <c r="Y3857" s="25">
        <v>0</v>
      </c>
      <c r="Z3857" s="25">
        <v>0</v>
      </c>
      <c r="AA3857" s="25">
        <v>141953743.64000002</v>
      </c>
      <c r="AB3857" s="25">
        <v>180173768.28</v>
      </c>
      <c r="AC3857" s="26">
        <v>45152.505756550927</v>
      </c>
      <c r="AD3857" s="27">
        <f>ROW()</f>
        <v>3857</v>
      </c>
      <c r="AE3857" s="27">
        <f>1</f>
        <v>1</v>
      </c>
      <c r="AF3857" s="27">
        <f>SUBTOTAL(109,Tbl_NGF_Data[[#This Row],[Counter]])</f>
        <v>1</v>
      </c>
    </row>
    <row r="3858" spans="2:32" ht="45" x14ac:dyDescent="0.25">
      <c r="B3858" s="21" t="s">
        <v>512</v>
      </c>
      <c r="C3858" s="22" t="s">
        <v>3147</v>
      </c>
      <c r="D3858" s="23">
        <v>9</v>
      </c>
      <c r="E3858" s="22" t="s">
        <v>512</v>
      </c>
      <c r="F3858" s="23">
        <v>9</v>
      </c>
      <c r="G3858" s="22" t="s">
        <v>3147</v>
      </c>
      <c r="H3858" s="22" t="s">
        <v>1327</v>
      </c>
      <c r="I3858" s="23">
        <v>1</v>
      </c>
      <c r="J3858" s="23">
        <v>601</v>
      </c>
      <c r="K3858" s="23" t="s">
        <v>3161</v>
      </c>
      <c r="L3858" s="22" t="s">
        <v>3162</v>
      </c>
      <c r="M3858" s="21" t="s">
        <v>541</v>
      </c>
      <c r="N3858" s="23" t="s">
        <v>1166</v>
      </c>
      <c r="O3858" s="22" t="s">
        <v>1167</v>
      </c>
      <c r="P3858" s="22" t="s">
        <v>1168</v>
      </c>
      <c r="Q3858" s="23" t="s">
        <v>1169</v>
      </c>
      <c r="R3858" s="22" t="s">
        <v>1170</v>
      </c>
      <c r="S3858" s="21" t="s">
        <v>40</v>
      </c>
      <c r="T3858" s="23" t="s">
        <v>3283</v>
      </c>
      <c r="U3858" s="24" t="s">
        <v>16</v>
      </c>
      <c r="V3858" s="23">
        <v>135</v>
      </c>
      <c r="W3858" s="25">
        <v>0</v>
      </c>
      <c r="X3858" s="25">
        <v>0</v>
      </c>
      <c r="Y3858" s="25">
        <v>0</v>
      </c>
      <c r="Z3858" s="25">
        <v>0</v>
      </c>
      <c r="AA3858" s="25">
        <v>152326284</v>
      </c>
      <c r="AB3858" s="25">
        <v>218103743.64000002</v>
      </c>
      <c r="AC3858" s="26">
        <v>45152.505756550927</v>
      </c>
      <c r="AD3858" s="27">
        <f>ROW()</f>
        <v>3858</v>
      </c>
      <c r="AE3858" s="27">
        <f>1</f>
        <v>1</v>
      </c>
      <c r="AF3858" s="27">
        <f>SUBTOTAL(109,Tbl_NGF_Data[[#This Row],[Counter]])</f>
        <v>1</v>
      </c>
    </row>
    <row r="3859" spans="2:32" ht="45" x14ac:dyDescent="0.25">
      <c r="B3859" s="21" t="s">
        <v>512</v>
      </c>
      <c r="C3859" s="22" t="s">
        <v>3147</v>
      </c>
      <c r="D3859" s="23">
        <v>9</v>
      </c>
      <c r="E3859" s="22" t="s">
        <v>512</v>
      </c>
      <c r="F3859" s="23">
        <v>9</v>
      </c>
      <c r="G3859" s="22" t="s">
        <v>3147</v>
      </c>
      <c r="H3859" s="22" t="s">
        <v>1327</v>
      </c>
      <c r="I3859" s="23">
        <v>1</v>
      </c>
      <c r="J3859" s="23">
        <v>601</v>
      </c>
      <c r="K3859" s="23" t="s">
        <v>3161</v>
      </c>
      <c r="L3859" s="22" t="s">
        <v>3162</v>
      </c>
      <c r="M3859" s="21" t="s">
        <v>541</v>
      </c>
      <c r="N3859" s="23" t="s">
        <v>1166</v>
      </c>
      <c r="O3859" s="22" t="s">
        <v>1167</v>
      </c>
      <c r="P3859" s="22" t="s">
        <v>1168</v>
      </c>
      <c r="Q3859" s="23" t="s">
        <v>1169</v>
      </c>
      <c r="R3859" s="22" t="s">
        <v>1170</v>
      </c>
      <c r="S3859" s="21" t="s">
        <v>40</v>
      </c>
      <c r="T3859" s="23" t="s">
        <v>3283</v>
      </c>
      <c r="U3859" s="24" t="s">
        <v>17</v>
      </c>
      <c r="V3859" s="23">
        <v>200</v>
      </c>
      <c r="W3859" s="25">
        <v>0</v>
      </c>
      <c r="X3859" s="25">
        <v>0</v>
      </c>
      <c r="Y3859" s="25">
        <v>0</v>
      </c>
      <c r="Z3859" s="25">
        <v>0</v>
      </c>
      <c r="AA3859" s="25">
        <v>10372540.359999999</v>
      </c>
      <c r="AB3859" s="25">
        <v>37934122.860000022</v>
      </c>
      <c r="AC3859" s="26">
        <v>45152.505756550927</v>
      </c>
      <c r="AD3859" s="27">
        <f>ROW()</f>
        <v>3859</v>
      </c>
      <c r="AE3859" s="27">
        <f>1</f>
        <v>1</v>
      </c>
      <c r="AF3859" s="27">
        <f>SUBTOTAL(109,Tbl_NGF_Data[[#This Row],[Counter]])</f>
        <v>1</v>
      </c>
    </row>
    <row r="3860" spans="2:32" ht="45" x14ac:dyDescent="0.25">
      <c r="B3860" s="21" t="s">
        <v>512</v>
      </c>
      <c r="C3860" s="22" t="s">
        <v>3147</v>
      </c>
      <c r="D3860" s="23">
        <v>9</v>
      </c>
      <c r="E3860" s="22" t="s">
        <v>512</v>
      </c>
      <c r="F3860" s="23">
        <v>9</v>
      </c>
      <c r="G3860" s="22" t="s">
        <v>3147</v>
      </c>
      <c r="H3860" s="22" t="s">
        <v>1327</v>
      </c>
      <c r="I3860" s="23">
        <v>1</v>
      </c>
      <c r="J3860" s="23">
        <v>601</v>
      </c>
      <c r="K3860" s="23" t="s">
        <v>3161</v>
      </c>
      <c r="L3860" s="22" t="s">
        <v>3162</v>
      </c>
      <c r="M3860" s="21" t="s">
        <v>541</v>
      </c>
      <c r="N3860" s="23" t="s">
        <v>1166</v>
      </c>
      <c r="O3860" s="22" t="s">
        <v>1167</v>
      </c>
      <c r="P3860" s="22" t="s">
        <v>1168</v>
      </c>
      <c r="Q3860" s="23" t="s">
        <v>1169</v>
      </c>
      <c r="R3860" s="22" t="s">
        <v>1170</v>
      </c>
      <c r="S3860" s="21" t="s">
        <v>40</v>
      </c>
      <c r="T3860" s="23" t="s">
        <v>3283</v>
      </c>
      <c r="U3860" s="24" t="s">
        <v>18</v>
      </c>
      <c r="V3860" s="23">
        <v>220</v>
      </c>
      <c r="W3860" s="25">
        <v>0</v>
      </c>
      <c r="X3860" s="25">
        <v>0</v>
      </c>
      <c r="Y3860" s="25">
        <v>0</v>
      </c>
      <c r="Z3860" s="25">
        <v>0</v>
      </c>
      <c r="AA3860" s="25">
        <v>141953743.63999999</v>
      </c>
      <c r="AB3860" s="25">
        <v>180169620.78</v>
      </c>
      <c r="AC3860" s="26">
        <v>45152.505756550927</v>
      </c>
      <c r="AD3860" s="27">
        <f>ROW()</f>
        <v>3860</v>
      </c>
      <c r="AE3860" s="27">
        <f>1</f>
        <v>1</v>
      </c>
      <c r="AF3860" s="27">
        <f>SUBTOTAL(109,Tbl_NGF_Data[[#This Row],[Counter]])</f>
        <v>1</v>
      </c>
    </row>
    <row r="3861" spans="2:32" ht="45" x14ac:dyDescent="0.25">
      <c r="B3861" s="21" t="s">
        <v>512</v>
      </c>
      <c r="C3861" s="22" t="s">
        <v>3147</v>
      </c>
      <c r="D3861" s="23">
        <v>9</v>
      </c>
      <c r="E3861" s="22" t="s">
        <v>512</v>
      </c>
      <c r="F3861" s="23">
        <v>9</v>
      </c>
      <c r="G3861" s="22" t="s">
        <v>3147</v>
      </c>
      <c r="H3861" s="22" t="s">
        <v>1327</v>
      </c>
      <c r="I3861" s="23">
        <v>1</v>
      </c>
      <c r="J3861" s="23">
        <v>601</v>
      </c>
      <c r="K3861" s="23" t="s">
        <v>3161</v>
      </c>
      <c r="L3861" s="22" t="s">
        <v>3162</v>
      </c>
      <c r="M3861" s="21" t="s">
        <v>541</v>
      </c>
      <c r="N3861" s="23" t="s">
        <v>1166</v>
      </c>
      <c r="O3861" s="22" t="s">
        <v>1167</v>
      </c>
      <c r="P3861" s="22" t="s">
        <v>1168</v>
      </c>
      <c r="Q3861" s="23" t="s">
        <v>1169</v>
      </c>
      <c r="R3861" s="22" t="s">
        <v>1170</v>
      </c>
      <c r="S3861" s="21" t="s">
        <v>40</v>
      </c>
      <c r="T3861" s="23" t="s">
        <v>3283</v>
      </c>
      <c r="U3861" s="24" t="s">
        <v>19</v>
      </c>
      <c r="V3861" s="23">
        <v>500</v>
      </c>
      <c r="W3861" s="25">
        <v>0</v>
      </c>
      <c r="X3861" s="25">
        <v>0</v>
      </c>
      <c r="Y3861" s="25">
        <v>0</v>
      </c>
      <c r="Z3861" s="25">
        <v>0</v>
      </c>
      <c r="AA3861" s="25">
        <v>0</v>
      </c>
      <c r="AB3861" s="25">
        <v>4147.5</v>
      </c>
      <c r="AC3861" s="26">
        <v>45152.505756550927</v>
      </c>
      <c r="AD3861" s="27">
        <f>ROW()</f>
        <v>3861</v>
      </c>
      <c r="AE3861" s="27">
        <f>1</f>
        <v>1</v>
      </c>
      <c r="AF3861" s="27">
        <f>SUBTOTAL(109,Tbl_NGF_Data[[#This Row],[Counter]])</f>
        <v>1</v>
      </c>
    </row>
    <row r="3862" spans="2:32" ht="45" x14ac:dyDescent="0.25">
      <c r="B3862" s="21" t="s">
        <v>512</v>
      </c>
      <c r="C3862" s="22" t="s">
        <v>3147</v>
      </c>
      <c r="D3862" s="23">
        <v>9</v>
      </c>
      <c r="E3862" s="22" t="s">
        <v>512</v>
      </c>
      <c r="F3862" s="23">
        <v>9</v>
      </c>
      <c r="G3862" s="22" t="s">
        <v>3147</v>
      </c>
      <c r="H3862" s="22" t="s">
        <v>1327</v>
      </c>
      <c r="I3862" s="23">
        <v>1</v>
      </c>
      <c r="J3862" s="23">
        <v>601</v>
      </c>
      <c r="K3862" s="23" t="s">
        <v>3161</v>
      </c>
      <c r="L3862" s="22" t="s">
        <v>3162</v>
      </c>
      <c r="M3862" s="21" t="s">
        <v>541</v>
      </c>
      <c r="N3862" s="23" t="s">
        <v>1166</v>
      </c>
      <c r="O3862" s="22" t="s">
        <v>1167</v>
      </c>
      <c r="P3862" s="22" t="s">
        <v>1168</v>
      </c>
      <c r="Q3862" s="23" t="s">
        <v>3284</v>
      </c>
      <c r="R3862" s="22" t="s">
        <v>3285</v>
      </c>
      <c r="S3862" s="21" t="s">
        <v>579</v>
      </c>
      <c r="T3862" s="23" t="s">
        <v>3286</v>
      </c>
      <c r="U3862" s="24" t="s">
        <v>16</v>
      </c>
      <c r="V3862" s="23">
        <v>135</v>
      </c>
      <c r="W3862" s="25">
        <v>0</v>
      </c>
      <c r="X3862" s="25">
        <v>0</v>
      </c>
      <c r="Y3862" s="25">
        <v>0</v>
      </c>
      <c r="Z3862" s="25">
        <v>0</v>
      </c>
      <c r="AA3862" s="25">
        <v>5167520</v>
      </c>
      <c r="AB3862" s="25">
        <v>0</v>
      </c>
      <c r="AC3862" s="26">
        <v>45152.505756550927</v>
      </c>
      <c r="AD3862" s="27">
        <f>ROW()</f>
        <v>3862</v>
      </c>
      <c r="AE3862" s="27">
        <f>1</f>
        <v>1</v>
      </c>
      <c r="AF3862" s="27">
        <f>SUBTOTAL(109,Tbl_NGF_Data[[#This Row],[Counter]])</f>
        <v>1</v>
      </c>
    </row>
    <row r="3863" spans="2:32" ht="45" x14ac:dyDescent="0.25">
      <c r="B3863" s="21" t="s">
        <v>512</v>
      </c>
      <c r="C3863" s="22" t="s">
        <v>3147</v>
      </c>
      <c r="D3863" s="23">
        <v>9</v>
      </c>
      <c r="E3863" s="22" t="s">
        <v>512</v>
      </c>
      <c r="F3863" s="23">
        <v>9</v>
      </c>
      <c r="G3863" s="22" t="s">
        <v>3147</v>
      </c>
      <c r="H3863" s="22" t="s">
        <v>1327</v>
      </c>
      <c r="I3863" s="23">
        <v>1</v>
      </c>
      <c r="J3863" s="23">
        <v>601</v>
      </c>
      <c r="K3863" s="23" t="s">
        <v>3161</v>
      </c>
      <c r="L3863" s="22" t="s">
        <v>3162</v>
      </c>
      <c r="M3863" s="21" t="s">
        <v>541</v>
      </c>
      <c r="N3863" s="23" t="s">
        <v>1166</v>
      </c>
      <c r="O3863" s="22" t="s">
        <v>1167</v>
      </c>
      <c r="P3863" s="22" t="s">
        <v>1168</v>
      </c>
      <c r="Q3863" s="23" t="s">
        <v>3284</v>
      </c>
      <c r="R3863" s="22" t="s">
        <v>3285</v>
      </c>
      <c r="S3863" s="21" t="s">
        <v>579</v>
      </c>
      <c r="T3863" s="23" t="s">
        <v>3286</v>
      </c>
      <c r="U3863" s="24" t="s">
        <v>17</v>
      </c>
      <c r="V3863" s="23">
        <v>200</v>
      </c>
      <c r="W3863" s="25">
        <v>0</v>
      </c>
      <c r="X3863" s="25">
        <v>0</v>
      </c>
      <c r="Y3863" s="25">
        <v>0</v>
      </c>
      <c r="Z3863" s="25">
        <v>0</v>
      </c>
      <c r="AA3863" s="25">
        <v>5167520</v>
      </c>
      <c r="AB3863" s="25">
        <v>0</v>
      </c>
      <c r="AC3863" s="26">
        <v>45152.505756550927</v>
      </c>
      <c r="AD3863" s="27">
        <f>ROW()</f>
        <v>3863</v>
      </c>
      <c r="AE3863" s="27">
        <f>1</f>
        <v>1</v>
      </c>
      <c r="AF3863" s="27">
        <f>SUBTOTAL(109,Tbl_NGF_Data[[#This Row],[Counter]])</f>
        <v>1</v>
      </c>
    </row>
    <row r="3864" spans="2:32" ht="45" x14ac:dyDescent="0.25">
      <c r="B3864" s="21" t="s">
        <v>512</v>
      </c>
      <c r="C3864" s="22" t="s">
        <v>3147</v>
      </c>
      <c r="D3864" s="23">
        <v>9</v>
      </c>
      <c r="E3864" s="22" t="s">
        <v>512</v>
      </c>
      <c r="F3864" s="23">
        <v>9</v>
      </c>
      <c r="G3864" s="22" t="s">
        <v>3147</v>
      </c>
      <c r="H3864" s="22" t="s">
        <v>1327</v>
      </c>
      <c r="I3864" s="23">
        <v>1</v>
      </c>
      <c r="J3864" s="23">
        <v>601</v>
      </c>
      <c r="K3864" s="23" t="s">
        <v>3161</v>
      </c>
      <c r="L3864" s="22" t="s">
        <v>3162</v>
      </c>
      <c r="M3864" s="21" t="s">
        <v>541</v>
      </c>
      <c r="N3864" s="23" t="s">
        <v>1166</v>
      </c>
      <c r="O3864" s="22" t="s">
        <v>1167</v>
      </c>
      <c r="P3864" s="22" t="s">
        <v>1168</v>
      </c>
      <c r="Q3864" s="23" t="s">
        <v>3284</v>
      </c>
      <c r="R3864" s="22" t="s">
        <v>3285</v>
      </c>
      <c r="S3864" s="21" t="s">
        <v>579</v>
      </c>
      <c r="T3864" s="23" t="s">
        <v>3286</v>
      </c>
      <c r="U3864" s="24" t="s">
        <v>19</v>
      </c>
      <c r="V3864" s="23">
        <v>500</v>
      </c>
      <c r="W3864" s="25">
        <v>0</v>
      </c>
      <c r="X3864" s="25">
        <v>0</v>
      </c>
      <c r="Y3864" s="25">
        <v>0</v>
      </c>
      <c r="Z3864" s="25">
        <v>0</v>
      </c>
      <c r="AA3864" s="25">
        <v>5167520</v>
      </c>
      <c r="AB3864" s="25">
        <v>0</v>
      </c>
      <c r="AC3864" s="26">
        <v>45152.505756550927</v>
      </c>
      <c r="AD3864" s="27">
        <f>ROW()</f>
        <v>3864</v>
      </c>
      <c r="AE3864" s="27">
        <f>1</f>
        <v>1</v>
      </c>
      <c r="AF3864" s="27">
        <f>SUBTOTAL(109,Tbl_NGF_Data[[#This Row],[Counter]])</f>
        <v>1</v>
      </c>
    </row>
    <row r="3865" spans="2:32" ht="45" x14ac:dyDescent="0.25">
      <c r="B3865" s="21" t="s">
        <v>512</v>
      </c>
      <c r="C3865" s="22" t="s">
        <v>3147</v>
      </c>
      <c r="D3865" s="23">
        <v>9</v>
      </c>
      <c r="E3865" s="22" t="s">
        <v>512</v>
      </c>
      <c r="F3865" s="23">
        <v>9</v>
      </c>
      <c r="G3865" s="22" t="s">
        <v>3147</v>
      </c>
      <c r="H3865" s="22" t="s">
        <v>1327</v>
      </c>
      <c r="I3865" s="23">
        <v>1</v>
      </c>
      <c r="J3865" s="23">
        <v>601</v>
      </c>
      <c r="K3865" s="23" t="s">
        <v>3161</v>
      </c>
      <c r="L3865" s="22" t="s">
        <v>3162</v>
      </c>
      <c r="M3865" s="21" t="s">
        <v>541</v>
      </c>
      <c r="N3865" s="23" t="s">
        <v>1166</v>
      </c>
      <c r="O3865" s="22" t="s">
        <v>1167</v>
      </c>
      <c r="P3865" s="22" t="s">
        <v>1168</v>
      </c>
      <c r="Q3865" s="23" t="s">
        <v>3287</v>
      </c>
      <c r="R3865" s="22" t="s">
        <v>3288</v>
      </c>
      <c r="S3865" s="21" t="s">
        <v>580</v>
      </c>
      <c r="T3865" s="23" t="s">
        <v>3289</v>
      </c>
      <c r="U3865" s="24" t="s">
        <v>15</v>
      </c>
      <c r="V3865" s="23">
        <v>100</v>
      </c>
      <c r="W3865" s="25">
        <v>0</v>
      </c>
      <c r="X3865" s="25">
        <v>0</v>
      </c>
      <c r="Y3865" s="25">
        <v>0</v>
      </c>
      <c r="Z3865" s="25">
        <v>0</v>
      </c>
      <c r="AA3865" s="25">
        <v>37680.840000000004</v>
      </c>
      <c r="AB3865" s="25">
        <v>-26950.020000000004</v>
      </c>
      <c r="AC3865" s="26">
        <v>45152.505756550927</v>
      </c>
      <c r="AD3865" s="27">
        <f>ROW()</f>
        <v>3865</v>
      </c>
      <c r="AE3865" s="27">
        <f>1</f>
        <v>1</v>
      </c>
      <c r="AF3865" s="27">
        <f>SUBTOTAL(109,Tbl_NGF_Data[[#This Row],[Counter]])</f>
        <v>1</v>
      </c>
    </row>
    <row r="3866" spans="2:32" ht="45" x14ac:dyDescent="0.25">
      <c r="B3866" s="21" t="s">
        <v>512</v>
      </c>
      <c r="C3866" s="22" t="s">
        <v>3147</v>
      </c>
      <c r="D3866" s="23">
        <v>9</v>
      </c>
      <c r="E3866" s="22" t="s">
        <v>512</v>
      </c>
      <c r="F3866" s="23">
        <v>9</v>
      </c>
      <c r="G3866" s="22" t="s">
        <v>3147</v>
      </c>
      <c r="H3866" s="22" t="s">
        <v>1327</v>
      </c>
      <c r="I3866" s="23">
        <v>1</v>
      </c>
      <c r="J3866" s="23">
        <v>601</v>
      </c>
      <c r="K3866" s="23" t="s">
        <v>3161</v>
      </c>
      <c r="L3866" s="22" t="s">
        <v>3162</v>
      </c>
      <c r="M3866" s="21" t="s">
        <v>541</v>
      </c>
      <c r="N3866" s="23" t="s">
        <v>1166</v>
      </c>
      <c r="O3866" s="22" t="s">
        <v>1167</v>
      </c>
      <c r="P3866" s="22" t="s">
        <v>1168</v>
      </c>
      <c r="Q3866" s="23" t="s">
        <v>3287</v>
      </c>
      <c r="R3866" s="22" t="s">
        <v>3288</v>
      </c>
      <c r="S3866" s="21" t="s">
        <v>580</v>
      </c>
      <c r="T3866" s="23" t="s">
        <v>3289</v>
      </c>
      <c r="U3866" s="24" t="s">
        <v>16</v>
      </c>
      <c r="V3866" s="23">
        <v>135</v>
      </c>
      <c r="W3866" s="25">
        <v>0</v>
      </c>
      <c r="X3866" s="25">
        <v>0</v>
      </c>
      <c r="Y3866" s="25">
        <v>0</v>
      </c>
      <c r="Z3866" s="25">
        <v>0</v>
      </c>
      <c r="AA3866" s="25">
        <v>3500000</v>
      </c>
      <c r="AB3866" s="25">
        <v>5098434</v>
      </c>
      <c r="AC3866" s="26">
        <v>45152.505756550927</v>
      </c>
      <c r="AD3866" s="27">
        <f>ROW()</f>
        <v>3866</v>
      </c>
      <c r="AE3866" s="27">
        <f>1</f>
        <v>1</v>
      </c>
      <c r="AF3866" s="27">
        <f>SUBTOTAL(109,Tbl_NGF_Data[[#This Row],[Counter]])</f>
        <v>1</v>
      </c>
    </row>
    <row r="3867" spans="2:32" ht="45" x14ac:dyDescent="0.25">
      <c r="B3867" s="21" t="s">
        <v>512</v>
      </c>
      <c r="C3867" s="22" t="s">
        <v>3147</v>
      </c>
      <c r="D3867" s="23">
        <v>9</v>
      </c>
      <c r="E3867" s="22" t="s">
        <v>512</v>
      </c>
      <c r="F3867" s="23">
        <v>9</v>
      </c>
      <c r="G3867" s="22" t="s">
        <v>3147</v>
      </c>
      <c r="H3867" s="22" t="s">
        <v>1327</v>
      </c>
      <c r="I3867" s="23">
        <v>1</v>
      </c>
      <c r="J3867" s="23">
        <v>601</v>
      </c>
      <c r="K3867" s="23" t="s">
        <v>3161</v>
      </c>
      <c r="L3867" s="22" t="s">
        <v>3162</v>
      </c>
      <c r="M3867" s="21" t="s">
        <v>541</v>
      </c>
      <c r="N3867" s="23" t="s">
        <v>1166</v>
      </c>
      <c r="O3867" s="22" t="s">
        <v>1167</v>
      </c>
      <c r="P3867" s="22" t="s">
        <v>1168</v>
      </c>
      <c r="Q3867" s="23" t="s">
        <v>3287</v>
      </c>
      <c r="R3867" s="22" t="s">
        <v>3288</v>
      </c>
      <c r="S3867" s="21" t="s">
        <v>580</v>
      </c>
      <c r="T3867" s="23" t="s">
        <v>3289</v>
      </c>
      <c r="U3867" s="24" t="s">
        <v>17</v>
      </c>
      <c r="V3867" s="23">
        <v>200</v>
      </c>
      <c r="W3867" s="25">
        <v>0</v>
      </c>
      <c r="X3867" s="25">
        <v>0</v>
      </c>
      <c r="Y3867" s="25">
        <v>0</v>
      </c>
      <c r="Z3867" s="25">
        <v>0</v>
      </c>
      <c r="AA3867" s="25">
        <v>931670.16000000015</v>
      </c>
      <c r="AB3867" s="25">
        <v>4658490.3000000026</v>
      </c>
      <c r="AC3867" s="26">
        <v>45152.505756550927</v>
      </c>
      <c r="AD3867" s="27">
        <f>ROW()</f>
        <v>3867</v>
      </c>
      <c r="AE3867" s="27">
        <f>1</f>
        <v>1</v>
      </c>
      <c r="AF3867" s="27">
        <f>SUBTOTAL(109,Tbl_NGF_Data[[#This Row],[Counter]])</f>
        <v>1</v>
      </c>
    </row>
    <row r="3868" spans="2:32" ht="45" x14ac:dyDescent="0.25">
      <c r="B3868" s="21" t="s">
        <v>512</v>
      </c>
      <c r="C3868" s="22" t="s">
        <v>3147</v>
      </c>
      <c r="D3868" s="23">
        <v>9</v>
      </c>
      <c r="E3868" s="22" t="s">
        <v>512</v>
      </c>
      <c r="F3868" s="23">
        <v>9</v>
      </c>
      <c r="G3868" s="22" t="s">
        <v>3147</v>
      </c>
      <c r="H3868" s="22" t="s">
        <v>1327</v>
      </c>
      <c r="I3868" s="23">
        <v>1</v>
      </c>
      <c r="J3868" s="23">
        <v>601</v>
      </c>
      <c r="K3868" s="23" t="s">
        <v>3161</v>
      </c>
      <c r="L3868" s="22" t="s">
        <v>3162</v>
      </c>
      <c r="M3868" s="21" t="s">
        <v>541</v>
      </c>
      <c r="N3868" s="23" t="s">
        <v>1166</v>
      </c>
      <c r="O3868" s="22" t="s">
        <v>1167</v>
      </c>
      <c r="P3868" s="22" t="s">
        <v>1168</v>
      </c>
      <c r="Q3868" s="23" t="s">
        <v>3287</v>
      </c>
      <c r="R3868" s="22" t="s">
        <v>3288</v>
      </c>
      <c r="S3868" s="21" t="s">
        <v>580</v>
      </c>
      <c r="T3868" s="23" t="s">
        <v>3289</v>
      </c>
      <c r="U3868" s="24" t="s">
        <v>18</v>
      </c>
      <c r="V3868" s="23">
        <v>220</v>
      </c>
      <c r="W3868" s="25">
        <v>0</v>
      </c>
      <c r="X3868" s="25">
        <v>0</v>
      </c>
      <c r="Y3868" s="25">
        <v>0</v>
      </c>
      <c r="Z3868" s="25">
        <v>0</v>
      </c>
      <c r="AA3868" s="25">
        <v>2568329.84</v>
      </c>
      <c r="AB3868" s="25">
        <v>439943.69999999739</v>
      </c>
      <c r="AC3868" s="26">
        <v>45152.505756550927</v>
      </c>
      <c r="AD3868" s="27">
        <f>ROW()</f>
        <v>3868</v>
      </c>
      <c r="AE3868" s="27">
        <f>1</f>
        <v>1</v>
      </c>
      <c r="AF3868" s="27">
        <f>SUBTOTAL(109,Tbl_NGF_Data[[#This Row],[Counter]])</f>
        <v>1</v>
      </c>
    </row>
    <row r="3869" spans="2:32" ht="45" x14ac:dyDescent="0.25">
      <c r="B3869" s="21" t="s">
        <v>512</v>
      </c>
      <c r="C3869" s="22" t="s">
        <v>3147</v>
      </c>
      <c r="D3869" s="23">
        <v>9</v>
      </c>
      <c r="E3869" s="22" t="s">
        <v>512</v>
      </c>
      <c r="F3869" s="23">
        <v>9</v>
      </c>
      <c r="G3869" s="22" t="s">
        <v>3147</v>
      </c>
      <c r="H3869" s="22" t="s">
        <v>1327</v>
      </c>
      <c r="I3869" s="23">
        <v>1</v>
      </c>
      <c r="J3869" s="23">
        <v>601</v>
      </c>
      <c r="K3869" s="23" t="s">
        <v>3161</v>
      </c>
      <c r="L3869" s="22" t="s">
        <v>3162</v>
      </c>
      <c r="M3869" s="21" t="s">
        <v>541</v>
      </c>
      <c r="N3869" s="23" t="s">
        <v>1166</v>
      </c>
      <c r="O3869" s="22" t="s">
        <v>1167</v>
      </c>
      <c r="P3869" s="22" t="s">
        <v>1168</v>
      </c>
      <c r="Q3869" s="23" t="s">
        <v>3287</v>
      </c>
      <c r="R3869" s="22" t="s">
        <v>3288</v>
      </c>
      <c r="S3869" s="21" t="s">
        <v>580</v>
      </c>
      <c r="T3869" s="23" t="s">
        <v>3289</v>
      </c>
      <c r="U3869" s="24" t="s">
        <v>19</v>
      </c>
      <c r="V3869" s="23">
        <v>500</v>
      </c>
      <c r="W3869" s="25">
        <v>0</v>
      </c>
      <c r="X3869" s="25">
        <v>0</v>
      </c>
      <c r="Y3869" s="25">
        <v>0</v>
      </c>
      <c r="Z3869" s="25">
        <v>0</v>
      </c>
      <c r="AA3869" s="25">
        <v>969351</v>
      </c>
      <c r="AB3869" s="25">
        <v>4593859.4399999995</v>
      </c>
      <c r="AC3869" s="26">
        <v>45152.505756550927</v>
      </c>
      <c r="AD3869" s="27">
        <f>ROW()</f>
        <v>3869</v>
      </c>
      <c r="AE3869" s="27">
        <f>1</f>
        <v>1</v>
      </c>
      <c r="AF3869" s="27">
        <f>SUBTOTAL(109,Tbl_NGF_Data[[#This Row],[Counter]])</f>
        <v>1</v>
      </c>
    </row>
    <row r="3870" spans="2:32" ht="45" x14ac:dyDescent="0.25">
      <c r="B3870" s="21" t="s">
        <v>512</v>
      </c>
      <c r="C3870" s="22" t="s">
        <v>3147</v>
      </c>
      <c r="D3870" s="23">
        <v>9</v>
      </c>
      <c r="E3870" s="22" t="s">
        <v>512</v>
      </c>
      <c r="F3870" s="23">
        <v>9</v>
      </c>
      <c r="G3870" s="22" t="s">
        <v>3147</v>
      </c>
      <c r="H3870" s="22" t="s">
        <v>1327</v>
      </c>
      <c r="I3870" s="23">
        <v>1</v>
      </c>
      <c r="J3870" s="23">
        <v>601</v>
      </c>
      <c r="K3870" s="23" t="s">
        <v>3161</v>
      </c>
      <c r="L3870" s="22" t="s">
        <v>3162</v>
      </c>
      <c r="M3870" s="21" t="s">
        <v>541</v>
      </c>
      <c r="N3870" s="23" t="s">
        <v>1166</v>
      </c>
      <c r="O3870" s="22" t="s">
        <v>1167</v>
      </c>
      <c r="P3870" s="22" t="s">
        <v>1168</v>
      </c>
      <c r="Q3870" s="23" t="s">
        <v>2086</v>
      </c>
      <c r="R3870" s="22" t="s">
        <v>2087</v>
      </c>
      <c r="S3870" s="21" t="s">
        <v>273</v>
      </c>
      <c r="T3870" s="23" t="s">
        <v>3290</v>
      </c>
      <c r="U3870" s="24" t="s">
        <v>15</v>
      </c>
      <c r="V3870" s="23">
        <v>100</v>
      </c>
      <c r="W3870" s="25">
        <v>0</v>
      </c>
      <c r="X3870" s="25">
        <v>0</v>
      </c>
      <c r="Y3870" s="25">
        <v>0</v>
      </c>
      <c r="Z3870" s="25">
        <v>0</v>
      </c>
      <c r="AA3870" s="25">
        <v>198.4</v>
      </c>
      <c r="AB3870" s="25">
        <v>1840.69</v>
      </c>
      <c r="AC3870" s="26">
        <v>45152.505756550927</v>
      </c>
      <c r="AD3870" s="27">
        <f>ROW()</f>
        <v>3870</v>
      </c>
      <c r="AE3870" s="27">
        <f>1</f>
        <v>1</v>
      </c>
      <c r="AF3870" s="27">
        <f>SUBTOTAL(109,Tbl_NGF_Data[[#This Row],[Counter]])</f>
        <v>1</v>
      </c>
    </row>
    <row r="3871" spans="2:32" ht="45" x14ac:dyDescent="0.25">
      <c r="B3871" s="21" t="s">
        <v>512</v>
      </c>
      <c r="C3871" s="22" t="s">
        <v>3147</v>
      </c>
      <c r="D3871" s="23">
        <v>9</v>
      </c>
      <c r="E3871" s="22" t="s">
        <v>512</v>
      </c>
      <c r="F3871" s="23">
        <v>9</v>
      </c>
      <c r="G3871" s="22" t="s">
        <v>3147</v>
      </c>
      <c r="H3871" s="22" t="s">
        <v>1327</v>
      </c>
      <c r="I3871" s="23">
        <v>1</v>
      </c>
      <c r="J3871" s="23">
        <v>601</v>
      </c>
      <c r="K3871" s="23" t="s">
        <v>3161</v>
      </c>
      <c r="L3871" s="22" t="s">
        <v>3162</v>
      </c>
      <c r="M3871" s="21" t="s">
        <v>541</v>
      </c>
      <c r="N3871" s="23" t="s">
        <v>1166</v>
      </c>
      <c r="O3871" s="22" t="s">
        <v>1167</v>
      </c>
      <c r="P3871" s="22" t="s">
        <v>1168</v>
      </c>
      <c r="Q3871" s="23" t="s">
        <v>2086</v>
      </c>
      <c r="R3871" s="22" t="s">
        <v>2087</v>
      </c>
      <c r="S3871" s="21" t="s">
        <v>273</v>
      </c>
      <c r="T3871" s="23" t="s">
        <v>3290</v>
      </c>
      <c r="U3871" s="24" t="s">
        <v>16</v>
      </c>
      <c r="V3871" s="23">
        <v>135</v>
      </c>
      <c r="W3871" s="25">
        <v>0</v>
      </c>
      <c r="X3871" s="25">
        <v>0</v>
      </c>
      <c r="Y3871" s="25">
        <v>0</v>
      </c>
      <c r="Z3871" s="25">
        <v>0</v>
      </c>
      <c r="AA3871" s="25">
        <v>3298945</v>
      </c>
      <c r="AB3871" s="25">
        <v>0</v>
      </c>
      <c r="AC3871" s="26">
        <v>45152.505756550927</v>
      </c>
      <c r="AD3871" s="27">
        <f>ROW()</f>
        <v>3871</v>
      </c>
      <c r="AE3871" s="27">
        <f>1</f>
        <v>1</v>
      </c>
      <c r="AF3871" s="27">
        <f>SUBTOTAL(109,Tbl_NGF_Data[[#This Row],[Counter]])</f>
        <v>1</v>
      </c>
    </row>
    <row r="3872" spans="2:32" ht="45" x14ac:dyDescent="0.25">
      <c r="B3872" s="21" t="s">
        <v>512</v>
      </c>
      <c r="C3872" s="22" t="s">
        <v>3147</v>
      </c>
      <c r="D3872" s="23">
        <v>9</v>
      </c>
      <c r="E3872" s="22" t="s">
        <v>512</v>
      </c>
      <c r="F3872" s="23">
        <v>9</v>
      </c>
      <c r="G3872" s="22" t="s">
        <v>3147</v>
      </c>
      <c r="H3872" s="22" t="s">
        <v>1327</v>
      </c>
      <c r="I3872" s="23">
        <v>1</v>
      </c>
      <c r="J3872" s="23">
        <v>601</v>
      </c>
      <c r="K3872" s="23" t="s">
        <v>3161</v>
      </c>
      <c r="L3872" s="22" t="s">
        <v>3162</v>
      </c>
      <c r="M3872" s="21" t="s">
        <v>541</v>
      </c>
      <c r="N3872" s="23" t="s">
        <v>1166</v>
      </c>
      <c r="O3872" s="22" t="s">
        <v>1167</v>
      </c>
      <c r="P3872" s="22" t="s">
        <v>1168</v>
      </c>
      <c r="Q3872" s="23" t="s">
        <v>2086</v>
      </c>
      <c r="R3872" s="22" t="s">
        <v>2087</v>
      </c>
      <c r="S3872" s="21" t="s">
        <v>273</v>
      </c>
      <c r="T3872" s="23" t="s">
        <v>3290</v>
      </c>
      <c r="U3872" s="24" t="s">
        <v>17</v>
      </c>
      <c r="V3872" s="23">
        <v>200</v>
      </c>
      <c r="W3872" s="25">
        <v>0</v>
      </c>
      <c r="X3872" s="25">
        <v>0</v>
      </c>
      <c r="Y3872" s="25">
        <v>0</v>
      </c>
      <c r="Z3872" s="25">
        <v>0</v>
      </c>
      <c r="AA3872" s="25">
        <v>3134637.5999999996</v>
      </c>
      <c r="AB3872" s="25">
        <v>0</v>
      </c>
      <c r="AC3872" s="26">
        <v>45152.505756550927</v>
      </c>
      <c r="AD3872" s="27">
        <f>ROW()</f>
        <v>3872</v>
      </c>
      <c r="AE3872" s="27">
        <f>1</f>
        <v>1</v>
      </c>
      <c r="AF3872" s="27">
        <f>SUBTOTAL(109,Tbl_NGF_Data[[#This Row],[Counter]])</f>
        <v>1</v>
      </c>
    </row>
    <row r="3873" spans="2:32" ht="45" x14ac:dyDescent="0.25">
      <c r="B3873" s="21" t="s">
        <v>512</v>
      </c>
      <c r="C3873" s="22" t="s">
        <v>3147</v>
      </c>
      <c r="D3873" s="23">
        <v>9</v>
      </c>
      <c r="E3873" s="22" t="s">
        <v>512</v>
      </c>
      <c r="F3873" s="23">
        <v>9</v>
      </c>
      <c r="G3873" s="22" t="s">
        <v>3147</v>
      </c>
      <c r="H3873" s="22" t="s">
        <v>1327</v>
      </c>
      <c r="I3873" s="23">
        <v>1</v>
      </c>
      <c r="J3873" s="23">
        <v>601</v>
      </c>
      <c r="K3873" s="23" t="s">
        <v>3161</v>
      </c>
      <c r="L3873" s="22" t="s">
        <v>3162</v>
      </c>
      <c r="M3873" s="21" t="s">
        <v>541</v>
      </c>
      <c r="N3873" s="23" t="s">
        <v>1166</v>
      </c>
      <c r="O3873" s="22" t="s">
        <v>1167</v>
      </c>
      <c r="P3873" s="22" t="s">
        <v>1168</v>
      </c>
      <c r="Q3873" s="23" t="s">
        <v>2086</v>
      </c>
      <c r="R3873" s="22" t="s">
        <v>2087</v>
      </c>
      <c r="S3873" s="21" t="s">
        <v>273</v>
      </c>
      <c r="T3873" s="23" t="s">
        <v>3290</v>
      </c>
      <c r="U3873" s="24" t="s">
        <v>18</v>
      </c>
      <c r="V3873" s="23">
        <v>220</v>
      </c>
      <c r="W3873" s="25">
        <v>0</v>
      </c>
      <c r="X3873" s="25">
        <v>0</v>
      </c>
      <c r="Y3873" s="25">
        <v>0</v>
      </c>
      <c r="Z3873" s="25">
        <v>0</v>
      </c>
      <c r="AA3873" s="25">
        <v>164307.40000000037</v>
      </c>
      <c r="AB3873" s="25">
        <v>0</v>
      </c>
      <c r="AC3873" s="26">
        <v>45152.505756550927</v>
      </c>
      <c r="AD3873" s="27">
        <f>ROW()</f>
        <v>3873</v>
      </c>
      <c r="AE3873" s="27">
        <f>1</f>
        <v>1</v>
      </c>
      <c r="AF3873" s="27">
        <f>SUBTOTAL(109,Tbl_NGF_Data[[#This Row],[Counter]])</f>
        <v>1</v>
      </c>
    </row>
    <row r="3874" spans="2:32" ht="45" x14ac:dyDescent="0.25">
      <c r="B3874" s="21" t="s">
        <v>512</v>
      </c>
      <c r="C3874" s="22" t="s">
        <v>3147</v>
      </c>
      <c r="D3874" s="23">
        <v>9</v>
      </c>
      <c r="E3874" s="22" t="s">
        <v>512</v>
      </c>
      <c r="F3874" s="23">
        <v>9</v>
      </c>
      <c r="G3874" s="22" t="s">
        <v>3147</v>
      </c>
      <c r="H3874" s="22" t="s">
        <v>1327</v>
      </c>
      <c r="I3874" s="23">
        <v>1</v>
      </c>
      <c r="J3874" s="23">
        <v>601</v>
      </c>
      <c r="K3874" s="23" t="s">
        <v>3161</v>
      </c>
      <c r="L3874" s="22" t="s">
        <v>3162</v>
      </c>
      <c r="M3874" s="21" t="s">
        <v>541</v>
      </c>
      <c r="N3874" s="23" t="s">
        <v>1166</v>
      </c>
      <c r="O3874" s="22" t="s">
        <v>1167</v>
      </c>
      <c r="P3874" s="22" t="s">
        <v>1168</v>
      </c>
      <c r="Q3874" s="23" t="s">
        <v>2086</v>
      </c>
      <c r="R3874" s="22" t="s">
        <v>2087</v>
      </c>
      <c r="S3874" s="21" t="s">
        <v>273</v>
      </c>
      <c r="T3874" s="23" t="s">
        <v>3290</v>
      </c>
      <c r="U3874" s="24" t="s">
        <v>19</v>
      </c>
      <c r="V3874" s="23">
        <v>500</v>
      </c>
      <c r="W3874" s="25">
        <v>0</v>
      </c>
      <c r="X3874" s="25">
        <v>0</v>
      </c>
      <c r="Y3874" s="25">
        <v>0</v>
      </c>
      <c r="Z3874" s="25">
        <v>0</v>
      </c>
      <c r="AA3874" s="25">
        <v>3134836</v>
      </c>
      <c r="AB3874" s="25">
        <v>1642.29</v>
      </c>
      <c r="AC3874" s="26">
        <v>45152.505756550927</v>
      </c>
      <c r="AD3874" s="27">
        <f>ROW()</f>
        <v>3874</v>
      </c>
      <c r="AE3874" s="27">
        <f>1</f>
        <v>1</v>
      </c>
      <c r="AF3874" s="27">
        <f>SUBTOTAL(109,Tbl_NGF_Data[[#This Row],[Counter]])</f>
        <v>1</v>
      </c>
    </row>
    <row r="3875" spans="2:32" ht="45" x14ac:dyDescent="0.25">
      <c r="B3875" s="21" t="s">
        <v>512</v>
      </c>
      <c r="C3875" s="22" t="s">
        <v>3147</v>
      </c>
      <c r="D3875" s="23">
        <v>9</v>
      </c>
      <c r="E3875" s="22" t="s">
        <v>512</v>
      </c>
      <c r="F3875" s="23">
        <v>9</v>
      </c>
      <c r="G3875" s="22" t="s">
        <v>3147</v>
      </c>
      <c r="H3875" s="22" t="s">
        <v>1327</v>
      </c>
      <c r="I3875" s="23">
        <v>1</v>
      </c>
      <c r="J3875" s="23">
        <v>601</v>
      </c>
      <c r="K3875" s="23" t="s">
        <v>3161</v>
      </c>
      <c r="L3875" s="22" t="s">
        <v>3162</v>
      </c>
      <c r="M3875" s="21" t="s">
        <v>541</v>
      </c>
      <c r="N3875" s="23" t="s">
        <v>1166</v>
      </c>
      <c r="O3875" s="22" t="s">
        <v>1167</v>
      </c>
      <c r="P3875" s="22" t="s">
        <v>1168</v>
      </c>
      <c r="Q3875" s="23" t="s">
        <v>3291</v>
      </c>
      <c r="R3875" s="22" t="s">
        <v>3292</v>
      </c>
      <c r="S3875" s="21" t="s">
        <v>581</v>
      </c>
      <c r="T3875" s="23" t="s">
        <v>3293</v>
      </c>
      <c r="U3875" s="24" t="s">
        <v>16</v>
      </c>
      <c r="V3875" s="23">
        <v>135</v>
      </c>
      <c r="W3875" s="25">
        <v>0</v>
      </c>
      <c r="X3875" s="25">
        <v>0</v>
      </c>
      <c r="Y3875" s="25">
        <v>0</v>
      </c>
      <c r="Z3875" s="25">
        <v>0</v>
      </c>
      <c r="AA3875" s="25">
        <v>0</v>
      </c>
      <c r="AB3875" s="25">
        <v>11479</v>
      </c>
      <c r="AC3875" s="26">
        <v>45152.505756550927</v>
      </c>
      <c r="AD3875" s="27">
        <f>ROW()</f>
        <v>3875</v>
      </c>
      <c r="AE3875" s="27">
        <f>1</f>
        <v>1</v>
      </c>
      <c r="AF3875" s="27">
        <f>SUBTOTAL(109,Tbl_NGF_Data[[#This Row],[Counter]])</f>
        <v>1</v>
      </c>
    </row>
    <row r="3876" spans="2:32" ht="45" x14ac:dyDescent="0.25">
      <c r="B3876" s="21" t="s">
        <v>512</v>
      </c>
      <c r="C3876" s="22" t="s">
        <v>3147</v>
      </c>
      <c r="D3876" s="23">
        <v>9</v>
      </c>
      <c r="E3876" s="22" t="s">
        <v>512</v>
      </c>
      <c r="F3876" s="23">
        <v>9</v>
      </c>
      <c r="G3876" s="22" t="s">
        <v>3147</v>
      </c>
      <c r="H3876" s="22" t="s">
        <v>1327</v>
      </c>
      <c r="I3876" s="23">
        <v>1</v>
      </c>
      <c r="J3876" s="23">
        <v>601</v>
      </c>
      <c r="K3876" s="23" t="s">
        <v>3161</v>
      </c>
      <c r="L3876" s="22" t="s">
        <v>3162</v>
      </c>
      <c r="M3876" s="21" t="s">
        <v>541</v>
      </c>
      <c r="N3876" s="23" t="s">
        <v>1166</v>
      </c>
      <c r="O3876" s="22" t="s">
        <v>1167</v>
      </c>
      <c r="P3876" s="22" t="s">
        <v>1168</v>
      </c>
      <c r="Q3876" s="23" t="s">
        <v>3291</v>
      </c>
      <c r="R3876" s="22" t="s">
        <v>3292</v>
      </c>
      <c r="S3876" s="21" t="s">
        <v>581</v>
      </c>
      <c r="T3876" s="23" t="s">
        <v>3293</v>
      </c>
      <c r="U3876" s="24" t="s">
        <v>17</v>
      </c>
      <c r="V3876" s="23">
        <v>200</v>
      </c>
      <c r="W3876" s="25">
        <v>0</v>
      </c>
      <c r="X3876" s="25">
        <v>0</v>
      </c>
      <c r="Y3876" s="25">
        <v>0</v>
      </c>
      <c r="Z3876" s="25">
        <v>0</v>
      </c>
      <c r="AA3876" s="25">
        <v>0</v>
      </c>
      <c r="AB3876" s="25">
        <v>11479</v>
      </c>
      <c r="AC3876" s="26">
        <v>45152.505756550927</v>
      </c>
      <c r="AD3876" s="27">
        <f>ROW()</f>
        <v>3876</v>
      </c>
      <c r="AE3876" s="27">
        <f>1</f>
        <v>1</v>
      </c>
      <c r="AF3876" s="27">
        <f>SUBTOTAL(109,Tbl_NGF_Data[[#This Row],[Counter]])</f>
        <v>1</v>
      </c>
    </row>
    <row r="3877" spans="2:32" ht="45" x14ac:dyDescent="0.25">
      <c r="B3877" s="21" t="s">
        <v>512</v>
      </c>
      <c r="C3877" s="22" t="s">
        <v>3147</v>
      </c>
      <c r="D3877" s="23">
        <v>9</v>
      </c>
      <c r="E3877" s="22" t="s">
        <v>512</v>
      </c>
      <c r="F3877" s="23">
        <v>9</v>
      </c>
      <c r="G3877" s="22" t="s">
        <v>3147</v>
      </c>
      <c r="H3877" s="22" t="s">
        <v>1327</v>
      </c>
      <c r="I3877" s="23">
        <v>1</v>
      </c>
      <c r="J3877" s="23">
        <v>601</v>
      </c>
      <c r="K3877" s="23" t="s">
        <v>3161</v>
      </c>
      <c r="L3877" s="22" t="s">
        <v>3162</v>
      </c>
      <c r="M3877" s="21" t="s">
        <v>541</v>
      </c>
      <c r="N3877" s="23" t="s">
        <v>1166</v>
      </c>
      <c r="O3877" s="22" t="s">
        <v>1167</v>
      </c>
      <c r="P3877" s="22" t="s">
        <v>1168</v>
      </c>
      <c r="Q3877" s="23" t="s">
        <v>3291</v>
      </c>
      <c r="R3877" s="22" t="s">
        <v>3292</v>
      </c>
      <c r="S3877" s="21" t="s">
        <v>581</v>
      </c>
      <c r="T3877" s="23" t="s">
        <v>3293</v>
      </c>
      <c r="U3877" s="24" t="s">
        <v>19</v>
      </c>
      <c r="V3877" s="23">
        <v>500</v>
      </c>
      <c r="W3877" s="25">
        <v>0</v>
      </c>
      <c r="X3877" s="25">
        <v>0</v>
      </c>
      <c r="Y3877" s="25">
        <v>0</v>
      </c>
      <c r="Z3877" s="25">
        <v>0</v>
      </c>
      <c r="AA3877" s="25">
        <v>0</v>
      </c>
      <c r="AB3877" s="25">
        <v>11479</v>
      </c>
      <c r="AC3877" s="26">
        <v>45152.505756550927</v>
      </c>
      <c r="AD3877" s="27">
        <f>ROW()</f>
        <v>3877</v>
      </c>
      <c r="AE3877" s="27">
        <f>1</f>
        <v>1</v>
      </c>
      <c r="AF3877" s="27">
        <f>SUBTOTAL(109,Tbl_NGF_Data[[#This Row],[Counter]])</f>
        <v>1</v>
      </c>
    </row>
    <row r="3878" spans="2:32" ht="60" x14ac:dyDescent="0.25">
      <c r="B3878" s="21" t="s">
        <v>512</v>
      </c>
      <c r="C3878" s="22" t="s">
        <v>3147</v>
      </c>
      <c r="D3878" s="23">
        <v>9</v>
      </c>
      <c r="E3878" s="22" t="s">
        <v>512</v>
      </c>
      <c r="F3878" s="23">
        <v>9</v>
      </c>
      <c r="G3878" s="22" t="s">
        <v>3147</v>
      </c>
      <c r="H3878" s="22" t="s">
        <v>1327</v>
      </c>
      <c r="I3878" s="23">
        <v>1</v>
      </c>
      <c r="J3878" s="23">
        <v>601</v>
      </c>
      <c r="K3878" s="23" t="s">
        <v>3161</v>
      </c>
      <c r="L3878" s="22" t="s">
        <v>3162</v>
      </c>
      <c r="M3878" s="21" t="s">
        <v>541</v>
      </c>
      <c r="N3878" s="23" t="s">
        <v>1166</v>
      </c>
      <c r="O3878" s="22" t="s">
        <v>1167</v>
      </c>
      <c r="P3878" s="22" t="s">
        <v>1168</v>
      </c>
      <c r="Q3878" s="23" t="s">
        <v>3294</v>
      </c>
      <c r="R3878" s="22" t="s">
        <v>3295</v>
      </c>
      <c r="S3878" s="21" t="s">
        <v>582</v>
      </c>
      <c r="T3878" s="23" t="s">
        <v>3296</v>
      </c>
      <c r="U3878" s="24" t="s">
        <v>16</v>
      </c>
      <c r="V3878" s="23">
        <v>135</v>
      </c>
      <c r="W3878" s="25">
        <v>0</v>
      </c>
      <c r="X3878" s="25">
        <v>0</v>
      </c>
      <c r="Y3878" s="25">
        <v>0</v>
      </c>
      <c r="Z3878" s="25">
        <v>0</v>
      </c>
      <c r="AA3878" s="25">
        <v>0</v>
      </c>
      <c r="AB3878" s="25">
        <v>822000</v>
      </c>
      <c r="AC3878" s="26">
        <v>45152.505756550927</v>
      </c>
      <c r="AD3878" s="27">
        <f>ROW()</f>
        <v>3878</v>
      </c>
      <c r="AE3878" s="27">
        <f>1</f>
        <v>1</v>
      </c>
      <c r="AF3878" s="27">
        <f>SUBTOTAL(109,Tbl_NGF_Data[[#This Row],[Counter]])</f>
        <v>1</v>
      </c>
    </row>
    <row r="3879" spans="2:32" ht="60" x14ac:dyDescent="0.25">
      <c r="B3879" s="21" t="s">
        <v>512</v>
      </c>
      <c r="C3879" s="22" t="s">
        <v>3147</v>
      </c>
      <c r="D3879" s="23">
        <v>9</v>
      </c>
      <c r="E3879" s="22" t="s">
        <v>512</v>
      </c>
      <c r="F3879" s="23">
        <v>9</v>
      </c>
      <c r="G3879" s="22" t="s">
        <v>3147</v>
      </c>
      <c r="H3879" s="22" t="s">
        <v>1327</v>
      </c>
      <c r="I3879" s="23">
        <v>1</v>
      </c>
      <c r="J3879" s="23">
        <v>601</v>
      </c>
      <c r="K3879" s="23" t="s">
        <v>3161</v>
      </c>
      <c r="L3879" s="22" t="s">
        <v>3162</v>
      </c>
      <c r="M3879" s="21" t="s">
        <v>541</v>
      </c>
      <c r="N3879" s="23" t="s">
        <v>1166</v>
      </c>
      <c r="O3879" s="22" t="s">
        <v>1167</v>
      </c>
      <c r="P3879" s="22" t="s">
        <v>1168</v>
      </c>
      <c r="Q3879" s="23" t="s">
        <v>3294</v>
      </c>
      <c r="R3879" s="22" t="s">
        <v>3295</v>
      </c>
      <c r="S3879" s="21" t="s">
        <v>582</v>
      </c>
      <c r="T3879" s="23" t="s">
        <v>3296</v>
      </c>
      <c r="U3879" s="24" t="s">
        <v>18</v>
      </c>
      <c r="V3879" s="23">
        <v>220</v>
      </c>
      <c r="W3879" s="25">
        <v>0</v>
      </c>
      <c r="X3879" s="25">
        <v>0</v>
      </c>
      <c r="Y3879" s="25">
        <v>0</v>
      </c>
      <c r="Z3879" s="25">
        <v>0</v>
      </c>
      <c r="AA3879" s="25">
        <v>0</v>
      </c>
      <c r="AB3879" s="25">
        <v>822000</v>
      </c>
      <c r="AC3879" s="26">
        <v>45152.505756550927</v>
      </c>
      <c r="AD3879" s="27">
        <f>ROW()</f>
        <v>3879</v>
      </c>
      <c r="AE3879" s="27">
        <f>1</f>
        <v>1</v>
      </c>
      <c r="AF3879" s="27">
        <f>SUBTOTAL(109,Tbl_NGF_Data[[#This Row],[Counter]])</f>
        <v>1</v>
      </c>
    </row>
    <row r="3880" spans="2:32" ht="45" x14ac:dyDescent="0.25">
      <c r="B3880" s="21" t="s">
        <v>512</v>
      </c>
      <c r="C3880" s="22" t="s">
        <v>3147</v>
      </c>
      <c r="D3880" s="23">
        <v>9</v>
      </c>
      <c r="E3880" s="22" t="s">
        <v>512</v>
      </c>
      <c r="F3880" s="23">
        <v>9</v>
      </c>
      <c r="G3880" s="22" t="s">
        <v>3147</v>
      </c>
      <c r="H3880" s="22" t="s">
        <v>1327</v>
      </c>
      <c r="I3880" s="23">
        <v>1</v>
      </c>
      <c r="J3880" s="23">
        <v>601</v>
      </c>
      <c r="K3880" s="23" t="s">
        <v>3161</v>
      </c>
      <c r="L3880" s="22" t="s">
        <v>3162</v>
      </c>
      <c r="M3880" s="21" t="s">
        <v>541</v>
      </c>
      <c r="N3880" s="23" t="s">
        <v>1166</v>
      </c>
      <c r="O3880" s="22" t="s">
        <v>1167</v>
      </c>
      <c r="P3880" s="22" t="s">
        <v>1168</v>
      </c>
      <c r="Q3880" s="23" t="s">
        <v>3297</v>
      </c>
      <c r="R3880" s="22" t="s">
        <v>3298</v>
      </c>
      <c r="S3880" s="21" t="s">
        <v>583</v>
      </c>
      <c r="T3880" s="23" t="s">
        <v>3299</v>
      </c>
      <c r="U3880" s="24" t="s">
        <v>16</v>
      </c>
      <c r="V3880" s="23">
        <v>135</v>
      </c>
      <c r="W3880" s="25">
        <v>0</v>
      </c>
      <c r="X3880" s="25">
        <v>0</v>
      </c>
      <c r="Y3880" s="25">
        <v>0</v>
      </c>
      <c r="Z3880" s="25">
        <v>0</v>
      </c>
      <c r="AA3880" s="25">
        <v>0</v>
      </c>
      <c r="AB3880" s="25">
        <v>600000</v>
      </c>
      <c r="AC3880" s="26">
        <v>45152.505756550927</v>
      </c>
      <c r="AD3880" s="27">
        <f>ROW()</f>
        <v>3880</v>
      </c>
      <c r="AE3880" s="27">
        <f>1</f>
        <v>1</v>
      </c>
      <c r="AF3880" s="27">
        <f>SUBTOTAL(109,Tbl_NGF_Data[[#This Row],[Counter]])</f>
        <v>1</v>
      </c>
    </row>
    <row r="3881" spans="2:32" ht="45" x14ac:dyDescent="0.25">
      <c r="B3881" s="21" t="s">
        <v>512</v>
      </c>
      <c r="C3881" s="22" t="s">
        <v>3147</v>
      </c>
      <c r="D3881" s="23">
        <v>9</v>
      </c>
      <c r="E3881" s="22" t="s">
        <v>512</v>
      </c>
      <c r="F3881" s="23">
        <v>9</v>
      </c>
      <c r="G3881" s="22" t="s">
        <v>3147</v>
      </c>
      <c r="H3881" s="22" t="s">
        <v>1327</v>
      </c>
      <c r="I3881" s="23">
        <v>1</v>
      </c>
      <c r="J3881" s="23">
        <v>601</v>
      </c>
      <c r="K3881" s="23" t="s">
        <v>3161</v>
      </c>
      <c r="L3881" s="22" t="s">
        <v>3162</v>
      </c>
      <c r="M3881" s="21" t="s">
        <v>541</v>
      </c>
      <c r="N3881" s="23" t="s">
        <v>1166</v>
      </c>
      <c r="O3881" s="22" t="s">
        <v>1167</v>
      </c>
      <c r="P3881" s="22" t="s">
        <v>1168</v>
      </c>
      <c r="Q3881" s="23" t="s">
        <v>3297</v>
      </c>
      <c r="R3881" s="22" t="s">
        <v>3298</v>
      </c>
      <c r="S3881" s="21" t="s">
        <v>583</v>
      </c>
      <c r="T3881" s="23" t="s">
        <v>3299</v>
      </c>
      <c r="U3881" s="24" t="s">
        <v>18</v>
      </c>
      <c r="V3881" s="23">
        <v>220</v>
      </c>
      <c r="W3881" s="25">
        <v>0</v>
      </c>
      <c r="X3881" s="25">
        <v>0</v>
      </c>
      <c r="Y3881" s="25">
        <v>0</v>
      </c>
      <c r="Z3881" s="25">
        <v>0</v>
      </c>
      <c r="AA3881" s="25">
        <v>0</v>
      </c>
      <c r="AB3881" s="25">
        <v>600000</v>
      </c>
      <c r="AC3881" s="26">
        <v>45152.505756550927</v>
      </c>
      <c r="AD3881" s="27">
        <f>ROW()</f>
        <v>3881</v>
      </c>
      <c r="AE3881" s="27">
        <f>1</f>
        <v>1</v>
      </c>
      <c r="AF3881" s="27">
        <f>SUBTOTAL(109,Tbl_NGF_Data[[#This Row],[Counter]])</f>
        <v>1</v>
      </c>
    </row>
    <row r="3882" spans="2:32" ht="60" x14ac:dyDescent="0.25">
      <c r="B3882" s="21" t="s">
        <v>512</v>
      </c>
      <c r="C3882" s="22" t="s">
        <v>3147</v>
      </c>
      <c r="D3882" s="23">
        <v>9</v>
      </c>
      <c r="E3882" s="22" t="s">
        <v>512</v>
      </c>
      <c r="F3882" s="23">
        <v>9</v>
      </c>
      <c r="G3882" s="22" t="s">
        <v>3147</v>
      </c>
      <c r="H3882" s="22" t="s">
        <v>1327</v>
      </c>
      <c r="I3882" s="23">
        <v>1</v>
      </c>
      <c r="J3882" s="23">
        <v>601</v>
      </c>
      <c r="K3882" s="23" t="s">
        <v>3161</v>
      </c>
      <c r="L3882" s="22" t="s">
        <v>3162</v>
      </c>
      <c r="M3882" s="21" t="s">
        <v>541</v>
      </c>
      <c r="N3882" s="23" t="s">
        <v>1166</v>
      </c>
      <c r="O3882" s="22" t="s">
        <v>1167</v>
      </c>
      <c r="P3882" s="22" t="s">
        <v>1168</v>
      </c>
      <c r="Q3882" s="23" t="s">
        <v>3300</v>
      </c>
      <c r="R3882" s="22" t="s">
        <v>3301</v>
      </c>
      <c r="S3882" s="21" t="s">
        <v>584</v>
      </c>
      <c r="T3882" s="23" t="s">
        <v>3302</v>
      </c>
      <c r="U3882" s="24" t="s">
        <v>16</v>
      </c>
      <c r="V3882" s="23">
        <v>135</v>
      </c>
      <c r="W3882" s="25">
        <v>0</v>
      </c>
      <c r="X3882" s="25">
        <v>0</v>
      </c>
      <c r="Y3882" s="25">
        <v>0</v>
      </c>
      <c r="Z3882" s="25">
        <v>0</v>
      </c>
      <c r="AA3882" s="25">
        <v>0</v>
      </c>
      <c r="AB3882" s="25">
        <v>1950000</v>
      </c>
      <c r="AC3882" s="26">
        <v>45152.505756550927</v>
      </c>
      <c r="AD3882" s="27">
        <f>ROW()</f>
        <v>3882</v>
      </c>
      <c r="AE3882" s="27">
        <f>1</f>
        <v>1</v>
      </c>
      <c r="AF3882" s="27">
        <f>SUBTOTAL(109,Tbl_NGF_Data[[#This Row],[Counter]])</f>
        <v>1</v>
      </c>
    </row>
    <row r="3883" spans="2:32" ht="60" x14ac:dyDescent="0.25">
      <c r="B3883" s="21" t="s">
        <v>512</v>
      </c>
      <c r="C3883" s="22" t="s">
        <v>3147</v>
      </c>
      <c r="D3883" s="23">
        <v>9</v>
      </c>
      <c r="E3883" s="22" t="s">
        <v>512</v>
      </c>
      <c r="F3883" s="23">
        <v>9</v>
      </c>
      <c r="G3883" s="22" t="s">
        <v>3147</v>
      </c>
      <c r="H3883" s="22" t="s">
        <v>1327</v>
      </c>
      <c r="I3883" s="23">
        <v>1</v>
      </c>
      <c r="J3883" s="23">
        <v>601</v>
      </c>
      <c r="K3883" s="23" t="s">
        <v>3161</v>
      </c>
      <c r="L3883" s="22" t="s">
        <v>3162</v>
      </c>
      <c r="M3883" s="21" t="s">
        <v>541</v>
      </c>
      <c r="N3883" s="23" t="s">
        <v>1166</v>
      </c>
      <c r="O3883" s="22" t="s">
        <v>1167</v>
      </c>
      <c r="P3883" s="22" t="s">
        <v>1168</v>
      </c>
      <c r="Q3883" s="23" t="s">
        <v>3300</v>
      </c>
      <c r="R3883" s="22" t="s">
        <v>3301</v>
      </c>
      <c r="S3883" s="21" t="s">
        <v>584</v>
      </c>
      <c r="T3883" s="23" t="s">
        <v>3302</v>
      </c>
      <c r="U3883" s="24" t="s">
        <v>18</v>
      </c>
      <c r="V3883" s="23">
        <v>220</v>
      </c>
      <c r="W3883" s="25">
        <v>0</v>
      </c>
      <c r="X3883" s="25">
        <v>0</v>
      </c>
      <c r="Y3883" s="25">
        <v>0</v>
      </c>
      <c r="Z3883" s="25">
        <v>0</v>
      </c>
      <c r="AA3883" s="25">
        <v>0</v>
      </c>
      <c r="AB3883" s="25">
        <v>1950000</v>
      </c>
      <c r="AC3883" s="26">
        <v>45152.505756550927</v>
      </c>
      <c r="AD3883" s="27">
        <f>ROW()</f>
        <v>3883</v>
      </c>
      <c r="AE3883" s="27">
        <f>1</f>
        <v>1</v>
      </c>
      <c r="AF3883" s="27">
        <f>SUBTOTAL(109,Tbl_NGF_Data[[#This Row],[Counter]])</f>
        <v>1</v>
      </c>
    </row>
    <row r="3884" spans="2:32" ht="45" x14ac:dyDescent="0.25">
      <c r="B3884" s="21" t="s">
        <v>512</v>
      </c>
      <c r="C3884" s="22" t="s">
        <v>3147</v>
      </c>
      <c r="D3884" s="23">
        <v>9</v>
      </c>
      <c r="E3884" s="22" t="s">
        <v>512</v>
      </c>
      <c r="F3884" s="23">
        <v>9</v>
      </c>
      <c r="G3884" s="22" t="s">
        <v>3147</v>
      </c>
      <c r="H3884" s="22" t="s">
        <v>1327</v>
      </c>
      <c r="I3884" s="23">
        <v>1</v>
      </c>
      <c r="J3884" s="23">
        <v>223</v>
      </c>
      <c r="K3884" s="23" t="s">
        <v>3303</v>
      </c>
      <c r="L3884" s="22" t="s">
        <v>3304</v>
      </c>
      <c r="M3884" s="21" t="s">
        <v>517</v>
      </c>
      <c r="N3884" s="23" t="s">
        <v>1119</v>
      </c>
      <c r="O3884" s="22" t="s">
        <v>1120</v>
      </c>
      <c r="P3884" s="22" t="s">
        <v>1121</v>
      </c>
      <c r="Q3884" s="23" t="s">
        <v>3305</v>
      </c>
      <c r="R3884" s="22" t="s">
        <v>3306</v>
      </c>
      <c r="S3884" s="21" t="s">
        <v>518</v>
      </c>
      <c r="T3884" s="23" t="s">
        <v>3307</v>
      </c>
      <c r="U3884" s="24" t="s">
        <v>15</v>
      </c>
      <c r="V3884" s="23">
        <v>100</v>
      </c>
      <c r="W3884" s="25">
        <v>186603.4</v>
      </c>
      <c r="X3884" s="25">
        <v>193874.4</v>
      </c>
      <c r="Y3884" s="25">
        <v>205011.4</v>
      </c>
      <c r="Z3884" s="25">
        <v>207884.4</v>
      </c>
      <c r="AA3884" s="25">
        <v>176797.4</v>
      </c>
      <c r="AB3884" s="25">
        <v>171141.4</v>
      </c>
      <c r="AC3884" s="26">
        <v>45152.505756550927</v>
      </c>
      <c r="AD3884" s="27">
        <f>ROW()</f>
        <v>3884</v>
      </c>
      <c r="AE3884" s="27">
        <f>1</f>
        <v>1</v>
      </c>
      <c r="AF3884" s="27">
        <f>SUBTOTAL(109,Tbl_NGF_Data[[#This Row],[Counter]])</f>
        <v>1</v>
      </c>
    </row>
    <row r="3885" spans="2:32" ht="45" x14ac:dyDescent="0.25">
      <c r="B3885" s="21" t="s">
        <v>512</v>
      </c>
      <c r="C3885" s="22" t="s">
        <v>3147</v>
      </c>
      <c r="D3885" s="23">
        <v>9</v>
      </c>
      <c r="E3885" s="22" t="s">
        <v>512</v>
      </c>
      <c r="F3885" s="23">
        <v>9</v>
      </c>
      <c r="G3885" s="22" t="s">
        <v>3147</v>
      </c>
      <c r="H3885" s="22" t="s">
        <v>1327</v>
      </c>
      <c r="I3885" s="23">
        <v>1</v>
      </c>
      <c r="J3885" s="23">
        <v>223</v>
      </c>
      <c r="K3885" s="23" t="s">
        <v>3303</v>
      </c>
      <c r="L3885" s="22" t="s">
        <v>3304</v>
      </c>
      <c r="M3885" s="21" t="s">
        <v>517</v>
      </c>
      <c r="N3885" s="23" t="s">
        <v>1119</v>
      </c>
      <c r="O3885" s="22" t="s">
        <v>1120</v>
      </c>
      <c r="P3885" s="22" t="s">
        <v>1121</v>
      </c>
      <c r="Q3885" s="23" t="s">
        <v>3305</v>
      </c>
      <c r="R3885" s="22" t="s">
        <v>3306</v>
      </c>
      <c r="S3885" s="21" t="s">
        <v>518</v>
      </c>
      <c r="T3885" s="23" t="s">
        <v>3307</v>
      </c>
      <c r="U3885" s="24" t="s">
        <v>16</v>
      </c>
      <c r="V3885" s="23">
        <v>135</v>
      </c>
      <c r="W3885" s="25">
        <v>65000</v>
      </c>
      <c r="X3885" s="25">
        <v>65000</v>
      </c>
      <c r="Y3885" s="25">
        <v>65000</v>
      </c>
      <c r="Z3885" s="25">
        <v>65000</v>
      </c>
      <c r="AA3885" s="25">
        <v>100000</v>
      </c>
      <c r="AB3885" s="25">
        <v>100000</v>
      </c>
      <c r="AC3885" s="26">
        <v>45152.505756550927</v>
      </c>
      <c r="AD3885" s="27">
        <f>ROW()</f>
        <v>3885</v>
      </c>
      <c r="AE3885" s="27">
        <f>1</f>
        <v>1</v>
      </c>
      <c r="AF3885" s="27">
        <f>SUBTOTAL(109,Tbl_NGF_Data[[#This Row],[Counter]])</f>
        <v>1</v>
      </c>
    </row>
    <row r="3886" spans="2:32" ht="45" x14ac:dyDescent="0.25">
      <c r="B3886" s="21" t="s">
        <v>512</v>
      </c>
      <c r="C3886" s="22" t="s">
        <v>3147</v>
      </c>
      <c r="D3886" s="23">
        <v>9</v>
      </c>
      <c r="E3886" s="22" t="s">
        <v>512</v>
      </c>
      <c r="F3886" s="23">
        <v>9</v>
      </c>
      <c r="G3886" s="22" t="s">
        <v>3147</v>
      </c>
      <c r="H3886" s="22" t="s">
        <v>1327</v>
      </c>
      <c r="I3886" s="23">
        <v>1</v>
      </c>
      <c r="J3886" s="23">
        <v>223</v>
      </c>
      <c r="K3886" s="23" t="s">
        <v>3303</v>
      </c>
      <c r="L3886" s="22" t="s">
        <v>3304</v>
      </c>
      <c r="M3886" s="21" t="s">
        <v>517</v>
      </c>
      <c r="N3886" s="23" t="s">
        <v>1119</v>
      </c>
      <c r="O3886" s="22" t="s">
        <v>1120</v>
      </c>
      <c r="P3886" s="22" t="s">
        <v>1121</v>
      </c>
      <c r="Q3886" s="23" t="s">
        <v>3305</v>
      </c>
      <c r="R3886" s="22" t="s">
        <v>3306</v>
      </c>
      <c r="S3886" s="21" t="s">
        <v>518</v>
      </c>
      <c r="T3886" s="23" t="s">
        <v>3307</v>
      </c>
      <c r="U3886" s="24" t="s">
        <v>17</v>
      </c>
      <c r="V3886" s="23">
        <v>200</v>
      </c>
      <c r="W3886" s="25">
        <v>65000</v>
      </c>
      <c r="X3886" s="25">
        <v>63000</v>
      </c>
      <c r="Y3886" s="25">
        <v>62000</v>
      </c>
      <c r="Z3886" s="25">
        <v>64000</v>
      </c>
      <c r="AA3886" s="25">
        <v>98000</v>
      </c>
      <c r="AB3886" s="25">
        <v>96000</v>
      </c>
      <c r="AC3886" s="26">
        <v>45152.505756550927</v>
      </c>
      <c r="AD3886" s="27">
        <f>ROW()</f>
        <v>3886</v>
      </c>
      <c r="AE3886" s="27">
        <f>1</f>
        <v>1</v>
      </c>
      <c r="AF3886" s="27">
        <f>SUBTOTAL(109,Tbl_NGF_Data[[#This Row],[Counter]])</f>
        <v>1</v>
      </c>
    </row>
    <row r="3887" spans="2:32" ht="45" x14ac:dyDescent="0.25">
      <c r="B3887" s="21" t="s">
        <v>512</v>
      </c>
      <c r="C3887" s="22" t="s">
        <v>3147</v>
      </c>
      <c r="D3887" s="23">
        <v>9</v>
      </c>
      <c r="E3887" s="22" t="s">
        <v>512</v>
      </c>
      <c r="F3887" s="23">
        <v>9</v>
      </c>
      <c r="G3887" s="22" t="s">
        <v>3147</v>
      </c>
      <c r="H3887" s="22" t="s">
        <v>1327</v>
      </c>
      <c r="I3887" s="23">
        <v>1</v>
      </c>
      <c r="J3887" s="23">
        <v>223</v>
      </c>
      <c r="K3887" s="23" t="s">
        <v>3303</v>
      </c>
      <c r="L3887" s="22" t="s">
        <v>3304</v>
      </c>
      <c r="M3887" s="21" t="s">
        <v>517</v>
      </c>
      <c r="N3887" s="23" t="s">
        <v>1119</v>
      </c>
      <c r="O3887" s="22" t="s">
        <v>1120</v>
      </c>
      <c r="P3887" s="22" t="s">
        <v>1121</v>
      </c>
      <c r="Q3887" s="23" t="s">
        <v>3305</v>
      </c>
      <c r="R3887" s="22" t="s">
        <v>3306</v>
      </c>
      <c r="S3887" s="21" t="s">
        <v>518</v>
      </c>
      <c r="T3887" s="23" t="s">
        <v>3307</v>
      </c>
      <c r="U3887" s="24" t="s">
        <v>18</v>
      </c>
      <c r="V3887" s="23">
        <v>220</v>
      </c>
      <c r="W3887" s="25">
        <v>0</v>
      </c>
      <c r="X3887" s="25">
        <v>2000</v>
      </c>
      <c r="Y3887" s="25">
        <v>3000</v>
      </c>
      <c r="Z3887" s="25">
        <v>1000</v>
      </c>
      <c r="AA3887" s="25">
        <v>2000</v>
      </c>
      <c r="AB3887" s="25">
        <v>4000</v>
      </c>
      <c r="AC3887" s="26">
        <v>45152.505756550927</v>
      </c>
      <c r="AD3887" s="27">
        <f>ROW()</f>
        <v>3887</v>
      </c>
      <c r="AE3887" s="27">
        <f>1</f>
        <v>1</v>
      </c>
      <c r="AF3887" s="27">
        <f>SUBTOTAL(109,Tbl_NGF_Data[[#This Row],[Counter]])</f>
        <v>1</v>
      </c>
    </row>
    <row r="3888" spans="2:32" ht="45" x14ac:dyDescent="0.25">
      <c r="B3888" s="21" t="s">
        <v>512</v>
      </c>
      <c r="C3888" s="22" t="s">
        <v>3147</v>
      </c>
      <c r="D3888" s="23">
        <v>9</v>
      </c>
      <c r="E3888" s="22" t="s">
        <v>512</v>
      </c>
      <c r="F3888" s="23">
        <v>9</v>
      </c>
      <c r="G3888" s="22" t="s">
        <v>3147</v>
      </c>
      <c r="H3888" s="22" t="s">
        <v>1327</v>
      </c>
      <c r="I3888" s="23">
        <v>1</v>
      </c>
      <c r="J3888" s="23">
        <v>223</v>
      </c>
      <c r="K3888" s="23" t="s">
        <v>3303</v>
      </c>
      <c r="L3888" s="22" t="s">
        <v>3304</v>
      </c>
      <c r="M3888" s="21" t="s">
        <v>517</v>
      </c>
      <c r="N3888" s="23" t="s">
        <v>1119</v>
      </c>
      <c r="O3888" s="22" t="s">
        <v>1120</v>
      </c>
      <c r="P3888" s="22" t="s">
        <v>1121</v>
      </c>
      <c r="Q3888" s="23" t="s">
        <v>3308</v>
      </c>
      <c r="R3888" s="22" t="s">
        <v>3309</v>
      </c>
      <c r="S3888" s="21" t="s">
        <v>519</v>
      </c>
      <c r="T3888" s="23" t="s">
        <v>3310</v>
      </c>
      <c r="U3888" s="24" t="s">
        <v>15</v>
      </c>
      <c r="V3888" s="23">
        <v>100</v>
      </c>
      <c r="W3888" s="25">
        <v>0</v>
      </c>
      <c r="X3888" s="25">
        <v>0</v>
      </c>
      <c r="Y3888" s="25">
        <v>1000000</v>
      </c>
      <c r="Z3888" s="25">
        <v>887380</v>
      </c>
      <c r="AA3888" s="25">
        <v>852827.39</v>
      </c>
      <c r="AB3888" s="25">
        <v>768048.61</v>
      </c>
      <c r="AC3888" s="26">
        <v>45152.505756550927</v>
      </c>
      <c r="AD3888" s="27">
        <f>ROW()</f>
        <v>3888</v>
      </c>
      <c r="AE3888" s="27">
        <f>1</f>
        <v>1</v>
      </c>
      <c r="AF3888" s="27">
        <f>SUBTOTAL(109,Tbl_NGF_Data[[#This Row],[Counter]])</f>
        <v>1</v>
      </c>
    </row>
    <row r="3889" spans="2:32" ht="45" x14ac:dyDescent="0.25">
      <c r="B3889" s="21" t="s">
        <v>512</v>
      </c>
      <c r="C3889" s="22" t="s">
        <v>3147</v>
      </c>
      <c r="D3889" s="23">
        <v>9</v>
      </c>
      <c r="E3889" s="22" t="s">
        <v>512</v>
      </c>
      <c r="F3889" s="23">
        <v>9</v>
      </c>
      <c r="G3889" s="22" t="s">
        <v>3147</v>
      </c>
      <c r="H3889" s="22" t="s">
        <v>1327</v>
      </c>
      <c r="I3889" s="23">
        <v>1</v>
      </c>
      <c r="J3889" s="23">
        <v>223</v>
      </c>
      <c r="K3889" s="23" t="s">
        <v>3303</v>
      </c>
      <c r="L3889" s="22" t="s">
        <v>3304</v>
      </c>
      <c r="M3889" s="21" t="s">
        <v>517</v>
      </c>
      <c r="N3889" s="23" t="s">
        <v>1119</v>
      </c>
      <c r="O3889" s="22" t="s">
        <v>1120</v>
      </c>
      <c r="P3889" s="22" t="s">
        <v>1121</v>
      </c>
      <c r="Q3889" s="23" t="s">
        <v>3308</v>
      </c>
      <c r="R3889" s="22" t="s">
        <v>3309</v>
      </c>
      <c r="S3889" s="21" t="s">
        <v>519</v>
      </c>
      <c r="T3889" s="23" t="s">
        <v>3310</v>
      </c>
      <c r="U3889" s="24" t="s">
        <v>16</v>
      </c>
      <c r="V3889" s="23">
        <v>135</v>
      </c>
      <c r="W3889" s="25">
        <v>0</v>
      </c>
      <c r="X3889" s="25">
        <v>0</v>
      </c>
      <c r="Y3889" s="25">
        <v>0</v>
      </c>
      <c r="Z3889" s="25">
        <v>112620</v>
      </c>
      <c r="AA3889" s="25">
        <v>45000</v>
      </c>
      <c r="AB3889" s="25">
        <v>100000</v>
      </c>
      <c r="AC3889" s="26">
        <v>45152.505756550927</v>
      </c>
      <c r="AD3889" s="27">
        <f>ROW()</f>
        <v>3889</v>
      </c>
      <c r="AE3889" s="27">
        <f>1</f>
        <v>1</v>
      </c>
      <c r="AF3889" s="27">
        <f>SUBTOTAL(109,Tbl_NGF_Data[[#This Row],[Counter]])</f>
        <v>1</v>
      </c>
    </row>
    <row r="3890" spans="2:32" ht="45" x14ac:dyDescent="0.25">
      <c r="B3890" s="21" t="s">
        <v>512</v>
      </c>
      <c r="C3890" s="22" t="s">
        <v>3147</v>
      </c>
      <c r="D3890" s="23">
        <v>9</v>
      </c>
      <c r="E3890" s="22" t="s">
        <v>512</v>
      </c>
      <c r="F3890" s="23">
        <v>9</v>
      </c>
      <c r="G3890" s="22" t="s">
        <v>3147</v>
      </c>
      <c r="H3890" s="22" t="s">
        <v>1327</v>
      </c>
      <c r="I3890" s="23">
        <v>1</v>
      </c>
      <c r="J3890" s="23">
        <v>223</v>
      </c>
      <c r="K3890" s="23" t="s">
        <v>3303</v>
      </c>
      <c r="L3890" s="22" t="s">
        <v>3304</v>
      </c>
      <c r="M3890" s="21" t="s">
        <v>517</v>
      </c>
      <c r="N3890" s="23" t="s">
        <v>1119</v>
      </c>
      <c r="O3890" s="22" t="s">
        <v>1120</v>
      </c>
      <c r="P3890" s="22" t="s">
        <v>1121</v>
      </c>
      <c r="Q3890" s="23" t="s">
        <v>3308</v>
      </c>
      <c r="R3890" s="22" t="s">
        <v>3309</v>
      </c>
      <c r="S3890" s="21" t="s">
        <v>519</v>
      </c>
      <c r="T3890" s="23" t="s">
        <v>3310</v>
      </c>
      <c r="U3890" s="24" t="s">
        <v>17</v>
      </c>
      <c r="V3890" s="23">
        <v>200</v>
      </c>
      <c r="W3890" s="25">
        <v>0</v>
      </c>
      <c r="X3890" s="25">
        <v>0</v>
      </c>
      <c r="Y3890" s="25">
        <v>0</v>
      </c>
      <c r="Z3890" s="25">
        <v>112620</v>
      </c>
      <c r="AA3890" s="25">
        <v>34552.61</v>
      </c>
      <c r="AB3890" s="25">
        <v>84778.78</v>
      </c>
      <c r="AC3890" s="26">
        <v>45152.505756550927</v>
      </c>
      <c r="AD3890" s="27">
        <f>ROW()</f>
        <v>3890</v>
      </c>
      <c r="AE3890" s="27">
        <f>1</f>
        <v>1</v>
      </c>
      <c r="AF3890" s="27">
        <f>SUBTOTAL(109,Tbl_NGF_Data[[#This Row],[Counter]])</f>
        <v>1</v>
      </c>
    </row>
    <row r="3891" spans="2:32" ht="45" x14ac:dyDescent="0.25">
      <c r="B3891" s="21" t="s">
        <v>512</v>
      </c>
      <c r="C3891" s="22" t="s">
        <v>3147</v>
      </c>
      <c r="D3891" s="23">
        <v>9</v>
      </c>
      <c r="E3891" s="22" t="s">
        <v>512</v>
      </c>
      <c r="F3891" s="23">
        <v>9</v>
      </c>
      <c r="G3891" s="22" t="s">
        <v>3147</v>
      </c>
      <c r="H3891" s="22" t="s">
        <v>1327</v>
      </c>
      <c r="I3891" s="23">
        <v>1</v>
      </c>
      <c r="J3891" s="23">
        <v>223</v>
      </c>
      <c r="K3891" s="23" t="s">
        <v>3303</v>
      </c>
      <c r="L3891" s="22" t="s">
        <v>3304</v>
      </c>
      <c r="M3891" s="21" t="s">
        <v>517</v>
      </c>
      <c r="N3891" s="23" t="s">
        <v>1119</v>
      </c>
      <c r="O3891" s="22" t="s">
        <v>1120</v>
      </c>
      <c r="P3891" s="22" t="s">
        <v>1121</v>
      </c>
      <c r="Q3891" s="23" t="s">
        <v>3308</v>
      </c>
      <c r="R3891" s="22" t="s">
        <v>3309</v>
      </c>
      <c r="S3891" s="21" t="s">
        <v>519</v>
      </c>
      <c r="T3891" s="23" t="s">
        <v>3310</v>
      </c>
      <c r="U3891" s="24" t="s">
        <v>18</v>
      </c>
      <c r="V3891" s="23">
        <v>220</v>
      </c>
      <c r="W3891" s="25">
        <v>0</v>
      </c>
      <c r="X3891" s="25">
        <v>0</v>
      </c>
      <c r="Y3891" s="25">
        <v>0</v>
      </c>
      <c r="Z3891" s="25">
        <v>0</v>
      </c>
      <c r="AA3891" s="25">
        <v>10447.39</v>
      </c>
      <c r="AB3891" s="25">
        <v>15221.220000000001</v>
      </c>
      <c r="AC3891" s="26">
        <v>45152.505756550927</v>
      </c>
      <c r="AD3891" s="27">
        <f>ROW()</f>
        <v>3891</v>
      </c>
      <c r="AE3891" s="27">
        <f>1</f>
        <v>1</v>
      </c>
      <c r="AF3891" s="27">
        <f>SUBTOTAL(109,Tbl_NGF_Data[[#This Row],[Counter]])</f>
        <v>1</v>
      </c>
    </row>
    <row r="3892" spans="2:32" ht="45" x14ac:dyDescent="0.25">
      <c r="B3892" s="21" t="s">
        <v>512</v>
      </c>
      <c r="C3892" s="22" t="s">
        <v>3147</v>
      </c>
      <c r="D3892" s="23">
        <v>9</v>
      </c>
      <c r="E3892" s="22" t="s">
        <v>512</v>
      </c>
      <c r="F3892" s="23">
        <v>9</v>
      </c>
      <c r="G3892" s="22" t="s">
        <v>3147</v>
      </c>
      <c r="H3892" s="22" t="s">
        <v>1327</v>
      </c>
      <c r="I3892" s="23">
        <v>1</v>
      </c>
      <c r="J3892" s="23">
        <v>223</v>
      </c>
      <c r="K3892" s="23" t="s">
        <v>3303</v>
      </c>
      <c r="L3892" s="22" t="s">
        <v>3304</v>
      </c>
      <c r="M3892" s="21" t="s">
        <v>517</v>
      </c>
      <c r="N3892" s="23" t="s">
        <v>1119</v>
      </c>
      <c r="O3892" s="22" t="s">
        <v>1120</v>
      </c>
      <c r="P3892" s="22" t="s">
        <v>1121</v>
      </c>
      <c r="Q3892" s="23" t="s">
        <v>3308</v>
      </c>
      <c r="R3892" s="22" t="s">
        <v>3309</v>
      </c>
      <c r="S3892" s="21" t="s">
        <v>519</v>
      </c>
      <c r="T3892" s="23" t="s">
        <v>3310</v>
      </c>
      <c r="U3892" s="24" t="s">
        <v>19</v>
      </c>
      <c r="V3892" s="23">
        <v>500</v>
      </c>
      <c r="W3892" s="25">
        <v>0</v>
      </c>
      <c r="X3892" s="25">
        <v>0</v>
      </c>
      <c r="Y3892" s="25">
        <v>1000000</v>
      </c>
      <c r="Z3892" s="25">
        <v>0</v>
      </c>
      <c r="AA3892" s="25">
        <v>0</v>
      </c>
      <c r="AB3892" s="25">
        <v>0</v>
      </c>
      <c r="AC3892" s="26">
        <v>45152.505756550927</v>
      </c>
      <c r="AD3892" s="27">
        <f>ROW()</f>
        <v>3892</v>
      </c>
      <c r="AE3892" s="27">
        <f>1</f>
        <v>1</v>
      </c>
      <c r="AF3892" s="27">
        <f>SUBTOTAL(109,Tbl_NGF_Data[[#This Row],[Counter]])</f>
        <v>1</v>
      </c>
    </row>
    <row r="3893" spans="2:32" ht="45" x14ac:dyDescent="0.25">
      <c r="B3893" s="21" t="s">
        <v>512</v>
      </c>
      <c r="C3893" s="22" t="s">
        <v>3147</v>
      </c>
      <c r="D3893" s="23">
        <v>9</v>
      </c>
      <c r="E3893" s="22" t="s">
        <v>512</v>
      </c>
      <c r="F3893" s="23">
        <v>9</v>
      </c>
      <c r="G3893" s="22" t="s">
        <v>3147</v>
      </c>
      <c r="H3893" s="22" t="s">
        <v>1327</v>
      </c>
      <c r="I3893" s="23">
        <v>1</v>
      </c>
      <c r="J3893" s="23">
        <v>223</v>
      </c>
      <c r="K3893" s="23" t="s">
        <v>3303</v>
      </c>
      <c r="L3893" s="22" t="s">
        <v>3304</v>
      </c>
      <c r="M3893" s="21" t="s">
        <v>517</v>
      </c>
      <c r="N3893" s="23" t="s">
        <v>1223</v>
      </c>
      <c r="O3893" s="22" t="s">
        <v>1224</v>
      </c>
      <c r="P3893" s="22" t="s">
        <v>1225</v>
      </c>
      <c r="Q3893" s="23" t="s">
        <v>1369</v>
      </c>
      <c r="R3893" s="22" t="s">
        <v>1370</v>
      </c>
      <c r="S3893" s="21" t="s">
        <v>128</v>
      </c>
      <c r="T3893" s="23" t="s">
        <v>3311</v>
      </c>
      <c r="U3893" s="24" t="s">
        <v>19</v>
      </c>
      <c r="V3893" s="23">
        <v>500</v>
      </c>
      <c r="W3893" s="25">
        <v>587113.32999999996</v>
      </c>
      <c r="X3893" s="25">
        <v>530993.9</v>
      </c>
      <c r="Y3893" s="25">
        <v>474581.7</v>
      </c>
      <c r="Z3893" s="25">
        <v>384532.57</v>
      </c>
      <c r="AA3893" s="25">
        <v>597017.62</v>
      </c>
      <c r="AB3893" s="25">
        <v>734222.5</v>
      </c>
      <c r="AC3893" s="26">
        <v>45152.505756550927</v>
      </c>
      <c r="AD3893" s="27">
        <f>ROW()</f>
        <v>3893</v>
      </c>
      <c r="AE3893" s="27">
        <f>1</f>
        <v>1</v>
      </c>
      <c r="AF3893" s="27">
        <f>SUBTOTAL(109,Tbl_NGF_Data[[#This Row],[Counter]])</f>
        <v>1</v>
      </c>
    </row>
    <row r="3894" spans="2:32" ht="45" x14ac:dyDescent="0.25">
      <c r="B3894" s="21" t="s">
        <v>512</v>
      </c>
      <c r="C3894" s="22" t="s">
        <v>3147</v>
      </c>
      <c r="D3894" s="23">
        <v>9</v>
      </c>
      <c r="E3894" s="22" t="s">
        <v>512</v>
      </c>
      <c r="F3894" s="23">
        <v>9</v>
      </c>
      <c r="G3894" s="22" t="s">
        <v>3147</v>
      </c>
      <c r="H3894" s="22" t="s">
        <v>1327</v>
      </c>
      <c r="I3894" s="23">
        <v>1</v>
      </c>
      <c r="J3894" s="23">
        <v>223</v>
      </c>
      <c r="K3894" s="23" t="s">
        <v>3303</v>
      </c>
      <c r="L3894" s="22" t="s">
        <v>3304</v>
      </c>
      <c r="M3894" s="21" t="s">
        <v>517</v>
      </c>
      <c r="N3894" s="23" t="s">
        <v>1223</v>
      </c>
      <c r="O3894" s="22" t="s">
        <v>1224</v>
      </c>
      <c r="P3894" s="22" t="s">
        <v>1225</v>
      </c>
      <c r="Q3894" s="23" t="s">
        <v>3312</v>
      </c>
      <c r="R3894" s="22" t="s">
        <v>3313</v>
      </c>
      <c r="S3894" s="21" t="s">
        <v>520</v>
      </c>
      <c r="T3894" s="23" t="s">
        <v>3314</v>
      </c>
      <c r="U3894" s="24" t="s">
        <v>15</v>
      </c>
      <c r="V3894" s="23">
        <v>100</v>
      </c>
      <c r="W3894" s="25">
        <v>15702090.380000001</v>
      </c>
      <c r="X3894" s="25">
        <v>15017977.26</v>
      </c>
      <c r="Y3894" s="25">
        <v>14323140.029999999</v>
      </c>
      <c r="Z3894" s="25">
        <v>13421029.52</v>
      </c>
      <c r="AA3894" s="25">
        <v>12414449.449999999</v>
      </c>
      <c r="AB3894" s="25">
        <v>11656502.689999999</v>
      </c>
      <c r="AC3894" s="26">
        <v>45152.505756550927</v>
      </c>
      <c r="AD3894" s="27">
        <f>ROW()</f>
        <v>3894</v>
      </c>
      <c r="AE3894" s="27">
        <f>1</f>
        <v>1</v>
      </c>
      <c r="AF3894" s="27">
        <f>SUBTOTAL(109,Tbl_NGF_Data[[#This Row],[Counter]])</f>
        <v>1</v>
      </c>
    </row>
    <row r="3895" spans="2:32" ht="45" x14ac:dyDescent="0.25">
      <c r="B3895" s="21" t="s">
        <v>512</v>
      </c>
      <c r="C3895" s="22" t="s">
        <v>3147</v>
      </c>
      <c r="D3895" s="23">
        <v>9</v>
      </c>
      <c r="E3895" s="22" t="s">
        <v>512</v>
      </c>
      <c r="F3895" s="23">
        <v>9</v>
      </c>
      <c r="G3895" s="22" t="s">
        <v>3147</v>
      </c>
      <c r="H3895" s="22" t="s">
        <v>1327</v>
      </c>
      <c r="I3895" s="23">
        <v>1</v>
      </c>
      <c r="J3895" s="23">
        <v>223</v>
      </c>
      <c r="K3895" s="23" t="s">
        <v>3303</v>
      </c>
      <c r="L3895" s="22" t="s">
        <v>3304</v>
      </c>
      <c r="M3895" s="21" t="s">
        <v>517</v>
      </c>
      <c r="N3895" s="23" t="s">
        <v>1223</v>
      </c>
      <c r="O3895" s="22" t="s">
        <v>1224</v>
      </c>
      <c r="P3895" s="22" t="s">
        <v>1225</v>
      </c>
      <c r="Q3895" s="23" t="s">
        <v>3312</v>
      </c>
      <c r="R3895" s="22" t="s">
        <v>3313</v>
      </c>
      <c r="S3895" s="21" t="s">
        <v>520</v>
      </c>
      <c r="T3895" s="23" t="s">
        <v>3314</v>
      </c>
      <c r="U3895" s="24" t="s">
        <v>16</v>
      </c>
      <c r="V3895" s="23">
        <v>135</v>
      </c>
      <c r="W3895" s="25">
        <v>995093</v>
      </c>
      <c r="X3895" s="25">
        <v>1125987</v>
      </c>
      <c r="Y3895" s="25">
        <v>1125987</v>
      </c>
      <c r="Z3895" s="25">
        <v>1129767</v>
      </c>
      <c r="AA3895" s="25">
        <v>1041987</v>
      </c>
      <c r="AB3895" s="25">
        <v>990565</v>
      </c>
      <c r="AC3895" s="26">
        <v>45152.505756550927</v>
      </c>
      <c r="AD3895" s="27">
        <f>ROW()</f>
        <v>3895</v>
      </c>
      <c r="AE3895" s="27">
        <f>1</f>
        <v>1</v>
      </c>
      <c r="AF3895" s="27">
        <f>SUBTOTAL(109,Tbl_NGF_Data[[#This Row],[Counter]])</f>
        <v>1</v>
      </c>
    </row>
    <row r="3896" spans="2:32" ht="45" x14ac:dyDescent="0.25">
      <c r="B3896" s="21" t="s">
        <v>512</v>
      </c>
      <c r="C3896" s="22" t="s">
        <v>3147</v>
      </c>
      <c r="D3896" s="23">
        <v>9</v>
      </c>
      <c r="E3896" s="22" t="s">
        <v>512</v>
      </c>
      <c r="F3896" s="23">
        <v>9</v>
      </c>
      <c r="G3896" s="22" t="s">
        <v>3147</v>
      </c>
      <c r="H3896" s="22" t="s">
        <v>1327</v>
      </c>
      <c r="I3896" s="23">
        <v>1</v>
      </c>
      <c r="J3896" s="23">
        <v>223</v>
      </c>
      <c r="K3896" s="23" t="s">
        <v>3303</v>
      </c>
      <c r="L3896" s="22" t="s">
        <v>3304</v>
      </c>
      <c r="M3896" s="21" t="s">
        <v>517</v>
      </c>
      <c r="N3896" s="23" t="s">
        <v>1223</v>
      </c>
      <c r="O3896" s="22" t="s">
        <v>1224</v>
      </c>
      <c r="P3896" s="22" t="s">
        <v>1225</v>
      </c>
      <c r="Q3896" s="23" t="s">
        <v>3312</v>
      </c>
      <c r="R3896" s="22" t="s">
        <v>3313</v>
      </c>
      <c r="S3896" s="21" t="s">
        <v>520</v>
      </c>
      <c r="T3896" s="23" t="s">
        <v>3314</v>
      </c>
      <c r="U3896" s="24" t="s">
        <v>17</v>
      </c>
      <c r="V3896" s="23">
        <v>200</v>
      </c>
      <c r="W3896" s="25">
        <v>699466.52000000014</v>
      </c>
      <c r="X3896" s="25">
        <v>1000571.15</v>
      </c>
      <c r="Y3896" s="25">
        <v>997184.67</v>
      </c>
      <c r="Z3896" s="25">
        <v>1003185.49</v>
      </c>
      <c r="AA3896" s="25">
        <v>1031465.68</v>
      </c>
      <c r="AB3896" s="25">
        <v>981590.65000000014</v>
      </c>
      <c r="AC3896" s="26">
        <v>45152.505756550927</v>
      </c>
      <c r="AD3896" s="27">
        <f>ROW()</f>
        <v>3896</v>
      </c>
      <c r="AE3896" s="27">
        <f>1</f>
        <v>1</v>
      </c>
      <c r="AF3896" s="27">
        <f>SUBTOTAL(109,Tbl_NGF_Data[[#This Row],[Counter]])</f>
        <v>1</v>
      </c>
    </row>
    <row r="3897" spans="2:32" ht="45" x14ac:dyDescent="0.25">
      <c r="B3897" s="21" t="s">
        <v>512</v>
      </c>
      <c r="C3897" s="22" t="s">
        <v>3147</v>
      </c>
      <c r="D3897" s="23">
        <v>9</v>
      </c>
      <c r="E3897" s="22" t="s">
        <v>512</v>
      </c>
      <c r="F3897" s="23">
        <v>9</v>
      </c>
      <c r="G3897" s="22" t="s">
        <v>3147</v>
      </c>
      <c r="H3897" s="22" t="s">
        <v>1327</v>
      </c>
      <c r="I3897" s="23">
        <v>1</v>
      </c>
      <c r="J3897" s="23">
        <v>223</v>
      </c>
      <c r="K3897" s="23" t="s">
        <v>3303</v>
      </c>
      <c r="L3897" s="22" t="s">
        <v>3304</v>
      </c>
      <c r="M3897" s="21" t="s">
        <v>517</v>
      </c>
      <c r="N3897" s="23" t="s">
        <v>1223</v>
      </c>
      <c r="O3897" s="22" t="s">
        <v>1224</v>
      </c>
      <c r="P3897" s="22" t="s">
        <v>1225</v>
      </c>
      <c r="Q3897" s="23" t="s">
        <v>3312</v>
      </c>
      <c r="R3897" s="22" t="s">
        <v>3313</v>
      </c>
      <c r="S3897" s="21" t="s">
        <v>520</v>
      </c>
      <c r="T3897" s="23" t="s">
        <v>3314</v>
      </c>
      <c r="U3897" s="24" t="s">
        <v>18</v>
      </c>
      <c r="V3897" s="23">
        <v>220</v>
      </c>
      <c r="W3897" s="25">
        <v>295626.47999999986</v>
      </c>
      <c r="X3897" s="25">
        <v>125415.84999999998</v>
      </c>
      <c r="Y3897" s="25">
        <v>128802.32999999996</v>
      </c>
      <c r="Z3897" s="25">
        <v>126581.51000000001</v>
      </c>
      <c r="AA3897" s="25">
        <v>10521.319999999949</v>
      </c>
      <c r="AB3897" s="25">
        <v>8974.3499999998603</v>
      </c>
      <c r="AC3897" s="26">
        <v>45152.505756550927</v>
      </c>
      <c r="AD3897" s="27">
        <f>ROW()</f>
        <v>3897</v>
      </c>
      <c r="AE3897" s="27">
        <f>1</f>
        <v>1</v>
      </c>
      <c r="AF3897" s="27">
        <f>SUBTOTAL(109,Tbl_NGF_Data[[#This Row],[Counter]])</f>
        <v>1</v>
      </c>
    </row>
    <row r="3898" spans="2:32" ht="45" x14ac:dyDescent="0.25">
      <c r="B3898" s="21" t="s">
        <v>512</v>
      </c>
      <c r="C3898" s="22" t="s">
        <v>3147</v>
      </c>
      <c r="D3898" s="23">
        <v>9</v>
      </c>
      <c r="E3898" s="22" t="s">
        <v>512</v>
      </c>
      <c r="F3898" s="23">
        <v>9</v>
      </c>
      <c r="G3898" s="22" t="s">
        <v>3147</v>
      </c>
      <c r="H3898" s="22" t="s">
        <v>1327</v>
      </c>
      <c r="I3898" s="23">
        <v>1</v>
      </c>
      <c r="J3898" s="23">
        <v>223</v>
      </c>
      <c r="K3898" s="23" t="s">
        <v>3303</v>
      </c>
      <c r="L3898" s="22" t="s">
        <v>3304</v>
      </c>
      <c r="M3898" s="21" t="s">
        <v>517</v>
      </c>
      <c r="N3898" s="23" t="s">
        <v>1223</v>
      </c>
      <c r="O3898" s="22" t="s">
        <v>1224</v>
      </c>
      <c r="P3898" s="22" t="s">
        <v>1225</v>
      </c>
      <c r="Q3898" s="23" t="s">
        <v>3312</v>
      </c>
      <c r="R3898" s="22" t="s">
        <v>3313</v>
      </c>
      <c r="S3898" s="21" t="s">
        <v>520</v>
      </c>
      <c r="T3898" s="23" t="s">
        <v>3314</v>
      </c>
      <c r="U3898" s="24" t="s">
        <v>19</v>
      </c>
      <c r="V3898" s="23">
        <v>500</v>
      </c>
      <c r="W3898" s="25">
        <v>199037.78</v>
      </c>
      <c r="X3898" s="25">
        <v>316458.03000000003</v>
      </c>
      <c r="Y3898" s="25">
        <v>302347.44</v>
      </c>
      <c r="Z3898" s="25">
        <v>101074.98000000001</v>
      </c>
      <c r="AA3898" s="25">
        <v>24885.61</v>
      </c>
      <c r="AB3898" s="25">
        <v>223643.89</v>
      </c>
      <c r="AC3898" s="26">
        <v>45152.505756550927</v>
      </c>
      <c r="AD3898" s="27">
        <f>ROW()</f>
        <v>3898</v>
      </c>
      <c r="AE3898" s="27">
        <f>1</f>
        <v>1</v>
      </c>
      <c r="AF3898" s="27">
        <f>SUBTOTAL(109,Tbl_NGF_Data[[#This Row],[Counter]])</f>
        <v>1</v>
      </c>
    </row>
    <row r="3899" spans="2:32" ht="45" x14ac:dyDescent="0.25">
      <c r="B3899" s="21" t="s">
        <v>512</v>
      </c>
      <c r="C3899" s="22" t="s">
        <v>3147</v>
      </c>
      <c r="D3899" s="23">
        <v>9</v>
      </c>
      <c r="E3899" s="22" t="s">
        <v>512</v>
      </c>
      <c r="F3899" s="23">
        <v>9</v>
      </c>
      <c r="G3899" s="22" t="s">
        <v>3147</v>
      </c>
      <c r="H3899" s="22" t="s">
        <v>1327</v>
      </c>
      <c r="I3899" s="23">
        <v>1</v>
      </c>
      <c r="J3899" s="23">
        <v>223</v>
      </c>
      <c r="K3899" s="23" t="s">
        <v>3303</v>
      </c>
      <c r="L3899" s="22" t="s">
        <v>3304</v>
      </c>
      <c r="M3899" s="21" t="s">
        <v>517</v>
      </c>
      <c r="N3899" s="23" t="s">
        <v>1186</v>
      </c>
      <c r="O3899" s="22" t="s">
        <v>1187</v>
      </c>
      <c r="P3899" s="22" t="s">
        <v>1188</v>
      </c>
      <c r="Q3899" s="23" t="s">
        <v>3315</v>
      </c>
      <c r="R3899" s="22" t="s">
        <v>3316</v>
      </c>
      <c r="S3899" s="21" t="s">
        <v>521</v>
      </c>
      <c r="T3899" s="23" t="s">
        <v>3317</v>
      </c>
      <c r="U3899" s="24" t="s">
        <v>15</v>
      </c>
      <c r="V3899" s="23">
        <v>100</v>
      </c>
      <c r="W3899" s="25">
        <v>33256072.009999998</v>
      </c>
      <c r="X3899" s="25">
        <v>33349811.48</v>
      </c>
      <c r="Y3899" s="25">
        <v>34024675.440000005</v>
      </c>
      <c r="Z3899" s="25">
        <v>37742907.660000004</v>
      </c>
      <c r="AA3899" s="25">
        <v>39848829.880000003</v>
      </c>
      <c r="AB3899" s="25">
        <v>39715615.640000001</v>
      </c>
      <c r="AC3899" s="26">
        <v>45152.505756550927</v>
      </c>
      <c r="AD3899" s="27">
        <f>ROW()</f>
        <v>3899</v>
      </c>
      <c r="AE3899" s="27">
        <f>1</f>
        <v>1</v>
      </c>
      <c r="AF3899" s="27">
        <f>SUBTOTAL(109,Tbl_NGF_Data[[#This Row],[Counter]])</f>
        <v>1</v>
      </c>
    </row>
    <row r="3900" spans="2:32" ht="45" x14ac:dyDescent="0.25">
      <c r="B3900" s="21" t="s">
        <v>512</v>
      </c>
      <c r="C3900" s="22" t="s">
        <v>3147</v>
      </c>
      <c r="D3900" s="23">
        <v>9</v>
      </c>
      <c r="E3900" s="22" t="s">
        <v>512</v>
      </c>
      <c r="F3900" s="23">
        <v>9</v>
      </c>
      <c r="G3900" s="22" t="s">
        <v>3147</v>
      </c>
      <c r="H3900" s="22" t="s">
        <v>1327</v>
      </c>
      <c r="I3900" s="23">
        <v>1</v>
      </c>
      <c r="J3900" s="23">
        <v>223</v>
      </c>
      <c r="K3900" s="23" t="s">
        <v>3303</v>
      </c>
      <c r="L3900" s="22" t="s">
        <v>3304</v>
      </c>
      <c r="M3900" s="21" t="s">
        <v>517</v>
      </c>
      <c r="N3900" s="23" t="s">
        <v>1186</v>
      </c>
      <c r="O3900" s="22" t="s">
        <v>1187</v>
      </c>
      <c r="P3900" s="22" t="s">
        <v>1188</v>
      </c>
      <c r="Q3900" s="23" t="s">
        <v>3315</v>
      </c>
      <c r="R3900" s="22" t="s">
        <v>3316</v>
      </c>
      <c r="S3900" s="21" t="s">
        <v>521</v>
      </c>
      <c r="T3900" s="23" t="s">
        <v>3317</v>
      </c>
      <c r="U3900" s="24" t="s">
        <v>16</v>
      </c>
      <c r="V3900" s="23">
        <v>135</v>
      </c>
      <c r="W3900" s="25">
        <v>33347466</v>
      </c>
      <c r="X3900" s="25">
        <v>33731220</v>
      </c>
      <c r="Y3900" s="25">
        <v>35587935</v>
      </c>
      <c r="Z3900" s="25">
        <v>35194562</v>
      </c>
      <c r="AA3900" s="25">
        <v>39739333</v>
      </c>
      <c r="AB3900" s="25">
        <v>44196633</v>
      </c>
      <c r="AC3900" s="26">
        <v>45152.505756550927</v>
      </c>
      <c r="AD3900" s="27">
        <f>ROW()</f>
        <v>3900</v>
      </c>
      <c r="AE3900" s="27">
        <f>1</f>
        <v>1</v>
      </c>
      <c r="AF3900" s="27">
        <f>SUBTOTAL(109,Tbl_NGF_Data[[#This Row],[Counter]])</f>
        <v>1</v>
      </c>
    </row>
    <row r="3901" spans="2:32" ht="45" x14ac:dyDescent="0.25">
      <c r="B3901" s="21" t="s">
        <v>512</v>
      </c>
      <c r="C3901" s="22" t="s">
        <v>3147</v>
      </c>
      <c r="D3901" s="23">
        <v>9</v>
      </c>
      <c r="E3901" s="22" t="s">
        <v>512</v>
      </c>
      <c r="F3901" s="23">
        <v>9</v>
      </c>
      <c r="G3901" s="22" t="s">
        <v>3147</v>
      </c>
      <c r="H3901" s="22" t="s">
        <v>1327</v>
      </c>
      <c r="I3901" s="23">
        <v>1</v>
      </c>
      <c r="J3901" s="23">
        <v>223</v>
      </c>
      <c r="K3901" s="23" t="s">
        <v>3303</v>
      </c>
      <c r="L3901" s="22" t="s">
        <v>3304</v>
      </c>
      <c r="M3901" s="21" t="s">
        <v>517</v>
      </c>
      <c r="N3901" s="23" t="s">
        <v>1186</v>
      </c>
      <c r="O3901" s="22" t="s">
        <v>1187</v>
      </c>
      <c r="P3901" s="22" t="s">
        <v>1188</v>
      </c>
      <c r="Q3901" s="23" t="s">
        <v>3315</v>
      </c>
      <c r="R3901" s="22" t="s">
        <v>3316</v>
      </c>
      <c r="S3901" s="21" t="s">
        <v>521</v>
      </c>
      <c r="T3901" s="23" t="s">
        <v>3317</v>
      </c>
      <c r="U3901" s="24" t="s">
        <v>17</v>
      </c>
      <c r="V3901" s="23">
        <v>200</v>
      </c>
      <c r="W3901" s="25">
        <v>33305292.86999999</v>
      </c>
      <c r="X3901" s="25">
        <v>33724934.459999986</v>
      </c>
      <c r="Y3901" s="25">
        <v>35348021.849999987</v>
      </c>
      <c r="Z3901" s="25">
        <v>35183830.289999999</v>
      </c>
      <c r="AA3901" s="25">
        <v>39583002.910000019</v>
      </c>
      <c r="AB3901" s="25">
        <v>43880572.420000017</v>
      </c>
      <c r="AC3901" s="26">
        <v>45152.505756550927</v>
      </c>
      <c r="AD3901" s="27">
        <f>ROW()</f>
        <v>3901</v>
      </c>
      <c r="AE3901" s="27">
        <f>1</f>
        <v>1</v>
      </c>
      <c r="AF3901" s="27">
        <f>SUBTOTAL(109,Tbl_NGF_Data[[#This Row],[Counter]])</f>
        <v>1</v>
      </c>
    </row>
    <row r="3902" spans="2:32" ht="45" x14ac:dyDescent="0.25">
      <c r="B3902" s="21" t="s">
        <v>512</v>
      </c>
      <c r="C3902" s="22" t="s">
        <v>3147</v>
      </c>
      <c r="D3902" s="23">
        <v>9</v>
      </c>
      <c r="E3902" s="22" t="s">
        <v>512</v>
      </c>
      <c r="F3902" s="23">
        <v>9</v>
      </c>
      <c r="G3902" s="22" t="s">
        <v>3147</v>
      </c>
      <c r="H3902" s="22" t="s">
        <v>1327</v>
      </c>
      <c r="I3902" s="23">
        <v>1</v>
      </c>
      <c r="J3902" s="23">
        <v>223</v>
      </c>
      <c r="K3902" s="23" t="s">
        <v>3303</v>
      </c>
      <c r="L3902" s="22" t="s">
        <v>3304</v>
      </c>
      <c r="M3902" s="21" t="s">
        <v>517</v>
      </c>
      <c r="N3902" s="23" t="s">
        <v>1186</v>
      </c>
      <c r="O3902" s="22" t="s">
        <v>1187</v>
      </c>
      <c r="P3902" s="22" t="s">
        <v>1188</v>
      </c>
      <c r="Q3902" s="23" t="s">
        <v>3315</v>
      </c>
      <c r="R3902" s="22" t="s">
        <v>3316</v>
      </c>
      <c r="S3902" s="21" t="s">
        <v>521</v>
      </c>
      <c r="T3902" s="23" t="s">
        <v>3317</v>
      </c>
      <c r="U3902" s="24" t="s">
        <v>18</v>
      </c>
      <c r="V3902" s="23">
        <v>220</v>
      </c>
      <c r="W3902" s="25">
        <v>42173.130000010133</v>
      </c>
      <c r="X3902" s="25">
        <v>6285.5400000140071</v>
      </c>
      <c r="Y3902" s="25">
        <v>239913.15000001341</v>
      </c>
      <c r="Z3902" s="25">
        <v>10731.710000000894</v>
      </c>
      <c r="AA3902" s="25">
        <v>156330.08999998122</v>
      </c>
      <c r="AB3902" s="25">
        <v>316060.57999998331</v>
      </c>
      <c r="AC3902" s="26">
        <v>45152.505756550927</v>
      </c>
      <c r="AD3902" s="27">
        <f>ROW()</f>
        <v>3902</v>
      </c>
      <c r="AE3902" s="27">
        <f>1</f>
        <v>1</v>
      </c>
      <c r="AF3902" s="27">
        <f>SUBTOTAL(109,Tbl_NGF_Data[[#This Row],[Counter]])</f>
        <v>1</v>
      </c>
    </row>
    <row r="3903" spans="2:32" ht="45" x14ac:dyDescent="0.25">
      <c r="B3903" s="21" t="s">
        <v>512</v>
      </c>
      <c r="C3903" s="22" t="s">
        <v>3147</v>
      </c>
      <c r="D3903" s="23">
        <v>9</v>
      </c>
      <c r="E3903" s="22" t="s">
        <v>512</v>
      </c>
      <c r="F3903" s="23">
        <v>9</v>
      </c>
      <c r="G3903" s="22" t="s">
        <v>3147</v>
      </c>
      <c r="H3903" s="22" t="s">
        <v>1327</v>
      </c>
      <c r="I3903" s="23">
        <v>1</v>
      </c>
      <c r="J3903" s="23">
        <v>223</v>
      </c>
      <c r="K3903" s="23" t="s">
        <v>3303</v>
      </c>
      <c r="L3903" s="22" t="s">
        <v>3304</v>
      </c>
      <c r="M3903" s="21" t="s">
        <v>517</v>
      </c>
      <c r="N3903" s="23" t="s">
        <v>1186</v>
      </c>
      <c r="O3903" s="22" t="s">
        <v>1187</v>
      </c>
      <c r="P3903" s="22" t="s">
        <v>1188</v>
      </c>
      <c r="Q3903" s="23" t="s">
        <v>3315</v>
      </c>
      <c r="R3903" s="22" t="s">
        <v>3316</v>
      </c>
      <c r="S3903" s="21" t="s">
        <v>521</v>
      </c>
      <c r="T3903" s="23" t="s">
        <v>3317</v>
      </c>
      <c r="U3903" s="24" t="s">
        <v>19</v>
      </c>
      <c r="V3903" s="23">
        <v>500</v>
      </c>
      <c r="W3903" s="25">
        <v>32821672.049999997</v>
      </c>
      <c r="X3903" s="25">
        <v>33888944.930000007</v>
      </c>
      <c r="Y3903" s="25">
        <v>36096022.809999995</v>
      </c>
      <c r="Z3903" s="25">
        <v>38968935.509999998</v>
      </c>
      <c r="AA3903" s="25">
        <v>41754577.100000001</v>
      </c>
      <c r="AB3903" s="25">
        <v>43839276.260000005</v>
      </c>
      <c r="AC3903" s="26">
        <v>45152.505756550927</v>
      </c>
      <c r="AD3903" s="27">
        <f>ROW()</f>
        <v>3903</v>
      </c>
      <c r="AE3903" s="27">
        <f>1</f>
        <v>1</v>
      </c>
      <c r="AF3903" s="27">
        <f>SUBTOTAL(109,Tbl_NGF_Data[[#This Row],[Counter]])</f>
        <v>1</v>
      </c>
    </row>
    <row r="3904" spans="2:32" ht="45" x14ac:dyDescent="0.25">
      <c r="B3904" s="21" t="s">
        <v>512</v>
      </c>
      <c r="C3904" s="22" t="s">
        <v>3147</v>
      </c>
      <c r="D3904" s="23">
        <v>9</v>
      </c>
      <c r="E3904" s="22" t="s">
        <v>512</v>
      </c>
      <c r="F3904" s="23">
        <v>9</v>
      </c>
      <c r="G3904" s="22" t="s">
        <v>3147</v>
      </c>
      <c r="H3904" s="22" t="s">
        <v>1327</v>
      </c>
      <c r="I3904" s="23">
        <v>1</v>
      </c>
      <c r="J3904" s="23">
        <v>223</v>
      </c>
      <c r="K3904" s="23" t="s">
        <v>3303</v>
      </c>
      <c r="L3904" s="22" t="s">
        <v>3304</v>
      </c>
      <c r="M3904" s="21" t="s">
        <v>517</v>
      </c>
      <c r="N3904" s="23" t="s">
        <v>1131</v>
      </c>
      <c r="O3904" s="22" t="s">
        <v>1132</v>
      </c>
      <c r="P3904" s="22" t="s">
        <v>1133</v>
      </c>
      <c r="Q3904" s="23" t="s">
        <v>1151</v>
      </c>
      <c r="R3904" s="22" t="s">
        <v>1132</v>
      </c>
      <c r="S3904" s="21" t="s">
        <v>38</v>
      </c>
      <c r="T3904" s="23" t="s">
        <v>3318</v>
      </c>
      <c r="U3904" s="24" t="s">
        <v>15</v>
      </c>
      <c r="V3904" s="23">
        <v>100</v>
      </c>
      <c r="W3904" s="25">
        <v>0.02</v>
      </c>
      <c r="X3904" s="25">
        <v>0.02</v>
      </c>
      <c r="Y3904" s="25">
        <v>0.02</v>
      </c>
      <c r="Z3904" s="25">
        <v>0</v>
      </c>
      <c r="AA3904" s="25">
        <v>0</v>
      </c>
      <c r="AB3904" s="25">
        <v>0</v>
      </c>
      <c r="AC3904" s="26">
        <v>45152.505756550927</v>
      </c>
      <c r="AD3904" s="27">
        <f>ROW()</f>
        <v>3904</v>
      </c>
      <c r="AE3904" s="27">
        <f>1</f>
        <v>1</v>
      </c>
      <c r="AF3904" s="27">
        <f>SUBTOTAL(109,Tbl_NGF_Data[[#This Row],[Counter]])</f>
        <v>1</v>
      </c>
    </row>
    <row r="3905" spans="2:32" ht="45" x14ac:dyDescent="0.25">
      <c r="B3905" s="21" t="s">
        <v>512</v>
      </c>
      <c r="C3905" s="22" t="s">
        <v>3147</v>
      </c>
      <c r="D3905" s="23">
        <v>9</v>
      </c>
      <c r="E3905" s="22" t="s">
        <v>512</v>
      </c>
      <c r="F3905" s="23">
        <v>9</v>
      </c>
      <c r="G3905" s="22" t="s">
        <v>3147</v>
      </c>
      <c r="H3905" s="22" t="s">
        <v>1327</v>
      </c>
      <c r="I3905" s="23">
        <v>1</v>
      </c>
      <c r="J3905" s="23">
        <v>223</v>
      </c>
      <c r="K3905" s="23" t="s">
        <v>3303</v>
      </c>
      <c r="L3905" s="22" t="s">
        <v>3304</v>
      </c>
      <c r="M3905" s="21" t="s">
        <v>517</v>
      </c>
      <c r="N3905" s="23" t="s">
        <v>1131</v>
      </c>
      <c r="O3905" s="22" t="s">
        <v>1132</v>
      </c>
      <c r="P3905" s="22" t="s">
        <v>1133</v>
      </c>
      <c r="Q3905" s="23" t="s">
        <v>1151</v>
      </c>
      <c r="R3905" s="22" t="s">
        <v>1132</v>
      </c>
      <c r="S3905" s="21" t="s">
        <v>38</v>
      </c>
      <c r="T3905" s="23" t="s">
        <v>3318</v>
      </c>
      <c r="U3905" s="24" t="s">
        <v>16</v>
      </c>
      <c r="V3905" s="23">
        <v>135</v>
      </c>
      <c r="W3905" s="25">
        <v>655000</v>
      </c>
      <c r="X3905" s="25">
        <v>865000</v>
      </c>
      <c r="Y3905" s="25">
        <v>2157030.0099999998</v>
      </c>
      <c r="Z3905" s="25">
        <v>1178639</v>
      </c>
      <c r="AA3905" s="25">
        <v>1052034</v>
      </c>
      <c r="AB3905" s="25">
        <v>1034044</v>
      </c>
      <c r="AC3905" s="26">
        <v>45152.505756550927</v>
      </c>
      <c r="AD3905" s="27">
        <f>ROW()</f>
        <v>3905</v>
      </c>
      <c r="AE3905" s="27">
        <f>1</f>
        <v>1</v>
      </c>
      <c r="AF3905" s="27">
        <f>SUBTOTAL(109,Tbl_NGF_Data[[#This Row],[Counter]])</f>
        <v>1</v>
      </c>
    </row>
    <row r="3906" spans="2:32" ht="45" x14ac:dyDescent="0.25">
      <c r="B3906" s="21" t="s">
        <v>512</v>
      </c>
      <c r="C3906" s="22" t="s">
        <v>3147</v>
      </c>
      <c r="D3906" s="23">
        <v>9</v>
      </c>
      <c r="E3906" s="22" t="s">
        <v>512</v>
      </c>
      <c r="F3906" s="23">
        <v>9</v>
      </c>
      <c r="G3906" s="22" t="s">
        <v>3147</v>
      </c>
      <c r="H3906" s="22" t="s">
        <v>1327</v>
      </c>
      <c r="I3906" s="23">
        <v>1</v>
      </c>
      <c r="J3906" s="23">
        <v>223</v>
      </c>
      <c r="K3906" s="23" t="s">
        <v>3303</v>
      </c>
      <c r="L3906" s="22" t="s">
        <v>3304</v>
      </c>
      <c r="M3906" s="21" t="s">
        <v>517</v>
      </c>
      <c r="N3906" s="23" t="s">
        <v>1131</v>
      </c>
      <c r="O3906" s="22" t="s">
        <v>1132</v>
      </c>
      <c r="P3906" s="22" t="s">
        <v>1133</v>
      </c>
      <c r="Q3906" s="23" t="s">
        <v>1151</v>
      </c>
      <c r="R3906" s="22" t="s">
        <v>1132</v>
      </c>
      <c r="S3906" s="21" t="s">
        <v>38</v>
      </c>
      <c r="T3906" s="23" t="s">
        <v>3318</v>
      </c>
      <c r="U3906" s="24" t="s">
        <v>17</v>
      </c>
      <c r="V3906" s="23">
        <v>200</v>
      </c>
      <c r="W3906" s="25">
        <v>286753.23000000004</v>
      </c>
      <c r="X3906" s="25">
        <v>154003.99000000002</v>
      </c>
      <c r="Y3906" s="25">
        <v>945383.47000000009</v>
      </c>
      <c r="Z3906" s="25">
        <v>1030252.35</v>
      </c>
      <c r="AA3906" s="25">
        <v>1039941.33</v>
      </c>
      <c r="AB3906" s="25">
        <v>1012098.5700000001</v>
      </c>
      <c r="AC3906" s="26">
        <v>45152.505756550927</v>
      </c>
      <c r="AD3906" s="27">
        <f>ROW()</f>
        <v>3906</v>
      </c>
      <c r="AE3906" s="27">
        <f>1</f>
        <v>1</v>
      </c>
      <c r="AF3906" s="27">
        <f>SUBTOTAL(109,Tbl_NGF_Data[[#This Row],[Counter]])</f>
        <v>1</v>
      </c>
    </row>
    <row r="3907" spans="2:32" ht="45" x14ac:dyDescent="0.25">
      <c r="B3907" s="21" t="s">
        <v>512</v>
      </c>
      <c r="C3907" s="22" t="s">
        <v>3147</v>
      </c>
      <c r="D3907" s="23">
        <v>9</v>
      </c>
      <c r="E3907" s="22" t="s">
        <v>512</v>
      </c>
      <c r="F3907" s="23">
        <v>9</v>
      </c>
      <c r="G3907" s="22" t="s">
        <v>3147</v>
      </c>
      <c r="H3907" s="22" t="s">
        <v>1327</v>
      </c>
      <c r="I3907" s="23">
        <v>1</v>
      </c>
      <c r="J3907" s="23">
        <v>223</v>
      </c>
      <c r="K3907" s="23" t="s">
        <v>3303</v>
      </c>
      <c r="L3907" s="22" t="s">
        <v>3304</v>
      </c>
      <c r="M3907" s="21" t="s">
        <v>517</v>
      </c>
      <c r="N3907" s="23" t="s">
        <v>1131</v>
      </c>
      <c r="O3907" s="22" t="s">
        <v>1132</v>
      </c>
      <c r="P3907" s="22" t="s">
        <v>1133</v>
      </c>
      <c r="Q3907" s="23" t="s">
        <v>1151</v>
      </c>
      <c r="R3907" s="22" t="s">
        <v>1132</v>
      </c>
      <c r="S3907" s="21" t="s">
        <v>38</v>
      </c>
      <c r="T3907" s="23" t="s">
        <v>3318</v>
      </c>
      <c r="U3907" s="24" t="s">
        <v>18</v>
      </c>
      <c r="V3907" s="23">
        <v>220</v>
      </c>
      <c r="W3907" s="25">
        <v>368246.76999999996</v>
      </c>
      <c r="X3907" s="25">
        <v>710996.01</v>
      </c>
      <c r="Y3907" s="25">
        <v>1211646.5399999996</v>
      </c>
      <c r="Z3907" s="25">
        <v>148386.65000000002</v>
      </c>
      <c r="AA3907" s="25">
        <v>12092.670000000042</v>
      </c>
      <c r="AB3907" s="25">
        <v>21945.429999999935</v>
      </c>
      <c r="AC3907" s="26">
        <v>45152.505756550927</v>
      </c>
      <c r="AD3907" s="27">
        <f>ROW()</f>
        <v>3907</v>
      </c>
      <c r="AE3907" s="27">
        <f>1</f>
        <v>1</v>
      </c>
      <c r="AF3907" s="27">
        <f>SUBTOTAL(109,Tbl_NGF_Data[[#This Row],[Counter]])</f>
        <v>1</v>
      </c>
    </row>
    <row r="3908" spans="2:32" ht="45" x14ac:dyDescent="0.25">
      <c r="B3908" s="21" t="s">
        <v>512</v>
      </c>
      <c r="C3908" s="22" t="s">
        <v>3147</v>
      </c>
      <c r="D3908" s="23">
        <v>9</v>
      </c>
      <c r="E3908" s="22" t="s">
        <v>512</v>
      </c>
      <c r="F3908" s="23">
        <v>9</v>
      </c>
      <c r="G3908" s="22" t="s">
        <v>3147</v>
      </c>
      <c r="H3908" s="22" t="s">
        <v>1327</v>
      </c>
      <c r="I3908" s="23">
        <v>1</v>
      </c>
      <c r="J3908" s="23">
        <v>602</v>
      </c>
      <c r="K3908" s="23" t="s">
        <v>3319</v>
      </c>
      <c r="L3908" s="22" t="s">
        <v>3320</v>
      </c>
      <c r="M3908" s="21" t="s">
        <v>585</v>
      </c>
      <c r="N3908" s="23" t="s">
        <v>1119</v>
      </c>
      <c r="O3908" s="22" t="s">
        <v>1120</v>
      </c>
      <c r="P3908" s="22" t="s">
        <v>1121</v>
      </c>
      <c r="Q3908" s="23" t="s">
        <v>3321</v>
      </c>
      <c r="R3908" s="22" t="s">
        <v>3322</v>
      </c>
      <c r="S3908" s="21" t="s">
        <v>586</v>
      </c>
      <c r="T3908" s="23" t="s">
        <v>3323</v>
      </c>
      <c r="U3908" s="24" t="s">
        <v>15</v>
      </c>
      <c r="V3908" s="23">
        <v>100</v>
      </c>
      <c r="W3908" s="25">
        <v>1351.97</v>
      </c>
      <c r="X3908" s="25">
        <v>1878.96</v>
      </c>
      <c r="Y3908" s="25">
        <v>1991.46</v>
      </c>
      <c r="Z3908" s="25">
        <v>2078.96</v>
      </c>
      <c r="AA3908" s="25">
        <v>2090.06</v>
      </c>
      <c r="AB3908" s="25">
        <v>2090.06</v>
      </c>
      <c r="AC3908" s="26">
        <v>45152.505756550927</v>
      </c>
      <c r="AD3908" s="27">
        <f>ROW()</f>
        <v>3908</v>
      </c>
      <c r="AE3908" s="27">
        <f>1</f>
        <v>1</v>
      </c>
      <c r="AF3908" s="27">
        <f>SUBTOTAL(109,Tbl_NGF_Data[[#This Row],[Counter]])</f>
        <v>1</v>
      </c>
    </row>
    <row r="3909" spans="2:32" ht="45" x14ac:dyDescent="0.25">
      <c r="B3909" s="21" t="s">
        <v>512</v>
      </c>
      <c r="C3909" s="22" t="s">
        <v>3147</v>
      </c>
      <c r="D3909" s="23">
        <v>9</v>
      </c>
      <c r="E3909" s="22" t="s">
        <v>512</v>
      </c>
      <c r="F3909" s="23">
        <v>9</v>
      </c>
      <c r="G3909" s="22" t="s">
        <v>3147</v>
      </c>
      <c r="H3909" s="22" t="s">
        <v>1327</v>
      </c>
      <c r="I3909" s="23">
        <v>1</v>
      </c>
      <c r="J3909" s="23">
        <v>602</v>
      </c>
      <c r="K3909" s="23" t="s">
        <v>3319</v>
      </c>
      <c r="L3909" s="22" t="s">
        <v>3320</v>
      </c>
      <c r="M3909" s="21" t="s">
        <v>585</v>
      </c>
      <c r="N3909" s="23" t="s">
        <v>1119</v>
      </c>
      <c r="O3909" s="22" t="s">
        <v>1120</v>
      </c>
      <c r="P3909" s="22" t="s">
        <v>1121</v>
      </c>
      <c r="Q3909" s="23" t="s">
        <v>3321</v>
      </c>
      <c r="R3909" s="22" t="s">
        <v>3322</v>
      </c>
      <c r="S3909" s="21" t="s">
        <v>586</v>
      </c>
      <c r="T3909" s="23" t="s">
        <v>3323</v>
      </c>
      <c r="U3909" s="24" t="s">
        <v>19</v>
      </c>
      <c r="V3909" s="23">
        <v>500</v>
      </c>
      <c r="W3909" s="25">
        <v>362.28</v>
      </c>
      <c r="X3909" s="25">
        <v>526.99</v>
      </c>
      <c r="Y3909" s="25">
        <v>112.5</v>
      </c>
      <c r="Z3909" s="25">
        <v>87.5</v>
      </c>
      <c r="AA3909" s="25">
        <v>11.1</v>
      </c>
      <c r="AB3909" s="25">
        <v>0</v>
      </c>
      <c r="AC3909" s="26">
        <v>45152.505756550927</v>
      </c>
      <c r="AD3909" s="27">
        <f>ROW()</f>
        <v>3909</v>
      </c>
      <c r="AE3909" s="27">
        <f>1</f>
        <v>1</v>
      </c>
      <c r="AF3909" s="27">
        <f>SUBTOTAL(109,Tbl_NGF_Data[[#This Row],[Counter]])</f>
        <v>1</v>
      </c>
    </row>
    <row r="3910" spans="2:32" ht="45" x14ac:dyDescent="0.25">
      <c r="B3910" s="21" t="s">
        <v>512</v>
      </c>
      <c r="C3910" s="22" t="s">
        <v>3147</v>
      </c>
      <c r="D3910" s="23">
        <v>9</v>
      </c>
      <c r="E3910" s="22" t="s">
        <v>512</v>
      </c>
      <c r="F3910" s="23">
        <v>9</v>
      </c>
      <c r="G3910" s="22" t="s">
        <v>3147</v>
      </c>
      <c r="H3910" s="22" t="s">
        <v>1327</v>
      </c>
      <c r="I3910" s="23">
        <v>1</v>
      </c>
      <c r="J3910" s="23">
        <v>602</v>
      </c>
      <c r="K3910" s="23" t="s">
        <v>3319</v>
      </c>
      <c r="L3910" s="22" t="s">
        <v>3320</v>
      </c>
      <c r="M3910" s="21" t="s">
        <v>585</v>
      </c>
      <c r="N3910" s="23" t="s">
        <v>1119</v>
      </c>
      <c r="O3910" s="22" t="s">
        <v>1120</v>
      </c>
      <c r="P3910" s="22" t="s">
        <v>1121</v>
      </c>
      <c r="Q3910" s="23" t="s">
        <v>3324</v>
      </c>
      <c r="R3910" s="22" t="s">
        <v>3325</v>
      </c>
      <c r="S3910" s="21" t="s">
        <v>587</v>
      </c>
      <c r="T3910" s="23" t="s">
        <v>3326</v>
      </c>
      <c r="U3910" s="24" t="s">
        <v>15</v>
      </c>
      <c r="V3910" s="23">
        <v>100</v>
      </c>
      <c r="W3910" s="25">
        <v>8857113.1999999993</v>
      </c>
      <c r="X3910" s="25">
        <v>11008043.1</v>
      </c>
      <c r="Y3910" s="25">
        <v>12036185.5</v>
      </c>
      <c r="Z3910" s="25">
        <v>14879970.23</v>
      </c>
      <c r="AA3910" s="25">
        <v>14578107.470000001</v>
      </c>
      <c r="AB3910" s="25">
        <v>13511838.59</v>
      </c>
      <c r="AC3910" s="26">
        <v>45152.505756550927</v>
      </c>
      <c r="AD3910" s="27">
        <f>ROW()</f>
        <v>3910</v>
      </c>
      <c r="AE3910" s="27">
        <f>1</f>
        <v>1</v>
      </c>
      <c r="AF3910" s="27">
        <f>SUBTOTAL(109,Tbl_NGF_Data[[#This Row],[Counter]])</f>
        <v>1</v>
      </c>
    </row>
    <row r="3911" spans="2:32" ht="45" x14ac:dyDescent="0.25">
      <c r="B3911" s="21" t="s">
        <v>512</v>
      </c>
      <c r="C3911" s="22" t="s">
        <v>3147</v>
      </c>
      <c r="D3911" s="23">
        <v>9</v>
      </c>
      <c r="E3911" s="22" t="s">
        <v>512</v>
      </c>
      <c r="F3911" s="23">
        <v>9</v>
      </c>
      <c r="G3911" s="22" t="s">
        <v>3147</v>
      </c>
      <c r="H3911" s="22" t="s">
        <v>1327</v>
      </c>
      <c r="I3911" s="23">
        <v>1</v>
      </c>
      <c r="J3911" s="23">
        <v>602</v>
      </c>
      <c r="K3911" s="23" t="s">
        <v>3319</v>
      </c>
      <c r="L3911" s="22" t="s">
        <v>3320</v>
      </c>
      <c r="M3911" s="21" t="s">
        <v>585</v>
      </c>
      <c r="N3911" s="23" t="s">
        <v>1119</v>
      </c>
      <c r="O3911" s="22" t="s">
        <v>1120</v>
      </c>
      <c r="P3911" s="22" t="s">
        <v>1121</v>
      </c>
      <c r="Q3911" s="23" t="s">
        <v>3324</v>
      </c>
      <c r="R3911" s="22" t="s">
        <v>3325</v>
      </c>
      <c r="S3911" s="21" t="s">
        <v>587</v>
      </c>
      <c r="T3911" s="23" t="s">
        <v>3326</v>
      </c>
      <c r="U3911" s="24" t="s">
        <v>16</v>
      </c>
      <c r="V3911" s="23">
        <v>135</v>
      </c>
      <c r="W3911" s="25">
        <v>1000000</v>
      </c>
      <c r="X3911" s="25">
        <v>1000000</v>
      </c>
      <c r="Y3911" s="25">
        <v>1000000</v>
      </c>
      <c r="Z3911" s="25">
        <v>1545000</v>
      </c>
      <c r="AA3911" s="25">
        <v>2535000</v>
      </c>
      <c r="AB3911" s="25">
        <v>6035000</v>
      </c>
      <c r="AC3911" s="26">
        <v>45152.505756550927</v>
      </c>
      <c r="AD3911" s="27">
        <f>ROW()</f>
        <v>3911</v>
      </c>
      <c r="AE3911" s="27">
        <f>1</f>
        <v>1</v>
      </c>
      <c r="AF3911" s="27">
        <f>SUBTOTAL(109,Tbl_NGF_Data[[#This Row],[Counter]])</f>
        <v>1</v>
      </c>
    </row>
    <row r="3912" spans="2:32" ht="45" x14ac:dyDescent="0.25">
      <c r="B3912" s="21" t="s">
        <v>512</v>
      </c>
      <c r="C3912" s="22" t="s">
        <v>3147</v>
      </c>
      <c r="D3912" s="23">
        <v>9</v>
      </c>
      <c r="E3912" s="22" t="s">
        <v>512</v>
      </c>
      <c r="F3912" s="23">
        <v>9</v>
      </c>
      <c r="G3912" s="22" t="s">
        <v>3147</v>
      </c>
      <c r="H3912" s="22" t="s">
        <v>1327</v>
      </c>
      <c r="I3912" s="23">
        <v>1</v>
      </c>
      <c r="J3912" s="23">
        <v>602</v>
      </c>
      <c r="K3912" s="23" t="s">
        <v>3319</v>
      </c>
      <c r="L3912" s="22" t="s">
        <v>3320</v>
      </c>
      <c r="M3912" s="21" t="s">
        <v>585</v>
      </c>
      <c r="N3912" s="23" t="s">
        <v>1119</v>
      </c>
      <c r="O3912" s="22" t="s">
        <v>1120</v>
      </c>
      <c r="P3912" s="22" t="s">
        <v>1121</v>
      </c>
      <c r="Q3912" s="23" t="s">
        <v>3324</v>
      </c>
      <c r="R3912" s="22" t="s">
        <v>3325</v>
      </c>
      <c r="S3912" s="21" t="s">
        <v>587</v>
      </c>
      <c r="T3912" s="23" t="s">
        <v>3326</v>
      </c>
      <c r="U3912" s="24" t="s">
        <v>17</v>
      </c>
      <c r="V3912" s="23">
        <v>200</v>
      </c>
      <c r="W3912" s="25">
        <v>24419.77</v>
      </c>
      <c r="X3912" s="25">
        <v>323801.36</v>
      </c>
      <c r="Y3912" s="25">
        <v>988493.14</v>
      </c>
      <c r="Z3912" s="25">
        <v>542913.1100000001</v>
      </c>
      <c r="AA3912" s="25">
        <v>1223312.22</v>
      </c>
      <c r="AB3912" s="25">
        <v>1856307.8399999996</v>
      </c>
      <c r="AC3912" s="26">
        <v>45152.505756550927</v>
      </c>
      <c r="AD3912" s="27">
        <f>ROW()</f>
        <v>3912</v>
      </c>
      <c r="AE3912" s="27">
        <f>1</f>
        <v>1</v>
      </c>
      <c r="AF3912" s="27">
        <f>SUBTOTAL(109,Tbl_NGF_Data[[#This Row],[Counter]])</f>
        <v>1</v>
      </c>
    </row>
    <row r="3913" spans="2:32" ht="45" x14ac:dyDescent="0.25">
      <c r="B3913" s="21" t="s">
        <v>512</v>
      </c>
      <c r="C3913" s="22" t="s">
        <v>3147</v>
      </c>
      <c r="D3913" s="23">
        <v>9</v>
      </c>
      <c r="E3913" s="22" t="s">
        <v>512</v>
      </c>
      <c r="F3913" s="23">
        <v>9</v>
      </c>
      <c r="G3913" s="22" t="s">
        <v>3147</v>
      </c>
      <c r="H3913" s="22" t="s">
        <v>1327</v>
      </c>
      <c r="I3913" s="23">
        <v>1</v>
      </c>
      <c r="J3913" s="23">
        <v>602</v>
      </c>
      <c r="K3913" s="23" t="s">
        <v>3319</v>
      </c>
      <c r="L3913" s="22" t="s">
        <v>3320</v>
      </c>
      <c r="M3913" s="21" t="s">
        <v>585</v>
      </c>
      <c r="N3913" s="23" t="s">
        <v>1119</v>
      </c>
      <c r="O3913" s="22" t="s">
        <v>1120</v>
      </c>
      <c r="P3913" s="22" t="s">
        <v>1121</v>
      </c>
      <c r="Q3913" s="23" t="s">
        <v>3324</v>
      </c>
      <c r="R3913" s="22" t="s">
        <v>3325</v>
      </c>
      <c r="S3913" s="21" t="s">
        <v>587</v>
      </c>
      <c r="T3913" s="23" t="s">
        <v>3326</v>
      </c>
      <c r="U3913" s="24" t="s">
        <v>18</v>
      </c>
      <c r="V3913" s="23">
        <v>220</v>
      </c>
      <c r="W3913" s="25">
        <v>975580.23</v>
      </c>
      <c r="X3913" s="25">
        <v>676198.64</v>
      </c>
      <c r="Y3913" s="25">
        <v>11506.859999999986</v>
      </c>
      <c r="Z3913" s="25">
        <v>1002086.8899999999</v>
      </c>
      <c r="AA3913" s="25">
        <v>1311687.78</v>
      </c>
      <c r="AB3913" s="25">
        <v>4178692.16</v>
      </c>
      <c r="AC3913" s="26">
        <v>45152.505756550927</v>
      </c>
      <c r="AD3913" s="27">
        <f>ROW()</f>
        <v>3913</v>
      </c>
      <c r="AE3913" s="27">
        <f>1</f>
        <v>1</v>
      </c>
      <c r="AF3913" s="27">
        <f>SUBTOTAL(109,Tbl_NGF_Data[[#This Row],[Counter]])</f>
        <v>1</v>
      </c>
    </row>
    <row r="3914" spans="2:32" ht="45" x14ac:dyDescent="0.25">
      <c r="B3914" s="21" t="s">
        <v>512</v>
      </c>
      <c r="C3914" s="22" t="s">
        <v>3147</v>
      </c>
      <c r="D3914" s="23">
        <v>9</v>
      </c>
      <c r="E3914" s="22" t="s">
        <v>512</v>
      </c>
      <c r="F3914" s="23">
        <v>9</v>
      </c>
      <c r="G3914" s="22" t="s">
        <v>3147</v>
      </c>
      <c r="H3914" s="22" t="s">
        <v>1327</v>
      </c>
      <c r="I3914" s="23">
        <v>1</v>
      </c>
      <c r="J3914" s="23">
        <v>602</v>
      </c>
      <c r="K3914" s="23" t="s">
        <v>3319</v>
      </c>
      <c r="L3914" s="22" t="s">
        <v>3320</v>
      </c>
      <c r="M3914" s="21" t="s">
        <v>585</v>
      </c>
      <c r="N3914" s="23" t="s">
        <v>1119</v>
      </c>
      <c r="O3914" s="22" t="s">
        <v>1120</v>
      </c>
      <c r="P3914" s="22" t="s">
        <v>1121</v>
      </c>
      <c r="Q3914" s="23" t="s">
        <v>3324</v>
      </c>
      <c r="R3914" s="22" t="s">
        <v>3325</v>
      </c>
      <c r="S3914" s="21" t="s">
        <v>587</v>
      </c>
      <c r="T3914" s="23" t="s">
        <v>3326</v>
      </c>
      <c r="U3914" s="24" t="s">
        <v>19</v>
      </c>
      <c r="V3914" s="23">
        <v>500</v>
      </c>
      <c r="W3914" s="25">
        <v>1416619.79</v>
      </c>
      <c r="X3914" s="25">
        <v>2474731.2599999998</v>
      </c>
      <c r="Y3914" s="25">
        <v>2016635.54</v>
      </c>
      <c r="Z3914" s="25">
        <v>3386697.84</v>
      </c>
      <c r="AA3914" s="25">
        <v>921449.46</v>
      </c>
      <c r="AB3914" s="25">
        <v>790038.96</v>
      </c>
      <c r="AC3914" s="26">
        <v>45152.505756550927</v>
      </c>
      <c r="AD3914" s="27">
        <f>ROW()</f>
        <v>3914</v>
      </c>
      <c r="AE3914" s="27">
        <f>1</f>
        <v>1</v>
      </c>
      <c r="AF3914" s="27">
        <f>SUBTOTAL(109,Tbl_NGF_Data[[#This Row],[Counter]])</f>
        <v>1</v>
      </c>
    </row>
    <row r="3915" spans="2:32" ht="45" x14ac:dyDescent="0.25">
      <c r="B3915" s="21" t="s">
        <v>512</v>
      </c>
      <c r="C3915" s="22" t="s">
        <v>3147</v>
      </c>
      <c r="D3915" s="23">
        <v>9</v>
      </c>
      <c r="E3915" s="22" t="s">
        <v>512</v>
      </c>
      <c r="F3915" s="23">
        <v>9</v>
      </c>
      <c r="G3915" s="22" t="s">
        <v>3147</v>
      </c>
      <c r="H3915" s="22" t="s">
        <v>1327</v>
      </c>
      <c r="I3915" s="23">
        <v>1</v>
      </c>
      <c r="J3915" s="23">
        <v>602</v>
      </c>
      <c r="K3915" s="23" t="s">
        <v>3319</v>
      </c>
      <c r="L3915" s="22" t="s">
        <v>3320</v>
      </c>
      <c r="M3915" s="21" t="s">
        <v>585</v>
      </c>
      <c r="N3915" s="23" t="s">
        <v>1119</v>
      </c>
      <c r="O3915" s="22" t="s">
        <v>1120</v>
      </c>
      <c r="P3915" s="22" t="s">
        <v>1121</v>
      </c>
      <c r="Q3915" s="23" t="s">
        <v>3327</v>
      </c>
      <c r="R3915" s="22" t="s">
        <v>3328</v>
      </c>
      <c r="S3915" s="21" t="s">
        <v>588</v>
      </c>
      <c r="T3915" s="23" t="s">
        <v>3329</v>
      </c>
      <c r="U3915" s="24" t="s">
        <v>15</v>
      </c>
      <c r="V3915" s="23">
        <v>100</v>
      </c>
      <c r="W3915" s="25">
        <v>17526914.170000002</v>
      </c>
      <c r="X3915" s="25">
        <v>367217.21</v>
      </c>
      <c r="Y3915" s="25">
        <v>1533399.48</v>
      </c>
      <c r="Z3915" s="25">
        <v>6140827.4500000002</v>
      </c>
      <c r="AA3915" s="25">
        <v>10490219.15</v>
      </c>
      <c r="AB3915" s="25">
        <v>12761780.18</v>
      </c>
      <c r="AC3915" s="26">
        <v>45152.505756550927</v>
      </c>
      <c r="AD3915" s="27">
        <f>ROW()</f>
        <v>3915</v>
      </c>
      <c r="AE3915" s="27">
        <f>1</f>
        <v>1</v>
      </c>
      <c r="AF3915" s="27">
        <f>SUBTOTAL(109,Tbl_NGF_Data[[#This Row],[Counter]])</f>
        <v>1</v>
      </c>
    </row>
    <row r="3916" spans="2:32" ht="45" x14ac:dyDescent="0.25">
      <c r="B3916" s="21" t="s">
        <v>512</v>
      </c>
      <c r="C3916" s="22" t="s">
        <v>3147</v>
      </c>
      <c r="D3916" s="23">
        <v>9</v>
      </c>
      <c r="E3916" s="22" t="s">
        <v>512</v>
      </c>
      <c r="F3916" s="23">
        <v>9</v>
      </c>
      <c r="G3916" s="22" t="s">
        <v>3147</v>
      </c>
      <c r="H3916" s="22" t="s">
        <v>1327</v>
      </c>
      <c r="I3916" s="23">
        <v>1</v>
      </c>
      <c r="J3916" s="23">
        <v>602</v>
      </c>
      <c r="K3916" s="23" t="s">
        <v>3319</v>
      </c>
      <c r="L3916" s="22" t="s">
        <v>3320</v>
      </c>
      <c r="M3916" s="21" t="s">
        <v>585</v>
      </c>
      <c r="N3916" s="23" t="s">
        <v>1119</v>
      </c>
      <c r="O3916" s="22" t="s">
        <v>1120</v>
      </c>
      <c r="P3916" s="22" t="s">
        <v>1121</v>
      </c>
      <c r="Q3916" s="23" t="s">
        <v>3327</v>
      </c>
      <c r="R3916" s="22" t="s">
        <v>3328</v>
      </c>
      <c r="S3916" s="21" t="s">
        <v>588</v>
      </c>
      <c r="T3916" s="23" t="s">
        <v>3329</v>
      </c>
      <c r="U3916" s="24" t="s">
        <v>16</v>
      </c>
      <c r="V3916" s="23">
        <v>135</v>
      </c>
      <c r="W3916" s="25">
        <v>1265000</v>
      </c>
      <c r="X3916" s="25">
        <v>1265000</v>
      </c>
      <c r="Y3916" s="25">
        <v>1265000</v>
      </c>
      <c r="Z3916" s="25">
        <v>1265000</v>
      </c>
      <c r="AA3916" s="25">
        <v>1294800</v>
      </c>
      <c r="AB3916" s="25">
        <v>1294800</v>
      </c>
      <c r="AC3916" s="26">
        <v>45152.505756550927</v>
      </c>
      <c r="AD3916" s="27">
        <f>ROW()</f>
        <v>3916</v>
      </c>
      <c r="AE3916" s="27">
        <f>1</f>
        <v>1</v>
      </c>
      <c r="AF3916" s="27">
        <f>SUBTOTAL(109,Tbl_NGF_Data[[#This Row],[Counter]])</f>
        <v>1</v>
      </c>
    </row>
    <row r="3917" spans="2:32" ht="45" x14ac:dyDescent="0.25">
      <c r="B3917" s="21" t="s">
        <v>512</v>
      </c>
      <c r="C3917" s="22" t="s">
        <v>3147</v>
      </c>
      <c r="D3917" s="23">
        <v>9</v>
      </c>
      <c r="E3917" s="22" t="s">
        <v>512</v>
      </c>
      <c r="F3917" s="23">
        <v>9</v>
      </c>
      <c r="G3917" s="22" t="s">
        <v>3147</v>
      </c>
      <c r="H3917" s="22" t="s">
        <v>1327</v>
      </c>
      <c r="I3917" s="23">
        <v>1</v>
      </c>
      <c r="J3917" s="23">
        <v>602</v>
      </c>
      <c r="K3917" s="23" t="s">
        <v>3319</v>
      </c>
      <c r="L3917" s="22" t="s">
        <v>3320</v>
      </c>
      <c r="M3917" s="21" t="s">
        <v>585</v>
      </c>
      <c r="N3917" s="23" t="s">
        <v>1119</v>
      </c>
      <c r="O3917" s="22" t="s">
        <v>1120</v>
      </c>
      <c r="P3917" s="22" t="s">
        <v>1121</v>
      </c>
      <c r="Q3917" s="23" t="s">
        <v>3327</v>
      </c>
      <c r="R3917" s="22" t="s">
        <v>3328</v>
      </c>
      <c r="S3917" s="21" t="s">
        <v>588</v>
      </c>
      <c r="T3917" s="23" t="s">
        <v>3329</v>
      </c>
      <c r="U3917" s="24" t="s">
        <v>17</v>
      </c>
      <c r="V3917" s="23">
        <v>200</v>
      </c>
      <c r="W3917" s="25">
        <v>642709.12</v>
      </c>
      <c r="X3917" s="25">
        <v>763404.75</v>
      </c>
      <c r="Y3917" s="25">
        <v>699464.11</v>
      </c>
      <c r="Z3917" s="25">
        <v>608598.82999999996</v>
      </c>
      <c r="AA3917" s="25">
        <v>757326.14</v>
      </c>
      <c r="AB3917" s="25">
        <v>586096.68000000005</v>
      </c>
      <c r="AC3917" s="26">
        <v>45152.505756550927</v>
      </c>
      <c r="AD3917" s="27">
        <f>ROW()</f>
        <v>3917</v>
      </c>
      <c r="AE3917" s="27">
        <f>1</f>
        <v>1</v>
      </c>
      <c r="AF3917" s="27">
        <f>SUBTOTAL(109,Tbl_NGF_Data[[#This Row],[Counter]])</f>
        <v>1</v>
      </c>
    </row>
    <row r="3918" spans="2:32" ht="45" x14ac:dyDescent="0.25">
      <c r="B3918" s="21" t="s">
        <v>512</v>
      </c>
      <c r="C3918" s="22" t="s">
        <v>3147</v>
      </c>
      <c r="D3918" s="23">
        <v>9</v>
      </c>
      <c r="E3918" s="22" t="s">
        <v>512</v>
      </c>
      <c r="F3918" s="23">
        <v>9</v>
      </c>
      <c r="G3918" s="22" t="s">
        <v>3147</v>
      </c>
      <c r="H3918" s="22" t="s">
        <v>1327</v>
      </c>
      <c r="I3918" s="23">
        <v>1</v>
      </c>
      <c r="J3918" s="23">
        <v>602</v>
      </c>
      <c r="K3918" s="23" t="s">
        <v>3319</v>
      </c>
      <c r="L3918" s="22" t="s">
        <v>3320</v>
      </c>
      <c r="M3918" s="21" t="s">
        <v>585</v>
      </c>
      <c r="N3918" s="23" t="s">
        <v>1119</v>
      </c>
      <c r="O3918" s="22" t="s">
        <v>1120</v>
      </c>
      <c r="P3918" s="22" t="s">
        <v>1121</v>
      </c>
      <c r="Q3918" s="23" t="s">
        <v>3327</v>
      </c>
      <c r="R3918" s="22" t="s">
        <v>3328</v>
      </c>
      <c r="S3918" s="21" t="s">
        <v>588</v>
      </c>
      <c r="T3918" s="23" t="s">
        <v>3329</v>
      </c>
      <c r="U3918" s="24" t="s">
        <v>18</v>
      </c>
      <c r="V3918" s="23">
        <v>220</v>
      </c>
      <c r="W3918" s="25">
        <v>622290.88</v>
      </c>
      <c r="X3918" s="25">
        <v>501595.25</v>
      </c>
      <c r="Y3918" s="25">
        <v>565535.89</v>
      </c>
      <c r="Z3918" s="25">
        <v>656401.17000000004</v>
      </c>
      <c r="AA3918" s="25">
        <v>537473.86</v>
      </c>
      <c r="AB3918" s="25">
        <v>708703.32</v>
      </c>
      <c r="AC3918" s="26">
        <v>45152.505756550927</v>
      </c>
      <c r="AD3918" s="27">
        <f>ROW()</f>
        <v>3918</v>
      </c>
      <c r="AE3918" s="27">
        <f>1</f>
        <v>1</v>
      </c>
      <c r="AF3918" s="27">
        <f>SUBTOTAL(109,Tbl_NGF_Data[[#This Row],[Counter]])</f>
        <v>1</v>
      </c>
    </row>
    <row r="3919" spans="2:32" ht="45" x14ac:dyDescent="0.25">
      <c r="B3919" s="21" t="s">
        <v>512</v>
      </c>
      <c r="C3919" s="22" t="s">
        <v>3147</v>
      </c>
      <c r="D3919" s="23">
        <v>9</v>
      </c>
      <c r="E3919" s="22" t="s">
        <v>512</v>
      </c>
      <c r="F3919" s="23">
        <v>9</v>
      </c>
      <c r="G3919" s="22" t="s">
        <v>3147</v>
      </c>
      <c r="H3919" s="22" t="s">
        <v>1327</v>
      </c>
      <c r="I3919" s="23">
        <v>1</v>
      </c>
      <c r="J3919" s="23">
        <v>602</v>
      </c>
      <c r="K3919" s="23" t="s">
        <v>3319</v>
      </c>
      <c r="L3919" s="22" t="s">
        <v>3320</v>
      </c>
      <c r="M3919" s="21" t="s">
        <v>585</v>
      </c>
      <c r="N3919" s="23" t="s">
        <v>1119</v>
      </c>
      <c r="O3919" s="22" t="s">
        <v>1120</v>
      </c>
      <c r="P3919" s="22" t="s">
        <v>1121</v>
      </c>
      <c r="Q3919" s="23" t="s">
        <v>3327</v>
      </c>
      <c r="R3919" s="22" t="s">
        <v>3328</v>
      </c>
      <c r="S3919" s="21" t="s">
        <v>588</v>
      </c>
      <c r="T3919" s="23" t="s">
        <v>3329</v>
      </c>
      <c r="U3919" s="24" t="s">
        <v>19</v>
      </c>
      <c r="V3919" s="23">
        <v>500</v>
      </c>
      <c r="W3919" s="25">
        <v>16462431.09</v>
      </c>
      <c r="X3919" s="25">
        <v>20410478.109999999</v>
      </c>
      <c r="Y3919" s="25">
        <v>15354741.120000001</v>
      </c>
      <c r="Z3919" s="25">
        <v>16343190.090000002</v>
      </c>
      <c r="AA3919" s="25">
        <v>20106717.839999996</v>
      </c>
      <c r="AB3919" s="25">
        <v>17857657.710000001</v>
      </c>
      <c r="AC3919" s="26">
        <v>45152.505756550927</v>
      </c>
      <c r="AD3919" s="27">
        <f>ROW()</f>
        <v>3919</v>
      </c>
      <c r="AE3919" s="27">
        <f>1</f>
        <v>1</v>
      </c>
      <c r="AF3919" s="27">
        <f>SUBTOTAL(109,Tbl_NGF_Data[[#This Row],[Counter]])</f>
        <v>1</v>
      </c>
    </row>
    <row r="3920" spans="2:32" ht="45" x14ac:dyDescent="0.25">
      <c r="B3920" s="21" t="s">
        <v>512</v>
      </c>
      <c r="C3920" s="22" t="s">
        <v>3147</v>
      </c>
      <c r="D3920" s="23">
        <v>9</v>
      </c>
      <c r="E3920" s="22" t="s">
        <v>512</v>
      </c>
      <c r="F3920" s="23">
        <v>9</v>
      </c>
      <c r="G3920" s="22" t="s">
        <v>3147</v>
      </c>
      <c r="H3920" s="22" t="s">
        <v>1327</v>
      </c>
      <c r="I3920" s="23">
        <v>1</v>
      </c>
      <c r="J3920" s="23">
        <v>602</v>
      </c>
      <c r="K3920" s="23" t="s">
        <v>3319</v>
      </c>
      <c r="L3920" s="22" t="s">
        <v>3320</v>
      </c>
      <c r="M3920" s="21" t="s">
        <v>585</v>
      </c>
      <c r="N3920" s="23" t="s">
        <v>1119</v>
      </c>
      <c r="O3920" s="22" t="s">
        <v>1120</v>
      </c>
      <c r="P3920" s="22" t="s">
        <v>1121</v>
      </c>
      <c r="Q3920" s="23" t="s">
        <v>3330</v>
      </c>
      <c r="R3920" s="22" t="s">
        <v>3331</v>
      </c>
      <c r="S3920" s="21" t="s">
        <v>589</v>
      </c>
      <c r="T3920" s="23" t="s">
        <v>3332</v>
      </c>
      <c r="U3920" s="24" t="s">
        <v>15</v>
      </c>
      <c r="V3920" s="23">
        <v>100</v>
      </c>
      <c r="W3920" s="25">
        <v>3544.15</v>
      </c>
      <c r="X3920" s="25">
        <v>3618.73</v>
      </c>
      <c r="Y3920" s="25">
        <v>3694.69</v>
      </c>
      <c r="Z3920" s="25">
        <v>3719.09</v>
      </c>
      <c r="AA3920" s="25">
        <v>3726.26</v>
      </c>
      <c r="AB3920" s="25">
        <v>3795.09</v>
      </c>
      <c r="AC3920" s="26">
        <v>45152.505756550927</v>
      </c>
      <c r="AD3920" s="27">
        <f>ROW()</f>
        <v>3920</v>
      </c>
      <c r="AE3920" s="27">
        <f>1</f>
        <v>1</v>
      </c>
      <c r="AF3920" s="27">
        <f>SUBTOTAL(109,Tbl_NGF_Data[[#This Row],[Counter]])</f>
        <v>1</v>
      </c>
    </row>
    <row r="3921" spans="2:32" ht="45" x14ac:dyDescent="0.25">
      <c r="B3921" s="21" t="s">
        <v>512</v>
      </c>
      <c r="C3921" s="22" t="s">
        <v>3147</v>
      </c>
      <c r="D3921" s="23">
        <v>9</v>
      </c>
      <c r="E3921" s="22" t="s">
        <v>512</v>
      </c>
      <c r="F3921" s="23">
        <v>9</v>
      </c>
      <c r="G3921" s="22" t="s">
        <v>3147</v>
      </c>
      <c r="H3921" s="22" t="s">
        <v>1327</v>
      </c>
      <c r="I3921" s="23">
        <v>1</v>
      </c>
      <c r="J3921" s="23">
        <v>602</v>
      </c>
      <c r="K3921" s="23" t="s">
        <v>3319</v>
      </c>
      <c r="L3921" s="22" t="s">
        <v>3320</v>
      </c>
      <c r="M3921" s="21" t="s">
        <v>585</v>
      </c>
      <c r="N3921" s="23" t="s">
        <v>1119</v>
      </c>
      <c r="O3921" s="22" t="s">
        <v>1120</v>
      </c>
      <c r="P3921" s="22" t="s">
        <v>1121</v>
      </c>
      <c r="Q3921" s="23" t="s">
        <v>3330</v>
      </c>
      <c r="R3921" s="22" t="s">
        <v>3331</v>
      </c>
      <c r="S3921" s="21" t="s">
        <v>589</v>
      </c>
      <c r="T3921" s="23" t="s">
        <v>3332</v>
      </c>
      <c r="U3921" s="24" t="s">
        <v>19</v>
      </c>
      <c r="V3921" s="23">
        <v>500</v>
      </c>
      <c r="W3921" s="25">
        <v>44.31</v>
      </c>
      <c r="X3921" s="25">
        <v>74.58</v>
      </c>
      <c r="Y3921" s="25">
        <v>75.959999999999994</v>
      </c>
      <c r="Z3921" s="25">
        <v>24.4</v>
      </c>
      <c r="AA3921" s="25">
        <v>7.17</v>
      </c>
      <c r="AB3921" s="25">
        <v>68.83</v>
      </c>
      <c r="AC3921" s="26">
        <v>45152.505756550927</v>
      </c>
      <c r="AD3921" s="27">
        <f>ROW()</f>
        <v>3921</v>
      </c>
      <c r="AE3921" s="27">
        <f>1</f>
        <v>1</v>
      </c>
      <c r="AF3921" s="27">
        <f>SUBTOTAL(109,Tbl_NGF_Data[[#This Row],[Counter]])</f>
        <v>1</v>
      </c>
    </row>
    <row r="3922" spans="2:32" ht="45" x14ac:dyDescent="0.25">
      <c r="B3922" s="21" t="s">
        <v>512</v>
      </c>
      <c r="C3922" s="22" t="s">
        <v>3147</v>
      </c>
      <c r="D3922" s="23">
        <v>9</v>
      </c>
      <c r="E3922" s="22" t="s">
        <v>512</v>
      </c>
      <c r="F3922" s="23">
        <v>9</v>
      </c>
      <c r="G3922" s="22" t="s">
        <v>3147</v>
      </c>
      <c r="H3922" s="22" t="s">
        <v>1327</v>
      </c>
      <c r="I3922" s="23">
        <v>1</v>
      </c>
      <c r="J3922" s="23">
        <v>602</v>
      </c>
      <c r="K3922" s="23" t="s">
        <v>3319</v>
      </c>
      <c r="L3922" s="22" t="s">
        <v>3320</v>
      </c>
      <c r="M3922" s="21" t="s">
        <v>585</v>
      </c>
      <c r="N3922" s="23" t="s">
        <v>1119</v>
      </c>
      <c r="O3922" s="22" t="s">
        <v>1120</v>
      </c>
      <c r="P3922" s="22" t="s">
        <v>1121</v>
      </c>
      <c r="Q3922" s="23" t="s">
        <v>3333</v>
      </c>
      <c r="R3922" s="22" t="s">
        <v>3334</v>
      </c>
      <c r="S3922" s="21" t="s">
        <v>590</v>
      </c>
      <c r="T3922" s="23" t="s">
        <v>3335</v>
      </c>
      <c r="U3922" s="24" t="s">
        <v>15</v>
      </c>
      <c r="V3922" s="23">
        <v>100</v>
      </c>
      <c r="W3922" s="25">
        <v>1849539.25</v>
      </c>
      <c r="X3922" s="25">
        <v>2071087.61</v>
      </c>
      <c r="Y3922" s="25">
        <v>2208551.0499999998</v>
      </c>
      <c r="Z3922" s="25">
        <v>3330868.43</v>
      </c>
      <c r="AA3922" s="25">
        <v>3398142.1</v>
      </c>
      <c r="AB3922" s="25">
        <v>8509834.6600000001</v>
      </c>
      <c r="AC3922" s="26">
        <v>45152.505756550927</v>
      </c>
      <c r="AD3922" s="27">
        <f>ROW()</f>
        <v>3922</v>
      </c>
      <c r="AE3922" s="27">
        <f>1</f>
        <v>1</v>
      </c>
      <c r="AF3922" s="27">
        <f>SUBTOTAL(109,Tbl_NGF_Data[[#This Row],[Counter]])</f>
        <v>1</v>
      </c>
    </row>
    <row r="3923" spans="2:32" ht="45" x14ac:dyDescent="0.25">
      <c r="B3923" s="21" t="s">
        <v>512</v>
      </c>
      <c r="C3923" s="22" t="s">
        <v>3147</v>
      </c>
      <c r="D3923" s="23">
        <v>9</v>
      </c>
      <c r="E3923" s="22" t="s">
        <v>512</v>
      </c>
      <c r="F3923" s="23">
        <v>9</v>
      </c>
      <c r="G3923" s="22" t="s">
        <v>3147</v>
      </c>
      <c r="H3923" s="22" t="s">
        <v>1327</v>
      </c>
      <c r="I3923" s="23">
        <v>1</v>
      </c>
      <c r="J3923" s="23">
        <v>602</v>
      </c>
      <c r="K3923" s="23" t="s">
        <v>3319</v>
      </c>
      <c r="L3923" s="22" t="s">
        <v>3320</v>
      </c>
      <c r="M3923" s="21" t="s">
        <v>585</v>
      </c>
      <c r="N3923" s="23" t="s">
        <v>1119</v>
      </c>
      <c r="O3923" s="22" t="s">
        <v>1120</v>
      </c>
      <c r="P3923" s="22" t="s">
        <v>1121</v>
      </c>
      <c r="Q3923" s="23" t="s">
        <v>3333</v>
      </c>
      <c r="R3923" s="22" t="s">
        <v>3334</v>
      </c>
      <c r="S3923" s="21" t="s">
        <v>590</v>
      </c>
      <c r="T3923" s="23" t="s">
        <v>3335</v>
      </c>
      <c r="U3923" s="24" t="s">
        <v>16</v>
      </c>
      <c r="V3923" s="23">
        <v>135</v>
      </c>
      <c r="W3923" s="25">
        <v>0</v>
      </c>
      <c r="X3923" s="25">
        <v>40332</v>
      </c>
      <c r="Y3923" s="25">
        <v>69320</v>
      </c>
      <c r="Z3923" s="25">
        <v>0</v>
      </c>
      <c r="AA3923" s="25">
        <v>0</v>
      </c>
      <c r="AB3923" s="25">
        <v>0</v>
      </c>
      <c r="AC3923" s="26">
        <v>45152.505756550927</v>
      </c>
      <c r="AD3923" s="27">
        <f>ROW()</f>
        <v>3923</v>
      </c>
      <c r="AE3923" s="27">
        <f>1</f>
        <v>1</v>
      </c>
      <c r="AF3923" s="27">
        <f>SUBTOTAL(109,Tbl_NGF_Data[[#This Row],[Counter]])</f>
        <v>1</v>
      </c>
    </row>
    <row r="3924" spans="2:32" ht="45" x14ac:dyDescent="0.25">
      <c r="B3924" s="21" t="s">
        <v>512</v>
      </c>
      <c r="C3924" s="22" t="s">
        <v>3147</v>
      </c>
      <c r="D3924" s="23">
        <v>9</v>
      </c>
      <c r="E3924" s="22" t="s">
        <v>512</v>
      </c>
      <c r="F3924" s="23">
        <v>9</v>
      </c>
      <c r="G3924" s="22" t="s">
        <v>3147</v>
      </c>
      <c r="H3924" s="22" t="s">
        <v>1327</v>
      </c>
      <c r="I3924" s="23">
        <v>1</v>
      </c>
      <c r="J3924" s="23">
        <v>602</v>
      </c>
      <c r="K3924" s="23" t="s">
        <v>3319</v>
      </c>
      <c r="L3924" s="22" t="s">
        <v>3320</v>
      </c>
      <c r="M3924" s="21" t="s">
        <v>585</v>
      </c>
      <c r="N3924" s="23" t="s">
        <v>1119</v>
      </c>
      <c r="O3924" s="22" t="s">
        <v>1120</v>
      </c>
      <c r="P3924" s="22" t="s">
        <v>1121</v>
      </c>
      <c r="Q3924" s="23" t="s">
        <v>3333</v>
      </c>
      <c r="R3924" s="22" t="s">
        <v>3334</v>
      </c>
      <c r="S3924" s="21" t="s">
        <v>590</v>
      </c>
      <c r="T3924" s="23" t="s">
        <v>3335</v>
      </c>
      <c r="U3924" s="24" t="s">
        <v>18</v>
      </c>
      <c r="V3924" s="23">
        <v>220</v>
      </c>
      <c r="W3924" s="25">
        <v>0</v>
      </c>
      <c r="X3924" s="25">
        <v>40332</v>
      </c>
      <c r="Y3924" s="25">
        <v>69320</v>
      </c>
      <c r="Z3924" s="25">
        <v>0</v>
      </c>
      <c r="AA3924" s="25">
        <v>0</v>
      </c>
      <c r="AB3924" s="25">
        <v>0</v>
      </c>
      <c r="AC3924" s="26">
        <v>45152.505756550927</v>
      </c>
      <c r="AD3924" s="27">
        <f>ROW()</f>
        <v>3924</v>
      </c>
      <c r="AE3924" s="27">
        <f>1</f>
        <v>1</v>
      </c>
      <c r="AF3924" s="27">
        <f>SUBTOTAL(109,Tbl_NGF_Data[[#This Row],[Counter]])</f>
        <v>1</v>
      </c>
    </row>
    <row r="3925" spans="2:32" ht="45" x14ac:dyDescent="0.25">
      <c r="B3925" s="21" t="s">
        <v>512</v>
      </c>
      <c r="C3925" s="22" t="s">
        <v>3147</v>
      </c>
      <c r="D3925" s="23">
        <v>9</v>
      </c>
      <c r="E3925" s="22" t="s">
        <v>512</v>
      </c>
      <c r="F3925" s="23">
        <v>9</v>
      </c>
      <c r="G3925" s="22" t="s">
        <v>3147</v>
      </c>
      <c r="H3925" s="22" t="s">
        <v>1327</v>
      </c>
      <c r="I3925" s="23">
        <v>1</v>
      </c>
      <c r="J3925" s="23">
        <v>602</v>
      </c>
      <c r="K3925" s="23" t="s">
        <v>3319</v>
      </c>
      <c r="L3925" s="22" t="s">
        <v>3320</v>
      </c>
      <c r="M3925" s="21" t="s">
        <v>585</v>
      </c>
      <c r="N3925" s="23" t="s">
        <v>1119</v>
      </c>
      <c r="O3925" s="22" t="s">
        <v>1120</v>
      </c>
      <c r="P3925" s="22" t="s">
        <v>1121</v>
      </c>
      <c r="Q3925" s="23" t="s">
        <v>3333</v>
      </c>
      <c r="R3925" s="22" t="s">
        <v>3334</v>
      </c>
      <c r="S3925" s="21" t="s">
        <v>590</v>
      </c>
      <c r="T3925" s="23" t="s">
        <v>3335</v>
      </c>
      <c r="U3925" s="24" t="s">
        <v>19</v>
      </c>
      <c r="V3925" s="23">
        <v>500</v>
      </c>
      <c r="W3925" s="25">
        <v>1520644.77</v>
      </c>
      <c r="X3925" s="25">
        <v>221548.36</v>
      </c>
      <c r="Y3925" s="25">
        <v>137463.44</v>
      </c>
      <c r="Z3925" s="25">
        <v>1122317.3799999999</v>
      </c>
      <c r="AA3925" s="25">
        <v>67273.67</v>
      </c>
      <c r="AB3925" s="25">
        <v>5111692.5599999996</v>
      </c>
      <c r="AC3925" s="26">
        <v>45152.505756550927</v>
      </c>
      <c r="AD3925" s="27">
        <f>ROW()</f>
        <v>3925</v>
      </c>
      <c r="AE3925" s="27">
        <f>1</f>
        <v>1</v>
      </c>
      <c r="AF3925" s="27">
        <f>SUBTOTAL(109,Tbl_NGF_Data[[#This Row],[Counter]])</f>
        <v>1</v>
      </c>
    </row>
    <row r="3926" spans="2:32" ht="45" x14ac:dyDescent="0.25">
      <c r="B3926" s="21" t="s">
        <v>512</v>
      </c>
      <c r="C3926" s="22" t="s">
        <v>3147</v>
      </c>
      <c r="D3926" s="23">
        <v>9</v>
      </c>
      <c r="E3926" s="22" t="s">
        <v>512</v>
      </c>
      <c r="F3926" s="23">
        <v>9</v>
      </c>
      <c r="G3926" s="22" t="s">
        <v>3147</v>
      </c>
      <c r="H3926" s="22" t="s">
        <v>1327</v>
      </c>
      <c r="I3926" s="23">
        <v>1</v>
      </c>
      <c r="J3926" s="23">
        <v>602</v>
      </c>
      <c r="K3926" s="23" t="s">
        <v>3319</v>
      </c>
      <c r="L3926" s="22" t="s">
        <v>3320</v>
      </c>
      <c r="M3926" s="21" t="s">
        <v>585</v>
      </c>
      <c r="N3926" s="23" t="s">
        <v>1119</v>
      </c>
      <c r="O3926" s="22" t="s">
        <v>1120</v>
      </c>
      <c r="P3926" s="22" t="s">
        <v>1121</v>
      </c>
      <c r="Q3926" s="23" t="s">
        <v>1300</v>
      </c>
      <c r="R3926" s="22" t="s">
        <v>1301</v>
      </c>
      <c r="S3926" s="21" t="s">
        <v>101</v>
      </c>
      <c r="T3926" s="23" t="s">
        <v>5006</v>
      </c>
      <c r="U3926" s="24" t="s">
        <v>15</v>
      </c>
      <c r="V3926" s="23">
        <v>100</v>
      </c>
      <c r="W3926" s="25">
        <v>0</v>
      </c>
      <c r="X3926" s="25">
        <v>0</v>
      </c>
      <c r="Y3926" s="25">
        <v>0</v>
      </c>
      <c r="Z3926" s="25">
        <v>0</v>
      </c>
      <c r="AA3926" s="25">
        <v>0</v>
      </c>
      <c r="AB3926" s="25">
        <v>1981.5</v>
      </c>
      <c r="AC3926" s="26">
        <v>45152.505756550927</v>
      </c>
      <c r="AD3926" s="27">
        <f>ROW()</f>
        <v>3926</v>
      </c>
      <c r="AE3926" s="27">
        <f>1</f>
        <v>1</v>
      </c>
      <c r="AF3926" s="27">
        <f>SUBTOTAL(109,Tbl_NGF_Data[[#This Row],[Counter]])</f>
        <v>1</v>
      </c>
    </row>
    <row r="3927" spans="2:32" ht="45" x14ac:dyDescent="0.25">
      <c r="B3927" s="21" t="s">
        <v>512</v>
      </c>
      <c r="C3927" s="22" t="s">
        <v>3147</v>
      </c>
      <c r="D3927" s="23">
        <v>9</v>
      </c>
      <c r="E3927" s="22" t="s">
        <v>512</v>
      </c>
      <c r="F3927" s="23">
        <v>9</v>
      </c>
      <c r="G3927" s="22" t="s">
        <v>3147</v>
      </c>
      <c r="H3927" s="22" t="s">
        <v>1327</v>
      </c>
      <c r="I3927" s="23">
        <v>1</v>
      </c>
      <c r="J3927" s="23">
        <v>602</v>
      </c>
      <c r="K3927" s="23" t="s">
        <v>3319</v>
      </c>
      <c r="L3927" s="22" t="s">
        <v>3320</v>
      </c>
      <c r="M3927" s="21" t="s">
        <v>585</v>
      </c>
      <c r="N3927" s="23" t="s">
        <v>1119</v>
      </c>
      <c r="O3927" s="22" t="s">
        <v>1120</v>
      </c>
      <c r="P3927" s="22" t="s">
        <v>1121</v>
      </c>
      <c r="Q3927" s="23" t="s">
        <v>1300</v>
      </c>
      <c r="R3927" s="22" t="s">
        <v>1301</v>
      </c>
      <c r="S3927" s="21" t="s">
        <v>101</v>
      </c>
      <c r="T3927" s="23" t="s">
        <v>5006</v>
      </c>
      <c r="U3927" s="24" t="s">
        <v>19</v>
      </c>
      <c r="V3927" s="23">
        <v>500</v>
      </c>
      <c r="W3927" s="25">
        <v>0</v>
      </c>
      <c r="X3927" s="25">
        <v>0</v>
      </c>
      <c r="Y3927" s="25">
        <v>0</v>
      </c>
      <c r="Z3927" s="25">
        <v>0</v>
      </c>
      <c r="AA3927" s="25">
        <v>0</v>
      </c>
      <c r="AB3927" s="25">
        <v>1981.5</v>
      </c>
      <c r="AC3927" s="26">
        <v>45152.505756550927</v>
      </c>
      <c r="AD3927" s="27">
        <f>ROW()</f>
        <v>3927</v>
      </c>
      <c r="AE3927" s="27">
        <f>1</f>
        <v>1</v>
      </c>
      <c r="AF3927" s="27">
        <f>SUBTOTAL(109,Tbl_NGF_Data[[#This Row],[Counter]])</f>
        <v>1</v>
      </c>
    </row>
    <row r="3928" spans="2:32" ht="45" x14ac:dyDescent="0.25">
      <c r="B3928" s="21" t="s">
        <v>512</v>
      </c>
      <c r="C3928" s="22" t="s">
        <v>3147</v>
      </c>
      <c r="D3928" s="23">
        <v>9</v>
      </c>
      <c r="E3928" s="22" t="s">
        <v>512</v>
      </c>
      <c r="F3928" s="23">
        <v>9</v>
      </c>
      <c r="G3928" s="22" t="s">
        <v>3147</v>
      </c>
      <c r="H3928" s="22" t="s">
        <v>1327</v>
      </c>
      <c r="I3928" s="23">
        <v>1</v>
      </c>
      <c r="J3928" s="23">
        <v>602</v>
      </c>
      <c r="K3928" s="23" t="s">
        <v>3319</v>
      </c>
      <c r="L3928" s="22" t="s">
        <v>3320</v>
      </c>
      <c r="M3928" s="21" t="s">
        <v>585</v>
      </c>
      <c r="N3928" s="23" t="s">
        <v>1223</v>
      </c>
      <c r="O3928" s="22" t="s">
        <v>1224</v>
      </c>
      <c r="P3928" s="22" t="s">
        <v>1225</v>
      </c>
      <c r="Q3928" s="23" t="s">
        <v>3336</v>
      </c>
      <c r="R3928" s="22" t="s">
        <v>3337</v>
      </c>
      <c r="S3928" s="21" t="s">
        <v>591</v>
      </c>
      <c r="T3928" s="23" t="s">
        <v>3338</v>
      </c>
      <c r="U3928" s="24" t="s">
        <v>15</v>
      </c>
      <c r="V3928" s="23">
        <v>100</v>
      </c>
      <c r="W3928" s="25">
        <v>1459871.24</v>
      </c>
      <c r="X3928" s="25">
        <v>3315206.55</v>
      </c>
      <c r="Y3928" s="25">
        <v>1887638.91</v>
      </c>
      <c r="Z3928" s="25">
        <v>2413430.36</v>
      </c>
      <c r="AA3928" s="25">
        <v>2752958.69</v>
      </c>
      <c r="AB3928" s="25">
        <v>4279883.9800000004</v>
      </c>
      <c r="AC3928" s="26">
        <v>45152.505756550927</v>
      </c>
      <c r="AD3928" s="27">
        <f>ROW()</f>
        <v>3928</v>
      </c>
      <c r="AE3928" s="27">
        <f>1</f>
        <v>1</v>
      </c>
      <c r="AF3928" s="27">
        <f>SUBTOTAL(109,Tbl_NGF_Data[[#This Row],[Counter]])</f>
        <v>1</v>
      </c>
    </row>
    <row r="3929" spans="2:32" ht="45" x14ac:dyDescent="0.25">
      <c r="B3929" s="21" t="s">
        <v>512</v>
      </c>
      <c r="C3929" s="22" t="s">
        <v>3147</v>
      </c>
      <c r="D3929" s="23">
        <v>9</v>
      </c>
      <c r="E3929" s="22" t="s">
        <v>512</v>
      </c>
      <c r="F3929" s="23">
        <v>9</v>
      </c>
      <c r="G3929" s="22" t="s">
        <v>3147</v>
      </c>
      <c r="H3929" s="22" t="s">
        <v>1327</v>
      </c>
      <c r="I3929" s="23">
        <v>1</v>
      </c>
      <c r="J3929" s="23">
        <v>602</v>
      </c>
      <c r="K3929" s="23" t="s">
        <v>3319</v>
      </c>
      <c r="L3929" s="22" t="s">
        <v>3320</v>
      </c>
      <c r="M3929" s="21" t="s">
        <v>585</v>
      </c>
      <c r="N3929" s="23" t="s">
        <v>1186</v>
      </c>
      <c r="O3929" s="22" t="s">
        <v>1187</v>
      </c>
      <c r="P3929" s="22" t="s">
        <v>1188</v>
      </c>
      <c r="Q3929" s="23" t="s">
        <v>3339</v>
      </c>
      <c r="R3929" s="22" t="s">
        <v>3340</v>
      </c>
      <c r="S3929" s="21" t="s">
        <v>592</v>
      </c>
      <c r="T3929" s="23" t="s">
        <v>3341</v>
      </c>
      <c r="U3929" s="24" t="s">
        <v>16</v>
      </c>
      <c r="V3929" s="23">
        <v>135</v>
      </c>
      <c r="W3929" s="25">
        <v>14065627</v>
      </c>
      <c r="X3929" s="25">
        <v>14065627</v>
      </c>
      <c r="Y3929" s="25">
        <v>14065627</v>
      </c>
      <c r="Z3929" s="25">
        <v>14065627</v>
      </c>
      <c r="AA3929" s="25">
        <v>14065627</v>
      </c>
      <c r="AB3929" s="25">
        <v>14065627</v>
      </c>
      <c r="AC3929" s="26">
        <v>45152.505756550927</v>
      </c>
      <c r="AD3929" s="27">
        <f>ROW()</f>
        <v>3929</v>
      </c>
      <c r="AE3929" s="27">
        <f>1</f>
        <v>1</v>
      </c>
      <c r="AF3929" s="27">
        <f>SUBTOTAL(109,Tbl_NGF_Data[[#This Row],[Counter]])</f>
        <v>1</v>
      </c>
    </row>
    <row r="3930" spans="2:32" ht="45" x14ac:dyDescent="0.25">
      <c r="B3930" s="21" t="s">
        <v>512</v>
      </c>
      <c r="C3930" s="22" t="s">
        <v>3147</v>
      </c>
      <c r="D3930" s="23">
        <v>9</v>
      </c>
      <c r="E3930" s="22" t="s">
        <v>512</v>
      </c>
      <c r="F3930" s="23">
        <v>9</v>
      </c>
      <c r="G3930" s="22" t="s">
        <v>3147</v>
      </c>
      <c r="H3930" s="22" t="s">
        <v>1327</v>
      </c>
      <c r="I3930" s="23">
        <v>1</v>
      </c>
      <c r="J3930" s="23">
        <v>602</v>
      </c>
      <c r="K3930" s="23" t="s">
        <v>3319</v>
      </c>
      <c r="L3930" s="22" t="s">
        <v>3320</v>
      </c>
      <c r="M3930" s="21" t="s">
        <v>585</v>
      </c>
      <c r="N3930" s="23" t="s">
        <v>1186</v>
      </c>
      <c r="O3930" s="22" t="s">
        <v>1187</v>
      </c>
      <c r="P3930" s="22" t="s">
        <v>1188</v>
      </c>
      <c r="Q3930" s="23" t="s">
        <v>3339</v>
      </c>
      <c r="R3930" s="22" t="s">
        <v>3340</v>
      </c>
      <c r="S3930" s="21" t="s">
        <v>592</v>
      </c>
      <c r="T3930" s="23" t="s">
        <v>3341</v>
      </c>
      <c r="U3930" s="24" t="s">
        <v>17</v>
      </c>
      <c r="V3930" s="23">
        <v>200</v>
      </c>
      <c r="W3930" s="25">
        <v>14065627</v>
      </c>
      <c r="X3930" s="25">
        <v>14065627</v>
      </c>
      <c r="Y3930" s="25">
        <v>14065627</v>
      </c>
      <c r="Z3930" s="25">
        <v>14065627</v>
      </c>
      <c r="AA3930" s="25">
        <v>14065627</v>
      </c>
      <c r="AB3930" s="25">
        <v>14065627</v>
      </c>
      <c r="AC3930" s="26">
        <v>45152.505756550927</v>
      </c>
      <c r="AD3930" s="27">
        <f>ROW()</f>
        <v>3930</v>
      </c>
      <c r="AE3930" s="27">
        <f>1</f>
        <v>1</v>
      </c>
      <c r="AF3930" s="27">
        <f>SUBTOTAL(109,Tbl_NGF_Data[[#This Row],[Counter]])</f>
        <v>1</v>
      </c>
    </row>
    <row r="3931" spans="2:32" ht="60" x14ac:dyDescent="0.25">
      <c r="B3931" s="21" t="s">
        <v>512</v>
      </c>
      <c r="C3931" s="22" t="s">
        <v>3147</v>
      </c>
      <c r="D3931" s="23">
        <v>9</v>
      </c>
      <c r="E3931" s="22" t="s">
        <v>512</v>
      </c>
      <c r="F3931" s="23">
        <v>9</v>
      </c>
      <c r="G3931" s="22" t="s">
        <v>3147</v>
      </c>
      <c r="H3931" s="22" t="s">
        <v>1327</v>
      </c>
      <c r="I3931" s="23">
        <v>1</v>
      </c>
      <c r="J3931" s="23">
        <v>602</v>
      </c>
      <c r="K3931" s="23" t="s">
        <v>3319</v>
      </c>
      <c r="L3931" s="22" t="s">
        <v>3320</v>
      </c>
      <c r="M3931" s="21" t="s">
        <v>585</v>
      </c>
      <c r="N3931" s="23" t="s">
        <v>1186</v>
      </c>
      <c r="O3931" s="22" t="s">
        <v>1187</v>
      </c>
      <c r="P3931" s="22" t="s">
        <v>1188</v>
      </c>
      <c r="Q3931" s="23" t="s">
        <v>3342</v>
      </c>
      <c r="R3931" s="22" t="s">
        <v>3343</v>
      </c>
      <c r="S3931" s="21" t="s">
        <v>593</v>
      </c>
      <c r="T3931" s="23" t="s">
        <v>3344</v>
      </c>
      <c r="U3931" s="24" t="s">
        <v>15</v>
      </c>
      <c r="V3931" s="23">
        <v>100</v>
      </c>
      <c r="W3931" s="25">
        <v>1136902.46</v>
      </c>
      <c r="X3931" s="25">
        <v>1341531.74</v>
      </c>
      <c r="Y3931" s="25">
        <v>1587861.82</v>
      </c>
      <c r="Z3931" s="25">
        <v>1802567.78</v>
      </c>
      <c r="AA3931" s="25">
        <v>1992887.63</v>
      </c>
      <c r="AB3931" s="25">
        <v>2211231.48</v>
      </c>
      <c r="AC3931" s="26">
        <v>45152.505756550927</v>
      </c>
      <c r="AD3931" s="27">
        <f>ROW()</f>
        <v>3931</v>
      </c>
      <c r="AE3931" s="27">
        <f>1</f>
        <v>1</v>
      </c>
      <c r="AF3931" s="27">
        <f>SUBTOTAL(109,Tbl_NGF_Data[[#This Row],[Counter]])</f>
        <v>1</v>
      </c>
    </row>
    <row r="3932" spans="2:32" ht="60" x14ac:dyDescent="0.25">
      <c r="B3932" s="21" t="s">
        <v>512</v>
      </c>
      <c r="C3932" s="22" t="s">
        <v>3147</v>
      </c>
      <c r="D3932" s="23">
        <v>9</v>
      </c>
      <c r="E3932" s="22" t="s">
        <v>512</v>
      </c>
      <c r="F3932" s="23">
        <v>9</v>
      </c>
      <c r="G3932" s="22" t="s">
        <v>3147</v>
      </c>
      <c r="H3932" s="22" t="s">
        <v>1327</v>
      </c>
      <c r="I3932" s="23">
        <v>1</v>
      </c>
      <c r="J3932" s="23">
        <v>602</v>
      </c>
      <c r="K3932" s="23" t="s">
        <v>3319</v>
      </c>
      <c r="L3932" s="22" t="s">
        <v>3320</v>
      </c>
      <c r="M3932" s="21" t="s">
        <v>585</v>
      </c>
      <c r="N3932" s="23" t="s">
        <v>1186</v>
      </c>
      <c r="O3932" s="22" t="s">
        <v>1187</v>
      </c>
      <c r="P3932" s="22" t="s">
        <v>1188</v>
      </c>
      <c r="Q3932" s="23" t="s">
        <v>3342</v>
      </c>
      <c r="R3932" s="22" t="s">
        <v>3343</v>
      </c>
      <c r="S3932" s="21" t="s">
        <v>593</v>
      </c>
      <c r="T3932" s="23" t="s">
        <v>3344</v>
      </c>
      <c r="U3932" s="24" t="s">
        <v>16</v>
      </c>
      <c r="V3932" s="23">
        <v>135</v>
      </c>
      <c r="W3932" s="25">
        <v>814087</v>
      </c>
      <c r="X3932" s="25">
        <v>729975</v>
      </c>
      <c r="Y3932" s="25">
        <v>265000</v>
      </c>
      <c r="Z3932" s="25">
        <v>265000</v>
      </c>
      <c r="AA3932" s="25">
        <v>265000</v>
      </c>
      <c r="AB3932" s="25">
        <v>265000</v>
      </c>
      <c r="AC3932" s="26">
        <v>45152.505756550927</v>
      </c>
      <c r="AD3932" s="27">
        <f>ROW()</f>
        <v>3932</v>
      </c>
      <c r="AE3932" s="27">
        <f>1</f>
        <v>1</v>
      </c>
      <c r="AF3932" s="27">
        <f>SUBTOTAL(109,Tbl_NGF_Data[[#This Row],[Counter]])</f>
        <v>1</v>
      </c>
    </row>
    <row r="3933" spans="2:32" ht="60" x14ac:dyDescent="0.25">
      <c r="B3933" s="21" t="s">
        <v>512</v>
      </c>
      <c r="C3933" s="22" t="s">
        <v>3147</v>
      </c>
      <c r="D3933" s="23">
        <v>9</v>
      </c>
      <c r="E3933" s="22" t="s">
        <v>512</v>
      </c>
      <c r="F3933" s="23">
        <v>9</v>
      </c>
      <c r="G3933" s="22" t="s">
        <v>3147</v>
      </c>
      <c r="H3933" s="22" t="s">
        <v>1327</v>
      </c>
      <c r="I3933" s="23">
        <v>1</v>
      </c>
      <c r="J3933" s="23">
        <v>602</v>
      </c>
      <c r="K3933" s="23" t="s">
        <v>3319</v>
      </c>
      <c r="L3933" s="22" t="s">
        <v>3320</v>
      </c>
      <c r="M3933" s="21" t="s">
        <v>585</v>
      </c>
      <c r="N3933" s="23" t="s">
        <v>1186</v>
      </c>
      <c r="O3933" s="22" t="s">
        <v>1187</v>
      </c>
      <c r="P3933" s="22" t="s">
        <v>1188</v>
      </c>
      <c r="Q3933" s="23" t="s">
        <v>3342</v>
      </c>
      <c r="R3933" s="22" t="s">
        <v>3343</v>
      </c>
      <c r="S3933" s="21" t="s">
        <v>593</v>
      </c>
      <c r="T3933" s="23" t="s">
        <v>3344</v>
      </c>
      <c r="U3933" s="24" t="s">
        <v>17</v>
      </c>
      <c r="V3933" s="23">
        <v>200</v>
      </c>
      <c r="W3933" s="25">
        <v>124111.54</v>
      </c>
      <c r="X3933" s="25">
        <v>43917.66</v>
      </c>
      <c r="Y3933" s="25">
        <v>9370.6</v>
      </c>
      <c r="Z3933" s="25">
        <v>24166.799999999999</v>
      </c>
      <c r="AA3933" s="25">
        <v>38115.67</v>
      </c>
      <c r="AB3933" s="25">
        <v>46523.68</v>
      </c>
      <c r="AC3933" s="26">
        <v>45152.505756550927</v>
      </c>
      <c r="AD3933" s="27">
        <f>ROW()</f>
        <v>3933</v>
      </c>
      <c r="AE3933" s="27">
        <f>1</f>
        <v>1</v>
      </c>
      <c r="AF3933" s="27">
        <f>SUBTOTAL(109,Tbl_NGF_Data[[#This Row],[Counter]])</f>
        <v>1</v>
      </c>
    </row>
    <row r="3934" spans="2:32" ht="60" x14ac:dyDescent="0.25">
      <c r="B3934" s="21" t="s">
        <v>512</v>
      </c>
      <c r="C3934" s="22" t="s">
        <v>3147</v>
      </c>
      <c r="D3934" s="23">
        <v>9</v>
      </c>
      <c r="E3934" s="22" t="s">
        <v>512</v>
      </c>
      <c r="F3934" s="23">
        <v>9</v>
      </c>
      <c r="G3934" s="22" t="s">
        <v>3147</v>
      </c>
      <c r="H3934" s="22" t="s">
        <v>1327</v>
      </c>
      <c r="I3934" s="23">
        <v>1</v>
      </c>
      <c r="J3934" s="23">
        <v>602</v>
      </c>
      <c r="K3934" s="23" t="s">
        <v>3319</v>
      </c>
      <c r="L3934" s="22" t="s">
        <v>3320</v>
      </c>
      <c r="M3934" s="21" t="s">
        <v>585</v>
      </c>
      <c r="N3934" s="23" t="s">
        <v>1186</v>
      </c>
      <c r="O3934" s="22" t="s">
        <v>1187</v>
      </c>
      <c r="P3934" s="22" t="s">
        <v>1188</v>
      </c>
      <c r="Q3934" s="23" t="s">
        <v>3342</v>
      </c>
      <c r="R3934" s="22" t="s">
        <v>3343</v>
      </c>
      <c r="S3934" s="21" t="s">
        <v>593</v>
      </c>
      <c r="T3934" s="23" t="s">
        <v>3344</v>
      </c>
      <c r="U3934" s="24" t="s">
        <v>18</v>
      </c>
      <c r="V3934" s="23">
        <v>220</v>
      </c>
      <c r="W3934" s="25">
        <v>689975.46</v>
      </c>
      <c r="X3934" s="25">
        <v>686057.34</v>
      </c>
      <c r="Y3934" s="25">
        <v>255629.4</v>
      </c>
      <c r="Z3934" s="25">
        <v>240833.2</v>
      </c>
      <c r="AA3934" s="25">
        <v>226884.33000000002</v>
      </c>
      <c r="AB3934" s="25">
        <v>218476.32</v>
      </c>
      <c r="AC3934" s="26">
        <v>45152.505756550927</v>
      </c>
      <c r="AD3934" s="27">
        <f>ROW()</f>
        <v>3934</v>
      </c>
      <c r="AE3934" s="27">
        <f>1</f>
        <v>1</v>
      </c>
      <c r="AF3934" s="27">
        <f>SUBTOTAL(109,Tbl_NGF_Data[[#This Row],[Counter]])</f>
        <v>1</v>
      </c>
    </row>
    <row r="3935" spans="2:32" ht="60" x14ac:dyDescent="0.25">
      <c r="B3935" s="21" t="s">
        <v>512</v>
      </c>
      <c r="C3935" s="22" t="s">
        <v>3147</v>
      </c>
      <c r="D3935" s="23">
        <v>9</v>
      </c>
      <c r="E3935" s="22" t="s">
        <v>512</v>
      </c>
      <c r="F3935" s="23">
        <v>9</v>
      </c>
      <c r="G3935" s="22" t="s">
        <v>3147</v>
      </c>
      <c r="H3935" s="22" t="s">
        <v>1327</v>
      </c>
      <c r="I3935" s="23">
        <v>1</v>
      </c>
      <c r="J3935" s="23">
        <v>602</v>
      </c>
      <c r="K3935" s="23" t="s">
        <v>3319</v>
      </c>
      <c r="L3935" s="22" t="s">
        <v>3320</v>
      </c>
      <c r="M3935" s="21" t="s">
        <v>585</v>
      </c>
      <c r="N3935" s="23" t="s">
        <v>1186</v>
      </c>
      <c r="O3935" s="22" t="s">
        <v>1187</v>
      </c>
      <c r="P3935" s="22" t="s">
        <v>1188</v>
      </c>
      <c r="Q3935" s="23" t="s">
        <v>3342</v>
      </c>
      <c r="R3935" s="22" t="s">
        <v>3343</v>
      </c>
      <c r="S3935" s="21" t="s">
        <v>593</v>
      </c>
      <c r="T3935" s="23" t="s">
        <v>3344</v>
      </c>
      <c r="U3935" s="24" t="s">
        <v>19</v>
      </c>
      <c r="V3935" s="23">
        <v>500</v>
      </c>
      <c r="W3935" s="25">
        <v>32868.86</v>
      </c>
      <c r="X3935" s="25">
        <v>23546.94</v>
      </c>
      <c r="Y3935" s="25">
        <v>30700.68</v>
      </c>
      <c r="Z3935" s="25">
        <v>13872.76</v>
      </c>
      <c r="AA3935" s="25">
        <v>3435.52</v>
      </c>
      <c r="AB3935" s="25">
        <v>39867.53</v>
      </c>
      <c r="AC3935" s="26">
        <v>45152.505756550927</v>
      </c>
      <c r="AD3935" s="27">
        <f>ROW()</f>
        <v>3935</v>
      </c>
      <c r="AE3935" s="27">
        <f>1</f>
        <v>1</v>
      </c>
      <c r="AF3935" s="27">
        <f>SUBTOTAL(109,Tbl_NGF_Data[[#This Row],[Counter]])</f>
        <v>1</v>
      </c>
    </row>
    <row r="3936" spans="2:32" ht="45" x14ac:dyDescent="0.25">
      <c r="B3936" s="21" t="s">
        <v>512</v>
      </c>
      <c r="C3936" s="22" t="s">
        <v>3147</v>
      </c>
      <c r="D3936" s="23">
        <v>9</v>
      </c>
      <c r="E3936" s="22" t="s">
        <v>512</v>
      </c>
      <c r="F3936" s="23">
        <v>9</v>
      </c>
      <c r="G3936" s="22" t="s">
        <v>3147</v>
      </c>
      <c r="H3936" s="22" t="s">
        <v>1327</v>
      </c>
      <c r="I3936" s="23">
        <v>1</v>
      </c>
      <c r="J3936" s="23">
        <v>602</v>
      </c>
      <c r="K3936" s="23" t="s">
        <v>3319</v>
      </c>
      <c r="L3936" s="22" t="s">
        <v>3320</v>
      </c>
      <c r="M3936" s="21" t="s">
        <v>585</v>
      </c>
      <c r="N3936" s="23" t="s">
        <v>1186</v>
      </c>
      <c r="O3936" s="22" t="s">
        <v>1187</v>
      </c>
      <c r="P3936" s="22" t="s">
        <v>1188</v>
      </c>
      <c r="Q3936" s="23" t="s">
        <v>3345</v>
      </c>
      <c r="R3936" s="22" t="s">
        <v>3346</v>
      </c>
      <c r="S3936" s="21" t="s">
        <v>594</v>
      </c>
      <c r="T3936" s="23" t="s">
        <v>3347</v>
      </c>
      <c r="U3936" s="24" t="s">
        <v>15</v>
      </c>
      <c r="V3936" s="23">
        <v>100</v>
      </c>
      <c r="W3936" s="25">
        <v>30217294.789999999</v>
      </c>
      <c r="X3936" s="25">
        <v>53114818.5</v>
      </c>
      <c r="Y3936" s="25">
        <v>6633432.71</v>
      </c>
      <c r="Z3936" s="25">
        <v>92455213.710000008</v>
      </c>
      <c r="AA3936" s="25">
        <v>148160535.15000001</v>
      </c>
      <c r="AB3936" s="25">
        <v>229922180.16</v>
      </c>
      <c r="AC3936" s="26">
        <v>45152.505756550927</v>
      </c>
      <c r="AD3936" s="27">
        <f>ROW()</f>
        <v>3936</v>
      </c>
      <c r="AE3936" s="27">
        <f>1</f>
        <v>1</v>
      </c>
      <c r="AF3936" s="27">
        <f>SUBTOTAL(109,Tbl_NGF_Data[[#This Row],[Counter]])</f>
        <v>1</v>
      </c>
    </row>
    <row r="3937" spans="2:32" ht="45" x14ac:dyDescent="0.25">
      <c r="B3937" s="21" t="s">
        <v>512</v>
      </c>
      <c r="C3937" s="22" t="s">
        <v>3147</v>
      </c>
      <c r="D3937" s="23">
        <v>9</v>
      </c>
      <c r="E3937" s="22" t="s">
        <v>512</v>
      </c>
      <c r="F3937" s="23">
        <v>9</v>
      </c>
      <c r="G3937" s="22" t="s">
        <v>3147</v>
      </c>
      <c r="H3937" s="22" t="s">
        <v>1327</v>
      </c>
      <c r="I3937" s="23">
        <v>1</v>
      </c>
      <c r="J3937" s="23">
        <v>602</v>
      </c>
      <c r="K3937" s="23" t="s">
        <v>3319</v>
      </c>
      <c r="L3937" s="22" t="s">
        <v>3320</v>
      </c>
      <c r="M3937" s="21" t="s">
        <v>585</v>
      </c>
      <c r="N3937" s="23" t="s">
        <v>1186</v>
      </c>
      <c r="O3937" s="22" t="s">
        <v>1187</v>
      </c>
      <c r="P3937" s="22" t="s">
        <v>1188</v>
      </c>
      <c r="Q3937" s="23" t="s">
        <v>3345</v>
      </c>
      <c r="R3937" s="22" t="s">
        <v>3346</v>
      </c>
      <c r="S3937" s="21" t="s">
        <v>594</v>
      </c>
      <c r="T3937" s="23" t="s">
        <v>3347</v>
      </c>
      <c r="U3937" s="24" t="s">
        <v>16</v>
      </c>
      <c r="V3937" s="23">
        <v>135</v>
      </c>
      <c r="W3937" s="25">
        <v>399844323</v>
      </c>
      <c r="X3937" s="25">
        <v>410279068</v>
      </c>
      <c r="Y3937" s="25">
        <v>408419831</v>
      </c>
      <c r="Z3937" s="25">
        <v>567403148</v>
      </c>
      <c r="AA3937" s="25">
        <v>629360327</v>
      </c>
      <c r="AB3937" s="25">
        <v>626102702</v>
      </c>
      <c r="AC3937" s="26">
        <v>45152.505756550927</v>
      </c>
      <c r="AD3937" s="27">
        <f>ROW()</f>
        <v>3937</v>
      </c>
      <c r="AE3937" s="27">
        <f>1</f>
        <v>1</v>
      </c>
      <c r="AF3937" s="27">
        <f>SUBTOTAL(109,Tbl_NGF_Data[[#This Row],[Counter]])</f>
        <v>1</v>
      </c>
    </row>
    <row r="3938" spans="2:32" ht="45" x14ac:dyDescent="0.25">
      <c r="B3938" s="21" t="s">
        <v>512</v>
      </c>
      <c r="C3938" s="22" t="s">
        <v>3147</v>
      </c>
      <c r="D3938" s="23">
        <v>9</v>
      </c>
      <c r="E3938" s="22" t="s">
        <v>512</v>
      </c>
      <c r="F3938" s="23">
        <v>9</v>
      </c>
      <c r="G3938" s="22" t="s">
        <v>3147</v>
      </c>
      <c r="H3938" s="22" t="s">
        <v>1327</v>
      </c>
      <c r="I3938" s="23">
        <v>1</v>
      </c>
      <c r="J3938" s="23">
        <v>602</v>
      </c>
      <c r="K3938" s="23" t="s">
        <v>3319</v>
      </c>
      <c r="L3938" s="22" t="s">
        <v>3320</v>
      </c>
      <c r="M3938" s="21" t="s">
        <v>585</v>
      </c>
      <c r="N3938" s="23" t="s">
        <v>1186</v>
      </c>
      <c r="O3938" s="22" t="s">
        <v>1187</v>
      </c>
      <c r="P3938" s="22" t="s">
        <v>1188</v>
      </c>
      <c r="Q3938" s="23" t="s">
        <v>3345</v>
      </c>
      <c r="R3938" s="22" t="s">
        <v>3346</v>
      </c>
      <c r="S3938" s="21" t="s">
        <v>594</v>
      </c>
      <c r="T3938" s="23" t="s">
        <v>3347</v>
      </c>
      <c r="U3938" s="24" t="s">
        <v>17</v>
      </c>
      <c r="V3938" s="23">
        <v>200</v>
      </c>
      <c r="W3938" s="25">
        <v>399844323</v>
      </c>
      <c r="X3938" s="25">
        <v>373000000</v>
      </c>
      <c r="Y3938" s="25">
        <v>381400000</v>
      </c>
      <c r="Z3938" s="25">
        <v>566356986.22000003</v>
      </c>
      <c r="AA3938" s="25">
        <v>629360326.3900001</v>
      </c>
      <c r="AB3938" s="25">
        <v>626102701.38</v>
      </c>
      <c r="AC3938" s="26">
        <v>45152.505756550927</v>
      </c>
      <c r="AD3938" s="27">
        <f>ROW()</f>
        <v>3938</v>
      </c>
      <c r="AE3938" s="27">
        <f>1</f>
        <v>1</v>
      </c>
      <c r="AF3938" s="27">
        <f>SUBTOTAL(109,Tbl_NGF_Data[[#This Row],[Counter]])</f>
        <v>1</v>
      </c>
    </row>
    <row r="3939" spans="2:32" ht="45" x14ac:dyDescent="0.25">
      <c r="B3939" s="21" t="s">
        <v>512</v>
      </c>
      <c r="C3939" s="22" t="s">
        <v>3147</v>
      </c>
      <c r="D3939" s="23">
        <v>9</v>
      </c>
      <c r="E3939" s="22" t="s">
        <v>512</v>
      </c>
      <c r="F3939" s="23">
        <v>9</v>
      </c>
      <c r="G3939" s="22" t="s">
        <v>3147</v>
      </c>
      <c r="H3939" s="22" t="s">
        <v>1327</v>
      </c>
      <c r="I3939" s="23">
        <v>1</v>
      </c>
      <c r="J3939" s="23">
        <v>602</v>
      </c>
      <c r="K3939" s="23" t="s">
        <v>3319</v>
      </c>
      <c r="L3939" s="22" t="s">
        <v>3320</v>
      </c>
      <c r="M3939" s="21" t="s">
        <v>585</v>
      </c>
      <c r="N3939" s="23" t="s">
        <v>1186</v>
      </c>
      <c r="O3939" s="22" t="s">
        <v>1187</v>
      </c>
      <c r="P3939" s="22" t="s">
        <v>1188</v>
      </c>
      <c r="Q3939" s="23" t="s">
        <v>3345</v>
      </c>
      <c r="R3939" s="22" t="s">
        <v>3346</v>
      </c>
      <c r="S3939" s="21" t="s">
        <v>594</v>
      </c>
      <c r="T3939" s="23" t="s">
        <v>3347</v>
      </c>
      <c r="U3939" s="24" t="s">
        <v>18</v>
      </c>
      <c r="V3939" s="23">
        <v>220</v>
      </c>
      <c r="W3939" s="25">
        <v>0</v>
      </c>
      <c r="X3939" s="25">
        <v>37279068</v>
      </c>
      <c r="Y3939" s="25">
        <v>27019831</v>
      </c>
      <c r="Z3939" s="25">
        <v>1046161.7799999714</v>
      </c>
      <c r="AA3939" s="25">
        <v>0.6099998950958252</v>
      </c>
      <c r="AB3939" s="25">
        <v>0.62000000476837158</v>
      </c>
      <c r="AC3939" s="26">
        <v>45152.505756550927</v>
      </c>
      <c r="AD3939" s="27">
        <f>ROW()</f>
        <v>3939</v>
      </c>
      <c r="AE3939" s="27">
        <f>1</f>
        <v>1</v>
      </c>
      <c r="AF3939" s="27">
        <f>SUBTOTAL(109,Tbl_NGF_Data[[#This Row],[Counter]])</f>
        <v>1</v>
      </c>
    </row>
    <row r="3940" spans="2:32" ht="45" x14ac:dyDescent="0.25">
      <c r="B3940" s="21" t="s">
        <v>512</v>
      </c>
      <c r="C3940" s="22" t="s">
        <v>3147</v>
      </c>
      <c r="D3940" s="23">
        <v>9</v>
      </c>
      <c r="E3940" s="22" t="s">
        <v>512</v>
      </c>
      <c r="F3940" s="23">
        <v>9</v>
      </c>
      <c r="G3940" s="22" t="s">
        <v>3147</v>
      </c>
      <c r="H3940" s="22" t="s">
        <v>1327</v>
      </c>
      <c r="I3940" s="23">
        <v>1</v>
      </c>
      <c r="J3940" s="23">
        <v>602</v>
      </c>
      <c r="K3940" s="23" t="s">
        <v>3319</v>
      </c>
      <c r="L3940" s="22" t="s">
        <v>3320</v>
      </c>
      <c r="M3940" s="21" t="s">
        <v>585</v>
      </c>
      <c r="N3940" s="23" t="s">
        <v>1186</v>
      </c>
      <c r="O3940" s="22" t="s">
        <v>1187</v>
      </c>
      <c r="P3940" s="22" t="s">
        <v>1188</v>
      </c>
      <c r="Q3940" s="23" t="s">
        <v>3345</v>
      </c>
      <c r="R3940" s="22" t="s">
        <v>3346</v>
      </c>
      <c r="S3940" s="21" t="s">
        <v>594</v>
      </c>
      <c r="T3940" s="23" t="s">
        <v>3347</v>
      </c>
      <c r="U3940" s="24" t="s">
        <v>19</v>
      </c>
      <c r="V3940" s="23">
        <v>500</v>
      </c>
      <c r="W3940" s="25">
        <v>402005706.87</v>
      </c>
      <c r="X3940" s="25">
        <v>359090753.38999999</v>
      </c>
      <c r="Y3940" s="25">
        <v>321429519.46999997</v>
      </c>
      <c r="Z3940" s="25">
        <v>641051603.92999995</v>
      </c>
      <c r="AA3940" s="25">
        <v>670065647.83000004</v>
      </c>
      <c r="AB3940" s="25">
        <v>692864346.38999999</v>
      </c>
      <c r="AC3940" s="26">
        <v>45152.505756550927</v>
      </c>
      <c r="AD3940" s="27">
        <f>ROW()</f>
        <v>3940</v>
      </c>
      <c r="AE3940" s="27">
        <f>1</f>
        <v>1</v>
      </c>
      <c r="AF3940" s="27">
        <f>SUBTOTAL(109,Tbl_NGF_Data[[#This Row],[Counter]])</f>
        <v>1</v>
      </c>
    </row>
    <row r="3941" spans="2:32" ht="60" x14ac:dyDescent="0.25">
      <c r="B3941" s="21" t="s">
        <v>512</v>
      </c>
      <c r="C3941" s="22" t="s">
        <v>3147</v>
      </c>
      <c r="D3941" s="23">
        <v>9</v>
      </c>
      <c r="E3941" s="22" t="s">
        <v>512</v>
      </c>
      <c r="F3941" s="23">
        <v>9</v>
      </c>
      <c r="G3941" s="22" t="s">
        <v>3147</v>
      </c>
      <c r="H3941" s="22" t="s">
        <v>1327</v>
      </c>
      <c r="I3941" s="23">
        <v>1</v>
      </c>
      <c r="J3941" s="23">
        <v>602</v>
      </c>
      <c r="K3941" s="23" t="s">
        <v>3319</v>
      </c>
      <c r="L3941" s="22" t="s">
        <v>3320</v>
      </c>
      <c r="M3941" s="21" t="s">
        <v>585</v>
      </c>
      <c r="N3941" s="23" t="s">
        <v>1186</v>
      </c>
      <c r="O3941" s="22" t="s">
        <v>1187</v>
      </c>
      <c r="P3941" s="22" t="s">
        <v>1188</v>
      </c>
      <c r="Q3941" s="23" t="s">
        <v>3348</v>
      </c>
      <c r="R3941" s="22" t="s">
        <v>3349</v>
      </c>
      <c r="S3941" s="21" t="s">
        <v>595</v>
      </c>
      <c r="T3941" s="23" t="s">
        <v>3350</v>
      </c>
      <c r="U3941" s="24" t="s">
        <v>15</v>
      </c>
      <c r="V3941" s="23">
        <v>100</v>
      </c>
      <c r="W3941" s="25">
        <v>0</v>
      </c>
      <c r="X3941" s="25">
        <v>20632308.420000002</v>
      </c>
      <c r="Y3941" s="25">
        <v>51084891.460000001</v>
      </c>
      <c r="Z3941" s="25">
        <v>50671487.730000004</v>
      </c>
      <c r="AA3941" s="25">
        <v>191477762.69</v>
      </c>
      <c r="AB3941" s="25">
        <v>153601081.53</v>
      </c>
      <c r="AC3941" s="26">
        <v>45152.505756550927</v>
      </c>
      <c r="AD3941" s="27">
        <f>ROW()</f>
        <v>3941</v>
      </c>
      <c r="AE3941" s="27">
        <f>1</f>
        <v>1</v>
      </c>
      <c r="AF3941" s="27">
        <f>SUBTOTAL(109,Tbl_NGF_Data[[#This Row],[Counter]])</f>
        <v>1</v>
      </c>
    </row>
    <row r="3942" spans="2:32" ht="60" x14ac:dyDescent="0.25">
      <c r="B3942" s="21" t="s">
        <v>512</v>
      </c>
      <c r="C3942" s="22" t="s">
        <v>3147</v>
      </c>
      <c r="D3942" s="23">
        <v>9</v>
      </c>
      <c r="E3942" s="22" t="s">
        <v>512</v>
      </c>
      <c r="F3942" s="23">
        <v>9</v>
      </c>
      <c r="G3942" s="22" t="s">
        <v>3147</v>
      </c>
      <c r="H3942" s="22" t="s">
        <v>1327</v>
      </c>
      <c r="I3942" s="23">
        <v>1</v>
      </c>
      <c r="J3942" s="23">
        <v>602</v>
      </c>
      <c r="K3942" s="23" t="s">
        <v>3319</v>
      </c>
      <c r="L3942" s="22" t="s">
        <v>3320</v>
      </c>
      <c r="M3942" s="21" t="s">
        <v>585</v>
      </c>
      <c r="N3942" s="23" t="s">
        <v>1186</v>
      </c>
      <c r="O3942" s="22" t="s">
        <v>1187</v>
      </c>
      <c r="P3942" s="22" t="s">
        <v>1188</v>
      </c>
      <c r="Q3942" s="23" t="s">
        <v>3348</v>
      </c>
      <c r="R3942" s="22" t="s">
        <v>3349</v>
      </c>
      <c r="S3942" s="21" t="s">
        <v>595</v>
      </c>
      <c r="T3942" s="23" t="s">
        <v>3350</v>
      </c>
      <c r="U3942" s="24" t="s">
        <v>16</v>
      </c>
      <c r="V3942" s="23">
        <v>135</v>
      </c>
      <c r="W3942" s="25">
        <v>0</v>
      </c>
      <c r="X3942" s="25">
        <v>83008724</v>
      </c>
      <c r="Y3942" s="25">
        <v>281730144</v>
      </c>
      <c r="Z3942" s="25">
        <v>395110464</v>
      </c>
      <c r="AA3942" s="25">
        <v>507915670</v>
      </c>
      <c r="AB3942" s="25">
        <v>619604682</v>
      </c>
      <c r="AC3942" s="26">
        <v>45152.505756550927</v>
      </c>
      <c r="AD3942" s="27">
        <f>ROW()</f>
        <v>3942</v>
      </c>
      <c r="AE3942" s="27">
        <f>1</f>
        <v>1</v>
      </c>
      <c r="AF3942" s="27">
        <f>SUBTOTAL(109,Tbl_NGF_Data[[#This Row],[Counter]])</f>
        <v>1</v>
      </c>
    </row>
    <row r="3943" spans="2:32" ht="60" x14ac:dyDescent="0.25">
      <c r="B3943" s="21" t="s">
        <v>512</v>
      </c>
      <c r="C3943" s="22" t="s">
        <v>3147</v>
      </c>
      <c r="D3943" s="23">
        <v>9</v>
      </c>
      <c r="E3943" s="22" t="s">
        <v>512</v>
      </c>
      <c r="F3943" s="23">
        <v>9</v>
      </c>
      <c r="G3943" s="22" t="s">
        <v>3147</v>
      </c>
      <c r="H3943" s="22" t="s">
        <v>1327</v>
      </c>
      <c r="I3943" s="23">
        <v>1</v>
      </c>
      <c r="J3943" s="23">
        <v>602</v>
      </c>
      <c r="K3943" s="23" t="s">
        <v>3319</v>
      </c>
      <c r="L3943" s="22" t="s">
        <v>3320</v>
      </c>
      <c r="M3943" s="21" t="s">
        <v>585</v>
      </c>
      <c r="N3943" s="23" t="s">
        <v>1186</v>
      </c>
      <c r="O3943" s="22" t="s">
        <v>1187</v>
      </c>
      <c r="P3943" s="22" t="s">
        <v>1188</v>
      </c>
      <c r="Q3943" s="23" t="s">
        <v>3348</v>
      </c>
      <c r="R3943" s="22" t="s">
        <v>3349</v>
      </c>
      <c r="S3943" s="21" t="s">
        <v>595</v>
      </c>
      <c r="T3943" s="23" t="s">
        <v>3350</v>
      </c>
      <c r="U3943" s="24" t="s">
        <v>17</v>
      </c>
      <c r="V3943" s="23">
        <v>200</v>
      </c>
      <c r="W3943" s="25">
        <v>0</v>
      </c>
      <c r="X3943" s="25">
        <v>68593681.86999999</v>
      </c>
      <c r="Y3943" s="25">
        <v>253281543.99999997</v>
      </c>
      <c r="Z3943" s="25">
        <v>380044644.36000007</v>
      </c>
      <c r="AA3943" s="25">
        <v>441346404.54000002</v>
      </c>
      <c r="AB3943" s="25">
        <v>603410631.29999983</v>
      </c>
      <c r="AC3943" s="26">
        <v>45152.505756550927</v>
      </c>
      <c r="AD3943" s="27">
        <f>ROW()</f>
        <v>3943</v>
      </c>
      <c r="AE3943" s="27">
        <f>1</f>
        <v>1</v>
      </c>
      <c r="AF3943" s="27">
        <f>SUBTOTAL(109,Tbl_NGF_Data[[#This Row],[Counter]])</f>
        <v>1</v>
      </c>
    </row>
    <row r="3944" spans="2:32" ht="60" x14ac:dyDescent="0.25">
      <c r="B3944" s="21" t="s">
        <v>512</v>
      </c>
      <c r="C3944" s="22" t="s">
        <v>3147</v>
      </c>
      <c r="D3944" s="23">
        <v>9</v>
      </c>
      <c r="E3944" s="22" t="s">
        <v>512</v>
      </c>
      <c r="F3944" s="23">
        <v>9</v>
      </c>
      <c r="G3944" s="22" t="s">
        <v>3147</v>
      </c>
      <c r="H3944" s="22" t="s">
        <v>1327</v>
      </c>
      <c r="I3944" s="23">
        <v>1</v>
      </c>
      <c r="J3944" s="23">
        <v>602</v>
      </c>
      <c r="K3944" s="23" t="s">
        <v>3319</v>
      </c>
      <c r="L3944" s="22" t="s">
        <v>3320</v>
      </c>
      <c r="M3944" s="21" t="s">
        <v>585</v>
      </c>
      <c r="N3944" s="23" t="s">
        <v>1186</v>
      </c>
      <c r="O3944" s="22" t="s">
        <v>1187</v>
      </c>
      <c r="P3944" s="22" t="s">
        <v>1188</v>
      </c>
      <c r="Q3944" s="23" t="s">
        <v>3348</v>
      </c>
      <c r="R3944" s="22" t="s">
        <v>3349</v>
      </c>
      <c r="S3944" s="21" t="s">
        <v>595</v>
      </c>
      <c r="T3944" s="23" t="s">
        <v>3350</v>
      </c>
      <c r="U3944" s="24" t="s">
        <v>18</v>
      </c>
      <c r="V3944" s="23">
        <v>220</v>
      </c>
      <c r="W3944" s="25">
        <v>0</v>
      </c>
      <c r="X3944" s="25">
        <v>14415042.13000001</v>
      </c>
      <c r="Y3944" s="25">
        <v>28448600.00000003</v>
      </c>
      <c r="Z3944" s="25">
        <v>15065819.639999926</v>
      </c>
      <c r="AA3944" s="25">
        <v>66569265.459999979</v>
      </c>
      <c r="AB3944" s="25">
        <v>16194050.700000167</v>
      </c>
      <c r="AC3944" s="26">
        <v>45152.505756550927</v>
      </c>
      <c r="AD3944" s="27">
        <f>ROW()</f>
        <v>3944</v>
      </c>
      <c r="AE3944" s="27">
        <f>1</f>
        <v>1</v>
      </c>
      <c r="AF3944" s="27">
        <f>SUBTOTAL(109,Tbl_NGF_Data[[#This Row],[Counter]])</f>
        <v>1</v>
      </c>
    </row>
    <row r="3945" spans="2:32" ht="60" x14ac:dyDescent="0.25">
      <c r="B3945" s="21" t="s">
        <v>512</v>
      </c>
      <c r="C3945" s="22" t="s">
        <v>3147</v>
      </c>
      <c r="D3945" s="23">
        <v>9</v>
      </c>
      <c r="E3945" s="22" t="s">
        <v>512</v>
      </c>
      <c r="F3945" s="23">
        <v>9</v>
      </c>
      <c r="G3945" s="22" t="s">
        <v>3147</v>
      </c>
      <c r="H3945" s="22" t="s">
        <v>1327</v>
      </c>
      <c r="I3945" s="23">
        <v>1</v>
      </c>
      <c r="J3945" s="23">
        <v>602</v>
      </c>
      <c r="K3945" s="23" t="s">
        <v>3319</v>
      </c>
      <c r="L3945" s="22" t="s">
        <v>3320</v>
      </c>
      <c r="M3945" s="21" t="s">
        <v>585</v>
      </c>
      <c r="N3945" s="23" t="s">
        <v>1186</v>
      </c>
      <c r="O3945" s="22" t="s">
        <v>1187</v>
      </c>
      <c r="P3945" s="22" t="s">
        <v>1188</v>
      </c>
      <c r="Q3945" s="23" t="s">
        <v>3348</v>
      </c>
      <c r="R3945" s="22" t="s">
        <v>3349</v>
      </c>
      <c r="S3945" s="21" t="s">
        <v>595</v>
      </c>
      <c r="T3945" s="23" t="s">
        <v>3350</v>
      </c>
      <c r="U3945" s="24" t="s">
        <v>19</v>
      </c>
      <c r="V3945" s="23">
        <v>500</v>
      </c>
      <c r="W3945" s="25">
        <v>0</v>
      </c>
      <c r="X3945" s="25">
        <v>89225990.290000007</v>
      </c>
      <c r="Y3945" s="25">
        <v>283734127.03999996</v>
      </c>
      <c r="Z3945" s="25">
        <v>379631240.63000005</v>
      </c>
      <c r="AA3945" s="25">
        <v>582152679.49999988</v>
      </c>
      <c r="AB3945" s="25">
        <v>565533950.13999987</v>
      </c>
      <c r="AC3945" s="26">
        <v>45152.505756550927</v>
      </c>
      <c r="AD3945" s="27">
        <f>ROW()</f>
        <v>3945</v>
      </c>
      <c r="AE3945" s="27">
        <f>1</f>
        <v>1</v>
      </c>
      <c r="AF3945" s="27">
        <f>SUBTOTAL(109,Tbl_NGF_Data[[#This Row],[Counter]])</f>
        <v>1</v>
      </c>
    </row>
    <row r="3946" spans="2:32" ht="60" x14ac:dyDescent="0.25">
      <c r="B3946" s="21" t="s">
        <v>512</v>
      </c>
      <c r="C3946" s="22" t="s">
        <v>3147</v>
      </c>
      <c r="D3946" s="23">
        <v>9</v>
      </c>
      <c r="E3946" s="22" t="s">
        <v>512</v>
      </c>
      <c r="F3946" s="23">
        <v>9</v>
      </c>
      <c r="G3946" s="22" t="s">
        <v>3147</v>
      </c>
      <c r="H3946" s="22" t="s">
        <v>1327</v>
      </c>
      <c r="I3946" s="23">
        <v>1</v>
      </c>
      <c r="J3946" s="23">
        <v>602</v>
      </c>
      <c r="K3946" s="23" t="s">
        <v>3319</v>
      </c>
      <c r="L3946" s="22" t="s">
        <v>3320</v>
      </c>
      <c r="M3946" s="21" t="s">
        <v>585</v>
      </c>
      <c r="N3946" s="23" t="s">
        <v>1186</v>
      </c>
      <c r="O3946" s="22" t="s">
        <v>1187</v>
      </c>
      <c r="P3946" s="22" t="s">
        <v>1188</v>
      </c>
      <c r="Q3946" s="23" t="s">
        <v>3351</v>
      </c>
      <c r="R3946" s="22" t="s">
        <v>3352</v>
      </c>
      <c r="S3946" s="21" t="s">
        <v>596</v>
      </c>
      <c r="T3946" s="23" t="s">
        <v>3353</v>
      </c>
      <c r="U3946" s="24" t="s">
        <v>15</v>
      </c>
      <c r="V3946" s="23">
        <v>100</v>
      </c>
      <c r="W3946" s="25">
        <v>0</v>
      </c>
      <c r="X3946" s="25">
        <v>8958621.8800000008</v>
      </c>
      <c r="Y3946" s="25">
        <v>547718.06999999995</v>
      </c>
      <c r="Z3946" s="25">
        <v>571080.09</v>
      </c>
      <c r="AA3946" s="25">
        <v>55770.52</v>
      </c>
      <c r="AB3946" s="25">
        <v>602785.63</v>
      </c>
      <c r="AC3946" s="26">
        <v>45152.505756550927</v>
      </c>
      <c r="AD3946" s="27">
        <f>ROW()</f>
        <v>3946</v>
      </c>
      <c r="AE3946" s="27">
        <f>1</f>
        <v>1</v>
      </c>
      <c r="AF3946" s="27">
        <f>SUBTOTAL(109,Tbl_NGF_Data[[#This Row],[Counter]])</f>
        <v>1</v>
      </c>
    </row>
    <row r="3947" spans="2:32" ht="60" x14ac:dyDescent="0.25">
      <c r="B3947" s="21" t="s">
        <v>512</v>
      </c>
      <c r="C3947" s="22" t="s">
        <v>3147</v>
      </c>
      <c r="D3947" s="23">
        <v>9</v>
      </c>
      <c r="E3947" s="22" t="s">
        <v>512</v>
      </c>
      <c r="F3947" s="23">
        <v>9</v>
      </c>
      <c r="G3947" s="22" t="s">
        <v>3147</v>
      </c>
      <c r="H3947" s="22" t="s">
        <v>1327</v>
      </c>
      <c r="I3947" s="23">
        <v>1</v>
      </c>
      <c r="J3947" s="23">
        <v>602</v>
      </c>
      <c r="K3947" s="23" t="s">
        <v>3319</v>
      </c>
      <c r="L3947" s="22" t="s">
        <v>3320</v>
      </c>
      <c r="M3947" s="21" t="s">
        <v>585</v>
      </c>
      <c r="N3947" s="23" t="s">
        <v>1186</v>
      </c>
      <c r="O3947" s="22" t="s">
        <v>1187</v>
      </c>
      <c r="P3947" s="22" t="s">
        <v>1188</v>
      </c>
      <c r="Q3947" s="23" t="s">
        <v>3351</v>
      </c>
      <c r="R3947" s="22" t="s">
        <v>3352</v>
      </c>
      <c r="S3947" s="21" t="s">
        <v>596</v>
      </c>
      <c r="T3947" s="23" t="s">
        <v>3353</v>
      </c>
      <c r="U3947" s="24" t="s">
        <v>16</v>
      </c>
      <c r="V3947" s="23">
        <v>135</v>
      </c>
      <c r="W3947" s="25">
        <v>0</v>
      </c>
      <c r="X3947" s="25">
        <v>194559026</v>
      </c>
      <c r="Y3947" s="25">
        <v>444755885</v>
      </c>
      <c r="Z3947" s="25">
        <v>444931962</v>
      </c>
      <c r="AA3947" s="25">
        <v>564262514</v>
      </c>
      <c r="AB3947" s="25">
        <v>767543969</v>
      </c>
      <c r="AC3947" s="26">
        <v>45152.505756550927</v>
      </c>
      <c r="AD3947" s="27">
        <f>ROW()</f>
        <v>3947</v>
      </c>
      <c r="AE3947" s="27">
        <f>1</f>
        <v>1</v>
      </c>
      <c r="AF3947" s="27">
        <f>SUBTOTAL(109,Tbl_NGF_Data[[#This Row],[Counter]])</f>
        <v>1</v>
      </c>
    </row>
    <row r="3948" spans="2:32" ht="60" x14ac:dyDescent="0.25">
      <c r="B3948" s="21" t="s">
        <v>512</v>
      </c>
      <c r="C3948" s="22" t="s">
        <v>3147</v>
      </c>
      <c r="D3948" s="23">
        <v>9</v>
      </c>
      <c r="E3948" s="22" t="s">
        <v>512</v>
      </c>
      <c r="F3948" s="23">
        <v>9</v>
      </c>
      <c r="G3948" s="22" t="s">
        <v>3147</v>
      </c>
      <c r="H3948" s="22" t="s">
        <v>1327</v>
      </c>
      <c r="I3948" s="23">
        <v>1</v>
      </c>
      <c r="J3948" s="23">
        <v>602</v>
      </c>
      <c r="K3948" s="23" t="s">
        <v>3319</v>
      </c>
      <c r="L3948" s="22" t="s">
        <v>3320</v>
      </c>
      <c r="M3948" s="21" t="s">
        <v>585</v>
      </c>
      <c r="N3948" s="23" t="s">
        <v>1186</v>
      </c>
      <c r="O3948" s="22" t="s">
        <v>1187</v>
      </c>
      <c r="P3948" s="22" t="s">
        <v>1188</v>
      </c>
      <c r="Q3948" s="23" t="s">
        <v>3351</v>
      </c>
      <c r="R3948" s="22" t="s">
        <v>3352</v>
      </c>
      <c r="S3948" s="21" t="s">
        <v>596</v>
      </c>
      <c r="T3948" s="23" t="s">
        <v>3353</v>
      </c>
      <c r="U3948" s="24" t="s">
        <v>17</v>
      </c>
      <c r="V3948" s="23">
        <v>200</v>
      </c>
      <c r="W3948" s="25">
        <v>0</v>
      </c>
      <c r="X3948" s="25">
        <v>143739332.00999999</v>
      </c>
      <c r="Y3948" s="25">
        <v>343196158.10000002</v>
      </c>
      <c r="Z3948" s="25">
        <v>420693846.38999999</v>
      </c>
      <c r="AA3948" s="25">
        <v>564262513.50999999</v>
      </c>
      <c r="AB3948" s="25">
        <v>767543965.63</v>
      </c>
      <c r="AC3948" s="26">
        <v>45152.505756550927</v>
      </c>
      <c r="AD3948" s="27">
        <f>ROW()</f>
        <v>3948</v>
      </c>
      <c r="AE3948" s="27">
        <f>1</f>
        <v>1</v>
      </c>
      <c r="AF3948" s="27">
        <f>SUBTOTAL(109,Tbl_NGF_Data[[#This Row],[Counter]])</f>
        <v>1</v>
      </c>
    </row>
    <row r="3949" spans="2:32" ht="60" x14ac:dyDescent="0.25">
      <c r="B3949" s="21" t="s">
        <v>512</v>
      </c>
      <c r="C3949" s="22" t="s">
        <v>3147</v>
      </c>
      <c r="D3949" s="23">
        <v>9</v>
      </c>
      <c r="E3949" s="22" t="s">
        <v>512</v>
      </c>
      <c r="F3949" s="23">
        <v>9</v>
      </c>
      <c r="G3949" s="22" t="s">
        <v>3147</v>
      </c>
      <c r="H3949" s="22" t="s">
        <v>1327</v>
      </c>
      <c r="I3949" s="23">
        <v>1</v>
      </c>
      <c r="J3949" s="23">
        <v>602</v>
      </c>
      <c r="K3949" s="23" t="s">
        <v>3319</v>
      </c>
      <c r="L3949" s="22" t="s">
        <v>3320</v>
      </c>
      <c r="M3949" s="21" t="s">
        <v>585</v>
      </c>
      <c r="N3949" s="23" t="s">
        <v>1186</v>
      </c>
      <c r="O3949" s="22" t="s">
        <v>1187</v>
      </c>
      <c r="P3949" s="22" t="s">
        <v>1188</v>
      </c>
      <c r="Q3949" s="23" t="s">
        <v>3351</v>
      </c>
      <c r="R3949" s="22" t="s">
        <v>3352</v>
      </c>
      <c r="S3949" s="21" t="s">
        <v>596</v>
      </c>
      <c r="T3949" s="23" t="s">
        <v>3353</v>
      </c>
      <c r="U3949" s="24" t="s">
        <v>18</v>
      </c>
      <c r="V3949" s="23">
        <v>220</v>
      </c>
      <c r="W3949" s="25">
        <v>0</v>
      </c>
      <c r="X3949" s="25">
        <v>50819693.99000001</v>
      </c>
      <c r="Y3949" s="25">
        <v>101559726.89999998</v>
      </c>
      <c r="Z3949" s="25">
        <v>24238115.610000014</v>
      </c>
      <c r="AA3949" s="25">
        <v>0.49000000953674316</v>
      </c>
      <c r="AB3949" s="25">
        <v>3.3700000047683716</v>
      </c>
      <c r="AC3949" s="26">
        <v>45152.505756550927</v>
      </c>
      <c r="AD3949" s="27">
        <f>ROW()</f>
        <v>3949</v>
      </c>
      <c r="AE3949" s="27">
        <f>1</f>
        <v>1</v>
      </c>
      <c r="AF3949" s="27">
        <f>SUBTOTAL(109,Tbl_NGF_Data[[#This Row],[Counter]])</f>
        <v>1</v>
      </c>
    </row>
    <row r="3950" spans="2:32" ht="60" x14ac:dyDescent="0.25">
      <c r="B3950" s="21" t="s">
        <v>512</v>
      </c>
      <c r="C3950" s="22" t="s">
        <v>3147</v>
      </c>
      <c r="D3950" s="23">
        <v>9</v>
      </c>
      <c r="E3950" s="22" t="s">
        <v>512</v>
      </c>
      <c r="F3950" s="23">
        <v>9</v>
      </c>
      <c r="G3950" s="22" t="s">
        <v>3147</v>
      </c>
      <c r="H3950" s="22" t="s">
        <v>1327</v>
      </c>
      <c r="I3950" s="23">
        <v>1</v>
      </c>
      <c r="J3950" s="23">
        <v>602</v>
      </c>
      <c r="K3950" s="23" t="s">
        <v>3319</v>
      </c>
      <c r="L3950" s="22" t="s">
        <v>3320</v>
      </c>
      <c r="M3950" s="21" t="s">
        <v>585</v>
      </c>
      <c r="N3950" s="23" t="s">
        <v>1186</v>
      </c>
      <c r="O3950" s="22" t="s">
        <v>1187</v>
      </c>
      <c r="P3950" s="22" t="s">
        <v>1188</v>
      </c>
      <c r="Q3950" s="23" t="s">
        <v>3351</v>
      </c>
      <c r="R3950" s="22" t="s">
        <v>3352</v>
      </c>
      <c r="S3950" s="21" t="s">
        <v>596</v>
      </c>
      <c r="T3950" s="23" t="s">
        <v>3353</v>
      </c>
      <c r="U3950" s="24" t="s">
        <v>19</v>
      </c>
      <c r="V3950" s="23">
        <v>500</v>
      </c>
      <c r="W3950" s="25">
        <v>0</v>
      </c>
      <c r="X3950" s="25">
        <v>152697953.89000002</v>
      </c>
      <c r="Y3950" s="25">
        <v>334785254.28999996</v>
      </c>
      <c r="Z3950" s="25">
        <v>420717208.41000003</v>
      </c>
      <c r="AA3950" s="25">
        <v>563747203.93999994</v>
      </c>
      <c r="AB3950" s="25">
        <v>768090980.74000001</v>
      </c>
      <c r="AC3950" s="26">
        <v>45152.505756550927</v>
      </c>
      <c r="AD3950" s="27">
        <f>ROW()</f>
        <v>3950</v>
      </c>
      <c r="AE3950" s="27">
        <f>1</f>
        <v>1</v>
      </c>
      <c r="AF3950" s="27">
        <f>SUBTOTAL(109,Tbl_NGF_Data[[#This Row],[Counter]])</f>
        <v>1</v>
      </c>
    </row>
    <row r="3951" spans="2:32" ht="45" x14ac:dyDescent="0.25">
      <c r="B3951" s="21" t="s">
        <v>512</v>
      </c>
      <c r="C3951" s="22" t="s">
        <v>3147</v>
      </c>
      <c r="D3951" s="23">
        <v>9</v>
      </c>
      <c r="E3951" s="22" t="s">
        <v>512</v>
      </c>
      <c r="F3951" s="23">
        <v>9</v>
      </c>
      <c r="G3951" s="22" t="s">
        <v>3147</v>
      </c>
      <c r="H3951" s="22" t="s">
        <v>1327</v>
      </c>
      <c r="I3951" s="23">
        <v>1</v>
      </c>
      <c r="J3951" s="23">
        <v>602</v>
      </c>
      <c r="K3951" s="23" t="s">
        <v>3319</v>
      </c>
      <c r="L3951" s="22" t="s">
        <v>3320</v>
      </c>
      <c r="M3951" s="21" t="s">
        <v>585</v>
      </c>
      <c r="N3951" s="23" t="s">
        <v>1131</v>
      </c>
      <c r="O3951" s="22" t="s">
        <v>1132</v>
      </c>
      <c r="P3951" s="22" t="s">
        <v>1133</v>
      </c>
      <c r="Q3951" s="23" t="s">
        <v>1151</v>
      </c>
      <c r="R3951" s="22" t="s">
        <v>1132</v>
      </c>
      <c r="S3951" s="21" t="s">
        <v>38</v>
      </c>
      <c r="T3951" s="23" t="s">
        <v>3354</v>
      </c>
      <c r="U3951" s="24" t="s">
        <v>15</v>
      </c>
      <c r="V3951" s="23">
        <v>100</v>
      </c>
      <c r="W3951" s="25">
        <v>42271667.899999999</v>
      </c>
      <c r="X3951" s="25">
        <v>38938528.150000006</v>
      </c>
      <c r="Y3951" s="25">
        <v>74184106.61999999</v>
      </c>
      <c r="Z3951" s="25">
        <v>135629568.86000001</v>
      </c>
      <c r="AA3951" s="25">
        <v>240543938.90000007</v>
      </c>
      <c r="AB3951" s="25">
        <v>153152881.32999998</v>
      </c>
      <c r="AC3951" s="26">
        <v>45152.505756550927</v>
      </c>
      <c r="AD3951" s="27">
        <f>ROW()</f>
        <v>3951</v>
      </c>
      <c r="AE3951" s="27">
        <f>1</f>
        <v>1</v>
      </c>
      <c r="AF3951" s="27">
        <f>SUBTOTAL(109,Tbl_NGF_Data[[#This Row],[Counter]])</f>
        <v>1</v>
      </c>
    </row>
    <row r="3952" spans="2:32" ht="45" x14ac:dyDescent="0.25">
      <c r="B3952" s="21" t="s">
        <v>512</v>
      </c>
      <c r="C3952" s="22" t="s">
        <v>3147</v>
      </c>
      <c r="D3952" s="23">
        <v>9</v>
      </c>
      <c r="E3952" s="22" t="s">
        <v>512</v>
      </c>
      <c r="F3952" s="23">
        <v>9</v>
      </c>
      <c r="G3952" s="22" t="s">
        <v>3147</v>
      </c>
      <c r="H3952" s="22" t="s">
        <v>1327</v>
      </c>
      <c r="I3952" s="23">
        <v>1</v>
      </c>
      <c r="J3952" s="23">
        <v>602</v>
      </c>
      <c r="K3952" s="23" t="s">
        <v>3319</v>
      </c>
      <c r="L3952" s="22" t="s">
        <v>3320</v>
      </c>
      <c r="M3952" s="21" t="s">
        <v>585</v>
      </c>
      <c r="N3952" s="23" t="s">
        <v>1131</v>
      </c>
      <c r="O3952" s="22" t="s">
        <v>1132</v>
      </c>
      <c r="P3952" s="22" t="s">
        <v>1133</v>
      </c>
      <c r="Q3952" s="23" t="s">
        <v>1151</v>
      </c>
      <c r="R3952" s="22" t="s">
        <v>1132</v>
      </c>
      <c r="S3952" s="21" t="s">
        <v>38</v>
      </c>
      <c r="T3952" s="23" t="s">
        <v>3354</v>
      </c>
      <c r="U3952" s="24" t="s">
        <v>16</v>
      </c>
      <c r="V3952" s="23">
        <v>135</v>
      </c>
      <c r="W3952" s="25">
        <v>5558852540</v>
      </c>
      <c r="X3952" s="25">
        <v>6933087743</v>
      </c>
      <c r="Y3952" s="25">
        <v>9442269348</v>
      </c>
      <c r="Z3952" s="25">
        <v>11148593942</v>
      </c>
      <c r="AA3952" s="25">
        <v>13395085772</v>
      </c>
      <c r="AB3952" s="25">
        <v>15719272504</v>
      </c>
      <c r="AC3952" s="26">
        <v>45152.505756550927</v>
      </c>
      <c r="AD3952" s="27">
        <f>ROW()</f>
        <v>3952</v>
      </c>
      <c r="AE3952" s="27">
        <f>1</f>
        <v>1</v>
      </c>
      <c r="AF3952" s="27">
        <f>SUBTOTAL(109,Tbl_NGF_Data[[#This Row],[Counter]])</f>
        <v>1</v>
      </c>
    </row>
    <row r="3953" spans="2:32" ht="45" x14ac:dyDescent="0.25">
      <c r="B3953" s="21" t="s">
        <v>512</v>
      </c>
      <c r="C3953" s="22" t="s">
        <v>3147</v>
      </c>
      <c r="D3953" s="23">
        <v>9</v>
      </c>
      <c r="E3953" s="22" t="s">
        <v>512</v>
      </c>
      <c r="F3953" s="23">
        <v>9</v>
      </c>
      <c r="G3953" s="22" t="s">
        <v>3147</v>
      </c>
      <c r="H3953" s="22" t="s">
        <v>1327</v>
      </c>
      <c r="I3953" s="23">
        <v>1</v>
      </c>
      <c r="J3953" s="23">
        <v>602</v>
      </c>
      <c r="K3953" s="23" t="s">
        <v>3319</v>
      </c>
      <c r="L3953" s="22" t="s">
        <v>3320</v>
      </c>
      <c r="M3953" s="21" t="s">
        <v>585</v>
      </c>
      <c r="N3953" s="23" t="s">
        <v>1131</v>
      </c>
      <c r="O3953" s="22" t="s">
        <v>1132</v>
      </c>
      <c r="P3953" s="22" t="s">
        <v>1133</v>
      </c>
      <c r="Q3953" s="23" t="s">
        <v>1151</v>
      </c>
      <c r="R3953" s="22" t="s">
        <v>1132</v>
      </c>
      <c r="S3953" s="21" t="s">
        <v>38</v>
      </c>
      <c r="T3953" s="23" t="s">
        <v>3354</v>
      </c>
      <c r="U3953" s="24" t="s">
        <v>17</v>
      </c>
      <c r="V3953" s="23">
        <v>200</v>
      </c>
      <c r="W3953" s="25">
        <v>5326375725.409996</v>
      </c>
      <c r="X3953" s="25">
        <v>6368968539.1600008</v>
      </c>
      <c r="Y3953" s="25">
        <v>8981075553.2800007</v>
      </c>
      <c r="Z3953" s="25">
        <v>10866509891.259995</v>
      </c>
      <c r="AA3953" s="25">
        <v>13185747056.150007</v>
      </c>
      <c r="AB3953" s="25">
        <v>15453349157.459993</v>
      </c>
      <c r="AC3953" s="26">
        <v>45152.505756550927</v>
      </c>
      <c r="AD3953" s="27">
        <f>ROW()</f>
        <v>3953</v>
      </c>
      <c r="AE3953" s="27">
        <f>1</f>
        <v>1</v>
      </c>
      <c r="AF3953" s="27">
        <f>SUBTOTAL(109,Tbl_NGF_Data[[#This Row],[Counter]])</f>
        <v>1</v>
      </c>
    </row>
    <row r="3954" spans="2:32" ht="45" x14ac:dyDescent="0.25">
      <c r="B3954" s="21" t="s">
        <v>512</v>
      </c>
      <c r="C3954" s="22" t="s">
        <v>3147</v>
      </c>
      <c r="D3954" s="23">
        <v>9</v>
      </c>
      <c r="E3954" s="22" t="s">
        <v>512</v>
      </c>
      <c r="F3954" s="23">
        <v>9</v>
      </c>
      <c r="G3954" s="22" t="s">
        <v>3147</v>
      </c>
      <c r="H3954" s="22" t="s">
        <v>1327</v>
      </c>
      <c r="I3954" s="23">
        <v>1</v>
      </c>
      <c r="J3954" s="23">
        <v>602</v>
      </c>
      <c r="K3954" s="23" t="s">
        <v>3319</v>
      </c>
      <c r="L3954" s="22" t="s">
        <v>3320</v>
      </c>
      <c r="M3954" s="21" t="s">
        <v>585</v>
      </c>
      <c r="N3954" s="23" t="s">
        <v>1131</v>
      </c>
      <c r="O3954" s="22" t="s">
        <v>1132</v>
      </c>
      <c r="P3954" s="22" t="s">
        <v>1133</v>
      </c>
      <c r="Q3954" s="23" t="s">
        <v>1151</v>
      </c>
      <c r="R3954" s="22" t="s">
        <v>1132</v>
      </c>
      <c r="S3954" s="21" t="s">
        <v>38</v>
      </c>
      <c r="T3954" s="23" t="s">
        <v>3354</v>
      </c>
      <c r="U3954" s="24" t="s">
        <v>18</v>
      </c>
      <c r="V3954" s="23">
        <v>220</v>
      </c>
      <c r="W3954" s="25">
        <v>232476814.59000397</v>
      </c>
      <c r="X3954" s="25">
        <v>564119203.8399992</v>
      </c>
      <c r="Y3954" s="25">
        <v>461193794.71999931</v>
      </c>
      <c r="Z3954" s="25">
        <v>282084050.74000549</v>
      </c>
      <c r="AA3954" s="25">
        <v>209338715.84999275</v>
      </c>
      <c r="AB3954" s="25">
        <v>265923346.54000664</v>
      </c>
      <c r="AC3954" s="26">
        <v>45152.505756550927</v>
      </c>
      <c r="AD3954" s="27">
        <f>ROW()</f>
        <v>3954</v>
      </c>
      <c r="AE3954" s="27">
        <f>1</f>
        <v>1</v>
      </c>
      <c r="AF3954" s="27">
        <f>SUBTOTAL(109,Tbl_NGF_Data[[#This Row],[Counter]])</f>
        <v>1</v>
      </c>
    </row>
    <row r="3955" spans="2:32" ht="45" x14ac:dyDescent="0.25">
      <c r="B3955" s="21" t="s">
        <v>512</v>
      </c>
      <c r="C3955" s="22" t="s">
        <v>3147</v>
      </c>
      <c r="D3955" s="23">
        <v>9</v>
      </c>
      <c r="E3955" s="22" t="s">
        <v>512</v>
      </c>
      <c r="F3955" s="23">
        <v>9</v>
      </c>
      <c r="G3955" s="22" t="s">
        <v>3147</v>
      </c>
      <c r="H3955" s="22" t="s">
        <v>1327</v>
      </c>
      <c r="I3955" s="23">
        <v>1</v>
      </c>
      <c r="J3955" s="23">
        <v>602</v>
      </c>
      <c r="K3955" s="23" t="s">
        <v>3319</v>
      </c>
      <c r="L3955" s="22" t="s">
        <v>3320</v>
      </c>
      <c r="M3955" s="21" t="s">
        <v>585</v>
      </c>
      <c r="N3955" s="23" t="s">
        <v>1131</v>
      </c>
      <c r="O3955" s="22" t="s">
        <v>1132</v>
      </c>
      <c r="P3955" s="22" t="s">
        <v>1133</v>
      </c>
      <c r="Q3955" s="23" t="s">
        <v>1151</v>
      </c>
      <c r="R3955" s="22" t="s">
        <v>1132</v>
      </c>
      <c r="S3955" s="21" t="s">
        <v>38</v>
      </c>
      <c r="T3955" s="23" t="s">
        <v>3354</v>
      </c>
      <c r="U3955" s="24" t="s">
        <v>19</v>
      </c>
      <c r="V3955" s="23">
        <v>500</v>
      </c>
      <c r="W3955" s="25">
        <v>5495027452.369998</v>
      </c>
      <c r="X3955" s="25">
        <v>6508900708.0200024</v>
      </c>
      <c r="Y3955" s="25">
        <v>9155181570.4099979</v>
      </c>
      <c r="Z3955" s="25">
        <v>11070081517.550003</v>
      </c>
      <c r="AA3955" s="25">
        <v>13378579641.719999</v>
      </c>
      <c r="AB3955" s="25">
        <v>15493711775.790003</v>
      </c>
      <c r="AC3955" s="26">
        <v>45152.505756550927</v>
      </c>
      <c r="AD3955" s="27">
        <f>ROW()</f>
        <v>3955</v>
      </c>
      <c r="AE3955" s="27">
        <f>1</f>
        <v>1</v>
      </c>
      <c r="AF3955" s="27">
        <f>SUBTOTAL(109,Tbl_NGF_Data[[#This Row],[Counter]])</f>
        <v>1</v>
      </c>
    </row>
    <row r="3956" spans="2:32" ht="60" x14ac:dyDescent="0.25">
      <c r="B3956" s="21" t="s">
        <v>512</v>
      </c>
      <c r="C3956" s="22" t="s">
        <v>3147</v>
      </c>
      <c r="D3956" s="23">
        <v>9</v>
      </c>
      <c r="E3956" s="22" t="s">
        <v>512</v>
      </c>
      <c r="F3956" s="23">
        <v>9</v>
      </c>
      <c r="G3956" s="22" t="s">
        <v>3147</v>
      </c>
      <c r="H3956" s="22" t="s">
        <v>1327</v>
      </c>
      <c r="I3956" s="23">
        <v>1</v>
      </c>
      <c r="J3956" s="23">
        <v>602</v>
      </c>
      <c r="K3956" s="23" t="s">
        <v>3319</v>
      </c>
      <c r="L3956" s="22" t="s">
        <v>3320</v>
      </c>
      <c r="M3956" s="21" t="s">
        <v>585</v>
      </c>
      <c r="N3956" s="23" t="s">
        <v>1131</v>
      </c>
      <c r="O3956" s="22" t="s">
        <v>1132</v>
      </c>
      <c r="P3956" s="22" t="s">
        <v>1133</v>
      </c>
      <c r="Q3956" s="23" t="s">
        <v>1134</v>
      </c>
      <c r="R3956" s="22" t="s">
        <v>1135</v>
      </c>
      <c r="S3956" s="21" t="s">
        <v>33</v>
      </c>
      <c r="T3956" s="23" t="s">
        <v>3355</v>
      </c>
      <c r="U3956" s="24" t="s">
        <v>15</v>
      </c>
      <c r="V3956" s="23">
        <v>100</v>
      </c>
      <c r="W3956" s="25">
        <v>0</v>
      </c>
      <c r="X3956" s="25">
        <v>0</v>
      </c>
      <c r="Y3956" s="25">
        <v>0</v>
      </c>
      <c r="Z3956" s="25">
        <v>24698940.969999999</v>
      </c>
      <c r="AA3956" s="25">
        <v>0</v>
      </c>
      <c r="AB3956" s="25">
        <v>0</v>
      </c>
      <c r="AC3956" s="26">
        <v>45152.505756550927</v>
      </c>
      <c r="AD3956" s="27">
        <f>ROW()</f>
        <v>3956</v>
      </c>
      <c r="AE3956" s="27">
        <f>1</f>
        <v>1</v>
      </c>
      <c r="AF3956" s="27">
        <f>SUBTOTAL(109,Tbl_NGF_Data[[#This Row],[Counter]])</f>
        <v>1</v>
      </c>
    </row>
    <row r="3957" spans="2:32" ht="60" x14ac:dyDescent="0.25">
      <c r="B3957" s="21" t="s">
        <v>512</v>
      </c>
      <c r="C3957" s="22" t="s">
        <v>3147</v>
      </c>
      <c r="D3957" s="23">
        <v>9</v>
      </c>
      <c r="E3957" s="22" t="s">
        <v>512</v>
      </c>
      <c r="F3957" s="23">
        <v>9</v>
      </c>
      <c r="G3957" s="22" t="s">
        <v>3147</v>
      </c>
      <c r="H3957" s="22" t="s">
        <v>1327</v>
      </c>
      <c r="I3957" s="23">
        <v>1</v>
      </c>
      <c r="J3957" s="23">
        <v>602</v>
      </c>
      <c r="K3957" s="23" t="s">
        <v>3319</v>
      </c>
      <c r="L3957" s="22" t="s">
        <v>3320</v>
      </c>
      <c r="M3957" s="21" t="s">
        <v>585</v>
      </c>
      <c r="N3957" s="23" t="s">
        <v>1131</v>
      </c>
      <c r="O3957" s="22" t="s">
        <v>1132</v>
      </c>
      <c r="P3957" s="22" t="s">
        <v>1133</v>
      </c>
      <c r="Q3957" s="23" t="s">
        <v>1134</v>
      </c>
      <c r="R3957" s="22" t="s">
        <v>1135</v>
      </c>
      <c r="S3957" s="21" t="s">
        <v>33</v>
      </c>
      <c r="T3957" s="23" t="s">
        <v>3355</v>
      </c>
      <c r="U3957" s="24" t="s">
        <v>16</v>
      </c>
      <c r="V3957" s="23">
        <v>135</v>
      </c>
      <c r="W3957" s="25">
        <v>0</v>
      </c>
      <c r="X3957" s="25">
        <v>0</v>
      </c>
      <c r="Y3957" s="25">
        <v>0</v>
      </c>
      <c r="Z3957" s="25">
        <v>206171550</v>
      </c>
      <c r="AA3957" s="25">
        <v>11525619.409999998</v>
      </c>
      <c r="AB3957" s="25">
        <v>0</v>
      </c>
      <c r="AC3957" s="26">
        <v>45152.505756550927</v>
      </c>
      <c r="AD3957" s="27">
        <f>ROW()</f>
        <v>3957</v>
      </c>
      <c r="AE3957" s="27">
        <f>1</f>
        <v>1</v>
      </c>
      <c r="AF3957" s="27">
        <f>SUBTOTAL(109,Tbl_NGF_Data[[#This Row],[Counter]])</f>
        <v>1</v>
      </c>
    </row>
    <row r="3958" spans="2:32" ht="60" x14ac:dyDescent="0.25">
      <c r="B3958" s="21" t="s">
        <v>512</v>
      </c>
      <c r="C3958" s="22" t="s">
        <v>3147</v>
      </c>
      <c r="D3958" s="23">
        <v>9</v>
      </c>
      <c r="E3958" s="22" t="s">
        <v>512</v>
      </c>
      <c r="F3958" s="23">
        <v>9</v>
      </c>
      <c r="G3958" s="22" t="s">
        <v>3147</v>
      </c>
      <c r="H3958" s="22" t="s">
        <v>1327</v>
      </c>
      <c r="I3958" s="23">
        <v>1</v>
      </c>
      <c r="J3958" s="23">
        <v>602</v>
      </c>
      <c r="K3958" s="23" t="s">
        <v>3319</v>
      </c>
      <c r="L3958" s="22" t="s">
        <v>3320</v>
      </c>
      <c r="M3958" s="21" t="s">
        <v>585</v>
      </c>
      <c r="N3958" s="23" t="s">
        <v>1131</v>
      </c>
      <c r="O3958" s="22" t="s">
        <v>1132</v>
      </c>
      <c r="P3958" s="22" t="s">
        <v>1133</v>
      </c>
      <c r="Q3958" s="23" t="s">
        <v>1134</v>
      </c>
      <c r="R3958" s="22" t="s">
        <v>1135</v>
      </c>
      <c r="S3958" s="21" t="s">
        <v>33</v>
      </c>
      <c r="T3958" s="23" t="s">
        <v>3355</v>
      </c>
      <c r="U3958" s="24" t="s">
        <v>17</v>
      </c>
      <c r="V3958" s="23">
        <v>200</v>
      </c>
      <c r="W3958" s="25">
        <v>0</v>
      </c>
      <c r="X3958" s="25">
        <v>0</v>
      </c>
      <c r="Y3958" s="25">
        <v>0</v>
      </c>
      <c r="Z3958" s="25">
        <v>181472609.03000003</v>
      </c>
      <c r="AA3958" s="25">
        <v>11525619.41</v>
      </c>
      <c r="AB3958" s="25">
        <v>0</v>
      </c>
      <c r="AC3958" s="26">
        <v>45152.505756550927</v>
      </c>
      <c r="AD3958" s="27">
        <f>ROW()</f>
        <v>3958</v>
      </c>
      <c r="AE3958" s="27">
        <f>1</f>
        <v>1</v>
      </c>
      <c r="AF3958" s="27">
        <f>SUBTOTAL(109,Tbl_NGF_Data[[#This Row],[Counter]])</f>
        <v>1</v>
      </c>
    </row>
    <row r="3959" spans="2:32" ht="60" x14ac:dyDescent="0.25">
      <c r="B3959" s="21" t="s">
        <v>512</v>
      </c>
      <c r="C3959" s="22" t="s">
        <v>3147</v>
      </c>
      <c r="D3959" s="23">
        <v>9</v>
      </c>
      <c r="E3959" s="22" t="s">
        <v>512</v>
      </c>
      <c r="F3959" s="23">
        <v>9</v>
      </c>
      <c r="G3959" s="22" t="s">
        <v>3147</v>
      </c>
      <c r="H3959" s="22" t="s">
        <v>1327</v>
      </c>
      <c r="I3959" s="23">
        <v>1</v>
      </c>
      <c r="J3959" s="23">
        <v>602</v>
      </c>
      <c r="K3959" s="23" t="s">
        <v>3319</v>
      </c>
      <c r="L3959" s="22" t="s">
        <v>3320</v>
      </c>
      <c r="M3959" s="21" t="s">
        <v>585</v>
      </c>
      <c r="N3959" s="23" t="s">
        <v>1131</v>
      </c>
      <c r="O3959" s="22" t="s">
        <v>1132</v>
      </c>
      <c r="P3959" s="22" t="s">
        <v>1133</v>
      </c>
      <c r="Q3959" s="23" t="s">
        <v>1134</v>
      </c>
      <c r="R3959" s="22" t="s">
        <v>1135</v>
      </c>
      <c r="S3959" s="21" t="s">
        <v>33</v>
      </c>
      <c r="T3959" s="23" t="s">
        <v>3355</v>
      </c>
      <c r="U3959" s="24" t="s">
        <v>18</v>
      </c>
      <c r="V3959" s="23">
        <v>220</v>
      </c>
      <c r="W3959" s="25">
        <v>0</v>
      </c>
      <c r="X3959" s="25">
        <v>0</v>
      </c>
      <c r="Y3959" s="25">
        <v>0</v>
      </c>
      <c r="Z3959" s="25">
        <v>24698940.969999969</v>
      </c>
      <c r="AA3959" s="25">
        <v>-1.862645149230957E-9</v>
      </c>
      <c r="AB3959" s="25">
        <v>0</v>
      </c>
      <c r="AC3959" s="26">
        <v>45152.505756550927</v>
      </c>
      <c r="AD3959" s="27">
        <f>ROW()</f>
        <v>3959</v>
      </c>
      <c r="AE3959" s="27">
        <f>1</f>
        <v>1</v>
      </c>
      <c r="AF3959" s="27">
        <f>SUBTOTAL(109,Tbl_NGF_Data[[#This Row],[Counter]])</f>
        <v>1</v>
      </c>
    </row>
    <row r="3960" spans="2:32" ht="60" x14ac:dyDescent="0.25">
      <c r="B3960" s="21" t="s">
        <v>512</v>
      </c>
      <c r="C3960" s="22" t="s">
        <v>3147</v>
      </c>
      <c r="D3960" s="23">
        <v>9</v>
      </c>
      <c r="E3960" s="22" t="s">
        <v>512</v>
      </c>
      <c r="F3960" s="23">
        <v>9</v>
      </c>
      <c r="G3960" s="22" t="s">
        <v>3147</v>
      </c>
      <c r="H3960" s="22" t="s">
        <v>1327</v>
      </c>
      <c r="I3960" s="23">
        <v>1</v>
      </c>
      <c r="J3960" s="23">
        <v>602</v>
      </c>
      <c r="K3960" s="23" t="s">
        <v>3319</v>
      </c>
      <c r="L3960" s="22" t="s">
        <v>3320</v>
      </c>
      <c r="M3960" s="21" t="s">
        <v>585</v>
      </c>
      <c r="N3960" s="23" t="s">
        <v>1131</v>
      </c>
      <c r="O3960" s="22" t="s">
        <v>1132</v>
      </c>
      <c r="P3960" s="22" t="s">
        <v>1133</v>
      </c>
      <c r="Q3960" s="23" t="s">
        <v>1134</v>
      </c>
      <c r="R3960" s="22" t="s">
        <v>1135</v>
      </c>
      <c r="S3960" s="21" t="s">
        <v>33</v>
      </c>
      <c r="T3960" s="23" t="s">
        <v>3355</v>
      </c>
      <c r="U3960" s="24" t="s">
        <v>19</v>
      </c>
      <c r="V3960" s="23">
        <v>500</v>
      </c>
      <c r="W3960" s="25">
        <v>0</v>
      </c>
      <c r="X3960" s="25">
        <v>0</v>
      </c>
      <c r="Y3960" s="25">
        <v>0</v>
      </c>
      <c r="Z3960" s="25">
        <v>0</v>
      </c>
      <c r="AA3960" s="25">
        <v>46459.95</v>
      </c>
      <c r="AB3960" s="25">
        <v>0</v>
      </c>
      <c r="AC3960" s="26">
        <v>45152.505756550927</v>
      </c>
      <c r="AD3960" s="27">
        <f>ROW()</f>
        <v>3960</v>
      </c>
      <c r="AE3960" s="27">
        <f>1</f>
        <v>1</v>
      </c>
      <c r="AF3960" s="27">
        <f>SUBTOTAL(109,Tbl_NGF_Data[[#This Row],[Counter]])</f>
        <v>1</v>
      </c>
    </row>
    <row r="3961" spans="2:32" ht="45" x14ac:dyDescent="0.25">
      <c r="B3961" s="21" t="s">
        <v>512</v>
      </c>
      <c r="C3961" s="22" t="s">
        <v>3147</v>
      </c>
      <c r="D3961" s="23">
        <v>9</v>
      </c>
      <c r="E3961" s="22" t="s">
        <v>512</v>
      </c>
      <c r="F3961" s="23">
        <v>9</v>
      </c>
      <c r="G3961" s="22" t="s">
        <v>3147</v>
      </c>
      <c r="H3961" s="22" t="s">
        <v>1327</v>
      </c>
      <c r="I3961" s="23">
        <v>1</v>
      </c>
      <c r="J3961" s="23">
        <v>602</v>
      </c>
      <c r="K3961" s="23" t="s">
        <v>3319</v>
      </c>
      <c r="L3961" s="22" t="s">
        <v>3320</v>
      </c>
      <c r="M3961" s="21" t="s">
        <v>585</v>
      </c>
      <c r="N3961" s="23" t="s">
        <v>1166</v>
      </c>
      <c r="O3961" s="22" t="s">
        <v>1167</v>
      </c>
      <c r="P3961" s="22" t="s">
        <v>1168</v>
      </c>
      <c r="Q3961" s="23" t="s">
        <v>1169</v>
      </c>
      <c r="R3961" s="22" t="s">
        <v>1170</v>
      </c>
      <c r="S3961" s="21" t="s">
        <v>40</v>
      </c>
      <c r="T3961" s="23" t="s">
        <v>3356</v>
      </c>
      <c r="U3961" s="24" t="s">
        <v>15</v>
      </c>
      <c r="V3961" s="23">
        <v>100</v>
      </c>
      <c r="W3961" s="25">
        <v>0</v>
      </c>
      <c r="X3961" s="25">
        <v>0</v>
      </c>
      <c r="Y3961" s="25">
        <v>0</v>
      </c>
      <c r="Z3961" s="25">
        <v>0</v>
      </c>
      <c r="AA3961" s="25">
        <v>14144439.399999999</v>
      </c>
      <c r="AB3961" s="25">
        <v>40459115.579999998</v>
      </c>
      <c r="AC3961" s="26">
        <v>45152.505756550927</v>
      </c>
      <c r="AD3961" s="27">
        <f>ROW()</f>
        <v>3961</v>
      </c>
      <c r="AE3961" s="27">
        <f>1</f>
        <v>1</v>
      </c>
      <c r="AF3961" s="27">
        <f>SUBTOTAL(109,Tbl_NGF_Data[[#This Row],[Counter]])</f>
        <v>1</v>
      </c>
    </row>
    <row r="3962" spans="2:32" ht="45" x14ac:dyDescent="0.25">
      <c r="B3962" s="21" t="s">
        <v>512</v>
      </c>
      <c r="C3962" s="22" t="s">
        <v>3147</v>
      </c>
      <c r="D3962" s="23">
        <v>9</v>
      </c>
      <c r="E3962" s="22" t="s">
        <v>512</v>
      </c>
      <c r="F3962" s="23">
        <v>9</v>
      </c>
      <c r="G3962" s="22" t="s">
        <v>3147</v>
      </c>
      <c r="H3962" s="22" t="s">
        <v>1327</v>
      </c>
      <c r="I3962" s="23">
        <v>1</v>
      </c>
      <c r="J3962" s="23">
        <v>602</v>
      </c>
      <c r="K3962" s="23" t="s">
        <v>3319</v>
      </c>
      <c r="L3962" s="22" t="s">
        <v>3320</v>
      </c>
      <c r="M3962" s="21" t="s">
        <v>585</v>
      </c>
      <c r="N3962" s="23" t="s">
        <v>1166</v>
      </c>
      <c r="O3962" s="22" t="s">
        <v>1167</v>
      </c>
      <c r="P3962" s="22" t="s">
        <v>1168</v>
      </c>
      <c r="Q3962" s="23" t="s">
        <v>1169</v>
      </c>
      <c r="R3962" s="22" t="s">
        <v>1170</v>
      </c>
      <c r="S3962" s="21" t="s">
        <v>40</v>
      </c>
      <c r="T3962" s="23" t="s">
        <v>3356</v>
      </c>
      <c r="U3962" s="24" t="s">
        <v>16</v>
      </c>
      <c r="V3962" s="23">
        <v>135</v>
      </c>
      <c r="W3962" s="25">
        <v>0</v>
      </c>
      <c r="X3962" s="25">
        <v>0</v>
      </c>
      <c r="Y3962" s="25">
        <v>0</v>
      </c>
      <c r="Z3962" s="25">
        <v>0</v>
      </c>
      <c r="AA3962" s="25">
        <v>41148676</v>
      </c>
      <c r="AB3962" s="25">
        <v>89552319.650000006</v>
      </c>
      <c r="AC3962" s="26">
        <v>45152.505756550927</v>
      </c>
      <c r="AD3962" s="27">
        <f>ROW()</f>
        <v>3962</v>
      </c>
      <c r="AE3962" s="27">
        <f>1</f>
        <v>1</v>
      </c>
      <c r="AF3962" s="27">
        <f>SUBTOTAL(109,Tbl_NGF_Data[[#This Row],[Counter]])</f>
        <v>1</v>
      </c>
    </row>
    <row r="3963" spans="2:32" ht="45" x14ac:dyDescent="0.25">
      <c r="B3963" s="21" t="s">
        <v>512</v>
      </c>
      <c r="C3963" s="22" t="s">
        <v>3147</v>
      </c>
      <c r="D3963" s="23">
        <v>9</v>
      </c>
      <c r="E3963" s="22" t="s">
        <v>512</v>
      </c>
      <c r="F3963" s="23">
        <v>9</v>
      </c>
      <c r="G3963" s="22" t="s">
        <v>3147</v>
      </c>
      <c r="H3963" s="22" t="s">
        <v>1327</v>
      </c>
      <c r="I3963" s="23">
        <v>1</v>
      </c>
      <c r="J3963" s="23">
        <v>602</v>
      </c>
      <c r="K3963" s="23" t="s">
        <v>3319</v>
      </c>
      <c r="L3963" s="22" t="s">
        <v>3320</v>
      </c>
      <c r="M3963" s="21" t="s">
        <v>585</v>
      </c>
      <c r="N3963" s="23" t="s">
        <v>1166</v>
      </c>
      <c r="O3963" s="22" t="s">
        <v>1167</v>
      </c>
      <c r="P3963" s="22" t="s">
        <v>1168</v>
      </c>
      <c r="Q3963" s="23" t="s">
        <v>1169</v>
      </c>
      <c r="R3963" s="22" t="s">
        <v>1170</v>
      </c>
      <c r="S3963" s="21" t="s">
        <v>40</v>
      </c>
      <c r="T3963" s="23" t="s">
        <v>3356</v>
      </c>
      <c r="U3963" s="24" t="s">
        <v>17</v>
      </c>
      <c r="V3963" s="23">
        <v>200</v>
      </c>
      <c r="W3963" s="25">
        <v>0</v>
      </c>
      <c r="X3963" s="25">
        <v>0</v>
      </c>
      <c r="Y3963" s="25">
        <v>0</v>
      </c>
      <c r="Z3963" s="25">
        <v>0</v>
      </c>
      <c r="AA3963" s="25">
        <v>27004236.599999998</v>
      </c>
      <c r="AB3963" s="25">
        <v>50461546.82</v>
      </c>
      <c r="AC3963" s="26">
        <v>45152.505756550927</v>
      </c>
      <c r="AD3963" s="27">
        <f>ROW()</f>
        <v>3963</v>
      </c>
      <c r="AE3963" s="27">
        <f>1</f>
        <v>1</v>
      </c>
      <c r="AF3963" s="27">
        <f>SUBTOTAL(109,Tbl_NGF_Data[[#This Row],[Counter]])</f>
        <v>1</v>
      </c>
    </row>
    <row r="3964" spans="2:32" ht="45" x14ac:dyDescent="0.25">
      <c r="B3964" s="21" t="s">
        <v>512</v>
      </c>
      <c r="C3964" s="22" t="s">
        <v>3147</v>
      </c>
      <c r="D3964" s="23">
        <v>9</v>
      </c>
      <c r="E3964" s="22" t="s">
        <v>512</v>
      </c>
      <c r="F3964" s="23">
        <v>9</v>
      </c>
      <c r="G3964" s="22" t="s">
        <v>3147</v>
      </c>
      <c r="H3964" s="22" t="s">
        <v>1327</v>
      </c>
      <c r="I3964" s="23">
        <v>1</v>
      </c>
      <c r="J3964" s="23">
        <v>602</v>
      </c>
      <c r="K3964" s="23" t="s">
        <v>3319</v>
      </c>
      <c r="L3964" s="22" t="s">
        <v>3320</v>
      </c>
      <c r="M3964" s="21" t="s">
        <v>585</v>
      </c>
      <c r="N3964" s="23" t="s">
        <v>1166</v>
      </c>
      <c r="O3964" s="22" t="s">
        <v>1167</v>
      </c>
      <c r="P3964" s="22" t="s">
        <v>1168</v>
      </c>
      <c r="Q3964" s="23" t="s">
        <v>1169</v>
      </c>
      <c r="R3964" s="22" t="s">
        <v>1170</v>
      </c>
      <c r="S3964" s="21" t="s">
        <v>40</v>
      </c>
      <c r="T3964" s="23" t="s">
        <v>3356</v>
      </c>
      <c r="U3964" s="24" t="s">
        <v>18</v>
      </c>
      <c r="V3964" s="23">
        <v>220</v>
      </c>
      <c r="W3964" s="25">
        <v>0</v>
      </c>
      <c r="X3964" s="25">
        <v>0</v>
      </c>
      <c r="Y3964" s="25">
        <v>0</v>
      </c>
      <c r="Z3964" s="25">
        <v>0</v>
      </c>
      <c r="AA3964" s="25">
        <v>14144439.400000002</v>
      </c>
      <c r="AB3964" s="25">
        <v>39090772.830000006</v>
      </c>
      <c r="AC3964" s="26">
        <v>45152.505756550927</v>
      </c>
      <c r="AD3964" s="27">
        <f>ROW()</f>
        <v>3964</v>
      </c>
      <c r="AE3964" s="27">
        <f>1</f>
        <v>1</v>
      </c>
      <c r="AF3964" s="27">
        <f>SUBTOTAL(109,Tbl_NGF_Data[[#This Row],[Counter]])</f>
        <v>1</v>
      </c>
    </row>
    <row r="3965" spans="2:32" ht="75" x14ac:dyDescent="0.25">
      <c r="B3965" s="21" t="s">
        <v>512</v>
      </c>
      <c r="C3965" s="22" t="s">
        <v>3147</v>
      </c>
      <c r="D3965" s="23">
        <v>9</v>
      </c>
      <c r="E3965" s="22" t="s">
        <v>512</v>
      </c>
      <c r="F3965" s="23">
        <v>9</v>
      </c>
      <c r="G3965" s="22" t="s">
        <v>3147</v>
      </c>
      <c r="H3965" s="22" t="s">
        <v>1327</v>
      </c>
      <c r="I3965" s="23">
        <v>1</v>
      </c>
      <c r="J3965" s="23">
        <v>720</v>
      </c>
      <c r="K3965" s="23" t="s">
        <v>3357</v>
      </c>
      <c r="L3965" s="22" t="s">
        <v>3358</v>
      </c>
      <c r="M3965" s="21" t="s">
        <v>602</v>
      </c>
      <c r="N3965" s="23" t="s">
        <v>1119</v>
      </c>
      <c r="O3965" s="22" t="s">
        <v>1120</v>
      </c>
      <c r="P3965" s="22" t="s">
        <v>1121</v>
      </c>
      <c r="Q3965" s="23" t="s">
        <v>3359</v>
      </c>
      <c r="R3965" s="22" t="s">
        <v>3360</v>
      </c>
      <c r="S3965" s="21" t="s">
        <v>603</v>
      </c>
      <c r="T3965" s="23" t="s">
        <v>3361</v>
      </c>
      <c r="U3965" s="24" t="s">
        <v>15</v>
      </c>
      <c r="V3965" s="23">
        <v>100</v>
      </c>
      <c r="W3965" s="25">
        <v>2157560.79</v>
      </c>
      <c r="X3965" s="25">
        <v>1043173.6500000001</v>
      </c>
      <c r="Y3965" s="25">
        <v>20369487.210000001</v>
      </c>
      <c r="Z3965" s="25">
        <v>14580367.879999999</v>
      </c>
      <c r="AA3965" s="25">
        <v>12822915.809999999</v>
      </c>
      <c r="AB3965" s="25">
        <v>12205024.01</v>
      </c>
      <c r="AC3965" s="26">
        <v>45152.505756550927</v>
      </c>
      <c r="AD3965" s="27">
        <f>ROW()</f>
        <v>3965</v>
      </c>
      <c r="AE3965" s="27">
        <f>1</f>
        <v>1</v>
      </c>
      <c r="AF3965" s="27">
        <f>SUBTOTAL(109,Tbl_NGF_Data[[#This Row],[Counter]])</f>
        <v>1</v>
      </c>
    </row>
    <row r="3966" spans="2:32" ht="75" x14ac:dyDescent="0.25">
      <c r="B3966" s="21" t="s">
        <v>512</v>
      </c>
      <c r="C3966" s="22" t="s">
        <v>3147</v>
      </c>
      <c r="D3966" s="23">
        <v>9</v>
      </c>
      <c r="E3966" s="22" t="s">
        <v>512</v>
      </c>
      <c r="F3966" s="23">
        <v>9</v>
      </c>
      <c r="G3966" s="22" t="s">
        <v>3147</v>
      </c>
      <c r="H3966" s="22" t="s">
        <v>1327</v>
      </c>
      <c r="I3966" s="23">
        <v>1</v>
      </c>
      <c r="J3966" s="23">
        <v>720</v>
      </c>
      <c r="K3966" s="23" t="s">
        <v>3357</v>
      </c>
      <c r="L3966" s="22" t="s">
        <v>3358</v>
      </c>
      <c r="M3966" s="21" t="s">
        <v>602</v>
      </c>
      <c r="N3966" s="23" t="s">
        <v>1119</v>
      </c>
      <c r="O3966" s="22" t="s">
        <v>1120</v>
      </c>
      <c r="P3966" s="22" t="s">
        <v>1121</v>
      </c>
      <c r="Q3966" s="23" t="s">
        <v>3359</v>
      </c>
      <c r="R3966" s="22" t="s">
        <v>3360</v>
      </c>
      <c r="S3966" s="21" t="s">
        <v>603</v>
      </c>
      <c r="T3966" s="23" t="s">
        <v>3361</v>
      </c>
      <c r="U3966" s="24" t="s">
        <v>16</v>
      </c>
      <c r="V3966" s="23">
        <v>135</v>
      </c>
      <c r="W3966" s="25">
        <v>4950309</v>
      </c>
      <c r="X3966" s="25">
        <v>6764192</v>
      </c>
      <c r="Y3966" s="25">
        <v>29410616.100000001</v>
      </c>
      <c r="Z3966" s="25">
        <v>29951652</v>
      </c>
      <c r="AA3966" s="25">
        <v>8093016</v>
      </c>
      <c r="AB3966" s="25">
        <v>10506421</v>
      </c>
      <c r="AC3966" s="26">
        <v>45152.505756550927</v>
      </c>
      <c r="AD3966" s="27">
        <f>ROW()</f>
        <v>3966</v>
      </c>
      <c r="AE3966" s="27">
        <f>1</f>
        <v>1</v>
      </c>
      <c r="AF3966" s="27">
        <f>SUBTOTAL(109,Tbl_NGF_Data[[#This Row],[Counter]])</f>
        <v>1</v>
      </c>
    </row>
    <row r="3967" spans="2:32" ht="75" x14ac:dyDescent="0.25">
      <c r="B3967" s="21" t="s">
        <v>512</v>
      </c>
      <c r="C3967" s="22" t="s">
        <v>3147</v>
      </c>
      <c r="D3967" s="23">
        <v>9</v>
      </c>
      <c r="E3967" s="22" t="s">
        <v>512</v>
      </c>
      <c r="F3967" s="23">
        <v>9</v>
      </c>
      <c r="G3967" s="22" t="s">
        <v>3147</v>
      </c>
      <c r="H3967" s="22" t="s">
        <v>1327</v>
      </c>
      <c r="I3967" s="23">
        <v>1</v>
      </c>
      <c r="J3967" s="23">
        <v>720</v>
      </c>
      <c r="K3967" s="23" t="s">
        <v>3357</v>
      </c>
      <c r="L3967" s="22" t="s">
        <v>3358</v>
      </c>
      <c r="M3967" s="21" t="s">
        <v>602</v>
      </c>
      <c r="N3967" s="23" t="s">
        <v>1119</v>
      </c>
      <c r="O3967" s="22" t="s">
        <v>1120</v>
      </c>
      <c r="P3967" s="22" t="s">
        <v>1121</v>
      </c>
      <c r="Q3967" s="23" t="s">
        <v>3359</v>
      </c>
      <c r="R3967" s="22" t="s">
        <v>3360</v>
      </c>
      <c r="S3967" s="21" t="s">
        <v>603</v>
      </c>
      <c r="T3967" s="23" t="s">
        <v>3361</v>
      </c>
      <c r="U3967" s="24" t="s">
        <v>66</v>
      </c>
      <c r="V3967" s="23">
        <v>137</v>
      </c>
      <c r="W3967" s="25">
        <v>3872311</v>
      </c>
      <c r="X3967" s="25">
        <v>6820668</v>
      </c>
      <c r="Y3967" s="25">
        <v>5023307.57</v>
      </c>
      <c r="Z3967" s="25">
        <v>7026425.0999999996</v>
      </c>
      <c r="AA3967" s="25">
        <v>4203575.0999999996</v>
      </c>
      <c r="AB3967" s="25">
        <v>4179095.98</v>
      </c>
      <c r="AC3967" s="26">
        <v>45152.505756550927</v>
      </c>
      <c r="AD3967" s="27">
        <f>ROW()</f>
        <v>3967</v>
      </c>
      <c r="AE3967" s="27">
        <f>1</f>
        <v>1</v>
      </c>
      <c r="AF3967" s="27">
        <f>SUBTOTAL(109,Tbl_NGF_Data[[#This Row],[Counter]])</f>
        <v>1</v>
      </c>
    </row>
    <row r="3968" spans="2:32" ht="75" x14ac:dyDescent="0.25">
      <c r="B3968" s="21" t="s">
        <v>512</v>
      </c>
      <c r="C3968" s="22" t="s">
        <v>3147</v>
      </c>
      <c r="D3968" s="23">
        <v>9</v>
      </c>
      <c r="E3968" s="22" t="s">
        <v>512</v>
      </c>
      <c r="F3968" s="23">
        <v>9</v>
      </c>
      <c r="G3968" s="22" t="s">
        <v>3147</v>
      </c>
      <c r="H3968" s="22" t="s">
        <v>1327</v>
      </c>
      <c r="I3968" s="23">
        <v>1</v>
      </c>
      <c r="J3968" s="23">
        <v>720</v>
      </c>
      <c r="K3968" s="23" t="s">
        <v>3357</v>
      </c>
      <c r="L3968" s="22" t="s">
        <v>3358</v>
      </c>
      <c r="M3968" s="21" t="s">
        <v>602</v>
      </c>
      <c r="N3968" s="23" t="s">
        <v>1119</v>
      </c>
      <c r="O3968" s="22" t="s">
        <v>1120</v>
      </c>
      <c r="P3968" s="22" t="s">
        <v>1121</v>
      </c>
      <c r="Q3968" s="23" t="s">
        <v>3359</v>
      </c>
      <c r="R3968" s="22" t="s">
        <v>3360</v>
      </c>
      <c r="S3968" s="21" t="s">
        <v>603</v>
      </c>
      <c r="T3968" s="23" t="s">
        <v>3361</v>
      </c>
      <c r="U3968" s="24" t="s">
        <v>17</v>
      </c>
      <c r="V3968" s="23">
        <v>200</v>
      </c>
      <c r="W3968" s="25">
        <v>4922738.55</v>
      </c>
      <c r="X3968" s="25">
        <v>5713464.6900000004</v>
      </c>
      <c r="Y3968" s="25">
        <v>16378048.160000002</v>
      </c>
      <c r="Z3968" s="25">
        <v>13924883.639999999</v>
      </c>
      <c r="AA3968" s="25">
        <v>1071884.93</v>
      </c>
      <c r="AB3968" s="25">
        <v>664320.45000000007</v>
      </c>
      <c r="AC3968" s="26">
        <v>45152.505756550927</v>
      </c>
      <c r="AD3968" s="27">
        <f>ROW()</f>
        <v>3968</v>
      </c>
      <c r="AE3968" s="27">
        <f>1</f>
        <v>1</v>
      </c>
      <c r="AF3968" s="27">
        <f>SUBTOTAL(109,Tbl_NGF_Data[[#This Row],[Counter]])</f>
        <v>1</v>
      </c>
    </row>
    <row r="3969" spans="2:32" ht="75" x14ac:dyDescent="0.25">
      <c r="B3969" s="21" t="s">
        <v>512</v>
      </c>
      <c r="C3969" s="22" t="s">
        <v>3147</v>
      </c>
      <c r="D3969" s="23">
        <v>9</v>
      </c>
      <c r="E3969" s="22" t="s">
        <v>512</v>
      </c>
      <c r="F3969" s="23">
        <v>9</v>
      </c>
      <c r="G3969" s="22" t="s">
        <v>3147</v>
      </c>
      <c r="H3969" s="22" t="s">
        <v>1327</v>
      </c>
      <c r="I3969" s="23">
        <v>1</v>
      </c>
      <c r="J3969" s="23">
        <v>720</v>
      </c>
      <c r="K3969" s="23" t="s">
        <v>3357</v>
      </c>
      <c r="L3969" s="22" t="s">
        <v>3358</v>
      </c>
      <c r="M3969" s="21" t="s">
        <v>602</v>
      </c>
      <c r="N3969" s="23" t="s">
        <v>1119</v>
      </c>
      <c r="O3969" s="22" t="s">
        <v>1120</v>
      </c>
      <c r="P3969" s="22" t="s">
        <v>1121</v>
      </c>
      <c r="Q3969" s="23" t="s">
        <v>3359</v>
      </c>
      <c r="R3969" s="22" t="s">
        <v>3360</v>
      </c>
      <c r="S3969" s="21" t="s">
        <v>603</v>
      </c>
      <c r="T3969" s="23" t="s">
        <v>3361</v>
      </c>
      <c r="U3969" s="24" t="s">
        <v>97</v>
      </c>
      <c r="V3969" s="23">
        <v>205</v>
      </c>
      <c r="W3969" s="25">
        <v>51642.12</v>
      </c>
      <c r="X3969" s="25">
        <v>2181800.29</v>
      </c>
      <c r="Y3969" s="25">
        <v>819532.46999999986</v>
      </c>
      <c r="Z3969" s="25">
        <v>2822850</v>
      </c>
      <c r="AA3969" s="25">
        <v>0</v>
      </c>
      <c r="AB3969" s="25">
        <v>771224.19</v>
      </c>
      <c r="AC3969" s="26">
        <v>45152.505756550927</v>
      </c>
      <c r="AD3969" s="27">
        <f>ROW()</f>
        <v>3969</v>
      </c>
      <c r="AE3969" s="27">
        <f>1</f>
        <v>1</v>
      </c>
      <c r="AF3969" s="27">
        <f>SUBTOTAL(109,Tbl_NGF_Data[[#This Row],[Counter]])</f>
        <v>1</v>
      </c>
    </row>
    <row r="3970" spans="2:32" ht="75" x14ac:dyDescent="0.25">
      <c r="B3970" s="21" t="s">
        <v>512</v>
      </c>
      <c r="C3970" s="22" t="s">
        <v>3147</v>
      </c>
      <c r="D3970" s="23">
        <v>9</v>
      </c>
      <c r="E3970" s="22" t="s">
        <v>512</v>
      </c>
      <c r="F3970" s="23">
        <v>9</v>
      </c>
      <c r="G3970" s="22" t="s">
        <v>3147</v>
      </c>
      <c r="H3970" s="22" t="s">
        <v>1327</v>
      </c>
      <c r="I3970" s="23">
        <v>1</v>
      </c>
      <c r="J3970" s="23">
        <v>720</v>
      </c>
      <c r="K3970" s="23" t="s">
        <v>3357</v>
      </c>
      <c r="L3970" s="22" t="s">
        <v>3358</v>
      </c>
      <c r="M3970" s="21" t="s">
        <v>602</v>
      </c>
      <c r="N3970" s="23" t="s">
        <v>1119</v>
      </c>
      <c r="O3970" s="22" t="s">
        <v>1120</v>
      </c>
      <c r="P3970" s="22" t="s">
        <v>1121</v>
      </c>
      <c r="Q3970" s="23" t="s">
        <v>3359</v>
      </c>
      <c r="R3970" s="22" t="s">
        <v>3360</v>
      </c>
      <c r="S3970" s="21" t="s">
        <v>603</v>
      </c>
      <c r="T3970" s="23" t="s">
        <v>3361</v>
      </c>
      <c r="U3970" s="24" t="s">
        <v>18</v>
      </c>
      <c r="V3970" s="23">
        <v>220</v>
      </c>
      <c r="W3970" s="25">
        <v>27570.450000000186</v>
      </c>
      <c r="X3970" s="25">
        <v>1050727.3099999996</v>
      </c>
      <c r="Y3970" s="25">
        <v>13032567.939999999</v>
      </c>
      <c r="Z3970" s="25">
        <v>16026768.360000001</v>
      </c>
      <c r="AA3970" s="25">
        <v>7021131.0700000003</v>
      </c>
      <c r="AB3970" s="25">
        <v>9842100.5500000007</v>
      </c>
      <c r="AC3970" s="26">
        <v>45152.505756550927</v>
      </c>
      <c r="AD3970" s="27">
        <f>ROW()</f>
        <v>3970</v>
      </c>
      <c r="AE3970" s="27">
        <f>1</f>
        <v>1</v>
      </c>
      <c r="AF3970" s="27">
        <f>SUBTOTAL(109,Tbl_NGF_Data[[#This Row],[Counter]])</f>
        <v>1</v>
      </c>
    </row>
    <row r="3971" spans="2:32" ht="75" x14ac:dyDescent="0.25">
      <c r="B3971" s="21" t="s">
        <v>512</v>
      </c>
      <c r="C3971" s="22" t="s">
        <v>3147</v>
      </c>
      <c r="D3971" s="23">
        <v>9</v>
      </c>
      <c r="E3971" s="22" t="s">
        <v>512</v>
      </c>
      <c r="F3971" s="23">
        <v>9</v>
      </c>
      <c r="G3971" s="22" t="s">
        <v>3147</v>
      </c>
      <c r="H3971" s="22" t="s">
        <v>1327</v>
      </c>
      <c r="I3971" s="23">
        <v>1</v>
      </c>
      <c r="J3971" s="23">
        <v>720</v>
      </c>
      <c r="K3971" s="23" t="s">
        <v>3357</v>
      </c>
      <c r="L3971" s="22" t="s">
        <v>3358</v>
      </c>
      <c r="M3971" s="21" t="s">
        <v>602</v>
      </c>
      <c r="N3971" s="23" t="s">
        <v>1119</v>
      </c>
      <c r="O3971" s="22" t="s">
        <v>1120</v>
      </c>
      <c r="P3971" s="22" t="s">
        <v>1121</v>
      </c>
      <c r="Q3971" s="23" t="s">
        <v>3359</v>
      </c>
      <c r="R3971" s="22" t="s">
        <v>3360</v>
      </c>
      <c r="S3971" s="21" t="s">
        <v>603</v>
      </c>
      <c r="T3971" s="23" t="s">
        <v>3361</v>
      </c>
      <c r="U3971" s="24" t="s">
        <v>67</v>
      </c>
      <c r="V3971" s="23">
        <v>222</v>
      </c>
      <c r="W3971" s="25">
        <v>3820668.88</v>
      </c>
      <c r="X3971" s="25">
        <v>4638867.71</v>
      </c>
      <c r="Y3971" s="25">
        <v>4203775.1000000006</v>
      </c>
      <c r="Z3971" s="25">
        <v>4203575.0999999996</v>
      </c>
      <c r="AA3971" s="25">
        <v>4203575.0999999996</v>
      </c>
      <c r="AB3971" s="25">
        <v>3407871.79</v>
      </c>
      <c r="AC3971" s="26">
        <v>45152.505756550927</v>
      </c>
      <c r="AD3971" s="27">
        <f>ROW()</f>
        <v>3971</v>
      </c>
      <c r="AE3971" s="27">
        <f>1</f>
        <v>1</v>
      </c>
      <c r="AF3971" s="27">
        <f>SUBTOTAL(109,Tbl_NGF_Data[[#This Row],[Counter]])</f>
        <v>1</v>
      </c>
    </row>
    <row r="3972" spans="2:32" ht="75" x14ac:dyDescent="0.25">
      <c r="B3972" s="21" t="s">
        <v>512</v>
      </c>
      <c r="C3972" s="22" t="s">
        <v>3147</v>
      </c>
      <c r="D3972" s="23">
        <v>9</v>
      </c>
      <c r="E3972" s="22" t="s">
        <v>512</v>
      </c>
      <c r="F3972" s="23">
        <v>9</v>
      </c>
      <c r="G3972" s="22" t="s">
        <v>3147</v>
      </c>
      <c r="H3972" s="22" t="s">
        <v>1327</v>
      </c>
      <c r="I3972" s="23">
        <v>1</v>
      </c>
      <c r="J3972" s="23">
        <v>720</v>
      </c>
      <c r="K3972" s="23" t="s">
        <v>3357</v>
      </c>
      <c r="L3972" s="22" t="s">
        <v>3358</v>
      </c>
      <c r="M3972" s="21" t="s">
        <v>602</v>
      </c>
      <c r="N3972" s="23" t="s">
        <v>1119</v>
      </c>
      <c r="O3972" s="22" t="s">
        <v>1120</v>
      </c>
      <c r="P3972" s="22" t="s">
        <v>1121</v>
      </c>
      <c r="Q3972" s="23" t="s">
        <v>3359</v>
      </c>
      <c r="R3972" s="22" t="s">
        <v>3360</v>
      </c>
      <c r="S3972" s="21" t="s">
        <v>603</v>
      </c>
      <c r="T3972" s="23" t="s">
        <v>3361</v>
      </c>
      <c r="U3972" s="24" t="s">
        <v>19</v>
      </c>
      <c r="V3972" s="23">
        <v>500</v>
      </c>
      <c r="W3972" s="25">
        <v>1286995.22</v>
      </c>
      <c r="X3972" s="25">
        <v>1284668.8399999999</v>
      </c>
      <c r="Y3972" s="25">
        <v>942008.47999999986</v>
      </c>
      <c r="Z3972" s="25">
        <v>886339.21</v>
      </c>
      <c r="AA3972" s="25">
        <v>994835.03999999992</v>
      </c>
      <c r="AB3972" s="25">
        <v>1053417.8399999999</v>
      </c>
      <c r="AC3972" s="26">
        <v>45152.505756550927</v>
      </c>
      <c r="AD3972" s="27">
        <f>ROW()</f>
        <v>3972</v>
      </c>
      <c r="AE3972" s="27">
        <f>1</f>
        <v>1</v>
      </c>
      <c r="AF3972" s="27">
        <f>SUBTOTAL(109,Tbl_NGF_Data[[#This Row],[Counter]])</f>
        <v>1</v>
      </c>
    </row>
    <row r="3973" spans="2:32" ht="75" x14ac:dyDescent="0.25">
      <c r="B3973" s="21" t="s">
        <v>512</v>
      </c>
      <c r="C3973" s="22" t="s">
        <v>3147</v>
      </c>
      <c r="D3973" s="23">
        <v>9</v>
      </c>
      <c r="E3973" s="22" t="s">
        <v>512</v>
      </c>
      <c r="F3973" s="23">
        <v>9</v>
      </c>
      <c r="G3973" s="22" t="s">
        <v>3147</v>
      </c>
      <c r="H3973" s="22" t="s">
        <v>1327</v>
      </c>
      <c r="I3973" s="23">
        <v>1</v>
      </c>
      <c r="J3973" s="23">
        <v>720</v>
      </c>
      <c r="K3973" s="23" t="s">
        <v>3357</v>
      </c>
      <c r="L3973" s="22" t="s">
        <v>3358</v>
      </c>
      <c r="M3973" s="21" t="s">
        <v>602</v>
      </c>
      <c r="N3973" s="23" t="s">
        <v>1119</v>
      </c>
      <c r="O3973" s="22" t="s">
        <v>1120</v>
      </c>
      <c r="P3973" s="22" t="s">
        <v>1121</v>
      </c>
      <c r="Q3973" s="23" t="s">
        <v>1155</v>
      </c>
      <c r="R3973" s="22" t="s">
        <v>1156</v>
      </c>
      <c r="S3973" s="21" t="s">
        <v>98</v>
      </c>
      <c r="T3973" s="23" t="s">
        <v>3362</v>
      </c>
      <c r="U3973" s="24" t="s">
        <v>15</v>
      </c>
      <c r="V3973" s="23">
        <v>100</v>
      </c>
      <c r="W3973" s="25">
        <v>0</v>
      </c>
      <c r="X3973" s="25">
        <v>0</v>
      </c>
      <c r="Y3973" s="25">
        <v>0</v>
      </c>
      <c r="Z3973" s="25">
        <v>0</v>
      </c>
      <c r="AA3973" s="25">
        <v>0</v>
      </c>
      <c r="AB3973" s="25">
        <v>51548.15</v>
      </c>
      <c r="AC3973" s="26">
        <v>45152.505756550927</v>
      </c>
      <c r="AD3973" s="27">
        <f>ROW()</f>
        <v>3973</v>
      </c>
      <c r="AE3973" s="27">
        <f>1</f>
        <v>1</v>
      </c>
      <c r="AF3973" s="27">
        <f>SUBTOTAL(109,Tbl_NGF_Data[[#This Row],[Counter]])</f>
        <v>1</v>
      </c>
    </row>
    <row r="3974" spans="2:32" ht="75" x14ac:dyDescent="0.25">
      <c r="B3974" s="21" t="s">
        <v>512</v>
      </c>
      <c r="C3974" s="22" t="s">
        <v>3147</v>
      </c>
      <c r="D3974" s="23">
        <v>9</v>
      </c>
      <c r="E3974" s="22" t="s">
        <v>512</v>
      </c>
      <c r="F3974" s="23">
        <v>9</v>
      </c>
      <c r="G3974" s="22" t="s">
        <v>3147</v>
      </c>
      <c r="H3974" s="22" t="s">
        <v>1327</v>
      </c>
      <c r="I3974" s="23">
        <v>1</v>
      </c>
      <c r="J3974" s="23">
        <v>720</v>
      </c>
      <c r="K3974" s="23" t="s">
        <v>3357</v>
      </c>
      <c r="L3974" s="22" t="s">
        <v>3358</v>
      </c>
      <c r="M3974" s="21" t="s">
        <v>602</v>
      </c>
      <c r="N3974" s="23" t="s">
        <v>1119</v>
      </c>
      <c r="O3974" s="22" t="s">
        <v>1120</v>
      </c>
      <c r="P3974" s="22" t="s">
        <v>1121</v>
      </c>
      <c r="Q3974" s="23" t="s">
        <v>1155</v>
      </c>
      <c r="R3974" s="22" t="s">
        <v>1156</v>
      </c>
      <c r="S3974" s="21" t="s">
        <v>98</v>
      </c>
      <c r="T3974" s="23" t="s">
        <v>3362</v>
      </c>
      <c r="U3974" s="24" t="s">
        <v>16</v>
      </c>
      <c r="V3974" s="23">
        <v>135</v>
      </c>
      <c r="W3974" s="25">
        <v>0</v>
      </c>
      <c r="X3974" s="25">
        <v>0</v>
      </c>
      <c r="Y3974" s="25">
        <v>0</v>
      </c>
      <c r="Z3974" s="25">
        <v>0</v>
      </c>
      <c r="AA3974" s="25">
        <v>0</v>
      </c>
      <c r="AB3974" s="25">
        <v>51548.15</v>
      </c>
      <c r="AC3974" s="26">
        <v>45152.505756550927</v>
      </c>
      <c r="AD3974" s="27">
        <f>ROW()</f>
        <v>3974</v>
      </c>
      <c r="AE3974" s="27">
        <f>1</f>
        <v>1</v>
      </c>
      <c r="AF3974" s="27">
        <f>SUBTOTAL(109,Tbl_NGF_Data[[#This Row],[Counter]])</f>
        <v>1</v>
      </c>
    </row>
    <row r="3975" spans="2:32" ht="75" x14ac:dyDescent="0.25">
      <c r="B3975" s="21" t="s">
        <v>512</v>
      </c>
      <c r="C3975" s="22" t="s">
        <v>3147</v>
      </c>
      <c r="D3975" s="23">
        <v>9</v>
      </c>
      <c r="E3975" s="22" t="s">
        <v>512</v>
      </c>
      <c r="F3975" s="23">
        <v>9</v>
      </c>
      <c r="G3975" s="22" t="s">
        <v>3147</v>
      </c>
      <c r="H3975" s="22" t="s">
        <v>1327</v>
      </c>
      <c r="I3975" s="23">
        <v>1</v>
      </c>
      <c r="J3975" s="23">
        <v>720</v>
      </c>
      <c r="K3975" s="23" t="s">
        <v>3357</v>
      </c>
      <c r="L3975" s="22" t="s">
        <v>3358</v>
      </c>
      <c r="M3975" s="21" t="s">
        <v>602</v>
      </c>
      <c r="N3975" s="23" t="s">
        <v>1119</v>
      </c>
      <c r="O3975" s="22" t="s">
        <v>1120</v>
      </c>
      <c r="P3975" s="22" t="s">
        <v>1121</v>
      </c>
      <c r="Q3975" s="23" t="s">
        <v>1155</v>
      </c>
      <c r="R3975" s="22" t="s">
        <v>1156</v>
      </c>
      <c r="S3975" s="21" t="s">
        <v>98</v>
      </c>
      <c r="T3975" s="23" t="s">
        <v>3362</v>
      </c>
      <c r="U3975" s="24" t="s">
        <v>18</v>
      </c>
      <c r="V3975" s="23">
        <v>220</v>
      </c>
      <c r="W3975" s="25">
        <v>0</v>
      </c>
      <c r="X3975" s="25">
        <v>0</v>
      </c>
      <c r="Y3975" s="25">
        <v>0</v>
      </c>
      <c r="Z3975" s="25">
        <v>0</v>
      </c>
      <c r="AA3975" s="25">
        <v>0</v>
      </c>
      <c r="AB3975" s="25">
        <v>51548.15</v>
      </c>
      <c r="AC3975" s="26">
        <v>45152.505756550927</v>
      </c>
      <c r="AD3975" s="27">
        <f>ROW()</f>
        <v>3975</v>
      </c>
      <c r="AE3975" s="27">
        <f>1</f>
        <v>1</v>
      </c>
      <c r="AF3975" s="27">
        <f>SUBTOTAL(109,Tbl_NGF_Data[[#This Row],[Counter]])</f>
        <v>1</v>
      </c>
    </row>
    <row r="3976" spans="2:32" ht="75" x14ac:dyDescent="0.25">
      <c r="B3976" s="21" t="s">
        <v>512</v>
      </c>
      <c r="C3976" s="22" t="s">
        <v>3147</v>
      </c>
      <c r="D3976" s="23">
        <v>9</v>
      </c>
      <c r="E3976" s="22" t="s">
        <v>512</v>
      </c>
      <c r="F3976" s="23">
        <v>9</v>
      </c>
      <c r="G3976" s="22" t="s">
        <v>3147</v>
      </c>
      <c r="H3976" s="22" t="s">
        <v>1327</v>
      </c>
      <c r="I3976" s="23">
        <v>1</v>
      </c>
      <c r="J3976" s="23">
        <v>720</v>
      </c>
      <c r="K3976" s="23" t="s">
        <v>3357</v>
      </c>
      <c r="L3976" s="22" t="s">
        <v>3358</v>
      </c>
      <c r="M3976" s="21" t="s">
        <v>602</v>
      </c>
      <c r="N3976" s="23" t="s">
        <v>1119</v>
      </c>
      <c r="O3976" s="22" t="s">
        <v>1120</v>
      </c>
      <c r="P3976" s="22" t="s">
        <v>1121</v>
      </c>
      <c r="Q3976" s="23" t="s">
        <v>1125</v>
      </c>
      <c r="R3976" s="22" t="s">
        <v>1126</v>
      </c>
      <c r="S3976" s="21" t="s">
        <v>23</v>
      </c>
      <c r="T3976" s="23" t="s">
        <v>3363</v>
      </c>
      <c r="U3976" s="24" t="s">
        <v>15</v>
      </c>
      <c r="V3976" s="23">
        <v>100</v>
      </c>
      <c r="W3976" s="25">
        <v>12715.5</v>
      </c>
      <c r="X3976" s="25">
        <v>6835.5</v>
      </c>
      <c r="Y3976" s="25">
        <v>7301</v>
      </c>
      <c r="Z3976" s="25">
        <v>3848.5</v>
      </c>
      <c r="AA3976" s="25">
        <v>18993.5</v>
      </c>
      <c r="AB3976" s="25">
        <v>0</v>
      </c>
      <c r="AC3976" s="26">
        <v>45152.505756550927</v>
      </c>
      <c r="AD3976" s="27">
        <f>ROW()</f>
        <v>3976</v>
      </c>
      <c r="AE3976" s="27">
        <f>1</f>
        <v>1</v>
      </c>
      <c r="AF3976" s="27">
        <f>SUBTOTAL(109,Tbl_NGF_Data[[#This Row],[Counter]])</f>
        <v>1</v>
      </c>
    </row>
    <row r="3977" spans="2:32" ht="75" x14ac:dyDescent="0.25">
      <c r="B3977" s="21" t="s">
        <v>512</v>
      </c>
      <c r="C3977" s="22" t="s">
        <v>3147</v>
      </c>
      <c r="D3977" s="23">
        <v>9</v>
      </c>
      <c r="E3977" s="22" t="s">
        <v>512</v>
      </c>
      <c r="F3977" s="23">
        <v>9</v>
      </c>
      <c r="G3977" s="22" t="s">
        <v>3147</v>
      </c>
      <c r="H3977" s="22" t="s">
        <v>1327</v>
      </c>
      <c r="I3977" s="23">
        <v>1</v>
      </c>
      <c r="J3977" s="23">
        <v>720</v>
      </c>
      <c r="K3977" s="23" t="s">
        <v>3357</v>
      </c>
      <c r="L3977" s="22" t="s">
        <v>3358</v>
      </c>
      <c r="M3977" s="21" t="s">
        <v>602</v>
      </c>
      <c r="N3977" s="23" t="s">
        <v>1119</v>
      </c>
      <c r="O3977" s="22" t="s">
        <v>1120</v>
      </c>
      <c r="P3977" s="22" t="s">
        <v>1121</v>
      </c>
      <c r="Q3977" s="23" t="s">
        <v>3364</v>
      </c>
      <c r="R3977" s="22" t="s">
        <v>3365</v>
      </c>
      <c r="S3977" s="21" t="s">
        <v>604</v>
      </c>
      <c r="T3977" s="23" t="s">
        <v>3366</v>
      </c>
      <c r="U3977" s="24" t="s">
        <v>15</v>
      </c>
      <c r="V3977" s="23">
        <v>100</v>
      </c>
      <c r="W3977" s="25">
        <v>0</v>
      </c>
      <c r="X3977" s="25">
        <v>5000</v>
      </c>
      <c r="Y3977" s="25">
        <v>5000</v>
      </c>
      <c r="Z3977" s="25">
        <v>5000</v>
      </c>
      <c r="AA3977" s="25">
        <v>0</v>
      </c>
      <c r="AB3977" s="25">
        <v>0</v>
      </c>
      <c r="AC3977" s="26">
        <v>45152.505756550927</v>
      </c>
      <c r="AD3977" s="27">
        <f>ROW()</f>
        <v>3977</v>
      </c>
      <c r="AE3977" s="27">
        <f>1</f>
        <v>1</v>
      </c>
      <c r="AF3977" s="27">
        <f>SUBTOTAL(109,Tbl_NGF_Data[[#This Row],[Counter]])</f>
        <v>1</v>
      </c>
    </row>
    <row r="3978" spans="2:32" ht="75" x14ac:dyDescent="0.25">
      <c r="B3978" s="21" t="s">
        <v>512</v>
      </c>
      <c r="C3978" s="22" t="s">
        <v>3147</v>
      </c>
      <c r="D3978" s="23">
        <v>9</v>
      </c>
      <c r="E3978" s="22" t="s">
        <v>512</v>
      </c>
      <c r="F3978" s="23">
        <v>9</v>
      </c>
      <c r="G3978" s="22" t="s">
        <v>3147</v>
      </c>
      <c r="H3978" s="22" t="s">
        <v>1327</v>
      </c>
      <c r="I3978" s="23">
        <v>1</v>
      </c>
      <c r="J3978" s="23">
        <v>720</v>
      </c>
      <c r="K3978" s="23" t="s">
        <v>3357</v>
      </c>
      <c r="L3978" s="22" t="s">
        <v>3358</v>
      </c>
      <c r="M3978" s="21" t="s">
        <v>602</v>
      </c>
      <c r="N3978" s="23" t="s">
        <v>1119</v>
      </c>
      <c r="O3978" s="22" t="s">
        <v>1120</v>
      </c>
      <c r="P3978" s="22" t="s">
        <v>1121</v>
      </c>
      <c r="Q3978" s="23" t="s">
        <v>3364</v>
      </c>
      <c r="R3978" s="22" t="s">
        <v>3365</v>
      </c>
      <c r="S3978" s="21" t="s">
        <v>604</v>
      </c>
      <c r="T3978" s="23" t="s">
        <v>3366</v>
      </c>
      <c r="U3978" s="24" t="s">
        <v>16</v>
      </c>
      <c r="V3978" s="23">
        <v>135</v>
      </c>
      <c r="W3978" s="25">
        <v>155000</v>
      </c>
      <c r="X3978" s="25">
        <v>0</v>
      </c>
      <c r="Y3978" s="25">
        <v>0</v>
      </c>
      <c r="Z3978" s="25">
        <v>0</v>
      </c>
      <c r="AA3978" s="25">
        <v>0</v>
      </c>
      <c r="AB3978" s="25">
        <v>0</v>
      </c>
      <c r="AC3978" s="26">
        <v>45152.505756550927</v>
      </c>
      <c r="AD3978" s="27">
        <f>ROW()</f>
        <v>3978</v>
      </c>
      <c r="AE3978" s="27">
        <f>1</f>
        <v>1</v>
      </c>
      <c r="AF3978" s="27">
        <f>SUBTOTAL(109,Tbl_NGF_Data[[#This Row],[Counter]])</f>
        <v>1</v>
      </c>
    </row>
    <row r="3979" spans="2:32" ht="75" x14ac:dyDescent="0.25">
      <c r="B3979" s="21" t="s">
        <v>512</v>
      </c>
      <c r="C3979" s="22" t="s">
        <v>3147</v>
      </c>
      <c r="D3979" s="23">
        <v>9</v>
      </c>
      <c r="E3979" s="22" t="s">
        <v>512</v>
      </c>
      <c r="F3979" s="23">
        <v>9</v>
      </c>
      <c r="G3979" s="22" t="s">
        <v>3147</v>
      </c>
      <c r="H3979" s="22" t="s">
        <v>1327</v>
      </c>
      <c r="I3979" s="23">
        <v>1</v>
      </c>
      <c r="J3979" s="23">
        <v>720</v>
      </c>
      <c r="K3979" s="23" t="s">
        <v>3357</v>
      </c>
      <c r="L3979" s="22" t="s">
        <v>3358</v>
      </c>
      <c r="M3979" s="21" t="s">
        <v>602</v>
      </c>
      <c r="N3979" s="23" t="s">
        <v>1119</v>
      </c>
      <c r="O3979" s="22" t="s">
        <v>1120</v>
      </c>
      <c r="P3979" s="22" t="s">
        <v>1121</v>
      </c>
      <c r="Q3979" s="23" t="s">
        <v>3364</v>
      </c>
      <c r="R3979" s="22" t="s">
        <v>3365</v>
      </c>
      <c r="S3979" s="21" t="s">
        <v>604</v>
      </c>
      <c r="T3979" s="23" t="s">
        <v>3366</v>
      </c>
      <c r="U3979" s="24" t="s">
        <v>18</v>
      </c>
      <c r="V3979" s="23">
        <v>220</v>
      </c>
      <c r="W3979" s="25">
        <v>155000</v>
      </c>
      <c r="X3979" s="25">
        <v>0</v>
      </c>
      <c r="Y3979" s="25">
        <v>0</v>
      </c>
      <c r="Z3979" s="25">
        <v>0</v>
      </c>
      <c r="AA3979" s="25">
        <v>0</v>
      </c>
      <c r="AB3979" s="25">
        <v>0</v>
      </c>
      <c r="AC3979" s="26">
        <v>45152.505756550927</v>
      </c>
      <c r="AD3979" s="27">
        <f>ROW()</f>
        <v>3979</v>
      </c>
      <c r="AE3979" s="27">
        <f>1</f>
        <v>1</v>
      </c>
      <c r="AF3979" s="27">
        <f>SUBTOTAL(109,Tbl_NGF_Data[[#This Row],[Counter]])</f>
        <v>1</v>
      </c>
    </row>
    <row r="3980" spans="2:32" ht="75" x14ac:dyDescent="0.25">
      <c r="B3980" s="21" t="s">
        <v>512</v>
      </c>
      <c r="C3980" s="22" t="s">
        <v>3147</v>
      </c>
      <c r="D3980" s="23">
        <v>9</v>
      </c>
      <c r="E3980" s="22" t="s">
        <v>512</v>
      </c>
      <c r="F3980" s="23">
        <v>9</v>
      </c>
      <c r="G3980" s="22" t="s">
        <v>3147</v>
      </c>
      <c r="H3980" s="22" t="s">
        <v>1327</v>
      </c>
      <c r="I3980" s="23">
        <v>1</v>
      </c>
      <c r="J3980" s="23">
        <v>720</v>
      </c>
      <c r="K3980" s="23" t="s">
        <v>3357</v>
      </c>
      <c r="L3980" s="22" t="s">
        <v>3358</v>
      </c>
      <c r="M3980" s="21" t="s">
        <v>602</v>
      </c>
      <c r="N3980" s="23" t="s">
        <v>1119</v>
      </c>
      <c r="O3980" s="22" t="s">
        <v>1120</v>
      </c>
      <c r="P3980" s="22" t="s">
        <v>1121</v>
      </c>
      <c r="Q3980" s="23" t="s">
        <v>3364</v>
      </c>
      <c r="R3980" s="22" t="s">
        <v>3365</v>
      </c>
      <c r="S3980" s="21" t="s">
        <v>604</v>
      </c>
      <c r="T3980" s="23" t="s">
        <v>3366</v>
      </c>
      <c r="U3980" s="24" t="s">
        <v>19</v>
      </c>
      <c r="V3980" s="23">
        <v>500</v>
      </c>
      <c r="W3980" s="25">
        <v>0</v>
      </c>
      <c r="X3980" s="25">
        <v>5000</v>
      </c>
      <c r="Y3980" s="25">
        <v>0</v>
      </c>
      <c r="Z3980" s="25">
        <v>0</v>
      </c>
      <c r="AA3980" s="25">
        <v>0</v>
      </c>
      <c r="AB3980" s="25">
        <v>0</v>
      </c>
      <c r="AC3980" s="26">
        <v>45152.505756550927</v>
      </c>
      <c r="AD3980" s="27">
        <f>ROW()</f>
        <v>3980</v>
      </c>
      <c r="AE3980" s="27">
        <f>1</f>
        <v>1</v>
      </c>
      <c r="AF3980" s="27">
        <f>SUBTOTAL(109,Tbl_NGF_Data[[#This Row],[Counter]])</f>
        <v>1</v>
      </c>
    </row>
    <row r="3981" spans="2:32" ht="75" x14ac:dyDescent="0.25">
      <c r="B3981" s="21" t="s">
        <v>512</v>
      </c>
      <c r="C3981" s="22" t="s">
        <v>3147</v>
      </c>
      <c r="D3981" s="23">
        <v>9</v>
      </c>
      <c r="E3981" s="22" t="s">
        <v>512</v>
      </c>
      <c r="F3981" s="23">
        <v>9</v>
      </c>
      <c r="G3981" s="22" t="s">
        <v>3147</v>
      </c>
      <c r="H3981" s="22" t="s">
        <v>1327</v>
      </c>
      <c r="I3981" s="23">
        <v>1</v>
      </c>
      <c r="J3981" s="23">
        <v>720</v>
      </c>
      <c r="K3981" s="23" t="s">
        <v>3357</v>
      </c>
      <c r="L3981" s="22" t="s">
        <v>3358</v>
      </c>
      <c r="M3981" s="21" t="s">
        <v>602</v>
      </c>
      <c r="N3981" s="23" t="s">
        <v>1119</v>
      </c>
      <c r="O3981" s="22" t="s">
        <v>1120</v>
      </c>
      <c r="P3981" s="22" t="s">
        <v>1121</v>
      </c>
      <c r="Q3981" s="23" t="s">
        <v>1239</v>
      </c>
      <c r="R3981" s="22" t="s">
        <v>1240</v>
      </c>
      <c r="S3981" s="21" t="s">
        <v>100</v>
      </c>
      <c r="T3981" s="23" t="s">
        <v>3367</v>
      </c>
      <c r="U3981" s="24" t="s">
        <v>15</v>
      </c>
      <c r="V3981" s="23">
        <v>100</v>
      </c>
      <c r="W3981" s="25">
        <v>0</v>
      </c>
      <c r="X3981" s="25">
        <v>0</v>
      </c>
      <c r="Y3981" s="25">
        <v>0</v>
      </c>
      <c r="Z3981" s="25">
        <v>0</v>
      </c>
      <c r="AA3981" s="25">
        <v>0</v>
      </c>
      <c r="AB3981" s="25">
        <v>181117.6</v>
      </c>
      <c r="AC3981" s="26">
        <v>45152.505756550927</v>
      </c>
      <c r="AD3981" s="27">
        <f>ROW()</f>
        <v>3981</v>
      </c>
      <c r="AE3981" s="27">
        <f>1</f>
        <v>1</v>
      </c>
      <c r="AF3981" s="27">
        <f>SUBTOTAL(109,Tbl_NGF_Data[[#This Row],[Counter]])</f>
        <v>1</v>
      </c>
    </row>
    <row r="3982" spans="2:32" ht="75" x14ac:dyDescent="0.25">
      <c r="B3982" s="21" t="s">
        <v>512</v>
      </c>
      <c r="C3982" s="22" t="s">
        <v>3147</v>
      </c>
      <c r="D3982" s="23">
        <v>9</v>
      </c>
      <c r="E3982" s="22" t="s">
        <v>512</v>
      </c>
      <c r="F3982" s="23">
        <v>9</v>
      </c>
      <c r="G3982" s="22" t="s">
        <v>3147</v>
      </c>
      <c r="H3982" s="22" t="s">
        <v>1327</v>
      </c>
      <c r="I3982" s="23">
        <v>1</v>
      </c>
      <c r="J3982" s="23">
        <v>720</v>
      </c>
      <c r="K3982" s="23" t="s">
        <v>3357</v>
      </c>
      <c r="L3982" s="22" t="s">
        <v>3358</v>
      </c>
      <c r="M3982" s="21" t="s">
        <v>602</v>
      </c>
      <c r="N3982" s="23" t="s">
        <v>1119</v>
      </c>
      <c r="O3982" s="22" t="s">
        <v>1120</v>
      </c>
      <c r="P3982" s="22" t="s">
        <v>1121</v>
      </c>
      <c r="Q3982" s="23" t="s">
        <v>1239</v>
      </c>
      <c r="R3982" s="22" t="s">
        <v>1240</v>
      </c>
      <c r="S3982" s="21" t="s">
        <v>100</v>
      </c>
      <c r="T3982" s="23" t="s">
        <v>3367</v>
      </c>
      <c r="U3982" s="24" t="s">
        <v>16</v>
      </c>
      <c r="V3982" s="23">
        <v>135</v>
      </c>
      <c r="W3982" s="25">
        <v>9500000</v>
      </c>
      <c r="X3982" s="25">
        <v>8900000</v>
      </c>
      <c r="Y3982" s="25">
        <v>7600000</v>
      </c>
      <c r="Z3982" s="25">
        <v>7934427</v>
      </c>
      <c r="AA3982" s="25">
        <v>9106107</v>
      </c>
      <c r="AB3982" s="25">
        <v>8338983</v>
      </c>
      <c r="AC3982" s="26">
        <v>45152.505756550927</v>
      </c>
      <c r="AD3982" s="27">
        <f>ROW()</f>
        <v>3982</v>
      </c>
      <c r="AE3982" s="27">
        <f>1</f>
        <v>1</v>
      </c>
      <c r="AF3982" s="27">
        <f>SUBTOTAL(109,Tbl_NGF_Data[[#This Row],[Counter]])</f>
        <v>1</v>
      </c>
    </row>
    <row r="3983" spans="2:32" ht="75" x14ac:dyDescent="0.25">
      <c r="B3983" s="21" t="s">
        <v>512</v>
      </c>
      <c r="C3983" s="22" t="s">
        <v>3147</v>
      </c>
      <c r="D3983" s="23">
        <v>9</v>
      </c>
      <c r="E3983" s="22" t="s">
        <v>512</v>
      </c>
      <c r="F3983" s="23">
        <v>9</v>
      </c>
      <c r="G3983" s="22" t="s">
        <v>3147</v>
      </c>
      <c r="H3983" s="22" t="s">
        <v>1327</v>
      </c>
      <c r="I3983" s="23">
        <v>1</v>
      </c>
      <c r="J3983" s="23">
        <v>720</v>
      </c>
      <c r="K3983" s="23" t="s">
        <v>3357</v>
      </c>
      <c r="L3983" s="22" t="s">
        <v>3358</v>
      </c>
      <c r="M3983" s="21" t="s">
        <v>602</v>
      </c>
      <c r="N3983" s="23" t="s">
        <v>1119</v>
      </c>
      <c r="O3983" s="22" t="s">
        <v>1120</v>
      </c>
      <c r="P3983" s="22" t="s">
        <v>1121</v>
      </c>
      <c r="Q3983" s="23" t="s">
        <v>1239</v>
      </c>
      <c r="R3983" s="22" t="s">
        <v>1240</v>
      </c>
      <c r="S3983" s="21" t="s">
        <v>100</v>
      </c>
      <c r="T3983" s="23" t="s">
        <v>3367</v>
      </c>
      <c r="U3983" s="24" t="s">
        <v>17</v>
      </c>
      <c r="V3983" s="23">
        <v>200</v>
      </c>
      <c r="W3983" s="25">
        <v>9096247.2800000012</v>
      </c>
      <c r="X3983" s="25">
        <v>7772612.3800000008</v>
      </c>
      <c r="Y3983" s="25">
        <v>6452506.4900000002</v>
      </c>
      <c r="Z3983" s="25">
        <v>6403429.5700000003</v>
      </c>
      <c r="AA3983" s="25">
        <v>8822072.790000001</v>
      </c>
      <c r="AB3983" s="25">
        <v>7506149.4400000004</v>
      </c>
      <c r="AC3983" s="26">
        <v>45152.505756550927</v>
      </c>
      <c r="AD3983" s="27">
        <f>ROW()</f>
        <v>3983</v>
      </c>
      <c r="AE3983" s="27">
        <f>1</f>
        <v>1</v>
      </c>
      <c r="AF3983" s="27">
        <f>SUBTOTAL(109,Tbl_NGF_Data[[#This Row],[Counter]])</f>
        <v>1</v>
      </c>
    </row>
    <row r="3984" spans="2:32" ht="75" x14ac:dyDescent="0.25">
      <c r="B3984" s="21" t="s">
        <v>512</v>
      </c>
      <c r="C3984" s="22" t="s">
        <v>3147</v>
      </c>
      <c r="D3984" s="23">
        <v>9</v>
      </c>
      <c r="E3984" s="22" t="s">
        <v>512</v>
      </c>
      <c r="F3984" s="23">
        <v>9</v>
      </c>
      <c r="G3984" s="22" t="s">
        <v>3147</v>
      </c>
      <c r="H3984" s="22" t="s">
        <v>1327</v>
      </c>
      <c r="I3984" s="23">
        <v>1</v>
      </c>
      <c r="J3984" s="23">
        <v>720</v>
      </c>
      <c r="K3984" s="23" t="s">
        <v>3357</v>
      </c>
      <c r="L3984" s="22" t="s">
        <v>3358</v>
      </c>
      <c r="M3984" s="21" t="s">
        <v>602</v>
      </c>
      <c r="N3984" s="23" t="s">
        <v>1119</v>
      </c>
      <c r="O3984" s="22" t="s">
        <v>1120</v>
      </c>
      <c r="P3984" s="22" t="s">
        <v>1121</v>
      </c>
      <c r="Q3984" s="23" t="s">
        <v>1239</v>
      </c>
      <c r="R3984" s="22" t="s">
        <v>1240</v>
      </c>
      <c r="S3984" s="21" t="s">
        <v>100</v>
      </c>
      <c r="T3984" s="23" t="s">
        <v>3367</v>
      </c>
      <c r="U3984" s="24" t="s">
        <v>18</v>
      </c>
      <c r="V3984" s="23">
        <v>220</v>
      </c>
      <c r="W3984" s="25">
        <v>403752.71999999881</v>
      </c>
      <c r="X3984" s="25">
        <v>1127387.6199999992</v>
      </c>
      <c r="Y3984" s="25">
        <v>1147493.5099999998</v>
      </c>
      <c r="Z3984" s="25">
        <v>1530997.4299999997</v>
      </c>
      <c r="AA3984" s="25">
        <v>284034.20999999903</v>
      </c>
      <c r="AB3984" s="25">
        <v>832833.55999999959</v>
      </c>
      <c r="AC3984" s="26">
        <v>45152.505756550927</v>
      </c>
      <c r="AD3984" s="27">
        <f>ROW()</f>
        <v>3984</v>
      </c>
      <c r="AE3984" s="27">
        <f>1</f>
        <v>1</v>
      </c>
      <c r="AF3984" s="27">
        <f>SUBTOTAL(109,Tbl_NGF_Data[[#This Row],[Counter]])</f>
        <v>1</v>
      </c>
    </row>
    <row r="3985" spans="2:32" ht="75" x14ac:dyDescent="0.25">
      <c r="B3985" s="21" t="s">
        <v>512</v>
      </c>
      <c r="C3985" s="22" t="s">
        <v>3147</v>
      </c>
      <c r="D3985" s="23">
        <v>9</v>
      </c>
      <c r="E3985" s="22" t="s">
        <v>512</v>
      </c>
      <c r="F3985" s="23">
        <v>9</v>
      </c>
      <c r="G3985" s="22" t="s">
        <v>3147</v>
      </c>
      <c r="H3985" s="22" t="s">
        <v>1327</v>
      </c>
      <c r="I3985" s="23">
        <v>1</v>
      </c>
      <c r="J3985" s="23">
        <v>720</v>
      </c>
      <c r="K3985" s="23" t="s">
        <v>3357</v>
      </c>
      <c r="L3985" s="22" t="s">
        <v>3358</v>
      </c>
      <c r="M3985" s="21" t="s">
        <v>602</v>
      </c>
      <c r="N3985" s="23" t="s">
        <v>1119</v>
      </c>
      <c r="O3985" s="22" t="s">
        <v>1120</v>
      </c>
      <c r="P3985" s="22" t="s">
        <v>1121</v>
      </c>
      <c r="Q3985" s="23" t="s">
        <v>1239</v>
      </c>
      <c r="R3985" s="22" t="s">
        <v>1240</v>
      </c>
      <c r="S3985" s="21" t="s">
        <v>100</v>
      </c>
      <c r="T3985" s="23" t="s">
        <v>3367</v>
      </c>
      <c r="U3985" s="24" t="s">
        <v>19</v>
      </c>
      <c r="V3985" s="23">
        <v>500</v>
      </c>
      <c r="W3985" s="25">
        <v>9096247.3000000007</v>
      </c>
      <c r="X3985" s="25">
        <v>7772612.3799999999</v>
      </c>
      <c r="Y3985" s="25">
        <v>6452506.4900000002</v>
      </c>
      <c r="Z3985" s="25">
        <v>6403429.5700000003</v>
      </c>
      <c r="AA3985" s="25">
        <v>8822072.7899999991</v>
      </c>
      <c r="AB3985" s="25">
        <v>7687267.04</v>
      </c>
      <c r="AC3985" s="26">
        <v>45152.505756550927</v>
      </c>
      <c r="AD3985" s="27">
        <f>ROW()</f>
        <v>3985</v>
      </c>
      <c r="AE3985" s="27">
        <f>1</f>
        <v>1</v>
      </c>
      <c r="AF3985" s="27">
        <f>SUBTOTAL(109,Tbl_NGF_Data[[#This Row],[Counter]])</f>
        <v>1</v>
      </c>
    </row>
    <row r="3986" spans="2:32" ht="75" x14ac:dyDescent="0.25">
      <c r="B3986" s="21" t="s">
        <v>512</v>
      </c>
      <c r="C3986" s="22" t="s">
        <v>3147</v>
      </c>
      <c r="D3986" s="23">
        <v>9</v>
      </c>
      <c r="E3986" s="22" t="s">
        <v>512</v>
      </c>
      <c r="F3986" s="23">
        <v>9</v>
      </c>
      <c r="G3986" s="22" t="s">
        <v>3147</v>
      </c>
      <c r="H3986" s="22" t="s">
        <v>1327</v>
      </c>
      <c r="I3986" s="23">
        <v>1</v>
      </c>
      <c r="J3986" s="23">
        <v>720</v>
      </c>
      <c r="K3986" s="23" t="s">
        <v>3357</v>
      </c>
      <c r="L3986" s="22" t="s">
        <v>3358</v>
      </c>
      <c r="M3986" s="21" t="s">
        <v>602</v>
      </c>
      <c r="N3986" s="23" t="s">
        <v>1223</v>
      </c>
      <c r="O3986" s="22" t="s">
        <v>1224</v>
      </c>
      <c r="P3986" s="22" t="s">
        <v>1225</v>
      </c>
      <c r="Q3986" s="23" t="s">
        <v>3368</v>
      </c>
      <c r="R3986" s="22" t="s">
        <v>3369</v>
      </c>
      <c r="S3986" s="21" t="s">
        <v>154</v>
      </c>
      <c r="T3986" s="23" t="s">
        <v>3370</v>
      </c>
      <c r="U3986" s="24" t="s">
        <v>15</v>
      </c>
      <c r="V3986" s="23">
        <v>100</v>
      </c>
      <c r="W3986" s="25">
        <v>1648.92</v>
      </c>
      <c r="X3986" s="25">
        <v>1648.92</v>
      </c>
      <c r="Y3986" s="25">
        <v>1648.92</v>
      </c>
      <c r="Z3986" s="25">
        <v>1648.92</v>
      </c>
      <c r="AA3986" s="25">
        <v>1648.92</v>
      </c>
      <c r="AB3986" s="25">
        <v>1648.92</v>
      </c>
      <c r="AC3986" s="26">
        <v>45152.505756550927</v>
      </c>
      <c r="AD3986" s="27">
        <f>ROW()</f>
        <v>3986</v>
      </c>
      <c r="AE3986" s="27">
        <f>1</f>
        <v>1</v>
      </c>
      <c r="AF3986" s="27">
        <f>SUBTOTAL(109,Tbl_NGF_Data[[#This Row],[Counter]])</f>
        <v>1</v>
      </c>
    </row>
    <row r="3987" spans="2:32" ht="75" x14ac:dyDescent="0.25">
      <c r="B3987" s="21" t="s">
        <v>512</v>
      </c>
      <c r="C3987" s="22" t="s">
        <v>3147</v>
      </c>
      <c r="D3987" s="23">
        <v>9</v>
      </c>
      <c r="E3987" s="22" t="s">
        <v>512</v>
      </c>
      <c r="F3987" s="23">
        <v>9</v>
      </c>
      <c r="G3987" s="22" t="s">
        <v>3147</v>
      </c>
      <c r="H3987" s="22" t="s">
        <v>1327</v>
      </c>
      <c r="I3987" s="23">
        <v>1</v>
      </c>
      <c r="J3987" s="23">
        <v>720</v>
      </c>
      <c r="K3987" s="23" t="s">
        <v>3357</v>
      </c>
      <c r="L3987" s="22" t="s">
        <v>3358</v>
      </c>
      <c r="M3987" s="21" t="s">
        <v>602</v>
      </c>
      <c r="N3987" s="23" t="s">
        <v>1223</v>
      </c>
      <c r="O3987" s="22" t="s">
        <v>1224</v>
      </c>
      <c r="P3987" s="22" t="s">
        <v>1225</v>
      </c>
      <c r="Q3987" s="23" t="s">
        <v>3368</v>
      </c>
      <c r="R3987" s="22" t="s">
        <v>3369</v>
      </c>
      <c r="S3987" s="21" t="s">
        <v>154</v>
      </c>
      <c r="T3987" s="23" t="s">
        <v>3370</v>
      </c>
      <c r="U3987" s="24" t="s">
        <v>66</v>
      </c>
      <c r="V3987" s="23">
        <v>137</v>
      </c>
      <c r="W3987" s="25">
        <v>13978</v>
      </c>
      <c r="X3987" s="25">
        <v>0</v>
      </c>
      <c r="Y3987" s="25">
        <v>0</v>
      </c>
      <c r="Z3987" s="25">
        <v>0</v>
      </c>
      <c r="AA3987" s="25">
        <v>0</v>
      </c>
      <c r="AB3987" s="25">
        <v>0</v>
      </c>
      <c r="AC3987" s="26">
        <v>45152.505756550927</v>
      </c>
      <c r="AD3987" s="27">
        <f>ROW()</f>
        <v>3987</v>
      </c>
      <c r="AE3987" s="27">
        <f>1</f>
        <v>1</v>
      </c>
      <c r="AF3987" s="27">
        <f>SUBTOTAL(109,Tbl_NGF_Data[[#This Row],[Counter]])</f>
        <v>1</v>
      </c>
    </row>
    <row r="3988" spans="2:32" ht="75" x14ac:dyDescent="0.25">
      <c r="B3988" s="21" t="s">
        <v>512</v>
      </c>
      <c r="C3988" s="22" t="s">
        <v>3147</v>
      </c>
      <c r="D3988" s="23">
        <v>9</v>
      </c>
      <c r="E3988" s="22" t="s">
        <v>512</v>
      </c>
      <c r="F3988" s="23">
        <v>9</v>
      </c>
      <c r="G3988" s="22" t="s">
        <v>3147</v>
      </c>
      <c r="H3988" s="22" t="s">
        <v>1327</v>
      </c>
      <c r="I3988" s="23">
        <v>1</v>
      </c>
      <c r="J3988" s="23">
        <v>720</v>
      </c>
      <c r="K3988" s="23" t="s">
        <v>3357</v>
      </c>
      <c r="L3988" s="22" t="s">
        <v>3358</v>
      </c>
      <c r="M3988" s="21" t="s">
        <v>602</v>
      </c>
      <c r="N3988" s="23" t="s">
        <v>1223</v>
      </c>
      <c r="O3988" s="22" t="s">
        <v>1224</v>
      </c>
      <c r="P3988" s="22" t="s">
        <v>1225</v>
      </c>
      <c r="Q3988" s="23" t="s">
        <v>3368</v>
      </c>
      <c r="R3988" s="22" t="s">
        <v>3369</v>
      </c>
      <c r="S3988" s="21" t="s">
        <v>154</v>
      </c>
      <c r="T3988" s="23" t="s">
        <v>3370</v>
      </c>
      <c r="U3988" s="24" t="s">
        <v>67</v>
      </c>
      <c r="V3988" s="23">
        <v>222</v>
      </c>
      <c r="W3988" s="25">
        <v>13978</v>
      </c>
      <c r="X3988" s="25">
        <v>0</v>
      </c>
      <c r="Y3988" s="25">
        <v>0</v>
      </c>
      <c r="Z3988" s="25">
        <v>0</v>
      </c>
      <c r="AA3988" s="25">
        <v>0</v>
      </c>
      <c r="AB3988" s="25">
        <v>0</v>
      </c>
      <c r="AC3988" s="26">
        <v>45152.505756550927</v>
      </c>
      <c r="AD3988" s="27">
        <f>ROW()</f>
        <v>3988</v>
      </c>
      <c r="AE3988" s="27">
        <f>1</f>
        <v>1</v>
      </c>
      <c r="AF3988" s="27">
        <f>SUBTOTAL(109,Tbl_NGF_Data[[#This Row],[Counter]])</f>
        <v>1</v>
      </c>
    </row>
    <row r="3989" spans="2:32" ht="75" x14ac:dyDescent="0.25">
      <c r="B3989" s="21" t="s">
        <v>512</v>
      </c>
      <c r="C3989" s="22" t="s">
        <v>3147</v>
      </c>
      <c r="D3989" s="23">
        <v>9</v>
      </c>
      <c r="E3989" s="22" t="s">
        <v>512</v>
      </c>
      <c r="F3989" s="23">
        <v>9</v>
      </c>
      <c r="G3989" s="22" t="s">
        <v>3147</v>
      </c>
      <c r="H3989" s="22" t="s">
        <v>1327</v>
      </c>
      <c r="I3989" s="23">
        <v>1</v>
      </c>
      <c r="J3989" s="23">
        <v>720</v>
      </c>
      <c r="K3989" s="23" t="s">
        <v>3357</v>
      </c>
      <c r="L3989" s="22" t="s">
        <v>3358</v>
      </c>
      <c r="M3989" s="21" t="s">
        <v>602</v>
      </c>
      <c r="N3989" s="23" t="s">
        <v>1186</v>
      </c>
      <c r="O3989" s="22" t="s">
        <v>1187</v>
      </c>
      <c r="P3989" s="22" t="s">
        <v>1188</v>
      </c>
      <c r="Q3989" s="23" t="s">
        <v>3035</v>
      </c>
      <c r="R3989" s="22" t="s">
        <v>3036</v>
      </c>
      <c r="S3989" s="21" t="s">
        <v>477</v>
      </c>
      <c r="T3989" s="23" t="s">
        <v>3371</v>
      </c>
      <c r="U3989" s="24" t="s">
        <v>15</v>
      </c>
      <c r="V3989" s="23">
        <v>100</v>
      </c>
      <c r="W3989" s="25">
        <v>0</v>
      </c>
      <c r="X3989" s="25">
        <v>0</v>
      </c>
      <c r="Y3989" s="25">
        <v>0</v>
      </c>
      <c r="Z3989" s="25">
        <v>2524856.37</v>
      </c>
      <c r="AA3989" s="25">
        <v>1629301.06</v>
      </c>
      <c r="AB3989" s="25">
        <v>3054761.81</v>
      </c>
      <c r="AC3989" s="26">
        <v>45152.505756550927</v>
      </c>
      <c r="AD3989" s="27">
        <f>ROW()</f>
        <v>3989</v>
      </c>
      <c r="AE3989" s="27">
        <f>1</f>
        <v>1</v>
      </c>
      <c r="AF3989" s="27">
        <f>SUBTOTAL(109,Tbl_NGF_Data[[#This Row],[Counter]])</f>
        <v>1</v>
      </c>
    </row>
    <row r="3990" spans="2:32" ht="75" x14ac:dyDescent="0.25">
      <c r="B3990" s="21" t="s">
        <v>512</v>
      </c>
      <c r="C3990" s="22" t="s">
        <v>3147</v>
      </c>
      <c r="D3990" s="23">
        <v>9</v>
      </c>
      <c r="E3990" s="22" t="s">
        <v>512</v>
      </c>
      <c r="F3990" s="23">
        <v>9</v>
      </c>
      <c r="G3990" s="22" t="s">
        <v>3147</v>
      </c>
      <c r="H3990" s="22" t="s">
        <v>1327</v>
      </c>
      <c r="I3990" s="23">
        <v>1</v>
      </c>
      <c r="J3990" s="23">
        <v>720</v>
      </c>
      <c r="K3990" s="23" t="s">
        <v>3357</v>
      </c>
      <c r="L3990" s="22" t="s">
        <v>3358</v>
      </c>
      <c r="M3990" s="21" t="s">
        <v>602</v>
      </c>
      <c r="N3990" s="23" t="s">
        <v>1186</v>
      </c>
      <c r="O3990" s="22" t="s">
        <v>1187</v>
      </c>
      <c r="P3990" s="22" t="s">
        <v>1188</v>
      </c>
      <c r="Q3990" s="23" t="s">
        <v>3035</v>
      </c>
      <c r="R3990" s="22" t="s">
        <v>3036</v>
      </c>
      <c r="S3990" s="21" t="s">
        <v>477</v>
      </c>
      <c r="T3990" s="23" t="s">
        <v>3371</v>
      </c>
      <c r="U3990" s="24" t="s">
        <v>16</v>
      </c>
      <c r="V3990" s="23">
        <v>135</v>
      </c>
      <c r="W3990" s="25">
        <v>0</v>
      </c>
      <c r="X3990" s="25">
        <v>0</v>
      </c>
      <c r="Y3990" s="25">
        <v>0</v>
      </c>
      <c r="Z3990" s="25">
        <v>2127983</v>
      </c>
      <c r="AA3990" s="25">
        <v>1960678</v>
      </c>
      <c r="AB3990" s="25">
        <v>2000378</v>
      </c>
      <c r="AC3990" s="26">
        <v>45152.505756550927</v>
      </c>
      <c r="AD3990" s="27">
        <f>ROW()</f>
        <v>3990</v>
      </c>
      <c r="AE3990" s="27">
        <f>1</f>
        <v>1</v>
      </c>
      <c r="AF3990" s="27">
        <f>SUBTOTAL(109,Tbl_NGF_Data[[#This Row],[Counter]])</f>
        <v>1</v>
      </c>
    </row>
    <row r="3991" spans="2:32" ht="75" x14ac:dyDescent="0.25">
      <c r="B3991" s="21" t="s">
        <v>512</v>
      </c>
      <c r="C3991" s="22" t="s">
        <v>3147</v>
      </c>
      <c r="D3991" s="23">
        <v>9</v>
      </c>
      <c r="E3991" s="22" t="s">
        <v>512</v>
      </c>
      <c r="F3991" s="23">
        <v>9</v>
      </c>
      <c r="G3991" s="22" t="s">
        <v>3147</v>
      </c>
      <c r="H3991" s="22" t="s">
        <v>1327</v>
      </c>
      <c r="I3991" s="23">
        <v>1</v>
      </c>
      <c r="J3991" s="23">
        <v>720</v>
      </c>
      <c r="K3991" s="23" t="s">
        <v>3357</v>
      </c>
      <c r="L3991" s="22" t="s">
        <v>3358</v>
      </c>
      <c r="M3991" s="21" t="s">
        <v>602</v>
      </c>
      <c r="N3991" s="23" t="s">
        <v>1186</v>
      </c>
      <c r="O3991" s="22" t="s">
        <v>1187</v>
      </c>
      <c r="P3991" s="22" t="s">
        <v>1188</v>
      </c>
      <c r="Q3991" s="23" t="s">
        <v>3035</v>
      </c>
      <c r="R3991" s="22" t="s">
        <v>3036</v>
      </c>
      <c r="S3991" s="21" t="s">
        <v>477</v>
      </c>
      <c r="T3991" s="23" t="s">
        <v>3371</v>
      </c>
      <c r="U3991" s="24" t="s">
        <v>17</v>
      </c>
      <c r="V3991" s="23">
        <v>200</v>
      </c>
      <c r="W3991" s="25">
        <v>0</v>
      </c>
      <c r="X3991" s="25">
        <v>0</v>
      </c>
      <c r="Y3991" s="25">
        <v>0</v>
      </c>
      <c r="Z3991" s="25">
        <v>5950.18</v>
      </c>
      <c r="AA3991" s="25">
        <v>1805473.5</v>
      </c>
      <c r="AB3991" s="25">
        <v>1209262.6499999999</v>
      </c>
      <c r="AC3991" s="26">
        <v>45152.505756550927</v>
      </c>
      <c r="AD3991" s="27">
        <f>ROW()</f>
        <v>3991</v>
      </c>
      <c r="AE3991" s="27">
        <f>1</f>
        <v>1</v>
      </c>
      <c r="AF3991" s="27">
        <f>SUBTOTAL(109,Tbl_NGF_Data[[#This Row],[Counter]])</f>
        <v>1</v>
      </c>
    </row>
    <row r="3992" spans="2:32" ht="75" x14ac:dyDescent="0.25">
      <c r="B3992" s="21" t="s">
        <v>512</v>
      </c>
      <c r="C3992" s="22" t="s">
        <v>3147</v>
      </c>
      <c r="D3992" s="23">
        <v>9</v>
      </c>
      <c r="E3992" s="22" t="s">
        <v>512</v>
      </c>
      <c r="F3992" s="23">
        <v>9</v>
      </c>
      <c r="G3992" s="22" t="s">
        <v>3147</v>
      </c>
      <c r="H3992" s="22" t="s">
        <v>1327</v>
      </c>
      <c r="I3992" s="23">
        <v>1</v>
      </c>
      <c r="J3992" s="23">
        <v>720</v>
      </c>
      <c r="K3992" s="23" t="s">
        <v>3357</v>
      </c>
      <c r="L3992" s="22" t="s">
        <v>3358</v>
      </c>
      <c r="M3992" s="21" t="s">
        <v>602</v>
      </c>
      <c r="N3992" s="23" t="s">
        <v>1186</v>
      </c>
      <c r="O3992" s="22" t="s">
        <v>1187</v>
      </c>
      <c r="P3992" s="22" t="s">
        <v>1188</v>
      </c>
      <c r="Q3992" s="23" t="s">
        <v>3035</v>
      </c>
      <c r="R3992" s="22" t="s">
        <v>3036</v>
      </c>
      <c r="S3992" s="21" t="s">
        <v>477</v>
      </c>
      <c r="T3992" s="23" t="s">
        <v>3371</v>
      </c>
      <c r="U3992" s="24" t="s">
        <v>18</v>
      </c>
      <c r="V3992" s="23">
        <v>220</v>
      </c>
      <c r="W3992" s="25">
        <v>0</v>
      </c>
      <c r="X3992" s="25">
        <v>0</v>
      </c>
      <c r="Y3992" s="25">
        <v>0</v>
      </c>
      <c r="Z3992" s="25">
        <v>2122032.8199999998</v>
      </c>
      <c r="AA3992" s="25">
        <v>155204.5</v>
      </c>
      <c r="AB3992" s="25">
        <v>791115.35000000009</v>
      </c>
      <c r="AC3992" s="26">
        <v>45152.505756550927</v>
      </c>
      <c r="AD3992" s="27">
        <f>ROW()</f>
        <v>3992</v>
      </c>
      <c r="AE3992" s="27">
        <f>1</f>
        <v>1</v>
      </c>
      <c r="AF3992" s="27">
        <f>SUBTOTAL(109,Tbl_NGF_Data[[#This Row],[Counter]])</f>
        <v>1</v>
      </c>
    </row>
    <row r="3993" spans="2:32" ht="75" x14ac:dyDescent="0.25">
      <c r="B3993" s="21" t="s">
        <v>512</v>
      </c>
      <c r="C3993" s="22" t="s">
        <v>3147</v>
      </c>
      <c r="D3993" s="23">
        <v>9</v>
      </c>
      <c r="E3993" s="22" t="s">
        <v>512</v>
      </c>
      <c r="F3993" s="23">
        <v>9</v>
      </c>
      <c r="G3993" s="22" t="s">
        <v>3147</v>
      </c>
      <c r="H3993" s="22" t="s">
        <v>1327</v>
      </c>
      <c r="I3993" s="23">
        <v>1</v>
      </c>
      <c r="J3993" s="23">
        <v>720</v>
      </c>
      <c r="K3993" s="23" t="s">
        <v>3357</v>
      </c>
      <c r="L3993" s="22" t="s">
        <v>3358</v>
      </c>
      <c r="M3993" s="21" t="s">
        <v>602</v>
      </c>
      <c r="N3993" s="23" t="s">
        <v>1186</v>
      </c>
      <c r="O3993" s="22" t="s">
        <v>1187</v>
      </c>
      <c r="P3993" s="22" t="s">
        <v>1188</v>
      </c>
      <c r="Q3993" s="23" t="s">
        <v>3035</v>
      </c>
      <c r="R3993" s="22" t="s">
        <v>3036</v>
      </c>
      <c r="S3993" s="21" t="s">
        <v>477</v>
      </c>
      <c r="T3993" s="23" t="s">
        <v>3371</v>
      </c>
      <c r="U3993" s="24" t="s">
        <v>19</v>
      </c>
      <c r="V3993" s="23">
        <v>500</v>
      </c>
      <c r="W3993" s="25">
        <v>0</v>
      </c>
      <c r="X3993" s="25">
        <v>0</v>
      </c>
      <c r="Y3993" s="25">
        <v>0</v>
      </c>
      <c r="Z3993" s="25">
        <v>2530806.5499999998</v>
      </c>
      <c r="AA3993" s="25">
        <v>909918.19</v>
      </c>
      <c r="AB3993" s="25">
        <v>2634723.4000000004</v>
      </c>
      <c r="AC3993" s="26">
        <v>45152.505756550927</v>
      </c>
      <c r="AD3993" s="27">
        <f>ROW()</f>
        <v>3993</v>
      </c>
      <c r="AE3993" s="27">
        <f>1</f>
        <v>1</v>
      </c>
      <c r="AF3993" s="27">
        <f>SUBTOTAL(109,Tbl_NGF_Data[[#This Row],[Counter]])</f>
        <v>1</v>
      </c>
    </row>
    <row r="3994" spans="2:32" ht="75" x14ac:dyDescent="0.25">
      <c r="B3994" s="21" t="s">
        <v>512</v>
      </c>
      <c r="C3994" s="22" t="s">
        <v>3147</v>
      </c>
      <c r="D3994" s="23">
        <v>9</v>
      </c>
      <c r="E3994" s="22" t="s">
        <v>512</v>
      </c>
      <c r="F3994" s="23">
        <v>9</v>
      </c>
      <c r="G3994" s="22" t="s">
        <v>3147</v>
      </c>
      <c r="H3994" s="22" t="s">
        <v>1327</v>
      </c>
      <c r="I3994" s="23">
        <v>1</v>
      </c>
      <c r="J3994" s="23">
        <v>720</v>
      </c>
      <c r="K3994" s="23" t="s">
        <v>3357</v>
      </c>
      <c r="L3994" s="22" t="s">
        <v>3358</v>
      </c>
      <c r="M3994" s="21" t="s">
        <v>602</v>
      </c>
      <c r="N3994" s="23" t="s">
        <v>1186</v>
      </c>
      <c r="O3994" s="22" t="s">
        <v>1187</v>
      </c>
      <c r="P3994" s="22" t="s">
        <v>1188</v>
      </c>
      <c r="Q3994" s="23" t="s">
        <v>3044</v>
      </c>
      <c r="R3994" s="22" t="s">
        <v>3045</v>
      </c>
      <c r="S3994" s="21" t="s">
        <v>480</v>
      </c>
      <c r="T3994" s="23" t="s">
        <v>3372</v>
      </c>
      <c r="U3994" s="24" t="s">
        <v>15</v>
      </c>
      <c r="V3994" s="23">
        <v>100</v>
      </c>
      <c r="W3994" s="25">
        <v>0</v>
      </c>
      <c r="X3994" s="25">
        <v>0</v>
      </c>
      <c r="Y3994" s="25">
        <v>0</v>
      </c>
      <c r="Z3994" s="25">
        <v>0</v>
      </c>
      <c r="AA3994" s="25">
        <v>10011803.16</v>
      </c>
      <c r="AB3994" s="25">
        <v>11188914.130000001</v>
      </c>
      <c r="AC3994" s="26">
        <v>45152.505756550927</v>
      </c>
      <c r="AD3994" s="27">
        <f>ROW()</f>
        <v>3994</v>
      </c>
      <c r="AE3994" s="27">
        <f>1</f>
        <v>1</v>
      </c>
      <c r="AF3994" s="27">
        <f>SUBTOTAL(109,Tbl_NGF_Data[[#This Row],[Counter]])</f>
        <v>1</v>
      </c>
    </row>
    <row r="3995" spans="2:32" ht="75" x14ac:dyDescent="0.25">
      <c r="B3995" s="21" t="s">
        <v>512</v>
      </c>
      <c r="C3995" s="22" t="s">
        <v>3147</v>
      </c>
      <c r="D3995" s="23">
        <v>9</v>
      </c>
      <c r="E3995" s="22" t="s">
        <v>512</v>
      </c>
      <c r="F3995" s="23">
        <v>9</v>
      </c>
      <c r="G3995" s="22" t="s">
        <v>3147</v>
      </c>
      <c r="H3995" s="22" t="s">
        <v>1327</v>
      </c>
      <c r="I3995" s="23">
        <v>1</v>
      </c>
      <c r="J3995" s="23">
        <v>720</v>
      </c>
      <c r="K3995" s="23" t="s">
        <v>3357</v>
      </c>
      <c r="L3995" s="22" t="s">
        <v>3358</v>
      </c>
      <c r="M3995" s="21" t="s">
        <v>602</v>
      </c>
      <c r="N3995" s="23" t="s">
        <v>1186</v>
      </c>
      <c r="O3995" s="22" t="s">
        <v>1187</v>
      </c>
      <c r="P3995" s="22" t="s">
        <v>1188</v>
      </c>
      <c r="Q3995" s="23" t="s">
        <v>3044</v>
      </c>
      <c r="R3995" s="22" t="s">
        <v>3045</v>
      </c>
      <c r="S3995" s="21" t="s">
        <v>480</v>
      </c>
      <c r="T3995" s="23" t="s">
        <v>3372</v>
      </c>
      <c r="U3995" s="24" t="s">
        <v>19</v>
      </c>
      <c r="V3995" s="23">
        <v>500</v>
      </c>
      <c r="W3995" s="25">
        <v>0</v>
      </c>
      <c r="X3995" s="25">
        <v>0</v>
      </c>
      <c r="Y3995" s="25">
        <v>0</v>
      </c>
      <c r="Z3995" s="25">
        <v>0</v>
      </c>
      <c r="AA3995" s="25">
        <v>10011803.159999998</v>
      </c>
      <c r="AB3995" s="25">
        <v>1177110.97</v>
      </c>
      <c r="AC3995" s="26">
        <v>45152.505756550927</v>
      </c>
      <c r="AD3995" s="27">
        <f>ROW()</f>
        <v>3995</v>
      </c>
      <c r="AE3995" s="27">
        <f>1</f>
        <v>1</v>
      </c>
      <c r="AF3995" s="27">
        <f>SUBTOTAL(109,Tbl_NGF_Data[[#This Row],[Counter]])</f>
        <v>1</v>
      </c>
    </row>
    <row r="3996" spans="2:32" ht="75" x14ac:dyDescent="0.25">
      <c r="B3996" s="21" t="s">
        <v>512</v>
      </c>
      <c r="C3996" s="22" t="s">
        <v>3147</v>
      </c>
      <c r="D3996" s="23">
        <v>9</v>
      </c>
      <c r="E3996" s="22" t="s">
        <v>512</v>
      </c>
      <c r="F3996" s="23">
        <v>9</v>
      </c>
      <c r="G3996" s="22" t="s">
        <v>3147</v>
      </c>
      <c r="H3996" s="22" t="s">
        <v>1327</v>
      </c>
      <c r="I3996" s="23">
        <v>1</v>
      </c>
      <c r="J3996" s="23">
        <v>720</v>
      </c>
      <c r="K3996" s="23" t="s">
        <v>3357</v>
      </c>
      <c r="L3996" s="22" t="s">
        <v>3358</v>
      </c>
      <c r="M3996" s="21" t="s">
        <v>602</v>
      </c>
      <c r="N3996" s="23" t="s">
        <v>1186</v>
      </c>
      <c r="O3996" s="22" t="s">
        <v>1187</v>
      </c>
      <c r="P3996" s="22" t="s">
        <v>1188</v>
      </c>
      <c r="Q3996" s="23" t="s">
        <v>3373</v>
      </c>
      <c r="R3996" s="22" t="s">
        <v>3374</v>
      </c>
      <c r="S3996" s="21" t="s">
        <v>605</v>
      </c>
      <c r="T3996" s="23" t="s">
        <v>3375</v>
      </c>
      <c r="U3996" s="24" t="s">
        <v>15</v>
      </c>
      <c r="V3996" s="23">
        <v>100</v>
      </c>
      <c r="W3996" s="25">
        <v>1662.21</v>
      </c>
      <c r="X3996" s="25">
        <v>2220.36</v>
      </c>
      <c r="Y3996" s="25">
        <v>4172851.04</v>
      </c>
      <c r="Z3996" s="25">
        <v>3914580.54</v>
      </c>
      <c r="AA3996" s="25">
        <v>9992940</v>
      </c>
      <c r="AB3996" s="25">
        <v>8242494.7100000009</v>
      </c>
      <c r="AC3996" s="26">
        <v>45152.505756550927</v>
      </c>
      <c r="AD3996" s="27">
        <f>ROW()</f>
        <v>3996</v>
      </c>
      <c r="AE3996" s="27">
        <f>1</f>
        <v>1</v>
      </c>
      <c r="AF3996" s="27">
        <f>SUBTOTAL(109,Tbl_NGF_Data[[#This Row],[Counter]])</f>
        <v>1</v>
      </c>
    </row>
    <row r="3997" spans="2:32" ht="75" x14ac:dyDescent="0.25">
      <c r="B3997" s="21" t="s">
        <v>512</v>
      </c>
      <c r="C3997" s="22" t="s">
        <v>3147</v>
      </c>
      <c r="D3997" s="23">
        <v>9</v>
      </c>
      <c r="E3997" s="22" t="s">
        <v>512</v>
      </c>
      <c r="F3997" s="23">
        <v>9</v>
      </c>
      <c r="G3997" s="22" t="s">
        <v>3147</v>
      </c>
      <c r="H3997" s="22" t="s">
        <v>1327</v>
      </c>
      <c r="I3997" s="23">
        <v>1</v>
      </c>
      <c r="J3997" s="23">
        <v>720</v>
      </c>
      <c r="K3997" s="23" t="s">
        <v>3357</v>
      </c>
      <c r="L3997" s="22" t="s">
        <v>3358</v>
      </c>
      <c r="M3997" s="21" t="s">
        <v>602</v>
      </c>
      <c r="N3997" s="23" t="s">
        <v>1186</v>
      </c>
      <c r="O3997" s="22" t="s">
        <v>1187</v>
      </c>
      <c r="P3997" s="22" t="s">
        <v>1188</v>
      </c>
      <c r="Q3997" s="23" t="s">
        <v>3373</v>
      </c>
      <c r="R3997" s="22" t="s">
        <v>3374</v>
      </c>
      <c r="S3997" s="21" t="s">
        <v>605</v>
      </c>
      <c r="T3997" s="23" t="s">
        <v>3375</v>
      </c>
      <c r="U3997" s="24" t="s">
        <v>16</v>
      </c>
      <c r="V3997" s="23">
        <v>135</v>
      </c>
      <c r="W3997" s="25">
        <v>0</v>
      </c>
      <c r="X3997" s="25">
        <v>1200000</v>
      </c>
      <c r="Y3997" s="25">
        <v>1200000</v>
      </c>
      <c r="Z3997" s="25">
        <v>12326100</v>
      </c>
      <c r="AA3997" s="25">
        <v>12041869</v>
      </c>
      <c r="AB3997" s="25">
        <v>8706009.9800000004</v>
      </c>
      <c r="AC3997" s="26">
        <v>45152.505756550927</v>
      </c>
      <c r="AD3997" s="27">
        <f>ROW()</f>
        <v>3997</v>
      </c>
      <c r="AE3997" s="27">
        <f>1</f>
        <v>1</v>
      </c>
      <c r="AF3997" s="27">
        <f>SUBTOTAL(109,Tbl_NGF_Data[[#This Row],[Counter]])</f>
        <v>1</v>
      </c>
    </row>
    <row r="3998" spans="2:32" ht="75" x14ac:dyDescent="0.25">
      <c r="B3998" s="21" t="s">
        <v>512</v>
      </c>
      <c r="C3998" s="22" t="s">
        <v>3147</v>
      </c>
      <c r="D3998" s="23">
        <v>9</v>
      </c>
      <c r="E3998" s="22" t="s">
        <v>512</v>
      </c>
      <c r="F3998" s="23">
        <v>9</v>
      </c>
      <c r="G3998" s="22" t="s">
        <v>3147</v>
      </c>
      <c r="H3998" s="22" t="s">
        <v>1327</v>
      </c>
      <c r="I3998" s="23">
        <v>1</v>
      </c>
      <c r="J3998" s="23">
        <v>720</v>
      </c>
      <c r="K3998" s="23" t="s">
        <v>3357</v>
      </c>
      <c r="L3998" s="22" t="s">
        <v>3358</v>
      </c>
      <c r="M3998" s="21" t="s">
        <v>602</v>
      </c>
      <c r="N3998" s="23" t="s">
        <v>1186</v>
      </c>
      <c r="O3998" s="22" t="s">
        <v>1187</v>
      </c>
      <c r="P3998" s="22" t="s">
        <v>1188</v>
      </c>
      <c r="Q3998" s="23" t="s">
        <v>3373</v>
      </c>
      <c r="R3998" s="22" t="s">
        <v>3374</v>
      </c>
      <c r="S3998" s="21" t="s">
        <v>605</v>
      </c>
      <c r="T3998" s="23" t="s">
        <v>3375</v>
      </c>
      <c r="U3998" s="24" t="s">
        <v>17</v>
      </c>
      <c r="V3998" s="23">
        <v>200</v>
      </c>
      <c r="W3998" s="25">
        <v>0</v>
      </c>
      <c r="X3998" s="25">
        <v>0</v>
      </c>
      <c r="Y3998" s="25">
        <v>73900</v>
      </c>
      <c r="Z3998" s="25">
        <v>284228.11</v>
      </c>
      <c r="AA3998" s="25">
        <v>3335858.98</v>
      </c>
      <c r="AB3998" s="25">
        <v>1905157.76</v>
      </c>
      <c r="AC3998" s="26">
        <v>45152.505756550927</v>
      </c>
      <c r="AD3998" s="27">
        <f>ROW()</f>
        <v>3998</v>
      </c>
      <c r="AE3998" s="27">
        <f>1</f>
        <v>1</v>
      </c>
      <c r="AF3998" s="27">
        <f>SUBTOTAL(109,Tbl_NGF_Data[[#This Row],[Counter]])</f>
        <v>1</v>
      </c>
    </row>
    <row r="3999" spans="2:32" ht="75" x14ac:dyDescent="0.25">
      <c r="B3999" s="21" t="s">
        <v>512</v>
      </c>
      <c r="C3999" s="22" t="s">
        <v>3147</v>
      </c>
      <c r="D3999" s="23">
        <v>9</v>
      </c>
      <c r="E3999" s="22" t="s">
        <v>512</v>
      </c>
      <c r="F3999" s="23">
        <v>9</v>
      </c>
      <c r="G3999" s="22" t="s">
        <v>3147</v>
      </c>
      <c r="H3999" s="22" t="s">
        <v>1327</v>
      </c>
      <c r="I3999" s="23">
        <v>1</v>
      </c>
      <c r="J3999" s="23">
        <v>720</v>
      </c>
      <c r="K3999" s="23" t="s">
        <v>3357</v>
      </c>
      <c r="L3999" s="22" t="s">
        <v>3358</v>
      </c>
      <c r="M3999" s="21" t="s">
        <v>602</v>
      </c>
      <c r="N3999" s="23" t="s">
        <v>1186</v>
      </c>
      <c r="O3999" s="22" t="s">
        <v>1187</v>
      </c>
      <c r="P3999" s="22" t="s">
        <v>1188</v>
      </c>
      <c r="Q3999" s="23" t="s">
        <v>3373</v>
      </c>
      <c r="R3999" s="22" t="s">
        <v>3374</v>
      </c>
      <c r="S3999" s="21" t="s">
        <v>605</v>
      </c>
      <c r="T3999" s="23" t="s">
        <v>3375</v>
      </c>
      <c r="U3999" s="24" t="s">
        <v>18</v>
      </c>
      <c r="V3999" s="23">
        <v>220</v>
      </c>
      <c r="W3999" s="25">
        <v>0</v>
      </c>
      <c r="X3999" s="25">
        <v>1200000</v>
      </c>
      <c r="Y3999" s="25">
        <v>1126100</v>
      </c>
      <c r="Z3999" s="25">
        <v>12041871.890000001</v>
      </c>
      <c r="AA3999" s="25">
        <v>8706010.0199999996</v>
      </c>
      <c r="AB3999" s="25">
        <v>6800852.2200000007</v>
      </c>
      <c r="AC3999" s="26">
        <v>45152.505756550927</v>
      </c>
      <c r="AD3999" s="27">
        <f>ROW()</f>
        <v>3999</v>
      </c>
      <c r="AE3999" s="27">
        <f>1</f>
        <v>1</v>
      </c>
      <c r="AF3999" s="27">
        <f>SUBTOTAL(109,Tbl_NGF_Data[[#This Row],[Counter]])</f>
        <v>1</v>
      </c>
    </row>
    <row r="4000" spans="2:32" ht="75" x14ac:dyDescent="0.25">
      <c r="B4000" s="21" t="s">
        <v>512</v>
      </c>
      <c r="C4000" s="22" t="s">
        <v>3147</v>
      </c>
      <c r="D4000" s="23">
        <v>9</v>
      </c>
      <c r="E4000" s="22" t="s">
        <v>512</v>
      </c>
      <c r="F4000" s="23">
        <v>9</v>
      </c>
      <c r="G4000" s="22" t="s">
        <v>3147</v>
      </c>
      <c r="H4000" s="22" t="s">
        <v>1327</v>
      </c>
      <c r="I4000" s="23">
        <v>1</v>
      </c>
      <c r="J4000" s="23">
        <v>720</v>
      </c>
      <c r="K4000" s="23" t="s">
        <v>3357</v>
      </c>
      <c r="L4000" s="22" t="s">
        <v>3358</v>
      </c>
      <c r="M4000" s="21" t="s">
        <v>602</v>
      </c>
      <c r="N4000" s="23" t="s">
        <v>1186</v>
      </c>
      <c r="O4000" s="22" t="s">
        <v>1187</v>
      </c>
      <c r="P4000" s="22" t="s">
        <v>1188</v>
      </c>
      <c r="Q4000" s="23" t="s">
        <v>3373</v>
      </c>
      <c r="R4000" s="22" t="s">
        <v>3374</v>
      </c>
      <c r="S4000" s="21" t="s">
        <v>605</v>
      </c>
      <c r="T4000" s="23" t="s">
        <v>3375</v>
      </c>
      <c r="U4000" s="24" t="s">
        <v>19</v>
      </c>
      <c r="V4000" s="23">
        <v>500</v>
      </c>
      <c r="W4000" s="25">
        <v>20.69</v>
      </c>
      <c r="X4000" s="25">
        <v>558.15</v>
      </c>
      <c r="Y4000" s="25">
        <v>8518.68</v>
      </c>
      <c r="Z4000" s="25">
        <v>25957.61</v>
      </c>
      <c r="AA4000" s="25">
        <v>86930.44</v>
      </c>
      <c r="AB4000" s="25">
        <v>154712.47</v>
      </c>
      <c r="AC4000" s="26">
        <v>45152.505756550927</v>
      </c>
      <c r="AD4000" s="27">
        <f>ROW()</f>
        <v>4000</v>
      </c>
      <c r="AE4000" s="27">
        <f>1</f>
        <v>1</v>
      </c>
      <c r="AF4000" s="27">
        <f>SUBTOTAL(109,Tbl_NGF_Data[[#This Row],[Counter]])</f>
        <v>1</v>
      </c>
    </row>
    <row r="4001" spans="2:32" ht="75" x14ac:dyDescent="0.25">
      <c r="B4001" s="21" t="s">
        <v>512</v>
      </c>
      <c r="C4001" s="22" t="s">
        <v>3147</v>
      </c>
      <c r="D4001" s="23">
        <v>9</v>
      </c>
      <c r="E4001" s="22" t="s">
        <v>512</v>
      </c>
      <c r="F4001" s="23">
        <v>9</v>
      </c>
      <c r="G4001" s="22" t="s">
        <v>3147</v>
      </c>
      <c r="H4001" s="22" t="s">
        <v>1327</v>
      </c>
      <c r="I4001" s="23">
        <v>1</v>
      </c>
      <c r="J4001" s="23">
        <v>720</v>
      </c>
      <c r="K4001" s="23" t="s">
        <v>3357</v>
      </c>
      <c r="L4001" s="22" t="s">
        <v>3358</v>
      </c>
      <c r="M4001" s="21" t="s">
        <v>602</v>
      </c>
      <c r="N4001" s="23" t="s">
        <v>1186</v>
      </c>
      <c r="O4001" s="22" t="s">
        <v>1187</v>
      </c>
      <c r="P4001" s="22" t="s">
        <v>1188</v>
      </c>
      <c r="Q4001" s="23" t="s">
        <v>2143</v>
      </c>
      <c r="R4001" s="22" t="s">
        <v>2144</v>
      </c>
      <c r="S4001" s="21" t="s">
        <v>150</v>
      </c>
      <c r="T4001" s="23" t="s">
        <v>3376</v>
      </c>
      <c r="U4001" s="24" t="s">
        <v>15</v>
      </c>
      <c r="V4001" s="23">
        <v>100</v>
      </c>
      <c r="W4001" s="25">
        <v>1461211.67</v>
      </c>
      <c r="X4001" s="25">
        <v>0</v>
      </c>
      <c r="Y4001" s="25">
        <v>0</v>
      </c>
      <c r="Z4001" s="25">
        <v>0</v>
      </c>
      <c r="AA4001" s="25">
        <v>4056000</v>
      </c>
      <c r="AB4001" s="25">
        <v>3664188.01</v>
      </c>
      <c r="AC4001" s="26">
        <v>45152.505756550927</v>
      </c>
      <c r="AD4001" s="27">
        <f>ROW()</f>
        <v>4001</v>
      </c>
      <c r="AE4001" s="27">
        <f>1</f>
        <v>1</v>
      </c>
      <c r="AF4001" s="27">
        <f>SUBTOTAL(109,Tbl_NGF_Data[[#This Row],[Counter]])</f>
        <v>1</v>
      </c>
    </row>
    <row r="4002" spans="2:32" ht="75" x14ac:dyDescent="0.25">
      <c r="B4002" s="21" t="s">
        <v>512</v>
      </c>
      <c r="C4002" s="22" t="s">
        <v>3147</v>
      </c>
      <c r="D4002" s="23">
        <v>9</v>
      </c>
      <c r="E4002" s="22" t="s">
        <v>512</v>
      </c>
      <c r="F4002" s="23">
        <v>9</v>
      </c>
      <c r="G4002" s="22" t="s">
        <v>3147</v>
      </c>
      <c r="H4002" s="22" t="s">
        <v>1327</v>
      </c>
      <c r="I4002" s="23">
        <v>1</v>
      </c>
      <c r="J4002" s="23">
        <v>720</v>
      </c>
      <c r="K4002" s="23" t="s">
        <v>3357</v>
      </c>
      <c r="L4002" s="22" t="s">
        <v>3358</v>
      </c>
      <c r="M4002" s="21" t="s">
        <v>602</v>
      </c>
      <c r="N4002" s="23" t="s">
        <v>1186</v>
      </c>
      <c r="O4002" s="22" t="s">
        <v>1187</v>
      </c>
      <c r="P4002" s="22" t="s">
        <v>1188</v>
      </c>
      <c r="Q4002" s="23" t="s">
        <v>2143</v>
      </c>
      <c r="R4002" s="22" t="s">
        <v>2144</v>
      </c>
      <c r="S4002" s="21" t="s">
        <v>150</v>
      </c>
      <c r="T4002" s="23" t="s">
        <v>3376</v>
      </c>
      <c r="U4002" s="24" t="s">
        <v>66</v>
      </c>
      <c r="V4002" s="23">
        <v>137</v>
      </c>
      <c r="W4002" s="25">
        <v>1530376</v>
      </c>
      <c r="X4002" s="25">
        <v>1461211</v>
      </c>
      <c r="Y4002" s="25">
        <v>0</v>
      </c>
      <c r="Z4002" s="25">
        <v>0</v>
      </c>
      <c r="AA4002" s="25">
        <v>4056000</v>
      </c>
      <c r="AB4002" s="25">
        <v>4056000</v>
      </c>
      <c r="AC4002" s="26">
        <v>45152.505756550927</v>
      </c>
      <c r="AD4002" s="27">
        <f>ROW()</f>
        <v>4002</v>
      </c>
      <c r="AE4002" s="27">
        <f>1</f>
        <v>1</v>
      </c>
      <c r="AF4002" s="27">
        <f>SUBTOTAL(109,Tbl_NGF_Data[[#This Row],[Counter]])</f>
        <v>1</v>
      </c>
    </row>
    <row r="4003" spans="2:32" ht="75" x14ac:dyDescent="0.25">
      <c r="B4003" s="21" t="s">
        <v>512</v>
      </c>
      <c r="C4003" s="22" t="s">
        <v>3147</v>
      </c>
      <c r="D4003" s="23">
        <v>9</v>
      </c>
      <c r="E4003" s="22" t="s">
        <v>512</v>
      </c>
      <c r="F4003" s="23">
        <v>9</v>
      </c>
      <c r="G4003" s="22" t="s">
        <v>3147</v>
      </c>
      <c r="H4003" s="22" t="s">
        <v>1327</v>
      </c>
      <c r="I4003" s="23">
        <v>1</v>
      </c>
      <c r="J4003" s="23">
        <v>720</v>
      </c>
      <c r="K4003" s="23" t="s">
        <v>3357</v>
      </c>
      <c r="L4003" s="22" t="s">
        <v>3358</v>
      </c>
      <c r="M4003" s="21" t="s">
        <v>602</v>
      </c>
      <c r="N4003" s="23" t="s">
        <v>1186</v>
      </c>
      <c r="O4003" s="22" t="s">
        <v>1187</v>
      </c>
      <c r="P4003" s="22" t="s">
        <v>1188</v>
      </c>
      <c r="Q4003" s="23" t="s">
        <v>2143</v>
      </c>
      <c r="R4003" s="22" t="s">
        <v>2144</v>
      </c>
      <c r="S4003" s="21" t="s">
        <v>150</v>
      </c>
      <c r="T4003" s="23" t="s">
        <v>3376</v>
      </c>
      <c r="U4003" s="24" t="s">
        <v>97</v>
      </c>
      <c r="V4003" s="23">
        <v>205</v>
      </c>
      <c r="W4003" s="25">
        <v>69165.100000000006</v>
      </c>
      <c r="X4003" s="25">
        <v>0</v>
      </c>
      <c r="Y4003" s="25">
        <v>0</v>
      </c>
      <c r="Z4003" s="25">
        <v>0</v>
      </c>
      <c r="AA4003" s="25">
        <v>0</v>
      </c>
      <c r="AB4003" s="25">
        <v>391811.99</v>
      </c>
      <c r="AC4003" s="26">
        <v>45152.505756550927</v>
      </c>
      <c r="AD4003" s="27">
        <f>ROW()</f>
        <v>4003</v>
      </c>
      <c r="AE4003" s="27">
        <f>1</f>
        <v>1</v>
      </c>
      <c r="AF4003" s="27">
        <f>SUBTOTAL(109,Tbl_NGF_Data[[#This Row],[Counter]])</f>
        <v>1</v>
      </c>
    </row>
    <row r="4004" spans="2:32" ht="75" x14ac:dyDescent="0.25">
      <c r="B4004" s="21" t="s">
        <v>512</v>
      </c>
      <c r="C4004" s="22" t="s">
        <v>3147</v>
      </c>
      <c r="D4004" s="23">
        <v>9</v>
      </c>
      <c r="E4004" s="22" t="s">
        <v>512</v>
      </c>
      <c r="F4004" s="23">
        <v>9</v>
      </c>
      <c r="G4004" s="22" t="s">
        <v>3147</v>
      </c>
      <c r="H4004" s="22" t="s">
        <v>1327</v>
      </c>
      <c r="I4004" s="23">
        <v>1</v>
      </c>
      <c r="J4004" s="23">
        <v>720</v>
      </c>
      <c r="K4004" s="23" t="s">
        <v>3357</v>
      </c>
      <c r="L4004" s="22" t="s">
        <v>3358</v>
      </c>
      <c r="M4004" s="21" t="s">
        <v>602</v>
      </c>
      <c r="N4004" s="23" t="s">
        <v>1186</v>
      </c>
      <c r="O4004" s="22" t="s">
        <v>1187</v>
      </c>
      <c r="P4004" s="22" t="s">
        <v>1188</v>
      </c>
      <c r="Q4004" s="23" t="s">
        <v>2143</v>
      </c>
      <c r="R4004" s="22" t="s">
        <v>2144</v>
      </c>
      <c r="S4004" s="21" t="s">
        <v>150</v>
      </c>
      <c r="T4004" s="23" t="s">
        <v>3376</v>
      </c>
      <c r="U4004" s="24" t="s">
        <v>67</v>
      </c>
      <c r="V4004" s="23">
        <v>222</v>
      </c>
      <c r="W4004" s="25">
        <v>1461210.9</v>
      </c>
      <c r="X4004" s="25">
        <v>1461211</v>
      </c>
      <c r="Y4004" s="25">
        <v>0</v>
      </c>
      <c r="Z4004" s="25">
        <v>0</v>
      </c>
      <c r="AA4004" s="25">
        <v>4056000</v>
      </c>
      <c r="AB4004" s="25">
        <v>3664188.01</v>
      </c>
      <c r="AC4004" s="26">
        <v>45152.505756550927</v>
      </c>
      <c r="AD4004" s="27">
        <f>ROW()</f>
        <v>4004</v>
      </c>
      <c r="AE4004" s="27">
        <f>1</f>
        <v>1</v>
      </c>
      <c r="AF4004" s="27">
        <f>SUBTOTAL(109,Tbl_NGF_Data[[#This Row],[Counter]])</f>
        <v>1</v>
      </c>
    </row>
    <row r="4005" spans="2:32" ht="75" x14ac:dyDescent="0.25">
      <c r="B4005" s="21" t="s">
        <v>512</v>
      </c>
      <c r="C4005" s="22" t="s">
        <v>3147</v>
      </c>
      <c r="D4005" s="23">
        <v>9</v>
      </c>
      <c r="E4005" s="22" t="s">
        <v>512</v>
      </c>
      <c r="F4005" s="23">
        <v>9</v>
      </c>
      <c r="G4005" s="22" t="s">
        <v>3147</v>
      </c>
      <c r="H4005" s="22" t="s">
        <v>1327</v>
      </c>
      <c r="I4005" s="23">
        <v>1</v>
      </c>
      <c r="J4005" s="23">
        <v>720</v>
      </c>
      <c r="K4005" s="23" t="s">
        <v>3357</v>
      </c>
      <c r="L4005" s="22" t="s">
        <v>3358</v>
      </c>
      <c r="M4005" s="21" t="s">
        <v>602</v>
      </c>
      <c r="N4005" s="23" t="s">
        <v>1186</v>
      </c>
      <c r="O4005" s="22" t="s">
        <v>1187</v>
      </c>
      <c r="P4005" s="22" t="s">
        <v>1188</v>
      </c>
      <c r="Q4005" s="23" t="s">
        <v>2143</v>
      </c>
      <c r="R4005" s="22" t="s">
        <v>2144</v>
      </c>
      <c r="S4005" s="21" t="s">
        <v>150</v>
      </c>
      <c r="T4005" s="23" t="s">
        <v>3376</v>
      </c>
      <c r="U4005" s="24" t="s">
        <v>19</v>
      </c>
      <c r="V4005" s="23">
        <v>500</v>
      </c>
      <c r="W4005" s="25">
        <v>0</v>
      </c>
      <c r="X4005" s="25">
        <v>4332788.33</v>
      </c>
      <c r="Y4005" s="25">
        <v>0</v>
      </c>
      <c r="Z4005" s="25">
        <v>0</v>
      </c>
      <c r="AA4005" s="25">
        <v>0</v>
      </c>
      <c r="AB4005" s="25">
        <v>0</v>
      </c>
      <c r="AC4005" s="26">
        <v>45152.505756550927</v>
      </c>
      <c r="AD4005" s="27">
        <f>ROW()</f>
        <v>4005</v>
      </c>
      <c r="AE4005" s="27">
        <f>1</f>
        <v>1</v>
      </c>
      <c r="AF4005" s="27">
        <f>SUBTOTAL(109,Tbl_NGF_Data[[#This Row],[Counter]])</f>
        <v>1</v>
      </c>
    </row>
    <row r="4006" spans="2:32" ht="75" x14ac:dyDescent="0.25">
      <c r="B4006" s="21" t="s">
        <v>512</v>
      </c>
      <c r="C4006" s="22" t="s">
        <v>3147</v>
      </c>
      <c r="D4006" s="23">
        <v>9</v>
      </c>
      <c r="E4006" s="22" t="s">
        <v>512</v>
      </c>
      <c r="F4006" s="23">
        <v>9</v>
      </c>
      <c r="G4006" s="22" t="s">
        <v>3147</v>
      </c>
      <c r="H4006" s="22" t="s">
        <v>1327</v>
      </c>
      <c r="I4006" s="23">
        <v>1</v>
      </c>
      <c r="J4006" s="23">
        <v>720</v>
      </c>
      <c r="K4006" s="23" t="s">
        <v>3357</v>
      </c>
      <c r="L4006" s="22" t="s">
        <v>3358</v>
      </c>
      <c r="M4006" s="21" t="s">
        <v>602</v>
      </c>
      <c r="N4006" s="23" t="s">
        <v>1131</v>
      </c>
      <c r="O4006" s="22" t="s">
        <v>1132</v>
      </c>
      <c r="P4006" s="22" t="s">
        <v>1133</v>
      </c>
      <c r="Q4006" s="23" t="s">
        <v>1151</v>
      </c>
      <c r="R4006" s="22" t="s">
        <v>1132</v>
      </c>
      <c r="S4006" s="21" t="s">
        <v>38</v>
      </c>
      <c r="T4006" s="23" t="s">
        <v>3377</v>
      </c>
      <c r="U4006" s="24" t="s">
        <v>15</v>
      </c>
      <c r="V4006" s="23">
        <v>100</v>
      </c>
      <c r="W4006" s="25">
        <v>-240965.69</v>
      </c>
      <c r="X4006" s="25">
        <v>-91038.49</v>
      </c>
      <c r="Y4006" s="25">
        <v>2720.890000000014</v>
      </c>
      <c r="Z4006" s="25">
        <v>496150.75000000006</v>
      </c>
      <c r="AA4006" s="25">
        <v>775531.83</v>
      </c>
      <c r="AB4006" s="25">
        <v>511427.21</v>
      </c>
      <c r="AC4006" s="26">
        <v>45152.505756550927</v>
      </c>
      <c r="AD4006" s="27">
        <f>ROW()</f>
        <v>4006</v>
      </c>
      <c r="AE4006" s="27">
        <f>1</f>
        <v>1</v>
      </c>
      <c r="AF4006" s="27">
        <f>SUBTOTAL(109,Tbl_NGF_Data[[#This Row],[Counter]])</f>
        <v>1</v>
      </c>
    </row>
    <row r="4007" spans="2:32" ht="75" x14ac:dyDescent="0.25">
      <c r="B4007" s="21" t="s">
        <v>512</v>
      </c>
      <c r="C4007" s="22" t="s">
        <v>3147</v>
      </c>
      <c r="D4007" s="23">
        <v>9</v>
      </c>
      <c r="E4007" s="22" t="s">
        <v>512</v>
      </c>
      <c r="F4007" s="23">
        <v>9</v>
      </c>
      <c r="G4007" s="22" t="s">
        <v>3147</v>
      </c>
      <c r="H4007" s="22" t="s">
        <v>1327</v>
      </c>
      <c r="I4007" s="23">
        <v>1</v>
      </c>
      <c r="J4007" s="23">
        <v>720</v>
      </c>
      <c r="K4007" s="23" t="s">
        <v>3357</v>
      </c>
      <c r="L4007" s="22" t="s">
        <v>3358</v>
      </c>
      <c r="M4007" s="21" t="s">
        <v>602</v>
      </c>
      <c r="N4007" s="23" t="s">
        <v>1131</v>
      </c>
      <c r="O4007" s="22" t="s">
        <v>1132</v>
      </c>
      <c r="P4007" s="22" t="s">
        <v>1133</v>
      </c>
      <c r="Q4007" s="23" t="s">
        <v>1151</v>
      </c>
      <c r="R4007" s="22" t="s">
        <v>1132</v>
      </c>
      <c r="S4007" s="21" t="s">
        <v>38</v>
      </c>
      <c r="T4007" s="23" t="s">
        <v>3377</v>
      </c>
      <c r="U4007" s="24" t="s">
        <v>16</v>
      </c>
      <c r="V4007" s="23">
        <v>135</v>
      </c>
      <c r="W4007" s="25">
        <v>27242105</v>
      </c>
      <c r="X4007" s="25">
        <v>27918630</v>
      </c>
      <c r="Y4007" s="25">
        <v>28162466</v>
      </c>
      <c r="Z4007" s="25">
        <v>29929049.960000001</v>
      </c>
      <c r="AA4007" s="25">
        <v>30306024</v>
      </c>
      <c r="AB4007" s="25">
        <v>30849697.010000002</v>
      </c>
      <c r="AC4007" s="26">
        <v>45152.505756550927</v>
      </c>
      <c r="AD4007" s="27">
        <f>ROW()</f>
        <v>4007</v>
      </c>
      <c r="AE4007" s="27">
        <f>1</f>
        <v>1</v>
      </c>
      <c r="AF4007" s="27">
        <f>SUBTOTAL(109,Tbl_NGF_Data[[#This Row],[Counter]])</f>
        <v>1</v>
      </c>
    </row>
    <row r="4008" spans="2:32" ht="75" x14ac:dyDescent="0.25">
      <c r="B4008" s="21" t="s">
        <v>512</v>
      </c>
      <c r="C4008" s="22" t="s">
        <v>3147</v>
      </c>
      <c r="D4008" s="23">
        <v>9</v>
      </c>
      <c r="E4008" s="22" t="s">
        <v>512</v>
      </c>
      <c r="F4008" s="23">
        <v>9</v>
      </c>
      <c r="G4008" s="22" t="s">
        <v>3147</v>
      </c>
      <c r="H4008" s="22" t="s">
        <v>1327</v>
      </c>
      <c r="I4008" s="23">
        <v>1</v>
      </c>
      <c r="J4008" s="23">
        <v>720</v>
      </c>
      <c r="K4008" s="23" t="s">
        <v>3357</v>
      </c>
      <c r="L4008" s="22" t="s">
        <v>3358</v>
      </c>
      <c r="M4008" s="21" t="s">
        <v>602</v>
      </c>
      <c r="N4008" s="23" t="s">
        <v>1131</v>
      </c>
      <c r="O4008" s="22" t="s">
        <v>1132</v>
      </c>
      <c r="P4008" s="22" t="s">
        <v>1133</v>
      </c>
      <c r="Q4008" s="23" t="s">
        <v>1151</v>
      </c>
      <c r="R4008" s="22" t="s">
        <v>1132</v>
      </c>
      <c r="S4008" s="21" t="s">
        <v>38</v>
      </c>
      <c r="T4008" s="23" t="s">
        <v>3377</v>
      </c>
      <c r="U4008" s="24" t="s">
        <v>17</v>
      </c>
      <c r="V4008" s="23">
        <v>200</v>
      </c>
      <c r="W4008" s="25">
        <v>27230501.520000007</v>
      </c>
      <c r="X4008" s="25">
        <v>25307278.139999993</v>
      </c>
      <c r="Y4008" s="25">
        <v>23125571.989999998</v>
      </c>
      <c r="Z4008" s="25">
        <v>24848399.359999996</v>
      </c>
      <c r="AA4008" s="25">
        <v>29974363.970000003</v>
      </c>
      <c r="AB4008" s="25">
        <v>29223653.749999993</v>
      </c>
      <c r="AC4008" s="26">
        <v>45152.505756550927</v>
      </c>
      <c r="AD4008" s="27">
        <f>ROW()</f>
        <v>4008</v>
      </c>
      <c r="AE4008" s="27">
        <f>1</f>
        <v>1</v>
      </c>
      <c r="AF4008" s="27">
        <f>SUBTOTAL(109,Tbl_NGF_Data[[#This Row],[Counter]])</f>
        <v>1</v>
      </c>
    </row>
    <row r="4009" spans="2:32" ht="75" x14ac:dyDescent="0.25">
      <c r="B4009" s="21" t="s">
        <v>512</v>
      </c>
      <c r="C4009" s="22" t="s">
        <v>3147</v>
      </c>
      <c r="D4009" s="23">
        <v>9</v>
      </c>
      <c r="E4009" s="22" t="s">
        <v>512</v>
      </c>
      <c r="F4009" s="23">
        <v>9</v>
      </c>
      <c r="G4009" s="22" t="s">
        <v>3147</v>
      </c>
      <c r="H4009" s="22" t="s">
        <v>1327</v>
      </c>
      <c r="I4009" s="23">
        <v>1</v>
      </c>
      <c r="J4009" s="23">
        <v>720</v>
      </c>
      <c r="K4009" s="23" t="s">
        <v>3357</v>
      </c>
      <c r="L4009" s="22" t="s">
        <v>3358</v>
      </c>
      <c r="M4009" s="21" t="s">
        <v>602</v>
      </c>
      <c r="N4009" s="23" t="s">
        <v>1131</v>
      </c>
      <c r="O4009" s="22" t="s">
        <v>1132</v>
      </c>
      <c r="P4009" s="22" t="s">
        <v>1133</v>
      </c>
      <c r="Q4009" s="23" t="s">
        <v>1151</v>
      </c>
      <c r="R4009" s="22" t="s">
        <v>1132</v>
      </c>
      <c r="S4009" s="21" t="s">
        <v>38</v>
      </c>
      <c r="T4009" s="23" t="s">
        <v>3377</v>
      </c>
      <c r="U4009" s="24" t="s">
        <v>18</v>
      </c>
      <c r="V4009" s="23">
        <v>220</v>
      </c>
      <c r="W4009" s="25">
        <v>11603.479999992996</v>
      </c>
      <c r="X4009" s="25">
        <v>2611351.8600000069</v>
      </c>
      <c r="Y4009" s="25">
        <v>5036894.0100000016</v>
      </c>
      <c r="Z4009" s="25">
        <v>5080650.6000000052</v>
      </c>
      <c r="AA4009" s="25">
        <v>331660.02999999747</v>
      </c>
      <c r="AB4009" s="25">
        <v>1626043.2600000091</v>
      </c>
      <c r="AC4009" s="26">
        <v>45152.505756550927</v>
      </c>
      <c r="AD4009" s="27">
        <f>ROW()</f>
        <v>4009</v>
      </c>
      <c r="AE4009" s="27">
        <f>1</f>
        <v>1</v>
      </c>
      <c r="AF4009" s="27">
        <f>SUBTOTAL(109,Tbl_NGF_Data[[#This Row],[Counter]])</f>
        <v>1</v>
      </c>
    </row>
    <row r="4010" spans="2:32" ht="75" x14ac:dyDescent="0.25">
      <c r="B4010" s="21" t="s">
        <v>512</v>
      </c>
      <c r="C4010" s="22" t="s">
        <v>3147</v>
      </c>
      <c r="D4010" s="23">
        <v>9</v>
      </c>
      <c r="E4010" s="22" t="s">
        <v>512</v>
      </c>
      <c r="F4010" s="23">
        <v>9</v>
      </c>
      <c r="G4010" s="22" t="s">
        <v>3147</v>
      </c>
      <c r="H4010" s="22" t="s">
        <v>1327</v>
      </c>
      <c r="I4010" s="23">
        <v>1</v>
      </c>
      <c r="J4010" s="23">
        <v>720</v>
      </c>
      <c r="K4010" s="23" t="s">
        <v>3357</v>
      </c>
      <c r="L4010" s="22" t="s">
        <v>3358</v>
      </c>
      <c r="M4010" s="21" t="s">
        <v>602</v>
      </c>
      <c r="N4010" s="23" t="s">
        <v>1131</v>
      </c>
      <c r="O4010" s="22" t="s">
        <v>1132</v>
      </c>
      <c r="P4010" s="22" t="s">
        <v>1133</v>
      </c>
      <c r="Q4010" s="23" t="s">
        <v>1151</v>
      </c>
      <c r="R4010" s="22" t="s">
        <v>1132</v>
      </c>
      <c r="S4010" s="21" t="s">
        <v>38</v>
      </c>
      <c r="T4010" s="23" t="s">
        <v>3377</v>
      </c>
      <c r="U4010" s="24" t="s">
        <v>19</v>
      </c>
      <c r="V4010" s="23">
        <v>500</v>
      </c>
      <c r="W4010" s="25">
        <v>8607622.6800000016</v>
      </c>
      <c r="X4010" s="25">
        <v>10096918.83</v>
      </c>
      <c r="Y4010" s="25">
        <v>9548531.8400000017</v>
      </c>
      <c r="Z4010" s="25">
        <v>9649499.0700000003</v>
      </c>
      <c r="AA4010" s="25">
        <v>10108619.780000001</v>
      </c>
      <c r="AB4010" s="25">
        <v>8727903</v>
      </c>
      <c r="AC4010" s="26">
        <v>45152.505756550927</v>
      </c>
      <c r="AD4010" s="27">
        <f>ROW()</f>
        <v>4010</v>
      </c>
      <c r="AE4010" s="27">
        <f>1</f>
        <v>1</v>
      </c>
      <c r="AF4010" s="27">
        <f>SUBTOTAL(109,Tbl_NGF_Data[[#This Row],[Counter]])</f>
        <v>1</v>
      </c>
    </row>
    <row r="4011" spans="2:32" ht="75" x14ac:dyDescent="0.25">
      <c r="B4011" s="21" t="s">
        <v>512</v>
      </c>
      <c r="C4011" s="22" t="s">
        <v>3147</v>
      </c>
      <c r="D4011" s="23">
        <v>9</v>
      </c>
      <c r="E4011" s="22" t="s">
        <v>512</v>
      </c>
      <c r="F4011" s="23">
        <v>9</v>
      </c>
      <c r="G4011" s="22" t="s">
        <v>3147</v>
      </c>
      <c r="H4011" s="22" t="s">
        <v>1327</v>
      </c>
      <c r="I4011" s="23">
        <v>1</v>
      </c>
      <c r="J4011" s="23">
        <v>720</v>
      </c>
      <c r="K4011" s="23" t="s">
        <v>3357</v>
      </c>
      <c r="L4011" s="22" t="s">
        <v>3358</v>
      </c>
      <c r="M4011" s="21" t="s">
        <v>602</v>
      </c>
      <c r="N4011" s="23" t="s">
        <v>1131</v>
      </c>
      <c r="O4011" s="22" t="s">
        <v>1132</v>
      </c>
      <c r="P4011" s="22" t="s">
        <v>1133</v>
      </c>
      <c r="Q4011" s="23" t="s">
        <v>1134</v>
      </c>
      <c r="R4011" s="22" t="s">
        <v>1135</v>
      </c>
      <c r="S4011" s="21" t="s">
        <v>33</v>
      </c>
      <c r="T4011" s="23" t="s">
        <v>3378</v>
      </c>
      <c r="U4011" s="24" t="s">
        <v>15</v>
      </c>
      <c r="V4011" s="23">
        <v>100</v>
      </c>
      <c r="W4011" s="25">
        <v>0</v>
      </c>
      <c r="X4011" s="25">
        <v>0</v>
      </c>
      <c r="Y4011" s="25">
        <v>244027.51999999999</v>
      </c>
      <c r="Z4011" s="25">
        <v>1030810.61</v>
      </c>
      <c r="AA4011" s="25">
        <v>0</v>
      </c>
      <c r="AB4011" s="25">
        <v>0</v>
      </c>
      <c r="AC4011" s="26">
        <v>45152.505756550927</v>
      </c>
      <c r="AD4011" s="27">
        <f>ROW()</f>
        <v>4011</v>
      </c>
      <c r="AE4011" s="27">
        <f>1</f>
        <v>1</v>
      </c>
      <c r="AF4011" s="27">
        <f>SUBTOTAL(109,Tbl_NGF_Data[[#This Row],[Counter]])</f>
        <v>1</v>
      </c>
    </row>
    <row r="4012" spans="2:32" ht="75" x14ac:dyDescent="0.25">
      <c r="B4012" s="21" t="s">
        <v>512</v>
      </c>
      <c r="C4012" s="22" t="s">
        <v>3147</v>
      </c>
      <c r="D4012" s="23">
        <v>9</v>
      </c>
      <c r="E4012" s="22" t="s">
        <v>512</v>
      </c>
      <c r="F4012" s="23">
        <v>9</v>
      </c>
      <c r="G4012" s="22" t="s">
        <v>3147</v>
      </c>
      <c r="H4012" s="22" t="s">
        <v>1327</v>
      </c>
      <c r="I4012" s="23">
        <v>1</v>
      </c>
      <c r="J4012" s="23">
        <v>720</v>
      </c>
      <c r="K4012" s="23" t="s">
        <v>3357</v>
      </c>
      <c r="L4012" s="22" t="s">
        <v>3358</v>
      </c>
      <c r="M4012" s="21" t="s">
        <v>602</v>
      </c>
      <c r="N4012" s="23" t="s">
        <v>1131</v>
      </c>
      <c r="O4012" s="22" t="s">
        <v>1132</v>
      </c>
      <c r="P4012" s="22" t="s">
        <v>1133</v>
      </c>
      <c r="Q4012" s="23" t="s">
        <v>1134</v>
      </c>
      <c r="R4012" s="22" t="s">
        <v>1135</v>
      </c>
      <c r="S4012" s="21" t="s">
        <v>33</v>
      </c>
      <c r="T4012" s="23" t="s">
        <v>3378</v>
      </c>
      <c r="U4012" s="24" t="s">
        <v>16</v>
      </c>
      <c r="V4012" s="23">
        <v>135</v>
      </c>
      <c r="W4012" s="25">
        <v>0</v>
      </c>
      <c r="X4012" s="25">
        <v>0</v>
      </c>
      <c r="Y4012" s="25">
        <v>574954</v>
      </c>
      <c r="Z4012" s="25">
        <v>2369531.98</v>
      </c>
      <c r="AA4012" s="25">
        <v>0</v>
      </c>
      <c r="AB4012" s="25">
        <v>0</v>
      </c>
      <c r="AC4012" s="26">
        <v>45152.505756550927</v>
      </c>
      <c r="AD4012" s="27">
        <f>ROW()</f>
        <v>4012</v>
      </c>
      <c r="AE4012" s="27">
        <f>1</f>
        <v>1</v>
      </c>
      <c r="AF4012" s="27">
        <f>SUBTOTAL(109,Tbl_NGF_Data[[#This Row],[Counter]])</f>
        <v>1</v>
      </c>
    </row>
    <row r="4013" spans="2:32" ht="75" x14ac:dyDescent="0.25">
      <c r="B4013" s="21" t="s">
        <v>512</v>
      </c>
      <c r="C4013" s="22" t="s">
        <v>3147</v>
      </c>
      <c r="D4013" s="23">
        <v>9</v>
      </c>
      <c r="E4013" s="22" t="s">
        <v>512</v>
      </c>
      <c r="F4013" s="23">
        <v>9</v>
      </c>
      <c r="G4013" s="22" t="s">
        <v>3147</v>
      </c>
      <c r="H4013" s="22" t="s">
        <v>1327</v>
      </c>
      <c r="I4013" s="23">
        <v>1</v>
      </c>
      <c r="J4013" s="23">
        <v>720</v>
      </c>
      <c r="K4013" s="23" t="s">
        <v>3357</v>
      </c>
      <c r="L4013" s="22" t="s">
        <v>3358</v>
      </c>
      <c r="M4013" s="21" t="s">
        <v>602</v>
      </c>
      <c r="N4013" s="23" t="s">
        <v>1131</v>
      </c>
      <c r="O4013" s="22" t="s">
        <v>1132</v>
      </c>
      <c r="P4013" s="22" t="s">
        <v>1133</v>
      </c>
      <c r="Q4013" s="23" t="s">
        <v>1134</v>
      </c>
      <c r="R4013" s="22" t="s">
        <v>1135</v>
      </c>
      <c r="S4013" s="21" t="s">
        <v>33</v>
      </c>
      <c r="T4013" s="23" t="s">
        <v>3378</v>
      </c>
      <c r="U4013" s="24" t="s">
        <v>17</v>
      </c>
      <c r="V4013" s="23">
        <v>200</v>
      </c>
      <c r="W4013" s="25">
        <v>0</v>
      </c>
      <c r="X4013" s="25">
        <v>0</v>
      </c>
      <c r="Y4013" s="25">
        <v>330926.48</v>
      </c>
      <c r="Z4013" s="25">
        <v>2128892.29</v>
      </c>
      <c r="AA4013" s="25">
        <v>0</v>
      </c>
      <c r="AB4013" s="25">
        <v>0</v>
      </c>
      <c r="AC4013" s="26">
        <v>45152.505756550927</v>
      </c>
      <c r="AD4013" s="27">
        <f>ROW()</f>
        <v>4013</v>
      </c>
      <c r="AE4013" s="27">
        <f>1</f>
        <v>1</v>
      </c>
      <c r="AF4013" s="27">
        <f>SUBTOTAL(109,Tbl_NGF_Data[[#This Row],[Counter]])</f>
        <v>1</v>
      </c>
    </row>
    <row r="4014" spans="2:32" ht="75" x14ac:dyDescent="0.25">
      <c r="B4014" s="21" t="s">
        <v>512</v>
      </c>
      <c r="C4014" s="22" t="s">
        <v>3147</v>
      </c>
      <c r="D4014" s="23">
        <v>9</v>
      </c>
      <c r="E4014" s="22" t="s">
        <v>512</v>
      </c>
      <c r="F4014" s="23">
        <v>9</v>
      </c>
      <c r="G4014" s="22" t="s">
        <v>3147</v>
      </c>
      <c r="H4014" s="22" t="s">
        <v>1327</v>
      </c>
      <c r="I4014" s="23">
        <v>1</v>
      </c>
      <c r="J4014" s="23">
        <v>720</v>
      </c>
      <c r="K4014" s="23" t="s">
        <v>3357</v>
      </c>
      <c r="L4014" s="22" t="s">
        <v>3358</v>
      </c>
      <c r="M4014" s="21" t="s">
        <v>602</v>
      </c>
      <c r="N4014" s="23" t="s">
        <v>1131</v>
      </c>
      <c r="O4014" s="22" t="s">
        <v>1132</v>
      </c>
      <c r="P4014" s="22" t="s">
        <v>1133</v>
      </c>
      <c r="Q4014" s="23" t="s">
        <v>1134</v>
      </c>
      <c r="R4014" s="22" t="s">
        <v>1135</v>
      </c>
      <c r="S4014" s="21" t="s">
        <v>33</v>
      </c>
      <c r="T4014" s="23" t="s">
        <v>3378</v>
      </c>
      <c r="U4014" s="24" t="s">
        <v>18</v>
      </c>
      <c r="V4014" s="23">
        <v>220</v>
      </c>
      <c r="W4014" s="25">
        <v>0</v>
      </c>
      <c r="X4014" s="25">
        <v>0</v>
      </c>
      <c r="Y4014" s="25">
        <v>244027.52000000002</v>
      </c>
      <c r="Z4014" s="25">
        <v>240639.68999999994</v>
      </c>
      <c r="AA4014" s="25">
        <v>0</v>
      </c>
      <c r="AB4014" s="25">
        <v>0</v>
      </c>
      <c r="AC4014" s="26">
        <v>45152.505756550927</v>
      </c>
      <c r="AD4014" s="27">
        <f>ROW()</f>
        <v>4014</v>
      </c>
      <c r="AE4014" s="27">
        <f>1</f>
        <v>1</v>
      </c>
      <c r="AF4014" s="27">
        <f>SUBTOTAL(109,Tbl_NGF_Data[[#This Row],[Counter]])</f>
        <v>1</v>
      </c>
    </row>
    <row r="4015" spans="2:32" ht="75" x14ac:dyDescent="0.25">
      <c r="B4015" s="21" t="s">
        <v>512</v>
      </c>
      <c r="C4015" s="22" t="s">
        <v>3147</v>
      </c>
      <c r="D4015" s="23">
        <v>9</v>
      </c>
      <c r="E4015" s="22" t="s">
        <v>512</v>
      </c>
      <c r="F4015" s="23">
        <v>9</v>
      </c>
      <c r="G4015" s="22" t="s">
        <v>3147</v>
      </c>
      <c r="H4015" s="22" t="s">
        <v>1327</v>
      </c>
      <c r="I4015" s="23">
        <v>1</v>
      </c>
      <c r="J4015" s="23">
        <v>720</v>
      </c>
      <c r="K4015" s="23" t="s">
        <v>3357</v>
      </c>
      <c r="L4015" s="22" t="s">
        <v>3358</v>
      </c>
      <c r="M4015" s="21" t="s">
        <v>602</v>
      </c>
      <c r="N4015" s="23" t="s">
        <v>1131</v>
      </c>
      <c r="O4015" s="22" t="s">
        <v>1132</v>
      </c>
      <c r="P4015" s="22" t="s">
        <v>1133</v>
      </c>
      <c r="Q4015" s="23" t="s">
        <v>1511</v>
      </c>
      <c r="R4015" s="22" t="s">
        <v>1512</v>
      </c>
      <c r="S4015" s="21" t="s">
        <v>87</v>
      </c>
      <c r="T4015" s="23" t="s">
        <v>3379</v>
      </c>
      <c r="U4015" s="24" t="s">
        <v>15</v>
      </c>
      <c r="V4015" s="23">
        <v>100</v>
      </c>
      <c r="W4015" s="25">
        <v>0</v>
      </c>
      <c r="X4015" s="25">
        <v>0</v>
      </c>
      <c r="Y4015" s="25">
        <v>0</v>
      </c>
      <c r="Z4015" s="25">
        <v>0</v>
      </c>
      <c r="AA4015" s="25">
        <v>0</v>
      </c>
      <c r="AB4015" s="25">
        <v>371194.2</v>
      </c>
      <c r="AC4015" s="26">
        <v>45152.505756550927</v>
      </c>
      <c r="AD4015" s="27">
        <f>ROW()</f>
        <v>4015</v>
      </c>
      <c r="AE4015" s="27">
        <f>1</f>
        <v>1</v>
      </c>
      <c r="AF4015" s="27">
        <f>SUBTOTAL(109,Tbl_NGF_Data[[#This Row],[Counter]])</f>
        <v>1</v>
      </c>
    </row>
    <row r="4016" spans="2:32" ht="75" x14ac:dyDescent="0.25">
      <c r="B4016" s="21" t="s">
        <v>512</v>
      </c>
      <c r="C4016" s="22" t="s">
        <v>3147</v>
      </c>
      <c r="D4016" s="23">
        <v>9</v>
      </c>
      <c r="E4016" s="22" t="s">
        <v>512</v>
      </c>
      <c r="F4016" s="23">
        <v>9</v>
      </c>
      <c r="G4016" s="22" t="s">
        <v>3147</v>
      </c>
      <c r="H4016" s="22" t="s">
        <v>1327</v>
      </c>
      <c r="I4016" s="23">
        <v>1</v>
      </c>
      <c r="J4016" s="23">
        <v>720</v>
      </c>
      <c r="K4016" s="23" t="s">
        <v>3357</v>
      </c>
      <c r="L4016" s="22" t="s">
        <v>3358</v>
      </c>
      <c r="M4016" s="21" t="s">
        <v>602</v>
      </c>
      <c r="N4016" s="23" t="s">
        <v>1131</v>
      </c>
      <c r="O4016" s="22" t="s">
        <v>1132</v>
      </c>
      <c r="P4016" s="22" t="s">
        <v>1133</v>
      </c>
      <c r="Q4016" s="23" t="s">
        <v>1511</v>
      </c>
      <c r="R4016" s="22" t="s">
        <v>1512</v>
      </c>
      <c r="S4016" s="21" t="s">
        <v>87</v>
      </c>
      <c r="T4016" s="23" t="s">
        <v>3379</v>
      </c>
      <c r="U4016" s="24" t="s">
        <v>16</v>
      </c>
      <c r="V4016" s="23">
        <v>135</v>
      </c>
      <c r="W4016" s="25">
        <v>0</v>
      </c>
      <c r="X4016" s="25">
        <v>0</v>
      </c>
      <c r="Y4016" s="25">
        <v>0</v>
      </c>
      <c r="Z4016" s="25">
        <v>0</v>
      </c>
      <c r="AA4016" s="25">
        <v>674219</v>
      </c>
      <c r="AB4016" s="25">
        <v>637402</v>
      </c>
      <c r="AC4016" s="26">
        <v>45152.505756550927</v>
      </c>
      <c r="AD4016" s="27">
        <f>ROW()</f>
        <v>4016</v>
      </c>
      <c r="AE4016" s="27">
        <f>1</f>
        <v>1</v>
      </c>
      <c r="AF4016" s="27">
        <f>SUBTOTAL(109,Tbl_NGF_Data[[#This Row],[Counter]])</f>
        <v>1</v>
      </c>
    </row>
    <row r="4017" spans="2:32" ht="75" x14ac:dyDescent="0.25">
      <c r="B4017" s="21" t="s">
        <v>512</v>
      </c>
      <c r="C4017" s="22" t="s">
        <v>3147</v>
      </c>
      <c r="D4017" s="23">
        <v>9</v>
      </c>
      <c r="E4017" s="22" t="s">
        <v>512</v>
      </c>
      <c r="F4017" s="23">
        <v>9</v>
      </c>
      <c r="G4017" s="22" t="s">
        <v>3147</v>
      </c>
      <c r="H4017" s="22" t="s">
        <v>1327</v>
      </c>
      <c r="I4017" s="23">
        <v>1</v>
      </c>
      <c r="J4017" s="23">
        <v>720</v>
      </c>
      <c r="K4017" s="23" t="s">
        <v>3357</v>
      </c>
      <c r="L4017" s="22" t="s">
        <v>3358</v>
      </c>
      <c r="M4017" s="21" t="s">
        <v>602</v>
      </c>
      <c r="N4017" s="23" t="s">
        <v>1131</v>
      </c>
      <c r="O4017" s="22" t="s">
        <v>1132</v>
      </c>
      <c r="P4017" s="22" t="s">
        <v>1133</v>
      </c>
      <c r="Q4017" s="23" t="s">
        <v>1511</v>
      </c>
      <c r="R4017" s="22" t="s">
        <v>1512</v>
      </c>
      <c r="S4017" s="21" t="s">
        <v>87</v>
      </c>
      <c r="T4017" s="23" t="s">
        <v>3379</v>
      </c>
      <c r="U4017" s="24" t="s">
        <v>17</v>
      </c>
      <c r="V4017" s="23">
        <v>200</v>
      </c>
      <c r="W4017" s="25">
        <v>0</v>
      </c>
      <c r="X4017" s="25">
        <v>0</v>
      </c>
      <c r="Y4017" s="25">
        <v>0</v>
      </c>
      <c r="Z4017" s="25">
        <v>0</v>
      </c>
      <c r="AA4017" s="25">
        <v>36816.300000000003</v>
      </c>
      <c r="AB4017" s="25">
        <v>184941.66</v>
      </c>
      <c r="AC4017" s="26">
        <v>45152.505756550927</v>
      </c>
      <c r="AD4017" s="27">
        <f>ROW()</f>
        <v>4017</v>
      </c>
      <c r="AE4017" s="27">
        <f>1</f>
        <v>1</v>
      </c>
      <c r="AF4017" s="27">
        <f>SUBTOTAL(109,Tbl_NGF_Data[[#This Row],[Counter]])</f>
        <v>1</v>
      </c>
    </row>
    <row r="4018" spans="2:32" ht="75" x14ac:dyDescent="0.25">
      <c r="B4018" s="21" t="s">
        <v>512</v>
      </c>
      <c r="C4018" s="22" t="s">
        <v>3147</v>
      </c>
      <c r="D4018" s="23">
        <v>9</v>
      </c>
      <c r="E4018" s="22" t="s">
        <v>512</v>
      </c>
      <c r="F4018" s="23">
        <v>9</v>
      </c>
      <c r="G4018" s="22" t="s">
        <v>3147</v>
      </c>
      <c r="H4018" s="22" t="s">
        <v>1327</v>
      </c>
      <c r="I4018" s="23">
        <v>1</v>
      </c>
      <c r="J4018" s="23">
        <v>720</v>
      </c>
      <c r="K4018" s="23" t="s">
        <v>3357</v>
      </c>
      <c r="L4018" s="22" t="s">
        <v>3358</v>
      </c>
      <c r="M4018" s="21" t="s">
        <v>602</v>
      </c>
      <c r="N4018" s="23" t="s">
        <v>1131</v>
      </c>
      <c r="O4018" s="22" t="s">
        <v>1132</v>
      </c>
      <c r="P4018" s="22" t="s">
        <v>1133</v>
      </c>
      <c r="Q4018" s="23" t="s">
        <v>1511</v>
      </c>
      <c r="R4018" s="22" t="s">
        <v>1512</v>
      </c>
      <c r="S4018" s="21" t="s">
        <v>87</v>
      </c>
      <c r="T4018" s="23" t="s">
        <v>3379</v>
      </c>
      <c r="U4018" s="24" t="s">
        <v>18</v>
      </c>
      <c r="V4018" s="23">
        <v>220</v>
      </c>
      <c r="W4018" s="25">
        <v>0</v>
      </c>
      <c r="X4018" s="25">
        <v>0</v>
      </c>
      <c r="Y4018" s="25">
        <v>0</v>
      </c>
      <c r="Z4018" s="25">
        <v>0</v>
      </c>
      <c r="AA4018" s="25">
        <v>637402.69999999995</v>
      </c>
      <c r="AB4018" s="25">
        <v>452460.33999999997</v>
      </c>
      <c r="AC4018" s="26">
        <v>45152.505756550927</v>
      </c>
      <c r="AD4018" s="27">
        <f>ROW()</f>
        <v>4018</v>
      </c>
      <c r="AE4018" s="27">
        <f>1</f>
        <v>1</v>
      </c>
      <c r="AF4018" s="27">
        <f>SUBTOTAL(109,Tbl_NGF_Data[[#This Row],[Counter]])</f>
        <v>1</v>
      </c>
    </row>
    <row r="4019" spans="2:32" ht="75" x14ac:dyDescent="0.25">
      <c r="B4019" s="21" t="s">
        <v>512</v>
      </c>
      <c r="C4019" s="22" t="s">
        <v>3147</v>
      </c>
      <c r="D4019" s="23">
        <v>9</v>
      </c>
      <c r="E4019" s="22" t="s">
        <v>512</v>
      </c>
      <c r="F4019" s="23">
        <v>9</v>
      </c>
      <c r="G4019" s="22" t="s">
        <v>3147</v>
      </c>
      <c r="H4019" s="22" t="s">
        <v>1327</v>
      </c>
      <c r="I4019" s="23">
        <v>1</v>
      </c>
      <c r="J4019" s="23">
        <v>720</v>
      </c>
      <c r="K4019" s="23" t="s">
        <v>3357</v>
      </c>
      <c r="L4019" s="22" t="s">
        <v>3358</v>
      </c>
      <c r="M4019" s="21" t="s">
        <v>602</v>
      </c>
      <c r="N4019" s="23" t="s">
        <v>1131</v>
      </c>
      <c r="O4019" s="22" t="s">
        <v>1132</v>
      </c>
      <c r="P4019" s="22" t="s">
        <v>1133</v>
      </c>
      <c r="Q4019" s="23" t="s">
        <v>3380</v>
      </c>
      <c r="R4019" s="22" t="s">
        <v>3381</v>
      </c>
      <c r="S4019" s="21" t="s">
        <v>606</v>
      </c>
      <c r="T4019" s="23" t="s">
        <v>3382</v>
      </c>
      <c r="U4019" s="24" t="s">
        <v>15</v>
      </c>
      <c r="V4019" s="23">
        <v>100</v>
      </c>
      <c r="W4019" s="25">
        <v>0</v>
      </c>
      <c r="X4019" s="25">
        <v>0</v>
      </c>
      <c r="Y4019" s="25">
        <v>0</v>
      </c>
      <c r="Z4019" s="25">
        <v>0</v>
      </c>
      <c r="AA4019" s="25">
        <v>1838.0299999999988</v>
      </c>
      <c r="AB4019" s="25">
        <v>-19560.23</v>
      </c>
      <c r="AC4019" s="26">
        <v>45152.505756550927</v>
      </c>
      <c r="AD4019" s="27">
        <f>ROW()</f>
        <v>4019</v>
      </c>
      <c r="AE4019" s="27">
        <f>1</f>
        <v>1</v>
      </c>
      <c r="AF4019" s="27">
        <f>SUBTOTAL(109,Tbl_NGF_Data[[#This Row],[Counter]])</f>
        <v>1</v>
      </c>
    </row>
    <row r="4020" spans="2:32" ht="75" x14ac:dyDescent="0.25">
      <c r="B4020" s="21" t="s">
        <v>512</v>
      </c>
      <c r="C4020" s="22" t="s">
        <v>3147</v>
      </c>
      <c r="D4020" s="23">
        <v>9</v>
      </c>
      <c r="E4020" s="22" t="s">
        <v>512</v>
      </c>
      <c r="F4020" s="23">
        <v>9</v>
      </c>
      <c r="G4020" s="22" t="s">
        <v>3147</v>
      </c>
      <c r="H4020" s="22" t="s">
        <v>1327</v>
      </c>
      <c r="I4020" s="23">
        <v>1</v>
      </c>
      <c r="J4020" s="23">
        <v>720</v>
      </c>
      <c r="K4020" s="23" t="s">
        <v>3357</v>
      </c>
      <c r="L4020" s="22" t="s">
        <v>3358</v>
      </c>
      <c r="M4020" s="21" t="s">
        <v>602</v>
      </c>
      <c r="N4020" s="23" t="s">
        <v>1131</v>
      </c>
      <c r="O4020" s="22" t="s">
        <v>1132</v>
      </c>
      <c r="P4020" s="22" t="s">
        <v>1133</v>
      </c>
      <c r="Q4020" s="23" t="s">
        <v>3380</v>
      </c>
      <c r="R4020" s="22" t="s">
        <v>3381</v>
      </c>
      <c r="S4020" s="21" t="s">
        <v>606</v>
      </c>
      <c r="T4020" s="23" t="s">
        <v>3382</v>
      </c>
      <c r="U4020" s="24" t="s">
        <v>16</v>
      </c>
      <c r="V4020" s="23">
        <v>135</v>
      </c>
      <c r="W4020" s="25">
        <v>0</v>
      </c>
      <c r="X4020" s="25">
        <v>0</v>
      </c>
      <c r="Y4020" s="25">
        <v>0</v>
      </c>
      <c r="Z4020" s="25">
        <v>0</v>
      </c>
      <c r="AA4020" s="25">
        <v>6330885</v>
      </c>
      <c r="AB4020" s="25">
        <v>5990771.3399999999</v>
      </c>
      <c r="AC4020" s="26">
        <v>45152.505756550927</v>
      </c>
      <c r="AD4020" s="27">
        <f>ROW()</f>
        <v>4020</v>
      </c>
      <c r="AE4020" s="27">
        <f>1</f>
        <v>1</v>
      </c>
      <c r="AF4020" s="27">
        <f>SUBTOTAL(109,Tbl_NGF_Data[[#This Row],[Counter]])</f>
        <v>1</v>
      </c>
    </row>
    <row r="4021" spans="2:32" ht="75" x14ac:dyDescent="0.25">
      <c r="B4021" s="21" t="s">
        <v>512</v>
      </c>
      <c r="C4021" s="22" t="s">
        <v>3147</v>
      </c>
      <c r="D4021" s="23">
        <v>9</v>
      </c>
      <c r="E4021" s="22" t="s">
        <v>512</v>
      </c>
      <c r="F4021" s="23">
        <v>9</v>
      </c>
      <c r="G4021" s="22" t="s">
        <v>3147</v>
      </c>
      <c r="H4021" s="22" t="s">
        <v>1327</v>
      </c>
      <c r="I4021" s="23">
        <v>1</v>
      </c>
      <c r="J4021" s="23">
        <v>720</v>
      </c>
      <c r="K4021" s="23" t="s">
        <v>3357</v>
      </c>
      <c r="L4021" s="22" t="s">
        <v>3358</v>
      </c>
      <c r="M4021" s="21" t="s">
        <v>602</v>
      </c>
      <c r="N4021" s="23" t="s">
        <v>1131</v>
      </c>
      <c r="O4021" s="22" t="s">
        <v>1132</v>
      </c>
      <c r="P4021" s="22" t="s">
        <v>1133</v>
      </c>
      <c r="Q4021" s="23" t="s">
        <v>3380</v>
      </c>
      <c r="R4021" s="22" t="s">
        <v>3381</v>
      </c>
      <c r="S4021" s="21" t="s">
        <v>606</v>
      </c>
      <c r="T4021" s="23" t="s">
        <v>3382</v>
      </c>
      <c r="U4021" s="24" t="s">
        <v>17</v>
      </c>
      <c r="V4021" s="23">
        <v>200</v>
      </c>
      <c r="W4021" s="25">
        <v>0</v>
      </c>
      <c r="X4021" s="25">
        <v>0</v>
      </c>
      <c r="Y4021" s="25">
        <v>0</v>
      </c>
      <c r="Z4021" s="25">
        <v>0</v>
      </c>
      <c r="AA4021" s="25">
        <v>340113.61999999988</v>
      </c>
      <c r="AB4021" s="25">
        <v>1847719.2200000002</v>
      </c>
      <c r="AC4021" s="26">
        <v>45152.505756550927</v>
      </c>
      <c r="AD4021" s="27">
        <f>ROW()</f>
        <v>4021</v>
      </c>
      <c r="AE4021" s="27">
        <f>1</f>
        <v>1</v>
      </c>
      <c r="AF4021" s="27">
        <f>SUBTOTAL(109,Tbl_NGF_Data[[#This Row],[Counter]])</f>
        <v>1</v>
      </c>
    </row>
    <row r="4022" spans="2:32" ht="75" x14ac:dyDescent="0.25">
      <c r="B4022" s="21" t="s">
        <v>512</v>
      </c>
      <c r="C4022" s="22" t="s">
        <v>3147</v>
      </c>
      <c r="D4022" s="23">
        <v>9</v>
      </c>
      <c r="E4022" s="22" t="s">
        <v>512</v>
      </c>
      <c r="F4022" s="23">
        <v>9</v>
      </c>
      <c r="G4022" s="22" t="s">
        <v>3147</v>
      </c>
      <c r="H4022" s="22" t="s">
        <v>1327</v>
      </c>
      <c r="I4022" s="23">
        <v>1</v>
      </c>
      <c r="J4022" s="23">
        <v>720</v>
      </c>
      <c r="K4022" s="23" t="s">
        <v>3357</v>
      </c>
      <c r="L4022" s="22" t="s">
        <v>3358</v>
      </c>
      <c r="M4022" s="21" t="s">
        <v>602</v>
      </c>
      <c r="N4022" s="23" t="s">
        <v>1131</v>
      </c>
      <c r="O4022" s="22" t="s">
        <v>1132</v>
      </c>
      <c r="P4022" s="22" t="s">
        <v>1133</v>
      </c>
      <c r="Q4022" s="23" t="s">
        <v>3380</v>
      </c>
      <c r="R4022" s="22" t="s">
        <v>3381</v>
      </c>
      <c r="S4022" s="21" t="s">
        <v>606</v>
      </c>
      <c r="T4022" s="23" t="s">
        <v>3382</v>
      </c>
      <c r="U4022" s="24" t="s">
        <v>18</v>
      </c>
      <c r="V4022" s="23">
        <v>220</v>
      </c>
      <c r="W4022" s="25">
        <v>0</v>
      </c>
      <c r="X4022" s="25">
        <v>0</v>
      </c>
      <c r="Y4022" s="25">
        <v>0</v>
      </c>
      <c r="Z4022" s="25">
        <v>0</v>
      </c>
      <c r="AA4022" s="25">
        <v>5990771.3799999999</v>
      </c>
      <c r="AB4022" s="25">
        <v>4143052.1199999996</v>
      </c>
      <c r="AC4022" s="26">
        <v>45152.505756550927</v>
      </c>
      <c r="AD4022" s="27">
        <f>ROW()</f>
        <v>4022</v>
      </c>
      <c r="AE4022" s="27">
        <f>1</f>
        <v>1</v>
      </c>
      <c r="AF4022" s="27">
        <f>SUBTOTAL(109,Tbl_NGF_Data[[#This Row],[Counter]])</f>
        <v>1</v>
      </c>
    </row>
    <row r="4023" spans="2:32" ht="75" x14ac:dyDescent="0.25">
      <c r="B4023" s="21" t="s">
        <v>512</v>
      </c>
      <c r="C4023" s="22" t="s">
        <v>3147</v>
      </c>
      <c r="D4023" s="23">
        <v>9</v>
      </c>
      <c r="E4023" s="22" t="s">
        <v>512</v>
      </c>
      <c r="F4023" s="23">
        <v>9</v>
      </c>
      <c r="G4023" s="22" t="s">
        <v>3147</v>
      </c>
      <c r="H4023" s="22" t="s">
        <v>1327</v>
      </c>
      <c r="I4023" s="23">
        <v>1</v>
      </c>
      <c r="J4023" s="23">
        <v>720</v>
      </c>
      <c r="K4023" s="23" t="s">
        <v>3357</v>
      </c>
      <c r="L4023" s="22" t="s">
        <v>3358</v>
      </c>
      <c r="M4023" s="21" t="s">
        <v>602</v>
      </c>
      <c r="N4023" s="23" t="s">
        <v>1131</v>
      </c>
      <c r="O4023" s="22" t="s">
        <v>1132</v>
      </c>
      <c r="P4023" s="22" t="s">
        <v>1133</v>
      </c>
      <c r="Q4023" s="23" t="s">
        <v>3380</v>
      </c>
      <c r="R4023" s="22" t="s">
        <v>3381</v>
      </c>
      <c r="S4023" s="21" t="s">
        <v>606</v>
      </c>
      <c r="T4023" s="23" t="s">
        <v>3382</v>
      </c>
      <c r="U4023" s="24" t="s">
        <v>19</v>
      </c>
      <c r="V4023" s="23">
        <v>500</v>
      </c>
      <c r="W4023" s="25">
        <v>0</v>
      </c>
      <c r="X4023" s="25">
        <v>0</v>
      </c>
      <c r="Y4023" s="25">
        <v>0</v>
      </c>
      <c r="Z4023" s="25">
        <v>0</v>
      </c>
      <c r="AA4023" s="25">
        <v>341951.65</v>
      </c>
      <c r="AB4023" s="25">
        <v>1826320.96</v>
      </c>
      <c r="AC4023" s="26">
        <v>45152.505756550927</v>
      </c>
      <c r="AD4023" s="27">
        <f>ROW()</f>
        <v>4023</v>
      </c>
      <c r="AE4023" s="27">
        <f>1</f>
        <v>1</v>
      </c>
      <c r="AF4023" s="27">
        <f>SUBTOTAL(109,Tbl_NGF_Data[[#This Row],[Counter]])</f>
        <v>1</v>
      </c>
    </row>
    <row r="4024" spans="2:32" ht="75" x14ac:dyDescent="0.25">
      <c r="B4024" s="21" t="s">
        <v>512</v>
      </c>
      <c r="C4024" s="22" t="s">
        <v>3147</v>
      </c>
      <c r="D4024" s="23">
        <v>9</v>
      </c>
      <c r="E4024" s="22" t="s">
        <v>512</v>
      </c>
      <c r="F4024" s="23">
        <v>9</v>
      </c>
      <c r="G4024" s="22" t="s">
        <v>3147</v>
      </c>
      <c r="H4024" s="22" t="s">
        <v>1327</v>
      </c>
      <c r="I4024" s="23">
        <v>1</v>
      </c>
      <c r="J4024" s="23">
        <v>720</v>
      </c>
      <c r="K4024" s="23" t="s">
        <v>3357</v>
      </c>
      <c r="L4024" s="22" t="s">
        <v>3358</v>
      </c>
      <c r="M4024" s="21" t="s">
        <v>602</v>
      </c>
      <c r="N4024" s="23" t="s">
        <v>1166</v>
      </c>
      <c r="O4024" s="22" t="s">
        <v>1167</v>
      </c>
      <c r="P4024" s="22" t="s">
        <v>1168</v>
      </c>
      <c r="Q4024" s="23" t="s">
        <v>3383</v>
      </c>
      <c r="R4024" s="22" t="s">
        <v>3384</v>
      </c>
      <c r="S4024" s="21" t="s">
        <v>607</v>
      </c>
      <c r="T4024" s="23" t="s">
        <v>3385</v>
      </c>
      <c r="U4024" s="24" t="s">
        <v>15</v>
      </c>
      <c r="V4024" s="23">
        <v>100</v>
      </c>
      <c r="W4024" s="25">
        <v>0</v>
      </c>
      <c r="X4024" s="25">
        <v>0</v>
      </c>
      <c r="Y4024" s="25">
        <v>0</v>
      </c>
      <c r="Z4024" s="25">
        <v>0</v>
      </c>
      <c r="AA4024" s="25">
        <v>84418.35</v>
      </c>
      <c r="AB4024" s="25">
        <v>18831.310000000001</v>
      </c>
      <c r="AC4024" s="26">
        <v>45152.505756550927</v>
      </c>
      <c r="AD4024" s="27">
        <f>ROW()</f>
        <v>4024</v>
      </c>
      <c r="AE4024" s="27">
        <f>1</f>
        <v>1</v>
      </c>
      <c r="AF4024" s="27">
        <f>SUBTOTAL(109,Tbl_NGF_Data[[#This Row],[Counter]])</f>
        <v>1</v>
      </c>
    </row>
    <row r="4025" spans="2:32" ht="75" x14ac:dyDescent="0.25">
      <c r="B4025" s="21" t="s">
        <v>512</v>
      </c>
      <c r="C4025" s="22" t="s">
        <v>3147</v>
      </c>
      <c r="D4025" s="23">
        <v>9</v>
      </c>
      <c r="E4025" s="22" t="s">
        <v>512</v>
      </c>
      <c r="F4025" s="23">
        <v>9</v>
      </c>
      <c r="G4025" s="22" t="s">
        <v>3147</v>
      </c>
      <c r="H4025" s="22" t="s">
        <v>1327</v>
      </c>
      <c r="I4025" s="23">
        <v>1</v>
      </c>
      <c r="J4025" s="23">
        <v>720</v>
      </c>
      <c r="K4025" s="23" t="s">
        <v>3357</v>
      </c>
      <c r="L4025" s="22" t="s">
        <v>3358</v>
      </c>
      <c r="M4025" s="21" t="s">
        <v>602</v>
      </c>
      <c r="N4025" s="23" t="s">
        <v>1166</v>
      </c>
      <c r="O4025" s="22" t="s">
        <v>1167</v>
      </c>
      <c r="P4025" s="22" t="s">
        <v>1168</v>
      </c>
      <c r="Q4025" s="23" t="s">
        <v>3383</v>
      </c>
      <c r="R4025" s="22" t="s">
        <v>3384</v>
      </c>
      <c r="S4025" s="21" t="s">
        <v>607</v>
      </c>
      <c r="T4025" s="23" t="s">
        <v>3385</v>
      </c>
      <c r="U4025" s="24" t="s">
        <v>16</v>
      </c>
      <c r="V4025" s="23">
        <v>135</v>
      </c>
      <c r="W4025" s="25">
        <v>0</v>
      </c>
      <c r="X4025" s="25">
        <v>0</v>
      </c>
      <c r="Y4025" s="25">
        <v>0</v>
      </c>
      <c r="Z4025" s="25">
        <v>0</v>
      </c>
      <c r="AA4025" s="25">
        <v>5438714</v>
      </c>
      <c r="AB4025" s="25">
        <v>4648662.01</v>
      </c>
      <c r="AC4025" s="26">
        <v>45152.505756550927</v>
      </c>
      <c r="AD4025" s="27">
        <f>ROW()</f>
        <v>4025</v>
      </c>
      <c r="AE4025" s="27">
        <f>1</f>
        <v>1</v>
      </c>
      <c r="AF4025" s="27">
        <f>SUBTOTAL(109,Tbl_NGF_Data[[#This Row],[Counter]])</f>
        <v>1</v>
      </c>
    </row>
    <row r="4026" spans="2:32" ht="75" x14ac:dyDescent="0.25">
      <c r="B4026" s="21" t="s">
        <v>512</v>
      </c>
      <c r="C4026" s="22" t="s">
        <v>3147</v>
      </c>
      <c r="D4026" s="23">
        <v>9</v>
      </c>
      <c r="E4026" s="22" t="s">
        <v>512</v>
      </c>
      <c r="F4026" s="23">
        <v>9</v>
      </c>
      <c r="G4026" s="22" t="s">
        <v>3147</v>
      </c>
      <c r="H4026" s="22" t="s">
        <v>1327</v>
      </c>
      <c r="I4026" s="23">
        <v>1</v>
      </c>
      <c r="J4026" s="23">
        <v>720</v>
      </c>
      <c r="K4026" s="23" t="s">
        <v>3357</v>
      </c>
      <c r="L4026" s="22" t="s">
        <v>3358</v>
      </c>
      <c r="M4026" s="21" t="s">
        <v>602</v>
      </c>
      <c r="N4026" s="23" t="s">
        <v>1166</v>
      </c>
      <c r="O4026" s="22" t="s">
        <v>1167</v>
      </c>
      <c r="P4026" s="22" t="s">
        <v>1168</v>
      </c>
      <c r="Q4026" s="23" t="s">
        <v>3383</v>
      </c>
      <c r="R4026" s="22" t="s">
        <v>3384</v>
      </c>
      <c r="S4026" s="21" t="s">
        <v>607</v>
      </c>
      <c r="T4026" s="23" t="s">
        <v>3385</v>
      </c>
      <c r="U4026" s="24" t="s">
        <v>17</v>
      </c>
      <c r="V4026" s="23">
        <v>200</v>
      </c>
      <c r="W4026" s="25">
        <v>0</v>
      </c>
      <c r="X4026" s="25">
        <v>0</v>
      </c>
      <c r="Y4026" s="25">
        <v>0</v>
      </c>
      <c r="Z4026" s="25">
        <v>0</v>
      </c>
      <c r="AA4026" s="25">
        <v>790051.53000000014</v>
      </c>
      <c r="AB4026" s="25">
        <v>1460259.37</v>
      </c>
      <c r="AC4026" s="26">
        <v>45152.505756550927</v>
      </c>
      <c r="AD4026" s="27">
        <f>ROW()</f>
        <v>4026</v>
      </c>
      <c r="AE4026" s="27">
        <f>1</f>
        <v>1</v>
      </c>
      <c r="AF4026" s="27">
        <f>SUBTOTAL(109,Tbl_NGF_Data[[#This Row],[Counter]])</f>
        <v>1</v>
      </c>
    </row>
    <row r="4027" spans="2:32" ht="75" x14ac:dyDescent="0.25">
      <c r="B4027" s="21" t="s">
        <v>512</v>
      </c>
      <c r="C4027" s="22" t="s">
        <v>3147</v>
      </c>
      <c r="D4027" s="23">
        <v>9</v>
      </c>
      <c r="E4027" s="22" t="s">
        <v>512</v>
      </c>
      <c r="F4027" s="23">
        <v>9</v>
      </c>
      <c r="G4027" s="22" t="s">
        <v>3147</v>
      </c>
      <c r="H4027" s="22" t="s">
        <v>1327</v>
      </c>
      <c r="I4027" s="23">
        <v>1</v>
      </c>
      <c r="J4027" s="23">
        <v>720</v>
      </c>
      <c r="K4027" s="23" t="s">
        <v>3357</v>
      </c>
      <c r="L4027" s="22" t="s">
        <v>3358</v>
      </c>
      <c r="M4027" s="21" t="s">
        <v>602</v>
      </c>
      <c r="N4027" s="23" t="s">
        <v>1166</v>
      </c>
      <c r="O4027" s="22" t="s">
        <v>1167</v>
      </c>
      <c r="P4027" s="22" t="s">
        <v>1168</v>
      </c>
      <c r="Q4027" s="23" t="s">
        <v>3383</v>
      </c>
      <c r="R4027" s="22" t="s">
        <v>3384</v>
      </c>
      <c r="S4027" s="21" t="s">
        <v>607</v>
      </c>
      <c r="T4027" s="23" t="s">
        <v>3385</v>
      </c>
      <c r="U4027" s="24" t="s">
        <v>18</v>
      </c>
      <c r="V4027" s="23">
        <v>220</v>
      </c>
      <c r="W4027" s="25">
        <v>0</v>
      </c>
      <c r="X4027" s="25">
        <v>0</v>
      </c>
      <c r="Y4027" s="25">
        <v>0</v>
      </c>
      <c r="Z4027" s="25">
        <v>0</v>
      </c>
      <c r="AA4027" s="25">
        <v>4648662.47</v>
      </c>
      <c r="AB4027" s="25">
        <v>3188402.6399999997</v>
      </c>
      <c r="AC4027" s="26">
        <v>45152.505756550927</v>
      </c>
      <c r="AD4027" s="27">
        <f>ROW()</f>
        <v>4027</v>
      </c>
      <c r="AE4027" s="27">
        <f>1</f>
        <v>1</v>
      </c>
      <c r="AF4027" s="27">
        <f>SUBTOTAL(109,Tbl_NGF_Data[[#This Row],[Counter]])</f>
        <v>1</v>
      </c>
    </row>
    <row r="4028" spans="2:32" ht="75" x14ac:dyDescent="0.25">
      <c r="B4028" s="21" t="s">
        <v>512</v>
      </c>
      <c r="C4028" s="22" t="s">
        <v>3147</v>
      </c>
      <c r="D4028" s="23">
        <v>9</v>
      </c>
      <c r="E4028" s="22" t="s">
        <v>512</v>
      </c>
      <c r="F4028" s="23">
        <v>9</v>
      </c>
      <c r="G4028" s="22" t="s">
        <v>3147</v>
      </c>
      <c r="H4028" s="22" t="s">
        <v>1327</v>
      </c>
      <c r="I4028" s="23">
        <v>1</v>
      </c>
      <c r="J4028" s="23">
        <v>720</v>
      </c>
      <c r="K4028" s="23" t="s">
        <v>3357</v>
      </c>
      <c r="L4028" s="22" t="s">
        <v>3358</v>
      </c>
      <c r="M4028" s="21" t="s">
        <v>602</v>
      </c>
      <c r="N4028" s="23" t="s">
        <v>1166</v>
      </c>
      <c r="O4028" s="22" t="s">
        <v>1167</v>
      </c>
      <c r="P4028" s="22" t="s">
        <v>1168</v>
      </c>
      <c r="Q4028" s="23" t="s">
        <v>3383</v>
      </c>
      <c r="R4028" s="22" t="s">
        <v>3384</v>
      </c>
      <c r="S4028" s="21" t="s">
        <v>607</v>
      </c>
      <c r="T4028" s="23" t="s">
        <v>3385</v>
      </c>
      <c r="U4028" s="24" t="s">
        <v>19</v>
      </c>
      <c r="V4028" s="23">
        <v>500</v>
      </c>
      <c r="W4028" s="25">
        <v>0</v>
      </c>
      <c r="X4028" s="25">
        <v>0</v>
      </c>
      <c r="Y4028" s="25">
        <v>0</v>
      </c>
      <c r="Z4028" s="25">
        <v>0</v>
      </c>
      <c r="AA4028" s="25">
        <v>874469.88</v>
      </c>
      <c r="AB4028" s="25">
        <v>1394672.33</v>
      </c>
      <c r="AC4028" s="26">
        <v>45152.505756550927</v>
      </c>
      <c r="AD4028" s="27">
        <f>ROW()</f>
        <v>4028</v>
      </c>
      <c r="AE4028" s="27">
        <f>1</f>
        <v>1</v>
      </c>
      <c r="AF4028" s="27">
        <f>SUBTOTAL(109,Tbl_NGF_Data[[#This Row],[Counter]])</f>
        <v>1</v>
      </c>
    </row>
    <row r="4029" spans="2:32" ht="75" x14ac:dyDescent="0.25">
      <c r="B4029" s="21" t="s">
        <v>512</v>
      </c>
      <c r="C4029" s="22" t="s">
        <v>3147</v>
      </c>
      <c r="D4029" s="23">
        <v>9</v>
      </c>
      <c r="E4029" s="22" t="s">
        <v>512</v>
      </c>
      <c r="F4029" s="23">
        <v>9</v>
      </c>
      <c r="G4029" s="22" t="s">
        <v>3147</v>
      </c>
      <c r="H4029" s="22" t="s">
        <v>1327</v>
      </c>
      <c r="I4029" s="23">
        <v>1</v>
      </c>
      <c r="J4029" s="23">
        <v>720</v>
      </c>
      <c r="K4029" s="23" t="s">
        <v>3357</v>
      </c>
      <c r="L4029" s="22" t="s">
        <v>3358</v>
      </c>
      <c r="M4029" s="21" t="s">
        <v>602</v>
      </c>
      <c r="N4029" s="23" t="s">
        <v>1166</v>
      </c>
      <c r="O4029" s="22" t="s">
        <v>1167</v>
      </c>
      <c r="P4029" s="22" t="s">
        <v>1168</v>
      </c>
      <c r="Q4029" s="23" t="s">
        <v>1169</v>
      </c>
      <c r="R4029" s="22" t="s">
        <v>1170</v>
      </c>
      <c r="S4029" s="21" t="s">
        <v>40</v>
      </c>
      <c r="T4029" s="23" t="s">
        <v>3386</v>
      </c>
      <c r="U4029" s="24" t="s">
        <v>15</v>
      </c>
      <c r="V4029" s="23">
        <v>100</v>
      </c>
      <c r="W4029" s="25">
        <v>0</v>
      </c>
      <c r="X4029" s="25">
        <v>0</v>
      </c>
      <c r="Y4029" s="25">
        <v>0</v>
      </c>
      <c r="Z4029" s="25">
        <v>0</v>
      </c>
      <c r="AA4029" s="25">
        <v>62866667</v>
      </c>
      <c r="AB4029" s="25">
        <v>59297865.840000004</v>
      </c>
      <c r="AC4029" s="26">
        <v>45152.505756550927</v>
      </c>
      <c r="AD4029" s="27">
        <f>ROW()</f>
        <v>4029</v>
      </c>
      <c r="AE4029" s="27">
        <f>1</f>
        <v>1</v>
      </c>
      <c r="AF4029" s="27">
        <f>SUBTOTAL(109,Tbl_NGF_Data[[#This Row],[Counter]])</f>
        <v>1</v>
      </c>
    </row>
    <row r="4030" spans="2:32" ht="75" x14ac:dyDescent="0.25">
      <c r="B4030" s="21" t="s">
        <v>512</v>
      </c>
      <c r="C4030" s="22" t="s">
        <v>3147</v>
      </c>
      <c r="D4030" s="23">
        <v>9</v>
      </c>
      <c r="E4030" s="22" t="s">
        <v>512</v>
      </c>
      <c r="F4030" s="23">
        <v>9</v>
      </c>
      <c r="G4030" s="22" t="s">
        <v>3147</v>
      </c>
      <c r="H4030" s="22" t="s">
        <v>1327</v>
      </c>
      <c r="I4030" s="23">
        <v>1</v>
      </c>
      <c r="J4030" s="23">
        <v>720</v>
      </c>
      <c r="K4030" s="23" t="s">
        <v>3357</v>
      </c>
      <c r="L4030" s="22" t="s">
        <v>3358</v>
      </c>
      <c r="M4030" s="21" t="s">
        <v>602</v>
      </c>
      <c r="N4030" s="23" t="s">
        <v>1166</v>
      </c>
      <c r="O4030" s="22" t="s">
        <v>1167</v>
      </c>
      <c r="P4030" s="22" t="s">
        <v>1168</v>
      </c>
      <c r="Q4030" s="23" t="s">
        <v>1169</v>
      </c>
      <c r="R4030" s="22" t="s">
        <v>1170</v>
      </c>
      <c r="S4030" s="21" t="s">
        <v>40</v>
      </c>
      <c r="T4030" s="23" t="s">
        <v>3386</v>
      </c>
      <c r="U4030" s="24" t="s">
        <v>16</v>
      </c>
      <c r="V4030" s="23">
        <v>135</v>
      </c>
      <c r="W4030" s="25">
        <v>0</v>
      </c>
      <c r="X4030" s="25">
        <v>0</v>
      </c>
      <c r="Y4030" s="25">
        <v>0</v>
      </c>
      <c r="Z4030" s="25">
        <v>0</v>
      </c>
      <c r="AA4030" s="25">
        <v>16200000</v>
      </c>
      <c r="AB4030" s="25">
        <v>15716667</v>
      </c>
      <c r="AC4030" s="26">
        <v>45152.505756550927</v>
      </c>
      <c r="AD4030" s="27">
        <f>ROW()</f>
        <v>4030</v>
      </c>
      <c r="AE4030" s="27">
        <f>1</f>
        <v>1</v>
      </c>
      <c r="AF4030" s="27">
        <f>SUBTOTAL(109,Tbl_NGF_Data[[#This Row],[Counter]])</f>
        <v>1</v>
      </c>
    </row>
    <row r="4031" spans="2:32" ht="75" x14ac:dyDescent="0.25">
      <c r="B4031" s="21" t="s">
        <v>512</v>
      </c>
      <c r="C4031" s="22" t="s">
        <v>3147</v>
      </c>
      <c r="D4031" s="23">
        <v>9</v>
      </c>
      <c r="E4031" s="22" t="s">
        <v>512</v>
      </c>
      <c r="F4031" s="23">
        <v>9</v>
      </c>
      <c r="G4031" s="22" t="s">
        <v>3147</v>
      </c>
      <c r="H4031" s="22" t="s">
        <v>1327</v>
      </c>
      <c r="I4031" s="23">
        <v>1</v>
      </c>
      <c r="J4031" s="23">
        <v>720</v>
      </c>
      <c r="K4031" s="23" t="s">
        <v>3357</v>
      </c>
      <c r="L4031" s="22" t="s">
        <v>3358</v>
      </c>
      <c r="M4031" s="21" t="s">
        <v>602</v>
      </c>
      <c r="N4031" s="23" t="s">
        <v>1166</v>
      </c>
      <c r="O4031" s="22" t="s">
        <v>1167</v>
      </c>
      <c r="P4031" s="22" t="s">
        <v>1168</v>
      </c>
      <c r="Q4031" s="23" t="s">
        <v>1169</v>
      </c>
      <c r="R4031" s="22" t="s">
        <v>1170</v>
      </c>
      <c r="S4031" s="21" t="s">
        <v>40</v>
      </c>
      <c r="T4031" s="23" t="s">
        <v>3386</v>
      </c>
      <c r="U4031" s="24" t="s">
        <v>66</v>
      </c>
      <c r="V4031" s="23">
        <v>137</v>
      </c>
      <c r="W4031" s="25">
        <v>0</v>
      </c>
      <c r="X4031" s="25">
        <v>0</v>
      </c>
      <c r="Y4031" s="25">
        <v>0</v>
      </c>
      <c r="Z4031" s="25">
        <v>0</v>
      </c>
      <c r="AA4031" s="25">
        <v>50000000</v>
      </c>
      <c r="AB4031" s="25">
        <v>50000000</v>
      </c>
      <c r="AC4031" s="26">
        <v>45152.505756550927</v>
      </c>
      <c r="AD4031" s="27">
        <f>ROW()</f>
        <v>4031</v>
      </c>
      <c r="AE4031" s="27">
        <f>1</f>
        <v>1</v>
      </c>
      <c r="AF4031" s="27">
        <f>SUBTOTAL(109,Tbl_NGF_Data[[#This Row],[Counter]])</f>
        <v>1</v>
      </c>
    </row>
    <row r="4032" spans="2:32" ht="75" x14ac:dyDescent="0.25">
      <c r="B4032" s="21" t="s">
        <v>512</v>
      </c>
      <c r="C4032" s="22" t="s">
        <v>3147</v>
      </c>
      <c r="D4032" s="23">
        <v>9</v>
      </c>
      <c r="E4032" s="22" t="s">
        <v>512</v>
      </c>
      <c r="F4032" s="23">
        <v>9</v>
      </c>
      <c r="G4032" s="22" t="s">
        <v>3147</v>
      </c>
      <c r="H4032" s="22" t="s">
        <v>1327</v>
      </c>
      <c r="I4032" s="23">
        <v>1</v>
      </c>
      <c r="J4032" s="23">
        <v>720</v>
      </c>
      <c r="K4032" s="23" t="s">
        <v>3357</v>
      </c>
      <c r="L4032" s="22" t="s">
        <v>3358</v>
      </c>
      <c r="M4032" s="21" t="s">
        <v>602</v>
      </c>
      <c r="N4032" s="23" t="s">
        <v>1166</v>
      </c>
      <c r="O4032" s="22" t="s">
        <v>1167</v>
      </c>
      <c r="P4032" s="22" t="s">
        <v>1168</v>
      </c>
      <c r="Q4032" s="23" t="s">
        <v>1169</v>
      </c>
      <c r="R4032" s="22" t="s">
        <v>1170</v>
      </c>
      <c r="S4032" s="21" t="s">
        <v>40</v>
      </c>
      <c r="T4032" s="23" t="s">
        <v>3386</v>
      </c>
      <c r="U4032" s="24" t="s">
        <v>17</v>
      </c>
      <c r="V4032" s="23">
        <v>200</v>
      </c>
      <c r="W4032" s="25">
        <v>0</v>
      </c>
      <c r="X4032" s="25">
        <v>0</v>
      </c>
      <c r="Y4032" s="25">
        <v>0</v>
      </c>
      <c r="Z4032" s="25">
        <v>0</v>
      </c>
      <c r="AA4032" s="25">
        <v>3333333</v>
      </c>
      <c r="AB4032" s="25">
        <v>3776864.99</v>
      </c>
      <c r="AC4032" s="26">
        <v>45152.505756550927</v>
      </c>
      <c r="AD4032" s="27">
        <f>ROW()</f>
        <v>4032</v>
      </c>
      <c r="AE4032" s="27">
        <f>1</f>
        <v>1</v>
      </c>
      <c r="AF4032" s="27">
        <f>SUBTOTAL(109,Tbl_NGF_Data[[#This Row],[Counter]])</f>
        <v>1</v>
      </c>
    </row>
    <row r="4033" spans="2:32" ht="75" x14ac:dyDescent="0.25">
      <c r="B4033" s="21" t="s">
        <v>512</v>
      </c>
      <c r="C4033" s="22" t="s">
        <v>3147</v>
      </c>
      <c r="D4033" s="23">
        <v>9</v>
      </c>
      <c r="E4033" s="22" t="s">
        <v>512</v>
      </c>
      <c r="F4033" s="23">
        <v>9</v>
      </c>
      <c r="G4033" s="22" t="s">
        <v>3147</v>
      </c>
      <c r="H4033" s="22" t="s">
        <v>1327</v>
      </c>
      <c r="I4033" s="23">
        <v>1</v>
      </c>
      <c r="J4033" s="23">
        <v>720</v>
      </c>
      <c r="K4033" s="23" t="s">
        <v>3357</v>
      </c>
      <c r="L4033" s="22" t="s">
        <v>3358</v>
      </c>
      <c r="M4033" s="21" t="s">
        <v>602</v>
      </c>
      <c r="N4033" s="23" t="s">
        <v>1166</v>
      </c>
      <c r="O4033" s="22" t="s">
        <v>1167</v>
      </c>
      <c r="P4033" s="22" t="s">
        <v>1168</v>
      </c>
      <c r="Q4033" s="23" t="s">
        <v>1169</v>
      </c>
      <c r="R4033" s="22" t="s">
        <v>1170</v>
      </c>
      <c r="S4033" s="21" t="s">
        <v>40</v>
      </c>
      <c r="T4033" s="23" t="s">
        <v>3386</v>
      </c>
      <c r="U4033" s="24" t="s">
        <v>97</v>
      </c>
      <c r="V4033" s="23">
        <v>205</v>
      </c>
      <c r="W4033" s="25">
        <v>0</v>
      </c>
      <c r="X4033" s="25">
        <v>0</v>
      </c>
      <c r="Y4033" s="25">
        <v>0</v>
      </c>
      <c r="Z4033" s="25">
        <v>0</v>
      </c>
      <c r="AA4033" s="25">
        <v>0</v>
      </c>
      <c r="AB4033" s="25">
        <v>2641936.17</v>
      </c>
      <c r="AC4033" s="26">
        <v>45152.505756550927</v>
      </c>
      <c r="AD4033" s="27">
        <f>ROW()</f>
        <v>4033</v>
      </c>
      <c r="AE4033" s="27">
        <f>1</f>
        <v>1</v>
      </c>
      <c r="AF4033" s="27">
        <f>SUBTOTAL(109,Tbl_NGF_Data[[#This Row],[Counter]])</f>
        <v>1</v>
      </c>
    </row>
    <row r="4034" spans="2:32" ht="75" x14ac:dyDescent="0.25">
      <c r="B4034" s="21" t="s">
        <v>512</v>
      </c>
      <c r="C4034" s="22" t="s">
        <v>3147</v>
      </c>
      <c r="D4034" s="23">
        <v>9</v>
      </c>
      <c r="E4034" s="22" t="s">
        <v>512</v>
      </c>
      <c r="F4034" s="23">
        <v>9</v>
      </c>
      <c r="G4034" s="22" t="s">
        <v>3147</v>
      </c>
      <c r="H4034" s="22" t="s">
        <v>1327</v>
      </c>
      <c r="I4034" s="23">
        <v>1</v>
      </c>
      <c r="J4034" s="23">
        <v>720</v>
      </c>
      <c r="K4034" s="23" t="s">
        <v>3357</v>
      </c>
      <c r="L4034" s="22" t="s">
        <v>3358</v>
      </c>
      <c r="M4034" s="21" t="s">
        <v>602</v>
      </c>
      <c r="N4034" s="23" t="s">
        <v>1166</v>
      </c>
      <c r="O4034" s="22" t="s">
        <v>1167</v>
      </c>
      <c r="P4034" s="22" t="s">
        <v>1168</v>
      </c>
      <c r="Q4034" s="23" t="s">
        <v>1169</v>
      </c>
      <c r="R4034" s="22" t="s">
        <v>1170</v>
      </c>
      <c r="S4034" s="21" t="s">
        <v>40</v>
      </c>
      <c r="T4034" s="23" t="s">
        <v>3386</v>
      </c>
      <c r="U4034" s="24" t="s">
        <v>18</v>
      </c>
      <c r="V4034" s="23">
        <v>220</v>
      </c>
      <c r="W4034" s="25">
        <v>0</v>
      </c>
      <c r="X4034" s="25">
        <v>0</v>
      </c>
      <c r="Y4034" s="25">
        <v>0</v>
      </c>
      <c r="Z4034" s="25">
        <v>0</v>
      </c>
      <c r="AA4034" s="25">
        <v>12866667</v>
      </c>
      <c r="AB4034" s="25">
        <v>11939802.01</v>
      </c>
      <c r="AC4034" s="26">
        <v>45152.505756550927</v>
      </c>
      <c r="AD4034" s="27">
        <f>ROW()</f>
        <v>4034</v>
      </c>
      <c r="AE4034" s="27">
        <f>1</f>
        <v>1</v>
      </c>
      <c r="AF4034" s="27">
        <f>SUBTOTAL(109,Tbl_NGF_Data[[#This Row],[Counter]])</f>
        <v>1</v>
      </c>
    </row>
    <row r="4035" spans="2:32" ht="75" x14ac:dyDescent="0.25">
      <c r="B4035" s="21" t="s">
        <v>512</v>
      </c>
      <c r="C4035" s="22" t="s">
        <v>3147</v>
      </c>
      <c r="D4035" s="23">
        <v>9</v>
      </c>
      <c r="E4035" s="22" t="s">
        <v>512</v>
      </c>
      <c r="F4035" s="23">
        <v>9</v>
      </c>
      <c r="G4035" s="22" t="s">
        <v>3147</v>
      </c>
      <c r="H4035" s="22" t="s">
        <v>1327</v>
      </c>
      <c r="I4035" s="23">
        <v>1</v>
      </c>
      <c r="J4035" s="23">
        <v>720</v>
      </c>
      <c r="K4035" s="23" t="s">
        <v>3357</v>
      </c>
      <c r="L4035" s="22" t="s">
        <v>3358</v>
      </c>
      <c r="M4035" s="21" t="s">
        <v>602</v>
      </c>
      <c r="N4035" s="23" t="s">
        <v>1166</v>
      </c>
      <c r="O4035" s="22" t="s">
        <v>1167</v>
      </c>
      <c r="P4035" s="22" t="s">
        <v>1168</v>
      </c>
      <c r="Q4035" s="23" t="s">
        <v>1169</v>
      </c>
      <c r="R4035" s="22" t="s">
        <v>1170</v>
      </c>
      <c r="S4035" s="21" t="s">
        <v>40</v>
      </c>
      <c r="T4035" s="23" t="s">
        <v>3386</v>
      </c>
      <c r="U4035" s="24" t="s">
        <v>67</v>
      </c>
      <c r="V4035" s="23">
        <v>222</v>
      </c>
      <c r="W4035" s="25">
        <v>0</v>
      </c>
      <c r="X4035" s="25">
        <v>0</v>
      </c>
      <c r="Y4035" s="25">
        <v>0</v>
      </c>
      <c r="Z4035" s="25">
        <v>0</v>
      </c>
      <c r="AA4035" s="25">
        <v>50000000</v>
      </c>
      <c r="AB4035" s="25">
        <v>47358063.829999998</v>
      </c>
      <c r="AC4035" s="26">
        <v>45152.505756550927</v>
      </c>
      <c r="AD4035" s="27">
        <f>ROW()</f>
        <v>4035</v>
      </c>
      <c r="AE4035" s="27">
        <f>1</f>
        <v>1</v>
      </c>
      <c r="AF4035" s="27">
        <f>SUBTOTAL(109,Tbl_NGF_Data[[#This Row],[Counter]])</f>
        <v>1</v>
      </c>
    </row>
    <row r="4036" spans="2:32" ht="75" x14ac:dyDescent="0.25">
      <c r="B4036" s="21" t="s">
        <v>512</v>
      </c>
      <c r="C4036" s="22" t="s">
        <v>3147</v>
      </c>
      <c r="D4036" s="23">
        <v>9</v>
      </c>
      <c r="E4036" s="22" t="s">
        <v>512</v>
      </c>
      <c r="F4036" s="23">
        <v>9</v>
      </c>
      <c r="G4036" s="22" t="s">
        <v>3147</v>
      </c>
      <c r="H4036" s="22" t="s">
        <v>1327</v>
      </c>
      <c r="I4036" s="23">
        <v>1</v>
      </c>
      <c r="J4036" s="23">
        <v>720</v>
      </c>
      <c r="K4036" s="23" t="s">
        <v>3357</v>
      </c>
      <c r="L4036" s="22" t="s">
        <v>3358</v>
      </c>
      <c r="M4036" s="21" t="s">
        <v>602</v>
      </c>
      <c r="N4036" s="23" t="s">
        <v>1166</v>
      </c>
      <c r="O4036" s="22" t="s">
        <v>1167</v>
      </c>
      <c r="P4036" s="22" t="s">
        <v>1168</v>
      </c>
      <c r="Q4036" s="23" t="s">
        <v>3387</v>
      </c>
      <c r="R4036" s="22" t="s">
        <v>3388</v>
      </c>
      <c r="S4036" s="21" t="s">
        <v>608</v>
      </c>
      <c r="T4036" s="23" t="s">
        <v>3389</v>
      </c>
      <c r="U4036" s="24" t="s">
        <v>15</v>
      </c>
      <c r="V4036" s="23">
        <v>100</v>
      </c>
      <c r="W4036" s="25">
        <v>0</v>
      </c>
      <c r="X4036" s="25">
        <v>0</v>
      </c>
      <c r="Y4036" s="25">
        <v>0</v>
      </c>
      <c r="Z4036" s="25">
        <v>0</v>
      </c>
      <c r="AA4036" s="25">
        <v>0</v>
      </c>
      <c r="AB4036" s="25">
        <v>26032.6</v>
      </c>
      <c r="AC4036" s="26">
        <v>45152.505756550927</v>
      </c>
      <c r="AD4036" s="27">
        <f>ROW()</f>
        <v>4036</v>
      </c>
      <c r="AE4036" s="27">
        <f>1</f>
        <v>1</v>
      </c>
      <c r="AF4036" s="27">
        <f>SUBTOTAL(109,Tbl_NGF_Data[[#This Row],[Counter]])</f>
        <v>1</v>
      </c>
    </row>
    <row r="4037" spans="2:32" ht="75" x14ac:dyDescent="0.25">
      <c r="B4037" s="21" t="s">
        <v>512</v>
      </c>
      <c r="C4037" s="22" t="s">
        <v>3147</v>
      </c>
      <c r="D4037" s="23">
        <v>9</v>
      </c>
      <c r="E4037" s="22" t="s">
        <v>512</v>
      </c>
      <c r="F4037" s="23">
        <v>9</v>
      </c>
      <c r="G4037" s="22" t="s">
        <v>3147</v>
      </c>
      <c r="H4037" s="22" t="s">
        <v>1327</v>
      </c>
      <c r="I4037" s="23">
        <v>1</v>
      </c>
      <c r="J4037" s="23">
        <v>720</v>
      </c>
      <c r="K4037" s="23" t="s">
        <v>3357</v>
      </c>
      <c r="L4037" s="22" t="s">
        <v>3358</v>
      </c>
      <c r="M4037" s="21" t="s">
        <v>602</v>
      </c>
      <c r="N4037" s="23" t="s">
        <v>1166</v>
      </c>
      <c r="O4037" s="22" t="s">
        <v>1167</v>
      </c>
      <c r="P4037" s="22" t="s">
        <v>1168</v>
      </c>
      <c r="Q4037" s="23" t="s">
        <v>3387</v>
      </c>
      <c r="R4037" s="22" t="s">
        <v>3388</v>
      </c>
      <c r="S4037" s="21" t="s">
        <v>608</v>
      </c>
      <c r="T4037" s="23" t="s">
        <v>3389</v>
      </c>
      <c r="U4037" s="24" t="s">
        <v>16</v>
      </c>
      <c r="V4037" s="23">
        <v>135</v>
      </c>
      <c r="W4037" s="25">
        <v>0</v>
      </c>
      <c r="X4037" s="25">
        <v>0</v>
      </c>
      <c r="Y4037" s="25">
        <v>0</v>
      </c>
      <c r="Z4037" s="25">
        <v>0</v>
      </c>
      <c r="AA4037" s="25">
        <v>137146</v>
      </c>
      <c r="AB4037" s="25">
        <v>204187.91999999998</v>
      </c>
      <c r="AC4037" s="26">
        <v>45152.505756550927</v>
      </c>
      <c r="AD4037" s="27">
        <f>ROW()</f>
        <v>4037</v>
      </c>
      <c r="AE4037" s="27">
        <f>1</f>
        <v>1</v>
      </c>
      <c r="AF4037" s="27">
        <f>SUBTOTAL(109,Tbl_NGF_Data[[#This Row],[Counter]])</f>
        <v>1</v>
      </c>
    </row>
    <row r="4038" spans="2:32" ht="75" x14ac:dyDescent="0.25">
      <c r="B4038" s="21" t="s">
        <v>512</v>
      </c>
      <c r="C4038" s="22" t="s">
        <v>3147</v>
      </c>
      <c r="D4038" s="23">
        <v>9</v>
      </c>
      <c r="E4038" s="22" t="s">
        <v>512</v>
      </c>
      <c r="F4038" s="23">
        <v>9</v>
      </c>
      <c r="G4038" s="22" t="s">
        <v>3147</v>
      </c>
      <c r="H4038" s="22" t="s">
        <v>1327</v>
      </c>
      <c r="I4038" s="23">
        <v>1</v>
      </c>
      <c r="J4038" s="23">
        <v>720</v>
      </c>
      <c r="K4038" s="23" t="s">
        <v>3357</v>
      </c>
      <c r="L4038" s="22" t="s">
        <v>3358</v>
      </c>
      <c r="M4038" s="21" t="s">
        <v>602</v>
      </c>
      <c r="N4038" s="23" t="s">
        <v>1166</v>
      </c>
      <c r="O4038" s="22" t="s">
        <v>1167</v>
      </c>
      <c r="P4038" s="22" t="s">
        <v>1168</v>
      </c>
      <c r="Q4038" s="23" t="s">
        <v>3387</v>
      </c>
      <c r="R4038" s="22" t="s">
        <v>3388</v>
      </c>
      <c r="S4038" s="21" t="s">
        <v>608</v>
      </c>
      <c r="T4038" s="23" t="s">
        <v>3389</v>
      </c>
      <c r="U4038" s="24" t="s">
        <v>17</v>
      </c>
      <c r="V4038" s="23">
        <v>200</v>
      </c>
      <c r="W4038" s="25">
        <v>0</v>
      </c>
      <c r="X4038" s="25">
        <v>0</v>
      </c>
      <c r="Y4038" s="25">
        <v>0</v>
      </c>
      <c r="Z4038" s="25">
        <v>0</v>
      </c>
      <c r="AA4038" s="25">
        <v>82958.079999999987</v>
      </c>
      <c r="AB4038" s="25">
        <v>123248.80999999998</v>
      </c>
      <c r="AC4038" s="26">
        <v>45152.505756550927</v>
      </c>
      <c r="AD4038" s="27">
        <f>ROW()</f>
        <v>4038</v>
      </c>
      <c r="AE4038" s="27">
        <f>1</f>
        <v>1</v>
      </c>
      <c r="AF4038" s="27">
        <f>SUBTOTAL(109,Tbl_NGF_Data[[#This Row],[Counter]])</f>
        <v>1</v>
      </c>
    </row>
    <row r="4039" spans="2:32" ht="75" x14ac:dyDescent="0.25">
      <c r="B4039" s="21" t="s">
        <v>512</v>
      </c>
      <c r="C4039" s="22" t="s">
        <v>3147</v>
      </c>
      <c r="D4039" s="23">
        <v>9</v>
      </c>
      <c r="E4039" s="22" t="s">
        <v>512</v>
      </c>
      <c r="F4039" s="23">
        <v>9</v>
      </c>
      <c r="G4039" s="22" t="s">
        <v>3147</v>
      </c>
      <c r="H4039" s="22" t="s">
        <v>1327</v>
      </c>
      <c r="I4039" s="23">
        <v>1</v>
      </c>
      <c r="J4039" s="23">
        <v>720</v>
      </c>
      <c r="K4039" s="23" t="s">
        <v>3357</v>
      </c>
      <c r="L4039" s="22" t="s">
        <v>3358</v>
      </c>
      <c r="M4039" s="21" t="s">
        <v>602</v>
      </c>
      <c r="N4039" s="23" t="s">
        <v>1166</v>
      </c>
      <c r="O4039" s="22" t="s">
        <v>1167</v>
      </c>
      <c r="P4039" s="22" t="s">
        <v>1168</v>
      </c>
      <c r="Q4039" s="23" t="s">
        <v>3387</v>
      </c>
      <c r="R4039" s="22" t="s">
        <v>3388</v>
      </c>
      <c r="S4039" s="21" t="s">
        <v>608</v>
      </c>
      <c r="T4039" s="23" t="s">
        <v>3389</v>
      </c>
      <c r="U4039" s="24" t="s">
        <v>18</v>
      </c>
      <c r="V4039" s="23">
        <v>220</v>
      </c>
      <c r="W4039" s="25">
        <v>0</v>
      </c>
      <c r="X4039" s="25">
        <v>0</v>
      </c>
      <c r="Y4039" s="25">
        <v>0</v>
      </c>
      <c r="Z4039" s="25">
        <v>0</v>
      </c>
      <c r="AA4039" s="25">
        <v>54187.920000000013</v>
      </c>
      <c r="AB4039" s="25">
        <v>80939.11</v>
      </c>
      <c r="AC4039" s="26">
        <v>45152.505756550927</v>
      </c>
      <c r="AD4039" s="27">
        <f>ROW()</f>
        <v>4039</v>
      </c>
      <c r="AE4039" s="27">
        <f>1</f>
        <v>1</v>
      </c>
      <c r="AF4039" s="27">
        <f>SUBTOTAL(109,Tbl_NGF_Data[[#This Row],[Counter]])</f>
        <v>1</v>
      </c>
    </row>
    <row r="4040" spans="2:32" ht="75" x14ac:dyDescent="0.25">
      <c r="B4040" s="21" t="s">
        <v>512</v>
      </c>
      <c r="C4040" s="22" t="s">
        <v>3147</v>
      </c>
      <c r="D4040" s="23">
        <v>9</v>
      </c>
      <c r="E4040" s="22" t="s">
        <v>512</v>
      </c>
      <c r="F4040" s="23">
        <v>9</v>
      </c>
      <c r="G4040" s="22" t="s">
        <v>3147</v>
      </c>
      <c r="H4040" s="22" t="s">
        <v>1327</v>
      </c>
      <c r="I4040" s="23">
        <v>1</v>
      </c>
      <c r="J4040" s="23">
        <v>720</v>
      </c>
      <c r="K4040" s="23" t="s">
        <v>3357</v>
      </c>
      <c r="L4040" s="22" t="s">
        <v>3358</v>
      </c>
      <c r="M4040" s="21" t="s">
        <v>602</v>
      </c>
      <c r="N4040" s="23" t="s">
        <v>1166</v>
      </c>
      <c r="O4040" s="22" t="s">
        <v>1167</v>
      </c>
      <c r="P4040" s="22" t="s">
        <v>1168</v>
      </c>
      <c r="Q4040" s="23" t="s">
        <v>3387</v>
      </c>
      <c r="R4040" s="22" t="s">
        <v>3388</v>
      </c>
      <c r="S4040" s="21" t="s">
        <v>608</v>
      </c>
      <c r="T4040" s="23" t="s">
        <v>3389</v>
      </c>
      <c r="U4040" s="24" t="s">
        <v>19</v>
      </c>
      <c r="V4040" s="23">
        <v>500</v>
      </c>
      <c r="W4040" s="25">
        <v>0</v>
      </c>
      <c r="X4040" s="25">
        <v>0</v>
      </c>
      <c r="Y4040" s="25">
        <v>0</v>
      </c>
      <c r="Z4040" s="25">
        <v>0</v>
      </c>
      <c r="AA4040" s="25">
        <v>82958.080000000002</v>
      </c>
      <c r="AB4040" s="25">
        <v>149281.41</v>
      </c>
      <c r="AC4040" s="26">
        <v>45152.505756550927</v>
      </c>
      <c r="AD4040" s="27">
        <f>ROW()</f>
        <v>4040</v>
      </c>
      <c r="AE4040" s="27">
        <f>1</f>
        <v>1</v>
      </c>
      <c r="AF4040" s="27">
        <f>SUBTOTAL(109,Tbl_NGF_Data[[#This Row],[Counter]])</f>
        <v>1</v>
      </c>
    </row>
    <row r="4041" spans="2:32" ht="45" x14ac:dyDescent="0.25">
      <c r="B4041" s="21" t="s">
        <v>512</v>
      </c>
      <c r="C4041" s="22" t="s">
        <v>3147</v>
      </c>
      <c r="D4041" s="23">
        <v>9</v>
      </c>
      <c r="E4041" s="22" t="s">
        <v>512</v>
      </c>
      <c r="F4041" s="23">
        <v>9</v>
      </c>
      <c r="G4041" s="22" t="s">
        <v>3147</v>
      </c>
      <c r="H4041" s="22" t="s">
        <v>1327</v>
      </c>
      <c r="I4041" s="23">
        <v>1</v>
      </c>
      <c r="J4041" s="23">
        <v>790</v>
      </c>
      <c r="K4041" s="23" t="s">
        <v>3390</v>
      </c>
      <c r="L4041" s="22" t="s">
        <v>3391</v>
      </c>
      <c r="M4041" s="21" t="s">
        <v>640</v>
      </c>
      <c r="N4041" s="23" t="s">
        <v>1186</v>
      </c>
      <c r="O4041" s="22" t="s">
        <v>1187</v>
      </c>
      <c r="P4041" s="22" t="s">
        <v>1188</v>
      </c>
      <c r="Q4041" s="23" t="s">
        <v>3044</v>
      </c>
      <c r="R4041" s="22" t="s">
        <v>3045</v>
      </c>
      <c r="S4041" s="21" t="s">
        <v>480</v>
      </c>
      <c r="T4041" s="23" t="s">
        <v>3392</v>
      </c>
      <c r="U4041" s="24" t="s">
        <v>15</v>
      </c>
      <c r="V4041" s="23">
        <v>100</v>
      </c>
      <c r="W4041" s="25">
        <v>0</v>
      </c>
      <c r="X4041" s="25">
        <v>0</v>
      </c>
      <c r="Y4041" s="25">
        <v>0</v>
      </c>
      <c r="Z4041" s="25">
        <v>0</v>
      </c>
      <c r="AA4041" s="25">
        <v>0</v>
      </c>
      <c r="AB4041" s="25">
        <v>5231169.6399999997</v>
      </c>
      <c r="AC4041" s="26">
        <v>45152.505756550927</v>
      </c>
      <c r="AD4041" s="27">
        <f>ROW()</f>
        <v>4041</v>
      </c>
      <c r="AE4041" s="27">
        <f>1</f>
        <v>1</v>
      </c>
      <c r="AF4041" s="27">
        <f>SUBTOTAL(109,Tbl_NGF_Data[[#This Row],[Counter]])</f>
        <v>1</v>
      </c>
    </row>
    <row r="4042" spans="2:32" ht="45" x14ac:dyDescent="0.25">
      <c r="B4042" s="21" t="s">
        <v>512</v>
      </c>
      <c r="C4042" s="22" t="s">
        <v>3147</v>
      </c>
      <c r="D4042" s="23">
        <v>9</v>
      </c>
      <c r="E4042" s="22" t="s">
        <v>512</v>
      </c>
      <c r="F4042" s="23">
        <v>9</v>
      </c>
      <c r="G4042" s="22" t="s">
        <v>3147</v>
      </c>
      <c r="H4042" s="22" t="s">
        <v>1327</v>
      </c>
      <c r="I4042" s="23">
        <v>1</v>
      </c>
      <c r="J4042" s="23">
        <v>790</v>
      </c>
      <c r="K4042" s="23" t="s">
        <v>3390</v>
      </c>
      <c r="L4042" s="22" t="s">
        <v>3391</v>
      </c>
      <c r="M4042" s="21" t="s">
        <v>640</v>
      </c>
      <c r="N4042" s="23" t="s">
        <v>1186</v>
      </c>
      <c r="O4042" s="22" t="s">
        <v>1187</v>
      </c>
      <c r="P4042" s="22" t="s">
        <v>1188</v>
      </c>
      <c r="Q4042" s="23" t="s">
        <v>3044</v>
      </c>
      <c r="R4042" s="22" t="s">
        <v>3045</v>
      </c>
      <c r="S4042" s="21" t="s">
        <v>480</v>
      </c>
      <c r="T4042" s="23" t="s">
        <v>3392</v>
      </c>
      <c r="U4042" s="24" t="s">
        <v>16</v>
      </c>
      <c r="V4042" s="23">
        <v>135</v>
      </c>
      <c r="W4042" s="25">
        <v>0</v>
      </c>
      <c r="X4042" s="25">
        <v>0</v>
      </c>
      <c r="Y4042" s="25">
        <v>0</v>
      </c>
      <c r="Z4042" s="25">
        <v>0</v>
      </c>
      <c r="AA4042" s="25">
        <v>0</v>
      </c>
      <c r="AB4042" s="25">
        <v>4732000</v>
      </c>
      <c r="AC4042" s="26">
        <v>45152.505756550927</v>
      </c>
      <c r="AD4042" s="27">
        <f>ROW()</f>
        <v>4042</v>
      </c>
      <c r="AE4042" s="27">
        <f>1</f>
        <v>1</v>
      </c>
      <c r="AF4042" s="27">
        <f>SUBTOTAL(109,Tbl_NGF_Data[[#This Row],[Counter]])</f>
        <v>1</v>
      </c>
    </row>
    <row r="4043" spans="2:32" ht="45" x14ac:dyDescent="0.25">
      <c r="B4043" s="21" t="s">
        <v>512</v>
      </c>
      <c r="C4043" s="22" t="s">
        <v>3147</v>
      </c>
      <c r="D4043" s="23">
        <v>9</v>
      </c>
      <c r="E4043" s="22" t="s">
        <v>512</v>
      </c>
      <c r="F4043" s="23">
        <v>9</v>
      </c>
      <c r="G4043" s="22" t="s">
        <v>3147</v>
      </c>
      <c r="H4043" s="22" t="s">
        <v>1327</v>
      </c>
      <c r="I4043" s="23">
        <v>1</v>
      </c>
      <c r="J4043" s="23">
        <v>790</v>
      </c>
      <c r="K4043" s="23" t="s">
        <v>3390</v>
      </c>
      <c r="L4043" s="22" t="s">
        <v>3391</v>
      </c>
      <c r="M4043" s="21" t="s">
        <v>640</v>
      </c>
      <c r="N4043" s="23" t="s">
        <v>1186</v>
      </c>
      <c r="O4043" s="22" t="s">
        <v>1187</v>
      </c>
      <c r="P4043" s="22" t="s">
        <v>1188</v>
      </c>
      <c r="Q4043" s="23" t="s">
        <v>3044</v>
      </c>
      <c r="R4043" s="22" t="s">
        <v>3045</v>
      </c>
      <c r="S4043" s="21" t="s">
        <v>480</v>
      </c>
      <c r="T4043" s="23" t="s">
        <v>3392</v>
      </c>
      <c r="U4043" s="24" t="s">
        <v>17</v>
      </c>
      <c r="V4043" s="23">
        <v>200</v>
      </c>
      <c r="W4043" s="25">
        <v>0</v>
      </c>
      <c r="X4043" s="25">
        <v>0</v>
      </c>
      <c r="Y4043" s="25">
        <v>0</v>
      </c>
      <c r="Z4043" s="25">
        <v>0</v>
      </c>
      <c r="AA4043" s="25">
        <v>0</v>
      </c>
      <c r="AB4043" s="25">
        <v>4732000</v>
      </c>
      <c r="AC4043" s="26">
        <v>45152.505756550927</v>
      </c>
      <c r="AD4043" s="27">
        <f>ROW()</f>
        <v>4043</v>
      </c>
      <c r="AE4043" s="27">
        <f>1</f>
        <v>1</v>
      </c>
      <c r="AF4043" s="27">
        <f>SUBTOTAL(109,Tbl_NGF_Data[[#This Row],[Counter]])</f>
        <v>1</v>
      </c>
    </row>
    <row r="4044" spans="2:32" ht="45" x14ac:dyDescent="0.25">
      <c r="B4044" s="21" t="s">
        <v>512</v>
      </c>
      <c r="C4044" s="22" t="s">
        <v>3147</v>
      </c>
      <c r="D4044" s="23">
        <v>9</v>
      </c>
      <c r="E4044" s="22" t="s">
        <v>512</v>
      </c>
      <c r="F4044" s="23">
        <v>9</v>
      </c>
      <c r="G4044" s="22" t="s">
        <v>3147</v>
      </c>
      <c r="H4044" s="22" t="s">
        <v>1327</v>
      </c>
      <c r="I4044" s="23">
        <v>1</v>
      </c>
      <c r="J4044" s="23">
        <v>790</v>
      </c>
      <c r="K4044" s="23" t="s">
        <v>3390</v>
      </c>
      <c r="L4044" s="22" t="s">
        <v>3391</v>
      </c>
      <c r="M4044" s="21" t="s">
        <v>640</v>
      </c>
      <c r="N4044" s="23" t="s">
        <v>1186</v>
      </c>
      <c r="O4044" s="22" t="s">
        <v>1187</v>
      </c>
      <c r="P4044" s="22" t="s">
        <v>1188</v>
      </c>
      <c r="Q4044" s="23" t="s">
        <v>3044</v>
      </c>
      <c r="R4044" s="22" t="s">
        <v>3045</v>
      </c>
      <c r="S4044" s="21" t="s">
        <v>480</v>
      </c>
      <c r="T4044" s="23" t="s">
        <v>3392</v>
      </c>
      <c r="U4044" s="24" t="s">
        <v>19</v>
      </c>
      <c r="V4044" s="23">
        <v>500</v>
      </c>
      <c r="W4044" s="25">
        <v>0</v>
      </c>
      <c r="X4044" s="25">
        <v>0</v>
      </c>
      <c r="Y4044" s="25">
        <v>0</v>
      </c>
      <c r="Z4044" s="25">
        <v>0</v>
      </c>
      <c r="AA4044" s="25">
        <v>0</v>
      </c>
      <c r="AB4044" s="25">
        <v>9963169.6399999987</v>
      </c>
      <c r="AC4044" s="26">
        <v>45152.505756550927</v>
      </c>
      <c r="AD4044" s="27">
        <f>ROW()</f>
        <v>4044</v>
      </c>
      <c r="AE4044" s="27">
        <f>1</f>
        <v>1</v>
      </c>
      <c r="AF4044" s="27">
        <f>SUBTOTAL(109,Tbl_NGF_Data[[#This Row],[Counter]])</f>
        <v>1</v>
      </c>
    </row>
    <row r="4045" spans="2:32" ht="45" x14ac:dyDescent="0.25">
      <c r="B4045" s="21" t="s">
        <v>512</v>
      </c>
      <c r="C4045" s="22" t="s">
        <v>3147</v>
      </c>
      <c r="D4045" s="23">
        <v>9</v>
      </c>
      <c r="E4045" s="22" t="s">
        <v>512</v>
      </c>
      <c r="F4045" s="23">
        <v>9</v>
      </c>
      <c r="G4045" s="22" t="s">
        <v>3147</v>
      </c>
      <c r="H4045" s="22" t="s">
        <v>1327</v>
      </c>
      <c r="I4045" s="23">
        <v>1</v>
      </c>
      <c r="J4045" s="23">
        <v>790</v>
      </c>
      <c r="K4045" s="23" t="s">
        <v>3390</v>
      </c>
      <c r="L4045" s="22" t="s">
        <v>3391</v>
      </c>
      <c r="M4045" s="21" t="s">
        <v>640</v>
      </c>
      <c r="N4045" s="23" t="s">
        <v>1186</v>
      </c>
      <c r="O4045" s="22" t="s">
        <v>1187</v>
      </c>
      <c r="P4045" s="22" t="s">
        <v>1188</v>
      </c>
      <c r="Q4045" s="23" t="s">
        <v>3393</v>
      </c>
      <c r="R4045" s="22" t="s">
        <v>3394</v>
      </c>
      <c r="S4045" s="21" t="s">
        <v>641</v>
      </c>
      <c r="T4045" s="23" t="s">
        <v>3395</v>
      </c>
      <c r="U4045" s="24" t="s">
        <v>15</v>
      </c>
      <c r="V4045" s="23">
        <v>100</v>
      </c>
      <c r="W4045" s="25">
        <v>12480438.189999999</v>
      </c>
      <c r="X4045" s="25">
        <v>10492879.32</v>
      </c>
      <c r="Y4045" s="25">
        <v>21266896.399999999</v>
      </c>
      <c r="Z4045" s="25">
        <v>16059067.329999998</v>
      </c>
      <c r="AA4045" s="25">
        <v>6636295.8300000001</v>
      </c>
      <c r="AB4045" s="25">
        <v>6758483.8300000001</v>
      </c>
      <c r="AC4045" s="26">
        <v>45152.505756550927</v>
      </c>
      <c r="AD4045" s="27">
        <f>ROW()</f>
        <v>4045</v>
      </c>
      <c r="AE4045" s="27">
        <f>1</f>
        <v>1</v>
      </c>
      <c r="AF4045" s="27">
        <f>SUBTOTAL(109,Tbl_NGF_Data[[#This Row],[Counter]])</f>
        <v>1</v>
      </c>
    </row>
    <row r="4046" spans="2:32" ht="45" x14ac:dyDescent="0.25">
      <c r="B4046" s="21" t="s">
        <v>512</v>
      </c>
      <c r="C4046" s="22" t="s">
        <v>3147</v>
      </c>
      <c r="D4046" s="23">
        <v>9</v>
      </c>
      <c r="E4046" s="22" t="s">
        <v>512</v>
      </c>
      <c r="F4046" s="23">
        <v>9</v>
      </c>
      <c r="G4046" s="22" t="s">
        <v>3147</v>
      </c>
      <c r="H4046" s="22" t="s">
        <v>1327</v>
      </c>
      <c r="I4046" s="23">
        <v>1</v>
      </c>
      <c r="J4046" s="23">
        <v>790</v>
      </c>
      <c r="K4046" s="23" t="s">
        <v>3390</v>
      </c>
      <c r="L4046" s="22" t="s">
        <v>3391</v>
      </c>
      <c r="M4046" s="21" t="s">
        <v>640</v>
      </c>
      <c r="N4046" s="23" t="s">
        <v>1186</v>
      </c>
      <c r="O4046" s="22" t="s">
        <v>1187</v>
      </c>
      <c r="P4046" s="22" t="s">
        <v>1188</v>
      </c>
      <c r="Q4046" s="23" t="s">
        <v>3393</v>
      </c>
      <c r="R4046" s="22" t="s">
        <v>3394</v>
      </c>
      <c r="S4046" s="21" t="s">
        <v>641</v>
      </c>
      <c r="T4046" s="23" t="s">
        <v>3395</v>
      </c>
      <c r="U4046" s="24" t="s">
        <v>16</v>
      </c>
      <c r="V4046" s="23">
        <v>135</v>
      </c>
      <c r="W4046" s="25">
        <v>10050000</v>
      </c>
      <c r="X4046" s="25">
        <v>9300000</v>
      </c>
      <c r="Y4046" s="25">
        <v>9559047</v>
      </c>
      <c r="Z4046" s="25">
        <v>12008014</v>
      </c>
      <c r="AA4046" s="25">
        <v>6692527</v>
      </c>
      <c r="AB4046" s="25">
        <v>6041700.0099999998</v>
      </c>
      <c r="AC4046" s="26">
        <v>45152.505756550927</v>
      </c>
      <c r="AD4046" s="27">
        <f>ROW()</f>
        <v>4046</v>
      </c>
      <c r="AE4046" s="27">
        <f>1</f>
        <v>1</v>
      </c>
      <c r="AF4046" s="27">
        <f>SUBTOTAL(109,Tbl_NGF_Data[[#This Row],[Counter]])</f>
        <v>1</v>
      </c>
    </row>
    <row r="4047" spans="2:32" ht="45" x14ac:dyDescent="0.25">
      <c r="B4047" s="21" t="s">
        <v>512</v>
      </c>
      <c r="C4047" s="22" t="s">
        <v>3147</v>
      </c>
      <c r="D4047" s="23">
        <v>9</v>
      </c>
      <c r="E4047" s="22" t="s">
        <v>512</v>
      </c>
      <c r="F4047" s="23">
        <v>9</v>
      </c>
      <c r="G4047" s="22" t="s">
        <v>3147</v>
      </c>
      <c r="H4047" s="22" t="s">
        <v>1327</v>
      </c>
      <c r="I4047" s="23">
        <v>1</v>
      </c>
      <c r="J4047" s="23">
        <v>790</v>
      </c>
      <c r="K4047" s="23" t="s">
        <v>3390</v>
      </c>
      <c r="L4047" s="22" t="s">
        <v>3391</v>
      </c>
      <c r="M4047" s="21" t="s">
        <v>640</v>
      </c>
      <c r="N4047" s="23" t="s">
        <v>1186</v>
      </c>
      <c r="O4047" s="22" t="s">
        <v>1187</v>
      </c>
      <c r="P4047" s="22" t="s">
        <v>1188</v>
      </c>
      <c r="Q4047" s="23" t="s">
        <v>3393</v>
      </c>
      <c r="R4047" s="22" t="s">
        <v>3394</v>
      </c>
      <c r="S4047" s="21" t="s">
        <v>641</v>
      </c>
      <c r="T4047" s="23" t="s">
        <v>3395</v>
      </c>
      <c r="U4047" s="24" t="s">
        <v>17</v>
      </c>
      <c r="V4047" s="23">
        <v>200</v>
      </c>
      <c r="W4047" s="25">
        <v>4536133.71</v>
      </c>
      <c r="X4047" s="25">
        <v>2240852.5099999998</v>
      </c>
      <c r="Y4047" s="25">
        <v>1351032.43</v>
      </c>
      <c r="Z4047" s="25">
        <v>5315488.8599999994</v>
      </c>
      <c r="AA4047" s="25">
        <v>650826.99</v>
      </c>
      <c r="AB4047" s="25">
        <v>0</v>
      </c>
      <c r="AC4047" s="26">
        <v>45152.505756550927</v>
      </c>
      <c r="AD4047" s="27">
        <f>ROW()</f>
        <v>4047</v>
      </c>
      <c r="AE4047" s="27">
        <f>1</f>
        <v>1</v>
      </c>
      <c r="AF4047" s="27">
        <f>SUBTOTAL(109,Tbl_NGF_Data[[#This Row],[Counter]])</f>
        <v>1</v>
      </c>
    </row>
    <row r="4048" spans="2:32" ht="45" x14ac:dyDescent="0.25">
      <c r="B4048" s="21" t="s">
        <v>512</v>
      </c>
      <c r="C4048" s="22" t="s">
        <v>3147</v>
      </c>
      <c r="D4048" s="23">
        <v>9</v>
      </c>
      <c r="E4048" s="22" t="s">
        <v>512</v>
      </c>
      <c r="F4048" s="23">
        <v>9</v>
      </c>
      <c r="G4048" s="22" t="s">
        <v>3147</v>
      </c>
      <c r="H4048" s="22" t="s">
        <v>1327</v>
      </c>
      <c r="I4048" s="23">
        <v>1</v>
      </c>
      <c r="J4048" s="23">
        <v>790</v>
      </c>
      <c r="K4048" s="23" t="s">
        <v>3390</v>
      </c>
      <c r="L4048" s="22" t="s">
        <v>3391</v>
      </c>
      <c r="M4048" s="21" t="s">
        <v>640</v>
      </c>
      <c r="N4048" s="23" t="s">
        <v>1186</v>
      </c>
      <c r="O4048" s="22" t="s">
        <v>1187</v>
      </c>
      <c r="P4048" s="22" t="s">
        <v>1188</v>
      </c>
      <c r="Q4048" s="23" t="s">
        <v>3393</v>
      </c>
      <c r="R4048" s="22" t="s">
        <v>3394</v>
      </c>
      <c r="S4048" s="21" t="s">
        <v>641</v>
      </c>
      <c r="T4048" s="23" t="s">
        <v>3395</v>
      </c>
      <c r="U4048" s="24" t="s">
        <v>18</v>
      </c>
      <c r="V4048" s="23">
        <v>220</v>
      </c>
      <c r="W4048" s="25">
        <v>5513866.29</v>
      </c>
      <c r="X4048" s="25">
        <v>7059147.4900000002</v>
      </c>
      <c r="Y4048" s="25">
        <v>8208014.5700000003</v>
      </c>
      <c r="Z4048" s="25">
        <v>6692525.1400000006</v>
      </c>
      <c r="AA4048" s="25">
        <v>6041700.0099999998</v>
      </c>
      <c r="AB4048" s="25">
        <v>6041700.0099999998</v>
      </c>
      <c r="AC4048" s="26">
        <v>45152.505756550927</v>
      </c>
      <c r="AD4048" s="27">
        <f>ROW()</f>
        <v>4048</v>
      </c>
      <c r="AE4048" s="27">
        <f>1</f>
        <v>1</v>
      </c>
      <c r="AF4048" s="27">
        <f>SUBTOTAL(109,Tbl_NGF_Data[[#This Row],[Counter]])</f>
        <v>1</v>
      </c>
    </row>
    <row r="4049" spans="2:32" ht="45" x14ac:dyDescent="0.25">
      <c r="B4049" s="21" t="s">
        <v>512</v>
      </c>
      <c r="C4049" s="22" t="s">
        <v>3147</v>
      </c>
      <c r="D4049" s="23">
        <v>9</v>
      </c>
      <c r="E4049" s="22" t="s">
        <v>512</v>
      </c>
      <c r="F4049" s="23">
        <v>9</v>
      </c>
      <c r="G4049" s="22" t="s">
        <v>3147</v>
      </c>
      <c r="H4049" s="22" t="s">
        <v>1327</v>
      </c>
      <c r="I4049" s="23">
        <v>1</v>
      </c>
      <c r="J4049" s="23">
        <v>790</v>
      </c>
      <c r="K4049" s="23" t="s">
        <v>3390</v>
      </c>
      <c r="L4049" s="22" t="s">
        <v>3391</v>
      </c>
      <c r="M4049" s="21" t="s">
        <v>640</v>
      </c>
      <c r="N4049" s="23" t="s">
        <v>1186</v>
      </c>
      <c r="O4049" s="22" t="s">
        <v>1187</v>
      </c>
      <c r="P4049" s="22" t="s">
        <v>1188</v>
      </c>
      <c r="Q4049" s="23" t="s">
        <v>3393</v>
      </c>
      <c r="R4049" s="22" t="s">
        <v>3394</v>
      </c>
      <c r="S4049" s="21" t="s">
        <v>641</v>
      </c>
      <c r="T4049" s="23" t="s">
        <v>3395</v>
      </c>
      <c r="U4049" s="24" t="s">
        <v>19</v>
      </c>
      <c r="V4049" s="23">
        <v>500</v>
      </c>
      <c r="W4049" s="25">
        <v>16565337.07</v>
      </c>
      <c r="X4049" s="25">
        <v>253293.64</v>
      </c>
      <c r="Y4049" s="25">
        <v>16361061.510000002</v>
      </c>
      <c r="Z4049" s="25">
        <v>134899.79</v>
      </c>
      <c r="AA4049" s="25">
        <v>597075.77</v>
      </c>
      <c r="AB4049" s="25">
        <v>122188</v>
      </c>
      <c r="AC4049" s="26">
        <v>45152.505756550927</v>
      </c>
      <c r="AD4049" s="27">
        <f>ROW()</f>
        <v>4049</v>
      </c>
      <c r="AE4049" s="27">
        <f>1</f>
        <v>1</v>
      </c>
      <c r="AF4049" s="27">
        <f>SUBTOTAL(109,Tbl_NGF_Data[[#This Row],[Counter]])</f>
        <v>1</v>
      </c>
    </row>
    <row r="4050" spans="2:32" ht="45" x14ac:dyDescent="0.25">
      <c r="B4050" s="21" t="s">
        <v>512</v>
      </c>
      <c r="C4050" s="22" t="s">
        <v>3147</v>
      </c>
      <c r="D4050" s="23">
        <v>9</v>
      </c>
      <c r="E4050" s="22" t="s">
        <v>512</v>
      </c>
      <c r="F4050" s="23">
        <v>9</v>
      </c>
      <c r="G4050" s="22" t="s">
        <v>3147</v>
      </c>
      <c r="H4050" s="22" t="s">
        <v>1327</v>
      </c>
      <c r="I4050" s="23">
        <v>1</v>
      </c>
      <c r="J4050" s="23">
        <v>790</v>
      </c>
      <c r="K4050" s="23" t="s">
        <v>3390</v>
      </c>
      <c r="L4050" s="22" t="s">
        <v>3391</v>
      </c>
      <c r="M4050" s="21" t="s">
        <v>640</v>
      </c>
      <c r="N4050" s="23" t="s">
        <v>1131</v>
      </c>
      <c r="O4050" s="22" t="s">
        <v>1132</v>
      </c>
      <c r="P4050" s="22" t="s">
        <v>1133</v>
      </c>
      <c r="Q4050" s="23" t="s">
        <v>1151</v>
      </c>
      <c r="R4050" s="22" t="s">
        <v>1132</v>
      </c>
      <c r="S4050" s="21" t="s">
        <v>38</v>
      </c>
      <c r="T4050" s="23" t="s">
        <v>3396</v>
      </c>
      <c r="U4050" s="24" t="s">
        <v>15</v>
      </c>
      <c r="V4050" s="23">
        <v>100</v>
      </c>
      <c r="W4050" s="25">
        <v>654127.68000000005</v>
      </c>
      <c r="X4050" s="25">
        <v>425575.02</v>
      </c>
      <c r="Y4050" s="25">
        <v>-102239.25</v>
      </c>
      <c r="Z4050" s="25">
        <v>-8111.7000000000044</v>
      </c>
      <c r="AA4050" s="25">
        <v>17976</v>
      </c>
      <c r="AB4050" s="25">
        <v>419950.66999999993</v>
      </c>
      <c r="AC4050" s="26">
        <v>45152.505756550927</v>
      </c>
      <c r="AD4050" s="27">
        <f>ROW()</f>
        <v>4050</v>
      </c>
      <c r="AE4050" s="27">
        <f>1</f>
        <v>1</v>
      </c>
      <c r="AF4050" s="27">
        <f>SUBTOTAL(109,Tbl_NGF_Data[[#This Row],[Counter]])</f>
        <v>1</v>
      </c>
    </row>
    <row r="4051" spans="2:32" ht="45" x14ac:dyDescent="0.25">
      <c r="B4051" s="21" t="s">
        <v>512</v>
      </c>
      <c r="C4051" s="22" t="s">
        <v>3147</v>
      </c>
      <c r="D4051" s="23">
        <v>9</v>
      </c>
      <c r="E4051" s="22" t="s">
        <v>512</v>
      </c>
      <c r="F4051" s="23">
        <v>9</v>
      </c>
      <c r="G4051" s="22" t="s">
        <v>3147</v>
      </c>
      <c r="H4051" s="22" t="s">
        <v>1327</v>
      </c>
      <c r="I4051" s="23">
        <v>1</v>
      </c>
      <c r="J4051" s="23">
        <v>790</v>
      </c>
      <c r="K4051" s="23" t="s">
        <v>3390</v>
      </c>
      <c r="L4051" s="22" t="s">
        <v>3391</v>
      </c>
      <c r="M4051" s="21" t="s">
        <v>640</v>
      </c>
      <c r="N4051" s="23" t="s">
        <v>1131</v>
      </c>
      <c r="O4051" s="22" t="s">
        <v>1132</v>
      </c>
      <c r="P4051" s="22" t="s">
        <v>1133</v>
      </c>
      <c r="Q4051" s="23" t="s">
        <v>1151</v>
      </c>
      <c r="R4051" s="22" t="s">
        <v>1132</v>
      </c>
      <c r="S4051" s="21" t="s">
        <v>38</v>
      </c>
      <c r="T4051" s="23" t="s">
        <v>3396</v>
      </c>
      <c r="U4051" s="24" t="s">
        <v>16</v>
      </c>
      <c r="V4051" s="23">
        <v>135</v>
      </c>
      <c r="W4051" s="25">
        <v>73024862</v>
      </c>
      <c r="X4051" s="25">
        <v>97000000</v>
      </c>
      <c r="Y4051" s="25">
        <v>89885456</v>
      </c>
      <c r="Z4051" s="25">
        <v>96224527</v>
      </c>
      <c r="AA4051" s="25">
        <v>90000000</v>
      </c>
      <c r="AB4051" s="25">
        <v>90000000</v>
      </c>
      <c r="AC4051" s="26">
        <v>45152.505756550927</v>
      </c>
      <c r="AD4051" s="27">
        <f>ROW()</f>
        <v>4051</v>
      </c>
      <c r="AE4051" s="27">
        <f>1</f>
        <v>1</v>
      </c>
      <c r="AF4051" s="27">
        <f>SUBTOTAL(109,Tbl_NGF_Data[[#This Row],[Counter]])</f>
        <v>1</v>
      </c>
    </row>
    <row r="4052" spans="2:32" ht="45" x14ac:dyDescent="0.25">
      <c r="B4052" s="21" t="s">
        <v>512</v>
      </c>
      <c r="C4052" s="22" t="s">
        <v>3147</v>
      </c>
      <c r="D4052" s="23">
        <v>9</v>
      </c>
      <c r="E4052" s="22" t="s">
        <v>512</v>
      </c>
      <c r="F4052" s="23">
        <v>9</v>
      </c>
      <c r="G4052" s="22" t="s">
        <v>3147</v>
      </c>
      <c r="H4052" s="22" t="s">
        <v>1327</v>
      </c>
      <c r="I4052" s="23">
        <v>1</v>
      </c>
      <c r="J4052" s="23">
        <v>790</v>
      </c>
      <c r="K4052" s="23" t="s">
        <v>3390</v>
      </c>
      <c r="L4052" s="22" t="s">
        <v>3391</v>
      </c>
      <c r="M4052" s="21" t="s">
        <v>640</v>
      </c>
      <c r="N4052" s="23" t="s">
        <v>1131</v>
      </c>
      <c r="O4052" s="22" t="s">
        <v>1132</v>
      </c>
      <c r="P4052" s="22" t="s">
        <v>1133</v>
      </c>
      <c r="Q4052" s="23" t="s">
        <v>1151</v>
      </c>
      <c r="R4052" s="22" t="s">
        <v>1132</v>
      </c>
      <c r="S4052" s="21" t="s">
        <v>38</v>
      </c>
      <c r="T4052" s="23" t="s">
        <v>3396</v>
      </c>
      <c r="U4052" s="24" t="s">
        <v>17</v>
      </c>
      <c r="V4052" s="23">
        <v>200</v>
      </c>
      <c r="W4052" s="25">
        <v>72675092.739999995</v>
      </c>
      <c r="X4052" s="25">
        <v>83789168.400000006</v>
      </c>
      <c r="Y4052" s="25">
        <v>83841525.600000009</v>
      </c>
      <c r="Z4052" s="25">
        <v>90257916.180000007</v>
      </c>
      <c r="AA4052" s="25">
        <v>86151310.190000013</v>
      </c>
      <c r="AB4052" s="25">
        <v>71647206.420000002</v>
      </c>
      <c r="AC4052" s="26">
        <v>45152.505756550927</v>
      </c>
      <c r="AD4052" s="27">
        <f>ROW()</f>
        <v>4052</v>
      </c>
      <c r="AE4052" s="27">
        <f>1</f>
        <v>1</v>
      </c>
      <c r="AF4052" s="27">
        <f>SUBTOTAL(109,Tbl_NGF_Data[[#This Row],[Counter]])</f>
        <v>1</v>
      </c>
    </row>
    <row r="4053" spans="2:32" ht="45" x14ac:dyDescent="0.25">
      <c r="B4053" s="21" t="s">
        <v>512</v>
      </c>
      <c r="C4053" s="22" t="s">
        <v>3147</v>
      </c>
      <c r="D4053" s="23">
        <v>9</v>
      </c>
      <c r="E4053" s="22" t="s">
        <v>512</v>
      </c>
      <c r="F4053" s="23">
        <v>9</v>
      </c>
      <c r="G4053" s="22" t="s">
        <v>3147</v>
      </c>
      <c r="H4053" s="22" t="s">
        <v>1327</v>
      </c>
      <c r="I4053" s="23">
        <v>1</v>
      </c>
      <c r="J4053" s="23">
        <v>790</v>
      </c>
      <c r="K4053" s="23" t="s">
        <v>3390</v>
      </c>
      <c r="L4053" s="22" t="s">
        <v>3391</v>
      </c>
      <c r="M4053" s="21" t="s">
        <v>640</v>
      </c>
      <c r="N4053" s="23" t="s">
        <v>1131</v>
      </c>
      <c r="O4053" s="22" t="s">
        <v>1132</v>
      </c>
      <c r="P4053" s="22" t="s">
        <v>1133</v>
      </c>
      <c r="Q4053" s="23" t="s">
        <v>1151</v>
      </c>
      <c r="R4053" s="22" t="s">
        <v>1132</v>
      </c>
      <c r="S4053" s="21" t="s">
        <v>38</v>
      </c>
      <c r="T4053" s="23" t="s">
        <v>3396</v>
      </c>
      <c r="U4053" s="24" t="s">
        <v>18</v>
      </c>
      <c r="V4053" s="23">
        <v>220</v>
      </c>
      <c r="W4053" s="25">
        <v>349769.26000000536</v>
      </c>
      <c r="X4053" s="25">
        <v>13210831.599999994</v>
      </c>
      <c r="Y4053" s="25">
        <v>6043930.3999999911</v>
      </c>
      <c r="Z4053" s="25">
        <v>5966610.8199999928</v>
      </c>
      <c r="AA4053" s="25">
        <v>3848689.8099999875</v>
      </c>
      <c r="AB4053" s="25">
        <v>18352793.579999998</v>
      </c>
      <c r="AC4053" s="26">
        <v>45152.505756550927</v>
      </c>
      <c r="AD4053" s="27">
        <f>ROW()</f>
        <v>4053</v>
      </c>
      <c r="AE4053" s="27">
        <f>1</f>
        <v>1</v>
      </c>
      <c r="AF4053" s="27">
        <f>SUBTOTAL(109,Tbl_NGF_Data[[#This Row],[Counter]])</f>
        <v>1</v>
      </c>
    </row>
    <row r="4054" spans="2:32" ht="45" x14ac:dyDescent="0.25">
      <c r="B4054" s="21" t="s">
        <v>512</v>
      </c>
      <c r="C4054" s="22" t="s">
        <v>3147</v>
      </c>
      <c r="D4054" s="23">
        <v>9</v>
      </c>
      <c r="E4054" s="22" t="s">
        <v>512</v>
      </c>
      <c r="F4054" s="23">
        <v>9</v>
      </c>
      <c r="G4054" s="22" t="s">
        <v>3147</v>
      </c>
      <c r="H4054" s="22" t="s">
        <v>1327</v>
      </c>
      <c r="I4054" s="23">
        <v>1</v>
      </c>
      <c r="J4054" s="23">
        <v>790</v>
      </c>
      <c r="K4054" s="23" t="s">
        <v>3390</v>
      </c>
      <c r="L4054" s="22" t="s">
        <v>3391</v>
      </c>
      <c r="M4054" s="21" t="s">
        <v>640</v>
      </c>
      <c r="N4054" s="23" t="s">
        <v>1131</v>
      </c>
      <c r="O4054" s="22" t="s">
        <v>1132</v>
      </c>
      <c r="P4054" s="22" t="s">
        <v>1133</v>
      </c>
      <c r="Q4054" s="23" t="s">
        <v>1151</v>
      </c>
      <c r="R4054" s="22" t="s">
        <v>1132</v>
      </c>
      <c r="S4054" s="21" t="s">
        <v>38</v>
      </c>
      <c r="T4054" s="23" t="s">
        <v>3396</v>
      </c>
      <c r="U4054" s="24" t="s">
        <v>19</v>
      </c>
      <c r="V4054" s="23">
        <v>500</v>
      </c>
      <c r="W4054" s="25">
        <v>75187003.670000002</v>
      </c>
      <c r="X4054" s="25">
        <v>85671804.120000005</v>
      </c>
      <c r="Y4054" s="25">
        <v>88310201.989999995</v>
      </c>
      <c r="Z4054" s="25">
        <v>95152575.86999999</v>
      </c>
      <c r="AA4054" s="25">
        <v>93305093.060000002</v>
      </c>
      <c r="AB4054" s="25">
        <v>75758947.780000001</v>
      </c>
      <c r="AC4054" s="26">
        <v>45152.505756550927</v>
      </c>
      <c r="AD4054" s="27">
        <f>ROW()</f>
        <v>4054</v>
      </c>
      <c r="AE4054" s="27">
        <f>1</f>
        <v>1</v>
      </c>
      <c r="AF4054" s="27">
        <f>SUBTOTAL(109,Tbl_NGF_Data[[#This Row],[Counter]])</f>
        <v>1</v>
      </c>
    </row>
    <row r="4055" spans="2:32" ht="60" x14ac:dyDescent="0.25">
      <c r="B4055" s="21" t="s">
        <v>512</v>
      </c>
      <c r="C4055" s="22" t="s">
        <v>3147</v>
      </c>
      <c r="D4055" s="23">
        <v>9</v>
      </c>
      <c r="E4055" s="22" t="s">
        <v>512</v>
      </c>
      <c r="F4055" s="23">
        <v>9</v>
      </c>
      <c r="G4055" s="22" t="s">
        <v>3147</v>
      </c>
      <c r="H4055" s="22" t="s">
        <v>1327</v>
      </c>
      <c r="I4055" s="23">
        <v>1</v>
      </c>
      <c r="J4055" s="23">
        <v>790</v>
      </c>
      <c r="K4055" s="23" t="s">
        <v>3390</v>
      </c>
      <c r="L4055" s="22" t="s">
        <v>3391</v>
      </c>
      <c r="M4055" s="21" t="s">
        <v>640</v>
      </c>
      <c r="N4055" s="23" t="s">
        <v>1131</v>
      </c>
      <c r="O4055" s="22" t="s">
        <v>1132</v>
      </c>
      <c r="P4055" s="22" t="s">
        <v>1133</v>
      </c>
      <c r="Q4055" s="23" t="s">
        <v>1134</v>
      </c>
      <c r="R4055" s="22" t="s">
        <v>1135</v>
      </c>
      <c r="S4055" s="21" t="s">
        <v>33</v>
      </c>
      <c r="T4055" s="23" t="s">
        <v>3397</v>
      </c>
      <c r="U4055" s="24" t="s">
        <v>15</v>
      </c>
      <c r="V4055" s="23">
        <v>100</v>
      </c>
      <c r="W4055" s="25">
        <v>0</v>
      </c>
      <c r="X4055" s="25">
        <v>0</v>
      </c>
      <c r="Y4055" s="25">
        <v>0</v>
      </c>
      <c r="Z4055" s="25">
        <v>1316.61</v>
      </c>
      <c r="AA4055" s="25">
        <v>0</v>
      </c>
      <c r="AB4055" s="25">
        <v>0</v>
      </c>
      <c r="AC4055" s="26">
        <v>45152.505756550927</v>
      </c>
      <c r="AD4055" s="27">
        <f>ROW()</f>
        <v>4055</v>
      </c>
      <c r="AE4055" s="27">
        <f>1</f>
        <v>1</v>
      </c>
      <c r="AF4055" s="27">
        <f>SUBTOTAL(109,Tbl_NGF_Data[[#This Row],[Counter]])</f>
        <v>1</v>
      </c>
    </row>
    <row r="4056" spans="2:32" ht="60" x14ac:dyDescent="0.25">
      <c r="B4056" s="21" t="s">
        <v>512</v>
      </c>
      <c r="C4056" s="22" t="s">
        <v>3147</v>
      </c>
      <c r="D4056" s="23">
        <v>9</v>
      </c>
      <c r="E4056" s="22" t="s">
        <v>512</v>
      </c>
      <c r="F4056" s="23">
        <v>9</v>
      </c>
      <c r="G4056" s="22" t="s">
        <v>3147</v>
      </c>
      <c r="H4056" s="22" t="s">
        <v>1327</v>
      </c>
      <c r="I4056" s="23">
        <v>1</v>
      </c>
      <c r="J4056" s="23">
        <v>790</v>
      </c>
      <c r="K4056" s="23" t="s">
        <v>3390</v>
      </c>
      <c r="L4056" s="22" t="s">
        <v>3391</v>
      </c>
      <c r="M4056" s="21" t="s">
        <v>640</v>
      </c>
      <c r="N4056" s="23" t="s">
        <v>1131</v>
      </c>
      <c r="O4056" s="22" t="s">
        <v>1132</v>
      </c>
      <c r="P4056" s="22" t="s">
        <v>1133</v>
      </c>
      <c r="Q4056" s="23" t="s">
        <v>1134</v>
      </c>
      <c r="R4056" s="22" t="s">
        <v>1135</v>
      </c>
      <c r="S4056" s="21" t="s">
        <v>33</v>
      </c>
      <c r="T4056" s="23" t="s">
        <v>3397</v>
      </c>
      <c r="U4056" s="24" t="s">
        <v>16</v>
      </c>
      <c r="V4056" s="23">
        <v>135</v>
      </c>
      <c r="W4056" s="25">
        <v>0</v>
      </c>
      <c r="X4056" s="25">
        <v>0</v>
      </c>
      <c r="Y4056" s="25">
        <v>0</v>
      </c>
      <c r="Z4056" s="25">
        <v>454123.61</v>
      </c>
      <c r="AA4056" s="25">
        <v>0</v>
      </c>
      <c r="AB4056" s="25">
        <v>0</v>
      </c>
      <c r="AC4056" s="26">
        <v>45152.505756550927</v>
      </c>
      <c r="AD4056" s="27">
        <f>ROW()</f>
        <v>4056</v>
      </c>
      <c r="AE4056" s="27">
        <f>1</f>
        <v>1</v>
      </c>
      <c r="AF4056" s="27">
        <f>SUBTOTAL(109,Tbl_NGF_Data[[#This Row],[Counter]])</f>
        <v>1</v>
      </c>
    </row>
    <row r="4057" spans="2:32" ht="60" x14ac:dyDescent="0.25">
      <c r="B4057" s="21" t="s">
        <v>512</v>
      </c>
      <c r="C4057" s="22" t="s">
        <v>3147</v>
      </c>
      <c r="D4057" s="23">
        <v>9</v>
      </c>
      <c r="E4057" s="22" t="s">
        <v>512</v>
      </c>
      <c r="F4057" s="23">
        <v>9</v>
      </c>
      <c r="G4057" s="22" t="s">
        <v>3147</v>
      </c>
      <c r="H4057" s="22" t="s">
        <v>1327</v>
      </c>
      <c r="I4057" s="23">
        <v>1</v>
      </c>
      <c r="J4057" s="23">
        <v>790</v>
      </c>
      <c r="K4057" s="23" t="s">
        <v>3390</v>
      </c>
      <c r="L4057" s="22" t="s">
        <v>3391</v>
      </c>
      <c r="M4057" s="21" t="s">
        <v>640</v>
      </c>
      <c r="N4057" s="23" t="s">
        <v>1131</v>
      </c>
      <c r="O4057" s="22" t="s">
        <v>1132</v>
      </c>
      <c r="P4057" s="22" t="s">
        <v>1133</v>
      </c>
      <c r="Q4057" s="23" t="s">
        <v>1134</v>
      </c>
      <c r="R4057" s="22" t="s">
        <v>1135</v>
      </c>
      <c r="S4057" s="21" t="s">
        <v>33</v>
      </c>
      <c r="T4057" s="23" t="s">
        <v>3397</v>
      </c>
      <c r="U4057" s="24" t="s">
        <v>17</v>
      </c>
      <c r="V4057" s="23">
        <v>200</v>
      </c>
      <c r="W4057" s="25">
        <v>0</v>
      </c>
      <c r="X4057" s="25">
        <v>0</v>
      </c>
      <c r="Y4057" s="25">
        <v>0</v>
      </c>
      <c r="Z4057" s="25">
        <v>452807</v>
      </c>
      <c r="AA4057" s="25">
        <v>0</v>
      </c>
      <c r="AB4057" s="25">
        <v>0</v>
      </c>
      <c r="AC4057" s="26">
        <v>45152.505756550927</v>
      </c>
      <c r="AD4057" s="27">
        <f>ROW()</f>
        <v>4057</v>
      </c>
      <c r="AE4057" s="27">
        <f>1</f>
        <v>1</v>
      </c>
      <c r="AF4057" s="27">
        <f>SUBTOTAL(109,Tbl_NGF_Data[[#This Row],[Counter]])</f>
        <v>1</v>
      </c>
    </row>
    <row r="4058" spans="2:32" ht="60" x14ac:dyDescent="0.25">
      <c r="B4058" s="21" t="s">
        <v>512</v>
      </c>
      <c r="C4058" s="22" t="s">
        <v>3147</v>
      </c>
      <c r="D4058" s="23">
        <v>9</v>
      </c>
      <c r="E4058" s="22" t="s">
        <v>512</v>
      </c>
      <c r="F4058" s="23">
        <v>9</v>
      </c>
      <c r="G4058" s="22" t="s">
        <v>3147</v>
      </c>
      <c r="H4058" s="22" t="s">
        <v>1327</v>
      </c>
      <c r="I4058" s="23">
        <v>1</v>
      </c>
      <c r="J4058" s="23">
        <v>790</v>
      </c>
      <c r="K4058" s="23" t="s">
        <v>3390</v>
      </c>
      <c r="L4058" s="22" t="s">
        <v>3391</v>
      </c>
      <c r="M4058" s="21" t="s">
        <v>640</v>
      </c>
      <c r="N4058" s="23" t="s">
        <v>1131</v>
      </c>
      <c r="O4058" s="22" t="s">
        <v>1132</v>
      </c>
      <c r="P4058" s="22" t="s">
        <v>1133</v>
      </c>
      <c r="Q4058" s="23" t="s">
        <v>1134</v>
      </c>
      <c r="R4058" s="22" t="s">
        <v>1135</v>
      </c>
      <c r="S4058" s="21" t="s">
        <v>33</v>
      </c>
      <c r="T4058" s="23" t="s">
        <v>3397</v>
      </c>
      <c r="U4058" s="24" t="s">
        <v>18</v>
      </c>
      <c r="V4058" s="23">
        <v>220</v>
      </c>
      <c r="W4058" s="25">
        <v>0</v>
      </c>
      <c r="X4058" s="25">
        <v>0</v>
      </c>
      <c r="Y4058" s="25">
        <v>0</v>
      </c>
      <c r="Z4058" s="25">
        <v>1316.609999999986</v>
      </c>
      <c r="AA4058" s="25">
        <v>0</v>
      </c>
      <c r="AB4058" s="25">
        <v>0</v>
      </c>
      <c r="AC4058" s="26">
        <v>45152.505756550927</v>
      </c>
      <c r="AD4058" s="27">
        <f>ROW()</f>
        <v>4058</v>
      </c>
      <c r="AE4058" s="27">
        <f>1</f>
        <v>1</v>
      </c>
      <c r="AF4058" s="27">
        <f>SUBTOTAL(109,Tbl_NGF_Data[[#This Row],[Counter]])</f>
        <v>1</v>
      </c>
    </row>
    <row r="4059" spans="2:32" ht="45" x14ac:dyDescent="0.25">
      <c r="B4059" s="21" t="s">
        <v>512</v>
      </c>
      <c r="C4059" s="22" t="s">
        <v>3147</v>
      </c>
      <c r="D4059" s="23">
        <v>9</v>
      </c>
      <c r="E4059" s="22" t="s">
        <v>512</v>
      </c>
      <c r="F4059" s="23">
        <v>9</v>
      </c>
      <c r="G4059" s="22" t="s">
        <v>3147</v>
      </c>
      <c r="H4059" s="22" t="s">
        <v>1327</v>
      </c>
      <c r="I4059" s="23">
        <v>1</v>
      </c>
      <c r="J4059" s="23">
        <v>790</v>
      </c>
      <c r="K4059" s="23" t="s">
        <v>3390</v>
      </c>
      <c r="L4059" s="22" t="s">
        <v>3391</v>
      </c>
      <c r="M4059" s="21" t="s">
        <v>640</v>
      </c>
      <c r="N4059" s="23" t="s">
        <v>1131</v>
      </c>
      <c r="O4059" s="22" t="s">
        <v>1132</v>
      </c>
      <c r="P4059" s="22" t="s">
        <v>1133</v>
      </c>
      <c r="Q4059" s="23" t="s">
        <v>3380</v>
      </c>
      <c r="R4059" s="22" t="s">
        <v>3381</v>
      </c>
      <c r="S4059" s="21" t="s">
        <v>606</v>
      </c>
      <c r="T4059" s="23" t="s">
        <v>3398</v>
      </c>
      <c r="U4059" s="24" t="s">
        <v>15</v>
      </c>
      <c r="V4059" s="23">
        <v>100</v>
      </c>
      <c r="W4059" s="25">
        <v>0</v>
      </c>
      <c r="X4059" s="25">
        <v>0</v>
      </c>
      <c r="Y4059" s="25">
        <v>0</v>
      </c>
      <c r="Z4059" s="25">
        <v>0</v>
      </c>
      <c r="AA4059" s="25">
        <v>0</v>
      </c>
      <c r="AB4059" s="25">
        <v>-7727.3800000000047</v>
      </c>
      <c r="AC4059" s="26">
        <v>45152.505756550927</v>
      </c>
      <c r="AD4059" s="27">
        <f>ROW()</f>
        <v>4059</v>
      </c>
      <c r="AE4059" s="27">
        <f>1</f>
        <v>1</v>
      </c>
      <c r="AF4059" s="27">
        <f>SUBTOTAL(109,Tbl_NGF_Data[[#This Row],[Counter]])</f>
        <v>1</v>
      </c>
    </row>
    <row r="4060" spans="2:32" ht="45" x14ac:dyDescent="0.25">
      <c r="B4060" s="21" t="s">
        <v>512</v>
      </c>
      <c r="C4060" s="22" t="s">
        <v>3147</v>
      </c>
      <c r="D4060" s="23">
        <v>9</v>
      </c>
      <c r="E4060" s="22" t="s">
        <v>512</v>
      </c>
      <c r="F4060" s="23">
        <v>9</v>
      </c>
      <c r="G4060" s="22" t="s">
        <v>3147</v>
      </c>
      <c r="H4060" s="22" t="s">
        <v>1327</v>
      </c>
      <c r="I4060" s="23">
        <v>1</v>
      </c>
      <c r="J4060" s="23">
        <v>790</v>
      </c>
      <c r="K4060" s="23" t="s">
        <v>3390</v>
      </c>
      <c r="L4060" s="22" t="s">
        <v>3391</v>
      </c>
      <c r="M4060" s="21" t="s">
        <v>640</v>
      </c>
      <c r="N4060" s="23" t="s">
        <v>1131</v>
      </c>
      <c r="O4060" s="22" t="s">
        <v>1132</v>
      </c>
      <c r="P4060" s="22" t="s">
        <v>1133</v>
      </c>
      <c r="Q4060" s="23" t="s">
        <v>3380</v>
      </c>
      <c r="R4060" s="22" t="s">
        <v>3381</v>
      </c>
      <c r="S4060" s="21" t="s">
        <v>606</v>
      </c>
      <c r="T4060" s="23" t="s">
        <v>3398</v>
      </c>
      <c r="U4060" s="24" t="s">
        <v>16</v>
      </c>
      <c r="V4060" s="23">
        <v>135</v>
      </c>
      <c r="W4060" s="25">
        <v>0</v>
      </c>
      <c r="X4060" s="25">
        <v>0</v>
      </c>
      <c r="Y4060" s="25">
        <v>0</v>
      </c>
      <c r="Z4060" s="25">
        <v>0</v>
      </c>
      <c r="AA4060" s="25">
        <v>51405551</v>
      </c>
      <c r="AB4060" s="25">
        <v>37362768.539999999</v>
      </c>
      <c r="AC4060" s="26">
        <v>45152.505756550927</v>
      </c>
      <c r="AD4060" s="27">
        <f>ROW()</f>
        <v>4060</v>
      </c>
      <c r="AE4060" s="27">
        <f>1</f>
        <v>1</v>
      </c>
      <c r="AF4060" s="27">
        <f>SUBTOTAL(109,Tbl_NGF_Data[[#This Row],[Counter]])</f>
        <v>1</v>
      </c>
    </row>
    <row r="4061" spans="2:32" ht="45" x14ac:dyDescent="0.25">
      <c r="B4061" s="21" t="s">
        <v>512</v>
      </c>
      <c r="C4061" s="22" t="s">
        <v>3147</v>
      </c>
      <c r="D4061" s="23">
        <v>9</v>
      </c>
      <c r="E4061" s="22" t="s">
        <v>512</v>
      </c>
      <c r="F4061" s="23">
        <v>9</v>
      </c>
      <c r="G4061" s="22" t="s">
        <v>3147</v>
      </c>
      <c r="H4061" s="22" t="s">
        <v>1327</v>
      </c>
      <c r="I4061" s="23">
        <v>1</v>
      </c>
      <c r="J4061" s="23">
        <v>790</v>
      </c>
      <c r="K4061" s="23" t="s">
        <v>3390</v>
      </c>
      <c r="L4061" s="22" t="s">
        <v>3391</v>
      </c>
      <c r="M4061" s="21" t="s">
        <v>640</v>
      </c>
      <c r="N4061" s="23" t="s">
        <v>1131</v>
      </c>
      <c r="O4061" s="22" t="s">
        <v>1132</v>
      </c>
      <c r="P4061" s="22" t="s">
        <v>1133</v>
      </c>
      <c r="Q4061" s="23" t="s">
        <v>3380</v>
      </c>
      <c r="R4061" s="22" t="s">
        <v>3381</v>
      </c>
      <c r="S4061" s="21" t="s">
        <v>606</v>
      </c>
      <c r="T4061" s="23" t="s">
        <v>3398</v>
      </c>
      <c r="U4061" s="24" t="s">
        <v>17</v>
      </c>
      <c r="V4061" s="23">
        <v>200</v>
      </c>
      <c r="W4061" s="25">
        <v>0</v>
      </c>
      <c r="X4061" s="25">
        <v>0</v>
      </c>
      <c r="Y4061" s="25">
        <v>0</v>
      </c>
      <c r="Z4061" s="25">
        <v>0</v>
      </c>
      <c r="AA4061" s="25">
        <v>14042781.93</v>
      </c>
      <c r="AB4061" s="25">
        <v>6427077.7400000021</v>
      </c>
      <c r="AC4061" s="26">
        <v>45152.505756550927</v>
      </c>
      <c r="AD4061" s="27">
        <f>ROW()</f>
        <v>4061</v>
      </c>
      <c r="AE4061" s="27">
        <f>1</f>
        <v>1</v>
      </c>
      <c r="AF4061" s="27">
        <f>SUBTOTAL(109,Tbl_NGF_Data[[#This Row],[Counter]])</f>
        <v>1</v>
      </c>
    </row>
    <row r="4062" spans="2:32" ht="45" x14ac:dyDescent="0.25">
      <c r="B4062" s="21" t="s">
        <v>512</v>
      </c>
      <c r="C4062" s="22" t="s">
        <v>3147</v>
      </c>
      <c r="D4062" s="23">
        <v>9</v>
      </c>
      <c r="E4062" s="22" t="s">
        <v>512</v>
      </c>
      <c r="F4062" s="23">
        <v>9</v>
      </c>
      <c r="G4062" s="22" t="s">
        <v>3147</v>
      </c>
      <c r="H4062" s="22" t="s">
        <v>1327</v>
      </c>
      <c r="I4062" s="23">
        <v>1</v>
      </c>
      <c r="J4062" s="23">
        <v>790</v>
      </c>
      <c r="K4062" s="23" t="s">
        <v>3390</v>
      </c>
      <c r="L4062" s="22" t="s">
        <v>3391</v>
      </c>
      <c r="M4062" s="21" t="s">
        <v>640</v>
      </c>
      <c r="N4062" s="23" t="s">
        <v>1131</v>
      </c>
      <c r="O4062" s="22" t="s">
        <v>1132</v>
      </c>
      <c r="P4062" s="22" t="s">
        <v>1133</v>
      </c>
      <c r="Q4062" s="23" t="s">
        <v>3380</v>
      </c>
      <c r="R4062" s="22" t="s">
        <v>3381</v>
      </c>
      <c r="S4062" s="21" t="s">
        <v>606</v>
      </c>
      <c r="T4062" s="23" t="s">
        <v>3398</v>
      </c>
      <c r="U4062" s="24" t="s">
        <v>18</v>
      </c>
      <c r="V4062" s="23">
        <v>220</v>
      </c>
      <c r="W4062" s="25">
        <v>0</v>
      </c>
      <c r="X4062" s="25">
        <v>0</v>
      </c>
      <c r="Y4062" s="25">
        <v>0</v>
      </c>
      <c r="Z4062" s="25">
        <v>0</v>
      </c>
      <c r="AA4062" s="25">
        <v>37362769.07</v>
      </c>
      <c r="AB4062" s="25">
        <v>30935690.799999997</v>
      </c>
      <c r="AC4062" s="26">
        <v>45152.505756550927</v>
      </c>
      <c r="AD4062" s="27">
        <f>ROW()</f>
        <v>4062</v>
      </c>
      <c r="AE4062" s="27">
        <f>1</f>
        <v>1</v>
      </c>
      <c r="AF4062" s="27">
        <f>SUBTOTAL(109,Tbl_NGF_Data[[#This Row],[Counter]])</f>
        <v>1</v>
      </c>
    </row>
    <row r="4063" spans="2:32" ht="45" x14ac:dyDescent="0.25">
      <c r="B4063" s="21" t="s">
        <v>512</v>
      </c>
      <c r="C4063" s="22" t="s">
        <v>3147</v>
      </c>
      <c r="D4063" s="23">
        <v>9</v>
      </c>
      <c r="E4063" s="22" t="s">
        <v>512</v>
      </c>
      <c r="F4063" s="23">
        <v>9</v>
      </c>
      <c r="G4063" s="22" t="s">
        <v>3147</v>
      </c>
      <c r="H4063" s="22" t="s">
        <v>1327</v>
      </c>
      <c r="I4063" s="23">
        <v>1</v>
      </c>
      <c r="J4063" s="23">
        <v>790</v>
      </c>
      <c r="K4063" s="23" t="s">
        <v>3390</v>
      </c>
      <c r="L4063" s="22" t="s">
        <v>3391</v>
      </c>
      <c r="M4063" s="21" t="s">
        <v>640</v>
      </c>
      <c r="N4063" s="23" t="s">
        <v>1131</v>
      </c>
      <c r="O4063" s="22" t="s">
        <v>1132</v>
      </c>
      <c r="P4063" s="22" t="s">
        <v>1133</v>
      </c>
      <c r="Q4063" s="23" t="s">
        <v>3380</v>
      </c>
      <c r="R4063" s="22" t="s">
        <v>3381</v>
      </c>
      <c r="S4063" s="21" t="s">
        <v>606</v>
      </c>
      <c r="T4063" s="23" t="s">
        <v>3398</v>
      </c>
      <c r="U4063" s="24" t="s">
        <v>19</v>
      </c>
      <c r="V4063" s="23">
        <v>500</v>
      </c>
      <c r="W4063" s="25">
        <v>0</v>
      </c>
      <c r="X4063" s="25">
        <v>0</v>
      </c>
      <c r="Y4063" s="25">
        <v>0</v>
      </c>
      <c r="Z4063" s="25">
        <v>0</v>
      </c>
      <c r="AA4063" s="25">
        <v>14042781.93</v>
      </c>
      <c r="AB4063" s="25">
        <v>6419350.3600000003</v>
      </c>
      <c r="AC4063" s="26">
        <v>45152.505756550927</v>
      </c>
      <c r="AD4063" s="27">
        <f>ROW()</f>
        <v>4063</v>
      </c>
      <c r="AE4063" s="27">
        <f>1</f>
        <v>1</v>
      </c>
      <c r="AF4063" s="27">
        <f>SUBTOTAL(109,Tbl_NGF_Data[[#This Row],[Counter]])</f>
        <v>1</v>
      </c>
    </row>
    <row r="4064" spans="2:32" ht="45" x14ac:dyDescent="0.25">
      <c r="B4064" s="21" t="s">
        <v>512</v>
      </c>
      <c r="C4064" s="22" t="s">
        <v>3147</v>
      </c>
      <c r="D4064" s="23">
        <v>9</v>
      </c>
      <c r="E4064" s="22" t="s">
        <v>512</v>
      </c>
      <c r="F4064" s="23">
        <v>9</v>
      </c>
      <c r="G4064" s="22" t="s">
        <v>3147</v>
      </c>
      <c r="H4064" s="22" t="s">
        <v>1327</v>
      </c>
      <c r="I4064" s="23">
        <v>1</v>
      </c>
      <c r="J4064" s="23">
        <v>790</v>
      </c>
      <c r="K4064" s="23" t="s">
        <v>3390</v>
      </c>
      <c r="L4064" s="22" t="s">
        <v>3391</v>
      </c>
      <c r="M4064" s="21" t="s">
        <v>640</v>
      </c>
      <c r="N4064" s="23" t="s">
        <v>1166</v>
      </c>
      <c r="O4064" s="22" t="s">
        <v>1167</v>
      </c>
      <c r="P4064" s="22" t="s">
        <v>1168</v>
      </c>
      <c r="Q4064" s="23" t="s">
        <v>3383</v>
      </c>
      <c r="R4064" s="22" t="s">
        <v>3384</v>
      </c>
      <c r="S4064" s="21" t="s">
        <v>607</v>
      </c>
      <c r="T4064" s="23" t="s">
        <v>3399</v>
      </c>
      <c r="U4064" s="24" t="s">
        <v>15</v>
      </c>
      <c r="V4064" s="23">
        <v>100</v>
      </c>
      <c r="W4064" s="25">
        <v>0</v>
      </c>
      <c r="X4064" s="25">
        <v>0</v>
      </c>
      <c r="Y4064" s="25">
        <v>0</v>
      </c>
      <c r="Z4064" s="25">
        <v>0</v>
      </c>
      <c r="AA4064" s="25">
        <v>0</v>
      </c>
      <c r="AB4064" s="25">
        <v>263549.94</v>
      </c>
      <c r="AC4064" s="26">
        <v>45152.505756550927</v>
      </c>
      <c r="AD4064" s="27">
        <f>ROW()</f>
        <v>4064</v>
      </c>
      <c r="AE4064" s="27">
        <f>1</f>
        <v>1</v>
      </c>
      <c r="AF4064" s="27">
        <f>SUBTOTAL(109,Tbl_NGF_Data[[#This Row],[Counter]])</f>
        <v>1</v>
      </c>
    </row>
    <row r="4065" spans="2:32" ht="45" x14ac:dyDescent="0.25">
      <c r="B4065" s="21" t="s">
        <v>512</v>
      </c>
      <c r="C4065" s="22" t="s">
        <v>3147</v>
      </c>
      <c r="D4065" s="23">
        <v>9</v>
      </c>
      <c r="E4065" s="22" t="s">
        <v>512</v>
      </c>
      <c r="F4065" s="23">
        <v>9</v>
      </c>
      <c r="G4065" s="22" t="s">
        <v>3147</v>
      </c>
      <c r="H4065" s="22" t="s">
        <v>1327</v>
      </c>
      <c r="I4065" s="23">
        <v>1</v>
      </c>
      <c r="J4065" s="23">
        <v>790</v>
      </c>
      <c r="K4065" s="23" t="s">
        <v>3390</v>
      </c>
      <c r="L4065" s="22" t="s">
        <v>3391</v>
      </c>
      <c r="M4065" s="21" t="s">
        <v>640</v>
      </c>
      <c r="N4065" s="23" t="s">
        <v>1166</v>
      </c>
      <c r="O4065" s="22" t="s">
        <v>1167</v>
      </c>
      <c r="P4065" s="22" t="s">
        <v>1168</v>
      </c>
      <c r="Q4065" s="23" t="s">
        <v>3383</v>
      </c>
      <c r="R4065" s="22" t="s">
        <v>3384</v>
      </c>
      <c r="S4065" s="21" t="s">
        <v>607</v>
      </c>
      <c r="T4065" s="23" t="s">
        <v>3399</v>
      </c>
      <c r="U4065" s="24" t="s">
        <v>16</v>
      </c>
      <c r="V4065" s="23">
        <v>135</v>
      </c>
      <c r="W4065" s="25">
        <v>0</v>
      </c>
      <c r="X4065" s="25">
        <v>0</v>
      </c>
      <c r="Y4065" s="25">
        <v>0</v>
      </c>
      <c r="Z4065" s="25">
        <v>0</v>
      </c>
      <c r="AA4065" s="25">
        <v>68859698</v>
      </c>
      <c r="AB4065" s="25">
        <v>44341126</v>
      </c>
      <c r="AC4065" s="26">
        <v>45152.505756550927</v>
      </c>
      <c r="AD4065" s="27">
        <f>ROW()</f>
        <v>4065</v>
      </c>
      <c r="AE4065" s="27">
        <f>1</f>
        <v>1</v>
      </c>
      <c r="AF4065" s="27">
        <f>SUBTOTAL(109,Tbl_NGF_Data[[#This Row],[Counter]])</f>
        <v>1</v>
      </c>
    </row>
    <row r="4066" spans="2:32" ht="45" x14ac:dyDescent="0.25">
      <c r="B4066" s="21" t="s">
        <v>512</v>
      </c>
      <c r="C4066" s="22" t="s">
        <v>3147</v>
      </c>
      <c r="D4066" s="23">
        <v>9</v>
      </c>
      <c r="E4066" s="22" t="s">
        <v>512</v>
      </c>
      <c r="F4066" s="23">
        <v>9</v>
      </c>
      <c r="G4066" s="22" t="s">
        <v>3147</v>
      </c>
      <c r="H4066" s="22" t="s">
        <v>1327</v>
      </c>
      <c r="I4066" s="23">
        <v>1</v>
      </c>
      <c r="J4066" s="23">
        <v>790</v>
      </c>
      <c r="K4066" s="23" t="s">
        <v>3390</v>
      </c>
      <c r="L4066" s="22" t="s">
        <v>3391</v>
      </c>
      <c r="M4066" s="21" t="s">
        <v>640</v>
      </c>
      <c r="N4066" s="23" t="s">
        <v>1166</v>
      </c>
      <c r="O4066" s="22" t="s">
        <v>1167</v>
      </c>
      <c r="P4066" s="22" t="s">
        <v>1168</v>
      </c>
      <c r="Q4066" s="23" t="s">
        <v>3383</v>
      </c>
      <c r="R4066" s="22" t="s">
        <v>3384</v>
      </c>
      <c r="S4066" s="21" t="s">
        <v>607</v>
      </c>
      <c r="T4066" s="23" t="s">
        <v>3399</v>
      </c>
      <c r="U4066" s="24" t="s">
        <v>17</v>
      </c>
      <c r="V4066" s="23">
        <v>200</v>
      </c>
      <c r="W4066" s="25">
        <v>0</v>
      </c>
      <c r="X4066" s="25">
        <v>0</v>
      </c>
      <c r="Y4066" s="25">
        <v>0</v>
      </c>
      <c r="Z4066" s="25">
        <v>0</v>
      </c>
      <c r="AA4066" s="25">
        <v>24518572</v>
      </c>
      <c r="AB4066" s="25">
        <v>4009159.16</v>
      </c>
      <c r="AC4066" s="26">
        <v>45152.505756550927</v>
      </c>
      <c r="AD4066" s="27">
        <f>ROW()</f>
        <v>4066</v>
      </c>
      <c r="AE4066" s="27">
        <f>1</f>
        <v>1</v>
      </c>
      <c r="AF4066" s="27">
        <f>SUBTOTAL(109,Tbl_NGF_Data[[#This Row],[Counter]])</f>
        <v>1</v>
      </c>
    </row>
    <row r="4067" spans="2:32" ht="45" x14ac:dyDescent="0.25">
      <c r="B4067" s="21" t="s">
        <v>512</v>
      </c>
      <c r="C4067" s="22" t="s">
        <v>3147</v>
      </c>
      <c r="D4067" s="23">
        <v>9</v>
      </c>
      <c r="E4067" s="22" t="s">
        <v>512</v>
      </c>
      <c r="F4067" s="23">
        <v>9</v>
      </c>
      <c r="G4067" s="22" t="s">
        <v>3147</v>
      </c>
      <c r="H4067" s="22" t="s">
        <v>1327</v>
      </c>
      <c r="I4067" s="23">
        <v>1</v>
      </c>
      <c r="J4067" s="23">
        <v>790</v>
      </c>
      <c r="K4067" s="23" t="s">
        <v>3390</v>
      </c>
      <c r="L4067" s="22" t="s">
        <v>3391</v>
      </c>
      <c r="M4067" s="21" t="s">
        <v>640</v>
      </c>
      <c r="N4067" s="23" t="s">
        <v>1166</v>
      </c>
      <c r="O4067" s="22" t="s">
        <v>1167</v>
      </c>
      <c r="P4067" s="22" t="s">
        <v>1168</v>
      </c>
      <c r="Q4067" s="23" t="s">
        <v>3383</v>
      </c>
      <c r="R4067" s="22" t="s">
        <v>3384</v>
      </c>
      <c r="S4067" s="21" t="s">
        <v>607</v>
      </c>
      <c r="T4067" s="23" t="s">
        <v>3399</v>
      </c>
      <c r="U4067" s="24" t="s">
        <v>18</v>
      </c>
      <c r="V4067" s="23">
        <v>220</v>
      </c>
      <c r="W4067" s="25">
        <v>0</v>
      </c>
      <c r="X4067" s="25">
        <v>0</v>
      </c>
      <c r="Y4067" s="25">
        <v>0</v>
      </c>
      <c r="Z4067" s="25">
        <v>0</v>
      </c>
      <c r="AA4067" s="25">
        <v>44341126</v>
      </c>
      <c r="AB4067" s="25">
        <v>40331966.840000004</v>
      </c>
      <c r="AC4067" s="26">
        <v>45152.505756550927</v>
      </c>
      <c r="AD4067" s="27">
        <f>ROW()</f>
        <v>4067</v>
      </c>
      <c r="AE4067" s="27">
        <f>1</f>
        <v>1</v>
      </c>
      <c r="AF4067" s="27">
        <f>SUBTOTAL(109,Tbl_NGF_Data[[#This Row],[Counter]])</f>
        <v>1</v>
      </c>
    </row>
    <row r="4068" spans="2:32" ht="45" x14ac:dyDescent="0.25">
      <c r="B4068" s="21" t="s">
        <v>512</v>
      </c>
      <c r="C4068" s="22" t="s">
        <v>3147</v>
      </c>
      <c r="D4068" s="23">
        <v>9</v>
      </c>
      <c r="E4068" s="22" t="s">
        <v>512</v>
      </c>
      <c r="F4068" s="23">
        <v>9</v>
      </c>
      <c r="G4068" s="22" t="s">
        <v>3147</v>
      </c>
      <c r="H4068" s="22" t="s">
        <v>1327</v>
      </c>
      <c r="I4068" s="23">
        <v>1</v>
      </c>
      <c r="J4068" s="23">
        <v>790</v>
      </c>
      <c r="K4068" s="23" t="s">
        <v>3390</v>
      </c>
      <c r="L4068" s="22" t="s">
        <v>3391</v>
      </c>
      <c r="M4068" s="21" t="s">
        <v>640</v>
      </c>
      <c r="N4068" s="23" t="s">
        <v>1166</v>
      </c>
      <c r="O4068" s="22" t="s">
        <v>1167</v>
      </c>
      <c r="P4068" s="22" t="s">
        <v>1168</v>
      </c>
      <c r="Q4068" s="23" t="s">
        <v>3383</v>
      </c>
      <c r="R4068" s="22" t="s">
        <v>3384</v>
      </c>
      <c r="S4068" s="21" t="s">
        <v>607</v>
      </c>
      <c r="T4068" s="23" t="s">
        <v>3399</v>
      </c>
      <c r="U4068" s="24" t="s">
        <v>19</v>
      </c>
      <c r="V4068" s="23">
        <v>500</v>
      </c>
      <c r="W4068" s="25">
        <v>0</v>
      </c>
      <c r="X4068" s="25">
        <v>0</v>
      </c>
      <c r="Y4068" s="25">
        <v>0</v>
      </c>
      <c r="Z4068" s="25">
        <v>0</v>
      </c>
      <c r="AA4068" s="25">
        <v>25150220.210000001</v>
      </c>
      <c r="AB4068" s="25">
        <v>4748709.0999999996</v>
      </c>
      <c r="AC4068" s="26">
        <v>45152.505756550927</v>
      </c>
      <c r="AD4068" s="27">
        <f>ROW()</f>
        <v>4068</v>
      </c>
      <c r="AE4068" s="27">
        <f>1</f>
        <v>1</v>
      </c>
      <c r="AF4068" s="27">
        <f>SUBTOTAL(109,Tbl_NGF_Data[[#This Row],[Counter]])</f>
        <v>1</v>
      </c>
    </row>
    <row r="4069" spans="2:32" ht="45" x14ac:dyDescent="0.25">
      <c r="B4069" s="21" t="s">
        <v>512</v>
      </c>
      <c r="C4069" s="22" t="s">
        <v>3147</v>
      </c>
      <c r="D4069" s="23">
        <v>9</v>
      </c>
      <c r="E4069" s="22" t="s">
        <v>512</v>
      </c>
      <c r="F4069" s="23">
        <v>9</v>
      </c>
      <c r="G4069" s="22" t="s">
        <v>3147</v>
      </c>
      <c r="H4069" s="22" t="s">
        <v>1327</v>
      </c>
      <c r="I4069" s="23">
        <v>1</v>
      </c>
      <c r="J4069" s="23">
        <v>790</v>
      </c>
      <c r="K4069" s="23" t="s">
        <v>3390</v>
      </c>
      <c r="L4069" s="22" t="s">
        <v>3391</v>
      </c>
      <c r="M4069" s="21" t="s">
        <v>640</v>
      </c>
      <c r="N4069" s="23" t="s">
        <v>1166</v>
      </c>
      <c r="O4069" s="22" t="s">
        <v>1167</v>
      </c>
      <c r="P4069" s="22" t="s">
        <v>1168</v>
      </c>
      <c r="Q4069" s="23" t="s">
        <v>1169</v>
      </c>
      <c r="R4069" s="22" t="s">
        <v>1170</v>
      </c>
      <c r="S4069" s="21" t="s">
        <v>40</v>
      </c>
      <c r="T4069" s="23" t="s">
        <v>3400</v>
      </c>
      <c r="U4069" s="24" t="s">
        <v>15</v>
      </c>
      <c r="V4069" s="23">
        <v>100</v>
      </c>
      <c r="W4069" s="25">
        <v>0</v>
      </c>
      <c r="X4069" s="25">
        <v>0</v>
      </c>
      <c r="Y4069" s="25">
        <v>0</v>
      </c>
      <c r="Z4069" s="25">
        <v>0</v>
      </c>
      <c r="AA4069" s="25">
        <v>1430545</v>
      </c>
      <c r="AB4069" s="25">
        <v>31428846.829999998</v>
      </c>
      <c r="AC4069" s="26">
        <v>45152.505756550927</v>
      </c>
      <c r="AD4069" s="27">
        <f>ROW()</f>
        <v>4069</v>
      </c>
      <c r="AE4069" s="27">
        <f>1</f>
        <v>1</v>
      </c>
      <c r="AF4069" s="27">
        <f>SUBTOTAL(109,Tbl_NGF_Data[[#This Row],[Counter]])</f>
        <v>1</v>
      </c>
    </row>
    <row r="4070" spans="2:32" ht="45" x14ac:dyDescent="0.25">
      <c r="B4070" s="21" t="s">
        <v>512</v>
      </c>
      <c r="C4070" s="22" t="s">
        <v>3147</v>
      </c>
      <c r="D4070" s="23">
        <v>9</v>
      </c>
      <c r="E4070" s="22" t="s">
        <v>512</v>
      </c>
      <c r="F4070" s="23">
        <v>9</v>
      </c>
      <c r="G4070" s="22" t="s">
        <v>3147</v>
      </c>
      <c r="H4070" s="22" t="s">
        <v>1327</v>
      </c>
      <c r="I4070" s="23">
        <v>1</v>
      </c>
      <c r="J4070" s="23">
        <v>790</v>
      </c>
      <c r="K4070" s="23" t="s">
        <v>3390</v>
      </c>
      <c r="L4070" s="22" t="s">
        <v>3391</v>
      </c>
      <c r="M4070" s="21" t="s">
        <v>640</v>
      </c>
      <c r="N4070" s="23" t="s">
        <v>1166</v>
      </c>
      <c r="O4070" s="22" t="s">
        <v>1167</v>
      </c>
      <c r="P4070" s="22" t="s">
        <v>1168</v>
      </c>
      <c r="Q4070" s="23" t="s">
        <v>1169</v>
      </c>
      <c r="R4070" s="22" t="s">
        <v>1170</v>
      </c>
      <c r="S4070" s="21" t="s">
        <v>40</v>
      </c>
      <c r="T4070" s="23" t="s">
        <v>3400</v>
      </c>
      <c r="U4070" s="24" t="s">
        <v>16</v>
      </c>
      <c r="V4070" s="23">
        <v>135</v>
      </c>
      <c r="W4070" s="25">
        <v>0</v>
      </c>
      <c r="X4070" s="25">
        <v>0</v>
      </c>
      <c r="Y4070" s="25">
        <v>0</v>
      </c>
      <c r="Z4070" s="25">
        <v>0</v>
      </c>
      <c r="AA4070" s="25">
        <v>14073716</v>
      </c>
      <c r="AB4070" s="25">
        <v>45676045.5</v>
      </c>
      <c r="AC4070" s="26">
        <v>45152.505756550927</v>
      </c>
      <c r="AD4070" s="27">
        <f>ROW()</f>
        <v>4070</v>
      </c>
      <c r="AE4070" s="27">
        <f>1</f>
        <v>1</v>
      </c>
      <c r="AF4070" s="27">
        <f>SUBTOTAL(109,Tbl_NGF_Data[[#This Row],[Counter]])</f>
        <v>1</v>
      </c>
    </row>
    <row r="4071" spans="2:32" ht="45" x14ac:dyDescent="0.25">
      <c r="B4071" s="21" t="s">
        <v>512</v>
      </c>
      <c r="C4071" s="22" t="s">
        <v>3147</v>
      </c>
      <c r="D4071" s="23">
        <v>9</v>
      </c>
      <c r="E4071" s="22" t="s">
        <v>512</v>
      </c>
      <c r="F4071" s="23">
        <v>9</v>
      </c>
      <c r="G4071" s="22" t="s">
        <v>3147</v>
      </c>
      <c r="H4071" s="22" t="s">
        <v>1327</v>
      </c>
      <c r="I4071" s="23">
        <v>1</v>
      </c>
      <c r="J4071" s="23">
        <v>790</v>
      </c>
      <c r="K4071" s="23" t="s">
        <v>3390</v>
      </c>
      <c r="L4071" s="22" t="s">
        <v>3391</v>
      </c>
      <c r="M4071" s="21" t="s">
        <v>640</v>
      </c>
      <c r="N4071" s="23" t="s">
        <v>1166</v>
      </c>
      <c r="O4071" s="22" t="s">
        <v>1167</v>
      </c>
      <c r="P4071" s="22" t="s">
        <v>1168</v>
      </c>
      <c r="Q4071" s="23" t="s">
        <v>1169</v>
      </c>
      <c r="R4071" s="22" t="s">
        <v>1170</v>
      </c>
      <c r="S4071" s="21" t="s">
        <v>40</v>
      </c>
      <c r="T4071" s="23" t="s">
        <v>3400</v>
      </c>
      <c r="U4071" s="24" t="s">
        <v>17</v>
      </c>
      <c r="V4071" s="23">
        <v>200</v>
      </c>
      <c r="W4071" s="25">
        <v>0</v>
      </c>
      <c r="X4071" s="25">
        <v>0</v>
      </c>
      <c r="Y4071" s="25">
        <v>0</v>
      </c>
      <c r="Z4071" s="25">
        <v>0</v>
      </c>
      <c r="AA4071" s="25">
        <v>12643171</v>
      </c>
      <c r="AB4071" s="25">
        <v>14260390.330000002</v>
      </c>
      <c r="AC4071" s="26">
        <v>45152.505756550927</v>
      </c>
      <c r="AD4071" s="27">
        <f>ROW()</f>
        <v>4071</v>
      </c>
      <c r="AE4071" s="27">
        <f>1</f>
        <v>1</v>
      </c>
      <c r="AF4071" s="27">
        <f>SUBTOTAL(109,Tbl_NGF_Data[[#This Row],[Counter]])</f>
        <v>1</v>
      </c>
    </row>
    <row r="4072" spans="2:32" ht="45" x14ac:dyDescent="0.25">
      <c r="B4072" s="21" t="s">
        <v>512</v>
      </c>
      <c r="C4072" s="22" t="s">
        <v>3147</v>
      </c>
      <c r="D4072" s="23">
        <v>9</v>
      </c>
      <c r="E4072" s="22" t="s">
        <v>512</v>
      </c>
      <c r="F4072" s="23">
        <v>9</v>
      </c>
      <c r="G4072" s="22" t="s">
        <v>3147</v>
      </c>
      <c r="H4072" s="22" t="s">
        <v>1327</v>
      </c>
      <c r="I4072" s="23">
        <v>1</v>
      </c>
      <c r="J4072" s="23">
        <v>790</v>
      </c>
      <c r="K4072" s="23" t="s">
        <v>3390</v>
      </c>
      <c r="L4072" s="22" t="s">
        <v>3391</v>
      </c>
      <c r="M4072" s="21" t="s">
        <v>640</v>
      </c>
      <c r="N4072" s="23" t="s">
        <v>1166</v>
      </c>
      <c r="O4072" s="22" t="s">
        <v>1167</v>
      </c>
      <c r="P4072" s="22" t="s">
        <v>1168</v>
      </c>
      <c r="Q4072" s="23" t="s">
        <v>1169</v>
      </c>
      <c r="R4072" s="22" t="s">
        <v>1170</v>
      </c>
      <c r="S4072" s="21" t="s">
        <v>40</v>
      </c>
      <c r="T4072" s="23" t="s">
        <v>3400</v>
      </c>
      <c r="U4072" s="24" t="s">
        <v>18</v>
      </c>
      <c r="V4072" s="23">
        <v>220</v>
      </c>
      <c r="W4072" s="25">
        <v>0</v>
      </c>
      <c r="X4072" s="25">
        <v>0</v>
      </c>
      <c r="Y4072" s="25">
        <v>0</v>
      </c>
      <c r="Z4072" s="25">
        <v>0</v>
      </c>
      <c r="AA4072" s="25">
        <v>1430545</v>
      </c>
      <c r="AB4072" s="25">
        <v>31415655.169999998</v>
      </c>
      <c r="AC4072" s="26">
        <v>45152.505756550927</v>
      </c>
      <c r="AD4072" s="27">
        <f>ROW()</f>
        <v>4072</v>
      </c>
      <c r="AE4072" s="27">
        <f>1</f>
        <v>1</v>
      </c>
      <c r="AF4072" s="27">
        <f>SUBTOTAL(109,Tbl_NGF_Data[[#This Row],[Counter]])</f>
        <v>1</v>
      </c>
    </row>
    <row r="4073" spans="2:32" ht="45" x14ac:dyDescent="0.25">
      <c r="B4073" s="21" t="s">
        <v>512</v>
      </c>
      <c r="C4073" s="22" t="s">
        <v>3147</v>
      </c>
      <c r="D4073" s="23">
        <v>9</v>
      </c>
      <c r="E4073" s="22" t="s">
        <v>512</v>
      </c>
      <c r="F4073" s="23">
        <v>9</v>
      </c>
      <c r="G4073" s="22" t="s">
        <v>3147</v>
      </c>
      <c r="H4073" s="22" t="s">
        <v>1327</v>
      </c>
      <c r="I4073" s="23">
        <v>1</v>
      </c>
      <c r="J4073" s="23">
        <v>790</v>
      </c>
      <c r="K4073" s="23" t="s">
        <v>3390</v>
      </c>
      <c r="L4073" s="22" t="s">
        <v>3391</v>
      </c>
      <c r="M4073" s="21" t="s">
        <v>640</v>
      </c>
      <c r="N4073" s="23" t="s">
        <v>1166</v>
      </c>
      <c r="O4073" s="22" t="s">
        <v>1167</v>
      </c>
      <c r="P4073" s="22" t="s">
        <v>1168</v>
      </c>
      <c r="Q4073" s="23" t="s">
        <v>1169</v>
      </c>
      <c r="R4073" s="22" t="s">
        <v>1170</v>
      </c>
      <c r="S4073" s="21" t="s">
        <v>40</v>
      </c>
      <c r="T4073" s="23" t="s">
        <v>3400</v>
      </c>
      <c r="U4073" s="24" t="s">
        <v>19</v>
      </c>
      <c r="V4073" s="23">
        <v>500</v>
      </c>
      <c r="W4073" s="25">
        <v>0</v>
      </c>
      <c r="X4073" s="25">
        <v>0</v>
      </c>
      <c r="Y4073" s="25">
        <v>0</v>
      </c>
      <c r="Z4073" s="25">
        <v>0</v>
      </c>
      <c r="AA4073" s="25">
        <v>0</v>
      </c>
      <c r="AB4073" s="25">
        <v>13191.16</v>
      </c>
      <c r="AC4073" s="26">
        <v>45152.505756550927</v>
      </c>
      <c r="AD4073" s="27">
        <f>ROW()</f>
        <v>4073</v>
      </c>
      <c r="AE4073" s="27">
        <f>1</f>
        <v>1</v>
      </c>
      <c r="AF4073" s="27">
        <f>SUBTOTAL(109,Tbl_NGF_Data[[#This Row],[Counter]])</f>
        <v>1</v>
      </c>
    </row>
    <row r="4074" spans="2:32" ht="60" x14ac:dyDescent="0.25">
      <c r="B4074" s="21" t="s">
        <v>512</v>
      </c>
      <c r="C4074" s="22" t="s">
        <v>3147</v>
      </c>
      <c r="D4074" s="23">
        <v>9</v>
      </c>
      <c r="E4074" s="22" t="s">
        <v>512</v>
      </c>
      <c r="F4074" s="23">
        <v>9</v>
      </c>
      <c r="G4074" s="22" t="s">
        <v>3147</v>
      </c>
      <c r="H4074" s="22" t="s">
        <v>1327</v>
      </c>
      <c r="I4074" s="23">
        <v>1</v>
      </c>
      <c r="J4074" s="23">
        <v>790</v>
      </c>
      <c r="K4074" s="23" t="s">
        <v>3390</v>
      </c>
      <c r="L4074" s="22" t="s">
        <v>3391</v>
      </c>
      <c r="M4074" s="21" t="s">
        <v>640</v>
      </c>
      <c r="N4074" s="23" t="s">
        <v>1166</v>
      </c>
      <c r="O4074" s="22" t="s">
        <v>1167</v>
      </c>
      <c r="P4074" s="22" t="s">
        <v>1168</v>
      </c>
      <c r="Q4074" s="23" t="s">
        <v>3387</v>
      </c>
      <c r="R4074" s="22" t="s">
        <v>3388</v>
      </c>
      <c r="S4074" s="21" t="s">
        <v>608</v>
      </c>
      <c r="T4074" s="23" t="s">
        <v>3401</v>
      </c>
      <c r="U4074" s="24" t="s">
        <v>15</v>
      </c>
      <c r="V4074" s="23">
        <v>100</v>
      </c>
      <c r="W4074" s="25">
        <v>0</v>
      </c>
      <c r="X4074" s="25">
        <v>0</v>
      </c>
      <c r="Y4074" s="25">
        <v>0</v>
      </c>
      <c r="Z4074" s="25">
        <v>0</v>
      </c>
      <c r="AA4074" s="25">
        <v>0</v>
      </c>
      <c r="AB4074" s="25">
        <v>-11000</v>
      </c>
      <c r="AC4074" s="26">
        <v>45152.505756550927</v>
      </c>
      <c r="AD4074" s="27">
        <f>ROW()</f>
        <v>4074</v>
      </c>
      <c r="AE4074" s="27">
        <f>1</f>
        <v>1</v>
      </c>
      <c r="AF4074" s="27">
        <f>SUBTOTAL(109,Tbl_NGF_Data[[#This Row],[Counter]])</f>
        <v>1</v>
      </c>
    </row>
    <row r="4075" spans="2:32" ht="60" x14ac:dyDescent="0.25">
      <c r="B4075" s="21" t="s">
        <v>512</v>
      </c>
      <c r="C4075" s="22" t="s">
        <v>3147</v>
      </c>
      <c r="D4075" s="23">
        <v>9</v>
      </c>
      <c r="E4075" s="22" t="s">
        <v>512</v>
      </c>
      <c r="F4075" s="23">
        <v>9</v>
      </c>
      <c r="G4075" s="22" t="s">
        <v>3147</v>
      </c>
      <c r="H4075" s="22" t="s">
        <v>1327</v>
      </c>
      <c r="I4075" s="23">
        <v>1</v>
      </c>
      <c r="J4075" s="23">
        <v>790</v>
      </c>
      <c r="K4075" s="23" t="s">
        <v>3390</v>
      </c>
      <c r="L4075" s="22" t="s">
        <v>3391</v>
      </c>
      <c r="M4075" s="21" t="s">
        <v>640</v>
      </c>
      <c r="N4075" s="23" t="s">
        <v>1166</v>
      </c>
      <c r="O4075" s="22" t="s">
        <v>1167</v>
      </c>
      <c r="P4075" s="22" t="s">
        <v>1168</v>
      </c>
      <c r="Q4075" s="23" t="s">
        <v>3387</v>
      </c>
      <c r="R4075" s="22" t="s">
        <v>3388</v>
      </c>
      <c r="S4075" s="21" t="s">
        <v>608</v>
      </c>
      <c r="T4075" s="23" t="s">
        <v>3401</v>
      </c>
      <c r="U4075" s="24" t="s">
        <v>16</v>
      </c>
      <c r="V4075" s="23">
        <v>135</v>
      </c>
      <c r="W4075" s="25">
        <v>0</v>
      </c>
      <c r="X4075" s="25">
        <v>0</v>
      </c>
      <c r="Y4075" s="25">
        <v>0</v>
      </c>
      <c r="Z4075" s="25">
        <v>0</v>
      </c>
      <c r="AA4075" s="25">
        <v>2722503</v>
      </c>
      <c r="AB4075" s="25">
        <v>1362712.72</v>
      </c>
      <c r="AC4075" s="26">
        <v>45152.505756550927</v>
      </c>
      <c r="AD4075" s="27">
        <f>ROW()</f>
        <v>4075</v>
      </c>
      <c r="AE4075" s="27">
        <f>1</f>
        <v>1</v>
      </c>
      <c r="AF4075" s="27">
        <f>SUBTOTAL(109,Tbl_NGF_Data[[#This Row],[Counter]])</f>
        <v>1</v>
      </c>
    </row>
    <row r="4076" spans="2:32" ht="60" x14ac:dyDescent="0.25">
      <c r="B4076" s="21" t="s">
        <v>512</v>
      </c>
      <c r="C4076" s="22" t="s">
        <v>3147</v>
      </c>
      <c r="D4076" s="23">
        <v>9</v>
      </c>
      <c r="E4076" s="22" t="s">
        <v>512</v>
      </c>
      <c r="F4076" s="23">
        <v>9</v>
      </c>
      <c r="G4076" s="22" t="s">
        <v>3147</v>
      </c>
      <c r="H4076" s="22" t="s">
        <v>1327</v>
      </c>
      <c r="I4076" s="23">
        <v>1</v>
      </c>
      <c r="J4076" s="23">
        <v>790</v>
      </c>
      <c r="K4076" s="23" t="s">
        <v>3390</v>
      </c>
      <c r="L4076" s="22" t="s">
        <v>3391</v>
      </c>
      <c r="M4076" s="21" t="s">
        <v>640</v>
      </c>
      <c r="N4076" s="23" t="s">
        <v>1166</v>
      </c>
      <c r="O4076" s="22" t="s">
        <v>1167</v>
      </c>
      <c r="P4076" s="22" t="s">
        <v>1168</v>
      </c>
      <c r="Q4076" s="23" t="s">
        <v>3387</v>
      </c>
      <c r="R4076" s="22" t="s">
        <v>3388</v>
      </c>
      <c r="S4076" s="21" t="s">
        <v>608</v>
      </c>
      <c r="T4076" s="23" t="s">
        <v>3401</v>
      </c>
      <c r="U4076" s="24" t="s">
        <v>17</v>
      </c>
      <c r="V4076" s="23">
        <v>200</v>
      </c>
      <c r="W4076" s="25">
        <v>0</v>
      </c>
      <c r="X4076" s="25">
        <v>0</v>
      </c>
      <c r="Y4076" s="25">
        <v>0</v>
      </c>
      <c r="Z4076" s="25">
        <v>0</v>
      </c>
      <c r="AA4076" s="25">
        <v>1209789.56</v>
      </c>
      <c r="AB4076" s="25">
        <v>93145</v>
      </c>
      <c r="AC4076" s="26">
        <v>45152.505756550927</v>
      </c>
      <c r="AD4076" s="27">
        <f>ROW()</f>
        <v>4076</v>
      </c>
      <c r="AE4076" s="27">
        <f>1</f>
        <v>1</v>
      </c>
      <c r="AF4076" s="27">
        <f>SUBTOTAL(109,Tbl_NGF_Data[[#This Row],[Counter]])</f>
        <v>1</v>
      </c>
    </row>
    <row r="4077" spans="2:32" ht="60" x14ac:dyDescent="0.25">
      <c r="B4077" s="21" t="s">
        <v>512</v>
      </c>
      <c r="C4077" s="22" t="s">
        <v>3147</v>
      </c>
      <c r="D4077" s="23">
        <v>9</v>
      </c>
      <c r="E4077" s="22" t="s">
        <v>512</v>
      </c>
      <c r="F4077" s="23">
        <v>9</v>
      </c>
      <c r="G4077" s="22" t="s">
        <v>3147</v>
      </c>
      <c r="H4077" s="22" t="s">
        <v>1327</v>
      </c>
      <c r="I4077" s="23">
        <v>1</v>
      </c>
      <c r="J4077" s="23">
        <v>790</v>
      </c>
      <c r="K4077" s="23" t="s">
        <v>3390</v>
      </c>
      <c r="L4077" s="22" t="s">
        <v>3391</v>
      </c>
      <c r="M4077" s="21" t="s">
        <v>640</v>
      </c>
      <c r="N4077" s="23" t="s">
        <v>1166</v>
      </c>
      <c r="O4077" s="22" t="s">
        <v>1167</v>
      </c>
      <c r="P4077" s="22" t="s">
        <v>1168</v>
      </c>
      <c r="Q4077" s="23" t="s">
        <v>3387</v>
      </c>
      <c r="R4077" s="22" t="s">
        <v>3388</v>
      </c>
      <c r="S4077" s="21" t="s">
        <v>608</v>
      </c>
      <c r="T4077" s="23" t="s">
        <v>3401</v>
      </c>
      <c r="U4077" s="24" t="s">
        <v>18</v>
      </c>
      <c r="V4077" s="23">
        <v>220</v>
      </c>
      <c r="W4077" s="25">
        <v>0</v>
      </c>
      <c r="X4077" s="25">
        <v>0</v>
      </c>
      <c r="Y4077" s="25">
        <v>0</v>
      </c>
      <c r="Z4077" s="25">
        <v>0</v>
      </c>
      <c r="AA4077" s="25">
        <v>1512713.44</v>
      </c>
      <c r="AB4077" s="25">
        <v>1269567.72</v>
      </c>
      <c r="AC4077" s="26">
        <v>45152.505756550927</v>
      </c>
      <c r="AD4077" s="27">
        <f>ROW()</f>
        <v>4077</v>
      </c>
      <c r="AE4077" s="27">
        <f>1</f>
        <v>1</v>
      </c>
      <c r="AF4077" s="27">
        <f>SUBTOTAL(109,Tbl_NGF_Data[[#This Row],[Counter]])</f>
        <v>1</v>
      </c>
    </row>
    <row r="4078" spans="2:32" ht="60" x14ac:dyDescent="0.25">
      <c r="B4078" s="21" t="s">
        <v>512</v>
      </c>
      <c r="C4078" s="22" t="s">
        <v>3147</v>
      </c>
      <c r="D4078" s="23">
        <v>9</v>
      </c>
      <c r="E4078" s="22" t="s">
        <v>512</v>
      </c>
      <c r="F4078" s="23">
        <v>9</v>
      </c>
      <c r="G4078" s="22" t="s">
        <v>3147</v>
      </c>
      <c r="H4078" s="22" t="s">
        <v>1327</v>
      </c>
      <c r="I4078" s="23">
        <v>1</v>
      </c>
      <c r="J4078" s="23">
        <v>790</v>
      </c>
      <c r="K4078" s="23" t="s">
        <v>3390</v>
      </c>
      <c r="L4078" s="22" t="s">
        <v>3391</v>
      </c>
      <c r="M4078" s="21" t="s">
        <v>640</v>
      </c>
      <c r="N4078" s="23" t="s">
        <v>1166</v>
      </c>
      <c r="O4078" s="22" t="s">
        <v>1167</v>
      </c>
      <c r="P4078" s="22" t="s">
        <v>1168</v>
      </c>
      <c r="Q4078" s="23" t="s">
        <v>3387</v>
      </c>
      <c r="R4078" s="22" t="s">
        <v>3388</v>
      </c>
      <c r="S4078" s="21" t="s">
        <v>608</v>
      </c>
      <c r="T4078" s="23" t="s">
        <v>3401</v>
      </c>
      <c r="U4078" s="24" t="s">
        <v>19</v>
      </c>
      <c r="V4078" s="23">
        <v>500</v>
      </c>
      <c r="W4078" s="25">
        <v>0</v>
      </c>
      <c r="X4078" s="25">
        <v>0</v>
      </c>
      <c r="Y4078" s="25">
        <v>0</v>
      </c>
      <c r="Z4078" s="25">
        <v>0</v>
      </c>
      <c r="AA4078" s="25">
        <v>1209789.56</v>
      </c>
      <c r="AB4078" s="25">
        <v>82145</v>
      </c>
      <c r="AC4078" s="26">
        <v>45152.505756550927</v>
      </c>
      <c r="AD4078" s="27">
        <f>ROW()</f>
        <v>4078</v>
      </c>
      <c r="AE4078" s="27">
        <f>1</f>
        <v>1</v>
      </c>
      <c r="AF4078" s="27">
        <f>SUBTOTAL(109,Tbl_NGF_Data[[#This Row],[Counter]])</f>
        <v>1</v>
      </c>
    </row>
    <row r="4079" spans="2:32" ht="45" x14ac:dyDescent="0.25">
      <c r="B4079" s="21" t="s">
        <v>512</v>
      </c>
      <c r="C4079" s="22" t="s">
        <v>3147</v>
      </c>
      <c r="D4079" s="23">
        <v>9</v>
      </c>
      <c r="E4079" s="22" t="s">
        <v>512</v>
      </c>
      <c r="F4079" s="23">
        <v>9</v>
      </c>
      <c r="G4079" s="22" t="s">
        <v>3147</v>
      </c>
      <c r="H4079" s="22" t="s">
        <v>1327</v>
      </c>
      <c r="I4079" s="23">
        <v>1</v>
      </c>
      <c r="J4079" s="23">
        <v>790</v>
      </c>
      <c r="K4079" s="23" t="s">
        <v>3390</v>
      </c>
      <c r="L4079" s="22" t="s">
        <v>3391</v>
      </c>
      <c r="M4079" s="21" t="s">
        <v>640</v>
      </c>
      <c r="N4079" s="23" t="s">
        <v>1166</v>
      </c>
      <c r="O4079" s="22" t="s">
        <v>1167</v>
      </c>
      <c r="P4079" s="22" t="s">
        <v>1168</v>
      </c>
      <c r="Q4079" s="23" t="s">
        <v>3402</v>
      </c>
      <c r="R4079" s="22" t="s">
        <v>3403</v>
      </c>
      <c r="S4079" s="21" t="s">
        <v>642</v>
      </c>
      <c r="T4079" s="23" t="s">
        <v>3404</v>
      </c>
      <c r="U4079" s="24" t="s">
        <v>16</v>
      </c>
      <c r="V4079" s="23">
        <v>135</v>
      </c>
      <c r="W4079" s="25">
        <v>0</v>
      </c>
      <c r="X4079" s="25">
        <v>0</v>
      </c>
      <c r="Y4079" s="25">
        <v>0</v>
      </c>
      <c r="Z4079" s="25">
        <v>0</v>
      </c>
      <c r="AA4079" s="25">
        <v>5103530</v>
      </c>
      <c r="AB4079" s="25">
        <v>150306.5</v>
      </c>
      <c r="AC4079" s="26">
        <v>45152.505756550927</v>
      </c>
      <c r="AD4079" s="27">
        <f>ROW()</f>
        <v>4079</v>
      </c>
      <c r="AE4079" s="27">
        <f>1</f>
        <v>1</v>
      </c>
      <c r="AF4079" s="27">
        <f>SUBTOTAL(109,Tbl_NGF_Data[[#This Row],[Counter]])</f>
        <v>1</v>
      </c>
    </row>
    <row r="4080" spans="2:32" ht="45" x14ac:dyDescent="0.25">
      <c r="B4080" s="21" t="s">
        <v>512</v>
      </c>
      <c r="C4080" s="22" t="s">
        <v>3147</v>
      </c>
      <c r="D4080" s="23">
        <v>9</v>
      </c>
      <c r="E4080" s="22" t="s">
        <v>512</v>
      </c>
      <c r="F4080" s="23">
        <v>9</v>
      </c>
      <c r="G4080" s="22" t="s">
        <v>3147</v>
      </c>
      <c r="H4080" s="22" t="s">
        <v>1327</v>
      </c>
      <c r="I4080" s="23">
        <v>1</v>
      </c>
      <c r="J4080" s="23">
        <v>790</v>
      </c>
      <c r="K4080" s="23" t="s">
        <v>3390</v>
      </c>
      <c r="L4080" s="22" t="s">
        <v>3391</v>
      </c>
      <c r="M4080" s="21" t="s">
        <v>640</v>
      </c>
      <c r="N4080" s="23" t="s">
        <v>1166</v>
      </c>
      <c r="O4080" s="22" t="s">
        <v>1167</v>
      </c>
      <c r="P4080" s="22" t="s">
        <v>1168</v>
      </c>
      <c r="Q4080" s="23" t="s">
        <v>3402</v>
      </c>
      <c r="R4080" s="22" t="s">
        <v>3403</v>
      </c>
      <c r="S4080" s="21" t="s">
        <v>642</v>
      </c>
      <c r="T4080" s="23" t="s">
        <v>3404</v>
      </c>
      <c r="U4080" s="24" t="s">
        <v>17</v>
      </c>
      <c r="V4080" s="23">
        <v>200</v>
      </c>
      <c r="W4080" s="25">
        <v>0</v>
      </c>
      <c r="X4080" s="25">
        <v>0</v>
      </c>
      <c r="Y4080" s="25">
        <v>0</v>
      </c>
      <c r="Z4080" s="25">
        <v>0</v>
      </c>
      <c r="AA4080" s="25">
        <v>4953223</v>
      </c>
      <c r="AB4080" s="25">
        <v>150306.5</v>
      </c>
      <c r="AC4080" s="26">
        <v>45152.505756550927</v>
      </c>
      <c r="AD4080" s="27">
        <f>ROW()</f>
        <v>4080</v>
      </c>
      <c r="AE4080" s="27">
        <f>1</f>
        <v>1</v>
      </c>
      <c r="AF4080" s="27">
        <f>SUBTOTAL(109,Tbl_NGF_Data[[#This Row],[Counter]])</f>
        <v>1</v>
      </c>
    </row>
    <row r="4081" spans="2:32" ht="45" x14ac:dyDescent="0.25">
      <c r="B4081" s="21" t="s">
        <v>512</v>
      </c>
      <c r="C4081" s="22" t="s">
        <v>3147</v>
      </c>
      <c r="D4081" s="23">
        <v>9</v>
      </c>
      <c r="E4081" s="22" t="s">
        <v>512</v>
      </c>
      <c r="F4081" s="23">
        <v>9</v>
      </c>
      <c r="G4081" s="22" t="s">
        <v>3147</v>
      </c>
      <c r="H4081" s="22" t="s">
        <v>1327</v>
      </c>
      <c r="I4081" s="23">
        <v>1</v>
      </c>
      <c r="J4081" s="23">
        <v>790</v>
      </c>
      <c r="K4081" s="23" t="s">
        <v>3390</v>
      </c>
      <c r="L4081" s="22" t="s">
        <v>3391</v>
      </c>
      <c r="M4081" s="21" t="s">
        <v>640</v>
      </c>
      <c r="N4081" s="23" t="s">
        <v>1166</v>
      </c>
      <c r="O4081" s="22" t="s">
        <v>1167</v>
      </c>
      <c r="P4081" s="22" t="s">
        <v>1168</v>
      </c>
      <c r="Q4081" s="23" t="s">
        <v>3402</v>
      </c>
      <c r="R4081" s="22" t="s">
        <v>3403</v>
      </c>
      <c r="S4081" s="21" t="s">
        <v>642</v>
      </c>
      <c r="T4081" s="23" t="s">
        <v>3404</v>
      </c>
      <c r="U4081" s="24" t="s">
        <v>18</v>
      </c>
      <c r="V4081" s="23">
        <v>220</v>
      </c>
      <c r="W4081" s="25">
        <v>0</v>
      </c>
      <c r="X4081" s="25">
        <v>0</v>
      </c>
      <c r="Y4081" s="25">
        <v>0</v>
      </c>
      <c r="Z4081" s="25">
        <v>0</v>
      </c>
      <c r="AA4081" s="25">
        <v>150307</v>
      </c>
      <c r="AB4081" s="25">
        <v>0</v>
      </c>
      <c r="AC4081" s="26">
        <v>45152.505756550927</v>
      </c>
      <c r="AD4081" s="27">
        <f>ROW()</f>
        <v>4081</v>
      </c>
      <c r="AE4081" s="27">
        <f>1</f>
        <v>1</v>
      </c>
      <c r="AF4081" s="27">
        <f>SUBTOTAL(109,Tbl_NGF_Data[[#This Row],[Counter]])</f>
        <v>1</v>
      </c>
    </row>
    <row r="4082" spans="2:32" ht="45" x14ac:dyDescent="0.25">
      <c r="B4082" s="21" t="s">
        <v>512</v>
      </c>
      <c r="C4082" s="22" t="s">
        <v>3147</v>
      </c>
      <c r="D4082" s="23">
        <v>9</v>
      </c>
      <c r="E4082" s="22" t="s">
        <v>512</v>
      </c>
      <c r="F4082" s="23">
        <v>9</v>
      </c>
      <c r="G4082" s="22" t="s">
        <v>3147</v>
      </c>
      <c r="H4082" s="22" t="s">
        <v>1327</v>
      </c>
      <c r="I4082" s="23">
        <v>1</v>
      </c>
      <c r="J4082" s="23">
        <v>790</v>
      </c>
      <c r="K4082" s="23" t="s">
        <v>3390</v>
      </c>
      <c r="L4082" s="22" t="s">
        <v>3391</v>
      </c>
      <c r="M4082" s="21" t="s">
        <v>640</v>
      </c>
      <c r="N4082" s="23" t="s">
        <v>1166</v>
      </c>
      <c r="O4082" s="22" t="s">
        <v>1167</v>
      </c>
      <c r="P4082" s="22" t="s">
        <v>1168</v>
      </c>
      <c r="Q4082" s="23" t="s">
        <v>3402</v>
      </c>
      <c r="R4082" s="22" t="s">
        <v>3403</v>
      </c>
      <c r="S4082" s="21" t="s">
        <v>642</v>
      </c>
      <c r="T4082" s="23" t="s">
        <v>3404</v>
      </c>
      <c r="U4082" s="24" t="s">
        <v>19</v>
      </c>
      <c r="V4082" s="23">
        <v>500</v>
      </c>
      <c r="W4082" s="25">
        <v>0</v>
      </c>
      <c r="X4082" s="25">
        <v>0</v>
      </c>
      <c r="Y4082" s="25">
        <v>0</v>
      </c>
      <c r="Z4082" s="25">
        <v>0</v>
      </c>
      <c r="AA4082" s="25">
        <v>4953223</v>
      </c>
      <c r="AB4082" s="25">
        <v>150306.5</v>
      </c>
      <c r="AC4082" s="26">
        <v>45152.505756550927</v>
      </c>
      <c r="AD4082" s="27">
        <f>ROW()</f>
        <v>4082</v>
      </c>
      <c r="AE4082" s="27">
        <f>1</f>
        <v>1</v>
      </c>
      <c r="AF4082" s="27">
        <f>SUBTOTAL(109,Tbl_NGF_Data[[#This Row],[Counter]])</f>
        <v>1</v>
      </c>
    </row>
    <row r="4083" spans="2:32" ht="45" x14ac:dyDescent="0.25">
      <c r="B4083" s="21" t="s">
        <v>512</v>
      </c>
      <c r="C4083" s="22" t="s">
        <v>3147</v>
      </c>
      <c r="D4083" s="23">
        <v>9</v>
      </c>
      <c r="E4083" s="22" t="s">
        <v>512</v>
      </c>
      <c r="F4083" s="23">
        <v>9</v>
      </c>
      <c r="G4083" s="22" t="s">
        <v>3147</v>
      </c>
      <c r="H4083" s="22" t="s">
        <v>1327</v>
      </c>
      <c r="I4083" s="23">
        <v>1</v>
      </c>
      <c r="J4083" s="23">
        <v>792</v>
      </c>
      <c r="K4083" s="23" t="s">
        <v>3405</v>
      </c>
      <c r="L4083" s="22" t="s">
        <v>3406</v>
      </c>
      <c r="M4083" s="21" t="s">
        <v>643</v>
      </c>
      <c r="N4083" s="23" t="s">
        <v>1119</v>
      </c>
      <c r="O4083" s="22" t="s">
        <v>1120</v>
      </c>
      <c r="P4083" s="22" t="s">
        <v>1121</v>
      </c>
      <c r="Q4083" s="23" t="s">
        <v>3359</v>
      </c>
      <c r="R4083" s="22" t="s">
        <v>3360</v>
      </c>
      <c r="S4083" s="21" t="s">
        <v>603</v>
      </c>
      <c r="T4083" s="23" t="s">
        <v>3407</v>
      </c>
      <c r="U4083" s="24" t="s">
        <v>15</v>
      </c>
      <c r="V4083" s="23">
        <v>100</v>
      </c>
      <c r="W4083" s="25">
        <v>4130957.5099999988</v>
      </c>
      <c r="X4083" s="25">
        <v>14168451.5</v>
      </c>
      <c r="Y4083" s="25">
        <v>15298699.830000002</v>
      </c>
      <c r="Z4083" s="25">
        <v>13936371.339999992</v>
      </c>
      <c r="AA4083" s="25">
        <v>13299260.100000001</v>
      </c>
      <c r="AB4083" s="25">
        <v>10422366.940000001</v>
      </c>
      <c r="AC4083" s="26">
        <v>45152.505756550927</v>
      </c>
      <c r="AD4083" s="27">
        <f>ROW()</f>
        <v>4083</v>
      </c>
      <c r="AE4083" s="27">
        <f>1</f>
        <v>1</v>
      </c>
      <c r="AF4083" s="27">
        <f>SUBTOTAL(109,Tbl_NGF_Data[[#This Row],[Counter]])</f>
        <v>1</v>
      </c>
    </row>
    <row r="4084" spans="2:32" ht="45" x14ac:dyDescent="0.25">
      <c r="B4084" s="21" t="s">
        <v>512</v>
      </c>
      <c r="C4084" s="22" t="s">
        <v>3147</v>
      </c>
      <c r="D4084" s="23">
        <v>9</v>
      </c>
      <c r="E4084" s="22" t="s">
        <v>512</v>
      </c>
      <c r="F4084" s="23">
        <v>9</v>
      </c>
      <c r="G4084" s="22" t="s">
        <v>3147</v>
      </c>
      <c r="H4084" s="22" t="s">
        <v>1327</v>
      </c>
      <c r="I4084" s="23">
        <v>1</v>
      </c>
      <c r="J4084" s="23">
        <v>792</v>
      </c>
      <c r="K4084" s="23" t="s">
        <v>3405</v>
      </c>
      <c r="L4084" s="22" t="s">
        <v>3406</v>
      </c>
      <c r="M4084" s="21" t="s">
        <v>643</v>
      </c>
      <c r="N4084" s="23" t="s">
        <v>1119</v>
      </c>
      <c r="O4084" s="22" t="s">
        <v>1120</v>
      </c>
      <c r="P4084" s="22" t="s">
        <v>1121</v>
      </c>
      <c r="Q4084" s="23" t="s">
        <v>3359</v>
      </c>
      <c r="R4084" s="22" t="s">
        <v>3360</v>
      </c>
      <c r="S4084" s="21" t="s">
        <v>603</v>
      </c>
      <c r="T4084" s="23" t="s">
        <v>3407</v>
      </c>
      <c r="U4084" s="24" t="s">
        <v>16</v>
      </c>
      <c r="V4084" s="23">
        <v>135</v>
      </c>
      <c r="W4084" s="25">
        <v>78331714</v>
      </c>
      <c r="X4084" s="25">
        <v>80041639.450000003</v>
      </c>
      <c r="Y4084" s="25">
        <v>53362416</v>
      </c>
      <c r="Z4084" s="25">
        <v>58928968</v>
      </c>
      <c r="AA4084" s="25">
        <v>53928968</v>
      </c>
      <c r="AB4084" s="25">
        <v>54794156</v>
      </c>
      <c r="AC4084" s="26">
        <v>45152.505756550927</v>
      </c>
      <c r="AD4084" s="27">
        <f>ROW()</f>
        <v>4084</v>
      </c>
      <c r="AE4084" s="27">
        <f>1</f>
        <v>1</v>
      </c>
      <c r="AF4084" s="27">
        <f>SUBTOTAL(109,Tbl_NGF_Data[[#This Row],[Counter]])</f>
        <v>1</v>
      </c>
    </row>
    <row r="4085" spans="2:32" ht="45" x14ac:dyDescent="0.25">
      <c r="B4085" s="21" t="s">
        <v>512</v>
      </c>
      <c r="C4085" s="22" t="s">
        <v>3147</v>
      </c>
      <c r="D4085" s="23">
        <v>9</v>
      </c>
      <c r="E4085" s="22" t="s">
        <v>512</v>
      </c>
      <c r="F4085" s="23">
        <v>9</v>
      </c>
      <c r="G4085" s="22" t="s">
        <v>3147</v>
      </c>
      <c r="H4085" s="22" t="s">
        <v>1327</v>
      </c>
      <c r="I4085" s="23">
        <v>1</v>
      </c>
      <c r="J4085" s="23">
        <v>792</v>
      </c>
      <c r="K4085" s="23" t="s">
        <v>3405</v>
      </c>
      <c r="L4085" s="22" t="s">
        <v>3406</v>
      </c>
      <c r="M4085" s="21" t="s">
        <v>643</v>
      </c>
      <c r="N4085" s="23" t="s">
        <v>1119</v>
      </c>
      <c r="O4085" s="22" t="s">
        <v>1120</v>
      </c>
      <c r="P4085" s="22" t="s">
        <v>1121</v>
      </c>
      <c r="Q4085" s="23" t="s">
        <v>3359</v>
      </c>
      <c r="R4085" s="22" t="s">
        <v>3360</v>
      </c>
      <c r="S4085" s="21" t="s">
        <v>603</v>
      </c>
      <c r="T4085" s="23" t="s">
        <v>3407</v>
      </c>
      <c r="U4085" s="24" t="s">
        <v>17</v>
      </c>
      <c r="V4085" s="23">
        <v>200</v>
      </c>
      <c r="W4085" s="25">
        <v>75092749.959999934</v>
      </c>
      <c r="X4085" s="25">
        <v>58819406.070000067</v>
      </c>
      <c r="Y4085" s="25">
        <v>45389132.030000046</v>
      </c>
      <c r="Z4085" s="25">
        <v>46117287.939999983</v>
      </c>
      <c r="AA4085" s="25">
        <v>41808030.140000023</v>
      </c>
      <c r="AB4085" s="25">
        <v>40205066.909999982</v>
      </c>
      <c r="AC4085" s="26">
        <v>45152.505756550927</v>
      </c>
      <c r="AD4085" s="27">
        <f>ROW()</f>
        <v>4085</v>
      </c>
      <c r="AE4085" s="27">
        <f>1</f>
        <v>1</v>
      </c>
      <c r="AF4085" s="27">
        <f>SUBTOTAL(109,Tbl_NGF_Data[[#This Row],[Counter]])</f>
        <v>1</v>
      </c>
    </row>
    <row r="4086" spans="2:32" ht="45" x14ac:dyDescent="0.25">
      <c r="B4086" s="21" t="s">
        <v>512</v>
      </c>
      <c r="C4086" s="22" t="s">
        <v>3147</v>
      </c>
      <c r="D4086" s="23">
        <v>9</v>
      </c>
      <c r="E4086" s="22" t="s">
        <v>512</v>
      </c>
      <c r="F4086" s="23">
        <v>9</v>
      </c>
      <c r="G4086" s="22" t="s">
        <v>3147</v>
      </c>
      <c r="H4086" s="22" t="s">
        <v>1327</v>
      </c>
      <c r="I4086" s="23">
        <v>1</v>
      </c>
      <c r="J4086" s="23">
        <v>792</v>
      </c>
      <c r="K4086" s="23" t="s">
        <v>3405</v>
      </c>
      <c r="L4086" s="22" t="s">
        <v>3406</v>
      </c>
      <c r="M4086" s="21" t="s">
        <v>643</v>
      </c>
      <c r="N4086" s="23" t="s">
        <v>1119</v>
      </c>
      <c r="O4086" s="22" t="s">
        <v>1120</v>
      </c>
      <c r="P4086" s="22" t="s">
        <v>1121</v>
      </c>
      <c r="Q4086" s="23" t="s">
        <v>3359</v>
      </c>
      <c r="R4086" s="22" t="s">
        <v>3360</v>
      </c>
      <c r="S4086" s="21" t="s">
        <v>603</v>
      </c>
      <c r="T4086" s="23" t="s">
        <v>3407</v>
      </c>
      <c r="U4086" s="24" t="s">
        <v>18</v>
      </c>
      <c r="V4086" s="23">
        <v>220</v>
      </c>
      <c r="W4086" s="25">
        <v>3238964.0400000662</v>
      </c>
      <c r="X4086" s="25">
        <v>21222233.379999936</v>
      </c>
      <c r="Y4086" s="25">
        <v>7973283.9699999541</v>
      </c>
      <c r="Z4086" s="25">
        <v>12811680.060000017</v>
      </c>
      <c r="AA4086" s="25">
        <v>12120937.859999977</v>
      </c>
      <c r="AB4086" s="25">
        <v>14589089.090000018</v>
      </c>
      <c r="AC4086" s="26">
        <v>45152.505756550927</v>
      </c>
      <c r="AD4086" s="27">
        <f>ROW()</f>
        <v>4086</v>
      </c>
      <c r="AE4086" s="27">
        <f>1</f>
        <v>1</v>
      </c>
      <c r="AF4086" s="27">
        <f>SUBTOTAL(109,Tbl_NGF_Data[[#This Row],[Counter]])</f>
        <v>1</v>
      </c>
    </row>
    <row r="4087" spans="2:32" ht="45" x14ac:dyDescent="0.25">
      <c r="B4087" s="21" t="s">
        <v>512</v>
      </c>
      <c r="C4087" s="22" t="s">
        <v>3147</v>
      </c>
      <c r="D4087" s="23">
        <v>9</v>
      </c>
      <c r="E4087" s="22" t="s">
        <v>512</v>
      </c>
      <c r="F4087" s="23">
        <v>9</v>
      </c>
      <c r="G4087" s="22" t="s">
        <v>3147</v>
      </c>
      <c r="H4087" s="22" t="s">
        <v>1327</v>
      </c>
      <c r="I4087" s="23">
        <v>1</v>
      </c>
      <c r="J4087" s="23">
        <v>792</v>
      </c>
      <c r="K4087" s="23" t="s">
        <v>3405</v>
      </c>
      <c r="L4087" s="22" t="s">
        <v>3406</v>
      </c>
      <c r="M4087" s="21" t="s">
        <v>643</v>
      </c>
      <c r="N4087" s="23" t="s">
        <v>1119</v>
      </c>
      <c r="O4087" s="22" t="s">
        <v>1120</v>
      </c>
      <c r="P4087" s="22" t="s">
        <v>1121</v>
      </c>
      <c r="Q4087" s="23" t="s">
        <v>3359</v>
      </c>
      <c r="R4087" s="22" t="s">
        <v>3360</v>
      </c>
      <c r="S4087" s="21" t="s">
        <v>603</v>
      </c>
      <c r="T4087" s="23" t="s">
        <v>3407</v>
      </c>
      <c r="U4087" s="24" t="s">
        <v>19</v>
      </c>
      <c r="V4087" s="23">
        <v>500</v>
      </c>
      <c r="W4087" s="25">
        <v>52175740.419999994</v>
      </c>
      <c r="X4087" s="25">
        <v>61756946.06000001</v>
      </c>
      <c r="Y4087" s="25">
        <v>37469334.360000014</v>
      </c>
      <c r="Z4087" s="25">
        <v>32279959.449999977</v>
      </c>
      <c r="AA4087" s="25">
        <v>33851104.530000001</v>
      </c>
      <c r="AB4087" s="25">
        <v>37578173.749999985</v>
      </c>
      <c r="AC4087" s="26">
        <v>45152.505756550927</v>
      </c>
      <c r="AD4087" s="27">
        <f>ROW()</f>
        <v>4087</v>
      </c>
      <c r="AE4087" s="27">
        <f>1</f>
        <v>1</v>
      </c>
      <c r="AF4087" s="27">
        <f>SUBTOTAL(109,Tbl_NGF_Data[[#This Row],[Counter]])</f>
        <v>1</v>
      </c>
    </row>
    <row r="4088" spans="2:32" ht="45" x14ac:dyDescent="0.25">
      <c r="B4088" s="21" t="s">
        <v>512</v>
      </c>
      <c r="C4088" s="22" t="s">
        <v>3147</v>
      </c>
      <c r="D4088" s="23">
        <v>9</v>
      </c>
      <c r="E4088" s="22" t="s">
        <v>512</v>
      </c>
      <c r="F4088" s="23">
        <v>9</v>
      </c>
      <c r="G4088" s="22" t="s">
        <v>3147</v>
      </c>
      <c r="H4088" s="22" t="s">
        <v>1327</v>
      </c>
      <c r="I4088" s="23">
        <v>1</v>
      </c>
      <c r="J4088" s="23">
        <v>792</v>
      </c>
      <c r="K4088" s="23" t="s">
        <v>3405</v>
      </c>
      <c r="L4088" s="22" t="s">
        <v>3406</v>
      </c>
      <c r="M4088" s="21" t="s">
        <v>643</v>
      </c>
      <c r="N4088" s="23" t="s">
        <v>1119</v>
      </c>
      <c r="O4088" s="22" t="s">
        <v>1120</v>
      </c>
      <c r="P4088" s="22" t="s">
        <v>1121</v>
      </c>
      <c r="Q4088" s="23" t="s">
        <v>1737</v>
      </c>
      <c r="R4088" s="22" t="s">
        <v>1738</v>
      </c>
      <c r="S4088" s="21" t="s">
        <v>138</v>
      </c>
      <c r="T4088" s="23" t="s">
        <v>3408</v>
      </c>
      <c r="U4088" s="24" t="s">
        <v>15</v>
      </c>
      <c r="V4088" s="23">
        <v>100</v>
      </c>
      <c r="W4088" s="25">
        <v>13064.63</v>
      </c>
      <c r="X4088" s="25">
        <v>14590.559999999998</v>
      </c>
      <c r="Y4088" s="25">
        <v>15584.689999999999</v>
      </c>
      <c r="Z4088" s="25">
        <v>19475.920000000002</v>
      </c>
      <c r="AA4088" s="25">
        <v>24898.55</v>
      </c>
      <c r="AB4088" s="25">
        <v>28031.78</v>
      </c>
      <c r="AC4088" s="26">
        <v>45152.505756550927</v>
      </c>
      <c r="AD4088" s="27">
        <f>ROW()</f>
        <v>4088</v>
      </c>
      <c r="AE4088" s="27">
        <f>1</f>
        <v>1</v>
      </c>
      <c r="AF4088" s="27">
        <f>SUBTOTAL(109,Tbl_NGF_Data[[#This Row],[Counter]])</f>
        <v>1</v>
      </c>
    </row>
    <row r="4089" spans="2:32" ht="45" x14ac:dyDescent="0.25">
      <c r="B4089" s="21" t="s">
        <v>512</v>
      </c>
      <c r="C4089" s="22" t="s">
        <v>3147</v>
      </c>
      <c r="D4089" s="23">
        <v>9</v>
      </c>
      <c r="E4089" s="22" t="s">
        <v>512</v>
      </c>
      <c r="F4089" s="23">
        <v>9</v>
      </c>
      <c r="G4089" s="22" t="s">
        <v>3147</v>
      </c>
      <c r="H4089" s="22" t="s">
        <v>1327</v>
      </c>
      <c r="I4089" s="23">
        <v>1</v>
      </c>
      <c r="J4089" s="23">
        <v>792</v>
      </c>
      <c r="K4089" s="23" t="s">
        <v>3405</v>
      </c>
      <c r="L4089" s="22" t="s">
        <v>3406</v>
      </c>
      <c r="M4089" s="21" t="s">
        <v>643</v>
      </c>
      <c r="N4089" s="23" t="s">
        <v>1119</v>
      </c>
      <c r="O4089" s="22" t="s">
        <v>1120</v>
      </c>
      <c r="P4089" s="22" t="s">
        <v>1121</v>
      </c>
      <c r="Q4089" s="23" t="s">
        <v>1737</v>
      </c>
      <c r="R4089" s="22" t="s">
        <v>1738</v>
      </c>
      <c r="S4089" s="21" t="s">
        <v>138</v>
      </c>
      <c r="T4089" s="23" t="s">
        <v>3408</v>
      </c>
      <c r="U4089" s="24" t="s">
        <v>16</v>
      </c>
      <c r="V4089" s="23">
        <v>135</v>
      </c>
      <c r="W4089" s="25">
        <v>0</v>
      </c>
      <c r="X4089" s="25">
        <v>389.7</v>
      </c>
      <c r="Y4089" s="25">
        <v>0</v>
      </c>
      <c r="Z4089" s="25">
        <v>0</v>
      </c>
      <c r="AA4089" s="25">
        <v>0</v>
      </c>
      <c r="AB4089" s="25">
        <v>0</v>
      </c>
      <c r="AC4089" s="26">
        <v>45152.505756550927</v>
      </c>
      <c r="AD4089" s="27">
        <f>ROW()</f>
        <v>4089</v>
      </c>
      <c r="AE4089" s="27">
        <f>1</f>
        <v>1</v>
      </c>
      <c r="AF4089" s="27">
        <f>SUBTOTAL(109,Tbl_NGF_Data[[#This Row],[Counter]])</f>
        <v>1</v>
      </c>
    </row>
    <row r="4090" spans="2:32" ht="45" x14ac:dyDescent="0.25">
      <c r="B4090" s="21" t="s">
        <v>512</v>
      </c>
      <c r="C4090" s="22" t="s">
        <v>3147</v>
      </c>
      <c r="D4090" s="23">
        <v>9</v>
      </c>
      <c r="E4090" s="22" t="s">
        <v>512</v>
      </c>
      <c r="F4090" s="23">
        <v>9</v>
      </c>
      <c r="G4090" s="22" t="s">
        <v>3147</v>
      </c>
      <c r="H4090" s="22" t="s">
        <v>1327</v>
      </c>
      <c r="I4090" s="23">
        <v>1</v>
      </c>
      <c r="J4090" s="23">
        <v>792</v>
      </c>
      <c r="K4090" s="23" t="s">
        <v>3405</v>
      </c>
      <c r="L4090" s="22" t="s">
        <v>3406</v>
      </c>
      <c r="M4090" s="21" t="s">
        <v>643</v>
      </c>
      <c r="N4090" s="23" t="s">
        <v>1119</v>
      </c>
      <c r="O4090" s="22" t="s">
        <v>1120</v>
      </c>
      <c r="P4090" s="22" t="s">
        <v>1121</v>
      </c>
      <c r="Q4090" s="23" t="s">
        <v>1737</v>
      </c>
      <c r="R4090" s="22" t="s">
        <v>1738</v>
      </c>
      <c r="S4090" s="21" t="s">
        <v>138</v>
      </c>
      <c r="T4090" s="23" t="s">
        <v>3408</v>
      </c>
      <c r="U4090" s="24" t="s">
        <v>17</v>
      </c>
      <c r="V4090" s="23">
        <v>200</v>
      </c>
      <c r="W4090" s="25">
        <v>0</v>
      </c>
      <c r="X4090" s="25">
        <v>389.7</v>
      </c>
      <c r="Y4090" s="25">
        <v>0</v>
      </c>
      <c r="Z4090" s="25">
        <v>0</v>
      </c>
      <c r="AA4090" s="25">
        <v>0</v>
      </c>
      <c r="AB4090" s="25">
        <v>0</v>
      </c>
      <c r="AC4090" s="26">
        <v>45152.505756550927</v>
      </c>
      <c r="AD4090" s="27">
        <f>ROW()</f>
        <v>4090</v>
      </c>
      <c r="AE4090" s="27">
        <f>1</f>
        <v>1</v>
      </c>
      <c r="AF4090" s="27">
        <f>SUBTOTAL(109,Tbl_NGF_Data[[#This Row],[Counter]])</f>
        <v>1</v>
      </c>
    </row>
    <row r="4091" spans="2:32" ht="45" x14ac:dyDescent="0.25">
      <c r="B4091" s="21" t="s">
        <v>512</v>
      </c>
      <c r="C4091" s="22" t="s">
        <v>3147</v>
      </c>
      <c r="D4091" s="23">
        <v>9</v>
      </c>
      <c r="E4091" s="22" t="s">
        <v>512</v>
      </c>
      <c r="F4091" s="23">
        <v>9</v>
      </c>
      <c r="G4091" s="22" t="s">
        <v>3147</v>
      </c>
      <c r="H4091" s="22" t="s">
        <v>1327</v>
      </c>
      <c r="I4091" s="23">
        <v>1</v>
      </c>
      <c r="J4091" s="23">
        <v>792</v>
      </c>
      <c r="K4091" s="23" t="s">
        <v>3405</v>
      </c>
      <c r="L4091" s="22" t="s">
        <v>3406</v>
      </c>
      <c r="M4091" s="21" t="s">
        <v>643</v>
      </c>
      <c r="N4091" s="23" t="s">
        <v>1119</v>
      </c>
      <c r="O4091" s="22" t="s">
        <v>1120</v>
      </c>
      <c r="P4091" s="22" t="s">
        <v>1121</v>
      </c>
      <c r="Q4091" s="23" t="s">
        <v>1737</v>
      </c>
      <c r="R4091" s="22" t="s">
        <v>1738</v>
      </c>
      <c r="S4091" s="21" t="s">
        <v>138</v>
      </c>
      <c r="T4091" s="23" t="s">
        <v>3408</v>
      </c>
      <c r="U4091" s="24" t="s">
        <v>19</v>
      </c>
      <c r="V4091" s="23">
        <v>500</v>
      </c>
      <c r="W4091" s="25">
        <v>5379.96</v>
      </c>
      <c r="X4091" s="25">
        <v>2020.53</v>
      </c>
      <c r="Y4091" s="25">
        <v>994.13000000000011</v>
      </c>
      <c r="Z4091" s="25">
        <v>3891.23</v>
      </c>
      <c r="AA4091" s="25">
        <v>5422.63</v>
      </c>
      <c r="AB4091" s="25">
        <v>3133.23</v>
      </c>
      <c r="AC4091" s="26">
        <v>45152.505756550927</v>
      </c>
      <c r="AD4091" s="27">
        <f>ROW()</f>
        <v>4091</v>
      </c>
      <c r="AE4091" s="27">
        <f>1</f>
        <v>1</v>
      </c>
      <c r="AF4091" s="27">
        <f>SUBTOTAL(109,Tbl_NGF_Data[[#This Row],[Counter]])</f>
        <v>1</v>
      </c>
    </row>
    <row r="4092" spans="2:32" ht="45" x14ac:dyDescent="0.25">
      <c r="B4092" s="21" t="s">
        <v>512</v>
      </c>
      <c r="C4092" s="22" t="s">
        <v>3147</v>
      </c>
      <c r="D4092" s="23">
        <v>9</v>
      </c>
      <c r="E4092" s="22" t="s">
        <v>512</v>
      </c>
      <c r="F4092" s="23">
        <v>9</v>
      </c>
      <c r="G4092" s="22" t="s">
        <v>3147</v>
      </c>
      <c r="H4092" s="22" t="s">
        <v>1327</v>
      </c>
      <c r="I4092" s="23">
        <v>1</v>
      </c>
      <c r="J4092" s="23">
        <v>792</v>
      </c>
      <c r="K4092" s="23" t="s">
        <v>3405</v>
      </c>
      <c r="L4092" s="22" t="s">
        <v>3406</v>
      </c>
      <c r="M4092" s="21" t="s">
        <v>643</v>
      </c>
      <c r="N4092" s="23" t="s">
        <v>1119</v>
      </c>
      <c r="O4092" s="22" t="s">
        <v>1120</v>
      </c>
      <c r="P4092" s="22" t="s">
        <v>1121</v>
      </c>
      <c r="Q4092" s="23" t="s">
        <v>1300</v>
      </c>
      <c r="R4092" s="22" t="s">
        <v>1301</v>
      </c>
      <c r="S4092" s="21" t="s">
        <v>101</v>
      </c>
      <c r="T4092" s="23" t="s">
        <v>3409</v>
      </c>
      <c r="U4092" s="24" t="s">
        <v>15</v>
      </c>
      <c r="V4092" s="23">
        <v>100</v>
      </c>
      <c r="W4092" s="25">
        <v>57545.079999999987</v>
      </c>
      <c r="X4092" s="25">
        <v>63509.55</v>
      </c>
      <c r="Y4092" s="25">
        <v>82689.850000000006</v>
      </c>
      <c r="Z4092" s="25">
        <v>85520.24</v>
      </c>
      <c r="AA4092" s="25">
        <v>148294.85</v>
      </c>
      <c r="AB4092" s="25">
        <v>169202.75</v>
      </c>
      <c r="AC4092" s="26">
        <v>45152.505756550927</v>
      </c>
      <c r="AD4092" s="27">
        <f>ROW()</f>
        <v>4092</v>
      </c>
      <c r="AE4092" s="27">
        <f>1</f>
        <v>1</v>
      </c>
      <c r="AF4092" s="27">
        <f>SUBTOTAL(109,Tbl_NGF_Data[[#This Row],[Counter]])</f>
        <v>1</v>
      </c>
    </row>
    <row r="4093" spans="2:32" ht="45" x14ac:dyDescent="0.25">
      <c r="B4093" s="21" t="s">
        <v>512</v>
      </c>
      <c r="C4093" s="22" t="s">
        <v>3147</v>
      </c>
      <c r="D4093" s="23">
        <v>9</v>
      </c>
      <c r="E4093" s="22" t="s">
        <v>512</v>
      </c>
      <c r="F4093" s="23">
        <v>9</v>
      </c>
      <c r="G4093" s="22" t="s">
        <v>3147</v>
      </c>
      <c r="H4093" s="22" t="s">
        <v>1327</v>
      </c>
      <c r="I4093" s="23">
        <v>1</v>
      </c>
      <c r="J4093" s="23">
        <v>792</v>
      </c>
      <c r="K4093" s="23" t="s">
        <v>3405</v>
      </c>
      <c r="L4093" s="22" t="s">
        <v>3406</v>
      </c>
      <c r="M4093" s="21" t="s">
        <v>643</v>
      </c>
      <c r="N4093" s="23" t="s">
        <v>1119</v>
      </c>
      <c r="O4093" s="22" t="s">
        <v>1120</v>
      </c>
      <c r="P4093" s="22" t="s">
        <v>1121</v>
      </c>
      <c r="Q4093" s="23" t="s">
        <v>1300</v>
      </c>
      <c r="R4093" s="22" t="s">
        <v>1301</v>
      </c>
      <c r="S4093" s="21" t="s">
        <v>101</v>
      </c>
      <c r="T4093" s="23" t="s">
        <v>3409</v>
      </c>
      <c r="U4093" s="24" t="s">
        <v>16</v>
      </c>
      <c r="V4093" s="23">
        <v>135</v>
      </c>
      <c r="W4093" s="25">
        <v>0</v>
      </c>
      <c r="X4093" s="25">
        <v>700.85</v>
      </c>
      <c r="Y4093" s="25">
        <v>0</v>
      </c>
      <c r="Z4093" s="25">
        <v>0</v>
      </c>
      <c r="AA4093" s="25">
        <v>0</v>
      </c>
      <c r="AB4093" s="25">
        <v>0</v>
      </c>
      <c r="AC4093" s="26">
        <v>45152.505756550927</v>
      </c>
      <c r="AD4093" s="27">
        <f>ROW()</f>
        <v>4093</v>
      </c>
      <c r="AE4093" s="27">
        <f>1</f>
        <v>1</v>
      </c>
      <c r="AF4093" s="27">
        <f>SUBTOTAL(109,Tbl_NGF_Data[[#This Row],[Counter]])</f>
        <v>1</v>
      </c>
    </row>
    <row r="4094" spans="2:32" ht="45" x14ac:dyDescent="0.25">
      <c r="B4094" s="21" t="s">
        <v>512</v>
      </c>
      <c r="C4094" s="22" t="s">
        <v>3147</v>
      </c>
      <c r="D4094" s="23">
        <v>9</v>
      </c>
      <c r="E4094" s="22" t="s">
        <v>512</v>
      </c>
      <c r="F4094" s="23">
        <v>9</v>
      </c>
      <c r="G4094" s="22" t="s">
        <v>3147</v>
      </c>
      <c r="H4094" s="22" t="s">
        <v>1327</v>
      </c>
      <c r="I4094" s="23">
        <v>1</v>
      </c>
      <c r="J4094" s="23">
        <v>792</v>
      </c>
      <c r="K4094" s="23" t="s">
        <v>3405</v>
      </c>
      <c r="L4094" s="22" t="s">
        <v>3406</v>
      </c>
      <c r="M4094" s="21" t="s">
        <v>643</v>
      </c>
      <c r="N4094" s="23" t="s">
        <v>1119</v>
      </c>
      <c r="O4094" s="22" t="s">
        <v>1120</v>
      </c>
      <c r="P4094" s="22" t="s">
        <v>1121</v>
      </c>
      <c r="Q4094" s="23" t="s">
        <v>1300</v>
      </c>
      <c r="R4094" s="22" t="s">
        <v>1301</v>
      </c>
      <c r="S4094" s="21" t="s">
        <v>101</v>
      </c>
      <c r="T4094" s="23" t="s">
        <v>3409</v>
      </c>
      <c r="U4094" s="24" t="s">
        <v>17</v>
      </c>
      <c r="V4094" s="23">
        <v>200</v>
      </c>
      <c r="W4094" s="25">
        <v>0</v>
      </c>
      <c r="X4094" s="25">
        <v>700.85</v>
      </c>
      <c r="Y4094" s="25">
        <v>0</v>
      </c>
      <c r="Z4094" s="25">
        <v>0</v>
      </c>
      <c r="AA4094" s="25">
        <v>0</v>
      </c>
      <c r="AB4094" s="25">
        <v>0</v>
      </c>
      <c r="AC4094" s="26">
        <v>45152.505756550927</v>
      </c>
      <c r="AD4094" s="27">
        <f>ROW()</f>
        <v>4094</v>
      </c>
      <c r="AE4094" s="27">
        <f>1</f>
        <v>1</v>
      </c>
      <c r="AF4094" s="27">
        <f>SUBTOTAL(109,Tbl_NGF_Data[[#This Row],[Counter]])</f>
        <v>1</v>
      </c>
    </row>
    <row r="4095" spans="2:32" ht="45" x14ac:dyDescent="0.25">
      <c r="B4095" s="21" t="s">
        <v>512</v>
      </c>
      <c r="C4095" s="22" t="s">
        <v>3147</v>
      </c>
      <c r="D4095" s="23">
        <v>9</v>
      </c>
      <c r="E4095" s="22" t="s">
        <v>512</v>
      </c>
      <c r="F4095" s="23">
        <v>9</v>
      </c>
      <c r="G4095" s="22" t="s">
        <v>3147</v>
      </c>
      <c r="H4095" s="22" t="s">
        <v>1327</v>
      </c>
      <c r="I4095" s="23">
        <v>1</v>
      </c>
      <c r="J4095" s="23">
        <v>792</v>
      </c>
      <c r="K4095" s="23" t="s">
        <v>3405</v>
      </c>
      <c r="L4095" s="22" t="s">
        <v>3406</v>
      </c>
      <c r="M4095" s="21" t="s">
        <v>643</v>
      </c>
      <c r="N4095" s="23" t="s">
        <v>1119</v>
      </c>
      <c r="O4095" s="22" t="s">
        <v>1120</v>
      </c>
      <c r="P4095" s="22" t="s">
        <v>1121</v>
      </c>
      <c r="Q4095" s="23" t="s">
        <v>1300</v>
      </c>
      <c r="R4095" s="22" t="s">
        <v>1301</v>
      </c>
      <c r="S4095" s="21" t="s">
        <v>101</v>
      </c>
      <c r="T4095" s="23" t="s">
        <v>3409</v>
      </c>
      <c r="U4095" s="24" t="s">
        <v>19</v>
      </c>
      <c r="V4095" s="23">
        <v>500</v>
      </c>
      <c r="W4095" s="25">
        <v>25481.71</v>
      </c>
      <c r="X4095" s="25">
        <v>6665.3200000000006</v>
      </c>
      <c r="Y4095" s="25">
        <v>19222.8</v>
      </c>
      <c r="Z4095" s="25">
        <v>2846.55</v>
      </c>
      <c r="AA4095" s="25">
        <v>62774.61</v>
      </c>
      <c r="AB4095" s="25">
        <v>20907.900000000001</v>
      </c>
      <c r="AC4095" s="26">
        <v>45152.505756550927</v>
      </c>
      <c r="AD4095" s="27">
        <f>ROW()</f>
        <v>4095</v>
      </c>
      <c r="AE4095" s="27">
        <f>1</f>
        <v>1</v>
      </c>
      <c r="AF4095" s="27">
        <f>SUBTOTAL(109,Tbl_NGF_Data[[#This Row],[Counter]])</f>
        <v>1</v>
      </c>
    </row>
    <row r="4096" spans="2:32" ht="45" x14ac:dyDescent="0.25">
      <c r="B4096" s="21" t="s">
        <v>512</v>
      </c>
      <c r="C4096" s="22" t="s">
        <v>3147</v>
      </c>
      <c r="D4096" s="23">
        <v>9</v>
      </c>
      <c r="E4096" s="22" t="s">
        <v>512</v>
      </c>
      <c r="F4096" s="23">
        <v>9</v>
      </c>
      <c r="G4096" s="22" t="s">
        <v>3147</v>
      </c>
      <c r="H4096" s="22" t="s">
        <v>1327</v>
      </c>
      <c r="I4096" s="23">
        <v>1</v>
      </c>
      <c r="J4096" s="23">
        <v>792</v>
      </c>
      <c r="K4096" s="23" t="s">
        <v>3405</v>
      </c>
      <c r="L4096" s="22" t="s">
        <v>3406</v>
      </c>
      <c r="M4096" s="21" t="s">
        <v>643</v>
      </c>
      <c r="N4096" s="23" t="s">
        <v>1119</v>
      </c>
      <c r="O4096" s="22" t="s">
        <v>1120</v>
      </c>
      <c r="P4096" s="22" t="s">
        <v>1121</v>
      </c>
      <c r="Q4096" s="23" t="s">
        <v>1648</v>
      </c>
      <c r="R4096" s="22" t="s">
        <v>1649</v>
      </c>
      <c r="S4096" s="21" t="s">
        <v>102</v>
      </c>
      <c r="T4096" s="23" t="s">
        <v>3410</v>
      </c>
      <c r="U4096" s="24" t="s">
        <v>15</v>
      </c>
      <c r="V4096" s="23">
        <v>100</v>
      </c>
      <c r="W4096" s="25">
        <v>20481.009999999998</v>
      </c>
      <c r="X4096" s="25">
        <v>26585.87</v>
      </c>
      <c r="Y4096" s="25">
        <v>37872.949999999997</v>
      </c>
      <c r="Z4096" s="25">
        <v>47856.19</v>
      </c>
      <c r="AA4096" s="25">
        <v>54571.19</v>
      </c>
      <c r="AB4096" s="25">
        <v>61862.829999999994</v>
      </c>
      <c r="AC4096" s="26">
        <v>45152.505756550927</v>
      </c>
      <c r="AD4096" s="27">
        <f>ROW()</f>
        <v>4096</v>
      </c>
      <c r="AE4096" s="27">
        <f>1</f>
        <v>1</v>
      </c>
      <c r="AF4096" s="27">
        <f>SUBTOTAL(109,Tbl_NGF_Data[[#This Row],[Counter]])</f>
        <v>1</v>
      </c>
    </row>
    <row r="4097" spans="2:32" ht="45" x14ac:dyDescent="0.25">
      <c r="B4097" s="21" t="s">
        <v>512</v>
      </c>
      <c r="C4097" s="22" t="s">
        <v>3147</v>
      </c>
      <c r="D4097" s="23">
        <v>9</v>
      </c>
      <c r="E4097" s="22" t="s">
        <v>512</v>
      </c>
      <c r="F4097" s="23">
        <v>9</v>
      </c>
      <c r="G4097" s="22" t="s">
        <v>3147</v>
      </c>
      <c r="H4097" s="22" t="s">
        <v>1327</v>
      </c>
      <c r="I4097" s="23">
        <v>1</v>
      </c>
      <c r="J4097" s="23">
        <v>792</v>
      </c>
      <c r="K4097" s="23" t="s">
        <v>3405</v>
      </c>
      <c r="L4097" s="22" t="s">
        <v>3406</v>
      </c>
      <c r="M4097" s="21" t="s">
        <v>643</v>
      </c>
      <c r="N4097" s="23" t="s">
        <v>1119</v>
      </c>
      <c r="O4097" s="22" t="s">
        <v>1120</v>
      </c>
      <c r="P4097" s="22" t="s">
        <v>1121</v>
      </c>
      <c r="Q4097" s="23" t="s">
        <v>1648</v>
      </c>
      <c r="R4097" s="22" t="s">
        <v>1649</v>
      </c>
      <c r="S4097" s="21" t="s">
        <v>102</v>
      </c>
      <c r="T4097" s="23" t="s">
        <v>3410</v>
      </c>
      <c r="U4097" s="24" t="s">
        <v>19</v>
      </c>
      <c r="V4097" s="23">
        <v>500</v>
      </c>
      <c r="W4097" s="25">
        <v>7803.51</v>
      </c>
      <c r="X4097" s="25">
        <v>6285.7</v>
      </c>
      <c r="Y4097" s="25">
        <v>11287.08</v>
      </c>
      <c r="Z4097" s="25">
        <v>9983.24</v>
      </c>
      <c r="AA4097" s="25">
        <v>6715</v>
      </c>
      <c r="AB4097" s="25">
        <v>7291.64</v>
      </c>
      <c r="AC4097" s="26">
        <v>45152.505756550927</v>
      </c>
      <c r="AD4097" s="27">
        <f>ROW()</f>
        <v>4097</v>
      </c>
      <c r="AE4097" s="27">
        <f>1</f>
        <v>1</v>
      </c>
      <c r="AF4097" s="27">
        <f>SUBTOTAL(109,Tbl_NGF_Data[[#This Row],[Counter]])</f>
        <v>1</v>
      </c>
    </row>
    <row r="4098" spans="2:32" ht="45" x14ac:dyDescent="0.25">
      <c r="B4098" s="21" t="s">
        <v>512</v>
      </c>
      <c r="C4098" s="22" t="s">
        <v>3147</v>
      </c>
      <c r="D4098" s="23">
        <v>9</v>
      </c>
      <c r="E4098" s="22" t="s">
        <v>512</v>
      </c>
      <c r="F4098" s="23">
        <v>9</v>
      </c>
      <c r="G4098" s="22" t="s">
        <v>3147</v>
      </c>
      <c r="H4098" s="22" t="s">
        <v>1327</v>
      </c>
      <c r="I4098" s="23">
        <v>1</v>
      </c>
      <c r="J4098" s="23">
        <v>792</v>
      </c>
      <c r="K4098" s="23" t="s">
        <v>3405</v>
      </c>
      <c r="L4098" s="22" t="s">
        <v>3406</v>
      </c>
      <c r="M4098" s="21" t="s">
        <v>643</v>
      </c>
      <c r="N4098" s="23" t="s">
        <v>1119</v>
      </c>
      <c r="O4098" s="22" t="s">
        <v>1120</v>
      </c>
      <c r="P4098" s="22" t="s">
        <v>1121</v>
      </c>
      <c r="Q4098" s="23" t="s">
        <v>1366</v>
      </c>
      <c r="R4098" s="22" t="s">
        <v>1367</v>
      </c>
      <c r="S4098" s="21" t="s">
        <v>103</v>
      </c>
      <c r="T4098" s="23" t="s">
        <v>3411</v>
      </c>
      <c r="U4098" s="24" t="s">
        <v>15</v>
      </c>
      <c r="V4098" s="23">
        <v>100</v>
      </c>
      <c r="W4098" s="25">
        <v>59567.71</v>
      </c>
      <c r="X4098" s="25">
        <v>419399.80000000005</v>
      </c>
      <c r="Y4098" s="25">
        <v>600640.14</v>
      </c>
      <c r="Z4098" s="25">
        <v>600640.14</v>
      </c>
      <c r="AA4098" s="25">
        <v>99024.62</v>
      </c>
      <c r="AB4098" s="25">
        <v>6750</v>
      </c>
      <c r="AC4098" s="26">
        <v>45152.505756550927</v>
      </c>
      <c r="AD4098" s="27">
        <f>ROW()</f>
        <v>4098</v>
      </c>
      <c r="AE4098" s="27">
        <f>1</f>
        <v>1</v>
      </c>
      <c r="AF4098" s="27">
        <f>SUBTOTAL(109,Tbl_NGF_Data[[#This Row],[Counter]])</f>
        <v>1</v>
      </c>
    </row>
    <row r="4099" spans="2:32" ht="45" x14ac:dyDescent="0.25">
      <c r="B4099" s="21" t="s">
        <v>512</v>
      </c>
      <c r="C4099" s="22" t="s">
        <v>3147</v>
      </c>
      <c r="D4099" s="23">
        <v>9</v>
      </c>
      <c r="E4099" s="22" t="s">
        <v>512</v>
      </c>
      <c r="F4099" s="23">
        <v>9</v>
      </c>
      <c r="G4099" s="22" t="s">
        <v>3147</v>
      </c>
      <c r="H4099" s="22" t="s">
        <v>1327</v>
      </c>
      <c r="I4099" s="23">
        <v>1</v>
      </c>
      <c r="J4099" s="23">
        <v>792</v>
      </c>
      <c r="K4099" s="23" t="s">
        <v>3405</v>
      </c>
      <c r="L4099" s="22" t="s">
        <v>3406</v>
      </c>
      <c r="M4099" s="21" t="s">
        <v>643</v>
      </c>
      <c r="N4099" s="23" t="s">
        <v>1119</v>
      </c>
      <c r="O4099" s="22" t="s">
        <v>1120</v>
      </c>
      <c r="P4099" s="22" t="s">
        <v>1121</v>
      </c>
      <c r="Q4099" s="23" t="s">
        <v>1366</v>
      </c>
      <c r="R4099" s="22" t="s">
        <v>1367</v>
      </c>
      <c r="S4099" s="21" t="s">
        <v>103</v>
      </c>
      <c r="T4099" s="23" t="s">
        <v>3411</v>
      </c>
      <c r="U4099" s="24" t="s">
        <v>16</v>
      </c>
      <c r="V4099" s="23">
        <v>135</v>
      </c>
      <c r="W4099" s="25">
        <v>0</v>
      </c>
      <c r="X4099" s="25">
        <v>1000000</v>
      </c>
      <c r="Y4099" s="25">
        <v>75000</v>
      </c>
      <c r="Z4099" s="25">
        <v>0</v>
      </c>
      <c r="AA4099" s="25">
        <v>0</v>
      </c>
      <c r="AB4099" s="25">
        <v>0</v>
      </c>
      <c r="AC4099" s="26">
        <v>45152.505756550927</v>
      </c>
      <c r="AD4099" s="27">
        <f>ROW()</f>
        <v>4099</v>
      </c>
      <c r="AE4099" s="27">
        <f>1</f>
        <v>1</v>
      </c>
      <c r="AF4099" s="27">
        <f>SUBTOTAL(109,Tbl_NGF_Data[[#This Row],[Counter]])</f>
        <v>1</v>
      </c>
    </row>
    <row r="4100" spans="2:32" ht="45" x14ac:dyDescent="0.25">
      <c r="B4100" s="21" t="s">
        <v>512</v>
      </c>
      <c r="C4100" s="22" t="s">
        <v>3147</v>
      </c>
      <c r="D4100" s="23">
        <v>9</v>
      </c>
      <c r="E4100" s="22" t="s">
        <v>512</v>
      </c>
      <c r="F4100" s="23">
        <v>9</v>
      </c>
      <c r="G4100" s="22" t="s">
        <v>3147</v>
      </c>
      <c r="H4100" s="22" t="s">
        <v>1327</v>
      </c>
      <c r="I4100" s="23">
        <v>1</v>
      </c>
      <c r="J4100" s="23">
        <v>792</v>
      </c>
      <c r="K4100" s="23" t="s">
        <v>3405</v>
      </c>
      <c r="L4100" s="22" t="s">
        <v>3406</v>
      </c>
      <c r="M4100" s="21" t="s">
        <v>643</v>
      </c>
      <c r="N4100" s="23" t="s">
        <v>1119</v>
      </c>
      <c r="O4100" s="22" t="s">
        <v>1120</v>
      </c>
      <c r="P4100" s="22" t="s">
        <v>1121</v>
      </c>
      <c r="Q4100" s="23" t="s">
        <v>1366</v>
      </c>
      <c r="R4100" s="22" t="s">
        <v>1367</v>
      </c>
      <c r="S4100" s="21" t="s">
        <v>103</v>
      </c>
      <c r="T4100" s="23" t="s">
        <v>3411</v>
      </c>
      <c r="U4100" s="24" t="s">
        <v>17</v>
      </c>
      <c r="V4100" s="23">
        <v>200</v>
      </c>
      <c r="W4100" s="25">
        <v>0</v>
      </c>
      <c r="X4100" s="25">
        <v>884338.47999999975</v>
      </c>
      <c r="Y4100" s="25">
        <v>68000</v>
      </c>
      <c r="Z4100" s="25">
        <v>0</v>
      </c>
      <c r="AA4100" s="25">
        <v>0</v>
      </c>
      <c r="AB4100" s="25">
        <v>0</v>
      </c>
      <c r="AC4100" s="26">
        <v>45152.505756550927</v>
      </c>
      <c r="AD4100" s="27">
        <f>ROW()</f>
        <v>4100</v>
      </c>
      <c r="AE4100" s="27">
        <f>1</f>
        <v>1</v>
      </c>
      <c r="AF4100" s="27">
        <f>SUBTOTAL(109,Tbl_NGF_Data[[#This Row],[Counter]])</f>
        <v>1</v>
      </c>
    </row>
    <row r="4101" spans="2:32" ht="45" x14ac:dyDescent="0.25">
      <c r="B4101" s="21" t="s">
        <v>512</v>
      </c>
      <c r="C4101" s="22" t="s">
        <v>3147</v>
      </c>
      <c r="D4101" s="23">
        <v>9</v>
      </c>
      <c r="E4101" s="22" t="s">
        <v>512</v>
      </c>
      <c r="F4101" s="23">
        <v>9</v>
      </c>
      <c r="G4101" s="22" t="s">
        <v>3147</v>
      </c>
      <c r="H4101" s="22" t="s">
        <v>1327</v>
      </c>
      <c r="I4101" s="23">
        <v>1</v>
      </c>
      <c r="J4101" s="23">
        <v>792</v>
      </c>
      <c r="K4101" s="23" t="s">
        <v>3405</v>
      </c>
      <c r="L4101" s="22" t="s">
        <v>3406</v>
      </c>
      <c r="M4101" s="21" t="s">
        <v>643</v>
      </c>
      <c r="N4101" s="23" t="s">
        <v>1119</v>
      </c>
      <c r="O4101" s="22" t="s">
        <v>1120</v>
      </c>
      <c r="P4101" s="22" t="s">
        <v>1121</v>
      </c>
      <c r="Q4101" s="23" t="s">
        <v>1366</v>
      </c>
      <c r="R4101" s="22" t="s">
        <v>1367</v>
      </c>
      <c r="S4101" s="21" t="s">
        <v>103</v>
      </c>
      <c r="T4101" s="23" t="s">
        <v>3411</v>
      </c>
      <c r="U4101" s="24" t="s">
        <v>18</v>
      </c>
      <c r="V4101" s="23">
        <v>220</v>
      </c>
      <c r="W4101" s="25">
        <v>0</v>
      </c>
      <c r="X4101" s="25">
        <v>115661.52000000025</v>
      </c>
      <c r="Y4101" s="25">
        <v>7000</v>
      </c>
      <c r="Z4101" s="25">
        <v>0</v>
      </c>
      <c r="AA4101" s="25">
        <v>0</v>
      </c>
      <c r="AB4101" s="25">
        <v>0</v>
      </c>
      <c r="AC4101" s="26">
        <v>45152.505756550927</v>
      </c>
      <c r="AD4101" s="27">
        <f>ROW()</f>
        <v>4101</v>
      </c>
      <c r="AE4101" s="27">
        <f>1</f>
        <v>1</v>
      </c>
      <c r="AF4101" s="27">
        <f>SUBTOTAL(109,Tbl_NGF_Data[[#This Row],[Counter]])</f>
        <v>1</v>
      </c>
    </row>
    <row r="4102" spans="2:32" ht="45" x14ac:dyDescent="0.25">
      <c r="B4102" s="21" t="s">
        <v>512</v>
      </c>
      <c r="C4102" s="22" t="s">
        <v>3147</v>
      </c>
      <c r="D4102" s="23">
        <v>9</v>
      </c>
      <c r="E4102" s="22" t="s">
        <v>512</v>
      </c>
      <c r="F4102" s="23">
        <v>9</v>
      </c>
      <c r="G4102" s="22" t="s">
        <v>3147</v>
      </c>
      <c r="H4102" s="22" t="s">
        <v>1327</v>
      </c>
      <c r="I4102" s="23">
        <v>1</v>
      </c>
      <c r="J4102" s="23">
        <v>792</v>
      </c>
      <c r="K4102" s="23" t="s">
        <v>3405</v>
      </c>
      <c r="L4102" s="22" t="s">
        <v>3406</v>
      </c>
      <c r="M4102" s="21" t="s">
        <v>643</v>
      </c>
      <c r="N4102" s="23" t="s">
        <v>1119</v>
      </c>
      <c r="O4102" s="22" t="s">
        <v>1120</v>
      </c>
      <c r="P4102" s="22" t="s">
        <v>1121</v>
      </c>
      <c r="Q4102" s="23" t="s">
        <v>1366</v>
      </c>
      <c r="R4102" s="22" t="s">
        <v>1367</v>
      </c>
      <c r="S4102" s="21" t="s">
        <v>103</v>
      </c>
      <c r="T4102" s="23" t="s">
        <v>3411</v>
      </c>
      <c r="U4102" s="24" t="s">
        <v>19</v>
      </c>
      <c r="V4102" s="23">
        <v>500</v>
      </c>
      <c r="W4102" s="25">
        <v>6604</v>
      </c>
      <c r="X4102" s="25">
        <v>750193.4</v>
      </c>
      <c r="Y4102" s="25">
        <v>249240.34</v>
      </c>
      <c r="Z4102" s="25">
        <v>0</v>
      </c>
      <c r="AA4102" s="25">
        <v>0</v>
      </c>
      <c r="AB4102" s="25">
        <v>6750</v>
      </c>
      <c r="AC4102" s="26">
        <v>45152.505756550927</v>
      </c>
      <c r="AD4102" s="27">
        <f>ROW()</f>
        <v>4102</v>
      </c>
      <c r="AE4102" s="27">
        <f>1</f>
        <v>1</v>
      </c>
      <c r="AF4102" s="27">
        <f>SUBTOTAL(109,Tbl_NGF_Data[[#This Row],[Counter]])</f>
        <v>1</v>
      </c>
    </row>
    <row r="4103" spans="2:32" ht="45" x14ac:dyDescent="0.25">
      <c r="B4103" s="21" t="s">
        <v>512</v>
      </c>
      <c r="C4103" s="22" t="s">
        <v>3147</v>
      </c>
      <c r="D4103" s="23">
        <v>9</v>
      </c>
      <c r="E4103" s="22" t="s">
        <v>512</v>
      </c>
      <c r="F4103" s="23">
        <v>9</v>
      </c>
      <c r="G4103" s="22" t="s">
        <v>3147</v>
      </c>
      <c r="H4103" s="22" t="s">
        <v>1327</v>
      </c>
      <c r="I4103" s="23">
        <v>1</v>
      </c>
      <c r="J4103" s="23">
        <v>792</v>
      </c>
      <c r="K4103" s="23" t="s">
        <v>3405</v>
      </c>
      <c r="L4103" s="22" t="s">
        <v>3406</v>
      </c>
      <c r="M4103" s="21" t="s">
        <v>643</v>
      </c>
      <c r="N4103" s="23" t="s">
        <v>1131</v>
      </c>
      <c r="O4103" s="22" t="s">
        <v>1132</v>
      </c>
      <c r="P4103" s="22" t="s">
        <v>1133</v>
      </c>
      <c r="Q4103" s="23" t="s">
        <v>1151</v>
      </c>
      <c r="R4103" s="22" t="s">
        <v>1132</v>
      </c>
      <c r="S4103" s="21" t="s">
        <v>38</v>
      </c>
      <c r="T4103" s="23" t="s">
        <v>3412</v>
      </c>
      <c r="U4103" s="24" t="s">
        <v>15</v>
      </c>
      <c r="V4103" s="23">
        <v>100</v>
      </c>
      <c r="W4103" s="25">
        <v>21006.43</v>
      </c>
      <c r="X4103" s="25">
        <v>21006.43</v>
      </c>
      <c r="Y4103" s="25">
        <v>21006.43</v>
      </c>
      <c r="Z4103" s="25">
        <v>25154.170000000002</v>
      </c>
      <c r="AA4103" s="25">
        <v>21006.43</v>
      </c>
      <c r="AB4103" s="25">
        <v>19499.8</v>
      </c>
      <c r="AC4103" s="26">
        <v>45152.505756550927</v>
      </c>
      <c r="AD4103" s="27">
        <f>ROW()</f>
        <v>4103</v>
      </c>
      <c r="AE4103" s="27">
        <f>1</f>
        <v>1</v>
      </c>
      <c r="AF4103" s="27">
        <f>SUBTOTAL(109,Tbl_NGF_Data[[#This Row],[Counter]])</f>
        <v>1</v>
      </c>
    </row>
    <row r="4104" spans="2:32" ht="45" x14ac:dyDescent="0.25">
      <c r="B4104" s="21" t="s">
        <v>512</v>
      </c>
      <c r="C4104" s="22" t="s">
        <v>3147</v>
      </c>
      <c r="D4104" s="23">
        <v>9</v>
      </c>
      <c r="E4104" s="22" t="s">
        <v>512</v>
      </c>
      <c r="F4104" s="23">
        <v>9</v>
      </c>
      <c r="G4104" s="22" t="s">
        <v>3147</v>
      </c>
      <c r="H4104" s="22" t="s">
        <v>1327</v>
      </c>
      <c r="I4104" s="23">
        <v>1</v>
      </c>
      <c r="J4104" s="23">
        <v>792</v>
      </c>
      <c r="K4104" s="23" t="s">
        <v>3405</v>
      </c>
      <c r="L4104" s="22" t="s">
        <v>3406</v>
      </c>
      <c r="M4104" s="21" t="s">
        <v>643</v>
      </c>
      <c r="N4104" s="23" t="s">
        <v>1131</v>
      </c>
      <c r="O4104" s="22" t="s">
        <v>1132</v>
      </c>
      <c r="P4104" s="22" t="s">
        <v>1133</v>
      </c>
      <c r="Q4104" s="23" t="s">
        <v>1151</v>
      </c>
      <c r="R4104" s="22" t="s">
        <v>1132</v>
      </c>
      <c r="S4104" s="21" t="s">
        <v>38</v>
      </c>
      <c r="T4104" s="23" t="s">
        <v>3412</v>
      </c>
      <c r="U4104" s="24" t="s">
        <v>16</v>
      </c>
      <c r="V4104" s="23">
        <v>135</v>
      </c>
      <c r="W4104" s="25">
        <v>200000</v>
      </c>
      <c r="X4104" s="25">
        <v>200000</v>
      </c>
      <c r="Y4104" s="25">
        <v>200000</v>
      </c>
      <c r="Z4104" s="25">
        <v>382574.06</v>
      </c>
      <c r="AA4104" s="25">
        <v>200000</v>
      </c>
      <c r="AB4104" s="25">
        <v>200000</v>
      </c>
      <c r="AC4104" s="26">
        <v>45152.505756550927</v>
      </c>
      <c r="AD4104" s="27">
        <f>ROW()</f>
        <v>4104</v>
      </c>
      <c r="AE4104" s="27">
        <f>1</f>
        <v>1</v>
      </c>
      <c r="AF4104" s="27">
        <f>SUBTOTAL(109,Tbl_NGF_Data[[#This Row],[Counter]])</f>
        <v>1</v>
      </c>
    </row>
    <row r="4105" spans="2:32" ht="45" x14ac:dyDescent="0.25">
      <c r="B4105" s="21" t="s">
        <v>512</v>
      </c>
      <c r="C4105" s="22" t="s">
        <v>3147</v>
      </c>
      <c r="D4105" s="23">
        <v>9</v>
      </c>
      <c r="E4105" s="22" t="s">
        <v>512</v>
      </c>
      <c r="F4105" s="23">
        <v>9</v>
      </c>
      <c r="G4105" s="22" t="s">
        <v>3147</v>
      </c>
      <c r="H4105" s="22" t="s">
        <v>1327</v>
      </c>
      <c r="I4105" s="23">
        <v>1</v>
      </c>
      <c r="J4105" s="23">
        <v>792</v>
      </c>
      <c r="K4105" s="23" t="s">
        <v>3405</v>
      </c>
      <c r="L4105" s="22" t="s">
        <v>3406</v>
      </c>
      <c r="M4105" s="21" t="s">
        <v>643</v>
      </c>
      <c r="N4105" s="23" t="s">
        <v>1131</v>
      </c>
      <c r="O4105" s="22" t="s">
        <v>1132</v>
      </c>
      <c r="P4105" s="22" t="s">
        <v>1133</v>
      </c>
      <c r="Q4105" s="23" t="s">
        <v>1151</v>
      </c>
      <c r="R4105" s="22" t="s">
        <v>1132</v>
      </c>
      <c r="S4105" s="21" t="s">
        <v>38</v>
      </c>
      <c r="T4105" s="23" t="s">
        <v>3412</v>
      </c>
      <c r="U4105" s="24" t="s">
        <v>17</v>
      </c>
      <c r="V4105" s="23">
        <v>200</v>
      </c>
      <c r="W4105" s="25">
        <v>48157.91</v>
      </c>
      <c r="X4105" s="25">
        <v>48623.26</v>
      </c>
      <c r="Y4105" s="25">
        <v>61915.33</v>
      </c>
      <c r="Z4105" s="25">
        <v>39072.04</v>
      </c>
      <c r="AA4105" s="25">
        <v>31886.14</v>
      </c>
      <c r="AB4105" s="25">
        <v>43546.54</v>
      </c>
      <c r="AC4105" s="26">
        <v>45152.505756550927</v>
      </c>
      <c r="AD4105" s="27">
        <f>ROW()</f>
        <v>4105</v>
      </c>
      <c r="AE4105" s="27">
        <f>1</f>
        <v>1</v>
      </c>
      <c r="AF4105" s="27">
        <f>SUBTOTAL(109,Tbl_NGF_Data[[#This Row],[Counter]])</f>
        <v>1</v>
      </c>
    </row>
    <row r="4106" spans="2:32" ht="45" x14ac:dyDescent="0.25">
      <c r="B4106" s="21" t="s">
        <v>512</v>
      </c>
      <c r="C4106" s="22" t="s">
        <v>3147</v>
      </c>
      <c r="D4106" s="23">
        <v>9</v>
      </c>
      <c r="E4106" s="22" t="s">
        <v>512</v>
      </c>
      <c r="F4106" s="23">
        <v>9</v>
      </c>
      <c r="G4106" s="22" t="s">
        <v>3147</v>
      </c>
      <c r="H4106" s="22" t="s">
        <v>1327</v>
      </c>
      <c r="I4106" s="23">
        <v>1</v>
      </c>
      <c r="J4106" s="23">
        <v>792</v>
      </c>
      <c r="K4106" s="23" t="s">
        <v>3405</v>
      </c>
      <c r="L4106" s="22" t="s">
        <v>3406</v>
      </c>
      <c r="M4106" s="21" t="s">
        <v>643</v>
      </c>
      <c r="N4106" s="23" t="s">
        <v>1131</v>
      </c>
      <c r="O4106" s="22" t="s">
        <v>1132</v>
      </c>
      <c r="P4106" s="22" t="s">
        <v>1133</v>
      </c>
      <c r="Q4106" s="23" t="s">
        <v>1151</v>
      </c>
      <c r="R4106" s="22" t="s">
        <v>1132</v>
      </c>
      <c r="S4106" s="21" t="s">
        <v>38</v>
      </c>
      <c r="T4106" s="23" t="s">
        <v>3412</v>
      </c>
      <c r="U4106" s="24" t="s">
        <v>18</v>
      </c>
      <c r="V4106" s="23">
        <v>220</v>
      </c>
      <c r="W4106" s="25">
        <v>151842.09</v>
      </c>
      <c r="X4106" s="25">
        <v>151376.74</v>
      </c>
      <c r="Y4106" s="25">
        <v>138084.66999999998</v>
      </c>
      <c r="Z4106" s="25">
        <v>343502.02</v>
      </c>
      <c r="AA4106" s="25">
        <v>168113.86</v>
      </c>
      <c r="AB4106" s="25">
        <v>156453.46</v>
      </c>
      <c r="AC4106" s="26">
        <v>45152.505756550927</v>
      </c>
      <c r="AD4106" s="27">
        <f>ROW()</f>
        <v>4106</v>
      </c>
      <c r="AE4106" s="27">
        <f>1</f>
        <v>1</v>
      </c>
      <c r="AF4106" s="27">
        <f>SUBTOTAL(109,Tbl_NGF_Data[[#This Row],[Counter]])</f>
        <v>1</v>
      </c>
    </row>
    <row r="4107" spans="2:32" ht="60" x14ac:dyDescent="0.25">
      <c r="B4107" s="21" t="s">
        <v>512</v>
      </c>
      <c r="C4107" s="22" t="s">
        <v>3147</v>
      </c>
      <c r="D4107" s="23">
        <v>9</v>
      </c>
      <c r="E4107" s="22" t="s">
        <v>512</v>
      </c>
      <c r="F4107" s="23">
        <v>9</v>
      </c>
      <c r="G4107" s="22" t="s">
        <v>3147</v>
      </c>
      <c r="H4107" s="22" t="s">
        <v>1327</v>
      </c>
      <c r="I4107" s="23">
        <v>1</v>
      </c>
      <c r="J4107" s="23">
        <v>792</v>
      </c>
      <c r="K4107" s="23" t="s">
        <v>3405</v>
      </c>
      <c r="L4107" s="22" t="s">
        <v>3406</v>
      </c>
      <c r="M4107" s="21" t="s">
        <v>643</v>
      </c>
      <c r="N4107" s="23" t="s">
        <v>1131</v>
      </c>
      <c r="O4107" s="22" t="s">
        <v>1132</v>
      </c>
      <c r="P4107" s="22" t="s">
        <v>1133</v>
      </c>
      <c r="Q4107" s="23" t="s">
        <v>3247</v>
      </c>
      <c r="R4107" s="22" t="s">
        <v>3248</v>
      </c>
      <c r="S4107" s="21" t="s">
        <v>568</v>
      </c>
      <c r="T4107" s="23" t="s">
        <v>3413</v>
      </c>
      <c r="U4107" s="24" t="s">
        <v>15</v>
      </c>
      <c r="V4107" s="23">
        <v>100</v>
      </c>
      <c r="W4107" s="25">
        <v>0</v>
      </c>
      <c r="X4107" s="25">
        <v>0</v>
      </c>
      <c r="Y4107" s="25">
        <v>993912.06</v>
      </c>
      <c r="Z4107" s="25">
        <v>4188404.77</v>
      </c>
      <c r="AA4107" s="25">
        <v>189.52999999991152</v>
      </c>
      <c r="AB4107" s="25">
        <v>189.53</v>
      </c>
      <c r="AC4107" s="26">
        <v>45152.505756550927</v>
      </c>
      <c r="AD4107" s="27">
        <f>ROW()</f>
        <v>4107</v>
      </c>
      <c r="AE4107" s="27">
        <f>1</f>
        <v>1</v>
      </c>
      <c r="AF4107" s="27">
        <f>SUBTOTAL(109,Tbl_NGF_Data[[#This Row],[Counter]])</f>
        <v>1</v>
      </c>
    </row>
    <row r="4108" spans="2:32" ht="60" x14ac:dyDescent="0.25">
      <c r="B4108" s="21" t="s">
        <v>512</v>
      </c>
      <c r="C4108" s="22" t="s">
        <v>3147</v>
      </c>
      <c r="D4108" s="23">
        <v>9</v>
      </c>
      <c r="E4108" s="22" t="s">
        <v>512</v>
      </c>
      <c r="F4108" s="23">
        <v>9</v>
      </c>
      <c r="G4108" s="22" t="s">
        <v>3147</v>
      </c>
      <c r="H4108" s="22" t="s">
        <v>1327</v>
      </c>
      <c r="I4108" s="23">
        <v>1</v>
      </c>
      <c r="J4108" s="23">
        <v>792</v>
      </c>
      <c r="K4108" s="23" t="s">
        <v>3405</v>
      </c>
      <c r="L4108" s="22" t="s">
        <v>3406</v>
      </c>
      <c r="M4108" s="21" t="s">
        <v>643</v>
      </c>
      <c r="N4108" s="23" t="s">
        <v>1131</v>
      </c>
      <c r="O4108" s="22" t="s">
        <v>1132</v>
      </c>
      <c r="P4108" s="22" t="s">
        <v>1133</v>
      </c>
      <c r="Q4108" s="23" t="s">
        <v>3247</v>
      </c>
      <c r="R4108" s="22" t="s">
        <v>3248</v>
      </c>
      <c r="S4108" s="21" t="s">
        <v>568</v>
      </c>
      <c r="T4108" s="23" t="s">
        <v>3413</v>
      </c>
      <c r="U4108" s="24" t="s">
        <v>16</v>
      </c>
      <c r="V4108" s="23">
        <v>135</v>
      </c>
      <c r="W4108" s="25">
        <v>0</v>
      </c>
      <c r="X4108" s="25">
        <v>0</v>
      </c>
      <c r="Y4108" s="25">
        <v>1358985.06</v>
      </c>
      <c r="Z4108" s="25">
        <v>6131693.5799999991</v>
      </c>
      <c r="AA4108" s="25">
        <v>4188215.24</v>
      </c>
      <c r="AB4108" s="25">
        <v>0</v>
      </c>
      <c r="AC4108" s="26">
        <v>45152.505756550927</v>
      </c>
      <c r="AD4108" s="27">
        <f>ROW()</f>
        <v>4108</v>
      </c>
      <c r="AE4108" s="27">
        <f>1</f>
        <v>1</v>
      </c>
      <c r="AF4108" s="27">
        <f>SUBTOTAL(109,Tbl_NGF_Data[[#This Row],[Counter]])</f>
        <v>1</v>
      </c>
    </row>
    <row r="4109" spans="2:32" ht="60" x14ac:dyDescent="0.25">
      <c r="B4109" s="21" t="s">
        <v>512</v>
      </c>
      <c r="C4109" s="22" t="s">
        <v>3147</v>
      </c>
      <c r="D4109" s="23">
        <v>9</v>
      </c>
      <c r="E4109" s="22" t="s">
        <v>512</v>
      </c>
      <c r="F4109" s="23">
        <v>9</v>
      </c>
      <c r="G4109" s="22" t="s">
        <v>3147</v>
      </c>
      <c r="H4109" s="22" t="s">
        <v>1327</v>
      </c>
      <c r="I4109" s="23">
        <v>1</v>
      </c>
      <c r="J4109" s="23">
        <v>792</v>
      </c>
      <c r="K4109" s="23" t="s">
        <v>3405</v>
      </c>
      <c r="L4109" s="22" t="s">
        <v>3406</v>
      </c>
      <c r="M4109" s="21" t="s">
        <v>643</v>
      </c>
      <c r="N4109" s="23" t="s">
        <v>1131</v>
      </c>
      <c r="O4109" s="22" t="s">
        <v>1132</v>
      </c>
      <c r="P4109" s="22" t="s">
        <v>1133</v>
      </c>
      <c r="Q4109" s="23" t="s">
        <v>3247</v>
      </c>
      <c r="R4109" s="22" t="s">
        <v>3248</v>
      </c>
      <c r="S4109" s="21" t="s">
        <v>568</v>
      </c>
      <c r="T4109" s="23" t="s">
        <v>3413</v>
      </c>
      <c r="U4109" s="24" t="s">
        <v>17</v>
      </c>
      <c r="V4109" s="23">
        <v>200</v>
      </c>
      <c r="W4109" s="25">
        <v>0</v>
      </c>
      <c r="X4109" s="25">
        <v>0</v>
      </c>
      <c r="Y4109" s="25">
        <v>477573</v>
      </c>
      <c r="Z4109" s="25">
        <v>2104635.7300000014</v>
      </c>
      <c r="AA4109" s="25">
        <v>2416501.1599999988</v>
      </c>
      <c r="AB4109" s="25">
        <v>0</v>
      </c>
      <c r="AC4109" s="26">
        <v>45152.505756550927</v>
      </c>
      <c r="AD4109" s="27">
        <f>ROW()</f>
        <v>4109</v>
      </c>
      <c r="AE4109" s="27">
        <f>1</f>
        <v>1</v>
      </c>
      <c r="AF4109" s="27">
        <f>SUBTOTAL(109,Tbl_NGF_Data[[#This Row],[Counter]])</f>
        <v>1</v>
      </c>
    </row>
    <row r="4110" spans="2:32" ht="60" x14ac:dyDescent="0.25">
      <c r="B4110" s="21" t="s">
        <v>512</v>
      </c>
      <c r="C4110" s="22" t="s">
        <v>3147</v>
      </c>
      <c r="D4110" s="23">
        <v>9</v>
      </c>
      <c r="E4110" s="22" t="s">
        <v>512</v>
      </c>
      <c r="F4110" s="23">
        <v>9</v>
      </c>
      <c r="G4110" s="22" t="s">
        <v>3147</v>
      </c>
      <c r="H4110" s="22" t="s">
        <v>1327</v>
      </c>
      <c r="I4110" s="23">
        <v>1</v>
      </c>
      <c r="J4110" s="23">
        <v>792</v>
      </c>
      <c r="K4110" s="23" t="s">
        <v>3405</v>
      </c>
      <c r="L4110" s="22" t="s">
        <v>3406</v>
      </c>
      <c r="M4110" s="21" t="s">
        <v>643</v>
      </c>
      <c r="N4110" s="23" t="s">
        <v>1131</v>
      </c>
      <c r="O4110" s="22" t="s">
        <v>1132</v>
      </c>
      <c r="P4110" s="22" t="s">
        <v>1133</v>
      </c>
      <c r="Q4110" s="23" t="s">
        <v>3247</v>
      </c>
      <c r="R4110" s="22" t="s">
        <v>3248</v>
      </c>
      <c r="S4110" s="21" t="s">
        <v>568</v>
      </c>
      <c r="T4110" s="23" t="s">
        <v>3413</v>
      </c>
      <c r="U4110" s="24" t="s">
        <v>18</v>
      </c>
      <c r="V4110" s="23">
        <v>220</v>
      </c>
      <c r="W4110" s="25">
        <v>0</v>
      </c>
      <c r="X4110" s="25">
        <v>0</v>
      </c>
      <c r="Y4110" s="25">
        <v>881412.06</v>
      </c>
      <c r="Z4110" s="25">
        <v>4027057.8499999978</v>
      </c>
      <c r="AA4110" s="25">
        <v>1771714.0800000015</v>
      </c>
      <c r="AB4110" s="25">
        <v>0</v>
      </c>
      <c r="AC4110" s="26">
        <v>45152.505756550927</v>
      </c>
      <c r="AD4110" s="27">
        <f>ROW()</f>
        <v>4110</v>
      </c>
      <c r="AE4110" s="27">
        <f>1</f>
        <v>1</v>
      </c>
      <c r="AF4110" s="27">
        <f>SUBTOTAL(109,Tbl_NGF_Data[[#This Row],[Counter]])</f>
        <v>1</v>
      </c>
    </row>
    <row r="4111" spans="2:32" ht="60" x14ac:dyDescent="0.25">
      <c r="B4111" s="21" t="s">
        <v>512</v>
      </c>
      <c r="C4111" s="22" t="s">
        <v>3147</v>
      </c>
      <c r="D4111" s="23">
        <v>9</v>
      </c>
      <c r="E4111" s="22" t="s">
        <v>512</v>
      </c>
      <c r="F4111" s="23">
        <v>9</v>
      </c>
      <c r="G4111" s="22" t="s">
        <v>3147</v>
      </c>
      <c r="H4111" s="22" t="s">
        <v>1327</v>
      </c>
      <c r="I4111" s="23">
        <v>1</v>
      </c>
      <c r="J4111" s="23">
        <v>792</v>
      </c>
      <c r="K4111" s="23" t="s">
        <v>3405</v>
      </c>
      <c r="L4111" s="22" t="s">
        <v>3406</v>
      </c>
      <c r="M4111" s="21" t="s">
        <v>643</v>
      </c>
      <c r="N4111" s="23" t="s">
        <v>1131</v>
      </c>
      <c r="O4111" s="22" t="s">
        <v>1132</v>
      </c>
      <c r="P4111" s="22" t="s">
        <v>1133</v>
      </c>
      <c r="Q4111" s="23" t="s">
        <v>3247</v>
      </c>
      <c r="R4111" s="22" t="s">
        <v>3248</v>
      </c>
      <c r="S4111" s="21" t="s">
        <v>568</v>
      </c>
      <c r="T4111" s="23" t="s">
        <v>3413</v>
      </c>
      <c r="U4111" s="24" t="s">
        <v>19</v>
      </c>
      <c r="V4111" s="23">
        <v>500</v>
      </c>
      <c r="W4111" s="25">
        <v>0</v>
      </c>
      <c r="X4111" s="25">
        <v>0</v>
      </c>
      <c r="Y4111" s="25">
        <v>1471485.06</v>
      </c>
      <c r="Z4111" s="25">
        <v>5299128.4399999995</v>
      </c>
      <c r="AA4111" s="25">
        <v>1771714.08</v>
      </c>
      <c r="AB4111" s="25">
        <v>0</v>
      </c>
      <c r="AC4111" s="26">
        <v>45152.505756550927</v>
      </c>
      <c r="AD4111" s="27">
        <f>ROW()</f>
        <v>4111</v>
      </c>
      <c r="AE4111" s="27">
        <f>1</f>
        <v>1</v>
      </c>
      <c r="AF4111" s="27">
        <f>SUBTOTAL(109,Tbl_NGF_Data[[#This Row],[Counter]])</f>
        <v>1</v>
      </c>
    </row>
    <row r="4112" spans="2:32" ht="60" x14ac:dyDescent="0.25">
      <c r="B4112" s="21" t="s">
        <v>512</v>
      </c>
      <c r="C4112" s="22" t="s">
        <v>3147</v>
      </c>
      <c r="D4112" s="23">
        <v>9</v>
      </c>
      <c r="E4112" s="22" t="s">
        <v>512</v>
      </c>
      <c r="F4112" s="23">
        <v>9</v>
      </c>
      <c r="G4112" s="22" t="s">
        <v>3147</v>
      </c>
      <c r="H4112" s="22" t="s">
        <v>1327</v>
      </c>
      <c r="I4112" s="23">
        <v>1</v>
      </c>
      <c r="J4112" s="23">
        <v>792</v>
      </c>
      <c r="K4112" s="23" t="s">
        <v>3405</v>
      </c>
      <c r="L4112" s="22" t="s">
        <v>3406</v>
      </c>
      <c r="M4112" s="21" t="s">
        <v>643</v>
      </c>
      <c r="N4112" s="23" t="s">
        <v>1131</v>
      </c>
      <c r="O4112" s="22" t="s">
        <v>1132</v>
      </c>
      <c r="P4112" s="22" t="s">
        <v>1133</v>
      </c>
      <c r="Q4112" s="23" t="s">
        <v>1134</v>
      </c>
      <c r="R4112" s="22" t="s">
        <v>1135</v>
      </c>
      <c r="S4112" s="21" t="s">
        <v>33</v>
      </c>
      <c r="T4112" s="23" t="s">
        <v>3414</v>
      </c>
      <c r="U4112" s="24" t="s">
        <v>15</v>
      </c>
      <c r="V4112" s="23">
        <v>100</v>
      </c>
      <c r="W4112" s="25">
        <v>0</v>
      </c>
      <c r="X4112" s="25">
        <v>0</v>
      </c>
      <c r="Y4112" s="25">
        <v>0</v>
      </c>
      <c r="Z4112" s="25">
        <v>157610.25</v>
      </c>
      <c r="AA4112" s="25">
        <v>0</v>
      </c>
      <c r="AB4112" s="25">
        <v>0</v>
      </c>
      <c r="AC4112" s="26">
        <v>45152.505756550927</v>
      </c>
      <c r="AD4112" s="27">
        <f>ROW()</f>
        <v>4112</v>
      </c>
      <c r="AE4112" s="27">
        <f>1</f>
        <v>1</v>
      </c>
      <c r="AF4112" s="27">
        <f>SUBTOTAL(109,Tbl_NGF_Data[[#This Row],[Counter]])</f>
        <v>1</v>
      </c>
    </row>
    <row r="4113" spans="2:32" ht="60" x14ac:dyDescent="0.25">
      <c r="B4113" s="21" t="s">
        <v>512</v>
      </c>
      <c r="C4113" s="22" t="s">
        <v>3147</v>
      </c>
      <c r="D4113" s="23">
        <v>9</v>
      </c>
      <c r="E4113" s="22" t="s">
        <v>512</v>
      </c>
      <c r="F4113" s="23">
        <v>9</v>
      </c>
      <c r="G4113" s="22" t="s">
        <v>3147</v>
      </c>
      <c r="H4113" s="22" t="s">
        <v>1327</v>
      </c>
      <c r="I4113" s="23">
        <v>1</v>
      </c>
      <c r="J4113" s="23">
        <v>792</v>
      </c>
      <c r="K4113" s="23" t="s">
        <v>3405</v>
      </c>
      <c r="L4113" s="22" t="s">
        <v>3406</v>
      </c>
      <c r="M4113" s="21" t="s">
        <v>643</v>
      </c>
      <c r="N4113" s="23" t="s">
        <v>1131</v>
      </c>
      <c r="O4113" s="22" t="s">
        <v>1132</v>
      </c>
      <c r="P4113" s="22" t="s">
        <v>1133</v>
      </c>
      <c r="Q4113" s="23" t="s">
        <v>1134</v>
      </c>
      <c r="R4113" s="22" t="s">
        <v>1135</v>
      </c>
      <c r="S4113" s="21" t="s">
        <v>33</v>
      </c>
      <c r="T4113" s="23" t="s">
        <v>3414</v>
      </c>
      <c r="U4113" s="24" t="s">
        <v>16</v>
      </c>
      <c r="V4113" s="23">
        <v>135</v>
      </c>
      <c r="W4113" s="25">
        <v>0</v>
      </c>
      <c r="X4113" s="25">
        <v>0</v>
      </c>
      <c r="Y4113" s="25">
        <v>0</v>
      </c>
      <c r="Z4113" s="25">
        <v>2770724.3</v>
      </c>
      <c r="AA4113" s="25">
        <v>255601</v>
      </c>
      <c r="AB4113" s="25">
        <v>0</v>
      </c>
      <c r="AC4113" s="26">
        <v>45152.505756550927</v>
      </c>
      <c r="AD4113" s="27">
        <f>ROW()</f>
        <v>4113</v>
      </c>
      <c r="AE4113" s="27">
        <f>1</f>
        <v>1</v>
      </c>
      <c r="AF4113" s="27">
        <f>SUBTOTAL(109,Tbl_NGF_Data[[#This Row],[Counter]])</f>
        <v>1</v>
      </c>
    </row>
    <row r="4114" spans="2:32" ht="60" x14ac:dyDescent="0.25">
      <c r="B4114" s="21" t="s">
        <v>512</v>
      </c>
      <c r="C4114" s="22" t="s">
        <v>3147</v>
      </c>
      <c r="D4114" s="23">
        <v>9</v>
      </c>
      <c r="E4114" s="22" t="s">
        <v>512</v>
      </c>
      <c r="F4114" s="23">
        <v>9</v>
      </c>
      <c r="G4114" s="22" t="s">
        <v>3147</v>
      </c>
      <c r="H4114" s="22" t="s">
        <v>1327</v>
      </c>
      <c r="I4114" s="23">
        <v>1</v>
      </c>
      <c r="J4114" s="23">
        <v>792</v>
      </c>
      <c r="K4114" s="23" t="s">
        <v>3405</v>
      </c>
      <c r="L4114" s="22" t="s">
        <v>3406</v>
      </c>
      <c r="M4114" s="21" t="s">
        <v>643</v>
      </c>
      <c r="N4114" s="23" t="s">
        <v>1131</v>
      </c>
      <c r="O4114" s="22" t="s">
        <v>1132</v>
      </c>
      <c r="P4114" s="22" t="s">
        <v>1133</v>
      </c>
      <c r="Q4114" s="23" t="s">
        <v>1134</v>
      </c>
      <c r="R4114" s="22" t="s">
        <v>1135</v>
      </c>
      <c r="S4114" s="21" t="s">
        <v>33</v>
      </c>
      <c r="T4114" s="23" t="s">
        <v>3414</v>
      </c>
      <c r="U4114" s="24" t="s">
        <v>17</v>
      </c>
      <c r="V4114" s="23">
        <v>200</v>
      </c>
      <c r="W4114" s="25">
        <v>0</v>
      </c>
      <c r="X4114" s="25">
        <v>0</v>
      </c>
      <c r="Y4114" s="25">
        <v>0</v>
      </c>
      <c r="Z4114" s="25">
        <v>1822943.05</v>
      </c>
      <c r="AA4114" s="25">
        <v>255601</v>
      </c>
      <c r="AB4114" s="25">
        <v>0</v>
      </c>
      <c r="AC4114" s="26">
        <v>45152.505756550927</v>
      </c>
      <c r="AD4114" s="27">
        <f>ROW()</f>
        <v>4114</v>
      </c>
      <c r="AE4114" s="27">
        <f>1</f>
        <v>1</v>
      </c>
      <c r="AF4114" s="27">
        <f>SUBTOTAL(109,Tbl_NGF_Data[[#This Row],[Counter]])</f>
        <v>1</v>
      </c>
    </row>
    <row r="4115" spans="2:32" ht="60" x14ac:dyDescent="0.25">
      <c r="B4115" s="21" t="s">
        <v>512</v>
      </c>
      <c r="C4115" s="22" t="s">
        <v>3147</v>
      </c>
      <c r="D4115" s="23">
        <v>9</v>
      </c>
      <c r="E4115" s="22" t="s">
        <v>512</v>
      </c>
      <c r="F4115" s="23">
        <v>9</v>
      </c>
      <c r="G4115" s="22" t="s">
        <v>3147</v>
      </c>
      <c r="H4115" s="22" t="s">
        <v>1327</v>
      </c>
      <c r="I4115" s="23">
        <v>1</v>
      </c>
      <c r="J4115" s="23">
        <v>792</v>
      </c>
      <c r="K4115" s="23" t="s">
        <v>3405</v>
      </c>
      <c r="L4115" s="22" t="s">
        <v>3406</v>
      </c>
      <c r="M4115" s="21" t="s">
        <v>643</v>
      </c>
      <c r="N4115" s="23" t="s">
        <v>1131</v>
      </c>
      <c r="O4115" s="22" t="s">
        <v>1132</v>
      </c>
      <c r="P4115" s="22" t="s">
        <v>1133</v>
      </c>
      <c r="Q4115" s="23" t="s">
        <v>1134</v>
      </c>
      <c r="R4115" s="22" t="s">
        <v>1135</v>
      </c>
      <c r="S4115" s="21" t="s">
        <v>33</v>
      </c>
      <c r="T4115" s="23" t="s">
        <v>3414</v>
      </c>
      <c r="U4115" s="24" t="s">
        <v>18</v>
      </c>
      <c r="V4115" s="23">
        <v>220</v>
      </c>
      <c r="W4115" s="25">
        <v>0</v>
      </c>
      <c r="X4115" s="25">
        <v>0</v>
      </c>
      <c r="Y4115" s="25">
        <v>0</v>
      </c>
      <c r="Z4115" s="25">
        <v>947781.24999999977</v>
      </c>
      <c r="AA4115" s="25">
        <v>0</v>
      </c>
      <c r="AB4115" s="25">
        <v>0</v>
      </c>
      <c r="AC4115" s="26">
        <v>45152.505756550927</v>
      </c>
      <c r="AD4115" s="27">
        <f>ROW()</f>
        <v>4115</v>
      </c>
      <c r="AE4115" s="27">
        <f>1</f>
        <v>1</v>
      </c>
      <c r="AF4115" s="27">
        <f>SUBTOTAL(109,Tbl_NGF_Data[[#This Row],[Counter]])</f>
        <v>1</v>
      </c>
    </row>
    <row r="4116" spans="2:32" ht="45" x14ac:dyDescent="0.25">
      <c r="B4116" s="21" t="s">
        <v>512</v>
      </c>
      <c r="C4116" s="22" t="s">
        <v>3147</v>
      </c>
      <c r="D4116" s="23">
        <v>9</v>
      </c>
      <c r="E4116" s="22" t="s">
        <v>512</v>
      </c>
      <c r="F4116" s="23">
        <v>9</v>
      </c>
      <c r="G4116" s="22" t="s">
        <v>3147</v>
      </c>
      <c r="H4116" s="22" t="s">
        <v>1327</v>
      </c>
      <c r="I4116" s="23">
        <v>1</v>
      </c>
      <c r="J4116" s="23">
        <v>792</v>
      </c>
      <c r="K4116" s="23" t="s">
        <v>3405</v>
      </c>
      <c r="L4116" s="22" t="s">
        <v>3406</v>
      </c>
      <c r="M4116" s="21" t="s">
        <v>643</v>
      </c>
      <c r="N4116" s="23" t="s">
        <v>1131</v>
      </c>
      <c r="O4116" s="22" t="s">
        <v>1132</v>
      </c>
      <c r="P4116" s="22" t="s">
        <v>1133</v>
      </c>
      <c r="Q4116" s="23" t="s">
        <v>1511</v>
      </c>
      <c r="R4116" s="22" t="s">
        <v>1512</v>
      </c>
      <c r="S4116" s="21" t="s">
        <v>87</v>
      </c>
      <c r="T4116" s="23" t="s">
        <v>3415</v>
      </c>
      <c r="U4116" s="24" t="s">
        <v>15</v>
      </c>
      <c r="V4116" s="23">
        <v>100</v>
      </c>
      <c r="W4116" s="25">
        <v>0</v>
      </c>
      <c r="X4116" s="25">
        <v>0</v>
      </c>
      <c r="Y4116" s="25">
        <v>0</v>
      </c>
      <c r="Z4116" s="25">
        <v>0</v>
      </c>
      <c r="AA4116" s="25">
        <v>231532.49</v>
      </c>
      <c r="AB4116" s="25">
        <v>63199.240000000005</v>
      </c>
      <c r="AC4116" s="26">
        <v>45152.505756550927</v>
      </c>
      <c r="AD4116" s="27">
        <f>ROW()</f>
        <v>4116</v>
      </c>
      <c r="AE4116" s="27">
        <f>1</f>
        <v>1</v>
      </c>
      <c r="AF4116" s="27">
        <f>SUBTOTAL(109,Tbl_NGF_Data[[#This Row],[Counter]])</f>
        <v>1</v>
      </c>
    </row>
    <row r="4117" spans="2:32" ht="45" x14ac:dyDescent="0.25">
      <c r="B4117" s="21" t="s">
        <v>512</v>
      </c>
      <c r="C4117" s="22" t="s">
        <v>3147</v>
      </c>
      <c r="D4117" s="23">
        <v>9</v>
      </c>
      <c r="E4117" s="22" t="s">
        <v>512</v>
      </c>
      <c r="F4117" s="23">
        <v>9</v>
      </c>
      <c r="G4117" s="22" t="s">
        <v>3147</v>
      </c>
      <c r="H4117" s="22" t="s">
        <v>1327</v>
      </c>
      <c r="I4117" s="23">
        <v>1</v>
      </c>
      <c r="J4117" s="23">
        <v>792</v>
      </c>
      <c r="K4117" s="23" t="s">
        <v>3405</v>
      </c>
      <c r="L4117" s="22" t="s">
        <v>3406</v>
      </c>
      <c r="M4117" s="21" t="s">
        <v>643</v>
      </c>
      <c r="N4117" s="23" t="s">
        <v>1131</v>
      </c>
      <c r="O4117" s="22" t="s">
        <v>1132</v>
      </c>
      <c r="P4117" s="22" t="s">
        <v>1133</v>
      </c>
      <c r="Q4117" s="23" t="s">
        <v>1511</v>
      </c>
      <c r="R4117" s="22" t="s">
        <v>1512</v>
      </c>
      <c r="S4117" s="21" t="s">
        <v>87</v>
      </c>
      <c r="T4117" s="23" t="s">
        <v>3415</v>
      </c>
      <c r="U4117" s="24" t="s">
        <v>16</v>
      </c>
      <c r="V4117" s="23">
        <v>135</v>
      </c>
      <c r="W4117" s="25">
        <v>0</v>
      </c>
      <c r="X4117" s="25">
        <v>0</v>
      </c>
      <c r="Y4117" s="25">
        <v>0</v>
      </c>
      <c r="Z4117" s="25">
        <v>0</v>
      </c>
      <c r="AA4117" s="25">
        <v>2965896</v>
      </c>
      <c r="AB4117" s="25">
        <v>830936</v>
      </c>
      <c r="AC4117" s="26">
        <v>45152.505756550927</v>
      </c>
      <c r="AD4117" s="27">
        <f>ROW()</f>
        <v>4117</v>
      </c>
      <c r="AE4117" s="27">
        <f>1</f>
        <v>1</v>
      </c>
      <c r="AF4117" s="27">
        <f>SUBTOTAL(109,Tbl_NGF_Data[[#This Row],[Counter]])</f>
        <v>1</v>
      </c>
    </row>
    <row r="4118" spans="2:32" ht="45" x14ac:dyDescent="0.25">
      <c r="B4118" s="21" t="s">
        <v>512</v>
      </c>
      <c r="C4118" s="22" t="s">
        <v>3147</v>
      </c>
      <c r="D4118" s="23">
        <v>9</v>
      </c>
      <c r="E4118" s="22" t="s">
        <v>512</v>
      </c>
      <c r="F4118" s="23">
        <v>9</v>
      </c>
      <c r="G4118" s="22" t="s">
        <v>3147</v>
      </c>
      <c r="H4118" s="22" t="s">
        <v>1327</v>
      </c>
      <c r="I4118" s="23">
        <v>1</v>
      </c>
      <c r="J4118" s="23">
        <v>792</v>
      </c>
      <c r="K4118" s="23" t="s">
        <v>3405</v>
      </c>
      <c r="L4118" s="22" t="s">
        <v>3406</v>
      </c>
      <c r="M4118" s="21" t="s">
        <v>643</v>
      </c>
      <c r="N4118" s="23" t="s">
        <v>1131</v>
      </c>
      <c r="O4118" s="22" t="s">
        <v>1132</v>
      </c>
      <c r="P4118" s="22" t="s">
        <v>1133</v>
      </c>
      <c r="Q4118" s="23" t="s">
        <v>1511</v>
      </c>
      <c r="R4118" s="22" t="s">
        <v>1512</v>
      </c>
      <c r="S4118" s="21" t="s">
        <v>87</v>
      </c>
      <c r="T4118" s="23" t="s">
        <v>3415</v>
      </c>
      <c r="U4118" s="24" t="s">
        <v>17</v>
      </c>
      <c r="V4118" s="23">
        <v>200</v>
      </c>
      <c r="W4118" s="25">
        <v>0</v>
      </c>
      <c r="X4118" s="25">
        <v>0</v>
      </c>
      <c r="Y4118" s="25">
        <v>0</v>
      </c>
      <c r="Z4118" s="25">
        <v>0</v>
      </c>
      <c r="AA4118" s="25">
        <v>145587.99999999997</v>
      </c>
      <c r="AB4118" s="25">
        <v>329304.49</v>
      </c>
      <c r="AC4118" s="26">
        <v>45152.505756550927</v>
      </c>
      <c r="AD4118" s="27">
        <f>ROW()</f>
        <v>4118</v>
      </c>
      <c r="AE4118" s="27">
        <f>1</f>
        <v>1</v>
      </c>
      <c r="AF4118" s="27">
        <f>SUBTOTAL(109,Tbl_NGF_Data[[#This Row],[Counter]])</f>
        <v>1</v>
      </c>
    </row>
    <row r="4119" spans="2:32" ht="45" x14ac:dyDescent="0.25">
      <c r="B4119" s="21" t="s">
        <v>512</v>
      </c>
      <c r="C4119" s="22" t="s">
        <v>3147</v>
      </c>
      <c r="D4119" s="23">
        <v>9</v>
      </c>
      <c r="E4119" s="22" t="s">
        <v>512</v>
      </c>
      <c r="F4119" s="23">
        <v>9</v>
      </c>
      <c r="G4119" s="22" t="s">
        <v>3147</v>
      </c>
      <c r="H4119" s="22" t="s">
        <v>1327</v>
      </c>
      <c r="I4119" s="23">
        <v>1</v>
      </c>
      <c r="J4119" s="23">
        <v>792</v>
      </c>
      <c r="K4119" s="23" t="s">
        <v>3405</v>
      </c>
      <c r="L4119" s="22" t="s">
        <v>3406</v>
      </c>
      <c r="M4119" s="21" t="s">
        <v>643</v>
      </c>
      <c r="N4119" s="23" t="s">
        <v>1131</v>
      </c>
      <c r="O4119" s="22" t="s">
        <v>1132</v>
      </c>
      <c r="P4119" s="22" t="s">
        <v>1133</v>
      </c>
      <c r="Q4119" s="23" t="s">
        <v>1511</v>
      </c>
      <c r="R4119" s="22" t="s">
        <v>1512</v>
      </c>
      <c r="S4119" s="21" t="s">
        <v>87</v>
      </c>
      <c r="T4119" s="23" t="s">
        <v>3415</v>
      </c>
      <c r="U4119" s="24" t="s">
        <v>18</v>
      </c>
      <c r="V4119" s="23">
        <v>220</v>
      </c>
      <c r="W4119" s="25">
        <v>0</v>
      </c>
      <c r="X4119" s="25">
        <v>0</v>
      </c>
      <c r="Y4119" s="25">
        <v>0</v>
      </c>
      <c r="Z4119" s="25">
        <v>0</v>
      </c>
      <c r="AA4119" s="25">
        <v>2820308</v>
      </c>
      <c r="AB4119" s="25">
        <v>501631.51</v>
      </c>
      <c r="AC4119" s="26">
        <v>45152.505756550927</v>
      </c>
      <c r="AD4119" s="27">
        <f>ROW()</f>
        <v>4119</v>
      </c>
      <c r="AE4119" s="27">
        <f>1</f>
        <v>1</v>
      </c>
      <c r="AF4119" s="27">
        <f>SUBTOTAL(109,Tbl_NGF_Data[[#This Row],[Counter]])</f>
        <v>1</v>
      </c>
    </row>
    <row r="4120" spans="2:32" ht="45" x14ac:dyDescent="0.25">
      <c r="B4120" s="21" t="s">
        <v>512</v>
      </c>
      <c r="C4120" s="22" t="s">
        <v>3147</v>
      </c>
      <c r="D4120" s="23">
        <v>9</v>
      </c>
      <c r="E4120" s="22" t="s">
        <v>512</v>
      </c>
      <c r="F4120" s="23">
        <v>9</v>
      </c>
      <c r="G4120" s="22" t="s">
        <v>3147</v>
      </c>
      <c r="H4120" s="22" t="s">
        <v>1327</v>
      </c>
      <c r="I4120" s="23">
        <v>1</v>
      </c>
      <c r="J4120" s="23">
        <v>792</v>
      </c>
      <c r="K4120" s="23" t="s">
        <v>3405</v>
      </c>
      <c r="L4120" s="22" t="s">
        <v>3406</v>
      </c>
      <c r="M4120" s="21" t="s">
        <v>643</v>
      </c>
      <c r="N4120" s="23" t="s">
        <v>1166</v>
      </c>
      <c r="O4120" s="22" t="s">
        <v>1167</v>
      </c>
      <c r="P4120" s="22" t="s">
        <v>1168</v>
      </c>
      <c r="Q4120" s="23" t="s">
        <v>1169</v>
      </c>
      <c r="R4120" s="22" t="s">
        <v>1170</v>
      </c>
      <c r="S4120" s="21" t="s">
        <v>40</v>
      </c>
      <c r="T4120" s="23" t="s">
        <v>3416</v>
      </c>
      <c r="U4120" s="24" t="s">
        <v>15</v>
      </c>
      <c r="V4120" s="23">
        <v>100</v>
      </c>
      <c r="W4120" s="25">
        <v>0</v>
      </c>
      <c r="X4120" s="25">
        <v>0</v>
      </c>
      <c r="Y4120" s="25">
        <v>0</v>
      </c>
      <c r="Z4120" s="25">
        <v>0</v>
      </c>
      <c r="AA4120" s="25">
        <v>19460585.280000001</v>
      </c>
      <c r="AB4120" s="25">
        <v>48368768.620000005</v>
      </c>
      <c r="AC4120" s="26">
        <v>45152.505756550927</v>
      </c>
      <c r="AD4120" s="27">
        <f>ROW()</f>
        <v>4120</v>
      </c>
      <c r="AE4120" s="27">
        <f>1</f>
        <v>1</v>
      </c>
      <c r="AF4120" s="27">
        <f>SUBTOTAL(109,Tbl_NGF_Data[[#This Row],[Counter]])</f>
        <v>1</v>
      </c>
    </row>
    <row r="4121" spans="2:32" ht="45" x14ac:dyDescent="0.25">
      <c r="B4121" s="21" t="s">
        <v>512</v>
      </c>
      <c r="C4121" s="22" t="s">
        <v>3147</v>
      </c>
      <c r="D4121" s="23">
        <v>9</v>
      </c>
      <c r="E4121" s="22" t="s">
        <v>512</v>
      </c>
      <c r="F4121" s="23">
        <v>9</v>
      </c>
      <c r="G4121" s="22" t="s">
        <v>3147</v>
      </c>
      <c r="H4121" s="22" t="s">
        <v>1327</v>
      </c>
      <c r="I4121" s="23">
        <v>1</v>
      </c>
      <c r="J4121" s="23">
        <v>792</v>
      </c>
      <c r="K4121" s="23" t="s">
        <v>3405</v>
      </c>
      <c r="L4121" s="22" t="s">
        <v>3406</v>
      </c>
      <c r="M4121" s="21" t="s">
        <v>643</v>
      </c>
      <c r="N4121" s="23" t="s">
        <v>1166</v>
      </c>
      <c r="O4121" s="22" t="s">
        <v>1167</v>
      </c>
      <c r="P4121" s="22" t="s">
        <v>1168</v>
      </c>
      <c r="Q4121" s="23" t="s">
        <v>1169</v>
      </c>
      <c r="R4121" s="22" t="s">
        <v>1170</v>
      </c>
      <c r="S4121" s="21" t="s">
        <v>40</v>
      </c>
      <c r="T4121" s="23" t="s">
        <v>3416</v>
      </c>
      <c r="U4121" s="24" t="s">
        <v>16</v>
      </c>
      <c r="V4121" s="23">
        <v>135</v>
      </c>
      <c r="W4121" s="25">
        <v>0</v>
      </c>
      <c r="X4121" s="25">
        <v>0</v>
      </c>
      <c r="Y4121" s="25">
        <v>0</v>
      </c>
      <c r="Z4121" s="25">
        <v>0</v>
      </c>
      <c r="AA4121" s="25">
        <v>38160567</v>
      </c>
      <c r="AB4121" s="25">
        <v>48390581</v>
      </c>
      <c r="AC4121" s="26">
        <v>45152.505756550927</v>
      </c>
      <c r="AD4121" s="27">
        <f>ROW()</f>
        <v>4121</v>
      </c>
      <c r="AE4121" s="27">
        <f>1</f>
        <v>1</v>
      </c>
      <c r="AF4121" s="27">
        <f>SUBTOTAL(109,Tbl_NGF_Data[[#This Row],[Counter]])</f>
        <v>1</v>
      </c>
    </row>
    <row r="4122" spans="2:32" ht="45" x14ac:dyDescent="0.25">
      <c r="B4122" s="21" t="s">
        <v>512</v>
      </c>
      <c r="C4122" s="22" t="s">
        <v>3147</v>
      </c>
      <c r="D4122" s="23">
        <v>9</v>
      </c>
      <c r="E4122" s="22" t="s">
        <v>512</v>
      </c>
      <c r="F4122" s="23">
        <v>9</v>
      </c>
      <c r="G4122" s="22" t="s">
        <v>3147</v>
      </c>
      <c r="H4122" s="22" t="s">
        <v>1327</v>
      </c>
      <c r="I4122" s="23">
        <v>1</v>
      </c>
      <c r="J4122" s="23">
        <v>792</v>
      </c>
      <c r="K4122" s="23" t="s">
        <v>3405</v>
      </c>
      <c r="L4122" s="22" t="s">
        <v>3406</v>
      </c>
      <c r="M4122" s="21" t="s">
        <v>643</v>
      </c>
      <c r="N4122" s="23" t="s">
        <v>1166</v>
      </c>
      <c r="O4122" s="22" t="s">
        <v>1167</v>
      </c>
      <c r="P4122" s="22" t="s">
        <v>1168</v>
      </c>
      <c r="Q4122" s="23" t="s">
        <v>1169</v>
      </c>
      <c r="R4122" s="22" t="s">
        <v>1170</v>
      </c>
      <c r="S4122" s="21" t="s">
        <v>40</v>
      </c>
      <c r="T4122" s="23" t="s">
        <v>3416</v>
      </c>
      <c r="U4122" s="24" t="s">
        <v>17</v>
      </c>
      <c r="V4122" s="23">
        <v>200</v>
      </c>
      <c r="W4122" s="25">
        <v>0</v>
      </c>
      <c r="X4122" s="25">
        <v>0</v>
      </c>
      <c r="Y4122" s="25">
        <v>0</v>
      </c>
      <c r="Z4122" s="25">
        <v>0</v>
      </c>
      <c r="AA4122" s="25">
        <v>18699981.720000006</v>
      </c>
      <c r="AB4122" s="25">
        <v>16811227.66</v>
      </c>
      <c r="AC4122" s="26">
        <v>45152.505756550927</v>
      </c>
      <c r="AD4122" s="27">
        <f>ROW()</f>
        <v>4122</v>
      </c>
      <c r="AE4122" s="27">
        <f>1</f>
        <v>1</v>
      </c>
      <c r="AF4122" s="27">
        <f>SUBTOTAL(109,Tbl_NGF_Data[[#This Row],[Counter]])</f>
        <v>1</v>
      </c>
    </row>
    <row r="4123" spans="2:32" ht="45" x14ac:dyDescent="0.25">
      <c r="B4123" s="21" t="s">
        <v>512</v>
      </c>
      <c r="C4123" s="22" t="s">
        <v>3147</v>
      </c>
      <c r="D4123" s="23">
        <v>9</v>
      </c>
      <c r="E4123" s="22" t="s">
        <v>512</v>
      </c>
      <c r="F4123" s="23">
        <v>9</v>
      </c>
      <c r="G4123" s="22" t="s">
        <v>3147</v>
      </c>
      <c r="H4123" s="22" t="s">
        <v>1327</v>
      </c>
      <c r="I4123" s="23">
        <v>1</v>
      </c>
      <c r="J4123" s="23">
        <v>792</v>
      </c>
      <c r="K4123" s="23" t="s">
        <v>3405</v>
      </c>
      <c r="L4123" s="22" t="s">
        <v>3406</v>
      </c>
      <c r="M4123" s="21" t="s">
        <v>643</v>
      </c>
      <c r="N4123" s="23" t="s">
        <v>1166</v>
      </c>
      <c r="O4123" s="22" t="s">
        <v>1167</v>
      </c>
      <c r="P4123" s="22" t="s">
        <v>1168</v>
      </c>
      <c r="Q4123" s="23" t="s">
        <v>1169</v>
      </c>
      <c r="R4123" s="22" t="s">
        <v>1170</v>
      </c>
      <c r="S4123" s="21" t="s">
        <v>40</v>
      </c>
      <c r="T4123" s="23" t="s">
        <v>3416</v>
      </c>
      <c r="U4123" s="24" t="s">
        <v>18</v>
      </c>
      <c r="V4123" s="23">
        <v>220</v>
      </c>
      <c r="W4123" s="25">
        <v>0</v>
      </c>
      <c r="X4123" s="25">
        <v>0</v>
      </c>
      <c r="Y4123" s="25">
        <v>0</v>
      </c>
      <c r="Z4123" s="25">
        <v>0</v>
      </c>
      <c r="AA4123" s="25">
        <v>19460585.279999994</v>
      </c>
      <c r="AB4123" s="25">
        <v>31579353.34</v>
      </c>
      <c r="AC4123" s="26">
        <v>45152.505756550927</v>
      </c>
      <c r="AD4123" s="27">
        <f>ROW()</f>
        <v>4123</v>
      </c>
      <c r="AE4123" s="27">
        <f>1</f>
        <v>1</v>
      </c>
      <c r="AF4123" s="27">
        <f>SUBTOTAL(109,Tbl_NGF_Data[[#This Row],[Counter]])</f>
        <v>1</v>
      </c>
    </row>
    <row r="4124" spans="2:32" ht="45" x14ac:dyDescent="0.25">
      <c r="B4124" s="21" t="s">
        <v>512</v>
      </c>
      <c r="C4124" s="22" t="s">
        <v>3147</v>
      </c>
      <c r="D4124" s="23">
        <v>9</v>
      </c>
      <c r="E4124" s="22" t="s">
        <v>512</v>
      </c>
      <c r="F4124" s="23">
        <v>9</v>
      </c>
      <c r="G4124" s="22" t="s">
        <v>3147</v>
      </c>
      <c r="H4124" s="22" t="s">
        <v>1327</v>
      </c>
      <c r="I4124" s="23">
        <v>1</v>
      </c>
      <c r="J4124" s="23">
        <v>792</v>
      </c>
      <c r="K4124" s="23" t="s">
        <v>3405</v>
      </c>
      <c r="L4124" s="22" t="s">
        <v>3406</v>
      </c>
      <c r="M4124" s="21" t="s">
        <v>643</v>
      </c>
      <c r="N4124" s="23" t="s">
        <v>1166</v>
      </c>
      <c r="O4124" s="22" t="s">
        <v>1167</v>
      </c>
      <c r="P4124" s="22" t="s">
        <v>1168</v>
      </c>
      <c r="Q4124" s="23" t="s">
        <v>2086</v>
      </c>
      <c r="R4124" s="22" t="s">
        <v>2087</v>
      </c>
      <c r="S4124" s="21" t="s">
        <v>273</v>
      </c>
      <c r="T4124" s="23" t="s">
        <v>3417</v>
      </c>
      <c r="U4124" s="24" t="s">
        <v>16</v>
      </c>
      <c r="V4124" s="23">
        <v>135</v>
      </c>
      <c r="W4124" s="25">
        <v>0</v>
      </c>
      <c r="X4124" s="25">
        <v>0</v>
      </c>
      <c r="Y4124" s="25">
        <v>0</v>
      </c>
      <c r="Z4124" s="25">
        <v>0</v>
      </c>
      <c r="AA4124" s="25">
        <v>2544.16</v>
      </c>
      <c r="AB4124" s="25">
        <v>0</v>
      </c>
      <c r="AC4124" s="26">
        <v>45152.505756550927</v>
      </c>
      <c r="AD4124" s="27">
        <f>ROW()</f>
        <v>4124</v>
      </c>
      <c r="AE4124" s="27">
        <f>1</f>
        <v>1</v>
      </c>
      <c r="AF4124" s="27">
        <f>SUBTOTAL(109,Tbl_NGF_Data[[#This Row],[Counter]])</f>
        <v>1</v>
      </c>
    </row>
    <row r="4125" spans="2:32" ht="45" x14ac:dyDescent="0.25">
      <c r="B4125" s="21" t="s">
        <v>512</v>
      </c>
      <c r="C4125" s="22" t="s">
        <v>3147</v>
      </c>
      <c r="D4125" s="23">
        <v>9</v>
      </c>
      <c r="E4125" s="22" t="s">
        <v>512</v>
      </c>
      <c r="F4125" s="23">
        <v>9</v>
      </c>
      <c r="G4125" s="22" t="s">
        <v>3147</v>
      </c>
      <c r="H4125" s="22" t="s">
        <v>1327</v>
      </c>
      <c r="I4125" s="23">
        <v>1</v>
      </c>
      <c r="J4125" s="23">
        <v>792</v>
      </c>
      <c r="K4125" s="23" t="s">
        <v>3405</v>
      </c>
      <c r="L4125" s="22" t="s">
        <v>3406</v>
      </c>
      <c r="M4125" s="21" t="s">
        <v>643</v>
      </c>
      <c r="N4125" s="23" t="s">
        <v>1166</v>
      </c>
      <c r="O4125" s="22" t="s">
        <v>1167</v>
      </c>
      <c r="P4125" s="22" t="s">
        <v>1168</v>
      </c>
      <c r="Q4125" s="23" t="s">
        <v>2086</v>
      </c>
      <c r="R4125" s="22" t="s">
        <v>2087</v>
      </c>
      <c r="S4125" s="21" t="s">
        <v>273</v>
      </c>
      <c r="T4125" s="23" t="s">
        <v>3417</v>
      </c>
      <c r="U4125" s="24" t="s">
        <v>17</v>
      </c>
      <c r="V4125" s="23">
        <v>200</v>
      </c>
      <c r="W4125" s="25">
        <v>0</v>
      </c>
      <c r="X4125" s="25">
        <v>0</v>
      </c>
      <c r="Y4125" s="25">
        <v>0</v>
      </c>
      <c r="Z4125" s="25">
        <v>0</v>
      </c>
      <c r="AA4125" s="25">
        <v>2544.16</v>
      </c>
      <c r="AB4125" s="25">
        <v>0</v>
      </c>
      <c r="AC4125" s="26">
        <v>45152.505756550927</v>
      </c>
      <c r="AD4125" s="27">
        <f>ROW()</f>
        <v>4125</v>
      </c>
      <c r="AE4125" s="27">
        <f>1</f>
        <v>1</v>
      </c>
      <c r="AF4125" s="27">
        <f>SUBTOTAL(109,Tbl_NGF_Data[[#This Row],[Counter]])</f>
        <v>1</v>
      </c>
    </row>
    <row r="4126" spans="2:32" ht="45" x14ac:dyDescent="0.25">
      <c r="B4126" s="21" t="s">
        <v>512</v>
      </c>
      <c r="C4126" s="22" t="s">
        <v>3147</v>
      </c>
      <c r="D4126" s="23">
        <v>9</v>
      </c>
      <c r="E4126" s="22" t="s">
        <v>512</v>
      </c>
      <c r="F4126" s="23">
        <v>9</v>
      </c>
      <c r="G4126" s="22" t="s">
        <v>3147</v>
      </c>
      <c r="H4126" s="22" t="s">
        <v>1327</v>
      </c>
      <c r="I4126" s="23">
        <v>1</v>
      </c>
      <c r="J4126" s="23">
        <v>793</v>
      </c>
      <c r="K4126" s="23" t="s">
        <v>3418</v>
      </c>
      <c r="L4126" s="22" t="s">
        <v>3419</v>
      </c>
      <c r="M4126" s="21" t="s">
        <v>644</v>
      </c>
      <c r="N4126" s="23" t="s">
        <v>1119</v>
      </c>
      <c r="O4126" s="22" t="s">
        <v>1120</v>
      </c>
      <c r="P4126" s="22" t="s">
        <v>1121</v>
      </c>
      <c r="Q4126" s="23" t="s">
        <v>3359</v>
      </c>
      <c r="R4126" s="22" t="s">
        <v>3360</v>
      </c>
      <c r="S4126" s="21" t="s">
        <v>603</v>
      </c>
      <c r="T4126" s="23" t="s">
        <v>3420</v>
      </c>
      <c r="U4126" s="24" t="s">
        <v>15</v>
      </c>
      <c r="V4126" s="23">
        <v>100</v>
      </c>
      <c r="W4126" s="25">
        <v>17215925.149999999</v>
      </c>
      <c r="X4126" s="25">
        <v>34920067.440000005</v>
      </c>
      <c r="Y4126" s="25">
        <v>7506104.8499999996</v>
      </c>
      <c r="Z4126" s="25">
        <v>4883651.32</v>
      </c>
      <c r="AA4126" s="25">
        <v>5977906.3499999996</v>
      </c>
      <c r="AB4126" s="25">
        <v>7884523.2599999998</v>
      </c>
      <c r="AC4126" s="26">
        <v>45152.505756550927</v>
      </c>
      <c r="AD4126" s="27">
        <f>ROW()</f>
        <v>4126</v>
      </c>
      <c r="AE4126" s="27">
        <f>1</f>
        <v>1</v>
      </c>
      <c r="AF4126" s="27">
        <f>SUBTOTAL(109,Tbl_NGF_Data[[#This Row],[Counter]])</f>
        <v>1</v>
      </c>
    </row>
    <row r="4127" spans="2:32" ht="45" x14ac:dyDescent="0.25">
      <c r="B4127" s="21" t="s">
        <v>512</v>
      </c>
      <c r="C4127" s="22" t="s">
        <v>3147</v>
      </c>
      <c r="D4127" s="23">
        <v>9</v>
      </c>
      <c r="E4127" s="22" t="s">
        <v>512</v>
      </c>
      <c r="F4127" s="23">
        <v>9</v>
      </c>
      <c r="G4127" s="22" t="s">
        <v>3147</v>
      </c>
      <c r="H4127" s="22" t="s">
        <v>1327</v>
      </c>
      <c r="I4127" s="23">
        <v>1</v>
      </c>
      <c r="J4127" s="23">
        <v>793</v>
      </c>
      <c r="K4127" s="23" t="s">
        <v>3418</v>
      </c>
      <c r="L4127" s="22" t="s">
        <v>3419</v>
      </c>
      <c r="M4127" s="21" t="s">
        <v>644</v>
      </c>
      <c r="N4127" s="23" t="s">
        <v>1119</v>
      </c>
      <c r="O4127" s="22" t="s">
        <v>1120</v>
      </c>
      <c r="P4127" s="22" t="s">
        <v>1121</v>
      </c>
      <c r="Q4127" s="23" t="s">
        <v>3359</v>
      </c>
      <c r="R4127" s="22" t="s">
        <v>3360</v>
      </c>
      <c r="S4127" s="21" t="s">
        <v>603</v>
      </c>
      <c r="T4127" s="23" t="s">
        <v>3420</v>
      </c>
      <c r="U4127" s="24" t="s">
        <v>16</v>
      </c>
      <c r="V4127" s="23">
        <v>135</v>
      </c>
      <c r="W4127" s="25">
        <v>158474510</v>
      </c>
      <c r="X4127" s="25">
        <v>108110736</v>
      </c>
      <c r="Y4127" s="25">
        <v>108110736</v>
      </c>
      <c r="Z4127" s="25">
        <v>56620731</v>
      </c>
      <c r="AA4127" s="25">
        <v>46626373</v>
      </c>
      <c r="AB4127" s="25">
        <v>47229558</v>
      </c>
      <c r="AC4127" s="26">
        <v>45152.505756550927</v>
      </c>
      <c r="AD4127" s="27">
        <f>ROW()</f>
        <v>4127</v>
      </c>
      <c r="AE4127" s="27">
        <f>1</f>
        <v>1</v>
      </c>
      <c r="AF4127" s="27">
        <f>SUBTOTAL(109,Tbl_NGF_Data[[#This Row],[Counter]])</f>
        <v>1</v>
      </c>
    </row>
    <row r="4128" spans="2:32" ht="45" x14ac:dyDescent="0.25">
      <c r="B4128" s="21" t="s">
        <v>512</v>
      </c>
      <c r="C4128" s="22" t="s">
        <v>3147</v>
      </c>
      <c r="D4128" s="23">
        <v>9</v>
      </c>
      <c r="E4128" s="22" t="s">
        <v>512</v>
      </c>
      <c r="F4128" s="23">
        <v>9</v>
      </c>
      <c r="G4128" s="22" t="s">
        <v>3147</v>
      </c>
      <c r="H4128" s="22" t="s">
        <v>1327</v>
      </c>
      <c r="I4128" s="23">
        <v>1</v>
      </c>
      <c r="J4128" s="23">
        <v>793</v>
      </c>
      <c r="K4128" s="23" t="s">
        <v>3418</v>
      </c>
      <c r="L4128" s="22" t="s">
        <v>3419</v>
      </c>
      <c r="M4128" s="21" t="s">
        <v>644</v>
      </c>
      <c r="N4128" s="23" t="s">
        <v>1119</v>
      </c>
      <c r="O4128" s="22" t="s">
        <v>1120</v>
      </c>
      <c r="P4128" s="22" t="s">
        <v>1121</v>
      </c>
      <c r="Q4128" s="23" t="s">
        <v>3359</v>
      </c>
      <c r="R4128" s="22" t="s">
        <v>3360</v>
      </c>
      <c r="S4128" s="21" t="s">
        <v>603</v>
      </c>
      <c r="T4128" s="23" t="s">
        <v>3420</v>
      </c>
      <c r="U4128" s="24" t="s">
        <v>17</v>
      </c>
      <c r="V4128" s="23">
        <v>200</v>
      </c>
      <c r="W4128" s="25">
        <v>94026324.769999951</v>
      </c>
      <c r="X4128" s="25">
        <v>57765472.320000038</v>
      </c>
      <c r="Y4128" s="25">
        <v>46685620.599999987</v>
      </c>
      <c r="Z4128" s="25">
        <v>36403412.350000001</v>
      </c>
      <c r="AA4128" s="25">
        <v>43501874.280000031</v>
      </c>
      <c r="AB4128" s="25">
        <v>44427516.879999995</v>
      </c>
      <c r="AC4128" s="26">
        <v>45152.505756550927</v>
      </c>
      <c r="AD4128" s="27">
        <f>ROW()</f>
        <v>4128</v>
      </c>
      <c r="AE4128" s="27">
        <f>1</f>
        <v>1</v>
      </c>
      <c r="AF4128" s="27">
        <f>SUBTOTAL(109,Tbl_NGF_Data[[#This Row],[Counter]])</f>
        <v>1</v>
      </c>
    </row>
    <row r="4129" spans="2:32" ht="45" x14ac:dyDescent="0.25">
      <c r="B4129" s="21" t="s">
        <v>512</v>
      </c>
      <c r="C4129" s="22" t="s">
        <v>3147</v>
      </c>
      <c r="D4129" s="23">
        <v>9</v>
      </c>
      <c r="E4129" s="22" t="s">
        <v>512</v>
      </c>
      <c r="F4129" s="23">
        <v>9</v>
      </c>
      <c r="G4129" s="22" t="s">
        <v>3147</v>
      </c>
      <c r="H4129" s="22" t="s">
        <v>1327</v>
      </c>
      <c r="I4129" s="23">
        <v>1</v>
      </c>
      <c r="J4129" s="23">
        <v>793</v>
      </c>
      <c r="K4129" s="23" t="s">
        <v>3418</v>
      </c>
      <c r="L4129" s="22" t="s">
        <v>3419</v>
      </c>
      <c r="M4129" s="21" t="s">
        <v>644</v>
      </c>
      <c r="N4129" s="23" t="s">
        <v>1119</v>
      </c>
      <c r="O4129" s="22" t="s">
        <v>1120</v>
      </c>
      <c r="P4129" s="22" t="s">
        <v>1121</v>
      </c>
      <c r="Q4129" s="23" t="s">
        <v>3359</v>
      </c>
      <c r="R4129" s="22" t="s">
        <v>3360</v>
      </c>
      <c r="S4129" s="21" t="s">
        <v>603</v>
      </c>
      <c r="T4129" s="23" t="s">
        <v>3420</v>
      </c>
      <c r="U4129" s="24" t="s">
        <v>18</v>
      </c>
      <c r="V4129" s="23">
        <v>220</v>
      </c>
      <c r="W4129" s="25">
        <v>64448185.230000049</v>
      </c>
      <c r="X4129" s="25">
        <v>50345263.679999962</v>
      </c>
      <c r="Y4129" s="25">
        <v>61425115.400000013</v>
      </c>
      <c r="Z4129" s="25">
        <v>20217318.649999999</v>
      </c>
      <c r="AA4129" s="25">
        <v>3124498.719999969</v>
      </c>
      <c r="AB4129" s="25">
        <v>2802041.1200000048</v>
      </c>
      <c r="AC4129" s="26">
        <v>45152.505756550927</v>
      </c>
      <c r="AD4129" s="27">
        <f>ROW()</f>
        <v>4129</v>
      </c>
      <c r="AE4129" s="27">
        <f>1</f>
        <v>1</v>
      </c>
      <c r="AF4129" s="27">
        <f>SUBTOTAL(109,Tbl_NGF_Data[[#This Row],[Counter]])</f>
        <v>1</v>
      </c>
    </row>
    <row r="4130" spans="2:32" ht="45" x14ac:dyDescent="0.25">
      <c r="B4130" s="21" t="s">
        <v>512</v>
      </c>
      <c r="C4130" s="22" t="s">
        <v>3147</v>
      </c>
      <c r="D4130" s="23">
        <v>9</v>
      </c>
      <c r="E4130" s="22" t="s">
        <v>512</v>
      </c>
      <c r="F4130" s="23">
        <v>9</v>
      </c>
      <c r="G4130" s="22" t="s">
        <v>3147</v>
      </c>
      <c r="H4130" s="22" t="s">
        <v>1327</v>
      </c>
      <c r="I4130" s="23">
        <v>1</v>
      </c>
      <c r="J4130" s="23">
        <v>793</v>
      </c>
      <c r="K4130" s="23" t="s">
        <v>3418</v>
      </c>
      <c r="L4130" s="22" t="s">
        <v>3419</v>
      </c>
      <c r="M4130" s="21" t="s">
        <v>644</v>
      </c>
      <c r="N4130" s="23" t="s">
        <v>1119</v>
      </c>
      <c r="O4130" s="22" t="s">
        <v>1120</v>
      </c>
      <c r="P4130" s="22" t="s">
        <v>1121</v>
      </c>
      <c r="Q4130" s="23" t="s">
        <v>3359</v>
      </c>
      <c r="R4130" s="22" t="s">
        <v>3360</v>
      </c>
      <c r="S4130" s="21" t="s">
        <v>603</v>
      </c>
      <c r="T4130" s="23" t="s">
        <v>3420</v>
      </c>
      <c r="U4130" s="24" t="s">
        <v>19</v>
      </c>
      <c r="V4130" s="23">
        <v>500</v>
      </c>
      <c r="W4130" s="25">
        <v>119139969.38</v>
      </c>
      <c r="X4130" s="25">
        <v>88818943.850000024</v>
      </c>
      <c r="Y4130" s="25">
        <v>64157334.720000006</v>
      </c>
      <c r="Z4130" s="25">
        <v>56521266.409999989</v>
      </c>
      <c r="AA4130" s="25">
        <v>51134803.31000001</v>
      </c>
      <c r="AB4130" s="25">
        <v>46084134.620000005</v>
      </c>
      <c r="AC4130" s="26">
        <v>45152.505756550927</v>
      </c>
      <c r="AD4130" s="27">
        <f>ROW()</f>
        <v>4130</v>
      </c>
      <c r="AE4130" s="27">
        <f>1</f>
        <v>1</v>
      </c>
      <c r="AF4130" s="27">
        <f>SUBTOTAL(109,Tbl_NGF_Data[[#This Row],[Counter]])</f>
        <v>1</v>
      </c>
    </row>
    <row r="4131" spans="2:32" ht="45" x14ac:dyDescent="0.25">
      <c r="B4131" s="21" t="s">
        <v>512</v>
      </c>
      <c r="C4131" s="22" t="s">
        <v>3147</v>
      </c>
      <c r="D4131" s="23">
        <v>9</v>
      </c>
      <c r="E4131" s="22" t="s">
        <v>512</v>
      </c>
      <c r="F4131" s="23">
        <v>9</v>
      </c>
      <c r="G4131" s="22" t="s">
        <v>3147</v>
      </c>
      <c r="H4131" s="22" t="s">
        <v>1327</v>
      </c>
      <c r="I4131" s="23">
        <v>1</v>
      </c>
      <c r="J4131" s="23">
        <v>793</v>
      </c>
      <c r="K4131" s="23" t="s">
        <v>3418</v>
      </c>
      <c r="L4131" s="22" t="s">
        <v>3419</v>
      </c>
      <c r="M4131" s="21" t="s">
        <v>644</v>
      </c>
      <c r="N4131" s="23" t="s">
        <v>1119</v>
      </c>
      <c r="O4131" s="22" t="s">
        <v>1120</v>
      </c>
      <c r="P4131" s="22" t="s">
        <v>1121</v>
      </c>
      <c r="Q4131" s="23" t="s">
        <v>1737</v>
      </c>
      <c r="R4131" s="22" t="s">
        <v>1738</v>
      </c>
      <c r="S4131" s="21" t="s">
        <v>138</v>
      </c>
      <c r="T4131" s="23" t="s">
        <v>3421</v>
      </c>
      <c r="U4131" s="24" t="s">
        <v>15</v>
      </c>
      <c r="V4131" s="23">
        <v>100</v>
      </c>
      <c r="W4131" s="25">
        <v>27884.95</v>
      </c>
      <c r="X4131" s="25">
        <v>34135.219999999994</v>
      </c>
      <c r="Y4131" s="25">
        <v>67269.600000000006</v>
      </c>
      <c r="Z4131" s="25">
        <v>85746.67</v>
      </c>
      <c r="AA4131" s="25">
        <v>60348.42</v>
      </c>
      <c r="AB4131" s="25">
        <v>60348.42</v>
      </c>
      <c r="AC4131" s="26">
        <v>45152.505756550927</v>
      </c>
      <c r="AD4131" s="27">
        <f>ROW()</f>
        <v>4131</v>
      </c>
      <c r="AE4131" s="27">
        <f>1</f>
        <v>1</v>
      </c>
      <c r="AF4131" s="27">
        <f>SUBTOTAL(109,Tbl_NGF_Data[[#This Row],[Counter]])</f>
        <v>1</v>
      </c>
    </row>
    <row r="4132" spans="2:32" ht="45" x14ac:dyDescent="0.25">
      <c r="B4132" s="21" t="s">
        <v>512</v>
      </c>
      <c r="C4132" s="22" t="s">
        <v>3147</v>
      </c>
      <c r="D4132" s="23">
        <v>9</v>
      </c>
      <c r="E4132" s="22" t="s">
        <v>512</v>
      </c>
      <c r="F4132" s="23">
        <v>9</v>
      </c>
      <c r="G4132" s="22" t="s">
        <v>3147</v>
      </c>
      <c r="H4132" s="22" t="s">
        <v>1327</v>
      </c>
      <c r="I4132" s="23">
        <v>1</v>
      </c>
      <c r="J4132" s="23">
        <v>793</v>
      </c>
      <c r="K4132" s="23" t="s">
        <v>3418</v>
      </c>
      <c r="L4132" s="22" t="s">
        <v>3419</v>
      </c>
      <c r="M4132" s="21" t="s">
        <v>644</v>
      </c>
      <c r="N4132" s="23" t="s">
        <v>1119</v>
      </c>
      <c r="O4132" s="22" t="s">
        <v>1120</v>
      </c>
      <c r="P4132" s="22" t="s">
        <v>1121</v>
      </c>
      <c r="Q4132" s="23" t="s">
        <v>1737</v>
      </c>
      <c r="R4132" s="22" t="s">
        <v>1738</v>
      </c>
      <c r="S4132" s="21" t="s">
        <v>138</v>
      </c>
      <c r="T4132" s="23" t="s">
        <v>3421</v>
      </c>
      <c r="U4132" s="24" t="s">
        <v>19</v>
      </c>
      <c r="V4132" s="23">
        <v>500</v>
      </c>
      <c r="W4132" s="25">
        <v>8676.16</v>
      </c>
      <c r="X4132" s="25">
        <v>6250.27</v>
      </c>
      <c r="Y4132" s="25">
        <v>33134.380000000005</v>
      </c>
      <c r="Z4132" s="25">
        <v>18477.07</v>
      </c>
      <c r="AA4132" s="25">
        <v>4126.6000000000004</v>
      </c>
      <c r="AB4132" s="25">
        <v>0</v>
      </c>
      <c r="AC4132" s="26">
        <v>45152.505756550927</v>
      </c>
      <c r="AD4132" s="27">
        <f>ROW()</f>
        <v>4132</v>
      </c>
      <c r="AE4132" s="27">
        <f>1</f>
        <v>1</v>
      </c>
      <c r="AF4132" s="27">
        <f>SUBTOTAL(109,Tbl_NGF_Data[[#This Row],[Counter]])</f>
        <v>1</v>
      </c>
    </row>
    <row r="4133" spans="2:32" ht="45" x14ac:dyDescent="0.25">
      <c r="B4133" s="21" t="s">
        <v>512</v>
      </c>
      <c r="C4133" s="22" t="s">
        <v>3147</v>
      </c>
      <c r="D4133" s="23">
        <v>9</v>
      </c>
      <c r="E4133" s="22" t="s">
        <v>512</v>
      </c>
      <c r="F4133" s="23">
        <v>9</v>
      </c>
      <c r="G4133" s="22" t="s">
        <v>3147</v>
      </c>
      <c r="H4133" s="22" t="s">
        <v>1327</v>
      </c>
      <c r="I4133" s="23">
        <v>1</v>
      </c>
      <c r="J4133" s="23">
        <v>793</v>
      </c>
      <c r="K4133" s="23" t="s">
        <v>3418</v>
      </c>
      <c r="L4133" s="22" t="s">
        <v>3419</v>
      </c>
      <c r="M4133" s="21" t="s">
        <v>644</v>
      </c>
      <c r="N4133" s="23" t="s">
        <v>1119</v>
      </c>
      <c r="O4133" s="22" t="s">
        <v>1120</v>
      </c>
      <c r="P4133" s="22" t="s">
        <v>1121</v>
      </c>
      <c r="Q4133" s="23" t="s">
        <v>1300</v>
      </c>
      <c r="R4133" s="22" t="s">
        <v>1301</v>
      </c>
      <c r="S4133" s="21" t="s">
        <v>101</v>
      </c>
      <c r="T4133" s="23" t="s">
        <v>3422</v>
      </c>
      <c r="U4133" s="24" t="s">
        <v>15</v>
      </c>
      <c r="V4133" s="23">
        <v>100</v>
      </c>
      <c r="W4133" s="25">
        <v>55798.100000000006</v>
      </c>
      <c r="X4133" s="25">
        <v>69157.429999999993</v>
      </c>
      <c r="Y4133" s="25">
        <v>109923.85</v>
      </c>
      <c r="Z4133" s="25">
        <v>114832.54000000001</v>
      </c>
      <c r="AA4133" s="25">
        <v>121814.88</v>
      </c>
      <c r="AB4133" s="25">
        <v>134762.08000000002</v>
      </c>
      <c r="AC4133" s="26">
        <v>45152.505756550927</v>
      </c>
      <c r="AD4133" s="27">
        <f>ROW()</f>
        <v>4133</v>
      </c>
      <c r="AE4133" s="27">
        <f>1</f>
        <v>1</v>
      </c>
      <c r="AF4133" s="27">
        <f>SUBTOTAL(109,Tbl_NGF_Data[[#This Row],[Counter]])</f>
        <v>1</v>
      </c>
    </row>
    <row r="4134" spans="2:32" ht="45" x14ac:dyDescent="0.25">
      <c r="B4134" s="21" t="s">
        <v>512</v>
      </c>
      <c r="C4134" s="22" t="s">
        <v>3147</v>
      </c>
      <c r="D4134" s="23">
        <v>9</v>
      </c>
      <c r="E4134" s="22" t="s">
        <v>512</v>
      </c>
      <c r="F4134" s="23">
        <v>9</v>
      </c>
      <c r="G4134" s="22" t="s">
        <v>3147</v>
      </c>
      <c r="H4134" s="22" t="s">
        <v>1327</v>
      </c>
      <c r="I4134" s="23">
        <v>1</v>
      </c>
      <c r="J4134" s="23">
        <v>793</v>
      </c>
      <c r="K4134" s="23" t="s">
        <v>3418</v>
      </c>
      <c r="L4134" s="22" t="s">
        <v>3419</v>
      </c>
      <c r="M4134" s="21" t="s">
        <v>644</v>
      </c>
      <c r="N4134" s="23" t="s">
        <v>1119</v>
      </c>
      <c r="O4134" s="22" t="s">
        <v>1120</v>
      </c>
      <c r="P4134" s="22" t="s">
        <v>1121</v>
      </c>
      <c r="Q4134" s="23" t="s">
        <v>1300</v>
      </c>
      <c r="R4134" s="22" t="s">
        <v>1301</v>
      </c>
      <c r="S4134" s="21" t="s">
        <v>101</v>
      </c>
      <c r="T4134" s="23" t="s">
        <v>3422</v>
      </c>
      <c r="U4134" s="24" t="s">
        <v>19</v>
      </c>
      <c r="V4134" s="23">
        <v>500</v>
      </c>
      <c r="W4134" s="25">
        <v>17462.689999999999</v>
      </c>
      <c r="X4134" s="25">
        <v>13359.330000000002</v>
      </c>
      <c r="Y4134" s="25">
        <v>40766.420000000006</v>
      </c>
      <c r="Z4134" s="25">
        <v>4908.6900000000005</v>
      </c>
      <c r="AA4134" s="25">
        <v>6982.34</v>
      </c>
      <c r="AB4134" s="25">
        <v>12947.2</v>
      </c>
      <c r="AC4134" s="26">
        <v>45152.505756550927</v>
      </c>
      <c r="AD4134" s="27">
        <f>ROW()</f>
        <v>4134</v>
      </c>
      <c r="AE4134" s="27">
        <f>1</f>
        <v>1</v>
      </c>
      <c r="AF4134" s="27">
        <f>SUBTOTAL(109,Tbl_NGF_Data[[#This Row],[Counter]])</f>
        <v>1</v>
      </c>
    </row>
    <row r="4135" spans="2:32" ht="45" x14ac:dyDescent="0.25">
      <c r="B4135" s="21" t="s">
        <v>512</v>
      </c>
      <c r="C4135" s="22" t="s">
        <v>3147</v>
      </c>
      <c r="D4135" s="23">
        <v>9</v>
      </c>
      <c r="E4135" s="22" t="s">
        <v>512</v>
      </c>
      <c r="F4135" s="23">
        <v>9</v>
      </c>
      <c r="G4135" s="22" t="s">
        <v>3147</v>
      </c>
      <c r="H4135" s="22" t="s">
        <v>1327</v>
      </c>
      <c r="I4135" s="23">
        <v>1</v>
      </c>
      <c r="J4135" s="23">
        <v>793</v>
      </c>
      <c r="K4135" s="23" t="s">
        <v>3418</v>
      </c>
      <c r="L4135" s="22" t="s">
        <v>3419</v>
      </c>
      <c r="M4135" s="21" t="s">
        <v>644</v>
      </c>
      <c r="N4135" s="23" t="s">
        <v>1119</v>
      </c>
      <c r="O4135" s="22" t="s">
        <v>1120</v>
      </c>
      <c r="P4135" s="22" t="s">
        <v>1121</v>
      </c>
      <c r="Q4135" s="23" t="s">
        <v>1366</v>
      </c>
      <c r="R4135" s="22" t="s">
        <v>1367</v>
      </c>
      <c r="S4135" s="21" t="s">
        <v>103</v>
      </c>
      <c r="T4135" s="23" t="s">
        <v>3423</v>
      </c>
      <c r="U4135" s="24" t="s">
        <v>15</v>
      </c>
      <c r="V4135" s="23">
        <v>100</v>
      </c>
      <c r="W4135" s="25">
        <v>11951.72</v>
      </c>
      <c r="X4135" s="25">
        <v>0</v>
      </c>
      <c r="Y4135" s="25">
        <v>0</v>
      </c>
      <c r="Z4135" s="25">
        <v>0</v>
      </c>
      <c r="AA4135" s="25">
        <v>0</v>
      </c>
      <c r="AB4135" s="25">
        <v>0</v>
      </c>
      <c r="AC4135" s="26">
        <v>45152.505756550927</v>
      </c>
      <c r="AD4135" s="27">
        <f>ROW()</f>
        <v>4135</v>
      </c>
      <c r="AE4135" s="27">
        <f>1</f>
        <v>1</v>
      </c>
      <c r="AF4135" s="27">
        <f>SUBTOTAL(109,Tbl_NGF_Data[[#This Row],[Counter]])</f>
        <v>1</v>
      </c>
    </row>
    <row r="4136" spans="2:32" ht="45" x14ac:dyDescent="0.25">
      <c r="B4136" s="21" t="s">
        <v>512</v>
      </c>
      <c r="C4136" s="22" t="s">
        <v>3147</v>
      </c>
      <c r="D4136" s="23">
        <v>9</v>
      </c>
      <c r="E4136" s="22" t="s">
        <v>512</v>
      </c>
      <c r="F4136" s="23">
        <v>9</v>
      </c>
      <c r="G4136" s="22" t="s">
        <v>3147</v>
      </c>
      <c r="H4136" s="22" t="s">
        <v>1327</v>
      </c>
      <c r="I4136" s="23">
        <v>1</v>
      </c>
      <c r="J4136" s="23">
        <v>793</v>
      </c>
      <c r="K4136" s="23" t="s">
        <v>3418</v>
      </c>
      <c r="L4136" s="22" t="s">
        <v>3419</v>
      </c>
      <c r="M4136" s="21" t="s">
        <v>644</v>
      </c>
      <c r="N4136" s="23" t="s">
        <v>1131</v>
      </c>
      <c r="O4136" s="22" t="s">
        <v>1132</v>
      </c>
      <c r="P4136" s="22" t="s">
        <v>1133</v>
      </c>
      <c r="Q4136" s="23" t="s">
        <v>1151</v>
      </c>
      <c r="R4136" s="22" t="s">
        <v>1132</v>
      </c>
      <c r="S4136" s="21" t="s">
        <v>38</v>
      </c>
      <c r="T4136" s="23" t="s">
        <v>3424</v>
      </c>
      <c r="U4136" s="24" t="s">
        <v>15</v>
      </c>
      <c r="V4136" s="23">
        <v>100</v>
      </c>
      <c r="W4136" s="25">
        <v>59896.91</v>
      </c>
      <c r="X4136" s="25">
        <v>51130.69</v>
      </c>
      <c r="Y4136" s="25">
        <v>46531.99</v>
      </c>
      <c r="Z4136" s="25">
        <v>46531.99</v>
      </c>
      <c r="AA4136" s="25">
        <v>46531.99</v>
      </c>
      <c r="AB4136" s="25">
        <v>46531.99</v>
      </c>
      <c r="AC4136" s="26">
        <v>45152.505756550927</v>
      </c>
      <c r="AD4136" s="27">
        <f>ROW()</f>
        <v>4136</v>
      </c>
      <c r="AE4136" s="27">
        <f>1</f>
        <v>1</v>
      </c>
      <c r="AF4136" s="27">
        <f>SUBTOTAL(109,Tbl_NGF_Data[[#This Row],[Counter]])</f>
        <v>1</v>
      </c>
    </row>
    <row r="4137" spans="2:32" ht="45" x14ac:dyDescent="0.25">
      <c r="B4137" s="21" t="s">
        <v>512</v>
      </c>
      <c r="C4137" s="22" t="s">
        <v>3147</v>
      </c>
      <c r="D4137" s="23">
        <v>9</v>
      </c>
      <c r="E4137" s="22" t="s">
        <v>512</v>
      </c>
      <c r="F4137" s="23">
        <v>9</v>
      </c>
      <c r="G4137" s="22" t="s">
        <v>3147</v>
      </c>
      <c r="H4137" s="22" t="s">
        <v>1327</v>
      </c>
      <c r="I4137" s="23">
        <v>1</v>
      </c>
      <c r="J4137" s="23">
        <v>793</v>
      </c>
      <c r="K4137" s="23" t="s">
        <v>3418</v>
      </c>
      <c r="L4137" s="22" t="s">
        <v>3419</v>
      </c>
      <c r="M4137" s="21" t="s">
        <v>644</v>
      </c>
      <c r="N4137" s="23" t="s">
        <v>1131</v>
      </c>
      <c r="O4137" s="22" t="s">
        <v>1132</v>
      </c>
      <c r="P4137" s="22" t="s">
        <v>1133</v>
      </c>
      <c r="Q4137" s="23" t="s">
        <v>1151</v>
      </c>
      <c r="R4137" s="22" t="s">
        <v>1132</v>
      </c>
      <c r="S4137" s="21" t="s">
        <v>38</v>
      </c>
      <c r="T4137" s="23" t="s">
        <v>3424</v>
      </c>
      <c r="U4137" s="24" t="s">
        <v>16</v>
      </c>
      <c r="V4137" s="23">
        <v>135</v>
      </c>
      <c r="W4137" s="25">
        <v>200000</v>
      </c>
      <c r="X4137" s="25">
        <v>200000</v>
      </c>
      <c r="Y4137" s="25">
        <v>200000</v>
      </c>
      <c r="Z4137" s="25">
        <v>200000</v>
      </c>
      <c r="AA4137" s="25">
        <v>200000</v>
      </c>
      <c r="AB4137" s="25">
        <v>200000</v>
      </c>
      <c r="AC4137" s="26">
        <v>45152.505756550927</v>
      </c>
      <c r="AD4137" s="27">
        <f>ROW()</f>
        <v>4137</v>
      </c>
      <c r="AE4137" s="27">
        <f>1</f>
        <v>1</v>
      </c>
      <c r="AF4137" s="27">
        <f>SUBTOTAL(109,Tbl_NGF_Data[[#This Row],[Counter]])</f>
        <v>1</v>
      </c>
    </row>
    <row r="4138" spans="2:32" ht="45" x14ac:dyDescent="0.25">
      <c r="B4138" s="21" t="s">
        <v>512</v>
      </c>
      <c r="C4138" s="22" t="s">
        <v>3147</v>
      </c>
      <c r="D4138" s="23">
        <v>9</v>
      </c>
      <c r="E4138" s="22" t="s">
        <v>512</v>
      </c>
      <c r="F4138" s="23">
        <v>9</v>
      </c>
      <c r="G4138" s="22" t="s">
        <v>3147</v>
      </c>
      <c r="H4138" s="22" t="s">
        <v>1327</v>
      </c>
      <c r="I4138" s="23">
        <v>1</v>
      </c>
      <c r="J4138" s="23">
        <v>793</v>
      </c>
      <c r="K4138" s="23" t="s">
        <v>3418</v>
      </c>
      <c r="L4138" s="22" t="s">
        <v>3419</v>
      </c>
      <c r="M4138" s="21" t="s">
        <v>644</v>
      </c>
      <c r="N4138" s="23" t="s">
        <v>1131</v>
      </c>
      <c r="O4138" s="22" t="s">
        <v>1132</v>
      </c>
      <c r="P4138" s="22" t="s">
        <v>1133</v>
      </c>
      <c r="Q4138" s="23" t="s">
        <v>1151</v>
      </c>
      <c r="R4138" s="22" t="s">
        <v>1132</v>
      </c>
      <c r="S4138" s="21" t="s">
        <v>38</v>
      </c>
      <c r="T4138" s="23" t="s">
        <v>3424</v>
      </c>
      <c r="U4138" s="24" t="s">
        <v>17</v>
      </c>
      <c r="V4138" s="23">
        <v>200</v>
      </c>
      <c r="W4138" s="25">
        <v>6134.8899999999994</v>
      </c>
      <c r="X4138" s="25">
        <v>8766.2199999999993</v>
      </c>
      <c r="Y4138" s="25">
        <v>4598.7</v>
      </c>
      <c r="Z4138" s="25">
        <v>0</v>
      </c>
      <c r="AA4138" s="25">
        <v>0</v>
      </c>
      <c r="AB4138" s="25">
        <v>0</v>
      </c>
      <c r="AC4138" s="26">
        <v>45152.505756550927</v>
      </c>
      <c r="AD4138" s="27">
        <f>ROW()</f>
        <v>4138</v>
      </c>
      <c r="AE4138" s="27">
        <f>1</f>
        <v>1</v>
      </c>
      <c r="AF4138" s="27">
        <f>SUBTOTAL(109,Tbl_NGF_Data[[#This Row],[Counter]])</f>
        <v>1</v>
      </c>
    </row>
    <row r="4139" spans="2:32" ht="45" x14ac:dyDescent="0.25">
      <c r="B4139" s="21" t="s">
        <v>512</v>
      </c>
      <c r="C4139" s="22" t="s">
        <v>3147</v>
      </c>
      <c r="D4139" s="23">
        <v>9</v>
      </c>
      <c r="E4139" s="22" t="s">
        <v>512</v>
      </c>
      <c r="F4139" s="23">
        <v>9</v>
      </c>
      <c r="G4139" s="22" t="s">
        <v>3147</v>
      </c>
      <c r="H4139" s="22" t="s">
        <v>1327</v>
      </c>
      <c r="I4139" s="23">
        <v>1</v>
      </c>
      <c r="J4139" s="23">
        <v>793</v>
      </c>
      <c r="K4139" s="23" t="s">
        <v>3418</v>
      </c>
      <c r="L4139" s="22" t="s">
        <v>3419</v>
      </c>
      <c r="M4139" s="21" t="s">
        <v>644</v>
      </c>
      <c r="N4139" s="23" t="s">
        <v>1131</v>
      </c>
      <c r="O4139" s="22" t="s">
        <v>1132</v>
      </c>
      <c r="P4139" s="22" t="s">
        <v>1133</v>
      </c>
      <c r="Q4139" s="23" t="s">
        <v>1151</v>
      </c>
      <c r="R4139" s="22" t="s">
        <v>1132</v>
      </c>
      <c r="S4139" s="21" t="s">
        <v>38</v>
      </c>
      <c r="T4139" s="23" t="s">
        <v>3424</v>
      </c>
      <c r="U4139" s="24" t="s">
        <v>18</v>
      </c>
      <c r="V4139" s="23">
        <v>220</v>
      </c>
      <c r="W4139" s="25">
        <v>193865.11</v>
      </c>
      <c r="X4139" s="25">
        <v>191233.78</v>
      </c>
      <c r="Y4139" s="25">
        <v>195401.3</v>
      </c>
      <c r="Z4139" s="25">
        <v>200000</v>
      </c>
      <c r="AA4139" s="25">
        <v>200000</v>
      </c>
      <c r="AB4139" s="25">
        <v>200000</v>
      </c>
      <c r="AC4139" s="26">
        <v>45152.505756550927</v>
      </c>
      <c r="AD4139" s="27">
        <f>ROW()</f>
        <v>4139</v>
      </c>
      <c r="AE4139" s="27">
        <f>1</f>
        <v>1</v>
      </c>
      <c r="AF4139" s="27">
        <f>SUBTOTAL(109,Tbl_NGF_Data[[#This Row],[Counter]])</f>
        <v>1</v>
      </c>
    </row>
    <row r="4140" spans="2:32" ht="60" x14ac:dyDescent="0.25">
      <c r="B4140" s="21" t="s">
        <v>512</v>
      </c>
      <c r="C4140" s="22" t="s">
        <v>3147</v>
      </c>
      <c r="D4140" s="23">
        <v>9</v>
      </c>
      <c r="E4140" s="22" t="s">
        <v>512</v>
      </c>
      <c r="F4140" s="23">
        <v>9</v>
      </c>
      <c r="G4140" s="22" t="s">
        <v>3147</v>
      </c>
      <c r="H4140" s="22" t="s">
        <v>1327</v>
      </c>
      <c r="I4140" s="23">
        <v>1</v>
      </c>
      <c r="J4140" s="23">
        <v>793</v>
      </c>
      <c r="K4140" s="23" t="s">
        <v>3418</v>
      </c>
      <c r="L4140" s="22" t="s">
        <v>3419</v>
      </c>
      <c r="M4140" s="21" t="s">
        <v>644</v>
      </c>
      <c r="N4140" s="23" t="s">
        <v>1131</v>
      </c>
      <c r="O4140" s="22" t="s">
        <v>1132</v>
      </c>
      <c r="P4140" s="22" t="s">
        <v>1133</v>
      </c>
      <c r="Q4140" s="23" t="s">
        <v>3247</v>
      </c>
      <c r="R4140" s="22" t="s">
        <v>3248</v>
      </c>
      <c r="S4140" s="21" t="s">
        <v>568</v>
      </c>
      <c r="T4140" s="23" t="s">
        <v>3425</v>
      </c>
      <c r="U4140" s="24" t="s">
        <v>15</v>
      </c>
      <c r="V4140" s="23">
        <v>100</v>
      </c>
      <c r="W4140" s="25">
        <v>0</v>
      </c>
      <c r="X4140" s="25">
        <v>0</v>
      </c>
      <c r="Y4140" s="25">
        <v>642905.30000000005</v>
      </c>
      <c r="Z4140" s="25">
        <v>230157.43</v>
      </c>
      <c r="AA4140" s="25">
        <v>0</v>
      </c>
      <c r="AB4140" s="25">
        <v>0</v>
      </c>
      <c r="AC4140" s="26">
        <v>45152.505756550927</v>
      </c>
      <c r="AD4140" s="27">
        <f>ROW()</f>
        <v>4140</v>
      </c>
      <c r="AE4140" s="27">
        <f>1</f>
        <v>1</v>
      </c>
      <c r="AF4140" s="27">
        <f>SUBTOTAL(109,Tbl_NGF_Data[[#This Row],[Counter]])</f>
        <v>1</v>
      </c>
    </row>
    <row r="4141" spans="2:32" ht="60" x14ac:dyDescent="0.25">
      <c r="B4141" s="21" t="s">
        <v>512</v>
      </c>
      <c r="C4141" s="22" t="s">
        <v>3147</v>
      </c>
      <c r="D4141" s="23">
        <v>9</v>
      </c>
      <c r="E4141" s="22" t="s">
        <v>512</v>
      </c>
      <c r="F4141" s="23">
        <v>9</v>
      </c>
      <c r="G4141" s="22" t="s">
        <v>3147</v>
      </c>
      <c r="H4141" s="22" t="s">
        <v>1327</v>
      </c>
      <c r="I4141" s="23">
        <v>1</v>
      </c>
      <c r="J4141" s="23">
        <v>793</v>
      </c>
      <c r="K4141" s="23" t="s">
        <v>3418</v>
      </c>
      <c r="L4141" s="22" t="s">
        <v>3419</v>
      </c>
      <c r="M4141" s="21" t="s">
        <v>644</v>
      </c>
      <c r="N4141" s="23" t="s">
        <v>1131</v>
      </c>
      <c r="O4141" s="22" t="s">
        <v>1132</v>
      </c>
      <c r="P4141" s="22" t="s">
        <v>1133</v>
      </c>
      <c r="Q4141" s="23" t="s">
        <v>3247</v>
      </c>
      <c r="R4141" s="22" t="s">
        <v>3248</v>
      </c>
      <c r="S4141" s="21" t="s">
        <v>568</v>
      </c>
      <c r="T4141" s="23" t="s">
        <v>3425</v>
      </c>
      <c r="U4141" s="24" t="s">
        <v>16</v>
      </c>
      <c r="V4141" s="23">
        <v>135</v>
      </c>
      <c r="W4141" s="25">
        <v>0</v>
      </c>
      <c r="X4141" s="25">
        <v>0</v>
      </c>
      <c r="Y4141" s="25">
        <v>642905.30000000005</v>
      </c>
      <c r="Z4141" s="25">
        <v>642905</v>
      </c>
      <c r="AA4141" s="25">
        <v>0</v>
      </c>
      <c r="AB4141" s="25">
        <v>0</v>
      </c>
      <c r="AC4141" s="26">
        <v>45152.505756550927</v>
      </c>
      <c r="AD4141" s="27">
        <f>ROW()</f>
        <v>4141</v>
      </c>
      <c r="AE4141" s="27">
        <f>1</f>
        <v>1</v>
      </c>
      <c r="AF4141" s="27">
        <f>SUBTOTAL(109,Tbl_NGF_Data[[#This Row],[Counter]])</f>
        <v>1</v>
      </c>
    </row>
    <row r="4142" spans="2:32" ht="60" x14ac:dyDescent="0.25">
      <c r="B4142" s="21" t="s">
        <v>512</v>
      </c>
      <c r="C4142" s="22" t="s">
        <v>3147</v>
      </c>
      <c r="D4142" s="23">
        <v>9</v>
      </c>
      <c r="E4142" s="22" t="s">
        <v>512</v>
      </c>
      <c r="F4142" s="23">
        <v>9</v>
      </c>
      <c r="G4142" s="22" t="s">
        <v>3147</v>
      </c>
      <c r="H4142" s="22" t="s">
        <v>1327</v>
      </c>
      <c r="I4142" s="23">
        <v>1</v>
      </c>
      <c r="J4142" s="23">
        <v>793</v>
      </c>
      <c r="K4142" s="23" t="s">
        <v>3418</v>
      </c>
      <c r="L4142" s="22" t="s">
        <v>3419</v>
      </c>
      <c r="M4142" s="21" t="s">
        <v>644</v>
      </c>
      <c r="N4142" s="23" t="s">
        <v>1131</v>
      </c>
      <c r="O4142" s="22" t="s">
        <v>1132</v>
      </c>
      <c r="P4142" s="22" t="s">
        <v>1133</v>
      </c>
      <c r="Q4142" s="23" t="s">
        <v>3247</v>
      </c>
      <c r="R4142" s="22" t="s">
        <v>3248</v>
      </c>
      <c r="S4142" s="21" t="s">
        <v>568</v>
      </c>
      <c r="T4142" s="23" t="s">
        <v>3425</v>
      </c>
      <c r="U4142" s="24" t="s">
        <v>17</v>
      </c>
      <c r="V4142" s="23">
        <v>200</v>
      </c>
      <c r="W4142" s="25">
        <v>0</v>
      </c>
      <c r="X4142" s="25">
        <v>0</v>
      </c>
      <c r="Y4142" s="25">
        <v>0</v>
      </c>
      <c r="Z4142" s="25">
        <v>636139.61999999988</v>
      </c>
      <c r="AA4142" s="25">
        <v>0</v>
      </c>
      <c r="AB4142" s="25">
        <v>0</v>
      </c>
      <c r="AC4142" s="26">
        <v>45152.505756550927</v>
      </c>
      <c r="AD4142" s="27">
        <f>ROW()</f>
        <v>4142</v>
      </c>
      <c r="AE4142" s="27">
        <f>1</f>
        <v>1</v>
      </c>
      <c r="AF4142" s="27">
        <f>SUBTOTAL(109,Tbl_NGF_Data[[#This Row],[Counter]])</f>
        <v>1</v>
      </c>
    </row>
    <row r="4143" spans="2:32" ht="60" x14ac:dyDescent="0.25">
      <c r="B4143" s="21" t="s">
        <v>512</v>
      </c>
      <c r="C4143" s="22" t="s">
        <v>3147</v>
      </c>
      <c r="D4143" s="23">
        <v>9</v>
      </c>
      <c r="E4143" s="22" t="s">
        <v>512</v>
      </c>
      <c r="F4143" s="23">
        <v>9</v>
      </c>
      <c r="G4143" s="22" t="s">
        <v>3147</v>
      </c>
      <c r="H4143" s="22" t="s">
        <v>1327</v>
      </c>
      <c r="I4143" s="23">
        <v>1</v>
      </c>
      <c r="J4143" s="23">
        <v>793</v>
      </c>
      <c r="K4143" s="23" t="s">
        <v>3418</v>
      </c>
      <c r="L4143" s="22" t="s">
        <v>3419</v>
      </c>
      <c r="M4143" s="21" t="s">
        <v>644</v>
      </c>
      <c r="N4143" s="23" t="s">
        <v>1131</v>
      </c>
      <c r="O4143" s="22" t="s">
        <v>1132</v>
      </c>
      <c r="P4143" s="22" t="s">
        <v>1133</v>
      </c>
      <c r="Q4143" s="23" t="s">
        <v>3247</v>
      </c>
      <c r="R4143" s="22" t="s">
        <v>3248</v>
      </c>
      <c r="S4143" s="21" t="s">
        <v>568</v>
      </c>
      <c r="T4143" s="23" t="s">
        <v>3425</v>
      </c>
      <c r="U4143" s="24" t="s">
        <v>18</v>
      </c>
      <c r="V4143" s="23">
        <v>220</v>
      </c>
      <c r="W4143" s="25">
        <v>0</v>
      </c>
      <c r="X4143" s="25">
        <v>0</v>
      </c>
      <c r="Y4143" s="25">
        <v>642905.30000000005</v>
      </c>
      <c r="Z4143" s="25">
        <v>6765.3800000001211</v>
      </c>
      <c r="AA4143" s="25">
        <v>0</v>
      </c>
      <c r="AB4143" s="25">
        <v>0</v>
      </c>
      <c r="AC4143" s="26">
        <v>45152.505756550927</v>
      </c>
      <c r="AD4143" s="27">
        <f>ROW()</f>
        <v>4143</v>
      </c>
      <c r="AE4143" s="27">
        <f>1</f>
        <v>1</v>
      </c>
      <c r="AF4143" s="27">
        <f>SUBTOTAL(109,Tbl_NGF_Data[[#This Row],[Counter]])</f>
        <v>1</v>
      </c>
    </row>
    <row r="4144" spans="2:32" ht="60" x14ac:dyDescent="0.25">
      <c r="B4144" s="21" t="s">
        <v>512</v>
      </c>
      <c r="C4144" s="22" t="s">
        <v>3147</v>
      </c>
      <c r="D4144" s="23">
        <v>9</v>
      </c>
      <c r="E4144" s="22" t="s">
        <v>512</v>
      </c>
      <c r="F4144" s="23">
        <v>9</v>
      </c>
      <c r="G4144" s="22" t="s">
        <v>3147</v>
      </c>
      <c r="H4144" s="22" t="s">
        <v>1327</v>
      </c>
      <c r="I4144" s="23">
        <v>1</v>
      </c>
      <c r="J4144" s="23">
        <v>793</v>
      </c>
      <c r="K4144" s="23" t="s">
        <v>3418</v>
      </c>
      <c r="L4144" s="22" t="s">
        <v>3419</v>
      </c>
      <c r="M4144" s="21" t="s">
        <v>644</v>
      </c>
      <c r="N4144" s="23" t="s">
        <v>1131</v>
      </c>
      <c r="O4144" s="22" t="s">
        <v>1132</v>
      </c>
      <c r="P4144" s="22" t="s">
        <v>1133</v>
      </c>
      <c r="Q4144" s="23" t="s">
        <v>3247</v>
      </c>
      <c r="R4144" s="22" t="s">
        <v>3248</v>
      </c>
      <c r="S4144" s="21" t="s">
        <v>568</v>
      </c>
      <c r="T4144" s="23" t="s">
        <v>3425</v>
      </c>
      <c r="U4144" s="24" t="s">
        <v>19</v>
      </c>
      <c r="V4144" s="23">
        <v>500</v>
      </c>
      <c r="W4144" s="25">
        <v>0</v>
      </c>
      <c r="X4144" s="25">
        <v>0</v>
      </c>
      <c r="Y4144" s="25">
        <v>642905.30000000005</v>
      </c>
      <c r="Z4144" s="25">
        <v>223391.75</v>
      </c>
      <c r="AA4144" s="25">
        <v>230157.43</v>
      </c>
      <c r="AB4144" s="25">
        <v>0</v>
      </c>
      <c r="AC4144" s="26">
        <v>45152.505756550927</v>
      </c>
      <c r="AD4144" s="27">
        <f>ROW()</f>
        <v>4144</v>
      </c>
      <c r="AE4144" s="27">
        <f>1</f>
        <v>1</v>
      </c>
      <c r="AF4144" s="27">
        <f>SUBTOTAL(109,Tbl_NGF_Data[[#This Row],[Counter]])</f>
        <v>1</v>
      </c>
    </row>
    <row r="4145" spans="2:32" ht="60" x14ac:dyDescent="0.25">
      <c r="B4145" s="21" t="s">
        <v>512</v>
      </c>
      <c r="C4145" s="22" t="s">
        <v>3147</v>
      </c>
      <c r="D4145" s="23">
        <v>9</v>
      </c>
      <c r="E4145" s="22" t="s">
        <v>512</v>
      </c>
      <c r="F4145" s="23">
        <v>9</v>
      </c>
      <c r="G4145" s="22" t="s">
        <v>3147</v>
      </c>
      <c r="H4145" s="22" t="s">
        <v>1327</v>
      </c>
      <c r="I4145" s="23">
        <v>1</v>
      </c>
      <c r="J4145" s="23">
        <v>793</v>
      </c>
      <c r="K4145" s="23" t="s">
        <v>3418</v>
      </c>
      <c r="L4145" s="22" t="s">
        <v>3419</v>
      </c>
      <c r="M4145" s="21" t="s">
        <v>644</v>
      </c>
      <c r="N4145" s="23" t="s">
        <v>1131</v>
      </c>
      <c r="O4145" s="22" t="s">
        <v>1132</v>
      </c>
      <c r="P4145" s="22" t="s">
        <v>1133</v>
      </c>
      <c r="Q4145" s="23" t="s">
        <v>1134</v>
      </c>
      <c r="R4145" s="22" t="s">
        <v>1135</v>
      </c>
      <c r="S4145" s="21" t="s">
        <v>33</v>
      </c>
      <c r="T4145" s="23" t="s">
        <v>3426</v>
      </c>
      <c r="U4145" s="24" t="s">
        <v>15</v>
      </c>
      <c r="V4145" s="23">
        <v>100</v>
      </c>
      <c r="W4145" s="25">
        <v>0</v>
      </c>
      <c r="X4145" s="25">
        <v>0</v>
      </c>
      <c r="Y4145" s="25">
        <v>0</v>
      </c>
      <c r="Z4145" s="25">
        <v>95999.37000000001</v>
      </c>
      <c r="AA4145" s="25">
        <v>0</v>
      </c>
      <c r="AB4145" s="25">
        <v>0</v>
      </c>
      <c r="AC4145" s="26">
        <v>45152.505756550927</v>
      </c>
      <c r="AD4145" s="27">
        <f>ROW()</f>
        <v>4145</v>
      </c>
      <c r="AE4145" s="27">
        <f>1</f>
        <v>1</v>
      </c>
      <c r="AF4145" s="27">
        <f>SUBTOTAL(109,Tbl_NGF_Data[[#This Row],[Counter]])</f>
        <v>1</v>
      </c>
    </row>
    <row r="4146" spans="2:32" ht="60" x14ac:dyDescent="0.25">
      <c r="B4146" s="21" t="s">
        <v>512</v>
      </c>
      <c r="C4146" s="22" t="s">
        <v>3147</v>
      </c>
      <c r="D4146" s="23">
        <v>9</v>
      </c>
      <c r="E4146" s="22" t="s">
        <v>512</v>
      </c>
      <c r="F4146" s="23">
        <v>9</v>
      </c>
      <c r="G4146" s="22" t="s">
        <v>3147</v>
      </c>
      <c r="H4146" s="22" t="s">
        <v>1327</v>
      </c>
      <c r="I4146" s="23">
        <v>1</v>
      </c>
      <c r="J4146" s="23">
        <v>793</v>
      </c>
      <c r="K4146" s="23" t="s">
        <v>3418</v>
      </c>
      <c r="L4146" s="22" t="s">
        <v>3419</v>
      </c>
      <c r="M4146" s="21" t="s">
        <v>644</v>
      </c>
      <c r="N4146" s="23" t="s">
        <v>1131</v>
      </c>
      <c r="O4146" s="22" t="s">
        <v>1132</v>
      </c>
      <c r="P4146" s="22" t="s">
        <v>1133</v>
      </c>
      <c r="Q4146" s="23" t="s">
        <v>1134</v>
      </c>
      <c r="R4146" s="22" t="s">
        <v>1135</v>
      </c>
      <c r="S4146" s="21" t="s">
        <v>33</v>
      </c>
      <c r="T4146" s="23" t="s">
        <v>3426</v>
      </c>
      <c r="U4146" s="24" t="s">
        <v>16</v>
      </c>
      <c r="V4146" s="23">
        <v>135</v>
      </c>
      <c r="W4146" s="25">
        <v>0</v>
      </c>
      <c r="X4146" s="25">
        <v>0</v>
      </c>
      <c r="Y4146" s="25">
        <v>0</v>
      </c>
      <c r="Z4146" s="25">
        <v>105968.57</v>
      </c>
      <c r="AA4146" s="25">
        <v>0</v>
      </c>
      <c r="AB4146" s="25">
        <v>0</v>
      </c>
      <c r="AC4146" s="26">
        <v>45152.505756550927</v>
      </c>
      <c r="AD4146" s="27">
        <f>ROW()</f>
        <v>4146</v>
      </c>
      <c r="AE4146" s="27">
        <f>1</f>
        <v>1</v>
      </c>
      <c r="AF4146" s="27">
        <f>SUBTOTAL(109,Tbl_NGF_Data[[#This Row],[Counter]])</f>
        <v>1</v>
      </c>
    </row>
    <row r="4147" spans="2:32" ht="60" x14ac:dyDescent="0.25">
      <c r="B4147" s="21" t="s">
        <v>512</v>
      </c>
      <c r="C4147" s="22" t="s">
        <v>3147</v>
      </c>
      <c r="D4147" s="23">
        <v>9</v>
      </c>
      <c r="E4147" s="22" t="s">
        <v>512</v>
      </c>
      <c r="F4147" s="23">
        <v>9</v>
      </c>
      <c r="G4147" s="22" t="s">
        <v>3147</v>
      </c>
      <c r="H4147" s="22" t="s">
        <v>1327</v>
      </c>
      <c r="I4147" s="23">
        <v>1</v>
      </c>
      <c r="J4147" s="23">
        <v>793</v>
      </c>
      <c r="K4147" s="23" t="s">
        <v>3418</v>
      </c>
      <c r="L4147" s="22" t="s">
        <v>3419</v>
      </c>
      <c r="M4147" s="21" t="s">
        <v>644</v>
      </c>
      <c r="N4147" s="23" t="s">
        <v>1131</v>
      </c>
      <c r="O4147" s="22" t="s">
        <v>1132</v>
      </c>
      <c r="P4147" s="22" t="s">
        <v>1133</v>
      </c>
      <c r="Q4147" s="23" t="s">
        <v>1134</v>
      </c>
      <c r="R4147" s="22" t="s">
        <v>1135</v>
      </c>
      <c r="S4147" s="21" t="s">
        <v>33</v>
      </c>
      <c r="T4147" s="23" t="s">
        <v>3426</v>
      </c>
      <c r="U4147" s="24" t="s">
        <v>17</v>
      </c>
      <c r="V4147" s="23">
        <v>200</v>
      </c>
      <c r="W4147" s="25">
        <v>0</v>
      </c>
      <c r="X4147" s="25">
        <v>0</v>
      </c>
      <c r="Y4147" s="25">
        <v>0</v>
      </c>
      <c r="Z4147" s="25">
        <v>9969.2000000000007</v>
      </c>
      <c r="AA4147" s="25">
        <v>0</v>
      </c>
      <c r="AB4147" s="25">
        <v>0</v>
      </c>
      <c r="AC4147" s="26">
        <v>45152.505756550927</v>
      </c>
      <c r="AD4147" s="27">
        <f>ROW()</f>
        <v>4147</v>
      </c>
      <c r="AE4147" s="27">
        <f>1</f>
        <v>1</v>
      </c>
      <c r="AF4147" s="27">
        <f>SUBTOTAL(109,Tbl_NGF_Data[[#This Row],[Counter]])</f>
        <v>1</v>
      </c>
    </row>
    <row r="4148" spans="2:32" ht="60" x14ac:dyDescent="0.25">
      <c r="B4148" s="21" t="s">
        <v>512</v>
      </c>
      <c r="C4148" s="22" t="s">
        <v>3147</v>
      </c>
      <c r="D4148" s="23">
        <v>9</v>
      </c>
      <c r="E4148" s="22" t="s">
        <v>512</v>
      </c>
      <c r="F4148" s="23">
        <v>9</v>
      </c>
      <c r="G4148" s="22" t="s">
        <v>3147</v>
      </c>
      <c r="H4148" s="22" t="s">
        <v>1327</v>
      </c>
      <c r="I4148" s="23">
        <v>1</v>
      </c>
      <c r="J4148" s="23">
        <v>793</v>
      </c>
      <c r="K4148" s="23" t="s">
        <v>3418</v>
      </c>
      <c r="L4148" s="22" t="s">
        <v>3419</v>
      </c>
      <c r="M4148" s="21" t="s">
        <v>644</v>
      </c>
      <c r="N4148" s="23" t="s">
        <v>1131</v>
      </c>
      <c r="O4148" s="22" t="s">
        <v>1132</v>
      </c>
      <c r="P4148" s="22" t="s">
        <v>1133</v>
      </c>
      <c r="Q4148" s="23" t="s">
        <v>1134</v>
      </c>
      <c r="R4148" s="22" t="s">
        <v>1135</v>
      </c>
      <c r="S4148" s="21" t="s">
        <v>33</v>
      </c>
      <c r="T4148" s="23" t="s">
        <v>3426</v>
      </c>
      <c r="U4148" s="24" t="s">
        <v>18</v>
      </c>
      <c r="V4148" s="23">
        <v>220</v>
      </c>
      <c r="W4148" s="25">
        <v>0</v>
      </c>
      <c r="X4148" s="25">
        <v>0</v>
      </c>
      <c r="Y4148" s="25">
        <v>0</v>
      </c>
      <c r="Z4148" s="25">
        <v>95999.37000000001</v>
      </c>
      <c r="AA4148" s="25">
        <v>0</v>
      </c>
      <c r="AB4148" s="25">
        <v>0</v>
      </c>
      <c r="AC4148" s="26">
        <v>45152.505756550927</v>
      </c>
      <c r="AD4148" s="27">
        <f>ROW()</f>
        <v>4148</v>
      </c>
      <c r="AE4148" s="27">
        <f>1</f>
        <v>1</v>
      </c>
      <c r="AF4148" s="27">
        <f>SUBTOTAL(109,Tbl_NGF_Data[[#This Row],[Counter]])</f>
        <v>1</v>
      </c>
    </row>
    <row r="4149" spans="2:32" ht="45" x14ac:dyDescent="0.25">
      <c r="B4149" s="21" t="s">
        <v>512</v>
      </c>
      <c r="C4149" s="22" t="s">
        <v>3147</v>
      </c>
      <c r="D4149" s="23">
        <v>9</v>
      </c>
      <c r="E4149" s="22" t="s">
        <v>512</v>
      </c>
      <c r="F4149" s="23">
        <v>9</v>
      </c>
      <c r="G4149" s="22" t="s">
        <v>3147</v>
      </c>
      <c r="H4149" s="22" t="s">
        <v>1327</v>
      </c>
      <c r="I4149" s="23">
        <v>1</v>
      </c>
      <c r="J4149" s="23">
        <v>793</v>
      </c>
      <c r="K4149" s="23" t="s">
        <v>3418</v>
      </c>
      <c r="L4149" s="22" t="s">
        <v>3419</v>
      </c>
      <c r="M4149" s="21" t="s">
        <v>644</v>
      </c>
      <c r="N4149" s="23" t="s">
        <v>1131</v>
      </c>
      <c r="O4149" s="22" t="s">
        <v>1132</v>
      </c>
      <c r="P4149" s="22" t="s">
        <v>1133</v>
      </c>
      <c r="Q4149" s="23" t="s">
        <v>1511</v>
      </c>
      <c r="R4149" s="22" t="s">
        <v>1512</v>
      </c>
      <c r="S4149" s="21" t="s">
        <v>87</v>
      </c>
      <c r="T4149" s="23" t="s">
        <v>3427</v>
      </c>
      <c r="U4149" s="24" t="s">
        <v>15</v>
      </c>
      <c r="V4149" s="23">
        <v>100</v>
      </c>
      <c r="W4149" s="25">
        <v>0</v>
      </c>
      <c r="X4149" s="25">
        <v>0</v>
      </c>
      <c r="Y4149" s="25">
        <v>0</v>
      </c>
      <c r="Z4149" s="25">
        <v>0</v>
      </c>
      <c r="AA4149" s="25">
        <v>0</v>
      </c>
      <c r="AB4149" s="25">
        <v>1.4</v>
      </c>
      <c r="AC4149" s="26">
        <v>45152.505756550927</v>
      </c>
      <c r="AD4149" s="27">
        <f>ROW()</f>
        <v>4149</v>
      </c>
      <c r="AE4149" s="27">
        <f>1</f>
        <v>1</v>
      </c>
      <c r="AF4149" s="27">
        <f>SUBTOTAL(109,Tbl_NGF_Data[[#This Row],[Counter]])</f>
        <v>1</v>
      </c>
    </row>
    <row r="4150" spans="2:32" ht="45" x14ac:dyDescent="0.25">
      <c r="B4150" s="21" t="s">
        <v>512</v>
      </c>
      <c r="C4150" s="22" t="s">
        <v>3147</v>
      </c>
      <c r="D4150" s="23">
        <v>9</v>
      </c>
      <c r="E4150" s="22" t="s">
        <v>512</v>
      </c>
      <c r="F4150" s="23">
        <v>9</v>
      </c>
      <c r="G4150" s="22" t="s">
        <v>3147</v>
      </c>
      <c r="H4150" s="22" t="s">
        <v>1327</v>
      </c>
      <c r="I4150" s="23">
        <v>1</v>
      </c>
      <c r="J4150" s="23">
        <v>793</v>
      </c>
      <c r="K4150" s="23" t="s">
        <v>3418</v>
      </c>
      <c r="L4150" s="22" t="s">
        <v>3419</v>
      </c>
      <c r="M4150" s="21" t="s">
        <v>644</v>
      </c>
      <c r="N4150" s="23" t="s">
        <v>1131</v>
      </c>
      <c r="O4150" s="22" t="s">
        <v>1132</v>
      </c>
      <c r="P4150" s="22" t="s">
        <v>1133</v>
      </c>
      <c r="Q4150" s="23" t="s">
        <v>1511</v>
      </c>
      <c r="R4150" s="22" t="s">
        <v>1512</v>
      </c>
      <c r="S4150" s="21" t="s">
        <v>87</v>
      </c>
      <c r="T4150" s="23" t="s">
        <v>3427</v>
      </c>
      <c r="U4150" s="24" t="s">
        <v>16</v>
      </c>
      <c r="V4150" s="23">
        <v>135</v>
      </c>
      <c r="W4150" s="25">
        <v>0</v>
      </c>
      <c r="X4150" s="25">
        <v>0</v>
      </c>
      <c r="Y4150" s="25">
        <v>0</v>
      </c>
      <c r="Z4150" s="25">
        <v>0</v>
      </c>
      <c r="AA4150" s="25">
        <v>396941</v>
      </c>
      <c r="AB4150" s="25">
        <v>184652</v>
      </c>
      <c r="AC4150" s="26">
        <v>45152.505756550927</v>
      </c>
      <c r="AD4150" s="27">
        <f>ROW()</f>
        <v>4150</v>
      </c>
      <c r="AE4150" s="27">
        <f>1</f>
        <v>1</v>
      </c>
      <c r="AF4150" s="27">
        <f>SUBTOTAL(109,Tbl_NGF_Data[[#This Row],[Counter]])</f>
        <v>1</v>
      </c>
    </row>
    <row r="4151" spans="2:32" ht="45" x14ac:dyDescent="0.25">
      <c r="B4151" s="21" t="s">
        <v>512</v>
      </c>
      <c r="C4151" s="22" t="s">
        <v>3147</v>
      </c>
      <c r="D4151" s="23">
        <v>9</v>
      </c>
      <c r="E4151" s="22" t="s">
        <v>512</v>
      </c>
      <c r="F4151" s="23">
        <v>9</v>
      </c>
      <c r="G4151" s="22" t="s">
        <v>3147</v>
      </c>
      <c r="H4151" s="22" t="s">
        <v>1327</v>
      </c>
      <c r="I4151" s="23">
        <v>1</v>
      </c>
      <c r="J4151" s="23">
        <v>793</v>
      </c>
      <c r="K4151" s="23" t="s">
        <v>3418</v>
      </c>
      <c r="L4151" s="22" t="s">
        <v>3419</v>
      </c>
      <c r="M4151" s="21" t="s">
        <v>644</v>
      </c>
      <c r="N4151" s="23" t="s">
        <v>1131</v>
      </c>
      <c r="O4151" s="22" t="s">
        <v>1132</v>
      </c>
      <c r="P4151" s="22" t="s">
        <v>1133</v>
      </c>
      <c r="Q4151" s="23" t="s">
        <v>1511</v>
      </c>
      <c r="R4151" s="22" t="s">
        <v>1512</v>
      </c>
      <c r="S4151" s="21" t="s">
        <v>87</v>
      </c>
      <c r="T4151" s="23" t="s">
        <v>3427</v>
      </c>
      <c r="U4151" s="24" t="s">
        <v>17</v>
      </c>
      <c r="V4151" s="23">
        <v>200</v>
      </c>
      <c r="W4151" s="25">
        <v>0</v>
      </c>
      <c r="X4151" s="25">
        <v>0</v>
      </c>
      <c r="Y4151" s="25">
        <v>0</v>
      </c>
      <c r="Z4151" s="25">
        <v>0</v>
      </c>
      <c r="AA4151" s="25">
        <v>0</v>
      </c>
      <c r="AB4151" s="25">
        <v>51236</v>
      </c>
      <c r="AC4151" s="26">
        <v>45152.505756550927</v>
      </c>
      <c r="AD4151" s="27">
        <f>ROW()</f>
        <v>4151</v>
      </c>
      <c r="AE4151" s="27">
        <f>1</f>
        <v>1</v>
      </c>
      <c r="AF4151" s="27">
        <f>SUBTOTAL(109,Tbl_NGF_Data[[#This Row],[Counter]])</f>
        <v>1</v>
      </c>
    </row>
    <row r="4152" spans="2:32" ht="45" x14ac:dyDescent="0.25">
      <c r="B4152" s="21" t="s">
        <v>512</v>
      </c>
      <c r="C4152" s="22" t="s">
        <v>3147</v>
      </c>
      <c r="D4152" s="23">
        <v>9</v>
      </c>
      <c r="E4152" s="22" t="s">
        <v>512</v>
      </c>
      <c r="F4152" s="23">
        <v>9</v>
      </c>
      <c r="G4152" s="22" t="s">
        <v>3147</v>
      </c>
      <c r="H4152" s="22" t="s">
        <v>1327</v>
      </c>
      <c r="I4152" s="23">
        <v>1</v>
      </c>
      <c r="J4152" s="23">
        <v>793</v>
      </c>
      <c r="K4152" s="23" t="s">
        <v>3418</v>
      </c>
      <c r="L4152" s="22" t="s">
        <v>3419</v>
      </c>
      <c r="M4152" s="21" t="s">
        <v>644</v>
      </c>
      <c r="N4152" s="23" t="s">
        <v>1131</v>
      </c>
      <c r="O4152" s="22" t="s">
        <v>1132</v>
      </c>
      <c r="P4152" s="22" t="s">
        <v>1133</v>
      </c>
      <c r="Q4152" s="23" t="s">
        <v>1511</v>
      </c>
      <c r="R4152" s="22" t="s">
        <v>1512</v>
      </c>
      <c r="S4152" s="21" t="s">
        <v>87</v>
      </c>
      <c r="T4152" s="23" t="s">
        <v>3427</v>
      </c>
      <c r="U4152" s="24" t="s">
        <v>18</v>
      </c>
      <c r="V4152" s="23">
        <v>220</v>
      </c>
      <c r="W4152" s="25">
        <v>0</v>
      </c>
      <c r="X4152" s="25">
        <v>0</v>
      </c>
      <c r="Y4152" s="25">
        <v>0</v>
      </c>
      <c r="Z4152" s="25">
        <v>0</v>
      </c>
      <c r="AA4152" s="25">
        <v>396941</v>
      </c>
      <c r="AB4152" s="25">
        <v>133416</v>
      </c>
      <c r="AC4152" s="26">
        <v>45152.505756550927</v>
      </c>
      <c r="AD4152" s="27">
        <f>ROW()</f>
        <v>4152</v>
      </c>
      <c r="AE4152" s="27">
        <f>1</f>
        <v>1</v>
      </c>
      <c r="AF4152" s="27">
        <f>SUBTOTAL(109,Tbl_NGF_Data[[#This Row],[Counter]])</f>
        <v>1</v>
      </c>
    </row>
    <row r="4153" spans="2:32" ht="45" x14ac:dyDescent="0.25">
      <c r="B4153" s="21" t="s">
        <v>512</v>
      </c>
      <c r="C4153" s="22" t="s">
        <v>3147</v>
      </c>
      <c r="D4153" s="23">
        <v>9</v>
      </c>
      <c r="E4153" s="22" t="s">
        <v>512</v>
      </c>
      <c r="F4153" s="23">
        <v>9</v>
      </c>
      <c r="G4153" s="22" t="s">
        <v>3147</v>
      </c>
      <c r="H4153" s="22" t="s">
        <v>1327</v>
      </c>
      <c r="I4153" s="23">
        <v>1</v>
      </c>
      <c r="J4153" s="23">
        <v>793</v>
      </c>
      <c r="K4153" s="23" t="s">
        <v>3418</v>
      </c>
      <c r="L4153" s="22" t="s">
        <v>3419</v>
      </c>
      <c r="M4153" s="21" t="s">
        <v>644</v>
      </c>
      <c r="N4153" s="23" t="s">
        <v>1166</v>
      </c>
      <c r="O4153" s="22" t="s">
        <v>1167</v>
      </c>
      <c r="P4153" s="22" t="s">
        <v>1168</v>
      </c>
      <c r="Q4153" s="23" t="s">
        <v>1169</v>
      </c>
      <c r="R4153" s="22" t="s">
        <v>1170</v>
      </c>
      <c r="S4153" s="21" t="s">
        <v>40</v>
      </c>
      <c r="T4153" s="23" t="s">
        <v>3428</v>
      </c>
      <c r="U4153" s="24" t="s">
        <v>15</v>
      </c>
      <c r="V4153" s="23">
        <v>100</v>
      </c>
      <c r="W4153" s="25">
        <v>0</v>
      </c>
      <c r="X4153" s="25">
        <v>0</v>
      </c>
      <c r="Y4153" s="25">
        <v>0</v>
      </c>
      <c r="Z4153" s="25">
        <v>0</v>
      </c>
      <c r="AA4153" s="25">
        <v>154413.93</v>
      </c>
      <c r="AB4153" s="25">
        <v>3569381.29</v>
      </c>
      <c r="AC4153" s="26">
        <v>45152.505756550927</v>
      </c>
      <c r="AD4153" s="27">
        <f>ROW()</f>
        <v>4153</v>
      </c>
      <c r="AE4153" s="27">
        <f>1</f>
        <v>1</v>
      </c>
      <c r="AF4153" s="27">
        <f>SUBTOTAL(109,Tbl_NGF_Data[[#This Row],[Counter]])</f>
        <v>1</v>
      </c>
    </row>
    <row r="4154" spans="2:32" ht="45" x14ac:dyDescent="0.25">
      <c r="B4154" s="21" t="s">
        <v>512</v>
      </c>
      <c r="C4154" s="22" t="s">
        <v>3147</v>
      </c>
      <c r="D4154" s="23">
        <v>9</v>
      </c>
      <c r="E4154" s="22" t="s">
        <v>512</v>
      </c>
      <c r="F4154" s="23">
        <v>9</v>
      </c>
      <c r="G4154" s="22" t="s">
        <v>3147</v>
      </c>
      <c r="H4154" s="22" t="s">
        <v>1327</v>
      </c>
      <c r="I4154" s="23">
        <v>1</v>
      </c>
      <c r="J4154" s="23">
        <v>793</v>
      </c>
      <c r="K4154" s="23" t="s">
        <v>3418</v>
      </c>
      <c r="L4154" s="22" t="s">
        <v>3419</v>
      </c>
      <c r="M4154" s="21" t="s">
        <v>644</v>
      </c>
      <c r="N4154" s="23" t="s">
        <v>1166</v>
      </c>
      <c r="O4154" s="22" t="s">
        <v>1167</v>
      </c>
      <c r="P4154" s="22" t="s">
        <v>1168</v>
      </c>
      <c r="Q4154" s="23" t="s">
        <v>1169</v>
      </c>
      <c r="R4154" s="22" t="s">
        <v>1170</v>
      </c>
      <c r="S4154" s="21" t="s">
        <v>40</v>
      </c>
      <c r="T4154" s="23" t="s">
        <v>3428</v>
      </c>
      <c r="U4154" s="24" t="s">
        <v>16</v>
      </c>
      <c r="V4154" s="23">
        <v>135</v>
      </c>
      <c r="W4154" s="25">
        <v>0</v>
      </c>
      <c r="X4154" s="25">
        <v>0</v>
      </c>
      <c r="Y4154" s="25">
        <v>0</v>
      </c>
      <c r="Z4154" s="25">
        <v>0</v>
      </c>
      <c r="AA4154" s="25">
        <v>3043525</v>
      </c>
      <c r="AB4154" s="25">
        <v>6695369</v>
      </c>
      <c r="AC4154" s="26">
        <v>45152.505756550927</v>
      </c>
      <c r="AD4154" s="27">
        <f>ROW()</f>
        <v>4154</v>
      </c>
      <c r="AE4154" s="27">
        <f>1</f>
        <v>1</v>
      </c>
      <c r="AF4154" s="27">
        <f>SUBTOTAL(109,Tbl_NGF_Data[[#This Row],[Counter]])</f>
        <v>1</v>
      </c>
    </row>
    <row r="4155" spans="2:32" ht="45" x14ac:dyDescent="0.25">
      <c r="B4155" s="21" t="s">
        <v>512</v>
      </c>
      <c r="C4155" s="22" t="s">
        <v>3147</v>
      </c>
      <c r="D4155" s="23">
        <v>9</v>
      </c>
      <c r="E4155" s="22" t="s">
        <v>512</v>
      </c>
      <c r="F4155" s="23">
        <v>9</v>
      </c>
      <c r="G4155" s="22" t="s">
        <v>3147</v>
      </c>
      <c r="H4155" s="22" t="s">
        <v>1327</v>
      </c>
      <c r="I4155" s="23">
        <v>1</v>
      </c>
      <c r="J4155" s="23">
        <v>793</v>
      </c>
      <c r="K4155" s="23" t="s">
        <v>3418</v>
      </c>
      <c r="L4155" s="22" t="s">
        <v>3419</v>
      </c>
      <c r="M4155" s="21" t="s">
        <v>644</v>
      </c>
      <c r="N4155" s="23" t="s">
        <v>1166</v>
      </c>
      <c r="O4155" s="22" t="s">
        <v>1167</v>
      </c>
      <c r="P4155" s="22" t="s">
        <v>1168</v>
      </c>
      <c r="Q4155" s="23" t="s">
        <v>1169</v>
      </c>
      <c r="R4155" s="22" t="s">
        <v>1170</v>
      </c>
      <c r="S4155" s="21" t="s">
        <v>40</v>
      </c>
      <c r="T4155" s="23" t="s">
        <v>3428</v>
      </c>
      <c r="U4155" s="24" t="s">
        <v>17</v>
      </c>
      <c r="V4155" s="23">
        <v>200</v>
      </c>
      <c r="W4155" s="25">
        <v>0</v>
      </c>
      <c r="X4155" s="25">
        <v>0</v>
      </c>
      <c r="Y4155" s="25">
        <v>0</v>
      </c>
      <c r="Z4155" s="25">
        <v>0</v>
      </c>
      <c r="AA4155" s="25">
        <v>2889111.0700000003</v>
      </c>
      <c r="AB4155" s="25">
        <v>3280401.64</v>
      </c>
      <c r="AC4155" s="26">
        <v>45152.505756550927</v>
      </c>
      <c r="AD4155" s="27">
        <f>ROW()</f>
        <v>4155</v>
      </c>
      <c r="AE4155" s="27">
        <f>1</f>
        <v>1</v>
      </c>
      <c r="AF4155" s="27">
        <f>SUBTOTAL(109,Tbl_NGF_Data[[#This Row],[Counter]])</f>
        <v>1</v>
      </c>
    </row>
    <row r="4156" spans="2:32" ht="45" x14ac:dyDescent="0.25">
      <c r="B4156" s="21" t="s">
        <v>512</v>
      </c>
      <c r="C4156" s="22" t="s">
        <v>3147</v>
      </c>
      <c r="D4156" s="23">
        <v>9</v>
      </c>
      <c r="E4156" s="22" t="s">
        <v>512</v>
      </c>
      <c r="F4156" s="23">
        <v>9</v>
      </c>
      <c r="G4156" s="22" t="s">
        <v>3147</v>
      </c>
      <c r="H4156" s="22" t="s">
        <v>1327</v>
      </c>
      <c r="I4156" s="23">
        <v>1</v>
      </c>
      <c r="J4156" s="23">
        <v>793</v>
      </c>
      <c r="K4156" s="23" t="s">
        <v>3418</v>
      </c>
      <c r="L4156" s="22" t="s">
        <v>3419</v>
      </c>
      <c r="M4156" s="21" t="s">
        <v>644</v>
      </c>
      <c r="N4156" s="23" t="s">
        <v>1166</v>
      </c>
      <c r="O4156" s="22" t="s">
        <v>1167</v>
      </c>
      <c r="P4156" s="22" t="s">
        <v>1168</v>
      </c>
      <c r="Q4156" s="23" t="s">
        <v>1169</v>
      </c>
      <c r="R4156" s="22" t="s">
        <v>1170</v>
      </c>
      <c r="S4156" s="21" t="s">
        <v>40</v>
      </c>
      <c r="T4156" s="23" t="s">
        <v>3428</v>
      </c>
      <c r="U4156" s="24" t="s">
        <v>18</v>
      </c>
      <c r="V4156" s="23">
        <v>220</v>
      </c>
      <c r="W4156" s="25">
        <v>0</v>
      </c>
      <c r="X4156" s="25">
        <v>0</v>
      </c>
      <c r="Y4156" s="25">
        <v>0</v>
      </c>
      <c r="Z4156" s="25">
        <v>0</v>
      </c>
      <c r="AA4156" s="25">
        <v>154413.9299999997</v>
      </c>
      <c r="AB4156" s="25">
        <v>3414967.36</v>
      </c>
      <c r="AC4156" s="26">
        <v>45152.505756550927</v>
      </c>
      <c r="AD4156" s="27">
        <f>ROW()</f>
        <v>4156</v>
      </c>
      <c r="AE4156" s="27">
        <f>1</f>
        <v>1</v>
      </c>
      <c r="AF4156" s="27">
        <f>SUBTOTAL(109,Tbl_NGF_Data[[#This Row],[Counter]])</f>
        <v>1</v>
      </c>
    </row>
    <row r="4157" spans="2:32" ht="60" x14ac:dyDescent="0.25">
      <c r="B4157" s="21" t="s">
        <v>512</v>
      </c>
      <c r="C4157" s="22" t="s">
        <v>3147</v>
      </c>
      <c r="D4157" s="23">
        <v>9</v>
      </c>
      <c r="E4157" s="22" t="s">
        <v>512</v>
      </c>
      <c r="F4157" s="23">
        <v>9</v>
      </c>
      <c r="G4157" s="22" t="s">
        <v>3147</v>
      </c>
      <c r="H4157" s="22" t="s">
        <v>1327</v>
      </c>
      <c r="I4157" s="23">
        <v>1</v>
      </c>
      <c r="J4157" s="23">
        <v>794</v>
      </c>
      <c r="K4157" s="23" t="s">
        <v>3429</v>
      </c>
      <c r="L4157" s="22" t="s">
        <v>3430</v>
      </c>
      <c r="M4157" s="21" t="s">
        <v>645</v>
      </c>
      <c r="N4157" s="23" t="s">
        <v>1119</v>
      </c>
      <c r="O4157" s="22" t="s">
        <v>1120</v>
      </c>
      <c r="P4157" s="22" t="s">
        <v>1121</v>
      </c>
      <c r="Q4157" s="23" t="s">
        <v>1300</v>
      </c>
      <c r="R4157" s="22" t="s">
        <v>1301</v>
      </c>
      <c r="S4157" s="21" t="s">
        <v>101</v>
      </c>
      <c r="T4157" s="23" t="s">
        <v>3431</v>
      </c>
      <c r="U4157" s="24" t="s">
        <v>15</v>
      </c>
      <c r="V4157" s="23">
        <v>100</v>
      </c>
      <c r="W4157" s="25">
        <v>142.69999999999999</v>
      </c>
      <c r="X4157" s="25">
        <v>0</v>
      </c>
      <c r="Y4157" s="25">
        <v>3597.62</v>
      </c>
      <c r="Z4157" s="25">
        <v>3597.62</v>
      </c>
      <c r="AA4157" s="25">
        <v>3597.62</v>
      </c>
      <c r="AB4157" s="25">
        <v>1212.0999999999999</v>
      </c>
      <c r="AC4157" s="26">
        <v>45152.505756550927</v>
      </c>
      <c r="AD4157" s="27">
        <f>ROW()</f>
        <v>4157</v>
      </c>
      <c r="AE4157" s="27">
        <f>1</f>
        <v>1</v>
      </c>
      <c r="AF4157" s="27">
        <f>SUBTOTAL(109,Tbl_NGF_Data[[#This Row],[Counter]])</f>
        <v>1</v>
      </c>
    </row>
    <row r="4158" spans="2:32" ht="60" x14ac:dyDescent="0.25">
      <c r="B4158" s="21" t="s">
        <v>512</v>
      </c>
      <c r="C4158" s="22" t="s">
        <v>3147</v>
      </c>
      <c r="D4158" s="23">
        <v>9</v>
      </c>
      <c r="E4158" s="22" t="s">
        <v>512</v>
      </c>
      <c r="F4158" s="23">
        <v>9</v>
      </c>
      <c r="G4158" s="22" t="s">
        <v>3147</v>
      </c>
      <c r="H4158" s="22" t="s">
        <v>1327</v>
      </c>
      <c r="I4158" s="23">
        <v>1</v>
      </c>
      <c r="J4158" s="23">
        <v>794</v>
      </c>
      <c r="K4158" s="23" t="s">
        <v>3429</v>
      </c>
      <c r="L4158" s="22" t="s">
        <v>3430</v>
      </c>
      <c r="M4158" s="21" t="s">
        <v>645</v>
      </c>
      <c r="N4158" s="23" t="s">
        <v>1119</v>
      </c>
      <c r="O4158" s="22" t="s">
        <v>1120</v>
      </c>
      <c r="P4158" s="22" t="s">
        <v>1121</v>
      </c>
      <c r="Q4158" s="23" t="s">
        <v>1300</v>
      </c>
      <c r="R4158" s="22" t="s">
        <v>1301</v>
      </c>
      <c r="S4158" s="21" t="s">
        <v>101</v>
      </c>
      <c r="T4158" s="23" t="s">
        <v>3431</v>
      </c>
      <c r="U4158" s="24" t="s">
        <v>19</v>
      </c>
      <c r="V4158" s="23">
        <v>500</v>
      </c>
      <c r="W4158" s="25">
        <v>0</v>
      </c>
      <c r="X4158" s="25">
        <v>10.63</v>
      </c>
      <c r="Y4158" s="25">
        <v>3597.62</v>
      </c>
      <c r="Z4158" s="25">
        <v>0</v>
      </c>
      <c r="AA4158" s="25">
        <v>0</v>
      </c>
      <c r="AB4158" s="25">
        <v>1212.0999999999999</v>
      </c>
      <c r="AC4158" s="26">
        <v>45152.505756550927</v>
      </c>
      <c r="AD4158" s="27">
        <f>ROW()</f>
        <v>4158</v>
      </c>
      <c r="AE4158" s="27">
        <f>1</f>
        <v>1</v>
      </c>
      <c r="AF4158" s="27">
        <f>SUBTOTAL(109,Tbl_NGF_Data[[#This Row],[Counter]])</f>
        <v>1</v>
      </c>
    </row>
    <row r="4159" spans="2:32" ht="60" x14ac:dyDescent="0.25">
      <c r="B4159" s="21" t="s">
        <v>512</v>
      </c>
      <c r="C4159" s="22" t="s">
        <v>3147</v>
      </c>
      <c r="D4159" s="23">
        <v>9</v>
      </c>
      <c r="E4159" s="22" t="s">
        <v>512</v>
      </c>
      <c r="F4159" s="23">
        <v>9</v>
      </c>
      <c r="G4159" s="22" t="s">
        <v>3147</v>
      </c>
      <c r="H4159" s="22" t="s">
        <v>1327</v>
      </c>
      <c r="I4159" s="23">
        <v>1</v>
      </c>
      <c r="J4159" s="23">
        <v>794</v>
      </c>
      <c r="K4159" s="23" t="s">
        <v>3429</v>
      </c>
      <c r="L4159" s="22" t="s">
        <v>3430</v>
      </c>
      <c r="M4159" s="21" t="s">
        <v>645</v>
      </c>
      <c r="N4159" s="23" t="s">
        <v>1119</v>
      </c>
      <c r="O4159" s="22" t="s">
        <v>1120</v>
      </c>
      <c r="P4159" s="22" t="s">
        <v>1121</v>
      </c>
      <c r="Q4159" s="23" t="s">
        <v>1366</v>
      </c>
      <c r="R4159" s="22" t="s">
        <v>1367</v>
      </c>
      <c r="S4159" s="21" t="s">
        <v>103</v>
      </c>
      <c r="T4159" s="23" t="s">
        <v>3432</v>
      </c>
      <c r="U4159" s="24" t="s">
        <v>15</v>
      </c>
      <c r="V4159" s="23">
        <v>100</v>
      </c>
      <c r="W4159" s="25">
        <v>0</v>
      </c>
      <c r="X4159" s="25">
        <v>0</v>
      </c>
      <c r="Y4159" s="25">
        <v>12150.46</v>
      </c>
      <c r="Z4159" s="25">
        <v>15826.56</v>
      </c>
      <c r="AA4159" s="25">
        <v>24609.29</v>
      </c>
      <c r="AB4159" s="25">
        <v>29902.65</v>
      </c>
      <c r="AC4159" s="26">
        <v>45152.505756550927</v>
      </c>
      <c r="AD4159" s="27">
        <f>ROW()</f>
        <v>4159</v>
      </c>
      <c r="AE4159" s="27">
        <f>1</f>
        <v>1</v>
      </c>
      <c r="AF4159" s="27">
        <f>SUBTOTAL(109,Tbl_NGF_Data[[#This Row],[Counter]])</f>
        <v>1</v>
      </c>
    </row>
    <row r="4160" spans="2:32" ht="60" x14ac:dyDescent="0.25">
      <c r="B4160" s="21" t="s">
        <v>512</v>
      </c>
      <c r="C4160" s="22" t="s">
        <v>3147</v>
      </c>
      <c r="D4160" s="23">
        <v>9</v>
      </c>
      <c r="E4160" s="22" t="s">
        <v>512</v>
      </c>
      <c r="F4160" s="23">
        <v>9</v>
      </c>
      <c r="G4160" s="22" t="s">
        <v>3147</v>
      </c>
      <c r="H4160" s="22" t="s">
        <v>1327</v>
      </c>
      <c r="I4160" s="23">
        <v>1</v>
      </c>
      <c r="J4160" s="23">
        <v>794</v>
      </c>
      <c r="K4160" s="23" t="s">
        <v>3429</v>
      </c>
      <c r="L4160" s="22" t="s">
        <v>3430</v>
      </c>
      <c r="M4160" s="21" t="s">
        <v>645</v>
      </c>
      <c r="N4160" s="23" t="s">
        <v>1119</v>
      </c>
      <c r="O4160" s="22" t="s">
        <v>1120</v>
      </c>
      <c r="P4160" s="22" t="s">
        <v>1121</v>
      </c>
      <c r="Q4160" s="23" t="s">
        <v>1366</v>
      </c>
      <c r="R4160" s="22" t="s">
        <v>1367</v>
      </c>
      <c r="S4160" s="21" t="s">
        <v>103</v>
      </c>
      <c r="T4160" s="23" t="s">
        <v>3432</v>
      </c>
      <c r="U4160" s="24" t="s">
        <v>19</v>
      </c>
      <c r="V4160" s="23">
        <v>500</v>
      </c>
      <c r="W4160" s="25">
        <v>0</v>
      </c>
      <c r="X4160" s="25">
        <v>0</v>
      </c>
      <c r="Y4160" s="25">
        <v>12150.46</v>
      </c>
      <c r="Z4160" s="25">
        <v>3676.1</v>
      </c>
      <c r="AA4160" s="25">
        <v>8782.73</v>
      </c>
      <c r="AB4160" s="25">
        <v>5293.36</v>
      </c>
      <c r="AC4160" s="26">
        <v>45152.505756550927</v>
      </c>
      <c r="AD4160" s="27">
        <f>ROW()</f>
        <v>4160</v>
      </c>
      <c r="AE4160" s="27">
        <f>1</f>
        <v>1</v>
      </c>
      <c r="AF4160" s="27">
        <f>SUBTOTAL(109,Tbl_NGF_Data[[#This Row],[Counter]])</f>
        <v>1</v>
      </c>
    </row>
    <row r="4161" spans="2:32" ht="60" x14ac:dyDescent="0.25">
      <c r="B4161" s="21" t="s">
        <v>512</v>
      </c>
      <c r="C4161" s="22" t="s">
        <v>3147</v>
      </c>
      <c r="D4161" s="23">
        <v>9</v>
      </c>
      <c r="E4161" s="22" t="s">
        <v>512</v>
      </c>
      <c r="F4161" s="23">
        <v>9</v>
      </c>
      <c r="G4161" s="22" t="s">
        <v>3147</v>
      </c>
      <c r="H4161" s="22" t="s">
        <v>1327</v>
      </c>
      <c r="I4161" s="23">
        <v>1</v>
      </c>
      <c r="J4161" s="23">
        <v>794</v>
      </c>
      <c r="K4161" s="23" t="s">
        <v>3429</v>
      </c>
      <c r="L4161" s="22" t="s">
        <v>3430</v>
      </c>
      <c r="M4161" s="21" t="s">
        <v>645</v>
      </c>
      <c r="N4161" s="23" t="s">
        <v>1131</v>
      </c>
      <c r="O4161" s="22" t="s">
        <v>1132</v>
      </c>
      <c r="P4161" s="22" t="s">
        <v>1133</v>
      </c>
      <c r="Q4161" s="23" t="s">
        <v>1134</v>
      </c>
      <c r="R4161" s="22" t="s">
        <v>1135</v>
      </c>
      <c r="S4161" s="21" t="s">
        <v>33</v>
      </c>
      <c r="T4161" s="23" t="s">
        <v>3433</v>
      </c>
      <c r="U4161" s="24" t="s">
        <v>15</v>
      </c>
      <c r="V4161" s="23">
        <v>100</v>
      </c>
      <c r="W4161" s="25">
        <v>0</v>
      </c>
      <c r="X4161" s="25">
        <v>0</v>
      </c>
      <c r="Y4161" s="25">
        <v>0</v>
      </c>
      <c r="Z4161" s="25">
        <v>0.6</v>
      </c>
      <c r="AA4161" s="25">
        <v>0</v>
      </c>
      <c r="AB4161" s="25">
        <v>0</v>
      </c>
      <c r="AC4161" s="26">
        <v>45152.505756550927</v>
      </c>
      <c r="AD4161" s="27">
        <f>ROW()</f>
        <v>4161</v>
      </c>
      <c r="AE4161" s="27">
        <f>1</f>
        <v>1</v>
      </c>
      <c r="AF4161" s="27">
        <f>SUBTOTAL(109,Tbl_NGF_Data[[#This Row],[Counter]])</f>
        <v>1</v>
      </c>
    </row>
    <row r="4162" spans="2:32" ht="60" x14ac:dyDescent="0.25">
      <c r="B4162" s="21" t="s">
        <v>512</v>
      </c>
      <c r="C4162" s="22" t="s">
        <v>3147</v>
      </c>
      <c r="D4162" s="23">
        <v>9</v>
      </c>
      <c r="E4162" s="22" t="s">
        <v>512</v>
      </c>
      <c r="F4162" s="23">
        <v>9</v>
      </c>
      <c r="G4162" s="22" t="s">
        <v>3147</v>
      </c>
      <c r="H4162" s="22" t="s">
        <v>1327</v>
      </c>
      <c r="I4162" s="23">
        <v>1</v>
      </c>
      <c r="J4162" s="23">
        <v>794</v>
      </c>
      <c r="K4162" s="23" t="s">
        <v>3429</v>
      </c>
      <c r="L4162" s="22" t="s">
        <v>3430</v>
      </c>
      <c r="M4162" s="21" t="s">
        <v>645</v>
      </c>
      <c r="N4162" s="23" t="s">
        <v>1131</v>
      </c>
      <c r="O4162" s="22" t="s">
        <v>1132</v>
      </c>
      <c r="P4162" s="22" t="s">
        <v>1133</v>
      </c>
      <c r="Q4162" s="23" t="s">
        <v>1134</v>
      </c>
      <c r="R4162" s="22" t="s">
        <v>1135</v>
      </c>
      <c r="S4162" s="21" t="s">
        <v>33</v>
      </c>
      <c r="T4162" s="23" t="s">
        <v>3433</v>
      </c>
      <c r="U4162" s="24" t="s">
        <v>16</v>
      </c>
      <c r="V4162" s="23">
        <v>135</v>
      </c>
      <c r="W4162" s="25">
        <v>0</v>
      </c>
      <c r="X4162" s="25">
        <v>0</v>
      </c>
      <c r="Y4162" s="25">
        <v>0</v>
      </c>
      <c r="Z4162" s="25">
        <v>844598.01</v>
      </c>
      <c r="AA4162" s="25">
        <v>0</v>
      </c>
      <c r="AB4162" s="25">
        <v>0</v>
      </c>
      <c r="AC4162" s="26">
        <v>45152.505756550927</v>
      </c>
      <c r="AD4162" s="27">
        <f>ROW()</f>
        <v>4162</v>
      </c>
      <c r="AE4162" s="27">
        <f>1</f>
        <v>1</v>
      </c>
      <c r="AF4162" s="27">
        <f>SUBTOTAL(109,Tbl_NGF_Data[[#This Row],[Counter]])</f>
        <v>1</v>
      </c>
    </row>
    <row r="4163" spans="2:32" ht="60" x14ac:dyDescent="0.25">
      <c r="B4163" s="21" t="s">
        <v>512</v>
      </c>
      <c r="C4163" s="22" t="s">
        <v>3147</v>
      </c>
      <c r="D4163" s="23">
        <v>9</v>
      </c>
      <c r="E4163" s="22" t="s">
        <v>512</v>
      </c>
      <c r="F4163" s="23">
        <v>9</v>
      </c>
      <c r="G4163" s="22" t="s">
        <v>3147</v>
      </c>
      <c r="H4163" s="22" t="s">
        <v>1327</v>
      </c>
      <c r="I4163" s="23">
        <v>1</v>
      </c>
      <c r="J4163" s="23">
        <v>794</v>
      </c>
      <c r="K4163" s="23" t="s">
        <v>3429</v>
      </c>
      <c r="L4163" s="22" t="s">
        <v>3430</v>
      </c>
      <c r="M4163" s="21" t="s">
        <v>645</v>
      </c>
      <c r="N4163" s="23" t="s">
        <v>1131</v>
      </c>
      <c r="O4163" s="22" t="s">
        <v>1132</v>
      </c>
      <c r="P4163" s="22" t="s">
        <v>1133</v>
      </c>
      <c r="Q4163" s="23" t="s">
        <v>1134</v>
      </c>
      <c r="R4163" s="22" t="s">
        <v>1135</v>
      </c>
      <c r="S4163" s="21" t="s">
        <v>33</v>
      </c>
      <c r="T4163" s="23" t="s">
        <v>3433</v>
      </c>
      <c r="U4163" s="24" t="s">
        <v>17</v>
      </c>
      <c r="V4163" s="23">
        <v>200</v>
      </c>
      <c r="W4163" s="25">
        <v>0</v>
      </c>
      <c r="X4163" s="25">
        <v>0</v>
      </c>
      <c r="Y4163" s="25">
        <v>0</v>
      </c>
      <c r="Z4163" s="25">
        <v>844598.01</v>
      </c>
      <c r="AA4163" s="25">
        <v>0</v>
      </c>
      <c r="AB4163" s="25">
        <v>0</v>
      </c>
      <c r="AC4163" s="26">
        <v>45152.505756550927</v>
      </c>
      <c r="AD4163" s="27">
        <f>ROW()</f>
        <v>4163</v>
      </c>
      <c r="AE4163" s="27">
        <f>1</f>
        <v>1</v>
      </c>
      <c r="AF4163" s="27">
        <f>SUBTOTAL(109,Tbl_NGF_Data[[#This Row],[Counter]])</f>
        <v>1</v>
      </c>
    </row>
    <row r="4164" spans="2:32" ht="60" x14ac:dyDescent="0.25">
      <c r="B4164" s="21" t="s">
        <v>512</v>
      </c>
      <c r="C4164" s="22" t="s">
        <v>3147</v>
      </c>
      <c r="D4164" s="23">
        <v>9</v>
      </c>
      <c r="E4164" s="22" t="s">
        <v>512</v>
      </c>
      <c r="F4164" s="23">
        <v>9</v>
      </c>
      <c r="G4164" s="22" t="s">
        <v>3147</v>
      </c>
      <c r="H4164" s="22" t="s">
        <v>1327</v>
      </c>
      <c r="I4164" s="23">
        <v>1</v>
      </c>
      <c r="J4164" s="23">
        <v>794</v>
      </c>
      <c r="K4164" s="23" t="s">
        <v>3429</v>
      </c>
      <c r="L4164" s="22" t="s">
        <v>3430</v>
      </c>
      <c r="M4164" s="21" t="s">
        <v>645</v>
      </c>
      <c r="N4164" s="23" t="s">
        <v>1131</v>
      </c>
      <c r="O4164" s="22" t="s">
        <v>1132</v>
      </c>
      <c r="P4164" s="22" t="s">
        <v>1133</v>
      </c>
      <c r="Q4164" s="23" t="s">
        <v>1511</v>
      </c>
      <c r="R4164" s="22" t="s">
        <v>1512</v>
      </c>
      <c r="S4164" s="21" t="s">
        <v>87</v>
      </c>
      <c r="T4164" s="23" t="s">
        <v>3434</v>
      </c>
      <c r="U4164" s="24" t="s">
        <v>15</v>
      </c>
      <c r="V4164" s="23">
        <v>100</v>
      </c>
      <c r="W4164" s="25">
        <v>0</v>
      </c>
      <c r="X4164" s="25">
        <v>0</v>
      </c>
      <c r="Y4164" s="25">
        <v>0</v>
      </c>
      <c r="Z4164" s="25">
        <v>0</v>
      </c>
      <c r="AA4164" s="25">
        <v>0</v>
      </c>
      <c r="AB4164" s="25">
        <v>19373.400000000001</v>
      </c>
      <c r="AC4164" s="26">
        <v>45152.505756550927</v>
      </c>
      <c r="AD4164" s="27">
        <f>ROW()</f>
        <v>4164</v>
      </c>
      <c r="AE4164" s="27">
        <f>1</f>
        <v>1</v>
      </c>
      <c r="AF4164" s="27">
        <f>SUBTOTAL(109,Tbl_NGF_Data[[#This Row],[Counter]])</f>
        <v>1</v>
      </c>
    </row>
    <row r="4165" spans="2:32" ht="60" x14ac:dyDescent="0.25">
      <c r="B4165" s="21" t="s">
        <v>512</v>
      </c>
      <c r="C4165" s="22" t="s">
        <v>3147</v>
      </c>
      <c r="D4165" s="23">
        <v>9</v>
      </c>
      <c r="E4165" s="22" t="s">
        <v>512</v>
      </c>
      <c r="F4165" s="23">
        <v>9</v>
      </c>
      <c r="G4165" s="22" t="s">
        <v>3147</v>
      </c>
      <c r="H4165" s="22" t="s">
        <v>1327</v>
      </c>
      <c r="I4165" s="23">
        <v>1</v>
      </c>
      <c r="J4165" s="23">
        <v>794</v>
      </c>
      <c r="K4165" s="23" t="s">
        <v>3429</v>
      </c>
      <c r="L4165" s="22" t="s">
        <v>3430</v>
      </c>
      <c r="M4165" s="21" t="s">
        <v>645</v>
      </c>
      <c r="N4165" s="23" t="s">
        <v>1131</v>
      </c>
      <c r="O4165" s="22" t="s">
        <v>1132</v>
      </c>
      <c r="P4165" s="22" t="s">
        <v>1133</v>
      </c>
      <c r="Q4165" s="23" t="s">
        <v>1511</v>
      </c>
      <c r="R4165" s="22" t="s">
        <v>1512</v>
      </c>
      <c r="S4165" s="21" t="s">
        <v>87</v>
      </c>
      <c r="T4165" s="23" t="s">
        <v>3434</v>
      </c>
      <c r="U4165" s="24" t="s">
        <v>16</v>
      </c>
      <c r="V4165" s="23">
        <v>135</v>
      </c>
      <c r="W4165" s="25">
        <v>0</v>
      </c>
      <c r="X4165" s="25">
        <v>0</v>
      </c>
      <c r="Y4165" s="25">
        <v>0</v>
      </c>
      <c r="Z4165" s="25">
        <v>0</v>
      </c>
      <c r="AA4165" s="25">
        <v>579387</v>
      </c>
      <c r="AB4165" s="25">
        <v>92326</v>
      </c>
      <c r="AC4165" s="26">
        <v>45152.505756550927</v>
      </c>
      <c r="AD4165" s="27">
        <f>ROW()</f>
        <v>4165</v>
      </c>
      <c r="AE4165" s="27">
        <f>1</f>
        <v>1</v>
      </c>
      <c r="AF4165" s="27">
        <f>SUBTOTAL(109,Tbl_NGF_Data[[#This Row],[Counter]])</f>
        <v>1</v>
      </c>
    </row>
    <row r="4166" spans="2:32" ht="60" x14ac:dyDescent="0.25">
      <c r="B4166" s="21" t="s">
        <v>512</v>
      </c>
      <c r="C4166" s="22" t="s">
        <v>3147</v>
      </c>
      <c r="D4166" s="23">
        <v>9</v>
      </c>
      <c r="E4166" s="22" t="s">
        <v>512</v>
      </c>
      <c r="F4166" s="23">
        <v>9</v>
      </c>
      <c r="G4166" s="22" t="s">
        <v>3147</v>
      </c>
      <c r="H4166" s="22" t="s">
        <v>1327</v>
      </c>
      <c r="I4166" s="23">
        <v>1</v>
      </c>
      <c r="J4166" s="23">
        <v>794</v>
      </c>
      <c r="K4166" s="23" t="s">
        <v>3429</v>
      </c>
      <c r="L4166" s="22" t="s">
        <v>3430</v>
      </c>
      <c r="M4166" s="21" t="s">
        <v>645</v>
      </c>
      <c r="N4166" s="23" t="s">
        <v>1131</v>
      </c>
      <c r="O4166" s="22" t="s">
        <v>1132</v>
      </c>
      <c r="P4166" s="22" t="s">
        <v>1133</v>
      </c>
      <c r="Q4166" s="23" t="s">
        <v>1511</v>
      </c>
      <c r="R4166" s="22" t="s">
        <v>1512</v>
      </c>
      <c r="S4166" s="21" t="s">
        <v>87</v>
      </c>
      <c r="T4166" s="23" t="s">
        <v>3434</v>
      </c>
      <c r="U4166" s="24" t="s">
        <v>18</v>
      </c>
      <c r="V4166" s="23">
        <v>220</v>
      </c>
      <c r="W4166" s="25">
        <v>0</v>
      </c>
      <c r="X4166" s="25">
        <v>0</v>
      </c>
      <c r="Y4166" s="25">
        <v>0</v>
      </c>
      <c r="Z4166" s="25">
        <v>0</v>
      </c>
      <c r="AA4166" s="25">
        <v>579387</v>
      </c>
      <c r="AB4166" s="25">
        <v>92326</v>
      </c>
      <c r="AC4166" s="26">
        <v>45152.505756550927</v>
      </c>
      <c r="AD4166" s="27">
        <f>ROW()</f>
        <v>4166</v>
      </c>
      <c r="AE4166" s="27">
        <f>1</f>
        <v>1</v>
      </c>
      <c r="AF4166" s="27">
        <f>SUBTOTAL(109,Tbl_NGF_Data[[#This Row],[Counter]])</f>
        <v>1</v>
      </c>
    </row>
    <row r="4167" spans="2:32" ht="60" x14ac:dyDescent="0.25">
      <c r="B4167" s="21" t="s">
        <v>512</v>
      </c>
      <c r="C4167" s="22" t="s">
        <v>3147</v>
      </c>
      <c r="D4167" s="23">
        <v>9</v>
      </c>
      <c r="E4167" s="22" t="s">
        <v>512</v>
      </c>
      <c r="F4167" s="23">
        <v>9</v>
      </c>
      <c r="G4167" s="22" t="s">
        <v>3147</v>
      </c>
      <c r="H4167" s="22" t="s">
        <v>1327</v>
      </c>
      <c r="I4167" s="23">
        <v>1</v>
      </c>
      <c r="J4167" s="23">
        <v>794</v>
      </c>
      <c r="K4167" s="23" t="s">
        <v>3429</v>
      </c>
      <c r="L4167" s="22" t="s">
        <v>3430</v>
      </c>
      <c r="M4167" s="21" t="s">
        <v>645</v>
      </c>
      <c r="N4167" s="23" t="s">
        <v>1166</v>
      </c>
      <c r="O4167" s="22" t="s">
        <v>1167</v>
      </c>
      <c r="P4167" s="22" t="s">
        <v>1168</v>
      </c>
      <c r="Q4167" s="23" t="s">
        <v>1169</v>
      </c>
      <c r="R4167" s="22" t="s">
        <v>1170</v>
      </c>
      <c r="S4167" s="21" t="s">
        <v>40</v>
      </c>
      <c r="T4167" s="23" t="s">
        <v>3435</v>
      </c>
      <c r="U4167" s="24" t="s">
        <v>15</v>
      </c>
      <c r="V4167" s="23">
        <v>100</v>
      </c>
      <c r="W4167" s="25">
        <v>0</v>
      </c>
      <c r="X4167" s="25">
        <v>0</v>
      </c>
      <c r="Y4167" s="25">
        <v>0</v>
      </c>
      <c r="Z4167" s="25">
        <v>0</v>
      </c>
      <c r="AA4167" s="25">
        <v>509892</v>
      </c>
      <c r="AB4167" s="25">
        <v>3115727</v>
      </c>
      <c r="AC4167" s="26">
        <v>45152.505756550927</v>
      </c>
      <c r="AD4167" s="27">
        <f>ROW()</f>
        <v>4167</v>
      </c>
      <c r="AE4167" s="27">
        <f>1</f>
        <v>1</v>
      </c>
      <c r="AF4167" s="27">
        <f>SUBTOTAL(109,Tbl_NGF_Data[[#This Row],[Counter]])</f>
        <v>1</v>
      </c>
    </row>
    <row r="4168" spans="2:32" ht="60" x14ac:dyDescent="0.25">
      <c r="B4168" s="21" t="s">
        <v>512</v>
      </c>
      <c r="C4168" s="22" t="s">
        <v>3147</v>
      </c>
      <c r="D4168" s="23">
        <v>9</v>
      </c>
      <c r="E4168" s="22" t="s">
        <v>512</v>
      </c>
      <c r="F4168" s="23">
        <v>9</v>
      </c>
      <c r="G4168" s="22" t="s">
        <v>3147</v>
      </c>
      <c r="H4168" s="22" t="s">
        <v>1327</v>
      </c>
      <c r="I4168" s="23">
        <v>1</v>
      </c>
      <c r="J4168" s="23">
        <v>794</v>
      </c>
      <c r="K4168" s="23" t="s">
        <v>3429</v>
      </c>
      <c r="L4168" s="22" t="s">
        <v>3430</v>
      </c>
      <c r="M4168" s="21" t="s">
        <v>645</v>
      </c>
      <c r="N4168" s="23" t="s">
        <v>1166</v>
      </c>
      <c r="O4168" s="22" t="s">
        <v>1167</v>
      </c>
      <c r="P4168" s="22" t="s">
        <v>1168</v>
      </c>
      <c r="Q4168" s="23" t="s">
        <v>1169</v>
      </c>
      <c r="R4168" s="22" t="s">
        <v>1170</v>
      </c>
      <c r="S4168" s="21" t="s">
        <v>40</v>
      </c>
      <c r="T4168" s="23" t="s">
        <v>3435</v>
      </c>
      <c r="U4168" s="24" t="s">
        <v>16</v>
      </c>
      <c r="V4168" s="23">
        <v>135</v>
      </c>
      <c r="W4168" s="25">
        <v>0</v>
      </c>
      <c r="X4168" s="25">
        <v>0</v>
      </c>
      <c r="Y4168" s="25">
        <v>0</v>
      </c>
      <c r="Z4168" s="25">
        <v>0</v>
      </c>
      <c r="AA4168" s="25">
        <v>3795908</v>
      </c>
      <c r="AB4168" s="25">
        <v>5370806</v>
      </c>
      <c r="AC4168" s="26">
        <v>45152.505756550927</v>
      </c>
      <c r="AD4168" s="27">
        <f>ROW()</f>
        <v>4168</v>
      </c>
      <c r="AE4168" s="27">
        <f>1</f>
        <v>1</v>
      </c>
      <c r="AF4168" s="27">
        <f>SUBTOTAL(109,Tbl_NGF_Data[[#This Row],[Counter]])</f>
        <v>1</v>
      </c>
    </row>
    <row r="4169" spans="2:32" ht="60" x14ac:dyDescent="0.25">
      <c r="B4169" s="21" t="s">
        <v>512</v>
      </c>
      <c r="C4169" s="22" t="s">
        <v>3147</v>
      </c>
      <c r="D4169" s="23">
        <v>9</v>
      </c>
      <c r="E4169" s="22" t="s">
        <v>512</v>
      </c>
      <c r="F4169" s="23">
        <v>9</v>
      </c>
      <c r="G4169" s="22" t="s">
        <v>3147</v>
      </c>
      <c r="H4169" s="22" t="s">
        <v>1327</v>
      </c>
      <c r="I4169" s="23">
        <v>1</v>
      </c>
      <c r="J4169" s="23">
        <v>794</v>
      </c>
      <c r="K4169" s="23" t="s">
        <v>3429</v>
      </c>
      <c r="L4169" s="22" t="s">
        <v>3430</v>
      </c>
      <c r="M4169" s="21" t="s">
        <v>645</v>
      </c>
      <c r="N4169" s="23" t="s">
        <v>1166</v>
      </c>
      <c r="O4169" s="22" t="s">
        <v>1167</v>
      </c>
      <c r="P4169" s="22" t="s">
        <v>1168</v>
      </c>
      <c r="Q4169" s="23" t="s">
        <v>1169</v>
      </c>
      <c r="R4169" s="22" t="s">
        <v>1170</v>
      </c>
      <c r="S4169" s="21" t="s">
        <v>40</v>
      </c>
      <c r="T4169" s="23" t="s">
        <v>3435</v>
      </c>
      <c r="U4169" s="24" t="s">
        <v>17</v>
      </c>
      <c r="V4169" s="23">
        <v>200</v>
      </c>
      <c r="W4169" s="25">
        <v>0</v>
      </c>
      <c r="X4169" s="25">
        <v>0</v>
      </c>
      <c r="Y4169" s="25">
        <v>0</v>
      </c>
      <c r="Z4169" s="25">
        <v>0</v>
      </c>
      <c r="AA4169" s="25">
        <v>3286016</v>
      </c>
      <c r="AB4169" s="25">
        <v>2764971</v>
      </c>
      <c r="AC4169" s="26">
        <v>45152.505756550927</v>
      </c>
      <c r="AD4169" s="27">
        <f>ROW()</f>
        <v>4169</v>
      </c>
      <c r="AE4169" s="27">
        <f>1</f>
        <v>1</v>
      </c>
      <c r="AF4169" s="27">
        <f>SUBTOTAL(109,Tbl_NGF_Data[[#This Row],[Counter]])</f>
        <v>1</v>
      </c>
    </row>
    <row r="4170" spans="2:32" ht="60" x14ac:dyDescent="0.25">
      <c r="B4170" s="21" t="s">
        <v>512</v>
      </c>
      <c r="C4170" s="22" t="s">
        <v>3147</v>
      </c>
      <c r="D4170" s="23">
        <v>9</v>
      </c>
      <c r="E4170" s="22" t="s">
        <v>512</v>
      </c>
      <c r="F4170" s="23">
        <v>9</v>
      </c>
      <c r="G4170" s="22" t="s">
        <v>3147</v>
      </c>
      <c r="H4170" s="22" t="s">
        <v>1327</v>
      </c>
      <c r="I4170" s="23">
        <v>1</v>
      </c>
      <c r="J4170" s="23">
        <v>794</v>
      </c>
      <c r="K4170" s="23" t="s">
        <v>3429</v>
      </c>
      <c r="L4170" s="22" t="s">
        <v>3430</v>
      </c>
      <c r="M4170" s="21" t="s">
        <v>645</v>
      </c>
      <c r="N4170" s="23" t="s">
        <v>1166</v>
      </c>
      <c r="O4170" s="22" t="s">
        <v>1167</v>
      </c>
      <c r="P4170" s="22" t="s">
        <v>1168</v>
      </c>
      <c r="Q4170" s="23" t="s">
        <v>1169</v>
      </c>
      <c r="R4170" s="22" t="s">
        <v>1170</v>
      </c>
      <c r="S4170" s="21" t="s">
        <v>40</v>
      </c>
      <c r="T4170" s="23" t="s">
        <v>3435</v>
      </c>
      <c r="U4170" s="24" t="s">
        <v>18</v>
      </c>
      <c r="V4170" s="23">
        <v>220</v>
      </c>
      <c r="W4170" s="25">
        <v>0</v>
      </c>
      <c r="X4170" s="25">
        <v>0</v>
      </c>
      <c r="Y4170" s="25">
        <v>0</v>
      </c>
      <c r="Z4170" s="25">
        <v>0</v>
      </c>
      <c r="AA4170" s="25">
        <v>509892</v>
      </c>
      <c r="AB4170" s="25">
        <v>2605835</v>
      </c>
      <c r="AC4170" s="26">
        <v>45152.505756550927</v>
      </c>
      <c r="AD4170" s="27">
        <f>ROW()</f>
        <v>4170</v>
      </c>
      <c r="AE4170" s="27">
        <f>1</f>
        <v>1</v>
      </c>
      <c r="AF4170" s="27">
        <f>SUBTOTAL(109,Tbl_NGF_Data[[#This Row],[Counter]])</f>
        <v>1</v>
      </c>
    </row>
    <row r="4171" spans="2:32" ht="60" x14ac:dyDescent="0.25">
      <c r="B4171" s="21" t="s">
        <v>512</v>
      </c>
      <c r="C4171" s="22" t="s">
        <v>3147</v>
      </c>
      <c r="D4171" s="23">
        <v>9</v>
      </c>
      <c r="E4171" s="22" t="s">
        <v>512</v>
      </c>
      <c r="F4171" s="23">
        <v>9</v>
      </c>
      <c r="G4171" s="22" t="s">
        <v>3147</v>
      </c>
      <c r="H4171" s="22" t="s">
        <v>1327</v>
      </c>
      <c r="I4171" s="23">
        <v>1</v>
      </c>
      <c r="J4171" s="23">
        <v>262</v>
      </c>
      <c r="K4171" s="23" t="s">
        <v>3436</v>
      </c>
      <c r="L4171" s="22" t="s">
        <v>3437</v>
      </c>
      <c r="M4171" s="21" t="s">
        <v>522</v>
      </c>
      <c r="N4171" s="23" t="s">
        <v>1119</v>
      </c>
      <c r="O4171" s="22" t="s">
        <v>1120</v>
      </c>
      <c r="P4171" s="22" t="s">
        <v>1121</v>
      </c>
      <c r="Q4171" s="23" t="s">
        <v>3438</v>
      </c>
      <c r="R4171" s="22" t="s">
        <v>3439</v>
      </c>
      <c r="S4171" s="21" t="s">
        <v>523</v>
      </c>
      <c r="T4171" s="23" t="s">
        <v>3440</v>
      </c>
      <c r="U4171" s="24" t="s">
        <v>15</v>
      </c>
      <c r="V4171" s="23">
        <v>100</v>
      </c>
      <c r="W4171" s="25">
        <v>210017.5</v>
      </c>
      <c r="X4171" s="25">
        <v>497137.6</v>
      </c>
      <c r="Y4171" s="25">
        <v>711208.87</v>
      </c>
      <c r="Z4171" s="25">
        <v>1141930.27</v>
      </c>
      <c r="AA4171" s="25">
        <v>1606643.56</v>
      </c>
      <c r="AB4171" s="25">
        <v>2532919.79</v>
      </c>
      <c r="AC4171" s="26">
        <v>45152.505756550927</v>
      </c>
      <c r="AD4171" s="27">
        <f>ROW()</f>
        <v>4171</v>
      </c>
      <c r="AE4171" s="27">
        <f>1</f>
        <v>1</v>
      </c>
      <c r="AF4171" s="27">
        <f>SUBTOTAL(109,Tbl_NGF_Data[[#This Row],[Counter]])</f>
        <v>1</v>
      </c>
    </row>
    <row r="4172" spans="2:32" ht="60" x14ac:dyDescent="0.25">
      <c r="B4172" s="21" t="s">
        <v>512</v>
      </c>
      <c r="C4172" s="22" t="s">
        <v>3147</v>
      </c>
      <c r="D4172" s="23">
        <v>9</v>
      </c>
      <c r="E4172" s="22" t="s">
        <v>512</v>
      </c>
      <c r="F4172" s="23">
        <v>9</v>
      </c>
      <c r="G4172" s="22" t="s">
        <v>3147</v>
      </c>
      <c r="H4172" s="22" t="s">
        <v>1327</v>
      </c>
      <c r="I4172" s="23">
        <v>1</v>
      </c>
      <c r="J4172" s="23">
        <v>262</v>
      </c>
      <c r="K4172" s="23" t="s">
        <v>3436</v>
      </c>
      <c r="L4172" s="22" t="s">
        <v>3437</v>
      </c>
      <c r="M4172" s="21" t="s">
        <v>522</v>
      </c>
      <c r="N4172" s="23" t="s">
        <v>1119</v>
      </c>
      <c r="O4172" s="22" t="s">
        <v>1120</v>
      </c>
      <c r="P4172" s="22" t="s">
        <v>1121</v>
      </c>
      <c r="Q4172" s="23" t="s">
        <v>3438</v>
      </c>
      <c r="R4172" s="22" t="s">
        <v>3439</v>
      </c>
      <c r="S4172" s="21" t="s">
        <v>523</v>
      </c>
      <c r="T4172" s="23" t="s">
        <v>3440</v>
      </c>
      <c r="U4172" s="24" t="s">
        <v>16</v>
      </c>
      <c r="V4172" s="23">
        <v>135</v>
      </c>
      <c r="W4172" s="25">
        <v>2338334</v>
      </c>
      <c r="X4172" s="25">
        <v>2446485</v>
      </c>
      <c r="Y4172" s="25">
        <v>2446485</v>
      </c>
      <c r="Z4172" s="25">
        <v>2446485</v>
      </c>
      <c r="AA4172" s="25">
        <v>2446485</v>
      </c>
      <c r="AB4172" s="25">
        <v>2009219</v>
      </c>
      <c r="AC4172" s="26">
        <v>45152.505756550927</v>
      </c>
      <c r="AD4172" s="27">
        <f>ROW()</f>
        <v>4172</v>
      </c>
      <c r="AE4172" s="27">
        <f>1</f>
        <v>1</v>
      </c>
      <c r="AF4172" s="27">
        <f>SUBTOTAL(109,Tbl_NGF_Data[[#This Row],[Counter]])</f>
        <v>1</v>
      </c>
    </row>
    <row r="4173" spans="2:32" ht="60" x14ac:dyDescent="0.25">
      <c r="B4173" s="21" t="s">
        <v>512</v>
      </c>
      <c r="C4173" s="22" t="s">
        <v>3147</v>
      </c>
      <c r="D4173" s="23">
        <v>9</v>
      </c>
      <c r="E4173" s="22" t="s">
        <v>512</v>
      </c>
      <c r="F4173" s="23">
        <v>9</v>
      </c>
      <c r="G4173" s="22" t="s">
        <v>3147</v>
      </c>
      <c r="H4173" s="22" t="s">
        <v>1327</v>
      </c>
      <c r="I4173" s="23">
        <v>1</v>
      </c>
      <c r="J4173" s="23">
        <v>262</v>
      </c>
      <c r="K4173" s="23" t="s">
        <v>3436</v>
      </c>
      <c r="L4173" s="22" t="s">
        <v>3437</v>
      </c>
      <c r="M4173" s="21" t="s">
        <v>522</v>
      </c>
      <c r="N4173" s="23" t="s">
        <v>1119</v>
      </c>
      <c r="O4173" s="22" t="s">
        <v>1120</v>
      </c>
      <c r="P4173" s="22" t="s">
        <v>1121</v>
      </c>
      <c r="Q4173" s="23" t="s">
        <v>3438</v>
      </c>
      <c r="R4173" s="22" t="s">
        <v>3439</v>
      </c>
      <c r="S4173" s="21" t="s">
        <v>523</v>
      </c>
      <c r="T4173" s="23" t="s">
        <v>3440</v>
      </c>
      <c r="U4173" s="24" t="s">
        <v>17</v>
      </c>
      <c r="V4173" s="23">
        <v>200</v>
      </c>
      <c r="W4173" s="25">
        <v>1918817.1500000004</v>
      </c>
      <c r="X4173" s="25">
        <v>1542836.1200000008</v>
      </c>
      <c r="Y4173" s="25">
        <v>1606468.8699999999</v>
      </c>
      <c r="Z4173" s="25">
        <v>1904367.0900000003</v>
      </c>
      <c r="AA4173" s="25">
        <v>2119772.23</v>
      </c>
      <c r="AB4173" s="25">
        <v>1546713.9399999995</v>
      </c>
      <c r="AC4173" s="26">
        <v>45152.505756550927</v>
      </c>
      <c r="AD4173" s="27">
        <f>ROW()</f>
        <v>4173</v>
      </c>
      <c r="AE4173" s="27">
        <f>1</f>
        <v>1</v>
      </c>
      <c r="AF4173" s="27">
        <f>SUBTOTAL(109,Tbl_NGF_Data[[#This Row],[Counter]])</f>
        <v>1</v>
      </c>
    </row>
    <row r="4174" spans="2:32" ht="60" x14ac:dyDescent="0.25">
      <c r="B4174" s="21" t="s">
        <v>512</v>
      </c>
      <c r="C4174" s="22" t="s">
        <v>3147</v>
      </c>
      <c r="D4174" s="23">
        <v>9</v>
      </c>
      <c r="E4174" s="22" t="s">
        <v>512</v>
      </c>
      <c r="F4174" s="23">
        <v>9</v>
      </c>
      <c r="G4174" s="22" t="s">
        <v>3147</v>
      </c>
      <c r="H4174" s="22" t="s">
        <v>1327</v>
      </c>
      <c r="I4174" s="23">
        <v>1</v>
      </c>
      <c r="J4174" s="23">
        <v>262</v>
      </c>
      <c r="K4174" s="23" t="s">
        <v>3436</v>
      </c>
      <c r="L4174" s="22" t="s">
        <v>3437</v>
      </c>
      <c r="M4174" s="21" t="s">
        <v>522</v>
      </c>
      <c r="N4174" s="23" t="s">
        <v>1119</v>
      </c>
      <c r="O4174" s="22" t="s">
        <v>1120</v>
      </c>
      <c r="P4174" s="22" t="s">
        <v>1121</v>
      </c>
      <c r="Q4174" s="23" t="s">
        <v>3438</v>
      </c>
      <c r="R4174" s="22" t="s">
        <v>3439</v>
      </c>
      <c r="S4174" s="21" t="s">
        <v>523</v>
      </c>
      <c r="T4174" s="23" t="s">
        <v>3440</v>
      </c>
      <c r="U4174" s="24" t="s">
        <v>18</v>
      </c>
      <c r="V4174" s="23">
        <v>220</v>
      </c>
      <c r="W4174" s="25">
        <v>419516.84999999963</v>
      </c>
      <c r="X4174" s="25">
        <v>903648.87999999919</v>
      </c>
      <c r="Y4174" s="25">
        <v>840016.13000000012</v>
      </c>
      <c r="Z4174" s="25">
        <v>542117.90999999968</v>
      </c>
      <c r="AA4174" s="25">
        <v>326712.77</v>
      </c>
      <c r="AB4174" s="25">
        <v>462505.06000000052</v>
      </c>
      <c r="AC4174" s="26">
        <v>45152.505756550927</v>
      </c>
      <c r="AD4174" s="27">
        <f>ROW()</f>
        <v>4174</v>
      </c>
      <c r="AE4174" s="27">
        <f>1</f>
        <v>1</v>
      </c>
      <c r="AF4174" s="27">
        <f>SUBTOTAL(109,Tbl_NGF_Data[[#This Row],[Counter]])</f>
        <v>1</v>
      </c>
    </row>
    <row r="4175" spans="2:32" ht="60" x14ac:dyDescent="0.25">
      <c r="B4175" s="21" t="s">
        <v>512</v>
      </c>
      <c r="C4175" s="22" t="s">
        <v>3147</v>
      </c>
      <c r="D4175" s="23">
        <v>9</v>
      </c>
      <c r="E4175" s="22" t="s">
        <v>512</v>
      </c>
      <c r="F4175" s="23">
        <v>9</v>
      </c>
      <c r="G4175" s="22" t="s">
        <v>3147</v>
      </c>
      <c r="H4175" s="22" t="s">
        <v>1327</v>
      </c>
      <c r="I4175" s="23">
        <v>1</v>
      </c>
      <c r="J4175" s="23">
        <v>262</v>
      </c>
      <c r="K4175" s="23" t="s">
        <v>3436</v>
      </c>
      <c r="L4175" s="22" t="s">
        <v>3437</v>
      </c>
      <c r="M4175" s="21" t="s">
        <v>522</v>
      </c>
      <c r="N4175" s="23" t="s">
        <v>1119</v>
      </c>
      <c r="O4175" s="22" t="s">
        <v>1120</v>
      </c>
      <c r="P4175" s="22" t="s">
        <v>1121</v>
      </c>
      <c r="Q4175" s="23" t="s">
        <v>3438</v>
      </c>
      <c r="R4175" s="22" t="s">
        <v>3439</v>
      </c>
      <c r="S4175" s="21" t="s">
        <v>523</v>
      </c>
      <c r="T4175" s="23" t="s">
        <v>3440</v>
      </c>
      <c r="U4175" s="24" t="s">
        <v>19</v>
      </c>
      <c r="V4175" s="23">
        <v>500</v>
      </c>
      <c r="W4175" s="25">
        <v>1823473.17</v>
      </c>
      <c r="X4175" s="25">
        <v>1834621.22</v>
      </c>
      <c r="Y4175" s="25">
        <v>1910581.1399999997</v>
      </c>
      <c r="Z4175" s="25">
        <v>2182964.9900000002</v>
      </c>
      <c r="AA4175" s="25">
        <v>2568511.3899999997</v>
      </c>
      <c r="AB4175" s="25">
        <v>2625928.67</v>
      </c>
      <c r="AC4175" s="26">
        <v>45152.505756550927</v>
      </c>
      <c r="AD4175" s="27">
        <f>ROW()</f>
        <v>4175</v>
      </c>
      <c r="AE4175" s="27">
        <f>1</f>
        <v>1</v>
      </c>
      <c r="AF4175" s="27">
        <f>SUBTOTAL(109,Tbl_NGF_Data[[#This Row],[Counter]])</f>
        <v>1</v>
      </c>
    </row>
    <row r="4176" spans="2:32" ht="60" x14ac:dyDescent="0.25">
      <c r="B4176" s="21" t="s">
        <v>512</v>
      </c>
      <c r="C4176" s="22" t="s">
        <v>3147</v>
      </c>
      <c r="D4176" s="23">
        <v>9</v>
      </c>
      <c r="E4176" s="22" t="s">
        <v>512</v>
      </c>
      <c r="F4176" s="23">
        <v>9</v>
      </c>
      <c r="G4176" s="22" t="s">
        <v>3147</v>
      </c>
      <c r="H4176" s="22" t="s">
        <v>1327</v>
      </c>
      <c r="I4176" s="23">
        <v>1</v>
      </c>
      <c r="J4176" s="23">
        <v>262</v>
      </c>
      <c r="K4176" s="23" t="s">
        <v>3436</v>
      </c>
      <c r="L4176" s="22" t="s">
        <v>3437</v>
      </c>
      <c r="M4176" s="21" t="s">
        <v>522</v>
      </c>
      <c r="N4176" s="23" t="s">
        <v>1119</v>
      </c>
      <c r="O4176" s="22" t="s">
        <v>1120</v>
      </c>
      <c r="P4176" s="22" t="s">
        <v>1121</v>
      </c>
      <c r="Q4176" s="23" t="s">
        <v>1239</v>
      </c>
      <c r="R4176" s="22" t="s">
        <v>1240</v>
      </c>
      <c r="S4176" s="21" t="s">
        <v>100</v>
      </c>
      <c r="T4176" s="23" t="s">
        <v>3441</v>
      </c>
      <c r="U4176" s="24" t="s">
        <v>15</v>
      </c>
      <c r="V4176" s="23">
        <v>100</v>
      </c>
      <c r="W4176" s="25">
        <v>592900.30999999994</v>
      </c>
      <c r="X4176" s="25">
        <v>350622.46</v>
      </c>
      <c r="Y4176" s="25">
        <v>671991.82000000007</v>
      </c>
      <c r="Z4176" s="25">
        <v>2328489.61</v>
      </c>
      <c r="AA4176" s="25">
        <v>3553279.42</v>
      </c>
      <c r="AB4176" s="25">
        <v>4458353.95</v>
      </c>
      <c r="AC4176" s="26">
        <v>45152.505756550927</v>
      </c>
      <c r="AD4176" s="27">
        <f>ROW()</f>
        <v>4176</v>
      </c>
      <c r="AE4176" s="27">
        <f>1</f>
        <v>1</v>
      </c>
      <c r="AF4176" s="27">
        <f>SUBTOTAL(109,Tbl_NGF_Data[[#This Row],[Counter]])</f>
        <v>1</v>
      </c>
    </row>
    <row r="4177" spans="2:32" ht="60" x14ac:dyDescent="0.25">
      <c r="B4177" s="21" t="s">
        <v>512</v>
      </c>
      <c r="C4177" s="22" t="s">
        <v>3147</v>
      </c>
      <c r="D4177" s="23">
        <v>9</v>
      </c>
      <c r="E4177" s="22" t="s">
        <v>512</v>
      </c>
      <c r="F4177" s="23">
        <v>9</v>
      </c>
      <c r="G4177" s="22" t="s">
        <v>3147</v>
      </c>
      <c r="H4177" s="22" t="s">
        <v>1327</v>
      </c>
      <c r="I4177" s="23">
        <v>1</v>
      </c>
      <c r="J4177" s="23">
        <v>262</v>
      </c>
      <c r="K4177" s="23" t="s">
        <v>3436</v>
      </c>
      <c r="L4177" s="22" t="s">
        <v>3437</v>
      </c>
      <c r="M4177" s="21" t="s">
        <v>522</v>
      </c>
      <c r="N4177" s="23" t="s">
        <v>1119</v>
      </c>
      <c r="O4177" s="22" t="s">
        <v>1120</v>
      </c>
      <c r="P4177" s="22" t="s">
        <v>1121</v>
      </c>
      <c r="Q4177" s="23" t="s">
        <v>1239</v>
      </c>
      <c r="R4177" s="22" t="s">
        <v>1240</v>
      </c>
      <c r="S4177" s="21" t="s">
        <v>100</v>
      </c>
      <c r="T4177" s="23" t="s">
        <v>3441</v>
      </c>
      <c r="U4177" s="24" t="s">
        <v>16</v>
      </c>
      <c r="V4177" s="23">
        <v>135</v>
      </c>
      <c r="W4177" s="25">
        <v>9913502</v>
      </c>
      <c r="X4177" s="25">
        <v>10403071</v>
      </c>
      <c r="Y4177" s="25">
        <v>10403071</v>
      </c>
      <c r="Z4177" s="25">
        <v>10403071</v>
      </c>
      <c r="AA4177" s="25">
        <v>10403071</v>
      </c>
      <c r="AB4177" s="25">
        <v>11999560</v>
      </c>
      <c r="AC4177" s="26">
        <v>45152.505756550927</v>
      </c>
      <c r="AD4177" s="27">
        <f>ROW()</f>
        <v>4177</v>
      </c>
      <c r="AE4177" s="27">
        <f>1</f>
        <v>1</v>
      </c>
      <c r="AF4177" s="27">
        <f>SUBTOTAL(109,Tbl_NGF_Data[[#This Row],[Counter]])</f>
        <v>1</v>
      </c>
    </row>
    <row r="4178" spans="2:32" ht="60" x14ac:dyDescent="0.25">
      <c r="B4178" s="21" t="s">
        <v>512</v>
      </c>
      <c r="C4178" s="22" t="s">
        <v>3147</v>
      </c>
      <c r="D4178" s="23">
        <v>9</v>
      </c>
      <c r="E4178" s="22" t="s">
        <v>512</v>
      </c>
      <c r="F4178" s="23">
        <v>9</v>
      </c>
      <c r="G4178" s="22" t="s">
        <v>3147</v>
      </c>
      <c r="H4178" s="22" t="s">
        <v>1327</v>
      </c>
      <c r="I4178" s="23">
        <v>1</v>
      </c>
      <c r="J4178" s="23">
        <v>262</v>
      </c>
      <c r="K4178" s="23" t="s">
        <v>3436</v>
      </c>
      <c r="L4178" s="22" t="s">
        <v>3437</v>
      </c>
      <c r="M4178" s="21" t="s">
        <v>522</v>
      </c>
      <c r="N4178" s="23" t="s">
        <v>1119</v>
      </c>
      <c r="O4178" s="22" t="s">
        <v>1120</v>
      </c>
      <c r="P4178" s="22" t="s">
        <v>1121</v>
      </c>
      <c r="Q4178" s="23" t="s">
        <v>1239</v>
      </c>
      <c r="R4178" s="22" t="s">
        <v>1240</v>
      </c>
      <c r="S4178" s="21" t="s">
        <v>100</v>
      </c>
      <c r="T4178" s="23" t="s">
        <v>3441</v>
      </c>
      <c r="U4178" s="24" t="s">
        <v>17</v>
      </c>
      <c r="V4178" s="23">
        <v>200</v>
      </c>
      <c r="W4178" s="25">
        <v>9524007.8199999966</v>
      </c>
      <c r="X4178" s="25">
        <v>9238333.0800000038</v>
      </c>
      <c r="Y4178" s="25">
        <v>9115155.7699999996</v>
      </c>
      <c r="Z4178" s="25">
        <v>9292911.3999999985</v>
      </c>
      <c r="AA4178" s="25">
        <v>10241799.720000001</v>
      </c>
      <c r="AB4178" s="25">
        <v>11433933.680000002</v>
      </c>
      <c r="AC4178" s="26">
        <v>45152.505756550927</v>
      </c>
      <c r="AD4178" s="27">
        <f>ROW()</f>
        <v>4178</v>
      </c>
      <c r="AE4178" s="27">
        <f>1</f>
        <v>1</v>
      </c>
      <c r="AF4178" s="27">
        <f>SUBTOTAL(109,Tbl_NGF_Data[[#This Row],[Counter]])</f>
        <v>1</v>
      </c>
    </row>
    <row r="4179" spans="2:32" ht="60" x14ac:dyDescent="0.25">
      <c r="B4179" s="21" t="s">
        <v>512</v>
      </c>
      <c r="C4179" s="22" t="s">
        <v>3147</v>
      </c>
      <c r="D4179" s="23">
        <v>9</v>
      </c>
      <c r="E4179" s="22" t="s">
        <v>512</v>
      </c>
      <c r="F4179" s="23">
        <v>9</v>
      </c>
      <c r="G4179" s="22" t="s">
        <v>3147</v>
      </c>
      <c r="H4179" s="22" t="s">
        <v>1327</v>
      </c>
      <c r="I4179" s="23">
        <v>1</v>
      </c>
      <c r="J4179" s="23">
        <v>262</v>
      </c>
      <c r="K4179" s="23" t="s">
        <v>3436</v>
      </c>
      <c r="L4179" s="22" t="s">
        <v>3437</v>
      </c>
      <c r="M4179" s="21" t="s">
        <v>522</v>
      </c>
      <c r="N4179" s="23" t="s">
        <v>1119</v>
      </c>
      <c r="O4179" s="22" t="s">
        <v>1120</v>
      </c>
      <c r="P4179" s="22" t="s">
        <v>1121</v>
      </c>
      <c r="Q4179" s="23" t="s">
        <v>1239</v>
      </c>
      <c r="R4179" s="22" t="s">
        <v>1240</v>
      </c>
      <c r="S4179" s="21" t="s">
        <v>100</v>
      </c>
      <c r="T4179" s="23" t="s">
        <v>3441</v>
      </c>
      <c r="U4179" s="24" t="s">
        <v>18</v>
      </c>
      <c r="V4179" s="23">
        <v>220</v>
      </c>
      <c r="W4179" s="25">
        <v>389494.18000000343</v>
      </c>
      <c r="X4179" s="25">
        <v>1164737.9199999962</v>
      </c>
      <c r="Y4179" s="25">
        <v>1287915.2300000004</v>
      </c>
      <c r="Z4179" s="25">
        <v>1110159.6000000015</v>
      </c>
      <c r="AA4179" s="25">
        <v>161271.27999999933</v>
      </c>
      <c r="AB4179" s="25">
        <v>565626.31999999844</v>
      </c>
      <c r="AC4179" s="26">
        <v>45152.505756550927</v>
      </c>
      <c r="AD4179" s="27">
        <f>ROW()</f>
        <v>4179</v>
      </c>
      <c r="AE4179" s="27">
        <f>1</f>
        <v>1</v>
      </c>
      <c r="AF4179" s="27">
        <f>SUBTOTAL(109,Tbl_NGF_Data[[#This Row],[Counter]])</f>
        <v>1</v>
      </c>
    </row>
    <row r="4180" spans="2:32" ht="60" x14ac:dyDescent="0.25">
      <c r="B4180" s="21" t="s">
        <v>512</v>
      </c>
      <c r="C4180" s="22" t="s">
        <v>3147</v>
      </c>
      <c r="D4180" s="23">
        <v>9</v>
      </c>
      <c r="E4180" s="22" t="s">
        <v>512</v>
      </c>
      <c r="F4180" s="23">
        <v>9</v>
      </c>
      <c r="G4180" s="22" t="s">
        <v>3147</v>
      </c>
      <c r="H4180" s="22" t="s">
        <v>1327</v>
      </c>
      <c r="I4180" s="23">
        <v>1</v>
      </c>
      <c r="J4180" s="23">
        <v>262</v>
      </c>
      <c r="K4180" s="23" t="s">
        <v>3436</v>
      </c>
      <c r="L4180" s="22" t="s">
        <v>3437</v>
      </c>
      <c r="M4180" s="21" t="s">
        <v>522</v>
      </c>
      <c r="N4180" s="23" t="s">
        <v>1119</v>
      </c>
      <c r="O4180" s="22" t="s">
        <v>1120</v>
      </c>
      <c r="P4180" s="22" t="s">
        <v>1121</v>
      </c>
      <c r="Q4180" s="23" t="s">
        <v>1239</v>
      </c>
      <c r="R4180" s="22" t="s">
        <v>1240</v>
      </c>
      <c r="S4180" s="21" t="s">
        <v>100</v>
      </c>
      <c r="T4180" s="23" t="s">
        <v>3441</v>
      </c>
      <c r="U4180" s="24" t="s">
        <v>19</v>
      </c>
      <c r="V4180" s="23">
        <v>500</v>
      </c>
      <c r="W4180" s="25">
        <v>9619014.9600000009</v>
      </c>
      <c r="X4180" s="25">
        <v>9235099.2300000004</v>
      </c>
      <c r="Y4180" s="25">
        <v>9490195.1300000008</v>
      </c>
      <c r="Z4180" s="25">
        <v>10949409.189999999</v>
      </c>
      <c r="AA4180" s="25">
        <v>11466414.529999999</v>
      </c>
      <c r="AB4180" s="25">
        <v>12338688.949999999</v>
      </c>
      <c r="AC4180" s="26">
        <v>45152.505756550927</v>
      </c>
      <c r="AD4180" s="27">
        <f>ROW()</f>
        <v>4180</v>
      </c>
      <c r="AE4180" s="27">
        <f>1</f>
        <v>1</v>
      </c>
      <c r="AF4180" s="27">
        <f>SUBTOTAL(109,Tbl_NGF_Data[[#This Row],[Counter]])</f>
        <v>1</v>
      </c>
    </row>
    <row r="4181" spans="2:32" ht="60" x14ac:dyDescent="0.25">
      <c r="B4181" s="21" t="s">
        <v>512</v>
      </c>
      <c r="C4181" s="22" t="s">
        <v>3147</v>
      </c>
      <c r="D4181" s="23">
        <v>9</v>
      </c>
      <c r="E4181" s="22" t="s">
        <v>512</v>
      </c>
      <c r="F4181" s="23">
        <v>9</v>
      </c>
      <c r="G4181" s="22" t="s">
        <v>3147</v>
      </c>
      <c r="H4181" s="22" t="s">
        <v>1327</v>
      </c>
      <c r="I4181" s="23">
        <v>1</v>
      </c>
      <c r="J4181" s="23">
        <v>262</v>
      </c>
      <c r="K4181" s="23" t="s">
        <v>3436</v>
      </c>
      <c r="L4181" s="22" t="s">
        <v>3437</v>
      </c>
      <c r="M4181" s="21" t="s">
        <v>522</v>
      </c>
      <c r="N4181" s="23" t="s">
        <v>1119</v>
      </c>
      <c r="O4181" s="22" t="s">
        <v>1120</v>
      </c>
      <c r="P4181" s="22" t="s">
        <v>1121</v>
      </c>
      <c r="Q4181" s="23" t="s">
        <v>1366</v>
      </c>
      <c r="R4181" s="22" t="s">
        <v>1367</v>
      </c>
      <c r="S4181" s="21" t="s">
        <v>103</v>
      </c>
      <c r="T4181" s="23" t="s">
        <v>3442</v>
      </c>
      <c r="U4181" s="24" t="s">
        <v>16</v>
      </c>
      <c r="V4181" s="23">
        <v>135</v>
      </c>
      <c r="W4181" s="25">
        <v>153226</v>
      </c>
      <c r="X4181" s="25">
        <v>0</v>
      </c>
      <c r="Y4181" s="25">
        <v>0</v>
      </c>
      <c r="Z4181" s="25">
        <v>0</v>
      </c>
      <c r="AA4181" s="25">
        <v>0</v>
      </c>
      <c r="AB4181" s="25">
        <v>0</v>
      </c>
      <c r="AC4181" s="26">
        <v>45152.505756550927</v>
      </c>
      <c r="AD4181" s="27">
        <f>ROW()</f>
        <v>4181</v>
      </c>
      <c r="AE4181" s="27">
        <f>1</f>
        <v>1</v>
      </c>
      <c r="AF4181" s="27">
        <f>SUBTOTAL(109,Tbl_NGF_Data[[#This Row],[Counter]])</f>
        <v>1</v>
      </c>
    </row>
    <row r="4182" spans="2:32" ht="60" x14ac:dyDescent="0.25">
      <c r="B4182" s="21" t="s">
        <v>512</v>
      </c>
      <c r="C4182" s="22" t="s">
        <v>3147</v>
      </c>
      <c r="D4182" s="23">
        <v>9</v>
      </c>
      <c r="E4182" s="22" t="s">
        <v>512</v>
      </c>
      <c r="F4182" s="23">
        <v>9</v>
      </c>
      <c r="G4182" s="22" t="s">
        <v>3147</v>
      </c>
      <c r="H4182" s="22" t="s">
        <v>1327</v>
      </c>
      <c r="I4182" s="23">
        <v>1</v>
      </c>
      <c r="J4182" s="23">
        <v>262</v>
      </c>
      <c r="K4182" s="23" t="s">
        <v>3436</v>
      </c>
      <c r="L4182" s="22" t="s">
        <v>3437</v>
      </c>
      <c r="M4182" s="21" t="s">
        <v>522</v>
      </c>
      <c r="N4182" s="23" t="s">
        <v>1119</v>
      </c>
      <c r="O4182" s="22" t="s">
        <v>1120</v>
      </c>
      <c r="P4182" s="22" t="s">
        <v>1121</v>
      </c>
      <c r="Q4182" s="23" t="s">
        <v>1366</v>
      </c>
      <c r="R4182" s="22" t="s">
        <v>1367</v>
      </c>
      <c r="S4182" s="21" t="s">
        <v>103</v>
      </c>
      <c r="T4182" s="23" t="s">
        <v>3442</v>
      </c>
      <c r="U4182" s="24" t="s">
        <v>17</v>
      </c>
      <c r="V4182" s="23">
        <v>200</v>
      </c>
      <c r="W4182" s="25">
        <v>153225.59</v>
      </c>
      <c r="X4182" s="25">
        <v>0</v>
      </c>
      <c r="Y4182" s="25">
        <v>0</v>
      </c>
      <c r="Z4182" s="25">
        <v>0</v>
      </c>
      <c r="AA4182" s="25">
        <v>0</v>
      </c>
      <c r="AB4182" s="25">
        <v>0</v>
      </c>
      <c r="AC4182" s="26">
        <v>45152.505756550927</v>
      </c>
      <c r="AD4182" s="27">
        <f>ROW()</f>
        <v>4182</v>
      </c>
      <c r="AE4182" s="27">
        <f>1</f>
        <v>1</v>
      </c>
      <c r="AF4182" s="27">
        <f>SUBTOTAL(109,Tbl_NGF_Data[[#This Row],[Counter]])</f>
        <v>1</v>
      </c>
    </row>
    <row r="4183" spans="2:32" ht="60" x14ac:dyDescent="0.25">
      <c r="B4183" s="21" t="s">
        <v>512</v>
      </c>
      <c r="C4183" s="22" t="s">
        <v>3147</v>
      </c>
      <c r="D4183" s="23">
        <v>9</v>
      </c>
      <c r="E4183" s="22" t="s">
        <v>512</v>
      </c>
      <c r="F4183" s="23">
        <v>9</v>
      </c>
      <c r="G4183" s="22" t="s">
        <v>3147</v>
      </c>
      <c r="H4183" s="22" t="s">
        <v>1327</v>
      </c>
      <c r="I4183" s="23">
        <v>1</v>
      </c>
      <c r="J4183" s="23">
        <v>262</v>
      </c>
      <c r="K4183" s="23" t="s">
        <v>3436</v>
      </c>
      <c r="L4183" s="22" t="s">
        <v>3437</v>
      </c>
      <c r="M4183" s="21" t="s">
        <v>522</v>
      </c>
      <c r="N4183" s="23" t="s">
        <v>1119</v>
      </c>
      <c r="O4183" s="22" t="s">
        <v>1120</v>
      </c>
      <c r="P4183" s="22" t="s">
        <v>1121</v>
      </c>
      <c r="Q4183" s="23" t="s">
        <v>1366</v>
      </c>
      <c r="R4183" s="22" t="s">
        <v>1367</v>
      </c>
      <c r="S4183" s="21" t="s">
        <v>103</v>
      </c>
      <c r="T4183" s="23" t="s">
        <v>3442</v>
      </c>
      <c r="U4183" s="24" t="s">
        <v>18</v>
      </c>
      <c r="V4183" s="23">
        <v>220</v>
      </c>
      <c r="W4183" s="25">
        <v>0.41000000000349246</v>
      </c>
      <c r="X4183" s="25">
        <v>0</v>
      </c>
      <c r="Y4183" s="25">
        <v>0</v>
      </c>
      <c r="Z4183" s="25">
        <v>0</v>
      </c>
      <c r="AA4183" s="25">
        <v>0</v>
      </c>
      <c r="AB4183" s="25">
        <v>0</v>
      </c>
      <c r="AC4183" s="26">
        <v>45152.505756550927</v>
      </c>
      <c r="AD4183" s="27">
        <f>ROW()</f>
        <v>4183</v>
      </c>
      <c r="AE4183" s="27">
        <f>1</f>
        <v>1</v>
      </c>
      <c r="AF4183" s="27">
        <f>SUBTOTAL(109,Tbl_NGF_Data[[#This Row],[Counter]])</f>
        <v>1</v>
      </c>
    </row>
    <row r="4184" spans="2:32" ht="60" x14ac:dyDescent="0.25">
      <c r="B4184" s="21" t="s">
        <v>512</v>
      </c>
      <c r="C4184" s="22" t="s">
        <v>3147</v>
      </c>
      <c r="D4184" s="23">
        <v>9</v>
      </c>
      <c r="E4184" s="22" t="s">
        <v>512</v>
      </c>
      <c r="F4184" s="23">
        <v>9</v>
      </c>
      <c r="G4184" s="22" t="s">
        <v>3147</v>
      </c>
      <c r="H4184" s="22" t="s">
        <v>1327</v>
      </c>
      <c r="I4184" s="23">
        <v>1</v>
      </c>
      <c r="J4184" s="23">
        <v>262</v>
      </c>
      <c r="K4184" s="23" t="s">
        <v>3436</v>
      </c>
      <c r="L4184" s="22" t="s">
        <v>3437</v>
      </c>
      <c r="M4184" s="21" t="s">
        <v>522</v>
      </c>
      <c r="N4184" s="23" t="s">
        <v>1119</v>
      </c>
      <c r="O4184" s="22" t="s">
        <v>1120</v>
      </c>
      <c r="P4184" s="22" t="s">
        <v>1121</v>
      </c>
      <c r="Q4184" s="23" t="s">
        <v>1366</v>
      </c>
      <c r="R4184" s="22" t="s">
        <v>1367</v>
      </c>
      <c r="S4184" s="21" t="s">
        <v>103</v>
      </c>
      <c r="T4184" s="23" t="s">
        <v>3442</v>
      </c>
      <c r="U4184" s="24" t="s">
        <v>19</v>
      </c>
      <c r="V4184" s="23">
        <v>500</v>
      </c>
      <c r="W4184" s="25">
        <v>153225.59</v>
      </c>
      <c r="X4184" s="25">
        <v>0</v>
      </c>
      <c r="Y4184" s="25">
        <v>0</v>
      </c>
      <c r="Z4184" s="25">
        <v>0</v>
      </c>
      <c r="AA4184" s="25">
        <v>0</v>
      </c>
      <c r="AB4184" s="25">
        <v>0</v>
      </c>
      <c r="AC4184" s="26">
        <v>45152.505756550927</v>
      </c>
      <c r="AD4184" s="27">
        <f>ROW()</f>
        <v>4184</v>
      </c>
      <c r="AE4184" s="27">
        <f>1</f>
        <v>1</v>
      </c>
      <c r="AF4184" s="27">
        <f>SUBTOTAL(109,Tbl_NGF_Data[[#This Row],[Counter]])</f>
        <v>1</v>
      </c>
    </row>
    <row r="4185" spans="2:32" ht="60" x14ac:dyDescent="0.25">
      <c r="B4185" s="21" t="s">
        <v>512</v>
      </c>
      <c r="C4185" s="22" t="s">
        <v>3147</v>
      </c>
      <c r="D4185" s="23">
        <v>9</v>
      </c>
      <c r="E4185" s="22" t="s">
        <v>512</v>
      </c>
      <c r="F4185" s="23">
        <v>9</v>
      </c>
      <c r="G4185" s="22" t="s">
        <v>3147</v>
      </c>
      <c r="H4185" s="22" t="s">
        <v>1327</v>
      </c>
      <c r="I4185" s="23">
        <v>1</v>
      </c>
      <c r="J4185" s="23">
        <v>262</v>
      </c>
      <c r="K4185" s="23" t="s">
        <v>3436</v>
      </c>
      <c r="L4185" s="22" t="s">
        <v>3437</v>
      </c>
      <c r="M4185" s="21" t="s">
        <v>522</v>
      </c>
      <c r="N4185" s="23" t="s">
        <v>1186</v>
      </c>
      <c r="O4185" s="22" t="s">
        <v>1187</v>
      </c>
      <c r="P4185" s="22" t="s">
        <v>1188</v>
      </c>
      <c r="Q4185" s="23" t="s">
        <v>3443</v>
      </c>
      <c r="R4185" s="22" t="s">
        <v>3444</v>
      </c>
      <c r="S4185" s="21" t="s">
        <v>524</v>
      </c>
      <c r="T4185" s="23" t="s">
        <v>3445</v>
      </c>
      <c r="U4185" s="24" t="s">
        <v>15</v>
      </c>
      <c r="V4185" s="23">
        <v>100</v>
      </c>
      <c r="W4185" s="25">
        <v>284162.84000000003</v>
      </c>
      <c r="X4185" s="25">
        <v>298938.48</v>
      </c>
      <c r="Y4185" s="25">
        <v>345354.46</v>
      </c>
      <c r="Z4185" s="25">
        <v>445576.63</v>
      </c>
      <c r="AA4185" s="25">
        <v>517318.58</v>
      </c>
      <c r="AB4185" s="25">
        <v>597874.43000000005</v>
      </c>
      <c r="AC4185" s="26">
        <v>45152.505756550927</v>
      </c>
      <c r="AD4185" s="27">
        <f>ROW()</f>
        <v>4185</v>
      </c>
      <c r="AE4185" s="27">
        <f>1</f>
        <v>1</v>
      </c>
      <c r="AF4185" s="27">
        <f>SUBTOTAL(109,Tbl_NGF_Data[[#This Row],[Counter]])</f>
        <v>1</v>
      </c>
    </row>
    <row r="4186" spans="2:32" ht="60" x14ac:dyDescent="0.25">
      <c r="B4186" s="21" t="s">
        <v>512</v>
      </c>
      <c r="C4186" s="22" t="s">
        <v>3147</v>
      </c>
      <c r="D4186" s="23">
        <v>9</v>
      </c>
      <c r="E4186" s="22" t="s">
        <v>512</v>
      </c>
      <c r="F4186" s="23">
        <v>9</v>
      </c>
      <c r="G4186" s="22" t="s">
        <v>3147</v>
      </c>
      <c r="H4186" s="22" t="s">
        <v>1327</v>
      </c>
      <c r="I4186" s="23">
        <v>1</v>
      </c>
      <c r="J4186" s="23">
        <v>262</v>
      </c>
      <c r="K4186" s="23" t="s">
        <v>3436</v>
      </c>
      <c r="L4186" s="22" t="s">
        <v>3437</v>
      </c>
      <c r="M4186" s="21" t="s">
        <v>522</v>
      </c>
      <c r="N4186" s="23" t="s">
        <v>1186</v>
      </c>
      <c r="O4186" s="22" t="s">
        <v>1187</v>
      </c>
      <c r="P4186" s="22" t="s">
        <v>1188</v>
      </c>
      <c r="Q4186" s="23" t="s">
        <v>3443</v>
      </c>
      <c r="R4186" s="22" t="s">
        <v>3444</v>
      </c>
      <c r="S4186" s="21" t="s">
        <v>524</v>
      </c>
      <c r="T4186" s="23" t="s">
        <v>3445</v>
      </c>
      <c r="U4186" s="24" t="s">
        <v>16</v>
      </c>
      <c r="V4186" s="23">
        <v>135</v>
      </c>
      <c r="W4186" s="25">
        <v>200000</v>
      </c>
      <c r="X4186" s="25">
        <v>200000</v>
      </c>
      <c r="Y4186" s="25">
        <v>200000</v>
      </c>
      <c r="Z4186" s="25">
        <v>200000</v>
      </c>
      <c r="AA4186" s="25">
        <v>200000</v>
      </c>
      <c r="AB4186" s="25">
        <v>200000</v>
      </c>
      <c r="AC4186" s="26">
        <v>45152.505756550927</v>
      </c>
      <c r="AD4186" s="27">
        <f>ROW()</f>
        <v>4186</v>
      </c>
      <c r="AE4186" s="27">
        <f>1</f>
        <v>1</v>
      </c>
      <c r="AF4186" s="27">
        <f>SUBTOTAL(109,Tbl_NGF_Data[[#This Row],[Counter]])</f>
        <v>1</v>
      </c>
    </row>
    <row r="4187" spans="2:32" ht="60" x14ac:dyDescent="0.25">
      <c r="B4187" s="21" t="s">
        <v>512</v>
      </c>
      <c r="C4187" s="22" t="s">
        <v>3147</v>
      </c>
      <c r="D4187" s="23">
        <v>9</v>
      </c>
      <c r="E4187" s="22" t="s">
        <v>512</v>
      </c>
      <c r="F4187" s="23">
        <v>9</v>
      </c>
      <c r="G4187" s="22" t="s">
        <v>3147</v>
      </c>
      <c r="H4187" s="22" t="s">
        <v>1327</v>
      </c>
      <c r="I4187" s="23">
        <v>1</v>
      </c>
      <c r="J4187" s="23">
        <v>262</v>
      </c>
      <c r="K4187" s="23" t="s">
        <v>3436</v>
      </c>
      <c r="L4187" s="22" t="s">
        <v>3437</v>
      </c>
      <c r="M4187" s="21" t="s">
        <v>522</v>
      </c>
      <c r="N4187" s="23" t="s">
        <v>1186</v>
      </c>
      <c r="O4187" s="22" t="s">
        <v>1187</v>
      </c>
      <c r="P4187" s="22" t="s">
        <v>1188</v>
      </c>
      <c r="Q4187" s="23" t="s">
        <v>3443</v>
      </c>
      <c r="R4187" s="22" t="s">
        <v>3444</v>
      </c>
      <c r="S4187" s="21" t="s">
        <v>524</v>
      </c>
      <c r="T4187" s="23" t="s">
        <v>3445</v>
      </c>
      <c r="U4187" s="24" t="s">
        <v>17</v>
      </c>
      <c r="V4187" s="23">
        <v>200</v>
      </c>
      <c r="W4187" s="25">
        <v>69268</v>
      </c>
      <c r="X4187" s="25">
        <v>39470</v>
      </c>
      <c r="Y4187" s="25">
        <v>21688</v>
      </c>
      <c r="Z4187" s="25">
        <v>0</v>
      </c>
      <c r="AA4187" s="25">
        <v>0</v>
      </c>
      <c r="AB4187" s="25">
        <v>0</v>
      </c>
      <c r="AC4187" s="26">
        <v>45152.505756550927</v>
      </c>
      <c r="AD4187" s="27">
        <f>ROW()</f>
        <v>4187</v>
      </c>
      <c r="AE4187" s="27">
        <f>1</f>
        <v>1</v>
      </c>
      <c r="AF4187" s="27">
        <f>SUBTOTAL(109,Tbl_NGF_Data[[#This Row],[Counter]])</f>
        <v>1</v>
      </c>
    </row>
    <row r="4188" spans="2:32" ht="60" x14ac:dyDescent="0.25">
      <c r="B4188" s="21" t="s">
        <v>512</v>
      </c>
      <c r="C4188" s="22" t="s">
        <v>3147</v>
      </c>
      <c r="D4188" s="23">
        <v>9</v>
      </c>
      <c r="E4188" s="22" t="s">
        <v>512</v>
      </c>
      <c r="F4188" s="23">
        <v>9</v>
      </c>
      <c r="G4188" s="22" t="s">
        <v>3147</v>
      </c>
      <c r="H4188" s="22" t="s">
        <v>1327</v>
      </c>
      <c r="I4188" s="23">
        <v>1</v>
      </c>
      <c r="J4188" s="23">
        <v>262</v>
      </c>
      <c r="K4188" s="23" t="s">
        <v>3436</v>
      </c>
      <c r="L4188" s="22" t="s">
        <v>3437</v>
      </c>
      <c r="M4188" s="21" t="s">
        <v>522</v>
      </c>
      <c r="N4188" s="23" t="s">
        <v>1186</v>
      </c>
      <c r="O4188" s="22" t="s">
        <v>1187</v>
      </c>
      <c r="P4188" s="22" t="s">
        <v>1188</v>
      </c>
      <c r="Q4188" s="23" t="s">
        <v>3443</v>
      </c>
      <c r="R4188" s="22" t="s">
        <v>3444</v>
      </c>
      <c r="S4188" s="21" t="s">
        <v>524</v>
      </c>
      <c r="T4188" s="23" t="s">
        <v>3445</v>
      </c>
      <c r="U4188" s="24" t="s">
        <v>18</v>
      </c>
      <c r="V4188" s="23">
        <v>220</v>
      </c>
      <c r="W4188" s="25">
        <v>130732</v>
      </c>
      <c r="X4188" s="25">
        <v>160530</v>
      </c>
      <c r="Y4188" s="25">
        <v>178312</v>
      </c>
      <c r="Z4188" s="25">
        <v>200000</v>
      </c>
      <c r="AA4188" s="25">
        <v>200000</v>
      </c>
      <c r="AB4188" s="25">
        <v>200000</v>
      </c>
      <c r="AC4188" s="26">
        <v>45152.505756550927</v>
      </c>
      <c r="AD4188" s="27">
        <f>ROW()</f>
        <v>4188</v>
      </c>
      <c r="AE4188" s="27">
        <f>1</f>
        <v>1</v>
      </c>
      <c r="AF4188" s="27">
        <f>SUBTOTAL(109,Tbl_NGF_Data[[#This Row],[Counter]])</f>
        <v>1</v>
      </c>
    </row>
    <row r="4189" spans="2:32" ht="60" x14ac:dyDescent="0.25">
      <c r="B4189" s="21" t="s">
        <v>512</v>
      </c>
      <c r="C4189" s="22" t="s">
        <v>3147</v>
      </c>
      <c r="D4189" s="23">
        <v>9</v>
      </c>
      <c r="E4189" s="22" t="s">
        <v>512</v>
      </c>
      <c r="F4189" s="23">
        <v>9</v>
      </c>
      <c r="G4189" s="22" t="s">
        <v>3147</v>
      </c>
      <c r="H4189" s="22" t="s">
        <v>1327</v>
      </c>
      <c r="I4189" s="23">
        <v>1</v>
      </c>
      <c r="J4189" s="23">
        <v>262</v>
      </c>
      <c r="K4189" s="23" t="s">
        <v>3436</v>
      </c>
      <c r="L4189" s="22" t="s">
        <v>3437</v>
      </c>
      <c r="M4189" s="21" t="s">
        <v>522</v>
      </c>
      <c r="N4189" s="23" t="s">
        <v>1186</v>
      </c>
      <c r="O4189" s="22" t="s">
        <v>1187</v>
      </c>
      <c r="P4189" s="22" t="s">
        <v>1188</v>
      </c>
      <c r="Q4189" s="23" t="s">
        <v>3443</v>
      </c>
      <c r="R4189" s="22" t="s">
        <v>3444</v>
      </c>
      <c r="S4189" s="21" t="s">
        <v>524</v>
      </c>
      <c r="T4189" s="23" t="s">
        <v>3445</v>
      </c>
      <c r="U4189" s="24" t="s">
        <v>19</v>
      </c>
      <c r="V4189" s="23">
        <v>500</v>
      </c>
      <c r="W4189" s="25">
        <v>69271.38</v>
      </c>
      <c r="X4189" s="25">
        <v>54245.64</v>
      </c>
      <c r="Y4189" s="25">
        <v>68103.98</v>
      </c>
      <c r="Z4189" s="25">
        <v>100222.17</v>
      </c>
      <c r="AA4189" s="25">
        <v>71741.95</v>
      </c>
      <c r="AB4189" s="25">
        <v>80555.850000000006</v>
      </c>
      <c r="AC4189" s="26">
        <v>45152.505756550927</v>
      </c>
      <c r="AD4189" s="27">
        <f>ROW()</f>
        <v>4189</v>
      </c>
      <c r="AE4189" s="27">
        <f>1</f>
        <v>1</v>
      </c>
      <c r="AF4189" s="27">
        <f>SUBTOTAL(109,Tbl_NGF_Data[[#This Row],[Counter]])</f>
        <v>1</v>
      </c>
    </row>
    <row r="4190" spans="2:32" ht="60" x14ac:dyDescent="0.25">
      <c r="B4190" s="21" t="s">
        <v>512</v>
      </c>
      <c r="C4190" s="22" t="s">
        <v>3147</v>
      </c>
      <c r="D4190" s="23">
        <v>9</v>
      </c>
      <c r="E4190" s="22" t="s">
        <v>512</v>
      </c>
      <c r="F4190" s="23">
        <v>9</v>
      </c>
      <c r="G4190" s="22" t="s">
        <v>3147</v>
      </c>
      <c r="H4190" s="22" t="s">
        <v>1327</v>
      </c>
      <c r="I4190" s="23">
        <v>1</v>
      </c>
      <c r="J4190" s="23">
        <v>262</v>
      </c>
      <c r="K4190" s="23" t="s">
        <v>3436</v>
      </c>
      <c r="L4190" s="22" t="s">
        <v>3437</v>
      </c>
      <c r="M4190" s="21" t="s">
        <v>522</v>
      </c>
      <c r="N4190" s="23" t="s">
        <v>1186</v>
      </c>
      <c r="O4190" s="22" t="s">
        <v>1187</v>
      </c>
      <c r="P4190" s="22" t="s">
        <v>1188</v>
      </c>
      <c r="Q4190" s="23" t="s">
        <v>3446</v>
      </c>
      <c r="R4190" s="22" t="s">
        <v>3447</v>
      </c>
      <c r="S4190" s="21" t="s">
        <v>525</v>
      </c>
      <c r="T4190" s="23" t="s">
        <v>3448</v>
      </c>
      <c r="U4190" s="24" t="s">
        <v>15</v>
      </c>
      <c r="V4190" s="23">
        <v>100</v>
      </c>
      <c r="W4190" s="25">
        <v>3090448.71</v>
      </c>
      <c r="X4190" s="25">
        <v>3175492.35</v>
      </c>
      <c r="Y4190" s="25">
        <v>2836553.64</v>
      </c>
      <c r="Z4190" s="25">
        <v>2801765.6</v>
      </c>
      <c r="AA4190" s="25">
        <v>3019199.24</v>
      </c>
      <c r="AB4190" s="25">
        <v>3022652.66</v>
      </c>
      <c r="AC4190" s="26">
        <v>45152.505756550927</v>
      </c>
      <c r="AD4190" s="27">
        <f>ROW()</f>
        <v>4190</v>
      </c>
      <c r="AE4190" s="27">
        <f>1</f>
        <v>1</v>
      </c>
      <c r="AF4190" s="27">
        <f>SUBTOTAL(109,Tbl_NGF_Data[[#This Row],[Counter]])</f>
        <v>1</v>
      </c>
    </row>
    <row r="4191" spans="2:32" ht="60" x14ac:dyDescent="0.25">
      <c r="B4191" s="21" t="s">
        <v>512</v>
      </c>
      <c r="C4191" s="22" t="s">
        <v>3147</v>
      </c>
      <c r="D4191" s="23">
        <v>9</v>
      </c>
      <c r="E4191" s="22" t="s">
        <v>512</v>
      </c>
      <c r="F4191" s="23">
        <v>9</v>
      </c>
      <c r="G4191" s="22" t="s">
        <v>3147</v>
      </c>
      <c r="H4191" s="22" t="s">
        <v>1327</v>
      </c>
      <c r="I4191" s="23">
        <v>1</v>
      </c>
      <c r="J4191" s="23">
        <v>262</v>
      </c>
      <c r="K4191" s="23" t="s">
        <v>3436</v>
      </c>
      <c r="L4191" s="22" t="s">
        <v>3437</v>
      </c>
      <c r="M4191" s="21" t="s">
        <v>522</v>
      </c>
      <c r="N4191" s="23" t="s">
        <v>1186</v>
      </c>
      <c r="O4191" s="22" t="s">
        <v>1187</v>
      </c>
      <c r="P4191" s="22" t="s">
        <v>1188</v>
      </c>
      <c r="Q4191" s="23" t="s">
        <v>3446</v>
      </c>
      <c r="R4191" s="22" t="s">
        <v>3447</v>
      </c>
      <c r="S4191" s="21" t="s">
        <v>525</v>
      </c>
      <c r="T4191" s="23" t="s">
        <v>3448</v>
      </c>
      <c r="U4191" s="24" t="s">
        <v>16</v>
      </c>
      <c r="V4191" s="23">
        <v>135</v>
      </c>
      <c r="W4191" s="25">
        <v>997123</v>
      </c>
      <c r="X4191" s="25">
        <v>1600000</v>
      </c>
      <c r="Y4191" s="25">
        <v>1600000</v>
      </c>
      <c r="Z4191" s="25">
        <v>1624937</v>
      </c>
      <c r="AA4191" s="25">
        <v>1624937</v>
      </c>
      <c r="AB4191" s="25">
        <v>1626616</v>
      </c>
      <c r="AC4191" s="26">
        <v>45152.505756550927</v>
      </c>
      <c r="AD4191" s="27">
        <f>ROW()</f>
        <v>4191</v>
      </c>
      <c r="AE4191" s="27">
        <f>1</f>
        <v>1</v>
      </c>
      <c r="AF4191" s="27">
        <f>SUBTOTAL(109,Tbl_NGF_Data[[#This Row],[Counter]])</f>
        <v>1</v>
      </c>
    </row>
    <row r="4192" spans="2:32" ht="60" x14ac:dyDescent="0.25">
      <c r="B4192" s="21" t="s">
        <v>512</v>
      </c>
      <c r="C4192" s="22" t="s">
        <v>3147</v>
      </c>
      <c r="D4192" s="23">
        <v>9</v>
      </c>
      <c r="E4192" s="22" t="s">
        <v>512</v>
      </c>
      <c r="F4192" s="23">
        <v>9</v>
      </c>
      <c r="G4192" s="22" t="s">
        <v>3147</v>
      </c>
      <c r="H4192" s="22" t="s">
        <v>1327</v>
      </c>
      <c r="I4192" s="23">
        <v>1</v>
      </c>
      <c r="J4192" s="23">
        <v>262</v>
      </c>
      <c r="K4192" s="23" t="s">
        <v>3436</v>
      </c>
      <c r="L4192" s="22" t="s">
        <v>3437</v>
      </c>
      <c r="M4192" s="21" t="s">
        <v>522</v>
      </c>
      <c r="N4192" s="23" t="s">
        <v>1186</v>
      </c>
      <c r="O4192" s="22" t="s">
        <v>1187</v>
      </c>
      <c r="P4192" s="22" t="s">
        <v>1188</v>
      </c>
      <c r="Q4192" s="23" t="s">
        <v>3446</v>
      </c>
      <c r="R4192" s="22" t="s">
        <v>3447</v>
      </c>
      <c r="S4192" s="21" t="s">
        <v>525</v>
      </c>
      <c r="T4192" s="23" t="s">
        <v>3448</v>
      </c>
      <c r="U4192" s="24" t="s">
        <v>17</v>
      </c>
      <c r="V4192" s="23">
        <v>200</v>
      </c>
      <c r="W4192" s="25">
        <v>692511.71000000008</v>
      </c>
      <c r="X4192" s="25">
        <v>1395849.71</v>
      </c>
      <c r="Y4192" s="25">
        <v>1165661.0499999996</v>
      </c>
      <c r="Z4192" s="25">
        <v>782324</v>
      </c>
      <c r="AA4192" s="25">
        <v>545668.31000000006</v>
      </c>
      <c r="AB4192" s="25">
        <v>771863.31999999983</v>
      </c>
      <c r="AC4192" s="26">
        <v>45152.505756550927</v>
      </c>
      <c r="AD4192" s="27">
        <f>ROW()</f>
        <v>4192</v>
      </c>
      <c r="AE4192" s="27">
        <f>1</f>
        <v>1</v>
      </c>
      <c r="AF4192" s="27">
        <f>SUBTOTAL(109,Tbl_NGF_Data[[#This Row],[Counter]])</f>
        <v>1</v>
      </c>
    </row>
    <row r="4193" spans="2:32" ht="60" x14ac:dyDescent="0.25">
      <c r="B4193" s="21" t="s">
        <v>512</v>
      </c>
      <c r="C4193" s="22" t="s">
        <v>3147</v>
      </c>
      <c r="D4193" s="23">
        <v>9</v>
      </c>
      <c r="E4193" s="22" t="s">
        <v>512</v>
      </c>
      <c r="F4193" s="23">
        <v>9</v>
      </c>
      <c r="G4193" s="22" t="s">
        <v>3147</v>
      </c>
      <c r="H4193" s="22" t="s">
        <v>1327</v>
      </c>
      <c r="I4193" s="23">
        <v>1</v>
      </c>
      <c r="J4193" s="23">
        <v>262</v>
      </c>
      <c r="K4193" s="23" t="s">
        <v>3436</v>
      </c>
      <c r="L4193" s="22" t="s">
        <v>3437</v>
      </c>
      <c r="M4193" s="21" t="s">
        <v>522</v>
      </c>
      <c r="N4193" s="23" t="s">
        <v>1186</v>
      </c>
      <c r="O4193" s="22" t="s">
        <v>1187</v>
      </c>
      <c r="P4193" s="22" t="s">
        <v>1188</v>
      </c>
      <c r="Q4193" s="23" t="s">
        <v>3446</v>
      </c>
      <c r="R4193" s="22" t="s">
        <v>3447</v>
      </c>
      <c r="S4193" s="21" t="s">
        <v>525</v>
      </c>
      <c r="T4193" s="23" t="s">
        <v>3448</v>
      </c>
      <c r="U4193" s="24" t="s">
        <v>18</v>
      </c>
      <c r="V4193" s="23">
        <v>220</v>
      </c>
      <c r="W4193" s="25">
        <v>304611.28999999992</v>
      </c>
      <c r="X4193" s="25">
        <v>204150.29000000004</v>
      </c>
      <c r="Y4193" s="25">
        <v>434338.95000000042</v>
      </c>
      <c r="Z4193" s="25">
        <v>842613</v>
      </c>
      <c r="AA4193" s="25">
        <v>1079268.69</v>
      </c>
      <c r="AB4193" s="25">
        <v>854752.68000000017</v>
      </c>
      <c r="AC4193" s="26">
        <v>45152.505756550927</v>
      </c>
      <c r="AD4193" s="27">
        <f>ROW()</f>
        <v>4193</v>
      </c>
      <c r="AE4193" s="27">
        <f>1</f>
        <v>1</v>
      </c>
      <c r="AF4193" s="27">
        <f>SUBTOTAL(109,Tbl_NGF_Data[[#This Row],[Counter]])</f>
        <v>1</v>
      </c>
    </row>
    <row r="4194" spans="2:32" ht="60" x14ac:dyDescent="0.25">
      <c r="B4194" s="21" t="s">
        <v>512</v>
      </c>
      <c r="C4194" s="22" t="s">
        <v>3147</v>
      </c>
      <c r="D4194" s="23">
        <v>9</v>
      </c>
      <c r="E4194" s="22" t="s">
        <v>512</v>
      </c>
      <c r="F4194" s="23">
        <v>9</v>
      </c>
      <c r="G4194" s="22" t="s">
        <v>3147</v>
      </c>
      <c r="H4194" s="22" t="s">
        <v>1327</v>
      </c>
      <c r="I4194" s="23">
        <v>1</v>
      </c>
      <c r="J4194" s="23">
        <v>262</v>
      </c>
      <c r="K4194" s="23" t="s">
        <v>3436</v>
      </c>
      <c r="L4194" s="22" t="s">
        <v>3437</v>
      </c>
      <c r="M4194" s="21" t="s">
        <v>522</v>
      </c>
      <c r="N4194" s="23" t="s">
        <v>1186</v>
      </c>
      <c r="O4194" s="22" t="s">
        <v>1187</v>
      </c>
      <c r="P4194" s="22" t="s">
        <v>1188</v>
      </c>
      <c r="Q4194" s="23" t="s">
        <v>3446</v>
      </c>
      <c r="R4194" s="22" t="s">
        <v>3447</v>
      </c>
      <c r="S4194" s="21" t="s">
        <v>525</v>
      </c>
      <c r="T4194" s="23" t="s">
        <v>3448</v>
      </c>
      <c r="U4194" s="24" t="s">
        <v>19</v>
      </c>
      <c r="V4194" s="23">
        <v>500</v>
      </c>
      <c r="W4194" s="25">
        <v>864012.51</v>
      </c>
      <c r="X4194" s="25">
        <v>880893.35</v>
      </c>
      <c r="Y4194" s="25">
        <v>826722.34000000008</v>
      </c>
      <c r="Z4194" s="25">
        <v>747535.96000000008</v>
      </c>
      <c r="AA4194" s="25">
        <v>763101.95000000007</v>
      </c>
      <c r="AB4194" s="25">
        <v>775316.74000000011</v>
      </c>
      <c r="AC4194" s="26">
        <v>45152.505756550927</v>
      </c>
      <c r="AD4194" s="27">
        <f>ROW()</f>
        <v>4194</v>
      </c>
      <c r="AE4194" s="27">
        <f>1</f>
        <v>1</v>
      </c>
      <c r="AF4194" s="27">
        <f>SUBTOTAL(109,Tbl_NGF_Data[[#This Row],[Counter]])</f>
        <v>1</v>
      </c>
    </row>
    <row r="4195" spans="2:32" ht="60" x14ac:dyDescent="0.25">
      <c r="B4195" s="21" t="s">
        <v>512</v>
      </c>
      <c r="C4195" s="22" t="s">
        <v>3147</v>
      </c>
      <c r="D4195" s="23">
        <v>9</v>
      </c>
      <c r="E4195" s="22" t="s">
        <v>512</v>
      </c>
      <c r="F4195" s="23">
        <v>9</v>
      </c>
      <c r="G4195" s="22" t="s">
        <v>3147</v>
      </c>
      <c r="H4195" s="22" t="s">
        <v>1327</v>
      </c>
      <c r="I4195" s="23">
        <v>1</v>
      </c>
      <c r="J4195" s="23">
        <v>262</v>
      </c>
      <c r="K4195" s="23" t="s">
        <v>3436</v>
      </c>
      <c r="L4195" s="22" t="s">
        <v>3437</v>
      </c>
      <c r="M4195" s="21" t="s">
        <v>522</v>
      </c>
      <c r="N4195" s="23" t="s">
        <v>1131</v>
      </c>
      <c r="O4195" s="22" t="s">
        <v>1132</v>
      </c>
      <c r="P4195" s="22" t="s">
        <v>1133</v>
      </c>
      <c r="Q4195" s="23" t="s">
        <v>1151</v>
      </c>
      <c r="R4195" s="22" t="s">
        <v>1132</v>
      </c>
      <c r="S4195" s="21" t="s">
        <v>38</v>
      </c>
      <c r="T4195" s="23" t="s">
        <v>3449</v>
      </c>
      <c r="U4195" s="24" t="s">
        <v>15</v>
      </c>
      <c r="V4195" s="23">
        <v>100</v>
      </c>
      <c r="W4195" s="25">
        <v>2828590.4</v>
      </c>
      <c r="X4195" s="25">
        <v>2085791.5899999996</v>
      </c>
      <c r="Y4195" s="25">
        <v>3148800.2200000007</v>
      </c>
      <c r="Z4195" s="25">
        <v>3962007.6500000004</v>
      </c>
      <c r="AA4195" s="25">
        <v>5059571.3500000006</v>
      </c>
      <c r="AB4195" s="25">
        <v>1225388.9099999997</v>
      </c>
      <c r="AC4195" s="26">
        <v>45152.505756550927</v>
      </c>
      <c r="AD4195" s="27">
        <f>ROW()</f>
        <v>4195</v>
      </c>
      <c r="AE4195" s="27">
        <f>1</f>
        <v>1</v>
      </c>
      <c r="AF4195" s="27">
        <f>SUBTOTAL(109,Tbl_NGF_Data[[#This Row],[Counter]])</f>
        <v>1</v>
      </c>
    </row>
    <row r="4196" spans="2:32" ht="60" x14ac:dyDescent="0.25">
      <c r="B4196" s="21" t="s">
        <v>512</v>
      </c>
      <c r="C4196" s="22" t="s">
        <v>3147</v>
      </c>
      <c r="D4196" s="23">
        <v>9</v>
      </c>
      <c r="E4196" s="22" t="s">
        <v>512</v>
      </c>
      <c r="F4196" s="23">
        <v>9</v>
      </c>
      <c r="G4196" s="22" t="s">
        <v>3147</v>
      </c>
      <c r="H4196" s="22" t="s">
        <v>1327</v>
      </c>
      <c r="I4196" s="23">
        <v>1</v>
      </c>
      <c r="J4196" s="23">
        <v>262</v>
      </c>
      <c r="K4196" s="23" t="s">
        <v>3436</v>
      </c>
      <c r="L4196" s="22" t="s">
        <v>3437</v>
      </c>
      <c r="M4196" s="21" t="s">
        <v>522</v>
      </c>
      <c r="N4196" s="23" t="s">
        <v>1131</v>
      </c>
      <c r="O4196" s="22" t="s">
        <v>1132</v>
      </c>
      <c r="P4196" s="22" t="s">
        <v>1133</v>
      </c>
      <c r="Q4196" s="23" t="s">
        <v>1151</v>
      </c>
      <c r="R4196" s="22" t="s">
        <v>1132</v>
      </c>
      <c r="S4196" s="21" t="s">
        <v>38</v>
      </c>
      <c r="T4196" s="23" t="s">
        <v>3449</v>
      </c>
      <c r="U4196" s="24" t="s">
        <v>16</v>
      </c>
      <c r="V4196" s="23">
        <v>135</v>
      </c>
      <c r="W4196" s="25">
        <v>171439122</v>
      </c>
      <c r="X4196" s="25">
        <v>165008004</v>
      </c>
      <c r="Y4196" s="25">
        <v>162666080</v>
      </c>
      <c r="Z4196" s="25">
        <v>160432682</v>
      </c>
      <c r="AA4196" s="25">
        <v>173261938</v>
      </c>
      <c r="AB4196" s="25">
        <v>170699582</v>
      </c>
      <c r="AC4196" s="26">
        <v>45152.505756550927</v>
      </c>
      <c r="AD4196" s="27">
        <f>ROW()</f>
        <v>4196</v>
      </c>
      <c r="AE4196" s="27">
        <f>1</f>
        <v>1</v>
      </c>
      <c r="AF4196" s="27">
        <f>SUBTOTAL(109,Tbl_NGF_Data[[#This Row],[Counter]])</f>
        <v>1</v>
      </c>
    </row>
    <row r="4197" spans="2:32" ht="60" x14ac:dyDescent="0.25">
      <c r="B4197" s="21" t="s">
        <v>512</v>
      </c>
      <c r="C4197" s="22" t="s">
        <v>3147</v>
      </c>
      <c r="D4197" s="23">
        <v>9</v>
      </c>
      <c r="E4197" s="22" t="s">
        <v>512</v>
      </c>
      <c r="F4197" s="23">
        <v>9</v>
      </c>
      <c r="G4197" s="22" t="s">
        <v>3147</v>
      </c>
      <c r="H4197" s="22" t="s">
        <v>1327</v>
      </c>
      <c r="I4197" s="23">
        <v>1</v>
      </c>
      <c r="J4197" s="23">
        <v>262</v>
      </c>
      <c r="K4197" s="23" t="s">
        <v>3436</v>
      </c>
      <c r="L4197" s="22" t="s">
        <v>3437</v>
      </c>
      <c r="M4197" s="21" t="s">
        <v>522</v>
      </c>
      <c r="N4197" s="23" t="s">
        <v>1131</v>
      </c>
      <c r="O4197" s="22" t="s">
        <v>1132</v>
      </c>
      <c r="P4197" s="22" t="s">
        <v>1133</v>
      </c>
      <c r="Q4197" s="23" t="s">
        <v>1151</v>
      </c>
      <c r="R4197" s="22" t="s">
        <v>1132</v>
      </c>
      <c r="S4197" s="21" t="s">
        <v>38</v>
      </c>
      <c r="T4197" s="23" t="s">
        <v>3449</v>
      </c>
      <c r="U4197" s="24" t="s">
        <v>17</v>
      </c>
      <c r="V4197" s="23">
        <v>200</v>
      </c>
      <c r="W4197" s="25">
        <v>164677388.54000008</v>
      </c>
      <c r="X4197" s="25">
        <v>160848631.84999999</v>
      </c>
      <c r="Y4197" s="25">
        <v>156635347.30000004</v>
      </c>
      <c r="Z4197" s="25">
        <v>139205263.81000018</v>
      </c>
      <c r="AA4197" s="25">
        <v>155560666.13999996</v>
      </c>
      <c r="AB4197" s="25">
        <v>165487465.46999991</v>
      </c>
      <c r="AC4197" s="26">
        <v>45152.505756550927</v>
      </c>
      <c r="AD4197" s="27">
        <f>ROW()</f>
        <v>4197</v>
      </c>
      <c r="AE4197" s="27">
        <f>1</f>
        <v>1</v>
      </c>
      <c r="AF4197" s="27">
        <f>SUBTOTAL(109,Tbl_NGF_Data[[#This Row],[Counter]])</f>
        <v>1</v>
      </c>
    </row>
    <row r="4198" spans="2:32" ht="60" x14ac:dyDescent="0.25">
      <c r="B4198" s="21" t="s">
        <v>512</v>
      </c>
      <c r="C4198" s="22" t="s">
        <v>3147</v>
      </c>
      <c r="D4198" s="23">
        <v>9</v>
      </c>
      <c r="E4198" s="22" t="s">
        <v>512</v>
      </c>
      <c r="F4198" s="23">
        <v>9</v>
      </c>
      <c r="G4198" s="22" t="s">
        <v>3147</v>
      </c>
      <c r="H4198" s="22" t="s">
        <v>1327</v>
      </c>
      <c r="I4198" s="23">
        <v>1</v>
      </c>
      <c r="J4198" s="23">
        <v>262</v>
      </c>
      <c r="K4198" s="23" t="s">
        <v>3436</v>
      </c>
      <c r="L4198" s="22" t="s">
        <v>3437</v>
      </c>
      <c r="M4198" s="21" t="s">
        <v>522</v>
      </c>
      <c r="N4198" s="23" t="s">
        <v>1131</v>
      </c>
      <c r="O4198" s="22" t="s">
        <v>1132</v>
      </c>
      <c r="P4198" s="22" t="s">
        <v>1133</v>
      </c>
      <c r="Q4198" s="23" t="s">
        <v>1151</v>
      </c>
      <c r="R4198" s="22" t="s">
        <v>1132</v>
      </c>
      <c r="S4198" s="21" t="s">
        <v>38</v>
      </c>
      <c r="T4198" s="23" t="s">
        <v>3449</v>
      </c>
      <c r="U4198" s="24" t="s">
        <v>18</v>
      </c>
      <c r="V4198" s="23">
        <v>220</v>
      </c>
      <c r="W4198" s="25">
        <v>6761733.4599999189</v>
      </c>
      <c r="X4198" s="25">
        <v>4159372.150000006</v>
      </c>
      <c r="Y4198" s="25">
        <v>6030732.6999999583</v>
      </c>
      <c r="Z4198" s="25">
        <v>21227418.189999819</v>
      </c>
      <c r="AA4198" s="25">
        <v>17701271.860000044</v>
      </c>
      <c r="AB4198" s="25">
        <v>5212116.5300000906</v>
      </c>
      <c r="AC4198" s="26">
        <v>45152.505756550927</v>
      </c>
      <c r="AD4198" s="27">
        <f>ROW()</f>
        <v>4198</v>
      </c>
      <c r="AE4198" s="27">
        <f>1</f>
        <v>1</v>
      </c>
      <c r="AF4198" s="27">
        <f>SUBTOTAL(109,Tbl_NGF_Data[[#This Row],[Counter]])</f>
        <v>1</v>
      </c>
    </row>
    <row r="4199" spans="2:32" ht="60" x14ac:dyDescent="0.25">
      <c r="B4199" s="21" t="s">
        <v>512</v>
      </c>
      <c r="C4199" s="22" t="s">
        <v>3147</v>
      </c>
      <c r="D4199" s="23">
        <v>9</v>
      </c>
      <c r="E4199" s="22" t="s">
        <v>512</v>
      </c>
      <c r="F4199" s="23">
        <v>9</v>
      </c>
      <c r="G4199" s="22" t="s">
        <v>3147</v>
      </c>
      <c r="H4199" s="22" t="s">
        <v>1327</v>
      </c>
      <c r="I4199" s="23">
        <v>1</v>
      </c>
      <c r="J4199" s="23">
        <v>262</v>
      </c>
      <c r="K4199" s="23" t="s">
        <v>3436</v>
      </c>
      <c r="L4199" s="22" t="s">
        <v>3437</v>
      </c>
      <c r="M4199" s="21" t="s">
        <v>522</v>
      </c>
      <c r="N4199" s="23" t="s">
        <v>1131</v>
      </c>
      <c r="O4199" s="22" t="s">
        <v>1132</v>
      </c>
      <c r="P4199" s="22" t="s">
        <v>1133</v>
      </c>
      <c r="Q4199" s="23" t="s">
        <v>1151</v>
      </c>
      <c r="R4199" s="22" t="s">
        <v>1132</v>
      </c>
      <c r="S4199" s="21" t="s">
        <v>38</v>
      </c>
      <c r="T4199" s="23" t="s">
        <v>3449</v>
      </c>
      <c r="U4199" s="24" t="s">
        <v>19</v>
      </c>
      <c r="V4199" s="23">
        <v>500</v>
      </c>
      <c r="W4199" s="25">
        <v>163626964.47000006</v>
      </c>
      <c r="X4199" s="25">
        <v>158486173.09999999</v>
      </c>
      <c r="Y4199" s="25">
        <v>155098248.14999995</v>
      </c>
      <c r="Z4199" s="25">
        <v>138108150.23000002</v>
      </c>
      <c r="AA4199" s="25">
        <v>155314002.63000003</v>
      </c>
      <c r="AB4199" s="25">
        <v>160322382.76000005</v>
      </c>
      <c r="AC4199" s="26">
        <v>45152.505756550927</v>
      </c>
      <c r="AD4199" s="27">
        <f>ROW()</f>
        <v>4199</v>
      </c>
      <c r="AE4199" s="27">
        <f>1</f>
        <v>1</v>
      </c>
      <c r="AF4199" s="27">
        <f>SUBTOTAL(109,Tbl_NGF_Data[[#This Row],[Counter]])</f>
        <v>1</v>
      </c>
    </row>
    <row r="4200" spans="2:32" ht="60" x14ac:dyDescent="0.25">
      <c r="B4200" s="21" t="s">
        <v>512</v>
      </c>
      <c r="C4200" s="22" t="s">
        <v>3147</v>
      </c>
      <c r="D4200" s="23">
        <v>9</v>
      </c>
      <c r="E4200" s="22" t="s">
        <v>512</v>
      </c>
      <c r="F4200" s="23">
        <v>9</v>
      </c>
      <c r="G4200" s="22" t="s">
        <v>3147</v>
      </c>
      <c r="H4200" s="22" t="s">
        <v>1327</v>
      </c>
      <c r="I4200" s="23">
        <v>1</v>
      </c>
      <c r="J4200" s="23">
        <v>262</v>
      </c>
      <c r="K4200" s="23" t="s">
        <v>3436</v>
      </c>
      <c r="L4200" s="22" t="s">
        <v>3437</v>
      </c>
      <c r="M4200" s="21" t="s">
        <v>522</v>
      </c>
      <c r="N4200" s="23" t="s">
        <v>1131</v>
      </c>
      <c r="O4200" s="22" t="s">
        <v>1132</v>
      </c>
      <c r="P4200" s="22" t="s">
        <v>1133</v>
      </c>
      <c r="Q4200" s="23" t="s">
        <v>3450</v>
      </c>
      <c r="R4200" s="22" t="s">
        <v>3451</v>
      </c>
      <c r="S4200" s="21" t="s">
        <v>526</v>
      </c>
      <c r="T4200" s="23" t="s">
        <v>3452</v>
      </c>
      <c r="U4200" s="24" t="s">
        <v>15</v>
      </c>
      <c r="V4200" s="23">
        <v>100</v>
      </c>
      <c r="W4200" s="25">
        <v>0</v>
      </c>
      <c r="X4200" s="25">
        <v>0</v>
      </c>
      <c r="Y4200" s="25">
        <v>0</v>
      </c>
      <c r="Z4200" s="25">
        <v>89479.87</v>
      </c>
      <c r="AA4200" s="25">
        <v>56380.160000000003</v>
      </c>
      <c r="AB4200" s="25">
        <v>0</v>
      </c>
      <c r="AC4200" s="26">
        <v>45152.505756550927</v>
      </c>
      <c r="AD4200" s="27">
        <f>ROW()</f>
        <v>4200</v>
      </c>
      <c r="AE4200" s="27">
        <f>1</f>
        <v>1</v>
      </c>
      <c r="AF4200" s="27">
        <f>SUBTOTAL(109,Tbl_NGF_Data[[#This Row],[Counter]])</f>
        <v>1</v>
      </c>
    </row>
    <row r="4201" spans="2:32" ht="60" x14ac:dyDescent="0.25">
      <c r="B4201" s="21" t="s">
        <v>512</v>
      </c>
      <c r="C4201" s="22" t="s">
        <v>3147</v>
      </c>
      <c r="D4201" s="23">
        <v>9</v>
      </c>
      <c r="E4201" s="22" t="s">
        <v>512</v>
      </c>
      <c r="F4201" s="23">
        <v>9</v>
      </c>
      <c r="G4201" s="22" t="s">
        <v>3147</v>
      </c>
      <c r="H4201" s="22" t="s">
        <v>1327</v>
      </c>
      <c r="I4201" s="23">
        <v>1</v>
      </c>
      <c r="J4201" s="23">
        <v>262</v>
      </c>
      <c r="K4201" s="23" t="s">
        <v>3436</v>
      </c>
      <c r="L4201" s="22" t="s">
        <v>3437</v>
      </c>
      <c r="M4201" s="21" t="s">
        <v>522</v>
      </c>
      <c r="N4201" s="23" t="s">
        <v>1131</v>
      </c>
      <c r="O4201" s="22" t="s">
        <v>1132</v>
      </c>
      <c r="P4201" s="22" t="s">
        <v>1133</v>
      </c>
      <c r="Q4201" s="23" t="s">
        <v>3450</v>
      </c>
      <c r="R4201" s="22" t="s">
        <v>3451</v>
      </c>
      <c r="S4201" s="21" t="s">
        <v>526</v>
      </c>
      <c r="T4201" s="23" t="s">
        <v>3452</v>
      </c>
      <c r="U4201" s="24" t="s">
        <v>16</v>
      </c>
      <c r="V4201" s="23">
        <v>135</v>
      </c>
      <c r="W4201" s="25">
        <v>0</v>
      </c>
      <c r="X4201" s="25">
        <v>0</v>
      </c>
      <c r="Y4201" s="25">
        <v>4757690</v>
      </c>
      <c r="Z4201" s="25">
        <v>14496670</v>
      </c>
      <c r="AA4201" s="25">
        <v>17237818</v>
      </c>
      <c r="AB4201" s="25">
        <v>14306315</v>
      </c>
      <c r="AC4201" s="26">
        <v>45152.505756550927</v>
      </c>
      <c r="AD4201" s="27">
        <f>ROW()</f>
        <v>4201</v>
      </c>
      <c r="AE4201" s="27">
        <f>1</f>
        <v>1</v>
      </c>
      <c r="AF4201" s="27">
        <f>SUBTOTAL(109,Tbl_NGF_Data[[#This Row],[Counter]])</f>
        <v>1</v>
      </c>
    </row>
    <row r="4202" spans="2:32" ht="60" x14ac:dyDescent="0.25">
      <c r="B4202" s="21" t="s">
        <v>512</v>
      </c>
      <c r="C4202" s="22" t="s">
        <v>3147</v>
      </c>
      <c r="D4202" s="23">
        <v>9</v>
      </c>
      <c r="E4202" s="22" t="s">
        <v>512</v>
      </c>
      <c r="F4202" s="23">
        <v>9</v>
      </c>
      <c r="G4202" s="22" t="s">
        <v>3147</v>
      </c>
      <c r="H4202" s="22" t="s">
        <v>1327</v>
      </c>
      <c r="I4202" s="23">
        <v>1</v>
      </c>
      <c r="J4202" s="23">
        <v>262</v>
      </c>
      <c r="K4202" s="23" t="s">
        <v>3436</v>
      </c>
      <c r="L4202" s="22" t="s">
        <v>3437</v>
      </c>
      <c r="M4202" s="21" t="s">
        <v>522</v>
      </c>
      <c r="N4202" s="23" t="s">
        <v>1131</v>
      </c>
      <c r="O4202" s="22" t="s">
        <v>1132</v>
      </c>
      <c r="P4202" s="22" t="s">
        <v>1133</v>
      </c>
      <c r="Q4202" s="23" t="s">
        <v>3450</v>
      </c>
      <c r="R4202" s="22" t="s">
        <v>3451</v>
      </c>
      <c r="S4202" s="21" t="s">
        <v>526</v>
      </c>
      <c r="T4202" s="23" t="s">
        <v>3452</v>
      </c>
      <c r="U4202" s="24" t="s">
        <v>17</v>
      </c>
      <c r="V4202" s="23">
        <v>200</v>
      </c>
      <c r="W4202" s="25">
        <v>0</v>
      </c>
      <c r="X4202" s="25">
        <v>0</v>
      </c>
      <c r="Y4202" s="25">
        <v>4453890</v>
      </c>
      <c r="Z4202" s="25">
        <v>12751733.060000001</v>
      </c>
      <c r="AA4202" s="25">
        <v>2931502.9400000009</v>
      </c>
      <c r="AB4202" s="25">
        <v>5812548.0000000009</v>
      </c>
      <c r="AC4202" s="26">
        <v>45152.505756550927</v>
      </c>
      <c r="AD4202" s="27">
        <f>ROW()</f>
        <v>4202</v>
      </c>
      <c r="AE4202" s="27">
        <f>1</f>
        <v>1</v>
      </c>
      <c r="AF4202" s="27">
        <f>SUBTOTAL(109,Tbl_NGF_Data[[#This Row],[Counter]])</f>
        <v>1</v>
      </c>
    </row>
    <row r="4203" spans="2:32" ht="60" x14ac:dyDescent="0.25">
      <c r="B4203" s="21" t="s">
        <v>512</v>
      </c>
      <c r="C4203" s="22" t="s">
        <v>3147</v>
      </c>
      <c r="D4203" s="23">
        <v>9</v>
      </c>
      <c r="E4203" s="22" t="s">
        <v>512</v>
      </c>
      <c r="F4203" s="23">
        <v>9</v>
      </c>
      <c r="G4203" s="22" t="s">
        <v>3147</v>
      </c>
      <c r="H4203" s="22" t="s">
        <v>1327</v>
      </c>
      <c r="I4203" s="23">
        <v>1</v>
      </c>
      <c r="J4203" s="23">
        <v>262</v>
      </c>
      <c r="K4203" s="23" t="s">
        <v>3436</v>
      </c>
      <c r="L4203" s="22" t="s">
        <v>3437</v>
      </c>
      <c r="M4203" s="21" t="s">
        <v>522</v>
      </c>
      <c r="N4203" s="23" t="s">
        <v>1131</v>
      </c>
      <c r="O4203" s="22" t="s">
        <v>1132</v>
      </c>
      <c r="P4203" s="22" t="s">
        <v>1133</v>
      </c>
      <c r="Q4203" s="23" t="s">
        <v>3450</v>
      </c>
      <c r="R4203" s="22" t="s">
        <v>3451</v>
      </c>
      <c r="S4203" s="21" t="s">
        <v>526</v>
      </c>
      <c r="T4203" s="23" t="s">
        <v>3452</v>
      </c>
      <c r="U4203" s="24" t="s">
        <v>18</v>
      </c>
      <c r="V4203" s="23">
        <v>220</v>
      </c>
      <c r="W4203" s="25">
        <v>0</v>
      </c>
      <c r="X4203" s="25">
        <v>0</v>
      </c>
      <c r="Y4203" s="25">
        <v>303800</v>
      </c>
      <c r="Z4203" s="25">
        <v>1744936.9399999995</v>
      </c>
      <c r="AA4203" s="25">
        <v>14306315.059999999</v>
      </c>
      <c r="AB4203" s="25">
        <v>8493767</v>
      </c>
      <c r="AC4203" s="26">
        <v>45152.505756550927</v>
      </c>
      <c r="AD4203" s="27">
        <f>ROW()</f>
        <v>4203</v>
      </c>
      <c r="AE4203" s="27">
        <f>1</f>
        <v>1</v>
      </c>
      <c r="AF4203" s="27">
        <f>SUBTOTAL(109,Tbl_NGF_Data[[#This Row],[Counter]])</f>
        <v>1</v>
      </c>
    </row>
    <row r="4204" spans="2:32" ht="60" x14ac:dyDescent="0.25">
      <c r="B4204" s="21" t="s">
        <v>512</v>
      </c>
      <c r="C4204" s="22" t="s">
        <v>3147</v>
      </c>
      <c r="D4204" s="23">
        <v>9</v>
      </c>
      <c r="E4204" s="22" t="s">
        <v>512</v>
      </c>
      <c r="F4204" s="23">
        <v>9</v>
      </c>
      <c r="G4204" s="22" t="s">
        <v>3147</v>
      </c>
      <c r="H4204" s="22" t="s">
        <v>1327</v>
      </c>
      <c r="I4204" s="23">
        <v>1</v>
      </c>
      <c r="J4204" s="23">
        <v>262</v>
      </c>
      <c r="K4204" s="23" t="s">
        <v>3436</v>
      </c>
      <c r="L4204" s="22" t="s">
        <v>3437</v>
      </c>
      <c r="M4204" s="21" t="s">
        <v>522</v>
      </c>
      <c r="N4204" s="23" t="s">
        <v>1131</v>
      </c>
      <c r="O4204" s="22" t="s">
        <v>1132</v>
      </c>
      <c r="P4204" s="22" t="s">
        <v>1133</v>
      </c>
      <c r="Q4204" s="23" t="s">
        <v>3450</v>
      </c>
      <c r="R4204" s="22" t="s">
        <v>3451</v>
      </c>
      <c r="S4204" s="21" t="s">
        <v>526</v>
      </c>
      <c r="T4204" s="23" t="s">
        <v>3452</v>
      </c>
      <c r="U4204" s="24" t="s">
        <v>19</v>
      </c>
      <c r="V4204" s="23">
        <v>500</v>
      </c>
      <c r="W4204" s="25">
        <v>0</v>
      </c>
      <c r="X4204" s="25">
        <v>0</v>
      </c>
      <c r="Y4204" s="25">
        <v>4453890</v>
      </c>
      <c r="Z4204" s="25">
        <v>12841212.93</v>
      </c>
      <c r="AA4204" s="25">
        <v>2898403.23</v>
      </c>
      <c r="AB4204" s="25">
        <v>5756167.8399999999</v>
      </c>
      <c r="AC4204" s="26">
        <v>45152.505756550927</v>
      </c>
      <c r="AD4204" s="27">
        <f>ROW()</f>
        <v>4204</v>
      </c>
      <c r="AE4204" s="27">
        <f>1</f>
        <v>1</v>
      </c>
      <c r="AF4204" s="27">
        <f>SUBTOTAL(109,Tbl_NGF_Data[[#This Row],[Counter]])</f>
        <v>1</v>
      </c>
    </row>
    <row r="4205" spans="2:32" ht="60" x14ac:dyDescent="0.25">
      <c r="B4205" s="21" t="s">
        <v>512</v>
      </c>
      <c r="C4205" s="22" t="s">
        <v>3147</v>
      </c>
      <c r="D4205" s="23">
        <v>9</v>
      </c>
      <c r="E4205" s="22" t="s">
        <v>512</v>
      </c>
      <c r="F4205" s="23">
        <v>9</v>
      </c>
      <c r="G4205" s="22" t="s">
        <v>3147</v>
      </c>
      <c r="H4205" s="22" t="s">
        <v>1327</v>
      </c>
      <c r="I4205" s="23">
        <v>1</v>
      </c>
      <c r="J4205" s="23">
        <v>262</v>
      </c>
      <c r="K4205" s="23" t="s">
        <v>3436</v>
      </c>
      <c r="L4205" s="22" t="s">
        <v>3437</v>
      </c>
      <c r="M4205" s="21" t="s">
        <v>522</v>
      </c>
      <c r="N4205" s="23" t="s">
        <v>1131</v>
      </c>
      <c r="O4205" s="22" t="s">
        <v>1132</v>
      </c>
      <c r="P4205" s="22" t="s">
        <v>1133</v>
      </c>
      <c r="Q4205" s="23" t="s">
        <v>3453</v>
      </c>
      <c r="R4205" s="22" t="s">
        <v>3454</v>
      </c>
      <c r="S4205" s="21" t="s">
        <v>527</v>
      </c>
      <c r="T4205" s="23" t="s">
        <v>3455</v>
      </c>
      <c r="U4205" s="24" t="s">
        <v>15</v>
      </c>
      <c r="V4205" s="23">
        <v>100</v>
      </c>
      <c r="W4205" s="25">
        <v>0</v>
      </c>
      <c r="X4205" s="25">
        <v>0</v>
      </c>
      <c r="Y4205" s="25">
        <v>0</v>
      </c>
      <c r="Z4205" s="25">
        <v>0</v>
      </c>
      <c r="AA4205" s="25">
        <v>20786.25999999998</v>
      </c>
      <c r="AB4205" s="25">
        <v>56398.239999999998</v>
      </c>
      <c r="AC4205" s="26">
        <v>45152.505756550927</v>
      </c>
      <c r="AD4205" s="27">
        <f>ROW()</f>
        <v>4205</v>
      </c>
      <c r="AE4205" s="27">
        <f>1</f>
        <v>1</v>
      </c>
      <c r="AF4205" s="27">
        <f>SUBTOTAL(109,Tbl_NGF_Data[[#This Row],[Counter]])</f>
        <v>1</v>
      </c>
    </row>
    <row r="4206" spans="2:32" ht="60" x14ac:dyDescent="0.25">
      <c r="B4206" s="21" t="s">
        <v>512</v>
      </c>
      <c r="C4206" s="22" t="s">
        <v>3147</v>
      </c>
      <c r="D4206" s="23">
        <v>9</v>
      </c>
      <c r="E4206" s="22" t="s">
        <v>512</v>
      </c>
      <c r="F4206" s="23">
        <v>9</v>
      </c>
      <c r="G4206" s="22" t="s">
        <v>3147</v>
      </c>
      <c r="H4206" s="22" t="s">
        <v>1327</v>
      </c>
      <c r="I4206" s="23">
        <v>1</v>
      </c>
      <c r="J4206" s="23">
        <v>262</v>
      </c>
      <c r="K4206" s="23" t="s">
        <v>3436</v>
      </c>
      <c r="L4206" s="22" t="s">
        <v>3437</v>
      </c>
      <c r="M4206" s="21" t="s">
        <v>522</v>
      </c>
      <c r="N4206" s="23" t="s">
        <v>1131</v>
      </c>
      <c r="O4206" s="22" t="s">
        <v>1132</v>
      </c>
      <c r="P4206" s="22" t="s">
        <v>1133</v>
      </c>
      <c r="Q4206" s="23" t="s">
        <v>3453</v>
      </c>
      <c r="R4206" s="22" t="s">
        <v>3454</v>
      </c>
      <c r="S4206" s="21" t="s">
        <v>527</v>
      </c>
      <c r="T4206" s="23" t="s">
        <v>3455</v>
      </c>
      <c r="U4206" s="24" t="s">
        <v>16</v>
      </c>
      <c r="V4206" s="23">
        <v>135</v>
      </c>
      <c r="W4206" s="25">
        <v>0</v>
      </c>
      <c r="X4206" s="25">
        <v>0</v>
      </c>
      <c r="Y4206" s="25">
        <v>1136256</v>
      </c>
      <c r="Z4206" s="25">
        <v>4101502</v>
      </c>
      <c r="AA4206" s="25">
        <v>7241002</v>
      </c>
      <c r="AB4206" s="25">
        <v>5717158</v>
      </c>
      <c r="AC4206" s="26">
        <v>45152.505756550927</v>
      </c>
      <c r="AD4206" s="27">
        <f>ROW()</f>
        <v>4206</v>
      </c>
      <c r="AE4206" s="27">
        <f>1</f>
        <v>1</v>
      </c>
      <c r="AF4206" s="27">
        <f>SUBTOTAL(109,Tbl_NGF_Data[[#This Row],[Counter]])</f>
        <v>1</v>
      </c>
    </row>
    <row r="4207" spans="2:32" ht="60" x14ac:dyDescent="0.25">
      <c r="B4207" s="21" t="s">
        <v>512</v>
      </c>
      <c r="C4207" s="22" t="s">
        <v>3147</v>
      </c>
      <c r="D4207" s="23">
        <v>9</v>
      </c>
      <c r="E4207" s="22" t="s">
        <v>512</v>
      </c>
      <c r="F4207" s="23">
        <v>9</v>
      </c>
      <c r="G4207" s="22" t="s">
        <v>3147</v>
      </c>
      <c r="H4207" s="22" t="s">
        <v>1327</v>
      </c>
      <c r="I4207" s="23">
        <v>1</v>
      </c>
      <c r="J4207" s="23">
        <v>262</v>
      </c>
      <c r="K4207" s="23" t="s">
        <v>3436</v>
      </c>
      <c r="L4207" s="22" t="s">
        <v>3437</v>
      </c>
      <c r="M4207" s="21" t="s">
        <v>522</v>
      </c>
      <c r="N4207" s="23" t="s">
        <v>1131</v>
      </c>
      <c r="O4207" s="22" t="s">
        <v>1132</v>
      </c>
      <c r="P4207" s="22" t="s">
        <v>1133</v>
      </c>
      <c r="Q4207" s="23" t="s">
        <v>3453</v>
      </c>
      <c r="R4207" s="22" t="s">
        <v>3454</v>
      </c>
      <c r="S4207" s="21" t="s">
        <v>527</v>
      </c>
      <c r="T4207" s="23" t="s">
        <v>3455</v>
      </c>
      <c r="U4207" s="24" t="s">
        <v>17</v>
      </c>
      <c r="V4207" s="23">
        <v>200</v>
      </c>
      <c r="W4207" s="25">
        <v>0</v>
      </c>
      <c r="X4207" s="25">
        <v>0</v>
      </c>
      <c r="Y4207" s="25">
        <v>1130045</v>
      </c>
      <c r="Z4207" s="25">
        <v>2800088</v>
      </c>
      <c r="AA4207" s="25">
        <v>1523843.8900000006</v>
      </c>
      <c r="AB4207" s="25">
        <v>3690152.3300000005</v>
      </c>
      <c r="AC4207" s="26">
        <v>45152.505756550927</v>
      </c>
      <c r="AD4207" s="27">
        <f>ROW()</f>
        <v>4207</v>
      </c>
      <c r="AE4207" s="27">
        <f>1</f>
        <v>1</v>
      </c>
      <c r="AF4207" s="27">
        <f>SUBTOTAL(109,Tbl_NGF_Data[[#This Row],[Counter]])</f>
        <v>1</v>
      </c>
    </row>
    <row r="4208" spans="2:32" ht="60" x14ac:dyDescent="0.25">
      <c r="B4208" s="21" t="s">
        <v>512</v>
      </c>
      <c r="C4208" s="22" t="s">
        <v>3147</v>
      </c>
      <c r="D4208" s="23">
        <v>9</v>
      </c>
      <c r="E4208" s="22" t="s">
        <v>512</v>
      </c>
      <c r="F4208" s="23">
        <v>9</v>
      </c>
      <c r="G4208" s="22" t="s">
        <v>3147</v>
      </c>
      <c r="H4208" s="22" t="s">
        <v>1327</v>
      </c>
      <c r="I4208" s="23">
        <v>1</v>
      </c>
      <c r="J4208" s="23">
        <v>262</v>
      </c>
      <c r="K4208" s="23" t="s">
        <v>3436</v>
      </c>
      <c r="L4208" s="22" t="s">
        <v>3437</v>
      </c>
      <c r="M4208" s="21" t="s">
        <v>522</v>
      </c>
      <c r="N4208" s="23" t="s">
        <v>1131</v>
      </c>
      <c r="O4208" s="22" t="s">
        <v>1132</v>
      </c>
      <c r="P4208" s="22" t="s">
        <v>1133</v>
      </c>
      <c r="Q4208" s="23" t="s">
        <v>3453</v>
      </c>
      <c r="R4208" s="22" t="s">
        <v>3454</v>
      </c>
      <c r="S4208" s="21" t="s">
        <v>527</v>
      </c>
      <c r="T4208" s="23" t="s">
        <v>3455</v>
      </c>
      <c r="U4208" s="24" t="s">
        <v>18</v>
      </c>
      <c r="V4208" s="23">
        <v>220</v>
      </c>
      <c r="W4208" s="25">
        <v>0</v>
      </c>
      <c r="X4208" s="25">
        <v>0</v>
      </c>
      <c r="Y4208" s="25">
        <v>6211</v>
      </c>
      <c r="Z4208" s="25">
        <v>1301414</v>
      </c>
      <c r="AA4208" s="25">
        <v>5717158.1099999994</v>
      </c>
      <c r="AB4208" s="25">
        <v>2027005.6699999995</v>
      </c>
      <c r="AC4208" s="26">
        <v>45152.505756550927</v>
      </c>
      <c r="AD4208" s="27">
        <f>ROW()</f>
        <v>4208</v>
      </c>
      <c r="AE4208" s="27">
        <f>1</f>
        <v>1</v>
      </c>
      <c r="AF4208" s="27">
        <f>SUBTOTAL(109,Tbl_NGF_Data[[#This Row],[Counter]])</f>
        <v>1</v>
      </c>
    </row>
    <row r="4209" spans="2:32" ht="60" x14ac:dyDescent="0.25">
      <c r="B4209" s="21" t="s">
        <v>512</v>
      </c>
      <c r="C4209" s="22" t="s">
        <v>3147</v>
      </c>
      <c r="D4209" s="23">
        <v>9</v>
      </c>
      <c r="E4209" s="22" t="s">
        <v>512</v>
      </c>
      <c r="F4209" s="23">
        <v>9</v>
      </c>
      <c r="G4209" s="22" t="s">
        <v>3147</v>
      </c>
      <c r="H4209" s="22" t="s">
        <v>1327</v>
      </c>
      <c r="I4209" s="23">
        <v>1</v>
      </c>
      <c r="J4209" s="23">
        <v>262</v>
      </c>
      <c r="K4209" s="23" t="s">
        <v>3436</v>
      </c>
      <c r="L4209" s="22" t="s">
        <v>3437</v>
      </c>
      <c r="M4209" s="21" t="s">
        <v>522</v>
      </c>
      <c r="N4209" s="23" t="s">
        <v>1131</v>
      </c>
      <c r="O4209" s="22" t="s">
        <v>1132</v>
      </c>
      <c r="P4209" s="22" t="s">
        <v>1133</v>
      </c>
      <c r="Q4209" s="23" t="s">
        <v>3453</v>
      </c>
      <c r="R4209" s="22" t="s">
        <v>3454</v>
      </c>
      <c r="S4209" s="21" t="s">
        <v>527</v>
      </c>
      <c r="T4209" s="23" t="s">
        <v>3455</v>
      </c>
      <c r="U4209" s="24" t="s">
        <v>19</v>
      </c>
      <c r="V4209" s="23">
        <v>500</v>
      </c>
      <c r="W4209" s="25">
        <v>0</v>
      </c>
      <c r="X4209" s="25">
        <v>0</v>
      </c>
      <c r="Y4209" s="25">
        <v>1130045</v>
      </c>
      <c r="Z4209" s="25">
        <v>2800088</v>
      </c>
      <c r="AA4209" s="25">
        <v>1544630.15</v>
      </c>
      <c r="AB4209" s="25">
        <v>3725764.31</v>
      </c>
      <c r="AC4209" s="26">
        <v>45152.505756550927</v>
      </c>
      <c r="AD4209" s="27">
        <f>ROW()</f>
        <v>4209</v>
      </c>
      <c r="AE4209" s="27">
        <f>1</f>
        <v>1</v>
      </c>
      <c r="AF4209" s="27">
        <f>SUBTOTAL(109,Tbl_NGF_Data[[#This Row],[Counter]])</f>
        <v>1</v>
      </c>
    </row>
    <row r="4210" spans="2:32" ht="60" x14ac:dyDescent="0.25">
      <c r="B4210" s="21" t="s">
        <v>512</v>
      </c>
      <c r="C4210" s="22" t="s">
        <v>3147</v>
      </c>
      <c r="D4210" s="23">
        <v>9</v>
      </c>
      <c r="E4210" s="22" t="s">
        <v>512</v>
      </c>
      <c r="F4210" s="23">
        <v>9</v>
      </c>
      <c r="G4210" s="22" t="s">
        <v>3147</v>
      </c>
      <c r="H4210" s="22" t="s">
        <v>1327</v>
      </c>
      <c r="I4210" s="23">
        <v>1</v>
      </c>
      <c r="J4210" s="23">
        <v>262</v>
      </c>
      <c r="K4210" s="23" t="s">
        <v>3436</v>
      </c>
      <c r="L4210" s="22" t="s">
        <v>3437</v>
      </c>
      <c r="M4210" s="21" t="s">
        <v>522</v>
      </c>
      <c r="N4210" s="23" t="s">
        <v>1131</v>
      </c>
      <c r="O4210" s="22" t="s">
        <v>1132</v>
      </c>
      <c r="P4210" s="22" t="s">
        <v>1133</v>
      </c>
      <c r="Q4210" s="23" t="s">
        <v>3456</v>
      </c>
      <c r="R4210" s="22" t="s">
        <v>3457</v>
      </c>
      <c r="S4210" s="21" t="s">
        <v>528</v>
      </c>
      <c r="T4210" s="23" t="s">
        <v>3458</v>
      </c>
      <c r="U4210" s="24" t="s">
        <v>15</v>
      </c>
      <c r="V4210" s="23">
        <v>100</v>
      </c>
      <c r="W4210" s="25">
        <v>0</v>
      </c>
      <c r="X4210" s="25">
        <v>0</v>
      </c>
      <c r="Y4210" s="25">
        <v>0</v>
      </c>
      <c r="Z4210" s="25">
        <v>0</v>
      </c>
      <c r="AA4210" s="25">
        <v>17054.82</v>
      </c>
      <c r="AB4210" s="25">
        <v>17039.580000000002</v>
      </c>
      <c r="AC4210" s="26">
        <v>45152.505756550927</v>
      </c>
      <c r="AD4210" s="27">
        <f>ROW()</f>
        <v>4210</v>
      </c>
      <c r="AE4210" s="27">
        <f>1</f>
        <v>1</v>
      </c>
      <c r="AF4210" s="27">
        <f>SUBTOTAL(109,Tbl_NGF_Data[[#This Row],[Counter]])</f>
        <v>1</v>
      </c>
    </row>
    <row r="4211" spans="2:32" ht="60" x14ac:dyDescent="0.25">
      <c r="B4211" s="21" t="s">
        <v>512</v>
      </c>
      <c r="C4211" s="22" t="s">
        <v>3147</v>
      </c>
      <c r="D4211" s="23">
        <v>9</v>
      </c>
      <c r="E4211" s="22" t="s">
        <v>512</v>
      </c>
      <c r="F4211" s="23">
        <v>9</v>
      </c>
      <c r="G4211" s="22" t="s">
        <v>3147</v>
      </c>
      <c r="H4211" s="22" t="s">
        <v>1327</v>
      </c>
      <c r="I4211" s="23">
        <v>1</v>
      </c>
      <c r="J4211" s="23">
        <v>262</v>
      </c>
      <c r="K4211" s="23" t="s">
        <v>3436</v>
      </c>
      <c r="L4211" s="22" t="s">
        <v>3437</v>
      </c>
      <c r="M4211" s="21" t="s">
        <v>522</v>
      </c>
      <c r="N4211" s="23" t="s">
        <v>1131</v>
      </c>
      <c r="O4211" s="22" t="s">
        <v>1132</v>
      </c>
      <c r="P4211" s="22" t="s">
        <v>1133</v>
      </c>
      <c r="Q4211" s="23" t="s">
        <v>3456</v>
      </c>
      <c r="R4211" s="22" t="s">
        <v>3457</v>
      </c>
      <c r="S4211" s="21" t="s">
        <v>528</v>
      </c>
      <c r="T4211" s="23" t="s">
        <v>3458</v>
      </c>
      <c r="U4211" s="24" t="s">
        <v>16</v>
      </c>
      <c r="V4211" s="23">
        <v>135</v>
      </c>
      <c r="W4211" s="25">
        <v>0</v>
      </c>
      <c r="X4211" s="25">
        <v>0</v>
      </c>
      <c r="Y4211" s="25">
        <v>375852</v>
      </c>
      <c r="Z4211" s="25">
        <v>2073693</v>
      </c>
      <c r="AA4211" s="25">
        <v>3695276</v>
      </c>
      <c r="AB4211" s="25">
        <v>3449406</v>
      </c>
      <c r="AC4211" s="26">
        <v>45152.505756550927</v>
      </c>
      <c r="AD4211" s="27">
        <f>ROW()</f>
        <v>4211</v>
      </c>
      <c r="AE4211" s="27">
        <f>1</f>
        <v>1</v>
      </c>
      <c r="AF4211" s="27">
        <f>SUBTOTAL(109,Tbl_NGF_Data[[#This Row],[Counter]])</f>
        <v>1</v>
      </c>
    </row>
    <row r="4212" spans="2:32" ht="60" x14ac:dyDescent="0.25">
      <c r="B4212" s="21" t="s">
        <v>512</v>
      </c>
      <c r="C4212" s="22" t="s">
        <v>3147</v>
      </c>
      <c r="D4212" s="23">
        <v>9</v>
      </c>
      <c r="E4212" s="22" t="s">
        <v>512</v>
      </c>
      <c r="F4212" s="23">
        <v>9</v>
      </c>
      <c r="G4212" s="22" t="s">
        <v>3147</v>
      </c>
      <c r="H4212" s="22" t="s">
        <v>1327</v>
      </c>
      <c r="I4212" s="23">
        <v>1</v>
      </c>
      <c r="J4212" s="23">
        <v>262</v>
      </c>
      <c r="K4212" s="23" t="s">
        <v>3436</v>
      </c>
      <c r="L4212" s="22" t="s">
        <v>3437</v>
      </c>
      <c r="M4212" s="21" t="s">
        <v>522</v>
      </c>
      <c r="N4212" s="23" t="s">
        <v>1131</v>
      </c>
      <c r="O4212" s="22" t="s">
        <v>1132</v>
      </c>
      <c r="P4212" s="22" t="s">
        <v>1133</v>
      </c>
      <c r="Q4212" s="23" t="s">
        <v>3456</v>
      </c>
      <c r="R4212" s="22" t="s">
        <v>3457</v>
      </c>
      <c r="S4212" s="21" t="s">
        <v>528</v>
      </c>
      <c r="T4212" s="23" t="s">
        <v>3458</v>
      </c>
      <c r="U4212" s="24" t="s">
        <v>17</v>
      </c>
      <c r="V4212" s="23">
        <v>200</v>
      </c>
      <c r="W4212" s="25">
        <v>0</v>
      </c>
      <c r="X4212" s="25">
        <v>0</v>
      </c>
      <c r="Y4212" s="25">
        <v>371977</v>
      </c>
      <c r="Z4212" s="25">
        <v>1785302</v>
      </c>
      <c r="AA4212" s="25">
        <v>245869.1</v>
      </c>
      <c r="AB4212" s="25">
        <v>718599.9</v>
      </c>
      <c r="AC4212" s="26">
        <v>45152.505756550927</v>
      </c>
      <c r="AD4212" s="27">
        <f>ROW()</f>
        <v>4212</v>
      </c>
      <c r="AE4212" s="27">
        <f>1</f>
        <v>1</v>
      </c>
      <c r="AF4212" s="27">
        <f>SUBTOTAL(109,Tbl_NGF_Data[[#This Row],[Counter]])</f>
        <v>1</v>
      </c>
    </row>
    <row r="4213" spans="2:32" ht="60" x14ac:dyDescent="0.25">
      <c r="B4213" s="21" t="s">
        <v>512</v>
      </c>
      <c r="C4213" s="22" t="s">
        <v>3147</v>
      </c>
      <c r="D4213" s="23">
        <v>9</v>
      </c>
      <c r="E4213" s="22" t="s">
        <v>512</v>
      </c>
      <c r="F4213" s="23">
        <v>9</v>
      </c>
      <c r="G4213" s="22" t="s">
        <v>3147</v>
      </c>
      <c r="H4213" s="22" t="s">
        <v>1327</v>
      </c>
      <c r="I4213" s="23">
        <v>1</v>
      </c>
      <c r="J4213" s="23">
        <v>262</v>
      </c>
      <c r="K4213" s="23" t="s">
        <v>3436</v>
      </c>
      <c r="L4213" s="22" t="s">
        <v>3437</v>
      </c>
      <c r="M4213" s="21" t="s">
        <v>522</v>
      </c>
      <c r="N4213" s="23" t="s">
        <v>1131</v>
      </c>
      <c r="O4213" s="22" t="s">
        <v>1132</v>
      </c>
      <c r="P4213" s="22" t="s">
        <v>1133</v>
      </c>
      <c r="Q4213" s="23" t="s">
        <v>3456</v>
      </c>
      <c r="R4213" s="22" t="s">
        <v>3457</v>
      </c>
      <c r="S4213" s="21" t="s">
        <v>528</v>
      </c>
      <c r="T4213" s="23" t="s">
        <v>3458</v>
      </c>
      <c r="U4213" s="24" t="s">
        <v>18</v>
      </c>
      <c r="V4213" s="23">
        <v>220</v>
      </c>
      <c r="W4213" s="25">
        <v>0</v>
      </c>
      <c r="X4213" s="25">
        <v>0</v>
      </c>
      <c r="Y4213" s="25">
        <v>3875</v>
      </c>
      <c r="Z4213" s="25">
        <v>288391</v>
      </c>
      <c r="AA4213" s="25">
        <v>3449406.9</v>
      </c>
      <c r="AB4213" s="25">
        <v>2730806.1</v>
      </c>
      <c r="AC4213" s="26">
        <v>45152.505756550927</v>
      </c>
      <c r="AD4213" s="27">
        <f>ROW()</f>
        <v>4213</v>
      </c>
      <c r="AE4213" s="27">
        <f>1</f>
        <v>1</v>
      </c>
      <c r="AF4213" s="27">
        <f>SUBTOTAL(109,Tbl_NGF_Data[[#This Row],[Counter]])</f>
        <v>1</v>
      </c>
    </row>
    <row r="4214" spans="2:32" ht="60" x14ac:dyDescent="0.25">
      <c r="B4214" s="21" t="s">
        <v>512</v>
      </c>
      <c r="C4214" s="22" t="s">
        <v>3147</v>
      </c>
      <c r="D4214" s="23">
        <v>9</v>
      </c>
      <c r="E4214" s="22" t="s">
        <v>512</v>
      </c>
      <c r="F4214" s="23">
        <v>9</v>
      </c>
      <c r="G4214" s="22" t="s">
        <v>3147</v>
      </c>
      <c r="H4214" s="22" t="s">
        <v>1327</v>
      </c>
      <c r="I4214" s="23">
        <v>1</v>
      </c>
      <c r="J4214" s="23">
        <v>262</v>
      </c>
      <c r="K4214" s="23" t="s">
        <v>3436</v>
      </c>
      <c r="L4214" s="22" t="s">
        <v>3437</v>
      </c>
      <c r="M4214" s="21" t="s">
        <v>522</v>
      </c>
      <c r="N4214" s="23" t="s">
        <v>1131</v>
      </c>
      <c r="O4214" s="22" t="s">
        <v>1132</v>
      </c>
      <c r="P4214" s="22" t="s">
        <v>1133</v>
      </c>
      <c r="Q4214" s="23" t="s">
        <v>3456</v>
      </c>
      <c r="R4214" s="22" t="s">
        <v>3457</v>
      </c>
      <c r="S4214" s="21" t="s">
        <v>528</v>
      </c>
      <c r="T4214" s="23" t="s">
        <v>3458</v>
      </c>
      <c r="U4214" s="24" t="s">
        <v>19</v>
      </c>
      <c r="V4214" s="23">
        <v>500</v>
      </c>
      <c r="W4214" s="25">
        <v>0</v>
      </c>
      <c r="X4214" s="25">
        <v>0</v>
      </c>
      <c r="Y4214" s="25">
        <v>371977</v>
      </c>
      <c r="Z4214" s="25">
        <v>1785302</v>
      </c>
      <c r="AA4214" s="25">
        <v>262923.92</v>
      </c>
      <c r="AB4214" s="25">
        <v>718584.66</v>
      </c>
      <c r="AC4214" s="26">
        <v>45152.505756550927</v>
      </c>
      <c r="AD4214" s="27">
        <f>ROW()</f>
        <v>4214</v>
      </c>
      <c r="AE4214" s="27">
        <f>1</f>
        <v>1</v>
      </c>
      <c r="AF4214" s="27">
        <f>SUBTOTAL(109,Tbl_NGF_Data[[#This Row],[Counter]])</f>
        <v>1</v>
      </c>
    </row>
    <row r="4215" spans="2:32" ht="60" x14ac:dyDescent="0.25">
      <c r="B4215" s="21" t="s">
        <v>512</v>
      </c>
      <c r="C4215" s="22" t="s">
        <v>3147</v>
      </c>
      <c r="D4215" s="23">
        <v>9</v>
      </c>
      <c r="E4215" s="22" t="s">
        <v>512</v>
      </c>
      <c r="F4215" s="23">
        <v>9</v>
      </c>
      <c r="G4215" s="22" t="s">
        <v>3147</v>
      </c>
      <c r="H4215" s="22" t="s">
        <v>1327</v>
      </c>
      <c r="I4215" s="23">
        <v>1</v>
      </c>
      <c r="J4215" s="23">
        <v>262</v>
      </c>
      <c r="K4215" s="23" t="s">
        <v>3436</v>
      </c>
      <c r="L4215" s="22" t="s">
        <v>3437</v>
      </c>
      <c r="M4215" s="21" t="s">
        <v>522</v>
      </c>
      <c r="N4215" s="23" t="s">
        <v>1131</v>
      </c>
      <c r="O4215" s="22" t="s">
        <v>1132</v>
      </c>
      <c r="P4215" s="22" t="s">
        <v>1133</v>
      </c>
      <c r="Q4215" s="23" t="s">
        <v>3459</v>
      </c>
      <c r="R4215" s="22" t="s">
        <v>3460</v>
      </c>
      <c r="S4215" s="21" t="s">
        <v>529</v>
      </c>
      <c r="T4215" s="23" t="s">
        <v>3461</v>
      </c>
      <c r="U4215" s="24" t="s">
        <v>15</v>
      </c>
      <c r="V4215" s="23">
        <v>100</v>
      </c>
      <c r="W4215" s="25">
        <v>0</v>
      </c>
      <c r="X4215" s="25">
        <v>0</v>
      </c>
      <c r="Y4215" s="25">
        <v>0</v>
      </c>
      <c r="Z4215" s="25">
        <v>0</v>
      </c>
      <c r="AA4215" s="25">
        <v>0</v>
      </c>
      <c r="AB4215" s="25">
        <v>10000</v>
      </c>
      <c r="AC4215" s="26">
        <v>45152.505756550927</v>
      </c>
      <c r="AD4215" s="27">
        <f>ROW()</f>
        <v>4215</v>
      </c>
      <c r="AE4215" s="27">
        <f>1</f>
        <v>1</v>
      </c>
      <c r="AF4215" s="27">
        <f>SUBTOTAL(109,Tbl_NGF_Data[[#This Row],[Counter]])</f>
        <v>1</v>
      </c>
    </row>
    <row r="4216" spans="2:32" ht="60" x14ac:dyDescent="0.25">
      <c r="B4216" s="21" t="s">
        <v>512</v>
      </c>
      <c r="C4216" s="22" t="s">
        <v>3147</v>
      </c>
      <c r="D4216" s="23">
        <v>9</v>
      </c>
      <c r="E4216" s="22" t="s">
        <v>512</v>
      </c>
      <c r="F4216" s="23">
        <v>9</v>
      </c>
      <c r="G4216" s="22" t="s">
        <v>3147</v>
      </c>
      <c r="H4216" s="22" t="s">
        <v>1327</v>
      </c>
      <c r="I4216" s="23">
        <v>1</v>
      </c>
      <c r="J4216" s="23">
        <v>262</v>
      </c>
      <c r="K4216" s="23" t="s">
        <v>3436</v>
      </c>
      <c r="L4216" s="22" t="s">
        <v>3437</v>
      </c>
      <c r="M4216" s="21" t="s">
        <v>522</v>
      </c>
      <c r="N4216" s="23" t="s">
        <v>1131</v>
      </c>
      <c r="O4216" s="22" t="s">
        <v>1132</v>
      </c>
      <c r="P4216" s="22" t="s">
        <v>1133</v>
      </c>
      <c r="Q4216" s="23" t="s">
        <v>3459</v>
      </c>
      <c r="R4216" s="22" t="s">
        <v>3460</v>
      </c>
      <c r="S4216" s="21" t="s">
        <v>529</v>
      </c>
      <c r="T4216" s="23" t="s">
        <v>3461</v>
      </c>
      <c r="U4216" s="24" t="s">
        <v>16</v>
      </c>
      <c r="V4216" s="23">
        <v>135</v>
      </c>
      <c r="W4216" s="25">
        <v>0</v>
      </c>
      <c r="X4216" s="25">
        <v>0</v>
      </c>
      <c r="Y4216" s="25">
        <v>96652</v>
      </c>
      <c r="Z4216" s="25">
        <v>428124</v>
      </c>
      <c r="AA4216" s="25">
        <v>181382</v>
      </c>
      <c r="AB4216" s="25">
        <v>356841</v>
      </c>
      <c r="AC4216" s="26">
        <v>45152.505756550927</v>
      </c>
      <c r="AD4216" s="27">
        <f>ROW()</f>
        <v>4216</v>
      </c>
      <c r="AE4216" s="27">
        <f>1</f>
        <v>1</v>
      </c>
      <c r="AF4216" s="27">
        <f>SUBTOTAL(109,Tbl_NGF_Data[[#This Row],[Counter]])</f>
        <v>1</v>
      </c>
    </row>
    <row r="4217" spans="2:32" ht="60" x14ac:dyDescent="0.25">
      <c r="B4217" s="21" t="s">
        <v>512</v>
      </c>
      <c r="C4217" s="22" t="s">
        <v>3147</v>
      </c>
      <c r="D4217" s="23">
        <v>9</v>
      </c>
      <c r="E4217" s="22" t="s">
        <v>512</v>
      </c>
      <c r="F4217" s="23">
        <v>9</v>
      </c>
      <c r="G4217" s="22" t="s">
        <v>3147</v>
      </c>
      <c r="H4217" s="22" t="s">
        <v>1327</v>
      </c>
      <c r="I4217" s="23">
        <v>1</v>
      </c>
      <c r="J4217" s="23">
        <v>262</v>
      </c>
      <c r="K4217" s="23" t="s">
        <v>3436</v>
      </c>
      <c r="L4217" s="22" t="s">
        <v>3437</v>
      </c>
      <c r="M4217" s="21" t="s">
        <v>522</v>
      </c>
      <c r="N4217" s="23" t="s">
        <v>1131</v>
      </c>
      <c r="O4217" s="22" t="s">
        <v>1132</v>
      </c>
      <c r="P4217" s="22" t="s">
        <v>1133</v>
      </c>
      <c r="Q4217" s="23" t="s">
        <v>3459</v>
      </c>
      <c r="R4217" s="22" t="s">
        <v>3460</v>
      </c>
      <c r="S4217" s="21" t="s">
        <v>529</v>
      </c>
      <c r="T4217" s="23" t="s">
        <v>3461</v>
      </c>
      <c r="U4217" s="24" t="s">
        <v>17</v>
      </c>
      <c r="V4217" s="23">
        <v>200</v>
      </c>
      <c r="W4217" s="25">
        <v>0</v>
      </c>
      <c r="X4217" s="25">
        <v>0</v>
      </c>
      <c r="Y4217" s="25">
        <v>91560</v>
      </c>
      <c r="Z4217" s="25">
        <v>203350</v>
      </c>
      <c r="AA4217" s="25">
        <v>40909</v>
      </c>
      <c r="AB4217" s="25">
        <v>173482</v>
      </c>
      <c r="AC4217" s="26">
        <v>45152.505756550927</v>
      </c>
      <c r="AD4217" s="27">
        <f>ROW()</f>
        <v>4217</v>
      </c>
      <c r="AE4217" s="27">
        <f>1</f>
        <v>1</v>
      </c>
      <c r="AF4217" s="27">
        <f>SUBTOTAL(109,Tbl_NGF_Data[[#This Row],[Counter]])</f>
        <v>1</v>
      </c>
    </row>
    <row r="4218" spans="2:32" ht="60" x14ac:dyDescent="0.25">
      <c r="B4218" s="21" t="s">
        <v>512</v>
      </c>
      <c r="C4218" s="22" t="s">
        <v>3147</v>
      </c>
      <c r="D4218" s="23">
        <v>9</v>
      </c>
      <c r="E4218" s="22" t="s">
        <v>512</v>
      </c>
      <c r="F4218" s="23">
        <v>9</v>
      </c>
      <c r="G4218" s="22" t="s">
        <v>3147</v>
      </c>
      <c r="H4218" s="22" t="s">
        <v>1327</v>
      </c>
      <c r="I4218" s="23">
        <v>1</v>
      </c>
      <c r="J4218" s="23">
        <v>262</v>
      </c>
      <c r="K4218" s="23" t="s">
        <v>3436</v>
      </c>
      <c r="L4218" s="22" t="s">
        <v>3437</v>
      </c>
      <c r="M4218" s="21" t="s">
        <v>522</v>
      </c>
      <c r="N4218" s="23" t="s">
        <v>1131</v>
      </c>
      <c r="O4218" s="22" t="s">
        <v>1132</v>
      </c>
      <c r="P4218" s="22" t="s">
        <v>1133</v>
      </c>
      <c r="Q4218" s="23" t="s">
        <v>3459</v>
      </c>
      <c r="R4218" s="22" t="s">
        <v>3460</v>
      </c>
      <c r="S4218" s="21" t="s">
        <v>529</v>
      </c>
      <c r="T4218" s="23" t="s">
        <v>3461</v>
      </c>
      <c r="U4218" s="24" t="s">
        <v>18</v>
      </c>
      <c r="V4218" s="23">
        <v>220</v>
      </c>
      <c r="W4218" s="25">
        <v>0</v>
      </c>
      <c r="X4218" s="25">
        <v>0</v>
      </c>
      <c r="Y4218" s="25">
        <v>5092</v>
      </c>
      <c r="Z4218" s="25">
        <v>224774</v>
      </c>
      <c r="AA4218" s="25">
        <v>140473</v>
      </c>
      <c r="AB4218" s="25">
        <v>183359</v>
      </c>
      <c r="AC4218" s="26">
        <v>45152.505756550927</v>
      </c>
      <c r="AD4218" s="27">
        <f>ROW()</f>
        <v>4218</v>
      </c>
      <c r="AE4218" s="27">
        <f>1</f>
        <v>1</v>
      </c>
      <c r="AF4218" s="27">
        <f>SUBTOTAL(109,Tbl_NGF_Data[[#This Row],[Counter]])</f>
        <v>1</v>
      </c>
    </row>
    <row r="4219" spans="2:32" ht="60" x14ac:dyDescent="0.25">
      <c r="B4219" s="21" t="s">
        <v>512</v>
      </c>
      <c r="C4219" s="22" t="s">
        <v>3147</v>
      </c>
      <c r="D4219" s="23">
        <v>9</v>
      </c>
      <c r="E4219" s="22" t="s">
        <v>512</v>
      </c>
      <c r="F4219" s="23">
        <v>9</v>
      </c>
      <c r="G4219" s="22" t="s">
        <v>3147</v>
      </c>
      <c r="H4219" s="22" t="s">
        <v>1327</v>
      </c>
      <c r="I4219" s="23">
        <v>1</v>
      </c>
      <c r="J4219" s="23">
        <v>262</v>
      </c>
      <c r="K4219" s="23" t="s">
        <v>3436</v>
      </c>
      <c r="L4219" s="22" t="s">
        <v>3437</v>
      </c>
      <c r="M4219" s="21" t="s">
        <v>522</v>
      </c>
      <c r="N4219" s="23" t="s">
        <v>1131</v>
      </c>
      <c r="O4219" s="22" t="s">
        <v>1132</v>
      </c>
      <c r="P4219" s="22" t="s">
        <v>1133</v>
      </c>
      <c r="Q4219" s="23" t="s">
        <v>3459</v>
      </c>
      <c r="R4219" s="22" t="s">
        <v>3460</v>
      </c>
      <c r="S4219" s="21" t="s">
        <v>529</v>
      </c>
      <c r="T4219" s="23" t="s">
        <v>3461</v>
      </c>
      <c r="U4219" s="24" t="s">
        <v>19</v>
      </c>
      <c r="V4219" s="23">
        <v>500</v>
      </c>
      <c r="W4219" s="25">
        <v>0</v>
      </c>
      <c r="X4219" s="25">
        <v>0</v>
      </c>
      <c r="Y4219" s="25">
        <v>91560</v>
      </c>
      <c r="Z4219" s="25">
        <v>203350</v>
      </c>
      <c r="AA4219" s="25">
        <v>40909</v>
      </c>
      <c r="AB4219" s="25">
        <v>183482</v>
      </c>
      <c r="AC4219" s="26">
        <v>45152.505756550927</v>
      </c>
      <c r="AD4219" s="27">
        <f>ROW()</f>
        <v>4219</v>
      </c>
      <c r="AE4219" s="27">
        <f>1</f>
        <v>1</v>
      </c>
      <c r="AF4219" s="27">
        <f>SUBTOTAL(109,Tbl_NGF_Data[[#This Row],[Counter]])</f>
        <v>1</v>
      </c>
    </row>
    <row r="4220" spans="2:32" ht="60" x14ac:dyDescent="0.25">
      <c r="B4220" s="21" t="s">
        <v>512</v>
      </c>
      <c r="C4220" s="22" t="s">
        <v>3147</v>
      </c>
      <c r="D4220" s="23">
        <v>9</v>
      </c>
      <c r="E4220" s="22" t="s">
        <v>512</v>
      </c>
      <c r="F4220" s="23">
        <v>9</v>
      </c>
      <c r="G4220" s="22" t="s">
        <v>3147</v>
      </c>
      <c r="H4220" s="22" t="s">
        <v>1327</v>
      </c>
      <c r="I4220" s="23">
        <v>1</v>
      </c>
      <c r="J4220" s="23">
        <v>262</v>
      </c>
      <c r="K4220" s="23" t="s">
        <v>3436</v>
      </c>
      <c r="L4220" s="22" t="s">
        <v>3437</v>
      </c>
      <c r="M4220" s="21" t="s">
        <v>522</v>
      </c>
      <c r="N4220" s="23" t="s">
        <v>1131</v>
      </c>
      <c r="O4220" s="22" t="s">
        <v>1132</v>
      </c>
      <c r="P4220" s="22" t="s">
        <v>1133</v>
      </c>
      <c r="Q4220" s="23" t="s">
        <v>3462</v>
      </c>
      <c r="R4220" s="22" t="s">
        <v>3463</v>
      </c>
      <c r="S4220" s="21" t="s">
        <v>530</v>
      </c>
      <c r="T4220" s="23" t="s">
        <v>3464</v>
      </c>
      <c r="U4220" s="24" t="s">
        <v>15</v>
      </c>
      <c r="V4220" s="23">
        <v>100</v>
      </c>
      <c r="W4220" s="25">
        <v>0</v>
      </c>
      <c r="X4220" s="25">
        <v>0</v>
      </c>
      <c r="Y4220" s="25">
        <v>0</v>
      </c>
      <c r="Z4220" s="25">
        <v>9761.5099999999948</v>
      </c>
      <c r="AA4220" s="25">
        <v>39728.700000000004</v>
      </c>
      <c r="AB4220" s="25">
        <v>95212.69</v>
      </c>
      <c r="AC4220" s="26">
        <v>45152.505756550927</v>
      </c>
      <c r="AD4220" s="27">
        <f>ROW()</f>
        <v>4220</v>
      </c>
      <c r="AE4220" s="27">
        <f>1</f>
        <v>1</v>
      </c>
      <c r="AF4220" s="27">
        <f>SUBTOTAL(109,Tbl_NGF_Data[[#This Row],[Counter]])</f>
        <v>1</v>
      </c>
    </row>
    <row r="4221" spans="2:32" ht="60" x14ac:dyDescent="0.25">
      <c r="B4221" s="21" t="s">
        <v>512</v>
      </c>
      <c r="C4221" s="22" t="s">
        <v>3147</v>
      </c>
      <c r="D4221" s="23">
        <v>9</v>
      </c>
      <c r="E4221" s="22" t="s">
        <v>512</v>
      </c>
      <c r="F4221" s="23">
        <v>9</v>
      </c>
      <c r="G4221" s="22" t="s">
        <v>3147</v>
      </c>
      <c r="H4221" s="22" t="s">
        <v>1327</v>
      </c>
      <c r="I4221" s="23">
        <v>1</v>
      </c>
      <c r="J4221" s="23">
        <v>262</v>
      </c>
      <c r="K4221" s="23" t="s">
        <v>3436</v>
      </c>
      <c r="L4221" s="22" t="s">
        <v>3437</v>
      </c>
      <c r="M4221" s="21" t="s">
        <v>522</v>
      </c>
      <c r="N4221" s="23" t="s">
        <v>1131</v>
      </c>
      <c r="O4221" s="22" t="s">
        <v>1132</v>
      </c>
      <c r="P4221" s="22" t="s">
        <v>1133</v>
      </c>
      <c r="Q4221" s="23" t="s">
        <v>3462</v>
      </c>
      <c r="R4221" s="22" t="s">
        <v>3463</v>
      </c>
      <c r="S4221" s="21" t="s">
        <v>530</v>
      </c>
      <c r="T4221" s="23" t="s">
        <v>3464</v>
      </c>
      <c r="U4221" s="24" t="s">
        <v>16</v>
      </c>
      <c r="V4221" s="23">
        <v>135</v>
      </c>
      <c r="W4221" s="25">
        <v>0</v>
      </c>
      <c r="X4221" s="25">
        <v>0</v>
      </c>
      <c r="Y4221" s="25">
        <v>0</v>
      </c>
      <c r="Z4221" s="25">
        <v>1105454</v>
      </c>
      <c r="AA4221" s="25">
        <v>1295351</v>
      </c>
      <c r="AB4221" s="25">
        <v>933830</v>
      </c>
      <c r="AC4221" s="26">
        <v>45152.505756550927</v>
      </c>
      <c r="AD4221" s="27">
        <f>ROW()</f>
        <v>4221</v>
      </c>
      <c r="AE4221" s="27">
        <f>1</f>
        <v>1</v>
      </c>
      <c r="AF4221" s="27">
        <f>SUBTOTAL(109,Tbl_NGF_Data[[#This Row],[Counter]])</f>
        <v>1</v>
      </c>
    </row>
    <row r="4222" spans="2:32" ht="60" x14ac:dyDescent="0.25">
      <c r="B4222" s="21" t="s">
        <v>512</v>
      </c>
      <c r="C4222" s="22" t="s">
        <v>3147</v>
      </c>
      <c r="D4222" s="23">
        <v>9</v>
      </c>
      <c r="E4222" s="22" t="s">
        <v>512</v>
      </c>
      <c r="F4222" s="23">
        <v>9</v>
      </c>
      <c r="G4222" s="22" t="s">
        <v>3147</v>
      </c>
      <c r="H4222" s="22" t="s">
        <v>1327</v>
      </c>
      <c r="I4222" s="23">
        <v>1</v>
      </c>
      <c r="J4222" s="23">
        <v>262</v>
      </c>
      <c r="K4222" s="23" t="s">
        <v>3436</v>
      </c>
      <c r="L4222" s="22" t="s">
        <v>3437</v>
      </c>
      <c r="M4222" s="21" t="s">
        <v>522</v>
      </c>
      <c r="N4222" s="23" t="s">
        <v>1131</v>
      </c>
      <c r="O4222" s="22" t="s">
        <v>1132</v>
      </c>
      <c r="P4222" s="22" t="s">
        <v>1133</v>
      </c>
      <c r="Q4222" s="23" t="s">
        <v>3462</v>
      </c>
      <c r="R4222" s="22" t="s">
        <v>3463</v>
      </c>
      <c r="S4222" s="21" t="s">
        <v>530</v>
      </c>
      <c r="T4222" s="23" t="s">
        <v>3464</v>
      </c>
      <c r="U4222" s="24" t="s">
        <v>17</v>
      </c>
      <c r="V4222" s="23">
        <v>200</v>
      </c>
      <c r="W4222" s="25">
        <v>0</v>
      </c>
      <c r="X4222" s="25">
        <v>0</v>
      </c>
      <c r="Y4222" s="25">
        <v>0</v>
      </c>
      <c r="Z4222" s="25">
        <v>379503.6</v>
      </c>
      <c r="AA4222" s="25">
        <v>511520.27000000014</v>
      </c>
      <c r="AB4222" s="25">
        <v>735413.6599999998</v>
      </c>
      <c r="AC4222" s="26">
        <v>45152.505756550927</v>
      </c>
      <c r="AD4222" s="27">
        <f>ROW()</f>
        <v>4222</v>
      </c>
      <c r="AE4222" s="27">
        <f>1</f>
        <v>1</v>
      </c>
      <c r="AF4222" s="27">
        <f>SUBTOTAL(109,Tbl_NGF_Data[[#This Row],[Counter]])</f>
        <v>1</v>
      </c>
    </row>
    <row r="4223" spans="2:32" ht="60" x14ac:dyDescent="0.25">
      <c r="B4223" s="21" t="s">
        <v>512</v>
      </c>
      <c r="C4223" s="22" t="s">
        <v>3147</v>
      </c>
      <c r="D4223" s="23">
        <v>9</v>
      </c>
      <c r="E4223" s="22" t="s">
        <v>512</v>
      </c>
      <c r="F4223" s="23">
        <v>9</v>
      </c>
      <c r="G4223" s="22" t="s">
        <v>3147</v>
      </c>
      <c r="H4223" s="22" t="s">
        <v>1327</v>
      </c>
      <c r="I4223" s="23">
        <v>1</v>
      </c>
      <c r="J4223" s="23">
        <v>262</v>
      </c>
      <c r="K4223" s="23" t="s">
        <v>3436</v>
      </c>
      <c r="L4223" s="22" t="s">
        <v>3437</v>
      </c>
      <c r="M4223" s="21" t="s">
        <v>522</v>
      </c>
      <c r="N4223" s="23" t="s">
        <v>1131</v>
      </c>
      <c r="O4223" s="22" t="s">
        <v>1132</v>
      </c>
      <c r="P4223" s="22" t="s">
        <v>1133</v>
      </c>
      <c r="Q4223" s="23" t="s">
        <v>3462</v>
      </c>
      <c r="R4223" s="22" t="s">
        <v>3463</v>
      </c>
      <c r="S4223" s="21" t="s">
        <v>530</v>
      </c>
      <c r="T4223" s="23" t="s">
        <v>3464</v>
      </c>
      <c r="U4223" s="24" t="s">
        <v>18</v>
      </c>
      <c r="V4223" s="23">
        <v>220</v>
      </c>
      <c r="W4223" s="25">
        <v>0</v>
      </c>
      <c r="X4223" s="25">
        <v>0</v>
      </c>
      <c r="Y4223" s="25">
        <v>0</v>
      </c>
      <c r="Z4223" s="25">
        <v>725950.4</v>
      </c>
      <c r="AA4223" s="25">
        <v>783830.72999999986</v>
      </c>
      <c r="AB4223" s="25">
        <v>198416.3400000002</v>
      </c>
      <c r="AC4223" s="26">
        <v>45152.505756550927</v>
      </c>
      <c r="AD4223" s="27">
        <f>ROW()</f>
        <v>4223</v>
      </c>
      <c r="AE4223" s="27">
        <f>1</f>
        <v>1</v>
      </c>
      <c r="AF4223" s="27">
        <f>SUBTOTAL(109,Tbl_NGF_Data[[#This Row],[Counter]])</f>
        <v>1</v>
      </c>
    </row>
    <row r="4224" spans="2:32" ht="60" x14ac:dyDescent="0.25">
      <c r="B4224" s="21" t="s">
        <v>512</v>
      </c>
      <c r="C4224" s="22" t="s">
        <v>3147</v>
      </c>
      <c r="D4224" s="23">
        <v>9</v>
      </c>
      <c r="E4224" s="22" t="s">
        <v>512</v>
      </c>
      <c r="F4224" s="23">
        <v>9</v>
      </c>
      <c r="G4224" s="22" t="s">
        <v>3147</v>
      </c>
      <c r="H4224" s="22" t="s">
        <v>1327</v>
      </c>
      <c r="I4224" s="23">
        <v>1</v>
      </c>
      <c r="J4224" s="23">
        <v>262</v>
      </c>
      <c r="K4224" s="23" t="s">
        <v>3436</v>
      </c>
      <c r="L4224" s="22" t="s">
        <v>3437</v>
      </c>
      <c r="M4224" s="21" t="s">
        <v>522</v>
      </c>
      <c r="N4224" s="23" t="s">
        <v>1131</v>
      </c>
      <c r="O4224" s="22" t="s">
        <v>1132</v>
      </c>
      <c r="P4224" s="22" t="s">
        <v>1133</v>
      </c>
      <c r="Q4224" s="23" t="s">
        <v>3462</v>
      </c>
      <c r="R4224" s="22" t="s">
        <v>3463</v>
      </c>
      <c r="S4224" s="21" t="s">
        <v>530</v>
      </c>
      <c r="T4224" s="23" t="s">
        <v>3464</v>
      </c>
      <c r="U4224" s="24" t="s">
        <v>19</v>
      </c>
      <c r="V4224" s="23">
        <v>500</v>
      </c>
      <c r="W4224" s="25">
        <v>0</v>
      </c>
      <c r="X4224" s="25">
        <v>0</v>
      </c>
      <c r="Y4224" s="25">
        <v>0</v>
      </c>
      <c r="Z4224" s="25">
        <v>389265.11</v>
      </c>
      <c r="AA4224" s="25">
        <v>541487.46</v>
      </c>
      <c r="AB4224" s="25">
        <v>790897.64999999979</v>
      </c>
      <c r="AC4224" s="26">
        <v>45152.505756550927</v>
      </c>
      <c r="AD4224" s="27">
        <f>ROW()</f>
        <v>4224</v>
      </c>
      <c r="AE4224" s="27">
        <f>1</f>
        <v>1</v>
      </c>
      <c r="AF4224" s="27">
        <f>SUBTOTAL(109,Tbl_NGF_Data[[#This Row],[Counter]])</f>
        <v>1</v>
      </c>
    </row>
    <row r="4225" spans="2:32" ht="60" x14ac:dyDescent="0.25">
      <c r="B4225" s="21" t="s">
        <v>512</v>
      </c>
      <c r="C4225" s="22" t="s">
        <v>3147</v>
      </c>
      <c r="D4225" s="23">
        <v>9</v>
      </c>
      <c r="E4225" s="22" t="s">
        <v>512</v>
      </c>
      <c r="F4225" s="23">
        <v>9</v>
      </c>
      <c r="G4225" s="22" t="s">
        <v>3147</v>
      </c>
      <c r="H4225" s="22" t="s">
        <v>1327</v>
      </c>
      <c r="I4225" s="23">
        <v>1</v>
      </c>
      <c r="J4225" s="23">
        <v>262</v>
      </c>
      <c r="K4225" s="23" t="s">
        <v>3436</v>
      </c>
      <c r="L4225" s="22" t="s">
        <v>3437</v>
      </c>
      <c r="M4225" s="21" t="s">
        <v>522</v>
      </c>
      <c r="N4225" s="23" t="s">
        <v>1131</v>
      </c>
      <c r="O4225" s="22" t="s">
        <v>1132</v>
      </c>
      <c r="P4225" s="22" t="s">
        <v>1133</v>
      </c>
      <c r="Q4225" s="23" t="s">
        <v>3465</v>
      </c>
      <c r="R4225" s="22" t="s">
        <v>3466</v>
      </c>
      <c r="S4225" s="21" t="s">
        <v>531</v>
      </c>
      <c r="T4225" s="23" t="s">
        <v>3467</v>
      </c>
      <c r="U4225" s="24" t="s">
        <v>15</v>
      </c>
      <c r="V4225" s="23">
        <v>100</v>
      </c>
      <c r="W4225" s="25">
        <v>0</v>
      </c>
      <c r="X4225" s="25">
        <v>0</v>
      </c>
      <c r="Y4225" s="25">
        <v>0</v>
      </c>
      <c r="Z4225" s="25">
        <v>0</v>
      </c>
      <c r="AA4225" s="25">
        <v>60000</v>
      </c>
      <c r="AB4225" s="25">
        <v>38056.75</v>
      </c>
      <c r="AC4225" s="26">
        <v>45152.505756550927</v>
      </c>
      <c r="AD4225" s="27">
        <f>ROW()</f>
        <v>4225</v>
      </c>
      <c r="AE4225" s="27">
        <f>1</f>
        <v>1</v>
      </c>
      <c r="AF4225" s="27">
        <f>SUBTOTAL(109,Tbl_NGF_Data[[#This Row],[Counter]])</f>
        <v>1</v>
      </c>
    </row>
    <row r="4226" spans="2:32" ht="60" x14ac:dyDescent="0.25">
      <c r="B4226" s="21" t="s">
        <v>512</v>
      </c>
      <c r="C4226" s="22" t="s">
        <v>3147</v>
      </c>
      <c r="D4226" s="23">
        <v>9</v>
      </c>
      <c r="E4226" s="22" t="s">
        <v>512</v>
      </c>
      <c r="F4226" s="23">
        <v>9</v>
      </c>
      <c r="G4226" s="22" t="s">
        <v>3147</v>
      </c>
      <c r="H4226" s="22" t="s">
        <v>1327</v>
      </c>
      <c r="I4226" s="23">
        <v>1</v>
      </c>
      <c r="J4226" s="23">
        <v>262</v>
      </c>
      <c r="K4226" s="23" t="s">
        <v>3436</v>
      </c>
      <c r="L4226" s="22" t="s">
        <v>3437</v>
      </c>
      <c r="M4226" s="21" t="s">
        <v>522</v>
      </c>
      <c r="N4226" s="23" t="s">
        <v>1131</v>
      </c>
      <c r="O4226" s="22" t="s">
        <v>1132</v>
      </c>
      <c r="P4226" s="22" t="s">
        <v>1133</v>
      </c>
      <c r="Q4226" s="23" t="s">
        <v>3465</v>
      </c>
      <c r="R4226" s="22" t="s">
        <v>3466</v>
      </c>
      <c r="S4226" s="21" t="s">
        <v>531</v>
      </c>
      <c r="T4226" s="23" t="s">
        <v>3467</v>
      </c>
      <c r="U4226" s="24" t="s">
        <v>16</v>
      </c>
      <c r="V4226" s="23">
        <v>135</v>
      </c>
      <c r="W4226" s="25">
        <v>0</v>
      </c>
      <c r="X4226" s="25">
        <v>0</v>
      </c>
      <c r="Y4226" s="25">
        <v>0</v>
      </c>
      <c r="Z4226" s="25">
        <v>0</v>
      </c>
      <c r="AA4226" s="25">
        <v>2824580</v>
      </c>
      <c r="AB4226" s="25">
        <v>678845</v>
      </c>
      <c r="AC4226" s="26">
        <v>45152.505756550927</v>
      </c>
      <c r="AD4226" s="27">
        <f>ROW()</f>
        <v>4226</v>
      </c>
      <c r="AE4226" s="27">
        <f>1</f>
        <v>1</v>
      </c>
      <c r="AF4226" s="27">
        <f>SUBTOTAL(109,Tbl_NGF_Data[[#This Row],[Counter]])</f>
        <v>1</v>
      </c>
    </row>
    <row r="4227" spans="2:32" ht="60" x14ac:dyDescent="0.25">
      <c r="B4227" s="21" t="s">
        <v>512</v>
      </c>
      <c r="C4227" s="22" t="s">
        <v>3147</v>
      </c>
      <c r="D4227" s="23">
        <v>9</v>
      </c>
      <c r="E4227" s="22" t="s">
        <v>512</v>
      </c>
      <c r="F4227" s="23">
        <v>9</v>
      </c>
      <c r="G4227" s="22" t="s">
        <v>3147</v>
      </c>
      <c r="H4227" s="22" t="s">
        <v>1327</v>
      </c>
      <c r="I4227" s="23">
        <v>1</v>
      </c>
      <c r="J4227" s="23">
        <v>262</v>
      </c>
      <c r="K4227" s="23" t="s">
        <v>3436</v>
      </c>
      <c r="L4227" s="22" t="s">
        <v>3437</v>
      </c>
      <c r="M4227" s="21" t="s">
        <v>522</v>
      </c>
      <c r="N4227" s="23" t="s">
        <v>1131</v>
      </c>
      <c r="O4227" s="22" t="s">
        <v>1132</v>
      </c>
      <c r="P4227" s="22" t="s">
        <v>1133</v>
      </c>
      <c r="Q4227" s="23" t="s">
        <v>3465</v>
      </c>
      <c r="R4227" s="22" t="s">
        <v>3466</v>
      </c>
      <c r="S4227" s="21" t="s">
        <v>531</v>
      </c>
      <c r="T4227" s="23" t="s">
        <v>3467</v>
      </c>
      <c r="U4227" s="24" t="s">
        <v>17</v>
      </c>
      <c r="V4227" s="23">
        <v>200</v>
      </c>
      <c r="W4227" s="25">
        <v>0</v>
      </c>
      <c r="X4227" s="25">
        <v>0</v>
      </c>
      <c r="Y4227" s="25">
        <v>0</v>
      </c>
      <c r="Z4227" s="25">
        <v>0</v>
      </c>
      <c r="AA4227" s="25">
        <v>145734.65</v>
      </c>
      <c r="AB4227" s="25">
        <v>465493.7</v>
      </c>
      <c r="AC4227" s="26">
        <v>45152.505756550927</v>
      </c>
      <c r="AD4227" s="27">
        <f>ROW()</f>
        <v>4227</v>
      </c>
      <c r="AE4227" s="27">
        <f>1</f>
        <v>1</v>
      </c>
      <c r="AF4227" s="27">
        <f>SUBTOTAL(109,Tbl_NGF_Data[[#This Row],[Counter]])</f>
        <v>1</v>
      </c>
    </row>
    <row r="4228" spans="2:32" ht="60" x14ac:dyDescent="0.25">
      <c r="B4228" s="21" t="s">
        <v>512</v>
      </c>
      <c r="C4228" s="22" t="s">
        <v>3147</v>
      </c>
      <c r="D4228" s="23">
        <v>9</v>
      </c>
      <c r="E4228" s="22" t="s">
        <v>512</v>
      </c>
      <c r="F4228" s="23">
        <v>9</v>
      </c>
      <c r="G4228" s="22" t="s">
        <v>3147</v>
      </c>
      <c r="H4228" s="22" t="s">
        <v>1327</v>
      </c>
      <c r="I4228" s="23">
        <v>1</v>
      </c>
      <c r="J4228" s="23">
        <v>262</v>
      </c>
      <c r="K4228" s="23" t="s">
        <v>3436</v>
      </c>
      <c r="L4228" s="22" t="s">
        <v>3437</v>
      </c>
      <c r="M4228" s="21" t="s">
        <v>522</v>
      </c>
      <c r="N4228" s="23" t="s">
        <v>1131</v>
      </c>
      <c r="O4228" s="22" t="s">
        <v>1132</v>
      </c>
      <c r="P4228" s="22" t="s">
        <v>1133</v>
      </c>
      <c r="Q4228" s="23" t="s">
        <v>3465</v>
      </c>
      <c r="R4228" s="22" t="s">
        <v>3466</v>
      </c>
      <c r="S4228" s="21" t="s">
        <v>531</v>
      </c>
      <c r="T4228" s="23" t="s">
        <v>3467</v>
      </c>
      <c r="U4228" s="24" t="s">
        <v>18</v>
      </c>
      <c r="V4228" s="23">
        <v>220</v>
      </c>
      <c r="W4228" s="25">
        <v>0</v>
      </c>
      <c r="X4228" s="25">
        <v>0</v>
      </c>
      <c r="Y4228" s="25">
        <v>0</v>
      </c>
      <c r="Z4228" s="25">
        <v>0</v>
      </c>
      <c r="AA4228" s="25">
        <v>2678845.35</v>
      </c>
      <c r="AB4228" s="25">
        <v>213351.3</v>
      </c>
      <c r="AC4228" s="26">
        <v>45152.505756550927</v>
      </c>
      <c r="AD4228" s="27">
        <f>ROW()</f>
        <v>4228</v>
      </c>
      <c r="AE4228" s="27">
        <f>1</f>
        <v>1</v>
      </c>
      <c r="AF4228" s="27">
        <f>SUBTOTAL(109,Tbl_NGF_Data[[#This Row],[Counter]])</f>
        <v>1</v>
      </c>
    </row>
    <row r="4229" spans="2:32" ht="60" x14ac:dyDescent="0.25">
      <c r="B4229" s="21" t="s">
        <v>512</v>
      </c>
      <c r="C4229" s="22" t="s">
        <v>3147</v>
      </c>
      <c r="D4229" s="23">
        <v>9</v>
      </c>
      <c r="E4229" s="22" t="s">
        <v>512</v>
      </c>
      <c r="F4229" s="23">
        <v>9</v>
      </c>
      <c r="G4229" s="22" t="s">
        <v>3147</v>
      </c>
      <c r="H4229" s="22" t="s">
        <v>1327</v>
      </c>
      <c r="I4229" s="23">
        <v>1</v>
      </c>
      <c r="J4229" s="23">
        <v>262</v>
      </c>
      <c r="K4229" s="23" t="s">
        <v>3436</v>
      </c>
      <c r="L4229" s="22" t="s">
        <v>3437</v>
      </c>
      <c r="M4229" s="21" t="s">
        <v>522</v>
      </c>
      <c r="N4229" s="23" t="s">
        <v>1131</v>
      </c>
      <c r="O4229" s="22" t="s">
        <v>1132</v>
      </c>
      <c r="P4229" s="22" t="s">
        <v>1133</v>
      </c>
      <c r="Q4229" s="23" t="s">
        <v>3465</v>
      </c>
      <c r="R4229" s="22" t="s">
        <v>3466</v>
      </c>
      <c r="S4229" s="21" t="s">
        <v>531</v>
      </c>
      <c r="T4229" s="23" t="s">
        <v>3467</v>
      </c>
      <c r="U4229" s="24" t="s">
        <v>19</v>
      </c>
      <c r="V4229" s="23">
        <v>500</v>
      </c>
      <c r="W4229" s="25">
        <v>0</v>
      </c>
      <c r="X4229" s="25">
        <v>0</v>
      </c>
      <c r="Y4229" s="25">
        <v>0</v>
      </c>
      <c r="Z4229" s="25">
        <v>0</v>
      </c>
      <c r="AA4229" s="25">
        <v>1197995.45</v>
      </c>
      <c r="AB4229" s="25">
        <v>2050738.66</v>
      </c>
      <c r="AC4229" s="26">
        <v>45152.505756550927</v>
      </c>
      <c r="AD4229" s="27">
        <f>ROW()</f>
        <v>4229</v>
      </c>
      <c r="AE4229" s="27">
        <f>1</f>
        <v>1</v>
      </c>
      <c r="AF4229" s="27">
        <f>SUBTOTAL(109,Tbl_NGF_Data[[#This Row],[Counter]])</f>
        <v>1</v>
      </c>
    </row>
    <row r="4230" spans="2:32" ht="60" x14ac:dyDescent="0.25">
      <c r="B4230" s="21" t="s">
        <v>512</v>
      </c>
      <c r="C4230" s="22" t="s">
        <v>3147</v>
      </c>
      <c r="D4230" s="23">
        <v>9</v>
      </c>
      <c r="E4230" s="22" t="s">
        <v>512</v>
      </c>
      <c r="F4230" s="23">
        <v>9</v>
      </c>
      <c r="G4230" s="22" t="s">
        <v>3147</v>
      </c>
      <c r="H4230" s="22" t="s">
        <v>1327</v>
      </c>
      <c r="I4230" s="23">
        <v>1</v>
      </c>
      <c r="J4230" s="23">
        <v>262</v>
      </c>
      <c r="K4230" s="23" t="s">
        <v>3436</v>
      </c>
      <c r="L4230" s="22" t="s">
        <v>3437</v>
      </c>
      <c r="M4230" s="21" t="s">
        <v>522</v>
      </c>
      <c r="N4230" s="23" t="s">
        <v>1131</v>
      </c>
      <c r="O4230" s="22" t="s">
        <v>1132</v>
      </c>
      <c r="P4230" s="22" t="s">
        <v>1133</v>
      </c>
      <c r="Q4230" s="23" t="s">
        <v>3468</v>
      </c>
      <c r="R4230" s="22" t="s">
        <v>3469</v>
      </c>
      <c r="S4230" s="21" t="s">
        <v>532</v>
      </c>
      <c r="T4230" s="23" t="s">
        <v>3470</v>
      </c>
      <c r="U4230" s="24" t="s">
        <v>15</v>
      </c>
      <c r="V4230" s="23">
        <v>100</v>
      </c>
      <c r="W4230" s="25">
        <v>0</v>
      </c>
      <c r="X4230" s="25">
        <v>0</v>
      </c>
      <c r="Y4230" s="25">
        <v>0</v>
      </c>
      <c r="Z4230" s="25">
        <v>0</v>
      </c>
      <c r="AA4230" s="25">
        <v>0</v>
      </c>
      <c r="AB4230" s="25">
        <v>10</v>
      </c>
      <c r="AC4230" s="26">
        <v>45152.505756550927</v>
      </c>
      <c r="AD4230" s="27">
        <f>ROW()</f>
        <v>4230</v>
      </c>
      <c r="AE4230" s="27">
        <f>1</f>
        <v>1</v>
      </c>
      <c r="AF4230" s="27">
        <f>SUBTOTAL(109,Tbl_NGF_Data[[#This Row],[Counter]])</f>
        <v>1</v>
      </c>
    </row>
    <row r="4231" spans="2:32" ht="60" x14ac:dyDescent="0.25">
      <c r="B4231" s="21" t="s">
        <v>512</v>
      </c>
      <c r="C4231" s="22" t="s">
        <v>3147</v>
      </c>
      <c r="D4231" s="23">
        <v>9</v>
      </c>
      <c r="E4231" s="22" t="s">
        <v>512</v>
      </c>
      <c r="F4231" s="23">
        <v>9</v>
      </c>
      <c r="G4231" s="22" t="s">
        <v>3147</v>
      </c>
      <c r="H4231" s="22" t="s">
        <v>1327</v>
      </c>
      <c r="I4231" s="23">
        <v>1</v>
      </c>
      <c r="J4231" s="23">
        <v>262</v>
      </c>
      <c r="K4231" s="23" t="s">
        <v>3436</v>
      </c>
      <c r="L4231" s="22" t="s">
        <v>3437</v>
      </c>
      <c r="M4231" s="21" t="s">
        <v>522</v>
      </c>
      <c r="N4231" s="23" t="s">
        <v>1131</v>
      </c>
      <c r="O4231" s="22" t="s">
        <v>1132</v>
      </c>
      <c r="P4231" s="22" t="s">
        <v>1133</v>
      </c>
      <c r="Q4231" s="23" t="s">
        <v>3468</v>
      </c>
      <c r="R4231" s="22" t="s">
        <v>3469</v>
      </c>
      <c r="S4231" s="21" t="s">
        <v>532</v>
      </c>
      <c r="T4231" s="23" t="s">
        <v>3470</v>
      </c>
      <c r="U4231" s="24" t="s">
        <v>16</v>
      </c>
      <c r="V4231" s="23">
        <v>135</v>
      </c>
      <c r="W4231" s="25">
        <v>0</v>
      </c>
      <c r="X4231" s="25">
        <v>0</v>
      </c>
      <c r="Y4231" s="25">
        <v>0</v>
      </c>
      <c r="Z4231" s="25">
        <v>0</v>
      </c>
      <c r="AA4231" s="25">
        <v>1062670</v>
      </c>
      <c r="AB4231" s="25">
        <v>1055345</v>
      </c>
      <c r="AC4231" s="26">
        <v>45152.505756550927</v>
      </c>
      <c r="AD4231" s="27">
        <f>ROW()</f>
        <v>4231</v>
      </c>
      <c r="AE4231" s="27">
        <f>1</f>
        <v>1</v>
      </c>
      <c r="AF4231" s="27">
        <f>SUBTOTAL(109,Tbl_NGF_Data[[#This Row],[Counter]])</f>
        <v>1</v>
      </c>
    </row>
    <row r="4232" spans="2:32" ht="60" x14ac:dyDescent="0.25">
      <c r="B4232" s="21" t="s">
        <v>512</v>
      </c>
      <c r="C4232" s="22" t="s">
        <v>3147</v>
      </c>
      <c r="D4232" s="23">
        <v>9</v>
      </c>
      <c r="E4232" s="22" t="s">
        <v>512</v>
      </c>
      <c r="F4232" s="23">
        <v>9</v>
      </c>
      <c r="G4232" s="22" t="s">
        <v>3147</v>
      </c>
      <c r="H4232" s="22" t="s">
        <v>1327</v>
      </c>
      <c r="I4232" s="23">
        <v>1</v>
      </c>
      <c r="J4232" s="23">
        <v>262</v>
      </c>
      <c r="K4232" s="23" t="s">
        <v>3436</v>
      </c>
      <c r="L4232" s="22" t="s">
        <v>3437</v>
      </c>
      <c r="M4232" s="21" t="s">
        <v>522</v>
      </c>
      <c r="N4232" s="23" t="s">
        <v>1131</v>
      </c>
      <c r="O4232" s="22" t="s">
        <v>1132</v>
      </c>
      <c r="P4232" s="22" t="s">
        <v>1133</v>
      </c>
      <c r="Q4232" s="23" t="s">
        <v>3468</v>
      </c>
      <c r="R4232" s="22" t="s">
        <v>3469</v>
      </c>
      <c r="S4232" s="21" t="s">
        <v>532</v>
      </c>
      <c r="T4232" s="23" t="s">
        <v>3470</v>
      </c>
      <c r="U4232" s="24" t="s">
        <v>17</v>
      </c>
      <c r="V4232" s="23">
        <v>200</v>
      </c>
      <c r="W4232" s="25">
        <v>0</v>
      </c>
      <c r="X4232" s="25">
        <v>0</v>
      </c>
      <c r="Y4232" s="25">
        <v>0</v>
      </c>
      <c r="Z4232" s="25">
        <v>0</v>
      </c>
      <c r="AA4232" s="25">
        <v>7325</v>
      </c>
      <c r="AB4232" s="25">
        <v>206505</v>
      </c>
      <c r="AC4232" s="26">
        <v>45152.505756550927</v>
      </c>
      <c r="AD4232" s="27">
        <f>ROW()</f>
        <v>4232</v>
      </c>
      <c r="AE4232" s="27">
        <f>1</f>
        <v>1</v>
      </c>
      <c r="AF4232" s="27">
        <f>SUBTOTAL(109,Tbl_NGF_Data[[#This Row],[Counter]])</f>
        <v>1</v>
      </c>
    </row>
    <row r="4233" spans="2:32" ht="60" x14ac:dyDescent="0.25">
      <c r="B4233" s="21" t="s">
        <v>512</v>
      </c>
      <c r="C4233" s="22" t="s">
        <v>3147</v>
      </c>
      <c r="D4233" s="23">
        <v>9</v>
      </c>
      <c r="E4233" s="22" t="s">
        <v>512</v>
      </c>
      <c r="F4233" s="23">
        <v>9</v>
      </c>
      <c r="G4233" s="22" t="s">
        <v>3147</v>
      </c>
      <c r="H4233" s="22" t="s">
        <v>1327</v>
      </c>
      <c r="I4233" s="23">
        <v>1</v>
      </c>
      <c r="J4233" s="23">
        <v>262</v>
      </c>
      <c r="K4233" s="23" t="s">
        <v>3436</v>
      </c>
      <c r="L4233" s="22" t="s">
        <v>3437</v>
      </c>
      <c r="M4233" s="21" t="s">
        <v>522</v>
      </c>
      <c r="N4233" s="23" t="s">
        <v>1131</v>
      </c>
      <c r="O4233" s="22" t="s">
        <v>1132</v>
      </c>
      <c r="P4233" s="22" t="s">
        <v>1133</v>
      </c>
      <c r="Q4233" s="23" t="s">
        <v>3468</v>
      </c>
      <c r="R4233" s="22" t="s">
        <v>3469</v>
      </c>
      <c r="S4233" s="21" t="s">
        <v>532</v>
      </c>
      <c r="T4233" s="23" t="s">
        <v>3470</v>
      </c>
      <c r="U4233" s="24" t="s">
        <v>18</v>
      </c>
      <c r="V4233" s="23">
        <v>220</v>
      </c>
      <c r="W4233" s="25">
        <v>0</v>
      </c>
      <c r="X4233" s="25">
        <v>0</v>
      </c>
      <c r="Y4233" s="25">
        <v>0</v>
      </c>
      <c r="Z4233" s="25">
        <v>0</v>
      </c>
      <c r="AA4233" s="25">
        <v>1055345</v>
      </c>
      <c r="AB4233" s="25">
        <v>848840</v>
      </c>
      <c r="AC4233" s="26">
        <v>45152.505756550927</v>
      </c>
      <c r="AD4233" s="27">
        <f>ROW()</f>
        <v>4233</v>
      </c>
      <c r="AE4233" s="27">
        <f>1</f>
        <v>1</v>
      </c>
      <c r="AF4233" s="27">
        <f>SUBTOTAL(109,Tbl_NGF_Data[[#This Row],[Counter]])</f>
        <v>1</v>
      </c>
    </row>
    <row r="4234" spans="2:32" ht="60" x14ac:dyDescent="0.25">
      <c r="B4234" s="21" t="s">
        <v>512</v>
      </c>
      <c r="C4234" s="22" t="s">
        <v>3147</v>
      </c>
      <c r="D4234" s="23">
        <v>9</v>
      </c>
      <c r="E4234" s="22" t="s">
        <v>512</v>
      </c>
      <c r="F4234" s="23">
        <v>9</v>
      </c>
      <c r="G4234" s="22" t="s">
        <v>3147</v>
      </c>
      <c r="H4234" s="22" t="s">
        <v>1327</v>
      </c>
      <c r="I4234" s="23">
        <v>1</v>
      </c>
      <c r="J4234" s="23">
        <v>262</v>
      </c>
      <c r="K4234" s="23" t="s">
        <v>3436</v>
      </c>
      <c r="L4234" s="22" t="s">
        <v>3437</v>
      </c>
      <c r="M4234" s="21" t="s">
        <v>522</v>
      </c>
      <c r="N4234" s="23" t="s">
        <v>1131</v>
      </c>
      <c r="O4234" s="22" t="s">
        <v>1132</v>
      </c>
      <c r="P4234" s="22" t="s">
        <v>1133</v>
      </c>
      <c r="Q4234" s="23" t="s">
        <v>3468</v>
      </c>
      <c r="R4234" s="22" t="s">
        <v>3469</v>
      </c>
      <c r="S4234" s="21" t="s">
        <v>532</v>
      </c>
      <c r="T4234" s="23" t="s">
        <v>3470</v>
      </c>
      <c r="U4234" s="24" t="s">
        <v>19</v>
      </c>
      <c r="V4234" s="23">
        <v>500</v>
      </c>
      <c r="W4234" s="25">
        <v>0</v>
      </c>
      <c r="X4234" s="25">
        <v>0</v>
      </c>
      <c r="Y4234" s="25">
        <v>0</v>
      </c>
      <c r="Z4234" s="25">
        <v>0</v>
      </c>
      <c r="AA4234" s="25">
        <v>7325</v>
      </c>
      <c r="AB4234" s="25">
        <v>206515</v>
      </c>
      <c r="AC4234" s="26">
        <v>45152.505756550927</v>
      </c>
      <c r="AD4234" s="27">
        <f>ROW()</f>
        <v>4234</v>
      </c>
      <c r="AE4234" s="27">
        <f>1</f>
        <v>1</v>
      </c>
      <c r="AF4234" s="27">
        <f>SUBTOTAL(109,Tbl_NGF_Data[[#This Row],[Counter]])</f>
        <v>1</v>
      </c>
    </row>
    <row r="4235" spans="2:32" ht="60" x14ac:dyDescent="0.25">
      <c r="B4235" s="21" t="s">
        <v>512</v>
      </c>
      <c r="C4235" s="22" t="s">
        <v>3147</v>
      </c>
      <c r="D4235" s="23">
        <v>9</v>
      </c>
      <c r="E4235" s="22" t="s">
        <v>512</v>
      </c>
      <c r="F4235" s="23">
        <v>9</v>
      </c>
      <c r="G4235" s="22" t="s">
        <v>3147</v>
      </c>
      <c r="H4235" s="22" t="s">
        <v>1327</v>
      </c>
      <c r="I4235" s="23">
        <v>1</v>
      </c>
      <c r="J4235" s="23">
        <v>262</v>
      </c>
      <c r="K4235" s="23" t="s">
        <v>3436</v>
      </c>
      <c r="L4235" s="22" t="s">
        <v>3437</v>
      </c>
      <c r="M4235" s="21" t="s">
        <v>522</v>
      </c>
      <c r="N4235" s="23" t="s">
        <v>1166</v>
      </c>
      <c r="O4235" s="22" t="s">
        <v>1167</v>
      </c>
      <c r="P4235" s="22" t="s">
        <v>1168</v>
      </c>
      <c r="Q4235" s="23" t="s">
        <v>1169</v>
      </c>
      <c r="R4235" s="22" t="s">
        <v>1170</v>
      </c>
      <c r="S4235" s="21" t="s">
        <v>40</v>
      </c>
      <c r="T4235" s="23" t="s">
        <v>3471</v>
      </c>
      <c r="U4235" s="24" t="s">
        <v>15</v>
      </c>
      <c r="V4235" s="23">
        <v>100</v>
      </c>
      <c r="W4235" s="25">
        <v>0</v>
      </c>
      <c r="X4235" s="25">
        <v>0</v>
      </c>
      <c r="Y4235" s="25">
        <v>0</v>
      </c>
      <c r="Z4235" s="25">
        <v>0</v>
      </c>
      <c r="AA4235" s="25">
        <v>463840.16</v>
      </c>
      <c r="AB4235" s="25">
        <v>1234146.6599999999</v>
      </c>
      <c r="AC4235" s="26">
        <v>45152.505756550927</v>
      </c>
      <c r="AD4235" s="27">
        <f>ROW()</f>
        <v>4235</v>
      </c>
      <c r="AE4235" s="27">
        <f>1</f>
        <v>1</v>
      </c>
      <c r="AF4235" s="27">
        <f>SUBTOTAL(109,Tbl_NGF_Data[[#This Row],[Counter]])</f>
        <v>1</v>
      </c>
    </row>
    <row r="4236" spans="2:32" ht="60" x14ac:dyDescent="0.25">
      <c r="B4236" s="21" t="s">
        <v>512</v>
      </c>
      <c r="C4236" s="22" t="s">
        <v>3147</v>
      </c>
      <c r="D4236" s="23">
        <v>9</v>
      </c>
      <c r="E4236" s="22" t="s">
        <v>512</v>
      </c>
      <c r="F4236" s="23">
        <v>9</v>
      </c>
      <c r="G4236" s="22" t="s">
        <v>3147</v>
      </c>
      <c r="H4236" s="22" t="s">
        <v>1327</v>
      </c>
      <c r="I4236" s="23">
        <v>1</v>
      </c>
      <c r="J4236" s="23">
        <v>262</v>
      </c>
      <c r="K4236" s="23" t="s">
        <v>3436</v>
      </c>
      <c r="L4236" s="22" t="s">
        <v>3437</v>
      </c>
      <c r="M4236" s="21" t="s">
        <v>522</v>
      </c>
      <c r="N4236" s="23" t="s">
        <v>1166</v>
      </c>
      <c r="O4236" s="22" t="s">
        <v>1167</v>
      </c>
      <c r="P4236" s="22" t="s">
        <v>1168</v>
      </c>
      <c r="Q4236" s="23" t="s">
        <v>1169</v>
      </c>
      <c r="R4236" s="22" t="s">
        <v>1170</v>
      </c>
      <c r="S4236" s="21" t="s">
        <v>40</v>
      </c>
      <c r="T4236" s="23" t="s">
        <v>3471</v>
      </c>
      <c r="U4236" s="24" t="s">
        <v>16</v>
      </c>
      <c r="V4236" s="23">
        <v>135</v>
      </c>
      <c r="W4236" s="25">
        <v>0</v>
      </c>
      <c r="X4236" s="25">
        <v>0</v>
      </c>
      <c r="Y4236" s="25">
        <v>0</v>
      </c>
      <c r="Z4236" s="25">
        <v>0</v>
      </c>
      <c r="AA4236" s="25">
        <v>528300</v>
      </c>
      <c r="AB4236" s="25">
        <v>2051040</v>
      </c>
      <c r="AC4236" s="26">
        <v>45152.505756550927</v>
      </c>
      <c r="AD4236" s="27">
        <f>ROW()</f>
        <v>4236</v>
      </c>
      <c r="AE4236" s="27">
        <f>1</f>
        <v>1</v>
      </c>
      <c r="AF4236" s="27">
        <f>SUBTOTAL(109,Tbl_NGF_Data[[#This Row],[Counter]])</f>
        <v>1</v>
      </c>
    </row>
    <row r="4237" spans="2:32" ht="60" x14ac:dyDescent="0.25">
      <c r="B4237" s="21" t="s">
        <v>512</v>
      </c>
      <c r="C4237" s="22" t="s">
        <v>3147</v>
      </c>
      <c r="D4237" s="23">
        <v>9</v>
      </c>
      <c r="E4237" s="22" t="s">
        <v>512</v>
      </c>
      <c r="F4237" s="23">
        <v>9</v>
      </c>
      <c r="G4237" s="22" t="s">
        <v>3147</v>
      </c>
      <c r="H4237" s="22" t="s">
        <v>1327</v>
      </c>
      <c r="I4237" s="23">
        <v>1</v>
      </c>
      <c r="J4237" s="23">
        <v>262</v>
      </c>
      <c r="K4237" s="23" t="s">
        <v>3436</v>
      </c>
      <c r="L4237" s="22" t="s">
        <v>3437</v>
      </c>
      <c r="M4237" s="21" t="s">
        <v>522</v>
      </c>
      <c r="N4237" s="23" t="s">
        <v>1166</v>
      </c>
      <c r="O4237" s="22" t="s">
        <v>1167</v>
      </c>
      <c r="P4237" s="22" t="s">
        <v>1168</v>
      </c>
      <c r="Q4237" s="23" t="s">
        <v>1169</v>
      </c>
      <c r="R4237" s="22" t="s">
        <v>1170</v>
      </c>
      <c r="S4237" s="21" t="s">
        <v>40</v>
      </c>
      <c r="T4237" s="23" t="s">
        <v>3471</v>
      </c>
      <c r="U4237" s="24" t="s">
        <v>17</v>
      </c>
      <c r="V4237" s="23">
        <v>200</v>
      </c>
      <c r="W4237" s="25">
        <v>0</v>
      </c>
      <c r="X4237" s="25">
        <v>0</v>
      </c>
      <c r="Y4237" s="25">
        <v>0</v>
      </c>
      <c r="Z4237" s="25">
        <v>0</v>
      </c>
      <c r="AA4237" s="25">
        <v>64459.839999999997</v>
      </c>
      <c r="AB4237" s="25">
        <v>816893.5</v>
      </c>
      <c r="AC4237" s="26">
        <v>45152.505756550927</v>
      </c>
      <c r="AD4237" s="27">
        <f>ROW()</f>
        <v>4237</v>
      </c>
      <c r="AE4237" s="27">
        <f>1</f>
        <v>1</v>
      </c>
      <c r="AF4237" s="27">
        <f>SUBTOTAL(109,Tbl_NGF_Data[[#This Row],[Counter]])</f>
        <v>1</v>
      </c>
    </row>
    <row r="4238" spans="2:32" ht="60" x14ac:dyDescent="0.25">
      <c r="B4238" s="21" t="s">
        <v>512</v>
      </c>
      <c r="C4238" s="22" t="s">
        <v>3147</v>
      </c>
      <c r="D4238" s="23">
        <v>9</v>
      </c>
      <c r="E4238" s="22" t="s">
        <v>512</v>
      </c>
      <c r="F4238" s="23">
        <v>9</v>
      </c>
      <c r="G4238" s="22" t="s">
        <v>3147</v>
      </c>
      <c r="H4238" s="22" t="s">
        <v>1327</v>
      </c>
      <c r="I4238" s="23">
        <v>1</v>
      </c>
      <c r="J4238" s="23">
        <v>262</v>
      </c>
      <c r="K4238" s="23" t="s">
        <v>3436</v>
      </c>
      <c r="L4238" s="22" t="s">
        <v>3437</v>
      </c>
      <c r="M4238" s="21" t="s">
        <v>522</v>
      </c>
      <c r="N4238" s="23" t="s">
        <v>1166</v>
      </c>
      <c r="O4238" s="22" t="s">
        <v>1167</v>
      </c>
      <c r="P4238" s="22" t="s">
        <v>1168</v>
      </c>
      <c r="Q4238" s="23" t="s">
        <v>1169</v>
      </c>
      <c r="R4238" s="22" t="s">
        <v>1170</v>
      </c>
      <c r="S4238" s="21" t="s">
        <v>40</v>
      </c>
      <c r="T4238" s="23" t="s">
        <v>3471</v>
      </c>
      <c r="U4238" s="24" t="s">
        <v>18</v>
      </c>
      <c r="V4238" s="23">
        <v>220</v>
      </c>
      <c r="W4238" s="25">
        <v>0</v>
      </c>
      <c r="X4238" s="25">
        <v>0</v>
      </c>
      <c r="Y4238" s="25">
        <v>0</v>
      </c>
      <c r="Z4238" s="25">
        <v>0</v>
      </c>
      <c r="AA4238" s="25">
        <v>463840.16000000003</v>
      </c>
      <c r="AB4238" s="25">
        <v>1234146.5</v>
      </c>
      <c r="AC4238" s="26">
        <v>45152.505756550927</v>
      </c>
      <c r="AD4238" s="27">
        <f>ROW()</f>
        <v>4238</v>
      </c>
      <c r="AE4238" s="27">
        <f>1</f>
        <v>1</v>
      </c>
      <c r="AF4238" s="27">
        <f>SUBTOTAL(109,Tbl_NGF_Data[[#This Row],[Counter]])</f>
        <v>1</v>
      </c>
    </row>
    <row r="4239" spans="2:32" ht="60" x14ac:dyDescent="0.25">
      <c r="B4239" s="21" t="s">
        <v>512</v>
      </c>
      <c r="C4239" s="22" t="s">
        <v>3147</v>
      </c>
      <c r="D4239" s="23">
        <v>9</v>
      </c>
      <c r="E4239" s="22" t="s">
        <v>512</v>
      </c>
      <c r="F4239" s="23">
        <v>9</v>
      </c>
      <c r="G4239" s="22" t="s">
        <v>3147</v>
      </c>
      <c r="H4239" s="22" t="s">
        <v>1327</v>
      </c>
      <c r="I4239" s="23">
        <v>1</v>
      </c>
      <c r="J4239" s="23">
        <v>262</v>
      </c>
      <c r="K4239" s="23" t="s">
        <v>3436</v>
      </c>
      <c r="L4239" s="22" t="s">
        <v>3437</v>
      </c>
      <c r="M4239" s="21" t="s">
        <v>522</v>
      </c>
      <c r="N4239" s="23" t="s">
        <v>1166</v>
      </c>
      <c r="O4239" s="22" t="s">
        <v>1167</v>
      </c>
      <c r="P4239" s="22" t="s">
        <v>1168</v>
      </c>
      <c r="Q4239" s="23" t="s">
        <v>3472</v>
      </c>
      <c r="R4239" s="22" t="s">
        <v>3473</v>
      </c>
      <c r="S4239" s="21" t="s">
        <v>533</v>
      </c>
      <c r="T4239" s="23" t="s">
        <v>3474</v>
      </c>
      <c r="U4239" s="24" t="s">
        <v>16</v>
      </c>
      <c r="V4239" s="23">
        <v>135</v>
      </c>
      <c r="W4239" s="25">
        <v>0</v>
      </c>
      <c r="X4239" s="25">
        <v>0</v>
      </c>
      <c r="Y4239" s="25">
        <v>0</v>
      </c>
      <c r="Z4239" s="25">
        <v>0</v>
      </c>
      <c r="AA4239" s="25">
        <v>0</v>
      </c>
      <c r="AB4239" s="25">
        <v>120000</v>
      </c>
      <c r="AC4239" s="26">
        <v>45152.505756550927</v>
      </c>
      <c r="AD4239" s="27">
        <f>ROW()</f>
        <v>4239</v>
      </c>
      <c r="AE4239" s="27">
        <f>1</f>
        <v>1</v>
      </c>
      <c r="AF4239" s="27">
        <f>SUBTOTAL(109,Tbl_NGF_Data[[#This Row],[Counter]])</f>
        <v>1</v>
      </c>
    </row>
    <row r="4240" spans="2:32" ht="60" x14ac:dyDescent="0.25">
      <c r="B4240" s="21" t="s">
        <v>512</v>
      </c>
      <c r="C4240" s="22" t="s">
        <v>3147</v>
      </c>
      <c r="D4240" s="23">
        <v>9</v>
      </c>
      <c r="E4240" s="22" t="s">
        <v>512</v>
      </c>
      <c r="F4240" s="23">
        <v>9</v>
      </c>
      <c r="G4240" s="22" t="s">
        <v>3147</v>
      </c>
      <c r="H4240" s="22" t="s">
        <v>1327</v>
      </c>
      <c r="I4240" s="23">
        <v>1</v>
      </c>
      <c r="J4240" s="23">
        <v>262</v>
      </c>
      <c r="K4240" s="23" t="s">
        <v>3436</v>
      </c>
      <c r="L4240" s="22" t="s">
        <v>3437</v>
      </c>
      <c r="M4240" s="21" t="s">
        <v>522</v>
      </c>
      <c r="N4240" s="23" t="s">
        <v>1166</v>
      </c>
      <c r="O4240" s="22" t="s">
        <v>1167</v>
      </c>
      <c r="P4240" s="22" t="s">
        <v>1168</v>
      </c>
      <c r="Q4240" s="23" t="s">
        <v>3472</v>
      </c>
      <c r="R4240" s="22" t="s">
        <v>3473</v>
      </c>
      <c r="S4240" s="21" t="s">
        <v>533</v>
      </c>
      <c r="T4240" s="23" t="s">
        <v>3474</v>
      </c>
      <c r="U4240" s="24" t="s">
        <v>18</v>
      </c>
      <c r="V4240" s="23">
        <v>220</v>
      </c>
      <c r="W4240" s="25">
        <v>0</v>
      </c>
      <c r="X4240" s="25">
        <v>0</v>
      </c>
      <c r="Y4240" s="25">
        <v>0</v>
      </c>
      <c r="Z4240" s="25">
        <v>0</v>
      </c>
      <c r="AA4240" s="25">
        <v>0</v>
      </c>
      <c r="AB4240" s="25">
        <v>120000</v>
      </c>
      <c r="AC4240" s="26">
        <v>45152.505756550927</v>
      </c>
      <c r="AD4240" s="27">
        <f>ROW()</f>
        <v>4240</v>
      </c>
      <c r="AE4240" s="27">
        <f>1</f>
        <v>1</v>
      </c>
      <c r="AF4240" s="27">
        <f>SUBTOTAL(109,Tbl_NGF_Data[[#This Row],[Counter]])</f>
        <v>1</v>
      </c>
    </row>
    <row r="4241" spans="2:32" ht="60" x14ac:dyDescent="0.25">
      <c r="B4241" s="21" t="s">
        <v>512</v>
      </c>
      <c r="C4241" s="22" t="s">
        <v>3147</v>
      </c>
      <c r="D4241" s="23">
        <v>9</v>
      </c>
      <c r="E4241" s="22" t="s">
        <v>512</v>
      </c>
      <c r="F4241" s="23">
        <v>9</v>
      </c>
      <c r="G4241" s="22" t="s">
        <v>3147</v>
      </c>
      <c r="H4241" s="22" t="s">
        <v>1327</v>
      </c>
      <c r="I4241" s="23">
        <v>1</v>
      </c>
      <c r="J4241" s="23">
        <v>262</v>
      </c>
      <c r="K4241" s="23" t="s">
        <v>3436</v>
      </c>
      <c r="L4241" s="22" t="s">
        <v>3437</v>
      </c>
      <c r="M4241" s="21" t="s">
        <v>522</v>
      </c>
      <c r="N4241" s="23" t="s">
        <v>1166</v>
      </c>
      <c r="O4241" s="22" t="s">
        <v>1167</v>
      </c>
      <c r="P4241" s="22" t="s">
        <v>1168</v>
      </c>
      <c r="Q4241" s="23" t="s">
        <v>3475</v>
      </c>
      <c r="R4241" s="22" t="s">
        <v>3476</v>
      </c>
      <c r="S4241" s="21" t="s">
        <v>534</v>
      </c>
      <c r="T4241" s="23" t="s">
        <v>3477</v>
      </c>
      <c r="U4241" s="24" t="s">
        <v>16</v>
      </c>
      <c r="V4241" s="23">
        <v>135</v>
      </c>
      <c r="W4241" s="25">
        <v>0</v>
      </c>
      <c r="X4241" s="25">
        <v>0</v>
      </c>
      <c r="Y4241" s="25">
        <v>0</v>
      </c>
      <c r="Z4241" s="25">
        <v>0</v>
      </c>
      <c r="AA4241" s="25">
        <v>0</v>
      </c>
      <c r="AB4241" s="25">
        <v>200000</v>
      </c>
      <c r="AC4241" s="26">
        <v>45152.505756550927</v>
      </c>
      <c r="AD4241" s="27">
        <f>ROW()</f>
        <v>4241</v>
      </c>
      <c r="AE4241" s="27">
        <f>1</f>
        <v>1</v>
      </c>
      <c r="AF4241" s="27">
        <f>SUBTOTAL(109,Tbl_NGF_Data[[#This Row],[Counter]])</f>
        <v>1</v>
      </c>
    </row>
    <row r="4242" spans="2:32" ht="60" x14ac:dyDescent="0.25">
      <c r="B4242" s="21" t="s">
        <v>512</v>
      </c>
      <c r="C4242" s="22" t="s">
        <v>3147</v>
      </c>
      <c r="D4242" s="23">
        <v>9</v>
      </c>
      <c r="E4242" s="22" t="s">
        <v>512</v>
      </c>
      <c r="F4242" s="23">
        <v>9</v>
      </c>
      <c r="G4242" s="22" t="s">
        <v>3147</v>
      </c>
      <c r="H4242" s="22" t="s">
        <v>1327</v>
      </c>
      <c r="I4242" s="23">
        <v>1</v>
      </c>
      <c r="J4242" s="23">
        <v>262</v>
      </c>
      <c r="K4242" s="23" t="s">
        <v>3436</v>
      </c>
      <c r="L4242" s="22" t="s">
        <v>3437</v>
      </c>
      <c r="M4242" s="21" t="s">
        <v>522</v>
      </c>
      <c r="N4242" s="23" t="s">
        <v>1166</v>
      </c>
      <c r="O4242" s="22" t="s">
        <v>1167</v>
      </c>
      <c r="P4242" s="22" t="s">
        <v>1168</v>
      </c>
      <c r="Q4242" s="23" t="s">
        <v>3475</v>
      </c>
      <c r="R4242" s="22" t="s">
        <v>3476</v>
      </c>
      <c r="S4242" s="21" t="s">
        <v>534</v>
      </c>
      <c r="T4242" s="23" t="s">
        <v>3477</v>
      </c>
      <c r="U4242" s="24" t="s">
        <v>17</v>
      </c>
      <c r="V4242" s="23">
        <v>200</v>
      </c>
      <c r="W4242" s="25">
        <v>0</v>
      </c>
      <c r="X4242" s="25">
        <v>0</v>
      </c>
      <c r="Y4242" s="25">
        <v>0</v>
      </c>
      <c r="Z4242" s="25">
        <v>0</v>
      </c>
      <c r="AA4242" s="25">
        <v>0</v>
      </c>
      <c r="AB4242" s="25">
        <v>121080.96000000001</v>
      </c>
      <c r="AC4242" s="26">
        <v>45152.505756550927</v>
      </c>
      <c r="AD4242" s="27">
        <f>ROW()</f>
        <v>4242</v>
      </c>
      <c r="AE4242" s="27">
        <f>1</f>
        <v>1</v>
      </c>
      <c r="AF4242" s="27">
        <f>SUBTOTAL(109,Tbl_NGF_Data[[#This Row],[Counter]])</f>
        <v>1</v>
      </c>
    </row>
    <row r="4243" spans="2:32" ht="60" x14ac:dyDescent="0.25">
      <c r="B4243" s="21" t="s">
        <v>512</v>
      </c>
      <c r="C4243" s="22" t="s">
        <v>3147</v>
      </c>
      <c r="D4243" s="23">
        <v>9</v>
      </c>
      <c r="E4243" s="22" t="s">
        <v>512</v>
      </c>
      <c r="F4243" s="23">
        <v>9</v>
      </c>
      <c r="G4243" s="22" t="s">
        <v>3147</v>
      </c>
      <c r="H4243" s="22" t="s">
        <v>1327</v>
      </c>
      <c r="I4243" s="23">
        <v>1</v>
      </c>
      <c r="J4243" s="23">
        <v>262</v>
      </c>
      <c r="K4243" s="23" t="s">
        <v>3436</v>
      </c>
      <c r="L4243" s="22" t="s">
        <v>3437</v>
      </c>
      <c r="M4243" s="21" t="s">
        <v>522</v>
      </c>
      <c r="N4243" s="23" t="s">
        <v>1166</v>
      </c>
      <c r="O4243" s="22" t="s">
        <v>1167</v>
      </c>
      <c r="P4243" s="22" t="s">
        <v>1168</v>
      </c>
      <c r="Q4243" s="23" t="s">
        <v>3475</v>
      </c>
      <c r="R4243" s="22" t="s">
        <v>3476</v>
      </c>
      <c r="S4243" s="21" t="s">
        <v>534</v>
      </c>
      <c r="T4243" s="23" t="s">
        <v>3477</v>
      </c>
      <c r="U4243" s="24" t="s">
        <v>18</v>
      </c>
      <c r="V4243" s="23">
        <v>220</v>
      </c>
      <c r="W4243" s="25">
        <v>0</v>
      </c>
      <c r="X4243" s="25">
        <v>0</v>
      </c>
      <c r="Y4243" s="25">
        <v>0</v>
      </c>
      <c r="Z4243" s="25">
        <v>0</v>
      </c>
      <c r="AA4243" s="25">
        <v>0</v>
      </c>
      <c r="AB4243" s="25">
        <v>78919.039999999994</v>
      </c>
      <c r="AC4243" s="26">
        <v>45152.505756550927</v>
      </c>
      <c r="AD4243" s="27">
        <f>ROW()</f>
        <v>4243</v>
      </c>
      <c r="AE4243" s="27">
        <f>1</f>
        <v>1</v>
      </c>
      <c r="AF4243" s="27">
        <f>SUBTOTAL(109,Tbl_NGF_Data[[#This Row],[Counter]])</f>
        <v>1</v>
      </c>
    </row>
    <row r="4244" spans="2:32" ht="60" x14ac:dyDescent="0.25">
      <c r="B4244" s="21" t="s">
        <v>512</v>
      </c>
      <c r="C4244" s="22" t="s">
        <v>3147</v>
      </c>
      <c r="D4244" s="23">
        <v>9</v>
      </c>
      <c r="E4244" s="22" t="s">
        <v>512</v>
      </c>
      <c r="F4244" s="23">
        <v>9</v>
      </c>
      <c r="G4244" s="22" t="s">
        <v>3147</v>
      </c>
      <c r="H4244" s="22" t="s">
        <v>1327</v>
      </c>
      <c r="I4244" s="23">
        <v>1</v>
      </c>
      <c r="J4244" s="23">
        <v>262</v>
      </c>
      <c r="K4244" s="23" t="s">
        <v>3436</v>
      </c>
      <c r="L4244" s="22" t="s">
        <v>3437</v>
      </c>
      <c r="M4244" s="21" t="s">
        <v>522</v>
      </c>
      <c r="N4244" s="23" t="s">
        <v>1166</v>
      </c>
      <c r="O4244" s="22" t="s">
        <v>1167</v>
      </c>
      <c r="P4244" s="22" t="s">
        <v>1168</v>
      </c>
      <c r="Q4244" s="23" t="s">
        <v>3475</v>
      </c>
      <c r="R4244" s="22" t="s">
        <v>3476</v>
      </c>
      <c r="S4244" s="21" t="s">
        <v>534</v>
      </c>
      <c r="T4244" s="23" t="s">
        <v>3477</v>
      </c>
      <c r="U4244" s="24" t="s">
        <v>19</v>
      </c>
      <c r="V4244" s="23">
        <v>500</v>
      </c>
      <c r="W4244" s="25">
        <v>0</v>
      </c>
      <c r="X4244" s="25">
        <v>0</v>
      </c>
      <c r="Y4244" s="25">
        <v>0</v>
      </c>
      <c r="Z4244" s="25">
        <v>0</v>
      </c>
      <c r="AA4244" s="25">
        <v>0</v>
      </c>
      <c r="AB4244" s="25">
        <v>121080.96000000001</v>
      </c>
      <c r="AC4244" s="26">
        <v>45152.505756550927</v>
      </c>
      <c r="AD4244" s="27">
        <f>ROW()</f>
        <v>4244</v>
      </c>
      <c r="AE4244" s="27">
        <f>1</f>
        <v>1</v>
      </c>
      <c r="AF4244" s="27">
        <f>SUBTOTAL(109,Tbl_NGF_Data[[#This Row],[Counter]])</f>
        <v>1</v>
      </c>
    </row>
    <row r="4245" spans="2:32" ht="60" x14ac:dyDescent="0.25">
      <c r="B4245" s="21" t="s">
        <v>512</v>
      </c>
      <c r="C4245" s="22" t="s">
        <v>3147</v>
      </c>
      <c r="D4245" s="23">
        <v>9</v>
      </c>
      <c r="E4245" s="22" t="s">
        <v>512</v>
      </c>
      <c r="F4245" s="23">
        <v>9</v>
      </c>
      <c r="G4245" s="22" t="s">
        <v>3147</v>
      </c>
      <c r="H4245" s="22" t="s">
        <v>1327</v>
      </c>
      <c r="I4245" s="23">
        <v>1</v>
      </c>
      <c r="J4245" s="23">
        <v>262</v>
      </c>
      <c r="K4245" s="23" t="s">
        <v>3436</v>
      </c>
      <c r="L4245" s="22" t="s">
        <v>3437</v>
      </c>
      <c r="M4245" s="21" t="s">
        <v>522</v>
      </c>
      <c r="N4245" s="23" t="s">
        <v>1166</v>
      </c>
      <c r="O4245" s="22" t="s">
        <v>1167</v>
      </c>
      <c r="P4245" s="22" t="s">
        <v>1168</v>
      </c>
      <c r="Q4245" s="23" t="s">
        <v>3478</v>
      </c>
      <c r="R4245" s="22" t="s">
        <v>3479</v>
      </c>
      <c r="S4245" s="21" t="s">
        <v>535</v>
      </c>
      <c r="T4245" s="23" t="s">
        <v>3480</v>
      </c>
      <c r="U4245" s="24" t="s">
        <v>16</v>
      </c>
      <c r="V4245" s="23">
        <v>135</v>
      </c>
      <c r="W4245" s="25">
        <v>0</v>
      </c>
      <c r="X4245" s="25">
        <v>0</v>
      </c>
      <c r="Y4245" s="25">
        <v>0</v>
      </c>
      <c r="Z4245" s="25">
        <v>0</v>
      </c>
      <c r="AA4245" s="25">
        <v>0</v>
      </c>
      <c r="AB4245" s="25">
        <v>80000</v>
      </c>
      <c r="AC4245" s="26">
        <v>45152.505756550927</v>
      </c>
      <c r="AD4245" s="27">
        <f>ROW()</f>
        <v>4245</v>
      </c>
      <c r="AE4245" s="27">
        <f>1</f>
        <v>1</v>
      </c>
      <c r="AF4245" s="27">
        <f>SUBTOTAL(109,Tbl_NGF_Data[[#This Row],[Counter]])</f>
        <v>1</v>
      </c>
    </row>
    <row r="4246" spans="2:32" ht="60" x14ac:dyDescent="0.25">
      <c r="B4246" s="21" t="s">
        <v>512</v>
      </c>
      <c r="C4246" s="22" t="s">
        <v>3147</v>
      </c>
      <c r="D4246" s="23">
        <v>9</v>
      </c>
      <c r="E4246" s="22" t="s">
        <v>512</v>
      </c>
      <c r="F4246" s="23">
        <v>9</v>
      </c>
      <c r="G4246" s="22" t="s">
        <v>3147</v>
      </c>
      <c r="H4246" s="22" t="s">
        <v>1327</v>
      </c>
      <c r="I4246" s="23">
        <v>1</v>
      </c>
      <c r="J4246" s="23">
        <v>262</v>
      </c>
      <c r="K4246" s="23" t="s">
        <v>3436</v>
      </c>
      <c r="L4246" s="22" t="s">
        <v>3437</v>
      </c>
      <c r="M4246" s="21" t="s">
        <v>522</v>
      </c>
      <c r="N4246" s="23" t="s">
        <v>1166</v>
      </c>
      <c r="O4246" s="22" t="s">
        <v>1167</v>
      </c>
      <c r="P4246" s="22" t="s">
        <v>1168</v>
      </c>
      <c r="Q4246" s="23" t="s">
        <v>3478</v>
      </c>
      <c r="R4246" s="22" t="s">
        <v>3479</v>
      </c>
      <c r="S4246" s="21" t="s">
        <v>535</v>
      </c>
      <c r="T4246" s="23" t="s">
        <v>3480</v>
      </c>
      <c r="U4246" s="24" t="s">
        <v>17</v>
      </c>
      <c r="V4246" s="23">
        <v>200</v>
      </c>
      <c r="W4246" s="25">
        <v>0</v>
      </c>
      <c r="X4246" s="25">
        <v>0</v>
      </c>
      <c r="Y4246" s="25">
        <v>0</v>
      </c>
      <c r="Z4246" s="25">
        <v>0</v>
      </c>
      <c r="AA4246" s="25">
        <v>0</v>
      </c>
      <c r="AB4246" s="25">
        <v>80000.000000000015</v>
      </c>
      <c r="AC4246" s="26">
        <v>45152.505756550927</v>
      </c>
      <c r="AD4246" s="27">
        <f>ROW()</f>
        <v>4246</v>
      </c>
      <c r="AE4246" s="27">
        <f>1</f>
        <v>1</v>
      </c>
      <c r="AF4246" s="27">
        <f>SUBTOTAL(109,Tbl_NGF_Data[[#This Row],[Counter]])</f>
        <v>1</v>
      </c>
    </row>
    <row r="4247" spans="2:32" ht="60" x14ac:dyDescent="0.25">
      <c r="B4247" s="21" t="s">
        <v>512</v>
      </c>
      <c r="C4247" s="22" t="s">
        <v>3147</v>
      </c>
      <c r="D4247" s="23">
        <v>9</v>
      </c>
      <c r="E4247" s="22" t="s">
        <v>512</v>
      </c>
      <c r="F4247" s="23">
        <v>9</v>
      </c>
      <c r="G4247" s="22" t="s">
        <v>3147</v>
      </c>
      <c r="H4247" s="22" t="s">
        <v>1327</v>
      </c>
      <c r="I4247" s="23">
        <v>1</v>
      </c>
      <c r="J4247" s="23">
        <v>262</v>
      </c>
      <c r="K4247" s="23" t="s">
        <v>3436</v>
      </c>
      <c r="L4247" s="22" t="s">
        <v>3437</v>
      </c>
      <c r="M4247" s="21" t="s">
        <v>522</v>
      </c>
      <c r="N4247" s="23" t="s">
        <v>1166</v>
      </c>
      <c r="O4247" s="22" t="s">
        <v>1167</v>
      </c>
      <c r="P4247" s="22" t="s">
        <v>1168</v>
      </c>
      <c r="Q4247" s="23" t="s">
        <v>3478</v>
      </c>
      <c r="R4247" s="22" t="s">
        <v>3479</v>
      </c>
      <c r="S4247" s="21" t="s">
        <v>535</v>
      </c>
      <c r="T4247" s="23" t="s">
        <v>3480</v>
      </c>
      <c r="U4247" s="24" t="s">
        <v>18</v>
      </c>
      <c r="V4247" s="23">
        <v>220</v>
      </c>
      <c r="W4247" s="25">
        <v>0</v>
      </c>
      <c r="X4247" s="25">
        <v>0</v>
      </c>
      <c r="Y4247" s="25">
        <v>0</v>
      </c>
      <c r="Z4247" s="25">
        <v>0</v>
      </c>
      <c r="AA4247" s="25">
        <v>0</v>
      </c>
      <c r="AB4247" s="25">
        <v>-1.4551915228366852E-11</v>
      </c>
      <c r="AC4247" s="26">
        <v>45152.505756550927</v>
      </c>
      <c r="AD4247" s="27">
        <f>ROW()</f>
        <v>4247</v>
      </c>
      <c r="AE4247" s="27">
        <f>1</f>
        <v>1</v>
      </c>
      <c r="AF4247" s="27">
        <f>SUBTOTAL(109,Tbl_NGF_Data[[#This Row],[Counter]])</f>
        <v>1</v>
      </c>
    </row>
    <row r="4248" spans="2:32" ht="60" x14ac:dyDescent="0.25">
      <c r="B4248" s="21" t="s">
        <v>512</v>
      </c>
      <c r="C4248" s="22" t="s">
        <v>3147</v>
      </c>
      <c r="D4248" s="23">
        <v>9</v>
      </c>
      <c r="E4248" s="22" t="s">
        <v>512</v>
      </c>
      <c r="F4248" s="23">
        <v>9</v>
      </c>
      <c r="G4248" s="22" t="s">
        <v>3147</v>
      </c>
      <c r="H4248" s="22" t="s">
        <v>1327</v>
      </c>
      <c r="I4248" s="23">
        <v>1</v>
      </c>
      <c r="J4248" s="23">
        <v>262</v>
      </c>
      <c r="K4248" s="23" t="s">
        <v>3436</v>
      </c>
      <c r="L4248" s="22" t="s">
        <v>3437</v>
      </c>
      <c r="M4248" s="21" t="s">
        <v>522</v>
      </c>
      <c r="N4248" s="23" t="s">
        <v>1166</v>
      </c>
      <c r="O4248" s="22" t="s">
        <v>1167</v>
      </c>
      <c r="P4248" s="22" t="s">
        <v>1168</v>
      </c>
      <c r="Q4248" s="23" t="s">
        <v>3478</v>
      </c>
      <c r="R4248" s="22" t="s">
        <v>3479</v>
      </c>
      <c r="S4248" s="21" t="s">
        <v>535</v>
      </c>
      <c r="T4248" s="23" t="s">
        <v>3480</v>
      </c>
      <c r="U4248" s="24" t="s">
        <v>19</v>
      </c>
      <c r="V4248" s="23">
        <v>500</v>
      </c>
      <c r="W4248" s="25">
        <v>0</v>
      </c>
      <c r="X4248" s="25">
        <v>0</v>
      </c>
      <c r="Y4248" s="25">
        <v>0</v>
      </c>
      <c r="Z4248" s="25">
        <v>0</v>
      </c>
      <c r="AA4248" s="25">
        <v>0</v>
      </c>
      <c r="AB4248" s="25">
        <v>80000</v>
      </c>
      <c r="AC4248" s="26">
        <v>45152.505756550927</v>
      </c>
      <c r="AD4248" s="27">
        <f>ROW()</f>
        <v>4248</v>
      </c>
      <c r="AE4248" s="27">
        <f>1</f>
        <v>1</v>
      </c>
      <c r="AF4248" s="27">
        <f>SUBTOTAL(109,Tbl_NGF_Data[[#This Row],[Counter]])</f>
        <v>1</v>
      </c>
    </row>
    <row r="4249" spans="2:32" ht="60" x14ac:dyDescent="0.25">
      <c r="B4249" s="21" t="s">
        <v>512</v>
      </c>
      <c r="C4249" s="22" t="s">
        <v>3147</v>
      </c>
      <c r="D4249" s="23">
        <v>9</v>
      </c>
      <c r="E4249" s="22" t="s">
        <v>512</v>
      </c>
      <c r="F4249" s="23">
        <v>9</v>
      </c>
      <c r="G4249" s="22" t="s">
        <v>3147</v>
      </c>
      <c r="H4249" s="22" t="s">
        <v>1327</v>
      </c>
      <c r="I4249" s="23">
        <v>1</v>
      </c>
      <c r="J4249" s="23">
        <v>262</v>
      </c>
      <c r="K4249" s="23" t="s">
        <v>3436</v>
      </c>
      <c r="L4249" s="22" t="s">
        <v>3437</v>
      </c>
      <c r="M4249" s="21" t="s">
        <v>522</v>
      </c>
      <c r="N4249" s="23" t="s">
        <v>1166</v>
      </c>
      <c r="O4249" s="22" t="s">
        <v>1167</v>
      </c>
      <c r="P4249" s="22" t="s">
        <v>1168</v>
      </c>
      <c r="Q4249" s="23" t="s">
        <v>3481</v>
      </c>
      <c r="R4249" s="22" t="s">
        <v>3482</v>
      </c>
      <c r="S4249" s="21" t="s">
        <v>536</v>
      </c>
      <c r="T4249" s="23" t="s">
        <v>3483</v>
      </c>
      <c r="U4249" s="24" t="s">
        <v>15</v>
      </c>
      <c r="V4249" s="23">
        <v>100</v>
      </c>
      <c r="W4249" s="25">
        <v>0</v>
      </c>
      <c r="X4249" s="25">
        <v>0</v>
      </c>
      <c r="Y4249" s="25">
        <v>0</v>
      </c>
      <c r="Z4249" s="25">
        <v>0</v>
      </c>
      <c r="AA4249" s="25">
        <v>0</v>
      </c>
      <c r="AB4249" s="25">
        <v>6000</v>
      </c>
      <c r="AC4249" s="26">
        <v>45152.505756550927</v>
      </c>
      <c r="AD4249" s="27">
        <f>ROW()</f>
        <v>4249</v>
      </c>
      <c r="AE4249" s="27">
        <f>1</f>
        <v>1</v>
      </c>
      <c r="AF4249" s="27">
        <f>SUBTOTAL(109,Tbl_NGF_Data[[#This Row],[Counter]])</f>
        <v>1</v>
      </c>
    </row>
    <row r="4250" spans="2:32" ht="60" x14ac:dyDescent="0.25">
      <c r="B4250" s="21" t="s">
        <v>512</v>
      </c>
      <c r="C4250" s="22" t="s">
        <v>3147</v>
      </c>
      <c r="D4250" s="23">
        <v>9</v>
      </c>
      <c r="E4250" s="22" t="s">
        <v>512</v>
      </c>
      <c r="F4250" s="23">
        <v>9</v>
      </c>
      <c r="G4250" s="22" t="s">
        <v>3147</v>
      </c>
      <c r="H4250" s="22" t="s">
        <v>1327</v>
      </c>
      <c r="I4250" s="23">
        <v>1</v>
      </c>
      <c r="J4250" s="23">
        <v>262</v>
      </c>
      <c r="K4250" s="23" t="s">
        <v>3436</v>
      </c>
      <c r="L4250" s="22" t="s">
        <v>3437</v>
      </c>
      <c r="M4250" s="21" t="s">
        <v>522</v>
      </c>
      <c r="N4250" s="23" t="s">
        <v>1166</v>
      </c>
      <c r="O4250" s="22" t="s">
        <v>1167</v>
      </c>
      <c r="P4250" s="22" t="s">
        <v>1168</v>
      </c>
      <c r="Q4250" s="23" t="s">
        <v>3481</v>
      </c>
      <c r="R4250" s="22" t="s">
        <v>3482</v>
      </c>
      <c r="S4250" s="21" t="s">
        <v>536</v>
      </c>
      <c r="T4250" s="23" t="s">
        <v>3483</v>
      </c>
      <c r="U4250" s="24" t="s">
        <v>19</v>
      </c>
      <c r="V4250" s="23">
        <v>500</v>
      </c>
      <c r="W4250" s="25">
        <v>0</v>
      </c>
      <c r="X4250" s="25">
        <v>0</v>
      </c>
      <c r="Y4250" s="25">
        <v>0</v>
      </c>
      <c r="Z4250" s="25">
        <v>0</v>
      </c>
      <c r="AA4250" s="25">
        <v>0</v>
      </c>
      <c r="AB4250" s="25">
        <v>6000</v>
      </c>
      <c r="AC4250" s="26">
        <v>45152.505756550927</v>
      </c>
      <c r="AD4250" s="27">
        <f>ROW()</f>
        <v>4250</v>
      </c>
      <c r="AE4250" s="27">
        <f>1</f>
        <v>1</v>
      </c>
      <c r="AF4250" s="27">
        <f>SUBTOTAL(109,Tbl_NGF_Data[[#This Row],[Counter]])</f>
        <v>1</v>
      </c>
    </row>
    <row r="4251" spans="2:32" ht="60" x14ac:dyDescent="0.25">
      <c r="B4251" s="21" t="s">
        <v>512</v>
      </c>
      <c r="C4251" s="22" t="s">
        <v>3147</v>
      </c>
      <c r="D4251" s="23">
        <v>9</v>
      </c>
      <c r="E4251" s="22" t="s">
        <v>512</v>
      </c>
      <c r="F4251" s="23">
        <v>9</v>
      </c>
      <c r="G4251" s="22" t="s">
        <v>3147</v>
      </c>
      <c r="H4251" s="22" t="s">
        <v>1327</v>
      </c>
      <c r="I4251" s="23">
        <v>1</v>
      </c>
      <c r="J4251" s="23">
        <v>203</v>
      </c>
      <c r="K4251" s="23" t="s">
        <v>3484</v>
      </c>
      <c r="L4251" s="22" t="s">
        <v>3485</v>
      </c>
      <c r="M4251" s="21" t="s">
        <v>515</v>
      </c>
      <c r="N4251" s="23" t="s">
        <v>1119</v>
      </c>
      <c r="O4251" s="22" t="s">
        <v>1120</v>
      </c>
      <c r="P4251" s="22" t="s">
        <v>1121</v>
      </c>
      <c r="Q4251" s="23" t="s">
        <v>3486</v>
      </c>
      <c r="R4251" s="22" t="s">
        <v>3487</v>
      </c>
      <c r="S4251" s="21" t="s">
        <v>516</v>
      </c>
      <c r="T4251" s="23" t="s">
        <v>3488</v>
      </c>
      <c r="U4251" s="24" t="s">
        <v>15</v>
      </c>
      <c r="V4251" s="23">
        <v>100</v>
      </c>
      <c r="W4251" s="25">
        <v>371534.00000000012</v>
      </c>
      <c r="X4251" s="25">
        <v>808230.12</v>
      </c>
      <c r="Y4251" s="25">
        <v>1199313.5299999998</v>
      </c>
      <c r="Z4251" s="25">
        <v>619.24000000000842</v>
      </c>
      <c r="AA4251" s="25">
        <v>1669.27</v>
      </c>
      <c r="AB4251" s="25">
        <v>1673.94</v>
      </c>
      <c r="AC4251" s="26">
        <v>45152.505756550927</v>
      </c>
      <c r="AD4251" s="27">
        <f>ROW()</f>
        <v>4251</v>
      </c>
      <c r="AE4251" s="27">
        <f>1</f>
        <v>1</v>
      </c>
      <c r="AF4251" s="27">
        <f>SUBTOTAL(109,Tbl_NGF_Data[[#This Row],[Counter]])</f>
        <v>1</v>
      </c>
    </row>
    <row r="4252" spans="2:32" ht="60" x14ac:dyDescent="0.25">
      <c r="B4252" s="21" t="s">
        <v>512</v>
      </c>
      <c r="C4252" s="22" t="s">
        <v>3147</v>
      </c>
      <c r="D4252" s="23">
        <v>9</v>
      </c>
      <c r="E4252" s="22" t="s">
        <v>512</v>
      </c>
      <c r="F4252" s="23">
        <v>9</v>
      </c>
      <c r="G4252" s="22" t="s">
        <v>3147</v>
      </c>
      <c r="H4252" s="22" t="s">
        <v>1327</v>
      </c>
      <c r="I4252" s="23">
        <v>1</v>
      </c>
      <c r="J4252" s="23">
        <v>203</v>
      </c>
      <c r="K4252" s="23" t="s">
        <v>3484</v>
      </c>
      <c r="L4252" s="22" t="s">
        <v>3485</v>
      </c>
      <c r="M4252" s="21" t="s">
        <v>515</v>
      </c>
      <c r="N4252" s="23" t="s">
        <v>1119</v>
      </c>
      <c r="O4252" s="22" t="s">
        <v>1120</v>
      </c>
      <c r="P4252" s="22" t="s">
        <v>1121</v>
      </c>
      <c r="Q4252" s="23" t="s">
        <v>3486</v>
      </c>
      <c r="R4252" s="22" t="s">
        <v>3487</v>
      </c>
      <c r="S4252" s="21" t="s">
        <v>516</v>
      </c>
      <c r="T4252" s="23" t="s">
        <v>3488</v>
      </c>
      <c r="U4252" s="24" t="s">
        <v>16</v>
      </c>
      <c r="V4252" s="23">
        <v>135</v>
      </c>
      <c r="W4252" s="25">
        <v>21521591</v>
      </c>
      <c r="X4252" s="25">
        <v>20349391</v>
      </c>
      <c r="Y4252" s="25">
        <v>18768418</v>
      </c>
      <c r="Z4252" s="25">
        <v>17215735</v>
      </c>
      <c r="AA4252" s="25">
        <v>25000</v>
      </c>
      <c r="AB4252" s="25">
        <v>50000</v>
      </c>
      <c r="AC4252" s="26">
        <v>45152.505756550927</v>
      </c>
      <c r="AD4252" s="27">
        <f>ROW()</f>
        <v>4252</v>
      </c>
      <c r="AE4252" s="27">
        <f>1</f>
        <v>1</v>
      </c>
      <c r="AF4252" s="27">
        <f>SUBTOTAL(109,Tbl_NGF_Data[[#This Row],[Counter]])</f>
        <v>1</v>
      </c>
    </row>
    <row r="4253" spans="2:32" ht="60" x14ac:dyDescent="0.25">
      <c r="B4253" s="21" t="s">
        <v>512</v>
      </c>
      <c r="C4253" s="22" t="s">
        <v>3147</v>
      </c>
      <c r="D4253" s="23">
        <v>9</v>
      </c>
      <c r="E4253" s="22" t="s">
        <v>512</v>
      </c>
      <c r="F4253" s="23">
        <v>9</v>
      </c>
      <c r="G4253" s="22" t="s">
        <v>3147</v>
      </c>
      <c r="H4253" s="22" t="s">
        <v>1327</v>
      </c>
      <c r="I4253" s="23">
        <v>1</v>
      </c>
      <c r="J4253" s="23">
        <v>203</v>
      </c>
      <c r="K4253" s="23" t="s">
        <v>3484</v>
      </c>
      <c r="L4253" s="22" t="s">
        <v>3485</v>
      </c>
      <c r="M4253" s="21" t="s">
        <v>515</v>
      </c>
      <c r="N4253" s="23" t="s">
        <v>1119</v>
      </c>
      <c r="O4253" s="22" t="s">
        <v>1120</v>
      </c>
      <c r="P4253" s="22" t="s">
        <v>1121</v>
      </c>
      <c r="Q4253" s="23" t="s">
        <v>3486</v>
      </c>
      <c r="R4253" s="22" t="s">
        <v>3487</v>
      </c>
      <c r="S4253" s="21" t="s">
        <v>516</v>
      </c>
      <c r="T4253" s="23" t="s">
        <v>3488</v>
      </c>
      <c r="U4253" s="24" t="s">
        <v>17</v>
      </c>
      <c r="V4253" s="23">
        <v>200</v>
      </c>
      <c r="W4253" s="25">
        <v>20109812.850000001</v>
      </c>
      <c r="X4253" s="25">
        <v>18780955.659999982</v>
      </c>
      <c r="Y4253" s="25">
        <v>16271312.469999995</v>
      </c>
      <c r="Z4253" s="25">
        <v>12464829.19999999</v>
      </c>
      <c r="AA4253" s="25">
        <v>638.33000000000004</v>
      </c>
      <c r="AB4253" s="25">
        <v>0</v>
      </c>
      <c r="AC4253" s="26">
        <v>45152.505756550927</v>
      </c>
      <c r="AD4253" s="27">
        <f>ROW()</f>
        <v>4253</v>
      </c>
      <c r="AE4253" s="27">
        <f>1</f>
        <v>1</v>
      </c>
      <c r="AF4253" s="27">
        <f>SUBTOTAL(109,Tbl_NGF_Data[[#This Row],[Counter]])</f>
        <v>1</v>
      </c>
    </row>
    <row r="4254" spans="2:32" ht="60" x14ac:dyDescent="0.25">
      <c r="B4254" s="21" t="s">
        <v>512</v>
      </c>
      <c r="C4254" s="22" t="s">
        <v>3147</v>
      </c>
      <c r="D4254" s="23">
        <v>9</v>
      </c>
      <c r="E4254" s="22" t="s">
        <v>512</v>
      </c>
      <c r="F4254" s="23">
        <v>9</v>
      </c>
      <c r="G4254" s="22" t="s">
        <v>3147</v>
      </c>
      <c r="H4254" s="22" t="s">
        <v>1327</v>
      </c>
      <c r="I4254" s="23">
        <v>1</v>
      </c>
      <c r="J4254" s="23">
        <v>203</v>
      </c>
      <c r="K4254" s="23" t="s">
        <v>3484</v>
      </c>
      <c r="L4254" s="22" t="s">
        <v>3485</v>
      </c>
      <c r="M4254" s="21" t="s">
        <v>515</v>
      </c>
      <c r="N4254" s="23" t="s">
        <v>1119</v>
      </c>
      <c r="O4254" s="22" t="s">
        <v>1120</v>
      </c>
      <c r="P4254" s="22" t="s">
        <v>1121</v>
      </c>
      <c r="Q4254" s="23" t="s">
        <v>3486</v>
      </c>
      <c r="R4254" s="22" t="s">
        <v>3487</v>
      </c>
      <c r="S4254" s="21" t="s">
        <v>516</v>
      </c>
      <c r="T4254" s="23" t="s">
        <v>3488</v>
      </c>
      <c r="U4254" s="24" t="s">
        <v>18</v>
      </c>
      <c r="V4254" s="23">
        <v>220</v>
      </c>
      <c r="W4254" s="25">
        <v>1411778.1499999985</v>
      </c>
      <c r="X4254" s="25">
        <v>1568435.3400000185</v>
      </c>
      <c r="Y4254" s="25">
        <v>2497105.5300000049</v>
      </c>
      <c r="Z4254" s="25">
        <v>4750905.8000000101</v>
      </c>
      <c r="AA4254" s="25">
        <v>24361.67</v>
      </c>
      <c r="AB4254" s="25">
        <v>50000</v>
      </c>
      <c r="AC4254" s="26">
        <v>45152.505756550927</v>
      </c>
      <c r="AD4254" s="27">
        <f>ROW()</f>
        <v>4254</v>
      </c>
      <c r="AE4254" s="27">
        <f>1</f>
        <v>1</v>
      </c>
      <c r="AF4254" s="27">
        <f>SUBTOTAL(109,Tbl_NGF_Data[[#This Row],[Counter]])</f>
        <v>1</v>
      </c>
    </row>
    <row r="4255" spans="2:32" ht="60" x14ac:dyDescent="0.25">
      <c r="B4255" s="21" t="s">
        <v>512</v>
      </c>
      <c r="C4255" s="22" t="s">
        <v>3147</v>
      </c>
      <c r="D4255" s="23">
        <v>9</v>
      </c>
      <c r="E4255" s="22" t="s">
        <v>512</v>
      </c>
      <c r="F4255" s="23">
        <v>9</v>
      </c>
      <c r="G4255" s="22" t="s">
        <v>3147</v>
      </c>
      <c r="H4255" s="22" t="s">
        <v>1327</v>
      </c>
      <c r="I4255" s="23">
        <v>1</v>
      </c>
      <c r="J4255" s="23">
        <v>203</v>
      </c>
      <c r="K4255" s="23" t="s">
        <v>3484</v>
      </c>
      <c r="L4255" s="22" t="s">
        <v>3485</v>
      </c>
      <c r="M4255" s="21" t="s">
        <v>515</v>
      </c>
      <c r="N4255" s="23" t="s">
        <v>1119</v>
      </c>
      <c r="O4255" s="22" t="s">
        <v>1120</v>
      </c>
      <c r="P4255" s="22" t="s">
        <v>1121</v>
      </c>
      <c r="Q4255" s="23" t="s">
        <v>3486</v>
      </c>
      <c r="R4255" s="22" t="s">
        <v>3487</v>
      </c>
      <c r="S4255" s="21" t="s">
        <v>516</v>
      </c>
      <c r="T4255" s="23" t="s">
        <v>3488</v>
      </c>
      <c r="U4255" s="24" t="s">
        <v>19</v>
      </c>
      <c r="V4255" s="23">
        <v>500</v>
      </c>
      <c r="W4255" s="25">
        <v>20570961.5</v>
      </c>
      <c r="X4255" s="25">
        <v>19308878.719999995</v>
      </c>
      <c r="Y4255" s="25">
        <v>16754612.880000001</v>
      </c>
      <c r="Z4255" s="25">
        <v>11191134.91</v>
      </c>
      <c r="AA4255" s="25">
        <v>1728.36</v>
      </c>
      <c r="AB4255" s="25">
        <v>830.62</v>
      </c>
      <c r="AC4255" s="26">
        <v>45152.505756550927</v>
      </c>
      <c r="AD4255" s="27">
        <f>ROW()</f>
        <v>4255</v>
      </c>
      <c r="AE4255" s="27">
        <f>1</f>
        <v>1</v>
      </c>
      <c r="AF4255" s="27">
        <f>SUBTOTAL(109,Tbl_NGF_Data[[#This Row],[Counter]])</f>
        <v>1</v>
      </c>
    </row>
    <row r="4256" spans="2:32" ht="60" x14ac:dyDescent="0.25">
      <c r="B4256" s="21" t="s">
        <v>512</v>
      </c>
      <c r="C4256" s="22" t="s">
        <v>3147</v>
      </c>
      <c r="D4256" s="23">
        <v>9</v>
      </c>
      <c r="E4256" s="22" t="s">
        <v>512</v>
      </c>
      <c r="F4256" s="23">
        <v>9</v>
      </c>
      <c r="G4256" s="22" t="s">
        <v>3147</v>
      </c>
      <c r="H4256" s="22" t="s">
        <v>1327</v>
      </c>
      <c r="I4256" s="23">
        <v>1</v>
      </c>
      <c r="J4256" s="23">
        <v>203</v>
      </c>
      <c r="K4256" s="23" t="s">
        <v>3484</v>
      </c>
      <c r="L4256" s="22" t="s">
        <v>3485</v>
      </c>
      <c r="M4256" s="21" t="s">
        <v>515</v>
      </c>
      <c r="N4256" s="23" t="s">
        <v>1119</v>
      </c>
      <c r="O4256" s="22" t="s">
        <v>1120</v>
      </c>
      <c r="P4256" s="22" t="s">
        <v>1121</v>
      </c>
      <c r="Q4256" s="23" t="s">
        <v>1737</v>
      </c>
      <c r="R4256" s="22" t="s">
        <v>1738</v>
      </c>
      <c r="S4256" s="21" t="s">
        <v>138</v>
      </c>
      <c r="T4256" s="23" t="s">
        <v>3489</v>
      </c>
      <c r="U4256" s="24" t="s">
        <v>15</v>
      </c>
      <c r="V4256" s="23">
        <v>100</v>
      </c>
      <c r="W4256" s="25">
        <v>3622.99</v>
      </c>
      <c r="X4256" s="25">
        <v>0</v>
      </c>
      <c r="Y4256" s="25">
        <v>388.65</v>
      </c>
      <c r="Z4256" s="25">
        <v>1216.4000000000001</v>
      </c>
      <c r="AA4256" s="25">
        <v>3555.95</v>
      </c>
      <c r="AB4256" s="25">
        <v>15021.4</v>
      </c>
      <c r="AC4256" s="26">
        <v>45152.505756550927</v>
      </c>
      <c r="AD4256" s="27">
        <f>ROW()</f>
        <v>4256</v>
      </c>
      <c r="AE4256" s="27">
        <f>1</f>
        <v>1</v>
      </c>
      <c r="AF4256" s="27">
        <f>SUBTOTAL(109,Tbl_NGF_Data[[#This Row],[Counter]])</f>
        <v>1</v>
      </c>
    </row>
    <row r="4257" spans="2:32" ht="60" x14ac:dyDescent="0.25">
      <c r="B4257" s="21" t="s">
        <v>512</v>
      </c>
      <c r="C4257" s="22" t="s">
        <v>3147</v>
      </c>
      <c r="D4257" s="23">
        <v>9</v>
      </c>
      <c r="E4257" s="22" t="s">
        <v>512</v>
      </c>
      <c r="F4257" s="23">
        <v>9</v>
      </c>
      <c r="G4257" s="22" t="s">
        <v>3147</v>
      </c>
      <c r="H4257" s="22" t="s">
        <v>1327</v>
      </c>
      <c r="I4257" s="23">
        <v>1</v>
      </c>
      <c r="J4257" s="23">
        <v>203</v>
      </c>
      <c r="K4257" s="23" t="s">
        <v>3484</v>
      </c>
      <c r="L4257" s="22" t="s">
        <v>3485</v>
      </c>
      <c r="M4257" s="21" t="s">
        <v>515</v>
      </c>
      <c r="N4257" s="23" t="s">
        <v>1119</v>
      </c>
      <c r="O4257" s="22" t="s">
        <v>1120</v>
      </c>
      <c r="P4257" s="22" t="s">
        <v>1121</v>
      </c>
      <c r="Q4257" s="23" t="s">
        <v>1737</v>
      </c>
      <c r="R4257" s="22" t="s">
        <v>1738</v>
      </c>
      <c r="S4257" s="21" t="s">
        <v>138</v>
      </c>
      <c r="T4257" s="23" t="s">
        <v>3489</v>
      </c>
      <c r="U4257" s="24" t="s">
        <v>16</v>
      </c>
      <c r="V4257" s="23">
        <v>135</v>
      </c>
      <c r="W4257" s="25">
        <v>0</v>
      </c>
      <c r="X4257" s="25">
        <v>0</v>
      </c>
      <c r="Y4257" s="25">
        <v>0</v>
      </c>
      <c r="Z4257" s="25">
        <v>0</v>
      </c>
      <c r="AA4257" s="25">
        <v>0</v>
      </c>
      <c r="AB4257" s="25">
        <v>45000</v>
      </c>
      <c r="AC4257" s="26">
        <v>45152.505756550927</v>
      </c>
      <c r="AD4257" s="27">
        <f>ROW()</f>
        <v>4257</v>
      </c>
      <c r="AE4257" s="27">
        <f>1</f>
        <v>1</v>
      </c>
      <c r="AF4257" s="27">
        <f>SUBTOTAL(109,Tbl_NGF_Data[[#This Row],[Counter]])</f>
        <v>1</v>
      </c>
    </row>
    <row r="4258" spans="2:32" ht="60" x14ac:dyDescent="0.25">
      <c r="B4258" s="21" t="s">
        <v>512</v>
      </c>
      <c r="C4258" s="22" t="s">
        <v>3147</v>
      </c>
      <c r="D4258" s="23">
        <v>9</v>
      </c>
      <c r="E4258" s="22" t="s">
        <v>512</v>
      </c>
      <c r="F4258" s="23">
        <v>9</v>
      </c>
      <c r="G4258" s="22" t="s">
        <v>3147</v>
      </c>
      <c r="H4258" s="22" t="s">
        <v>1327</v>
      </c>
      <c r="I4258" s="23">
        <v>1</v>
      </c>
      <c r="J4258" s="23">
        <v>203</v>
      </c>
      <c r="K4258" s="23" t="s">
        <v>3484</v>
      </c>
      <c r="L4258" s="22" t="s">
        <v>3485</v>
      </c>
      <c r="M4258" s="21" t="s">
        <v>515</v>
      </c>
      <c r="N4258" s="23" t="s">
        <v>1119</v>
      </c>
      <c r="O4258" s="22" t="s">
        <v>1120</v>
      </c>
      <c r="P4258" s="22" t="s">
        <v>1121</v>
      </c>
      <c r="Q4258" s="23" t="s">
        <v>1737</v>
      </c>
      <c r="R4258" s="22" t="s">
        <v>1738</v>
      </c>
      <c r="S4258" s="21" t="s">
        <v>138</v>
      </c>
      <c r="T4258" s="23" t="s">
        <v>3489</v>
      </c>
      <c r="U4258" s="24" t="s">
        <v>18</v>
      </c>
      <c r="V4258" s="23">
        <v>220</v>
      </c>
      <c r="W4258" s="25">
        <v>0</v>
      </c>
      <c r="X4258" s="25">
        <v>0</v>
      </c>
      <c r="Y4258" s="25">
        <v>0</v>
      </c>
      <c r="Z4258" s="25">
        <v>0</v>
      </c>
      <c r="AA4258" s="25">
        <v>0</v>
      </c>
      <c r="AB4258" s="25">
        <v>45000</v>
      </c>
      <c r="AC4258" s="26">
        <v>45152.505756550927</v>
      </c>
      <c r="AD4258" s="27">
        <f>ROW()</f>
        <v>4258</v>
      </c>
      <c r="AE4258" s="27">
        <f>1</f>
        <v>1</v>
      </c>
      <c r="AF4258" s="27">
        <f>SUBTOTAL(109,Tbl_NGF_Data[[#This Row],[Counter]])</f>
        <v>1</v>
      </c>
    </row>
    <row r="4259" spans="2:32" ht="60" x14ac:dyDescent="0.25">
      <c r="B4259" s="21" t="s">
        <v>512</v>
      </c>
      <c r="C4259" s="22" t="s">
        <v>3147</v>
      </c>
      <c r="D4259" s="23">
        <v>9</v>
      </c>
      <c r="E4259" s="22" t="s">
        <v>512</v>
      </c>
      <c r="F4259" s="23">
        <v>9</v>
      </c>
      <c r="G4259" s="22" t="s">
        <v>3147</v>
      </c>
      <c r="H4259" s="22" t="s">
        <v>1327</v>
      </c>
      <c r="I4259" s="23">
        <v>1</v>
      </c>
      <c r="J4259" s="23">
        <v>203</v>
      </c>
      <c r="K4259" s="23" t="s">
        <v>3484</v>
      </c>
      <c r="L4259" s="22" t="s">
        <v>3485</v>
      </c>
      <c r="M4259" s="21" t="s">
        <v>515</v>
      </c>
      <c r="N4259" s="23" t="s">
        <v>1119</v>
      </c>
      <c r="O4259" s="22" t="s">
        <v>1120</v>
      </c>
      <c r="P4259" s="22" t="s">
        <v>1121</v>
      </c>
      <c r="Q4259" s="23" t="s">
        <v>1737</v>
      </c>
      <c r="R4259" s="22" t="s">
        <v>1738</v>
      </c>
      <c r="S4259" s="21" t="s">
        <v>138</v>
      </c>
      <c r="T4259" s="23" t="s">
        <v>3489</v>
      </c>
      <c r="U4259" s="24" t="s">
        <v>19</v>
      </c>
      <c r="V4259" s="23">
        <v>500</v>
      </c>
      <c r="W4259" s="25">
        <v>235.51</v>
      </c>
      <c r="X4259" s="25">
        <v>1106.8399999999999</v>
      </c>
      <c r="Y4259" s="25">
        <v>388.65</v>
      </c>
      <c r="Z4259" s="25">
        <v>827.75</v>
      </c>
      <c r="AA4259" s="25">
        <v>2339.5500000000002</v>
      </c>
      <c r="AB4259" s="25">
        <v>11465.45</v>
      </c>
      <c r="AC4259" s="26">
        <v>45152.505756550927</v>
      </c>
      <c r="AD4259" s="27">
        <f>ROW()</f>
        <v>4259</v>
      </c>
      <c r="AE4259" s="27">
        <f>1</f>
        <v>1</v>
      </c>
      <c r="AF4259" s="27">
        <f>SUBTOTAL(109,Tbl_NGF_Data[[#This Row],[Counter]])</f>
        <v>1</v>
      </c>
    </row>
    <row r="4260" spans="2:32" ht="60" x14ac:dyDescent="0.25">
      <c r="B4260" s="21" t="s">
        <v>512</v>
      </c>
      <c r="C4260" s="22" t="s">
        <v>3147</v>
      </c>
      <c r="D4260" s="23">
        <v>9</v>
      </c>
      <c r="E4260" s="22" t="s">
        <v>512</v>
      </c>
      <c r="F4260" s="23">
        <v>9</v>
      </c>
      <c r="G4260" s="22" t="s">
        <v>3147</v>
      </c>
      <c r="H4260" s="22" t="s">
        <v>1327</v>
      </c>
      <c r="I4260" s="23">
        <v>1</v>
      </c>
      <c r="J4260" s="23">
        <v>203</v>
      </c>
      <c r="K4260" s="23" t="s">
        <v>3484</v>
      </c>
      <c r="L4260" s="22" t="s">
        <v>3485</v>
      </c>
      <c r="M4260" s="21" t="s">
        <v>515</v>
      </c>
      <c r="N4260" s="23" t="s">
        <v>1119</v>
      </c>
      <c r="O4260" s="22" t="s">
        <v>1120</v>
      </c>
      <c r="P4260" s="22" t="s">
        <v>1121</v>
      </c>
      <c r="Q4260" s="23" t="s">
        <v>1366</v>
      </c>
      <c r="R4260" s="22" t="s">
        <v>1367</v>
      </c>
      <c r="S4260" s="21" t="s">
        <v>103</v>
      </c>
      <c r="T4260" s="23" t="s">
        <v>3490</v>
      </c>
      <c r="U4260" s="24" t="s">
        <v>15</v>
      </c>
      <c r="V4260" s="23">
        <v>100</v>
      </c>
      <c r="W4260" s="25">
        <v>3455.28</v>
      </c>
      <c r="X4260" s="25">
        <v>0</v>
      </c>
      <c r="Y4260" s="25">
        <v>6084.19</v>
      </c>
      <c r="Z4260" s="25">
        <v>64398.02</v>
      </c>
      <c r="AA4260" s="25">
        <v>6085.02</v>
      </c>
      <c r="AB4260" s="25">
        <v>6085.02</v>
      </c>
      <c r="AC4260" s="26">
        <v>45152.505756550927</v>
      </c>
      <c r="AD4260" s="27">
        <f>ROW()</f>
        <v>4260</v>
      </c>
      <c r="AE4260" s="27">
        <f>1</f>
        <v>1</v>
      </c>
      <c r="AF4260" s="27">
        <f>SUBTOTAL(109,Tbl_NGF_Data[[#This Row],[Counter]])</f>
        <v>1</v>
      </c>
    </row>
    <row r="4261" spans="2:32" ht="60" x14ac:dyDescent="0.25">
      <c r="B4261" s="21" t="s">
        <v>512</v>
      </c>
      <c r="C4261" s="22" t="s">
        <v>3147</v>
      </c>
      <c r="D4261" s="23">
        <v>9</v>
      </c>
      <c r="E4261" s="22" t="s">
        <v>512</v>
      </c>
      <c r="F4261" s="23">
        <v>9</v>
      </c>
      <c r="G4261" s="22" t="s">
        <v>3147</v>
      </c>
      <c r="H4261" s="22" t="s">
        <v>1327</v>
      </c>
      <c r="I4261" s="23">
        <v>1</v>
      </c>
      <c r="J4261" s="23">
        <v>203</v>
      </c>
      <c r="K4261" s="23" t="s">
        <v>3484</v>
      </c>
      <c r="L4261" s="22" t="s">
        <v>3485</v>
      </c>
      <c r="M4261" s="21" t="s">
        <v>515</v>
      </c>
      <c r="N4261" s="23" t="s">
        <v>1119</v>
      </c>
      <c r="O4261" s="22" t="s">
        <v>1120</v>
      </c>
      <c r="P4261" s="22" t="s">
        <v>1121</v>
      </c>
      <c r="Q4261" s="23" t="s">
        <v>1366</v>
      </c>
      <c r="R4261" s="22" t="s">
        <v>1367</v>
      </c>
      <c r="S4261" s="21" t="s">
        <v>103</v>
      </c>
      <c r="T4261" s="23" t="s">
        <v>3490</v>
      </c>
      <c r="U4261" s="24" t="s">
        <v>16</v>
      </c>
      <c r="V4261" s="23">
        <v>135</v>
      </c>
      <c r="W4261" s="25">
        <v>0</v>
      </c>
      <c r="X4261" s="25">
        <v>0</v>
      </c>
      <c r="Y4261" s="25">
        <v>0</v>
      </c>
      <c r="Z4261" s="25">
        <v>0</v>
      </c>
      <c r="AA4261" s="25">
        <v>58313</v>
      </c>
      <c r="AB4261" s="25">
        <v>0</v>
      </c>
      <c r="AC4261" s="26">
        <v>45152.505756550927</v>
      </c>
      <c r="AD4261" s="27">
        <f>ROW()</f>
        <v>4261</v>
      </c>
      <c r="AE4261" s="27">
        <f>1</f>
        <v>1</v>
      </c>
      <c r="AF4261" s="27">
        <f>SUBTOTAL(109,Tbl_NGF_Data[[#This Row],[Counter]])</f>
        <v>1</v>
      </c>
    </row>
    <row r="4262" spans="2:32" ht="60" x14ac:dyDescent="0.25">
      <c r="B4262" s="21" t="s">
        <v>512</v>
      </c>
      <c r="C4262" s="22" t="s">
        <v>3147</v>
      </c>
      <c r="D4262" s="23">
        <v>9</v>
      </c>
      <c r="E4262" s="22" t="s">
        <v>512</v>
      </c>
      <c r="F4262" s="23">
        <v>9</v>
      </c>
      <c r="G4262" s="22" t="s">
        <v>3147</v>
      </c>
      <c r="H4262" s="22" t="s">
        <v>1327</v>
      </c>
      <c r="I4262" s="23">
        <v>1</v>
      </c>
      <c r="J4262" s="23">
        <v>203</v>
      </c>
      <c r="K4262" s="23" t="s">
        <v>3484</v>
      </c>
      <c r="L4262" s="22" t="s">
        <v>3485</v>
      </c>
      <c r="M4262" s="21" t="s">
        <v>515</v>
      </c>
      <c r="N4262" s="23" t="s">
        <v>1119</v>
      </c>
      <c r="O4262" s="22" t="s">
        <v>1120</v>
      </c>
      <c r="P4262" s="22" t="s">
        <v>1121</v>
      </c>
      <c r="Q4262" s="23" t="s">
        <v>1366</v>
      </c>
      <c r="R4262" s="22" t="s">
        <v>1367</v>
      </c>
      <c r="S4262" s="21" t="s">
        <v>103</v>
      </c>
      <c r="T4262" s="23" t="s">
        <v>3490</v>
      </c>
      <c r="U4262" s="24" t="s">
        <v>17</v>
      </c>
      <c r="V4262" s="23">
        <v>200</v>
      </c>
      <c r="W4262" s="25">
        <v>0</v>
      </c>
      <c r="X4262" s="25">
        <v>0</v>
      </c>
      <c r="Y4262" s="25">
        <v>0</v>
      </c>
      <c r="Z4262" s="25">
        <v>0</v>
      </c>
      <c r="AA4262" s="25">
        <v>58313</v>
      </c>
      <c r="AB4262" s="25">
        <v>0</v>
      </c>
      <c r="AC4262" s="26">
        <v>45152.505756550927</v>
      </c>
      <c r="AD4262" s="27">
        <f>ROW()</f>
        <v>4262</v>
      </c>
      <c r="AE4262" s="27">
        <f>1</f>
        <v>1</v>
      </c>
      <c r="AF4262" s="27">
        <f>SUBTOTAL(109,Tbl_NGF_Data[[#This Row],[Counter]])</f>
        <v>1</v>
      </c>
    </row>
    <row r="4263" spans="2:32" ht="60" x14ac:dyDescent="0.25">
      <c r="B4263" s="21" t="s">
        <v>512</v>
      </c>
      <c r="C4263" s="22" t="s">
        <v>3147</v>
      </c>
      <c r="D4263" s="23">
        <v>9</v>
      </c>
      <c r="E4263" s="22" t="s">
        <v>512</v>
      </c>
      <c r="F4263" s="23">
        <v>9</v>
      </c>
      <c r="G4263" s="22" t="s">
        <v>3147</v>
      </c>
      <c r="H4263" s="22" t="s">
        <v>1327</v>
      </c>
      <c r="I4263" s="23">
        <v>1</v>
      </c>
      <c r="J4263" s="23">
        <v>203</v>
      </c>
      <c r="K4263" s="23" t="s">
        <v>3484</v>
      </c>
      <c r="L4263" s="22" t="s">
        <v>3485</v>
      </c>
      <c r="M4263" s="21" t="s">
        <v>515</v>
      </c>
      <c r="N4263" s="23" t="s">
        <v>1119</v>
      </c>
      <c r="O4263" s="22" t="s">
        <v>1120</v>
      </c>
      <c r="P4263" s="22" t="s">
        <v>1121</v>
      </c>
      <c r="Q4263" s="23" t="s">
        <v>1366</v>
      </c>
      <c r="R4263" s="22" t="s">
        <v>1367</v>
      </c>
      <c r="S4263" s="21" t="s">
        <v>103</v>
      </c>
      <c r="T4263" s="23" t="s">
        <v>3490</v>
      </c>
      <c r="U4263" s="24" t="s">
        <v>19</v>
      </c>
      <c r="V4263" s="23">
        <v>500</v>
      </c>
      <c r="W4263" s="25">
        <v>3455.28</v>
      </c>
      <c r="X4263" s="25">
        <v>0</v>
      </c>
      <c r="Y4263" s="25">
        <v>6084.19</v>
      </c>
      <c r="Z4263" s="25">
        <v>58313.83</v>
      </c>
      <c r="AA4263" s="25">
        <v>0</v>
      </c>
      <c r="AB4263" s="25">
        <v>0</v>
      </c>
      <c r="AC4263" s="26">
        <v>45152.505756550927</v>
      </c>
      <c r="AD4263" s="27">
        <f>ROW()</f>
        <v>4263</v>
      </c>
      <c r="AE4263" s="27">
        <f>1</f>
        <v>1</v>
      </c>
      <c r="AF4263" s="27">
        <f>SUBTOTAL(109,Tbl_NGF_Data[[#This Row],[Counter]])</f>
        <v>1</v>
      </c>
    </row>
    <row r="4264" spans="2:32" ht="60" x14ac:dyDescent="0.25">
      <c r="B4264" s="21" t="s">
        <v>512</v>
      </c>
      <c r="C4264" s="22" t="s">
        <v>3147</v>
      </c>
      <c r="D4264" s="23">
        <v>9</v>
      </c>
      <c r="E4264" s="22" t="s">
        <v>512</v>
      </c>
      <c r="F4264" s="23">
        <v>9</v>
      </c>
      <c r="G4264" s="22" t="s">
        <v>3147</v>
      </c>
      <c r="H4264" s="22" t="s">
        <v>1327</v>
      </c>
      <c r="I4264" s="23">
        <v>1</v>
      </c>
      <c r="J4264" s="23">
        <v>203</v>
      </c>
      <c r="K4264" s="23" t="s">
        <v>3484</v>
      </c>
      <c r="L4264" s="22" t="s">
        <v>3485</v>
      </c>
      <c r="M4264" s="21" t="s">
        <v>515</v>
      </c>
      <c r="N4264" s="23" t="s">
        <v>1131</v>
      </c>
      <c r="O4264" s="22" t="s">
        <v>1132</v>
      </c>
      <c r="P4264" s="22" t="s">
        <v>1133</v>
      </c>
      <c r="Q4264" s="23" t="s">
        <v>1151</v>
      </c>
      <c r="R4264" s="22" t="s">
        <v>1132</v>
      </c>
      <c r="S4264" s="21" t="s">
        <v>38</v>
      </c>
      <c r="T4264" s="23" t="s">
        <v>3491</v>
      </c>
      <c r="U4264" s="24" t="s">
        <v>15</v>
      </c>
      <c r="V4264" s="23">
        <v>100</v>
      </c>
      <c r="W4264" s="25">
        <v>60171.9</v>
      </c>
      <c r="X4264" s="25">
        <v>92994.459999999992</v>
      </c>
      <c r="Y4264" s="25">
        <v>117677.34</v>
      </c>
      <c r="Z4264" s="25">
        <v>14249.349999999999</v>
      </c>
      <c r="AA4264" s="25">
        <v>1185517.33</v>
      </c>
      <c r="AB4264" s="25">
        <v>334843.36</v>
      </c>
      <c r="AC4264" s="26">
        <v>45152.505756550927</v>
      </c>
      <c r="AD4264" s="27">
        <f>ROW()</f>
        <v>4264</v>
      </c>
      <c r="AE4264" s="27">
        <f>1</f>
        <v>1</v>
      </c>
      <c r="AF4264" s="27">
        <f>SUBTOTAL(109,Tbl_NGF_Data[[#This Row],[Counter]])</f>
        <v>1</v>
      </c>
    </row>
    <row r="4265" spans="2:32" ht="60" x14ac:dyDescent="0.25">
      <c r="B4265" s="21" t="s">
        <v>512</v>
      </c>
      <c r="C4265" s="22" t="s">
        <v>3147</v>
      </c>
      <c r="D4265" s="23">
        <v>9</v>
      </c>
      <c r="E4265" s="22" t="s">
        <v>512</v>
      </c>
      <c r="F4265" s="23">
        <v>9</v>
      </c>
      <c r="G4265" s="22" t="s">
        <v>3147</v>
      </c>
      <c r="H4265" s="22" t="s">
        <v>1327</v>
      </c>
      <c r="I4265" s="23">
        <v>1</v>
      </c>
      <c r="J4265" s="23">
        <v>203</v>
      </c>
      <c r="K4265" s="23" t="s">
        <v>3484</v>
      </c>
      <c r="L4265" s="22" t="s">
        <v>3485</v>
      </c>
      <c r="M4265" s="21" t="s">
        <v>515</v>
      </c>
      <c r="N4265" s="23" t="s">
        <v>1131</v>
      </c>
      <c r="O4265" s="22" t="s">
        <v>1132</v>
      </c>
      <c r="P4265" s="22" t="s">
        <v>1133</v>
      </c>
      <c r="Q4265" s="23" t="s">
        <v>1151</v>
      </c>
      <c r="R4265" s="22" t="s">
        <v>1132</v>
      </c>
      <c r="S4265" s="21" t="s">
        <v>38</v>
      </c>
      <c r="T4265" s="23" t="s">
        <v>3491</v>
      </c>
      <c r="U4265" s="24" t="s">
        <v>16</v>
      </c>
      <c r="V4265" s="23">
        <v>135</v>
      </c>
      <c r="W4265" s="25">
        <v>444148</v>
      </c>
      <c r="X4265" s="25">
        <v>187963</v>
      </c>
      <c r="Y4265" s="25">
        <v>187963</v>
      </c>
      <c r="Z4265" s="25">
        <v>187963</v>
      </c>
      <c r="AA4265" s="25">
        <v>17320385</v>
      </c>
      <c r="AB4265" s="25">
        <v>17762266</v>
      </c>
      <c r="AC4265" s="26">
        <v>45152.505756550927</v>
      </c>
      <c r="AD4265" s="27">
        <f>ROW()</f>
        <v>4265</v>
      </c>
      <c r="AE4265" s="27">
        <f>1</f>
        <v>1</v>
      </c>
      <c r="AF4265" s="27">
        <f>SUBTOTAL(109,Tbl_NGF_Data[[#This Row],[Counter]])</f>
        <v>1</v>
      </c>
    </row>
    <row r="4266" spans="2:32" ht="60" x14ac:dyDescent="0.25">
      <c r="B4266" s="21" t="s">
        <v>512</v>
      </c>
      <c r="C4266" s="22" t="s">
        <v>3147</v>
      </c>
      <c r="D4266" s="23">
        <v>9</v>
      </c>
      <c r="E4266" s="22" t="s">
        <v>512</v>
      </c>
      <c r="F4266" s="23">
        <v>9</v>
      </c>
      <c r="G4266" s="22" t="s">
        <v>3147</v>
      </c>
      <c r="H4266" s="22" t="s">
        <v>1327</v>
      </c>
      <c r="I4266" s="23">
        <v>1</v>
      </c>
      <c r="J4266" s="23">
        <v>203</v>
      </c>
      <c r="K4266" s="23" t="s">
        <v>3484</v>
      </c>
      <c r="L4266" s="22" t="s">
        <v>3485</v>
      </c>
      <c r="M4266" s="21" t="s">
        <v>515</v>
      </c>
      <c r="N4266" s="23" t="s">
        <v>1131</v>
      </c>
      <c r="O4266" s="22" t="s">
        <v>1132</v>
      </c>
      <c r="P4266" s="22" t="s">
        <v>1133</v>
      </c>
      <c r="Q4266" s="23" t="s">
        <v>1151</v>
      </c>
      <c r="R4266" s="22" t="s">
        <v>1132</v>
      </c>
      <c r="S4266" s="21" t="s">
        <v>38</v>
      </c>
      <c r="T4266" s="23" t="s">
        <v>3491</v>
      </c>
      <c r="U4266" s="24" t="s">
        <v>17</v>
      </c>
      <c r="V4266" s="23">
        <v>200</v>
      </c>
      <c r="W4266" s="25">
        <v>381034.66000000009</v>
      </c>
      <c r="X4266" s="25">
        <v>18171.38</v>
      </c>
      <c r="Y4266" s="25">
        <v>76350.34</v>
      </c>
      <c r="Z4266" s="25">
        <v>60832.17</v>
      </c>
      <c r="AA4266" s="25">
        <v>12295295.210000005</v>
      </c>
      <c r="AB4266" s="25">
        <v>13515709.710000003</v>
      </c>
      <c r="AC4266" s="26">
        <v>45152.505756550927</v>
      </c>
      <c r="AD4266" s="27">
        <f>ROW()</f>
        <v>4266</v>
      </c>
      <c r="AE4266" s="27">
        <f>1</f>
        <v>1</v>
      </c>
      <c r="AF4266" s="27">
        <f>SUBTOTAL(109,Tbl_NGF_Data[[#This Row],[Counter]])</f>
        <v>1</v>
      </c>
    </row>
    <row r="4267" spans="2:32" ht="60" x14ac:dyDescent="0.25">
      <c r="B4267" s="21" t="s">
        <v>512</v>
      </c>
      <c r="C4267" s="22" t="s">
        <v>3147</v>
      </c>
      <c r="D4267" s="23">
        <v>9</v>
      </c>
      <c r="E4267" s="22" t="s">
        <v>512</v>
      </c>
      <c r="F4267" s="23">
        <v>9</v>
      </c>
      <c r="G4267" s="22" t="s">
        <v>3147</v>
      </c>
      <c r="H4267" s="22" t="s">
        <v>1327</v>
      </c>
      <c r="I4267" s="23">
        <v>1</v>
      </c>
      <c r="J4267" s="23">
        <v>203</v>
      </c>
      <c r="K4267" s="23" t="s">
        <v>3484</v>
      </c>
      <c r="L4267" s="22" t="s">
        <v>3485</v>
      </c>
      <c r="M4267" s="21" t="s">
        <v>515</v>
      </c>
      <c r="N4267" s="23" t="s">
        <v>1131</v>
      </c>
      <c r="O4267" s="22" t="s">
        <v>1132</v>
      </c>
      <c r="P4267" s="22" t="s">
        <v>1133</v>
      </c>
      <c r="Q4267" s="23" t="s">
        <v>1151</v>
      </c>
      <c r="R4267" s="22" t="s">
        <v>1132</v>
      </c>
      <c r="S4267" s="21" t="s">
        <v>38</v>
      </c>
      <c r="T4267" s="23" t="s">
        <v>3491</v>
      </c>
      <c r="U4267" s="24" t="s">
        <v>18</v>
      </c>
      <c r="V4267" s="23">
        <v>220</v>
      </c>
      <c r="W4267" s="25">
        <v>63113.339999999909</v>
      </c>
      <c r="X4267" s="25">
        <v>169791.62</v>
      </c>
      <c r="Y4267" s="25">
        <v>111612.66</v>
      </c>
      <c r="Z4267" s="25">
        <v>127130.83</v>
      </c>
      <c r="AA4267" s="25">
        <v>5025089.7899999954</v>
      </c>
      <c r="AB4267" s="25">
        <v>4246556.2899999972</v>
      </c>
      <c r="AC4267" s="26">
        <v>45152.505756550927</v>
      </c>
      <c r="AD4267" s="27">
        <f>ROW()</f>
        <v>4267</v>
      </c>
      <c r="AE4267" s="27">
        <f>1</f>
        <v>1</v>
      </c>
      <c r="AF4267" s="27">
        <f>SUBTOTAL(109,Tbl_NGF_Data[[#This Row],[Counter]])</f>
        <v>1</v>
      </c>
    </row>
    <row r="4268" spans="2:32" ht="60" x14ac:dyDescent="0.25">
      <c r="B4268" s="21" t="s">
        <v>512</v>
      </c>
      <c r="C4268" s="22" t="s">
        <v>3147</v>
      </c>
      <c r="D4268" s="23">
        <v>9</v>
      </c>
      <c r="E4268" s="22" t="s">
        <v>512</v>
      </c>
      <c r="F4268" s="23">
        <v>9</v>
      </c>
      <c r="G4268" s="22" t="s">
        <v>3147</v>
      </c>
      <c r="H4268" s="22" t="s">
        <v>1327</v>
      </c>
      <c r="I4268" s="23">
        <v>1</v>
      </c>
      <c r="J4268" s="23">
        <v>203</v>
      </c>
      <c r="K4268" s="23" t="s">
        <v>3484</v>
      </c>
      <c r="L4268" s="22" t="s">
        <v>3485</v>
      </c>
      <c r="M4268" s="21" t="s">
        <v>515</v>
      </c>
      <c r="N4268" s="23" t="s">
        <v>1131</v>
      </c>
      <c r="O4268" s="22" t="s">
        <v>1132</v>
      </c>
      <c r="P4268" s="22" t="s">
        <v>1133</v>
      </c>
      <c r="Q4268" s="23" t="s">
        <v>1151</v>
      </c>
      <c r="R4268" s="22" t="s">
        <v>1132</v>
      </c>
      <c r="S4268" s="21" t="s">
        <v>38</v>
      </c>
      <c r="T4268" s="23" t="s">
        <v>3491</v>
      </c>
      <c r="U4268" s="24" t="s">
        <v>19</v>
      </c>
      <c r="V4268" s="23">
        <v>500</v>
      </c>
      <c r="W4268" s="25">
        <v>121341</v>
      </c>
      <c r="X4268" s="25">
        <v>32120.3</v>
      </c>
      <c r="Y4268" s="25">
        <v>36199.99</v>
      </c>
      <c r="Z4268" s="25">
        <v>29000</v>
      </c>
      <c r="AA4268" s="25">
        <v>13454186.58</v>
      </c>
      <c r="AB4268" s="25">
        <v>12648522.410000002</v>
      </c>
      <c r="AC4268" s="26">
        <v>45152.505756550927</v>
      </c>
      <c r="AD4268" s="27">
        <f>ROW()</f>
        <v>4268</v>
      </c>
      <c r="AE4268" s="27">
        <f>1</f>
        <v>1</v>
      </c>
      <c r="AF4268" s="27">
        <f>SUBTOTAL(109,Tbl_NGF_Data[[#This Row],[Counter]])</f>
        <v>1</v>
      </c>
    </row>
    <row r="4269" spans="2:32" ht="45" x14ac:dyDescent="0.25">
      <c r="B4269" s="21" t="s">
        <v>512</v>
      </c>
      <c r="C4269" s="22" t="s">
        <v>3147</v>
      </c>
      <c r="D4269" s="23">
        <v>9</v>
      </c>
      <c r="E4269" s="22" t="s">
        <v>512</v>
      </c>
      <c r="F4269" s="23">
        <v>9</v>
      </c>
      <c r="G4269" s="22" t="s">
        <v>3147</v>
      </c>
      <c r="H4269" s="22" t="s">
        <v>1327</v>
      </c>
      <c r="I4269" s="23">
        <v>1</v>
      </c>
      <c r="J4269" s="23">
        <v>765</v>
      </c>
      <c r="K4269" s="23" t="s">
        <v>3492</v>
      </c>
      <c r="L4269" s="22" t="s">
        <v>3493</v>
      </c>
      <c r="M4269" s="21" t="s">
        <v>611</v>
      </c>
      <c r="N4269" s="23" t="s">
        <v>1119</v>
      </c>
      <c r="O4269" s="22" t="s">
        <v>1120</v>
      </c>
      <c r="P4269" s="22" t="s">
        <v>1121</v>
      </c>
      <c r="Q4269" s="23" t="s">
        <v>3494</v>
      </c>
      <c r="R4269" s="22" t="s">
        <v>3495</v>
      </c>
      <c r="S4269" s="21" t="s">
        <v>612</v>
      </c>
      <c r="T4269" s="23" t="s">
        <v>3496</v>
      </c>
      <c r="U4269" s="24" t="s">
        <v>15</v>
      </c>
      <c r="V4269" s="23">
        <v>100</v>
      </c>
      <c r="W4269" s="25">
        <v>1217508.98</v>
      </c>
      <c r="X4269" s="25">
        <v>1232321.74</v>
      </c>
      <c r="Y4269" s="25">
        <v>1274000.07</v>
      </c>
      <c r="Z4269" s="25">
        <v>974219.48</v>
      </c>
      <c r="AA4269" s="25">
        <v>970024.82</v>
      </c>
      <c r="AB4269" s="25">
        <v>1412183.6500000001</v>
      </c>
      <c r="AC4269" s="26">
        <v>45152.505756550927</v>
      </c>
      <c r="AD4269" s="27">
        <f>ROW()</f>
        <v>4269</v>
      </c>
      <c r="AE4269" s="27">
        <f>1</f>
        <v>1</v>
      </c>
      <c r="AF4269" s="27">
        <f>SUBTOTAL(109,Tbl_NGF_Data[[#This Row],[Counter]])</f>
        <v>1</v>
      </c>
    </row>
    <row r="4270" spans="2:32" ht="45" x14ac:dyDescent="0.25">
      <c r="B4270" s="21" t="s">
        <v>512</v>
      </c>
      <c r="C4270" s="22" t="s">
        <v>3147</v>
      </c>
      <c r="D4270" s="23">
        <v>9</v>
      </c>
      <c r="E4270" s="22" t="s">
        <v>512</v>
      </c>
      <c r="F4270" s="23">
        <v>9</v>
      </c>
      <c r="G4270" s="22" t="s">
        <v>3147</v>
      </c>
      <c r="H4270" s="22" t="s">
        <v>1327</v>
      </c>
      <c r="I4270" s="23">
        <v>1</v>
      </c>
      <c r="J4270" s="23">
        <v>765</v>
      </c>
      <c r="K4270" s="23" t="s">
        <v>3492</v>
      </c>
      <c r="L4270" s="22" t="s">
        <v>3493</v>
      </c>
      <c r="M4270" s="21" t="s">
        <v>611</v>
      </c>
      <c r="N4270" s="23" t="s">
        <v>1119</v>
      </c>
      <c r="O4270" s="22" t="s">
        <v>1120</v>
      </c>
      <c r="P4270" s="22" t="s">
        <v>1121</v>
      </c>
      <c r="Q4270" s="23" t="s">
        <v>3494</v>
      </c>
      <c r="R4270" s="22" t="s">
        <v>3495</v>
      </c>
      <c r="S4270" s="21" t="s">
        <v>612</v>
      </c>
      <c r="T4270" s="23" t="s">
        <v>3496</v>
      </c>
      <c r="U4270" s="24" t="s">
        <v>16</v>
      </c>
      <c r="V4270" s="23">
        <v>135</v>
      </c>
      <c r="W4270" s="25">
        <v>3045504</v>
      </c>
      <c r="X4270" s="25">
        <v>2795504</v>
      </c>
      <c r="Y4270" s="25">
        <v>3955067</v>
      </c>
      <c r="Z4270" s="25">
        <v>4055067</v>
      </c>
      <c r="AA4270" s="25">
        <v>4055067</v>
      </c>
      <c r="AB4270" s="25">
        <v>4055067</v>
      </c>
      <c r="AC4270" s="26">
        <v>45152.505756550927</v>
      </c>
      <c r="AD4270" s="27">
        <f>ROW()</f>
        <v>4270</v>
      </c>
      <c r="AE4270" s="27">
        <f>1</f>
        <v>1</v>
      </c>
      <c r="AF4270" s="27">
        <f>SUBTOTAL(109,Tbl_NGF_Data[[#This Row],[Counter]])</f>
        <v>1</v>
      </c>
    </row>
    <row r="4271" spans="2:32" ht="45" x14ac:dyDescent="0.25">
      <c r="B4271" s="21" t="s">
        <v>512</v>
      </c>
      <c r="C4271" s="22" t="s">
        <v>3147</v>
      </c>
      <c r="D4271" s="23">
        <v>9</v>
      </c>
      <c r="E4271" s="22" t="s">
        <v>512</v>
      </c>
      <c r="F4271" s="23">
        <v>9</v>
      </c>
      <c r="G4271" s="22" t="s">
        <v>3147</v>
      </c>
      <c r="H4271" s="22" t="s">
        <v>1327</v>
      </c>
      <c r="I4271" s="23">
        <v>1</v>
      </c>
      <c r="J4271" s="23">
        <v>765</v>
      </c>
      <c r="K4271" s="23" t="s">
        <v>3492</v>
      </c>
      <c r="L4271" s="22" t="s">
        <v>3493</v>
      </c>
      <c r="M4271" s="21" t="s">
        <v>611</v>
      </c>
      <c r="N4271" s="23" t="s">
        <v>1119</v>
      </c>
      <c r="O4271" s="22" t="s">
        <v>1120</v>
      </c>
      <c r="P4271" s="22" t="s">
        <v>1121</v>
      </c>
      <c r="Q4271" s="23" t="s">
        <v>3494</v>
      </c>
      <c r="R4271" s="22" t="s">
        <v>3495</v>
      </c>
      <c r="S4271" s="21" t="s">
        <v>612</v>
      </c>
      <c r="T4271" s="23" t="s">
        <v>3496</v>
      </c>
      <c r="U4271" s="24" t="s">
        <v>17</v>
      </c>
      <c r="V4271" s="23">
        <v>200</v>
      </c>
      <c r="W4271" s="25">
        <v>1752224.9799999997</v>
      </c>
      <c r="X4271" s="25">
        <v>1812019.3</v>
      </c>
      <c r="Y4271" s="25">
        <v>1529933.9599999995</v>
      </c>
      <c r="Z4271" s="25">
        <v>1463388.4900000007</v>
      </c>
      <c r="AA4271" s="25">
        <v>1412807.1600000001</v>
      </c>
      <c r="AB4271" s="25">
        <v>1860698.4799999997</v>
      </c>
      <c r="AC4271" s="26">
        <v>45152.505756550927</v>
      </c>
      <c r="AD4271" s="27">
        <f>ROW()</f>
        <v>4271</v>
      </c>
      <c r="AE4271" s="27">
        <f>1</f>
        <v>1</v>
      </c>
      <c r="AF4271" s="27">
        <f>SUBTOTAL(109,Tbl_NGF_Data[[#This Row],[Counter]])</f>
        <v>1</v>
      </c>
    </row>
    <row r="4272" spans="2:32" ht="45" x14ac:dyDescent="0.25">
      <c r="B4272" s="21" t="s">
        <v>512</v>
      </c>
      <c r="C4272" s="22" t="s">
        <v>3147</v>
      </c>
      <c r="D4272" s="23">
        <v>9</v>
      </c>
      <c r="E4272" s="22" t="s">
        <v>512</v>
      </c>
      <c r="F4272" s="23">
        <v>9</v>
      </c>
      <c r="G4272" s="22" t="s">
        <v>3147</v>
      </c>
      <c r="H4272" s="22" t="s">
        <v>1327</v>
      </c>
      <c r="I4272" s="23">
        <v>1</v>
      </c>
      <c r="J4272" s="23">
        <v>765</v>
      </c>
      <c r="K4272" s="23" t="s">
        <v>3492</v>
      </c>
      <c r="L4272" s="22" t="s">
        <v>3493</v>
      </c>
      <c r="M4272" s="21" t="s">
        <v>611</v>
      </c>
      <c r="N4272" s="23" t="s">
        <v>1119</v>
      </c>
      <c r="O4272" s="22" t="s">
        <v>1120</v>
      </c>
      <c r="P4272" s="22" t="s">
        <v>1121</v>
      </c>
      <c r="Q4272" s="23" t="s">
        <v>3494</v>
      </c>
      <c r="R4272" s="22" t="s">
        <v>3495</v>
      </c>
      <c r="S4272" s="21" t="s">
        <v>612</v>
      </c>
      <c r="T4272" s="23" t="s">
        <v>3496</v>
      </c>
      <c r="U4272" s="24" t="s">
        <v>18</v>
      </c>
      <c r="V4272" s="23">
        <v>220</v>
      </c>
      <c r="W4272" s="25">
        <v>1293279.0200000003</v>
      </c>
      <c r="X4272" s="25">
        <v>983484.7</v>
      </c>
      <c r="Y4272" s="25">
        <v>2425133.0400000005</v>
      </c>
      <c r="Z4272" s="25">
        <v>2591678.5099999993</v>
      </c>
      <c r="AA4272" s="25">
        <v>2642259.84</v>
      </c>
      <c r="AB4272" s="25">
        <v>2194368.5200000005</v>
      </c>
      <c r="AC4272" s="26">
        <v>45152.505756550927</v>
      </c>
      <c r="AD4272" s="27">
        <f>ROW()</f>
        <v>4272</v>
      </c>
      <c r="AE4272" s="27">
        <f>1</f>
        <v>1</v>
      </c>
      <c r="AF4272" s="27">
        <f>SUBTOTAL(109,Tbl_NGF_Data[[#This Row],[Counter]])</f>
        <v>1</v>
      </c>
    </row>
    <row r="4273" spans="2:32" ht="45" x14ac:dyDescent="0.25">
      <c r="B4273" s="21" t="s">
        <v>512</v>
      </c>
      <c r="C4273" s="22" t="s">
        <v>3147</v>
      </c>
      <c r="D4273" s="23">
        <v>9</v>
      </c>
      <c r="E4273" s="22" t="s">
        <v>512</v>
      </c>
      <c r="F4273" s="23">
        <v>9</v>
      </c>
      <c r="G4273" s="22" t="s">
        <v>3147</v>
      </c>
      <c r="H4273" s="22" t="s">
        <v>1327</v>
      </c>
      <c r="I4273" s="23">
        <v>1</v>
      </c>
      <c r="J4273" s="23">
        <v>765</v>
      </c>
      <c r="K4273" s="23" t="s">
        <v>3492</v>
      </c>
      <c r="L4273" s="22" t="s">
        <v>3493</v>
      </c>
      <c r="M4273" s="21" t="s">
        <v>611</v>
      </c>
      <c r="N4273" s="23" t="s">
        <v>1119</v>
      </c>
      <c r="O4273" s="22" t="s">
        <v>1120</v>
      </c>
      <c r="P4273" s="22" t="s">
        <v>1121</v>
      </c>
      <c r="Q4273" s="23" t="s">
        <v>3494</v>
      </c>
      <c r="R4273" s="22" t="s">
        <v>3495</v>
      </c>
      <c r="S4273" s="21" t="s">
        <v>612</v>
      </c>
      <c r="T4273" s="23" t="s">
        <v>3496</v>
      </c>
      <c r="U4273" s="24" t="s">
        <v>19</v>
      </c>
      <c r="V4273" s="23">
        <v>500</v>
      </c>
      <c r="W4273" s="25">
        <v>1597650</v>
      </c>
      <c r="X4273" s="25">
        <v>1866701.06</v>
      </c>
      <c r="Y4273" s="25">
        <v>1611482.29</v>
      </c>
      <c r="Z4273" s="25">
        <v>1163607.8999999999</v>
      </c>
      <c r="AA4273" s="25">
        <v>1408303</v>
      </c>
      <c r="AB4273" s="25">
        <v>2300503.81</v>
      </c>
      <c r="AC4273" s="26">
        <v>45152.505756550927</v>
      </c>
      <c r="AD4273" s="27">
        <f>ROW()</f>
        <v>4273</v>
      </c>
      <c r="AE4273" s="27">
        <f>1</f>
        <v>1</v>
      </c>
      <c r="AF4273" s="27">
        <f>SUBTOTAL(109,Tbl_NGF_Data[[#This Row],[Counter]])</f>
        <v>1</v>
      </c>
    </row>
    <row r="4274" spans="2:32" ht="45" x14ac:dyDescent="0.25">
      <c r="B4274" s="21" t="s">
        <v>512</v>
      </c>
      <c r="C4274" s="22" t="s">
        <v>3147</v>
      </c>
      <c r="D4274" s="23">
        <v>9</v>
      </c>
      <c r="E4274" s="22" t="s">
        <v>512</v>
      </c>
      <c r="F4274" s="23">
        <v>9</v>
      </c>
      <c r="G4274" s="22" t="s">
        <v>3147</v>
      </c>
      <c r="H4274" s="22" t="s">
        <v>1327</v>
      </c>
      <c r="I4274" s="23">
        <v>1</v>
      </c>
      <c r="J4274" s="23">
        <v>765</v>
      </c>
      <c r="K4274" s="23" t="s">
        <v>3492</v>
      </c>
      <c r="L4274" s="22" t="s">
        <v>3493</v>
      </c>
      <c r="M4274" s="21" t="s">
        <v>611</v>
      </c>
      <c r="N4274" s="23" t="s">
        <v>1119</v>
      </c>
      <c r="O4274" s="22" t="s">
        <v>1120</v>
      </c>
      <c r="P4274" s="22" t="s">
        <v>1121</v>
      </c>
      <c r="Q4274" s="23" t="s">
        <v>3497</v>
      </c>
      <c r="R4274" s="22" t="s">
        <v>3498</v>
      </c>
      <c r="S4274" s="21" t="s">
        <v>613</v>
      </c>
      <c r="T4274" s="23" t="s">
        <v>3499</v>
      </c>
      <c r="U4274" s="24" t="s">
        <v>15</v>
      </c>
      <c r="V4274" s="23">
        <v>100</v>
      </c>
      <c r="W4274" s="25">
        <v>795028.83</v>
      </c>
      <c r="X4274" s="25">
        <v>1301470.78</v>
      </c>
      <c r="Y4274" s="25">
        <v>1927291.43</v>
      </c>
      <c r="Z4274" s="25">
        <v>2161489.5099999998</v>
      </c>
      <c r="AA4274" s="25">
        <v>2879433.55</v>
      </c>
      <c r="AB4274" s="25">
        <v>3905635.45</v>
      </c>
      <c r="AC4274" s="26">
        <v>45152.505756550927</v>
      </c>
      <c r="AD4274" s="27">
        <f>ROW()</f>
        <v>4274</v>
      </c>
      <c r="AE4274" s="27">
        <f>1</f>
        <v>1</v>
      </c>
      <c r="AF4274" s="27">
        <f>SUBTOTAL(109,Tbl_NGF_Data[[#This Row],[Counter]])</f>
        <v>1</v>
      </c>
    </row>
    <row r="4275" spans="2:32" ht="45" x14ac:dyDescent="0.25">
      <c r="B4275" s="21" t="s">
        <v>512</v>
      </c>
      <c r="C4275" s="22" t="s">
        <v>3147</v>
      </c>
      <c r="D4275" s="23">
        <v>9</v>
      </c>
      <c r="E4275" s="22" t="s">
        <v>512</v>
      </c>
      <c r="F4275" s="23">
        <v>9</v>
      </c>
      <c r="G4275" s="22" t="s">
        <v>3147</v>
      </c>
      <c r="H4275" s="22" t="s">
        <v>1327</v>
      </c>
      <c r="I4275" s="23">
        <v>1</v>
      </c>
      <c r="J4275" s="23">
        <v>765</v>
      </c>
      <c r="K4275" s="23" t="s">
        <v>3492</v>
      </c>
      <c r="L4275" s="22" t="s">
        <v>3493</v>
      </c>
      <c r="M4275" s="21" t="s">
        <v>611</v>
      </c>
      <c r="N4275" s="23" t="s">
        <v>1119</v>
      </c>
      <c r="O4275" s="22" t="s">
        <v>1120</v>
      </c>
      <c r="P4275" s="22" t="s">
        <v>1121</v>
      </c>
      <c r="Q4275" s="23" t="s">
        <v>3497</v>
      </c>
      <c r="R4275" s="22" t="s">
        <v>3498</v>
      </c>
      <c r="S4275" s="21" t="s">
        <v>613</v>
      </c>
      <c r="T4275" s="23" t="s">
        <v>3499</v>
      </c>
      <c r="U4275" s="24" t="s">
        <v>16</v>
      </c>
      <c r="V4275" s="23">
        <v>135</v>
      </c>
      <c r="W4275" s="25">
        <v>892640</v>
      </c>
      <c r="X4275" s="25">
        <v>1142640</v>
      </c>
      <c r="Y4275" s="25">
        <v>992640</v>
      </c>
      <c r="Z4275" s="25">
        <v>1025337</v>
      </c>
      <c r="AA4275" s="25">
        <v>998043</v>
      </c>
      <c r="AB4275" s="25">
        <v>1134592</v>
      </c>
      <c r="AC4275" s="26">
        <v>45152.505756550927</v>
      </c>
      <c r="AD4275" s="27">
        <f>ROW()</f>
        <v>4275</v>
      </c>
      <c r="AE4275" s="27">
        <f>1</f>
        <v>1</v>
      </c>
      <c r="AF4275" s="27">
        <f>SUBTOTAL(109,Tbl_NGF_Data[[#This Row],[Counter]])</f>
        <v>1</v>
      </c>
    </row>
    <row r="4276" spans="2:32" ht="45" x14ac:dyDescent="0.25">
      <c r="B4276" s="21" t="s">
        <v>512</v>
      </c>
      <c r="C4276" s="22" t="s">
        <v>3147</v>
      </c>
      <c r="D4276" s="23">
        <v>9</v>
      </c>
      <c r="E4276" s="22" t="s">
        <v>512</v>
      </c>
      <c r="F4276" s="23">
        <v>9</v>
      </c>
      <c r="G4276" s="22" t="s">
        <v>3147</v>
      </c>
      <c r="H4276" s="22" t="s">
        <v>1327</v>
      </c>
      <c r="I4276" s="23">
        <v>1</v>
      </c>
      <c r="J4276" s="23">
        <v>765</v>
      </c>
      <c r="K4276" s="23" t="s">
        <v>3492</v>
      </c>
      <c r="L4276" s="22" t="s">
        <v>3493</v>
      </c>
      <c r="M4276" s="21" t="s">
        <v>611</v>
      </c>
      <c r="N4276" s="23" t="s">
        <v>1119</v>
      </c>
      <c r="O4276" s="22" t="s">
        <v>1120</v>
      </c>
      <c r="P4276" s="22" t="s">
        <v>1121</v>
      </c>
      <c r="Q4276" s="23" t="s">
        <v>3497</v>
      </c>
      <c r="R4276" s="22" t="s">
        <v>3498</v>
      </c>
      <c r="S4276" s="21" t="s">
        <v>613</v>
      </c>
      <c r="T4276" s="23" t="s">
        <v>3499</v>
      </c>
      <c r="U4276" s="24" t="s">
        <v>17</v>
      </c>
      <c r="V4276" s="23">
        <v>200</v>
      </c>
      <c r="W4276" s="25">
        <v>381054.35999999993</v>
      </c>
      <c r="X4276" s="25">
        <v>927467.41</v>
      </c>
      <c r="Y4276" s="25">
        <v>836817.95</v>
      </c>
      <c r="Z4276" s="25">
        <v>660353.76000000013</v>
      </c>
      <c r="AA4276" s="25">
        <v>495141.59999999986</v>
      </c>
      <c r="AB4276" s="25">
        <v>434202.97999999992</v>
      </c>
      <c r="AC4276" s="26">
        <v>45152.505756550927</v>
      </c>
      <c r="AD4276" s="27">
        <f>ROW()</f>
        <v>4276</v>
      </c>
      <c r="AE4276" s="27">
        <f>1</f>
        <v>1</v>
      </c>
      <c r="AF4276" s="27">
        <f>SUBTOTAL(109,Tbl_NGF_Data[[#This Row],[Counter]])</f>
        <v>1</v>
      </c>
    </row>
    <row r="4277" spans="2:32" ht="45" x14ac:dyDescent="0.25">
      <c r="B4277" s="21" t="s">
        <v>512</v>
      </c>
      <c r="C4277" s="22" t="s">
        <v>3147</v>
      </c>
      <c r="D4277" s="23">
        <v>9</v>
      </c>
      <c r="E4277" s="22" t="s">
        <v>512</v>
      </c>
      <c r="F4277" s="23">
        <v>9</v>
      </c>
      <c r="G4277" s="22" t="s">
        <v>3147</v>
      </c>
      <c r="H4277" s="22" t="s">
        <v>1327</v>
      </c>
      <c r="I4277" s="23">
        <v>1</v>
      </c>
      <c r="J4277" s="23">
        <v>765</v>
      </c>
      <c r="K4277" s="23" t="s">
        <v>3492</v>
      </c>
      <c r="L4277" s="22" t="s">
        <v>3493</v>
      </c>
      <c r="M4277" s="21" t="s">
        <v>611</v>
      </c>
      <c r="N4277" s="23" t="s">
        <v>1119</v>
      </c>
      <c r="O4277" s="22" t="s">
        <v>1120</v>
      </c>
      <c r="P4277" s="22" t="s">
        <v>1121</v>
      </c>
      <c r="Q4277" s="23" t="s">
        <v>3497</v>
      </c>
      <c r="R4277" s="22" t="s">
        <v>3498</v>
      </c>
      <c r="S4277" s="21" t="s">
        <v>613</v>
      </c>
      <c r="T4277" s="23" t="s">
        <v>3499</v>
      </c>
      <c r="U4277" s="24" t="s">
        <v>18</v>
      </c>
      <c r="V4277" s="23">
        <v>220</v>
      </c>
      <c r="W4277" s="25">
        <v>511585.64000000007</v>
      </c>
      <c r="X4277" s="25">
        <v>215172.58999999997</v>
      </c>
      <c r="Y4277" s="25">
        <v>155822.05000000005</v>
      </c>
      <c r="Z4277" s="25">
        <v>364983.23999999987</v>
      </c>
      <c r="AA4277" s="25">
        <v>502901.40000000014</v>
      </c>
      <c r="AB4277" s="25">
        <v>700389.02</v>
      </c>
      <c r="AC4277" s="26">
        <v>45152.505756550927</v>
      </c>
      <c r="AD4277" s="27">
        <f>ROW()</f>
        <v>4277</v>
      </c>
      <c r="AE4277" s="27">
        <f>1</f>
        <v>1</v>
      </c>
      <c r="AF4277" s="27">
        <f>SUBTOTAL(109,Tbl_NGF_Data[[#This Row],[Counter]])</f>
        <v>1</v>
      </c>
    </row>
    <row r="4278" spans="2:32" ht="45" x14ac:dyDescent="0.25">
      <c r="B4278" s="21" t="s">
        <v>512</v>
      </c>
      <c r="C4278" s="22" t="s">
        <v>3147</v>
      </c>
      <c r="D4278" s="23">
        <v>9</v>
      </c>
      <c r="E4278" s="22" t="s">
        <v>512</v>
      </c>
      <c r="F4278" s="23">
        <v>9</v>
      </c>
      <c r="G4278" s="22" t="s">
        <v>3147</v>
      </c>
      <c r="H4278" s="22" t="s">
        <v>1327</v>
      </c>
      <c r="I4278" s="23">
        <v>1</v>
      </c>
      <c r="J4278" s="23">
        <v>765</v>
      </c>
      <c r="K4278" s="23" t="s">
        <v>3492</v>
      </c>
      <c r="L4278" s="22" t="s">
        <v>3493</v>
      </c>
      <c r="M4278" s="21" t="s">
        <v>611</v>
      </c>
      <c r="N4278" s="23" t="s">
        <v>1119</v>
      </c>
      <c r="O4278" s="22" t="s">
        <v>1120</v>
      </c>
      <c r="P4278" s="22" t="s">
        <v>1121</v>
      </c>
      <c r="Q4278" s="23" t="s">
        <v>3497</v>
      </c>
      <c r="R4278" s="22" t="s">
        <v>3498</v>
      </c>
      <c r="S4278" s="21" t="s">
        <v>613</v>
      </c>
      <c r="T4278" s="23" t="s">
        <v>3499</v>
      </c>
      <c r="U4278" s="24" t="s">
        <v>19</v>
      </c>
      <c r="V4278" s="23">
        <v>500</v>
      </c>
      <c r="W4278" s="25">
        <v>1157476.92</v>
      </c>
      <c r="X4278" s="25">
        <v>1473778.36</v>
      </c>
      <c r="Y4278" s="25">
        <v>1502508.6</v>
      </c>
      <c r="Z4278" s="25">
        <v>894551.84</v>
      </c>
      <c r="AA4278" s="25">
        <v>1212827.6399999999</v>
      </c>
      <c r="AB4278" s="25">
        <v>1460404.88</v>
      </c>
      <c r="AC4278" s="26">
        <v>45152.505756550927</v>
      </c>
      <c r="AD4278" s="27">
        <f>ROW()</f>
        <v>4278</v>
      </c>
      <c r="AE4278" s="27">
        <f>1</f>
        <v>1</v>
      </c>
      <c r="AF4278" s="27">
        <f>SUBTOTAL(109,Tbl_NGF_Data[[#This Row],[Counter]])</f>
        <v>1</v>
      </c>
    </row>
    <row r="4279" spans="2:32" ht="60" x14ac:dyDescent="0.25">
      <c r="B4279" s="21" t="s">
        <v>512</v>
      </c>
      <c r="C4279" s="22" t="s">
        <v>3147</v>
      </c>
      <c r="D4279" s="23">
        <v>9</v>
      </c>
      <c r="E4279" s="22" t="s">
        <v>512</v>
      </c>
      <c r="F4279" s="23">
        <v>9</v>
      </c>
      <c r="G4279" s="22" t="s">
        <v>3147</v>
      </c>
      <c r="H4279" s="22" t="s">
        <v>1327</v>
      </c>
      <c r="I4279" s="23">
        <v>1</v>
      </c>
      <c r="J4279" s="23">
        <v>765</v>
      </c>
      <c r="K4279" s="23" t="s">
        <v>3492</v>
      </c>
      <c r="L4279" s="22" t="s">
        <v>3493</v>
      </c>
      <c r="M4279" s="21" t="s">
        <v>611</v>
      </c>
      <c r="N4279" s="23" t="s">
        <v>1119</v>
      </c>
      <c r="O4279" s="22" t="s">
        <v>1120</v>
      </c>
      <c r="P4279" s="22" t="s">
        <v>1121</v>
      </c>
      <c r="Q4279" s="23" t="s">
        <v>3181</v>
      </c>
      <c r="R4279" s="22" t="s">
        <v>3182</v>
      </c>
      <c r="S4279" s="21" t="s">
        <v>548</v>
      </c>
      <c r="T4279" s="23" t="s">
        <v>3500</v>
      </c>
      <c r="U4279" s="24" t="s">
        <v>15</v>
      </c>
      <c r="V4279" s="23">
        <v>100</v>
      </c>
      <c r="W4279" s="25">
        <v>0</v>
      </c>
      <c r="X4279" s="25">
        <v>0</v>
      </c>
      <c r="Y4279" s="25">
        <v>0</v>
      </c>
      <c r="Z4279" s="25">
        <v>0</v>
      </c>
      <c r="AA4279" s="25">
        <v>0</v>
      </c>
      <c r="AB4279" s="25">
        <v>2657023.19</v>
      </c>
      <c r="AC4279" s="26">
        <v>45152.505756550927</v>
      </c>
      <c r="AD4279" s="27">
        <f>ROW()</f>
        <v>4279</v>
      </c>
      <c r="AE4279" s="27">
        <f>1</f>
        <v>1</v>
      </c>
      <c r="AF4279" s="27">
        <f>SUBTOTAL(109,Tbl_NGF_Data[[#This Row],[Counter]])</f>
        <v>1</v>
      </c>
    </row>
    <row r="4280" spans="2:32" ht="60" x14ac:dyDescent="0.25">
      <c r="B4280" s="21" t="s">
        <v>512</v>
      </c>
      <c r="C4280" s="22" t="s">
        <v>3147</v>
      </c>
      <c r="D4280" s="23">
        <v>9</v>
      </c>
      <c r="E4280" s="22" t="s">
        <v>512</v>
      </c>
      <c r="F4280" s="23">
        <v>9</v>
      </c>
      <c r="G4280" s="22" t="s">
        <v>3147</v>
      </c>
      <c r="H4280" s="22" t="s">
        <v>1327</v>
      </c>
      <c r="I4280" s="23">
        <v>1</v>
      </c>
      <c r="J4280" s="23">
        <v>765</v>
      </c>
      <c r="K4280" s="23" t="s">
        <v>3492</v>
      </c>
      <c r="L4280" s="22" t="s">
        <v>3493</v>
      </c>
      <c r="M4280" s="21" t="s">
        <v>611</v>
      </c>
      <c r="N4280" s="23" t="s">
        <v>1119</v>
      </c>
      <c r="O4280" s="22" t="s">
        <v>1120</v>
      </c>
      <c r="P4280" s="22" t="s">
        <v>1121</v>
      </c>
      <c r="Q4280" s="23" t="s">
        <v>3181</v>
      </c>
      <c r="R4280" s="22" t="s">
        <v>3182</v>
      </c>
      <c r="S4280" s="21" t="s">
        <v>548</v>
      </c>
      <c r="T4280" s="23" t="s">
        <v>3500</v>
      </c>
      <c r="U4280" s="24" t="s">
        <v>16</v>
      </c>
      <c r="V4280" s="23">
        <v>135</v>
      </c>
      <c r="W4280" s="25">
        <v>0</v>
      </c>
      <c r="X4280" s="25">
        <v>0</v>
      </c>
      <c r="Y4280" s="25">
        <v>0</v>
      </c>
      <c r="Z4280" s="25">
        <v>0</v>
      </c>
      <c r="AA4280" s="25">
        <v>0</v>
      </c>
      <c r="AB4280" s="25">
        <v>2650000</v>
      </c>
      <c r="AC4280" s="26">
        <v>45152.505756550927</v>
      </c>
      <c r="AD4280" s="27">
        <f>ROW()</f>
        <v>4280</v>
      </c>
      <c r="AE4280" s="27">
        <f>1</f>
        <v>1</v>
      </c>
      <c r="AF4280" s="27">
        <f>SUBTOTAL(109,Tbl_NGF_Data[[#This Row],[Counter]])</f>
        <v>1</v>
      </c>
    </row>
    <row r="4281" spans="2:32" ht="60" x14ac:dyDescent="0.25">
      <c r="B4281" s="21" t="s">
        <v>512</v>
      </c>
      <c r="C4281" s="22" t="s">
        <v>3147</v>
      </c>
      <c r="D4281" s="23">
        <v>9</v>
      </c>
      <c r="E4281" s="22" t="s">
        <v>512</v>
      </c>
      <c r="F4281" s="23">
        <v>9</v>
      </c>
      <c r="G4281" s="22" t="s">
        <v>3147</v>
      </c>
      <c r="H4281" s="22" t="s">
        <v>1327</v>
      </c>
      <c r="I4281" s="23">
        <v>1</v>
      </c>
      <c r="J4281" s="23">
        <v>765</v>
      </c>
      <c r="K4281" s="23" t="s">
        <v>3492</v>
      </c>
      <c r="L4281" s="22" t="s">
        <v>3493</v>
      </c>
      <c r="M4281" s="21" t="s">
        <v>611</v>
      </c>
      <c r="N4281" s="23" t="s">
        <v>1119</v>
      </c>
      <c r="O4281" s="22" t="s">
        <v>1120</v>
      </c>
      <c r="P4281" s="22" t="s">
        <v>1121</v>
      </c>
      <c r="Q4281" s="23" t="s">
        <v>3181</v>
      </c>
      <c r="R4281" s="22" t="s">
        <v>3182</v>
      </c>
      <c r="S4281" s="21" t="s">
        <v>548</v>
      </c>
      <c r="T4281" s="23" t="s">
        <v>3500</v>
      </c>
      <c r="U4281" s="24" t="s">
        <v>17</v>
      </c>
      <c r="V4281" s="23">
        <v>200</v>
      </c>
      <c r="W4281" s="25">
        <v>0</v>
      </c>
      <c r="X4281" s="25">
        <v>0</v>
      </c>
      <c r="Y4281" s="25">
        <v>0</v>
      </c>
      <c r="Z4281" s="25">
        <v>0</v>
      </c>
      <c r="AA4281" s="25">
        <v>0</v>
      </c>
      <c r="AB4281" s="25">
        <v>16577.09</v>
      </c>
      <c r="AC4281" s="26">
        <v>45152.505756550927</v>
      </c>
      <c r="AD4281" s="27">
        <f>ROW()</f>
        <v>4281</v>
      </c>
      <c r="AE4281" s="27">
        <f>1</f>
        <v>1</v>
      </c>
      <c r="AF4281" s="27">
        <f>SUBTOTAL(109,Tbl_NGF_Data[[#This Row],[Counter]])</f>
        <v>1</v>
      </c>
    </row>
    <row r="4282" spans="2:32" ht="60" x14ac:dyDescent="0.25">
      <c r="B4282" s="21" t="s">
        <v>512</v>
      </c>
      <c r="C4282" s="22" t="s">
        <v>3147</v>
      </c>
      <c r="D4282" s="23">
        <v>9</v>
      </c>
      <c r="E4282" s="22" t="s">
        <v>512</v>
      </c>
      <c r="F4282" s="23">
        <v>9</v>
      </c>
      <c r="G4282" s="22" t="s">
        <v>3147</v>
      </c>
      <c r="H4282" s="22" t="s">
        <v>1327</v>
      </c>
      <c r="I4282" s="23">
        <v>1</v>
      </c>
      <c r="J4282" s="23">
        <v>765</v>
      </c>
      <c r="K4282" s="23" t="s">
        <v>3492</v>
      </c>
      <c r="L4282" s="22" t="s">
        <v>3493</v>
      </c>
      <c r="M4282" s="21" t="s">
        <v>611</v>
      </c>
      <c r="N4282" s="23" t="s">
        <v>1119</v>
      </c>
      <c r="O4282" s="22" t="s">
        <v>1120</v>
      </c>
      <c r="P4282" s="22" t="s">
        <v>1121</v>
      </c>
      <c r="Q4282" s="23" t="s">
        <v>3181</v>
      </c>
      <c r="R4282" s="22" t="s">
        <v>3182</v>
      </c>
      <c r="S4282" s="21" t="s">
        <v>548</v>
      </c>
      <c r="T4282" s="23" t="s">
        <v>3500</v>
      </c>
      <c r="U4282" s="24" t="s">
        <v>18</v>
      </c>
      <c r="V4282" s="23">
        <v>220</v>
      </c>
      <c r="W4282" s="25">
        <v>0</v>
      </c>
      <c r="X4282" s="25">
        <v>0</v>
      </c>
      <c r="Y4282" s="25">
        <v>0</v>
      </c>
      <c r="Z4282" s="25">
        <v>0</v>
      </c>
      <c r="AA4282" s="25">
        <v>0</v>
      </c>
      <c r="AB4282" s="25">
        <v>2633422.91</v>
      </c>
      <c r="AC4282" s="26">
        <v>45152.505756550927</v>
      </c>
      <c r="AD4282" s="27">
        <f>ROW()</f>
        <v>4282</v>
      </c>
      <c r="AE4282" s="27">
        <f>1</f>
        <v>1</v>
      </c>
      <c r="AF4282" s="27">
        <f>SUBTOTAL(109,Tbl_NGF_Data[[#This Row],[Counter]])</f>
        <v>1</v>
      </c>
    </row>
    <row r="4283" spans="2:32" ht="60" x14ac:dyDescent="0.25">
      <c r="B4283" s="21" t="s">
        <v>512</v>
      </c>
      <c r="C4283" s="22" t="s">
        <v>3147</v>
      </c>
      <c r="D4283" s="23">
        <v>9</v>
      </c>
      <c r="E4283" s="22" t="s">
        <v>512</v>
      </c>
      <c r="F4283" s="23">
        <v>9</v>
      </c>
      <c r="G4283" s="22" t="s">
        <v>3147</v>
      </c>
      <c r="H4283" s="22" t="s">
        <v>1327</v>
      </c>
      <c r="I4283" s="23">
        <v>1</v>
      </c>
      <c r="J4283" s="23">
        <v>765</v>
      </c>
      <c r="K4283" s="23" t="s">
        <v>3492</v>
      </c>
      <c r="L4283" s="22" t="s">
        <v>3493</v>
      </c>
      <c r="M4283" s="21" t="s">
        <v>611</v>
      </c>
      <c r="N4283" s="23" t="s">
        <v>1119</v>
      </c>
      <c r="O4283" s="22" t="s">
        <v>1120</v>
      </c>
      <c r="P4283" s="22" t="s">
        <v>1121</v>
      </c>
      <c r="Q4283" s="23" t="s">
        <v>3181</v>
      </c>
      <c r="R4283" s="22" t="s">
        <v>3182</v>
      </c>
      <c r="S4283" s="21" t="s">
        <v>548</v>
      </c>
      <c r="T4283" s="23" t="s">
        <v>3500</v>
      </c>
      <c r="U4283" s="24" t="s">
        <v>19</v>
      </c>
      <c r="V4283" s="23">
        <v>500</v>
      </c>
      <c r="W4283" s="25">
        <v>0</v>
      </c>
      <c r="X4283" s="25">
        <v>0</v>
      </c>
      <c r="Y4283" s="25">
        <v>0</v>
      </c>
      <c r="Z4283" s="25">
        <v>0</v>
      </c>
      <c r="AA4283" s="25">
        <v>0</v>
      </c>
      <c r="AB4283" s="25">
        <v>23600.28</v>
      </c>
      <c r="AC4283" s="26">
        <v>45152.505756550927</v>
      </c>
      <c r="AD4283" s="27">
        <f>ROW()</f>
        <v>4283</v>
      </c>
      <c r="AE4283" s="27">
        <f>1</f>
        <v>1</v>
      </c>
      <c r="AF4283" s="27">
        <f>SUBTOTAL(109,Tbl_NGF_Data[[#This Row],[Counter]])</f>
        <v>1</v>
      </c>
    </row>
    <row r="4284" spans="2:32" ht="45" x14ac:dyDescent="0.25">
      <c r="B4284" s="21" t="s">
        <v>512</v>
      </c>
      <c r="C4284" s="22" t="s">
        <v>3147</v>
      </c>
      <c r="D4284" s="23">
        <v>9</v>
      </c>
      <c r="E4284" s="22" t="s">
        <v>512</v>
      </c>
      <c r="F4284" s="23">
        <v>9</v>
      </c>
      <c r="G4284" s="22" t="s">
        <v>3147</v>
      </c>
      <c r="H4284" s="22" t="s">
        <v>1327</v>
      </c>
      <c r="I4284" s="23">
        <v>1</v>
      </c>
      <c r="J4284" s="23">
        <v>765</v>
      </c>
      <c r="K4284" s="23" t="s">
        <v>3492</v>
      </c>
      <c r="L4284" s="22" t="s">
        <v>3493</v>
      </c>
      <c r="M4284" s="21" t="s">
        <v>611</v>
      </c>
      <c r="N4284" s="23" t="s">
        <v>1119</v>
      </c>
      <c r="O4284" s="22" t="s">
        <v>1120</v>
      </c>
      <c r="P4284" s="22" t="s">
        <v>1121</v>
      </c>
      <c r="Q4284" s="23" t="s">
        <v>3501</v>
      </c>
      <c r="R4284" s="22" t="s">
        <v>3502</v>
      </c>
      <c r="S4284" s="21" t="s">
        <v>614</v>
      </c>
      <c r="T4284" s="23" t="s">
        <v>3503</v>
      </c>
      <c r="U4284" s="24" t="s">
        <v>15</v>
      </c>
      <c r="V4284" s="23">
        <v>100</v>
      </c>
      <c r="W4284" s="25">
        <v>0</v>
      </c>
      <c r="X4284" s="25">
        <v>0</v>
      </c>
      <c r="Y4284" s="25">
        <v>0</v>
      </c>
      <c r="Z4284" s="25">
        <v>0</v>
      </c>
      <c r="AA4284" s="25">
        <v>23354.98</v>
      </c>
      <c r="AB4284" s="25">
        <v>17352.98</v>
      </c>
      <c r="AC4284" s="26">
        <v>45152.505756550927</v>
      </c>
      <c r="AD4284" s="27">
        <f>ROW()</f>
        <v>4284</v>
      </c>
      <c r="AE4284" s="27">
        <f>1</f>
        <v>1</v>
      </c>
      <c r="AF4284" s="27">
        <f>SUBTOTAL(109,Tbl_NGF_Data[[#This Row],[Counter]])</f>
        <v>1</v>
      </c>
    </row>
    <row r="4285" spans="2:32" ht="60" x14ac:dyDescent="0.25">
      <c r="B4285" s="21" t="s">
        <v>512</v>
      </c>
      <c r="C4285" s="22" t="s">
        <v>3147</v>
      </c>
      <c r="D4285" s="23">
        <v>9</v>
      </c>
      <c r="E4285" s="22" t="s">
        <v>512</v>
      </c>
      <c r="F4285" s="23">
        <v>9</v>
      </c>
      <c r="G4285" s="22" t="s">
        <v>3147</v>
      </c>
      <c r="H4285" s="22" t="s">
        <v>1327</v>
      </c>
      <c r="I4285" s="23">
        <v>1</v>
      </c>
      <c r="J4285" s="23">
        <v>765</v>
      </c>
      <c r="K4285" s="23" t="s">
        <v>3492</v>
      </c>
      <c r="L4285" s="22" t="s">
        <v>3493</v>
      </c>
      <c r="M4285" s="21" t="s">
        <v>611</v>
      </c>
      <c r="N4285" s="23" t="s">
        <v>1119</v>
      </c>
      <c r="O4285" s="22" t="s">
        <v>1120</v>
      </c>
      <c r="P4285" s="22" t="s">
        <v>1121</v>
      </c>
      <c r="Q4285" s="23" t="s">
        <v>3504</v>
      </c>
      <c r="R4285" s="22" t="s">
        <v>3505</v>
      </c>
      <c r="S4285" s="21" t="s">
        <v>615</v>
      </c>
      <c r="T4285" s="23" t="s">
        <v>3506</v>
      </c>
      <c r="U4285" s="24" t="s">
        <v>15</v>
      </c>
      <c r="V4285" s="23">
        <v>100</v>
      </c>
      <c r="W4285" s="25">
        <v>988482.12</v>
      </c>
      <c r="X4285" s="25">
        <v>1131667.99</v>
      </c>
      <c r="Y4285" s="25">
        <v>1236765.0900000001</v>
      </c>
      <c r="Z4285" s="25">
        <v>1303741.3500000001</v>
      </c>
      <c r="AA4285" s="25">
        <v>1365815.42</v>
      </c>
      <c r="AB4285" s="25">
        <v>1419985.53</v>
      </c>
      <c r="AC4285" s="26">
        <v>45152.505756550927</v>
      </c>
      <c r="AD4285" s="27">
        <f>ROW()</f>
        <v>4285</v>
      </c>
      <c r="AE4285" s="27">
        <f>1</f>
        <v>1</v>
      </c>
      <c r="AF4285" s="27">
        <f>SUBTOTAL(109,Tbl_NGF_Data[[#This Row],[Counter]])</f>
        <v>1</v>
      </c>
    </row>
    <row r="4286" spans="2:32" ht="60" x14ac:dyDescent="0.25">
      <c r="B4286" s="21" t="s">
        <v>512</v>
      </c>
      <c r="C4286" s="22" t="s">
        <v>3147</v>
      </c>
      <c r="D4286" s="23">
        <v>9</v>
      </c>
      <c r="E4286" s="22" t="s">
        <v>512</v>
      </c>
      <c r="F4286" s="23">
        <v>9</v>
      </c>
      <c r="G4286" s="22" t="s">
        <v>3147</v>
      </c>
      <c r="H4286" s="22" t="s">
        <v>1327</v>
      </c>
      <c r="I4286" s="23">
        <v>1</v>
      </c>
      <c r="J4286" s="23">
        <v>765</v>
      </c>
      <c r="K4286" s="23" t="s">
        <v>3492</v>
      </c>
      <c r="L4286" s="22" t="s">
        <v>3493</v>
      </c>
      <c r="M4286" s="21" t="s">
        <v>611</v>
      </c>
      <c r="N4286" s="23" t="s">
        <v>1119</v>
      </c>
      <c r="O4286" s="22" t="s">
        <v>1120</v>
      </c>
      <c r="P4286" s="22" t="s">
        <v>1121</v>
      </c>
      <c r="Q4286" s="23" t="s">
        <v>3504</v>
      </c>
      <c r="R4286" s="22" t="s">
        <v>3505</v>
      </c>
      <c r="S4286" s="21" t="s">
        <v>615</v>
      </c>
      <c r="T4286" s="23" t="s">
        <v>3506</v>
      </c>
      <c r="U4286" s="24" t="s">
        <v>16</v>
      </c>
      <c r="V4286" s="23">
        <v>135</v>
      </c>
      <c r="W4286" s="25">
        <v>701142</v>
      </c>
      <c r="X4286" s="25">
        <v>701142</v>
      </c>
      <c r="Y4286" s="25">
        <v>701142</v>
      </c>
      <c r="Z4286" s="25">
        <v>701142</v>
      </c>
      <c r="AA4286" s="25">
        <v>701142</v>
      </c>
      <c r="AB4286" s="25">
        <v>701142</v>
      </c>
      <c r="AC4286" s="26">
        <v>45152.505756550927</v>
      </c>
      <c r="AD4286" s="27">
        <f>ROW()</f>
        <v>4286</v>
      </c>
      <c r="AE4286" s="27">
        <f>1</f>
        <v>1</v>
      </c>
      <c r="AF4286" s="27">
        <f>SUBTOTAL(109,Tbl_NGF_Data[[#This Row],[Counter]])</f>
        <v>1</v>
      </c>
    </row>
    <row r="4287" spans="2:32" ht="60" x14ac:dyDescent="0.25">
      <c r="B4287" s="21" t="s">
        <v>512</v>
      </c>
      <c r="C4287" s="22" t="s">
        <v>3147</v>
      </c>
      <c r="D4287" s="23">
        <v>9</v>
      </c>
      <c r="E4287" s="22" t="s">
        <v>512</v>
      </c>
      <c r="F4287" s="23">
        <v>9</v>
      </c>
      <c r="G4287" s="22" t="s">
        <v>3147</v>
      </c>
      <c r="H4287" s="22" t="s">
        <v>1327</v>
      </c>
      <c r="I4287" s="23">
        <v>1</v>
      </c>
      <c r="J4287" s="23">
        <v>765</v>
      </c>
      <c r="K4287" s="23" t="s">
        <v>3492</v>
      </c>
      <c r="L4287" s="22" t="s">
        <v>3493</v>
      </c>
      <c r="M4287" s="21" t="s">
        <v>611</v>
      </c>
      <c r="N4287" s="23" t="s">
        <v>1119</v>
      </c>
      <c r="O4287" s="22" t="s">
        <v>1120</v>
      </c>
      <c r="P4287" s="22" t="s">
        <v>1121</v>
      </c>
      <c r="Q4287" s="23" t="s">
        <v>3504</v>
      </c>
      <c r="R4287" s="22" t="s">
        <v>3505</v>
      </c>
      <c r="S4287" s="21" t="s">
        <v>615</v>
      </c>
      <c r="T4287" s="23" t="s">
        <v>3506</v>
      </c>
      <c r="U4287" s="24" t="s">
        <v>17</v>
      </c>
      <c r="V4287" s="23">
        <v>200</v>
      </c>
      <c r="W4287" s="25">
        <v>49556.36</v>
      </c>
      <c r="X4287" s="25">
        <v>980.5</v>
      </c>
      <c r="Y4287" s="25">
        <v>3489.0200000000004</v>
      </c>
      <c r="Z4287" s="25">
        <v>0</v>
      </c>
      <c r="AA4287" s="25">
        <v>0</v>
      </c>
      <c r="AB4287" s="25">
        <v>0</v>
      </c>
      <c r="AC4287" s="26">
        <v>45152.505756550927</v>
      </c>
      <c r="AD4287" s="27">
        <f>ROW()</f>
        <v>4287</v>
      </c>
      <c r="AE4287" s="27">
        <f>1</f>
        <v>1</v>
      </c>
      <c r="AF4287" s="27">
        <f>SUBTOTAL(109,Tbl_NGF_Data[[#This Row],[Counter]])</f>
        <v>1</v>
      </c>
    </row>
    <row r="4288" spans="2:32" ht="60" x14ac:dyDescent="0.25">
      <c r="B4288" s="21" t="s">
        <v>512</v>
      </c>
      <c r="C4288" s="22" t="s">
        <v>3147</v>
      </c>
      <c r="D4288" s="23">
        <v>9</v>
      </c>
      <c r="E4288" s="22" t="s">
        <v>512</v>
      </c>
      <c r="F4288" s="23">
        <v>9</v>
      </c>
      <c r="G4288" s="22" t="s">
        <v>3147</v>
      </c>
      <c r="H4288" s="22" t="s">
        <v>1327</v>
      </c>
      <c r="I4288" s="23">
        <v>1</v>
      </c>
      <c r="J4288" s="23">
        <v>765</v>
      </c>
      <c r="K4288" s="23" t="s">
        <v>3492</v>
      </c>
      <c r="L4288" s="22" t="s">
        <v>3493</v>
      </c>
      <c r="M4288" s="21" t="s">
        <v>611</v>
      </c>
      <c r="N4288" s="23" t="s">
        <v>1119</v>
      </c>
      <c r="O4288" s="22" t="s">
        <v>1120</v>
      </c>
      <c r="P4288" s="22" t="s">
        <v>1121</v>
      </c>
      <c r="Q4288" s="23" t="s">
        <v>3504</v>
      </c>
      <c r="R4288" s="22" t="s">
        <v>3505</v>
      </c>
      <c r="S4288" s="21" t="s">
        <v>615</v>
      </c>
      <c r="T4288" s="23" t="s">
        <v>3506</v>
      </c>
      <c r="U4288" s="24" t="s">
        <v>18</v>
      </c>
      <c r="V4288" s="23">
        <v>220</v>
      </c>
      <c r="W4288" s="25">
        <v>651585.64</v>
      </c>
      <c r="X4288" s="25">
        <v>700161.5</v>
      </c>
      <c r="Y4288" s="25">
        <v>697652.98</v>
      </c>
      <c r="Z4288" s="25">
        <v>701142</v>
      </c>
      <c r="AA4288" s="25">
        <v>701142</v>
      </c>
      <c r="AB4288" s="25">
        <v>701142</v>
      </c>
      <c r="AC4288" s="26">
        <v>45152.505756550927</v>
      </c>
      <c r="AD4288" s="27">
        <f>ROW()</f>
        <v>4288</v>
      </c>
      <c r="AE4288" s="27">
        <f>1</f>
        <v>1</v>
      </c>
      <c r="AF4288" s="27">
        <f>SUBTOTAL(109,Tbl_NGF_Data[[#This Row],[Counter]])</f>
        <v>1</v>
      </c>
    </row>
    <row r="4289" spans="2:32" ht="60" x14ac:dyDescent="0.25">
      <c r="B4289" s="21" t="s">
        <v>512</v>
      </c>
      <c r="C4289" s="22" t="s">
        <v>3147</v>
      </c>
      <c r="D4289" s="23">
        <v>9</v>
      </c>
      <c r="E4289" s="22" t="s">
        <v>512</v>
      </c>
      <c r="F4289" s="23">
        <v>9</v>
      </c>
      <c r="G4289" s="22" t="s">
        <v>3147</v>
      </c>
      <c r="H4289" s="22" t="s">
        <v>1327</v>
      </c>
      <c r="I4289" s="23">
        <v>1</v>
      </c>
      <c r="J4289" s="23">
        <v>765</v>
      </c>
      <c r="K4289" s="23" t="s">
        <v>3492</v>
      </c>
      <c r="L4289" s="22" t="s">
        <v>3493</v>
      </c>
      <c r="M4289" s="21" t="s">
        <v>611</v>
      </c>
      <c r="N4289" s="23" t="s">
        <v>1119</v>
      </c>
      <c r="O4289" s="22" t="s">
        <v>1120</v>
      </c>
      <c r="P4289" s="22" t="s">
        <v>1121</v>
      </c>
      <c r="Q4289" s="23" t="s">
        <v>3504</v>
      </c>
      <c r="R4289" s="22" t="s">
        <v>3505</v>
      </c>
      <c r="S4289" s="21" t="s">
        <v>615</v>
      </c>
      <c r="T4289" s="23" t="s">
        <v>3506</v>
      </c>
      <c r="U4289" s="24" t="s">
        <v>19</v>
      </c>
      <c r="V4289" s="23">
        <v>500</v>
      </c>
      <c r="W4289" s="25">
        <v>380974.25</v>
      </c>
      <c r="X4289" s="25">
        <v>144166.37000000002</v>
      </c>
      <c r="Y4289" s="25">
        <v>108586.12000000001</v>
      </c>
      <c r="Z4289" s="25">
        <v>66976.260000000009</v>
      </c>
      <c r="AA4289" s="25">
        <v>62074.07</v>
      </c>
      <c r="AB4289" s="25">
        <v>54170.11</v>
      </c>
      <c r="AC4289" s="26">
        <v>45152.505756550927</v>
      </c>
      <c r="AD4289" s="27">
        <f>ROW()</f>
        <v>4289</v>
      </c>
      <c r="AE4289" s="27">
        <f>1</f>
        <v>1</v>
      </c>
      <c r="AF4289" s="27">
        <f>SUBTOTAL(109,Tbl_NGF_Data[[#This Row],[Counter]])</f>
        <v>1</v>
      </c>
    </row>
    <row r="4290" spans="2:32" ht="45" x14ac:dyDescent="0.25">
      <c r="B4290" s="21" t="s">
        <v>512</v>
      </c>
      <c r="C4290" s="22" t="s">
        <v>3147</v>
      </c>
      <c r="D4290" s="23">
        <v>9</v>
      </c>
      <c r="E4290" s="22" t="s">
        <v>512</v>
      </c>
      <c r="F4290" s="23">
        <v>9</v>
      </c>
      <c r="G4290" s="22" t="s">
        <v>3147</v>
      </c>
      <c r="H4290" s="22" t="s">
        <v>1327</v>
      </c>
      <c r="I4290" s="23">
        <v>1</v>
      </c>
      <c r="J4290" s="23">
        <v>765</v>
      </c>
      <c r="K4290" s="23" t="s">
        <v>3492</v>
      </c>
      <c r="L4290" s="22" t="s">
        <v>3493</v>
      </c>
      <c r="M4290" s="21" t="s">
        <v>611</v>
      </c>
      <c r="N4290" s="23" t="s">
        <v>1119</v>
      </c>
      <c r="O4290" s="22" t="s">
        <v>1120</v>
      </c>
      <c r="P4290" s="22" t="s">
        <v>1121</v>
      </c>
      <c r="Q4290" s="23" t="s">
        <v>3507</v>
      </c>
      <c r="R4290" s="22" t="s">
        <v>3508</v>
      </c>
      <c r="S4290" s="21" t="s">
        <v>616</v>
      </c>
      <c r="T4290" s="23" t="s">
        <v>3509</v>
      </c>
      <c r="U4290" s="24" t="s">
        <v>15</v>
      </c>
      <c r="V4290" s="23">
        <v>100</v>
      </c>
      <c r="W4290" s="25">
        <v>6930901.9900000002</v>
      </c>
      <c r="X4290" s="25">
        <v>11878515.17</v>
      </c>
      <c r="Y4290" s="25">
        <v>25092699.100000001</v>
      </c>
      <c r="Z4290" s="25">
        <v>32768448.699999996</v>
      </c>
      <c r="AA4290" s="25">
        <v>36686278.530000001</v>
      </c>
      <c r="AB4290" s="25">
        <v>36234669.299999997</v>
      </c>
      <c r="AC4290" s="26">
        <v>45152.505756550927</v>
      </c>
      <c r="AD4290" s="27">
        <f>ROW()</f>
        <v>4290</v>
      </c>
      <c r="AE4290" s="27">
        <f>1</f>
        <v>1</v>
      </c>
      <c r="AF4290" s="27">
        <f>SUBTOTAL(109,Tbl_NGF_Data[[#This Row],[Counter]])</f>
        <v>1</v>
      </c>
    </row>
    <row r="4291" spans="2:32" ht="45" x14ac:dyDescent="0.25">
      <c r="B4291" s="21" t="s">
        <v>512</v>
      </c>
      <c r="C4291" s="22" t="s">
        <v>3147</v>
      </c>
      <c r="D4291" s="23">
        <v>9</v>
      </c>
      <c r="E4291" s="22" t="s">
        <v>512</v>
      </c>
      <c r="F4291" s="23">
        <v>9</v>
      </c>
      <c r="G4291" s="22" t="s">
        <v>3147</v>
      </c>
      <c r="H4291" s="22" t="s">
        <v>1327</v>
      </c>
      <c r="I4291" s="23">
        <v>1</v>
      </c>
      <c r="J4291" s="23">
        <v>765</v>
      </c>
      <c r="K4291" s="23" t="s">
        <v>3492</v>
      </c>
      <c r="L4291" s="22" t="s">
        <v>3493</v>
      </c>
      <c r="M4291" s="21" t="s">
        <v>611</v>
      </c>
      <c r="N4291" s="23" t="s">
        <v>1119</v>
      </c>
      <c r="O4291" s="22" t="s">
        <v>1120</v>
      </c>
      <c r="P4291" s="22" t="s">
        <v>1121</v>
      </c>
      <c r="Q4291" s="23" t="s">
        <v>3507</v>
      </c>
      <c r="R4291" s="22" t="s">
        <v>3508</v>
      </c>
      <c r="S4291" s="21" t="s">
        <v>616</v>
      </c>
      <c r="T4291" s="23" t="s">
        <v>3509</v>
      </c>
      <c r="U4291" s="24" t="s">
        <v>16</v>
      </c>
      <c r="V4291" s="23">
        <v>135</v>
      </c>
      <c r="W4291" s="25">
        <v>14392333</v>
      </c>
      <c r="X4291" s="25">
        <v>14392333</v>
      </c>
      <c r="Y4291" s="25">
        <v>14667451</v>
      </c>
      <c r="Z4291" s="25">
        <v>14667451</v>
      </c>
      <c r="AA4291" s="25">
        <v>14898651</v>
      </c>
      <c r="AB4291" s="25">
        <v>21363060</v>
      </c>
      <c r="AC4291" s="26">
        <v>45152.505756550927</v>
      </c>
      <c r="AD4291" s="27">
        <f>ROW()</f>
        <v>4291</v>
      </c>
      <c r="AE4291" s="27">
        <f>1</f>
        <v>1</v>
      </c>
      <c r="AF4291" s="27">
        <f>SUBTOTAL(109,Tbl_NGF_Data[[#This Row],[Counter]])</f>
        <v>1</v>
      </c>
    </row>
    <row r="4292" spans="2:32" ht="45" x14ac:dyDescent="0.25">
      <c r="B4292" s="21" t="s">
        <v>512</v>
      </c>
      <c r="C4292" s="22" t="s">
        <v>3147</v>
      </c>
      <c r="D4292" s="23">
        <v>9</v>
      </c>
      <c r="E4292" s="22" t="s">
        <v>512</v>
      </c>
      <c r="F4292" s="23">
        <v>9</v>
      </c>
      <c r="G4292" s="22" t="s">
        <v>3147</v>
      </c>
      <c r="H4292" s="22" t="s">
        <v>1327</v>
      </c>
      <c r="I4292" s="23">
        <v>1</v>
      </c>
      <c r="J4292" s="23">
        <v>765</v>
      </c>
      <c r="K4292" s="23" t="s">
        <v>3492</v>
      </c>
      <c r="L4292" s="22" t="s">
        <v>3493</v>
      </c>
      <c r="M4292" s="21" t="s">
        <v>611</v>
      </c>
      <c r="N4292" s="23" t="s">
        <v>1119</v>
      </c>
      <c r="O4292" s="22" t="s">
        <v>1120</v>
      </c>
      <c r="P4292" s="22" t="s">
        <v>1121</v>
      </c>
      <c r="Q4292" s="23" t="s">
        <v>3507</v>
      </c>
      <c r="R4292" s="22" t="s">
        <v>3508</v>
      </c>
      <c r="S4292" s="21" t="s">
        <v>616</v>
      </c>
      <c r="T4292" s="23" t="s">
        <v>3509</v>
      </c>
      <c r="U4292" s="24" t="s">
        <v>17</v>
      </c>
      <c r="V4292" s="23">
        <v>200</v>
      </c>
      <c r="W4292" s="25">
        <v>12536649.32</v>
      </c>
      <c r="X4292" s="25">
        <v>10681461.259999992</v>
      </c>
      <c r="Y4292" s="25">
        <v>11729356.51</v>
      </c>
      <c r="Z4292" s="25">
        <v>11168594.360000003</v>
      </c>
      <c r="AA4292" s="25">
        <v>12923580.609999999</v>
      </c>
      <c r="AB4292" s="25">
        <v>13350098.580000004</v>
      </c>
      <c r="AC4292" s="26">
        <v>45152.505756550927</v>
      </c>
      <c r="AD4292" s="27">
        <f>ROW()</f>
        <v>4292</v>
      </c>
      <c r="AE4292" s="27">
        <f>1</f>
        <v>1</v>
      </c>
      <c r="AF4292" s="27">
        <f>SUBTOTAL(109,Tbl_NGF_Data[[#This Row],[Counter]])</f>
        <v>1</v>
      </c>
    </row>
    <row r="4293" spans="2:32" ht="45" x14ac:dyDescent="0.25">
      <c r="B4293" s="21" t="s">
        <v>512</v>
      </c>
      <c r="C4293" s="22" t="s">
        <v>3147</v>
      </c>
      <c r="D4293" s="23">
        <v>9</v>
      </c>
      <c r="E4293" s="22" t="s">
        <v>512</v>
      </c>
      <c r="F4293" s="23">
        <v>9</v>
      </c>
      <c r="G4293" s="22" t="s">
        <v>3147</v>
      </c>
      <c r="H4293" s="22" t="s">
        <v>1327</v>
      </c>
      <c r="I4293" s="23">
        <v>1</v>
      </c>
      <c r="J4293" s="23">
        <v>765</v>
      </c>
      <c r="K4293" s="23" t="s">
        <v>3492</v>
      </c>
      <c r="L4293" s="22" t="s">
        <v>3493</v>
      </c>
      <c r="M4293" s="21" t="s">
        <v>611</v>
      </c>
      <c r="N4293" s="23" t="s">
        <v>1119</v>
      </c>
      <c r="O4293" s="22" t="s">
        <v>1120</v>
      </c>
      <c r="P4293" s="22" t="s">
        <v>1121</v>
      </c>
      <c r="Q4293" s="23" t="s">
        <v>3507</v>
      </c>
      <c r="R4293" s="22" t="s">
        <v>3508</v>
      </c>
      <c r="S4293" s="21" t="s">
        <v>616</v>
      </c>
      <c r="T4293" s="23" t="s">
        <v>3509</v>
      </c>
      <c r="U4293" s="24" t="s">
        <v>18</v>
      </c>
      <c r="V4293" s="23">
        <v>220</v>
      </c>
      <c r="W4293" s="25">
        <v>1855683.6799999997</v>
      </c>
      <c r="X4293" s="25">
        <v>3710871.7400000077</v>
      </c>
      <c r="Y4293" s="25">
        <v>2938094.49</v>
      </c>
      <c r="Z4293" s="25">
        <v>3498856.6399999969</v>
      </c>
      <c r="AA4293" s="25">
        <v>1975070.3900000006</v>
      </c>
      <c r="AB4293" s="25">
        <v>8012961.4199999962</v>
      </c>
      <c r="AC4293" s="26">
        <v>45152.505756550927</v>
      </c>
      <c r="AD4293" s="27">
        <f>ROW()</f>
        <v>4293</v>
      </c>
      <c r="AE4293" s="27">
        <f>1</f>
        <v>1</v>
      </c>
      <c r="AF4293" s="27">
        <f>SUBTOTAL(109,Tbl_NGF_Data[[#This Row],[Counter]])</f>
        <v>1</v>
      </c>
    </row>
    <row r="4294" spans="2:32" ht="45" x14ac:dyDescent="0.25">
      <c r="B4294" s="21" t="s">
        <v>512</v>
      </c>
      <c r="C4294" s="22" t="s">
        <v>3147</v>
      </c>
      <c r="D4294" s="23">
        <v>9</v>
      </c>
      <c r="E4294" s="22" t="s">
        <v>512</v>
      </c>
      <c r="F4294" s="23">
        <v>9</v>
      </c>
      <c r="G4294" s="22" t="s">
        <v>3147</v>
      </c>
      <c r="H4294" s="22" t="s">
        <v>1327</v>
      </c>
      <c r="I4294" s="23">
        <v>1</v>
      </c>
      <c r="J4294" s="23">
        <v>765</v>
      </c>
      <c r="K4294" s="23" t="s">
        <v>3492</v>
      </c>
      <c r="L4294" s="22" t="s">
        <v>3493</v>
      </c>
      <c r="M4294" s="21" t="s">
        <v>611</v>
      </c>
      <c r="N4294" s="23" t="s">
        <v>1119</v>
      </c>
      <c r="O4294" s="22" t="s">
        <v>1120</v>
      </c>
      <c r="P4294" s="22" t="s">
        <v>1121</v>
      </c>
      <c r="Q4294" s="23" t="s">
        <v>3507</v>
      </c>
      <c r="R4294" s="22" t="s">
        <v>3508</v>
      </c>
      <c r="S4294" s="21" t="s">
        <v>616</v>
      </c>
      <c r="T4294" s="23" t="s">
        <v>3509</v>
      </c>
      <c r="U4294" s="24" t="s">
        <v>19</v>
      </c>
      <c r="V4294" s="23">
        <v>500</v>
      </c>
      <c r="W4294" s="25">
        <v>15731067.35</v>
      </c>
      <c r="X4294" s="25">
        <v>15629074.439999999</v>
      </c>
      <c r="Y4294" s="25">
        <v>24943540.439999998</v>
      </c>
      <c r="Z4294" s="25">
        <v>18844343.960000001</v>
      </c>
      <c r="AA4294" s="25">
        <v>16841410.439999998</v>
      </c>
      <c r="AB4294" s="25">
        <v>12898489.350000001</v>
      </c>
      <c r="AC4294" s="26">
        <v>45152.505756550927</v>
      </c>
      <c r="AD4294" s="27">
        <f>ROW()</f>
        <v>4294</v>
      </c>
      <c r="AE4294" s="27">
        <f>1</f>
        <v>1</v>
      </c>
      <c r="AF4294" s="27">
        <f>SUBTOTAL(109,Tbl_NGF_Data[[#This Row],[Counter]])</f>
        <v>1</v>
      </c>
    </row>
    <row r="4295" spans="2:32" ht="45" x14ac:dyDescent="0.25">
      <c r="B4295" s="21" t="s">
        <v>512</v>
      </c>
      <c r="C4295" s="22" t="s">
        <v>3147</v>
      </c>
      <c r="D4295" s="23">
        <v>9</v>
      </c>
      <c r="E4295" s="22" t="s">
        <v>512</v>
      </c>
      <c r="F4295" s="23">
        <v>9</v>
      </c>
      <c r="G4295" s="22" t="s">
        <v>3147</v>
      </c>
      <c r="H4295" s="22" t="s">
        <v>1327</v>
      </c>
      <c r="I4295" s="23">
        <v>1</v>
      </c>
      <c r="J4295" s="23">
        <v>765</v>
      </c>
      <c r="K4295" s="23" t="s">
        <v>3492</v>
      </c>
      <c r="L4295" s="22" t="s">
        <v>3493</v>
      </c>
      <c r="M4295" s="21" t="s">
        <v>611</v>
      </c>
      <c r="N4295" s="23" t="s">
        <v>1119</v>
      </c>
      <c r="O4295" s="22" t="s">
        <v>1120</v>
      </c>
      <c r="P4295" s="22" t="s">
        <v>1121</v>
      </c>
      <c r="Q4295" s="23" t="s">
        <v>3510</v>
      </c>
      <c r="R4295" s="22" t="s">
        <v>3511</v>
      </c>
      <c r="S4295" s="21" t="s">
        <v>617</v>
      </c>
      <c r="T4295" s="23" t="s">
        <v>3512</v>
      </c>
      <c r="U4295" s="24" t="s">
        <v>15</v>
      </c>
      <c r="V4295" s="23">
        <v>100</v>
      </c>
      <c r="W4295" s="25">
        <v>0</v>
      </c>
      <c r="X4295" s="25">
        <v>0</v>
      </c>
      <c r="Y4295" s="25">
        <v>0</v>
      </c>
      <c r="Z4295" s="25">
        <v>2545389</v>
      </c>
      <c r="AA4295" s="25">
        <v>4693138</v>
      </c>
      <c r="AB4295" s="25">
        <v>1062951.71</v>
      </c>
      <c r="AC4295" s="26">
        <v>45152.505756550927</v>
      </c>
      <c r="AD4295" s="27">
        <f>ROW()</f>
        <v>4295</v>
      </c>
      <c r="AE4295" s="27">
        <f>1</f>
        <v>1</v>
      </c>
      <c r="AF4295" s="27">
        <f>SUBTOTAL(109,Tbl_NGF_Data[[#This Row],[Counter]])</f>
        <v>1</v>
      </c>
    </row>
    <row r="4296" spans="2:32" ht="45" x14ac:dyDescent="0.25">
      <c r="B4296" s="21" t="s">
        <v>512</v>
      </c>
      <c r="C4296" s="22" t="s">
        <v>3147</v>
      </c>
      <c r="D4296" s="23">
        <v>9</v>
      </c>
      <c r="E4296" s="22" t="s">
        <v>512</v>
      </c>
      <c r="F4296" s="23">
        <v>9</v>
      </c>
      <c r="G4296" s="22" t="s">
        <v>3147</v>
      </c>
      <c r="H4296" s="22" t="s">
        <v>1327</v>
      </c>
      <c r="I4296" s="23">
        <v>1</v>
      </c>
      <c r="J4296" s="23">
        <v>765</v>
      </c>
      <c r="K4296" s="23" t="s">
        <v>3492</v>
      </c>
      <c r="L4296" s="22" t="s">
        <v>3493</v>
      </c>
      <c r="M4296" s="21" t="s">
        <v>611</v>
      </c>
      <c r="N4296" s="23" t="s">
        <v>1119</v>
      </c>
      <c r="O4296" s="22" t="s">
        <v>1120</v>
      </c>
      <c r="P4296" s="22" t="s">
        <v>1121</v>
      </c>
      <c r="Q4296" s="23" t="s">
        <v>3510</v>
      </c>
      <c r="R4296" s="22" t="s">
        <v>3511</v>
      </c>
      <c r="S4296" s="21" t="s">
        <v>617</v>
      </c>
      <c r="T4296" s="23" t="s">
        <v>3512</v>
      </c>
      <c r="U4296" s="24" t="s">
        <v>16</v>
      </c>
      <c r="V4296" s="23">
        <v>135</v>
      </c>
      <c r="W4296" s="25">
        <v>13938415</v>
      </c>
      <c r="X4296" s="25">
        <v>11638415</v>
      </c>
      <c r="Y4296" s="25">
        <v>11638415</v>
      </c>
      <c r="Z4296" s="25">
        <v>12817303</v>
      </c>
      <c r="AA4296" s="25">
        <v>15779841</v>
      </c>
      <c r="AB4296" s="25">
        <v>17409219</v>
      </c>
      <c r="AC4296" s="26">
        <v>45152.505756550927</v>
      </c>
      <c r="AD4296" s="27">
        <f>ROW()</f>
        <v>4296</v>
      </c>
      <c r="AE4296" s="27">
        <f>1</f>
        <v>1</v>
      </c>
      <c r="AF4296" s="27">
        <f>SUBTOTAL(109,Tbl_NGF_Data[[#This Row],[Counter]])</f>
        <v>1</v>
      </c>
    </row>
    <row r="4297" spans="2:32" ht="45" x14ac:dyDescent="0.25">
      <c r="B4297" s="21" t="s">
        <v>512</v>
      </c>
      <c r="C4297" s="22" t="s">
        <v>3147</v>
      </c>
      <c r="D4297" s="23">
        <v>9</v>
      </c>
      <c r="E4297" s="22" t="s">
        <v>512</v>
      </c>
      <c r="F4297" s="23">
        <v>9</v>
      </c>
      <c r="G4297" s="22" t="s">
        <v>3147</v>
      </c>
      <c r="H4297" s="22" t="s">
        <v>1327</v>
      </c>
      <c r="I4297" s="23">
        <v>1</v>
      </c>
      <c r="J4297" s="23">
        <v>765</v>
      </c>
      <c r="K4297" s="23" t="s">
        <v>3492</v>
      </c>
      <c r="L4297" s="22" t="s">
        <v>3493</v>
      </c>
      <c r="M4297" s="21" t="s">
        <v>611</v>
      </c>
      <c r="N4297" s="23" t="s">
        <v>1119</v>
      </c>
      <c r="O4297" s="22" t="s">
        <v>1120</v>
      </c>
      <c r="P4297" s="22" t="s">
        <v>1121</v>
      </c>
      <c r="Q4297" s="23" t="s">
        <v>3510</v>
      </c>
      <c r="R4297" s="22" t="s">
        <v>3511</v>
      </c>
      <c r="S4297" s="21" t="s">
        <v>617</v>
      </c>
      <c r="T4297" s="23" t="s">
        <v>3512</v>
      </c>
      <c r="U4297" s="24" t="s">
        <v>17</v>
      </c>
      <c r="V4297" s="23">
        <v>200</v>
      </c>
      <c r="W4297" s="25">
        <v>12579600.65</v>
      </c>
      <c r="X4297" s="25">
        <v>11012454</v>
      </c>
      <c r="Y4297" s="25">
        <v>11523413</v>
      </c>
      <c r="Z4297" s="25">
        <v>12817303</v>
      </c>
      <c r="AA4297" s="25">
        <v>11638414.999999998</v>
      </c>
      <c r="AB4297" s="25">
        <v>16821994.289999999</v>
      </c>
      <c r="AC4297" s="26">
        <v>45152.505756550927</v>
      </c>
      <c r="AD4297" s="27">
        <f>ROW()</f>
        <v>4297</v>
      </c>
      <c r="AE4297" s="27">
        <f>1</f>
        <v>1</v>
      </c>
      <c r="AF4297" s="27">
        <f>SUBTOTAL(109,Tbl_NGF_Data[[#This Row],[Counter]])</f>
        <v>1</v>
      </c>
    </row>
    <row r="4298" spans="2:32" ht="45" x14ac:dyDescent="0.25">
      <c r="B4298" s="21" t="s">
        <v>512</v>
      </c>
      <c r="C4298" s="22" t="s">
        <v>3147</v>
      </c>
      <c r="D4298" s="23">
        <v>9</v>
      </c>
      <c r="E4298" s="22" t="s">
        <v>512</v>
      </c>
      <c r="F4298" s="23">
        <v>9</v>
      </c>
      <c r="G4298" s="22" t="s">
        <v>3147</v>
      </c>
      <c r="H4298" s="22" t="s">
        <v>1327</v>
      </c>
      <c r="I4298" s="23">
        <v>1</v>
      </c>
      <c r="J4298" s="23">
        <v>765</v>
      </c>
      <c r="K4298" s="23" t="s">
        <v>3492</v>
      </c>
      <c r="L4298" s="22" t="s">
        <v>3493</v>
      </c>
      <c r="M4298" s="21" t="s">
        <v>611</v>
      </c>
      <c r="N4298" s="23" t="s">
        <v>1119</v>
      </c>
      <c r="O4298" s="22" t="s">
        <v>1120</v>
      </c>
      <c r="P4298" s="22" t="s">
        <v>1121</v>
      </c>
      <c r="Q4298" s="23" t="s">
        <v>3510</v>
      </c>
      <c r="R4298" s="22" t="s">
        <v>3511</v>
      </c>
      <c r="S4298" s="21" t="s">
        <v>617</v>
      </c>
      <c r="T4298" s="23" t="s">
        <v>3512</v>
      </c>
      <c r="U4298" s="24" t="s">
        <v>18</v>
      </c>
      <c r="V4298" s="23">
        <v>220</v>
      </c>
      <c r="W4298" s="25">
        <v>1358814.3499999996</v>
      </c>
      <c r="X4298" s="25">
        <v>625961</v>
      </c>
      <c r="Y4298" s="25">
        <v>115002</v>
      </c>
      <c r="Z4298" s="25">
        <v>0</v>
      </c>
      <c r="AA4298" s="25">
        <v>4141426.0000000019</v>
      </c>
      <c r="AB4298" s="25">
        <v>587224.71000000089</v>
      </c>
      <c r="AC4298" s="26">
        <v>45152.505756550927</v>
      </c>
      <c r="AD4298" s="27">
        <f>ROW()</f>
        <v>4298</v>
      </c>
      <c r="AE4298" s="27">
        <f>1</f>
        <v>1</v>
      </c>
      <c r="AF4298" s="27">
        <f>SUBTOTAL(109,Tbl_NGF_Data[[#This Row],[Counter]])</f>
        <v>1</v>
      </c>
    </row>
    <row r="4299" spans="2:32" ht="45" x14ac:dyDescent="0.25">
      <c r="B4299" s="21" t="s">
        <v>512</v>
      </c>
      <c r="C4299" s="22" t="s">
        <v>3147</v>
      </c>
      <c r="D4299" s="23">
        <v>9</v>
      </c>
      <c r="E4299" s="22" t="s">
        <v>512</v>
      </c>
      <c r="F4299" s="23">
        <v>9</v>
      </c>
      <c r="G4299" s="22" t="s">
        <v>3147</v>
      </c>
      <c r="H4299" s="22" t="s">
        <v>1327</v>
      </c>
      <c r="I4299" s="23">
        <v>1</v>
      </c>
      <c r="J4299" s="23">
        <v>765</v>
      </c>
      <c r="K4299" s="23" t="s">
        <v>3492</v>
      </c>
      <c r="L4299" s="22" t="s">
        <v>3493</v>
      </c>
      <c r="M4299" s="21" t="s">
        <v>611</v>
      </c>
      <c r="N4299" s="23" t="s">
        <v>1119</v>
      </c>
      <c r="O4299" s="22" t="s">
        <v>1120</v>
      </c>
      <c r="P4299" s="22" t="s">
        <v>1121</v>
      </c>
      <c r="Q4299" s="23" t="s">
        <v>3510</v>
      </c>
      <c r="R4299" s="22" t="s">
        <v>3511</v>
      </c>
      <c r="S4299" s="21" t="s">
        <v>617</v>
      </c>
      <c r="T4299" s="23" t="s">
        <v>3512</v>
      </c>
      <c r="U4299" s="24" t="s">
        <v>19</v>
      </c>
      <c r="V4299" s="23">
        <v>500</v>
      </c>
      <c r="W4299" s="25">
        <v>11639522</v>
      </c>
      <c r="X4299" s="25">
        <v>11012454</v>
      </c>
      <c r="Y4299" s="25">
        <v>11523413</v>
      </c>
      <c r="Z4299" s="25">
        <v>15362692</v>
      </c>
      <c r="AA4299" s="25">
        <v>13786164</v>
      </c>
      <c r="AB4299" s="25">
        <v>13191808</v>
      </c>
      <c r="AC4299" s="26">
        <v>45152.505756550927</v>
      </c>
      <c r="AD4299" s="27">
        <f>ROW()</f>
        <v>4299</v>
      </c>
      <c r="AE4299" s="27">
        <f>1</f>
        <v>1</v>
      </c>
      <c r="AF4299" s="27">
        <f>SUBTOTAL(109,Tbl_NGF_Data[[#This Row],[Counter]])</f>
        <v>1</v>
      </c>
    </row>
    <row r="4300" spans="2:32" ht="45" x14ac:dyDescent="0.25">
      <c r="B4300" s="21" t="s">
        <v>512</v>
      </c>
      <c r="C4300" s="22" t="s">
        <v>3147</v>
      </c>
      <c r="D4300" s="23">
        <v>9</v>
      </c>
      <c r="E4300" s="22" t="s">
        <v>512</v>
      </c>
      <c r="F4300" s="23">
        <v>9</v>
      </c>
      <c r="G4300" s="22" t="s">
        <v>3147</v>
      </c>
      <c r="H4300" s="22" t="s">
        <v>1327</v>
      </c>
      <c r="I4300" s="23">
        <v>1</v>
      </c>
      <c r="J4300" s="23">
        <v>765</v>
      </c>
      <c r="K4300" s="23" t="s">
        <v>3492</v>
      </c>
      <c r="L4300" s="22" t="s">
        <v>3493</v>
      </c>
      <c r="M4300" s="21" t="s">
        <v>611</v>
      </c>
      <c r="N4300" s="23" t="s">
        <v>1119</v>
      </c>
      <c r="O4300" s="22" t="s">
        <v>1120</v>
      </c>
      <c r="P4300" s="22" t="s">
        <v>1121</v>
      </c>
      <c r="Q4300" s="23" t="s">
        <v>3513</v>
      </c>
      <c r="R4300" s="22" t="s">
        <v>3514</v>
      </c>
      <c r="S4300" s="21" t="s">
        <v>618</v>
      </c>
      <c r="T4300" s="23" t="s">
        <v>3515</v>
      </c>
      <c r="U4300" s="24" t="s">
        <v>15</v>
      </c>
      <c r="V4300" s="23">
        <v>100</v>
      </c>
      <c r="W4300" s="25">
        <v>18037693.66</v>
      </c>
      <c r="X4300" s="25">
        <v>14440880.24</v>
      </c>
      <c r="Y4300" s="25">
        <v>26153987.100000001</v>
      </c>
      <c r="Z4300" s="25">
        <v>18520262.170000002</v>
      </c>
      <c r="AA4300" s="25">
        <v>13119553.299999999</v>
      </c>
      <c r="AB4300" s="25">
        <v>8988293.7200000007</v>
      </c>
      <c r="AC4300" s="26">
        <v>45152.505756550927</v>
      </c>
      <c r="AD4300" s="27">
        <f>ROW()</f>
        <v>4300</v>
      </c>
      <c r="AE4300" s="27">
        <f>1</f>
        <v>1</v>
      </c>
      <c r="AF4300" s="27">
        <f>SUBTOTAL(109,Tbl_NGF_Data[[#This Row],[Counter]])</f>
        <v>1</v>
      </c>
    </row>
    <row r="4301" spans="2:32" ht="45" x14ac:dyDescent="0.25">
      <c r="B4301" s="21" t="s">
        <v>512</v>
      </c>
      <c r="C4301" s="22" t="s">
        <v>3147</v>
      </c>
      <c r="D4301" s="23">
        <v>9</v>
      </c>
      <c r="E4301" s="22" t="s">
        <v>512</v>
      </c>
      <c r="F4301" s="23">
        <v>9</v>
      </c>
      <c r="G4301" s="22" t="s">
        <v>3147</v>
      </c>
      <c r="H4301" s="22" t="s">
        <v>1327</v>
      </c>
      <c r="I4301" s="23">
        <v>1</v>
      </c>
      <c r="J4301" s="23">
        <v>765</v>
      </c>
      <c r="K4301" s="23" t="s">
        <v>3492</v>
      </c>
      <c r="L4301" s="22" t="s">
        <v>3493</v>
      </c>
      <c r="M4301" s="21" t="s">
        <v>611</v>
      </c>
      <c r="N4301" s="23" t="s">
        <v>1119</v>
      </c>
      <c r="O4301" s="22" t="s">
        <v>1120</v>
      </c>
      <c r="P4301" s="22" t="s">
        <v>1121</v>
      </c>
      <c r="Q4301" s="23" t="s">
        <v>3513</v>
      </c>
      <c r="R4301" s="22" t="s">
        <v>3514</v>
      </c>
      <c r="S4301" s="21" t="s">
        <v>618</v>
      </c>
      <c r="T4301" s="23" t="s">
        <v>3515</v>
      </c>
      <c r="U4301" s="24" t="s">
        <v>16</v>
      </c>
      <c r="V4301" s="23">
        <v>135</v>
      </c>
      <c r="W4301" s="25">
        <v>662606309</v>
      </c>
      <c r="X4301" s="25">
        <v>664906309</v>
      </c>
      <c r="Y4301" s="25">
        <v>685906309</v>
      </c>
      <c r="Z4301" s="25">
        <v>664906309</v>
      </c>
      <c r="AA4301" s="25">
        <v>664906309</v>
      </c>
      <c r="AB4301" s="25">
        <v>664906309</v>
      </c>
      <c r="AC4301" s="26">
        <v>45152.505756550927</v>
      </c>
      <c r="AD4301" s="27">
        <f>ROW()</f>
        <v>4301</v>
      </c>
      <c r="AE4301" s="27">
        <f>1</f>
        <v>1</v>
      </c>
      <c r="AF4301" s="27">
        <f>SUBTOTAL(109,Tbl_NGF_Data[[#This Row],[Counter]])</f>
        <v>1</v>
      </c>
    </row>
    <row r="4302" spans="2:32" ht="45" x14ac:dyDescent="0.25">
      <c r="B4302" s="21" t="s">
        <v>512</v>
      </c>
      <c r="C4302" s="22" t="s">
        <v>3147</v>
      </c>
      <c r="D4302" s="23">
        <v>9</v>
      </c>
      <c r="E4302" s="22" t="s">
        <v>512</v>
      </c>
      <c r="F4302" s="23">
        <v>9</v>
      </c>
      <c r="G4302" s="22" t="s">
        <v>3147</v>
      </c>
      <c r="H4302" s="22" t="s">
        <v>1327</v>
      </c>
      <c r="I4302" s="23">
        <v>1</v>
      </c>
      <c r="J4302" s="23">
        <v>765</v>
      </c>
      <c r="K4302" s="23" t="s">
        <v>3492</v>
      </c>
      <c r="L4302" s="22" t="s">
        <v>3493</v>
      </c>
      <c r="M4302" s="21" t="s">
        <v>611</v>
      </c>
      <c r="N4302" s="23" t="s">
        <v>1119</v>
      </c>
      <c r="O4302" s="22" t="s">
        <v>1120</v>
      </c>
      <c r="P4302" s="22" t="s">
        <v>1121</v>
      </c>
      <c r="Q4302" s="23" t="s">
        <v>3513</v>
      </c>
      <c r="R4302" s="22" t="s">
        <v>3514</v>
      </c>
      <c r="S4302" s="21" t="s">
        <v>618</v>
      </c>
      <c r="T4302" s="23" t="s">
        <v>3515</v>
      </c>
      <c r="U4302" s="24" t="s">
        <v>17</v>
      </c>
      <c r="V4302" s="23">
        <v>200</v>
      </c>
      <c r="W4302" s="25">
        <v>639466304.64999998</v>
      </c>
      <c r="X4302" s="25">
        <v>633952485.74000013</v>
      </c>
      <c r="Y4302" s="25">
        <v>662989773.25</v>
      </c>
      <c r="Z4302" s="25">
        <v>629409507.67999995</v>
      </c>
      <c r="AA4302" s="25">
        <v>601095234.44000006</v>
      </c>
      <c r="AB4302" s="25">
        <v>589815503.64999998</v>
      </c>
      <c r="AC4302" s="26">
        <v>45152.505756550927</v>
      </c>
      <c r="AD4302" s="27">
        <f>ROW()</f>
        <v>4302</v>
      </c>
      <c r="AE4302" s="27">
        <f>1</f>
        <v>1</v>
      </c>
      <c r="AF4302" s="27">
        <f>SUBTOTAL(109,Tbl_NGF_Data[[#This Row],[Counter]])</f>
        <v>1</v>
      </c>
    </row>
    <row r="4303" spans="2:32" ht="45" x14ac:dyDescent="0.25">
      <c r="B4303" s="21" t="s">
        <v>512</v>
      </c>
      <c r="C4303" s="22" t="s">
        <v>3147</v>
      </c>
      <c r="D4303" s="23">
        <v>9</v>
      </c>
      <c r="E4303" s="22" t="s">
        <v>512</v>
      </c>
      <c r="F4303" s="23">
        <v>9</v>
      </c>
      <c r="G4303" s="22" t="s">
        <v>3147</v>
      </c>
      <c r="H4303" s="22" t="s">
        <v>1327</v>
      </c>
      <c r="I4303" s="23">
        <v>1</v>
      </c>
      <c r="J4303" s="23">
        <v>765</v>
      </c>
      <c r="K4303" s="23" t="s">
        <v>3492</v>
      </c>
      <c r="L4303" s="22" t="s">
        <v>3493</v>
      </c>
      <c r="M4303" s="21" t="s">
        <v>611</v>
      </c>
      <c r="N4303" s="23" t="s">
        <v>1119</v>
      </c>
      <c r="O4303" s="22" t="s">
        <v>1120</v>
      </c>
      <c r="P4303" s="22" t="s">
        <v>1121</v>
      </c>
      <c r="Q4303" s="23" t="s">
        <v>3513</v>
      </c>
      <c r="R4303" s="22" t="s">
        <v>3514</v>
      </c>
      <c r="S4303" s="21" t="s">
        <v>618</v>
      </c>
      <c r="T4303" s="23" t="s">
        <v>3515</v>
      </c>
      <c r="U4303" s="24" t="s">
        <v>18</v>
      </c>
      <c r="V4303" s="23">
        <v>220</v>
      </c>
      <c r="W4303" s="25">
        <v>23140004.350000024</v>
      </c>
      <c r="X4303" s="25">
        <v>30953823.259999871</v>
      </c>
      <c r="Y4303" s="25">
        <v>22916535.75</v>
      </c>
      <c r="Z4303" s="25">
        <v>35496801.320000052</v>
      </c>
      <c r="AA4303" s="25">
        <v>63811074.559999943</v>
      </c>
      <c r="AB4303" s="25">
        <v>75090805.350000024</v>
      </c>
      <c r="AC4303" s="26">
        <v>45152.505756550927</v>
      </c>
      <c r="AD4303" s="27">
        <f>ROW()</f>
        <v>4303</v>
      </c>
      <c r="AE4303" s="27">
        <f>1</f>
        <v>1</v>
      </c>
      <c r="AF4303" s="27">
        <f>SUBTOTAL(109,Tbl_NGF_Data[[#This Row],[Counter]])</f>
        <v>1</v>
      </c>
    </row>
    <row r="4304" spans="2:32" ht="45" x14ac:dyDescent="0.25">
      <c r="B4304" s="21" t="s">
        <v>512</v>
      </c>
      <c r="C4304" s="22" t="s">
        <v>3147</v>
      </c>
      <c r="D4304" s="23">
        <v>9</v>
      </c>
      <c r="E4304" s="22" t="s">
        <v>512</v>
      </c>
      <c r="F4304" s="23">
        <v>9</v>
      </c>
      <c r="G4304" s="22" t="s">
        <v>3147</v>
      </c>
      <c r="H4304" s="22" t="s">
        <v>1327</v>
      </c>
      <c r="I4304" s="23">
        <v>1</v>
      </c>
      <c r="J4304" s="23">
        <v>765</v>
      </c>
      <c r="K4304" s="23" t="s">
        <v>3492</v>
      </c>
      <c r="L4304" s="22" t="s">
        <v>3493</v>
      </c>
      <c r="M4304" s="21" t="s">
        <v>611</v>
      </c>
      <c r="N4304" s="23" t="s">
        <v>1119</v>
      </c>
      <c r="O4304" s="22" t="s">
        <v>1120</v>
      </c>
      <c r="P4304" s="22" t="s">
        <v>1121</v>
      </c>
      <c r="Q4304" s="23" t="s">
        <v>3513</v>
      </c>
      <c r="R4304" s="22" t="s">
        <v>3514</v>
      </c>
      <c r="S4304" s="21" t="s">
        <v>618</v>
      </c>
      <c r="T4304" s="23" t="s">
        <v>3515</v>
      </c>
      <c r="U4304" s="24" t="s">
        <v>19</v>
      </c>
      <c r="V4304" s="23">
        <v>500</v>
      </c>
      <c r="W4304" s="25">
        <v>644913245.0999999</v>
      </c>
      <c r="X4304" s="25">
        <v>630355672.31999993</v>
      </c>
      <c r="Y4304" s="25">
        <v>674702880.11000013</v>
      </c>
      <c r="Z4304" s="25">
        <v>621775782.75000012</v>
      </c>
      <c r="AA4304" s="25">
        <v>595694525.57000005</v>
      </c>
      <c r="AB4304" s="25">
        <v>585684244.06999993</v>
      </c>
      <c r="AC4304" s="26">
        <v>45152.505756550927</v>
      </c>
      <c r="AD4304" s="27">
        <f>ROW()</f>
        <v>4304</v>
      </c>
      <c r="AE4304" s="27">
        <f>1</f>
        <v>1</v>
      </c>
      <c r="AF4304" s="27">
        <f>SUBTOTAL(109,Tbl_NGF_Data[[#This Row],[Counter]])</f>
        <v>1</v>
      </c>
    </row>
    <row r="4305" spans="2:32" ht="45" x14ac:dyDescent="0.25">
      <c r="B4305" s="21" t="s">
        <v>512</v>
      </c>
      <c r="C4305" s="22" t="s">
        <v>3147</v>
      </c>
      <c r="D4305" s="23">
        <v>9</v>
      </c>
      <c r="E4305" s="22" t="s">
        <v>512</v>
      </c>
      <c r="F4305" s="23">
        <v>9</v>
      </c>
      <c r="G4305" s="22" t="s">
        <v>3147</v>
      </c>
      <c r="H4305" s="22" t="s">
        <v>1327</v>
      </c>
      <c r="I4305" s="23">
        <v>1</v>
      </c>
      <c r="J4305" s="23">
        <v>765</v>
      </c>
      <c r="K4305" s="23" t="s">
        <v>3492</v>
      </c>
      <c r="L4305" s="22" t="s">
        <v>3493</v>
      </c>
      <c r="M4305" s="21" t="s">
        <v>611</v>
      </c>
      <c r="N4305" s="23" t="s">
        <v>1119</v>
      </c>
      <c r="O4305" s="22" t="s">
        <v>1120</v>
      </c>
      <c r="P4305" s="22" t="s">
        <v>1121</v>
      </c>
      <c r="Q4305" s="23" t="s">
        <v>1155</v>
      </c>
      <c r="R4305" s="22" t="s">
        <v>1156</v>
      </c>
      <c r="S4305" s="21" t="s">
        <v>98</v>
      </c>
      <c r="T4305" s="23" t="s">
        <v>3516</v>
      </c>
      <c r="U4305" s="24" t="s">
        <v>15</v>
      </c>
      <c r="V4305" s="23">
        <v>100</v>
      </c>
      <c r="W4305" s="25">
        <v>0</v>
      </c>
      <c r="X4305" s="25">
        <v>0</v>
      </c>
      <c r="Y4305" s="25">
        <v>0</v>
      </c>
      <c r="Z4305" s="25">
        <v>0</v>
      </c>
      <c r="AA4305" s="25">
        <v>53129.31</v>
      </c>
      <c r="AB4305" s="25">
        <v>53129.31</v>
      </c>
      <c r="AC4305" s="26">
        <v>45152.505756550927</v>
      </c>
      <c r="AD4305" s="27">
        <f>ROW()</f>
        <v>4305</v>
      </c>
      <c r="AE4305" s="27">
        <f>1</f>
        <v>1</v>
      </c>
      <c r="AF4305" s="27">
        <f>SUBTOTAL(109,Tbl_NGF_Data[[#This Row],[Counter]])</f>
        <v>1</v>
      </c>
    </row>
    <row r="4306" spans="2:32" ht="45" x14ac:dyDescent="0.25">
      <c r="B4306" s="21" t="s">
        <v>512</v>
      </c>
      <c r="C4306" s="22" t="s">
        <v>3147</v>
      </c>
      <c r="D4306" s="23">
        <v>9</v>
      </c>
      <c r="E4306" s="22" t="s">
        <v>512</v>
      </c>
      <c r="F4306" s="23">
        <v>9</v>
      </c>
      <c r="G4306" s="22" t="s">
        <v>3147</v>
      </c>
      <c r="H4306" s="22" t="s">
        <v>1327</v>
      </c>
      <c r="I4306" s="23">
        <v>1</v>
      </c>
      <c r="J4306" s="23">
        <v>765</v>
      </c>
      <c r="K4306" s="23" t="s">
        <v>3492</v>
      </c>
      <c r="L4306" s="22" t="s">
        <v>3493</v>
      </c>
      <c r="M4306" s="21" t="s">
        <v>611</v>
      </c>
      <c r="N4306" s="23" t="s">
        <v>1119</v>
      </c>
      <c r="O4306" s="22" t="s">
        <v>1120</v>
      </c>
      <c r="P4306" s="22" t="s">
        <v>1121</v>
      </c>
      <c r="Q4306" s="23" t="s">
        <v>1155</v>
      </c>
      <c r="R4306" s="22" t="s">
        <v>1156</v>
      </c>
      <c r="S4306" s="21" t="s">
        <v>98</v>
      </c>
      <c r="T4306" s="23" t="s">
        <v>3516</v>
      </c>
      <c r="U4306" s="24" t="s">
        <v>16</v>
      </c>
      <c r="V4306" s="23">
        <v>135</v>
      </c>
      <c r="W4306" s="25">
        <v>0</v>
      </c>
      <c r="X4306" s="25">
        <v>2000000</v>
      </c>
      <c r="Y4306" s="25">
        <v>0</v>
      </c>
      <c r="Z4306" s="25">
        <v>0</v>
      </c>
      <c r="AA4306" s="25">
        <v>53129.31</v>
      </c>
      <c r="AB4306" s="25">
        <v>0</v>
      </c>
      <c r="AC4306" s="26">
        <v>45152.505756550927</v>
      </c>
      <c r="AD4306" s="27">
        <f>ROW()</f>
        <v>4306</v>
      </c>
      <c r="AE4306" s="27">
        <f>1</f>
        <v>1</v>
      </c>
      <c r="AF4306" s="27">
        <f>SUBTOTAL(109,Tbl_NGF_Data[[#This Row],[Counter]])</f>
        <v>1</v>
      </c>
    </row>
    <row r="4307" spans="2:32" ht="45" x14ac:dyDescent="0.25">
      <c r="B4307" s="21" t="s">
        <v>512</v>
      </c>
      <c r="C4307" s="22" t="s">
        <v>3147</v>
      </c>
      <c r="D4307" s="23">
        <v>9</v>
      </c>
      <c r="E4307" s="22" t="s">
        <v>512</v>
      </c>
      <c r="F4307" s="23">
        <v>9</v>
      </c>
      <c r="G4307" s="22" t="s">
        <v>3147</v>
      </c>
      <c r="H4307" s="22" t="s">
        <v>1327</v>
      </c>
      <c r="I4307" s="23">
        <v>1</v>
      </c>
      <c r="J4307" s="23">
        <v>765</v>
      </c>
      <c r="K4307" s="23" t="s">
        <v>3492</v>
      </c>
      <c r="L4307" s="22" t="s">
        <v>3493</v>
      </c>
      <c r="M4307" s="21" t="s">
        <v>611</v>
      </c>
      <c r="N4307" s="23" t="s">
        <v>1119</v>
      </c>
      <c r="O4307" s="22" t="s">
        <v>1120</v>
      </c>
      <c r="P4307" s="22" t="s">
        <v>1121</v>
      </c>
      <c r="Q4307" s="23" t="s">
        <v>1155</v>
      </c>
      <c r="R4307" s="22" t="s">
        <v>1156</v>
      </c>
      <c r="S4307" s="21" t="s">
        <v>98</v>
      </c>
      <c r="T4307" s="23" t="s">
        <v>3516</v>
      </c>
      <c r="U4307" s="24" t="s">
        <v>18</v>
      </c>
      <c r="V4307" s="23">
        <v>220</v>
      </c>
      <c r="W4307" s="25">
        <v>0</v>
      </c>
      <c r="X4307" s="25">
        <v>2000000</v>
      </c>
      <c r="Y4307" s="25">
        <v>0</v>
      </c>
      <c r="Z4307" s="25">
        <v>0</v>
      </c>
      <c r="AA4307" s="25">
        <v>53129.31</v>
      </c>
      <c r="AB4307" s="25">
        <v>0</v>
      </c>
      <c r="AC4307" s="26">
        <v>45152.505756550927</v>
      </c>
      <c r="AD4307" s="27">
        <f>ROW()</f>
        <v>4307</v>
      </c>
      <c r="AE4307" s="27">
        <f>1</f>
        <v>1</v>
      </c>
      <c r="AF4307" s="27">
        <f>SUBTOTAL(109,Tbl_NGF_Data[[#This Row],[Counter]])</f>
        <v>1</v>
      </c>
    </row>
    <row r="4308" spans="2:32" ht="60" x14ac:dyDescent="0.25">
      <c r="B4308" s="21" t="s">
        <v>512</v>
      </c>
      <c r="C4308" s="22" t="s">
        <v>3147</v>
      </c>
      <c r="D4308" s="23">
        <v>9</v>
      </c>
      <c r="E4308" s="22" t="s">
        <v>512</v>
      </c>
      <c r="F4308" s="23">
        <v>9</v>
      </c>
      <c r="G4308" s="22" t="s">
        <v>3147</v>
      </c>
      <c r="H4308" s="22" t="s">
        <v>1327</v>
      </c>
      <c r="I4308" s="23">
        <v>1</v>
      </c>
      <c r="J4308" s="23">
        <v>765</v>
      </c>
      <c r="K4308" s="23" t="s">
        <v>3492</v>
      </c>
      <c r="L4308" s="22" t="s">
        <v>3493</v>
      </c>
      <c r="M4308" s="21" t="s">
        <v>611</v>
      </c>
      <c r="N4308" s="23" t="s">
        <v>1119</v>
      </c>
      <c r="O4308" s="22" t="s">
        <v>1120</v>
      </c>
      <c r="P4308" s="22" t="s">
        <v>1121</v>
      </c>
      <c r="Q4308" s="23" t="s">
        <v>3517</v>
      </c>
      <c r="R4308" s="22" t="s">
        <v>3518</v>
      </c>
      <c r="S4308" s="21" t="s">
        <v>619</v>
      </c>
      <c r="T4308" s="23" t="s">
        <v>3519</v>
      </c>
      <c r="U4308" s="24" t="s">
        <v>16</v>
      </c>
      <c r="V4308" s="23">
        <v>135</v>
      </c>
      <c r="W4308" s="25">
        <v>75000</v>
      </c>
      <c r="X4308" s="25">
        <v>75000</v>
      </c>
      <c r="Y4308" s="25">
        <v>75000</v>
      </c>
      <c r="Z4308" s="25">
        <v>75000</v>
      </c>
      <c r="AA4308" s="25">
        <v>75000</v>
      </c>
      <c r="AB4308" s="25">
        <v>75000</v>
      </c>
      <c r="AC4308" s="26">
        <v>45152.505756550927</v>
      </c>
      <c r="AD4308" s="27">
        <f>ROW()</f>
        <v>4308</v>
      </c>
      <c r="AE4308" s="27">
        <f>1</f>
        <v>1</v>
      </c>
      <c r="AF4308" s="27">
        <f>SUBTOTAL(109,Tbl_NGF_Data[[#This Row],[Counter]])</f>
        <v>1</v>
      </c>
    </row>
    <row r="4309" spans="2:32" ht="60" x14ac:dyDescent="0.25">
      <c r="B4309" s="21" t="s">
        <v>512</v>
      </c>
      <c r="C4309" s="22" t="s">
        <v>3147</v>
      </c>
      <c r="D4309" s="23">
        <v>9</v>
      </c>
      <c r="E4309" s="22" t="s">
        <v>512</v>
      </c>
      <c r="F4309" s="23">
        <v>9</v>
      </c>
      <c r="G4309" s="22" t="s">
        <v>3147</v>
      </c>
      <c r="H4309" s="22" t="s">
        <v>1327</v>
      </c>
      <c r="I4309" s="23">
        <v>1</v>
      </c>
      <c r="J4309" s="23">
        <v>765</v>
      </c>
      <c r="K4309" s="23" t="s">
        <v>3492</v>
      </c>
      <c r="L4309" s="22" t="s">
        <v>3493</v>
      </c>
      <c r="M4309" s="21" t="s">
        <v>611</v>
      </c>
      <c r="N4309" s="23" t="s">
        <v>1119</v>
      </c>
      <c r="O4309" s="22" t="s">
        <v>1120</v>
      </c>
      <c r="P4309" s="22" t="s">
        <v>1121</v>
      </c>
      <c r="Q4309" s="23" t="s">
        <v>3517</v>
      </c>
      <c r="R4309" s="22" t="s">
        <v>3518</v>
      </c>
      <c r="S4309" s="21" t="s">
        <v>619</v>
      </c>
      <c r="T4309" s="23" t="s">
        <v>3519</v>
      </c>
      <c r="U4309" s="24" t="s">
        <v>18</v>
      </c>
      <c r="V4309" s="23">
        <v>220</v>
      </c>
      <c r="W4309" s="25">
        <v>75000</v>
      </c>
      <c r="X4309" s="25">
        <v>75000</v>
      </c>
      <c r="Y4309" s="25">
        <v>75000</v>
      </c>
      <c r="Z4309" s="25">
        <v>75000</v>
      </c>
      <c r="AA4309" s="25">
        <v>75000</v>
      </c>
      <c r="AB4309" s="25">
        <v>75000</v>
      </c>
      <c r="AC4309" s="26">
        <v>45152.505756550927</v>
      </c>
      <c r="AD4309" s="27">
        <f>ROW()</f>
        <v>4309</v>
      </c>
      <c r="AE4309" s="27">
        <f>1</f>
        <v>1</v>
      </c>
      <c r="AF4309" s="27">
        <f>SUBTOTAL(109,Tbl_NGF_Data[[#This Row],[Counter]])</f>
        <v>1</v>
      </c>
    </row>
    <row r="4310" spans="2:32" ht="45" x14ac:dyDescent="0.25">
      <c r="B4310" s="21" t="s">
        <v>512</v>
      </c>
      <c r="C4310" s="22" t="s">
        <v>3147</v>
      </c>
      <c r="D4310" s="23">
        <v>9</v>
      </c>
      <c r="E4310" s="22" t="s">
        <v>512</v>
      </c>
      <c r="F4310" s="23">
        <v>9</v>
      </c>
      <c r="G4310" s="22" t="s">
        <v>3147</v>
      </c>
      <c r="H4310" s="22" t="s">
        <v>1327</v>
      </c>
      <c r="I4310" s="23">
        <v>1</v>
      </c>
      <c r="J4310" s="23">
        <v>765</v>
      </c>
      <c r="K4310" s="23" t="s">
        <v>3492</v>
      </c>
      <c r="L4310" s="22" t="s">
        <v>3493</v>
      </c>
      <c r="M4310" s="21" t="s">
        <v>611</v>
      </c>
      <c r="N4310" s="23" t="s">
        <v>1119</v>
      </c>
      <c r="O4310" s="22" t="s">
        <v>1120</v>
      </c>
      <c r="P4310" s="22" t="s">
        <v>1121</v>
      </c>
      <c r="Q4310" s="23" t="s">
        <v>2063</v>
      </c>
      <c r="R4310" s="22" t="s">
        <v>2064</v>
      </c>
      <c r="S4310" s="21" t="s">
        <v>269</v>
      </c>
      <c r="T4310" s="23" t="s">
        <v>3520</v>
      </c>
      <c r="U4310" s="24" t="s">
        <v>15</v>
      </c>
      <c r="V4310" s="23">
        <v>100</v>
      </c>
      <c r="W4310" s="25">
        <v>286107.25</v>
      </c>
      <c r="X4310" s="25">
        <v>370009.97</v>
      </c>
      <c r="Y4310" s="25">
        <v>352167.03</v>
      </c>
      <c r="Z4310" s="25">
        <v>5679.84</v>
      </c>
      <c r="AA4310" s="25">
        <v>33003.17</v>
      </c>
      <c r="AB4310" s="25">
        <v>103927.71</v>
      </c>
      <c r="AC4310" s="26">
        <v>45152.505756550927</v>
      </c>
      <c r="AD4310" s="27">
        <f>ROW()</f>
        <v>4310</v>
      </c>
      <c r="AE4310" s="27">
        <f>1</f>
        <v>1</v>
      </c>
      <c r="AF4310" s="27">
        <f>SUBTOTAL(109,Tbl_NGF_Data[[#This Row],[Counter]])</f>
        <v>1</v>
      </c>
    </row>
    <row r="4311" spans="2:32" ht="45" x14ac:dyDescent="0.25">
      <c r="B4311" s="21" t="s">
        <v>512</v>
      </c>
      <c r="C4311" s="22" t="s">
        <v>3147</v>
      </c>
      <c r="D4311" s="23">
        <v>9</v>
      </c>
      <c r="E4311" s="22" t="s">
        <v>512</v>
      </c>
      <c r="F4311" s="23">
        <v>9</v>
      </c>
      <c r="G4311" s="22" t="s">
        <v>3147</v>
      </c>
      <c r="H4311" s="22" t="s">
        <v>1327</v>
      </c>
      <c r="I4311" s="23">
        <v>1</v>
      </c>
      <c r="J4311" s="23">
        <v>765</v>
      </c>
      <c r="K4311" s="23" t="s">
        <v>3492</v>
      </c>
      <c r="L4311" s="22" t="s">
        <v>3493</v>
      </c>
      <c r="M4311" s="21" t="s">
        <v>611</v>
      </c>
      <c r="N4311" s="23" t="s">
        <v>1119</v>
      </c>
      <c r="O4311" s="22" t="s">
        <v>1120</v>
      </c>
      <c r="P4311" s="22" t="s">
        <v>1121</v>
      </c>
      <c r="Q4311" s="23" t="s">
        <v>2063</v>
      </c>
      <c r="R4311" s="22" t="s">
        <v>2064</v>
      </c>
      <c r="S4311" s="21" t="s">
        <v>269</v>
      </c>
      <c r="T4311" s="23" t="s">
        <v>3520</v>
      </c>
      <c r="U4311" s="24" t="s">
        <v>16</v>
      </c>
      <c r="V4311" s="23">
        <v>135</v>
      </c>
      <c r="W4311" s="25">
        <v>475000</v>
      </c>
      <c r="X4311" s="25">
        <v>475000</v>
      </c>
      <c r="Y4311" s="25">
        <v>475000</v>
      </c>
      <c r="Z4311" s="25">
        <v>475000</v>
      </c>
      <c r="AA4311" s="25">
        <v>475000</v>
      </c>
      <c r="AB4311" s="25">
        <v>475000</v>
      </c>
      <c r="AC4311" s="26">
        <v>45152.505756550927</v>
      </c>
      <c r="AD4311" s="27">
        <f>ROW()</f>
        <v>4311</v>
      </c>
      <c r="AE4311" s="27">
        <f>1</f>
        <v>1</v>
      </c>
      <c r="AF4311" s="27">
        <f>SUBTOTAL(109,Tbl_NGF_Data[[#This Row],[Counter]])</f>
        <v>1</v>
      </c>
    </row>
    <row r="4312" spans="2:32" ht="45" x14ac:dyDescent="0.25">
      <c r="B4312" s="21" t="s">
        <v>512</v>
      </c>
      <c r="C4312" s="22" t="s">
        <v>3147</v>
      </c>
      <c r="D4312" s="23">
        <v>9</v>
      </c>
      <c r="E4312" s="22" t="s">
        <v>512</v>
      </c>
      <c r="F4312" s="23">
        <v>9</v>
      </c>
      <c r="G4312" s="22" t="s">
        <v>3147</v>
      </c>
      <c r="H4312" s="22" t="s">
        <v>1327</v>
      </c>
      <c r="I4312" s="23">
        <v>1</v>
      </c>
      <c r="J4312" s="23">
        <v>765</v>
      </c>
      <c r="K4312" s="23" t="s">
        <v>3492</v>
      </c>
      <c r="L4312" s="22" t="s">
        <v>3493</v>
      </c>
      <c r="M4312" s="21" t="s">
        <v>611</v>
      </c>
      <c r="N4312" s="23" t="s">
        <v>1119</v>
      </c>
      <c r="O4312" s="22" t="s">
        <v>1120</v>
      </c>
      <c r="P4312" s="22" t="s">
        <v>1121</v>
      </c>
      <c r="Q4312" s="23" t="s">
        <v>2063</v>
      </c>
      <c r="R4312" s="22" t="s">
        <v>2064</v>
      </c>
      <c r="S4312" s="21" t="s">
        <v>269</v>
      </c>
      <c r="T4312" s="23" t="s">
        <v>3520</v>
      </c>
      <c r="U4312" s="24" t="s">
        <v>17</v>
      </c>
      <c r="V4312" s="23">
        <v>200</v>
      </c>
      <c r="W4312" s="25">
        <v>412573.06</v>
      </c>
      <c r="X4312" s="25">
        <v>401513.43</v>
      </c>
      <c r="Y4312" s="25">
        <v>411304.58999999997</v>
      </c>
      <c r="Z4312" s="25">
        <v>457498.54</v>
      </c>
      <c r="AA4312" s="25">
        <v>60637.97</v>
      </c>
      <c r="AB4312" s="25">
        <v>18437.11</v>
      </c>
      <c r="AC4312" s="26">
        <v>45152.505756550927</v>
      </c>
      <c r="AD4312" s="27">
        <f>ROW()</f>
        <v>4312</v>
      </c>
      <c r="AE4312" s="27">
        <f>1</f>
        <v>1</v>
      </c>
      <c r="AF4312" s="27">
        <f>SUBTOTAL(109,Tbl_NGF_Data[[#This Row],[Counter]])</f>
        <v>1</v>
      </c>
    </row>
    <row r="4313" spans="2:32" ht="45" x14ac:dyDescent="0.25">
      <c r="B4313" s="21" t="s">
        <v>512</v>
      </c>
      <c r="C4313" s="22" t="s">
        <v>3147</v>
      </c>
      <c r="D4313" s="23">
        <v>9</v>
      </c>
      <c r="E4313" s="22" t="s">
        <v>512</v>
      </c>
      <c r="F4313" s="23">
        <v>9</v>
      </c>
      <c r="G4313" s="22" t="s">
        <v>3147</v>
      </c>
      <c r="H4313" s="22" t="s">
        <v>1327</v>
      </c>
      <c r="I4313" s="23">
        <v>1</v>
      </c>
      <c r="J4313" s="23">
        <v>765</v>
      </c>
      <c r="K4313" s="23" t="s">
        <v>3492</v>
      </c>
      <c r="L4313" s="22" t="s">
        <v>3493</v>
      </c>
      <c r="M4313" s="21" t="s">
        <v>611</v>
      </c>
      <c r="N4313" s="23" t="s">
        <v>1119</v>
      </c>
      <c r="O4313" s="22" t="s">
        <v>1120</v>
      </c>
      <c r="P4313" s="22" t="s">
        <v>1121</v>
      </c>
      <c r="Q4313" s="23" t="s">
        <v>2063</v>
      </c>
      <c r="R4313" s="22" t="s">
        <v>2064</v>
      </c>
      <c r="S4313" s="21" t="s">
        <v>269</v>
      </c>
      <c r="T4313" s="23" t="s">
        <v>3520</v>
      </c>
      <c r="U4313" s="24" t="s">
        <v>18</v>
      </c>
      <c r="V4313" s="23">
        <v>220</v>
      </c>
      <c r="W4313" s="25">
        <v>62426.94</v>
      </c>
      <c r="X4313" s="25">
        <v>73486.570000000007</v>
      </c>
      <c r="Y4313" s="25">
        <v>63695.410000000033</v>
      </c>
      <c r="Z4313" s="25">
        <v>17501.460000000021</v>
      </c>
      <c r="AA4313" s="25">
        <v>414362.03</v>
      </c>
      <c r="AB4313" s="25">
        <v>456562.89</v>
      </c>
      <c r="AC4313" s="26">
        <v>45152.505756550927</v>
      </c>
      <c r="AD4313" s="27">
        <f>ROW()</f>
        <v>4313</v>
      </c>
      <c r="AE4313" s="27">
        <f>1</f>
        <v>1</v>
      </c>
      <c r="AF4313" s="27">
        <f>SUBTOTAL(109,Tbl_NGF_Data[[#This Row],[Counter]])</f>
        <v>1</v>
      </c>
    </row>
    <row r="4314" spans="2:32" ht="45" x14ac:dyDescent="0.25">
      <c r="B4314" s="21" t="s">
        <v>512</v>
      </c>
      <c r="C4314" s="22" t="s">
        <v>3147</v>
      </c>
      <c r="D4314" s="23">
        <v>9</v>
      </c>
      <c r="E4314" s="22" t="s">
        <v>512</v>
      </c>
      <c r="F4314" s="23">
        <v>9</v>
      </c>
      <c r="G4314" s="22" t="s">
        <v>3147</v>
      </c>
      <c r="H4314" s="22" t="s">
        <v>1327</v>
      </c>
      <c r="I4314" s="23">
        <v>1</v>
      </c>
      <c r="J4314" s="23">
        <v>765</v>
      </c>
      <c r="K4314" s="23" t="s">
        <v>3492</v>
      </c>
      <c r="L4314" s="22" t="s">
        <v>3493</v>
      </c>
      <c r="M4314" s="21" t="s">
        <v>611</v>
      </c>
      <c r="N4314" s="23" t="s">
        <v>1119</v>
      </c>
      <c r="O4314" s="22" t="s">
        <v>1120</v>
      </c>
      <c r="P4314" s="22" t="s">
        <v>1121</v>
      </c>
      <c r="Q4314" s="23" t="s">
        <v>2063</v>
      </c>
      <c r="R4314" s="22" t="s">
        <v>2064</v>
      </c>
      <c r="S4314" s="21" t="s">
        <v>269</v>
      </c>
      <c r="T4314" s="23" t="s">
        <v>3520</v>
      </c>
      <c r="U4314" s="24" t="s">
        <v>19</v>
      </c>
      <c r="V4314" s="23">
        <v>500</v>
      </c>
      <c r="W4314" s="25">
        <v>426409.5</v>
      </c>
      <c r="X4314" s="25">
        <v>485416.15</v>
      </c>
      <c r="Y4314" s="25">
        <v>393461.65</v>
      </c>
      <c r="Z4314" s="25">
        <v>111011.35</v>
      </c>
      <c r="AA4314" s="25">
        <v>87961.3</v>
      </c>
      <c r="AB4314" s="25">
        <v>89361.65</v>
      </c>
      <c r="AC4314" s="26">
        <v>45152.505756550927</v>
      </c>
      <c r="AD4314" s="27">
        <f>ROW()</f>
        <v>4314</v>
      </c>
      <c r="AE4314" s="27">
        <f>1</f>
        <v>1</v>
      </c>
      <c r="AF4314" s="27">
        <f>SUBTOTAL(109,Tbl_NGF_Data[[#This Row],[Counter]])</f>
        <v>1</v>
      </c>
    </row>
    <row r="4315" spans="2:32" ht="45" x14ac:dyDescent="0.25">
      <c r="B4315" s="21" t="s">
        <v>512</v>
      </c>
      <c r="C4315" s="22" t="s">
        <v>3147</v>
      </c>
      <c r="D4315" s="23">
        <v>9</v>
      </c>
      <c r="E4315" s="22" t="s">
        <v>512</v>
      </c>
      <c r="F4315" s="23">
        <v>9</v>
      </c>
      <c r="G4315" s="22" t="s">
        <v>3147</v>
      </c>
      <c r="H4315" s="22" t="s">
        <v>1327</v>
      </c>
      <c r="I4315" s="23">
        <v>1</v>
      </c>
      <c r="J4315" s="23">
        <v>765</v>
      </c>
      <c r="K4315" s="23" t="s">
        <v>3492</v>
      </c>
      <c r="L4315" s="22" t="s">
        <v>3493</v>
      </c>
      <c r="M4315" s="21" t="s">
        <v>611</v>
      </c>
      <c r="N4315" s="23" t="s">
        <v>1119</v>
      </c>
      <c r="O4315" s="22" t="s">
        <v>1120</v>
      </c>
      <c r="P4315" s="22" t="s">
        <v>1121</v>
      </c>
      <c r="Q4315" s="23" t="s">
        <v>3521</v>
      </c>
      <c r="R4315" s="22" t="s">
        <v>3522</v>
      </c>
      <c r="S4315" s="21" t="s">
        <v>620</v>
      </c>
      <c r="T4315" s="23" t="s">
        <v>3523</v>
      </c>
      <c r="U4315" s="24" t="s">
        <v>15</v>
      </c>
      <c r="V4315" s="23">
        <v>100</v>
      </c>
      <c r="W4315" s="25">
        <v>137543.85</v>
      </c>
      <c r="X4315" s="25">
        <v>137543.85</v>
      </c>
      <c r="Y4315" s="25">
        <v>103024.56</v>
      </c>
      <c r="Z4315" s="25">
        <v>181188.85</v>
      </c>
      <c r="AA4315" s="25">
        <v>195912.56</v>
      </c>
      <c r="AB4315" s="25">
        <v>462912.56</v>
      </c>
      <c r="AC4315" s="26">
        <v>45152.505756550927</v>
      </c>
      <c r="AD4315" s="27">
        <f>ROW()</f>
        <v>4315</v>
      </c>
      <c r="AE4315" s="27">
        <f>1</f>
        <v>1</v>
      </c>
      <c r="AF4315" s="27">
        <f>SUBTOTAL(109,Tbl_NGF_Data[[#This Row],[Counter]])</f>
        <v>1</v>
      </c>
    </row>
    <row r="4316" spans="2:32" ht="45" x14ac:dyDescent="0.25">
      <c r="B4316" s="21" t="s">
        <v>512</v>
      </c>
      <c r="C4316" s="22" t="s">
        <v>3147</v>
      </c>
      <c r="D4316" s="23">
        <v>9</v>
      </c>
      <c r="E4316" s="22" t="s">
        <v>512</v>
      </c>
      <c r="F4316" s="23">
        <v>9</v>
      </c>
      <c r="G4316" s="22" t="s">
        <v>3147</v>
      </c>
      <c r="H4316" s="22" t="s">
        <v>1327</v>
      </c>
      <c r="I4316" s="23">
        <v>1</v>
      </c>
      <c r="J4316" s="23">
        <v>765</v>
      </c>
      <c r="K4316" s="23" t="s">
        <v>3492</v>
      </c>
      <c r="L4316" s="22" t="s">
        <v>3493</v>
      </c>
      <c r="M4316" s="21" t="s">
        <v>611</v>
      </c>
      <c r="N4316" s="23" t="s">
        <v>1119</v>
      </c>
      <c r="O4316" s="22" t="s">
        <v>1120</v>
      </c>
      <c r="P4316" s="22" t="s">
        <v>1121</v>
      </c>
      <c r="Q4316" s="23" t="s">
        <v>3521</v>
      </c>
      <c r="R4316" s="22" t="s">
        <v>3522</v>
      </c>
      <c r="S4316" s="21" t="s">
        <v>620</v>
      </c>
      <c r="T4316" s="23" t="s">
        <v>3523</v>
      </c>
      <c r="U4316" s="24" t="s">
        <v>16</v>
      </c>
      <c r="V4316" s="23">
        <v>135</v>
      </c>
      <c r="W4316" s="25">
        <v>0</v>
      </c>
      <c r="X4316" s="25">
        <v>0</v>
      </c>
      <c r="Y4316" s="25">
        <v>95000</v>
      </c>
      <c r="Z4316" s="25">
        <v>145480.71</v>
      </c>
      <c r="AA4316" s="25">
        <v>146570.76</v>
      </c>
      <c r="AB4316" s="25">
        <v>267000</v>
      </c>
      <c r="AC4316" s="26">
        <v>45152.505756550927</v>
      </c>
      <c r="AD4316" s="27">
        <f>ROW()</f>
        <v>4316</v>
      </c>
      <c r="AE4316" s="27">
        <f>1</f>
        <v>1</v>
      </c>
      <c r="AF4316" s="27">
        <f>SUBTOTAL(109,Tbl_NGF_Data[[#This Row],[Counter]])</f>
        <v>1</v>
      </c>
    </row>
    <row r="4317" spans="2:32" ht="45" x14ac:dyDescent="0.25">
      <c r="B4317" s="21" t="s">
        <v>512</v>
      </c>
      <c r="C4317" s="22" t="s">
        <v>3147</v>
      </c>
      <c r="D4317" s="23">
        <v>9</v>
      </c>
      <c r="E4317" s="22" t="s">
        <v>512</v>
      </c>
      <c r="F4317" s="23">
        <v>9</v>
      </c>
      <c r="G4317" s="22" t="s">
        <v>3147</v>
      </c>
      <c r="H4317" s="22" t="s">
        <v>1327</v>
      </c>
      <c r="I4317" s="23">
        <v>1</v>
      </c>
      <c r="J4317" s="23">
        <v>765</v>
      </c>
      <c r="K4317" s="23" t="s">
        <v>3492</v>
      </c>
      <c r="L4317" s="22" t="s">
        <v>3493</v>
      </c>
      <c r="M4317" s="21" t="s">
        <v>611</v>
      </c>
      <c r="N4317" s="23" t="s">
        <v>1119</v>
      </c>
      <c r="O4317" s="22" t="s">
        <v>1120</v>
      </c>
      <c r="P4317" s="22" t="s">
        <v>1121</v>
      </c>
      <c r="Q4317" s="23" t="s">
        <v>3521</v>
      </c>
      <c r="R4317" s="22" t="s">
        <v>3522</v>
      </c>
      <c r="S4317" s="21" t="s">
        <v>620</v>
      </c>
      <c r="T4317" s="23" t="s">
        <v>3523</v>
      </c>
      <c r="U4317" s="24" t="s">
        <v>17</v>
      </c>
      <c r="V4317" s="23">
        <v>200</v>
      </c>
      <c r="W4317" s="25">
        <v>0</v>
      </c>
      <c r="X4317" s="25">
        <v>0</v>
      </c>
      <c r="Y4317" s="25">
        <v>34519.29</v>
      </c>
      <c r="Z4317" s="25">
        <v>90157.659999999989</v>
      </c>
      <c r="AA4317" s="25">
        <v>88202.049999999988</v>
      </c>
      <c r="AB4317" s="25">
        <v>0</v>
      </c>
      <c r="AC4317" s="26">
        <v>45152.505756550927</v>
      </c>
      <c r="AD4317" s="27">
        <f>ROW()</f>
        <v>4317</v>
      </c>
      <c r="AE4317" s="27">
        <f>1</f>
        <v>1</v>
      </c>
      <c r="AF4317" s="27">
        <f>SUBTOTAL(109,Tbl_NGF_Data[[#This Row],[Counter]])</f>
        <v>1</v>
      </c>
    </row>
    <row r="4318" spans="2:32" ht="45" x14ac:dyDescent="0.25">
      <c r="B4318" s="21" t="s">
        <v>512</v>
      </c>
      <c r="C4318" s="22" t="s">
        <v>3147</v>
      </c>
      <c r="D4318" s="23">
        <v>9</v>
      </c>
      <c r="E4318" s="22" t="s">
        <v>512</v>
      </c>
      <c r="F4318" s="23">
        <v>9</v>
      </c>
      <c r="G4318" s="22" t="s">
        <v>3147</v>
      </c>
      <c r="H4318" s="22" t="s">
        <v>1327</v>
      </c>
      <c r="I4318" s="23">
        <v>1</v>
      </c>
      <c r="J4318" s="23">
        <v>765</v>
      </c>
      <c r="K4318" s="23" t="s">
        <v>3492</v>
      </c>
      <c r="L4318" s="22" t="s">
        <v>3493</v>
      </c>
      <c r="M4318" s="21" t="s">
        <v>611</v>
      </c>
      <c r="N4318" s="23" t="s">
        <v>1119</v>
      </c>
      <c r="O4318" s="22" t="s">
        <v>1120</v>
      </c>
      <c r="P4318" s="22" t="s">
        <v>1121</v>
      </c>
      <c r="Q4318" s="23" t="s">
        <v>3521</v>
      </c>
      <c r="R4318" s="22" t="s">
        <v>3522</v>
      </c>
      <c r="S4318" s="21" t="s">
        <v>620</v>
      </c>
      <c r="T4318" s="23" t="s">
        <v>3523</v>
      </c>
      <c r="U4318" s="24" t="s">
        <v>18</v>
      </c>
      <c r="V4318" s="23">
        <v>220</v>
      </c>
      <c r="W4318" s="25">
        <v>0</v>
      </c>
      <c r="X4318" s="25">
        <v>0</v>
      </c>
      <c r="Y4318" s="25">
        <v>60480.71</v>
      </c>
      <c r="Z4318" s="25">
        <v>55323.05</v>
      </c>
      <c r="AA4318" s="25">
        <v>58368.710000000021</v>
      </c>
      <c r="AB4318" s="25">
        <v>267000</v>
      </c>
      <c r="AC4318" s="26">
        <v>45152.505756550927</v>
      </c>
      <c r="AD4318" s="27">
        <f>ROW()</f>
        <v>4318</v>
      </c>
      <c r="AE4318" s="27">
        <f>1</f>
        <v>1</v>
      </c>
      <c r="AF4318" s="27">
        <f>SUBTOTAL(109,Tbl_NGF_Data[[#This Row],[Counter]])</f>
        <v>1</v>
      </c>
    </row>
    <row r="4319" spans="2:32" ht="45" x14ac:dyDescent="0.25">
      <c r="B4319" s="21" t="s">
        <v>512</v>
      </c>
      <c r="C4319" s="22" t="s">
        <v>3147</v>
      </c>
      <c r="D4319" s="23">
        <v>9</v>
      </c>
      <c r="E4319" s="22" t="s">
        <v>512</v>
      </c>
      <c r="F4319" s="23">
        <v>9</v>
      </c>
      <c r="G4319" s="22" t="s">
        <v>3147</v>
      </c>
      <c r="H4319" s="22" t="s">
        <v>1327</v>
      </c>
      <c r="I4319" s="23">
        <v>1</v>
      </c>
      <c r="J4319" s="23">
        <v>765</v>
      </c>
      <c r="K4319" s="23" t="s">
        <v>3492</v>
      </c>
      <c r="L4319" s="22" t="s">
        <v>3493</v>
      </c>
      <c r="M4319" s="21" t="s">
        <v>611</v>
      </c>
      <c r="N4319" s="23" t="s">
        <v>1119</v>
      </c>
      <c r="O4319" s="22" t="s">
        <v>1120</v>
      </c>
      <c r="P4319" s="22" t="s">
        <v>1121</v>
      </c>
      <c r="Q4319" s="23" t="s">
        <v>3521</v>
      </c>
      <c r="R4319" s="22" t="s">
        <v>3522</v>
      </c>
      <c r="S4319" s="21" t="s">
        <v>620</v>
      </c>
      <c r="T4319" s="23" t="s">
        <v>3523</v>
      </c>
      <c r="U4319" s="24" t="s">
        <v>19</v>
      </c>
      <c r="V4319" s="23">
        <v>500</v>
      </c>
      <c r="W4319" s="25">
        <v>0</v>
      </c>
      <c r="X4319" s="25">
        <v>0</v>
      </c>
      <c r="Y4319" s="25">
        <v>0</v>
      </c>
      <c r="Z4319" s="25">
        <v>168321.95</v>
      </c>
      <c r="AA4319" s="25">
        <v>45000</v>
      </c>
      <c r="AB4319" s="25">
        <v>267000</v>
      </c>
      <c r="AC4319" s="26">
        <v>45152.505756550927</v>
      </c>
      <c r="AD4319" s="27">
        <f>ROW()</f>
        <v>4319</v>
      </c>
      <c r="AE4319" s="27">
        <f>1</f>
        <v>1</v>
      </c>
      <c r="AF4319" s="27">
        <f>SUBTOTAL(109,Tbl_NGF_Data[[#This Row],[Counter]])</f>
        <v>1</v>
      </c>
    </row>
    <row r="4320" spans="2:32" ht="45" x14ac:dyDescent="0.25">
      <c r="B4320" s="21" t="s">
        <v>512</v>
      </c>
      <c r="C4320" s="22" t="s">
        <v>3147</v>
      </c>
      <c r="D4320" s="23">
        <v>9</v>
      </c>
      <c r="E4320" s="22" t="s">
        <v>512</v>
      </c>
      <c r="F4320" s="23">
        <v>9</v>
      </c>
      <c r="G4320" s="22" t="s">
        <v>3147</v>
      </c>
      <c r="H4320" s="22" t="s">
        <v>1327</v>
      </c>
      <c r="I4320" s="23">
        <v>1</v>
      </c>
      <c r="J4320" s="23">
        <v>765</v>
      </c>
      <c r="K4320" s="23" t="s">
        <v>3492</v>
      </c>
      <c r="L4320" s="22" t="s">
        <v>3493</v>
      </c>
      <c r="M4320" s="21" t="s">
        <v>611</v>
      </c>
      <c r="N4320" s="23" t="s">
        <v>1119</v>
      </c>
      <c r="O4320" s="22" t="s">
        <v>1120</v>
      </c>
      <c r="P4320" s="22" t="s">
        <v>1121</v>
      </c>
      <c r="Q4320" s="23" t="s">
        <v>1300</v>
      </c>
      <c r="R4320" s="22" t="s">
        <v>1301</v>
      </c>
      <c r="S4320" s="21" t="s">
        <v>101</v>
      </c>
      <c r="T4320" s="23" t="s">
        <v>3524</v>
      </c>
      <c r="U4320" s="24" t="s">
        <v>15</v>
      </c>
      <c r="V4320" s="23">
        <v>100</v>
      </c>
      <c r="W4320" s="25">
        <v>12450.16</v>
      </c>
      <c r="X4320" s="25">
        <v>13360.14</v>
      </c>
      <c r="Y4320" s="25">
        <v>15344.72</v>
      </c>
      <c r="Z4320" s="25">
        <v>16246.8</v>
      </c>
      <c r="AA4320" s="25">
        <v>18339.849999999999</v>
      </c>
      <c r="AB4320" s="25">
        <v>19869.86</v>
      </c>
      <c r="AC4320" s="26">
        <v>45152.505756550927</v>
      </c>
      <c r="AD4320" s="27">
        <f>ROW()</f>
        <v>4320</v>
      </c>
      <c r="AE4320" s="27">
        <f>1</f>
        <v>1</v>
      </c>
      <c r="AF4320" s="27">
        <f>SUBTOTAL(109,Tbl_NGF_Data[[#This Row],[Counter]])</f>
        <v>1</v>
      </c>
    </row>
    <row r="4321" spans="2:32" ht="45" x14ac:dyDescent="0.25">
      <c r="B4321" s="21" t="s">
        <v>512</v>
      </c>
      <c r="C4321" s="22" t="s">
        <v>3147</v>
      </c>
      <c r="D4321" s="23">
        <v>9</v>
      </c>
      <c r="E4321" s="22" t="s">
        <v>512</v>
      </c>
      <c r="F4321" s="23">
        <v>9</v>
      </c>
      <c r="G4321" s="22" t="s">
        <v>3147</v>
      </c>
      <c r="H4321" s="22" t="s">
        <v>1327</v>
      </c>
      <c r="I4321" s="23">
        <v>1</v>
      </c>
      <c r="J4321" s="23">
        <v>765</v>
      </c>
      <c r="K4321" s="23" t="s">
        <v>3492</v>
      </c>
      <c r="L4321" s="22" t="s">
        <v>3493</v>
      </c>
      <c r="M4321" s="21" t="s">
        <v>611</v>
      </c>
      <c r="N4321" s="23" t="s">
        <v>1119</v>
      </c>
      <c r="O4321" s="22" t="s">
        <v>1120</v>
      </c>
      <c r="P4321" s="22" t="s">
        <v>1121</v>
      </c>
      <c r="Q4321" s="23" t="s">
        <v>1300</v>
      </c>
      <c r="R4321" s="22" t="s">
        <v>1301</v>
      </c>
      <c r="S4321" s="21" t="s">
        <v>101</v>
      </c>
      <c r="T4321" s="23" t="s">
        <v>3524</v>
      </c>
      <c r="U4321" s="24" t="s">
        <v>19</v>
      </c>
      <c r="V4321" s="23">
        <v>500</v>
      </c>
      <c r="W4321" s="25">
        <v>3165.94</v>
      </c>
      <c r="X4321" s="25">
        <v>909.98</v>
      </c>
      <c r="Y4321" s="25">
        <v>1984.58</v>
      </c>
      <c r="Z4321" s="25">
        <v>902.08</v>
      </c>
      <c r="AA4321" s="25">
        <v>2093.0500000000002</v>
      </c>
      <c r="AB4321" s="25">
        <v>1530.01</v>
      </c>
      <c r="AC4321" s="26">
        <v>45152.505756550927</v>
      </c>
      <c r="AD4321" s="27">
        <f>ROW()</f>
        <v>4321</v>
      </c>
      <c r="AE4321" s="27">
        <f>1</f>
        <v>1</v>
      </c>
      <c r="AF4321" s="27">
        <f>SUBTOTAL(109,Tbl_NGF_Data[[#This Row],[Counter]])</f>
        <v>1</v>
      </c>
    </row>
    <row r="4322" spans="2:32" ht="45" x14ac:dyDescent="0.25">
      <c r="B4322" s="21" t="s">
        <v>512</v>
      </c>
      <c r="C4322" s="22" t="s">
        <v>3147</v>
      </c>
      <c r="D4322" s="23">
        <v>9</v>
      </c>
      <c r="E4322" s="22" t="s">
        <v>512</v>
      </c>
      <c r="F4322" s="23">
        <v>9</v>
      </c>
      <c r="G4322" s="22" t="s">
        <v>3147</v>
      </c>
      <c r="H4322" s="22" t="s">
        <v>1327</v>
      </c>
      <c r="I4322" s="23">
        <v>1</v>
      </c>
      <c r="J4322" s="23">
        <v>765</v>
      </c>
      <c r="K4322" s="23" t="s">
        <v>3492</v>
      </c>
      <c r="L4322" s="22" t="s">
        <v>3493</v>
      </c>
      <c r="M4322" s="21" t="s">
        <v>611</v>
      </c>
      <c r="N4322" s="23" t="s">
        <v>1223</v>
      </c>
      <c r="O4322" s="22" t="s">
        <v>1224</v>
      </c>
      <c r="P4322" s="22" t="s">
        <v>1225</v>
      </c>
      <c r="Q4322" s="23" t="s">
        <v>1863</v>
      </c>
      <c r="R4322" s="22" t="s">
        <v>1864</v>
      </c>
      <c r="S4322" s="21" t="s">
        <v>162</v>
      </c>
      <c r="T4322" s="23" t="s">
        <v>3525</v>
      </c>
      <c r="U4322" s="24" t="s">
        <v>15</v>
      </c>
      <c r="V4322" s="23">
        <v>100</v>
      </c>
      <c r="W4322" s="25">
        <v>692209.34</v>
      </c>
      <c r="X4322" s="25">
        <v>612455.30000000005</v>
      </c>
      <c r="Y4322" s="25">
        <v>612455.30000000005</v>
      </c>
      <c r="Z4322" s="25">
        <v>612455.30000000005</v>
      </c>
      <c r="AA4322" s="25">
        <v>612455.30000000005</v>
      </c>
      <c r="AB4322" s="25">
        <v>612455.30000000005</v>
      </c>
      <c r="AC4322" s="26">
        <v>45152.505756550927</v>
      </c>
      <c r="AD4322" s="27">
        <f>ROW()</f>
        <v>4322</v>
      </c>
      <c r="AE4322" s="27">
        <f>1</f>
        <v>1</v>
      </c>
      <c r="AF4322" s="27">
        <f>SUBTOTAL(109,Tbl_NGF_Data[[#This Row],[Counter]])</f>
        <v>1</v>
      </c>
    </row>
    <row r="4323" spans="2:32" ht="60" x14ac:dyDescent="0.25">
      <c r="B4323" s="21" t="s">
        <v>512</v>
      </c>
      <c r="C4323" s="22" t="s">
        <v>3147</v>
      </c>
      <c r="D4323" s="23">
        <v>9</v>
      </c>
      <c r="E4323" s="22" t="s">
        <v>512</v>
      </c>
      <c r="F4323" s="23">
        <v>9</v>
      </c>
      <c r="G4323" s="22" t="s">
        <v>3147</v>
      </c>
      <c r="H4323" s="22" t="s">
        <v>1327</v>
      </c>
      <c r="I4323" s="23">
        <v>1</v>
      </c>
      <c r="J4323" s="23">
        <v>765</v>
      </c>
      <c r="K4323" s="23" t="s">
        <v>3492</v>
      </c>
      <c r="L4323" s="22" t="s">
        <v>3493</v>
      </c>
      <c r="M4323" s="21" t="s">
        <v>611</v>
      </c>
      <c r="N4323" s="23" t="s">
        <v>1186</v>
      </c>
      <c r="O4323" s="22" t="s">
        <v>1187</v>
      </c>
      <c r="P4323" s="22" t="s">
        <v>1188</v>
      </c>
      <c r="Q4323" s="23" t="s">
        <v>3526</v>
      </c>
      <c r="R4323" s="22" t="s">
        <v>3527</v>
      </c>
      <c r="S4323" s="21" t="s">
        <v>621</v>
      </c>
      <c r="T4323" s="23" t="s">
        <v>3528</v>
      </c>
      <c r="U4323" s="24" t="s">
        <v>15</v>
      </c>
      <c r="V4323" s="23">
        <v>100</v>
      </c>
      <c r="W4323" s="25">
        <v>0</v>
      </c>
      <c r="X4323" s="25">
        <v>0</v>
      </c>
      <c r="Y4323" s="25">
        <v>0</v>
      </c>
      <c r="Z4323" s="25">
        <v>0</v>
      </c>
      <c r="AA4323" s="25">
        <v>0</v>
      </c>
      <c r="AB4323" s="25">
        <v>2753127.39</v>
      </c>
      <c r="AC4323" s="26">
        <v>45152.505756550927</v>
      </c>
      <c r="AD4323" s="27">
        <f>ROW()</f>
        <v>4323</v>
      </c>
      <c r="AE4323" s="27">
        <f>1</f>
        <v>1</v>
      </c>
      <c r="AF4323" s="27">
        <f>SUBTOTAL(109,Tbl_NGF_Data[[#This Row],[Counter]])</f>
        <v>1</v>
      </c>
    </row>
    <row r="4324" spans="2:32" ht="60" x14ac:dyDescent="0.25">
      <c r="B4324" s="21" t="s">
        <v>512</v>
      </c>
      <c r="C4324" s="22" t="s">
        <v>3147</v>
      </c>
      <c r="D4324" s="23">
        <v>9</v>
      </c>
      <c r="E4324" s="22" t="s">
        <v>512</v>
      </c>
      <c r="F4324" s="23">
        <v>9</v>
      </c>
      <c r="G4324" s="22" t="s">
        <v>3147</v>
      </c>
      <c r="H4324" s="22" t="s">
        <v>1327</v>
      </c>
      <c r="I4324" s="23">
        <v>1</v>
      </c>
      <c r="J4324" s="23">
        <v>765</v>
      </c>
      <c r="K4324" s="23" t="s">
        <v>3492</v>
      </c>
      <c r="L4324" s="22" t="s">
        <v>3493</v>
      </c>
      <c r="M4324" s="21" t="s">
        <v>611</v>
      </c>
      <c r="N4324" s="23" t="s">
        <v>1186</v>
      </c>
      <c r="O4324" s="22" t="s">
        <v>1187</v>
      </c>
      <c r="P4324" s="22" t="s">
        <v>1188</v>
      </c>
      <c r="Q4324" s="23" t="s">
        <v>3526</v>
      </c>
      <c r="R4324" s="22" t="s">
        <v>3527</v>
      </c>
      <c r="S4324" s="21" t="s">
        <v>621</v>
      </c>
      <c r="T4324" s="23" t="s">
        <v>3528</v>
      </c>
      <c r="U4324" s="24" t="s">
        <v>16</v>
      </c>
      <c r="V4324" s="23">
        <v>135</v>
      </c>
      <c r="W4324" s="25">
        <v>0</v>
      </c>
      <c r="X4324" s="25">
        <v>0</v>
      </c>
      <c r="Y4324" s="25">
        <v>0</v>
      </c>
      <c r="Z4324" s="25">
        <v>0</v>
      </c>
      <c r="AA4324" s="25">
        <v>2967722</v>
      </c>
      <c r="AB4324" s="25">
        <v>62200000</v>
      </c>
      <c r="AC4324" s="26">
        <v>45152.505756550927</v>
      </c>
      <c r="AD4324" s="27">
        <f>ROW()</f>
        <v>4324</v>
      </c>
      <c r="AE4324" s="27">
        <f>1</f>
        <v>1</v>
      </c>
      <c r="AF4324" s="27">
        <f>SUBTOTAL(109,Tbl_NGF_Data[[#This Row],[Counter]])</f>
        <v>1</v>
      </c>
    </row>
    <row r="4325" spans="2:32" ht="60" x14ac:dyDescent="0.25">
      <c r="B4325" s="21" t="s">
        <v>512</v>
      </c>
      <c r="C4325" s="22" t="s">
        <v>3147</v>
      </c>
      <c r="D4325" s="23">
        <v>9</v>
      </c>
      <c r="E4325" s="22" t="s">
        <v>512</v>
      </c>
      <c r="F4325" s="23">
        <v>9</v>
      </c>
      <c r="G4325" s="22" t="s">
        <v>3147</v>
      </c>
      <c r="H4325" s="22" t="s">
        <v>1327</v>
      </c>
      <c r="I4325" s="23">
        <v>1</v>
      </c>
      <c r="J4325" s="23">
        <v>765</v>
      </c>
      <c r="K4325" s="23" t="s">
        <v>3492</v>
      </c>
      <c r="L4325" s="22" t="s">
        <v>3493</v>
      </c>
      <c r="M4325" s="21" t="s">
        <v>611</v>
      </c>
      <c r="N4325" s="23" t="s">
        <v>1186</v>
      </c>
      <c r="O4325" s="22" t="s">
        <v>1187</v>
      </c>
      <c r="P4325" s="22" t="s">
        <v>1188</v>
      </c>
      <c r="Q4325" s="23" t="s">
        <v>3526</v>
      </c>
      <c r="R4325" s="22" t="s">
        <v>3527</v>
      </c>
      <c r="S4325" s="21" t="s">
        <v>621</v>
      </c>
      <c r="T4325" s="23" t="s">
        <v>3528</v>
      </c>
      <c r="U4325" s="24" t="s">
        <v>17</v>
      </c>
      <c r="V4325" s="23">
        <v>200</v>
      </c>
      <c r="W4325" s="25">
        <v>0</v>
      </c>
      <c r="X4325" s="25">
        <v>0</v>
      </c>
      <c r="Y4325" s="25">
        <v>0</v>
      </c>
      <c r="Z4325" s="25">
        <v>0</v>
      </c>
      <c r="AA4325" s="25">
        <v>0</v>
      </c>
      <c r="AB4325" s="25">
        <v>1322908.69</v>
      </c>
      <c r="AC4325" s="26">
        <v>45152.505756550927</v>
      </c>
      <c r="AD4325" s="27">
        <f>ROW()</f>
        <v>4325</v>
      </c>
      <c r="AE4325" s="27">
        <f>1</f>
        <v>1</v>
      </c>
      <c r="AF4325" s="27">
        <f>SUBTOTAL(109,Tbl_NGF_Data[[#This Row],[Counter]])</f>
        <v>1</v>
      </c>
    </row>
    <row r="4326" spans="2:32" ht="60" x14ac:dyDescent="0.25">
      <c r="B4326" s="21" t="s">
        <v>512</v>
      </c>
      <c r="C4326" s="22" t="s">
        <v>3147</v>
      </c>
      <c r="D4326" s="23">
        <v>9</v>
      </c>
      <c r="E4326" s="22" t="s">
        <v>512</v>
      </c>
      <c r="F4326" s="23">
        <v>9</v>
      </c>
      <c r="G4326" s="22" t="s">
        <v>3147</v>
      </c>
      <c r="H4326" s="22" t="s">
        <v>1327</v>
      </c>
      <c r="I4326" s="23">
        <v>1</v>
      </c>
      <c r="J4326" s="23">
        <v>765</v>
      </c>
      <c r="K4326" s="23" t="s">
        <v>3492</v>
      </c>
      <c r="L4326" s="22" t="s">
        <v>3493</v>
      </c>
      <c r="M4326" s="21" t="s">
        <v>611</v>
      </c>
      <c r="N4326" s="23" t="s">
        <v>1186</v>
      </c>
      <c r="O4326" s="22" t="s">
        <v>1187</v>
      </c>
      <c r="P4326" s="22" t="s">
        <v>1188</v>
      </c>
      <c r="Q4326" s="23" t="s">
        <v>3526</v>
      </c>
      <c r="R4326" s="22" t="s">
        <v>3527</v>
      </c>
      <c r="S4326" s="21" t="s">
        <v>621</v>
      </c>
      <c r="T4326" s="23" t="s">
        <v>3528</v>
      </c>
      <c r="U4326" s="24" t="s">
        <v>18</v>
      </c>
      <c r="V4326" s="23">
        <v>220</v>
      </c>
      <c r="W4326" s="25">
        <v>0</v>
      </c>
      <c r="X4326" s="25">
        <v>0</v>
      </c>
      <c r="Y4326" s="25">
        <v>0</v>
      </c>
      <c r="Z4326" s="25">
        <v>0</v>
      </c>
      <c r="AA4326" s="25">
        <v>2967722</v>
      </c>
      <c r="AB4326" s="25">
        <v>60877091.310000002</v>
      </c>
      <c r="AC4326" s="26">
        <v>45152.505756550927</v>
      </c>
      <c r="AD4326" s="27">
        <f>ROW()</f>
        <v>4326</v>
      </c>
      <c r="AE4326" s="27">
        <f>1</f>
        <v>1</v>
      </c>
      <c r="AF4326" s="27">
        <f>SUBTOTAL(109,Tbl_NGF_Data[[#This Row],[Counter]])</f>
        <v>1</v>
      </c>
    </row>
    <row r="4327" spans="2:32" ht="60" x14ac:dyDescent="0.25">
      <c r="B4327" s="21" t="s">
        <v>512</v>
      </c>
      <c r="C4327" s="22" t="s">
        <v>3147</v>
      </c>
      <c r="D4327" s="23">
        <v>9</v>
      </c>
      <c r="E4327" s="22" t="s">
        <v>512</v>
      </c>
      <c r="F4327" s="23">
        <v>9</v>
      </c>
      <c r="G4327" s="22" t="s">
        <v>3147</v>
      </c>
      <c r="H4327" s="22" t="s">
        <v>1327</v>
      </c>
      <c r="I4327" s="23">
        <v>1</v>
      </c>
      <c r="J4327" s="23">
        <v>765</v>
      </c>
      <c r="K4327" s="23" t="s">
        <v>3492</v>
      </c>
      <c r="L4327" s="22" t="s">
        <v>3493</v>
      </c>
      <c r="M4327" s="21" t="s">
        <v>611</v>
      </c>
      <c r="N4327" s="23" t="s">
        <v>1186</v>
      </c>
      <c r="O4327" s="22" t="s">
        <v>1187</v>
      </c>
      <c r="P4327" s="22" t="s">
        <v>1188</v>
      </c>
      <c r="Q4327" s="23" t="s">
        <v>3526</v>
      </c>
      <c r="R4327" s="22" t="s">
        <v>3527</v>
      </c>
      <c r="S4327" s="21" t="s">
        <v>621</v>
      </c>
      <c r="T4327" s="23" t="s">
        <v>3528</v>
      </c>
      <c r="U4327" s="24" t="s">
        <v>19</v>
      </c>
      <c r="V4327" s="23">
        <v>500</v>
      </c>
      <c r="W4327" s="25">
        <v>0</v>
      </c>
      <c r="X4327" s="25">
        <v>0</v>
      </c>
      <c r="Y4327" s="25">
        <v>0</v>
      </c>
      <c r="Z4327" s="25">
        <v>0</v>
      </c>
      <c r="AA4327" s="25">
        <v>0</v>
      </c>
      <c r="AB4327" s="25">
        <v>4076036.08</v>
      </c>
      <c r="AC4327" s="26">
        <v>45152.505756550927</v>
      </c>
      <c r="AD4327" s="27">
        <f>ROW()</f>
        <v>4327</v>
      </c>
      <c r="AE4327" s="27">
        <f>1</f>
        <v>1</v>
      </c>
      <c r="AF4327" s="27">
        <f>SUBTOTAL(109,Tbl_NGF_Data[[#This Row],[Counter]])</f>
        <v>1</v>
      </c>
    </row>
    <row r="4328" spans="2:32" ht="45" x14ac:dyDescent="0.25">
      <c r="B4328" s="21" t="s">
        <v>512</v>
      </c>
      <c r="C4328" s="22" t="s">
        <v>3147</v>
      </c>
      <c r="D4328" s="23">
        <v>9</v>
      </c>
      <c r="E4328" s="22" t="s">
        <v>512</v>
      </c>
      <c r="F4328" s="23">
        <v>9</v>
      </c>
      <c r="G4328" s="22" t="s">
        <v>3147</v>
      </c>
      <c r="H4328" s="22" t="s">
        <v>1327</v>
      </c>
      <c r="I4328" s="23">
        <v>1</v>
      </c>
      <c r="J4328" s="23">
        <v>765</v>
      </c>
      <c r="K4328" s="23" t="s">
        <v>3492</v>
      </c>
      <c r="L4328" s="22" t="s">
        <v>3493</v>
      </c>
      <c r="M4328" s="21" t="s">
        <v>611</v>
      </c>
      <c r="N4328" s="23" t="s">
        <v>1186</v>
      </c>
      <c r="O4328" s="22" t="s">
        <v>1187</v>
      </c>
      <c r="P4328" s="22" t="s">
        <v>1188</v>
      </c>
      <c r="Q4328" s="23" t="s">
        <v>3529</v>
      </c>
      <c r="R4328" s="22" t="s">
        <v>3530</v>
      </c>
      <c r="S4328" s="21" t="s">
        <v>622</v>
      </c>
      <c r="T4328" s="23" t="s">
        <v>3531</v>
      </c>
      <c r="U4328" s="24" t="s">
        <v>15</v>
      </c>
      <c r="V4328" s="23">
        <v>100</v>
      </c>
      <c r="W4328" s="25">
        <v>475938.17</v>
      </c>
      <c r="X4328" s="25">
        <v>612230.98</v>
      </c>
      <c r="Y4328" s="25">
        <v>881221.69</v>
      </c>
      <c r="Z4328" s="25">
        <v>890716.2</v>
      </c>
      <c r="AA4328" s="25">
        <v>2499599.38</v>
      </c>
      <c r="AB4328" s="25">
        <v>2763657.14</v>
      </c>
      <c r="AC4328" s="26">
        <v>45152.505756550927</v>
      </c>
      <c r="AD4328" s="27">
        <f>ROW()</f>
        <v>4328</v>
      </c>
      <c r="AE4328" s="27">
        <f>1</f>
        <v>1</v>
      </c>
      <c r="AF4328" s="27">
        <f>SUBTOTAL(109,Tbl_NGF_Data[[#This Row],[Counter]])</f>
        <v>1</v>
      </c>
    </row>
    <row r="4329" spans="2:32" ht="45" x14ac:dyDescent="0.25">
      <c r="B4329" s="21" t="s">
        <v>512</v>
      </c>
      <c r="C4329" s="22" t="s">
        <v>3147</v>
      </c>
      <c r="D4329" s="23">
        <v>9</v>
      </c>
      <c r="E4329" s="22" t="s">
        <v>512</v>
      </c>
      <c r="F4329" s="23">
        <v>9</v>
      </c>
      <c r="G4329" s="22" t="s">
        <v>3147</v>
      </c>
      <c r="H4329" s="22" t="s">
        <v>1327</v>
      </c>
      <c r="I4329" s="23">
        <v>1</v>
      </c>
      <c r="J4329" s="23">
        <v>765</v>
      </c>
      <c r="K4329" s="23" t="s">
        <v>3492</v>
      </c>
      <c r="L4329" s="22" t="s">
        <v>3493</v>
      </c>
      <c r="M4329" s="21" t="s">
        <v>611</v>
      </c>
      <c r="N4329" s="23" t="s">
        <v>1186</v>
      </c>
      <c r="O4329" s="22" t="s">
        <v>1187</v>
      </c>
      <c r="P4329" s="22" t="s">
        <v>1188</v>
      </c>
      <c r="Q4329" s="23" t="s">
        <v>3529</v>
      </c>
      <c r="R4329" s="22" t="s">
        <v>3530</v>
      </c>
      <c r="S4329" s="21" t="s">
        <v>622</v>
      </c>
      <c r="T4329" s="23" t="s">
        <v>3531</v>
      </c>
      <c r="U4329" s="24" t="s">
        <v>16</v>
      </c>
      <c r="V4329" s="23">
        <v>135</v>
      </c>
      <c r="W4329" s="25">
        <v>3000000</v>
      </c>
      <c r="X4329" s="25">
        <v>3000000</v>
      </c>
      <c r="Y4329" s="25">
        <v>3000000</v>
      </c>
      <c r="Z4329" s="25">
        <v>3000000</v>
      </c>
      <c r="AA4329" s="25">
        <v>3000000</v>
      </c>
      <c r="AB4329" s="25">
        <v>3000000</v>
      </c>
      <c r="AC4329" s="26">
        <v>45152.505756550927</v>
      </c>
      <c r="AD4329" s="27">
        <f>ROW()</f>
        <v>4329</v>
      </c>
      <c r="AE4329" s="27">
        <f>1</f>
        <v>1</v>
      </c>
      <c r="AF4329" s="27">
        <f>SUBTOTAL(109,Tbl_NGF_Data[[#This Row],[Counter]])</f>
        <v>1</v>
      </c>
    </row>
    <row r="4330" spans="2:32" ht="45" x14ac:dyDescent="0.25">
      <c r="B4330" s="21" t="s">
        <v>512</v>
      </c>
      <c r="C4330" s="22" t="s">
        <v>3147</v>
      </c>
      <c r="D4330" s="23">
        <v>9</v>
      </c>
      <c r="E4330" s="22" t="s">
        <v>512</v>
      </c>
      <c r="F4330" s="23">
        <v>9</v>
      </c>
      <c r="G4330" s="22" t="s">
        <v>3147</v>
      </c>
      <c r="H4330" s="22" t="s">
        <v>1327</v>
      </c>
      <c r="I4330" s="23">
        <v>1</v>
      </c>
      <c r="J4330" s="23">
        <v>765</v>
      </c>
      <c r="K4330" s="23" t="s">
        <v>3492</v>
      </c>
      <c r="L4330" s="22" t="s">
        <v>3493</v>
      </c>
      <c r="M4330" s="21" t="s">
        <v>611</v>
      </c>
      <c r="N4330" s="23" t="s">
        <v>1186</v>
      </c>
      <c r="O4330" s="22" t="s">
        <v>1187</v>
      </c>
      <c r="P4330" s="22" t="s">
        <v>1188</v>
      </c>
      <c r="Q4330" s="23" t="s">
        <v>3529</v>
      </c>
      <c r="R4330" s="22" t="s">
        <v>3530</v>
      </c>
      <c r="S4330" s="21" t="s">
        <v>622</v>
      </c>
      <c r="T4330" s="23" t="s">
        <v>3531</v>
      </c>
      <c r="U4330" s="24" t="s">
        <v>17</v>
      </c>
      <c r="V4330" s="23">
        <v>200</v>
      </c>
      <c r="W4330" s="25">
        <v>1506725</v>
      </c>
      <c r="X4330" s="25">
        <v>1176286</v>
      </c>
      <c r="Y4330" s="25">
        <v>1034515.5</v>
      </c>
      <c r="Z4330" s="25">
        <v>1284070</v>
      </c>
      <c r="AA4330" s="25">
        <v>1449283</v>
      </c>
      <c r="AB4330" s="25">
        <v>1336053</v>
      </c>
      <c r="AC4330" s="26">
        <v>45152.505756550927</v>
      </c>
      <c r="AD4330" s="27">
        <f>ROW()</f>
        <v>4330</v>
      </c>
      <c r="AE4330" s="27">
        <f>1</f>
        <v>1</v>
      </c>
      <c r="AF4330" s="27">
        <f>SUBTOTAL(109,Tbl_NGF_Data[[#This Row],[Counter]])</f>
        <v>1</v>
      </c>
    </row>
    <row r="4331" spans="2:32" ht="45" x14ac:dyDescent="0.25">
      <c r="B4331" s="21" t="s">
        <v>512</v>
      </c>
      <c r="C4331" s="22" t="s">
        <v>3147</v>
      </c>
      <c r="D4331" s="23">
        <v>9</v>
      </c>
      <c r="E4331" s="22" t="s">
        <v>512</v>
      </c>
      <c r="F4331" s="23">
        <v>9</v>
      </c>
      <c r="G4331" s="22" t="s">
        <v>3147</v>
      </c>
      <c r="H4331" s="22" t="s">
        <v>1327</v>
      </c>
      <c r="I4331" s="23">
        <v>1</v>
      </c>
      <c r="J4331" s="23">
        <v>765</v>
      </c>
      <c r="K4331" s="23" t="s">
        <v>3492</v>
      </c>
      <c r="L4331" s="22" t="s">
        <v>3493</v>
      </c>
      <c r="M4331" s="21" t="s">
        <v>611</v>
      </c>
      <c r="N4331" s="23" t="s">
        <v>1186</v>
      </c>
      <c r="O4331" s="22" t="s">
        <v>1187</v>
      </c>
      <c r="P4331" s="22" t="s">
        <v>1188</v>
      </c>
      <c r="Q4331" s="23" t="s">
        <v>3529</v>
      </c>
      <c r="R4331" s="22" t="s">
        <v>3530</v>
      </c>
      <c r="S4331" s="21" t="s">
        <v>622</v>
      </c>
      <c r="T4331" s="23" t="s">
        <v>3531</v>
      </c>
      <c r="U4331" s="24" t="s">
        <v>18</v>
      </c>
      <c r="V4331" s="23">
        <v>220</v>
      </c>
      <c r="W4331" s="25">
        <v>1493275</v>
      </c>
      <c r="X4331" s="25">
        <v>1823714</v>
      </c>
      <c r="Y4331" s="25">
        <v>1965484.5</v>
      </c>
      <c r="Z4331" s="25">
        <v>1715930</v>
      </c>
      <c r="AA4331" s="25">
        <v>1550717</v>
      </c>
      <c r="AB4331" s="25">
        <v>1663947</v>
      </c>
      <c r="AC4331" s="26">
        <v>45152.505756550927</v>
      </c>
      <c r="AD4331" s="27">
        <f>ROW()</f>
        <v>4331</v>
      </c>
      <c r="AE4331" s="27">
        <f>1</f>
        <v>1</v>
      </c>
      <c r="AF4331" s="27">
        <f>SUBTOTAL(109,Tbl_NGF_Data[[#This Row],[Counter]])</f>
        <v>1</v>
      </c>
    </row>
    <row r="4332" spans="2:32" ht="45" x14ac:dyDescent="0.25">
      <c r="B4332" s="21" t="s">
        <v>512</v>
      </c>
      <c r="C4332" s="22" t="s">
        <v>3147</v>
      </c>
      <c r="D4332" s="23">
        <v>9</v>
      </c>
      <c r="E4332" s="22" t="s">
        <v>512</v>
      </c>
      <c r="F4332" s="23">
        <v>9</v>
      </c>
      <c r="G4332" s="22" t="s">
        <v>3147</v>
      </c>
      <c r="H4332" s="22" t="s">
        <v>1327</v>
      </c>
      <c r="I4332" s="23">
        <v>1</v>
      </c>
      <c r="J4332" s="23">
        <v>765</v>
      </c>
      <c r="K4332" s="23" t="s">
        <v>3492</v>
      </c>
      <c r="L4332" s="22" t="s">
        <v>3493</v>
      </c>
      <c r="M4332" s="21" t="s">
        <v>611</v>
      </c>
      <c r="N4332" s="23" t="s">
        <v>1186</v>
      </c>
      <c r="O4332" s="22" t="s">
        <v>1187</v>
      </c>
      <c r="P4332" s="22" t="s">
        <v>1188</v>
      </c>
      <c r="Q4332" s="23" t="s">
        <v>3529</v>
      </c>
      <c r="R4332" s="22" t="s">
        <v>3530</v>
      </c>
      <c r="S4332" s="21" t="s">
        <v>622</v>
      </c>
      <c r="T4332" s="23" t="s">
        <v>3531</v>
      </c>
      <c r="U4332" s="24" t="s">
        <v>19</v>
      </c>
      <c r="V4332" s="23">
        <v>500</v>
      </c>
      <c r="W4332" s="25">
        <v>1435690.99</v>
      </c>
      <c r="X4332" s="25">
        <v>1312578.81</v>
      </c>
      <c r="Y4332" s="25">
        <v>1303506.21</v>
      </c>
      <c r="Z4332" s="25">
        <v>1293564.51</v>
      </c>
      <c r="AA4332" s="25">
        <v>3058166.18</v>
      </c>
      <c r="AB4332" s="25">
        <v>1600110.76</v>
      </c>
      <c r="AC4332" s="26">
        <v>45152.505756550927</v>
      </c>
      <c r="AD4332" s="27">
        <f>ROW()</f>
        <v>4332</v>
      </c>
      <c r="AE4332" s="27">
        <f>1</f>
        <v>1</v>
      </c>
      <c r="AF4332" s="27">
        <f>SUBTOTAL(109,Tbl_NGF_Data[[#This Row],[Counter]])</f>
        <v>1</v>
      </c>
    </row>
    <row r="4333" spans="2:32" ht="45" x14ac:dyDescent="0.25">
      <c r="B4333" s="21" t="s">
        <v>512</v>
      </c>
      <c r="C4333" s="22" t="s">
        <v>3147</v>
      </c>
      <c r="D4333" s="23">
        <v>9</v>
      </c>
      <c r="E4333" s="22" t="s">
        <v>512</v>
      </c>
      <c r="F4333" s="23">
        <v>9</v>
      </c>
      <c r="G4333" s="22" t="s">
        <v>3147</v>
      </c>
      <c r="H4333" s="22" t="s">
        <v>1327</v>
      </c>
      <c r="I4333" s="23">
        <v>1</v>
      </c>
      <c r="J4333" s="23">
        <v>765</v>
      </c>
      <c r="K4333" s="23" t="s">
        <v>3492</v>
      </c>
      <c r="L4333" s="22" t="s">
        <v>3493</v>
      </c>
      <c r="M4333" s="21" t="s">
        <v>611</v>
      </c>
      <c r="N4333" s="23" t="s">
        <v>1186</v>
      </c>
      <c r="O4333" s="22" t="s">
        <v>1187</v>
      </c>
      <c r="P4333" s="22" t="s">
        <v>1188</v>
      </c>
      <c r="Q4333" s="23" t="s">
        <v>3532</v>
      </c>
      <c r="R4333" s="22" t="s">
        <v>3533</v>
      </c>
      <c r="S4333" s="21" t="s">
        <v>623</v>
      </c>
      <c r="T4333" s="23" t="s">
        <v>3534</v>
      </c>
      <c r="U4333" s="24" t="s">
        <v>15</v>
      </c>
      <c r="V4333" s="23">
        <v>100</v>
      </c>
      <c r="W4333" s="25">
        <v>419585.39</v>
      </c>
      <c r="X4333" s="25">
        <v>322877.92</v>
      </c>
      <c r="Y4333" s="25">
        <v>185080.57</v>
      </c>
      <c r="Z4333" s="25">
        <v>148438.25</v>
      </c>
      <c r="AA4333" s="25">
        <v>249836.38</v>
      </c>
      <c r="AB4333" s="25">
        <v>356142.57</v>
      </c>
      <c r="AC4333" s="26">
        <v>45152.505756550927</v>
      </c>
      <c r="AD4333" s="27">
        <f>ROW()</f>
        <v>4333</v>
      </c>
      <c r="AE4333" s="27">
        <f>1</f>
        <v>1</v>
      </c>
      <c r="AF4333" s="27">
        <f>SUBTOTAL(109,Tbl_NGF_Data[[#This Row],[Counter]])</f>
        <v>1</v>
      </c>
    </row>
    <row r="4334" spans="2:32" ht="45" x14ac:dyDescent="0.25">
      <c r="B4334" s="21" t="s">
        <v>512</v>
      </c>
      <c r="C4334" s="22" t="s">
        <v>3147</v>
      </c>
      <c r="D4334" s="23">
        <v>9</v>
      </c>
      <c r="E4334" s="22" t="s">
        <v>512</v>
      </c>
      <c r="F4334" s="23">
        <v>9</v>
      </c>
      <c r="G4334" s="22" t="s">
        <v>3147</v>
      </c>
      <c r="H4334" s="22" t="s">
        <v>1327</v>
      </c>
      <c r="I4334" s="23">
        <v>1</v>
      </c>
      <c r="J4334" s="23">
        <v>765</v>
      </c>
      <c r="K4334" s="23" t="s">
        <v>3492</v>
      </c>
      <c r="L4334" s="22" t="s">
        <v>3493</v>
      </c>
      <c r="M4334" s="21" t="s">
        <v>611</v>
      </c>
      <c r="N4334" s="23" t="s">
        <v>1186</v>
      </c>
      <c r="O4334" s="22" t="s">
        <v>1187</v>
      </c>
      <c r="P4334" s="22" t="s">
        <v>1188</v>
      </c>
      <c r="Q4334" s="23" t="s">
        <v>3532</v>
      </c>
      <c r="R4334" s="22" t="s">
        <v>3533</v>
      </c>
      <c r="S4334" s="21" t="s">
        <v>623</v>
      </c>
      <c r="T4334" s="23" t="s">
        <v>3534</v>
      </c>
      <c r="U4334" s="24" t="s">
        <v>16</v>
      </c>
      <c r="V4334" s="23">
        <v>135</v>
      </c>
      <c r="W4334" s="25">
        <v>295265</v>
      </c>
      <c r="X4334" s="25">
        <v>235265</v>
      </c>
      <c r="Y4334" s="25">
        <v>280265</v>
      </c>
      <c r="Z4334" s="25">
        <v>235265</v>
      </c>
      <c r="AA4334" s="25">
        <v>235265</v>
      </c>
      <c r="AB4334" s="25">
        <v>235265</v>
      </c>
      <c r="AC4334" s="26">
        <v>45152.505756550927</v>
      </c>
      <c r="AD4334" s="27">
        <f>ROW()</f>
        <v>4334</v>
      </c>
      <c r="AE4334" s="27">
        <f>1</f>
        <v>1</v>
      </c>
      <c r="AF4334" s="27">
        <f>SUBTOTAL(109,Tbl_NGF_Data[[#This Row],[Counter]])</f>
        <v>1</v>
      </c>
    </row>
    <row r="4335" spans="2:32" ht="45" x14ac:dyDescent="0.25">
      <c r="B4335" s="21" t="s">
        <v>512</v>
      </c>
      <c r="C4335" s="22" t="s">
        <v>3147</v>
      </c>
      <c r="D4335" s="23">
        <v>9</v>
      </c>
      <c r="E4335" s="22" t="s">
        <v>512</v>
      </c>
      <c r="F4335" s="23">
        <v>9</v>
      </c>
      <c r="G4335" s="22" t="s">
        <v>3147</v>
      </c>
      <c r="H4335" s="22" t="s">
        <v>1327</v>
      </c>
      <c r="I4335" s="23">
        <v>1</v>
      </c>
      <c r="J4335" s="23">
        <v>765</v>
      </c>
      <c r="K4335" s="23" t="s">
        <v>3492</v>
      </c>
      <c r="L4335" s="22" t="s">
        <v>3493</v>
      </c>
      <c r="M4335" s="21" t="s">
        <v>611</v>
      </c>
      <c r="N4335" s="23" t="s">
        <v>1186</v>
      </c>
      <c r="O4335" s="22" t="s">
        <v>1187</v>
      </c>
      <c r="P4335" s="22" t="s">
        <v>1188</v>
      </c>
      <c r="Q4335" s="23" t="s">
        <v>3532</v>
      </c>
      <c r="R4335" s="22" t="s">
        <v>3533</v>
      </c>
      <c r="S4335" s="21" t="s">
        <v>623</v>
      </c>
      <c r="T4335" s="23" t="s">
        <v>3534</v>
      </c>
      <c r="U4335" s="24" t="s">
        <v>17</v>
      </c>
      <c r="V4335" s="23">
        <v>200</v>
      </c>
      <c r="W4335" s="25">
        <v>134301.4</v>
      </c>
      <c r="X4335" s="25">
        <v>213233.41000000003</v>
      </c>
      <c r="Y4335" s="25">
        <v>245110.33000000002</v>
      </c>
      <c r="Z4335" s="25">
        <v>149236.29</v>
      </c>
      <c r="AA4335" s="25">
        <v>8157.75</v>
      </c>
      <c r="AB4335" s="25">
        <v>261.22000000000003</v>
      </c>
      <c r="AC4335" s="26">
        <v>45152.505756550927</v>
      </c>
      <c r="AD4335" s="27">
        <f>ROW()</f>
        <v>4335</v>
      </c>
      <c r="AE4335" s="27">
        <f>1</f>
        <v>1</v>
      </c>
      <c r="AF4335" s="27">
        <f>SUBTOTAL(109,Tbl_NGF_Data[[#This Row],[Counter]])</f>
        <v>1</v>
      </c>
    </row>
    <row r="4336" spans="2:32" ht="45" x14ac:dyDescent="0.25">
      <c r="B4336" s="21" t="s">
        <v>512</v>
      </c>
      <c r="C4336" s="22" t="s">
        <v>3147</v>
      </c>
      <c r="D4336" s="23">
        <v>9</v>
      </c>
      <c r="E4336" s="22" t="s">
        <v>512</v>
      </c>
      <c r="F4336" s="23">
        <v>9</v>
      </c>
      <c r="G4336" s="22" t="s">
        <v>3147</v>
      </c>
      <c r="H4336" s="22" t="s">
        <v>1327</v>
      </c>
      <c r="I4336" s="23">
        <v>1</v>
      </c>
      <c r="J4336" s="23">
        <v>765</v>
      </c>
      <c r="K4336" s="23" t="s">
        <v>3492</v>
      </c>
      <c r="L4336" s="22" t="s">
        <v>3493</v>
      </c>
      <c r="M4336" s="21" t="s">
        <v>611</v>
      </c>
      <c r="N4336" s="23" t="s">
        <v>1186</v>
      </c>
      <c r="O4336" s="22" t="s">
        <v>1187</v>
      </c>
      <c r="P4336" s="22" t="s">
        <v>1188</v>
      </c>
      <c r="Q4336" s="23" t="s">
        <v>3532</v>
      </c>
      <c r="R4336" s="22" t="s">
        <v>3533</v>
      </c>
      <c r="S4336" s="21" t="s">
        <v>623</v>
      </c>
      <c r="T4336" s="23" t="s">
        <v>3534</v>
      </c>
      <c r="U4336" s="24" t="s">
        <v>18</v>
      </c>
      <c r="V4336" s="23">
        <v>220</v>
      </c>
      <c r="W4336" s="25">
        <v>160963.6</v>
      </c>
      <c r="X4336" s="25">
        <v>22031.589999999967</v>
      </c>
      <c r="Y4336" s="25">
        <v>35154.669999999984</v>
      </c>
      <c r="Z4336" s="25">
        <v>86028.709999999992</v>
      </c>
      <c r="AA4336" s="25">
        <v>227107.25</v>
      </c>
      <c r="AB4336" s="25">
        <v>235003.78</v>
      </c>
      <c r="AC4336" s="26">
        <v>45152.505756550927</v>
      </c>
      <c r="AD4336" s="27">
        <f>ROW()</f>
        <v>4336</v>
      </c>
      <c r="AE4336" s="27">
        <f>1</f>
        <v>1</v>
      </c>
      <c r="AF4336" s="27">
        <f>SUBTOTAL(109,Tbl_NGF_Data[[#This Row],[Counter]])</f>
        <v>1</v>
      </c>
    </row>
    <row r="4337" spans="2:32" ht="45" x14ac:dyDescent="0.25">
      <c r="B4337" s="21" t="s">
        <v>512</v>
      </c>
      <c r="C4337" s="22" t="s">
        <v>3147</v>
      </c>
      <c r="D4337" s="23">
        <v>9</v>
      </c>
      <c r="E4337" s="22" t="s">
        <v>512</v>
      </c>
      <c r="F4337" s="23">
        <v>9</v>
      </c>
      <c r="G4337" s="22" t="s">
        <v>3147</v>
      </c>
      <c r="H4337" s="22" t="s">
        <v>1327</v>
      </c>
      <c r="I4337" s="23">
        <v>1</v>
      </c>
      <c r="J4337" s="23">
        <v>765</v>
      </c>
      <c r="K4337" s="23" t="s">
        <v>3492</v>
      </c>
      <c r="L4337" s="22" t="s">
        <v>3493</v>
      </c>
      <c r="M4337" s="21" t="s">
        <v>611</v>
      </c>
      <c r="N4337" s="23" t="s">
        <v>1186</v>
      </c>
      <c r="O4337" s="22" t="s">
        <v>1187</v>
      </c>
      <c r="P4337" s="22" t="s">
        <v>1188</v>
      </c>
      <c r="Q4337" s="23" t="s">
        <v>3532</v>
      </c>
      <c r="R4337" s="22" t="s">
        <v>3533</v>
      </c>
      <c r="S4337" s="21" t="s">
        <v>623</v>
      </c>
      <c r="T4337" s="23" t="s">
        <v>3534</v>
      </c>
      <c r="U4337" s="24" t="s">
        <v>19</v>
      </c>
      <c r="V4337" s="23">
        <v>500</v>
      </c>
      <c r="W4337" s="25">
        <v>114693.32</v>
      </c>
      <c r="X4337" s="25">
        <v>116525.94</v>
      </c>
      <c r="Y4337" s="25">
        <v>107312.98</v>
      </c>
      <c r="Z4337" s="25">
        <v>112593.97</v>
      </c>
      <c r="AA4337" s="25">
        <v>109555.88</v>
      </c>
      <c r="AB4337" s="25">
        <v>106567.41</v>
      </c>
      <c r="AC4337" s="26">
        <v>45152.505756550927</v>
      </c>
      <c r="AD4337" s="27">
        <f>ROW()</f>
        <v>4337</v>
      </c>
      <c r="AE4337" s="27">
        <f>1</f>
        <v>1</v>
      </c>
      <c r="AF4337" s="27">
        <f>SUBTOTAL(109,Tbl_NGF_Data[[#This Row],[Counter]])</f>
        <v>1</v>
      </c>
    </row>
    <row r="4338" spans="2:32" ht="45" x14ac:dyDescent="0.25">
      <c r="B4338" s="21" t="s">
        <v>512</v>
      </c>
      <c r="C4338" s="22" t="s">
        <v>3147</v>
      </c>
      <c r="D4338" s="23">
        <v>9</v>
      </c>
      <c r="E4338" s="22" t="s">
        <v>512</v>
      </c>
      <c r="F4338" s="23">
        <v>9</v>
      </c>
      <c r="G4338" s="22" t="s">
        <v>3147</v>
      </c>
      <c r="H4338" s="22" t="s">
        <v>1327</v>
      </c>
      <c r="I4338" s="23">
        <v>1</v>
      </c>
      <c r="J4338" s="23">
        <v>765</v>
      </c>
      <c r="K4338" s="23" t="s">
        <v>3492</v>
      </c>
      <c r="L4338" s="22" t="s">
        <v>3493</v>
      </c>
      <c r="M4338" s="21" t="s">
        <v>611</v>
      </c>
      <c r="N4338" s="23" t="s">
        <v>1186</v>
      </c>
      <c r="O4338" s="22" t="s">
        <v>1187</v>
      </c>
      <c r="P4338" s="22" t="s">
        <v>1188</v>
      </c>
      <c r="Q4338" s="23" t="s">
        <v>3535</v>
      </c>
      <c r="R4338" s="22" t="s">
        <v>3536</v>
      </c>
      <c r="S4338" s="21" t="s">
        <v>624</v>
      </c>
      <c r="T4338" s="23" t="s">
        <v>3537</v>
      </c>
      <c r="U4338" s="24" t="s">
        <v>15</v>
      </c>
      <c r="V4338" s="23">
        <v>100</v>
      </c>
      <c r="W4338" s="25">
        <v>73899.7</v>
      </c>
      <c r="X4338" s="25">
        <v>75901.98</v>
      </c>
      <c r="Y4338" s="25">
        <v>77702.740000000005</v>
      </c>
      <c r="Z4338" s="25">
        <v>78296.88</v>
      </c>
      <c r="AA4338" s="25">
        <v>78447.740000000005</v>
      </c>
      <c r="AB4338" s="25">
        <v>79896.56</v>
      </c>
      <c r="AC4338" s="26">
        <v>45152.505756550927</v>
      </c>
      <c r="AD4338" s="27">
        <f>ROW()</f>
        <v>4338</v>
      </c>
      <c r="AE4338" s="27">
        <f>1</f>
        <v>1</v>
      </c>
      <c r="AF4338" s="27">
        <f>SUBTOTAL(109,Tbl_NGF_Data[[#This Row],[Counter]])</f>
        <v>1</v>
      </c>
    </row>
    <row r="4339" spans="2:32" ht="45" x14ac:dyDescent="0.25">
      <c r="B4339" s="21" t="s">
        <v>512</v>
      </c>
      <c r="C4339" s="22" t="s">
        <v>3147</v>
      </c>
      <c r="D4339" s="23">
        <v>9</v>
      </c>
      <c r="E4339" s="22" t="s">
        <v>512</v>
      </c>
      <c r="F4339" s="23">
        <v>9</v>
      </c>
      <c r="G4339" s="22" t="s">
        <v>3147</v>
      </c>
      <c r="H4339" s="22" t="s">
        <v>1327</v>
      </c>
      <c r="I4339" s="23">
        <v>1</v>
      </c>
      <c r="J4339" s="23">
        <v>765</v>
      </c>
      <c r="K4339" s="23" t="s">
        <v>3492</v>
      </c>
      <c r="L4339" s="22" t="s">
        <v>3493</v>
      </c>
      <c r="M4339" s="21" t="s">
        <v>611</v>
      </c>
      <c r="N4339" s="23" t="s">
        <v>1186</v>
      </c>
      <c r="O4339" s="22" t="s">
        <v>1187</v>
      </c>
      <c r="P4339" s="22" t="s">
        <v>1188</v>
      </c>
      <c r="Q4339" s="23" t="s">
        <v>3535</v>
      </c>
      <c r="R4339" s="22" t="s">
        <v>3536</v>
      </c>
      <c r="S4339" s="21" t="s">
        <v>624</v>
      </c>
      <c r="T4339" s="23" t="s">
        <v>3537</v>
      </c>
      <c r="U4339" s="24" t="s">
        <v>19</v>
      </c>
      <c r="V4339" s="23">
        <v>500</v>
      </c>
      <c r="W4339" s="25">
        <v>3068</v>
      </c>
      <c r="X4339" s="25">
        <v>2002.28</v>
      </c>
      <c r="Y4339" s="25">
        <v>1800.76</v>
      </c>
      <c r="Z4339" s="25">
        <v>594.14</v>
      </c>
      <c r="AA4339" s="25">
        <v>150.86000000000001</v>
      </c>
      <c r="AB4339" s="25">
        <v>1448.82</v>
      </c>
      <c r="AC4339" s="26">
        <v>45152.505756550927</v>
      </c>
      <c r="AD4339" s="27">
        <f>ROW()</f>
        <v>4339</v>
      </c>
      <c r="AE4339" s="27">
        <f>1</f>
        <v>1</v>
      </c>
      <c r="AF4339" s="27">
        <f>SUBTOTAL(109,Tbl_NGF_Data[[#This Row],[Counter]])</f>
        <v>1</v>
      </c>
    </row>
    <row r="4340" spans="2:32" ht="45" x14ac:dyDescent="0.25">
      <c r="B4340" s="21" t="s">
        <v>512</v>
      </c>
      <c r="C4340" s="22" t="s">
        <v>3147</v>
      </c>
      <c r="D4340" s="23">
        <v>9</v>
      </c>
      <c r="E4340" s="22" t="s">
        <v>512</v>
      </c>
      <c r="F4340" s="23">
        <v>9</v>
      </c>
      <c r="G4340" s="22" t="s">
        <v>3147</v>
      </c>
      <c r="H4340" s="22" t="s">
        <v>1327</v>
      </c>
      <c r="I4340" s="23">
        <v>1</v>
      </c>
      <c r="J4340" s="23">
        <v>765</v>
      </c>
      <c r="K4340" s="23" t="s">
        <v>3492</v>
      </c>
      <c r="L4340" s="22" t="s">
        <v>3493</v>
      </c>
      <c r="M4340" s="21" t="s">
        <v>611</v>
      </c>
      <c r="N4340" s="23" t="s">
        <v>1186</v>
      </c>
      <c r="O4340" s="22" t="s">
        <v>1187</v>
      </c>
      <c r="P4340" s="22" t="s">
        <v>1188</v>
      </c>
      <c r="Q4340" s="23" t="s">
        <v>3538</v>
      </c>
      <c r="R4340" s="22" t="s">
        <v>3539</v>
      </c>
      <c r="S4340" s="21" t="s">
        <v>625</v>
      </c>
      <c r="T4340" s="23" t="s">
        <v>3540</v>
      </c>
      <c r="U4340" s="24" t="s">
        <v>15</v>
      </c>
      <c r="V4340" s="23">
        <v>100</v>
      </c>
      <c r="W4340" s="25">
        <v>1145014.8600000001</v>
      </c>
      <c r="X4340" s="25">
        <v>1200928.0900000001</v>
      </c>
      <c r="Y4340" s="25">
        <v>1162426.49</v>
      </c>
      <c r="Z4340" s="25">
        <v>1187577.31</v>
      </c>
      <c r="AA4340" s="25">
        <v>1260178.04</v>
      </c>
      <c r="AB4340" s="25">
        <v>1320240.6499999999</v>
      </c>
      <c r="AC4340" s="26">
        <v>45152.505756550927</v>
      </c>
      <c r="AD4340" s="27">
        <f>ROW()</f>
        <v>4340</v>
      </c>
      <c r="AE4340" s="27">
        <f>1</f>
        <v>1</v>
      </c>
      <c r="AF4340" s="27">
        <f>SUBTOTAL(109,Tbl_NGF_Data[[#This Row],[Counter]])</f>
        <v>1</v>
      </c>
    </row>
    <row r="4341" spans="2:32" ht="45" x14ac:dyDescent="0.25">
      <c r="B4341" s="21" t="s">
        <v>512</v>
      </c>
      <c r="C4341" s="22" t="s">
        <v>3147</v>
      </c>
      <c r="D4341" s="23">
        <v>9</v>
      </c>
      <c r="E4341" s="22" t="s">
        <v>512</v>
      </c>
      <c r="F4341" s="23">
        <v>9</v>
      </c>
      <c r="G4341" s="22" t="s">
        <v>3147</v>
      </c>
      <c r="H4341" s="22" t="s">
        <v>1327</v>
      </c>
      <c r="I4341" s="23">
        <v>1</v>
      </c>
      <c r="J4341" s="23">
        <v>765</v>
      </c>
      <c r="K4341" s="23" t="s">
        <v>3492</v>
      </c>
      <c r="L4341" s="22" t="s">
        <v>3493</v>
      </c>
      <c r="M4341" s="21" t="s">
        <v>611</v>
      </c>
      <c r="N4341" s="23" t="s">
        <v>1186</v>
      </c>
      <c r="O4341" s="22" t="s">
        <v>1187</v>
      </c>
      <c r="P4341" s="22" t="s">
        <v>1188</v>
      </c>
      <c r="Q4341" s="23" t="s">
        <v>3538</v>
      </c>
      <c r="R4341" s="22" t="s">
        <v>3539</v>
      </c>
      <c r="S4341" s="21" t="s">
        <v>625</v>
      </c>
      <c r="T4341" s="23" t="s">
        <v>3540</v>
      </c>
      <c r="U4341" s="24" t="s">
        <v>16</v>
      </c>
      <c r="V4341" s="23">
        <v>135</v>
      </c>
      <c r="W4341" s="25">
        <v>350000</v>
      </c>
      <c r="X4341" s="25">
        <v>350000</v>
      </c>
      <c r="Y4341" s="25">
        <v>350000</v>
      </c>
      <c r="Z4341" s="25">
        <v>350000</v>
      </c>
      <c r="AA4341" s="25">
        <v>350000</v>
      </c>
      <c r="AB4341" s="25">
        <v>350000</v>
      </c>
      <c r="AC4341" s="26">
        <v>45152.505756550927</v>
      </c>
      <c r="AD4341" s="27">
        <f>ROW()</f>
        <v>4341</v>
      </c>
      <c r="AE4341" s="27">
        <f>1</f>
        <v>1</v>
      </c>
      <c r="AF4341" s="27">
        <f>SUBTOTAL(109,Tbl_NGF_Data[[#This Row],[Counter]])</f>
        <v>1</v>
      </c>
    </row>
    <row r="4342" spans="2:32" ht="45" x14ac:dyDescent="0.25">
      <c r="B4342" s="21" t="s">
        <v>512</v>
      </c>
      <c r="C4342" s="22" t="s">
        <v>3147</v>
      </c>
      <c r="D4342" s="23">
        <v>9</v>
      </c>
      <c r="E4342" s="22" t="s">
        <v>512</v>
      </c>
      <c r="F4342" s="23">
        <v>9</v>
      </c>
      <c r="G4342" s="22" t="s">
        <v>3147</v>
      </c>
      <c r="H4342" s="22" t="s">
        <v>1327</v>
      </c>
      <c r="I4342" s="23">
        <v>1</v>
      </c>
      <c r="J4342" s="23">
        <v>765</v>
      </c>
      <c r="K4342" s="23" t="s">
        <v>3492</v>
      </c>
      <c r="L4342" s="22" t="s">
        <v>3493</v>
      </c>
      <c r="M4342" s="21" t="s">
        <v>611</v>
      </c>
      <c r="N4342" s="23" t="s">
        <v>1186</v>
      </c>
      <c r="O4342" s="22" t="s">
        <v>1187</v>
      </c>
      <c r="P4342" s="22" t="s">
        <v>1188</v>
      </c>
      <c r="Q4342" s="23" t="s">
        <v>3538</v>
      </c>
      <c r="R4342" s="22" t="s">
        <v>3539</v>
      </c>
      <c r="S4342" s="21" t="s">
        <v>625</v>
      </c>
      <c r="T4342" s="23" t="s">
        <v>3540</v>
      </c>
      <c r="U4342" s="24" t="s">
        <v>17</v>
      </c>
      <c r="V4342" s="23">
        <v>200</v>
      </c>
      <c r="W4342" s="25">
        <v>220032.09</v>
      </c>
      <c r="X4342" s="25">
        <v>166949.10999999999</v>
      </c>
      <c r="Y4342" s="25">
        <v>203447.80000000002</v>
      </c>
      <c r="Z4342" s="25">
        <v>123286.94</v>
      </c>
      <c r="AA4342" s="25">
        <v>64112.21</v>
      </c>
      <c r="AB4342" s="25">
        <v>89603.539999999979</v>
      </c>
      <c r="AC4342" s="26">
        <v>45152.505756550927</v>
      </c>
      <c r="AD4342" s="27">
        <f>ROW()</f>
        <v>4342</v>
      </c>
      <c r="AE4342" s="27">
        <f>1</f>
        <v>1</v>
      </c>
      <c r="AF4342" s="27">
        <f>SUBTOTAL(109,Tbl_NGF_Data[[#This Row],[Counter]])</f>
        <v>1</v>
      </c>
    </row>
    <row r="4343" spans="2:32" ht="45" x14ac:dyDescent="0.25">
      <c r="B4343" s="21" t="s">
        <v>512</v>
      </c>
      <c r="C4343" s="22" t="s">
        <v>3147</v>
      </c>
      <c r="D4343" s="23">
        <v>9</v>
      </c>
      <c r="E4343" s="22" t="s">
        <v>512</v>
      </c>
      <c r="F4343" s="23">
        <v>9</v>
      </c>
      <c r="G4343" s="22" t="s">
        <v>3147</v>
      </c>
      <c r="H4343" s="22" t="s">
        <v>1327</v>
      </c>
      <c r="I4343" s="23">
        <v>1</v>
      </c>
      <c r="J4343" s="23">
        <v>765</v>
      </c>
      <c r="K4343" s="23" t="s">
        <v>3492</v>
      </c>
      <c r="L4343" s="22" t="s">
        <v>3493</v>
      </c>
      <c r="M4343" s="21" t="s">
        <v>611</v>
      </c>
      <c r="N4343" s="23" t="s">
        <v>1186</v>
      </c>
      <c r="O4343" s="22" t="s">
        <v>1187</v>
      </c>
      <c r="P4343" s="22" t="s">
        <v>1188</v>
      </c>
      <c r="Q4343" s="23" t="s">
        <v>3538</v>
      </c>
      <c r="R4343" s="22" t="s">
        <v>3539</v>
      </c>
      <c r="S4343" s="21" t="s">
        <v>625</v>
      </c>
      <c r="T4343" s="23" t="s">
        <v>3540</v>
      </c>
      <c r="U4343" s="24" t="s">
        <v>18</v>
      </c>
      <c r="V4343" s="23">
        <v>220</v>
      </c>
      <c r="W4343" s="25">
        <v>129967.91</v>
      </c>
      <c r="X4343" s="25">
        <v>183050.89</v>
      </c>
      <c r="Y4343" s="25">
        <v>146552.19999999998</v>
      </c>
      <c r="Z4343" s="25">
        <v>226713.06</v>
      </c>
      <c r="AA4343" s="25">
        <v>285887.78999999998</v>
      </c>
      <c r="AB4343" s="25">
        <v>260396.46000000002</v>
      </c>
      <c r="AC4343" s="26">
        <v>45152.505756550927</v>
      </c>
      <c r="AD4343" s="27">
        <f>ROW()</f>
        <v>4343</v>
      </c>
      <c r="AE4343" s="27">
        <f>1</f>
        <v>1</v>
      </c>
      <c r="AF4343" s="27">
        <f>SUBTOTAL(109,Tbl_NGF_Data[[#This Row],[Counter]])</f>
        <v>1</v>
      </c>
    </row>
    <row r="4344" spans="2:32" ht="45" x14ac:dyDescent="0.25">
      <c r="B4344" s="21" t="s">
        <v>512</v>
      </c>
      <c r="C4344" s="22" t="s">
        <v>3147</v>
      </c>
      <c r="D4344" s="23">
        <v>9</v>
      </c>
      <c r="E4344" s="22" t="s">
        <v>512</v>
      </c>
      <c r="F4344" s="23">
        <v>9</v>
      </c>
      <c r="G4344" s="22" t="s">
        <v>3147</v>
      </c>
      <c r="H4344" s="22" t="s">
        <v>1327</v>
      </c>
      <c r="I4344" s="23">
        <v>1</v>
      </c>
      <c r="J4344" s="23">
        <v>765</v>
      </c>
      <c r="K4344" s="23" t="s">
        <v>3492</v>
      </c>
      <c r="L4344" s="22" t="s">
        <v>3493</v>
      </c>
      <c r="M4344" s="21" t="s">
        <v>611</v>
      </c>
      <c r="N4344" s="23" t="s">
        <v>1186</v>
      </c>
      <c r="O4344" s="22" t="s">
        <v>1187</v>
      </c>
      <c r="P4344" s="22" t="s">
        <v>1188</v>
      </c>
      <c r="Q4344" s="23" t="s">
        <v>3538</v>
      </c>
      <c r="R4344" s="22" t="s">
        <v>3539</v>
      </c>
      <c r="S4344" s="21" t="s">
        <v>625</v>
      </c>
      <c r="T4344" s="23" t="s">
        <v>3540</v>
      </c>
      <c r="U4344" s="24" t="s">
        <v>19</v>
      </c>
      <c r="V4344" s="23">
        <v>500</v>
      </c>
      <c r="W4344" s="25">
        <v>223072.36</v>
      </c>
      <c r="X4344" s="25">
        <v>222862.34</v>
      </c>
      <c r="Y4344" s="25">
        <v>164946.20000000001</v>
      </c>
      <c r="Z4344" s="25">
        <v>148437.76000000001</v>
      </c>
      <c r="AA4344" s="25">
        <v>136712.94</v>
      </c>
      <c r="AB4344" s="25">
        <v>149666.15</v>
      </c>
      <c r="AC4344" s="26">
        <v>45152.505756550927</v>
      </c>
      <c r="AD4344" s="27">
        <f>ROW()</f>
        <v>4344</v>
      </c>
      <c r="AE4344" s="27">
        <f>1</f>
        <v>1</v>
      </c>
      <c r="AF4344" s="27">
        <f>SUBTOTAL(109,Tbl_NGF_Data[[#This Row],[Counter]])</f>
        <v>1</v>
      </c>
    </row>
    <row r="4345" spans="2:32" ht="60" x14ac:dyDescent="0.25">
      <c r="B4345" s="21" t="s">
        <v>512</v>
      </c>
      <c r="C4345" s="22" t="s">
        <v>3147</v>
      </c>
      <c r="D4345" s="23">
        <v>9</v>
      </c>
      <c r="E4345" s="22" t="s">
        <v>512</v>
      </c>
      <c r="F4345" s="23">
        <v>9</v>
      </c>
      <c r="G4345" s="22" t="s">
        <v>3147</v>
      </c>
      <c r="H4345" s="22" t="s">
        <v>1327</v>
      </c>
      <c r="I4345" s="23">
        <v>1</v>
      </c>
      <c r="J4345" s="23">
        <v>765</v>
      </c>
      <c r="K4345" s="23" t="s">
        <v>3492</v>
      </c>
      <c r="L4345" s="22" t="s">
        <v>3493</v>
      </c>
      <c r="M4345" s="21" t="s">
        <v>611</v>
      </c>
      <c r="N4345" s="23" t="s">
        <v>1186</v>
      </c>
      <c r="O4345" s="22" t="s">
        <v>1187</v>
      </c>
      <c r="P4345" s="22" t="s">
        <v>1188</v>
      </c>
      <c r="Q4345" s="23" t="s">
        <v>3348</v>
      </c>
      <c r="R4345" s="22" t="s">
        <v>3349</v>
      </c>
      <c r="S4345" s="21" t="s">
        <v>595</v>
      </c>
      <c r="T4345" s="23" t="s">
        <v>3541</v>
      </c>
      <c r="U4345" s="24" t="s">
        <v>15</v>
      </c>
      <c r="V4345" s="23">
        <v>100</v>
      </c>
      <c r="W4345" s="25">
        <v>0</v>
      </c>
      <c r="X4345" s="25">
        <v>780806</v>
      </c>
      <c r="Y4345" s="25">
        <v>3275345.16</v>
      </c>
      <c r="Z4345" s="25">
        <v>0</v>
      </c>
      <c r="AA4345" s="25">
        <v>0</v>
      </c>
      <c r="AB4345" s="25">
        <v>0</v>
      </c>
      <c r="AC4345" s="26">
        <v>45152.505756550927</v>
      </c>
      <c r="AD4345" s="27">
        <f>ROW()</f>
        <v>4345</v>
      </c>
      <c r="AE4345" s="27">
        <f>1</f>
        <v>1</v>
      </c>
      <c r="AF4345" s="27">
        <f>SUBTOTAL(109,Tbl_NGF_Data[[#This Row],[Counter]])</f>
        <v>1</v>
      </c>
    </row>
    <row r="4346" spans="2:32" ht="60" x14ac:dyDescent="0.25">
      <c r="B4346" s="21" t="s">
        <v>512</v>
      </c>
      <c r="C4346" s="22" t="s">
        <v>3147</v>
      </c>
      <c r="D4346" s="23">
        <v>9</v>
      </c>
      <c r="E4346" s="22" t="s">
        <v>512</v>
      </c>
      <c r="F4346" s="23">
        <v>9</v>
      </c>
      <c r="G4346" s="22" t="s">
        <v>3147</v>
      </c>
      <c r="H4346" s="22" t="s">
        <v>1327</v>
      </c>
      <c r="I4346" s="23">
        <v>1</v>
      </c>
      <c r="J4346" s="23">
        <v>765</v>
      </c>
      <c r="K4346" s="23" t="s">
        <v>3492</v>
      </c>
      <c r="L4346" s="22" t="s">
        <v>3493</v>
      </c>
      <c r="M4346" s="21" t="s">
        <v>611</v>
      </c>
      <c r="N4346" s="23" t="s">
        <v>1186</v>
      </c>
      <c r="O4346" s="22" t="s">
        <v>1187</v>
      </c>
      <c r="P4346" s="22" t="s">
        <v>1188</v>
      </c>
      <c r="Q4346" s="23" t="s">
        <v>3348</v>
      </c>
      <c r="R4346" s="22" t="s">
        <v>3349</v>
      </c>
      <c r="S4346" s="21" t="s">
        <v>595</v>
      </c>
      <c r="T4346" s="23" t="s">
        <v>3541</v>
      </c>
      <c r="U4346" s="24" t="s">
        <v>16</v>
      </c>
      <c r="V4346" s="23">
        <v>135</v>
      </c>
      <c r="W4346" s="25">
        <v>0</v>
      </c>
      <c r="X4346" s="25">
        <v>4774764</v>
      </c>
      <c r="Y4346" s="25">
        <v>6709655</v>
      </c>
      <c r="Z4346" s="25">
        <v>5659655</v>
      </c>
      <c r="AA4346" s="25">
        <v>5942638</v>
      </c>
      <c r="AB4346" s="25">
        <v>5942638</v>
      </c>
      <c r="AC4346" s="26">
        <v>45152.505756550927</v>
      </c>
      <c r="AD4346" s="27">
        <f>ROW()</f>
        <v>4346</v>
      </c>
      <c r="AE4346" s="27">
        <f>1</f>
        <v>1</v>
      </c>
      <c r="AF4346" s="27">
        <f>SUBTOTAL(109,Tbl_NGF_Data[[#This Row],[Counter]])</f>
        <v>1</v>
      </c>
    </row>
    <row r="4347" spans="2:32" ht="60" x14ac:dyDescent="0.25">
      <c r="B4347" s="21" t="s">
        <v>512</v>
      </c>
      <c r="C4347" s="22" t="s">
        <v>3147</v>
      </c>
      <c r="D4347" s="23">
        <v>9</v>
      </c>
      <c r="E4347" s="22" t="s">
        <v>512</v>
      </c>
      <c r="F4347" s="23">
        <v>9</v>
      </c>
      <c r="G4347" s="22" t="s">
        <v>3147</v>
      </c>
      <c r="H4347" s="22" t="s">
        <v>1327</v>
      </c>
      <c r="I4347" s="23">
        <v>1</v>
      </c>
      <c r="J4347" s="23">
        <v>765</v>
      </c>
      <c r="K4347" s="23" t="s">
        <v>3492</v>
      </c>
      <c r="L4347" s="22" t="s">
        <v>3493</v>
      </c>
      <c r="M4347" s="21" t="s">
        <v>611</v>
      </c>
      <c r="N4347" s="23" t="s">
        <v>1186</v>
      </c>
      <c r="O4347" s="22" t="s">
        <v>1187</v>
      </c>
      <c r="P4347" s="22" t="s">
        <v>1188</v>
      </c>
      <c r="Q4347" s="23" t="s">
        <v>3348</v>
      </c>
      <c r="R4347" s="22" t="s">
        <v>3349</v>
      </c>
      <c r="S4347" s="21" t="s">
        <v>595</v>
      </c>
      <c r="T4347" s="23" t="s">
        <v>3541</v>
      </c>
      <c r="U4347" s="24" t="s">
        <v>17</v>
      </c>
      <c r="V4347" s="23">
        <v>200</v>
      </c>
      <c r="W4347" s="25">
        <v>0</v>
      </c>
      <c r="X4347" s="25">
        <v>3993958</v>
      </c>
      <c r="Y4347" s="25">
        <v>5659655</v>
      </c>
      <c r="Z4347" s="25">
        <v>5659655</v>
      </c>
      <c r="AA4347" s="25">
        <v>5942638</v>
      </c>
      <c r="AB4347" s="25">
        <v>5942638</v>
      </c>
      <c r="AC4347" s="26">
        <v>45152.505756550927</v>
      </c>
      <c r="AD4347" s="27">
        <f>ROW()</f>
        <v>4347</v>
      </c>
      <c r="AE4347" s="27">
        <f>1</f>
        <v>1</v>
      </c>
      <c r="AF4347" s="27">
        <f>SUBTOTAL(109,Tbl_NGF_Data[[#This Row],[Counter]])</f>
        <v>1</v>
      </c>
    </row>
    <row r="4348" spans="2:32" ht="60" x14ac:dyDescent="0.25">
      <c r="B4348" s="21" t="s">
        <v>512</v>
      </c>
      <c r="C4348" s="22" t="s">
        <v>3147</v>
      </c>
      <c r="D4348" s="23">
        <v>9</v>
      </c>
      <c r="E4348" s="22" t="s">
        <v>512</v>
      </c>
      <c r="F4348" s="23">
        <v>9</v>
      </c>
      <c r="G4348" s="22" t="s">
        <v>3147</v>
      </c>
      <c r="H4348" s="22" t="s">
        <v>1327</v>
      </c>
      <c r="I4348" s="23">
        <v>1</v>
      </c>
      <c r="J4348" s="23">
        <v>765</v>
      </c>
      <c r="K4348" s="23" t="s">
        <v>3492</v>
      </c>
      <c r="L4348" s="22" t="s">
        <v>3493</v>
      </c>
      <c r="M4348" s="21" t="s">
        <v>611</v>
      </c>
      <c r="N4348" s="23" t="s">
        <v>1186</v>
      </c>
      <c r="O4348" s="22" t="s">
        <v>1187</v>
      </c>
      <c r="P4348" s="22" t="s">
        <v>1188</v>
      </c>
      <c r="Q4348" s="23" t="s">
        <v>3348</v>
      </c>
      <c r="R4348" s="22" t="s">
        <v>3349</v>
      </c>
      <c r="S4348" s="21" t="s">
        <v>595</v>
      </c>
      <c r="T4348" s="23" t="s">
        <v>3541</v>
      </c>
      <c r="U4348" s="24" t="s">
        <v>18</v>
      </c>
      <c r="V4348" s="23">
        <v>220</v>
      </c>
      <c r="W4348" s="25">
        <v>0</v>
      </c>
      <c r="X4348" s="25">
        <v>780806</v>
      </c>
      <c r="Y4348" s="25">
        <v>1050000</v>
      </c>
      <c r="Z4348" s="25">
        <v>0</v>
      </c>
      <c r="AA4348" s="25">
        <v>0</v>
      </c>
      <c r="AB4348" s="25">
        <v>0</v>
      </c>
      <c r="AC4348" s="26">
        <v>45152.505756550927</v>
      </c>
      <c r="AD4348" s="27">
        <f>ROW()</f>
        <v>4348</v>
      </c>
      <c r="AE4348" s="27">
        <f>1</f>
        <v>1</v>
      </c>
      <c r="AF4348" s="27">
        <f>SUBTOTAL(109,Tbl_NGF_Data[[#This Row],[Counter]])</f>
        <v>1</v>
      </c>
    </row>
    <row r="4349" spans="2:32" ht="60" x14ac:dyDescent="0.25">
      <c r="B4349" s="21" t="s">
        <v>512</v>
      </c>
      <c r="C4349" s="22" t="s">
        <v>3147</v>
      </c>
      <c r="D4349" s="23">
        <v>9</v>
      </c>
      <c r="E4349" s="22" t="s">
        <v>512</v>
      </c>
      <c r="F4349" s="23">
        <v>9</v>
      </c>
      <c r="G4349" s="22" t="s">
        <v>3147</v>
      </c>
      <c r="H4349" s="22" t="s">
        <v>1327</v>
      </c>
      <c r="I4349" s="23">
        <v>1</v>
      </c>
      <c r="J4349" s="23">
        <v>765</v>
      </c>
      <c r="K4349" s="23" t="s">
        <v>3492</v>
      </c>
      <c r="L4349" s="22" t="s">
        <v>3493</v>
      </c>
      <c r="M4349" s="21" t="s">
        <v>611</v>
      </c>
      <c r="N4349" s="23" t="s">
        <v>1186</v>
      </c>
      <c r="O4349" s="22" t="s">
        <v>1187</v>
      </c>
      <c r="P4349" s="22" t="s">
        <v>1188</v>
      </c>
      <c r="Q4349" s="23" t="s">
        <v>3348</v>
      </c>
      <c r="R4349" s="22" t="s">
        <v>3349</v>
      </c>
      <c r="S4349" s="21" t="s">
        <v>595</v>
      </c>
      <c r="T4349" s="23" t="s">
        <v>3541</v>
      </c>
      <c r="U4349" s="24" t="s">
        <v>19</v>
      </c>
      <c r="V4349" s="23">
        <v>500</v>
      </c>
      <c r="W4349" s="25">
        <v>0</v>
      </c>
      <c r="X4349" s="25">
        <v>4774764</v>
      </c>
      <c r="Y4349" s="25">
        <v>8154194.1600000001</v>
      </c>
      <c r="Z4349" s="25">
        <v>2384309.84</v>
      </c>
      <c r="AA4349" s="25">
        <v>5942638</v>
      </c>
      <c r="AB4349" s="25">
        <v>5942638</v>
      </c>
      <c r="AC4349" s="26">
        <v>45152.505756550927</v>
      </c>
      <c r="AD4349" s="27">
        <f>ROW()</f>
        <v>4349</v>
      </c>
      <c r="AE4349" s="27">
        <f>1</f>
        <v>1</v>
      </c>
      <c r="AF4349" s="27">
        <f>SUBTOTAL(109,Tbl_NGF_Data[[#This Row],[Counter]])</f>
        <v>1</v>
      </c>
    </row>
    <row r="4350" spans="2:32" ht="45" x14ac:dyDescent="0.25">
      <c r="B4350" s="21" t="s">
        <v>512</v>
      </c>
      <c r="C4350" s="22" t="s">
        <v>3147</v>
      </c>
      <c r="D4350" s="23">
        <v>9</v>
      </c>
      <c r="E4350" s="22" t="s">
        <v>512</v>
      </c>
      <c r="F4350" s="23">
        <v>9</v>
      </c>
      <c r="G4350" s="22" t="s">
        <v>3147</v>
      </c>
      <c r="H4350" s="22" t="s">
        <v>1327</v>
      </c>
      <c r="I4350" s="23">
        <v>1</v>
      </c>
      <c r="J4350" s="23">
        <v>765</v>
      </c>
      <c r="K4350" s="23" t="s">
        <v>3492</v>
      </c>
      <c r="L4350" s="22" t="s">
        <v>3493</v>
      </c>
      <c r="M4350" s="21" t="s">
        <v>611</v>
      </c>
      <c r="N4350" s="23" t="s">
        <v>1131</v>
      </c>
      <c r="O4350" s="22" t="s">
        <v>1132</v>
      </c>
      <c r="P4350" s="22" t="s">
        <v>1133</v>
      </c>
      <c r="Q4350" s="23" t="s">
        <v>1151</v>
      </c>
      <c r="R4350" s="22" t="s">
        <v>1132</v>
      </c>
      <c r="S4350" s="21" t="s">
        <v>38</v>
      </c>
      <c r="T4350" s="23" t="s">
        <v>3542</v>
      </c>
      <c r="U4350" s="24" t="s">
        <v>15</v>
      </c>
      <c r="V4350" s="23">
        <v>100</v>
      </c>
      <c r="W4350" s="25">
        <v>47267493.739999995</v>
      </c>
      <c r="X4350" s="25">
        <v>39072768.949999996</v>
      </c>
      <c r="Y4350" s="25">
        <v>44424172.280000001</v>
      </c>
      <c r="Z4350" s="25">
        <v>26930088.310000006</v>
      </c>
      <c r="AA4350" s="25">
        <v>53338024.789999999</v>
      </c>
      <c r="AB4350" s="25">
        <v>40444674.449999981</v>
      </c>
      <c r="AC4350" s="26">
        <v>45152.505756550927</v>
      </c>
      <c r="AD4350" s="27">
        <f>ROW()</f>
        <v>4350</v>
      </c>
      <c r="AE4350" s="27">
        <f>1</f>
        <v>1</v>
      </c>
      <c r="AF4350" s="27">
        <f>SUBTOTAL(109,Tbl_NGF_Data[[#This Row],[Counter]])</f>
        <v>1</v>
      </c>
    </row>
    <row r="4351" spans="2:32" ht="45" x14ac:dyDescent="0.25">
      <c r="B4351" s="21" t="s">
        <v>512</v>
      </c>
      <c r="C4351" s="22" t="s">
        <v>3147</v>
      </c>
      <c r="D4351" s="23">
        <v>9</v>
      </c>
      <c r="E4351" s="22" t="s">
        <v>512</v>
      </c>
      <c r="F4351" s="23">
        <v>9</v>
      </c>
      <c r="G4351" s="22" t="s">
        <v>3147</v>
      </c>
      <c r="H4351" s="22" t="s">
        <v>1327</v>
      </c>
      <c r="I4351" s="23">
        <v>1</v>
      </c>
      <c r="J4351" s="23">
        <v>765</v>
      </c>
      <c r="K4351" s="23" t="s">
        <v>3492</v>
      </c>
      <c r="L4351" s="22" t="s">
        <v>3493</v>
      </c>
      <c r="M4351" s="21" t="s">
        <v>611</v>
      </c>
      <c r="N4351" s="23" t="s">
        <v>1131</v>
      </c>
      <c r="O4351" s="22" t="s">
        <v>1132</v>
      </c>
      <c r="P4351" s="22" t="s">
        <v>1133</v>
      </c>
      <c r="Q4351" s="23" t="s">
        <v>1151</v>
      </c>
      <c r="R4351" s="22" t="s">
        <v>1132</v>
      </c>
      <c r="S4351" s="21" t="s">
        <v>38</v>
      </c>
      <c r="T4351" s="23" t="s">
        <v>3542</v>
      </c>
      <c r="U4351" s="24" t="s">
        <v>16</v>
      </c>
      <c r="V4351" s="23">
        <v>135</v>
      </c>
      <c r="W4351" s="25">
        <v>931823434</v>
      </c>
      <c r="X4351" s="25">
        <v>978082628</v>
      </c>
      <c r="Y4351" s="25">
        <v>1023782369.77</v>
      </c>
      <c r="Z4351" s="25">
        <v>1091970074</v>
      </c>
      <c r="AA4351" s="25">
        <v>1112720023.8499999</v>
      </c>
      <c r="AB4351" s="25">
        <v>1208016064.5</v>
      </c>
      <c r="AC4351" s="26">
        <v>45152.505756550927</v>
      </c>
      <c r="AD4351" s="27">
        <f>ROW()</f>
        <v>4351</v>
      </c>
      <c r="AE4351" s="27">
        <f>1</f>
        <v>1</v>
      </c>
      <c r="AF4351" s="27">
        <f>SUBTOTAL(109,Tbl_NGF_Data[[#This Row],[Counter]])</f>
        <v>1</v>
      </c>
    </row>
    <row r="4352" spans="2:32" ht="45" x14ac:dyDescent="0.25">
      <c r="B4352" s="21" t="s">
        <v>512</v>
      </c>
      <c r="C4352" s="22" t="s">
        <v>3147</v>
      </c>
      <c r="D4352" s="23">
        <v>9</v>
      </c>
      <c r="E4352" s="22" t="s">
        <v>512</v>
      </c>
      <c r="F4352" s="23">
        <v>9</v>
      </c>
      <c r="G4352" s="22" t="s">
        <v>3147</v>
      </c>
      <c r="H4352" s="22" t="s">
        <v>1327</v>
      </c>
      <c r="I4352" s="23">
        <v>1</v>
      </c>
      <c r="J4352" s="23">
        <v>765</v>
      </c>
      <c r="K4352" s="23" t="s">
        <v>3492</v>
      </c>
      <c r="L4352" s="22" t="s">
        <v>3493</v>
      </c>
      <c r="M4352" s="21" t="s">
        <v>611</v>
      </c>
      <c r="N4352" s="23" t="s">
        <v>1131</v>
      </c>
      <c r="O4352" s="22" t="s">
        <v>1132</v>
      </c>
      <c r="P4352" s="22" t="s">
        <v>1133</v>
      </c>
      <c r="Q4352" s="23" t="s">
        <v>1151</v>
      </c>
      <c r="R4352" s="22" t="s">
        <v>1132</v>
      </c>
      <c r="S4352" s="21" t="s">
        <v>38</v>
      </c>
      <c r="T4352" s="23" t="s">
        <v>3542</v>
      </c>
      <c r="U4352" s="24" t="s">
        <v>17</v>
      </c>
      <c r="V4352" s="23">
        <v>200</v>
      </c>
      <c r="W4352" s="25">
        <v>810201179.71000016</v>
      </c>
      <c r="X4352" s="25">
        <v>878940451.96999967</v>
      </c>
      <c r="Y4352" s="25">
        <v>933674528.83000064</v>
      </c>
      <c r="Z4352" s="25">
        <v>909434776.05999994</v>
      </c>
      <c r="AA4352" s="25">
        <v>935701169.19000089</v>
      </c>
      <c r="AB4352" s="25">
        <v>986066802.74999952</v>
      </c>
      <c r="AC4352" s="26">
        <v>45152.505756550927</v>
      </c>
      <c r="AD4352" s="27">
        <f>ROW()</f>
        <v>4352</v>
      </c>
      <c r="AE4352" s="27">
        <f>1</f>
        <v>1</v>
      </c>
      <c r="AF4352" s="27">
        <f>SUBTOTAL(109,Tbl_NGF_Data[[#This Row],[Counter]])</f>
        <v>1</v>
      </c>
    </row>
    <row r="4353" spans="2:32" ht="45" x14ac:dyDescent="0.25">
      <c r="B4353" s="21" t="s">
        <v>512</v>
      </c>
      <c r="C4353" s="22" t="s">
        <v>3147</v>
      </c>
      <c r="D4353" s="23">
        <v>9</v>
      </c>
      <c r="E4353" s="22" t="s">
        <v>512</v>
      </c>
      <c r="F4353" s="23">
        <v>9</v>
      </c>
      <c r="G4353" s="22" t="s">
        <v>3147</v>
      </c>
      <c r="H4353" s="22" t="s">
        <v>1327</v>
      </c>
      <c r="I4353" s="23">
        <v>1</v>
      </c>
      <c r="J4353" s="23">
        <v>765</v>
      </c>
      <c r="K4353" s="23" t="s">
        <v>3492</v>
      </c>
      <c r="L4353" s="22" t="s">
        <v>3493</v>
      </c>
      <c r="M4353" s="21" t="s">
        <v>611</v>
      </c>
      <c r="N4353" s="23" t="s">
        <v>1131</v>
      </c>
      <c r="O4353" s="22" t="s">
        <v>1132</v>
      </c>
      <c r="P4353" s="22" t="s">
        <v>1133</v>
      </c>
      <c r="Q4353" s="23" t="s">
        <v>1151</v>
      </c>
      <c r="R4353" s="22" t="s">
        <v>1132</v>
      </c>
      <c r="S4353" s="21" t="s">
        <v>38</v>
      </c>
      <c r="T4353" s="23" t="s">
        <v>3542</v>
      </c>
      <c r="U4353" s="24" t="s">
        <v>18</v>
      </c>
      <c r="V4353" s="23">
        <v>220</v>
      </c>
      <c r="W4353" s="25">
        <v>121622254.28999984</v>
      </c>
      <c r="X4353" s="25">
        <v>99142176.030000329</v>
      </c>
      <c r="Y4353" s="25">
        <v>90107840.939999342</v>
      </c>
      <c r="Z4353" s="25">
        <v>182535297.94000006</v>
      </c>
      <c r="AA4353" s="25">
        <v>177018854.65999901</v>
      </c>
      <c r="AB4353" s="25">
        <v>221949261.75000048</v>
      </c>
      <c r="AC4353" s="26">
        <v>45152.505756550927</v>
      </c>
      <c r="AD4353" s="27">
        <f>ROW()</f>
        <v>4353</v>
      </c>
      <c r="AE4353" s="27">
        <f>1</f>
        <v>1</v>
      </c>
      <c r="AF4353" s="27">
        <f>SUBTOTAL(109,Tbl_NGF_Data[[#This Row],[Counter]])</f>
        <v>1</v>
      </c>
    </row>
    <row r="4354" spans="2:32" ht="45" x14ac:dyDescent="0.25">
      <c r="B4354" s="21" t="s">
        <v>512</v>
      </c>
      <c r="C4354" s="22" t="s">
        <v>3147</v>
      </c>
      <c r="D4354" s="23">
        <v>9</v>
      </c>
      <c r="E4354" s="22" t="s">
        <v>512</v>
      </c>
      <c r="F4354" s="23">
        <v>9</v>
      </c>
      <c r="G4354" s="22" t="s">
        <v>3147</v>
      </c>
      <c r="H4354" s="22" t="s">
        <v>1327</v>
      </c>
      <c r="I4354" s="23">
        <v>1</v>
      </c>
      <c r="J4354" s="23">
        <v>765</v>
      </c>
      <c r="K4354" s="23" t="s">
        <v>3492</v>
      </c>
      <c r="L4354" s="22" t="s">
        <v>3493</v>
      </c>
      <c r="M4354" s="21" t="s">
        <v>611</v>
      </c>
      <c r="N4354" s="23" t="s">
        <v>1131</v>
      </c>
      <c r="O4354" s="22" t="s">
        <v>1132</v>
      </c>
      <c r="P4354" s="22" t="s">
        <v>1133</v>
      </c>
      <c r="Q4354" s="23" t="s">
        <v>1151</v>
      </c>
      <c r="R4354" s="22" t="s">
        <v>1132</v>
      </c>
      <c r="S4354" s="21" t="s">
        <v>38</v>
      </c>
      <c r="T4354" s="23" t="s">
        <v>3542</v>
      </c>
      <c r="U4354" s="24" t="s">
        <v>19</v>
      </c>
      <c r="V4354" s="23">
        <v>500</v>
      </c>
      <c r="W4354" s="25">
        <v>746790989.73999989</v>
      </c>
      <c r="X4354" s="25">
        <v>786137521.17999995</v>
      </c>
      <c r="Y4354" s="25">
        <v>853230966.10000014</v>
      </c>
      <c r="Z4354" s="25">
        <v>826456002.57000005</v>
      </c>
      <c r="AA4354" s="25">
        <v>952680332.71000016</v>
      </c>
      <c r="AB4354" s="25">
        <v>844021180.05000007</v>
      </c>
      <c r="AC4354" s="26">
        <v>45152.505756550927</v>
      </c>
      <c r="AD4354" s="27">
        <f>ROW()</f>
        <v>4354</v>
      </c>
      <c r="AE4354" s="27">
        <f>1</f>
        <v>1</v>
      </c>
      <c r="AF4354" s="27">
        <f>SUBTOTAL(109,Tbl_NGF_Data[[#This Row],[Counter]])</f>
        <v>1</v>
      </c>
    </row>
    <row r="4355" spans="2:32" ht="60" x14ac:dyDescent="0.25">
      <c r="B4355" s="21" t="s">
        <v>512</v>
      </c>
      <c r="C4355" s="22" t="s">
        <v>3147</v>
      </c>
      <c r="D4355" s="23">
        <v>9</v>
      </c>
      <c r="E4355" s="22" t="s">
        <v>512</v>
      </c>
      <c r="F4355" s="23">
        <v>9</v>
      </c>
      <c r="G4355" s="22" t="s">
        <v>3147</v>
      </c>
      <c r="H4355" s="22" t="s">
        <v>1327</v>
      </c>
      <c r="I4355" s="23">
        <v>1</v>
      </c>
      <c r="J4355" s="23">
        <v>765</v>
      </c>
      <c r="K4355" s="23" t="s">
        <v>3492</v>
      </c>
      <c r="L4355" s="22" t="s">
        <v>3493</v>
      </c>
      <c r="M4355" s="21" t="s">
        <v>611</v>
      </c>
      <c r="N4355" s="23" t="s">
        <v>1131</v>
      </c>
      <c r="O4355" s="22" t="s">
        <v>1132</v>
      </c>
      <c r="P4355" s="22" t="s">
        <v>1133</v>
      </c>
      <c r="Q4355" s="23" t="s">
        <v>2073</v>
      </c>
      <c r="R4355" s="22" t="s">
        <v>2074</v>
      </c>
      <c r="S4355" s="21" t="s">
        <v>271</v>
      </c>
      <c r="T4355" s="23" t="s">
        <v>3543</v>
      </c>
      <c r="U4355" s="24" t="s">
        <v>15</v>
      </c>
      <c r="V4355" s="23">
        <v>100</v>
      </c>
      <c r="W4355" s="25">
        <v>0</v>
      </c>
      <c r="X4355" s="25">
        <v>0</v>
      </c>
      <c r="Y4355" s="25">
        <v>2900599.64</v>
      </c>
      <c r="Z4355" s="25">
        <v>2562007.0399999996</v>
      </c>
      <c r="AA4355" s="25">
        <v>11771859.060000002</v>
      </c>
      <c r="AB4355" s="25">
        <v>1887083.9100000027</v>
      </c>
      <c r="AC4355" s="26">
        <v>45152.505756550927</v>
      </c>
      <c r="AD4355" s="27">
        <f>ROW()</f>
        <v>4355</v>
      </c>
      <c r="AE4355" s="27">
        <f>1</f>
        <v>1</v>
      </c>
      <c r="AF4355" s="27">
        <f>SUBTOTAL(109,Tbl_NGF_Data[[#This Row],[Counter]])</f>
        <v>1</v>
      </c>
    </row>
    <row r="4356" spans="2:32" ht="60" x14ac:dyDescent="0.25">
      <c r="B4356" s="21" t="s">
        <v>512</v>
      </c>
      <c r="C4356" s="22" t="s">
        <v>3147</v>
      </c>
      <c r="D4356" s="23">
        <v>9</v>
      </c>
      <c r="E4356" s="22" t="s">
        <v>512</v>
      </c>
      <c r="F4356" s="23">
        <v>9</v>
      </c>
      <c r="G4356" s="22" t="s">
        <v>3147</v>
      </c>
      <c r="H4356" s="22" t="s">
        <v>1327</v>
      </c>
      <c r="I4356" s="23">
        <v>1</v>
      </c>
      <c r="J4356" s="23">
        <v>765</v>
      </c>
      <c r="K4356" s="23" t="s">
        <v>3492</v>
      </c>
      <c r="L4356" s="22" t="s">
        <v>3493</v>
      </c>
      <c r="M4356" s="21" t="s">
        <v>611</v>
      </c>
      <c r="N4356" s="23" t="s">
        <v>1131</v>
      </c>
      <c r="O4356" s="22" t="s">
        <v>1132</v>
      </c>
      <c r="P4356" s="22" t="s">
        <v>1133</v>
      </c>
      <c r="Q4356" s="23" t="s">
        <v>2073</v>
      </c>
      <c r="R4356" s="22" t="s">
        <v>2074</v>
      </c>
      <c r="S4356" s="21" t="s">
        <v>271</v>
      </c>
      <c r="T4356" s="23" t="s">
        <v>3543</v>
      </c>
      <c r="U4356" s="24" t="s">
        <v>16</v>
      </c>
      <c r="V4356" s="23">
        <v>135</v>
      </c>
      <c r="W4356" s="25">
        <v>0</v>
      </c>
      <c r="X4356" s="25">
        <v>0</v>
      </c>
      <c r="Y4356" s="25">
        <v>66000000</v>
      </c>
      <c r="Z4356" s="25">
        <v>150049522</v>
      </c>
      <c r="AA4356" s="25">
        <v>87718485</v>
      </c>
      <c r="AB4356" s="25">
        <v>257340709.48000002</v>
      </c>
      <c r="AC4356" s="26">
        <v>45152.505756550927</v>
      </c>
      <c r="AD4356" s="27">
        <f>ROW()</f>
        <v>4356</v>
      </c>
      <c r="AE4356" s="27">
        <f>1</f>
        <v>1</v>
      </c>
      <c r="AF4356" s="27">
        <f>SUBTOTAL(109,Tbl_NGF_Data[[#This Row],[Counter]])</f>
        <v>1</v>
      </c>
    </row>
    <row r="4357" spans="2:32" ht="60" x14ac:dyDescent="0.25">
      <c r="B4357" s="21" t="s">
        <v>512</v>
      </c>
      <c r="C4357" s="22" t="s">
        <v>3147</v>
      </c>
      <c r="D4357" s="23">
        <v>9</v>
      </c>
      <c r="E4357" s="22" t="s">
        <v>512</v>
      </c>
      <c r="F4357" s="23">
        <v>9</v>
      </c>
      <c r="G4357" s="22" t="s">
        <v>3147</v>
      </c>
      <c r="H4357" s="22" t="s">
        <v>1327</v>
      </c>
      <c r="I4357" s="23">
        <v>1</v>
      </c>
      <c r="J4357" s="23">
        <v>765</v>
      </c>
      <c r="K4357" s="23" t="s">
        <v>3492</v>
      </c>
      <c r="L4357" s="22" t="s">
        <v>3493</v>
      </c>
      <c r="M4357" s="21" t="s">
        <v>611</v>
      </c>
      <c r="N4357" s="23" t="s">
        <v>1131</v>
      </c>
      <c r="O4357" s="22" t="s">
        <v>1132</v>
      </c>
      <c r="P4357" s="22" t="s">
        <v>1133</v>
      </c>
      <c r="Q4357" s="23" t="s">
        <v>2073</v>
      </c>
      <c r="R4357" s="22" t="s">
        <v>2074</v>
      </c>
      <c r="S4357" s="21" t="s">
        <v>271</v>
      </c>
      <c r="T4357" s="23" t="s">
        <v>3543</v>
      </c>
      <c r="U4357" s="24" t="s">
        <v>17</v>
      </c>
      <c r="V4357" s="23">
        <v>200</v>
      </c>
      <c r="W4357" s="25">
        <v>0</v>
      </c>
      <c r="X4357" s="25">
        <v>0</v>
      </c>
      <c r="Y4357" s="25">
        <v>12913381.970000003</v>
      </c>
      <c r="Z4357" s="25">
        <v>135354564.12</v>
      </c>
      <c r="AA4357" s="25">
        <v>60247110.639999993</v>
      </c>
      <c r="AB4357" s="25">
        <v>195930898.3000001</v>
      </c>
      <c r="AC4357" s="26">
        <v>45152.505756550927</v>
      </c>
      <c r="AD4357" s="27">
        <f>ROW()</f>
        <v>4357</v>
      </c>
      <c r="AE4357" s="27">
        <f>1</f>
        <v>1</v>
      </c>
      <c r="AF4357" s="27">
        <f>SUBTOTAL(109,Tbl_NGF_Data[[#This Row],[Counter]])</f>
        <v>1</v>
      </c>
    </row>
    <row r="4358" spans="2:32" ht="60" x14ac:dyDescent="0.25">
      <c r="B4358" s="21" t="s">
        <v>512</v>
      </c>
      <c r="C4358" s="22" t="s">
        <v>3147</v>
      </c>
      <c r="D4358" s="23">
        <v>9</v>
      </c>
      <c r="E4358" s="22" t="s">
        <v>512</v>
      </c>
      <c r="F4358" s="23">
        <v>9</v>
      </c>
      <c r="G4358" s="22" t="s">
        <v>3147</v>
      </c>
      <c r="H4358" s="22" t="s">
        <v>1327</v>
      </c>
      <c r="I4358" s="23">
        <v>1</v>
      </c>
      <c r="J4358" s="23">
        <v>765</v>
      </c>
      <c r="K4358" s="23" t="s">
        <v>3492</v>
      </c>
      <c r="L4358" s="22" t="s">
        <v>3493</v>
      </c>
      <c r="M4358" s="21" t="s">
        <v>611</v>
      </c>
      <c r="N4358" s="23" t="s">
        <v>1131</v>
      </c>
      <c r="O4358" s="22" t="s">
        <v>1132</v>
      </c>
      <c r="P4358" s="22" t="s">
        <v>1133</v>
      </c>
      <c r="Q4358" s="23" t="s">
        <v>2073</v>
      </c>
      <c r="R4358" s="22" t="s">
        <v>2074</v>
      </c>
      <c r="S4358" s="21" t="s">
        <v>271</v>
      </c>
      <c r="T4358" s="23" t="s">
        <v>3543</v>
      </c>
      <c r="U4358" s="24" t="s">
        <v>18</v>
      </c>
      <c r="V4358" s="23">
        <v>220</v>
      </c>
      <c r="W4358" s="25">
        <v>0</v>
      </c>
      <c r="X4358" s="25">
        <v>0</v>
      </c>
      <c r="Y4358" s="25">
        <v>53086618.030000001</v>
      </c>
      <c r="Z4358" s="25">
        <v>14694957.879999995</v>
      </c>
      <c r="AA4358" s="25">
        <v>27471374.360000007</v>
      </c>
      <c r="AB4358" s="25">
        <v>61409811.179999918</v>
      </c>
      <c r="AC4358" s="26">
        <v>45152.505756550927</v>
      </c>
      <c r="AD4358" s="27">
        <f>ROW()</f>
        <v>4358</v>
      </c>
      <c r="AE4358" s="27">
        <f>1</f>
        <v>1</v>
      </c>
      <c r="AF4358" s="27">
        <f>SUBTOTAL(109,Tbl_NGF_Data[[#This Row],[Counter]])</f>
        <v>1</v>
      </c>
    </row>
    <row r="4359" spans="2:32" ht="60" x14ac:dyDescent="0.25">
      <c r="B4359" s="21" t="s">
        <v>512</v>
      </c>
      <c r="C4359" s="22" t="s">
        <v>3147</v>
      </c>
      <c r="D4359" s="23">
        <v>9</v>
      </c>
      <c r="E4359" s="22" t="s">
        <v>512</v>
      </c>
      <c r="F4359" s="23">
        <v>9</v>
      </c>
      <c r="G4359" s="22" t="s">
        <v>3147</v>
      </c>
      <c r="H4359" s="22" t="s">
        <v>1327</v>
      </c>
      <c r="I4359" s="23">
        <v>1</v>
      </c>
      <c r="J4359" s="23">
        <v>765</v>
      </c>
      <c r="K4359" s="23" t="s">
        <v>3492</v>
      </c>
      <c r="L4359" s="22" t="s">
        <v>3493</v>
      </c>
      <c r="M4359" s="21" t="s">
        <v>611</v>
      </c>
      <c r="N4359" s="23" t="s">
        <v>1131</v>
      </c>
      <c r="O4359" s="22" t="s">
        <v>1132</v>
      </c>
      <c r="P4359" s="22" t="s">
        <v>1133</v>
      </c>
      <c r="Q4359" s="23" t="s">
        <v>2073</v>
      </c>
      <c r="R4359" s="22" t="s">
        <v>2074</v>
      </c>
      <c r="S4359" s="21" t="s">
        <v>271</v>
      </c>
      <c r="T4359" s="23" t="s">
        <v>3543</v>
      </c>
      <c r="U4359" s="24" t="s">
        <v>19</v>
      </c>
      <c r="V4359" s="23">
        <v>500</v>
      </c>
      <c r="W4359" s="25">
        <v>0</v>
      </c>
      <c r="X4359" s="25">
        <v>0</v>
      </c>
      <c r="Y4359" s="25">
        <v>15813981.609999999</v>
      </c>
      <c r="Z4359" s="25">
        <v>135015971.52000001</v>
      </c>
      <c r="AA4359" s="25">
        <v>72456155.040000007</v>
      </c>
      <c r="AB4359" s="25">
        <v>51214820.490000002</v>
      </c>
      <c r="AC4359" s="26">
        <v>45152.505756550927</v>
      </c>
      <c r="AD4359" s="27">
        <f>ROW()</f>
        <v>4359</v>
      </c>
      <c r="AE4359" s="27">
        <f>1</f>
        <v>1</v>
      </c>
      <c r="AF4359" s="27">
        <f>SUBTOTAL(109,Tbl_NGF_Data[[#This Row],[Counter]])</f>
        <v>1</v>
      </c>
    </row>
    <row r="4360" spans="2:32" ht="60" x14ac:dyDescent="0.25">
      <c r="B4360" s="21" t="s">
        <v>512</v>
      </c>
      <c r="C4360" s="22" t="s">
        <v>3147</v>
      </c>
      <c r="D4360" s="23">
        <v>9</v>
      </c>
      <c r="E4360" s="22" t="s">
        <v>512</v>
      </c>
      <c r="F4360" s="23">
        <v>9</v>
      </c>
      <c r="G4360" s="22" t="s">
        <v>3147</v>
      </c>
      <c r="H4360" s="22" t="s">
        <v>1327</v>
      </c>
      <c r="I4360" s="23">
        <v>1</v>
      </c>
      <c r="J4360" s="23">
        <v>765</v>
      </c>
      <c r="K4360" s="23" t="s">
        <v>3492</v>
      </c>
      <c r="L4360" s="22" t="s">
        <v>3493</v>
      </c>
      <c r="M4360" s="21" t="s">
        <v>611</v>
      </c>
      <c r="N4360" s="23" t="s">
        <v>1131</v>
      </c>
      <c r="O4360" s="22" t="s">
        <v>1132</v>
      </c>
      <c r="P4360" s="22" t="s">
        <v>1133</v>
      </c>
      <c r="Q4360" s="23" t="s">
        <v>1134</v>
      </c>
      <c r="R4360" s="22" t="s">
        <v>1135</v>
      </c>
      <c r="S4360" s="21" t="s">
        <v>33</v>
      </c>
      <c r="T4360" s="23" t="s">
        <v>3544</v>
      </c>
      <c r="U4360" s="24" t="s">
        <v>15</v>
      </c>
      <c r="V4360" s="23">
        <v>100</v>
      </c>
      <c r="W4360" s="25">
        <v>0</v>
      </c>
      <c r="X4360" s="25">
        <v>0</v>
      </c>
      <c r="Y4360" s="25">
        <v>294831.69999999995</v>
      </c>
      <c r="Z4360" s="25">
        <v>246749.16999999998</v>
      </c>
      <c r="AA4360" s="25">
        <v>0</v>
      </c>
      <c r="AB4360" s="25">
        <v>0</v>
      </c>
      <c r="AC4360" s="26">
        <v>45152.505756550927</v>
      </c>
      <c r="AD4360" s="27">
        <f>ROW()</f>
        <v>4360</v>
      </c>
      <c r="AE4360" s="27">
        <f>1</f>
        <v>1</v>
      </c>
      <c r="AF4360" s="27">
        <f>SUBTOTAL(109,Tbl_NGF_Data[[#This Row],[Counter]])</f>
        <v>1</v>
      </c>
    </row>
    <row r="4361" spans="2:32" ht="60" x14ac:dyDescent="0.25">
      <c r="B4361" s="21" t="s">
        <v>512</v>
      </c>
      <c r="C4361" s="22" t="s">
        <v>3147</v>
      </c>
      <c r="D4361" s="23">
        <v>9</v>
      </c>
      <c r="E4361" s="22" t="s">
        <v>512</v>
      </c>
      <c r="F4361" s="23">
        <v>9</v>
      </c>
      <c r="G4361" s="22" t="s">
        <v>3147</v>
      </c>
      <c r="H4361" s="22" t="s">
        <v>1327</v>
      </c>
      <c r="I4361" s="23">
        <v>1</v>
      </c>
      <c r="J4361" s="23">
        <v>765</v>
      </c>
      <c r="K4361" s="23" t="s">
        <v>3492</v>
      </c>
      <c r="L4361" s="22" t="s">
        <v>3493</v>
      </c>
      <c r="M4361" s="21" t="s">
        <v>611</v>
      </c>
      <c r="N4361" s="23" t="s">
        <v>1131</v>
      </c>
      <c r="O4361" s="22" t="s">
        <v>1132</v>
      </c>
      <c r="P4361" s="22" t="s">
        <v>1133</v>
      </c>
      <c r="Q4361" s="23" t="s">
        <v>1134</v>
      </c>
      <c r="R4361" s="22" t="s">
        <v>1135</v>
      </c>
      <c r="S4361" s="21" t="s">
        <v>33</v>
      </c>
      <c r="T4361" s="23" t="s">
        <v>3544</v>
      </c>
      <c r="U4361" s="24" t="s">
        <v>16</v>
      </c>
      <c r="V4361" s="23">
        <v>135</v>
      </c>
      <c r="W4361" s="25">
        <v>0</v>
      </c>
      <c r="X4361" s="25">
        <v>0</v>
      </c>
      <c r="Y4361" s="25">
        <v>2532445</v>
      </c>
      <c r="Z4361" s="25">
        <v>82737795.519999996</v>
      </c>
      <c r="AA4361" s="25">
        <v>53622.99</v>
      </c>
      <c r="AB4361" s="25">
        <v>0</v>
      </c>
      <c r="AC4361" s="26">
        <v>45152.505756550927</v>
      </c>
      <c r="AD4361" s="27">
        <f>ROW()</f>
        <v>4361</v>
      </c>
      <c r="AE4361" s="27">
        <f>1</f>
        <v>1</v>
      </c>
      <c r="AF4361" s="27">
        <f>SUBTOTAL(109,Tbl_NGF_Data[[#This Row],[Counter]])</f>
        <v>1</v>
      </c>
    </row>
    <row r="4362" spans="2:32" ht="60" x14ac:dyDescent="0.25">
      <c r="B4362" s="21" t="s">
        <v>512</v>
      </c>
      <c r="C4362" s="22" t="s">
        <v>3147</v>
      </c>
      <c r="D4362" s="23">
        <v>9</v>
      </c>
      <c r="E4362" s="22" t="s">
        <v>512</v>
      </c>
      <c r="F4362" s="23">
        <v>9</v>
      </c>
      <c r="G4362" s="22" t="s">
        <v>3147</v>
      </c>
      <c r="H4362" s="22" t="s">
        <v>1327</v>
      </c>
      <c r="I4362" s="23">
        <v>1</v>
      </c>
      <c r="J4362" s="23">
        <v>765</v>
      </c>
      <c r="K4362" s="23" t="s">
        <v>3492</v>
      </c>
      <c r="L4362" s="22" t="s">
        <v>3493</v>
      </c>
      <c r="M4362" s="21" t="s">
        <v>611</v>
      </c>
      <c r="N4362" s="23" t="s">
        <v>1131</v>
      </c>
      <c r="O4362" s="22" t="s">
        <v>1132</v>
      </c>
      <c r="P4362" s="22" t="s">
        <v>1133</v>
      </c>
      <c r="Q4362" s="23" t="s">
        <v>1134</v>
      </c>
      <c r="R4362" s="22" t="s">
        <v>1135</v>
      </c>
      <c r="S4362" s="21" t="s">
        <v>33</v>
      </c>
      <c r="T4362" s="23" t="s">
        <v>3544</v>
      </c>
      <c r="U4362" s="24" t="s">
        <v>17</v>
      </c>
      <c r="V4362" s="23">
        <v>200</v>
      </c>
      <c r="W4362" s="25">
        <v>0</v>
      </c>
      <c r="X4362" s="25">
        <v>0</v>
      </c>
      <c r="Y4362" s="25">
        <v>2237613.2999999998</v>
      </c>
      <c r="Z4362" s="25">
        <v>82639082.530000001</v>
      </c>
      <c r="AA4362" s="25">
        <v>53622.99</v>
      </c>
      <c r="AB4362" s="25">
        <v>0</v>
      </c>
      <c r="AC4362" s="26">
        <v>45152.505756550927</v>
      </c>
      <c r="AD4362" s="27">
        <f>ROW()</f>
        <v>4362</v>
      </c>
      <c r="AE4362" s="27">
        <f>1</f>
        <v>1</v>
      </c>
      <c r="AF4362" s="27">
        <f>SUBTOTAL(109,Tbl_NGF_Data[[#This Row],[Counter]])</f>
        <v>1</v>
      </c>
    </row>
    <row r="4363" spans="2:32" ht="60" x14ac:dyDescent="0.25">
      <c r="B4363" s="21" t="s">
        <v>512</v>
      </c>
      <c r="C4363" s="22" t="s">
        <v>3147</v>
      </c>
      <c r="D4363" s="23">
        <v>9</v>
      </c>
      <c r="E4363" s="22" t="s">
        <v>512</v>
      </c>
      <c r="F4363" s="23">
        <v>9</v>
      </c>
      <c r="G4363" s="22" t="s">
        <v>3147</v>
      </c>
      <c r="H4363" s="22" t="s">
        <v>1327</v>
      </c>
      <c r="I4363" s="23">
        <v>1</v>
      </c>
      <c r="J4363" s="23">
        <v>765</v>
      </c>
      <c r="K4363" s="23" t="s">
        <v>3492</v>
      </c>
      <c r="L4363" s="22" t="s">
        <v>3493</v>
      </c>
      <c r="M4363" s="21" t="s">
        <v>611</v>
      </c>
      <c r="N4363" s="23" t="s">
        <v>1131</v>
      </c>
      <c r="O4363" s="22" t="s">
        <v>1132</v>
      </c>
      <c r="P4363" s="22" t="s">
        <v>1133</v>
      </c>
      <c r="Q4363" s="23" t="s">
        <v>1134</v>
      </c>
      <c r="R4363" s="22" t="s">
        <v>1135</v>
      </c>
      <c r="S4363" s="21" t="s">
        <v>33</v>
      </c>
      <c r="T4363" s="23" t="s">
        <v>3544</v>
      </c>
      <c r="U4363" s="24" t="s">
        <v>18</v>
      </c>
      <c r="V4363" s="23">
        <v>220</v>
      </c>
      <c r="W4363" s="25">
        <v>0</v>
      </c>
      <c r="X4363" s="25">
        <v>0</v>
      </c>
      <c r="Y4363" s="25">
        <v>294831.70000000019</v>
      </c>
      <c r="Z4363" s="25">
        <v>98712.989999994636</v>
      </c>
      <c r="AA4363" s="25">
        <v>0</v>
      </c>
      <c r="AB4363" s="25">
        <v>0</v>
      </c>
      <c r="AC4363" s="26">
        <v>45152.505756550927</v>
      </c>
      <c r="AD4363" s="27">
        <f>ROW()</f>
        <v>4363</v>
      </c>
      <c r="AE4363" s="27">
        <f>1</f>
        <v>1</v>
      </c>
      <c r="AF4363" s="27">
        <f>SUBTOTAL(109,Tbl_NGF_Data[[#This Row],[Counter]])</f>
        <v>1</v>
      </c>
    </row>
    <row r="4364" spans="2:32" ht="45" x14ac:dyDescent="0.25">
      <c r="B4364" s="21" t="s">
        <v>512</v>
      </c>
      <c r="C4364" s="22" t="s">
        <v>3147</v>
      </c>
      <c r="D4364" s="23">
        <v>9</v>
      </c>
      <c r="E4364" s="22" t="s">
        <v>512</v>
      </c>
      <c r="F4364" s="23">
        <v>9</v>
      </c>
      <c r="G4364" s="22" t="s">
        <v>3147</v>
      </c>
      <c r="H4364" s="22" t="s">
        <v>1327</v>
      </c>
      <c r="I4364" s="23">
        <v>1</v>
      </c>
      <c r="J4364" s="23">
        <v>765</v>
      </c>
      <c r="K4364" s="23" t="s">
        <v>3492</v>
      </c>
      <c r="L4364" s="22" t="s">
        <v>3493</v>
      </c>
      <c r="M4364" s="21" t="s">
        <v>611</v>
      </c>
      <c r="N4364" s="23" t="s">
        <v>1131</v>
      </c>
      <c r="O4364" s="22" t="s">
        <v>1132</v>
      </c>
      <c r="P4364" s="22" t="s">
        <v>1133</v>
      </c>
      <c r="Q4364" s="23" t="s">
        <v>1511</v>
      </c>
      <c r="R4364" s="22" t="s">
        <v>1512</v>
      </c>
      <c r="S4364" s="21" t="s">
        <v>87</v>
      </c>
      <c r="T4364" s="23" t="s">
        <v>3545</v>
      </c>
      <c r="U4364" s="24" t="s">
        <v>15</v>
      </c>
      <c r="V4364" s="23">
        <v>100</v>
      </c>
      <c r="W4364" s="25">
        <v>0</v>
      </c>
      <c r="X4364" s="25">
        <v>0</v>
      </c>
      <c r="Y4364" s="25">
        <v>0</v>
      </c>
      <c r="Z4364" s="25">
        <v>0</v>
      </c>
      <c r="AA4364" s="25">
        <v>319216.24</v>
      </c>
      <c r="AB4364" s="25">
        <v>1329181.01</v>
      </c>
      <c r="AC4364" s="26">
        <v>45152.505756550927</v>
      </c>
      <c r="AD4364" s="27">
        <f>ROW()</f>
        <v>4364</v>
      </c>
      <c r="AE4364" s="27">
        <f>1</f>
        <v>1</v>
      </c>
      <c r="AF4364" s="27">
        <f>SUBTOTAL(109,Tbl_NGF_Data[[#This Row],[Counter]])</f>
        <v>1</v>
      </c>
    </row>
    <row r="4365" spans="2:32" ht="45" x14ac:dyDescent="0.25">
      <c r="B4365" s="21" t="s">
        <v>512</v>
      </c>
      <c r="C4365" s="22" t="s">
        <v>3147</v>
      </c>
      <c r="D4365" s="23">
        <v>9</v>
      </c>
      <c r="E4365" s="22" t="s">
        <v>512</v>
      </c>
      <c r="F4365" s="23">
        <v>9</v>
      </c>
      <c r="G4365" s="22" t="s">
        <v>3147</v>
      </c>
      <c r="H4365" s="22" t="s">
        <v>1327</v>
      </c>
      <c r="I4365" s="23">
        <v>1</v>
      </c>
      <c r="J4365" s="23">
        <v>765</v>
      </c>
      <c r="K4365" s="23" t="s">
        <v>3492</v>
      </c>
      <c r="L4365" s="22" t="s">
        <v>3493</v>
      </c>
      <c r="M4365" s="21" t="s">
        <v>611</v>
      </c>
      <c r="N4365" s="23" t="s">
        <v>1131</v>
      </c>
      <c r="O4365" s="22" t="s">
        <v>1132</v>
      </c>
      <c r="P4365" s="22" t="s">
        <v>1133</v>
      </c>
      <c r="Q4365" s="23" t="s">
        <v>1511</v>
      </c>
      <c r="R4365" s="22" t="s">
        <v>1512</v>
      </c>
      <c r="S4365" s="21" t="s">
        <v>87</v>
      </c>
      <c r="T4365" s="23" t="s">
        <v>3545</v>
      </c>
      <c r="U4365" s="24" t="s">
        <v>16</v>
      </c>
      <c r="V4365" s="23">
        <v>135</v>
      </c>
      <c r="W4365" s="25">
        <v>0</v>
      </c>
      <c r="X4365" s="25">
        <v>0</v>
      </c>
      <c r="Y4365" s="25">
        <v>0</v>
      </c>
      <c r="Z4365" s="25">
        <v>0</v>
      </c>
      <c r="AA4365" s="25">
        <v>2036138</v>
      </c>
      <c r="AB4365" s="25">
        <v>1500000</v>
      </c>
      <c r="AC4365" s="26">
        <v>45152.505756550927</v>
      </c>
      <c r="AD4365" s="27">
        <f>ROW()</f>
        <v>4365</v>
      </c>
      <c r="AE4365" s="27">
        <f>1</f>
        <v>1</v>
      </c>
      <c r="AF4365" s="27">
        <f>SUBTOTAL(109,Tbl_NGF_Data[[#This Row],[Counter]])</f>
        <v>1</v>
      </c>
    </row>
    <row r="4366" spans="2:32" ht="45" x14ac:dyDescent="0.25">
      <c r="B4366" s="21" t="s">
        <v>512</v>
      </c>
      <c r="C4366" s="22" t="s">
        <v>3147</v>
      </c>
      <c r="D4366" s="23">
        <v>9</v>
      </c>
      <c r="E4366" s="22" t="s">
        <v>512</v>
      </c>
      <c r="F4366" s="23">
        <v>9</v>
      </c>
      <c r="G4366" s="22" t="s">
        <v>3147</v>
      </c>
      <c r="H4366" s="22" t="s">
        <v>1327</v>
      </c>
      <c r="I4366" s="23">
        <v>1</v>
      </c>
      <c r="J4366" s="23">
        <v>765</v>
      </c>
      <c r="K4366" s="23" t="s">
        <v>3492</v>
      </c>
      <c r="L4366" s="22" t="s">
        <v>3493</v>
      </c>
      <c r="M4366" s="21" t="s">
        <v>611</v>
      </c>
      <c r="N4366" s="23" t="s">
        <v>1131</v>
      </c>
      <c r="O4366" s="22" t="s">
        <v>1132</v>
      </c>
      <c r="P4366" s="22" t="s">
        <v>1133</v>
      </c>
      <c r="Q4366" s="23" t="s">
        <v>1511</v>
      </c>
      <c r="R4366" s="22" t="s">
        <v>1512</v>
      </c>
      <c r="S4366" s="21" t="s">
        <v>87</v>
      </c>
      <c r="T4366" s="23" t="s">
        <v>3545</v>
      </c>
      <c r="U4366" s="24" t="s">
        <v>17</v>
      </c>
      <c r="V4366" s="23">
        <v>200</v>
      </c>
      <c r="W4366" s="25">
        <v>0</v>
      </c>
      <c r="X4366" s="25">
        <v>0</v>
      </c>
      <c r="Y4366" s="25">
        <v>0</v>
      </c>
      <c r="Z4366" s="25">
        <v>0</v>
      </c>
      <c r="AA4366" s="25">
        <v>287596.74999999988</v>
      </c>
      <c r="AB4366" s="25">
        <v>1499965.0999999999</v>
      </c>
      <c r="AC4366" s="26">
        <v>45152.505756550927</v>
      </c>
      <c r="AD4366" s="27">
        <f>ROW()</f>
        <v>4366</v>
      </c>
      <c r="AE4366" s="27">
        <f>1</f>
        <v>1</v>
      </c>
      <c r="AF4366" s="27">
        <f>SUBTOTAL(109,Tbl_NGF_Data[[#This Row],[Counter]])</f>
        <v>1</v>
      </c>
    </row>
    <row r="4367" spans="2:32" ht="45" x14ac:dyDescent="0.25">
      <c r="B4367" s="21" t="s">
        <v>512</v>
      </c>
      <c r="C4367" s="22" t="s">
        <v>3147</v>
      </c>
      <c r="D4367" s="23">
        <v>9</v>
      </c>
      <c r="E4367" s="22" t="s">
        <v>512</v>
      </c>
      <c r="F4367" s="23">
        <v>9</v>
      </c>
      <c r="G4367" s="22" t="s">
        <v>3147</v>
      </c>
      <c r="H4367" s="22" t="s">
        <v>1327</v>
      </c>
      <c r="I4367" s="23">
        <v>1</v>
      </c>
      <c r="J4367" s="23">
        <v>765</v>
      </c>
      <c r="K4367" s="23" t="s">
        <v>3492</v>
      </c>
      <c r="L4367" s="22" t="s">
        <v>3493</v>
      </c>
      <c r="M4367" s="21" t="s">
        <v>611</v>
      </c>
      <c r="N4367" s="23" t="s">
        <v>1131</v>
      </c>
      <c r="O4367" s="22" t="s">
        <v>1132</v>
      </c>
      <c r="P4367" s="22" t="s">
        <v>1133</v>
      </c>
      <c r="Q4367" s="23" t="s">
        <v>1511</v>
      </c>
      <c r="R4367" s="22" t="s">
        <v>1512</v>
      </c>
      <c r="S4367" s="21" t="s">
        <v>87</v>
      </c>
      <c r="T4367" s="23" t="s">
        <v>3545</v>
      </c>
      <c r="U4367" s="24" t="s">
        <v>18</v>
      </c>
      <c r="V4367" s="23">
        <v>220</v>
      </c>
      <c r="W4367" s="25">
        <v>0</v>
      </c>
      <c r="X4367" s="25">
        <v>0</v>
      </c>
      <c r="Y4367" s="25">
        <v>0</v>
      </c>
      <c r="Z4367" s="25">
        <v>0</v>
      </c>
      <c r="AA4367" s="25">
        <v>1748541.25</v>
      </c>
      <c r="AB4367" s="25">
        <v>34.900000000139698</v>
      </c>
      <c r="AC4367" s="26">
        <v>45152.505756550927</v>
      </c>
      <c r="AD4367" s="27">
        <f>ROW()</f>
        <v>4367</v>
      </c>
      <c r="AE4367" s="27">
        <f>1</f>
        <v>1</v>
      </c>
      <c r="AF4367" s="27">
        <f>SUBTOTAL(109,Tbl_NGF_Data[[#This Row],[Counter]])</f>
        <v>1</v>
      </c>
    </row>
    <row r="4368" spans="2:32" ht="45" x14ac:dyDescent="0.25">
      <c r="B4368" s="21" t="s">
        <v>512</v>
      </c>
      <c r="C4368" s="22" t="s">
        <v>3147</v>
      </c>
      <c r="D4368" s="23">
        <v>9</v>
      </c>
      <c r="E4368" s="22" t="s">
        <v>512</v>
      </c>
      <c r="F4368" s="23">
        <v>9</v>
      </c>
      <c r="G4368" s="22" t="s">
        <v>3147</v>
      </c>
      <c r="H4368" s="22" t="s">
        <v>1327</v>
      </c>
      <c r="I4368" s="23">
        <v>1</v>
      </c>
      <c r="J4368" s="23">
        <v>765</v>
      </c>
      <c r="K4368" s="23" t="s">
        <v>3492</v>
      </c>
      <c r="L4368" s="22" t="s">
        <v>3493</v>
      </c>
      <c r="M4368" s="21" t="s">
        <v>611</v>
      </c>
      <c r="N4368" s="23" t="s">
        <v>1131</v>
      </c>
      <c r="O4368" s="22" t="s">
        <v>1132</v>
      </c>
      <c r="P4368" s="22" t="s">
        <v>1133</v>
      </c>
      <c r="Q4368" s="23" t="s">
        <v>3546</v>
      </c>
      <c r="R4368" s="22" t="s">
        <v>3547</v>
      </c>
      <c r="S4368" s="21" t="s">
        <v>626</v>
      </c>
      <c r="T4368" s="23" t="s">
        <v>3548</v>
      </c>
      <c r="U4368" s="24" t="s">
        <v>15</v>
      </c>
      <c r="V4368" s="23">
        <v>100</v>
      </c>
      <c r="W4368" s="25">
        <v>0</v>
      </c>
      <c r="X4368" s="25">
        <v>0</v>
      </c>
      <c r="Y4368" s="25">
        <v>121150</v>
      </c>
      <c r="Z4368" s="25">
        <v>71553.600000000006</v>
      </c>
      <c r="AA4368" s="25">
        <v>100766.04</v>
      </c>
      <c r="AB4368" s="25">
        <v>89474.15</v>
      </c>
      <c r="AC4368" s="26">
        <v>45152.505756550927</v>
      </c>
      <c r="AD4368" s="27">
        <f>ROW()</f>
        <v>4368</v>
      </c>
      <c r="AE4368" s="27">
        <f>1</f>
        <v>1</v>
      </c>
      <c r="AF4368" s="27">
        <f>SUBTOTAL(109,Tbl_NGF_Data[[#This Row],[Counter]])</f>
        <v>1</v>
      </c>
    </row>
    <row r="4369" spans="2:32" ht="45" x14ac:dyDescent="0.25">
      <c r="B4369" s="21" t="s">
        <v>512</v>
      </c>
      <c r="C4369" s="22" t="s">
        <v>3147</v>
      </c>
      <c r="D4369" s="23">
        <v>9</v>
      </c>
      <c r="E4369" s="22" t="s">
        <v>512</v>
      </c>
      <c r="F4369" s="23">
        <v>9</v>
      </c>
      <c r="G4369" s="22" t="s">
        <v>3147</v>
      </c>
      <c r="H4369" s="22" t="s">
        <v>1327</v>
      </c>
      <c r="I4369" s="23">
        <v>1</v>
      </c>
      <c r="J4369" s="23">
        <v>765</v>
      </c>
      <c r="K4369" s="23" t="s">
        <v>3492</v>
      </c>
      <c r="L4369" s="22" t="s">
        <v>3493</v>
      </c>
      <c r="M4369" s="21" t="s">
        <v>611</v>
      </c>
      <c r="N4369" s="23" t="s">
        <v>1131</v>
      </c>
      <c r="O4369" s="22" t="s">
        <v>1132</v>
      </c>
      <c r="P4369" s="22" t="s">
        <v>1133</v>
      </c>
      <c r="Q4369" s="23" t="s">
        <v>3546</v>
      </c>
      <c r="R4369" s="22" t="s">
        <v>3547</v>
      </c>
      <c r="S4369" s="21" t="s">
        <v>626</v>
      </c>
      <c r="T4369" s="23" t="s">
        <v>3548</v>
      </c>
      <c r="U4369" s="24" t="s">
        <v>16</v>
      </c>
      <c r="V4369" s="23">
        <v>135</v>
      </c>
      <c r="W4369" s="25">
        <v>0</v>
      </c>
      <c r="X4369" s="25">
        <v>0</v>
      </c>
      <c r="Y4369" s="25">
        <v>3000000</v>
      </c>
      <c r="Z4369" s="25">
        <v>15000000</v>
      </c>
      <c r="AA4369" s="25">
        <v>9668358.4000000004</v>
      </c>
      <c r="AB4369" s="25">
        <v>4249555.3900000006</v>
      </c>
      <c r="AC4369" s="26">
        <v>45152.505756550927</v>
      </c>
      <c r="AD4369" s="27">
        <f>ROW()</f>
        <v>4369</v>
      </c>
      <c r="AE4369" s="27">
        <f>1</f>
        <v>1</v>
      </c>
      <c r="AF4369" s="27">
        <f>SUBTOTAL(109,Tbl_NGF_Data[[#This Row],[Counter]])</f>
        <v>1</v>
      </c>
    </row>
    <row r="4370" spans="2:32" ht="45" x14ac:dyDescent="0.25">
      <c r="B4370" s="21" t="s">
        <v>512</v>
      </c>
      <c r="C4370" s="22" t="s">
        <v>3147</v>
      </c>
      <c r="D4370" s="23">
        <v>9</v>
      </c>
      <c r="E4370" s="22" t="s">
        <v>512</v>
      </c>
      <c r="F4370" s="23">
        <v>9</v>
      </c>
      <c r="G4370" s="22" t="s">
        <v>3147</v>
      </c>
      <c r="H4370" s="22" t="s">
        <v>1327</v>
      </c>
      <c r="I4370" s="23">
        <v>1</v>
      </c>
      <c r="J4370" s="23">
        <v>765</v>
      </c>
      <c r="K4370" s="23" t="s">
        <v>3492</v>
      </c>
      <c r="L4370" s="22" t="s">
        <v>3493</v>
      </c>
      <c r="M4370" s="21" t="s">
        <v>611</v>
      </c>
      <c r="N4370" s="23" t="s">
        <v>1131</v>
      </c>
      <c r="O4370" s="22" t="s">
        <v>1132</v>
      </c>
      <c r="P4370" s="22" t="s">
        <v>1133</v>
      </c>
      <c r="Q4370" s="23" t="s">
        <v>3546</v>
      </c>
      <c r="R4370" s="22" t="s">
        <v>3547</v>
      </c>
      <c r="S4370" s="21" t="s">
        <v>626</v>
      </c>
      <c r="T4370" s="23" t="s">
        <v>3548</v>
      </c>
      <c r="U4370" s="24" t="s">
        <v>17</v>
      </c>
      <c r="V4370" s="23">
        <v>200</v>
      </c>
      <c r="W4370" s="25">
        <v>0</v>
      </c>
      <c r="X4370" s="25">
        <v>0</v>
      </c>
      <c r="Y4370" s="25">
        <v>247849.58</v>
      </c>
      <c r="Z4370" s="25">
        <v>6091834.0199999996</v>
      </c>
      <c r="AA4370" s="25">
        <v>5418803.0099999998</v>
      </c>
      <c r="AB4370" s="25">
        <v>4160081.24</v>
      </c>
      <c r="AC4370" s="26">
        <v>45152.505756550927</v>
      </c>
      <c r="AD4370" s="27">
        <f>ROW()</f>
        <v>4370</v>
      </c>
      <c r="AE4370" s="27">
        <f>1</f>
        <v>1</v>
      </c>
      <c r="AF4370" s="27">
        <f>SUBTOTAL(109,Tbl_NGF_Data[[#This Row],[Counter]])</f>
        <v>1</v>
      </c>
    </row>
    <row r="4371" spans="2:32" ht="45" x14ac:dyDescent="0.25">
      <c r="B4371" s="21" t="s">
        <v>512</v>
      </c>
      <c r="C4371" s="22" t="s">
        <v>3147</v>
      </c>
      <c r="D4371" s="23">
        <v>9</v>
      </c>
      <c r="E4371" s="22" t="s">
        <v>512</v>
      </c>
      <c r="F4371" s="23">
        <v>9</v>
      </c>
      <c r="G4371" s="22" t="s">
        <v>3147</v>
      </c>
      <c r="H4371" s="22" t="s">
        <v>1327</v>
      </c>
      <c r="I4371" s="23">
        <v>1</v>
      </c>
      <c r="J4371" s="23">
        <v>765</v>
      </c>
      <c r="K4371" s="23" t="s">
        <v>3492</v>
      </c>
      <c r="L4371" s="22" t="s">
        <v>3493</v>
      </c>
      <c r="M4371" s="21" t="s">
        <v>611</v>
      </c>
      <c r="N4371" s="23" t="s">
        <v>1131</v>
      </c>
      <c r="O4371" s="22" t="s">
        <v>1132</v>
      </c>
      <c r="P4371" s="22" t="s">
        <v>1133</v>
      </c>
      <c r="Q4371" s="23" t="s">
        <v>3546</v>
      </c>
      <c r="R4371" s="22" t="s">
        <v>3547</v>
      </c>
      <c r="S4371" s="21" t="s">
        <v>626</v>
      </c>
      <c r="T4371" s="23" t="s">
        <v>3548</v>
      </c>
      <c r="U4371" s="24" t="s">
        <v>18</v>
      </c>
      <c r="V4371" s="23">
        <v>220</v>
      </c>
      <c r="W4371" s="25">
        <v>0</v>
      </c>
      <c r="X4371" s="25">
        <v>0</v>
      </c>
      <c r="Y4371" s="25">
        <v>2752150.42</v>
      </c>
      <c r="Z4371" s="25">
        <v>8908165.9800000004</v>
      </c>
      <c r="AA4371" s="25">
        <v>4249555.3900000006</v>
      </c>
      <c r="AB4371" s="25">
        <v>89474.150000000373</v>
      </c>
      <c r="AC4371" s="26">
        <v>45152.505756550927</v>
      </c>
      <c r="AD4371" s="27">
        <f>ROW()</f>
        <v>4371</v>
      </c>
      <c r="AE4371" s="27">
        <f>1</f>
        <v>1</v>
      </c>
      <c r="AF4371" s="27">
        <f>SUBTOTAL(109,Tbl_NGF_Data[[#This Row],[Counter]])</f>
        <v>1</v>
      </c>
    </row>
    <row r="4372" spans="2:32" ht="45" x14ac:dyDescent="0.25">
      <c r="B4372" s="21" t="s">
        <v>512</v>
      </c>
      <c r="C4372" s="22" t="s">
        <v>3147</v>
      </c>
      <c r="D4372" s="23">
        <v>9</v>
      </c>
      <c r="E4372" s="22" t="s">
        <v>512</v>
      </c>
      <c r="F4372" s="23">
        <v>9</v>
      </c>
      <c r="G4372" s="22" t="s">
        <v>3147</v>
      </c>
      <c r="H4372" s="22" t="s">
        <v>1327</v>
      </c>
      <c r="I4372" s="23">
        <v>1</v>
      </c>
      <c r="J4372" s="23">
        <v>765</v>
      </c>
      <c r="K4372" s="23" t="s">
        <v>3492</v>
      </c>
      <c r="L4372" s="22" t="s">
        <v>3493</v>
      </c>
      <c r="M4372" s="21" t="s">
        <v>611</v>
      </c>
      <c r="N4372" s="23" t="s">
        <v>1131</v>
      </c>
      <c r="O4372" s="22" t="s">
        <v>1132</v>
      </c>
      <c r="P4372" s="22" t="s">
        <v>1133</v>
      </c>
      <c r="Q4372" s="23" t="s">
        <v>3546</v>
      </c>
      <c r="R4372" s="22" t="s">
        <v>3547</v>
      </c>
      <c r="S4372" s="21" t="s">
        <v>626</v>
      </c>
      <c r="T4372" s="23" t="s">
        <v>3548</v>
      </c>
      <c r="U4372" s="24" t="s">
        <v>19</v>
      </c>
      <c r="V4372" s="23">
        <v>500</v>
      </c>
      <c r="W4372" s="25">
        <v>0</v>
      </c>
      <c r="X4372" s="25">
        <v>0</v>
      </c>
      <c r="Y4372" s="25">
        <v>368999.58</v>
      </c>
      <c r="Z4372" s="25">
        <v>6042237.6200000001</v>
      </c>
      <c r="AA4372" s="25">
        <v>5448015.4500000002</v>
      </c>
      <c r="AB4372" s="25">
        <v>4148789.35</v>
      </c>
      <c r="AC4372" s="26">
        <v>45152.505756550927</v>
      </c>
      <c r="AD4372" s="27">
        <f>ROW()</f>
        <v>4372</v>
      </c>
      <c r="AE4372" s="27">
        <f>1</f>
        <v>1</v>
      </c>
      <c r="AF4372" s="27">
        <f>SUBTOTAL(109,Tbl_NGF_Data[[#This Row],[Counter]])</f>
        <v>1</v>
      </c>
    </row>
    <row r="4373" spans="2:32" ht="45" x14ac:dyDescent="0.25">
      <c r="B4373" s="21" t="s">
        <v>512</v>
      </c>
      <c r="C4373" s="22" t="s">
        <v>3147</v>
      </c>
      <c r="D4373" s="23">
        <v>9</v>
      </c>
      <c r="E4373" s="22" t="s">
        <v>512</v>
      </c>
      <c r="F4373" s="23">
        <v>9</v>
      </c>
      <c r="G4373" s="22" t="s">
        <v>3147</v>
      </c>
      <c r="H4373" s="22" t="s">
        <v>1327</v>
      </c>
      <c r="I4373" s="23">
        <v>1</v>
      </c>
      <c r="J4373" s="23">
        <v>765</v>
      </c>
      <c r="K4373" s="23" t="s">
        <v>3492</v>
      </c>
      <c r="L4373" s="22" t="s">
        <v>3493</v>
      </c>
      <c r="M4373" s="21" t="s">
        <v>611</v>
      </c>
      <c r="N4373" s="23" t="s">
        <v>1131</v>
      </c>
      <c r="O4373" s="22" t="s">
        <v>1132</v>
      </c>
      <c r="P4373" s="22" t="s">
        <v>1133</v>
      </c>
      <c r="Q4373" s="23" t="s">
        <v>3151</v>
      </c>
      <c r="R4373" s="22" t="s">
        <v>3152</v>
      </c>
      <c r="S4373" s="21" t="s">
        <v>514</v>
      </c>
      <c r="T4373" s="23" t="s">
        <v>3549</v>
      </c>
      <c r="U4373" s="24" t="s">
        <v>15</v>
      </c>
      <c r="V4373" s="23">
        <v>100</v>
      </c>
      <c r="W4373" s="25">
        <v>0</v>
      </c>
      <c r="X4373" s="25">
        <v>0</v>
      </c>
      <c r="Y4373" s="25">
        <v>0</v>
      </c>
      <c r="Z4373" s="25">
        <v>0</v>
      </c>
      <c r="AA4373" s="25">
        <v>0.2</v>
      </c>
      <c r="AB4373" s="25">
        <v>0.2</v>
      </c>
      <c r="AC4373" s="26">
        <v>45152.505756550927</v>
      </c>
      <c r="AD4373" s="27">
        <f>ROW()</f>
        <v>4373</v>
      </c>
      <c r="AE4373" s="27">
        <f>1</f>
        <v>1</v>
      </c>
      <c r="AF4373" s="27">
        <f>SUBTOTAL(109,Tbl_NGF_Data[[#This Row],[Counter]])</f>
        <v>1</v>
      </c>
    </row>
    <row r="4374" spans="2:32" ht="45" x14ac:dyDescent="0.25">
      <c r="B4374" s="21" t="s">
        <v>512</v>
      </c>
      <c r="C4374" s="22" t="s">
        <v>3147</v>
      </c>
      <c r="D4374" s="23">
        <v>9</v>
      </c>
      <c r="E4374" s="22" t="s">
        <v>512</v>
      </c>
      <c r="F4374" s="23">
        <v>9</v>
      </c>
      <c r="G4374" s="22" t="s">
        <v>3147</v>
      </c>
      <c r="H4374" s="22" t="s">
        <v>1327</v>
      </c>
      <c r="I4374" s="23">
        <v>1</v>
      </c>
      <c r="J4374" s="23">
        <v>765</v>
      </c>
      <c r="K4374" s="23" t="s">
        <v>3492</v>
      </c>
      <c r="L4374" s="22" t="s">
        <v>3493</v>
      </c>
      <c r="M4374" s="21" t="s">
        <v>611</v>
      </c>
      <c r="N4374" s="23" t="s">
        <v>1131</v>
      </c>
      <c r="O4374" s="22" t="s">
        <v>1132</v>
      </c>
      <c r="P4374" s="22" t="s">
        <v>1133</v>
      </c>
      <c r="Q4374" s="23" t="s">
        <v>3151</v>
      </c>
      <c r="R4374" s="22" t="s">
        <v>3152</v>
      </c>
      <c r="S4374" s="21" t="s">
        <v>514</v>
      </c>
      <c r="T4374" s="23" t="s">
        <v>3549</v>
      </c>
      <c r="U4374" s="24" t="s">
        <v>16</v>
      </c>
      <c r="V4374" s="23">
        <v>135</v>
      </c>
      <c r="W4374" s="25">
        <v>0</v>
      </c>
      <c r="X4374" s="25">
        <v>0</v>
      </c>
      <c r="Y4374" s="25">
        <v>0</v>
      </c>
      <c r="Z4374" s="25">
        <v>73500</v>
      </c>
      <c r="AA4374" s="25">
        <v>829623.6</v>
      </c>
      <c r="AB4374" s="25">
        <v>0</v>
      </c>
      <c r="AC4374" s="26">
        <v>45152.505756550927</v>
      </c>
      <c r="AD4374" s="27">
        <f>ROW()</f>
        <v>4374</v>
      </c>
      <c r="AE4374" s="27">
        <f>1</f>
        <v>1</v>
      </c>
      <c r="AF4374" s="27">
        <f>SUBTOTAL(109,Tbl_NGF_Data[[#This Row],[Counter]])</f>
        <v>1</v>
      </c>
    </row>
    <row r="4375" spans="2:32" ht="45" x14ac:dyDescent="0.25">
      <c r="B4375" s="21" t="s">
        <v>512</v>
      </c>
      <c r="C4375" s="22" t="s">
        <v>3147</v>
      </c>
      <c r="D4375" s="23">
        <v>9</v>
      </c>
      <c r="E4375" s="22" t="s">
        <v>512</v>
      </c>
      <c r="F4375" s="23">
        <v>9</v>
      </c>
      <c r="G4375" s="22" t="s">
        <v>3147</v>
      </c>
      <c r="H4375" s="22" t="s">
        <v>1327</v>
      </c>
      <c r="I4375" s="23">
        <v>1</v>
      </c>
      <c r="J4375" s="23">
        <v>765</v>
      </c>
      <c r="K4375" s="23" t="s">
        <v>3492</v>
      </c>
      <c r="L4375" s="22" t="s">
        <v>3493</v>
      </c>
      <c r="M4375" s="21" t="s">
        <v>611</v>
      </c>
      <c r="N4375" s="23" t="s">
        <v>1131</v>
      </c>
      <c r="O4375" s="22" t="s">
        <v>1132</v>
      </c>
      <c r="P4375" s="22" t="s">
        <v>1133</v>
      </c>
      <c r="Q4375" s="23" t="s">
        <v>3151</v>
      </c>
      <c r="R4375" s="22" t="s">
        <v>3152</v>
      </c>
      <c r="S4375" s="21" t="s">
        <v>514</v>
      </c>
      <c r="T4375" s="23" t="s">
        <v>3549</v>
      </c>
      <c r="U4375" s="24" t="s">
        <v>17</v>
      </c>
      <c r="V4375" s="23">
        <v>200</v>
      </c>
      <c r="W4375" s="25">
        <v>0</v>
      </c>
      <c r="X4375" s="25">
        <v>0</v>
      </c>
      <c r="Y4375" s="25">
        <v>0</v>
      </c>
      <c r="Z4375" s="25">
        <v>73500</v>
      </c>
      <c r="AA4375" s="25">
        <v>787957</v>
      </c>
      <c r="AB4375" s="25">
        <v>0</v>
      </c>
      <c r="AC4375" s="26">
        <v>45152.505756550927</v>
      </c>
      <c r="AD4375" s="27">
        <f>ROW()</f>
        <v>4375</v>
      </c>
      <c r="AE4375" s="27">
        <f>1</f>
        <v>1</v>
      </c>
      <c r="AF4375" s="27">
        <f>SUBTOTAL(109,Tbl_NGF_Data[[#This Row],[Counter]])</f>
        <v>1</v>
      </c>
    </row>
    <row r="4376" spans="2:32" ht="45" x14ac:dyDescent="0.25">
      <c r="B4376" s="21" t="s">
        <v>512</v>
      </c>
      <c r="C4376" s="22" t="s">
        <v>3147</v>
      </c>
      <c r="D4376" s="23">
        <v>9</v>
      </c>
      <c r="E4376" s="22" t="s">
        <v>512</v>
      </c>
      <c r="F4376" s="23">
        <v>9</v>
      </c>
      <c r="G4376" s="22" t="s">
        <v>3147</v>
      </c>
      <c r="H4376" s="22" t="s">
        <v>1327</v>
      </c>
      <c r="I4376" s="23">
        <v>1</v>
      </c>
      <c r="J4376" s="23">
        <v>765</v>
      </c>
      <c r="K4376" s="23" t="s">
        <v>3492</v>
      </c>
      <c r="L4376" s="22" t="s">
        <v>3493</v>
      </c>
      <c r="M4376" s="21" t="s">
        <v>611</v>
      </c>
      <c r="N4376" s="23" t="s">
        <v>1131</v>
      </c>
      <c r="O4376" s="22" t="s">
        <v>1132</v>
      </c>
      <c r="P4376" s="22" t="s">
        <v>1133</v>
      </c>
      <c r="Q4376" s="23" t="s">
        <v>3151</v>
      </c>
      <c r="R4376" s="22" t="s">
        <v>3152</v>
      </c>
      <c r="S4376" s="21" t="s">
        <v>514</v>
      </c>
      <c r="T4376" s="23" t="s">
        <v>3549</v>
      </c>
      <c r="U4376" s="24" t="s">
        <v>18</v>
      </c>
      <c r="V4376" s="23">
        <v>220</v>
      </c>
      <c r="W4376" s="25">
        <v>0</v>
      </c>
      <c r="X4376" s="25">
        <v>0</v>
      </c>
      <c r="Y4376" s="25">
        <v>0</v>
      </c>
      <c r="Z4376" s="25">
        <v>0</v>
      </c>
      <c r="AA4376" s="25">
        <v>41666.599999999977</v>
      </c>
      <c r="AB4376" s="25">
        <v>0</v>
      </c>
      <c r="AC4376" s="26">
        <v>45152.505756550927</v>
      </c>
      <c r="AD4376" s="27">
        <f>ROW()</f>
        <v>4376</v>
      </c>
      <c r="AE4376" s="27">
        <f>1</f>
        <v>1</v>
      </c>
      <c r="AF4376" s="27">
        <f>SUBTOTAL(109,Tbl_NGF_Data[[#This Row],[Counter]])</f>
        <v>1</v>
      </c>
    </row>
    <row r="4377" spans="2:32" ht="45" x14ac:dyDescent="0.25">
      <c r="B4377" s="21" t="s">
        <v>512</v>
      </c>
      <c r="C4377" s="22" t="s">
        <v>3147</v>
      </c>
      <c r="D4377" s="23">
        <v>9</v>
      </c>
      <c r="E4377" s="22" t="s">
        <v>512</v>
      </c>
      <c r="F4377" s="23">
        <v>9</v>
      </c>
      <c r="G4377" s="22" t="s">
        <v>3147</v>
      </c>
      <c r="H4377" s="22" t="s">
        <v>1327</v>
      </c>
      <c r="I4377" s="23">
        <v>1</v>
      </c>
      <c r="J4377" s="23">
        <v>765</v>
      </c>
      <c r="K4377" s="23" t="s">
        <v>3492</v>
      </c>
      <c r="L4377" s="22" t="s">
        <v>3493</v>
      </c>
      <c r="M4377" s="21" t="s">
        <v>611</v>
      </c>
      <c r="N4377" s="23" t="s">
        <v>1131</v>
      </c>
      <c r="O4377" s="22" t="s">
        <v>1132</v>
      </c>
      <c r="P4377" s="22" t="s">
        <v>1133</v>
      </c>
      <c r="Q4377" s="23" t="s">
        <v>3151</v>
      </c>
      <c r="R4377" s="22" t="s">
        <v>3152</v>
      </c>
      <c r="S4377" s="21" t="s">
        <v>514</v>
      </c>
      <c r="T4377" s="23" t="s">
        <v>3549</v>
      </c>
      <c r="U4377" s="24" t="s">
        <v>19</v>
      </c>
      <c r="V4377" s="23">
        <v>500</v>
      </c>
      <c r="W4377" s="25">
        <v>0</v>
      </c>
      <c r="X4377" s="25">
        <v>0</v>
      </c>
      <c r="Y4377" s="25">
        <v>0</v>
      </c>
      <c r="Z4377" s="25">
        <v>73500</v>
      </c>
      <c r="AA4377" s="25">
        <v>936290.4</v>
      </c>
      <c r="AB4377" s="25">
        <v>0</v>
      </c>
      <c r="AC4377" s="26">
        <v>45152.505756550927</v>
      </c>
      <c r="AD4377" s="27">
        <f>ROW()</f>
        <v>4377</v>
      </c>
      <c r="AE4377" s="27">
        <f>1</f>
        <v>1</v>
      </c>
      <c r="AF4377" s="27">
        <f>SUBTOTAL(109,Tbl_NGF_Data[[#This Row],[Counter]])</f>
        <v>1</v>
      </c>
    </row>
    <row r="4378" spans="2:32" ht="45" x14ac:dyDescent="0.25">
      <c r="B4378" s="21" t="s">
        <v>512</v>
      </c>
      <c r="C4378" s="22" t="s">
        <v>3147</v>
      </c>
      <c r="D4378" s="23">
        <v>9</v>
      </c>
      <c r="E4378" s="22" t="s">
        <v>512</v>
      </c>
      <c r="F4378" s="23">
        <v>9</v>
      </c>
      <c r="G4378" s="22" t="s">
        <v>3147</v>
      </c>
      <c r="H4378" s="22" t="s">
        <v>1327</v>
      </c>
      <c r="I4378" s="23">
        <v>1</v>
      </c>
      <c r="J4378" s="23">
        <v>765</v>
      </c>
      <c r="K4378" s="23" t="s">
        <v>3492</v>
      </c>
      <c r="L4378" s="22" t="s">
        <v>3493</v>
      </c>
      <c r="M4378" s="21" t="s">
        <v>611</v>
      </c>
      <c r="N4378" s="23" t="s">
        <v>1131</v>
      </c>
      <c r="O4378" s="22" t="s">
        <v>1132</v>
      </c>
      <c r="P4378" s="22" t="s">
        <v>1133</v>
      </c>
      <c r="Q4378" s="23" t="s">
        <v>3550</v>
      </c>
      <c r="R4378" s="22" t="s">
        <v>3551</v>
      </c>
      <c r="S4378" s="21" t="s">
        <v>627</v>
      </c>
      <c r="T4378" s="23" t="s">
        <v>3552</v>
      </c>
      <c r="U4378" s="24" t="s">
        <v>15</v>
      </c>
      <c r="V4378" s="23">
        <v>100</v>
      </c>
      <c r="W4378" s="25">
        <v>0</v>
      </c>
      <c r="X4378" s="25">
        <v>0</v>
      </c>
      <c r="Y4378" s="25">
        <v>0</v>
      </c>
      <c r="Z4378" s="25">
        <v>132708.62</v>
      </c>
      <c r="AA4378" s="25">
        <v>208304.99</v>
      </c>
      <c r="AB4378" s="25">
        <v>179867.41</v>
      </c>
      <c r="AC4378" s="26">
        <v>45152.505756550927</v>
      </c>
      <c r="AD4378" s="27">
        <f>ROW()</f>
        <v>4378</v>
      </c>
      <c r="AE4378" s="27">
        <f>1</f>
        <v>1</v>
      </c>
      <c r="AF4378" s="27">
        <f>SUBTOTAL(109,Tbl_NGF_Data[[#This Row],[Counter]])</f>
        <v>1</v>
      </c>
    </row>
    <row r="4379" spans="2:32" ht="45" x14ac:dyDescent="0.25">
      <c r="B4379" s="21" t="s">
        <v>512</v>
      </c>
      <c r="C4379" s="22" t="s">
        <v>3147</v>
      </c>
      <c r="D4379" s="23">
        <v>9</v>
      </c>
      <c r="E4379" s="22" t="s">
        <v>512</v>
      </c>
      <c r="F4379" s="23">
        <v>9</v>
      </c>
      <c r="G4379" s="22" t="s">
        <v>3147</v>
      </c>
      <c r="H4379" s="22" t="s">
        <v>1327</v>
      </c>
      <c r="I4379" s="23">
        <v>1</v>
      </c>
      <c r="J4379" s="23">
        <v>765</v>
      </c>
      <c r="K4379" s="23" t="s">
        <v>3492</v>
      </c>
      <c r="L4379" s="22" t="s">
        <v>3493</v>
      </c>
      <c r="M4379" s="21" t="s">
        <v>611</v>
      </c>
      <c r="N4379" s="23" t="s">
        <v>1131</v>
      </c>
      <c r="O4379" s="22" t="s">
        <v>1132</v>
      </c>
      <c r="P4379" s="22" t="s">
        <v>1133</v>
      </c>
      <c r="Q4379" s="23" t="s">
        <v>3550</v>
      </c>
      <c r="R4379" s="22" t="s">
        <v>3551</v>
      </c>
      <c r="S4379" s="21" t="s">
        <v>627</v>
      </c>
      <c r="T4379" s="23" t="s">
        <v>3552</v>
      </c>
      <c r="U4379" s="24" t="s">
        <v>16</v>
      </c>
      <c r="V4379" s="23">
        <v>135</v>
      </c>
      <c r="W4379" s="25">
        <v>0</v>
      </c>
      <c r="X4379" s="25">
        <v>0</v>
      </c>
      <c r="Y4379" s="25">
        <v>11550000</v>
      </c>
      <c r="Z4379" s="25">
        <v>11986403</v>
      </c>
      <c r="AA4379" s="25">
        <v>80609909.150000006</v>
      </c>
      <c r="AB4379" s="25">
        <v>50990780</v>
      </c>
      <c r="AC4379" s="26">
        <v>45152.505756550927</v>
      </c>
      <c r="AD4379" s="27">
        <f>ROW()</f>
        <v>4379</v>
      </c>
      <c r="AE4379" s="27">
        <f>1</f>
        <v>1</v>
      </c>
      <c r="AF4379" s="27">
        <f>SUBTOTAL(109,Tbl_NGF_Data[[#This Row],[Counter]])</f>
        <v>1</v>
      </c>
    </row>
    <row r="4380" spans="2:32" ht="45" x14ac:dyDescent="0.25">
      <c r="B4380" s="21" t="s">
        <v>512</v>
      </c>
      <c r="C4380" s="22" t="s">
        <v>3147</v>
      </c>
      <c r="D4380" s="23">
        <v>9</v>
      </c>
      <c r="E4380" s="22" t="s">
        <v>512</v>
      </c>
      <c r="F4380" s="23">
        <v>9</v>
      </c>
      <c r="G4380" s="22" t="s">
        <v>3147</v>
      </c>
      <c r="H4380" s="22" t="s">
        <v>1327</v>
      </c>
      <c r="I4380" s="23">
        <v>1</v>
      </c>
      <c r="J4380" s="23">
        <v>765</v>
      </c>
      <c r="K4380" s="23" t="s">
        <v>3492</v>
      </c>
      <c r="L4380" s="22" t="s">
        <v>3493</v>
      </c>
      <c r="M4380" s="21" t="s">
        <v>611</v>
      </c>
      <c r="N4380" s="23" t="s">
        <v>1131</v>
      </c>
      <c r="O4380" s="22" t="s">
        <v>1132</v>
      </c>
      <c r="P4380" s="22" t="s">
        <v>1133</v>
      </c>
      <c r="Q4380" s="23" t="s">
        <v>3550</v>
      </c>
      <c r="R4380" s="22" t="s">
        <v>3551</v>
      </c>
      <c r="S4380" s="21" t="s">
        <v>627</v>
      </c>
      <c r="T4380" s="23" t="s">
        <v>3552</v>
      </c>
      <c r="U4380" s="24" t="s">
        <v>17</v>
      </c>
      <c r="V4380" s="23">
        <v>200</v>
      </c>
      <c r="W4380" s="25">
        <v>0</v>
      </c>
      <c r="X4380" s="25">
        <v>0</v>
      </c>
      <c r="Y4380" s="25">
        <v>11370400</v>
      </c>
      <c r="Z4380" s="25">
        <v>3763939.8500000006</v>
      </c>
      <c r="AA4380" s="25">
        <v>72527249.150000021</v>
      </c>
      <c r="AB4380" s="25">
        <v>45156549.229999997</v>
      </c>
      <c r="AC4380" s="26">
        <v>45152.505756550927</v>
      </c>
      <c r="AD4380" s="27">
        <f>ROW()</f>
        <v>4380</v>
      </c>
      <c r="AE4380" s="27">
        <f>1</f>
        <v>1</v>
      </c>
      <c r="AF4380" s="27">
        <f>SUBTOTAL(109,Tbl_NGF_Data[[#This Row],[Counter]])</f>
        <v>1</v>
      </c>
    </row>
    <row r="4381" spans="2:32" ht="45" x14ac:dyDescent="0.25">
      <c r="B4381" s="21" t="s">
        <v>512</v>
      </c>
      <c r="C4381" s="22" t="s">
        <v>3147</v>
      </c>
      <c r="D4381" s="23">
        <v>9</v>
      </c>
      <c r="E4381" s="22" t="s">
        <v>512</v>
      </c>
      <c r="F4381" s="23">
        <v>9</v>
      </c>
      <c r="G4381" s="22" t="s">
        <v>3147</v>
      </c>
      <c r="H4381" s="22" t="s">
        <v>1327</v>
      </c>
      <c r="I4381" s="23">
        <v>1</v>
      </c>
      <c r="J4381" s="23">
        <v>765</v>
      </c>
      <c r="K4381" s="23" t="s">
        <v>3492</v>
      </c>
      <c r="L4381" s="22" t="s">
        <v>3493</v>
      </c>
      <c r="M4381" s="21" t="s">
        <v>611</v>
      </c>
      <c r="N4381" s="23" t="s">
        <v>1131</v>
      </c>
      <c r="O4381" s="22" t="s">
        <v>1132</v>
      </c>
      <c r="P4381" s="22" t="s">
        <v>1133</v>
      </c>
      <c r="Q4381" s="23" t="s">
        <v>3550</v>
      </c>
      <c r="R4381" s="22" t="s">
        <v>3551</v>
      </c>
      <c r="S4381" s="21" t="s">
        <v>627</v>
      </c>
      <c r="T4381" s="23" t="s">
        <v>3552</v>
      </c>
      <c r="U4381" s="24" t="s">
        <v>18</v>
      </c>
      <c r="V4381" s="23">
        <v>220</v>
      </c>
      <c r="W4381" s="25">
        <v>0</v>
      </c>
      <c r="X4381" s="25">
        <v>0</v>
      </c>
      <c r="Y4381" s="25">
        <v>179600</v>
      </c>
      <c r="Z4381" s="25">
        <v>8222463.1499999994</v>
      </c>
      <c r="AA4381" s="25">
        <v>8082659.9999999851</v>
      </c>
      <c r="AB4381" s="25">
        <v>5834230.7700000033</v>
      </c>
      <c r="AC4381" s="26">
        <v>45152.505756550927</v>
      </c>
      <c r="AD4381" s="27">
        <f>ROW()</f>
        <v>4381</v>
      </c>
      <c r="AE4381" s="27">
        <f>1</f>
        <v>1</v>
      </c>
      <c r="AF4381" s="27">
        <f>SUBTOTAL(109,Tbl_NGF_Data[[#This Row],[Counter]])</f>
        <v>1</v>
      </c>
    </row>
    <row r="4382" spans="2:32" ht="45" x14ac:dyDescent="0.25">
      <c r="B4382" s="21" t="s">
        <v>512</v>
      </c>
      <c r="C4382" s="22" t="s">
        <v>3147</v>
      </c>
      <c r="D4382" s="23">
        <v>9</v>
      </c>
      <c r="E4382" s="22" t="s">
        <v>512</v>
      </c>
      <c r="F4382" s="23">
        <v>9</v>
      </c>
      <c r="G4382" s="22" t="s">
        <v>3147</v>
      </c>
      <c r="H4382" s="22" t="s">
        <v>1327</v>
      </c>
      <c r="I4382" s="23">
        <v>1</v>
      </c>
      <c r="J4382" s="23">
        <v>765</v>
      </c>
      <c r="K4382" s="23" t="s">
        <v>3492</v>
      </c>
      <c r="L4382" s="22" t="s">
        <v>3493</v>
      </c>
      <c r="M4382" s="21" t="s">
        <v>611</v>
      </c>
      <c r="N4382" s="23" t="s">
        <v>1131</v>
      </c>
      <c r="O4382" s="22" t="s">
        <v>1132</v>
      </c>
      <c r="P4382" s="22" t="s">
        <v>1133</v>
      </c>
      <c r="Q4382" s="23" t="s">
        <v>3550</v>
      </c>
      <c r="R4382" s="22" t="s">
        <v>3551</v>
      </c>
      <c r="S4382" s="21" t="s">
        <v>627</v>
      </c>
      <c r="T4382" s="23" t="s">
        <v>3552</v>
      </c>
      <c r="U4382" s="24" t="s">
        <v>19</v>
      </c>
      <c r="V4382" s="23">
        <v>500</v>
      </c>
      <c r="W4382" s="25">
        <v>0</v>
      </c>
      <c r="X4382" s="25">
        <v>0</v>
      </c>
      <c r="Y4382" s="25">
        <v>11370400</v>
      </c>
      <c r="Z4382" s="25">
        <v>3896648.4699999997</v>
      </c>
      <c r="AA4382" s="25">
        <v>72602845.519999996</v>
      </c>
      <c r="AB4382" s="25">
        <v>45128111.649999999</v>
      </c>
      <c r="AC4382" s="26">
        <v>45152.505756550927</v>
      </c>
      <c r="AD4382" s="27">
        <f>ROW()</f>
        <v>4382</v>
      </c>
      <c r="AE4382" s="27">
        <f>1</f>
        <v>1</v>
      </c>
      <c r="AF4382" s="27">
        <f>SUBTOTAL(109,Tbl_NGF_Data[[#This Row],[Counter]])</f>
        <v>1</v>
      </c>
    </row>
    <row r="4383" spans="2:32" ht="45" x14ac:dyDescent="0.25">
      <c r="B4383" s="21" t="s">
        <v>512</v>
      </c>
      <c r="C4383" s="22" t="s">
        <v>3147</v>
      </c>
      <c r="D4383" s="23">
        <v>9</v>
      </c>
      <c r="E4383" s="22" t="s">
        <v>512</v>
      </c>
      <c r="F4383" s="23">
        <v>9</v>
      </c>
      <c r="G4383" s="22" t="s">
        <v>3147</v>
      </c>
      <c r="H4383" s="22" t="s">
        <v>1327</v>
      </c>
      <c r="I4383" s="23">
        <v>1</v>
      </c>
      <c r="J4383" s="23">
        <v>765</v>
      </c>
      <c r="K4383" s="23" t="s">
        <v>3492</v>
      </c>
      <c r="L4383" s="22" t="s">
        <v>3493</v>
      </c>
      <c r="M4383" s="21" t="s">
        <v>611</v>
      </c>
      <c r="N4383" s="23" t="s">
        <v>1131</v>
      </c>
      <c r="O4383" s="22" t="s">
        <v>1132</v>
      </c>
      <c r="P4383" s="22" t="s">
        <v>1133</v>
      </c>
      <c r="Q4383" s="23" t="s">
        <v>3553</v>
      </c>
      <c r="R4383" s="22" t="s">
        <v>3554</v>
      </c>
      <c r="S4383" s="21" t="s">
        <v>628</v>
      </c>
      <c r="T4383" s="23" t="s">
        <v>3555</v>
      </c>
      <c r="U4383" s="24" t="s">
        <v>15</v>
      </c>
      <c r="V4383" s="23">
        <v>100</v>
      </c>
      <c r="W4383" s="25">
        <v>0</v>
      </c>
      <c r="X4383" s="25">
        <v>0</v>
      </c>
      <c r="Y4383" s="25">
        <v>0</v>
      </c>
      <c r="Z4383" s="25">
        <v>633.95000000000005</v>
      </c>
      <c r="AA4383" s="25">
        <v>1264.6500000000001</v>
      </c>
      <c r="AB4383" s="25">
        <v>0</v>
      </c>
      <c r="AC4383" s="26">
        <v>45152.505756550927</v>
      </c>
      <c r="AD4383" s="27">
        <f>ROW()</f>
        <v>4383</v>
      </c>
      <c r="AE4383" s="27">
        <f>1</f>
        <v>1</v>
      </c>
      <c r="AF4383" s="27">
        <f>SUBTOTAL(109,Tbl_NGF_Data[[#This Row],[Counter]])</f>
        <v>1</v>
      </c>
    </row>
    <row r="4384" spans="2:32" ht="45" x14ac:dyDescent="0.25">
      <c r="B4384" s="21" t="s">
        <v>512</v>
      </c>
      <c r="C4384" s="22" t="s">
        <v>3147</v>
      </c>
      <c r="D4384" s="23">
        <v>9</v>
      </c>
      <c r="E4384" s="22" t="s">
        <v>512</v>
      </c>
      <c r="F4384" s="23">
        <v>9</v>
      </c>
      <c r="G4384" s="22" t="s">
        <v>3147</v>
      </c>
      <c r="H4384" s="22" t="s">
        <v>1327</v>
      </c>
      <c r="I4384" s="23">
        <v>1</v>
      </c>
      <c r="J4384" s="23">
        <v>765</v>
      </c>
      <c r="K4384" s="23" t="s">
        <v>3492</v>
      </c>
      <c r="L4384" s="22" t="s">
        <v>3493</v>
      </c>
      <c r="M4384" s="21" t="s">
        <v>611</v>
      </c>
      <c r="N4384" s="23" t="s">
        <v>1131</v>
      </c>
      <c r="O4384" s="22" t="s">
        <v>1132</v>
      </c>
      <c r="P4384" s="22" t="s">
        <v>1133</v>
      </c>
      <c r="Q4384" s="23" t="s">
        <v>3553</v>
      </c>
      <c r="R4384" s="22" t="s">
        <v>3554</v>
      </c>
      <c r="S4384" s="21" t="s">
        <v>628</v>
      </c>
      <c r="T4384" s="23" t="s">
        <v>3555</v>
      </c>
      <c r="U4384" s="24" t="s">
        <v>16</v>
      </c>
      <c r="V4384" s="23">
        <v>135</v>
      </c>
      <c r="W4384" s="25">
        <v>0</v>
      </c>
      <c r="X4384" s="25">
        <v>0</v>
      </c>
      <c r="Y4384" s="25">
        <v>0</v>
      </c>
      <c r="Z4384" s="25">
        <v>597055</v>
      </c>
      <c r="AA4384" s="25">
        <v>359408.99</v>
      </c>
      <c r="AB4384" s="25">
        <v>0</v>
      </c>
      <c r="AC4384" s="26">
        <v>45152.505756550927</v>
      </c>
      <c r="AD4384" s="27">
        <f>ROW()</f>
        <v>4384</v>
      </c>
      <c r="AE4384" s="27">
        <f>1</f>
        <v>1</v>
      </c>
      <c r="AF4384" s="27">
        <f>SUBTOTAL(109,Tbl_NGF_Data[[#This Row],[Counter]])</f>
        <v>1</v>
      </c>
    </row>
    <row r="4385" spans="2:32" ht="45" x14ac:dyDescent="0.25">
      <c r="B4385" s="21" t="s">
        <v>512</v>
      </c>
      <c r="C4385" s="22" t="s">
        <v>3147</v>
      </c>
      <c r="D4385" s="23">
        <v>9</v>
      </c>
      <c r="E4385" s="22" t="s">
        <v>512</v>
      </c>
      <c r="F4385" s="23">
        <v>9</v>
      </c>
      <c r="G4385" s="22" t="s">
        <v>3147</v>
      </c>
      <c r="H4385" s="22" t="s">
        <v>1327</v>
      </c>
      <c r="I4385" s="23">
        <v>1</v>
      </c>
      <c r="J4385" s="23">
        <v>765</v>
      </c>
      <c r="K4385" s="23" t="s">
        <v>3492</v>
      </c>
      <c r="L4385" s="22" t="s">
        <v>3493</v>
      </c>
      <c r="M4385" s="21" t="s">
        <v>611</v>
      </c>
      <c r="N4385" s="23" t="s">
        <v>1131</v>
      </c>
      <c r="O4385" s="22" t="s">
        <v>1132</v>
      </c>
      <c r="P4385" s="22" t="s">
        <v>1133</v>
      </c>
      <c r="Q4385" s="23" t="s">
        <v>3553</v>
      </c>
      <c r="R4385" s="22" t="s">
        <v>3554</v>
      </c>
      <c r="S4385" s="21" t="s">
        <v>628</v>
      </c>
      <c r="T4385" s="23" t="s">
        <v>3555</v>
      </c>
      <c r="U4385" s="24" t="s">
        <v>17</v>
      </c>
      <c r="V4385" s="23">
        <v>200</v>
      </c>
      <c r="W4385" s="25">
        <v>0</v>
      </c>
      <c r="X4385" s="25">
        <v>0</v>
      </c>
      <c r="Y4385" s="25">
        <v>0</v>
      </c>
      <c r="Z4385" s="25">
        <v>237646.01</v>
      </c>
      <c r="AA4385" s="25">
        <v>137167.63</v>
      </c>
      <c r="AB4385" s="25">
        <v>0</v>
      </c>
      <c r="AC4385" s="26">
        <v>45152.505756550927</v>
      </c>
      <c r="AD4385" s="27">
        <f>ROW()</f>
        <v>4385</v>
      </c>
      <c r="AE4385" s="27">
        <f>1</f>
        <v>1</v>
      </c>
      <c r="AF4385" s="27">
        <f>SUBTOTAL(109,Tbl_NGF_Data[[#This Row],[Counter]])</f>
        <v>1</v>
      </c>
    </row>
    <row r="4386" spans="2:32" ht="45" x14ac:dyDescent="0.25">
      <c r="B4386" s="21" t="s">
        <v>512</v>
      </c>
      <c r="C4386" s="22" t="s">
        <v>3147</v>
      </c>
      <c r="D4386" s="23">
        <v>9</v>
      </c>
      <c r="E4386" s="22" t="s">
        <v>512</v>
      </c>
      <c r="F4386" s="23">
        <v>9</v>
      </c>
      <c r="G4386" s="22" t="s">
        <v>3147</v>
      </c>
      <c r="H4386" s="22" t="s">
        <v>1327</v>
      </c>
      <c r="I4386" s="23">
        <v>1</v>
      </c>
      <c r="J4386" s="23">
        <v>765</v>
      </c>
      <c r="K4386" s="23" t="s">
        <v>3492</v>
      </c>
      <c r="L4386" s="22" t="s">
        <v>3493</v>
      </c>
      <c r="M4386" s="21" t="s">
        <v>611</v>
      </c>
      <c r="N4386" s="23" t="s">
        <v>1131</v>
      </c>
      <c r="O4386" s="22" t="s">
        <v>1132</v>
      </c>
      <c r="P4386" s="22" t="s">
        <v>1133</v>
      </c>
      <c r="Q4386" s="23" t="s">
        <v>3553</v>
      </c>
      <c r="R4386" s="22" t="s">
        <v>3554</v>
      </c>
      <c r="S4386" s="21" t="s">
        <v>628</v>
      </c>
      <c r="T4386" s="23" t="s">
        <v>3555</v>
      </c>
      <c r="U4386" s="24" t="s">
        <v>18</v>
      </c>
      <c r="V4386" s="23">
        <v>220</v>
      </c>
      <c r="W4386" s="25">
        <v>0</v>
      </c>
      <c r="X4386" s="25">
        <v>0</v>
      </c>
      <c r="Y4386" s="25">
        <v>0</v>
      </c>
      <c r="Z4386" s="25">
        <v>359408.99</v>
      </c>
      <c r="AA4386" s="25">
        <v>222241.36</v>
      </c>
      <c r="AB4386" s="25">
        <v>0</v>
      </c>
      <c r="AC4386" s="26">
        <v>45152.505756550927</v>
      </c>
      <c r="AD4386" s="27">
        <f>ROW()</f>
        <v>4386</v>
      </c>
      <c r="AE4386" s="27">
        <f>1</f>
        <v>1</v>
      </c>
      <c r="AF4386" s="27">
        <f>SUBTOTAL(109,Tbl_NGF_Data[[#This Row],[Counter]])</f>
        <v>1</v>
      </c>
    </row>
    <row r="4387" spans="2:32" ht="45" x14ac:dyDescent="0.25">
      <c r="B4387" s="21" t="s">
        <v>512</v>
      </c>
      <c r="C4387" s="22" t="s">
        <v>3147</v>
      </c>
      <c r="D4387" s="23">
        <v>9</v>
      </c>
      <c r="E4387" s="22" t="s">
        <v>512</v>
      </c>
      <c r="F4387" s="23">
        <v>9</v>
      </c>
      <c r="G4387" s="22" t="s">
        <v>3147</v>
      </c>
      <c r="H4387" s="22" t="s">
        <v>1327</v>
      </c>
      <c r="I4387" s="23">
        <v>1</v>
      </c>
      <c r="J4387" s="23">
        <v>765</v>
      </c>
      <c r="K4387" s="23" t="s">
        <v>3492</v>
      </c>
      <c r="L4387" s="22" t="s">
        <v>3493</v>
      </c>
      <c r="M4387" s="21" t="s">
        <v>611</v>
      </c>
      <c r="N4387" s="23" t="s">
        <v>1131</v>
      </c>
      <c r="O4387" s="22" t="s">
        <v>1132</v>
      </c>
      <c r="P4387" s="22" t="s">
        <v>1133</v>
      </c>
      <c r="Q4387" s="23" t="s">
        <v>3553</v>
      </c>
      <c r="R4387" s="22" t="s">
        <v>3554</v>
      </c>
      <c r="S4387" s="21" t="s">
        <v>628</v>
      </c>
      <c r="T4387" s="23" t="s">
        <v>3555</v>
      </c>
      <c r="U4387" s="24" t="s">
        <v>19</v>
      </c>
      <c r="V4387" s="23">
        <v>500</v>
      </c>
      <c r="W4387" s="25">
        <v>0</v>
      </c>
      <c r="X4387" s="25">
        <v>0</v>
      </c>
      <c r="Y4387" s="25">
        <v>0</v>
      </c>
      <c r="Z4387" s="25">
        <v>238279.96</v>
      </c>
      <c r="AA4387" s="25">
        <v>137798.32999999999</v>
      </c>
      <c r="AB4387" s="25">
        <v>1264.6500000000001</v>
      </c>
      <c r="AC4387" s="26">
        <v>45152.505756550927</v>
      </c>
      <c r="AD4387" s="27">
        <f>ROW()</f>
        <v>4387</v>
      </c>
      <c r="AE4387" s="27">
        <f>1</f>
        <v>1</v>
      </c>
      <c r="AF4387" s="27">
        <f>SUBTOTAL(109,Tbl_NGF_Data[[#This Row],[Counter]])</f>
        <v>1</v>
      </c>
    </row>
    <row r="4388" spans="2:32" ht="60" x14ac:dyDescent="0.25">
      <c r="B4388" s="21" t="s">
        <v>512</v>
      </c>
      <c r="C4388" s="22" t="s">
        <v>3147</v>
      </c>
      <c r="D4388" s="23">
        <v>9</v>
      </c>
      <c r="E4388" s="22" t="s">
        <v>512</v>
      </c>
      <c r="F4388" s="23">
        <v>9</v>
      </c>
      <c r="G4388" s="22" t="s">
        <v>3147</v>
      </c>
      <c r="H4388" s="22" t="s">
        <v>1327</v>
      </c>
      <c r="I4388" s="23">
        <v>1</v>
      </c>
      <c r="J4388" s="23">
        <v>765</v>
      </c>
      <c r="K4388" s="23" t="s">
        <v>3492</v>
      </c>
      <c r="L4388" s="22" t="s">
        <v>3493</v>
      </c>
      <c r="M4388" s="21" t="s">
        <v>611</v>
      </c>
      <c r="N4388" s="23" t="s">
        <v>1131</v>
      </c>
      <c r="O4388" s="22" t="s">
        <v>1132</v>
      </c>
      <c r="P4388" s="22" t="s">
        <v>1133</v>
      </c>
      <c r="Q4388" s="23" t="s">
        <v>3556</v>
      </c>
      <c r="R4388" s="22" t="s">
        <v>3557</v>
      </c>
      <c r="S4388" s="21" t="s">
        <v>629</v>
      </c>
      <c r="T4388" s="23" t="s">
        <v>3558</v>
      </c>
      <c r="U4388" s="24" t="s">
        <v>15</v>
      </c>
      <c r="V4388" s="23">
        <v>100</v>
      </c>
      <c r="W4388" s="25">
        <v>0</v>
      </c>
      <c r="X4388" s="25">
        <v>0</v>
      </c>
      <c r="Y4388" s="25">
        <v>0</v>
      </c>
      <c r="Z4388" s="25">
        <v>10970.37</v>
      </c>
      <c r="AA4388" s="25">
        <v>5769.69</v>
      </c>
      <c r="AB4388" s="25">
        <v>18458.580000000002</v>
      </c>
      <c r="AC4388" s="26">
        <v>45152.505756550927</v>
      </c>
      <c r="AD4388" s="27">
        <f>ROW()</f>
        <v>4388</v>
      </c>
      <c r="AE4388" s="27">
        <f>1</f>
        <v>1</v>
      </c>
      <c r="AF4388" s="27">
        <f>SUBTOTAL(109,Tbl_NGF_Data[[#This Row],[Counter]])</f>
        <v>1</v>
      </c>
    </row>
    <row r="4389" spans="2:32" ht="60" x14ac:dyDescent="0.25">
      <c r="B4389" s="21" t="s">
        <v>512</v>
      </c>
      <c r="C4389" s="22" t="s">
        <v>3147</v>
      </c>
      <c r="D4389" s="23">
        <v>9</v>
      </c>
      <c r="E4389" s="22" t="s">
        <v>512</v>
      </c>
      <c r="F4389" s="23">
        <v>9</v>
      </c>
      <c r="G4389" s="22" t="s">
        <v>3147</v>
      </c>
      <c r="H4389" s="22" t="s">
        <v>1327</v>
      </c>
      <c r="I4389" s="23">
        <v>1</v>
      </c>
      <c r="J4389" s="23">
        <v>765</v>
      </c>
      <c r="K4389" s="23" t="s">
        <v>3492</v>
      </c>
      <c r="L4389" s="22" t="s">
        <v>3493</v>
      </c>
      <c r="M4389" s="21" t="s">
        <v>611</v>
      </c>
      <c r="N4389" s="23" t="s">
        <v>1131</v>
      </c>
      <c r="O4389" s="22" t="s">
        <v>1132</v>
      </c>
      <c r="P4389" s="22" t="s">
        <v>1133</v>
      </c>
      <c r="Q4389" s="23" t="s">
        <v>3556</v>
      </c>
      <c r="R4389" s="22" t="s">
        <v>3557</v>
      </c>
      <c r="S4389" s="21" t="s">
        <v>629</v>
      </c>
      <c r="T4389" s="23" t="s">
        <v>3558</v>
      </c>
      <c r="U4389" s="24" t="s">
        <v>16</v>
      </c>
      <c r="V4389" s="23">
        <v>135</v>
      </c>
      <c r="W4389" s="25">
        <v>0</v>
      </c>
      <c r="X4389" s="25">
        <v>0</v>
      </c>
      <c r="Y4389" s="25">
        <v>0</v>
      </c>
      <c r="Z4389" s="25">
        <v>894681</v>
      </c>
      <c r="AA4389" s="25">
        <v>2100314.2199999997</v>
      </c>
      <c r="AB4389" s="25">
        <v>2787860.65</v>
      </c>
      <c r="AC4389" s="26">
        <v>45152.505756550927</v>
      </c>
      <c r="AD4389" s="27">
        <f>ROW()</f>
        <v>4389</v>
      </c>
      <c r="AE4389" s="27">
        <f>1</f>
        <v>1</v>
      </c>
      <c r="AF4389" s="27">
        <f>SUBTOTAL(109,Tbl_NGF_Data[[#This Row],[Counter]])</f>
        <v>1</v>
      </c>
    </row>
    <row r="4390" spans="2:32" ht="60" x14ac:dyDescent="0.25">
      <c r="B4390" s="21" t="s">
        <v>512</v>
      </c>
      <c r="C4390" s="22" t="s">
        <v>3147</v>
      </c>
      <c r="D4390" s="23">
        <v>9</v>
      </c>
      <c r="E4390" s="22" t="s">
        <v>512</v>
      </c>
      <c r="F4390" s="23">
        <v>9</v>
      </c>
      <c r="G4390" s="22" t="s">
        <v>3147</v>
      </c>
      <c r="H4390" s="22" t="s">
        <v>1327</v>
      </c>
      <c r="I4390" s="23">
        <v>1</v>
      </c>
      <c r="J4390" s="23">
        <v>765</v>
      </c>
      <c r="K4390" s="23" t="s">
        <v>3492</v>
      </c>
      <c r="L4390" s="22" t="s">
        <v>3493</v>
      </c>
      <c r="M4390" s="21" t="s">
        <v>611</v>
      </c>
      <c r="N4390" s="23" t="s">
        <v>1131</v>
      </c>
      <c r="O4390" s="22" t="s">
        <v>1132</v>
      </c>
      <c r="P4390" s="22" t="s">
        <v>1133</v>
      </c>
      <c r="Q4390" s="23" t="s">
        <v>3556</v>
      </c>
      <c r="R4390" s="22" t="s">
        <v>3557</v>
      </c>
      <c r="S4390" s="21" t="s">
        <v>629</v>
      </c>
      <c r="T4390" s="23" t="s">
        <v>3558</v>
      </c>
      <c r="U4390" s="24" t="s">
        <v>17</v>
      </c>
      <c r="V4390" s="23">
        <v>200</v>
      </c>
      <c r="W4390" s="25">
        <v>0</v>
      </c>
      <c r="X4390" s="25">
        <v>0</v>
      </c>
      <c r="Y4390" s="25">
        <v>0</v>
      </c>
      <c r="Z4390" s="25">
        <v>639529.78</v>
      </c>
      <c r="AA4390" s="25">
        <v>959882.35000000009</v>
      </c>
      <c r="AB4390" s="25">
        <v>543662.02999999991</v>
      </c>
      <c r="AC4390" s="26">
        <v>45152.505756550927</v>
      </c>
      <c r="AD4390" s="27">
        <f>ROW()</f>
        <v>4390</v>
      </c>
      <c r="AE4390" s="27">
        <f>1</f>
        <v>1</v>
      </c>
      <c r="AF4390" s="27">
        <f>SUBTOTAL(109,Tbl_NGF_Data[[#This Row],[Counter]])</f>
        <v>1</v>
      </c>
    </row>
    <row r="4391" spans="2:32" ht="60" x14ac:dyDescent="0.25">
      <c r="B4391" s="21" t="s">
        <v>512</v>
      </c>
      <c r="C4391" s="22" t="s">
        <v>3147</v>
      </c>
      <c r="D4391" s="23">
        <v>9</v>
      </c>
      <c r="E4391" s="22" t="s">
        <v>512</v>
      </c>
      <c r="F4391" s="23">
        <v>9</v>
      </c>
      <c r="G4391" s="22" t="s">
        <v>3147</v>
      </c>
      <c r="H4391" s="22" t="s">
        <v>1327</v>
      </c>
      <c r="I4391" s="23">
        <v>1</v>
      </c>
      <c r="J4391" s="23">
        <v>765</v>
      </c>
      <c r="K4391" s="23" t="s">
        <v>3492</v>
      </c>
      <c r="L4391" s="22" t="s">
        <v>3493</v>
      </c>
      <c r="M4391" s="21" t="s">
        <v>611</v>
      </c>
      <c r="N4391" s="23" t="s">
        <v>1131</v>
      </c>
      <c r="O4391" s="22" t="s">
        <v>1132</v>
      </c>
      <c r="P4391" s="22" t="s">
        <v>1133</v>
      </c>
      <c r="Q4391" s="23" t="s">
        <v>3556</v>
      </c>
      <c r="R4391" s="22" t="s">
        <v>3557</v>
      </c>
      <c r="S4391" s="21" t="s">
        <v>629</v>
      </c>
      <c r="T4391" s="23" t="s">
        <v>3558</v>
      </c>
      <c r="U4391" s="24" t="s">
        <v>18</v>
      </c>
      <c r="V4391" s="23">
        <v>220</v>
      </c>
      <c r="W4391" s="25">
        <v>0</v>
      </c>
      <c r="X4391" s="25">
        <v>0</v>
      </c>
      <c r="Y4391" s="25">
        <v>0</v>
      </c>
      <c r="Z4391" s="25">
        <v>255151.21999999997</v>
      </c>
      <c r="AA4391" s="25">
        <v>1140431.8699999996</v>
      </c>
      <c r="AB4391" s="25">
        <v>2244198.62</v>
      </c>
      <c r="AC4391" s="26">
        <v>45152.505756550927</v>
      </c>
      <c r="AD4391" s="27">
        <f>ROW()</f>
        <v>4391</v>
      </c>
      <c r="AE4391" s="27">
        <f>1</f>
        <v>1</v>
      </c>
      <c r="AF4391" s="27">
        <f>SUBTOTAL(109,Tbl_NGF_Data[[#This Row],[Counter]])</f>
        <v>1</v>
      </c>
    </row>
    <row r="4392" spans="2:32" ht="60" x14ac:dyDescent="0.25">
      <c r="B4392" s="21" t="s">
        <v>512</v>
      </c>
      <c r="C4392" s="22" t="s">
        <v>3147</v>
      </c>
      <c r="D4392" s="23">
        <v>9</v>
      </c>
      <c r="E4392" s="22" t="s">
        <v>512</v>
      </c>
      <c r="F4392" s="23">
        <v>9</v>
      </c>
      <c r="G4392" s="22" t="s">
        <v>3147</v>
      </c>
      <c r="H4392" s="22" t="s">
        <v>1327</v>
      </c>
      <c r="I4392" s="23">
        <v>1</v>
      </c>
      <c r="J4392" s="23">
        <v>765</v>
      </c>
      <c r="K4392" s="23" t="s">
        <v>3492</v>
      </c>
      <c r="L4392" s="22" t="s">
        <v>3493</v>
      </c>
      <c r="M4392" s="21" t="s">
        <v>611</v>
      </c>
      <c r="N4392" s="23" t="s">
        <v>1131</v>
      </c>
      <c r="O4392" s="22" t="s">
        <v>1132</v>
      </c>
      <c r="P4392" s="22" t="s">
        <v>1133</v>
      </c>
      <c r="Q4392" s="23" t="s">
        <v>3556</v>
      </c>
      <c r="R4392" s="22" t="s">
        <v>3557</v>
      </c>
      <c r="S4392" s="21" t="s">
        <v>629</v>
      </c>
      <c r="T4392" s="23" t="s">
        <v>3558</v>
      </c>
      <c r="U4392" s="24" t="s">
        <v>19</v>
      </c>
      <c r="V4392" s="23">
        <v>500</v>
      </c>
      <c r="W4392" s="25">
        <v>0</v>
      </c>
      <c r="X4392" s="25">
        <v>0</v>
      </c>
      <c r="Y4392" s="25">
        <v>0</v>
      </c>
      <c r="Z4392" s="25">
        <v>650500.15</v>
      </c>
      <c r="AA4392" s="25">
        <v>954681.67</v>
      </c>
      <c r="AB4392" s="25">
        <v>556350.92000000004</v>
      </c>
      <c r="AC4392" s="26">
        <v>45152.505756550927</v>
      </c>
      <c r="AD4392" s="27">
        <f>ROW()</f>
        <v>4392</v>
      </c>
      <c r="AE4392" s="27">
        <f>1</f>
        <v>1</v>
      </c>
      <c r="AF4392" s="27">
        <f>SUBTOTAL(109,Tbl_NGF_Data[[#This Row],[Counter]])</f>
        <v>1</v>
      </c>
    </row>
    <row r="4393" spans="2:32" ht="60" x14ac:dyDescent="0.25">
      <c r="B4393" s="21" t="s">
        <v>512</v>
      </c>
      <c r="C4393" s="22" t="s">
        <v>3147</v>
      </c>
      <c r="D4393" s="23">
        <v>9</v>
      </c>
      <c r="E4393" s="22" t="s">
        <v>512</v>
      </c>
      <c r="F4393" s="23">
        <v>9</v>
      </c>
      <c r="G4393" s="22" t="s">
        <v>3147</v>
      </c>
      <c r="H4393" s="22" t="s">
        <v>1327</v>
      </c>
      <c r="I4393" s="23">
        <v>1</v>
      </c>
      <c r="J4393" s="23">
        <v>765</v>
      </c>
      <c r="K4393" s="23" t="s">
        <v>3492</v>
      </c>
      <c r="L4393" s="22" t="s">
        <v>3493</v>
      </c>
      <c r="M4393" s="21" t="s">
        <v>611</v>
      </c>
      <c r="N4393" s="23" t="s">
        <v>1131</v>
      </c>
      <c r="O4393" s="22" t="s">
        <v>1132</v>
      </c>
      <c r="P4393" s="22" t="s">
        <v>1133</v>
      </c>
      <c r="Q4393" s="23" t="s">
        <v>1883</v>
      </c>
      <c r="R4393" s="22" t="s">
        <v>1884</v>
      </c>
      <c r="S4393" s="21" t="s">
        <v>168</v>
      </c>
      <c r="T4393" s="23" t="s">
        <v>3559</v>
      </c>
      <c r="U4393" s="24" t="s">
        <v>15</v>
      </c>
      <c r="V4393" s="23">
        <v>100</v>
      </c>
      <c r="W4393" s="25">
        <v>0</v>
      </c>
      <c r="X4393" s="25">
        <v>0</v>
      </c>
      <c r="Y4393" s="25">
        <v>0</v>
      </c>
      <c r="Z4393" s="25">
        <v>0</v>
      </c>
      <c r="AA4393" s="25">
        <v>0</v>
      </c>
      <c r="AB4393" s="25">
        <v>51639.9</v>
      </c>
      <c r="AC4393" s="26">
        <v>45152.505756550927</v>
      </c>
      <c r="AD4393" s="27">
        <f>ROW()</f>
        <v>4393</v>
      </c>
      <c r="AE4393" s="27">
        <f>1</f>
        <v>1</v>
      </c>
      <c r="AF4393" s="27">
        <f>SUBTOTAL(109,Tbl_NGF_Data[[#This Row],[Counter]])</f>
        <v>1</v>
      </c>
    </row>
    <row r="4394" spans="2:32" ht="60" x14ac:dyDescent="0.25">
      <c r="B4394" s="21" t="s">
        <v>512</v>
      </c>
      <c r="C4394" s="22" t="s">
        <v>3147</v>
      </c>
      <c r="D4394" s="23">
        <v>9</v>
      </c>
      <c r="E4394" s="22" t="s">
        <v>512</v>
      </c>
      <c r="F4394" s="23">
        <v>9</v>
      </c>
      <c r="G4394" s="22" t="s">
        <v>3147</v>
      </c>
      <c r="H4394" s="22" t="s">
        <v>1327</v>
      </c>
      <c r="I4394" s="23">
        <v>1</v>
      </c>
      <c r="J4394" s="23">
        <v>765</v>
      </c>
      <c r="K4394" s="23" t="s">
        <v>3492</v>
      </c>
      <c r="L4394" s="22" t="s">
        <v>3493</v>
      </c>
      <c r="M4394" s="21" t="s">
        <v>611</v>
      </c>
      <c r="N4394" s="23" t="s">
        <v>1131</v>
      </c>
      <c r="O4394" s="22" t="s">
        <v>1132</v>
      </c>
      <c r="P4394" s="22" t="s">
        <v>1133</v>
      </c>
      <c r="Q4394" s="23" t="s">
        <v>1883</v>
      </c>
      <c r="R4394" s="22" t="s">
        <v>1884</v>
      </c>
      <c r="S4394" s="21" t="s">
        <v>168</v>
      </c>
      <c r="T4394" s="23" t="s">
        <v>3559</v>
      </c>
      <c r="U4394" s="24" t="s">
        <v>16</v>
      </c>
      <c r="V4394" s="23">
        <v>135</v>
      </c>
      <c r="W4394" s="25">
        <v>0</v>
      </c>
      <c r="X4394" s="25">
        <v>0</v>
      </c>
      <c r="Y4394" s="25">
        <v>0</v>
      </c>
      <c r="Z4394" s="25">
        <v>0</v>
      </c>
      <c r="AA4394" s="25">
        <v>150381</v>
      </c>
      <c r="AB4394" s="25">
        <v>0</v>
      </c>
      <c r="AC4394" s="26">
        <v>45152.505756550927</v>
      </c>
      <c r="AD4394" s="27">
        <f>ROW()</f>
        <v>4394</v>
      </c>
      <c r="AE4394" s="27">
        <f>1</f>
        <v>1</v>
      </c>
      <c r="AF4394" s="27">
        <f>SUBTOTAL(109,Tbl_NGF_Data[[#This Row],[Counter]])</f>
        <v>1</v>
      </c>
    </row>
    <row r="4395" spans="2:32" ht="60" x14ac:dyDescent="0.25">
      <c r="B4395" s="21" t="s">
        <v>512</v>
      </c>
      <c r="C4395" s="22" t="s">
        <v>3147</v>
      </c>
      <c r="D4395" s="23">
        <v>9</v>
      </c>
      <c r="E4395" s="22" t="s">
        <v>512</v>
      </c>
      <c r="F4395" s="23">
        <v>9</v>
      </c>
      <c r="G4395" s="22" t="s">
        <v>3147</v>
      </c>
      <c r="H4395" s="22" t="s">
        <v>1327</v>
      </c>
      <c r="I4395" s="23">
        <v>1</v>
      </c>
      <c r="J4395" s="23">
        <v>765</v>
      </c>
      <c r="K4395" s="23" t="s">
        <v>3492</v>
      </c>
      <c r="L4395" s="22" t="s">
        <v>3493</v>
      </c>
      <c r="M4395" s="21" t="s">
        <v>611</v>
      </c>
      <c r="N4395" s="23" t="s">
        <v>1131</v>
      </c>
      <c r="O4395" s="22" t="s">
        <v>1132</v>
      </c>
      <c r="P4395" s="22" t="s">
        <v>1133</v>
      </c>
      <c r="Q4395" s="23" t="s">
        <v>1883</v>
      </c>
      <c r="R4395" s="22" t="s">
        <v>1884</v>
      </c>
      <c r="S4395" s="21" t="s">
        <v>168</v>
      </c>
      <c r="T4395" s="23" t="s">
        <v>3559</v>
      </c>
      <c r="U4395" s="24" t="s">
        <v>17</v>
      </c>
      <c r="V4395" s="23">
        <v>200</v>
      </c>
      <c r="W4395" s="25">
        <v>0</v>
      </c>
      <c r="X4395" s="25">
        <v>0</v>
      </c>
      <c r="Y4395" s="25">
        <v>0</v>
      </c>
      <c r="Z4395" s="25">
        <v>0</v>
      </c>
      <c r="AA4395" s="25">
        <v>29833.56</v>
      </c>
      <c r="AB4395" s="25">
        <v>0</v>
      </c>
      <c r="AC4395" s="26">
        <v>45152.505756550927</v>
      </c>
      <c r="AD4395" s="27">
        <f>ROW()</f>
        <v>4395</v>
      </c>
      <c r="AE4395" s="27">
        <f>1</f>
        <v>1</v>
      </c>
      <c r="AF4395" s="27">
        <f>SUBTOTAL(109,Tbl_NGF_Data[[#This Row],[Counter]])</f>
        <v>1</v>
      </c>
    </row>
    <row r="4396" spans="2:32" ht="60" x14ac:dyDescent="0.25">
      <c r="B4396" s="21" t="s">
        <v>512</v>
      </c>
      <c r="C4396" s="22" t="s">
        <v>3147</v>
      </c>
      <c r="D4396" s="23">
        <v>9</v>
      </c>
      <c r="E4396" s="22" t="s">
        <v>512</v>
      </c>
      <c r="F4396" s="23">
        <v>9</v>
      </c>
      <c r="G4396" s="22" t="s">
        <v>3147</v>
      </c>
      <c r="H4396" s="22" t="s">
        <v>1327</v>
      </c>
      <c r="I4396" s="23">
        <v>1</v>
      </c>
      <c r="J4396" s="23">
        <v>765</v>
      </c>
      <c r="K4396" s="23" t="s">
        <v>3492</v>
      </c>
      <c r="L4396" s="22" t="s">
        <v>3493</v>
      </c>
      <c r="M4396" s="21" t="s">
        <v>611</v>
      </c>
      <c r="N4396" s="23" t="s">
        <v>1131</v>
      </c>
      <c r="O4396" s="22" t="s">
        <v>1132</v>
      </c>
      <c r="P4396" s="22" t="s">
        <v>1133</v>
      </c>
      <c r="Q4396" s="23" t="s">
        <v>1883</v>
      </c>
      <c r="R4396" s="22" t="s">
        <v>1884</v>
      </c>
      <c r="S4396" s="21" t="s">
        <v>168</v>
      </c>
      <c r="T4396" s="23" t="s">
        <v>3559</v>
      </c>
      <c r="U4396" s="24" t="s">
        <v>18</v>
      </c>
      <c r="V4396" s="23">
        <v>220</v>
      </c>
      <c r="W4396" s="25">
        <v>0</v>
      </c>
      <c r="X4396" s="25">
        <v>0</v>
      </c>
      <c r="Y4396" s="25">
        <v>0</v>
      </c>
      <c r="Z4396" s="25">
        <v>0</v>
      </c>
      <c r="AA4396" s="25">
        <v>120547.44</v>
      </c>
      <c r="AB4396" s="25">
        <v>0</v>
      </c>
      <c r="AC4396" s="26">
        <v>45152.505756550927</v>
      </c>
      <c r="AD4396" s="27">
        <f>ROW()</f>
        <v>4396</v>
      </c>
      <c r="AE4396" s="27">
        <f>1</f>
        <v>1</v>
      </c>
      <c r="AF4396" s="27">
        <f>SUBTOTAL(109,Tbl_NGF_Data[[#This Row],[Counter]])</f>
        <v>1</v>
      </c>
    </row>
    <row r="4397" spans="2:32" ht="60" x14ac:dyDescent="0.25">
      <c r="B4397" s="21" t="s">
        <v>512</v>
      </c>
      <c r="C4397" s="22" t="s">
        <v>3147</v>
      </c>
      <c r="D4397" s="23">
        <v>9</v>
      </c>
      <c r="E4397" s="22" t="s">
        <v>512</v>
      </c>
      <c r="F4397" s="23">
        <v>9</v>
      </c>
      <c r="G4397" s="22" t="s">
        <v>3147</v>
      </c>
      <c r="H4397" s="22" t="s">
        <v>1327</v>
      </c>
      <c r="I4397" s="23">
        <v>1</v>
      </c>
      <c r="J4397" s="23">
        <v>765</v>
      </c>
      <c r="K4397" s="23" t="s">
        <v>3492</v>
      </c>
      <c r="L4397" s="22" t="s">
        <v>3493</v>
      </c>
      <c r="M4397" s="21" t="s">
        <v>611</v>
      </c>
      <c r="N4397" s="23" t="s">
        <v>1131</v>
      </c>
      <c r="O4397" s="22" t="s">
        <v>1132</v>
      </c>
      <c r="P4397" s="22" t="s">
        <v>1133</v>
      </c>
      <c r="Q4397" s="23" t="s">
        <v>1883</v>
      </c>
      <c r="R4397" s="22" t="s">
        <v>1884</v>
      </c>
      <c r="S4397" s="21" t="s">
        <v>168</v>
      </c>
      <c r="T4397" s="23" t="s">
        <v>3559</v>
      </c>
      <c r="U4397" s="24" t="s">
        <v>19</v>
      </c>
      <c r="V4397" s="23">
        <v>500</v>
      </c>
      <c r="W4397" s="25">
        <v>0</v>
      </c>
      <c r="X4397" s="25">
        <v>0</v>
      </c>
      <c r="Y4397" s="25">
        <v>0</v>
      </c>
      <c r="Z4397" s="25">
        <v>0</v>
      </c>
      <c r="AA4397" s="25">
        <v>29833.56</v>
      </c>
      <c r="AB4397" s="25">
        <v>51639.9</v>
      </c>
      <c r="AC4397" s="26">
        <v>45152.505756550927</v>
      </c>
      <c r="AD4397" s="27">
        <f>ROW()</f>
        <v>4397</v>
      </c>
      <c r="AE4397" s="27">
        <f>1</f>
        <v>1</v>
      </c>
      <c r="AF4397" s="27">
        <f>SUBTOTAL(109,Tbl_NGF_Data[[#This Row],[Counter]])</f>
        <v>1</v>
      </c>
    </row>
    <row r="4398" spans="2:32" ht="60" x14ac:dyDescent="0.25">
      <c r="B4398" s="21" t="s">
        <v>512</v>
      </c>
      <c r="C4398" s="22" t="s">
        <v>3147</v>
      </c>
      <c r="D4398" s="23">
        <v>9</v>
      </c>
      <c r="E4398" s="22" t="s">
        <v>512</v>
      </c>
      <c r="F4398" s="23">
        <v>9</v>
      </c>
      <c r="G4398" s="22" t="s">
        <v>3147</v>
      </c>
      <c r="H4398" s="22" t="s">
        <v>1327</v>
      </c>
      <c r="I4398" s="23">
        <v>1</v>
      </c>
      <c r="J4398" s="23">
        <v>765</v>
      </c>
      <c r="K4398" s="23" t="s">
        <v>3492</v>
      </c>
      <c r="L4398" s="22" t="s">
        <v>3493</v>
      </c>
      <c r="M4398" s="21" t="s">
        <v>611</v>
      </c>
      <c r="N4398" s="23" t="s">
        <v>1131</v>
      </c>
      <c r="O4398" s="22" t="s">
        <v>1132</v>
      </c>
      <c r="P4398" s="22" t="s">
        <v>1133</v>
      </c>
      <c r="Q4398" s="23" t="s">
        <v>3560</v>
      </c>
      <c r="R4398" s="22" t="s">
        <v>3561</v>
      </c>
      <c r="S4398" s="21" t="s">
        <v>630</v>
      </c>
      <c r="T4398" s="23" t="s">
        <v>3562</v>
      </c>
      <c r="U4398" s="24" t="s">
        <v>15</v>
      </c>
      <c r="V4398" s="23">
        <v>100</v>
      </c>
      <c r="W4398" s="25">
        <v>0</v>
      </c>
      <c r="X4398" s="25">
        <v>0</v>
      </c>
      <c r="Y4398" s="25">
        <v>0</v>
      </c>
      <c r="Z4398" s="25">
        <v>0</v>
      </c>
      <c r="AA4398" s="25">
        <v>0</v>
      </c>
      <c r="AB4398" s="25">
        <v>1454</v>
      </c>
      <c r="AC4398" s="26">
        <v>45152.505756550927</v>
      </c>
      <c r="AD4398" s="27">
        <f>ROW()</f>
        <v>4398</v>
      </c>
      <c r="AE4398" s="27">
        <f>1</f>
        <v>1</v>
      </c>
      <c r="AF4398" s="27">
        <f>SUBTOTAL(109,Tbl_NGF_Data[[#This Row],[Counter]])</f>
        <v>1</v>
      </c>
    </row>
    <row r="4399" spans="2:32" ht="60" x14ac:dyDescent="0.25">
      <c r="B4399" s="21" t="s">
        <v>512</v>
      </c>
      <c r="C4399" s="22" t="s">
        <v>3147</v>
      </c>
      <c r="D4399" s="23">
        <v>9</v>
      </c>
      <c r="E4399" s="22" t="s">
        <v>512</v>
      </c>
      <c r="F4399" s="23">
        <v>9</v>
      </c>
      <c r="G4399" s="22" t="s">
        <v>3147</v>
      </c>
      <c r="H4399" s="22" t="s">
        <v>1327</v>
      </c>
      <c r="I4399" s="23">
        <v>1</v>
      </c>
      <c r="J4399" s="23">
        <v>765</v>
      </c>
      <c r="K4399" s="23" t="s">
        <v>3492</v>
      </c>
      <c r="L4399" s="22" t="s">
        <v>3493</v>
      </c>
      <c r="M4399" s="21" t="s">
        <v>611</v>
      </c>
      <c r="N4399" s="23" t="s">
        <v>1131</v>
      </c>
      <c r="O4399" s="22" t="s">
        <v>1132</v>
      </c>
      <c r="P4399" s="22" t="s">
        <v>1133</v>
      </c>
      <c r="Q4399" s="23" t="s">
        <v>3560</v>
      </c>
      <c r="R4399" s="22" t="s">
        <v>3561</v>
      </c>
      <c r="S4399" s="21" t="s">
        <v>630</v>
      </c>
      <c r="T4399" s="23" t="s">
        <v>3562</v>
      </c>
      <c r="U4399" s="24" t="s">
        <v>16</v>
      </c>
      <c r="V4399" s="23">
        <v>135</v>
      </c>
      <c r="W4399" s="25">
        <v>0</v>
      </c>
      <c r="X4399" s="25">
        <v>0</v>
      </c>
      <c r="Y4399" s="25">
        <v>0</v>
      </c>
      <c r="Z4399" s="25">
        <v>211151</v>
      </c>
      <c r="AA4399" s="25">
        <v>568839.91</v>
      </c>
      <c r="AB4399" s="25">
        <v>311860.81</v>
      </c>
      <c r="AC4399" s="26">
        <v>45152.505756550927</v>
      </c>
      <c r="AD4399" s="27">
        <f>ROW()</f>
        <v>4399</v>
      </c>
      <c r="AE4399" s="27">
        <f>1</f>
        <v>1</v>
      </c>
      <c r="AF4399" s="27">
        <f>SUBTOTAL(109,Tbl_NGF_Data[[#This Row],[Counter]])</f>
        <v>1</v>
      </c>
    </row>
    <row r="4400" spans="2:32" ht="60" x14ac:dyDescent="0.25">
      <c r="B4400" s="21" t="s">
        <v>512</v>
      </c>
      <c r="C4400" s="22" t="s">
        <v>3147</v>
      </c>
      <c r="D4400" s="23">
        <v>9</v>
      </c>
      <c r="E4400" s="22" t="s">
        <v>512</v>
      </c>
      <c r="F4400" s="23">
        <v>9</v>
      </c>
      <c r="G4400" s="22" t="s">
        <v>3147</v>
      </c>
      <c r="H4400" s="22" t="s">
        <v>1327</v>
      </c>
      <c r="I4400" s="23">
        <v>1</v>
      </c>
      <c r="J4400" s="23">
        <v>765</v>
      </c>
      <c r="K4400" s="23" t="s">
        <v>3492</v>
      </c>
      <c r="L4400" s="22" t="s">
        <v>3493</v>
      </c>
      <c r="M4400" s="21" t="s">
        <v>611</v>
      </c>
      <c r="N4400" s="23" t="s">
        <v>1131</v>
      </c>
      <c r="O4400" s="22" t="s">
        <v>1132</v>
      </c>
      <c r="P4400" s="22" t="s">
        <v>1133</v>
      </c>
      <c r="Q4400" s="23" t="s">
        <v>3560</v>
      </c>
      <c r="R4400" s="22" t="s">
        <v>3561</v>
      </c>
      <c r="S4400" s="21" t="s">
        <v>630</v>
      </c>
      <c r="T4400" s="23" t="s">
        <v>3562</v>
      </c>
      <c r="U4400" s="24" t="s">
        <v>17</v>
      </c>
      <c r="V4400" s="23">
        <v>200</v>
      </c>
      <c r="W4400" s="25">
        <v>0</v>
      </c>
      <c r="X4400" s="25">
        <v>0</v>
      </c>
      <c r="Y4400" s="25">
        <v>0</v>
      </c>
      <c r="Z4400" s="25">
        <v>7947.09</v>
      </c>
      <c r="AA4400" s="25">
        <v>256979.1</v>
      </c>
      <c r="AB4400" s="25">
        <v>236864.25</v>
      </c>
      <c r="AC4400" s="26">
        <v>45152.505756550927</v>
      </c>
      <c r="AD4400" s="27">
        <f>ROW()</f>
        <v>4400</v>
      </c>
      <c r="AE4400" s="27">
        <f>1</f>
        <v>1</v>
      </c>
      <c r="AF4400" s="27">
        <f>SUBTOTAL(109,Tbl_NGF_Data[[#This Row],[Counter]])</f>
        <v>1</v>
      </c>
    </row>
    <row r="4401" spans="2:32" ht="60" x14ac:dyDescent="0.25">
      <c r="B4401" s="21" t="s">
        <v>512</v>
      </c>
      <c r="C4401" s="22" t="s">
        <v>3147</v>
      </c>
      <c r="D4401" s="23">
        <v>9</v>
      </c>
      <c r="E4401" s="22" t="s">
        <v>512</v>
      </c>
      <c r="F4401" s="23">
        <v>9</v>
      </c>
      <c r="G4401" s="22" t="s">
        <v>3147</v>
      </c>
      <c r="H4401" s="22" t="s">
        <v>1327</v>
      </c>
      <c r="I4401" s="23">
        <v>1</v>
      </c>
      <c r="J4401" s="23">
        <v>765</v>
      </c>
      <c r="K4401" s="23" t="s">
        <v>3492</v>
      </c>
      <c r="L4401" s="22" t="s">
        <v>3493</v>
      </c>
      <c r="M4401" s="21" t="s">
        <v>611</v>
      </c>
      <c r="N4401" s="23" t="s">
        <v>1131</v>
      </c>
      <c r="O4401" s="22" t="s">
        <v>1132</v>
      </c>
      <c r="P4401" s="22" t="s">
        <v>1133</v>
      </c>
      <c r="Q4401" s="23" t="s">
        <v>3560</v>
      </c>
      <c r="R4401" s="22" t="s">
        <v>3561</v>
      </c>
      <c r="S4401" s="21" t="s">
        <v>630</v>
      </c>
      <c r="T4401" s="23" t="s">
        <v>3562</v>
      </c>
      <c r="U4401" s="24" t="s">
        <v>18</v>
      </c>
      <c r="V4401" s="23">
        <v>220</v>
      </c>
      <c r="W4401" s="25">
        <v>0</v>
      </c>
      <c r="X4401" s="25">
        <v>0</v>
      </c>
      <c r="Y4401" s="25">
        <v>0</v>
      </c>
      <c r="Z4401" s="25">
        <v>203203.91</v>
      </c>
      <c r="AA4401" s="25">
        <v>311860.81000000006</v>
      </c>
      <c r="AB4401" s="25">
        <v>74996.56</v>
      </c>
      <c r="AC4401" s="26">
        <v>45152.505756550927</v>
      </c>
      <c r="AD4401" s="27">
        <f>ROW()</f>
        <v>4401</v>
      </c>
      <c r="AE4401" s="27">
        <f>1</f>
        <v>1</v>
      </c>
      <c r="AF4401" s="27">
        <f>SUBTOTAL(109,Tbl_NGF_Data[[#This Row],[Counter]])</f>
        <v>1</v>
      </c>
    </row>
    <row r="4402" spans="2:32" ht="60" x14ac:dyDescent="0.25">
      <c r="B4402" s="21" t="s">
        <v>512</v>
      </c>
      <c r="C4402" s="22" t="s">
        <v>3147</v>
      </c>
      <c r="D4402" s="23">
        <v>9</v>
      </c>
      <c r="E4402" s="22" t="s">
        <v>512</v>
      </c>
      <c r="F4402" s="23">
        <v>9</v>
      </c>
      <c r="G4402" s="22" t="s">
        <v>3147</v>
      </c>
      <c r="H4402" s="22" t="s">
        <v>1327</v>
      </c>
      <c r="I4402" s="23">
        <v>1</v>
      </c>
      <c r="J4402" s="23">
        <v>765</v>
      </c>
      <c r="K4402" s="23" t="s">
        <v>3492</v>
      </c>
      <c r="L4402" s="22" t="s">
        <v>3493</v>
      </c>
      <c r="M4402" s="21" t="s">
        <v>611</v>
      </c>
      <c r="N4402" s="23" t="s">
        <v>1131</v>
      </c>
      <c r="O4402" s="22" t="s">
        <v>1132</v>
      </c>
      <c r="P4402" s="22" t="s">
        <v>1133</v>
      </c>
      <c r="Q4402" s="23" t="s">
        <v>3560</v>
      </c>
      <c r="R4402" s="22" t="s">
        <v>3561</v>
      </c>
      <c r="S4402" s="21" t="s">
        <v>630</v>
      </c>
      <c r="T4402" s="23" t="s">
        <v>3562</v>
      </c>
      <c r="U4402" s="24" t="s">
        <v>19</v>
      </c>
      <c r="V4402" s="23">
        <v>500</v>
      </c>
      <c r="W4402" s="25">
        <v>0</v>
      </c>
      <c r="X4402" s="25">
        <v>0</v>
      </c>
      <c r="Y4402" s="25">
        <v>0</v>
      </c>
      <c r="Z4402" s="25">
        <v>7947.09</v>
      </c>
      <c r="AA4402" s="25">
        <v>256979.1</v>
      </c>
      <c r="AB4402" s="25">
        <v>238318.25</v>
      </c>
      <c r="AC4402" s="26">
        <v>45152.505756550927</v>
      </c>
      <c r="AD4402" s="27">
        <f>ROW()</f>
        <v>4402</v>
      </c>
      <c r="AE4402" s="27">
        <f>1</f>
        <v>1</v>
      </c>
      <c r="AF4402" s="27">
        <f>SUBTOTAL(109,Tbl_NGF_Data[[#This Row],[Counter]])</f>
        <v>1</v>
      </c>
    </row>
    <row r="4403" spans="2:32" ht="45" x14ac:dyDescent="0.25">
      <c r="B4403" s="21" t="s">
        <v>512</v>
      </c>
      <c r="C4403" s="22" t="s">
        <v>3147</v>
      </c>
      <c r="D4403" s="23">
        <v>9</v>
      </c>
      <c r="E4403" s="22" t="s">
        <v>512</v>
      </c>
      <c r="F4403" s="23">
        <v>9</v>
      </c>
      <c r="G4403" s="22" t="s">
        <v>3147</v>
      </c>
      <c r="H4403" s="22" t="s">
        <v>1327</v>
      </c>
      <c r="I4403" s="23">
        <v>1</v>
      </c>
      <c r="J4403" s="23">
        <v>765</v>
      </c>
      <c r="K4403" s="23" t="s">
        <v>3492</v>
      </c>
      <c r="L4403" s="22" t="s">
        <v>3493</v>
      </c>
      <c r="M4403" s="21" t="s">
        <v>611</v>
      </c>
      <c r="N4403" s="23" t="s">
        <v>1131</v>
      </c>
      <c r="O4403" s="22" t="s">
        <v>1132</v>
      </c>
      <c r="P4403" s="22" t="s">
        <v>1133</v>
      </c>
      <c r="Q4403" s="23" t="s">
        <v>3563</v>
      </c>
      <c r="R4403" s="22" t="s">
        <v>3564</v>
      </c>
      <c r="S4403" s="21" t="s">
        <v>631</v>
      </c>
      <c r="T4403" s="23" t="s">
        <v>3565</v>
      </c>
      <c r="U4403" s="24" t="s">
        <v>15</v>
      </c>
      <c r="V4403" s="23">
        <v>100</v>
      </c>
      <c r="W4403" s="25">
        <v>0</v>
      </c>
      <c r="X4403" s="25">
        <v>0</v>
      </c>
      <c r="Y4403" s="25">
        <v>0</v>
      </c>
      <c r="Z4403" s="25">
        <v>0</v>
      </c>
      <c r="AA4403" s="25">
        <v>0</v>
      </c>
      <c r="AB4403" s="25">
        <v>11821.06</v>
      </c>
      <c r="AC4403" s="26">
        <v>45152.505756550927</v>
      </c>
      <c r="AD4403" s="27">
        <f>ROW()</f>
        <v>4403</v>
      </c>
      <c r="AE4403" s="27">
        <f>1</f>
        <v>1</v>
      </c>
      <c r="AF4403" s="27">
        <f>SUBTOTAL(109,Tbl_NGF_Data[[#This Row],[Counter]])</f>
        <v>1</v>
      </c>
    </row>
    <row r="4404" spans="2:32" ht="45" x14ac:dyDescent="0.25">
      <c r="B4404" s="21" t="s">
        <v>512</v>
      </c>
      <c r="C4404" s="22" t="s">
        <v>3147</v>
      </c>
      <c r="D4404" s="23">
        <v>9</v>
      </c>
      <c r="E4404" s="22" t="s">
        <v>512</v>
      </c>
      <c r="F4404" s="23">
        <v>9</v>
      </c>
      <c r="G4404" s="22" t="s">
        <v>3147</v>
      </c>
      <c r="H4404" s="22" t="s">
        <v>1327</v>
      </c>
      <c r="I4404" s="23">
        <v>1</v>
      </c>
      <c r="J4404" s="23">
        <v>765</v>
      </c>
      <c r="K4404" s="23" t="s">
        <v>3492</v>
      </c>
      <c r="L4404" s="22" t="s">
        <v>3493</v>
      </c>
      <c r="M4404" s="21" t="s">
        <v>611</v>
      </c>
      <c r="N4404" s="23" t="s">
        <v>1131</v>
      </c>
      <c r="O4404" s="22" t="s">
        <v>1132</v>
      </c>
      <c r="P4404" s="22" t="s">
        <v>1133</v>
      </c>
      <c r="Q4404" s="23" t="s">
        <v>3563</v>
      </c>
      <c r="R4404" s="22" t="s">
        <v>3564</v>
      </c>
      <c r="S4404" s="21" t="s">
        <v>631</v>
      </c>
      <c r="T4404" s="23" t="s">
        <v>3565</v>
      </c>
      <c r="U4404" s="24" t="s">
        <v>16</v>
      </c>
      <c r="V4404" s="23">
        <v>135</v>
      </c>
      <c r="W4404" s="25">
        <v>0</v>
      </c>
      <c r="X4404" s="25">
        <v>0</v>
      </c>
      <c r="Y4404" s="25">
        <v>0</v>
      </c>
      <c r="Z4404" s="25">
        <v>430364</v>
      </c>
      <c r="AA4404" s="25">
        <v>3946202.33</v>
      </c>
      <c r="AB4404" s="25">
        <v>2383480.62</v>
      </c>
      <c r="AC4404" s="26">
        <v>45152.505756550927</v>
      </c>
      <c r="AD4404" s="27">
        <f>ROW()</f>
        <v>4404</v>
      </c>
      <c r="AE4404" s="27">
        <f>1</f>
        <v>1</v>
      </c>
      <c r="AF4404" s="27">
        <f>SUBTOTAL(109,Tbl_NGF_Data[[#This Row],[Counter]])</f>
        <v>1</v>
      </c>
    </row>
    <row r="4405" spans="2:32" ht="45" x14ac:dyDescent="0.25">
      <c r="B4405" s="21" t="s">
        <v>512</v>
      </c>
      <c r="C4405" s="22" t="s">
        <v>3147</v>
      </c>
      <c r="D4405" s="23">
        <v>9</v>
      </c>
      <c r="E4405" s="22" t="s">
        <v>512</v>
      </c>
      <c r="F4405" s="23">
        <v>9</v>
      </c>
      <c r="G4405" s="22" t="s">
        <v>3147</v>
      </c>
      <c r="H4405" s="22" t="s">
        <v>1327</v>
      </c>
      <c r="I4405" s="23">
        <v>1</v>
      </c>
      <c r="J4405" s="23">
        <v>765</v>
      </c>
      <c r="K4405" s="23" t="s">
        <v>3492</v>
      </c>
      <c r="L4405" s="22" t="s">
        <v>3493</v>
      </c>
      <c r="M4405" s="21" t="s">
        <v>611</v>
      </c>
      <c r="N4405" s="23" t="s">
        <v>1131</v>
      </c>
      <c r="O4405" s="22" t="s">
        <v>1132</v>
      </c>
      <c r="P4405" s="22" t="s">
        <v>1133</v>
      </c>
      <c r="Q4405" s="23" t="s">
        <v>3563</v>
      </c>
      <c r="R4405" s="22" t="s">
        <v>3564</v>
      </c>
      <c r="S4405" s="21" t="s">
        <v>631</v>
      </c>
      <c r="T4405" s="23" t="s">
        <v>3565</v>
      </c>
      <c r="U4405" s="24" t="s">
        <v>17</v>
      </c>
      <c r="V4405" s="23">
        <v>200</v>
      </c>
      <c r="W4405" s="25">
        <v>0</v>
      </c>
      <c r="X4405" s="25">
        <v>0</v>
      </c>
      <c r="Y4405" s="25">
        <v>0</v>
      </c>
      <c r="Z4405" s="25">
        <v>6092.67</v>
      </c>
      <c r="AA4405" s="25">
        <v>1578721.7099999993</v>
      </c>
      <c r="AB4405" s="25">
        <v>945781.5399999998</v>
      </c>
      <c r="AC4405" s="26">
        <v>45152.505756550927</v>
      </c>
      <c r="AD4405" s="27">
        <f>ROW()</f>
        <v>4405</v>
      </c>
      <c r="AE4405" s="27">
        <f>1</f>
        <v>1</v>
      </c>
      <c r="AF4405" s="27">
        <f>SUBTOTAL(109,Tbl_NGF_Data[[#This Row],[Counter]])</f>
        <v>1</v>
      </c>
    </row>
    <row r="4406" spans="2:32" ht="45" x14ac:dyDescent="0.25">
      <c r="B4406" s="21" t="s">
        <v>512</v>
      </c>
      <c r="C4406" s="22" t="s">
        <v>3147</v>
      </c>
      <c r="D4406" s="23">
        <v>9</v>
      </c>
      <c r="E4406" s="22" t="s">
        <v>512</v>
      </c>
      <c r="F4406" s="23">
        <v>9</v>
      </c>
      <c r="G4406" s="22" t="s">
        <v>3147</v>
      </c>
      <c r="H4406" s="22" t="s">
        <v>1327</v>
      </c>
      <c r="I4406" s="23">
        <v>1</v>
      </c>
      <c r="J4406" s="23">
        <v>765</v>
      </c>
      <c r="K4406" s="23" t="s">
        <v>3492</v>
      </c>
      <c r="L4406" s="22" t="s">
        <v>3493</v>
      </c>
      <c r="M4406" s="21" t="s">
        <v>611</v>
      </c>
      <c r="N4406" s="23" t="s">
        <v>1131</v>
      </c>
      <c r="O4406" s="22" t="s">
        <v>1132</v>
      </c>
      <c r="P4406" s="22" t="s">
        <v>1133</v>
      </c>
      <c r="Q4406" s="23" t="s">
        <v>3563</v>
      </c>
      <c r="R4406" s="22" t="s">
        <v>3564</v>
      </c>
      <c r="S4406" s="21" t="s">
        <v>631</v>
      </c>
      <c r="T4406" s="23" t="s">
        <v>3565</v>
      </c>
      <c r="U4406" s="24" t="s">
        <v>18</v>
      </c>
      <c r="V4406" s="23">
        <v>220</v>
      </c>
      <c r="W4406" s="25">
        <v>0</v>
      </c>
      <c r="X4406" s="25">
        <v>0</v>
      </c>
      <c r="Y4406" s="25">
        <v>0</v>
      </c>
      <c r="Z4406" s="25">
        <v>424271.33</v>
      </c>
      <c r="AA4406" s="25">
        <v>2367480.620000001</v>
      </c>
      <c r="AB4406" s="25">
        <v>1437699.0800000003</v>
      </c>
      <c r="AC4406" s="26">
        <v>45152.505756550927</v>
      </c>
      <c r="AD4406" s="27">
        <f>ROW()</f>
        <v>4406</v>
      </c>
      <c r="AE4406" s="27">
        <f>1</f>
        <v>1</v>
      </c>
      <c r="AF4406" s="27">
        <f>SUBTOTAL(109,Tbl_NGF_Data[[#This Row],[Counter]])</f>
        <v>1</v>
      </c>
    </row>
    <row r="4407" spans="2:32" ht="45" x14ac:dyDescent="0.25">
      <c r="B4407" s="21" t="s">
        <v>512</v>
      </c>
      <c r="C4407" s="22" t="s">
        <v>3147</v>
      </c>
      <c r="D4407" s="23">
        <v>9</v>
      </c>
      <c r="E4407" s="22" t="s">
        <v>512</v>
      </c>
      <c r="F4407" s="23">
        <v>9</v>
      </c>
      <c r="G4407" s="22" t="s">
        <v>3147</v>
      </c>
      <c r="H4407" s="22" t="s">
        <v>1327</v>
      </c>
      <c r="I4407" s="23">
        <v>1</v>
      </c>
      <c r="J4407" s="23">
        <v>765</v>
      </c>
      <c r="K4407" s="23" t="s">
        <v>3492</v>
      </c>
      <c r="L4407" s="22" t="s">
        <v>3493</v>
      </c>
      <c r="M4407" s="21" t="s">
        <v>611</v>
      </c>
      <c r="N4407" s="23" t="s">
        <v>1131</v>
      </c>
      <c r="O4407" s="22" t="s">
        <v>1132</v>
      </c>
      <c r="P4407" s="22" t="s">
        <v>1133</v>
      </c>
      <c r="Q4407" s="23" t="s">
        <v>3563</v>
      </c>
      <c r="R4407" s="22" t="s">
        <v>3564</v>
      </c>
      <c r="S4407" s="21" t="s">
        <v>631</v>
      </c>
      <c r="T4407" s="23" t="s">
        <v>3565</v>
      </c>
      <c r="U4407" s="24" t="s">
        <v>19</v>
      </c>
      <c r="V4407" s="23">
        <v>500</v>
      </c>
      <c r="W4407" s="25">
        <v>0</v>
      </c>
      <c r="X4407" s="25">
        <v>0</v>
      </c>
      <c r="Y4407" s="25">
        <v>0</v>
      </c>
      <c r="Z4407" s="25">
        <v>6092.67</v>
      </c>
      <c r="AA4407" s="25">
        <v>1578721.71</v>
      </c>
      <c r="AB4407" s="25">
        <v>957602.6</v>
      </c>
      <c r="AC4407" s="26">
        <v>45152.505756550927</v>
      </c>
      <c r="AD4407" s="27">
        <f>ROW()</f>
        <v>4407</v>
      </c>
      <c r="AE4407" s="27">
        <f>1</f>
        <v>1</v>
      </c>
      <c r="AF4407" s="27">
        <f>SUBTOTAL(109,Tbl_NGF_Data[[#This Row],[Counter]])</f>
        <v>1</v>
      </c>
    </row>
    <row r="4408" spans="2:32" ht="60" x14ac:dyDescent="0.25">
      <c r="B4408" s="21" t="s">
        <v>512</v>
      </c>
      <c r="C4408" s="22" t="s">
        <v>3147</v>
      </c>
      <c r="D4408" s="23">
        <v>9</v>
      </c>
      <c r="E4408" s="22" t="s">
        <v>512</v>
      </c>
      <c r="F4408" s="23">
        <v>9</v>
      </c>
      <c r="G4408" s="22" t="s">
        <v>3147</v>
      </c>
      <c r="H4408" s="22" t="s">
        <v>1327</v>
      </c>
      <c r="I4408" s="23">
        <v>1</v>
      </c>
      <c r="J4408" s="23">
        <v>765</v>
      </c>
      <c r="K4408" s="23" t="s">
        <v>3492</v>
      </c>
      <c r="L4408" s="22" t="s">
        <v>3493</v>
      </c>
      <c r="M4408" s="21" t="s">
        <v>611</v>
      </c>
      <c r="N4408" s="23" t="s">
        <v>1131</v>
      </c>
      <c r="O4408" s="22" t="s">
        <v>1132</v>
      </c>
      <c r="P4408" s="22" t="s">
        <v>1133</v>
      </c>
      <c r="Q4408" s="23" t="s">
        <v>2082</v>
      </c>
      <c r="R4408" s="22" t="s">
        <v>2083</v>
      </c>
      <c r="S4408" s="21" t="s">
        <v>272</v>
      </c>
      <c r="T4408" s="23" t="s">
        <v>3566</v>
      </c>
      <c r="U4408" s="24" t="s">
        <v>15</v>
      </c>
      <c r="V4408" s="23">
        <v>100</v>
      </c>
      <c r="W4408" s="25">
        <v>0</v>
      </c>
      <c r="X4408" s="25">
        <v>0</v>
      </c>
      <c r="Y4408" s="25">
        <v>0</v>
      </c>
      <c r="Z4408" s="25">
        <v>9218.7599999998929</v>
      </c>
      <c r="AA4408" s="25">
        <v>0</v>
      </c>
      <c r="AB4408" s="25">
        <v>4890956.99</v>
      </c>
      <c r="AC4408" s="26">
        <v>45152.505756550927</v>
      </c>
      <c r="AD4408" s="27">
        <f>ROW()</f>
        <v>4408</v>
      </c>
      <c r="AE4408" s="27">
        <f>1</f>
        <v>1</v>
      </c>
      <c r="AF4408" s="27">
        <f>SUBTOTAL(109,Tbl_NGF_Data[[#This Row],[Counter]])</f>
        <v>1</v>
      </c>
    </row>
    <row r="4409" spans="2:32" ht="60" x14ac:dyDescent="0.25">
      <c r="B4409" s="21" t="s">
        <v>512</v>
      </c>
      <c r="C4409" s="22" t="s">
        <v>3147</v>
      </c>
      <c r="D4409" s="23">
        <v>9</v>
      </c>
      <c r="E4409" s="22" t="s">
        <v>512</v>
      </c>
      <c r="F4409" s="23">
        <v>9</v>
      </c>
      <c r="G4409" s="22" t="s">
        <v>3147</v>
      </c>
      <c r="H4409" s="22" t="s">
        <v>1327</v>
      </c>
      <c r="I4409" s="23">
        <v>1</v>
      </c>
      <c r="J4409" s="23">
        <v>765</v>
      </c>
      <c r="K4409" s="23" t="s">
        <v>3492</v>
      </c>
      <c r="L4409" s="22" t="s">
        <v>3493</v>
      </c>
      <c r="M4409" s="21" t="s">
        <v>611</v>
      </c>
      <c r="N4409" s="23" t="s">
        <v>1131</v>
      </c>
      <c r="O4409" s="22" t="s">
        <v>1132</v>
      </c>
      <c r="P4409" s="22" t="s">
        <v>1133</v>
      </c>
      <c r="Q4409" s="23" t="s">
        <v>2082</v>
      </c>
      <c r="R4409" s="22" t="s">
        <v>2083</v>
      </c>
      <c r="S4409" s="21" t="s">
        <v>272</v>
      </c>
      <c r="T4409" s="23" t="s">
        <v>3566</v>
      </c>
      <c r="U4409" s="24" t="s">
        <v>16</v>
      </c>
      <c r="V4409" s="23">
        <v>135</v>
      </c>
      <c r="W4409" s="25">
        <v>0</v>
      </c>
      <c r="X4409" s="25">
        <v>0</v>
      </c>
      <c r="Y4409" s="25">
        <v>0</v>
      </c>
      <c r="Z4409" s="25">
        <v>4720654.67</v>
      </c>
      <c r="AA4409" s="25">
        <v>16632121.010000002</v>
      </c>
      <c r="AB4409" s="25">
        <v>15491486.470000001</v>
      </c>
      <c r="AC4409" s="26">
        <v>45152.505756550927</v>
      </c>
      <c r="AD4409" s="27">
        <f>ROW()</f>
        <v>4409</v>
      </c>
      <c r="AE4409" s="27">
        <f>1</f>
        <v>1</v>
      </c>
      <c r="AF4409" s="27">
        <f>SUBTOTAL(109,Tbl_NGF_Data[[#This Row],[Counter]])</f>
        <v>1</v>
      </c>
    </row>
    <row r="4410" spans="2:32" ht="60" x14ac:dyDescent="0.25">
      <c r="B4410" s="21" t="s">
        <v>512</v>
      </c>
      <c r="C4410" s="22" t="s">
        <v>3147</v>
      </c>
      <c r="D4410" s="23">
        <v>9</v>
      </c>
      <c r="E4410" s="22" t="s">
        <v>512</v>
      </c>
      <c r="F4410" s="23">
        <v>9</v>
      </c>
      <c r="G4410" s="22" t="s">
        <v>3147</v>
      </c>
      <c r="H4410" s="22" t="s">
        <v>1327</v>
      </c>
      <c r="I4410" s="23">
        <v>1</v>
      </c>
      <c r="J4410" s="23">
        <v>765</v>
      </c>
      <c r="K4410" s="23" t="s">
        <v>3492</v>
      </c>
      <c r="L4410" s="22" t="s">
        <v>3493</v>
      </c>
      <c r="M4410" s="21" t="s">
        <v>611</v>
      </c>
      <c r="N4410" s="23" t="s">
        <v>1131</v>
      </c>
      <c r="O4410" s="22" t="s">
        <v>1132</v>
      </c>
      <c r="P4410" s="22" t="s">
        <v>1133</v>
      </c>
      <c r="Q4410" s="23" t="s">
        <v>2082</v>
      </c>
      <c r="R4410" s="22" t="s">
        <v>2083</v>
      </c>
      <c r="S4410" s="21" t="s">
        <v>272</v>
      </c>
      <c r="T4410" s="23" t="s">
        <v>3566</v>
      </c>
      <c r="U4410" s="24" t="s">
        <v>17</v>
      </c>
      <c r="V4410" s="23">
        <v>200</v>
      </c>
      <c r="W4410" s="25">
        <v>0</v>
      </c>
      <c r="X4410" s="25">
        <v>0</v>
      </c>
      <c r="Y4410" s="25">
        <v>0</v>
      </c>
      <c r="Z4410" s="25">
        <v>3785781.99</v>
      </c>
      <c r="AA4410" s="25">
        <v>13266601.6</v>
      </c>
      <c r="AB4410" s="25">
        <v>8087794.7399999984</v>
      </c>
      <c r="AC4410" s="26">
        <v>45152.505756550927</v>
      </c>
      <c r="AD4410" s="27">
        <f>ROW()</f>
        <v>4410</v>
      </c>
      <c r="AE4410" s="27">
        <f>1</f>
        <v>1</v>
      </c>
      <c r="AF4410" s="27">
        <f>SUBTOTAL(109,Tbl_NGF_Data[[#This Row],[Counter]])</f>
        <v>1</v>
      </c>
    </row>
    <row r="4411" spans="2:32" ht="60" x14ac:dyDescent="0.25">
      <c r="B4411" s="21" t="s">
        <v>512</v>
      </c>
      <c r="C4411" s="22" t="s">
        <v>3147</v>
      </c>
      <c r="D4411" s="23">
        <v>9</v>
      </c>
      <c r="E4411" s="22" t="s">
        <v>512</v>
      </c>
      <c r="F4411" s="23">
        <v>9</v>
      </c>
      <c r="G4411" s="22" t="s">
        <v>3147</v>
      </c>
      <c r="H4411" s="22" t="s">
        <v>1327</v>
      </c>
      <c r="I4411" s="23">
        <v>1</v>
      </c>
      <c r="J4411" s="23">
        <v>765</v>
      </c>
      <c r="K4411" s="23" t="s">
        <v>3492</v>
      </c>
      <c r="L4411" s="22" t="s">
        <v>3493</v>
      </c>
      <c r="M4411" s="21" t="s">
        <v>611</v>
      </c>
      <c r="N4411" s="23" t="s">
        <v>1131</v>
      </c>
      <c r="O4411" s="22" t="s">
        <v>1132</v>
      </c>
      <c r="P4411" s="22" t="s">
        <v>1133</v>
      </c>
      <c r="Q4411" s="23" t="s">
        <v>2082</v>
      </c>
      <c r="R4411" s="22" t="s">
        <v>2083</v>
      </c>
      <c r="S4411" s="21" t="s">
        <v>272</v>
      </c>
      <c r="T4411" s="23" t="s">
        <v>3566</v>
      </c>
      <c r="U4411" s="24" t="s">
        <v>18</v>
      </c>
      <c r="V4411" s="23">
        <v>220</v>
      </c>
      <c r="W4411" s="25">
        <v>0</v>
      </c>
      <c r="X4411" s="25">
        <v>0</v>
      </c>
      <c r="Y4411" s="25">
        <v>0</v>
      </c>
      <c r="Z4411" s="25">
        <v>934872.6799999997</v>
      </c>
      <c r="AA4411" s="25">
        <v>3365519.410000002</v>
      </c>
      <c r="AB4411" s="25">
        <v>7403691.7300000023</v>
      </c>
      <c r="AC4411" s="26">
        <v>45152.505756550927</v>
      </c>
      <c r="AD4411" s="27">
        <f>ROW()</f>
        <v>4411</v>
      </c>
      <c r="AE4411" s="27">
        <f>1</f>
        <v>1</v>
      </c>
      <c r="AF4411" s="27">
        <f>SUBTOTAL(109,Tbl_NGF_Data[[#This Row],[Counter]])</f>
        <v>1</v>
      </c>
    </row>
    <row r="4412" spans="2:32" ht="60" x14ac:dyDescent="0.25">
      <c r="B4412" s="21" t="s">
        <v>512</v>
      </c>
      <c r="C4412" s="22" t="s">
        <v>3147</v>
      </c>
      <c r="D4412" s="23">
        <v>9</v>
      </c>
      <c r="E4412" s="22" t="s">
        <v>512</v>
      </c>
      <c r="F4412" s="23">
        <v>9</v>
      </c>
      <c r="G4412" s="22" t="s">
        <v>3147</v>
      </c>
      <c r="H4412" s="22" t="s">
        <v>1327</v>
      </c>
      <c r="I4412" s="23">
        <v>1</v>
      </c>
      <c r="J4412" s="23">
        <v>765</v>
      </c>
      <c r="K4412" s="23" t="s">
        <v>3492</v>
      </c>
      <c r="L4412" s="22" t="s">
        <v>3493</v>
      </c>
      <c r="M4412" s="21" t="s">
        <v>611</v>
      </c>
      <c r="N4412" s="23" t="s">
        <v>1131</v>
      </c>
      <c r="O4412" s="22" t="s">
        <v>1132</v>
      </c>
      <c r="P4412" s="22" t="s">
        <v>1133</v>
      </c>
      <c r="Q4412" s="23" t="s">
        <v>2082</v>
      </c>
      <c r="R4412" s="22" t="s">
        <v>2083</v>
      </c>
      <c r="S4412" s="21" t="s">
        <v>272</v>
      </c>
      <c r="T4412" s="23" t="s">
        <v>3566</v>
      </c>
      <c r="U4412" s="24" t="s">
        <v>19</v>
      </c>
      <c r="V4412" s="23">
        <v>500</v>
      </c>
      <c r="W4412" s="25">
        <v>0</v>
      </c>
      <c r="X4412" s="25">
        <v>0</v>
      </c>
      <c r="Y4412" s="25">
        <v>0</v>
      </c>
      <c r="Z4412" s="25">
        <v>3795000.75</v>
      </c>
      <c r="AA4412" s="25">
        <v>13257382.84</v>
      </c>
      <c r="AB4412" s="25">
        <v>13006063.73</v>
      </c>
      <c r="AC4412" s="26">
        <v>45152.505756550927</v>
      </c>
      <c r="AD4412" s="27">
        <f>ROW()</f>
        <v>4412</v>
      </c>
      <c r="AE4412" s="27">
        <f>1</f>
        <v>1</v>
      </c>
      <c r="AF4412" s="27">
        <f>SUBTOTAL(109,Tbl_NGF_Data[[#This Row],[Counter]])</f>
        <v>1</v>
      </c>
    </row>
    <row r="4413" spans="2:32" ht="60" x14ac:dyDescent="0.25">
      <c r="B4413" s="21" t="s">
        <v>512</v>
      </c>
      <c r="C4413" s="22" t="s">
        <v>3147</v>
      </c>
      <c r="D4413" s="23">
        <v>9</v>
      </c>
      <c r="E4413" s="22" t="s">
        <v>512</v>
      </c>
      <c r="F4413" s="23">
        <v>9</v>
      </c>
      <c r="G4413" s="22" t="s">
        <v>3147</v>
      </c>
      <c r="H4413" s="22" t="s">
        <v>1327</v>
      </c>
      <c r="I4413" s="23">
        <v>1</v>
      </c>
      <c r="J4413" s="23">
        <v>765</v>
      </c>
      <c r="K4413" s="23" t="s">
        <v>3492</v>
      </c>
      <c r="L4413" s="22" t="s">
        <v>3493</v>
      </c>
      <c r="M4413" s="21" t="s">
        <v>611</v>
      </c>
      <c r="N4413" s="23" t="s">
        <v>1131</v>
      </c>
      <c r="O4413" s="22" t="s">
        <v>1132</v>
      </c>
      <c r="P4413" s="22" t="s">
        <v>1133</v>
      </c>
      <c r="Q4413" s="23" t="s">
        <v>3465</v>
      </c>
      <c r="R4413" s="22" t="s">
        <v>3466</v>
      </c>
      <c r="S4413" s="21" t="s">
        <v>531</v>
      </c>
      <c r="T4413" s="23" t="s">
        <v>3567</v>
      </c>
      <c r="U4413" s="24" t="s">
        <v>15</v>
      </c>
      <c r="V4413" s="23">
        <v>100</v>
      </c>
      <c r="W4413" s="25">
        <v>0</v>
      </c>
      <c r="X4413" s="25">
        <v>0</v>
      </c>
      <c r="Y4413" s="25">
        <v>0</v>
      </c>
      <c r="Z4413" s="25">
        <v>0</v>
      </c>
      <c r="AA4413" s="25">
        <v>249000.02</v>
      </c>
      <c r="AB4413" s="25">
        <v>249000.02</v>
      </c>
      <c r="AC4413" s="26">
        <v>45152.505756550927</v>
      </c>
      <c r="AD4413" s="27">
        <f>ROW()</f>
        <v>4413</v>
      </c>
      <c r="AE4413" s="27">
        <f>1</f>
        <v>1</v>
      </c>
      <c r="AF4413" s="27">
        <f>SUBTOTAL(109,Tbl_NGF_Data[[#This Row],[Counter]])</f>
        <v>1</v>
      </c>
    </row>
    <row r="4414" spans="2:32" ht="60" x14ac:dyDescent="0.25">
      <c r="B4414" s="21" t="s">
        <v>512</v>
      </c>
      <c r="C4414" s="22" t="s">
        <v>3147</v>
      </c>
      <c r="D4414" s="23">
        <v>9</v>
      </c>
      <c r="E4414" s="22" t="s">
        <v>512</v>
      </c>
      <c r="F4414" s="23">
        <v>9</v>
      </c>
      <c r="G4414" s="22" t="s">
        <v>3147</v>
      </c>
      <c r="H4414" s="22" t="s">
        <v>1327</v>
      </c>
      <c r="I4414" s="23">
        <v>1</v>
      </c>
      <c r="J4414" s="23">
        <v>765</v>
      </c>
      <c r="K4414" s="23" t="s">
        <v>3492</v>
      </c>
      <c r="L4414" s="22" t="s">
        <v>3493</v>
      </c>
      <c r="M4414" s="21" t="s">
        <v>611</v>
      </c>
      <c r="N4414" s="23" t="s">
        <v>1131</v>
      </c>
      <c r="O4414" s="22" t="s">
        <v>1132</v>
      </c>
      <c r="P4414" s="22" t="s">
        <v>1133</v>
      </c>
      <c r="Q4414" s="23" t="s">
        <v>3465</v>
      </c>
      <c r="R4414" s="22" t="s">
        <v>3466</v>
      </c>
      <c r="S4414" s="21" t="s">
        <v>531</v>
      </c>
      <c r="T4414" s="23" t="s">
        <v>3567</v>
      </c>
      <c r="U4414" s="24" t="s">
        <v>16</v>
      </c>
      <c r="V4414" s="23">
        <v>135</v>
      </c>
      <c r="W4414" s="25">
        <v>0</v>
      </c>
      <c r="X4414" s="25">
        <v>0</v>
      </c>
      <c r="Y4414" s="25">
        <v>0</v>
      </c>
      <c r="Z4414" s="25">
        <v>0</v>
      </c>
      <c r="AA4414" s="25">
        <v>1500000</v>
      </c>
      <c r="AB4414" s="25">
        <v>2500000</v>
      </c>
      <c r="AC4414" s="26">
        <v>45152.505756550927</v>
      </c>
      <c r="AD4414" s="27">
        <f>ROW()</f>
        <v>4414</v>
      </c>
      <c r="AE4414" s="27">
        <f>1</f>
        <v>1</v>
      </c>
      <c r="AF4414" s="27">
        <f>SUBTOTAL(109,Tbl_NGF_Data[[#This Row],[Counter]])</f>
        <v>1</v>
      </c>
    </row>
    <row r="4415" spans="2:32" ht="60" x14ac:dyDescent="0.25">
      <c r="B4415" s="21" t="s">
        <v>512</v>
      </c>
      <c r="C4415" s="22" t="s">
        <v>3147</v>
      </c>
      <c r="D4415" s="23">
        <v>9</v>
      </c>
      <c r="E4415" s="22" t="s">
        <v>512</v>
      </c>
      <c r="F4415" s="23">
        <v>9</v>
      </c>
      <c r="G4415" s="22" t="s">
        <v>3147</v>
      </c>
      <c r="H4415" s="22" t="s">
        <v>1327</v>
      </c>
      <c r="I4415" s="23">
        <v>1</v>
      </c>
      <c r="J4415" s="23">
        <v>765</v>
      </c>
      <c r="K4415" s="23" t="s">
        <v>3492</v>
      </c>
      <c r="L4415" s="22" t="s">
        <v>3493</v>
      </c>
      <c r="M4415" s="21" t="s">
        <v>611</v>
      </c>
      <c r="N4415" s="23" t="s">
        <v>1131</v>
      </c>
      <c r="O4415" s="22" t="s">
        <v>1132</v>
      </c>
      <c r="P4415" s="22" t="s">
        <v>1133</v>
      </c>
      <c r="Q4415" s="23" t="s">
        <v>3465</v>
      </c>
      <c r="R4415" s="22" t="s">
        <v>3466</v>
      </c>
      <c r="S4415" s="21" t="s">
        <v>531</v>
      </c>
      <c r="T4415" s="23" t="s">
        <v>3567</v>
      </c>
      <c r="U4415" s="24" t="s">
        <v>17</v>
      </c>
      <c r="V4415" s="23">
        <v>200</v>
      </c>
      <c r="W4415" s="25">
        <v>0</v>
      </c>
      <c r="X4415" s="25">
        <v>0</v>
      </c>
      <c r="Y4415" s="25">
        <v>0</v>
      </c>
      <c r="Z4415" s="25">
        <v>0</v>
      </c>
      <c r="AA4415" s="25">
        <v>743260.78000000026</v>
      </c>
      <c r="AB4415" s="25">
        <v>1607188.2099999993</v>
      </c>
      <c r="AC4415" s="26">
        <v>45152.505756550927</v>
      </c>
      <c r="AD4415" s="27">
        <f>ROW()</f>
        <v>4415</v>
      </c>
      <c r="AE4415" s="27">
        <f>1</f>
        <v>1</v>
      </c>
      <c r="AF4415" s="27">
        <f>SUBTOTAL(109,Tbl_NGF_Data[[#This Row],[Counter]])</f>
        <v>1</v>
      </c>
    </row>
    <row r="4416" spans="2:32" ht="60" x14ac:dyDescent="0.25">
      <c r="B4416" s="21" t="s">
        <v>512</v>
      </c>
      <c r="C4416" s="22" t="s">
        <v>3147</v>
      </c>
      <c r="D4416" s="23">
        <v>9</v>
      </c>
      <c r="E4416" s="22" t="s">
        <v>512</v>
      </c>
      <c r="F4416" s="23">
        <v>9</v>
      </c>
      <c r="G4416" s="22" t="s">
        <v>3147</v>
      </c>
      <c r="H4416" s="22" t="s">
        <v>1327</v>
      </c>
      <c r="I4416" s="23">
        <v>1</v>
      </c>
      <c r="J4416" s="23">
        <v>765</v>
      </c>
      <c r="K4416" s="23" t="s">
        <v>3492</v>
      </c>
      <c r="L4416" s="22" t="s">
        <v>3493</v>
      </c>
      <c r="M4416" s="21" t="s">
        <v>611</v>
      </c>
      <c r="N4416" s="23" t="s">
        <v>1131</v>
      </c>
      <c r="O4416" s="22" t="s">
        <v>1132</v>
      </c>
      <c r="P4416" s="22" t="s">
        <v>1133</v>
      </c>
      <c r="Q4416" s="23" t="s">
        <v>3465</v>
      </c>
      <c r="R4416" s="22" t="s">
        <v>3466</v>
      </c>
      <c r="S4416" s="21" t="s">
        <v>531</v>
      </c>
      <c r="T4416" s="23" t="s">
        <v>3567</v>
      </c>
      <c r="U4416" s="24" t="s">
        <v>18</v>
      </c>
      <c r="V4416" s="23">
        <v>220</v>
      </c>
      <c r="W4416" s="25">
        <v>0</v>
      </c>
      <c r="X4416" s="25">
        <v>0</v>
      </c>
      <c r="Y4416" s="25">
        <v>0</v>
      </c>
      <c r="Z4416" s="25">
        <v>0</v>
      </c>
      <c r="AA4416" s="25">
        <v>756739.21999999974</v>
      </c>
      <c r="AB4416" s="25">
        <v>892811.79000000074</v>
      </c>
      <c r="AC4416" s="26">
        <v>45152.505756550927</v>
      </c>
      <c r="AD4416" s="27">
        <f>ROW()</f>
        <v>4416</v>
      </c>
      <c r="AE4416" s="27">
        <f>1</f>
        <v>1</v>
      </c>
      <c r="AF4416" s="27">
        <f>SUBTOTAL(109,Tbl_NGF_Data[[#This Row],[Counter]])</f>
        <v>1</v>
      </c>
    </row>
    <row r="4417" spans="2:32" ht="45" x14ac:dyDescent="0.25">
      <c r="B4417" s="21" t="s">
        <v>512</v>
      </c>
      <c r="C4417" s="22" t="s">
        <v>3147</v>
      </c>
      <c r="D4417" s="23">
        <v>9</v>
      </c>
      <c r="E4417" s="22" t="s">
        <v>512</v>
      </c>
      <c r="F4417" s="23">
        <v>9</v>
      </c>
      <c r="G4417" s="22" t="s">
        <v>3147</v>
      </c>
      <c r="H4417" s="22" t="s">
        <v>1327</v>
      </c>
      <c r="I4417" s="23">
        <v>1</v>
      </c>
      <c r="J4417" s="23">
        <v>765</v>
      </c>
      <c r="K4417" s="23" t="s">
        <v>3492</v>
      </c>
      <c r="L4417" s="22" t="s">
        <v>3493</v>
      </c>
      <c r="M4417" s="21" t="s">
        <v>611</v>
      </c>
      <c r="N4417" s="23" t="s">
        <v>1131</v>
      </c>
      <c r="O4417" s="22" t="s">
        <v>1132</v>
      </c>
      <c r="P4417" s="22" t="s">
        <v>1133</v>
      </c>
      <c r="Q4417" s="23" t="s">
        <v>3568</v>
      </c>
      <c r="R4417" s="22" t="s">
        <v>3569</v>
      </c>
      <c r="S4417" s="21" t="s">
        <v>632</v>
      </c>
      <c r="T4417" s="23" t="s">
        <v>3570</v>
      </c>
      <c r="U4417" s="24" t="s">
        <v>15</v>
      </c>
      <c r="V4417" s="23">
        <v>100</v>
      </c>
      <c r="W4417" s="25">
        <v>0.16</v>
      </c>
      <c r="X4417" s="25">
        <v>0.16</v>
      </c>
      <c r="Y4417" s="25">
        <v>0.16</v>
      </c>
      <c r="Z4417" s="25">
        <v>0.16</v>
      </c>
      <c r="AA4417" s="25">
        <v>0.16</v>
      </c>
      <c r="AB4417" s="25">
        <v>0.16</v>
      </c>
      <c r="AC4417" s="26">
        <v>45152.505756550927</v>
      </c>
      <c r="AD4417" s="27">
        <f>ROW()</f>
        <v>4417</v>
      </c>
      <c r="AE4417" s="27">
        <f>1</f>
        <v>1</v>
      </c>
      <c r="AF4417" s="27">
        <f>SUBTOTAL(109,Tbl_NGF_Data[[#This Row],[Counter]])</f>
        <v>1</v>
      </c>
    </row>
    <row r="4418" spans="2:32" ht="45" x14ac:dyDescent="0.25">
      <c r="B4418" s="21" t="s">
        <v>512</v>
      </c>
      <c r="C4418" s="22" t="s">
        <v>3147</v>
      </c>
      <c r="D4418" s="23">
        <v>9</v>
      </c>
      <c r="E4418" s="22" t="s">
        <v>512</v>
      </c>
      <c r="F4418" s="23">
        <v>9</v>
      </c>
      <c r="G4418" s="22" t="s">
        <v>3147</v>
      </c>
      <c r="H4418" s="22" t="s">
        <v>1327</v>
      </c>
      <c r="I4418" s="23">
        <v>1</v>
      </c>
      <c r="J4418" s="23">
        <v>765</v>
      </c>
      <c r="K4418" s="23" t="s">
        <v>3492</v>
      </c>
      <c r="L4418" s="22" t="s">
        <v>3493</v>
      </c>
      <c r="M4418" s="21" t="s">
        <v>611</v>
      </c>
      <c r="N4418" s="23" t="s">
        <v>1166</v>
      </c>
      <c r="O4418" s="22" t="s">
        <v>1167</v>
      </c>
      <c r="P4418" s="22" t="s">
        <v>1168</v>
      </c>
      <c r="Q4418" s="23" t="s">
        <v>1169</v>
      </c>
      <c r="R4418" s="22" t="s">
        <v>1170</v>
      </c>
      <c r="S4418" s="21" t="s">
        <v>40</v>
      </c>
      <c r="T4418" s="23" t="s">
        <v>3571</v>
      </c>
      <c r="U4418" s="24" t="s">
        <v>15</v>
      </c>
      <c r="V4418" s="23">
        <v>100</v>
      </c>
      <c r="W4418" s="25">
        <v>0</v>
      </c>
      <c r="X4418" s="25">
        <v>0</v>
      </c>
      <c r="Y4418" s="25">
        <v>0</v>
      </c>
      <c r="Z4418" s="25">
        <v>0</v>
      </c>
      <c r="AA4418" s="25">
        <v>2000000</v>
      </c>
      <c r="AB4418" s="25">
        <v>3993715.23</v>
      </c>
      <c r="AC4418" s="26">
        <v>45152.505756550927</v>
      </c>
      <c r="AD4418" s="27">
        <f>ROW()</f>
        <v>4418</v>
      </c>
      <c r="AE4418" s="27">
        <f>1</f>
        <v>1</v>
      </c>
      <c r="AF4418" s="27">
        <f>SUBTOTAL(109,Tbl_NGF_Data[[#This Row],[Counter]])</f>
        <v>1</v>
      </c>
    </row>
    <row r="4419" spans="2:32" ht="45" x14ac:dyDescent="0.25">
      <c r="B4419" s="21" t="s">
        <v>512</v>
      </c>
      <c r="C4419" s="22" t="s">
        <v>3147</v>
      </c>
      <c r="D4419" s="23">
        <v>9</v>
      </c>
      <c r="E4419" s="22" t="s">
        <v>512</v>
      </c>
      <c r="F4419" s="23">
        <v>9</v>
      </c>
      <c r="G4419" s="22" t="s">
        <v>3147</v>
      </c>
      <c r="H4419" s="22" t="s">
        <v>1327</v>
      </c>
      <c r="I4419" s="23">
        <v>1</v>
      </c>
      <c r="J4419" s="23">
        <v>765</v>
      </c>
      <c r="K4419" s="23" t="s">
        <v>3492</v>
      </c>
      <c r="L4419" s="22" t="s">
        <v>3493</v>
      </c>
      <c r="M4419" s="21" t="s">
        <v>611</v>
      </c>
      <c r="N4419" s="23" t="s">
        <v>1166</v>
      </c>
      <c r="O4419" s="22" t="s">
        <v>1167</v>
      </c>
      <c r="P4419" s="22" t="s">
        <v>1168</v>
      </c>
      <c r="Q4419" s="23" t="s">
        <v>1169</v>
      </c>
      <c r="R4419" s="22" t="s">
        <v>1170</v>
      </c>
      <c r="S4419" s="21" t="s">
        <v>40</v>
      </c>
      <c r="T4419" s="23" t="s">
        <v>3571</v>
      </c>
      <c r="U4419" s="24" t="s">
        <v>16</v>
      </c>
      <c r="V4419" s="23">
        <v>135</v>
      </c>
      <c r="W4419" s="25">
        <v>0</v>
      </c>
      <c r="X4419" s="25">
        <v>0</v>
      </c>
      <c r="Y4419" s="25">
        <v>0</v>
      </c>
      <c r="Z4419" s="25">
        <v>0</v>
      </c>
      <c r="AA4419" s="25">
        <v>2000000</v>
      </c>
      <c r="AB4419" s="25">
        <v>6608722.5800000001</v>
      </c>
      <c r="AC4419" s="26">
        <v>45152.505756550927</v>
      </c>
      <c r="AD4419" s="27">
        <f>ROW()</f>
        <v>4419</v>
      </c>
      <c r="AE4419" s="27">
        <f>1</f>
        <v>1</v>
      </c>
      <c r="AF4419" s="27">
        <f>SUBTOTAL(109,Tbl_NGF_Data[[#This Row],[Counter]])</f>
        <v>1</v>
      </c>
    </row>
    <row r="4420" spans="2:32" ht="45" x14ac:dyDescent="0.25">
      <c r="B4420" s="21" t="s">
        <v>512</v>
      </c>
      <c r="C4420" s="22" t="s">
        <v>3147</v>
      </c>
      <c r="D4420" s="23">
        <v>9</v>
      </c>
      <c r="E4420" s="22" t="s">
        <v>512</v>
      </c>
      <c r="F4420" s="23">
        <v>9</v>
      </c>
      <c r="G4420" s="22" t="s">
        <v>3147</v>
      </c>
      <c r="H4420" s="22" t="s">
        <v>1327</v>
      </c>
      <c r="I4420" s="23">
        <v>1</v>
      </c>
      <c r="J4420" s="23">
        <v>765</v>
      </c>
      <c r="K4420" s="23" t="s">
        <v>3492</v>
      </c>
      <c r="L4420" s="22" t="s">
        <v>3493</v>
      </c>
      <c r="M4420" s="21" t="s">
        <v>611</v>
      </c>
      <c r="N4420" s="23" t="s">
        <v>1166</v>
      </c>
      <c r="O4420" s="22" t="s">
        <v>1167</v>
      </c>
      <c r="P4420" s="22" t="s">
        <v>1168</v>
      </c>
      <c r="Q4420" s="23" t="s">
        <v>1169</v>
      </c>
      <c r="R4420" s="22" t="s">
        <v>1170</v>
      </c>
      <c r="S4420" s="21" t="s">
        <v>40</v>
      </c>
      <c r="T4420" s="23" t="s">
        <v>3571</v>
      </c>
      <c r="U4420" s="24" t="s">
        <v>17</v>
      </c>
      <c r="V4420" s="23">
        <v>200</v>
      </c>
      <c r="W4420" s="25">
        <v>0</v>
      </c>
      <c r="X4420" s="25">
        <v>0</v>
      </c>
      <c r="Y4420" s="25">
        <v>0</v>
      </c>
      <c r="Z4420" s="25">
        <v>0</v>
      </c>
      <c r="AA4420" s="25">
        <v>0</v>
      </c>
      <c r="AB4420" s="25">
        <v>1686664.6</v>
      </c>
      <c r="AC4420" s="26">
        <v>45152.505756550927</v>
      </c>
      <c r="AD4420" s="27">
        <f>ROW()</f>
        <v>4420</v>
      </c>
      <c r="AE4420" s="27">
        <f>1</f>
        <v>1</v>
      </c>
      <c r="AF4420" s="27">
        <f>SUBTOTAL(109,Tbl_NGF_Data[[#This Row],[Counter]])</f>
        <v>1</v>
      </c>
    </row>
    <row r="4421" spans="2:32" ht="45" x14ac:dyDescent="0.25">
      <c r="B4421" s="21" t="s">
        <v>512</v>
      </c>
      <c r="C4421" s="22" t="s">
        <v>3147</v>
      </c>
      <c r="D4421" s="23">
        <v>9</v>
      </c>
      <c r="E4421" s="22" t="s">
        <v>512</v>
      </c>
      <c r="F4421" s="23">
        <v>9</v>
      </c>
      <c r="G4421" s="22" t="s">
        <v>3147</v>
      </c>
      <c r="H4421" s="22" t="s">
        <v>1327</v>
      </c>
      <c r="I4421" s="23">
        <v>1</v>
      </c>
      <c r="J4421" s="23">
        <v>765</v>
      </c>
      <c r="K4421" s="23" t="s">
        <v>3492</v>
      </c>
      <c r="L4421" s="22" t="s">
        <v>3493</v>
      </c>
      <c r="M4421" s="21" t="s">
        <v>611</v>
      </c>
      <c r="N4421" s="23" t="s">
        <v>1166</v>
      </c>
      <c r="O4421" s="22" t="s">
        <v>1167</v>
      </c>
      <c r="P4421" s="22" t="s">
        <v>1168</v>
      </c>
      <c r="Q4421" s="23" t="s">
        <v>1169</v>
      </c>
      <c r="R4421" s="22" t="s">
        <v>1170</v>
      </c>
      <c r="S4421" s="21" t="s">
        <v>40</v>
      </c>
      <c r="T4421" s="23" t="s">
        <v>3571</v>
      </c>
      <c r="U4421" s="24" t="s">
        <v>18</v>
      </c>
      <c r="V4421" s="23">
        <v>220</v>
      </c>
      <c r="W4421" s="25">
        <v>0</v>
      </c>
      <c r="X4421" s="25">
        <v>0</v>
      </c>
      <c r="Y4421" s="25">
        <v>0</v>
      </c>
      <c r="Z4421" s="25">
        <v>0</v>
      </c>
      <c r="AA4421" s="25">
        <v>2000000</v>
      </c>
      <c r="AB4421" s="25">
        <v>4922057.9800000004</v>
      </c>
      <c r="AC4421" s="26">
        <v>45152.505756550927</v>
      </c>
      <c r="AD4421" s="27">
        <f>ROW()</f>
        <v>4421</v>
      </c>
      <c r="AE4421" s="27">
        <f>1</f>
        <v>1</v>
      </c>
      <c r="AF4421" s="27">
        <f>SUBTOTAL(109,Tbl_NGF_Data[[#This Row],[Counter]])</f>
        <v>1</v>
      </c>
    </row>
    <row r="4422" spans="2:32" ht="60" x14ac:dyDescent="0.25">
      <c r="B4422" s="21" t="s">
        <v>512</v>
      </c>
      <c r="C4422" s="22" t="s">
        <v>3147</v>
      </c>
      <c r="D4422" s="23">
        <v>9</v>
      </c>
      <c r="E4422" s="22" t="s">
        <v>512</v>
      </c>
      <c r="F4422" s="23">
        <v>9</v>
      </c>
      <c r="G4422" s="22" t="s">
        <v>3147</v>
      </c>
      <c r="H4422" s="22" t="s">
        <v>1327</v>
      </c>
      <c r="I4422" s="23">
        <v>1</v>
      </c>
      <c r="J4422" s="23">
        <v>765</v>
      </c>
      <c r="K4422" s="23" t="s">
        <v>3492</v>
      </c>
      <c r="L4422" s="22" t="s">
        <v>3493</v>
      </c>
      <c r="M4422" s="21" t="s">
        <v>611</v>
      </c>
      <c r="N4422" s="23" t="s">
        <v>1166</v>
      </c>
      <c r="O4422" s="22" t="s">
        <v>1167</v>
      </c>
      <c r="P4422" s="22" t="s">
        <v>1168</v>
      </c>
      <c r="Q4422" s="23" t="s">
        <v>3572</v>
      </c>
      <c r="R4422" s="22" t="s">
        <v>3573</v>
      </c>
      <c r="S4422" s="21" t="s">
        <v>633</v>
      </c>
      <c r="T4422" s="23" t="s">
        <v>3574</v>
      </c>
      <c r="U4422" s="24" t="s">
        <v>15</v>
      </c>
      <c r="V4422" s="23">
        <v>100</v>
      </c>
      <c r="W4422" s="25">
        <v>0</v>
      </c>
      <c r="X4422" s="25">
        <v>0</v>
      </c>
      <c r="Y4422" s="25">
        <v>0</v>
      </c>
      <c r="Z4422" s="25">
        <v>0</v>
      </c>
      <c r="AA4422" s="25">
        <v>400882.8</v>
      </c>
      <c r="AB4422" s="25">
        <v>15432.14</v>
      </c>
      <c r="AC4422" s="26">
        <v>45152.505756550927</v>
      </c>
      <c r="AD4422" s="27">
        <f>ROW()</f>
        <v>4422</v>
      </c>
      <c r="AE4422" s="27">
        <f>1</f>
        <v>1</v>
      </c>
      <c r="AF4422" s="27">
        <f>SUBTOTAL(109,Tbl_NGF_Data[[#This Row],[Counter]])</f>
        <v>1</v>
      </c>
    </row>
    <row r="4423" spans="2:32" ht="60" x14ac:dyDescent="0.25">
      <c r="B4423" s="21" t="s">
        <v>512</v>
      </c>
      <c r="C4423" s="22" t="s">
        <v>3147</v>
      </c>
      <c r="D4423" s="23">
        <v>9</v>
      </c>
      <c r="E4423" s="22" t="s">
        <v>512</v>
      </c>
      <c r="F4423" s="23">
        <v>9</v>
      </c>
      <c r="G4423" s="22" t="s">
        <v>3147</v>
      </c>
      <c r="H4423" s="22" t="s">
        <v>1327</v>
      </c>
      <c r="I4423" s="23">
        <v>1</v>
      </c>
      <c r="J4423" s="23">
        <v>765</v>
      </c>
      <c r="K4423" s="23" t="s">
        <v>3492</v>
      </c>
      <c r="L4423" s="22" t="s">
        <v>3493</v>
      </c>
      <c r="M4423" s="21" t="s">
        <v>611</v>
      </c>
      <c r="N4423" s="23" t="s">
        <v>1166</v>
      </c>
      <c r="O4423" s="22" t="s">
        <v>1167</v>
      </c>
      <c r="P4423" s="22" t="s">
        <v>1168</v>
      </c>
      <c r="Q4423" s="23" t="s">
        <v>3572</v>
      </c>
      <c r="R4423" s="22" t="s">
        <v>3573</v>
      </c>
      <c r="S4423" s="21" t="s">
        <v>633</v>
      </c>
      <c r="T4423" s="23" t="s">
        <v>3574</v>
      </c>
      <c r="U4423" s="24" t="s">
        <v>16</v>
      </c>
      <c r="V4423" s="23">
        <v>135</v>
      </c>
      <c r="W4423" s="25">
        <v>0</v>
      </c>
      <c r="X4423" s="25">
        <v>0</v>
      </c>
      <c r="Y4423" s="25">
        <v>0</v>
      </c>
      <c r="Z4423" s="25">
        <v>0</v>
      </c>
      <c r="AA4423" s="25">
        <v>10267161.26</v>
      </c>
      <c r="AB4423" s="25">
        <v>14684741.550000003</v>
      </c>
      <c r="AC4423" s="26">
        <v>45152.505756550927</v>
      </c>
      <c r="AD4423" s="27">
        <f>ROW()</f>
        <v>4423</v>
      </c>
      <c r="AE4423" s="27">
        <f>1</f>
        <v>1</v>
      </c>
      <c r="AF4423" s="27">
        <f>SUBTOTAL(109,Tbl_NGF_Data[[#This Row],[Counter]])</f>
        <v>1</v>
      </c>
    </row>
    <row r="4424" spans="2:32" ht="60" x14ac:dyDescent="0.25">
      <c r="B4424" s="21" t="s">
        <v>512</v>
      </c>
      <c r="C4424" s="22" t="s">
        <v>3147</v>
      </c>
      <c r="D4424" s="23">
        <v>9</v>
      </c>
      <c r="E4424" s="22" t="s">
        <v>512</v>
      </c>
      <c r="F4424" s="23">
        <v>9</v>
      </c>
      <c r="G4424" s="22" t="s">
        <v>3147</v>
      </c>
      <c r="H4424" s="22" t="s">
        <v>1327</v>
      </c>
      <c r="I4424" s="23">
        <v>1</v>
      </c>
      <c r="J4424" s="23">
        <v>765</v>
      </c>
      <c r="K4424" s="23" t="s">
        <v>3492</v>
      </c>
      <c r="L4424" s="22" t="s">
        <v>3493</v>
      </c>
      <c r="M4424" s="21" t="s">
        <v>611</v>
      </c>
      <c r="N4424" s="23" t="s">
        <v>1166</v>
      </c>
      <c r="O4424" s="22" t="s">
        <v>1167</v>
      </c>
      <c r="P4424" s="22" t="s">
        <v>1168</v>
      </c>
      <c r="Q4424" s="23" t="s">
        <v>3572</v>
      </c>
      <c r="R4424" s="22" t="s">
        <v>3573</v>
      </c>
      <c r="S4424" s="21" t="s">
        <v>633</v>
      </c>
      <c r="T4424" s="23" t="s">
        <v>3574</v>
      </c>
      <c r="U4424" s="24" t="s">
        <v>17</v>
      </c>
      <c r="V4424" s="23">
        <v>200</v>
      </c>
      <c r="W4424" s="25">
        <v>0</v>
      </c>
      <c r="X4424" s="25">
        <v>0</v>
      </c>
      <c r="Y4424" s="25">
        <v>0</v>
      </c>
      <c r="Z4424" s="25">
        <v>0</v>
      </c>
      <c r="AA4424" s="25">
        <v>6174044.8100000005</v>
      </c>
      <c r="AB4424" s="25">
        <v>7194683.5999999996</v>
      </c>
      <c r="AC4424" s="26">
        <v>45152.505756550927</v>
      </c>
      <c r="AD4424" s="27">
        <f>ROW()</f>
        <v>4424</v>
      </c>
      <c r="AE4424" s="27">
        <f>1</f>
        <v>1</v>
      </c>
      <c r="AF4424" s="27">
        <f>SUBTOTAL(109,Tbl_NGF_Data[[#This Row],[Counter]])</f>
        <v>1</v>
      </c>
    </row>
    <row r="4425" spans="2:32" ht="60" x14ac:dyDescent="0.25">
      <c r="B4425" s="21" t="s">
        <v>512</v>
      </c>
      <c r="C4425" s="22" t="s">
        <v>3147</v>
      </c>
      <c r="D4425" s="23">
        <v>9</v>
      </c>
      <c r="E4425" s="22" t="s">
        <v>512</v>
      </c>
      <c r="F4425" s="23">
        <v>9</v>
      </c>
      <c r="G4425" s="22" t="s">
        <v>3147</v>
      </c>
      <c r="H4425" s="22" t="s">
        <v>1327</v>
      </c>
      <c r="I4425" s="23">
        <v>1</v>
      </c>
      <c r="J4425" s="23">
        <v>765</v>
      </c>
      <c r="K4425" s="23" t="s">
        <v>3492</v>
      </c>
      <c r="L4425" s="22" t="s">
        <v>3493</v>
      </c>
      <c r="M4425" s="21" t="s">
        <v>611</v>
      </c>
      <c r="N4425" s="23" t="s">
        <v>1166</v>
      </c>
      <c r="O4425" s="22" t="s">
        <v>1167</v>
      </c>
      <c r="P4425" s="22" t="s">
        <v>1168</v>
      </c>
      <c r="Q4425" s="23" t="s">
        <v>3572</v>
      </c>
      <c r="R4425" s="22" t="s">
        <v>3573</v>
      </c>
      <c r="S4425" s="21" t="s">
        <v>633</v>
      </c>
      <c r="T4425" s="23" t="s">
        <v>3574</v>
      </c>
      <c r="U4425" s="24" t="s">
        <v>18</v>
      </c>
      <c r="V4425" s="23">
        <v>220</v>
      </c>
      <c r="W4425" s="25">
        <v>0</v>
      </c>
      <c r="X4425" s="25">
        <v>0</v>
      </c>
      <c r="Y4425" s="25">
        <v>0</v>
      </c>
      <c r="Z4425" s="25">
        <v>0</v>
      </c>
      <c r="AA4425" s="25">
        <v>4093116.4499999993</v>
      </c>
      <c r="AB4425" s="25">
        <v>7490057.950000003</v>
      </c>
      <c r="AC4425" s="26">
        <v>45152.505756550927</v>
      </c>
      <c r="AD4425" s="27">
        <f>ROW()</f>
        <v>4425</v>
      </c>
      <c r="AE4425" s="27">
        <f>1</f>
        <v>1</v>
      </c>
      <c r="AF4425" s="27">
        <f>SUBTOTAL(109,Tbl_NGF_Data[[#This Row],[Counter]])</f>
        <v>1</v>
      </c>
    </row>
    <row r="4426" spans="2:32" ht="60" x14ac:dyDescent="0.25">
      <c r="B4426" s="21" t="s">
        <v>512</v>
      </c>
      <c r="C4426" s="22" t="s">
        <v>3147</v>
      </c>
      <c r="D4426" s="23">
        <v>9</v>
      </c>
      <c r="E4426" s="22" t="s">
        <v>512</v>
      </c>
      <c r="F4426" s="23">
        <v>9</v>
      </c>
      <c r="G4426" s="22" t="s">
        <v>3147</v>
      </c>
      <c r="H4426" s="22" t="s">
        <v>1327</v>
      </c>
      <c r="I4426" s="23">
        <v>1</v>
      </c>
      <c r="J4426" s="23">
        <v>765</v>
      </c>
      <c r="K4426" s="23" t="s">
        <v>3492</v>
      </c>
      <c r="L4426" s="22" t="s">
        <v>3493</v>
      </c>
      <c r="M4426" s="21" t="s">
        <v>611</v>
      </c>
      <c r="N4426" s="23" t="s">
        <v>1166</v>
      </c>
      <c r="O4426" s="22" t="s">
        <v>1167</v>
      </c>
      <c r="P4426" s="22" t="s">
        <v>1168</v>
      </c>
      <c r="Q4426" s="23" t="s">
        <v>3572</v>
      </c>
      <c r="R4426" s="22" t="s">
        <v>3573</v>
      </c>
      <c r="S4426" s="21" t="s">
        <v>633</v>
      </c>
      <c r="T4426" s="23" t="s">
        <v>3574</v>
      </c>
      <c r="U4426" s="24" t="s">
        <v>19</v>
      </c>
      <c r="V4426" s="23">
        <v>500</v>
      </c>
      <c r="W4426" s="25">
        <v>0</v>
      </c>
      <c r="X4426" s="25">
        <v>0</v>
      </c>
      <c r="Y4426" s="25">
        <v>0</v>
      </c>
      <c r="Z4426" s="25">
        <v>0</v>
      </c>
      <c r="AA4426" s="25">
        <v>6574927.6100000003</v>
      </c>
      <c r="AB4426" s="25">
        <v>6809232.9400000004</v>
      </c>
      <c r="AC4426" s="26">
        <v>45152.505756550927</v>
      </c>
      <c r="AD4426" s="27">
        <f>ROW()</f>
        <v>4426</v>
      </c>
      <c r="AE4426" s="27">
        <f>1</f>
        <v>1</v>
      </c>
      <c r="AF4426" s="27">
        <f>SUBTOTAL(109,Tbl_NGF_Data[[#This Row],[Counter]])</f>
        <v>1</v>
      </c>
    </row>
    <row r="4427" spans="2:32" ht="60" x14ac:dyDescent="0.25">
      <c r="B4427" s="21" t="s">
        <v>512</v>
      </c>
      <c r="C4427" s="22" t="s">
        <v>3147</v>
      </c>
      <c r="D4427" s="23">
        <v>9</v>
      </c>
      <c r="E4427" s="22" t="s">
        <v>512</v>
      </c>
      <c r="F4427" s="23">
        <v>9</v>
      </c>
      <c r="G4427" s="22" t="s">
        <v>3147</v>
      </c>
      <c r="H4427" s="22" t="s">
        <v>1327</v>
      </c>
      <c r="I4427" s="23">
        <v>1</v>
      </c>
      <c r="J4427" s="23">
        <v>765</v>
      </c>
      <c r="K4427" s="23" t="s">
        <v>3492</v>
      </c>
      <c r="L4427" s="22" t="s">
        <v>3493</v>
      </c>
      <c r="M4427" s="21" t="s">
        <v>611</v>
      </c>
      <c r="N4427" s="23" t="s">
        <v>1166</v>
      </c>
      <c r="O4427" s="22" t="s">
        <v>1167</v>
      </c>
      <c r="P4427" s="22" t="s">
        <v>1168</v>
      </c>
      <c r="Q4427" s="23" t="s">
        <v>3575</v>
      </c>
      <c r="R4427" s="22" t="s">
        <v>3576</v>
      </c>
      <c r="S4427" s="21" t="s">
        <v>634</v>
      </c>
      <c r="T4427" s="23" t="s">
        <v>3577</v>
      </c>
      <c r="U4427" s="24" t="s">
        <v>15</v>
      </c>
      <c r="V4427" s="23">
        <v>100</v>
      </c>
      <c r="W4427" s="25">
        <v>0</v>
      </c>
      <c r="X4427" s="25">
        <v>0</v>
      </c>
      <c r="Y4427" s="25">
        <v>0</v>
      </c>
      <c r="Z4427" s="25">
        <v>0</v>
      </c>
      <c r="AA4427" s="25">
        <v>307500</v>
      </c>
      <c r="AB4427" s="25">
        <v>0</v>
      </c>
      <c r="AC4427" s="26">
        <v>45152.505756550927</v>
      </c>
      <c r="AD4427" s="27">
        <f>ROW()</f>
        <v>4427</v>
      </c>
      <c r="AE4427" s="27">
        <f>1</f>
        <v>1</v>
      </c>
      <c r="AF4427" s="27">
        <f>SUBTOTAL(109,Tbl_NGF_Data[[#This Row],[Counter]])</f>
        <v>1</v>
      </c>
    </row>
    <row r="4428" spans="2:32" ht="60" x14ac:dyDescent="0.25">
      <c r="B4428" s="21" t="s">
        <v>512</v>
      </c>
      <c r="C4428" s="22" t="s">
        <v>3147</v>
      </c>
      <c r="D4428" s="23">
        <v>9</v>
      </c>
      <c r="E4428" s="22" t="s">
        <v>512</v>
      </c>
      <c r="F4428" s="23">
        <v>9</v>
      </c>
      <c r="G4428" s="22" t="s">
        <v>3147</v>
      </c>
      <c r="H4428" s="22" t="s">
        <v>1327</v>
      </c>
      <c r="I4428" s="23">
        <v>1</v>
      </c>
      <c r="J4428" s="23">
        <v>765</v>
      </c>
      <c r="K4428" s="23" t="s">
        <v>3492</v>
      </c>
      <c r="L4428" s="22" t="s">
        <v>3493</v>
      </c>
      <c r="M4428" s="21" t="s">
        <v>611</v>
      </c>
      <c r="N4428" s="23" t="s">
        <v>1166</v>
      </c>
      <c r="O4428" s="22" t="s">
        <v>1167</v>
      </c>
      <c r="P4428" s="22" t="s">
        <v>1168</v>
      </c>
      <c r="Q4428" s="23" t="s">
        <v>3575</v>
      </c>
      <c r="R4428" s="22" t="s">
        <v>3576</v>
      </c>
      <c r="S4428" s="21" t="s">
        <v>634</v>
      </c>
      <c r="T4428" s="23" t="s">
        <v>3577</v>
      </c>
      <c r="U4428" s="24" t="s">
        <v>16</v>
      </c>
      <c r="V4428" s="23">
        <v>135</v>
      </c>
      <c r="W4428" s="25">
        <v>0</v>
      </c>
      <c r="X4428" s="25">
        <v>0</v>
      </c>
      <c r="Y4428" s="25">
        <v>0</v>
      </c>
      <c r="Z4428" s="25">
        <v>0</v>
      </c>
      <c r="AA4428" s="25">
        <v>15087355</v>
      </c>
      <c r="AB4428" s="25">
        <v>926740</v>
      </c>
      <c r="AC4428" s="26">
        <v>45152.505756550927</v>
      </c>
      <c r="AD4428" s="27">
        <f>ROW()</f>
        <v>4428</v>
      </c>
      <c r="AE4428" s="27">
        <f>1</f>
        <v>1</v>
      </c>
      <c r="AF4428" s="27">
        <f>SUBTOTAL(109,Tbl_NGF_Data[[#This Row],[Counter]])</f>
        <v>1</v>
      </c>
    </row>
    <row r="4429" spans="2:32" ht="60" x14ac:dyDescent="0.25">
      <c r="B4429" s="21" t="s">
        <v>512</v>
      </c>
      <c r="C4429" s="22" t="s">
        <v>3147</v>
      </c>
      <c r="D4429" s="23">
        <v>9</v>
      </c>
      <c r="E4429" s="22" t="s">
        <v>512</v>
      </c>
      <c r="F4429" s="23">
        <v>9</v>
      </c>
      <c r="G4429" s="22" t="s">
        <v>3147</v>
      </c>
      <c r="H4429" s="22" t="s">
        <v>1327</v>
      </c>
      <c r="I4429" s="23">
        <v>1</v>
      </c>
      <c r="J4429" s="23">
        <v>765</v>
      </c>
      <c r="K4429" s="23" t="s">
        <v>3492</v>
      </c>
      <c r="L4429" s="22" t="s">
        <v>3493</v>
      </c>
      <c r="M4429" s="21" t="s">
        <v>611</v>
      </c>
      <c r="N4429" s="23" t="s">
        <v>1166</v>
      </c>
      <c r="O4429" s="22" t="s">
        <v>1167</v>
      </c>
      <c r="P4429" s="22" t="s">
        <v>1168</v>
      </c>
      <c r="Q4429" s="23" t="s">
        <v>3575</v>
      </c>
      <c r="R4429" s="22" t="s">
        <v>3576</v>
      </c>
      <c r="S4429" s="21" t="s">
        <v>634</v>
      </c>
      <c r="T4429" s="23" t="s">
        <v>3577</v>
      </c>
      <c r="U4429" s="24" t="s">
        <v>17</v>
      </c>
      <c r="V4429" s="23">
        <v>200</v>
      </c>
      <c r="W4429" s="25">
        <v>0</v>
      </c>
      <c r="X4429" s="25">
        <v>0</v>
      </c>
      <c r="Y4429" s="25">
        <v>0</v>
      </c>
      <c r="Z4429" s="25">
        <v>0</v>
      </c>
      <c r="AA4429" s="25">
        <v>14579855</v>
      </c>
      <c r="AB4429" s="25">
        <v>892642.57</v>
      </c>
      <c r="AC4429" s="26">
        <v>45152.505756550927</v>
      </c>
      <c r="AD4429" s="27">
        <f>ROW()</f>
        <v>4429</v>
      </c>
      <c r="AE4429" s="27">
        <f>1</f>
        <v>1</v>
      </c>
      <c r="AF4429" s="27">
        <f>SUBTOTAL(109,Tbl_NGF_Data[[#This Row],[Counter]])</f>
        <v>1</v>
      </c>
    </row>
    <row r="4430" spans="2:32" ht="60" x14ac:dyDescent="0.25">
      <c r="B4430" s="21" t="s">
        <v>512</v>
      </c>
      <c r="C4430" s="22" t="s">
        <v>3147</v>
      </c>
      <c r="D4430" s="23">
        <v>9</v>
      </c>
      <c r="E4430" s="22" t="s">
        <v>512</v>
      </c>
      <c r="F4430" s="23">
        <v>9</v>
      </c>
      <c r="G4430" s="22" t="s">
        <v>3147</v>
      </c>
      <c r="H4430" s="22" t="s">
        <v>1327</v>
      </c>
      <c r="I4430" s="23">
        <v>1</v>
      </c>
      <c r="J4430" s="23">
        <v>765</v>
      </c>
      <c r="K4430" s="23" t="s">
        <v>3492</v>
      </c>
      <c r="L4430" s="22" t="s">
        <v>3493</v>
      </c>
      <c r="M4430" s="21" t="s">
        <v>611</v>
      </c>
      <c r="N4430" s="23" t="s">
        <v>1166</v>
      </c>
      <c r="O4430" s="22" t="s">
        <v>1167</v>
      </c>
      <c r="P4430" s="22" t="s">
        <v>1168</v>
      </c>
      <c r="Q4430" s="23" t="s">
        <v>3575</v>
      </c>
      <c r="R4430" s="22" t="s">
        <v>3576</v>
      </c>
      <c r="S4430" s="21" t="s">
        <v>634</v>
      </c>
      <c r="T4430" s="23" t="s">
        <v>3577</v>
      </c>
      <c r="U4430" s="24" t="s">
        <v>18</v>
      </c>
      <c r="V4430" s="23">
        <v>220</v>
      </c>
      <c r="W4430" s="25">
        <v>0</v>
      </c>
      <c r="X4430" s="25">
        <v>0</v>
      </c>
      <c r="Y4430" s="25">
        <v>0</v>
      </c>
      <c r="Z4430" s="25">
        <v>0</v>
      </c>
      <c r="AA4430" s="25">
        <v>507500</v>
      </c>
      <c r="AB4430" s="25">
        <v>34097.430000000051</v>
      </c>
      <c r="AC4430" s="26">
        <v>45152.505756550927</v>
      </c>
      <c r="AD4430" s="27">
        <f>ROW()</f>
        <v>4430</v>
      </c>
      <c r="AE4430" s="27">
        <f>1</f>
        <v>1</v>
      </c>
      <c r="AF4430" s="27">
        <f>SUBTOTAL(109,Tbl_NGF_Data[[#This Row],[Counter]])</f>
        <v>1</v>
      </c>
    </row>
    <row r="4431" spans="2:32" ht="60" x14ac:dyDescent="0.25">
      <c r="B4431" s="21" t="s">
        <v>512</v>
      </c>
      <c r="C4431" s="22" t="s">
        <v>3147</v>
      </c>
      <c r="D4431" s="23">
        <v>9</v>
      </c>
      <c r="E4431" s="22" t="s">
        <v>512</v>
      </c>
      <c r="F4431" s="23">
        <v>9</v>
      </c>
      <c r="G4431" s="22" t="s">
        <v>3147</v>
      </c>
      <c r="H4431" s="22" t="s">
        <v>1327</v>
      </c>
      <c r="I4431" s="23">
        <v>1</v>
      </c>
      <c r="J4431" s="23">
        <v>765</v>
      </c>
      <c r="K4431" s="23" t="s">
        <v>3492</v>
      </c>
      <c r="L4431" s="22" t="s">
        <v>3493</v>
      </c>
      <c r="M4431" s="21" t="s">
        <v>611</v>
      </c>
      <c r="N4431" s="23" t="s">
        <v>1166</v>
      </c>
      <c r="O4431" s="22" t="s">
        <v>1167</v>
      </c>
      <c r="P4431" s="22" t="s">
        <v>1168</v>
      </c>
      <c r="Q4431" s="23" t="s">
        <v>3575</v>
      </c>
      <c r="R4431" s="22" t="s">
        <v>3576</v>
      </c>
      <c r="S4431" s="21" t="s">
        <v>634</v>
      </c>
      <c r="T4431" s="23" t="s">
        <v>3577</v>
      </c>
      <c r="U4431" s="24" t="s">
        <v>19</v>
      </c>
      <c r="V4431" s="23">
        <v>500</v>
      </c>
      <c r="W4431" s="25">
        <v>0</v>
      </c>
      <c r="X4431" s="25">
        <v>0</v>
      </c>
      <c r="Y4431" s="25">
        <v>0</v>
      </c>
      <c r="Z4431" s="25">
        <v>0</v>
      </c>
      <c r="AA4431" s="25">
        <v>14887355</v>
      </c>
      <c r="AB4431" s="25">
        <v>585142.56999999995</v>
      </c>
      <c r="AC4431" s="26">
        <v>45152.505756550927</v>
      </c>
      <c r="AD4431" s="27">
        <f>ROW()</f>
        <v>4431</v>
      </c>
      <c r="AE4431" s="27">
        <f>1</f>
        <v>1</v>
      </c>
      <c r="AF4431" s="27">
        <f>SUBTOTAL(109,Tbl_NGF_Data[[#This Row],[Counter]])</f>
        <v>1</v>
      </c>
    </row>
    <row r="4432" spans="2:32" ht="45" x14ac:dyDescent="0.25">
      <c r="B4432" s="21" t="s">
        <v>512</v>
      </c>
      <c r="C4432" s="22" t="s">
        <v>3147</v>
      </c>
      <c r="D4432" s="23">
        <v>9</v>
      </c>
      <c r="E4432" s="22" t="s">
        <v>512</v>
      </c>
      <c r="F4432" s="23">
        <v>9</v>
      </c>
      <c r="G4432" s="22" t="s">
        <v>3147</v>
      </c>
      <c r="H4432" s="22" t="s">
        <v>1327</v>
      </c>
      <c r="I4432" s="23">
        <v>1</v>
      </c>
      <c r="J4432" s="23">
        <v>765</v>
      </c>
      <c r="K4432" s="23" t="s">
        <v>3492</v>
      </c>
      <c r="L4432" s="22" t="s">
        <v>3493</v>
      </c>
      <c r="M4432" s="21" t="s">
        <v>611</v>
      </c>
      <c r="N4432" s="23" t="s">
        <v>1166</v>
      </c>
      <c r="O4432" s="22" t="s">
        <v>1167</v>
      </c>
      <c r="P4432" s="22" t="s">
        <v>1168</v>
      </c>
      <c r="Q4432" s="23" t="s">
        <v>3578</v>
      </c>
      <c r="R4432" s="22" t="s">
        <v>3579</v>
      </c>
      <c r="S4432" s="21" t="s">
        <v>635</v>
      </c>
      <c r="T4432" s="23" t="s">
        <v>3580</v>
      </c>
      <c r="U4432" s="24" t="s">
        <v>15</v>
      </c>
      <c r="V4432" s="23">
        <v>100</v>
      </c>
      <c r="W4432" s="25">
        <v>0</v>
      </c>
      <c r="X4432" s="25">
        <v>0</v>
      </c>
      <c r="Y4432" s="25">
        <v>0</v>
      </c>
      <c r="Z4432" s="25">
        <v>0</v>
      </c>
      <c r="AA4432" s="25">
        <v>7651.05</v>
      </c>
      <c r="AB4432" s="25">
        <v>0</v>
      </c>
      <c r="AC4432" s="26">
        <v>45152.505756550927</v>
      </c>
      <c r="AD4432" s="27">
        <f>ROW()</f>
        <v>4432</v>
      </c>
      <c r="AE4432" s="27">
        <f>1</f>
        <v>1</v>
      </c>
      <c r="AF4432" s="27">
        <f>SUBTOTAL(109,Tbl_NGF_Data[[#This Row],[Counter]])</f>
        <v>1</v>
      </c>
    </row>
    <row r="4433" spans="2:32" ht="45" x14ac:dyDescent="0.25">
      <c r="B4433" s="21" t="s">
        <v>512</v>
      </c>
      <c r="C4433" s="22" t="s">
        <v>3147</v>
      </c>
      <c r="D4433" s="23">
        <v>9</v>
      </c>
      <c r="E4433" s="22" t="s">
        <v>512</v>
      </c>
      <c r="F4433" s="23">
        <v>9</v>
      </c>
      <c r="G4433" s="22" t="s">
        <v>3147</v>
      </c>
      <c r="H4433" s="22" t="s">
        <v>1327</v>
      </c>
      <c r="I4433" s="23">
        <v>1</v>
      </c>
      <c r="J4433" s="23">
        <v>765</v>
      </c>
      <c r="K4433" s="23" t="s">
        <v>3492</v>
      </c>
      <c r="L4433" s="22" t="s">
        <v>3493</v>
      </c>
      <c r="M4433" s="21" t="s">
        <v>611</v>
      </c>
      <c r="N4433" s="23" t="s">
        <v>1166</v>
      </c>
      <c r="O4433" s="22" t="s">
        <v>1167</v>
      </c>
      <c r="P4433" s="22" t="s">
        <v>1168</v>
      </c>
      <c r="Q4433" s="23" t="s">
        <v>3578</v>
      </c>
      <c r="R4433" s="22" t="s">
        <v>3579</v>
      </c>
      <c r="S4433" s="21" t="s">
        <v>635</v>
      </c>
      <c r="T4433" s="23" t="s">
        <v>3580</v>
      </c>
      <c r="U4433" s="24" t="s">
        <v>16</v>
      </c>
      <c r="V4433" s="23">
        <v>135</v>
      </c>
      <c r="W4433" s="25">
        <v>0</v>
      </c>
      <c r="X4433" s="25">
        <v>0</v>
      </c>
      <c r="Y4433" s="25">
        <v>0</v>
      </c>
      <c r="Z4433" s="25">
        <v>0</v>
      </c>
      <c r="AA4433" s="25">
        <v>1809362</v>
      </c>
      <c r="AB4433" s="25">
        <v>1801208</v>
      </c>
      <c r="AC4433" s="26">
        <v>45152.505756550927</v>
      </c>
      <c r="AD4433" s="27">
        <f>ROW()</f>
        <v>4433</v>
      </c>
      <c r="AE4433" s="27">
        <f>1</f>
        <v>1</v>
      </c>
      <c r="AF4433" s="27">
        <f>SUBTOTAL(109,Tbl_NGF_Data[[#This Row],[Counter]])</f>
        <v>1</v>
      </c>
    </row>
    <row r="4434" spans="2:32" ht="45" x14ac:dyDescent="0.25">
      <c r="B4434" s="21" t="s">
        <v>512</v>
      </c>
      <c r="C4434" s="22" t="s">
        <v>3147</v>
      </c>
      <c r="D4434" s="23">
        <v>9</v>
      </c>
      <c r="E4434" s="22" t="s">
        <v>512</v>
      </c>
      <c r="F4434" s="23">
        <v>9</v>
      </c>
      <c r="G4434" s="22" t="s">
        <v>3147</v>
      </c>
      <c r="H4434" s="22" t="s">
        <v>1327</v>
      </c>
      <c r="I4434" s="23">
        <v>1</v>
      </c>
      <c r="J4434" s="23">
        <v>765</v>
      </c>
      <c r="K4434" s="23" t="s">
        <v>3492</v>
      </c>
      <c r="L4434" s="22" t="s">
        <v>3493</v>
      </c>
      <c r="M4434" s="21" t="s">
        <v>611</v>
      </c>
      <c r="N4434" s="23" t="s">
        <v>1166</v>
      </c>
      <c r="O4434" s="22" t="s">
        <v>1167</v>
      </c>
      <c r="P4434" s="22" t="s">
        <v>1168</v>
      </c>
      <c r="Q4434" s="23" t="s">
        <v>3578</v>
      </c>
      <c r="R4434" s="22" t="s">
        <v>3579</v>
      </c>
      <c r="S4434" s="21" t="s">
        <v>635</v>
      </c>
      <c r="T4434" s="23" t="s">
        <v>3580</v>
      </c>
      <c r="U4434" s="24" t="s">
        <v>17</v>
      </c>
      <c r="V4434" s="23">
        <v>200</v>
      </c>
      <c r="W4434" s="25">
        <v>0</v>
      </c>
      <c r="X4434" s="25">
        <v>0</v>
      </c>
      <c r="Y4434" s="25">
        <v>0</v>
      </c>
      <c r="Z4434" s="25">
        <v>0</v>
      </c>
      <c r="AA4434" s="25">
        <v>0</v>
      </c>
      <c r="AB4434" s="25">
        <v>222889.23000000004</v>
      </c>
      <c r="AC4434" s="26">
        <v>45152.505756550927</v>
      </c>
      <c r="AD4434" s="27">
        <f>ROW()</f>
        <v>4434</v>
      </c>
      <c r="AE4434" s="27">
        <f>1</f>
        <v>1</v>
      </c>
      <c r="AF4434" s="27">
        <f>SUBTOTAL(109,Tbl_NGF_Data[[#This Row],[Counter]])</f>
        <v>1</v>
      </c>
    </row>
    <row r="4435" spans="2:32" ht="45" x14ac:dyDescent="0.25">
      <c r="B4435" s="21" t="s">
        <v>512</v>
      </c>
      <c r="C4435" s="22" t="s">
        <v>3147</v>
      </c>
      <c r="D4435" s="23">
        <v>9</v>
      </c>
      <c r="E4435" s="22" t="s">
        <v>512</v>
      </c>
      <c r="F4435" s="23">
        <v>9</v>
      </c>
      <c r="G4435" s="22" t="s">
        <v>3147</v>
      </c>
      <c r="H4435" s="22" t="s">
        <v>1327</v>
      </c>
      <c r="I4435" s="23">
        <v>1</v>
      </c>
      <c r="J4435" s="23">
        <v>765</v>
      </c>
      <c r="K4435" s="23" t="s">
        <v>3492</v>
      </c>
      <c r="L4435" s="22" t="s">
        <v>3493</v>
      </c>
      <c r="M4435" s="21" t="s">
        <v>611</v>
      </c>
      <c r="N4435" s="23" t="s">
        <v>1166</v>
      </c>
      <c r="O4435" s="22" t="s">
        <v>1167</v>
      </c>
      <c r="P4435" s="22" t="s">
        <v>1168</v>
      </c>
      <c r="Q4435" s="23" t="s">
        <v>3578</v>
      </c>
      <c r="R4435" s="22" t="s">
        <v>3579</v>
      </c>
      <c r="S4435" s="21" t="s">
        <v>635</v>
      </c>
      <c r="T4435" s="23" t="s">
        <v>3580</v>
      </c>
      <c r="U4435" s="24" t="s">
        <v>18</v>
      </c>
      <c r="V4435" s="23">
        <v>220</v>
      </c>
      <c r="W4435" s="25">
        <v>0</v>
      </c>
      <c r="X4435" s="25">
        <v>0</v>
      </c>
      <c r="Y4435" s="25">
        <v>0</v>
      </c>
      <c r="Z4435" s="25">
        <v>0</v>
      </c>
      <c r="AA4435" s="25">
        <v>1809362</v>
      </c>
      <c r="AB4435" s="25">
        <v>1578318.77</v>
      </c>
      <c r="AC4435" s="26">
        <v>45152.505756550927</v>
      </c>
      <c r="AD4435" s="27">
        <f>ROW()</f>
        <v>4435</v>
      </c>
      <c r="AE4435" s="27">
        <f>1</f>
        <v>1</v>
      </c>
      <c r="AF4435" s="27">
        <f>SUBTOTAL(109,Tbl_NGF_Data[[#This Row],[Counter]])</f>
        <v>1</v>
      </c>
    </row>
    <row r="4436" spans="2:32" ht="45" x14ac:dyDescent="0.25">
      <c r="B4436" s="21" t="s">
        <v>512</v>
      </c>
      <c r="C4436" s="22" t="s">
        <v>3147</v>
      </c>
      <c r="D4436" s="23">
        <v>9</v>
      </c>
      <c r="E4436" s="22" t="s">
        <v>512</v>
      </c>
      <c r="F4436" s="23">
        <v>9</v>
      </c>
      <c r="G4436" s="22" t="s">
        <v>3147</v>
      </c>
      <c r="H4436" s="22" t="s">
        <v>1327</v>
      </c>
      <c r="I4436" s="23">
        <v>1</v>
      </c>
      <c r="J4436" s="23">
        <v>765</v>
      </c>
      <c r="K4436" s="23" t="s">
        <v>3492</v>
      </c>
      <c r="L4436" s="22" t="s">
        <v>3493</v>
      </c>
      <c r="M4436" s="21" t="s">
        <v>611</v>
      </c>
      <c r="N4436" s="23" t="s">
        <v>1166</v>
      </c>
      <c r="O4436" s="22" t="s">
        <v>1167</v>
      </c>
      <c r="P4436" s="22" t="s">
        <v>1168</v>
      </c>
      <c r="Q4436" s="23" t="s">
        <v>3578</v>
      </c>
      <c r="R4436" s="22" t="s">
        <v>3579</v>
      </c>
      <c r="S4436" s="21" t="s">
        <v>635</v>
      </c>
      <c r="T4436" s="23" t="s">
        <v>3580</v>
      </c>
      <c r="U4436" s="24" t="s">
        <v>19</v>
      </c>
      <c r="V4436" s="23">
        <v>500</v>
      </c>
      <c r="W4436" s="25">
        <v>0</v>
      </c>
      <c r="X4436" s="25">
        <v>0</v>
      </c>
      <c r="Y4436" s="25">
        <v>0</v>
      </c>
      <c r="Z4436" s="25">
        <v>0</v>
      </c>
      <c r="AA4436" s="25">
        <v>7651.05</v>
      </c>
      <c r="AB4436" s="25">
        <v>215238.18</v>
      </c>
      <c r="AC4436" s="26">
        <v>45152.505756550927</v>
      </c>
      <c r="AD4436" s="27">
        <f>ROW()</f>
        <v>4436</v>
      </c>
      <c r="AE4436" s="27">
        <f>1</f>
        <v>1</v>
      </c>
      <c r="AF4436" s="27">
        <f>SUBTOTAL(109,Tbl_NGF_Data[[#This Row],[Counter]])</f>
        <v>1</v>
      </c>
    </row>
    <row r="4437" spans="2:32" ht="60" x14ac:dyDescent="0.25">
      <c r="B4437" s="21" t="s">
        <v>512</v>
      </c>
      <c r="C4437" s="22" t="s">
        <v>3147</v>
      </c>
      <c r="D4437" s="23">
        <v>9</v>
      </c>
      <c r="E4437" s="22" t="s">
        <v>512</v>
      </c>
      <c r="F4437" s="23">
        <v>9</v>
      </c>
      <c r="G4437" s="22" t="s">
        <v>3147</v>
      </c>
      <c r="H4437" s="22" t="s">
        <v>1327</v>
      </c>
      <c r="I4437" s="23">
        <v>1</v>
      </c>
      <c r="J4437" s="23">
        <v>765</v>
      </c>
      <c r="K4437" s="23" t="s">
        <v>3492</v>
      </c>
      <c r="L4437" s="22" t="s">
        <v>3493</v>
      </c>
      <c r="M4437" s="21" t="s">
        <v>611</v>
      </c>
      <c r="N4437" s="23" t="s">
        <v>1166</v>
      </c>
      <c r="O4437" s="22" t="s">
        <v>1167</v>
      </c>
      <c r="P4437" s="22" t="s">
        <v>1168</v>
      </c>
      <c r="Q4437" s="23" t="s">
        <v>3581</v>
      </c>
      <c r="R4437" s="22" t="s">
        <v>3582</v>
      </c>
      <c r="S4437" s="21" t="s">
        <v>636</v>
      </c>
      <c r="T4437" s="23" t="s">
        <v>3583</v>
      </c>
      <c r="U4437" s="24" t="s">
        <v>16</v>
      </c>
      <c r="V4437" s="23">
        <v>135</v>
      </c>
      <c r="W4437" s="25">
        <v>0</v>
      </c>
      <c r="X4437" s="25">
        <v>0</v>
      </c>
      <c r="Y4437" s="25">
        <v>0</v>
      </c>
      <c r="Z4437" s="25">
        <v>0</v>
      </c>
      <c r="AA4437" s="25">
        <v>702585</v>
      </c>
      <c r="AB4437" s="25">
        <v>602085</v>
      </c>
      <c r="AC4437" s="26">
        <v>45152.505756550927</v>
      </c>
      <c r="AD4437" s="27">
        <f>ROW()</f>
        <v>4437</v>
      </c>
      <c r="AE4437" s="27">
        <f>1</f>
        <v>1</v>
      </c>
      <c r="AF4437" s="27">
        <f>SUBTOTAL(109,Tbl_NGF_Data[[#This Row],[Counter]])</f>
        <v>1</v>
      </c>
    </row>
    <row r="4438" spans="2:32" ht="60" x14ac:dyDescent="0.25">
      <c r="B4438" s="21" t="s">
        <v>512</v>
      </c>
      <c r="C4438" s="22" t="s">
        <v>3147</v>
      </c>
      <c r="D4438" s="23">
        <v>9</v>
      </c>
      <c r="E4438" s="22" t="s">
        <v>512</v>
      </c>
      <c r="F4438" s="23">
        <v>9</v>
      </c>
      <c r="G4438" s="22" t="s">
        <v>3147</v>
      </c>
      <c r="H4438" s="22" t="s">
        <v>1327</v>
      </c>
      <c r="I4438" s="23">
        <v>1</v>
      </c>
      <c r="J4438" s="23">
        <v>765</v>
      </c>
      <c r="K4438" s="23" t="s">
        <v>3492</v>
      </c>
      <c r="L4438" s="22" t="s">
        <v>3493</v>
      </c>
      <c r="M4438" s="21" t="s">
        <v>611</v>
      </c>
      <c r="N4438" s="23" t="s">
        <v>1166</v>
      </c>
      <c r="O4438" s="22" t="s">
        <v>1167</v>
      </c>
      <c r="P4438" s="22" t="s">
        <v>1168</v>
      </c>
      <c r="Q4438" s="23" t="s">
        <v>3581</v>
      </c>
      <c r="R4438" s="22" t="s">
        <v>3582</v>
      </c>
      <c r="S4438" s="21" t="s">
        <v>636</v>
      </c>
      <c r="T4438" s="23" t="s">
        <v>3583</v>
      </c>
      <c r="U4438" s="24" t="s">
        <v>18</v>
      </c>
      <c r="V4438" s="23">
        <v>220</v>
      </c>
      <c r="W4438" s="25">
        <v>0</v>
      </c>
      <c r="X4438" s="25">
        <v>0</v>
      </c>
      <c r="Y4438" s="25">
        <v>0</v>
      </c>
      <c r="Z4438" s="25">
        <v>0</v>
      </c>
      <c r="AA4438" s="25">
        <v>702585</v>
      </c>
      <c r="AB4438" s="25">
        <v>602085</v>
      </c>
      <c r="AC4438" s="26">
        <v>45152.505756550927</v>
      </c>
      <c r="AD4438" s="27">
        <f>ROW()</f>
        <v>4438</v>
      </c>
      <c r="AE4438" s="27">
        <f>1</f>
        <v>1</v>
      </c>
      <c r="AF4438" s="27">
        <f>SUBTOTAL(109,Tbl_NGF_Data[[#This Row],[Counter]])</f>
        <v>1</v>
      </c>
    </row>
    <row r="4439" spans="2:32" ht="45" x14ac:dyDescent="0.25">
      <c r="B4439" s="21" t="s">
        <v>512</v>
      </c>
      <c r="C4439" s="22" t="s">
        <v>3147</v>
      </c>
      <c r="D4439" s="23">
        <v>9</v>
      </c>
      <c r="E4439" s="22" t="s">
        <v>512</v>
      </c>
      <c r="F4439" s="23">
        <v>9</v>
      </c>
      <c r="G4439" s="22" t="s">
        <v>3147</v>
      </c>
      <c r="H4439" s="22" t="s">
        <v>1327</v>
      </c>
      <c r="I4439" s="23">
        <v>1</v>
      </c>
      <c r="J4439" s="23">
        <v>765</v>
      </c>
      <c r="K4439" s="23" t="s">
        <v>3492</v>
      </c>
      <c r="L4439" s="22" t="s">
        <v>3493</v>
      </c>
      <c r="M4439" s="21" t="s">
        <v>611</v>
      </c>
      <c r="N4439" s="23" t="s">
        <v>1166</v>
      </c>
      <c r="O4439" s="22" t="s">
        <v>1167</v>
      </c>
      <c r="P4439" s="22" t="s">
        <v>1168</v>
      </c>
      <c r="Q4439" s="23" t="s">
        <v>3584</v>
      </c>
      <c r="R4439" s="22" t="s">
        <v>3585</v>
      </c>
      <c r="S4439" s="21" t="s">
        <v>637</v>
      </c>
      <c r="T4439" s="23" t="s">
        <v>3586</v>
      </c>
      <c r="U4439" s="24" t="s">
        <v>15</v>
      </c>
      <c r="V4439" s="23">
        <v>100</v>
      </c>
      <c r="W4439" s="25">
        <v>0</v>
      </c>
      <c r="X4439" s="25">
        <v>0</v>
      </c>
      <c r="Y4439" s="25">
        <v>0</v>
      </c>
      <c r="Z4439" s="25">
        <v>0</v>
      </c>
      <c r="AA4439" s="25">
        <v>0</v>
      </c>
      <c r="AB4439" s="25">
        <v>111760.04</v>
      </c>
      <c r="AC4439" s="26">
        <v>45152.505756550927</v>
      </c>
      <c r="AD4439" s="27">
        <f>ROW()</f>
        <v>4439</v>
      </c>
      <c r="AE4439" s="27">
        <f>1</f>
        <v>1</v>
      </c>
      <c r="AF4439" s="27">
        <f>SUBTOTAL(109,Tbl_NGF_Data[[#This Row],[Counter]])</f>
        <v>1</v>
      </c>
    </row>
    <row r="4440" spans="2:32" ht="45" x14ac:dyDescent="0.25">
      <c r="B4440" s="21" t="s">
        <v>512</v>
      </c>
      <c r="C4440" s="22" t="s">
        <v>3147</v>
      </c>
      <c r="D4440" s="23">
        <v>9</v>
      </c>
      <c r="E4440" s="22" t="s">
        <v>512</v>
      </c>
      <c r="F4440" s="23">
        <v>9</v>
      </c>
      <c r="G4440" s="22" t="s">
        <v>3147</v>
      </c>
      <c r="H4440" s="22" t="s">
        <v>1327</v>
      </c>
      <c r="I4440" s="23">
        <v>1</v>
      </c>
      <c r="J4440" s="23">
        <v>765</v>
      </c>
      <c r="K4440" s="23" t="s">
        <v>3492</v>
      </c>
      <c r="L4440" s="22" t="s">
        <v>3493</v>
      </c>
      <c r="M4440" s="21" t="s">
        <v>611</v>
      </c>
      <c r="N4440" s="23" t="s">
        <v>1166</v>
      </c>
      <c r="O4440" s="22" t="s">
        <v>1167</v>
      </c>
      <c r="P4440" s="22" t="s">
        <v>1168</v>
      </c>
      <c r="Q4440" s="23" t="s">
        <v>3584</v>
      </c>
      <c r="R4440" s="22" t="s">
        <v>3585</v>
      </c>
      <c r="S4440" s="21" t="s">
        <v>637</v>
      </c>
      <c r="T4440" s="23" t="s">
        <v>3586</v>
      </c>
      <c r="U4440" s="24" t="s">
        <v>16</v>
      </c>
      <c r="V4440" s="23">
        <v>135</v>
      </c>
      <c r="W4440" s="25">
        <v>0</v>
      </c>
      <c r="X4440" s="25">
        <v>0</v>
      </c>
      <c r="Y4440" s="25">
        <v>0</v>
      </c>
      <c r="Z4440" s="25">
        <v>0</v>
      </c>
      <c r="AA4440" s="25">
        <v>592926</v>
      </c>
      <c r="AB4440" s="25">
        <v>3369204</v>
      </c>
      <c r="AC4440" s="26">
        <v>45152.505756550927</v>
      </c>
      <c r="AD4440" s="27">
        <f>ROW()</f>
        <v>4440</v>
      </c>
      <c r="AE4440" s="27">
        <f>1</f>
        <v>1</v>
      </c>
      <c r="AF4440" s="27">
        <f>SUBTOTAL(109,Tbl_NGF_Data[[#This Row],[Counter]])</f>
        <v>1</v>
      </c>
    </row>
    <row r="4441" spans="2:32" ht="45" x14ac:dyDescent="0.25">
      <c r="B4441" s="21" t="s">
        <v>512</v>
      </c>
      <c r="C4441" s="22" t="s">
        <v>3147</v>
      </c>
      <c r="D4441" s="23">
        <v>9</v>
      </c>
      <c r="E4441" s="22" t="s">
        <v>512</v>
      </c>
      <c r="F4441" s="23">
        <v>9</v>
      </c>
      <c r="G4441" s="22" t="s">
        <v>3147</v>
      </c>
      <c r="H4441" s="22" t="s">
        <v>1327</v>
      </c>
      <c r="I4441" s="23">
        <v>1</v>
      </c>
      <c r="J4441" s="23">
        <v>765</v>
      </c>
      <c r="K4441" s="23" t="s">
        <v>3492</v>
      </c>
      <c r="L4441" s="22" t="s">
        <v>3493</v>
      </c>
      <c r="M4441" s="21" t="s">
        <v>611</v>
      </c>
      <c r="N4441" s="23" t="s">
        <v>1166</v>
      </c>
      <c r="O4441" s="22" t="s">
        <v>1167</v>
      </c>
      <c r="P4441" s="22" t="s">
        <v>1168</v>
      </c>
      <c r="Q4441" s="23" t="s">
        <v>3584</v>
      </c>
      <c r="R4441" s="22" t="s">
        <v>3585</v>
      </c>
      <c r="S4441" s="21" t="s">
        <v>637</v>
      </c>
      <c r="T4441" s="23" t="s">
        <v>3586</v>
      </c>
      <c r="U4441" s="24" t="s">
        <v>17</v>
      </c>
      <c r="V4441" s="23">
        <v>200</v>
      </c>
      <c r="W4441" s="25">
        <v>0</v>
      </c>
      <c r="X4441" s="25">
        <v>0</v>
      </c>
      <c r="Y4441" s="25">
        <v>0</v>
      </c>
      <c r="Z4441" s="25">
        <v>0</v>
      </c>
      <c r="AA4441" s="25">
        <v>234859.77000000002</v>
      </c>
      <c r="AB4441" s="25">
        <v>485067.83</v>
      </c>
      <c r="AC4441" s="26">
        <v>45152.505756550927</v>
      </c>
      <c r="AD4441" s="27">
        <f>ROW()</f>
        <v>4441</v>
      </c>
      <c r="AE4441" s="27">
        <f>1</f>
        <v>1</v>
      </c>
      <c r="AF4441" s="27">
        <f>SUBTOTAL(109,Tbl_NGF_Data[[#This Row],[Counter]])</f>
        <v>1</v>
      </c>
    </row>
    <row r="4442" spans="2:32" ht="45" x14ac:dyDescent="0.25">
      <c r="B4442" s="21" t="s">
        <v>512</v>
      </c>
      <c r="C4442" s="22" t="s">
        <v>3147</v>
      </c>
      <c r="D4442" s="23">
        <v>9</v>
      </c>
      <c r="E4442" s="22" t="s">
        <v>512</v>
      </c>
      <c r="F4442" s="23">
        <v>9</v>
      </c>
      <c r="G4442" s="22" t="s">
        <v>3147</v>
      </c>
      <c r="H4442" s="22" t="s">
        <v>1327</v>
      </c>
      <c r="I4442" s="23">
        <v>1</v>
      </c>
      <c r="J4442" s="23">
        <v>765</v>
      </c>
      <c r="K4442" s="23" t="s">
        <v>3492</v>
      </c>
      <c r="L4442" s="22" t="s">
        <v>3493</v>
      </c>
      <c r="M4442" s="21" t="s">
        <v>611</v>
      </c>
      <c r="N4442" s="23" t="s">
        <v>1166</v>
      </c>
      <c r="O4442" s="22" t="s">
        <v>1167</v>
      </c>
      <c r="P4442" s="22" t="s">
        <v>1168</v>
      </c>
      <c r="Q4442" s="23" t="s">
        <v>3584</v>
      </c>
      <c r="R4442" s="22" t="s">
        <v>3585</v>
      </c>
      <c r="S4442" s="21" t="s">
        <v>637</v>
      </c>
      <c r="T4442" s="23" t="s">
        <v>3586</v>
      </c>
      <c r="U4442" s="24" t="s">
        <v>18</v>
      </c>
      <c r="V4442" s="23">
        <v>220</v>
      </c>
      <c r="W4442" s="25">
        <v>0</v>
      </c>
      <c r="X4442" s="25">
        <v>0</v>
      </c>
      <c r="Y4442" s="25">
        <v>0</v>
      </c>
      <c r="Z4442" s="25">
        <v>0</v>
      </c>
      <c r="AA4442" s="25">
        <v>358066.23</v>
      </c>
      <c r="AB4442" s="25">
        <v>2884136.17</v>
      </c>
      <c r="AC4442" s="26">
        <v>45152.505756550927</v>
      </c>
      <c r="AD4442" s="27">
        <f>ROW()</f>
        <v>4442</v>
      </c>
      <c r="AE4442" s="27">
        <f>1</f>
        <v>1</v>
      </c>
      <c r="AF4442" s="27">
        <f>SUBTOTAL(109,Tbl_NGF_Data[[#This Row],[Counter]])</f>
        <v>1</v>
      </c>
    </row>
    <row r="4443" spans="2:32" ht="45" x14ac:dyDescent="0.25">
      <c r="B4443" s="21" t="s">
        <v>512</v>
      </c>
      <c r="C4443" s="22" t="s">
        <v>3147</v>
      </c>
      <c r="D4443" s="23">
        <v>9</v>
      </c>
      <c r="E4443" s="22" t="s">
        <v>512</v>
      </c>
      <c r="F4443" s="23">
        <v>9</v>
      </c>
      <c r="G4443" s="22" t="s">
        <v>3147</v>
      </c>
      <c r="H4443" s="22" t="s">
        <v>1327</v>
      </c>
      <c r="I4443" s="23">
        <v>1</v>
      </c>
      <c r="J4443" s="23">
        <v>765</v>
      </c>
      <c r="K4443" s="23" t="s">
        <v>3492</v>
      </c>
      <c r="L4443" s="22" t="s">
        <v>3493</v>
      </c>
      <c r="M4443" s="21" t="s">
        <v>611</v>
      </c>
      <c r="N4443" s="23" t="s">
        <v>1166</v>
      </c>
      <c r="O4443" s="22" t="s">
        <v>1167</v>
      </c>
      <c r="P4443" s="22" t="s">
        <v>1168</v>
      </c>
      <c r="Q4443" s="23" t="s">
        <v>3584</v>
      </c>
      <c r="R4443" s="22" t="s">
        <v>3585</v>
      </c>
      <c r="S4443" s="21" t="s">
        <v>637</v>
      </c>
      <c r="T4443" s="23" t="s">
        <v>3586</v>
      </c>
      <c r="U4443" s="24" t="s">
        <v>19</v>
      </c>
      <c r="V4443" s="23">
        <v>500</v>
      </c>
      <c r="W4443" s="25">
        <v>0</v>
      </c>
      <c r="X4443" s="25">
        <v>0</v>
      </c>
      <c r="Y4443" s="25">
        <v>0</v>
      </c>
      <c r="Z4443" s="25">
        <v>0</v>
      </c>
      <c r="AA4443" s="25">
        <v>234859.77</v>
      </c>
      <c r="AB4443" s="25">
        <v>602359.31000000006</v>
      </c>
      <c r="AC4443" s="26">
        <v>45152.505756550927</v>
      </c>
      <c r="AD4443" s="27">
        <f>ROW()</f>
        <v>4443</v>
      </c>
      <c r="AE4443" s="27">
        <f>1</f>
        <v>1</v>
      </c>
      <c r="AF4443" s="27">
        <f>SUBTOTAL(109,Tbl_NGF_Data[[#This Row],[Counter]])</f>
        <v>1</v>
      </c>
    </row>
    <row r="4444" spans="2:32" ht="45" x14ac:dyDescent="0.25">
      <c r="B4444" s="21" t="s">
        <v>512</v>
      </c>
      <c r="C4444" s="22" t="s">
        <v>3147</v>
      </c>
      <c r="D4444" s="23">
        <v>9</v>
      </c>
      <c r="E4444" s="22" t="s">
        <v>512</v>
      </c>
      <c r="F4444" s="23">
        <v>9</v>
      </c>
      <c r="G4444" s="22" t="s">
        <v>3147</v>
      </c>
      <c r="H4444" s="22" t="s">
        <v>1327</v>
      </c>
      <c r="I4444" s="23">
        <v>1</v>
      </c>
      <c r="J4444" s="23">
        <v>765</v>
      </c>
      <c r="K4444" s="23" t="s">
        <v>3492</v>
      </c>
      <c r="L4444" s="22" t="s">
        <v>3493</v>
      </c>
      <c r="M4444" s="21" t="s">
        <v>611</v>
      </c>
      <c r="N4444" s="23" t="s">
        <v>1166</v>
      </c>
      <c r="O4444" s="22" t="s">
        <v>1167</v>
      </c>
      <c r="P4444" s="22" t="s">
        <v>1168</v>
      </c>
      <c r="Q4444" s="23" t="s">
        <v>3587</v>
      </c>
      <c r="R4444" s="22" t="s">
        <v>3588</v>
      </c>
      <c r="S4444" s="21" t="s">
        <v>638</v>
      </c>
      <c r="T4444" s="23" t="s">
        <v>3589</v>
      </c>
      <c r="U4444" s="24" t="s">
        <v>15</v>
      </c>
      <c r="V4444" s="23">
        <v>100</v>
      </c>
      <c r="W4444" s="25">
        <v>0</v>
      </c>
      <c r="X4444" s="25">
        <v>0</v>
      </c>
      <c r="Y4444" s="25">
        <v>0</v>
      </c>
      <c r="Z4444" s="25">
        <v>0</v>
      </c>
      <c r="AA4444" s="25">
        <v>0</v>
      </c>
      <c r="AB4444" s="25">
        <v>1929.39</v>
      </c>
      <c r="AC4444" s="26">
        <v>45152.505756550927</v>
      </c>
      <c r="AD4444" s="27">
        <f>ROW()</f>
        <v>4444</v>
      </c>
      <c r="AE4444" s="27">
        <f>1</f>
        <v>1</v>
      </c>
      <c r="AF4444" s="27">
        <f>SUBTOTAL(109,Tbl_NGF_Data[[#This Row],[Counter]])</f>
        <v>1</v>
      </c>
    </row>
    <row r="4445" spans="2:32" ht="45" x14ac:dyDescent="0.25">
      <c r="B4445" s="21" t="s">
        <v>512</v>
      </c>
      <c r="C4445" s="22" t="s">
        <v>3147</v>
      </c>
      <c r="D4445" s="23">
        <v>9</v>
      </c>
      <c r="E4445" s="22" t="s">
        <v>512</v>
      </c>
      <c r="F4445" s="23">
        <v>9</v>
      </c>
      <c r="G4445" s="22" t="s">
        <v>3147</v>
      </c>
      <c r="H4445" s="22" t="s">
        <v>1327</v>
      </c>
      <c r="I4445" s="23">
        <v>1</v>
      </c>
      <c r="J4445" s="23">
        <v>765</v>
      </c>
      <c r="K4445" s="23" t="s">
        <v>3492</v>
      </c>
      <c r="L4445" s="22" t="s">
        <v>3493</v>
      </c>
      <c r="M4445" s="21" t="s">
        <v>611</v>
      </c>
      <c r="N4445" s="23" t="s">
        <v>1166</v>
      </c>
      <c r="O4445" s="22" t="s">
        <v>1167</v>
      </c>
      <c r="P4445" s="22" t="s">
        <v>1168</v>
      </c>
      <c r="Q4445" s="23" t="s">
        <v>3587</v>
      </c>
      <c r="R4445" s="22" t="s">
        <v>3588</v>
      </c>
      <c r="S4445" s="21" t="s">
        <v>638</v>
      </c>
      <c r="T4445" s="23" t="s">
        <v>3589</v>
      </c>
      <c r="U4445" s="24" t="s">
        <v>16</v>
      </c>
      <c r="V4445" s="23">
        <v>135</v>
      </c>
      <c r="W4445" s="25">
        <v>0</v>
      </c>
      <c r="X4445" s="25">
        <v>0</v>
      </c>
      <c r="Y4445" s="25">
        <v>0</v>
      </c>
      <c r="Z4445" s="25">
        <v>0</v>
      </c>
      <c r="AA4445" s="25">
        <v>1337210</v>
      </c>
      <c r="AB4445" s="25">
        <v>1055977.3700000001</v>
      </c>
      <c r="AC4445" s="26">
        <v>45152.505756550927</v>
      </c>
      <c r="AD4445" s="27">
        <f>ROW()</f>
        <v>4445</v>
      </c>
      <c r="AE4445" s="27">
        <f>1</f>
        <v>1</v>
      </c>
      <c r="AF4445" s="27">
        <f>SUBTOTAL(109,Tbl_NGF_Data[[#This Row],[Counter]])</f>
        <v>1</v>
      </c>
    </row>
    <row r="4446" spans="2:32" ht="45" x14ac:dyDescent="0.25">
      <c r="B4446" s="21" t="s">
        <v>512</v>
      </c>
      <c r="C4446" s="22" t="s">
        <v>3147</v>
      </c>
      <c r="D4446" s="23">
        <v>9</v>
      </c>
      <c r="E4446" s="22" t="s">
        <v>512</v>
      </c>
      <c r="F4446" s="23">
        <v>9</v>
      </c>
      <c r="G4446" s="22" t="s">
        <v>3147</v>
      </c>
      <c r="H4446" s="22" t="s">
        <v>1327</v>
      </c>
      <c r="I4446" s="23">
        <v>1</v>
      </c>
      <c r="J4446" s="23">
        <v>765</v>
      </c>
      <c r="K4446" s="23" t="s">
        <v>3492</v>
      </c>
      <c r="L4446" s="22" t="s">
        <v>3493</v>
      </c>
      <c r="M4446" s="21" t="s">
        <v>611</v>
      </c>
      <c r="N4446" s="23" t="s">
        <v>1166</v>
      </c>
      <c r="O4446" s="22" t="s">
        <v>1167</v>
      </c>
      <c r="P4446" s="22" t="s">
        <v>1168</v>
      </c>
      <c r="Q4446" s="23" t="s">
        <v>3587</v>
      </c>
      <c r="R4446" s="22" t="s">
        <v>3588</v>
      </c>
      <c r="S4446" s="21" t="s">
        <v>638</v>
      </c>
      <c r="T4446" s="23" t="s">
        <v>3589</v>
      </c>
      <c r="U4446" s="24" t="s">
        <v>17</v>
      </c>
      <c r="V4446" s="23">
        <v>200</v>
      </c>
      <c r="W4446" s="25">
        <v>0</v>
      </c>
      <c r="X4446" s="25">
        <v>0</v>
      </c>
      <c r="Y4446" s="25">
        <v>0</v>
      </c>
      <c r="Z4446" s="25">
        <v>0</v>
      </c>
      <c r="AA4446" s="25">
        <v>281232.63</v>
      </c>
      <c r="AB4446" s="25">
        <v>1054047.98</v>
      </c>
      <c r="AC4446" s="26">
        <v>45152.505756550927</v>
      </c>
      <c r="AD4446" s="27">
        <f>ROW()</f>
        <v>4446</v>
      </c>
      <c r="AE4446" s="27">
        <f>1</f>
        <v>1</v>
      </c>
      <c r="AF4446" s="27">
        <f>SUBTOTAL(109,Tbl_NGF_Data[[#This Row],[Counter]])</f>
        <v>1</v>
      </c>
    </row>
    <row r="4447" spans="2:32" ht="45" x14ac:dyDescent="0.25">
      <c r="B4447" s="21" t="s">
        <v>512</v>
      </c>
      <c r="C4447" s="22" t="s">
        <v>3147</v>
      </c>
      <c r="D4447" s="23">
        <v>9</v>
      </c>
      <c r="E4447" s="22" t="s">
        <v>512</v>
      </c>
      <c r="F4447" s="23">
        <v>9</v>
      </c>
      <c r="G4447" s="22" t="s">
        <v>3147</v>
      </c>
      <c r="H4447" s="22" t="s">
        <v>1327</v>
      </c>
      <c r="I4447" s="23">
        <v>1</v>
      </c>
      <c r="J4447" s="23">
        <v>765</v>
      </c>
      <c r="K4447" s="23" t="s">
        <v>3492</v>
      </c>
      <c r="L4447" s="22" t="s">
        <v>3493</v>
      </c>
      <c r="M4447" s="21" t="s">
        <v>611</v>
      </c>
      <c r="N4447" s="23" t="s">
        <v>1166</v>
      </c>
      <c r="O4447" s="22" t="s">
        <v>1167</v>
      </c>
      <c r="P4447" s="22" t="s">
        <v>1168</v>
      </c>
      <c r="Q4447" s="23" t="s">
        <v>3587</v>
      </c>
      <c r="R4447" s="22" t="s">
        <v>3588</v>
      </c>
      <c r="S4447" s="21" t="s">
        <v>638</v>
      </c>
      <c r="T4447" s="23" t="s">
        <v>3589</v>
      </c>
      <c r="U4447" s="24" t="s">
        <v>18</v>
      </c>
      <c r="V4447" s="23">
        <v>220</v>
      </c>
      <c r="W4447" s="25">
        <v>0</v>
      </c>
      <c r="X4447" s="25">
        <v>0</v>
      </c>
      <c r="Y4447" s="25">
        <v>0</v>
      </c>
      <c r="Z4447" s="25">
        <v>0</v>
      </c>
      <c r="AA4447" s="25">
        <v>1055977.3700000001</v>
      </c>
      <c r="AB4447" s="25">
        <v>1929.3900000001304</v>
      </c>
      <c r="AC4447" s="26">
        <v>45152.505756550927</v>
      </c>
      <c r="AD4447" s="27">
        <f>ROW()</f>
        <v>4447</v>
      </c>
      <c r="AE4447" s="27">
        <f>1</f>
        <v>1</v>
      </c>
      <c r="AF4447" s="27">
        <f>SUBTOTAL(109,Tbl_NGF_Data[[#This Row],[Counter]])</f>
        <v>1</v>
      </c>
    </row>
    <row r="4448" spans="2:32" ht="45" x14ac:dyDescent="0.25">
      <c r="B4448" s="21" t="s">
        <v>512</v>
      </c>
      <c r="C4448" s="22" t="s">
        <v>3147</v>
      </c>
      <c r="D4448" s="23">
        <v>9</v>
      </c>
      <c r="E4448" s="22" t="s">
        <v>512</v>
      </c>
      <c r="F4448" s="23">
        <v>9</v>
      </c>
      <c r="G4448" s="22" t="s">
        <v>3147</v>
      </c>
      <c r="H4448" s="22" t="s">
        <v>1327</v>
      </c>
      <c r="I4448" s="23">
        <v>1</v>
      </c>
      <c r="J4448" s="23">
        <v>765</v>
      </c>
      <c r="K4448" s="23" t="s">
        <v>3492</v>
      </c>
      <c r="L4448" s="22" t="s">
        <v>3493</v>
      </c>
      <c r="M4448" s="21" t="s">
        <v>611</v>
      </c>
      <c r="N4448" s="23" t="s">
        <v>1166</v>
      </c>
      <c r="O4448" s="22" t="s">
        <v>1167</v>
      </c>
      <c r="P4448" s="22" t="s">
        <v>1168</v>
      </c>
      <c r="Q4448" s="23" t="s">
        <v>3587</v>
      </c>
      <c r="R4448" s="22" t="s">
        <v>3588</v>
      </c>
      <c r="S4448" s="21" t="s">
        <v>638</v>
      </c>
      <c r="T4448" s="23" t="s">
        <v>3589</v>
      </c>
      <c r="U4448" s="24" t="s">
        <v>19</v>
      </c>
      <c r="V4448" s="23">
        <v>500</v>
      </c>
      <c r="W4448" s="25">
        <v>0</v>
      </c>
      <c r="X4448" s="25">
        <v>0</v>
      </c>
      <c r="Y4448" s="25">
        <v>0</v>
      </c>
      <c r="Z4448" s="25">
        <v>0</v>
      </c>
      <c r="AA4448" s="25">
        <v>281232.63</v>
      </c>
      <c r="AB4448" s="25">
        <v>1055977.3700000001</v>
      </c>
      <c r="AC4448" s="26">
        <v>45152.505756550927</v>
      </c>
      <c r="AD4448" s="27">
        <f>ROW()</f>
        <v>4448</v>
      </c>
      <c r="AE4448" s="27">
        <f>1</f>
        <v>1</v>
      </c>
      <c r="AF4448" s="27">
        <f>SUBTOTAL(109,Tbl_NGF_Data[[#This Row],[Counter]])</f>
        <v>1</v>
      </c>
    </row>
    <row r="4449" spans="2:32" ht="60" x14ac:dyDescent="0.25">
      <c r="B4449" s="21" t="s">
        <v>512</v>
      </c>
      <c r="C4449" s="22" t="s">
        <v>3147</v>
      </c>
      <c r="D4449" s="23">
        <v>9</v>
      </c>
      <c r="E4449" s="22" t="s">
        <v>512</v>
      </c>
      <c r="F4449" s="23">
        <v>9</v>
      </c>
      <c r="G4449" s="22" t="s">
        <v>3147</v>
      </c>
      <c r="H4449" s="22" t="s">
        <v>1327</v>
      </c>
      <c r="I4449" s="23">
        <v>1</v>
      </c>
      <c r="J4449" s="23">
        <v>765</v>
      </c>
      <c r="K4449" s="23" t="s">
        <v>3492</v>
      </c>
      <c r="L4449" s="22" t="s">
        <v>3493</v>
      </c>
      <c r="M4449" s="21" t="s">
        <v>611</v>
      </c>
      <c r="N4449" s="23" t="s">
        <v>1166</v>
      </c>
      <c r="O4449" s="22" t="s">
        <v>1167</v>
      </c>
      <c r="P4449" s="22" t="s">
        <v>1168</v>
      </c>
      <c r="Q4449" s="23" t="s">
        <v>3590</v>
      </c>
      <c r="R4449" s="22" t="s">
        <v>3591</v>
      </c>
      <c r="S4449" s="21" t="s">
        <v>639</v>
      </c>
      <c r="T4449" s="23" t="s">
        <v>3592</v>
      </c>
      <c r="U4449" s="24" t="s">
        <v>16</v>
      </c>
      <c r="V4449" s="23">
        <v>135</v>
      </c>
      <c r="W4449" s="25">
        <v>0</v>
      </c>
      <c r="X4449" s="25">
        <v>0</v>
      </c>
      <c r="Y4449" s="25">
        <v>0</v>
      </c>
      <c r="Z4449" s="25">
        <v>0</v>
      </c>
      <c r="AA4449" s="25">
        <v>0</v>
      </c>
      <c r="AB4449" s="25">
        <v>1122000</v>
      </c>
      <c r="AC4449" s="26">
        <v>45152.505756550927</v>
      </c>
      <c r="AD4449" s="27">
        <f>ROW()</f>
        <v>4449</v>
      </c>
      <c r="AE4449" s="27">
        <f>1</f>
        <v>1</v>
      </c>
      <c r="AF4449" s="27">
        <f>SUBTOTAL(109,Tbl_NGF_Data[[#This Row],[Counter]])</f>
        <v>1</v>
      </c>
    </row>
    <row r="4450" spans="2:32" ht="60" x14ac:dyDescent="0.25">
      <c r="B4450" s="21" t="s">
        <v>512</v>
      </c>
      <c r="C4450" s="22" t="s">
        <v>3147</v>
      </c>
      <c r="D4450" s="23">
        <v>9</v>
      </c>
      <c r="E4450" s="22" t="s">
        <v>512</v>
      </c>
      <c r="F4450" s="23">
        <v>9</v>
      </c>
      <c r="G4450" s="22" t="s">
        <v>3147</v>
      </c>
      <c r="H4450" s="22" t="s">
        <v>1327</v>
      </c>
      <c r="I4450" s="23">
        <v>1</v>
      </c>
      <c r="J4450" s="23">
        <v>765</v>
      </c>
      <c r="K4450" s="23" t="s">
        <v>3492</v>
      </c>
      <c r="L4450" s="22" t="s">
        <v>3493</v>
      </c>
      <c r="M4450" s="21" t="s">
        <v>611</v>
      </c>
      <c r="N4450" s="23" t="s">
        <v>1166</v>
      </c>
      <c r="O4450" s="22" t="s">
        <v>1167</v>
      </c>
      <c r="P4450" s="22" t="s">
        <v>1168</v>
      </c>
      <c r="Q4450" s="23" t="s">
        <v>3590</v>
      </c>
      <c r="R4450" s="22" t="s">
        <v>3591</v>
      </c>
      <c r="S4450" s="21" t="s">
        <v>639</v>
      </c>
      <c r="T4450" s="23" t="s">
        <v>3592</v>
      </c>
      <c r="U4450" s="24" t="s">
        <v>18</v>
      </c>
      <c r="V4450" s="23">
        <v>220</v>
      </c>
      <c r="W4450" s="25">
        <v>0</v>
      </c>
      <c r="X4450" s="25">
        <v>0</v>
      </c>
      <c r="Y4450" s="25">
        <v>0</v>
      </c>
      <c r="Z4450" s="25">
        <v>0</v>
      </c>
      <c r="AA4450" s="25">
        <v>0</v>
      </c>
      <c r="AB4450" s="25">
        <v>1122000</v>
      </c>
      <c r="AC4450" s="26">
        <v>45152.505756550927</v>
      </c>
      <c r="AD4450" s="27">
        <f>ROW()</f>
        <v>4450</v>
      </c>
      <c r="AE4450" s="27">
        <f>1</f>
        <v>1</v>
      </c>
      <c r="AF4450" s="27">
        <f>SUBTOTAL(109,Tbl_NGF_Data[[#This Row],[Counter]])</f>
        <v>1</v>
      </c>
    </row>
    <row r="4451" spans="2:32" ht="45" x14ac:dyDescent="0.25">
      <c r="B4451" s="21" t="s">
        <v>512</v>
      </c>
      <c r="C4451" s="22" t="s">
        <v>3147</v>
      </c>
      <c r="D4451" s="23">
        <v>9</v>
      </c>
      <c r="E4451" s="22" t="s">
        <v>512</v>
      </c>
      <c r="F4451" s="23">
        <v>9</v>
      </c>
      <c r="G4451" s="22" t="s">
        <v>3147</v>
      </c>
      <c r="H4451" s="22" t="s">
        <v>1327</v>
      </c>
      <c r="I4451" s="23">
        <v>1</v>
      </c>
      <c r="J4451" s="23">
        <v>852</v>
      </c>
      <c r="K4451" s="23" t="s">
        <v>3593</v>
      </c>
      <c r="L4451" s="22" t="s">
        <v>3594</v>
      </c>
      <c r="M4451" s="21" t="s">
        <v>646</v>
      </c>
      <c r="N4451" s="23" t="s">
        <v>1186</v>
      </c>
      <c r="O4451" s="22" t="s">
        <v>1187</v>
      </c>
      <c r="P4451" s="22" t="s">
        <v>1188</v>
      </c>
      <c r="Q4451" s="23" t="s">
        <v>3595</v>
      </c>
      <c r="R4451" s="22" t="s">
        <v>3596</v>
      </c>
      <c r="S4451" s="21" t="s">
        <v>647</v>
      </c>
      <c r="T4451" s="23" t="s">
        <v>3597</v>
      </c>
      <c r="U4451" s="24" t="s">
        <v>15</v>
      </c>
      <c r="V4451" s="23">
        <v>100</v>
      </c>
      <c r="W4451" s="25">
        <v>15613406.850000001</v>
      </c>
      <c r="X4451" s="25">
        <v>16708155.039999999</v>
      </c>
      <c r="Y4451" s="25">
        <v>17987110.950000003</v>
      </c>
      <c r="Z4451" s="25">
        <v>20913599.199999999</v>
      </c>
      <c r="AA4451" s="25">
        <v>24532383.890000001</v>
      </c>
      <c r="AB4451" s="25">
        <v>25321375.399999999</v>
      </c>
      <c r="AC4451" s="26">
        <v>45152.505756550927</v>
      </c>
      <c r="AD4451" s="27">
        <f>ROW()</f>
        <v>4451</v>
      </c>
      <c r="AE4451" s="27">
        <f>1</f>
        <v>1</v>
      </c>
      <c r="AF4451" s="27">
        <f>SUBTOTAL(109,Tbl_NGF_Data[[#This Row],[Counter]])</f>
        <v>1</v>
      </c>
    </row>
    <row r="4452" spans="2:32" ht="45" x14ac:dyDescent="0.25">
      <c r="B4452" s="21" t="s">
        <v>512</v>
      </c>
      <c r="C4452" s="22" t="s">
        <v>3147</v>
      </c>
      <c r="D4452" s="23">
        <v>9</v>
      </c>
      <c r="E4452" s="22" t="s">
        <v>512</v>
      </c>
      <c r="F4452" s="23">
        <v>9</v>
      </c>
      <c r="G4452" s="22" t="s">
        <v>3147</v>
      </c>
      <c r="H4452" s="22" t="s">
        <v>1327</v>
      </c>
      <c r="I4452" s="23">
        <v>1</v>
      </c>
      <c r="J4452" s="23">
        <v>852</v>
      </c>
      <c r="K4452" s="23" t="s">
        <v>3593</v>
      </c>
      <c r="L4452" s="22" t="s">
        <v>3594</v>
      </c>
      <c r="M4452" s="21" t="s">
        <v>646</v>
      </c>
      <c r="N4452" s="23" t="s">
        <v>1186</v>
      </c>
      <c r="O4452" s="22" t="s">
        <v>1187</v>
      </c>
      <c r="P4452" s="22" t="s">
        <v>1188</v>
      </c>
      <c r="Q4452" s="23" t="s">
        <v>3595</v>
      </c>
      <c r="R4452" s="22" t="s">
        <v>3596</v>
      </c>
      <c r="S4452" s="21" t="s">
        <v>647</v>
      </c>
      <c r="T4452" s="23" t="s">
        <v>3597</v>
      </c>
      <c r="U4452" s="24" t="s">
        <v>16</v>
      </c>
      <c r="V4452" s="23">
        <v>135</v>
      </c>
      <c r="W4452" s="25">
        <v>9327905</v>
      </c>
      <c r="X4452" s="25">
        <v>10677905</v>
      </c>
      <c r="Y4452" s="25">
        <v>10252905</v>
      </c>
      <c r="Z4452" s="25">
        <v>9777905</v>
      </c>
      <c r="AA4452" s="25">
        <v>9327905</v>
      </c>
      <c r="AB4452" s="25">
        <v>11341966</v>
      </c>
      <c r="AC4452" s="26">
        <v>45152.505756550927</v>
      </c>
      <c r="AD4452" s="27">
        <f>ROW()</f>
        <v>4452</v>
      </c>
      <c r="AE4452" s="27">
        <f>1</f>
        <v>1</v>
      </c>
      <c r="AF4452" s="27">
        <f>SUBTOTAL(109,Tbl_NGF_Data[[#This Row],[Counter]])</f>
        <v>1</v>
      </c>
    </row>
    <row r="4453" spans="2:32" ht="45" x14ac:dyDescent="0.25">
      <c r="B4453" s="21" t="s">
        <v>512</v>
      </c>
      <c r="C4453" s="22" t="s">
        <v>3147</v>
      </c>
      <c r="D4453" s="23">
        <v>9</v>
      </c>
      <c r="E4453" s="22" t="s">
        <v>512</v>
      </c>
      <c r="F4453" s="23">
        <v>9</v>
      </c>
      <c r="G4453" s="22" t="s">
        <v>3147</v>
      </c>
      <c r="H4453" s="22" t="s">
        <v>1327</v>
      </c>
      <c r="I4453" s="23">
        <v>1</v>
      </c>
      <c r="J4453" s="23">
        <v>852</v>
      </c>
      <c r="K4453" s="23" t="s">
        <v>3593</v>
      </c>
      <c r="L4453" s="22" t="s">
        <v>3594</v>
      </c>
      <c r="M4453" s="21" t="s">
        <v>646</v>
      </c>
      <c r="N4453" s="23" t="s">
        <v>1186</v>
      </c>
      <c r="O4453" s="22" t="s">
        <v>1187</v>
      </c>
      <c r="P4453" s="22" t="s">
        <v>1188</v>
      </c>
      <c r="Q4453" s="23" t="s">
        <v>3595</v>
      </c>
      <c r="R4453" s="22" t="s">
        <v>3596</v>
      </c>
      <c r="S4453" s="21" t="s">
        <v>647</v>
      </c>
      <c r="T4453" s="23" t="s">
        <v>3597</v>
      </c>
      <c r="U4453" s="24" t="s">
        <v>17</v>
      </c>
      <c r="V4453" s="23">
        <v>200</v>
      </c>
      <c r="W4453" s="25">
        <v>9327780.9100000057</v>
      </c>
      <c r="X4453" s="25">
        <v>10677089.380000001</v>
      </c>
      <c r="Y4453" s="25">
        <v>10063773.369999994</v>
      </c>
      <c r="Z4453" s="25">
        <v>9656268.3899999987</v>
      </c>
      <c r="AA4453" s="25">
        <v>9276091.9900000002</v>
      </c>
      <c r="AB4453" s="25">
        <v>11280765.260000005</v>
      </c>
      <c r="AC4453" s="26">
        <v>45152.505756550927</v>
      </c>
      <c r="AD4453" s="27">
        <f>ROW()</f>
        <v>4453</v>
      </c>
      <c r="AE4453" s="27">
        <f>1</f>
        <v>1</v>
      </c>
      <c r="AF4453" s="27">
        <f>SUBTOTAL(109,Tbl_NGF_Data[[#This Row],[Counter]])</f>
        <v>1</v>
      </c>
    </row>
    <row r="4454" spans="2:32" ht="45" x14ac:dyDescent="0.25">
      <c r="B4454" s="21" t="s">
        <v>512</v>
      </c>
      <c r="C4454" s="22" t="s">
        <v>3147</v>
      </c>
      <c r="D4454" s="23">
        <v>9</v>
      </c>
      <c r="E4454" s="22" t="s">
        <v>512</v>
      </c>
      <c r="F4454" s="23">
        <v>9</v>
      </c>
      <c r="G4454" s="22" t="s">
        <v>3147</v>
      </c>
      <c r="H4454" s="22" t="s">
        <v>1327</v>
      </c>
      <c r="I4454" s="23">
        <v>1</v>
      </c>
      <c r="J4454" s="23">
        <v>852</v>
      </c>
      <c r="K4454" s="23" t="s">
        <v>3593</v>
      </c>
      <c r="L4454" s="22" t="s">
        <v>3594</v>
      </c>
      <c r="M4454" s="21" t="s">
        <v>646</v>
      </c>
      <c r="N4454" s="23" t="s">
        <v>1186</v>
      </c>
      <c r="O4454" s="22" t="s">
        <v>1187</v>
      </c>
      <c r="P4454" s="22" t="s">
        <v>1188</v>
      </c>
      <c r="Q4454" s="23" t="s">
        <v>3595</v>
      </c>
      <c r="R4454" s="22" t="s">
        <v>3596</v>
      </c>
      <c r="S4454" s="21" t="s">
        <v>647</v>
      </c>
      <c r="T4454" s="23" t="s">
        <v>3597</v>
      </c>
      <c r="U4454" s="24" t="s">
        <v>18</v>
      </c>
      <c r="V4454" s="23">
        <v>220</v>
      </c>
      <c r="W4454" s="25">
        <v>124.08999999426305</v>
      </c>
      <c r="X4454" s="25">
        <v>815.61999999918044</v>
      </c>
      <c r="Y4454" s="25">
        <v>189131.63000000641</v>
      </c>
      <c r="Z4454" s="25">
        <v>121636.61000000127</v>
      </c>
      <c r="AA4454" s="25">
        <v>51813.009999999776</v>
      </c>
      <c r="AB4454" s="25">
        <v>61200.739999994636</v>
      </c>
      <c r="AC4454" s="26">
        <v>45152.505756550927</v>
      </c>
      <c r="AD4454" s="27">
        <f>ROW()</f>
        <v>4454</v>
      </c>
      <c r="AE4454" s="27">
        <f>1</f>
        <v>1</v>
      </c>
      <c r="AF4454" s="27">
        <f>SUBTOTAL(109,Tbl_NGF_Data[[#This Row],[Counter]])</f>
        <v>1</v>
      </c>
    </row>
    <row r="4455" spans="2:32" ht="45" x14ac:dyDescent="0.25">
      <c r="B4455" s="21" t="s">
        <v>512</v>
      </c>
      <c r="C4455" s="22" t="s">
        <v>3147</v>
      </c>
      <c r="D4455" s="23">
        <v>9</v>
      </c>
      <c r="E4455" s="22" t="s">
        <v>512</v>
      </c>
      <c r="F4455" s="23">
        <v>9</v>
      </c>
      <c r="G4455" s="22" t="s">
        <v>3147</v>
      </c>
      <c r="H4455" s="22" t="s">
        <v>1327</v>
      </c>
      <c r="I4455" s="23">
        <v>1</v>
      </c>
      <c r="J4455" s="23">
        <v>852</v>
      </c>
      <c r="K4455" s="23" t="s">
        <v>3593</v>
      </c>
      <c r="L4455" s="22" t="s">
        <v>3594</v>
      </c>
      <c r="M4455" s="21" t="s">
        <v>646</v>
      </c>
      <c r="N4455" s="23" t="s">
        <v>1186</v>
      </c>
      <c r="O4455" s="22" t="s">
        <v>1187</v>
      </c>
      <c r="P4455" s="22" t="s">
        <v>1188</v>
      </c>
      <c r="Q4455" s="23" t="s">
        <v>3595</v>
      </c>
      <c r="R4455" s="22" t="s">
        <v>3596</v>
      </c>
      <c r="S4455" s="21" t="s">
        <v>647</v>
      </c>
      <c r="T4455" s="23" t="s">
        <v>3597</v>
      </c>
      <c r="U4455" s="24" t="s">
        <v>19</v>
      </c>
      <c r="V4455" s="23">
        <v>500</v>
      </c>
      <c r="W4455" s="25">
        <v>12513846.310000001</v>
      </c>
      <c r="X4455" s="25">
        <v>11855056.57</v>
      </c>
      <c r="Y4455" s="25">
        <v>11425949.280000001</v>
      </c>
      <c r="Z4455" s="25">
        <v>12648158.640000001</v>
      </c>
      <c r="AA4455" s="25">
        <v>12960278.680000002</v>
      </c>
      <c r="AB4455" s="25">
        <v>12135811.770000001</v>
      </c>
      <c r="AC4455" s="26">
        <v>45152.505756550927</v>
      </c>
      <c r="AD4455" s="27">
        <f>ROW()</f>
        <v>4455</v>
      </c>
      <c r="AE4455" s="27">
        <f>1</f>
        <v>1</v>
      </c>
      <c r="AF4455" s="27">
        <f>SUBTOTAL(109,Tbl_NGF_Data[[#This Row],[Counter]])</f>
        <v>1</v>
      </c>
    </row>
    <row r="4456" spans="2:32" ht="45" x14ac:dyDescent="0.25">
      <c r="B4456" s="21" t="s">
        <v>512</v>
      </c>
      <c r="C4456" s="22" t="s">
        <v>3147</v>
      </c>
      <c r="D4456" s="23">
        <v>9</v>
      </c>
      <c r="E4456" s="22" t="s">
        <v>512</v>
      </c>
      <c r="F4456" s="23">
        <v>9</v>
      </c>
      <c r="G4456" s="22" t="s">
        <v>3147</v>
      </c>
      <c r="H4456" s="22" t="s">
        <v>1327</v>
      </c>
      <c r="I4456" s="23">
        <v>1</v>
      </c>
      <c r="J4456" s="23">
        <v>852</v>
      </c>
      <c r="K4456" s="23" t="s">
        <v>3593</v>
      </c>
      <c r="L4456" s="22" t="s">
        <v>3594</v>
      </c>
      <c r="M4456" s="21" t="s">
        <v>646</v>
      </c>
      <c r="N4456" s="23" t="s">
        <v>1131</v>
      </c>
      <c r="O4456" s="22" t="s">
        <v>1132</v>
      </c>
      <c r="P4456" s="22" t="s">
        <v>1133</v>
      </c>
      <c r="Q4456" s="23" t="s">
        <v>3598</v>
      </c>
      <c r="R4456" s="22" t="s">
        <v>3599</v>
      </c>
      <c r="S4456" s="21" t="s">
        <v>648</v>
      </c>
      <c r="T4456" s="23" t="s">
        <v>3600</v>
      </c>
      <c r="U4456" s="24" t="s">
        <v>15</v>
      </c>
      <c r="V4456" s="23">
        <v>100</v>
      </c>
      <c r="W4456" s="25">
        <v>0</v>
      </c>
      <c r="X4456" s="25">
        <v>10000</v>
      </c>
      <c r="Y4456" s="25">
        <v>0</v>
      </c>
      <c r="Z4456" s="25">
        <v>0</v>
      </c>
      <c r="AA4456" s="25">
        <v>0</v>
      </c>
      <c r="AB4456" s="25">
        <v>0</v>
      </c>
      <c r="AC4456" s="26">
        <v>45152.505756550927</v>
      </c>
      <c r="AD4456" s="27">
        <f>ROW()</f>
        <v>4456</v>
      </c>
      <c r="AE4456" s="27">
        <f>1</f>
        <v>1</v>
      </c>
      <c r="AF4456" s="27">
        <f>SUBTOTAL(109,Tbl_NGF_Data[[#This Row],[Counter]])</f>
        <v>1</v>
      </c>
    </row>
    <row r="4457" spans="2:32" ht="45" x14ac:dyDescent="0.25">
      <c r="B4457" s="21" t="s">
        <v>512</v>
      </c>
      <c r="C4457" s="22" t="s">
        <v>3147</v>
      </c>
      <c r="D4457" s="23">
        <v>9</v>
      </c>
      <c r="E4457" s="22" t="s">
        <v>512</v>
      </c>
      <c r="F4457" s="23">
        <v>9</v>
      </c>
      <c r="G4457" s="22" t="s">
        <v>3147</v>
      </c>
      <c r="H4457" s="22" t="s">
        <v>1327</v>
      </c>
      <c r="I4457" s="23">
        <v>1</v>
      </c>
      <c r="J4457" s="23">
        <v>852</v>
      </c>
      <c r="K4457" s="23" t="s">
        <v>3593</v>
      </c>
      <c r="L4457" s="22" t="s">
        <v>3594</v>
      </c>
      <c r="M4457" s="21" t="s">
        <v>646</v>
      </c>
      <c r="N4457" s="23" t="s">
        <v>1131</v>
      </c>
      <c r="O4457" s="22" t="s">
        <v>1132</v>
      </c>
      <c r="P4457" s="22" t="s">
        <v>1133</v>
      </c>
      <c r="Q4457" s="23" t="s">
        <v>3598</v>
      </c>
      <c r="R4457" s="22" t="s">
        <v>3599</v>
      </c>
      <c r="S4457" s="21" t="s">
        <v>648</v>
      </c>
      <c r="T4457" s="23" t="s">
        <v>3600</v>
      </c>
      <c r="U4457" s="24" t="s">
        <v>16</v>
      </c>
      <c r="V4457" s="23">
        <v>135</v>
      </c>
      <c r="W4457" s="25">
        <v>10000</v>
      </c>
      <c r="X4457" s="25">
        <v>12000</v>
      </c>
      <c r="Y4457" s="25">
        <v>53133</v>
      </c>
      <c r="Z4457" s="25">
        <v>135000</v>
      </c>
      <c r="AA4457" s="25">
        <v>93500</v>
      </c>
      <c r="AB4457" s="25">
        <v>320946</v>
      </c>
      <c r="AC4457" s="26">
        <v>45152.505756550927</v>
      </c>
      <c r="AD4457" s="27">
        <f>ROW()</f>
        <v>4457</v>
      </c>
      <c r="AE4457" s="27">
        <f>1</f>
        <v>1</v>
      </c>
      <c r="AF4457" s="27">
        <f>SUBTOTAL(109,Tbl_NGF_Data[[#This Row],[Counter]])</f>
        <v>1</v>
      </c>
    </row>
    <row r="4458" spans="2:32" ht="45" x14ac:dyDescent="0.25">
      <c r="B4458" s="21" t="s">
        <v>512</v>
      </c>
      <c r="C4458" s="22" t="s">
        <v>3147</v>
      </c>
      <c r="D4458" s="23">
        <v>9</v>
      </c>
      <c r="E4458" s="22" t="s">
        <v>512</v>
      </c>
      <c r="F4458" s="23">
        <v>9</v>
      </c>
      <c r="G4458" s="22" t="s">
        <v>3147</v>
      </c>
      <c r="H4458" s="22" t="s">
        <v>1327</v>
      </c>
      <c r="I4458" s="23">
        <v>1</v>
      </c>
      <c r="J4458" s="23">
        <v>852</v>
      </c>
      <c r="K4458" s="23" t="s">
        <v>3593</v>
      </c>
      <c r="L4458" s="22" t="s">
        <v>3594</v>
      </c>
      <c r="M4458" s="21" t="s">
        <v>646</v>
      </c>
      <c r="N4458" s="23" t="s">
        <v>1131</v>
      </c>
      <c r="O4458" s="22" t="s">
        <v>1132</v>
      </c>
      <c r="P4458" s="22" t="s">
        <v>1133</v>
      </c>
      <c r="Q4458" s="23" t="s">
        <v>3598</v>
      </c>
      <c r="R4458" s="22" t="s">
        <v>3599</v>
      </c>
      <c r="S4458" s="21" t="s">
        <v>648</v>
      </c>
      <c r="T4458" s="23" t="s">
        <v>3600</v>
      </c>
      <c r="U4458" s="24" t="s">
        <v>17</v>
      </c>
      <c r="V4458" s="23">
        <v>200</v>
      </c>
      <c r="W4458" s="25">
        <v>10000</v>
      </c>
      <c r="X4458" s="25">
        <v>12000</v>
      </c>
      <c r="Y4458" s="25">
        <v>48132.160000000003</v>
      </c>
      <c r="Z4458" s="25">
        <v>128135.77</v>
      </c>
      <c r="AA4458" s="25">
        <v>86317.06</v>
      </c>
      <c r="AB4458" s="25">
        <v>315614</v>
      </c>
      <c r="AC4458" s="26">
        <v>45152.505756550927</v>
      </c>
      <c r="AD4458" s="27">
        <f>ROW()</f>
        <v>4458</v>
      </c>
      <c r="AE4458" s="27">
        <f>1</f>
        <v>1</v>
      </c>
      <c r="AF4458" s="27">
        <f>SUBTOTAL(109,Tbl_NGF_Data[[#This Row],[Counter]])</f>
        <v>1</v>
      </c>
    </row>
    <row r="4459" spans="2:32" ht="45" x14ac:dyDescent="0.25">
      <c r="B4459" s="21" t="s">
        <v>512</v>
      </c>
      <c r="C4459" s="22" t="s">
        <v>3147</v>
      </c>
      <c r="D4459" s="23">
        <v>9</v>
      </c>
      <c r="E4459" s="22" t="s">
        <v>512</v>
      </c>
      <c r="F4459" s="23">
        <v>9</v>
      </c>
      <c r="G4459" s="22" t="s">
        <v>3147</v>
      </c>
      <c r="H4459" s="22" t="s">
        <v>1327</v>
      </c>
      <c r="I4459" s="23">
        <v>1</v>
      </c>
      <c r="J4459" s="23">
        <v>852</v>
      </c>
      <c r="K4459" s="23" t="s">
        <v>3593</v>
      </c>
      <c r="L4459" s="22" t="s">
        <v>3594</v>
      </c>
      <c r="M4459" s="21" t="s">
        <v>646</v>
      </c>
      <c r="N4459" s="23" t="s">
        <v>1131</v>
      </c>
      <c r="O4459" s="22" t="s">
        <v>1132</v>
      </c>
      <c r="P4459" s="22" t="s">
        <v>1133</v>
      </c>
      <c r="Q4459" s="23" t="s">
        <v>3598</v>
      </c>
      <c r="R4459" s="22" t="s">
        <v>3599</v>
      </c>
      <c r="S4459" s="21" t="s">
        <v>648</v>
      </c>
      <c r="T4459" s="23" t="s">
        <v>3600</v>
      </c>
      <c r="U4459" s="24" t="s">
        <v>18</v>
      </c>
      <c r="V4459" s="23">
        <v>220</v>
      </c>
      <c r="W4459" s="25">
        <v>0</v>
      </c>
      <c r="X4459" s="25">
        <v>0</v>
      </c>
      <c r="Y4459" s="25">
        <v>5000.8399999999965</v>
      </c>
      <c r="Z4459" s="25">
        <v>6864.2299999999959</v>
      </c>
      <c r="AA4459" s="25">
        <v>7182.9400000000023</v>
      </c>
      <c r="AB4459" s="25">
        <v>5332</v>
      </c>
      <c r="AC4459" s="26">
        <v>45152.505756550927</v>
      </c>
      <c r="AD4459" s="27">
        <f>ROW()</f>
        <v>4459</v>
      </c>
      <c r="AE4459" s="27">
        <f>1</f>
        <v>1</v>
      </c>
      <c r="AF4459" s="27">
        <f>SUBTOTAL(109,Tbl_NGF_Data[[#This Row],[Counter]])</f>
        <v>1</v>
      </c>
    </row>
    <row r="4460" spans="2:32" ht="45" x14ac:dyDescent="0.25">
      <c r="B4460" s="21" t="s">
        <v>512</v>
      </c>
      <c r="C4460" s="22" t="s">
        <v>3147</v>
      </c>
      <c r="D4460" s="23">
        <v>9</v>
      </c>
      <c r="E4460" s="22" t="s">
        <v>512</v>
      </c>
      <c r="F4460" s="23">
        <v>9</v>
      </c>
      <c r="G4460" s="22" t="s">
        <v>3147</v>
      </c>
      <c r="H4460" s="22" t="s">
        <v>1327</v>
      </c>
      <c r="I4460" s="23">
        <v>1</v>
      </c>
      <c r="J4460" s="23">
        <v>852</v>
      </c>
      <c r="K4460" s="23" t="s">
        <v>3593</v>
      </c>
      <c r="L4460" s="22" t="s">
        <v>3594</v>
      </c>
      <c r="M4460" s="21" t="s">
        <v>646</v>
      </c>
      <c r="N4460" s="23" t="s">
        <v>1166</v>
      </c>
      <c r="O4460" s="22" t="s">
        <v>1167</v>
      </c>
      <c r="P4460" s="22" t="s">
        <v>1168</v>
      </c>
      <c r="Q4460" s="23" t="s">
        <v>3383</v>
      </c>
      <c r="R4460" s="22" t="s">
        <v>3384</v>
      </c>
      <c r="S4460" s="21" t="s">
        <v>607</v>
      </c>
      <c r="T4460" s="23" t="s">
        <v>3601</v>
      </c>
      <c r="U4460" s="24" t="s">
        <v>16</v>
      </c>
      <c r="V4460" s="23">
        <v>135</v>
      </c>
      <c r="W4460" s="25">
        <v>0</v>
      </c>
      <c r="X4460" s="25">
        <v>0</v>
      </c>
      <c r="Y4460" s="25">
        <v>0</v>
      </c>
      <c r="Z4460" s="25">
        <v>0</v>
      </c>
      <c r="AA4460" s="25">
        <v>277648</v>
      </c>
      <c r="AB4460" s="25">
        <v>0</v>
      </c>
      <c r="AC4460" s="26">
        <v>45152.505756550927</v>
      </c>
      <c r="AD4460" s="27">
        <f>ROW()</f>
        <v>4460</v>
      </c>
      <c r="AE4460" s="27">
        <f>1</f>
        <v>1</v>
      </c>
      <c r="AF4460" s="27">
        <f>SUBTOTAL(109,Tbl_NGF_Data[[#This Row],[Counter]])</f>
        <v>1</v>
      </c>
    </row>
    <row r="4461" spans="2:32" ht="45" x14ac:dyDescent="0.25">
      <c r="B4461" s="21" t="s">
        <v>512</v>
      </c>
      <c r="C4461" s="22" t="s">
        <v>3147</v>
      </c>
      <c r="D4461" s="23">
        <v>9</v>
      </c>
      <c r="E4461" s="22" t="s">
        <v>512</v>
      </c>
      <c r="F4461" s="23">
        <v>9</v>
      </c>
      <c r="G4461" s="22" t="s">
        <v>3147</v>
      </c>
      <c r="H4461" s="22" t="s">
        <v>1327</v>
      </c>
      <c r="I4461" s="23">
        <v>1</v>
      </c>
      <c r="J4461" s="23">
        <v>852</v>
      </c>
      <c r="K4461" s="23" t="s">
        <v>3593</v>
      </c>
      <c r="L4461" s="22" t="s">
        <v>3594</v>
      </c>
      <c r="M4461" s="21" t="s">
        <v>646</v>
      </c>
      <c r="N4461" s="23" t="s">
        <v>1166</v>
      </c>
      <c r="O4461" s="22" t="s">
        <v>1167</v>
      </c>
      <c r="P4461" s="22" t="s">
        <v>1168</v>
      </c>
      <c r="Q4461" s="23" t="s">
        <v>3383</v>
      </c>
      <c r="R4461" s="22" t="s">
        <v>3384</v>
      </c>
      <c r="S4461" s="21" t="s">
        <v>607</v>
      </c>
      <c r="T4461" s="23" t="s">
        <v>3601</v>
      </c>
      <c r="U4461" s="24" t="s">
        <v>17</v>
      </c>
      <c r="V4461" s="23">
        <v>200</v>
      </c>
      <c r="W4461" s="25">
        <v>0</v>
      </c>
      <c r="X4461" s="25">
        <v>0</v>
      </c>
      <c r="Y4461" s="25">
        <v>0</v>
      </c>
      <c r="Z4461" s="25">
        <v>0</v>
      </c>
      <c r="AA4461" s="25">
        <v>271618.16000000003</v>
      </c>
      <c r="AB4461" s="25">
        <v>0</v>
      </c>
      <c r="AC4461" s="26">
        <v>45152.505756550927</v>
      </c>
      <c r="AD4461" s="27">
        <f>ROW()</f>
        <v>4461</v>
      </c>
      <c r="AE4461" s="27">
        <f>1</f>
        <v>1</v>
      </c>
      <c r="AF4461" s="27">
        <f>SUBTOTAL(109,Tbl_NGF_Data[[#This Row],[Counter]])</f>
        <v>1</v>
      </c>
    </row>
    <row r="4462" spans="2:32" ht="45" x14ac:dyDescent="0.25">
      <c r="B4462" s="21" t="s">
        <v>512</v>
      </c>
      <c r="C4462" s="22" t="s">
        <v>3147</v>
      </c>
      <c r="D4462" s="23">
        <v>9</v>
      </c>
      <c r="E4462" s="22" t="s">
        <v>512</v>
      </c>
      <c r="F4462" s="23">
        <v>9</v>
      </c>
      <c r="G4462" s="22" t="s">
        <v>3147</v>
      </c>
      <c r="H4462" s="22" t="s">
        <v>1327</v>
      </c>
      <c r="I4462" s="23">
        <v>1</v>
      </c>
      <c r="J4462" s="23">
        <v>852</v>
      </c>
      <c r="K4462" s="23" t="s">
        <v>3593</v>
      </c>
      <c r="L4462" s="22" t="s">
        <v>3594</v>
      </c>
      <c r="M4462" s="21" t="s">
        <v>646</v>
      </c>
      <c r="N4462" s="23" t="s">
        <v>1166</v>
      </c>
      <c r="O4462" s="22" t="s">
        <v>1167</v>
      </c>
      <c r="P4462" s="22" t="s">
        <v>1168</v>
      </c>
      <c r="Q4462" s="23" t="s">
        <v>3383</v>
      </c>
      <c r="R4462" s="22" t="s">
        <v>3384</v>
      </c>
      <c r="S4462" s="21" t="s">
        <v>607</v>
      </c>
      <c r="T4462" s="23" t="s">
        <v>3601</v>
      </c>
      <c r="U4462" s="24" t="s">
        <v>18</v>
      </c>
      <c r="V4462" s="23">
        <v>220</v>
      </c>
      <c r="W4462" s="25">
        <v>0</v>
      </c>
      <c r="X4462" s="25">
        <v>0</v>
      </c>
      <c r="Y4462" s="25">
        <v>0</v>
      </c>
      <c r="Z4462" s="25">
        <v>0</v>
      </c>
      <c r="AA4462" s="25">
        <v>6029.8399999999674</v>
      </c>
      <c r="AB4462" s="25">
        <v>0</v>
      </c>
      <c r="AC4462" s="26">
        <v>45152.505756550927</v>
      </c>
      <c r="AD4462" s="27">
        <f>ROW()</f>
        <v>4462</v>
      </c>
      <c r="AE4462" s="27">
        <f>1</f>
        <v>1</v>
      </c>
      <c r="AF4462" s="27">
        <f>SUBTOTAL(109,Tbl_NGF_Data[[#This Row],[Counter]])</f>
        <v>1</v>
      </c>
    </row>
    <row r="4463" spans="2:32" ht="45" x14ac:dyDescent="0.25">
      <c r="B4463" s="21" t="s">
        <v>512</v>
      </c>
      <c r="C4463" s="22" t="s">
        <v>3147</v>
      </c>
      <c r="D4463" s="23">
        <v>9</v>
      </c>
      <c r="E4463" s="22" t="s">
        <v>512</v>
      </c>
      <c r="F4463" s="23">
        <v>9</v>
      </c>
      <c r="G4463" s="22" t="s">
        <v>3147</v>
      </c>
      <c r="H4463" s="22" t="s">
        <v>1327</v>
      </c>
      <c r="I4463" s="23">
        <v>1</v>
      </c>
      <c r="J4463" s="23">
        <v>606</v>
      </c>
      <c r="K4463" s="23" t="s">
        <v>3602</v>
      </c>
      <c r="L4463" s="22" t="s">
        <v>3603</v>
      </c>
      <c r="M4463" s="21" t="s">
        <v>597</v>
      </c>
      <c r="N4463" s="23" t="s">
        <v>1119</v>
      </c>
      <c r="O4463" s="22" t="s">
        <v>1120</v>
      </c>
      <c r="P4463" s="22" t="s">
        <v>1121</v>
      </c>
      <c r="Q4463" s="23" t="s">
        <v>1125</v>
      </c>
      <c r="R4463" s="22" t="s">
        <v>1126</v>
      </c>
      <c r="S4463" s="21" t="s">
        <v>23</v>
      </c>
      <c r="T4463" s="23" t="s">
        <v>3604</v>
      </c>
      <c r="U4463" s="24" t="s">
        <v>15</v>
      </c>
      <c r="V4463" s="23">
        <v>100</v>
      </c>
      <c r="W4463" s="25">
        <v>0</v>
      </c>
      <c r="X4463" s="25">
        <v>0</v>
      </c>
      <c r="Y4463" s="25">
        <v>0</v>
      </c>
      <c r="Z4463" s="25">
        <v>0</v>
      </c>
      <c r="AA4463" s="25">
        <v>0</v>
      </c>
      <c r="AB4463" s="25">
        <v>0.5</v>
      </c>
      <c r="AC4463" s="26">
        <v>45152.505756550927</v>
      </c>
      <c r="AD4463" s="27">
        <f>ROW()</f>
        <v>4463</v>
      </c>
      <c r="AE4463" s="27">
        <f>1</f>
        <v>1</v>
      </c>
      <c r="AF4463" s="27">
        <f>SUBTOTAL(109,Tbl_NGF_Data[[#This Row],[Counter]])</f>
        <v>1</v>
      </c>
    </row>
    <row r="4464" spans="2:32" ht="45" x14ac:dyDescent="0.25">
      <c r="B4464" s="21" t="s">
        <v>512</v>
      </c>
      <c r="C4464" s="22" t="s">
        <v>3147</v>
      </c>
      <c r="D4464" s="23">
        <v>9</v>
      </c>
      <c r="E4464" s="22" t="s">
        <v>512</v>
      </c>
      <c r="F4464" s="23">
        <v>9</v>
      </c>
      <c r="G4464" s="22" t="s">
        <v>3147</v>
      </c>
      <c r="H4464" s="22" t="s">
        <v>1327</v>
      </c>
      <c r="I4464" s="23">
        <v>1</v>
      </c>
      <c r="J4464" s="23">
        <v>606</v>
      </c>
      <c r="K4464" s="23" t="s">
        <v>3602</v>
      </c>
      <c r="L4464" s="22" t="s">
        <v>3603</v>
      </c>
      <c r="M4464" s="21" t="s">
        <v>597</v>
      </c>
      <c r="N4464" s="23" t="s">
        <v>1131</v>
      </c>
      <c r="O4464" s="22" t="s">
        <v>1132</v>
      </c>
      <c r="P4464" s="22" t="s">
        <v>1133</v>
      </c>
      <c r="Q4464" s="23" t="s">
        <v>1151</v>
      </c>
      <c r="R4464" s="22" t="s">
        <v>1132</v>
      </c>
      <c r="S4464" s="21" t="s">
        <v>38</v>
      </c>
      <c r="T4464" s="23" t="s">
        <v>3605</v>
      </c>
      <c r="U4464" s="24" t="s">
        <v>15</v>
      </c>
      <c r="V4464" s="23">
        <v>100</v>
      </c>
      <c r="W4464" s="25">
        <v>46780.5</v>
      </c>
      <c r="X4464" s="25">
        <v>50069.999999999993</v>
      </c>
      <c r="Y4464" s="25">
        <v>67960.490000000005</v>
      </c>
      <c r="Z4464" s="25">
        <v>62362.559999999998</v>
      </c>
      <c r="AA4464" s="25">
        <v>53929.47</v>
      </c>
      <c r="AB4464" s="25">
        <v>9799.7500000000018</v>
      </c>
      <c r="AC4464" s="26">
        <v>45152.505756550927</v>
      </c>
      <c r="AD4464" s="27">
        <f>ROW()</f>
        <v>4464</v>
      </c>
      <c r="AE4464" s="27">
        <f>1</f>
        <v>1</v>
      </c>
      <c r="AF4464" s="27">
        <f>SUBTOTAL(109,Tbl_NGF_Data[[#This Row],[Counter]])</f>
        <v>1</v>
      </c>
    </row>
    <row r="4465" spans="2:32" ht="45" x14ac:dyDescent="0.25">
      <c r="B4465" s="21" t="s">
        <v>512</v>
      </c>
      <c r="C4465" s="22" t="s">
        <v>3147</v>
      </c>
      <c r="D4465" s="23">
        <v>9</v>
      </c>
      <c r="E4465" s="22" t="s">
        <v>512</v>
      </c>
      <c r="F4465" s="23">
        <v>9</v>
      </c>
      <c r="G4465" s="22" t="s">
        <v>3147</v>
      </c>
      <c r="H4465" s="22" t="s">
        <v>1327</v>
      </c>
      <c r="I4465" s="23">
        <v>1</v>
      </c>
      <c r="J4465" s="23">
        <v>606</v>
      </c>
      <c r="K4465" s="23" t="s">
        <v>3602</v>
      </c>
      <c r="L4465" s="22" t="s">
        <v>3603</v>
      </c>
      <c r="M4465" s="21" t="s">
        <v>597</v>
      </c>
      <c r="N4465" s="23" t="s">
        <v>1131</v>
      </c>
      <c r="O4465" s="22" t="s">
        <v>1132</v>
      </c>
      <c r="P4465" s="22" t="s">
        <v>1133</v>
      </c>
      <c r="Q4465" s="23" t="s">
        <v>1151</v>
      </c>
      <c r="R4465" s="22" t="s">
        <v>1132</v>
      </c>
      <c r="S4465" s="21" t="s">
        <v>38</v>
      </c>
      <c r="T4465" s="23" t="s">
        <v>3605</v>
      </c>
      <c r="U4465" s="24" t="s">
        <v>16</v>
      </c>
      <c r="V4465" s="23">
        <v>135</v>
      </c>
      <c r="W4465" s="25">
        <v>1725350</v>
      </c>
      <c r="X4465" s="25">
        <v>1725350</v>
      </c>
      <c r="Y4465" s="25">
        <v>2340350</v>
      </c>
      <c r="Z4465" s="25">
        <v>2055882</v>
      </c>
      <c r="AA4465" s="25">
        <v>1855882</v>
      </c>
      <c r="AB4465" s="25">
        <v>1900390</v>
      </c>
      <c r="AC4465" s="26">
        <v>45152.505756550927</v>
      </c>
      <c r="AD4465" s="27">
        <f>ROW()</f>
        <v>4465</v>
      </c>
      <c r="AE4465" s="27">
        <f>1</f>
        <v>1</v>
      </c>
      <c r="AF4465" s="27">
        <f>SUBTOTAL(109,Tbl_NGF_Data[[#This Row],[Counter]])</f>
        <v>1</v>
      </c>
    </row>
    <row r="4466" spans="2:32" ht="45" x14ac:dyDescent="0.25">
      <c r="B4466" s="21" t="s">
        <v>512</v>
      </c>
      <c r="C4466" s="22" t="s">
        <v>3147</v>
      </c>
      <c r="D4466" s="23">
        <v>9</v>
      </c>
      <c r="E4466" s="22" t="s">
        <v>512</v>
      </c>
      <c r="F4466" s="23">
        <v>9</v>
      </c>
      <c r="G4466" s="22" t="s">
        <v>3147</v>
      </c>
      <c r="H4466" s="22" t="s">
        <v>1327</v>
      </c>
      <c r="I4466" s="23">
        <v>1</v>
      </c>
      <c r="J4466" s="23">
        <v>606</v>
      </c>
      <c r="K4466" s="23" t="s">
        <v>3602</v>
      </c>
      <c r="L4466" s="22" t="s">
        <v>3603</v>
      </c>
      <c r="M4466" s="21" t="s">
        <v>597</v>
      </c>
      <c r="N4466" s="23" t="s">
        <v>1131</v>
      </c>
      <c r="O4466" s="22" t="s">
        <v>1132</v>
      </c>
      <c r="P4466" s="22" t="s">
        <v>1133</v>
      </c>
      <c r="Q4466" s="23" t="s">
        <v>1151</v>
      </c>
      <c r="R4466" s="22" t="s">
        <v>1132</v>
      </c>
      <c r="S4466" s="21" t="s">
        <v>38</v>
      </c>
      <c r="T4466" s="23" t="s">
        <v>3605</v>
      </c>
      <c r="U4466" s="24" t="s">
        <v>17</v>
      </c>
      <c r="V4466" s="23">
        <v>200</v>
      </c>
      <c r="W4466" s="25">
        <v>1347566.56</v>
      </c>
      <c r="X4466" s="25">
        <v>1534151.36</v>
      </c>
      <c r="Y4466" s="25">
        <v>1736621.8699999999</v>
      </c>
      <c r="Z4466" s="25">
        <v>1527989.8000000003</v>
      </c>
      <c r="AA4466" s="25">
        <v>1606259.6000000008</v>
      </c>
      <c r="AB4466" s="25">
        <v>1557018.3399999999</v>
      </c>
      <c r="AC4466" s="26">
        <v>45152.505756550927</v>
      </c>
      <c r="AD4466" s="27">
        <f>ROW()</f>
        <v>4466</v>
      </c>
      <c r="AE4466" s="27">
        <f>1</f>
        <v>1</v>
      </c>
      <c r="AF4466" s="27">
        <f>SUBTOTAL(109,Tbl_NGF_Data[[#This Row],[Counter]])</f>
        <v>1</v>
      </c>
    </row>
    <row r="4467" spans="2:32" ht="45" x14ac:dyDescent="0.25">
      <c r="B4467" s="21" t="s">
        <v>512</v>
      </c>
      <c r="C4467" s="22" t="s">
        <v>3147</v>
      </c>
      <c r="D4467" s="23">
        <v>9</v>
      </c>
      <c r="E4467" s="22" t="s">
        <v>512</v>
      </c>
      <c r="F4467" s="23">
        <v>9</v>
      </c>
      <c r="G4467" s="22" t="s">
        <v>3147</v>
      </c>
      <c r="H4467" s="22" t="s">
        <v>1327</v>
      </c>
      <c r="I4467" s="23">
        <v>1</v>
      </c>
      <c r="J4467" s="23">
        <v>606</v>
      </c>
      <c r="K4467" s="23" t="s">
        <v>3602</v>
      </c>
      <c r="L4467" s="22" t="s">
        <v>3603</v>
      </c>
      <c r="M4467" s="21" t="s">
        <v>597</v>
      </c>
      <c r="N4467" s="23" t="s">
        <v>1131</v>
      </c>
      <c r="O4467" s="22" t="s">
        <v>1132</v>
      </c>
      <c r="P4467" s="22" t="s">
        <v>1133</v>
      </c>
      <c r="Q4467" s="23" t="s">
        <v>1151</v>
      </c>
      <c r="R4467" s="22" t="s">
        <v>1132</v>
      </c>
      <c r="S4467" s="21" t="s">
        <v>38</v>
      </c>
      <c r="T4467" s="23" t="s">
        <v>3605</v>
      </c>
      <c r="U4467" s="24" t="s">
        <v>18</v>
      </c>
      <c r="V4467" s="23">
        <v>220</v>
      </c>
      <c r="W4467" s="25">
        <v>377783.43999999994</v>
      </c>
      <c r="X4467" s="25">
        <v>191198.6399999999</v>
      </c>
      <c r="Y4467" s="25">
        <v>603728.13000000012</v>
      </c>
      <c r="Z4467" s="25">
        <v>527892.19999999972</v>
      </c>
      <c r="AA4467" s="25">
        <v>249622.39999999921</v>
      </c>
      <c r="AB4467" s="25">
        <v>343371.66000000015</v>
      </c>
      <c r="AC4467" s="26">
        <v>45152.505756550927</v>
      </c>
      <c r="AD4467" s="27">
        <f>ROW()</f>
        <v>4467</v>
      </c>
      <c r="AE4467" s="27">
        <f>1</f>
        <v>1</v>
      </c>
      <c r="AF4467" s="27">
        <f>SUBTOTAL(109,Tbl_NGF_Data[[#This Row],[Counter]])</f>
        <v>1</v>
      </c>
    </row>
    <row r="4468" spans="2:32" ht="45" x14ac:dyDescent="0.25">
      <c r="B4468" s="21" t="s">
        <v>512</v>
      </c>
      <c r="C4468" s="22" t="s">
        <v>3147</v>
      </c>
      <c r="D4468" s="23">
        <v>9</v>
      </c>
      <c r="E4468" s="22" t="s">
        <v>512</v>
      </c>
      <c r="F4468" s="23">
        <v>9</v>
      </c>
      <c r="G4468" s="22" t="s">
        <v>3147</v>
      </c>
      <c r="H4468" s="22" t="s">
        <v>1327</v>
      </c>
      <c r="I4468" s="23">
        <v>1</v>
      </c>
      <c r="J4468" s="23">
        <v>606</v>
      </c>
      <c r="K4468" s="23" t="s">
        <v>3602</v>
      </c>
      <c r="L4468" s="22" t="s">
        <v>3603</v>
      </c>
      <c r="M4468" s="21" t="s">
        <v>597</v>
      </c>
      <c r="N4468" s="23" t="s">
        <v>1131</v>
      </c>
      <c r="O4468" s="22" t="s">
        <v>1132</v>
      </c>
      <c r="P4468" s="22" t="s">
        <v>1133</v>
      </c>
      <c r="Q4468" s="23" t="s">
        <v>1151</v>
      </c>
      <c r="R4468" s="22" t="s">
        <v>1132</v>
      </c>
      <c r="S4468" s="21" t="s">
        <v>38</v>
      </c>
      <c r="T4468" s="23" t="s">
        <v>3605</v>
      </c>
      <c r="U4468" s="24" t="s">
        <v>19</v>
      </c>
      <c r="V4468" s="23">
        <v>500</v>
      </c>
      <c r="W4468" s="25">
        <v>1376721.41</v>
      </c>
      <c r="X4468" s="25">
        <v>1583281.59</v>
      </c>
      <c r="Y4468" s="25">
        <v>1716512.36</v>
      </c>
      <c r="Z4468" s="25">
        <v>1475733.25</v>
      </c>
      <c r="AA4468" s="25">
        <v>1570258.62</v>
      </c>
      <c r="AB4468" s="25">
        <v>1458035.91</v>
      </c>
      <c r="AC4468" s="26">
        <v>45152.505756550927</v>
      </c>
      <c r="AD4468" s="27">
        <f>ROW()</f>
        <v>4468</v>
      </c>
      <c r="AE4468" s="27">
        <f>1</f>
        <v>1</v>
      </c>
      <c r="AF4468" s="27">
        <f>SUBTOTAL(109,Tbl_NGF_Data[[#This Row],[Counter]])</f>
        <v>1</v>
      </c>
    </row>
    <row r="4469" spans="2:32" ht="60" x14ac:dyDescent="0.25">
      <c r="B4469" s="21" t="s">
        <v>512</v>
      </c>
      <c r="C4469" s="22" t="s">
        <v>3147</v>
      </c>
      <c r="D4469" s="23">
        <v>9</v>
      </c>
      <c r="E4469" s="22" t="s">
        <v>512</v>
      </c>
      <c r="F4469" s="23">
        <v>9</v>
      </c>
      <c r="G4469" s="22" t="s">
        <v>3147</v>
      </c>
      <c r="H4469" s="22" t="s">
        <v>1327</v>
      </c>
      <c r="I4469" s="23">
        <v>1</v>
      </c>
      <c r="J4469" s="23">
        <v>606</v>
      </c>
      <c r="K4469" s="23" t="s">
        <v>3602</v>
      </c>
      <c r="L4469" s="22" t="s">
        <v>3603</v>
      </c>
      <c r="M4469" s="21" t="s">
        <v>597</v>
      </c>
      <c r="N4469" s="23" t="s">
        <v>1131</v>
      </c>
      <c r="O4469" s="22" t="s">
        <v>1132</v>
      </c>
      <c r="P4469" s="22" t="s">
        <v>1133</v>
      </c>
      <c r="Q4469" s="23" t="s">
        <v>3606</v>
      </c>
      <c r="R4469" s="22" t="s">
        <v>3607</v>
      </c>
      <c r="S4469" s="21" t="s">
        <v>598</v>
      </c>
      <c r="T4469" s="23" t="s">
        <v>3608</v>
      </c>
      <c r="U4469" s="24" t="s">
        <v>15</v>
      </c>
      <c r="V4469" s="23">
        <v>100</v>
      </c>
      <c r="W4469" s="25">
        <v>0</v>
      </c>
      <c r="X4469" s="25">
        <v>0</v>
      </c>
      <c r="Y4469" s="25">
        <v>0</v>
      </c>
      <c r="Z4469" s="25">
        <v>0</v>
      </c>
      <c r="AA4469" s="25">
        <v>2412.5100000000002</v>
      </c>
      <c r="AB4469" s="25">
        <v>4473.38</v>
      </c>
      <c r="AC4469" s="26">
        <v>45152.505756550927</v>
      </c>
      <c r="AD4469" s="27">
        <f>ROW()</f>
        <v>4469</v>
      </c>
      <c r="AE4469" s="27">
        <f>1</f>
        <v>1</v>
      </c>
      <c r="AF4469" s="27">
        <f>SUBTOTAL(109,Tbl_NGF_Data[[#This Row],[Counter]])</f>
        <v>1</v>
      </c>
    </row>
    <row r="4470" spans="2:32" ht="60" x14ac:dyDescent="0.25">
      <c r="B4470" s="21" t="s">
        <v>512</v>
      </c>
      <c r="C4470" s="22" t="s">
        <v>3147</v>
      </c>
      <c r="D4470" s="23">
        <v>9</v>
      </c>
      <c r="E4470" s="22" t="s">
        <v>512</v>
      </c>
      <c r="F4470" s="23">
        <v>9</v>
      </c>
      <c r="G4470" s="22" t="s">
        <v>3147</v>
      </c>
      <c r="H4470" s="22" t="s">
        <v>1327</v>
      </c>
      <c r="I4470" s="23">
        <v>1</v>
      </c>
      <c r="J4470" s="23">
        <v>606</v>
      </c>
      <c r="K4470" s="23" t="s">
        <v>3602</v>
      </c>
      <c r="L4470" s="22" t="s">
        <v>3603</v>
      </c>
      <c r="M4470" s="21" t="s">
        <v>597</v>
      </c>
      <c r="N4470" s="23" t="s">
        <v>1131</v>
      </c>
      <c r="O4470" s="22" t="s">
        <v>1132</v>
      </c>
      <c r="P4470" s="22" t="s">
        <v>1133</v>
      </c>
      <c r="Q4470" s="23" t="s">
        <v>3606</v>
      </c>
      <c r="R4470" s="22" t="s">
        <v>3607</v>
      </c>
      <c r="S4470" s="21" t="s">
        <v>598</v>
      </c>
      <c r="T4470" s="23" t="s">
        <v>3608</v>
      </c>
      <c r="U4470" s="24" t="s">
        <v>16</v>
      </c>
      <c r="V4470" s="23">
        <v>135</v>
      </c>
      <c r="W4470" s="25">
        <v>0</v>
      </c>
      <c r="X4470" s="25">
        <v>0</v>
      </c>
      <c r="Y4470" s="25">
        <v>0</v>
      </c>
      <c r="Z4470" s="25">
        <v>0</v>
      </c>
      <c r="AA4470" s="25">
        <v>98842</v>
      </c>
      <c r="AB4470" s="25">
        <v>161329.52000000002</v>
      </c>
      <c r="AC4470" s="26">
        <v>45152.505756550927</v>
      </c>
      <c r="AD4470" s="27">
        <f>ROW()</f>
        <v>4470</v>
      </c>
      <c r="AE4470" s="27">
        <f>1</f>
        <v>1</v>
      </c>
      <c r="AF4470" s="27">
        <f>SUBTOTAL(109,Tbl_NGF_Data[[#This Row],[Counter]])</f>
        <v>1</v>
      </c>
    </row>
    <row r="4471" spans="2:32" ht="60" x14ac:dyDescent="0.25">
      <c r="B4471" s="21" t="s">
        <v>512</v>
      </c>
      <c r="C4471" s="22" t="s">
        <v>3147</v>
      </c>
      <c r="D4471" s="23">
        <v>9</v>
      </c>
      <c r="E4471" s="22" t="s">
        <v>512</v>
      </c>
      <c r="F4471" s="23">
        <v>9</v>
      </c>
      <c r="G4471" s="22" t="s">
        <v>3147</v>
      </c>
      <c r="H4471" s="22" t="s">
        <v>1327</v>
      </c>
      <c r="I4471" s="23">
        <v>1</v>
      </c>
      <c r="J4471" s="23">
        <v>606</v>
      </c>
      <c r="K4471" s="23" t="s">
        <v>3602</v>
      </c>
      <c r="L4471" s="22" t="s">
        <v>3603</v>
      </c>
      <c r="M4471" s="21" t="s">
        <v>597</v>
      </c>
      <c r="N4471" s="23" t="s">
        <v>1131</v>
      </c>
      <c r="O4471" s="22" t="s">
        <v>1132</v>
      </c>
      <c r="P4471" s="22" t="s">
        <v>1133</v>
      </c>
      <c r="Q4471" s="23" t="s">
        <v>3606</v>
      </c>
      <c r="R4471" s="22" t="s">
        <v>3607</v>
      </c>
      <c r="S4471" s="21" t="s">
        <v>598</v>
      </c>
      <c r="T4471" s="23" t="s">
        <v>3608</v>
      </c>
      <c r="U4471" s="24" t="s">
        <v>17</v>
      </c>
      <c r="V4471" s="23">
        <v>200</v>
      </c>
      <c r="W4471" s="25">
        <v>0</v>
      </c>
      <c r="X4471" s="25">
        <v>0</v>
      </c>
      <c r="Y4471" s="25">
        <v>0</v>
      </c>
      <c r="Z4471" s="25">
        <v>0</v>
      </c>
      <c r="AA4471" s="25">
        <v>32831.480000000003</v>
      </c>
      <c r="AB4471" s="25">
        <v>87384.72</v>
      </c>
      <c r="AC4471" s="26">
        <v>45152.505756550927</v>
      </c>
      <c r="AD4471" s="27">
        <f>ROW()</f>
        <v>4471</v>
      </c>
      <c r="AE4471" s="27">
        <f>1</f>
        <v>1</v>
      </c>
      <c r="AF4471" s="27">
        <f>SUBTOTAL(109,Tbl_NGF_Data[[#This Row],[Counter]])</f>
        <v>1</v>
      </c>
    </row>
    <row r="4472" spans="2:32" ht="60" x14ac:dyDescent="0.25">
      <c r="B4472" s="21" t="s">
        <v>512</v>
      </c>
      <c r="C4472" s="22" t="s">
        <v>3147</v>
      </c>
      <c r="D4472" s="23">
        <v>9</v>
      </c>
      <c r="E4472" s="22" t="s">
        <v>512</v>
      </c>
      <c r="F4472" s="23">
        <v>9</v>
      </c>
      <c r="G4472" s="22" t="s">
        <v>3147</v>
      </c>
      <c r="H4472" s="22" t="s">
        <v>1327</v>
      </c>
      <c r="I4472" s="23">
        <v>1</v>
      </c>
      <c r="J4472" s="23">
        <v>606</v>
      </c>
      <c r="K4472" s="23" t="s">
        <v>3602</v>
      </c>
      <c r="L4472" s="22" t="s">
        <v>3603</v>
      </c>
      <c r="M4472" s="21" t="s">
        <v>597</v>
      </c>
      <c r="N4472" s="23" t="s">
        <v>1131</v>
      </c>
      <c r="O4472" s="22" t="s">
        <v>1132</v>
      </c>
      <c r="P4472" s="22" t="s">
        <v>1133</v>
      </c>
      <c r="Q4472" s="23" t="s">
        <v>3606</v>
      </c>
      <c r="R4472" s="22" t="s">
        <v>3607</v>
      </c>
      <c r="S4472" s="21" t="s">
        <v>598</v>
      </c>
      <c r="T4472" s="23" t="s">
        <v>3608</v>
      </c>
      <c r="U4472" s="24" t="s">
        <v>18</v>
      </c>
      <c r="V4472" s="23">
        <v>220</v>
      </c>
      <c r="W4472" s="25">
        <v>0</v>
      </c>
      <c r="X4472" s="25">
        <v>0</v>
      </c>
      <c r="Y4472" s="25">
        <v>0</v>
      </c>
      <c r="Z4472" s="25">
        <v>0</v>
      </c>
      <c r="AA4472" s="25">
        <v>66010.51999999999</v>
      </c>
      <c r="AB4472" s="25">
        <v>73944.800000000017</v>
      </c>
      <c r="AC4472" s="26">
        <v>45152.505756550927</v>
      </c>
      <c r="AD4472" s="27">
        <f>ROW()</f>
        <v>4472</v>
      </c>
      <c r="AE4472" s="27">
        <f>1</f>
        <v>1</v>
      </c>
      <c r="AF4472" s="27">
        <f>SUBTOTAL(109,Tbl_NGF_Data[[#This Row],[Counter]])</f>
        <v>1</v>
      </c>
    </row>
    <row r="4473" spans="2:32" ht="60" x14ac:dyDescent="0.25">
      <c r="B4473" s="21" t="s">
        <v>512</v>
      </c>
      <c r="C4473" s="22" t="s">
        <v>3147</v>
      </c>
      <c r="D4473" s="23">
        <v>9</v>
      </c>
      <c r="E4473" s="22" t="s">
        <v>512</v>
      </c>
      <c r="F4473" s="23">
        <v>9</v>
      </c>
      <c r="G4473" s="22" t="s">
        <v>3147</v>
      </c>
      <c r="H4473" s="22" t="s">
        <v>1327</v>
      </c>
      <c r="I4473" s="23">
        <v>1</v>
      </c>
      <c r="J4473" s="23">
        <v>606</v>
      </c>
      <c r="K4473" s="23" t="s">
        <v>3602</v>
      </c>
      <c r="L4473" s="22" t="s">
        <v>3603</v>
      </c>
      <c r="M4473" s="21" t="s">
        <v>597</v>
      </c>
      <c r="N4473" s="23" t="s">
        <v>1131</v>
      </c>
      <c r="O4473" s="22" t="s">
        <v>1132</v>
      </c>
      <c r="P4473" s="22" t="s">
        <v>1133</v>
      </c>
      <c r="Q4473" s="23" t="s">
        <v>3606</v>
      </c>
      <c r="R4473" s="22" t="s">
        <v>3607</v>
      </c>
      <c r="S4473" s="21" t="s">
        <v>598</v>
      </c>
      <c r="T4473" s="23" t="s">
        <v>3608</v>
      </c>
      <c r="U4473" s="24" t="s">
        <v>19</v>
      </c>
      <c r="V4473" s="23">
        <v>500</v>
      </c>
      <c r="W4473" s="25">
        <v>0</v>
      </c>
      <c r="X4473" s="25">
        <v>0</v>
      </c>
      <c r="Y4473" s="25">
        <v>0</v>
      </c>
      <c r="Z4473" s="25">
        <v>0</v>
      </c>
      <c r="AA4473" s="25">
        <v>35243.99</v>
      </c>
      <c r="AB4473" s="25">
        <v>89445.59</v>
      </c>
      <c r="AC4473" s="26">
        <v>45152.505756550927</v>
      </c>
      <c r="AD4473" s="27">
        <f>ROW()</f>
        <v>4473</v>
      </c>
      <c r="AE4473" s="27">
        <f>1</f>
        <v>1</v>
      </c>
      <c r="AF4473" s="27">
        <f>SUBTOTAL(109,Tbl_NGF_Data[[#This Row],[Counter]])</f>
        <v>1</v>
      </c>
    </row>
    <row r="4474" spans="2:32" ht="45" x14ac:dyDescent="0.25">
      <c r="B4474" s="21" t="s">
        <v>512</v>
      </c>
      <c r="C4474" s="22" t="s">
        <v>3147</v>
      </c>
      <c r="D4474" s="23">
        <v>9</v>
      </c>
      <c r="E4474" s="22" t="s">
        <v>512</v>
      </c>
      <c r="F4474" s="23">
        <v>9</v>
      </c>
      <c r="G4474" s="22" t="s">
        <v>3147</v>
      </c>
      <c r="H4474" s="22" t="s">
        <v>1327</v>
      </c>
      <c r="I4474" s="23">
        <v>1</v>
      </c>
      <c r="J4474" s="23">
        <v>702</v>
      </c>
      <c r="K4474" s="23" t="s">
        <v>3609</v>
      </c>
      <c r="L4474" s="22" t="s">
        <v>3610</v>
      </c>
      <c r="M4474" s="21" t="s">
        <v>599</v>
      </c>
      <c r="N4474" s="23" t="s">
        <v>1119</v>
      </c>
      <c r="O4474" s="22" t="s">
        <v>1120</v>
      </c>
      <c r="P4474" s="22" t="s">
        <v>1121</v>
      </c>
      <c r="Q4474" s="23" t="s">
        <v>3611</v>
      </c>
      <c r="R4474" s="22" t="s">
        <v>3612</v>
      </c>
      <c r="S4474" s="21" t="s">
        <v>600</v>
      </c>
      <c r="T4474" s="23" t="s">
        <v>3613</v>
      </c>
      <c r="U4474" s="24" t="s">
        <v>15</v>
      </c>
      <c r="V4474" s="23">
        <v>100</v>
      </c>
      <c r="W4474" s="25">
        <v>380568</v>
      </c>
      <c r="X4474" s="25">
        <v>221958.90999999997</v>
      </c>
      <c r="Y4474" s="25">
        <v>213088.12</v>
      </c>
      <c r="Z4474" s="25">
        <v>212359.15</v>
      </c>
      <c r="AA4474" s="25">
        <v>349014.3</v>
      </c>
      <c r="AB4474" s="25">
        <v>415002.69</v>
      </c>
      <c r="AC4474" s="26">
        <v>45152.505756550927</v>
      </c>
      <c r="AD4474" s="27">
        <f>ROW()</f>
        <v>4474</v>
      </c>
      <c r="AE4474" s="27">
        <f>1</f>
        <v>1</v>
      </c>
      <c r="AF4474" s="27">
        <f>SUBTOTAL(109,Tbl_NGF_Data[[#This Row],[Counter]])</f>
        <v>1</v>
      </c>
    </row>
    <row r="4475" spans="2:32" ht="45" x14ac:dyDescent="0.25">
      <c r="B4475" s="21" t="s">
        <v>512</v>
      </c>
      <c r="C4475" s="22" t="s">
        <v>3147</v>
      </c>
      <c r="D4475" s="23">
        <v>9</v>
      </c>
      <c r="E4475" s="22" t="s">
        <v>512</v>
      </c>
      <c r="F4475" s="23">
        <v>9</v>
      </c>
      <c r="G4475" s="22" t="s">
        <v>3147</v>
      </c>
      <c r="H4475" s="22" t="s">
        <v>1327</v>
      </c>
      <c r="I4475" s="23">
        <v>1</v>
      </c>
      <c r="J4475" s="23">
        <v>702</v>
      </c>
      <c r="K4475" s="23" t="s">
        <v>3609</v>
      </c>
      <c r="L4475" s="22" t="s">
        <v>3610</v>
      </c>
      <c r="M4475" s="21" t="s">
        <v>599</v>
      </c>
      <c r="N4475" s="23" t="s">
        <v>1119</v>
      </c>
      <c r="O4475" s="22" t="s">
        <v>1120</v>
      </c>
      <c r="P4475" s="22" t="s">
        <v>1121</v>
      </c>
      <c r="Q4475" s="23" t="s">
        <v>3611</v>
      </c>
      <c r="R4475" s="22" t="s">
        <v>3612</v>
      </c>
      <c r="S4475" s="21" t="s">
        <v>600</v>
      </c>
      <c r="T4475" s="23" t="s">
        <v>3613</v>
      </c>
      <c r="U4475" s="24" t="s">
        <v>16</v>
      </c>
      <c r="V4475" s="23">
        <v>135</v>
      </c>
      <c r="W4475" s="25">
        <v>476871</v>
      </c>
      <c r="X4475" s="25">
        <v>783293</v>
      </c>
      <c r="Y4475" s="25">
        <v>709693</v>
      </c>
      <c r="Z4475" s="25">
        <v>439193</v>
      </c>
      <c r="AA4475" s="25">
        <v>783293</v>
      </c>
      <c r="AB4475" s="25">
        <v>783293</v>
      </c>
      <c r="AC4475" s="26">
        <v>45152.505756550927</v>
      </c>
      <c r="AD4475" s="27">
        <f>ROW()</f>
        <v>4475</v>
      </c>
      <c r="AE4475" s="27">
        <f>1</f>
        <v>1</v>
      </c>
      <c r="AF4475" s="27">
        <f>SUBTOTAL(109,Tbl_NGF_Data[[#This Row],[Counter]])</f>
        <v>1</v>
      </c>
    </row>
    <row r="4476" spans="2:32" ht="45" x14ac:dyDescent="0.25">
      <c r="B4476" s="21" t="s">
        <v>512</v>
      </c>
      <c r="C4476" s="22" t="s">
        <v>3147</v>
      </c>
      <c r="D4476" s="23">
        <v>9</v>
      </c>
      <c r="E4476" s="22" t="s">
        <v>512</v>
      </c>
      <c r="F4476" s="23">
        <v>9</v>
      </c>
      <c r="G4476" s="22" t="s">
        <v>3147</v>
      </c>
      <c r="H4476" s="22" t="s">
        <v>1327</v>
      </c>
      <c r="I4476" s="23">
        <v>1</v>
      </c>
      <c r="J4476" s="23">
        <v>702</v>
      </c>
      <c r="K4476" s="23" t="s">
        <v>3609</v>
      </c>
      <c r="L4476" s="22" t="s">
        <v>3610</v>
      </c>
      <c r="M4476" s="21" t="s">
        <v>599</v>
      </c>
      <c r="N4476" s="23" t="s">
        <v>1119</v>
      </c>
      <c r="O4476" s="22" t="s">
        <v>1120</v>
      </c>
      <c r="P4476" s="22" t="s">
        <v>1121</v>
      </c>
      <c r="Q4476" s="23" t="s">
        <v>3611</v>
      </c>
      <c r="R4476" s="22" t="s">
        <v>3612</v>
      </c>
      <c r="S4476" s="21" t="s">
        <v>600</v>
      </c>
      <c r="T4476" s="23" t="s">
        <v>3613</v>
      </c>
      <c r="U4476" s="24" t="s">
        <v>17</v>
      </c>
      <c r="V4476" s="23">
        <v>200</v>
      </c>
      <c r="W4476" s="25">
        <v>363552.01</v>
      </c>
      <c r="X4476" s="25">
        <v>567983.80000000005</v>
      </c>
      <c r="Y4476" s="25">
        <v>330612.27</v>
      </c>
      <c r="Z4476" s="25">
        <v>331910.73</v>
      </c>
      <c r="AA4476" s="25">
        <v>291549.98</v>
      </c>
      <c r="AB4476" s="25">
        <v>331031</v>
      </c>
      <c r="AC4476" s="26">
        <v>45152.505756550927</v>
      </c>
      <c r="AD4476" s="27">
        <f>ROW()</f>
        <v>4476</v>
      </c>
      <c r="AE4476" s="27">
        <f>1</f>
        <v>1</v>
      </c>
      <c r="AF4476" s="27">
        <f>SUBTOTAL(109,Tbl_NGF_Data[[#This Row],[Counter]])</f>
        <v>1</v>
      </c>
    </row>
    <row r="4477" spans="2:32" ht="45" x14ac:dyDescent="0.25">
      <c r="B4477" s="21" t="s">
        <v>512</v>
      </c>
      <c r="C4477" s="22" t="s">
        <v>3147</v>
      </c>
      <c r="D4477" s="23">
        <v>9</v>
      </c>
      <c r="E4477" s="22" t="s">
        <v>512</v>
      </c>
      <c r="F4477" s="23">
        <v>9</v>
      </c>
      <c r="G4477" s="22" t="s">
        <v>3147</v>
      </c>
      <c r="H4477" s="22" t="s">
        <v>1327</v>
      </c>
      <c r="I4477" s="23">
        <v>1</v>
      </c>
      <c r="J4477" s="23">
        <v>702</v>
      </c>
      <c r="K4477" s="23" t="s">
        <v>3609</v>
      </c>
      <c r="L4477" s="22" t="s">
        <v>3610</v>
      </c>
      <c r="M4477" s="21" t="s">
        <v>599</v>
      </c>
      <c r="N4477" s="23" t="s">
        <v>1119</v>
      </c>
      <c r="O4477" s="22" t="s">
        <v>1120</v>
      </c>
      <c r="P4477" s="22" t="s">
        <v>1121</v>
      </c>
      <c r="Q4477" s="23" t="s">
        <v>3611</v>
      </c>
      <c r="R4477" s="22" t="s">
        <v>3612</v>
      </c>
      <c r="S4477" s="21" t="s">
        <v>600</v>
      </c>
      <c r="T4477" s="23" t="s">
        <v>3613</v>
      </c>
      <c r="U4477" s="24" t="s">
        <v>18</v>
      </c>
      <c r="V4477" s="23">
        <v>220</v>
      </c>
      <c r="W4477" s="25">
        <v>113318.98999999999</v>
      </c>
      <c r="X4477" s="25">
        <v>215309.19999999995</v>
      </c>
      <c r="Y4477" s="25">
        <v>379080.73</v>
      </c>
      <c r="Z4477" s="25">
        <v>107282.27000000002</v>
      </c>
      <c r="AA4477" s="25">
        <v>491743.02</v>
      </c>
      <c r="AB4477" s="25">
        <v>452262</v>
      </c>
      <c r="AC4477" s="26">
        <v>45152.505756550927</v>
      </c>
      <c r="AD4477" s="27">
        <f>ROW()</f>
        <v>4477</v>
      </c>
      <c r="AE4477" s="27">
        <f>1</f>
        <v>1</v>
      </c>
      <c r="AF4477" s="27">
        <f>SUBTOTAL(109,Tbl_NGF_Data[[#This Row],[Counter]])</f>
        <v>1</v>
      </c>
    </row>
    <row r="4478" spans="2:32" ht="45" x14ac:dyDescent="0.25">
      <c r="B4478" s="21" t="s">
        <v>512</v>
      </c>
      <c r="C4478" s="22" t="s">
        <v>3147</v>
      </c>
      <c r="D4478" s="23">
        <v>9</v>
      </c>
      <c r="E4478" s="22" t="s">
        <v>512</v>
      </c>
      <c r="F4478" s="23">
        <v>9</v>
      </c>
      <c r="G4478" s="22" t="s">
        <v>3147</v>
      </c>
      <c r="H4478" s="22" t="s">
        <v>1327</v>
      </c>
      <c r="I4478" s="23">
        <v>1</v>
      </c>
      <c r="J4478" s="23">
        <v>702</v>
      </c>
      <c r="K4478" s="23" t="s">
        <v>3609</v>
      </c>
      <c r="L4478" s="22" t="s">
        <v>3610</v>
      </c>
      <c r="M4478" s="21" t="s">
        <v>599</v>
      </c>
      <c r="N4478" s="23" t="s">
        <v>1119</v>
      </c>
      <c r="O4478" s="22" t="s">
        <v>1120</v>
      </c>
      <c r="P4478" s="22" t="s">
        <v>1121</v>
      </c>
      <c r="Q4478" s="23" t="s">
        <v>3611</v>
      </c>
      <c r="R4478" s="22" t="s">
        <v>3612</v>
      </c>
      <c r="S4478" s="21" t="s">
        <v>600</v>
      </c>
      <c r="T4478" s="23" t="s">
        <v>3613</v>
      </c>
      <c r="U4478" s="24" t="s">
        <v>19</v>
      </c>
      <c r="V4478" s="23">
        <v>500</v>
      </c>
      <c r="W4478" s="25">
        <v>233716.54</v>
      </c>
      <c r="X4478" s="25">
        <v>403034.55</v>
      </c>
      <c r="Y4478" s="25">
        <v>371754.68</v>
      </c>
      <c r="Z4478" s="25">
        <v>361174.72000000009</v>
      </c>
      <c r="AA4478" s="25">
        <v>428205.12999999995</v>
      </c>
      <c r="AB4478" s="25">
        <v>397027.81</v>
      </c>
      <c r="AC4478" s="26">
        <v>45152.505756550927</v>
      </c>
      <c r="AD4478" s="27">
        <f>ROW()</f>
        <v>4478</v>
      </c>
      <c r="AE4478" s="27">
        <f>1</f>
        <v>1</v>
      </c>
      <c r="AF4478" s="27">
        <f>SUBTOTAL(109,Tbl_NGF_Data[[#This Row],[Counter]])</f>
        <v>1</v>
      </c>
    </row>
    <row r="4479" spans="2:32" ht="45" x14ac:dyDescent="0.25">
      <c r="B4479" s="21" t="s">
        <v>512</v>
      </c>
      <c r="C4479" s="22" t="s">
        <v>3147</v>
      </c>
      <c r="D4479" s="23">
        <v>9</v>
      </c>
      <c r="E4479" s="22" t="s">
        <v>512</v>
      </c>
      <c r="F4479" s="23">
        <v>9</v>
      </c>
      <c r="G4479" s="22" t="s">
        <v>3147</v>
      </c>
      <c r="H4479" s="22" t="s">
        <v>1327</v>
      </c>
      <c r="I4479" s="23">
        <v>1</v>
      </c>
      <c r="J4479" s="23">
        <v>702</v>
      </c>
      <c r="K4479" s="23" t="s">
        <v>3609</v>
      </c>
      <c r="L4479" s="22" t="s">
        <v>3610</v>
      </c>
      <c r="M4479" s="21" t="s">
        <v>599</v>
      </c>
      <c r="N4479" s="23" t="s">
        <v>1119</v>
      </c>
      <c r="O4479" s="22" t="s">
        <v>1120</v>
      </c>
      <c r="P4479" s="22" t="s">
        <v>1121</v>
      </c>
      <c r="Q4479" s="23" t="s">
        <v>1265</v>
      </c>
      <c r="R4479" s="22" t="s">
        <v>1266</v>
      </c>
      <c r="S4479" s="21" t="s">
        <v>99</v>
      </c>
      <c r="T4479" s="23" t="s">
        <v>3614</v>
      </c>
      <c r="U4479" s="24" t="s">
        <v>15</v>
      </c>
      <c r="V4479" s="23">
        <v>100</v>
      </c>
      <c r="W4479" s="25">
        <v>6325.58</v>
      </c>
      <c r="X4479" s="25">
        <v>0</v>
      </c>
      <c r="Y4479" s="25">
        <v>0</v>
      </c>
      <c r="Z4479" s="25">
        <v>0</v>
      </c>
      <c r="AA4479" s="25">
        <v>0</v>
      </c>
      <c r="AB4479" s="25">
        <v>0</v>
      </c>
      <c r="AC4479" s="26">
        <v>45152.505756550927</v>
      </c>
      <c r="AD4479" s="27">
        <f>ROW()</f>
        <v>4479</v>
      </c>
      <c r="AE4479" s="27">
        <f>1</f>
        <v>1</v>
      </c>
      <c r="AF4479" s="27">
        <f>SUBTOTAL(109,Tbl_NGF_Data[[#This Row],[Counter]])</f>
        <v>1</v>
      </c>
    </row>
    <row r="4480" spans="2:32" ht="45" x14ac:dyDescent="0.25">
      <c r="B4480" s="21" t="s">
        <v>512</v>
      </c>
      <c r="C4480" s="22" t="s">
        <v>3147</v>
      </c>
      <c r="D4480" s="23">
        <v>9</v>
      </c>
      <c r="E4480" s="22" t="s">
        <v>512</v>
      </c>
      <c r="F4480" s="23">
        <v>9</v>
      </c>
      <c r="G4480" s="22" t="s">
        <v>3147</v>
      </c>
      <c r="H4480" s="22" t="s">
        <v>1327</v>
      </c>
      <c r="I4480" s="23">
        <v>1</v>
      </c>
      <c r="J4480" s="23">
        <v>702</v>
      </c>
      <c r="K4480" s="23" t="s">
        <v>3609</v>
      </c>
      <c r="L4480" s="22" t="s">
        <v>3610</v>
      </c>
      <c r="M4480" s="21" t="s">
        <v>599</v>
      </c>
      <c r="N4480" s="23" t="s">
        <v>1119</v>
      </c>
      <c r="O4480" s="22" t="s">
        <v>1120</v>
      </c>
      <c r="P4480" s="22" t="s">
        <v>1121</v>
      </c>
      <c r="Q4480" s="23" t="s">
        <v>1239</v>
      </c>
      <c r="R4480" s="22" t="s">
        <v>1240</v>
      </c>
      <c r="S4480" s="21" t="s">
        <v>100</v>
      </c>
      <c r="T4480" s="23" t="s">
        <v>3615</v>
      </c>
      <c r="U4480" s="24" t="s">
        <v>15</v>
      </c>
      <c r="V4480" s="23">
        <v>100</v>
      </c>
      <c r="W4480" s="25">
        <v>547057.76</v>
      </c>
      <c r="X4480" s="25">
        <v>696767.09</v>
      </c>
      <c r="Y4480" s="25">
        <v>903745.12</v>
      </c>
      <c r="Z4480" s="25">
        <v>1244696.0199999998</v>
      </c>
      <c r="AA4480" s="25">
        <v>1171467.75</v>
      </c>
      <c r="AB4480" s="25">
        <v>921242.89</v>
      </c>
      <c r="AC4480" s="26">
        <v>45152.505756550927</v>
      </c>
      <c r="AD4480" s="27">
        <f>ROW()</f>
        <v>4480</v>
      </c>
      <c r="AE4480" s="27">
        <f>1</f>
        <v>1</v>
      </c>
      <c r="AF4480" s="27">
        <f>SUBTOTAL(109,Tbl_NGF_Data[[#This Row],[Counter]])</f>
        <v>1</v>
      </c>
    </row>
    <row r="4481" spans="2:32" ht="45" x14ac:dyDescent="0.25">
      <c r="B4481" s="21" t="s">
        <v>512</v>
      </c>
      <c r="C4481" s="22" t="s">
        <v>3147</v>
      </c>
      <c r="D4481" s="23">
        <v>9</v>
      </c>
      <c r="E4481" s="22" t="s">
        <v>512</v>
      </c>
      <c r="F4481" s="23">
        <v>9</v>
      </c>
      <c r="G4481" s="22" t="s">
        <v>3147</v>
      </c>
      <c r="H4481" s="22" t="s">
        <v>1327</v>
      </c>
      <c r="I4481" s="23">
        <v>1</v>
      </c>
      <c r="J4481" s="23">
        <v>702</v>
      </c>
      <c r="K4481" s="23" t="s">
        <v>3609</v>
      </c>
      <c r="L4481" s="22" t="s">
        <v>3610</v>
      </c>
      <c r="M4481" s="21" t="s">
        <v>599</v>
      </c>
      <c r="N4481" s="23" t="s">
        <v>1119</v>
      </c>
      <c r="O4481" s="22" t="s">
        <v>1120</v>
      </c>
      <c r="P4481" s="22" t="s">
        <v>1121</v>
      </c>
      <c r="Q4481" s="23" t="s">
        <v>1239</v>
      </c>
      <c r="R4481" s="22" t="s">
        <v>1240</v>
      </c>
      <c r="S4481" s="21" t="s">
        <v>100</v>
      </c>
      <c r="T4481" s="23" t="s">
        <v>3615</v>
      </c>
      <c r="U4481" s="24" t="s">
        <v>16</v>
      </c>
      <c r="V4481" s="23">
        <v>135</v>
      </c>
      <c r="W4481" s="25">
        <v>1636116</v>
      </c>
      <c r="X4481" s="25">
        <v>1163709</v>
      </c>
      <c r="Y4481" s="25">
        <v>1254716</v>
      </c>
      <c r="Z4481" s="25">
        <v>1525216</v>
      </c>
      <c r="AA4481" s="25">
        <v>1181116</v>
      </c>
      <c r="AB4481" s="25">
        <v>1527130</v>
      </c>
      <c r="AC4481" s="26">
        <v>45152.505756550927</v>
      </c>
      <c r="AD4481" s="27">
        <f>ROW()</f>
        <v>4481</v>
      </c>
      <c r="AE4481" s="27">
        <f>1</f>
        <v>1</v>
      </c>
      <c r="AF4481" s="27">
        <f>SUBTOTAL(109,Tbl_NGF_Data[[#This Row],[Counter]])</f>
        <v>1</v>
      </c>
    </row>
    <row r="4482" spans="2:32" ht="45" x14ac:dyDescent="0.25">
      <c r="B4482" s="21" t="s">
        <v>512</v>
      </c>
      <c r="C4482" s="22" t="s">
        <v>3147</v>
      </c>
      <c r="D4482" s="23">
        <v>9</v>
      </c>
      <c r="E4482" s="22" t="s">
        <v>512</v>
      </c>
      <c r="F4482" s="23">
        <v>9</v>
      </c>
      <c r="G4482" s="22" t="s">
        <v>3147</v>
      </c>
      <c r="H4482" s="22" t="s">
        <v>1327</v>
      </c>
      <c r="I4482" s="23">
        <v>1</v>
      </c>
      <c r="J4482" s="23">
        <v>702</v>
      </c>
      <c r="K4482" s="23" t="s">
        <v>3609</v>
      </c>
      <c r="L4482" s="22" t="s">
        <v>3610</v>
      </c>
      <c r="M4482" s="21" t="s">
        <v>599</v>
      </c>
      <c r="N4482" s="23" t="s">
        <v>1119</v>
      </c>
      <c r="O4482" s="22" t="s">
        <v>1120</v>
      </c>
      <c r="P4482" s="22" t="s">
        <v>1121</v>
      </c>
      <c r="Q4482" s="23" t="s">
        <v>1239</v>
      </c>
      <c r="R4482" s="22" t="s">
        <v>1240</v>
      </c>
      <c r="S4482" s="21" t="s">
        <v>100</v>
      </c>
      <c r="T4482" s="23" t="s">
        <v>3615</v>
      </c>
      <c r="U4482" s="24" t="s">
        <v>17</v>
      </c>
      <c r="V4482" s="23">
        <v>200</v>
      </c>
      <c r="W4482" s="25">
        <v>1407681</v>
      </c>
      <c r="X4482" s="25">
        <v>840036.37000000011</v>
      </c>
      <c r="Y4482" s="25">
        <v>703986.49</v>
      </c>
      <c r="Z4482" s="25">
        <v>674203.92999999982</v>
      </c>
      <c r="AA4482" s="25">
        <v>1077279.7699999998</v>
      </c>
      <c r="AB4482" s="25">
        <v>1339834.4699999997</v>
      </c>
      <c r="AC4482" s="26">
        <v>45152.505756550927</v>
      </c>
      <c r="AD4482" s="27">
        <f>ROW()</f>
        <v>4482</v>
      </c>
      <c r="AE4482" s="27">
        <f>1</f>
        <v>1</v>
      </c>
      <c r="AF4482" s="27">
        <f>SUBTOTAL(109,Tbl_NGF_Data[[#This Row],[Counter]])</f>
        <v>1</v>
      </c>
    </row>
    <row r="4483" spans="2:32" ht="45" x14ac:dyDescent="0.25">
      <c r="B4483" s="21" t="s">
        <v>512</v>
      </c>
      <c r="C4483" s="22" t="s">
        <v>3147</v>
      </c>
      <c r="D4483" s="23">
        <v>9</v>
      </c>
      <c r="E4483" s="22" t="s">
        <v>512</v>
      </c>
      <c r="F4483" s="23">
        <v>9</v>
      </c>
      <c r="G4483" s="22" t="s">
        <v>3147</v>
      </c>
      <c r="H4483" s="22" t="s">
        <v>1327</v>
      </c>
      <c r="I4483" s="23">
        <v>1</v>
      </c>
      <c r="J4483" s="23">
        <v>702</v>
      </c>
      <c r="K4483" s="23" t="s">
        <v>3609</v>
      </c>
      <c r="L4483" s="22" t="s">
        <v>3610</v>
      </c>
      <c r="M4483" s="21" t="s">
        <v>599</v>
      </c>
      <c r="N4483" s="23" t="s">
        <v>1119</v>
      </c>
      <c r="O4483" s="22" t="s">
        <v>1120</v>
      </c>
      <c r="P4483" s="22" t="s">
        <v>1121</v>
      </c>
      <c r="Q4483" s="23" t="s">
        <v>1239</v>
      </c>
      <c r="R4483" s="22" t="s">
        <v>1240</v>
      </c>
      <c r="S4483" s="21" t="s">
        <v>100</v>
      </c>
      <c r="T4483" s="23" t="s">
        <v>3615</v>
      </c>
      <c r="U4483" s="24" t="s">
        <v>18</v>
      </c>
      <c r="V4483" s="23">
        <v>220</v>
      </c>
      <c r="W4483" s="25">
        <v>228435</v>
      </c>
      <c r="X4483" s="25">
        <v>323672.62999999989</v>
      </c>
      <c r="Y4483" s="25">
        <v>550729.51</v>
      </c>
      <c r="Z4483" s="25">
        <v>851012.07000000018</v>
      </c>
      <c r="AA4483" s="25">
        <v>103836.23000000021</v>
      </c>
      <c r="AB4483" s="25">
        <v>187295.53000000026</v>
      </c>
      <c r="AC4483" s="26">
        <v>45152.505756550927</v>
      </c>
      <c r="AD4483" s="27">
        <f>ROW()</f>
        <v>4483</v>
      </c>
      <c r="AE4483" s="27">
        <f>1</f>
        <v>1</v>
      </c>
      <c r="AF4483" s="27">
        <f>SUBTOTAL(109,Tbl_NGF_Data[[#This Row],[Counter]])</f>
        <v>1</v>
      </c>
    </row>
    <row r="4484" spans="2:32" ht="45" x14ac:dyDescent="0.25">
      <c r="B4484" s="21" t="s">
        <v>512</v>
      </c>
      <c r="C4484" s="22" t="s">
        <v>3147</v>
      </c>
      <c r="D4484" s="23">
        <v>9</v>
      </c>
      <c r="E4484" s="22" t="s">
        <v>512</v>
      </c>
      <c r="F4484" s="23">
        <v>9</v>
      </c>
      <c r="G4484" s="22" t="s">
        <v>3147</v>
      </c>
      <c r="H4484" s="22" t="s">
        <v>1327</v>
      </c>
      <c r="I4484" s="23">
        <v>1</v>
      </c>
      <c r="J4484" s="23">
        <v>702</v>
      </c>
      <c r="K4484" s="23" t="s">
        <v>3609</v>
      </c>
      <c r="L4484" s="22" t="s">
        <v>3610</v>
      </c>
      <c r="M4484" s="21" t="s">
        <v>599</v>
      </c>
      <c r="N4484" s="23" t="s">
        <v>1119</v>
      </c>
      <c r="O4484" s="22" t="s">
        <v>1120</v>
      </c>
      <c r="P4484" s="22" t="s">
        <v>1121</v>
      </c>
      <c r="Q4484" s="23" t="s">
        <v>1239</v>
      </c>
      <c r="R4484" s="22" t="s">
        <v>1240</v>
      </c>
      <c r="S4484" s="21" t="s">
        <v>100</v>
      </c>
      <c r="T4484" s="23" t="s">
        <v>3615</v>
      </c>
      <c r="U4484" s="24" t="s">
        <v>19</v>
      </c>
      <c r="V4484" s="23">
        <v>500</v>
      </c>
      <c r="W4484" s="25">
        <v>1113991.9099999999</v>
      </c>
      <c r="X4484" s="25">
        <v>989745.7</v>
      </c>
      <c r="Y4484" s="25">
        <v>932682.52</v>
      </c>
      <c r="Z4484" s="25">
        <v>1015154.83</v>
      </c>
      <c r="AA4484" s="25">
        <v>1025186.5</v>
      </c>
      <c r="AB4484" s="25">
        <v>1089598.6499999999</v>
      </c>
      <c r="AC4484" s="26">
        <v>45152.505756550927</v>
      </c>
      <c r="AD4484" s="27">
        <f>ROW()</f>
        <v>4484</v>
      </c>
      <c r="AE4484" s="27">
        <f>1</f>
        <v>1</v>
      </c>
      <c r="AF4484" s="27">
        <f>SUBTOTAL(109,Tbl_NGF_Data[[#This Row],[Counter]])</f>
        <v>1</v>
      </c>
    </row>
    <row r="4485" spans="2:32" ht="45" x14ac:dyDescent="0.25">
      <c r="B4485" s="21" t="s">
        <v>512</v>
      </c>
      <c r="C4485" s="22" t="s">
        <v>3147</v>
      </c>
      <c r="D4485" s="23">
        <v>9</v>
      </c>
      <c r="E4485" s="22" t="s">
        <v>512</v>
      </c>
      <c r="F4485" s="23">
        <v>9</v>
      </c>
      <c r="G4485" s="22" t="s">
        <v>3147</v>
      </c>
      <c r="H4485" s="22" t="s">
        <v>1327</v>
      </c>
      <c r="I4485" s="23">
        <v>1</v>
      </c>
      <c r="J4485" s="23">
        <v>702</v>
      </c>
      <c r="K4485" s="23" t="s">
        <v>3609</v>
      </c>
      <c r="L4485" s="22" t="s">
        <v>3610</v>
      </c>
      <c r="M4485" s="21" t="s">
        <v>599</v>
      </c>
      <c r="N4485" s="23" t="s">
        <v>1119</v>
      </c>
      <c r="O4485" s="22" t="s">
        <v>1120</v>
      </c>
      <c r="P4485" s="22" t="s">
        <v>1121</v>
      </c>
      <c r="Q4485" s="23" t="s">
        <v>1366</v>
      </c>
      <c r="R4485" s="22" t="s">
        <v>1367</v>
      </c>
      <c r="S4485" s="21" t="s">
        <v>103</v>
      </c>
      <c r="T4485" s="23" t="s">
        <v>3616</v>
      </c>
      <c r="U4485" s="24" t="s">
        <v>15</v>
      </c>
      <c r="V4485" s="23">
        <v>100</v>
      </c>
      <c r="W4485" s="25">
        <v>6577.14</v>
      </c>
      <c r="X4485" s="25">
        <v>0</v>
      </c>
      <c r="Y4485" s="25">
        <v>0</v>
      </c>
      <c r="Z4485" s="25">
        <v>0</v>
      </c>
      <c r="AA4485" s="25">
        <v>0</v>
      </c>
      <c r="AB4485" s="25">
        <v>0</v>
      </c>
      <c r="AC4485" s="26">
        <v>45152.505756550927</v>
      </c>
      <c r="AD4485" s="27">
        <f>ROW()</f>
        <v>4485</v>
      </c>
      <c r="AE4485" s="27">
        <f>1</f>
        <v>1</v>
      </c>
      <c r="AF4485" s="27">
        <f>SUBTOTAL(109,Tbl_NGF_Data[[#This Row],[Counter]])</f>
        <v>1</v>
      </c>
    </row>
    <row r="4486" spans="2:32" ht="45" x14ac:dyDescent="0.25">
      <c r="B4486" s="21" t="s">
        <v>512</v>
      </c>
      <c r="C4486" s="22" t="s">
        <v>3147</v>
      </c>
      <c r="D4486" s="23">
        <v>9</v>
      </c>
      <c r="E4486" s="22" t="s">
        <v>512</v>
      </c>
      <c r="F4486" s="23">
        <v>9</v>
      </c>
      <c r="G4486" s="22" t="s">
        <v>3147</v>
      </c>
      <c r="H4486" s="22" t="s">
        <v>1327</v>
      </c>
      <c r="I4486" s="23">
        <v>1</v>
      </c>
      <c r="J4486" s="23">
        <v>702</v>
      </c>
      <c r="K4486" s="23" t="s">
        <v>3609</v>
      </c>
      <c r="L4486" s="22" t="s">
        <v>3610</v>
      </c>
      <c r="M4486" s="21" t="s">
        <v>599</v>
      </c>
      <c r="N4486" s="23" t="s">
        <v>1119</v>
      </c>
      <c r="O4486" s="22" t="s">
        <v>1120</v>
      </c>
      <c r="P4486" s="22" t="s">
        <v>1121</v>
      </c>
      <c r="Q4486" s="23" t="s">
        <v>1366</v>
      </c>
      <c r="R4486" s="22" t="s">
        <v>1367</v>
      </c>
      <c r="S4486" s="21" t="s">
        <v>103</v>
      </c>
      <c r="T4486" s="23" t="s">
        <v>3616</v>
      </c>
      <c r="U4486" s="24" t="s">
        <v>16</v>
      </c>
      <c r="V4486" s="23">
        <v>135</v>
      </c>
      <c r="W4486" s="25">
        <v>232437</v>
      </c>
      <c r="X4486" s="25">
        <v>37467</v>
      </c>
      <c r="Y4486" s="25">
        <v>0</v>
      </c>
      <c r="Z4486" s="25">
        <v>80170</v>
      </c>
      <c r="AA4486" s="25">
        <v>0</v>
      </c>
      <c r="AB4486" s="25">
        <v>0</v>
      </c>
      <c r="AC4486" s="26">
        <v>45152.505756550927</v>
      </c>
      <c r="AD4486" s="27">
        <f>ROW()</f>
        <v>4486</v>
      </c>
      <c r="AE4486" s="27">
        <f>1</f>
        <v>1</v>
      </c>
      <c r="AF4486" s="27">
        <f>SUBTOTAL(109,Tbl_NGF_Data[[#This Row],[Counter]])</f>
        <v>1</v>
      </c>
    </row>
    <row r="4487" spans="2:32" ht="45" x14ac:dyDescent="0.25">
      <c r="B4487" s="21" t="s">
        <v>512</v>
      </c>
      <c r="C4487" s="22" t="s">
        <v>3147</v>
      </c>
      <c r="D4487" s="23">
        <v>9</v>
      </c>
      <c r="E4487" s="22" t="s">
        <v>512</v>
      </c>
      <c r="F4487" s="23">
        <v>9</v>
      </c>
      <c r="G4487" s="22" t="s">
        <v>3147</v>
      </c>
      <c r="H4487" s="22" t="s">
        <v>1327</v>
      </c>
      <c r="I4487" s="23">
        <v>1</v>
      </c>
      <c r="J4487" s="23">
        <v>702</v>
      </c>
      <c r="K4487" s="23" t="s">
        <v>3609</v>
      </c>
      <c r="L4487" s="22" t="s">
        <v>3610</v>
      </c>
      <c r="M4487" s="21" t="s">
        <v>599</v>
      </c>
      <c r="N4487" s="23" t="s">
        <v>1119</v>
      </c>
      <c r="O4487" s="22" t="s">
        <v>1120</v>
      </c>
      <c r="P4487" s="22" t="s">
        <v>1121</v>
      </c>
      <c r="Q4487" s="23" t="s">
        <v>1366</v>
      </c>
      <c r="R4487" s="22" t="s">
        <v>1367</v>
      </c>
      <c r="S4487" s="21" t="s">
        <v>103</v>
      </c>
      <c r="T4487" s="23" t="s">
        <v>3616</v>
      </c>
      <c r="U4487" s="24" t="s">
        <v>17</v>
      </c>
      <c r="V4487" s="23">
        <v>200</v>
      </c>
      <c r="W4487" s="25">
        <v>232436.99999999997</v>
      </c>
      <c r="X4487" s="25">
        <v>37467</v>
      </c>
      <c r="Y4487" s="25">
        <v>0</v>
      </c>
      <c r="Z4487" s="25">
        <v>80170</v>
      </c>
      <c r="AA4487" s="25">
        <v>0</v>
      </c>
      <c r="AB4487" s="25">
        <v>0</v>
      </c>
      <c r="AC4487" s="26">
        <v>45152.505756550927</v>
      </c>
      <c r="AD4487" s="27">
        <f>ROW()</f>
        <v>4487</v>
      </c>
      <c r="AE4487" s="27">
        <f>1</f>
        <v>1</v>
      </c>
      <c r="AF4487" s="27">
        <f>SUBTOTAL(109,Tbl_NGF_Data[[#This Row],[Counter]])</f>
        <v>1</v>
      </c>
    </row>
    <row r="4488" spans="2:32" ht="45" x14ac:dyDescent="0.25">
      <c r="B4488" s="21" t="s">
        <v>512</v>
      </c>
      <c r="C4488" s="22" t="s">
        <v>3147</v>
      </c>
      <c r="D4488" s="23">
        <v>9</v>
      </c>
      <c r="E4488" s="22" t="s">
        <v>512</v>
      </c>
      <c r="F4488" s="23">
        <v>9</v>
      </c>
      <c r="G4488" s="22" t="s">
        <v>3147</v>
      </c>
      <c r="H4488" s="22" t="s">
        <v>1327</v>
      </c>
      <c r="I4488" s="23">
        <v>1</v>
      </c>
      <c r="J4488" s="23">
        <v>702</v>
      </c>
      <c r="K4488" s="23" t="s">
        <v>3609</v>
      </c>
      <c r="L4488" s="22" t="s">
        <v>3610</v>
      </c>
      <c r="M4488" s="21" t="s">
        <v>599</v>
      </c>
      <c r="N4488" s="23" t="s">
        <v>1119</v>
      </c>
      <c r="O4488" s="22" t="s">
        <v>1120</v>
      </c>
      <c r="P4488" s="22" t="s">
        <v>1121</v>
      </c>
      <c r="Q4488" s="23" t="s">
        <v>1366</v>
      </c>
      <c r="R4488" s="22" t="s">
        <v>1367</v>
      </c>
      <c r="S4488" s="21" t="s">
        <v>103</v>
      </c>
      <c r="T4488" s="23" t="s">
        <v>3616</v>
      </c>
      <c r="U4488" s="24" t="s">
        <v>18</v>
      </c>
      <c r="V4488" s="23">
        <v>220</v>
      </c>
      <c r="W4488" s="25">
        <v>2.9103830456733704E-11</v>
      </c>
      <c r="X4488" s="25">
        <v>0</v>
      </c>
      <c r="Y4488" s="25">
        <v>0</v>
      </c>
      <c r="Z4488" s="25">
        <v>0</v>
      </c>
      <c r="AA4488" s="25">
        <v>0</v>
      </c>
      <c r="AB4488" s="25">
        <v>0</v>
      </c>
      <c r="AC4488" s="26">
        <v>45152.505756550927</v>
      </c>
      <c r="AD4488" s="27">
        <f>ROW()</f>
        <v>4488</v>
      </c>
      <c r="AE4488" s="27">
        <f>1</f>
        <v>1</v>
      </c>
      <c r="AF4488" s="27">
        <f>SUBTOTAL(109,Tbl_NGF_Data[[#This Row],[Counter]])</f>
        <v>1</v>
      </c>
    </row>
    <row r="4489" spans="2:32" ht="45" x14ac:dyDescent="0.25">
      <c r="B4489" s="21" t="s">
        <v>512</v>
      </c>
      <c r="C4489" s="22" t="s">
        <v>3147</v>
      </c>
      <c r="D4489" s="23">
        <v>9</v>
      </c>
      <c r="E4489" s="22" t="s">
        <v>512</v>
      </c>
      <c r="F4489" s="23">
        <v>9</v>
      </c>
      <c r="G4489" s="22" t="s">
        <v>3147</v>
      </c>
      <c r="H4489" s="22" t="s">
        <v>1327</v>
      </c>
      <c r="I4489" s="23">
        <v>1</v>
      </c>
      <c r="J4489" s="23">
        <v>702</v>
      </c>
      <c r="K4489" s="23" t="s">
        <v>3609</v>
      </c>
      <c r="L4489" s="22" t="s">
        <v>3610</v>
      </c>
      <c r="M4489" s="21" t="s">
        <v>599</v>
      </c>
      <c r="N4489" s="23" t="s">
        <v>1119</v>
      </c>
      <c r="O4489" s="22" t="s">
        <v>1120</v>
      </c>
      <c r="P4489" s="22" t="s">
        <v>1121</v>
      </c>
      <c r="Q4489" s="23" t="s">
        <v>1366</v>
      </c>
      <c r="R4489" s="22" t="s">
        <v>1367</v>
      </c>
      <c r="S4489" s="21" t="s">
        <v>103</v>
      </c>
      <c r="T4489" s="23" t="s">
        <v>3616</v>
      </c>
      <c r="U4489" s="24" t="s">
        <v>19</v>
      </c>
      <c r="V4489" s="23">
        <v>500</v>
      </c>
      <c r="W4489" s="25">
        <v>230628.88</v>
      </c>
      <c r="X4489" s="25">
        <v>30890.010000000002</v>
      </c>
      <c r="Y4489" s="25">
        <v>0</v>
      </c>
      <c r="Z4489" s="25">
        <v>80170.880000000005</v>
      </c>
      <c r="AA4489" s="25">
        <v>0</v>
      </c>
      <c r="AB4489" s="25">
        <v>0</v>
      </c>
      <c r="AC4489" s="26">
        <v>45152.505756550927</v>
      </c>
      <c r="AD4489" s="27">
        <f>ROW()</f>
        <v>4489</v>
      </c>
      <c r="AE4489" s="27">
        <f>1</f>
        <v>1</v>
      </c>
      <c r="AF4489" s="27">
        <f>SUBTOTAL(109,Tbl_NGF_Data[[#This Row],[Counter]])</f>
        <v>1</v>
      </c>
    </row>
    <row r="4490" spans="2:32" ht="45" x14ac:dyDescent="0.25">
      <c r="B4490" s="21" t="s">
        <v>512</v>
      </c>
      <c r="C4490" s="22" t="s">
        <v>3147</v>
      </c>
      <c r="D4490" s="23">
        <v>9</v>
      </c>
      <c r="E4490" s="22" t="s">
        <v>512</v>
      </c>
      <c r="F4490" s="23">
        <v>9</v>
      </c>
      <c r="G4490" s="22" t="s">
        <v>3147</v>
      </c>
      <c r="H4490" s="22" t="s">
        <v>1327</v>
      </c>
      <c r="I4490" s="23">
        <v>1</v>
      </c>
      <c r="J4490" s="23">
        <v>702</v>
      </c>
      <c r="K4490" s="23" t="s">
        <v>3609</v>
      </c>
      <c r="L4490" s="22" t="s">
        <v>3610</v>
      </c>
      <c r="M4490" s="21" t="s">
        <v>599</v>
      </c>
      <c r="N4490" s="23" t="s">
        <v>1464</v>
      </c>
      <c r="O4490" s="22" t="s">
        <v>1465</v>
      </c>
      <c r="P4490" s="22" t="s">
        <v>1466</v>
      </c>
      <c r="Q4490" s="23" t="s">
        <v>3617</v>
      </c>
      <c r="R4490" s="22" t="s">
        <v>3618</v>
      </c>
      <c r="S4490" s="21" t="s">
        <v>539</v>
      </c>
      <c r="T4490" s="23" t="s">
        <v>3619</v>
      </c>
      <c r="U4490" s="24" t="s">
        <v>15</v>
      </c>
      <c r="V4490" s="23">
        <v>100</v>
      </c>
      <c r="W4490" s="25">
        <v>6462471.3000000007</v>
      </c>
      <c r="X4490" s="25">
        <v>5835815.379999999</v>
      </c>
      <c r="Y4490" s="25">
        <v>3667746.8899999997</v>
      </c>
      <c r="Z4490" s="25">
        <v>2861142.91</v>
      </c>
      <c r="AA4490" s="25">
        <v>11272609.419999998</v>
      </c>
      <c r="AB4490" s="25">
        <v>8926461.5500000007</v>
      </c>
      <c r="AC4490" s="26">
        <v>45152.505756550927</v>
      </c>
      <c r="AD4490" s="27">
        <f>ROW()</f>
        <v>4490</v>
      </c>
      <c r="AE4490" s="27">
        <f>1</f>
        <v>1</v>
      </c>
      <c r="AF4490" s="27">
        <f>SUBTOTAL(109,Tbl_NGF_Data[[#This Row],[Counter]])</f>
        <v>1</v>
      </c>
    </row>
    <row r="4491" spans="2:32" ht="45" x14ac:dyDescent="0.25">
      <c r="B4491" s="21" t="s">
        <v>512</v>
      </c>
      <c r="C4491" s="22" t="s">
        <v>3147</v>
      </c>
      <c r="D4491" s="23">
        <v>9</v>
      </c>
      <c r="E4491" s="22" t="s">
        <v>512</v>
      </c>
      <c r="F4491" s="23">
        <v>9</v>
      </c>
      <c r="G4491" s="22" t="s">
        <v>3147</v>
      </c>
      <c r="H4491" s="22" t="s">
        <v>1327</v>
      </c>
      <c r="I4491" s="23">
        <v>1</v>
      </c>
      <c r="J4491" s="23">
        <v>702</v>
      </c>
      <c r="K4491" s="23" t="s">
        <v>3609</v>
      </c>
      <c r="L4491" s="22" t="s">
        <v>3610</v>
      </c>
      <c r="M4491" s="21" t="s">
        <v>599</v>
      </c>
      <c r="N4491" s="23" t="s">
        <v>1464</v>
      </c>
      <c r="O4491" s="22" t="s">
        <v>1465</v>
      </c>
      <c r="P4491" s="22" t="s">
        <v>1466</v>
      </c>
      <c r="Q4491" s="23" t="s">
        <v>3617</v>
      </c>
      <c r="R4491" s="22" t="s">
        <v>3618</v>
      </c>
      <c r="S4491" s="21" t="s">
        <v>539</v>
      </c>
      <c r="T4491" s="23" t="s">
        <v>3619</v>
      </c>
      <c r="U4491" s="24" t="s">
        <v>16</v>
      </c>
      <c r="V4491" s="23">
        <v>135</v>
      </c>
      <c r="W4491" s="25">
        <v>51783360</v>
      </c>
      <c r="X4491" s="25">
        <v>51840591</v>
      </c>
      <c r="Y4491" s="25">
        <v>55452726</v>
      </c>
      <c r="Z4491" s="25">
        <v>82868817</v>
      </c>
      <c r="AA4491" s="25">
        <v>64368817</v>
      </c>
      <c r="AB4491" s="25">
        <v>64357956</v>
      </c>
      <c r="AC4491" s="26">
        <v>45152.505756550927</v>
      </c>
      <c r="AD4491" s="27">
        <f>ROW()</f>
        <v>4491</v>
      </c>
      <c r="AE4491" s="27">
        <f>1</f>
        <v>1</v>
      </c>
      <c r="AF4491" s="27">
        <f>SUBTOTAL(109,Tbl_NGF_Data[[#This Row],[Counter]])</f>
        <v>1</v>
      </c>
    </row>
    <row r="4492" spans="2:32" ht="45" x14ac:dyDescent="0.25">
      <c r="B4492" s="21" t="s">
        <v>512</v>
      </c>
      <c r="C4492" s="22" t="s">
        <v>3147</v>
      </c>
      <c r="D4492" s="23">
        <v>9</v>
      </c>
      <c r="E4492" s="22" t="s">
        <v>512</v>
      </c>
      <c r="F4492" s="23">
        <v>9</v>
      </c>
      <c r="G4492" s="22" t="s">
        <v>3147</v>
      </c>
      <c r="H4492" s="22" t="s">
        <v>1327</v>
      </c>
      <c r="I4492" s="23">
        <v>1</v>
      </c>
      <c r="J4492" s="23">
        <v>702</v>
      </c>
      <c r="K4492" s="23" t="s">
        <v>3609</v>
      </c>
      <c r="L4492" s="22" t="s">
        <v>3610</v>
      </c>
      <c r="M4492" s="21" t="s">
        <v>599</v>
      </c>
      <c r="N4492" s="23" t="s">
        <v>1464</v>
      </c>
      <c r="O4492" s="22" t="s">
        <v>1465</v>
      </c>
      <c r="P4492" s="22" t="s">
        <v>1466</v>
      </c>
      <c r="Q4492" s="23" t="s">
        <v>3617</v>
      </c>
      <c r="R4492" s="22" t="s">
        <v>3618</v>
      </c>
      <c r="S4492" s="21" t="s">
        <v>539</v>
      </c>
      <c r="T4492" s="23" t="s">
        <v>3619</v>
      </c>
      <c r="U4492" s="24" t="s">
        <v>17</v>
      </c>
      <c r="V4492" s="23">
        <v>200</v>
      </c>
      <c r="W4492" s="25">
        <v>45262105.070000015</v>
      </c>
      <c r="X4492" s="25">
        <v>51604539.900000043</v>
      </c>
      <c r="Y4492" s="25">
        <v>52942971.540000029</v>
      </c>
      <c r="Z4492" s="25">
        <v>64297319.019999988</v>
      </c>
      <c r="AA4492" s="25">
        <v>42240238.680000022</v>
      </c>
      <c r="AB4492" s="25">
        <v>44161064.220000014</v>
      </c>
      <c r="AC4492" s="26">
        <v>45152.505756550927</v>
      </c>
      <c r="AD4492" s="27">
        <f>ROW()</f>
        <v>4492</v>
      </c>
      <c r="AE4492" s="27">
        <f>1</f>
        <v>1</v>
      </c>
      <c r="AF4492" s="27">
        <f>SUBTOTAL(109,Tbl_NGF_Data[[#This Row],[Counter]])</f>
        <v>1</v>
      </c>
    </row>
    <row r="4493" spans="2:32" ht="45" x14ac:dyDescent="0.25">
      <c r="B4493" s="21" t="s">
        <v>512</v>
      </c>
      <c r="C4493" s="22" t="s">
        <v>3147</v>
      </c>
      <c r="D4493" s="23">
        <v>9</v>
      </c>
      <c r="E4493" s="22" t="s">
        <v>512</v>
      </c>
      <c r="F4493" s="23">
        <v>9</v>
      </c>
      <c r="G4493" s="22" t="s">
        <v>3147</v>
      </c>
      <c r="H4493" s="22" t="s">
        <v>1327</v>
      </c>
      <c r="I4493" s="23">
        <v>1</v>
      </c>
      <c r="J4493" s="23">
        <v>702</v>
      </c>
      <c r="K4493" s="23" t="s">
        <v>3609</v>
      </c>
      <c r="L4493" s="22" t="s">
        <v>3610</v>
      </c>
      <c r="M4493" s="21" t="s">
        <v>599</v>
      </c>
      <c r="N4493" s="23" t="s">
        <v>1464</v>
      </c>
      <c r="O4493" s="22" t="s">
        <v>1465</v>
      </c>
      <c r="P4493" s="22" t="s">
        <v>1466</v>
      </c>
      <c r="Q4493" s="23" t="s">
        <v>3617</v>
      </c>
      <c r="R4493" s="22" t="s">
        <v>3618</v>
      </c>
      <c r="S4493" s="21" t="s">
        <v>539</v>
      </c>
      <c r="T4493" s="23" t="s">
        <v>3619</v>
      </c>
      <c r="U4493" s="24" t="s">
        <v>18</v>
      </c>
      <c r="V4493" s="23">
        <v>220</v>
      </c>
      <c r="W4493" s="25">
        <v>6521254.9299999848</v>
      </c>
      <c r="X4493" s="25">
        <v>236051.09999995679</v>
      </c>
      <c r="Y4493" s="25">
        <v>2509754.4599999711</v>
      </c>
      <c r="Z4493" s="25">
        <v>18571497.980000012</v>
      </c>
      <c r="AA4493" s="25">
        <v>22128578.319999978</v>
      </c>
      <c r="AB4493" s="25">
        <v>20196891.779999986</v>
      </c>
      <c r="AC4493" s="26">
        <v>45152.505756550927</v>
      </c>
      <c r="AD4493" s="27">
        <f>ROW()</f>
        <v>4493</v>
      </c>
      <c r="AE4493" s="27">
        <f>1</f>
        <v>1</v>
      </c>
      <c r="AF4493" s="27">
        <f>SUBTOTAL(109,Tbl_NGF_Data[[#This Row],[Counter]])</f>
        <v>1</v>
      </c>
    </row>
    <row r="4494" spans="2:32" ht="45" x14ac:dyDescent="0.25">
      <c r="B4494" s="21" t="s">
        <v>512</v>
      </c>
      <c r="C4494" s="22" t="s">
        <v>3147</v>
      </c>
      <c r="D4494" s="23">
        <v>9</v>
      </c>
      <c r="E4494" s="22" t="s">
        <v>512</v>
      </c>
      <c r="F4494" s="23">
        <v>9</v>
      </c>
      <c r="G4494" s="22" t="s">
        <v>3147</v>
      </c>
      <c r="H4494" s="22" t="s">
        <v>1327</v>
      </c>
      <c r="I4494" s="23">
        <v>1</v>
      </c>
      <c r="J4494" s="23">
        <v>702</v>
      </c>
      <c r="K4494" s="23" t="s">
        <v>3609</v>
      </c>
      <c r="L4494" s="22" t="s">
        <v>3610</v>
      </c>
      <c r="M4494" s="21" t="s">
        <v>599</v>
      </c>
      <c r="N4494" s="23" t="s">
        <v>1464</v>
      </c>
      <c r="O4494" s="22" t="s">
        <v>1465</v>
      </c>
      <c r="P4494" s="22" t="s">
        <v>1466</v>
      </c>
      <c r="Q4494" s="23" t="s">
        <v>3617</v>
      </c>
      <c r="R4494" s="22" t="s">
        <v>3618</v>
      </c>
      <c r="S4494" s="21" t="s">
        <v>539</v>
      </c>
      <c r="T4494" s="23" t="s">
        <v>3619</v>
      </c>
      <c r="U4494" s="24" t="s">
        <v>19</v>
      </c>
      <c r="V4494" s="23">
        <v>500</v>
      </c>
      <c r="W4494" s="25">
        <v>46014214.540000021</v>
      </c>
      <c r="X4494" s="25">
        <v>51030368.710000001</v>
      </c>
      <c r="Y4494" s="25">
        <v>50629308.430000007</v>
      </c>
      <c r="Z4494" s="25">
        <v>65601311.599999994</v>
      </c>
      <c r="AA4494" s="25">
        <v>49778422.709999986</v>
      </c>
      <c r="AB4494" s="25">
        <v>41415201.68999999</v>
      </c>
      <c r="AC4494" s="26">
        <v>45152.505756550927</v>
      </c>
      <c r="AD4494" s="27">
        <f>ROW()</f>
        <v>4494</v>
      </c>
      <c r="AE4494" s="27">
        <f>1</f>
        <v>1</v>
      </c>
      <c r="AF4494" s="27">
        <f>SUBTOTAL(109,Tbl_NGF_Data[[#This Row],[Counter]])</f>
        <v>1</v>
      </c>
    </row>
    <row r="4495" spans="2:32" ht="45" x14ac:dyDescent="0.25">
      <c r="B4495" s="21" t="s">
        <v>512</v>
      </c>
      <c r="C4495" s="22" t="s">
        <v>3147</v>
      </c>
      <c r="D4495" s="23">
        <v>9</v>
      </c>
      <c r="E4495" s="22" t="s">
        <v>512</v>
      </c>
      <c r="F4495" s="23">
        <v>9</v>
      </c>
      <c r="G4495" s="22" t="s">
        <v>3147</v>
      </c>
      <c r="H4495" s="22" t="s">
        <v>1327</v>
      </c>
      <c r="I4495" s="23">
        <v>1</v>
      </c>
      <c r="J4495" s="23">
        <v>702</v>
      </c>
      <c r="K4495" s="23" t="s">
        <v>3609</v>
      </c>
      <c r="L4495" s="22" t="s">
        <v>3610</v>
      </c>
      <c r="M4495" s="21" t="s">
        <v>599</v>
      </c>
      <c r="N4495" s="23" t="s">
        <v>1223</v>
      </c>
      <c r="O4495" s="22" t="s">
        <v>1224</v>
      </c>
      <c r="P4495" s="22" t="s">
        <v>1225</v>
      </c>
      <c r="Q4495" s="23" t="s">
        <v>3620</v>
      </c>
      <c r="R4495" s="22" t="s">
        <v>3621</v>
      </c>
      <c r="S4495" s="21" t="s">
        <v>540</v>
      </c>
      <c r="T4495" s="23" t="s">
        <v>3622</v>
      </c>
      <c r="U4495" s="24" t="s">
        <v>15</v>
      </c>
      <c r="V4495" s="23">
        <v>100</v>
      </c>
      <c r="W4495" s="25">
        <v>80037.56</v>
      </c>
      <c r="X4495" s="25">
        <v>162055.64000000001</v>
      </c>
      <c r="Y4495" s="25">
        <v>97982.180000000008</v>
      </c>
      <c r="Z4495" s="25">
        <v>24977.699999999997</v>
      </c>
      <c r="AA4495" s="25">
        <v>91539.37</v>
      </c>
      <c r="AB4495" s="25">
        <v>288.48</v>
      </c>
      <c r="AC4495" s="26">
        <v>45152.505756550927</v>
      </c>
      <c r="AD4495" s="27">
        <f>ROW()</f>
        <v>4495</v>
      </c>
      <c r="AE4495" s="27">
        <f>1</f>
        <v>1</v>
      </c>
      <c r="AF4495" s="27">
        <f>SUBTOTAL(109,Tbl_NGF_Data[[#This Row],[Counter]])</f>
        <v>1</v>
      </c>
    </row>
    <row r="4496" spans="2:32" ht="45" x14ac:dyDescent="0.25">
      <c r="B4496" s="21" t="s">
        <v>512</v>
      </c>
      <c r="C4496" s="22" t="s">
        <v>3147</v>
      </c>
      <c r="D4496" s="23">
        <v>9</v>
      </c>
      <c r="E4496" s="22" t="s">
        <v>512</v>
      </c>
      <c r="F4496" s="23">
        <v>9</v>
      </c>
      <c r="G4496" s="22" t="s">
        <v>3147</v>
      </c>
      <c r="H4496" s="22" t="s">
        <v>1327</v>
      </c>
      <c r="I4496" s="23">
        <v>1</v>
      </c>
      <c r="J4496" s="23">
        <v>702</v>
      </c>
      <c r="K4496" s="23" t="s">
        <v>3609</v>
      </c>
      <c r="L4496" s="22" t="s">
        <v>3610</v>
      </c>
      <c r="M4496" s="21" t="s">
        <v>599</v>
      </c>
      <c r="N4496" s="23" t="s">
        <v>1223</v>
      </c>
      <c r="O4496" s="22" t="s">
        <v>1224</v>
      </c>
      <c r="P4496" s="22" t="s">
        <v>1225</v>
      </c>
      <c r="Q4496" s="23" t="s">
        <v>3620</v>
      </c>
      <c r="R4496" s="22" t="s">
        <v>3621</v>
      </c>
      <c r="S4496" s="21" t="s">
        <v>540</v>
      </c>
      <c r="T4496" s="23" t="s">
        <v>3622</v>
      </c>
      <c r="U4496" s="24" t="s">
        <v>16</v>
      </c>
      <c r="V4496" s="23">
        <v>135</v>
      </c>
      <c r="W4496" s="25">
        <v>295000</v>
      </c>
      <c r="X4496" s="25">
        <v>837226</v>
      </c>
      <c r="Y4496" s="25">
        <v>278109</v>
      </c>
      <c r="Z4496" s="25">
        <v>278109</v>
      </c>
      <c r="AA4496" s="25">
        <v>278109</v>
      </c>
      <c r="AB4496" s="25">
        <v>416400</v>
      </c>
      <c r="AC4496" s="26">
        <v>45152.505756550927</v>
      </c>
      <c r="AD4496" s="27">
        <f>ROW()</f>
        <v>4496</v>
      </c>
      <c r="AE4496" s="27">
        <f>1</f>
        <v>1</v>
      </c>
      <c r="AF4496" s="27">
        <f>SUBTOTAL(109,Tbl_NGF_Data[[#This Row],[Counter]])</f>
        <v>1</v>
      </c>
    </row>
    <row r="4497" spans="2:32" ht="45" x14ac:dyDescent="0.25">
      <c r="B4497" s="21" t="s">
        <v>512</v>
      </c>
      <c r="C4497" s="22" t="s">
        <v>3147</v>
      </c>
      <c r="D4497" s="23">
        <v>9</v>
      </c>
      <c r="E4497" s="22" t="s">
        <v>512</v>
      </c>
      <c r="F4497" s="23">
        <v>9</v>
      </c>
      <c r="G4497" s="22" t="s">
        <v>3147</v>
      </c>
      <c r="H4497" s="22" t="s">
        <v>1327</v>
      </c>
      <c r="I4497" s="23">
        <v>1</v>
      </c>
      <c r="J4497" s="23">
        <v>702</v>
      </c>
      <c r="K4497" s="23" t="s">
        <v>3609</v>
      </c>
      <c r="L4497" s="22" t="s">
        <v>3610</v>
      </c>
      <c r="M4497" s="21" t="s">
        <v>599</v>
      </c>
      <c r="N4497" s="23" t="s">
        <v>1223</v>
      </c>
      <c r="O4497" s="22" t="s">
        <v>1224</v>
      </c>
      <c r="P4497" s="22" t="s">
        <v>1225</v>
      </c>
      <c r="Q4497" s="23" t="s">
        <v>3620</v>
      </c>
      <c r="R4497" s="22" t="s">
        <v>3621</v>
      </c>
      <c r="S4497" s="21" t="s">
        <v>540</v>
      </c>
      <c r="T4497" s="23" t="s">
        <v>3622</v>
      </c>
      <c r="U4497" s="24" t="s">
        <v>17</v>
      </c>
      <c r="V4497" s="23">
        <v>200</v>
      </c>
      <c r="W4497" s="25">
        <v>236161.08</v>
      </c>
      <c r="X4497" s="25">
        <v>707981.92000000016</v>
      </c>
      <c r="Y4497" s="25">
        <v>166133.46</v>
      </c>
      <c r="Z4497" s="25">
        <v>217186.43</v>
      </c>
      <c r="AA4497" s="25">
        <v>176038.33</v>
      </c>
      <c r="AB4497" s="25">
        <v>330839.7</v>
      </c>
      <c r="AC4497" s="26">
        <v>45152.505756550927</v>
      </c>
      <c r="AD4497" s="27">
        <f>ROW()</f>
        <v>4497</v>
      </c>
      <c r="AE4497" s="27">
        <f>1</f>
        <v>1</v>
      </c>
      <c r="AF4497" s="27">
        <f>SUBTOTAL(109,Tbl_NGF_Data[[#This Row],[Counter]])</f>
        <v>1</v>
      </c>
    </row>
    <row r="4498" spans="2:32" ht="45" x14ac:dyDescent="0.25">
      <c r="B4498" s="21" t="s">
        <v>512</v>
      </c>
      <c r="C4498" s="22" t="s">
        <v>3147</v>
      </c>
      <c r="D4498" s="23">
        <v>9</v>
      </c>
      <c r="E4498" s="22" t="s">
        <v>512</v>
      </c>
      <c r="F4498" s="23">
        <v>9</v>
      </c>
      <c r="G4498" s="22" t="s">
        <v>3147</v>
      </c>
      <c r="H4498" s="22" t="s">
        <v>1327</v>
      </c>
      <c r="I4498" s="23">
        <v>1</v>
      </c>
      <c r="J4498" s="23">
        <v>702</v>
      </c>
      <c r="K4498" s="23" t="s">
        <v>3609</v>
      </c>
      <c r="L4498" s="22" t="s">
        <v>3610</v>
      </c>
      <c r="M4498" s="21" t="s">
        <v>599</v>
      </c>
      <c r="N4498" s="23" t="s">
        <v>1223</v>
      </c>
      <c r="O4498" s="22" t="s">
        <v>1224</v>
      </c>
      <c r="P4498" s="22" t="s">
        <v>1225</v>
      </c>
      <c r="Q4498" s="23" t="s">
        <v>3620</v>
      </c>
      <c r="R4498" s="22" t="s">
        <v>3621</v>
      </c>
      <c r="S4498" s="21" t="s">
        <v>540</v>
      </c>
      <c r="T4498" s="23" t="s">
        <v>3622</v>
      </c>
      <c r="U4498" s="24" t="s">
        <v>18</v>
      </c>
      <c r="V4498" s="23">
        <v>220</v>
      </c>
      <c r="W4498" s="25">
        <v>58838.920000000013</v>
      </c>
      <c r="X4498" s="25">
        <v>129244.07999999984</v>
      </c>
      <c r="Y4498" s="25">
        <v>111975.54000000001</v>
      </c>
      <c r="Z4498" s="25">
        <v>60922.570000000007</v>
      </c>
      <c r="AA4498" s="25">
        <v>102070.67000000001</v>
      </c>
      <c r="AB4498" s="25">
        <v>85560.299999999988</v>
      </c>
      <c r="AC4498" s="26">
        <v>45152.505756550927</v>
      </c>
      <c r="AD4498" s="27">
        <f>ROW()</f>
        <v>4498</v>
      </c>
      <c r="AE4498" s="27">
        <f>1</f>
        <v>1</v>
      </c>
      <c r="AF4498" s="27">
        <f>SUBTOTAL(109,Tbl_NGF_Data[[#This Row],[Counter]])</f>
        <v>1</v>
      </c>
    </row>
    <row r="4499" spans="2:32" ht="45" x14ac:dyDescent="0.25">
      <c r="B4499" s="21" t="s">
        <v>512</v>
      </c>
      <c r="C4499" s="22" t="s">
        <v>3147</v>
      </c>
      <c r="D4499" s="23">
        <v>9</v>
      </c>
      <c r="E4499" s="22" t="s">
        <v>512</v>
      </c>
      <c r="F4499" s="23">
        <v>9</v>
      </c>
      <c r="G4499" s="22" t="s">
        <v>3147</v>
      </c>
      <c r="H4499" s="22" t="s">
        <v>1327</v>
      </c>
      <c r="I4499" s="23">
        <v>1</v>
      </c>
      <c r="J4499" s="23">
        <v>702</v>
      </c>
      <c r="K4499" s="23" t="s">
        <v>3609</v>
      </c>
      <c r="L4499" s="22" t="s">
        <v>3610</v>
      </c>
      <c r="M4499" s="21" t="s">
        <v>599</v>
      </c>
      <c r="N4499" s="23" t="s">
        <v>1223</v>
      </c>
      <c r="O4499" s="22" t="s">
        <v>1224</v>
      </c>
      <c r="P4499" s="22" t="s">
        <v>1225</v>
      </c>
      <c r="Q4499" s="23" t="s">
        <v>3620</v>
      </c>
      <c r="R4499" s="22" t="s">
        <v>3621</v>
      </c>
      <c r="S4499" s="21" t="s">
        <v>540</v>
      </c>
      <c r="T4499" s="23" t="s">
        <v>3622</v>
      </c>
      <c r="U4499" s="24" t="s">
        <v>19</v>
      </c>
      <c r="V4499" s="23">
        <v>500</v>
      </c>
      <c r="W4499" s="25">
        <v>122953.62</v>
      </c>
      <c r="X4499" s="25">
        <v>790000</v>
      </c>
      <c r="Y4499" s="25">
        <v>102060</v>
      </c>
      <c r="Z4499" s="25">
        <v>144181.95000000001</v>
      </c>
      <c r="AA4499" s="25">
        <v>242000</v>
      </c>
      <c r="AB4499" s="25">
        <v>240188.81</v>
      </c>
      <c r="AC4499" s="26">
        <v>45152.505756550927</v>
      </c>
      <c r="AD4499" s="27">
        <f>ROW()</f>
        <v>4499</v>
      </c>
      <c r="AE4499" s="27">
        <f>1</f>
        <v>1</v>
      </c>
      <c r="AF4499" s="27">
        <f>SUBTOTAL(109,Tbl_NGF_Data[[#This Row],[Counter]])</f>
        <v>1</v>
      </c>
    </row>
    <row r="4500" spans="2:32" ht="45" x14ac:dyDescent="0.25">
      <c r="B4500" s="21" t="s">
        <v>512</v>
      </c>
      <c r="C4500" s="22" t="s">
        <v>3147</v>
      </c>
      <c r="D4500" s="23">
        <v>9</v>
      </c>
      <c r="E4500" s="22" t="s">
        <v>512</v>
      </c>
      <c r="F4500" s="23">
        <v>9</v>
      </c>
      <c r="G4500" s="22" t="s">
        <v>3147</v>
      </c>
      <c r="H4500" s="22" t="s">
        <v>1327</v>
      </c>
      <c r="I4500" s="23">
        <v>1</v>
      </c>
      <c r="J4500" s="23">
        <v>702</v>
      </c>
      <c r="K4500" s="23" t="s">
        <v>3609</v>
      </c>
      <c r="L4500" s="22" t="s">
        <v>3610</v>
      </c>
      <c r="M4500" s="21" t="s">
        <v>599</v>
      </c>
      <c r="N4500" s="23" t="s">
        <v>1186</v>
      </c>
      <c r="O4500" s="22" t="s">
        <v>1187</v>
      </c>
      <c r="P4500" s="22" t="s">
        <v>1188</v>
      </c>
      <c r="Q4500" s="23" t="s">
        <v>2143</v>
      </c>
      <c r="R4500" s="22" t="s">
        <v>2144</v>
      </c>
      <c r="S4500" s="21" t="s">
        <v>150</v>
      </c>
      <c r="T4500" s="23" t="s">
        <v>3623</v>
      </c>
      <c r="U4500" s="24" t="s">
        <v>15</v>
      </c>
      <c r="V4500" s="23">
        <v>100</v>
      </c>
      <c r="W4500" s="25">
        <v>110901.8</v>
      </c>
      <c r="X4500" s="25">
        <v>1247.81</v>
      </c>
      <c r="Y4500" s="25">
        <v>0</v>
      </c>
      <c r="Z4500" s="25">
        <v>0</v>
      </c>
      <c r="AA4500" s="25">
        <v>0</v>
      </c>
      <c r="AB4500" s="25">
        <v>0</v>
      </c>
      <c r="AC4500" s="26">
        <v>45152.505756550927</v>
      </c>
      <c r="AD4500" s="27">
        <f>ROW()</f>
        <v>4500</v>
      </c>
      <c r="AE4500" s="27">
        <f>1</f>
        <v>1</v>
      </c>
      <c r="AF4500" s="27">
        <f>SUBTOTAL(109,Tbl_NGF_Data[[#This Row],[Counter]])</f>
        <v>1</v>
      </c>
    </row>
    <row r="4501" spans="2:32" ht="45" x14ac:dyDescent="0.25">
      <c r="B4501" s="21" t="s">
        <v>512</v>
      </c>
      <c r="C4501" s="22" t="s">
        <v>3147</v>
      </c>
      <c r="D4501" s="23">
        <v>9</v>
      </c>
      <c r="E4501" s="22" t="s">
        <v>512</v>
      </c>
      <c r="F4501" s="23">
        <v>9</v>
      </c>
      <c r="G4501" s="22" t="s">
        <v>3147</v>
      </c>
      <c r="H4501" s="22" t="s">
        <v>1327</v>
      </c>
      <c r="I4501" s="23">
        <v>1</v>
      </c>
      <c r="J4501" s="23">
        <v>702</v>
      </c>
      <c r="K4501" s="23" t="s">
        <v>3609</v>
      </c>
      <c r="L4501" s="22" t="s">
        <v>3610</v>
      </c>
      <c r="M4501" s="21" t="s">
        <v>599</v>
      </c>
      <c r="N4501" s="23" t="s">
        <v>1186</v>
      </c>
      <c r="O4501" s="22" t="s">
        <v>1187</v>
      </c>
      <c r="P4501" s="22" t="s">
        <v>1188</v>
      </c>
      <c r="Q4501" s="23" t="s">
        <v>2143</v>
      </c>
      <c r="R4501" s="22" t="s">
        <v>2144</v>
      </c>
      <c r="S4501" s="21" t="s">
        <v>150</v>
      </c>
      <c r="T4501" s="23" t="s">
        <v>3623</v>
      </c>
      <c r="U4501" s="24" t="s">
        <v>66</v>
      </c>
      <c r="V4501" s="23">
        <v>137</v>
      </c>
      <c r="W4501" s="25">
        <v>296293</v>
      </c>
      <c r="X4501" s="25">
        <v>110901</v>
      </c>
      <c r="Y4501" s="25">
        <v>1247.81</v>
      </c>
      <c r="Z4501" s="25">
        <v>0</v>
      </c>
      <c r="AA4501" s="25">
        <v>0</v>
      </c>
      <c r="AB4501" s="25">
        <v>0</v>
      </c>
      <c r="AC4501" s="26">
        <v>45152.505756550927</v>
      </c>
      <c r="AD4501" s="27">
        <f>ROW()</f>
        <v>4501</v>
      </c>
      <c r="AE4501" s="27">
        <f>1</f>
        <v>1</v>
      </c>
      <c r="AF4501" s="27">
        <f>SUBTOTAL(109,Tbl_NGF_Data[[#This Row],[Counter]])</f>
        <v>1</v>
      </c>
    </row>
    <row r="4502" spans="2:32" ht="45" x14ac:dyDescent="0.25">
      <c r="B4502" s="21" t="s">
        <v>512</v>
      </c>
      <c r="C4502" s="22" t="s">
        <v>3147</v>
      </c>
      <c r="D4502" s="23">
        <v>9</v>
      </c>
      <c r="E4502" s="22" t="s">
        <v>512</v>
      </c>
      <c r="F4502" s="23">
        <v>9</v>
      </c>
      <c r="G4502" s="22" t="s">
        <v>3147</v>
      </c>
      <c r="H4502" s="22" t="s">
        <v>1327</v>
      </c>
      <c r="I4502" s="23">
        <v>1</v>
      </c>
      <c r="J4502" s="23">
        <v>702</v>
      </c>
      <c r="K4502" s="23" t="s">
        <v>3609</v>
      </c>
      <c r="L4502" s="22" t="s">
        <v>3610</v>
      </c>
      <c r="M4502" s="21" t="s">
        <v>599</v>
      </c>
      <c r="N4502" s="23" t="s">
        <v>1186</v>
      </c>
      <c r="O4502" s="22" t="s">
        <v>1187</v>
      </c>
      <c r="P4502" s="22" t="s">
        <v>1188</v>
      </c>
      <c r="Q4502" s="23" t="s">
        <v>2143</v>
      </c>
      <c r="R4502" s="22" t="s">
        <v>2144</v>
      </c>
      <c r="S4502" s="21" t="s">
        <v>150</v>
      </c>
      <c r="T4502" s="23" t="s">
        <v>3623</v>
      </c>
      <c r="U4502" s="24" t="s">
        <v>97</v>
      </c>
      <c r="V4502" s="23">
        <v>205</v>
      </c>
      <c r="W4502" s="25">
        <v>185391.5</v>
      </c>
      <c r="X4502" s="25">
        <v>109653.99</v>
      </c>
      <c r="Y4502" s="25">
        <v>0</v>
      </c>
      <c r="Z4502" s="25">
        <v>0</v>
      </c>
      <c r="AA4502" s="25">
        <v>0</v>
      </c>
      <c r="AB4502" s="25">
        <v>0</v>
      </c>
      <c r="AC4502" s="26">
        <v>45152.505756550927</v>
      </c>
      <c r="AD4502" s="27">
        <f>ROW()</f>
        <v>4502</v>
      </c>
      <c r="AE4502" s="27">
        <f>1</f>
        <v>1</v>
      </c>
      <c r="AF4502" s="27">
        <f>SUBTOTAL(109,Tbl_NGF_Data[[#This Row],[Counter]])</f>
        <v>1</v>
      </c>
    </row>
    <row r="4503" spans="2:32" ht="45" x14ac:dyDescent="0.25">
      <c r="B4503" s="21" t="s">
        <v>512</v>
      </c>
      <c r="C4503" s="22" t="s">
        <v>3147</v>
      </c>
      <c r="D4503" s="23">
        <v>9</v>
      </c>
      <c r="E4503" s="22" t="s">
        <v>512</v>
      </c>
      <c r="F4503" s="23">
        <v>9</v>
      </c>
      <c r="G4503" s="22" t="s">
        <v>3147</v>
      </c>
      <c r="H4503" s="22" t="s">
        <v>1327</v>
      </c>
      <c r="I4503" s="23">
        <v>1</v>
      </c>
      <c r="J4503" s="23">
        <v>702</v>
      </c>
      <c r="K4503" s="23" t="s">
        <v>3609</v>
      </c>
      <c r="L4503" s="22" t="s">
        <v>3610</v>
      </c>
      <c r="M4503" s="21" t="s">
        <v>599</v>
      </c>
      <c r="N4503" s="23" t="s">
        <v>1186</v>
      </c>
      <c r="O4503" s="22" t="s">
        <v>1187</v>
      </c>
      <c r="P4503" s="22" t="s">
        <v>1188</v>
      </c>
      <c r="Q4503" s="23" t="s">
        <v>2143</v>
      </c>
      <c r="R4503" s="22" t="s">
        <v>2144</v>
      </c>
      <c r="S4503" s="21" t="s">
        <v>150</v>
      </c>
      <c r="T4503" s="23" t="s">
        <v>3623</v>
      </c>
      <c r="U4503" s="24" t="s">
        <v>67</v>
      </c>
      <c r="V4503" s="23">
        <v>222</v>
      </c>
      <c r="W4503" s="25">
        <v>110901.5</v>
      </c>
      <c r="X4503" s="25">
        <v>1247.0099999999948</v>
      </c>
      <c r="Y4503" s="25">
        <v>1247.81</v>
      </c>
      <c r="Z4503" s="25">
        <v>0</v>
      </c>
      <c r="AA4503" s="25">
        <v>0</v>
      </c>
      <c r="AB4503" s="25">
        <v>0</v>
      </c>
      <c r="AC4503" s="26">
        <v>45152.505756550927</v>
      </c>
      <c r="AD4503" s="27">
        <f>ROW()</f>
        <v>4503</v>
      </c>
      <c r="AE4503" s="27">
        <f>1</f>
        <v>1</v>
      </c>
      <c r="AF4503" s="27">
        <f>SUBTOTAL(109,Tbl_NGF_Data[[#This Row],[Counter]])</f>
        <v>1</v>
      </c>
    </row>
    <row r="4504" spans="2:32" ht="45" x14ac:dyDescent="0.25">
      <c r="B4504" s="21" t="s">
        <v>512</v>
      </c>
      <c r="C4504" s="22" t="s">
        <v>3147</v>
      </c>
      <c r="D4504" s="23">
        <v>9</v>
      </c>
      <c r="E4504" s="22" t="s">
        <v>512</v>
      </c>
      <c r="F4504" s="23">
        <v>9</v>
      </c>
      <c r="G4504" s="22" t="s">
        <v>3147</v>
      </c>
      <c r="H4504" s="22" t="s">
        <v>1327</v>
      </c>
      <c r="I4504" s="23">
        <v>1</v>
      </c>
      <c r="J4504" s="23">
        <v>702</v>
      </c>
      <c r="K4504" s="23" t="s">
        <v>3609</v>
      </c>
      <c r="L4504" s="22" t="s">
        <v>3610</v>
      </c>
      <c r="M4504" s="21" t="s">
        <v>599</v>
      </c>
      <c r="N4504" s="23" t="s">
        <v>1186</v>
      </c>
      <c r="O4504" s="22" t="s">
        <v>1187</v>
      </c>
      <c r="P4504" s="22" t="s">
        <v>1188</v>
      </c>
      <c r="Q4504" s="23" t="s">
        <v>2143</v>
      </c>
      <c r="R4504" s="22" t="s">
        <v>2144</v>
      </c>
      <c r="S4504" s="21" t="s">
        <v>150</v>
      </c>
      <c r="T4504" s="23" t="s">
        <v>3623</v>
      </c>
      <c r="U4504" s="24" t="s">
        <v>19</v>
      </c>
      <c r="V4504" s="23">
        <v>500</v>
      </c>
      <c r="W4504" s="25">
        <v>0</v>
      </c>
      <c r="X4504" s="25">
        <v>0</v>
      </c>
      <c r="Y4504" s="25">
        <v>412628.19</v>
      </c>
      <c r="Z4504" s="25">
        <v>0</v>
      </c>
      <c r="AA4504" s="25">
        <v>0</v>
      </c>
      <c r="AB4504" s="25">
        <v>0</v>
      </c>
      <c r="AC4504" s="26">
        <v>45152.505756550927</v>
      </c>
      <c r="AD4504" s="27">
        <f>ROW()</f>
        <v>4504</v>
      </c>
      <c r="AE4504" s="27">
        <f>1</f>
        <v>1</v>
      </c>
      <c r="AF4504" s="27">
        <f>SUBTOTAL(109,Tbl_NGF_Data[[#This Row],[Counter]])</f>
        <v>1</v>
      </c>
    </row>
    <row r="4505" spans="2:32" ht="45" x14ac:dyDescent="0.25">
      <c r="B4505" s="21" t="s">
        <v>512</v>
      </c>
      <c r="C4505" s="22" t="s">
        <v>3147</v>
      </c>
      <c r="D4505" s="23">
        <v>9</v>
      </c>
      <c r="E4505" s="22" t="s">
        <v>512</v>
      </c>
      <c r="F4505" s="23">
        <v>9</v>
      </c>
      <c r="G4505" s="22" t="s">
        <v>3147</v>
      </c>
      <c r="H4505" s="22" t="s">
        <v>1327</v>
      </c>
      <c r="I4505" s="23">
        <v>1</v>
      </c>
      <c r="J4505" s="23">
        <v>702</v>
      </c>
      <c r="K4505" s="23" t="s">
        <v>3609</v>
      </c>
      <c r="L4505" s="22" t="s">
        <v>3610</v>
      </c>
      <c r="M4505" s="21" t="s">
        <v>599</v>
      </c>
      <c r="N4505" s="23" t="s">
        <v>1131</v>
      </c>
      <c r="O4505" s="22" t="s">
        <v>1132</v>
      </c>
      <c r="P4505" s="22" t="s">
        <v>1133</v>
      </c>
      <c r="Q4505" s="23" t="s">
        <v>1151</v>
      </c>
      <c r="R4505" s="22" t="s">
        <v>1132</v>
      </c>
      <c r="S4505" s="21" t="s">
        <v>38</v>
      </c>
      <c r="T4505" s="23" t="s">
        <v>3624</v>
      </c>
      <c r="U4505" s="24" t="s">
        <v>15</v>
      </c>
      <c r="V4505" s="23">
        <v>100</v>
      </c>
      <c r="W4505" s="25">
        <v>175522.0799999999</v>
      </c>
      <c r="X4505" s="25">
        <v>233815.43999999971</v>
      </c>
      <c r="Y4505" s="25">
        <v>344339.0199999999</v>
      </c>
      <c r="Z4505" s="25">
        <v>265180.93000000005</v>
      </c>
      <c r="AA4505" s="25">
        <v>198993.27999999988</v>
      </c>
      <c r="AB4505" s="25">
        <v>391915.52000000014</v>
      </c>
      <c r="AC4505" s="26">
        <v>45152.505756550927</v>
      </c>
      <c r="AD4505" s="27">
        <f>ROW()</f>
        <v>4505</v>
      </c>
      <c r="AE4505" s="27">
        <f>1</f>
        <v>1</v>
      </c>
      <c r="AF4505" s="27">
        <f>SUBTOTAL(109,Tbl_NGF_Data[[#This Row],[Counter]])</f>
        <v>1</v>
      </c>
    </row>
    <row r="4506" spans="2:32" ht="45" x14ac:dyDescent="0.25">
      <c r="B4506" s="21" t="s">
        <v>512</v>
      </c>
      <c r="C4506" s="22" t="s">
        <v>3147</v>
      </c>
      <c r="D4506" s="23">
        <v>9</v>
      </c>
      <c r="E4506" s="22" t="s">
        <v>512</v>
      </c>
      <c r="F4506" s="23">
        <v>9</v>
      </c>
      <c r="G4506" s="22" t="s">
        <v>3147</v>
      </c>
      <c r="H4506" s="22" t="s">
        <v>1327</v>
      </c>
      <c r="I4506" s="23">
        <v>1</v>
      </c>
      <c r="J4506" s="23">
        <v>702</v>
      </c>
      <c r="K4506" s="23" t="s">
        <v>3609</v>
      </c>
      <c r="L4506" s="22" t="s">
        <v>3610</v>
      </c>
      <c r="M4506" s="21" t="s">
        <v>599</v>
      </c>
      <c r="N4506" s="23" t="s">
        <v>1131</v>
      </c>
      <c r="O4506" s="22" t="s">
        <v>1132</v>
      </c>
      <c r="P4506" s="22" t="s">
        <v>1133</v>
      </c>
      <c r="Q4506" s="23" t="s">
        <v>1151</v>
      </c>
      <c r="R4506" s="22" t="s">
        <v>1132</v>
      </c>
      <c r="S4506" s="21" t="s">
        <v>38</v>
      </c>
      <c r="T4506" s="23" t="s">
        <v>3624</v>
      </c>
      <c r="U4506" s="24" t="s">
        <v>16</v>
      </c>
      <c r="V4506" s="23">
        <v>135</v>
      </c>
      <c r="W4506" s="25">
        <v>12388418</v>
      </c>
      <c r="X4506" s="25">
        <v>12861213</v>
      </c>
      <c r="Y4506" s="25">
        <v>12861213</v>
      </c>
      <c r="Z4506" s="25">
        <v>12861213</v>
      </c>
      <c r="AA4506" s="25">
        <v>12861213</v>
      </c>
      <c r="AB4506" s="25">
        <v>13123110</v>
      </c>
      <c r="AC4506" s="26">
        <v>45152.505756550927</v>
      </c>
      <c r="AD4506" s="27">
        <f>ROW()</f>
        <v>4506</v>
      </c>
      <c r="AE4506" s="27">
        <f>1</f>
        <v>1</v>
      </c>
      <c r="AF4506" s="27">
        <f>SUBTOTAL(109,Tbl_NGF_Data[[#This Row],[Counter]])</f>
        <v>1</v>
      </c>
    </row>
    <row r="4507" spans="2:32" ht="45" x14ac:dyDescent="0.25">
      <c r="B4507" s="21" t="s">
        <v>512</v>
      </c>
      <c r="C4507" s="22" t="s">
        <v>3147</v>
      </c>
      <c r="D4507" s="23">
        <v>9</v>
      </c>
      <c r="E4507" s="22" t="s">
        <v>512</v>
      </c>
      <c r="F4507" s="23">
        <v>9</v>
      </c>
      <c r="G4507" s="22" t="s">
        <v>3147</v>
      </c>
      <c r="H4507" s="22" t="s">
        <v>1327</v>
      </c>
      <c r="I4507" s="23">
        <v>1</v>
      </c>
      <c r="J4507" s="23">
        <v>702</v>
      </c>
      <c r="K4507" s="23" t="s">
        <v>3609</v>
      </c>
      <c r="L4507" s="22" t="s">
        <v>3610</v>
      </c>
      <c r="M4507" s="21" t="s">
        <v>599</v>
      </c>
      <c r="N4507" s="23" t="s">
        <v>1131</v>
      </c>
      <c r="O4507" s="22" t="s">
        <v>1132</v>
      </c>
      <c r="P4507" s="22" t="s">
        <v>1133</v>
      </c>
      <c r="Q4507" s="23" t="s">
        <v>1151</v>
      </c>
      <c r="R4507" s="22" t="s">
        <v>1132</v>
      </c>
      <c r="S4507" s="21" t="s">
        <v>38</v>
      </c>
      <c r="T4507" s="23" t="s">
        <v>3624</v>
      </c>
      <c r="U4507" s="24" t="s">
        <v>17</v>
      </c>
      <c r="V4507" s="23">
        <v>200</v>
      </c>
      <c r="W4507" s="25">
        <v>10176574.229999986</v>
      </c>
      <c r="X4507" s="25">
        <v>9233010.1599999946</v>
      </c>
      <c r="Y4507" s="25">
        <v>8885863.6800000034</v>
      </c>
      <c r="Z4507" s="25">
        <v>9263737.709999999</v>
      </c>
      <c r="AA4507" s="25">
        <v>10483564.000000006</v>
      </c>
      <c r="AB4507" s="25">
        <v>10013077.629999999</v>
      </c>
      <c r="AC4507" s="26">
        <v>45152.505756550927</v>
      </c>
      <c r="AD4507" s="27">
        <f>ROW()</f>
        <v>4507</v>
      </c>
      <c r="AE4507" s="27">
        <f>1</f>
        <v>1</v>
      </c>
      <c r="AF4507" s="27">
        <f>SUBTOTAL(109,Tbl_NGF_Data[[#This Row],[Counter]])</f>
        <v>1</v>
      </c>
    </row>
    <row r="4508" spans="2:32" ht="45" x14ac:dyDescent="0.25">
      <c r="B4508" s="21" t="s">
        <v>512</v>
      </c>
      <c r="C4508" s="22" t="s">
        <v>3147</v>
      </c>
      <c r="D4508" s="23">
        <v>9</v>
      </c>
      <c r="E4508" s="22" t="s">
        <v>512</v>
      </c>
      <c r="F4508" s="23">
        <v>9</v>
      </c>
      <c r="G4508" s="22" t="s">
        <v>3147</v>
      </c>
      <c r="H4508" s="22" t="s">
        <v>1327</v>
      </c>
      <c r="I4508" s="23">
        <v>1</v>
      </c>
      <c r="J4508" s="23">
        <v>702</v>
      </c>
      <c r="K4508" s="23" t="s">
        <v>3609</v>
      </c>
      <c r="L4508" s="22" t="s">
        <v>3610</v>
      </c>
      <c r="M4508" s="21" t="s">
        <v>599</v>
      </c>
      <c r="N4508" s="23" t="s">
        <v>1131</v>
      </c>
      <c r="O4508" s="22" t="s">
        <v>1132</v>
      </c>
      <c r="P4508" s="22" t="s">
        <v>1133</v>
      </c>
      <c r="Q4508" s="23" t="s">
        <v>1151</v>
      </c>
      <c r="R4508" s="22" t="s">
        <v>1132</v>
      </c>
      <c r="S4508" s="21" t="s">
        <v>38</v>
      </c>
      <c r="T4508" s="23" t="s">
        <v>3624</v>
      </c>
      <c r="U4508" s="24" t="s">
        <v>18</v>
      </c>
      <c r="V4508" s="23">
        <v>220</v>
      </c>
      <c r="W4508" s="25">
        <v>2211843.7700000145</v>
      </c>
      <c r="X4508" s="25">
        <v>3628202.8400000054</v>
      </c>
      <c r="Y4508" s="25">
        <v>3975349.3199999966</v>
      </c>
      <c r="Z4508" s="25">
        <v>3597475.290000001</v>
      </c>
      <c r="AA4508" s="25">
        <v>2377648.9999999944</v>
      </c>
      <c r="AB4508" s="25">
        <v>3110032.370000001</v>
      </c>
      <c r="AC4508" s="26">
        <v>45152.505756550927</v>
      </c>
      <c r="AD4508" s="27">
        <f>ROW()</f>
        <v>4508</v>
      </c>
      <c r="AE4508" s="27">
        <f>1</f>
        <v>1</v>
      </c>
      <c r="AF4508" s="27">
        <f>SUBTOTAL(109,Tbl_NGF_Data[[#This Row],[Counter]])</f>
        <v>1</v>
      </c>
    </row>
    <row r="4509" spans="2:32" ht="45" x14ac:dyDescent="0.25">
      <c r="B4509" s="21" t="s">
        <v>512</v>
      </c>
      <c r="C4509" s="22" t="s">
        <v>3147</v>
      </c>
      <c r="D4509" s="23">
        <v>9</v>
      </c>
      <c r="E4509" s="22" t="s">
        <v>512</v>
      </c>
      <c r="F4509" s="23">
        <v>9</v>
      </c>
      <c r="G4509" s="22" t="s">
        <v>3147</v>
      </c>
      <c r="H4509" s="22" t="s">
        <v>1327</v>
      </c>
      <c r="I4509" s="23">
        <v>1</v>
      </c>
      <c r="J4509" s="23">
        <v>702</v>
      </c>
      <c r="K4509" s="23" t="s">
        <v>3609</v>
      </c>
      <c r="L4509" s="22" t="s">
        <v>3610</v>
      </c>
      <c r="M4509" s="21" t="s">
        <v>599</v>
      </c>
      <c r="N4509" s="23" t="s">
        <v>1131</v>
      </c>
      <c r="O4509" s="22" t="s">
        <v>1132</v>
      </c>
      <c r="P4509" s="22" t="s">
        <v>1133</v>
      </c>
      <c r="Q4509" s="23" t="s">
        <v>1151</v>
      </c>
      <c r="R4509" s="22" t="s">
        <v>1132</v>
      </c>
      <c r="S4509" s="21" t="s">
        <v>38</v>
      </c>
      <c r="T4509" s="23" t="s">
        <v>3624</v>
      </c>
      <c r="U4509" s="24" t="s">
        <v>19</v>
      </c>
      <c r="V4509" s="23">
        <v>500</v>
      </c>
      <c r="W4509" s="25">
        <v>9645692.8200000003</v>
      </c>
      <c r="X4509" s="25">
        <v>9033198.7400000002</v>
      </c>
      <c r="Y4509" s="25">
        <v>8495320.2400000002</v>
      </c>
      <c r="Z4509" s="25">
        <v>8607425.4200000018</v>
      </c>
      <c r="AA4509" s="25">
        <v>10023284.060000001</v>
      </c>
      <c r="AB4509" s="25">
        <v>9619857.9099999983</v>
      </c>
      <c r="AC4509" s="26">
        <v>45152.505756550927</v>
      </c>
      <c r="AD4509" s="27">
        <f>ROW()</f>
        <v>4509</v>
      </c>
      <c r="AE4509" s="27">
        <f>1</f>
        <v>1</v>
      </c>
      <c r="AF4509" s="27">
        <f>SUBTOTAL(109,Tbl_NGF_Data[[#This Row],[Counter]])</f>
        <v>1</v>
      </c>
    </row>
    <row r="4510" spans="2:32" ht="60" x14ac:dyDescent="0.25">
      <c r="B4510" s="21" t="s">
        <v>512</v>
      </c>
      <c r="C4510" s="22" t="s">
        <v>3147</v>
      </c>
      <c r="D4510" s="23">
        <v>9</v>
      </c>
      <c r="E4510" s="22" t="s">
        <v>512</v>
      </c>
      <c r="F4510" s="23">
        <v>9</v>
      </c>
      <c r="G4510" s="22" t="s">
        <v>3147</v>
      </c>
      <c r="H4510" s="22" t="s">
        <v>1327</v>
      </c>
      <c r="I4510" s="23">
        <v>1</v>
      </c>
      <c r="J4510" s="23">
        <v>702</v>
      </c>
      <c r="K4510" s="23" t="s">
        <v>3609</v>
      </c>
      <c r="L4510" s="22" t="s">
        <v>3610</v>
      </c>
      <c r="M4510" s="21" t="s">
        <v>599</v>
      </c>
      <c r="N4510" s="23" t="s">
        <v>1131</v>
      </c>
      <c r="O4510" s="22" t="s">
        <v>1132</v>
      </c>
      <c r="P4510" s="22" t="s">
        <v>1133</v>
      </c>
      <c r="Q4510" s="23" t="s">
        <v>1134</v>
      </c>
      <c r="R4510" s="22" t="s">
        <v>1135</v>
      </c>
      <c r="S4510" s="21" t="s">
        <v>33</v>
      </c>
      <c r="T4510" s="23" t="s">
        <v>3625</v>
      </c>
      <c r="U4510" s="24" t="s">
        <v>15</v>
      </c>
      <c r="V4510" s="23">
        <v>100</v>
      </c>
      <c r="W4510" s="25">
        <v>0</v>
      </c>
      <c r="X4510" s="25">
        <v>0</v>
      </c>
      <c r="Y4510" s="25">
        <v>16066.99</v>
      </c>
      <c r="Z4510" s="25">
        <v>3290.1</v>
      </c>
      <c r="AA4510" s="25">
        <v>0</v>
      </c>
      <c r="AB4510" s="25">
        <v>0</v>
      </c>
      <c r="AC4510" s="26">
        <v>45152.505756550927</v>
      </c>
      <c r="AD4510" s="27">
        <f>ROW()</f>
        <v>4510</v>
      </c>
      <c r="AE4510" s="27">
        <f>1</f>
        <v>1</v>
      </c>
      <c r="AF4510" s="27">
        <f>SUBTOTAL(109,Tbl_NGF_Data[[#This Row],[Counter]])</f>
        <v>1</v>
      </c>
    </row>
    <row r="4511" spans="2:32" ht="60" x14ac:dyDescent="0.25">
      <c r="B4511" s="21" t="s">
        <v>512</v>
      </c>
      <c r="C4511" s="22" t="s">
        <v>3147</v>
      </c>
      <c r="D4511" s="23">
        <v>9</v>
      </c>
      <c r="E4511" s="22" t="s">
        <v>512</v>
      </c>
      <c r="F4511" s="23">
        <v>9</v>
      </c>
      <c r="G4511" s="22" t="s">
        <v>3147</v>
      </c>
      <c r="H4511" s="22" t="s">
        <v>1327</v>
      </c>
      <c r="I4511" s="23">
        <v>1</v>
      </c>
      <c r="J4511" s="23">
        <v>702</v>
      </c>
      <c r="K4511" s="23" t="s">
        <v>3609</v>
      </c>
      <c r="L4511" s="22" t="s">
        <v>3610</v>
      </c>
      <c r="M4511" s="21" t="s">
        <v>599</v>
      </c>
      <c r="N4511" s="23" t="s">
        <v>1131</v>
      </c>
      <c r="O4511" s="22" t="s">
        <v>1132</v>
      </c>
      <c r="P4511" s="22" t="s">
        <v>1133</v>
      </c>
      <c r="Q4511" s="23" t="s">
        <v>1134</v>
      </c>
      <c r="R4511" s="22" t="s">
        <v>1135</v>
      </c>
      <c r="S4511" s="21" t="s">
        <v>33</v>
      </c>
      <c r="T4511" s="23" t="s">
        <v>3625</v>
      </c>
      <c r="U4511" s="24" t="s">
        <v>16</v>
      </c>
      <c r="V4511" s="23">
        <v>135</v>
      </c>
      <c r="W4511" s="25">
        <v>0</v>
      </c>
      <c r="X4511" s="25">
        <v>0</v>
      </c>
      <c r="Y4511" s="25">
        <v>27135</v>
      </c>
      <c r="Z4511" s="25">
        <v>13122</v>
      </c>
      <c r="AA4511" s="25">
        <v>0</v>
      </c>
      <c r="AB4511" s="25">
        <v>0</v>
      </c>
      <c r="AC4511" s="26">
        <v>45152.505756550927</v>
      </c>
      <c r="AD4511" s="27">
        <f>ROW()</f>
        <v>4511</v>
      </c>
      <c r="AE4511" s="27">
        <f>1</f>
        <v>1</v>
      </c>
      <c r="AF4511" s="27">
        <f>SUBTOTAL(109,Tbl_NGF_Data[[#This Row],[Counter]])</f>
        <v>1</v>
      </c>
    </row>
    <row r="4512" spans="2:32" ht="60" x14ac:dyDescent="0.25">
      <c r="B4512" s="21" t="s">
        <v>512</v>
      </c>
      <c r="C4512" s="22" t="s">
        <v>3147</v>
      </c>
      <c r="D4512" s="23">
        <v>9</v>
      </c>
      <c r="E4512" s="22" t="s">
        <v>512</v>
      </c>
      <c r="F4512" s="23">
        <v>9</v>
      </c>
      <c r="G4512" s="22" t="s">
        <v>3147</v>
      </c>
      <c r="H4512" s="22" t="s">
        <v>1327</v>
      </c>
      <c r="I4512" s="23">
        <v>1</v>
      </c>
      <c r="J4512" s="23">
        <v>702</v>
      </c>
      <c r="K4512" s="23" t="s">
        <v>3609</v>
      </c>
      <c r="L4512" s="22" t="s">
        <v>3610</v>
      </c>
      <c r="M4512" s="21" t="s">
        <v>599</v>
      </c>
      <c r="N4512" s="23" t="s">
        <v>1131</v>
      </c>
      <c r="O4512" s="22" t="s">
        <v>1132</v>
      </c>
      <c r="P4512" s="22" t="s">
        <v>1133</v>
      </c>
      <c r="Q4512" s="23" t="s">
        <v>1134</v>
      </c>
      <c r="R4512" s="22" t="s">
        <v>1135</v>
      </c>
      <c r="S4512" s="21" t="s">
        <v>33</v>
      </c>
      <c r="T4512" s="23" t="s">
        <v>3625</v>
      </c>
      <c r="U4512" s="24" t="s">
        <v>17</v>
      </c>
      <c r="V4512" s="23">
        <v>200</v>
      </c>
      <c r="W4512" s="25">
        <v>0</v>
      </c>
      <c r="X4512" s="25">
        <v>0</v>
      </c>
      <c r="Y4512" s="25">
        <v>11068.01</v>
      </c>
      <c r="Z4512" s="25">
        <v>12776.89</v>
      </c>
      <c r="AA4512" s="25">
        <v>0</v>
      </c>
      <c r="AB4512" s="25">
        <v>0</v>
      </c>
      <c r="AC4512" s="26">
        <v>45152.505756550927</v>
      </c>
      <c r="AD4512" s="27">
        <f>ROW()</f>
        <v>4512</v>
      </c>
      <c r="AE4512" s="27">
        <f>1</f>
        <v>1</v>
      </c>
      <c r="AF4512" s="27">
        <f>SUBTOTAL(109,Tbl_NGF_Data[[#This Row],[Counter]])</f>
        <v>1</v>
      </c>
    </row>
    <row r="4513" spans="2:32" ht="60" x14ac:dyDescent="0.25">
      <c r="B4513" s="21" t="s">
        <v>512</v>
      </c>
      <c r="C4513" s="22" t="s">
        <v>3147</v>
      </c>
      <c r="D4513" s="23">
        <v>9</v>
      </c>
      <c r="E4513" s="22" t="s">
        <v>512</v>
      </c>
      <c r="F4513" s="23">
        <v>9</v>
      </c>
      <c r="G4513" s="22" t="s">
        <v>3147</v>
      </c>
      <c r="H4513" s="22" t="s">
        <v>1327</v>
      </c>
      <c r="I4513" s="23">
        <v>1</v>
      </c>
      <c r="J4513" s="23">
        <v>702</v>
      </c>
      <c r="K4513" s="23" t="s">
        <v>3609</v>
      </c>
      <c r="L4513" s="22" t="s">
        <v>3610</v>
      </c>
      <c r="M4513" s="21" t="s">
        <v>599</v>
      </c>
      <c r="N4513" s="23" t="s">
        <v>1131</v>
      </c>
      <c r="O4513" s="22" t="s">
        <v>1132</v>
      </c>
      <c r="P4513" s="22" t="s">
        <v>1133</v>
      </c>
      <c r="Q4513" s="23" t="s">
        <v>1134</v>
      </c>
      <c r="R4513" s="22" t="s">
        <v>1135</v>
      </c>
      <c r="S4513" s="21" t="s">
        <v>33</v>
      </c>
      <c r="T4513" s="23" t="s">
        <v>3625</v>
      </c>
      <c r="U4513" s="24" t="s">
        <v>18</v>
      </c>
      <c r="V4513" s="23">
        <v>220</v>
      </c>
      <c r="W4513" s="25">
        <v>0</v>
      </c>
      <c r="X4513" s="25">
        <v>0</v>
      </c>
      <c r="Y4513" s="25">
        <v>16066.99</v>
      </c>
      <c r="Z4513" s="25">
        <v>345.11000000000058</v>
      </c>
      <c r="AA4513" s="25">
        <v>0</v>
      </c>
      <c r="AB4513" s="25">
        <v>0</v>
      </c>
      <c r="AC4513" s="26">
        <v>45152.505756550927</v>
      </c>
      <c r="AD4513" s="27">
        <f>ROW()</f>
        <v>4513</v>
      </c>
      <c r="AE4513" s="27">
        <f>1</f>
        <v>1</v>
      </c>
      <c r="AF4513" s="27">
        <f>SUBTOTAL(109,Tbl_NGF_Data[[#This Row],[Counter]])</f>
        <v>1</v>
      </c>
    </row>
    <row r="4514" spans="2:32" ht="45" x14ac:dyDescent="0.25">
      <c r="B4514" s="21" t="s">
        <v>512</v>
      </c>
      <c r="C4514" s="22" t="s">
        <v>3147</v>
      </c>
      <c r="D4514" s="23">
        <v>9</v>
      </c>
      <c r="E4514" s="22" t="s">
        <v>512</v>
      </c>
      <c r="F4514" s="23">
        <v>9</v>
      </c>
      <c r="G4514" s="22" t="s">
        <v>3147</v>
      </c>
      <c r="H4514" s="22" t="s">
        <v>1327</v>
      </c>
      <c r="I4514" s="23">
        <v>1</v>
      </c>
      <c r="J4514" s="23">
        <v>702</v>
      </c>
      <c r="K4514" s="23" t="s">
        <v>3609</v>
      </c>
      <c r="L4514" s="22" t="s">
        <v>3610</v>
      </c>
      <c r="M4514" s="21" t="s">
        <v>599</v>
      </c>
      <c r="N4514" s="23" t="s">
        <v>1166</v>
      </c>
      <c r="O4514" s="22" t="s">
        <v>1167</v>
      </c>
      <c r="P4514" s="22" t="s">
        <v>1168</v>
      </c>
      <c r="Q4514" s="23" t="s">
        <v>1169</v>
      </c>
      <c r="R4514" s="22" t="s">
        <v>1170</v>
      </c>
      <c r="S4514" s="21" t="s">
        <v>40</v>
      </c>
      <c r="T4514" s="23" t="s">
        <v>3626</v>
      </c>
      <c r="U4514" s="24" t="s">
        <v>15</v>
      </c>
      <c r="V4514" s="23">
        <v>100</v>
      </c>
      <c r="W4514" s="25">
        <v>0</v>
      </c>
      <c r="X4514" s="25">
        <v>0</v>
      </c>
      <c r="Y4514" s="25">
        <v>0</v>
      </c>
      <c r="Z4514" s="25">
        <v>0</v>
      </c>
      <c r="AA4514" s="25">
        <v>12550000</v>
      </c>
      <c r="AB4514" s="25">
        <v>12436345</v>
      </c>
      <c r="AC4514" s="26">
        <v>45152.505756550927</v>
      </c>
      <c r="AD4514" s="27">
        <f>ROW()</f>
        <v>4514</v>
      </c>
      <c r="AE4514" s="27">
        <f>1</f>
        <v>1</v>
      </c>
      <c r="AF4514" s="27">
        <f>SUBTOTAL(109,Tbl_NGF_Data[[#This Row],[Counter]])</f>
        <v>1</v>
      </c>
    </row>
    <row r="4515" spans="2:32" ht="45" x14ac:dyDescent="0.25">
      <c r="B4515" s="21" t="s">
        <v>512</v>
      </c>
      <c r="C4515" s="22" t="s">
        <v>3147</v>
      </c>
      <c r="D4515" s="23">
        <v>9</v>
      </c>
      <c r="E4515" s="22" t="s">
        <v>512</v>
      </c>
      <c r="F4515" s="23">
        <v>9</v>
      </c>
      <c r="G4515" s="22" t="s">
        <v>3147</v>
      </c>
      <c r="H4515" s="22" t="s">
        <v>1327</v>
      </c>
      <c r="I4515" s="23">
        <v>1</v>
      </c>
      <c r="J4515" s="23">
        <v>702</v>
      </c>
      <c r="K4515" s="23" t="s">
        <v>3609</v>
      </c>
      <c r="L4515" s="22" t="s">
        <v>3610</v>
      </c>
      <c r="M4515" s="21" t="s">
        <v>599</v>
      </c>
      <c r="N4515" s="23" t="s">
        <v>1166</v>
      </c>
      <c r="O4515" s="22" t="s">
        <v>1167</v>
      </c>
      <c r="P4515" s="22" t="s">
        <v>1168</v>
      </c>
      <c r="Q4515" s="23" t="s">
        <v>1169</v>
      </c>
      <c r="R4515" s="22" t="s">
        <v>1170</v>
      </c>
      <c r="S4515" s="21" t="s">
        <v>40</v>
      </c>
      <c r="T4515" s="23" t="s">
        <v>3626</v>
      </c>
      <c r="U4515" s="24" t="s">
        <v>66</v>
      </c>
      <c r="V4515" s="23">
        <v>137</v>
      </c>
      <c r="W4515" s="25">
        <v>0</v>
      </c>
      <c r="X4515" s="25">
        <v>0</v>
      </c>
      <c r="Y4515" s="25">
        <v>0</v>
      </c>
      <c r="Z4515" s="25">
        <v>0</v>
      </c>
      <c r="AA4515" s="25">
        <v>12550000</v>
      </c>
      <c r="AB4515" s="25">
        <v>12550000</v>
      </c>
      <c r="AC4515" s="26">
        <v>45152.505756550927</v>
      </c>
      <c r="AD4515" s="27">
        <f>ROW()</f>
        <v>4515</v>
      </c>
      <c r="AE4515" s="27">
        <f>1</f>
        <v>1</v>
      </c>
      <c r="AF4515" s="27">
        <f>SUBTOTAL(109,Tbl_NGF_Data[[#This Row],[Counter]])</f>
        <v>1</v>
      </c>
    </row>
    <row r="4516" spans="2:32" ht="45" x14ac:dyDescent="0.25">
      <c r="B4516" s="21" t="s">
        <v>512</v>
      </c>
      <c r="C4516" s="22" t="s">
        <v>3147</v>
      </c>
      <c r="D4516" s="23">
        <v>9</v>
      </c>
      <c r="E4516" s="22" t="s">
        <v>512</v>
      </c>
      <c r="F4516" s="23">
        <v>9</v>
      </c>
      <c r="G4516" s="22" t="s">
        <v>3147</v>
      </c>
      <c r="H4516" s="22" t="s">
        <v>1327</v>
      </c>
      <c r="I4516" s="23">
        <v>1</v>
      </c>
      <c r="J4516" s="23">
        <v>702</v>
      </c>
      <c r="K4516" s="23" t="s">
        <v>3609</v>
      </c>
      <c r="L4516" s="22" t="s">
        <v>3610</v>
      </c>
      <c r="M4516" s="21" t="s">
        <v>599</v>
      </c>
      <c r="N4516" s="23" t="s">
        <v>1166</v>
      </c>
      <c r="O4516" s="22" t="s">
        <v>1167</v>
      </c>
      <c r="P4516" s="22" t="s">
        <v>1168</v>
      </c>
      <c r="Q4516" s="23" t="s">
        <v>1169</v>
      </c>
      <c r="R4516" s="22" t="s">
        <v>1170</v>
      </c>
      <c r="S4516" s="21" t="s">
        <v>40</v>
      </c>
      <c r="T4516" s="23" t="s">
        <v>3626</v>
      </c>
      <c r="U4516" s="24" t="s">
        <v>97</v>
      </c>
      <c r="V4516" s="23">
        <v>205</v>
      </c>
      <c r="W4516" s="25">
        <v>0</v>
      </c>
      <c r="X4516" s="25">
        <v>0</v>
      </c>
      <c r="Y4516" s="25">
        <v>0</v>
      </c>
      <c r="Z4516" s="25">
        <v>0</v>
      </c>
      <c r="AA4516" s="25">
        <v>0</v>
      </c>
      <c r="AB4516" s="25">
        <v>113655</v>
      </c>
      <c r="AC4516" s="26">
        <v>45152.505756550927</v>
      </c>
      <c r="AD4516" s="27">
        <f>ROW()</f>
        <v>4516</v>
      </c>
      <c r="AE4516" s="27">
        <f>1</f>
        <v>1</v>
      </c>
      <c r="AF4516" s="27">
        <f>SUBTOTAL(109,Tbl_NGF_Data[[#This Row],[Counter]])</f>
        <v>1</v>
      </c>
    </row>
    <row r="4517" spans="2:32" ht="45" x14ac:dyDescent="0.25">
      <c r="B4517" s="21" t="s">
        <v>512</v>
      </c>
      <c r="C4517" s="22" t="s">
        <v>3147</v>
      </c>
      <c r="D4517" s="23">
        <v>9</v>
      </c>
      <c r="E4517" s="22" t="s">
        <v>512</v>
      </c>
      <c r="F4517" s="23">
        <v>9</v>
      </c>
      <c r="G4517" s="22" t="s">
        <v>3147</v>
      </c>
      <c r="H4517" s="22" t="s">
        <v>1327</v>
      </c>
      <c r="I4517" s="23">
        <v>1</v>
      </c>
      <c r="J4517" s="23">
        <v>702</v>
      </c>
      <c r="K4517" s="23" t="s">
        <v>3609</v>
      </c>
      <c r="L4517" s="22" t="s">
        <v>3610</v>
      </c>
      <c r="M4517" s="21" t="s">
        <v>599</v>
      </c>
      <c r="N4517" s="23" t="s">
        <v>1166</v>
      </c>
      <c r="O4517" s="22" t="s">
        <v>1167</v>
      </c>
      <c r="P4517" s="22" t="s">
        <v>1168</v>
      </c>
      <c r="Q4517" s="23" t="s">
        <v>1169</v>
      </c>
      <c r="R4517" s="22" t="s">
        <v>1170</v>
      </c>
      <c r="S4517" s="21" t="s">
        <v>40</v>
      </c>
      <c r="T4517" s="23" t="s">
        <v>3626</v>
      </c>
      <c r="U4517" s="24" t="s">
        <v>67</v>
      </c>
      <c r="V4517" s="23">
        <v>222</v>
      </c>
      <c r="W4517" s="25">
        <v>0</v>
      </c>
      <c r="X4517" s="25">
        <v>0</v>
      </c>
      <c r="Y4517" s="25">
        <v>0</v>
      </c>
      <c r="Z4517" s="25">
        <v>0</v>
      </c>
      <c r="AA4517" s="25">
        <v>12550000</v>
      </c>
      <c r="AB4517" s="25">
        <v>12436345</v>
      </c>
      <c r="AC4517" s="26">
        <v>45152.505756550927</v>
      </c>
      <c r="AD4517" s="27">
        <f>ROW()</f>
        <v>4517</v>
      </c>
      <c r="AE4517" s="27">
        <f>1</f>
        <v>1</v>
      </c>
      <c r="AF4517" s="27">
        <f>SUBTOTAL(109,Tbl_NGF_Data[[#This Row],[Counter]])</f>
        <v>1</v>
      </c>
    </row>
    <row r="4518" spans="2:32" ht="45" x14ac:dyDescent="0.25">
      <c r="B4518" s="21" t="s">
        <v>512</v>
      </c>
      <c r="C4518" s="22" t="s">
        <v>3147</v>
      </c>
      <c r="D4518" s="23">
        <v>9</v>
      </c>
      <c r="E4518" s="22" t="s">
        <v>512</v>
      </c>
      <c r="F4518" s="23">
        <v>9</v>
      </c>
      <c r="G4518" s="22" t="s">
        <v>3147</v>
      </c>
      <c r="H4518" s="22" t="s">
        <v>1327</v>
      </c>
      <c r="I4518" s="23">
        <v>1</v>
      </c>
      <c r="J4518" s="23">
        <v>702</v>
      </c>
      <c r="K4518" s="23" t="s">
        <v>3609</v>
      </c>
      <c r="L4518" s="22" t="s">
        <v>3610</v>
      </c>
      <c r="M4518" s="21" t="s">
        <v>599</v>
      </c>
      <c r="N4518" s="23" t="s">
        <v>1166</v>
      </c>
      <c r="O4518" s="22" t="s">
        <v>1167</v>
      </c>
      <c r="P4518" s="22" t="s">
        <v>1168</v>
      </c>
      <c r="Q4518" s="23" t="s">
        <v>3627</v>
      </c>
      <c r="R4518" s="22" t="s">
        <v>3628</v>
      </c>
      <c r="S4518" s="21" t="s">
        <v>601</v>
      </c>
      <c r="T4518" s="23" t="s">
        <v>3629</v>
      </c>
      <c r="U4518" s="24" t="s">
        <v>16</v>
      </c>
      <c r="V4518" s="23">
        <v>135</v>
      </c>
      <c r="W4518" s="25">
        <v>0</v>
      </c>
      <c r="X4518" s="25">
        <v>0</v>
      </c>
      <c r="Y4518" s="25">
        <v>0</v>
      </c>
      <c r="Z4518" s="25">
        <v>0</v>
      </c>
      <c r="AA4518" s="25">
        <v>396601</v>
      </c>
      <c r="AB4518" s="25">
        <v>0</v>
      </c>
      <c r="AC4518" s="26">
        <v>45152.505756550927</v>
      </c>
      <c r="AD4518" s="27">
        <f>ROW()</f>
        <v>4518</v>
      </c>
      <c r="AE4518" s="27">
        <f>1</f>
        <v>1</v>
      </c>
      <c r="AF4518" s="27">
        <f>SUBTOTAL(109,Tbl_NGF_Data[[#This Row],[Counter]])</f>
        <v>1</v>
      </c>
    </row>
    <row r="4519" spans="2:32" ht="45" x14ac:dyDescent="0.25">
      <c r="B4519" s="21" t="s">
        <v>512</v>
      </c>
      <c r="C4519" s="22" t="s">
        <v>3147</v>
      </c>
      <c r="D4519" s="23">
        <v>9</v>
      </c>
      <c r="E4519" s="22" t="s">
        <v>512</v>
      </c>
      <c r="F4519" s="23">
        <v>9</v>
      </c>
      <c r="G4519" s="22" t="s">
        <v>3147</v>
      </c>
      <c r="H4519" s="22" t="s">
        <v>1327</v>
      </c>
      <c r="I4519" s="23">
        <v>1</v>
      </c>
      <c r="J4519" s="23">
        <v>702</v>
      </c>
      <c r="K4519" s="23" t="s">
        <v>3609</v>
      </c>
      <c r="L4519" s="22" t="s">
        <v>3610</v>
      </c>
      <c r="M4519" s="21" t="s">
        <v>599</v>
      </c>
      <c r="N4519" s="23" t="s">
        <v>1166</v>
      </c>
      <c r="O4519" s="22" t="s">
        <v>1167</v>
      </c>
      <c r="P4519" s="22" t="s">
        <v>1168</v>
      </c>
      <c r="Q4519" s="23" t="s">
        <v>3627</v>
      </c>
      <c r="R4519" s="22" t="s">
        <v>3628</v>
      </c>
      <c r="S4519" s="21" t="s">
        <v>601</v>
      </c>
      <c r="T4519" s="23" t="s">
        <v>3629</v>
      </c>
      <c r="U4519" s="24" t="s">
        <v>17</v>
      </c>
      <c r="V4519" s="23">
        <v>200</v>
      </c>
      <c r="W4519" s="25">
        <v>0</v>
      </c>
      <c r="X4519" s="25">
        <v>0</v>
      </c>
      <c r="Y4519" s="25">
        <v>0</v>
      </c>
      <c r="Z4519" s="25">
        <v>0</v>
      </c>
      <c r="AA4519" s="25">
        <v>396601</v>
      </c>
      <c r="AB4519" s="25">
        <v>0</v>
      </c>
      <c r="AC4519" s="26">
        <v>45152.505756550927</v>
      </c>
      <c r="AD4519" s="27">
        <f>ROW()</f>
        <v>4519</v>
      </c>
      <c r="AE4519" s="27">
        <f>1</f>
        <v>1</v>
      </c>
      <c r="AF4519" s="27">
        <f>SUBTOTAL(109,Tbl_NGF_Data[[#This Row],[Counter]])</f>
        <v>1</v>
      </c>
    </row>
    <row r="4520" spans="2:32" ht="45" x14ac:dyDescent="0.25">
      <c r="B4520" s="21" t="s">
        <v>512</v>
      </c>
      <c r="C4520" s="22" t="s">
        <v>3147</v>
      </c>
      <c r="D4520" s="23">
        <v>9</v>
      </c>
      <c r="E4520" s="22" t="s">
        <v>512</v>
      </c>
      <c r="F4520" s="23">
        <v>9</v>
      </c>
      <c r="G4520" s="22" t="s">
        <v>3147</v>
      </c>
      <c r="H4520" s="22" t="s">
        <v>1327</v>
      </c>
      <c r="I4520" s="23">
        <v>1</v>
      </c>
      <c r="J4520" s="23">
        <v>702</v>
      </c>
      <c r="K4520" s="23" t="s">
        <v>3609</v>
      </c>
      <c r="L4520" s="22" t="s">
        <v>3610</v>
      </c>
      <c r="M4520" s="21" t="s">
        <v>599</v>
      </c>
      <c r="N4520" s="23" t="s">
        <v>1166</v>
      </c>
      <c r="O4520" s="22" t="s">
        <v>1167</v>
      </c>
      <c r="P4520" s="22" t="s">
        <v>1168</v>
      </c>
      <c r="Q4520" s="23" t="s">
        <v>3627</v>
      </c>
      <c r="R4520" s="22" t="s">
        <v>3628</v>
      </c>
      <c r="S4520" s="21" t="s">
        <v>601</v>
      </c>
      <c r="T4520" s="23" t="s">
        <v>3629</v>
      </c>
      <c r="U4520" s="24" t="s">
        <v>19</v>
      </c>
      <c r="V4520" s="23">
        <v>500</v>
      </c>
      <c r="W4520" s="25">
        <v>0</v>
      </c>
      <c r="X4520" s="25">
        <v>0</v>
      </c>
      <c r="Y4520" s="25">
        <v>0</v>
      </c>
      <c r="Z4520" s="25">
        <v>0</v>
      </c>
      <c r="AA4520" s="25">
        <v>396601</v>
      </c>
      <c r="AB4520" s="25">
        <v>0</v>
      </c>
      <c r="AC4520" s="26">
        <v>45152.505756550927</v>
      </c>
      <c r="AD4520" s="27">
        <f>ROW()</f>
        <v>4520</v>
      </c>
      <c r="AE4520" s="27">
        <f>1</f>
        <v>1</v>
      </c>
      <c r="AF4520" s="27">
        <f>SUBTOTAL(109,Tbl_NGF_Data[[#This Row],[Counter]])</f>
        <v>1</v>
      </c>
    </row>
    <row r="4521" spans="2:32" ht="75" x14ac:dyDescent="0.25">
      <c r="B4521" s="21" t="s">
        <v>512</v>
      </c>
      <c r="C4521" s="22" t="s">
        <v>3147</v>
      </c>
      <c r="D4521" s="23">
        <v>9</v>
      </c>
      <c r="E4521" s="22" t="s">
        <v>512</v>
      </c>
      <c r="F4521" s="23">
        <v>9</v>
      </c>
      <c r="G4521" s="22" t="s">
        <v>3147</v>
      </c>
      <c r="H4521" s="22" t="s">
        <v>1327</v>
      </c>
      <c r="I4521" s="23">
        <v>1</v>
      </c>
      <c r="J4521" s="23">
        <v>263</v>
      </c>
      <c r="K4521" s="23" t="s">
        <v>3630</v>
      </c>
      <c r="L4521" s="22" t="s">
        <v>3631</v>
      </c>
      <c r="M4521" s="21" t="s">
        <v>537</v>
      </c>
      <c r="N4521" s="23" t="s">
        <v>1119</v>
      </c>
      <c r="O4521" s="22" t="s">
        <v>1120</v>
      </c>
      <c r="P4521" s="22" t="s">
        <v>1121</v>
      </c>
      <c r="Q4521" s="23" t="s">
        <v>3632</v>
      </c>
      <c r="R4521" s="22" t="s">
        <v>3633</v>
      </c>
      <c r="S4521" s="21" t="s">
        <v>538</v>
      </c>
      <c r="T4521" s="23" t="s">
        <v>3634</v>
      </c>
      <c r="U4521" s="24" t="s">
        <v>15</v>
      </c>
      <c r="V4521" s="23">
        <v>100</v>
      </c>
      <c r="W4521" s="25">
        <v>12778.26</v>
      </c>
      <c r="X4521" s="25">
        <v>15321.15</v>
      </c>
      <c r="Y4521" s="25">
        <v>16106.15</v>
      </c>
      <c r="Z4521" s="25">
        <v>16106.15</v>
      </c>
      <c r="AA4521" s="25">
        <v>16106.15</v>
      </c>
      <c r="AB4521" s="25">
        <v>2500</v>
      </c>
      <c r="AC4521" s="26">
        <v>45152.505756550927</v>
      </c>
      <c r="AD4521" s="27">
        <f>ROW()</f>
        <v>4521</v>
      </c>
      <c r="AE4521" s="27">
        <f>1</f>
        <v>1</v>
      </c>
      <c r="AF4521" s="27">
        <f>SUBTOTAL(109,Tbl_NGF_Data[[#This Row],[Counter]])</f>
        <v>1</v>
      </c>
    </row>
    <row r="4522" spans="2:32" ht="75" x14ac:dyDescent="0.25">
      <c r="B4522" s="21" t="s">
        <v>512</v>
      </c>
      <c r="C4522" s="22" t="s">
        <v>3147</v>
      </c>
      <c r="D4522" s="23">
        <v>9</v>
      </c>
      <c r="E4522" s="22" t="s">
        <v>512</v>
      </c>
      <c r="F4522" s="23">
        <v>9</v>
      </c>
      <c r="G4522" s="22" t="s">
        <v>3147</v>
      </c>
      <c r="H4522" s="22" t="s">
        <v>1327</v>
      </c>
      <c r="I4522" s="23">
        <v>1</v>
      </c>
      <c r="J4522" s="23">
        <v>263</v>
      </c>
      <c r="K4522" s="23" t="s">
        <v>3630</v>
      </c>
      <c r="L4522" s="22" t="s">
        <v>3631</v>
      </c>
      <c r="M4522" s="21" t="s">
        <v>537</v>
      </c>
      <c r="N4522" s="23" t="s">
        <v>1119</v>
      </c>
      <c r="O4522" s="22" t="s">
        <v>1120</v>
      </c>
      <c r="P4522" s="22" t="s">
        <v>1121</v>
      </c>
      <c r="Q4522" s="23" t="s">
        <v>3632</v>
      </c>
      <c r="R4522" s="22" t="s">
        <v>3633</v>
      </c>
      <c r="S4522" s="21" t="s">
        <v>538</v>
      </c>
      <c r="T4522" s="23" t="s">
        <v>3634</v>
      </c>
      <c r="U4522" s="24" t="s">
        <v>16</v>
      </c>
      <c r="V4522" s="23">
        <v>135</v>
      </c>
      <c r="W4522" s="25">
        <v>19000</v>
      </c>
      <c r="X4522" s="25">
        <v>19000</v>
      </c>
      <c r="Y4522" s="25">
        <v>19000</v>
      </c>
      <c r="Z4522" s="25">
        <v>19000</v>
      </c>
      <c r="AA4522" s="25">
        <v>19000</v>
      </c>
      <c r="AB4522" s="25">
        <v>19000</v>
      </c>
      <c r="AC4522" s="26">
        <v>45152.505756550927</v>
      </c>
      <c r="AD4522" s="27">
        <f>ROW()</f>
        <v>4522</v>
      </c>
      <c r="AE4522" s="27">
        <f>1</f>
        <v>1</v>
      </c>
      <c r="AF4522" s="27">
        <f>SUBTOTAL(109,Tbl_NGF_Data[[#This Row],[Counter]])</f>
        <v>1</v>
      </c>
    </row>
    <row r="4523" spans="2:32" ht="75" x14ac:dyDescent="0.25">
      <c r="B4523" s="21" t="s">
        <v>512</v>
      </c>
      <c r="C4523" s="22" t="s">
        <v>3147</v>
      </c>
      <c r="D4523" s="23">
        <v>9</v>
      </c>
      <c r="E4523" s="22" t="s">
        <v>512</v>
      </c>
      <c r="F4523" s="23">
        <v>9</v>
      </c>
      <c r="G4523" s="22" t="s">
        <v>3147</v>
      </c>
      <c r="H4523" s="22" t="s">
        <v>1327</v>
      </c>
      <c r="I4523" s="23">
        <v>1</v>
      </c>
      <c r="J4523" s="23">
        <v>263</v>
      </c>
      <c r="K4523" s="23" t="s">
        <v>3630</v>
      </c>
      <c r="L4523" s="22" t="s">
        <v>3631</v>
      </c>
      <c r="M4523" s="21" t="s">
        <v>537</v>
      </c>
      <c r="N4523" s="23" t="s">
        <v>1119</v>
      </c>
      <c r="O4523" s="22" t="s">
        <v>1120</v>
      </c>
      <c r="P4523" s="22" t="s">
        <v>1121</v>
      </c>
      <c r="Q4523" s="23" t="s">
        <v>3632</v>
      </c>
      <c r="R4523" s="22" t="s">
        <v>3633</v>
      </c>
      <c r="S4523" s="21" t="s">
        <v>538</v>
      </c>
      <c r="T4523" s="23" t="s">
        <v>3634</v>
      </c>
      <c r="U4523" s="24" t="s">
        <v>17</v>
      </c>
      <c r="V4523" s="23">
        <v>200</v>
      </c>
      <c r="W4523" s="25">
        <v>8045.9400000000014</v>
      </c>
      <c r="X4523" s="25">
        <v>518.4</v>
      </c>
      <c r="Y4523" s="25">
        <v>0</v>
      </c>
      <c r="Z4523" s="25">
        <v>0</v>
      </c>
      <c r="AA4523" s="25">
        <v>0</v>
      </c>
      <c r="AB4523" s="25">
        <v>16106.150000000001</v>
      </c>
      <c r="AC4523" s="26">
        <v>45152.505756550927</v>
      </c>
      <c r="AD4523" s="27">
        <f>ROW()</f>
        <v>4523</v>
      </c>
      <c r="AE4523" s="27">
        <f>1</f>
        <v>1</v>
      </c>
      <c r="AF4523" s="27">
        <f>SUBTOTAL(109,Tbl_NGF_Data[[#This Row],[Counter]])</f>
        <v>1</v>
      </c>
    </row>
    <row r="4524" spans="2:32" ht="75" x14ac:dyDescent="0.25">
      <c r="B4524" s="21" t="s">
        <v>512</v>
      </c>
      <c r="C4524" s="22" t="s">
        <v>3147</v>
      </c>
      <c r="D4524" s="23">
        <v>9</v>
      </c>
      <c r="E4524" s="22" t="s">
        <v>512</v>
      </c>
      <c r="F4524" s="23">
        <v>9</v>
      </c>
      <c r="G4524" s="22" t="s">
        <v>3147</v>
      </c>
      <c r="H4524" s="22" t="s">
        <v>1327</v>
      </c>
      <c r="I4524" s="23">
        <v>1</v>
      </c>
      <c r="J4524" s="23">
        <v>263</v>
      </c>
      <c r="K4524" s="23" t="s">
        <v>3630</v>
      </c>
      <c r="L4524" s="22" t="s">
        <v>3631</v>
      </c>
      <c r="M4524" s="21" t="s">
        <v>537</v>
      </c>
      <c r="N4524" s="23" t="s">
        <v>1119</v>
      </c>
      <c r="O4524" s="22" t="s">
        <v>1120</v>
      </c>
      <c r="P4524" s="22" t="s">
        <v>1121</v>
      </c>
      <c r="Q4524" s="23" t="s">
        <v>3632</v>
      </c>
      <c r="R4524" s="22" t="s">
        <v>3633</v>
      </c>
      <c r="S4524" s="21" t="s">
        <v>538</v>
      </c>
      <c r="T4524" s="23" t="s">
        <v>3634</v>
      </c>
      <c r="U4524" s="24" t="s">
        <v>18</v>
      </c>
      <c r="V4524" s="23">
        <v>220</v>
      </c>
      <c r="W4524" s="25">
        <v>10954.059999999998</v>
      </c>
      <c r="X4524" s="25">
        <v>18481.599999999999</v>
      </c>
      <c r="Y4524" s="25">
        <v>19000</v>
      </c>
      <c r="Z4524" s="25">
        <v>19000</v>
      </c>
      <c r="AA4524" s="25">
        <v>19000</v>
      </c>
      <c r="AB4524" s="25">
        <v>2893.8499999999985</v>
      </c>
      <c r="AC4524" s="26">
        <v>45152.505756550927</v>
      </c>
      <c r="AD4524" s="27">
        <f>ROW()</f>
        <v>4524</v>
      </c>
      <c r="AE4524" s="27">
        <f>1</f>
        <v>1</v>
      </c>
      <c r="AF4524" s="27">
        <f>SUBTOTAL(109,Tbl_NGF_Data[[#This Row],[Counter]])</f>
        <v>1</v>
      </c>
    </row>
    <row r="4525" spans="2:32" ht="75" x14ac:dyDescent="0.25">
      <c r="B4525" s="21" t="s">
        <v>512</v>
      </c>
      <c r="C4525" s="22" t="s">
        <v>3147</v>
      </c>
      <c r="D4525" s="23">
        <v>9</v>
      </c>
      <c r="E4525" s="22" t="s">
        <v>512</v>
      </c>
      <c r="F4525" s="23">
        <v>9</v>
      </c>
      <c r="G4525" s="22" t="s">
        <v>3147</v>
      </c>
      <c r="H4525" s="22" t="s">
        <v>1327</v>
      </c>
      <c r="I4525" s="23">
        <v>1</v>
      </c>
      <c r="J4525" s="23">
        <v>263</v>
      </c>
      <c r="K4525" s="23" t="s">
        <v>3630</v>
      </c>
      <c r="L4525" s="22" t="s">
        <v>3631</v>
      </c>
      <c r="M4525" s="21" t="s">
        <v>537</v>
      </c>
      <c r="N4525" s="23" t="s">
        <v>1119</v>
      </c>
      <c r="O4525" s="22" t="s">
        <v>1120</v>
      </c>
      <c r="P4525" s="22" t="s">
        <v>1121</v>
      </c>
      <c r="Q4525" s="23" t="s">
        <v>3632</v>
      </c>
      <c r="R4525" s="22" t="s">
        <v>3633</v>
      </c>
      <c r="S4525" s="21" t="s">
        <v>538</v>
      </c>
      <c r="T4525" s="23" t="s">
        <v>3634</v>
      </c>
      <c r="U4525" s="24" t="s">
        <v>19</v>
      </c>
      <c r="V4525" s="23">
        <v>500</v>
      </c>
      <c r="W4525" s="25">
        <v>5872.74</v>
      </c>
      <c r="X4525" s="25">
        <v>3061.29</v>
      </c>
      <c r="Y4525" s="25">
        <v>785</v>
      </c>
      <c r="Z4525" s="25">
        <v>0</v>
      </c>
      <c r="AA4525" s="25">
        <v>0</v>
      </c>
      <c r="AB4525" s="25">
        <v>2500</v>
      </c>
      <c r="AC4525" s="26">
        <v>45152.505756550927</v>
      </c>
      <c r="AD4525" s="27">
        <f>ROW()</f>
        <v>4525</v>
      </c>
      <c r="AE4525" s="27">
        <f>1</f>
        <v>1</v>
      </c>
      <c r="AF4525" s="27">
        <f>SUBTOTAL(109,Tbl_NGF_Data[[#This Row],[Counter]])</f>
        <v>1</v>
      </c>
    </row>
    <row r="4526" spans="2:32" ht="75" x14ac:dyDescent="0.25">
      <c r="B4526" s="21" t="s">
        <v>512</v>
      </c>
      <c r="C4526" s="22" t="s">
        <v>3147</v>
      </c>
      <c r="D4526" s="23">
        <v>9</v>
      </c>
      <c r="E4526" s="22" t="s">
        <v>512</v>
      </c>
      <c r="F4526" s="23">
        <v>9</v>
      </c>
      <c r="G4526" s="22" t="s">
        <v>3147</v>
      </c>
      <c r="H4526" s="22" t="s">
        <v>1327</v>
      </c>
      <c r="I4526" s="23">
        <v>1</v>
      </c>
      <c r="J4526" s="23">
        <v>263</v>
      </c>
      <c r="K4526" s="23" t="s">
        <v>3630</v>
      </c>
      <c r="L4526" s="22" t="s">
        <v>3631</v>
      </c>
      <c r="M4526" s="21" t="s">
        <v>537</v>
      </c>
      <c r="N4526" s="23" t="s">
        <v>1119</v>
      </c>
      <c r="O4526" s="22" t="s">
        <v>1120</v>
      </c>
      <c r="P4526" s="22" t="s">
        <v>1121</v>
      </c>
      <c r="Q4526" s="23" t="s">
        <v>1239</v>
      </c>
      <c r="R4526" s="22" t="s">
        <v>1240</v>
      </c>
      <c r="S4526" s="21" t="s">
        <v>100</v>
      </c>
      <c r="T4526" s="23" t="s">
        <v>3635</v>
      </c>
      <c r="U4526" s="24" t="s">
        <v>15</v>
      </c>
      <c r="V4526" s="23">
        <v>100</v>
      </c>
      <c r="W4526" s="25">
        <v>18108.91</v>
      </c>
      <c r="X4526" s="25">
        <v>3282.16</v>
      </c>
      <c r="Y4526" s="25">
        <v>23360.46</v>
      </c>
      <c r="Z4526" s="25">
        <v>3864.95</v>
      </c>
      <c r="AA4526" s="25">
        <v>21944.73</v>
      </c>
      <c r="AB4526" s="25">
        <v>23144.75</v>
      </c>
      <c r="AC4526" s="26">
        <v>45152.505756550927</v>
      </c>
      <c r="AD4526" s="27">
        <f>ROW()</f>
        <v>4526</v>
      </c>
      <c r="AE4526" s="27">
        <f>1</f>
        <v>1</v>
      </c>
      <c r="AF4526" s="27">
        <f>SUBTOTAL(109,Tbl_NGF_Data[[#This Row],[Counter]])</f>
        <v>1</v>
      </c>
    </row>
    <row r="4527" spans="2:32" ht="75" x14ac:dyDescent="0.25">
      <c r="B4527" s="21" t="s">
        <v>512</v>
      </c>
      <c r="C4527" s="22" t="s">
        <v>3147</v>
      </c>
      <c r="D4527" s="23">
        <v>9</v>
      </c>
      <c r="E4527" s="22" t="s">
        <v>512</v>
      </c>
      <c r="F4527" s="23">
        <v>9</v>
      </c>
      <c r="G4527" s="22" t="s">
        <v>3147</v>
      </c>
      <c r="H4527" s="22" t="s">
        <v>1327</v>
      </c>
      <c r="I4527" s="23">
        <v>1</v>
      </c>
      <c r="J4527" s="23">
        <v>263</v>
      </c>
      <c r="K4527" s="23" t="s">
        <v>3630</v>
      </c>
      <c r="L4527" s="22" t="s">
        <v>3631</v>
      </c>
      <c r="M4527" s="21" t="s">
        <v>537</v>
      </c>
      <c r="N4527" s="23" t="s">
        <v>1119</v>
      </c>
      <c r="O4527" s="22" t="s">
        <v>1120</v>
      </c>
      <c r="P4527" s="22" t="s">
        <v>1121</v>
      </c>
      <c r="Q4527" s="23" t="s">
        <v>1239</v>
      </c>
      <c r="R4527" s="22" t="s">
        <v>1240</v>
      </c>
      <c r="S4527" s="21" t="s">
        <v>100</v>
      </c>
      <c r="T4527" s="23" t="s">
        <v>3635</v>
      </c>
      <c r="U4527" s="24" t="s">
        <v>16</v>
      </c>
      <c r="V4527" s="23">
        <v>135</v>
      </c>
      <c r="W4527" s="25">
        <v>25000</v>
      </c>
      <c r="X4527" s="25">
        <v>25000</v>
      </c>
      <c r="Y4527" s="25">
        <v>25000</v>
      </c>
      <c r="Z4527" s="25">
        <v>25000</v>
      </c>
      <c r="AA4527" s="25">
        <v>25000</v>
      </c>
      <c r="AB4527" s="25">
        <v>25145</v>
      </c>
      <c r="AC4527" s="26">
        <v>45152.505756550927</v>
      </c>
      <c r="AD4527" s="27">
        <f>ROW()</f>
        <v>4527</v>
      </c>
      <c r="AE4527" s="27">
        <f>1</f>
        <v>1</v>
      </c>
      <c r="AF4527" s="27">
        <f>SUBTOTAL(109,Tbl_NGF_Data[[#This Row],[Counter]])</f>
        <v>1</v>
      </c>
    </row>
    <row r="4528" spans="2:32" ht="75" x14ac:dyDescent="0.25">
      <c r="B4528" s="21" t="s">
        <v>512</v>
      </c>
      <c r="C4528" s="22" t="s">
        <v>3147</v>
      </c>
      <c r="D4528" s="23">
        <v>9</v>
      </c>
      <c r="E4528" s="22" t="s">
        <v>512</v>
      </c>
      <c r="F4528" s="23">
        <v>9</v>
      </c>
      <c r="G4528" s="22" t="s">
        <v>3147</v>
      </c>
      <c r="H4528" s="22" t="s">
        <v>1327</v>
      </c>
      <c r="I4528" s="23">
        <v>1</v>
      </c>
      <c r="J4528" s="23">
        <v>263</v>
      </c>
      <c r="K4528" s="23" t="s">
        <v>3630</v>
      </c>
      <c r="L4528" s="22" t="s">
        <v>3631</v>
      </c>
      <c r="M4528" s="21" t="s">
        <v>537</v>
      </c>
      <c r="N4528" s="23" t="s">
        <v>1119</v>
      </c>
      <c r="O4528" s="22" t="s">
        <v>1120</v>
      </c>
      <c r="P4528" s="22" t="s">
        <v>1121</v>
      </c>
      <c r="Q4528" s="23" t="s">
        <v>1239</v>
      </c>
      <c r="R4528" s="22" t="s">
        <v>1240</v>
      </c>
      <c r="S4528" s="21" t="s">
        <v>100</v>
      </c>
      <c r="T4528" s="23" t="s">
        <v>3635</v>
      </c>
      <c r="U4528" s="24" t="s">
        <v>17</v>
      </c>
      <c r="V4528" s="23">
        <v>200</v>
      </c>
      <c r="W4528" s="25">
        <v>2373.9399999999996</v>
      </c>
      <c r="X4528" s="25">
        <v>14826.75</v>
      </c>
      <c r="Y4528" s="25">
        <v>1639.7</v>
      </c>
      <c r="Z4528" s="25">
        <v>19495.510000000002</v>
      </c>
      <c r="AA4528" s="25">
        <v>3055.22</v>
      </c>
      <c r="AB4528" s="25">
        <v>7477.04</v>
      </c>
      <c r="AC4528" s="26">
        <v>45152.505756550927</v>
      </c>
      <c r="AD4528" s="27">
        <f>ROW()</f>
        <v>4528</v>
      </c>
      <c r="AE4528" s="27">
        <f>1</f>
        <v>1</v>
      </c>
      <c r="AF4528" s="27">
        <f>SUBTOTAL(109,Tbl_NGF_Data[[#This Row],[Counter]])</f>
        <v>1</v>
      </c>
    </row>
    <row r="4529" spans="2:32" ht="75" x14ac:dyDescent="0.25">
      <c r="B4529" s="21" t="s">
        <v>512</v>
      </c>
      <c r="C4529" s="22" t="s">
        <v>3147</v>
      </c>
      <c r="D4529" s="23">
        <v>9</v>
      </c>
      <c r="E4529" s="22" t="s">
        <v>512</v>
      </c>
      <c r="F4529" s="23">
        <v>9</v>
      </c>
      <c r="G4529" s="22" t="s">
        <v>3147</v>
      </c>
      <c r="H4529" s="22" t="s">
        <v>1327</v>
      </c>
      <c r="I4529" s="23">
        <v>1</v>
      </c>
      <c r="J4529" s="23">
        <v>263</v>
      </c>
      <c r="K4529" s="23" t="s">
        <v>3630</v>
      </c>
      <c r="L4529" s="22" t="s">
        <v>3631</v>
      </c>
      <c r="M4529" s="21" t="s">
        <v>537</v>
      </c>
      <c r="N4529" s="23" t="s">
        <v>1119</v>
      </c>
      <c r="O4529" s="22" t="s">
        <v>1120</v>
      </c>
      <c r="P4529" s="22" t="s">
        <v>1121</v>
      </c>
      <c r="Q4529" s="23" t="s">
        <v>1239</v>
      </c>
      <c r="R4529" s="22" t="s">
        <v>1240</v>
      </c>
      <c r="S4529" s="21" t="s">
        <v>100</v>
      </c>
      <c r="T4529" s="23" t="s">
        <v>3635</v>
      </c>
      <c r="U4529" s="24" t="s">
        <v>18</v>
      </c>
      <c r="V4529" s="23">
        <v>220</v>
      </c>
      <c r="W4529" s="25">
        <v>22626.06</v>
      </c>
      <c r="X4529" s="25">
        <v>10173.25</v>
      </c>
      <c r="Y4529" s="25">
        <v>23360.3</v>
      </c>
      <c r="Z4529" s="25">
        <v>5504.489999999998</v>
      </c>
      <c r="AA4529" s="25">
        <v>21944.78</v>
      </c>
      <c r="AB4529" s="25">
        <v>17667.96</v>
      </c>
      <c r="AC4529" s="26">
        <v>45152.505756550927</v>
      </c>
      <c r="AD4529" s="27">
        <f>ROW()</f>
        <v>4529</v>
      </c>
      <c r="AE4529" s="27">
        <f>1</f>
        <v>1</v>
      </c>
      <c r="AF4529" s="27">
        <f>SUBTOTAL(109,Tbl_NGF_Data[[#This Row],[Counter]])</f>
        <v>1</v>
      </c>
    </row>
    <row r="4530" spans="2:32" ht="75" x14ac:dyDescent="0.25">
      <c r="B4530" s="21" t="s">
        <v>512</v>
      </c>
      <c r="C4530" s="22" t="s">
        <v>3147</v>
      </c>
      <c r="D4530" s="23">
        <v>9</v>
      </c>
      <c r="E4530" s="22" t="s">
        <v>512</v>
      </c>
      <c r="F4530" s="23">
        <v>9</v>
      </c>
      <c r="G4530" s="22" t="s">
        <v>3147</v>
      </c>
      <c r="H4530" s="22" t="s">
        <v>1327</v>
      </c>
      <c r="I4530" s="23">
        <v>1</v>
      </c>
      <c r="J4530" s="23">
        <v>263</v>
      </c>
      <c r="K4530" s="23" t="s">
        <v>3630</v>
      </c>
      <c r="L4530" s="22" t="s">
        <v>3631</v>
      </c>
      <c r="M4530" s="21" t="s">
        <v>537</v>
      </c>
      <c r="N4530" s="23" t="s">
        <v>1119</v>
      </c>
      <c r="O4530" s="22" t="s">
        <v>1120</v>
      </c>
      <c r="P4530" s="22" t="s">
        <v>1121</v>
      </c>
      <c r="Q4530" s="23" t="s">
        <v>1239</v>
      </c>
      <c r="R4530" s="22" t="s">
        <v>1240</v>
      </c>
      <c r="S4530" s="21" t="s">
        <v>100</v>
      </c>
      <c r="T4530" s="23" t="s">
        <v>3635</v>
      </c>
      <c r="U4530" s="24" t="s">
        <v>19</v>
      </c>
      <c r="V4530" s="23">
        <v>500</v>
      </c>
      <c r="W4530" s="25">
        <v>0</v>
      </c>
      <c r="X4530" s="25">
        <v>0</v>
      </c>
      <c r="Y4530" s="25">
        <v>0</v>
      </c>
      <c r="Z4530" s="25">
        <v>0</v>
      </c>
      <c r="AA4530" s="25">
        <v>0</v>
      </c>
      <c r="AB4530" s="25">
        <v>8677.06</v>
      </c>
      <c r="AC4530" s="26">
        <v>45152.505756550927</v>
      </c>
      <c r="AD4530" s="27">
        <f>ROW()</f>
        <v>4530</v>
      </c>
      <c r="AE4530" s="27">
        <f>1</f>
        <v>1</v>
      </c>
      <c r="AF4530" s="27">
        <f>SUBTOTAL(109,Tbl_NGF_Data[[#This Row],[Counter]])</f>
        <v>1</v>
      </c>
    </row>
    <row r="4531" spans="2:32" ht="75" x14ac:dyDescent="0.25">
      <c r="B4531" s="21" t="s">
        <v>512</v>
      </c>
      <c r="C4531" s="22" t="s">
        <v>3147</v>
      </c>
      <c r="D4531" s="23">
        <v>9</v>
      </c>
      <c r="E4531" s="22" t="s">
        <v>512</v>
      </c>
      <c r="F4531" s="23">
        <v>9</v>
      </c>
      <c r="G4531" s="22" t="s">
        <v>3147</v>
      </c>
      <c r="H4531" s="22" t="s">
        <v>1327</v>
      </c>
      <c r="I4531" s="23">
        <v>1</v>
      </c>
      <c r="J4531" s="23">
        <v>263</v>
      </c>
      <c r="K4531" s="23" t="s">
        <v>3630</v>
      </c>
      <c r="L4531" s="22" t="s">
        <v>3631</v>
      </c>
      <c r="M4531" s="21" t="s">
        <v>537</v>
      </c>
      <c r="N4531" s="23" t="s">
        <v>1464</v>
      </c>
      <c r="O4531" s="22" t="s">
        <v>1465</v>
      </c>
      <c r="P4531" s="22" t="s">
        <v>1466</v>
      </c>
      <c r="Q4531" s="23" t="s">
        <v>3617</v>
      </c>
      <c r="R4531" s="22" t="s">
        <v>3618</v>
      </c>
      <c r="S4531" s="21" t="s">
        <v>539</v>
      </c>
      <c r="T4531" s="23" t="s">
        <v>3636</v>
      </c>
      <c r="U4531" s="24" t="s">
        <v>15</v>
      </c>
      <c r="V4531" s="23">
        <v>100</v>
      </c>
      <c r="W4531" s="25">
        <v>0</v>
      </c>
      <c r="X4531" s="25">
        <v>20000</v>
      </c>
      <c r="Y4531" s="25">
        <v>11697.04</v>
      </c>
      <c r="Z4531" s="25">
        <v>0</v>
      </c>
      <c r="AA4531" s="25">
        <v>716.57999999999993</v>
      </c>
      <c r="AB4531" s="25">
        <v>716.58</v>
      </c>
      <c r="AC4531" s="26">
        <v>45152.505756550927</v>
      </c>
      <c r="AD4531" s="27">
        <f>ROW()</f>
        <v>4531</v>
      </c>
      <c r="AE4531" s="27">
        <f>1</f>
        <v>1</v>
      </c>
      <c r="AF4531" s="27">
        <f>SUBTOTAL(109,Tbl_NGF_Data[[#This Row],[Counter]])</f>
        <v>1</v>
      </c>
    </row>
    <row r="4532" spans="2:32" ht="75" x14ac:dyDescent="0.25">
      <c r="B4532" s="21" t="s">
        <v>512</v>
      </c>
      <c r="C4532" s="22" t="s">
        <v>3147</v>
      </c>
      <c r="D4532" s="23">
        <v>9</v>
      </c>
      <c r="E4532" s="22" t="s">
        <v>512</v>
      </c>
      <c r="F4532" s="23">
        <v>9</v>
      </c>
      <c r="G4532" s="22" t="s">
        <v>3147</v>
      </c>
      <c r="H4532" s="22" t="s">
        <v>1327</v>
      </c>
      <c r="I4532" s="23">
        <v>1</v>
      </c>
      <c r="J4532" s="23">
        <v>263</v>
      </c>
      <c r="K4532" s="23" t="s">
        <v>3630</v>
      </c>
      <c r="L4532" s="22" t="s">
        <v>3631</v>
      </c>
      <c r="M4532" s="21" t="s">
        <v>537</v>
      </c>
      <c r="N4532" s="23" t="s">
        <v>1464</v>
      </c>
      <c r="O4532" s="22" t="s">
        <v>1465</v>
      </c>
      <c r="P4532" s="22" t="s">
        <v>1466</v>
      </c>
      <c r="Q4532" s="23" t="s">
        <v>3617</v>
      </c>
      <c r="R4532" s="22" t="s">
        <v>3618</v>
      </c>
      <c r="S4532" s="21" t="s">
        <v>539</v>
      </c>
      <c r="T4532" s="23" t="s">
        <v>3636</v>
      </c>
      <c r="U4532" s="24" t="s">
        <v>16</v>
      </c>
      <c r="V4532" s="23">
        <v>135</v>
      </c>
      <c r="W4532" s="25">
        <v>0</v>
      </c>
      <c r="X4532" s="25">
        <v>46000</v>
      </c>
      <c r="Y4532" s="25">
        <v>50000</v>
      </c>
      <c r="Z4532" s="25">
        <v>50000</v>
      </c>
      <c r="AA4532" s="25">
        <v>50000</v>
      </c>
      <c r="AB4532" s="25">
        <v>50000</v>
      </c>
      <c r="AC4532" s="26">
        <v>45152.505756550927</v>
      </c>
      <c r="AD4532" s="27">
        <f>ROW()</f>
        <v>4532</v>
      </c>
      <c r="AE4532" s="27">
        <f>1</f>
        <v>1</v>
      </c>
      <c r="AF4532" s="27">
        <f>SUBTOTAL(109,Tbl_NGF_Data[[#This Row],[Counter]])</f>
        <v>1</v>
      </c>
    </row>
    <row r="4533" spans="2:32" ht="75" x14ac:dyDescent="0.25">
      <c r="B4533" s="21" t="s">
        <v>512</v>
      </c>
      <c r="C4533" s="22" t="s">
        <v>3147</v>
      </c>
      <c r="D4533" s="23">
        <v>9</v>
      </c>
      <c r="E4533" s="22" t="s">
        <v>512</v>
      </c>
      <c r="F4533" s="23">
        <v>9</v>
      </c>
      <c r="G4533" s="22" t="s">
        <v>3147</v>
      </c>
      <c r="H4533" s="22" t="s">
        <v>1327</v>
      </c>
      <c r="I4533" s="23">
        <v>1</v>
      </c>
      <c r="J4533" s="23">
        <v>263</v>
      </c>
      <c r="K4533" s="23" t="s">
        <v>3630</v>
      </c>
      <c r="L4533" s="22" t="s">
        <v>3631</v>
      </c>
      <c r="M4533" s="21" t="s">
        <v>537</v>
      </c>
      <c r="N4533" s="23" t="s">
        <v>1464</v>
      </c>
      <c r="O4533" s="22" t="s">
        <v>1465</v>
      </c>
      <c r="P4533" s="22" t="s">
        <v>1466</v>
      </c>
      <c r="Q4533" s="23" t="s">
        <v>3617</v>
      </c>
      <c r="R4533" s="22" t="s">
        <v>3618</v>
      </c>
      <c r="S4533" s="21" t="s">
        <v>539</v>
      </c>
      <c r="T4533" s="23" t="s">
        <v>3636</v>
      </c>
      <c r="U4533" s="24" t="s">
        <v>17</v>
      </c>
      <c r="V4533" s="23">
        <v>200</v>
      </c>
      <c r="W4533" s="25">
        <v>0</v>
      </c>
      <c r="X4533" s="25">
        <v>3550.4399999999996</v>
      </c>
      <c r="Y4533" s="25">
        <v>8302.9599999999991</v>
      </c>
      <c r="Z4533" s="25">
        <v>20000.04</v>
      </c>
      <c r="AA4533" s="25">
        <v>9283.42</v>
      </c>
      <c r="AB4533" s="25">
        <v>0</v>
      </c>
      <c r="AC4533" s="26">
        <v>45152.505756550927</v>
      </c>
      <c r="AD4533" s="27">
        <f>ROW()</f>
        <v>4533</v>
      </c>
      <c r="AE4533" s="27">
        <f>1</f>
        <v>1</v>
      </c>
      <c r="AF4533" s="27">
        <f>SUBTOTAL(109,Tbl_NGF_Data[[#This Row],[Counter]])</f>
        <v>1</v>
      </c>
    </row>
    <row r="4534" spans="2:32" ht="75" x14ac:dyDescent="0.25">
      <c r="B4534" s="21" t="s">
        <v>512</v>
      </c>
      <c r="C4534" s="22" t="s">
        <v>3147</v>
      </c>
      <c r="D4534" s="23">
        <v>9</v>
      </c>
      <c r="E4534" s="22" t="s">
        <v>512</v>
      </c>
      <c r="F4534" s="23">
        <v>9</v>
      </c>
      <c r="G4534" s="22" t="s">
        <v>3147</v>
      </c>
      <c r="H4534" s="22" t="s">
        <v>1327</v>
      </c>
      <c r="I4534" s="23">
        <v>1</v>
      </c>
      <c r="J4534" s="23">
        <v>263</v>
      </c>
      <c r="K4534" s="23" t="s">
        <v>3630</v>
      </c>
      <c r="L4534" s="22" t="s">
        <v>3631</v>
      </c>
      <c r="M4534" s="21" t="s">
        <v>537</v>
      </c>
      <c r="N4534" s="23" t="s">
        <v>1464</v>
      </c>
      <c r="O4534" s="22" t="s">
        <v>1465</v>
      </c>
      <c r="P4534" s="22" t="s">
        <v>1466</v>
      </c>
      <c r="Q4534" s="23" t="s">
        <v>3617</v>
      </c>
      <c r="R4534" s="22" t="s">
        <v>3618</v>
      </c>
      <c r="S4534" s="21" t="s">
        <v>539</v>
      </c>
      <c r="T4534" s="23" t="s">
        <v>3636</v>
      </c>
      <c r="U4534" s="24" t="s">
        <v>18</v>
      </c>
      <c r="V4534" s="23">
        <v>220</v>
      </c>
      <c r="W4534" s="25">
        <v>0</v>
      </c>
      <c r="X4534" s="25">
        <v>42449.56</v>
      </c>
      <c r="Y4534" s="25">
        <v>41697.040000000001</v>
      </c>
      <c r="Z4534" s="25">
        <v>29999.96</v>
      </c>
      <c r="AA4534" s="25">
        <v>40716.58</v>
      </c>
      <c r="AB4534" s="25">
        <v>50000</v>
      </c>
      <c r="AC4534" s="26">
        <v>45152.505756550927</v>
      </c>
      <c r="AD4534" s="27">
        <f>ROW()</f>
        <v>4534</v>
      </c>
      <c r="AE4534" s="27">
        <f>1</f>
        <v>1</v>
      </c>
      <c r="AF4534" s="27">
        <f>SUBTOTAL(109,Tbl_NGF_Data[[#This Row],[Counter]])</f>
        <v>1</v>
      </c>
    </row>
    <row r="4535" spans="2:32" ht="75" x14ac:dyDescent="0.25">
      <c r="B4535" s="21" t="s">
        <v>512</v>
      </c>
      <c r="C4535" s="22" t="s">
        <v>3147</v>
      </c>
      <c r="D4535" s="23">
        <v>9</v>
      </c>
      <c r="E4535" s="22" t="s">
        <v>512</v>
      </c>
      <c r="F4535" s="23">
        <v>9</v>
      </c>
      <c r="G4535" s="22" t="s">
        <v>3147</v>
      </c>
      <c r="H4535" s="22" t="s">
        <v>1327</v>
      </c>
      <c r="I4535" s="23">
        <v>1</v>
      </c>
      <c r="J4535" s="23">
        <v>263</v>
      </c>
      <c r="K4535" s="23" t="s">
        <v>3630</v>
      </c>
      <c r="L4535" s="22" t="s">
        <v>3631</v>
      </c>
      <c r="M4535" s="21" t="s">
        <v>537</v>
      </c>
      <c r="N4535" s="23" t="s">
        <v>1223</v>
      </c>
      <c r="O4535" s="22" t="s">
        <v>1224</v>
      </c>
      <c r="P4535" s="22" t="s">
        <v>1225</v>
      </c>
      <c r="Q4535" s="23" t="s">
        <v>3620</v>
      </c>
      <c r="R4535" s="22" t="s">
        <v>3621</v>
      </c>
      <c r="S4535" s="21" t="s">
        <v>540</v>
      </c>
      <c r="T4535" s="23" t="s">
        <v>3637</v>
      </c>
      <c r="U4535" s="24" t="s">
        <v>15</v>
      </c>
      <c r="V4535" s="23">
        <v>100</v>
      </c>
      <c r="W4535" s="25">
        <v>7095.98</v>
      </c>
      <c r="X4535" s="25">
        <v>211.76</v>
      </c>
      <c r="Y4535" s="25">
        <v>211.76</v>
      </c>
      <c r="Z4535" s="25">
        <v>211.76</v>
      </c>
      <c r="AA4535" s="25">
        <v>211.76</v>
      </c>
      <c r="AB4535" s="25">
        <v>211.76</v>
      </c>
      <c r="AC4535" s="26">
        <v>45152.505756550927</v>
      </c>
      <c r="AD4535" s="27">
        <f>ROW()</f>
        <v>4535</v>
      </c>
      <c r="AE4535" s="27">
        <f>1</f>
        <v>1</v>
      </c>
      <c r="AF4535" s="27">
        <f>SUBTOTAL(109,Tbl_NGF_Data[[#This Row],[Counter]])</f>
        <v>1</v>
      </c>
    </row>
    <row r="4536" spans="2:32" ht="75" x14ac:dyDescent="0.25">
      <c r="B4536" s="21" t="s">
        <v>512</v>
      </c>
      <c r="C4536" s="22" t="s">
        <v>3147</v>
      </c>
      <c r="D4536" s="23">
        <v>9</v>
      </c>
      <c r="E4536" s="22" t="s">
        <v>512</v>
      </c>
      <c r="F4536" s="23">
        <v>9</v>
      </c>
      <c r="G4536" s="22" t="s">
        <v>3147</v>
      </c>
      <c r="H4536" s="22" t="s">
        <v>1327</v>
      </c>
      <c r="I4536" s="23">
        <v>1</v>
      </c>
      <c r="J4536" s="23">
        <v>263</v>
      </c>
      <c r="K4536" s="23" t="s">
        <v>3630</v>
      </c>
      <c r="L4536" s="22" t="s">
        <v>3631</v>
      </c>
      <c r="M4536" s="21" t="s">
        <v>537</v>
      </c>
      <c r="N4536" s="23" t="s">
        <v>1223</v>
      </c>
      <c r="O4536" s="22" t="s">
        <v>1224</v>
      </c>
      <c r="P4536" s="22" t="s">
        <v>1225</v>
      </c>
      <c r="Q4536" s="23" t="s">
        <v>3620</v>
      </c>
      <c r="R4536" s="22" t="s">
        <v>3621</v>
      </c>
      <c r="S4536" s="21" t="s">
        <v>540</v>
      </c>
      <c r="T4536" s="23" t="s">
        <v>3637</v>
      </c>
      <c r="U4536" s="24" t="s">
        <v>16</v>
      </c>
      <c r="V4536" s="23">
        <v>135</v>
      </c>
      <c r="W4536" s="25">
        <v>0</v>
      </c>
      <c r="X4536" s="25">
        <v>20000</v>
      </c>
      <c r="Y4536" s="25">
        <v>20000</v>
      </c>
      <c r="Z4536" s="25">
        <v>20000</v>
      </c>
      <c r="AA4536" s="25">
        <v>20000</v>
      </c>
      <c r="AB4536" s="25">
        <v>0</v>
      </c>
      <c r="AC4536" s="26">
        <v>45152.505756550927</v>
      </c>
      <c r="AD4536" s="27">
        <f>ROW()</f>
        <v>4536</v>
      </c>
      <c r="AE4536" s="27">
        <f>1</f>
        <v>1</v>
      </c>
      <c r="AF4536" s="27">
        <f>SUBTOTAL(109,Tbl_NGF_Data[[#This Row],[Counter]])</f>
        <v>1</v>
      </c>
    </row>
    <row r="4537" spans="2:32" ht="75" x14ac:dyDescent="0.25">
      <c r="B4537" s="21" t="s">
        <v>512</v>
      </c>
      <c r="C4537" s="22" t="s">
        <v>3147</v>
      </c>
      <c r="D4537" s="23">
        <v>9</v>
      </c>
      <c r="E4537" s="22" t="s">
        <v>512</v>
      </c>
      <c r="F4537" s="23">
        <v>9</v>
      </c>
      <c r="G4537" s="22" t="s">
        <v>3147</v>
      </c>
      <c r="H4537" s="22" t="s">
        <v>1327</v>
      </c>
      <c r="I4537" s="23">
        <v>1</v>
      </c>
      <c r="J4537" s="23">
        <v>263</v>
      </c>
      <c r="K4537" s="23" t="s">
        <v>3630</v>
      </c>
      <c r="L4537" s="22" t="s">
        <v>3631</v>
      </c>
      <c r="M4537" s="21" t="s">
        <v>537</v>
      </c>
      <c r="N4537" s="23" t="s">
        <v>1223</v>
      </c>
      <c r="O4537" s="22" t="s">
        <v>1224</v>
      </c>
      <c r="P4537" s="22" t="s">
        <v>1225</v>
      </c>
      <c r="Q4537" s="23" t="s">
        <v>3620</v>
      </c>
      <c r="R4537" s="22" t="s">
        <v>3621</v>
      </c>
      <c r="S4537" s="21" t="s">
        <v>540</v>
      </c>
      <c r="T4537" s="23" t="s">
        <v>3637</v>
      </c>
      <c r="U4537" s="24" t="s">
        <v>17</v>
      </c>
      <c r="V4537" s="23">
        <v>200</v>
      </c>
      <c r="W4537" s="25">
        <v>0</v>
      </c>
      <c r="X4537" s="25">
        <v>6884.22</v>
      </c>
      <c r="Y4537" s="25">
        <v>0</v>
      </c>
      <c r="Z4537" s="25">
        <v>0</v>
      </c>
      <c r="AA4537" s="25">
        <v>0</v>
      </c>
      <c r="AB4537" s="25">
        <v>0</v>
      </c>
      <c r="AC4537" s="26">
        <v>45152.505756550927</v>
      </c>
      <c r="AD4537" s="27">
        <f>ROW()</f>
        <v>4537</v>
      </c>
      <c r="AE4537" s="27">
        <f>1</f>
        <v>1</v>
      </c>
      <c r="AF4537" s="27">
        <f>SUBTOTAL(109,Tbl_NGF_Data[[#This Row],[Counter]])</f>
        <v>1</v>
      </c>
    </row>
    <row r="4538" spans="2:32" ht="75" x14ac:dyDescent="0.25">
      <c r="B4538" s="21" t="s">
        <v>512</v>
      </c>
      <c r="C4538" s="22" t="s">
        <v>3147</v>
      </c>
      <c r="D4538" s="23">
        <v>9</v>
      </c>
      <c r="E4538" s="22" t="s">
        <v>512</v>
      </c>
      <c r="F4538" s="23">
        <v>9</v>
      </c>
      <c r="G4538" s="22" t="s">
        <v>3147</v>
      </c>
      <c r="H4538" s="22" t="s">
        <v>1327</v>
      </c>
      <c r="I4538" s="23">
        <v>1</v>
      </c>
      <c r="J4538" s="23">
        <v>263</v>
      </c>
      <c r="K4538" s="23" t="s">
        <v>3630</v>
      </c>
      <c r="L4538" s="22" t="s">
        <v>3631</v>
      </c>
      <c r="M4538" s="21" t="s">
        <v>537</v>
      </c>
      <c r="N4538" s="23" t="s">
        <v>1223</v>
      </c>
      <c r="O4538" s="22" t="s">
        <v>1224</v>
      </c>
      <c r="P4538" s="22" t="s">
        <v>1225</v>
      </c>
      <c r="Q4538" s="23" t="s">
        <v>3620</v>
      </c>
      <c r="R4538" s="22" t="s">
        <v>3621</v>
      </c>
      <c r="S4538" s="21" t="s">
        <v>540</v>
      </c>
      <c r="T4538" s="23" t="s">
        <v>3637</v>
      </c>
      <c r="U4538" s="24" t="s">
        <v>18</v>
      </c>
      <c r="V4538" s="23">
        <v>220</v>
      </c>
      <c r="W4538" s="25">
        <v>0</v>
      </c>
      <c r="X4538" s="25">
        <v>13115.779999999999</v>
      </c>
      <c r="Y4538" s="25">
        <v>20000</v>
      </c>
      <c r="Z4538" s="25">
        <v>20000</v>
      </c>
      <c r="AA4538" s="25">
        <v>20000</v>
      </c>
      <c r="AB4538" s="25">
        <v>0</v>
      </c>
      <c r="AC4538" s="26">
        <v>45152.505756550927</v>
      </c>
      <c r="AD4538" s="27">
        <f>ROW()</f>
        <v>4538</v>
      </c>
      <c r="AE4538" s="27">
        <f>1</f>
        <v>1</v>
      </c>
      <c r="AF4538" s="27">
        <f>SUBTOTAL(109,Tbl_NGF_Data[[#This Row],[Counter]])</f>
        <v>1</v>
      </c>
    </row>
    <row r="4539" spans="2:32" ht="75" x14ac:dyDescent="0.25">
      <c r="B4539" s="21" t="s">
        <v>512</v>
      </c>
      <c r="C4539" s="22" t="s">
        <v>3147</v>
      </c>
      <c r="D4539" s="23">
        <v>9</v>
      </c>
      <c r="E4539" s="22" t="s">
        <v>512</v>
      </c>
      <c r="F4539" s="23">
        <v>9</v>
      </c>
      <c r="G4539" s="22" t="s">
        <v>3147</v>
      </c>
      <c r="H4539" s="22" t="s">
        <v>1327</v>
      </c>
      <c r="I4539" s="23">
        <v>1</v>
      </c>
      <c r="J4539" s="23">
        <v>263</v>
      </c>
      <c r="K4539" s="23" t="s">
        <v>3630</v>
      </c>
      <c r="L4539" s="22" t="s">
        <v>3631</v>
      </c>
      <c r="M4539" s="21" t="s">
        <v>537</v>
      </c>
      <c r="N4539" s="23" t="s">
        <v>1131</v>
      </c>
      <c r="O4539" s="22" t="s">
        <v>1132</v>
      </c>
      <c r="P4539" s="22" t="s">
        <v>1133</v>
      </c>
      <c r="Q4539" s="23" t="s">
        <v>1151</v>
      </c>
      <c r="R4539" s="22" t="s">
        <v>1132</v>
      </c>
      <c r="S4539" s="21" t="s">
        <v>38</v>
      </c>
      <c r="T4539" s="23" t="s">
        <v>3638</v>
      </c>
      <c r="U4539" s="24" t="s">
        <v>15</v>
      </c>
      <c r="V4539" s="23">
        <v>100</v>
      </c>
      <c r="W4539" s="25">
        <v>86996.53</v>
      </c>
      <c r="X4539" s="25">
        <v>69897.070000000007</v>
      </c>
      <c r="Y4539" s="25">
        <v>109291.56</v>
      </c>
      <c r="Z4539" s="25">
        <v>82779.88</v>
      </c>
      <c r="AA4539" s="25">
        <v>82818.39</v>
      </c>
      <c r="AB4539" s="25">
        <v>29792.899999999998</v>
      </c>
      <c r="AC4539" s="26">
        <v>45152.505756550927</v>
      </c>
      <c r="AD4539" s="27">
        <f>ROW()</f>
        <v>4539</v>
      </c>
      <c r="AE4539" s="27">
        <f>1</f>
        <v>1</v>
      </c>
      <c r="AF4539" s="27">
        <f>SUBTOTAL(109,Tbl_NGF_Data[[#This Row],[Counter]])</f>
        <v>1</v>
      </c>
    </row>
    <row r="4540" spans="2:32" ht="75" x14ac:dyDescent="0.25">
      <c r="B4540" s="21" t="s">
        <v>512</v>
      </c>
      <c r="C4540" s="22" t="s">
        <v>3147</v>
      </c>
      <c r="D4540" s="23">
        <v>9</v>
      </c>
      <c r="E4540" s="22" t="s">
        <v>512</v>
      </c>
      <c r="F4540" s="23">
        <v>9</v>
      </c>
      <c r="G4540" s="22" t="s">
        <v>3147</v>
      </c>
      <c r="H4540" s="22" t="s">
        <v>1327</v>
      </c>
      <c r="I4540" s="23">
        <v>1</v>
      </c>
      <c r="J4540" s="23">
        <v>263</v>
      </c>
      <c r="K4540" s="23" t="s">
        <v>3630</v>
      </c>
      <c r="L4540" s="22" t="s">
        <v>3631</v>
      </c>
      <c r="M4540" s="21" t="s">
        <v>537</v>
      </c>
      <c r="N4540" s="23" t="s">
        <v>1131</v>
      </c>
      <c r="O4540" s="22" t="s">
        <v>1132</v>
      </c>
      <c r="P4540" s="22" t="s">
        <v>1133</v>
      </c>
      <c r="Q4540" s="23" t="s">
        <v>1151</v>
      </c>
      <c r="R4540" s="22" t="s">
        <v>1132</v>
      </c>
      <c r="S4540" s="21" t="s">
        <v>38</v>
      </c>
      <c r="T4540" s="23" t="s">
        <v>3638</v>
      </c>
      <c r="U4540" s="24" t="s">
        <v>16</v>
      </c>
      <c r="V4540" s="23">
        <v>135</v>
      </c>
      <c r="W4540" s="25">
        <v>2527803</v>
      </c>
      <c r="X4540" s="25">
        <v>2604620</v>
      </c>
      <c r="Y4540" s="25">
        <v>2604620</v>
      </c>
      <c r="Z4540" s="25">
        <v>2604620</v>
      </c>
      <c r="AA4540" s="25">
        <v>2604620</v>
      </c>
      <c r="AB4540" s="25">
        <v>2690757</v>
      </c>
      <c r="AC4540" s="26">
        <v>45152.505756550927</v>
      </c>
      <c r="AD4540" s="27">
        <f>ROW()</f>
        <v>4540</v>
      </c>
      <c r="AE4540" s="27">
        <f>1</f>
        <v>1</v>
      </c>
      <c r="AF4540" s="27">
        <f>SUBTOTAL(109,Tbl_NGF_Data[[#This Row],[Counter]])</f>
        <v>1</v>
      </c>
    </row>
    <row r="4541" spans="2:32" ht="75" x14ac:dyDescent="0.25">
      <c r="B4541" s="21" t="s">
        <v>512</v>
      </c>
      <c r="C4541" s="22" t="s">
        <v>3147</v>
      </c>
      <c r="D4541" s="23">
        <v>9</v>
      </c>
      <c r="E4541" s="22" t="s">
        <v>512</v>
      </c>
      <c r="F4541" s="23">
        <v>9</v>
      </c>
      <c r="G4541" s="22" t="s">
        <v>3147</v>
      </c>
      <c r="H4541" s="22" t="s">
        <v>1327</v>
      </c>
      <c r="I4541" s="23">
        <v>1</v>
      </c>
      <c r="J4541" s="23">
        <v>263</v>
      </c>
      <c r="K4541" s="23" t="s">
        <v>3630</v>
      </c>
      <c r="L4541" s="22" t="s">
        <v>3631</v>
      </c>
      <c r="M4541" s="21" t="s">
        <v>537</v>
      </c>
      <c r="N4541" s="23" t="s">
        <v>1131</v>
      </c>
      <c r="O4541" s="22" t="s">
        <v>1132</v>
      </c>
      <c r="P4541" s="22" t="s">
        <v>1133</v>
      </c>
      <c r="Q4541" s="23" t="s">
        <v>1151</v>
      </c>
      <c r="R4541" s="22" t="s">
        <v>1132</v>
      </c>
      <c r="S4541" s="21" t="s">
        <v>38</v>
      </c>
      <c r="T4541" s="23" t="s">
        <v>3638</v>
      </c>
      <c r="U4541" s="24" t="s">
        <v>17</v>
      </c>
      <c r="V4541" s="23">
        <v>200</v>
      </c>
      <c r="W4541" s="25">
        <v>2404309.4400000013</v>
      </c>
      <c r="X4541" s="25">
        <v>2094179.61</v>
      </c>
      <c r="Y4541" s="25">
        <v>1869884.98</v>
      </c>
      <c r="Z4541" s="25">
        <v>1688451.7499999995</v>
      </c>
      <c r="AA4541" s="25">
        <v>2175136.9900000007</v>
      </c>
      <c r="AB4541" s="25">
        <v>2122707.4699999993</v>
      </c>
      <c r="AC4541" s="26">
        <v>45152.505756550927</v>
      </c>
      <c r="AD4541" s="27">
        <f>ROW()</f>
        <v>4541</v>
      </c>
      <c r="AE4541" s="27">
        <f>1</f>
        <v>1</v>
      </c>
      <c r="AF4541" s="27">
        <f>SUBTOTAL(109,Tbl_NGF_Data[[#This Row],[Counter]])</f>
        <v>1</v>
      </c>
    </row>
    <row r="4542" spans="2:32" ht="75" x14ac:dyDescent="0.25">
      <c r="B4542" s="21" t="s">
        <v>512</v>
      </c>
      <c r="C4542" s="22" t="s">
        <v>3147</v>
      </c>
      <c r="D4542" s="23">
        <v>9</v>
      </c>
      <c r="E4542" s="22" t="s">
        <v>512</v>
      </c>
      <c r="F4542" s="23">
        <v>9</v>
      </c>
      <c r="G4542" s="22" t="s">
        <v>3147</v>
      </c>
      <c r="H4542" s="22" t="s">
        <v>1327</v>
      </c>
      <c r="I4542" s="23">
        <v>1</v>
      </c>
      <c r="J4542" s="23">
        <v>263</v>
      </c>
      <c r="K4542" s="23" t="s">
        <v>3630</v>
      </c>
      <c r="L4542" s="22" t="s">
        <v>3631</v>
      </c>
      <c r="M4542" s="21" t="s">
        <v>537</v>
      </c>
      <c r="N4542" s="23" t="s">
        <v>1131</v>
      </c>
      <c r="O4542" s="22" t="s">
        <v>1132</v>
      </c>
      <c r="P4542" s="22" t="s">
        <v>1133</v>
      </c>
      <c r="Q4542" s="23" t="s">
        <v>1151</v>
      </c>
      <c r="R4542" s="22" t="s">
        <v>1132</v>
      </c>
      <c r="S4542" s="21" t="s">
        <v>38</v>
      </c>
      <c r="T4542" s="23" t="s">
        <v>3638</v>
      </c>
      <c r="U4542" s="24" t="s">
        <v>18</v>
      </c>
      <c r="V4542" s="23">
        <v>220</v>
      </c>
      <c r="W4542" s="25">
        <v>123493.55999999866</v>
      </c>
      <c r="X4542" s="25">
        <v>510440.3899999999</v>
      </c>
      <c r="Y4542" s="25">
        <v>734735.02</v>
      </c>
      <c r="Z4542" s="25">
        <v>916168.25000000047</v>
      </c>
      <c r="AA4542" s="25">
        <v>429483.00999999931</v>
      </c>
      <c r="AB4542" s="25">
        <v>568049.53000000073</v>
      </c>
      <c r="AC4542" s="26">
        <v>45152.505756550927</v>
      </c>
      <c r="AD4542" s="27">
        <f>ROW()</f>
        <v>4542</v>
      </c>
      <c r="AE4542" s="27">
        <f>1</f>
        <v>1</v>
      </c>
      <c r="AF4542" s="27">
        <f>SUBTOTAL(109,Tbl_NGF_Data[[#This Row],[Counter]])</f>
        <v>1</v>
      </c>
    </row>
    <row r="4543" spans="2:32" ht="75" x14ac:dyDescent="0.25">
      <c r="B4543" s="21" t="s">
        <v>512</v>
      </c>
      <c r="C4543" s="22" t="s">
        <v>3147</v>
      </c>
      <c r="D4543" s="23">
        <v>9</v>
      </c>
      <c r="E4543" s="22" t="s">
        <v>512</v>
      </c>
      <c r="F4543" s="23">
        <v>9</v>
      </c>
      <c r="G4543" s="22" t="s">
        <v>3147</v>
      </c>
      <c r="H4543" s="22" t="s">
        <v>1327</v>
      </c>
      <c r="I4543" s="23">
        <v>1</v>
      </c>
      <c r="J4543" s="23">
        <v>263</v>
      </c>
      <c r="K4543" s="23" t="s">
        <v>3630</v>
      </c>
      <c r="L4543" s="22" t="s">
        <v>3631</v>
      </c>
      <c r="M4543" s="21" t="s">
        <v>537</v>
      </c>
      <c r="N4543" s="23" t="s">
        <v>1131</v>
      </c>
      <c r="O4543" s="22" t="s">
        <v>1132</v>
      </c>
      <c r="P4543" s="22" t="s">
        <v>1133</v>
      </c>
      <c r="Q4543" s="23" t="s">
        <v>1151</v>
      </c>
      <c r="R4543" s="22" t="s">
        <v>1132</v>
      </c>
      <c r="S4543" s="21" t="s">
        <v>38</v>
      </c>
      <c r="T4543" s="23" t="s">
        <v>3638</v>
      </c>
      <c r="U4543" s="24" t="s">
        <v>19</v>
      </c>
      <c r="V4543" s="23">
        <v>500</v>
      </c>
      <c r="W4543" s="25">
        <v>2432850.2299999995</v>
      </c>
      <c r="X4543" s="25">
        <v>2077080.15</v>
      </c>
      <c r="Y4543" s="25">
        <v>1909279.47</v>
      </c>
      <c r="Z4543" s="25">
        <v>1661940.07</v>
      </c>
      <c r="AA4543" s="25">
        <v>2175175.5</v>
      </c>
      <c r="AB4543" s="25">
        <v>2069681.98</v>
      </c>
      <c r="AC4543" s="26">
        <v>45152.505756550927</v>
      </c>
      <c r="AD4543" s="27">
        <f>ROW()</f>
        <v>4543</v>
      </c>
      <c r="AE4543" s="27">
        <f>1</f>
        <v>1</v>
      </c>
      <c r="AF4543" s="27">
        <f>SUBTOTAL(109,Tbl_NGF_Data[[#This Row],[Counter]])</f>
        <v>1</v>
      </c>
    </row>
    <row r="4544" spans="2:32" ht="75" x14ac:dyDescent="0.25">
      <c r="B4544" s="21" t="s">
        <v>512</v>
      </c>
      <c r="C4544" s="22" t="s">
        <v>3147</v>
      </c>
      <c r="D4544" s="23">
        <v>9</v>
      </c>
      <c r="E4544" s="22" t="s">
        <v>512</v>
      </c>
      <c r="F4544" s="23">
        <v>9</v>
      </c>
      <c r="G4544" s="22" t="s">
        <v>3147</v>
      </c>
      <c r="H4544" s="22" t="s">
        <v>1327</v>
      </c>
      <c r="I4544" s="23">
        <v>1</v>
      </c>
      <c r="J4544" s="23">
        <v>263</v>
      </c>
      <c r="K4544" s="23" t="s">
        <v>3630</v>
      </c>
      <c r="L4544" s="22" t="s">
        <v>3631</v>
      </c>
      <c r="M4544" s="21" t="s">
        <v>537</v>
      </c>
      <c r="N4544" s="23" t="s">
        <v>1131</v>
      </c>
      <c r="O4544" s="22" t="s">
        <v>1132</v>
      </c>
      <c r="P4544" s="22" t="s">
        <v>1133</v>
      </c>
      <c r="Q4544" s="23" t="s">
        <v>1134</v>
      </c>
      <c r="R4544" s="22" t="s">
        <v>1135</v>
      </c>
      <c r="S4544" s="21" t="s">
        <v>33</v>
      </c>
      <c r="T4544" s="23" t="s">
        <v>3639</v>
      </c>
      <c r="U4544" s="24" t="s">
        <v>15</v>
      </c>
      <c r="V4544" s="23">
        <v>100</v>
      </c>
      <c r="W4544" s="25">
        <v>0</v>
      </c>
      <c r="X4544" s="25">
        <v>0</v>
      </c>
      <c r="Y4544" s="25">
        <v>729</v>
      </c>
      <c r="Z4544" s="25">
        <v>91.8</v>
      </c>
      <c r="AA4544" s="25">
        <v>0</v>
      </c>
      <c r="AB4544" s="25">
        <v>0</v>
      </c>
      <c r="AC4544" s="26">
        <v>45152.505756550927</v>
      </c>
      <c r="AD4544" s="27">
        <f>ROW()</f>
        <v>4544</v>
      </c>
      <c r="AE4544" s="27">
        <f>1</f>
        <v>1</v>
      </c>
      <c r="AF4544" s="27">
        <f>SUBTOTAL(109,Tbl_NGF_Data[[#This Row],[Counter]])</f>
        <v>1</v>
      </c>
    </row>
    <row r="4545" spans="2:32" ht="75" x14ac:dyDescent="0.25">
      <c r="B4545" s="21" t="s">
        <v>512</v>
      </c>
      <c r="C4545" s="22" t="s">
        <v>3147</v>
      </c>
      <c r="D4545" s="23">
        <v>9</v>
      </c>
      <c r="E4545" s="22" t="s">
        <v>512</v>
      </c>
      <c r="F4545" s="23">
        <v>9</v>
      </c>
      <c r="G4545" s="22" t="s">
        <v>3147</v>
      </c>
      <c r="H4545" s="22" t="s">
        <v>1327</v>
      </c>
      <c r="I4545" s="23">
        <v>1</v>
      </c>
      <c r="J4545" s="23">
        <v>263</v>
      </c>
      <c r="K4545" s="23" t="s">
        <v>3630</v>
      </c>
      <c r="L4545" s="22" t="s">
        <v>3631</v>
      </c>
      <c r="M4545" s="21" t="s">
        <v>537</v>
      </c>
      <c r="N4545" s="23" t="s">
        <v>1131</v>
      </c>
      <c r="O4545" s="22" t="s">
        <v>1132</v>
      </c>
      <c r="P4545" s="22" t="s">
        <v>1133</v>
      </c>
      <c r="Q4545" s="23" t="s">
        <v>1134</v>
      </c>
      <c r="R4545" s="22" t="s">
        <v>1135</v>
      </c>
      <c r="S4545" s="21" t="s">
        <v>33</v>
      </c>
      <c r="T4545" s="23" t="s">
        <v>3639</v>
      </c>
      <c r="U4545" s="24" t="s">
        <v>16</v>
      </c>
      <c r="V4545" s="23">
        <v>135</v>
      </c>
      <c r="W4545" s="25">
        <v>0</v>
      </c>
      <c r="X4545" s="25">
        <v>0</v>
      </c>
      <c r="Y4545" s="25">
        <v>729</v>
      </c>
      <c r="Z4545" s="25">
        <v>729</v>
      </c>
      <c r="AA4545" s="25">
        <v>0</v>
      </c>
      <c r="AB4545" s="25">
        <v>0</v>
      </c>
      <c r="AC4545" s="26">
        <v>45152.505756550927</v>
      </c>
      <c r="AD4545" s="27">
        <f>ROW()</f>
        <v>4545</v>
      </c>
      <c r="AE4545" s="27">
        <f>1</f>
        <v>1</v>
      </c>
      <c r="AF4545" s="27">
        <f>SUBTOTAL(109,Tbl_NGF_Data[[#This Row],[Counter]])</f>
        <v>1</v>
      </c>
    </row>
    <row r="4546" spans="2:32" ht="75" x14ac:dyDescent="0.25">
      <c r="B4546" s="21" t="s">
        <v>512</v>
      </c>
      <c r="C4546" s="22" t="s">
        <v>3147</v>
      </c>
      <c r="D4546" s="23">
        <v>9</v>
      </c>
      <c r="E4546" s="22" t="s">
        <v>512</v>
      </c>
      <c r="F4546" s="23">
        <v>9</v>
      </c>
      <c r="G4546" s="22" t="s">
        <v>3147</v>
      </c>
      <c r="H4546" s="22" t="s">
        <v>1327</v>
      </c>
      <c r="I4546" s="23">
        <v>1</v>
      </c>
      <c r="J4546" s="23">
        <v>263</v>
      </c>
      <c r="K4546" s="23" t="s">
        <v>3630</v>
      </c>
      <c r="L4546" s="22" t="s">
        <v>3631</v>
      </c>
      <c r="M4546" s="21" t="s">
        <v>537</v>
      </c>
      <c r="N4546" s="23" t="s">
        <v>1131</v>
      </c>
      <c r="O4546" s="22" t="s">
        <v>1132</v>
      </c>
      <c r="P4546" s="22" t="s">
        <v>1133</v>
      </c>
      <c r="Q4546" s="23" t="s">
        <v>1134</v>
      </c>
      <c r="R4546" s="22" t="s">
        <v>1135</v>
      </c>
      <c r="S4546" s="21" t="s">
        <v>33</v>
      </c>
      <c r="T4546" s="23" t="s">
        <v>3639</v>
      </c>
      <c r="U4546" s="24" t="s">
        <v>17</v>
      </c>
      <c r="V4546" s="23">
        <v>200</v>
      </c>
      <c r="W4546" s="25">
        <v>0</v>
      </c>
      <c r="X4546" s="25">
        <v>0</v>
      </c>
      <c r="Y4546" s="25">
        <v>0</v>
      </c>
      <c r="Z4546" s="25">
        <v>637.20000000000005</v>
      </c>
      <c r="AA4546" s="25">
        <v>0</v>
      </c>
      <c r="AB4546" s="25">
        <v>0</v>
      </c>
      <c r="AC4546" s="26">
        <v>45152.505756550927</v>
      </c>
      <c r="AD4546" s="27">
        <f>ROW()</f>
        <v>4546</v>
      </c>
      <c r="AE4546" s="27">
        <f>1</f>
        <v>1</v>
      </c>
      <c r="AF4546" s="27">
        <f>SUBTOTAL(109,Tbl_NGF_Data[[#This Row],[Counter]])</f>
        <v>1</v>
      </c>
    </row>
    <row r="4547" spans="2:32" ht="75" x14ac:dyDescent="0.25">
      <c r="B4547" s="21" t="s">
        <v>512</v>
      </c>
      <c r="C4547" s="22" t="s">
        <v>3147</v>
      </c>
      <c r="D4547" s="23">
        <v>9</v>
      </c>
      <c r="E4547" s="22" t="s">
        <v>512</v>
      </c>
      <c r="F4547" s="23">
        <v>9</v>
      </c>
      <c r="G4547" s="22" t="s">
        <v>3147</v>
      </c>
      <c r="H4547" s="22" t="s">
        <v>1327</v>
      </c>
      <c r="I4547" s="23">
        <v>1</v>
      </c>
      <c r="J4547" s="23">
        <v>263</v>
      </c>
      <c r="K4547" s="23" t="s">
        <v>3630</v>
      </c>
      <c r="L4547" s="22" t="s">
        <v>3631</v>
      </c>
      <c r="M4547" s="21" t="s">
        <v>537</v>
      </c>
      <c r="N4547" s="23" t="s">
        <v>1131</v>
      </c>
      <c r="O4547" s="22" t="s">
        <v>1132</v>
      </c>
      <c r="P4547" s="22" t="s">
        <v>1133</v>
      </c>
      <c r="Q4547" s="23" t="s">
        <v>1134</v>
      </c>
      <c r="R4547" s="22" t="s">
        <v>1135</v>
      </c>
      <c r="S4547" s="21" t="s">
        <v>33</v>
      </c>
      <c r="T4547" s="23" t="s">
        <v>3639</v>
      </c>
      <c r="U4547" s="24" t="s">
        <v>18</v>
      </c>
      <c r="V4547" s="23">
        <v>220</v>
      </c>
      <c r="W4547" s="25">
        <v>0</v>
      </c>
      <c r="X4547" s="25">
        <v>0</v>
      </c>
      <c r="Y4547" s="25">
        <v>729</v>
      </c>
      <c r="Z4547" s="25">
        <v>91.799999999999955</v>
      </c>
      <c r="AA4547" s="25">
        <v>0</v>
      </c>
      <c r="AB4547" s="25">
        <v>0</v>
      </c>
      <c r="AC4547" s="26">
        <v>45152.505756550927</v>
      </c>
      <c r="AD4547" s="27">
        <f>ROW()</f>
        <v>4547</v>
      </c>
      <c r="AE4547" s="27">
        <f>1</f>
        <v>1</v>
      </c>
      <c r="AF4547" s="27">
        <f>SUBTOTAL(109,Tbl_NGF_Data[[#This Row],[Counter]])</f>
        <v>1</v>
      </c>
    </row>
    <row r="4548" spans="2:32" ht="45" x14ac:dyDescent="0.25">
      <c r="B4548" s="21" t="s">
        <v>512</v>
      </c>
      <c r="C4548" s="22" t="s">
        <v>3147</v>
      </c>
      <c r="D4548" s="23">
        <v>9</v>
      </c>
      <c r="E4548" s="22" t="s">
        <v>512</v>
      </c>
      <c r="F4548" s="23">
        <v>9</v>
      </c>
      <c r="G4548" s="22" t="s">
        <v>3147</v>
      </c>
      <c r="H4548" s="22" t="s">
        <v>1327</v>
      </c>
      <c r="I4548" s="23">
        <v>1</v>
      </c>
      <c r="J4548" s="23">
        <v>856</v>
      </c>
      <c r="K4548" s="23" t="s">
        <v>3640</v>
      </c>
      <c r="L4548" s="22" t="s">
        <v>3641</v>
      </c>
      <c r="M4548" s="21" t="s">
        <v>649</v>
      </c>
      <c r="N4548" s="23" t="s">
        <v>1119</v>
      </c>
      <c r="O4548" s="22" t="s">
        <v>1120</v>
      </c>
      <c r="P4548" s="22" t="s">
        <v>1121</v>
      </c>
      <c r="Q4548" s="23" t="s">
        <v>1352</v>
      </c>
      <c r="R4548" s="22" t="s">
        <v>1353</v>
      </c>
      <c r="S4548" s="21" t="s">
        <v>406</v>
      </c>
      <c r="T4548" s="23" t="s">
        <v>3642</v>
      </c>
      <c r="U4548" s="24" t="s">
        <v>15</v>
      </c>
      <c r="V4548" s="23">
        <v>100</v>
      </c>
      <c r="W4548" s="25">
        <v>0</v>
      </c>
      <c r="X4548" s="25">
        <v>0</v>
      </c>
      <c r="Y4548" s="25">
        <v>0</v>
      </c>
      <c r="Z4548" s="25">
        <v>0</v>
      </c>
      <c r="AA4548" s="25">
        <v>0</v>
      </c>
      <c r="AB4548" s="25">
        <v>74914654.879999995</v>
      </c>
      <c r="AC4548" s="26">
        <v>45152.505756550927</v>
      </c>
      <c r="AD4548" s="27">
        <f>ROW()</f>
        <v>4548</v>
      </c>
      <c r="AE4548" s="27">
        <f>1</f>
        <v>1</v>
      </c>
      <c r="AF4548" s="27">
        <f>SUBTOTAL(109,Tbl_NGF_Data[[#This Row],[Counter]])</f>
        <v>1</v>
      </c>
    </row>
    <row r="4549" spans="2:32" ht="45" x14ac:dyDescent="0.25">
      <c r="B4549" s="21" t="s">
        <v>512</v>
      </c>
      <c r="C4549" s="22" t="s">
        <v>3147</v>
      </c>
      <c r="D4549" s="23">
        <v>9</v>
      </c>
      <c r="E4549" s="22" t="s">
        <v>512</v>
      </c>
      <c r="F4549" s="23">
        <v>9</v>
      </c>
      <c r="G4549" s="22" t="s">
        <v>3147</v>
      </c>
      <c r="H4549" s="22" t="s">
        <v>1327</v>
      </c>
      <c r="I4549" s="23">
        <v>1</v>
      </c>
      <c r="J4549" s="23">
        <v>856</v>
      </c>
      <c r="K4549" s="23" t="s">
        <v>3640</v>
      </c>
      <c r="L4549" s="22" t="s">
        <v>3641</v>
      </c>
      <c r="M4549" s="21" t="s">
        <v>649</v>
      </c>
      <c r="N4549" s="23" t="s">
        <v>1119</v>
      </c>
      <c r="O4549" s="22" t="s">
        <v>1120</v>
      </c>
      <c r="P4549" s="22" t="s">
        <v>1121</v>
      </c>
      <c r="Q4549" s="23" t="s">
        <v>1352</v>
      </c>
      <c r="R4549" s="22" t="s">
        <v>1353</v>
      </c>
      <c r="S4549" s="21" t="s">
        <v>406</v>
      </c>
      <c r="T4549" s="23" t="s">
        <v>3642</v>
      </c>
      <c r="U4549" s="24" t="s">
        <v>16</v>
      </c>
      <c r="V4549" s="23">
        <v>135</v>
      </c>
      <c r="W4549" s="25">
        <v>0</v>
      </c>
      <c r="X4549" s="25">
        <v>0</v>
      </c>
      <c r="Y4549" s="25">
        <v>0</v>
      </c>
      <c r="Z4549" s="25">
        <v>0</v>
      </c>
      <c r="AA4549" s="25">
        <v>0</v>
      </c>
      <c r="AB4549" s="25">
        <v>5896685</v>
      </c>
      <c r="AC4549" s="26">
        <v>45152.505756550927</v>
      </c>
      <c r="AD4549" s="27">
        <f>ROW()</f>
        <v>4549</v>
      </c>
      <c r="AE4549" s="27">
        <f>1</f>
        <v>1</v>
      </c>
      <c r="AF4549" s="27">
        <f>SUBTOTAL(109,Tbl_NGF_Data[[#This Row],[Counter]])</f>
        <v>1</v>
      </c>
    </row>
    <row r="4550" spans="2:32" ht="45" x14ac:dyDescent="0.25">
      <c r="B4550" s="21" t="s">
        <v>512</v>
      </c>
      <c r="C4550" s="22" t="s">
        <v>3147</v>
      </c>
      <c r="D4550" s="23">
        <v>9</v>
      </c>
      <c r="E4550" s="22" t="s">
        <v>512</v>
      </c>
      <c r="F4550" s="23">
        <v>9</v>
      </c>
      <c r="G4550" s="22" t="s">
        <v>3147</v>
      </c>
      <c r="H4550" s="22" t="s">
        <v>1327</v>
      </c>
      <c r="I4550" s="23">
        <v>1</v>
      </c>
      <c r="J4550" s="23">
        <v>856</v>
      </c>
      <c r="K4550" s="23" t="s">
        <v>3640</v>
      </c>
      <c r="L4550" s="22" t="s">
        <v>3641</v>
      </c>
      <c r="M4550" s="21" t="s">
        <v>649</v>
      </c>
      <c r="N4550" s="23" t="s">
        <v>1119</v>
      </c>
      <c r="O4550" s="22" t="s">
        <v>1120</v>
      </c>
      <c r="P4550" s="22" t="s">
        <v>1121</v>
      </c>
      <c r="Q4550" s="23" t="s">
        <v>1352</v>
      </c>
      <c r="R4550" s="22" t="s">
        <v>1353</v>
      </c>
      <c r="S4550" s="21" t="s">
        <v>406</v>
      </c>
      <c r="T4550" s="23" t="s">
        <v>3642</v>
      </c>
      <c r="U4550" s="24" t="s">
        <v>17</v>
      </c>
      <c r="V4550" s="23">
        <v>200</v>
      </c>
      <c r="W4550" s="25">
        <v>0</v>
      </c>
      <c r="X4550" s="25">
        <v>0</v>
      </c>
      <c r="Y4550" s="25">
        <v>0</v>
      </c>
      <c r="Z4550" s="25">
        <v>0</v>
      </c>
      <c r="AA4550" s="25">
        <v>0</v>
      </c>
      <c r="AB4550" s="25">
        <v>914414.08999999985</v>
      </c>
      <c r="AC4550" s="26">
        <v>45152.505756550927</v>
      </c>
      <c r="AD4550" s="27">
        <f>ROW()</f>
        <v>4550</v>
      </c>
      <c r="AE4550" s="27">
        <f>1</f>
        <v>1</v>
      </c>
      <c r="AF4550" s="27">
        <f>SUBTOTAL(109,Tbl_NGF_Data[[#This Row],[Counter]])</f>
        <v>1</v>
      </c>
    </row>
    <row r="4551" spans="2:32" ht="45" x14ac:dyDescent="0.25">
      <c r="B4551" s="21" t="s">
        <v>512</v>
      </c>
      <c r="C4551" s="22" t="s">
        <v>3147</v>
      </c>
      <c r="D4551" s="23">
        <v>9</v>
      </c>
      <c r="E4551" s="22" t="s">
        <v>512</v>
      </c>
      <c r="F4551" s="23">
        <v>9</v>
      </c>
      <c r="G4551" s="22" t="s">
        <v>3147</v>
      </c>
      <c r="H4551" s="22" t="s">
        <v>1327</v>
      </c>
      <c r="I4551" s="23">
        <v>1</v>
      </c>
      <c r="J4551" s="23">
        <v>856</v>
      </c>
      <c r="K4551" s="23" t="s">
        <v>3640</v>
      </c>
      <c r="L4551" s="22" t="s">
        <v>3641</v>
      </c>
      <c r="M4551" s="21" t="s">
        <v>649</v>
      </c>
      <c r="N4551" s="23" t="s">
        <v>1119</v>
      </c>
      <c r="O4551" s="22" t="s">
        <v>1120</v>
      </c>
      <c r="P4551" s="22" t="s">
        <v>1121</v>
      </c>
      <c r="Q4551" s="23" t="s">
        <v>1352</v>
      </c>
      <c r="R4551" s="22" t="s">
        <v>1353</v>
      </c>
      <c r="S4551" s="21" t="s">
        <v>406</v>
      </c>
      <c r="T4551" s="23" t="s">
        <v>3642</v>
      </c>
      <c r="U4551" s="24" t="s">
        <v>18</v>
      </c>
      <c r="V4551" s="23">
        <v>220</v>
      </c>
      <c r="W4551" s="25">
        <v>0</v>
      </c>
      <c r="X4551" s="25">
        <v>0</v>
      </c>
      <c r="Y4551" s="25">
        <v>0</v>
      </c>
      <c r="Z4551" s="25">
        <v>0</v>
      </c>
      <c r="AA4551" s="25">
        <v>0</v>
      </c>
      <c r="AB4551" s="25">
        <v>4982270.91</v>
      </c>
      <c r="AC4551" s="26">
        <v>45152.505756550927</v>
      </c>
      <c r="AD4551" s="27">
        <f>ROW()</f>
        <v>4551</v>
      </c>
      <c r="AE4551" s="27">
        <f>1</f>
        <v>1</v>
      </c>
      <c r="AF4551" s="27">
        <f>SUBTOTAL(109,Tbl_NGF_Data[[#This Row],[Counter]])</f>
        <v>1</v>
      </c>
    </row>
    <row r="4552" spans="2:32" ht="45" x14ac:dyDescent="0.25">
      <c r="B4552" s="21" t="s">
        <v>512</v>
      </c>
      <c r="C4552" s="22" t="s">
        <v>3147</v>
      </c>
      <c r="D4552" s="23">
        <v>9</v>
      </c>
      <c r="E4552" s="22" t="s">
        <v>512</v>
      </c>
      <c r="F4552" s="23">
        <v>9</v>
      </c>
      <c r="G4552" s="22" t="s">
        <v>3147</v>
      </c>
      <c r="H4552" s="22" t="s">
        <v>1327</v>
      </c>
      <c r="I4552" s="23">
        <v>1</v>
      </c>
      <c r="J4552" s="23">
        <v>856</v>
      </c>
      <c r="K4552" s="23" t="s">
        <v>3640</v>
      </c>
      <c r="L4552" s="22" t="s">
        <v>3641</v>
      </c>
      <c r="M4552" s="21" t="s">
        <v>649</v>
      </c>
      <c r="N4552" s="23" t="s">
        <v>1119</v>
      </c>
      <c r="O4552" s="22" t="s">
        <v>1120</v>
      </c>
      <c r="P4552" s="22" t="s">
        <v>1121</v>
      </c>
      <c r="Q4552" s="23" t="s">
        <v>1352</v>
      </c>
      <c r="R4552" s="22" t="s">
        <v>1353</v>
      </c>
      <c r="S4552" s="21" t="s">
        <v>406</v>
      </c>
      <c r="T4552" s="23" t="s">
        <v>3642</v>
      </c>
      <c r="U4552" s="24" t="s">
        <v>19</v>
      </c>
      <c r="V4552" s="23">
        <v>500</v>
      </c>
      <c r="W4552" s="25">
        <v>0</v>
      </c>
      <c r="X4552" s="25">
        <v>0</v>
      </c>
      <c r="Y4552" s="25">
        <v>0</v>
      </c>
      <c r="Z4552" s="25">
        <v>0</v>
      </c>
      <c r="AA4552" s="25">
        <v>0</v>
      </c>
      <c r="AB4552" s="25">
        <v>1219441.97</v>
      </c>
      <c r="AC4552" s="26">
        <v>45152.505756550927</v>
      </c>
      <c r="AD4552" s="27">
        <f>ROW()</f>
        <v>4552</v>
      </c>
      <c r="AE4552" s="27">
        <f>1</f>
        <v>1</v>
      </c>
      <c r="AF4552" s="27">
        <f>SUBTOTAL(109,Tbl_NGF_Data[[#This Row],[Counter]])</f>
        <v>1</v>
      </c>
    </row>
    <row r="4553" spans="2:32" ht="45" x14ac:dyDescent="0.25">
      <c r="B4553" s="21" t="s">
        <v>720</v>
      </c>
      <c r="C4553" s="22" t="s">
        <v>3643</v>
      </c>
      <c r="D4553" s="23">
        <v>10</v>
      </c>
      <c r="E4553" s="22" t="s">
        <v>720</v>
      </c>
      <c r="F4553" s="23">
        <v>10</v>
      </c>
      <c r="G4553" s="22" t="s">
        <v>3643</v>
      </c>
      <c r="H4553" s="22" t="s">
        <v>1327</v>
      </c>
      <c r="I4553" s="23">
        <v>1</v>
      </c>
      <c r="J4553" s="23">
        <v>181</v>
      </c>
      <c r="K4553" s="23" t="s">
        <v>3644</v>
      </c>
      <c r="L4553" s="22" t="s">
        <v>3645</v>
      </c>
      <c r="M4553" s="21" t="s">
        <v>721</v>
      </c>
      <c r="N4553" s="23" t="s">
        <v>1119</v>
      </c>
      <c r="O4553" s="22" t="s">
        <v>1120</v>
      </c>
      <c r="P4553" s="22" t="s">
        <v>1121</v>
      </c>
      <c r="Q4553" s="23" t="s">
        <v>3646</v>
      </c>
      <c r="R4553" s="22" t="s">
        <v>3647</v>
      </c>
      <c r="S4553" s="21" t="s">
        <v>722</v>
      </c>
      <c r="T4553" s="23" t="s">
        <v>3648</v>
      </c>
      <c r="U4553" s="24" t="s">
        <v>15</v>
      </c>
      <c r="V4553" s="23">
        <v>100</v>
      </c>
      <c r="W4553" s="25">
        <v>701855.90999999992</v>
      </c>
      <c r="X4553" s="25">
        <v>792682.22</v>
      </c>
      <c r="Y4553" s="25">
        <v>875237.1</v>
      </c>
      <c r="Z4553" s="25">
        <v>952423.39</v>
      </c>
      <c r="AA4553" s="25">
        <v>1165612.26</v>
      </c>
      <c r="AB4553" s="25">
        <v>1022242.66</v>
      </c>
      <c r="AC4553" s="26">
        <v>45152.505756550927</v>
      </c>
      <c r="AD4553" s="27">
        <f>ROW()</f>
        <v>4553</v>
      </c>
      <c r="AE4553" s="27">
        <f>1</f>
        <v>1</v>
      </c>
      <c r="AF4553" s="27">
        <f>SUBTOTAL(109,Tbl_NGF_Data[[#This Row],[Counter]])</f>
        <v>1</v>
      </c>
    </row>
    <row r="4554" spans="2:32" ht="45" x14ac:dyDescent="0.25">
      <c r="B4554" s="21" t="s">
        <v>720</v>
      </c>
      <c r="C4554" s="22" t="s">
        <v>3643</v>
      </c>
      <c r="D4554" s="23">
        <v>10</v>
      </c>
      <c r="E4554" s="22" t="s">
        <v>720</v>
      </c>
      <c r="F4554" s="23">
        <v>10</v>
      </c>
      <c r="G4554" s="22" t="s">
        <v>3643</v>
      </c>
      <c r="H4554" s="22" t="s">
        <v>1327</v>
      </c>
      <c r="I4554" s="23">
        <v>1</v>
      </c>
      <c r="J4554" s="23">
        <v>181</v>
      </c>
      <c r="K4554" s="23" t="s">
        <v>3644</v>
      </c>
      <c r="L4554" s="22" t="s">
        <v>3645</v>
      </c>
      <c r="M4554" s="21" t="s">
        <v>721</v>
      </c>
      <c r="N4554" s="23" t="s">
        <v>1119</v>
      </c>
      <c r="O4554" s="22" t="s">
        <v>1120</v>
      </c>
      <c r="P4554" s="22" t="s">
        <v>1121</v>
      </c>
      <c r="Q4554" s="23" t="s">
        <v>3646</v>
      </c>
      <c r="R4554" s="22" t="s">
        <v>3647</v>
      </c>
      <c r="S4554" s="21" t="s">
        <v>722</v>
      </c>
      <c r="T4554" s="23" t="s">
        <v>3648</v>
      </c>
      <c r="U4554" s="24" t="s">
        <v>16</v>
      </c>
      <c r="V4554" s="23">
        <v>135</v>
      </c>
      <c r="W4554" s="25">
        <v>883219</v>
      </c>
      <c r="X4554" s="25">
        <v>855916</v>
      </c>
      <c r="Y4554" s="25">
        <v>855916</v>
      </c>
      <c r="Z4554" s="25">
        <v>885449</v>
      </c>
      <c r="AA4554" s="25">
        <v>885449</v>
      </c>
      <c r="AB4554" s="25">
        <v>885449</v>
      </c>
      <c r="AC4554" s="26">
        <v>45152.505756550927</v>
      </c>
      <c r="AD4554" s="27">
        <f>ROW()</f>
        <v>4554</v>
      </c>
      <c r="AE4554" s="27">
        <f>1</f>
        <v>1</v>
      </c>
      <c r="AF4554" s="27">
        <f>SUBTOTAL(109,Tbl_NGF_Data[[#This Row],[Counter]])</f>
        <v>1</v>
      </c>
    </row>
    <row r="4555" spans="2:32" ht="45" x14ac:dyDescent="0.25">
      <c r="B4555" s="21" t="s">
        <v>720</v>
      </c>
      <c r="C4555" s="22" t="s">
        <v>3643</v>
      </c>
      <c r="D4555" s="23">
        <v>10</v>
      </c>
      <c r="E4555" s="22" t="s">
        <v>720</v>
      </c>
      <c r="F4555" s="23">
        <v>10</v>
      </c>
      <c r="G4555" s="22" t="s">
        <v>3643</v>
      </c>
      <c r="H4555" s="22" t="s">
        <v>1327</v>
      </c>
      <c r="I4555" s="23">
        <v>1</v>
      </c>
      <c r="J4555" s="23">
        <v>181</v>
      </c>
      <c r="K4555" s="23" t="s">
        <v>3644</v>
      </c>
      <c r="L4555" s="22" t="s">
        <v>3645</v>
      </c>
      <c r="M4555" s="21" t="s">
        <v>721</v>
      </c>
      <c r="N4555" s="23" t="s">
        <v>1119</v>
      </c>
      <c r="O4555" s="22" t="s">
        <v>1120</v>
      </c>
      <c r="P4555" s="22" t="s">
        <v>1121</v>
      </c>
      <c r="Q4555" s="23" t="s">
        <v>3646</v>
      </c>
      <c r="R4555" s="22" t="s">
        <v>3647</v>
      </c>
      <c r="S4555" s="21" t="s">
        <v>722</v>
      </c>
      <c r="T4555" s="23" t="s">
        <v>3648</v>
      </c>
      <c r="U4555" s="24" t="s">
        <v>17</v>
      </c>
      <c r="V4555" s="23">
        <v>200</v>
      </c>
      <c r="W4555" s="25">
        <v>597078.1100000001</v>
      </c>
      <c r="X4555" s="25">
        <v>612625.37</v>
      </c>
      <c r="Y4555" s="25">
        <v>578934.03</v>
      </c>
      <c r="Z4555" s="25">
        <v>534772.57999999996</v>
      </c>
      <c r="AA4555" s="25">
        <v>485214.92</v>
      </c>
      <c r="AB4555" s="25">
        <v>561974.29999999981</v>
      </c>
      <c r="AC4555" s="26">
        <v>45152.505756550927</v>
      </c>
      <c r="AD4555" s="27">
        <f>ROW()</f>
        <v>4555</v>
      </c>
      <c r="AE4555" s="27">
        <f>1</f>
        <v>1</v>
      </c>
      <c r="AF4555" s="27">
        <f>SUBTOTAL(109,Tbl_NGF_Data[[#This Row],[Counter]])</f>
        <v>1</v>
      </c>
    </row>
    <row r="4556" spans="2:32" ht="45" x14ac:dyDescent="0.25">
      <c r="B4556" s="21" t="s">
        <v>720</v>
      </c>
      <c r="C4556" s="22" t="s">
        <v>3643</v>
      </c>
      <c r="D4556" s="23">
        <v>10</v>
      </c>
      <c r="E4556" s="22" t="s">
        <v>720</v>
      </c>
      <c r="F4556" s="23">
        <v>10</v>
      </c>
      <c r="G4556" s="22" t="s">
        <v>3643</v>
      </c>
      <c r="H4556" s="22" t="s">
        <v>1327</v>
      </c>
      <c r="I4556" s="23">
        <v>1</v>
      </c>
      <c r="J4556" s="23">
        <v>181</v>
      </c>
      <c r="K4556" s="23" t="s">
        <v>3644</v>
      </c>
      <c r="L4556" s="22" t="s">
        <v>3645</v>
      </c>
      <c r="M4556" s="21" t="s">
        <v>721</v>
      </c>
      <c r="N4556" s="23" t="s">
        <v>1119</v>
      </c>
      <c r="O4556" s="22" t="s">
        <v>1120</v>
      </c>
      <c r="P4556" s="22" t="s">
        <v>1121</v>
      </c>
      <c r="Q4556" s="23" t="s">
        <v>3646</v>
      </c>
      <c r="R4556" s="22" t="s">
        <v>3647</v>
      </c>
      <c r="S4556" s="21" t="s">
        <v>722</v>
      </c>
      <c r="T4556" s="23" t="s">
        <v>3648</v>
      </c>
      <c r="U4556" s="24" t="s">
        <v>18</v>
      </c>
      <c r="V4556" s="23">
        <v>220</v>
      </c>
      <c r="W4556" s="25">
        <v>286140.8899999999</v>
      </c>
      <c r="X4556" s="25">
        <v>243290.63</v>
      </c>
      <c r="Y4556" s="25">
        <v>276981.96999999997</v>
      </c>
      <c r="Z4556" s="25">
        <v>350676.42000000004</v>
      </c>
      <c r="AA4556" s="25">
        <v>400234.08</v>
      </c>
      <c r="AB4556" s="25">
        <v>323474.70000000019</v>
      </c>
      <c r="AC4556" s="26">
        <v>45152.505756550927</v>
      </c>
      <c r="AD4556" s="27">
        <f>ROW()</f>
        <v>4556</v>
      </c>
      <c r="AE4556" s="27">
        <f>1</f>
        <v>1</v>
      </c>
      <c r="AF4556" s="27">
        <f>SUBTOTAL(109,Tbl_NGF_Data[[#This Row],[Counter]])</f>
        <v>1</v>
      </c>
    </row>
    <row r="4557" spans="2:32" ht="45" x14ac:dyDescent="0.25">
      <c r="B4557" s="21" t="s">
        <v>720</v>
      </c>
      <c r="C4557" s="22" t="s">
        <v>3643</v>
      </c>
      <c r="D4557" s="23">
        <v>10</v>
      </c>
      <c r="E4557" s="22" t="s">
        <v>720</v>
      </c>
      <c r="F4557" s="23">
        <v>10</v>
      </c>
      <c r="G4557" s="22" t="s">
        <v>3643</v>
      </c>
      <c r="H4557" s="22" t="s">
        <v>1327</v>
      </c>
      <c r="I4557" s="23">
        <v>1</v>
      </c>
      <c r="J4557" s="23">
        <v>181</v>
      </c>
      <c r="K4557" s="23" t="s">
        <v>3644</v>
      </c>
      <c r="L4557" s="22" t="s">
        <v>3645</v>
      </c>
      <c r="M4557" s="21" t="s">
        <v>721</v>
      </c>
      <c r="N4557" s="23" t="s">
        <v>1119</v>
      </c>
      <c r="O4557" s="22" t="s">
        <v>1120</v>
      </c>
      <c r="P4557" s="22" t="s">
        <v>1121</v>
      </c>
      <c r="Q4557" s="23" t="s">
        <v>3646</v>
      </c>
      <c r="R4557" s="22" t="s">
        <v>3647</v>
      </c>
      <c r="S4557" s="21" t="s">
        <v>722</v>
      </c>
      <c r="T4557" s="23" t="s">
        <v>3648</v>
      </c>
      <c r="U4557" s="24" t="s">
        <v>19</v>
      </c>
      <c r="V4557" s="23">
        <v>500</v>
      </c>
      <c r="W4557" s="25">
        <v>667940.80000000005</v>
      </c>
      <c r="X4557" s="25">
        <v>703451.68</v>
      </c>
      <c r="Y4557" s="25">
        <v>661488.90999999992</v>
      </c>
      <c r="Z4557" s="25">
        <v>611958.87</v>
      </c>
      <c r="AA4557" s="25">
        <v>698403.79</v>
      </c>
      <c r="AB4557" s="25">
        <v>418604.69999999995</v>
      </c>
      <c r="AC4557" s="26">
        <v>45152.505756550927</v>
      </c>
      <c r="AD4557" s="27">
        <f>ROW()</f>
        <v>4557</v>
      </c>
      <c r="AE4557" s="27">
        <f>1</f>
        <v>1</v>
      </c>
      <c r="AF4557" s="27">
        <f>SUBTOTAL(109,Tbl_NGF_Data[[#This Row],[Counter]])</f>
        <v>1</v>
      </c>
    </row>
    <row r="4558" spans="2:32" ht="30" x14ac:dyDescent="0.25">
      <c r="B4558" s="21" t="s">
        <v>720</v>
      </c>
      <c r="C4558" s="22" t="s">
        <v>3643</v>
      </c>
      <c r="D4558" s="23">
        <v>10</v>
      </c>
      <c r="E4558" s="22" t="s">
        <v>720</v>
      </c>
      <c r="F4558" s="23">
        <v>10</v>
      </c>
      <c r="G4558" s="22" t="s">
        <v>3643</v>
      </c>
      <c r="H4558" s="22" t="s">
        <v>1327</v>
      </c>
      <c r="I4558" s="23">
        <v>1</v>
      </c>
      <c r="J4558" s="23">
        <v>181</v>
      </c>
      <c r="K4558" s="23" t="s">
        <v>3644</v>
      </c>
      <c r="L4558" s="22" t="s">
        <v>3645</v>
      </c>
      <c r="M4558" s="21" t="s">
        <v>721</v>
      </c>
      <c r="N4558" s="23" t="s">
        <v>1119</v>
      </c>
      <c r="O4558" s="22" t="s">
        <v>1120</v>
      </c>
      <c r="P4558" s="22" t="s">
        <v>1121</v>
      </c>
      <c r="Q4558" s="23" t="s">
        <v>1125</v>
      </c>
      <c r="R4558" s="22" t="s">
        <v>1126</v>
      </c>
      <c r="S4558" s="21" t="s">
        <v>23</v>
      </c>
      <c r="T4558" s="23" t="s">
        <v>3649</v>
      </c>
      <c r="U4558" s="24" t="s">
        <v>15</v>
      </c>
      <c r="V4558" s="23">
        <v>100</v>
      </c>
      <c r="W4558" s="25">
        <v>1421</v>
      </c>
      <c r="X4558" s="25">
        <v>1298.5</v>
      </c>
      <c r="Y4558" s="25">
        <v>1592.5</v>
      </c>
      <c r="Z4558" s="25">
        <v>1445.5</v>
      </c>
      <c r="AA4558" s="25">
        <v>1445.5</v>
      </c>
      <c r="AB4558" s="25">
        <v>0</v>
      </c>
      <c r="AC4558" s="26">
        <v>45152.505756550927</v>
      </c>
      <c r="AD4558" s="27">
        <f>ROW()</f>
        <v>4558</v>
      </c>
      <c r="AE4558" s="27">
        <f>1</f>
        <v>1</v>
      </c>
      <c r="AF4558" s="27">
        <f>SUBTOTAL(109,Tbl_NGF_Data[[#This Row],[Counter]])</f>
        <v>1</v>
      </c>
    </row>
    <row r="4559" spans="2:32" ht="45" x14ac:dyDescent="0.25">
      <c r="B4559" s="21" t="s">
        <v>720</v>
      </c>
      <c r="C4559" s="22" t="s">
        <v>3643</v>
      </c>
      <c r="D4559" s="23">
        <v>10</v>
      </c>
      <c r="E4559" s="22" t="s">
        <v>720</v>
      </c>
      <c r="F4559" s="23">
        <v>10</v>
      </c>
      <c r="G4559" s="22" t="s">
        <v>3643</v>
      </c>
      <c r="H4559" s="22" t="s">
        <v>1327</v>
      </c>
      <c r="I4559" s="23">
        <v>1</v>
      </c>
      <c r="J4559" s="23">
        <v>181</v>
      </c>
      <c r="K4559" s="23" t="s">
        <v>3644</v>
      </c>
      <c r="L4559" s="22" t="s">
        <v>3645</v>
      </c>
      <c r="M4559" s="21" t="s">
        <v>721</v>
      </c>
      <c r="N4559" s="23" t="s">
        <v>1119</v>
      </c>
      <c r="O4559" s="22" t="s">
        <v>1120</v>
      </c>
      <c r="P4559" s="22" t="s">
        <v>1121</v>
      </c>
      <c r="Q4559" s="23" t="s">
        <v>1239</v>
      </c>
      <c r="R4559" s="22" t="s">
        <v>1240</v>
      </c>
      <c r="S4559" s="21" t="s">
        <v>100</v>
      </c>
      <c r="T4559" s="23" t="s">
        <v>3650</v>
      </c>
      <c r="U4559" s="24" t="s">
        <v>15</v>
      </c>
      <c r="V4559" s="23">
        <v>100</v>
      </c>
      <c r="W4559" s="25">
        <v>1084290.1399999999</v>
      </c>
      <c r="X4559" s="25">
        <v>1258353.6100000001</v>
      </c>
      <c r="Y4559" s="25">
        <v>1488485.04</v>
      </c>
      <c r="Z4559" s="25">
        <v>1724776.76</v>
      </c>
      <c r="AA4559" s="25">
        <v>2387015.62</v>
      </c>
      <c r="AB4559" s="25">
        <v>2611241.4500000002</v>
      </c>
      <c r="AC4559" s="26">
        <v>45152.505756550927</v>
      </c>
      <c r="AD4559" s="27">
        <f>ROW()</f>
        <v>4559</v>
      </c>
      <c r="AE4559" s="27">
        <f>1</f>
        <v>1</v>
      </c>
      <c r="AF4559" s="27">
        <f>SUBTOTAL(109,Tbl_NGF_Data[[#This Row],[Counter]])</f>
        <v>1</v>
      </c>
    </row>
    <row r="4560" spans="2:32" ht="45" x14ac:dyDescent="0.25">
      <c r="B4560" s="21" t="s">
        <v>720</v>
      </c>
      <c r="C4560" s="22" t="s">
        <v>3643</v>
      </c>
      <c r="D4560" s="23">
        <v>10</v>
      </c>
      <c r="E4560" s="22" t="s">
        <v>720</v>
      </c>
      <c r="F4560" s="23">
        <v>10</v>
      </c>
      <c r="G4560" s="22" t="s">
        <v>3643</v>
      </c>
      <c r="H4560" s="22" t="s">
        <v>1327</v>
      </c>
      <c r="I4560" s="23">
        <v>1</v>
      </c>
      <c r="J4560" s="23">
        <v>181</v>
      </c>
      <c r="K4560" s="23" t="s">
        <v>3644</v>
      </c>
      <c r="L4560" s="22" t="s">
        <v>3645</v>
      </c>
      <c r="M4560" s="21" t="s">
        <v>721</v>
      </c>
      <c r="N4560" s="23" t="s">
        <v>1119</v>
      </c>
      <c r="O4560" s="22" t="s">
        <v>1120</v>
      </c>
      <c r="P4560" s="22" t="s">
        <v>1121</v>
      </c>
      <c r="Q4560" s="23" t="s">
        <v>1239</v>
      </c>
      <c r="R4560" s="22" t="s">
        <v>1240</v>
      </c>
      <c r="S4560" s="21" t="s">
        <v>100</v>
      </c>
      <c r="T4560" s="23" t="s">
        <v>3650</v>
      </c>
      <c r="U4560" s="24" t="s">
        <v>16</v>
      </c>
      <c r="V4560" s="23">
        <v>135</v>
      </c>
      <c r="W4560" s="25">
        <v>841878</v>
      </c>
      <c r="X4560" s="25">
        <v>915759</v>
      </c>
      <c r="Y4560" s="25">
        <v>915759</v>
      </c>
      <c r="Z4560" s="25">
        <v>1088833</v>
      </c>
      <c r="AA4560" s="25">
        <v>1088833</v>
      </c>
      <c r="AB4560" s="25">
        <v>1101450</v>
      </c>
      <c r="AC4560" s="26">
        <v>45152.505756550927</v>
      </c>
      <c r="AD4560" s="27">
        <f>ROW()</f>
        <v>4560</v>
      </c>
      <c r="AE4560" s="27">
        <f>1</f>
        <v>1</v>
      </c>
      <c r="AF4560" s="27">
        <f>SUBTOTAL(109,Tbl_NGF_Data[[#This Row],[Counter]])</f>
        <v>1</v>
      </c>
    </row>
    <row r="4561" spans="2:32" ht="45" x14ac:dyDescent="0.25">
      <c r="B4561" s="21" t="s">
        <v>720</v>
      </c>
      <c r="C4561" s="22" t="s">
        <v>3643</v>
      </c>
      <c r="D4561" s="23">
        <v>10</v>
      </c>
      <c r="E4561" s="22" t="s">
        <v>720</v>
      </c>
      <c r="F4561" s="23">
        <v>10</v>
      </c>
      <c r="G4561" s="22" t="s">
        <v>3643</v>
      </c>
      <c r="H4561" s="22" t="s">
        <v>1327</v>
      </c>
      <c r="I4561" s="23">
        <v>1</v>
      </c>
      <c r="J4561" s="23">
        <v>181</v>
      </c>
      <c r="K4561" s="23" t="s">
        <v>3644</v>
      </c>
      <c r="L4561" s="22" t="s">
        <v>3645</v>
      </c>
      <c r="M4561" s="21" t="s">
        <v>721</v>
      </c>
      <c r="N4561" s="23" t="s">
        <v>1119</v>
      </c>
      <c r="O4561" s="22" t="s">
        <v>1120</v>
      </c>
      <c r="P4561" s="22" t="s">
        <v>1121</v>
      </c>
      <c r="Q4561" s="23" t="s">
        <v>1239</v>
      </c>
      <c r="R4561" s="22" t="s">
        <v>1240</v>
      </c>
      <c r="S4561" s="21" t="s">
        <v>100</v>
      </c>
      <c r="T4561" s="23" t="s">
        <v>3650</v>
      </c>
      <c r="U4561" s="24" t="s">
        <v>17</v>
      </c>
      <c r="V4561" s="23">
        <v>200</v>
      </c>
      <c r="W4561" s="25">
        <v>518644.28000000009</v>
      </c>
      <c r="X4561" s="25">
        <v>411247.12</v>
      </c>
      <c r="Y4561" s="25">
        <v>428642.91000000003</v>
      </c>
      <c r="Z4561" s="25">
        <v>472064.94000000006</v>
      </c>
      <c r="AA4561" s="25">
        <v>88291.26999999999</v>
      </c>
      <c r="AB4561" s="25">
        <v>527462.80000000005</v>
      </c>
      <c r="AC4561" s="26">
        <v>45152.505756550927</v>
      </c>
      <c r="AD4561" s="27">
        <f>ROW()</f>
        <v>4561</v>
      </c>
      <c r="AE4561" s="27">
        <f>1</f>
        <v>1</v>
      </c>
      <c r="AF4561" s="27">
        <f>SUBTOTAL(109,Tbl_NGF_Data[[#This Row],[Counter]])</f>
        <v>1</v>
      </c>
    </row>
    <row r="4562" spans="2:32" ht="45" x14ac:dyDescent="0.25">
      <c r="B4562" s="21" t="s">
        <v>720</v>
      </c>
      <c r="C4562" s="22" t="s">
        <v>3643</v>
      </c>
      <c r="D4562" s="23">
        <v>10</v>
      </c>
      <c r="E4562" s="22" t="s">
        <v>720</v>
      </c>
      <c r="F4562" s="23">
        <v>10</v>
      </c>
      <c r="G4562" s="22" t="s">
        <v>3643</v>
      </c>
      <c r="H4562" s="22" t="s">
        <v>1327</v>
      </c>
      <c r="I4562" s="23">
        <v>1</v>
      </c>
      <c r="J4562" s="23">
        <v>181</v>
      </c>
      <c r="K4562" s="23" t="s">
        <v>3644</v>
      </c>
      <c r="L4562" s="22" t="s">
        <v>3645</v>
      </c>
      <c r="M4562" s="21" t="s">
        <v>721</v>
      </c>
      <c r="N4562" s="23" t="s">
        <v>1119</v>
      </c>
      <c r="O4562" s="22" t="s">
        <v>1120</v>
      </c>
      <c r="P4562" s="22" t="s">
        <v>1121</v>
      </c>
      <c r="Q4562" s="23" t="s">
        <v>1239</v>
      </c>
      <c r="R4562" s="22" t="s">
        <v>1240</v>
      </c>
      <c r="S4562" s="21" t="s">
        <v>100</v>
      </c>
      <c r="T4562" s="23" t="s">
        <v>3650</v>
      </c>
      <c r="U4562" s="24" t="s">
        <v>18</v>
      </c>
      <c r="V4562" s="23">
        <v>220</v>
      </c>
      <c r="W4562" s="25">
        <v>323233.71999999991</v>
      </c>
      <c r="X4562" s="25">
        <v>504511.88</v>
      </c>
      <c r="Y4562" s="25">
        <v>487116.08999999997</v>
      </c>
      <c r="Z4562" s="25">
        <v>616768.05999999994</v>
      </c>
      <c r="AA4562" s="25">
        <v>1000541.73</v>
      </c>
      <c r="AB4562" s="25">
        <v>573987.19999999995</v>
      </c>
      <c r="AC4562" s="26">
        <v>45152.505756550927</v>
      </c>
      <c r="AD4562" s="27">
        <f>ROW()</f>
        <v>4562</v>
      </c>
      <c r="AE4562" s="27">
        <f>1</f>
        <v>1</v>
      </c>
      <c r="AF4562" s="27">
        <f>SUBTOTAL(109,Tbl_NGF_Data[[#This Row],[Counter]])</f>
        <v>1</v>
      </c>
    </row>
    <row r="4563" spans="2:32" ht="45" x14ac:dyDescent="0.25">
      <c r="B4563" s="21" t="s">
        <v>720</v>
      </c>
      <c r="C4563" s="22" t="s">
        <v>3643</v>
      </c>
      <c r="D4563" s="23">
        <v>10</v>
      </c>
      <c r="E4563" s="22" t="s">
        <v>720</v>
      </c>
      <c r="F4563" s="23">
        <v>10</v>
      </c>
      <c r="G4563" s="22" t="s">
        <v>3643</v>
      </c>
      <c r="H4563" s="22" t="s">
        <v>1327</v>
      </c>
      <c r="I4563" s="23">
        <v>1</v>
      </c>
      <c r="J4563" s="23">
        <v>181</v>
      </c>
      <c r="K4563" s="23" t="s">
        <v>3644</v>
      </c>
      <c r="L4563" s="22" t="s">
        <v>3645</v>
      </c>
      <c r="M4563" s="21" t="s">
        <v>721</v>
      </c>
      <c r="N4563" s="23" t="s">
        <v>1119</v>
      </c>
      <c r="O4563" s="22" t="s">
        <v>1120</v>
      </c>
      <c r="P4563" s="22" t="s">
        <v>1121</v>
      </c>
      <c r="Q4563" s="23" t="s">
        <v>1239</v>
      </c>
      <c r="R4563" s="22" t="s">
        <v>1240</v>
      </c>
      <c r="S4563" s="21" t="s">
        <v>100</v>
      </c>
      <c r="T4563" s="23" t="s">
        <v>3650</v>
      </c>
      <c r="U4563" s="24" t="s">
        <v>19</v>
      </c>
      <c r="V4563" s="23">
        <v>500</v>
      </c>
      <c r="W4563" s="25">
        <v>613589.09</v>
      </c>
      <c r="X4563" s="25">
        <v>592714.59</v>
      </c>
      <c r="Y4563" s="25">
        <v>666178.34</v>
      </c>
      <c r="Z4563" s="25">
        <v>708356.66</v>
      </c>
      <c r="AA4563" s="25">
        <v>750530.13</v>
      </c>
      <c r="AB4563" s="25">
        <v>751688.63</v>
      </c>
      <c r="AC4563" s="26">
        <v>45152.505756550927</v>
      </c>
      <c r="AD4563" s="27">
        <f>ROW()</f>
        <v>4563</v>
      </c>
      <c r="AE4563" s="27">
        <f>1</f>
        <v>1</v>
      </c>
      <c r="AF4563" s="27">
        <f>SUBTOTAL(109,Tbl_NGF_Data[[#This Row],[Counter]])</f>
        <v>1</v>
      </c>
    </row>
    <row r="4564" spans="2:32" ht="30" x14ac:dyDescent="0.25">
      <c r="B4564" s="21" t="s">
        <v>720</v>
      </c>
      <c r="C4564" s="22" t="s">
        <v>3643</v>
      </c>
      <c r="D4564" s="23">
        <v>10</v>
      </c>
      <c r="E4564" s="22" t="s">
        <v>720</v>
      </c>
      <c r="F4564" s="23">
        <v>10</v>
      </c>
      <c r="G4564" s="22" t="s">
        <v>3643</v>
      </c>
      <c r="H4564" s="22" t="s">
        <v>1327</v>
      </c>
      <c r="I4564" s="23">
        <v>1</v>
      </c>
      <c r="J4564" s="23">
        <v>181</v>
      </c>
      <c r="K4564" s="23" t="s">
        <v>3644</v>
      </c>
      <c r="L4564" s="22" t="s">
        <v>3645</v>
      </c>
      <c r="M4564" s="21" t="s">
        <v>721</v>
      </c>
      <c r="N4564" s="23" t="s">
        <v>1131</v>
      </c>
      <c r="O4564" s="22" t="s">
        <v>1132</v>
      </c>
      <c r="P4564" s="22" t="s">
        <v>1133</v>
      </c>
      <c r="Q4564" s="23" t="s">
        <v>1151</v>
      </c>
      <c r="R4564" s="22" t="s">
        <v>1132</v>
      </c>
      <c r="S4564" s="21" t="s">
        <v>38</v>
      </c>
      <c r="T4564" s="23" t="s">
        <v>3651</v>
      </c>
      <c r="U4564" s="24" t="s">
        <v>15</v>
      </c>
      <c r="V4564" s="23">
        <v>100</v>
      </c>
      <c r="W4564" s="25">
        <v>156842.51999999999</v>
      </c>
      <c r="X4564" s="25">
        <v>146678.18</v>
      </c>
      <c r="Y4564" s="25">
        <v>189986.25999999998</v>
      </c>
      <c r="Z4564" s="25">
        <v>197348.41999999998</v>
      </c>
      <c r="AA4564" s="25">
        <v>111739.81</v>
      </c>
      <c r="AB4564" s="25">
        <v>2874.58</v>
      </c>
      <c r="AC4564" s="26">
        <v>45152.505756550927</v>
      </c>
      <c r="AD4564" s="27">
        <f>ROW()</f>
        <v>4564</v>
      </c>
      <c r="AE4564" s="27">
        <f>1</f>
        <v>1</v>
      </c>
      <c r="AF4564" s="27">
        <f>SUBTOTAL(109,Tbl_NGF_Data[[#This Row],[Counter]])</f>
        <v>1</v>
      </c>
    </row>
    <row r="4565" spans="2:32" ht="30" x14ac:dyDescent="0.25">
      <c r="B4565" s="21" t="s">
        <v>720</v>
      </c>
      <c r="C4565" s="22" t="s">
        <v>3643</v>
      </c>
      <c r="D4565" s="23">
        <v>10</v>
      </c>
      <c r="E4565" s="22" t="s">
        <v>720</v>
      </c>
      <c r="F4565" s="23">
        <v>10</v>
      </c>
      <c r="G4565" s="22" t="s">
        <v>3643</v>
      </c>
      <c r="H4565" s="22" t="s">
        <v>1327</v>
      </c>
      <c r="I4565" s="23">
        <v>1</v>
      </c>
      <c r="J4565" s="23">
        <v>181</v>
      </c>
      <c r="K4565" s="23" t="s">
        <v>3644</v>
      </c>
      <c r="L4565" s="22" t="s">
        <v>3645</v>
      </c>
      <c r="M4565" s="21" t="s">
        <v>721</v>
      </c>
      <c r="N4565" s="23" t="s">
        <v>1131</v>
      </c>
      <c r="O4565" s="22" t="s">
        <v>1132</v>
      </c>
      <c r="P4565" s="22" t="s">
        <v>1133</v>
      </c>
      <c r="Q4565" s="23" t="s">
        <v>1151</v>
      </c>
      <c r="R4565" s="22" t="s">
        <v>1132</v>
      </c>
      <c r="S4565" s="21" t="s">
        <v>38</v>
      </c>
      <c r="T4565" s="23" t="s">
        <v>3651</v>
      </c>
      <c r="U4565" s="24" t="s">
        <v>16</v>
      </c>
      <c r="V4565" s="23">
        <v>135</v>
      </c>
      <c r="W4565" s="25">
        <v>5597000</v>
      </c>
      <c r="X4565" s="25">
        <v>5438150</v>
      </c>
      <c r="Y4565" s="25">
        <v>5995085</v>
      </c>
      <c r="Z4565" s="25">
        <v>6114437</v>
      </c>
      <c r="AA4565" s="25">
        <v>6114437</v>
      </c>
      <c r="AB4565" s="25">
        <v>6712031.54</v>
      </c>
      <c r="AC4565" s="26">
        <v>45152.505756550927</v>
      </c>
      <c r="AD4565" s="27">
        <f>ROW()</f>
        <v>4565</v>
      </c>
      <c r="AE4565" s="27">
        <f>1</f>
        <v>1</v>
      </c>
      <c r="AF4565" s="27">
        <f>SUBTOTAL(109,Tbl_NGF_Data[[#This Row],[Counter]])</f>
        <v>1</v>
      </c>
    </row>
    <row r="4566" spans="2:32" ht="30" x14ac:dyDescent="0.25">
      <c r="B4566" s="21" t="s">
        <v>720</v>
      </c>
      <c r="C4566" s="22" t="s">
        <v>3643</v>
      </c>
      <c r="D4566" s="23">
        <v>10</v>
      </c>
      <c r="E4566" s="22" t="s">
        <v>720</v>
      </c>
      <c r="F4566" s="23">
        <v>10</v>
      </c>
      <c r="G4566" s="22" t="s">
        <v>3643</v>
      </c>
      <c r="H4566" s="22" t="s">
        <v>1327</v>
      </c>
      <c r="I4566" s="23">
        <v>1</v>
      </c>
      <c r="J4566" s="23">
        <v>181</v>
      </c>
      <c r="K4566" s="23" t="s">
        <v>3644</v>
      </c>
      <c r="L4566" s="22" t="s">
        <v>3645</v>
      </c>
      <c r="M4566" s="21" t="s">
        <v>721</v>
      </c>
      <c r="N4566" s="23" t="s">
        <v>1131</v>
      </c>
      <c r="O4566" s="22" t="s">
        <v>1132</v>
      </c>
      <c r="P4566" s="22" t="s">
        <v>1133</v>
      </c>
      <c r="Q4566" s="23" t="s">
        <v>1151</v>
      </c>
      <c r="R4566" s="22" t="s">
        <v>1132</v>
      </c>
      <c r="S4566" s="21" t="s">
        <v>38</v>
      </c>
      <c r="T4566" s="23" t="s">
        <v>3651</v>
      </c>
      <c r="U4566" s="24" t="s">
        <v>17</v>
      </c>
      <c r="V4566" s="23">
        <v>200</v>
      </c>
      <c r="W4566" s="25">
        <v>5236710.7400000021</v>
      </c>
      <c r="X4566" s="25">
        <v>5319981.5799999973</v>
      </c>
      <c r="Y4566" s="25">
        <v>5545491.9199999981</v>
      </c>
      <c r="Z4566" s="25">
        <v>5880137.8399999961</v>
      </c>
      <c r="AA4566" s="25">
        <v>6106908.6099999994</v>
      </c>
      <c r="AB4566" s="25">
        <v>6494065.2299999977</v>
      </c>
      <c r="AC4566" s="26">
        <v>45152.505756550927</v>
      </c>
      <c r="AD4566" s="27">
        <f>ROW()</f>
        <v>4566</v>
      </c>
      <c r="AE4566" s="27">
        <f>1</f>
        <v>1</v>
      </c>
      <c r="AF4566" s="27">
        <f>SUBTOTAL(109,Tbl_NGF_Data[[#This Row],[Counter]])</f>
        <v>1</v>
      </c>
    </row>
    <row r="4567" spans="2:32" ht="45" x14ac:dyDescent="0.25">
      <c r="B4567" s="21" t="s">
        <v>720</v>
      </c>
      <c r="C4567" s="22" t="s">
        <v>3643</v>
      </c>
      <c r="D4567" s="23">
        <v>10</v>
      </c>
      <c r="E4567" s="22" t="s">
        <v>720</v>
      </c>
      <c r="F4567" s="23">
        <v>10</v>
      </c>
      <c r="G4567" s="22" t="s">
        <v>3643</v>
      </c>
      <c r="H4567" s="22" t="s">
        <v>1327</v>
      </c>
      <c r="I4567" s="23">
        <v>1</v>
      </c>
      <c r="J4567" s="23">
        <v>181</v>
      </c>
      <c r="K4567" s="23" t="s">
        <v>3644</v>
      </c>
      <c r="L4567" s="22" t="s">
        <v>3645</v>
      </c>
      <c r="M4567" s="21" t="s">
        <v>721</v>
      </c>
      <c r="N4567" s="23" t="s">
        <v>1131</v>
      </c>
      <c r="O4567" s="22" t="s">
        <v>1132</v>
      </c>
      <c r="P4567" s="22" t="s">
        <v>1133</v>
      </c>
      <c r="Q4567" s="23" t="s">
        <v>1151</v>
      </c>
      <c r="R4567" s="22" t="s">
        <v>1132</v>
      </c>
      <c r="S4567" s="21" t="s">
        <v>38</v>
      </c>
      <c r="T4567" s="23" t="s">
        <v>3651</v>
      </c>
      <c r="U4567" s="24" t="s">
        <v>18</v>
      </c>
      <c r="V4567" s="23">
        <v>220</v>
      </c>
      <c r="W4567" s="25">
        <v>360289.25999999791</v>
      </c>
      <c r="X4567" s="25">
        <v>118168.42000000272</v>
      </c>
      <c r="Y4567" s="25">
        <v>449593.08000000194</v>
      </c>
      <c r="Z4567" s="25">
        <v>234299.16000000387</v>
      </c>
      <c r="AA4567" s="25">
        <v>7528.390000000596</v>
      </c>
      <c r="AB4567" s="25">
        <v>217966.31000000238</v>
      </c>
      <c r="AC4567" s="26">
        <v>45152.505756550927</v>
      </c>
      <c r="AD4567" s="27">
        <f>ROW()</f>
        <v>4567</v>
      </c>
      <c r="AE4567" s="27">
        <f>1</f>
        <v>1</v>
      </c>
      <c r="AF4567" s="27">
        <f>SUBTOTAL(109,Tbl_NGF_Data[[#This Row],[Counter]])</f>
        <v>1</v>
      </c>
    </row>
    <row r="4568" spans="2:32" ht="30" x14ac:dyDescent="0.25">
      <c r="B4568" s="21" t="s">
        <v>720</v>
      </c>
      <c r="C4568" s="22" t="s">
        <v>3643</v>
      </c>
      <c r="D4568" s="23">
        <v>10</v>
      </c>
      <c r="E4568" s="22" t="s">
        <v>720</v>
      </c>
      <c r="F4568" s="23">
        <v>10</v>
      </c>
      <c r="G4568" s="22" t="s">
        <v>3643</v>
      </c>
      <c r="H4568" s="22" t="s">
        <v>1327</v>
      </c>
      <c r="I4568" s="23">
        <v>1</v>
      </c>
      <c r="J4568" s="23">
        <v>181</v>
      </c>
      <c r="K4568" s="23" t="s">
        <v>3644</v>
      </c>
      <c r="L4568" s="22" t="s">
        <v>3645</v>
      </c>
      <c r="M4568" s="21" t="s">
        <v>721</v>
      </c>
      <c r="N4568" s="23" t="s">
        <v>1131</v>
      </c>
      <c r="O4568" s="22" t="s">
        <v>1132</v>
      </c>
      <c r="P4568" s="22" t="s">
        <v>1133</v>
      </c>
      <c r="Q4568" s="23" t="s">
        <v>1151</v>
      </c>
      <c r="R4568" s="22" t="s">
        <v>1132</v>
      </c>
      <c r="S4568" s="21" t="s">
        <v>38</v>
      </c>
      <c r="T4568" s="23" t="s">
        <v>3651</v>
      </c>
      <c r="U4568" s="24" t="s">
        <v>19</v>
      </c>
      <c r="V4568" s="23">
        <v>500</v>
      </c>
      <c r="W4568" s="25">
        <v>5210805.33</v>
      </c>
      <c r="X4568" s="25">
        <v>5309817.24</v>
      </c>
      <c r="Y4568" s="25">
        <v>5588800</v>
      </c>
      <c r="Z4568" s="25">
        <v>5887500</v>
      </c>
      <c r="AA4568" s="25">
        <v>6021300</v>
      </c>
      <c r="AB4568" s="25">
        <v>6385200</v>
      </c>
      <c r="AC4568" s="26">
        <v>45152.505756550927</v>
      </c>
      <c r="AD4568" s="27">
        <f>ROW()</f>
        <v>4568</v>
      </c>
      <c r="AE4568" s="27">
        <f>1</f>
        <v>1</v>
      </c>
      <c r="AF4568" s="27">
        <f>SUBTOTAL(109,Tbl_NGF_Data[[#This Row],[Counter]])</f>
        <v>1</v>
      </c>
    </row>
    <row r="4569" spans="2:32" ht="60" x14ac:dyDescent="0.25">
      <c r="B4569" s="21" t="s">
        <v>720</v>
      </c>
      <c r="C4569" s="22" t="s">
        <v>3643</v>
      </c>
      <c r="D4569" s="23">
        <v>10</v>
      </c>
      <c r="E4569" s="22" t="s">
        <v>720</v>
      </c>
      <c r="F4569" s="23">
        <v>10</v>
      </c>
      <c r="G4569" s="22" t="s">
        <v>3643</v>
      </c>
      <c r="H4569" s="22" t="s">
        <v>1327</v>
      </c>
      <c r="I4569" s="23">
        <v>1</v>
      </c>
      <c r="J4569" s="23">
        <v>222</v>
      </c>
      <c r="K4569" s="23" t="s">
        <v>3652</v>
      </c>
      <c r="L4569" s="22" t="s">
        <v>3653</v>
      </c>
      <c r="M4569" s="21" t="s">
        <v>738</v>
      </c>
      <c r="N4569" s="23" t="s">
        <v>1119</v>
      </c>
      <c r="O4569" s="22" t="s">
        <v>1120</v>
      </c>
      <c r="P4569" s="22" t="s">
        <v>1121</v>
      </c>
      <c r="Q4569" s="23" t="s">
        <v>3654</v>
      </c>
      <c r="R4569" s="22" t="s">
        <v>3655</v>
      </c>
      <c r="S4569" s="21" t="s">
        <v>739</v>
      </c>
      <c r="T4569" s="23" t="s">
        <v>3656</v>
      </c>
      <c r="U4569" s="24" t="s">
        <v>15</v>
      </c>
      <c r="V4569" s="23">
        <v>100</v>
      </c>
      <c r="W4569" s="25">
        <v>206786.43</v>
      </c>
      <c r="X4569" s="25">
        <v>147307.73000000001</v>
      </c>
      <c r="Y4569" s="25">
        <v>197516.01</v>
      </c>
      <c r="Z4569" s="25">
        <v>82893.8</v>
      </c>
      <c r="AA4569" s="25">
        <v>165085.67000000001</v>
      </c>
      <c r="AB4569" s="25">
        <v>192711.3</v>
      </c>
      <c r="AC4569" s="26">
        <v>45152.505756550927</v>
      </c>
      <c r="AD4569" s="27">
        <f>ROW()</f>
        <v>4569</v>
      </c>
      <c r="AE4569" s="27">
        <f>1</f>
        <v>1</v>
      </c>
      <c r="AF4569" s="27">
        <f>SUBTOTAL(109,Tbl_NGF_Data[[#This Row],[Counter]])</f>
        <v>1</v>
      </c>
    </row>
    <row r="4570" spans="2:32" ht="60" x14ac:dyDescent="0.25">
      <c r="B4570" s="21" t="s">
        <v>720</v>
      </c>
      <c r="C4570" s="22" t="s">
        <v>3643</v>
      </c>
      <c r="D4570" s="23">
        <v>10</v>
      </c>
      <c r="E4570" s="22" t="s">
        <v>720</v>
      </c>
      <c r="F4570" s="23">
        <v>10</v>
      </c>
      <c r="G4570" s="22" t="s">
        <v>3643</v>
      </c>
      <c r="H4570" s="22" t="s">
        <v>1327</v>
      </c>
      <c r="I4570" s="23">
        <v>1</v>
      </c>
      <c r="J4570" s="23">
        <v>222</v>
      </c>
      <c r="K4570" s="23" t="s">
        <v>3652</v>
      </c>
      <c r="L4570" s="22" t="s">
        <v>3653</v>
      </c>
      <c r="M4570" s="21" t="s">
        <v>738</v>
      </c>
      <c r="N4570" s="23" t="s">
        <v>1119</v>
      </c>
      <c r="O4570" s="22" t="s">
        <v>1120</v>
      </c>
      <c r="P4570" s="22" t="s">
        <v>1121</v>
      </c>
      <c r="Q4570" s="23" t="s">
        <v>3654</v>
      </c>
      <c r="R4570" s="22" t="s">
        <v>3655</v>
      </c>
      <c r="S4570" s="21" t="s">
        <v>739</v>
      </c>
      <c r="T4570" s="23" t="s">
        <v>3656</v>
      </c>
      <c r="U4570" s="24" t="s">
        <v>16</v>
      </c>
      <c r="V4570" s="23">
        <v>135</v>
      </c>
      <c r="W4570" s="25">
        <v>289814</v>
      </c>
      <c r="X4570" s="25">
        <v>296629</v>
      </c>
      <c r="Y4570" s="25">
        <v>296629</v>
      </c>
      <c r="Z4570" s="25">
        <v>296629</v>
      </c>
      <c r="AA4570" s="25">
        <v>296629</v>
      </c>
      <c r="AB4570" s="25">
        <v>296589</v>
      </c>
      <c r="AC4570" s="26">
        <v>45152.505756550927</v>
      </c>
      <c r="AD4570" s="27">
        <f>ROW()</f>
        <v>4570</v>
      </c>
      <c r="AE4570" s="27">
        <f>1</f>
        <v>1</v>
      </c>
      <c r="AF4570" s="27">
        <f>SUBTOTAL(109,Tbl_NGF_Data[[#This Row],[Counter]])</f>
        <v>1</v>
      </c>
    </row>
    <row r="4571" spans="2:32" ht="60" x14ac:dyDescent="0.25">
      <c r="B4571" s="21" t="s">
        <v>720</v>
      </c>
      <c r="C4571" s="22" t="s">
        <v>3643</v>
      </c>
      <c r="D4571" s="23">
        <v>10</v>
      </c>
      <c r="E4571" s="22" t="s">
        <v>720</v>
      </c>
      <c r="F4571" s="23">
        <v>10</v>
      </c>
      <c r="G4571" s="22" t="s">
        <v>3643</v>
      </c>
      <c r="H4571" s="22" t="s">
        <v>1327</v>
      </c>
      <c r="I4571" s="23">
        <v>1</v>
      </c>
      <c r="J4571" s="23">
        <v>222</v>
      </c>
      <c r="K4571" s="23" t="s">
        <v>3652</v>
      </c>
      <c r="L4571" s="22" t="s">
        <v>3653</v>
      </c>
      <c r="M4571" s="21" t="s">
        <v>738</v>
      </c>
      <c r="N4571" s="23" t="s">
        <v>1119</v>
      </c>
      <c r="O4571" s="22" t="s">
        <v>1120</v>
      </c>
      <c r="P4571" s="22" t="s">
        <v>1121</v>
      </c>
      <c r="Q4571" s="23" t="s">
        <v>3654</v>
      </c>
      <c r="R4571" s="22" t="s">
        <v>3655</v>
      </c>
      <c r="S4571" s="21" t="s">
        <v>739</v>
      </c>
      <c r="T4571" s="23" t="s">
        <v>3656</v>
      </c>
      <c r="U4571" s="24" t="s">
        <v>17</v>
      </c>
      <c r="V4571" s="23">
        <v>200</v>
      </c>
      <c r="W4571" s="25">
        <v>198335.55000000002</v>
      </c>
      <c r="X4571" s="25">
        <v>243587.02999999997</v>
      </c>
      <c r="Y4571" s="25">
        <v>235909.66999999998</v>
      </c>
      <c r="Z4571" s="25">
        <v>121490.51</v>
      </c>
      <c r="AA4571" s="25">
        <v>90453.200000000012</v>
      </c>
      <c r="AB4571" s="25">
        <v>184612.15000000002</v>
      </c>
      <c r="AC4571" s="26">
        <v>45152.505756550927</v>
      </c>
      <c r="AD4571" s="27">
        <f>ROW()</f>
        <v>4571</v>
      </c>
      <c r="AE4571" s="27">
        <f>1</f>
        <v>1</v>
      </c>
      <c r="AF4571" s="27">
        <f>SUBTOTAL(109,Tbl_NGF_Data[[#This Row],[Counter]])</f>
        <v>1</v>
      </c>
    </row>
    <row r="4572" spans="2:32" ht="60" x14ac:dyDescent="0.25">
      <c r="B4572" s="21" t="s">
        <v>720</v>
      </c>
      <c r="C4572" s="22" t="s">
        <v>3643</v>
      </c>
      <c r="D4572" s="23">
        <v>10</v>
      </c>
      <c r="E4572" s="22" t="s">
        <v>720</v>
      </c>
      <c r="F4572" s="23">
        <v>10</v>
      </c>
      <c r="G4572" s="22" t="s">
        <v>3643</v>
      </c>
      <c r="H4572" s="22" t="s">
        <v>1327</v>
      </c>
      <c r="I4572" s="23">
        <v>1</v>
      </c>
      <c r="J4572" s="23">
        <v>222</v>
      </c>
      <c r="K4572" s="23" t="s">
        <v>3652</v>
      </c>
      <c r="L4572" s="22" t="s">
        <v>3653</v>
      </c>
      <c r="M4572" s="21" t="s">
        <v>738</v>
      </c>
      <c r="N4572" s="23" t="s">
        <v>1119</v>
      </c>
      <c r="O4572" s="22" t="s">
        <v>1120</v>
      </c>
      <c r="P4572" s="22" t="s">
        <v>1121</v>
      </c>
      <c r="Q4572" s="23" t="s">
        <v>3654</v>
      </c>
      <c r="R4572" s="22" t="s">
        <v>3655</v>
      </c>
      <c r="S4572" s="21" t="s">
        <v>739</v>
      </c>
      <c r="T4572" s="23" t="s">
        <v>3656</v>
      </c>
      <c r="U4572" s="24" t="s">
        <v>18</v>
      </c>
      <c r="V4572" s="23">
        <v>220</v>
      </c>
      <c r="W4572" s="25">
        <v>91478.449999999983</v>
      </c>
      <c r="X4572" s="25">
        <v>53041.97000000003</v>
      </c>
      <c r="Y4572" s="25">
        <v>60719.330000000016</v>
      </c>
      <c r="Z4572" s="25">
        <v>175138.49</v>
      </c>
      <c r="AA4572" s="25">
        <v>206175.8</v>
      </c>
      <c r="AB4572" s="25">
        <v>111976.84999999998</v>
      </c>
      <c r="AC4572" s="26">
        <v>45152.505756550927</v>
      </c>
      <c r="AD4572" s="27">
        <f>ROW()</f>
        <v>4572</v>
      </c>
      <c r="AE4572" s="27">
        <f>1</f>
        <v>1</v>
      </c>
      <c r="AF4572" s="27">
        <f>SUBTOTAL(109,Tbl_NGF_Data[[#This Row],[Counter]])</f>
        <v>1</v>
      </c>
    </row>
    <row r="4573" spans="2:32" ht="60" x14ac:dyDescent="0.25">
      <c r="B4573" s="21" t="s">
        <v>720</v>
      </c>
      <c r="C4573" s="22" t="s">
        <v>3643</v>
      </c>
      <c r="D4573" s="23">
        <v>10</v>
      </c>
      <c r="E4573" s="22" t="s">
        <v>720</v>
      </c>
      <c r="F4573" s="23">
        <v>10</v>
      </c>
      <c r="G4573" s="22" t="s">
        <v>3643</v>
      </c>
      <c r="H4573" s="22" t="s">
        <v>1327</v>
      </c>
      <c r="I4573" s="23">
        <v>1</v>
      </c>
      <c r="J4573" s="23">
        <v>222</v>
      </c>
      <c r="K4573" s="23" t="s">
        <v>3652</v>
      </c>
      <c r="L4573" s="22" t="s">
        <v>3653</v>
      </c>
      <c r="M4573" s="21" t="s">
        <v>738</v>
      </c>
      <c r="N4573" s="23" t="s">
        <v>1119</v>
      </c>
      <c r="O4573" s="22" t="s">
        <v>1120</v>
      </c>
      <c r="P4573" s="22" t="s">
        <v>1121</v>
      </c>
      <c r="Q4573" s="23" t="s">
        <v>3654</v>
      </c>
      <c r="R4573" s="22" t="s">
        <v>3655</v>
      </c>
      <c r="S4573" s="21" t="s">
        <v>739</v>
      </c>
      <c r="T4573" s="23" t="s">
        <v>3656</v>
      </c>
      <c r="U4573" s="24" t="s">
        <v>19</v>
      </c>
      <c r="V4573" s="23">
        <v>500</v>
      </c>
      <c r="W4573" s="25">
        <v>321287.26</v>
      </c>
      <c r="X4573" s="25">
        <v>184108.33000000002</v>
      </c>
      <c r="Y4573" s="25">
        <v>286117.95</v>
      </c>
      <c r="Z4573" s="25">
        <v>6868.3</v>
      </c>
      <c r="AA4573" s="25">
        <v>172645.07</v>
      </c>
      <c r="AB4573" s="25">
        <v>212237.78</v>
      </c>
      <c r="AC4573" s="26">
        <v>45152.505756550927</v>
      </c>
      <c r="AD4573" s="27">
        <f>ROW()</f>
        <v>4573</v>
      </c>
      <c r="AE4573" s="27">
        <f>1</f>
        <v>1</v>
      </c>
      <c r="AF4573" s="27">
        <f>SUBTOTAL(109,Tbl_NGF_Data[[#This Row],[Counter]])</f>
        <v>1</v>
      </c>
    </row>
    <row r="4574" spans="2:32" ht="60" x14ac:dyDescent="0.25">
      <c r="B4574" s="21" t="s">
        <v>720</v>
      </c>
      <c r="C4574" s="22" t="s">
        <v>3643</v>
      </c>
      <c r="D4574" s="23">
        <v>10</v>
      </c>
      <c r="E4574" s="22" t="s">
        <v>720</v>
      </c>
      <c r="F4574" s="23">
        <v>10</v>
      </c>
      <c r="G4574" s="22" t="s">
        <v>3643</v>
      </c>
      <c r="H4574" s="22" t="s">
        <v>1327</v>
      </c>
      <c r="I4574" s="23">
        <v>1</v>
      </c>
      <c r="J4574" s="23">
        <v>222</v>
      </c>
      <c r="K4574" s="23" t="s">
        <v>3652</v>
      </c>
      <c r="L4574" s="22" t="s">
        <v>3653</v>
      </c>
      <c r="M4574" s="21" t="s">
        <v>738</v>
      </c>
      <c r="N4574" s="23" t="s">
        <v>1119</v>
      </c>
      <c r="O4574" s="22" t="s">
        <v>1120</v>
      </c>
      <c r="P4574" s="22" t="s">
        <v>1121</v>
      </c>
      <c r="Q4574" s="23" t="s">
        <v>3657</v>
      </c>
      <c r="R4574" s="22" t="s">
        <v>3658</v>
      </c>
      <c r="S4574" s="21" t="s">
        <v>740</v>
      </c>
      <c r="T4574" s="23" t="s">
        <v>3659</v>
      </c>
      <c r="U4574" s="24" t="s">
        <v>15</v>
      </c>
      <c r="V4574" s="23">
        <v>100</v>
      </c>
      <c r="W4574" s="25">
        <v>3380107.7899999996</v>
      </c>
      <c r="X4574" s="25">
        <v>3604110.85</v>
      </c>
      <c r="Y4574" s="25">
        <v>3176530.6199999996</v>
      </c>
      <c r="Z4574" s="25">
        <v>2992813.85</v>
      </c>
      <c r="AA4574" s="25">
        <v>2700223.74</v>
      </c>
      <c r="AB4574" s="25">
        <v>2484095.2400000002</v>
      </c>
      <c r="AC4574" s="26">
        <v>45152.505756550927</v>
      </c>
      <c r="AD4574" s="27">
        <f>ROW()</f>
        <v>4574</v>
      </c>
      <c r="AE4574" s="27">
        <f>1</f>
        <v>1</v>
      </c>
      <c r="AF4574" s="27">
        <f>SUBTOTAL(109,Tbl_NGF_Data[[#This Row],[Counter]])</f>
        <v>1</v>
      </c>
    </row>
    <row r="4575" spans="2:32" ht="60" x14ac:dyDescent="0.25">
      <c r="B4575" s="21" t="s">
        <v>720</v>
      </c>
      <c r="C4575" s="22" t="s">
        <v>3643</v>
      </c>
      <c r="D4575" s="23">
        <v>10</v>
      </c>
      <c r="E4575" s="22" t="s">
        <v>720</v>
      </c>
      <c r="F4575" s="23">
        <v>10</v>
      </c>
      <c r="G4575" s="22" t="s">
        <v>3643</v>
      </c>
      <c r="H4575" s="22" t="s">
        <v>1327</v>
      </c>
      <c r="I4575" s="23">
        <v>1</v>
      </c>
      <c r="J4575" s="23">
        <v>222</v>
      </c>
      <c r="K4575" s="23" t="s">
        <v>3652</v>
      </c>
      <c r="L4575" s="22" t="s">
        <v>3653</v>
      </c>
      <c r="M4575" s="21" t="s">
        <v>738</v>
      </c>
      <c r="N4575" s="23" t="s">
        <v>1119</v>
      </c>
      <c r="O4575" s="22" t="s">
        <v>1120</v>
      </c>
      <c r="P4575" s="22" t="s">
        <v>1121</v>
      </c>
      <c r="Q4575" s="23" t="s">
        <v>3657</v>
      </c>
      <c r="R4575" s="22" t="s">
        <v>3658</v>
      </c>
      <c r="S4575" s="21" t="s">
        <v>740</v>
      </c>
      <c r="T4575" s="23" t="s">
        <v>3659</v>
      </c>
      <c r="U4575" s="24" t="s">
        <v>16</v>
      </c>
      <c r="V4575" s="23">
        <v>135</v>
      </c>
      <c r="W4575" s="25">
        <v>1006453</v>
      </c>
      <c r="X4575" s="25">
        <v>1031781</v>
      </c>
      <c r="Y4575" s="25">
        <v>1031781</v>
      </c>
      <c r="Z4575" s="25">
        <v>1031781</v>
      </c>
      <c r="AA4575" s="25">
        <v>1031781</v>
      </c>
      <c r="AB4575" s="25">
        <v>1031821</v>
      </c>
      <c r="AC4575" s="26">
        <v>45152.505756550927</v>
      </c>
      <c r="AD4575" s="27">
        <f>ROW()</f>
        <v>4575</v>
      </c>
      <c r="AE4575" s="27">
        <f>1</f>
        <v>1</v>
      </c>
      <c r="AF4575" s="27">
        <f>SUBTOTAL(109,Tbl_NGF_Data[[#This Row],[Counter]])</f>
        <v>1</v>
      </c>
    </row>
    <row r="4576" spans="2:32" ht="60" x14ac:dyDescent="0.25">
      <c r="B4576" s="21" t="s">
        <v>720</v>
      </c>
      <c r="C4576" s="22" t="s">
        <v>3643</v>
      </c>
      <c r="D4576" s="23">
        <v>10</v>
      </c>
      <c r="E4576" s="22" t="s">
        <v>720</v>
      </c>
      <c r="F4576" s="23">
        <v>10</v>
      </c>
      <c r="G4576" s="22" t="s">
        <v>3643</v>
      </c>
      <c r="H4576" s="22" t="s">
        <v>1327</v>
      </c>
      <c r="I4576" s="23">
        <v>1</v>
      </c>
      <c r="J4576" s="23">
        <v>222</v>
      </c>
      <c r="K4576" s="23" t="s">
        <v>3652</v>
      </c>
      <c r="L4576" s="22" t="s">
        <v>3653</v>
      </c>
      <c r="M4576" s="21" t="s">
        <v>738</v>
      </c>
      <c r="N4576" s="23" t="s">
        <v>1119</v>
      </c>
      <c r="O4576" s="22" t="s">
        <v>1120</v>
      </c>
      <c r="P4576" s="22" t="s">
        <v>1121</v>
      </c>
      <c r="Q4576" s="23" t="s">
        <v>3657</v>
      </c>
      <c r="R4576" s="22" t="s">
        <v>3658</v>
      </c>
      <c r="S4576" s="21" t="s">
        <v>740</v>
      </c>
      <c r="T4576" s="23" t="s">
        <v>3659</v>
      </c>
      <c r="U4576" s="24" t="s">
        <v>17</v>
      </c>
      <c r="V4576" s="23">
        <v>200</v>
      </c>
      <c r="W4576" s="25">
        <v>754837.57000000018</v>
      </c>
      <c r="X4576" s="25">
        <v>782273.7100000002</v>
      </c>
      <c r="Y4576" s="25">
        <v>765617.9</v>
      </c>
      <c r="Z4576" s="25">
        <v>787074.03999999992</v>
      </c>
      <c r="AA4576" s="25">
        <v>777153.95000000007</v>
      </c>
      <c r="AB4576" s="25">
        <v>863098.21000000008</v>
      </c>
      <c r="AC4576" s="26">
        <v>45152.505756550927</v>
      </c>
      <c r="AD4576" s="27">
        <f>ROW()</f>
        <v>4576</v>
      </c>
      <c r="AE4576" s="27">
        <f>1</f>
        <v>1</v>
      </c>
      <c r="AF4576" s="27">
        <f>SUBTOTAL(109,Tbl_NGF_Data[[#This Row],[Counter]])</f>
        <v>1</v>
      </c>
    </row>
    <row r="4577" spans="2:32" ht="60" x14ac:dyDescent="0.25">
      <c r="B4577" s="21" t="s">
        <v>720</v>
      </c>
      <c r="C4577" s="22" t="s">
        <v>3643</v>
      </c>
      <c r="D4577" s="23">
        <v>10</v>
      </c>
      <c r="E4577" s="22" t="s">
        <v>720</v>
      </c>
      <c r="F4577" s="23">
        <v>10</v>
      </c>
      <c r="G4577" s="22" t="s">
        <v>3643</v>
      </c>
      <c r="H4577" s="22" t="s">
        <v>1327</v>
      </c>
      <c r="I4577" s="23">
        <v>1</v>
      </c>
      <c r="J4577" s="23">
        <v>222</v>
      </c>
      <c r="K4577" s="23" t="s">
        <v>3652</v>
      </c>
      <c r="L4577" s="22" t="s">
        <v>3653</v>
      </c>
      <c r="M4577" s="21" t="s">
        <v>738</v>
      </c>
      <c r="N4577" s="23" t="s">
        <v>1119</v>
      </c>
      <c r="O4577" s="22" t="s">
        <v>1120</v>
      </c>
      <c r="P4577" s="22" t="s">
        <v>1121</v>
      </c>
      <c r="Q4577" s="23" t="s">
        <v>3657</v>
      </c>
      <c r="R4577" s="22" t="s">
        <v>3658</v>
      </c>
      <c r="S4577" s="21" t="s">
        <v>740</v>
      </c>
      <c r="T4577" s="23" t="s">
        <v>3659</v>
      </c>
      <c r="U4577" s="24" t="s">
        <v>18</v>
      </c>
      <c r="V4577" s="23">
        <v>220</v>
      </c>
      <c r="W4577" s="25">
        <v>251615.42999999982</v>
      </c>
      <c r="X4577" s="25">
        <v>249507.2899999998</v>
      </c>
      <c r="Y4577" s="25">
        <v>266163.09999999998</v>
      </c>
      <c r="Z4577" s="25">
        <v>244706.96000000008</v>
      </c>
      <c r="AA4577" s="25">
        <v>254627.04999999993</v>
      </c>
      <c r="AB4577" s="25">
        <v>168722.78999999992</v>
      </c>
      <c r="AC4577" s="26">
        <v>45152.505756550927</v>
      </c>
      <c r="AD4577" s="27">
        <f>ROW()</f>
        <v>4577</v>
      </c>
      <c r="AE4577" s="27">
        <f>1</f>
        <v>1</v>
      </c>
      <c r="AF4577" s="27">
        <f>SUBTOTAL(109,Tbl_NGF_Data[[#This Row],[Counter]])</f>
        <v>1</v>
      </c>
    </row>
    <row r="4578" spans="2:32" ht="60" x14ac:dyDescent="0.25">
      <c r="B4578" s="21" t="s">
        <v>720</v>
      </c>
      <c r="C4578" s="22" t="s">
        <v>3643</v>
      </c>
      <c r="D4578" s="23">
        <v>10</v>
      </c>
      <c r="E4578" s="22" t="s">
        <v>720</v>
      </c>
      <c r="F4578" s="23">
        <v>10</v>
      </c>
      <c r="G4578" s="22" t="s">
        <v>3643</v>
      </c>
      <c r="H4578" s="22" t="s">
        <v>1327</v>
      </c>
      <c r="I4578" s="23">
        <v>1</v>
      </c>
      <c r="J4578" s="23">
        <v>222</v>
      </c>
      <c r="K4578" s="23" t="s">
        <v>3652</v>
      </c>
      <c r="L4578" s="22" t="s">
        <v>3653</v>
      </c>
      <c r="M4578" s="21" t="s">
        <v>738</v>
      </c>
      <c r="N4578" s="23" t="s">
        <v>1119</v>
      </c>
      <c r="O4578" s="22" t="s">
        <v>1120</v>
      </c>
      <c r="P4578" s="22" t="s">
        <v>1121</v>
      </c>
      <c r="Q4578" s="23" t="s">
        <v>3657</v>
      </c>
      <c r="R4578" s="22" t="s">
        <v>3658</v>
      </c>
      <c r="S4578" s="21" t="s">
        <v>740</v>
      </c>
      <c r="T4578" s="23" t="s">
        <v>3659</v>
      </c>
      <c r="U4578" s="24" t="s">
        <v>19</v>
      </c>
      <c r="V4578" s="23">
        <v>500</v>
      </c>
      <c r="W4578" s="25">
        <v>973095.53999999992</v>
      </c>
      <c r="X4578" s="25">
        <v>1014789.77</v>
      </c>
      <c r="Y4578" s="25">
        <v>346550.67000000004</v>
      </c>
      <c r="Z4578" s="25">
        <v>608380.27</v>
      </c>
      <c r="AA4578" s="25">
        <v>489586.83999999997</v>
      </c>
      <c r="AB4578" s="25">
        <v>651384.71</v>
      </c>
      <c r="AC4578" s="26">
        <v>45152.505756550927</v>
      </c>
      <c r="AD4578" s="27">
        <f>ROW()</f>
        <v>4578</v>
      </c>
      <c r="AE4578" s="27">
        <f>1</f>
        <v>1</v>
      </c>
      <c r="AF4578" s="27">
        <f>SUBTOTAL(109,Tbl_NGF_Data[[#This Row],[Counter]])</f>
        <v>1</v>
      </c>
    </row>
    <row r="4579" spans="2:32" ht="60" x14ac:dyDescent="0.25">
      <c r="B4579" s="21" t="s">
        <v>720</v>
      </c>
      <c r="C4579" s="22" t="s">
        <v>3643</v>
      </c>
      <c r="D4579" s="23">
        <v>10</v>
      </c>
      <c r="E4579" s="22" t="s">
        <v>720</v>
      </c>
      <c r="F4579" s="23">
        <v>10</v>
      </c>
      <c r="G4579" s="22" t="s">
        <v>3643</v>
      </c>
      <c r="H4579" s="22" t="s">
        <v>1327</v>
      </c>
      <c r="I4579" s="23">
        <v>1</v>
      </c>
      <c r="J4579" s="23">
        <v>222</v>
      </c>
      <c r="K4579" s="23" t="s">
        <v>3652</v>
      </c>
      <c r="L4579" s="22" t="s">
        <v>3653</v>
      </c>
      <c r="M4579" s="21" t="s">
        <v>738</v>
      </c>
      <c r="N4579" s="23" t="s">
        <v>1223</v>
      </c>
      <c r="O4579" s="22" t="s">
        <v>1224</v>
      </c>
      <c r="P4579" s="22" t="s">
        <v>1225</v>
      </c>
      <c r="Q4579" s="23" t="s">
        <v>1369</v>
      </c>
      <c r="R4579" s="22" t="s">
        <v>1370</v>
      </c>
      <c r="S4579" s="21" t="s">
        <v>128</v>
      </c>
      <c r="T4579" s="23" t="s">
        <v>3660</v>
      </c>
      <c r="U4579" s="24" t="s">
        <v>19</v>
      </c>
      <c r="V4579" s="23">
        <v>500</v>
      </c>
      <c r="W4579" s="25">
        <v>762473.05999999994</v>
      </c>
      <c r="X4579" s="25">
        <v>730394.95</v>
      </c>
      <c r="Y4579" s="25">
        <v>474665.87</v>
      </c>
      <c r="Z4579" s="25">
        <v>1049420.99</v>
      </c>
      <c r="AA4579" s="25">
        <v>663071.56999999995</v>
      </c>
      <c r="AB4579" s="25">
        <v>634226.86</v>
      </c>
      <c r="AC4579" s="26">
        <v>45152.505756550927</v>
      </c>
      <c r="AD4579" s="27">
        <f>ROW()</f>
        <v>4579</v>
      </c>
      <c r="AE4579" s="27">
        <f>1</f>
        <v>1</v>
      </c>
      <c r="AF4579" s="27">
        <f>SUBTOTAL(109,Tbl_NGF_Data[[#This Row],[Counter]])</f>
        <v>1</v>
      </c>
    </row>
    <row r="4580" spans="2:32" ht="60" x14ac:dyDescent="0.25">
      <c r="B4580" s="21" t="s">
        <v>720</v>
      </c>
      <c r="C4580" s="22" t="s">
        <v>3643</v>
      </c>
      <c r="D4580" s="23">
        <v>10</v>
      </c>
      <c r="E4580" s="22" t="s">
        <v>720</v>
      </c>
      <c r="F4580" s="23">
        <v>10</v>
      </c>
      <c r="G4580" s="22" t="s">
        <v>3643</v>
      </c>
      <c r="H4580" s="22" t="s">
        <v>1327</v>
      </c>
      <c r="I4580" s="23">
        <v>1</v>
      </c>
      <c r="J4580" s="23">
        <v>222</v>
      </c>
      <c r="K4580" s="23" t="s">
        <v>3652</v>
      </c>
      <c r="L4580" s="22" t="s">
        <v>3653</v>
      </c>
      <c r="M4580" s="21" t="s">
        <v>738</v>
      </c>
      <c r="N4580" s="23" t="s">
        <v>1186</v>
      </c>
      <c r="O4580" s="22" t="s">
        <v>1187</v>
      </c>
      <c r="P4580" s="22" t="s">
        <v>1188</v>
      </c>
      <c r="Q4580" s="23" t="s">
        <v>3661</v>
      </c>
      <c r="R4580" s="22" t="s">
        <v>3662</v>
      </c>
      <c r="S4580" s="21" t="s">
        <v>741</v>
      </c>
      <c r="T4580" s="23" t="s">
        <v>3663</v>
      </c>
      <c r="U4580" s="24" t="s">
        <v>15</v>
      </c>
      <c r="V4580" s="23">
        <v>100</v>
      </c>
      <c r="W4580" s="25">
        <v>23596978.68</v>
      </c>
      <c r="X4580" s="25">
        <v>20539925.260000002</v>
      </c>
      <c r="Y4580" s="25">
        <v>18886337.080000002</v>
      </c>
      <c r="Z4580" s="25">
        <v>19523409.419999998</v>
      </c>
      <c r="AA4580" s="25">
        <v>18582117.129999999</v>
      </c>
      <c r="AB4580" s="25">
        <v>16578848.960000001</v>
      </c>
      <c r="AC4580" s="26">
        <v>45152.505756550927</v>
      </c>
      <c r="AD4580" s="27">
        <f>ROW()</f>
        <v>4580</v>
      </c>
      <c r="AE4580" s="27">
        <f>1</f>
        <v>1</v>
      </c>
      <c r="AF4580" s="27">
        <f>SUBTOTAL(109,Tbl_NGF_Data[[#This Row],[Counter]])</f>
        <v>1</v>
      </c>
    </row>
    <row r="4581" spans="2:32" ht="60" x14ac:dyDescent="0.25">
      <c r="B4581" s="21" t="s">
        <v>720</v>
      </c>
      <c r="C4581" s="22" t="s">
        <v>3643</v>
      </c>
      <c r="D4581" s="23">
        <v>10</v>
      </c>
      <c r="E4581" s="22" t="s">
        <v>720</v>
      </c>
      <c r="F4581" s="23">
        <v>10</v>
      </c>
      <c r="G4581" s="22" t="s">
        <v>3643</v>
      </c>
      <c r="H4581" s="22" t="s">
        <v>1327</v>
      </c>
      <c r="I4581" s="23">
        <v>1</v>
      </c>
      <c r="J4581" s="23">
        <v>222</v>
      </c>
      <c r="K4581" s="23" t="s">
        <v>3652</v>
      </c>
      <c r="L4581" s="22" t="s">
        <v>3653</v>
      </c>
      <c r="M4581" s="21" t="s">
        <v>738</v>
      </c>
      <c r="N4581" s="23" t="s">
        <v>1186</v>
      </c>
      <c r="O4581" s="22" t="s">
        <v>1187</v>
      </c>
      <c r="P4581" s="22" t="s">
        <v>1188</v>
      </c>
      <c r="Q4581" s="23" t="s">
        <v>3661</v>
      </c>
      <c r="R4581" s="22" t="s">
        <v>3662</v>
      </c>
      <c r="S4581" s="21" t="s">
        <v>741</v>
      </c>
      <c r="T4581" s="23" t="s">
        <v>3663</v>
      </c>
      <c r="U4581" s="24" t="s">
        <v>16</v>
      </c>
      <c r="V4581" s="23">
        <v>135</v>
      </c>
      <c r="W4581" s="25">
        <v>21764882</v>
      </c>
      <c r="X4581" s="25">
        <v>22291028</v>
      </c>
      <c r="Y4581" s="25">
        <v>22291028</v>
      </c>
      <c r="Z4581" s="25">
        <v>23364615</v>
      </c>
      <c r="AA4581" s="25">
        <v>23362607</v>
      </c>
      <c r="AB4581" s="25">
        <v>24141603</v>
      </c>
      <c r="AC4581" s="26">
        <v>45152.505756550927</v>
      </c>
      <c r="AD4581" s="27">
        <f>ROW()</f>
        <v>4581</v>
      </c>
      <c r="AE4581" s="27">
        <f>1</f>
        <v>1</v>
      </c>
      <c r="AF4581" s="27">
        <f>SUBTOTAL(109,Tbl_NGF_Data[[#This Row],[Counter]])</f>
        <v>1</v>
      </c>
    </row>
    <row r="4582" spans="2:32" ht="60" x14ac:dyDescent="0.25">
      <c r="B4582" s="21" t="s">
        <v>720</v>
      </c>
      <c r="C4582" s="22" t="s">
        <v>3643</v>
      </c>
      <c r="D4582" s="23">
        <v>10</v>
      </c>
      <c r="E4582" s="22" t="s">
        <v>720</v>
      </c>
      <c r="F4582" s="23">
        <v>10</v>
      </c>
      <c r="G4582" s="22" t="s">
        <v>3643</v>
      </c>
      <c r="H4582" s="22" t="s">
        <v>1327</v>
      </c>
      <c r="I4582" s="23">
        <v>1</v>
      </c>
      <c r="J4582" s="23">
        <v>222</v>
      </c>
      <c r="K4582" s="23" t="s">
        <v>3652</v>
      </c>
      <c r="L4582" s="22" t="s">
        <v>3653</v>
      </c>
      <c r="M4582" s="21" t="s">
        <v>738</v>
      </c>
      <c r="N4582" s="23" t="s">
        <v>1186</v>
      </c>
      <c r="O4582" s="22" t="s">
        <v>1187</v>
      </c>
      <c r="P4582" s="22" t="s">
        <v>1188</v>
      </c>
      <c r="Q4582" s="23" t="s">
        <v>3661</v>
      </c>
      <c r="R4582" s="22" t="s">
        <v>3662</v>
      </c>
      <c r="S4582" s="21" t="s">
        <v>741</v>
      </c>
      <c r="T4582" s="23" t="s">
        <v>3663</v>
      </c>
      <c r="U4582" s="24" t="s">
        <v>17</v>
      </c>
      <c r="V4582" s="23">
        <v>200</v>
      </c>
      <c r="W4582" s="25">
        <v>19650619.920000013</v>
      </c>
      <c r="X4582" s="25">
        <v>20347651.460000001</v>
      </c>
      <c r="Y4582" s="25">
        <v>20082298.390000023</v>
      </c>
      <c r="Z4582" s="25">
        <v>19108755.010000005</v>
      </c>
      <c r="AA4582" s="25">
        <v>20577685.449999992</v>
      </c>
      <c r="AB4582" s="25">
        <v>21844932.959999997</v>
      </c>
      <c r="AC4582" s="26">
        <v>45152.505756550927</v>
      </c>
      <c r="AD4582" s="27">
        <f>ROW()</f>
        <v>4582</v>
      </c>
      <c r="AE4582" s="27">
        <f>1</f>
        <v>1</v>
      </c>
      <c r="AF4582" s="27">
        <f>SUBTOTAL(109,Tbl_NGF_Data[[#This Row],[Counter]])</f>
        <v>1</v>
      </c>
    </row>
    <row r="4583" spans="2:32" ht="60" x14ac:dyDescent="0.25">
      <c r="B4583" s="21" t="s">
        <v>720</v>
      </c>
      <c r="C4583" s="22" t="s">
        <v>3643</v>
      </c>
      <c r="D4583" s="23">
        <v>10</v>
      </c>
      <c r="E4583" s="22" t="s">
        <v>720</v>
      </c>
      <c r="F4583" s="23">
        <v>10</v>
      </c>
      <c r="G4583" s="22" t="s">
        <v>3643</v>
      </c>
      <c r="H4583" s="22" t="s">
        <v>1327</v>
      </c>
      <c r="I4583" s="23">
        <v>1</v>
      </c>
      <c r="J4583" s="23">
        <v>222</v>
      </c>
      <c r="K4583" s="23" t="s">
        <v>3652</v>
      </c>
      <c r="L4583" s="22" t="s">
        <v>3653</v>
      </c>
      <c r="M4583" s="21" t="s">
        <v>738</v>
      </c>
      <c r="N4583" s="23" t="s">
        <v>1186</v>
      </c>
      <c r="O4583" s="22" t="s">
        <v>1187</v>
      </c>
      <c r="P4583" s="22" t="s">
        <v>1188</v>
      </c>
      <c r="Q4583" s="23" t="s">
        <v>3661</v>
      </c>
      <c r="R4583" s="22" t="s">
        <v>3662</v>
      </c>
      <c r="S4583" s="21" t="s">
        <v>741</v>
      </c>
      <c r="T4583" s="23" t="s">
        <v>3663</v>
      </c>
      <c r="U4583" s="24" t="s">
        <v>18</v>
      </c>
      <c r="V4583" s="23">
        <v>220</v>
      </c>
      <c r="W4583" s="25">
        <v>2114262.079999987</v>
      </c>
      <c r="X4583" s="25">
        <v>1943376.5399999991</v>
      </c>
      <c r="Y4583" s="25">
        <v>2208729.6099999771</v>
      </c>
      <c r="Z4583" s="25">
        <v>4255859.9899999946</v>
      </c>
      <c r="AA4583" s="25">
        <v>2784921.5500000082</v>
      </c>
      <c r="AB4583" s="25">
        <v>2296670.0400000028</v>
      </c>
      <c r="AC4583" s="26">
        <v>45152.505756550927</v>
      </c>
      <c r="AD4583" s="27">
        <f>ROW()</f>
        <v>4583</v>
      </c>
      <c r="AE4583" s="27">
        <f>1</f>
        <v>1</v>
      </c>
      <c r="AF4583" s="27">
        <f>SUBTOTAL(109,Tbl_NGF_Data[[#This Row],[Counter]])</f>
        <v>1</v>
      </c>
    </row>
    <row r="4584" spans="2:32" ht="60" x14ac:dyDescent="0.25">
      <c r="B4584" s="21" t="s">
        <v>720</v>
      </c>
      <c r="C4584" s="22" t="s">
        <v>3643</v>
      </c>
      <c r="D4584" s="23">
        <v>10</v>
      </c>
      <c r="E4584" s="22" t="s">
        <v>720</v>
      </c>
      <c r="F4584" s="23">
        <v>10</v>
      </c>
      <c r="G4584" s="22" t="s">
        <v>3643</v>
      </c>
      <c r="H4584" s="22" t="s">
        <v>1327</v>
      </c>
      <c r="I4584" s="23">
        <v>1</v>
      </c>
      <c r="J4584" s="23">
        <v>222</v>
      </c>
      <c r="K4584" s="23" t="s">
        <v>3652</v>
      </c>
      <c r="L4584" s="22" t="s">
        <v>3653</v>
      </c>
      <c r="M4584" s="21" t="s">
        <v>738</v>
      </c>
      <c r="N4584" s="23" t="s">
        <v>1186</v>
      </c>
      <c r="O4584" s="22" t="s">
        <v>1187</v>
      </c>
      <c r="P4584" s="22" t="s">
        <v>1188</v>
      </c>
      <c r="Q4584" s="23" t="s">
        <v>3661</v>
      </c>
      <c r="R4584" s="22" t="s">
        <v>3662</v>
      </c>
      <c r="S4584" s="21" t="s">
        <v>741</v>
      </c>
      <c r="T4584" s="23" t="s">
        <v>3663</v>
      </c>
      <c r="U4584" s="24" t="s">
        <v>19</v>
      </c>
      <c r="V4584" s="23">
        <v>500</v>
      </c>
      <c r="W4584" s="25">
        <v>16928763.09</v>
      </c>
      <c r="X4584" s="25">
        <v>17290598.039999999</v>
      </c>
      <c r="Y4584" s="25">
        <v>18428710.210000001</v>
      </c>
      <c r="Z4584" s="25">
        <v>19745827.350000001</v>
      </c>
      <c r="AA4584" s="25">
        <v>19636393.160000004</v>
      </c>
      <c r="AB4584" s="25">
        <v>19837964.789999995</v>
      </c>
      <c r="AC4584" s="26">
        <v>45152.505756550927</v>
      </c>
      <c r="AD4584" s="27">
        <f>ROW()</f>
        <v>4584</v>
      </c>
      <c r="AE4584" s="27">
        <f>1</f>
        <v>1</v>
      </c>
      <c r="AF4584" s="27">
        <f>SUBTOTAL(109,Tbl_NGF_Data[[#This Row],[Counter]])</f>
        <v>1</v>
      </c>
    </row>
    <row r="4585" spans="2:32" ht="60" x14ac:dyDescent="0.25">
      <c r="B4585" s="21" t="s">
        <v>720</v>
      </c>
      <c r="C4585" s="22" t="s">
        <v>3643</v>
      </c>
      <c r="D4585" s="23">
        <v>10</v>
      </c>
      <c r="E4585" s="22" t="s">
        <v>720</v>
      </c>
      <c r="F4585" s="23">
        <v>10</v>
      </c>
      <c r="G4585" s="22" t="s">
        <v>3643</v>
      </c>
      <c r="H4585" s="22" t="s">
        <v>1327</v>
      </c>
      <c r="I4585" s="23">
        <v>1</v>
      </c>
      <c r="J4585" s="23">
        <v>222</v>
      </c>
      <c r="K4585" s="23" t="s">
        <v>3652</v>
      </c>
      <c r="L4585" s="22" t="s">
        <v>3653</v>
      </c>
      <c r="M4585" s="21" t="s">
        <v>738</v>
      </c>
      <c r="N4585" s="23" t="s">
        <v>1131</v>
      </c>
      <c r="O4585" s="22" t="s">
        <v>1132</v>
      </c>
      <c r="P4585" s="22" t="s">
        <v>1133</v>
      </c>
      <c r="Q4585" s="23" t="s">
        <v>1151</v>
      </c>
      <c r="R4585" s="22" t="s">
        <v>1132</v>
      </c>
      <c r="S4585" s="21" t="s">
        <v>38</v>
      </c>
      <c r="T4585" s="23" t="s">
        <v>3664</v>
      </c>
      <c r="U4585" s="24" t="s">
        <v>15</v>
      </c>
      <c r="V4585" s="23">
        <v>100</v>
      </c>
      <c r="W4585" s="25">
        <v>201823.25</v>
      </c>
      <c r="X4585" s="25">
        <v>101176.79</v>
      </c>
      <c r="Y4585" s="25">
        <v>5301.1</v>
      </c>
      <c r="Z4585" s="25">
        <v>0</v>
      </c>
      <c r="AA4585" s="25">
        <v>3121.03</v>
      </c>
      <c r="AB4585" s="25">
        <v>0</v>
      </c>
      <c r="AC4585" s="26">
        <v>45152.505756550927</v>
      </c>
      <c r="AD4585" s="27">
        <f>ROW()</f>
        <v>4585</v>
      </c>
      <c r="AE4585" s="27">
        <f>1</f>
        <v>1</v>
      </c>
      <c r="AF4585" s="27">
        <f>SUBTOTAL(109,Tbl_NGF_Data[[#This Row],[Counter]])</f>
        <v>1</v>
      </c>
    </row>
    <row r="4586" spans="2:32" ht="60" x14ac:dyDescent="0.25">
      <c r="B4586" s="21" t="s">
        <v>720</v>
      </c>
      <c r="C4586" s="22" t="s">
        <v>3643</v>
      </c>
      <c r="D4586" s="23">
        <v>10</v>
      </c>
      <c r="E4586" s="22" t="s">
        <v>720</v>
      </c>
      <c r="F4586" s="23">
        <v>10</v>
      </c>
      <c r="G4586" s="22" t="s">
        <v>3643</v>
      </c>
      <c r="H4586" s="22" t="s">
        <v>1327</v>
      </c>
      <c r="I4586" s="23">
        <v>1</v>
      </c>
      <c r="J4586" s="23">
        <v>222</v>
      </c>
      <c r="K4586" s="23" t="s">
        <v>3652</v>
      </c>
      <c r="L4586" s="22" t="s">
        <v>3653</v>
      </c>
      <c r="M4586" s="21" t="s">
        <v>738</v>
      </c>
      <c r="N4586" s="23" t="s">
        <v>1131</v>
      </c>
      <c r="O4586" s="22" t="s">
        <v>1132</v>
      </c>
      <c r="P4586" s="22" t="s">
        <v>1133</v>
      </c>
      <c r="Q4586" s="23" t="s">
        <v>1151</v>
      </c>
      <c r="R4586" s="22" t="s">
        <v>1132</v>
      </c>
      <c r="S4586" s="21" t="s">
        <v>38</v>
      </c>
      <c r="T4586" s="23" t="s">
        <v>3664</v>
      </c>
      <c r="U4586" s="24" t="s">
        <v>16</v>
      </c>
      <c r="V4586" s="23">
        <v>135</v>
      </c>
      <c r="W4586" s="25">
        <v>335000</v>
      </c>
      <c r="X4586" s="25">
        <v>335000</v>
      </c>
      <c r="Y4586" s="25">
        <v>335000</v>
      </c>
      <c r="Z4586" s="25">
        <v>340301.1</v>
      </c>
      <c r="AA4586" s="25">
        <v>478439</v>
      </c>
      <c r="AB4586" s="25">
        <v>550000</v>
      </c>
      <c r="AC4586" s="26">
        <v>45152.505756550927</v>
      </c>
      <c r="AD4586" s="27">
        <f>ROW()</f>
        <v>4586</v>
      </c>
      <c r="AE4586" s="27">
        <f>1</f>
        <v>1</v>
      </c>
      <c r="AF4586" s="27">
        <f>SUBTOTAL(109,Tbl_NGF_Data[[#This Row],[Counter]])</f>
        <v>1</v>
      </c>
    </row>
    <row r="4587" spans="2:32" ht="60" x14ac:dyDescent="0.25">
      <c r="B4587" s="21" t="s">
        <v>720</v>
      </c>
      <c r="C4587" s="22" t="s">
        <v>3643</v>
      </c>
      <c r="D4587" s="23">
        <v>10</v>
      </c>
      <c r="E4587" s="22" t="s">
        <v>720</v>
      </c>
      <c r="F4587" s="23">
        <v>10</v>
      </c>
      <c r="G4587" s="22" t="s">
        <v>3643</v>
      </c>
      <c r="H4587" s="22" t="s">
        <v>1327</v>
      </c>
      <c r="I4587" s="23">
        <v>1</v>
      </c>
      <c r="J4587" s="23">
        <v>222</v>
      </c>
      <c r="K4587" s="23" t="s">
        <v>3652</v>
      </c>
      <c r="L4587" s="22" t="s">
        <v>3653</v>
      </c>
      <c r="M4587" s="21" t="s">
        <v>738</v>
      </c>
      <c r="N4587" s="23" t="s">
        <v>1131</v>
      </c>
      <c r="O4587" s="22" t="s">
        <v>1132</v>
      </c>
      <c r="P4587" s="22" t="s">
        <v>1133</v>
      </c>
      <c r="Q4587" s="23" t="s">
        <v>1151</v>
      </c>
      <c r="R4587" s="22" t="s">
        <v>1132</v>
      </c>
      <c r="S4587" s="21" t="s">
        <v>38</v>
      </c>
      <c r="T4587" s="23" t="s">
        <v>3664</v>
      </c>
      <c r="U4587" s="24" t="s">
        <v>17</v>
      </c>
      <c r="V4587" s="23">
        <v>200</v>
      </c>
      <c r="W4587" s="25">
        <v>282000.86000000004</v>
      </c>
      <c r="X4587" s="25">
        <v>319917.45999999996</v>
      </c>
      <c r="Y4587" s="25">
        <v>327258.94</v>
      </c>
      <c r="Z4587" s="25">
        <v>338671.86</v>
      </c>
      <c r="AA4587" s="25">
        <v>478416.19</v>
      </c>
      <c r="AB4587" s="25">
        <v>404171.89</v>
      </c>
      <c r="AC4587" s="26">
        <v>45152.505756550927</v>
      </c>
      <c r="AD4587" s="27">
        <f>ROW()</f>
        <v>4587</v>
      </c>
      <c r="AE4587" s="27">
        <f>1</f>
        <v>1</v>
      </c>
      <c r="AF4587" s="27">
        <f>SUBTOTAL(109,Tbl_NGF_Data[[#This Row],[Counter]])</f>
        <v>1</v>
      </c>
    </row>
    <row r="4588" spans="2:32" ht="60" x14ac:dyDescent="0.25">
      <c r="B4588" s="21" t="s">
        <v>720</v>
      </c>
      <c r="C4588" s="22" t="s">
        <v>3643</v>
      </c>
      <c r="D4588" s="23">
        <v>10</v>
      </c>
      <c r="E4588" s="22" t="s">
        <v>720</v>
      </c>
      <c r="F4588" s="23">
        <v>10</v>
      </c>
      <c r="G4588" s="22" t="s">
        <v>3643</v>
      </c>
      <c r="H4588" s="22" t="s">
        <v>1327</v>
      </c>
      <c r="I4588" s="23">
        <v>1</v>
      </c>
      <c r="J4588" s="23">
        <v>222</v>
      </c>
      <c r="K4588" s="23" t="s">
        <v>3652</v>
      </c>
      <c r="L4588" s="22" t="s">
        <v>3653</v>
      </c>
      <c r="M4588" s="21" t="s">
        <v>738</v>
      </c>
      <c r="N4588" s="23" t="s">
        <v>1131</v>
      </c>
      <c r="O4588" s="22" t="s">
        <v>1132</v>
      </c>
      <c r="P4588" s="22" t="s">
        <v>1133</v>
      </c>
      <c r="Q4588" s="23" t="s">
        <v>1151</v>
      </c>
      <c r="R4588" s="22" t="s">
        <v>1132</v>
      </c>
      <c r="S4588" s="21" t="s">
        <v>38</v>
      </c>
      <c r="T4588" s="23" t="s">
        <v>3664</v>
      </c>
      <c r="U4588" s="24" t="s">
        <v>18</v>
      </c>
      <c r="V4588" s="23">
        <v>220</v>
      </c>
      <c r="W4588" s="25">
        <v>52999.139999999956</v>
      </c>
      <c r="X4588" s="25">
        <v>15082.540000000037</v>
      </c>
      <c r="Y4588" s="25">
        <v>7741.0599999999977</v>
      </c>
      <c r="Z4588" s="25">
        <v>1629.2399999999907</v>
      </c>
      <c r="AA4588" s="25">
        <v>22.809999999997672</v>
      </c>
      <c r="AB4588" s="25">
        <v>145828.10999999999</v>
      </c>
      <c r="AC4588" s="26">
        <v>45152.505756550927</v>
      </c>
      <c r="AD4588" s="27">
        <f>ROW()</f>
        <v>4588</v>
      </c>
      <c r="AE4588" s="27">
        <f>1</f>
        <v>1</v>
      </c>
      <c r="AF4588" s="27">
        <f>SUBTOTAL(109,Tbl_NGF_Data[[#This Row],[Counter]])</f>
        <v>1</v>
      </c>
    </row>
    <row r="4589" spans="2:32" ht="60" x14ac:dyDescent="0.25">
      <c r="B4589" s="21" t="s">
        <v>720</v>
      </c>
      <c r="C4589" s="22" t="s">
        <v>3643</v>
      </c>
      <c r="D4589" s="23">
        <v>10</v>
      </c>
      <c r="E4589" s="22" t="s">
        <v>720</v>
      </c>
      <c r="F4589" s="23">
        <v>10</v>
      </c>
      <c r="G4589" s="22" t="s">
        <v>3643</v>
      </c>
      <c r="H4589" s="22" t="s">
        <v>1327</v>
      </c>
      <c r="I4589" s="23">
        <v>1</v>
      </c>
      <c r="J4589" s="23">
        <v>222</v>
      </c>
      <c r="K4589" s="23" t="s">
        <v>3652</v>
      </c>
      <c r="L4589" s="22" t="s">
        <v>3653</v>
      </c>
      <c r="M4589" s="21" t="s">
        <v>738</v>
      </c>
      <c r="N4589" s="23" t="s">
        <v>1131</v>
      </c>
      <c r="O4589" s="22" t="s">
        <v>1132</v>
      </c>
      <c r="P4589" s="22" t="s">
        <v>1133</v>
      </c>
      <c r="Q4589" s="23" t="s">
        <v>1151</v>
      </c>
      <c r="R4589" s="22" t="s">
        <v>1132</v>
      </c>
      <c r="S4589" s="21" t="s">
        <v>38</v>
      </c>
      <c r="T4589" s="23" t="s">
        <v>3664</v>
      </c>
      <c r="U4589" s="24" t="s">
        <v>19</v>
      </c>
      <c r="V4589" s="23">
        <v>500</v>
      </c>
      <c r="W4589" s="25">
        <v>350900.85</v>
      </c>
      <c r="X4589" s="25">
        <v>219271</v>
      </c>
      <c r="Y4589" s="25">
        <v>231383.25</v>
      </c>
      <c r="Z4589" s="25">
        <v>333370.76</v>
      </c>
      <c r="AA4589" s="25">
        <v>481537.22</v>
      </c>
      <c r="AB4589" s="25">
        <v>401050.86</v>
      </c>
      <c r="AC4589" s="26">
        <v>45152.505756550927</v>
      </c>
      <c r="AD4589" s="27">
        <f>ROW()</f>
        <v>4589</v>
      </c>
      <c r="AE4589" s="27">
        <f>1</f>
        <v>1</v>
      </c>
      <c r="AF4589" s="27">
        <f>SUBTOTAL(109,Tbl_NGF_Data[[#This Row],[Counter]])</f>
        <v>1</v>
      </c>
    </row>
    <row r="4590" spans="2:32" ht="45" x14ac:dyDescent="0.25">
      <c r="B4590" s="21" t="s">
        <v>720</v>
      </c>
      <c r="C4590" s="22" t="s">
        <v>3643</v>
      </c>
      <c r="D4590" s="23">
        <v>10</v>
      </c>
      <c r="E4590" s="22" t="s">
        <v>720</v>
      </c>
      <c r="F4590" s="23">
        <v>10</v>
      </c>
      <c r="G4590" s="22" t="s">
        <v>3643</v>
      </c>
      <c r="H4590" s="22" t="s">
        <v>1327</v>
      </c>
      <c r="I4590" s="23">
        <v>1</v>
      </c>
      <c r="J4590" s="23">
        <v>182</v>
      </c>
      <c r="K4590" s="23" t="s">
        <v>3665</v>
      </c>
      <c r="L4590" s="22" t="s">
        <v>3666</v>
      </c>
      <c r="M4590" s="21" t="s">
        <v>723</v>
      </c>
      <c r="N4590" s="23" t="s">
        <v>1119</v>
      </c>
      <c r="O4590" s="22" t="s">
        <v>1120</v>
      </c>
      <c r="P4590" s="22" t="s">
        <v>1121</v>
      </c>
      <c r="Q4590" s="23" t="s">
        <v>3667</v>
      </c>
      <c r="R4590" s="22" t="s">
        <v>3668</v>
      </c>
      <c r="S4590" s="21" t="s">
        <v>724</v>
      </c>
      <c r="T4590" s="23" t="s">
        <v>3669</v>
      </c>
      <c r="U4590" s="24" t="s">
        <v>15</v>
      </c>
      <c r="V4590" s="23">
        <v>100</v>
      </c>
      <c r="W4590" s="25">
        <v>3983462.69</v>
      </c>
      <c r="X4590" s="25">
        <v>2632969.4299999997</v>
      </c>
      <c r="Y4590" s="25">
        <v>1182995.5999999999</v>
      </c>
      <c r="Z4590" s="25">
        <v>7933575.7500000009</v>
      </c>
      <c r="AA4590" s="25">
        <v>10985847.430000002</v>
      </c>
      <c r="AB4590" s="25">
        <v>2557798.5100000002</v>
      </c>
      <c r="AC4590" s="26">
        <v>45152.505756550927</v>
      </c>
      <c r="AD4590" s="27">
        <f>ROW()</f>
        <v>4590</v>
      </c>
      <c r="AE4590" s="27">
        <f>1</f>
        <v>1</v>
      </c>
      <c r="AF4590" s="27">
        <f>SUBTOTAL(109,Tbl_NGF_Data[[#This Row],[Counter]])</f>
        <v>1</v>
      </c>
    </row>
    <row r="4591" spans="2:32" ht="45" x14ac:dyDescent="0.25">
      <c r="B4591" s="21" t="s">
        <v>720</v>
      </c>
      <c r="C4591" s="22" t="s">
        <v>3643</v>
      </c>
      <c r="D4591" s="23">
        <v>10</v>
      </c>
      <c r="E4591" s="22" t="s">
        <v>720</v>
      </c>
      <c r="F4591" s="23">
        <v>10</v>
      </c>
      <c r="G4591" s="22" t="s">
        <v>3643</v>
      </c>
      <c r="H4591" s="22" t="s">
        <v>1327</v>
      </c>
      <c r="I4591" s="23">
        <v>1</v>
      </c>
      <c r="J4591" s="23">
        <v>182</v>
      </c>
      <c r="K4591" s="23" t="s">
        <v>3665</v>
      </c>
      <c r="L4591" s="22" t="s">
        <v>3666</v>
      </c>
      <c r="M4591" s="21" t="s">
        <v>723</v>
      </c>
      <c r="N4591" s="23" t="s">
        <v>1119</v>
      </c>
      <c r="O4591" s="22" t="s">
        <v>1120</v>
      </c>
      <c r="P4591" s="22" t="s">
        <v>1121</v>
      </c>
      <c r="Q4591" s="23" t="s">
        <v>3667</v>
      </c>
      <c r="R4591" s="22" t="s">
        <v>3668</v>
      </c>
      <c r="S4591" s="21" t="s">
        <v>724</v>
      </c>
      <c r="T4591" s="23" t="s">
        <v>3669</v>
      </c>
      <c r="U4591" s="24" t="s">
        <v>16</v>
      </c>
      <c r="V4591" s="23">
        <v>135</v>
      </c>
      <c r="W4591" s="25">
        <v>7709961</v>
      </c>
      <c r="X4591" s="25">
        <v>6547987</v>
      </c>
      <c r="Y4591" s="25">
        <v>9547987</v>
      </c>
      <c r="Z4591" s="25">
        <v>9471331</v>
      </c>
      <c r="AA4591" s="25">
        <v>9471331</v>
      </c>
      <c r="AB4591" s="25">
        <v>15077856</v>
      </c>
      <c r="AC4591" s="26">
        <v>45152.505756550927</v>
      </c>
      <c r="AD4591" s="27">
        <f>ROW()</f>
        <v>4591</v>
      </c>
      <c r="AE4591" s="27">
        <f>1</f>
        <v>1</v>
      </c>
      <c r="AF4591" s="27">
        <f>SUBTOTAL(109,Tbl_NGF_Data[[#This Row],[Counter]])</f>
        <v>1</v>
      </c>
    </row>
    <row r="4592" spans="2:32" ht="45" x14ac:dyDescent="0.25">
      <c r="B4592" s="21" t="s">
        <v>720</v>
      </c>
      <c r="C4592" s="22" t="s">
        <v>3643</v>
      </c>
      <c r="D4592" s="23">
        <v>10</v>
      </c>
      <c r="E4592" s="22" t="s">
        <v>720</v>
      </c>
      <c r="F4592" s="23">
        <v>10</v>
      </c>
      <c r="G4592" s="22" t="s">
        <v>3643</v>
      </c>
      <c r="H4592" s="22" t="s">
        <v>1327</v>
      </c>
      <c r="I4592" s="23">
        <v>1</v>
      </c>
      <c r="J4592" s="23">
        <v>182</v>
      </c>
      <c r="K4592" s="23" t="s">
        <v>3665</v>
      </c>
      <c r="L4592" s="22" t="s">
        <v>3666</v>
      </c>
      <c r="M4592" s="21" t="s">
        <v>723</v>
      </c>
      <c r="N4592" s="23" t="s">
        <v>1119</v>
      </c>
      <c r="O4592" s="22" t="s">
        <v>1120</v>
      </c>
      <c r="P4592" s="22" t="s">
        <v>1121</v>
      </c>
      <c r="Q4592" s="23" t="s">
        <v>3667</v>
      </c>
      <c r="R4592" s="22" t="s">
        <v>3668</v>
      </c>
      <c r="S4592" s="21" t="s">
        <v>724</v>
      </c>
      <c r="T4592" s="23" t="s">
        <v>3669</v>
      </c>
      <c r="U4592" s="24" t="s">
        <v>66</v>
      </c>
      <c r="V4592" s="23">
        <v>137</v>
      </c>
      <c r="W4592" s="25">
        <v>5087349</v>
      </c>
      <c r="X4592" s="25">
        <v>5226113</v>
      </c>
      <c r="Y4592" s="25">
        <v>5226114.49</v>
      </c>
      <c r="Z4592" s="25">
        <v>5224228.7699999996</v>
      </c>
      <c r="AA4592" s="25">
        <v>5133725.7699999996</v>
      </c>
      <c r="AB4592" s="25">
        <v>5133725.7699999996</v>
      </c>
      <c r="AC4592" s="26">
        <v>45152.505756550927</v>
      </c>
      <c r="AD4592" s="27">
        <f>ROW()</f>
        <v>4592</v>
      </c>
      <c r="AE4592" s="27">
        <f>1</f>
        <v>1</v>
      </c>
      <c r="AF4592" s="27">
        <f>SUBTOTAL(109,Tbl_NGF_Data[[#This Row],[Counter]])</f>
        <v>1</v>
      </c>
    </row>
    <row r="4593" spans="2:32" ht="45" x14ac:dyDescent="0.25">
      <c r="B4593" s="21" t="s">
        <v>720</v>
      </c>
      <c r="C4593" s="22" t="s">
        <v>3643</v>
      </c>
      <c r="D4593" s="23">
        <v>10</v>
      </c>
      <c r="E4593" s="22" t="s">
        <v>720</v>
      </c>
      <c r="F4593" s="23">
        <v>10</v>
      </c>
      <c r="G4593" s="22" t="s">
        <v>3643</v>
      </c>
      <c r="H4593" s="22" t="s">
        <v>1327</v>
      </c>
      <c r="I4593" s="23">
        <v>1</v>
      </c>
      <c r="J4593" s="23">
        <v>182</v>
      </c>
      <c r="K4593" s="23" t="s">
        <v>3665</v>
      </c>
      <c r="L4593" s="22" t="s">
        <v>3666</v>
      </c>
      <c r="M4593" s="21" t="s">
        <v>723</v>
      </c>
      <c r="N4593" s="23" t="s">
        <v>1119</v>
      </c>
      <c r="O4593" s="22" t="s">
        <v>1120</v>
      </c>
      <c r="P4593" s="22"/>
      <c r="Q4593" s="23" t="s">
        <v>3667</v>
      </c>
      <c r="R4593" s="22" t="s">
        <v>3668</v>
      </c>
      <c r="S4593" s="21" t="s">
        <v>724</v>
      </c>
      <c r="T4593" s="23" t="s">
        <v>3669</v>
      </c>
      <c r="U4593" s="24" t="s">
        <v>66</v>
      </c>
      <c r="V4593" s="23">
        <v>137</v>
      </c>
      <c r="W4593" s="25">
        <v>175000</v>
      </c>
      <c r="X4593" s="25">
        <v>0</v>
      </c>
      <c r="Y4593" s="25">
        <v>0</v>
      </c>
      <c r="Z4593" s="25">
        <v>0</v>
      </c>
      <c r="AA4593" s="25">
        <v>0</v>
      </c>
      <c r="AB4593" s="25">
        <v>0</v>
      </c>
      <c r="AC4593" s="26">
        <v>45152.505756550927</v>
      </c>
      <c r="AD4593" s="27">
        <f>ROW()</f>
        <v>4593</v>
      </c>
      <c r="AE4593" s="27">
        <f>1</f>
        <v>1</v>
      </c>
      <c r="AF4593" s="27">
        <f>SUBTOTAL(109,Tbl_NGF_Data[[#This Row],[Counter]])</f>
        <v>1</v>
      </c>
    </row>
    <row r="4594" spans="2:32" ht="45" x14ac:dyDescent="0.25">
      <c r="B4594" s="21" t="s">
        <v>720</v>
      </c>
      <c r="C4594" s="22" t="s">
        <v>3643</v>
      </c>
      <c r="D4594" s="23">
        <v>10</v>
      </c>
      <c r="E4594" s="22" t="s">
        <v>720</v>
      </c>
      <c r="F4594" s="23">
        <v>10</v>
      </c>
      <c r="G4594" s="22" t="s">
        <v>3643</v>
      </c>
      <c r="H4594" s="22" t="s">
        <v>1327</v>
      </c>
      <c r="I4594" s="23">
        <v>1</v>
      </c>
      <c r="J4594" s="23">
        <v>182</v>
      </c>
      <c r="K4594" s="23" t="s">
        <v>3665</v>
      </c>
      <c r="L4594" s="22" t="s">
        <v>3666</v>
      </c>
      <c r="M4594" s="21" t="s">
        <v>723</v>
      </c>
      <c r="N4594" s="23" t="s">
        <v>1119</v>
      </c>
      <c r="O4594" s="22" t="s">
        <v>1120</v>
      </c>
      <c r="P4594" s="22" t="s">
        <v>1121</v>
      </c>
      <c r="Q4594" s="23" t="s">
        <v>3667</v>
      </c>
      <c r="R4594" s="22" t="s">
        <v>3668</v>
      </c>
      <c r="S4594" s="21" t="s">
        <v>724</v>
      </c>
      <c r="T4594" s="23" t="s">
        <v>3669</v>
      </c>
      <c r="U4594" s="24" t="s">
        <v>17</v>
      </c>
      <c r="V4594" s="23">
        <v>200</v>
      </c>
      <c r="W4594" s="25">
        <v>7519722.1699999962</v>
      </c>
      <c r="X4594" s="25">
        <v>6101651.7400000012</v>
      </c>
      <c r="Y4594" s="25">
        <v>6276399.0599999968</v>
      </c>
      <c r="Z4594" s="25">
        <v>2757099.3499999992</v>
      </c>
      <c r="AA4594" s="25">
        <v>4046912.87</v>
      </c>
      <c r="AB4594" s="25">
        <v>15077856.000000002</v>
      </c>
      <c r="AC4594" s="26">
        <v>45152.505756550927</v>
      </c>
      <c r="AD4594" s="27">
        <f>ROW()</f>
        <v>4594</v>
      </c>
      <c r="AE4594" s="27">
        <f>1</f>
        <v>1</v>
      </c>
      <c r="AF4594" s="27">
        <f>SUBTOTAL(109,Tbl_NGF_Data[[#This Row],[Counter]])</f>
        <v>1</v>
      </c>
    </row>
    <row r="4595" spans="2:32" ht="45" x14ac:dyDescent="0.25">
      <c r="B4595" s="21" t="s">
        <v>720</v>
      </c>
      <c r="C4595" s="22" t="s">
        <v>3643</v>
      </c>
      <c r="D4595" s="23">
        <v>10</v>
      </c>
      <c r="E4595" s="22" t="s">
        <v>720</v>
      </c>
      <c r="F4595" s="23">
        <v>10</v>
      </c>
      <c r="G4595" s="22" t="s">
        <v>3643</v>
      </c>
      <c r="H4595" s="22" t="s">
        <v>1327</v>
      </c>
      <c r="I4595" s="23">
        <v>1</v>
      </c>
      <c r="J4595" s="23">
        <v>182</v>
      </c>
      <c r="K4595" s="23" t="s">
        <v>3665</v>
      </c>
      <c r="L4595" s="22" t="s">
        <v>3666</v>
      </c>
      <c r="M4595" s="21" t="s">
        <v>723</v>
      </c>
      <c r="N4595" s="23" t="s">
        <v>1119</v>
      </c>
      <c r="O4595" s="22" t="s">
        <v>1120</v>
      </c>
      <c r="P4595" s="22" t="s">
        <v>1121</v>
      </c>
      <c r="Q4595" s="23" t="s">
        <v>3667</v>
      </c>
      <c r="R4595" s="22" t="s">
        <v>3668</v>
      </c>
      <c r="S4595" s="21" t="s">
        <v>724</v>
      </c>
      <c r="T4595" s="23" t="s">
        <v>3669</v>
      </c>
      <c r="U4595" s="24" t="s">
        <v>97</v>
      </c>
      <c r="V4595" s="23">
        <v>205</v>
      </c>
      <c r="W4595" s="25">
        <v>36235.67</v>
      </c>
      <c r="X4595" s="25">
        <v>0</v>
      </c>
      <c r="Y4595" s="25">
        <v>1885.72</v>
      </c>
      <c r="Z4595" s="25">
        <v>90503</v>
      </c>
      <c r="AA4595" s="25">
        <v>0</v>
      </c>
      <c r="AB4595" s="25">
        <v>0</v>
      </c>
      <c r="AC4595" s="26">
        <v>45152.505756550927</v>
      </c>
      <c r="AD4595" s="27">
        <f>ROW()</f>
        <v>4595</v>
      </c>
      <c r="AE4595" s="27">
        <f>1</f>
        <v>1</v>
      </c>
      <c r="AF4595" s="27">
        <f>SUBTOTAL(109,Tbl_NGF_Data[[#This Row],[Counter]])</f>
        <v>1</v>
      </c>
    </row>
    <row r="4596" spans="2:32" ht="45" x14ac:dyDescent="0.25">
      <c r="B4596" s="21" t="s">
        <v>720</v>
      </c>
      <c r="C4596" s="22" t="s">
        <v>3643</v>
      </c>
      <c r="D4596" s="23">
        <v>10</v>
      </c>
      <c r="E4596" s="22" t="s">
        <v>720</v>
      </c>
      <c r="F4596" s="23">
        <v>10</v>
      </c>
      <c r="G4596" s="22" t="s">
        <v>3643</v>
      </c>
      <c r="H4596" s="22" t="s">
        <v>1327</v>
      </c>
      <c r="I4596" s="23">
        <v>1</v>
      </c>
      <c r="J4596" s="23">
        <v>182</v>
      </c>
      <c r="K4596" s="23" t="s">
        <v>3665</v>
      </c>
      <c r="L4596" s="22" t="s">
        <v>3666</v>
      </c>
      <c r="M4596" s="21" t="s">
        <v>723</v>
      </c>
      <c r="N4596" s="23" t="s">
        <v>1119</v>
      </c>
      <c r="O4596" s="22" t="s">
        <v>1120</v>
      </c>
      <c r="P4596" s="22" t="s">
        <v>1121</v>
      </c>
      <c r="Q4596" s="23" t="s">
        <v>3667</v>
      </c>
      <c r="R4596" s="22" t="s">
        <v>3668</v>
      </c>
      <c r="S4596" s="21" t="s">
        <v>724</v>
      </c>
      <c r="T4596" s="23" t="s">
        <v>3669</v>
      </c>
      <c r="U4596" s="24" t="s">
        <v>18</v>
      </c>
      <c r="V4596" s="23">
        <v>220</v>
      </c>
      <c r="W4596" s="25">
        <v>190238.8300000038</v>
      </c>
      <c r="X4596" s="25">
        <v>446335.25999999885</v>
      </c>
      <c r="Y4596" s="25">
        <v>3271587.9400000032</v>
      </c>
      <c r="Z4596" s="25">
        <v>6714231.6500000004</v>
      </c>
      <c r="AA4596" s="25">
        <v>5424418.1299999999</v>
      </c>
      <c r="AB4596" s="25">
        <v>-1.862645149230957E-9</v>
      </c>
      <c r="AC4596" s="26">
        <v>45152.505756550927</v>
      </c>
      <c r="AD4596" s="27">
        <f>ROW()</f>
        <v>4596</v>
      </c>
      <c r="AE4596" s="27">
        <f>1</f>
        <v>1</v>
      </c>
      <c r="AF4596" s="27">
        <f>SUBTOTAL(109,Tbl_NGF_Data[[#This Row],[Counter]])</f>
        <v>1</v>
      </c>
    </row>
    <row r="4597" spans="2:32" ht="45" x14ac:dyDescent="0.25">
      <c r="B4597" s="21" t="s">
        <v>720</v>
      </c>
      <c r="C4597" s="22" t="s">
        <v>3643</v>
      </c>
      <c r="D4597" s="23">
        <v>10</v>
      </c>
      <c r="E4597" s="22" t="s">
        <v>720</v>
      </c>
      <c r="F4597" s="23">
        <v>10</v>
      </c>
      <c r="G4597" s="22" t="s">
        <v>3643</v>
      </c>
      <c r="H4597" s="22" t="s">
        <v>1327</v>
      </c>
      <c r="I4597" s="23">
        <v>1</v>
      </c>
      <c r="J4597" s="23">
        <v>182</v>
      </c>
      <c r="K4597" s="23" t="s">
        <v>3665</v>
      </c>
      <c r="L4597" s="22" t="s">
        <v>3666</v>
      </c>
      <c r="M4597" s="21" t="s">
        <v>723</v>
      </c>
      <c r="N4597" s="23" t="s">
        <v>1119</v>
      </c>
      <c r="O4597" s="22" t="s">
        <v>1120</v>
      </c>
      <c r="P4597" s="22" t="s">
        <v>1121</v>
      </c>
      <c r="Q4597" s="23" t="s">
        <v>3667</v>
      </c>
      <c r="R4597" s="22" t="s">
        <v>3668</v>
      </c>
      <c r="S4597" s="21" t="s">
        <v>724</v>
      </c>
      <c r="T4597" s="23" t="s">
        <v>3669</v>
      </c>
      <c r="U4597" s="24" t="s">
        <v>67</v>
      </c>
      <c r="V4597" s="23">
        <v>222</v>
      </c>
      <c r="W4597" s="25">
        <v>5051113.33</v>
      </c>
      <c r="X4597" s="25">
        <v>5226113</v>
      </c>
      <c r="Y4597" s="25">
        <v>5224228.7700000005</v>
      </c>
      <c r="Z4597" s="25">
        <v>5133725.7699999996</v>
      </c>
      <c r="AA4597" s="25">
        <v>5133725.7699999996</v>
      </c>
      <c r="AB4597" s="25">
        <v>5133725.7699999996</v>
      </c>
      <c r="AC4597" s="26">
        <v>45152.505756550927</v>
      </c>
      <c r="AD4597" s="27">
        <f>ROW()</f>
        <v>4597</v>
      </c>
      <c r="AE4597" s="27">
        <f>1</f>
        <v>1</v>
      </c>
      <c r="AF4597" s="27">
        <f>SUBTOTAL(109,Tbl_NGF_Data[[#This Row],[Counter]])</f>
        <v>1</v>
      </c>
    </row>
    <row r="4598" spans="2:32" ht="45" x14ac:dyDescent="0.25">
      <c r="B4598" s="21" t="s">
        <v>720</v>
      </c>
      <c r="C4598" s="22" t="s">
        <v>3643</v>
      </c>
      <c r="D4598" s="23">
        <v>10</v>
      </c>
      <c r="E4598" s="22" t="s">
        <v>720</v>
      </c>
      <c r="F4598" s="23">
        <v>10</v>
      </c>
      <c r="G4598" s="22" t="s">
        <v>3643</v>
      </c>
      <c r="H4598" s="22" t="s">
        <v>1327</v>
      </c>
      <c r="I4598" s="23">
        <v>1</v>
      </c>
      <c r="J4598" s="23">
        <v>182</v>
      </c>
      <c r="K4598" s="23" t="s">
        <v>3665</v>
      </c>
      <c r="L4598" s="22" t="s">
        <v>3666</v>
      </c>
      <c r="M4598" s="21" t="s">
        <v>723</v>
      </c>
      <c r="N4598" s="23" t="s">
        <v>1119</v>
      </c>
      <c r="O4598" s="22" t="s">
        <v>1120</v>
      </c>
      <c r="P4598" s="22" t="s">
        <v>1121</v>
      </c>
      <c r="Q4598" s="23" t="s">
        <v>3667</v>
      </c>
      <c r="R4598" s="22" t="s">
        <v>3668</v>
      </c>
      <c r="S4598" s="21" t="s">
        <v>724</v>
      </c>
      <c r="T4598" s="23" t="s">
        <v>3669</v>
      </c>
      <c r="U4598" s="24" t="s">
        <v>19</v>
      </c>
      <c r="V4598" s="23">
        <v>500</v>
      </c>
      <c r="W4598" s="25">
        <v>6161036.629999999</v>
      </c>
      <c r="X4598" s="25">
        <v>4751158.4800000004</v>
      </c>
      <c r="Y4598" s="25">
        <v>4828310.95</v>
      </c>
      <c r="Z4598" s="25">
        <v>9598182.5</v>
      </c>
      <c r="AA4598" s="25">
        <v>7099184.5499999998</v>
      </c>
      <c r="AB4598" s="25">
        <v>6652807.0800000001</v>
      </c>
      <c r="AC4598" s="26">
        <v>45152.505756550927</v>
      </c>
      <c r="AD4598" s="27">
        <f>ROW()</f>
        <v>4598</v>
      </c>
      <c r="AE4598" s="27">
        <f>1</f>
        <v>1</v>
      </c>
      <c r="AF4598" s="27">
        <f>SUBTOTAL(109,Tbl_NGF_Data[[#This Row],[Counter]])</f>
        <v>1</v>
      </c>
    </row>
    <row r="4599" spans="2:32" ht="45" x14ac:dyDescent="0.25">
      <c r="B4599" s="21" t="s">
        <v>720</v>
      </c>
      <c r="C4599" s="22" t="s">
        <v>3643</v>
      </c>
      <c r="D4599" s="23">
        <v>10</v>
      </c>
      <c r="E4599" s="22" t="s">
        <v>720</v>
      </c>
      <c r="F4599" s="23">
        <v>10</v>
      </c>
      <c r="G4599" s="22" t="s">
        <v>3643</v>
      </c>
      <c r="H4599" s="22" t="s">
        <v>1327</v>
      </c>
      <c r="I4599" s="23">
        <v>1</v>
      </c>
      <c r="J4599" s="23">
        <v>182</v>
      </c>
      <c r="K4599" s="23" t="s">
        <v>3665</v>
      </c>
      <c r="L4599" s="22" t="s">
        <v>3666</v>
      </c>
      <c r="M4599" s="21" t="s">
        <v>723</v>
      </c>
      <c r="N4599" s="23" t="s">
        <v>1119</v>
      </c>
      <c r="O4599" s="22" t="s">
        <v>1120</v>
      </c>
      <c r="P4599" s="22" t="s">
        <v>1121</v>
      </c>
      <c r="Q4599" s="23" t="s">
        <v>1125</v>
      </c>
      <c r="R4599" s="22" t="s">
        <v>1126</v>
      </c>
      <c r="S4599" s="21" t="s">
        <v>23</v>
      </c>
      <c r="T4599" s="23" t="s">
        <v>3670</v>
      </c>
      <c r="U4599" s="24" t="s">
        <v>15</v>
      </c>
      <c r="V4599" s="23">
        <v>100</v>
      </c>
      <c r="W4599" s="25">
        <v>2303</v>
      </c>
      <c r="X4599" s="25">
        <v>1407</v>
      </c>
      <c r="Y4599" s="25">
        <v>0</v>
      </c>
      <c r="Z4599" s="25">
        <v>0</v>
      </c>
      <c r="AA4599" s="25">
        <v>0</v>
      </c>
      <c r="AB4599" s="25">
        <v>0</v>
      </c>
      <c r="AC4599" s="26">
        <v>45152.505756550927</v>
      </c>
      <c r="AD4599" s="27">
        <f>ROW()</f>
        <v>4599</v>
      </c>
      <c r="AE4599" s="27">
        <f>1</f>
        <v>1</v>
      </c>
      <c r="AF4599" s="27">
        <f>SUBTOTAL(109,Tbl_NGF_Data[[#This Row],[Counter]])</f>
        <v>1</v>
      </c>
    </row>
    <row r="4600" spans="2:32" ht="60" x14ac:dyDescent="0.25">
      <c r="B4600" s="21" t="s">
        <v>720</v>
      </c>
      <c r="C4600" s="22" t="s">
        <v>3643</v>
      </c>
      <c r="D4600" s="23">
        <v>10</v>
      </c>
      <c r="E4600" s="22" t="s">
        <v>720</v>
      </c>
      <c r="F4600" s="23">
        <v>10</v>
      </c>
      <c r="G4600" s="22" t="s">
        <v>3643</v>
      </c>
      <c r="H4600" s="22" t="s">
        <v>1327</v>
      </c>
      <c r="I4600" s="23">
        <v>1</v>
      </c>
      <c r="J4600" s="23">
        <v>182</v>
      </c>
      <c r="K4600" s="23" t="s">
        <v>3665</v>
      </c>
      <c r="L4600" s="22" t="s">
        <v>3666</v>
      </c>
      <c r="M4600" s="21" t="s">
        <v>723</v>
      </c>
      <c r="N4600" s="23" t="s">
        <v>1223</v>
      </c>
      <c r="O4600" s="22" t="s">
        <v>1224</v>
      </c>
      <c r="P4600" s="22" t="s">
        <v>1225</v>
      </c>
      <c r="Q4600" s="23" t="s">
        <v>3671</v>
      </c>
      <c r="R4600" s="22" t="s">
        <v>3672</v>
      </c>
      <c r="S4600" s="21" t="s">
        <v>737</v>
      </c>
      <c r="T4600" s="23" t="s">
        <v>3673</v>
      </c>
      <c r="U4600" s="24" t="s">
        <v>15</v>
      </c>
      <c r="V4600" s="23">
        <v>100</v>
      </c>
      <c r="W4600" s="25">
        <v>0</v>
      </c>
      <c r="X4600" s="25">
        <v>0</v>
      </c>
      <c r="Y4600" s="25">
        <v>4193904.0399999991</v>
      </c>
      <c r="Z4600" s="25">
        <v>6969533.3400000036</v>
      </c>
      <c r="AA4600" s="25">
        <v>3657.320000000298</v>
      </c>
      <c r="AB4600" s="25">
        <v>16517.660000000149</v>
      </c>
      <c r="AC4600" s="26">
        <v>45152.505756550927</v>
      </c>
      <c r="AD4600" s="27">
        <f>ROW()</f>
        <v>4600</v>
      </c>
      <c r="AE4600" s="27">
        <f>1</f>
        <v>1</v>
      </c>
      <c r="AF4600" s="27">
        <f>SUBTOTAL(109,Tbl_NGF_Data[[#This Row],[Counter]])</f>
        <v>1</v>
      </c>
    </row>
    <row r="4601" spans="2:32" ht="60" x14ac:dyDescent="0.25">
      <c r="B4601" s="21" t="s">
        <v>720</v>
      </c>
      <c r="C4601" s="22" t="s">
        <v>3643</v>
      </c>
      <c r="D4601" s="23">
        <v>10</v>
      </c>
      <c r="E4601" s="22" t="s">
        <v>720</v>
      </c>
      <c r="F4601" s="23">
        <v>10</v>
      </c>
      <c r="G4601" s="22" t="s">
        <v>3643</v>
      </c>
      <c r="H4601" s="22" t="s">
        <v>1327</v>
      </c>
      <c r="I4601" s="23">
        <v>1</v>
      </c>
      <c r="J4601" s="23">
        <v>182</v>
      </c>
      <c r="K4601" s="23" t="s">
        <v>3665</v>
      </c>
      <c r="L4601" s="22" t="s">
        <v>3666</v>
      </c>
      <c r="M4601" s="21" t="s">
        <v>723</v>
      </c>
      <c r="N4601" s="23" t="s">
        <v>1223</v>
      </c>
      <c r="O4601" s="22" t="s">
        <v>1224</v>
      </c>
      <c r="P4601" s="22" t="s">
        <v>1225</v>
      </c>
      <c r="Q4601" s="23" t="s">
        <v>3671</v>
      </c>
      <c r="R4601" s="22" t="s">
        <v>3672</v>
      </c>
      <c r="S4601" s="21" t="s">
        <v>737</v>
      </c>
      <c r="T4601" s="23" t="s">
        <v>3673</v>
      </c>
      <c r="U4601" s="24" t="s">
        <v>16</v>
      </c>
      <c r="V4601" s="23">
        <v>135</v>
      </c>
      <c r="W4601" s="25">
        <v>0</v>
      </c>
      <c r="X4601" s="25">
        <v>0</v>
      </c>
      <c r="Y4601" s="25">
        <v>3373000000</v>
      </c>
      <c r="Z4601" s="25">
        <v>4636380000</v>
      </c>
      <c r="AA4601" s="25">
        <v>823579301</v>
      </c>
      <c r="AB4601" s="25">
        <v>7376000</v>
      </c>
      <c r="AC4601" s="26">
        <v>45152.505756550927</v>
      </c>
      <c r="AD4601" s="27">
        <f>ROW()</f>
        <v>4601</v>
      </c>
      <c r="AE4601" s="27">
        <f>1</f>
        <v>1</v>
      </c>
      <c r="AF4601" s="27">
        <f>SUBTOTAL(109,Tbl_NGF_Data[[#This Row],[Counter]])</f>
        <v>1</v>
      </c>
    </row>
    <row r="4602" spans="2:32" ht="60" x14ac:dyDescent="0.25">
      <c r="B4602" s="21" t="s">
        <v>720</v>
      </c>
      <c r="C4602" s="22" t="s">
        <v>3643</v>
      </c>
      <c r="D4602" s="23">
        <v>10</v>
      </c>
      <c r="E4602" s="22" t="s">
        <v>720</v>
      </c>
      <c r="F4602" s="23">
        <v>10</v>
      </c>
      <c r="G4602" s="22" t="s">
        <v>3643</v>
      </c>
      <c r="H4602" s="22" t="s">
        <v>1327</v>
      </c>
      <c r="I4602" s="23">
        <v>1</v>
      </c>
      <c r="J4602" s="23">
        <v>182</v>
      </c>
      <c r="K4602" s="23" t="s">
        <v>3665</v>
      </c>
      <c r="L4602" s="22" t="s">
        <v>3666</v>
      </c>
      <c r="M4602" s="21" t="s">
        <v>723</v>
      </c>
      <c r="N4602" s="23" t="s">
        <v>1223</v>
      </c>
      <c r="O4602" s="22" t="s">
        <v>1224</v>
      </c>
      <c r="P4602" s="22" t="s">
        <v>1225</v>
      </c>
      <c r="Q4602" s="23" t="s">
        <v>3671</v>
      </c>
      <c r="R4602" s="22" t="s">
        <v>3672</v>
      </c>
      <c r="S4602" s="21" t="s">
        <v>737</v>
      </c>
      <c r="T4602" s="23" t="s">
        <v>3673</v>
      </c>
      <c r="U4602" s="24" t="s">
        <v>17</v>
      </c>
      <c r="V4602" s="23">
        <v>200</v>
      </c>
      <c r="W4602" s="25">
        <v>0</v>
      </c>
      <c r="X4602" s="25">
        <v>0</v>
      </c>
      <c r="Y4602" s="25">
        <v>3278367365.96</v>
      </c>
      <c r="Z4602" s="25">
        <v>4179003544.6999998</v>
      </c>
      <c r="AA4602" s="25">
        <v>542078818.01999998</v>
      </c>
      <c r="AB4602" s="25">
        <v>5784087.6600000001</v>
      </c>
      <c r="AC4602" s="26">
        <v>45152.505756550927</v>
      </c>
      <c r="AD4602" s="27">
        <f>ROW()</f>
        <v>4602</v>
      </c>
      <c r="AE4602" s="27">
        <f>1</f>
        <v>1</v>
      </c>
      <c r="AF4602" s="27">
        <f>SUBTOTAL(109,Tbl_NGF_Data[[#This Row],[Counter]])</f>
        <v>1</v>
      </c>
    </row>
    <row r="4603" spans="2:32" ht="60" x14ac:dyDescent="0.25">
      <c r="B4603" s="21" t="s">
        <v>720</v>
      </c>
      <c r="C4603" s="22" t="s">
        <v>3643</v>
      </c>
      <c r="D4603" s="23">
        <v>10</v>
      </c>
      <c r="E4603" s="22" t="s">
        <v>720</v>
      </c>
      <c r="F4603" s="23">
        <v>10</v>
      </c>
      <c r="G4603" s="22" t="s">
        <v>3643</v>
      </c>
      <c r="H4603" s="22" t="s">
        <v>1327</v>
      </c>
      <c r="I4603" s="23">
        <v>1</v>
      </c>
      <c r="J4603" s="23">
        <v>182</v>
      </c>
      <c r="K4603" s="23" t="s">
        <v>3665</v>
      </c>
      <c r="L4603" s="22" t="s">
        <v>3666</v>
      </c>
      <c r="M4603" s="21" t="s">
        <v>723</v>
      </c>
      <c r="N4603" s="23" t="s">
        <v>1223</v>
      </c>
      <c r="O4603" s="22" t="s">
        <v>1224</v>
      </c>
      <c r="P4603" s="22" t="s">
        <v>1225</v>
      </c>
      <c r="Q4603" s="23" t="s">
        <v>3671</v>
      </c>
      <c r="R4603" s="22" t="s">
        <v>3672</v>
      </c>
      <c r="S4603" s="21" t="s">
        <v>737</v>
      </c>
      <c r="T4603" s="23" t="s">
        <v>3673</v>
      </c>
      <c r="U4603" s="24" t="s">
        <v>18</v>
      </c>
      <c r="V4603" s="23">
        <v>220</v>
      </c>
      <c r="W4603" s="25">
        <v>0</v>
      </c>
      <c r="X4603" s="25">
        <v>0</v>
      </c>
      <c r="Y4603" s="25">
        <v>94632634.039999962</v>
      </c>
      <c r="Z4603" s="25">
        <v>457376455.30000019</v>
      </c>
      <c r="AA4603" s="25">
        <v>281500482.98000002</v>
      </c>
      <c r="AB4603" s="25">
        <v>1591912.3399999999</v>
      </c>
      <c r="AC4603" s="26">
        <v>45152.505756550927</v>
      </c>
      <c r="AD4603" s="27">
        <f>ROW()</f>
        <v>4603</v>
      </c>
      <c r="AE4603" s="27">
        <f>1</f>
        <v>1</v>
      </c>
      <c r="AF4603" s="27">
        <f>SUBTOTAL(109,Tbl_NGF_Data[[#This Row],[Counter]])</f>
        <v>1</v>
      </c>
    </row>
    <row r="4604" spans="2:32" ht="60" x14ac:dyDescent="0.25">
      <c r="B4604" s="21" t="s">
        <v>720</v>
      </c>
      <c r="C4604" s="22" t="s">
        <v>3643</v>
      </c>
      <c r="D4604" s="23">
        <v>10</v>
      </c>
      <c r="E4604" s="22" t="s">
        <v>720</v>
      </c>
      <c r="F4604" s="23">
        <v>10</v>
      </c>
      <c r="G4604" s="22" t="s">
        <v>3643</v>
      </c>
      <c r="H4604" s="22" t="s">
        <v>1327</v>
      </c>
      <c r="I4604" s="23">
        <v>1</v>
      </c>
      <c r="J4604" s="23">
        <v>182</v>
      </c>
      <c r="K4604" s="23" t="s">
        <v>3665</v>
      </c>
      <c r="L4604" s="22" t="s">
        <v>3666</v>
      </c>
      <c r="M4604" s="21" t="s">
        <v>723</v>
      </c>
      <c r="N4604" s="23" t="s">
        <v>1223</v>
      </c>
      <c r="O4604" s="22" t="s">
        <v>1224</v>
      </c>
      <c r="P4604" s="22" t="s">
        <v>1225</v>
      </c>
      <c r="Q4604" s="23" t="s">
        <v>3671</v>
      </c>
      <c r="R4604" s="22" t="s">
        <v>3672</v>
      </c>
      <c r="S4604" s="21" t="s">
        <v>737</v>
      </c>
      <c r="T4604" s="23" t="s">
        <v>3673</v>
      </c>
      <c r="U4604" s="24" t="s">
        <v>19</v>
      </c>
      <c r="V4604" s="23">
        <v>500</v>
      </c>
      <c r="W4604" s="25">
        <v>0</v>
      </c>
      <c r="X4604" s="25">
        <v>0</v>
      </c>
      <c r="Y4604" s="25">
        <v>3282561270</v>
      </c>
      <c r="Z4604" s="25">
        <v>4181779174</v>
      </c>
      <c r="AA4604" s="25">
        <v>535112942</v>
      </c>
      <c r="AB4604" s="25">
        <v>5796948</v>
      </c>
      <c r="AC4604" s="26">
        <v>45152.505756550927</v>
      </c>
      <c r="AD4604" s="27">
        <f>ROW()</f>
        <v>4604</v>
      </c>
      <c r="AE4604" s="27">
        <f>1</f>
        <v>1</v>
      </c>
      <c r="AF4604" s="27">
        <f>SUBTOTAL(109,Tbl_NGF_Data[[#This Row],[Counter]])</f>
        <v>1</v>
      </c>
    </row>
    <row r="4605" spans="2:32" ht="60" x14ac:dyDescent="0.25">
      <c r="B4605" s="21" t="s">
        <v>720</v>
      </c>
      <c r="C4605" s="22" t="s">
        <v>3643</v>
      </c>
      <c r="D4605" s="23">
        <v>10</v>
      </c>
      <c r="E4605" s="22" t="s">
        <v>720</v>
      </c>
      <c r="F4605" s="23">
        <v>10</v>
      </c>
      <c r="G4605" s="22" t="s">
        <v>3643</v>
      </c>
      <c r="H4605" s="22" t="s">
        <v>1327</v>
      </c>
      <c r="I4605" s="23">
        <v>1</v>
      </c>
      <c r="J4605" s="23">
        <v>182</v>
      </c>
      <c r="K4605" s="23" t="s">
        <v>3665</v>
      </c>
      <c r="L4605" s="22" t="s">
        <v>3666</v>
      </c>
      <c r="M4605" s="21" t="s">
        <v>723</v>
      </c>
      <c r="N4605" s="23" t="s">
        <v>1223</v>
      </c>
      <c r="O4605" s="22" t="s">
        <v>1224</v>
      </c>
      <c r="P4605" s="22" t="s">
        <v>1225</v>
      </c>
      <c r="Q4605" s="23" t="s">
        <v>3674</v>
      </c>
      <c r="R4605" s="22" t="s">
        <v>3675</v>
      </c>
      <c r="S4605" s="21" t="s">
        <v>725</v>
      </c>
      <c r="T4605" s="23" t="s">
        <v>3676</v>
      </c>
      <c r="U4605" s="24" t="s">
        <v>15</v>
      </c>
      <c r="V4605" s="23">
        <v>100</v>
      </c>
      <c r="W4605" s="25">
        <v>0</v>
      </c>
      <c r="X4605" s="25">
        <v>0</v>
      </c>
      <c r="Y4605" s="25">
        <v>0</v>
      </c>
      <c r="Z4605" s="25">
        <v>863620.65</v>
      </c>
      <c r="AA4605" s="25">
        <v>13575.849999999627</v>
      </c>
      <c r="AB4605" s="25">
        <v>959.37999999988824</v>
      </c>
      <c r="AC4605" s="26">
        <v>45152.505756550927</v>
      </c>
      <c r="AD4605" s="27">
        <f>ROW()</f>
        <v>4605</v>
      </c>
      <c r="AE4605" s="27">
        <f>1</f>
        <v>1</v>
      </c>
      <c r="AF4605" s="27">
        <f>SUBTOTAL(109,Tbl_NGF_Data[[#This Row],[Counter]])</f>
        <v>1</v>
      </c>
    </row>
    <row r="4606" spans="2:32" ht="60" x14ac:dyDescent="0.25">
      <c r="B4606" s="21" t="s">
        <v>720</v>
      </c>
      <c r="C4606" s="22" t="s">
        <v>3643</v>
      </c>
      <c r="D4606" s="23">
        <v>10</v>
      </c>
      <c r="E4606" s="22" t="s">
        <v>720</v>
      </c>
      <c r="F4606" s="23">
        <v>10</v>
      </c>
      <c r="G4606" s="22" t="s">
        <v>3643</v>
      </c>
      <c r="H4606" s="22" t="s">
        <v>1327</v>
      </c>
      <c r="I4606" s="23">
        <v>1</v>
      </c>
      <c r="J4606" s="23">
        <v>182</v>
      </c>
      <c r="K4606" s="23" t="s">
        <v>3665</v>
      </c>
      <c r="L4606" s="22" t="s">
        <v>3666</v>
      </c>
      <c r="M4606" s="21" t="s">
        <v>723</v>
      </c>
      <c r="N4606" s="23" t="s">
        <v>1223</v>
      </c>
      <c r="O4606" s="22" t="s">
        <v>1224</v>
      </c>
      <c r="P4606" s="22" t="s">
        <v>1225</v>
      </c>
      <c r="Q4606" s="23" t="s">
        <v>3674</v>
      </c>
      <c r="R4606" s="22" t="s">
        <v>3675</v>
      </c>
      <c r="S4606" s="21" t="s">
        <v>725</v>
      </c>
      <c r="T4606" s="23" t="s">
        <v>3676</v>
      </c>
      <c r="U4606" s="24" t="s">
        <v>16</v>
      </c>
      <c r="V4606" s="23">
        <v>135</v>
      </c>
      <c r="W4606" s="25">
        <v>0</v>
      </c>
      <c r="X4606" s="25">
        <v>0</v>
      </c>
      <c r="Y4606" s="25">
        <v>100000000</v>
      </c>
      <c r="Z4606" s="25">
        <v>978800000</v>
      </c>
      <c r="AA4606" s="25">
        <v>215635818</v>
      </c>
      <c r="AB4606" s="25">
        <v>12317000</v>
      </c>
      <c r="AC4606" s="26">
        <v>45152.505756550927</v>
      </c>
      <c r="AD4606" s="27">
        <f>ROW()</f>
        <v>4606</v>
      </c>
      <c r="AE4606" s="27">
        <f>1</f>
        <v>1</v>
      </c>
      <c r="AF4606" s="27">
        <f>SUBTOTAL(109,Tbl_NGF_Data[[#This Row],[Counter]])</f>
        <v>1</v>
      </c>
    </row>
    <row r="4607" spans="2:32" ht="60" x14ac:dyDescent="0.25">
      <c r="B4607" s="21" t="s">
        <v>720</v>
      </c>
      <c r="C4607" s="22" t="s">
        <v>3643</v>
      </c>
      <c r="D4607" s="23">
        <v>10</v>
      </c>
      <c r="E4607" s="22" t="s">
        <v>720</v>
      </c>
      <c r="F4607" s="23">
        <v>10</v>
      </c>
      <c r="G4607" s="22" t="s">
        <v>3643</v>
      </c>
      <c r="H4607" s="22" t="s">
        <v>1327</v>
      </c>
      <c r="I4607" s="23">
        <v>1</v>
      </c>
      <c r="J4607" s="23">
        <v>182</v>
      </c>
      <c r="K4607" s="23" t="s">
        <v>3665</v>
      </c>
      <c r="L4607" s="22" t="s">
        <v>3666</v>
      </c>
      <c r="M4607" s="21" t="s">
        <v>723</v>
      </c>
      <c r="N4607" s="23" t="s">
        <v>1223</v>
      </c>
      <c r="O4607" s="22" t="s">
        <v>1224</v>
      </c>
      <c r="P4607" s="22" t="s">
        <v>1225</v>
      </c>
      <c r="Q4607" s="23" t="s">
        <v>3674</v>
      </c>
      <c r="R4607" s="22" t="s">
        <v>3675</v>
      </c>
      <c r="S4607" s="21" t="s">
        <v>725</v>
      </c>
      <c r="T4607" s="23" t="s">
        <v>3676</v>
      </c>
      <c r="U4607" s="24" t="s">
        <v>17</v>
      </c>
      <c r="V4607" s="23">
        <v>200</v>
      </c>
      <c r="W4607" s="25">
        <v>0</v>
      </c>
      <c r="X4607" s="25">
        <v>0</v>
      </c>
      <c r="Y4607" s="25">
        <v>0</v>
      </c>
      <c r="Z4607" s="25">
        <v>931253337.35000002</v>
      </c>
      <c r="AA4607" s="25">
        <v>173080004.80000001</v>
      </c>
      <c r="AB4607" s="25">
        <v>8278625.0700000003</v>
      </c>
      <c r="AC4607" s="26">
        <v>45152.505756550927</v>
      </c>
      <c r="AD4607" s="27">
        <f>ROW()</f>
        <v>4607</v>
      </c>
      <c r="AE4607" s="27">
        <f>1</f>
        <v>1</v>
      </c>
      <c r="AF4607" s="27">
        <f>SUBTOTAL(109,Tbl_NGF_Data[[#This Row],[Counter]])</f>
        <v>1</v>
      </c>
    </row>
    <row r="4608" spans="2:32" ht="60" x14ac:dyDescent="0.25">
      <c r="B4608" s="21" t="s">
        <v>720</v>
      </c>
      <c r="C4608" s="22" t="s">
        <v>3643</v>
      </c>
      <c r="D4608" s="23">
        <v>10</v>
      </c>
      <c r="E4608" s="22" t="s">
        <v>720</v>
      </c>
      <c r="F4608" s="23">
        <v>10</v>
      </c>
      <c r="G4608" s="22" t="s">
        <v>3643</v>
      </c>
      <c r="H4608" s="22" t="s">
        <v>1327</v>
      </c>
      <c r="I4608" s="23">
        <v>1</v>
      </c>
      <c r="J4608" s="23">
        <v>182</v>
      </c>
      <c r="K4608" s="23" t="s">
        <v>3665</v>
      </c>
      <c r="L4608" s="22" t="s">
        <v>3666</v>
      </c>
      <c r="M4608" s="21" t="s">
        <v>723</v>
      </c>
      <c r="N4608" s="23" t="s">
        <v>1223</v>
      </c>
      <c r="O4608" s="22" t="s">
        <v>1224</v>
      </c>
      <c r="P4608" s="22" t="s">
        <v>1225</v>
      </c>
      <c r="Q4608" s="23" t="s">
        <v>3674</v>
      </c>
      <c r="R4608" s="22" t="s">
        <v>3675</v>
      </c>
      <c r="S4608" s="21" t="s">
        <v>725</v>
      </c>
      <c r="T4608" s="23" t="s">
        <v>3676</v>
      </c>
      <c r="U4608" s="24" t="s">
        <v>18</v>
      </c>
      <c r="V4608" s="23">
        <v>220</v>
      </c>
      <c r="W4608" s="25">
        <v>0</v>
      </c>
      <c r="X4608" s="25">
        <v>0</v>
      </c>
      <c r="Y4608" s="25">
        <v>100000000</v>
      </c>
      <c r="Z4608" s="25">
        <v>47546662.649999976</v>
      </c>
      <c r="AA4608" s="25">
        <v>42555813.199999988</v>
      </c>
      <c r="AB4608" s="25">
        <v>4038374.9299999997</v>
      </c>
      <c r="AC4608" s="26">
        <v>45152.505756550927</v>
      </c>
      <c r="AD4608" s="27">
        <f>ROW()</f>
        <v>4608</v>
      </c>
      <c r="AE4608" s="27">
        <f>1</f>
        <v>1</v>
      </c>
      <c r="AF4608" s="27">
        <f>SUBTOTAL(109,Tbl_NGF_Data[[#This Row],[Counter]])</f>
        <v>1</v>
      </c>
    </row>
    <row r="4609" spans="2:32" ht="60" x14ac:dyDescent="0.25">
      <c r="B4609" s="21" t="s">
        <v>720</v>
      </c>
      <c r="C4609" s="22" t="s">
        <v>3643</v>
      </c>
      <c r="D4609" s="23">
        <v>10</v>
      </c>
      <c r="E4609" s="22" t="s">
        <v>720</v>
      </c>
      <c r="F4609" s="23">
        <v>10</v>
      </c>
      <c r="G4609" s="22" t="s">
        <v>3643</v>
      </c>
      <c r="H4609" s="22" t="s">
        <v>1327</v>
      </c>
      <c r="I4609" s="23">
        <v>1</v>
      </c>
      <c r="J4609" s="23">
        <v>182</v>
      </c>
      <c r="K4609" s="23" t="s">
        <v>3665</v>
      </c>
      <c r="L4609" s="22" t="s">
        <v>3666</v>
      </c>
      <c r="M4609" s="21" t="s">
        <v>723</v>
      </c>
      <c r="N4609" s="23" t="s">
        <v>1223</v>
      </c>
      <c r="O4609" s="22" t="s">
        <v>1224</v>
      </c>
      <c r="P4609" s="22" t="s">
        <v>1225</v>
      </c>
      <c r="Q4609" s="23" t="s">
        <v>3674</v>
      </c>
      <c r="R4609" s="22" t="s">
        <v>3675</v>
      </c>
      <c r="S4609" s="21" t="s">
        <v>725</v>
      </c>
      <c r="T4609" s="23" t="s">
        <v>3676</v>
      </c>
      <c r="U4609" s="24" t="s">
        <v>19</v>
      </c>
      <c r="V4609" s="23">
        <v>500</v>
      </c>
      <c r="W4609" s="25">
        <v>0</v>
      </c>
      <c r="X4609" s="25">
        <v>0</v>
      </c>
      <c r="Y4609" s="25">
        <v>0</v>
      </c>
      <c r="Z4609" s="25">
        <v>932116958</v>
      </c>
      <c r="AA4609" s="25">
        <v>172229960</v>
      </c>
      <c r="AB4609" s="25">
        <v>8266008.5999999996</v>
      </c>
      <c r="AC4609" s="26">
        <v>45152.505756550927</v>
      </c>
      <c r="AD4609" s="27">
        <f>ROW()</f>
        <v>4609</v>
      </c>
      <c r="AE4609" s="27">
        <f>1</f>
        <v>1</v>
      </c>
      <c r="AF4609" s="27">
        <f>SUBTOTAL(109,Tbl_NGF_Data[[#This Row],[Counter]])</f>
        <v>1</v>
      </c>
    </row>
    <row r="4610" spans="2:32" ht="60" x14ac:dyDescent="0.25">
      <c r="B4610" s="21" t="s">
        <v>720</v>
      </c>
      <c r="C4610" s="22" t="s">
        <v>3643</v>
      </c>
      <c r="D4610" s="23">
        <v>10</v>
      </c>
      <c r="E4610" s="22" t="s">
        <v>720</v>
      </c>
      <c r="F4610" s="23">
        <v>10</v>
      </c>
      <c r="G4610" s="22" t="s">
        <v>3643</v>
      </c>
      <c r="H4610" s="22" t="s">
        <v>1327</v>
      </c>
      <c r="I4610" s="23">
        <v>1</v>
      </c>
      <c r="J4610" s="23">
        <v>182</v>
      </c>
      <c r="K4610" s="23" t="s">
        <v>3665</v>
      </c>
      <c r="L4610" s="22" t="s">
        <v>3666</v>
      </c>
      <c r="M4610" s="21" t="s">
        <v>723</v>
      </c>
      <c r="N4610" s="23" t="s">
        <v>1223</v>
      </c>
      <c r="O4610" s="22" t="s">
        <v>1224</v>
      </c>
      <c r="P4610" s="22" t="s">
        <v>1225</v>
      </c>
      <c r="Q4610" s="23" t="s">
        <v>3677</v>
      </c>
      <c r="R4610" s="22" t="s">
        <v>3678</v>
      </c>
      <c r="S4610" s="21" t="s">
        <v>726</v>
      </c>
      <c r="T4610" s="23" t="s">
        <v>3679</v>
      </c>
      <c r="U4610" s="24" t="s">
        <v>15</v>
      </c>
      <c r="V4610" s="23">
        <v>100</v>
      </c>
      <c r="W4610" s="25">
        <v>0</v>
      </c>
      <c r="X4610" s="25">
        <v>0</v>
      </c>
      <c r="Y4610" s="25">
        <v>440959.75999999978</v>
      </c>
      <c r="Z4610" s="25">
        <v>844642.34000000358</v>
      </c>
      <c r="AA4610" s="25">
        <v>9590.5099999997765</v>
      </c>
      <c r="AB4610" s="25">
        <v>525.25</v>
      </c>
      <c r="AC4610" s="26">
        <v>45152.505756550927</v>
      </c>
      <c r="AD4610" s="27">
        <f>ROW()</f>
        <v>4610</v>
      </c>
      <c r="AE4610" s="27">
        <f>1</f>
        <v>1</v>
      </c>
      <c r="AF4610" s="27">
        <f>SUBTOTAL(109,Tbl_NGF_Data[[#This Row],[Counter]])</f>
        <v>1</v>
      </c>
    </row>
    <row r="4611" spans="2:32" ht="60" x14ac:dyDescent="0.25">
      <c r="B4611" s="21" t="s">
        <v>720</v>
      </c>
      <c r="C4611" s="22" t="s">
        <v>3643</v>
      </c>
      <c r="D4611" s="23">
        <v>10</v>
      </c>
      <c r="E4611" s="22" t="s">
        <v>720</v>
      </c>
      <c r="F4611" s="23">
        <v>10</v>
      </c>
      <c r="G4611" s="22" t="s">
        <v>3643</v>
      </c>
      <c r="H4611" s="22" t="s">
        <v>1327</v>
      </c>
      <c r="I4611" s="23">
        <v>1</v>
      </c>
      <c r="J4611" s="23">
        <v>182</v>
      </c>
      <c r="K4611" s="23" t="s">
        <v>3665</v>
      </c>
      <c r="L4611" s="22" t="s">
        <v>3666</v>
      </c>
      <c r="M4611" s="21" t="s">
        <v>723</v>
      </c>
      <c r="N4611" s="23" t="s">
        <v>1223</v>
      </c>
      <c r="O4611" s="22" t="s">
        <v>1224</v>
      </c>
      <c r="P4611" s="22" t="s">
        <v>1225</v>
      </c>
      <c r="Q4611" s="23" t="s">
        <v>3677</v>
      </c>
      <c r="R4611" s="22" t="s">
        <v>3678</v>
      </c>
      <c r="S4611" s="21" t="s">
        <v>726</v>
      </c>
      <c r="T4611" s="23" t="s">
        <v>3679</v>
      </c>
      <c r="U4611" s="24" t="s">
        <v>16</v>
      </c>
      <c r="V4611" s="23">
        <v>135</v>
      </c>
      <c r="W4611" s="25">
        <v>0</v>
      </c>
      <c r="X4611" s="25">
        <v>0</v>
      </c>
      <c r="Y4611" s="25">
        <v>450000000</v>
      </c>
      <c r="Z4611" s="25">
        <v>1726972878</v>
      </c>
      <c r="AA4611" s="25">
        <v>270915141</v>
      </c>
      <c r="AB4611" s="25">
        <v>1543000</v>
      </c>
      <c r="AC4611" s="26">
        <v>45152.505756550927</v>
      </c>
      <c r="AD4611" s="27">
        <f>ROW()</f>
        <v>4611</v>
      </c>
      <c r="AE4611" s="27">
        <f>1</f>
        <v>1</v>
      </c>
      <c r="AF4611" s="27">
        <f>SUBTOTAL(109,Tbl_NGF_Data[[#This Row],[Counter]])</f>
        <v>1</v>
      </c>
    </row>
    <row r="4612" spans="2:32" ht="60" x14ac:dyDescent="0.25">
      <c r="B4612" s="21" t="s">
        <v>720</v>
      </c>
      <c r="C4612" s="22" t="s">
        <v>3643</v>
      </c>
      <c r="D4612" s="23">
        <v>10</v>
      </c>
      <c r="E4612" s="22" t="s">
        <v>720</v>
      </c>
      <c r="F4612" s="23">
        <v>10</v>
      </c>
      <c r="G4612" s="22" t="s">
        <v>3643</v>
      </c>
      <c r="H4612" s="22" t="s">
        <v>1327</v>
      </c>
      <c r="I4612" s="23">
        <v>1</v>
      </c>
      <c r="J4612" s="23">
        <v>182</v>
      </c>
      <c r="K4612" s="23" t="s">
        <v>3665</v>
      </c>
      <c r="L4612" s="22" t="s">
        <v>3666</v>
      </c>
      <c r="M4612" s="21" t="s">
        <v>723</v>
      </c>
      <c r="N4612" s="23" t="s">
        <v>1223</v>
      </c>
      <c r="O4612" s="22" t="s">
        <v>1224</v>
      </c>
      <c r="P4612" s="22" t="s">
        <v>1225</v>
      </c>
      <c r="Q4612" s="23" t="s">
        <v>3677</v>
      </c>
      <c r="R4612" s="22" t="s">
        <v>3678</v>
      </c>
      <c r="S4612" s="21" t="s">
        <v>726</v>
      </c>
      <c r="T4612" s="23" t="s">
        <v>3679</v>
      </c>
      <c r="U4612" s="24" t="s">
        <v>17</v>
      </c>
      <c r="V4612" s="23">
        <v>200</v>
      </c>
      <c r="W4612" s="25">
        <v>0</v>
      </c>
      <c r="X4612" s="25">
        <v>0</v>
      </c>
      <c r="Y4612" s="25">
        <v>268258929.24000001</v>
      </c>
      <c r="Z4612" s="25">
        <v>1562754877.4200001</v>
      </c>
      <c r="AA4612" s="25">
        <v>161054570.83000001</v>
      </c>
      <c r="AB4612" s="25">
        <v>1177952.26</v>
      </c>
      <c r="AC4612" s="26">
        <v>45152.505756550927</v>
      </c>
      <c r="AD4612" s="27">
        <f>ROW()</f>
        <v>4612</v>
      </c>
      <c r="AE4612" s="27">
        <f>1</f>
        <v>1</v>
      </c>
      <c r="AF4612" s="27">
        <f>SUBTOTAL(109,Tbl_NGF_Data[[#This Row],[Counter]])</f>
        <v>1</v>
      </c>
    </row>
    <row r="4613" spans="2:32" ht="60" x14ac:dyDescent="0.25">
      <c r="B4613" s="21" t="s">
        <v>720</v>
      </c>
      <c r="C4613" s="22" t="s">
        <v>3643</v>
      </c>
      <c r="D4613" s="23">
        <v>10</v>
      </c>
      <c r="E4613" s="22" t="s">
        <v>720</v>
      </c>
      <c r="F4613" s="23">
        <v>10</v>
      </c>
      <c r="G4613" s="22" t="s">
        <v>3643</v>
      </c>
      <c r="H4613" s="22" t="s">
        <v>1327</v>
      </c>
      <c r="I4613" s="23">
        <v>1</v>
      </c>
      <c r="J4613" s="23">
        <v>182</v>
      </c>
      <c r="K4613" s="23" t="s">
        <v>3665</v>
      </c>
      <c r="L4613" s="22" t="s">
        <v>3666</v>
      </c>
      <c r="M4613" s="21" t="s">
        <v>723</v>
      </c>
      <c r="N4613" s="23" t="s">
        <v>1223</v>
      </c>
      <c r="O4613" s="22" t="s">
        <v>1224</v>
      </c>
      <c r="P4613" s="22" t="s">
        <v>1225</v>
      </c>
      <c r="Q4613" s="23" t="s">
        <v>3677</v>
      </c>
      <c r="R4613" s="22" t="s">
        <v>3678</v>
      </c>
      <c r="S4613" s="21" t="s">
        <v>726</v>
      </c>
      <c r="T4613" s="23" t="s">
        <v>3679</v>
      </c>
      <c r="U4613" s="24" t="s">
        <v>18</v>
      </c>
      <c r="V4613" s="23">
        <v>220</v>
      </c>
      <c r="W4613" s="25">
        <v>0</v>
      </c>
      <c r="X4613" s="25">
        <v>0</v>
      </c>
      <c r="Y4613" s="25">
        <v>181741070.75999999</v>
      </c>
      <c r="Z4613" s="25">
        <v>164218000.57999992</v>
      </c>
      <c r="AA4613" s="25">
        <v>109860570.16999999</v>
      </c>
      <c r="AB4613" s="25">
        <v>365047.74</v>
      </c>
      <c r="AC4613" s="26">
        <v>45152.505756550927</v>
      </c>
      <c r="AD4613" s="27">
        <f>ROW()</f>
        <v>4613</v>
      </c>
      <c r="AE4613" s="27">
        <f>1</f>
        <v>1</v>
      </c>
      <c r="AF4613" s="27">
        <f>SUBTOTAL(109,Tbl_NGF_Data[[#This Row],[Counter]])</f>
        <v>1</v>
      </c>
    </row>
    <row r="4614" spans="2:32" ht="60" x14ac:dyDescent="0.25">
      <c r="B4614" s="21" t="s">
        <v>720</v>
      </c>
      <c r="C4614" s="22" t="s">
        <v>3643</v>
      </c>
      <c r="D4614" s="23">
        <v>10</v>
      </c>
      <c r="E4614" s="22" t="s">
        <v>720</v>
      </c>
      <c r="F4614" s="23">
        <v>10</v>
      </c>
      <c r="G4614" s="22" t="s">
        <v>3643</v>
      </c>
      <c r="H4614" s="22" t="s">
        <v>1327</v>
      </c>
      <c r="I4614" s="23">
        <v>1</v>
      </c>
      <c r="J4614" s="23">
        <v>182</v>
      </c>
      <c r="K4614" s="23" t="s">
        <v>3665</v>
      </c>
      <c r="L4614" s="22" t="s">
        <v>3666</v>
      </c>
      <c r="M4614" s="21" t="s">
        <v>723</v>
      </c>
      <c r="N4614" s="23" t="s">
        <v>1223</v>
      </c>
      <c r="O4614" s="22" t="s">
        <v>1224</v>
      </c>
      <c r="P4614" s="22" t="s">
        <v>1225</v>
      </c>
      <c r="Q4614" s="23" t="s">
        <v>3677</v>
      </c>
      <c r="R4614" s="22" t="s">
        <v>3678</v>
      </c>
      <c r="S4614" s="21" t="s">
        <v>726</v>
      </c>
      <c r="T4614" s="23" t="s">
        <v>3679</v>
      </c>
      <c r="U4614" s="24" t="s">
        <v>19</v>
      </c>
      <c r="V4614" s="23">
        <v>500</v>
      </c>
      <c r="W4614" s="25">
        <v>0</v>
      </c>
      <c r="X4614" s="25">
        <v>0</v>
      </c>
      <c r="Y4614" s="25">
        <v>268699889</v>
      </c>
      <c r="Z4614" s="25">
        <v>1563158560</v>
      </c>
      <c r="AA4614" s="25">
        <v>160219519</v>
      </c>
      <c r="AB4614" s="25">
        <v>1168887</v>
      </c>
      <c r="AC4614" s="26">
        <v>45152.505756550927</v>
      </c>
      <c r="AD4614" s="27">
        <f>ROW()</f>
        <v>4614</v>
      </c>
      <c r="AE4614" s="27">
        <f>1</f>
        <v>1</v>
      </c>
      <c r="AF4614" s="27">
        <f>SUBTOTAL(109,Tbl_NGF_Data[[#This Row],[Counter]])</f>
        <v>1</v>
      </c>
    </row>
    <row r="4615" spans="2:32" ht="45" x14ac:dyDescent="0.25">
      <c r="B4615" s="21" t="s">
        <v>720</v>
      </c>
      <c r="C4615" s="22" t="s">
        <v>3643</v>
      </c>
      <c r="D4615" s="23">
        <v>10</v>
      </c>
      <c r="E4615" s="22" t="s">
        <v>720</v>
      </c>
      <c r="F4615" s="23">
        <v>10</v>
      </c>
      <c r="G4615" s="22" t="s">
        <v>3643</v>
      </c>
      <c r="H4615" s="22" t="s">
        <v>1327</v>
      </c>
      <c r="I4615" s="23">
        <v>1</v>
      </c>
      <c r="J4615" s="23">
        <v>182</v>
      </c>
      <c r="K4615" s="23" t="s">
        <v>3665</v>
      </c>
      <c r="L4615" s="22" t="s">
        <v>3666</v>
      </c>
      <c r="M4615" s="21" t="s">
        <v>723</v>
      </c>
      <c r="N4615" s="23" t="s">
        <v>1223</v>
      </c>
      <c r="O4615" s="22" t="s">
        <v>1224</v>
      </c>
      <c r="P4615" s="22" t="s">
        <v>1225</v>
      </c>
      <c r="Q4615" s="23" t="s">
        <v>3680</v>
      </c>
      <c r="R4615" s="22" t="s">
        <v>3681</v>
      </c>
      <c r="S4615" s="21" t="s">
        <v>727</v>
      </c>
      <c r="T4615" s="23" t="s">
        <v>3682</v>
      </c>
      <c r="U4615" s="24" t="s">
        <v>16</v>
      </c>
      <c r="V4615" s="23">
        <v>135</v>
      </c>
      <c r="W4615" s="25">
        <v>0</v>
      </c>
      <c r="X4615" s="25">
        <v>0</v>
      </c>
      <c r="Y4615" s="25">
        <v>165000000</v>
      </c>
      <c r="Z4615" s="25">
        <v>53900000</v>
      </c>
      <c r="AA4615" s="25">
        <v>9708975</v>
      </c>
      <c r="AB4615" s="25">
        <v>0</v>
      </c>
      <c r="AC4615" s="26">
        <v>45152.505756550927</v>
      </c>
      <c r="AD4615" s="27">
        <f>ROW()</f>
        <v>4615</v>
      </c>
      <c r="AE4615" s="27">
        <f>1</f>
        <v>1</v>
      </c>
      <c r="AF4615" s="27">
        <f>SUBTOTAL(109,Tbl_NGF_Data[[#This Row],[Counter]])</f>
        <v>1</v>
      </c>
    </row>
    <row r="4616" spans="2:32" ht="45" x14ac:dyDescent="0.25">
      <c r="B4616" s="21" t="s">
        <v>720</v>
      </c>
      <c r="C4616" s="22" t="s">
        <v>3643</v>
      </c>
      <c r="D4616" s="23">
        <v>10</v>
      </c>
      <c r="E4616" s="22" t="s">
        <v>720</v>
      </c>
      <c r="F4616" s="23">
        <v>10</v>
      </c>
      <c r="G4616" s="22" t="s">
        <v>3643</v>
      </c>
      <c r="H4616" s="22" t="s">
        <v>1327</v>
      </c>
      <c r="I4616" s="23">
        <v>1</v>
      </c>
      <c r="J4616" s="23">
        <v>182</v>
      </c>
      <c r="K4616" s="23" t="s">
        <v>3665</v>
      </c>
      <c r="L4616" s="22" t="s">
        <v>3666</v>
      </c>
      <c r="M4616" s="21" t="s">
        <v>723</v>
      </c>
      <c r="N4616" s="23" t="s">
        <v>1223</v>
      </c>
      <c r="O4616" s="22" t="s">
        <v>1224</v>
      </c>
      <c r="P4616" s="22" t="s">
        <v>1225</v>
      </c>
      <c r="Q4616" s="23" t="s">
        <v>3680</v>
      </c>
      <c r="R4616" s="22" t="s">
        <v>3681</v>
      </c>
      <c r="S4616" s="21" t="s">
        <v>727</v>
      </c>
      <c r="T4616" s="23" t="s">
        <v>3682</v>
      </c>
      <c r="U4616" s="24" t="s">
        <v>17</v>
      </c>
      <c r="V4616" s="23">
        <v>200</v>
      </c>
      <c r="W4616" s="25">
        <v>0</v>
      </c>
      <c r="X4616" s="25">
        <v>0</v>
      </c>
      <c r="Y4616" s="25">
        <v>104828246</v>
      </c>
      <c r="Z4616" s="25">
        <v>49197742</v>
      </c>
      <c r="AA4616" s="25">
        <v>4553704</v>
      </c>
      <c r="AB4616" s="25">
        <v>0</v>
      </c>
      <c r="AC4616" s="26">
        <v>45152.505756550927</v>
      </c>
      <c r="AD4616" s="27">
        <f>ROW()</f>
        <v>4616</v>
      </c>
      <c r="AE4616" s="27">
        <f>1</f>
        <v>1</v>
      </c>
      <c r="AF4616" s="27">
        <f>SUBTOTAL(109,Tbl_NGF_Data[[#This Row],[Counter]])</f>
        <v>1</v>
      </c>
    </row>
    <row r="4617" spans="2:32" ht="45" x14ac:dyDescent="0.25">
      <c r="B4617" s="21" t="s">
        <v>720</v>
      </c>
      <c r="C4617" s="22" t="s">
        <v>3643</v>
      </c>
      <c r="D4617" s="23">
        <v>10</v>
      </c>
      <c r="E4617" s="22" t="s">
        <v>720</v>
      </c>
      <c r="F4617" s="23">
        <v>10</v>
      </c>
      <c r="G4617" s="22" t="s">
        <v>3643</v>
      </c>
      <c r="H4617" s="22" t="s">
        <v>1327</v>
      </c>
      <c r="I4617" s="23">
        <v>1</v>
      </c>
      <c r="J4617" s="23">
        <v>182</v>
      </c>
      <c r="K4617" s="23" t="s">
        <v>3665</v>
      </c>
      <c r="L4617" s="22" t="s">
        <v>3666</v>
      </c>
      <c r="M4617" s="21" t="s">
        <v>723</v>
      </c>
      <c r="N4617" s="23" t="s">
        <v>1223</v>
      </c>
      <c r="O4617" s="22" t="s">
        <v>1224</v>
      </c>
      <c r="P4617" s="22" t="s">
        <v>1225</v>
      </c>
      <c r="Q4617" s="23" t="s">
        <v>3680</v>
      </c>
      <c r="R4617" s="22" t="s">
        <v>3681</v>
      </c>
      <c r="S4617" s="21" t="s">
        <v>727</v>
      </c>
      <c r="T4617" s="23" t="s">
        <v>3682</v>
      </c>
      <c r="U4617" s="24" t="s">
        <v>18</v>
      </c>
      <c r="V4617" s="23">
        <v>220</v>
      </c>
      <c r="W4617" s="25">
        <v>0</v>
      </c>
      <c r="X4617" s="25">
        <v>0</v>
      </c>
      <c r="Y4617" s="25">
        <v>60171754</v>
      </c>
      <c r="Z4617" s="25">
        <v>4702258</v>
      </c>
      <c r="AA4617" s="25">
        <v>5155271</v>
      </c>
      <c r="AB4617" s="25">
        <v>0</v>
      </c>
      <c r="AC4617" s="26">
        <v>45152.505756550927</v>
      </c>
      <c r="AD4617" s="27">
        <f>ROW()</f>
        <v>4617</v>
      </c>
      <c r="AE4617" s="27">
        <f>1</f>
        <v>1</v>
      </c>
      <c r="AF4617" s="27">
        <f>SUBTOTAL(109,Tbl_NGF_Data[[#This Row],[Counter]])</f>
        <v>1</v>
      </c>
    </row>
    <row r="4618" spans="2:32" ht="45" x14ac:dyDescent="0.25">
      <c r="B4618" s="21" t="s">
        <v>720</v>
      </c>
      <c r="C4618" s="22" t="s">
        <v>3643</v>
      </c>
      <c r="D4618" s="23">
        <v>10</v>
      </c>
      <c r="E4618" s="22" t="s">
        <v>720</v>
      </c>
      <c r="F4618" s="23">
        <v>10</v>
      </c>
      <c r="G4618" s="22" t="s">
        <v>3643</v>
      </c>
      <c r="H4618" s="22" t="s">
        <v>1327</v>
      </c>
      <c r="I4618" s="23">
        <v>1</v>
      </c>
      <c r="J4618" s="23">
        <v>182</v>
      </c>
      <c r="K4618" s="23" t="s">
        <v>3665</v>
      </c>
      <c r="L4618" s="22" t="s">
        <v>3666</v>
      </c>
      <c r="M4618" s="21" t="s">
        <v>723</v>
      </c>
      <c r="N4618" s="23" t="s">
        <v>1223</v>
      </c>
      <c r="O4618" s="22" t="s">
        <v>1224</v>
      </c>
      <c r="P4618" s="22" t="s">
        <v>1225</v>
      </c>
      <c r="Q4618" s="23" t="s">
        <v>3680</v>
      </c>
      <c r="R4618" s="22" t="s">
        <v>3681</v>
      </c>
      <c r="S4618" s="21" t="s">
        <v>727</v>
      </c>
      <c r="T4618" s="23" t="s">
        <v>3682</v>
      </c>
      <c r="U4618" s="24" t="s">
        <v>19</v>
      </c>
      <c r="V4618" s="23">
        <v>500</v>
      </c>
      <c r="W4618" s="25">
        <v>0</v>
      </c>
      <c r="X4618" s="25">
        <v>0</v>
      </c>
      <c r="Y4618" s="25">
        <v>104828246</v>
      </c>
      <c r="Z4618" s="25">
        <v>49197742</v>
      </c>
      <c r="AA4618" s="25">
        <v>4553704</v>
      </c>
      <c r="AB4618" s="25">
        <v>0</v>
      </c>
      <c r="AC4618" s="26">
        <v>45152.505756550927</v>
      </c>
      <c r="AD4618" s="27">
        <f>ROW()</f>
        <v>4618</v>
      </c>
      <c r="AE4618" s="27">
        <f>1</f>
        <v>1</v>
      </c>
      <c r="AF4618" s="27">
        <f>SUBTOTAL(109,Tbl_NGF_Data[[#This Row],[Counter]])</f>
        <v>1</v>
      </c>
    </row>
    <row r="4619" spans="2:32" ht="45" x14ac:dyDescent="0.25">
      <c r="B4619" s="21" t="s">
        <v>720</v>
      </c>
      <c r="C4619" s="22" t="s">
        <v>3643</v>
      </c>
      <c r="D4619" s="23">
        <v>10</v>
      </c>
      <c r="E4619" s="22" t="s">
        <v>720</v>
      </c>
      <c r="F4619" s="23">
        <v>10</v>
      </c>
      <c r="G4619" s="22" t="s">
        <v>3643</v>
      </c>
      <c r="H4619" s="22" t="s">
        <v>1327</v>
      </c>
      <c r="I4619" s="23">
        <v>1</v>
      </c>
      <c r="J4619" s="23">
        <v>182</v>
      </c>
      <c r="K4619" s="23" t="s">
        <v>3665</v>
      </c>
      <c r="L4619" s="22" t="s">
        <v>3666</v>
      </c>
      <c r="M4619" s="21" t="s">
        <v>723</v>
      </c>
      <c r="N4619" s="23" t="s">
        <v>1223</v>
      </c>
      <c r="O4619" s="22" t="s">
        <v>1224</v>
      </c>
      <c r="P4619" s="22" t="s">
        <v>1225</v>
      </c>
      <c r="Q4619" s="23" t="s">
        <v>3683</v>
      </c>
      <c r="R4619" s="22" t="s">
        <v>3684</v>
      </c>
      <c r="S4619" s="21" t="s">
        <v>728</v>
      </c>
      <c r="T4619" s="23" t="s">
        <v>3685</v>
      </c>
      <c r="U4619" s="24" t="s">
        <v>15</v>
      </c>
      <c r="V4619" s="23">
        <v>100</v>
      </c>
      <c r="W4619" s="25">
        <v>2647166.7199999997</v>
      </c>
      <c r="X4619" s="25">
        <v>2904588.9400000004</v>
      </c>
      <c r="Y4619" s="25">
        <v>3088878.18</v>
      </c>
      <c r="Z4619" s="25">
        <v>9177930.5899999999</v>
      </c>
      <c r="AA4619" s="25">
        <v>7884725.7300000004</v>
      </c>
      <c r="AB4619" s="25">
        <v>10274655.279999999</v>
      </c>
      <c r="AC4619" s="26">
        <v>45152.505756550927</v>
      </c>
      <c r="AD4619" s="27">
        <f>ROW()</f>
        <v>4619</v>
      </c>
      <c r="AE4619" s="27">
        <f>1</f>
        <v>1</v>
      </c>
      <c r="AF4619" s="27">
        <f>SUBTOTAL(109,Tbl_NGF_Data[[#This Row],[Counter]])</f>
        <v>1</v>
      </c>
    </row>
    <row r="4620" spans="2:32" ht="45" x14ac:dyDescent="0.25">
      <c r="B4620" s="21" t="s">
        <v>720</v>
      </c>
      <c r="C4620" s="22" t="s">
        <v>3643</v>
      </c>
      <c r="D4620" s="23">
        <v>10</v>
      </c>
      <c r="E4620" s="22" t="s">
        <v>720</v>
      </c>
      <c r="F4620" s="23">
        <v>10</v>
      </c>
      <c r="G4620" s="22" t="s">
        <v>3643</v>
      </c>
      <c r="H4620" s="22" t="s">
        <v>1327</v>
      </c>
      <c r="I4620" s="23">
        <v>1</v>
      </c>
      <c r="J4620" s="23">
        <v>182</v>
      </c>
      <c r="K4620" s="23" t="s">
        <v>3665</v>
      </c>
      <c r="L4620" s="22" t="s">
        <v>3666</v>
      </c>
      <c r="M4620" s="21" t="s">
        <v>723</v>
      </c>
      <c r="N4620" s="23" t="s">
        <v>1223</v>
      </c>
      <c r="O4620" s="22" t="s">
        <v>1224</v>
      </c>
      <c r="P4620" s="22" t="s">
        <v>1225</v>
      </c>
      <c r="Q4620" s="23" t="s">
        <v>3683</v>
      </c>
      <c r="R4620" s="22" t="s">
        <v>3684</v>
      </c>
      <c r="S4620" s="21" t="s">
        <v>728</v>
      </c>
      <c r="T4620" s="23" t="s">
        <v>3685</v>
      </c>
      <c r="U4620" s="24" t="s">
        <v>16</v>
      </c>
      <c r="V4620" s="23">
        <v>135</v>
      </c>
      <c r="W4620" s="25">
        <v>80296675</v>
      </c>
      <c r="X4620" s="25">
        <v>81665735</v>
      </c>
      <c r="Y4620" s="25">
        <v>94870522</v>
      </c>
      <c r="Z4620" s="25">
        <v>123254141</v>
      </c>
      <c r="AA4620" s="25">
        <v>143202583</v>
      </c>
      <c r="AB4620" s="25">
        <v>115896405</v>
      </c>
      <c r="AC4620" s="26">
        <v>45152.505756550927</v>
      </c>
      <c r="AD4620" s="27">
        <f>ROW()</f>
        <v>4620</v>
      </c>
      <c r="AE4620" s="27">
        <f>1</f>
        <v>1</v>
      </c>
      <c r="AF4620" s="27">
        <f>SUBTOTAL(109,Tbl_NGF_Data[[#This Row],[Counter]])</f>
        <v>1</v>
      </c>
    </row>
    <row r="4621" spans="2:32" ht="45" x14ac:dyDescent="0.25">
      <c r="B4621" s="21" t="s">
        <v>720</v>
      </c>
      <c r="C4621" s="22" t="s">
        <v>3643</v>
      </c>
      <c r="D4621" s="23">
        <v>10</v>
      </c>
      <c r="E4621" s="22" t="s">
        <v>720</v>
      </c>
      <c r="F4621" s="23">
        <v>10</v>
      </c>
      <c r="G4621" s="22" t="s">
        <v>3643</v>
      </c>
      <c r="H4621" s="22" t="s">
        <v>1327</v>
      </c>
      <c r="I4621" s="23">
        <v>1</v>
      </c>
      <c r="J4621" s="23">
        <v>182</v>
      </c>
      <c r="K4621" s="23" t="s">
        <v>3665</v>
      </c>
      <c r="L4621" s="22" t="s">
        <v>3666</v>
      </c>
      <c r="M4621" s="21" t="s">
        <v>723</v>
      </c>
      <c r="N4621" s="23" t="s">
        <v>1223</v>
      </c>
      <c r="O4621" s="22" t="s">
        <v>1224</v>
      </c>
      <c r="P4621" s="22" t="s">
        <v>1225</v>
      </c>
      <c r="Q4621" s="23" t="s">
        <v>3683</v>
      </c>
      <c r="R4621" s="22" t="s">
        <v>3684</v>
      </c>
      <c r="S4621" s="21" t="s">
        <v>728</v>
      </c>
      <c r="T4621" s="23" t="s">
        <v>3685</v>
      </c>
      <c r="U4621" s="24" t="s">
        <v>17</v>
      </c>
      <c r="V4621" s="23">
        <v>200</v>
      </c>
      <c r="W4621" s="25">
        <v>71632645.569999993</v>
      </c>
      <c r="X4621" s="25">
        <v>69208993.800000027</v>
      </c>
      <c r="Y4621" s="25">
        <v>76741946.089999989</v>
      </c>
      <c r="Z4621" s="25">
        <v>111316834.44999993</v>
      </c>
      <c r="AA4621" s="25">
        <v>117827582.4100001</v>
      </c>
      <c r="AB4621" s="25">
        <v>77261761.190000013</v>
      </c>
      <c r="AC4621" s="26">
        <v>45152.505756550927</v>
      </c>
      <c r="AD4621" s="27">
        <f>ROW()</f>
        <v>4621</v>
      </c>
      <c r="AE4621" s="27">
        <f>1</f>
        <v>1</v>
      </c>
      <c r="AF4621" s="27">
        <f>SUBTOTAL(109,Tbl_NGF_Data[[#This Row],[Counter]])</f>
        <v>1</v>
      </c>
    </row>
    <row r="4622" spans="2:32" ht="45" x14ac:dyDescent="0.25">
      <c r="B4622" s="21" t="s">
        <v>720</v>
      </c>
      <c r="C4622" s="22" t="s">
        <v>3643</v>
      </c>
      <c r="D4622" s="23">
        <v>10</v>
      </c>
      <c r="E4622" s="22" t="s">
        <v>720</v>
      </c>
      <c r="F4622" s="23">
        <v>10</v>
      </c>
      <c r="G4622" s="22" t="s">
        <v>3643</v>
      </c>
      <c r="H4622" s="22" t="s">
        <v>1327</v>
      </c>
      <c r="I4622" s="23">
        <v>1</v>
      </c>
      <c r="J4622" s="23">
        <v>182</v>
      </c>
      <c r="K4622" s="23" t="s">
        <v>3665</v>
      </c>
      <c r="L4622" s="22" t="s">
        <v>3666</v>
      </c>
      <c r="M4622" s="21" t="s">
        <v>723</v>
      </c>
      <c r="N4622" s="23" t="s">
        <v>1223</v>
      </c>
      <c r="O4622" s="22" t="s">
        <v>1224</v>
      </c>
      <c r="P4622" s="22" t="s">
        <v>1225</v>
      </c>
      <c r="Q4622" s="23" t="s">
        <v>3683</v>
      </c>
      <c r="R4622" s="22" t="s">
        <v>3684</v>
      </c>
      <c r="S4622" s="21" t="s">
        <v>728</v>
      </c>
      <c r="T4622" s="23" t="s">
        <v>3685</v>
      </c>
      <c r="U4622" s="24" t="s">
        <v>18</v>
      </c>
      <c r="V4622" s="23">
        <v>220</v>
      </c>
      <c r="W4622" s="25">
        <v>8664029.4300000072</v>
      </c>
      <c r="X4622" s="25">
        <v>12456741.199999973</v>
      </c>
      <c r="Y4622" s="25">
        <v>18128575.910000011</v>
      </c>
      <c r="Z4622" s="25">
        <v>11937306.550000072</v>
      </c>
      <c r="AA4622" s="25">
        <v>25375000.589999899</v>
      </c>
      <c r="AB4622" s="25">
        <v>38634643.809999987</v>
      </c>
      <c r="AC4622" s="26">
        <v>45152.505756550927</v>
      </c>
      <c r="AD4622" s="27">
        <f>ROW()</f>
        <v>4622</v>
      </c>
      <c r="AE4622" s="27">
        <f>1</f>
        <v>1</v>
      </c>
      <c r="AF4622" s="27">
        <f>SUBTOTAL(109,Tbl_NGF_Data[[#This Row],[Counter]])</f>
        <v>1</v>
      </c>
    </row>
    <row r="4623" spans="2:32" ht="45" x14ac:dyDescent="0.25">
      <c r="B4623" s="21" t="s">
        <v>720</v>
      </c>
      <c r="C4623" s="22" t="s">
        <v>3643</v>
      </c>
      <c r="D4623" s="23">
        <v>10</v>
      </c>
      <c r="E4623" s="22" t="s">
        <v>720</v>
      </c>
      <c r="F4623" s="23">
        <v>10</v>
      </c>
      <c r="G4623" s="22" t="s">
        <v>3643</v>
      </c>
      <c r="H4623" s="22" t="s">
        <v>1327</v>
      </c>
      <c r="I4623" s="23">
        <v>1</v>
      </c>
      <c r="J4623" s="23">
        <v>182</v>
      </c>
      <c r="K4623" s="23" t="s">
        <v>3665</v>
      </c>
      <c r="L4623" s="22" t="s">
        <v>3666</v>
      </c>
      <c r="M4623" s="21" t="s">
        <v>723</v>
      </c>
      <c r="N4623" s="23" t="s">
        <v>1223</v>
      </c>
      <c r="O4623" s="22" t="s">
        <v>1224</v>
      </c>
      <c r="P4623" s="22" t="s">
        <v>1225</v>
      </c>
      <c r="Q4623" s="23" t="s">
        <v>3683</v>
      </c>
      <c r="R4623" s="22" t="s">
        <v>3684</v>
      </c>
      <c r="S4623" s="21" t="s">
        <v>728</v>
      </c>
      <c r="T4623" s="23" t="s">
        <v>3685</v>
      </c>
      <c r="U4623" s="24" t="s">
        <v>19</v>
      </c>
      <c r="V4623" s="23">
        <v>500</v>
      </c>
      <c r="W4623" s="25">
        <v>69125433.820000008</v>
      </c>
      <c r="X4623" s="25">
        <v>68172138.88000001</v>
      </c>
      <c r="Y4623" s="25">
        <v>65115961.829999983</v>
      </c>
      <c r="Z4623" s="25">
        <v>134153630.81999996</v>
      </c>
      <c r="AA4623" s="25">
        <v>103943048.12000002</v>
      </c>
      <c r="AB4623" s="25">
        <v>85589389.510000005</v>
      </c>
      <c r="AC4623" s="26">
        <v>45152.505756550927</v>
      </c>
      <c r="AD4623" s="27">
        <f>ROW()</f>
        <v>4623</v>
      </c>
      <c r="AE4623" s="27">
        <f>1</f>
        <v>1</v>
      </c>
      <c r="AF4623" s="27">
        <f>SUBTOTAL(109,Tbl_NGF_Data[[#This Row],[Counter]])</f>
        <v>1</v>
      </c>
    </row>
    <row r="4624" spans="2:32" ht="60" x14ac:dyDescent="0.25">
      <c r="B4624" s="21" t="s">
        <v>720</v>
      </c>
      <c r="C4624" s="22" t="s">
        <v>3643</v>
      </c>
      <c r="D4624" s="23">
        <v>10</v>
      </c>
      <c r="E4624" s="22" t="s">
        <v>720</v>
      </c>
      <c r="F4624" s="23">
        <v>10</v>
      </c>
      <c r="G4624" s="22" t="s">
        <v>3643</v>
      </c>
      <c r="H4624" s="22" t="s">
        <v>1327</v>
      </c>
      <c r="I4624" s="23">
        <v>1</v>
      </c>
      <c r="J4624" s="23">
        <v>182</v>
      </c>
      <c r="K4624" s="23" t="s">
        <v>3665</v>
      </c>
      <c r="L4624" s="22" t="s">
        <v>3666</v>
      </c>
      <c r="M4624" s="21" t="s">
        <v>723</v>
      </c>
      <c r="N4624" s="23" t="s">
        <v>1223</v>
      </c>
      <c r="O4624" s="22" t="s">
        <v>1224</v>
      </c>
      <c r="P4624" s="22" t="s">
        <v>1225</v>
      </c>
      <c r="Q4624" s="23" t="s">
        <v>3686</v>
      </c>
      <c r="R4624" s="22" t="s">
        <v>3687</v>
      </c>
      <c r="S4624" s="21" t="s">
        <v>729</v>
      </c>
      <c r="T4624" s="23" t="s">
        <v>3688</v>
      </c>
      <c r="U4624" s="24" t="s">
        <v>19</v>
      </c>
      <c r="V4624" s="23">
        <v>500</v>
      </c>
      <c r="W4624" s="25">
        <v>0</v>
      </c>
      <c r="X4624" s="25">
        <v>0</v>
      </c>
      <c r="Y4624" s="25">
        <v>0</v>
      </c>
      <c r="Z4624" s="25">
        <v>112263710</v>
      </c>
      <c r="AA4624" s="25">
        <v>20993650</v>
      </c>
      <c r="AB4624" s="25">
        <v>0</v>
      </c>
      <c r="AC4624" s="26">
        <v>45152.505756550927</v>
      </c>
      <c r="AD4624" s="27">
        <f>ROW()</f>
        <v>4624</v>
      </c>
      <c r="AE4624" s="27">
        <f>1</f>
        <v>1</v>
      </c>
      <c r="AF4624" s="27">
        <f>SUBTOTAL(109,Tbl_NGF_Data[[#This Row],[Counter]])</f>
        <v>1</v>
      </c>
    </row>
    <row r="4625" spans="2:32" ht="60" x14ac:dyDescent="0.25">
      <c r="B4625" s="21" t="s">
        <v>720</v>
      </c>
      <c r="C4625" s="22" t="s">
        <v>3643</v>
      </c>
      <c r="D4625" s="23">
        <v>10</v>
      </c>
      <c r="E4625" s="22" t="s">
        <v>720</v>
      </c>
      <c r="F4625" s="23">
        <v>10</v>
      </c>
      <c r="G4625" s="22" t="s">
        <v>3643</v>
      </c>
      <c r="H4625" s="22" t="s">
        <v>1327</v>
      </c>
      <c r="I4625" s="23">
        <v>1</v>
      </c>
      <c r="J4625" s="23">
        <v>182</v>
      </c>
      <c r="K4625" s="23" t="s">
        <v>3665</v>
      </c>
      <c r="L4625" s="22" t="s">
        <v>3666</v>
      </c>
      <c r="M4625" s="21" t="s">
        <v>723</v>
      </c>
      <c r="N4625" s="23" t="s">
        <v>1223</v>
      </c>
      <c r="O4625" s="22" t="s">
        <v>1224</v>
      </c>
      <c r="P4625" s="22" t="s">
        <v>1225</v>
      </c>
      <c r="Q4625" s="23" t="s">
        <v>3689</v>
      </c>
      <c r="R4625" s="22" t="s">
        <v>3690</v>
      </c>
      <c r="S4625" s="21" t="s">
        <v>730</v>
      </c>
      <c r="T4625" s="23" t="s">
        <v>3691</v>
      </c>
      <c r="U4625" s="24" t="s">
        <v>15</v>
      </c>
      <c r="V4625" s="23">
        <v>100</v>
      </c>
      <c r="W4625" s="25">
        <v>0</v>
      </c>
      <c r="X4625" s="25">
        <v>0</v>
      </c>
      <c r="Y4625" s="25">
        <v>0</v>
      </c>
      <c r="Z4625" s="25">
        <v>13200</v>
      </c>
      <c r="AA4625" s="25">
        <v>6000</v>
      </c>
      <c r="AB4625" s="25">
        <v>0</v>
      </c>
      <c r="AC4625" s="26">
        <v>45152.505756550927</v>
      </c>
      <c r="AD4625" s="27">
        <f>ROW()</f>
        <v>4625</v>
      </c>
      <c r="AE4625" s="27">
        <f>1</f>
        <v>1</v>
      </c>
      <c r="AF4625" s="27">
        <f>SUBTOTAL(109,Tbl_NGF_Data[[#This Row],[Counter]])</f>
        <v>1</v>
      </c>
    </row>
    <row r="4626" spans="2:32" ht="60" x14ac:dyDescent="0.25">
      <c r="B4626" s="21" t="s">
        <v>720</v>
      </c>
      <c r="C4626" s="22" t="s">
        <v>3643</v>
      </c>
      <c r="D4626" s="23">
        <v>10</v>
      </c>
      <c r="E4626" s="22" t="s">
        <v>720</v>
      </c>
      <c r="F4626" s="23">
        <v>10</v>
      </c>
      <c r="G4626" s="22" t="s">
        <v>3643</v>
      </c>
      <c r="H4626" s="22" t="s">
        <v>1327</v>
      </c>
      <c r="I4626" s="23">
        <v>1</v>
      </c>
      <c r="J4626" s="23">
        <v>182</v>
      </c>
      <c r="K4626" s="23" t="s">
        <v>3665</v>
      </c>
      <c r="L4626" s="22" t="s">
        <v>3666</v>
      </c>
      <c r="M4626" s="21" t="s">
        <v>723</v>
      </c>
      <c r="N4626" s="23" t="s">
        <v>1223</v>
      </c>
      <c r="O4626" s="22" t="s">
        <v>1224</v>
      </c>
      <c r="P4626" s="22" t="s">
        <v>1225</v>
      </c>
      <c r="Q4626" s="23" t="s">
        <v>3689</v>
      </c>
      <c r="R4626" s="22" t="s">
        <v>3690</v>
      </c>
      <c r="S4626" s="21" t="s">
        <v>730</v>
      </c>
      <c r="T4626" s="23" t="s">
        <v>3691</v>
      </c>
      <c r="U4626" s="24" t="s">
        <v>16</v>
      </c>
      <c r="V4626" s="23">
        <v>135</v>
      </c>
      <c r="W4626" s="25">
        <v>0</v>
      </c>
      <c r="X4626" s="25">
        <v>0</v>
      </c>
      <c r="Y4626" s="25">
        <v>0</v>
      </c>
      <c r="Z4626" s="25">
        <v>720935778.00000012</v>
      </c>
      <c r="AA4626" s="25">
        <v>0</v>
      </c>
      <c r="AB4626" s="25">
        <v>0</v>
      </c>
      <c r="AC4626" s="26">
        <v>45152.505756550927</v>
      </c>
      <c r="AD4626" s="27">
        <f>ROW()</f>
        <v>4626</v>
      </c>
      <c r="AE4626" s="27">
        <f>1</f>
        <v>1</v>
      </c>
      <c r="AF4626" s="27">
        <f>SUBTOTAL(109,Tbl_NGF_Data[[#This Row],[Counter]])</f>
        <v>1</v>
      </c>
    </row>
    <row r="4627" spans="2:32" ht="60" x14ac:dyDescent="0.25">
      <c r="B4627" s="21" t="s">
        <v>720</v>
      </c>
      <c r="C4627" s="22" t="s">
        <v>3643</v>
      </c>
      <c r="D4627" s="23">
        <v>10</v>
      </c>
      <c r="E4627" s="22" t="s">
        <v>720</v>
      </c>
      <c r="F4627" s="23">
        <v>10</v>
      </c>
      <c r="G4627" s="22" t="s">
        <v>3643</v>
      </c>
      <c r="H4627" s="22" t="s">
        <v>1327</v>
      </c>
      <c r="I4627" s="23">
        <v>1</v>
      </c>
      <c r="J4627" s="23">
        <v>182</v>
      </c>
      <c r="K4627" s="23" t="s">
        <v>3665</v>
      </c>
      <c r="L4627" s="22" t="s">
        <v>3666</v>
      </c>
      <c r="M4627" s="21" t="s">
        <v>723</v>
      </c>
      <c r="N4627" s="23" t="s">
        <v>1223</v>
      </c>
      <c r="O4627" s="22" t="s">
        <v>1224</v>
      </c>
      <c r="P4627" s="22" t="s">
        <v>1225</v>
      </c>
      <c r="Q4627" s="23" t="s">
        <v>3689</v>
      </c>
      <c r="R4627" s="22" t="s">
        <v>3690</v>
      </c>
      <c r="S4627" s="21" t="s">
        <v>730</v>
      </c>
      <c r="T4627" s="23" t="s">
        <v>3691</v>
      </c>
      <c r="U4627" s="24" t="s">
        <v>17</v>
      </c>
      <c r="V4627" s="23">
        <v>200</v>
      </c>
      <c r="W4627" s="25">
        <v>0</v>
      </c>
      <c r="X4627" s="25">
        <v>0</v>
      </c>
      <c r="Y4627" s="25">
        <v>0</v>
      </c>
      <c r="Z4627" s="25">
        <v>572388600</v>
      </c>
      <c r="AA4627" s="25">
        <v>0</v>
      </c>
      <c r="AB4627" s="25">
        <v>0</v>
      </c>
      <c r="AC4627" s="26">
        <v>45152.505756550927</v>
      </c>
      <c r="AD4627" s="27">
        <f>ROW()</f>
        <v>4627</v>
      </c>
      <c r="AE4627" s="27">
        <f>1</f>
        <v>1</v>
      </c>
      <c r="AF4627" s="27">
        <f>SUBTOTAL(109,Tbl_NGF_Data[[#This Row],[Counter]])</f>
        <v>1</v>
      </c>
    </row>
    <row r="4628" spans="2:32" ht="60" x14ac:dyDescent="0.25">
      <c r="B4628" s="21" t="s">
        <v>720</v>
      </c>
      <c r="C4628" s="22" t="s">
        <v>3643</v>
      </c>
      <c r="D4628" s="23">
        <v>10</v>
      </c>
      <c r="E4628" s="22" t="s">
        <v>720</v>
      </c>
      <c r="F4628" s="23">
        <v>10</v>
      </c>
      <c r="G4628" s="22" t="s">
        <v>3643</v>
      </c>
      <c r="H4628" s="22" t="s">
        <v>1327</v>
      </c>
      <c r="I4628" s="23">
        <v>1</v>
      </c>
      <c r="J4628" s="23">
        <v>182</v>
      </c>
      <c r="K4628" s="23" t="s">
        <v>3665</v>
      </c>
      <c r="L4628" s="22" t="s">
        <v>3666</v>
      </c>
      <c r="M4628" s="21" t="s">
        <v>723</v>
      </c>
      <c r="N4628" s="23" t="s">
        <v>1223</v>
      </c>
      <c r="O4628" s="22" t="s">
        <v>1224</v>
      </c>
      <c r="P4628" s="22" t="s">
        <v>1225</v>
      </c>
      <c r="Q4628" s="23" t="s">
        <v>3689</v>
      </c>
      <c r="R4628" s="22" t="s">
        <v>3690</v>
      </c>
      <c r="S4628" s="21" t="s">
        <v>730</v>
      </c>
      <c r="T4628" s="23" t="s">
        <v>3691</v>
      </c>
      <c r="U4628" s="24" t="s">
        <v>18</v>
      </c>
      <c r="V4628" s="23">
        <v>220</v>
      </c>
      <c r="W4628" s="25">
        <v>0</v>
      </c>
      <c r="X4628" s="25">
        <v>0</v>
      </c>
      <c r="Y4628" s="25">
        <v>0</v>
      </c>
      <c r="Z4628" s="25">
        <v>148547178.00000012</v>
      </c>
      <c r="AA4628" s="25">
        <v>0</v>
      </c>
      <c r="AB4628" s="25">
        <v>0</v>
      </c>
      <c r="AC4628" s="26">
        <v>45152.505756550927</v>
      </c>
      <c r="AD4628" s="27">
        <f>ROW()</f>
        <v>4628</v>
      </c>
      <c r="AE4628" s="27">
        <f>1</f>
        <v>1</v>
      </c>
      <c r="AF4628" s="27">
        <f>SUBTOTAL(109,Tbl_NGF_Data[[#This Row],[Counter]])</f>
        <v>1</v>
      </c>
    </row>
    <row r="4629" spans="2:32" ht="60" x14ac:dyDescent="0.25">
      <c r="B4629" s="21" t="s">
        <v>720</v>
      </c>
      <c r="C4629" s="22" t="s">
        <v>3643</v>
      </c>
      <c r="D4629" s="23">
        <v>10</v>
      </c>
      <c r="E4629" s="22" t="s">
        <v>720</v>
      </c>
      <c r="F4629" s="23">
        <v>10</v>
      </c>
      <c r="G4629" s="22" t="s">
        <v>3643</v>
      </c>
      <c r="H4629" s="22" t="s">
        <v>1327</v>
      </c>
      <c r="I4629" s="23">
        <v>1</v>
      </c>
      <c r="J4629" s="23">
        <v>182</v>
      </c>
      <c r="K4629" s="23" t="s">
        <v>3665</v>
      </c>
      <c r="L4629" s="22" t="s">
        <v>3666</v>
      </c>
      <c r="M4629" s="21" t="s">
        <v>723</v>
      </c>
      <c r="N4629" s="23" t="s">
        <v>1223</v>
      </c>
      <c r="O4629" s="22" t="s">
        <v>1224</v>
      </c>
      <c r="P4629" s="22" t="s">
        <v>1225</v>
      </c>
      <c r="Q4629" s="23" t="s">
        <v>3689</v>
      </c>
      <c r="R4629" s="22" t="s">
        <v>3690</v>
      </c>
      <c r="S4629" s="21" t="s">
        <v>730</v>
      </c>
      <c r="T4629" s="23" t="s">
        <v>3691</v>
      </c>
      <c r="U4629" s="24" t="s">
        <v>19</v>
      </c>
      <c r="V4629" s="23">
        <v>500</v>
      </c>
      <c r="W4629" s="25">
        <v>0</v>
      </c>
      <c r="X4629" s="25">
        <v>0</v>
      </c>
      <c r="Y4629" s="25">
        <v>0</v>
      </c>
      <c r="Z4629" s="25">
        <v>572401800</v>
      </c>
      <c r="AA4629" s="25">
        <v>7200</v>
      </c>
      <c r="AB4629" s="25">
        <v>6000</v>
      </c>
      <c r="AC4629" s="26">
        <v>45152.505756550927</v>
      </c>
      <c r="AD4629" s="27">
        <f>ROW()</f>
        <v>4629</v>
      </c>
      <c r="AE4629" s="27">
        <f>1</f>
        <v>1</v>
      </c>
      <c r="AF4629" s="27">
        <f>SUBTOTAL(109,Tbl_NGF_Data[[#This Row],[Counter]])</f>
        <v>1</v>
      </c>
    </row>
    <row r="4630" spans="2:32" ht="60" x14ac:dyDescent="0.25">
      <c r="B4630" s="21" t="s">
        <v>720</v>
      </c>
      <c r="C4630" s="22" t="s">
        <v>3643</v>
      </c>
      <c r="D4630" s="23">
        <v>10</v>
      </c>
      <c r="E4630" s="22" t="s">
        <v>720</v>
      </c>
      <c r="F4630" s="23">
        <v>10</v>
      </c>
      <c r="G4630" s="22" t="s">
        <v>3643</v>
      </c>
      <c r="H4630" s="22" t="s">
        <v>1327</v>
      </c>
      <c r="I4630" s="23">
        <v>1</v>
      </c>
      <c r="J4630" s="23">
        <v>182</v>
      </c>
      <c r="K4630" s="23" t="s">
        <v>3665</v>
      </c>
      <c r="L4630" s="22" t="s">
        <v>3666</v>
      </c>
      <c r="M4630" s="21" t="s">
        <v>723</v>
      </c>
      <c r="N4630" s="23" t="s">
        <v>1223</v>
      </c>
      <c r="O4630" s="22" t="s">
        <v>1224</v>
      </c>
      <c r="P4630" s="22" t="s">
        <v>1225</v>
      </c>
      <c r="Q4630" s="23" t="s">
        <v>3692</v>
      </c>
      <c r="R4630" s="22" t="s">
        <v>3693</v>
      </c>
      <c r="S4630" s="21" t="s">
        <v>731</v>
      </c>
      <c r="T4630" s="23" t="s">
        <v>3694</v>
      </c>
      <c r="U4630" s="24" t="s">
        <v>16</v>
      </c>
      <c r="V4630" s="23">
        <v>135</v>
      </c>
      <c r="W4630" s="25">
        <v>0</v>
      </c>
      <c r="X4630" s="25">
        <v>0</v>
      </c>
      <c r="Y4630" s="25">
        <v>0</v>
      </c>
      <c r="Z4630" s="25">
        <v>25000000</v>
      </c>
      <c r="AA4630" s="25">
        <v>25000000</v>
      </c>
      <c r="AB4630" s="25">
        <v>359000</v>
      </c>
      <c r="AC4630" s="26">
        <v>45152.505756550927</v>
      </c>
      <c r="AD4630" s="27">
        <f>ROW()</f>
        <v>4630</v>
      </c>
      <c r="AE4630" s="27">
        <f>1</f>
        <v>1</v>
      </c>
      <c r="AF4630" s="27">
        <f>SUBTOTAL(109,Tbl_NGF_Data[[#This Row],[Counter]])</f>
        <v>1</v>
      </c>
    </row>
    <row r="4631" spans="2:32" ht="60" x14ac:dyDescent="0.25">
      <c r="B4631" s="21" t="s">
        <v>720</v>
      </c>
      <c r="C4631" s="22" t="s">
        <v>3643</v>
      </c>
      <c r="D4631" s="23">
        <v>10</v>
      </c>
      <c r="E4631" s="22" t="s">
        <v>720</v>
      </c>
      <c r="F4631" s="23">
        <v>10</v>
      </c>
      <c r="G4631" s="22" t="s">
        <v>3643</v>
      </c>
      <c r="H4631" s="22" t="s">
        <v>1327</v>
      </c>
      <c r="I4631" s="23">
        <v>1</v>
      </c>
      <c r="J4631" s="23">
        <v>182</v>
      </c>
      <c r="K4631" s="23" t="s">
        <v>3665</v>
      </c>
      <c r="L4631" s="22" t="s">
        <v>3666</v>
      </c>
      <c r="M4631" s="21" t="s">
        <v>723</v>
      </c>
      <c r="N4631" s="23" t="s">
        <v>1223</v>
      </c>
      <c r="O4631" s="22" t="s">
        <v>1224</v>
      </c>
      <c r="P4631" s="22" t="s">
        <v>1225</v>
      </c>
      <c r="Q4631" s="23" t="s">
        <v>3692</v>
      </c>
      <c r="R4631" s="22" t="s">
        <v>3693</v>
      </c>
      <c r="S4631" s="21" t="s">
        <v>731</v>
      </c>
      <c r="T4631" s="23" t="s">
        <v>3694</v>
      </c>
      <c r="U4631" s="24" t="s">
        <v>17</v>
      </c>
      <c r="V4631" s="23">
        <v>200</v>
      </c>
      <c r="W4631" s="25">
        <v>0</v>
      </c>
      <c r="X4631" s="25">
        <v>0</v>
      </c>
      <c r="Y4631" s="25">
        <v>0</v>
      </c>
      <c r="Z4631" s="25">
        <v>0</v>
      </c>
      <c r="AA4631" s="25">
        <v>2166592</v>
      </c>
      <c r="AB4631" s="25">
        <v>108193</v>
      </c>
      <c r="AC4631" s="26">
        <v>45152.505756550927</v>
      </c>
      <c r="AD4631" s="27">
        <f>ROW()</f>
        <v>4631</v>
      </c>
      <c r="AE4631" s="27">
        <f>1</f>
        <v>1</v>
      </c>
      <c r="AF4631" s="27">
        <f>SUBTOTAL(109,Tbl_NGF_Data[[#This Row],[Counter]])</f>
        <v>1</v>
      </c>
    </row>
    <row r="4632" spans="2:32" ht="60" x14ac:dyDescent="0.25">
      <c r="B4632" s="21" t="s">
        <v>720</v>
      </c>
      <c r="C4632" s="22" t="s">
        <v>3643</v>
      </c>
      <c r="D4632" s="23">
        <v>10</v>
      </c>
      <c r="E4632" s="22" t="s">
        <v>720</v>
      </c>
      <c r="F4632" s="23">
        <v>10</v>
      </c>
      <c r="G4632" s="22" t="s">
        <v>3643</v>
      </c>
      <c r="H4632" s="22" t="s">
        <v>1327</v>
      </c>
      <c r="I4632" s="23">
        <v>1</v>
      </c>
      <c r="J4632" s="23">
        <v>182</v>
      </c>
      <c r="K4632" s="23" t="s">
        <v>3665</v>
      </c>
      <c r="L4632" s="22" t="s">
        <v>3666</v>
      </c>
      <c r="M4632" s="21" t="s">
        <v>723</v>
      </c>
      <c r="N4632" s="23" t="s">
        <v>1223</v>
      </c>
      <c r="O4632" s="22" t="s">
        <v>1224</v>
      </c>
      <c r="P4632" s="22" t="s">
        <v>1225</v>
      </c>
      <c r="Q4632" s="23" t="s">
        <v>3692</v>
      </c>
      <c r="R4632" s="22" t="s">
        <v>3693</v>
      </c>
      <c r="S4632" s="21" t="s">
        <v>731</v>
      </c>
      <c r="T4632" s="23" t="s">
        <v>3694</v>
      </c>
      <c r="U4632" s="24" t="s">
        <v>18</v>
      </c>
      <c r="V4632" s="23">
        <v>220</v>
      </c>
      <c r="W4632" s="25">
        <v>0</v>
      </c>
      <c r="X4632" s="25">
        <v>0</v>
      </c>
      <c r="Y4632" s="25">
        <v>0</v>
      </c>
      <c r="Z4632" s="25">
        <v>25000000</v>
      </c>
      <c r="AA4632" s="25">
        <v>22833408</v>
      </c>
      <c r="AB4632" s="25">
        <v>250807</v>
      </c>
      <c r="AC4632" s="26">
        <v>45152.505756550927</v>
      </c>
      <c r="AD4632" s="27">
        <f>ROW()</f>
        <v>4632</v>
      </c>
      <c r="AE4632" s="27">
        <f>1</f>
        <v>1</v>
      </c>
      <c r="AF4632" s="27">
        <f>SUBTOTAL(109,Tbl_NGF_Data[[#This Row],[Counter]])</f>
        <v>1</v>
      </c>
    </row>
    <row r="4633" spans="2:32" ht="60" x14ac:dyDescent="0.25">
      <c r="B4633" s="21" t="s">
        <v>720</v>
      </c>
      <c r="C4633" s="22" t="s">
        <v>3643</v>
      </c>
      <c r="D4633" s="23">
        <v>10</v>
      </c>
      <c r="E4633" s="22" t="s">
        <v>720</v>
      </c>
      <c r="F4633" s="23">
        <v>10</v>
      </c>
      <c r="G4633" s="22" t="s">
        <v>3643</v>
      </c>
      <c r="H4633" s="22" t="s">
        <v>1327</v>
      </c>
      <c r="I4633" s="23">
        <v>1</v>
      </c>
      <c r="J4633" s="23">
        <v>182</v>
      </c>
      <c r="K4633" s="23" t="s">
        <v>3665</v>
      </c>
      <c r="L4633" s="22" t="s">
        <v>3666</v>
      </c>
      <c r="M4633" s="21" t="s">
        <v>723</v>
      </c>
      <c r="N4633" s="23" t="s">
        <v>1223</v>
      </c>
      <c r="O4633" s="22" t="s">
        <v>1224</v>
      </c>
      <c r="P4633" s="22" t="s">
        <v>1225</v>
      </c>
      <c r="Q4633" s="23" t="s">
        <v>3692</v>
      </c>
      <c r="R4633" s="22" t="s">
        <v>3693</v>
      </c>
      <c r="S4633" s="21" t="s">
        <v>731</v>
      </c>
      <c r="T4633" s="23" t="s">
        <v>3694</v>
      </c>
      <c r="U4633" s="24" t="s">
        <v>19</v>
      </c>
      <c r="V4633" s="23">
        <v>500</v>
      </c>
      <c r="W4633" s="25">
        <v>0</v>
      </c>
      <c r="X4633" s="25">
        <v>0</v>
      </c>
      <c r="Y4633" s="25">
        <v>0</v>
      </c>
      <c r="Z4633" s="25">
        <v>0</v>
      </c>
      <c r="AA4633" s="25">
        <v>2166592</v>
      </c>
      <c r="AB4633" s="25">
        <v>108193</v>
      </c>
      <c r="AC4633" s="26">
        <v>45152.505756550927</v>
      </c>
      <c r="AD4633" s="27">
        <f>ROW()</f>
        <v>4633</v>
      </c>
      <c r="AE4633" s="27">
        <f>1</f>
        <v>1</v>
      </c>
      <c r="AF4633" s="27">
        <f>SUBTOTAL(109,Tbl_NGF_Data[[#This Row],[Counter]])</f>
        <v>1</v>
      </c>
    </row>
    <row r="4634" spans="2:32" ht="45" x14ac:dyDescent="0.25">
      <c r="B4634" s="21" t="s">
        <v>720</v>
      </c>
      <c r="C4634" s="22" t="s">
        <v>3643</v>
      </c>
      <c r="D4634" s="23">
        <v>10</v>
      </c>
      <c r="E4634" s="22" t="s">
        <v>720</v>
      </c>
      <c r="F4634" s="23">
        <v>10</v>
      </c>
      <c r="G4634" s="22" t="s">
        <v>3643</v>
      </c>
      <c r="H4634" s="22" t="s">
        <v>1327</v>
      </c>
      <c r="I4634" s="23">
        <v>1</v>
      </c>
      <c r="J4634" s="23">
        <v>182</v>
      </c>
      <c r="K4634" s="23" t="s">
        <v>3665</v>
      </c>
      <c r="L4634" s="22" t="s">
        <v>3666</v>
      </c>
      <c r="M4634" s="21" t="s">
        <v>723</v>
      </c>
      <c r="N4634" s="23" t="s">
        <v>1223</v>
      </c>
      <c r="O4634" s="22" t="s">
        <v>1224</v>
      </c>
      <c r="P4634" s="22" t="s">
        <v>1225</v>
      </c>
      <c r="Q4634" s="23" t="s">
        <v>3695</v>
      </c>
      <c r="R4634" s="22" t="s">
        <v>3696</v>
      </c>
      <c r="S4634" s="21" t="s">
        <v>732</v>
      </c>
      <c r="T4634" s="23" t="s">
        <v>3697</v>
      </c>
      <c r="U4634" s="24" t="s">
        <v>15</v>
      </c>
      <c r="V4634" s="23">
        <v>100</v>
      </c>
      <c r="W4634" s="25">
        <v>0</v>
      </c>
      <c r="X4634" s="25">
        <v>0</v>
      </c>
      <c r="Y4634" s="25">
        <v>0</v>
      </c>
      <c r="Z4634" s="25">
        <v>1906635.48</v>
      </c>
      <c r="AA4634" s="25">
        <v>58.52</v>
      </c>
      <c r="AB4634" s="25">
        <v>59.2</v>
      </c>
      <c r="AC4634" s="26">
        <v>45152.505756550927</v>
      </c>
      <c r="AD4634" s="27">
        <f>ROW()</f>
        <v>4634</v>
      </c>
      <c r="AE4634" s="27">
        <f>1</f>
        <v>1</v>
      </c>
      <c r="AF4634" s="27">
        <f>SUBTOTAL(109,Tbl_NGF_Data[[#This Row],[Counter]])</f>
        <v>1</v>
      </c>
    </row>
    <row r="4635" spans="2:32" ht="45" x14ac:dyDescent="0.25">
      <c r="B4635" s="21" t="s">
        <v>720</v>
      </c>
      <c r="C4635" s="22" t="s">
        <v>3643</v>
      </c>
      <c r="D4635" s="23">
        <v>10</v>
      </c>
      <c r="E4635" s="22" t="s">
        <v>720</v>
      </c>
      <c r="F4635" s="23">
        <v>10</v>
      </c>
      <c r="G4635" s="22" t="s">
        <v>3643</v>
      </c>
      <c r="H4635" s="22" t="s">
        <v>1327</v>
      </c>
      <c r="I4635" s="23">
        <v>1</v>
      </c>
      <c r="J4635" s="23">
        <v>182</v>
      </c>
      <c r="K4635" s="23" t="s">
        <v>3665</v>
      </c>
      <c r="L4635" s="22" t="s">
        <v>3666</v>
      </c>
      <c r="M4635" s="21" t="s">
        <v>723</v>
      </c>
      <c r="N4635" s="23" t="s">
        <v>1223</v>
      </c>
      <c r="O4635" s="22" t="s">
        <v>1224</v>
      </c>
      <c r="P4635" s="22" t="s">
        <v>1225</v>
      </c>
      <c r="Q4635" s="23" t="s">
        <v>3695</v>
      </c>
      <c r="R4635" s="22" t="s">
        <v>3696</v>
      </c>
      <c r="S4635" s="21" t="s">
        <v>732</v>
      </c>
      <c r="T4635" s="23" t="s">
        <v>3697</v>
      </c>
      <c r="U4635" s="24" t="s">
        <v>16</v>
      </c>
      <c r="V4635" s="23">
        <v>135</v>
      </c>
      <c r="W4635" s="25">
        <v>0</v>
      </c>
      <c r="X4635" s="25">
        <v>0</v>
      </c>
      <c r="Y4635" s="25">
        <v>0</v>
      </c>
      <c r="Z4635" s="25">
        <v>40000000</v>
      </c>
      <c r="AA4635" s="25">
        <v>58863067</v>
      </c>
      <c r="AB4635" s="25">
        <v>23622000</v>
      </c>
      <c r="AC4635" s="26">
        <v>45152.505756550927</v>
      </c>
      <c r="AD4635" s="27">
        <f>ROW()</f>
        <v>4635</v>
      </c>
      <c r="AE4635" s="27">
        <f>1</f>
        <v>1</v>
      </c>
      <c r="AF4635" s="27">
        <f>SUBTOTAL(109,Tbl_NGF_Data[[#This Row],[Counter]])</f>
        <v>1</v>
      </c>
    </row>
    <row r="4636" spans="2:32" ht="45" x14ac:dyDescent="0.25">
      <c r="B4636" s="21" t="s">
        <v>720</v>
      </c>
      <c r="C4636" s="22" t="s">
        <v>3643</v>
      </c>
      <c r="D4636" s="23">
        <v>10</v>
      </c>
      <c r="E4636" s="22" t="s">
        <v>720</v>
      </c>
      <c r="F4636" s="23">
        <v>10</v>
      </c>
      <c r="G4636" s="22" t="s">
        <v>3643</v>
      </c>
      <c r="H4636" s="22" t="s">
        <v>1327</v>
      </c>
      <c r="I4636" s="23">
        <v>1</v>
      </c>
      <c r="J4636" s="23">
        <v>182</v>
      </c>
      <c r="K4636" s="23" t="s">
        <v>3665</v>
      </c>
      <c r="L4636" s="22" t="s">
        <v>3666</v>
      </c>
      <c r="M4636" s="21" t="s">
        <v>723</v>
      </c>
      <c r="N4636" s="23" t="s">
        <v>1223</v>
      </c>
      <c r="O4636" s="22" t="s">
        <v>1224</v>
      </c>
      <c r="P4636" s="22" t="s">
        <v>1225</v>
      </c>
      <c r="Q4636" s="23" t="s">
        <v>3695</v>
      </c>
      <c r="R4636" s="22" t="s">
        <v>3696</v>
      </c>
      <c r="S4636" s="21" t="s">
        <v>732</v>
      </c>
      <c r="T4636" s="23" t="s">
        <v>3697</v>
      </c>
      <c r="U4636" s="24" t="s">
        <v>17</v>
      </c>
      <c r="V4636" s="23">
        <v>200</v>
      </c>
      <c r="W4636" s="25">
        <v>0</v>
      </c>
      <c r="X4636" s="25">
        <v>0</v>
      </c>
      <c r="Y4636" s="25">
        <v>0</v>
      </c>
      <c r="Z4636" s="25">
        <v>33578914.890000001</v>
      </c>
      <c r="AA4636" s="25">
        <v>45320126.820000038</v>
      </c>
      <c r="AB4636" s="25">
        <v>21839908.580000002</v>
      </c>
      <c r="AC4636" s="26">
        <v>45152.505756550927</v>
      </c>
      <c r="AD4636" s="27">
        <f>ROW()</f>
        <v>4636</v>
      </c>
      <c r="AE4636" s="27">
        <f>1</f>
        <v>1</v>
      </c>
      <c r="AF4636" s="27">
        <f>SUBTOTAL(109,Tbl_NGF_Data[[#This Row],[Counter]])</f>
        <v>1</v>
      </c>
    </row>
    <row r="4637" spans="2:32" ht="45" x14ac:dyDescent="0.25">
      <c r="B4637" s="21" t="s">
        <v>720</v>
      </c>
      <c r="C4637" s="22" t="s">
        <v>3643</v>
      </c>
      <c r="D4637" s="23">
        <v>10</v>
      </c>
      <c r="E4637" s="22" t="s">
        <v>720</v>
      </c>
      <c r="F4637" s="23">
        <v>10</v>
      </c>
      <c r="G4637" s="22" t="s">
        <v>3643</v>
      </c>
      <c r="H4637" s="22" t="s">
        <v>1327</v>
      </c>
      <c r="I4637" s="23">
        <v>1</v>
      </c>
      <c r="J4637" s="23">
        <v>182</v>
      </c>
      <c r="K4637" s="23" t="s">
        <v>3665</v>
      </c>
      <c r="L4637" s="22" t="s">
        <v>3666</v>
      </c>
      <c r="M4637" s="21" t="s">
        <v>723</v>
      </c>
      <c r="N4637" s="23" t="s">
        <v>1223</v>
      </c>
      <c r="O4637" s="22" t="s">
        <v>1224</v>
      </c>
      <c r="P4637" s="22" t="s">
        <v>1225</v>
      </c>
      <c r="Q4637" s="23" t="s">
        <v>3695</v>
      </c>
      <c r="R4637" s="22" t="s">
        <v>3696</v>
      </c>
      <c r="S4637" s="21" t="s">
        <v>732</v>
      </c>
      <c r="T4637" s="23" t="s">
        <v>3697</v>
      </c>
      <c r="U4637" s="24" t="s">
        <v>18</v>
      </c>
      <c r="V4637" s="23">
        <v>220</v>
      </c>
      <c r="W4637" s="25">
        <v>0</v>
      </c>
      <c r="X4637" s="25">
        <v>0</v>
      </c>
      <c r="Y4637" s="25">
        <v>0</v>
      </c>
      <c r="Z4637" s="25">
        <v>6421085.1099999994</v>
      </c>
      <c r="AA4637" s="25">
        <v>13542940.179999962</v>
      </c>
      <c r="AB4637" s="25">
        <v>1782091.4199999981</v>
      </c>
      <c r="AC4637" s="26">
        <v>45152.505756550927</v>
      </c>
      <c r="AD4637" s="27">
        <f>ROW()</f>
        <v>4637</v>
      </c>
      <c r="AE4637" s="27">
        <f>1</f>
        <v>1</v>
      </c>
      <c r="AF4637" s="27">
        <f>SUBTOTAL(109,Tbl_NGF_Data[[#This Row],[Counter]])</f>
        <v>1</v>
      </c>
    </row>
    <row r="4638" spans="2:32" ht="45" x14ac:dyDescent="0.25">
      <c r="B4638" s="21" t="s">
        <v>720</v>
      </c>
      <c r="C4638" s="22" t="s">
        <v>3643</v>
      </c>
      <c r="D4638" s="23">
        <v>10</v>
      </c>
      <c r="E4638" s="22" t="s">
        <v>720</v>
      </c>
      <c r="F4638" s="23">
        <v>10</v>
      </c>
      <c r="G4638" s="22" t="s">
        <v>3643</v>
      </c>
      <c r="H4638" s="22" t="s">
        <v>1327</v>
      </c>
      <c r="I4638" s="23">
        <v>1</v>
      </c>
      <c r="J4638" s="23">
        <v>182</v>
      </c>
      <c r="K4638" s="23" t="s">
        <v>3665</v>
      </c>
      <c r="L4638" s="22" t="s">
        <v>3666</v>
      </c>
      <c r="M4638" s="21" t="s">
        <v>723</v>
      </c>
      <c r="N4638" s="23" t="s">
        <v>1223</v>
      </c>
      <c r="O4638" s="22" t="s">
        <v>1224</v>
      </c>
      <c r="P4638" s="22" t="s">
        <v>1225</v>
      </c>
      <c r="Q4638" s="23" t="s">
        <v>3695</v>
      </c>
      <c r="R4638" s="22" t="s">
        <v>3696</v>
      </c>
      <c r="S4638" s="21" t="s">
        <v>732</v>
      </c>
      <c r="T4638" s="23" t="s">
        <v>3697</v>
      </c>
      <c r="U4638" s="24" t="s">
        <v>19</v>
      </c>
      <c r="V4638" s="23">
        <v>500</v>
      </c>
      <c r="W4638" s="25">
        <v>0</v>
      </c>
      <c r="X4638" s="25">
        <v>0</v>
      </c>
      <c r="Y4638" s="25">
        <v>0</v>
      </c>
      <c r="Z4638" s="25">
        <v>13861913.51</v>
      </c>
      <c r="AA4638" s="25">
        <v>44052056.600000001</v>
      </c>
      <c r="AB4638" s="25">
        <v>14675324.359999999</v>
      </c>
      <c r="AC4638" s="26">
        <v>45152.505756550927</v>
      </c>
      <c r="AD4638" s="27">
        <f>ROW()</f>
        <v>4638</v>
      </c>
      <c r="AE4638" s="27">
        <f>1</f>
        <v>1</v>
      </c>
      <c r="AF4638" s="27">
        <f>SUBTOTAL(109,Tbl_NGF_Data[[#This Row],[Counter]])</f>
        <v>1</v>
      </c>
    </row>
    <row r="4639" spans="2:32" ht="45" x14ac:dyDescent="0.25">
      <c r="B4639" s="21" t="s">
        <v>720</v>
      </c>
      <c r="C4639" s="22" t="s">
        <v>3643</v>
      </c>
      <c r="D4639" s="23">
        <v>10</v>
      </c>
      <c r="E4639" s="22" t="s">
        <v>720</v>
      </c>
      <c r="F4639" s="23">
        <v>10</v>
      </c>
      <c r="G4639" s="22" t="s">
        <v>3643</v>
      </c>
      <c r="H4639" s="22" t="s">
        <v>1327</v>
      </c>
      <c r="I4639" s="23">
        <v>1</v>
      </c>
      <c r="J4639" s="23">
        <v>182</v>
      </c>
      <c r="K4639" s="23" t="s">
        <v>3665</v>
      </c>
      <c r="L4639" s="22" t="s">
        <v>3666</v>
      </c>
      <c r="M4639" s="21" t="s">
        <v>723</v>
      </c>
      <c r="N4639" s="23" t="s">
        <v>1223</v>
      </c>
      <c r="O4639" s="22" t="s">
        <v>1224</v>
      </c>
      <c r="P4639" s="22" t="s">
        <v>1225</v>
      </c>
      <c r="Q4639" s="23" t="s">
        <v>3698</v>
      </c>
      <c r="R4639" s="22" t="s">
        <v>3699</v>
      </c>
      <c r="S4639" s="21" t="s">
        <v>733</v>
      </c>
      <c r="T4639" s="23" t="s">
        <v>3700</v>
      </c>
      <c r="U4639" s="24" t="s">
        <v>15</v>
      </c>
      <c r="V4639" s="23">
        <v>100</v>
      </c>
      <c r="W4639" s="25">
        <v>516461.10000000056</v>
      </c>
      <c r="X4639" s="25">
        <v>248515.87999999989</v>
      </c>
      <c r="Y4639" s="25">
        <v>3153697.4099999964</v>
      </c>
      <c r="Z4639" s="25">
        <v>2263028.4300000072</v>
      </c>
      <c r="AA4639" s="25">
        <v>717849.0700000003</v>
      </c>
      <c r="AB4639" s="25">
        <v>782834.83999999985</v>
      </c>
      <c r="AC4639" s="26">
        <v>45152.505756550927</v>
      </c>
      <c r="AD4639" s="27">
        <f>ROW()</f>
        <v>4639</v>
      </c>
      <c r="AE4639" s="27">
        <f>1</f>
        <v>1</v>
      </c>
      <c r="AF4639" s="27">
        <f>SUBTOTAL(109,Tbl_NGF_Data[[#This Row],[Counter]])</f>
        <v>1</v>
      </c>
    </row>
    <row r="4640" spans="2:32" ht="45" x14ac:dyDescent="0.25">
      <c r="B4640" s="21" t="s">
        <v>720</v>
      </c>
      <c r="C4640" s="22" t="s">
        <v>3643</v>
      </c>
      <c r="D4640" s="23">
        <v>10</v>
      </c>
      <c r="E4640" s="22" t="s">
        <v>720</v>
      </c>
      <c r="F4640" s="23">
        <v>10</v>
      </c>
      <c r="G4640" s="22" t="s">
        <v>3643</v>
      </c>
      <c r="H4640" s="22" t="s">
        <v>1327</v>
      </c>
      <c r="I4640" s="23">
        <v>1</v>
      </c>
      <c r="J4640" s="23">
        <v>182</v>
      </c>
      <c r="K4640" s="23" t="s">
        <v>3665</v>
      </c>
      <c r="L4640" s="22" t="s">
        <v>3666</v>
      </c>
      <c r="M4640" s="21" t="s">
        <v>723</v>
      </c>
      <c r="N4640" s="23" t="s">
        <v>1223</v>
      </c>
      <c r="O4640" s="22" t="s">
        <v>1224</v>
      </c>
      <c r="P4640" s="22" t="s">
        <v>1225</v>
      </c>
      <c r="Q4640" s="23" t="s">
        <v>3698</v>
      </c>
      <c r="R4640" s="22" t="s">
        <v>3699</v>
      </c>
      <c r="S4640" s="21" t="s">
        <v>733</v>
      </c>
      <c r="T4640" s="23" t="s">
        <v>3700</v>
      </c>
      <c r="U4640" s="24" t="s">
        <v>16</v>
      </c>
      <c r="V4640" s="23">
        <v>135</v>
      </c>
      <c r="W4640" s="25">
        <v>469818941</v>
      </c>
      <c r="X4640" s="25">
        <v>429794584</v>
      </c>
      <c r="Y4640" s="25">
        <v>1406794584</v>
      </c>
      <c r="Z4640" s="25">
        <v>1904794584</v>
      </c>
      <c r="AA4640" s="25">
        <v>429794584</v>
      </c>
      <c r="AB4640" s="25">
        <v>550904598</v>
      </c>
      <c r="AC4640" s="26">
        <v>45152.505756550927</v>
      </c>
      <c r="AD4640" s="27">
        <f>ROW()</f>
        <v>4640</v>
      </c>
      <c r="AE4640" s="27">
        <f>1</f>
        <v>1</v>
      </c>
      <c r="AF4640" s="27">
        <f>SUBTOTAL(109,Tbl_NGF_Data[[#This Row],[Counter]])</f>
        <v>1</v>
      </c>
    </row>
    <row r="4641" spans="2:32" ht="45" x14ac:dyDescent="0.25">
      <c r="B4641" s="21" t="s">
        <v>720</v>
      </c>
      <c r="C4641" s="22" t="s">
        <v>3643</v>
      </c>
      <c r="D4641" s="23">
        <v>10</v>
      </c>
      <c r="E4641" s="22" t="s">
        <v>720</v>
      </c>
      <c r="F4641" s="23">
        <v>10</v>
      </c>
      <c r="G4641" s="22" t="s">
        <v>3643</v>
      </c>
      <c r="H4641" s="22" t="s">
        <v>1327</v>
      </c>
      <c r="I4641" s="23">
        <v>1</v>
      </c>
      <c r="J4641" s="23">
        <v>182</v>
      </c>
      <c r="K4641" s="23" t="s">
        <v>3665</v>
      </c>
      <c r="L4641" s="22" t="s">
        <v>3666</v>
      </c>
      <c r="M4641" s="21" t="s">
        <v>723</v>
      </c>
      <c r="N4641" s="23" t="s">
        <v>1223</v>
      </c>
      <c r="O4641" s="22" t="s">
        <v>1224</v>
      </c>
      <c r="P4641" s="22" t="s">
        <v>1225</v>
      </c>
      <c r="Q4641" s="23" t="s">
        <v>3698</v>
      </c>
      <c r="R4641" s="22" t="s">
        <v>3699</v>
      </c>
      <c r="S4641" s="21" t="s">
        <v>733</v>
      </c>
      <c r="T4641" s="23" t="s">
        <v>3700</v>
      </c>
      <c r="U4641" s="24" t="s">
        <v>17</v>
      </c>
      <c r="V4641" s="23">
        <v>200</v>
      </c>
      <c r="W4641" s="25">
        <v>315758719.73000002</v>
      </c>
      <c r="X4641" s="25">
        <v>274638533.16000003</v>
      </c>
      <c r="Y4641" s="25">
        <v>1164315398.8399999</v>
      </c>
      <c r="Z4641" s="25">
        <v>1261510616.3599999</v>
      </c>
      <c r="AA4641" s="25">
        <v>180562636.44999999</v>
      </c>
      <c r="AB4641" s="25">
        <v>204325431.68000001</v>
      </c>
      <c r="AC4641" s="26">
        <v>45152.505756550927</v>
      </c>
      <c r="AD4641" s="27">
        <f>ROW()</f>
        <v>4641</v>
      </c>
      <c r="AE4641" s="27">
        <f>1</f>
        <v>1</v>
      </c>
      <c r="AF4641" s="27">
        <f>SUBTOTAL(109,Tbl_NGF_Data[[#This Row],[Counter]])</f>
        <v>1</v>
      </c>
    </row>
    <row r="4642" spans="2:32" ht="45" x14ac:dyDescent="0.25">
      <c r="B4642" s="21" t="s">
        <v>720</v>
      </c>
      <c r="C4642" s="22" t="s">
        <v>3643</v>
      </c>
      <c r="D4642" s="23">
        <v>10</v>
      </c>
      <c r="E4642" s="22" t="s">
        <v>720</v>
      </c>
      <c r="F4642" s="23">
        <v>10</v>
      </c>
      <c r="G4642" s="22" t="s">
        <v>3643</v>
      </c>
      <c r="H4642" s="22" t="s">
        <v>1327</v>
      </c>
      <c r="I4642" s="23">
        <v>1</v>
      </c>
      <c r="J4642" s="23">
        <v>182</v>
      </c>
      <c r="K4642" s="23" t="s">
        <v>3665</v>
      </c>
      <c r="L4642" s="22" t="s">
        <v>3666</v>
      </c>
      <c r="M4642" s="21" t="s">
        <v>723</v>
      </c>
      <c r="N4642" s="23" t="s">
        <v>1223</v>
      </c>
      <c r="O4642" s="22" t="s">
        <v>1224</v>
      </c>
      <c r="P4642" s="22" t="s">
        <v>1225</v>
      </c>
      <c r="Q4642" s="23" t="s">
        <v>3698</v>
      </c>
      <c r="R4642" s="22" t="s">
        <v>3699</v>
      </c>
      <c r="S4642" s="21" t="s">
        <v>733</v>
      </c>
      <c r="T4642" s="23" t="s">
        <v>3700</v>
      </c>
      <c r="U4642" s="24" t="s">
        <v>18</v>
      </c>
      <c r="V4642" s="23">
        <v>220</v>
      </c>
      <c r="W4642" s="25">
        <v>154060221.26999998</v>
      </c>
      <c r="X4642" s="25">
        <v>155156050.83999997</v>
      </c>
      <c r="Y4642" s="25">
        <v>242479185.16000009</v>
      </c>
      <c r="Z4642" s="25">
        <v>643283967.6400001</v>
      </c>
      <c r="AA4642" s="25">
        <v>249231947.55000001</v>
      </c>
      <c r="AB4642" s="25">
        <v>346579166.31999999</v>
      </c>
      <c r="AC4642" s="26">
        <v>45152.505756550927</v>
      </c>
      <c r="AD4642" s="27">
        <f>ROW()</f>
        <v>4642</v>
      </c>
      <c r="AE4642" s="27">
        <f>1</f>
        <v>1</v>
      </c>
      <c r="AF4642" s="27">
        <f>SUBTOTAL(109,Tbl_NGF_Data[[#This Row],[Counter]])</f>
        <v>1</v>
      </c>
    </row>
    <row r="4643" spans="2:32" ht="45" x14ac:dyDescent="0.25">
      <c r="B4643" s="21" t="s">
        <v>720</v>
      </c>
      <c r="C4643" s="22" t="s">
        <v>3643</v>
      </c>
      <c r="D4643" s="23">
        <v>10</v>
      </c>
      <c r="E4643" s="22" t="s">
        <v>720</v>
      </c>
      <c r="F4643" s="23">
        <v>10</v>
      </c>
      <c r="G4643" s="22" t="s">
        <v>3643</v>
      </c>
      <c r="H4643" s="22" t="s">
        <v>1327</v>
      </c>
      <c r="I4643" s="23">
        <v>1</v>
      </c>
      <c r="J4643" s="23">
        <v>182</v>
      </c>
      <c r="K4643" s="23" t="s">
        <v>3665</v>
      </c>
      <c r="L4643" s="22" t="s">
        <v>3666</v>
      </c>
      <c r="M4643" s="21" t="s">
        <v>723</v>
      </c>
      <c r="N4643" s="23" t="s">
        <v>1223</v>
      </c>
      <c r="O4643" s="22" t="s">
        <v>1224</v>
      </c>
      <c r="P4643" s="22" t="s">
        <v>1225</v>
      </c>
      <c r="Q4643" s="23" t="s">
        <v>3698</v>
      </c>
      <c r="R4643" s="22" t="s">
        <v>3699</v>
      </c>
      <c r="S4643" s="21" t="s">
        <v>733</v>
      </c>
      <c r="T4643" s="23" t="s">
        <v>3700</v>
      </c>
      <c r="U4643" s="24" t="s">
        <v>19</v>
      </c>
      <c r="V4643" s="23">
        <v>500</v>
      </c>
      <c r="W4643" s="25">
        <v>791211224.92999995</v>
      </c>
      <c r="X4643" s="25">
        <v>698260536.41999996</v>
      </c>
      <c r="Y4643" s="25">
        <v>1583553473.6399999</v>
      </c>
      <c r="Z4643" s="25">
        <v>1703364592.0599997</v>
      </c>
      <c r="AA4643" s="25">
        <v>1673621647.9399998</v>
      </c>
      <c r="AB4643" s="25">
        <v>530506854.73000002</v>
      </c>
      <c r="AC4643" s="26">
        <v>45152.505756550927</v>
      </c>
      <c r="AD4643" s="27">
        <f>ROW()</f>
        <v>4643</v>
      </c>
      <c r="AE4643" s="27">
        <f>1</f>
        <v>1</v>
      </c>
      <c r="AF4643" s="27">
        <f>SUBTOTAL(109,Tbl_NGF_Data[[#This Row],[Counter]])</f>
        <v>1</v>
      </c>
    </row>
    <row r="4644" spans="2:32" ht="45" x14ac:dyDescent="0.25">
      <c r="B4644" s="21" t="s">
        <v>720</v>
      </c>
      <c r="C4644" s="22" t="s">
        <v>3643</v>
      </c>
      <c r="D4644" s="23">
        <v>10</v>
      </c>
      <c r="E4644" s="22" t="s">
        <v>720</v>
      </c>
      <c r="F4644" s="23">
        <v>10</v>
      </c>
      <c r="G4644" s="22" t="s">
        <v>3643</v>
      </c>
      <c r="H4644" s="22" t="s">
        <v>1327</v>
      </c>
      <c r="I4644" s="23">
        <v>1</v>
      </c>
      <c r="J4644" s="23">
        <v>182</v>
      </c>
      <c r="K4644" s="23" t="s">
        <v>3665</v>
      </c>
      <c r="L4644" s="22" t="s">
        <v>3666</v>
      </c>
      <c r="M4644" s="21" t="s">
        <v>723</v>
      </c>
      <c r="N4644" s="23" t="s">
        <v>1223</v>
      </c>
      <c r="O4644" s="22" t="s">
        <v>1224</v>
      </c>
      <c r="P4644" s="22" t="s">
        <v>1225</v>
      </c>
      <c r="Q4644" s="23" t="s">
        <v>3701</v>
      </c>
      <c r="R4644" s="22" t="s">
        <v>3702</v>
      </c>
      <c r="S4644" s="21" t="s">
        <v>734</v>
      </c>
      <c r="T4644" s="23" t="s">
        <v>3703</v>
      </c>
      <c r="U4644" s="24" t="s">
        <v>15</v>
      </c>
      <c r="V4644" s="23">
        <v>100</v>
      </c>
      <c r="W4644" s="25">
        <v>164421.18000000063</v>
      </c>
      <c r="X4644" s="25">
        <v>170134.75999999978</v>
      </c>
      <c r="Y4644" s="25">
        <v>397256.12999999523</v>
      </c>
      <c r="Z4644" s="25">
        <v>1574935.1599999964</v>
      </c>
      <c r="AA4644" s="25">
        <v>412195.36999998987</v>
      </c>
      <c r="AB4644" s="25">
        <v>413992.83000000194</v>
      </c>
      <c r="AC4644" s="26">
        <v>45152.505756550927</v>
      </c>
      <c r="AD4644" s="27">
        <f>ROW()</f>
        <v>4644</v>
      </c>
      <c r="AE4644" s="27">
        <f>1</f>
        <v>1</v>
      </c>
      <c r="AF4644" s="27">
        <f>SUBTOTAL(109,Tbl_NGF_Data[[#This Row],[Counter]])</f>
        <v>1</v>
      </c>
    </row>
    <row r="4645" spans="2:32" ht="45" x14ac:dyDescent="0.25">
      <c r="B4645" s="21" t="s">
        <v>720</v>
      </c>
      <c r="C4645" s="22" t="s">
        <v>3643</v>
      </c>
      <c r="D4645" s="23">
        <v>10</v>
      </c>
      <c r="E4645" s="22" t="s">
        <v>720</v>
      </c>
      <c r="F4645" s="23">
        <v>10</v>
      </c>
      <c r="G4645" s="22" t="s">
        <v>3643</v>
      </c>
      <c r="H4645" s="22" t="s">
        <v>1327</v>
      </c>
      <c r="I4645" s="23">
        <v>1</v>
      </c>
      <c r="J4645" s="23">
        <v>182</v>
      </c>
      <c r="K4645" s="23" t="s">
        <v>3665</v>
      </c>
      <c r="L4645" s="22" t="s">
        <v>3666</v>
      </c>
      <c r="M4645" s="21" t="s">
        <v>723</v>
      </c>
      <c r="N4645" s="23" t="s">
        <v>1223</v>
      </c>
      <c r="O4645" s="22" t="s">
        <v>1224</v>
      </c>
      <c r="P4645" s="22" t="s">
        <v>1225</v>
      </c>
      <c r="Q4645" s="23" t="s">
        <v>3701</v>
      </c>
      <c r="R4645" s="22" t="s">
        <v>3702</v>
      </c>
      <c r="S4645" s="21" t="s">
        <v>734</v>
      </c>
      <c r="T4645" s="23" t="s">
        <v>3703</v>
      </c>
      <c r="U4645" s="24" t="s">
        <v>16</v>
      </c>
      <c r="V4645" s="23">
        <v>135</v>
      </c>
      <c r="W4645" s="25">
        <v>27600000</v>
      </c>
      <c r="X4645" s="25">
        <v>27590000</v>
      </c>
      <c r="Y4645" s="25">
        <v>27590000</v>
      </c>
      <c r="Z4645" s="25">
        <v>60715000</v>
      </c>
      <c r="AA4645" s="25">
        <v>27590000</v>
      </c>
      <c r="AB4645" s="25">
        <v>27590000</v>
      </c>
      <c r="AC4645" s="26">
        <v>45152.505756550927</v>
      </c>
      <c r="AD4645" s="27">
        <f>ROW()</f>
        <v>4645</v>
      </c>
      <c r="AE4645" s="27">
        <f>1</f>
        <v>1</v>
      </c>
      <c r="AF4645" s="27">
        <f>SUBTOTAL(109,Tbl_NGF_Data[[#This Row],[Counter]])</f>
        <v>1</v>
      </c>
    </row>
    <row r="4646" spans="2:32" ht="45" x14ac:dyDescent="0.25">
      <c r="B4646" s="21" t="s">
        <v>720</v>
      </c>
      <c r="C4646" s="22" t="s">
        <v>3643</v>
      </c>
      <c r="D4646" s="23">
        <v>10</v>
      </c>
      <c r="E4646" s="22" t="s">
        <v>720</v>
      </c>
      <c r="F4646" s="23">
        <v>10</v>
      </c>
      <c r="G4646" s="22" t="s">
        <v>3643</v>
      </c>
      <c r="H4646" s="22" t="s">
        <v>1327</v>
      </c>
      <c r="I4646" s="23">
        <v>1</v>
      </c>
      <c r="J4646" s="23">
        <v>182</v>
      </c>
      <c r="K4646" s="23" t="s">
        <v>3665</v>
      </c>
      <c r="L4646" s="22" t="s">
        <v>3666</v>
      </c>
      <c r="M4646" s="21" t="s">
        <v>723</v>
      </c>
      <c r="N4646" s="23" t="s">
        <v>1223</v>
      </c>
      <c r="O4646" s="22" t="s">
        <v>1224</v>
      </c>
      <c r="P4646" s="22" t="s">
        <v>1225</v>
      </c>
      <c r="Q4646" s="23" t="s">
        <v>3701</v>
      </c>
      <c r="R4646" s="22" t="s">
        <v>3702</v>
      </c>
      <c r="S4646" s="21" t="s">
        <v>734</v>
      </c>
      <c r="T4646" s="23" t="s">
        <v>3703</v>
      </c>
      <c r="U4646" s="24" t="s">
        <v>17</v>
      </c>
      <c r="V4646" s="23">
        <v>200</v>
      </c>
      <c r="W4646" s="25">
        <v>9901687.8599999994</v>
      </c>
      <c r="X4646" s="25">
        <v>6452036.7400000002</v>
      </c>
      <c r="Y4646" s="25">
        <v>8597514.0600000005</v>
      </c>
      <c r="Z4646" s="25">
        <v>50185222.200000003</v>
      </c>
      <c r="AA4646" s="25">
        <v>4049410.92</v>
      </c>
      <c r="AB4646" s="25">
        <v>3804967.54</v>
      </c>
      <c r="AC4646" s="26">
        <v>45152.505756550927</v>
      </c>
      <c r="AD4646" s="27">
        <f>ROW()</f>
        <v>4646</v>
      </c>
      <c r="AE4646" s="27">
        <f>1</f>
        <v>1</v>
      </c>
      <c r="AF4646" s="27">
        <f>SUBTOTAL(109,Tbl_NGF_Data[[#This Row],[Counter]])</f>
        <v>1</v>
      </c>
    </row>
    <row r="4647" spans="2:32" ht="45" x14ac:dyDescent="0.25">
      <c r="B4647" s="21" t="s">
        <v>720</v>
      </c>
      <c r="C4647" s="22" t="s">
        <v>3643</v>
      </c>
      <c r="D4647" s="23">
        <v>10</v>
      </c>
      <c r="E4647" s="22" t="s">
        <v>720</v>
      </c>
      <c r="F4647" s="23">
        <v>10</v>
      </c>
      <c r="G4647" s="22" t="s">
        <v>3643</v>
      </c>
      <c r="H4647" s="22" t="s">
        <v>1327</v>
      </c>
      <c r="I4647" s="23">
        <v>1</v>
      </c>
      <c r="J4647" s="23">
        <v>182</v>
      </c>
      <c r="K4647" s="23" t="s">
        <v>3665</v>
      </c>
      <c r="L4647" s="22" t="s">
        <v>3666</v>
      </c>
      <c r="M4647" s="21" t="s">
        <v>723</v>
      </c>
      <c r="N4647" s="23" t="s">
        <v>1223</v>
      </c>
      <c r="O4647" s="22" t="s">
        <v>1224</v>
      </c>
      <c r="P4647" s="22" t="s">
        <v>1225</v>
      </c>
      <c r="Q4647" s="23" t="s">
        <v>3701</v>
      </c>
      <c r="R4647" s="22" t="s">
        <v>3702</v>
      </c>
      <c r="S4647" s="21" t="s">
        <v>734</v>
      </c>
      <c r="T4647" s="23" t="s">
        <v>3703</v>
      </c>
      <c r="U4647" s="24" t="s">
        <v>18</v>
      </c>
      <c r="V4647" s="23">
        <v>220</v>
      </c>
      <c r="W4647" s="25">
        <v>17698312.140000001</v>
      </c>
      <c r="X4647" s="25">
        <v>21137963.259999998</v>
      </c>
      <c r="Y4647" s="25">
        <v>18992485.939999998</v>
      </c>
      <c r="Z4647" s="25">
        <v>10529777.799999997</v>
      </c>
      <c r="AA4647" s="25">
        <v>23540589.079999998</v>
      </c>
      <c r="AB4647" s="25">
        <v>23785032.460000001</v>
      </c>
      <c r="AC4647" s="26">
        <v>45152.505756550927</v>
      </c>
      <c r="AD4647" s="27">
        <f>ROW()</f>
        <v>4647</v>
      </c>
      <c r="AE4647" s="27">
        <f>1</f>
        <v>1</v>
      </c>
      <c r="AF4647" s="27">
        <f>SUBTOTAL(109,Tbl_NGF_Data[[#This Row],[Counter]])</f>
        <v>1</v>
      </c>
    </row>
    <row r="4648" spans="2:32" ht="45" x14ac:dyDescent="0.25">
      <c r="B4648" s="21" t="s">
        <v>720</v>
      </c>
      <c r="C4648" s="22" t="s">
        <v>3643</v>
      </c>
      <c r="D4648" s="23">
        <v>10</v>
      </c>
      <c r="E4648" s="22" t="s">
        <v>720</v>
      </c>
      <c r="F4648" s="23">
        <v>10</v>
      </c>
      <c r="G4648" s="22" t="s">
        <v>3643</v>
      </c>
      <c r="H4648" s="22" t="s">
        <v>1327</v>
      </c>
      <c r="I4648" s="23">
        <v>1</v>
      </c>
      <c r="J4648" s="23">
        <v>182</v>
      </c>
      <c r="K4648" s="23" t="s">
        <v>3665</v>
      </c>
      <c r="L4648" s="22" t="s">
        <v>3666</v>
      </c>
      <c r="M4648" s="21" t="s">
        <v>723</v>
      </c>
      <c r="N4648" s="23" t="s">
        <v>1223</v>
      </c>
      <c r="O4648" s="22" t="s">
        <v>1224</v>
      </c>
      <c r="P4648" s="22" t="s">
        <v>1225</v>
      </c>
      <c r="Q4648" s="23" t="s">
        <v>3701</v>
      </c>
      <c r="R4648" s="22" t="s">
        <v>3702</v>
      </c>
      <c r="S4648" s="21" t="s">
        <v>734</v>
      </c>
      <c r="T4648" s="23" t="s">
        <v>3703</v>
      </c>
      <c r="U4648" s="24" t="s">
        <v>19</v>
      </c>
      <c r="V4648" s="23">
        <v>500</v>
      </c>
      <c r="W4648" s="25">
        <v>9796641.5600000005</v>
      </c>
      <c r="X4648" s="25">
        <v>6457750.3200000003</v>
      </c>
      <c r="Y4648" s="25">
        <v>8824635.4299999997</v>
      </c>
      <c r="Z4648" s="25">
        <v>51362901.229999997</v>
      </c>
      <c r="AA4648" s="25">
        <v>2886671.13</v>
      </c>
      <c r="AB4648" s="25">
        <v>3806765</v>
      </c>
      <c r="AC4648" s="26">
        <v>45152.505756550927</v>
      </c>
      <c r="AD4648" s="27">
        <f>ROW()</f>
        <v>4648</v>
      </c>
      <c r="AE4648" s="27">
        <f>1</f>
        <v>1</v>
      </c>
      <c r="AF4648" s="27">
        <f>SUBTOTAL(109,Tbl_NGF_Data[[#This Row],[Counter]])</f>
        <v>1</v>
      </c>
    </row>
    <row r="4649" spans="2:32" ht="45" x14ac:dyDescent="0.25">
      <c r="B4649" s="21" t="s">
        <v>720</v>
      </c>
      <c r="C4649" s="22" t="s">
        <v>3643</v>
      </c>
      <c r="D4649" s="23">
        <v>10</v>
      </c>
      <c r="E4649" s="22" t="s">
        <v>720</v>
      </c>
      <c r="F4649" s="23">
        <v>10</v>
      </c>
      <c r="G4649" s="22" t="s">
        <v>3643</v>
      </c>
      <c r="H4649" s="22" t="s">
        <v>1327</v>
      </c>
      <c r="I4649" s="23">
        <v>1</v>
      </c>
      <c r="J4649" s="23">
        <v>182</v>
      </c>
      <c r="K4649" s="23" t="s">
        <v>3665</v>
      </c>
      <c r="L4649" s="22" t="s">
        <v>3666</v>
      </c>
      <c r="M4649" s="21" t="s">
        <v>723</v>
      </c>
      <c r="N4649" s="23" t="s">
        <v>1223</v>
      </c>
      <c r="O4649" s="22" t="s">
        <v>1224</v>
      </c>
      <c r="P4649" s="22" t="s">
        <v>1225</v>
      </c>
      <c r="Q4649" s="23" t="s">
        <v>3704</v>
      </c>
      <c r="R4649" s="22" t="s">
        <v>3705</v>
      </c>
      <c r="S4649" s="21" t="s">
        <v>735</v>
      </c>
      <c r="T4649" s="23" t="s">
        <v>3706</v>
      </c>
      <c r="U4649" s="24" t="s">
        <v>15</v>
      </c>
      <c r="V4649" s="23">
        <v>100</v>
      </c>
      <c r="W4649" s="25">
        <v>69370.829999999987</v>
      </c>
      <c r="X4649" s="25">
        <v>56763.89</v>
      </c>
      <c r="Y4649" s="25">
        <v>37392.29</v>
      </c>
      <c r="Z4649" s="25">
        <v>1837.2199999999721</v>
      </c>
      <c r="AA4649" s="25">
        <v>19384.04</v>
      </c>
      <c r="AB4649" s="25">
        <v>39744.47</v>
      </c>
      <c r="AC4649" s="26">
        <v>45152.505756550927</v>
      </c>
      <c r="AD4649" s="27">
        <f>ROW()</f>
        <v>4649</v>
      </c>
      <c r="AE4649" s="27">
        <f>1</f>
        <v>1</v>
      </c>
      <c r="AF4649" s="27">
        <f>SUBTOTAL(109,Tbl_NGF_Data[[#This Row],[Counter]])</f>
        <v>1</v>
      </c>
    </row>
    <row r="4650" spans="2:32" ht="45" x14ac:dyDescent="0.25">
      <c r="B4650" s="21" t="s">
        <v>720</v>
      </c>
      <c r="C4650" s="22" t="s">
        <v>3643</v>
      </c>
      <c r="D4650" s="23">
        <v>10</v>
      </c>
      <c r="E4650" s="22" t="s">
        <v>720</v>
      </c>
      <c r="F4650" s="23">
        <v>10</v>
      </c>
      <c r="G4650" s="22" t="s">
        <v>3643</v>
      </c>
      <c r="H4650" s="22" t="s">
        <v>1327</v>
      </c>
      <c r="I4650" s="23">
        <v>1</v>
      </c>
      <c r="J4650" s="23">
        <v>182</v>
      </c>
      <c r="K4650" s="23" t="s">
        <v>3665</v>
      </c>
      <c r="L4650" s="22" t="s">
        <v>3666</v>
      </c>
      <c r="M4650" s="21" t="s">
        <v>723</v>
      </c>
      <c r="N4650" s="23" t="s">
        <v>1223</v>
      </c>
      <c r="O4650" s="22" t="s">
        <v>1224</v>
      </c>
      <c r="P4650" s="22" t="s">
        <v>1225</v>
      </c>
      <c r="Q4650" s="23" t="s">
        <v>3704</v>
      </c>
      <c r="R4650" s="22" t="s">
        <v>3705</v>
      </c>
      <c r="S4650" s="21" t="s">
        <v>735</v>
      </c>
      <c r="T4650" s="23" t="s">
        <v>3706</v>
      </c>
      <c r="U4650" s="24" t="s">
        <v>16</v>
      </c>
      <c r="V4650" s="23">
        <v>135</v>
      </c>
      <c r="W4650" s="25">
        <v>27500000</v>
      </c>
      <c r="X4650" s="25">
        <v>15000000</v>
      </c>
      <c r="Y4650" s="25">
        <v>10000000</v>
      </c>
      <c r="Z4650" s="25">
        <v>10000000</v>
      </c>
      <c r="AA4650" s="25">
        <v>10000000</v>
      </c>
      <c r="AB4650" s="25">
        <v>10000000</v>
      </c>
      <c r="AC4650" s="26">
        <v>45152.505756550927</v>
      </c>
      <c r="AD4650" s="27">
        <f>ROW()</f>
        <v>4650</v>
      </c>
      <c r="AE4650" s="27">
        <f>1</f>
        <v>1</v>
      </c>
      <c r="AF4650" s="27">
        <f>SUBTOTAL(109,Tbl_NGF_Data[[#This Row],[Counter]])</f>
        <v>1</v>
      </c>
    </row>
    <row r="4651" spans="2:32" ht="45" x14ac:dyDescent="0.25">
      <c r="B4651" s="21" t="s">
        <v>720</v>
      </c>
      <c r="C4651" s="22" t="s">
        <v>3643</v>
      </c>
      <c r="D4651" s="23">
        <v>10</v>
      </c>
      <c r="E4651" s="22" t="s">
        <v>720</v>
      </c>
      <c r="F4651" s="23">
        <v>10</v>
      </c>
      <c r="G4651" s="22" t="s">
        <v>3643</v>
      </c>
      <c r="H4651" s="22" t="s">
        <v>1327</v>
      </c>
      <c r="I4651" s="23">
        <v>1</v>
      </c>
      <c r="J4651" s="23">
        <v>182</v>
      </c>
      <c r="K4651" s="23" t="s">
        <v>3665</v>
      </c>
      <c r="L4651" s="22" t="s">
        <v>3666</v>
      </c>
      <c r="M4651" s="21" t="s">
        <v>723</v>
      </c>
      <c r="N4651" s="23" t="s">
        <v>1223</v>
      </c>
      <c r="O4651" s="22" t="s">
        <v>1224</v>
      </c>
      <c r="P4651" s="22" t="s">
        <v>1225</v>
      </c>
      <c r="Q4651" s="23" t="s">
        <v>3704</v>
      </c>
      <c r="R4651" s="22" t="s">
        <v>3705</v>
      </c>
      <c r="S4651" s="21" t="s">
        <v>735</v>
      </c>
      <c r="T4651" s="23" t="s">
        <v>3706</v>
      </c>
      <c r="U4651" s="24" t="s">
        <v>17</v>
      </c>
      <c r="V4651" s="23">
        <v>200</v>
      </c>
      <c r="W4651" s="25">
        <v>1170104.6399999999</v>
      </c>
      <c r="X4651" s="25">
        <v>1366390.76</v>
      </c>
      <c r="Y4651" s="25">
        <v>2638758.81</v>
      </c>
      <c r="Z4651" s="25">
        <v>1096996.3500000001</v>
      </c>
      <c r="AA4651" s="25">
        <v>719176.86</v>
      </c>
      <c r="AB4651" s="25">
        <v>191854.97</v>
      </c>
      <c r="AC4651" s="26">
        <v>45152.505756550927</v>
      </c>
      <c r="AD4651" s="27">
        <f>ROW()</f>
        <v>4651</v>
      </c>
      <c r="AE4651" s="27">
        <f>1</f>
        <v>1</v>
      </c>
      <c r="AF4651" s="27">
        <f>SUBTOTAL(109,Tbl_NGF_Data[[#This Row],[Counter]])</f>
        <v>1</v>
      </c>
    </row>
    <row r="4652" spans="2:32" ht="45" x14ac:dyDescent="0.25">
      <c r="B4652" s="21" t="s">
        <v>720</v>
      </c>
      <c r="C4652" s="22" t="s">
        <v>3643</v>
      </c>
      <c r="D4652" s="23">
        <v>10</v>
      </c>
      <c r="E4652" s="22" t="s">
        <v>720</v>
      </c>
      <c r="F4652" s="23">
        <v>10</v>
      </c>
      <c r="G4652" s="22" t="s">
        <v>3643</v>
      </c>
      <c r="H4652" s="22" t="s">
        <v>1327</v>
      </c>
      <c r="I4652" s="23">
        <v>1</v>
      </c>
      <c r="J4652" s="23">
        <v>182</v>
      </c>
      <c r="K4652" s="23" t="s">
        <v>3665</v>
      </c>
      <c r="L4652" s="22" t="s">
        <v>3666</v>
      </c>
      <c r="M4652" s="21" t="s">
        <v>723</v>
      </c>
      <c r="N4652" s="23" t="s">
        <v>1223</v>
      </c>
      <c r="O4652" s="22" t="s">
        <v>1224</v>
      </c>
      <c r="P4652" s="22" t="s">
        <v>1225</v>
      </c>
      <c r="Q4652" s="23" t="s">
        <v>3704</v>
      </c>
      <c r="R4652" s="22" t="s">
        <v>3705</v>
      </c>
      <c r="S4652" s="21" t="s">
        <v>735</v>
      </c>
      <c r="T4652" s="23" t="s">
        <v>3706</v>
      </c>
      <c r="U4652" s="24" t="s">
        <v>18</v>
      </c>
      <c r="V4652" s="23">
        <v>220</v>
      </c>
      <c r="W4652" s="25">
        <v>26329895.359999999</v>
      </c>
      <c r="X4652" s="25">
        <v>13633609.24</v>
      </c>
      <c r="Y4652" s="25">
        <v>7361241.1899999995</v>
      </c>
      <c r="Z4652" s="25">
        <v>8903003.6500000004</v>
      </c>
      <c r="AA4652" s="25">
        <v>9280823.1400000006</v>
      </c>
      <c r="AB4652" s="25">
        <v>9808145.0299999993</v>
      </c>
      <c r="AC4652" s="26">
        <v>45152.505756550927</v>
      </c>
      <c r="AD4652" s="27">
        <f>ROW()</f>
        <v>4652</v>
      </c>
      <c r="AE4652" s="27">
        <f>1</f>
        <v>1</v>
      </c>
      <c r="AF4652" s="27">
        <f>SUBTOTAL(109,Tbl_NGF_Data[[#This Row],[Counter]])</f>
        <v>1</v>
      </c>
    </row>
    <row r="4653" spans="2:32" ht="45" x14ac:dyDescent="0.25">
      <c r="B4653" s="21" t="s">
        <v>720</v>
      </c>
      <c r="C4653" s="22" t="s">
        <v>3643</v>
      </c>
      <c r="D4653" s="23">
        <v>10</v>
      </c>
      <c r="E4653" s="22" t="s">
        <v>720</v>
      </c>
      <c r="F4653" s="23">
        <v>10</v>
      </c>
      <c r="G4653" s="22" t="s">
        <v>3643</v>
      </c>
      <c r="H4653" s="22" t="s">
        <v>1327</v>
      </c>
      <c r="I4653" s="23">
        <v>1</v>
      </c>
      <c r="J4653" s="23">
        <v>182</v>
      </c>
      <c r="K4653" s="23" t="s">
        <v>3665</v>
      </c>
      <c r="L4653" s="22" t="s">
        <v>3666</v>
      </c>
      <c r="M4653" s="21" t="s">
        <v>723</v>
      </c>
      <c r="N4653" s="23" t="s">
        <v>1223</v>
      </c>
      <c r="O4653" s="22" t="s">
        <v>1224</v>
      </c>
      <c r="P4653" s="22" t="s">
        <v>1225</v>
      </c>
      <c r="Q4653" s="23" t="s">
        <v>3704</v>
      </c>
      <c r="R4653" s="22" t="s">
        <v>3705</v>
      </c>
      <c r="S4653" s="21" t="s">
        <v>735</v>
      </c>
      <c r="T4653" s="23" t="s">
        <v>3706</v>
      </c>
      <c r="U4653" s="24" t="s">
        <v>19</v>
      </c>
      <c r="V4653" s="23">
        <v>500</v>
      </c>
      <c r="W4653" s="25">
        <v>1211984.3999999999</v>
      </c>
      <c r="X4653" s="25">
        <v>1353783.82</v>
      </c>
      <c r="Y4653" s="25">
        <v>2619387.21</v>
      </c>
      <c r="Z4653" s="25">
        <v>1051537.28</v>
      </c>
      <c r="AA4653" s="25">
        <v>746627.67999999993</v>
      </c>
      <c r="AB4653" s="25">
        <v>212215.4</v>
      </c>
      <c r="AC4653" s="26">
        <v>45152.505756550927</v>
      </c>
      <c r="AD4653" s="27">
        <f>ROW()</f>
        <v>4653</v>
      </c>
      <c r="AE4653" s="27">
        <f>1</f>
        <v>1</v>
      </c>
      <c r="AF4653" s="27">
        <f>SUBTOTAL(109,Tbl_NGF_Data[[#This Row],[Counter]])</f>
        <v>1</v>
      </c>
    </row>
    <row r="4654" spans="2:32" ht="60" x14ac:dyDescent="0.25">
      <c r="B4654" s="21" t="s">
        <v>720</v>
      </c>
      <c r="C4654" s="22" t="s">
        <v>3643</v>
      </c>
      <c r="D4654" s="23">
        <v>10</v>
      </c>
      <c r="E4654" s="22" t="s">
        <v>720</v>
      </c>
      <c r="F4654" s="23">
        <v>10</v>
      </c>
      <c r="G4654" s="22" t="s">
        <v>3643</v>
      </c>
      <c r="H4654" s="22" t="s">
        <v>1327</v>
      </c>
      <c r="I4654" s="23">
        <v>1</v>
      </c>
      <c r="J4654" s="23">
        <v>182</v>
      </c>
      <c r="K4654" s="23" t="s">
        <v>3665</v>
      </c>
      <c r="L4654" s="22" t="s">
        <v>3666</v>
      </c>
      <c r="M4654" s="21" t="s">
        <v>723</v>
      </c>
      <c r="N4654" s="23" t="s">
        <v>1223</v>
      </c>
      <c r="O4654" s="22" t="s">
        <v>1224</v>
      </c>
      <c r="P4654" s="22" t="s">
        <v>1225</v>
      </c>
      <c r="Q4654" s="23" t="s">
        <v>3707</v>
      </c>
      <c r="R4654" s="22" t="s">
        <v>3708</v>
      </c>
      <c r="S4654" s="21" t="s">
        <v>736</v>
      </c>
      <c r="T4654" s="23" t="s">
        <v>3709</v>
      </c>
      <c r="U4654" s="24" t="s">
        <v>15</v>
      </c>
      <c r="V4654" s="23">
        <v>100</v>
      </c>
      <c r="W4654" s="25">
        <v>36644.570000000007</v>
      </c>
      <c r="X4654" s="25">
        <v>21798.54</v>
      </c>
      <c r="Y4654" s="25">
        <v>464412.1</v>
      </c>
      <c r="Z4654" s="25">
        <v>171795.59999999998</v>
      </c>
      <c r="AA4654" s="25">
        <v>299831.85000000003</v>
      </c>
      <c r="AB4654" s="25">
        <v>299831.84999999998</v>
      </c>
      <c r="AC4654" s="26">
        <v>45152.505756550927</v>
      </c>
      <c r="AD4654" s="27">
        <f>ROW()</f>
        <v>4654</v>
      </c>
      <c r="AE4654" s="27">
        <f>1</f>
        <v>1</v>
      </c>
      <c r="AF4654" s="27">
        <f>SUBTOTAL(109,Tbl_NGF_Data[[#This Row],[Counter]])</f>
        <v>1</v>
      </c>
    </row>
    <row r="4655" spans="2:32" ht="60" x14ac:dyDescent="0.25">
      <c r="B4655" s="21" t="s">
        <v>720</v>
      </c>
      <c r="C4655" s="22" t="s">
        <v>3643</v>
      </c>
      <c r="D4655" s="23">
        <v>10</v>
      </c>
      <c r="E4655" s="22" t="s">
        <v>720</v>
      </c>
      <c r="F4655" s="23">
        <v>10</v>
      </c>
      <c r="G4655" s="22" t="s">
        <v>3643</v>
      </c>
      <c r="H4655" s="22" t="s">
        <v>1327</v>
      </c>
      <c r="I4655" s="23">
        <v>1</v>
      </c>
      <c r="J4655" s="23">
        <v>182</v>
      </c>
      <c r="K4655" s="23" t="s">
        <v>3665</v>
      </c>
      <c r="L4655" s="22" t="s">
        <v>3666</v>
      </c>
      <c r="M4655" s="21" t="s">
        <v>723</v>
      </c>
      <c r="N4655" s="23" t="s">
        <v>1223</v>
      </c>
      <c r="O4655" s="22" t="s">
        <v>1224</v>
      </c>
      <c r="P4655" s="22" t="s">
        <v>1225</v>
      </c>
      <c r="Q4655" s="23" t="s">
        <v>3707</v>
      </c>
      <c r="R4655" s="22" t="s">
        <v>3708</v>
      </c>
      <c r="S4655" s="21" t="s">
        <v>736</v>
      </c>
      <c r="T4655" s="23" t="s">
        <v>3709</v>
      </c>
      <c r="U4655" s="24" t="s">
        <v>16</v>
      </c>
      <c r="V4655" s="23">
        <v>135</v>
      </c>
      <c r="W4655" s="25">
        <v>10000</v>
      </c>
      <c r="X4655" s="25">
        <v>10000</v>
      </c>
      <c r="Y4655" s="25">
        <v>10000</v>
      </c>
      <c r="Z4655" s="25">
        <v>10000</v>
      </c>
      <c r="AA4655" s="25">
        <v>10000</v>
      </c>
      <c r="AB4655" s="25">
        <v>10000</v>
      </c>
      <c r="AC4655" s="26">
        <v>45152.505756550927</v>
      </c>
      <c r="AD4655" s="27">
        <f>ROW()</f>
        <v>4655</v>
      </c>
      <c r="AE4655" s="27">
        <f>1</f>
        <v>1</v>
      </c>
      <c r="AF4655" s="27">
        <f>SUBTOTAL(109,Tbl_NGF_Data[[#This Row],[Counter]])</f>
        <v>1</v>
      </c>
    </row>
    <row r="4656" spans="2:32" ht="60" x14ac:dyDescent="0.25">
      <c r="B4656" s="21" t="s">
        <v>720</v>
      </c>
      <c r="C4656" s="22" t="s">
        <v>3643</v>
      </c>
      <c r="D4656" s="23">
        <v>10</v>
      </c>
      <c r="E4656" s="22" t="s">
        <v>720</v>
      </c>
      <c r="F4656" s="23">
        <v>10</v>
      </c>
      <c r="G4656" s="22" t="s">
        <v>3643</v>
      </c>
      <c r="H4656" s="22" t="s">
        <v>1327</v>
      </c>
      <c r="I4656" s="23">
        <v>1</v>
      </c>
      <c r="J4656" s="23">
        <v>182</v>
      </c>
      <c r="K4656" s="23" t="s">
        <v>3665</v>
      </c>
      <c r="L4656" s="22" t="s">
        <v>3666</v>
      </c>
      <c r="M4656" s="21" t="s">
        <v>723</v>
      </c>
      <c r="N4656" s="23" t="s">
        <v>1223</v>
      </c>
      <c r="O4656" s="22" t="s">
        <v>1224</v>
      </c>
      <c r="P4656" s="22" t="s">
        <v>1225</v>
      </c>
      <c r="Q4656" s="23" t="s">
        <v>3707</v>
      </c>
      <c r="R4656" s="22" t="s">
        <v>3708</v>
      </c>
      <c r="S4656" s="21" t="s">
        <v>736</v>
      </c>
      <c r="T4656" s="23" t="s">
        <v>3709</v>
      </c>
      <c r="U4656" s="24" t="s">
        <v>18</v>
      </c>
      <c r="V4656" s="23">
        <v>220</v>
      </c>
      <c r="W4656" s="25">
        <v>10000</v>
      </c>
      <c r="X4656" s="25">
        <v>10000</v>
      </c>
      <c r="Y4656" s="25">
        <v>10000</v>
      </c>
      <c r="Z4656" s="25">
        <v>10000</v>
      </c>
      <c r="AA4656" s="25">
        <v>10000</v>
      </c>
      <c r="AB4656" s="25">
        <v>10000</v>
      </c>
      <c r="AC4656" s="26">
        <v>45152.505756550927</v>
      </c>
      <c r="AD4656" s="27">
        <f>ROW()</f>
        <v>4656</v>
      </c>
      <c r="AE4656" s="27">
        <f>1</f>
        <v>1</v>
      </c>
      <c r="AF4656" s="27">
        <f>SUBTOTAL(109,Tbl_NGF_Data[[#This Row],[Counter]])</f>
        <v>1</v>
      </c>
    </row>
    <row r="4657" spans="2:32" ht="60" x14ac:dyDescent="0.25">
      <c r="B4657" s="21" t="s">
        <v>720</v>
      </c>
      <c r="C4657" s="22" t="s">
        <v>3643</v>
      </c>
      <c r="D4657" s="23">
        <v>10</v>
      </c>
      <c r="E4657" s="22" t="s">
        <v>720</v>
      </c>
      <c r="F4657" s="23">
        <v>10</v>
      </c>
      <c r="G4657" s="22" t="s">
        <v>3643</v>
      </c>
      <c r="H4657" s="22" t="s">
        <v>1327</v>
      </c>
      <c r="I4657" s="23">
        <v>1</v>
      </c>
      <c r="J4657" s="23">
        <v>182</v>
      </c>
      <c r="K4657" s="23" t="s">
        <v>3665</v>
      </c>
      <c r="L4657" s="22" t="s">
        <v>3666</v>
      </c>
      <c r="M4657" s="21" t="s">
        <v>723</v>
      </c>
      <c r="N4657" s="23" t="s">
        <v>1223</v>
      </c>
      <c r="O4657" s="22" t="s">
        <v>1224</v>
      </c>
      <c r="P4657" s="22" t="s">
        <v>1225</v>
      </c>
      <c r="Q4657" s="23" t="s">
        <v>3707</v>
      </c>
      <c r="R4657" s="22" t="s">
        <v>3708</v>
      </c>
      <c r="S4657" s="21" t="s">
        <v>736</v>
      </c>
      <c r="T4657" s="23" t="s">
        <v>3709</v>
      </c>
      <c r="U4657" s="24" t="s">
        <v>19</v>
      </c>
      <c r="V4657" s="23">
        <v>500</v>
      </c>
      <c r="W4657" s="25">
        <v>979.21999999997206</v>
      </c>
      <c r="X4657" s="25">
        <v>14846.029999999999</v>
      </c>
      <c r="Y4657" s="25">
        <v>442613.56000000006</v>
      </c>
      <c r="Z4657" s="25">
        <v>292616.5</v>
      </c>
      <c r="AA4657" s="25">
        <v>128036.25</v>
      </c>
      <c r="AB4657" s="25">
        <v>0</v>
      </c>
      <c r="AC4657" s="26">
        <v>45152.505756550927</v>
      </c>
      <c r="AD4657" s="27">
        <f>ROW()</f>
        <v>4657</v>
      </c>
      <c r="AE4657" s="27">
        <f>1</f>
        <v>1</v>
      </c>
      <c r="AF4657" s="27">
        <f>SUBTOTAL(109,Tbl_NGF_Data[[#This Row],[Counter]])</f>
        <v>1</v>
      </c>
    </row>
    <row r="4658" spans="2:32" ht="60" x14ac:dyDescent="0.25">
      <c r="B4658" s="21" t="s">
        <v>720</v>
      </c>
      <c r="C4658" s="22" t="s">
        <v>3643</v>
      </c>
      <c r="D4658" s="23">
        <v>10</v>
      </c>
      <c r="E4658" s="22" t="s">
        <v>720</v>
      </c>
      <c r="F4658" s="23">
        <v>10</v>
      </c>
      <c r="G4658" s="22" t="s">
        <v>3643</v>
      </c>
      <c r="H4658" s="22" t="s">
        <v>1327</v>
      </c>
      <c r="I4658" s="23">
        <v>1</v>
      </c>
      <c r="J4658" s="23">
        <v>182</v>
      </c>
      <c r="K4658" s="23" t="s">
        <v>3665</v>
      </c>
      <c r="L4658" s="22" t="s">
        <v>3666</v>
      </c>
      <c r="M4658" s="21" t="s">
        <v>723</v>
      </c>
      <c r="N4658" s="23" t="s">
        <v>1131</v>
      </c>
      <c r="O4658" s="22" t="s">
        <v>1132</v>
      </c>
      <c r="P4658" s="22" t="s">
        <v>1133</v>
      </c>
      <c r="Q4658" s="23" t="s">
        <v>1134</v>
      </c>
      <c r="R4658" s="22" t="s">
        <v>1135</v>
      </c>
      <c r="S4658" s="21" t="s">
        <v>33</v>
      </c>
      <c r="T4658" s="23" t="s">
        <v>3710</v>
      </c>
      <c r="U4658" s="24" t="s">
        <v>15</v>
      </c>
      <c r="V4658" s="23">
        <v>100</v>
      </c>
      <c r="W4658" s="25">
        <v>0</v>
      </c>
      <c r="X4658" s="25">
        <v>0</v>
      </c>
      <c r="Y4658" s="25">
        <v>809139.87</v>
      </c>
      <c r="Z4658" s="25">
        <v>384624.45</v>
      </c>
      <c r="AA4658" s="25">
        <v>0</v>
      </c>
      <c r="AB4658" s="25">
        <v>0</v>
      </c>
      <c r="AC4658" s="26">
        <v>45152.505756550927</v>
      </c>
      <c r="AD4658" s="27">
        <f>ROW()</f>
        <v>4658</v>
      </c>
      <c r="AE4658" s="27">
        <f>1</f>
        <v>1</v>
      </c>
      <c r="AF4658" s="27">
        <f>SUBTOTAL(109,Tbl_NGF_Data[[#This Row],[Counter]])</f>
        <v>1</v>
      </c>
    </row>
    <row r="4659" spans="2:32" ht="60" x14ac:dyDescent="0.25">
      <c r="B4659" s="21" t="s">
        <v>720</v>
      </c>
      <c r="C4659" s="22" t="s">
        <v>3643</v>
      </c>
      <c r="D4659" s="23">
        <v>10</v>
      </c>
      <c r="E4659" s="22" t="s">
        <v>720</v>
      </c>
      <c r="F4659" s="23">
        <v>10</v>
      </c>
      <c r="G4659" s="22" t="s">
        <v>3643</v>
      </c>
      <c r="H4659" s="22" t="s">
        <v>1327</v>
      </c>
      <c r="I4659" s="23">
        <v>1</v>
      </c>
      <c r="J4659" s="23">
        <v>182</v>
      </c>
      <c r="K4659" s="23" t="s">
        <v>3665</v>
      </c>
      <c r="L4659" s="22" t="s">
        <v>3666</v>
      </c>
      <c r="M4659" s="21" t="s">
        <v>723</v>
      </c>
      <c r="N4659" s="23" t="s">
        <v>1131</v>
      </c>
      <c r="O4659" s="22" t="s">
        <v>1132</v>
      </c>
      <c r="P4659" s="22" t="s">
        <v>1133</v>
      </c>
      <c r="Q4659" s="23" t="s">
        <v>1134</v>
      </c>
      <c r="R4659" s="22" t="s">
        <v>1135</v>
      </c>
      <c r="S4659" s="21" t="s">
        <v>33</v>
      </c>
      <c r="T4659" s="23" t="s">
        <v>3710</v>
      </c>
      <c r="U4659" s="24" t="s">
        <v>16</v>
      </c>
      <c r="V4659" s="23">
        <v>135</v>
      </c>
      <c r="W4659" s="25">
        <v>0</v>
      </c>
      <c r="X4659" s="25">
        <v>0</v>
      </c>
      <c r="Y4659" s="25">
        <v>818894.27</v>
      </c>
      <c r="Z4659" s="25">
        <v>210809139.87</v>
      </c>
      <c r="AA4659" s="25">
        <v>180797142.56</v>
      </c>
      <c r="AB4659" s="25">
        <v>0</v>
      </c>
      <c r="AC4659" s="26">
        <v>45152.505756550927</v>
      </c>
      <c r="AD4659" s="27">
        <f>ROW()</f>
        <v>4659</v>
      </c>
      <c r="AE4659" s="27">
        <f>1</f>
        <v>1</v>
      </c>
      <c r="AF4659" s="27">
        <f>SUBTOTAL(109,Tbl_NGF_Data[[#This Row],[Counter]])</f>
        <v>1</v>
      </c>
    </row>
    <row r="4660" spans="2:32" ht="60" x14ac:dyDescent="0.25">
      <c r="B4660" s="21" t="s">
        <v>720</v>
      </c>
      <c r="C4660" s="22" t="s">
        <v>3643</v>
      </c>
      <c r="D4660" s="23">
        <v>10</v>
      </c>
      <c r="E4660" s="22" t="s">
        <v>720</v>
      </c>
      <c r="F4660" s="23">
        <v>10</v>
      </c>
      <c r="G4660" s="22" t="s">
        <v>3643</v>
      </c>
      <c r="H4660" s="22" t="s">
        <v>1327</v>
      </c>
      <c r="I4660" s="23">
        <v>1</v>
      </c>
      <c r="J4660" s="23">
        <v>182</v>
      </c>
      <c r="K4660" s="23" t="s">
        <v>3665</v>
      </c>
      <c r="L4660" s="22" t="s">
        <v>3666</v>
      </c>
      <c r="M4660" s="21" t="s">
        <v>723</v>
      </c>
      <c r="N4660" s="23" t="s">
        <v>1131</v>
      </c>
      <c r="O4660" s="22" t="s">
        <v>1132</v>
      </c>
      <c r="P4660" s="22" t="s">
        <v>1133</v>
      </c>
      <c r="Q4660" s="23" t="s">
        <v>1134</v>
      </c>
      <c r="R4660" s="22" t="s">
        <v>1135</v>
      </c>
      <c r="S4660" s="21" t="s">
        <v>33</v>
      </c>
      <c r="T4660" s="23" t="s">
        <v>3710</v>
      </c>
      <c r="U4660" s="24" t="s">
        <v>17</v>
      </c>
      <c r="V4660" s="23">
        <v>200</v>
      </c>
      <c r="W4660" s="25">
        <v>0</v>
      </c>
      <c r="X4660" s="25">
        <v>0</v>
      </c>
      <c r="Y4660" s="25">
        <v>9754.4000000000015</v>
      </c>
      <c r="Z4660" s="25">
        <v>210424515.42000002</v>
      </c>
      <c r="AA4660" s="25">
        <v>180797142.56</v>
      </c>
      <c r="AB4660" s="25">
        <v>0</v>
      </c>
      <c r="AC4660" s="26">
        <v>45152.505756550927</v>
      </c>
      <c r="AD4660" s="27">
        <f>ROW()</f>
        <v>4660</v>
      </c>
      <c r="AE4660" s="27">
        <f>1</f>
        <v>1</v>
      </c>
      <c r="AF4660" s="27">
        <f>SUBTOTAL(109,Tbl_NGF_Data[[#This Row],[Counter]])</f>
        <v>1</v>
      </c>
    </row>
    <row r="4661" spans="2:32" ht="60" x14ac:dyDescent="0.25">
      <c r="B4661" s="21" t="s">
        <v>720</v>
      </c>
      <c r="C4661" s="22" t="s">
        <v>3643</v>
      </c>
      <c r="D4661" s="23">
        <v>10</v>
      </c>
      <c r="E4661" s="22" t="s">
        <v>720</v>
      </c>
      <c r="F4661" s="23">
        <v>10</v>
      </c>
      <c r="G4661" s="22" t="s">
        <v>3643</v>
      </c>
      <c r="H4661" s="22" t="s">
        <v>1327</v>
      </c>
      <c r="I4661" s="23">
        <v>1</v>
      </c>
      <c r="J4661" s="23">
        <v>182</v>
      </c>
      <c r="K4661" s="23" t="s">
        <v>3665</v>
      </c>
      <c r="L4661" s="22" t="s">
        <v>3666</v>
      </c>
      <c r="M4661" s="21" t="s">
        <v>723</v>
      </c>
      <c r="N4661" s="23" t="s">
        <v>1131</v>
      </c>
      <c r="O4661" s="22" t="s">
        <v>1132</v>
      </c>
      <c r="P4661" s="22" t="s">
        <v>1133</v>
      </c>
      <c r="Q4661" s="23" t="s">
        <v>1134</v>
      </c>
      <c r="R4661" s="22" t="s">
        <v>1135</v>
      </c>
      <c r="S4661" s="21" t="s">
        <v>33</v>
      </c>
      <c r="T4661" s="23" t="s">
        <v>3710</v>
      </c>
      <c r="U4661" s="24" t="s">
        <v>18</v>
      </c>
      <c r="V4661" s="23">
        <v>220</v>
      </c>
      <c r="W4661" s="25">
        <v>0</v>
      </c>
      <c r="X4661" s="25">
        <v>0</v>
      </c>
      <c r="Y4661" s="25">
        <v>809139.87</v>
      </c>
      <c r="Z4661" s="25">
        <v>384624.44999998808</v>
      </c>
      <c r="AA4661" s="25">
        <v>0</v>
      </c>
      <c r="AB4661" s="25">
        <v>0</v>
      </c>
      <c r="AC4661" s="26">
        <v>45152.505756550927</v>
      </c>
      <c r="AD4661" s="27">
        <f>ROW()</f>
        <v>4661</v>
      </c>
      <c r="AE4661" s="27">
        <f>1</f>
        <v>1</v>
      </c>
      <c r="AF4661" s="27">
        <f>SUBTOTAL(109,Tbl_NGF_Data[[#This Row],[Counter]])</f>
        <v>1</v>
      </c>
    </row>
    <row r="4662" spans="2:32" ht="45" x14ac:dyDescent="0.25">
      <c r="B4662" s="21" t="s">
        <v>720</v>
      </c>
      <c r="C4662" s="22" t="s">
        <v>3643</v>
      </c>
      <c r="D4662" s="23">
        <v>10</v>
      </c>
      <c r="E4662" s="22" t="s">
        <v>720</v>
      </c>
      <c r="F4662" s="23">
        <v>10</v>
      </c>
      <c r="G4662" s="22" t="s">
        <v>3643</v>
      </c>
      <c r="H4662" s="22" t="s">
        <v>1327</v>
      </c>
      <c r="I4662" s="23">
        <v>1</v>
      </c>
      <c r="J4662" s="23">
        <v>182</v>
      </c>
      <c r="K4662" s="23" t="s">
        <v>3665</v>
      </c>
      <c r="L4662" s="22" t="s">
        <v>3666</v>
      </c>
      <c r="M4662" s="21" t="s">
        <v>723</v>
      </c>
      <c r="N4662" s="23" t="s">
        <v>1131</v>
      </c>
      <c r="O4662" s="22" t="s">
        <v>1132</v>
      </c>
      <c r="P4662" s="22" t="s">
        <v>1133</v>
      </c>
      <c r="Q4662" s="23" t="s">
        <v>1759</v>
      </c>
      <c r="R4662" s="22" t="s">
        <v>1760</v>
      </c>
      <c r="S4662" s="21" t="s">
        <v>144</v>
      </c>
      <c r="T4662" s="23" t="s">
        <v>3711</v>
      </c>
      <c r="U4662" s="24" t="s">
        <v>15</v>
      </c>
      <c r="V4662" s="23">
        <v>100</v>
      </c>
      <c r="W4662" s="25">
        <v>0</v>
      </c>
      <c r="X4662" s="25">
        <v>0</v>
      </c>
      <c r="Y4662" s="25">
        <v>0</v>
      </c>
      <c r="Z4662" s="25">
        <v>0</v>
      </c>
      <c r="AA4662" s="25">
        <v>25790.81</v>
      </c>
      <c r="AB4662" s="25">
        <v>0</v>
      </c>
      <c r="AC4662" s="26">
        <v>45152.505756550927</v>
      </c>
      <c r="AD4662" s="27">
        <f>ROW()</f>
        <v>4662</v>
      </c>
      <c r="AE4662" s="27">
        <f>1</f>
        <v>1</v>
      </c>
      <c r="AF4662" s="27">
        <f>SUBTOTAL(109,Tbl_NGF_Data[[#This Row],[Counter]])</f>
        <v>1</v>
      </c>
    </row>
    <row r="4663" spans="2:32" ht="45" x14ac:dyDescent="0.25">
      <c r="B4663" s="21" t="s">
        <v>720</v>
      </c>
      <c r="C4663" s="22" t="s">
        <v>3643</v>
      </c>
      <c r="D4663" s="23">
        <v>10</v>
      </c>
      <c r="E4663" s="22" t="s">
        <v>720</v>
      </c>
      <c r="F4663" s="23">
        <v>10</v>
      </c>
      <c r="G4663" s="22" t="s">
        <v>3643</v>
      </c>
      <c r="H4663" s="22" t="s">
        <v>1327</v>
      </c>
      <c r="I4663" s="23">
        <v>1</v>
      </c>
      <c r="J4663" s="23">
        <v>182</v>
      </c>
      <c r="K4663" s="23" t="s">
        <v>3665</v>
      </c>
      <c r="L4663" s="22" t="s">
        <v>3666</v>
      </c>
      <c r="M4663" s="21" t="s">
        <v>723</v>
      </c>
      <c r="N4663" s="23" t="s">
        <v>1131</v>
      </c>
      <c r="O4663" s="22" t="s">
        <v>1132</v>
      </c>
      <c r="P4663" s="22" t="s">
        <v>1133</v>
      </c>
      <c r="Q4663" s="23" t="s">
        <v>1759</v>
      </c>
      <c r="R4663" s="22" t="s">
        <v>1760</v>
      </c>
      <c r="S4663" s="21" t="s">
        <v>144</v>
      </c>
      <c r="T4663" s="23" t="s">
        <v>3711</v>
      </c>
      <c r="U4663" s="24" t="s">
        <v>16</v>
      </c>
      <c r="V4663" s="23">
        <v>135</v>
      </c>
      <c r="W4663" s="25">
        <v>0</v>
      </c>
      <c r="X4663" s="25">
        <v>0</v>
      </c>
      <c r="Y4663" s="25">
        <v>0</v>
      </c>
      <c r="Z4663" s="25">
        <v>0</v>
      </c>
      <c r="AA4663" s="25">
        <v>25790.809999999998</v>
      </c>
      <c r="AB4663" s="25">
        <v>34387.74</v>
      </c>
      <c r="AC4663" s="26">
        <v>45152.505756550927</v>
      </c>
      <c r="AD4663" s="27">
        <f>ROW()</f>
        <v>4663</v>
      </c>
      <c r="AE4663" s="27">
        <f>1</f>
        <v>1</v>
      </c>
      <c r="AF4663" s="27">
        <f>SUBTOTAL(109,Tbl_NGF_Data[[#This Row],[Counter]])</f>
        <v>1</v>
      </c>
    </row>
    <row r="4664" spans="2:32" ht="45" x14ac:dyDescent="0.25">
      <c r="B4664" s="21" t="s">
        <v>720</v>
      </c>
      <c r="C4664" s="22" t="s">
        <v>3643</v>
      </c>
      <c r="D4664" s="23">
        <v>10</v>
      </c>
      <c r="E4664" s="22" t="s">
        <v>720</v>
      </c>
      <c r="F4664" s="23">
        <v>10</v>
      </c>
      <c r="G4664" s="22" t="s">
        <v>3643</v>
      </c>
      <c r="H4664" s="22" t="s">
        <v>1327</v>
      </c>
      <c r="I4664" s="23">
        <v>1</v>
      </c>
      <c r="J4664" s="23">
        <v>182</v>
      </c>
      <c r="K4664" s="23" t="s">
        <v>3665</v>
      </c>
      <c r="L4664" s="22" t="s">
        <v>3666</v>
      </c>
      <c r="M4664" s="21" t="s">
        <v>723</v>
      </c>
      <c r="N4664" s="23" t="s">
        <v>1131</v>
      </c>
      <c r="O4664" s="22" t="s">
        <v>1132</v>
      </c>
      <c r="P4664" s="22" t="s">
        <v>1133</v>
      </c>
      <c r="Q4664" s="23" t="s">
        <v>1759</v>
      </c>
      <c r="R4664" s="22" t="s">
        <v>1760</v>
      </c>
      <c r="S4664" s="21" t="s">
        <v>144</v>
      </c>
      <c r="T4664" s="23" t="s">
        <v>3711</v>
      </c>
      <c r="U4664" s="24" t="s">
        <v>17</v>
      </c>
      <c r="V4664" s="23">
        <v>200</v>
      </c>
      <c r="W4664" s="25">
        <v>0</v>
      </c>
      <c r="X4664" s="25">
        <v>0</v>
      </c>
      <c r="Y4664" s="25">
        <v>0</v>
      </c>
      <c r="Z4664" s="25">
        <v>0</v>
      </c>
      <c r="AA4664" s="25">
        <v>0</v>
      </c>
      <c r="AB4664" s="25">
        <v>34387.74</v>
      </c>
      <c r="AC4664" s="26">
        <v>45152.505756550927</v>
      </c>
      <c r="AD4664" s="27">
        <f>ROW()</f>
        <v>4664</v>
      </c>
      <c r="AE4664" s="27">
        <f>1</f>
        <v>1</v>
      </c>
      <c r="AF4664" s="27">
        <f>SUBTOTAL(109,Tbl_NGF_Data[[#This Row],[Counter]])</f>
        <v>1</v>
      </c>
    </row>
    <row r="4665" spans="2:32" ht="45" x14ac:dyDescent="0.25">
      <c r="B4665" s="21" t="s">
        <v>720</v>
      </c>
      <c r="C4665" s="22" t="s">
        <v>3643</v>
      </c>
      <c r="D4665" s="23">
        <v>10</v>
      </c>
      <c r="E4665" s="22" t="s">
        <v>720</v>
      </c>
      <c r="F4665" s="23">
        <v>10</v>
      </c>
      <c r="G4665" s="22" t="s">
        <v>3643</v>
      </c>
      <c r="H4665" s="22" t="s">
        <v>1327</v>
      </c>
      <c r="I4665" s="23">
        <v>1</v>
      </c>
      <c r="J4665" s="23">
        <v>182</v>
      </c>
      <c r="K4665" s="23" t="s">
        <v>3665</v>
      </c>
      <c r="L4665" s="22" t="s">
        <v>3666</v>
      </c>
      <c r="M4665" s="21" t="s">
        <v>723</v>
      </c>
      <c r="N4665" s="23" t="s">
        <v>1131</v>
      </c>
      <c r="O4665" s="22" t="s">
        <v>1132</v>
      </c>
      <c r="P4665" s="22" t="s">
        <v>1133</v>
      </c>
      <c r="Q4665" s="23" t="s">
        <v>1759</v>
      </c>
      <c r="R4665" s="22" t="s">
        <v>1760</v>
      </c>
      <c r="S4665" s="21" t="s">
        <v>144</v>
      </c>
      <c r="T4665" s="23" t="s">
        <v>3711</v>
      </c>
      <c r="U4665" s="24" t="s">
        <v>18</v>
      </c>
      <c r="V4665" s="23">
        <v>220</v>
      </c>
      <c r="W4665" s="25">
        <v>0</v>
      </c>
      <c r="X4665" s="25">
        <v>0</v>
      </c>
      <c r="Y4665" s="25">
        <v>0</v>
      </c>
      <c r="Z4665" s="25">
        <v>0</v>
      </c>
      <c r="AA4665" s="25">
        <v>25790.809999999998</v>
      </c>
      <c r="AB4665" s="25">
        <v>0</v>
      </c>
      <c r="AC4665" s="26">
        <v>45152.505756550927</v>
      </c>
      <c r="AD4665" s="27">
        <f>ROW()</f>
        <v>4665</v>
      </c>
      <c r="AE4665" s="27">
        <f>1</f>
        <v>1</v>
      </c>
      <c r="AF4665" s="27">
        <f>SUBTOTAL(109,Tbl_NGF_Data[[#This Row],[Counter]])</f>
        <v>1</v>
      </c>
    </row>
    <row r="4666" spans="2:32" ht="45" x14ac:dyDescent="0.25">
      <c r="B4666" s="21" t="s">
        <v>720</v>
      </c>
      <c r="C4666" s="22" t="s">
        <v>3643</v>
      </c>
      <c r="D4666" s="23">
        <v>10</v>
      </c>
      <c r="E4666" s="22" t="s">
        <v>720</v>
      </c>
      <c r="F4666" s="23">
        <v>10</v>
      </c>
      <c r="G4666" s="22" t="s">
        <v>3643</v>
      </c>
      <c r="H4666" s="22" t="s">
        <v>1327</v>
      </c>
      <c r="I4666" s="23">
        <v>1</v>
      </c>
      <c r="J4666" s="23">
        <v>182</v>
      </c>
      <c r="K4666" s="23" t="s">
        <v>3665</v>
      </c>
      <c r="L4666" s="22" t="s">
        <v>3666</v>
      </c>
      <c r="M4666" s="21" t="s">
        <v>723</v>
      </c>
      <c r="N4666" s="23" t="s">
        <v>1166</v>
      </c>
      <c r="O4666" s="22" t="s">
        <v>1167</v>
      </c>
      <c r="P4666" s="22" t="s">
        <v>1168</v>
      </c>
      <c r="Q4666" s="23" t="s">
        <v>1169</v>
      </c>
      <c r="R4666" s="22" t="s">
        <v>1170</v>
      </c>
      <c r="S4666" s="21" t="s">
        <v>40</v>
      </c>
      <c r="T4666" s="23" t="s">
        <v>3712</v>
      </c>
      <c r="U4666" s="24" t="s">
        <v>15</v>
      </c>
      <c r="V4666" s="23">
        <v>100</v>
      </c>
      <c r="W4666" s="25">
        <v>0</v>
      </c>
      <c r="X4666" s="25">
        <v>0</v>
      </c>
      <c r="Y4666" s="25">
        <v>0</v>
      </c>
      <c r="Z4666" s="25">
        <v>0</v>
      </c>
      <c r="AA4666" s="25">
        <v>26348031.240000002</v>
      </c>
      <c r="AB4666" s="25">
        <v>9500736.6600000001</v>
      </c>
      <c r="AC4666" s="26">
        <v>45152.505756550927</v>
      </c>
      <c r="AD4666" s="27">
        <f>ROW()</f>
        <v>4666</v>
      </c>
      <c r="AE4666" s="27">
        <f>1</f>
        <v>1</v>
      </c>
      <c r="AF4666" s="27">
        <f>SUBTOTAL(109,Tbl_NGF_Data[[#This Row],[Counter]])</f>
        <v>1</v>
      </c>
    </row>
    <row r="4667" spans="2:32" ht="45" x14ac:dyDescent="0.25">
      <c r="B4667" s="21" t="s">
        <v>720</v>
      </c>
      <c r="C4667" s="22" t="s">
        <v>3643</v>
      </c>
      <c r="D4667" s="23">
        <v>10</v>
      </c>
      <c r="E4667" s="22" t="s">
        <v>720</v>
      </c>
      <c r="F4667" s="23">
        <v>10</v>
      </c>
      <c r="G4667" s="22" t="s">
        <v>3643</v>
      </c>
      <c r="H4667" s="22" t="s">
        <v>1327</v>
      </c>
      <c r="I4667" s="23">
        <v>1</v>
      </c>
      <c r="J4667" s="23">
        <v>182</v>
      </c>
      <c r="K4667" s="23" t="s">
        <v>3665</v>
      </c>
      <c r="L4667" s="22" t="s">
        <v>3666</v>
      </c>
      <c r="M4667" s="21" t="s">
        <v>723</v>
      </c>
      <c r="N4667" s="23" t="s">
        <v>1166</v>
      </c>
      <c r="O4667" s="22" t="s">
        <v>1167</v>
      </c>
      <c r="P4667" s="22" t="s">
        <v>1168</v>
      </c>
      <c r="Q4667" s="23" t="s">
        <v>1169</v>
      </c>
      <c r="R4667" s="22" t="s">
        <v>1170</v>
      </c>
      <c r="S4667" s="21" t="s">
        <v>40</v>
      </c>
      <c r="T4667" s="23" t="s">
        <v>3712</v>
      </c>
      <c r="U4667" s="24" t="s">
        <v>16</v>
      </c>
      <c r="V4667" s="23">
        <v>135</v>
      </c>
      <c r="W4667" s="25">
        <v>0</v>
      </c>
      <c r="X4667" s="25">
        <v>0</v>
      </c>
      <c r="Y4667" s="25">
        <v>0</v>
      </c>
      <c r="Z4667" s="25">
        <v>0</v>
      </c>
      <c r="AA4667" s="25">
        <v>935600000</v>
      </c>
      <c r="AB4667" s="25">
        <v>43948031.239999995</v>
      </c>
      <c r="AC4667" s="26">
        <v>45152.505756550927</v>
      </c>
      <c r="AD4667" s="27">
        <f>ROW()</f>
        <v>4667</v>
      </c>
      <c r="AE4667" s="27">
        <f>1</f>
        <v>1</v>
      </c>
      <c r="AF4667" s="27">
        <f>SUBTOTAL(109,Tbl_NGF_Data[[#This Row],[Counter]])</f>
        <v>1</v>
      </c>
    </row>
    <row r="4668" spans="2:32" ht="45" x14ac:dyDescent="0.25">
      <c r="B4668" s="21" t="s">
        <v>720</v>
      </c>
      <c r="C4668" s="22" t="s">
        <v>3643</v>
      </c>
      <c r="D4668" s="23">
        <v>10</v>
      </c>
      <c r="E4668" s="22" t="s">
        <v>720</v>
      </c>
      <c r="F4668" s="23">
        <v>10</v>
      </c>
      <c r="G4668" s="22" t="s">
        <v>3643</v>
      </c>
      <c r="H4668" s="22" t="s">
        <v>1327</v>
      </c>
      <c r="I4668" s="23">
        <v>1</v>
      </c>
      <c r="J4668" s="23">
        <v>182</v>
      </c>
      <c r="K4668" s="23" t="s">
        <v>3665</v>
      </c>
      <c r="L4668" s="22" t="s">
        <v>3666</v>
      </c>
      <c r="M4668" s="21" t="s">
        <v>723</v>
      </c>
      <c r="N4668" s="23" t="s">
        <v>1166</v>
      </c>
      <c r="O4668" s="22" t="s">
        <v>1167</v>
      </c>
      <c r="P4668" s="22" t="s">
        <v>1168</v>
      </c>
      <c r="Q4668" s="23" t="s">
        <v>1169</v>
      </c>
      <c r="R4668" s="22" t="s">
        <v>1170</v>
      </c>
      <c r="S4668" s="21" t="s">
        <v>40</v>
      </c>
      <c r="T4668" s="23" t="s">
        <v>3712</v>
      </c>
      <c r="U4668" s="24" t="s">
        <v>17</v>
      </c>
      <c r="V4668" s="23">
        <v>200</v>
      </c>
      <c r="W4668" s="25">
        <v>0</v>
      </c>
      <c r="X4668" s="25">
        <v>0</v>
      </c>
      <c r="Y4668" s="25">
        <v>0</v>
      </c>
      <c r="Z4668" s="25">
        <v>0</v>
      </c>
      <c r="AA4668" s="25">
        <v>909251968.75999999</v>
      </c>
      <c r="AB4668" s="25">
        <v>34447294.579999998</v>
      </c>
      <c r="AC4668" s="26">
        <v>45152.505756550927</v>
      </c>
      <c r="AD4668" s="27">
        <f>ROW()</f>
        <v>4668</v>
      </c>
      <c r="AE4668" s="27">
        <f>1</f>
        <v>1</v>
      </c>
      <c r="AF4668" s="27">
        <f>SUBTOTAL(109,Tbl_NGF_Data[[#This Row],[Counter]])</f>
        <v>1</v>
      </c>
    </row>
    <row r="4669" spans="2:32" ht="45" x14ac:dyDescent="0.25">
      <c r="B4669" s="21" t="s">
        <v>720</v>
      </c>
      <c r="C4669" s="22" t="s">
        <v>3643</v>
      </c>
      <c r="D4669" s="23">
        <v>10</v>
      </c>
      <c r="E4669" s="22" t="s">
        <v>720</v>
      </c>
      <c r="F4669" s="23">
        <v>10</v>
      </c>
      <c r="G4669" s="22" t="s">
        <v>3643</v>
      </c>
      <c r="H4669" s="22" t="s">
        <v>1327</v>
      </c>
      <c r="I4669" s="23">
        <v>1</v>
      </c>
      <c r="J4669" s="23">
        <v>182</v>
      </c>
      <c r="K4669" s="23" t="s">
        <v>3665</v>
      </c>
      <c r="L4669" s="22" t="s">
        <v>3666</v>
      </c>
      <c r="M4669" s="21" t="s">
        <v>723</v>
      </c>
      <c r="N4669" s="23" t="s">
        <v>1166</v>
      </c>
      <c r="O4669" s="22" t="s">
        <v>1167</v>
      </c>
      <c r="P4669" s="22" t="s">
        <v>1168</v>
      </c>
      <c r="Q4669" s="23" t="s">
        <v>1169</v>
      </c>
      <c r="R4669" s="22" t="s">
        <v>1170</v>
      </c>
      <c r="S4669" s="21" t="s">
        <v>40</v>
      </c>
      <c r="T4669" s="23" t="s">
        <v>3712</v>
      </c>
      <c r="U4669" s="24" t="s">
        <v>18</v>
      </c>
      <c r="V4669" s="23">
        <v>220</v>
      </c>
      <c r="W4669" s="25">
        <v>0</v>
      </c>
      <c r="X4669" s="25">
        <v>0</v>
      </c>
      <c r="Y4669" s="25">
        <v>0</v>
      </c>
      <c r="Z4669" s="25">
        <v>0</v>
      </c>
      <c r="AA4669" s="25">
        <v>26348031.24000001</v>
      </c>
      <c r="AB4669" s="25">
        <v>9500736.6599999964</v>
      </c>
      <c r="AC4669" s="26">
        <v>45152.505756550927</v>
      </c>
      <c r="AD4669" s="27">
        <f>ROW()</f>
        <v>4669</v>
      </c>
      <c r="AE4669" s="27">
        <f>1</f>
        <v>1</v>
      </c>
      <c r="AF4669" s="27">
        <f>SUBTOTAL(109,Tbl_NGF_Data[[#This Row],[Counter]])</f>
        <v>1</v>
      </c>
    </row>
    <row r="4670" spans="2:32" ht="45" x14ac:dyDescent="0.25">
      <c r="B4670" s="21" t="s">
        <v>772</v>
      </c>
      <c r="C4670" s="22" t="s">
        <v>3713</v>
      </c>
      <c r="D4670" s="23">
        <v>11</v>
      </c>
      <c r="E4670" s="22" t="s">
        <v>772</v>
      </c>
      <c r="F4670" s="23">
        <v>11</v>
      </c>
      <c r="G4670" s="22" t="s">
        <v>3713</v>
      </c>
      <c r="H4670" s="22" t="s">
        <v>1327</v>
      </c>
      <c r="I4670" s="23">
        <v>1</v>
      </c>
      <c r="J4670" s="23">
        <v>183</v>
      </c>
      <c r="K4670" s="23" t="s">
        <v>3714</v>
      </c>
      <c r="L4670" s="22" t="s">
        <v>3715</v>
      </c>
      <c r="M4670" s="21" t="s">
        <v>773</v>
      </c>
      <c r="N4670" s="23" t="s">
        <v>1119</v>
      </c>
      <c r="O4670" s="22" t="s">
        <v>1120</v>
      </c>
      <c r="P4670" s="22" t="s">
        <v>1121</v>
      </c>
      <c r="Q4670" s="23" t="s">
        <v>3716</v>
      </c>
      <c r="R4670" s="22" t="s">
        <v>3717</v>
      </c>
      <c r="S4670" s="21" t="s">
        <v>774</v>
      </c>
      <c r="T4670" s="23" t="s">
        <v>3718</v>
      </c>
      <c r="U4670" s="24" t="s">
        <v>15</v>
      </c>
      <c r="V4670" s="23">
        <v>100</v>
      </c>
      <c r="W4670" s="25">
        <v>2467.6</v>
      </c>
      <c r="X4670" s="25">
        <v>2467.6</v>
      </c>
      <c r="Y4670" s="25">
        <v>2467.6</v>
      </c>
      <c r="Z4670" s="25">
        <v>2467.6</v>
      </c>
      <c r="AA4670" s="25">
        <v>2467.6</v>
      </c>
      <c r="AB4670" s="25">
        <v>2467.6</v>
      </c>
      <c r="AC4670" s="26">
        <v>45152.505756550927</v>
      </c>
      <c r="AD4670" s="27">
        <f>ROW()</f>
        <v>4670</v>
      </c>
      <c r="AE4670" s="27">
        <f>1</f>
        <v>1</v>
      </c>
      <c r="AF4670" s="27">
        <f>SUBTOTAL(109,Tbl_NGF_Data[[#This Row],[Counter]])</f>
        <v>1</v>
      </c>
    </row>
    <row r="4671" spans="2:32" ht="45" x14ac:dyDescent="0.25">
      <c r="B4671" s="21" t="s">
        <v>772</v>
      </c>
      <c r="C4671" s="22" t="s">
        <v>3713</v>
      </c>
      <c r="D4671" s="23">
        <v>11</v>
      </c>
      <c r="E4671" s="22" t="s">
        <v>772</v>
      </c>
      <c r="F4671" s="23">
        <v>11</v>
      </c>
      <c r="G4671" s="22" t="s">
        <v>3713</v>
      </c>
      <c r="H4671" s="22" t="s">
        <v>1327</v>
      </c>
      <c r="I4671" s="23">
        <v>1</v>
      </c>
      <c r="J4671" s="23">
        <v>183</v>
      </c>
      <c r="K4671" s="23" t="s">
        <v>3714</v>
      </c>
      <c r="L4671" s="22" t="s">
        <v>3715</v>
      </c>
      <c r="M4671" s="21" t="s">
        <v>773</v>
      </c>
      <c r="N4671" s="23" t="s">
        <v>1119</v>
      </c>
      <c r="O4671" s="22" t="s">
        <v>1120</v>
      </c>
      <c r="P4671" s="22" t="s">
        <v>1121</v>
      </c>
      <c r="Q4671" s="23" t="s">
        <v>3716</v>
      </c>
      <c r="R4671" s="22" t="s">
        <v>3717</v>
      </c>
      <c r="S4671" s="21" t="s">
        <v>774</v>
      </c>
      <c r="T4671" s="23" t="s">
        <v>3718</v>
      </c>
      <c r="U4671" s="24" t="s">
        <v>16</v>
      </c>
      <c r="V4671" s="23">
        <v>135</v>
      </c>
      <c r="W4671" s="25">
        <v>36368</v>
      </c>
      <c r="X4671" s="25">
        <v>0</v>
      </c>
      <c r="Y4671" s="25">
        <v>0</v>
      </c>
      <c r="Z4671" s="25">
        <v>0</v>
      </c>
      <c r="AA4671" s="25">
        <v>0</v>
      </c>
      <c r="AB4671" s="25">
        <v>0</v>
      </c>
      <c r="AC4671" s="26">
        <v>45152.505756550927</v>
      </c>
      <c r="AD4671" s="27">
        <f>ROW()</f>
        <v>4671</v>
      </c>
      <c r="AE4671" s="27">
        <f>1</f>
        <v>1</v>
      </c>
      <c r="AF4671" s="27">
        <f>SUBTOTAL(109,Tbl_NGF_Data[[#This Row],[Counter]])</f>
        <v>1</v>
      </c>
    </row>
    <row r="4672" spans="2:32" ht="45" x14ac:dyDescent="0.25">
      <c r="B4672" s="21" t="s">
        <v>772</v>
      </c>
      <c r="C4672" s="22" t="s">
        <v>3713</v>
      </c>
      <c r="D4672" s="23">
        <v>11</v>
      </c>
      <c r="E4672" s="22" t="s">
        <v>772</v>
      </c>
      <c r="F4672" s="23">
        <v>11</v>
      </c>
      <c r="G4672" s="22" t="s">
        <v>3713</v>
      </c>
      <c r="H4672" s="22" t="s">
        <v>1327</v>
      </c>
      <c r="I4672" s="23">
        <v>1</v>
      </c>
      <c r="J4672" s="23">
        <v>183</v>
      </c>
      <c r="K4672" s="23" t="s">
        <v>3714</v>
      </c>
      <c r="L4672" s="22" t="s">
        <v>3715</v>
      </c>
      <c r="M4672" s="21" t="s">
        <v>773</v>
      </c>
      <c r="N4672" s="23" t="s">
        <v>1119</v>
      </c>
      <c r="O4672" s="22" t="s">
        <v>1120</v>
      </c>
      <c r="P4672" s="22" t="s">
        <v>1121</v>
      </c>
      <c r="Q4672" s="23" t="s">
        <v>3716</v>
      </c>
      <c r="R4672" s="22" t="s">
        <v>3717</v>
      </c>
      <c r="S4672" s="21" t="s">
        <v>774</v>
      </c>
      <c r="T4672" s="23" t="s">
        <v>3718</v>
      </c>
      <c r="U4672" s="24" t="s">
        <v>17</v>
      </c>
      <c r="V4672" s="23">
        <v>200</v>
      </c>
      <c r="W4672" s="25">
        <v>33900</v>
      </c>
      <c r="X4672" s="25">
        <v>0</v>
      </c>
      <c r="Y4672" s="25">
        <v>0</v>
      </c>
      <c r="Z4672" s="25">
        <v>0</v>
      </c>
      <c r="AA4672" s="25">
        <v>0</v>
      </c>
      <c r="AB4672" s="25">
        <v>0</v>
      </c>
      <c r="AC4672" s="26">
        <v>45152.505756550927</v>
      </c>
      <c r="AD4672" s="27">
        <f>ROW()</f>
        <v>4672</v>
      </c>
      <c r="AE4672" s="27">
        <f>1</f>
        <v>1</v>
      </c>
      <c r="AF4672" s="27">
        <f>SUBTOTAL(109,Tbl_NGF_Data[[#This Row],[Counter]])</f>
        <v>1</v>
      </c>
    </row>
    <row r="4673" spans="2:32" ht="45" x14ac:dyDescent="0.25">
      <c r="B4673" s="21" t="s">
        <v>772</v>
      </c>
      <c r="C4673" s="22" t="s">
        <v>3713</v>
      </c>
      <c r="D4673" s="23">
        <v>11</v>
      </c>
      <c r="E4673" s="22" t="s">
        <v>772</v>
      </c>
      <c r="F4673" s="23">
        <v>11</v>
      </c>
      <c r="G4673" s="22" t="s">
        <v>3713</v>
      </c>
      <c r="H4673" s="22" t="s">
        <v>1327</v>
      </c>
      <c r="I4673" s="23">
        <v>1</v>
      </c>
      <c r="J4673" s="23">
        <v>183</v>
      </c>
      <c r="K4673" s="23" t="s">
        <v>3714</v>
      </c>
      <c r="L4673" s="22" t="s">
        <v>3715</v>
      </c>
      <c r="M4673" s="21" t="s">
        <v>773</v>
      </c>
      <c r="N4673" s="23" t="s">
        <v>1119</v>
      </c>
      <c r="O4673" s="22" t="s">
        <v>1120</v>
      </c>
      <c r="P4673" s="22" t="s">
        <v>1121</v>
      </c>
      <c r="Q4673" s="23" t="s">
        <v>3716</v>
      </c>
      <c r="R4673" s="22" t="s">
        <v>3717</v>
      </c>
      <c r="S4673" s="21" t="s">
        <v>774</v>
      </c>
      <c r="T4673" s="23" t="s">
        <v>3718</v>
      </c>
      <c r="U4673" s="24" t="s">
        <v>18</v>
      </c>
      <c r="V4673" s="23">
        <v>220</v>
      </c>
      <c r="W4673" s="25">
        <v>2468</v>
      </c>
      <c r="X4673" s="25">
        <v>0</v>
      </c>
      <c r="Y4673" s="25">
        <v>0</v>
      </c>
      <c r="Z4673" s="25">
        <v>0</v>
      </c>
      <c r="AA4673" s="25">
        <v>0</v>
      </c>
      <c r="AB4673" s="25">
        <v>0</v>
      </c>
      <c r="AC4673" s="26">
        <v>45152.505756550927</v>
      </c>
      <c r="AD4673" s="27">
        <f>ROW()</f>
        <v>4673</v>
      </c>
      <c r="AE4673" s="27">
        <f>1</f>
        <v>1</v>
      </c>
      <c r="AF4673" s="27">
        <f>SUBTOTAL(109,Tbl_NGF_Data[[#This Row],[Counter]])</f>
        <v>1</v>
      </c>
    </row>
    <row r="4674" spans="2:32" ht="45" x14ac:dyDescent="0.25">
      <c r="B4674" s="21" t="s">
        <v>772</v>
      </c>
      <c r="C4674" s="22" t="s">
        <v>3713</v>
      </c>
      <c r="D4674" s="23">
        <v>11</v>
      </c>
      <c r="E4674" s="22" t="s">
        <v>772</v>
      </c>
      <c r="F4674" s="23">
        <v>11</v>
      </c>
      <c r="G4674" s="22" t="s">
        <v>3713</v>
      </c>
      <c r="H4674" s="22" t="s">
        <v>1327</v>
      </c>
      <c r="I4674" s="23">
        <v>1</v>
      </c>
      <c r="J4674" s="23">
        <v>183</v>
      </c>
      <c r="K4674" s="23" t="s">
        <v>3714</v>
      </c>
      <c r="L4674" s="22" t="s">
        <v>3715</v>
      </c>
      <c r="M4674" s="21" t="s">
        <v>773</v>
      </c>
      <c r="N4674" s="23" t="s">
        <v>1119</v>
      </c>
      <c r="O4674" s="22" t="s">
        <v>1120</v>
      </c>
      <c r="P4674" s="22" t="s">
        <v>1121</v>
      </c>
      <c r="Q4674" s="23" t="s">
        <v>3716</v>
      </c>
      <c r="R4674" s="22" t="s">
        <v>3717</v>
      </c>
      <c r="S4674" s="21" t="s">
        <v>774</v>
      </c>
      <c r="T4674" s="23" t="s">
        <v>3718</v>
      </c>
      <c r="U4674" s="24" t="s">
        <v>19</v>
      </c>
      <c r="V4674" s="23">
        <v>500</v>
      </c>
      <c r="W4674" s="25">
        <v>36367.599999999999</v>
      </c>
      <c r="X4674" s="25">
        <v>0</v>
      </c>
      <c r="Y4674" s="25">
        <v>0</v>
      </c>
      <c r="Z4674" s="25">
        <v>0</v>
      </c>
      <c r="AA4674" s="25">
        <v>0</v>
      </c>
      <c r="AB4674" s="25">
        <v>0</v>
      </c>
      <c r="AC4674" s="26">
        <v>45152.505756550927</v>
      </c>
      <c r="AD4674" s="27">
        <f>ROW()</f>
        <v>4674</v>
      </c>
      <c r="AE4674" s="27">
        <f>1</f>
        <v>1</v>
      </c>
      <c r="AF4674" s="27">
        <f>SUBTOTAL(109,Tbl_NGF_Data[[#This Row],[Counter]])</f>
        <v>1</v>
      </c>
    </row>
    <row r="4675" spans="2:32" ht="45" x14ac:dyDescent="0.25">
      <c r="B4675" s="21" t="s">
        <v>772</v>
      </c>
      <c r="C4675" s="22" t="s">
        <v>3713</v>
      </c>
      <c r="D4675" s="23">
        <v>11</v>
      </c>
      <c r="E4675" s="22" t="s">
        <v>772</v>
      </c>
      <c r="F4675" s="23">
        <v>11</v>
      </c>
      <c r="G4675" s="22" t="s">
        <v>3713</v>
      </c>
      <c r="H4675" s="22" t="s">
        <v>1327</v>
      </c>
      <c r="I4675" s="23">
        <v>1</v>
      </c>
      <c r="J4675" s="23">
        <v>183</v>
      </c>
      <c r="K4675" s="23" t="s">
        <v>3714</v>
      </c>
      <c r="L4675" s="22" t="s">
        <v>3715</v>
      </c>
      <c r="M4675" s="21" t="s">
        <v>773</v>
      </c>
      <c r="N4675" s="23" t="s">
        <v>1186</v>
      </c>
      <c r="O4675" s="22" t="s">
        <v>1187</v>
      </c>
      <c r="P4675" s="22" t="s">
        <v>1188</v>
      </c>
      <c r="Q4675" s="23" t="s">
        <v>1189</v>
      </c>
      <c r="R4675" s="22" t="s">
        <v>1190</v>
      </c>
      <c r="S4675" s="21" t="s">
        <v>749</v>
      </c>
      <c r="T4675" s="23" t="s">
        <v>3719</v>
      </c>
      <c r="U4675" s="24" t="s">
        <v>15</v>
      </c>
      <c r="V4675" s="23">
        <v>100</v>
      </c>
      <c r="W4675" s="25">
        <v>393004.65</v>
      </c>
      <c r="X4675" s="25">
        <v>470339.67</v>
      </c>
      <c r="Y4675" s="25">
        <v>518721.55</v>
      </c>
      <c r="Z4675" s="25">
        <v>463984.91</v>
      </c>
      <c r="AA4675" s="25">
        <v>149148.59</v>
      </c>
      <c r="AB4675" s="25">
        <v>235985.44</v>
      </c>
      <c r="AC4675" s="26">
        <v>45152.505756550927</v>
      </c>
      <c r="AD4675" s="27">
        <f>ROW()</f>
        <v>4675</v>
      </c>
      <c r="AE4675" s="27">
        <f>1</f>
        <v>1</v>
      </c>
      <c r="AF4675" s="27">
        <f>SUBTOTAL(109,Tbl_NGF_Data[[#This Row],[Counter]])</f>
        <v>1</v>
      </c>
    </row>
    <row r="4676" spans="2:32" ht="45" x14ac:dyDescent="0.25">
      <c r="B4676" s="21" t="s">
        <v>772</v>
      </c>
      <c r="C4676" s="22" t="s">
        <v>3713</v>
      </c>
      <c r="D4676" s="23">
        <v>11</v>
      </c>
      <c r="E4676" s="22" t="s">
        <v>772</v>
      </c>
      <c r="F4676" s="23">
        <v>11</v>
      </c>
      <c r="G4676" s="22" t="s">
        <v>3713</v>
      </c>
      <c r="H4676" s="22" t="s">
        <v>1327</v>
      </c>
      <c r="I4676" s="23">
        <v>1</v>
      </c>
      <c r="J4676" s="23">
        <v>183</v>
      </c>
      <c r="K4676" s="23" t="s">
        <v>3714</v>
      </c>
      <c r="L4676" s="22" t="s">
        <v>3715</v>
      </c>
      <c r="M4676" s="21" t="s">
        <v>773</v>
      </c>
      <c r="N4676" s="23" t="s">
        <v>1186</v>
      </c>
      <c r="O4676" s="22" t="s">
        <v>1187</v>
      </c>
      <c r="P4676" s="22" t="s">
        <v>1188</v>
      </c>
      <c r="Q4676" s="23" t="s">
        <v>1189</v>
      </c>
      <c r="R4676" s="22" t="s">
        <v>1190</v>
      </c>
      <c r="S4676" s="21" t="s">
        <v>749</v>
      </c>
      <c r="T4676" s="23" t="s">
        <v>3719</v>
      </c>
      <c r="U4676" s="24" t="s">
        <v>19</v>
      </c>
      <c r="V4676" s="23">
        <v>500</v>
      </c>
      <c r="W4676" s="25">
        <v>73727.09</v>
      </c>
      <c r="X4676" s="25">
        <v>77335.01999999999</v>
      </c>
      <c r="Y4676" s="25">
        <v>78381.88</v>
      </c>
      <c r="Z4676" s="25">
        <v>116363.36</v>
      </c>
      <c r="AA4676" s="25">
        <v>97383.679999999993</v>
      </c>
      <c r="AB4676" s="25">
        <v>86836.85</v>
      </c>
      <c r="AC4676" s="26">
        <v>45152.505756550927</v>
      </c>
      <c r="AD4676" s="27">
        <f>ROW()</f>
        <v>4676</v>
      </c>
      <c r="AE4676" s="27">
        <f>1</f>
        <v>1</v>
      </c>
      <c r="AF4676" s="27">
        <f>SUBTOTAL(109,Tbl_NGF_Data[[#This Row],[Counter]])</f>
        <v>1</v>
      </c>
    </row>
    <row r="4677" spans="2:32" ht="45" x14ac:dyDescent="0.25">
      <c r="B4677" s="21" t="s">
        <v>772</v>
      </c>
      <c r="C4677" s="22" t="s">
        <v>3713</v>
      </c>
      <c r="D4677" s="23">
        <v>11</v>
      </c>
      <c r="E4677" s="22" t="s">
        <v>772</v>
      </c>
      <c r="F4677" s="23">
        <v>11</v>
      </c>
      <c r="G4677" s="22" t="s">
        <v>3713</v>
      </c>
      <c r="H4677" s="22" t="s">
        <v>1327</v>
      </c>
      <c r="I4677" s="23">
        <v>1</v>
      </c>
      <c r="J4677" s="23">
        <v>183</v>
      </c>
      <c r="K4677" s="23" t="s">
        <v>3714</v>
      </c>
      <c r="L4677" s="22" t="s">
        <v>3715</v>
      </c>
      <c r="M4677" s="21" t="s">
        <v>773</v>
      </c>
      <c r="N4677" s="23" t="s">
        <v>1131</v>
      </c>
      <c r="O4677" s="22" t="s">
        <v>1132</v>
      </c>
      <c r="P4677" s="22" t="s">
        <v>1133</v>
      </c>
      <c r="Q4677" s="23" t="s">
        <v>1151</v>
      </c>
      <c r="R4677" s="22" t="s">
        <v>1132</v>
      </c>
      <c r="S4677" s="21" t="s">
        <v>38</v>
      </c>
      <c r="T4677" s="23" t="s">
        <v>3720</v>
      </c>
      <c r="U4677" s="24" t="s">
        <v>15</v>
      </c>
      <c r="V4677" s="23">
        <v>100</v>
      </c>
      <c r="W4677" s="25">
        <v>21909.98</v>
      </c>
      <c r="X4677" s="25">
        <v>22359.97</v>
      </c>
      <c r="Y4677" s="25">
        <v>30422.54</v>
      </c>
      <c r="Z4677" s="25">
        <v>51748.93</v>
      </c>
      <c r="AA4677" s="25">
        <v>51595.93</v>
      </c>
      <c r="AB4677" s="25">
        <v>51312.93</v>
      </c>
      <c r="AC4677" s="26">
        <v>45152.505756550927</v>
      </c>
      <c r="AD4677" s="27">
        <f>ROW()</f>
        <v>4677</v>
      </c>
      <c r="AE4677" s="27">
        <f>1</f>
        <v>1</v>
      </c>
      <c r="AF4677" s="27">
        <f>SUBTOTAL(109,Tbl_NGF_Data[[#This Row],[Counter]])</f>
        <v>1</v>
      </c>
    </row>
    <row r="4678" spans="2:32" ht="45" x14ac:dyDescent="0.25">
      <c r="B4678" s="21" t="s">
        <v>772</v>
      </c>
      <c r="C4678" s="22" t="s">
        <v>3713</v>
      </c>
      <c r="D4678" s="23">
        <v>11</v>
      </c>
      <c r="E4678" s="22" t="s">
        <v>772</v>
      </c>
      <c r="F4678" s="23">
        <v>11</v>
      </c>
      <c r="G4678" s="22" t="s">
        <v>3713</v>
      </c>
      <c r="H4678" s="22" t="s">
        <v>1327</v>
      </c>
      <c r="I4678" s="23">
        <v>1</v>
      </c>
      <c r="J4678" s="23">
        <v>183</v>
      </c>
      <c r="K4678" s="23" t="s">
        <v>3714</v>
      </c>
      <c r="L4678" s="22" t="s">
        <v>3715</v>
      </c>
      <c r="M4678" s="21" t="s">
        <v>773</v>
      </c>
      <c r="N4678" s="23" t="s">
        <v>1131</v>
      </c>
      <c r="O4678" s="22" t="s">
        <v>1132</v>
      </c>
      <c r="P4678" s="22" t="s">
        <v>1133</v>
      </c>
      <c r="Q4678" s="23" t="s">
        <v>1151</v>
      </c>
      <c r="R4678" s="22" t="s">
        <v>1132</v>
      </c>
      <c r="S4678" s="21" t="s">
        <v>38</v>
      </c>
      <c r="T4678" s="23" t="s">
        <v>3720</v>
      </c>
      <c r="U4678" s="24" t="s">
        <v>16</v>
      </c>
      <c r="V4678" s="23">
        <v>135</v>
      </c>
      <c r="W4678" s="25">
        <v>100000</v>
      </c>
      <c r="X4678" s="25">
        <v>102699</v>
      </c>
      <c r="Y4678" s="25">
        <v>102699</v>
      </c>
      <c r="Z4678" s="25">
        <v>107492</v>
      </c>
      <c r="AA4678" s="25">
        <v>107492</v>
      </c>
      <c r="AB4678" s="25">
        <v>113698</v>
      </c>
      <c r="AC4678" s="26">
        <v>45152.505756550927</v>
      </c>
      <c r="AD4678" s="27">
        <f>ROW()</f>
        <v>4678</v>
      </c>
      <c r="AE4678" s="27">
        <f>1</f>
        <v>1</v>
      </c>
      <c r="AF4678" s="27">
        <f>SUBTOTAL(109,Tbl_NGF_Data[[#This Row],[Counter]])</f>
        <v>1</v>
      </c>
    </row>
    <row r="4679" spans="2:32" ht="45" x14ac:dyDescent="0.25">
      <c r="B4679" s="21" t="s">
        <v>772</v>
      </c>
      <c r="C4679" s="22" t="s">
        <v>3713</v>
      </c>
      <c r="D4679" s="23">
        <v>11</v>
      </c>
      <c r="E4679" s="22" t="s">
        <v>772</v>
      </c>
      <c r="F4679" s="23">
        <v>11</v>
      </c>
      <c r="G4679" s="22" t="s">
        <v>3713</v>
      </c>
      <c r="H4679" s="22" t="s">
        <v>1327</v>
      </c>
      <c r="I4679" s="23">
        <v>1</v>
      </c>
      <c r="J4679" s="23">
        <v>183</v>
      </c>
      <c r="K4679" s="23" t="s">
        <v>3714</v>
      </c>
      <c r="L4679" s="22" t="s">
        <v>3715</v>
      </c>
      <c r="M4679" s="21" t="s">
        <v>773</v>
      </c>
      <c r="N4679" s="23" t="s">
        <v>1131</v>
      </c>
      <c r="O4679" s="22" t="s">
        <v>1132</v>
      </c>
      <c r="P4679" s="22" t="s">
        <v>1133</v>
      </c>
      <c r="Q4679" s="23" t="s">
        <v>1151</v>
      </c>
      <c r="R4679" s="22" t="s">
        <v>1132</v>
      </c>
      <c r="S4679" s="21" t="s">
        <v>38</v>
      </c>
      <c r="T4679" s="23" t="s">
        <v>3720</v>
      </c>
      <c r="U4679" s="24" t="s">
        <v>17</v>
      </c>
      <c r="V4679" s="23">
        <v>200</v>
      </c>
      <c r="W4679" s="25">
        <v>100000</v>
      </c>
      <c r="X4679" s="25">
        <v>100128</v>
      </c>
      <c r="Y4679" s="25">
        <v>100155.99999999999</v>
      </c>
      <c r="Z4679" s="25">
        <v>100232.00000000003</v>
      </c>
      <c r="AA4679" s="25">
        <v>12748</v>
      </c>
      <c r="AB4679" s="25">
        <v>283</v>
      </c>
      <c r="AC4679" s="26">
        <v>45152.505756550927</v>
      </c>
      <c r="AD4679" s="27">
        <f>ROW()</f>
        <v>4679</v>
      </c>
      <c r="AE4679" s="27">
        <f>1</f>
        <v>1</v>
      </c>
      <c r="AF4679" s="27">
        <f>SUBTOTAL(109,Tbl_NGF_Data[[#This Row],[Counter]])</f>
        <v>1</v>
      </c>
    </row>
    <row r="4680" spans="2:32" ht="45" x14ac:dyDescent="0.25">
      <c r="B4680" s="21" t="s">
        <v>772</v>
      </c>
      <c r="C4680" s="22" t="s">
        <v>3713</v>
      </c>
      <c r="D4680" s="23">
        <v>11</v>
      </c>
      <c r="E4680" s="22" t="s">
        <v>772</v>
      </c>
      <c r="F4680" s="23">
        <v>11</v>
      </c>
      <c r="G4680" s="22" t="s">
        <v>3713</v>
      </c>
      <c r="H4680" s="22" t="s">
        <v>1327</v>
      </c>
      <c r="I4680" s="23">
        <v>1</v>
      </c>
      <c r="J4680" s="23">
        <v>183</v>
      </c>
      <c r="K4680" s="23" t="s">
        <v>3714</v>
      </c>
      <c r="L4680" s="22" t="s">
        <v>3715</v>
      </c>
      <c r="M4680" s="21" t="s">
        <v>773</v>
      </c>
      <c r="N4680" s="23" t="s">
        <v>1131</v>
      </c>
      <c r="O4680" s="22" t="s">
        <v>1132</v>
      </c>
      <c r="P4680" s="22" t="s">
        <v>1133</v>
      </c>
      <c r="Q4680" s="23" t="s">
        <v>1151</v>
      </c>
      <c r="R4680" s="22" t="s">
        <v>1132</v>
      </c>
      <c r="S4680" s="21" t="s">
        <v>38</v>
      </c>
      <c r="T4680" s="23" t="s">
        <v>3720</v>
      </c>
      <c r="U4680" s="24" t="s">
        <v>18</v>
      </c>
      <c r="V4680" s="23">
        <v>220</v>
      </c>
      <c r="W4680" s="25">
        <v>0</v>
      </c>
      <c r="X4680" s="25">
        <v>2571</v>
      </c>
      <c r="Y4680" s="25">
        <v>2543.0000000000146</v>
      </c>
      <c r="Z4680" s="25">
        <v>7259.9999999999709</v>
      </c>
      <c r="AA4680" s="25">
        <v>94744</v>
      </c>
      <c r="AB4680" s="25">
        <v>113415</v>
      </c>
      <c r="AC4680" s="26">
        <v>45152.505756550927</v>
      </c>
      <c r="AD4680" s="27">
        <f>ROW()</f>
        <v>4680</v>
      </c>
      <c r="AE4680" s="27">
        <f>1</f>
        <v>1</v>
      </c>
      <c r="AF4680" s="27">
        <f>SUBTOTAL(109,Tbl_NGF_Data[[#This Row],[Counter]])</f>
        <v>1</v>
      </c>
    </row>
    <row r="4681" spans="2:32" ht="60" x14ac:dyDescent="0.25">
      <c r="B4681" s="21" t="s">
        <v>772</v>
      </c>
      <c r="C4681" s="22" t="s">
        <v>3713</v>
      </c>
      <c r="D4681" s="23">
        <v>11</v>
      </c>
      <c r="E4681" s="22" t="s">
        <v>772</v>
      </c>
      <c r="F4681" s="23">
        <v>11</v>
      </c>
      <c r="G4681" s="22" t="s">
        <v>3713</v>
      </c>
      <c r="H4681" s="22" t="s">
        <v>1327</v>
      </c>
      <c r="I4681" s="23">
        <v>1</v>
      </c>
      <c r="J4681" s="23">
        <v>199</v>
      </c>
      <c r="K4681" s="23" t="s">
        <v>3721</v>
      </c>
      <c r="L4681" s="22" t="s">
        <v>3722</v>
      </c>
      <c r="M4681" s="21" t="s">
        <v>775</v>
      </c>
      <c r="N4681" s="23" t="s">
        <v>1119</v>
      </c>
      <c r="O4681" s="22" t="s">
        <v>1120</v>
      </c>
      <c r="P4681" s="22" t="s">
        <v>1121</v>
      </c>
      <c r="Q4681" s="23" t="s">
        <v>3723</v>
      </c>
      <c r="R4681" s="22" t="s">
        <v>3724</v>
      </c>
      <c r="S4681" s="21" t="s">
        <v>776</v>
      </c>
      <c r="T4681" s="23" t="s">
        <v>3725</v>
      </c>
      <c r="U4681" s="24" t="s">
        <v>15</v>
      </c>
      <c r="V4681" s="23">
        <v>100</v>
      </c>
      <c r="W4681" s="25">
        <v>90381.78</v>
      </c>
      <c r="X4681" s="25">
        <v>95589.33</v>
      </c>
      <c r="Y4681" s="25">
        <v>127305</v>
      </c>
      <c r="Z4681" s="25">
        <v>443860</v>
      </c>
      <c r="AA4681" s="25">
        <v>300145.63</v>
      </c>
      <c r="AB4681" s="25">
        <v>470378</v>
      </c>
      <c r="AC4681" s="26">
        <v>45152.505756550927</v>
      </c>
      <c r="AD4681" s="27">
        <f>ROW()</f>
        <v>4681</v>
      </c>
      <c r="AE4681" s="27">
        <f>1</f>
        <v>1</v>
      </c>
      <c r="AF4681" s="27">
        <f>SUBTOTAL(109,Tbl_NGF_Data[[#This Row],[Counter]])</f>
        <v>1</v>
      </c>
    </row>
    <row r="4682" spans="2:32" ht="60" x14ac:dyDescent="0.25">
      <c r="B4682" s="21" t="s">
        <v>772</v>
      </c>
      <c r="C4682" s="22" t="s">
        <v>3713</v>
      </c>
      <c r="D4682" s="23">
        <v>11</v>
      </c>
      <c r="E4682" s="22" t="s">
        <v>772</v>
      </c>
      <c r="F4682" s="23">
        <v>11</v>
      </c>
      <c r="G4682" s="22" t="s">
        <v>3713</v>
      </c>
      <c r="H4682" s="22" t="s">
        <v>1327</v>
      </c>
      <c r="I4682" s="23">
        <v>1</v>
      </c>
      <c r="J4682" s="23">
        <v>199</v>
      </c>
      <c r="K4682" s="23" t="s">
        <v>3721</v>
      </c>
      <c r="L4682" s="22" t="s">
        <v>3722</v>
      </c>
      <c r="M4682" s="21" t="s">
        <v>775</v>
      </c>
      <c r="N4682" s="23" t="s">
        <v>1119</v>
      </c>
      <c r="O4682" s="22" t="s">
        <v>1120</v>
      </c>
      <c r="P4682" s="22" t="s">
        <v>1121</v>
      </c>
      <c r="Q4682" s="23" t="s">
        <v>3723</v>
      </c>
      <c r="R4682" s="22" t="s">
        <v>3724</v>
      </c>
      <c r="S4682" s="21" t="s">
        <v>776</v>
      </c>
      <c r="T4682" s="23" t="s">
        <v>3725</v>
      </c>
      <c r="U4682" s="24" t="s">
        <v>16</v>
      </c>
      <c r="V4682" s="23">
        <v>135</v>
      </c>
      <c r="W4682" s="25">
        <v>1000000</v>
      </c>
      <c r="X4682" s="25">
        <v>1030000</v>
      </c>
      <c r="Y4682" s="25">
        <v>1250000</v>
      </c>
      <c r="Z4682" s="25">
        <v>5200000</v>
      </c>
      <c r="AA4682" s="25">
        <v>4362860</v>
      </c>
      <c r="AB4682" s="25">
        <v>2880000</v>
      </c>
      <c r="AC4682" s="26">
        <v>45152.505756550927</v>
      </c>
      <c r="AD4682" s="27">
        <f>ROW()</f>
        <v>4682</v>
      </c>
      <c r="AE4682" s="27">
        <f>1</f>
        <v>1</v>
      </c>
      <c r="AF4682" s="27">
        <f>SUBTOTAL(109,Tbl_NGF_Data[[#This Row],[Counter]])</f>
        <v>1</v>
      </c>
    </row>
    <row r="4683" spans="2:32" ht="60" x14ac:dyDescent="0.25">
      <c r="B4683" s="21" t="s">
        <v>772</v>
      </c>
      <c r="C4683" s="22" t="s">
        <v>3713</v>
      </c>
      <c r="D4683" s="23">
        <v>11</v>
      </c>
      <c r="E4683" s="22" t="s">
        <v>772</v>
      </c>
      <c r="F4683" s="23">
        <v>11</v>
      </c>
      <c r="G4683" s="22" t="s">
        <v>3713</v>
      </c>
      <c r="H4683" s="22" t="s">
        <v>1327</v>
      </c>
      <c r="I4683" s="23">
        <v>1</v>
      </c>
      <c r="J4683" s="23">
        <v>199</v>
      </c>
      <c r="K4683" s="23" t="s">
        <v>3721</v>
      </c>
      <c r="L4683" s="22" t="s">
        <v>3722</v>
      </c>
      <c r="M4683" s="21" t="s">
        <v>775</v>
      </c>
      <c r="N4683" s="23" t="s">
        <v>1119</v>
      </c>
      <c r="O4683" s="22" t="s">
        <v>1120</v>
      </c>
      <c r="P4683" s="22" t="s">
        <v>1121</v>
      </c>
      <c r="Q4683" s="23" t="s">
        <v>3723</v>
      </c>
      <c r="R4683" s="22" t="s">
        <v>3724</v>
      </c>
      <c r="S4683" s="21" t="s">
        <v>776</v>
      </c>
      <c r="T4683" s="23" t="s">
        <v>3725</v>
      </c>
      <c r="U4683" s="24" t="s">
        <v>17</v>
      </c>
      <c r="V4683" s="23">
        <v>200</v>
      </c>
      <c r="W4683" s="25">
        <v>995895.77</v>
      </c>
      <c r="X4683" s="25">
        <v>999221.17</v>
      </c>
      <c r="Y4683" s="25">
        <v>1186822.9099999999</v>
      </c>
      <c r="Z4683" s="25">
        <v>4925899.1500000004</v>
      </c>
      <c r="AA4683" s="25">
        <v>4342582.8</v>
      </c>
      <c r="AB4683" s="25">
        <v>2480083.96</v>
      </c>
      <c r="AC4683" s="26">
        <v>45152.505756550927</v>
      </c>
      <c r="AD4683" s="27">
        <f>ROW()</f>
        <v>4683</v>
      </c>
      <c r="AE4683" s="27">
        <f>1</f>
        <v>1</v>
      </c>
      <c r="AF4683" s="27">
        <f>SUBTOTAL(109,Tbl_NGF_Data[[#This Row],[Counter]])</f>
        <v>1</v>
      </c>
    </row>
    <row r="4684" spans="2:32" ht="60" x14ac:dyDescent="0.25">
      <c r="B4684" s="21" t="s">
        <v>772</v>
      </c>
      <c r="C4684" s="22" t="s">
        <v>3713</v>
      </c>
      <c r="D4684" s="23">
        <v>11</v>
      </c>
      <c r="E4684" s="22" t="s">
        <v>772</v>
      </c>
      <c r="F4684" s="23">
        <v>11</v>
      </c>
      <c r="G4684" s="22" t="s">
        <v>3713</v>
      </c>
      <c r="H4684" s="22" t="s">
        <v>1327</v>
      </c>
      <c r="I4684" s="23">
        <v>1</v>
      </c>
      <c r="J4684" s="23">
        <v>199</v>
      </c>
      <c r="K4684" s="23" t="s">
        <v>3721</v>
      </c>
      <c r="L4684" s="22" t="s">
        <v>3722</v>
      </c>
      <c r="M4684" s="21" t="s">
        <v>775</v>
      </c>
      <c r="N4684" s="23" t="s">
        <v>1119</v>
      </c>
      <c r="O4684" s="22" t="s">
        <v>1120</v>
      </c>
      <c r="P4684" s="22" t="s">
        <v>1121</v>
      </c>
      <c r="Q4684" s="23" t="s">
        <v>3723</v>
      </c>
      <c r="R4684" s="22" t="s">
        <v>3724</v>
      </c>
      <c r="S4684" s="21" t="s">
        <v>776</v>
      </c>
      <c r="T4684" s="23" t="s">
        <v>3725</v>
      </c>
      <c r="U4684" s="24" t="s">
        <v>18</v>
      </c>
      <c r="V4684" s="23">
        <v>220</v>
      </c>
      <c r="W4684" s="25">
        <v>4104.2299999999814</v>
      </c>
      <c r="X4684" s="25">
        <v>30778.829999999958</v>
      </c>
      <c r="Y4684" s="25">
        <v>63177.090000000084</v>
      </c>
      <c r="Z4684" s="25">
        <v>274100.84999999963</v>
      </c>
      <c r="AA4684" s="25">
        <v>20277.200000000186</v>
      </c>
      <c r="AB4684" s="25">
        <v>399916.04000000004</v>
      </c>
      <c r="AC4684" s="26">
        <v>45152.505756550927</v>
      </c>
      <c r="AD4684" s="27">
        <f>ROW()</f>
        <v>4684</v>
      </c>
      <c r="AE4684" s="27">
        <f>1</f>
        <v>1</v>
      </c>
      <c r="AF4684" s="27">
        <f>SUBTOTAL(109,Tbl_NGF_Data[[#This Row],[Counter]])</f>
        <v>1</v>
      </c>
    </row>
    <row r="4685" spans="2:32" ht="60" x14ac:dyDescent="0.25">
      <c r="B4685" s="21" t="s">
        <v>772</v>
      </c>
      <c r="C4685" s="22" t="s">
        <v>3713</v>
      </c>
      <c r="D4685" s="23">
        <v>11</v>
      </c>
      <c r="E4685" s="22" t="s">
        <v>772</v>
      </c>
      <c r="F4685" s="23">
        <v>11</v>
      </c>
      <c r="G4685" s="22" t="s">
        <v>3713</v>
      </c>
      <c r="H4685" s="22" t="s">
        <v>1327</v>
      </c>
      <c r="I4685" s="23">
        <v>1</v>
      </c>
      <c r="J4685" s="23">
        <v>199</v>
      </c>
      <c r="K4685" s="23" t="s">
        <v>3721</v>
      </c>
      <c r="L4685" s="22" t="s">
        <v>3722</v>
      </c>
      <c r="M4685" s="21" t="s">
        <v>775</v>
      </c>
      <c r="N4685" s="23" t="s">
        <v>1119</v>
      </c>
      <c r="O4685" s="22" t="s">
        <v>1120</v>
      </c>
      <c r="P4685" s="22" t="s">
        <v>1121</v>
      </c>
      <c r="Q4685" s="23" t="s">
        <v>3723</v>
      </c>
      <c r="R4685" s="22" t="s">
        <v>3724</v>
      </c>
      <c r="S4685" s="21" t="s">
        <v>776</v>
      </c>
      <c r="T4685" s="23" t="s">
        <v>3725</v>
      </c>
      <c r="U4685" s="24" t="s">
        <v>19</v>
      </c>
      <c r="V4685" s="23">
        <v>500</v>
      </c>
      <c r="W4685" s="25">
        <v>1033691.05</v>
      </c>
      <c r="X4685" s="25">
        <v>1004428.72</v>
      </c>
      <c r="Y4685" s="25">
        <v>1218538.58</v>
      </c>
      <c r="Z4685" s="25">
        <v>5242454.1499999994</v>
      </c>
      <c r="AA4685" s="25">
        <v>4198868.43</v>
      </c>
      <c r="AB4685" s="25">
        <v>2650316.33</v>
      </c>
      <c r="AC4685" s="26">
        <v>45152.505756550927</v>
      </c>
      <c r="AD4685" s="27">
        <f>ROW()</f>
        <v>4685</v>
      </c>
      <c r="AE4685" s="27">
        <f>1</f>
        <v>1</v>
      </c>
      <c r="AF4685" s="27">
        <f>SUBTOTAL(109,Tbl_NGF_Data[[#This Row],[Counter]])</f>
        <v>1</v>
      </c>
    </row>
    <row r="4686" spans="2:32" ht="45" x14ac:dyDescent="0.25">
      <c r="B4686" s="21" t="s">
        <v>772</v>
      </c>
      <c r="C4686" s="22" t="s">
        <v>3713</v>
      </c>
      <c r="D4686" s="23">
        <v>11</v>
      </c>
      <c r="E4686" s="22" t="s">
        <v>772</v>
      </c>
      <c r="F4686" s="23">
        <v>11</v>
      </c>
      <c r="G4686" s="22" t="s">
        <v>3713</v>
      </c>
      <c r="H4686" s="22" t="s">
        <v>1327</v>
      </c>
      <c r="I4686" s="23">
        <v>1</v>
      </c>
      <c r="J4686" s="23">
        <v>199</v>
      </c>
      <c r="K4686" s="23" t="s">
        <v>3721</v>
      </c>
      <c r="L4686" s="22" t="s">
        <v>3722</v>
      </c>
      <c r="M4686" s="21" t="s">
        <v>775</v>
      </c>
      <c r="N4686" s="23" t="s">
        <v>1119</v>
      </c>
      <c r="O4686" s="22" t="s">
        <v>1120</v>
      </c>
      <c r="P4686" s="22" t="s">
        <v>1121</v>
      </c>
      <c r="Q4686" s="23" t="s">
        <v>3726</v>
      </c>
      <c r="R4686" s="22" t="s">
        <v>3727</v>
      </c>
      <c r="S4686" s="21" t="s">
        <v>777</v>
      </c>
      <c r="T4686" s="23" t="s">
        <v>3728</v>
      </c>
      <c r="U4686" s="24" t="s">
        <v>15</v>
      </c>
      <c r="V4686" s="23">
        <v>100</v>
      </c>
      <c r="W4686" s="25">
        <v>0</v>
      </c>
      <c r="X4686" s="25">
        <v>0</v>
      </c>
      <c r="Y4686" s="25">
        <v>0</v>
      </c>
      <c r="Z4686" s="25">
        <v>7260</v>
      </c>
      <c r="AA4686" s="25">
        <v>54030</v>
      </c>
      <c r="AB4686" s="25">
        <v>113595</v>
      </c>
      <c r="AC4686" s="26">
        <v>45152.505756550927</v>
      </c>
      <c r="AD4686" s="27">
        <f>ROW()</f>
        <v>4686</v>
      </c>
      <c r="AE4686" s="27">
        <f>1</f>
        <v>1</v>
      </c>
      <c r="AF4686" s="27">
        <f>SUBTOTAL(109,Tbl_NGF_Data[[#This Row],[Counter]])</f>
        <v>1</v>
      </c>
    </row>
    <row r="4687" spans="2:32" ht="45" x14ac:dyDescent="0.25">
      <c r="B4687" s="21" t="s">
        <v>772</v>
      </c>
      <c r="C4687" s="22" t="s">
        <v>3713</v>
      </c>
      <c r="D4687" s="23">
        <v>11</v>
      </c>
      <c r="E4687" s="22" t="s">
        <v>772</v>
      </c>
      <c r="F4687" s="23">
        <v>11</v>
      </c>
      <c r="G4687" s="22" t="s">
        <v>3713</v>
      </c>
      <c r="H4687" s="22" t="s">
        <v>1327</v>
      </c>
      <c r="I4687" s="23">
        <v>1</v>
      </c>
      <c r="J4687" s="23">
        <v>199</v>
      </c>
      <c r="K4687" s="23" t="s">
        <v>3721</v>
      </c>
      <c r="L4687" s="22" t="s">
        <v>3722</v>
      </c>
      <c r="M4687" s="21" t="s">
        <v>775</v>
      </c>
      <c r="N4687" s="23" t="s">
        <v>1119</v>
      </c>
      <c r="O4687" s="22" t="s">
        <v>1120</v>
      </c>
      <c r="P4687" s="22" t="s">
        <v>1121</v>
      </c>
      <c r="Q4687" s="23" t="s">
        <v>3726</v>
      </c>
      <c r="R4687" s="22" t="s">
        <v>3727</v>
      </c>
      <c r="S4687" s="21" t="s">
        <v>777</v>
      </c>
      <c r="T4687" s="23" t="s">
        <v>3728</v>
      </c>
      <c r="U4687" s="24" t="s">
        <v>16</v>
      </c>
      <c r="V4687" s="23">
        <v>135</v>
      </c>
      <c r="W4687" s="25">
        <v>0</v>
      </c>
      <c r="X4687" s="25">
        <v>0</v>
      </c>
      <c r="Y4687" s="25">
        <v>0</v>
      </c>
      <c r="Z4687" s="25">
        <v>7291</v>
      </c>
      <c r="AA4687" s="25">
        <v>0</v>
      </c>
      <c r="AB4687" s="25">
        <v>0</v>
      </c>
      <c r="AC4687" s="26">
        <v>45152.505756550927</v>
      </c>
      <c r="AD4687" s="27">
        <f>ROW()</f>
        <v>4687</v>
      </c>
      <c r="AE4687" s="27">
        <f>1</f>
        <v>1</v>
      </c>
      <c r="AF4687" s="27">
        <f>SUBTOTAL(109,Tbl_NGF_Data[[#This Row],[Counter]])</f>
        <v>1</v>
      </c>
    </row>
    <row r="4688" spans="2:32" ht="45" x14ac:dyDescent="0.25">
      <c r="B4688" s="21" t="s">
        <v>772</v>
      </c>
      <c r="C4688" s="22" t="s">
        <v>3713</v>
      </c>
      <c r="D4688" s="23">
        <v>11</v>
      </c>
      <c r="E4688" s="22" t="s">
        <v>772</v>
      </c>
      <c r="F4688" s="23">
        <v>11</v>
      </c>
      <c r="G4688" s="22" t="s">
        <v>3713</v>
      </c>
      <c r="H4688" s="22" t="s">
        <v>1327</v>
      </c>
      <c r="I4688" s="23">
        <v>1</v>
      </c>
      <c r="J4688" s="23">
        <v>199</v>
      </c>
      <c r="K4688" s="23" t="s">
        <v>3721</v>
      </c>
      <c r="L4688" s="22" t="s">
        <v>3722</v>
      </c>
      <c r="M4688" s="21" t="s">
        <v>775</v>
      </c>
      <c r="N4688" s="23" t="s">
        <v>1119</v>
      </c>
      <c r="O4688" s="22" t="s">
        <v>1120</v>
      </c>
      <c r="P4688" s="22" t="s">
        <v>1121</v>
      </c>
      <c r="Q4688" s="23" t="s">
        <v>3726</v>
      </c>
      <c r="R4688" s="22" t="s">
        <v>3727</v>
      </c>
      <c r="S4688" s="21" t="s">
        <v>777</v>
      </c>
      <c r="T4688" s="23" t="s">
        <v>3728</v>
      </c>
      <c r="U4688" s="24" t="s">
        <v>18</v>
      </c>
      <c r="V4688" s="23">
        <v>220</v>
      </c>
      <c r="W4688" s="25">
        <v>0</v>
      </c>
      <c r="X4688" s="25">
        <v>0</v>
      </c>
      <c r="Y4688" s="25">
        <v>0</v>
      </c>
      <c r="Z4688" s="25">
        <v>7291</v>
      </c>
      <c r="AA4688" s="25">
        <v>0</v>
      </c>
      <c r="AB4688" s="25">
        <v>0</v>
      </c>
      <c r="AC4688" s="26">
        <v>45152.505756550927</v>
      </c>
      <c r="AD4688" s="27">
        <f>ROW()</f>
        <v>4688</v>
      </c>
      <c r="AE4688" s="27">
        <f>1</f>
        <v>1</v>
      </c>
      <c r="AF4688" s="27">
        <f>SUBTOTAL(109,Tbl_NGF_Data[[#This Row],[Counter]])</f>
        <v>1</v>
      </c>
    </row>
    <row r="4689" spans="2:32" ht="45" x14ac:dyDescent="0.25">
      <c r="B4689" s="21" t="s">
        <v>772</v>
      </c>
      <c r="C4689" s="22" t="s">
        <v>3713</v>
      </c>
      <c r="D4689" s="23">
        <v>11</v>
      </c>
      <c r="E4689" s="22" t="s">
        <v>772</v>
      </c>
      <c r="F4689" s="23">
        <v>11</v>
      </c>
      <c r="G4689" s="22" t="s">
        <v>3713</v>
      </c>
      <c r="H4689" s="22" t="s">
        <v>1327</v>
      </c>
      <c r="I4689" s="23">
        <v>1</v>
      </c>
      <c r="J4689" s="23">
        <v>199</v>
      </c>
      <c r="K4689" s="23" t="s">
        <v>3721</v>
      </c>
      <c r="L4689" s="22" t="s">
        <v>3722</v>
      </c>
      <c r="M4689" s="21" t="s">
        <v>775</v>
      </c>
      <c r="N4689" s="23" t="s">
        <v>1119</v>
      </c>
      <c r="O4689" s="22" t="s">
        <v>1120</v>
      </c>
      <c r="P4689" s="22" t="s">
        <v>1121</v>
      </c>
      <c r="Q4689" s="23" t="s">
        <v>3726</v>
      </c>
      <c r="R4689" s="22" t="s">
        <v>3727</v>
      </c>
      <c r="S4689" s="21" t="s">
        <v>777</v>
      </c>
      <c r="T4689" s="23" t="s">
        <v>3728</v>
      </c>
      <c r="U4689" s="24" t="s">
        <v>19</v>
      </c>
      <c r="V4689" s="23">
        <v>500</v>
      </c>
      <c r="W4689" s="25">
        <v>0</v>
      </c>
      <c r="X4689" s="25">
        <v>0</v>
      </c>
      <c r="Y4689" s="25">
        <v>0</v>
      </c>
      <c r="Z4689" s="25">
        <v>7260</v>
      </c>
      <c r="AA4689" s="25">
        <v>46770</v>
      </c>
      <c r="AB4689" s="25">
        <v>59565</v>
      </c>
      <c r="AC4689" s="26">
        <v>45152.505756550927</v>
      </c>
      <c r="AD4689" s="27">
        <f>ROW()</f>
        <v>4689</v>
      </c>
      <c r="AE4689" s="27">
        <f>1</f>
        <v>1</v>
      </c>
      <c r="AF4689" s="27">
        <f>SUBTOTAL(109,Tbl_NGF_Data[[#This Row],[Counter]])</f>
        <v>1</v>
      </c>
    </row>
    <row r="4690" spans="2:32" ht="60" x14ac:dyDescent="0.25">
      <c r="B4690" s="21" t="s">
        <v>772</v>
      </c>
      <c r="C4690" s="22" t="s">
        <v>3713</v>
      </c>
      <c r="D4690" s="23">
        <v>11</v>
      </c>
      <c r="E4690" s="22" t="s">
        <v>772</v>
      </c>
      <c r="F4690" s="23">
        <v>11</v>
      </c>
      <c r="G4690" s="22" t="s">
        <v>3713</v>
      </c>
      <c r="H4690" s="22" t="s">
        <v>1327</v>
      </c>
      <c r="I4690" s="23">
        <v>1</v>
      </c>
      <c r="J4690" s="23">
        <v>199</v>
      </c>
      <c r="K4690" s="23" t="s">
        <v>3721</v>
      </c>
      <c r="L4690" s="22" t="s">
        <v>3722</v>
      </c>
      <c r="M4690" s="21" t="s">
        <v>775</v>
      </c>
      <c r="N4690" s="23" t="s">
        <v>1119</v>
      </c>
      <c r="O4690" s="22" t="s">
        <v>1120</v>
      </c>
      <c r="P4690" s="22" t="s">
        <v>1121</v>
      </c>
      <c r="Q4690" s="23" t="s">
        <v>3729</v>
      </c>
      <c r="R4690" s="22" t="s">
        <v>3730</v>
      </c>
      <c r="S4690" s="21" t="s">
        <v>778</v>
      </c>
      <c r="T4690" s="23" t="s">
        <v>3731</v>
      </c>
      <c r="U4690" s="24" t="s">
        <v>15</v>
      </c>
      <c r="V4690" s="23">
        <v>100</v>
      </c>
      <c r="W4690" s="25">
        <v>559529.11</v>
      </c>
      <c r="X4690" s="25">
        <v>539626.79</v>
      </c>
      <c r="Y4690" s="25">
        <v>526427.4</v>
      </c>
      <c r="Z4690" s="25">
        <v>290023.98</v>
      </c>
      <c r="AA4690" s="25">
        <v>715155.14</v>
      </c>
      <c r="AB4690" s="25">
        <v>609662.82999999996</v>
      </c>
      <c r="AC4690" s="26">
        <v>45152.505756550927</v>
      </c>
      <c r="AD4690" s="27">
        <f>ROW()</f>
        <v>4690</v>
      </c>
      <c r="AE4690" s="27">
        <f>1</f>
        <v>1</v>
      </c>
      <c r="AF4690" s="27">
        <f>SUBTOTAL(109,Tbl_NGF_Data[[#This Row],[Counter]])</f>
        <v>1</v>
      </c>
    </row>
    <row r="4691" spans="2:32" ht="60" x14ac:dyDescent="0.25">
      <c r="B4691" s="21" t="s">
        <v>772</v>
      </c>
      <c r="C4691" s="22" t="s">
        <v>3713</v>
      </c>
      <c r="D4691" s="23">
        <v>11</v>
      </c>
      <c r="E4691" s="22" t="s">
        <v>772</v>
      </c>
      <c r="F4691" s="23">
        <v>11</v>
      </c>
      <c r="G4691" s="22" t="s">
        <v>3713</v>
      </c>
      <c r="H4691" s="22" t="s">
        <v>1327</v>
      </c>
      <c r="I4691" s="23">
        <v>1</v>
      </c>
      <c r="J4691" s="23">
        <v>199</v>
      </c>
      <c r="K4691" s="23" t="s">
        <v>3721</v>
      </c>
      <c r="L4691" s="22" t="s">
        <v>3722</v>
      </c>
      <c r="M4691" s="21" t="s">
        <v>775</v>
      </c>
      <c r="N4691" s="23" t="s">
        <v>1119</v>
      </c>
      <c r="O4691" s="22" t="s">
        <v>1120</v>
      </c>
      <c r="P4691" s="22" t="s">
        <v>1121</v>
      </c>
      <c r="Q4691" s="23" t="s">
        <v>3729</v>
      </c>
      <c r="R4691" s="22" t="s">
        <v>3730</v>
      </c>
      <c r="S4691" s="21" t="s">
        <v>778</v>
      </c>
      <c r="T4691" s="23" t="s">
        <v>3731</v>
      </c>
      <c r="U4691" s="24" t="s">
        <v>16</v>
      </c>
      <c r="V4691" s="23">
        <v>135</v>
      </c>
      <c r="W4691" s="25">
        <v>259003</v>
      </c>
      <c r="X4691" s="25">
        <v>309003</v>
      </c>
      <c r="Y4691" s="25">
        <v>507139</v>
      </c>
      <c r="Z4691" s="25">
        <v>459003</v>
      </c>
      <c r="AA4691" s="25">
        <v>249026.97999999998</v>
      </c>
      <c r="AB4691" s="25">
        <v>304029</v>
      </c>
      <c r="AC4691" s="26">
        <v>45152.505756550927</v>
      </c>
      <c r="AD4691" s="27">
        <f>ROW()</f>
        <v>4691</v>
      </c>
      <c r="AE4691" s="27">
        <f>1</f>
        <v>1</v>
      </c>
      <c r="AF4691" s="27">
        <f>SUBTOTAL(109,Tbl_NGF_Data[[#This Row],[Counter]])</f>
        <v>1</v>
      </c>
    </row>
    <row r="4692" spans="2:32" ht="60" x14ac:dyDescent="0.25">
      <c r="B4692" s="21" t="s">
        <v>772</v>
      </c>
      <c r="C4692" s="22" t="s">
        <v>3713</v>
      </c>
      <c r="D4692" s="23">
        <v>11</v>
      </c>
      <c r="E4692" s="22" t="s">
        <v>772</v>
      </c>
      <c r="F4692" s="23">
        <v>11</v>
      </c>
      <c r="G4692" s="22" t="s">
        <v>3713</v>
      </c>
      <c r="H4692" s="22" t="s">
        <v>1327</v>
      </c>
      <c r="I4692" s="23">
        <v>1</v>
      </c>
      <c r="J4692" s="23">
        <v>199</v>
      </c>
      <c r="K4692" s="23" t="s">
        <v>3721</v>
      </c>
      <c r="L4692" s="22" t="s">
        <v>3722</v>
      </c>
      <c r="M4692" s="21" t="s">
        <v>775</v>
      </c>
      <c r="N4692" s="23" t="s">
        <v>1119</v>
      </c>
      <c r="O4692" s="22" t="s">
        <v>1120</v>
      </c>
      <c r="P4692" s="22" t="s">
        <v>1121</v>
      </c>
      <c r="Q4692" s="23" t="s">
        <v>3729</v>
      </c>
      <c r="R4692" s="22" t="s">
        <v>3730</v>
      </c>
      <c r="S4692" s="21" t="s">
        <v>778</v>
      </c>
      <c r="T4692" s="23" t="s">
        <v>3731</v>
      </c>
      <c r="U4692" s="24" t="s">
        <v>66</v>
      </c>
      <c r="V4692" s="23">
        <v>137</v>
      </c>
      <c r="W4692" s="25">
        <v>25000</v>
      </c>
      <c r="X4692" s="25">
        <v>25000</v>
      </c>
      <c r="Y4692" s="25">
        <v>325000</v>
      </c>
      <c r="Z4692" s="25">
        <v>2768355</v>
      </c>
      <c r="AA4692" s="25">
        <v>4251536.1400000006</v>
      </c>
      <c r="AB4692" s="25">
        <v>4194185.2</v>
      </c>
      <c r="AC4692" s="26">
        <v>45152.505756550927</v>
      </c>
      <c r="AD4692" s="27">
        <f>ROW()</f>
        <v>4692</v>
      </c>
      <c r="AE4692" s="27">
        <f>1</f>
        <v>1</v>
      </c>
      <c r="AF4692" s="27">
        <f>SUBTOTAL(109,Tbl_NGF_Data[[#This Row],[Counter]])</f>
        <v>1</v>
      </c>
    </row>
    <row r="4693" spans="2:32" ht="60" x14ac:dyDescent="0.25">
      <c r="B4693" s="21" t="s">
        <v>772</v>
      </c>
      <c r="C4693" s="22" t="s">
        <v>3713</v>
      </c>
      <c r="D4693" s="23">
        <v>11</v>
      </c>
      <c r="E4693" s="22" t="s">
        <v>772</v>
      </c>
      <c r="F4693" s="23">
        <v>11</v>
      </c>
      <c r="G4693" s="22" t="s">
        <v>3713</v>
      </c>
      <c r="H4693" s="22" t="s">
        <v>1327</v>
      </c>
      <c r="I4693" s="23">
        <v>1</v>
      </c>
      <c r="J4693" s="23">
        <v>199</v>
      </c>
      <c r="K4693" s="23" t="s">
        <v>3721</v>
      </c>
      <c r="L4693" s="22" t="s">
        <v>3722</v>
      </c>
      <c r="M4693" s="21" t="s">
        <v>775</v>
      </c>
      <c r="N4693" s="23" t="s">
        <v>1119</v>
      </c>
      <c r="O4693" s="22" t="s">
        <v>1120</v>
      </c>
      <c r="P4693" s="22"/>
      <c r="Q4693" s="23" t="s">
        <v>3729</v>
      </c>
      <c r="R4693" s="22" t="s">
        <v>3730</v>
      </c>
      <c r="S4693" s="21" t="s">
        <v>778</v>
      </c>
      <c r="T4693" s="23" t="s">
        <v>3731</v>
      </c>
      <c r="U4693" s="24" t="s">
        <v>66</v>
      </c>
      <c r="V4693" s="23">
        <v>137</v>
      </c>
      <c r="W4693" s="25">
        <v>0</v>
      </c>
      <c r="X4693" s="25">
        <v>300000</v>
      </c>
      <c r="Y4693" s="25">
        <v>2488500</v>
      </c>
      <c r="Z4693" s="25">
        <v>1635218</v>
      </c>
      <c r="AA4693" s="25">
        <v>0</v>
      </c>
      <c r="AB4693" s="25">
        <v>0</v>
      </c>
      <c r="AC4693" s="26">
        <v>45152.505756550927</v>
      </c>
      <c r="AD4693" s="27">
        <f>ROW()</f>
        <v>4693</v>
      </c>
      <c r="AE4693" s="27">
        <f>1</f>
        <v>1</v>
      </c>
      <c r="AF4693" s="27">
        <f>SUBTOTAL(109,Tbl_NGF_Data[[#This Row],[Counter]])</f>
        <v>1</v>
      </c>
    </row>
    <row r="4694" spans="2:32" ht="60" x14ac:dyDescent="0.25">
      <c r="B4694" s="21" t="s">
        <v>772</v>
      </c>
      <c r="C4694" s="22" t="s">
        <v>3713</v>
      </c>
      <c r="D4694" s="23">
        <v>11</v>
      </c>
      <c r="E4694" s="22" t="s">
        <v>772</v>
      </c>
      <c r="F4694" s="23">
        <v>11</v>
      </c>
      <c r="G4694" s="22" t="s">
        <v>3713</v>
      </c>
      <c r="H4694" s="22" t="s">
        <v>1327</v>
      </c>
      <c r="I4694" s="23">
        <v>1</v>
      </c>
      <c r="J4694" s="23">
        <v>199</v>
      </c>
      <c r="K4694" s="23" t="s">
        <v>3721</v>
      </c>
      <c r="L4694" s="22" t="s">
        <v>3722</v>
      </c>
      <c r="M4694" s="21" t="s">
        <v>775</v>
      </c>
      <c r="N4694" s="23" t="s">
        <v>1119</v>
      </c>
      <c r="O4694" s="22" t="s">
        <v>1120</v>
      </c>
      <c r="P4694" s="22" t="s">
        <v>1121</v>
      </c>
      <c r="Q4694" s="23" t="s">
        <v>3729</v>
      </c>
      <c r="R4694" s="22" t="s">
        <v>3730</v>
      </c>
      <c r="S4694" s="21" t="s">
        <v>778</v>
      </c>
      <c r="T4694" s="23" t="s">
        <v>3731</v>
      </c>
      <c r="U4694" s="24" t="s">
        <v>17</v>
      </c>
      <c r="V4694" s="23">
        <v>200</v>
      </c>
      <c r="W4694" s="25">
        <v>137343.05999999997</v>
      </c>
      <c r="X4694" s="25">
        <v>205942.44999999998</v>
      </c>
      <c r="Y4694" s="25">
        <v>298607.15000000008</v>
      </c>
      <c r="Z4694" s="25">
        <v>363678.32000000007</v>
      </c>
      <c r="AA4694" s="25">
        <v>169140.15999999995</v>
      </c>
      <c r="AB4694" s="25">
        <v>284903.44</v>
      </c>
      <c r="AC4694" s="26">
        <v>45152.505756550927</v>
      </c>
      <c r="AD4694" s="27">
        <f>ROW()</f>
        <v>4694</v>
      </c>
      <c r="AE4694" s="27">
        <f>1</f>
        <v>1</v>
      </c>
      <c r="AF4694" s="27">
        <f>SUBTOTAL(109,Tbl_NGF_Data[[#This Row],[Counter]])</f>
        <v>1</v>
      </c>
    </row>
    <row r="4695" spans="2:32" ht="60" x14ac:dyDescent="0.25">
      <c r="B4695" s="21" t="s">
        <v>772</v>
      </c>
      <c r="C4695" s="22" t="s">
        <v>3713</v>
      </c>
      <c r="D4695" s="23">
        <v>11</v>
      </c>
      <c r="E4695" s="22" t="s">
        <v>772</v>
      </c>
      <c r="F4695" s="23">
        <v>11</v>
      </c>
      <c r="G4695" s="22" t="s">
        <v>3713</v>
      </c>
      <c r="H4695" s="22" t="s">
        <v>1327</v>
      </c>
      <c r="I4695" s="23">
        <v>1</v>
      </c>
      <c r="J4695" s="23">
        <v>199</v>
      </c>
      <c r="K4695" s="23" t="s">
        <v>3721</v>
      </c>
      <c r="L4695" s="22" t="s">
        <v>3722</v>
      </c>
      <c r="M4695" s="21" t="s">
        <v>775</v>
      </c>
      <c r="N4695" s="23" t="s">
        <v>1119</v>
      </c>
      <c r="O4695" s="22" t="s">
        <v>1120</v>
      </c>
      <c r="P4695" s="22" t="s">
        <v>1121</v>
      </c>
      <c r="Q4695" s="23" t="s">
        <v>3729</v>
      </c>
      <c r="R4695" s="22" t="s">
        <v>3730</v>
      </c>
      <c r="S4695" s="21" t="s">
        <v>778</v>
      </c>
      <c r="T4695" s="23" t="s">
        <v>3731</v>
      </c>
      <c r="U4695" s="24" t="s">
        <v>97</v>
      </c>
      <c r="V4695" s="23">
        <v>205</v>
      </c>
      <c r="W4695" s="25">
        <v>0</v>
      </c>
      <c r="X4695" s="25">
        <v>0</v>
      </c>
      <c r="Y4695" s="25">
        <v>45145</v>
      </c>
      <c r="Z4695" s="25">
        <v>152036.85999999999</v>
      </c>
      <c r="AA4695" s="25">
        <v>57350.939999999995</v>
      </c>
      <c r="AB4695" s="25">
        <v>109827.84999999999</v>
      </c>
      <c r="AC4695" s="26">
        <v>45152.505756550927</v>
      </c>
      <c r="AD4695" s="27">
        <f>ROW()</f>
        <v>4695</v>
      </c>
      <c r="AE4695" s="27">
        <f>1</f>
        <v>1</v>
      </c>
      <c r="AF4695" s="27">
        <f>SUBTOTAL(109,Tbl_NGF_Data[[#This Row],[Counter]])</f>
        <v>1</v>
      </c>
    </row>
    <row r="4696" spans="2:32" ht="60" x14ac:dyDescent="0.25">
      <c r="B4696" s="21" t="s">
        <v>772</v>
      </c>
      <c r="C4696" s="22" t="s">
        <v>3713</v>
      </c>
      <c r="D4696" s="23">
        <v>11</v>
      </c>
      <c r="E4696" s="22" t="s">
        <v>772</v>
      </c>
      <c r="F4696" s="23">
        <v>11</v>
      </c>
      <c r="G4696" s="22" t="s">
        <v>3713</v>
      </c>
      <c r="H4696" s="22" t="s">
        <v>1327</v>
      </c>
      <c r="I4696" s="23">
        <v>1</v>
      </c>
      <c r="J4696" s="23">
        <v>199</v>
      </c>
      <c r="K4696" s="23" t="s">
        <v>3721</v>
      </c>
      <c r="L4696" s="22" t="s">
        <v>3722</v>
      </c>
      <c r="M4696" s="21" t="s">
        <v>775</v>
      </c>
      <c r="N4696" s="23" t="s">
        <v>1119</v>
      </c>
      <c r="O4696" s="22" t="s">
        <v>1120</v>
      </c>
      <c r="P4696" s="22" t="s">
        <v>1121</v>
      </c>
      <c r="Q4696" s="23" t="s">
        <v>3729</v>
      </c>
      <c r="R4696" s="22" t="s">
        <v>3730</v>
      </c>
      <c r="S4696" s="21" t="s">
        <v>778</v>
      </c>
      <c r="T4696" s="23" t="s">
        <v>3731</v>
      </c>
      <c r="U4696" s="24" t="s">
        <v>18</v>
      </c>
      <c r="V4696" s="23">
        <v>220</v>
      </c>
      <c r="W4696" s="25">
        <v>121659.94000000003</v>
      </c>
      <c r="X4696" s="25">
        <v>103060.55000000002</v>
      </c>
      <c r="Y4696" s="25">
        <v>208531.84999999992</v>
      </c>
      <c r="Z4696" s="25">
        <v>95324.679999999935</v>
      </c>
      <c r="AA4696" s="25">
        <v>79886.820000000036</v>
      </c>
      <c r="AB4696" s="25">
        <v>19125.559999999998</v>
      </c>
      <c r="AC4696" s="26">
        <v>45152.505756550927</v>
      </c>
      <c r="AD4696" s="27">
        <f>ROW()</f>
        <v>4696</v>
      </c>
      <c r="AE4696" s="27">
        <f>1</f>
        <v>1</v>
      </c>
      <c r="AF4696" s="27">
        <f>SUBTOTAL(109,Tbl_NGF_Data[[#This Row],[Counter]])</f>
        <v>1</v>
      </c>
    </row>
    <row r="4697" spans="2:32" ht="60" x14ac:dyDescent="0.25">
      <c r="B4697" s="21" t="s">
        <v>772</v>
      </c>
      <c r="C4697" s="22" t="s">
        <v>3713</v>
      </c>
      <c r="D4697" s="23">
        <v>11</v>
      </c>
      <c r="E4697" s="22" t="s">
        <v>772</v>
      </c>
      <c r="F4697" s="23">
        <v>11</v>
      </c>
      <c r="G4697" s="22" t="s">
        <v>3713</v>
      </c>
      <c r="H4697" s="22" t="s">
        <v>1327</v>
      </c>
      <c r="I4697" s="23">
        <v>1</v>
      </c>
      <c r="J4697" s="23">
        <v>199</v>
      </c>
      <c r="K4697" s="23" t="s">
        <v>3721</v>
      </c>
      <c r="L4697" s="22" t="s">
        <v>3722</v>
      </c>
      <c r="M4697" s="21" t="s">
        <v>775</v>
      </c>
      <c r="N4697" s="23" t="s">
        <v>1119</v>
      </c>
      <c r="O4697" s="22" t="s">
        <v>1120</v>
      </c>
      <c r="P4697" s="22" t="s">
        <v>1121</v>
      </c>
      <c r="Q4697" s="23" t="s">
        <v>3729</v>
      </c>
      <c r="R4697" s="22" t="s">
        <v>3730</v>
      </c>
      <c r="S4697" s="21" t="s">
        <v>778</v>
      </c>
      <c r="T4697" s="23" t="s">
        <v>3731</v>
      </c>
      <c r="U4697" s="24" t="s">
        <v>67</v>
      </c>
      <c r="V4697" s="23">
        <v>222</v>
      </c>
      <c r="W4697" s="25">
        <v>25000</v>
      </c>
      <c r="X4697" s="25">
        <v>25000</v>
      </c>
      <c r="Y4697" s="25">
        <v>279855</v>
      </c>
      <c r="Z4697" s="25">
        <v>2616318.14</v>
      </c>
      <c r="AA4697" s="25">
        <v>4194185.2000000007</v>
      </c>
      <c r="AB4697" s="25">
        <v>4084357.35</v>
      </c>
      <c r="AC4697" s="26">
        <v>45152.505756550927</v>
      </c>
      <c r="AD4697" s="27">
        <f>ROW()</f>
        <v>4697</v>
      </c>
      <c r="AE4697" s="27">
        <f>1</f>
        <v>1</v>
      </c>
      <c r="AF4697" s="27">
        <f>SUBTOTAL(109,Tbl_NGF_Data[[#This Row],[Counter]])</f>
        <v>1</v>
      </c>
    </row>
    <row r="4698" spans="2:32" ht="60" x14ac:dyDescent="0.25">
      <c r="B4698" s="21" t="s">
        <v>772</v>
      </c>
      <c r="C4698" s="22" t="s">
        <v>3713</v>
      </c>
      <c r="D4698" s="23">
        <v>11</v>
      </c>
      <c r="E4698" s="22" t="s">
        <v>772</v>
      </c>
      <c r="F4698" s="23">
        <v>11</v>
      </c>
      <c r="G4698" s="22" t="s">
        <v>3713</v>
      </c>
      <c r="H4698" s="22" t="s">
        <v>1327</v>
      </c>
      <c r="I4698" s="23">
        <v>1</v>
      </c>
      <c r="J4698" s="23">
        <v>199</v>
      </c>
      <c r="K4698" s="23" t="s">
        <v>3721</v>
      </c>
      <c r="L4698" s="22" t="s">
        <v>3722</v>
      </c>
      <c r="M4698" s="21" t="s">
        <v>775</v>
      </c>
      <c r="N4698" s="23" t="s">
        <v>1119</v>
      </c>
      <c r="O4698" s="22" t="s">
        <v>1120</v>
      </c>
      <c r="P4698" s="22" t="s">
        <v>1121</v>
      </c>
      <c r="Q4698" s="23" t="s">
        <v>3729</v>
      </c>
      <c r="R4698" s="22" t="s">
        <v>3730</v>
      </c>
      <c r="S4698" s="21" t="s">
        <v>778</v>
      </c>
      <c r="T4698" s="23" t="s">
        <v>3731</v>
      </c>
      <c r="U4698" s="24" t="s">
        <v>19</v>
      </c>
      <c r="V4698" s="23">
        <v>500</v>
      </c>
      <c r="W4698" s="25">
        <v>517950.5</v>
      </c>
      <c r="X4698" s="25">
        <v>162147.98000000001</v>
      </c>
      <c r="Y4698" s="25">
        <v>330552.76</v>
      </c>
      <c r="Z4698" s="25">
        <v>279311.76</v>
      </c>
      <c r="AA4698" s="25">
        <v>651622.26</v>
      </c>
      <c r="AB4698" s="25">
        <v>197276.78</v>
      </c>
      <c r="AC4698" s="26">
        <v>45152.505756550927</v>
      </c>
      <c r="AD4698" s="27">
        <f>ROW()</f>
        <v>4698</v>
      </c>
      <c r="AE4698" s="27">
        <f>1</f>
        <v>1</v>
      </c>
      <c r="AF4698" s="27">
        <f>SUBTOTAL(109,Tbl_NGF_Data[[#This Row],[Counter]])</f>
        <v>1</v>
      </c>
    </row>
    <row r="4699" spans="2:32" ht="45" x14ac:dyDescent="0.25">
      <c r="B4699" s="21" t="s">
        <v>772</v>
      </c>
      <c r="C4699" s="22" t="s">
        <v>3713</v>
      </c>
      <c r="D4699" s="23">
        <v>11</v>
      </c>
      <c r="E4699" s="22" t="s">
        <v>772</v>
      </c>
      <c r="F4699" s="23">
        <v>11</v>
      </c>
      <c r="G4699" s="22" t="s">
        <v>3713</v>
      </c>
      <c r="H4699" s="22" t="s">
        <v>1327</v>
      </c>
      <c r="I4699" s="23">
        <v>1</v>
      </c>
      <c r="J4699" s="23">
        <v>199</v>
      </c>
      <c r="K4699" s="23" t="s">
        <v>3721</v>
      </c>
      <c r="L4699" s="22" t="s">
        <v>3722</v>
      </c>
      <c r="M4699" s="21" t="s">
        <v>775</v>
      </c>
      <c r="N4699" s="23" t="s">
        <v>1119</v>
      </c>
      <c r="O4699" s="22" t="s">
        <v>1120</v>
      </c>
      <c r="P4699" s="22" t="s">
        <v>1121</v>
      </c>
      <c r="Q4699" s="23" t="s">
        <v>1714</v>
      </c>
      <c r="R4699" s="22" t="s">
        <v>1715</v>
      </c>
      <c r="S4699" s="21" t="s">
        <v>131</v>
      </c>
      <c r="T4699" s="23" t="s">
        <v>3732</v>
      </c>
      <c r="U4699" s="24" t="s">
        <v>15</v>
      </c>
      <c r="V4699" s="23">
        <v>100</v>
      </c>
      <c r="W4699" s="25">
        <v>501282.57</v>
      </c>
      <c r="X4699" s="25">
        <v>199785.23</v>
      </c>
      <c r="Y4699" s="25">
        <v>272099.36</v>
      </c>
      <c r="Z4699" s="25">
        <v>331860.49</v>
      </c>
      <c r="AA4699" s="25">
        <v>422362.99</v>
      </c>
      <c r="AB4699" s="25">
        <v>518388.77</v>
      </c>
      <c r="AC4699" s="26">
        <v>45152.505756550927</v>
      </c>
      <c r="AD4699" s="27">
        <f>ROW()</f>
        <v>4699</v>
      </c>
      <c r="AE4699" s="27">
        <f>1</f>
        <v>1</v>
      </c>
      <c r="AF4699" s="27">
        <f>SUBTOTAL(109,Tbl_NGF_Data[[#This Row],[Counter]])</f>
        <v>1</v>
      </c>
    </row>
    <row r="4700" spans="2:32" ht="45" x14ac:dyDescent="0.25">
      <c r="B4700" s="21" t="s">
        <v>772</v>
      </c>
      <c r="C4700" s="22" t="s">
        <v>3713</v>
      </c>
      <c r="D4700" s="23">
        <v>11</v>
      </c>
      <c r="E4700" s="22" t="s">
        <v>772</v>
      </c>
      <c r="F4700" s="23">
        <v>11</v>
      </c>
      <c r="G4700" s="22" t="s">
        <v>3713</v>
      </c>
      <c r="H4700" s="22" t="s">
        <v>1327</v>
      </c>
      <c r="I4700" s="23">
        <v>1</v>
      </c>
      <c r="J4700" s="23">
        <v>199</v>
      </c>
      <c r="K4700" s="23" t="s">
        <v>3721</v>
      </c>
      <c r="L4700" s="22" t="s">
        <v>3722</v>
      </c>
      <c r="M4700" s="21" t="s">
        <v>775</v>
      </c>
      <c r="N4700" s="23" t="s">
        <v>1119</v>
      </c>
      <c r="O4700" s="22" t="s">
        <v>1120</v>
      </c>
      <c r="P4700" s="22" t="s">
        <v>1121</v>
      </c>
      <c r="Q4700" s="23" t="s">
        <v>1714</v>
      </c>
      <c r="R4700" s="22" t="s">
        <v>1715</v>
      </c>
      <c r="S4700" s="21" t="s">
        <v>131</v>
      </c>
      <c r="T4700" s="23" t="s">
        <v>3732</v>
      </c>
      <c r="U4700" s="24" t="s">
        <v>16</v>
      </c>
      <c r="V4700" s="23">
        <v>135</v>
      </c>
      <c r="W4700" s="25">
        <v>473759</v>
      </c>
      <c r="X4700" s="25">
        <v>823238.57000000007</v>
      </c>
      <c r="Y4700" s="25">
        <v>505356</v>
      </c>
      <c r="Z4700" s="25">
        <v>505356</v>
      </c>
      <c r="AA4700" s="25">
        <v>505356</v>
      </c>
      <c r="AB4700" s="25">
        <v>505356</v>
      </c>
      <c r="AC4700" s="26">
        <v>45152.505756550927</v>
      </c>
      <c r="AD4700" s="27">
        <f>ROW()</f>
        <v>4700</v>
      </c>
      <c r="AE4700" s="27">
        <f>1</f>
        <v>1</v>
      </c>
      <c r="AF4700" s="27">
        <f>SUBTOTAL(109,Tbl_NGF_Data[[#This Row],[Counter]])</f>
        <v>1</v>
      </c>
    </row>
    <row r="4701" spans="2:32" ht="45" x14ac:dyDescent="0.25">
      <c r="B4701" s="21" t="s">
        <v>772</v>
      </c>
      <c r="C4701" s="22" t="s">
        <v>3713</v>
      </c>
      <c r="D4701" s="23">
        <v>11</v>
      </c>
      <c r="E4701" s="22" t="s">
        <v>772</v>
      </c>
      <c r="F4701" s="23">
        <v>11</v>
      </c>
      <c r="G4701" s="22" t="s">
        <v>3713</v>
      </c>
      <c r="H4701" s="22" t="s">
        <v>1327</v>
      </c>
      <c r="I4701" s="23">
        <v>1</v>
      </c>
      <c r="J4701" s="23">
        <v>199</v>
      </c>
      <c r="K4701" s="23" t="s">
        <v>3721</v>
      </c>
      <c r="L4701" s="22" t="s">
        <v>3722</v>
      </c>
      <c r="M4701" s="21" t="s">
        <v>775</v>
      </c>
      <c r="N4701" s="23" t="s">
        <v>1119</v>
      </c>
      <c r="O4701" s="22" t="s">
        <v>1120</v>
      </c>
      <c r="P4701" s="22" t="s">
        <v>1121</v>
      </c>
      <c r="Q4701" s="23" t="s">
        <v>1714</v>
      </c>
      <c r="R4701" s="22" t="s">
        <v>1715</v>
      </c>
      <c r="S4701" s="21" t="s">
        <v>131</v>
      </c>
      <c r="T4701" s="23" t="s">
        <v>3732</v>
      </c>
      <c r="U4701" s="24" t="s">
        <v>17</v>
      </c>
      <c r="V4701" s="23">
        <v>200</v>
      </c>
      <c r="W4701" s="25">
        <v>360112.33</v>
      </c>
      <c r="X4701" s="25">
        <v>651497.34</v>
      </c>
      <c r="Y4701" s="25">
        <v>411085.86999999994</v>
      </c>
      <c r="Z4701" s="25">
        <v>423638.87000000005</v>
      </c>
      <c r="AA4701" s="25">
        <v>392897.49999999994</v>
      </c>
      <c r="AB4701" s="25">
        <v>387374.21999999991</v>
      </c>
      <c r="AC4701" s="26">
        <v>45152.505756550927</v>
      </c>
      <c r="AD4701" s="27">
        <f>ROW()</f>
        <v>4701</v>
      </c>
      <c r="AE4701" s="27">
        <f>1</f>
        <v>1</v>
      </c>
      <c r="AF4701" s="27">
        <f>SUBTOTAL(109,Tbl_NGF_Data[[#This Row],[Counter]])</f>
        <v>1</v>
      </c>
    </row>
    <row r="4702" spans="2:32" ht="45" x14ac:dyDescent="0.25">
      <c r="B4702" s="21" t="s">
        <v>772</v>
      </c>
      <c r="C4702" s="22" t="s">
        <v>3713</v>
      </c>
      <c r="D4702" s="23">
        <v>11</v>
      </c>
      <c r="E4702" s="22" t="s">
        <v>772</v>
      </c>
      <c r="F4702" s="23">
        <v>11</v>
      </c>
      <c r="G4702" s="22" t="s">
        <v>3713</v>
      </c>
      <c r="H4702" s="22" t="s">
        <v>1327</v>
      </c>
      <c r="I4702" s="23">
        <v>1</v>
      </c>
      <c r="J4702" s="23">
        <v>199</v>
      </c>
      <c r="K4702" s="23" t="s">
        <v>3721</v>
      </c>
      <c r="L4702" s="22" t="s">
        <v>3722</v>
      </c>
      <c r="M4702" s="21" t="s">
        <v>775</v>
      </c>
      <c r="N4702" s="23" t="s">
        <v>1119</v>
      </c>
      <c r="O4702" s="22" t="s">
        <v>1120</v>
      </c>
      <c r="P4702" s="22" t="s">
        <v>1121</v>
      </c>
      <c r="Q4702" s="23" t="s">
        <v>1714</v>
      </c>
      <c r="R4702" s="22" t="s">
        <v>1715</v>
      </c>
      <c r="S4702" s="21" t="s">
        <v>131</v>
      </c>
      <c r="T4702" s="23" t="s">
        <v>3732</v>
      </c>
      <c r="U4702" s="24" t="s">
        <v>18</v>
      </c>
      <c r="V4702" s="23">
        <v>220</v>
      </c>
      <c r="W4702" s="25">
        <v>113646.66999999998</v>
      </c>
      <c r="X4702" s="25">
        <v>171741.2300000001</v>
      </c>
      <c r="Y4702" s="25">
        <v>94270.130000000063</v>
      </c>
      <c r="Z4702" s="25">
        <v>81717.129999999946</v>
      </c>
      <c r="AA4702" s="25">
        <v>112458.50000000006</v>
      </c>
      <c r="AB4702" s="25">
        <v>117981.78000000009</v>
      </c>
      <c r="AC4702" s="26">
        <v>45152.505756550927</v>
      </c>
      <c r="AD4702" s="27">
        <f>ROW()</f>
        <v>4702</v>
      </c>
      <c r="AE4702" s="27">
        <f>1</f>
        <v>1</v>
      </c>
      <c r="AF4702" s="27">
        <f>SUBTOTAL(109,Tbl_NGF_Data[[#This Row],[Counter]])</f>
        <v>1</v>
      </c>
    </row>
    <row r="4703" spans="2:32" ht="45" x14ac:dyDescent="0.25">
      <c r="B4703" s="21" t="s">
        <v>772</v>
      </c>
      <c r="C4703" s="22" t="s">
        <v>3713</v>
      </c>
      <c r="D4703" s="23">
        <v>11</v>
      </c>
      <c r="E4703" s="22" t="s">
        <v>772</v>
      </c>
      <c r="F4703" s="23">
        <v>11</v>
      </c>
      <c r="G4703" s="22" t="s">
        <v>3713</v>
      </c>
      <c r="H4703" s="22" t="s">
        <v>1327</v>
      </c>
      <c r="I4703" s="23">
        <v>1</v>
      </c>
      <c r="J4703" s="23">
        <v>199</v>
      </c>
      <c r="K4703" s="23" t="s">
        <v>3721</v>
      </c>
      <c r="L4703" s="22" t="s">
        <v>3722</v>
      </c>
      <c r="M4703" s="21" t="s">
        <v>775</v>
      </c>
      <c r="N4703" s="23" t="s">
        <v>1119</v>
      </c>
      <c r="O4703" s="22" t="s">
        <v>1120</v>
      </c>
      <c r="P4703" s="22" t="s">
        <v>1121</v>
      </c>
      <c r="Q4703" s="23" t="s">
        <v>1714</v>
      </c>
      <c r="R4703" s="22" t="s">
        <v>1715</v>
      </c>
      <c r="S4703" s="21" t="s">
        <v>131</v>
      </c>
      <c r="T4703" s="23" t="s">
        <v>3732</v>
      </c>
      <c r="U4703" s="24" t="s">
        <v>19</v>
      </c>
      <c r="V4703" s="23">
        <v>500</v>
      </c>
      <c r="W4703" s="25">
        <v>350399.18</v>
      </c>
      <c r="X4703" s="25">
        <v>350000</v>
      </c>
      <c r="Y4703" s="25">
        <v>483400</v>
      </c>
      <c r="Z4703" s="25">
        <v>483400</v>
      </c>
      <c r="AA4703" s="25">
        <v>483400</v>
      </c>
      <c r="AB4703" s="25">
        <v>483400</v>
      </c>
      <c r="AC4703" s="26">
        <v>45152.505756550927</v>
      </c>
      <c r="AD4703" s="27">
        <f>ROW()</f>
        <v>4703</v>
      </c>
      <c r="AE4703" s="27">
        <f>1</f>
        <v>1</v>
      </c>
      <c r="AF4703" s="27">
        <f>SUBTOTAL(109,Tbl_NGF_Data[[#This Row],[Counter]])</f>
        <v>1</v>
      </c>
    </row>
    <row r="4704" spans="2:32" ht="45" x14ac:dyDescent="0.25">
      <c r="B4704" s="21" t="s">
        <v>772</v>
      </c>
      <c r="C4704" s="22" t="s">
        <v>3713</v>
      </c>
      <c r="D4704" s="23">
        <v>11</v>
      </c>
      <c r="E4704" s="22" t="s">
        <v>772</v>
      </c>
      <c r="F4704" s="23">
        <v>11</v>
      </c>
      <c r="G4704" s="22" t="s">
        <v>3713</v>
      </c>
      <c r="H4704" s="22" t="s">
        <v>1327</v>
      </c>
      <c r="I4704" s="23">
        <v>1</v>
      </c>
      <c r="J4704" s="23">
        <v>199</v>
      </c>
      <c r="K4704" s="23" t="s">
        <v>3721</v>
      </c>
      <c r="L4704" s="22" t="s">
        <v>3722</v>
      </c>
      <c r="M4704" s="21" t="s">
        <v>775</v>
      </c>
      <c r="N4704" s="23" t="s">
        <v>1119</v>
      </c>
      <c r="O4704" s="22" t="s">
        <v>1120</v>
      </c>
      <c r="P4704" s="22" t="s">
        <v>1121</v>
      </c>
      <c r="Q4704" s="23" t="s">
        <v>3733</v>
      </c>
      <c r="R4704" s="22" t="s">
        <v>3734</v>
      </c>
      <c r="S4704" s="21" t="s">
        <v>779</v>
      </c>
      <c r="T4704" s="23" t="s">
        <v>3735</v>
      </c>
      <c r="U4704" s="24" t="s">
        <v>15</v>
      </c>
      <c r="V4704" s="23">
        <v>100</v>
      </c>
      <c r="W4704" s="25">
        <v>1077509.6200000001</v>
      </c>
      <c r="X4704" s="25">
        <v>1039436.72</v>
      </c>
      <c r="Y4704" s="25">
        <v>1060445.1499999999</v>
      </c>
      <c r="Z4704" s="25">
        <v>717476.83</v>
      </c>
      <c r="AA4704" s="25">
        <v>4139267.13</v>
      </c>
      <c r="AB4704" s="25">
        <v>4134267.12</v>
      </c>
      <c r="AC4704" s="26">
        <v>45152.505756550927</v>
      </c>
      <c r="AD4704" s="27">
        <f>ROW()</f>
        <v>4704</v>
      </c>
      <c r="AE4704" s="27">
        <f>1</f>
        <v>1</v>
      </c>
      <c r="AF4704" s="27">
        <f>SUBTOTAL(109,Tbl_NGF_Data[[#This Row],[Counter]])</f>
        <v>1</v>
      </c>
    </row>
    <row r="4705" spans="2:32" ht="45" x14ac:dyDescent="0.25">
      <c r="B4705" s="21" t="s">
        <v>772</v>
      </c>
      <c r="C4705" s="22" t="s">
        <v>3713</v>
      </c>
      <c r="D4705" s="23">
        <v>11</v>
      </c>
      <c r="E4705" s="22" t="s">
        <v>772</v>
      </c>
      <c r="F4705" s="23">
        <v>11</v>
      </c>
      <c r="G4705" s="22" t="s">
        <v>3713</v>
      </c>
      <c r="H4705" s="22" t="s">
        <v>1327</v>
      </c>
      <c r="I4705" s="23">
        <v>1</v>
      </c>
      <c r="J4705" s="23">
        <v>199</v>
      </c>
      <c r="K4705" s="23" t="s">
        <v>3721</v>
      </c>
      <c r="L4705" s="22" t="s">
        <v>3722</v>
      </c>
      <c r="M4705" s="21" t="s">
        <v>775</v>
      </c>
      <c r="N4705" s="23" t="s">
        <v>1119</v>
      </c>
      <c r="O4705" s="22" t="s">
        <v>1120</v>
      </c>
      <c r="P4705" s="22" t="s">
        <v>1121</v>
      </c>
      <c r="Q4705" s="23" t="s">
        <v>3733</v>
      </c>
      <c r="R4705" s="22" t="s">
        <v>3734</v>
      </c>
      <c r="S4705" s="21" t="s">
        <v>779</v>
      </c>
      <c r="T4705" s="23" t="s">
        <v>3735</v>
      </c>
      <c r="U4705" s="24" t="s">
        <v>16</v>
      </c>
      <c r="V4705" s="23">
        <v>135</v>
      </c>
      <c r="W4705" s="25">
        <v>821003</v>
      </c>
      <c r="X4705" s="25">
        <v>816995</v>
      </c>
      <c r="Y4705" s="25">
        <v>1104763</v>
      </c>
      <c r="Z4705" s="25">
        <v>1272763</v>
      </c>
      <c r="AA4705" s="25">
        <v>1115013</v>
      </c>
      <c r="AB4705" s="25">
        <v>1154763</v>
      </c>
      <c r="AC4705" s="26">
        <v>45152.505756550927</v>
      </c>
      <c r="AD4705" s="27">
        <f>ROW()</f>
        <v>4705</v>
      </c>
      <c r="AE4705" s="27">
        <f>1</f>
        <v>1</v>
      </c>
      <c r="AF4705" s="27">
        <f>SUBTOTAL(109,Tbl_NGF_Data[[#This Row],[Counter]])</f>
        <v>1</v>
      </c>
    </row>
    <row r="4706" spans="2:32" ht="45" x14ac:dyDescent="0.25">
      <c r="B4706" s="21" t="s">
        <v>772</v>
      </c>
      <c r="C4706" s="22" t="s">
        <v>3713</v>
      </c>
      <c r="D4706" s="23">
        <v>11</v>
      </c>
      <c r="E4706" s="22" t="s">
        <v>772</v>
      </c>
      <c r="F4706" s="23">
        <v>11</v>
      </c>
      <c r="G4706" s="22" t="s">
        <v>3713</v>
      </c>
      <c r="H4706" s="22" t="s">
        <v>1327</v>
      </c>
      <c r="I4706" s="23">
        <v>1</v>
      </c>
      <c r="J4706" s="23">
        <v>199</v>
      </c>
      <c r="K4706" s="23" t="s">
        <v>3721</v>
      </c>
      <c r="L4706" s="22" t="s">
        <v>3722</v>
      </c>
      <c r="M4706" s="21" t="s">
        <v>775</v>
      </c>
      <c r="N4706" s="23" t="s">
        <v>1119</v>
      </c>
      <c r="O4706" s="22" t="s">
        <v>1120</v>
      </c>
      <c r="P4706" s="22" t="s">
        <v>1121</v>
      </c>
      <c r="Q4706" s="23" t="s">
        <v>3733</v>
      </c>
      <c r="R4706" s="22" t="s">
        <v>3734</v>
      </c>
      <c r="S4706" s="21" t="s">
        <v>779</v>
      </c>
      <c r="T4706" s="23" t="s">
        <v>3735</v>
      </c>
      <c r="U4706" s="24" t="s">
        <v>17</v>
      </c>
      <c r="V4706" s="23">
        <v>200</v>
      </c>
      <c r="W4706" s="25">
        <v>534017.19000000018</v>
      </c>
      <c r="X4706" s="25">
        <v>696528.74</v>
      </c>
      <c r="Y4706" s="25">
        <v>830508.18999999983</v>
      </c>
      <c r="Z4706" s="25">
        <v>857284.66</v>
      </c>
      <c r="AA4706" s="25">
        <v>1032353.2099999997</v>
      </c>
      <c r="AB4706" s="25">
        <v>1062916.2999999996</v>
      </c>
      <c r="AC4706" s="26">
        <v>45152.505756550927</v>
      </c>
      <c r="AD4706" s="27">
        <f>ROW()</f>
        <v>4706</v>
      </c>
      <c r="AE4706" s="27">
        <f>1</f>
        <v>1</v>
      </c>
      <c r="AF4706" s="27">
        <f>SUBTOTAL(109,Tbl_NGF_Data[[#This Row],[Counter]])</f>
        <v>1</v>
      </c>
    </row>
    <row r="4707" spans="2:32" ht="45" x14ac:dyDescent="0.25">
      <c r="B4707" s="21" t="s">
        <v>772</v>
      </c>
      <c r="C4707" s="22" t="s">
        <v>3713</v>
      </c>
      <c r="D4707" s="23">
        <v>11</v>
      </c>
      <c r="E4707" s="22" t="s">
        <v>772</v>
      </c>
      <c r="F4707" s="23">
        <v>11</v>
      </c>
      <c r="G4707" s="22" t="s">
        <v>3713</v>
      </c>
      <c r="H4707" s="22" t="s">
        <v>1327</v>
      </c>
      <c r="I4707" s="23">
        <v>1</v>
      </c>
      <c r="J4707" s="23">
        <v>199</v>
      </c>
      <c r="K4707" s="23" t="s">
        <v>3721</v>
      </c>
      <c r="L4707" s="22" t="s">
        <v>3722</v>
      </c>
      <c r="M4707" s="21" t="s">
        <v>775</v>
      </c>
      <c r="N4707" s="23" t="s">
        <v>1119</v>
      </c>
      <c r="O4707" s="22" t="s">
        <v>1120</v>
      </c>
      <c r="P4707" s="22" t="s">
        <v>1121</v>
      </c>
      <c r="Q4707" s="23" t="s">
        <v>3733</v>
      </c>
      <c r="R4707" s="22" t="s">
        <v>3734</v>
      </c>
      <c r="S4707" s="21" t="s">
        <v>779</v>
      </c>
      <c r="T4707" s="23" t="s">
        <v>3735</v>
      </c>
      <c r="U4707" s="24" t="s">
        <v>18</v>
      </c>
      <c r="V4707" s="23">
        <v>220</v>
      </c>
      <c r="W4707" s="25">
        <v>286985.80999999982</v>
      </c>
      <c r="X4707" s="25">
        <v>120466.26000000001</v>
      </c>
      <c r="Y4707" s="25">
        <v>274254.81000000017</v>
      </c>
      <c r="Z4707" s="25">
        <v>415478.33999999997</v>
      </c>
      <c r="AA4707" s="25">
        <v>82659.79000000027</v>
      </c>
      <c r="AB4707" s="25">
        <v>91846.700000000419</v>
      </c>
      <c r="AC4707" s="26">
        <v>45152.505756550927</v>
      </c>
      <c r="AD4707" s="27">
        <f>ROW()</f>
        <v>4707</v>
      </c>
      <c r="AE4707" s="27">
        <f>1</f>
        <v>1</v>
      </c>
      <c r="AF4707" s="27">
        <f>SUBTOTAL(109,Tbl_NGF_Data[[#This Row],[Counter]])</f>
        <v>1</v>
      </c>
    </row>
    <row r="4708" spans="2:32" ht="45" x14ac:dyDescent="0.25">
      <c r="B4708" s="21" t="s">
        <v>772</v>
      </c>
      <c r="C4708" s="22" t="s">
        <v>3713</v>
      </c>
      <c r="D4708" s="23">
        <v>11</v>
      </c>
      <c r="E4708" s="22" t="s">
        <v>772</v>
      </c>
      <c r="F4708" s="23">
        <v>11</v>
      </c>
      <c r="G4708" s="22" t="s">
        <v>3713</v>
      </c>
      <c r="H4708" s="22" t="s">
        <v>1327</v>
      </c>
      <c r="I4708" s="23">
        <v>1</v>
      </c>
      <c r="J4708" s="23">
        <v>199</v>
      </c>
      <c r="K4708" s="23" t="s">
        <v>3721</v>
      </c>
      <c r="L4708" s="22" t="s">
        <v>3722</v>
      </c>
      <c r="M4708" s="21" t="s">
        <v>775</v>
      </c>
      <c r="N4708" s="23" t="s">
        <v>1119</v>
      </c>
      <c r="O4708" s="22" t="s">
        <v>1120</v>
      </c>
      <c r="P4708" s="22" t="s">
        <v>1121</v>
      </c>
      <c r="Q4708" s="23" t="s">
        <v>3733</v>
      </c>
      <c r="R4708" s="22" t="s">
        <v>3734</v>
      </c>
      <c r="S4708" s="21" t="s">
        <v>779</v>
      </c>
      <c r="T4708" s="23" t="s">
        <v>3735</v>
      </c>
      <c r="U4708" s="24" t="s">
        <v>19</v>
      </c>
      <c r="V4708" s="23">
        <v>500</v>
      </c>
      <c r="W4708" s="25">
        <v>1398903.5</v>
      </c>
      <c r="X4708" s="25">
        <v>658470.84</v>
      </c>
      <c r="Y4708" s="25">
        <v>851516.62000000011</v>
      </c>
      <c r="Z4708" s="25">
        <v>514316.34000000008</v>
      </c>
      <c r="AA4708" s="25">
        <v>4454143.5099999988</v>
      </c>
      <c r="AB4708" s="25">
        <v>1057916.29</v>
      </c>
      <c r="AC4708" s="26">
        <v>45152.505756550927</v>
      </c>
      <c r="AD4708" s="27">
        <f>ROW()</f>
        <v>4708</v>
      </c>
      <c r="AE4708" s="27">
        <f>1</f>
        <v>1</v>
      </c>
      <c r="AF4708" s="27">
        <f>SUBTOTAL(109,Tbl_NGF_Data[[#This Row],[Counter]])</f>
        <v>1</v>
      </c>
    </row>
    <row r="4709" spans="2:32" ht="45" x14ac:dyDescent="0.25">
      <c r="B4709" s="21" t="s">
        <v>772</v>
      </c>
      <c r="C4709" s="22" t="s">
        <v>3713</v>
      </c>
      <c r="D4709" s="23">
        <v>11</v>
      </c>
      <c r="E4709" s="22" t="s">
        <v>772</v>
      </c>
      <c r="F4709" s="23">
        <v>11</v>
      </c>
      <c r="G4709" s="22" t="s">
        <v>3713</v>
      </c>
      <c r="H4709" s="22" t="s">
        <v>1327</v>
      </c>
      <c r="I4709" s="23">
        <v>1</v>
      </c>
      <c r="J4709" s="23">
        <v>199</v>
      </c>
      <c r="K4709" s="23" t="s">
        <v>3721</v>
      </c>
      <c r="L4709" s="22" t="s">
        <v>3722</v>
      </c>
      <c r="M4709" s="21" t="s">
        <v>775</v>
      </c>
      <c r="N4709" s="23" t="s">
        <v>1119</v>
      </c>
      <c r="O4709" s="22" t="s">
        <v>1120</v>
      </c>
      <c r="P4709" s="22" t="s">
        <v>1121</v>
      </c>
      <c r="Q4709" s="23" t="s">
        <v>3736</v>
      </c>
      <c r="R4709" s="22" t="s">
        <v>3737</v>
      </c>
      <c r="S4709" s="21" t="s">
        <v>780</v>
      </c>
      <c r="T4709" s="23" t="s">
        <v>3738</v>
      </c>
      <c r="U4709" s="24" t="s">
        <v>15</v>
      </c>
      <c r="V4709" s="23">
        <v>100</v>
      </c>
      <c r="W4709" s="25">
        <v>155481.74</v>
      </c>
      <c r="X4709" s="25">
        <v>175539.64</v>
      </c>
      <c r="Y4709" s="25">
        <v>195030.8</v>
      </c>
      <c r="Z4709" s="25">
        <v>217196.14</v>
      </c>
      <c r="AA4709" s="25">
        <v>269028.32</v>
      </c>
      <c r="AB4709" s="25">
        <v>189333.67</v>
      </c>
      <c r="AC4709" s="26">
        <v>45152.505756550927</v>
      </c>
      <c r="AD4709" s="27">
        <f>ROW()</f>
        <v>4709</v>
      </c>
      <c r="AE4709" s="27">
        <f>1</f>
        <v>1</v>
      </c>
      <c r="AF4709" s="27">
        <f>SUBTOTAL(109,Tbl_NGF_Data[[#This Row],[Counter]])</f>
        <v>1</v>
      </c>
    </row>
    <row r="4710" spans="2:32" ht="45" x14ac:dyDescent="0.25">
      <c r="B4710" s="21" t="s">
        <v>772</v>
      </c>
      <c r="C4710" s="22" t="s">
        <v>3713</v>
      </c>
      <c r="D4710" s="23">
        <v>11</v>
      </c>
      <c r="E4710" s="22" t="s">
        <v>772</v>
      </c>
      <c r="F4710" s="23">
        <v>11</v>
      </c>
      <c r="G4710" s="22" t="s">
        <v>3713</v>
      </c>
      <c r="H4710" s="22" t="s">
        <v>1327</v>
      </c>
      <c r="I4710" s="23">
        <v>1</v>
      </c>
      <c r="J4710" s="23">
        <v>199</v>
      </c>
      <c r="K4710" s="23" t="s">
        <v>3721</v>
      </c>
      <c r="L4710" s="22" t="s">
        <v>3722</v>
      </c>
      <c r="M4710" s="21" t="s">
        <v>775</v>
      </c>
      <c r="N4710" s="23" t="s">
        <v>1119</v>
      </c>
      <c r="O4710" s="22" t="s">
        <v>1120</v>
      </c>
      <c r="P4710" s="22" t="s">
        <v>1121</v>
      </c>
      <c r="Q4710" s="23" t="s">
        <v>3736</v>
      </c>
      <c r="R4710" s="22" t="s">
        <v>3737</v>
      </c>
      <c r="S4710" s="21" t="s">
        <v>780</v>
      </c>
      <c r="T4710" s="23" t="s">
        <v>3738</v>
      </c>
      <c r="U4710" s="24" t="s">
        <v>16</v>
      </c>
      <c r="V4710" s="23">
        <v>135</v>
      </c>
      <c r="W4710" s="25">
        <v>190835</v>
      </c>
      <c r="X4710" s="25">
        <v>248000</v>
      </c>
      <c r="Y4710" s="25">
        <v>51596</v>
      </c>
      <c r="Z4710" s="25">
        <v>100000</v>
      </c>
      <c r="AA4710" s="25">
        <v>48000</v>
      </c>
      <c r="AB4710" s="25">
        <v>248000</v>
      </c>
      <c r="AC4710" s="26">
        <v>45152.505756550927</v>
      </c>
      <c r="AD4710" s="27">
        <f>ROW()</f>
        <v>4710</v>
      </c>
      <c r="AE4710" s="27">
        <f>1</f>
        <v>1</v>
      </c>
      <c r="AF4710" s="27">
        <f>SUBTOTAL(109,Tbl_NGF_Data[[#This Row],[Counter]])</f>
        <v>1</v>
      </c>
    </row>
    <row r="4711" spans="2:32" ht="45" x14ac:dyDescent="0.25">
      <c r="B4711" s="21" t="s">
        <v>772</v>
      </c>
      <c r="C4711" s="22" t="s">
        <v>3713</v>
      </c>
      <c r="D4711" s="23">
        <v>11</v>
      </c>
      <c r="E4711" s="22" t="s">
        <v>772</v>
      </c>
      <c r="F4711" s="23">
        <v>11</v>
      </c>
      <c r="G4711" s="22" t="s">
        <v>3713</v>
      </c>
      <c r="H4711" s="22" t="s">
        <v>1327</v>
      </c>
      <c r="I4711" s="23">
        <v>1</v>
      </c>
      <c r="J4711" s="23">
        <v>199</v>
      </c>
      <c r="K4711" s="23" t="s">
        <v>3721</v>
      </c>
      <c r="L4711" s="22" t="s">
        <v>3722</v>
      </c>
      <c r="M4711" s="21" t="s">
        <v>775</v>
      </c>
      <c r="N4711" s="23" t="s">
        <v>1119</v>
      </c>
      <c r="O4711" s="22" t="s">
        <v>1120</v>
      </c>
      <c r="P4711" s="22" t="s">
        <v>1121</v>
      </c>
      <c r="Q4711" s="23" t="s">
        <v>3736</v>
      </c>
      <c r="R4711" s="22" t="s">
        <v>3737</v>
      </c>
      <c r="S4711" s="21" t="s">
        <v>780</v>
      </c>
      <c r="T4711" s="23" t="s">
        <v>3738</v>
      </c>
      <c r="U4711" s="24" t="s">
        <v>17</v>
      </c>
      <c r="V4711" s="23">
        <v>200</v>
      </c>
      <c r="W4711" s="25">
        <v>54026.8</v>
      </c>
      <c r="X4711" s="25">
        <v>26255</v>
      </c>
      <c r="Y4711" s="25">
        <v>30206.73</v>
      </c>
      <c r="Z4711" s="25">
        <v>39674.9</v>
      </c>
      <c r="AA4711" s="25">
        <v>1594.6499999999999</v>
      </c>
      <c r="AB4711" s="25">
        <v>131773.39000000001</v>
      </c>
      <c r="AC4711" s="26">
        <v>45152.505756550927</v>
      </c>
      <c r="AD4711" s="27">
        <f>ROW()</f>
        <v>4711</v>
      </c>
      <c r="AE4711" s="27">
        <f>1</f>
        <v>1</v>
      </c>
      <c r="AF4711" s="27">
        <f>SUBTOTAL(109,Tbl_NGF_Data[[#This Row],[Counter]])</f>
        <v>1</v>
      </c>
    </row>
    <row r="4712" spans="2:32" ht="45" x14ac:dyDescent="0.25">
      <c r="B4712" s="21" t="s">
        <v>772</v>
      </c>
      <c r="C4712" s="22" t="s">
        <v>3713</v>
      </c>
      <c r="D4712" s="23">
        <v>11</v>
      </c>
      <c r="E4712" s="22" t="s">
        <v>772</v>
      </c>
      <c r="F4712" s="23">
        <v>11</v>
      </c>
      <c r="G4712" s="22" t="s">
        <v>3713</v>
      </c>
      <c r="H4712" s="22" t="s">
        <v>1327</v>
      </c>
      <c r="I4712" s="23">
        <v>1</v>
      </c>
      <c r="J4712" s="23">
        <v>199</v>
      </c>
      <c r="K4712" s="23" t="s">
        <v>3721</v>
      </c>
      <c r="L4712" s="22" t="s">
        <v>3722</v>
      </c>
      <c r="M4712" s="21" t="s">
        <v>775</v>
      </c>
      <c r="N4712" s="23" t="s">
        <v>1119</v>
      </c>
      <c r="O4712" s="22" t="s">
        <v>1120</v>
      </c>
      <c r="P4712" s="22" t="s">
        <v>1121</v>
      </c>
      <c r="Q4712" s="23" t="s">
        <v>3736</v>
      </c>
      <c r="R4712" s="22" t="s">
        <v>3737</v>
      </c>
      <c r="S4712" s="21" t="s">
        <v>780</v>
      </c>
      <c r="T4712" s="23" t="s">
        <v>3738</v>
      </c>
      <c r="U4712" s="24" t="s">
        <v>18</v>
      </c>
      <c r="V4712" s="23">
        <v>220</v>
      </c>
      <c r="W4712" s="25">
        <v>136808.20000000001</v>
      </c>
      <c r="X4712" s="25">
        <v>221745</v>
      </c>
      <c r="Y4712" s="25">
        <v>21389.27</v>
      </c>
      <c r="Z4712" s="25">
        <v>60325.1</v>
      </c>
      <c r="AA4712" s="25">
        <v>46405.35</v>
      </c>
      <c r="AB4712" s="25">
        <v>116226.60999999999</v>
      </c>
      <c r="AC4712" s="26">
        <v>45152.505756550927</v>
      </c>
      <c r="AD4712" s="27">
        <f>ROW()</f>
        <v>4712</v>
      </c>
      <c r="AE4712" s="27">
        <f>1</f>
        <v>1</v>
      </c>
      <c r="AF4712" s="27">
        <f>SUBTOTAL(109,Tbl_NGF_Data[[#This Row],[Counter]])</f>
        <v>1</v>
      </c>
    </row>
    <row r="4713" spans="2:32" ht="45" x14ac:dyDescent="0.25">
      <c r="B4713" s="21" t="s">
        <v>772</v>
      </c>
      <c r="C4713" s="22" t="s">
        <v>3713</v>
      </c>
      <c r="D4713" s="23">
        <v>11</v>
      </c>
      <c r="E4713" s="22" t="s">
        <v>772</v>
      </c>
      <c r="F4713" s="23">
        <v>11</v>
      </c>
      <c r="G4713" s="22" t="s">
        <v>3713</v>
      </c>
      <c r="H4713" s="22" t="s">
        <v>1327</v>
      </c>
      <c r="I4713" s="23">
        <v>1</v>
      </c>
      <c r="J4713" s="23">
        <v>199</v>
      </c>
      <c r="K4713" s="23" t="s">
        <v>3721</v>
      </c>
      <c r="L4713" s="22" t="s">
        <v>3722</v>
      </c>
      <c r="M4713" s="21" t="s">
        <v>775</v>
      </c>
      <c r="N4713" s="23" t="s">
        <v>1119</v>
      </c>
      <c r="O4713" s="22" t="s">
        <v>1120</v>
      </c>
      <c r="P4713" s="22" t="s">
        <v>1121</v>
      </c>
      <c r="Q4713" s="23" t="s">
        <v>3736</v>
      </c>
      <c r="R4713" s="22" t="s">
        <v>3737</v>
      </c>
      <c r="S4713" s="21" t="s">
        <v>780</v>
      </c>
      <c r="T4713" s="23" t="s">
        <v>3738</v>
      </c>
      <c r="U4713" s="24" t="s">
        <v>19</v>
      </c>
      <c r="V4713" s="23">
        <v>500</v>
      </c>
      <c r="W4713" s="25">
        <v>42181.760000000002</v>
      </c>
      <c r="X4713" s="25">
        <v>33069.9</v>
      </c>
      <c r="Y4713" s="25">
        <v>49697.89</v>
      </c>
      <c r="Z4713" s="25">
        <v>61840.240000000005</v>
      </c>
      <c r="AA4713" s="25">
        <v>53426.83</v>
      </c>
      <c r="AB4713" s="25">
        <v>52078.740000000005</v>
      </c>
      <c r="AC4713" s="26">
        <v>45152.505756550927</v>
      </c>
      <c r="AD4713" s="27">
        <f>ROW()</f>
        <v>4713</v>
      </c>
      <c r="AE4713" s="27">
        <f>1</f>
        <v>1</v>
      </c>
      <c r="AF4713" s="27">
        <f>SUBTOTAL(109,Tbl_NGF_Data[[#This Row],[Counter]])</f>
        <v>1</v>
      </c>
    </row>
    <row r="4714" spans="2:32" ht="45" x14ac:dyDescent="0.25">
      <c r="B4714" s="21" t="s">
        <v>772</v>
      </c>
      <c r="C4714" s="22" t="s">
        <v>3713</v>
      </c>
      <c r="D4714" s="23">
        <v>11</v>
      </c>
      <c r="E4714" s="22" t="s">
        <v>772</v>
      </c>
      <c r="F4714" s="23">
        <v>11</v>
      </c>
      <c r="G4714" s="22" t="s">
        <v>3713</v>
      </c>
      <c r="H4714" s="22" t="s">
        <v>1327</v>
      </c>
      <c r="I4714" s="23">
        <v>1</v>
      </c>
      <c r="J4714" s="23">
        <v>199</v>
      </c>
      <c r="K4714" s="23" t="s">
        <v>3721</v>
      </c>
      <c r="L4714" s="22" t="s">
        <v>3722</v>
      </c>
      <c r="M4714" s="21" t="s">
        <v>775</v>
      </c>
      <c r="N4714" s="23" t="s">
        <v>1119</v>
      </c>
      <c r="O4714" s="22" t="s">
        <v>1120</v>
      </c>
      <c r="P4714" s="22" t="s">
        <v>1121</v>
      </c>
      <c r="Q4714" s="23" t="s">
        <v>1155</v>
      </c>
      <c r="R4714" s="22" t="s">
        <v>1156</v>
      </c>
      <c r="S4714" s="21" t="s">
        <v>98</v>
      </c>
      <c r="T4714" s="23" t="s">
        <v>3739</v>
      </c>
      <c r="U4714" s="24" t="s">
        <v>15</v>
      </c>
      <c r="V4714" s="23">
        <v>100</v>
      </c>
      <c r="W4714" s="25">
        <v>70381.149999999994</v>
      </c>
      <c r="X4714" s="25">
        <v>70381.149999999994</v>
      </c>
      <c r="Y4714" s="25">
        <v>70381.149999999994</v>
      </c>
      <c r="Z4714" s="25">
        <v>46334.23</v>
      </c>
      <c r="AA4714" s="25">
        <v>46334.23</v>
      </c>
      <c r="AB4714" s="25">
        <v>82034.179999999993</v>
      </c>
      <c r="AC4714" s="26">
        <v>45152.505756550927</v>
      </c>
      <c r="AD4714" s="27">
        <f>ROW()</f>
        <v>4714</v>
      </c>
      <c r="AE4714" s="27">
        <f>1</f>
        <v>1</v>
      </c>
      <c r="AF4714" s="27">
        <f>SUBTOTAL(109,Tbl_NGF_Data[[#This Row],[Counter]])</f>
        <v>1</v>
      </c>
    </row>
    <row r="4715" spans="2:32" ht="45" x14ac:dyDescent="0.25">
      <c r="B4715" s="21" t="s">
        <v>772</v>
      </c>
      <c r="C4715" s="22" t="s">
        <v>3713</v>
      </c>
      <c r="D4715" s="23">
        <v>11</v>
      </c>
      <c r="E4715" s="22" t="s">
        <v>772</v>
      </c>
      <c r="F4715" s="23">
        <v>11</v>
      </c>
      <c r="G4715" s="22" t="s">
        <v>3713</v>
      </c>
      <c r="H4715" s="22" t="s">
        <v>1327</v>
      </c>
      <c r="I4715" s="23">
        <v>1</v>
      </c>
      <c r="J4715" s="23">
        <v>199</v>
      </c>
      <c r="K4715" s="23" t="s">
        <v>3721</v>
      </c>
      <c r="L4715" s="22" t="s">
        <v>3722</v>
      </c>
      <c r="M4715" s="21" t="s">
        <v>775</v>
      </c>
      <c r="N4715" s="23" t="s">
        <v>1119</v>
      </c>
      <c r="O4715" s="22" t="s">
        <v>1120</v>
      </c>
      <c r="P4715" s="22" t="s">
        <v>1121</v>
      </c>
      <c r="Q4715" s="23" t="s">
        <v>1155</v>
      </c>
      <c r="R4715" s="22" t="s">
        <v>1156</v>
      </c>
      <c r="S4715" s="21" t="s">
        <v>98</v>
      </c>
      <c r="T4715" s="23" t="s">
        <v>3739</v>
      </c>
      <c r="U4715" s="24" t="s">
        <v>16</v>
      </c>
      <c r="V4715" s="23">
        <v>135</v>
      </c>
      <c r="W4715" s="25">
        <v>10859</v>
      </c>
      <c r="X4715" s="25">
        <v>37000</v>
      </c>
      <c r="Y4715" s="25">
        <v>0</v>
      </c>
      <c r="Z4715" s="25">
        <v>6334.2300000000032</v>
      </c>
      <c r="AA4715" s="25">
        <v>0</v>
      </c>
      <c r="AB4715" s="25">
        <v>35699.949999999997</v>
      </c>
      <c r="AC4715" s="26">
        <v>45152.505756550927</v>
      </c>
      <c r="AD4715" s="27">
        <f>ROW()</f>
        <v>4715</v>
      </c>
      <c r="AE4715" s="27">
        <f>1</f>
        <v>1</v>
      </c>
      <c r="AF4715" s="27">
        <f>SUBTOTAL(109,Tbl_NGF_Data[[#This Row],[Counter]])</f>
        <v>1</v>
      </c>
    </row>
    <row r="4716" spans="2:32" ht="45" x14ac:dyDescent="0.25">
      <c r="B4716" s="21" t="s">
        <v>772</v>
      </c>
      <c r="C4716" s="22" t="s">
        <v>3713</v>
      </c>
      <c r="D4716" s="23">
        <v>11</v>
      </c>
      <c r="E4716" s="22" t="s">
        <v>772</v>
      </c>
      <c r="F4716" s="23">
        <v>11</v>
      </c>
      <c r="G4716" s="22" t="s">
        <v>3713</v>
      </c>
      <c r="H4716" s="22" t="s">
        <v>1327</v>
      </c>
      <c r="I4716" s="23">
        <v>1</v>
      </c>
      <c r="J4716" s="23">
        <v>199</v>
      </c>
      <c r="K4716" s="23" t="s">
        <v>3721</v>
      </c>
      <c r="L4716" s="22" t="s">
        <v>3722</v>
      </c>
      <c r="M4716" s="21" t="s">
        <v>775</v>
      </c>
      <c r="N4716" s="23" t="s">
        <v>1119</v>
      </c>
      <c r="O4716" s="22" t="s">
        <v>1120</v>
      </c>
      <c r="P4716" s="22" t="s">
        <v>1121</v>
      </c>
      <c r="Q4716" s="23" t="s">
        <v>1155</v>
      </c>
      <c r="R4716" s="22" t="s">
        <v>1156</v>
      </c>
      <c r="S4716" s="21" t="s">
        <v>98</v>
      </c>
      <c r="T4716" s="23" t="s">
        <v>3739</v>
      </c>
      <c r="U4716" s="24" t="s">
        <v>18</v>
      </c>
      <c r="V4716" s="23">
        <v>220</v>
      </c>
      <c r="W4716" s="25">
        <v>10859</v>
      </c>
      <c r="X4716" s="25">
        <v>37000</v>
      </c>
      <c r="Y4716" s="25">
        <v>0</v>
      </c>
      <c r="Z4716" s="25">
        <v>6334.2300000000032</v>
      </c>
      <c r="AA4716" s="25">
        <v>0</v>
      </c>
      <c r="AB4716" s="25">
        <v>35699.949999999997</v>
      </c>
      <c r="AC4716" s="26">
        <v>45152.505756550927</v>
      </c>
      <c r="AD4716" s="27">
        <f>ROW()</f>
        <v>4716</v>
      </c>
      <c r="AE4716" s="27">
        <f>1</f>
        <v>1</v>
      </c>
      <c r="AF4716" s="27">
        <f>SUBTOTAL(109,Tbl_NGF_Data[[#This Row],[Counter]])</f>
        <v>1</v>
      </c>
    </row>
    <row r="4717" spans="2:32" ht="45" x14ac:dyDescent="0.25">
      <c r="B4717" s="21" t="s">
        <v>772</v>
      </c>
      <c r="C4717" s="22" t="s">
        <v>3713</v>
      </c>
      <c r="D4717" s="23">
        <v>11</v>
      </c>
      <c r="E4717" s="22" t="s">
        <v>772</v>
      </c>
      <c r="F4717" s="23">
        <v>11</v>
      </c>
      <c r="G4717" s="22" t="s">
        <v>3713</v>
      </c>
      <c r="H4717" s="22" t="s">
        <v>1327</v>
      </c>
      <c r="I4717" s="23">
        <v>1</v>
      </c>
      <c r="J4717" s="23">
        <v>199</v>
      </c>
      <c r="K4717" s="23" t="s">
        <v>3721</v>
      </c>
      <c r="L4717" s="22" t="s">
        <v>3722</v>
      </c>
      <c r="M4717" s="21" t="s">
        <v>775</v>
      </c>
      <c r="N4717" s="23" t="s">
        <v>1119</v>
      </c>
      <c r="O4717" s="22" t="s">
        <v>1120</v>
      </c>
      <c r="P4717" s="22" t="s">
        <v>1121</v>
      </c>
      <c r="Q4717" s="23" t="s">
        <v>1183</v>
      </c>
      <c r="R4717" s="22" t="s">
        <v>1184</v>
      </c>
      <c r="S4717" s="21" t="s">
        <v>748</v>
      </c>
      <c r="T4717" s="23" t="s">
        <v>3740</v>
      </c>
      <c r="U4717" s="24" t="s">
        <v>16</v>
      </c>
      <c r="V4717" s="23">
        <v>135</v>
      </c>
      <c r="W4717" s="25">
        <v>5000</v>
      </c>
      <c r="X4717" s="25">
        <v>0</v>
      </c>
      <c r="Y4717" s="25">
        <v>0</v>
      </c>
      <c r="Z4717" s="25">
        <v>4941</v>
      </c>
      <c r="AA4717" s="25">
        <v>0</v>
      </c>
      <c r="AB4717" s="25">
        <v>5000</v>
      </c>
      <c r="AC4717" s="26">
        <v>45152.505756550927</v>
      </c>
      <c r="AD4717" s="27">
        <f>ROW()</f>
        <v>4717</v>
      </c>
      <c r="AE4717" s="27">
        <f>1</f>
        <v>1</v>
      </c>
      <c r="AF4717" s="27">
        <f>SUBTOTAL(109,Tbl_NGF_Data[[#This Row],[Counter]])</f>
        <v>1</v>
      </c>
    </row>
    <row r="4718" spans="2:32" ht="45" x14ac:dyDescent="0.25">
      <c r="B4718" s="21" t="s">
        <v>772</v>
      </c>
      <c r="C4718" s="22" t="s">
        <v>3713</v>
      </c>
      <c r="D4718" s="23">
        <v>11</v>
      </c>
      <c r="E4718" s="22" t="s">
        <v>772</v>
      </c>
      <c r="F4718" s="23">
        <v>11</v>
      </c>
      <c r="G4718" s="22" t="s">
        <v>3713</v>
      </c>
      <c r="H4718" s="22" t="s">
        <v>1327</v>
      </c>
      <c r="I4718" s="23">
        <v>1</v>
      </c>
      <c r="J4718" s="23">
        <v>199</v>
      </c>
      <c r="K4718" s="23" t="s">
        <v>3721</v>
      </c>
      <c r="L4718" s="22" t="s">
        <v>3722</v>
      </c>
      <c r="M4718" s="21" t="s">
        <v>775</v>
      </c>
      <c r="N4718" s="23" t="s">
        <v>1119</v>
      </c>
      <c r="O4718" s="22" t="s">
        <v>1120</v>
      </c>
      <c r="P4718" s="22" t="s">
        <v>1121</v>
      </c>
      <c r="Q4718" s="23" t="s">
        <v>1183</v>
      </c>
      <c r="R4718" s="22" t="s">
        <v>1184</v>
      </c>
      <c r="S4718" s="21" t="s">
        <v>748</v>
      </c>
      <c r="T4718" s="23" t="s">
        <v>3740</v>
      </c>
      <c r="U4718" s="24" t="s">
        <v>18</v>
      </c>
      <c r="V4718" s="23">
        <v>220</v>
      </c>
      <c r="W4718" s="25">
        <v>5000</v>
      </c>
      <c r="X4718" s="25">
        <v>0</v>
      </c>
      <c r="Y4718" s="25">
        <v>0</v>
      </c>
      <c r="Z4718" s="25">
        <v>4941</v>
      </c>
      <c r="AA4718" s="25">
        <v>0</v>
      </c>
      <c r="AB4718" s="25">
        <v>5000</v>
      </c>
      <c r="AC4718" s="26">
        <v>45152.505756550927</v>
      </c>
      <c r="AD4718" s="27">
        <f>ROW()</f>
        <v>4718</v>
      </c>
      <c r="AE4718" s="27">
        <f>1</f>
        <v>1</v>
      </c>
      <c r="AF4718" s="27">
        <f>SUBTOTAL(109,Tbl_NGF_Data[[#This Row],[Counter]])</f>
        <v>1</v>
      </c>
    </row>
    <row r="4719" spans="2:32" ht="45" x14ac:dyDescent="0.25">
      <c r="B4719" s="21" t="s">
        <v>772</v>
      </c>
      <c r="C4719" s="22" t="s">
        <v>3713</v>
      </c>
      <c r="D4719" s="23">
        <v>11</v>
      </c>
      <c r="E4719" s="22" t="s">
        <v>772</v>
      </c>
      <c r="F4719" s="23">
        <v>11</v>
      </c>
      <c r="G4719" s="22" t="s">
        <v>3713</v>
      </c>
      <c r="H4719" s="22" t="s">
        <v>1327</v>
      </c>
      <c r="I4719" s="23">
        <v>1</v>
      </c>
      <c r="J4719" s="23">
        <v>199</v>
      </c>
      <c r="K4719" s="23" t="s">
        <v>3721</v>
      </c>
      <c r="L4719" s="22" t="s">
        <v>3722</v>
      </c>
      <c r="M4719" s="21" t="s">
        <v>775</v>
      </c>
      <c r="N4719" s="23" t="s">
        <v>1119</v>
      </c>
      <c r="O4719" s="22" t="s">
        <v>1120</v>
      </c>
      <c r="P4719" s="22" t="s">
        <v>1121</v>
      </c>
      <c r="Q4719" s="23" t="s">
        <v>1183</v>
      </c>
      <c r="R4719" s="22" t="s">
        <v>1184</v>
      </c>
      <c r="S4719" s="21" t="s">
        <v>748</v>
      </c>
      <c r="T4719" s="23" t="s">
        <v>3740</v>
      </c>
      <c r="U4719" s="24" t="s">
        <v>19</v>
      </c>
      <c r="V4719" s="23">
        <v>500</v>
      </c>
      <c r="W4719" s="25">
        <v>0.87</v>
      </c>
      <c r="X4719" s="25">
        <v>0.17</v>
      </c>
      <c r="Y4719" s="25">
        <v>0</v>
      </c>
      <c r="Z4719" s="25">
        <v>0</v>
      </c>
      <c r="AA4719" s="25">
        <v>0</v>
      </c>
      <c r="AB4719" s="25">
        <v>0</v>
      </c>
      <c r="AC4719" s="26">
        <v>45152.505756550927</v>
      </c>
      <c r="AD4719" s="27">
        <f>ROW()</f>
        <v>4719</v>
      </c>
      <c r="AE4719" s="27">
        <f>1</f>
        <v>1</v>
      </c>
      <c r="AF4719" s="27">
        <f>SUBTOTAL(109,Tbl_NGF_Data[[#This Row],[Counter]])</f>
        <v>1</v>
      </c>
    </row>
    <row r="4720" spans="2:32" ht="45" x14ac:dyDescent="0.25">
      <c r="B4720" s="21" t="s">
        <v>772</v>
      </c>
      <c r="C4720" s="22" t="s">
        <v>3713</v>
      </c>
      <c r="D4720" s="23">
        <v>11</v>
      </c>
      <c r="E4720" s="22" t="s">
        <v>772</v>
      </c>
      <c r="F4720" s="23">
        <v>11</v>
      </c>
      <c r="G4720" s="22" t="s">
        <v>3713</v>
      </c>
      <c r="H4720" s="22" t="s">
        <v>1327</v>
      </c>
      <c r="I4720" s="23">
        <v>1</v>
      </c>
      <c r="J4720" s="23">
        <v>199</v>
      </c>
      <c r="K4720" s="23" t="s">
        <v>3721</v>
      </c>
      <c r="L4720" s="22" t="s">
        <v>3722</v>
      </c>
      <c r="M4720" s="21" t="s">
        <v>775</v>
      </c>
      <c r="N4720" s="23" t="s">
        <v>1119</v>
      </c>
      <c r="O4720" s="22" t="s">
        <v>1120</v>
      </c>
      <c r="P4720" s="22" t="s">
        <v>1121</v>
      </c>
      <c r="Q4720" s="23" t="s">
        <v>3741</v>
      </c>
      <c r="R4720" s="22" t="s">
        <v>3742</v>
      </c>
      <c r="S4720" s="21" t="s">
        <v>781</v>
      </c>
      <c r="T4720" s="23" t="s">
        <v>3743</v>
      </c>
      <c r="U4720" s="24" t="s">
        <v>15</v>
      </c>
      <c r="V4720" s="23">
        <v>100</v>
      </c>
      <c r="W4720" s="25">
        <v>2911041.56</v>
      </c>
      <c r="X4720" s="25">
        <v>3442906.29</v>
      </c>
      <c r="Y4720" s="25">
        <v>9060882.2000000011</v>
      </c>
      <c r="Z4720" s="25">
        <v>20961801.079999998</v>
      </c>
      <c r="AA4720" s="25">
        <v>24524541.390000001</v>
      </c>
      <c r="AB4720" s="25">
        <v>28713401.02</v>
      </c>
      <c r="AC4720" s="26">
        <v>45152.505756550927</v>
      </c>
      <c r="AD4720" s="27">
        <f>ROW()</f>
        <v>4720</v>
      </c>
      <c r="AE4720" s="27">
        <f>1</f>
        <v>1</v>
      </c>
      <c r="AF4720" s="27">
        <f>SUBTOTAL(109,Tbl_NGF_Data[[#This Row],[Counter]])</f>
        <v>1</v>
      </c>
    </row>
    <row r="4721" spans="2:32" ht="45" x14ac:dyDescent="0.25">
      <c r="B4721" s="21" t="s">
        <v>772</v>
      </c>
      <c r="C4721" s="22" t="s">
        <v>3713</v>
      </c>
      <c r="D4721" s="23">
        <v>11</v>
      </c>
      <c r="E4721" s="22" t="s">
        <v>772</v>
      </c>
      <c r="F4721" s="23">
        <v>11</v>
      </c>
      <c r="G4721" s="22" t="s">
        <v>3713</v>
      </c>
      <c r="H4721" s="22" t="s">
        <v>1327</v>
      </c>
      <c r="I4721" s="23">
        <v>1</v>
      </c>
      <c r="J4721" s="23">
        <v>199</v>
      </c>
      <c r="K4721" s="23" t="s">
        <v>3721</v>
      </c>
      <c r="L4721" s="22" t="s">
        <v>3722</v>
      </c>
      <c r="M4721" s="21" t="s">
        <v>775</v>
      </c>
      <c r="N4721" s="23" t="s">
        <v>1119</v>
      </c>
      <c r="O4721" s="22" t="s">
        <v>1120</v>
      </c>
      <c r="P4721" s="22" t="s">
        <v>1121</v>
      </c>
      <c r="Q4721" s="23" t="s">
        <v>3741</v>
      </c>
      <c r="R4721" s="22" t="s">
        <v>3742</v>
      </c>
      <c r="S4721" s="21" t="s">
        <v>781</v>
      </c>
      <c r="T4721" s="23" t="s">
        <v>3743</v>
      </c>
      <c r="U4721" s="24" t="s">
        <v>16</v>
      </c>
      <c r="V4721" s="23">
        <v>135</v>
      </c>
      <c r="W4721" s="25">
        <v>26659567</v>
      </c>
      <c r="X4721" s="25">
        <v>25493642</v>
      </c>
      <c r="Y4721" s="25">
        <v>24611329</v>
      </c>
      <c r="Z4721" s="25">
        <v>25471188</v>
      </c>
      <c r="AA4721" s="25">
        <v>28577511</v>
      </c>
      <c r="AB4721" s="25">
        <v>27987448</v>
      </c>
      <c r="AC4721" s="26">
        <v>45152.505756550927</v>
      </c>
      <c r="AD4721" s="27">
        <f>ROW()</f>
        <v>4721</v>
      </c>
      <c r="AE4721" s="27">
        <f>1</f>
        <v>1</v>
      </c>
      <c r="AF4721" s="27">
        <f>SUBTOTAL(109,Tbl_NGF_Data[[#This Row],[Counter]])</f>
        <v>1</v>
      </c>
    </row>
    <row r="4722" spans="2:32" ht="45" x14ac:dyDescent="0.25">
      <c r="B4722" s="21" t="s">
        <v>772</v>
      </c>
      <c r="C4722" s="22" t="s">
        <v>3713</v>
      </c>
      <c r="D4722" s="23">
        <v>11</v>
      </c>
      <c r="E4722" s="22" t="s">
        <v>772</v>
      </c>
      <c r="F4722" s="23">
        <v>11</v>
      </c>
      <c r="G4722" s="22" t="s">
        <v>3713</v>
      </c>
      <c r="H4722" s="22" t="s">
        <v>1327</v>
      </c>
      <c r="I4722" s="23">
        <v>1</v>
      </c>
      <c r="J4722" s="23">
        <v>199</v>
      </c>
      <c r="K4722" s="23" t="s">
        <v>3721</v>
      </c>
      <c r="L4722" s="22" t="s">
        <v>3722</v>
      </c>
      <c r="M4722" s="21" t="s">
        <v>775</v>
      </c>
      <c r="N4722" s="23" t="s">
        <v>1119</v>
      </c>
      <c r="O4722" s="22" t="s">
        <v>1120</v>
      </c>
      <c r="P4722" s="22" t="s">
        <v>1121</v>
      </c>
      <c r="Q4722" s="23" t="s">
        <v>3741</v>
      </c>
      <c r="R4722" s="22" t="s">
        <v>3742</v>
      </c>
      <c r="S4722" s="21" t="s">
        <v>781</v>
      </c>
      <c r="T4722" s="23" t="s">
        <v>3743</v>
      </c>
      <c r="U4722" s="24" t="s">
        <v>66</v>
      </c>
      <c r="V4722" s="23">
        <v>137</v>
      </c>
      <c r="W4722" s="25">
        <v>5391881</v>
      </c>
      <c r="X4722" s="25">
        <v>5391881</v>
      </c>
      <c r="Y4722" s="25">
        <v>5391881.8300000001</v>
      </c>
      <c r="Z4722" s="25">
        <v>5391881.8300000001</v>
      </c>
      <c r="AA4722" s="25">
        <v>5391881.8300000001</v>
      </c>
      <c r="AB4722" s="25">
        <v>5391608.8300000001</v>
      </c>
      <c r="AC4722" s="26">
        <v>45152.505756550927</v>
      </c>
      <c r="AD4722" s="27">
        <f>ROW()</f>
        <v>4722</v>
      </c>
      <c r="AE4722" s="27">
        <f>1</f>
        <v>1</v>
      </c>
      <c r="AF4722" s="27">
        <f>SUBTOTAL(109,Tbl_NGF_Data[[#This Row],[Counter]])</f>
        <v>1</v>
      </c>
    </row>
    <row r="4723" spans="2:32" ht="45" x14ac:dyDescent="0.25">
      <c r="B4723" s="21" t="s">
        <v>772</v>
      </c>
      <c r="C4723" s="22" t="s">
        <v>3713</v>
      </c>
      <c r="D4723" s="23">
        <v>11</v>
      </c>
      <c r="E4723" s="22" t="s">
        <v>772</v>
      </c>
      <c r="F4723" s="23">
        <v>11</v>
      </c>
      <c r="G4723" s="22" t="s">
        <v>3713</v>
      </c>
      <c r="H4723" s="22" t="s">
        <v>1327</v>
      </c>
      <c r="I4723" s="23">
        <v>1</v>
      </c>
      <c r="J4723" s="23">
        <v>199</v>
      </c>
      <c r="K4723" s="23" t="s">
        <v>3721</v>
      </c>
      <c r="L4723" s="22" t="s">
        <v>3722</v>
      </c>
      <c r="M4723" s="21" t="s">
        <v>775</v>
      </c>
      <c r="N4723" s="23" t="s">
        <v>1119</v>
      </c>
      <c r="O4723" s="22" t="s">
        <v>1120</v>
      </c>
      <c r="P4723" s="22" t="s">
        <v>1121</v>
      </c>
      <c r="Q4723" s="23" t="s">
        <v>3741</v>
      </c>
      <c r="R4723" s="22" t="s">
        <v>3742</v>
      </c>
      <c r="S4723" s="21" t="s">
        <v>781</v>
      </c>
      <c r="T4723" s="23" t="s">
        <v>3743</v>
      </c>
      <c r="U4723" s="24" t="s">
        <v>17</v>
      </c>
      <c r="V4723" s="23">
        <v>200</v>
      </c>
      <c r="W4723" s="25">
        <v>25756700.059999995</v>
      </c>
      <c r="X4723" s="25">
        <v>24833428.419999991</v>
      </c>
      <c r="Y4723" s="25">
        <v>22447486.960000012</v>
      </c>
      <c r="Z4723" s="25">
        <v>20822355.49000001</v>
      </c>
      <c r="AA4723" s="25">
        <v>27856717.909999996</v>
      </c>
      <c r="AB4723" s="25">
        <v>26557240.650000002</v>
      </c>
      <c r="AC4723" s="26">
        <v>45152.505756550927</v>
      </c>
      <c r="AD4723" s="27">
        <f>ROW()</f>
        <v>4723</v>
      </c>
      <c r="AE4723" s="27">
        <f>1</f>
        <v>1</v>
      </c>
      <c r="AF4723" s="27">
        <f>SUBTOTAL(109,Tbl_NGF_Data[[#This Row],[Counter]])</f>
        <v>1</v>
      </c>
    </row>
    <row r="4724" spans="2:32" ht="45" x14ac:dyDescent="0.25">
      <c r="B4724" s="21" t="s">
        <v>772</v>
      </c>
      <c r="C4724" s="22" t="s">
        <v>3713</v>
      </c>
      <c r="D4724" s="23">
        <v>11</v>
      </c>
      <c r="E4724" s="22" t="s">
        <v>772</v>
      </c>
      <c r="F4724" s="23">
        <v>11</v>
      </c>
      <c r="G4724" s="22" t="s">
        <v>3713</v>
      </c>
      <c r="H4724" s="22" t="s">
        <v>1327</v>
      </c>
      <c r="I4724" s="23">
        <v>1</v>
      </c>
      <c r="J4724" s="23">
        <v>199</v>
      </c>
      <c r="K4724" s="23" t="s">
        <v>3721</v>
      </c>
      <c r="L4724" s="22" t="s">
        <v>3722</v>
      </c>
      <c r="M4724" s="21" t="s">
        <v>775</v>
      </c>
      <c r="N4724" s="23" t="s">
        <v>1119</v>
      </c>
      <c r="O4724" s="22" t="s">
        <v>1120</v>
      </c>
      <c r="P4724" s="22" t="s">
        <v>1121</v>
      </c>
      <c r="Q4724" s="23" t="s">
        <v>3741</v>
      </c>
      <c r="R4724" s="22" t="s">
        <v>3742</v>
      </c>
      <c r="S4724" s="21" t="s">
        <v>781</v>
      </c>
      <c r="T4724" s="23" t="s">
        <v>3743</v>
      </c>
      <c r="U4724" s="24" t="s">
        <v>97</v>
      </c>
      <c r="V4724" s="23">
        <v>205</v>
      </c>
      <c r="W4724" s="25">
        <v>0</v>
      </c>
      <c r="X4724" s="25">
        <v>0</v>
      </c>
      <c r="Y4724" s="25">
        <v>0</v>
      </c>
      <c r="Z4724" s="25">
        <v>0</v>
      </c>
      <c r="AA4724" s="25">
        <v>273</v>
      </c>
      <c r="AB4724" s="25">
        <v>0</v>
      </c>
      <c r="AC4724" s="26">
        <v>45152.505756550927</v>
      </c>
      <c r="AD4724" s="27">
        <f>ROW()</f>
        <v>4724</v>
      </c>
      <c r="AE4724" s="27">
        <f>1</f>
        <v>1</v>
      </c>
      <c r="AF4724" s="27">
        <f>SUBTOTAL(109,Tbl_NGF_Data[[#This Row],[Counter]])</f>
        <v>1</v>
      </c>
    </row>
    <row r="4725" spans="2:32" ht="45" x14ac:dyDescent="0.25">
      <c r="B4725" s="21" t="s">
        <v>772</v>
      </c>
      <c r="C4725" s="22" t="s">
        <v>3713</v>
      </c>
      <c r="D4725" s="23">
        <v>11</v>
      </c>
      <c r="E4725" s="22" t="s">
        <v>772</v>
      </c>
      <c r="F4725" s="23">
        <v>11</v>
      </c>
      <c r="G4725" s="22" t="s">
        <v>3713</v>
      </c>
      <c r="H4725" s="22" t="s">
        <v>1327</v>
      </c>
      <c r="I4725" s="23">
        <v>1</v>
      </c>
      <c r="J4725" s="23">
        <v>199</v>
      </c>
      <c r="K4725" s="23" t="s">
        <v>3721</v>
      </c>
      <c r="L4725" s="22" t="s">
        <v>3722</v>
      </c>
      <c r="M4725" s="21" t="s">
        <v>775</v>
      </c>
      <c r="N4725" s="23" t="s">
        <v>1119</v>
      </c>
      <c r="O4725" s="22" t="s">
        <v>1120</v>
      </c>
      <c r="P4725" s="22" t="s">
        <v>1121</v>
      </c>
      <c r="Q4725" s="23" t="s">
        <v>3741</v>
      </c>
      <c r="R4725" s="22" t="s">
        <v>3742</v>
      </c>
      <c r="S4725" s="21" t="s">
        <v>781</v>
      </c>
      <c r="T4725" s="23" t="s">
        <v>3743</v>
      </c>
      <c r="U4725" s="24" t="s">
        <v>18</v>
      </c>
      <c r="V4725" s="23">
        <v>220</v>
      </c>
      <c r="W4725" s="25">
        <v>902866.94000000507</v>
      </c>
      <c r="X4725" s="25">
        <v>660213.58000000939</v>
      </c>
      <c r="Y4725" s="25">
        <v>2163842.0399999879</v>
      </c>
      <c r="Z4725" s="25">
        <v>4648832.5099999905</v>
      </c>
      <c r="AA4725" s="25">
        <v>720793.09000000358</v>
      </c>
      <c r="AB4725" s="25">
        <v>1430207.3499999978</v>
      </c>
      <c r="AC4725" s="26">
        <v>45152.505756550927</v>
      </c>
      <c r="AD4725" s="27">
        <f>ROW()</f>
        <v>4725</v>
      </c>
      <c r="AE4725" s="27">
        <f>1</f>
        <v>1</v>
      </c>
      <c r="AF4725" s="27">
        <f>SUBTOTAL(109,Tbl_NGF_Data[[#This Row],[Counter]])</f>
        <v>1</v>
      </c>
    </row>
    <row r="4726" spans="2:32" ht="45" x14ac:dyDescent="0.25">
      <c r="B4726" s="21" t="s">
        <v>772</v>
      </c>
      <c r="C4726" s="22" t="s">
        <v>3713</v>
      </c>
      <c r="D4726" s="23">
        <v>11</v>
      </c>
      <c r="E4726" s="22" t="s">
        <v>772</v>
      </c>
      <c r="F4726" s="23">
        <v>11</v>
      </c>
      <c r="G4726" s="22" t="s">
        <v>3713</v>
      </c>
      <c r="H4726" s="22" t="s">
        <v>1327</v>
      </c>
      <c r="I4726" s="23">
        <v>1</v>
      </c>
      <c r="J4726" s="23">
        <v>199</v>
      </c>
      <c r="K4726" s="23" t="s">
        <v>3721</v>
      </c>
      <c r="L4726" s="22" t="s">
        <v>3722</v>
      </c>
      <c r="M4726" s="21" t="s">
        <v>775</v>
      </c>
      <c r="N4726" s="23" t="s">
        <v>1119</v>
      </c>
      <c r="O4726" s="22" t="s">
        <v>1120</v>
      </c>
      <c r="P4726" s="22" t="s">
        <v>1121</v>
      </c>
      <c r="Q4726" s="23" t="s">
        <v>3741</v>
      </c>
      <c r="R4726" s="22" t="s">
        <v>3742</v>
      </c>
      <c r="S4726" s="21" t="s">
        <v>781</v>
      </c>
      <c r="T4726" s="23" t="s">
        <v>3743</v>
      </c>
      <c r="U4726" s="24" t="s">
        <v>67</v>
      </c>
      <c r="V4726" s="23">
        <v>222</v>
      </c>
      <c r="W4726" s="25">
        <v>5391881</v>
      </c>
      <c r="X4726" s="25">
        <v>5391881</v>
      </c>
      <c r="Y4726" s="25">
        <v>5391881.8300000001</v>
      </c>
      <c r="Z4726" s="25">
        <v>5391881.8300000001</v>
      </c>
      <c r="AA4726" s="25">
        <v>5391608.8300000001</v>
      </c>
      <c r="AB4726" s="25">
        <v>5391608.8300000001</v>
      </c>
      <c r="AC4726" s="26">
        <v>45152.505756550927</v>
      </c>
      <c r="AD4726" s="27">
        <f>ROW()</f>
        <v>4726</v>
      </c>
      <c r="AE4726" s="27">
        <f>1</f>
        <v>1</v>
      </c>
      <c r="AF4726" s="27">
        <f>SUBTOTAL(109,Tbl_NGF_Data[[#This Row],[Counter]])</f>
        <v>1</v>
      </c>
    </row>
    <row r="4727" spans="2:32" ht="45" x14ac:dyDescent="0.25">
      <c r="B4727" s="21" t="s">
        <v>772</v>
      </c>
      <c r="C4727" s="22" t="s">
        <v>3713</v>
      </c>
      <c r="D4727" s="23">
        <v>11</v>
      </c>
      <c r="E4727" s="22" t="s">
        <v>772</v>
      </c>
      <c r="F4727" s="23">
        <v>11</v>
      </c>
      <c r="G4727" s="22" t="s">
        <v>3713</v>
      </c>
      <c r="H4727" s="22" t="s">
        <v>1327</v>
      </c>
      <c r="I4727" s="23">
        <v>1</v>
      </c>
      <c r="J4727" s="23">
        <v>199</v>
      </c>
      <c r="K4727" s="23" t="s">
        <v>3721</v>
      </c>
      <c r="L4727" s="22" t="s">
        <v>3722</v>
      </c>
      <c r="M4727" s="21" t="s">
        <v>775</v>
      </c>
      <c r="N4727" s="23" t="s">
        <v>1119</v>
      </c>
      <c r="O4727" s="22" t="s">
        <v>1120</v>
      </c>
      <c r="P4727" s="22" t="s">
        <v>1121</v>
      </c>
      <c r="Q4727" s="23" t="s">
        <v>3741</v>
      </c>
      <c r="R4727" s="22" t="s">
        <v>3742</v>
      </c>
      <c r="S4727" s="21" t="s">
        <v>781</v>
      </c>
      <c r="T4727" s="23" t="s">
        <v>3743</v>
      </c>
      <c r="U4727" s="24" t="s">
        <v>19</v>
      </c>
      <c r="V4727" s="23">
        <v>500</v>
      </c>
      <c r="W4727" s="25">
        <v>24818475.060000014</v>
      </c>
      <c r="X4727" s="25">
        <v>24655527.329999998</v>
      </c>
      <c r="Y4727" s="25">
        <v>22698729.070000015</v>
      </c>
      <c r="Z4727" s="25">
        <v>32651365.580000009</v>
      </c>
      <c r="AA4727" s="25">
        <v>31302034.119999997</v>
      </c>
      <c r="AB4727" s="25">
        <v>31249905.930000015</v>
      </c>
      <c r="AC4727" s="26">
        <v>45152.505756550927</v>
      </c>
      <c r="AD4727" s="27">
        <f>ROW()</f>
        <v>4727</v>
      </c>
      <c r="AE4727" s="27">
        <f>1</f>
        <v>1</v>
      </c>
      <c r="AF4727" s="27">
        <f>SUBTOTAL(109,Tbl_NGF_Data[[#This Row],[Counter]])</f>
        <v>1</v>
      </c>
    </row>
    <row r="4728" spans="2:32" ht="45" x14ac:dyDescent="0.25">
      <c r="B4728" s="21" t="s">
        <v>772</v>
      </c>
      <c r="C4728" s="22" t="s">
        <v>3713</v>
      </c>
      <c r="D4728" s="23">
        <v>11</v>
      </c>
      <c r="E4728" s="22" t="s">
        <v>772</v>
      </c>
      <c r="F4728" s="23">
        <v>11</v>
      </c>
      <c r="G4728" s="22" t="s">
        <v>3713</v>
      </c>
      <c r="H4728" s="22" t="s">
        <v>1327</v>
      </c>
      <c r="I4728" s="23">
        <v>1</v>
      </c>
      <c r="J4728" s="23">
        <v>199</v>
      </c>
      <c r="K4728" s="23" t="s">
        <v>3721</v>
      </c>
      <c r="L4728" s="22" t="s">
        <v>3722</v>
      </c>
      <c r="M4728" s="21" t="s">
        <v>775</v>
      </c>
      <c r="N4728" s="23" t="s">
        <v>1119</v>
      </c>
      <c r="O4728" s="22" t="s">
        <v>1120</v>
      </c>
      <c r="P4728" s="22" t="s">
        <v>1121</v>
      </c>
      <c r="Q4728" s="23" t="s">
        <v>3744</v>
      </c>
      <c r="R4728" s="22" t="s">
        <v>3745</v>
      </c>
      <c r="S4728" s="21" t="s">
        <v>782</v>
      </c>
      <c r="T4728" s="23" t="s">
        <v>3746</v>
      </c>
      <c r="U4728" s="24" t="s">
        <v>15</v>
      </c>
      <c r="V4728" s="23">
        <v>100</v>
      </c>
      <c r="W4728" s="25">
        <v>8958156.2200000007</v>
      </c>
      <c r="X4728" s="25">
        <v>6219275.1799999997</v>
      </c>
      <c r="Y4728" s="25">
        <v>2282408.59</v>
      </c>
      <c r="Z4728" s="25">
        <v>3934736.8100000005</v>
      </c>
      <c r="AA4728" s="25">
        <v>9675856.3100000005</v>
      </c>
      <c r="AB4728" s="25">
        <v>19870717.32</v>
      </c>
      <c r="AC4728" s="26">
        <v>45152.505756550927</v>
      </c>
      <c r="AD4728" s="27">
        <f>ROW()</f>
        <v>4728</v>
      </c>
      <c r="AE4728" s="27">
        <f>1</f>
        <v>1</v>
      </c>
      <c r="AF4728" s="27">
        <f>SUBTOTAL(109,Tbl_NGF_Data[[#This Row],[Counter]])</f>
        <v>1</v>
      </c>
    </row>
    <row r="4729" spans="2:32" ht="45" x14ac:dyDescent="0.25">
      <c r="B4729" s="21" t="s">
        <v>772</v>
      </c>
      <c r="C4729" s="22" t="s">
        <v>3713</v>
      </c>
      <c r="D4729" s="23">
        <v>11</v>
      </c>
      <c r="E4729" s="22" t="s">
        <v>772</v>
      </c>
      <c r="F4729" s="23">
        <v>11</v>
      </c>
      <c r="G4729" s="22" t="s">
        <v>3713</v>
      </c>
      <c r="H4729" s="22" t="s">
        <v>1327</v>
      </c>
      <c r="I4729" s="23">
        <v>1</v>
      </c>
      <c r="J4729" s="23">
        <v>199</v>
      </c>
      <c r="K4729" s="23" t="s">
        <v>3721</v>
      </c>
      <c r="L4729" s="22" t="s">
        <v>3722</v>
      </c>
      <c r="M4729" s="21" t="s">
        <v>775</v>
      </c>
      <c r="N4729" s="23" t="s">
        <v>1119</v>
      </c>
      <c r="O4729" s="22" t="s">
        <v>1120</v>
      </c>
      <c r="P4729" s="22" t="s">
        <v>1121</v>
      </c>
      <c r="Q4729" s="23" t="s">
        <v>3744</v>
      </c>
      <c r="R4729" s="22" t="s">
        <v>3745</v>
      </c>
      <c r="S4729" s="21" t="s">
        <v>782</v>
      </c>
      <c r="T4729" s="23" t="s">
        <v>3746</v>
      </c>
      <c r="U4729" s="24" t="s">
        <v>16</v>
      </c>
      <c r="V4729" s="23">
        <v>135</v>
      </c>
      <c r="W4729" s="25">
        <v>100000</v>
      </c>
      <c r="X4729" s="25">
        <v>625000</v>
      </c>
      <c r="Y4729" s="25">
        <v>1855000</v>
      </c>
      <c r="Z4729" s="25">
        <v>900000</v>
      </c>
      <c r="AA4729" s="25">
        <v>1112232</v>
      </c>
      <c r="AB4729" s="25">
        <v>1550000</v>
      </c>
      <c r="AC4729" s="26">
        <v>45152.505756550927</v>
      </c>
      <c r="AD4729" s="27">
        <f>ROW()</f>
        <v>4729</v>
      </c>
      <c r="AE4729" s="27">
        <f>1</f>
        <v>1</v>
      </c>
      <c r="AF4729" s="27">
        <f>SUBTOTAL(109,Tbl_NGF_Data[[#This Row],[Counter]])</f>
        <v>1</v>
      </c>
    </row>
    <row r="4730" spans="2:32" ht="45" x14ac:dyDescent="0.25">
      <c r="B4730" s="21" t="s">
        <v>772</v>
      </c>
      <c r="C4730" s="22" t="s">
        <v>3713</v>
      </c>
      <c r="D4730" s="23">
        <v>11</v>
      </c>
      <c r="E4730" s="22" t="s">
        <v>772</v>
      </c>
      <c r="F4730" s="23">
        <v>11</v>
      </c>
      <c r="G4730" s="22" t="s">
        <v>3713</v>
      </c>
      <c r="H4730" s="22" t="s">
        <v>1327</v>
      </c>
      <c r="I4730" s="23">
        <v>1</v>
      </c>
      <c r="J4730" s="23">
        <v>199</v>
      </c>
      <c r="K4730" s="23" t="s">
        <v>3721</v>
      </c>
      <c r="L4730" s="22" t="s">
        <v>3722</v>
      </c>
      <c r="M4730" s="21" t="s">
        <v>775</v>
      </c>
      <c r="N4730" s="23" t="s">
        <v>1119</v>
      </c>
      <c r="O4730" s="22" t="s">
        <v>1120</v>
      </c>
      <c r="P4730" s="22"/>
      <c r="Q4730" s="23" t="s">
        <v>3744</v>
      </c>
      <c r="R4730" s="22" t="s">
        <v>3745</v>
      </c>
      <c r="S4730" s="21" t="s">
        <v>782</v>
      </c>
      <c r="T4730" s="23" t="s">
        <v>3746</v>
      </c>
      <c r="U4730" s="24" t="s">
        <v>66</v>
      </c>
      <c r="V4730" s="23">
        <v>137</v>
      </c>
      <c r="W4730" s="25">
        <v>1000000</v>
      </c>
      <c r="X4730" s="25">
        <v>1657335</v>
      </c>
      <c r="Y4730" s="25">
        <v>750000</v>
      </c>
      <c r="Z4730" s="25">
        <v>309802</v>
      </c>
      <c r="AA4730" s="25">
        <v>0</v>
      </c>
      <c r="AB4730" s="25">
        <v>0</v>
      </c>
      <c r="AC4730" s="26">
        <v>45152.505756550927</v>
      </c>
      <c r="AD4730" s="27">
        <f>ROW()</f>
        <v>4730</v>
      </c>
      <c r="AE4730" s="27">
        <f>1</f>
        <v>1</v>
      </c>
      <c r="AF4730" s="27">
        <f>SUBTOTAL(109,Tbl_NGF_Data[[#This Row],[Counter]])</f>
        <v>1</v>
      </c>
    </row>
    <row r="4731" spans="2:32" ht="45" x14ac:dyDescent="0.25">
      <c r="B4731" s="21" t="s">
        <v>772</v>
      </c>
      <c r="C4731" s="22" t="s">
        <v>3713</v>
      </c>
      <c r="D4731" s="23">
        <v>11</v>
      </c>
      <c r="E4731" s="22" t="s">
        <v>772</v>
      </c>
      <c r="F4731" s="23">
        <v>11</v>
      </c>
      <c r="G4731" s="22" t="s">
        <v>3713</v>
      </c>
      <c r="H4731" s="22" t="s">
        <v>1327</v>
      </c>
      <c r="I4731" s="23">
        <v>1</v>
      </c>
      <c r="J4731" s="23">
        <v>199</v>
      </c>
      <c r="K4731" s="23" t="s">
        <v>3721</v>
      </c>
      <c r="L4731" s="22" t="s">
        <v>3722</v>
      </c>
      <c r="M4731" s="21" t="s">
        <v>775</v>
      </c>
      <c r="N4731" s="23" t="s">
        <v>1119</v>
      </c>
      <c r="O4731" s="22" t="s">
        <v>1120</v>
      </c>
      <c r="P4731" s="22" t="s">
        <v>1121</v>
      </c>
      <c r="Q4731" s="23" t="s">
        <v>3744</v>
      </c>
      <c r="R4731" s="22" t="s">
        <v>3745</v>
      </c>
      <c r="S4731" s="21" t="s">
        <v>782</v>
      </c>
      <c r="T4731" s="23" t="s">
        <v>3746</v>
      </c>
      <c r="U4731" s="24" t="s">
        <v>66</v>
      </c>
      <c r="V4731" s="23">
        <v>137</v>
      </c>
      <c r="W4731" s="25">
        <v>3041250</v>
      </c>
      <c r="X4731" s="25">
        <v>3984633</v>
      </c>
      <c r="Y4731" s="25">
        <v>3909209.3500000006</v>
      </c>
      <c r="Z4731" s="25">
        <v>2647513.2800000003</v>
      </c>
      <c r="AA4731" s="25">
        <v>1552131.62</v>
      </c>
      <c r="AB4731" s="25">
        <v>1428986.13</v>
      </c>
      <c r="AC4731" s="26">
        <v>45152.505756550927</v>
      </c>
      <c r="AD4731" s="27">
        <f>ROW()</f>
        <v>4731</v>
      </c>
      <c r="AE4731" s="27">
        <f>1</f>
        <v>1</v>
      </c>
      <c r="AF4731" s="27">
        <f>SUBTOTAL(109,Tbl_NGF_Data[[#This Row],[Counter]])</f>
        <v>1</v>
      </c>
    </row>
    <row r="4732" spans="2:32" ht="45" x14ac:dyDescent="0.25">
      <c r="B4732" s="21" t="s">
        <v>772</v>
      </c>
      <c r="C4732" s="22" t="s">
        <v>3713</v>
      </c>
      <c r="D4732" s="23">
        <v>11</v>
      </c>
      <c r="E4732" s="22" t="s">
        <v>772</v>
      </c>
      <c r="F4732" s="23">
        <v>11</v>
      </c>
      <c r="G4732" s="22" t="s">
        <v>3713</v>
      </c>
      <c r="H4732" s="22" t="s">
        <v>1327</v>
      </c>
      <c r="I4732" s="23">
        <v>1</v>
      </c>
      <c r="J4732" s="23">
        <v>199</v>
      </c>
      <c r="K4732" s="23" t="s">
        <v>3721</v>
      </c>
      <c r="L4732" s="22" t="s">
        <v>3722</v>
      </c>
      <c r="M4732" s="21" t="s">
        <v>775</v>
      </c>
      <c r="N4732" s="23" t="s">
        <v>1119</v>
      </c>
      <c r="O4732" s="22" t="s">
        <v>1120</v>
      </c>
      <c r="P4732" s="22" t="s">
        <v>1121</v>
      </c>
      <c r="Q4732" s="23" t="s">
        <v>3744</v>
      </c>
      <c r="R4732" s="22" t="s">
        <v>3745</v>
      </c>
      <c r="S4732" s="21" t="s">
        <v>782</v>
      </c>
      <c r="T4732" s="23" t="s">
        <v>3746</v>
      </c>
      <c r="U4732" s="24" t="s">
        <v>17</v>
      </c>
      <c r="V4732" s="23">
        <v>200</v>
      </c>
      <c r="W4732" s="25">
        <v>60364.15</v>
      </c>
      <c r="X4732" s="25">
        <v>568654.01</v>
      </c>
      <c r="Y4732" s="25">
        <v>1068084.83</v>
      </c>
      <c r="Z4732" s="25">
        <v>803033.53000000014</v>
      </c>
      <c r="AA4732" s="25">
        <v>959132.3</v>
      </c>
      <c r="AB4732" s="25">
        <v>638893.36999999988</v>
      </c>
      <c r="AC4732" s="26">
        <v>45152.505756550927</v>
      </c>
      <c r="AD4732" s="27">
        <f>ROW()</f>
        <v>4732</v>
      </c>
      <c r="AE4732" s="27">
        <f>1</f>
        <v>1</v>
      </c>
      <c r="AF4732" s="27">
        <f>SUBTOTAL(109,Tbl_NGF_Data[[#This Row],[Counter]])</f>
        <v>1</v>
      </c>
    </row>
    <row r="4733" spans="2:32" ht="45" x14ac:dyDescent="0.25">
      <c r="B4733" s="21" t="s">
        <v>772</v>
      </c>
      <c r="C4733" s="22" t="s">
        <v>3713</v>
      </c>
      <c r="D4733" s="23">
        <v>11</v>
      </c>
      <c r="E4733" s="22" t="s">
        <v>772</v>
      </c>
      <c r="F4733" s="23">
        <v>11</v>
      </c>
      <c r="G4733" s="22" t="s">
        <v>3713</v>
      </c>
      <c r="H4733" s="22" t="s">
        <v>1327</v>
      </c>
      <c r="I4733" s="23">
        <v>1</v>
      </c>
      <c r="J4733" s="23">
        <v>199</v>
      </c>
      <c r="K4733" s="23" t="s">
        <v>3721</v>
      </c>
      <c r="L4733" s="22" t="s">
        <v>3722</v>
      </c>
      <c r="M4733" s="21" t="s">
        <v>775</v>
      </c>
      <c r="N4733" s="23" t="s">
        <v>1119</v>
      </c>
      <c r="O4733" s="22" t="s">
        <v>1120</v>
      </c>
      <c r="P4733" s="22" t="s">
        <v>1121</v>
      </c>
      <c r="Q4733" s="23" t="s">
        <v>3744</v>
      </c>
      <c r="R4733" s="22" t="s">
        <v>3745</v>
      </c>
      <c r="S4733" s="21" t="s">
        <v>782</v>
      </c>
      <c r="T4733" s="23" t="s">
        <v>3746</v>
      </c>
      <c r="U4733" s="24" t="s">
        <v>97</v>
      </c>
      <c r="V4733" s="23">
        <v>205</v>
      </c>
      <c r="W4733" s="25">
        <v>77417.259999999995</v>
      </c>
      <c r="X4733" s="25">
        <v>2849759.44</v>
      </c>
      <c r="Y4733" s="25">
        <v>2002379.7</v>
      </c>
      <c r="Z4733" s="25">
        <v>632989.94000000006</v>
      </c>
      <c r="AA4733" s="25">
        <v>157746.49</v>
      </c>
      <c r="AB4733" s="25">
        <v>181290.19</v>
      </c>
      <c r="AC4733" s="26">
        <v>45152.505756550927</v>
      </c>
      <c r="AD4733" s="27">
        <f>ROW()</f>
        <v>4733</v>
      </c>
      <c r="AE4733" s="27">
        <f>1</f>
        <v>1</v>
      </c>
      <c r="AF4733" s="27">
        <f>SUBTOTAL(109,Tbl_NGF_Data[[#This Row],[Counter]])</f>
        <v>1</v>
      </c>
    </row>
    <row r="4734" spans="2:32" ht="45" x14ac:dyDescent="0.25">
      <c r="B4734" s="21" t="s">
        <v>772</v>
      </c>
      <c r="C4734" s="22" t="s">
        <v>3713</v>
      </c>
      <c r="D4734" s="23">
        <v>11</v>
      </c>
      <c r="E4734" s="22" t="s">
        <v>772</v>
      </c>
      <c r="F4734" s="23">
        <v>11</v>
      </c>
      <c r="G4734" s="22" t="s">
        <v>3713</v>
      </c>
      <c r="H4734" s="22" t="s">
        <v>1327</v>
      </c>
      <c r="I4734" s="23">
        <v>1</v>
      </c>
      <c r="J4734" s="23">
        <v>199</v>
      </c>
      <c r="K4734" s="23" t="s">
        <v>3721</v>
      </c>
      <c r="L4734" s="22" t="s">
        <v>3722</v>
      </c>
      <c r="M4734" s="21" t="s">
        <v>775</v>
      </c>
      <c r="N4734" s="23" t="s">
        <v>1119</v>
      </c>
      <c r="O4734" s="22" t="s">
        <v>1120</v>
      </c>
      <c r="P4734" s="22" t="s">
        <v>1121</v>
      </c>
      <c r="Q4734" s="23" t="s">
        <v>3744</v>
      </c>
      <c r="R4734" s="22" t="s">
        <v>3745</v>
      </c>
      <c r="S4734" s="21" t="s">
        <v>782</v>
      </c>
      <c r="T4734" s="23" t="s">
        <v>3746</v>
      </c>
      <c r="U4734" s="24" t="s">
        <v>18</v>
      </c>
      <c r="V4734" s="23">
        <v>220</v>
      </c>
      <c r="W4734" s="25">
        <v>39635.85</v>
      </c>
      <c r="X4734" s="25">
        <v>56345.989999999991</v>
      </c>
      <c r="Y4734" s="25">
        <v>786915.16999999993</v>
      </c>
      <c r="Z4734" s="25">
        <v>96966.469999999856</v>
      </c>
      <c r="AA4734" s="25">
        <v>153099.69999999995</v>
      </c>
      <c r="AB4734" s="25">
        <v>911106.63000000012</v>
      </c>
      <c r="AC4734" s="26">
        <v>45152.505756550927</v>
      </c>
      <c r="AD4734" s="27">
        <f>ROW()</f>
        <v>4734</v>
      </c>
      <c r="AE4734" s="27">
        <f>1</f>
        <v>1</v>
      </c>
      <c r="AF4734" s="27">
        <f>SUBTOTAL(109,Tbl_NGF_Data[[#This Row],[Counter]])</f>
        <v>1</v>
      </c>
    </row>
    <row r="4735" spans="2:32" ht="45" x14ac:dyDescent="0.25">
      <c r="B4735" s="21" t="s">
        <v>772</v>
      </c>
      <c r="C4735" s="22" t="s">
        <v>3713</v>
      </c>
      <c r="D4735" s="23">
        <v>11</v>
      </c>
      <c r="E4735" s="22" t="s">
        <v>772</v>
      </c>
      <c r="F4735" s="23">
        <v>11</v>
      </c>
      <c r="G4735" s="22" t="s">
        <v>3713</v>
      </c>
      <c r="H4735" s="22" t="s">
        <v>1327</v>
      </c>
      <c r="I4735" s="23">
        <v>1</v>
      </c>
      <c r="J4735" s="23">
        <v>199</v>
      </c>
      <c r="K4735" s="23" t="s">
        <v>3721</v>
      </c>
      <c r="L4735" s="22" t="s">
        <v>3722</v>
      </c>
      <c r="M4735" s="21" t="s">
        <v>775</v>
      </c>
      <c r="N4735" s="23" t="s">
        <v>1119</v>
      </c>
      <c r="O4735" s="22" t="s">
        <v>1120</v>
      </c>
      <c r="P4735" s="22" t="s">
        <v>1121</v>
      </c>
      <c r="Q4735" s="23" t="s">
        <v>3744</v>
      </c>
      <c r="R4735" s="22" t="s">
        <v>3745</v>
      </c>
      <c r="S4735" s="21" t="s">
        <v>782</v>
      </c>
      <c r="T4735" s="23" t="s">
        <v>3746</v>
      </c>
      <c r="U4735" s="24" t="s">
        <v>67</v>
      </c>
      <c r="V4735" s="23">
        <v>222</v>
      </c>
      <c r="W4735" s="25">
        <v>2963832.74</v>
      </c>
      <c r="X4735" s="25">
        <v>1134873.56</v>
      </c>
      <c r="Y4735" s="25">
        <v>1906829.6500000006</v>
      </c>
      <c r="Z4735" s="25">
        <v>2014523.3400000003</v>
      </c>
      <c r="AA4735" s="25">
        <v>1394385.1300000001</v>
      </c>
      <c r="AB4735" s="25">
        <v>1247695.94</v>
      </c>
      <c r="AC4735" s="26">
        <v>45152.505756550927</v>
      </c>
      <c r="AD4735" s="27">
        <f>ROW()</f>
        <v>4735</v>
      </c>
      <c r="AE4735" s="27">
        <f>1</f>
        <v>1</v>
      </c>
      <c r="AF4735" s="27">
        <f>SUBTOTAL(109,Tbl_NGF_Data[[#This Row],[Counter]])</f>
        <v>1</v>
      </c>
    </row>
    <row r="4736" spans="2:32" ht="45" x14ac:dyDescent="0.25">
      <c r="B4736" s="21" t="s">
        <v>772</v>
      </c>
      <c r="C4736" s="22" t="s">
        <v>3713</v>
      </c>
      <c r="D4736" s="23">
        <v>11</v>
      </c>
      <c r="E4736" s="22" t="s">
        <v>772</v>
      </c>
      <c r="F4736" s="23">
        <v>11</v>
      </c>
      <c r="G4736" s="22" t="s">
        <v>3713</v>
      </c>
      <c r="H4736" s="22" t="s">
        <v>1327</v>
      </c>
      <c r="I4736" s="23">
        <v>1</v>
      </c>
      <c r="J4736" s="23">
        <v>199</v>
      </c>
      <c r="K4736" s="23" t="s">
        <v>3721</v>
      </c>
      <c r="L4736" s="22" t="s">
        <v>3722</v>
      </c>
      <c r="M4736" s="21" t="s">
        <v>775</v>
      </c>
      <c r="N4736" s="23" t="s">
        <v>1119</v>
      </c>
      <c r="O4736" s="22" t="s">
        <v>1120</v>
      </c>
      <c r="P4736" s="22" t="s">
        <v>1121</v>
      </c>
      <c r="Q4736" s="23" t="s">
        <v>3744</v>
      </c>
      <c r="R4736" s="22" t="s">
        <v>3745</v>
      </c>
      <c r="S4736" s="21" t="s">
        <v>782</v>
      </c>
      <c r="T4736" s="23" t="s">
        <v>3746</v>
      </c>
      <c r="U4736" s="24" t="s">
        <v>19</v>
      </c>
      <c r="V4736" s="23">
        <v>500</v>
      </c>
      <c r="W4736" s="25">
        <v>5382521.6699999999</v>
      </c>
      <c r="X4736" s="25">
        <v>411651.16</v>
      </c>
      <c r="Y4736" s="25">
        <v>2178578.08</v>
      </c>
      <c r="Z4736" s="25">
        <v>665308.44000000006</v>
      </c>
      <c r="AA4736" s="25">
        <v>6702609.1800000006</v>
      </c>
      <c r="AB4736" s="25">
        <v>10862748.729999999</v>
      </c>
      <c r="AC4736" s="26">
        <v>45152.505756550927</v>
      </c>
      <c r="AD4736" s="27">
        <f>ROW()</f>
        <v>4736</v>
      </c>
      <c r="AE4736" s="27">
        <f>1</f>
        <v>1</v>
      </c>
      <c r="AF4736" s="27">
        <f>SUBTOTAL(109,Tbl_NGF_Data[[#This Row],[Counter]])</f>
        <v>1</v>
      </c>
    </row>
    <row r="4737" spans="2:32" ht="45" x14ac:dyDescent="0.25">
      <c r="B4737" s="21" t="s">
        <v>772</v>
      </c>
      <c r="C4737" s="22" t="s">
        <v>3713</v>
      </c>
      <c r="D4737" s="23">
        <v>11</v>
      </c>
      <c r="E4737" s="22" t="s">
        <v>772</v>
      </c>
      <c r="F4737" s="23">
        <v>11</v>
      </c>
      <c r="G4737" s="22" t="s">
        <v>3713</v>
      </c>
      <c r="H4737" s="22" t="s">
        <v>1327</v>
      </c>
      <c r="I4737" s="23">
        <v>1</v>
      </c>
      <c r="J4737" s="23">
        <v>199</v>
      </c>
      <c r="K4737" s="23" t="s">
        <v>3721</v>
      </c>
      <c r="L4737" s="22" t="s">
        <v>3722</v>
      </c>
      <c r="M4737" s="21" t="s">
        <v>775</v>
      </c>
      <c r="N4737" s="23" t="s">
        <v>1119</v>
      </c>
      <c r="O4737" s="22" t="s">
        <v>1120</v>
      </c>
      <c r="P4737" s="22" t="s">
        <v>1121</v>
      </c>
      <c r="Q4737" s="23" t="s">
        <v>3747</v>
      </c>
      <c r="R4737" s="22" t="s">
        <v>3748</v>
      </c>
      <c r="S4737" s="21" t="s">
        <v>783</v>
      </c>
      <c r="T4737" s="23" t="s">
        <v>3749</v>
      </c>
      <c r="U4737" s="24" t="s">
        <v>15</v>
      </c>
      <c r="V4737" s="23">
        <v>100</v>
      </c>
      <c r="W4737" s="25">
        <v>271342.03000000003</v>
      </c>
      <c r="X4737" s="25">
        <v>579337.80000000005</v>
      </c>
      <c r="Y4737" s="25">
        <v>1200579.49</v>
      </c>
      <c r="Z4737" s="25">
        <v>891569.77999999991</v>
      </c>
      <c r="AA4737" s="25">
        <v>1032180.09</v>
      </c>
      <c r="AB4737" s="25">
        <v>960351.32</v>
      </c>
      <c r="AC4737" s="26">
        <v>45152.505756550927</v>
      </c>
      <c r="AD4737" s="27">
        <f>ROW()</f>
        <v>4737</v>
      </c>
      <c r="AE4737" s="27">
        <f>1</f>
        <v>1</v>
      </c>
      <c r="AF4737" s="27">
        <f>SUBTOTAL(109,Tbl_NGF_Data[[#This Row],[Counter]])</f>
        <v>1</v>
      </c>
    </row>
    <row r="4738" spans="2:32" ht="45" x14ac:dyDescent="0.25">
      <c r="B4738" s="21" t="s">
        <v>772</v>
      </c>
      <c r="C4738" s="22" t="s">
        <v>3713</v>
      </c>
      <c r="D4738" s="23">
        <v>11</v>
      </c>
      <c r="E4738" s="22" t="s">
        <v>772</v>
      </c>
      <c r="F4738" s="23">
        <v>11</v>
      </c>
      <c r="G4738" s="22" t="s">
        <v>3713</v>
      </c>
      <c r="H4738" s="22" t="s">
        <v>1327</v>
      </c>
      <c r="I4738" s="23">
        <v>1</v>
      </c>
      <c r="J4738" s="23">
        <v>199</v>
      </c>
      <c r="K4738" s="23" t="s">
        <v>3721</v>
      </c>
      <c r="L4738" s="22" t="s">
        <v>3722</v>
      </c>
      <c r="M4738" s="21" t="s">
        <v>775</v>
      </c>
      <c r="N4738" s="23" t="s">
        <v>1119</v>
      </c>
      <c r="O4738" s="22" t="s">
        <v>1120</v>
      </c>
      <c r="P4738" s="22" t="s">
        <v>1121</v>
      </c>
      <c r="Q4738" s="23" t="s">
        <v>3747</v>
      </c>
      <c r="R4738" s="22" t="s">
        <v>3748</v>
      </c>
      <c r="S4738" s="21" t="s">
        <v>783</v>
      </c>
      <c r="T4738" s="23" t="s">
        <v>3749</v>
      </c>
      <c r="U4738" s="24" t="s">
        <v>16</v>
      </c>
      <c r="V4738" s="23">
        <v>135</v>
      </c>
      <c r="W4738" s="25">
        <v>445472</v>
      </c>
      <c r="X4738" s="25">
        <v>281341</v>
      </c>
      <c r="Y4738" s="25">
        <v>399999</v>
      </c>
      <c r="Z4738" s="25">
        <v>699999</v>
      </c>
      <c r="AA4738" s="25">
        <v>299999</v>
      </c>
      <c r="AB4738" s="25">
        <v>299999</v>
      </c>
      <c r="AC4738" s="26">
        <v>45152.505756550927</v>
      </c>
      <c r="AD4738" s="27">
        <f>ROW()</f>
        <v>4738</v>
      </c>
      <c r="AE4738" s="27">
        <f>1</f>
        <v>1</v>
      </c>
      <c r="AF4738" s="27">
        <f>SUBTOTAL(109,Tbl_NGF_Data[[#This Row],[Counter]])</f>
        <v>1</v>
      </c>
    </row>
    <row r="4739" spans="2:32" ht="45" x14ac:dyDescent="0.25">
      <c r="B4739" s="21" t="s">
        <v>772</v>
      </c>
      <c r="C4739" s="22" t="s">
        <v>3713</v>
      </c>
      <c r="D4739" s="23">
        <v>11</v>
      </c>
      <c r="E4739" s="22" t="s">
        <v>772</v>
      </c>
      <c r="F4739" s="23">
        <v>11</v>
      </c>
      <c r="G4739" s="22" t="s">
        <v>3713</v>
      </c>
      <c r="H4739" s="22" t="s">
        <v>1327</v>
      </c>
      <c r="I4739" s="23">
        <v>1</v>
      </c>
      <c r="J4739" s="23">
        <v>199</v>
      </c>
      <c r="K4739" s="23" t="s">
        <v>3721</v>
      </c>
      <c r="L4739" s="22" t="s">
        <v>3722</v>
      </c>
      <c r="M4739" s="21" t="s">
        <v>775</v>
      </c>
      <c r="N4739" s="23" t="s">
        <v>1119</v>
      </c>
      <c r="O4739" s="22" t="s">
        <v>1120</v>
      </c>
      <c r="P4739" s="22"/>
      <c r="Q4739" s="23" t="s">
        <v>3747</v>
      </c>
      <c r="R4739" s="22" t="s">
        <v>3748</v>
      </c>
      <c r="S4739" s="21" t="s">
        <v>783</v>
      </c>
      <c r="T4739" s="23" t="s">
        <v>3749</v>
      </c>
      <c r="U4739" s="24" t="s">
        <v>66</v>
      </c>
      <c r="V4739" s="23">
        <v>137</v>
      </c>
      <c r="W4739" s="25">
        <v>0</v>
      </c>
      <c r="X4739" s="25">
        <v>0</v>
      </c>
      <c r="Y4739" s="25">
        <v>0</v>
      </c>
      <c r="Z4739" s="25">
        <v>0</v>
      </c>
      <c r="AA4739" s="25">
        <v>0</v>
      </c>
      <c r="AB4739" s="25">
        <v>1500000</v>
      </c>
      <c r="AC4739" s="26">
        <v>45152.505756550927</v>
      </c>
      <c r="AD4739" s="27">
        <f>ROW()</f>
        <v>4739</v>
      </c>
      <c r="AE4739" s="27">
        <f>1</f>
        <v>1</v>
      </c>
      <c r="AF4739" s="27">
        <f>SUBTOTAL(109,Tbl_NGF_Data[[#This Row],[Counter]])</f>
        <v>1</v>
      </c>
    </row>
    <row r="4740" spans="2:32" ht="45" x14ac:dyDescent="0.25">
      <c r="B4740" s="21" t="s">
        <v>772</v>
      </c>
      <c r="C4740" s="22" t="s">
        <v>3713</v>
      </c>
      <c r="D4740" s="23">
        <v>11</v>
      </c>
      <c r="E4740" s="22" t="s">
        <v>772</v>
      </c>
      <c r="F4740" s="23">
        <v>11</v>
      </c>
      <c r="G4740" s="22" t="s">
        <v>3713</v>
      </c>
      <c r="H4740" s="22" t="s">
        <v>1327</v>
      </c>
      <c r="I4740" s="23">
        <v>1</v>
      </c>
      <c r="J4740" s="23">
        <v>199</v>
      </c>
      <c r="K4740" s="23" t="s">
        <v>3721</v>
      </c>
      <c r="L4740" s="22" t="s">
        <v>3722</v>
      </c>
      <c r="M4740" s="21" t="s">
        <v>775</v>
      </c>
      <c r="N4740" s="23" t="s">
        <v>1119</v>
      </c>
      <c r="O4740" s="22" t="s">
        <v>1120</v>
      </c>
      <c r="P4740" s="22" t="s">
        <v>1121</v>
      </c>
      <c r="Q4740" s="23" t="s">
        <v>3747</v>
      </c>
      <c r="R4740" s="22" t="s">
        <v>3748</v>
      </c>
      <c r="S4740" s="21" t="s">
        <v>783</v>
      </c>
      <c r="T4740" s="23" t="s">
        <v>3749</v>
      </c>
      <c r="U4740" s="24" t="s">
        <v>66</v>
      </c>
      <c r="V4740" s="23">
        <v>137</v>
      </c>
      <c r="W4740" s="25">
        <v>0</v>
      </c>
      <c r="X4740" s="25">
        <v>0</v>
      </c>
      <c r="Y4740" s="25">
        <v>0</v>
      </c>
      <c r="Z4740" s="25">
        <v>210000</v>
      </c>
      <c r="AA4740" s="25">
        <v>1344.74</v>
      </c>
      <c r="AB4740" s="25">
        <v>0</v>
      </c>
      <c r="AC4740" s="26">
        <v>45152.505756550927</v>
      </c>
      <c r="AD4740" s="27">
        <f>ROW()</f>
        <v>4740</v>
      </c>
      <c r="AE4740" s="27">
        <f>1</f>
        <v>1</v>
      </c>
      <c r="AF4740" s="27">
        <f>SUBTOTAL(109,Tbl_NGF_Data[[#This Row],[Counter]])</f>
        <v>1</v>
      </c>
    </row>
    <row r="4741" spans="2:32" ht="45" x14ac:dyDescent="0.25">
      <c r="B4741" s="21" t="s">
        <v>772</v>
      </c>
      <c r="C4741" s="22" t="s">
        <v>3713</v>
      </c>
      <c r="D4741" s="23">
        <v>11</v>
      </c>
      <c r="E4741" s="22" t="s">
        <v>772</v>
      </c>
      <c r="F4741" s="23">
        <v>11</v>
      </c>
      <c r="G4741" s="22" t="s">
        <v>3713</v>
      </c>
      <c r="H4741" s="22" t="s">
        <v>1327</v>
      </c>
      <c r="I4741" s="23">
        <v>1</v>
      </c>
      <c r="J4741" s="23">
        <v>199</v>
      </c>
      <c r="K4741" s="23" t="s">
        <v>3721</v>
      </c>
      <c r="L4741" s="22" t="s">
        <v>3722</v>
      </c>
      <c r="M4741" s="21" t="s">
        <v>775</v>
      </c>
      <c r="N4741" s="23" t="s">
        <v>1119</v>
      </c>
      <c r="O4741" s="22" t="s">
        <v>1120</v>
      </c>
      <c r="P4741" s="22" t="s">
        <v>1121</v>
      </c>
      <c r="Q4741" s="23" t="s">
        <v>3747</v>
      </c>
      <c r="R4741" s="22" t="s">
        <v>3748</v>
      </c>
      <c r="S4741" s="21" t="s">
        <v>783</v>
      </c>
      <c r="T4741" s="23" t="s">
        <v>3749</v>
      </c>
      <c r="U4741" s="24" t="s">
        <v>17</v>
      </c>
      <c r="V4741" s="23">
        <v>200</v>
      </c>
      <c r="W4741" s="25">
        <v>244080.5</v>
      </c>
      <c r="X4741" s="25">
        <v>134260.00999999995</v>
      </c>
      <c r="Y4741" s="25">
        <v>207129.32999999993</v>
      </c>
      <c r="Z4741" s="25">
        <v>261743.54999999996</v>
      </c>
      <c r="AA4741" s="25">
        <v>283971.56000000011</v>
      </c>
      <c r="AB4741" s="25">
        <v>209654.9</v>
      </c>
      <c r="AC4741" s="26">
        <v>45152.505756550927</v>
      </c>
      <c r="AD4741" s="27">
        <f>ROW()</f>
        <v>4741</v>
      </c>
      <c r="AE4741" s="27">
        <f>1</f>
        <v>1</v>
      </c>
      <c r="AF4741" s="27">
        <f>SUBTOTAL(109,Tbl_NGF_Data[[#This Row],[Counter]])</f>
        <v>1</v>
      </c>
    </row>
    <row r="4742" spans="2:32" ht="45" x14ac:dyDescent="0.25">
      <c r="B4742" s="21" t="s">
        <v>772</v>
      </c>
      <c r="C4742" s="22" t="s">
        <v>3713</v>
      </c>
      <c r="D4742" s="23">
        <v>11</v>
      </c>
      <c r="E4742" s="22" t="s">
        <v>772</v>
      </c>
      <c r="F4742" s="23">
        <v>11</v>
      </c>
      <c r="G4742" s="22" t="s">
        <v>3713</v>
      </c>
      <c r="H4742" s="22" t="s">
        <v>1327</v>
      </c>
      <c r="I4742" s="23">
        <v>1</v>
      </c>
      <c r="J4742" s="23">
        <v>199</v>
      </c>
      <c r="K4742" s="23" t="s">
        <v>3721</v>
      </c>
      <c r="L4742" s="22" t="s">
        <v>3722</v>
      </c>
      <c r="M4742" s="21" t="s">
        <v>775</v>
      </c>
      <c r="N4742" s="23" t="s">
        <v>1119</v>
      </c>
      <c r="O4742" s="22" t="s">
        <v>1120</v>
      </c>
      <c r="P4742" s="22" t="s">
        <v>1121</v>
      </c>
      <c r="Q4742" s="23" t="s">
        <v>3747</v>
      </c>
      <c r="R4742" s="22" t="s">
        <v>3748</v>
      </c>
      <c r="S4742" s="21" t="s">
        <v>783</v>
      </c>
      <c r="T4742" s="23" t="s">
        <v>3749</v>
      </c>
      <c r="U4742" s="24" t="s">
        <v>97</v>
      </c>
      <c r="V4742" s="23">
        <v>205</v>
      </c>
      <c r="W4742" s="25">
        <v>0</v>
      </c>
      <c r="X4742" s="25">
        <v>0</v>
      </c>
      <c r="Y4742" s="25">
        <v>0</v>
      </c>
      <c r="Z4742" s="25">
        <v>208655.26</v>
      </c>
      <c r="AA4742" s="25">
        <v>1332.43</v>
      </c>
      <c r="AB4742" s="25">
        <v>0</v>
      </c>
      <c r="AC4742" s="26">
        <v>45152.505756550927</v>
      </c>
      <c r="AD4742" s="27">
        <f>ROW()</f>
        <v>4742</v>
      </c>
      <c r="AE4742" s="27">
        <f>1</f>
        <v>1</v>
      </c>
      <c r="AF4742" s="27">
        <f>SUBTOTAL(109,Tbl_NGF_Data[[#This Row],[Counter]])</f>
        <v>1</v>
      </c>
    </row>
    <row r="4743" spans="2:32" ht="45" x14ac:dyDescent="0.25">
      <c r="B4743" s="21" t="s">
        <v>772</v>
      </c>
      <c r="C4743" s="22" t="s">
        <v>3713</v>
      </c>
      <c r="D4743" s="23">
        <v>11</v>
      </c>
      <c r="E4743" s="22" t="s">
        <v>772</v>
      </c>
      <c r="F4743" s="23">
        <v>11</v>
      </c>
      <c r="G4743" s="22" t="s">
        <v>3713</v>
      </c>
      <c r="H4743" s="22" t="s">
        <v>1327</v>
      </c>
      <c r="I4743" s="23">
        <v>1</v>
      </c>
      <c r="J4743" s="23">
        <v>199</v>
      </c>
      <c r="K4743" s="23" t="s">
        <v>3721</v>
      </c>
      <c r="L4743" s="22" t="s">
        <v>3722</v>
      </c>
      <c r="M4743" s="21" t="s">
        <v>775</v>
      </c>
      <c r="N4743" s="23" t="s">
        <v>1119</v>
      </c>
      <c r="O4743" s="22" t="s">
        <v>1120</v>
      </c>
      <c r="P4743" s="22" t="s">
        <v>1121</v>
      </c>
      <c r="Q4743" s="23" t="s">
        <v>3747</v>
      </c>
      <c r="R4743" s="22" t="s">
        <v>3748</v>
      </c>
      <c r="S4743" s="21" t="s">
        <v>783</v>
      </c>
      <c r="T4743" s="23" t="s">
        <v>3749</v>
      </c>
      <c r="U4743" s="24" t="s">
        <v>18</v>
      </c>
      <c r="V4743" s="23">
        <v>220</v>
      </c>
      <c r="W4743" s="25">
        <v>201391.5</v>
      </c>
      <c r="X4743" s="25">
        <v>147080.99000000005</v>
      </c>
      <c r="Y4743" s="25">
        <v>192869.67000000007</v>
      </c>
      <c r="Z4743" s="25">
        <v>438255.45000000007</v>
      </c>
      <c r="AA4743" s="25">
        <v>16027.439999999886</v>
      </c>
      <c r="AB4743" s="25">
        <v>90344.1</v>
      </c>
      <c r="AC4743" s="26">
        <v>45152.505756550927</v>
      </c>
      <c r="AD4743" s="27">
        <f>ROW()</f>
        <v>4743</v>
      </c>
      <c r="AE4743" s="27">
        <f>1</f>
        <v>1</v>
      </c>
      <c r="AF4743" s="27">
        <f>SUBTOTAL(109,Tbl_NGF_Data[[#This Row],[Counter]])</f>
        <v>1</v>
      </c>
    </row>
    <row r="4744" spans="2:32" ht="45" x14ac:dyDescent="0.25">
      <c r="B4744" s="21" t="s">
        <v>772</v>
      </c>
      <c r="C4744" s="22" t="s">
        <v>3713</v>
      </c>
      <c r="D4744" s="23">
        <v>11</v>
      </c>
      <c r="E4744" s="22" t="s">
        <v>772</v>
      </c>
      <c r="F4744" s="23">
        <v>11</v>
      </c>
      <c r="G4744" s="22" t="s">
        <v>3713</v>
      </c>
      <c r="H4744" s="22" t="s">
        <v>1327</v>
      </c>
      <c r="I4744" s="23">
        <v>1</v>
      </c>
      <c r="J4744" s="23">
        <v>199</v>
      </c>
      <c r="K4744" s="23" t="s">
        <v>3721</v>
      </c>
      <c r="L4744" s="22" t="s">
        <v>3722</v>
      </c>
      <c r="M4744" s="21" t="s">
        <v>775</v>
      </c>
      <c r="N4744" s="23" t="s">
        <v>1119</v>
      </c>
      <c r="O4744" s="22" t="s">
        <v>1120</v>
      </c>
      <c r="P4744" s="22" t="s">
        <v>1121</v>
      </c>
      <c r="Q4744" s="23" t="s">
        <v>3747</v>
      </c>
      <c r="R4744" s="22" t="s">
        <v>3748</v>
      </c>
      <c r="S4744" s="21" t="s">
        <v>783</v>
      </c>
      <c r="T4744" s="23" t="s">
        <v>3749</v>
      </c>
      <c r="U4744" s="24" t="s">
        <v>67</v>
      </c>
      <c r="V4744" s="23">
        <v>222</v>
      </c>
      <c r="W4744" s="25">
        <v>0</v>
      </c>
      <c r="X4744" s="25">
        <v>0</v>
      </c>
      <c r="Y4744" s="25">
        <v>0</v>
      </c>
      <c r="Z4744" s="25">
        <v>1344.7399999999907</v>
      </c>
      <c r="AA4744" s="25">
        <v>12.309999999999945</v>
      </c>
      <c r="AB4744" s="25">
        <v>0</v>
      </c>
      <c r="AC4744" s="26">
        <v>45152.505756550927</v>
      </c>
      <c r="AD4744" s="27">
        <f>ROW()</f>
        <v>4744</v>
      </c>
      <c r="AE4744" s="27">
        <f>1</f>
        <v>1</v>
      </c>
      <c r="AF4744" s="27">
        <f>SUBTOTAL(109,Tbl_NGF_Data[[#This Row],[Counter]])</f>
        <v>1</v>
      </c>
    </row>
    <row r="4745" spans="2:32" ht="45" x14ac:dyDescent="0.25">
      <c r="B4745" s="21" t="s">
        <v>772</v>
      </c>
      <c r="C4745" s="22" t="s">
        <v>3713</v>
      </c>
      <c r="D4745" s="23">
        <v>11</v>
      </c>
      <c r="E4745" s="22" t="s">
        <v>772</v>
      </c>
      <c r="F4745" s="23">
        <v>11</v>
      </c>
      <c r="G4745" s="22" t="s">
        <v>3713</v>
      </c>
      <c r="H4745" s="22" t="s">
        <v>1327</v>
      </c>
      <c r="I4745" s="23">
        <v>1</v>
      </c>
      <c r="J4745" s="23">
        <v>199</v>
      </c>
      <c r="K4745" s="23" t="s">
        <v>3721</v>
      </c>
      <c r="L4745" s="22" t="s">
        <v>3722</v>
      </c>
      <c r="M4745" s="21" t="s">
        <v>775</v>
      </c>
      <c r="N4745" s="23" t="s">
        <v>1119</v>
      </c>
      <c r="O4745" s="22" t="s">
        <v>1120</v>
      </c>
      <c r="P4745" s="22" t="s">
        <v>1121</v>
      </c>
      <c r="Q4745" s="23" t="s">
        <v>3747</v>
      </c>
      <c r="R4745" s="22" t="s">
        <v>3748</v>
      </c>
      <c r="S4745" s="21" t="s">
        <v>783</v>
      </c>
      <c r="T4745" s="23" t="s">
        <v>3749</v>
      </c>
      <c r="U4745" s="24" t="s">
        <v>19</v>
      </c>
      <c r="V4745" s="23">
        <v>500</v>
      </c>
      <c r="W4745" s="25">
        <v>169949.43000000002</v>
      </c>
      <c r="X4745" s="25">
        <v>464587.21999999991</v>
      </c>
      <c r="Y4745" s="25">
        <v>408371.01999999996</v>
      </c>
      <c r="Z4745" s="25">
        <v>161389.09999999998</v>
      </c>
      <c r="AA4745" s="25">
        <v>125914.30000000002</v>
      </c>
      <c r="AB4745" s="25">
        <v>137826.13</v>
      </c>
      <c r="AC4745" s="26">
        <v>45152.505756550927</v>
      </c>
      <c r="AD4745" s="27">
        <f>ROW()</f>
        <v>4745</v>
      </c>
      <c r="AE4745" s="27">
        <f>1</f>
        <v>1</v>
      </c>
      <c r="AF4745" s="27">
        <f>SUBTOTAL(109,Tbl_NGF_Data[[#This Row],[Counter]])</f>
        <v>1</v>
      </c>
    </row>
    <row r="4746" spans="2:32" ht="45" x14ac:dyDescent="0.25">
      <c r="B4746" s="21" t="s">
        <v>772</v>
      </c>
      <c r="C4746" s="22" t="s">
        <v>3713</v>
      </c>
      <c r="D4746" s="23">
        <v>11</v>
      </c>
      <c r="E4746" s="22" t="s">
        <v>772</v>
      </c>
      <c r="F4746" s="23">
        <v>11</v>
      </c>
      <c r="G4746" s="22" t="s">
        <v>3713</v>
      </c>
      <c r="H4746" s="22" t="s">
        <v>1327</v>
      </c>
      <c r="I4746" s="23">
        <v>1</v>
      </c>
      <c r="J4746" s="23">
        <v>199</v>
      </c>
      <c r="K4746" s="23" t="s">
        <v>3721</v>
      </c>
      <c r="L4746" s="22" t="s">
        <v>3722</v>
      </c>
      <c r="M4746" s="21" t="s">
        <v>775</v>
      </c>
      <c r="N4746" s="23" t="s">
        <v>1119</v>
      </c>
      <c r="O4746" s="22" t="s">
        <v>1120</v>
      </c>
      <c r="P4746" s="22" t="s">
        <v>1121</v>
      </c>
      <c r="Q4746" s="23" t="s">
        <v>1125</v>
      </c>
      <c r="R4746" s="22" t="s">
        <v>1126</v>
      </c>
      <c r="S4746" s="21" t="s">
        <v>23</v>
      </c>
      <c r="T4746" s="23" t="s">
        <v>3750</v>
      </c>
      <c r="U4746" s="24" t="s">
        <v>15</v>
      </c>
      <c r="V4746" s="23">
        <v>100</v>
      </c>
      <c r="W4746" s="25">
        <v>19866</v>
      </c>
      <c r="X4746" s="25">
        <v>33762.5</v>
      </c>
      <c r="Y4746" s="25">
        <v>41541.300000000003</v>
      </c>
      <c r="Z4746" s="25">
        <v>27595.23</v>
      </c>
      <c r="AA4746" s="25">
        <v>92470.74</v>
      </c>
      <c r="AB4746" s="25">
        <v>11441.5</v>
      </c>
      <c r="AC4746" s="26">
        <v>45152.505756550927</v>
      </c>
      <c r="AD4746" s="27">
        <f>ROW()</f>
        <v>4746</v>
      </c>
      <c r="AE4746" s="27">
        <f>1</f>
        <v>1</v>
      </c>
      <c r="AF4746" s="27">
        <f>SUBTOTAL(109,Tbl_NGF_Data[[#This Row],[Counter]])</f>
        <v>1</v>
      </c>
    </row>
    <row r="4747" spans="2:32" ht="45" x14ac:dyDescent="0.25">
      <c r="B4747" s="21" t="s">
        <v>772</v>
      </c>
      <c r="C4747" s="22" t="s">
        <v>3713</v>
      </c>
      <c r="D4747" s="23">
        <v>11</v>
      </c>
      <c r="E4747" s="22" t="s">
        <v>772</v>
      </c>
      <c r="F4747" s="23">
        <v>11</v>
      </c>
      <c r="G4747" s="22" t="s">
        <v>3713</v>
      </c>
      <c r="H4747" s="22" t="s">
        <v>1327</v>
      </c>
      <c r="I4747" s="23">
        <v>1</v>
      </c>
      <c r="J4747" s="23">
        <v>199</v>
      </c>
      <c r="K4747" s="23" t="s">
        <v>3721</v>
      </c>
      <c r="L4747" s="22" t="s">
        <v>3722</v>
      </c>
      <c r="M4747" s="21" t="s">
        <v>775</v>
      </c>
      <c r="N4747" s="23" t="s">
        <v>1119</v>
      </c>
      <c r="O4747" s="22" t="s">
        <v>1120</v>
      </c>
      <c r="P4747" s="22" t="s">
        <v>1121</v>
      </c>
      <c r="Q4747" s="23" t="s">
        <v>3364</v>
      </c>
      <c r="R4747" s="22" t="s">
        <v>3365</v>
      </c>
      <c r="S4747" s="21" t="s">
        <v>604</v>
      </c>
      <c r="T4747" s="23" t="s">
        <v>3751</v>
      </c>
      <c r="U4747" s="24" t="s">
        <v>16</v>
      </c>
      <c r="V4747" s="23">
        <v>135</v>
      </c>
      <c r="W4747" s="25">
        <v>0</v>
      </c>
      <c r="X4747" s="25">
        <v>0</v>
      </c>
      <c r="Y4747" s="25">
        <v>0</v>
      </c>
      <c r="Z4747" s="25">
        <v>0</v>
      </c>
      <c r="AA4747" s="25">
        <v>0</v>
      </c>
      <c r="AB4747" s="25">
        <v>7232</v>
      </c>
      <c r="AC4747" s="26">
        <v>45152.505756550927</v>
      </c>
      <c r="AD4747" s="27">
        <f>ROW()</f>
        <v>4747</v>
      </c>
      <c r="AE4747" s="27">
        <f>1</f>
        <v>1</v>
      </c>
      <c r="AF4747" s="27">
        <f>SUBTOTAL(109,Tbl_NGF_Data[[#This Row],[Counter]])</f>
        <v>1</v>
      </c>
    </row>
    <row r="4748" spans="2:32" ht="45" x14ac:dyDescent="0.25">
      <c r="B4748" s="21" t="s">
        <v>772</v>
      </c>
      <c r="C4748" s="22" t="s">
        <v>3713</v>
      </c>
      <c r="D4748" s="23">
        <v>11</v>
      </c>
      <c r="E4748" s="22" t="s">
        <v>772</v>
      </c>
      <c r="F4748" s="23">
        <v>11</v>
      </c>
      <c r="G4748" s="22" t="s">
        <v>3713</v>
      </c>
      <c r="H4748" s="22" t="s">
        <v>1327</v>
      </c>
      <c r="I4748" s="23">
        <v>1</v>
      </c>
      <c r="J4748" s="23">
        <v>199</v>
      </c>
      <c r="K4748" s="23" t="s">
        <v>3721</v>
      </c>
      <c r="L4748" s="22" t="s">
        <v>3722</v>
      </c>
      <c r="M4748" s="21" t="s">
        <v>775</v>
      </c>
      <c r="N4748" s="23" t="s">
        <v>1119</v>
      </c>
      <c r="O4748" s="22" t="s">
        <v>1120</v>
      </c>
      <c r="P4748" s="22" t="s">
        <v>1121</v>
      </c>
      <c r="Q4748" s="23" t="s">
        <v>3364</v>
      </c>
      <c r="R4748" s="22" t="s">
        <v>3365</v>
      </c>
      <c r="S4748" s="21" t="s">
        <v>604</v>
      </c>
      <c r="T4748" s="23" t="s">
        <v>3751</v>
      </c>
      <c r="U4748" s="24" t="s">
        <v>18</v>
      </c>
      <c r="V4748" s="23">
        <v>220</v>
      </c>
      <c r="W4748" s="25">
        <v>0</v>
      </c>
      <c r="X4748" s="25">
        <v>0</v>
      </c>
      <c r="Y4748" s="25">
        <v>0</v>
      </c>
      <c r="Z4748" s="25">
        <v>0</v>
      </c>
      <c r="AA4748" s="25">
        <v>0</v>
      </c>
      <c r="AB4748" s="25">
        <v>7232</v>
      </c>
      <c r="AC4748" s="26">
        <v>45152.505756550927</v>
      </c>
      <c r="AD4748" s="27">
        <f>ROW()</f>
        <v>4748</v>
      </c>
      <c r="AE4748" s="27">
        <f>1</f>
        <v>1</v>
      </c>
      <c r="AF4748" s="27">
        <f>SUBTOTAL(109,Tbl_NGF_Data[[#This Row],[Counter]])</f>
        <v>1</v>
      </c>
    </row>
    <row r="4749" spans="2:32" ht="45" x14ac:dyDescent="0.25">
      <c r="B4749" s="21" t="s">
        <v>772</v>
      </c>
      <c r="C4749" s="22" t="s">
        <v>3713</v>
      </c>
      <c r="D4749" s="23">
        <v>11</v>
      </c>
      <c r="E4749" s="22" t="s">
        <v>772</v>
      </c>
      <c r="F4749" s="23">
        <v>11</v>
      </c>
      <c r="G4749" s="22" t="s">
        <v>3713</v>
      </c>
      <c r="H4749" s="22" t="s">
        <v>1327</v>
      </c>
      <c r="I4749" s="23">
        <v>1</v>
      </c>
      <c r="J4749" s="23">
        <v>199</v>
      </c>
      <c r="K4749" s="23" t="s">
        <v>3721</v>
      </c>
      <c r="L4749" s="22" t="s">
        <v>3722</v>
      </c>
      <c r="M4749" s="21" t="s">
        <v>775</v>
      </c>
      <c r="N4749" s="23" t="s">
        <v>1119</v>
      </c>
      <c r="O4749" s="22" t="s">
        <v>1120</v>
      </c>
      <c r="P4749" s="22" t="s">
        <v>1121</v>
      </c>
      <c r="Q4749" s="23" t="s">
        <v>1239</v>
      </c>
      <c r="R4749" s="22" t="s">
        <v>1240</v>
      </c>
      <c r="S4749" s="21" t="s">
        <v>100</v>
      </c>
      <c r="T4749" s="23" t="s">
        <v>3752</v>
      </c>
      <c r="U4749" s="24" t="s">
        <v>15</v>
      </c>
      <c r="V4749" s="23">
        <v>100</v>
      </c>
      <c r="W4749" s="25">
        <v>86190.54</v>
      </c>
      <c r="X4749" s="25">
        <v>170565.1</v>
      </c>
      <c r="Y4749" s="25">
        <v>64027.4</v>
      </c>
      <c r="Z4749" s="25">
        <v>289707.42</v>
      </c>
      <c r="AA4749" s="25">
        <v>224985.97</v>
      </c>
      <c r="AB4749" s="25">
        <v>242329.75</v>
      </c>
      <c r="AC4749" s="26">
        <v>45152.505756550927</v>
      </c>
      <c r="AD4749" s="27">
        <f>ROW()</f>
        <v>4749</v>
      </c>
      <c r="AE4749" s="27">
        <f>1</f>
        <v>1</v>
      </c>
      <c r="AF4749" s="27">
        <f>SUBTOTAL(109,Tbl_NGF_Data[[#This Row],[Counter]])</f>
        <v>1</v>
      </c>
    </row>
    <row r="4750" spans="2:32" ht="45" x14ac:dyDescent="0.25">
      <c r="B4750" s="21" t="s">
        <v>772</v>
      </c>
      <c r="C4750" s="22" t="s">
        <v>3713</v>
      </c>
      <c r="D4750" s="23">
        <v>11</v>
      </c>
      <c r="E4750" s="22" t="s">
        <v>772</v>
      </c>
      <c r="F4750" s="23">
        <v>11</v>
      </c>
      <c r="G4750" s="22" t="s">
        <v>3713</v>
      </c>
      <c r="H4750" s="22" t="s">
        <v>1327</v>
      </c>
      <c r="I4750" s="23">
        <v>1</v>
      </c>
      <c r="J4750" s="23">
        <v>199</v>
      </c>
      <c r="K4750" s="23" t="s">
        <v>3721</v>
      </c>
      <c r="L4750" s="22" t="s">
        <v>3722</v>
      </c>
      <c r="M4750" s="21" t="s">
        <v>775</v>
      </c>
      <c r="N4750" s="23" t="s">
        <v>1119</v>
      </c>
      <c r="O4750" s="22" t="s">
        <v>1120</v>
      </c>
      <c r="P4750" s="22" t="s">
        <v>1121</v>
      </c>
      <c r="Q4750" s="23" t="s">
        <v>1239</v>
      </c>
      <c r="R4750" s="22" t="s">
        <v>1240</v>
      </c>
      <c r="S4750" s="21" t="s">
        <v>100</v>
      </c>
      <c r="T4750" s="23" t="s">
        <v>3752</v>
      </c>
      <c r="U4750" s="24" t="s">
        <v>16</v>
      </c>
      <c r="V4750" s="23">
        <v>135</v>
      </c>
      <c r="W4750" s="25">
        <v>373517</v>
      </c>
      <c r="X4750" s="25">
        <v>365574</v>
      </c>
      <c r="Y4750" s="25">
        <v>365574</v>
      </c>
      <c r="Z4750" s="25">
        <v>165574</v>
      </c>
      <c r="AA4750" s="25">
        <v>4750</v>
      </c>
      <c r="AB4750" s="25">
        <v>0</v>
      </c>
      <c r="AC4750" s="26">
        <v>45152.505756550927</v>
      </c>
      <c r="AD4750" s="27">
        <f>ROW()</f>
        <v>4750</v>
      </c>
      <c r="AE4750" s="27">
        <f>1</f>
        <v>1</v>
      </c>
      <c r="AF4750" s="27">
        <f>SUBTOTAL(109,Tbl_NGF_Data[[#This Row],[Counter]])</f>
        <v>1</v>
      </c>
    </row>
    <row r="4751" spans="2:32" ht="45" x14ac:dyDescent="0.25">
      <c r="B4751" s="21" t="s">
        <v>772</v>
      </c>
      <c r="C4751" s="22" t="s">
        <v>3713</v>
      </c>
      <c r="D4751" s="23">
        <v>11</v>
      </c>
      <c r="E4751" s="22" t="s">
        <v>772</v>
      </c>
      <c r="F4751" s="23">
        <v>11</v>
      </c>
      <c r="G4751" s="22" t="s">
        <v>3713</v>
      </c>
      <c r="H4751" s="22" t="s">
        <v>1327</v>
      </c>
      <c r="I4751" s="23">
        <v>1</v>
      </c>
      <c r="J4751" s="23">
        <v>199</v>
      </c>
      <c r="K4751" s="23" t="s">
        <v>3721</v>
      </c>
      <c r="L4751" s="22" t="s">
        <v>3722</v>
      </c>
      <c r="M4751" s="21" t="s">
        <v>775</v>
      </c>
      <c r="N4751" s="23" t="s">
        <v>1119</v>
      </c>
      <c r="O4751" s="22" t="s">
        <v>1120</v>
      </c>
      <c r="P4751" s="22" t="s">
        <v>1121</v>
      </c>
      <c r="Q4751" s="23" t="s">
        <v>1239</v>
      </c>
      <c r="R4751" s="22" t="s">
        <v>1240</v>
      </c>
      <c r="S4751" s="21" t="s">
        <v>100</v>
      </c>
      <c r="T4751" s="23" t="s">
        <v>3752</v>
      </c>
      <c r="U4751" s="24" t="s">
        <v>17</v>
      </c>
      <c r="V4751" s="23">
        <v>200</v>
      </c>
      <c r="W4751" s="25">
        <v>25121.630000000005</v>
      </c>
      <c r="X4751" s="25">
        <v>0</v>
      </c>
      <c r="Y4751" s="25">
        <v>110291.45000000001</v>
      </c>
      <c r="Z4751" s="25">
        <v>9176.7199999999993</v>
      </c>
      <c r="AA4751" s="25">
        <v>0</v>
      </c>
      <c r="AB4751" s="25">
        <v>0</v>
      </c>
      <c r="AC4751" s="26">
        <v>45152.505756550927</v>
      </c>
      <c r="AD4751" s="27">
        <f>ROW()</f>
        <v>4751</v>
      </c>
      <c r="AE4751" s="27">
        <f>1</f>
        <v>1</v>
      </c>
      <c r="AF4751" s="27">
        <f>SUBTOTAL(109,Tbl_NGF_Data[[#This Row],[Counter]])</f>
        <v>1</v>
      </c>
    </row>
    <row r="4752" spans="2:32" ht="45" x14ac:dyDescent="0.25">
      <c r="B4752" s="21" t="s">
        <v>772</v>
      </c>
      <c r="C4752" s="22" t="s">
        <v>3713</v>
      </c>
      <c r="D4752" s="23">
        <v>11</v>
      </c>
      <c r="E4752" s="22" t="s">
        <v>772</v>
      </c>
      <c r="F4752" s="23">
        <v>11</v>
      </c>
      <c r="G4752" s="22" t="s">
        <v>3713</v>
      </c>
      <c r="H4752" s="22" t="s">
        <v>1327</v>
      </c>
      <c r="I4752" s="23">
        <v>1</v>
      </c>
      <c r="J4752" s="23">
        <v>199</v>
      </c>
      <c r="K4752" s="23" t="s">
        <v>3721</v>
      </c>
      <c r="L4752" s="22" t="s">
        <v>3722</v>
      </c>
      <c r="M4752" s="21" t="s">
        <v>775</v>
      </c>
      <c r="N4752" s="23" t="s">
        <v>1119</v>
      </c>
      <c r="O4752" s="22" t="s">
        <v>1120</v>
      </c>
      <c r="P4752" s="22" t="s">
        <v>1121</v>
      </c>
      <c r="Q4752" s="23" t="s">
        <v>1239</v>
      </c>
      <c r="R4752" s="22" t="s">
        <v>1240</v>
      </c>
      <c r="S4752" s="21" t="s">
        <v>100</v>
      </c>
      <c r="T4752" s="23" t="s">
        <v>3752</v>
      </c>
      <c r="U4752" s="24" t="s">
        <v>18</v>
      </c>
      <c r="V4752" s="23">
        <v>220</v>
      </c>
      <c r="W4752" s="25">
        <v>348395.37</v>
      </c>
      <c r="X4752" s="25">
        <v>365574</v>
      </c>
      <c r="Y4752" s="25">
        <v>255282.55</v>
      </c>
      <c r="Z4752" s="25">
        <v>156397.28</v>
      </c>
      <c r="AA4752" s="25">
        <v>4750</v>
      </c>
      <c r="AB4752" s="25">
        <v>0</v>
      </c>
      <c r="AC4752" s="26">
        <v>45152.505756550927</v>
      </c>
      <c r="AD4752" s="27">
        <f>ROW()</f>
        <v>4752</v>
      </c>
      <c r="AE4752" s="27">
        <f>1</f>
        <v>1</v>
      </c>
      <c r="AF4752" s="27">
        <f>SUBTOTAL(109,Tbl_NGF_Data[[#This Row],[Counter]])</f>
        <v>1</v>
      </c>
    </row>
    <row r="4753" spans="2:32" ht="45" x14ac:dyDescent="0.25">
      <c r="B4753" s="21" t="s">
        <v>772</v>
      </c>
      <c r="C4753" s="22" t="s">
        <v>3713</v>
      </c>
      <c r="D4753" s="23">
        <v>11</v>
      </c>
      <c r="E4753" s="22" t="s">
        <v>772</v>
      </c>
      <c r="F4753" s="23">
        <v>11</v>
      </c>
      <c r="G4753" s="22" t="s">
        <v>3713</v>
      </c>
      <c r="H4753" s="22" t="s">
        <v>1327</v>
      </c>
      <c r="I4753" s="23">
        <v>1</v>
      </c>
      <c r="J4753" s="23">
        <v>199</v>
      </c>
      <c r="K4753" s="23" t="s">
        <v>3721</v>
      </c>
      <c r="L4753" s="22" t="s">
        <v>3722</v>
      </c>
      <c r="M4753" s="21" t="s">
        <v>775</v>
      </c>
      <c r="N4753" s="23" t="s">
        <v>1119</v>
      </c>
      <c r="O4753" s="22" t="s">
        <v>1120</v>
      </c>
      <c r="P4753" s="22" t="s">
        <v>1121</v>
      </c>
      <c r="Q4753" s="23" t="s">
        <v>1239</v>
      </c>
      <c r="R4753" s="22" t="s">
        <v>1240</v>
      </c>
      <c r="S4753" s="21" t="s">
        <v>100</v>
      </c>
      <c r="T4753" s="23" t="s">
        <v>3752</v>
      </c>
      <c r="U4753" s="24" t="s">
        <v>19</v>
      </c>
      <c r="V4753" s="23">
        <v>500</v>
      </c>
      <c r="W4753" s="25">
        <v>81272.790000000008</v>
      </c>
      <c r="X4753" s="25">
        <v>84374.56</v>
      </c>
      <c r="Y4753" s="25">
        <v>3753.75</v>
      </c>
      <c r="Z4753" s="25">
        <v>234856.74000000002</v>
      </c>
      <c r="AA4753" s="25">
        <v>64721.450000000004</v>
      </c>
      <c r="AB4753" s="25">
        <v>17343.78</v>
      </c>
      <c r="AC4753" s="26">
        <v>45152.505756550927</v>
      </c>
      <c r="AD4753" s="27">
        <f>ROW()</f>
        <v>4753</v>
      </c>
      <c r="AE4753" s="27">
        <f>1</f>
        <v>1</v>
      </c>
      <c r="AF4753" s="27">
        <f>SUBTOTAL(109,Tbl_NGF_Data[[#This Row],[Counter]])</f>
        <v>1</v>
      </c>
    </row>
    <row r="4754" spans="2:32" ht="45" x14ac:dyDescent="0.25">
      <c r="B4754" s="21" t="s">
        <v>772</v>
      </c>
      <c r="C4754" s="22" t="s">
        <v>3713</v>
      </c>
      <c r="D4754" s="23">
        <v>11</v>
      </c>
      <c r="E4754" s="22" t="s">
        <v>772</v>
      </c>
      <c r="F4754" s="23">
        <v>11</v>
      </c>
      <c r="G4754" s="22" t="s">
        <v>3713</v>
      </c>
      <c r="H4754" s="22" t="s">
        <v>1327</v>
      </c>
      <c r="I4754" s="23">
        <v>1</v>
      </c>
      <c r="J4754" s="23">
        <v>199</v>
      </c>
      <c r="K4754" s="23" t="s">
        <v>3721</v>
      </c>
      <c r="L4754" s="22" t="s">
        <v>3722</v>
      </c>
      <c r="M4754" s="21" t="s">
        <v>775</v>
      </c>
      <c r="N4754" s="23" t="s">
        <v>1119</v>
      </c>
      <c r="O4754" s="22" t="s">
        <v>1120</v>
      </c>
      <c r="P4754" s="22" t="s">
        <v>1121</v>
      </c>
      <c r="Q4754" s="23" t="s">
        <v>1737</v>
      </c>
      <c r="R4754" s="22" t="s">
        <v>1738</v>
      </c>
      <c r="S4754" s="21" t="s">
        <v>138</v>
      </c>
      <c r="T4754" s="23" t="s">
        <v>3753</v>
      </c>
      <c r="U4754" s="24" t="s">
        <v>15</v>
      </c>
      <c r="V4754" s="23">
        <v>100</v>
      </c>
      <c r="W4754" s="25">
        <v>1150.8</v>
      </c>
      <c r="X4754" s="25">
        <v>2058.5500000000002</v>
      </c>
      <c r="Y4754" s="25">
        <v>2762.31</v>
      </c>
      <c r="Z4754" s="25">
        <v>489.41</v>
      </c>
      <c r="AA4754" s="25">
        <v>557.41</v>
      </c>
      <c r="AB4754" s="25">
        <v>1224.6099999999999</v>
      </c>
      <c r="AC4754" s="26">
        <v>45152.505756550927</v>
      </c>
      <c r="AD4754" s="27">
        <f>ROW()</f>
        <v>4754</v>
      </c>
      <c r="AE4754" s="27">
        <f>1</f>
        <v>1</v>
      </c>
      <c r="AF4754" s="27">
        <f>SUBTOTAL(109,Tbl_NGF_Data[[#This Row],[Counter]])</f>
        <v>1</v>
      </c>
    </row>
    <row r="4755" spans="2:32" ht="45" x14ac:dyDescent="0.25">
      <c r="B4755" s="21" t="s">
        <v>772</v>
      </c>
      <c r="C4755" s="22" t="s">
        <v>3713</v>
      </c>
      <c r="D4755" s="23">
        <v>11</v>
      </c>
      <c r="E4755" s="22" t="s">
        <v>772</v>
      </c>
      <c r="F4755" s="23">
        <v>11</v>
      </c>
      <c r="G4755" s="22" t="s">
        <v>3713</v>
      </c>
      <c r="H4755" s="22" t="s">
        <v>1327</v>
      </c>
      <c r="I4755" s="23">
        <v>1</v>
      </c>
      <c r="J4755" s="23">
        <v>199</v>
      </c>
      <c r="K4755" s="23" t="s">
        <v>3721</v>
      </c>
      <c r="L4755" s="22" t="s">
        <v>3722</v>
      </c>
      <c r="M4755" s="21" t="s">
        <v>775</v>
      </c>
      <c r="N4755" s="23" t="s">
        <v>1119</v>
      </c>
      <c r="O4755" s="22" t="s">
        <v>1120</v>
      </c>
      <c r="P4755" s="22" t="s">
        <v>1121</v>
      </c>
      <c r="Q4755" s="23" t="s">
        <v>1737</v>
      </c>
      <c r="R4755" s="22" t="s">
        <v>1738</v>
      </c>
      <c r="S4755" s="21" t="s">
        <v>138</v>
      </c>
      <c r="T4755" s="23" t="s">
        <v>3753</v>
      </c>
      <c r="U4755" s="24" t="s">
        <v>16</v>
      </c>
      <c r="V4755" s="23">
        <v>135</v>
      </c>
      <c r="W4755" s="25">
        <v>2211</v>
      </c>
      <c r="X4755" s="25">
        <v>0</v>
      </c>
      <c r="Y4755" s="25">
        <v>2762</v>
      </c>
      <c r="Z4755" s="25">
        <v>2762</v>
      </c>
      <c r="AA4755" s="25">
        <v>0</v>
      </c>
      <c r="AB4755" s="25">
        <v>0</v>
      </c>
      <c r="AC4755" s="26">
        <v>45152.505756550927</v>
      </c>
      <c r="AD4755" s="27">
        <f>ROW()</f>
        <v>4755</v>
      </c>
      <c r="AE4755" s="27">
        <f>1</f>
        <v>1</v>
      </c>
      <c r="AF4755" s="27">
        <f>SUBTOTAL(109,Tbl_NGF_Data[[#This Row],[Counter]])</f>
        <v>1</v>
      </c>
    </row>
    <row r="4756" spans="2:32" ht="45" x14ac:dyDescent="0.25">
      <c r="B4756" s="21" t="s">
        <v>772</v>
      </c>
      <c r="C4756" s="22" t="s">
        <v>3713</v>
      </c>
      <c r="D4756" s="23">
        <v>11</v>
      </c>
      <c r="E4756" s="22" t="s">
        <v>772</v>
      </c>
      <c r="F4756" s="23">
        <v>11</v>
      </c>
      <c r="G4756" s="22" t="s">
        <v>3713</v>
      </c>
      <c r="H4756" s="22" t="s">
        <v>1327</v>
      </c>
      <c r="I4756" s="23">
        <v>1</v>
      </c>
      <c r="J4756" s="23">
        <v>199</v>
      </c>
      <c r="K4756" s="23" t="s">
        <v>3721</v>
      </c>
      <c r="L4756" s="22" t="s">
        <v>3722</v>
      </c>
      <c r="M4756" s="21" t="s">
        <v>775</v>
      </c>
      <c r="N4756" s="23" t="s">
        <v>1119</v>
      </c>
      <c r="O4756" s="22" t="s">
        <v>1120</v>
      </c>
      <c r="P4756" s="22" t="s">
        <v>1121</v>
      </c>
      <c r="Q4756" s="23" t="s">
        <v>1737</v>
      </c>
      <c r="R4756" s="22" t="s">
        <v>1738</v>
      </c>
      <c r="S4756" s="21" t="s">
        <v>138</v>
      </c>
      <c r="T4756" s="23" t="s">
        <v>3753</v>
      </c>
      <c r="U4756" s="24" t="s">
        <v>17</v>
      </c>
      <c r="V4756" s="23">
        <v>200</v>
      </c>
      <c r="W4756" s="25">
        <v>2211</v>
      </c>
      <c r="X4756" s="25">
        <v>0</v>
      </c>
      <c r="Y4756" s="25">
        <v>0</v>
      </c>
      <c r="Z4756" s="25">
        <v>2762</v>
      </c>
      <c r="AA4756" s="25">
        <v>0</v>
      </c>
      <c r="AB4756" s="25">
        <v>0</v>
      </c>
      <c r="AC4756" s="26">
        <v>45152.505756550927</v>
      </c>
      <c r="AD4756" s="27">
        <f>ROW()</f>
        <v>4756</v>
      </c>
      <c r="AE4756" s="27">
        <f>1</f>
        <v>1</v>
      </c>
      <c r="AF4756" s="27">
        <f>SUBTOTAL(109,Tbl_NGF_Data[[#This Row],[Counter]])</f>
        <v>1</v>
      </c>
    </row>
    <row r="4757" spans="2:32" ht="45" x14ac:dyDescent="0.25">
      <c r="B4757" s="21" t="s">
        <v>772</v>
      </c>
      <c r="C4757" s="22" t="s">
        <v>3713</v>
      </c>
      <c r="D4757" s="23">
        <v>11</v>
      </c>
      <c r="E4757" s="22" t="s">
        <v>772</v>
      </c>
      <c r="F4757" s="23">
        <v>11</v>
      </c>
      <c r="G4757" s="22" t="s">
        <v>3713</v>
      </c>
      <c r="H4757" s="22" t="s">
        <v>1327</v>
      </c>
      <c r="I4757" s="23">
        <v>1</v>
      </c>
      <c r="J4757" s="23">
        <v>199</v>
      </c>
      <c r="K4757" s="23" t="s">
        <v>3721</v>
      </c>
      <c r="L4757" s="22" t="s">
        <v>3722</v>
      </c>
      <c r="M4757" s="21" t="s">
        <v>775</v>
      </c>
      <c r="N4757" s="23" t="s">
        <v>1119</v>
      </c>
      <c r="O4757" s="22" t="s">
        <v>1120</v>
      </c>
      <c r="P4757" s="22" t="s">
        <v>1121</v>
      </c>
      <c r="Q4757" s="23" t="s">
        <v>1737</v>
      </c>
      <c r="R4757" s="22" t="s">
        <v>1738</v>
      </c>
      <c r="S4757" s="21" t="s">
        <v>138</v>
      </c>
      <c r="T4757" s="23" t="s">
        <v>3753</v>
      </c>
      <c r="U4757" s="24" t="s">
        <v>18</v>
      </c>
      <c r="V4757" s="23">
        <v>220</v>
      </c>
      <c r="W4757" s="25">
        <v>0</v>
      </c>
      <c r="X4757" s="25">
        <v>0</v>
      </c>
      <c r="Y4757" s="25">
        <v>2762</v>
      </c>
      <c r="Z4757" s="25">
        <v>0</v>
      </c>
      <c r="AA4757" s="25">
        <v>0</v>
      </c>
      <c r="AB4757" s="25">
        <v>0</v>
      </c>
      <c r="AC4757" s="26">
        <v>45152.505756550927</v>
      </c>
      <c r="AD4757" s="27">
        <f>ROW()</f>
        <v>4757</v>
      </c>
      <c r="AE4757" s="27">
        <f>1</f>
        <v>1</v>
      </c>
      <c r="AF4757" s="27">
        <f>SUBTOTAL(109,Tbl_NGF_Data[[#This Row],[Counter]])</f>
        <v>1</v>
      </c>
    </row>
    <row r="4758" spans="2:32" ht="45" x14ac:dyDescent="0.25">
      <c r="B4758" s="21" t="s">
        <v>772</v>
      </c>
      <c r="C4758" s="22" t="s">
        <v>3713</v>
      </c>
      <c r="D4758" s="23">
        <v>11</v>
      </c>
      <c r="E4758" s="22" t="s">
        <v>772</v>
      </c>
      <c r="F4758" s="23">
        <v>11</v>
      </c>
      <c r="G4758" s="22" t="s">
        <v>3713</v>
      </c>
      <c r="H4758" s="22" t="s">
        <v>1327</v>
      </c>
      <c r="I4758" s="23">
        <v>1</v>
      </c>
      <c r="J4758" s="23">
        <v>199</v>
      </c>
      <c r="K4758" s="23" t="s">
        <v>3721</v>
      </c>
      <c r="L4758" s="22" t="s">
        <v>3722</v>
      </c>
      <c r="M4758" s="21" t="s">
        <v>775</v>
      </c>
      <c r="N4758" s="23" t="s">
        <v>1119</v>
      </c>
      <c r="O4758" s="22" t="s">
        <v>1120</v>
      </c>
      <c r="P4758" s="22" t="s">
        <v>1121</v>
      </c>
      <c r="Q4758" s="23" t="s">
        <v>1737</v>
      </c>
      <c r="R4758" s="22" t="s">
        <v>1738</v>
      </c>
      <c r="S4758" s="21" t="s">
        <v>138</v>
      </c>
      <c r="T4758" s="23" t="s">
        <v>3753</v>
      </c>
      <c r="U4758" s="24" t="s">
        <v>19</v>
      </c>
      <c r="V4758" s="23">
        <v>500</v>
      </c>
      <c r="W4758" s="25">
        <v>3361.8</v>
      </c>
      <c r="X4758" s="25">
        <v>907.75</v>
      </c>
      <c r="Y4758" s="25">
        <v>703.76</v>
      </c>
      <c r="Z4758" s="25">
        <v>489.1</v>
      </c>
      <c r="AA4758" s="25">
        <v>68</v>
      </c>
      <c r="AB4758" s="25">
        <v>667.2</v>
      </c>
      <c r="AC4758" s="26">
        <v>45152.505756550927</v>
      </c>
      <c r="AD4758" s="27">
        <f>ROW()</f>
        <v>4758</v>
      </c>
      <c r="AE4758" s="27">
        <f>1</f>
        <v>1</v>
      </c>
      <c r="AF4758" s="27">
        <f>SUBTOTAL(109,Tbl_NGF_Data[[#This Row],[Counter]])</f>
        <v>1</v>
      </c>
    </row>
    <row r="4759" spans="2:32" ht="45" x14ac:dyDescent="0.25">
      <c r="B4759" s="21" t="s">
        <v>772</v>
      </c>
      <c r="C4759" s="22" t="s">
        <v>3713</v>
      </c>
      <c r="D4759" s="23">
        <v>11</v>
      </c>
      <c r="E4759" s="22" t="s">
        <v>772</v>
      </c>
      <c r="F4759" s="23">
        <v>11</v>
      </c>
      <c r="G4759" s="22" t="s">
        <v>3713</v>
      </c>
      <c r="H4759" s="22" t="s">
        <v>1327</v>
      </c>
      <c r="I4759" s="23">
        <v>1</v>
      </c>
      <c r="J4759" s="23">
        <v>199</v>
      </c>
      <c r="K4759" s="23" t="s">
        <v>3721</v>
      </c>
      <c r="L4759" s="22" t="s">
        <v>3722</v>
      </c>
      <c r="M4759" s="21" t="s">
        <v>775</v>
      </c>
      <c r="N4759" s="23" t="s">
        <v>1119</v>
      </c>
      <c r="O4759" s="22" t="s">
        <v>1120</v>
      </c>
      <c r="P4759" s="22" t="s">
        <v>1121</v>
      </c>
      <c r="Q4759" s="23" t="s">
        <v>1300</v>
      </c>
      <c r="R4759" s="22" t="s">
        <v>1301</v>
      </c>
      <c r="S4759" s="21" t="s">
        <v>101</v>
      </c>
      <c r="T4759" s="23" t="s">
        <v>3754</v>
      </c>
      <c r="U4759" s="24" t="s">
        <v>15</v>
      </c>
      <c r="V4759" s="23">
        <v>100</v>
      </c>
      <c r="W4759" s="25">
        <v>7114.21</v>
      </c>
      <c r="X4759" s="25">
        <v>26608.94</v>
      </c>
      <c r="Y4759" s="25">
        <v>72987.42</v>
      </c>
      <c r="Z4759" s="25">
        <v>16531.009999999998</v>
      </c>
      <c r="AA4759" s="25">
        <v>41959.75</v>
      </c>
      <c r="AB4759" s="25">
        <v>350249.35</v>
      </c>
      <c r="AC4759" s="26">
        <v>45152.505756550927</v>
      </c>
      <c r="AD4759" s="27">
        <f>ROW()</f>
        <v>4759</v>
      </c>
      <c r="AE4759" s="27">
        <f>1</f>
        <v>1</v>
      </c>
      <c r="AF4759" s="27">
        <f>SUBTOTAL(109,Tbl_NGF_Data[[#This Row],[Counter]])</f>
        <v>1</v>
      </c>
    </row>
    <row r="4760" spans="2:32" ht="45" x14ac:dyDescent="0.25">
      <c r="B4760" s="21" t="s">
        <v>772</v>
      </c>
      <c r="C4760" s="22" t="s">
        <v>3713</v>
      </c>
      <c r="D4760" s="23">
        <v>11</v>
      </c>
      <c r="E4760" s="22" t="s">
        <v>772</v>
      </c>
      <c r="F4760" s="23">
        <v>11</v>
      </c>
      <c r="G4760" s="22" t="s">
        <v>3713</v>
      </c>
      <c r="H4760" s="22" t="s">
        <v>1327</v>
      </c>
      <c r="I4760" s="23">
        <v>1</v>
      </c>
      <c r="J4760" s="23">
        <v>199</v>
      </c>
      <c r="K4760" s="23" t="s">
        <v>3721</v>
      </c>
      <c r="L4760" s="22" t="s">
        <v>3722</v>
      </c>
      <c r="M4760" s="21" t="s">
        <v>775</v>
      </c>
      <c r="N4760" s="23" t="s">
        <v>1119</v>
      </c>
      <c r="O4760" s="22" t="s">
        <v>1120</v>
      </c>
      <c r="P4760" s="22" t="s">
        <v>1121</v>
      </c>
      <c r="Q4760" s="23" t="s">
        <v>1300</v>
      </c>
      <c r="R4760" s="22" t="s">
        <v>1301</v>
      </c>
      <c r="S4760" s="21" t="s">
        <v>101</v>
      </c>
      <c r="T4760" s="23" t="s">
        <v>3754</v>
      </c>
      <c r="U4760" s="24" t="s">
        <v>16</v>
      </c>
      <c r="V4760" s="23">
        <v>135</v>
      </c>
      <c r="W4760" s="25">
        <v>54954</v>
      </c>
      <c r="X4760" s="25">
        <v>0</v>
      </c>
      <c r="Y4760" s="25">
        <v>72987</v>
      </c>
      <c r="Z4760" s="25">
        <v>72987</v>
      </c>
      <c r="AA4760" s="25">
        <v>0</v>
      </c>
      <c r="AB4760" s="25">
        <v>0</v>
      </c>
      <c r="AC4760" s="26">
        <v>45152.505756550927</v>
      </c>
      <c r="AD4760" s="27">
        <f>ROW()</f>
        <v>4760</v>
      </c>
      <c r="AE4760" s="27">
        <f>1</f>
        <v>1</v>
      </c>
      <c r="AF4760" s="27">
        <f>SUBTOTAL(109,Tbl_NGF_Data[[#This Row],[Counter]])</f>
        <v>1</v>
      </c>
    </row>
    <row r="4761" spans="2:32" ht="45" x14ac:dyDescent="0.25">
      <c r="B4761" s="21" t="s">
        <v>772</v>
      </c>
      <c r="C4761" s="22" t="s">
        <v>3713</v>
      </c>
      <c r="D4761" s="23">
        <v>11</v>
      </c>
      <c r="E4761" s="22" t="s">
        <v>772</v>
      </c>
      <c r="F4761" s="23">
        <v>11</v>
      </c>
      <c r="G4761" s="22" t="s">
        <v>3713</v>
      </c>
      <c r="H4761" s="22" t="s">
        <v>1327</v>
      </c>
      <c r="I4761" s="23">
        <v>1</v>
      </c>
      <c r="J4761" s="23">
        <v>199</v>
      </c>
      <c r="K4761" s="23" t="s">
        <v>3721</v>
      </c>
      <c r="L4761" s="22" t="s">
        <v>3722</v>
      </c>
      <c r="M4761" s="21" t="s">
        <v>775</v>
      </c>
      <c r="N4761" s="23" t="s">
        <v>1119</v>
      </c>
      <c r="O4761" s="22" t="s">
        <v>1120</v>
      </c>
      <c r="P4761" s="22" t="s">
        <v>1121</v>
      </c>
      <c r="Q4761" s="23" t="s">
        <v>1300</v>
      </c>
      <c r="R4761" s="22" t="s">
        <v>1301</v>
      </c>
      <c r="S4761" s="21" t="s">
        <v>101</v>
      </c>
      <c r="T4761" s="23" t="s">
        <v>3754</v>
      </c>
      <c r="U4761" s="24" t="s">
        <v>17</v>
      </c>
      <c r="V4761" s="23">
        <v>200</v>
      </c>
      <c r="W4761" s="25">
        <v>54954</v>
      </c>
      <c r="X4761" s="25">
        <v>0</v>
      </c>
      <c r="Y4761" s="25">
        <v>0</v>
      </c>
      <c r="Z4761" s="25">
        <v>72987</v>
      </c>
      <c r="AA4761" s="25">
        <v>0</v>
      </c>
      <c r="AB4761" s="25">
        <v>0</v>
      </c>
      <c r="AC4761" s="26">
        <v>45152.505756550927</v>
      </c>
      <c r="AD4761" s="27">
        <f>ROW()</f>
        <v>4761</v>
      </c>
      <c r="AE4761" s="27">
        <f>1</f>
        <v>1</v>
      </c>
      <c r="AF4761" s="27">
        <f>SUBTOTAL(109,Tbl_NGF_Data[[#This Row],[Counter]])</f>
        <v>1</v>
      </c>
    </row>
    <row r="4762" spans="2:32" ht="45" x14ac:dyDescent="0.25">
      <c r="B4762" s="21" t="s">
        <v>772</v>
      </c>
      <c r="C4762" s="22" t="s">
        <v>3713</v>
      </c>
      <c r="D4762" s="23">
        <v>11</v>
      </c>
      <c r="E4762" s="22" t="s">
        <v>772</v>
      </c>
      <c r="F4762" s="23">
        <v>11</v>
      </c>
      <c r="G4762" s="22" t="s">
        <v>3713</v>
      </c>
      <c r="H4762" s="22" t="s">
        <v>1327</v>
      </c>
      <c r="I4762" s="23">
        <v>1</v>
      </c>
      <c r="J4762" s="23">
        <v>199</v>
      </c>
      <c r="K4762" s="23" t="s">
        <v>3721</v>
      </c>
      <c r="L4762" s="22" t="s">
        <v>3722</v>
      </c>
      <c r="M4762" s="21" t="s">
        <v>775</v>
      </c>
      <c r="N4762" s="23" t="s">
        <v>1119</v>
      </c>
      <c r="O4762" s="22" t="s">
        <v>1120</v>
      </c>
      <c r="P4762" s="22" t="s">
        <v>1121</v>
      </c>
      <c r="Q4762" s="23" t="s">
        <v>1300</v>
      </c>
      <c r="R4762" s="22" t="s">
        <v>1301</v>
      </c>
      <c r="S4762" s="21" t="s">
        <v>101</v>
      </c>
      <c r="T4762" s="23" t="s">
        <v>3754</v>
      </c>
      <c r="U4762" s="24" t="s">
        <v>18</v>
      </c>
      <c r="V4762" s="23">
        <v>220</v>
      </c>
      <c r="W4762" s="25">
        <v>0</v>
      </c>
      <c r="X4762" s="25">
        <v>0</v>
      </c>
      <c r="Y4762" s="25">
        <v>72987</v>
      </c>
      <c r="Z4762" s="25">
        <v>0</v>
      </c>
      <c r="AA4762" s="25">
        <v>0</v>
      </c>
      <c r="AB4762" s="25">
        <v>0</v>
      </c>
      <c r="AC4762" s="26">
        <v>45152.505756550927</v>
      </c>
      <c r="AD4762" s="27">
        <f>ROW()</f>
        <v>4762</v>
      </c>
      <c r="AE4762" s="27">
        <f>1</f>
        <v>1</v>
      </c>
      <c r="AF4762" s="27">
        <f>SUBTOTAL(109,Tbl_NGF_Data[[#This Row],[Counter]])</f>
        <v>1</v>
      </c>
    </row>
    <row r="4763" spans="2:32" ht="45" x14ac:dyDescent="0.25">
      <c r="B4763" s="21" t="s">
        <v>772</v>
      </c>
      <c r="C4763" s="22" t="s">
        <v>3713</v>
      </c>
      <c r="D4763" s="23">
        <v>11</v>
      </c>
      <c r="E4763" s="22" t="s">
        <v>772</v>
      </c>
      <c r="F4763" s="23">
        <v>11</v>
      </c>
      <c r="G4763" s="22" t="s">
        <v>3713</v>
      </c>
      <c r="H4763" s="22" t="s">
        <v>1327</v>
      </c>
      <c r="I4763" s="23">
        <v>1</v>
      </c>
      <c r="J4763" s="23">
        <v>199</v>
      </c>
      <c r="K4763" s="23" t="s">
        <v>3721</v>
      </c>
      <c r="L4763" s="22" t="s">
        <v>3722</v>
      </c>
      <c r="M4763" s="21" t="s">
        <v>775</v>
      </c>
      <c r="N4763" s="23" t="s">
        <v>1119</v>
      </c>
      <c r="O4763" s="22" t="s">
        <v>1120</v>
      </c>
      <c r="P4763" s="22" t="s">
        <v>1121</v>
      </c>
      <c r="Q4763" s="23" t="s">
        <v>1300</v>
      </c>
      <c r="R4763" s="22" t="s">
        <v>1301</v>
      </c>
      <c r="S4763" s="21" t="s">
        <v>101</v>
      </c>
      <c r="T4763" s="23" t="s">
        <v>3754</v>
      </c>
      <c r="U4763" s="24" t="s">
        <v>19</v>
      </c>
      <c r="V4763" s="23">
        <v>500</v>
      </c>
      <c r="W4763" s="25">
        <v>57482.119999999995</v>
      </c>
      <c r="X4763" s="25">
        <v>19494.73</v>
      </c>
      <c r="Y4763" s="25">
        <v>46378.48</v>
      </c>
      <c r="Z4763" s="25">
        <v>16530.59</v>
      </c>
      <c r="AA4763" s="25">
        <v>25428.739999999998</v>
      </c>
      <c r="AB4763" s="25">
        <v>308289.60000000003</v>
      </c>
      <c r="AC4763" s="26">
        <v>45152.505756550927</v>
      </c>
      <c r="AD4763" s="27">
        <f>ROW()</f>
        <v>4763</v>
      </c>
      <c r="AE4763" s="27">
        <f>1</f>
        <v>1</v>
      </c>
      <c r="AF4763" s="27">
        <f>SUBTOTAL(109,Tbl_NGF_Data[[#This Row],[Counter]])</f>
        <v>1</v>
      </c>
    </row>
    <row r="4764" spans="2:32" ht="45" x14ac:dyDescent="0.25">
      <c r="B4764" s="21" t="s">
        <v>772</v>
      </c>
      <c r="C4764" s="22" t="s">
        <v>3713</v>
      </c>
      <c r="D4764" s="23">
        <v>11</v>
      </c>
      <c r="E4764" s="22" t="s">
        <v>772</v>
      </c>
      <c r="F4764" s="23">
        <v>11</v>
      </c>
      <c r="G4764" s="22" t="s">
        <v>3713</v>
      </c>
      <c r="H4764" s="22" t="s">
        <v>1327</v>
      </c>
      <c r="I4764" s="23">
        <v>1</v>
      </c>
      <c r="J4764" s="23">
        <v>199</v>
      </c>
      <c r="K4764" s="23" t="s">
        <v>3721</v>
      </c>
      <c r="L4764" s="22" t="s">
        <v>3722</v>
      </c>
      <c r="M4764" s="21" t="s">
        <v>775</v>
      </c>
      <c r="N4764" s="23" t="s">
        <v>1119</v>
      </c>
      <c r="O4764" s="22" t="s">
        <v>1120</v>
      </c>
      <c r="P4764" s="22" t="s">
        <v>1121</v>
      </c>
      <c r="Q4764" s="23" t="s">
        <v>1366</v>
      </c>
      <c r="R4764" s="22" t="s">
        <v>1367</v>
      </c>
      <c r="S4764" s="21" t="s">
        <v>103</v>
      </c>
      <c r="T4764" s="23" t="s">
        <v>3755</v>
      </c>
      <c r="U4764" s="24" t="s">
        <v>15</v>
      </c>
      <c r="V4764" s="23">
        <v>100</v>
      </c>
      <c r="W4764" s="25">
        <v>368326.76</v>
      </c>
      <c r="X4764" s="25">
        <v>875559.56</v>
      </c>
      <c r="Y4764" s="25">
        <v>1049861.6499999999</v>
      </c>
      <c r="Z4764" s="25">
        <v>961029.02</v>
      </c>
      <c r="AA4764" s="25">
        <v>938281.02</v>
      </c>
      <c r="AB4764" s="25">
        <v>878249.2</v>
      </c>
      <c r="AC4764" s="26">
        <v>45152.505756550927</v>
      </c>
      <c r="AD4764" s="27">
        <f>ROW()</f>
        <v>4764</v>
      </c>
      <c r="AE4764" s="27">
        <f>1</f>
        <v>1</v>
      </c>
      <c r="AF4764" s="27">
        <f>SUBTOTAL(109,Tbl_NGF_Data[[#This Row],[Counter]])</f>
        <v>1</v>
      </c>
    </row>
    <row r="4765" spans="2:32" ht="45" x14ac:dyDescent="0.25">
      <c r="B4765" s="21" t="s">
        <v>772</v>
      </c>
      <c r="C4765" s="22" t="s">
        <v>3713</v>
      </c>
      <c r="D4765" s="23">
        <v>11</v>
      </c>
      <c r="E4765" s="22" t="s">
        <v>772</v>
      </c>
      <c r="F4765" s="23">
        <v>11</v>
      </c>
      <c r="G4765" s="22" t="s">
        <v>3713</v>
      </c>
      <c r="H4765" s="22" t="s">
        <v>1327</v>
      </c>
      <c r="I4765" s="23">
        <v>1</v>
      </c>
      <c r="J4765" s="23">
        <v>199</v>
      </c>
      <c r="K4765" s="23" t="s">
        <v>3721</v>
      </c>
      <c r="L4765" s="22" t="s">
        <v>3722</v>
      </c>
      <c r="M4765" s="21" t="s">
        <v>775</v>
      </c>
      <c r="N4765" s="23" t="s">
        <v>1119</v>
      </c>
      <c r="O4765" s="22" t="s">
        <v>1120</v>
      </c>
      <c r="P4765" s="22" t="s">
        <v>1121</v>
      </c>
      <c r="Q4765" s="23" t="s">
        <v>1366</v>
      </c>
      <c r="R4765" s="22" t="s">
        <v>1367</v>
      </c>
      <c r="S4765" s="21" t="s">
        <v>103</v>
      </c>
      <c r="T4765" s="23" t="s">
        <v>3755</v>
      </c>
      <c r="U4765" s="24" t="s">
        <v>16</v>
      </c>
      <c r="V4765" s="23">
        <v>135</v>
      </c>
      <c r="W4765" s="25">
        <v>100000</v>
      </c>
      <c r="X4765" s="25">
        <v>340000</v>
      </c>
      <c r="Y4765" s="25">
        <v>1824251</v>
      </c>
      <c r="Z4765" s="25">
        <v>260746</v>
      </c>
      <c r="AA4765" s="25">
        <v>100000</v>
      </c>
      <c r="AB4765" s="25">
        <v>100000</v>
      </c>
      <c r="AC4765" s="26">
        <v>45152.505756550927</v>
      </c>
      <c r="AD4765" s="27">
        <f>ROW()</f>
        <v>4765</v>
      </c>
      <c r="AE4765" s="27">
        <f>1</f>
        <v>1</v>
      </c>
      <c r="AF4765" s="27">
        <f>SUBTOTAL(109,Tbl_NGF_Data[[#This Row],[Counter]])</f>
        <v>1</v>
      </c>
    </row>
    <row r="4766" spans="2:32" ht="45" x14ac:dyDescent="0.25">
      <c r="B4766" s="21" t="s">
        <v>772</v>
      </c>
      <c r="C4766" s="22" t="s">
        <v>3713</v>
      </c>
      <c r="D4766" s="23">
        <v>11</v>
      </c>
      <c r="E4766" s="22" t="s">
        <v>772</v>
      </c>
      <c r="F4766" s="23">
        <v>11</v>
      </c>
      <c r="G4766" s="22" t="s">
        <v>3713</v>
      </c>
      <c r="H4766" s="22" t="s">
        <v>1327</v>
      </c>
      <c r="I4766" s="23">
        <v>1</v>
      </c>
      <c r="J4766" s="23">
        <v>199</v>
      </c>
      <c r="K4766" s="23" t="s">
        <v>3721</v>
      </c>
      <c r="L4766" s="22" t="s">
        <v>3722</v>
      </c>
      <c r="M4766" s="21" t="s">
        <v>775</v>
      </c>
      <c r="N4766" s="23" t="s">
        <v>1119</v>
      </c>
      <c r="O4766" s="22" t="s">
        <v>1120</v>
      </c>
      <c r="P4766" s="22" t="s">
        <v>1121</v>
      </c>
      <c r="Q4766" s="23" t="s">
        <v>1366</v>
      </c>
      <c r="R4766" s="22" t="s">
        <v>1367</v>
      </c>
      <c r="S4766" s="21" t="s">
        <v>103</v>
      </c>
      <c r="T4766" s="23" t="s">
        <v>3755</v>
      </c>
      <c r="U4766" s="24" t="s">
        <v>66</v>
      </c>
      <c r="V4766" s="23">
        <v>137</v>
      </c>
      <c r="W4766" s="25">
        <v>474095</v>
      </c>
      <c r="X4766" s="25">
        <v>474095</v>
      </c>
      <c r="Y4766" s="25">
        <v>474095.4</v>
      </c>
      <c r="Z4766" s="25">
        <v>474095.4</v>
      </c>
      <c r="AA4766" s="25">
        <v>474095.4</v>
      </c>
      <c r="AB4766" s="25">
        <v>474095.4</v>
      </c>
      <c r="AC4766" s="26">
        <v>45152.505756550927</v>
      </c>
      <c r="AD4766" s="27">
        <f>ROW()</f>
        <v>4766</v>
      </c>
      <c r="AE4766" s="27">
        <f>1</f>
        <v>1</v>
      </c>
      <c r="AF4766" s="27">
        <f>SUBTOTAL(109,Tbl_NGF_Data[[#This Row],[Counter]])</f>
        <v>1</v>
      </c>
    </row>
    <row r="4767" spans="2:32" ht="45" x14ac:dyDescent="0.25">
      <c r="B4767" s="21" t="s">
        <v>772</v>
      </c>
      <c r="C4767" s="22" t="s">
        <v>3713</v>
      </c>
      <c r="D4767" s="23">
        <v>11</v>
      </c>
      <c r="E4767" s="22" t="s">
        <v>772</v>
      </c>
      <c r="F4767" s="23">
        <v>11</v>
      </c>
      <c r="G4767" s="22" t="s">
        <v>3713</v>
      </c>
      <c r="H4767" s="22" t="s">
        <v>1327</v>
      </c>
      <c r="I4767" s="23">
        <v>1</v>
      </c>
      <c r="J4767" s="23">
        <v>199</v>
      </c>
      <c r="K4767" s="23" t="s">
        <v>3721</v>
      </c>
      <c r="L4767" s="22" t="s">
        <v>3722</v>
      </c>
      <c r="M4767" s="21" t="s">
        <v>775</v>
      </c>
      <c r="N4767" s="23" t="s">
        <v>1119</v>
      </c>
      <c r="O4767" s="22" t="s">
        <v>1120</v>
      </c>
      <c r="P4767" s="22" t="s">
        <v>1121</v>
      </c>
      <c r="Q4767" s="23" t="s">
        <v>1366</v>
      </c>
      <c r="R4767" s="22" t="s">
        <v>1367</v>
      </c>
      <c r="S4767" s="21" t="s">
        <v>103</v>
      </c>
      <c r="T4767" s="23" t="s">
        <v>3755</v>
      </c>
      <c r="U4767" s="24" t="s">
        <v>17</v>
      </c>
      <c r="V4767" s="23">
        <v>200</v>
      </c>
      <c r="W4767" s="25">
        <v>0</v>
      </c>
      <c r="X4767" s="25">
        <v>336045.99</v>
      </c>
      <c r="Y4767" s="25">
        <v>1132930.8499999999</v>
      </c>
      <c r="Z4767" s="25">
        <v>97367.49</v>
      </c>
      <c r="AA4767" s="25">
        <v>63179.03</v>
      </c>
      <c r="AB4767" s="25">
        <v>60031.82</v>
      </c>
      <c r="AC4767" s="26">
        <v>45152.505756550927</v>
      </c>
      <c r="AD4767" s="27">
        <f>ROW()</f>
        <v>4767</v>
      </c>
      <c r="AE4767" s="27">
        <f>1</f>
        <v>1</v>
      </c>
      <c r="AF4767" s="27">
        <f>SUBTOTAL(109,Tbl_NGF_Data[[#This Row],[Counter]])</f>
        <v>1</v>
      </c>
    </row>
    <row r="4768" spans="2:32" ht="45" x14ac:dyDescent="0.25">
      <c r="B4768" s="21" t="s">
        <v>772</v>
      </c>
      <c r="C4768" s="22" t="s">
        <v>3713</v>
      </c>
      <c r="D4768" s="23">
        <v>11</v>
      </c>
      <c r="E4768" s="22" t="s">
        <v>772</v>
      </c>
      <c r="F4768" s="23">
        <v>11</v>
      </c>
      <c r="G4768" s="22" t="s">
        <v>3713</v>
      </c>
      <c r="H4768" s="22" t="s">
        <v>1327</v>
      </c>
      <c r="I4768" s="23">
        <v>1</v>
      </c>
      <c r="J4768" s="23">
        <v>199</v>
      </c>
      <c r="K4768" s="23" t="s">
        <v>3721</v>
      </c>
      <c r="L4768" s="22" t="s">
        <v>3722</v>
      </c>
      <c r="M4768" s="21" t="s">
        <v>775</v>
      </c>
      <c r="N4768" s="23" t="s">
        <v>1119</v>
      </c>
      <c r="O4768" s="22" t="s">
        <v>1120</v>
      </c>
      <c r="P4768" s="22" t="s">
        <v>1121</v>
      </c>
      <c r="Q4768" s="23" t="s">
        <v>1366</v>
      </c>
      <c r="R4768" s="22" t="s">
        <v>1367</v>
      </c>
      <c r="S4768" s="21" t="s">
        <v>103</v>
      </c>
      <c r="T4768" s="23" t="s">
        <v>3755</v>
      </c>
      <c r="U4768" s="24" t="s">
        <v>18</v>
      </c>
      <c r="V4768" s="23">
        <v>220</v>
      </c>
      <c r="W4768" s="25">
        <v>100000</v>
      </c>
      <c r="X4768" s="25">
        <v>3954.0100000000093</v>
      </c>
      <c r="Y4768" s="25">
        <v>691320.15000000014</v>
      </c>
      <c r="Z4768" s="25">
        <v>163378.51</v>
      </c>
      <c r="AA4768" s="25">
        <v>36820.97</v>
      </c>
      <c r="AB4768" s="25">
        <v>39968.18</v>
      </c>
      <c r="AC4768" s="26">
        <v>45152.505756550927</v>
      </c>
      <c r="AD4768" s="27">
        <f>ROW()</f>
        <v>4768</v>
      </c>
      <c r="AE4768" s="27">
        <f>1</f>
        <v>1</v>
      </c>
      <c r="AF4768" s="27">
        <f>SUBTOTAL(109,Tbl_NGF_Data[[#This Row],[Counter]])</f>
        <v>1</v>
      </c>
    </row>
    <row r="4769" spans="2:32" ht="45" x14ac:dyDescent="0.25">
      <c r="B4769" s="21" t="s">
        <v>772</v>
      </c>
      <c r="C4769" s="22" t="s">
        <v>3713</v>
      </c>
      <c r="D4769" s="23">
        <v>11</v>
      </c>
      <c r="E4769" s="22" t="s">
        <v>772</v>
      </c>
      <c r="F4769" s="23">
        <v>11</v>
      </c>
      <c r="G4769" s="22" t="s">
        <v>3713</v>
      </c>
      <c r="H4769" s="22" t="s">
        <v>1327</v>
      </c>
      <c r="I4769" s="23">
        <v>1</v>
      </c>
      <c r="J4769" s="23">
        <v>199</v>
      </c>
      <c r="K4769" s="23" t="s">
        <v>3721</v>
      </c>
      <c r="L4769" s="22" t="s">
        <v>3722</v>
      </c>
      <c r="M4769" s="21" t="s">
        <v>775</v>
      </c>
      <c r="N4769" s="23" t="s">
        <v>1119</v>
      </c>
      <c r="O4769" s="22" t="s">
        <v>1120</v>
      </c>
      <c r="P4769" s="22" t="s">
        <v>1121</v>
      </c>
      <c r="Q4769" s="23" t="s">
        <v>1366</v>
      </c>
      <c r="R4769" s="22" t="s">
        <v>1367</v>
      </c>
      <c r="S4769" s="21" t="s">
        <v>103</v>
      </c>
      <c r="T4769" s="23" t="s">
        <v>3755</v>
      </c>
      <c r="U4769" s="24" t="s">
        <v>67</v>
      </c>
      <c r="V4769" s="23">
        <v>222</v>
      </c>
      <c r="W4769" s="25">
        <v>474095</v>
      </c>
      <c r="X4769" s="25">
        <v>474095</v>
      </c>
      <c r="Y4769" s="25">
        <v>474095.4</v>
      </c>
      <c r="Z4769" s="25">
        <v>474095.4</v>
      </c>
      <c r="AA4769" s="25">
        <v>474095.4</v>
      </c>
      <c r="AB4769" s="25">
        <v>474095.4</v>
      </c>
      <c r="AC4769" s="26">
        <v>45152.505756550927</v>
      </c>
      <c r="AD4769" s="27">
        <f>ROW()</f>
        <v>4769</v>
      </c>
      <c r="AE4769" s="27">
        <f>1</f>
        <v>1</v>
      </c>
      <c r="AF4769" s="27">
        <f>SUBTOTAL(109,Tbl_NGF_Data[[#This Row],[Counter]])</f>
        <v>1</v>
      </c>
    </row>
    <row r="4770" spans="2:32" ht="45" x14ac:dyDescent="0.25">
      <c r="B4770" s="21" t="s">
        <v>772</v>
      </c>
      <c r="C4770" s="22" t="s">
        <v>3713</v>
      </c>
      <c r="D4770" s="23">
        <v>11</v>
      </c>
      <c r="E4770" s="22" t="s">
        <v>772</v>
      </c>
      <c r="F4770" s="23">
        <v>11</v>
      </c>
      <c r="G4770" s="22" t="s">
        <v>3713</v>
      </c>
      <c r="H4770" s="22" t="s">
        <v>1327</v>
      </c>
      <c r="I4770" s="23">
        <v>1</v>
      </c>
      <c r="J4770" s="23">
        <v>199</v>
      </c>
      <c r="K4770" s="23" t="s">
        <v>3721</v>
      </c>
      <c r="L4770" s="22" t="s">
        <v>3722</v>
      </c>
      <c r="M4770" s="21" t="s">
        <v>775</v>
      </c>
      <c r="N4770" s="23" t="s">
        <v>1119</v>
      </c>
      <c r="O4770" s="22" t="s">
        <v>1120</v>
      </c>
      <c r="P4770" s="22" t="s">
        <v>1121</v>
      </c>
      <c r="Q4770" s="23" t="s">
        <v>1366</v>
      </c>
      <c r="R4770" s="22" t="s">
        <v>1367</v>
      </c>
      <c r="S4770" s="21" t="s">
        <v>103</v>
      </c>
      <c r="T4770" s="23" t="s">
        <v>3755</v>
      </c>
      <c r="U4770" s="24" t="s">
        <v>19</v>
      </c>
      <c r="V4770" s="23">
        <v>500</v>
      </c>
      <c r="W4770" s="25">
        <v>149151</v>
      </c>
      <c r="X4770" s="25">
        <v>843278.79</v>
      </c>
      <c r="Y4770" s="25">
        <v>1307232.94</v>
      </c>
      <c r="Z4770" s="25">
        <v>8534.86</v>
      </c>
      <c r="AA4770" s="25">
        <v>40431.03</v>
      </c>
      <c r="AB4770" s="25">
        <v>0</v>
      </c>
      <c r="AC4770" s="26">
        <v>45152.505756550927</v>
      </c>
      <c r="AD4770" s="27">
        <f>ROW()</f>
        <v>4770</v>
      </c>
      <c r="AE4770" s="27">
        <f>1</f>
        <v>1</v>
      </c>
      <c r="AF4770" s="27">
        <f>SUBTOTAL(109,Tbl_NGF_Data[[#This Row],[Counter]])</f>
        <v>1</v>
      </c>
    </row>
    <row r="4771" spans="2:32" ht="45" x14ac:dyDescent="0.25">
      <c r="B4771" s="21" t="s">
        <v>772</v>
      </c>
      <c r="C4771" s="22" t="s">
        <v>3713</v>
      </c>
      <c r="D4771" s="23">
        <v>11</v>
      </c>
      <c r="E4771" s="22" t="s">
        <v>772</v>
      </c>
      <c r="F4771" s="23">
        <v>11</v>
      </c>
      <c r="G4771" s="22" t="s">
        <v>3713</v>
      </c>
      <c r="H4771" s="22" t="s">
        <v>1327</v>
      </c>
      <c r="I4771" s="23">
        <v>1</v>
      </c>
      <c r="J4771" s="23">
        <v>199</v>
      </c>
      <c r="K4771" s="23" t="s">
        <v>3721</v>
      </c>
      <c r="L4771" s="22" t="s">
        <v>3722</v>
      </c>
      <c r="M4771" s="21" t="s">
        <v>775</v>
      </c>
      <c r="N4771" s="23" t="s">
        <v>1186</v>
      </c>
      <c r="O4771" s="22" t="s">
        <v>1187</v>
      </c>
      <c r="P4771" s="22" t="s">
        <v>1188</v>
      </c>
      <c r="Q4771" s="23" t="s">
        <v>3756</v>
      </c>
      <c r="R4771" s="22" t="s">
        <v>3757</v>
      </c>
      <c r="S4771" s="21" t="s">
        <v>784</v>
      </c>
      <c r="T4771" s="23" t="s">
        <v>3758</v>
      </c>
      <c r="U4771" s="24" t="s">
        <v>15</v>
      </c>
      <c r="V4771" s="23">
        <v>100</v>
      </c>
      <c r="W4771" s="25">
        <v>0</v>
      </c>
      <c r="X4771" s="25">
        <v>0</v>
      </c>
      <c r="Y4771" s="25">
        <v>0</v>
      </c>
      <c r="Z4771" s="25">
        <v>20965717.239999998</v>
      </c>
      <c r="AA4771" s="25">
        <v>69758117.579999998</v>
      </c>
      <c r="AB4771" s="25">
        <v>94292590.25</v>
      </c>
      <c r="AC4771" s="26">
        <v>45152.505756550927</v>
      </c>
      <c r="AD4771" s="27">
        <f>ROW()</f>
        <v>4771</v>
      </c>
      <c r="AE4771" s="27">
        <f>1</f>
        <v>1</v>
      </c>
      <c r="AF4771" s="27">
        <f>SUBTOTAL(109,Tbl_NGF_Data[[#This Row],[Counter]])</f>
        <v>1</v>
      </c>
    </row>
    <row r="4772" spans="2:32" ht="45" x14ac:dyDescent="0.25">
      <c r="B4772" s="21" t="s">
        <v>772</v>
      </c>
      <c r="C4772" s="22" t="s">
        <v>3713</v>
      </c>
      <c r="D4772" s="23">
        <v>11</v>
      </c>
      <c r="E4772" s="22" t="s">
        <v>772</v>
      </c>
      <c r="F4772" s="23">
        <v>11</v>
      </c>
      <c r="G4772" s="22" t="s">
        <v>3713</v>
      </c>
      <c r="H4772" s="22" t="s">
        <v>1327</v>
      </c>
      <c r="I4772" s="23">
        <v>1</v>
      </c>
      <c r="J4772" s="23">
        <v>199</v>
      </c>
      <c r="K4772" s="23" t="s">
        <v>3721</v>
      </c>
      <c r="L4772" s="22" t="s">
        <v>3722</v>
      </c>
      <c r="M4772" s="21" t="s">
        <v>775</v>
      </c>
      <c r="N4772" s="23" t="s">
        <v>1186</v>
      </c>
      <c r="O4772" s="22" t="s">
        <v>1187</v>
      </c>
      <c r="P4772" s="22" t="s">
        <v>1188</v>
      </c>
      <c r="Q4772" s="23" t="s">
        <v>3756</v>
      </c>
      <c r="R4772" s="22" t="s">
        <v>3757</v>
      </c>
      <c r="S4772" s="21" t="s">
        <v>784</v>
      </c>
      <c r="T4772" s="23" t="s">
        <v>3758</v>
      </c>
      <c r="U4772" s="24" t="s">
        <v>16</v>
      </c>
      <c r="V4772" s="23">
        <v>135</v>
      </c>
      <c r="W4772" s="25">
        <v>0</v>
      </c>
      <c r="X4772" s="25">
        <v>0</v>
      </c>
      <c r="Y4772" s="25">
        <v>0</v>
      </c>
      <c r="Z4772" s="25">
        <v>20385168</v>
      </c>
      <c r="AA4772" s="25">
        <v>85853134.680000007</v>
      </c>
      <c r="AB4772" s="25">
        <v>110000000</v>
      </c>
      <c r="AC4772" s="26">
        <v>45152.505756550927</v>
      </c>
      <c r="AD4772" s="27">
        <f>ROW()</f>
        <v>4772</v>
      </c>
      <c r="AE4772" s="27">
        <f>1</f>
        <v>1</v>
      </c>
      <c r="AF4772" s="27">
        <f>SUBTOTAL(109,Tbl_NGF_Data[[#This Row],[Counter]])</f>
        <v>1</v>
      </c>
    </row>
    <row r="4773" spans="2:32" ht="45" x14ac:dyDescent="0.25">
      <c r="B4773" s="21" t="s">
        <v>772</v>
      </c>
      <c r="C4773" s="22" t="s">
        <v>3713</v>
      </c>
      <c r="D4773" s="23">
        <v>11</v>
      </c>
      <c r="E4773" s="22" t="s">
        <v>772</v>
      </c>
      <c r="F4773" s="23">
        <v>11</v>
      </c>
      <c r="G4773" s="22" t="s">
        <v>3713</v>
      </c>
      <c r="H4773" s="22" t="s">
        <v>1327</v>
      </c>
      <c r="I4773" s="23">
        <v>1</v>
      </c>
      <c r="J4773" s="23">
        <v>199</v>
      </c>
      <c r="K4773" s="23" t="s">
        <v>3721</v>
      </c>
      <c r="L4773" s="22" t="s">
        <v>3722</v>
      </c>
      <c r="M4773" s="21" t="s">
        <v>775</v>
      </c>
      <c r="N4773" s="23" t="s">
        <v>1186</v>
      </c>
      <c r="O4773" s="22" t="s">
        <v>1187</v>
      </c>
      <c r="P4773" s="22" t="s">
        <v>1188</v>
      </c>
      <c r="Q4773" s="23" t="s">
        <v>3756</v>
      </c>
      <c r="R4773" s="22" t="s">
        <v>3757</v>
      </c>
      <c r="S4773" s="21" t="s">
        <v>784</v>
      </c>
      <c r="T4773" s="23" t="s">
        <v>3758</v>
      </c>
      <c r="U4773" s="24" t="s">
        <v>17</v>
      </c>
      <c r="V4773" s="23">
        <v>200</v>
      </c>
      <c r="W4773" s="25">
        <v>0</v>
      </c>
      <c r="X4773" s="25">
        <v>0</v>
      </c>
      <c r="Y4773" s="25">
        <v>0</v>
      </c>
      <c r="Z4773" s="25">
        <v>20053649.709999997</v>
      </c>
      <c r="AA4773" s="25">
        <v>83627916.519999966</v>
      </c>
      <c r="AB4773" s="25">
        <v>101425634.86</v>
      </c>
      <c r="AC4773" s="26">
        <v>45152.505756550927</v>
      </c>
      <c r="AD4773" s="27">
        <f>ROW()</f>
        <v>4773</v>
      </c>
      <c r="AE4773" s="27">
        <f>1</f>
        <v>1</v>
      </c>
      <c r="AF4773" s="27">
        <f>SUBTOTAL(109,Tbl_NGF_Data[[#This Row],[Counter]])</f>
        <v>1</v>
      </c>
    </row>
    <row r="4774" spans="2:32" ht="45" x14ac:dyDescent="0.25">
      <c r="B4774" s="21" t="s">
        <v>772</v>
      </c>
      <c r="C4774" s="22" t="s">
        <v>3713</v>
      </c>
      <c r="D4774" s="23">
        <v>11</v>
      </c>
      <c r="E4774" s="22" t="s">
        <v>772</v>
      </c>
      <c r="F4774" s="23">
        <v>11</v>
      </c>
      <c r="G4774" s="22" t="s">
        <v>3713</v>
      </c>
      <c r="H4774" s="22" t="s">
        <v>1327</v>
      </c>
      <c r="I4774" s="23">
        <v>1</v>
      </c>
      <c r="J4774" s="23">
        <v>199</v>
      </c>
      <c r="K4774" s="23" t="s">
        <v>3721</v>
      </c>
      <c r="L4774" s="22" t="s">
        <v>3722</v>
      </c>
      <c r="M4774" s="21" t="s">
        <v>775</v>
      </c>
      <c r="N4774" s="23" t="s">
        <v>1186</v>
      </c>
      <c r="O4774" s="22" t="s">
        <v>1187</v>
      </c>
      <c r="P4774" s="22" t="s">
        <v>1188</v>
      </c>
      <c r="Q4774" s="23" t="s">
        <v>3756</v>
      </c>
      <c r="R4774" s="22" t="s">
        <v>3757</v>
      </c>
      <c r="S4774" s="21" t="s">
        <v>784</v>
      </c>
      <c r="T4774" s="23" t="s">
        <v>3758</v>
      </c>
      <c r="U4774" s="24" t="s">
        <v>18</v>
      </c>
      <c r="V4774" s="23">
        <v>220</v>
      </c>
      <c r="W4774" s="25">
        <v>0</v>
      </c>
      <c r="X4774" s="25">
        <v>0</v>
      </c>
      <c r="Y4774" s="25">
        <v>0</v>
      </c>
      <c r="Z4774" s="25">
        <v>331518.29000000283</v>
      </c>
      <c r="AA4774" s="25">
        <v>2225218.1600000411</v>
      </c>
      <c r="AB4774" s="25">
        <v>8574365.1400000006</v>
      </c>
      <c r="AC4774" s="26">
        <v>45152.505756550927</v>
      </c>
      <c r="AD4774" s="27">
        <f>ROW()</f>
        <v>4774</v>
      </c>
      <c r="AE4774" s="27">
        <f>1</f>
        <v>1</v>
      </c>
      <c r="AF4774" s="27">
        <f>SUBTOTAL(109,Tbl_NGF_Data[[#This Row],[Counter]])</f>
        <v>1</v>
      </c>
    </row>
    <row r="4775" spans="2:32" ht="45" x14ac:dyDescent="0.25">
      <c r="B4775" s="21" t="s">
        <v>772</v>
      </c>
      <c r="C4775" s="22" t="s">
        <v>3713</v>
      </c>
      <c r="D4775" s="23">
        <v>11</v>
      </c>
      <c r="E4775" s="22" t="s">
        <v>772</v>
      </c>
      <c r="F4775" s="23">
        <v>11</v>
      </c>
      <c r="G4775" s="22" t="s">
        <v>3713</v>
      </c>
      <c r="H4775" s="22" t="s">
        <v>1327</v>
      </c>
      <c r="I4775" s="23">
        <v>1</v>
      </c>
      <c r="J4775" s="23">
        <v>199</v>
      </c>
      <c r="K4775" s="23" t="s">
        <v>3721</v>
      </c>
      <c r="L4775" s="22" t="s">
        <v>3722</v>
      </c>
      <c r="M4775" s="21" t="s">
        <v>775</v>
      </c>
      <c r="N4775" s="23" t="s">
        <v>1186</v>
      </c>
      <c r="O4775" s="22" t="s">
        <v>1187</v>
      </c>
      <c r="P4775" s="22" t="s">
        <v>1188</v>
      </c>
      <c r="Q4775" s="23" t="s">
        <v>3756</v>
      </c>
      <c r="R4775" s="22" t="s">
        <v>3757</v>
      </c>
      <c r="S4775" s="21" t="s">
        <v>784</v>
      </c>
      <c r="T4775" s="23" t="s">
        <v>3758</v>
      </c>
      <c r="U4775" s="24" t="s">
        <v>19</v>
      </c>
      <c r="V4775" s="23">
        <v>500</v>
      </c>
      <c r="W4775" s="25">
        <v>0</v>
      </c>
      <c r="X4775" s="25">
        <v>0</v>
      </c>
      <c r="Y4775" s="25">
        <v>0</v>
      </c>
      <c r="Z4775" s="25">
        <v>1099856.6100000001</v>
      </c>
      <c r="AA4775" s="25">
        <v>2670602.9500000002</v>
      </c>
      <c r="AB4775" s="25">
        <v>801938.2</v>
      </c>
      <c r="AC4775" s="26">
        <v>45152.505756550927</v>
      </c>
      <c r="AD4775" s="27">
        <f>ROW()</f>
        <v>4775</v>
      </c>
      <c r="AE4775" s="27">
        <f>1</f>
        <v>1</v>
      </c>
      <c r="AF4775" s="27">
        <f>SUBTOTAL(109,Tbl_NGF_Data[[#This Row],[Counter]])</f>
        <v>1</v>
      </c>
    </row>
    <row r="4776" spans="2:32" ht="45" x14ac:dyDescent="0.25">
      <c r="B4776" s="21" t="s">
        <v>772</v>
      </c>
      <c r="C4776" s="22" t="s">
        <v>3713</v>
      </c>
      <c r="D4776" s="23">
        <v>11</v>
      </c>
      <c r="E4776" s="22" t="s">
        <v>772</v>
      </c>
      <c r="F4776" s="23">
        <v>11</v>
      </c>
      <c r="G4776" s="22" t="s">
        <v>3713</v>
      </c>
      <c r="H4776" s="22" t="s">
        <v>1327</v>
      </c>
      <c r="I4776" s="23">
        <v>1</v>
      </c>
      <c r="J4776" s="23">
        <v>199</v>
      </c>
      <c r="K4776" s="23" t="s">
        <v>3721</v>
      </c>
      <c r="L4776" s="22" t="s">
        <v>3722</v>
      </c>
      <c r="M4776" s="21" t="s">
        <v>775</v>
      </c>
      <c r="N4776" s="23" t="s">
        <v>1186</v>
      </c>
      <c r="O4776" s="22" t="s">
        <v>1187</v>
      </c>
      <c r="P4776" s="22" t="s">
        <v>1188</v>
      </c>
      <c r="Q4776" s="23" t="s">
        <v>3759</v>
      </c>
      <c r="R4776" s="22" t="s">
        <v>3760</v>
      </c>
      <c r="S4776" s="21" t="s">
        <v>785</v>
      </c>
      <c r="T4776" s="23" t="s">
        <v>3761</v>
      </c>
      <c r="U4776" s="24" t="s">
        <v>15</v>
      </c>
      <c r="V4776" s="23">
        <v>100</v>
      </c>
      <c r="W4776" s="25">
        <v>36792.65</v>
      </c>
      <c r="X4776" s="25">
        <v>40195.56</v>
      </c>
      <c r="Y4776" s="25">
        <v>43436.209999999992</v>
      </c>
      <c r="Z4776" s="25">
        <v>46058.09</v>
      </c>
      <c r="AA4776" s="25">
        <v>44258.139999999992</v>
      </c>
      <c r="AB4776" s="25">
        <v>42536.619999999995</v>
      </c>
      <c r="AC4776" s="26">
        <v>45152.505756550927</v>
      </c>
      <c r="AD4776" s="27">
        <f>ROW()</f>
        <v>4776</v>
      </c>
      <c r="AE4776" s="27">
        <f>1</f>
        <v>1</v>
      </c>
      <c r="AF4776" s="27">
        <f>SUBTOTAL(109,Tbl_NGF_Data[[#This Row],[Counter]])</f>
        <v>1</v>
      </c>
    </row>
    <row r="4777" spans="2:32" ht="45" x14ac:dyDescent="0.25">
      <c r="B4777" s="21" t="s">
        <v>772</v>
      </c>
      <c r="C4777" s="22" t="s">
        <v>3713</v>
      </c>
      <c r="D4777" s="23">
        <v>11</v>
      </c>
      <c r="E4777" s="22" t="s">
        <v>772</v>
      </c>
      <c r="F4777" s="23">
        <v>11</v>
      </c>
      <c r="G4777" s="22" t="s">
        <v>3713</v>
      </c>
      <c r="H4777" s="22" t="s">
        <v>1327</v>
      </c>
      <c r="I4777" s="23">
        <v>1</v>
      </c>
      <c r="J4777" s="23">
        <v>199</v>
      </c>
      <c r="K4777" s="23" t="s">
        <v>3721</v>
      </c>
      <c r="L4777" s="22" t="s">
        <v>3722</v>
      </c>
      <c r="M4777" s="21" t="s">
        <v>775</v>
      </c>
      <c r="N4777" s="23" t="s">
        <v>1186</v>
      </c>
      <c r="O4777" s="22" t="s">
        <v>1187</v>
      </c>
      <c r="P4777" s="22" t="s">
        <v>1188</v>
      </c>
      <c r="Q4777" s="23" t="s">
        <v>3759</v>
      </c>
      <c r="R4777" s="22" t="s">
        <v>3760</v>
      </c>
      <c r="S4777" s="21" t="s">
        <v>785</v>
      </c>
      <c r="T4777" s="23" t="s">
        <v>3761</v>
      </c>
      <c r="U4777" s="24" t="s">
        <v>16</v>
      </c>
      <c r="V4777" s="23">
        <v>135</v>
      </c>
      <c r="W4777" s="25">
        <v>197988</v>
      </c>
      <c r="X4777" s="25">
        <v>100000</v>
      </c>
      <c r="Y4777" s="25">
        <v>100000</v>
      </c>
      <c r="Z4777" s="25">
        <v>100000</v>
      </c>
      <c r="AA4777" s="25">
        <v>100000</v>
      </c>
      <c r="AB4777" s="25">
        <v>100000</v>
      </c>
      <c r="AC4777" s="26">
        <v>45152.505756550927</v>
      </c>
      <c r="AD4777" s="27">
        <f>ROW()</f>
        <v>4777</v>
      </c>
      <c r="AE4777" s="27">
        <f>1</f>
        <v>1</v>
      </c>
      <c r="AF4777" s="27">
        <f>SUBTOTAL(109,Tbl_NGF_Data[[#This Row],[Counter]])</f>
        <v>1</v>
      </c>
    </row>
    <row r="4778" spans="2:32" ht="45" x14ac:dyDescent="0.25">
      <c r="B4778" s="21" t="s">
        <v>772</v>
      </c>
      <c r="C4778" s="22" t="s">
        <v>3713</v>
      </c>
      <c r="D4778" s="23">
        <v>11</v>
      </c>
      <c r="E4778" s="22" t="s">
        <v>772</v>
      </c>
      <c r="F4778" s="23">
        <v>11</v>
      </c>
      <c r="G4778" s="22" t="s">
        <v>3713</v>
      </c>
      <c r="H4778" s="22" t="s">
        <v>1327</v>
      </c>
      <c r="I4778" s="23">
        <v>1</v>
      </c>
      <c r="J4778" s="23">
        <v>199</v>
      </c>
      <c r="K4778" s="23" t="s">
        <v>3721</v>
      </c>
      <c r="L4778" s="22" t="s">
        <v>3722</v>
      </c>
      <c r="M4778" s="21" t="s">
        <v>775</v>
      </c>
      <c r="N4778" s="23" t="s">
        <v>1186</v>
      </c>
      <c r="O4778" s="22" t="s">
        <v>1187</v>
      </c>
      <c r="P4778" s="22" t="s">
        <v>1188</v>
      </c>
      <c r="Q4778" s="23" t="s">
        <v>3759</v>
      </c>
      <c r="R4778" s="22" t="s">
        <v>3760</v>
      </c>
      <c r="S4778" s="21" t="s">
        <v>785</v>
      </c>
      <c r="T4778" s="23" t="s">
        <v>3761</v>
      </c>
      <c r="U4778" s="24" t="s">
        <v>17</v>
      </c>
      <c r="V4778" s="23">
        <v>200</v>
      </c>
      <c r="W4778" s="25">
        <v>68151.44</v>
      </c>
      <c r="X4778" s="25">
        <v>73748.91</v>
      </c>
      <c r="Y4778" s="25">
        <v>84881.530000000013</v>
      </c>
      <c r="Z4778" s="25">
        <v>84238.239999999991</v>
      </c>
      <c r="AA4778" s="25">
        <v>88660.069999999992</v>
      </c>
      <c r="AB4778" s="25">
        <v>88581.639999999956</v>
      </c>
      <c r="AC4778" s="26">
        <v>45152.505756550927</v>
      </c>
      <c r="AD4778" s="27">
        <f>ROW()</f>
        <v>4778</v>
      </c>
      <c r="AE4778" s="27">
        <f>1</f>
        <v>1</v>
      </c>
      <c r="AF4778" s="27">
        <f>SUBTOTAL(109,Tbl_NGF_Data[[#This Row],[Counter]])</f>
        <v>1</v>
      </c>
    </row>
    <row r="4779" spans="2:32" ht="45" x14ac:dyDescent="0.25">
      <c r="B4779" s="21" t="s">
        <v>772</v>
      </c>
      <c r="C4779" s="22" t="s">
        <v>3713</v>
      </c>
      <c r="D4779" s="23">
        <v>11</v>
      </c>
      <c r="E4779" s="22" t="s">
        <v>772</v>
      </c>
      <c r="F4779" s="23">
        <v>11</v>
      </c>
      <c r="G4779" s="22" t="s">
        <v>3713</v>
      </c>
      <c r="H4779" s="22" t="s">
        <v>1327</v>
      </c>
      <c r="I4779" s="23">
        <v>1</v>
      </c>
      <c r="J4779" s="23">
        <v>199</v>
      </c>
      <c r="K4779" s="23" t="s">
        <v>3721</v>
      </c>
      <c r="L4779" s="22" t="s">
        <v>3722</v>
      </c>
      <c r="M4779" s="21" t="s">
        <v>775</v>
      </c>
      <c r="N4779" s="23" t="s">
        <v>1186</v>
      </c>
      <c r="O4779" s="22" t="s">
        <v>1187</v>
      </c>
      <c r="P4779" s="22" t="s">
        <v>1188</v>
      </c>
      <c r="Q4779" s="23" t="s">
        <v>3759</v>
      </c>
      <c r="R4779" s="22" t="s">
        <v>3760</v>
      </c>
      <c r="S4779" s="21" t="s">
        <v>785</v>
      </c>
      <c r="T4779" s="23" t="s">
        <v>3761</v>
      </c>
      <c r="U4779" s="24" t="s">
        <v>18</v>
      </c>
      <c r="V4779" s="23">
        <v>220</v>
      </c>
      <c r="W4779" s="25">
        <v>129836.56</v>
      </c>
      <c r="X4779" s="25">
        <v>26251.089999999997</v>
      </c>
      <c r="Y4779" s="25">
        <v>15118.469999999987</v>
      </c>
      <c r="Z4779" s="25">
        <v>15761.760000000009</v>
      </c>
      <c r="AA4779" s="25">
        <v>11339.930000000008</v>
      </c>
      <c r="AB4779" s="25">
        <v>11418.360000000044</v>
      </c>
      <c r="AC4779" s="26">
        <v>45152.505756550927</v>
      </c>
      <c r="AD4779" s="27">
        <f>ROW()</f>
        <v>4779</v>
      </c>
      <c r="AE4779" s="27">
        <f>1</f>
        <v>1</v>
      </c>
      <c r="AF4779" s="27">
        <f>SUBTOTAL(109,Tbl_NGF_Data[[#This Row],[Counter]])</f>
        <v>1</v>
      </c>
    </row>
    <row r="4780" spans="2:32" ht="45" x14ac:dyDescent="0.25">
      <c r="B4780" s="21" t="s">
        <v>772</v>
      </c>
      <c r="C4780" s="22" t="s">
        <v>3713</v>
      </c>
      <c r="D4780" s="23">
        <v>11</v>
      </c>
      <c r="E4780" s="22" t="s">
        <v>772</v>
      </c>
      <c r="F4780" s="23">
        <v>11</v>
      </c>
      <c r="G4780" s="22" t="s">
        <v>3713</v>
      </c>
      <c r="H4780" s="22" t="s">
        <v>1327</v>
      </c>
      <c r="I4780" s="23">
        <v>1</v>
      </c>
      <c r="J4780" s="23">
        <v>199</v>
      </c>
      <c r="K4780" s="23" t="s">
        <v>3721</v>
      </c>
      <c r="L4780" s="22" t="s">
        <v>3722</v>
      </c>
      <c r="M4780" s="21" t="s">
        <v>775</v>
      </c>
      <c r="N4780" s="23" t="s">
        <v>1186</v>
      </c>
      <c r="O4780" s="22" t="s">
        <v>1187</v>
      </c>
      <c r="P4780" s="22" t="s">
        <v>1188</v>
      </c>
      <c r="Q4780" s="23" t="s">
        <v>3762</v>
      </c>
      <c r="R4780" s="22" t="s">
        <v>3763</v>
      </c>
      <c r="S4780" s="21" t="s">
        <v>786</v>
      </c>
      <c r="T4780" s="23" t="s">
        <v>3764</v>
      </c>
      <c r="U4780" s="24" t="s">
        <v>15</v>
      </c>
      <c r="V4780" s="23">
        <v>100</v>
      </c>
      <c r="W4780" s="25">
        <v>6280.4599999999627</v>
      </c>
      <c r="X4780" s="25">
        <v>6599.8099999999977</v>
      </c>
      <c r="Y4780" s="25">
        <v>19013.710000000021</v>
      </c>
      <c r="Z4780" s="25">
        <v>820389.67999999993</v>
      </c>
      <c r="AA4780" s="25">
        <v>529299.12</v>
      </c>
      <c r="AB4780" s="25">
        <v>743496.07</v>
      </c>
      <c r="AC4780" s="26">
        <v>45152.505756550927</v>
      </c>
      <c r="AD4780" s="27">
        <f>ROW()</f>
        <v>4780</v>
      </c>
      <c r="AE4780" s="27">
        <f>1</f>
        <v>1</v>
      </c>
      <c r="AF4780" s="27">
        <f>SUBTOTAL(109,Tbl_NGF_Data[[#This Row],[Counter]])</f>
        <v>1</v>
      </c>
    </row>
    <row r="4781" spans="2:32" ht="45" x14ac:dyDescent="0.25">
      <c r="B4781" s="21" t="s">
        <v>772</v>
      </c>
      <c r="C4781" s="22" t="s">
        <v>3713</v>
      </c>
      <c r="D4781" s="23">
        <v>11</v>
      </c>
      <c r="E4781" s="22" t="s">
        <v>772</v>
      </c>
      <c r="F4781" s="23">
        <v>11</v>
      </c>
      <c r="G4781" s="22" t="s">
        <v>3713</v>
      </c>
      <c r="H4781" s="22" t="s">
        <v>1327</v>
      </c>
      <c r="I4781" s="23">
        <v>1</v>
      </c>
      <c r="J4781" s="23">
        <v>199</v>
      </c>
      <c r="K4781" s="23" t="s">
        <v>3721</v>
      </c>
      <c r="L4781" s="22" t="s">
        <v>3722</v>
      </c>
      <c r="M4781" s="21" t="s">
        <v>775</v>
      </c>
      <c r="N4781" s="23" t="s">
        <v>1186</v>
      </c>
      <c r="O4781" s="22" t="s">
        <v>1187</v>
      </c>
      <c r="P4781" s="22" t="s">
        <v>1188</v>
      </c>
      <c r="Q4781" s="23" t="s">
        <v>3762</v>
      </c>
      <c r="R4781" s="22" t="s">
        <v>3763</v>
      </c>
      <c r="S4781" s="21" t="s">
        <v>786</v>
      </c>
      <c r="T4781" s="23" t="s">
        <v>3764</v>
      </c>
      <c r="U4781" s="24" t="s">
        <v>16</v>
      </c>
      <c r="V4781" s="23">
        <v>135</v>
      </c>
      <c r="W4781" s="25">
        <v>1079998</v>
      </c>
      <c r="X4781" s="25">
        <v>1221294</v>
      </c>
      <c r="Y4781" s="25">
        <v>6306388</v>
      </c>
      <c r="Z4781" s="25">
        <v>16570080</v>
      </c>
      <c r="AA4781" s="25">
        <v>1592536.6800000002</v>
      </c>
      <c r="AB4781" s="25">
        <v>11261447</v>
      </c>
      <c r="AC4781" s="26">
        <v>45152.505756550927</v>
      </c>
      <c r="AD4781" s="27">
        <f>ROW()</f>
        <v>4781</v>
      </c>
      <c r="AE4781" s="27">
        <f>1</f>
        <v>1</v>
      </c>
      <c r="AF4781" s="27">
        <f>SUBTOTAL(109,Tbl_NGF_Data[[#This Row],[Counter]])</f>
        <v>1</v>
      </c>
    </row>
    <row r="4782" spans="2:32" ht="45" x14ac:dyDescent="0.25">
      <c r="B4782" s="21" t="s">
        <v>772</v>
      </c>
      <c r="C4782" s="22" t="s">
        <v>3713</v>
      </c>
      <c r="D4782" s="23">
        <v>11</v>
      </c>
      <c r="E4782" s="22" t="s">
        <v>772</v>
      </c>
      <c r="F4782" s="23">
        <v>11</v>
      </c>
      <c r="G4782" s="22" t="s">
        <v>3713</v>
      </c>
      <c r="H4782" s="22" t="s">
        <v>1327</v>
      </c>
      <c r="I4782" s="23">
        <v>1</v>
      </c>
      <c r="J4782" s="23">
        <v>199</v>
      </c>
      <c r="K4782" s="23" t="s">
        <v>3721</v>
      </c>
      <c r="L4782" s="22" t="s">
        <v>3722</v>
      </c>
      <c r="M4782" s="21" t="s">
        <v>775</v>
      </c>
      <c r="N4782" s="23" t="s">
        <v>1186</v>
      </c>
      <c r="O4782" s="22" t="s">
        <v>1187</v>
      </c>
      <c r="P4782" s="22" t="s">
        <v>1188</v>
      </c>
      <c r="Q4782" s="23" t="s">
        <v>3762</v>
      </c>
      <c r="R4782" s="22" t="s">
        <v>3763</v>
      </c>
      <c r="S4782" s="21" t="s">
        <v>786</v>
      </c>
      <c r="T4782" s="23" t="s">
        <v>3764</v>
      </c>
      <c r="U4782" s="24" t="s">
        <v>17</v>
      </c>
      <c r="V4782" s="23">
        <v>200</v>
      </c>
      <c r="W4782" s="25">
        <v>1079737.6499999999</v>
      </c>
      <c r="X4782" s="25">
        <v>1220956.3899999999</v>
      </c>
      <c r="Y4782" s="25">
        <v>6306387.3600000003</v>
      </c>
      <c r="Z4782" s="25">
        <v>15732147</v>
      </c>
      <c r="AA4782" s="25">
        <v>1186076.1599999999</v>
      </c>
      <c r="AB4782" s="25">
        <v>11261446.119999999</v>
      </c>
      <c r="AC4782" s="26">
        <v>45152.505756550927</v>
      </c>
      <c r="AD4782" s="27">
        <f>ROW()</f>
        <v>4782</v>
      </c>
      <c r="AE4782" s="27">
        <f>1</f>
        <v>1</v>
      </c>
      <c r="AF4782" s="27">
        <f>SUBTOTAL(109,Tbl_NGF_Data[[#This Row],[Counter]])</f>
        <v>1</v>
      </c>
    </row>
    <row r="4783" spans="2:32" ht="45" x14ac:dyDescent="0.25">
      <c r="B4783" s="21" t="s">
        <v>772</v>
      </c>
      <c r="C4783" s="22" t="s">
        <v>3713</v>
      </c>
      <c r="D4783" s="23">
        <v>11</v>
      </c>
      <c r="E4783" s="22" t="s">
        <v>772</v>
      </c>
      <c r="F4783" s="23">
        <v>11</v>
      </c>
      <c r="G4783" s="22" t="s">
        <v>3713</v>
      </c>
      <c r="H4783" s="22" t="s">
        <v>1327</v>
      </c>
      <c r="I4783" s="23">
        <v>1</v>
      </c>
      <c r="J4783" s="23">
        <v>199</v>
      </c>
      <c r="K4783" s="23" t="s">
        <v>3721</v>
      </c>
      <c r="L4783" s="22" t="s">
        <v>3722</v>
      </c>
      <c r="M4783" s="21" t="s">
        <v>775</v>
      </c>
      <c r="N4783" s="23" t="s">
        <v>1186</v>
      </c>
      <c r="O4783" s="22" t="s">
        <v>1187</v>
      </c>
      <c r="P4783" s="22" t="s">
        <v>1188</v>
      </c>
      <c r="Q4783" s="23" t="s">
        <v>3762</v>
      </c>
      <c r="R4783" s="22" t="s">
        <v>3763</v>
      </c>
      <c r="S4783" s="21" t="s">
        <v>786</v>
      </c>
      <c r="T4783" s="23" t="s">
        <v>3764</v>
      </c>
      <c r="U4783" s="24" t="s">
        <v>18</v>
      </c>
      <c r="V4783" s="23">
        <v>220</v>
      </c>
      <c r="W4783" s="25">
        <v>260.35000000009313</v>
      </c>
      <c r="X4783" s="25">
        <v>337.61000000010245</v>
      </c>
      <c r="Y4783" s="25">
        <v>0.63999999966472387</v>
      </c>
      <c r="Z4783" s="25">
        <v>837933</v>
      </c>
      <c r="AA4783" s="25">
        <v>406460.52000000025</v>
      </c>
      <c r="AB4783" s="25">
        <v>0.88000000081956387</v>
      </c>
      <c r="AC4783" s="26">
        <v>45152.505756550927</v>
      </c>
      <c r="AD4783" s="27">
        <f>ROW()</f>
        <v>4783</v>
      </c>
      <c r="AE4783" s="27">
        <f>1</f>
        <v>1</v>
      </c>
      <c r="AF4783" s="27">
        <f>SUBTOTAL(109,Tbl_NGF_Data[[#This Row],[Counter]])</f>
        <v>1</v>
      </c>
    </row>
    <row r="4784" spans="2:32" ht="45" x14ac:dyDescent="0.25">
      <c r="B4784" s="21" t="s">
        <v>772</v>
      </c>
      <c r="C4784" s="22" t="s">
        <v>3713</v>
      </c>
      <c r="D4784" s="23">
        <v>11</v>
      </c>
      <c r="E4784" s="22" t="s">
        <v>772</v>
      </c>
      <c r="F4784" s="23">
        <v>11</v>
      </c>
      <c r="G4784" s="22" t="s">
        <v>3713</v>
      </c>
      <c r="H4784" s="22" t="s">
        <v>1327</v>
      </c>
      <c r="I4784" s="23">
        <v>1</v>
      </c>
      <c r="J4784" s="23">
        <v>199</v>
      </c>
      <c r="K4784" s="23" t="s">
        <v>3721</v>
      </c>
      <c r="L4784" s="22" t="s">
        <v>3722</v>
      </c>
      <c r="M4784" s="21" t="s">
        <v>775</v>
      </c>
      <c r="N4784" s="23" t="s">
        <v>1186</v>
      </c>
      <c r="O4784" s="22" t="s">
        <v>1187</v>
      </c>
      <c r="P4784" s="22" t="s">
        <v>1188</v>
      </c>
      <c r="Q4784" s="23" t="s">
        <v>3762</v>
      </c>
      <c r="R4784" s="22" t="s">
        <v>3763</v>
      </c>
      <c r="S4784" s="21" t="s">
        <v>786</v>
      </c>
      <c r="T4784" s="23" t="s">
        <v>3764</v>
      </c>
      <c r="U4784" s="24" t="s">
        <v>19</v>
      </c>
      <c r="V4784" s="23">
        <v>500</v>
      </c>
      <c r="W4784" s="25">
        <v>2063.66</v>
      </c>
      <c r="X4784" s="25">
        <v>319.35000000000002</v>
      </c>
      <c r="Y4784" s="25">
        <v>12413.9</v>
      </c>
      <c r="Z4784" s="25">
        <v>3443.16</v>
      </c>
      <c r="AA4784" s="25">
        <v>1188.1400000000001</v>
      </c>
      <c r="AB4784" s="25">
        <v>136554.04</v>
      </c>
      <c r="AC4784" s="26">
        <v>45152.505756550927</v>
      </c>
      <c r="AD4784" s="27">
        <f>ROW()</f>
        <v>4784</v>
      </c>
      <c r="AE4784" s="27">
        <f>1</f>
        <v>1</v>
      </c>
      <c r="AF4784" s="27">
        <f>SUBTOTAL(109,Tbl_NGF_Data[[#This Row],[Counter]])</f>
        <v>1</v>
      </c>
    </row>
    <row r="4785" spans="2:32" ht="45" x14ac:dyDescent="0.25">
      <c r="B4785" s="21" t="s">
        <v>772</v>
      </c>
      <c r="C4785" s="22" t="s">
        <v>3713</v>
      </c>
      <c r="D4785" s="23">
        <v>11</v>
      </c>
      <c r="E4785" s="22" t="s">
        <v>772</v>
      </c>
      <c r="F4785" s="23">
        <v>11</v>
      </c>
      <c r="G4785" s="22" t="s">
        <v>3713</v>
      </c>
      <c r="H4785" s="22" t="s">
        <v>1327</v>
      </c>
      <c r="I4785" s="23">
        <v>1</v>
      </c>
      <c r="J4785" s="23">
        <v>199</v>
      </c>
      <c r="K4785" s="23" t="s">
        <v>3721</v>
      </c>
      <c r="L4785" s="22" t="s">
        <v>3722</v>
      </c>
      <c r="M4785" s="21" t="s">
        <v>775</v>
      </c>
      <c r="N4785" s="23" t="s">
        <v>1186</v>
      </c>
      <c r="O4785" s="22" t="s">
        <v>1187</v>
      </c>
      <c r="P4785" s="22" t="s">
        <v>1188</v>
      </c>
      <c r="Q4785" s="23" t="s">
        <v>3765</v>
      </c>
      <c r="R4785" s="22" t="s">
        <v>3766</v>
      </c>
      <c r="S4785" s="21" t="s">
        <v>787</v>
      </c>
      <c r="T4785" s="23" t="s">
        <v>3767</v>
      </c>
      <c r="U4785" s="24" t="s">
        <v>15</v>
      </c>
      <c r="V4785" s="23">
        <v>100</v>
      </c>
      <c r="W4785" s="25">
        <v>13057481.65</v>
      </c>
      <c r="X4785" s="25">
        <v>6239156.3099999996</v>
      </c>
      <c r="Y4785" s="25">
        <v>6123683.21</v>
      </c>
      <c r="Z4785" s="25">
        <v>2124667.36</v>
      </c>
      <c r="AA4785" s="25">
        <v>1091661.07</v>
      </c>
      <c r="AB4785" s="25">
        <v>1042966.07</v>
      </c>
      <c r="AC4785" s="26">
        <v>45152.505756550927</v>
      </c>
      <c r="AD4785" s="27">
        <f>ROW()</f>
        <v>4785</v>
      </c>
      <c r="AE4785" s="27">
        <f>1</f>
        <v>1</v>
      </c>
      <c r="AF4785" s="27">
        <f>SUBTOTAL(109,Tbl_NGF_Data[[#This Row],[Counter]])</f>
        <v>1</v>
      </c>
    </row>
    <row r="4786" spans="2:32" ht="45" x14ac:dyDescent="0.25">
      <c r="B4786" s="21" t="s">
        <v>772</v>
      </c>
      <c r="C4786" s="22" t="s">
        <v>3713</v>
      </c>
      <c r="D4786" s="23">
        <v>11</v>
      </c>
      <c r="E4786" s="22" t="s">
        <v>772</v>
      </c>
      <c r="F4786" s="23">
        <v>11</v>
      </c>
      <c r="G4786" s="22" t="s">
        <v>3713</v>
      </c>
      <c r="H4786" s="22" t="s">
        <v>1327</v>
      </c>
      <c r="I4786" s="23">
        <v>1</v>
      </c>
      <c r="J4786" s="23">
        <v>199</v>
      </c>
      <c r="K4786" s="23" t="s">
        <v>3721</v>
      </c>
      <c r="L4786" s="22" t="s">
        <v>3722</v>
      </c>
      <c r="M4786" s="21" t="s">
        <v>775</v>
      </c>
      <c r="N4786" s="23" t="s">
        <v>1186</v>
      </c>
      <c r="O4786" s="22" t="s">
        <v>1187</v>
      </c>
      <c r="P4786" s="22" t="s">
        <v>1188</v>
      </c>
      <c r="Q4786" s="23" t="s">
        <v>3765</v>
      </c>
      <c r="R4786" s="22" t="s">
        <v>3766</v>
      </c>
      <c r="S4786" s="21" t="s">
        <v>787</v>
      </c>
      <c r="T4786" s="23" t="s">
        <v>3767</v>
      </c>
      <c r="U4786" s="24" t="s">
        <v>16</v>
      </c>
      <c r="V4786" s="23">
        <v>135</v>
      </c>
      <c r="W4786" s="25">
        <v>274435</v>
      </c>
      <c r="X4786" s="25">
        <v>7753100</v>
      </c>
      <c r="Y4786" s="25">
        <v>3675000</v>
      </c>
      <c r="Z4786" s="25">
        <v>6150933</v>
      </c>
      <c r="AA4786" s="25">
        <v>1500000</v>
      </c>
      <c r="AB4786" s="25">
        <v>600000</v>
      </c>
      <c r="AC4786" s="26">
        <v>45152.505756550927</v>
      </c>
      <c r="AD4786" s="27">
        <f>ROW()</f>
        <v>4786</v>
      </c>
      <c r="AE4786" s="27">
        <f>1</f>
        <v>1</v>
      </c>
      <c r="AF4786" s="27">
        <f>SUBTOTAL(109,Tbl_NGF_Data[[#This Row],[Counter]])</f>
        <v>1</v>
      </c>
    </row>
    <row r="4787" spans="2:32" ht="45" x14ac:dyDescent="0.25">
      <c r="B4787" s="21" t="s">
        <v>772</v>
      </c>
      <c r="C4787" s="22" t="s">
        <v>3713</v>
      </c>
      <c r="D4787" s="23">
        <v>11</v>
      </c>
      <c r="E4787" s="22" t="s">
        <v>772</v>
      </c>
      <c r="F4787" s="23">
        <v>11</v>
      </c>
      <c r="G4787" s="22" t="s">
        <v>3713</v>
      </c>
      <c r="H4787" s="22" t="s">
        <v>1327</v>
      </c>
      <c r="I4787" s="23">
        <v>1</v>
      </c>
      <c r="J4787" s="23">
        <v>199</v>
      </c>
      <c r="K4787" s="23" t="s">
        <v>3721</v>
      </c>
      <c r="L4787" s="22" t="s">
        <v>3722</v>
      </c>
      <c r="M4787" s="21" t="s">
        <v>775</v>
      </c>
      <c r="N4787" s="23" t="s">
        <v>1186</v>
      </c>
      <c r="O4787" s="22" t="s">
        <v>1187</v>
      </c>
      <c r="P4787" s="22" t="s">
        <v>1188</v>
      </c>
      <c r="Q4787" s="23" t="s">
        <v>3765</v>
      </c>
      <c r="R4787" s="22" t="s">
        <v>3766</v>
      </c>
      <c r="S4787" s="21" t="s">
        <v>787</v>
      </c>
      <c r="T4787" s="23" t="s">
        <v>3767</v>
      </c>
      <c r="U4787" s="24" t="s">
        <v>17</v>
      </c>
      <c r="V4787" s="23">
        <v>200</v>
      </c>
      <c r="W4787" s="25">
        <v>215193.28</v>
      </c>
      <c r="X4787" s="25">
        <v>7023208.4000000004</v>
      </c>
      <c r="Y4787" s="25">
        <v>246881.75</v>
      </c>
      <c r="Z4787" s="25">
        <v>4034759.1899999995</v>
      </c>
      <c r="AA4787" s="25">
        <v>1036700.1399999999</v>
      </c>
      <c r="AB4787" s="25">
        <v>68369.8</v>
      </c>
      <c r="AC4787" s="26">
        <v>45152.505756550927</v>
      </c>
      <c r="AD4787" s="27">
        <f>ROW()</f>
        <v>4787</v>
      </c>
      <c r="AE4787" s="27">
        <f>1</f>
        <v>1</v>
      </c>
      <c r="AF4787" s="27">
        <f>SUBTOTAL(109,Tbl_NGF_Data[[#This Row],[Counter]])</f>
        <v>1</v>
      </c>
    </row>
    <row r="4788" spans="2:32" ht="45" x14ac:dyDescent="0.25">
      <c r="B4788" s="21" t="s">
        <v>772</v>
      </c>
      <c r="C4788" s="22" t="s">
        <v>3713</v>
      </c>
      <c r="D4788" s="23">
        <v>11</v>
      </c>
      <c r="E4788" s="22" t="s">
        <v>772</v>
      </c>
      <c r="F4788" s="23">
        <v>11</v>
      </c>
      <c r="G4788" s="22" t="s">
        <v>3713</v>
      </c>
      <c r="H4788" s="22" t="s">
        <v>1327</v>
      </c>
      <c r="I4788" s="23">
        <v>1</v>
      </c>
      <c r="J4788" s="23">
        <v>199</v>
      </c>
      <c r="K4788" s="23" t="s">
        <v>3721</v>
      </c>
      <c r="L4788" s="22" t="s">
        <v>3722</v>
      </c>
      <c r="M4788" s="21" t="s">
        <v>775</v>
      </c>
      <c r="N4788" s="23" t="s">
        <v>1186</v>
      </c>
      <c r="O4788" s="22" t="s">
        <v>1187</v>
      </c>
      <c r="P4788" s="22" t="s">
        <v>1188</v>
      </c>
      <c r="Q4788" s="23" t="s">
        <v>3765</v>
      </c>
      <c r="R4788" s="22" t="s">
        <v>3766</v>
      </c>
      <c r="S4788" s="21" t="s">
        <v>787</v>
      </c>
      <c r="T4788" s="23" t="s">
        <v>3767</v>
      </c>
      <c r="U4788" s="24" t="s">
        <v>18</v>
      </c>
      <c r="V4788" s="23">
        <v>220</v>
      </c>
      <c r="W4788" s="25">
        <v>59241.72</v>
      </c>
      <c r="X4788" s="25">
        <v>729891.59999999963</v>
      </c>
      <c r="Y4788" s="25">
        <v>3428118.25</v>
      </c>
      <c r="Z4788" s="25">
        <v>2116173.8100000005</v>
      </c>
      <c r="AA4788" s="25">
        <v>463299.8600000001</v>
      </c>
      <c r="AB4788" s="25">
        <v>531630.19999999995</v>
      </c>
      <c r="AC4788" s="26">
        <v>45152.505756550927</v>
      </c>
      <c r="AD4788" s="27">
        <f>ROW()</f>
        <v>4788</v>
      </c>
      <c r="AE4788" s="27">
        <f>1</f>
        <v>1</v>
      </c>
      <c r="AF4788" s="27">
        <f>SUBTOTAL(109,Tbl_NGF_Data[[#This Row],[Counter]])</f>
        <v>1</v>
      </c>
    </row>
    <row r="4789" spans="2:32" ht="45" x14ac:dyDescent="0.25">
      <c r="B4789" s="21" t="s">
        <v>772</v>
      </c>
      <c r="C4789" s="22" t="s">
        <v>3713</v>
      </c>
      <c r="D4789" s="23">
        <v>11</v>
      </c>
      <c r="E4789" s="22" t="s">
        <v>772</v>
      </c>
      <c r="F4789" s="23">
        <v>11</v>
      </c>
      <c r="G4789" s="22" t="s">
        <v>3713</v>
      </c>
      <c r="H4789" s="22" t="s">
        <v>1327</v>
      </c>
      <c r="I4789" s="23">
        <v>1</v>
      </c>
      <c r="J4789" s="23">
        <v>199</v>
      </c>
      <c r="K4789" s="23" t="s">
        <v>3721</v>
      </c>
      <c r="L4789" s="22" t="s">
        <v>3722</v>
      </c>
      <c r="M4789" s="21" t="s">
        <v>775</v>
      </c>
      <c r="N4789" s="23" t="s">
        <v>1186</v>
      </c>
      <c r="O4789" s="22" t="s">
        <v>1187</v>
      </c>
      <c r="P4789" s="22" t="s">
        <v>1188</v>
      </c>
      <c r="Q4789" s="23" t="s">
        <v>3765</v>
      </c>
      <c r="R4789" s="22" t="s">
        <v>3766</v>
      </c>
      <c r="S4789" s="21" t="s">
        <v>787</v>
      </c>
      <c r="T4789" s="23" t="s">
        <v>3767</v>
      </c>
      <c r="U4789" s="24" t="s">
        <v>19</v>
      </c>
      <c r="V4789" s="23">
        <v>500</v>
      </c>
      <c r="W4789" s="25">
        <v>13272674.93</v>
      </c>
      <c r="X4789" s="25">
        <v>204883.06</v>
      </c>
      <c r="Y4789" s="25">
        <v>131408.65</v>
      </c>
      <c r="Z4789" s="25">
        <v>35743.339999999997</v>
      </c>
      <c r="AA4789" s="25">
        <v>3693.85</v>
      </c>
      <c r="AB4789" s="25">
        <v>19674.8</v>
      </c>
      <c r="AC4789" s="26">
        <v>45152.505756550927</v>
      </c>
      <c r="AD4789" s="27">
        <f>ROW()</f>
        <v>4789</v>
      </c>
      <c r="AE4789" s="27">
        <f>1</f>
        <v>1</v>
      </c>
      <c r="AF4789" s="27">
        <f>SUBTOTAL(109,Tbl_NGF_Data[[#This Row],[Counter]])</f>
        <v>1</v>
      </c>
    </row>
    <row r="4790" spans="2:32" ht="45" x14ac:dyDescent="0.25">
      <c r="B4790" s="21" t="s">
        <v>772</v>
      </c>
      <c r="C4790" s="22" t="s">
        <v>3713</v>
      </c>
      <c r="D4790" s="23">
        <v>11</v>
      </c>
      <c r="E4790" s="22" t="s">
        <v>772</v>
      </c>
      <c r="F4790" s="23">
        <v>11</v>
      </c>
      <c r="G4790" s="22" t="s">
        <v>3713</v>
      </c>
      <c r="H4790" s="22" t="s">
        <v>1327</v>
      </c>
      <c r="I4790" s="23">
        <v>1</v>
      </c>
      <c r="J4790" s="23">
        <v>199</v>
      </c>
      <c r="K4790" s="23" t="s">
        <v>3721</v>
      </c>
      <c r="L4790" s="22" t="s">
        <v>3722</v>
      </c>
      <c r="M4790" s="21" t="s">
        <v>775</v>
      </c>
      <c r="N4790" s="23" t="s">
        <v>1186</v>
      </c>
      <c r="O4790" s="22" t="s">
        <v>1187</v>
      </c>
      <c r="P4790" s="22" t="s">
        <v>1188</v>
      </c>
      <c r="Q4790" s="23" t="s">
        <v>3768</v>
      </c>
      <c r="R4790" s="22" t="s">
        <v>3769</v>
      </c>
      <c r="S4790" s="21" t="s">
        <v>788</v>
      </c>
      <c r="T4790" s="23" t="s">
        <v>3770</v>
      </c>
      <c r="U4790" s="24" t="s">
        <v>15</v>
      </c>
      <c r="V4790" s="23">
        <v>100</v>
      </c>
      <c r="W4790" s="25">
        <v>8565182.2699999996</v>
      </c>
      <c r="X4790" s="25">
        <v>6315637.9699999997</v>
      </c>
      <c r="Y4790" s="25">
        <v>8791434.1399999987</v>
      </c>
      <c r="Z4790" s="25">
        <v>14512784.510000002</v>
      </c>
      <c r="AA4790" s="25">
        <v>18679985.200000003</v>
      </c>
      <c r="AB4790" s="25">
        <v>25098763.279999997</v>
      </c>
      <c r="AC4790" s="26">
        <v>45152.505756550927</v>
      </c>
      <c r="AD4790" s="27">
        <f>ROW()</f>
        <v>4790</v>
      </c>
      <c r="AE4790" s="27">
        <f>1</f>
        <v>1</v>
      </c>
      <c r="AF4790" s="27">
        <f>SUBTOTAL(109,Tbl_NGF_Data[[#This Row],[Counter]])</f>
        <v>1</v>
      </c>
    </row>
    <row r="4791" spans="2:32" ht="45" x14ac:dyDescent="0.25">
      <c r="B4791" s="21" t="s">
        <v>772</v>
      </c>
      <c r="C4791" s="22" t="s">
        <v>3713</v>
      </c>
      <c r="D4791" s="23">
        <v>11</v>
      </c>
      <c r="E4791" s="22" t="s">
        <v>772</v>
      </c>
      <c r="F4791" s="23">
        <v>11</v>
      </c>
      <c r="G4791" s="22" t="s">
        <v>3713</v>
      </c>
      <c r="H4791" s="22" t="s">
        <v>1327</v>
      </c>
      <c r="I4791" s="23">
        <v>1</v>
      </c>
      <c r="J4791" s="23">
        <v>199</v>
      </c>
      <c r="K4791" s="23" t="s">
        <v>3721</v>
      </c>
      <c r="L4791" s="22" t="s">
        <v>3722</v>
      </c>
      <c r="M4791" s="21" t="s">
        <v>775</v>
      </c>
      <c r="N4791" s="23" t="s">
        <v>1186</v>
      </c>
      <c r="O4791" s="22" t="s">
        <v>1187</v>
      </c>
      <c r="P4791" s="22" t="s">
        <v>1188</v>
      </c>
      <c r="Q4791" s="23" t="s">
        <v>3768</v>
      </c>
      <c r="R4791" s="22" t="s">
        <v>3769</v>
      </c>
      <c r="S4791" s="21" t="s">
        <v>788</v>
      </c>
      <c r="T4791" s="23" t="s">
        <v>3770</v>
      </c>
      <c r="U4791" s="24" t="s">
        <v>16</v>
      </c>
      <c r="V4791" s="23">
        <v>135</v>
      </c>
      <c r="W4791" s="25">
        <v>6900000</v>
      </c>
      <c r="X4791" s="25">
        <v>4750000</v>
      </c>
      <c r="Y4791" s="25">
        <v>5825000</v>
      </c>
      <c r="Z4791" s="25">
        <v>9137562</v>
      </c>
      <c r="AA4791" s="25">
        <v>9965000</v>
      </c>
      <c r="AB4791" s="25">
        <v>16900000</v>
      </c>
      <c r="AC4791" s="26">
        <v>45152.505756550927</v>
      </c>
      <c r="AD4791" s="27">
        <f>ROW()</f>
        <v>4791</v>
      </c>
      <c r="AE4791" s="27">
        <f>1</f>
        <v>1</v>
      </c>
      <c r="AF4791" s="27">
        <f>SUBTOTAL(109,Tbl_NGF_Data[[#This Row],[Counter]])</f>
        <v>1</v>
      </c>
    </row>
    <row r="4792" spans="2:32" ht="45" x14ac:dyDescent="0.25">
      <c r="B4792" s="21" t="s">
        <v>772</v>
      </c>
      <c r="C4792" s="22" t="s">
        <v>3713</v>
      </c>
      <c r="D4792" s="23">
        <v>11</v>
      </c>
      <c r="E4792" s="22" t="s">
        <v>772</v>
      </c>
      <c r="F4792" s="23">
        <v>11</v>
      </c>
      <c r="G4792" s="22" t="s">
        <v>3713</v>
      </c>
      <c r="H4792" s="22" t="s">
        <v>1327</v>
      </c>
      <c r="I4792" s="23">
        <v>1</v>
      </c>
      <c r="J4792" s="23">
        <v>199</v>
      </c>
      <c r="K4792" s="23" t="s">
        <v>3721</v>
      </c>
      <c r="L4792" s="22" t="s">
        <v>3722</v>
      </c>
      <c r="M4792" s="21" t="s">
        <v>775</v>
      </c>
      <c r="N4792" s="23" t="s">
        <v>1186</v>
      </c>
      <c r="O4792" s="22" t="s">
        <v>1187</v>
      </c>
      <c r="P4792" s="22" t="s">
        <v>1188</v>
      </c>
      <c r="Q4792" s="23" t="s">
        <v>3768</v>
      </c>
      <c r="R4792" s="22" t="s">
        <v>3769</v>
      </c>
      <c r="S4792" s="21" t="s">
        <v>788</v>
      </c>
      <c r="T4792" s="23" t="s">
        <v>3770</v>
      </c>
      <c r="U4792" s="24" t="s">
        <v>66</v>
      </c>
      <c r="V4792" s="23">
        <v>137</v>
      </c>
      <c r="W4792" s="25">
        <v>878000</v>
      </c>
      <c r="X4792" s="25">
        <v>3000850</v>
      </c>
      <c r="Y4792" s="25">
        <v>6513832.2199999997</v>
      </c>
      <c r="Z4792" s="25">
        <v>6406740.1900000004</v>
      </c>
      <c r="AA4792" s="25">
        <v>6686583.1899999995</v>
      </c>
      <c r="AB4792" s="25">
        <v>7486583.1899999995</v>
      </c>
      <c r="AC4792" s="26">
        <v>45152.505756550927</v>
      </c>
      <c r="AD4792" s="27">
        <f>ROW()</f>
        <v>4792</v>
      </c>
      <c r="AE4792" s="27">
        <f>1</f>
        <v>1</v>
      </c>
      <c r="AF4792" s="27">
        <f>SUBTOTAL(109,Tbl_NGF_Data[[#This Row],[Counter]])</f>
        <v>1</v>
      </c>
    </row>
    <row r="4793" spans="2:32" ht="45" x14ac:dyDescent="0.25">
      <c r="B4793" s="21" t="s">
        <v>772</v>
      </c>
      <c r="C4793" s="22" t="s">
        <v>3713</v>
      </c>
      <c r="D4793" s="23">
        <v>11</v>
      </c>
      <c r="E4793" s="22" t="s">
        <v>772</v>
      </c>
      <c r="F4793" s="23">
        <v>11</v>
      </c>
      <c r="G4793" s="22" t="s">
        <v>3713</v>
      </c>
      <c r="H4793" s="22" t="s">
        <v>1327</v>
      </c>
      <c r="I4793" s="23">
        <v>1</v>
      </c>
      <c r="J4793" s="23">
        <v>199</v>
      </c>
      <c r="K4793" s="23" t="s">
        <v>3721</v>
      </c>
      <c r="L4793" s="22" t="s">
        <v>3722</v>
      </c>
      <c r="M4793" s="21" t="s">
        <v>775</v>
      </c>
      <c r="N4793" s="23" t="s">
        <v>1186</v>
      </c>
      <c r="O4793" s="22" t="s">
        <v>1187</v>
      </c>
      <c r="P4793" s="22"/>
      <c r="Q4793" s="23" t="s">
        <v>3768</v>
      </c>
      <c r="R4793" s="22" t="s">
        <v>3769</v>
      </c>
      <c r="S4793" s="21" t="s">
        <v>788</v>
      </c>
      <c r="T4793" s="23" t="s">
        <v>3770</v>
      </c>
      <c r="U4793" s="24" t="s">
        <v>66</v>
      </c>
      <c r="V4793" s="23">
        <v>137</v>
      </c>
      <c r="W4793" s="25">
        <v>2141000</v>
      </c>
      <c r="X4793" s="25">
        <v>3951431</v>
      </c>
      <c r="Y4793" s="25">
        <v>500000</v>
      </c>
      <c r="Z4793" s="25">
        <v>500000</v>
      </c>
      <c r="AA4793" s="25">
        <v>800000</v>
      </c>
      <c r="AB4793" s="25">
        <v>0</v>
      </c>
      <c r="AC4793" s="26">
        <v>45152.505756550927</v>
      </c>
      <c r="AD4793" s="27">
        <f>ROW()</f>
        <v>4793</v>
      </c>
      <c r="AE4793" s="27">
        <f>1</f>
        <v>1</v>
      </c>
      <c r="AF4793" s="27">
        <f>SUBTOTAL(109,Tbl_NGF_Data[[#This Row],[Counter]])</f>
        <v>1</v>
      </c>
    </row>
    <row r="4794" spans="2:32" ht="45" x14ac:dyDescent="0.25">
      <c r="B4794" s="21" t="s">
        <v>772</v>
      </c>
      <c r="C4794" s="22" t="s">
        <v>3713</v>
      </c>
      <c r="D4794" s="23">
        <v>11</v>
      </c>
      <c r="E4794" s="22" t="s">
        <v>772</v>
      </c>
      <c r="F4794" s="23">
        <v>11</v>
      </c>
      <c r="G4794" s="22" t="s">
        <v>3713</v>
      </c>
      <c r="H4794" s="22" t="s">
        <v>1327</v>
      </c>
      <c r="I4794" s="23">
        <v>1</v>
      </c>
      <c r="J4794" s="23">
        <v>199</v>
      </c>
      <c r="K4794" s="23" t="s">
        <v>3721</v>
      </c>
      <c r="L4794" s="22" t="s">
        <v>3722</v>
      </c>
      <c r="M4794" s="21" t="s">
        <v>775</v>
      </c>
      <c r="N4794" s="23" t="s">
        <v>1186</v>
      </c>
      <c r="O4794" s="22" t="s">
        <v>1187</v>
      </c>
      <c r="P4794" s="22" t="s">
        <v>1188</v>
      </c>
      <c r="Q4794" s="23" t="s">
        <v>3768</v>
      </c>
      <c r="R4794" s="22" t="s">
        <v>3769</v>
      </c>
      <c r="S4794" s="21" t="s">
        <v>788</v>
      </c>
      <c r="T4794" s="23" t="s">
        <v>3770</v>
      </c>
      <c r="U4794" s="24" t="s">
        <v>17</v>
      </c>
      <c r="V4794" s="23">
        <v>200</v>
      </c>
      <c r="W4794" s="25">
        <v>5313791.7299999995</v>
      </c>
      <c r="X4794" s="25">
        <v>3411803.4000000004</v>
      </c>
      <c r="Y4794" s="25">
        <v>3701977.57</v>
      </c>
      <c r="Z4794" s="25">
        <v>5997320.2599999998</v>
      </c>
      <c r="AA4794" s="25">
        <v>8002052.3399999999</v>
      </c>
      <c r="AB4794" s="25">
        <v>10839013.16</v>
      </c>
      <c r="AC4794" s="26">
        <v>45152.505756550927</v>
      </c>
      <c r="AD4794" s="27">
        <f>ROW()</f>
        <v>4794</v>
      </c>
      <c r="AE4794" s="27">
        <f>1</f>
        <v>1</v>
      </c>
      <c r="AF4794" s="27">
        <f>SUBTOTAL(109,Tbl_NGF_Data[[#This Row],[Counter]])</f>
        <v>1</v>
      </c>
    </row>
    <row r="4795" spans="2:32" ht="45" x14ac:dyDescent="0.25">
      <c r="B4795" s="21" t="s">
        <v>772</v>
      </c>
      <c r="C4795" s="22" t="s">
        <v>3713</v>
      </c>
      <c r="D4795" s="23">
        <v>11</v>
      </c>
      <c r="E4795" s="22" t="s">
        <v>772</v>
      </c>
      <c r="F4795" s="23">
        <v>11</v>
      </c>
      <c r="G4795" s="22" t="s">
        <v>3713</v>
      </c>
      <c r="H4795" s="22" t="s">
        <v>1327</v>
      </c>
      <c r="I4795" s="23">
        <v>1</v>
      </c>
      <c r="J4795" s="23">
        <v>199</v>
      </c>
      <c r="K4795" s="23" t="s">
        <v>3721</v>
      </c>
      <c r="L4795" s="22" t="s">
        <v>3722</v>
      </c>
      <c r="M4795" s="21" t="s">
        <v>775</v>
      </c>
      <c r="N4795" s="23" t="s">
        <v>1186</v>
      </c>
      <c r="O4795" s="22" t="s">
        <v>1187</v>
      </c>
      <c r="P4795" s="22" t="s">
        <v>1188</v>
      </c>
      <c r="Q4795" s="23" t="s">
        <v>3768</v>
      </c>
      <c r="R4795" s="22" t="s">
        <v>3769</v>
      </c>
      <c r="S4795" s="21" t="s">
        <v>788</v>
      </c>
      <c r="T4795" s="23" t="s">
        <v>3770</v>
      </c>
      <c r="U4795" s="24" t="s">
        <v>97</v>
      </c>
      <c r="V4795" s="23">
        <v>205</v>
      </c>
      <c r="W4795" s="25">
        <v>18150</v>
      </c>
      <c r="X4795" s="25">
        <v>438448.78</v>
      </c>
      <c r="Y4795" s="25">
        <v>607092.03</v>
      </c>
      <c r="Z4795" s="25">
        <v>220157</v>
      </c>
      <c r="AA4795" s="25">
        <v>0</v>
      </c>
      <c r="AB4795" s="25">
        <v>823440.3</v>
      </c>
      <c r="AC4795" s="26">
        <v>45152.505756550927</v>
      </c>
      <c r="AD4795" s="27">
        <f>ROW()</f>
        <v>4795</v>
      </c>
      <c r="AE4795" s="27">
        <f>1</f>
        <v>1</v>
      </c>
      <c r="AF4795" s="27">
        <f>SUBTOTAL(109,Tbl_NGF_Data[[#This Row],[Counter]])</f>
        <v>1</v>
      </c>
    </row>
    <row r="4796" spans="2:32" ht="45" x14ac:dyDescent="0.25">
      <c r="B4796" s="21" t="s">
        <v>772</v>
      </c>
      <c r="C4796" s="22" t="s">
        <v>3713</v>
      </c>
      <c r="D4796" s="23">
        <v>11</v>
      </c>
      <c r="E4796" s="22" t="s">
        <v>772</v>
      </c>
      <c r="F4796" s="23">
        <v>11</v>
      </c>
      <c r="G4796" s="22" t="s">
        <v>3713</v>
      </c>
      <c r="H4796" s="22" t="s">
        <v>1327</v>
      </c>
      <c r="I4796" s="23">
        <v>1</v>
      </c>
      <c r="J4796" s="23">
        <v>199</v>
      </c>
      <c r="K4796" s="23" t="s">
        <v>3721</v>
      </c>
      <c r="L4796" s="22" t="s">
        <v>3722</v>
      </c>
      <c r="M4796" s="21" t="s">
        <v>775</v>
      </c>
      <c r="N4796" s="23" t="s">
        <v>1186</v>
      </c>
      <c r="O4796" s="22" t="s">
        <v>1187</v>
      </c>
      <c r="P4796" s="22" t="s">
        <v>1188</v>
      </c>
      <c r="Q4796" s="23" t="s">
        <v>3768</v>
      </c>
      <c r="R4796" s="22" t="s">
        <v>3769</v>
      </c>
      <c r="S4796" s="21" t="s">
        <v>788</v>
      </c>
      <c r="T4796" s="23" t="s">
        <v>3770</v>
      </c>
      <c r="U4796" s="24" t="s">
        <v>18</v>
      </c>
      <c r="V4796" s="23">
        <v>220</v>
      </c>
      <c r="W4796" s="25">
        <v>1586208.2700000005</v>
      </c>
      <c r="X4796" s="25">
        <v>1338196.5999999996</v>
      </c>
      <c r="Y4796" s="25">
        <v>2123022.4300000002</v>
      </c>
      <c r="Z4796" s="25">
        <v>3140241.74</v>
      </c>
      <c r="AA4796" s="25">
        <v>1962947.6600000001</v>
      </c>
      <c r="AB4796" s="25">
        <v>6060986.8399999999</v>
      </c>
      <c r="AC4796" s="26">
        <v>45152.505756550927</v>
      </c>
      <c r="AD4796" s="27">
        <f>ROW()</f>
        <v>4796</v>
      </c>
      <c r="AE4796" s="27">
        <f>1</f>
        <v>1</v>
      </c>
      <c r="AF4796" s="27">
        <f>SUBTOTAL(109,Tbl_NGF_Data[[#This Row],[Counter]])</f>
        <v>1</v>
      </c>
    </row>
    <row r="4797" spans="2:32" ht="45" x14ac:dyDescent="0.25">
      <c r="B4797" s="21" t="s">
        <v>772</v>
      </c>
      <c r="C4797" s="22" t="s">
        <v>3713</v>
      </c>
      <c r="D4797" s="23">
        <v>11</v>
      </c>
      <c r="E4797" s="22" t="s">
        <v>772</v>
      </c>
      <c r="F4797" s="23">
        <v>11</v>
      </c>
      <c r="G4797" s="22" t="s">
        <v>3713</v>
      </c>
      <c r="H4797" s="22" t="s">
        <v>1327</v>
      </c>
      <c r="I4797" s="23">
        <v>1</v>
      </c>
      <c r="J4797" s="23">
        <v>199</v>
      </c>
      <c r="K4797" s="23" t="s">
        <v>3721</v>
      </c>
      <c r="L4797" s="22" t="s">
        <v>3722</v>
      </c>
      <c r="M4797" s="21" t="s">
        <v>775</v>
      </c>
      <c r="N4797" s="23" t="s">
        <v>1186</v>
      </c>
      <c r="O4797" s="22" t="s">
        <v>1187</v>
      </c>
      <c r="P4797" s="22" t="s">
        <v>1188</v>
      </c>
      <c r="Q4797" s="23" t="s">
        <v>3768</v>
      </c>
      <c r="R4797" s="22" t="s">
        <v>3769</v>
      </c>
      <c r="S4797" s="21" t="s">
        <v>788</v>
      </c>
      <c r="T4797" s="23" t="s">
        <v>3770</v>
      </c>
      <c r="U4797" s="24" t="s">
        <v>67</v>
      </c>
      <c r="V4797" s="23">
        <v>222</v>
      </c>
      <c r="W4797" s="25">
        <v>859850</v>
      </c>
      <c r="X4797" s="25">
        <v>2562401.2199999997</v>
      </c>
      <c r="Y4797" s="25">
        <v>5906740.1899999995</v>
      </c>
      <c r="Z4797" s="25">
        <v>6186583.1900000004</v>
      </c>
      <c r="AA4797" s="25">
        <v>6686583.1899999995</v>
      </c>
      <c r="AB4797" s="25">
        <v>6663142.8899999997</v>
      </c>
      <c r="AC4797" s="26">
        <v>45152.505756550927</v>
      </c>
      <c r="AD4797" s="27">
        <f>ROW()</f>
        <v>4797</v>
      </c>
      <c r="AE4797" s="27">
        <f>1</f>
        <v>1</v>
      </c>
      <c r="AF4797" s="27">
        <f>SUBTOTAL(109,Tbl_NGF_Data[[#This Row],[Counter]])</f>
        <v>1</v>
      </c>
    </row>
    <row r="4798" spans="2:32" ht="45" x14ac:dyDescent="0.25">
      <c r="B4798" s="21" t="s">
        <v>772</v>
      </c>
      <c r="C4798" s="22" t="s">
        <v>3713</v>
      </c>
      <c r="D4798" s="23">
        <v>11</v>
      </c>
      <c r="E4798" s="22" t="s">
        <v>772</v>
      </c>
      <c r="F4798" s="23">
        <v>11</v>
      </c>
      <c r="G4798" s="22" t="s">
        <v>3713</v>
      </c>
      <c r="H4798" s="22" t="s">
        <v>1327</v>
      </c>
      <c r="I4798" s="23">
        <v>1</v>
      </c>
      <c r="J4798" s="23">
        <v>199</v>
      </c>
      <c r="K4798" s="23" t="s">
        <v>3721</v>
      </c>
      <c r="L4798" s="22" t="s">
        <v>3722</v>
      </c>
      <c r="M4798" s="21" t="s">
        <v>775</v>
      </c>
      <c r="N4798" s="23" t="s">
        <v>1186</v>
      </c>
      <c r="O4798" s="22" t="s">
        <v>1187</v>
      </c>
      <c r="P4798" s="22" t="s">
        <v>1188</v>
      </c>
      <c r="Q4798" s="23" t="s">
        <v>3768</v>
      </c>
      <c r="R4798" s="22" t="s">
        <v>3769</v>
      </c>
      <c r="S4798" s="21" t="s">
        <v>788</v>
      </c>
      <c r="T4798" s="23" t="s">
        <v>3770</v>
      </c>
      <c r="U4798" s="24" t="s">
        <v>19</v>
      </c>
      <c r="V4798" s="23">
        <v>500</v>
      </c>
      <c r="W4798" s="25">
        <v>1526815.2</v>
      </c>
      <c r="X4798" s="25">
        <v>1637828.03</v>
      </c>
      <c r="Y4798" s="25">
        <v>2284865.77</v>
      </c>
      <c r="Z4798" s="25">
        <v>1938827.63</v>
      </c>
      <c r="AA4798" s="25">
        <v>2169253.0299999998</v>
      </c>
      <c r="AB4798" s="25">
        <v>2173193.7400000002</v>
      </c>
      <c r="AC4798" s="26">
        <v>45152.505756550927</v>
      </c>
      <c r="AD4798" s="27">
        <f>ROW()</f>
        <v>4798</v>
      </c>
      <c r="AE4798" s="27">
        <f>1</f>
        <v>1</v>
      </c>
      <c r="AF4798" s="27">
        <f>SUBTOTAL(109,Tbl_NGF_Data[[#This Row],[Counter]])</f>
        <v>1</v>
      </c>
    </row>
    <row r="4799" spans="2:32" ht="60" x14ac:dyDescent="0.25">
      <c r="B4799" s="21" t="s">
        <v>772</v>
      </c>
      <c r="C4799" s="22" t="s">
        <v>3713</v>
      </c>
      <c r="D4799" s="23">
        <v>11</v>
      </c>
      <c r="E4799" s="22" t="s">
        <v>772</v>
      </c>
      <c r="F4799" s="23">
        <v>11</v>
      </c>
      <c r="G4799" s="22" t="s">
        <v>3713</v>
      </c>
      <c r="H4799" s="22" t="s">
        <v>1327</v>
      </c>
      <c r="I4799" s="23">
        <v>1</v>
      </c>
      <c r="J4799" s="23">
        <v>199</v>
      </c>
      <c r="K4799" s="23" t="s">
        <v>3721</v>
      </c>
      <c r="L4799" s="22" t="s">
        <v>3722</v>
      </c>
      <c r="M4799" s="21" t="s">
        <v>775</v>
      </c>
      <c r="N4799" s="23" t="s">
        <v>1186</v>
      </c>
      <c r="O4799" s="22" t="s">
        <v>1187</v>
      </c>
      <c r="P4799" s="22" t="s">
        <v>1188</v>
      </c>
      <c r="Q4799" s="23" t="s">
        <v>3771</v>
      </c>
      <c r="R4799" s="22" t="s">
        <v>3772</v>
      </c>
      <c r="S4799" s="21" t="s">
        <v>789</v>
      </c>
      <c r="T4799" s="23" t="s">
        <v>3773</v>
      </c>
      <c r="U4799" s="24" t="s">
        <v>15</v>
      </c>
      <c r="V4799" s="23">
        <v>100</v>
      </c>
      <c r="W4799" s="25">
        <v>393625</v>
      </c>
      <c r="X4799" s="25">
        <v>1270000</v>
      </c>
      <c r="Y4799" s="25">
        <v>1268324.8999999999</v>
      </c>
      <c r="Z4799" s="25">
        <v>1107673.49</v>
      </c>
      <c r="AA4799" s="25">
        <v>666728.32999999996</v>
      </c>
      <c r="AB4799" s="25">
        <v>144619.91</v>
      </c>
      <c r="AC4799" s="26">
        <v>45152.505756550927</v>
      </c>
      <c r="AD4799" s="27">
        <f>ROW()</f>
        <v>4799</v>
      </c>
      <c r="AE4799" s="27">
        <f>1</f>
        <v>1</v>
      </c>
      <c r="AF4799" s="27">
        <f>SUBTOTAL(109,Tbl_NGF_Data[[#This Row],[Counter]])</f>
        <v>1</v>
      </c>
    </row>
    <row r="4800" spans="2:32" ht="60" x14ac:dyDescent="0.25">
      <c r="B4800" s="21" t="s">
        <v>772</v>
      </c>
      <c r="C4800" s="22" t="s">
        <v>3713</v>
      </c>
      <c r="D4800" s="23">
        <v>11</v>
      </c>
      <c r="E4800" s="22" t="s">
        <v>772</v>
      </c>
      <c r="F4800" s="23">
        <v>11</v>
      </c>
      <c r="G4800" s="22" t="s">
        <v>3713</v>
      </c>
      <c r="H4800" s="22" t="s">
        <v>1327</v>
      </c>
      <c r="I4800" s="23">
        <v>1</v>
      </c>
      <c r="J4800" s="23">
        <v>199</v>
      </c>
      <c r="K4800" s="23" t="s">
        <v>3721</v>
      </c>
      <c r="L4800" s="22" t="s">
        <v>3722</v>
      </c>
      <c r="M4800" s="21" t="s">
        <v>775</v>
      </c>
      <c r="N4800" s="23" t="s">
        <v>1186</v>
      </c>
      <c r="O4800" s="22" t="s">
        <v>1187</v>
      </c>
      <c r="P4800" s="22" t="s">
        <v>1188</v>
      </c>
      <c r="Q4800" s="23" t="s">
        <v>3771</v>
      </c>
      <c r="R4800" s="22" t="s">
        <v>3772</v>
      </c>
      <c r="S4800" s="21" t="s">
        <v>789</v>
      </c>
      <c r="T4800" s="23" t="s">
        <v>3773</v>
      </c>
      <c r="U4800" s="24" t="s">
        <v>16</v>
      </c>
      <c r="V4800" s="23">
        <v>135</v>
      </c>
      <c r="W4800" s="25">
        <v>0</v>
      </c>
      <c r="X4800" s="25">
        <v>45755</v>
      </c>
      <c r="Y4800" s="25">
        <v>317124</v>
      </c>
      <c r="Z4800" s="25">
        <v>317124</v>
      </c>
      <c r="AA4800" s="25">
        <v>452124</v>
      </c>
      <c r="AB4800" s="25">
        <v>710230</v>
      </c>
      <c r="AC4800" s="26">
        <v>45152.505756550927</v>
      </c>
      <c r="AD4800" s="27">
        <f>ROW()</f>
        <v>4800</v>
      </c>
      <c r="AE4800" s="27">
        <f>1</f>
        <v>1</v>
      </c>
      <c r="AF4800" s="27">
        <f>SUBTOTAL(109,Tbl_NGF_Data[[#This Row],[Counter]])</f>
        <v>1</v>
      </c>
    </row>
    <row r="4801" spans="2:32" ht="60" x14ac:dyDescent="0.25">
      <c r="B4801" s="21" t="s">
        <v>772</v>
      </c>
      <c r="C4801" s="22" t="s">
        <v>3713</v>
      </c>
      <c r="D4801" s="23">
        <v>11</v>
      </c>
      <c r="E4801" s="22" t="s">
        <v>772</v>
      </c>
      <c r="F4801" s="23">
        <v>11</v>
      </c>
      <c r="G4801" s="22" t="s">
        <v>3713</v>
      </c>
      <c r="H4801" s="22" t="s">
        <v>1327</v>
      </c>
      <c r="I4801" s="23">
        <v>1</v>
      </c>
      <c r="J4801" s="23">
        <v>199</v>
      </c>
      <c r="K4801" s="23" t="s">
        <v>3721</v>
      </c>
      <c r="L4801" s="22" t="s">
        <v>3722</v>
      </c>
      <c r="M4801" s="21" t="s">
        <v>775</v>
      </c>
      <c r="N4801" s="23" t="s">
        <v>1186</v>
      </c>
      <c r="O4801" s="22" t="s">
        <v>1187</v>
      </c>
      <c r="P4801" s="22"/>
      <c r="Q4801" s="23" t="s">
        <v>3771</v>
      </c>
      <c r="R4801" s="22" t="s">
        <v>3772</v>
      </c>
      <c r="S4801" s="21" t="s">
        <v>789</v>
      </c>
      <c r="T4801" s="23" t="s">
        <v>3773</v>
      </c>
      <c r="U4801" s="24" t="s">
        <v>66</v>
      </c>
      <c r="V4801" s="23">
        <v>137</v>
      </c>
      <c r="W4801" s="25">
        <v>0</v>
      </c>
      <c r="X4801" s="25">
        <v>100000</v>
      </c>
      <c r="Y4801" s="25">
        <v>100000</v>
      </c>
      <c r="Z4801" s="25">
        <v>1500000</v>
      </c>
      <c r="AA4801" s="25">
        <v>0</v>
      </c>
      <c r="AB4801" s="25">
        <v>0</v>
      </c>
      <c r="AC4801" s="26">
        <v>45152.505756550927</v>
      </c>
      <c r="AD4801" s="27">
        <f>ROW()</f>
        <v>4801</v>
      </c>
      <c r="AE4801" s="27">
        <f>1</f>
        <v>1</v>
      </c>
      <c r="AF4801" s="27">
        <f>SUBTOTAL(109,Tbl_NGF_Data[[#This Row],[Counter]])</f>
        <v>1</v>
      </c>
    </row>
    <row r="4802" spans="2:32" ht="60" x14ac:dyDescent="0.25">
      <c r="B4802" s="21" t="s">
        <v>772</v>
      </c>
      <c r="C4802" s="22" t="s">
        <v>3713</v>
      </c>
      <c r="D4802" s="23">
        <v>11</v>
      </c>
      <c r="E4802" s="22" t="s">
        <v>772</v>
      </c>
      <c r="F4802" s="23">
        <v>11</v>
      </c>
      <c r="G4802" s="22" t="s">
        <v>3713</v>
      </c>
      <c r="H4802" s="22" t="s">
        <v>1327</v>
      </c>
      <c r="I4802" s="23">
        <v>1</v>
      </c>
      <c r="J4802" s="23">
        <v>199</v>
      </c>
      <c r="K4802" s="23" t="s">
        <v>3721</v>
      </c>
      <c r="L4802" s="22" t="s">
        <v>3722</v>
      </c>
      <c r="M4802" s="21" t="s">
        <v>775</v>
      </c>
      <c r="N4802" s="23" t="s">
        <v>1186</v>
      </c>
      <c r="O4802" s="22" t="s">
        <v>1187</v>
      </c>
      <c r="P4802" s="22" t="s">
        <v>1188</v>
      </c>
      <c r="Q4802" s="23" t="s">
        <v>3771</v>
      </c>
      <c r="R4802" s="22" t="s">
        <v>3772</v>
      </c>
      <c r="S4802" s="21" t="s">
        <v>789</v>
      </c>
      <c r="T4802" s="23" t="s">
        <v>3773</v>
      </c>
      <c r="U4802" s="24" t="s">
        <v>66</v>
      </c>
      <c r="V4802" s="23">
        <v>137</v>
      </c>
      <c r="W4802" s="25">
        <v>0</v>
      </c>
      <c r="X4802" s="25">
        <v>0</v>
      </c>
      <c r="Y4802" s="25">
        <v>100000</v>
      </c>
      <c r="Z4802" s="25">
        <v>200000</v>
      </c>
      <c r="AA4802" s="25">
        <v>1700000</v>
      </c>
      <c r="AB4802" s="25">
        <v>1700000</v>
      </c>
      <c r="AC4802" s="26">
        <v>45152.505756550927</v>
      </c>
      <c r="AD4802" s="27">
        <f>ROW()</f>
        <v>4802</v>
      </c>
      <c r="AE4802" s="27">
        <f>1</f>
        <v>1</v>
      </c>
      <c r="AF4802" s="27">
        <f>SUBTOTAL(109,Tbl_NGF_Data[[#This Row],[Counter]])</f>
        <v>1</v>
      </c>
    </row>
    <row r="4803" spans="2:32" ht="60" x14ac:dyDescent="0.25">
      <c r="B4803" s="21" t="s">
        <v>772</v>
      </c>
      <c r="C4803" s="22" t="s">
        <v>3713</v>
      </c>
      <c r="D4803" s="23">
        <v>11</v>
      </c>
      <c r="E4803" s="22" t="s">
        <v>772</v>
      </c>
      <c r="F4803" s="23">
        <v>11</v>
      </c>
      <c r="G4803" s="22" t="s">
        <v>3713</v>
      </c>
      <c r="H4803" s="22" t="s">
        <v>1327</v>
      </c>
      <c r="I4803" s="23">
        <v>1</v>
      </c>
      <c r="J4803" s="23">
        <v>199</v>
      </c>
      <c r="K4803" s="23" t="s">
        <v>3721</v>
      </c>
      <c r="L4803" s="22" t="s">
        <v>3722</v>
      </c>
      <c r="M4803" s="21" t="s">
        <v>775</v>
      </c>
      <c r="N4803" s="23" t="s">
        <v>1186</v>
      </c>
      <c r="O4803" s="22" t="s">
        <v>1187</v>
      </c>
      <c r="P4803" s="22" t="s">
        <v>1188</v>
      </c>
      <c r="Q4803" s="23" t="s">
        <v>3771</v>
      </c>
      <c r="R4803" s="22" t="s">
        <v>3772</v>
      </c>
      <c r="S4803" s="21" t="s">
        <v>789</v>
      </c>
      <c r="T4803" s="23" t="s">
        <v>3773</v>
      </c>
      <c r="U4803" s="24" t="s">
        <v>17</v>
      </c>
      <c r="V4803" s="23">
        <v>200</v>
      </c>
      <c r="W4803" s="25">
        <v>0</v>
      </c>
      <c r="X4803" s="25">
        <v>0</v>
      </c>
      <c r="Y4803" s="25">
        <v>1675.1000000000001</v>
      </c>
      <c r="Z4803" s="25">
        <v>260200.52000000002</v>
      </c>
      <c r="AA4803" s="25">
        <v>440945.16</v>
      </c>
      <c r="AB4803" s="25">
        <v>522155.41999999981</v>
      </c>
      <c r="AC4803" s="26">
        <v>45152.505756550927</v>
      </c>
      <c r="AD4803" s="27">
        <f>ROW()</f>
        <v>4803</v>
      </c>
      <c r="AE4803" s="27">
        <f>1</f>
        <v>1</v>
      </c>
      <c r="AF4803" s="27">
        <f>SUBTOTAL(109,Tbl_NGF_Data[[#This Row],[Counter]])</f>
        <v>1</v>
      </c>
    </row>
    <row r="4804" spans="2:32" ht="60" x14ac:dyDescent="0.25">
      <c r="B4804" s="21" t="s">
        <v>772</v>
      </c>
      <c r="C4804" s="22" t="s">
        <v>3713</v>
      </c>
      <c r="D4804" s="23">
        <v>11</v>
      </c>
      <c r="E4804" s="22" t="s">
        <v>772</v>
      </c>
      <c r="F4804" s="23">
        <v>11</v>
      </c>
      <c r="G4804" s="22" t="s">
        <v>3713</v>
      </c>
      <c r="H4804" s="22" t="s">
        <v>1327</v>
      </c>
      <c r="I4804" s="23">
        <v>1</v>
      </c>
      <c r="J4804" s="23">
        <v>199</v>
      </c>
      <c r="K4804" s="23" t="s">
        <v>3721</v>
      </c>
      <c r="L4804" s="22" t="s">
        <v>3722</v>
      </c>
      <c r="M4804" s="21" t="s">
        <v>775</v>
      </c>
      <c r="N4804" s="23" t="s">
        <v>1186</v>
      </c>
      <c r="O4804" s="22" t="s">
        <v>1187</v>
      </c>
      <c r="P4804" s="22" t="s">
        <v>1188</v>
      </c>
      <c r="Q4804" s="23" t="s">
        <v>3771</v>
      </c>
      <c r="R4804" s="22" t="s">
        <v>3772</v>
      </c>
      <c r="S4804" s="21" t="s">
        <v>789</v>
      </c>
      <c r="T4804" s="23" t="s">
        <v>3773</v>
      </c>
      <c r="U4804" s="24" t="s">
        <v>18</v>
      </c>
      <c r="V4804" s="23">
        <v>220</v>
      </c>
      <c r="W4804" s="25">
        <v>0</v>
      </c>
      <c r="X4804" s="25">
        <v>45755</v>
      </c>
      <c r="Y4804" s="25">
        <v>315448.90000000002</v>
      </c>
      <c r="Z4804" s="25">
        <v>56923.479999999981</v>
      </c>
      <c r="AA4804" s="25">
        <v>11178.840000000026</v>
      </c>
      <c r="AB4804" s="25">
        <v>188074.58000000019</v>
      </c>
      <c r="AC4804" s="26">
        <v>45152.505756550927</v>
      </c>
      <c r="AD4804" s="27">
        <f>ROW()</f>
        <v>4804</v>
      </c>
      <c r="AE4804" s="27">
        <f>1</f>
        <v>1</v>
      </c>
      <c r="AF4804" s="27">
        <f>SUBTOTAL(109,Tbl_NGF_Data[[#This Row],[Counter]])</f>
        <v>1</v>
      </c>
    </row>
    <row r="4805" spans="2:32" ht="60" x14ac:dyDescent="0.25">
      <c r="B4805" s="21" t="s">
        <v>772</v>
      </c>
      <c r="C4805" s="22" t="s">
        <v>3713</v>
      </c>
      <c r="D4805" s="23">
        <v>11</v>
      </c>
      <c r="E4805" s="22" t="s">
        <v>772</v>
      </c>
      <c r="F4805" s="23">
        <v>11</v>
      </c>
      <c r="G4805" s="22" t="s">
        <v>3713</v>
      </c>
      <c r="H4805" s="22" t="s">
        <v>1327</v>
      </c>
      <c r="I4805" s="23">
        <v>1</v>
      </c>
      <c r="J4805" s="23">
        <v>199</v>
      </c>
      <c r="K4805" s="23" t="s">
        <v>3721</v>
      </c>
      <c r="L4805" s="22" t="s">
        <v>3722</v>
      </c>
      <c r="M4805" s="21" t="s">
        <v>775</v>
      </c>
      <c r="N4805" s="23" t="s">
        <v>1186</v>
      </c>
      <c r="O4805" s="22" t="s">
        <v>1187</v>
      </c>
      <c r="P4805" s="22" t="s">
        <v>1188</v>
      </c>
      <c r="Q4805" s="23" t="s">
        <v>3771</v>
      </c>
      <c r="R4805" s="22" t="s">
        <v>3772</v>
      </c>
      <c r="S4805" s="21" t="s">
        <v>789</v>
      </c>
      <c r="T4805" s="23" t="s">
        <v>3773</v>
      </c>
      <c r="U4805" s="24" t="s">
        <v>67</v>
      </c>
      <c r="V4805" s="23">
        <v>222</v>
      </c>
      <c r="W4805" s="25">
        <v>0</v>
      </c>
      <c r="X4805" s="25">
        <v>0</v>
      </c>
      <c r="Y4805" s="25">
        <v>100000</v>
      </c>
      <c r="Z4805" s="25">
        <v>200000</v>
      </c>
      <c r="AA4805" s="25">
        <v>1700000</v>
      </c>
      <c r="AB4805" s="25">
        <v>1700000</v>
      </c>
      <c r="AC4805" s="26">
        <v>45152.505756550927</v>
      </c>
      <c r="AD4805" s="27">
        <f>ROW()</f>
        <v>4805</v>
      </c>
      <c r="AE4805" s="27">
        <f>1</f>
        <v>1</v>
      </c>
      <c r="AF4805" s="27">
        <f>SUBTOTAL(109,Tbl_NGF_Data[[#This Row],[Counter]])</f>
        <v>1</v>
      </c>
    </row>
    <row r="4806" spans="2:32" ht="60" x14ac:dyDescent="0.25">
      <c r="B4806" s="21" t="s">
        <v>772</v>
      </c>
      <c r="C4806" s="22" t="s">
        <v>3713</v>
      </c>
      <c r="D4806" s="23">
        <v>11</v>
      </c>
      <c r="E4806" s="22" t="s">
        <v>772</v>
      </c>
      <c r="F4806" s="23">
        <v>11</v>
      </c>
      <c r="G4806" s="22" t="s">
        <v>3713</v>
      </c>
      <c r="H4806" s="22" t="s">
        <v>1327</v>
      </c>
      <c r="I4806" s="23">
        <v>1</v>
      </c>
      <c r="J4806" s="23">
        <v>199</v>
      </c>
      <c r="K4806" s="23" t="s">
        <v>3721</v>
      </c>
      <c r="L4806" s="22" t="s">
        <v>3722</v>
      </c>
      <c r="M4806" s="21" t="s">
        <v>775</v>
      </c>
      <c r="N4806" s="23" t="s">
        <v>1186</v>
      </c>
      <c r="O4806" s="22" t="s">
        <v>1187</v>
      </c>
      <c r="P4806" s="22" t="s">
        <v>1188</v>
      </c>
      <c r="Q4806" s="23" t="s">
        <v>3771</v>
      </c>
      <c r="R4806" s="22" t="s">
        <v>3772</v>
      </c>
      <c r="S4806" s="21" t="s">
        <v>789</v>
      </c>
      <c r="T4806" s="23" t="s">
        <v>3773</v>
      </c>
      <c r="U4806" s="24" t="s">
        <v>19</v>
      </c>
      <c r="V4806" s="23">
        <v>500</v>
      </c>
      <c r="W4806" s="25">
        <v>393625</v>
      </c>
      <c r="X4806" s="25">
        <v>876375</v>
      </c>
      <c r="Y4806" s="25">
        <v>0</v>
      </c>
      <c r="Z4806" s="25">
        <v>99549.11</v>
      </c>
      <c r="AA4806" s="25">
        <v>0</v>
      </c>
      <c r="AB4806" s="25">
        <v>0</v>
      </c>
      <c r="AC4806" s="26">
        <v>45152.505756550927</v>
      </c>
      <c r="AD4806" s="27">
        <f>ROW()</f>
        <v>4806</v>
      </c>
      <c r="AE4806" s="27">
        <f>1</f>
        <v>1</v>
      </c>
      <c r="AF4806" s="27">
        <f>SUBTOTAL(109,Tbl_NGF_Data[[#This Row],[Counter]])</f>
        <v>1</v>
      </c>
    </row>
    <row r="4807" spans="2:32" ht="45" x14ac:dyDescent="0.25">
      <c r="B4807" s="21" t="s">
        <v>772</v>
      </c>
      <c r="C4807" s="22" t="s">
        <v>3713</v>
      </c>
      <c r="D4807" s="23">
        <v>11</v>
      </c>
      <c r="E4807" s="22" t="s">
        <v>772</v>
      </c>
      <c r="F4807" s="23">
        <v>11</v>
      </c>
      <c r="G4807" s="22" t="s">
        <v>3713</v>
      </c>
      <c r="H4807" s="22" t="s">
        <v>1327</v>
      </c>
      <c r="I4807" s="23">
        <v>1</v>
      </c>
      <c r="J4807" s="23">
        <v>199</v>
      </c>
      <c r="K4807" s="23" t="s">
        <v>3721</v>
      </c>
      <c r="L4807" s="22" t="s">
        <v>3722</v>
      </c>
      <c r="M4807" s="21" t="s">
        <v>775</v>
      </c>
      <c r="N4807" s="23" t="s">
        <v>1186</v>
      </c>
      <c r="O4807" s="22" t="s">
        <v>1187</v>
      </c>
      <c r="P4807" s="22" t="s">
        <v>1188</v>
      </c>
      <c r="Q4807" s="23" t="s">
        <v>3774</v>
      </c>
      <c r="R4807" s="22" t="s">
        <v>3775</v>
      </c>
      <c r="S4807" s="21" t="s">
        <v>790</v>
      </c>
      <c r="T4807" s="23" t="s">
        <v>3776</v>
      </c>
      <c r="U4807" s="24" t="s">
        <v>15</v>
      </c>
      <c r="V4807" s="23">
        <v>100</v>
      </c>
      <c r="W4807" s="25">
        <v>6000</v>
      </c>
      <c r="X4807" s="25">
        <v>0</v>
      </c>
      <c r="Y4807" s="25">
        <v>0</v>
      </c>
      <c r="Z4807" s="25">
        <v>0</v>
      </c>
      <c r="AA4807" s="25">
        <v>0</v>
      </c>
      <c r="AB4807" s="25">
        <v>0</v>
      </c>
      <c r="AC4807" s="26">
        <v>45152.505756550927</v>
      </c>
      <c r="AD4807" s="27">
        <f>ROW()</f>
        <v>4807</v>
      </c>
      <c r="AE4807" s="27">
        <f>1</f>
        <v>1</v>
      </c>
      <c r="AF4807" s="27">
        <f>SUBTOTAL(109,Tbl_NGF_Data[[#This Row],[Counter]])</f>
        <v>1</v>
      </c>
    </row>
    <row r="4808" spans="2:32" ht="45" x14ac:dyDescent="0.25">
      <c r="B4808" s="21" t="s">
        <v>772</v>
      </c>
      <c r="C4808" s="22" t="s">
        <v>3713</v>
      </c>
      <c r="D4808" s="23">
        <v>11</v>
      </c>
      <c r="E4808" s="22" t="s">
        <v>772</v>
      </c>
      <c r="F4808" s="23">
        <v>11</v>
      </c>
      <c r="G4808" s="22" t="s">
        <v>3713</v>
      </c>
      <c r="H4808" s="22" t="s">
        <v>1327</v>
      </c>
      <c r="I4808" s="23">
        <v>1</v>
      </c>
      <c r="J4808" s="23">
        <v>199</v>
      </c>
      <c r="K4808" s="23" t="s">
        <v>3721</v>
      </c>
      <c r="L4808" s="22" t="s">
        <v>3722</v>
      </c>
      <c r="M4808" s="21" t="s">
        <v>775</v>
      </c>
      <c r="N4808" s="23" t="s">
        <v>1186</v>
      </c>
      <c r="O4808" s="22" t="s">
        <v>1187</v>
      </c>
      <c r="P4808" s="22" t="s">
        <v>1188</v>
      </c>
      <c r="Q4808" s="23" t="s">
        <v>3777</v>
      </c>
      <c r="R4808" s="22" t="s">
        <v>3778</v>
      </c>
      <c r="S4808" s="21" t="s">
        <v>791</v>
      </c>
      <c r="T4808" s="23" t="s">
        <v>3779</v>
      </c>
      <c r="U4808" s="24" t="s">
        <v>15</v>
      </c>
      <c r="V4808" s="23">
        <v>100</v>
      </c>
      <c r="W4808" s="25">
        <v>884846.19000000006</v>
      </c>
      <c r="X4808" s="25">
        <v>1197451.25</v>
      </c>
      <c r="Y4808" s="25">
        <v>1605595.98</v>
      </c>
      <c r="Z4808" s="25">
        <v>1826690.67</v>
      </c>
      <c r="AA4808" s="25">
        <v>1979023.37</v>
      </c>
      <c r="AB4808" s="25">
        <v>2748388.0100000002</v>
      </c>
      <c r="AC4808" s="26">
        <v>45152.505756550927</v>
      </c>
      <c r="AD4808" s="27">
        <f>ROW()</f>
        <v>4808</v>
      </c>
      <c r="AE4808" s="27">
        <f>1</f>
        <v>1</v>
      </c>
      <c r="AF4808" s="27">
        <f>SUBTOTAL(109,Tbl_NGF_Data[[#This Row],[Counter]])</f>
        <v>1</v>
      </c>
    </row>
    <row r="4809" spans="2:32" ht="45" x14ac:dyDescent="0.25">
      <c r="B4809" s="21" t="s">
        <v>772</v>
      </c>
      <c r="C4809" s="22" t="s">
        <v>3713</v>
      </c>
      <c r="D4809" s="23">
        <v>11</v>
      </c>
      <c r="E4809" s="22" t="s">
        <v>772</v>
      </c>
      <c r="F4809" s="23">
        <v>11</v>
      </c>
      <c r="G4809" s="22" t="s">
        <v>3713</v>
      </c>
      <c r="H4809" s="22" t="s">
        <v>1327</v>
      </c>
      <c r="I4809" s="23">
        <v>1</v>
      </c>
      <c r="J4809" s="23">
        <v>199</v>
      </c>
      <c r="K4809" s="23" t="s">
        <v>3721</v>
      </c>
      <c r="L4809" s="22" t="s">
        <v>3722</v>
      </c>
      <c r="M4809" s="21" t="s">
        <v>775</v>
      </c>
      <c r="N4809" s="23" t="s">
        <v>1186</v>
      </c>
      <c r="O4809" s="22" t="s">
        <v>1187</v>
      </c>
      <c r="P4809" s="22" t="s">
        <v>1188</v>
      </c>
      <c r="Q4809" s="23" t="s">
        <v>3777</v>
      </c>
      <c r="R4809" s="22" t="s">
        <v>3778</v>
      </c>
      <c r="S4809" s="21" t="s">
        <v>791</v>
      </c>
      <c r="T4809" s="23" t="s">
        <v>3779</v>
      </c>
      <c r="U4809" s="24" t="s">
        <v>16</v>
      </c>
      <c r="V4809" s="23">
        <v>135</v>
      </c>
      <c r="W4809" s="25">
        <v>600000</v>
      </c>
      <c r="X4809" s="25">
        <v>600000</v>
      </c>
      <c r="Y4809" s="25">
        <v>1000000</v>
      </c>
      <c r="Z4809" s="25">
        <v>1000000</v>
      </c>
      <c r="AA4809" s="25">
        <v>1000000</v>
      </c>
      <c r="AB4809" s="25">
        <v>1000000</v>
      </c>
      <c r="AC4809" s="26">
        <v>45152.505756550927</v>
      </c>
      <c r="AD4809" s="27">
        <f>ROW()</f>
        <v>4809</v>
      </c>
      <c r="AE4809" s="27">
        <f>1</f>
        <v>1</v>
      </c>
      <c r="AF4809" s="27">
        <f>SUBTOTAL(109,Tbl_NGF_Data[[#This Row],[Counter]])</f>
        <v>1</v>
      </c>
    </row>
    <row r="4810" spans="2:32" ht="45" x14ac:dyDescent="0.25">
      <c r="B4810" s="21" t="s">
        <v>772</v>
      </c>
      <c r="C4810" s="22" t="s">
        <v>3713</v>
      </c>
      <c r="D4810" s="23">
        <v>11</v>
      </c>
      <c r="E4810" s="22" t="s">
        <v>772</v>
      </c>
      <c r="F4810" s="23">
        <v>11</v>
      </c>
      <c r="G4810" s="22" t="s">
        <v>3713</v>
      </c>
      <c r="H4810" s="22" t="s">
        <v>1327</v>
      </c>
      <c r="I4810" s="23">
        <v>1</v>
      </c>
      <c r="J4810" s="23">
        <v>199</v>
      </c>
      <c r="K4810" s="23" t="s">
        <v>3721</v>
      </c>
      <c r="L4810" s="22" t="s">
        <v>3722</v>
      </c>
      <c r="M4810" s="21" t="s">
        <v>775</v>
      </c>
      <c r="N4810" s="23" t="s">
        <v>1186</v>
      </c>
      <c r="O4810" s="22" t="s">
        <v>1187</v>
      </c>
      <c r="P4810" s="22" t="s">
        <v>1188</v>
      </c>
      <c r="Q4810" s="23" t="s">
        <v>3777</v>
      </c>
      <c r="R4810" s="22" t="s">
        <v>3778</v>
      </c>
      <c r="S4810" s="21" t="s">
        <v>791</v>
      </c>
      <c r="T4810" s="23" t="s">
        <v>3779</v>
      </c>
      <c r="U4810" s="24" t="s">
        <v>17</v>
      </c>
      <c r="V4810" s="23">
        <v>200</v>
      </c>
      <c r="W4810" s="25">
        <v>280931</v>
      </c>
      <c r="X4810" s="25">
        <v>212670.7</v>
      </c>
      <c r="Y4810" s="25">
        <v>529663.82000000007</v>
      </c>
      <c r="Z4810" s="25">
        <v>713173.74</v>
      </c>
      <c r="AA4810" s="25">
        <v>752427.1</v>
      </c>
      <c r="AB4810" s="25">
        <v>181844.92</v>
      </c>
      <c r="AC4810" s="26">
        <v>45152.505756550927</v>
      </c>
      <c r="AD4810" s="27">
        <f>ROW()</f>
        <v>4810</v>
      </c>
      <c r="AE4810" s="27">
        <f>1</f>
        <v>1</v>
      </c>
      <c r="AF4810" s="27">
        <f>SUBTOTAL(109,Tbl_NGF_Data[[#This Row],[Counter]])</f>
        <v>1</v>
      </c>
    </row>
    <row r="4811" spans="2:32" ht="45" x14ac:dyDescent="0.25">
      <c r="B4811" s="21" t="s">
        <v>772</v>
      </c>
      <c r="C4811" s="22" t="s">
        <v>3713</v>
      </c>
      <c r="D4811" s="23">
        <v>11</v>
      </c>
      <c r="E4811" s="22" t="s">
        <v>772</v>
      </c>
      <c r="F4811" s="23">
        <v>11</v>
      </c>
      <c r="G4811" s="22" t="s">
        <v>3713</v>
      </c>
      <c r="H4811" s="22" t="s">
        <v>1327</v>
      </c>
      <c r="I4811" s="23">
        <v>1</v>
      </c>
      <c r="J4811" s="23">
        <v>199</v>
      </c>
      <c r="K4811" s="23" t="s">
        <v>3721</v>
      </c>
      <c r="L4811" s="22" t="s">
        <v>3722</v>
      </c>
      <c r="M4811" s="21" t="s">
        <v>775</v>
      </c>
      <c r="N4811" s="23" t="s">
        <v>1186</v>
      </c>
      <c r="O4811" s="22" t="s">
        <v>1187</v>
      </c>
      <c r="P4811" s="22" t="s">
        <v>1188</v>
      </c>
      <c r="Q4811" s="23" t="s">
        <v>3777</v>
      </c>
      <c r="R4811" s="22" t="s">
        <v>3778</v>
      </c>
      <c r="S4811" s="21" t="s">
        <v>791</v>
      </c>
      <c r="T4811" s="23" t="s">
        <v>3779</v>
      </c>
      <c r="U4811" s="24" t="s">
        <v>18</v>
      </c>
      <c r="V4811" s="23">
        <v>220</v>
      </c>
      <c r="W4811" s="25">
        <v>319069</v>
      </c>
      <c r="X4811" s="25">
        <v>387329.3</v>
      </c>
      <c r="Y4811" s="25">
        <v>470336.17999999993</v>
      </c>
      <c r="Z4811" s="25">
        <v>286826.26</v>
      </c>
      <c r="AA4811" s="25">
        <v>247572.90000000002</v>
      </c>
      <c r="AB4811" s="25">
        <v>818155.08</v>
      </c>
      <c r="AC4811" s="26">
        <v>45152.505756550927</v>
      </c>
      <c r="AD4811" s="27">
        <f>ROW()</f>
        <v>4811</v>
      </c>
      <c r="AE4811" s="27">
        <f>1</f>
        <v>1</v>
      </c>
      <c r="AF4811" s="27">
        <f>SUBTOTAL(109,Tbl_NGF_Data[[#This Row],[Counter]])</f>
        <v>1</v>
      </c>
    </row>
    <row r="4812" spans="2:32" ht="45" x14ac:dyDescent="0.25">
      <c r="B4812" s="21" t="s">
        <v>772</v>
      </c>
      <c r="C4812" s="22" t="s">
        <v>3713</v>
      </c>
      <c r="D4812" s="23">
        <v>11</v>
      </c>
      <c r="E4812" s="22" t="s">
        <v>772</v>
      </c>
      <c r="F4812" s="23">
        <v>11</v>
      </c>
      <c r="G4812" s="22" t="s">
        <v>3713</v>
      </c>
      <c r="H4812" s="22" t="s">
        <v>1327</v>
      </c>
      <c r="I4812" s="23">
        <v>1</v>
      </c>
      <c r="J4812" s="23">
        <v>199</v>
      </c>
      <c r="K4812" s="23" t="s">
        <v>3721</v>
      </c>
      <c r="L4812" s="22" t="s">
        <v>3722</v>
      </c>
      <c r="M4812" s="21" t="s">
        <v>775</v>
      </c>
      <c r="N4812" s="23" t="s">
        <v>1186</v>
      </c>
      <c r="O4812" s="22" t="s">
        <v>1187</v>
      </c>
      <c r="P4812" s="22" t="s">
        <v>1188</v>
      </c>
      <c r="Q4812" s="23" t="s">
        <v>3777</v>
      </c>
      <c r="R4812" s="22" t="s">
        <v>3778</v>
      </c>
      <c r="S4812" s="21" t="s">
        <v>791</v>
      </c>
      <c r="T4812" s="23" t="s">
        <v>3779</v>
      </c>
      <c r="U4812" s="24" t="s">
        <v>19</v>
      </c>
      <c r="V4812" s="23">
        <v>500</v>
      </c>
      <c r="W4812" s="25">
        <v>10463.52</v>
      </c>
      <c r="X4812" s="25">
        <v>25275.760000000002</v>
      </c>
      <c r="Y4812" s="25">
        <v>37808.550000000003</v>
      </c>
      <c r="Z4812" s="25">
        <v>34268.43</v>
      </c>
      <c r="AA4812" s="25">
        <v>4759.8</v>
      </c>
      <c r="AB4812" s="25">
        <v>51209.56</v>
      </c>
      <c r="AC4812" s="26">
        <v>45152.505756550927</v>
      </c>
      <c r="AD4812" s="27">
        <f>ROW()</f>
        <v>4812</v>
      </c>
      <c r="AE4812" s="27">
        <f>1</f>
        <v>1</v>
      </c>
      <c r="AF4812" s="27">
        <f>SUBTOTAL(109,Tbl_NGF_Data[[#This Row],[Counter]])</f>
        <v>1</v>
      </c>
    </row>
    <row r="4813" spans="2:32" ht="60" x14ac:dyDescent="0.25">
      <c r="B4813" s="21" t="s">
        <v>772</v>
      </c>
      <c r="C4813" s="22" t="s">
        <v>3713</v>
      </c>
      <c r="D4813" s="23">
        <v>11</v>
      </c>
      <c r="E4813" s="22" t="s">
        <v>772</v>
      </c>
      <c r="F4813" s="23">
        <v>11</v>
      </c>
      <c r="G4813" s="22" t="s">
        <v>3713</v>
      </c>
      <c r="H4813" s="22" t="s">
        <v>1327</v>
      </c>
      <c r="I4813" s="23">
        <v>1</v>
      </c>
      <c r="J4813" s="23">
        <v>199</v>
      </c>
      <c r="K4813" s="23" t="s">
        <v>3721</v>
      </c>
      <c r="L4813" s="22" t="s">
        <v>3722</v>
      </c>
      <c r="M4813" s="21" t="s">
        <v>775</v>
      </c>
      <c r="N4813" s="23" t="s">
        <v>1186</v>
      </c>
      <c r="O4813" s="22" t="s">
        <v>1187</v>
      </c>
      <c r="P4813" s="22" t="s">
        <v>1188</v>
      </c>
      <c r="Q4813" s="23" t="s">
        <v>3780</v>
      </c>
      <c r="R4813" s="22" t="s">
        <v>3781</v>
      </c>
      <c r="S4813" s="21" t="s">
        <v>792</v>
      </c>
      <c r="T4813" s="23" t="s">
        <v>3782</v>
      </c>
      <c r="U4813" s="24" t="s">
        <v>15</v>
      </c>
      <c r="V4813" s="23">
        <v>100</v>
      </c>
      <c r="W4813" s="25">
        <v>449754.14</v>
      </c>
      <c r="X4813" s="25">
        <v>356613.77</v>
      </c>
      <c r="Y4813" s="25">
        <v>1013395.13</v>
      </c>
      <c r="Z4813" s="25">
        <v>825869.09</v>
      </c>
      <c r="AA4813" s="25">
        <v>920266.95</v>
      </c>
      <c r="AB4813" s="25">
        <v>835310.81</v>
      </c>
      <c r="AC4813" s="26">
        <v>45152.505756550927</v>
      </c>
      <c r="AD4813" s="27">
        <f>ROW()</f>
        <v>4813</v>
      </c>
      <c r="AE4813" s="27">
        <f>1</f>
        <v>1</v>
      </c>
      <c r="AF4813" s="27">
        <f>SUBTOTAL(109,Tbl_NGF_Data[[#This Row],[Counter]])</f>
        <v>1</v>
      </c>
    </row>
    <row r="4814" spans="2:32" ht="60" x14ac:dyDescent="0.25">
      <c r="B4814" s="21" t="s">
        <v>772</v>
      </c>
      <c r="C4814" s="22" t="s">
        <v>3713</v>
      </c>
      <c r="D4814" s="23">
        <v>11</v>
      </c>
      <c r="E4814" s="22" t="s">
        <v>772</v>
      </c>
      <c r="F4814" s="23">
        <v>11</v>
      </c>
      <c r="G4814" s="22" t="s">
        <v>3713</v>
      </c>
      <c r="H4814" s="22" t="s">
        <v>1327</v>
      </c>
      <c r="I4814" s="23">
        <v>1</v>
      </c>
      <c r="J4814" s="23">
        <v>199</v>
      </c>
      <c r="K4814" s="23" t="s">
        <v>3721</v>
      </c>
      <c r="L4814" s="22" t="s">
        <v>3722</v>
      </c>
      <c r="M4814" s="21" t="s">
        <v>775</v>
      </c>
      <c r="N4814" s="23" t="s">
        <v>1186</v>
      </c>
      <c r="O4814" s="22" t="s">
        <v>1187</v>
      </c>
      <c r="P4814" s="22" t="s">
        <v>1188</v>
      </c>
      <c r="Q4814" s="23" t="s">
        <v>3780</v>
      </c>
      <c r="R4814" s="22" t="s">
        <v>3781</v>
      </c>
      <c r="S4814" s="21" t="s">
        <v>792</v>
      </c>
      <c r="T4814" s="23" t="s">
        <v>3782</v>
      </c>
      <c r="U4814" s="24" t="s">
        <v>16</v>
      </c>
      <c r="V4814" s="23">
        <v>135</v>
      </c>
      <c r="W4814" s="25">
        <v>609152</v>
      </c>
      <c r="X4814" s="25">
        <v>887273</v>
      </c>
      <c r="Y4814" s="25">
        <v>661259</v>
      </c>
      <c r="Z4814" s="25">
        <v>1042500</v>
      </c>
      <c r="AA4814" s="25">
        <v>142500</v>
      </c>
      <c r="AB4814" s="25">
        <v>652500</v>
      </c>
      <c r="AC4814" s="26">
        <v>45152.505756550927</v>
      </c>
      <c r="AD4814" s="27">
        <f>ROW()</f>
        <v>4814</v>
      </c>
      <c r="AE4814" s="27">
        <f>1</f>
        <v>1</v>
      </c>
      <c r="AF4814" s="27">
        <f>SUBTOTAL(109,Tbl_NGF_Data[[#This Row],[Counter]])</f>
        <v>1</v>
      </c>
    </row>
    <row r="4815" spans="2:32" ht="60" x14ac:dyDescent="0.25">
      <c r="B4815" s="21" t="s">
        <v>772</v>
      </c>
      <c r="C4815" s="22" t="s">
        <v>3713</v>
      </c>
      <c r="D4815" s="23">
        <v>11</v>
      </c>
      <c r="E4815" s="22" t="s">
        <v>772</v>
      </c>
      <c r="F4815" s="23">
        <v>11</v>
      </c>
      <c r="G4815" s="22" t="s">
        <v>3713</v>
      </c>
      <c r="H4815" s="22" t="s">
        <v>1327</v>
      </c>
      <c r="I4815" s="23">
        <v>1</v>
      </c>
      <c r="J4815" s="23">
        <v>199</v>
      </c>
      <c r="K4815" s="23" t="s">
        <v>3721</v>
      </c>
      <c r="L4815" s="22" t="s">
        <v>3722</v>
      </c>
      <c r="M4815" s="21" t="s">
        <v>775</v>
      </c>
      <c r="N4815" s="23" t="s">
        <v>1186</v>
      </c>
      <c r="O4815" s="22" t="s">
        <v>1187</v>
      </c>
      <c r="P4815" s="22" t="s">
        <v>1188</v>
      </c>
      <c r="Q4815" s="23" t="s">
        <v>3780</v>
      </c>
      <c r="R4815" s="22" t="s">
        <v>3781</v>
      </c>
      <c r="S4815" s="21" t="s">
        <v>792</v>
      </c>
      <c r="T4815" s="23" t="s">
        <v>3782</v>
      </c>
      <c r="U4815" s="24" t="s">
        <v>17</v>
      </c>
      <c r="V4815" s="23">
        <v>200</v>
      </c>
      <c r="W4815" s="25">
        <v>193300.54000000007</v>
      </c>
      <c r="X4815" s="25">
        <v>807326.04999999981</v>
      </c>
      <c r="Y4815" s="25">
        <v>153734.63</v>
      </c>
      <c r="Z4815" s="25">
        <v>252980.44000000003</v>
      </c>
      <c r="AA4815" s="25">
        <v>-2.0747847884194925E-12</v>
      </c>
      <c r="AB4815" s="25">
        <v>154881.93000000014</v>
      </c>
      <c r="AC4815" s="26">
        <v>45152.505756550927</v>
      </c>
      <c r="AD4815" s="27">
        <f>ROW()</f>
        <v>4815</v>
      </c>
      <c r="AE4815" s="27">
        <f>1</f>
        <v>1</v>
      </c>
      <c r="AF4815" s="27">
        <f>SUBTOTAL(109,Tbl_NGF_Data[[#This Row],[Counter]])</f>
        <v>1</v>
      </c>
    </row>
    <row r="4816" spans="2:32" ht="60" x14ac:dyDescent="0.25">
      <c r="B4816" s="21" t="s">
        <v>772</v>
      </c>
      <c r="C4816" s="22" t="s">
        <v>3713</v>
      </c>
      <c r="D4816" s="23">
        <v>11</v>
      </c>
      <c r="E4816" s="22" t="s">
        <v>772</v>
      </c>
      <c r="F4816" s="23">
        <v>11</v>
      </c>
      <c r="G4816" s="22" t="s">
        <v>3713</v>
      </c>
      <c r="H4816" s="22" t="s">
        <v>1327</v>
      </c>
      <c r="I4816" s="23">
        <v>1</v>
      </c>
      <c r="J4816" s="23">
        <v>199</v>
      </c>
      <c r="K4816" s="23" t="s">
        <v>3721</v>
      </c>
      <c r="L4816" s="22" t="s">
        <v>3722</v>
      </c>
      <c r="M4816" s="21" t="s">
        <v>775</v>
      </c>
      <c r="N4816" s="23" t="s">
        <v>1186</v>
      </c>
      <c r="O4816" s="22" t="s">
        <v>1187</v>
      </c>
      <c r="P4816" s="22" t="s">
        <v>1188</v>
      </c>
      <c r="Q4816" s="23" t="s">
        <v>3780</v>
      </c>
      <c r="R4816" s="22" t="s">
        <v>3781</v>
      </c>
      <c r="S4816" s="21" t="s">
        <v>792</v>
      </c>
      <c r="T4816" s="23" t="s">
        <v>3782</v>
      </c>
      <c r="U4816" s="24" t="s">
        <v>18</v>
      </c>
      <c r="V4816" s="23">
        <v>220</v>
      </c>
      <c r="W4816" s="25">
        <v>415851.45999999996</v>
      </c>
      <c r="X4816" s="25">
        <v>79946.950000000186</v>
      </c>
      <c r="Y4816" s="25">
        <v>507524.37</v>
      </c>
      <c r="Z4816" s="25">
        <v>789519.55999999994</v>
      </c>
      <c r="AA4816" s="25">
        <v>142500</v>
      </c>
      <c r="AB4816" s="25">
        <v>497618.06999999983</v>
      </c>
      <c r="AC4816" s="26">
        <v>45152.505756550927</v>
      </c>
      <c r="AD4816" s="27">
        <f>ROW()</f>
        <v>4816</v>
      </c>
      <c r="AE4816" s="27">
        <f>1</f>
        <v>1</v>
      </c>
      <c r="AF4816" s="27">
        <f>SUBTOTAL(109,Tbl_NGF_Data[[#This Row],[Counter]])</f>
        <v>1</v>
      </c>
    </row>
    <row r="4817" spans="2:32" ht="60" x14ac:dyDescent="0.25">
      <c r="B4817" s="21" t="s">
        <v>772</v>
      </c>
      <c r="C4817" s="22" t="s">
        <v>3713</v>
      </c>
      <c r="D4817" s="23">
        <v>11</v>
      </c>
      <c r="E4817" s="22" t="s">
        <v>772</v>
      </c>
      <c r="F4817" s="23">
        <v>11</v>
      </c>
      <c r="G4817" s="22" t="s">
        <v>3713</v>
      </c>
      <c r="H4817" s="22" t="s">
        <v>1327</v>
      </c>
      <c r="I4817" s="23">
        <v>1</v>
      </c>
      <c r="J4817" s="23">
        <v>199</v>
      </c>
      <c r="K4817" s="23" t="s">
        <v>3721</v>
      </c>
      <c r="L4817" s="22" t="s">
        <v>3722</v>
      </c>
      <c r="M4817" s="21" t="s">
        <v>775</v>
      </c>
      <c r="N4817" s="23" t="s">
        <v>1186</v>
      </c>
      <c r="O4817" s="22" t="s">
        <v>1187</v>
      </c>
      <c r="P4817" s="22" t="s">
        <v>1188</v>
      </c>
      <c r="Q4817" s="23" t="s">
        <v>3780</v>
      </c>
      <c r="R4817" s="22" t="s">
        <v>3781</v>
      </c>
      <c r="S4817" s="21" t="s">
        <v>792</v>
      </c>
      <c r="T4817" s="23" t="s">
        <v>3782</v>
      </c>
      <c r="U4817" s="24" t="s">
        <v>19</v>
      </c>
      <c r="V4817" s="23">
        <v>500</v>
      </c>
      <c r="W4817" s="25">
        <v>497395.64</v>
      </c>
      <c r="X4817" s="25">
        <v>714785.67999999993</v>
      </c>
      <c r="Y4817" s="25">
        <v>810515.99</v>
      </c>
      <c r="Z4817" s="25">
        <v>65454.400000000001</v>
      </c>
      <c r="AA4817" s="25">
        <v>94397.86</v>
      </c>
      <c r="AB4817" s="25">
        <v>69925.789999999994</v>
      </c>
      <c r="AC4817" s="26">
        <v>45152.505756550927</v>
      </c>
      <c r="AD4817" s="27">
        <f>ROW()</f>
        <v>4817</v>
      </c>
      <c r="AE4817" s="27">
        <f>1</f>
        <v>1</v>
      </c>
      <c r="AF4817" s="27">
        <f>SUBTOTAL(109,Tbl_NGF_Data[[#This Row],[Counter]])</f>
        <v>1</v>
      </c>
    </row>
    <row r="4818" spans="2:32" ht="45" x14ac:dyDescent="0.25">
      <c r="B4818" s="21" t="s">
        <v>772</v>
      </c>
      <c r="C4818" s="22" t="s">
        <v>3713</v>
      </c>
      <c r="D4818" s="23">
        <v>11</v>
      </c>
      <c r="E4818" s="22" t="s">
        <v>772</v>
      </c>
      <c r="F4818" s="23">
        <v>11</v>
      </c>
      <c r="G4818" s="22" t="s">
        <v>3713</v>
      </c>
      <c r="H4818" s="22" t="s">
        <v>1327</v>
      </c>
      <c r="I4818" s="23">
        <v>1</v>
      </c>
      <c r="J4818" s="23">
        <v>199</v>
      </c>
      <c r="K4818" s="23" t="s">
        <v>3721</v>
      </c>
      <c r="L4818" s="22" t="s">
        <v>3722</v>
      </c>
      <c r="M4818" s="21" t="s">
        <v>775</v>
      </c>
      <c r="N4818" s="23" t="s">
        <v>1186</v>
      </c>
      <c r="O4818" s="22" t="s">
        <v>1187</v>
      </c>
      <c r="P4818" s="22" t="s">
        <v>1188</v>
      </c>
      <c r="Q4818" s="23" t="s">
        <v>3783</v>
      </c>
      <c r="R4818" s="22" t="s">
        <v>3784</v>
      </c>
      <c r="S4818" s="21" t="s">
        <v>793</v>
      </c>
      <c r="T4818" s="23" t="s">
        <v>3785</v>
      </c>
      <c r="U4818" s="24" t="s">
        <v>15</v>
      </c>
      <c r="V4818" s="23">
        <v>100</v>
      </c>
      <c r="W4818" s="25">
        <v>1786004.59</v>
      </c>
      <c r="X4818" s="25">
        <v>11054099.23</v>
      </c>
      <c r="Y4818" s="25">
        <v>11879603.540000001</v>
      </c>
      <c r="Z4818" s="25">
        <v>14655137.370000001</v>
      </c>
      <c r="AA4818" s="25">
        <v>10689855.42</v>
      </c>
      <c r="AB4818" s="25">
        <v>32732136.760000002</v>
      </c>
      <c r="AC4818" s="26">
        <v>45152.505756550927</v>
      </c>
      <c r="AD4818" s="27">
        <f>ROW()</f>
        <v>4818</v>
      </c>
      <c r="AE4818" s="27">
        <f>1</f>
        <v>1</v>
      </c>
      <c r="AF4818" s="27">
        <f>SUBTOTAL(109,Tbl_NGF_Data[[#This Row],[Counter]])</f>
        <v>1</v>
      </c>
    </row>
    <row r="4819" spans="2:32" ht="45" x14ac:dyDescent="0.25">
      <c r="B4819" s="21" t="s">
        <v>772</v>
      </c>
      <c r="C4819" s="22" t="s">
        <v>3713</v>
      </c>
      <c r="D4819" s="23">
        <v>11</v>
      </c>
      <c r="E4819" s="22" t="s">
        <v>772</v>
      </c>
      <c r="F4819" s="23">
        <v>11</v>
      </c>
      <c r="G4819" s="22" t="s">
        <v>3713</v>
      </c>
      <c r="H4819" s="22" t="s">
        <v>1327</v>
      </c>
      <c r="I4819" s="23">
        <v>1</v>
      </c>
      <c r="J4819" s="23">
        <v>199</v>
      </c>
      <c r="K4819" s="23" t="s">
        <v>3721</v>
      </c>
      <c r="L4819" s="22" t="s">
        <v>3722</v>
      </c>
      <c r="M4819" s="21" t="s">
        <v>775</v>
      </c>
      <c r="N4819" s="23" t="s">
        <v>1186</v>
      </c>
      <c r="O4819" s="22" t="s">
        <v>1187</v>
      </c>
      <c r="P4819" s="22" t="s">
        <v>1188</v>
      </c>
      <c r="Q4819" s="23" t="s">
        <v>3783</v>
      </c>
      <c r="R4819" s="22" t="s">
        <v>3784</v>
      </c>
      <c r="S4819" s="21" t="s">
        <v>793</v>
      </c>
      <c r="T4819" s="23" t="s">
        <v>3785</v>
      </c>
      <c r="U4819" s="24" t="s">
        <v>16</v>
      </c>
      <c r="V4819" s="23">
        <v>135</v>
      </c>
      <c r="W4819" s="25">
        <v>2368702</v>
      </c>
      <c r="X4819" s="25">
        <v>4755702</v>
      </c>
      <c r="Y4819" s="25">
        <v>10011230</v>
      </c>
      <c r="Z4819" s="25">
        <v>3868702</v>
      </c>
      <c r="AA4819" s="25">
        <v>6718702</v>
      </c>
      <c r="AB4819" s="25">
        <v>33978702</v>
      </c>
      <c r="AC4819" s="26">
        <v>45152.505756550927</v>
      </c>
      <c r="AD4819" s="27">
        <f>ROW()</f>
        <v>4819</v>
      </c>
      <c r="AE4819" s="27">
        <f>1</f>
        <v>1</v>
      </c>
      <c r="AF4819" s="27">
        <f>SUBTOTAL(109,Tbl_NGF_Data[[#This Row],[Counter]])</f>
        <v>1</v>
      </c>
    </row>
    <row r="4820" spans="2:32" ht="45" x14ac:dyDescent="0.25">
      <c r="B4820" s="21" t="s">
        <v>772</v>
      </c>
      <c r="C4820" s="22" t="s">
        <v>3713</v>
      </c>
      <c r="D4820" s="23">
        <v>11</v>
      </c>
      <c r="E4820" s="22" t="s">
        <v>772</v>
      </c>
      <c r="F4820" s="23">
        <v>11</v>
      </c>
      <c r="G4820" s="22" t="s">
        <v>3713</v>
      </c>
      <c r="H4820" s="22" t="s">
        <v>1327</v>
      </c>
      <c r="I4820" s="23">
        <v>1</v>
      </c>
      <c r="J4820" s="23">
        <v>199</v>
      </c>
      <c r="K4820" s="23" t="s">
        <v>3721</v>
      </c>
      <c r="L4820" s="22" t="s">
        <v>3722</v>
      </c>
      <c r="M4820" s="21" t="s">
        <v>775</v>
      </c>
      <c r="N4820" s="23" t="s">
        <v>1186</v>
      </c>
      <c r="O4820" s="22" t="s">
        <v>1187</v>
      </c>
      <c r="P4820" s="22" t="s">
        <v>1188</v>
      </c>
      <c r="Q4820" s="23" t="s">
        <v>3783</v>
      </c>
      <c r="R4820" s="22" t="s">
        <v>3784</v>
      </c>
      <c r="S4820" s="21" t="s">
        <v>793</v>
      </c>
      <c r="T4820" s="23" t="s">
        <v>3785</v>
      </c>
      <c r="U4820" s="24" t="s">
        <v>17</v>
      </c>
      <c r="V4820" s="23">
        <v>200</v>
      </c>
      <c r="W4820" s="25">
        <v>644015.81999999995</v>
      </c>
      <c r="X4820" s="25">
        <v>207849.32000000012</v>
      </c>
      <c r="Y4820" s="25">
        <v>5954346.79</v>
      </c>
      <c r="Z4820" s="25">
        <v>2278897.9700000002</v>
      </c>
      <c r="AA4820" s="25">
        <v>2947505.5900000003</v>
      </c>
      <c r="AB4820" s="25">
        <v>5528595.1299999999</v>
      </c>
      <c r="AC4820" s="26">
        <v>45152.505756550927</v>
      </c>
      <c r="AD4820" s="27">
        <f>ROW()</f>
        <v>4820</v>
      </c>
      <c r="AE4820" s="27">
        <f>1</f>
        <v>1</v>
      </c>
      <c r="AF4820" s="27">
        <f>SUBTOTAL(109,Tbl_NGF_Data[[#This Row],[Counter]])</f>
        <v>1</v>
      </c>
    </row>
    <row r="4821" spans="2:32" ht="45" x14ac:dyDescent="0.25">
      <c r="B4821" s="21" t="s">
        <v>772</v>
      </c>
      <c r="C4821" s="22" t="s">
        <v>3713</v>
      </c>
      <c r="D4821" s="23">
        <v>11</v>
      </c>
      <c r="E4821" s="22" t="s">
        <v>772</v>
      </c>
      <c r="F4821" s="23">
        <v>11</v>
      </c>
      <c r="G4821" s="22" t="s">
        <v>3713</v>
      </c>
      <c r="H4821" s="22" t="s">
        <v>1327</v>
      </c>
      <c r="I4821" s="23">
        <v>1</v>
      </c>
      <c r="J4821" s="23">
        <v>199</v>
      </c>
      <c r="K4821" s="23" t="s">
        <v>3721</v>
      </c>
      <c r="L4821" s="22" t="s">
        <v>3722</v>
      </c>
      <c r="M4821" s="21" t="s">
        <v>775</v>
      </c>
      <c r="N4821" s="23" t="s">
        <v>1186</v>
      </c>
      <c r="O4821" s="22" t="s">
        <v>1187</v>
      </c>
      <c r="P4821" s="22" t="s">
        <v>1188</v>
      </c>
      <c r="Q4821" s="23" t="s">
        <v>3783</v>
      </c>
      <c r="R4821" s="22" t="s">
        <v>3784</v>
      </c>
      <c r="S4821" s="21" t="s">
        <v>793</v>
      </c>
      <c r="T4821" s="23" t="s">
        <v>3785</v>
      </c>
      <c r="U4821" s="24" t="s">
        <v>18</v>
      </c>
      <c r="V4821" s="23">
        <v>220</v>
      </c>
      <c r="W4821" s="25">
        <v>1724686.1800000002</v>
      </c>
      <c r="X4821" s="25">
        <v>4547852.68</v>
      </c>
      <c r="Y4821" s="25">
        <v>4056883.21</v>
      </c>
      <c r="Z4821" s="25">
        <v>1589804.0299999998</v>
      </c>
      <c r="AA4821" s="25">
        <v>3771196.4099999997</v>
      </c>
      <c r="AB4821" s="25">
        <v>28450106.870000001</v>
      </c>
      <c r="AC4821" s="26">
        <v>45152.505756550927</v>
      </c>
      <c r="AD4821" s="27">
        <f>ROW()</f>
        <v>4821</v>
      </c>
      <c r="AE4821" s="27">
        <f>1</f>
        <v>1</v>
      </c>
      <c r="AF4821" s="27">
        <f>SUBTOTAL(109,Tbl_NGF_Data[[#This Row],[Counter]])</f>
        <v>1</v>
      </c>
    </row>
    <row r="4822" spans="2:32" ht="45" x14ac:dyDescent="0.25">
      <c r="B4822" s="21" t="s">
        <v>772</v>
      </c>
      <c r="C4822" s="22" t="s">
        <v>3713</v>
      </c>
      <c r="D4822" s="23">
        <v>11</v>
      </c>
      <c r="E4822" s="22" t="s">
        <v>772</v>
      </c>
      <c r="F4822" s="23">
        <v>11</v>
      </c>
      <c r="G4822" s="22" t="s">
        <v>3713</v>
      </c>
      <c r="H4822" s="22" t="s">
        <v>1327</v>
      </c>
      <c r="I4822" s="23">
        <v>1</v>
      </c>
      <c r="J4822" s="23">
        <v>199</v>
      </c>
      <c r="K4822" s="23" t="s">
        <v>3721</v>
      </c>
      <c r="L4822" s="22" t="s">
        <v>3722</v>
      </c>
      <c r="M4822" s="21" t="s">
        <v>775</v>
      </c>
      <c r="N4822" s="23" t="s">
        <v>1186</v>
      </c>
      <c r="O4822" s="22" t="s">
        <v>1187</v>
      </c>
      <c r="P4822" s="22" t="s">
        <v>1188</v>
      </c>
      <c r="Q4822" s="23" t="s">
        <v>3783</v>
      </c>
      <c r="R4822" s="22" t="s">
        <v>3784</v>
      </c>
      <c r="S4822" s="21" t="s">
        <v>793</v>
      </c>
      <c r="T4822" s="23" t="s">
        <v>3785</v>
      </c>
      <c r="U4822" s="24" t="s">
        <v>19</v>
      </c>
      <c r="V4822" s="23">
        <v>500</v>
      </c>
      <c r="W4822" s="25">
        <v>185363.98</v>
      </c>
      <c r="X4822" s="25">
        <v>258412.96000000002</v>
      </c>
      <c r="Y4822" s="25">
        <v>446320.1</v>
      </c>
      <c r="Z4822" s="25">
        <v>470900.80000000005</v>
      </c>
      <c r="AA4822" s="25">
        <v>1149285.6399999999</v>
      </c>
      <c r="AB4822" s="25">
        <v>1560876.47</v>
      </c>
      <c r="AC4822" s="26">
        <v>45152.505756550927</v>
      </c>
      <c r="AD4822" s="27">
        <f>ROW()</f>
        <v>4822</v>
      </c>
      <c r="AE4822" s="27">
        <f>1</f>
        <v>1</v>
      </c>
      <c r="AF4822" s="27">
        <f>SUBTOTAL(109,Tbl_NGF_Data[[#This Row],[Counter]])</f>
        <v>1</v>
      </c>
    </row>
    <row r="4823" spans="2:32" ht="60" x14ac:dyDescent="0.25">
      <c r="B4823" s="21" t="s">
        <v>772</v>
      </c>
      <c r="C4823" s="22" t="s">
        <v>3713</v>
      </c>
      <c r="D4823" s="23">
        <v>11</v>
      </c>
      <c r="E4823" s="22" t="s">
        <v>772</v>
      </c>
      <c r="F4823" s="23">
        <v>11</v>
      </c>
      <c r="G4823" s="22" t="s">
        <v>3713</v>
      </c>
      <c r="H4823" s="22" t="s">
        <v>1327</v>
      </c>
      <c r="I4823" s="23">
        <v>1</v>
      </c>
      <c r="J4823" s="23">
        <v>199</v>
      </c>
      <c r="K4823" s="23" t="s">
        <v>3721</v>
      </c>
      <c r="L4823" s="22" t="s">
        <v>3722</v>
      </c>
      <c r="M4823" s="21" t="s">
        <v>775</v>
      </c>
      <c r="N4823" s="23" t="s">
        <v>1186</v>
      </c>
      <c r="O4823" s="22" t="s">
        <v>1187</v>
      </c>
      <c r="P4823" s="22" t="s">
        <v>1188</v>
      </c>
      <c r="Q4823" s="23" t="s">
        <v>3786</v>
      </c>
      <c r="R4823" s="22" t="s">
        <v>3787</v>
      </c>
      <c r="S4823" s="21" t="s">
        <v>794</v>
      </c>
      <c r="T4823" s="23" t="s">
        <v>3788</v>
      </c>
      <c r="U4823" s="24" t="s">
        <v>15</v>
      </c>
      <c r="V4823" s="23">
        <v>100</v>
      </c>
      <c r="W4823" s="25">
        <v>91759.56</v>
      </c>
      <c r="X4823" s="25">
        <v>4714891.46</v>
      </c>
      <c r="Y4823" s="25">
        <v>15887447.33</v>
      </c>
      <c r="Z4823" s="25">
        <v>23466082.039999999</v>
      </c>
      <c r="AA4823" s="25">
        <v>33859339.839999996</v>
      </c>
      <c r="AB4823" s="25">
        <v>55884644.100000001</v>
      </c>
      <c r="AC4823" s="26">
        <v>45152.505756550927</v>
      </c>
      <c r="AD4823" s="27">
        <f>ROW()</f>
        <v>4823</v>
      </c>
      <c r="AE4823" s="27">
        <f>1</f>
        <v>1</v>
      </c>
      <c r="AF4823" s="27">
        <f>SUBTOTAL(109,Tbl_NGF_Data[[#This Row],[Counter]])</f>
        <v>1</v>
      </c>
    </row>
    <row r="4824" spans="2:32" ht="60" x14ac:dyDescent="0.25">
      <c r="B4824" s="21" t="s">
        <v>772</v>
      </c>
      <c r="C4824" s="22" t="s">
        <v>3713</v>
      </c>
      <c r="D4824" s="23">
        <v>11</v>
      </c>
      <c r="E4824" s="22" t="s">
        <v>772</v>
      </c>
      <c r="F4824" s="23">
        <v>11</v>
      </c>
      <c r="G4824" s="22" t="s">
        <v>3713</v>
      </c>
      <c r="H4824" s="22" t="s">
        <v>1327</v>
      </c>
      <c r="I4824" s="23">
        <v>1</v>
      </c>
      <c r="J4824" s="23">
        <v>199</v>
      </c>
      <c r="K4824" s="23" t="s">
        <v>3721</v>
      </c>
      <c r="L4824" s="22" t="s">
        <v>3722</v>
      </c>
      <c r="M4824" s="21" t="s">
        <v>775</v>
      </c>
      <c r="N4824" s="23" t="s">
        <v>1186</v>
      </c>
      <c r="O4824" s="22" t="s">
        <v>1187</v>
      </c>
      <c r="P4824" s="22" t="s">
        <v>1188</v>
      </c>
      <c r="Q4824" s="23" t="s">
        <v>3786</v>
      </c>
      <c r="R4824" s="22" t="s">
        <v>3787</v>
      </c>
      <c r="S4824" s="21" t="s">
        <v>794</v>
      </c>
      <c r="T4824" s="23" t="s">
        <v>3788</v>
      </c>
      <c r="U4824" s="24" t="s">
        <v>16</v>
      </c>
      <c r="V4824" s="23">
        <v>135</v>
      </c>
      <c r="W4824" s="25">
        <v>0</v>
      </c>
      <c r="X4824" s="25">
        <v>4595220</v>
      </c>
      <c r="Y4824" s="25">
        <v>2026853</v>
      </c>
      <c r="Z4824" s="25">
        <v>1954932</v>
      </c>
      <c r="AA4824" s="25">
        <v>2483531</v>
      </c>
      <c r="AB4824" s="25">
        <v>18479210</v>
      </c>
      <c r="AC4824" s="26">
        <v>45152.505756550927</v>
      </c>
      <c r="AD4824" s="27">
        <f>ROW()</f>
        <v>4824</v>
      </c>
      <c r="AE4824" s="27">
        <f>1</f>
        <v>1</v>
      </c>
      <c r="AF4824" s="27">
        <f>SUBTOTAL(109,Tbl_NGF_Data[[#This Row],[Counter]])</f>
        <v>1</v>
      </c>
    </row>
    <row r="4825" spans="2:32" ht="60" x14ac:dyDescent="0.25">
      <c r="B4825" s="21" t="s">
        <v>772</v>
      </c>
      <c r="C4825" s="22" t="s">
        <v>3713</v>
      </c>
      <c r="D4825" s="23">
        <v>11</v>
      </c>
      <c r="E4825" s="22" t="s">
        <v>772</v>
      </c>
      <c r="F4825" s="23">
        <v>11</v>
      </c>
      <c r="G4825" s="22" t="s">
        <v>3713</v>
      </c>
      <c r="H4825" s="22" t="s">
        <v>1327</v>
      </c>
      <c r="I4825" s="23">
        <v>1</v>
      </c>
      <c r="J4825" s="23">
        <v>199</v>
      </c>
      <c r="K4825" s="23" t="s">
        <v>3721</v>
      </c>
      <c r="L4825" s="22" t="s">
        <v>3722</v>
      </c>
      <c r="M4825" s="21" t="s">
        <v>775</v>
      </c>
      <c r="N4825" s="23" t="s">
        <v>1186</v>
      </c>
      <c r="O4825" s="22" t="s">
        <v>1187</v>
      </c>
      <c r="P4825" s="22" t="s">
        <v>1188</v>
      </c>
      <c r="Q4825" s="23" t="s">
        <v>3786</v>
      </c>
      <c r="R4825" s="22" t="s">
        <v>3787</v>
      </c>
      <c r="S4825" s="21" t="s">
        <v>794</v>
      </c>
      <c r="T4825" s="23" t="s">
        <v>3788</v>
      </c>
      <c r="U4825" s="24" t="s">
        <v>18</v>
      </c>
      <c r="V4825" s="23">
        <v>220</v>
      </c>
      <c r="W4825" s="25">
        <v>0</v>
      </c>
      <c r="X4825" s="25">
        <v>4595220</v>
      </c>
      <c r="Y4825" s="25">
        <v>2026853</v>
      </c>
      <c r="Z4825" s="25">
        <v>1954932</v>
      </c>
      <c r="AA4825" s="25">
        <v>2483531</v>
      </c>
      <c r="AB4825" s="25">
        <v>18479210</v>
      </c>
      <c r="AC4825" s="26">
        <v>45152.505756550927</v>
      </c>
      <c r="AD4825" s="27">
        <f>ROW()</f>
        <v>4825</v>
      </c>
      <c r="AE4825" s="27">
        <f>1</f>
        <v>1</v>
      </c>
      <c r="AF4825" s="27">
        <f>SUBTOTAL(109,Tbl_NGF_Data[[#This Row],[Counter]])</f>
        <v>1</v>
      </c>
    </row>
    <row r="4826" spans="2:32" ht="60" x14ac:dyDescent="0.25">
      <c r="B4826" s="21" t="s">
        <v>772</v>
      </c>
      <c r="C4826" s="22" t="s">
        <v>3713</v>
      </c>
      <c r="D4826" s="23">
        <v>11</v>
      </c>
      <c r="E4826" s="22" t="s">
        <v>772</v>
      </c>
      <c r="F4826" s="23">
        <v>11</v>
      </c>
      <c r="G4826" s="22" t="s">
        <v>3713</v>
      </c>
      <c r="H4826" s="22" t="s">
        <v>1327</v>
      </c>
      <c r="I4826" s="23">
        <v>1</v>
      </c>
      <c r="J4826" s="23">
        <v>199</v>
      </c>
      <c r="K4826" s="23" t="s">
        <v>3721</v>
      </c>
      <c r="L4826" s="22" t="s">
        <v>3722</v>
      </c>
      <c r="M4826" s="21" t="s">
        <v>775</v>
      </c>
      <c r="N4826" s="23" t="s">
        <v>1186</v>
      </c>
      <c r="O4826" s="22" t="s">
        <v>1187</v>
      </c>
      <c r="P4826" s="22" t="s">
        <v>1188</v>
      </c>
      <c r="Q4826" s="23" t="s">
        <v>3786</v>
      </c>
      <c r="R4826" s="22" t="s">
        <v>3787</v>
      </c>
      <c r="S4826" s="21" t="s">
        <v>794</v>
      </c>
      <c r="T4826" s="23" t="s">
        <v>3788</v>
      </c>
      <c r="U4826" s="24" t="s">
        <v>19</v>
      </c>
      <c r="V4826" s="23">
        <v>500</v>
      </c>
      <c r="W4826" s="25">
        <v>37029.96</v>
      </c>
      <c r="X4826" s="25">
        <v>27911.9</v>
      </c>
      <c r="Y4826" s="25">
        <v>300174.87</v>
      </c>
      <c r="Z4826" s="25">
        <v>137274.71</v>
      </c>
      <c r="AA4826" s="25">
        <v>59133.8</v>
      </c>
      <c r="AB4826" s="25">
        <v>962563.26</v>
      </c>
      <c r="AC4826" s="26">
        <v>45152.505756550927</v>
      </c>
      <c r="AD4826" s="27">
        <f>ROW()</f>
        <v>4826</v>
      </c>
      <c r="AE4826" s="27">
        <f>1</f>
        <v>1</v>
      </c>
      <c r="AF4826" s="27">
        <f>SUBTOTAL(109,Tbl_NGF_Data[[#This Row],[Counter]])</f>
        <v>1</v>
      </c>
    </row>
    <row r="4827" spans="2:32" ht="60" x14ac:dyDescent="0.25">
      <c r="B4827" s="21" t="s">
        <v>772</v>
      </c>
      <c r="C4827" s="22" t="s">
        <v>3713</v>
      </c>
      <c r="D4827" s="23">
        <v>11</v>
      </c>
      <c r="E4827" s="22" t="s">
        <v>772</v>
      </c>
      <c r="F4827" s="23">
        <v>11</v>
      </c>
      <c r="G4827" s="22" t="s">
        <v>3713</v>
      </c>
      <c r="H4827" s="22" t="s">
        <v>1327</v>
      </c>
      <c r="I4827" s="23">
        <v>1</v>
      </c>
      <c r="J4827" s="23">
        <v>199</v>
      </c>
      <c r="K4827" s="23" t="s">
        <v>3721</v>
      </c>
      <c r="L4827" s="22" t="s">
        <v>3722</v>
      </c>
      <c r="M4827" s="21" t="s">
        <v>775</v>
      </c>
      <c r="N4827" s="23" t="s">
        <v>1186</v>
      </c>
      <c r="O4827" s="22" t="s">
        <v>1187</v>
      </c>
      <c r="P4827" s="22" t="s">
        <v>1188</v>
      </c>
      <c r="Q4827" s="23" t="s">
        <v>3789</v>
      </c>
      <c r="R4827" s="22" t="s">
        <v>3790</v>
      </c>
      <c r="S4827" s="21" t="s">
        <v>795</v>
      </c>
      <c r="T4827" s="23" t="s">
        <v>3791</v>
      </c>
      <c r="U4827" s="24" t="s">
        <v>15</v>
      </c>
      <c r="V4827" s="23">
        <v>100</v>
      </c>
      <c r="W4827" s="25">
        <v>11747143.460000001</v>
      </c>
      <c r="X4827" s="25">
        <v>13373739.609999999</v>
      </c>
      <c r="Y4827" s="25">
        <v>32928667.710000001</v>
      </c>
      <c r="Z4827" s="25">
        <v>48898655.689999998</v>
      </c>
      <c r="AA4827" s="25">
        <v>64310114.010000005</v>
      </c>
      <c r="AB4827" s="25">
        <v>232871773.88</v>
      </c>
      <c r="AC4827" s="26">
        <v>45152.505756550927</v>
      </c>
      <c r="AD4827" s="27">
        <f>ROW()</f>
        <v>4827</v>
      </c>
      <c r="AE4827" s="27">
        <f>1</f>
        <v>1</v>
      </c>
      <c r="AF4827" s="27">
        <f>SUBTOTAL(109,Tbl_NGF_Data[[#This Row],[Counter]])</f>
        <v>1</v>
      </c>
    </row>
    <row r="4828" spans="2:32" ht="60" x14ac:dyDescent="0.25">
      <c r="B4828" s="21" t="s">
        <v>772</v>
      </c>
      <c r="C4828" s="22" t="s">
        <v>3713</v>
      </c>
      <c r="D4828" s="23">
        <v>11</v>
      </c>
      <c r="E4828" s="22" t="s">
        <v>772</v>
      </c>
      <c r="F4828" s="23">
        <v>11</v>
      </c>
      <c r="G4828" s="22" t="s">
        <v>3713</v>
      </c>
      <c r="H4828" s="22" t="s">
        <v>1327</v>
      </c>
      <c r="I4828" s="23">
        <v>1</v>
      </c>
      <c r="J4828" s="23">
        <v>199</v>
      </c>
      <c r="K4828" s="23" t="s">
        <v>3721</v>
      </c>
      <c r="L4828" s="22" t="s">
        <v>3722</v>
      </c>
      <c r="M4828" s="21" t="s">
        <v>775</v>
      </c>
      <c r="N4828" s="23" t="s">
        <v>1186</v>
      </c>
      <c r="O4828" s="22" t="s">
        <v>1187</v>
      </c>
      <c r="P4828" s="22" t="s">
        <v>1188</v>
      </c>
      <c r="Q4828" s="23" t="s">
        <v>3789</v>
      </c>
      <c r="R4828" s="22" t="s">
        <v>3790</v>
      </c>
      <c r="S4828" s="21" t="s">
        <v>795</v>
      </c>
      <c r="T4828" s="23" t="s">
        <v>3791</v>
      </c>
      <c r="U4828" s="24" t="s">
        <v>16</v>
      </c>
      <c r="V4828" s="23">
        <v>135</v>
      </c>
      <c r="W4828" s="25">
        <v>30199455</v>
      </c>
      <c r="X4828" s="25">
        <v>29770610</v>
      </c>
      <c r="Y4828" s="25">
        <v>71218849</v>
      </c>
      <c r="Z4828" s="25">
        <v>49207868</v>
      </c>
      <c r="AA4828" s="25">
        <v>95000000</v>
      </c>
      <c r="AB4828" s="25">
        <v>266257321</v>
      </c>
      <c r="AC4828" s="26">
        <v>45152.505756550927</v>
      </c>
      <c r="AD4828" s="27">
        <f>ROW()</f>
        <v>4828</v>
      </c>
      <c r="AE4828" s="27">
        <f>1</f>
        <v>1</v>
      </c>
      <c r="AF4828" s="27">
        <f>SUBTOTAL(109,Tbl_NGF_Data[[#This Row],[Counter]])</f>
        <v>1</v>
      </c>
    </row>
    <row r="4829" spans="2:32" ht="60" x14ac:dyDescent="0.25">
      <c r="B4829" s="21" t="s">
        <v>772</v>
      </c>
      <c r="C4829" s="22" t="s">
        <v>3713</v>
      </c>
      <c r="D4829" s="23">
        <v>11</v>
      </c>
      <c r="E4829" s="22" t="s">
        <v>772</v>
      </c>
      <c r="F4829" s="23">
        <v>11</v>
      </c>
      <c r="G4829" s="22" t="s">
        <v>3713</v>
      </c>
      <c r="H4829" s="22" t="s">
        <v>1327</v>
      </c>
      <c r="I4829" s="23">
        <v>1</v>
      </c>
      <c r="J4829" s="23">
        <v>199</v>
      </c>
      <c r="K4829" s="23" t="s">
        <v>3721</v>
      </c>
      <c r="L4829" s="22" t="s">
        <v>3722</v>
      </c>
      <c r="M4829" s="21" t="s">
        <v>775</v>
      </c>
      <c r="N4829" s="23" t="s">
        <v>1186</v>
      </c>
      <c r="O4829" s="22" t="s">
        <v>1187</v>
      </c>
      <c r="P4829" s="22" t="s">
        <v>1188</v>
      </c>
      <c r="Q4829" s="23" t="s">
        <v>3789</v>
      </c>
      <c r="R4829" s="22" t="s">
        <v>3790</v>
      </c>
      <c r="S4829" s="21" t="s">
        <v>795</v>
      </c>
      <c r="T4829" s="23" t="s">
        <v>3791</v>
      </c>
      <c r="U4829" s="24" t="s">
        <v>17</v>
      </c>
      <c r="V4829" s="23">
        <v>200</v>
      </c>
      <c r="W4829" s="25">
        <v>26634967.530000001</v>
      </c>
      <c r="X4829" s="25">
        <v>27547070.93</v>
      </c>
      <c r="Y4829" s="25">
        <v>56439730.170000002</v>
      </c>
      <c r="Z4829" s="25">
        <v>44570542.510000005</v>
      </c>
      <c r="AA4829" s="25">
        <v>68022978.769999996</v>
      </c>
      <c r="AB4829" s="25">
        <v>106583111.67000002</v>
      </c>
      <c r="AC4829" s="26">
        <v>45152.505756550927</v>
      </c>
      <c r="AD4829" s="27">
        <f>ROW()</f>
        <v>4829</v>
      </c>
      <c r="AE4829" s="27">
        <f>1</f>
        <v>1</v>
      </c>
      <c r="AF4829" s="27">
        <f>SUBTOTAL(109,Tbl_NGF_Data[[#This Row],[Counter]])</f>
        <v>1</v>
      </c>
    </row>
    <row r="4830" spans="2:32" ht="60" x14ac:dyDescent="0.25">
      <c r="B4830" s="21" t="s">
        <v>772</v>
      </c>
      <c r="C4830" s="22" t="s">
        <v>3713</v>
      </c>
      <c r="D4830" s="23">
        <v>11</v>
      </c>
      <c r="E4830" s="22" t="s">
        <v>772</v>
      </c>
      <c r="F4830" s="23">
        <v>11</v>
      </c>
      <c r="G4830" s="22" t="s">
        <v>3713</v>
      </c>
      <c r="H4830" s="22" t="s">
        <v>1327</v>
      </c>
      <c r="I4830" s="23">
        <v>1</v>
      </c>
      <c r="J4830" s="23">
        <v>199</v>
      </c>
      <c r="K4830" s="23" t="s">
        <v>3721</v>
      </c>
      <c r="L4830" s="22" t="s">
        <v>3722</v>
      </c>
      <c r="M4830" s="21" t="s">
        <v>775</v>
      </c>
      <c r="N4830" s="23" t="s">
        <v>1186</v>
      </c>
      <c r="O4830" s="22" t="s">
        <v>1187</v>
      </c>
      <c r="P4830" s="22" t="s">
        <v>1188</v>
      </c>
      <c r="Q4830" s="23" t="s">
        <v>3789</v>
      </c>
      <c r="R4830" s="22" t="s">
        <v>3790</v>
      </c>
      <c r="S4830" s="21" t="s">
        <v>795</v>
      </c>
      <c r="T4830" s="23" t="s">
        <v>3791</v>
      </c>
      <c r="U4830" s="24" t="s">
        <v>18</v>
      </c>
      <c r="V4830" s="23">
        <v>220</v>
      </c>
      <c r="W4830" s="25">
        <v>3564487.4699999988</v>
      </c>
      <c r="X4830" s="25">
        <v>2223539.0700000003</v>
      </c>
      <c r="Y4830" s="25">
        <v>14779118.829999998</v>
      </c>
      <c r="Z4830" s="25">
        <v>4637325.4899999946</v>
      </c>
      <c r="AA4830" s="25">
        <v>26977021.230000004</v>
      </c>
      <c r="AB4830" s="25">
        <v>159674209.32999998</v>
      </c>
      <c r="AC4830" s="26">
        <v>45152.505756550927</v>
      </c>
      <c r="AD4830" s="27">
        <f>ROW()</f>
        <v>4830</v>
      </c>
      <c r="AE4830" s="27">
        <f>1</f>
        <v>1</v>
      </c>
      <c r="AF4830" s="27">
        <f>SUBTOTAL(109,Tbl_NGF_Data[[#This Row],[Counter]])</f>
        <v>1</v>
      </c>
    </row>
    <row r="4831" spans="2:32" ht="60" x14ac:dyDescent="0.25">
      <c r="B4831" s="21" t="s">
        <v>772</v>
      </c>
      <c r="C4831" s="22" t="s">
        <v>3713</v>
      </c>
      <c r="D4831" s="23">
        <v>11</v>
      </c>
      <c r="E4831" s="22" t="s">
        <v>772</v>
      </c>
      <c r="F4831" s="23">
        <v>11</v>
      </c>
      <c r="G4831" s="22" t="s">
        <v>3713</v>
      </c>
      <c r="H4831" s="22" t="s">
        <v>1327</v>
      </c>
      <c r="I4831" s="23">
        <v>1</v>
      </c>
      <c r="J4831" s="23">
        <v>199</v>
      </c>
      <c r="K4831" s="23" t="s">
        <v>3721</v>
      </c>
      <c r="L4831" s="22" t="s">
        <v>3722</v>
      </c>
      <c r="M4831" s="21" t="s">
        <v>775</v>
      </c>
      <c r="N4831" s="23" t="s">
        <v>1186</v>
      </c>
      <c r="O4831" s="22" t="s">
        <v>1187</v>
      </c>
      <c r="P4831" s="22" t="s">
        <v>1188</v>
      </c>
      <c r="Q4831" s="23" t="s">
        <v>3789</v>
      </c>
      <c r="R4831" s="22" t="s">
        <v>3790</v>
      </c>
      <c r="S4831" s="21" t="s">
        <v>795</v>
      </c>
      <c r="T4831" s="23" t="s">
        <v>3791</v>
      </c>
      <c r="U4831" s="24" t="s">
        <v>19</v>
      </c>
      <c r="V4831" s="23">
        <v>500</v>
      </c>
      <c r="W4831" s="25">
        <v>9177029.8200000003</v>
      </c>
      <c r="X4831" s="25">
        <v>9450669.0799999982</v>
      </c>
      <c r="Y4831" s="25">
        <v>14823421.270000001</v>
      </c>
      <c r="Z4831" s="25">
        <v>21369837.490000002</v>
      </c>
      <c r="AA4831" s="25">
        <v>18471612.09</v>
      </c>
      <c r="AB4831" s="25">
        <v>18703382.540000003</v>
      </c>
      <c r="AC4831" s="26">
        <v>45152.505756550927</v>
      </c>
      <c r="AD4831" s="27">
        <f>ROW()</f>
        <v>4831</v>
      </c>
      <c r="AE4831" s="27">
        <f>1</f>
        <v>1</v>
      </c>
      <c r="AF4831" s="27">
        <f>SUBTOTAL(109,Tbl_NGF_Data[[#This Row],[Counter]])</f>
        <v>1</v>
      </c>
    </row>
    <row r="4832" spans="2:32" ht="45" x14ac:dyDescent="0.25">
      <c r="B4832" s="21" t="s">
        <v>772</v>
      </c>
      <c r="C4832" s="22" t="s">
        <v>3713</v>
      </c>
      <c r="D4832" s="23">
        <v>11</v>
      </c>
      <c r="E4832" s="22" t="s">
        <v>772</v>
      </c>
      <c r="F4832" s="23">
        <v>11</v>
      </c>
      <c r="G4832" s="22" t="s">
        <v>3713</v>
      </c>
      <c r="H4832" s="22" t="s">
        <v>1327</v>
      </c>
      <c r="I4832" s="23">
        <v>1</v>
      </c>
      <c r="J4832" s="23">
        <v>199</v>
      </c>
      <c r="K4832" s="23" t="s">
        <v>3721</v>
      </c>
      <c r="L4832" s="22" t="s">
        <v>3722</v>
      </c>
      <c r="M4832" s="21" t="s">
        <v>775</v>
      </c>
      <c r="N4832" s="23" t="s">
        <v>1186</v>
      </c>
      <c r="O4832" s="22" t="s">
        <v>1187</v>
      </c>
      <c r="P4832" s="22" t="s">
        <v>1188</v>
      </c>
      <c r="Q4832" s="23" t="s">
        <v>2143</v>
      </c>
      <c r="R4832" s="22" t="s">
        <v>2144</v>
      </c>
      <c r="S4832" s="21" t="s">
        <v>150</v>
      </c>
      <c r="T4832" s="23" t="s">
        <v>3792</v>
      </c>
      <c r="U4832" s="24" t="s">
        <v>66</v>
      </c>
      <c r="V4832" s="23">
        <v>137</v>
      </c>
      <c r="W4832" s="25">
        <v>145717</v>
      </c>
      <c r="X4832" s="25">
        <v>0</v>
      </c>
      <c r="Y4832" s="25">
        <v>0</v>
      </c>
      <c r="Z4832" s="25">
        <v>0</v>
      </c>
      <c r="AA4832" s="25">
        <v>0</v>
      </c>
      <c r="AB4832" s="25">
        <v>0</v>
      </c>
      <c r="AC4832" s="26">
        <v>45152.505756550927</v>
      </c>
      <c r="AD4832" s="27">
        <f>ROW()</f>
        <v>4832</v>
      </c>
      <c r="AE4832" s="27">
        <f>1</f>
        <v>1</v>
      </c>
      <c r="AF4832" s="27">
        <f>SUBTOTAL(109,Tbl_NGF_Data[[#This Row],[Counter]])</f>
        <v>1</v>
      </c>
    </row>
    <row r="4833" spans="2:32" ht="45" x14ac:dyDescent="0.25">
      <c r="B4833" s="21" t="s">
        <v>772</v>
      </c>
      <c r="C4833" s="22" t="s">
        <v>3713</v>
      </c>
      <c r="D4833" s="23">
        <v>11</v>
      </c>
      <c r="E4833" s="22" t="s">
        <v>772</v>
      </c>
      <c r="F4833" s="23">
        <v>11</v>
      </c>
      <c r="G4833" s="22" t="s">
        <v>3713</v>
      </c>
      <c r="H4833" s="22" t="s">
        <v>1327</v>
      </c>
      <c r="I4833" s="23">
        <v>1</v>
      </c>
      <c r="J4833" s="23">
        <v>199</v>
      </c>
      <c r="K4833" s="23" t="s">
        <v>3721</v>
      </c>
      <c r="L4833" s="22" t="s">
        <v>3722</v>
      </c>
      <c r="M4833" s="21" t="s">
        <v>775</v>
      </c>
      <c r="N4833" s="23" t="s">
        <v>1186</v>
      </c>
      <c r="O4833" s="22" t="s">
        <v>1187</v>
      </c>
      <c r="P4833" s="22" t="s">
        <v>1188</v>
      </c>
      <c r="Q4833" s="23" t="s">
        <v>2143</v>
      </c>
      <c r="R4833" s="22" t="s">
        <v>2144</v>
      </c>
      <c r="S4833" s="21" t="s">
        <v>150</v>
      </c>
      <c r="T4833" s="23" t="s">
        <v>3792</v>
      </c>
      <c r="U4833" s="24" t="s">
        <v>67</v>
      </c>
      <c r="V4833" s="23">
        <v>222</v>
      </c>
      <c r="W4833" s="25">
        <v>145717</v>
      </c>
      <c r="X4833" s="25">
        <v>0</v>
      </c>
      <c r="Y4833" s="25">
        <v>0</v>
      </c>
      <c r="Z4833" s="25">
        <v>0</v>
      </c>
      <c r="AA4833" s="25">
        <v>0</v>
      </c>
      <c r="AB4833" s="25">
        <v>0</v>
      </c>
      <c r="AC4833" s="26">
        <v>45152.505756550927</v>
      </c>
      <c r="AD4833" s="27">
        <f>ROW()</f>
        <v>4833</v>
      </c>
      <c r="AE4833" s="27">
        <f>1</f>
        <v>1</v>
      </c>
      <c r="AF4833" s="27">
        <f>SUBTOTAL(109,Tbl_NGF_Data[[#This Row],[Counter]])</f>
        <v>1</v>
      </c>
    </row>
    <row r="4834" spans="2:32" ht="45" x14ac:dyDescent="0.25">
      <c r="B4834" s="21" t="s">
        <v>772</v>
      </c>
      <c r="C4834" s="22" t="s">
        <v>3713</v>
      </c>
      <c r="D4834" s="23">
        <v>11</v>
      </c>
      <c r="E4834" s="22" t="s">
        <v>772</v>
      </c>
      <c r="F4834" s="23">
        <v>11</v>
      </c>
      <c r="G4834" s="22" t="s">
        <v>3713</v>
      </c>
      <c r="H4834" s="22" t="s">
        <v>1327</v>
      </c>
      <c r="I4834" s="23">
        <v>1</v>
      </c>
      <c r="J4834" s="23">
        <v>199</v>
      </c>
      <c r="K4834" s="23" t="s">
        <v>3721</v>
      </c>
      <c r="L4834" s="22" t="s">
        <v>3722</v>
      </c>
      <c r="M4834" s="21" t="s">
        <v>775</v>
      </c>
      <c r="N4834" s="23" t="s">
        <v>1186</v>
      </c>
      <c r="O4834" s="22" t="s">
        <v>1187</v>
      </c>
      <c r="P4834" s="22" t="s">
        <v>1188</v>
      </c>
      <c r="Q4834" s="23" t="s">
        <v>2143</v>
      </c>
      <c r="R4834" s="22" t="s">
        <v>2144</v>
      </c>
      <c r="S4834" s="21" t="s">
        <v>150</v>
      </c>
      <c r="T4834" s="23" t="s">
        <v>3792</v>
      </c>
      <c r="U4834" s="24" t="s">
        <v>19</v>
      </c>
      <c r="V4834" s="23">
        <v>500</v>
      </c>
      <c r="W4834" s="25">
        <v>328257.40000000002</v>
      </c>
      <c r="X4834" s="25">
        <v>0</v>
      </c>
      <c r="Y4834" s="25">
        <v>0</v>
      </c>
      <c r="Z4834" s="25">
        <v>0</v>
      </c>
      <c r="AA4834" s="25">
        <v>0</v>
      </c>
      <c r="AB4834" s="25">
        <v>0</v>
      </c>
      <c r="AC4834" s="26">
        <v>45152.505756550927</v>
      </c>
      <c r="AD4834" s="27">
        <f>ROW()</f>
        <v>4834</v>
      </c>
      <c r="AE4834" s="27">
        <f>1</f>
        <v>1</v>
      </c>
      <c r="AF4834" s="27">
        <f>SUBTOTAL(109,Tbl_NGF_Data[[#This Row],[Counter]])</f>
        <v>1</v>
      </c>
    </row>
    <row r="4835" spans="2:32" ht="45" x14ac:dyDescent="0.25">
      <c r="B4835" s="21" t="s">
        <v>772</v>
      </c>
      <c r="C4835" s="22" t="s">
        <v>3713</v>
      </c>
      <c r="D4835" s="23">
        <v>11</v>
      </c>
      <c r="E4835" s="22" t="s">
        <v>772</v>
      </c>
      <c r="F4835" s="23">
        <v>11</v>
      </c>
      <c r="G4835" s="22" t="s">
        <v>3713</v>
      </c>
      <c r="H4835" s="22" t="s">
        <v>1327</v>
      </c>
      <c r="I4835" s="23">
        <v>1</v>
      </c>
      <c r="J4835" s="23">
        <v>199</v>
      </c>
      <c r="K4835" s="23" t="s">
        <v>3721</v>
      </c>
      <c r="L4835" s="22" t="s">
        <v>3722</v>
      </c>
      <c r="M4835" s="21" t="s">
        <v>775</v>
      </c>
      <c r="N4835" s="23" t="s">
        <v>1131</v>
      </c>
      <c r="O4835" s="22" t="s">
        <v>1132</v>
      </c>
      <c r="P4835" s="22" t="s">
        <v>1133</v>
      </c>
      <c r="Q4835" s="23" t="s">
        <v>1151</v>
      </c>
      <c r="R4835" s="22" t="s">
        <v>1132</v>
      </c>
      <c r="S4835" s="21" t="s">
        <v>38</v>
      </c>
      <c r="T4835" s="23" t="s">
        <v>3793</v>
      </c>
      <c r="U4835" s="24" t="s">
        <v>15</v>
      </c>
      <c r="V4835" s="23">
        <v>100</v>
      </c>
      <c r="W4835" s="25">
        <v>1095101.8600000001</v>
      </c>
      <c r="X4835" s="25">
        <v>2400621.36</v>
      </c>
      <c r="Y4835" s="25">
        <v>3119436.67</v>
      </c>
      <c r="Z4835" s="25">
        <v>909247.90999999992</v>
      </c>
      <c r="AA4835" s="25">
        <v>414932.57</v>
      </c>
      <c r="AB4835" s="25">
        <v>2616764.0699999998</v>
      </c>
      <c r="AC4835" s="26">
        <v>45152.505756550927</v>
      </c>
      <c r="AD4835" s="27">
        <f>ROW()</f>
        <v>4835</v>
      </c>
      <c r="AE4835" s="27">
        <f>1</f>
        <v>1</v>
      </c>
      <c r="AF4835" s="27">
        <f>SUBTOTAL(109,Tbl_NGF_Data[[#This Row],[Counter]])</f>
        <v>1</v>
      </c>
    </row>
    <row r="4836" spans="2:32" ht="45" x14ac:dyDescent="0.25">
      <c r="B4836" s="21" t="s">
        <v>772</v>
      </c>
      <c r="C4836" s="22" t="s">
        <v>3713</v>
      </c>
      <c r="D4836" s="23">
        <v>11</v>
      </c>
      <c r="E4836" s="22" t="s">
        <v>772</v>
      </c>
      <c r="F4836" s="23">
        <v>11</v>
      </c>
      <c r="G4836" s="22" t="s">
        <v>3713</v>
      </c>
      <c r="H4836" s="22" t="s">
        <v>1327</v>
      </c>
      <c r="I4836" s="23">
        <v>1</v>
      </c>
      <c r="J4836" s="23">
        <v>199</v>
      </c>
      <c r="K4836" s="23" t="s">
        <v>3721</v>
      </c>
      <c r="L4836" s="22" t="s">
        <v>3722</v>
      </c>
      <c r="M4836" s="21" t="s">
        <v>775</v>
      </c>
      <c r="N4836" s="23" t="s">
        <v>1131</v>
      </c>
      <c r="O4836" s="22" t="s">
        <v>1132</v>
      </c>
      <c r="P4836" s="22" t="s">
        <v>1133</v>
      </c>
      <c r="Q4836" s="23" t="s">
        <v>1151</v>
      </c>
      <c r="R4836" s="22" t="s">
        <v>1132</v>
      </c>
      <c r="S4836" s="21" t="s">
        <v>38</v>
      </c>
      <c r="T4836" s="23" t="s">
        <v>3793</v>
      </c>
      <c r="U4836" s="24" t="s">
        <v>16</v>
      </c>
      <c r="V4836" s="23">
        <v>135</v>
      </c>
      <c r="W4836" s="25">
        <v>12935201</v>
      </c>
      <c r="X4836" s="25">
        <v>19332770</v>
      </c>
      <c r="Y4836" s="25">
        <v>12932770</v>
      </c>
      <c r="Z4836" s="25">
        <v>13307626.68</v>
      </c>
      <c r="AA4836" s="25">
        <v>18168624</v>
      </c>
      <c r="AB4836" s="25">
        <v>18296611.84</v>
      </c>
      <c r="AC4836" s="26">
        <v>45152.505756550927</v>
      </c>
      <c r="AD4836" s="27">
        <f>ROW()</f>
        <v>4836</v>
      </c>
      <c r="AE4836" s="27">
        <f>1</f>
        <v>1</v>
      </c>
      <c r="AF4836" s="27">
        <f>SUBTOTAL(109,Tbl_NGF_Data[[#This Row],[Counter]])</f>
        <v>1</v>
      </c>
    </row>
    <row r="4837" spans="2:32" ht="45" x14ac:dyDescent="0.25">
      <c r="B4837" s="21" t="s">
        <v>772</v>
      </c>
      <c r="C4837" s="22" t="s">
        <v>3713</v>
      </c>
      <c r="D4837" s="23">
        <v>11</v>
      </c>
      <c r="E4837" s="22" t="s">
        <v>772</v>
      </c>
      <c r="F4837" s="23">
        <v>11</v>
      </c>
      <c r="G4837" s="22" t="s">
        <v>3713</v>
      </c>
      <c r="H4837" s="22" t="s">
        <v>1327</v>
      </c>
      <c r="I4837" s="23">
        <v>1</v>
      </c>
      <c r="J4837" s="23">
        <v>199</v>
      </c>
      <c r="K4837" s="23" t="s">
        <v>3721</v>
      </c>
      <c r="L4837" s="22" t="s">
        <v>3722</v>
      </c>
      <c r="M4837" s="21" t="s">
        <v>775</v>
      </c>
      <c r="N4837" s="23" t="s">
        <v>1131</v>
      </c>
      <c r="O4837" s="22" t="s">
        <v>1132</v>
      </c>
      <c r="P4837" s="22"/>
      <c r="Q4837" s="23" t="s">
        <v>1151</v>
      </c>
      <c r="R4837" s="22" t="s">
        <v>1132</v>
      </c>
      <c r="S4837" s="21" t="s">
        <v>38</v>
      </c>
      <c r="T4837" s="23" t="s">
        <v>3793</v>
      </c>
      <c r="U4837" s="24" t="s">
        <v>66</v>
      </c>
      <c r="V4837" s="23">
        <v>137</v>
      </c>
      <c r="W4837" s="25">
        <v>513000</v>
      </c>
      <c r="X4837" s="25">
        <v>1500000</v>
      </c>
      <c r="Y4837" s="25">
        <v>4699664</v>
      </c>
      <c r="Z4837" s="25">
        <v>4912110</v>
      </c>
      <c r="AA4837" s="25">
        <v>0</v>
      </c>
      <c r="AB4837" s="25">
        <v>0</v>
      </c>
      <c r="AC4837" s="26">
        <v>45152.505756550927</v>
      </c>
      <c r="AD4837" s="27">
        <f>ROW()</f>
        <v>4837</v>
      </c>
      <c r="AE4837" s="27">
        <f>1</f>
        <v>1</v>
      </c>
      <c r="AF4837" s="27">
        <f>SUBTOTAL(109,Tbl_NGF_Data[[#This Row],[Counter]])</f>
        <v>1</v>
      </c>
    </row>
    <row r="4838" spans="2:32" ht="45" x14ac:dyDescent="0.25">
      <c r="B4838" s="21" t="s">
        <v>772</v>
      </c>
      <c r="C4838" s="22" t="s">
        <v>3713</v>
      </c>
      <c r="D4838" s="23">
        <v>11</v>
      </c>
      <c r="E4838" s="22" t="s">
        <v>772</v>
      </c>
      <c r="F4838" s="23">
        <v>11</v>
      </c>
      <c r="G4838" s="22" t="s">
        <v>3713</v>
      </c>
      <c r="H4838" s="22" t="s">
        <v>1327</v>
      </c>
      <c r="I4838" s="23">
        <v>1</v>
      </c>
      <c r="J4838" s="23">
        <v>199</v>
      </c>
      <c r="K4838" s="23" t="s">
        <v>3721</v>
      </c>
      <c r="L4838" s="22" t="s">
        <v>3722</v>
      </c>
      <c r="M4838" s="21" t="s">
        <v>775</v>
      </c>
      <c r="N4838" s="23" t="s">
        <v>1131</v>
      </c>
      <c r="O4838" s="22" t="s">
        <v>1132</v>
      </c>
      <c r="P4838" s="22" t="s">
        <v>1133</v>
      </c>
      <c r="Q4838" s="23" t="s">
        <v>1151</v>
      </c>
      <c r="R4838" s="22" t="s">
        <v>1132</v>
      </c>
      <c r="S4838" s="21" t="s">
        <v>38</v>
      </c>
      <c r="T4838" s="23" t="s">
        <v>3793</v>
      </c>
      <c r="U4838" s="24" t="s">
        <v>66</v>
      </c>
      <c r="V4838" s="23">
        <v>137</v>
      </c>
      <c r="W4838" s="25">
        <v>702041</v>
      </c>
      <c r="X4838" s="25">
        <v>1136000</v>
      </c>
      <c r="Y4838" s="25">
        <v>2135529</v>
      </c>
      <c r="Z4838" s="25">
        <v>6835193</v>
      </c>
      <c r="AA4838" s="25">
        <v>10986885.699999999</v>
      </c>
      <c r="AB4838" s="25">
        <v>10604219.809999999</v>
      </c>
      <c r="AC4838" s="26">
        <v>45152.505756550927</v>
      </c>
      <c r="AD4838" s="27">
        <f>ROW()</f>
        <v>4838</v>
      </c>
      <c r="AE4838" s="27">
        <f>1</f>
        <v>1</v>
      </c>
      <c r="AF4838" s="27">
        <f>SUBTOTAL(109,Tbl_NGF_Data[[#This Row],[Counter]])</f>
        <v>1</v>
      </c>
    </row>
    <row r="4839" spans="2:32" ht="45" x14ac:dyDescent="0.25">
      <c r="B4839" s="21" t="s">
        <v>772</v>
      </c>
      <c r="C4839" s="22" t="s">
        <v>3713</v>
      </c>
      <c r="D4839" s="23">
        <v>11</v>
      </c>
      <c r="E4839" s="22" t="s">
        <v>772</v>
      </c>
      <c r="F4839" s="23">
        <v>11</v>
      </c>
      <c r="G4839" s="22" t="s">
        <v>3713</v>
      </c>
      <c r="H4839" s="22" t="s">
        <v>1327</v>
      </c>
      <c r="I4839" s="23">
        <v>1</v>
      </c>
      <c r="J4839" s="23">
        <v>199</v>
      </c>
      <c r="K4839" s="23" t="s">
        <v>3721</v>
      </c>
      <c r="L4839" s="22" t="s">
        <v>3722</v>
      </c>
      <c r="M4839" s="21" t="s">
        <v>775</v>
      </c>
      <c r="N4839" s="23" t="s">
        <v>1131</v>
      </c>
      <c r="O4839" s="22" t="s">
        <v>1132</v>
      </c>
      <c r="P4839" s="22" t="s">
        <v>1133</v>
      </c>
      <c r="Q4839" s="23" t="s">
        <v>1151</v>
      </c>
      <c r="R4839" s="22" t="s">
        <v>1132</v>
      </c>
      <c r="S4839" s="21" t="s">
        <v>38</v>
      </c>
      <c r="T4839" s="23" t="s">
        <v>3793</v>
      </c>
      <c r="U4839" s="24" t="s">
        <v>17</v>
      </c>
      <c r="V4839" s="23">
        <v>200</v>
      </c>
      <c r="W4839" s="25">
        <v>10402057.77</v>
      </c>
      <c r="X4839" s="25">
        <v>12889405.300000006</v>
      </c>
      <c r="Y4839" s="25">
        <v>8269513.9399999967</v>
      </c>
      <c r="Z4839" s="25">
        <v>10621114.790000003</v>
      </c>
      <c r="AA4839" s="25">
        <v>14374030.299999995</v>
      </c>
      <c r="AB4839" s="25">
        <v>12543112.030000001</v>
      </c>
      <c r="AC4839" s="26">
        <v>45152.505756550927</v>
      </c>
      <c r="AD4839" s="27">
        <f>ROW()</f>
        <v>4839</v>
      </c>
      <c r="AE4839" s="27">
        <f>1</f>
        <v>1</v>
      </c>
      <c r="AF4839" s="27">
        <f>SUBTOTAL(109,Tbl_NGF_Data[[#This Row],[Counter]])</f>
        <v>1</v>
      </c>
    </row>
    <row r="4840" spans="2:32" ht="45" x14ac:dyDescent="0.25">
      <c r="B4840" s="21" t="s">
        <v>772</v>
      </c>
      <c r="C4840" s="22" t="s">
        <v>3713</v>
      </c>
      <c r="D4840" s="23">
        <v>11</v>
      </c>
      <c r="E4840" s="22" t="s">
        <v>772</v>
      </c>
      <c r="F4840" s="23">
        <v>11</v>
      </c>
      <c r="G4840" s="22" t="s">
        <v>3713</v>
      </c>
      <c r="H4840" s="22" t="s">
        <v>1327</v>
      </c>
      <c r="I4840" s="23">
        <v>1</v>
      </c>
      <c r="J4840" s="23">
        <v>199</v>
      </c>
      <c r="K4840" s="23" t="s">
        <v>3721</v>
      </c>
      <c r="L4840" s="22" t="s">
        <v>3722</v>
      </c>
      <c r="M4840" s="21" t="s">
        <v>775</v>
      </c>
      <c r="N4840" s="23" t="s">
        <v>1131</v>
      </c>
      <c r="O4840" s="22" t="s">
        <v>1132</v>
      </c>
      <c r="P4840" s="22" t="s">
        <v>1133</v>
      </c>
      <c r="Q4840" s="23" t="s">
        <v>1151</v>
      </c>
      <c r="R4840" s="22" t="s">
        <v>1132</v>
      </c>
      <c r="S4840" s="21" t="s">
        <v>38</v>
      </c>
      <c r="T4840" s="23" t="s">
        <v>3793</v>
      </c>
      <c r="U4840" s="24" t="s">
        <v>97</v>
      </c>
      <c r="V4840" s="23">
        <v>205</v>
      </c>
      <c r="W4840" s="25">
        <v>43795.17</v>
      </c>
      <c r="X4840" s="25">
        <v>500471</v>
      </c>
      <c r="Y4840" s="25">
        <v>0</v>
      </c>
      <c r="Z4840" s="25">
        <v>760417.3</v>
      </c>
      <c r="AA4840" s="25">
        <v>382665.88999999996</v>
      </c>
      <c r="AB4840" s="25">
        <v>84146.57</v>
      </c>
      <c r="AC4840" s="26">
        <v>45152.505756550927</v>
      </c>
      <c r="AD4840" s="27">
        <f>ROW()</f>
        <v>4840</v>
      </c>
      <c r="AE4840" s="27">
        <f>1</f>
        <v>1</v>
      </c>
      <c r="AF4840" s="27">
        <f>SUBTOTAL(109,Tbl_NGF_Data[[#This Row],[Counter]])</f>
        <v>1</v>
      </c>
    </row>
    <row r="4841" spans="2:32" ht="45" x14ac:dyDescent="0.25">
      <c r="B4841" s="21" t="s">
        <v>772</v>
      </c>
      <c r="C4841" s="22" t="s">
        <v>3713</v>
      </c>
      <c r="D4841" s="23">
        <v>11</v>
      </c>
      <c r="E4841" s="22" t="s">
        <v>772</v>
      </c>
      <c r="F4841" s="23">
        <v>11</v>
      </c>
      <c r="G4841" s="22" t="s">
        <v>3713</v>
      </c>
      <c r="H4841" s="22" t="s">
        <v>1327</v>
      </c>
      <c r="I4841" s="23">
        <v>1</v>
      </c>
      <c r="J4841" s="23">
        <v>199</v>
      </c>
      <c r="K4841" s="23" t="s">
        <v>3721</v>
      </c>
      <c r="L4841" s="22" t="s">
        <v>3722</v>
      </c>
      <c r="M4841" s="21" t="s">
        <v>775</v>
      </c>
      <c r="N4841" s="23" t="s">
        <v>1131</v>
      </c>
      <c r="O4841" s="22" t="s">
        <v>1132</v>
      </c>
      <c r="P4841" s="22" t="s">
        <v>1133</v>
      </c>
      <c r="Q4841" s="23" t="s">
        <v>1151</v>
      </c>
      <c r="R4841" s="22" t="s">
        <v>1132</v>
      </c>
      <c r="S4841" s="21" t="s">
        <v>38</v>
      </c>
      <c r="T4841" s="23" t="s">
        <v>3793</v>
      </c>
      <c r="U4841" s="24" t="s">
        <v>18</v>
      </c>
      <c r="V4841" s="23">
        <v>220</v>
      </c>
      <c r="W4841" s="25">
        <v>2533143.2300000004</v>
      </c>
      <c r="X4841" s="25">
        <v>6443364.6999999937</v>
      </c>
      <c r="Y4841" s="25">
        <v>4663256.0600000033</v>
      </c>
      <c r="Z4841" s="25">
        <v>2686511.8899999969</v>
      </c>
      <c r="AA4841" s="25">
        <v>3794593.7000000048</v>
      </c>
      <c r="AB4841" s="25">
        <v>5753499.8099999987</v>
      </c>
      <c r="AC4841" s="26">
        <v>45152.505756550927</v>
      </c>
      <c r="AD4841" s="27">
        <f>ROW()</f>
        <v>4841</v>
      </c>
      <c r="AE4841" s="27">
        <f>1</f>
        <v>1</v>
      </c>
      <c r="AF4841" s="27">
        <f>SUBTOTAL(109,Tbl_NGF_Data[[#This Row],[Counter]])</f>
        <v>1</v>
      </c>
    </row>
    <row r="4842" spans="2:32" ht="45" x14ac:dyDescent="0.25">
      <c r="B4842" s="21" t="s">
        <v>772</v>
      </c>
      <c r="C4842" s="22" t="s">
        <v>3713</v>
      </c>
      <c r="D4842" s="23">
        <v>11</v>
      </c>
      <c r="E4842" s="22" t="s">
        <v>772</v>
      </c>
      <c r="F4842" s="23">
        <v>11</v>
      </c>
      <c r="G4842" s="22" t="s">
        <v>3713</v>
      </c>
      <c r="H4842" s="22" t="s">
        <v>1327</v>
      </c>
      <c r="I4842" s="23">
        <v>1</v>
      </c>
      <c r="J4842" s="23">
        <v>199</v>
      </c>
      <c r="K4842" s="23" t="s">
        <v>3721</v>
      </c>
      <c r="L4842" s="22" t="s">
        <v>3722</v>
      </c>
      <c r="M4842" s="21" t="s">
        <v>775</v>
      </c>
      <c r="N4842" s="23" t="s">
        <v>1131</v>
      </c>
      <c r="O4842" s="22" t="s">
        <v>1132</v>
      </c>
      <c r="P4842" s="22" t="s">
        <v>1133</v>
      </c>
      <c r="Q4842" s="23" t="s">
        <v>1151</v>
      </c>
      <c r="R4842" s="22" t="s">
        <v>1132</v>
      </c>
      <c r="S4842" s="21" t="s">
        <v>38</v>
      </c>
      <c r="T4842" s="23" t="s">
        <v>3793</v>
      </c>
      <c r="U4842" s="24" t="s">
        <v>67</v>
      </c>
      <c r="V4842" s="23">
        <v>222</v>
      </c>
      <c r="W4842" s="25">
        <v>658245.82999999996</v>
      </c>
      <c r="X4842" s="25">
        <v>635529</v>
      </c>
      <c r="Y4842" s="25">
        <v>2135529</v>
      </c>
      <c r="Z4842" s="25">
        <v>6074775.7000000002</v>
      </c>
      <c r="AA4842" s="25">
        <v>10604219.809999999</v>
      </c>
      <c r="AB4842" s="25">
        <v>10520073.239999998</v>
      </c>
      <c r="AC4842" s="26">
        <v>45152.505756550927</v>
      </c>
      <c r="AD4842" s="27">
        <f>ROW()</f>
        <v>4842</v>
      </c>
      <c r="AE4842" s="27">
        <f>1</f>
        <v>1</v>
      </c>
      <c r="AF4842" s="27">
        <f>SUBTOTAL(109,Tbl_NGF_Data[[#This Row],[Counter]])</f>
        <v>1</v>
      </c>
    </row>
    <row r="4843" spans="2:32" ht="45" x14ac:dyDescent="0.25">
      <c r="B4843" s="21" t="s">
        <v>772</v>
      </c>
      <c r="C4843" s="22" t="s">
        <v>3713</v>
      </c>
      <c r="D4843" s="23">
        <v>11</v>
      </c>
      <c r="E4843" s="22" t="s">
        <v>772</v>
      </c>
      <c r="F4843" s="23">
        <v>11</v>
      </c>
      <c r="G4843" s="22" t="s">
        <v>3713</v>
      </c>
      <c r="H4843" s="22" t="s">
        <v>1327</v>
      </c>
      <c r="I4843" s="23">
        <v>1</v>
      </c>
      <c r="J4843" s="23">
        <v>199</v>
      </c>
      <c r="K4843" s="23" t="s">
        <v>3721</v>
      </c>
      <c r="L4843" s="22" t="s">
        <v>3722</v>
      </c>
      <c r="M4843" s="21" t="s">
        <v>775</v>
      </c>
      <c r="N4843" s="23" t="s">
        <v>1131</v>
      </c>
      <c r="O4843" s="22" t="s">
        <v>1132</v>
      </c>
      <c r="P4843" s="22" t="s">
        <v>1133</v>
      </c>
      <c r="Q4843" s="23" t="s">
        <v>1151</v>
      </c>
      <c r="R4843" s="22" t="s">
        <v>1132</v>
      </c>
      <c r="S4843" s="21" t="s">
        <v>38</v>
      </c>
      <c r="T4843" s="23" t="s">
        <v>3793</v>
      </c>
      <c r="U4843" s="24" t="s">
        <v>19</v>
      </c>
      <c r="V4843" s="23">
        <v>500</v>
      </c>
      <c r="W4843" s="25">
        <v>5994688.3599999985</v>
      </c>
      <c r="X4843" s="25">
        <v>9983311.7499999963</v>
      </c>
      <c r="Y4843" s="25">
        <v>5033288.9799999995</v>
      </c>
      <c r="Z4843" s="25">
        <v>6399677.2999999998</v>
      </c>
      <c r="AA4843" s="25">
        <v>11230123.510000002</v>
      </c>
      <c r="AB4843" s="25">
        <v>9834353.9799999986</v>
      </c>
      <c r="AC4843" s="26">
        <v>45152.505756550927</v>
      </c>
      <c r="AD4843" s="27">
        <f>ROW()</f>
        <v>4843</v>
      </c>
      <c r="AE4843" s="27">
        <f>1</f>
        <v>1</v>
      </c>
      <c r="AF4843" s="27">
        <f>SUBTOTAL(109,Tbl_NGF_Data[[#This Row],[Counter]])</f>
        <v>1</v>
      </c>
    </row>
    <row r="4844" spans="2:32" ht="60" x14ac:dyDescent="0.25">
      <c r="B4844" s="21" t="s">
        <v>772</v>
      </c>
      <c r="C4844" s="22" t="s">
        <v>3713</v>
      </c>
      <c r="D4844" s="23">
        <v>11</v>
      </c>
      <c r="E4844" s="22" t="s">
        <v>772</v>
      </c>
      <c r="F4844" s="23">
        <v>11</v>
      </c>
      <c r="G4844" s="22" t="s">
        <v>3713</v>
      </c>
      <c r="H4844" s="22" t="s">
        <v>1327</v>
      </c>
      <c r="I4844" s="23">
        <v>1</v>
      </c>
      <c r="J4844" s="23">
        <v>199</v>
      </c>
      <c r="K4844" s="23" t="s">
        <v>3721</v>
      </c>
      <c r="L4844" s="22" t="s">
        <v>3722</v>
      </c>
      <c r="M4844" s="21" t="s">
        <v>775</v>
      </c>
      <c r="N4844" s="23" t="s">
        <v>1131</v>
      </c>
      <c r="O4844" s="22" t="s">
        <v>1132</v>
      </c>
      <c r="P4844" s="22" t="s">
        <v>1133</v>
      </c>
      <c r="Q4844" s="23" t="s">
        <v>1134</v>
      </c>
      <c r="R4844" s="22" t="s">
        <v>1135</v>
      </c>
      <c r="S4844" s="21" t="s">
        <v>33</v>
      </c>
      <c r="T4844" s="23" t="s">
        <v>3794</v>
      </c>
      <c r="U4844" s="24" t="s">
        <v>15</v>
      </c>
      <c r="V4844" s="23">
        <v>100</v>
      </c>
      <c r="W4844" s="25">
        <v>0</v>
      </c>
      <c r="X4844" s="25">
        <v>0</v>
      </c>
      <c r="Y4844" s="25">
        <v>116926.39</v>
      </c>
      <c r="Z4844" s="25">
        <v>116926.39</v>
      </c>
      <c r="AA4844" s="25">
        <v>0</v>
      </c>
      <c r="AB4844" s="25">
        <v>0</v>
      </c>
      <c r="AC4844" s="26">
        <v>45152.505756550927</v>
      </c>
      <c r="AD4844" s="27">
        <f>ROW()</f>
        <v>4844</v>
      </c>
      <c r="AE4844" s="27">
        <f>1</f>
        <v>1</v>
      </c>
      <c r="AF4844" s="27">
        <f>SUBTOTAL(109,Tbl_NGF_Data[[#This Row],[Counter]])</f>
        <v>1</v>
      </c>
    </row>
    <row r="4845" spans="2:32" ht="60" x14ac:dyDescent="0.25">
      <c r="B4845" s="21" t="s">
        <v>772</v>
      </c>
      <c r="C4845" s="22" t="s">
        <v>3713</v>
      </c>
      <c r="D4845" s="23">
        <v>11</v>
      </c>
      <c r="E4845" s="22" t="s">
        <v>772</v>
      </c>
      <c r="F4845" s="23">
        <v>11</v>
      </c>
      <c r="G4845" s="22" t="s">
        <v>3713</v>
      </c>
      <c r="H4845" s="22" t="s">
        <v>1327</v>
      </c>
      <c r="I4845" s="23">
        <v>1</v>
      </c>
      <c r="J4845" s="23">
        <v>199</v>
      </c>
      <c r="K4845" s="23" t="s">
        <v>3721</v>
      </c>
      <c r="L4845" s="22" t="s">
        <v>3722</v>
      </c>
      <c r="M4845" s="21" t="s">
        <v>775</v>
      </c>
      <c r="N4845" s="23" t="s">
        <v>1131</v>
      </c>
      <c r="O4845" s="22" t="s">
        <v>1132</v>
      </c>
      <c r="P4845" s="22" t="s">
        <v>1133</v>
      </c>
      <c r="Q4845" s="23" t="s">
        <v>1134</v>
      </c>
      <c r="R4845" s="22" t="s">
        <v>1135</v>
      </c>
      <c r="S4845" s="21" t="s">
        <v>33</v>
      </c>
      <c r="T4845" s="23" t="s">
        <v>3794</v>
      </c>
      <c r="U4845" s="24" t="s">
        <v>16</v>
      </c>
      <c r="V4845" s="23">
        <v>135</v>
      </c>
      <c r="W4845" s="25">
        <v>0</v>
      </c>
      <c r="X4845" s="25">
        <v>0</v>
      </c>
      <c r="Y4845" s="25">
        <v>321147.71999999991</v>
      </c>
      <c r="Z4845" s="25">
        <v>116926</v>
      </c>
      <c r="AA4845" s="25">
        <v>0</v>
      </c>
      <c r="AB4845" s="25">
        <v>0</v>
      </c>
      <c r="AC4845" s="26">
        <v>45152.505756550927</v>
      </c>
      <c r="AD4845" s="27">
        <f>ROW()</f>
        <v>4845</v>
      </c>
      <c r="AE4845" s="27">
        <f>1</f>
        <v>1</v>
      </c>
      <c r="AF4845" s="27">
        <f>SUBTOTAL(109,Tbl_NGF_Data[[#This Row],[Counter]])</f>
        <v>1</v>
      </c>
    </row>
    <row r="4846" spans="2:32" ht="60" x14ac:dyDescent="0.25">
      <c r="B4846" s="21" t="s">
        <v>772</v>
      </c>
      <c r="C4846" s="22" t="s">
        <v>3713</v>
      </c>
      <c r="D4846" s="23">
        <v>11</v>
      </c>
      <c r="E4846" s="22" t="s">
        <v>772</v>
      </c>
      <c r="F4846" s="23">
        <v>11</v>
      </c>
      <c r="G4846" s="22" t="s">
        <v>3713</v>
      </c>
      <c r="H4846" s="22" t="s">
        <v>1327</v>
      </c>
      <c r="I4846" s="23">
        <v>1</v>
      </c>
      <c r="J4846" s="23">
        <v>199</v>
      </c>
      <c r="K4846" s="23" t="s">
        <v>3721</v>
      </c>
      <c r="L4846" s="22" t="s">
        <v>3722</v>
      </c>
      <c r="M4846" s="21" t="s">
        <v>775</v>
      </c>
      <c r="N4846" s="23" t="s">
        <v>1131</v>
      </c>
      <c r="O4846" s="22" t="s">
        <v>1132</v>
      </c>
      <c r="P4846" s="22" t="s">
        <v>1133</v>
      </c>
      <c r="Q4846" s="23" t="s">
        <v>1134</v>
      </c>
      <c r="R4846" s="22" t="s">
        <v>1135</v>
      </c>
      <c r="S4846" s="21" t="s">
        <v>33</v>
      </c>
      <c r="T4846" s="23" t="s">
        <v>3794</v>
      </c>
      <c r="U4846" s="24" t="s">
        <v>17</v>
      </c>
      <c r="V4846" s="23">
        <v>200</v>
      </c>
      <c r="W4846" s="25">
        <v>0</v>
      </c>
      <c r="X4846" s="25">
        <v>0</v>
      </c>
      <c r="Y4846" s="25">
        <v>204221.33000000002</v>
      </c>
      <c r="Z4846" s="25">
        <v>0</v>
      </c>
      <c r="AA4846" s="25">
        <v>0</v>
      </c>
      <c r="AB4846" s="25">
        <v>0</v>
      </c>
      <c r="AC4846" s="26">
        <v>45152.505756550927</v>
      </c>
      <c r="AD4846" s="27">
        <f>ROW()</f>
        <v>4846</v>
      </c>
      <c r="AE4846" s="27">
        <f>1</f>
        <v>1</v>
      </c>
      <c r="AF4846" s="27">
        <f>SUBTOTAL(109,Tbl_NGF_Data[[#This Row],[Counter]])</f>
        <v>1</v>
      </c>
    </row>
    <row r="4847" spans="2:32" ht="60" x14ac:dyDescent="0.25">
      <c r="B4847" s="21" t="s">
        <v>772</v>
      </c>
      <c r="C4847" s="22" t="s">
        <v>3713</v>
      </c>
      <c r="D4847" s="23">
        <v>11</v>
      </c>
      <c r="E4847" s="22" t="s">
        <v>772</v>
      </c>
      <c r="F4847" s="23">
        <v>11</v>
      </c>
      <c r="G4847" s="22" t="s">
        <v>3713</v>
      </c>
      <c r="H4847" s="22" t="s">
        <v>1327</v>
      </c>
      <c r="I4847" s="23">
        <v>1</v>
      </c>
      <c r="J4847" s="23">
        <v>199</v>
      </c>
      <c r="K4847" s="23" t="s">
        <v>3721</v>
      </c>
      <c r="L4847" s="22" t="s">
        <v>3722</v>
      </c>
      <c r="M4847" s="21" t="s">
        <v>775</v>
      </c>
      <c r="N4847" s="23" t="s">
        <v>1131</v>
      </c>
      <c r="O4847" s="22" t="s">
        <v>1132</v>
      </c>
      <c r="P4847" s="22" t="s">
        <v>1133</v>
      </c>
      <c r="Q4847" s="23" t="s">
        <v>1134</v>
      </c>
      <c r="R4847" s="22" t="s">
        <v>1135</v>
      </c>
      <c r="S4847" s="21" t="s">
        <v>33</v>
      </c>
      <c r="T4847" s="23" t="s">
        <v>3794</v>
      </c>
      <c r="U4847" s="24" t="s">
        <v>18</v>
      </c>
      <c r="V4847" s="23">
        <v>220</v>
      </c>
      <c r="W4847" s="25">
        <v>0</v>
      </c>
      <c r="X4847" s="25">
        <v>0</v>
      </c>
      <c r="Y4847" s="25">
        <v>116926.3899999999</v>
      </c>
      <c r="Z4847" s="25">
        <v>116926</v>
      </c>
      <c r="AA4847" s="25">
        <v>0</v>
      </c>
      <c r="AB4847" s="25">
        <v>0</v>
      </c>
      <c r="AC4847" s="26">
        <v>45152.505756550927</v>
      </c>
      <c r="AD4847" s="27">
        <f>ROW()</f>
        <v>4847</v>
      </c>
      <c r="AE4847" s="27">
        <f>1</f>
        <v>1</v>
      </c>
      <c r="AF4847" s="27">
        <f>SUBTOTAL(109,Tbl_NGF_Data[[#This Row],[Counter]])</f>
        <v>1</v>
      </c>
    </row>
    <row r="4848" spans="2:32" ht="45" x14ac:dyDescent="0.25">
      <c r="B4848" s="21" t="s">
        <v>772</v>
      </c>
      <c r="C4848" s="22" t="s">
        <v>3713</v>
      </c>
      <c r="D4848" s="23">
        <v>11</v>
      </c>
      <c r="E4848" s="22" t="s">
        <v>772</v>
      </c>
      <c r="F4848" s="23">
        <v>11</v>
      </c>
      <c r="G4848" s="22" t="s">
        <v>3713</v>
      </c>
      <c r="H4848" s="22" t="s">
        <v>1327</v>
      </c>
      <c r="I4848" s="23">
        <v>1</v>
      </c>
      <c r="J4848" s="23">
        <v>199</v>
      </c>
      <c r="K4848" s="23" t="s">
        <v>3721</v>
      </c>
      <c r="L4848" s="22" t="s">
        <v>3722</v>
      </c>
      <c r="M4848" s="21" t="s">
        <v>775</v>
      </c>
      <c r="N4848" s="23" t="s">
        <v>1166</v>
      </c>
      <c r="O4848" s="22" t="s">
        <v>1167</v>
      </c>
      <c r="P4848" s="22" t="s">
        <v>1168</v>
      </c>
      <c r="Q4848" s="23" t="s">
        <v>1169</v>
      </c>
      <c r="R4848" s="22" t="s">
        <v>1170</v>
      </c>
      <c r="S4848" s="21" t="s">
        <v>40</v>
      </c>
      <c r="T4848" s="23" t="s">
        <v>3795</v>
      </c>
      <c r="U4848" s="24" t="s">
        <v>15</v>
      </c>
      <c r="V4848" s="23">
        <v>100</v>
      </c>
      <c r="W4848" s="25">
        <v>0</v>
      </c>
      <c r="X4848" s="25">
        <v>0</v>
      </c>
      <c r="Y4848" s="25">
        <v>0</v>
      </c>
      <c r="Z4848" s="25">
        <v>0</v>
      </c>
      <c r="AA4848" s="25">
        <v>25003933.530000001</v>
      </c>
      <c r="AB4848" s="25">
        <v>18363770.219999999</v>
      </c>
      <c r="AC4848" s="26">
        <v>45152.505756550927</v>
      </c>
      <c r="AD4848" s="27">
        <f>ROW()</f>
        <v>4848</v>
      </c>
      <c r="AE4848" s="27">
        <f>1</f>
        <v>1</v>
      </c>
      <c r="AF4848" s="27">
        <f>SUBTOTAL(109,Tbl_NGF_Data[[#This Row],[Counter]])</f>
        <v>1</v>
      </c>
    </row>
    <row r="4849" spans="2:32" ht="45" x14ac:dyDescent="0.25">
      <c r="B4849" s="21" t="s">
        <v>772</v>
      </c>
      <c r="C4849" s="22" t="s">
        <v>3713</v>
      </c>
      <c r="D4849" s="23">
        <v>11</v>
      </c>
      <c r="E4849" s="22" t="s">
        <v>772</v>
      </c>
      <c r="F4849" s="23">
        <v>11</v>
      </c>
      <c r="G4849" s="22" t="s">
        <v>3713</v>
      </c>
      <c r="H4849" s="22" t="s">
        <v>1327</v>
      </c>
      <c r="I4849" s="23">
        <v>1</v>
      </c>
      <c r="J4849" s="23">
        <v>199</v>
      </c>
      <c r="K4849" s="23" t="s">
        <v>3721</v>
      </c>
      <c r="L4849" s="22" t="s">
        <v>3722</v>
      </c>
      <c r="M4849" s="21" t="s">
        <v>775</v>
      </c>
      <c r="N4849" s="23" t="s">
        <v>1166</v>
      </c>
      <c r="O4849" s="22" t="s">
        <v>1167</v>
      </c>
      <c r="P4849" s="22" t="s">
        <v>1168</v>
      </c>
      <c r="Q4849" s="23" t="s">
        <v>1169</v>
      </c>
      <c r="R4849" s="22" t="s">
        <v>1170</v>
      </c>
      <c r="S4849" s="21" t="s">
        <v>40</v>
      </c>
      <c r="T4849" s="23" t="s">
        <v>3795</v>
      </c>
      <c r="U4849" s="24" t="s">
        <v>16</v>
      </c>
      <c r="V4849" s="23">
        <v>135</v>
      </c>
      <c r="W4849" s="25">
        <v>0</v>
      </c>
      <c r="X4849" s="25">
        <v>0</v>
      </c>
      <c r="Y4849" s="25">
        <v>0</v>
      </c>
      <c r="Z4849" s="25">
        <v>0</v>
      </c>
      <c r="AA4849" s="25">
        <v>1000000</v>
      </c>
      <c r="AB4849" s="25">
        <v>0</v>
      </c>
      <c r="AC4849" s="26">
        <v>45152.505756550927</v>
      </c>
      <c r="AD4849" s="27">
        <f>ROW()</f>
        <v>4849</v>
      </c>
      <c r="AE4849" s="27">
        <f>1</f>
        <v>1</v>
      </c>
      <c r="AF4849" s="27">
        <f>SUBTOTAL(109,Tbl_NGF_Data[[#This Row],[Counter]])</f>
        <v>1</v>
      </c>
    </row>
    <row r="4850" spans="2:32" ht="45" x14ac:dyDescent="0.25">
      <c r="B4850" s="21" t="s">
        <v>772</v>
      </c>
      <c r="C4850" s="22" t="s">
        <v>3713</v>
      </c>
      <c r="D4850" s="23">
        <v>11</v>
      </c>
      <c r="E4850" s="22" t="s">
        <v>772</v>
      </c>
      <c r="F4850" s="23">
        <v>11</v>
      </c>
      <c r="G4850" s="22" t="s">
        <v>3713</v>
      </c>
      <c r="H4850" s="22" t="s">
        <v>1327</v>
      </c>
      <c r="I4850" s="23">
        <v>1</v>
      </c>
      <c r="J4850" s="23">
        <v>199</v>
      </c>
      <c r="K4850" s="23" t="s">
        <v>3721</v>
      </c>
      <c r="L4850" s="22" t="s">
        <v>3722</v>
      </c>
      <c r="M4850" s="21" t="s">
        <v>775</v>
      </c>
      <c r="N4850" s="23" t="s">
        <v>1166</v>
      </c>
      <c r="O4850" s="22" t="s">
        <v>1167</v>
      </c>
      <c r="P4850" s="22" t="s">
        <v>1168</v>
      </c>
      <c r="Q4850" s="23" t="s">
        <v>1169</v>
      </c>
      <c r="R4850" s="22" t="s">
        <v>1170</v>
      </c>
      <c r="S4850" s="21" t="s">
        <v>40</v>
      </c>
      <c r="T4850" s="23" t="s">
        <v>3795</v>
      </c>
      <c r="U4850" s="24" t="s">
        <v>66</v>
      </c>
      <c r="V4850" s="23">
        <v>137</v>
      </c>
      <c r="W4850" s="25">
        <v>0</v>
      </c>
      <c r="X4850" s="25">
        <v>0</v>
      </c>
      <c r="Y4850" s="25">
        <v>0</v>
      </c>
      <c r="Z4850" s="25">
        <v>0</v>
      </c>
      <c r="AA4850" s="25">
        <v>25000000</v>
      </c>
      <c r="AB4850" s="25">
        <v>24003933.530000001</v>
      </c>
      <c r="AC4850" s="26">
        <v>45152.505756550927</v>
      </c>
      <c r="AD4850" s="27">
        <f>ROW()</f>
        <v>4850</v>
      </c>
      <c r="AE4850" s="27">
        <f>1</f>
        <v>1</v>
      </c>
      <c r="AF4850" s="27">
        <f>SUBTOTAL(109,Tbl_NGF_Data[[#This Row],[Counter]])</f>
        <v>1</v>
      </c>
    </row>
    <row r="4851" spans="2:32" ht="45" x14ac:dyDescent="0.25">
      <c r="B4851" s="21" t="s">
        <v>772</v>
      </c>
      <c r="C4851" s="22" t="s">
        <v>3713</v>
      </c>
      <c r="D4851" s="23">
        <v>11</v>
      </c>
      <c r="E4851" s="22" t="s">
        <v>772</v>
      </c>
      <c r="F4851" s="23">
        <v>11</v>
      </c>
      <c r="G4851" s="22" t="s">
        <v>3713</v>
      </c>
      <c r="H4851" s="22" t="s">
        <v>1327</v>
      </c>
      <c r="I4851" s="23">
        <v>1</v>
      </c>
      <c r="J4851" s="23">
        <v>199</v>
      </c>
      <c r="K4851" s="23" t="s">
        <v>3721</v>
      </c>
      <c r="L4851" s="22" t="s">
        <v>3722</v>
      </c>
      <c r="M4851" s="21" t="s">
        <v>775</v>
      </c>
      <c r="N4851" s="23" t="s">
        <v>1166</v>
      </c>
      <c r="O4851" s="22" t="s">
        <v>1167</v>
      </c>
      <c r="P4851" s="22" t="s">
        <v>1168</v>
      </c>
      <c r="Q4851" s="23" t="s">
        <v>1169</v>
      </c>
      <c r="R4851" s="22" t="s">
        <v>1170</v>
      </c>
      <c r="S4851" s="21" t="s">
        <v>40</v>
      </c>
      <c r="T4851" s="23" t="s">
        <v>3795</v>
      </c>
      <c r="U4851" s="24" t="s">
        <v>97</v>
      </c>
      <c r="V4851" s="23">
        <v>205</v>
      </c>
      <c r="W4851" s="25">
        <v>0</v>
      </c>
      <c r="X4851" s="25">
        <v>0</v>
      </c>
      <c r="Y4851" s="25">
        <v>0</v>
      </c>
      <c r="Z4851" s="25">
        <v>0</v>
      </c>
      <c r="AA4851" s="25">
        <v>996066.47</v>
      </c>
      <c r="AB4851" s="25">
        <v>6640163.3100000005</v>
      </c>
      <c r="AC4851" s="26">
        <v>45152.505756550927</v>
      </c>
      <c r="AD4851" s="27">
        <f>ROW()</f>
        <v>4851</v>
      </c>
      <c r="AE4851" s="27">
        <f>1</f>
        <v>1</v>
      </c>
      <c r="AF4851" s="27">
        <f>SUBTOTAL(109,Tbl_NGF_Data[[#This Row],[Counter]])</f>
        <v>1</v>
      </c>
    </row>
    <row r="4852" spans="2:32" ht="45" x14ac:dyDescent="0.25">
      <c r="B4852" s="21" t="s">
        <v>772</v>
      </c>
      <c r="C4852" s="22" t="s">
        <v>3713</v>
      </c>
      <c r="D4852" s="23">
        <v>11</v>
      </c>
      <c r="E4852" s="22" t="s">
        <v>772</v>
      </c>
      <c r="F4852" s="23">
        <v>11</v>
      </c>
      <c r="G4852" s="22" t="s">
        <v>3713</v>
      </c>
      <c r="H4852" s="22" t="s">
        <v>1327</v>
      </c>
      <c r="I4852" s="23">
        <v>1</v>
      </c>
      <c r="J4852" s="23">
        <v>199</v>
      </c>
      <c r="K4852" s="23" t="s">
        <v>3721</v>
      </c>
      <c r="L4852" s="22" t="s">
        <v>3722</v>
      </c>
      <c r="M4852" s="21" t="s">
        <v>775</v>
      </c>
      <c r="N4852" s="23" t="s">
        <v>1166</v>
      </c>
      <c r="O4852" s="22" t="s">
        <v>1167</v>
      </c>
      <c r="P4852" s="22" t="s">
        <v>1168</v>
      </c>
      <c r="Q4852" s="23" t="s">
        <v>1169</v>
      </c>
      <c r="R4852" s="22" t="s">
        <v>1170</v>
      </c>
      <c r="S4852" s="21" t="s">
        <v>40</v>
      </c>
      <c r="T4852" s="23" t="s">
        <v>3795</v>
      </c>
      <c r="U4852" s="24" t="s">
        <v>18</v>
      </c>
      <c r="V4852" s="23">
        <v>220</v>
      </c>
      <c r="W4852" s="25">
        <v>0</v>
      </c>
      <c r="X4852" s="25">
        <v>0</v>
      </c>
      <c r="Y4852" s="25">
        <v>0</v>
      </c>
      <c r="Z4852" s="25">
        <v>0</v>
      </c>
      <c r="AA4852" s="25">
        <v>1000000</v>
      </c>
      <c r="AB4852" s="25">
        <v>0</v>
      </c>
      <c r="AC4852" s="26">
        <v>45152.505756550927</v>
      </c>
      <c r="AD4852" s="27">
        <f>ROW()</f>
        <v>4852</v>
      </c>
      <c r="AE4852" s="27">
        <f>1</f>
        <v>1</v>
      </c>
      <c r="AF4852" s="27">
        <f>SUBTOTAL(109,Tbl_NGF_Data[[#This Row],[Counter]])</f>
        <v>1</v>
      </c>
    </row>
    <row r="4853" spans="2:32" ht="45" x14ac:dyDescent="0.25">
      <c r="B4853" s="21" t="s">
        <v>772</v>
      </c>
      <c r="C4853" s="22" t="s">
        <v>3713</v>
      </c>
      <c r="D4853" s="23">
        <v>11</v>
      </c>
      <c r="E4853" s="22" t="s">
        <v>772</v>
      </c>
      <c r="F4853" s="23">
        <v>11</v>
      </c>
      <c r="G4853" s="22" t="s">
        <v>3713</v>
      </c>
      <c r="H4853" s="22" t="s">
        <v>1327</v>
      </c>
      <c r="I4853" s="23">
        <v>1</v>
      </c>
      <c r="J4853" s="23">
        <v>199</v>
      </c>
      <c r="K4853" s="23" t="s">
        <v>3721</v>
      </c>
      <c r="L4853" s="22" t="s">
        <v>3722</v>
      </c>
      <c r="M4853" s="21" t="s">
        <v>775</v>
      </c>
      <c r="N4853" s="23" t="s">
        <v>1166</v>
      </c>
      <c r="O4853" s="22" t="s">
        <v>1167</v>
      </c>
      <c r="P4853" s="22" t="s">
        <v>1168</v>
      </c>
      <c r="Q4853" s="23" t="s">
        <v>1169</v>
      </c>
      <c r="R4853" s="22" t="s">
        <v>1170</v>
      </c>
      <c r="S4853" s="21" t="s">
        <v>40</v>
      </c>
      <c r="T4853" s="23" t="s">
        <v>3795</v>
      </c>
      <c r="U4853" s="24" t="s">
        <v>67</v>
      </c>
      <c r="V4853" s="23">
        <v>222</v>
      </c>
      <c r="W4853" s="25">
        <v>0</v>
      </c>
      <c r="X4853" s="25">
        <v>0</v>
      </c>
      <c r="Y4853" s="25">
        <v>0</v>
      </c>
      <c r="Z4853" s="25">
        <v>0</v>
      </c>
      <c r="AA4853" s="25">
        <v>24003933.530000001</v>
      </c>
      <c r="AB4853" s="25">
        <v>17363770.219999999</v>
      </c>
      <c r="AC4853" s="26">
        <v>45152.505756550927</v>
      </c>
      <c r="AD4853" s="27">
        <f>ROW()</f>
        <v>4853</v>
      </c>
      <c r="AE4853" s="27">
        <f>1</f>
        <v>1</v>
      </c>
      <c r="AF4853" s="27">
        <f>SUBTOTAL(109,Tbl_NGF_Data[[#This Row],[Counter]])</f>
        <v>1</v>
      </c>
    </row>
    <row r="4854" spans="2:32" ht="45" x14ac:dyDescent="0.25">
      <c r="B4854" s="21" t="s">
        <v>772</v>
      </c>
      <c r="C4854" s="22" t="s">
        <v>3713</v>
      </c>
      <c r="D4854" s="23">
        <v>11</v>
      </c>
      <c r="E4854" s="22" t="s">
        <v>772</v>
      </c>
      <c r="F4854" s="23">
        <v>11</v>
      </c>
      <c r="G4854" s="22" t="s">
        <v>3713</v>
      </c>
      <c r="H4854" s="22" t="s">
        <v>1327</v>
      </c>
      <c r="I4854" s="23">
        <v>1</v>
      </c>
      <c r="J4854" s="23">
        <v>199</v>
      </c>
      <c r="K4854" s="23" t="s">
        <v>3721</v>
      </c>
      <c r="L4854" s="22" t="s">
        <v>3722</v>
      </c>
      <c r="M4854" s="21" t="s">
        <v>775</v>
      </c>
      <c r="N4854" s="23" t="s">
        <v>1166</v>
      </c>
      <c r="O4854" s="22" t="s">
        <v>1167</v>
      </c>
      <c r="P4854" s="22" t="s">
        <v>1168</v>
      </c>
      <c r="Q4854" s="23" t="s">
        <v>3584</v>
      </c>
      <c r="R4854" s="22" t="s">
        <v>3585</v>
      </c>
      <c r="S4854" s="21" t="s">
        <v>637</v>
      </c>
      <c r="T4854" s="23" t="s">
        <v>3796</v>
      </c>
      <c r="U4854" s="24" t="s">
        <v>16</v>
      </c>
      <c r="V4854" s="23">
        <v>135</v>
      </c>
      <c r="W4854" s="25">
        <v>0</v>
      </c>
      <c r="X4854" s="25">
        <v>0</v>
      </c>
      <c r="Y4854" s="25">
        <v>0</v>
      </c>
      <c r="Z4854" s="25">
        <v>0</v>
      </c>
      <c r="AA4854" s="25">
        <v>0</v>
      </c>
      <c r="AB4854" s="25">
        <v>47.23</v>
      </c>
      <c r="AC4854" s="26">
        <v>45152.505756550927</v>
      </c>
      <c r="AD4854" s="27">
        <f>ROW()</f>
        <v>4854</v>
      </c>
      <c r="AE4854" s="27">
        <f>1</f>
        <v>1</v>
      </c>
      <c r="AF4854" s="27">
        <f>SUBTOTAL(109,Tbl_NGF_Data[[#This Row],[Counter]])</f>
        <v>1</v>
      </c>
    </row>
    <row r="4855" spans="2:32" ht="45" x14ac:dyDescent="0.25">
      <c r="B4855" s="21" t="s">
        <v>772</v>
      </c>
      <c r="C4855" s="22" t="s">
        <v>3713</v>
      </c>
      <c r="D4855" s="23">
        <v>11</v>
      </c>
      <c r="E4855" s="22" t="s">
        <v>772</v>
      </c>
      <c r="F4855" s="23">
        <v>11</v>
      </c>
      <c r="G4855" s="22" t="s">
        <v>3713</v>
      </c>
      <c r="H4855" s="22" t="s">
        <v>1327</v>
      </c>
      <c r="I4855" s="23">
        <v>1</v>
      </c>
      <c r="J4855" s="23">
        <v>199</v>
      </c>
      <c r="K4855" s="23" t="s">
        <v>3721</v>
      </c>
      <c r="L4855" s="22" t="s">
        <v>3722</v>
      </c>
      <c r="M4855" s="21" t="s">
        <v>775</v>
      </c>
      <c r="N4855" s="23" t="s">
        <v>1166</v>
      </c>
      <c r="O4855" s="22" t="s">
        <v>1167</v>
      </c>
      <c r="P4855" s="22" t="s">
        <v>1168</v>
      </c>
      <c r="Q4855" s="23" t="s">
        <v>3584</v>
      </c>
      <c r="R4855" s="22" t="s">
        <v>3585</v>
      </c>
      <c r="S4855" s="21" t="s">
        <v>637</v>
      </c>
      <c r="T4855" s="23" t="s">
        <v>3796</v>
      </c>
      <c r="U4855" s="24" t="s">
        <v>17</v>
      </c>
      <c r="V4855" s="23">
        <v>200</v>
      </c>
      <c r="W4855" s="25">
        <v>0</v>
      </c>
      <c r="X4855" s="25">
        <v>0</v>
      </c>
      <c r="Y4855" s="25">
        <v>0</v>
      </c>
      <c r="Z4855" s="25">
        <v>0</v>
      </c>
      <c r="AA4855" s="25">
        <v>0</v>
      </c>
      <c r="AB4855" s="25">
        <v>47.23</v>
      </c>
      <c r="AC4855" s="26">
        <v>45152.505756550927</v>
      </c>
      <c r="AD4855" s="27">
        <f>ROW()</f>
        <v>4855</v>
      </c>
      <c r="AE4855" s="27">
        <f>1</f>
        <v>1</v>
      </c>
      <c r="AF4855" s="27">
        <f>SUBTOTAL(109,Tbl_NGF_Data[[#This Row],[Counter]])</f>
        <v>1</v>
      </c>
    </row>
    <row r="4856" spans="2:32" ht="60" x14ac:dyDescent="0.25">
      <c r="B4856" s="21" t="s">
        <v>772</v>
      </c>
      <c r="C4856" s="22" t="s">
        <v>3713</v>
      </c>
      <c r="D4856" s="23">
        <v>11</v>
      </c>
      <c r="E4856" s="22" t="s">
        <v>772</v>
      </c>
      <c r="F4856" s="23">
        <v>11</v>
      </c>
      <c r="G4856" s="22" t="s">
        <v>3713</v>
      </c>
      <c r="H4856" s="22" t="s">
        <v>1327</v>
      </c>
      <c r="I4856" s="23">
        <v>1</v>
      </c>
      <c r="J4856" s="23">
        <v>199</v>
      </c>
      <c r="K4856" s="23" t="s">
        <v>3721</v>
      </c>
      <c r="L4856" s="22" t="s">
        <v>3722</v>
      </c>
      <c r="M4856" s="21" t="s">
        <v>775</v>
      </c>
      <c r="N4856" s="23" t="s">
        <v>1166</v>
      </c>
      <c r="O4856" s="22" t="s">
        <v>1167</v>
      </c>
      <c r="P4856" s="22" t="s">
        <v>1168</v>
      </c>
      <c r="Q4856" s="23" t="s">
        <v>3797</v>
      </c>
      <c r="R4856" s="22" t="s">
        <v>3798</v>
      </c>
      <c r="S4856" s="21" t="s">
        <v>3799</v>
      </c>
      <c r="T4856" s="23" t="s">
        <v>3800</v>
      </c>
      <c r="U4856" s="24" t="s">
        <v>16</v>
      </c>
      <c r="V4856" s="23">
        <v>135</v>
      </c>
      <c r="W4856" s="25">
        <v>0</v>
      </c>
      <c r="X4856" s="25">
        <v>0</v>
      </c>
      <c r="Y4856" s="25">
        <v>0</v>
      </c>
      <c r="Z4856" s="25">
        <v>0</v>
      </c>
      <c r="AA4856" s="25">
        <v>0</v>
      </c>
      <c r="AB4856" s="25">
        <v>1000000</v>
      </c>
      <c r="AC4856" s="26">
        <v>45152.505756550927</v>
      </c>
      <c r="AD4856" s="27">
        <f>ROW()</f>
        <v>4856</v>
      </c>
      <c r="AE4856" s="27">
        <f>1</f>
        <v>1</v>
      </c>
      <c r="AF4856" s="27">
        <f>SUBTOTAL(109,Tbl_NGF_Data[[#This Row],[Counter]])</f>
        <v>1</v>
      </c>
    </row>
    <row r="4857" spans="2:32" ht="60" x14ac:dyDescent="0.25">
      <c r="B4857" s="21" t="s">
        <v>772</v>
      </c>
      <c r="C4857" s="22" t="s">
        <v>3713</v>
      </c>
      <c r="D4857" s="23">
        <v>11</v>
      </c>
      <c r="E4857" s="22" t="s">
        <v>772</v>
      </c>
      <c r="F4857" s="23">
        <v>11</v>
      </c>
      <c r="G4857" s="22" t="s">
        <v>3713</v>
      </c>
      <c r="H4857" s="22" t="s">
        <v>1327</v>
      </c>
      <c r="I4857" s="23">
        <v>1</v>
      </c>
      <c r="J4857" s="23">
        <v>199</v>
      </c>
      <c r="K4857" s="23" t="s">
        <v>3721</v>
      </c>
      <c r="L4857" s="22" t="s">
        <v>3722</v>
      </c>
      <c r="M4857" s="21" t="s">
        <v>775</v>
      </c>
      <c r="N4857" s="23" t="s">
        <v>1166</v>
      </c>
      <c r="O4857" s="22" t="s">
        <v>1167</v>
      </c>
      <c r="P4857" s="22" t="s">
        <v>1168</v>
      </c>
      <c r="Q4857" s="23" t="s">
        <v>3797</v>
      </c>
      <c r="R4857" s="22" t="s">
        <v>3798</v>
      </c>
      <c r="S4857" s="21" t="s">
        <v>3799</v>
      </c>
      <c r="T4857" s="23" t="s">
        <v>3800</v>
      </c>
      <c r="U4857" s="24" t="s">
        <v>17</v>
      </c>
      <c r="V4857" s="23">
        <v>200</v>
      </c>
      <c r="W4857" s="25">
        <v>0</v>
      </c>
      <c r="X4857" s="25">
        <v>0</v>
      </c>
      <c r="Y4857" s="25">
        <v>0</v>
      </c>
      <c r="Z4857" s="25">
        <v>0</v>
      </c>
      <c r="AA4857" s="25">
        <v>0</v>
      </c>
      <c r="AB4857" s="25">
        <v>1000000</v>
      </c>
      <c r="AC4857" s="26">
        <v>45152.505756550927</v>
      </c>
      <c r="AD4857" s="27">
        <f>ROW()</f>
        <v>4857</v>
      </c>
      <c r="AE4857" s="27">
        <f>1</f>
        <v>1</v>
      </c>
      <c r="AF4857" s="27">
        <f>SUBTOTAL(109,Tbl_NGF_Data[[#This Row],[Counter]])</f>
        <v>1</v>
      </c>
    </row>
    <row r="4858" spans="2:32" ht="60" x14ac:dyDescent="0.25">
      <c r="B4858" s="21" t="s">
        <v>772</v>
      </c>
      <c r="C4858" s="22" t="s">
        <v>3713</v>
      </c>
      <c r="D4858" s="23">
        <v>11</v>
      </c>
      <c r="E4858" s="22" t="s">
        <v>772</v>
      </c>
      <c r="F4858" s="23">
        <v>11</v>
      </c>
      <c r="G4858" s="22" t="s">
        <v>3713</v>
      </c>
      <c r="H4858" s="22" t="s">
        <v>1327</v>
      </c>
      <c r="I4858" s="23">
        <v>1</v>
      </c>
      <c r="J4858" s="23">
        <v>199</v>
      </c>
      <c r="K4858" s="23" t="s">
        <v>3721</v>
      </c>
      <c r="L4858" s="22" t="s">
        <v>3722</v>
      </c>
      <c r="M4858" s="21" t="s">
        <v>775</v>
      </c>
      <c r="N4858" s="23" t="s">
        <v>1166</v>
      </c>
      <c r="O4858" s="22" t="s">
        <v>1167</v>
      </c>
      <c r="P4858" s="22" t="s">
        <v>1168</v>
      </c>
      <c r="Q4858" s="23" t="s">
        <v>3797</v>
      </c>
      <c r="R4858" s="22" t="s">
        <v>3798</v>
      </c>
      <c r="S4858" s="21" t="s">
        <v>3799</v>
      </c>
      <c r="T4858" s="23" t="s">
        <v>3800</v>
      </c>
      <c r="U4858" s="24" t="s">
        <v>19</v>
      </c>
      <c r="V4858" s="23">
        <v>500</v>
      </c>
      <c r="W4858" s="25">
        <v>0</v>
      </c>
      <c r="X4858" s="25">
        <v>0</v>
      </c>
      <c r="Y4858" s="25">
        <v>0</v>
      </c>
      <c r="Z4858" s="25">
        <v>0</v>
      </c>
      <c r="AA4858" s="25">
        <v>0</v>
      </c>
      <c r="AB4858" s="25">
        <v>1000000</v>
      </c>
      <c r="AC4858" s="26">
        <v>45152.505756550927</v>
      </c>
      <c r="AD4858" s="27">
        <f>ROW()</f>
        <v>4858</v>
      </c>
      <c r="AE4858" s="27">
        <f>1</f>
        <v>1</v>
      </c>
      <c r="AF4858" s="27">
        <f>SUBTOTAL(109,Tbl_NGF_Data[[#This Row],[Counter]])</f>
        <v>1</v>
      </c>
    </row>
    <row r="4859" spans="2:32" ht="45" x14ac:dyDescent="0.25">
      <c r="B4859" s="21" t="s">
        <v>772</v>
      </c>
      <c r="C4859" s="22" t="s">
        <v>3713</v>
      </c>
      <c r="D4859" s="23">
        <v>11</v>
      </c>
      <c r="E4859" s="22" t="s">
        <v>772</v>
      </c>
      <c r="F4859" s="23">
        <v>11</v>
      </c>
      <c r="G4859" s="22" t="s">
        <v>3713</v>
      </c>
      <c r="H4859" s="22" t="s">
        <v>1327</v>
      </c>
      <c r="I4859" s="23">
        <v>1</v>
      </c>
      <c r="J4859" s="23">
        <v>440</v>
      </c>
      <c r="K4859" s="23" t="s">
        <v>3801</v>
      </c>
      <c r="L4859" s="22" t="s">
        <v>3802</v>
      </c>
      <c r="M4859" s="21" t="s">
        <v>830</v>
      </c>
      <c r="N4859" s="23" t="s">
        <v>1119</v>
      </c>
      <c r="O4859" s="22" t="s">
        <v>1120</v>
      </c>
      <c r="P4859" s="22" t="s">
        <v>1121</v>
      </c>
      <c r="Q4859" s="23" t="s">
        <v>3803</v>
      </c>
      <c r="R4859" s="22" t="s">
        <v>3804</v>
      </c>
      <c r="S4859" s="21" t="s">
        <v>831</v>
      </c>
      <c r="T4859" s="23" t="s">
        <v>3805</v>
      </c>
      <c r="U4859" s="24" t="s">
        <v>15</v>
      </c>
      <c r="V4859" s="23">
        <v>100</v>
      </c>
      <c r="W4859" s="25">
        <v>0</v>
      </c>
      <c r="X4859" s="25">
        <v>0</v>
      </c>
      <c r="Y4859" s="25">
        <v>0</v>
      </c>
      <c r="Z4859" s="25">
        <v>2289261.2599999998</v>
      </c>
      <c r="AA4859" s="25">
        <v>10421609.039999999</v>
      </c>
      <c r="AB4859" s="25">
        <v>17346548.199999999</v>
      </c>
      <c r="AC4859" s="26">
        <v>45152.505756550927</v>
      </c>
      <c r="AD4859" s="27">
        <f>ROW()</f>
        <v>4859</v>
      </c>
      <c r="AE4859" s="27">
        <f>1</f>
        <v>1</v>
      </c>
      <c r="AF4859" s="27">
        <f>SUBTOTAL(109,Tbl_NGF_Data[[#This Row],[Counter]])</f>
        <v>1</v>
      </c>
    </row>
    <row r="4860" spans="2:32" ht="45" x14ac:dyDescent="0.25">
      <c r="B4860" s="21" t="s">
        <v>772</v>
      </c>
      <c r="C4860" s="22" t="s">
        <v>3713</v>
      </c>
      <c r="D4860" s="23">
        <v>11</v>
      </c>
      <c r="E4860" s="22" t="s">
        <v>772</v>
      </c>
      <c r="F4860" s="23">
        <v>11</v>
      </c>
      <c r="G4860" s="22" t="s">
        <v>3713</v>
      </c>
      <c r="H4860" s="22" t="s">
        <v>1327</v>
      </c>
      <c r="I4860" s="23">
        <v>1</v>
      </c>
      <c r="J4860" s="23">
        <v>440</v>
      </c>
      <c r="K4860" s="23" t="s">
        <v>3801</v>
      </c>
      <c r="L4860" s="22" t="s">
        <v>3802</v>
      </c>
      <c r="M4860" s="21" t="s">
        <v>830</v>
      </c>
      <c r="N4860" s="23" t="s">
        <v>1119</v>
      </c>
      <c r="O4860" s="22" t="s">
        <v>1120</v>
      </c>
      <c r="P4860" s="22" t="s">
        <v>1121</v>
      </c>
      <c r="Q4860" s="23" t="s">
        <v>3803</v>
      </c>
      <c r="R4860" s="22" t="s">
        <v>3804</v>
      </c>
      <c r="S4860" s="21" t="s">
        <v>831</v>
      </c>
      <c r="T4860" s="23" t="s">
        <v>3805</v>
      </c>
      <c r="U4860" s="24" t="s">
        <v>16</v>
      </c>
      <c r="V4860" s="23">
        <v>135</v>
      </c>
      <c r="W4860" s="25">
        <v>0</v>
      </c>
      <c r="X4860" s="25">
        <v>0</v>
      </c>
      <c r="Y4860" s="25">
        <v>0</v>
      </c>
      <c r="Z4860" s="25">
        <v>400000</v>
      </c>
      <c r="AA4860" s="25">
        <v>900000</v>
      </c>
      <c r="AB4860" s="25">
        <v>5543481</v>
      </c>
      <c r="AC4860" s="26">
        <v>45152.505756550927</v>
      </c>
      <c r="AD4860" s="27">
        <f>ROW()</f>
        <v>4860</v>
      </c>
      <c r="AE4860" s="27">
        <f>1</f>
        <v>1</v>
      </c>
      <c r="AF4860" s="27">
        <f>SUBTOTAL(109,Tbl_NGF_Data[[#This Row],[Counter]])</f>
        <v>1</v>
      </c>
    </row>
    <row r="4861" spans="2:32" ht="45" x14ac:dyDescent="0.25">
      <c r="B4861" s="21" t="s">
        <v>772</v>
      </c>
      <c r="C4861" s="22" t="s">
        <v>3713</v>
      </c>
      <c r="D4861" s="23">
        <v>11</v>
      </c>
      <c r="E4861" s="22" t="s">
        <v>772</v>
      </c>
      <c r="F4861" s="23">
        <v>11</v>
      </c>
      <c r="G4861" s="22" t="s">
        <v>3713</v>
      </c>
      <c r="H4861" s="22" t="s">
        <v>1327</v>
      </c>
      <c r="I4861" s="23">
        <v>1</v>
      </c>
      <c r="J4861" s="23">
        <v>440</v>
      </c>
      <c r="K4861" s="23" t="s">
        <v>3801</v>
      </c>
      <c r="L4861" s="22" t="s">
        <v>3802</v>
      </c>
      <c r="M4861" s="21" t="s">
        <v>830</v>
      </c>
      <c r="N4861" s="23" t="s">
        <v>1119</v>
      </c>
      <c r="O4861" s="22" t="s">
        <v>1120</v>
      </c>
      <c r="P4861" s="22" t="s">
        <v>1121</v>
      </c>
      <c r="Q4861" s="23" t="s">
        <v>3803</v>
      </c>
      <c r="R4861" s="22" t="s">
        <v>3804</v>
      </c>
      <c r="S4861" s="21" t="s">
        <v>831</v>
      </c>
      <c r="T4861" s="23" t="s">
        <v>3805</v>
      </c>
      <c r="U4861" s="24" t="s">
        <v>17</v>
      </c>
      <c r="V4861" s="23">
        <v>200</v>
      </c>
      <c r="W4861" s="25">
        <v>0</v>
      </c>
      <c r="X4861" s="25">
        <v>0</v>
      </c>
      <c r="Y4861" s="25">
        <v>0</v>
      </c>
      <c r="Z4861" s="25">
        <v>377422.85</v>
      </c>
      <c r="AA4861" s="25">
        <v>531937.81999999995</v>
      </c>
      <c r="AB4861" s="25">
        <v>1791221.6300000004</v>
      </c>
      <c r="AC4861" s="26">
        <v>45152.505756550927</v>
      </c>
      <c r="AD4861" s="27">
        <f>ROW()</f>
        <v>4861</v>
      </c>
      <c r="AE4861" s="27">
        <f>1</f>
        <v>1</v>
      </c>
      <c r="AF4861" s="27">
        <f>SUBTOTAL(109,Tbl_NGF_Data[[#This Row],[Counter]])</f>
        <v>1</v>
      </c>
    </row>
    <row r="4862" spans="2:32" ht="45" x14ac:dyDescent="0.25">
      <c r="B4862" s="21" t="s">
        <v>772</v>
      </c>
      <c r="C4862" s="22" t="s">
        <v>3713</v>
      </c>
      <c r="D4862" s="23">
        <v>11</v>
      </c>
      <c r="E4862" s="22" t="s">
        <v>772</v>
      </c>
      <c r="F4862" s="23">
        <v>11</v>
      </c>
      <c r="G4862" s="22" t="s">
        <v>3713</v>
      </c>
      <c r="H4862" s="22" t="s">
        <v>1327</v>
      </c>
      <c r="I4862" s="23">
        <v>1</v>
      </c>
      <c r="J4862" s="23">
        <v>440</v>
      </c>
      <c r="K4862" s="23" t="s">
        <v>3801</v>
      </c>
      <c r="L4862" s="22" t="s">
        <v>3802</v>
      </c>
      <c r="M4862" s="21" t="s">
        <v>830</v>
      </c>
      <c r="N4862" s="23" t="s">
        <v>1119</v>
      </c>
      <c r="O4862" s="22" t="s">
        <v>1120</v>
      </c>
      <c r="P4862" s="22" t="s">
        <v>1121</v>
      </c>
      <c r="Q4862" s="23" t="s">
        <v>3803</v>
      </c>
      <c r="R4862" s="22" t="s">
        <v>3804</v>
      </c>
      <c r="S4862" s="21" t="s">
        <v>831</v>
      </c>
      <c r="T4862" s="23" t="s">
        <v>3805</v>
      </c>
      <c r="U4862" s="24" t="s">
        <v>18</v>
      </c>
      <c r="V4862" s="23">
        <v>220</v>
      </c>
      <c r="W4862" s="25">
        <v>0</v>
      </c>
      <c r="X4862" s="25">
        <v>0</v>
      </c>
      <c r="Y4862" s="25">
        <v>0</v>
      </c>
      <c r="Z4862" s="25">
        <v>22577.150000000023</v>
      </c>
      <c r="AA4862" s="25">
        <v>368062.18000000005</v>
      </c>
      <c r="AB4862" s="25">
        <v>3752259.3699999996</v>
      </c>
      <c r="AC4862" s="26">
        <v>45152.505756550927</v>
      </c>
      <c r="AD4862" s="27">
        <f>ROW()</f>
        <v>4862</v>
      </c>
      <c r="AE4862" s="27">
        <f>1</f>
        <v>1</v>
      </c>
      <c r="AF4862" s="27">
        <f>SUBTOTAL(109,Tbl_NGF_Data[[#This Row],[Counter]])</f>
        <v>1</v>
      </c>
    </row>
    <row r="4863" spans="2:32" ht="45" x14ac:dyDescent="0.25">
      <c r="B4863" s="21" t="s">
        <v>772</v>
      </c>
      <c r="C4863" s="22" t="s">
        <v>3713</v>
      </c>
      <c r="D4863" s="23">
        <v>11</v>
      </c>
      <c r="E4863" s="22" t="s">
        <v>772</v>
      </c>
      <c r="F4863" s="23">
        <v>11</v>
      </c>
      <c r="G4863" s="22" t="s">
        <v>3713</v>
      </c>
      <c r="H4863" s="22" t="s">
        <v>1327</v>
      </c>
      <c r="I4863" s="23">
        <v>1</v>
      </c>
      <c r="J4863" s="23">
        <v>440</v>
      </c>
      <c r="K4863" s="23" t="s">
        <v>3801</v>
      </c>
      <c r="L4863" s="22" t="s">
        <v>3802</v>
      </c>
      <c r="M4863" s="21" t="s">
        <v>830</v>
      </c>
      <c r="N4863" s="23" t="s">
        <v>1119</v>
      </c>
      <c r="O4863" s="22" t="s">
        <v>1120</v>
      </c>
      <c r="P4863" s="22" t="s">
        <v>1121</v>
      </c>
      <c r="Q4863" s="23" t="s">
        <v>3803</v>
      </c>
      <c r="R4863" s="22" t="s">
        <v>3804</v>
      </c>
      <c r="S4863" s="21" t="s">
        <v>831</v>
      </c>
      <c r="T4863" s="23" t="s">
        <v>3805</v>
      </c>
      <c r="U4863" s="24" t="s">
        <v>19</v>
      </c>
      <c r="V4863" s="23">
        <v>500</v>
      </c>
      <c r="W4863" s="25">
        <v>0</v>
      </c>
      <c r="X4863" s="25">
        <v>0</v>
      </c>
      <c r="Y4863" s="25">
        <v>0</v>
      </c>
      <c r="Z4863" s="25">
        <v>88715406.400000006</v>
      </c>
      <c r="AA4863" s="25">
        <v>288347002.24000001</v>
      </c>
      <c r="AB4863" s="25">
        <v>278501548.03000003</v>
      </c>
      <c r="AC4863" s="26">
        <v>45152.505756550927</v>
      </c>
      <c r="AD4863" s="27">
        <f>ROW()</f>
        <v>4863</v>
      </c>
      <c r="AE4863" s="27">
        <f>1</f>
        <v>1</v>
      </c>
      <c r="AF4863" s="27">
        <f>SUBTOTAL(109,Tbl_NGF_Data[[#This Row],[Counter]])</f>
        <v>1</v>
      </c>
    </row>
    <row r="4864" spans="2:32" ht="45" x14ac:dyDescent="0.25">
      <c r="B4864" s="21" t="s">
        <v>772</v>
      </c>
      <c r="C4864" s="22" t="s">
        <v>3713</v>
      </c>
      <c r="D4864" s="23">
        <v>11</v>
      </c>
      <c r="E4864" s="22" t="s">
        <v>772</v>
      </c>
      <c r="F4864" s="23">
        <v>11</v>
      </c>
      <c r="G4864" s="22" t="s">
        <v>3713</v>
      </c>
      <c r="H4864" s="22" t="s">
        <v>1327</v>
      </c>
      <c r="I4864" s="23">
        <v>1</v>
      </c>
      <c r="J4864" s="23">
        <v>440</v>
      </c>
      <c r="K4864" s="23" t="s">
        <v>3801</v>
      </c>
      <c r="L4864" s="22" t="s">
        <v>3802</v>
      </c>
      <c r="M4864" s="21" t="s">
        <v>830</v>
      </c>
      <c r="N4864" s="23" t="s">
        <v>1119</v>
      </c>
      <c r="O4864" s="22" t="s">
        <v>1120</v>
      </c>
      <c r="P4864" s="22" t="s">
        <v>1121</v>
      </c>
      <c r="Q4864" s="23" t="s">
        <v>3806</v>
      </c>
      <c r="R4864" s="22" t="s">
        <v>3807</v>
      </c>
      <c r="S4864" s="21" t="s">
        <v>832</v>
      </c>
      <c r="T4864" s="23" t="s">
        <v>3808</v>
      </c>
      <c r="U4864" s="24" t="s">
        <v>15</v>
      </c>
      <c r="V4864" s="23">
        <v>100</v>
      </c>
      <c r="W4864" s="25">
        <v>1011048.73</v>
      </c>
      <c r="X4864" s="25">
        <v>1103175.1399999999</v>
      </c>
      <c r="Y4864" s="25">
        <v>1000208.76</v>
      </c>
      <c r="Z4864" s="25">
        <v>1205650.51</v>
      </c>
      <c r="AA4864" s="25">
        <v>1361549.82</v>
      </c>
      <c r="AB4864" s="25">
        <v>1689338.75</v>
      </c>
      <c r="AC4864" s="26">
        <v>45152.505756550927</v>
      </c>
      <c r="AD4864" s="27">
        <f>ROW()</f>
        <v>4864</v>
      </c>
      <c r="AE4864" s="27">
        <f>1</f>
        <v>1</v>
      </c>
      <c r="AF4864" s="27">
        <f>SUBTOTAL(109,Tbl_NGF_Data[[#This Row],[Counter]])</f>
        <v>1</v>
      </c>
    </row>
    <row r="4865" spans="2:32" ht="45" x14ac:dyDescent="0.25">
      <c r="B4865" s="21" t="s">
        <v>772</v>
      </c>
      <c r="C4865" s="22" t="s">
        <v>3713</v>
      </c>
      <c r="D4865" s="23">
        <v>11</v>
      </c>
      <c r="E4865" s="22" t="s">
        <v>772</v>
      </c>
      <c r="F4865" s="23">
        <v>11</v>
      </c>
      <c r="G4865" s="22" t="s">
        <v>3713</v>
      </c>
      <c r="H4865" s="22" t="s">
        <v>1327</v>
      </c>
      <c r="I4865" s="23">
        <v>1</v>
      </c>
      <c r="J4865" s="23">
        <v>440</v>
      </c>
      <c r="K4865" s="23" t="s">
        <v>3801</v>
      </c>
      <c r="L4865" s="22" t="s">
        <v>3802</v>
      </c>
      <c r="M4865" s="21" t="s">
        <v>830</v>
      </c>
      <c r="N4865" s="23" t="s">
        <v>1119</v>
      </c>
      <c r="O4865" s="22" t="s">
        <v>1120</v>
      </c>
      <c r="P4865" s="22" t="s">
        <v>1121</v>
      </c>
      <c r="Q4865" s="23" t="s">
        <v>3806</v>
      </c>
      <c r="R4865" s="22" t="s">
        <v>3807</v>
      </c>
      <c r="S4865" s="21" t="s">
        <v>832</v>
      </c>
      <c r="T4865" s="23" t="s">
        <v>3808</v>
      </c>
      <c r="U4865" s="24" t="s">
        <v>16</v>
      </c>
      <c r="V4865" s="23">
        <v>135</v>
      </c>
      <c r="W4865" s="25">
        <v>250039</v>
      </c>
      <c r="X4865" s="25">
        <v>450039</v>
      </c>
      <c r="Y4865" s="25">
        <v>600039</v>
      </c>
      <c r="Z4865" s="25">
        <v>465002</v>
      </c>
      <c r="AA4865" s="25">
        <v>465002</v>
      </c>
      <c r="AB4865" s="25">
        <v>526704</v>
      </c>
      <c r="AC4865" s="26">
        <v>45152.505756550927</v>
      </c>
      <c r="AD4865" s="27">
        <f>ROW()</f>
        <v>4865</v>
      </c>
      <c r="AE4865" s="27">
        <f>1</f>
        <v>1</v>
      </c>
      <c r="AF4865" s="27">
        <f>SUBTOTAL(109,Tbl_NGF_Data[[#This Row],[Counter]])</f>
        <v>1</v>
      </c>
    </row>
    <row r="4866" spans="2:32" ht="45" x14ac:dyDescent="0.25">
      <c r="B4866" s="21" t="s">
        <v>772</v>
      </c>
      <c r="C4866" s="22" t="s">
        <v>3713</v>
      </c>
      <c r="D4866" s="23">
        <v>11</v>
      </c>
      <c r="E4866" s="22" t="s">
        <v>772</v>
      </c>
      <c r="F4866" s="23">
        <v>11</v>
      </c>
      <c r="G4866" s="22" t="s">
        <v>3713</v>
      </c>
      <c r="H4866" s="22" t="s">
        <v>1327</v>
      </c>
      <c r="I4866" s="23">
        <v>1</v>
      </c>
      <c r="J4866" s="23">
        <v>440</v>
      </c>
      <c r="K4866" s="23" t="s">
        <v>3801</v>
      </c>
      <c r="L4866" s="22" t="s">
        <v>3802</v>
      </c>
      <c r="M4866" s="21" t="s">
        <v>830</v>
      </c>
      <c r="N4866" s="23" t="s">
        <v>1119</v>
      </c>
      <c r="O4866" s="22" t="s">
        <v>1120</v>
      </c>
      <c r="P4866" s="22" t="s">
        <v>1121</v>
      </c>
      <c r="Q4866" s="23" t="s">
        <v>3806</v>
      </c>
      <c r="R4866" s="22" t="s">
        <v>3807</v>
      </c>
      <c r="S4866" s="21" t="s">
        <v>832</v>
      </c>
      <c r="T4866" s="23" t="s">
        <v>3808</v>
      </c>
      <c r="U4866" s="24" t="s">
        <v>17</v>
      </c>
      <c r="V4866" s="23">
        <v>200</v>
      </c>
      <c r="W4866" s="25">
        <v>206900.3</v>
      </c>
      <c r="X4866" s="25">
        <v>325596.83999999997</v>
      </c>
      <c r="Y4866" s="25">
        <v>596856.38000000012</v>
      </c>
      <c r="Z4866" s="25">
        <v>352319.49999999994</v>
      </c>
      <c r="AA4866" s="25">
        <v>311972.72000000003</v>
      </c>
      <c r="AB4866" s="25">
        <v>189867.32</v>
      </c>
      <c r="AC4866" s="26">
        <v>45152.505756550927</v>
      </c>
      <c r="AD4866" s="27">
        <f>ROW()</f>
        <v>4866</v>
      </c>
      <c r="AE4866" s="27">
        <f>1</f>
        <v>1</v>
      </c>
      <c r="AF4866" s="27">
        <f>SUBTOTAL(109,Tbl_NGF_Data[[#This Row],[Counter]])</f>
        <v>1</v>
      </c>
    </row>
    <row r="4867" spans="2:32" ht="45" x14ac:dyDescent="0.25">
      <c r="B4867" s="21" t="s">
        <v>772</v>
      </c>
      <c r="C4867" s="22" t="s">
        <v>3713</v>
      </c>
      <c r="D4867" s="23">
        <v>11</v>
      </c>
      <c r="E4867" s="22" t="s">
        <v>772</v>
      </c>
      <c r="F4867" s="23">
        <v>11</v>
      </c>
      <c r="G4867" s="22" t="s">
        <v>3713</v>
      </c>
      <c r="H4867" s="22" t="s">
        <v>1327</v>
      </c>
      <c r="I4867" s="23">
        <v>1</v>
      </c>
      <c r="J4867" s="23">
        <v>440</v>
      </c>
      <c r="K4867" s="23" t="s">
        <v>3801</v>
      </c>
      <c r="L4867" s="22" t="s">
        <v>3802</v>
      </c>
      <c r="M4867" s="21" t="s">
        <v>830</v>
      </c>
      <c r="N4867" s="23" t="s">
        <v>1119</v>
      </c>
      <c r="O4867" s="22" t="s">
        <v>1120</v>
      </c>
      <c r="P4867" s="22" t="s">
        <v>1121</v>
      </c>
      <c r="Q4867" s="23" t="s">
        <v>3806</v>
      </c>
      <c r="R4867" s="22" t="s">
        <v>3807</v>
      </c>
      <c r="S4867" s="21" t="s">
        <v>832</v>
      </c>
      <c r="T4867" s="23" t="s">
        <v>3808</v>
      </c>
      <c r="U4867" s="24" t="s">
        <v>18</v>
      </c>
      <c r="V4867" s="23">
        <v>220</v>
      </c>
      <c r="W4867" s="25">
        <v>43138.700000000012</v>
      </c>
      <c r="X4867" s="25">
        <v>124442.16000000003</v>
      </c>
      <c r="Y4867" s="25">
        <v>3182.6199999998789</v>
      </c>
      <c r="Z4867" s="25">
        <v>112682.50000000006</v>
      </c>
      <c r="AA4867" s="25">
        <v>153029.27999999997</v>
      </c>
      <c r="AB4867" s="25">
        <v>336836.68</v>
      </c>
      <c r="AC4867" s="26">
        <v>45152.505756550927</v>
      </c>
      <c r="AD4867" s="27">
        <f>ROW()</f>
        <v>4867</v>
      </c>
      <c r="AE4867" s="27">
        <f>1</f>
        <v>1</v>
      </c>
      <c r="AF4867" s="27">
        <f>SUBTOTAL(109,Tbl_NGF_Data[[#This Row],[Counter]])</f>
        <v>1</v>
      </c>
    </row>
    <row r="4868" spans="2:32" ht="45" x14ac:dyDescent="0.25">
      <c r="B4868" s="21" t="s">
        <v>772</v>
      </c>
      <c r="C4868" s="22" t="s">
        <v>3713</v>
      </c>
      <c r="D4868" s="23">
        <v>11</v>
      </c>
      <c r="E4868" s="22" t="s">
        <v>772</v>
      </c>
      <c r="F4868" s="23">
        <v>11</v>
      </c>
      <c r="G4868" s="22" t="s">
        <v>3713</v>
      </c>
      <c r="H4868" s="22" t="s">
        <v>1327</v>
      </c>
      <c r="I4868" s="23">
        <v>1</v>
      </c>
      <c r="J4868" s="23">
        <v>440</v>
      </c>
      <c r="K4868" s="23" t="s">
        <v>3801</v>
      </c>
      <c r="L4868" s="22" t="s">
        <v>3802</v>
      </c>
      <c r="M4868" s="21" t="s">
        <v>830</v>
      </c>
      <c r="N4868" s="23" t="s">
        <v>1119</v>
      </c>
      <c r="O4868" s="22" t="s">
        <v>1120</v>
      </c>
      <c r="P4868" s="22" t="s">
        <v>1121</v>
      </c>
      <c r="Q4868" s="23" t="s">
        <v>3806</v>
      </c>
      <c r="R4868" s="22" t="s">
        <v>3807</v>
      </c>
      <c r="S4868" s="21" t="s">
        <v>832</v>
      </c>
      <c r="T4868" s="23" t="s">
        <v>3808</v>
      </c>
      <c r="U4868" s="24" t="s">
        <v>19</v>
      </c>
      <c r="V4868" s="23">
        <v>500</v>
      </c>
      <c r="W4868" s="25">
        <v>351056.25</v>
      </c>
      <c r="X4868" s="25">
        <v>417786.25</v>
      </c>
      <c r="Y4868" s="25">
        <v>493890</v>
      </c>
      <c r="Z4868" s="25">
        <v>557761.25</v>
      </c>
      <c r="AA4868" s="25">
        <v>463372.03</v>
      </c>
      <c r="AB4868" s="25">
        <v>522156.25</v>
      </c>
      <c r="AC4868" s="26">
        <v>45152.505756550927</v>
      </c>
      <c r="AD4868" s="27">
        <f>ROW()</f>
        <v>4868</v>
      </c>
      <c r="AE4868" s="27">
        <f>1</f>
        <v>1</v>
      </c>
      <c r="AF4868" s="27">
        <f>SUBTOTAL(109,Tbl_NGF_Data[[#This Row],[Counter]])</f>
        <v>1</v>
      </c>
    </row>
    <row r="4869" spans="2:32" ht="45" x14ac:dyDescent="0.25">
      <c r="B4869" s="21" t="s">
        <v>772</v>
      </c>
      <c r="C4869" s="22" t="s">
        <v>3713</v>
      </c>
      <c r="D4869" s="23">
        <v>11</v>
      </c>
      <c r="E4869" s="22" t="s">
        <v>772</v>
      </c>
      <c r="F4869" s="23">
        <v>11</v>
      </c>
      <c r="G4869" s="22" t="s">
        <v>3713</v>
      </c>
      <c r="H4869" s="22" t="s">
        <v>1327</v>
      </c>
      <c r="I4869" s="23">
        <v>1</v>
      </c>
      <c r="J4869" s="23">
        <v>440</v>
      </c>
      <c r="K4869" s="23" t="s">
        <v>3801</v>
      </c>
      <c r="L4869" s="22" t="s">
        <v>3802</v>
      </c>
      <c r="M4869" s="21" t="s">
        <v>830</v>
      </c>
      <c r="N4869" s="23" t="s">
        <v>1119</v>
      </c>
      <c r="O4869" s="22" t="s">
        <v>1120</v>
      </c>
      <c r="P4869" s="22" t="s">
        <v>1121</v>
      </c>
      <c r="Q4869" s="23" t="s">
        <v>3809</v>
      </c>
      <c r="R4869" s="22" t="s">
        <v>3810</v>
      </c>
      <c r="S4869" s="21" t="s">
        <v>833</v>
      </c>
      <c r="T4869" s="23" t="s">
        <v>3811</v>
      </c>
      <c r="U4869" s="24" t="s">
        <v>15</v>
      </c>
      <c r="V4869" s="23">
        <v>100</v>
      </c>
      <c r="W4869" s="25">
        <v>32139.84</v>
      </c>
      <c r="X4869" s="25">
        <v>45411.41</v>
      </c>
      <c r="Y4869" s="25">
        <v>14463.29</v>
      </c>
      <c r="Z4869" s="25">
        <v>19251.55</v>
      </c>
      <c r="AA4869" s="25">
        <v>20320.099999999999</v>
      </c>
      <c r="AB4869" s="25">
        <v>29130.46</v>
      </c>
      <c r="AC4869" s="26">
        <v>45152.505756550927</v>
      </c>
      <c r="AD4869" s="27">
        <f>ROW()</f>
        <v>4869</v>
      </c>
      <c r="AE4869" s="27">
        <f>1</f>
        <v>1</v>
      </c>
      <c r="AF4869" s="27">
        <f>SUBTOTAL(109,Tbl_NGF_Data[[#This Row],[Counter]])</f>
        <v>1</v>
      </c>
    </row>
    <row r="4870" spans="2:32" ht="45" x14ac:dyDescent="0.25">
      <c r="B4870" s="21" t="s">
        <v>772</v>
      </c>
      <c r="C4870" s="22" t="s">
        <v>3713</v>
      </c>
      <c r="D4870" s="23">
        <v>11</v>
      </c>
      <c r="E4870" s="22" t="s">
        <v>772</v>
      </c>
      <c r="F4870" s="23">
        <v>11</v>
      </c>
      <c r="G4870" s="22" t="s">
        <v>3713</v>
      </c>
      <c r="H4870" s="22" t="s">
        <v>1327</v>
      </c>
      <c r="I4870" s="23">
        <v>1</v>
      </c>
      <c r="J4870" s="23">
        <v>440</v>
      </c>
      <c r="K4870" s="23" t="s">
        <v>3801</v>
      </c>
      <c r="L4870" s="22" t="s">
        <v>3802</v>
      </c>
      <c r="M4870" s="21" t="s">
        <v>830</v>
      </c>
      <c r="N4870" s="23" t="s">
        <v>1119</v>
      </c>
      <c r="O4870" s="22" t="s">
        <v>1120</v>
      </c>
      <c r="P4870" s="22" t="s">
        <v>1121</v>
      </c>
      <c r="Q4870" s="23" t="s">
        <v>3809</v>
      </c>
      <c r="R4870" s="22" t="s">
        <v>3810</v>
      </c>
      <c r="S4870" s="21" t="s">
        <v>833</v>
      </c>
      <c r="T4870" s="23" t="s">
        <v>3811</v>
      </c>
      <c r="U4870" s="24" t="s">
        <v>16</v>
      </c>
      <c r="V4870" s="23">
        <v>135</v>
      </c>
      <c r="W4870" s="25">
        <v>0</v>
      </c>
      <c r="X4870" s="25">
        <v>32000</v>
      </c>
      <c r="Y4870" s="25">
        <v>45000</v>
      </c>
      <c r="Z4870" s="25">
        <v>10000</v>
      </c>
      <c r="AA4870" s="25">
        <v>10000</v>
      </c>
      <c r="AB4870" s="25">
        <v>0</v>
      </c>
      <c r="AC4870" s="26">
        <v>45152.505756550927</v>
      </c>
      <c r="AD4870" s="27">
        <f>ROW()</f>
        <v>4870</v>
      </c>
      <c r="AE4870" s="27">
        <f>1</f>
        <v>1</v>
      </c>
      <c r="AF4870" s="27">
        <f>SUBTOTAL(109,Tbl_NGF_Data[[#This Row],[Counter]])</f>
        <v>1</v>
      </c>
    </row>
    <row r="4871" spans="2:32" ht="45" x14ac:dyDescent="0.25">
      <c r="B4871" s="21" t="s">
        <v>772</v>
      </c>
      <c r="C4871" s="22" t="s">
        <v>3713</v>
      </c>
      <c r="D4871" s="23">
        <v>11</v>
      </c>
      <c r="E4871" s="22" t="s">
        <v>772</v>
      </c>
      <c r="F4871" s="23">
        <v>11</v>
      </c>
      <c r="G4871" s="22" t="s">
        <v>3713</v>
      </c>
      <c r="H4871" s="22" t="s">
        <v>1327</v>
      </c>
      <c r="I4871" s="23">
        <v>1</v>
      </c>
      <c r="J4871" s="23">
        <v>440</v>
      </c>
      <c r="K4871" s="23" t="s">
        <v>3801</v>
      </c>
      <c r="L4871" s="22" t="s">
        <v>3802</v>
      </c>
      <c r="M4871" s="21" t="s">
        <v>830</v>
      </c>
      <c r="N4871" s="23" t="s">
        <v>1119</v>
      </c>
      <c r="O4871" s="22" t="s">
        <v>1120</v>
      </c>
      <c r="P4871" s="22" t="s">
        <v>1121</v>
      </c>
      <c r="Q4871" s="23" t="s">
        <v>3809</v>
      </c>
      <c r="R4871" s="22" t="s">
        <v>3810</v>
      </c>
      <c r="S4871" s="21" t="s">
        <v>833</v>
      </c>
      <c r="T4871" s="23" t="s">
        <v>3811</v>
      </c>
      <c r="U4871" s="24" t="s">
        <v>17</v>
      </c>
      <c r="V4871" s="23">
        <v>200</v>
      </c>
      <c r="W4871" s="25">
        <v>0</v>
      </c>
      <c r="X4871" s="25">
        <v>39</v>
      </c>
      <c r="Y4871" s="25">
        <v>36141.53</v>
      </c>
      <c r="Z4871" s="25">
        <v>65.56</v>
      </c>
      <c r="AA4871" s="25">
        <v>1854</v>
      </c>
      <c r="AB4871" s="25">
        <v>0</v>
      </c>
      <c r="AC4871" s="26">
        <v>45152.505756550927</v>
      </c>
      <c r="AD4871" s="27">
        <f>ROW()</f>
        <v>4871</v>
      </c>
      <c r="AE4871" s="27">
        <f>1</f>
        <v>1</v>
      </c>
      <c r="AF4871" s="27">
        <f>SUBTOTAL(109,Tbl_NGF_Data[[#This Row],[Counter]])</f>
        <v>1</v>
      </c>
    </row>
    <row r="4872" spans="2:32" ht="45" x14ac:dyDescent="0.25">
      <c r="B4872" s="21" t="s">
        <v>772</v>
      </c>
      <c r="C4872" s="22" t="s">
        <v>3713</v>
      </c>
      <c r="D4872" s="23">
        <v>11</v>
      </c>
      <c r="E4872" s="22" t="s">
        <v>772</v>
      </c>
      <c r="F4872" s="23">
        <v>11</v>
      </c>
      <c r="G4872" s="22" t="s">
        <v>3713</v>
      </c>
      <c r="H4872" s="22" t="s">
        <v>1327</v>
      </c>
      <c r="I4872" s="23">
        <v>1</v>
      </c>
      <c r="J4872" s="23">
        <v>440</v>
      </c>
      <c r="K4872" s="23" t="s">
        <v>3801</v>
      </c>
      <c r="L4872" s="22" t="s">
        <v>3802</v>
      </c>
      <c r="M4872" s="21" t="s">
        <v>830</v>
      </c>
      <c r="N4872" s="23" t="s">
        <v>1119</v>
      </c>
      <c r="O4872" s="22" t="s">
        <v>1120</v>
      </c>
      <c r="P4872" s="22" t="s">
        <v>1121</v>
      </c>
      <c r="Q4872" s="23" t="s">
        <v>3809</v>
      </c>
      <c r="R4872" s="22" t="s">
        <v>3810</v>
      </c>
      <c r="S4872" s="21" t="s">
        <v>833</v>
      </c>
      <c r="T4872" s="23" t="s">
        <v>3811</v>
      </c>
      <c r="U4872" s="24" t="s">
        <v>18</v>
      </c>
      <c r="V4872" s="23">
        <v>220</v>
      </c>
      <c r="W4872" s="25">
        <v>0</v>
      </c>
      <c r="X4872" s="25">
        <v>31961</v>
      </c>
      <c r="Y4872" s="25">
        <v>8858.4700000000012</v>
      </c>
      <c r="Z4872" s="25">
        <v>9934.44</v>
      </c>
      <c r="AA4872" s="25">
        <v>8146</v>
      </c>
      <c r="AB4872" s="25">
        <v>0</v>
      </c>
      <c r="AC4872" s="26">
        <v>45152.505756550927</v>
      </c>
      <c r="AD4872" s="27">
        <f>ROW()</f>
        <v>4872</v>
      </c>
      <c r="AE4872" s="27">
        <f>1</f>
        <v>1</v>
      </c>
      <c r="AF4872" s="27">
        <f>SUBTOTAL(109,Tbl_NGF_Data[[#This Row],[Counter]])</f>
        <v>1</v>
      </c>
    </row>
    <row r="4873" spans="2:32" ht="45" x14ac:dyDescent="0.25">
      <c r="B4873" s="21" t="s">
        <v>772</v>
      </c>
      <c r="C4873" s="22" t="s">
        <v>3713</v>
      </c>
      <c r="D4873" s="23">
        <v>11</v>
      </c>
      <c r="E4873" s="22" t="s">
        <v>772</v>
      </c>
      <c r="F4873" s="23">
        <v>11</v>
      </c>
      <c r="G4873" s="22" t="s">
        <v>3713</v>
      </c>
      <c r="H4873" s="22" t="s">
        <v>1327</v>
      </c>
      <c r="I4873" s="23">
        <v>1</v>
      </c>
      <c r="J4873" s="23">
        <v>440</v>
      </c>
      <c r="K4873" s="23" t="s">
        <v>3801</v>
      </c>
      <c r="L4873" s="22" t="s">
        <v>3802</v>
      </c>
      <c r="M4873" s="21" t="s">
        <v>830</v>
      </c>
      <c r="N4873" s="23" t="s">
        <v>1119</v>
      </c>
      <c r="O4873" s="22" t="s">
        <v>1120</v>
      </c>
      <c r="P4873" s="22" t="s">
        <v>1121</v>
      </c>
      <c r="Q4873" s="23" t="s">
        <v>3809</v>
      </c>
      <c r="R4873" s="22" t="s">
        <v>3810</v>
      </c>
      <c r="S4873" s="21" t="s">
        <v>833</v>
      </c>
      <c r="T4873" s="23" t="s">
        <v>3811</v>
      </c>
      <c r="U4873" s="24" t="s">
        <v>19</v>
      </c>
      <c r="V4873" s="23">
        <v>500</v>
      </c>
      <c r="W4873" s="25">
        <v>13569.449999999999</v>
      </c>
      <c r="X4873" s="25">
        <v>13310.57</v>
      </c>
      <c r="Y4873" s="25">
        <v>5193.41</v>
      </c>
      <c r="Z4873" s="25">
        <v>4853.82</v>
      </c>
      <c r="AA4873" s="25">
        <v>2922.55</v>
      </c>
      <c r="AB4873" s="25">
        <v>8810.36</v>
      </c>
      <c r="AC4873" s="26">
        <v>45152.505756550927</v>
      </c>
      <c r="AD4873" s="27">
        <f>ROW()</f>
        <v>4873</v>
      </c>
      <c r="AE4873" s="27">
        <f>1</f>
        <v>1</v>
      </c>
      <c r="AF4873" s="27">
        <f>SUBTOTAL(109,Tbl_NGF_Data[[#This Row],[Counter]])</f>
        <v>1</v>
      </c>
    </row>
    <row r="4874" spans="2:32" ht="45" x14ac:dyDescent="0.25">
      <c r="B4874" s="21" t="s">
        <v>772</v>
      </c>
      <c r="C4874" s="22" t="s">
        <v>3713</v>
      </c>
      <c r="D4874" s="23">
        <v>11</v>
      </c>
      <c r="E4874" s="22" t="s">
        <v>772</v>
      </c>
      <c r="F4874" s="23">
        <v>11</v>
      </c>
      <c r="G4874" s="22" t="s">
        <v>3713</v>
      </c>
      <c r="H4874" s="22" t="s">
        <v>1327</v>
      </c>
      <c r="I4874" s="23">
        <v>1</v>
      </c>
      <c r="J4874" s="23">
        <v>440</v>
      </c>
      <c r="K4874" s="23" t="s">
        <v>3801</v>
      </c>
      <c r="L4874" s="22" t="s">
        <v>3802</v>
      </c>
      <c r="M4874" s="21" t="s">
        <v>830</v>
      </c>
      <c r="N4874" s="23" t="s">
        <v>1119</v>
      </c>
      <c r="O4874" s="22" t="s">
        <v>1120</v>
      </c>
      <c r="P4874" s="22" t="s">
        <v>1121</v>
      </c>
      <c r="Q4874" s="23" t="s">
        <v>3812</v>
      </c>
      <c r="R4874" s="22" t="s">
        <v>3813</v>
      </c>
      <c r="S4874" s="21" t="s">
        <v>834</v>
      </c>
      <c r="T4874" s="23" t="s">
        <v>3814</v>
      </c>
      <c r="U4874" s="24" t="s">
        <v>15</v>
      </c>
      <c r="V4874" s="23">
        <v>100</v>
      </c>
      <c r="W4874" s="25">
        <v>2550474.21</v>
      </c>
      <c r="X4874" s="25">
        <v>2454102.1700000004</v>
      </c>
      <c r="Y4874" s="25">
        <v>2641497.13</v>
      </c>
      <c r="Z4874" s="25">
        <v>1422953.91</v>
      </c>
      <c r="AA4874" s="25">
        <v>1514489.1700000002</v>
      </c>
      <c r="AB4874" s="25">
        <v>2062806.77</v>
      </c>
      <c r="AC4874" s="26">
        <v>45152.505756550927</v>
      </c>
      <c r="AD4874" s="27">
        <f>ROW()</f>
        <v>4874</v>
      </c>
      <c r="AE4874" s="27">
        <f>1</f>
        <v>1</v>
      </c>
      <c r="AF4874" s="27">
        <f>SUBTOTAL(109,Tbl_NGF_Data[[#This Row],[Counter]])</f>
        <v>1</v>
      </c>
    </row>
    <row r="4875" spans="2:32" ht="45" x14ac:dyDescent="0.25">
      <c r="B4875" s="21" t="s">
        <v>772</v>
      </c>
      <c r="C4875" s="22" t="s">
        <v>3713</v>
      </c>
      <c r="D4875" s="23">
        <v>11</v>
      </c>
      <c r="E4875" s="22" t="s">
        <v>772</v>
      </c>
      <c r="F4875" s="23">
        <v>11</v>
      </c>
      <c r="G4875" s="22" t="s">
        <v>3713</v>
      </c>
      <c r="H4875" s="22" t="s">
        <v>1327</v>
      </c>
      <c r="I4875" s="23">
        <v>1</v>
      </c>
      <c r="J4875" s="23">
        <v>440</v>
      </c>
      <c r="K4875" s="23" t="s">
        <v>3801</v>
      </c>
      <c r="L4875" s="22" t="s">
        <v>3802</v>
      </c>
      <c r="M4875" s="21" t="s">
        <v>830</v>
      </c>
      <c r="N4875" s="23" t="s">
        <v>1119</v>
      </c>
      <c r="O4875" s="22" t="s">
        <v>1120</v>
      </c>
      <c r="P4875" s="22" t="s">
        <v>1121</v>
      </c>
      <c r="Q4875" s="23" t="s">
        <v>3812</v>
      </c>
      <c r="R4875" s="22" t="s">
        <v>3813</v>
      </c>
      <c r="S4875" s="21" t="s">
        <v>834</v>
      </c>
      <c r="T4875" s="23" t="s">
        <v>3814</v>
      </c>
      <c r="U4875" s="24" t="s">
        <v>16</v>
      </c>
      <c r="V4875" s="23">
        <v>135</v>
      </c>
      <c r="W4875" s="25">
        <v>2002192</v>
      </c>
      <c r="X4875" s="25">
        <v>1998192</v>
      </c>
      <c r="Y4875" s="25">
        <v>2876709</v>
      </c>
      <c r="Z4875" s="25">
        <v>2818587</v>
      </c>
      <c r="AA4875" s="25">
        <v>2154206</v>
      </c>
      <c r="AB4875" s="25">
        <v>2132678</v>
      </c>
      <c r="AC4875" s="26">
        <v>45152.505756550927</v>
      </c>
      <c r="AD4875" s="27">
        <f>ROW()</f>
        <v>4875</v>
      </c>
      <c r="AE4875" s="27">
        <f>1</f>
        <v>1</v>
      </c>
      <c r="AF4875" s="27">
        <f>SUBTOTAL(109,Tbl_NGF_Data[[#This Row],[Counter]])</f>
        <v>1</v>
      </c>
    </row>
    <row r="4876" spans="2:32" ht="45" x14ac:dyDescent="0.25">
      <c r="B4876" s="21" t="s">
        <v>772</v>
      </c>
      <c r="C4876" s="22" t="s">
        <v>3713</v>
      </c>
      <c r="D4876" s="23">
        <v>11</v>
      </c>
      <c r="E4876" s="22" t="s">
        <v>772</v>
      </c>
      <c r="F4876" s="23">
        <v>11</v>
      </c>
      <c r="G4876" s="22" t="s">
        <v>3713</v>
      </c>
      <c r="H4876" s="22" t="s">
        <v>1327</v>
      </c>
      <c r="I4876" s="23">
        <v>1</v>
      </c>
      <c r="J4876" s="23">
        <v>440</v>
      </c>
      <c r="K4876" s="23" t="s">
        <v>3801</v>
      </c>
      <c r="L4876" s="22" t="s">
        <v>3802</v>
      </c>
      <c r="M4876" s="21" t="s">
        <v>830</v>
      </c>
      <c r="N4876" s="23" t="s">
        <v>1119</v>
      </c>
      <c r="O4876" s="22" t="s">
        <v>1120</v>
      </c>
      <c r="P4876" s="22" t="s">
        <v>1121</v>
      </c>
      <c r="Q4876" s="23" t="s">
        <v>3812</v>
      </c>
      <c r="R4876" s="22" t="s">
        <v>3813</v>
      </c>
      <c r="S4876" s="21" t="s">
        <v>834</v>
      </c>
      <c r="T4876" s="23" t="s">
        <v>3814</v>
      </c>
      <c r="U4876" s="24" t="s">
        <v>17</v>
      </c>
      <c r="V4876" s="23">
        <v>200</v>
      </c>
      <c r="W4876" s="25">
        <v>1713658.71</v>
      </c>
      <c r="X4876" s="25">
        <v>1868087.13</v>
      </c>
      <c r="Y4876" s="25">
        <v>2409018.38</v>
      </c>
      <c r="Z4876" s="25">
        <v>2286125.3400000008</v>
      </c>
      <c r="AA4876" s="25">
        <v>1520307.24</v>
      </c>
      <c r="AB4876" s="25">
        <v>1438243.5899999999</v>
      </c>
      <c r="AC4876" s="26">
        <v>45152.505756550927</v>
      </c>
      <c r="AD4876" s="27">
        <f>ROW()</f>
        <v>4876</v>
      </c>
      <c r="AE4876" s="27">
        <f>1</f>
        <v>1</v>
      </c>
      <c r="AF4876" s="27">
        <f>SUBTOTAL(109,Tbl_NGF_Data[[#This Row],[Counter]])</f>
        <v>1</v>
      </c>
    </row>
    <row r="4877" spans="2:32" ht="45" x14ac:dyDescent="0.25">
      <c r="B4877" s="21" t="s">
        <v>772</v>
      </c>
      <c r="C4877" s="22" t="s">
        <v>3713</v>
      </c>
      <c r="D4877" s="23">
        <v>11</v>
      </c>
      <c r="E4877" s="22" t="s">
        <v>772</v>
      </c>
      <c r="F4877" s="23">
        <v>11</v>
      </c>
      <c r="G4877" s="22" t="s">
        <v>3713</v>
      </c>
      <c r="H4877" s="22" t="s">
        <v>1327</v>
      </c>
      <c r="I4877" s="23">
        <v>1</v>
      </c>
      <c r="J4877" s="23">
        <v>440</v>
      </c>
      <c r="K4877" s="23" t="s">
        <v>3801</v>
      </c>
      <c r="L4877" s="22" t="s">
        <v>3802</v>
      </c>
      <c r="M4877" s="21" t="s">
        <v>830</v>
      </c>
      <c r="N4877" s="23" t="s">
        <v>1119</v>
      </c>
      <c r="O4877" s="22" t="s">
        <v>1120</v>
      </c>
      <c r="P4877" s="22" t="s">
        <v>1121</v>
      </c>
      <c r="Q4877" s="23" t="s">
        <v>3812</v>
      </c>
      <c r="R4877" s="22" t="s">
        <v>3813</v>
      </c>
      <c r="S4877" s="21" t="s">
        <v>834</v>
      </c>
      <c r="T4877" s="23" t="s">
        <v>3814</v>
      </c>
      <c r="U4877" s="24" t="s">
        <v>18</v>
      </c>
      <c r="V4877" s="23">
        <v>220</v>
      </c>
      <c r="W4877" s="25">
        <v>288533.29000000004</v>
      </c>
      <c r="X4877" s="25">
        <v>130104.87000000011</v>
      </c>
      <c r="Y4877" s="25">
        <v>467690.62000000011</v>
      </c>
      <c r="Z4877" s="25">
        <v>532461.65999999922</v>
      </c>
      <c r="AA4877" s="25">
        <v>633898.76</v>
      </c>
      <c r="AB4877" s="25">
        <v>694434.41000000015</v>
      </c>
      <c r="AC4877" s="26">
        <v>45152.505756550927</v>
      </c>
      <c r="AD4877" s="27">
        <f>ROW()</f>
        <v>4877</v>
      </c>
      <c r="AE4877" s="27">
        <f>1</f>
        <v>1</v>
      </c>
      <c r="AF4877" s="27">
        <f>SUBTOTAL(109,Tbl_NGF_Data[[#This Row],[Counter]])</f>
        <v>1</v>
      </c>
    </row>
    <row r="4878" spans="2:32" ht="45" x14ac:dyDescent="0.25">
      <c r="B4878" s="21" t="s">
        <v>772</v>
      </c>
      <c r="C4878" s="22" t="s">
        <v>3713</v>
      </c>
      <c r="D4878" s="23">
        <v>11</v>
      </c>
      <c r="E4878" s="22" t="s">
        <v>772</v>
      </c>
      <c r="F4878" s="23">
        <v>11</v>
      </c>
      <c r="G4878" s="22" t="s">
        <v>3713</v>
      </c>
      <c r="H4878" s="22" t="s">
        <v>1327</v>
      </c>
      <c r="I4878" s="23">
        <v>1</v>
      </c>
      <c r="J4878" s="23">
        <v>440</v>
      </c>
      <c r="K4878" s="23" t="s">
        <v>3801</v>
      </c>
      <c r="L4878" s="22" t="s">
        <v>3802</v>
      </c>
      <c r="M4878" s="21" t="s">
        <v>830</v>
      </c>
      <c r="N4878" s="23" t="s">
        <v>1119</v>
      </c>
      <c r="O4878" s="22" t="s">
        <v>1120</v>
      </c>
      <c r="P4878" s="22" t="s">
        <v>1121</v>
      </c>
      <c r="Q4878" s="23" t="s">
        <v>3812</v>
      </c>
      <c r="R4878" s="22" t="s">
        <v>3813</v>
      </c>
      <c r="S4878" s="21" t="s">
        <v>834</v>
      </c>
      <c r="T4878" s="23" t="s">
        <v>3814</v>
      </c>
      <c r="U4878" s="24" t="s">
        <v>19</v>
      </c>
      <c r="V4878" s="23">
        <v>500</v>
      </c>
      <c r="W4878" s="25">
        <v>2317014.3600000003</v>
      </c>
      <c r="X4878" s="25">
        <v>1759163.09</v>
      </c>
      <c r="Y4878" s="25">
        <v>2566220.11</v>
      </c>
      <c r="Z4878" s="25">
        <v>1070455.3500000001</v>
      </c>
      <c r="AA4878" s="25">
        <v>1617134.5</v>
      </c>
      <c r="AB4878" s="25">
        <v>1983951.19</v>
      </c>
      <c r="AC4878" s="26">
        <v>45152.505756550927</v>
      </c>
      <c r="AD4878" s="27">
        <f>ROW()</f>
        <v>4878</v>
      </c>
      <c r="AE4878" s="27">
        <f>1</f>
        <v>1</v>
      </c>
      <c r="AF4878" s="27">
        <f>SUBTOTAL(109,Tbl_NGF_Data[[#This Row],[Counter]])</f>
        <v>1</v>
      </c>
    </row>
    <row r="4879" spans="2:32" ht="60" x14ac:dyDescent="0.25">
      <c r="B4879" s="21" t="s">
        <v>772</v>
      </c>
      <c r="C4879" s="22" t="s">
        <v>3713</v>
      </c>
      <c r="D4879" s="23">
        <v>11</v>
      </c>
      <c r="E4879" s="22" t="s">
        <v>772</v>
      </c>
      <c r="F4879" s="23">
        <v>11</v>
      </c>
      <c r="G4879" s="22" t="s">
        <v>3713</v>
      </c>
      <c r="H4879" s="22" t="s">
        <v>1327</v>
      </c>
      <c r="I4879" s="23">
        <v>1</v>
      </c>
      <c r="J4879" s="23">
        <v>440</v>
      </c>
      <c r="K4879" s="23" t="s">
        <v>3801</v>
      </c>
      <c r="L4879" s="22" t="s">
        <v>3802</v>
      </c>
      <c r="M4879" s="21" t="s">
        <v>830</v>
      </c>
      <c r="N4879" s="23" t="s">
        <v>1119</v>
      </c>
      <c r="O4879" s="22" t="s">
        <v>1120</v>
      </c>
      <c r="P4879" s="22" t="s">
        <v>1121</v>
      </c>
      <c r="Q4879" s="23" t="s">
        <v>3815</v>
      </c>
      <c r="R4879" s="22" t="s">
        <v>3816</v>
      </c>
      <c r="S4879" s="21" t="s">
        <v>835</v>
      </c>
      <c r="T4879" s="23" t="s">
        <v>3817</v>
      </c>
      <c r="U4879" s="24" t="s">
        <v>15</v>
      </c>
      <c r="V4879" s="23">
        <v>100</v>
      </c>
      <c r="W4879" s="25">
        <v>1419396.23</v>
      </c>
      <c r="X4879" s="25">
        <v>1640439.56</v>
      </c>
      <c r="Y4879" s="25">
        <v>1648484.45</v>
      </c>
      <c r="Z4879" s="25">
        <v>1651593.72</v>
      </c>
      <c r="AA4879" s="25">
        <v>1213861.3700000001</v>
      </c>
      <c r="AB4879" s="25">
        <v>1083378.82</v>
      </c>
      <c r="AC4879" s="26">
        <v>45152.505756550927</v>
      </c>
      <c r="AD4879" s="27">
        <f>ROW()</f>
        <v>4879</v>
      </c>
      <c r="AE4879" s="27">
        <f>1</f>
        <v>1</v>
      </c>
      <c r="AF4879" s="27">
        <f>SUBTOTAL(109,Tbl_NGF_Data[[#This Row],[Counter]])</f>
        <v>1</v>
      </c>
    </row>
    <row r="4880" spans="2:32" ht="60" x14ac:dyDescent="0.25">
      <c r="B4880" s="21" t="s">
        <v>772</v>
      </c>
      <c r="C4880" s="22" t="s">
        <v>3713</v>
      </c>
      <c r="D4880" s="23">
        <v>11</v>
      </c>
      <c r="E4880" s="22" t="s">
        <v>772</v>
      </c>
      <c r="F4880" s="23">
        <v>11</v>
      </c>
      <c r="G4880" s="22" t="s">
        <v>3713</v>
      </c>
      <c r="H4880" s="22" t="s">
        <v>1327</v>
      </c>
      <c r="I4880" s="23">
        <v>1</v>
      </c>
      <c r="J4880" s="23">
        <v>440</v>
      </c>
      <c r="K4880" s="23" t="s">
        <v>3801</v>
      </c>
      <c r="L4880" s="22" t="s">
        <v>3802</v>
      </c>
      <c r="M4880" s="21" t="s">
        <v>830</v>
      </c>
      <c r="N4880" s="23" t="s">
        <v>1119</v>
      </c>
      <c r="O4880" s="22" t="s">
        <v>1120</v>
      </c>
      <c r="P4880" s="22" t="s">
        <v>1121</v>
      </c>
      <c r="Q4880" s="23" t="s">
        <v>3815</v>
      </c>
      <c r="R4880" s="22" t="s">
        <v>3816</v>
      </c>
      <c r="S4880" s="21" t="s">
        <v>835</v>
      </c>
      <c r="T4880" s="23" t="s">
        <v>3817</v>
      </c>
      <c r="U4880" s="24" t="s">
        <v>16</v>
      </c>
      <c r="V4880" s="23">
        <v>135</v>
      </c>
      <c r="W4880" s="25">
        <v>699835</v>
      </c>
      <c r="X4880" s="25">
        <v>949835</v>
      </c>
      <c r="Y4880" s="25">
        <v>949835</v>
      </c>
      <c r="Z4880" s="25">
        <v>983261</v>
      </c>
      <c r="AA4880" s="25">
        <v>983261</v>
      </c>
      <c r="AB4880" s="25">
        <v>974359</v>
      </c>
      <c r="AC4880" s="26">
        <v>45152.505756550927</v>
      </c>
      <c r="AD4880" s="27">
        <f>ROW()</f>
        <v>4880</v>
      </c>
      <c r="AE4880" s="27">
        <f>1</f>
        <v>1</v>
      </c>
      <c r="AF4880" s="27">
        <f>SUBTOTAL(109,Tbl_NGF_Data[[#This Row],[Counter]])</f>
        <v>1</v>
      </c>
    </row>
    <row r="4881" spans="2:32" ht="60" x14ac:dyDescent="0.25">
      <c r="B4881" s="21" t="s">
        <v>772</v>
      </c>
      <c r="C4881" s="22" t="s">
        <v>3713</v>
      </c>
      <c r="D4881" s="23">
        <v>11</v>
      </c>
      <c r="E4881" s="22" t="s">
        <v>772</v>
      </c>
      <c r="F4881" s="23">
        <v>11</v>
      </c>
      <c r="G4881" s="22" t="s">
        <v>3713</v>
      </c>
      <c r="H4881" s="22" t="s">
        <v>1327</v>
      </c>
      <c r="I4881" s="23">
        <v>1</v>
      </c>
      <c r="J4881" s="23">
        <v>440</v>
      </c>
      <c r="K4881" s="23" t="s">
        <v>3801</v>
      </c>
      <c r="L4881" s="22" t="s">
        <v>3802</v>
      </c>
      <c r="M4881" s="21" t="s">
        <v>830</v>
      </c>
      <c r="N4881" s="23" t="s">
        <v>1119</v>
      </c>
      <c r="O4881" s="22" t="s">
        <v>1120</v>
      </c>
      <c r="P4881" s="22" t="s">
        <v>1121</v>
      </c>
      <c r="Q4881" s="23" t="s">
        <v>3815</v>
      </c>
      <c r="R4881" s="22" t="s">
        <v>3816</v>
      </c>
      <c r="S4881" s="21" t="s">
        <v>835</v>
      </c>
      <c r="T4881" s="23" t="s">
        <v>3817</v>
      </c>
      <c r="U4881" s="24" t="s">
        <v>17</v>
      </c>
      <c r="V4881" s="23">
        <v>200</v>
      </c>
      <c r="W4881" s="25">
        <v>539394.12000000011</v>
      </c>
      <c r="X4881" s="25">
        <v>731055.67000000039</v>
      </c>
      <c r="Y4881" s="25">
        <v>849655.60999999975</v>
      </c>
      <c r="Z4881" s="25">
        <v>883442.54000000015</v>
      </c>
      <c r="AA4881" s="25">
        <v>853489.34999999939</v>
      </c>
      <c r="AB4881" s="25">
        <v>584772.04999999993</v>
      </c>
      <c r="AC4881" s="26">
        <v>45152.505756550927</v>
      </c>
      <c r="AD4881" s="27">
        <f>ROW()</f>
        <v>4881</v>
      </c>
      <c r="AE4881" s="27">
        <f>1</f>
        <v>1</v>
      </c>
      <c r="AF4881" s="27">
        <f>SUBTOTAL(109,Tbl_NGF_Data[[#This Row],[Counter]])</f>
        <v>1</v>
      </c>
    </row>
    <row r="4882" spans="2:32" ht="60" x14ac:dyDescent="0.25">
      <c r="B4882" s="21" t="s">
        <v>772</v>
      </c>
      <c r="C4882" s="22" t="s">
        <v>3713</v>
      </c>
      <c r="D4882" s="23">
        <v>11</v>
      </c>
      <c r="E4882" s="22" t="s">
        <v>772</v>
      </c>
      <c r="F4882" s="23">
        <v>11</v>
      </c>
      <c r="G4882" s="22" t="s">
        <v>3713</v>
      </c>
      <c r="H4882" s="22" t="s">
        <v>1327</v>
      </c>
      <c r="I4882" s="23">
        <v>1</v>
      </c>
      <c r="J4882" s="23">
        <v>440</v>
      </c>
      <c r="K4882" s="23" t="s">
        <v>3801</v>
      </c>
      <c r="L4882" s="22" t="s">
        <v>3802</v>
      </c>
      <c r="M4882" s="21" t="s">
        <v>830</v>
      </c>
      <c r="N4882" s="23" t="s">
        <v>1119</v>
      </c>
      <c r="O4882" s="22" t="s">
        <v>1120</v>
      </c>
      <c r="P4882" s="22" t="s">
        <v>1121</v>
      </c>
      <c r="Q4882" s="23" t="s">
        <v>3815</v>
      </c>
      <c r="R4882" s="22" t="s">
        <v>3816</v>
      </c>
      <c r="S4882" s="21" t="s">
        <v>835</v>
      </c>
      <c r="T4882" s="23" t="s">
        <v>3817</v>
      </c>
      <c r="U4882" s="24" t="s">
        <v>18</v>
      </c>
      <c r="V4882" s="23">
        <v>220</v>
      </c>
      <c r="W4882" s="25">
        <v>160440.87999999989</v>
      </c>
      <c r="X4882" s="25">
        <v>218779.32999999961</v>
      </c>
      <c r="Y4882" s="25">
        <v>100179.39000000025</v>
      </c>
      <c r="Z4882" s="25">
        <v>99818.459999999846</v>
      </c>
      <c r="AA4882" s="25">
        <v>129771.65000000061</v>
      </c>
      <c r="AB4882" s="25">
        <v>389586.95000000007</v>
      </c>
      <c r="AC4882" s="26">
        <v>45152.505756550927</v>
      </c>
      <c r="AD4882" s="27">
        <f>ROW()</f>
        <v>4882</v>
      </c>
      <c r="AE4882" s="27">
        <f>1</f>
        <v>1</v>
      </c>
      <c r="AF4882" s="27">
        <f>SUBTOTAL(109,Tbl_NGF_Data[[#This Row],[Counter]])</f>
        <v>1</v>
      </c>
    </row>
    <row r="4883" spans="2:32" ht="60" x14ac:dyDescent="0.25">
      <c r="B4883" s="21" t="s">
        <v>772</v>
      </c>
      <c r="C4883" s="22" t="s">
        <v>3713</v>
      </c>
      <c r="D4883" s="23">
        <v>11</v>
      </c>
      <c r="E4883" s="22" t="s">
        <v>772</v>
      </c>
      <c r="F4883" s="23">
        <v>11</v>
      </c>
      <c r="G4883" s="22" t="s">
        <v>3713</v>
      </c>
      <c r="H4883" s="22" t="s">
        <v>1327</v>
      </c>
      <c r="I4883" s="23">
        <v>1</v>
      </c>
      <c r="J4883" s="23">
        <v>440</v>
      </c>
      <c r="K4883" s="23" t="s">
        <v>3801</v>
      </c>
      <c r="L4883" s="22" t="s">
        <v>3802</v>
      </c>
      <c r="M4883" s="21" t="s">
        <v>830</v>
      </c>
      <c r="N4883" s="23" t="s">
        <v>1119</v>
      </c>
      <c r="O4883" s="22" t="s">
        <v>1120</v>
      </c>
      <c r="P4883" s="22" t="s">
        <v>1121</v>
      </c>
      <c r="Q4883" s="23" t="s">
        <v>3815</v>
      </c>
      <c r="R4883" s="22" t="s">
        <v>3816</v>
      </c>
      <c r="S4883" s="21" t="s">
        <v>835</v>
      </c>
      <c r="T4883" s="23" t="s">
        <v>3817</v>
      </c>
      <c r="U4883" s="24" t="s">
        <v>19</v>
      </c>
      <c r="V4883" s="23">
        <v>500</v>
      </c>
      <c r="W4883" s="25">
        <v>929188.38</v>
      </c>
      <c r="X4883" s="25">
        <v>951408</v>
      </c>
      <c r="Y4883" s="25">
        <v>852700.5</v>
      </c>
      <c r="Z4883" s="25">
        <v>884551.80999999994</v>
      </c>
      <c r="AA4883" s="25">
        <v>414957</v>
      </c>
      <c r="AB4883" s="25">
        <v>431289.5</v>
      </c>
      <c r="AC4883" s="26">
        <v>45152.505756550927</v>
      </c>
      <c r="AD4883" s="27">
        <f>ROW()</f>
        <v>4883</v>
      </c>
      <c r="AE4883" s="27">
        <f>1</f>
        <v>1</v>
      </c>
      <c r="AF4883" s="27">
        <f>SUBTOTAL(109,Tbl_NGF_Data[[#This Row],[Counter]])</f>
        <v>1</v>
      </c>
    </row>
    <row r="4884" spans="2:32" ht="45" x14ac:dyDescent="0.25">
      <c r="B4884" s="21" t="s">
        <v>772</v>
      </c>
      <c r="C4884" s="22" t="s">
        <v>3713</v>
      </c>
      <c r="D4884" s="23">
        <v>11</v>
      </c>
      <c r="E4884" s="22" t="s">
        <v>772</v>
      </c>
      <c r="F4884" s="23">
        <v>11</v>
      </c>
      <c r="G4884" s="22" t="s">
        <v>3713</v>
      </c>
      <c r="H4884" s="22" t="s">
        <v>1327</v>
      </c>
      <c r="I4884" s="23">
        <v>1</v>
      </c>
      <c r="J4884" s="23">
        <v>440</v>
      </c>
      <c r="K4884" s="23" t="s">
        <v>3801</v>
      </c>
      <c r="L4884" s="22" t="s">
        <v>3802</v>
      </c>
      <c r="M4884" s="21" t="s">
        <v>830</v>
      </c>
      <c r="N4884" s="23" t="s">
        <v>1119</v>
      </c>
      <c r="O4884" s="22" t="s">
        <v>1120</v>
      </c>
      <c r="P4884" s="22" t="s">
        <v>1121</v>
      </c>
      <c r="Q4884" s="23" t="s">
        <v>3818</v>
      </c>
      <c r="R4884" s="22" t="s">
        <v>3819</v>
      </c>
      <c r="S4884" s="21" t="s">
        <v>836</v>
      </c>
      <c r="T4884" s="23" t="s">
        <v>3820</v>
      </c>
      <c r="U4884" s="24" t="s">
        <v>15</v>
      </c>
      <c r="V4884" s="23">
        <v>100</v>
      </c>
      <c r="W4884" s="25">
        <v>72074.960000000006</v>
      </c>
      <c r="X4884" s="25">
        <v>88819.61</v>
      </c>
      <c r="Y4884" s="25">
        <v>93706.39</v>
      </c>
      <c r="Z4884" s="25">
        <v>109847.41</v>
      </c>
      <c r="AA4884" s="25">
        <v>140593.04</v>
      </c>
      <c r="AB4884" s="25">
        <v>169046.08</v>
      </c>
      <c r="AC4884" s="26">
        <v>45152.505756550927</v>
      </c>
      <c r="AD4884" s="27">
        <f>ROW()</f>
        <v>4884</v>
      </c>
      <c r="AE4884" s="27">
        <f>1</f>
        <v>1</v>
      </c>
      <c r="AF4884" s="27">
        <f>SUBTOTAL(109,Tbl_NGF_Data[[#This Row],[Counter]])</f>
        <v>1</v>
      </c>
    </row>
    <row r="4885" spans="2:32" ht="45" x14ac:dyDescent="0.25">
      <c r="B4885" s="21" t="s">
        <v>772</v>
      </c>
      <c r="C4885" s="22" t="s">
        <v>3713</v>
      </c>
      <c r="D4885" s="23">
        <v>11</v>
      </c>
      <c r="E4885" s="22" t="s">
        <v>772</v>
      </c>
      <c r="F4885" s="23">
        <v>11</v>
      </c>
      <c r="G4885" s="22" t="s">
        <v>3713</v>
      </c>
      <c r="H4885" s="22" t="s">
        <v>1327</v>
      </c>
      <c r="I4885" s="23">
        <v>1</v>
      </c>
      <c r="J4885" s="23">
        <v>440</v>
      </c>
      <c r="K4885" s="23" t="s">
        <v>3801</v>
      </c>
      <c r="L4885" s="22" t="s">
        <v>3802</v>
      </c>
      <c r="M4885" s="21" t="s">
        <v>830</v>
      </c>
      <c r="N4885" s="23" t="s">
        <v>1119</v>
      </c>
      <c r="O4885" s="22" t="s">
        <v>1120</v>
      </c>
      <c r="P4885" s="22" t="s">
        <v>1121</v>
      </c>
      <c r="Q4885" s="23" t="s">
        <v>3818</v>
      </c>
      <c r="R4885" s="22" t="s">
        <v>3819</v>
      </c>
      <c r="S4885" s="21" t="s">
        <v>836</v>
      </c>
      <c r="T4885" s="23" t="s">
        <v>3820</v>
      </c>
      <c r="U4885" s="24" t="s">
        <v>16</v>
      </c>
      <c r="V4885" s="23">
        <v>135</v>
      </c>
      <c r="W4885" s="25">
        <v>68875</v>
      </c>
      <c r="X4885" s="25">
        <v>68875</v>
      </c>
      <c r="Y4885" s="25">
        <v>68875</v>
      </c>
      <c r="Z4885" s="25">
        <v>28875</v>
      </c>
      <c r="AA4885" s="25">
        <v>28875</v>
      </c>
      <c r="AB4885" s="25">
        <v>28875</v>
      </c>
      <c r="AC4885" s="26">
        <v>45152.505756550927</v>
      </c>
      <c r="AD4885" s="27">
        <f>ROW()</f>
        <v>4885</v>
      </c>
      <c r="AE4885" s="27">
        <f>1</f>
        <v>1</v>
      </c>
      <c r="AF4885" s="27">
        <f>SUBTOTAL(109,Tbl_NGF_Data[[#This Row],[Counter]])</f>
        <v>1</v>
      </c>
    </row>
    <row r="4886" spans="2:32" ht="45" x14ac:dyDescent="0.25">
      <c r="B4886" s="21" t="s">
        <v>772</v>
      </c>
      <c r="C4886" s="22" t="s">
        <v>3713</v>
      </c>
      <c r="D4886" s="23">
        <v>11</v>
      </c>
      <c r="E4886" s="22" t="s">
        <v>772</v>
      </c>
      <c r="F4886" s="23">
        <v>11</v>
      </c>
      <c r="G4886" s="22" t="s">
        <v>3713</v>
      </c>
      <c r="H4886" s="22" t="s">
        <v>1327</v>
      </c>
      <c r="I4886" s="23">
        <v>1</v>
      </c>
      <c r="J4886" s="23">
        <v>440</v>
      </c>
      <c r="K4886" s="23" t="s">
        <v>3801</v>
      </c>
      <c r="L4886" s="22" t="s">
        <v>3802</v>
      </c>
      <c r="M4886" s="21" t="s">
        <v>830</v>
      </c>
      <c r="N4886" s="23" t="s">
        <v>1119</v>
      </c>
      <c r="O4886" s="22" t="s">
        <v>1120</v>
      </c>
      <c r="P4886" s="22" t="s">
        <v>1121</v>
      </c>
      <c r="Q4886" s="23" t="s">
        <v>3818</v>
      </c>
      <c r="R4886" s="22" t="s">
        <v>3819</v>
      </c>
      <c r="S4886" s="21" t="s">
        <v>836</v>
      </c>
      <c r="T4886" s="23" t="s">
        <v>3820</v>
      </c>
      <c r="U4886" s="24" t="s">
        <v>17</v>
      </c>
      <c r="V4886" s="23">
        <v>200</v>
      </c>
      <c r="W4886" s="25">
        <v>18412.34</v>
      </c>
      <c r="X4886" s="25">
        <v>22180.07</v>
      </c>
      <c r="Y4886" s="25">
        <v>10188.219999999999</v>
      </c>
      <c r="Z4886" s="25">
        <v>406.48</v>
      </c>
      <c r="AA4886" s="25">
        <v>2216.87</v>
      </c>
      <c r="AB4886" s="25">
        <v>5409.4600000000009</v>
      </c>
      <c r="AC4886" s="26">
        <v>45152.505756550927</v>
      </c>
      <c r="AD4886" s="27">
        <f>ROW()</f>
        <v>4886</v>
      </c>
      <c r="AE4886" s="27">
        <f>1</f>
        <v>1</v>
      </c>
      <c r="AF4886" s="27">
        <f>SUBTOTAL(109,Tbl_NGF_Data[[#This Row],[Counter]])</f>
        <v>1</v>
      </c>
    </row>
    <row r="4887" spans="2:32" ht="45" x14ac:dyDescent="0.25">
      <c r="B4887" s="21" t="s">
        <v>772</v>
      </c>
      <c r="C4887" s="22" t="s">
        <v>3713</v>
      </c>
      <c r="D4887" s="23">
        <v>11</v>
      </c>
      <c r="E4887" s="22" t="s">
        <v>772</v>
      </c>
      <c r="F4887" s="23">
        <v>11</v>
      </c>
      <c r="G4887" s="22" t="s">
        <v>3713</v>
      </c>
      <c r="H4887" s="22" t="s">
        <v>1327</v>
      </c>
      <c r="I4887" s="23">
        <v>1</v>
      </c>
      <c r="J4887" s="23">
        <v>440</v>
      </c>
      <c r="K4887" s="23" t="s">
        <v>3801</v>
      </c>
      <c r="L4887" s="22" t="s">
        <v>3802</v>
      </c>
      <c r="M4887" s="21" t="s">
        <v>830</v>
      </c>
      <c r="N4887" s="23" t="s">
        <v>1119</v>
      </c>
      <c r="O4887" s="22" t="s">
        <v>1120</v>
      </c>
      <c r="P4887" s="22" t="s">
        <v>1121</v>
      </c>
      <c r="Q4887" s="23" t="s">
        <v>3818</v>
      </c>
      <c r="R4887" s="22" t="s">
        <v>3819</v>
      </c>
      <c r="S4887" s="21" t="s">
        <v>836</v>
      </c>
      <c r="T4887" s="23" t="s">
        <v>3820</v>
      </c>
      <c r="U4887" s="24" t="s">
        <v>18</v>
      </c>
      <c r="V4887" s="23">
        <v>220</v>
      </c>
      <c r="W4887" s="25">
        <v>50462.66</v>
      </c>
      <c r="X4887" s="25">
        <v>46694.93</v>
      </c>
      <c r="Y4887" s="25">
        <v>58686.78</v>
      </c>
      <c r="Z4887" s="25">
        <v>28468.52</v>
      </c>
      <c r="AA4887" s="25">
        <v>26658.13</v>
      </c>
      <c r="AB4887" s="25">
        <v>23465.54</v>
      </c>
      <c r="AC4887" s="26">
        <v>45152.505756550927</v>
      </c>
      <c r="AD4887" s="27">
        <f>ROW()</f>
        <v>4887</v>
      </c>
      <c r="AE4887" s="27">
        <f>1</f>
        <v>1</v>
      </c>
      <c r="AF4887" s="27">
        <f>SUBTOTAL(109,Tbl_NGF_Data[[#This Row],[Counter]])</f>
        <v>1</v>
      </c>
    </row>
    <row r="4888" spans="2:32" ht="45" x14ac:dyDescent="0.25">
      <c r="B4888" s="21" t="s">
        <v>772</v>
      </c>
      <c r="C4888" s="22" t="s">
        <v>3713</v>
      </c>
      <c r="D4888" s="23">
        <v>11</v>
      </c>
      <c r="E4888" s="22" t="s">
        <v>772</v>
      </c>
      <c r="F4888" s="23">
        <v>11</v>
      </c>
      <c r="G4888" s="22" t="s">
        <v>3713</v>
      </c>
      <c r="H4888" s="22" t="s">
        <v>1327</v>
      </c>
      <c r="I4888" s="23">
        <v>1</v>
      </c>
      <c r="J4888" s="23">
        <v>440</v>
      </c>
      <c r="K4888" s="23" t="s">
        <v>3801</v>
      </c>
      <c r="L4888" s="22" t="s">
        <v>3802</v>
      </c>
      <c r="M4888" s="21" t="s">
        <v>830</v>
      </c>
      <c r="N4888" s="23" t="s">
        <v>1119</v>
      </c>
      <c r="O4888" s="22" t="s">
        <v>1120</v>
      </c>
      <c r="P4888" s="22" t="s">
        <v>1121</v>
      </c>
      <c r="Q4888" s="23" t="s">
        <v>3818</v>
      </c>
      <c r="R4888" s="22" t="s">
        <v>3819</v>
      </c>
      <c r="S4888" s="21" t="s">
        <v>836</v>
      </c>
      <c r="T4888" s="23" t="s">
        <v>3820</v>
      </c>
      <c r="U4888" s="24" t="s">
        <v>19</v>
      </c>
      <c r="V4888" s="23">
        <v>500</v>
      </c>
      <c r="W4888" s="25">
        <v>39504.980000000003</v>
      </c>
      <c r="X4888" s="25">
        <v>38924.720000000001</v>
      </c>
      <c r="Y4888" s="25">
        <v>15075</v>
      </c>
      <c r="Z4888" s="25">
        <v>16547.5</v>
      </c>
      <c r="AA4888" s="25">
        <v>32962.5</v>
      </c>
      <c r="AB4888" s="25">
        <v>33862.5</v>
      </c>
      <c r="AC4888" s="26">
        <v>45152.505756550927</v>
      </c>
      <c r="AD4888" s="27">
        <f>ROW()</f>
        <v>4888</v>
      </c>
      <c r="AE4888" s="27">
        <f>1</f>
        <v>1</v>
      </c>
      <c r="AF4888" s="27">
        <f>SUBTOTAL(109,Tbl_NGF_Data[[#This Row],[Counter]])</f>
        <v>1</v>
      </c>
    </row>
    <row r="4889" spans="2:32" ht="45" x14ac:dyDescent="0.25">
      <c r="B4889" s="21" t="s">
        <v>772</v>
      </c>
      <c r="C4889" s="22" t="s">
        <v>3713</v>
      </c>
      <c r="D4889" s="23">
        <v>11</v>
      </c>
      <c r="E4889" s="22" t="s">
        <v>772</v>
      </c>
      <c r="F4889" s="23">
        <v>11</v>
      </c>
      <c r="G4889" s="22" t="s">
        <v>3713</v>
      </c>
      <c r="H4889" s="22" t="s">
        <v>1327</v>
      </c>
      <c r="I4889" s="23">
        <v>1</v>
      </c>
      <c r="J4889" s="23">
        <v>440</v>
      </c>
      <c r="K4889" s="23" t="s">
        <v>3801</v>
      </c>
      <c r="L4889" s="22" t="s">
        <v>3802</v>
      </c>
      <c r="M4889" s="21" t="s">
        <v>830</v>
      </c>
      <c r="N4889" s="23" t="s">
        <v>1119</v>
      </c>
      <c r="O4889" s="22" t="s">
        <v>1120</v>
      </c>
      <c r="P4889" s="22" t="s">
        <v>1121</v>
      </c>
      <c r="Q4889" s="23" t="s">
        <v>1239</v>
      </c>
      <c r="R4889" s="22" t="s">
        <v>1240</v>
      </c>
      <c r="S4889" s="21" t="s">
        <v>100</v>
      </c>
      <c r="T4889" s="23" t="s">
        <v>3821</v>
      </c>
      <c r="U4889" s="24" t="s">
        <v>15</v>
      </c>
      <c r="V4889" s="23">
        <v>100</v>
      </c>
      <c r="W4889" s="25">
        <v>2458221.2800000003</v>
      </c>
      <c r="X4889" s="25">
        <v>2580928.04</v>
      </c>
      <c r="Y4889" s="25">
        <v>2541721.4300000002</v>
      </c>
      <c r="Z4889" s="25">
        <v>3813854.4299999997</v>
      </c>
      <c r="AA4889" s="25">
        <v>4232987.9000000004</v>
      </c>
      <c r="AB4889" s="25">
        <v>6249546.8300000001</v>
      </c>
      <c r="AC4889" s="26">
        <v>45152.505756550927</v>
      </c>
      <c r="AD4889" s="27">
        <f>ROW()</f>
        <v>4889</v>
      </c>
      <c r="AE4889" s="27">
        <f>1</f>
        <v>1</v>
      </c>
      <c r="AF4889" s="27">
        <f>SUBTOTAL(109,Tbl_NGF_Data[[#This Row],[Counter]])</f>
        <v>1</v>
      </c>
    </row>
    <row r="4890" spans="2:32" ht="45" x14ac:dyDescent="0.25">
      <c r="B4890" s="21" t="s">
        <v>772</v>
      </c>
      <c r="C4890" s="22" t="s">
        <v>3713</v>
      </c>
      <c r="D4890" s="23">
        <v>11</v>
      </c>
      <c r="E4890" s="22" t="s">
        <v>772</v>
      </c>
      <c r="F4890" s="23">
        <v>11</v>
      </c>
      <c r="G4890" s="22" t="s">
        <v>3713</v>
      </c>
      <c r="H4890" s="22" t="s">
        <v>1327</v>
      </c>
      <c r="I4890" s="23">
        <v>1</v>
      </c>
      <c r="J4890" s="23">
        <v>440</v>
      </c>
      <c r="K4890" s="23" t="s">
        <v>3801</v>
      </c>
      <c r="L4890" s="22" t="s">
        <v>3802</v>
      </c>
      <c r="M4890" s="21" t="s">
        <v>830</v>
      </c>
      <c r="N4890" s="23" t="s">
        <v>1119</v>
      </c>
      <c r="O4890" s="22" t="s">
        <v>1120</v>
      </c>
      <c r="P4890" s="22" t="s">
        <v>1121</v>
      </c>
      <c r="Q4890" s="23" t="s">
        <v>1239</v>
      </c>
      <c r="R4890" s="22" t="s">
        <v>1240</v>
      </c>
      <c r="S4890" s="21" t="s">
        <v>100</v>
      </c>
      <c r="T4890" s="23" t="s">
        <v>3821</v>
      </c>
      <c r="U4890" s="24" t="s">
        <v>16</v>
      </c>
      <c r="V4890" s="23">
        <v>135</v>
      </c>
      <c r="W4890" s="25">
        <v>5663648</v>
      </c>
      <c r="X4890" s="25">
        <v>6131064</v>
      </c>
      <c r="Y4890" s="25">
        <v>6177064</v>
      </c>
      <c r="Z4890" s="25">
        <v>5896667</v>
      </c>
      <c r="AA4890" s="25">
        <v>5886667</v>
      </c>
      <c r="AB4890" s="25">
        <v>6184687</v>
      </c>
      <c r="AC4890" s="26">
        <v>45152.505756550927</v>
      </c>
      <c r="AD4890" s="27">
        <f>ROW()</f>
        <v>4890</v>
      </c>
      <c r="AE4890" s="27">
        <f>1</f>
        <v>1</v>
      </c>
      <c r="AF4890" s="27">
        <f>SUBTOTAL(109,Tbl_NGF_Data[[#This Row],[Counter]])</f>
        <v>1</v>
      </c>
    </row>
    <row r="4891" spans="2:32" ht="45" x14ac:dyDescent="0.25">
      <c r="B4891" s="21" t="s">
        <v>772</v>
      </c>
      <c r="C4891" s="22" t="s">
        <v>3713</v>
      </c>
      <c r="D4891" s="23">
        <v>11</v>
      </c>
      <c r="E4891" s="22" t="s">
        <v>772</v>
      </c>
      <c r="F4891" s="23">
        <v>11</v>
      </c>
      <c r="G4891" s="22" t="s">
        <v>3713</v>
      </c>
      <c r="H4891" s="22" t="s">
        <v>1327</v>
      </c>
      <c r="I4891" s="23">
        <v>1</v>
      </c>
      <c r="J4891" s="23">
        <v>440</v>
      </c>
      <c r="K4891" s="23" t="s">
        <v>3801</v>
      </c>
      <c r="L4891" s="22" t="s">
        <v>3802</v>
      </c>
      <c r="M4891" s="21" t="s">
        <v>830</v>
      </c>
      <c r="N4891" s="23" t="s">
        <v>1119</v>
      </c>
      <c r="O4891" s="22" t="s">
        <v>1120</v>
      </c>
      <c r="P4891" s="22" t="s">
        <v>1121</v>
      </c>
      <c r="Q4891" s="23" t="s">
        <v>1239</v>
      </c>
      <c r="R4891" s="22" t="s">
        <v>1240</v>
      </c>
      <c r="S4891" s="21" t="s">
        <v>100</v>
      </c>
      <c r="T4891" s="23" t="s">
        <v>3821</v>
      </c>
      <c r="U4891" s="24" t="s">
        <v>17</v>
      </c>
      <c r="V4891" s="23">
        <v>200</v>
      </c>
      <c r="W4891" s="25">
        <v>5133727.7399999993</v>
      </c>
      <c r="X4891" s="25">
        <v>4974772.5299999993</v>
      </c>
      <c r="Y4891" s="25">
        <v>5179765.8</v>
      </c>
      <c r="Z4891" s="25">
        <v>4464730.1100000013</v>
      </c>
      <c r="AA4891" s="25">
        <v>5007452.6100000003</v>
      </c>
      <c r="AB4891" s="25">
        <v>3638736.41</v>
      </c>
      <c r="AC4891" s="26">
        <v>45152.505756550927</v>
      </c>
      <c r="AD4891" s="27">
        <f>ROW()</f>
        <v>4891</v>
      </c>
      <c r="AE4891" s="27">
        <f>1</f>
        <v>1</v>
      </c>
      <c r="AF4891" s="27">
        <f>SUBTOTAL(109,Tbl_NGF_Data[[#This Row],[Counter]])</f>
        <v>1</v>
      </c>
    </row>
    <row r="4892" spans="2:32" ht="45" x14ac:dyDescent="0.25">
      <c r="B4892" s="21" t="s">
        <v>772</v>
      </c>
      <c r="C4892" s="22" t="s">
        <v>3713</v>
      </c>
      <c r="D4892" s="23">
        <v>11</v>
      </c>
      <c r="E4892" s="22" t="s">
        <v>772</v>
      </c>
      <c r="F4892" s="23">
        <v>11</v>
      </c>
      <c r="G4892" s="22" t="s">
        <v>3713</v>
      </c>
      <c r="H4892" s="22" t="s">
        <v>1327</v>
      </c>
      <c r="I4892" s="23">
        <v>1</v>
      </c>
      <c r="J4892" s="23">
        <v>440</v>
      </c>
      <c r="K4892" s="23" t="s">
        <v>3801</v>
      </c>
      <c r="L4892" s="22" t="s">
        <v>3802</v>
      </c>
      <c r="M4892" s="21" t="s">
        <v>830</v>
      </c>
      <c r="N4892" s="23" t="s">
        <v>1119</v>
      </c>
      <c r="O4892" s="22" t="s">
        <v>1120</v>
      </c>
      <c r="P4892" s="22" t="s">
        <v>1121</v>
      </c>
      <c r="Q4892" s="23" t="s">
        <v>1239</v>
      </c>
      <c r="R4892" s="22" t="s">
        <v>1240</v>
      </c>
      <c r="S4892" s="21" t="s">
        <v>100</v>
      </c>
      <c r="T4892" s="23" t="s">
        <v>3821</v>
      </c>
      <c r="U4892" s="24" t="s">
        <v>18</v>
      </c>
      <c r="V4892" s="23">
        <v>220</v>
      </c>
      <c r="W4892" s="25">
        <v>529920.26000000071</v>
      </c>
      <c r="X4892" s="25">
        <v>1156291.4700000007</v>
      </c>
      <c r="Y4892" s="25">
        <v>997298.20000000019</v>
      </c>
      <c r="Z4892" s="25">
        <v>1431936.8899999987</v>
      </c>
      <c r="AA4892" s="25">
        <v>879214.38999999966</v>
      </c>
      <c r="AB4892" s="25">
        <v>2545950.59</v>
      </c>
      <c r="AC4892" s="26">
        <v>45152.505756550927</v>
      </c>
      <c r="AD4892" s="27">
        <f>ROW()</f>
        <v>4892</v>
      </c>
      <c r="AE4892" s="27">
        <f>1</f>
        <v>1</v>
      </c>
      <c r="AF4892" s="27">
        <f>SUBTOTAL(109,Tbl_NGF_Data[[#This Row],[Counter]])</f>
        <v>1</v>
      </c>
    </row>
    <row r="4893" spans="2:32" ht="45" x14ac:dyDescent="0.25">
      <c r="B4893" s="21" t="s">
        <v>772</v>
      </c>
      <c r="C4893" s="22" t="s">
        <v>3713</v>
      </c>
      <c r="D4893" s="23">
        <v>11</v>
      </c>
      <c r="E4893" s="22" t="s">
        <v>772</v>
      </c>
      <c r="F4893" s="23">
        <v>11</v>
      </c>
      <c r="G4893" s="22" t="s">
        <v>3713</v>
      </c>
      <c r="H4893" s="22" t="s">
        <v>1327</v>
      </c>
      <c r="I4893" s="23">
        <v>1</v>
      </c>
      <c r="J4893" s="23">
        <v>440</v>
      </c>
      <c r="K4893" s="23" t="s">
        <v>3801</v>
      </c>
      <c r="L4893" s="22" t="s">
        <v>3802</v>
      </c>
      <c r="M4893" s="21" t="s">
        <v>830</v>
      </c>
      <c r="N4893" s="23" t="s">
        <v>1119</v>
      </c>
      <c r="O4893" s="22" t="s">
        <v>1120</v>
      </c>
      <c r="P4893" s="22" t="s">
        <v>1121</v>
      </c>
      <c r="Q4893" s="23" t="s">
        <v>1239</v>
      </c>
      <c r="R4893" s="22" t="s">
        <v>1240</v>
      </c>
      <c r="S4893" s="21" t="s">
        <v>100</v>
      </c>
      <c r="T4893" s="23" t="s">
        <v>3821</v>
      </c>
      <c r="U4893" s="24" t="s">
        <v>19</v>
      </c>
      <c r="V4893" s="23">
        <v>500</v>
      </c>
      <c r="W4893" s="25">
        <v>5080622.4400000004</v>
      </c>
      <c r="X4893" s="25">
        <v>5104054.29</v>
      </c>
      <c r="Y4893" s="25">
        <v>5140559.1900000004</v>
      </c>
      <c r="Z4893" s="25">
        <v>5736863.1100000003</v>
      </c>
      <c r="AA4893" s="25">
        <v>5426586.0800000001</v>
      </c>
      <c r="AB4893" s="25">
        <v>5655295.3400000008</v>
      </c>
      <c r="AC4893" s="26">
        <v>45152.505756550927</v>
      </c>
      <c r="AD4893" s="27">
        <f>ROW()</f>
        <v>4893</v>
      </c>
      <c r="AE4893" s="27">
        <f>1</f>
        <v>1</v>
      </c>
      <c r="AF4893" s="27">
        <f>SUBTOTAL(109,Tbl_NGF_Data[[#This Row],[Counter]])</f>
        <v>1</v>
      </c>
    </row>
    <row r="4894" spans="2:32" ht="45" x14ac:dyDescent="0.25">
      <c r="B4894" s="21" t="s">
        <v>772</v>
      </c>
      <c r="C4894" s="22" t="s">
        <v>3713</v>
      </c>
      <c r="D4894" s="23">
        <v>11</v>
      </c>
      <c r="E4894" s="22" t="s">
        <v>772</v>
      </c>
      <c r="F4894" s="23">
        <v>11</v>
      </c>
      <c r="G4894" s="22" t="s">
        <v>3713</v>
      </c>
      <c r="H4894" s="22" t="s">
        <v>1327</v>
      </c>
      <c r="I4894" s="23">
        <v>1</v>
      </c>
      <c r="J4894" s="23">
        <v>440</v>
      </c>
      <c r="K4894" s="23" t="s">
        <v>3801</v>
      </c>
      <c r="L4894" s="22" t="s">
        <v>3802</v>
      </c>
      <c r="M4894" s="21" t="s">
        <v>830</v>
      </c>
      <c r="N4894" s="23" t="s">
        <v>1119</v>
      </c>
      <c r="O4894" s="22" t="s">
        <v>1120</v>
      </c>
      <c r="P4894" s="22" t="s">
        <v>1121</v>
      </c>
      <c r="Q4894" s="23" t="s">
        <v>1300</v>
      </c>
      <c r="R4894" s="22" t="s">
        <v>1301</v>
      </c>
      <c r="S4894" s="21" t="s">
        <v>101</v>
      </c>
      <c r="T4894" s="23" t="s">
        <v>3822</v>
      </c>
      <c r="U4894" s="24" t="s">
        <v>15</v>
      </c>
      <c r="V4894" s="23">
        <v>100</v>
      </c>
      <c r="W4894" s="25">
        <v>157815.57</v>
      </c>
      <c r="X4894" s="25">
        <v>173572.67</v>
      </c>
      <c r="Y4894" s="25">
        <v>97564.68</v>
      </c>
      <c r="Z4894" s="25">
        <v>18364.96</v>
      </c>
      <c r="AA4894" s="25">
        <v>6026.86</v>
      </c>
      <c r="AB4894" s="25">
        <v>100236.73</v>
      </c>
      <c r="AC4894" s="26">
        <v>45152.505756550927</v>
      </c>
      <c r="AD4894" s="27">
        <f>ROW()</f>
        <v>4894</v>
      </c>
      <c r="AE4894" s="27">
        <f>1</f>
        <v>1</v>
      </c>
      <c r="AF4894" s="27">
        <f>SUBTOTAL(109,Tbl_NGF_Data[[#This Row],[Counter]])</f>
        <v>1</v>
      </c>
    </row>
    <row r="4895" spans="2:32" ht="45" x14ac:dyDescent="0.25">
      <c r="B4895" s="21" t="s">
        <v>772</v>
      </c>
      <c r="C4895" s="22" t="s">
        <v>3713</v>
      </c>
      <c r="D4895" s="23">
        <v>11</v>
      </c>
      <c r="E4895" s="22" t="s">
        <v>772</v>
      </c>
      <c r="F4895" s="23">
        <v>11</v>
      </c>
      <c r="G4895" s="22" t="s">
        <v>3713</v>
      </c>
      <c r="H4895" s="22" t="s">
        <v>1327</v>
      </c>
      <c r="I4895" s="23">
        <v>1</v>
      </c>
      <c r="J4895" s="23">
        <v>440</v>
      </c>
      <c r="K4895" s="23" t="s">
        <v>3801</v>
      </c>
      <c r="L4895" s="22" t="s">
        <v>3802</v>
      </c>
      <c r="M4895" s="21" t="s">
        <v>830</v>
      </c>
      <c r="N4895" s="23" t="s">
        <v>1119</v>
      </c>
      <c r="O4895" s="22" t="s">
        <v>1120</v>
      </c>
      <c r="P4895" s="22" t="s">
        <v>1121</v>
      </c>
      <c r="Q4895" s="23" t="s">
        <v>1300</v>
      </c>
      <c r="R4895" s="22" t="s">
        <v>1301</v>
      </c>
      <c r="S4895" s="21" t="s">
        <v>101</v>
      </c>
      <c r="T4895" s="23" t="s">
        <v>3822</v>
      </c>
      <c r="U4895" s="24" t="s">
        <v>16</v>
      </c>
      <c r="V4895" s="23">
        <v>135</v>
      </c>
      <c r="W4895" s="25">
        <v>150000</v>
      </c>
      <c r="X4895" s="25">
        <v>50000</v>
      </c>
      <c r="Y4895" s="25">
        <v>150000</v>
      </c>
      <c r="Z4895" s="25">
        <v>90000</v>
      </c>
      <c r="AA4895" s="25">
        <v>50000</v>
      </c>
      <c r="AB4895" s="25">
        <v>50000</v>
      </c>
      <c r="AC4895" s="26">
        <v>45152.505756550927</v>
      </c>
      <c r="AD4895" s="27">
        <f>ROW()</f>
        <v>4895</v>
      </c>
      <c r="AE4895" s="27">
        <f>1</f>
        <v>1</v>
      </c>
      <c r="AF4895" s="27">
        <f>SUBTOTAL(109,Tbl_NGF_Data[[#This Row],[Counter]])</f>
        <v>1</v>
      </c>
    </row>
    <row r="4896" spans="2:32" ht="45" x14ac:dyDescent="0.25">
      <c r="B4896" s="21" t="s">
        <v>772</v>
      </c>
      <c r="C4896" s="22" t="s">
        <v>3713</v>
      </c>
      <c r="D4896" s="23">
        <v>11</v>
      </c>
      <c r="E4896" s="22" t="s">
        <v>772</v>
      </c>
      <c r="F4896" s="23">
        <v>11</v>
      </c>
      <c r="G4896" s="22" t="s">
        <v>3713</v>
      </c>
      <c r="H4896" s="22" t="s">
        <v>1327</v>
      </c>
      <c r="I4896" s="23">
        <v>1</v>
      </c>
      <c r="J4896" s="23">
        <v>440</v>
      </c>
      <c r="K4896" s="23" t="s">
        <v>3801</v>
      </c>
      <c r="L4896" s="22" t="s">
        <v>3802</v>
      </c>
      <c r="M4896" s="21" t="s">
        <v>830</v>
      </c>
      <c r="N4896" s="23" t="s">
        <v>1119</v>
      </c>
      <c r="O4896" s="22" t="s">
        <v>1120</v>
      </c>
      <c r="P4896" s="22" t="s">
        <v>1121</v>
      </c>
      <c r="Q4896" s="23" t="s">
        <v>1300</v>
      </c>
      <c r="R4896" s="22" t="s">
        <v>1301</v>
      </c>
      <c r="S4896" s="21" t="s">
        <v>101</v>
      </c>
      <c r="T4896" s="23" t="s">
        <v>3822</v>
      </c>
      <c r="U4896" s="24" t="s">
        <v>17</v>
      </c>
      <c r="V4896" s="23">
        <v>200</v>
      </c>
      <c r="W4896" s="25">
        <v>43</v>
      </c>
      <c r="X4896" s="25">
        <v>74</v>
      </c>
      <c r="Y4896" s="25">
        <v>150000</v>
      </c>
      <c r="Z4896" s="25">
        <v>90000</v>
      </c>
      <c r="AA4896" s="25">
        <v>20000</v>
      </c>
      <c r="AB4896" s="25">
        <v>0</v>
      </c>
      <c r="AC4896" s="26">
        <v>45152.505756550927</v>
      </c>
      <c r="AD4896" s="27">
        <f>ROW()</f>
        <v>4896</v>
      </c>
      <c r="AE4896" s="27">
        <f>1</f>
        <v>1</v>
      </c>
      <c r="AF4896" s="27">
        <f>SUBTOTAL(109,Tbl_NGF_Data[[#This Row],[Counter]])</f>
        <v>1</v>
      </c>
    </row>
    <row r="4897" spans="2:32" ht="45" x14ac:dyDescent="0.25">
      <c r="B4897" s="21" t="s">
        <v>772</v>
      </c>
      <c r="C4897" s="22" t="s">
        <v>3713</v>
      </c>
      <c r="D4897" s="23">
        <v>11</v>
      </c>
      <c r="E4897" s="22" t="s">
        <v>772</v>
      </c>
      <c r="F4897" s="23">
        <v>11</v>
      </c>
      <c r="G4897" s="22" t="s">
        <v>3713</v>
      </c>
      <c r="H4897" s="22" t="s">
        <v>1327</v>
      </c>
      <c r="I4897" s="23">
        <v>1</v>
      </c>
      <c r="J4897" s="23">
        <v>440</v>
      </c>
      <c r="K4897" s="23" t="s">
        <v>3801</v>
      </c>
      <c r="L4897" s="22" t="s">
        <v>3802</v>
      </c>
      <c r="M4897" s="21" t="s">
        <v>830</v>
      </c>
      <c r="N4897" s="23" t="s">
        <v>1119</v>
      </c>
      <c r="O4897" s="22" t="s">
        <v>1120</v>
      </c>
      <c r="P4897" s="22" t="s">
        <v>1121</v>
      </c>
      <c r="Q4897" s="23" t="s">
        <v>1300</v>
      </c>
      <c r="R4897" s="22" t="s">
        <v>1301</v>
      </c>
      <c r="S4897" s="21" t="s">
        <v>101</v>
      </c>
      <c r="T4897" s="23" t="s">
        <v>3822</v>
      </c>
      <c r="U4897" s="24" t="s">
        <v>18</v>
      </c>
      <c r="V4897" s="23">
        <v>220</v>
      </c>
      <c r="W4897" s="25">
        <v>149957</v>
      </c>
      <c r="X4897" s="25">
        <v>49926</v>
      </c>
      <c r="Y4897" s="25">
        <v>0</v>
      </c>
      <c r="Z4897" s="25">
        <v>0</v>
      </c>
      <c r="AA4897" s="25">
        <v>30000</v>
      </c>
      <c r="AB4897" s="25">
        <v>50000</v>
      </c>
      <c r="AC4897" s="26">
        <v>45152.505756550927</v>
      </c>
      <c r="AD4897" s="27">
        <f>ROW()</f>
        <v>4897</v>
      </c>
      <c r="AE4897" s="27">
        <f>1</f>
        <v>1</v>
      </c>
      <c r="AF4897" s="27">
        <f>SUBTOTAL(109,Tbl_NGF_Data[[#This Row],[Counter]])</f>
        <v>1</v>
      </c>
    </row>
    <row r="4898" spans="2:32" ht="45" x14ac:dyDescent="0.25">
      <c r="B4898" s="21" t="s">
        <v>772</v>
      </c>
      <c r="C4898" s="22" t="s">
        <v>3713</v>
      </c>
      <c r="D4898" s="23">
        <v>11</v>
      </c>
      <c r="E4898" s="22" t="s">
        <v>772</v>
      </c>
      <c r="F4898" s="23">
        <v>11</v>
      </c>
      <c r="G4898" s="22" t="s">
        <v>3713</v>
      </c>
      <c r="H4898" s="22" t="s">
        <v>1327</v>
      </c>
      <c r="I4898" s="23">
        <v>1</v>
      </c>
      <c r="J4898" s="23">
        <v>440</v>
      </c>
      <c r="K4898" s="23" t="s">
        <v>3801</v>
      </c>
      <c r="L4898" s="22" t="s">
        <v>3802</v>
      </c>
      <c r="M4898" s="21" t="s">
        <v>830</v>
      </c>
      <c r="N4898" s="23" t="s">
        <v>1119</v>
      </c>
      <c r="O4898" s="22" t="s">
        <v>1120</v>
      </c>
      <c r="P4898" s="22" t="s">
        <v>1121</v>
      </c>
      <c r="Q4898" s="23" t="s">
        <v>1300</v>
      </c>
      <c r="R4898" s="22" t="s">
        <v>1301</v>
      </c>
      <c r="S4898" s="21" t="s">
        <v>101</v>
      </c>
      <c r="T4898" s="23" t="s">
        <v>3822</v>
      </c>
      <c r="U4898" s="24" t="s">
        <v>19</v>
      </c>
      <c r="V4898" s="23">
        <v>500</v>
      </c>
      <c r="W4898" s="25">
        <v>113955.78</v>
      </c>
      <c r="X4898" s="25">
        <v>15831.1</v>
      </c>
      <c r="Y4898" s="25">
        <v>73992.009999999995</v>
      </c>
      <c r="Z4898" s="25">
        <v>10800.28</v>
      </c>
      <c r="AA4898" s="25">
        <v>7661.9</v>
      </c>
      <c r="AB4898" s="25">
        <v>94209.87</v>
      </c>
      <c r="AC4898" s="26">
        <v>45152.505756550927</v>
      </c>
      <c r="AD4898" s="27">
        <f>ROW()</f>
        <v>4898</v>
      </c>
      <c r="AE4898" s="27">
        <f>1</f>
        <v>1</v>
      </c>
      <c r="AF4898" s="27">
        <f>SUBTOTAL(109,Tbl_NGF_Data[[#This Row],[Counter]])</f>
        <v>1</v>
      </c>
    </row>
    <row r="4899" spans="2:32" ht="45" x14ac:dyDescent="0.25">
      <c r="B4899" s="21" t="s">
        <v>772</v>
      </c>
      <c r="C4899" s="22" t="s">
        <v>3713</v>
      </c>
      <c r="D4899" s="23">
        <v>11</v>
      </c>
      <c r="E4899" s="22" t="s">
        <v>772</v>
      </c>
      <c r="F4899" s="23">
        <v>11</v>
      </c>
      <c r="G4899" s="22" t="s">
        <v>3713</v>
      </c>
      <c r="H4899" s="22" t="s">
        <v>1327</v>
      </c>
      <c r="I4899" s="23">
        <v>1</v>
      </c>
      <c r="J4899" s="23">
        <v>440</v>
      </c>
      <c r="K4899" s="23" t="s">
        <v>3801</v>
      </c>
      <c r="L4899" s="22" t="s">
        <v>3802</v>
      </c>
      <c r="M4899" s="21" t="s">
        <v>830</v>
      </c>
      <c r="N4899" s="23" t="s">
        <v>1464</v>
      </c>
      <c r="O4899" s="22" t="s">
        <v>1465</v>
      </c>
      <c r="P4899" s="22" t="s">
        <v>1466</v>
      </c>
      <c r="Q4899" s="23" t="s">
        <v>3823</v>
      </c>
      <c r="R4899" s="22" t="s">
        <v>3824</v>
      </c>
      <c r="S4899" s="21" t="s">
        <v>837</v>
      </c>
      <c r="T4899" s="23" t="s">
        <v>3825</v>
      </c>
      <c r="U4899" s="24" t="s">
        <v>15</v>
      </c>
      <c r="V4899" s="23">
        <v>100</v>
      </c>
      <c r="W4899" s="25">
        <v>333852.78000000003</v>
      </c>
      <c r="X4899" s="25">
        <v>1646230.7200000002</v>
      </c>
      <c r="Y4899" s="25">
        <v>2907860.29</v>
      </c>
      <c r="Z4899" s="25">
        <v>3195377.31</v>
      </c>
      <c r="AA4899" s="25">
        <v>3316253.92</v>
      </c>
      <c r="AB4899" s="25">
        <v>2696283.57</v>
      </c>
      <c r="AC4899" s="26">
        <v>45152.505756550927</v>
      </c>
      <c r="AD4899" s="27">
        <f>ROW()</f>
        <v>4899</v>
      </c>
      <c r="AE4899" s="27">
        <f>1</f>
        <v>1</v>
      </c>
      <c r="AF4899" s="27">
        <f>SUBTOTAL(109,Tbl_NGF_Data[[#This Row],[Counter]])</f>
        <v>1</v>
      </c>
    </row>
    <row r="4900" spans="2:32" ht="45" x14ac:dyDescent="0.25">
      <c r="B4900" s="21" t="s">
        <v>772</v>
      </c>
      <c r="C4900" s="22" t="s">
        <v>3713</v>
      </c>
      <c r="D4900" s="23">
        <v>11</v>
      </c>
      <c r="E4900" s="22" t="s">
        <v>772</v>
      </c>
      <c r="F4900" s="23">
        <v>11</v>
      </c>
      <c r="G4900" s="22" t="s">
        <v>3713</v>
      </c>
      <c r="H4900" s="22" t="s">
        <v>1327</v>
      </c>
      <c r="I4900" s="23">
        <v>1</v>
      </c>
      <c r="J4900" s="23">
        <v>440</v>
      </c>
      <c r="K4900" s="23" t="s">
        <v>3801</v>
      </c>
      <c r="L4900" s="22" t="s">
        <v>3802</v>
      </c>
      <c r="M4900" s="21" t="s">
        <v>830</v>
      </c>
      <c r="N4900" s="23" t="s">
        <v>1464</v>
      </c>
      <c r="O4900" s="22" t="s">
        <v>1465</v>
      </c>
      <c r="P4900" s="22" t="s">
        <v>1466</v>
      </c>
      <c r="Q4900" s="23" t="s">
        <v>3823</v>
      </c>
      <c r="R4900" s="22" t="s">
        <v>3824</v>
      </c>
      <c r="S4900" s="21" t="s">
        <v>837</v>
      </c>
      <c r="T4900" s="23" t="s">
        <v>3825</v>
      </c>
      <c r="U4900" s="24" t="s">
        <v>16</v>
      </c>
      <c r="V4900" s="23">
        <v>135</v>
      </c>
      <c r="W4900" s="25">
        <v>12938798</v>
      </c>
      <c r="X4900" s="25">
        <v>13037574</v>
      </c>
      <c r="Y4900" s="25">
        <v>13037574</v>
      </c>
      <c r="Z4900" s="25">
        <v>13091877</v>
      </c>
      <c r="AA4900" s="25">
        <v>13091877</v>
      </c>
      <c r="AB4900" s="25">
        <v>13540093</v>
      </c>
      <c r="AC4900" s="26">
        <v>45152.505756550927</v>
      </c>
      <c r="AD4900" s="27">
        <f>ROW()</f>
        <v>4900</v>
      </c>
      <c r="AE4900" s="27">
        <f>1</f>
        <v>1</v>
      </c>
      <c r="AF4900" s="27">
        <f>SUBTOTAL(109,Tbl_NGF_Data[[#This Row],[Counter]])</f>
        <v>1</v>
      </c>
    </row>
    <row r="4901" spans="2:32" ht="45" x14ac:dyDescent="0.25">
      <c r="B4901" s="21" t="s">
        <v>772</v>
      </c>
      <c r="C4901" s="22" t="s">
        <v>3713</v>
      </c>
      <c r="D4901" s="23">
        <v>11</v>
      </c>
      <c r="E4901" s="22" t="s">
        <v>772</v>
      </c>
      <c r="F4901" s="23">
        <v>11</v>
      </c>
      <c r="G4901" s="22" t="s">
        <v>3713</v>
      </c>
      <c r="H4901" s="22" t="s">
        <v>1327</v>
      </c>
      <c r="I4901" s="23">
        <v>1</v>
      </c>
      <c r="J4901" s="23">
        <v>440</v>
      </c>
      <c r="K4901" s="23" t="s">
        <v>3801</v>
      </c>
      <c r="L4901" s="22" t="s">
        <v>3802</v>
      </c>
      <c r="M4901" s="21" t="s">
        <v>830</v>
      </c>
      <c r="N4901" s="23" t="s">
        <v>1464</v>
      </c>
      <c r="O4901" s="22" t="s">
        <v>1465</v>
      </c>
      <c r="P4901" s="22" t="s">
        <v>1466</v>
      </c>
      <c r="Q4901" s="23" t="s">
        <v>3823</v>
      </c>
      <c r="R4901" s="22" t="s">
        <v>3824</v>
      </c>
      <c r="S4901" s="21" t="s">
        <v>837</v>
      </c>
      <c r="T4901" s="23" t="s">
        <v>3825</v>
      </c>
      <c r="U4901" s="24" t="s">
        <v>17</v>
      </c>
      <c r="V4901" s="23">
        <v>200</v>
      </c>
      <c r="W4901" s="25">
        <v>10132572.859999999</v>
      </c>
      <c r="X4901" s="25">
        <v>10695270.289999997</v>
      </c>
      <c r="Y4901" s="25">
        <v>11857297.269999994</v>
      </c>
      <c r="Z4901" s="25">
        <v>11707311.509999998</v>
      </c>
      <c r="AA4901" s="25">
        <v>11397294.52</v>
      </c>
      <c r="AB4901" s="25">
        <v>12483247.670000002</v>
      </c>
      <c r="AC4901" s="26">
        <v>45152.505756550927</v>
      </c>
      <c r="AD4901" s="27">
        <f>ROW()</f>
        <v>4901</v>
      </c>
      <c r="AE4901" s="27">
        <f>1</f>
        <v>1</v>
      </c>
      <c r="AF4901" s="27">
        <f>SUBTOTAL(109,Tbl_NGF_Data[[#This Row],[Counter]])</f>
        <v>1</v>
      </c>
    </row>
    <row r="4902" spans="2:32" ht="45" x14ac:dyDescent="0.25">
      <c r="B4902" s="21" t="s">
        <v>772</v>
      </c>
      <c r="C4902" s="22" t="s">
        <v>3713</v>
      </c>
      <c r="D4902" s="23">
        <v>11</v>
      </c>
      <c r="E4902" s="22" t="s">
        <v>772</v>
      </c>
      <c r="F4902" s="23">
        <v>11</v>
      </c>
      <c r="G4902" s="22" t="s">
        <v>3713</v>
      </c>
      <c r="H4902" s="22" t="s">
        <v>1327</v>
      </c>
      <c r="I4902" s="23">
        <v>1</v>
      </c>
      <c r="J4902" s="23">
        <v>440</v>
      </c>
      <c r="K4902" s="23" t="s">
        <v>3801</v>
      </c>
      <c r="L4902" s="22" t="s">
        <v>3802</v>
      </c>
      <c r="M4902" s="21" t="s">
        <v>830</v>
      </c>
      <c r="N4902" s="23" t="s">
        <v>1464</v>
      </c>
      <c r="O4902" s="22" t="s">
        <v>1465</v>
      </c>
      <c r="P4902" s="22" t="s">
        <v>1466</v>
      </c>
      <c r="Q4902" s="23" t="s">
        <v>3823</v>
      </c>
      <c r="R4902" s="22" t="s">
        <v>3824</v>
      </c>
      <c r="S4902" s="21" t="s">
        <v>837</v>
      </c>
      <c r="T4902" s="23" t="s">
        <v>3825</v>
      </c>
      <c r="U4902" s="24" t="s">
        <v>18</v>
      </c>
      <c r="V4902" s="23">
        <v>220</v>
      </c>
      <c r="W4902" s="25">
        <v>2806225.1400000006</v>
      </c>
      <c r="X4902" s="25">
        <v>2342303.7100000028</v>
      </c>
      <c r="Y4902" s="25">
        <v>1180276.730000006</v>
      </c>
      <c r="Z4902" s="25">
        <v>1384565.4900000021</v>
      </c>
      <c r="AA4902" s="25">
        <v>1694582.4800000004</v>
      </c>
      <c r="AB4902" s="25">
        <v>1056845.3299999982</v>
      </c>
      <c r="AC4902" s="26">
        <v>45152.505756550927</v>
      </c>
      <c r="AD4902" s="27">
        <f>ROW()</f>
        <v>4902</v>
      </c>
      <c r="AE4902" s="27">
        <f>1</f>
        <v>1</v>
      </c>
      <c r="AF4902" s="27">
        <f>SUBTOTAL(109,Tbl_NGF_Data[[#This Row],[Counter]])</f>
        <v>1</v>
      </c>
    </row>
    <row r="4903" spans="2:32" ht="45" x14ac:dyDescent="0.25">
      <c r="B4903" s="21" t="s">
        <v>772</v>
      </c>
      <c r="C4903" s="22" t="s">
        <v>3713</v>
      </c>
      <c r="D4903" s="23">
        <v>11</v>
      </c>
      <c r="E4903" s="22" t="s">
        <v>772</v>
      </c>
      <c r="F4903" s="23">
        <v>11</v>
      </c>
      <c r="G4903" s="22" t="s">
        <v>3713</v>
      </c>
      <c r="H4903" s="22" t="s">
        <v>1327</v>
      </c>
      <c r="I4903" s="23">
        <v>1</v>
      </c>
      <c r="J4903" s="23">
        <v>440</v>
      </c>
      <c r="K4903" s="23" t="s">
        <v>3801</v>
      </c>
      <c r="L4903" s="22" t="s">
        <v>3802</v>
      </c>
      <c r="M4903" s="21" t="s">
        <v>830</v>
      </c>
      <c r="N4903" s="23" t="s">
        <v>1464</v>
      </c>
      <c r="O4903" s="22" t="s">
        <v>1465</v>
      </c>
      <c r="P4903" s="22" t="s">
        <v>1466</v>
      </c>
      <c r="Q4903" s="23" t="s">
        <v>3823</v>
      </c>
      <c r="R4903" s="22" t="s">
        <v>3824</v>
      </c>
      <c r="S4903" s="21" t="s">
        <v>837</v>
      </c>
      <c r="T4903" s="23" t="s">
        <v>3825</v>
      </c>
      <c r="U4903" s="24" t="s">
        <v>19</v>
      </c>
      <c r="V4903" s="23">
        <v>500</v>
      </c>
      <c r="W4903" s="25">
        <v>9118432.2200000007</v>
      </c>
      <c r="X4903" s="25">
        <v>11977734.230000002</v>
      </c>
      <c r="Y4903" s="25">
        <v>13127043.039999999</v>
      </c>
      <c r="Z4903" s="25">
        <v>11977996.300000001</v>
      </c>
      <c r="AA4903" s="25">
        <v>11505513.629999999</v>
      </c>
      <c r="AB4903" s="25">
        <v>11849845.84</v>
      </c>
      <c r="AC4903" s="26">
        <v>45152.505756550927</v>
      </c>
      <c r="AD4903" s="27">
        <f>ROW()</f>
        <v>4903</v>
      </c>
      <c r="AE4903" s="27">
        <f>1</f>
        <v>1</v>
      </c>
      <c r="AF4903" s="27">
        <f>SUBTOTAL(109,Tbl_NGF_Data[[#This Row],[Counter]])</f>
        <v>1</v>
      </c>
    </row>
    <row r="4904" spans="2:32" ht="60" x14ac:dyDescent="0.25">
      <c r="B4904" s="21" t="s">
        <v>772</v>
      </c>
      <c r="C4904" s="22" t="s">
        <v>3713</v>
      </c>
      <c r="D4904" s="23">
        <v>11</v>
      </c>
      <c r="E4904" s="22" t="s">
        <v>772</v>
      </c>
      <c r="F4904" s="23">
        <v>11</v>
      </c>
      <c r="G4904" s="22" t="s">
        <v>3713</v>
      </c>
      <c r="H4904" s="22" t="s">
        <v>1327</v>
      </c>
      <c r="I4904" s="23">
        <v>1</v>
      </c>
      <c r="J4904" s="23">
        <v>440</v>
      </c>
      <c r="K4904" s="23" t="s">
        <v>3801</v>
      </c>
      <c r="L4904" s="22" t="s">
        <v>3802</v>
      </c>
      <c r="M4904" s="21" t="s">
        <v>830</v>
      </c>
      <c r="N4904" s="23" t="s">
        <v>1223</v>
      </c>
      <c r="O4904" s="22" t="s">
        <v>1224</v>
      </c>
      <c r="P4904" s="22" t="s">
        <v>1225</v>
      </c>
      <c r="Q4904" s="23" t="s">
        <v>3826</v>
      </c>
      <c r="R4904" s="22" t="s">
        <v>3827</v>
      </c>
      <c r="S4904" s="21" t="s">
        <v>838</v>
      </c>
      <c r="T4904" s="23" t="s">
        <v>3828</v>
      </c>
      <c r="U4904" s="24" t="s">
        <v>16</v>
      </c>
      <c r="V4904" s="23">
        <v>135</v>
      </c>
      <c r="W4904" s="25">
        <v>169889</v>
      </c>
      <c r="X4904" s="25">
        <v>169889</v>
      </c>
      <c r="Y4904" s="25">
        <v>169889</v>
      </c>
      <c r="Z4904" s="25">
        <v>169889</v>
      </c>
      <c r="AA4904" s="25">
        <v>169889</v>
      </c>
      <c r="AB4904" s="25">
        <v>169889</v>
      </c>
      <c r="AC4904" s="26">
        <v>45152.505756550927</v>
      </c>
      <c r="AD4904" s="27">
        <f>ROW()</f>
        <v>4904</v>
      </c>
      <c r="AE4904" s="27">
        <f>1</f>
        <v>1</v>
      </c>
      <c r="AF4904" s="27">
        <f>SUBTOTAL(109,Tbl_NGF_Data[[#This Row],[Counter]])</f>
        <v>1</v>
      </c>
    </row>
    <row r="4905" spans="2:32" ht="60" x14ac:dyDescent="0.25">
      <c r="B4905" s="21" t="s">
        <v>772</v>
      </c>
      <c r="C4905" s="22" t="s">
        <v>3713</v>
      </c>
      <c r="D4905" s="23">
        <v>11</v>
      </c>
      <c r="E4905" s="22" t="s">
        <v>772</v>
      </c>
      <c r="F4905" s="23">
        <v>11</v>
      </c>
      <c r="G4905" s="22" t="s">
        <v>3713</v>
      </c>
      <c r="H4905" s="22" t="s">
        <v>1327</v>
      </c>
      <c r="I4905" s="23">
        <v>1</v>
      </c>
      <c r="J4905" s="23">
        <v>440</v>
      </c>
      <c r="K4905" s="23" t="s">
        <v>3801</v>
      </c>
      <c r="L4905" s="22" t="s">
        <v>3802</v>
      </c>
      <c r="M4905" s="21" t="s">
        <v>830</v>
      </c>
      <c r="N4905" s="23" t="s">
        <v>1223</v>
      </c>
      <c r="O4905" s="22" t="s">
        <v>1224</v>
      </c>
      <c r="P4905" s="22" t="s">
        <v>1225</v>
      </c>
      <c r="Q4905" s="23" t="s">
        <v>3826</v>
      </c>
      <c r="R4905" s="22" t="s">
        <v>3827</v>
      </c>
      <c r="S4905" s="21" t="s">
        <v>838</v>
      </c>
      <c r="T4905" s="23" t="s">
        <v>3828</v>
      </c>
      <c r="U4905" s="24" t="s">
        <v>17</v>
      </c>
      <c r="V4905" s="23">
        <v>200</v>
      </c>
      <c r="W4905" s="25">
        <v>128488.97</v>
      </c>
      <c r="X4905" s="25">
        <v>0</v>
      </c>
      <c r="Y4905" s="25">
        <v>0</v>
      </c>
      <c r="Z4905" s="25">
        <v>0</v>
      </c>
      <c r="AA4905" s="25">
        <v>0</v>
      </c>
      <c r="AB4905" s="25">
        <v>0</v>
      </c>
      <c r="AC4905" s="26">
        <v>45152.505756550927</v>
      </c>
      <c r="AD4905" s="27">
        <f>ROW()</f>
        <v>4905</v>
      </c>
      <c r="AE4905" s="27">
        <f>1</f>
        <v>1</v>
      </c>
      <c r="AF4905" s="27">
        <f>SUBTOTAL(109,Tbl_NGF_Data[[#This Row],[Counter]])</f>
        <v>1</v>
      </c>
    </row>
    <row r="4906" spans="2:32" ht="60" x14ac:dyDescent="0.25">
      <c r="B4906" s="21" t="s">
        <v>772</v>
      </c>
      <c r="C4906" s="22" t="s">
        <v>3713</v>
      </c>
      <c r="D4906" s="23">
        <v>11</v>
      </c>
      <c r="E4906" s="22" t="s">
        <v>772</v>
      </c>
      <c r="F4906" s="23">
        <v>11</v>
      </c>
      <c r="G4906" s="22" t="s">
        <v>3713</v>
      </c>
      <c r="H4906" s="22" t="s">
        <v>1327</v>
      </c>
      <c r="I4906" s="23">
        <v>1</v>
      </c>
      <c r="J4906" s="23">
        <v>440</v>
      </c>
      <c r="K4906" s="23" t="s">
        <v>3801</v>
      </c>
      <c r="L4906" s="22" t="s">
        <v>3802</v>
      </c>
      <c r="M4906" s="21" t="s">
        <v>830</v>
      </c>
      <c r="N4906" s="23" t="s">
        <v>1223</v>
      </c>
      <c r="O4906" s="22" t="s">
        <v>1224</v>
      </c>
      <c r="P4906" s="22" t="s">
        <v>1225</v>
      </c>
      <c r="Q4906" s="23" t="s">
        <v>3826</v>
      </c>
      <c r="R4906" s="22" t="s">
        <v>3827</v>
      </c>
      <c r="S4906" s="21" t="s">
        <v>838</v>
      </c>
      <c r="T4906" s="23" t="s">
        <v>3828</v>
      </c>
      <c r="U4906" s="24" t="s">
        <v>18</v>
      </c>
      <c r="V4906" s="23">
        <v>220</v>
      </c>
      <c r="W4906" s="25">
        <v>41400.03</v>
      </c>
      <c r="X4906" s="25">
        <v>169889</v>
      </c>
      <c r="Y4906" s="25">
        <v>169889</v>
      </c>
      <c r="Z4906" s="25">
        <v>169889</v>
      </c>
      <c r="AA4906" s="25">
        <v>169889</v>
      </c>
      <c r="AB4906" s="25">
        <v>169889</v>
      </c>
      <c r="AC4906" s="26">
        <v>45152.505756550927</v>
      </c>
      <c r="AD4906" s="27">
        <f>ROW()</f>
        <v>4906</v>
      </c>
      <c r="AE4906" s="27">
        <f>1</f>
        <v>1</v>
      </c>
      <c r="AF4906" s="27">
        <f>SUBTOTAL(109,Tbl_NGF_Data[[#This Row],[Counter]])</f>
        <v>1</v>
      </c>
    </row>
    <row r="4907" spans="2:32" ht="45" x14ac:dyDescent="0.25">
      <c r="B4907" s="21" t="s">
        <v>772</v>
      </c>
      <c r="C4907" s="22" t="s">
        <v>3713</v>
      </c>
      <c r="D4907" s="23">
        <v>11</v>
      </c>
      <c r="E4907" s="22" t="s">
        <v>772</v>
      </c>
      <c r="F4907" s="23">
        <v>11</v>
      </c>
      <c r="G4907" s="22" t="s">
        <v>3713</v>
      </c>
      <c r="H4907" s="22" t="s">
        <v>1327</v>
      </c>
      <c r="I4907" s="23">
        <v>1</v>
      </c>
      <c r="J4907" s="23">
        <v>440</v>
      </c>
      <c r="K4907" s="23" t="s">
        <v>3801</v>
      </c>
      <c r="L4907" s="22" t="s">
        <v>3802</v>
      </c>
      <c r="M4907" s="21" t="s">
        <v>830</v>
      </c>
      <c r="N4907" s="23" t="s">
        <v>1223</v>
      </c>
      <c r="O4907" s="22" t="s">
        <v>1224</v>
      </c>
      <c r="P4907" s="22" t="s">
        <v>1225</v>
      </c>
      <c r="Q4907" s="23" t="s">
        <v>3829</v>
      </c>
      <c r="R4907" s="22" t="s">
        <v>3830</v>
      </c>
      <c r="S4907" s="21" t="s">
        <v>839</v>
      </c>
      <c r="T4907" s="23" t="s">
        <v>3831</v>
      </c>
      <c r="U4907" s="24" t="s">
        <v>15</v>
      </c>
      <c r="V4907" s="23">
        <v>100</v>
      </c>
      <c r="W4907" s="25">
        <v>1016966.1400000001</v>
      </c>
      <c r="X4907" s="25">
        <v>1494070.17</v>
      </c>
      <c r="Y4907" s="25">
        <v>8896805.9199999999</v>
      </c>
      <c r="Z4907" s="25">
        <v>11694798.289999999</v>
      </c>
      <c r="AA4907" s="25">
        <v>5313074.8500000006</v>
      </c>
      <c r="AB4907" s="25">
        <v>7665618.2999999998</v>
      </c>
      <c r="AC4907" s="26">
        <v>45152.505756550927</v>
      </c>
      <c r="AD4907" s="27">
        <f>ROW()</f>
        <v>4907</v>
      </c>
      <c r="AE4907" s="27">
        <f>1</f>
        <v>1</v>
      </c>
      <c r="AF4907" s="27">
        <f>SUBTOTAL(109,Tbl_NGF_Data[[#This Row],[Counter]])</f>
        <v>1</v>
      </c>
    </row>
    <row r="4908" spans="2:32" ht="45" x14ac:dyDescent="0.25">
      <c r="B4908" s="21" t="s">
        <v>772</v>
      </c>
      <c r="C4908" s="22" t="s">
        <v>3713</v>
      </c>
      <c r="D4908" s="23">
        <v>11</v>
      </c>
      <c r="E4908" s="22" t="s">
        <v>772</v>
      </c>
      <c r="F4908" s="23">
        <v>11</v>
      </c>
      <c r="G4908" s="22" t="s">
        <v>3713</v>
      </c>
      <c r="H4908" s="22" t="s">
        <v>1327</v>
      </c>
      <c r="I4908" s="23">
        <v>1</v>
      </c>
      <c r="J4908" s="23">
        <v>440</v>
      </c>
      <c r="K4908" s="23" t="s">
        <v>3801</v>
      </c>
      <c r="L4908" s="22" t="s">
        <v>3802</v>
      </c>
      <c r="M4908" s="21" t="s">
        <v>830</v>
      </c>
      <c r="N4908" s="23" t="s">
        <v>1223</v>
      </c>
      <c r="O4908" s="22" t="s">
        <v>1224</v>
      </c>
      <c r="P4908" s="22" t="s">
        <v>1225</v>
      </c>
      <c r="Q4908" s="23" t="s">
        <v>3829</v>
      </c>
      <c r="R4908" s="22" t="s">
        <v>3830</v>
      </c>
      <c r="S4908" s="21" t="s">
        <v>839</v>
      </c>
      <c r="T4908" s="23" t="s">
        <v>3831</v>
      </c>
      <c r="U4908" s="24" t="s">
        <v>16</v>
      </c>
      <c r="V4908" s="23">
        <v>135</v>
      </c>
      <c r="W4908" s="25">
        <v>37238009</v>
      </c>
      <c r="X4908" s="25">
        <v>37638009</v>
      </c>
      <c r="Y4908" s="25">
        <v>37638009</v>
      </c>
      <c r="Z4908" s="25">
        <v>38079142</v>
      </c>
      <c r="AA4908" s="25">
        <v>38079142</v>
      </c>
      <c r="AB4908" s="25">
        <v>38344890</v>
      </c>
      <c r="AC4908" s="26">
        <v>45152.505756550927</v>
      </c>
      <c r="AD4908" s="27">
        <f>ROW()</f>
        <v>4908</v>
      </c>
      <c r="AE4908" s="27">
        <f>1</f>
        <v>1</v>
      </c>
      <c r="AF4908" s="27">
        <f>SUBTOTAL(109,Tbl_NGF_Data[[#This Row],[Counter]])</f>
        <v>1</v>
      </c>
    </row>
    <row r="4909" spans="2:32" ht="45" x14ac:dyDescent="0.25">
      <c r="B4909" s="21" t="s">
        <v>772</v>
      </c>
      <c r="C4909" s="22" t="s">
        <v>3713</v>
      </c>
      <c r="D4909" s="23">
        <v>11</v>
      </c>
      <c r="E4909" s="22" t="s">
        <v>772</v>
      </c>
      <c r="F4909" s="23">
        <v>11</v>
      </c>
      <c r="G4909" s="22" t="s">
        <v>3713</v>
      </c>
      <c r="H4909" s="22" t="s">
        <v>1327</v>
      </c>
      <c r="I4909" s="23">
        <v>1</v>
      </c>
      <c r="J4909" s="23">
        <v>440</v>
      </c>
      <c r="K4909" s="23" t="s">
        <v>3801</v>
      </c>
      <c r="L4909" s="22" t="s">
        <v>3802</v>
      </c>
      <c r="M4909" s="21" t="s">
        <v>830</v>
      </c>
      <c r="N4909" s="23" t="s">
        <v>1223</v>
      </c>
      <c r="O4909" s="22" t="s">
        <v>1224</v>
      </c>
      <c r="P4909" s="22" t="s">
        <v>1225</v>
      </c>
      <c r="Q4909" s="23" t="s">
        <v>3829</v>
      </c>
      <c r="R4909" s="22" t="s">
        <v>3830</v>
      </c>
      <c r="S4909" s="21" t="s">
        <v>839</v>
      </c>
      <c r="T4909" s="23" t="s">
        <v>3831</v>
      </c>
      <c r="U4909" s="24" t="s">
        <v>17</v>
      </c>
      <c r="V4909" s="23">
        <v>200</v>
      </c>
      <c r="W4909" s="25">
        <v>34120976.839999989</v>
      </c>
      <c r="X4909" s="25">
        <v>34071787.220000006</v>
      </c>
      <c r="Y4909" s="25">
        <v>26597168.609999996</v>
      </c>
      <c r="Z4909" s="25">
        <v>24847907.010000002</v>
      </c>
      <c r="AA4909" s="25">
        <v>26049002.899999991</v>
      </c>
      <c r="AB4909" s="25">
        <v>27253782.440000001</v>
      </c>
      <c r="AC4909" s="26">
        <v>45152.505756550927</v>
      </c>
      <c r="AD4909" s="27">
        <f>ROW()</f>
        <v>4909</v>
      </c>
      <c r="AE4909" s="27">
        <f>1</f>
        <v>1</v>
      </c>
      <c r="AF4909" s="27">
        <f>SUBTOTAL(109,Tbl_NGF_Data[[#This Row],[Counter]])</f>
        <v>1</v>
      </c>
    </row>
    <row r="4910" spans="2:32" ht="45" x14ac:dyDescent="0.25">
      <c r="B4910" s="21" t="s">
        <v>772</v>
      </c>
      <c r="C4910" s="22" t="s">
        <v>3713</v>
      </c>
      <c r="D4910" s="23">
        <v>11</v>
      </c>
      <c r="E4910" s="22" t="s">
        <v>772</v>
      </c>
      <c r="F4910" s="23">
        <v>11</v>
      </c>
      <c r="G4910" s="22" t="s">
        <v>3713</v>
      </c>
      <c r="H4910" s="22" t="s">
        <v>1327</v>
      </c>
      <c r="I4910" s="23">
        <v>1</v>
      </c>
      <c r="J4910" s="23">
        <v>440</v>
      </c>
      <c r="K4910" s="23" t="s">
        <v>3801</v>
      </c>
      <c r="L4910" s="22" t="s">
        <v>3802</v>
      </c>
      <c r="M4910" s="21" t="s">
        <v>830</v>
      </c>
      <c r="N4910" s="23" t="s">
        <v>1223</v>
      </c>
      <c r="O4910" s="22" t="s">
        <v>1224</v>
      </c>
      <c r="P4910" s="22" t="s">
        <v>1225</v>
      </c>
      <c r="Q4910" s="23" t="s">
        <v>3829</v>
      </c>
      <c r="R4910" s="22" t="s">
        <v>3830</v>
      </c>
      <c r="S4910" s="21" t="s">
        <v>839</v>
      </c>
      <c r="T4910" s="23" t="s">
        <v>3831</v>
      </c>
      <c r="U4910" s="24" t="s">
        <v>18</v>
      </c>
      <c r="V4910" s="23">
        <v>220</v>
      </c>
      <c r="W4910" s="25">
        <v>3117032.1600000113</v>
      </c>
      <c r="X4910" s="25">
        <v>3566221.7799999937</v>
      </c>
      <c r="Y4910" s="25">
        <v>11040840.390000004</v>
      </c>
      <c r="Z4910" s="25">
        <v>13231234.989999998</v>
      </c>
      <c r="AA4910" s="25">
        <v>12030139.100000009</v>
      </c>
      <c r="AB4910" s="25">
        <v>11091107.559999999</v>
      </c>
      <c r="AC4910" s="26">
        <v>45152.505756550927</v>
      </c>
      <c r="AD4910" s="27">
        <f>ROW()</f>
        <v>4910</v>
      </c>
      <c r="AE4910" s="27">
        <f>1</f>
        <v>1</v>
      </c>
      <c r="AF4910" s="27">
        <f>SUBTOTAL(109,Tbl_NGF_Data[[#This Row],[Counter]])</f>
        <v>1</v>
      </c>
    </row>
    <row r="4911" spans="2:32" ht="45" x14ac:dyDescent="0.25">
      <c r="B4911" s="21" t="s">
        <v>772</v>
      </c>
      <c r="C4911" s="22" t="s">
        <v>3713</v>
      </c>
      <c r="D4911" s="23">
        <v>11</v>
      </c>
      <c r="E4911" s="22" t="s">
        <v>772</v>
      </c>
      <c r="F4911" s="23">
        <v>11</v>
      </c>
      <c r="G4911" s="22" t="s">
        <v>3713</v>
      </c>
      <c r="H4911" s="22" t="s">
        <v>1327</v>
      </c>
      <c r="I4911" s="23">
        <v>1</v>
      </c>
      <c r="J4911" s="23">
        <v>440</v>
      </c>
      <c r="K4911" s="23" t="s">
        <v>3801</v>
      </c>
      <c r="L4911" s="22" t="s">
        <v>3802</v>
      </c>
      <c r="M4911" s="21" t="s">
        <v>830</v>
      </c>
      <c r="N4911" s="23" t="s">
        <v>1223</v>
      </c>
      <c r="O4911" s="22" t="s">
        <v>1224</v>
      </c>
      <c r="P4911" s="22" t="s">
        <v>1225</v>
      </c>
      <c r="Q4911" s="23" t="s">
        <v>3829</v>
      </c>
      <c r="R4911" s="22" t="s">
        <v>3830</v>
      </c>
      <c r="S4911" s="21" t="s">
        <v>839</v>
      </c>
      <c r="T4911" s="23" t="s">
        <v>3831</v>
      </c>
      <c r="U4911" s="24" t="s">
        <v>19</v>
      </c>
      <c r="V4911" s="23">
        <v>500</v>
      </c>
      <c r="W4911" s="25">
        <v>34406188.449999996</v>
      </c>
      <c r="X4911" s="25">
        <v>34450828.599999994</v>
      </c>
      <c r="Y4911" s="25">
        <v>34081545.010000005</v>
      </c>
      <c r="Z4911" s="25">
        <v>27648486.77</v>
      </c>
      <c r="AA4911" s="25">
        <v>19681114.07</v>
      </c>
      <c r="AB4911" s="25">
        <v>29581642.889999997</v>
      </c>
      <c r="AC4911" s="26">
        <v>45152.505756550927</v>
      </c>
      <c r="AD4911" s="27">
        <f>ROW()</f>
        <v>4911</v>
      </c>
      <c r="AE4911" s="27">
        <f>1</f>
        <v>1</v>
      </c>
      <c r="AF4911" s="27">
        <f>SUBTOTAL(109,Tbl_NGF_Data[[#This Row],[Counter]])</f>
        <v>1</v>
      </c>
    </row>
    <row r="4912" spans="2:32" ht="45" x14ac:dyDescent="0.25">
      <c r="B4912" s="21" t="s">
        <v>772</v>
      </c>
      <c r="C4912" s="22" t="s">
        <v>3713</v>
      </c>
      <c r="D4912" s="23">
        <v>11</v>
      </c>
      <c r="E4912" s="22" t="s">
        <v>772</v>
      </c>
      <c r="F4912" s="23">
        <v>11</v>
      </c>
      <c r="G4912" s="22" t="s">
        <v>3713</v>
      </c>
      <c r="H4912" s="22" t="s">
        <v>1327</v>
      </c>
      <c r="I4912" s="23">
        <v>1</v>
      </c>
      <c r="J4912" s="23">
        <v>440</v>
      </c>
      <c r="K4912" s="23" t="s">
        <v>3801</v>
      </c>
      <c r="L4912" s="22" t="s">
        <v>3802</v>
      </c>
      <c r="M4912" s="21" t="s">
        <v>830</v>
      </c>
      <c r="N4912" s="23" t="s">
        <v>1223</v>
      </c>
      <c r="O4912" s="22" t="s">
        <v>1224</v>
      </c>
      <c r="P4912" s="22" t="s">
        <v>1225</v>
      </c>
      <c r="Q4912" s="23" t="s">
        <v>3832</v>
      </c>
      <c r="R4912" s="22" t="s">
        <v>3833</v>
      </c>
      <c r="S4912" s="21" t="s">
        <v>840</v>
      </c>
      <c r="T4912" s="23" t="s">
        <v>3834</v>
      </c>
      <c r="U4912" s="24" t="s">
        <v>15</v>
      </c>
      <c r="V4912" s="23">
        <v>100</v>
      </c>
      <c r="W4912" s="25">
        <v>32288.12</v>
      </c>
      <c r="X4912" s="25">
        <v>7776.74</v>
      </c>
      <c r="Y4912" s="25">
        <v>14220.210000000001</v>
      </c>
      <c r="Z4912" s="25">
        <v>13439.55</v>
      </c>
      <c r="AA4912" s="25">
        <v>13465.44</v>
      </c>
      <c r="AB4912" s="25">
        <v>13714.14</v>
      </c>
      <c r="AC4912" s="26">
        <v>45152.505756550927</v>
      </c>
      <c r="AD4912" s="27">
        <f>ROW()</f>
        <v>4912</v>
      </c>
      <c r="AE4912" s="27">
        <f>1</f>
        <v>1</v>
      </c>
      <c r="AF4912" s="27">
        <f>SUBTOTAL(109,Tbl_NGF_Data[[#This Row],[Counter]])</f>
        <v>1</v>
      </c>
    </row>
    <row r="4913" spans="2:32" ht="45" x14ac:dyDescent="0.25">
      <c r="B4913" s="21" t="s">
        <v>772</v>
      </c>
      <c r="C4913" s="22" t="s">
        <v>3713</v>
      </c>
      <c r="D4913" s="23">
        <v>11</v>
      </c>
      <c r="E4913" s="22" t="s">
        <v>772</v>
      </c>
      <c r="F4913" s="23">
        <v>11</v>
      </c>
      <c r="G4913" s="22" t="s">
        <v>3713</v>
      </c>
      <c r="H4913" s="22" t="s">
        <v>1327</v>
      </c>
      <c r="I4913" s="23">
        <v>1</v>
      </c>
      <c r="J4913" s="23">
        <v>440</v>
      </c>
      <c r="K4913" s="23" t="s">
        <v>3801</v>
      </c>
      <c r="L4913" s="22" t="s">
        <v>3802</v>
      </c>
      <c r="M4913" s="21" t="s">
        <v>830</v>
      </c>
      <c r="N4913" s="23" t="s">
        <v>1223</v>
      </c>
      <c r="O4913" s="22" t="s">
        <v>1224</v>
      </c>
      <c r="P4913" s="22" t="s">
        <v>1225</v>
      </c>
      <c r="Q4913" s="23" t="s">
        <v>3832</v>
      </c>
      <c r="R4913" s="22" t="s">
        <v>3833</v>
      </c>
      <c r="S4913" s="21" t="s">
        <v>840</v>
      </c>
      <c r="T4913" s="23" t="s">
        <v>3834</v>
      </c>
      <c r="U4913" s="24" t="s">
        <v>16</v>
      </c>
      <c r="V4913" s="23">
        <v>135</v>
      </c>
      <c r="W4913" s="25">
        <v>100500</v>
      </c>
      <c r="X4913" s="25">
        <v>50500</v>
      </c>
      <c r="Y4913" s="25">
        <v>50500</v>
      </c>
      <c r="Z4913" s="25">
        <v>25500</v>
      </c>
      <c r="AA4913" s="25">
        <v>25500</v>
      </c>
      <c r="AB4913" s="25">
        <v>25500</v>
      </c>
      <c r="AC4913" s="26">
        <v>45152.505756550927</v>
      </c>
      <c r="AD4913" s="27">
        <f>ROW()</f>
        <v>4913</v>
      </c>
      <c r="AE4913" s="27">
        <f>1</f>
        <v>1</v>
      </c>
      <c r="AF4913" s="27">
        <f>SUBTOTAL(109,Tbl_NGF_Data[[#This Row],[Counter]])</f>
        <v>1</v>
      </c>
    </row>
    <row r="4914" spans="2:32" ht="45" x14ac:dyDescent="0.25">
      <c r="B4914" s="21" t="s">
        <v>772</v>
      </c>
      <c r="C4914" s="22" t="s">
        <v>3713</v>
      </c>
      <c r="D4914" s="23">
        <v>11</v>
      </c>
      <c r="E4914" s="22" t="s">
        <v>772</v>
      </c>
      <c r="F4914" s="23">
        <v>11</v>
      </c>
      <c r="G4914" s="22" t="s">
        <v>3713</v>
      </c>
      <c r="H4914" s="22" t="s">
        <v>1327</v>
      </c>
      <c r="I4914" s="23">
        <v>1</v>
      </c>
      <c r="J4914" s="23">
        <v>440</v>
      </c>
      <c r="K4914" s="23" t="s">
        <v>3801</v>
      </c>
      <c r="L4914" s="22" t="s">
        <v>3802</v>
      </c>
      <c r="M4914" s="21" t="s">
        <v>830</v>
      </c>
      <c r="N4914" s="23" t="s">
        <v>1223</v>
      </c>
      <c r="O4914" s="22" t="s">
        <v>1224</v>
      </c>
      <c r="P4914" s="22" t="s">
        <v>1225</v>
      </c>
      <c r="Q4914" s="23" t="s">
        <v>3832</v>
      </c>
      <c r="R4914" s="22" t="s">
        <v>3833</v>
      </c>
      <c r="S4914" s="21" t="s">
        <v>840</v>
      </c>
      <c r="T4914" s="23" t="s">
        <v>3834</v>
      </c>
      <c r="U4914" s="24" t="s">
        <v>17</v>
      </c>
      <c r="V4914" s="23">
        <v>200</v>
      </c>
      <c r="W4914" s="25">
        <v>83083.429999999993</v>
      </c>
      <c r="X4914" s="25">
        <v>35008.07</v>
      </c>
      <c r="Y4914" s="25">
        <v>24355.010000000002</v>
      </c>
      <c r="Z4914" s="25">
        <v>871.31999999999994</v>
      </c>
      <c r="AA4914" s="25">
        <v>0</v>
      </c>
      <c r="AB4914" s="25">
        <v>0</v>
      </c>
      <c r="AC4914" s="26">
        <v>45152.505756550927</v>
      </c>
      <c r="AD4914" s="27">
        <f>ROW()</f>
        <v>4914</v>
      </c>
      <c r="AE4914" s="27">
        <f>1</f>
        <v>1</v>
      </c>
      <c r="AF4914" s="27">
        <f>SUBTOTAL(109,Tbl_NGF_Data[[#This Row],[Counter]])</f>
        <v>1</v>
      </c>
    </row>
    <row r="4915" spans="2:32" ht="45" x14ac:dyDescent="0.25">
      <c r="B4915" s="21" t="s">
        <v>772</v>
      </c>
      <c r="C4915" s="22" t="s">
        <v>3713</v>
      </c>
      <c r="D4915" s="23">
        <v>11</v>
      </c>
      <c r="E4915" s="22" t="s">
        <v>772</v>
      </c>
      <c r="F4915" s="23">
        <v>11</v>
      </c>
      <c r="G4915" s="22" t="s">
        <v>3713</v>
      </c>
      <c r="H4915" s="22" t="s">
        <v>1327</v>
      </c>
      <c r="I4915" s="23">
        <v>1</v>
      </c>
      <c r="J4915" s="23">
        <v>440</v>
      </c>
      <c r="K4915" s="23" t="s">
        <v>3801</v>
      </c>
      <c r="L4915" s="22" t="s">
        <v>3802</v>
      </c>
      <c r="M4915" s="21" t="s">
        <v>830</v>
      </c>
      <c r="N4915" s="23" t="s">
        <v>1223</v>
      </c>
      <c r="O4915" s="22" t="s">
        <v>1224</v>
      </c>
      <c r="P4915" s="22" t="s">
        <v>1225</v>
      </c>
      <c r="Q4915" s="23" t="s">
        <v>3832</v>
      </c>
      <c r="R4915" s="22" t="s">
        <v>3833</v>
      </c>
      <c r="S4915" s="21" t="s">
        <v>840</v>
      </c>
      <c r="T4915" s="23" t="s">
        <v>3834</v>
      </c>
      <c r="U4915" s="24" t="s">
        <v>18</v>
      </c>
      <c r="V4915" s="23">
        <v>220</v>
      </c>
      <c r="W4915" s="25">
        <v>17416.570000000007</v>
      </c>
      <c r="X4915" s="25">
        <v>15491.93</v>
      </c>
      <c r="Y4915" s="25">
        <v>26144.989999999998</v>
      </c>
      <c r="Z4915" s="25">
        <v>24628.68</v>
      </c>
      <c r="AA4915" s="25">
        <v>25500</v>
      </c>
      <c r="AB4915" s="25">
        <v>25500</v>
      </c>
      <c r="AC4915" s="26">
        <v>45152.505756550927</v>
      </c>
      <c r="AD4915" s="27">
        <f>ROW()</f>
        <v>4915</v>
      </c>
      <c r="AE4915" s="27">
        <f>1</f>
        <v>1</v>
      </c>
      <c r="AF4915" s="27">
        <f>SUBTOTAL(109,Tbl_NGF_Data[[#This Row],[Counter]])</f>
        <v>1</v>
      </c>
    </row>
    <row r="4916" spans="2:32" ht="45" x14ac:dyDescent="0.25">
      <c r="B4916" s="21" t="s">
        <v>772</v>
      </c>
      <c r="C4916" s="22" t="s">
        <v>3713</v>
      </c>
      <c r="D4916" s="23">
        <v>11</v>
      </c>
      <c r="E4916" s="22" t="s">
        <v>772</v>
      </c>
      <c r="F4916" s="23">
        <v>11</v>
      </c>
      <c r="G4916" s="22" t="s">
        <v>3713</v>
      </c>
      <c r="H4916" s="22" t="s">
        <v>1327</v>
      </c>
      <c r="I4916" s="23">
        <v>1</v>
      </c>
      <c r="J4916" s="23">
        <v>440</v>
      </c>
      <c r="K4916" s="23" t="s">
        <v>3801</v>
      </c>
      <c r="L4916" s="22" t="s">
        <v>3802</v>
      </c>
      <c r="M4916" s="21" t="s">
        <v>830</v>
      </c>
      <c r="N4916" s="23" t="s">
        <v>1223</v>
      </c>
      <c r="O4916" s="22" t="s">
        <v>1224</v>
      </c>
      <c r="P4916" s="22" t="s">
        <v>1225</v>
      </c>
      <c r="Q4916" s="23" t="s">
        <v>3832</v>
      </c>
      <c r="R4916" s="22" t="s">
        <v>3833</v>
      </c>
      <c r="S4916" s="21" t="s">
        <v>840</v>
      </c>
      <c r="T4916" s="23" t="s">
        <v>3834</v>
      </c>
      <c r="U4916" s="24" t="s">
        <v>19</v>
      </c>
      <c r="V4916" s="23">
        <v>500</v>
      </c>
      <c r="W4916" s="25">
        <v>100229.4</v>
      </c>
      <c r="X4916" s="25">
        <v>10496.69</v>
      </c>
      <c r="Y4916" s="25">
        <v>30798.48</v>
      </c>
      <c r="Z4916" s="25">
        <v>90.66</v>
      </c>
      <c r="AA4916" s="25">
        <v>25.89</v>
      </c>
      <c r="AB4916" s="25">
        <v>248.7</v>
      </c>
      <c r="AC4916" s="26">
        <v>45152.505756550927</v>
      </c>
      <c r="AD4916" s="27">
        <f>ROW()</f>
        <v>4916</v>
      </c>
      <c r="AE4916" s="27">
        <f>1</f>
        <v>1</v>
      </c>
      <c r="AF4916" s="27">
        <f>SUBTOTAL(109,Tbl_NGF_Data[[#This Row],[Counter]])</f>
        <v>1</v>
      </c>
    </row>
    <row r="4917" spans="2:32" ht="45" x14ac:dyDescent="0.25">
      <c r="B4917" s="21" t="s">
        <v>772</v>
      </c>
      <c r="C4917" s="22" t="s">
        <v>3713</v>
      </c>
      <c r="D4917" s="23">
        <v>11</v>
      </c>
      <c r="E4917" s="22" t="s">
        <v>772</v>
      </c>
      <c r="F4917" s="23">
        <v>11</v>
      </c>
      <c r="G4917" s="22" t="s">
        <v>3713</v>
      </c>
      <c r="H4917" s="22" t="s">
        <v>1327</v>
      </c>
      <c r="I4917" s="23">
        <v>1</v>
      </c>
      <c r="J4917" s="23">
        <v>440</v>
      </c>
      <c r="K4917" s="23" t="s">
        <v>3801</v>
      </c>
      <c r="L4917" s="22" t="s">
        <v>3802</v>
      </c>
      <c r="M4917" s="21" t="s">
        <v>830</v>
      </c>
      <c r="N4917" s="23" t="s">
        <v>1186</v>
      </c>
      <c r="O4917" s="22" t="s">
        <v>1187</v>
      </c>
      <c r="P4917" s="22" t="s">
        <v>1188</v>
      </c>
      <c r="Q4917" s="23" t="s">
        <v>1189</v>
      </c>
      <c r="R4917" s="22" t="s">
        <v>1190</v>
      </c>
      <c r="S4917" s="21" t="s">
        <v>749</v>
      </c>
      <c r="T4917" s="23" t="s">
        <v>3835</v>
      </c>
      <c r="U4917" s="24" t="s">
        <v>15</v>
      </c>
      <c r="V4917" s="23">
        <v>100</v>
      </c>
      <c r="W4917" s="25">
        <v>0</v>
      </c>
      <c r="X4917" s="25">
        <v>0</v>
      </c>
      <c r="Y4917" s="25">
        <v>0</v>
      </c>
      <c r="Z4917" s="25">
        <v>171100</v>
      </c>
      <c r="AA4917" s="25">
        <v>300529.55</v>
      </c>
      <c r="AB4917" s="25">
        <v>172748.99</v>
      </c>
      <c r="AC4917" s="26">
        <v>45152.505756550927</v>
      </c>
      <c r="AD4917" s="27">
        <f>ROW()</f>
        <v>4917</v>
      </c>
      <c r="AE4917" s="27">
        <f>1</f>
        <v>1</v>
      </c>
      <c r="AF4917" s="27">
        <f>SUBTOTAL(109,Tbl_NGF_Data[[#This Row],[Counter]])</f>
        <v>1</v>
      </c>
    </row>
    <row r="4918" spans="2:32" ht="45" x14ac:dyDescent="0.25">
      <c r="B4918" s="21" t="s">
        <v>772</v>
      </c>
      <c r="C4918" s="22" t="s">
        <v>3713</v>
      </c>
      <c r="D4918" s="23">
        <v>11</v>
      </c>
      <c r="E4918" s="22" t="s">
        <v>772</v>
      </c>
      <c r="F4918" s="23">
        <v>11</v>
      </c>
      <c r="G4918" s="22" t="s">
        <v>3713</v>
      </c>
      <c r="H4918" s="22" t="s">
        <v>1327</v>
      </c>
      <c r="I4918" s="23">
        <v>1</v>
      </c>
      <c r="J4918" s="23">
        <v>440</v>
      </c>
      <c r="K4918" s="23" t="s">
        <v>3801</v>
      </c>
      <c r="L4918" s="22" t="s">
        <v>3802</v>
      </c>
      <c r="M4918" s="21" t="s">
        <v>830</v>
      </c>
      <c r="N4918" s="23" t="s">
        <v>1186</v>
      </c>
      <c r="O4918" s="22" t="s">
        <v>1187</v>
      </c>
      <c r="P4918" s="22" t="s">
        <v>1188</v>
      </c>
      <c r="Q4918" s="23" t="s">
        <v>1189</v>
      </c>
      <c r="R4918" s="22" t="s">
        <v>1190</v>
      </c>
      <c r="S4918" s="21" t="s">
        <v>749</v>
      </c>
      <c r="T4918" s="23" t="s">
        <v>3835</v>
      </c>
      <c r="U4918" s="24" t="s">
        <v>16</v>
      </c>
      <c r="V4918" s="23">
        <v>135</v>
      </c>
      <c r="W4918" s="25">
        <v>0</v>
      </c>
      <c r="X4918" s="25">
        <v>0</v>
      </c>
      <c r="Y4918" s="25">
        <v>0</v>
      </c>
      <c r="Z4918" s="25">
        <v>311100</v>
      </c>
      <c r="AA4918" s="25">
        <v>411100</v>
      </c>
      <c r="AB4918" s="25">
        <v>100000</v>
      </c>
      <c r="AC4918" s="26">
        <v>45152.505756550927</v>
      </c>
      <c r="AD4918" s="27">
        <f>ROW()</f>
        <v>4918</v>
      </c>
      <c r="AE4918" s="27">
        <f>1</f>
        <v>1</v>
      </c>
      <c r="AF4918" s="27">
        <f>SUBTOTAL(109,Tbl_NGF_Data[[#This Row],[Counter]])</f>
        <v>1</v>
      </c>
    </row>
    <row r="4919" spans="2:32" ht="45" x14ac:dyDescent="0.25">
      <c r="B4919" s="21" t="s">
        <v>772</v>
      </c>
      <c r="C4919" s="22" t="s">
        <v>3713</v>
      </c>
      <c r="D4919" s="23">
        <v>11</v>
      </c>
      <c r="E4919" s="22" t="s">
        <v>772</v>
      </c>
      <c r="F4919" s="23">
        <v>11</v>
      </c>
      <c r="G4919" s="22" t="s">
        <v>3713</v>
      </c>
      <c r="H4919" s="22" t="s">
        <v>1327</v>
      </c>
      <c r="I4919" s="23">
        <v>1</v>
      </c>
      <c r="J4919" s="23">
        <v>440</v>
      </c>
      <c r="K4919" s="23" t="s">
        <v>3801</v>
      </c>
      <c r="L4919" s="22" t="s">
        <v>3802</v>
      </c>
      <c r="M4919" s="21" t="s">
        <v>830</v>
      </c>
      <c r="N4919" s="23" t="s">
        <v>1186</v>
      </c>
      <c r="O4919" s="22" t="s">
        <v>1187</v>
      </c>
      <c r="P4919" s="22" t="s">
        <v>1188</v>
      </c>
      <c r="Q4919" s="23" t="s">
        <v>1189</v>
      </c>
      <c r="R4919" s="22" t="s">
        <v>1190</v>
      </c>
      <c r="S4919" s="21" t="s">
        <v>749</v>
      </c>
      <c r="T4919" s="23" t="s">
        <v>3835</v>
      </c>
      <c r="U4919" s="24" t="s">
        <v>17</v>
      </c>
      <c r="V4919" s="23">
        <v>200</v>
      </c>
      <c r="W4919" s="25">
        <v>0</v>
      </c>
      <c r="X4919" s="25">
        <v>0</v>
      </c>
      <c r="Y4919" s="25">
        <v>0</v>
      </c>
      <c r="Z4919" s="25">
        <v>0</v>
      </c>
      <c r="AA4919" s="25">
        <v>110570.45</v>
      </c>
      <c r="AB4919" s="25">
        <v>0</v>
      </c>
      <c r="AC4919" s="26">
        <v>45152.505756550927</v>
      </c>
      <c r="AD4919" s="27">
        <f>ROW()</f>
        <v>4919</v>
      </c>
      <c r="AE4919" s="27">
        <f>1</f>
        <v>1</v>
      </c>
      <c r="AF4919" s="27">
        <f>SUBTOTAL(109,Tbl_NGF_Data[[#This Row],[Counter]])</f>
        <v>1</v>
      </c>
    </row>
    <row r="4920" spans="2:32" ht="45" x14ac:dyDescent="0.25">
      <c r="B4920" s="21" t="s">
        <v>772</v>
      </c>
      <c r="C4920" s="22" t="s">
        <v>3713</v>
      </c>
      <c r="D4920" s="23">
        <v>11</v>
      </c>
      <c r="E4920" s="22" t="s">
        <v>772</v>
      </c>
      <c r="F4920" s="23">
        <v>11</v>
      </c>
      <c r="G4920" s="22" t="s">
        <v>3713</v>
      </c>
      <c r="H4920" s="22" t="s">
        <v>1327</v>
      </c>
      <c r="I4920" s="23">
        <v>1</v>
      </c>
      <c r="J4920" s="23">
        <v>440</v>
      </c>
      <c r="K4920" s="23" t="s">
        <v>3801</v>
      </c>
      <c r="L4920" s="22" t="s">
        <v>3802</v>
      </c>
      <c r="M4920" s="21" t="s">
        <v>830</v>
      </c>
      <c r="N4920" s="23" t="s">
        <v>1186</v>
      </c>
      <c r="O4920" s="22" t="s">
        <v>1187</v>
      </c>
      <c r="P4920" s="22" t="s">
        <v>1188</v>
      </c>
      <c r="Q4920" s="23" t="s">
        <v>1189</v>
      </c>
      <c r="R4920" s="22" t="s">
        <v>1190</v>
      </c>
      <c r="S4920" s="21" t="s">
        <v>749</v>
      </c>
      <c r="T4920" s="23" t="s">
        <v>3835</v>
      </c>
      <c r="U4920" s="24" t="s">
        <v>18</v>
      </c>
      <c r="V4920" s="23">
        <v>220</v>
      </c>
      <c r="W4920" s="25">
        <v>0</v>
      </c>
      <c r="X4920" s="25">
        <v>0</v>
      </c>
      <c r="Y4920" s="25">
        <v>0</v>
      </c>
      <c r="Z4920" s="25">
        <v>311100</v>
      </c>
      <c r="AA4920" s="25">
        <v>300529.55</v>
      </c>
      <c r="AB4920" s="25">
        <v>100000</v>
      </c>
      <c r="AC4920" s="26">
        <v>45152.505756550927</v>
      </c>
      <c r="AD4920" s="27">
        <f>ROW()</f>
        <v>4920</v>
      </c>
      <c r="AE4920" s="27">
        <f>1</f>
        <v>1</v>
      </c>
      <c r="AF4920" s="27">
        <f>SUBTOTAL(109,Tbl_NGF_Data[[#This Row],[Counter]])</f>
        <v>1</v>
      </c>
    </row>
    <row r="4921" spans="2:32" ht="60" x14ac:dyDescent="0.25">
      <c r="B4921" s="21" t="s">
        <v>772</v>
      </c>
      <c r="C4921" s="22" t="s">
        <v>3713</v>
      </c>
      <c r="D4921" s="23">
        <v>11</v>
      </c>
      <c r="E4921" s="22" t="s">
        <v>772</v>
      </c>
      <c r="F4921" s="23">
        <v>11</v>
      </c>
      <c r="G4921" s="22" t="s">
        <v>3713</v>
      </c>
      <c r="H4921" s="22" t="s">
        <v>1327</v>
      </c>
      <c r="I4921" s="23">
        <v>1</v>
      </c>
      <c r="J4921" s="23">
        <v>440</v>
      </c>
      <c r="K4921" s="23" t="s">
        <v>3801</v>
      </c>
      <c r="L4921" s="22" t="s">
        <v>3802</v>
      </c>
      <c r="M4921" s="21" t="s">
        <v>830</v>
      </c>
      <c r="N4921" s="23" t="s">
        <v>1186</v>
      </c>
      <c r="O4921" s="22" t="s">
        <v>1187</v>
      </c>
      <c r="P4921" s="22" t="s">
        <v>1188</v>
      </c>
      <c r="Q4921" s="23" t="s">
        <v>3836</v>
      </c>
      <c r="R4921" s="22" t="s">
        <v>3837</v>
      </c>
      <c r="S4921" s="21" t="s">
        <v>841</v>
      </c>
      <c r="T4921" s="23" t="s">
        <v>3838</v>
      </c>
      <c r="U4921" s="24" t="s">
        <v>15</v>
      </c>
      <c r="V4921" s="23">
        <v>100</v>
      </c>
      <c r="W4921" s="25">
        <v>10328535.33</v>
      </c>
      <c r="X4921" s="25">
        <v>5821297.9000000004</v>
      </c>
      <c r="Y4921" s="25">
        <v>9249108.3800000008</v>
      </c>
      <c r="Z4921" s="25">
        <v>6036808.0900000008</v>
      </c>
      <c r="AA4921" s="25">
        <v>10342701.42</v>
      </c>
      <c r="AB4921" s="25">
        <v>9483081.9500000011</v>
      </c>
      <c r="AC4921" s="26">
        <v>45152.505756550927</v>
      </c>
      <c r="AD4921" s="27">
        <f>ROW()</f>
        <v>4921</v>
      </c>
      <c r="AE4921" s="27">
        <f>1</f>
        <v>1</v>
      </c>
      <c r="AF4921" s="27">
        <f>SUBTOTAL(109,Tbl_NGF_Data[[#This Row],[Counter]])</f>
        <v>1</v>
      </c>
    </row>
    <row r="4922" spans="2:32" ht="60" x14ac:dyDescent="0.25">
      <c r="B4922" s="21" t="s">
        <v>772</v>
      </c>
      <c r="C4922" s="22" t="s">
        <v>3713</v>
      </c>
      <c r="D4922" s="23">
        <v>11</v>
      </c>
      <c r="E4922" s="22" t="s">
        <v>772</v>
      </c>
      <c r="F4922" s="23">
        <v>11</v>
      </c>
      <c r="G4922" s="22" t="s">
        <v>3713</v>
      </c>
      <c r="H4922" s="22" t="s">
        <v>1327</v>
      </c>
      <c r="I4922" s="23">
        <v>1</v>
      </c>
      <c r="J4922" s="23">
        <v>440</v>
      </c>
      <c r="K4922" s="23" t="s">
        <v>3801</v>
      </c>
      <c r="L4922" s="22" t="s">
        <v>3802</v>
      </c>
      <c r="M4922" s="21" t="s">
        <v>830</v>
      </c>
      <c r="N4922" s="23" t="s">
        <v>1186</v>
      </c>
      <c r="O4922" s="22" t="s">
        <v>1187</v>
      </c>
      <c r="P4922" s="22" t="s">
        <v>1188</v>
      </c>
      <c r="Q4922" s="23" t="s">
        <v>3836</v>
      </c>
      <c r="R4922" s="22" t="s">
        <v>3837</v>
      </c>
      <c r="S4922" s="21" t="s">
        <v>841</v>
      </c>
      <c r="T4922" s="23" t="s">
        <v>3838</v>
      </c>
      <c r="U4922" s="24" t="s">
        <v>16</v>
      </c>
      <c r="V4922" s="23">
        <v>135</v>
      </c>
      <c r="W4922" s="25">
        <v>5313221</v>
      </c>
      <c r="X4922" s="25">
        <v>8608931</v>
      </c>
      <c r="Y4922" s="25">
        <v>9328431</v>
      </c>
      <c r="Z4922" s="25">
        <v>8663979</v>
      </c>
      <c r="AA4922" s="25">
        <v>7723312</v>
      </c>
      <c r="AB4922" s="25">
        <v>7620971</v>
      </c>
      <c r="AC4922" s="26">
        <v>45152.505756550927</v>
      </c>
      <c r="AD4922" s="27">
        <f>ROW()</f>
        <v>4922</v>
      </c>
      <c r="AE4922" s="27">
        <f>1</f>
        <v>1</v>
      </c>
      <c r="AF4922" s="27">
        <f>SUBTOTAL(109,Tbl_NGF_Data[[#This Row],[Counter]])</f>
        <v>1</v>
      </c>
    </row>
    <row r="4923" spans="2:32" ht="60" x14ac:dyDescent="0.25">
      <c r="B4923" s="21" t="s">
        <v>772</v>
      </c>
      <c r="C4923" s="22" t="s">
        <v>3713</v>
      </c>
      <c r="D4923" s="23">
        <v>11</v>
      </c>
      <c r="E4923" s="22" t="s">
        <v>772</v>
      </c>
      <c r="F4923" s="23">
        <v>11</v>
      </c>
      <c r="G4923" s="22" t="s">
        <v>3713</v>
      </c>
      <c r="H4923" s="22" t="s">
        <v>1327</v>
      </c>
      <c r="I4923" s="23">
        <v>1</v>
      </c>
      <c r="J4923" s="23">
        <v>440</v>
      </c>
      <c r="K4923" s="23" t="s">
        <v>3801</v>
      </c>
      <c r="L4923" s="22" t="s">
        <v>3802</v>
      </c>
      <c r="M4923" s="21" t="s">
        <v>830</v>
      </c>
      <c r="N4923" s="23" t="s">
        <v>1186</v>
      </c>
      <c r="O4923" s="22" t="s">
        <v>1187</v>
      </c>
      <c r="P4923" s="22" t="s">
        <v>1188</v>
      </c>
      <c r="Q4923" s="23" t="s">
        <v>3836</v>
      </c>
      <c r="R4923" s="22" t="s">
        <v>3837</v>
      </c>
      <c r="S4923" s="21" t="s">
        <v>841</v>
      </c>
      <c r="T4923" s="23" t="s">
        <v>3838</v>
      </c>
      <c r="U4923" s="24" t="s">
        <v>17</v>
      </c>
      <c r="V4923" s="23">
        <v>200</v>
      </c>
      <c r="W4923" s="25">
        <v>5017965.7700000005</v>
      </c>
      <c r="X4923" s="25">
        <v>8588059.9700000007</v>
      </c>
      <c r="Y4923" s="25">
        <v>8407916.0599999987</v>
      </c>
      <c r="Z4923" s="25">
        <v>7715371.3300000019</v>
      </c>
      <c r="AA4923" s="25">
        <v>3936006.38</v>
      </c>
      <c r="AB4923" s="25">
        <v>5522092.3000000017</v>
      </c>
      <c r="AC4923" s="26">
        <v>45152.505756550927</v>
      </c>
      <c r="AD4923" s="27">
        <f>ROW()</f>
        <v>4923</v>
      </c>
      <c r="AE4923" s="27">
        <f>1</f>
        <v>1</v>
      </c>
      <c r="AF4923" s="27">
        <f>SUBTOTAL(109,Tbl_NGF_Data[[#This Row],[Counter]])</f>
        <v>1</v>
      </c>
    </row>
    <row r="4924" spans="2:32" ht="60" x14ac:dyDescent="0.25">
      <c r="B4924" s="21" t="s">
        <v>772</v>
      </c>
      <c r="C4924" s="22" t="s">
        <v>3713</v>
      </c>
      <c r="D4924" s="23">
        <v>11</v>
      </c>
      <c r="E4924" s="22" t="s">
        <v>772</v>
      </c>
      <c r="F4924" s="23">
        <v>11</v>
      </c>
      <c r="G4924" s="22" t="s">
        <v>3713</v>
      </c>
      <c r="H4924" s="22" t="s">
        <v>1327</v>
      </c>
      <c r="I4924" s="23">
        <v>1</v>
      </c>
      <c r="J4924" s="23">
        <v>440</v>
      </c>
      <c r="K4924" s="23" t="s">
        <v>3801</v>
      </c>
      <c r="L4924" s="22" t="s">
        <v>3802</v>
      </c>
      <c r="M4924" s="21" t="s">
        <v>830</v>
      </c>
      <c r="N4924" s="23" t="s">
        <v>1186</v>
      </c>
      <c r="O4924" s="22" t="s">
        <v>1187</v>
      </c>
      <c r="P4924" s="22" t="s">
        <v>1188</v>
      </c>
      <c r="Q4924" s="23" t="s">
        <v>3836</v>
      </c>
      <c r="R4924" s="22" t="s">
        <v>3837</v>
      </c>
      <c r="S4924" s="21" t="s">
        <v>841</v>
      </c>
      <c r="T4924" s="23" t="s">
        <v>3838</v>
      </c>
      <c r="U4924" s="24" t="s">
        <v>18</v>
      </c>
      <c r="V4924" s="23">
        <v>220</v>
      </c>
      <c r="W4924" s="25">
        <v>295255.22999999952</v>
      </c>
      <c r="X4924" s="25">
        <v>20871.029999999329</v>
      </c>
      <c r="Y4924" s="25">
        <v>920514.94000000134</v>
      </c>
      <c r="Z4924" s="25">
        <v>948607.66999999806</v>
      </c>
      <c r="AA4924" s="25">
        <v>3787305.62</v>
      </c>
      <c r="AB4924" s="25">
        <v>2098878.6999999983</v>
      </c>
      <c r="AC4924" s="26">
        <v>45152.505756550927</v>
      </c>
      <c r="AD4924" s="27">
        <f>ROW()</f>
        <v>4924</v>
      </c>
      <c r="AE4924" s="27">
        <f>1</f>
        <v>1</v>
      </c>
      <c r="AF4924" s="27">
        <f>SUBTOTAL(109,Tbl_NGF_Data[[#This Row],[Counter]])</f>
        <v>1</v>
      </c>
    </row>
    <row r="4925" spans="2:32" ht="60" x14ac:dyDescent="0.25">
      <c r="B4925" s="21" t="s">
        <v>772</v>
      </c>
      <c r="C4925" s="22" t="s">
        <v>3713</v>
      </c>
      <c r="D4925" s="23">
        <v>11</v>
      </c>
      <c r="E4925" s="22" t="s">
        <v>772</v>
      </c>
      <c r="F4925" s="23">
        <v>11</v>
      </c>
      <c r="G4925" s="22" t="s">
        <v>3713</v>
      </c>
      <c r="H4925" s="22" t="s">
        <v>1327</v>
      </c>
      <c r="I4925" s="23">
        <v>1</v>
      </c>
      <c r="J4925" s="23">
        <v>440</v>
      </c>
      <c r="K4925" s="23" t="s">
        <v>3801</v>
      </c>
      <c r="L4925" s="22" t="s">
        <v>3802</v>
      </c>
      <c r="M4925" s="21" t="s">
        <v>830</v>
      </c>
      <c r="N4925" s="23" t="s">
        <v>1186</v>
      </c>
      <c r="O4925" s="22" t="s">
        <v>1187</v>
      </c>
      <c r="P4925" s="22" t="s">
        <v>1188</v>
      </c>
      <c r="Q4925" s="23" t="s">
        <v>3836</v>
      </c>
      <c r="R4925" s="22" t="s">
        <v>3837</v>
      </c>
      <c r="S4925" s="21" t="s">
        <v>841</v>
      </c>
      <c r="T4925" s="23" t="s">
        <v>3838</v>
      </c>
      <c r="U4925" s="24" t="s">
        <v>19</v>
      </c>
      <c r="V4925" s="23">
        <v>500</v>
      </c>
      <c r="W4925" s="25">
        <v>7309469.5200000005</v>
      </c>
      <c r="X4925" s="25">
        <v>4058607.35</v>
      </c>
      <c r="Y4925" s="25">
        <v>11865526.539999999</v>
      </c>
      <c r="Z4925" s="25">
        <v>4490148.04</v>
      </c>
      <c r="AA4925" s="25">
        <v>7108572.71</v>
      </c>
      <c r="AB4925" s="25">
        <v>3598056.2300000004</v>
      </c>
      <c r="AC4925" s="26">
        <v>45152.505756550927</v>
      </c>
      <c r="AD4925" s="27">
        <f>ROW()</f>
        <v>4925</v>
      </c>
      <c r="AE4925" s="27">
        <f>1</f>
        <v>1</v>
      </c>
      <c r="AF4925" s="27">
        <f>SUBTOTAL(109,Tbl_NGF_Data[[#This Row],[Counter]])</f>
        <v>1</v>
      </c>
    </row>
    <row r="4926" spans="2:32" ht="45" x14ac:dyDescent="0.25">
      <c r="B4926" s="21" t="s">
        <v>772</v>
      </c>
      <c r="C4926" s="22" t="s">
        <v>3713</v>
      </c>
      <c r="D4926" s="23">
        <v>11</v>
      </c>
      <c r="E4926" s="22" t="s">
        <v>772</v>
      </c>
      <c r="F4926" s="23">
        <v>11</v>
      </c>
      <c r="G4926" s="22" t="s">
        <v>3713</v>
      </c>
      <c r="H4926" s="22" t="s">
        <v>1327</v>
      </c>
      <c r="I4926" s="23">
        <v>1</v>
      </c>
      <c r="J4926" s="23">
        <v>440</v>
      </c>
      <c r="K4926" s="23" t="s">
        <v>3801</v>
      </c>
      <c r="L4926" s="22" t="s">
        <v>3802</v>
      </c>
      <c r="M4926" s="21" t="s">
        <v>830</v>
      </c>
      <c r="N4926" s="23" t="s">
        <v>1186</v>
      </c>
      <c r="O4926" s="22" t="s">
        <v>1187</v>
      </c>
      <c r="P4926" s="22" t="s">
        <v>1188</v>
      </c>
      <c r="Q4926" s="23" t="s">
        <v>3839</v>
      </c>
      <c r="R4926" s="22" t="s">
        <v>3840</v>
      </c>
      <c r="S4926" s="21" t="s">
        <v>842</v>
      </c>
      <c r="T4926" s="23" t="s">
        <v>3841</v>
      </c>
      <c r="U4926" s="24" t="s">
        <v>15</v>
      </c>
      <c r="V4926" s="23">
        <v>100</v>
      </c>
      <c r="W4926" s="25">
        <v>264546.90999999997</v>
      </c>
      <c r="X4926" s="25">
        <v>212433.74</v>
      </c>
      <c r="Y4926" s="25">
        <v>220816.38</v>
      </c>
      <c r="Z4926" s="25">
        <v>250704.74</v>
      </c>
      <c r="AA4926" s="25">
        <v>195558.31</v>
      </c>
      <c r="AB4926" s="25">
        <v>446568.03</v>
      </c>
      <c r="AC4926" s="26">
        <v>45152.505756550927</v>
      </c>
      <c r="AD4926" s="27">
        <f>ROW()</f>
        <v>4926</v>
      </c>
      <c r="AE4926" s="27">
        <f>1</f>
        <v>1</v>
      </c>
      <c r="AF4926" s="27">
        <f>SUBTOTAL(109,Tbl_NGF_Data[[#This Row],[Counter]])</f>
        <v>1</v>
      </c>
    </row>
    <row r="4927" spans="2:32" ht="45" x14ac:dyDescent="0.25">
      <c r="B4927" s="21" t="s">
        <v>772</v>
      </c>
      <c r="C4927" s="22" t="s">
        <v>3713</v>
      </c>
      <c r="D4927" s="23">
        <v>11</v>
      </c>
      <c r="E4927" s="22" t="s">
        <v>772</v>
      </c>
      <c r="F4927" s="23">
        <v>11</v>
      </c>
      <c r="G4927" s="22" t="s">
        <v>3713</v>
      </c>
      <c r="H4927" s="22" t="s">
        <v>1327</v>
      </c>
      <c r="I4927" s="23">
        <v>1</v>
      </c>
      <c r="J4927" s="23">
        <v>440</v>
      </c>
      <c r="K4927" s="23" t="s">
        <v>3801</v>
      </c>
      <c r="L4927" s="22" t="s">
        <v>3802</v>
      </c>
      <c r="M4927" s="21" t="s">
        <v>830</v>
      </c>
      <c r="N4927" s="23" t="s">
        <v>1186</v>
      </c>
      <c r="O4927" s="22" t="s">
        <v>1187</v>
      </c>
      <c r="P4927" s="22" t="s">
        <v>1188</v>
      </c>
      <c r="Q4927" s="23" t="s">
        <v>3839</v>
      </c>
      <c r="R4927" s="22" t="s">
        <v>3840</v>
      </c>
      <c r="S4927" s="21" t="s">
        <v>842</v>
      </c>
      <c r="T4927" s="23" t="s">
        <v>3841</v>
      </c>
      <c r="U4927" s="24" t="s">
        <v>16</v>
      </c>
      <c r="V4927" s="23">
        <v>135</v>
      </c>
      <c r="W4927" s="25">
        <v>135000</v>
      </c>
      <c r="X4927" s="25">
        <v>275000</v>
      </c>
      <c r="Y4927" s="25">
        <v>330000</v>
      </c>
      <c r="Z4927" s="25">
        <v>166979</v>
      </c>
      <c r="AA4927" s="25">
        <v>256979</v>
      </c>
      <c r="AB4927" s="25">
        <v>213450</v>
      </c>
      <c r="AC4927" s="26">
        <v>45152.505756550927</v>
      </c>
      <c r="AD4927" s="27">
        <f>ROW()</f>
        <v>4927</v>
      </c>
      <c r="AE4927" s="27">
        <f>1</f>
        <v>1</v>
      </c>
      <c r="AF4927" s="27">
        <f>SUBTOTAL(109,Tbl_NGF_Data[[#This Row],[Counter]])</f>
        <v>1</v>
      </c>
    </row>
    <row r="4928" spans="2:32" ht="45" x14ac:dyDescent="0.25">
      <c r="B4928" s="21" t="s">
        <v>772</v>
      </c>
      <c r="C4928" s="22" t="s">
        <v>3713</v>
      </c>
      <c r="D4928" s="23">
        <v>11</v>
      </c>
      <c r="E4928" s="22" t="s">
        <v>772</v>
      </c>
      <c r="F4928" s="23">
        <v>11</v>
      </c>
      <c r="G4928" s="22" t="s">
        <v>3713</v>
      </c>
      <c r="H4928" s="22" t="s">
        <v>1327</v>
      </c>
      <c r="I4928" s="23">
        <v>1</v>
      </c>
      <c r="J4928" s="23">
        <v>440</v>
      </c>
      <c r="K4928" s="23" t="s">
        <v>3801</v>
      </c>
      <c r="L4928" s="22" t="s">
        <v>3802</v>
      </c>
      <c r="M4928" s="21" t="s">
        <v>830</v>
      </c>
      <c r="N4928" s="23" t="s">
        <v>1186</v>
      </c>
      <c r="O4928" s="22" t="s">
        <v>1187</v>
      </c>
      <c r="P4928" s="22" t="s">
        <v>1188</v>
      </c>
      <c r="Q4928" s="23" t="s">
        <v>3839</v>
      </c>
      <c r="R4928" s="22" t="s">
        <v>3840</v>
      </c>
      <c r="S4928" s="21" t="s">
        <v>842</v>
      </c>
      <c r="T4928" s="23" t="s">
        <v>3841</v>
      </c>
      <c r="U4928" s="24" t="s">
        <v>17</v>
      </c>
      <c r="V4928" s="23">
        <v>200</v>
      </c>
      <c r="W4928" s="25">
        <v>114756.27</v>
      </c>
      <c r="X4928" s="25">
        <v>205292.74</v>
      </c>
      <c r="Y4928" s="25">
        <v>326127.74</v>
      </c>
      <c r="Z4928" s="25">
        <v>135721.46</v>
      </c>
      <c r="AA4928" s="25">
        <v>215630.5</v>
      </c>
      <c r="AB4928" s="25">
        <v>75813.259999999995</v>
      </c>
      <c r="AC4928" s="26">
        <v>45152.505756550927</v>
      </c>
      <c r="AD4928" s="27">
        <f>ROW()</f>
        <v>4928</v>
      </c>
      <c r="AE4928" s="27">
        <f>1</f>
        <v>1</v>
      </c>
      <c r="AF4928" s="27">
        <f>SUBTOTAL(109,Tbl_NGF_Data[[#This Row],[Counter]])</f>
        <v>1</v>
      </c>
    </row>
    <row r="4929" spans="2:32" ht="45" x14ac:dyDescent="0.25">
      <c r="B4929" s="21" t="s">
        <v>772</v>
      </c>
      <c r="C4929" s="22" t="s">
        <v>3713</v>
      </c>
      <c r="D4929" s="23">
        <v>11</v>
      </c>
      <c r="E4929" s="22" t="s">
        <v>772</v>
      </c>
      <c r="F4929" s="23">
        <v>11</v>
      </c>
      <c r="G4929" s="22" t="s">
        <v>3713</v>
      </c>
      <c r="H4929" s="22" t="s">
        <v>1327</v>
      </c>
      <c r="I4929" s="23">
        <v>1</v>
      </c>
      <c r="J4929" s="23">
        <v>440</v>
      </c>
      <c r="K4929" s="23" t="s">
        <v>3801</v>
      </c>
      <c r="L4929" s="22" t="s">
        <v>3802</v>
      </c>
      <c r="M4929" s="21" t="s">
        <v>830</v>
      </c>
      <c r="N4929" s="23" t="s">
        <v>1186</v>
      </c>
      <c r="O4929" s="22" t="s">
        <v>1187</v>
      </c>
      <c r="P4929" s="22" t="s">
        <v>1188</v>
      </c>
      <c r="Q4929" s="23" t="s">
        <v>3839</v>
      </c>
      <c r="R4929" s="22" t="s">
        <v>3840</v>
      </c>
      <c r="S4929" s="21" t="s">
        <v>842</v>
      </c>
      <c r="T4929" s="23" t="s">
        <v>3841</v>
      </c>
      <c r="U4929" s="24" t="s">
        <v>18</v>
      </c>
      <c r="V4929" s="23">
        <v>220</v>
      </c>
      <c r="W4929" s="25">
        <v>20243.729999999996</v>
      </c>
      <c r="X4929" s="25">
        <v>69707.260000000009</v>
      </c>
      <c r="Y4929" s="25">
        <v>3872.2600000000093</v>
      </c>
      <c r="Z4929" s="25">
        <v>31257.540000000008</v>
      </c>
      <c r="AA4929" s="25">
        <v>41348.5</v>
      </c>
      <c r="AB4929" s="25">
        <v>137636.74</v>
      </c>
      <c r="AC4929" s="26">
        <v>45152.505756550927</v>
      </c>
      <c r="AD4929" s="27">
        <f>ROW()</f>
        <v>4929</v>
      </c>
      <c r="AE4929" s="27">
        <f>1</f>
        <v>1</v>
      </c>
      <c r="AF4929" s="27">
        <f>SUBTOTAL(109,Tbl_NGF_Data[[#This Row],[Counter]])</f>
        <v>1</v>
      </c>
    </row>
    <row r="4930" spans="2:32" ht="45" x14ac:dyDescent="0.25">
      <c r="B4930" s="21" t="s">
        <v>772</v>
      </c>
      <c r="C4930" s="22" t="s">
        <v>3713</v>
      </c>
      <c r="D4930" s="23">
        <v>11</v>
      </c>
      <c r="E4930" s="22" t="s">
        <v>772</v>
      </c>
      <c r="F4930" s="23">
        <v>11</v>
      </c>
      <c r="G4930" s="22" t="s">
        <v>3713</v>
      </c>
      <c r="H4930" s="22" t="s">
        <v>1327</v>
      </c>
      <c r="I4930" s="23">
        <v>1</v>
      </c>
      <c r="J4930" s="23">
        <v>440</v>
      </c>
      <c r="K4930" s="23" t="s">
        <v>3801</v>
      </c>
      <c r="L4930" s="22" t="s">
        <v>3802</v>
      </c>
      <c r="M4930" s="21" t="s">
        <v>830</v>
      </c>
      <c r="N4930" s="23" t="s">
        <v>1186</v>
      </c>
      <c r="O4930" s="22" t="s">
        <v>1187</v>
      </c>
      <c r="P4930" s="22" t="s">
        <v>1188</v>
      </c>
      <c r="Q4930" s="23" t="s">
        <v>3839</v>
      </c>
      <c r="R4930" s="22" t="s">
        <v>3840</v>
      </c>
      <c r="S4930" s="21" t="s">
        <v>842</v>
      </c>
      <c r="T4930" s="23" t="s">
        <v>3841</v>
      </c>
      <c r="U4930" s="24" t="s">
        <v>19</v>
      </c>
      <c r="V4930" s="23">
        <v>500</v>
      </c>
      <c r="W4930" s="25">
        <v>191910.46</v>
      </c>
      <c r="X4930" s="25">
        <v>153179.57</v>
      </c>
      <c r="Y4930" s="25">
        <v>334510.38</v>
      </c>
      <c r="Z4930" s="25">
        <v>165609.82</v>
      </c>
      <c r="AA4930" s="25">
        <v>160484.07</v>
      </c>
      <c r="AB4930" s="25">
        <v>326822.98</v>
      </c>
      <c r="AC4930" s="26">
        <v>45152.505756550927</v>
      </c>
      <c r="AD4930" s="27">
        <f>ROW()</f>
        <v>4930</v>
      </c>
      <c r="AE4930" s="27">
        <f>1</f>
        <v>1</v>
      </c>
      <c r="AF4930" s="27">
        <f>SUBTOTAL(109,Tbl_NGF_Data[[#This Row],[Counter]])</f>
        <v>1</v>
      </c>
    </row>
    <row r="4931" spans="2:32" ht="45" x14ac:dyDescent="0.25">
      <c r="B4931" s="21" t="s">
        <v>772</v>
      </c>
      <c r="C4931" s="22" t="s">
        <v>3713</v>
      </c>
      <c r="D4931" s="23">
        <v>11</v>
      </c>
      <c r="E4931" s="22" t="s">
        <v>772</v>
      </c>
      <c r="F4931" s="23">
        <v>11</v>
      </c>
      <c r="G4931" s="22" t="s">
        <v>3713</v>
      </c>
      <c r="H4931" s="22" t="s">
        <v>1327</v>
      </c>
      <c r="I4931" s="23">
        <v>1</v>
      </c>
      <c r="J4931" s="23">
        <v>440</v>
      </c>
      <c r="K4931" s="23" t="s">
        <v>3801</v>
      </c>
      <c r="L4931" s="22" t="s">
        <v>3802</v>
      </c>
      <c r="M4931" s="21" t="s">
        <v>830</v>
      </c>
      <c r="N4931" s="23" t="s">
        <v>1186</v>
      </c>
      <c r="O4931" s="22" t="s">
        <v>1187</v>
      </c>
      <c r="P4931" s="22" t="s">
        <v>1188</v>
      </c>
      <c r="Q4931" s="23" t="s">
        <v>3842</v>
      </c>
      <c r="R4931" s="22" t="s">
        <v>3843</v>
      </c>
      <c r="S4931" s="21" t="s">
        <v>843</v>
      </c>
      <c r="T4931" s="23" t="s">
        <v>3844</v>
      </c>
      <c r="U4931" s="24" t="s">
        <v>15</v>
      </c>
      <c r="V4931" s="23">
        <v>100</v>
      </c>
      <c r="W4931" s="25">
        <v>77976.09</v>
      </c>
      <c r="X4931" s="25">
        <v>88180.86</v>
      </c>
      <c r="Y4931" s="25">
        <v>98452.47</v>
      </c>
      <c r="Z4931" s="25">
        <v>101115.06</v>
      </c>
      <c r="AA4931" s="25">
        <v>103404.02</v>
      </c>
      <c r="AB4931" s="25">
        <v>136900.81</v>
      </c>
      <c r="AC4931" s="26">
        <v>45152.505756550927</v>
      </c>
      <c r="AD4931" s="27">
        <f>ROW()</f>
        <v>4931</v>
      </c>
      <c r="AE4931" s="27">
        <f>1</f>
        <v>1</v>
      </c>
      <c r="AF4931" s="27">
        <f>SUBTOTAL(109,Tbl_NGF_Data[[#This Row],[Counter]])</f>
        <v>1</v>
      </c>
    </row>
    <row r="4932" spans="2:32" ht="45" x14ac:dyDescent="0.25">
      <c r="B4932" s="21" t="s">
        <v>772</v>
      </c>
      <c r="C4932" s="22" t="s">
        <v>3713</v>
      </c>
      <c r="D4932" s="23">
        <v>11</v>
      </c>
      <c r="E4932" s="22" t="s">
        <v>772</v>
      </c>
      <c r="F4932" s="23">
        <v>11</v>
      </c>
      <c r="G4932" s="22" t="s">
        <v>3713</v>
      </c>
      <c r="H4932" s="22" t="s">
        <v>1327</v>
      </c>
      <c r="I4932" s="23">
        <v>1</v>
      </c>
      <c r="J4932" s="23">
        <v>440</v>
      </c>
      <c r="K4932" s="23" t="s">
        <v>3801</v>
      </c>
      <c r="L4932" s="22" t="s">
        <v>3802</v>
      </c>
      <c r="M4932" s="21" t="s">
        <v>830</v>
      </c>
      <c r="N4932" s="23" t="s">
        <v>1186</v>
      </c>
      <c r="O4932" s="22" t="s">
        <v>1187</v>
      </c>
      <c r="P4932" s="22" t="s">
        <v>1188</v>
      </c>
      <c r="Q4932" s="23" t="s">
        <v>3842</v>
      </c>
      <c r="R4932" s="22" t="s">
        <v>3843</v>
      </c>
      <c r="S4932" s="21" t="s">
        <v>843</v>
      </c>
      <c r="T4932" s="23" t="s">
        <v>3844</v>
      </c>
      <c r="U4932" s="24" t="s">
        <v>16</v>
      </c>
      <c r="V4932" s="23">
        <v>135</v>
      </c>
      <c r="W4932" s="25">
        <v>15000</v>
      </c>
      <c r="X4932" s="25">
        <v>15000</v>
      </c>
      <c r="Y4932" s="25">
        <v>15000</v>
      </c>
      <c r="Z4932" s="25">
        <v>15000</v>
      </c>
      <c r="AA4932" s="25">
        <v>15000</v>
      </c>
      <c r="AB4932" s="25">
        <v>15000</v>
      </c>
      <c r="AC4932" s="26">
        <v>45152.505756550927</v>
      </c>
      <c r="AD4932" s="27">
        <f>ROW()</f>
        <v>4932</v>
      </c>
      <c r="AE4932" s="27">
        <f>1</f>
        <v>1</v>
      </c>
      <c r="AF4932" s="27">
        <f>SUBTOTAL(109,Tbl_NGF_Data[[#This Row],[Counter]])</f>
        <v>1</v>
      </c>
    </row>
    <row r="4933" spans="2:32" ht="45" x14ac:dyDescent="0.25">
      <c r="B4933" s="21" t="s">
        <v>772</v>
      </c>
      <c r="C4933" s="22" t="s">
        <v>3713</v>
      </c>
      <c r="D4933" s="23">
        <v>11</v>
      </c>
      <c r="E4933" s="22" t="s">
        <v>772</v>
      </c>
      <c r="F4933" s="23">
        <v>11</v>
      </c>
      <c r="G4933" s="22" t="s">
        <v>3713</v>
      </c>
      <c r="H4933" s="22" t="s">
        <v>1327</v>
      </c>
      <c r="I4933" s="23">
        <v>1</v>
      </c>
      <c r="J4933" s="23">
        <v>440</v>
      </c>
      <c r="K4933" s="23" t="s">
        <v>3801</v>
      </c>
      <c r="L4933" s="22" t="s">
        <v>3802</v>
      </c>
      <c r="M4933" s="21" t="s">
        <v>830</v>
      </c>
      <c r="N4933" s="23" t="s">
        <v>1186</v>
      </c>
      <c r="O4933" s="22" t="s">
        <v>1187</v>
      </c>
      <c r="P4933" s="22" t="s">
        <v>1188</v>
      </c>
      <c r="Q4933" s="23" t="s">
        <v>3842</v>
      </c>
      <c r="R4933" s="22" t="s">
        <v>3843</v>
      </c>
      <c r="S4933" s="21" t="s">
        <v>843</v>
      </c>
      <c r="T4933" s="23" t="s">
        <v>3844</v>
      </c>
      <c r="U4933" s="24" t="s">
        <v>17</v>
      </c>
      <c r="V4933" s="23">
        <v>200</v>
      </c>
      <c r="W4933" s="25">
        <v>10991.52</v>
      </c>
      <c r="X4933" s="25">
        <v>10805.470000000001</v>
      </c>
      <c r="Y4933" s="25">
        <v>11848.97</v>
      </c>
      <c r="Z4933" s="25">
        <v>11998.5</v>
      </c>
      <c r="AA4933" s="25">
        <v>3411.26</v>
      </c>
      <c r="AB4933" s="25">
        <v>32.9</v>
      </c>
      <c r="AC4933" s="26">
        <v>45152.505756550927</v>
      </c>
      <c r="AD4933" s="27">
        <f>ROW()</f>
        <v>4933</v>
      </c>
      <c r="AE4933" s="27">
        <f>1</f>
        <v>1</v>
      </c>
      <c r="AF4933" s="27">
        <f>SUBTOTAL(109,Tbl_NGF_Data[[#This Row],[Counter]])</f>
        <v>1</v>
      </c>
    </row>
    <row r="4934" spans="2:32" ht="45" x14ac:dyDescent="0.25">
      <c r="B4934" s="21" t="s">
        <v>772</v>
      </c>
      <c r="C4934" s="22" t="s">
        <v>3713</v>
      </c>
      <c r="D4934" s="23">
        <v>11</v>
      </c>
      <c r="E4934" s="22" t="s">
        <v>772</v>
      </c>
      <c r="F4934" s="23">
        <v>11</v>
      </c>
      <c r="G4934" s="22" t="s">
        <v>3713</v>
      </c>
      <c r="H4934" s="22" t="s">
        <v>1327</v>
      </c>
      <c r="I4934" s="23">
        <v>1</v>
      </c>
      <c r="J4934" s="23">
        <v>440</v>
      </c>
      <c r="K4934" s="23" t="s">
        <v>3801</v>
      </c>
      <c r="L4934" s="22" t="s">
        <v>3802</v>
      </c>
      <c r="M4934" s="21" t="s">
        <v>830</v>
      </c>
      <c r="N4934" s="23" t="s">
        <v>1186</v>
      </c>
      <c r="O4934" s="22" t="s">
        <v>1187</v>
      </c>
      <c r="P4934" s="22" t="s">
        <v>1188</v>
      </c>
      <c r="Q4934" s="23" t="s">
        <v>3842</v>
      </c>
      <c r="R4934" s="22" t="s">
        <v>3843</v>
      </c>
      <c r="S4934" s="21" t="s">
        <v>843</v>
      </c>
      <c r="T4934" s="23" t="s">
        <v>3844</v>
      </c>
      <c r="U4934" s="24" t="s">
        <v>18</v>
      </c>
      <c r="V4934" s="23">
        <v>220</v>
      </c>
      <c r="W4934" s="25">
        <v>4008.4799999999996</v>
      </c>
      <c r="X4934" s="25">
        <v>4194.5299999999988</v>
      </c>
      <c r="Y4934" s="25">
        <v>3151.0300000000007</v>
      </c>
      <c r="Z4934" s="25">
        <v>3001.5</v>
      </c>
      <c r="AA4934" s="25">
        <v>11588.74</v>
      </c>
      <c r="AB4934" s="25">
        <v>14967.1</v>
      </c>
      <c r="AC4934" s="26">
        <v>45152.505756550927</v>
      </c>
      <c r="AD4934" s="27">
        <f>ROW()</f>
        <v>4934</v>
      </c>
      <c r="AE4934" s="27">
        <f>1</f>
        <v>1</v>
      </c>
      <c r="AF4934" s="27">
        <f>SUBTOTAL(109,Tbl_NGF_Data[[#This Row],[Counter]])</f>
        <v>1</v>
      </c>
    </row>
    <row r="4935" spans="2:32" ht="45" x14ac:dyDescent="0.25">
      <c r="B4935" s="21" t="s">
        <v>772</v>
      </c>
      <c r="C4935" s="22" t="s">
        <v>3713</v>
      </c>
      <c r="D4935" s="23">
        <v>11</v>
      </c>
      <c r="E4935" s="22" t="s">
        <v>772</v>
      </c>
      <c r="F4935" s="23">
        <v>11</v>
      </c>
      <c r="G4935" s="22" t="s">
        <v>3713</v>
      </c>
      <c r="H4935" s="22" t="s">
        <v>1327</v>
      </c>
      <c r="I4935" s="23">
        <v>1</v>
      </c>
      <c r="J4935" s="23">
        <v>440</v>
      </c>
      <c r="K4935" s="23" t="s">
        <v>3801</v>
      </c>
      <c r="L4935" s="22" t="s">
        <v>3802</v>
      </c>
      <c r="M4935" s="21" t="s">
        <v>830</v>
      </c>
      <c r="N4935" s="23" t="s">
        <v>1186</v>
      </c>
      <c r="O4935" s="22" t="s">
        <v>1187</v>
      </c>
      <c r="P4935" s="22" t="s">
        <v>1188</v>
      </c>
      <c r="Q4935" s="23" t="s">
        <v>3842</v>
      </c>
      <c r="R4935" s="22" t="s">
        <v>3843</v>
      </c>
      <c r="S4935" s="21" t="s">
        <v>843</v>
      </c>
      <c r="T4935" s="23" t="s">
        <v>3844</v>
      </c>
      <c r="U4935" s="24" t="s">
        <v>19</v>
      </c>
      <c r="V4935" s="23">
        <v>500</v>
      </c>
      <c r="W4935" s="25">
        <v>57981.51</v>
      </c>
      <c r="X4935" s="25">
        <v>21015.24</v>
      </c>
      <c r="Y4935" s="25">
        <v>22120.58</v>
      </c>
      <c r="Z4935" s="25">
        <v>14661.09</v>
      </c>
      <c r="AA4935" s="25">
        <v>5700.22</v>
      </c>
      <c r="AB4935" s="25">
        <v>33529.69</v>
      </c>
      <c r="AC4935" s="26">
        <v>45152.505756550927</v>
      </c>
      <c r="AD4935" s="27">
        <f>ROW()</f>
        <v>4935</v>
      </c>
      <c r="AE4935" s="27">
        <f>1</f>
        <v>1</v>
      </c>
      <c r="AF4935" s="27">
        <f>SUBTOTAL(109,Tbl_NGF_Data[[#This Row],[Counter]])</f>
        <v>1</v>
      </c>
    </row>
    <row r="4936" spans="2:32" ht="60" x14ac:dyDescent="0.25">
      <c r="B4936" s="21" t="s">
        <v>772</v>
      </c>
      <c r="C4936" s="22" t="s">
        <v>3713</v>
      </c>
      <c r="D4936" s="23">
        <v>11</v>
      </c>
      <c r="E4936" s="22" t="s">
        <v>772</v>
      </c>
      <c r="F4936" s="23">
        <v>11</v>
      </c>
      <c r="G4936" s="22" t="s">
        <v>3713</v>
      </c>
      <c r="H4936" s="22" t="s">
        <v>1327</v>
      </c>
      <c r="I4936" s="23">
        <v>1</v>
      </c>
      <c r="J4936" s="23">
        <v>440</v>
      </c>
      <c r="K4936" s="23" t="s">
        <v>3801</v>
      </c>
      <c r="L4936" s="22" t="s">
        <v>3802</v>
      </c>
      <c r="M4936" s="21" t="s">
        <v>830</v>
      </c>
      <c r="N4936" s="23" t="s">
        <v>1186</v>
      </c>
      <c r="O4936" s="22" t="s">
        <v>1187</v>
      </c>
      <c r="P4936" s="22" t="s">
        <v>1188</v>
      </c>
      <c r="Q4936" s="23" t="s">
        <v>3845</v>
      </c>
      <c r="R4936" s="22" t="s">
        <v>3846</v>
      </c>
      <c r="S4936" s="21" t="s">
        <v>844</v>
      </c>
      <c r="T4936" s="23" t="s">
        <v>3847</v>
      </c>
      <c r="U4936" s="24" t="s">
        <v>15</v>
      </c>
      <c r="V4936" s="23">
        <v>100</v>
      </c>
      <c r="W4936" s="25">
        <v>5112309.21</v>
      </c>
      <c r="X4936" s="25">
        <v>25370718.399999999</v>
      </c>
      <c r="Y4936" s="25">
        <v>25903477.359999999</v>
      </c>
      <c r="Z4936" s="25">
        <v>26074542.850000001</v>
      </c>
      <c r="AA4936" s="25">
        <v>51154739.630000003</v>
      </c>
      <c r="AB4936" s="25">
        <v>52099516.759999998</v>
      </c>
      <c r="AC4936" s="26">
        <v>45152.505756550927</v>
      </c>
      <c r="AD4936" s="27">
        <f>ROW()</f>
        <v>4936</v>
      </c>
      <c r="AE4936" s="27">
        <f>1</f>
        <v>1</v>
      </c>
      <c r="AF4936" s="27">
        <f>SUBTOTAL(109,Tbl_NGF_Data[[#This Row],[Counter]])</f>
        <v>1</v>
      </c>
    </row>
    <row r="4937" spans="2:32" ht="60" x14ac:dyDescent="0.25">
      <c r="B4937" s="21" t="s">
        <v>772</v>
      </c>
      <c r="C4937" s="22" t="s">
        <v>3713</v>
      </c>
      <c r="D4937" s="23">
        <v>11</v>
      </c>
      <c r="E4937" s="22" t="s">
        <v>772</v>
      </c>
      <c r="F4937" s="23">
        <v>11</v>
      </c>
      <c r="G4937" s="22" t="s">
        <v>3713</v>
      </c>
      <c r="H4937" s="22" t="s">
        <v>1327</v>
      </c>
      <c r="I4937" s="23">
        <v>1</v>
      </c>
      <c r="J4937" s="23">
        <v>440</v>
      </c>
      <c r="K4937" s="23" t="s">
        <v>3801</v>
      </c>
      <c r="L4937" s="22" t="s">
        <v>3802</v>
      </c>
      <c r="M4937" s="21" t="s">
        <v>830</v>
      </c>
      <c r="N4937" s="23" t="s">
        <v>1186</v>
      </c>
      <c r="O4937" s="22" t="s">
        <v>1187</v>
      </c>
      <c r="P4937" s="22" t="s">
        <v>1188</v>
      </c>
      <c r="Q4937" s="23" t="s">
        <v>3845</v>
      </c>
      <c r="R4937" s="22" t="s">
        <v>3846</v>
      </c>
      <c r="S4937" s="21" t="s">
        <v>844</v>
      </c>
      <c r="T4937" s="23" t="s">
        <v>3847</v>
      </c>
      <c r="U4937" s="24" t="s">
        <v>16</v>
      </c>
      <c r="V4937" s="23">
        <v>135</v>
      </c>
      <c r="W4937" s="25">
        <v>0</v>
      </c>
      <c r="X4937" s="25">
        <v>20000000</v>
      </c>
      <c r="Y4937" s="25">
        <v>0</v>
      </c>
      <c r="Z4937" s="25">
        <v>0</v>
      </c>
      <c r="AA4937" s="25">
        <v>25000000</v>
      </c>
      <c r="AB4937" s="25">
        <v>0</v>
      </c>
      <c r="AC4937" s="26">
        <v>45152.505756550927</v>
      </c>
      <c r="AD4937" s="27">
        <f>ROW()</f>
        <v>4937</v>
      </c>
      <c r="AE4937" s="27">
        <f>1</f>
        <v>1</v>
      </c>
      <c r="AF4937" s="27">
        <f>SUBTOTAL(109,Tbl_NGF_Data[[#This Row],[Counter]])</f>
        <v>1</v>
      </c>
    </row>
    <row r="4938" spans="2:32" ht="60" x14ac:dyDescent="0.25">
      <c r="B4938" s="21" t="s">
        <v>772</v>
      </c>
      <c r="C4938" s="22" t="s">
        <v>3713</v>
      </c>
      <c r="D4938" s="23">
        <v>11</v>
      </c>
      <c r="E4938" s="22" t="s">
        <v>772</v>
      </c>
      <c r="F4938" s="23">
        <v>11</v>
      </c>
      <c r="G4938" s="22" t="s">
        <v>3713</v>
      </c>
      <c r="H4938" s="22" t="s">
        <v>1327</v>
      </c>
      <c r="I4938" s="23">
        <v>1</v>
      </c>
      <c r="J4938" s="23">
        <v>440</v>
      </c>
      <c r="K4938" s="23" t="s">
        <v>3801</v>
      </c>
      <c r="L4938" s="22" t="s">
        <v>3802</v>
      </c>
      <c r="M4938" s="21" t="s">
        <v>830</v>
      </c>
      <c r="N4938" s="23" t="s">
        <v>1186</v>
      </c>
      <c r="O4938" s="22" t="s">
        <v>1187</v>
      </c>
      <c r="P4938" s="22" t="s">
        <v>1188</v>
      </c>
      <c r="Q4938" s="23" t="s">
        <v>3845</v>
      </c>
      <c r="R4938" s="22" t="s">
        <v>3846</v>
      </c>
      <c r="S4938" s="21" t="s">
        <v>844</v>
      </c>
      <c r="T4938" s="23" t="s">
        <v>3847</v>
      </c>
      <c r="U4938" s="24" t="s">
        <v>18</v>
      </c>
      <c r="V4938" s="23">
        <v>220</v>
      </c>
      <c r="W4938" s="25">
        <v>0</v>
      </c>
      <c r="X4938" s="25">
        <v>20000000</v>
      </c>
      <c r="Y4938" s="25">
        <v>0</v>
      </c>
      <c r="Z4938" s="25">
        <v>0</v>
      </c>
      <c r="AA4938" s="25">
        <v>25000000</v>
      </c>
      <c r="AB4938" s="25">
        <v>0</v>
      </c>
      <c r="AC4938" s="26">
        <v>45152.505756550927</v>
      </c>
      <c r="AD4938" s="27">
        <f>ROW()</f>
        <v>4938</v>
      </c>
      <c r="AE4938" s="27">
        <f>1</f>
        <v>1</v>
      </c>
      <c r="AF4938" s="27">
        <f>SUBTOTAL(109,Tbl_NGF_Data[[#This Row],[Counter]])</f>
        <v>1</v>
      </c>
    </row>
    <row r="4939" spans="2:32" ht="60" x14ac:dyDescent="0.25">
      <c r="B4939" s="21" t="s">
        <v>772</v>
      </c>
      <c r="C4939" s="22" t="s">
        <v>3713</v>
      </c>
      <c r="D4939" s="23">
        <v>11</v>
      </c>
      <c r="E4939" s="22" t="s">
        <v>772</v>
      </c>
      <c r="F4939" s="23">
        <v>11</v>
      </c>
      <c r="G4939" s="22" t="s">
        <v>3713</v>
      </c>
      <c r="H4939" s="22" t="s">
        <v>1327</v>
      </c>
      <c r="I4939" s="23">
        <v>1</v>
      </c>
      <c r="J4939" s="23">
        <v>440</v>
      </c>
      <c r="K4939" s="23" t="s">
        <v>3801</v>
      </c>
      <c r="L4939" s="22" t="s">
        <v>3802</v>
      </c>
      <c r="M4939" s="21" t="s">
        <v>830</v>
      </c>
      <c r="N4939" s="23" t="s">
        <v>1186</v>
      </c>
      <c r="O4939" s="22" t="s">
        <v>1187</v>
      </c>
      <c r="P4939" s="22" t="s">
        <v>1188</v>
      </c>
      <c r="Q4939" s="23" t="s">
        <v>3845</v>
      </c>
      <c r="R4939" s="22" t="s">
        <v>3846</v>
      </c>
      <c r="S4939" s="21" t="s">
        <v>844</v>
      </c>
      <c r="T4939" s="23" t="s">
        <v>3847</v>
      </c>
      <c r="U4939" s="24" t="s">
        <v>19</v>
      </c>
      <c r="V4939" s="23">
        <v>500</v>
      </c>
      <c r="W4939" s="25">
        <v>63928.68</v>
      </c>
      <c r="X4939" s="25">
        <v>258409.19</v>
      </c>
      <c r="Y4939" s="25">
        <v>532758.96</v>
      </c>
      <c r="Z4939" s="25">
        <v>171065.49</v>
      </c>
      <c r="AA4939" s="25">
        <v>80196.78</v>
      </c>
      <c r="AB4939" s="25">
        <v>944777.13</v>
      </c>
      <c r="AC4939" s="26">
        <v>45152.505756550927</v>
      </c>
      <c r="AD4939" s="27">
        <f>ROW()</f>
        <v>4939</v>
      </c>
      <c r="AE4939" s="27">
        <f>1</f>
        <v>1</v>
      </c>
      <c r="AF4939" s="27">
        <f>SUBTOTAL(109,Tbl_NGF_Data[[#This Row],[Counter]])</f>
        <v>1</v>
      </c>
    </row>
    <row r="4940" spans="2:32" ht="45" x14ac:dyDescent="0.25">
      <c r="B4940" s="21" t="s">
        <v>772</v>
      </c>
      <c r="C4940" s="22" t="s">
        <v>3713</v>
      </c>
      <c r="D4940" s="23">
        <v>11</v>
      </c>
      <c r="E4940" s="22" t="s">
        <v>772</v>
      </c>
      <c r="F4940" s="23">
        <v>11</v>
      </c>
      <c r="G4940" s="22" t="s">
        <v>3713</v>
      </c>
      <c r="H4940" s="22" t="s">
        <v>1327</v>
      </c>
      <c r="I4940" s="23">
        <v>1</v>
      </c>
      <c r="J4940" s="23">
        <v>440</v>
      </c>
      <c r="K4940" s="23" t="s">
        <v>3801</v>
      </c>
      <c r="L4940" s="22" t="s">
        <v>3802</v>
      </c>
      <c r="M4940" s="21" t="s">
        <v>830</v>
      </c>
      <c r="N4940" s="23" t="s">
        <v>1186</v>
      </c>
      <c r="O4940" s="22" t="s">
        <v>1187</v>
      </c>
      <c r="P4940" s="22" t="s">
        <v>1188</v>
      </c>
      <c r="Q4940" s="23" t="s">
        <v>3041</v>
      </c>
      <c r="R4940" s="22" t="s">
        <v>3042</v>
      </c>
      <c r="S4940" s="21" t="s">
        <v>479</v>
      </c>
      <c r="T4940" s="23" t="s">
        <v>3848</v>
      </c>
      <c r="U4940" s="24" t="s">
        <v>15</v>
      </c>
      <c r="V4940" s="23">
        <v>100</v>
      </c>
      <c r="W4940" s="25">
        <v>3570935.74</v>
      </c>
      <c r="X4940" s="25">
        <v>2658851.5299999998</v>
      </c>
      <c r="Y4940" s="25">
        <v>2347523.98</v>
      </c>
      <c r="Z4940" s="25">
        <v>2237257.48</v>
      </c>
      <c r="AA4940" s="25">
        <v>2781726.38</v>
      </c>
      <c r="AB4940" s="25">
        <v>3252078.74</v>
      </c>
      <c r="AC4940" s="26">
        <v>45152.505756550927</v>
      </c>
      <c r="AD4940" s="27">
        <f>ROW()</f>
        <v>4940</v>
      </c>
      <c r="AE4940" s="27">
        <f>1</f>
        <v>1</v>
      </c>
      <c r="AF4940" s="27">
        <f>SUBTOTAL(109,Tbl_NGF_Data[[#This Row],[Counter]])</f>
        <v>1</v>
      </c>
    </row>
    <row r="4941" spans="2:32" ht="45" x14ac:dyDescent="0.25">
      <c r="B4941" s="21" t="s">
        <v>772</v>
      </c>
      <c r="C4941" s="22" t="s">
        <v>3713</v>
      </c>
      <c r="D4941" s="23">
        <v>11</v>
      </c>
      <c r="E4941" s="22" t="s">
        <v>772</v>
      </c>
      <c r="F4941" s="23">
        <v>11</v>
      </c>
      <c r="G4941" s="22" t="s">
        <v>3713</v>
      </c>
      <c r="H4941" s="22" t="s">
        <v>1327</v>
      </c>
      <c r="I4941" s="23">
        <v>1</v>
      </c>
      <c r="J4941" s="23">
        <v>440</v>
      </c>
      <c r="K4941" s="23" t="s">
        <v>3801</v>
      </c>
      <c r="L4941" s="22" t="s">
        <v>3802</v>
      </c>
      <c r="M4941" s="21" t="s">
        <v>830</v>
      </c>
      <c r="N4941" s="23" t="s">
        <v>1186</v>
      </c>
      <c r="O4941" s="22" t="s">
        <v>1187</v>
      </c>
      <c r="P4941" s="22" t="s">
        <v>1188</v>
      </c>
      <c r="Q4941" s="23" t="s">
        <v>3041</v>
      </c>
      <c r="R4941" s="22" t="s">
        <v>3042</v>
      </c>
      <c r="S4941" s="21" t="s">
        <v>479</v>
      </c>
      <c r="T4941" s="23" t="s">
        <v>3848</v>
      </c>
      <c r="U4941" s="24" t="s">
        <v>16</v>
      </c>
      <c r="V4941" s="23">
        <v>135</v>
      </c>
      <c r="W4941" s="25">
        <v>4265952</v>
      </c>
      <c r="X4941" s="25">
        <v>4475952</v>
      </c>
      <c r="Y4941" s="25">
        <v>4615952</v>
      </c>
      <c r="Z4941" s="25">
        <v>4743971</v>
      </c>
      <c r="AA4941" s="25">
        <v>4713971</v>
      </c>
      <c r="AB4941" s="25">
        <v>4751088</v>
      </c>
      <c r="AC4941" s="26">
        <v>45152.505756550927</v>
      </c>
      <c r="AD4941" s="27">
        <f>ROW()</f>
        <v>4941</v>
      </c>
      <c r="AE4941" s="27">
        <f>1</f>
        <v>1</v>
      </c>
      <c r="AF4941" s="27">
        <f>SUBTOTAL(109,Tbl_NGF_Data[[#This Row],[Counter]])</f>
        <v>1</v>
      </c>
    </row>
    <row r="4942" spans="2:32" ht="45" x14ac:dyDescent="0.25">
      <c r="B4942" s="21" t="s">
        <v>772</v>
      </c>
      <c r="C4942" s="22" t="s">
        <v>3713</v>
      </c>
      <c r="D4942" s="23">
        <v>11</v>
      </c>
      <c r="E4942" s="22" t="s">
        <v>772</v>
      </c>
      <c r="F4942" s="23">
        <v>11</v>
      </c>
      <c r="G4942" s="22" t="s">
        <v>3713</v>
      </c>
      <c r="H4942" s="22" t="s">
        <v>1327</v>
      </c>
      <c r="I4942" s="23">
        <v>1</v>
      </c>
      <c r="J4942" s="23">
        <v>440</v>
      </c>
      <c r="K4942" s="23" t="s">
        <v>3801</v>
      </c>
      <c r="L4942" s="22" t="s">
        <v>3802</v>
      </c>
      <c r="M4942" s="21" t="s">
        <v>830</v>
      </c>
      <c r="N4942" s="23" t="s">
        <v>1186</v>
      </c>
      <c r="O4942" s="22" t="s">
        <v>1187</v>
      </c>
      <c r="P4942" s="22" t="s">
        <v>1188</v>
      </c>
      <c r="Q4942" s="23" t="s">
        <v>3041</v>
      </c>
      <c r="R4942" s="22" t="s">
        <v>3042</v>
      </c>
      <c r="S4942" s="21" t="s">
        <v>479</v>
      </c>
      <c r="T4942" s="23" t="s">
        <v>3848</v>
      </c>
      <c r="U4942" s="24" t="s">
        <v>17</v>
      </c>
      <c r="V4942" s="23">
        <v>200</v>
      </c>
      <c r="W4942" s="25">
        <v>3191764.6599999983</v>
      </c>
      <c r="X4942" s="25">
        <v>4031085.7799999993</v>
      </c>
      <c r="Y4942" s="25">
        <v>3569631.9</v>
      </c>
      <c r="Z4942" s="25">
        <v>3019914.5799999996</v>
      </c>
      <c r="AA4942" s="25">
        <v>2654546.8499999992</v>
      </c>
      <c r="AB4942" s="25">
        <v>3022396.5000000005</v>
      </c>
      <c r="AC4942" s="26">
        <v>45152.505756550927</v>
      </c>
      <c r="AD4942" s="27">
        <f>ROW()</f>
        <v>4942</v>
      </c>
      <c r="AE4942" s="27">
        <f>1</f>
        <v>1</v>
      </c>
      <c r="AF4942" s="27">
        <f>SUBTOTAL(109,Tbl_NGF_Data[[#This Row],[Counter]])</f>
        <v>1</v>
      </c>
    </row>
    <row r="4943" spans="2:32" ht="45" x14ac:dyDescent="0.25">
      <c r="B4943" s="21" t="s">
        <v>772</v>
      </c>
      <c r="C4943" s="22" t="s">
        <v>3713</v>
      </c>
      <c r="D4943" s="23">
        <v>11</v>
      </c>
      <c r="E4943" s="22" t="s">
        <v>772</v>
      </c>
      <c r="F4943" s="23">
        <v>11</v>
      </c>
      <c r="G4943" s="22" t="s">
        <v>3713</v>
      </c>
      <c r="H4943" s="22" t="s">
        <v>1327</v>
      </c>
      <c r="I4943" s="23">
        <v>1</v>
      </c>
      <c r="J4943" s="23">
        <v>440</v>
      </c>
      <c r="K4943" s="23" t="s">
        <v>3801</v>
      </c>
      <c r="L4943" s="22" t="s">
        <v>3802</v>
      </c>
      <c r="M4943" s="21" t="s">
        <v>830</v>
      </c>
      <c r="N4943" s="23" t="s">
        <v>1186</v>
      </c>
      <c r="O4943" s="22" t="s">
        <v>1187</v>
      </c>
      <c r="P4943" s="22" t="s">
        <v>1188</v>
      </c>
      <c r="Q4943" s="23" t="s">
        <v>3041</v>
      </c>
      <c r="R4943" s="22" t="s">
        <v>3042</v>
      </c>
      <c r="S4943" s="21" t="s">
        <v>479</v>
      </c>
      <c r="T4943" s="23" t="s">
        <v>3848</v>
      </c>
      <c r="U4943" s="24" t="s">
        <v>18</v>
      </c>
      <c r="V4943" s="23">
        <v>220</v>
      </c>
      <c r="W4943" s="25">
        <v>1074187.3400000017</v>
      </c>
      <c r="X4943" s="25">
        <v>444866.22000000067</v>
      </c>
      <c r="Y4943" s="25">
        <v>1046320.1000000001</v>
      </c>
      <c r="Z4943" s="25">
        <v>1724056.4200000004</v>
      </c>
      <c r="AA4943" s="25">
        <v>2059424.1500000008</v>
      </c>
      <c r="AB4943" s="25">
        <v>1728691.4999999995</v>
      </c>
      <c r="AC4943" s="26">
        <v>45152.505756550927</v>
      </c>
      <c r="AD4943" s="27">
        <f>ROW()</f>
        <v>4943</v>
      </c>
      <c r="AE4943" s="27">
        <f>1</f>
        <v>1</v>
      </c>
      <c r="AF4943" s="27">
        <f>SUBTOTAL(109,Tbl_NGF_Data[[#This Row],[Counter]])</f>
        <v>1</v>
      </c>
    </row>
    <row r="4944" spans="2:32" ht="45" x14ac:dyDescent="0.25">
      <c r="B4944" s="21" t="s">
        <v>772</v>
      </c>
      <c r="C4944" s="22" t="s">
        <v>3713</v>
      </c>
      <c r="D4944" s="23">
        <v>11</v>
      </c>
      <c r="E4944" s="22" t="s">
        <v>772</v>
      </c>
      <c r="F4944" s="23">
        <v>11</v>
      </c>
      <c r="G4944" s="22" t="s">
        <v>3713</v>
      </c>
      <c r="H4944" s="22" t="s">
        <v>1327</v>
      </c>
      <c r="I4944" s="23">
        <v>1</v>
      </c>
      <c r="J4944" s="23">
        <v>440</v>
      </c>
      <c r="K4944" s="23" t="s">
        <v>3801</v>
      </c>
      <c r="L4944" s="22" t="s">
        <v>3802</v>
      </c>
      <c r="M4944" s="21" t="s">
        <v>830</v>
      </c>
      <c r="N4944" s="23" t="s">
        <v>1186</v>
      </c>
      <c r="O4944" s="22" t="s">
        <v>1187</v>
      </c>
      <c r="P4944" s="22" t="s">
        <v>1188</v>
      </c>
      <c r="Q4944" s="23" t="s">
        <v>3041</v>
      </c>
      <c r="R4944" s="22" t="s">
        <v>3042</v>
      </c>
      <c r="S4944" s="21" t="s">
        <v>479</v>
      </c>
      <c r="T4944" s="23" t="s">
        <v>3848</v>
      </c>
      <c r="U4944" s="24" t="s">
        <v>19</v>
      </c>
      <c r="V4944" s="23">
        <v>500</v>
      </c>
      <c r="W4944" s="25">
        <v>2916474.54</v>
      </c>
      <c r="X4944" s="25">
        <v>3119035.57</v>
      </c>
      <c r="Y4944" s="25">
        <v>3258304.3499999996</v>
      </c>
      <c r="Z4944" s="25">
        <v>2909648.08</v>
      </c>
      <c r="AA4944" s="25">
        <v>3199015.75</v>
      </c>
      <c r="AB4944" s="25">
        <v>3492748.8600000003</v>
      </c>
      <c r="AC4944" s="26">
        <v>45152.505756550927</v>
      </c>
      <c r="AD4944" s="27">
        <f>ROW()</f>
        <v>4944</v>
      </c>
      <c r="AE4944" s="27">
        <f>1</f>
        <v>1</v>
      </c>
      <c r="AF4944" s="27">
        <f>SUBTOTAL(109,Tbl_NGF_Data[[#This Row],[Counter]])</f>
        <v>1</v>
      </c>
    </row>
    <row r="4945" spans="2:32" ht="60" x14ac:dyDescent="0.25">
      <c r="B4945" s="21" t="s">
        <v>772</v>
      </c>
      <c r="C4945" s="22" t="s">
        <v>3713</v>
      </c>
      <c r="D4945" s="23">
        <v>11</v>
      </c>
      <c r="E4945" s="22" t="s">
        <v>772</v>
      </c>
      <c r="F4945" s="23">
        <v>11</v>
      </c>
      <c r="G4945" s="22" t="s">
        <v>3713</v>
      </c>
      <c r="H4945" s="22" t="s">
        <v>1327</v>
      </c>
      <c r="I4945" s="23">
        <v>1</v>
      </c>
      <c r="J4945" s="23">
        <v>440</v>
      </c>
      <c r="K4945" s="23" t="s">
        <v>3801</v>
      </c>
      <c r="L4945" s="22" t="s">
        <v>3802</v>
      </c>
      <c r="M4945" s="21" t="s">
        <v>830</v>
      </c>
      <c r="N4945" s="23" t="s">
        <v>1186</v>
      </c>
      <c r="O4945" s="22" t="s">
        <v>1187</v>
      </c>
      <c r="P4945" s="22" t="s">
        <v>1188</v>
      </c>
      <c r="Q4945" s="23" t="s">
        <v>3849</v>
      </c>
      <c r="R4945" s="22" t="s">
        <v>3850</v>
      </c>
      <c r="S4945" s="21" t="s">
        <v>845</v>
      </c>
      <c r="T4945" s="23" t="s">
        <v>3851</v>
      </c>
      <c r="U4945" s="24" t="s">
        <v>15</v>
      </c>
      <c r="V4945" s="23">
        <v>100</v>
      </c>
      <c r="W4945" s="25">
        <v>15422209.450000001</v>
      </c>
      <c r="X4945" s="25">
        <v>25795798.829999998</v>
      </c>
      <c r="Y4945" s="25">
        <v>25958724.670000002</v>
      </c>
      <c r="Z4945" s="25">
        <v>26067863.330000002</v>
      </c>
      <c r="AA4945" s="25">
        <v>26497326.780000001</v>
      </c>
      <c r="AB4945" s="25">
        <v>26668830.390000001</v>
      </c>
      <c r="AC4945" s="26">
        <v>45152.505756550927</v>
      </c>
      <c r="AD4945" s="27">
        <f>ROW()</f>
        <v>4945</v>
      </c>
      <c r="AE4945" s="27">
        <f>1</f>
        <v>1</v>
      </c>
      <c r="AF4945" s="27">
        <f>SUBTOTAL(109,Tbl_NGF_Data[[#This Row],[Counter]])</f>
        <v>1</v>
      </c>
    </row>
    <row r="4946" spans="2:32" ht="60" x14ac:dyDescent="0.25">
      <c r="B4946" s="21" t="s">
        <v>772</v>
      </c>
      <c r="C4946" s="22" t="s">
        <v>3713</v>
      </c>
      <c r="D4946" s="23">
        <v>11</v>
      </c>
      <c r="E4946" s="22" t="s">
        <v>772</v>
      </c>
      <c r="F4946" s="23">
        <v>11</v>
      </c>
      <c r="G4946" s="22" t="s">
        <v>3713</v>
      </c>
      <c r="H4946" s="22" t="s">
        <v>1327</v>
      </c>
      <c r="I4946" s="23">
        <v>1</v>
      </c>
      <c r="J4946" s="23">
        <v>440</v>
      </c>
      <c r="K4946" s="23" t="s">
        <v>3801</v>
      </c>
      <c r="L4946" s="22" t="s">
        <v>3802</v>
      </c>
      <c r="M4946" s="21" t="s">
        <v>830</v>
      </c>
      <c r="N4946" s="23" t="s">
        <v>1186</v>
      </c>
      <c r="O4946" s="22" t="s">
        <v>1187</v>
      </c>
      <c r="P4946" s="22" t="s">
        <v>1188</v>
      </c>
      <c r="Q4946" s="23" t="s">
        <v>3849</v>
      </c>
      <c r="R4946" s="22" t="s">
        <v>3850</v>
      </c>
      <c r="S4946" s="21" t="s">
        <v>845</v>
      </c>
      <c r="T4946" s="23" t="s">
        <v>3851</v>
      </c>
      <c r="U4946" s="24" t="s">
        <v>16</v>
      </c>
      <c r="V4946" s="23">
        <v>135</v>
      </c>
      <c r="W4946" s="25">
        <v>3365746</v>
      </c>
      <c r="X4946" s="25">
        <v>3370746</v>
      </c>
      <c r="Y4946" s="25">
        <v>3248746</v>
      </c>
      <c r="Z4946" s="25">
        <v>4005464</v>
      </c>
      <c r="AA4946" s="25">
        <v>4909441</v>
      </c>
      <c r="AB4946" s="25">
        <v>4761720</v>
      </c>
      <c r="AC4946" s="26">
        <v>45152.505756550927</v>
      </c>
      <c r="AD4946" s="27">
        <f>ROW()</f>
        <v>4946</v>
      </c>
      <c r="AE4946" s="27">
        <f>1</f>
        <v>1</v>
      </c>
      <c r="AF4946" s="27">
        <f>SUBTOTAL(109,Tbl_NGF_Data[[#This Row],[Counter]])</f>
        <v>1</v>
      </c>
    </row>
    <row r="4947" spans="2:32" ht="60" x14ac:dyDescent="0.25">
      <c r="B4947" s="21" t="s">
        <v>772</v>
      </c>
      <c r="C4947" s="22" t="s">
        <v>3713</v>
      </c>
      <c r="D4947" s="23">
        <v>11</v>
      </c>
      <c r="E4947" s="22" t="s">
        <v>772</v>
      </c>
      <c r="F4947" s="23">
        <v>11</v>
      </c>
      <c r="G4947" s="22" t="s">
        <v>3713</v>
      </c>
      <c r="H4947" s="22" t="s">
        <v>1327</v>
      </c>
      <c r="I4947" s="23">
        <v>1</v>
      </c>
      <c r="J4947" s="23">
        <v>440</v>
      </c>
      <c r="K4947" s="23" t="s">
        <v>3801</v>
      </c>
      <c r="L4947" s="22" t="s">
        <v>3802</v>
      </c>
      <c r="M4947" s="21" t="s">
        <v>830</v>
      </c>
      <c r="N4947" s="23" t="s">
        <v>1186</v>
      </c>
      <c r="O4947" s="22" t="s">
        <v>1187</v>
      </c>
      <c r="P4947" s="22" t="s">
        <v>1188</v>
      </c>
      <c r="Q4947" s="23" t="s">
        <v>3849</v>
      </c>
      <c r="R4947" s="22" t="s">
        <v>3850</v>
      </c>
      <c r="S4947" s="21" t="s">
        <v>845</v>
      </c>
      <c r="T4947" s="23" t="s">
        <v>3851</v>
      </c>
      <c r="U4947" s="24" t="s">
        <v>66</v>
      </c>
      <c r="V4947" s="23">
        <v>137</v>
      </c>
      <c r="W4947" s="25">
        <v>0</v>
      </c>
      <c r="X4947" s="25">
        <v>2363</v>
      </c>
      <c r="Y4947" s="25">
        <v>19775</v>
      </c>
      <c r="Z4947" s="25">
        <v>19775</v>
      </c>
      <c r="AA4947" s="25">
        <v>19775</v>
      </c>
      <c r="AB4947" s="25">
        <v>19775</v>
      </c>
      <c r="AC4947" s="26">
        <v>45152.505756550927</v>
      </c>
      <c r="AD4947" s="27">
        <f>ROW()</f>
        <v>4947</v>
      </c>
      <c r="AE4947" s="27">
        <f>1</f>
        <v>1</v>
      </c>
      <c r="AF4947" s="27">
        <f>SUBTOTAL(109,Tbl_NGF_Data[[#This Row],[Counter]])</f>
        <v>1</v>
      </c>
    </row>
    <row r="4948" spans="2:32" ht="60" x14ac:dyDescent="0.25">
      <c r="B4948" s="21" t="s">
        <v>772</v>
      </c>
      <c r="C4948" s="22" t="s">
        <v>3713</v>
      </c>
      <c r="D4948" s="23">
        <v>11</v>
      </c>
      <c r="E4948" s="22" t="s">
        <v>772</v>
      </c>
      <c r="F4948" s="23">
        <v>11</v>
      </c>
      <c r="G4948" s="22" t="s">
        <v>3713</v>
      </c>
      <c r="H4948" s="22" t="s">
        <v>1327</v>
      </c>
      <c r="I4948" s="23">
        <v>1</v>
      </c>
      <c r="J4948" s="23">
        <v>440</v>
      </c>
      <c r="K4948" s="23" t="s">
        <v>3801</v>
      </c>
      <c r="L4948" s="22" t="s">
        <v>3802</v>
      </c>
      <c r="M4948" s="21" t="s">
        <v>830</v>
      </c>
      <c r="N4948" s="23" t="s">
        <v>1186</v>
      </c>
      <c r="O4948" s="22" t="s">
        <v>1187</v>
      </c>
      <c r="P4948" s="22" t="s">
        <v>1188</v>
      </c>
      <c r="Q4948" s="23" t="s">
        <v>3849</v>
      </c>
      <c r="R4948" s="22" t="s">
        <v>3850</v>
      </c>
      <c r="S4948" s="21" t="s">
        <v>845</v>
      </c>
      <c r="T4948" s="23" t="s">
        <v>3851</v>
      </c>
      <c r="U4948" s="24" t="s">
        <v>17</v>
      </c>
      <c r="V4948" s="23">
        <v>200</v>
      </c>
      <c r="W4948" s="25">
        <v>2113350.66</v>
      </c>
      <c r="X4948" s="25">
        <v>2481246.4</v>
      </c>
      <c r="Y4948" s="25">
        <v>2681191.5</v>
      </c>
      <c r="Z4948" s="25">
        <v>3321211.5999999992</v>
      </c>
      <c r="AA4948" s="25">
        <v>2714544.25</v>
      </c>
      <c r="AB4948" s="25">
        <v>3003980.629999999</v>
      </c>
      <c r="AC4948" s="26">
        <v>45152.505756550927</v>
      </c>
      <c r="AD4948" s="27">
        <f>ROW()</f>
        <v>4948</v>
      </c>
      <c r="AE4948" s="27">
        <f>1</f>
        <v>1</v>
      </c>
      <c r="AF4948" s="27">
        <f>SUBTOTAL(109,Tbl_NGF_Data[[#This Row],[Counter]])</f>
        <v>1</v>
      </c>
    </row>
    <row r="4949" spans="2:32" ht="60" x14ac:dyDescent="0.25">
      <c r="B4949" s="21" t="s">
        <v>772</v>
      </c>
      <c r="C4949" s="22" t="s">
        <v>3713</v>
      </c>
      <c r="D4949" s="23">
        <v>11</v>
      </c>
      <c r="E4949" s="22" t="s">
        <v>772</v>
      </c>
      <c r="F4949" s="23">
        <v>11</v>
      </c>
      <c r="G4949" s="22" t="s">
        <v>3713</v>
      </c>
      <c r="H4949" s="22" t="s">
        <v>1327</v>
      </c>
      <c r="I4949" s="23">
        <v>1</v>
      </c>
      <c r="J4949" s="23">
        <v>440</v>
      </c>
      <c r="K4949" s="23" t="s">
        <v>3801</v>
      </c>
      <c r="L4949" s="22" t="s">
        <v>3802</v>
      </c>
      <c r="M4949" s="21" t="s">
        <v>830</v>
      </c>
      <c r="N4949" s="23" t="s">
        <v>1186</v>
      </c>
      <c r="O4949" s="22" t="s">
        <v>1187</v>
      </c>
      <c r="P4949" s="22" t="s">
        <v>1188</v>
      </c>
      <c r="Q4949" s="23" t="s">
        <v>3849</v>
      </c>
      <c r="R4949" s="22" t="s">
        <v>3850</v>
      </c>
      <c r="S4949" s="21" t="s">
        <v>845</v>
      </c>
      <c r="T4949" s="23" t="s">
        <v>3851</v>
      </c>
      <c r="U4949" s="24" t="s">
        <v>18</v>
      </c>
      <c r="V4949" s="23">
        <v>220</v>
      </c>
      <c r="W4949" s="25">
        <v>1252395.3399999999</v>
      </c>
      <c r="X4949" s="25">
        <v>889499.60000000009</v>
      </c>
      <c r="Y4949" s="25">
        <v>567554.5</v>
      </c>
      <c r="Z4949" s="25">
        <v>684252.40000000084</v>
      </c>
      <c r="AA4949" s="25">
        <v>2194896.75</v>
      </c>
      <c r="AB4949" s="25">
        <v>1757739.370000001</v>
      </c>
      <c r="AC4949" s="26">
        <v>45152.505756550927</v>
      </c>
      <c r="AD4949" s="27">
        <f>ROW()</f>
        <v>4949</v>
      </c>
      <c r="AE4949" s="27">
        <f>1</f>
        <v>1</v>
      </c>
      <c r="AF4949" s="27">
        <f>SUBTOTAL(109,Tbl_NGF_Data[[#This Row],[Counter]])</f>
        <v>1</v>
      </c>
    </row>
    <row r="4950" spans="2:32" ht="60" x14ac:dyDescent="0.25">
      <c r="B4950" s="21" t="s">
        <v>772</v>
      </c>
      <c r="C4950" s="22" t="s">
        <v>3713</v>
      </c>
      <c r="D4950" s="23">
        <v>11</v>
      </c>
      <c r="E4950" s="22" t="s">
        <v>772</v>
      </c>
      <c r="F4950" s="23">
        <v>11</v>
      </c>
      <c r="G4950" s="22" t="s">
        <v>3713</v>
      </c>
      <c r="H4950" s="22" t="s">
        <v>1327</v>
      </c>
      <c r="I4950" s="23">
        <v>1</v>
      </c>
      <c r="J4950" s="23">
        <v>440</v>
      </c>
      <c r="K4950" s="23" t="s">
        <v>3801</v>
      </c>
      <c r="L4950" s="22" t="s">
        <v>3802</v>
      </c>
      <c r="M4950" s="21" t="s">
        <v>830</v>
      </c>
      <c r="N4950" s="23" t="s">
        <v>1186</v>
      </c>
      <c r="O4950" s="22" t="s">
        <v>1187</v>
      </c>
      <c r="P4950" s="22" t="s">
        <v>1188</v>
      </c>
      <c r="Q4950" s="23" t="s">
        <v>3849</v>
      </c>
      <c r="R4950" s="22" t="s">
        <v>3850</v>
      </c>
      <c r="S4950" s="21" t="s">
        <v>845</v>
      </c>
      <c r="T4950" s="23" t="s">
        <v>3851</v>
      </c>
      <c r="U4950" s="24" t="s">
        <v>67</v>
      </c>
      <c r="V4950" s="23">
        <v>222</v>
      </c>
      <c r="W4950" s="25">
        <v>0</v>
      </c>
      <c r="X4950" s="25">
        <v>2363</v>
      </c>
      <c r="Y4950" s="25">
        <v>19775</v>
      </c>
      <c r="Z4950" s="25">
        <v>19775</v>
      </c>
      <c r="AA4950" s="25">
        <v>19775</v>
      </c>
      <c r="AB4950" s="25">
        <v>19775</v>
      </c>
      <c r="AC4950" s="26">
        <v>45152.505756550927</v>
      </c>
      <c r="AD4950" s="27">
        <f>ROW()</f>
        <v>4950</v>
      </c>
      <c r="AE4950" s="27">
        <f>1</f>
        <v>1</v>
      </c>
      <c r="AF4950" s="27">
        <f>SUBTOTAL(109,Tbl_NGF_Data[[#This Row],[Counter]])</f>
        <v>1</v>
      </c>
    </row>
    <row r="4951" spans="2:32" ht="60" x14ac:dyDescent="0.25">
      <c r="B4951" s="21" t="s">
        <v>772</v>
      </c>
      <c r="C4951" s="22" t="s">
        <v>3713</v>
      </c>
      <c r="D4951" s="23">
        <v>11</v>
      </c>
      <c r="E4951" s="22" t="s">
        <v>772</v>
      </c>
      <c r="F4951" s="23">
        <v>11</v>
      </c>
      <c r="G4951" s="22" t="s">
        <v>3713</v>
      </c>
      <c r="H4951" s="22" t="s">
        <v>1327</v>
      </c>
      <c r="I4951" s="23">
        <v>1</v>
      </c>
      <c r="J4951" s="23">
        <v>440</v>
      </c>
      <c r="K4951" s="23" t="s">
        <v>3801</v>
      </c>
      <c r="L4951" s="22" t="s">
        <v>3802</v>
      </c>
      <c r="M4951" s="21" t="s">
        <v>830</v>
      </c>
      <c r="N4951" s="23" t="s">
        <v>1186</v>
      </c>
      <c r="O4951" s="22" t="s">
        <v>1187</v>
      </c>
      <c r="P4951" s="22" t="s">
        <v>1188</v>
      </c>
      <c r="Q4951" s="23" t="s">
        <v>3849</v>
      </c>
      <c r="R4951" s="22" t="s">
        <v>3850</v>
      </c>
      <c r="S4951" s="21" t="s">
        <v>845</v>
      </c>
      <c r="T4951" s="23" t="s">
        <v>3851</v>
      </c>
      <c r="U4951" s="24" t="s">
        <v>19</v>
      </c>
      <c r="V4951" s="23">
        <v>500</v>
      </c>
      <c r="W4951" s="25">
        <v>2505653.66</v>
      </c>
      <c r="X4951" s="25">
        <v>12883296.529999999</v>
      </c>
      <c r="Y4951" s="25">
        <v>4298976.54</v>
      </c>
      <c r="Z4951" s="25">
        <v>3260610.79</v>
      </c>
      <c r="AA4951" s="25">
        <v>3311880.6999999997</v>
      </c>
      <c r="AB4951" s="25">
        <v>3099030.49</v>
      </c>
      <c r="AC4951" s="26">
        <v>45152.505756550927</v>
      </c>
      <c r="AD4951" s="27">
        <f>ROW()</f>
        <v>4951</v>
      </c>
      <c r="AE4951" s="27">
        <f>1</f>
        <v>1</v>
      </c>
      <c r="AF4951" s="27">
        <f>SUBTOTAL(109,Tbl_NGF_Data[[#This Row],[Counter]])</f>
        <v>1</v>
      </c>
    </row>
    <row r="4952" spans="2:32" ht="45" x14ac:dyDescent="0.25">
      <c r="B4952" s="21" t="s">
        <v>772</v>
      </c>
      <c r="C4952" s="22" t="s">
        <v>3713</v>
      </c>
      <c r="D4952" s="23">
        <v>11</v>
      </c>
      <c r="E4952" s="22" t="s">
        <v>772</v>
      </c>
      <c r="F4952" s="23">
        <v>11</v>
      </c>
      <c r="G4952" s="22" t="s">
        <v>3713</v>
      </c>
      <c r="H4952" s="22" t="s">
        <v>1327</v>
      </c>
      <c r="I4952" s="23">
        <v>1</v>
      </c>
      <c r="J4952" s="23">
        <v>440</v>
      </c>
      <c r="K4952" s="23" t="s">
        <v>3801</v>
      </c>
      <c r="L4952" s="22" t="s">
        <v>3802</v>
      </c>
      <c r="M4952" s="21" t="s">
        <v>830</v>
      </c>
      <c r="N4952" s="23" t="s">
        <v>1186</v>
      </c>
      <c r="O4952" s="22" t="s">
        <v>1187</v>
      </c>
      <c r="P4952" s="22" t="s">
        <v>1188</v>
      </c>
      <c r="Q4952" s="23" t="s">
        <v>3759</v>
      </c>
      <c r="R4952" s="22" t="s">
        <v>3760</v>
      </c>
      <c r="S4952" s="21" t="s">
        <v>785</v>
      </c>
      <c r="T4952" s="23" t="s">
        <v>3852</v>
      </c>
      <c r="U4952" s="24" t="s">
        <v>15</v>
      </c>
      <c r="V4952" s="23">
        <v>100</v>
      </c>
      <c r="W4952" s="25">
        <v>729676.66</v>
      </c>
      <c r="X4952" s="25">
        <v>284846.63999999996</v>
      </c>
      <c r="Y4952" s="25">
        <v>831542.22</v>
      </c>
      <c r="Z4952" s="25">
        <v>715882.45</v>
      </c>
      <c r="AA4952" s="25">
        <v>790651.89</v>
      </c>
      <c r="AB4952" s="25">
        <v>642442.75</v>
      </c>
      <c r="AC4952" s="26">
        <v>45152.505756550927</v>
      </c>
      <c r="AD4952" s="27">
        <f>ROW()</f>
        <v>4952</v>
      </c>
      <c r="AE4952" s="27">
        <f>1</f>
        <v>1</v>
      </c>
      <c r="AF4952" s="27">
        <f>SUBTOTAL(109,Tbl_NGF_Data[[#This Row],[Counter]])</f>
        <v>1</v>
      </c>
    </row>
    <row r="4953" spans="2:32" ht="45" x14ac:dyDescent="0.25">
      <c r="B4953" s="21" t="s">
        <v>772</v>
      </c>
      <c r="C4953" s="22" t="s">
        <v>3713</v>
      </c>
      <c r="D4953" s="23">
        <v>11</v>
      </c>
      <c r="E4953" s="22" t="s">
        <v>772</v>
      </c>
      <c r="F4953" s="23">
        <v>11</v>
      </c>
      <c r="G4953" s="22" t="s">
        <v>3713</v>
      </c>
      <c r="H4953" s="22" t="s">
        <v>1327</v>
      </c>
      <c r="I4953" s="23">
        <v>1</v>
      </c>
      <c r="J4953" s="23">
        <v>440</v>
      </c>
      <c r="K4953" s="23" t="s">
        <v>3801</v>
      </c>
      <c r="L4953" s="22" t="s">
        <v>3802</v>
      </c>
      <c r="M4953" s="21" t="s">
        <v>830</v>
      </c>
      <c r="N4953" s="23" t="s">
        <v>1186</v>
      </c>
      <c r="O4953" s="22" t="s">
        <v>1187</v>
      </c>
      <c r="P4953" s="22" t="s">
        <v>1188</v>
      </c>
      <c r="Q4953" s="23" t="s">
        <v>3759</v>
      </c>
      <c r="R4953" s="22" t="s">
        <v>3760</v>
      </c>
      <c r="S4953" s="21" t="s">
        <v>785</v>
      </c>
      <c r="T4953" s="23" t="s">
        <v>3852</v>
      </c>
      <c r="U4953" s="24" t="s">
        <v>16</v>
      </c>
      <c r="V4953" s="23">
        <v>135</v>
      </c>
      <c r="W4953" s="25">
        <v>1398006</v>
      </c>
      <c r="X4953" s="25">
        <v>973006</v>
      </c>
      <c r="Y4953" s="25">
        <v>948006</v>
      </c>
      <c r="Z4953" s="25">
        <v>898619</v>
      </c>
      <c r="AA4953" s="25">
        <v>923619</v>
      </c>
      <c r="AB4953" s="25">
        <v>1024601</v>
      </c>
      <c r="AC4953" s="26">
        <v>45152.505756550927</v>
      </c>
      <c r="AD4953" s="27">
        <f>ROW()</f>
        <v>4953</v>
      </c>
      <c r="AE4953" s="27">
        <f>1</f>
        <v>1</v>
      </c>
      <c r="AF4953" s="27">
        <f>SUBTOTAL(109,Tbl_NGF_Data[[#This Row],[Counter]])</f>
        <v>1</v>
      </c>
    </row>
    <row r="4954" spans="2:32" ht="45" x14ac:dyDescent="0.25">
      <c r="B4954" s="21" t="s">
        <v>772</v>
      </c>
      <c r="C4954" s="22" t="s">
        <v>3713</v>
      </c>
      <c r="D4954" s="23">
        <v>11</v>
      </c>
      <c r="E4954" s="22" t="s">
        <v>772</v>
      </c>
      <c r="F4954" s="23">
        <v>11</v>
      </c>
      <c r="G4954" s="22" t="s">
        <v>3713</v>
      </c>
      <c r="H4954" s="22" t="s">
        <v>1327</v>
      </c>
      <c r="I4954" s="23">
        <v>1</v>
      </c>
      <c r="J4954" s="23">
        <v>440</v>
      </c>
      <c r="K4954" s="23" t="s">
        <v>3801</v>
      </c>
      <c r="L4954" s="22" t="s">
        <v>3802</v>
      </c>
      <c r="M4954" s="21" t="s">
        <v>830</v>
      </c>
      <c r="N4954" s="23" t="s">
        <v>1186</v>
      </c>
      <c r="O4954" s="22" t="s">
        <v>1187</v>
      </c>
      <c r="P4954" s="22" t="s">
        <v>1188</v>
      </c>
      <c r="Q4954" s="23" t="s">
        <v>3759</v>
      </c>
      <c r="R4954" s="22" t="s">
        <v>3760</v>
      </c>
      <c r="S4954" s="21" t="s">
        <v>785</v>
      </c>
      <c r="T4954" s="23" t="s">
        <v>3852</v>
      </c>
      <c r="U4954" s="24" t="s">
        <v>17</v>
      </c>
      <c r="V4954" s="23">
        <v>200</v>
      </c>
      <c r="W4954" s="25">
        <v>826324.7799999998</v>
      </c>
      <c r="X4954" s="25">
        <v>810042.17000000016</v>
      </c>
      <c r="Y4954" s="25">
        <v>753157.27</v>
      </c>
      <c r="Z4954" s="25">
        <v>722445.90000000014</v>
      </c>
      <c r="AA4954" s="25">
        <v>726117.94</v>
      </c>
      <c r="AB4954" s="25">
        <v>666870.27000000014</v>
      </c>
      <c r="AC4954" s="26">
        <v>45152.505756550927</v>
      </c>
      <c r="AD4954" s="27">
        <f>ROW()</f>
        <v>4954</v>
      </c>
      <c r="AE4954" s="27">
        <f>1</f>
        <v>1</v>
      </c>
      <c r="AF4954" s="27">
        <f>SUBTOTAL(109,Tbl_NGF_Data[[#This Row],[Counter]])</f>
        <v>1</v>
      </c>
    </row>
    <row r="4955" spans="2:32" ht="45" x14ac:dyDescent="0.25">
      <c r="B4955" s="21" t="s">
        <v>772</v>
      </c>
      <c r="C4955" s="22" t="s">
        <v>3713</v>
      </c>
      <c r="D4955" s="23">
        <v>11</v>
      </c>
      <c r="E4955" s="22" t="s">
        <v>772</v>
      </c>
      <c r="F4955" s="23">
        <v>11</v>
      </c>
      <c r="G4955" s="22" t="s">
        <v>3713</v>
      </c>
      <c r="H4955" s="22" t="s">
        <v>1327</v>
      </c>
      <c r="I4955" s="23">
        <v>1</v>
      </c>
      <c r="J4955" s="23">
        <v>440</v>
      </c>
      <c r="K4955" s="23" t="s">
        <v>3801</v>
      </c>
      <c r="L4955" s="22" t="s">
        <v>3802</v>
      </c>
      <c r="M4955" s="21" t="s">
        <v>830</v>
      </c>
      <c r="N4955" s="23" t="s">
        <v>1186</v>
      </c>
      <c r="O4955" s="22" t="s">
        <v>1187</v>
      </c>
      <c r="P4955" s="22" t="s">
        <v>1188</v>
      </c>
      <c r="Q4955" s="23" t="s">
        <v>3759</v>
      </c>
      <c r="R4955" s="22" t="s">
        <v>3760</v>
      </c>
      <c r="S4955" s="21" t="s">
        <v>785</v>
      </c>
      <c r="T4955" s="23" t="s">
        <v>3852</v>
      </c>
      <c r="U4955" s="24" t="s">
        <v>18</v>
      </c>
      <c r="V4955" s="23">
        <v>220</v>
      </c>
      <c r="W4955" s="25">
        <v>571681.2200000002</v>
      </c>
      <c r="X4955" s="25">
        <v>162963.82999999984</v>
      </c>
      <c r="Y4955" s="25">
        <v>194848.72999999998</v>
      </c>
      <c r="Z4955" s="25">
        <v>176173.09999999986</v>
      </c>
      <c r="AA4955" s="25">
        <v>197501.06000000006</v>
      </c>
      <c r="AB4955" s="25">
        <v>357730.72999999986</v>
      </c>
      <c r="AC4955" s="26">
        <v>45152.505756550927</v>
      </c>
      <c r="AD4955" s="27">
        <f>ROW()</f>
        <v>4955</v>
      </c>
      <c r="AE4955" s="27">
        <f>1</f>
        <v>1</v>
      </c>
      <c r="AF4955" s="27">
        <f>SUBTOTAL(109,Tbl_NGF_Data[[#This Row],[Counter]])</f>
        <v>1</v>
      </c>
    </row>
    <row r="4956" spans="2:32" ht="45" x14ac:dyDescent="0.25">
      <c r="B4956" s="21" t="s">
        <v>772</v>
      </c>
      <c r="C4956" s="22" t="s">
        <v>3713</v>
      </c>
      <c r="D4956" s="23">
        <v>11</v>
      </c>
      <c r="E4956" s="22" t="s">
        <v>772</v>
      </c>
      <c r="F4956" s="23">
        <v>11</v>
      </c>
      <c r="G4956" s="22" t="s">
        <v>3713</v>
      </c>
      <c r="H4956" s="22" t="s">
        <v>1327</v>
      </c>
      <c r="I4956" s="23">
        <v>1</v>
      </c>
      <c r="J4956" s="23">
        <v>440</v>
      </c>
      <c r="K4956" s="23" t="s">
        <v>3801</v>
      </c>
      <c r="L4956" s="22" t="s">
        <v>3802</v>
      </c>
      <c r="M4956" s="21" t="s">
        <v>830</v>
      </c>
      <c r="N4956" s="23" t="s">
        <v>1186</v>
      </c>
      <c r="O4956" s="22" t="s">
        <v>1187</v>
      </c>
      <c r="P4956" s="22" t="s">
        <v>1188</v>
      </c>
      <c r="Q4956" s="23" t="s">
        <v>3759</v>
      </c>
      <c r="R4956" s="22" t="s">
        <v>3760</v>
      </c>
      <c r="S4956" s="21" t="s">
        <v>785</v>
      </c>
      <c r="T4956" s="23" t="s">
        <v>3852</v>
      </c>
      <c r="U4956" s="24" t="s">
        <v>19</v>
      </c>
      <c r="V4956" s="23">
        <v>500</v>
      </c>
      <c r="W4956" s="25">
        <v>807580</v>
      </c>
      <c r="X4956" s="25">
        <v>443236.97</v>
      </c>
      <c r="Y4956" s="25">
        <v>1387975.03</v>
      </c>
      <c r="Z4956" s="25">
        <v>693646.25</v>
      </c>
      <c r="AA4956" s="25">
        <v>887747.5</v>
      </c>
      <c r="AB4956" s="25">
        <v>605521.25</v>
      </c>
      <c r="AC4956" s="26">
        <v>45152.505756550927</v>
      </c>
      <c r="AD4956" s="27">
        <f>ROW()</f>
        <v>4956</v>
      </c>
      <c r="AE4956" s="27">
        <f>1</f>
        <v>1</v>
      </c>
      <c r="AF4956" s="27">
        <f>SUBTOTAL(109,Tbl_NGF_Data[[#This Row],[Counter]])</f>
        <v>1</v>
      </c>
    </row>
    <row r="4957" spans="2:32" ht="45" x14ac:dyDescent="0.25">
      <c r="B4957" s="21" t="s">
        <v>772</v>
      </c>
      <c r="C4957" s="22" t="s">
        <v>3713</v>
      </c>
      <c r="D4957" s="23">
        <v>11</v>
      </c>
      <c r="E4957" s="22" t="s">
        <v>772</v>
      </c>
      <c r="F4957" s="23">
        <v>11</v>
      </c>
      <c r="G4957" s="22" t="s">
        <v>3713</v>
      </c>
      <c r="H4957" s="22" t="s">
        <v>1327</v>
      </c>
      <c r="I4957" s="23">
        <v>1</v>
      </c>
      <c r="J4957" s="23">
        <v>440</v>
      </c>
      <c r="K4957" s="23" t="s">
        <v>3801</v>
      </c>
      <c r="L4957" s="22" t="s">
        <v>3802</v>
      </c>
      <c r="M4957" s="21" t="s">
        <v>830</v>
      </c>
      <c r="N4957" s="23" t="s">
        <v>1186</v>
      </c>
      <c r="O4957" s="22" t="s">
        <v>1187</v>
      </c>
      <c r="P4957" s="22" t="s">
        <v>1188</v>
      </c>
      <c r="Q4957" s="23" t="s">
        <v>3853</v>
      </c>
      <c r="R4957" s="22" t="s">
        <v>3854</v>
      </c>
      <c r="S4957" s="21" t="s">
        <v>846</v>
      </c>
      <c r="T4957" s="23" t="s">
        <v>3855</v>
      </c>
      <c r="U4957" s="24" t="s">
        <v>15</v>
      </c>
      <c r="V4957" s="23">
        <v>100</v>
      </c>
      <c r="W4957" s="25">
        <v>973190.89</v>
      </c>
      <c r="X4957" s="25">
        <v>1144742.68</v>
      </c>
      <c r="Y4957" s="25">
        <v>1278572.74</v>
      </c>
      <c r="Z4957" s="25">
        <v>1684826.11</v>
      </c>
      <c r="AA4957" s="25">
        <v>2113112.88</v>
      </c>
      <c r="AB4957" s="25">
        <v>2616250.11</v>
      </c>
      <c r="AC4957" s="26">
        <v>45152.505756550927</v>
      </c>
      <c r="AD4957" s="27">
        <f>ROW()</f>
        <v>4957</v>
      </c>
      <c r="AE4957" s="27">
        <f>1</f>
        <v>1</v>
      </c>
      <c r="AF4957" s="27">
        <f>SUBTOTAL(109,Tbl_NGF_Data[[#This Row],[Counter]])</f>
        <v>1</v>
      </c>
    </row>
    <row r="4958" spans="2:32" ht="45" x14ac:dyDescent="0.25">
      <c r="B4958" s="21" t="s">
        <v>772</v>
      </c>
      <c r="C4958" s="22" t="s">
        <v>3713</v>
      </c>
      <c r="D4958" s="23">
        <v>11</v>
      </c>
      <c r="E4958" s="22" t="s">
        <v>772</v>
      </c>
      <c r="F4958" s="23">
        <v>11</v>
      </c>
      <c r="G4958" s="22" t="s">
        <v>3713</v>
      </c>
      <c r="H4958" s="22" t="s">
        <v>1327</v>
      </c>
      <c r="I4958" s="23">
        <v>1</v>
      </c>
      <c r="J4958" s="23">
        <v>440</v>
      </c>
      <c r="K4958" s="23" t="s">
        <v>3801</v>
      </c>
      <c r="L4958" s="22" t="s">
        <v>3802</v>
      </c>
      <c r="M4958" s="21" t="s">
        <v>830</v>
      </c>
      <c r="N4958" s="23" t="s">
        <v>1186</v>
      </c>
      <c r="O4958" s="22" t="s">
        <v>1187</v>
      </c>
      <c r="P4958" s="22" t="s">
        <v>1188</v>
      </c>
      <c r="Q4958" s="23" t="s">
        <v>3853</v>
      </c>
      <c r="R4958" s="22" t="s">
        <v>3854</v>
      </c>
      <c r="S4958" s="21" t="s">
        <v>846</v>
      </c>
      <c r="T4958" s="23" t="s">
        <v>3855</v>
      </c>
      <c r="U4958" s="24" t="s">
        <v>16</v>
      </c>
      <c r="V4958" s="23">
        <v>135</v>
      </c>
      <c r="W4958" s="25">
        <v>3120783</v>
      </c>
      <c r="X4958" s="25">
        <v>2820783</v>
      </c>
      <c r="Y4958" s="25">
        <v>2670783</v>
      </c>
      <c r="Z4958" s="25">
        <v>2709553</v>
      </c>
      <c r="AA4958" s="25">
        <v>2659553</v>
      </c>
      <c r="AB4958" s="25">
        <v>2656102</v>
      </c>
      <c r="AC4958" s="26">
        <v>45152.505756550927</v>
      </c>
      <c r="AD4958" s="27">
        <f>ROW()</f>
        <v>4958</v>
      </c>
      <c r="AE4958" s="27">
        <f>1</f>
        <v>1</v>
      </c>
      <c r="AF4958" s="27">
        <f>SUBTOTAL(109,Tbl_NGF_Data[[#This Row],[Counter]])</f>
        <v>1</v>
      </c>
    </row>
    <row r="4959" spans="2:32" ht="45" x14ac:dyDescent="0.25">
      <c r="B4959" s="21" t="s">
        <v>772</v>
      </c>
      <c r="C4959" s="22" t="s">
        <v>3713</v>
      </c>
      <c r="D4959" s="23">
        <v>11</v>
      </c>
      <c r="E4959" s="22" t="s">
        <v>772</v>
      </c>
      <c r="F4959" s="23">
        <v>11</v>
      </c>
      <c r="G4959" s="22" t="s">
        <v>3713</v>
      </c>
      <c r="H4959" s="22" t="s">
        <v>1327</v>
      </c>
      <c r="I4959" s="23">
        <v>1</v>
      </c>
      <c r="J4959" s="23">
        <v>440</v>
      </c>
      <c r="K4959" s="23" t="s">
        <v>3801</v>
      </c>
      <c r="L4959" s="22" t="s">
        <v>3802</v>
      </c>
      <c r="M4959" s="21" t="s">
        <v>830</v>
      </c>
      <c r="N4959" s="23" t="s">
        <v>1186</v>
      </c>
      <c r="O4959" s="22" t="s">
        <v>1187</v>
      </c>
      <c r="P4959" s="22" t="s">
        <v>1188</v>
      </c>
      <c r="Q4959" s="23" t="s">
        <v>3853</v>
      </c>
      <c r="R4959" s="22" t="s">
        <v>3854</v>
      </c>
      <c r="S4959" s="21" t="s">
        <v>846</v>
      </c>
      <c r="T4959" s="23" t="s">
        <v>3855</v>
      </c>
      <c r="U4959" s="24" t="s">
        <v>17</v>
      </c>
      <c r="V4959" s="23">
        <v>200</v>
      </c>
      <c r="W4959" s="25">
        <v>2576789.2300000009</v>
      </c>
      <c r="X4959" s="25">
        <v>2487136.3799999994</v>
      </c>
      <c r="Y4959" s="25">
        <v>2580506.6999999997</v>
      </c>
      <c r="Z4959" s="25">
        <v>2484205.7399999998</v>
      </c>
      <c r="AA4959" s="25">
        <v>2379653.0000000005</v>
      </c>
      <c r="AB4959" s="25">
        <v>2454149.2499999995</v>
      </c>
      <c r="AC4959" s="26">
        <v>45152.505756550927</v>
      </c>
      <c r="AD4959" s="27">
        <f>ROW()</f>
        <v>4959</v>
      </c>
      <c r="AE4959" s="27">
        <f>1</f>
        <v>1</v>
      </c>
      <c r="AF4959" s="27">
        <f>SUBTOTAL(109,Tbl_NGF_Data[[#This Row],[Counter]])</f>
        <v>1</v>
      </c>
    </row>
    <row r="4960" spans="2:32" ht="45" x14ac:dyDescent="0.25">
      <c r="B4960" s="21" t="s">
        <v>772</v>
      </c>
      <c r="C4960" s="22" t="s">
        <v>3713</v>
      </c>
      <c r="D4960" s="23">
        <v>11</v>
      </c>
      <c r="E4960" s="22" t="s">
        <v>772</v>
      </c>
      <c r="F4960" s="23">
        <v>11</v>
      </c>
      <c r="G4960" s="22" t="s">
        <v>3713</v>
      </c>
      <c r="H4960" s="22" t="s">
        <v>1327</v>
      </c>
      <c r="I4960" s="23">
        <v>1</v>
      </c>
      <c r="J4960" s="23">
        <v>440</v>
      </c>
      <c r="K4960" s="23" t="s">
        <v>3801</v>
      </c>
      <c r="L4960" s="22" t="s">
        <v>3802</v>
      </c>
      <c r="M4960" s="21" t="s">
        <v>830</v>
      </c>
      <c r="N4960" s="23" t="s">
        <v>1186</v>
      </c>
      <c r="O4960" s="22" t="s">
        <v>1187</v>
      </c>
      <c r="P4960" s="22" t="s">
        <v>1188</v>
      </c>
      <c r="Q4960" s="23" t="s">
        <v>3853</v>
      </c>
      <c r="R4960" s="22" t="s">
        <v>3854</v>
      </c>
      <c r="S4960" s="21" t="s">
        <v>846</v>
      </c>
      <c r="T4960" s="23" t="s">
        <v>3855</v>
      </c>
      <c r="U4960" s="24" t="s">
        <v>18</v>
      </c>
      <c r="V4960" s="23">
        <v>220</v>
      </c>
      <c r="W4960" s="25">
        <v>543993.76999999909</v>
      </c>
      <c r="X4960" s="25">
        <v>333646.62000000058</v>
      </c>
      <c r="Y4960" s="25">
        <v>90276.300000000279</v>
      </c>
      <c r="Z4960" s="25">
        <v>225347.26000000024</v>
      </c>
      <c r="AA4960" s="25">
        <v>279899.99999999953</v>
      </c>
      <c r="AB4960" s="25">
        <v>201952.75000000047</v>
      </c>
      <c r="AC4960" s="26">
        <v>45152.505756550927</v>
      </c>
      <c r="AD4960" s="27">
        <f>ROW()</f>
        <v>4960</v>
      </c>
      <c r="AE4960" s="27">
        <f>1</f>
        <v>1</v>
      </c>
      <c r="AF4960" s="27">
        <f>SUBTOTAL(109,Tbl_NGF_Data[[#This Row],[Counter]])</f>
        <v>1</v>
      </c>
    </row>
    <row r="4961" spans="2:32" ht="45" x14ac:dyDescent="0.25">
      <c r="B4961" s="21" t="s">
        <v>772</v>
      </c>
      <c r="C4961" s="22" t="s">
        <v>3713</v>
      </c>
      <c r="D4961" s="23">
        <v>11</v>
      </c>
      <c r="E4961" s="22" t="s">
        <v>772</v>
      </c>
      <c r="F4961" s="23">
        <v>11</v>
      </c>
      <c r="G4961" s="22" t="s">
        <v>3713</v>
      </c>
      <c r="H4961" s="22" t="s">
        <v>1327</v>
      </c>
      <c r="I4961" s="23">
        <v>1</v>
      </c>
      <c r="J4961" s="23">
        <v>440</v>
      </c>
      <c r="K4961" s="23" t="s">
        <v>3801</v>
      </c>
      <c r="L4961" s="22" t="s">
        <v>3802</v>
      </c>
      <c r="M4961" s="21" t="s">
        <v>830</v>
      </c>
      <c r="N4961" s="23" t="s">
        <v>1186</v>
      </c>
      <c r="O4961" s="22" t="s">
        <v>1187</v>
      </c>
      <c r="P4961" s="22" t="s">
        <v>1188</v>
      </c>
      <c r="Q4961" s="23" t="s">
        <v>3853</v>
      </c>
      <c r="R4961" s="22" t="s">
        <v>3854</v>
      </c>
      <c r="S4961" s="21" t="s">
        <v>846</v>
      </c>
      <c r="T4961" s="23" t="s">
        <v>3855</v>
      </c>
      <c r="U4961" s="24" t="s">
        <v>19</v>
      </c>
      <c r="V4961" s="23">
        <v>500</v>
      </c>
      <c r="W4961" s="25">
        <v>2623313.4299999997</v>
      </c>
      <c r="X4961" s="25">
        <v>2660370.17</v>
      </c>
      <c r="Y4961" s="25">
        <v>2714336.7600000002</v>
      </c>
      <c r="Z4961" s="25">
        <v>2890459.11</v>
      </c>
      <c r="AA4961" s="25">
        <v>2807939.77</v>
      </c>
      <c r="AB4961" s="25">
        <v>2957286.48</v>
      </c>
      <c r="AC4961" s="26">
        <v>45152.505756550927</v>
      </c>
      <c r="AD4961" s="27">
        <f>ROW()</f>
        <v>4961</v>
      </c>
      <c r="AE4961" s="27">
        <f>1</f>
        <v>1</v>
      </c>
      <c r="AF4961" s="27">
        <f>SUBTOTAL(109,Tbl_NGF_Data[[#This Row],[Counter]])</f>
        <v>1</v>
      </c>
    </row>
    <row r="4962" spans="2:32" ht="45" x14ac:dyDescent="0.25">
      <c r="B4962" s="21" t="s">
        <v>772</v>
      </c>
      <c r="C4962" s="22" t="s">
        <v>3713</v>
      </c>
      <c r="D4962" s="23">
        <v>11</v>
      </c>
      <c r="E4962" s="22" t="s">
        <v>772</v>
      </c>
      <c r="F4962" s="23">
        <v>11</v>
      </c>
      <c r="G4962" s="22" t="s">
        <v>3713</v>
      </c>
      <c r="H4962" s="22" t="s">
        <v>1327</v>
      </c>
      <c r="I4962" s="23">
        <v>1</v>
      </c>
      <c r="J4962" s="23">
        <v>440</v>
      </c>
      <c r="K4962" s="23" t="s">
        <v>3801</v>
      </c>
      <c r="L4962" s="22" t="s">
        <v>3802</v>
      </c>
      <c r="M4962" s="21" t="s">
        <v>830</v>
      </c>
      <c r="N4962" s="23" t="s">
        <v>1186</v>
      </c>
      <c r="O4962" s="22" t="s">
        <v>1187</v>
      </c>
      <c r="P4962" s="22" t="s">
        <v>1188</v>
      </c>
      <c r="Q4962" s="23" t="s">
        <v>3856</v>
      </c>
      <c r="R4962" s="22" t="s">
        <v>3857</v>
      </c>
      <c r="S4962" s="21" t="s">
        <v>847</v>
      </c>
      <c r="T4962" s="23" t="s">
        <v>3858</v>
      </c>
      <c r="U4962" s="24" t="s">
        <v>15</v>
      </c>
      <c r="V4962" s="23">
        <v>100</v>
      </c>
      <c r="W4962" s="25">
        <v>3059823.39</v>
      </c>
      <c r="X4962" s="25">
        <v>3919270.8600000003</v>
      </c>
      <c r="Y4962" s="25">
        <v>4246788.8899999997</v>
      </c>
      <c r="Z4962" s="25">
        <v>4427431.62</v>
      </c>
      <c r="AA4962" s="25">
        <v>4595094.95</v>
      </c>
      <c r="AB4962" s="25">
        <v>4829060.05</v>
      </c>
      <c r="AC4962" s="26">
        <v>45152.505756550927</v>
      </c>
      <c r="AD4962" s="27">
        <f>ROW()</f>
        <v>4962</v>
      </c>
      <c r="AE4962" s="27">
        <f>1</f>
        <v>1</v>
      </c>
      <c r="AF4962" s="27">
        <f>SUBTOTAL(109,Tbl_NGF_Data[[#This Row],[Counter]])</f>
        <v>1</v>
      </c>
    </row>
    <row r="4963" spans="2:32" ht="45" x14ac:dyDescent="0.25">
      <c r="B4963" s="21" t="s">
        <v>772</v>
      </c>
      <c r="C4963" s="22" t="s">
        <v>3713</v>
      </c>
      <c r="D4963" s="23">
        <v>11</v>
      </c>
      <c r="E4963" s="22" t="s">
        <v>772</v>
      </c>
      <c r="F4963" s="23">
        <v>11</v>
      </c>
      <c r="G4963" s="22" t="s">
        <v>3713</v>
      </c>
      <c r="H4963" s="22" t="s">
        <v>1327</v>
      </c>
      <c r="I4963" s="23">
        <v>1</v>
      </c>
      <c r="J4963" s="23">
        <v>440</v>
      </c>
      <c r="K4963" s="23" t="s">
        <v>3801</v>
      </c>
      <c r="L4963" s="22" t="s">
        <v>3802</v>
      </c>
      <c r="M4963" s="21" t="s">
        <v>830</v>
      </c>
      <c r="N4963" s="23" t="s">
        <v>1186</v>
      </c>
      <c r="O4963" s="22" t="s">
        <v>1187</v>
      </c>
      <c r="P4963" s="22" t="s">
        <v>1188</v>
      </c>
      <c r="Q4963" s="23" t="s">
        <v>3856</v>
      </c>
      <c r="R4963" s="22" t="s">
        <v>3857</v>
      </c>
      <c r="S4963" s="21" t="s">
        <v>847</v>
      </c>
      <c r="T4963" s="23" t="s">
        <v>3858</v>
      </c>
      <c r="U4963" s="24" t="s">
        <v>16</v>
      </c>
      <c r="V4963" s="23">
        <v>135</v>
      </c>
      <c r="W4963" s="25">
        <v>4550967</v>
      </c>
      <c r="X4963" s="25">
        <v>4561967</v>
      </c>
      <c r="Y4963" s="25">
        <v>4255967</v>
      </c>
      <c r="Z4963" s="25">
        <v>4428271</v>
      </c>
      <c r="AA4963" s="25">
        <v>4573271</v>
      </c>
      <c r="AB4963" s="25">
        <v>5160192</v>
      </c>
      <c r="AC4963" s="26">
        <v>45152.505756550927</v>
      </c>
      <c r="AD4963" s="27">
        <f>ROW()</f>
        <v>4963</v>
      </c>
      <c r="AE4963" s="27">
        <f>1</f>
        <v>1</v>
      </c>
      <c r="AF4963" s="27">
        <f>SUBTOTAL(109,Tbl_NGF_Data[[#This Row],[Counter]])</f>
        <v>1</v>
      </c>
    </row>
    <row r="4964" spans="2:32" ht="45" x14ac:dyDescent="0.25">
      <c r="B4964" s="21" t="s">
        <v>772</v>
      </c>
      <c r="C4964" s="22" t="s">
        <v>3713</v>
      </c>
      <c r="D4964" s="23">
        <v>11</v>
      </c>
      <c r="E4964" s="22" t="s">
        <v>772</v>
      </c>
      <c r="F4964" s="23">
        <v>11</v>
      </c>
      <c r="G4964" s="22" t="s">
        <v>3713</v>
      </c>
      <c r="H4964" s="22" t="s">
        <v>1327</v>
      </c>
      <c r="I4964" s="23">
        <v>1</v>
      </c>
      <c r="J4964" s="23">
        <v>440</v>
      </c>
      <c r="K4964" s="23" t="s">
        <v>3801</v>
      </c>
      <c r="L4964" s="22" t="s">
        <v>3802</v>
      </c>
      <c r="M4964" s="21" t="s">
        <v>830</v>
      </c>
      <c r="N4964" s="23" t="s">
        <v>1186</v>
      </c>
      <c r="O4964" s="22" t="s">
        <v>1187</v>
      </c>
      <c r="P4964" s="22" t="s">
        <v>1188</v>
      </c>
      <c r="Q4964" s="23" t="s">
        <v>3856</v>
      </c>
      <c r="R4964" s="22" t="s">
        <v>3857</v>
      </c>
      <c r="S4964" s="21" t="s">
        <v>847</v>
      </c>
      <c r="T4964" s="23" t="s">
        <v>3858</v>
      </c>
      <c r="U4964" s="24" t="s">
        <v>17</v>
      </c>
      <c r="V4964" s="23">
        <v>200</v>
      </c>
      <c r="W4964" s="25">
        <v>4401540.6500000004</v>
      </c>
      <c r="X4964" s="25">
        <v>3968566.9200000013</v>
      </c>
      <c r="Y4964" s="25">
        <v>4083424.2099999995</v>
      </c>
      <c r="Z4964" s="25">
        <v>4056691.17</v>
      </c>
      <c r="AA4964" s="25">
        <v>4170274.86</v>
      </c>
      <c r="AB4964" s="25">
        <v>4204638.629999999</v>
      </c>
      <c r="AC4964" s="26">
        <v>45152.505756550927</v>
      </c>
      <c r="AD4964" s="27">
        <f>ROW()</f>
        <v>4964</v>
      </c>
      <c r="AE4964" s="27">
        <f>1</f>
        <v>1</v>
      </c>
      <c r="AF4964" s="27">
        <f>SUBTOTAL(109,Tbl_NGF_Data[[#This Row],[Counter]])</f>
        <v>1</v>
      </c>
    </row>
    <row r="4965" spans="2:32" ht="45" x14ac:dyDescent="0.25">
      <c r="B4965" s="21" t="s">
        <v>772</v>
      </c>
      <c r="C4965" s="22" t="s">
        <v>3713</v>
      </c>
      <c r="D4965" s="23">
        <v>11</v>
      </c>
      <c r="E4965" s="22" t="s">
        <v>772</v>
      </c>
      <c r="F4965" s="23">
        <v>11</v>
      </c>
      <c r="G4965" s="22" t="s">
        <v>3713</v>
      </c>
      <c r="H4965" s="22" t="s">
        <v>1327</v>
      </c>
      <c r="I4965" s="23">
        <v>1</v>
      </c>
      <c r="J4965" s="23">
        <v>440</v>
      </c>
      <c r="K4965" s="23" t="s">
        <v>3801</v>
      </c>
      <c r="L4965" s="22" t="s">
        <v>3802</v>
      </c>
      <c r="M4965" s="21" t="s">
        <v>830</v>
      </c>
      <c r="N4965" s="23" t="s">
        <v>1186</v>
      </c>
      <c r="O4965" s="22" t="s">
        <v>1187</v>
      </c>
      <c r="P4965" s="22" t="s">
        <v>1188</v>
      </c>
      <c r="Q4965" s="23" t="s">
        <v>3856</v>
      </c>
      <c r="R4965" s="22" t="s">
        <v>3857</v>
      </c>
      <c r="S4965" s="21" t="s">
        <v>847</v>
      </c>
      <c r="T4965" s="23" t="s">
        <v>3858</v>
      </c>
      <c r="U4965" s="24" t="s">
        <v>18</v>
      </c>
      <c r="V4965" s="23">
        <v>220</v>
      </c>
      <c r="W4965" s="25">
        <v>149426.34999999963</v>
      </c>
      <c r="X4965" s="25">
        <v>593400.07999999868</v>
      </c>
      <c r="Y4965" s="25">
        <v>172542.7900000005</v>
      </c>
      <c r="Z4965" s="25">
        <v>371579.83000000007</v>
      </c>
      <c r="AA4965" s="25">
        <v>402996.14000000013</v>
      </c>
      <c r="AB4965" s="25">
        <v>955553.37000000104</v>
      </c>
      <c r="AC4965" s="26">
        <v>45152.505756550927</v>
      </c>
      <c r="AD4965" s="27">
        <f>ROW()</f>
        <v>4965</v>
      </c>
      <c r="AE4965" s="27">
        <f>1</f>
        <v>1</v>
      </c>
      <c r="AF4965" s="27">
        <f>SUBTOTAL(109,Tbl_NGF_Data[[#This Row],[Counter]])</f>
        <v>1</v>
      </c>
    </row>
    <row r="4966" spans="2:32" ht="45" x14ac:dyDescent="0.25">
      <c r="B4966" s="21" t="s">
        <v>772</v>
      </c>
      <c r="C4966" s="22" t="s">
        <v>3713</v>
      </c>
      <c r="D4966" s="23">
        <v>11</v>
      </c>
      <c r="E4966" s="22" t="s">
        <v>772</v>
      </c>
      <c r="F4966" s="23">
        <v>11</v>
      </c>
      <c r="G4966" s="22" t="s">
        <v>3713</v>
      </c>
      <c r="H4966" s="22" t="s">
        <v>1327</v>
      </c>
      <c r="I4966" s="23">
        <v>1</v>
      </c>
      <c r="J4966" s="23">
        <v>440</v>
      </c>
      <c r="K4966" s="23" t="s">
        <v>3801</v>
      </c>
      <c r="L4966" s="22" t="s">
        <v>3802</v>
      </c>
      <c r="M4966" s="21" t="s">
        <v>830</v>
      </c>
      <c r="N4966" s="23" t="s">
        <v>1186</v>
      </c>
      <c r="O4966" s="22" t="s">
        <v>1187</v>
      </c>
      <c r="P4966" s="22" t="s">
        <v>1188</v>
      </c>
      <c r="Q4966" s="23" t="s">
        <v>3856</v>
      </c>
      <c r="R4966" s="22" t="s">
        <v>3857</v>
      </c>
      <c r="S4966" s="21" t="s">
        <v>847</v>
      </c>
      <c r="T4966" s="23" t="s">
        <v>3858</v>
      </c>
      <c r="U4966" s="24" t="s">
        <v>19</v>
      </c>
      <c r="V4966" s="23">
        <v>500</v>
      </c>
      <c r="W4966" s="25">
        <v>4143374.09</v>
      </c>
      <c r="X4966" s="25">
        <v>4827795.2299999995</v>
      </c>
      <c r="Y4966" s="25">
        <v>4413345.4000000004</v>
      </c>
      <c r="Z4966" s="25">
        <v>4244630.8999999994</v>
      </c>
      <c r="AA4966" s="25">
        <v>4336462.21</v>
      </c>
      <c r="AB4966" s="25">
        <v>4440405.71</v>
      </c>
      <c r="AC4966" s="26">
        <v>45152.505756550927</v>
      </c>
      <c r="AD4966" s="27">
        <f>ROW()</f>
        <v>4966</v>
      </c>
      <c r="AE4966" s="27">
        <f>1</f>
        <v>1</v>
      </c>
      <c r="AF4966" s="27">
        <f>SUBTOTAL(109,Tbl_NGF_Data[[#This Row],[Counter]])</f>
        <v>1</v>
      </c>
    </row>
    <row r="4967" spans="2:32" ht="45" x14ac:dyDescent="0.25">
      <c r="B4967" s="21" t="s">
        <v>772</v>
      </c>
      <c r="C4967" s="22" t="s">
        <v>3713</v>
      </c>
      <c r="D4967" s="23">
        <v>11</v>
      </c>
      <c r="E4967" s="22" t="s">
        <v>772</v>
      </c>
      <c r="F4967" s="23">
        <v>11</v>
      </c>
      <c r="G4967" s="22" t="s">
        <v>3713</v>
      </c>
      <c r="H4967" s="22" t="s">
        <v>1327</v>
      </c>
      <c r="I4967" s="23">
        <v>1</v>
      </c>
      <c r="J4967" s="23">
        <v>440</v>
      </c>
      <c r="K4967" s="23" t="s">
        <v>3801</v>
      </c>
      <c r="L4967" s="22" t="s">
        <v>3802</v>
      </c>
      <c r="M4967" s="21" t="s">
        <v>830</v>
      </c>
      <c r="N4967" s="23" t="s">
        <v>1186</v>
      </c>
      <c r="O4967" s="22" t="s">
        <v>1187</v>
      </c>
      <c r="P4967" s="22" t="s">
        <v>1188</v>
      </c>
      <c r="Q4967" s="23" t="s">
        <v>3859</v>
      </c>
      <c r="R4967" s="22" t="s">
        <v>3860</v>
      </c>
      <c r="S4967" s="21" t="s">
        <v>848</v>
      </c>
      <c r="T4967" s="23" t="s">
        <v>3861</v>
      </c>
      <c r="U4967" s="24" t="s">
        <v>15</v>
      </c>
      <c r="V4967" s="23">
        <v>100</v>
      </c>
      <c r="W4967" s="25">
        <v>8146617.9300000006</v>
      </c>
      <c r="X4967" s="25">
        <v>8669625.9900000002</v>
      </c>
      <c r="Y4967" s="25">
        <v>8584410.0900000017</v>
      </c>
      <c r="Z4967" s="25">
        <v>9284198.2400000002</v>
      </c>
      <c r="AA4967" s="25">
        <v>9581965.5099999998</v>
      </c>
      <c r="AB4967" s="25">
        <v>10440325.82</v>
      </c>
      <c r="AC4967" s="26">
        <v>45152.505756550927</v>
      </c>
      <c r="AD4967" s="27">
        <f>ROW()</f>
        <v>4967</v>
      </c>
      <c r="AE4967" s="27">
        <f>1</f>
        <v>1</v>
      </c>
      <c r="AF4967" s="27">
        <f>SUBTOTAL(109,Tbl_NGF_Data[[#This Row],[Counter]])</f>
        <v>1</v>
      </c>
    </row>
    <row r="4968" spans="2:32" ht="45" x14ac:dyDescent="0.25">
      <c r="B4968" s="21" t="s">
        <v>772</v>
      </c>
      <c r="C4968" s="22" t="s">
        <v>3713</v>
      </c>
      <c r="D4968" s="23">
        <v>11</v>
      </c>
      <c r="E4968" s="22" t="s">
        <v>772</v>
      </c>
      <c r="F4968" s="23">
        <v>11</v>
      </c>
      <c r="G4968" s="22" t="s">
        <v>3713</v>
      </c>
      <c r="H4968" s="22" t="s">
        <v>1327</v>
      </c>
      <c r="I4968" s="23">
        <v>1</v>
      </c>
      <c r="J4968" s="23">
        <v>440</v>
      </c>
      <c r="K4968" s="23" t="s">
        <v>3801</v>
      </c>
      <c r="L4968" s="22" t="s">
        <v>3802</v>
      </c>
      <c r="M4968" s="21" t="s">
        <v>830</v>
      </c>
      <c r="N4968" s="23" t="s">
        <v>1186</v>
      </c>
      <c r="O4968" s="22" t="s">
        <v>1187</v>
      </c>
      <c r="P4968" s="22" t="s">
        <v>1188</v>
      </c>
      <c r="Q4968" s="23" t="s">
        <v>3859</v>
      </c>
      <c r="R4968" s="22" t="s">
        <v>3860</v>
      </c>
      <c r="S4968" s="21" t="s">
        <v>848</v>
      </c>
      <c r="T4968" s="23" t="s">
        <v>3861</v>
      </c>
      <c r="U4968" s="24" t="s">
        <v>16</v>
      </c>
      <c r="V4968" s="23">
        <v>135</v>
      </c>
      <c r="W4968" s="25">
        <v>3679865</v>
      </c>
      <c r="X4968" s="25">
        <v>3871777</v>
      </c>
      <c r="Y4968" s="25">
        <v>4523777</v>
      </c>
      <c r="Z4968" s="25">
        <v>4301082</v>
      </c>
      <c r="AA4968" s="25">
        <v>4876082</v>
      </c>
      <c r="AB4968" s="25">
        <v>4758878</v>
      </c>
      <c r="AC4968" s="26">
        <v>45152.505756550927</v>
      </c>
      <c r="AD4968" s="27">
        <f>ROW()</f>
        <v>4968</v>
      </c>
      <c r="AE4968" s="27">
        <f>1</f>
        <v>1</v>
      </c>
      <c r="AF4968" s="27">
        <f>SUBTOTAL(109,Tbl_NGF_Data[[#This Row],[Counter]])</f>
        <v>1</v>
      </c>
    </row>
    <row r="4969" spans="2:32" ht="45" x14ac:dyDescent="0.25">
      <c r="B4969" s="21" t="s">
        <v>772</v>
      </c>
      <c r="C4969" s="22" t="s">
        <v>3713</v>
      </c>
      <c r="D4969" s="23">
        <v>11</v>
      </c>
      <c r="E4969" s="22" t="s">
        <v>772</v>
      </c>
      <c r="F4969" s="23">
        <v>11</v>
      </c>
      <c r="G4969" s="22" t="s">
        <v>3713</v>
      </c>
      <c r="H4969" s="22" t="s">
        <v>1327</v>
      </c>
      <c r="I4969" s="23">
        <v>1</v>
      </c>
      <c r="J4969" s="23">
        <v>440</v>
      </c>
      <c r="K4969" s="23" t="s">
        <v>3801</v>
      </c>
      <c r="L4969" s="22" t="s">
        <v>3802</v>
      </c>
      <c r="M4969" s="21" t="s">
        <v>830</v>
      </c>
      <c r="N4969" s="23" t="s">
        <v>1186</v>
      </c>
      <c r="O4969" s="22" t="s">
        <v>1187</v>
      </c>
      <c r="P4969" s="22" t="s">
        <v>1188</v>
      </c>
      <c r="Q4969" s="23" t="s">
        <v>3859</v>
      </c>
      <c r="R4969" s="22" t="s">
        <v>3860</v>
      </c>
      <c r="S4969" s="21" t="s">
        <v>848</v>
      </c>
      <c r="T4969" s="23" t="s">
        <v>3861</v>
      </c>
      <c r="U4969" s="24" t="s">
        <v>17</v>
      </c>
      <c r="V4969" s="23">
        <v>200</v>
      </c>
      <c r="W4969" s="25">
        <v>3057157.9100000011</v>
      </c>
      <c r="X4969" s="25">
        <v>3465802.72</v>
      </c>
      <c r="Y4969" s="25">
        <v>4292944.3400000026</v>
      </c>
      <c r="Z4969" s="25">
        <v>3153559.1500000004</v>
      </c>
      <c r="AA4969" s="25">
        <v>3508121.86</v>
      </c>
      <c r="AB4969" s="25">
        <v>3298100.5900000012</v>
      </c>
      <c r="AC4969" s="26">
        <v>45152.505756550927</v>
      </c>
      <c r="AD4969" s="27">
        <f>ROW()</f>
        <v>4969</v>
      </c>
      <c r="AE4969" s="27">
        <f>1</f>
        <v>1</v>
      </c>
      <c r="AF4969" s="27">
        <f>SUBTOTAL(109,Tbl_NGF_Data[[#This Row],[Counter]])</f>
        <v>1</v>
      </c>
    </row>
    <row r="4970" spans="2:32" ht="45" x14ac:dyDescent="0.25">
      <c r="B4970" s="21" t="s">
        <v>772</v>
      </c>
      <c r="C4970" s="22" t="s">
        <v>3713</v>
      </c>
      <c r="D4970" s="23">
        <v>11</v>
      </c>
      <c r="E4970" s="22" t="s">
        <v>772</v>
      </c>
      <c r="F4970" s="23">
        <v>11</v>
      </c>
      <c r="G4970" s="22" t="s">
        <v>3713</v>
      </c>
      <c r="H4970" s="22" t="s">
        <v>1327</v>
      </c>
      <c r="I4970" s="23">
        <v>1</v>
      </c>
      <c r="J4970" s="23">
        <v>440</v>
      </c>
      <c r="K4970" s="23" t="s">
        <v>3801</v>
      </c>
      <c r="L4970" s="22" t="s">
        <v>3802</v>
      </c>
      <c r="M4970" s="21" t="s">
        <v>830</v>
      </c>
      <c r="N4970" s="23" t="s">
        <v>1186</v>
      </c>
      <c r="O4970" s="22" t="s">
        <v>1187</v>
      </c>
      <c r="P4970" s="22" t="s">
        <v>1188</v>
      </c>
      <c r="Q4970" s="23" t="s">
        <v>3859</v>
      </c>
      <c r="R4970" s="22" t="s">
        <v>3860</v>
      </c>
      <c r="S4970" s="21" t="s">
        <v>848</v>
      </c>
      <c r="T4970" s="23" t="s">
        <v>3861</v>
      </c>
      <c r="U4970" s="24" t="s">
        <v>18</v>
      </c>
      <c r="V4970" s="23">
        <v>220</v>
      </c>
      <c r="W4970" s="25">
        <v>622707.08999999892</v>
      </c>
      <c r="X4970" s="25">
        <v>405974.2799999998</v>
      </c>
      <c r="Y4970" s="25">
        <v>230832.65999999736</v>
      </c>
      <c r="Z4970" s="25">
        <v>1147522.8499999996</v>
      </c>
      <c r="AA4970" s="25">
        <v>1367960.1400000001</v>
      </c>
      <c r="AB4970" s="25">
        <v>1460777.4099999988</v>
      </c>
      <c r="AC4970" s="26">
        <v>45152.505756550927</v>
      </c>
      <c r="AD4970" s="27">
        <f>ROW()</f>
        <v>4970</v>
      </c>
      <c r="AE4970" s="27">
        <f>1</f>
        <v>1</v>
      </c>
      <c r="AF4970" s="27">
        <f>SUBTOTAL(109,Tbl_NGF_Data[[#This Row],[Counter]])</f>
        <v>1</v>
      </c>
    </row>
    <row r="4971" spans="2:32" ht="45" x14ac:dyDescent="0.25">
      <c r="B4971" s="21" t="s">
        <v>772</v>
      </c>
      <c r="C4971" s="22" t="s">
        <v>3713</v>
      </c>
      <c r="D4971" s="23">
        <v>11</v>
      </c>
      <c r="E4971" s="22" t="s">
        <v>772</v>
      </c>
      <c r="F4971" s="23">
        <v>11</v>
      </c>
      <c r="G4971" s="22" t="s">
        <v>3713</v>
      </c>
      <c r="H4971" s="22" t="s">
        <v>1327</v>
      </c>
      <c r="I4971" s="23">
        <v>1</v>
      </c>
      <c r="J4971" s="23">
        <v>440</v>
      </c>
      <c r="K4971" s="23" t="s">
        <v>3801</v>
      </c>
      <c r="L4971" s="22" t="s">
        <v>3802</v>
      </c>
      <c r="M4971" s="21" t="s">
        <v>830</v>
      </c>
      <c r="N4971" s="23" t="s">
        <v>1186</v>
      </c>
      <c r="O4971" s="22" t="s">
        <v>1187</v>
      </c>
      <c r="P4971" s="22" t="s">
        <v>1188</v>
      </c>
      <c r="Q4971" s="23" t="s">
        <v>3859</v>
      </c>
      <c r="R4971" s="22" t="s">
        <v>3860</v>
      </c>
      <c r="S4971" s="21" t="s">
        <v>848</v>
      </c>
      <c r="T4971" s="23" t="s">
        <v>3861</v>
      </c>
      <c r="U4971" s="24" t="s">
        <v>19</v>
      </c>
      <c r="V4971" s="23">
        <v>500</v>
      </c>
      <c r="W4971" s="25">
        <v>4139633.6999999997</v>
      </c>
      <c r="X4971" s="25">
        <v>4366739.28</v>
      </c>
      <c r="Y4971" s="25">
        <v>4586394.4399999995</v>
      </c>
      <c r="Z4971" s="25">
        <v>4312121.8</v>
      </c>
      <c r="AA4971" s="25">
        <v>4123909.13</v>
      </c>
      <c r="AB4971" s="25">
        <v>4486222.8999999994</v>
      </c>
      <c r="AC4971" s="26">
        <v>45152.505756550927</v>
      </c>
      <c r="AD4971" s="27">
        <f>ROW()</f>
        <v>4971</v>
      </c>
      <c r="AE4971" s="27">
        <f>1</f>
        <v>1</v>
      </c>
      <c r="AF4971" s="27">
        <f>SUBTOTAL(109,Tbl_NGF_Data[[#This Row],[Counter]])</f>
        <v>1</v>
      </c>
    </row>
    <row r="4972" spans="2:32" ht="45" x14ac:dyDescent="0.25">
      <c r="B4972" s="21" t="s">
        <v>772</v>
      </c>
      <c r="C4972" s="22" t="s">
        <v>3713</v>
      </c>
      <c r="D4972" s="23">
        <v>11</v>
      </c>
      <c r="E4972" s="22" t="s">
        <v>772</v>
      </c>
      <c r="F4972" s="23">
        <v>11</v>
      </c>
      <c r="G4972" s="22" t="s">
        <v>3713</v>
      </c>
      <c r="H4972" s="22" t="s">
        <v>1327</v>
      </c>
      <c r="I4972" s="23">
        <v>1</v>
      </c>
      <c r="J4972" s="23">
        <v>440</v>
      </c>
      <c r="K4972" s="23" t="s">
        <v>3801</v>
      </c>
      <c r="L4972" s="22" t="s">
        <v>3802</v>
      </c>
      <c r="M4972" s="21" t="s">
        <v>830</v>
      </c>
      <c r="N4972" s="23" t="s">
        <v>1186</v>
      </c>
      <c r="O4972" s="22" t="s">
        <v>1187</v>
      </c>
      <c r="P4972" s="22" t="s">
        <v>1188</v>
      </c>
      <c r="Q4972" s="23" t="s">
        <v>3051</v>
      </c>
      <c r="R4972" s="22" t="s">
        <v>3052</v>
      </c>
      <c r="S4972" s="21" t="s">
        <v>482</v>
      </c>
      <c r="T4972" s="23" t="s">
        <v>3862</v>
      </c>
      <c r="U4972" s="24" t="s">
        <v>15</v>
      </c>
      <c r="V4972" s="23">
        <v>100</v>
      </c>
      <c r="W4972" s="25">
        <v>2328436.62</v>
      </c>
      <c r="X4972" s="25">
        <v>1947068.29</v>
      </c>
      <c r="Y4972" s="25">
        <v>1985641.12</v>
      </c>
      <c r="Z4972" s="25">
        <v>2818691.34</v>
      </c>
      <c r="AA4972" s="25">
        <v>3538911.85</v>
      </c>
      <c r="AB4972" s="25">
        <v>4614058.78</v>
      </c>
      <c r="AC4972" s="26">
        <v>45152.505756550927</v>
      </c>
      <c r="AD4972" s="27">
        <f>ROW()</f>
        <v>4972</v>
      </c>
      <c r="AE4972" s="27">
        <f>1</f>
        <v>1</v>
      </c>
      <c r="AF4972" s="27">
        <f>SUBTOTAL(109,Tbl_NGF_Data[[#This Row],[Counter]])</f>
        <v>1</v>
      </c>
    </row>
    <row r="4973" spans="2:32" ht="45" x14ac:dyDescent="0.25">
      <c r="B4973" s="21" t="s">
        <v>772</v>
      </c>
      <c r="C4973" s="22" t="s">
        <v>3713</v>
      </c>
      <c r="D4973" s="23">
        <v>11</v>
      </c>
      <c r="E4973" s="22" t="s">
        <v>772</v>
      </c>
      <c r="F4973" s="23">
        <v>11</v>
      </c>
      <c r="G4973" s="22" t="s">
        <v>3713</v>
      </c>
      <c r="H4973" s="22" t="s">
        <v>1327</v>
      </c>
      <c r="I4973" s="23">
        <v>1</v>
      </c>
      <c r="J4973" s="23">
        <v>440</v>
      </c>
      <c r="K4973" s="23" t="s">
        <v>3801</v>
      </c>
      <c r="L4973" s="22" t="s">
        <v>3802</v>
      </c>
      <c r="M4973" s="21" t="s">
        <v>830</v>
      </c>
      <c r="N4973" s="23" t="s">
        <v>1186</v>
      </c>
      <c r="O4973" s="22" t="s">
        <v>1187</v>
      </c>
      <c r="P4973" s="22" t="s">
        <v>1188</v>
      </c>
      <c r="Q4973" s="23" t="s">
        <v>3051</v>
      </c>
      <c r="R4973" s="22" t="s">
        <v>3052</v>
      </c>
      <c r="S4973" s="21" t="s">
        <v>482</v>
      </c>
      <c r="T4973" s="23" t="s">
        <v>3862</v>
      </c>
      <c r="U4973" s="24" t="s">
        <v>16</v>
      </c>
      <c r="V4973" s="23">
        <v>135</v>
      </c>
      <c r="W4973" s="25">
        <v>2097978</v>
      </c>
      <c r="X4973" s="25">
        <v>2354735</v>
      </c>
      <c r="Y4973" s="25">
        <v>2097978</v>
      </c>
      <c r="Z4973" s="25">
        <v>2217978</v>
      </c>
      <c r="AA4973" s="25">
        <v>2850265</v>
      </c>
      <c r="AB4973" s="25">
        <v>3253469</v>
      </c>
      <c r="AC4973" s="26">
        <v>45152.505756550927</v>
      </c>
      <c r="AD4973" s="27">
        <f>ROW()</f>
        <v>4973</v>
      </c>
      <c r="AE4973" s="27">
        <f>1</f>
        <v>1</v>
      </c>
      <c r="AF4973" s="27">
        <f>SUBTOTAL(109,Tbl_NGF_Data[[#This Row],[Counter]])</f>
        <v>1</v>
      </c>
    </row>
    <row r="4974" spans="2:32" ht="45" x14ac:dyDescent="0.25">
      <c r="B4974" s="21" t="s">
        <v>772</v>
      </c>
      <c r="C4974" s="22" t="s">
        <v>3713</v>
      </c>
      <c r="D4974" s="23">
        <v>11</v>
      </c>
      <c r="E4974" s="22" t="s">
        <v>772</v>
      </c>
      <c r="F4974" s="23">
        <v>11</v>
      </c>
      <c r="G4974" s="22" t="s">
        <v>3713</v>
      </c>
      <c r="H4974" s="22" t="s">
        <v>1327</v>
      </c>
      <c r="I4974" s="23">
        <v>1</v>
      </c>
      <c r="J4974" s="23">
        <v>440</v>
      </c>
      <c r="K4974" s="23" t="s">
        <v>3801</v>
      </c>
      <c r="L4974" s="22" t="s">
        <v>3802</v>
      </c>
      <c r="M4974" s="21" t="s">
        <v>830</v>
      </c>
      <c r="N4974" s="23" t="s">
        <v>1186</v>
      </c>
      <c r="O4974" s="22" t="s">
        <v>1187</v>
      </c>
      <c r="P4974" s="22" t="s">
        <v>1188</v>
      </c>
      <c r="Q4974" s="23" t="s">
        <v>3051</v>
      </c>
      <c r="R4974" s="22" t="s">
        <v>3052</v>
      </c>
      <c r="S4974" s="21" t="s">
        <v>482</v>
      </c>
      <c r="T4974" s="23" t="s">
        <v>3862</v>
      </c>
      <c r="U4974" s="24" t="s">
        <v>17</v>
      </c>
      <c r="V4974" s="23">
        <v>200</v>
      </c>
      <c r="W4974" s="25">
        <v>1927939.95</v>
      </c>
      <c r="X4974" s="25">
        <v>2070901.1</v>
      </c>
      <c r="Y4974" s="25">
        <v>1862132.5</v>
      </c>
      <c r="Z4974" s="25">
        <v>1933744.6400000006</v>
      </c>
      <c r="AA4974" s="25">
        <v>2638933.81</v>
      </c>
      <c r="AB4974" s="25">
        <v>3218012.3900000011</v>
      </c>
      <c r="AC4974" s="26">
        <v>45152.505756550927</v>
      </c>
      <c r="AD4974" s="27">
        <f>ROW()</f>
        <v>4974</v>
      </c>
      <c r="AE4974" s="27">
        <f>1</f>
        <v>1</v>
      </c>
      <c r="AF4974" s="27">
        <f>SUBTOTAL(109,Tbl_NGF_Data[[#This Row],[Counter]])</f>
        <v>1</v>
      </c>
    </row>
    <row r="4975" spans="2:32" ht="45" x14ac:dyDescent="0.25">
      <c r="B4975" s="21" t="s">
        <v>772</v>
      </c>
      <c r="C4975" s="22" t="s">
        <v>3713</v>
      </c>
      <c r="D4975" s="23">
        <v>11</v>
      </c>
      <c r="E4975" s="22" t="s">
        <v>772</v>
      </c>
      <c r="F4975" s="23">
        <v>11</v>
      </c>
      <c r="G4975" s="22" t="s">
        <v>3713</v>
      </c>
      <c r="H4975" s="22" t="s">
        <v>1327</v>
      </c>
      <c r="I4975" s="23">
        <v>1</v>
      </c>
      <c r="J4975" s="23">
        <v>440</v>
      </c>
      <c r="K4975" s="23" t="s">
        <v>3801</v>
      </c>
      <c r="L4975" s="22" t="s">
        <v>3802</v>
      </c>
      <c r="M4975" s="21" t="s">
        <v>830</v>
      </c>
      <c r="N4975" s="23" t="s">
        <v>1186</v>
      </c>
      <c r="O4975" s="22" t="s">
        <v>1187</v>
      </c>
      <c r="P4975" s="22" t="s">
        <v>1188</v>
      </c>
      <c r="Q4975" s="23" t="s">
        <v>3051</v>
      </c>
      <c r="R4975" s="22" t="s">
        <v>3052</v>
      </c>
      <c r="S4975" s="21" t="s">
        <v>482</v>
      </c>
      <c r="T4975" s="23" t="s">
        <v>3862</v>
      </c>
      <c r="U4975" s="24" t="s">
        <v>18</v>
      </c>
      <c r="V4975" s="23">
        <v>220</v>
      </c>
      <c r="W4975" s="25">
        <v>170038.05000000005</v>
      </c>
      <c r="X4975" s="25">
        <v>283833.89999999991</v>
      </c>
      <c r="Y4975" s="25">
        <v>235845.5</v>
      </c>
      <c r="Z4975" s="25">
        <v>284233.3599999994</v>
      </c>
      <c r="AA4975" s="25">
        <v>211331.18999999994</v>
      </c>
      <c r="AB4975" s="25">
        <v>35456.609999998938</v>
      </c>
      <c r="AC4975" s="26">
        <v>45152.505756550927</v>
      </c>
      <c r="AD4975" s="27">
        <f>ROW()</f>
        <v>4975</v>
      </c>
      <c r="AE4975" s="27">
        <f>1</f>
        <v>1</v>
      </c>
      <c r="AF4975" s="27">
        <f>SUBTOTAL(109,Tbl_NGF_Data[[#This Row],[Counter]])</f>
        <v>1</v>
      </c>
    </row>
    <row r="4976" spans="2:32" ht="45" x14ac:dyDescent="0.25">
      <c r="B4976" s="21" t="s">
        <v>772</v>
      </c>
      <c r="C4976" s="22" t="s">
        <v>3713</v>
      </c>
      <c r="D4976" s="23">
        <v>11</v>
      </c>
      <c r="E4976" s="22" t="s">
        <v>772</v>
      </c>
      <c r="F4976" s="23">
        <v>11</v>
      </c>
      <c r="G4976" s="22" t="s">
        <v>3713</v>
      </c>
      <c r="H4976" s="22" t="s">
        <v>1327</v>
      </c>
      <c r="I4976" s="23">
        <v>1</v>
      </c>
      <c r="J4976" s="23">
        <v>440</v>
      </c>
      <c r="K4976" s="23" t="s">
        <v>3801</v>
      </c>
      <c r="L4976" s="22" t="s">
        <v>3802</v>
      </c>
      <c r="M4976" s="21" t="s">
        <v>830</v>
      </c>
      <c r="N4976" s="23" t="s">
        <v>1186</v>
      </c>
      <c r="O4976" s="22" t="s">
        <v>1187</v>
      </c>
      <c r="P4976" s="22" t="s">
        <v>1188</v>
      </c>
      <c r="Q4976" s="23" t="s">
        <v>3051</v>
      </c>
      <c r="R4976" s="22" t="s">
        <v>3052</v>
      </c>
      <c r="S4976" s="21" t="s">
        <v>482</v>
      </c>
      <c r="T4976" s="23" t="s">
        <v>3862</v>
      </c>
      <c r="U4976" s="24" t="s">
        <v>19</v>
      </c>
      <c r="V4976" s="23">
        <v>500</v>
      </c>
      <c r="W4976" s="25">
        <v>2132393.4099999997</v>
      </c>
      <c r="X4976" s="25">
        <v>1700610.77</v>
      </c>
      <c r="Y4976" s="25">
        <v>1911773.3299999998</v>
      </c>
      <c r="Z4976" s="25">
        <v>2777862.8600000003</v>
      </c>
      <c r="AA4976" s="25">
        <v>3370222.3200000003</v>
      </c>
      <c r="AB4976" s="25">
        <v>4304227.32</v>
      </c>
      <c r="AC4976" s="26">
        <v>45152.505756550927</v>
      </c>
      <c r="AD4976" s="27">
        <f>ROW()</f>
        <v>4976</v>
      </c>
      <c r="AE4976" s="27">
        <f>1</f>
        <v>1</v>
      </c>
      <c r="AF4976" s="27">
        <f>SUBTOTAL(109,Tbl_NGF_Data[[#This Row],[Counter]])</f>
        <v>1</v>
      </c>
    </row>
    <row r="4977" spans="2:32" ht="45" x14ac:dyDescent="0.25">
      <c r="B4977" s="21" t="s">
        <v>772</v>
      </c>
      <c r="C4977" s="22" t="s">
        <v>3713</v>
      </c>
      <c r="D4977" s="23">
        <v>11</v>
      </c>
      <c r="E4977" s="22" t="s">
        <v>772</v>
      </c>
      <c r="F4977" s="23">
        <v>11</v>
      </c>
      <c r="G4977" s="22" t="s">
        <v>3713</v>
      </c>
      <c r="H4977" s="22" t="s">
        <v>1327</v>
      </c>
      <c r="I4977" s="23">
        <v>1</v>
      </c>
      <c r="J4977" s="23">
        <v>440</v>
      </c>
      <c r="K4977" s="23" t="s">
        <v>3801</v>
      </c>
      <c r="L4977" s="22" t="s">
        <v>3802</v>
      </c>
      <c r="M4977" s="21" t="s">
        <v>830</v>
      </c>
      <c r="N4977" s="23" t="s">
        <v>1186</v>
      </c>
      <c r="O4977" s="22" t="s">
        <v>1187</v>
      </c>
      <c r="P4977" s="22" t="s">
        <v>1188</v>
      </c>
      <c r="Q4977" s="23" t="s">
        <v>3783</v>
      </c>
      <c r="R4977" s="22" t="s">
        <v>3784</v>
      </c>
      <c r="S4977" s="21" t="s">
        <v>793</v>
      </c>
      <c r="T4977" s="23" t="s">
        <v>3863</v>
      </c>
      <c r="U4977" s="24" t="s">
        <v>15</v>
      </c>
      <c r="V4977" s="23">
        <v>100</v>
      </c>
      <c r="W4977" s="25">
        <v>3851649.83</v>
      </c>
      <c r="X4977" s="25">
        <v>3536130.19</v>
      </c>
      <c r="Y4977" s="25">
        <v>2432418.63</v>
      </c>
      <c r="Z4977" s="25">
        <v>1589977.1</v>
      </c>
      <c r="AA4977" s="25">
        <v>2526879.7999999998</v>
      </c>
      <c r="AB4977" s="25">
        <v>12009654.42</v>
      </c>
      <c r="AC4977" s="26">
        <v>45152.505756550927</v>
      </c>
      <c r="AD4977" s="27">
        <f>ROW()</f>
        <v>4977</v>
      </c>
      <c r="AE4977" s="27">
        <f>1</f>
        <v>1</v>
      </c>
      <c r="AF4977" s="27">
        <f>SUBTOTAL(109,Tbl_NGF_Data[[#This Row],[Counter]])</f>
        <v>1</v>
      </c>
    </row>
    <row r="4978" spans="2:32" ht="45" x14ac:dyDescent="0.25">
      <c r="B4978" s="21" t="s">
        <v>772</v>
      </c>
      <c r="C4978" s="22" t="s">
        <v>3713</v>
      </c>
      <c r="D4978" s="23">
        <v>11</v>
      </c>
      <c r="E4978" s="22" t="s">
        <v>772</v>
      </c>
      <c r="F4978" s="23">
        <v>11</v>
      </c>
      <c r="G4978" s="22" t="s">
        <v>3713</v>
      </c>
      <c r="H4978" s="22" t="s">
        <v>1327</v>
      </c>
      <c r="I4978" s="23">
        <v>1</v>
      </c>
      <c r="J4978" s="23">
        <v>440</v>
      </c>
      <c r="K4978" s="23" t="s">
        <v>3801</v>
      </c>
      <c r="L4978" s="22" t="s">
        <v>3802</v>
      </c>
      <c r="M4978" s="21" t="s">
        <v>830</v>
      </c>
      <c r="N4978" s="23" t="s">
        <v>1186</v>
      </c>
      <c r="O4978" s="22" t="s">
        <v>1187</v>
      </c>
      <c r="P4978" s="22" t="s">
        <v>1188</v>
      </c>
      <c r="Q4978" s="23" t="s">
        <v>3783</v>
      </c>
      <c r="R4978" s="22" t="s">
        <v>3784</v>
      </c>
      <c r="S4978" s="21" t="s">
        <v>793</v>
      </c>
      <c r="T4978" s="23" t="s">
        <v>3863</v>
      </c>
      <c r="U4978" s="24" t="s">
        <v>16</v>
      </c>
      <c r="V4978" s="23">
        <v>135</v>
      </c>
      <c r="W4978" s="25">
        <v>1618741</v>
      </c>
      <c r="X4978" s="25">
        <v>1318755</v>
      </c>
      <c r="Y4978" s="25">
        <v>1618755</v>
      </c>
      <c r="Z4978" s="25">
        <v>992828</v>
      </c>
      <c r="AA4978" s="25">
        <v>196756</v>
      </c>
      <c r="AB4978" s="25">
        <v>3500000</v>
      </c>
      <c r="AC4978" s="26">
        <v>45152.505756550927</v>
      </c>
      <c r="AD4978" s="27">
        <f>ROW()</f>
        <v>4978</v>
      </c>
      <c r="AE4978" s="27">
        <f>1</f>
        <v>1</v>
      </c>
      <c r="AF4978" s="27">
        <f>SUBTOTAL(109,Tbl_NGF_Data[[#This Row],[Counter]])</f>
        <v>1</v>
      </c>
    </row>
    <row r="4979" spans="2:32" ht="45" x14ac:dyDescent="0.25">
      <c r="B4979" s="21" t="s">
        <v>772</v>
      </c>
      <c r="C4979" s="22" t="s">
        <v>3713</v>
      </c>
      <c r="D4979" s="23">
        <v>11</v>
      </c>
      <c r="E4979" s="22" t="s">
        <v>772</v>
      </c>
      <c r="F4979" s="23">
        <v>11</v>
      </c>
      <c r="G4979" s="22" t="s">
        <v>3713</v>
      </c>
      <c r="H4979" s="22" t="s">
        <v>1327</v>
      </c>
      <c r="I4979" s="23">
        <v>1</v>
      </c>
      <c r="J4979" s="23">
        <v>440</v>
      </c>
      <c r="K4979" s="23" t="s">
        <v>3801</v>
      </c>
      <c r="L4979" s="22" t="s">
        <v>3802</v>
      </c>
      <c r="M4979" s="21" t="s">
        <v>830</v>
      </c>
      <c r="N4979" s="23" t="s">
        <v>1186</v>
      </c>
      <c r="O4979" s="22" t="s">
        <v>1187</v>
      </c>
      <c r="P4979" s="22" t="s">
        <v>1188</v>
      </c>
      <c r="Q4979" s="23" t="s">
        <v>3783</v>
      </c>
      <c r="R4979" s="22" t="s">
        <v>3784</v>
      </c>
      <c r="S4979" s="21" t="s">
        <v>793</v>
      </c>
      <c r="T4979" s="23" t="s">
        <v>3863</v>
      </c>
      <c r="U4979" s="24" t="s">
        <v>17</v>
      </c>
      <c r="V4979" s="23">
        <v>200</v>
      </c>
      <c r="W4979" s="25">
        <v>560699.02</v>
      </c>
      <c r="X4979" s="25">
        <v>512799.73</v>
      </c>
      <c r="Y4979" s="25">
        <v>1169500.43</v>
      </c>
      <c r="Z4979" s="25">
        <v>884968.62</v>
      </c>
      <c r="AA4979" s="25">
        <v>66083.540000000008</v>
      </c>
      <c r="AB4979" s="25">
        <v>306148</v>
      </c>
      <c r="AC4979" s="26">
        <v>45152.505756550927</v>
      </c>
      <c r="AD4979" s="27">
        <f>ROW()</f>
        <v>4979</v>
      </c>
      <c r="AE4979" s="27">
        <f>1</f>
        <v>1</v>
      </c>
      <c r="AF4979" s="27">
        <f>SUBTOTAL(109,Tbl_NGF_Data[[#This Row],[Counter]])</f>
        <v>1</v>
      </c>
    </row>
    <row r="4980" spans="2:32" ht="45" x14ac:dyDescent="0.25">
      <c r="B4980" s="21" t="s">
        <v>772</v>
      </c>
      <c r="C4980" s="22" t="s">
        <v>3713</v>
      </c>
      <c r="D4980" s="23">
        <v>11</v>
      </c>
      <c r="E4980" s="22" t="s">
        <v>772</v>
      </c>
      <c r="F4980" s="23">
        <v>11</v>
      </c>
      <c r="G4980" s="22" t="s">
        <v>3713</v>
      </c>
      <c r="H4980" s="22" t="s">
        <v>1327</v>
      </c>
      <c r="I4980" s="23">
        <v>1</v>
      </c>
      <c r="J4980" s="23">
        <v>440</v>
      </c>
      <c r="K4980" s="23" t="s">
        <v>3801</v>
      </c>
      <c r="L4980" s="22" t="s">
        <v>3802</v>
      </c>
      <c r="M4980" s="21" t="s">
        <v>830</v>
      </c>
      <c r="N4980" s="23" t="s">
        <v>1186</v>
      </c>
      <c r="O4980" s="22" t="s">
        <v>1187</v>
      </c>
      <c r="P4980" s="22" t="s">
        <v>1188</v>
      </c>
      <c r="Q4980" s="23" t="s">
        <v>3783</v>
      </c>
      <c r="R4980" s="22" t="s">
        <v>3784</v>
      </c>
      <c r="S4980" s="21" t="s">
        <v>793</v>
      </c>
      <c r="T4980" s="23" t="s">
        <v>3863</v>
      </c>
      <c r="U4980" s="24" t="s">
        <v>18</v>
      </c>
      <c r="V4980" s="23">
        <v>220</v>
      </c>
      <c r="W4980" s="25">
        <v>1058041.98</v>
      </c>
      <c r="X4980" s="25">
        <v>805955.27</v>
      </c>
      <c r="Y4980" s="25">
        <v>449254.57000000007</v>
      </c>
      <c r="Z4980" s="25">
        <v>107859.38</v>
      </c>
      <c r="AA4980" s="25">
        <v>130672.45999999999</v>
      </c>
      <c r="AB4980" s="25">
        <v>3193852</v>
      </c>
      <c r="AC4980" s="26">
        <v>45152.505756550927</v>
      </c>
      <c r="AD4980" s="27">
        <f>ROW()</f>
        <v>4980</v>
      </c>
      <c r="AE4980" s="27">
        <f>1</f>
        <v>1</v>
      </c>
      <c r="AF4980" s="27">
        <f>SUBTOTAL(109,Tbl_NGF_Data[[#This Row],[Counter]])</f>
        <v>1</v>
      </c>
    </row>
    <row r="4981" spans="2:32" ht="45" x14ac:dyDescent="0.25">
      <c r="B4981" s="21" t="s">
        <v>772</v>
      </c>
      <c r="C4981" s="22" t="s">
        <v>3713</v>
      </c>
      <c r="D4981" s="23">
        <v>11</v>
      </c>
      <c r="E4981" s="22" t="s">
        <v>772</v>
      </c>
      <c r="F4981" s="23">
        <v>11</v>
      </c>
      <c r="G4981" s="22" t="s">
        <v>3713</v>
      </c>
      <c r="H4981" s="22" t="s">
        <v>1327</v>
      </c>
      <c r="I4981" s="23">
        <v>1</v>
      </c>
      <c r="J4981" s="23">
        <v>440</v>
      </c>
      <c r="K4981" s="23" t="s">
        <v>3801</v>
      </c>
      <c r="L4981" s="22" t="s">
        <v>3802</v>
      </c>
      <c r="M4981" s="21" t="s">
        <v>830</v>
      </c>
      <c r="N4981" s="23" t="s">
        <v>1186</v>
      </c>
      <c r="O4981" s="22" t="s">
        <v>1187</v>
      </c>
      <c r="P4981" s="22" t="s">
        <v>1188</v>
      </c>
      <c r="Q4981" s="23" t="s">
        <v>3783</v>
      </c>
      <c r="R4981" s="22" t="s">
        <v>3784</v>
      </c>
      <c r="S4981" s="21" t="s">
        <v>793</v>
      </c>
      <c r="T4981" s="23" t="s">
        <v>3863</v>
      </c>
      <c r="U4981" s="24" t="s">
        <v>19</v>
      </c>
      <c r="V4981" s="23">
        <v>500</v>
      </c>
      <c r="W4981" s="25">
        <v>83614.649999999994</v>
      </c>
      <c r="X4981" s="25">
        <v>197280.09</v>
      </c>
      <c r="Y4981" s="25">
        <v>65788.87</v>
      </c>
      <c r="Z4981" s="25">
        <v>42527.09</v>
      </c>
      <c r="AA4981" s="25">
        <v>2986.24</v>
      </c>
      <c r="AB4981" s="25">
        <v>288922.62</v>
      </c>
      <c r="AC4981" s="26">
        <v>45152.505756550927</v>
      </c>
      <c r="AD4981" s="27">
        <f>ROW()</f>
        <v>4981</v>
      </c>
      <c r="AE4981" s="27">
        <f>1</f>
        <v>1</v>
      </c>
      <c r="AF4981" s="27">
        <f>SUBTOTAL(109,Tbl_NGF_Data[[#This Row],[Counter]])</f>
        <v>1</v>
      </c>
    </row>
    <row r="4982" spans="2:32" ht="60" x14ac:dyDescent="0.25">
      <c r="B4982" s="21" t="s">
        <v>772</v>
      </c>
      <c r="C4982" s="22" t="s">
        <v>3713</v>
      </c>
      <c r="D4982" s="23">
        <v>11</v>
      </c>
      <c r="E4982" s="22" t="s">
        <v>772</v>
      </c>
      <c r="F4982" s="23">
        <v>11</v>
      </c>
      <c r="G4982" s="22" t="s">
        <v>3713</v>
      </c>
      <c r="H4982" s="22" t="s">
        <v>1327</v>
      </c>
      <c r="I4982" s="23">
        <v>1</v>
      </c>
      <c r="J4982" s="23">
        <v>440</v>
      </c>
      <c r="K4982" s="23" t="s">
        <v>3801</v>
      </c>
      <c r="L4982" s="22" t="s">
        <v>3802</v>
      </c>
      <c r="M4982" s="21" t="s">
        <v>830</v>
      </c>
      <c r="N4982" s="23" t="s">
        <v>1186</v>
      </c>
      <c r="O4982" s="22" t="s">
        <v>1187</v>
      </c>
      <c r="P4982" s="22" t="s">
        <v>1188</v>
      </c>
      <c r="Q4982" s="23" t="s">
        <v>3786</v>
      </c>
      <c r="R4982" s="22" t="s">
        <v>3787</v>
      </c>
      <c r="S4982" s="21" t="s">
        <v>794</v>
      </c>
      <c r="T4982" s="23" t="s">
        <v>3864</v>
      </c>
      <c r="U4982" s="24" t="s">
        <v>15</v>
      </c>
      <c r="V4982" s="23">
        <v>100</v>
      </c>
      <c r="W4982" s="25">
        <v>1774626.11</v>
      </c>
      <c r="X4982" s="25">
        <v>1811970.07</v>
      </c>
      <c r="Y4982" s="25">
        <v>1850019.56</v>
      </c>
      <c r="Z4982" s="25">
        <v>1862237.02</v>
      </c>
      <c r="AA4982" s="25">
        <v>1865825.11</v>
      </c>
      <c r="AB4982" s="25">
        <v>1900285.04</v>
      </c>
      <c r="AC4982" s="26">
        <v>45152.505756550927</v>
      </c>
      <c r="AD4982" s="27">
        <f>ROW()</f>
        <v>4982</v>
      </c>
      <c r="AE4982" s="27">
        <f>1</f>
        <v>1</v>
      </c>
      <c r="AF4982" s="27">
        <f>SUBTOTAL(109,Tbl_NGF_Data[[#This Row],[Counter]])</f>
        <v>1</v>
      </c>
    </row>
    <row r="4983" spans="2:32" ht="60" x14ac:dyDescent="0.25">
      <c r="B4983" s="21" t="s">
        <v>772</v>
      </c>
      <c r="C4983" s="22" t="s">
        <v>3713</v>
      </c>
      <c r="D4983" s="23">
        <v>11</v>
      </c>
      <c r="E4983" s="22" t="s">
        <v>772</v>
      </c>
      <c r="F4983" s="23">
        <v>11</v>
      </c>
      <c r="G4983" s="22" t="s">
        <v>3713</v>
      </c>
      <c r="H4983" s="22" t="s">
        <v>1327</v>
      </c>
      <c r="I4983" s="23">
        <v>1</v>
      </c>
      <c r="J4983" s="23">
        <v>440</v>
      </c>
      <c r="K4983" s="23" t="s">
        <v>3801</v>
      </c>
      <c r="L4983" s="22" t="s">
        <v>3802</v>
      </c>
      <c r="M4983" s="21" t="s">
        <v>830</v>
      </c>
      <c r="N4983" s="23" t="s">
        <v>1186</v>
      </c>
      <c r="O4983" s="22" t="s">
        <v>1187</v>
      </c>
      <c r="P4983" s="22" t="s">
        <v>1188</v>
      </c>
      <c r="Q4983" s="23" t="s">
        <v>3786</v>
      </c>
      <c r="R4983" s="22" t="s">
        <v>3787</v>
      </c>
      <c r="S4983" s="21" t="s">
        <v>794</v>
      </c>
      <c r="T4983" s="23" t="s">
        <v>3864</v>
      </c>
      <c r="U4983" s="24" t="s">
        <v>19</v>
      </c>
      <c r="V4983" s="23">
        <v>500</v>
      </c>
      <c r="W4983" s="25">
        <v>22191.43</v>
      </c>
      <c r="X4983" s="25">
        <v>37343.96</v>
      </c>
      <c r="Y4983" s="25">
        <v>38049.49</v>
      </c>
      <c r="Z4983" s="25">
        <v>12217.46</v>
      </c>
      <c r="AA4983" s="25">
        <v>3588.09</v>
      </c>
      <c r="AB4983" s="25">
        <v>34459.93</v>
      </c>
      <c r="AC4983" s="26">
        <v>45152.505756550927</v>
      </c>
      <c r="AD4983" s="27">
        <f>ROW()</f>
        <v>4983</v>
      </c>
      <c r="AE4983" s="27">
        <f>1</f>
        <v>1</v>
      </c>
      <c r="AF4983" s="27">
        <f>SUBTOTAL(109,Tbl_NGF_Data[[#This Row],[Counter]])</f>
        <v>1</v>
      </c>
    </row>
    <row r="4984" spans="2:32" ht="45" x14ac:dyDescent="0.25">
      <c r="B4984" s="21" t="s">
        <v>772</v>
      </c>
      <c r="C4984" s="22" t="s">
        <v>3713</v>
      </c>
      <c r="D4984" s="23">
        <v>11</v>
      </c>
      <c r="E4984" s="22" t="s">
        <v>772</v>
      </c>
      <c r="F4984" s="23">
        <v>11</v>
      </c>
      <c r="G4984" s="22" t="s">
        <v>3713</v>
      </c>
      <c r="H4984" s="22" t="s">
        <v>1327</v>
      </c>
      <c r="I4984" s="23">
        <v>1</v>
      </c>
      <c r="J4984" s="23">
        <v>440</v>
      </c>
      <c r="K4984" s="23" t="s">
        <v>3801</v>
      </c>
      <c r="L4984" s="22" t="s">
        <v>3802</v>
      </c>
      <c r="M4984" s="21" t="s">
        <v>830</v>
      </c>
      <c r="N4984" s="23" t="s">
        <v>1186</v>
      </c>
      <c r="O4984" s="22" t="s">
        <v>1187</v>
      </c>
      <c r="P4984" s="22" t="s">
        <v>1188</v>
      </c>
      <c r="Q4984" s="23" t="s">
        <v>3865</v>
      </c>
      <c r="R4984" s="22" t="s">
        <v>3866</v>
      </c>
      <c r="S4984" s="21" t="s">
        <v>849</v>
      </c>
      <c r="T4984" s="23" t="s">
        <v>3867</v>
      </c>
      <c r="U4984" s="24" t="s">
        <v>15</v>
      </c>
      <c r="V4984" s="23">
        <v>100</v>
      </c>
      <c r="W4984" s="25">
        <v>30825.02</v>
      </c>
      <c r="X4984" s="25">
        <v>32684.86</v>
      </c>
      <c r="Y4984" s="25">
        <v>31499</v>
      </c>
      <c r="Z4984" s="25">
        <v>752284.21000000008</v>
      </c>
      <c r="AA4984" s="25">
        <v>30258.62</v>
      </c>
      <c r="AB4984" s="25">
        <v>32022.26</v>
      </c>
      <c r="AC4984" s="26">
        <v>45152.505756550927</v>
      </c>
      <c r="AD4984" s="27">
        <f>ROW()</f>
        <v>4984</v>
      </c>
      <c r="AE4984" s="27">
        <f>1</f>
        <v>1</v>
      </c>
      <c r="AF4984" s="27">
        <f>SUBTOTAL(109,Tbl_NGF_Data[[#This Row],[Counter]])</f>
        <v>1</v>
      </c>
    </row>
    <row r="4985" spans="2:32" ht="45" x14ac:dyDescent="0.25">
      <c r="B4985" s="21" t="s">
        <v>772</v>
      </c>
      <c r="C4985" s="22" t="s">
        <v>3713</v>
      </c>
      <c r="D4985" s="23">
        <v>11</v>
      </c>
      <c r="E4985" s="22" t="s">
        <v>772</v>
      </c>
      <c r="F4985" s="23">
        <v>11</v>
      </c>
      <c r="G4985" s="22" t="s">
        <v>3713</v>
      </c>
      <c r="H4985" s="22" t="s">
        <v>1327</v>
      </c>
      <c r="I4985" s="23">
        <v>1</v>
      </c>
      <c r="J4985" s="23">
        <v>440</v>
      </c>
      <c r="K4985" s="23" t="s">
        <v>3801</v>
      </c>
      <c r="L4985" s="22" t="s">
        <v>3802</v>
      </c>
      <c r="M4985" s="21" t="s">
        <v>830</v>
      </c>
      <c r="N4985" s="23" t="s">
        <v>1186</v>
      </c>
      <c r="O4985" s="22" t="s">
        <v>1187</v>
      </c>
      <c r="P4985" s="22" t="s">
        <v>1188</v>
      </c>
      <c r="Q4985" s="23" t="s">
        <v>3865</v>
      </c>
      <c r="R4985" s="22" t="s">
        <v>3866</v>
      </c>
      <c r="S4985" s="21" t="s">
        <v>849</v>
      </c>
      <c r="T4985" s="23" t="s">
        <v>3867</v>
      </c>
      <c r="U4985" s="24" t="s">
        <v>16</v>
      </c>
      <c r="V4985" s="23">
        <v>135</v>
      </c>
      <c r="W4985" s="25">
        <v>28455635</v>
      </c>
      <c r="X4985" s="25">
        <v>48246951</v>
      </c>
      <c r="Y4985" s="25">
        <v>40891945</v>
      </c>
      <c r="Z4985" s="25">
        <v>38739662</v>
      </c>
      <c r="AA4985" s="25">
        <v>49614790</v>
      </c>
      <c r="AB4985" s="25">
        <v>27385258</v>
      </c>
      <c r="AC4985" s="26">
        <v>45152.505756550927</v>
      </c>
      <c r="AD4985" s="27">
        <f>ROW()</f>
        <v>4985</v>
      </c>
      <c r="AE4985" s="27">
        <f>1</f>
        <v>1</v>
      </c>
      <c r="AF4985" s="27">
        <f>SUBTOTAL(109,Tbl_NGF_Data[[#This Row],[Counter]])</f>
        <v>1</v>
      </c>
    </row>
    <row r="4986" spans="2:32" ht="45" x14ac:dyDescent="0.25">
      <c r="B4986" s="21" t="s">
        <v>772</v>
      </c>
      <c r="C4986" s="22" t="s">
        <v>3713</v>
      </c>
      <c r="D4986" s="23">
        <v>11</v>
      </c>
      <c r="E4986" s="22" t="s">
        <v>772</v>
      </c>
      <c r="F4986" s="23">
        <v>11</v>
      </c>
      <c r="G4986" s="22" t="s">
        <v>3713</v>
      </c>
      <c r="H4986" s="22" t="s">
        <v>1327</v>
      </c>
      <c r="I4986" s="23">
        <v>1</v>
      </c>
      <c r="J4986" s="23">
        <v>440</v>
      </c>
      <c r="K4986" s="23" t="s">
        <v>3801</v>
      </c>
      <c r="L4986" s="22" t="s">
        <v>3802</v>
      </c>
      <c r="M4986" s="21" t="s">
        <v>830</v>
      </c>
      <c r="N4986" s="23" t="s">
        <v>1186</v>
      </c>
      <c r="O4986" s="22" t="s">
        <v>1187</v>
      </c>
      <c r="P4986" s="22" t="s">
        <v>1188</v>
      </c>
      <c r="Q4986" s="23" t="s">
        <v>3865</v>
      </c>
      <c r="R4986" s="22" t="s">
        <v>3866</v>
      </c>
      <c r="S4986" s="21" t="s">
        <v>849</v>
      </c>
      <c r="T4986" s="23" t="s">
        <v>3867</v>
      </c>
      <c r="U4986" s="24" t="s">
        <v>17</v>
      </c>
      <c r="V4986" s="23">
        <v>200</v>
      </c>
      <c r="W4986" s="25">
        <v>22702689.00999999</v>
      </c>
      <c r="X4986" s="25">
        <v>37195947.009999983</v>
      </c>
      <c r="Y4986" s="25">
        <v>40663448.75</v>
      </c>
      <c r="Z4986" s="25">
        <v>32618758.169999998</v>
      </c>
      <c r="AA4986" s="25">
        <v>48951896.379999995</v>
      </c>
      <c r="AB4986" s="25">
        <v>23845897.190000001</v>
      </c>
      <c r="AC4986" s="26">
        <v>45152.505756550927</v>
      </c>
      <c r="AD4986" s="27">
        <f>ROW()</f>
        <v>4986</v>
      </c>
      <c r="AE4986" s="27">
        <f>1</f>
        <v>1</v>
      </c>
      <c r="AF4986" s="27">
        <f>SUBTOTAL(109,Tbl_NGF_Data[[#This Row],[Counter]])</f>
        <v>1</v>
      </c>
    </row>
    <row r="4987" spans="2:32" ht="45" x14ac:dyDescent="0.25">
      <c r="B4987" s="21" t="s">
        <v>772</v>
      </c>
      <c r="C4987" s="22" t="s">
        <v>3713</v>
      </c>
      <c r="D4987" s="23">
        <v>11</v>
      </c>
      <c r="E4987" s="22" t="s">
        <v>772</v>
      </c>
      <c r="F4987" s="23">
        <v>11</v>
      </c>
      <c r="G4987" s="22" t="s">
        <v>3713</v>
      </c>
      <c r="H4987" s="22" t="s">
        <v>1327</v>
      </c>
      <c r="I4987" s="23">
        <v>1</v>
      </c>
      <c r="J4987" s="23">
        <v>440</v>
      </c>
      <c r="K4987" s="23" t="s">
        <v>3801</v>
      </c>
      <c r="L4987" s="22" t="s">
        <v>3802</v>
      </c>
      <c r="M4987" s="21" t="s">
        <v>830</v>
      </c>
      <c r="N4987" s="23" t="s">
        <v>1186</v>
      </c>
      <c r="O4987" s="22" t="s">
        <v>1187</v>
      </c>
      <c r="P4987" s="22" t="s">
        <v>1188</v>
      </c>
      <c r="Q4987" s="23" t="s">
        <v>3865</v>
      </c>
      <c r="R4987" s="22" t="s">
        <v>3866</v>
      </c>
      <c r="S4987" s="21" t="s">
        <v>849</v>
      </c>
      <c r="T4987" s="23" t="s">
        <v>3867</v>
      </c>
      <c r="U4987" s="24" t="s">
        <v>18</v>
      </c>
      <c r="V4987" s="23">
        <v>220</v>
      </c>
      <c r="W4987" s="25">
        <v>5752945.9900000095</v>
      </c>
      <c r="X4987" s="25">
        <v>11051003.990000017</v>
      </c>
      <c r="Y4987" s="25">
        <v>228496.25</v>
      </c>
      <c r="Z4987" s="25">
        <v>6120903.8300000019</v>
      </c>
      <c r="AA4987" s="25">
        <v>662893.62000000477</v>
      </c>
      <c r="AB4987" s="25">
        <v>3539360.8099999987</v>
      </c>
      <c r="AC4987" s="26">
        <v>45152.505756550927</v>
      </c>
      <c r="AD4987" s="27">
        <f>ROW()</f>
        <v>4987</v>
      </c>
      <c r="AE4987" s="27">
        <f>1</f>
        <v>1</v>
      </c>
      <c r="AF4987" s="27">
        <f>SUBTOTAL(109,Tbl_NGF_Data[[#This Row],[Counter]])</f>
        <v>1</v>
      </c>
    </row>
    <row r="4988" spans="2:32" ht="45" x14ac:dyDescent="0.25">
      <c r="B4988" s="21" t="s">
        <v>772</v>
      </c>
      <c r="C4988" s="22" t="s">
        <v>3713</v>
      </c>
      <c r="D4988" s="23">
        <v>11</v>
      </c>
      <c r="E4988" s="22" t="s">
        <v>772</v>
      </c>
      <c r="F4988" s="23">
        <v>11</v>
      </c>
      <c r="G4988" s="22" t="s">
        <v>3713</v>
      </c>
      <c r="H4988" s="22" t="s">
        <v>1327</v>
      </c>
      <c r="I4988" s="23">
        <v>1</v>
      </c>
      <c r="J4988" s="23">
        <v>440</v>
      </c>
      <c r="K4988" s="23" t="s">
        <v>3801</v>
      </c>
      <c r="L4988" s="22" t="s">
        <v>3802</v>
      </c>
      <c r="M4988" s="21" t="s">
        <v>830</v>
      </c>
      <c r="N4988" s="23" t="s">
        <v>1186</v>
      </c>
      <c r="O4988" s="22" t="s">
        <v>1187</v>
      </c>
      <c r="P4988" s="22" t="s">
        <v>1188</v>
      </c>
      <c r="Q4988" s="23" t="s">
        <v>3865</v>
      </c>
      <c r="R4988" s="22" t="s">
        <v>3866</v>
      </c>
      <c r="S4988" s="21" t="s">
        <v>849</v>
      </c>
      <c r="T4988" s="23" t="s">
        <v>3867</v>
      </c>
      <c r="U4988" s="24" t="s">
        <v>19</v>
      </c>
      <c r="V4988" s="23">
        <v>500</v>
      </c>
      <c r="W4988" s="25">
        <v>22703357.059999999</v>
      </c>
      <c r="X4988" s="25">
        <v>37198260.849999994</v>
      </c>
      <c r="Y4988" s="25">
        <v>40662262.890000001</v>
      </c>
      <c r="Z4988" s="25">
        <v>33339543.379999999</v>
      </c>
      <c r="AA4988" s="25">
        <v>48229870.789999999</v>
      </c>
      <c r="AB4988" s="25">
        <v>23847660.830000002</v>
      </c>
      <c r="AC4988" s="26">
        <v>45152.505756550927</v>
      </c>
      <c r="AD4988" s="27">
        <f>ROW()</f>
        <v>4988</v>
      </c>
      <c r="AE4988" s="27">
        <f>1</f>
        <v>1</v>
      </c>
      <c r="AF4988" s="27">
        <f>SUBTOTAL(109,Tbl_NGF_Data[[#This Row],[Counter]])</f>
        <v>1</v>
      </c>
    </row>
    <row r="4989" spans="2:32" ht="45" x14ac:dyDescent="0.25">
      <c r="B4989" s="21" t="s">
        <v>772</v>
      </c>
      <c r="C4989" s="22" t="s">
        <v>3713</v>
      </c>
      <c r="D4989" s="23">
        <v>11</v>
      </c>
      <c r="E4989" s="22" t="s">
        <v>772</v>
      </c>
      <c r="F4989" s="23">
        <v>11</v>
      </c>
      <c r="G4989" s="22" t="s">
        <v>3713</v>
      </c>
      <c r="H4989" s="22" t="s">
        <v>1327</v>
      </c>
      <c r="I4989" s="23">
        <v>1</v>
      </c>
      <c r="J4989" s="23">
        <v>440</v>
      </c>
      <c r="K4989" s="23" t="s">
        <v>3801</v>
      </c>
      <c r="L4989" s="22" t="s">
        <v>3802</v>
      </c>
      <c r="M4989" s="21" t="s">
        <v>830</v>
      </c>
      <c r="N4989" s="23" t="s">
        <v>1131</v>
      </c>
      <c r="O4989" s="22" t="s">
        <v>1132</v>
      </c>
      <c r="P4989" s="22" t="s">
        <v>1133</v>
      </c>
      <c r="Q4989" s="23" t="s">
        <v>1151</v>
      </c>
      <c r="R4989" s="22" t="s">
        <v>1132</v>
      </c>
      <c r="S4989" s="21" t="s">
        <v>38</v>
      </c>
      <c r="T4989" s="23" t="s">
        <v>3868</v>
      </c>
      <c r="U4989" s="24" t="s">
        <v>15</v>
      </c>
      <c r="V4989" s="23">
        <v>100</v>
      </c>
      <c r="W4989" s="25">
        <v>4229141.1999999993</v>
      </c>
      <c r="X4989" s="25">
        <v>5059432.3199999994</v>
      </c>
      <c r="Y4989" s="25">
        <v>4976552.5</v>
      </c>
      <c r="Z4989" s="25">
        <v>4953006.26</v>
      </c>
      <c r="AA4989" s="25">
        <v>4658329.7699999996</v>
      </c>
      <c r="AB4989" s="25">
        <v>4200813.88</v>
      </c>
      <c r="AC4989" s="26">
        <v>45152.505756550927</v>
      </c>
      <c r="AD4989" s="27">
        <f>ROW()</f>
        <v>4989</v>
      </c>
      <c r="AE4989" s="27">
        <f>1</f>
        <v>1</v>
      </c>
      <c r="AF4989" s="27">
        <f>SUBTOTAL(109,Tbl_NGF_Data[[#This Row],[Counter]])</f>
        <v>1</v>
      </c>
    </row>
    <row r="4990" spans="2:32" ht="45" x14ac:dyDescent="0.25">
      <c r="B4990" s="21" t="s">
        <v>772</v>
      </c>
      <c r="C4990" s="22" t="s">
        <v>3713</v>
      </c>
      <c r="D4990" s="23">
        <v>11</v>
      </c>
      <c r="E4990" s="22" t="s">
        <v>772</v>
      </c>
      <c r="F4990" s="23">
        <v>11</v>
      </c>
      <c r="G4990" s="22" t="s">
        <v>3713</v>
      </c>
      <c r="H4990" s="22" t="s">
        <v>1327</v>
      </c>
      <c r="I4990" s="23">
        <v>1</v>
      </c>
      <c r="J4990" s="23">
        <v>440</v>
      </c>
      <c r="K4990" s="23" t="s">
        <v>3801</v>
      </c>
      <c r="L4990" s="22" t="s">
        <v>3802</v>
      </c>
      <c r="M4990" s="21" t="s">
        <v>830</v>
      </c>
      <c r="N4990" s="23" t="s">
        <v>1131</v>
      </c>
      <c r="O4990" s="22" t="s">
        <v>1132</v>
      </c>
      <c r="P4990" s="22" t="s">
        <v>1133</v>
      </c>
      <c r="Q4990" s="23" t="s">
        <v>1151</v>
      </c>
      <c r="R4990" s="22" t="s">
        <v>1132</v>
      </c>
      <c r="S4990" s="21" t="s">
        <v>38</v>
      </c>
      <c r="T4990" s="23" t="s">
        <v>3868</v>
      </c>
      <c r="U4990" s="24" t="s">
        <v>16</v>
      </c>
      <c r="V4990" s="23">
        <v>135</v>
      </c>
      <c r="W4990" s="25">
        <v>28978109</v>
      </c>
      <c r="X4990" s="25">
        <v>29241327</v>
      </c>
      <c r="Y4990" s="25">
        <v>29241327</v>
      </c>
      <c r="Z4990" s="25">
        <v>29325322</v>
      </c>
      <c r="AA4990" s="25">
        <v>29325322</v>
      </c>
      <c r="AB4990" s="25">
        <v>29880660</v>
      </c>
      <c r="AC4990" s="26">
        <v>45152.505756550927</v>
      </c>
      <c r="AD4990" s="27">
        <f>ROW()</f>
        <v>4990</v>
      </c>
      <c r="AE4990" s="27">
        <f>1</f>
        <v>1</v>
      </c>
      <c r="AF4990" s="27">
        <f>SUBTOTAL(109,Tbl_NGF_Data[[#This Row],[Counter]])</f>
        <v>1</v>
      </c>
    </row>
    <row r="4991" spans="2:32" ht="45" x14ac:dyDescent="0.25">
      <c r="B4991" s="21" t="s">
        <v>772</v>
      </c>
      <c r="C4991" s="22" t="s">
        <v>3713</v>
      </c>
      <c r="D4991" s="23">
        <v>11</v>
      </c>
      <c r="E4991" s="22" t="s">
        <v>772</v>
      </c>
      <c r="F4991" s="23">
        <v>11</v>
      </c>
      <c r="G4991" s="22" t="s">
        <v>3713</v>
      </c>
      <c r="H4991" s="22" t="s">
        <v>1327</v>
      </c>
      <c r="I4991" s="23">
        <v>1</v>
      </c>
      <c r="J4991" s="23">
        <v>440</v>
      </c>
      <c r="K4991" s="23" t="s">
        <v>3801</v>
      </c>
      <c r="L4991" s="22" t="s">
        <v>3802</v>
      </c>
      <c r="M4991" s="21" t="s">
        <v>830</v>
      </c>
      <c r="N4991" s="23" t="s">
        <v>1131</v>
      </c>
      <c r="O4991" s="22" t="s">
        <v>1132</v>
      </c>
      <c r="P4991" s="22" t="s">
        <v>1133</v>
      </c>
      <c r="Q4991" s="23" t="s">
        <v>1151</v>
      </c>
      <c r="R4991" s="22" t="s">
        <v>1132</v>
      </c>
      <c r="S4991" s="21" t="s">
        <v>38</v>
      </c>
      <c r="T4991" s="23" t="s">
        <v>3868</v>
      </c>
      <c r="U4991" s="24" t="s">
        <v>17</v>
      </c>
      <c r="V4991" s="23">
        <v>200</v>
      </c>
      <c r="W4991" s="25">
        <v>22926669.29999999</v>
      </c>
      <c r="X4991" s="25">
        <v>21738289.730000008</v>
      </c>
      <c r="Y4991" s="25">
        <v>22664604.910000004</v>
      </c>
      <c r="Z4991" s="25">
        <v>22601738.709999993</v>
      </c>
      <c r="AA4991" s="25">
        <v>23177371.319999997</v>
      </c>
      <c r="AB4991" s="25">
        <v>23952383.74000001</v>
      </c>
      <c r="AC4991" s="26">
        <v>45152.505756550927</v>
      </c>
      <c r="AD4991" s="27">
        <f>ROW()</f>
        <v>4991</v>
      </c>
      <c r="AE4991" s="27">
        <f>1</f>
        <v>1</v>
      </c>
      <c r="AF4991" s="27">
        <f>SUBTOTAL(109,Tbl_NGF_Data[[#This Row],[Counter]])</f>
        <v>1</v>
      </c>
    </row>
    <row r="4992" spans="2:32" ht="45" x14ac:dyDescent="0.25">
      <c r="B4992" s="21" t="s">
        <v>772</v>
      </c>
      <c r="C4992" s="22" t="s">
        <v>3713</v>
      </c>
      <c r="D4992" s="23">
        <v>11</v>
      </c>
      <c r="E4992" s="22" t="s">
        <v>772</v>
      </c>
      <c r="F4992" s="23">
        <v>11</v>
      </c>
      <c r="G4992" s="22" t="s">
        <v>3713</v>
      </c>
      <c r="H4992" s="22" t="s">
        <v>1327</v>
      </c>
      <c r="I4992" s="23">
        <v>1</v>
      </c>
      <c r="J4992" s="23">
        <v>440</v>
      </c>
      <c r="K4992" s="23" t="s">
        <v>3801</v>
      </c>
      <c r="L4992" s="22" t="s">
        <v>3802</v>
      </c>
      <c r="M4992" s="21" t="s">
        <v>830</v>
      </c>
      <c r="N4992" s="23" t="s">
        <v>1131</v>
      </c>
      <c r="O4992" s="22" t="s">
        <v>1132</v>
      </c>
      <c r="P4992" s="22" t="s">
        <v>1133</v>
      </c>
      <c r="Q4992" s="23" t="s">
        <v>1151</v>
      </c>
      <c r="R4992" s="22" t="s">
        <v>1132</v>
      </c>
      <c r="S4992" s="21" t="s">
        <v>38</v>
      </c>
      <c r="T4992" s="23" t="s">
        <v>3868</v>
      </c>
      <c r="U4992" s="24" t="s">
        <v>18</v>
      </c>
      <c r="V4992" s="23">
        <v>220</v>
      </c>
      <c r="W4992" s="25">
        <v>6051439.7000000104</v>
      </c>
      <c r="X4992" s="25">
        <v>7503037.2699999921</v>
      </c>
      <c r="Y4992" s="25">
        <v>6576722.0899999961</v>
      </c>
      <c r="Z4992" s="25">
        <v>6723583.2900000066</v>
      </c>
      <c r="AA4992" s="25">
        <v>6147950.6800000034</v>
      </c>
      <c r="AB4992" s="25">
        <v>5928276.2599999905</v>
      </c>
      <c r="AC4992" s="26">
        <v>45152.505756550927</v>
      </c>
      <c r="AD4992" s="27">
        <f>ROW()</f>
        <v>4992</v>
      </c>
      <c r="AE4992" s="27">
        <f>1</f>
        <v>1</v>
      </c>
      <c r="AF4992" s="27">
        <f>SUBTOTAL(109,Tbl_NGF_Data[[#This Row],[Counter]])</f>
        <v>1</v>
      </c>
    </row>
    <row r="4993" spans="2:32" ht="45" x14ac:dyDescent="0.25">
      <c r="B4993" s="21" t="s">
        <v>772</v>
      </c>
      <c r="C4993" s="22" t="s">
        <v>3713</v>
      </c>
      <c r="D4993" s="23">
        <v>11</v>
      </c>
      <c r="E4993" s="22" t="s">
        <v>772</v>
      </c>
      <c r="F4993" s="23">
        <v>11</v>
      </c>
      <c r="G4993" s="22" t="s">
        <v>3713</v>
      </c>
      <c r="H4993" s="22" t="s">
        <v>1327</v>
      </c>
      <c r="I4993" s="23">
        <v>1</v>
      </c>
      <c r="J4993" s="23">
        <v>440</v>
      </c>
      <c r="K4993" s="23" t="s">
        <v>3801</v>
      </c>
      <c r="L4993" s="22" t="s">
        <v>3802</v>
      </c>
      <c r="M4993" s="21" t="s">
        <v>830</v>
      </c>
      <c r="N4993" s="23" t="s">
        <v>1131</v>
      </c>
      <c r="O4993" s="22" t="s">
        <v>1132</v>
      </c>
      <c r="P4993" s="22" t="s">
        <v>1133</v>
      </c>
      <c r="Q4993" s="23" t="s">
        <v>1151</v>
      </c>
      <c r="R4993" s="22" t="s">
        <v>1132</v>
      </c>
      <c r="S4993" s="21" t="s">
        <v>38</v>
      </c>
      <c r="T4993" s="23" t="s">
        <v>3868</v>
      </c>
      <c r="U4993" s="24" t="s">
        <v>19</v>
      </c>
      <c r="V4993" s="23">
        <v>500</v>
      </c>
      <c r="W4993" s="25">
        <v>27119917.209999997</v>
      </c>
      <c r="X4993" s="25">
        <v>27876473.209999997</v>
      </c>
      <c r="Y4993" s="25">
        <v>27386223.110000011</v>
      </c>
      <c r="Z4993" s="25">
        <v>26976806.110000007</v>
      </c>
      <c r="AA4993" s="25">
        <v>25750063.210000001</v>
      </c>
      <c r="AB4993" s="25">
        <v>28375978.540000003</v>
      </c>
      <c r="AC4993" s="26">
        <v>45152.505756550927</v>
      </c>
      <c r="AD4993" s="27">
        <f>ROW()</f>
        <v>4993</v>
      </c>
      <c r="AE4993" s="27">
        <f>1</f>
        <v>1</v>
      </c>
      <c r="AF4993" s="27">
        <f>SUBTOTAL(109,Tbl_NGF_Data[[#This Row],[Counter]])</f>
        <v>1</v>
      </c>
    </row>
    <row r="4994" spans="2:32" ht="60" x14ac:dyDescent="0.25">
      <c r="B4994" s="21" t="s">
        <v>772</v>
      </c>
      <c r="C4994" s="22" t="s">
        <v>3713</v>
      </c>
      <c r="D4994" s="23">
        <v>11</v>
      </c>
      <c r="E4994" s="22" t="s">
        <v>772</v>
      </c>
      <c r="F4994" s="23">
        <v>11</v>
      </c>
      <c r="G4994" s="22" t="s">
        <v>3713</v>
      </c>
      <c r="H4994" s="22" t="s">
        <v>1327</v>
      </c>
      <c r="I4994" s="23">
        <v>1</v>
      </c>
      <c r="J4994" s="23">
        <v>440</v>
      </c>
      <c r="K4994" s="23" t="s">
        <v>3801</v>
      </c>
      <c r="L4994" s="22" t="s">
        <v>3802</v>
      </c>
      <c r="M4994" s="21" t="s">
        <v>830</v>
      </c>
      <c r="N4994" s="23" t="s">
        <v>1131</v>
      </c>
      <c r="O4994" s="22" t="s">
        <v>1132</v>
      </c>
      <c r="P4994" s="22" t="s">
        <v>1133</v>
      </c>
      <c r="Q4994" s="23" t="s">
        <v>1134</v>
      </c>
      <c r="R4994" s="22" t="s">
        <v>1135</v>
      </c>
      <c r="S4994" s="21" t="s">
        <v>33</v>
      </c>
      <c r="T4994" s="23" t="s">
        <v>3869</v>
      </c>
      <c r="U4994" s="24" t="s">
        <v>15</v>
      </c>
      <c r="V4994" s="23">
        <v>100</v>
      </c>
      <c r="W4994" s="25">
        <v>0</v>
      </c>
      <c r="X4994" s="25">
        <v>0</v>
      </c>
      <c r="Y4994" s="25">
        <v>76282.45</v>
      </c>
      <c r="Z4994" s="25">
        <v>76282.45</v>
      </c>
      <c r="AA4994" s="25">
        <v>0</v>
      </c>
      <c r="AB4994" s="25">
        <v>0</v>
      </c>
      <c r="AC4994" s="26">
        <v>45152.505756550927</v>
      </c>
      <c r="AD4994" s="27">
        <f>ROW()</f>
        <v>4994</v>
      </c>
      <c r="AE4994" s="27">
        <f>1</f>
        <v>1</v>
      </c>
      <c r="AF4994" s="27">
        <f>SUBTOTAL(109,Tbl_NGF_Data[[#This Row],[Counter]])</f>
        <v>1</v>
      </c>
    </row>
    <row r="4995" spans="2:32" ht="60" x14ac:dyDescent="0.25">
      <c r="B4995" s="21" t="s">
        <v>772</v>
      </c>
      <c r="C4995" s="22" t="s">
        <v>3713</v>
      </c>
      <c r="D4995" s="23">
        <v>11</v>
      </c>
      <c r="E4995" s="22" t="s">
        <v>772</v>
      </c>
      <c r="F4995" s="23">
        <v>11</v>
      </c>
      <c r="G4995" s="22" t="s">
        <v>3713</v>
      </c>
      <c r="H4995" s="22" t="s">
        <v>1327</v>
      </c>
      <c r="I4995" s="23">
        <v>1</v>
      </c>
      <c r="J4995" s="23">
        <v>440</v>
      </c>
      <c r="K4995" s="23" t="s">
        <v>3801</v>
      </c>
      <c r="L4995" s="22" t="s">
        <v>3802</v>
      </c>
      <c r="M4995" s="21" t="s">
        <v>830</v>
      </c>
      <c r="N4995" s="23" t="s">
        <v>1131</v>
      </c>
      <c r="O4995" s="22" t="s">
        <v>1132</v>
      </c>
      <c r="P4995" s="22" t="s">
        <v>1133</v>
      </c>
      <c r="Q4995" s="23" t="s">
        <v>1134</v>
      </c>
      <c r="R4995" s="22" t="s">
        <v>1135</v>
      </c>
      <c r="S4995" s="21" t="s">
        <v>33</v>
      </c>
      <c r="T4995" s="23" t="s">
        <v>3869</v>
      </c>
      <c r="U4995" s="24" t="s">
        <v>16</v>
      </c>
      <c r="V4995" s="23">
        <v>135</v>
      </c>
      <c r="W4995" s="25">
        <v>0</v>
      </c>
      <c r="X4995" s="25">
        <v>0</v>
      </c>
      <c r="Y4995" s="25">
        <v>98750.739999999991</v>
      </c>
      <c r="Z4995" s="25">
        <v>0</v>
      </c>
      <c r="AA4995" s="25">
        <v>0</v>
      </c>
      <c r="AB4995" s="25">
        <v>0</v>
      </c>
      <c r="AC4995" s="26">
        <v>45152.505756550927</v>
      </c>
      <c r="AD4995" s="27">
        <f>ROW()</f>
        <v>4995</v>
      </c>
      <c r="AE4995" s="27">
        <f>1</f>
        <v>1</v>
      </c>
      <c r="AF4995" s="27">
        <f>SUBTOTAL(109,Tbl_NGF_Data[[#This Row],[Counter]])</f>
        <v>1</v>
      </c>
    </row>
    <row r="4996" spans="2:32" ht="60" x14ac:dyDescent="0.25">
      <c r="B4996" s="21" t="s">
        <v>772</v>
      </c>
      <c r="C4996" s="22" t="s">
        <v>3713</v>
      </c>
      <c r="D4996" s="23">
        <v>11</v>
      </c>
      <c r="E4996" s="22" t="s">
        <v>772</v>
      </c>
      <c r="F4996" s="23">
        <v>11</v>
      </c>
      <c r="G4996" s="22" t="s">
        <v>3713</v>
      </c>
      <c r="H4996" s="22" t="s">
        <v>1327</v>
      </c>
      <c r="I4996" s="23">
        <v>1</v>
      </c>
      <c r="J4996" s="23">
        <v>440</v>
      </c>
      <c r="K4996" s="23" t="s">
        <v>3801</v>
      </c>
      <c r="L4996" s="22" t="s">
        <v>3802</v>
      </c>
      <c r="M4996" s="21" t="s">
        <v>830</v>
      </c>
      <c r="N4996" s="23" t="s">
        <v>1131</v>
      </c>
      <c r="O4996" s="22" t="s">
        <v>1132</v>
      </c>
      <c r="P4996" s="22" t="s">
        <v>1133</v>
      </c>
      <c r="Q4996" s="23" t="s">
        <v>1134</v>
      </c>
      <c r="R4996" s="22" t="s">
        <v>1135</v>
      </c>
      <c r="S4996" s="21" t="s">
        <v>33</v>
      </c>
      <c r="T4996" s="23" t="s">
        <v>3869</v>
      </c>
      <c r="U4996" s="24" t="s">
        <v>17</v>
      </c>
      <c r="V4996" s="23">
        <v>200</v>
      </c>
      <c r="W4996" s="25">
        <v>0</v>
      </c>
      <c r="X4996" s="25">
        <v>0</v>
      </c>
      <c r="Y4996" s="25">
        <v>22468.29</v>
      </c>
      <c r="Z4996" s="25">
        <v>0</v>
      </c>
      <c r="AA4996" s="25">
        <v>0</v>
      </c>
      <c r="AB4996" s="25">
        <v>0</v>
      </c>
      <c r="AC4996" s="26">
        <v>45152.505756550927</v>
      </c>
      <c r="AD4996" s="27">
        <f>ROW()</f>
        <v>4996</v>
      </c>
      <c r="AE4996" s="27">
        <f>1</f>
        <v>1</v>
      </c>
      <c r="AF4996" s="27">
        <f>SUBTOTAL(109,Tbl_NGF_Data[[#This Row],[Counter]])</f>
        <v>1</v>
      </c>
    </row>
    <row r="4997" spans="2:32" ht="60" x14ac:dyDescent="0.25">
      <c r="B4997" s="21" t="s">
        <v>772</v>
      </c>
      <c r="C4997" s="22" t="s">
        <v>3713</v>
      </c>
      <c r="D4997" s="23">
        <v>11</v>
      </c>
      <c r="E4997" s="22" t="s">
        <v>772</v>
      </c>
      <c r="F4997" s="23">
        <v>11</v>
      </c>
      <c r="G4997" s="22" t="s">
        <v>3713</v>
      </c>
      <c r="H4997" s="22" t="s">
        <v>1327</v>
      </c>
      <c r="I4997" s="23">
        <v>1</v>
      </c>
      <c r="J4997" s="23">
        <v>440</v>
      </c>
      <c r="K4997" s="23" t="s">
        <v>3801</v>
      </c>
      <c r="L4997" s="22" t="s">
        <v>3802</v>
      </c>
      <c r="M4997" s="21" t="s">
        <v>830</v>
      </c>
      <c r="N4997" s="23" t="s">
        <v>1131</v>
      </c>
      <c r="O4997" s="22" t="s">
        <v>1132</v>
      </c>
      <c r="P4997" s="22" t="s">
        <v>1133</v>
      </c>
      <c r="Q4997" s="23" t="s">
        <v>1134</v>
      </c>
      <c r="R4997" s="22" t="s">
        <v>1135</v>
      </c>
      <c r="S4997" s="21" t="s">
        <v>33</v>
      </c>
      <c r="T4997" s="23" t="s">
        <v>3869</v>
      </c>
      <c r="U4997" s="24" t="s">
        <v>18</v>
      </c>
      <c r="V4997" s="23">
        <v>220</v>
      </c>
      <c r="W4997" s="25">
        <v>0</v>
      </c>
      <c r="X4997" s="25">
        <v>0</v>
      </c>
      <c r="Y4997" s="25">
        <v>76282.449999999983</v>
      </c>
      <c r="Z4997" s="25">
        <v>0</v>
      </c>
      <c r="AA4997" s="25">
        <v>0</v>
      </c>
      <c r="AB4997" s="25">
        <v>0</v>
      </c>
      <c r="AC4997" s="26">
        <v>45152.505756550927</v>
      </c>
      <c r="AD4997" s="27">
        <f>ROW()</f>
        <v>4997</v>
      </c>
      <c r="AE4997" s="27">
        <f>1</f>
        <v>1</v>
      </c>
      <c r="AF4997" s="27">
        <f>SUBTOTAL(109,Tbl_NGF_Data[[#This Row],[Counter]])</f>
        <v>1</v>
      </c>
    </row>
    <row r="4998" spans="2:32" ht="45" x14ac:dyDescent="0.25">
      <c r="B4998" s="21" t="s">
        <v>772</v>
      </c>
      <c r="C4998" s="22" t="s">
        <v>3713</v>
      </c>
      <c r="D4998" s="23">
        <v>11</v>
      </c>
      <c r="E4998" s="22" t="s">
        <v>772</v>
      </c>
      <c r="F4998" s="23">
        <v>11</v>
      </c>
      <c r="G4998" s="22" t="s">
        <v>3713</v>
      </c>
      <c r="H4998" s="22" t="s">
        <v>1327</v>
      </c>
      <c r="I4998" s="23">
        <v>1</v>
      </c>
      <c r="J4998" s="23">
        <v>440</v>
      </c>
      <c r="K4998" s="23" t="s">
        <v>3801</v>
      </c>
      <c r="L4998" s="22" t="s">
        <v>3802</v>
      </c>
      <c r="M4998" s="21" t="s">
        <v>830</v>
      </c>
      <c r="N4998" s="23" t="s">
        <v>1131</v>
      </c>
      <c r="O4998" s="22" t="s">
        <v>1132</v>
      </c>
      <c r="P4998" s="22" t="s">
        <v>1133</v>
      </c>
      <c r="Q4998" s="23" t="s">
        <v>1759</v>
      </c>
      <c r="R4998" s="22" t="s">
        <v>1760</v>
      </c>
      <c r="S4998" s="21" t="s">
        <v>144</v>
      </c>
      <c r="T4998" s="23" t="s">
        <v>3870</v>
      </c>
      <c r="U4998" s="24" t="s">
        <v>16</v>
      </c>
      <c r="V4998" s="23">
        <v>135</v>
      </c>
      <c r="W4998" s="25">
        <v>0</v>
      </c>
      <c r="X4998" s="25">
        <v>0</v>
      </c>
      <c r="Y4998" s="25">
        <v>0</v>
      </c>
      <c r="Z4998" s="25">
        <v>0</v>
      </c>
      <c r="AA4998" s="25">
        <v>19806</v>
      </c>
      <c r="AB4998" s="25">
        <v>5132.58</v>
      </c>
      <c r="AC4998" s="26">
        <v>45152.505756550927</v>
      </c>
      <c r="AD4998" s="27">
        <f>ROW()</f>
        <v>4998</v>
      </c>
      <c r="AE4998" s="27">
        <f>1</f>
        <v>1</v>
      </c>
      <c r="AF4998" s="27">
        <f>SUBTOTAL(109,Tbl_NGF_Data[[#This Row],[Counter]])</f>
        <v>1</v>
      </c>
    </row>
    <row r="4999" spans="2:32" ht="45" x14ac:dyDescent="0.25">
      <c r="B4999" s="21" t="s">
        <v>772</v>
      </c>
      <c r="C4999" s="22" t="s">
        <v>3713</v>
      </c>
      <c r="D4999" s="23">
        <v>11</v>
      </c>
      <c r="E4999" s="22" t="s">
        <v>772</v>
      </c>
      <c r="F4999" s="23">
        <v>11</v>
      </c>
      <c r="G4999" s="22" t="s">
        <v>3713</v>
      </c>
      <c r="H4999" s="22" t="s">
        <v>1327</v>
      </c>
      <c r="I4999" s="23">
        <v>1</v>
      </c>
      <c r="J4999" s="23">
        <v>440</v>
      </c>
      <c r="K4999" s="23" t="s">
        <v>3801</v>
      </c>
      <c r="L4999" s="22" t="s">
        <v>3802</v>
      </c>
      <c r="M4999" s="21" t="s">
        <v>830</v>
      </c>
      <c r="N4999" s="23" t="s">
        <v>1131</v>
      </c>
      <c r="O4999" s="22" t="s">
        <v>1132</v>
      </c>
      <c r="P4999" s="22" t="s">
        <v>1133</v>
      </c>
      <c r="Q4999" s="23" t="s">
        <v>1759</v>
      </c>
      <c r="R4999" s="22" t="s">
        <v>1760</v>
      </c>
      <c r="S4999" s="21" t="s">
        <v>144</v>
      </c>
      <c r="T4999" s="23" t="s">
        <v>3870</v>
      </c>
      <c r="U4999" s="24" t="s">
        <v>17</v>
      </c>
      <c r="V4999" s="23">
        <v>200</v>
      </c>
      <c r="W4999" s="25">
        <v>0</v>
      </c>
      <c r="X4999" s="25">
        <v>0</v>
      </c>
      <c r="Y4999" s="25">
        <v>0</v>
      </c>
      <c r="Z4999" s="25">
        <v>0</v>
      </c>
      <c r="AA4999" s="25">
        <v>19806</v>
      </c>
      <c r="AB4999" s="25">
        <v>5132.58</v>
      </c>
      <c r="AC4999" s="26">
        <v>45152.505756550927</v>
      </c>
      <c r="AD4999" s="27">
        <f>ROW()</f>
        <v>4999</v>
      </c>
      <c r="AE4999" s="27">
        <f>1</f>
        <v>1</v>
      </c>
      <c r="AF4999" s="27">
        <f>SUBTOTAL(109,Tbl_NGF_Data[[#This Row],[Counter]])</f>
        <v>1</v>
      </c>
    </row>
    <row r="5000" spans="2:32" ht="45" x14ac:dyDescent="0.25">
      <c r="B5000" s="21" t="s">
        <v>772</v>
      </c>
      <c r="C5000" s="22" t="s">
        <v>3713</v>
      </c>
      <c r="D5000" s="23">
        <v>11</v>
      </c>
      <c r="E5000" s="22" t="s">
        <v>772</v>
      </c>
      <c r="F5000" s="23">
        <v>11</v>
      </c>
      <c r="G5000" s="22" t="s">
        <v>3713</v>
      </c>
      <c r="H5000" s="22" t="s">
        <v>1327</v>
      </c>
      <c r="I5000" s="23">
        <v>1</v>
      </c>
      <c r="J5000" s="23">
        <v>440</v>
      </c>
      <c r="K5000" s="23" t="s">
        <v>3801</v>
      </c>
      <c r="L5000" s="22" t="s">
        <v>3802</v>
      </c>
      <c r="M5000" s="21" t="s">
        <v>830</v>
      </c>
      <c r="N5000" s="23" t="s">
        <v>1166</v>
      </c>
      <c r="O5000" s="22" t="s">
        <v>1167</v>
      </c>
      <c r="P5000" s="22" t="s">
        <v>1168</v>
      </c>
      <c r="Q5000" s="23" t="s">
        <v>1169</v>
      </c>
      <c r="R5000" s="22" t="s">
        <v>1170</v>
      </c>
      <c r="S5000" s="21" t="s">
        <v>40</v>
      </c>
      <c r="T5000" s="23" t="s">
        <v>3871</v>
      </c>
      <c r="U5000" s="24" t="s">
        <v>15</v>
      </c>
      <c r="V5000" s="23">
        <v>100</v>
      </c>
      <c r="W5000" s="25">
        <v>0</v>
      </c>
      <c r="X5000" s="25">
        <v>0</v>
      </c>
      <c r="Y5000" s="25">
        <v>0</v>
      </c>
      <c r="Z5000" s="25">
        <v>0</v>
      </c>
      <c r="AA5000" s="25">
        <v>300000000</v>
      </c>
      <c r="AB5000" s="25">
        <v>300000000</v>
      </c>
      <c r="AC5000" s="26">
        <v>45152.505756550927</v>
      </c>
      <c r="AD5000" s="27">
        <f>ROW()</f>
        <v>5000</v>
      </c>
      <c r="AE5000" s="27">
        <f>1</f>
        <v>1</v>
      </c>
      <c r="AF5000" s="27">
        <f>SUBTOTAL(109,Tbl_NGF_Data[[#This Row],[Counter]])</f>
        <v>1</v>
      </c>
    </row>
    <row r="5001" spans="2:32" ht="45" x14ac:dyDescent="0.25">
      <c r="B5001" s="21" t="s">
        <v>772</v>
      </c>
      <c r="C5001" s="22" t="s">
        <v>3713</v>
      </c>
      <c r="D5001" s="23">
        <v>11</v>
      </c>
      <c r="E5001" s="22" t="s">
        <v>772</v>
      </c>
      <c r="F5001" s="23">
        <v>11</v>
      </c>
      <c r="G5001" s="22" t="s">
        <v>3713</v>
      </c>
      <c r="H5001" s="22" t="s">
        <v>1327</v>
      </c>
      <c r="I5001" s="23">
        <v>1</v>
      </c>
      <c r="J5001" s="23">
        <v>440</v>
      </c>
      <c r="K5001" s="23" t="s">
        <v>3801</v>
      </c>
      <c r="L5001" s="22" t="s">
        <v>3802</v>
      </c>
      <c r="M5001" s="21" t="s">
        <v>830</v>
      </c>
      <c r="N5001" s="23" t="s">
        <v>1166</v>
      </c>
      <c r="O5001" s="22" t="s">
        <v>1167</v>
      </c>
      <c r="P5001" s="22" t="s">
        <v>1168</v>
      </c>
      <c r="Q5001" s="23" t="s">
        <v>1169</v>
      </c>
      <c r="R5001" s="22" t="s">
        <v>1170</v>
      </c>
      <c r="S5001" s="21" t="s">
        <v>40</v>
      </c>
      <c r="T5001" s="23" t="s">
        <v>3871</v>
      </c>
      <c r="U5001" s="24" t="s">
        <v>16</v>
      </c>
      <c r="V5001" s="23">
        <v>135</v>
      </c>
      <c r="W5001" s="25">
        <v>0</v>
      </c>
      <c r="X5001" s="25">
        <v>0</v>
      </c>
      <c r="Y5001" s="25">
        <v>0</v>
      </c>
      <c r="Z5001" s="25">
        <v>0</v>
      </c>
      <c r="AA5001" s="25">
        <v>300000000</v>
      </c>
      <c r="AB5001" s="25">
        <v>7000000</v>
      </c>
      <c r="AC5001" s="26">
        <v>45152.505756550927</v>
      </c>
      <c r="AD5001" s="27">
        <f>ROW()</f>
        <v>5001</v>
      </c>
      <c r="AE5001" s="27">
        <f>1</f>
        <v>1</v>
      </c>
      <c r="AF5001" s="27">
        <f>SUBTOTAL(109,Tbl_NGF_Data[[#This Row],[Counter]])</f>
        <v>1</v>
      </c>
    </row>
    <row r="5002" spans="2:32" ht="45" x14ac:dyDescent="0.25">
      <c r="B5002" s="21" t="s">
        <v>772</v>
      </c>
      <c r="C5002" s="22" t="s">
        <v>3713</v>
      </c>
      <c r="D5002" s="23">
        <v>11</v>
      </c>
      <c r="E5002" s="22" t="s">
        <v>772</v>
      </c>
      <c r="F5002" s="23">
        <v>11</v>
      </c>
      <c r="G5002" s="22" t="s">
        <v>3713</v>
      </c>
      <c r="H5002" s="22" t="s">
        <v>1327</v>
      </c>
      <c r="I5002" s="23">
        <v>1</v>
      </c>
      <c r="J5002" s="23">
        <v>440</v>
      </c>
      <c r="K5002" s="23" t="s">
        <v>3801</v>
      </c>
      <c r="L5002" s="22" t="s">
        <v>3802</v>
      </c>
      <c r="M5002" s="21" t="s">
        <v>830</v>
      </c>
      <c r="N5002" s="23" t="s">
        <v>1166</v>
      </c>
      <c r="O5002" s="22" t="s">
        <v>1167</v>
      </c>
      <c r="P5002" s="22" t="s">
        <v>1168</v>
      </c>
      <c r="Q5002" s="23" t="s">
        <v>1169</v>
      </c>
      <c r="R5002" s="22" t="s">
        <v>1170</v>
      </c>
      <c r="S5002" s="21" t="s">
        <v>40</v>
      </c>
      <c r="T5002" s="23" t="s">
        <v>3871</v>
      </c>
      <c r="U5002" s="24" t="s">
        <v>18</v>
      </c>
      <c r="V5002" s="23">
        <v>220</v>
      </c>
      <c r="W5002" s="25">
        <v>0</v>
      </c>
      <c r="X5002" s="25">
        <v>0</v>
      </c>
      <c r="Y5002" s="25">
        <v>0</v>
      </c>
      <c r="Z5002" s="25">
        <v>0</v>
      </c>
      <c r="AA5002" s="25">
        <v>300000000</v>
      </c>
      <c r="AB5002" s="25">
        <v>7000000</v>
      </c>
      <c r="AC5002" s="26">
        <v>45152.505756550927</v>
      </c>
      <c r="AD5002" s="27">
        <f>ROW()</f>
        <v>5002</v>
      </c>
      <c r="AE5002" s="27">
        <f>1</f>
        <v>1</v>
      </c>
      <c r="AF5002" s="27">
        <f>SUBTOTAL(109,Tbl_NGF_Data[[#This Row],[Counter]])</f>
        <v>1</v>
      </c>
    </row>
    <row r="5003" spans="2:32" ht="60" x14ac:dyDescent="0.25">
      <c r="B5003" s="21" t="s">
        <v>772</v>
      </c>
      <c r="C5003" s="22" t="s">
        <v>3713</v>
      </c>
      <c r="D5003" s="23">
        <v>11</v>
      </c>
      <c r="E5003" s="22" t="s">
        <v>772</v>
      </c>
      <c r="F5003" s="23">
        <v>11</v>
      </c>
      <c r="G5003" s="22" t="s">
        <v>3713</v>
      </c>
      <c r="H5003" s="22" t="s">
        <v>1327</v>
      </c>
      <c r="I5003" s="23">
        <v>1</v>
      </c>
      <c r="J5003" s="23">
        <v>440</v>
      </c>
      <c r="K5003" s="23" t="s">
        <v>3801</v>
      </c>
      <c r="L5003" s="22" t="s">
        <v>3802</v>
      </c>
      <c r="M5003" s="21" t="s">
        <v>830</v>
      </c>
      <c r="N5003" s="23" t="s">
        <v>1166</v>
      </c>
      <c r="O5003" s="22" t="s">
        <v>1167</v>
      </c>
      <c r="P5003" s="22" t="s">
        <v>1168</v>
      </c>
      <c r="Q5003" s="23" t="s">
        <v>3872</v>
      </c>
      <c r="R5003" s="22" t="s">
        <v>3873</v>
      </c>
      <c r="S5003" s="21" t="s">
        <v>850</v>
      </c>
      <c r="T5003" s="23" t="s">
        <v>3874</v>
      </c>
      <c r="U5003" s="24" t="s">
        <v>16</v>
      </c>
      <c r="V5003" s="23">
        <v>135</v>
      </c>
      <c r="W5003" s="25">
        <v>0</v>
      </c>
      <c r="X5003" s="25">
        <v>0</v>
      </c>
      <c r="Y5003" s="25">
        <v>0</v>
      </c>
      <c r="Z5003" s="25">
        <v>0</v>
      </c>
      <c r="AA5003" s="25">
        <v>200000</v>
      </c>
      <c r="AB5003" s="25">
        <v>120000</v>
      </c>
      <c r="AC5003" s="26">
        <v>45152.505756550927</v>
      </c>
      <c r="AD5003" s="27">
        <f>ROW()</f>
        <v>5003</v>
      </c>
      <c r="AE5003" s="27">
        <f>1</f>
        <v>1</v>
      </c>
      <c r="AF5003" s="27">
        <f>SUBTOTAL(109,Tbl_NGF_Data[[#This Row],[Counter]])</f>
        <v>1</v>
      </c>
    </row>
    <row r="5004" spans="2:32" ht="60" x14ac:dyDescent="0.25">
      <c r="B5004" s="21" t="s">
        <v>772</v>
      </c>
      <c r="C5004" s="22" t="s">
        <v>3713</v>
      </c>
      <c r="D5004" s="23">
        <v>11</v>
      </c>
      <c r="E5004" s="22" t="s">
        <v>772</v>
      </c>
      <c r="F5004" s="23">
        <v>11</v>
      </c>
      <c r="G5004" s="22" t="s">
        <v>3713</v>
      </c>
      <c r="H5004" s="22" t="s">
        <v>1327</v>
      </c>
      <c r="I5004" s="23">
        <v>1</v>
      </c>
      <c r="J5004" s="23">
        <v>440</v>
      </c>
      <c r="K5004" s="23" t="s">
        <v>3801</v>
      </c>
      <c r="L5004" s="22" t="s">
        <v>3802</v>
      </c>
      <c r="M5004" s="21" t="s">
        <v>830</v>
      </c>
      <c r="N5004" s="23" t="s">
        <v>1166</v>
      </c>
      <c r="O5004" s="22" t="s">
        <v>1167</v>
      </c>
      <c r="P5004" s="22" t="s">
        <v>1168</v>
      </c>
      <c r="Q5004" s="23" t="s">
        <v>3872</v>
      </c>
      <c r="R5004" s="22" t="s">
        <v>3873</v>
      </c>
      <c r="S5004" s="21" t="s">
        <v>850</v>
      </c>
      <c r="T5004" s="23" t="s">
        <v>3874</v>
      </c>
      <c r="U5004" s="24" t="s">
        <v>17</v>
      </c>
      <c r="V5004" s="23">
        <v>200</v>
      </c>
      <c r="W5004" s="25">
        <v>0</v>
      </c>
      <c r="X5004" s="25">
        <v>0</v>
      </c>
      <c r="Y5004" s="25">
        <v>0</v>
      </c>
      <c r="Z5004" s="25">
        <v>0</v>
      </c>
      <c r="AA5004" s="25">
        <v>80000</v>
      </c>
      <c r="AB5004" s="25">
        <v>30000</v>
      </c>
      <c r="AC5004" s="26">
        <v>45152.505756550927</v>
      </c>
      <c r="AD5004" s="27">
        <f>ROW()</f>
        <v>5004</v>
      </c>
      <c r="AE5004" s="27">
        <f>1</f>
        <v>1</v>
      </c>
      <c r="AF5004" s="27">
        <f>SUBTOTAL(109,Tbl_NGF_Data[[#This Row],[Counter]])</f>
        <v>1</v>
      </c>
    </row>
    <row r="5005" spans="2:32" ht="60" x14ac:dyDescent="0.25">
      <c r="B5005" s="21" t="s">
        <v>772</v>
      </c>
      <c r="C5005" s="22" t="s">
        <v>3713</v>
      </c>
      <c r="D5005" s="23">
        <v>11</v>
      </c>
      <c r="E5005" s="22" t="s">
        <v>772</v>
      </c>
      <c r="F5005" s="23">
        <v>11</v>
      </c>
      <c r="G5005" s="22" t="s">
        <v>3713</v>
      </c>
      <c r="H5005" s="22" t="s">
        <v>1327</v>
      </c>
      <c r="I5005" s="23">
        <v>1</v>
      </c>
      <c r="J5005" s="23">
        <v>440</v>
      </c>
      <c r="K5005" s="23" t="s">
        <v>3801</v>
      </c>
      <c r="L5005" s="22" t="s">
        <v>3802</v>
      </c>
      <c r="M5005" s="21" t="s">
        <v>830</v>
      </c>
      <c r="N5005" s="23" t="s">
        <v>1166</v>
      </c>
      <c r="O5005" s="22" t="s">
        <v>1167</v>
      </c>
      <c r="P5005" s="22" t="s">
        <v>1168</v>
      </c>
      <c r="Q5005" s="23" t="s">
        <v>3872</v>
      </c>
      <c r="R5005" s="22" t="s">
        <v>3873</v>
      </c>
      <c r="S5005" s="21" t="s">
        <v>850</v>
      </c>
      <c r="T5005" s="23" t="s">
        <v>3874</v>
      </c>
      <c r="U5005" s="24" t="s">
        <v>18</v>
      </c>
      <c r="V5005" s="23">
        <v>220</v>
      </c>
      <c r="W5005" s="25">
        <v>0</v>
      </c>
      <c r="X5005" s="25">
        <v>0</v>
      </c>
      <c r="Y5005" s="25">
        <v>0</v>
      </c>
      <c r="Z5005" s="25">
        <v>0</v>
      </c>
      <c r="AA5005" s="25">
        <v>120000</v>
      </c>
      <c r="AB5005" s="25">
        <v>90000</v>
      </c>
      <c r="AC5005" s="26">
        <v>45152.505756550927</v>
      </c>
      <c r="AD5005" s="27">
        <f>ROW()</f>
        <v>5005</v>
      </c>
      <c r="AE5005" s="27">
        <f>1</f>
        <v>1</v>
      </c>
      <c r="AF5005" s="27">
        <f>SUBTOTAL(109,Tbl_NGF_Data[[#This Row],[Counter]])</f>
        <v>1</v>
      </c>
    </row>
    <row r="5006" spans="2:32" ht="60" x14ac:dyDescent="0.25">
      <c r="B5006" s="21" t="s">
        <v>772</v>
      </c>
      <c r="C5006" s="22" t="s">
        <v>3713</v>
      </c>
      <c r="D5006" s="23">
        <v>11</v>
      </c>
      <c r="E5006" s="22" t="s">
        <v>772</v>
      </c>
      <c r="F5006" s="23">
        <v>11</v>
      </c>
      <c r="G5006" s="22" t="s">
        <v>3713</v>
      </c>
      <c r="H5006" s="22" t="s">
        <v>1327</v>
      </c>
      <c r="I5006" s="23">
        <v>1</v>
      </c>
      <c r="J5006" s="23">
        <v>440</v>
      </c>
      <c r="K5006" s="23" t="s">
        <v>3801</v>
      </c>
      <c r="L5006" s="22" t="s">
        <v>3802</v>
      </c>
      <c r="M5006" s="21" t="s">
        <v>830</v>
      </c>
      <c r="N5006" s="23" t="s">
        <v>1166</v>
      </c>
      <c r="O5006" s="22" t="s">
        <v>1167</v>
      </c>
      <c r="P5006" s="22" t="s">
        <v>1168</v>
      </c>
      <c r="Q5006" s="23" t="s">
        <v>3872</v>
      </c>
      <c r="R5006" s="22" t="s">
        <v>3873</v>
      </c>
      <c r="S5006" s="21" t="s">
        <v>850</v>
      </c>
      <c r="T5006" s="23" t="s">
        <v>3874</v>
      </c>
      <c r="U5006" s="24" t="s">
        <v>19</v>
      </c>
      <c r="V5006" s="23">
        <v>500</v>
      </c>
      <c r="W5006" s="25">
        <v>0</v>
      </c>
      <c r="X5006" s="25">
        <v>0</v>
      </c>
      <c r="Y5006" s="25">
        <v>0</v>
      </c>
      <c r="Z5006" s="25">
        <v>0</v>
      </c>
      <c r="AA5006" s="25">
        <v>80000</v>
      </c>
      <c r="AB5006" s="25">
        <v>30000</v>
      </c>
      <c r="AC5006" s="26">
        <v>45152.505756550927</v>
      </c>
      <c r="AD5006" s="27">
        <f>ROW()</f>
        <v>5006</v>
      </c>
      <c r="AE5006" s="27">
        <f>1</f>
        <v>1</v>
      </c>
      <c r="AF5006" s="27">
        <f>SUBTOTAL(109,Tbl_NGF_Data[[#This Row],[Counter]])</f>
        <v>1</v>
      </c>
    </row>
    <row r="5007" spans="2:32" ht="45" x14ac:dyDescent="0.25">
      <c r="B5007" s="21" t="s">
        <v>772</v>
      </c>
      <c r="C5007" s="22" t="s">
        <v>3713</v>
      </c>
      <c r="D5007" s="23">
        <v>11</v>
      </c>
      <c r="E5007" s="22" t="s">
        <v>772</v>
      </c>
      <c r="F5007" s="23">
        <v>11</v>
      </c>
      <c r="G5007" s="22" t="s">
        <v>3713</v>
      </c>
      <c r="H5007" s="22" t="s">
        <v>1327</v>
      </c>
      <c r="I5007" s="23">
        <v>1</v>
      </c>
      <c r="J5007" s="23">
        <v>440</v>
      </c>
      <c r="K5007" s="23" t="s">
        <v>3801</v>
      </c>
      <c r="L5007" s="22" t="s">
        <v>3802</v>
      </c>
      <c r="M5007" s="21" t="s">
        <v>830</v>
      </c>
      <c r="N5007" s="23" t="s">
        <v>1166</v>
      </c>
      <c r="O5007" s="22" t="s">
        <v>1167</v>
      </c>
      <c r="P5007" s="22" t="s">
        <v>1168</v>
      </c>
      <c r="Q5007" s="23" t="s">
        <v>3875</v>
      </c>
      <c r="R5007" s="22" t="s">
        <v>3876</v>
      </c>
      <c r="S5007" s="21" t="s">
        <v>851</v>
      </c>
      <c r="T5007" s="23" t="s">
        <v>3877</v>
      </c>
      <c r="U5007" s="24" t="s">
        <v>16</v>
      </c>
      <c r="V5007" s="23">
        <v>135</v>
      </c>
      <c r="W5007" s="25">
        <v>0</v>
      </c>
      <c r="X5007" s="25">
        <v>0</v>
      </c>
      <c r="Y5007" s="25">
        <v>0</v>
      </c>
      <c r="Z5007" s="25">
        <v>0</v>
      </c>
      <c r="AA5007" s="25">
        <v>0</v>
      </c>
      <c r="AB5007" s="25">
        <v>495500</v>
      </c>
      <c r="AC5007" s="26">
        <v>45152.505756550927</v>
      </c>
      <c r="AD5007" s="27">
        <f>ROW()</f>
        <v>5007</v>
      </c>
      <c r="AE5007" s="27">
        <f>1</f>
        <v>1</v>
      </c>
      <c r="AF5007" s="27">
        <f>SUBTOTAL(109,Tbl_NGF_Data[[#This Row],[Counter]])</f>
        <v>1</v>
      </c>
    </row>
    <row r="5008" spans="2:32" ht="45" x14ac:dyDescent="0.25">
      <c r="B5008" s="21" t="s">
        <v>772</v>
      </c>
      <c r="C5008" s="22" t="s">
        <v>3713</v>
      </c>
      <c r="D5008" s="23">
        <v>11</v>
      </c>
      <c r="E5008" s="22" t="s">
        <v>772</v>
      </c>
      <c r="F5008" s="23">
        <v>11</v>
      </c>
      <c r="G5008" s="22" t="s">
        <v>3713</v>
      </c>
      <c r="H5008" s="22" t="s">
        <v>1327</v>
      </c>
      <c r="I5008" s="23">
        <v>1</v>
      </c>
      <c r="J5008" s="23">
        <v>440</v>
      </c>
      <c r="K5008" s="23" t="s">
        <v>3801</v>
      </c>
      <c r="L5008" s="22" t="s">
        <v>3802</v>
      </c>
      <c r="M5008" s="21" t="s">
        <v>830</v>
      </c>
      <c r="N5008" s="23" t="s">
        <v>1166</v>
      </c>
      <c r="O5008" s="22" t="s">
        <v>1167</v>
      </c>
      <c r="P5008" s="22" t="s">
        <v>1168</v>
      </c>
      <c r="Q5008" s="23" t="s">
        <v>3875</v>
      </c>
      <c r="R5008" s="22" t="s">
        <v>3876</v>
      </c>
      <c r="S5008" s="21" t="s">
        <v>851</v>
      </c>
      <c r="T5008" s="23" t="s">
        <v>3877</v>
      </c>
      <c r="U5008" s="24" t="s">
        <v>18</v>
      </c>
      <c r="V5008" s="23">
        <v>220</v>
      </c>
      <c r="W5008" s="25">
        <v>0</v>
      </c>
      <c r="X5008" s="25">
        <v>0</v>
      </c>
      <c r="Y5008" s="25">
        <v>0</v>
      </c>
      <c r="Z5008" s="25">
        <v>0</v>
      </c>
      <c r="AA5008" s="25">
        <v>0</v>
      </c>
      <c r="AB5008" s="25">
        <v>495500</v>
      </c>
      <c r="AC5008" s="26">
        <v>45152.505756550927</v>
      </c>
      <c r="AD5008" s="27">
        <f>ROW()</f>
        <v>5008</v>
      </c>
      <c r="AE5008" s="27">
        <f>1</f>
        <v>1</v>
      </c>
      <c r="AF5008" s="27">
        <f>SUBTOTAL(109,Tbl_NGF_Data[[#This Row],[Counter]])</f>
        <v>1</v>
      </c>
    </row>
    <row r="5009" spans="2:32" ht="60" x14ac:dyDescent="0.25">
      <c r="B5009" s="21" t="s">
        <v>772</v>
      </c>
      <c r="C5009" s="22" t="s">
        <v>3713</v>
      </c>
      <c r="D5009" s="23">
        <v>11</v>
      </c>
      <c r="E5009" s="22" t="s">
        <v>772</v>
      </c>
      <c r="F5009" s="23">
        <v>11</v>
      </c>
      <c r="G5009" s="22" t="s">
        <v>3713</v>
      </c>
      <c r="H5009" s="22" t="s">
        <v>1327</v>
      </c>
      <c r="I5009" s="23">
        <v>1</v>
      </c>
      <c r="J5009" s="23">
        <v>440</v>
      </c>
      <c r="K5009" s="23" t="s">
        <v>3801</v>
      </c>
      <c r="L5009" s="22" t="s">
        <v>3802</v>
      </c>
      <c r="M5009" s="21" t="s">
        <v>830</v>
      </c>
      <c r="N5009" s="23" t="s">
        <v>1166</v>
      </c>
      <c r="O5009" s="22" t="s">
        <v>1167</v>
      </c>
      <c r="P5009" s="22" t="s">
        <v>1168</v>
      </c>
      <c r="Q5009" s="23" t="s">
        <v>3878</v>
      </c>
      <c r="R5009" s="22" t="s">
        <v>3879</v>
      </c>
      <c r="S5009" s="21" t="s">
        <v>852</v>
      </c>
      <c r="T5009" s="23" t="s">
        <v>3880</v>
      </c>
      <c r="U5009" s="24" t="s">
        <v>16</v>
      </c>
      <c r="V5009" s="23">
        <v>135</v>
      </c>
      <c r="W5009" s="25">
        <v>0</v>
      </c>
      <c r="X5009" s="25">
        <v>0</v>
      </c>
      <c r="Y5009" s="25">
        <v>0</v>
      </c>
      <c r="Z5009" s="25">
        <v>0</v>
      </c>
      <c r="AA5009" s="25">
        <v>0</v>
      </c>
      <c r="AB5009" s="25">
        <v>2000000</v>
      </c>
      <c r="AC5009" s="26">
        <v>45152.505756550927</v>
      </c>
      <c r="AD5009" s="27">
        <f>ROW()</f>
        <v>5009</v>
      </c>
      <c r="AE5009" s="27">
        <f>1</f>
        <v>1</v>
      </c>
      <c r="AF5009" s="27">
        <f>SUBTOTAL(109,Tbl_NGF_Data[[#This Row],[Counter]])</f>
        <v>1</v>
      </c>
    </row>
    <row r="5010" spans="2:32" ht="60" x14ac:dyDescent="0.25">
      <c r="B5010" s="21" t="s">
        <v>772</v>
      </c>
      <c r="C5010" s="22" t="s">
        <v>3713</v>
      </c>
      <c r="D5010" s="23">
        <v>11</v>
      </c>
      <c r="E5010" s="22" t="s">
        <v>772</v>
      </c>
      <c r="F5010" s="23">
        <v>11</v>
      </c>
      <c r="G5010" s="22" t="s">
        <v>3713</v>
      </c>
      <c r="H5010" s="22" t="s">
        <v>1327</v>
      </c>
      <c r="I5010" s="23">
        <v>1</v>
      </c>
      <c r="J5010" s="23">
        <v>440</v>
      </c>
      <c r="K5010" s="23" t="s">
        <v>3801</v>
      </c>
      <c r="L5010" s="22" t="s">
        <v>3802</v>
      </c>
      <c r="M5010" s="21" t="s">
        <v>830</v>
      </c>
      <c r="N5010" s="23" t="s">
        <v>1166</v>
      </c>
      <c r="O5010" s="22" t="s">
        <v>1167</v>
      </c>
      <c r="P5010" s="22" t="s">
        <v>1168</v>
      </c>
      <c r="Q5010" s="23" t="s">
        <v>3878</v>
      </c>
      <c r="R5010" s="22" t="s">
        <v>3879</v>
      </c>
      <c r="S5010" s="21" t="s">
        <v>852</v>
      </c>
      <c r="T5010" s="23" t="s">
        <v>3880</v>
      </c>
      <c r="U5010" s="24" t="s">
        <v>18</v>
      </c>
      <c r="V5010" s="23">
        <v>220</v>
      </c>
      <c r="W5010" s="25">
        <v>0</v>
      </c>
      <c r="X5010" s="25">
        <v>0</v>
      </c>
      <c r="Y5010" s="25">
        <v>0</v>
      </c>
      <c r="Z5010" s="25">
        <v>0</v>
      </c>
      <c r="AA5010" s="25">
        <v>0</v>
      </c>
      <c r="AB5010" s="25">
        <v>2000000</v>
      </c>
      <c r="AC5010" s="26">
        <v>45152.505756550927</v>
      </c>
      <c r="AD5010" s="27">
        <f>ROW()</f>
        <v>5010</v>
      </c>
      <c r="AE5010" s="27">
        <f>1</f>
        <v>1</v>
      </c>
      <c r="AF5010" s="27">
        <f>SUBTOTAL(109,Tbl_NGF_Data[[#This Row],[Counter]])</f>
        <v>1</v>
      </c>
    </row>
    <row r="5011" spans="2:32" ht="45" x14ac:dyDescent="0.25">
      <c r="B5011" s="21" t="s">
        <v>772</v>
      </c>
      <c r="C5011" s="22" t="s">
        <v>3713</v>
      </c>
      <c r="D5011" s="23">
        <v>11</v>
      </c>
      <c r="E5011" s="22" t="s">
        <v>772</v>
      </c>
      <c r="F5011" s="23">
        <v>11</v>
      </c>
      <c r="G5011" s="22" t="s">
        <v>3713</v>
      </c>
      <c r="H5011" s="22" t="s">
        <v>1327</v>
      </c>
      <c r="I5011" s="23">
        <v>1</v>
      </c>
      <c r="J5011" s="23">
        <v>440</v>
      </c>
      <c r="K5011" s="23" t="s">
        <v>3801</v>
      </c>
      <c r="L5011" s="22" t="s">
        <v>3802</v>
      </c>
      <c r="M5011" s="21" t="s">
        <v>830</v>
      </c>
      <c r="N5011" s="23" t="s">
        <v>1166</v>
      </c>
      <c r="O5011" s="22" t="s">
        <v>1167</v>
      </c>
      <c r="P5011" s="22" t="s">
        <v>1168</v>
      </c>
      <c r="Q5011" s="23" t="s">
        <v>3881</v>
      </c>
      <c r="R5011" s="22" t="s">
        <v>3882</v>
      </c>
      <c r="S5011" s="21" t="s">
        <v>858</v>
      </c>
      <c r="T5011" s="23" t="s">
        <v>3883</v>
      </c>
      <c r="U5011" s="24" t="s">
        <v>16</v>
      </c>
      <c r="V5011" s="23">
        <v>135</v>
      </c>
      <c r="W5011" s="25">
        <v>0</v>
      </c>
      <c r="X5011" s="25">
        <v>0</v>
      </c>
      <c r="Y5011" s="25">
        <v>0</v>
      </c>
      <c r="Z5011" s="25">
        <v>0</v>
      </c>
      <c r="AA5011" s="25">
        <v>0</v>
      </c>
      <c r="AB5011" s="25">
        <v>35695520</v>
      </c>
      <c r="AC5011" s="26">
        <v>45152.505756550927</v>
      </c>
      <c r="AD5011" s="27">
        <f>ROW()</f>
        <v>5011</v>
      </c>
      <c r="AE5011" s="27">
        <f>1</f>
        <v>1</v>
      </c>
      <c r="AF5011" s="27">
        <f>SUBTOTAL(109,Tbl_NGF_Data[[#This Row],[Counter]])</f>
        <v>1</v>
      </c>
    </row>
    <row r="5012" spans="2:32" ht="45" x14ac:dyDescent="0.25">
      <c r="B5012" s="21" t="s">
        <v>772</v>
      </c>
      <c r="C5012" s="22" t="s">
        <v>3713</v>
      </c>
      <c r="D5012" s="23">
        <v>11</v>
      </c>
      <c r="E5012" s="22" t="s">
        <v>772</v>
      </c>
      <c r="F5012" s="23">
        <v>11</v>
      </c>
      <c r="G5012" s="22" t="s">
        <v>3713</v>
      </c>
      <c r="H5012" s="22" t="s">
        <v>1327</v>
      </c>
      <c r="I5012" s="23">
        <v>1</v>
      </c>
      <c r="J5012" s="23">
        <v>440</v>
      </c>
      <c r="K5012" s="23" t="s">
        <v>3801</v>
      </c>
      <c r="L5012" s="22" t="s">
        <v>3802</v>
      </c>
      <c r="M5012" s="21" t="s">
        <v>830</v>
      </c>
      <c r="N5012" s="23" t="s">
        <v>1166</v>
      </c>
      <c r="O5012" s="22" t="s">
        <v>1167</v>
      </c>
      <c r="P5012" s="22" t="s">
        <v>1168</v>
      </c>
      <c r="Q5012" s="23" t="s">
        <v>3881</v>
      </c>
      <c r="R5012" s="22" t="s">
        <v>3882</v>
      </c>
      <c r="S5012" s="21" t="s">
        <v>858</v>
      </c>
      <c r="T5012" s="23" t="s">
        <v>3883</v>
      </c>
      <c r="U5012" s="24" t="s">
        <v>17</v>
      </c>
      <c r="V5012" s="23">
        <v>200</v>
      </c>
      <c r="W5012" s="25">
        <v>0</v>
      </c>
      <c r="X5012" s="25">
        <v>0</v>
      </c>
      <c r="Y5012" s="25">
        <v>0</v>
      </c>
      <c r="Z5012" s="25">
        <v>0</v>
      </c>
      <c r="AA5012" s="25">
        <v>0</v>
      </c>
      <c r="AB5012" s="25">
        <v>35695520</v>
      </c>
      <c r="AC5012" s="26">
        <v>45152.505756550927</v>
      </c>
      <c r="AD5012" s="27">
        <f>ROW()</f>
        <v>5012</v>
      </c>
      <c r="AE5012" s="27">
        <f>1</f>
        <v>1</v>
      </c>
      <c r="AF5012" s="27">
        <f>SUBTOTAL(109,Tbl_NGF_Data[[#This Row],[Counter]])</f>
        <v>1</v>
      </c>
    </row>
    <row r="5013" spans="2:32" ht="45" x14ac:dyDescent="0.25">
      <c r="B5013" s="21" t="s">
        <v>772</v>
      </c>
      <c r="C5013" s="22" t="s">
        <v>3713</v>
      </c>
      <c r="D5013" s="23">
        <v>11</v>
      </c>
      <c r="E5013" s="22" t="s">
        <v>772</v>
      </c>
      <c r="F5013" s="23">
        <v>11</v>
      </c>
      <c r="G5013" s="22" t="s">
        <v>3713</v>
      </c>
      <c r="H5013" s="22" t="s">
        <v>1327</v>
      </c>
      <c r="I5013" s="23">
        <v>1</v>
      </c>
      <c r="J5013" s="23">
        <v>440</v>
      </c>
      <c r="K5013" s="23" t="s">
        <v>3801</v>
      </c>
      <c r="L5013" s="22" t="s">
        <v>3802</v>
      </c>
      <c r="M5013" s="21" t="s">
        <v>830</v>
      </c>
      <c r="N5013" s="23" t="s">
        <v>1166</v>
      </c>
      <c r="O5013" s="22" t="s">
        <v>1167</v>
      </c>
      <c r="P5013" s="22" t="s">
        <v>1168</v>
      </c>
      <c r="Q5013" s="23" t="s">
        <v>3881</v>
      </c>
      <c r="R5013" s="22" t="s">
        <v>3882</v>
      </c>
      <c r="S5013" s="21" t="s">
        <v>858</v>
      </c>
      <c r="T5013" s="23" t="s">
        <v>3883</v>
      </c>
      <c r="U5013" s="24" t="s">
        <v>19</v>
      </c>
      <c r="V5013" s="23">
        <v>500</v>
      </c>
      <c r="W5013" s="25">
        <v>0</v>
      </c>
      <c r="X5013" s="25">
        <v>0</v>
      </c>
      <c r="Y5013" s="25">
        <v>0</v>
      </c>
      <c r="Z5013" s="25">
        <v>0</v>
      </c>
      <c r="AA5013" s="25">
        <v>0</v>
      </c>
      <c r="AB5013" s="25">
        <v>35695520</v>
      </c>
      <c r="AC5013" s="26">
        <v>45152.505756550927</v>
      </c>
      <c r="AD5013" s="27">
        <f>ROW()</f>
        <v>5013</v>
      </c>
      <c r="AE5013" s="27">
        <f>1</f>
        <v>1</v>
      </c>
      <c r="AF5013" s="27">
        <f>SUBTOTAL(109,Tbl_NGF_Data[[#This Row],[Counter]])</f>
        <v>1</v>
      </c>
    </row>
    <row r="5014" spans="2:32" ht="45" x14ac:dyDescent="0.25">
      <c r="B5014" s="21" t="s">
        <v>772</v>
      </c>
      <c r="C5014" s="22" t="s">
        <v>3713</v>
      </c>
      <c r="D5014" s="23">
        <v>11</v>
      </c>
      <c r="E5014" s="22" t="s">
        <v>772</v>
      </c>
      <c r="F5014" s="23">
        <v>11</v>
      </c>
      <c r="G5014" s="22" t="s">
        <v>3713</v>
      </c>
      <c r="H5014" s="22" t="s">
        <v>1327</v>
      </c>
      <c r="I5014" s="23">
        <v>1</v>
      </c>
      <c r="J5014" s="23">
        <v>440</v>
      </c>
      <c r="K5014" s="23" t="s">
        <v>3801</v>
      </c>
      <c r="L5014" s="22" t="s">
        <v>3802</v>
      </c>
      <c r="M5014" s="21" t="s">
        <v>830</v>
      </c>
      <c r="N5014" s="23" t="s">
        <v>1166</v>
      </c>
      <c r="O5014" s="22" t="s">
        <v>1167</v>
      </c>
      <c r="P5014" s="22" t="s">
        <v>1168</v>
      </c>
      <c r="Q5014" s="23" t="s">
        <v>3884</v>
      </c>
      <c r="R5014" s="22" t="s">
        <v>3885</v>
      </c>
      <c r="S5014" s="21" t="s">
        <v>853</v>
      </c>
      <c r="T5014" s="23" t="s">
        <v>3886</v>
      </c>
      <c r="U5014" s="24" t="s">
        <v>16</v>
      </c>
      <c r="V5014" s="23">
        <v>135</v>
      </c>
      <c r="W5014" s="25">
        <v>0</v>
      </c>
      <c r="X5014" s="25">
        <v>0</v>
      </c>
      <c r="Y5014" s="25">
        <v>0</v>
      </c>
      <c r="Z5014" s="25">
        <v>0</v>
      </c>
      <c r="AA5014" s="25">
        <v>0</v>
      </c>
      <c r="AB5014" s="25">
        <v>387000</v>
      </c>
      <c r="AC5014" s="26">
        <v>45152.505756550927</v>
      </c>
      <c r="AD5014" s="27">
        <f>ROW()</f>
        <v>5014</v>
      </c>
      <c r="AE5014" s="27">
        <f>1</f>
        <v>1</v>
      </c>
      <c r="AF5014" s="27">
        <f>SUBTOTAL(109,Tbl_NGF_Data[[#This Row],[Counter]])</f>
        <v>1</v>
      </c>
    </row>
    <row r="5015" spans="2:32" ht="45" x14ac:dyDescent="0.25">
      <c r="B5015" s="21" t="s">
        <v>772</v>
      </c>
      <c r="C5015" s="22" t="s">
        <v>3713</v>
      </c>
      <c r="D5015" s="23">
        <v>11</v>
      </c>
      <c r="E5015" s="22" t="s">
        <v>772</v>
      </c>
      <c r="F5015" s="23">
        <v>11</v>
      </c>
      <c r="G5015" s="22" t="s">
        <v>3713</v>
      </c>
      <c r="H5015" s="22" t="s">
        <v>1327</v>
      </c>
      <c r="I5015" s="23">
        <v>1</v>
      </c>
      <c r="J5015" s="23">
        <v>440</v>
      </c>
      <c r="K5015" s="23" t="s">
        <v>3801</v>
      </c>
      <c r="L5015" s="22" t="s">
        <v>3802</v>
      </c>
      <c r="M5015" s="21" t="s">
        <v>830</v>
      </c>
      <c r="N5015" s="23" t="s">
        <v>1166</v>
      </c>
      <c r="O5015" s="22" t="s">
        <v>1167</v>
      </c>
      <c r="P5015" s="22" t="s">
        <v>1168</v>
      </c>
      <c r="Q5015" s="23" t="s">
        <v>3884</v>
      </c>
      <c r="R5015" s="22" t="s">
        <v>3885</v>
      </c>
      <c r="S5015" s="21" t="s">
        <v>853</v>
      </c>
      <c r="T5015" s="23" t="s">
        <v>3886</v>
      </c>
      <c r="U5015" s="24" t="s">
        <v>18</v>
      </c>
      <c r="V5015" s="23">
        <v>220</v>
      </c>
      <c r="W5015" s="25">
        <v>0</v>
      </c>
      <c r="X5015" s="25">
        <v>0</v>
      </c>
      <c r="Y5015" s="25">
        <v>0</v>
      </c>
      <c r="Z5015" s="25">
        <v>0</v>
      </c>
      <c r="AA5015" s="25">
        <v>0</v>
      </c>
      <c r="AB5015" s="25">
        <v>387000</v>
      </c>
      <c r="AC5015" s="26">
        <v>45152.505756550927</v>
      </c>
      <c r="AD5015" s="27">
        <f>ROW()</f>
        <v>5015</v>
      </c>
      <c r="AE5015" s="27">
        <f>1</f>
        <v>1</v>
      </c>
      <c r="AF5015" s="27">
        <f>SUBTOTAL(109,Tbl_NGF_Data[[#This Row],[Counter]])</f>
        <v>1</v>
      </c>
    </row>
    <row r="5016" spans="2:32" ht="45" x14ac:dyDescent="0.25">
      <c r="B5016" s="21" t="s">
        <v>772</v>
      </c>
      <c r="C5016" s="22" t="s">
        <v>3713</v>
      </c>
      <c r="D5016" s="23">
        <v>11</v>
      </c>
      <c r="E5016" s="22" t="s">
        <v>772</v>
      </c>
      <c r="F5016" s="23">
        <v>11</v>
      </c>
      <c r="G5016" s="22" t="s">
        <v>3713</v>
      </c>
      <c r="H5016" s="22" t="s">
        <v>1327</v>
      </c>
      <c r="I5016" s="23">
        <v>1</v>
      </c>
      <c r="J5016" s="23">
        <v>440</v>
      </c>
      <c r="K5016" s="23" t="s">
        <v>3801</v>
      </c>
      <c r="L5016" s="22" t="s">
        <v>3802</v>
      </c>
      <c r="M5016" s="21" t="s">
        <v>830</v>
      </c>
      <c r="N5016" s="23" t="s">
        <v>1166</v>
      </c>
      <c r="O5016" s="22" t="s">
        <v>1167</v>
      </c>
      <c r="P5016" s="22" t="s">
        <v>1168</v>
      </c>
      <c r="Q5016" s="23" t="s">
        <v>3887</v>
      </c>
      <c r="R5016" s="22" t="s">
        <v>3888</v>
      </c>
      <c r="S5016" s="21" t="s">
        <v>854</v>
      </c>
      <c r="T5016" s="23" t="s">
        <v>3889</v>
      </c>
      <c r="U5016" s="24" t="s">
        <v>16</v>
      </c>
      <c r="V5016" s="23">
        <v>135</v>
      </c>
      <c r="W5016" s="25">
        <v>0</v>
      </c>
      <c r="X5016" s="25">
        <v>0</v>
      </c>
      <c r="Y5016" s="25">
        <v>0</v>
      </c>
      <c r="Z5016" s="25">
        <v>0</v>
      </c>
      <c r="AA5016" s="25">
        <v>0</v>
      </c>
      <c r="AB5016" s="25">
        <v>59939</v>
      </c>
      <c r="AC5016" s="26">
        <v>45152.505756550927</v>
      </c>
      <c r="AD5016" s="27">
        <f>ROW()</f>
        <v>5016</v>
      </c>
      <c r="AE5016" s="27">
        <f>1</f>
        <v>1</v>
      </c>
      <c r="AF5016" s="27">
        <f>SUBTOTAL(109,Tbl_NGF_Data[[#This Row],[Counter]])</f>
        <v>1</v>
      </c>
    </row>
    <row r="5017" spans="2:32" ht="45" x14ac:dyDescent="0.25">
      <c r="B5017" s="21" t="s">
        <v>772</v>
      </c>
      <c r="C5017" s="22" t="s">
        <v>3713</v>
      </c>
      <c r="D5017" s="23">
        <v>11</v>
      </c>
      <c r="E5017" s="22" t="s">
        <v>772</v>
      </c>
      <c r="F5017" s="23">
        <v>11</v>
      </c>
      <c r="G5017" s="22" t="s">
        <v>3713</v>
      </c>
      <c r="H5017" s="22" t="s">
        <v>1327</v>
      </c>
      <c r="I5017" s="23">
        <v>1</v>
      </c>
      <c r="J5017" s="23">
        <v>440</v>
      </c>
      <c r="K5017" s="23" t="s">
        <v>3801</v>
      </c>
      <c r="L5017" s="22" t="s">
        <v>3802</v>
      </c>
      <c r="M5017" s="21" t="s">
        <v>830</v>
      </c>
      <c r="N5017" s="23" t="s">
        <v>1166</v>
      </c>
      <c r="O5017" s="22" t="s">
        <v>1167</v>
      </c>
      <c r="P5017" s="22" t="s">
        <v>1168</v>
      </c>
      <c r="Q5017" s="23" t="s">
        <v>3887</v>
      </c>
      <c r="R5017" s="22" t="s">
        <v>3888</v>
      </c>
      <c r="S5017" s="21" t="s">
        <v>854</v>
      </c>
      <c r="T5017" s="23" t="s">
        <v>3889</v>
      </c>
      <c r="U5017" s="24" t="s">
        <v>17</v>
      </c>
      <c r="V5017" s="23">
        <v>200</v>
      </c>
      <c r="W5017" s="25">
        <v>0</v>
      </c>
      <c r="X5017" s="25">
        <v>0</v>
      </c>
      <c r="Y5017" s="25">
        <v>0</v>
      </c>
      <c r="Z5017" s="25">
        <v>0</v>
      </c>
      <c r="AA5017" s="25">
        <v>0</v>
      </c>
      <c r="AB5017" s="25">
        <v>5816.66</v>
      </c>
      <c r="AC5017" s="26">
        <v>45152.505756550927</v>
      </c>
      <c r="AD5017" s="27">
        <f>ROW()</f>
        <v>5017</v>
      </c>
      <c r="AE5017" s="27">
        <f>1</f>
        <v>1</v>
      </c>
      <c r="AF5017" s="27">
        <f>SUBTOTAL(109,Tbl_NGF_Data[[#This Row],[Counter]])</f>
        <v>1</v>
      </c>
    </row>
    <row r="5018" spans="2:32" ht="45" x14ac:dyDescent="0.25">
      <c r="B5018" s="21" t="s">
        <v>772</v>
      </c>
      <c r="C5018" s="22" t="s">
        <v>3713</v>
      </c>
      <c r="D5018" s="23">
        <v>11</v>
      </c>
      <c r="E5018" s="22" t="s">
        <v>772</v>
      </c>
      <c r="F5018" s="23">
        <v>11</v>
      </c>
      <c r="G5018" s="22" t="s">
        <v>3713</v>
      </c>
      <c r="H5018" s="22" t="s">
        <v>1327</v>
      </c>
      <c r="I5018" s="23">
        <v>1</v>
      </c>
      <c r="J5018" s="23">
        <v>440</v>
      </c>
      <c r="K5018" s="23" t="s">
        <v>3801</v>
      </c>
      <c r="L5018" s="22" t="s">
        <v>3802</v>
      </c>
      <c r="M5018" s="21" t="s">
        <v>830</v>
      </c>
      <c r="N5018" s="23" t="s">
        <v>1166</v>
      </c>
      <c r="O5018" s="22" t="s">
        <v>1167</v>
      </c>
      <c r="P5018" s="22" t="s">
        <v>1168</v>
      </c>
      <c r="Q5018" s="23" t="s">
        <v>3887</v>
      </c>
      <c r="R5018" s="22" t="s">
        <v>3888</v>
      </c>
      <c r="S5018" s="21" t="s">
        <v>854</v>
      </c>
      <c r="T5018" s="23" t="s">
        <v>3889</v>
      </c>
      <c r="U5018" s="24" t="s">
        <v>18</v>
      </c>
      <c r="V5018" s="23">
        <v>220</v>
      </c>
      <c r="W5018" s="25">
        <v>0</v>
      </c>
      <c r="X5018" s="25">
        <v>0</v>
      </c>
      <c r="Y5018" s="25">
        <v>0</v>
      </c>
      <c r="Z5018" s="25">
        <v>0</v>
      </c>
      <c r="AA5018" s="25">
        <v>0</v>
      </c>
      <c r="AB5018" s="25">
        <v>54122.34</v>
      </c>
      <c r="AC5018" s="26">
        <v>45152.505756550927</v>
      </c>
      <c r="AD5018" s="27">
        <f>ROW()</f>
        <v>5018</v>
      </c>
      <c r="AE5018" s="27">
        <f>1</f>
        <v>1</v>
      </c>
      <c r="AF5018" s="27">
        <f>SUBTOTAL(109,Tbl_NGF_Data[[#This Row],[Counter]])</f>
        <v>1</v>
      </c>
    </row>
    <row r="5019" spans="2:32" ht="45" x14ac:dyDescent="0.25">
      <c r="B5019" s="21" t="s">
        <v>772</v>
      </c>
      <c r="C5019" s="22" t="s">
        <v>3713</v>
      </c>
      <c r="D5019" s="23">
        <v>11</v>
      </c>
      <c r="E5019" s="22" t="s">
        <v>772</v>
      </c>
      <c r="F5019" s="23">
        <v>11</v>
      </c>
      <c r="G5019" s="22" t="s">
        <v>3713</v>
      </c>
      <c r="H5019" s="22" t="s">
        <v>1327</v>
      </c>
      <c r="I5019" s="23">
        <v>1</v>
      </c>
      <c r="J5019" s="23">
        <v>440</v>
      </c>
      <c r="K5019" s="23" t="s">
        <v>3801</v>
      </c>
      <c r="L5019" s="22" t="s">
        <v>3802</v>
      </c>
      <c r="M5019" s="21" t="s">
        <v>830</v>
      </c>
      <c r="N5019" s="23" t="s">
        <v>1166</v>
      </c>
      <c r="O5019" s="22" t="s">
        <v>1167</v>
      </c>
      <c r="P5019" s="22" t="s">
        <v>1168</v>
      </c>
      <c r="Q5019" s="23" t="s">
        <v>3887</v>
      </c>
      <c r="R5019" s="22" t="s">
        <v>3888</v>
      </c>
      <c r="S5019" s="21" t="s">
        <v>854</v>
      </c>
      <c r="T5019" s="23" t="s">
        <v>3889</v>
      </c>
      <c r="U5019" s="24" t="s">
        <v>19</v>
      </c>
      <c r="V5019" s="23">
        <v>500</v>
      </c>
      <c r="W5019" s="25">
        <v>0</v>
      </c>
      <c r="X5019" s="25">
        <v>0</v>
      </c>
      <c r="Y5019" s="25">
        <v>0</v>
      </c>
      <c r="Z5019" s="25">
        <v>0</v>
      </c>
      <c r="AA5019" s="25">
        <v>0</v>
      </c>
      <c r="AB5019" s="25">
        <v>5816.6600000000008</v>
      </c>
      <c r="AC5019" s="26">
        <v>45152.505756550927</v>
      </c>
      <c r="AD5019" s="27">
        <f>ROW()</f>
        <v>5019</v>
      </c>
      <c r="AE5019" s="27">
        <f>1</f>
        <v>1</v>
      </c>
      <c r="AF5019" s="27">
        <f>SUBTOTAL(109,Tbl_NGF_Data[[#This Row],[Counter]])</f>
        <v>1</v>
      </c>
    </row>
    <row r="5020" spans="2:32" ht="60" x14ac:dyDescent="0.25">
      <c r="B5020" s="21" t="s">
        <v>772</v>
      </c>
      <c r="C5020" s="22" t="s">
        <v>3713</v>
      </c>
      <c r="D5020" s="23">
        <v>11</v>
      </c>
      <c r="E5020" s="22" t="s">
        <v>772</v>
      </c>
      <c r="F5020" s="23">
        <v>11</v>
      </c>
      <c r="G5020" s="22" t="s">
        <v>3713</v>
      </c>
      <c r="H5020" s="22" t="s">
        <v>1327</v>
      </c>
      <c r="I5020" s="23">
        <v>1</v>
      </c>
      <c r="J5020" s="23">
        <v>440</v>
      </c>
      <c r="K5020" s="23" t="s">
        <v>3801</v>
      </c>
      <c r="L5020" s="22" t="s">
        <v>3802</v>
      </c>
      <c r="M5020" s="21" t="s">
        <v>830</v>
      </c>
      <c r="N5020" s="23" t="s">
        <v>1166</v>
      </c>
      <c r="O5020" s="22" t="s">
        <v>1167</v>
      </c>
      <c r="P5020" s="22" t="s">
        <v>1168</v>
      </c>
      <c r="Q5020" s="23" t="s">
        <v>3890</v>
      </c>
      <c r="R5020" s="22" t="s">
        <v>3891</v>
      </c>
      <c r="S5020" s="21" t="s">
        <v>855</v>
      </c>
      <c r="T5020" s="23" t="s">
        <v>3892</v>
      </c>
      <c r="U5020" s="24" t="s">
        <v>16</v>
      </c>
      <c r="V5020" s="23">
        <v>135</v>
      </c>
      <c r="W5020" s="25">
        <v>0</v>
      </c>
      <c r="X5020" s="25">
        <v>0</v>
      </c>
      <c r="Y5020" s="25">
        <v>0</v>
      </c>
      <c r="Z5020" s="25">
        <v>0</v>
      </c>
      <c r="AA5020" s="25">
        <v>0</v>
      </c>
      <c r="AB5020" s="25">
        <v>3149751</v>
      </c>
      <c r="AC5020" s="26">
        <v>45152.505756550927</v>
      </c>
      <c r="AD5020" s="27">
        <f>ROW()</f>
        <v>5020</v>
      </c>
      <c r="AE5020" s="27">
        <f>1</f>
        <v>1</v>
      </c>
      <c r="AF5020" s="27">
        <f>SUBTOTAL(109,Tbl_NGF_Data[[#This Row],[Counter]])</f>
        <v>1</v>
      </c>
    </row>
    <row r="5021" spans="2:32" ht="60" x14ac:dyDescent="0.25">
      <c r="B5021" s="21" t="s">
        <v>772</v>
      </c>
      <c r="C5021" s="22" t="s">
        <v>3713</v>
      </c>
      <c r="D5021" s="23">
        <v>11</v>
      </c>
      <c r="E5021" s="22" t="s">
        <v>772</v>
      </c>
      <c r="F5021" s="23">
        <v>11</v>
      </c>
      <c r="G5021" s="22" t="s">
        <v>3713</v>
      </c>
      <c r="H5021" s="22" t="s">
        <v>1327</v>
      </c>
      <c r="I5021" s="23">
        <v>1</v>
      </c>
      <c r="J5021" s="23">
        <v>440</v>
      </c>
      <c r="K5021" s="23" t="s">
        <v>3801</v>
      </c>
      <c r="L5021" s="22" t="s">
        <v>3802</v>
      </c>
      <c r="M5021" s="21" t="s">
        <v>830</v>
      </c>
      <c r="N5021" s="23" t="s">
        <v>1166</v>
      </c>
      <c r="O5021" s="22" t="s">
        <v>1167</v>
      </c>
      <c r="P5021" s="22" t="s">
        <v>1168</v>
      </c>
      <c r="Q5021" s="23" t="s">
        <v>3890</v>
      </c>
      <c r="R5021" s="22" t="s">
        <v>3891</v>
      </c>
      <c r="S5021" s="21" t="s">
        <v>855</v>
      </c>
      <c r="T5021" s="23" t="s">
        <v>3892</v>
      </c>
      <c r="U5021" s="24" t="s">
        <v>18</v>
      </c>
      <c r="V5021" s="23">
        <v>220</v>
      </c>
      <c r="W5021" s="25">
        <v>0</v>
      </c>
      <c r="X5021" s="25">
        <v>0</v>
      </c>
      <c r="Y5021" s="25">
        <v>0</v>
      </c>
      <c r="Z5021" s="25">
        <v>0</v>
      </c>
      <c r="AA5021" s="25">
        <v>0</v>
      </c>
      <c r="AB5021" s="25">
        <v>3149751</v>
      </c>
      <c r="AC5021" s="26">
        <v>45152.505756550927</v>
      </c>
      <c r="AD5021" s="27">
        <f>ROW()</f>
        <v>5021</v>
      </c>
      <c r="AE5021" s="27">
        <f>1</f>
        <v>1</v>
      </c>
      <c r="AF5021" s="27">
        <f>SUBTOTAL(109,Tbl_NGF_Data[[#This Row],[Counter]])</f>
        <v>1</v>
      </c>
    </row>
    <row r="5022" spans="2:32" ht="45" x14ac:dyDescent="0.25">
      <c r="B5022" s="21" t="s">
        <v>772</v>
      </c>
      <c r="C5022" s="22" t="s">
        <v>3713</v>
      </c>
      <c r="D5022" s="23">
        <v>11</v>
      </c>
      <c r="E5022" s="22" t="s">
        <v>772</v>
      </c>
      <c r="F5022" s="23">
        <v>11</v>
      </c>
      <c r="G5022" s="22" t="s">
        <v>3713</v>
      </c>
      <c r="H5022" s="22" t="s">
        <v>1327</v>
      </c>
      <c r="I5022" s="23">
        <v>1</v>
      </c>
      <c r="J5022" s="23">
        <v>440</v>
      </c>
      <c r="K5022" s="23" t="s">
        <v>3801</v>
      </c>
      <c r="L5022" s="22" t="s">
        <v>3802</v>
      </c>
      <c r="M5022" s="21" t="s">
        <v>830</v>
      </c>
      <c r="N5022" s="23" t="s">
        <v>1166</v>
      </c>
      <c r="O5022" s="22" t="s">
        <v>1167</v>
      </c>
      <c r="P5022" s="22" t="s">
        <v>1168</v>
      </c>
      <c r="Q5022" s="23" t="s">
        <v>3893</v>
      </c>
      <c r="R5022" s="22" t="s">
        <v>3894</v>
      </c>
      <c r="S5022" s="21" t="s">
        <v>856</v>
      </c>
      <c r="T5022" s="23" t="s">
        <v>3895</v>
      </c>
      <c r="U5022" s="24" t="s">
        <v>16</v>
      </c>
      <c r="V5022" s="23">
        <v>135</v>
      </c>
      <c r="W5022" s="25">
        <v>0</v>
      </c>
      <c r="X5022" s="25">
        <v>0</v>
      </c>
      <c r="Y5022" s="25">
        <v>0</v>
      </c>
      <c r="Z5022" s="25">
        <v>0</v>
      </c>
      <c r="AA5022" s="25">
        <v>0</v>
      </c>
      <c r="AB5022" s="25">
        <v>443339</v>
      </c>
      <c r="AC5022" s="26">
        <v>45152.505756550927</v>
      </c>
      <c r="AD5022" s="27">
        <f>ROW()</f>
        <v>5022</v>
      </c>
      <c r="AE5022" s="27">
        <f>1</f>
        <v>1</v>
      </c>
      <c r="AF5022" s="27">
        <f>SUBTOTAL(109,Tbl_NGF_Data[[#This Row],[Counter]])</f>
        <v>1</v>
      </c>
    </row>
    <row r="5023" spans="2:32" ht="45" x14ac:dyDescent="0.25">
      <c r="B5023" s="21" t="s">
        <v>772</v>
      </c>
      <c r="C5023" s="22" t="s">
        <v>3713</v>
      </c>
      <c r="D5023" s="23">
        <v>11</v>
      </c>
      <c r="E5023" s="22" t="s">
        <v>772</v>
      </c>
      <c r="F5023" s="23">
        <v>11</v>
      </c>
      <c r="G5023" s="22" t="s">
        <v>3713</v>
      </c>
      <c r="H5023" s="22" t="s">
        <v>1327</v>
      </c>
      <c r="I5023" s="23">
        <v>1</v>
      </c>
      <c r="J5023" s="23">
        <v>440</v>
      </c>
      <c r="K5023" s="23" t="s">
        <v>3801</v>
      </c>
      <c r="L5023" s="22" t="s">
        <v>3802</v>
      </c>
      <c r="M5023" s="21" t="s">
        <v>830</v>
      </c>
      <c r="N5023" s="23" t="s">
        <v>1166</v>
      </c>
      <c r="O5023" s="22" t="s">
        <v>1167</v>
      </c>
      <c r="P5023" s="22" t="s">
        <v>1168</v>
      </c>
      <c r="Q5023" s="23" t="s">
        <v>3893</v>
      </c>
      <c r="R5023" s="22" t="s">
        <v>3894</v>
      </c>
      <c r="S5023" s="21" t="s">
        <v>856</v>
      </c>
      <c r="T5023" s="23" t="s">
        <v>3895</v>
      </c>
      <c r="U5023" s="24" t="s">
        <v>18</v>
      </c>
      <c r="V5023" s="23">
        <v>220</v>
      </c>
      <c r="W5023" s="25">
        <v>0</v>
      </c>
      <c r="X5023" s="25">
        <v>0</v>
      </c>
      <c r="Y5023" s="25">
        <v>0</v>
      </c>
      <c r="Z5023" s="25">
        <v>0</v>
      </c>
      <c r="AA5023" s="25">
        <v>0</v>
      </c>
      <c r="AB5023" s="25">
        <v>443339</v>
      </c>
      <c r="AC5023" s="26">
        <v>45152.505756550927</v>
      </c>
      <c r="AD5023" s="27">
        <f>ROW()</f>
        <v>5023</v>
      </c>
      <c r="AE5023" s="27">
        <f>1</f>
        <v>1</v>
      </c>
      <c r="AF5023" s="27">
        <f>SUBTOTAL(109,Tbl_NGF_Data[[#This Row],[Counter]])</f>
        <v>1</v>
      </c>
    </row>
    <row r="5024" spans="2:32" ht="45" x14ac:dyDescent="0.25">
      <c r="B5024" s="21" t="s">
        <v>772</v>
      </c>
      <c r="C5024" s="22" t="s">
        <v>3713</v>
      </c>
      <c r="D5024" s="23">
        <v>11</v>
      </c>
      <c r="E5024" s="22" t="s">
        <v>772</v>
      </c>
      <c r="F5024" s="23">
        <v>11</v>
      </c>
      <c r="G5024" s="22" t="s">
        <v>3713</v>
      </c>
      <c r="H5024" s="22" t="s">
        <v>1327</v>
      </c>
      <c r="I5024" s="23">
        <v>1</v>
      </c>
      <c r="J5024" s="23">
        <v>440</v>
      </c>
      <c r="K5024" s="23" t="s">
        <v>3801</v>
      </c>
      <c r="L5024" s="22" t="s">
        <v>3802</v>
      </c>
      <c r="M5024" s="21" t="s">
        <v>830</v>
      </c>
      <c r="N5024" s="23" t="s">
        <v>1166</v>
      </c>
      <c r="O5024" s="22" t="s">
        <v>1167</v>
      </c>
      <c r="P5024" s="22" t="s">
        <v>1168</v>
      </c>
      <c r="Q5024" s="23" t="s">
        <v>3896</v>
      </c>
      <c r="R5024" s="22" t="s">
        <v>3897</v>
      </c>
      <c r="S5024" s="21" t="s">
        <v>857</v>
      </c>
      <c r="T5024" s="23" t="s">
        <v>3898</v>
      </c>
      <c r="U5024" s="24" t="s">
        <v>16</v>
      </c>
      <c r="V5024" s="23">
        <v>135</v>
      </c>
      <c r="W5024" s="25">
        <v>0</v>
      </c>
      <c r="X5024" s="25">
        <v>0</v>
      </c>
      <c r="Y5024" s="25">
        <v>0</v>
      </c>
      <c r="Z5024" s="25">
        <v>0</v>
      </c>
      <c r="AA5024" s="25">
        <v>0</v>
      </c>
      <c r="AB5024" s="25">
        <v>3184542</v>
      </c>
      <c r="AC5024" s="26">
        <v>45152.505756550927</v>
      </c>
      <c r="AD5024" s="27">
        <f>ROW()</f>
        <v>5024</v>
      </c>
      <c r="AE5024" s="27">
        <f>1</f>
        <v>1</v>
      </c>
      <c r="AF5024" s="27">
        <f>SUBTOTAL(109,Tbl_NGF_Data[[#This Row],[Counter]])</f>
        <v>1</v>
      </c>
    </row>
    <row r="5025" spans="2:32" ht="45" x14ac:dyDescent="0.25">
      <c r="B5025" s="21" t="s">
        <v>772</v>
      </c>
      <c r="C5025" s="22" t="s">
        <v>3713</v>
      </c>
      <c r="D5025" s="23">
        <v>11</v>
      </c>
      <c r="E5025" s="22" t="s">
        <v>772</v>
      </c>
      <c r="F5025" s="23">
        <v>11</v>
      </c>
      <c r="G5025" s="22" t="s">
        <v>3713</v>
      </c>
      <c r="H5025" s="22" t="s">
        <v>1327</v>
      </c>
      <c r="I5025" s="23">
        <v>1</v>
      </c>
      <c r="J5025" s="23">
        <v>440</v>
      </c>
      <c r="K5025" s="23" t="s">
        <v>3801</v>
      </c>
      <c r="L5025" s="22" t="s">
        <v>3802</v>
      </c>
      <c r="M5025" s="21" t="s">
        <v>830</v>
      </c>
      <c r="N5025" s="23" t="s">
        <v>1166</v>
      </c>
      <c r="O5025" s="22" t="s">
        <v>1167</v>
      </c>
      <c r="P5025" s="22" t="s">
        <v>1168</v>
      </c>
      <c r="Q5025" s="23" t="s">
        <v>3896</v>
      </c>
      <c r="R5025" s="22" t="s">
        <v>3897</v>
      </c>
      <c r="S5025" s="21" t="s">
        <v>857</v>
      </c>
      <c r="T5025" s="23" t="s">
        <v>3898</v>
      </c>
      <c r="U5025" s="24" t="s">
        <v>18</v>
      </c>
      <c r="V5025" s="23">
        <v>220</v>
      </c>
      <c r="W5025" s="25">
        <v>0</v>
      </c>
      <c r="X5025" s="25">
        <v>0</v>
      </c>
      <c r="Y5025" s="25">
        <v>0</v>
      </c>
      <c r="Z5025" s="25">
        <v>0</v>
      </c>
      <c r="AA5025" s="25">
        <v>0</v>
      </c>
      <c r="AB5025" s="25">
        <v>3184542</v>
      </c>
      <c r="AC5025" s="26">
        <v>45152.505756550927</v>
      </c>
      <c r="AD5025" s="27">
        <f>ROW()</f>
        <v>5025</v>
      </c>
      <c r="AE5025" s="27">
        <f>1</f>
        <v>1</v>
      </c>
      <c r="AF5025" s="27">
        <f>SUBTOTAL(109,Tbl_NGF_Data[[#This Row],[Counter]])</f>
        <v>1</v>
      </c>
    </row>
    <row r="5026" spans="2:32" ht="45" x14ac:dyDescent="0.25">
      <c r="B5026" s="21" t="s">
        <v>772</v>
      </c>
      <c r="C5026" s="22" t="s">
        <v>3713</v>
      </c>
      <c r="D5026" s="23">
        <v>11</v>
      </c>
      <c r="E5026" s="22" t="s">
        <v>772</v>
      </c>
      <c r="F5026" s="23">
        <v>11</v>
      </c>
      <c r="G5026" s="22" t="s">
        <v>3713</v>
      </c>
      <c r="H5026" s="22" t="s">
        <v>1327</v>
      </c>
      <c r="I5026" s="23">
        <v>1</v>
      </c>
      <c r="J5026" s="23">
        <v>403</v>
      </c>
      <c r="K5026" s="23" t="s">
        <v>3899</v>
      </c>
      <c r="L5026" s="22" t="s">
        <v>3900</v>
      </c>
      <c r="M5026" s="21" t="s">
        <v>808</v>
      </c>
      <c r="N5026" s="23" t="s">
        <v>1119</v>
      </c>
      <c r="O5026" s="22" t="s">
        <v>1120</v>
      </c>
      <c r="P5026" s="22" t="s">
        <v>1121</v>
      </c>
      <c r="Q5026" s="23" t="s">
        <v>3901</v>
      </c>
      <c r="R5026" s="22" t="s">
        <v>3902</v>
      </c>
      <c r="S5026" s="21" t="s">
        <v>809</v>
      </c>
      <c r="T5026" s="23" t="s">
        <v>3903</v>
      </c>
      <c r="U5026" s="24" t="s">
        <v>15</v>
      </c>
      <c r="V5026" s="23">
        <v>100</v>
      </c>
      <c r="W5026" s="25">
        <v>0</v>
      </c>
      <c r="X5026" s="25">
        <v>0</v>
      </c>
      <c r="Y5026" s="25">
        <v>0</v>
      </c>
      <c r="Z5026" s="25">
        <v>0</v>
      </c>
      <c r="AA5026" s="25">
        <v>0</v>
      </c>
      <c r="AB5026" s="25">
        <v>988.5</v>
      </c>
      <c r="AC5026" s="26">
        <v>45152.505756550927</v>
      </c>
      <c r="AD5026" s="27">
        <f>ROW()</f>
        <v>5026</v>
      </c>
      <c r="AE5026" s="27">
        <f>1</f>
        <v>1</v>
      </c>
      <c r="AF5026" s="27">
        <f>SUBTOTAL(109,Tbl_NGF_Data[[#This Row],[Counter]])</f>
        <v>1</v>
      </c>
    </row>
    <row r="5027" spans="2:32" ht="45" x14ac:dyDescent="0.25">
      <c r="B5027" s="21" t="s">
        <v>772</v>
      </c>
      <c r="C5027" s="22" t="s">
        <v>3713</v>
      </c>
      <c r="D5027" s="23">
        <v>11</v>
      </c>
      <c r="E5027" s="22" t="s">
        <v>772</v>
      </c>
      <c r="F5027" s="23">
        <v>11</v>
      </c>
      <c r="G5027" s="22" t="s">
        <v>3713</v>
      </c>
      <c r="H5027" s="22" t="s">
        <v>1327</v>
      </c>
      <c r="I5027" s="23">
        <v>1</v>
      </c>
      <c r="J5027" s="23">
        <v>403</v>
      </c>
      <c r="K5027" s="23" t="s">
        <v>3899</v>
      </c>
      <c r="L5027" s="22" t="s">
        <v>3900</v>
      </c>
      <c r="M5027" s="21" t="s">
        <v>808</v>
      </c>
      <c r="N5027" s="23" t="s">
        <v>1119</v>
      </c>
      <c r="O5027" s="22" t="s">
        <v>1120</v>
      </c>
      <c r="P5027" s="22" t="s">
        <v>1121</v>
      </c>
      <c r="Q5027" s="23" t="s">
        <v>1155</v>
      </c>
      <c r="R5027" s="22" t="s">
        <v>1156</v>
      </c>
      <c r="S5027" s="21" t="s">
        <v>98</v>
      </c>
      <c r="T5027" s="23" t="s">
        <v>3904</v>
      </c>
      <c r="U5027" s="24" t="s">
        <v>15</v>
      </c>
      <c r="V5027" s="23">
        <v>100</v>
      </c>
      <c r="W5027" s="25">
        <v>0</v>
      </c>
      <c r="X5027" s="25">
        <v>0</v>
      </c>
      <c r="Y5027" s="25">
        <v>0</v>
      </c>
      <c r="Z5027" s="25">
        <v>0</v>
      </c>
      <c r="AA5027" s="25">
        <v>0</v>
      </c>
      <c r="AB5027" s="25">
        <v>28317.5</v>
      </c>
      <c r="AC5027" s="26">
        <v>45152.505756550927</v>
      </c>
      <c r="AD5027" s="27">
        <f>ROW()</f>
        <v>5027</v>
      </c>
      <c r="AE5027" s="27">
        <f>1</f>
        <v>1</v>
      </c>
      <c r="AF5027" s="27">
        <f>SUBTOTAL(109,Tbl_NGF_Data[[#This Row],[Counter]])</f>
        <v>1</v>
      </c>
    </row>
    <row r="5028" spans="2:32" ht="45" x14ac:dyDescent="0.25">
      <c r="B5028" s="21" t="s">
        <v>772</v>
      </c>
      <c r="C5028" s="22" t="s">
        <v>3713</v>
      </c>
      <c r="D5028" s="23">
        <v>11</v>
      </c>
      <c r="E5028" s="22" t="s">
        <v>772</v>
      </c>
      <c r="F5028" s="23">
        <v>11</v>
      </c>
      <c r="G5028" s="22" t="s">
        <v>3713</v>
      </c>
      <c r="H5028" s="22" t="s">
        <v>1327</v>
      </c>
      <c r="I5028" s="23">
        <v>1</v>
      </c>
      <c r="J5028" s="23">
        <v>403</v>
      </c>
      <c r="K5028" s="23" t="s">
        <v>3899</v>
      </c>
      <c r="L5028" s="22" t="s">
        <v>3900</v>
      </c>
      <c r="M5028" s="21" t="s">
        <v>808</v>
      </c>
      <c r="N5028" s="23" t="s">
        <v>1119</v>
      </c>
      <c r="O5028" s="22" t="s">
        <v>1120</v>
      </c>
      <c r="P5028" s="22" t="s">
        <v>1121</v>
      </c>
      <c r="Q5028" s="23" t="s">
        <v>1155</v>
      </c>
      <c r="R5028" s="22" t="s">
        <v>1156</v>
      </c>
      <c r="S5028" s="21" t="s">
        <v>98</v>
      </c>
      <c r="T5028" s="23" t="s">
        <v>3904</v>
      </c>
      <c r="U5028" s="24" t="s">
        <v>16</v>
      </c>
      <c r="V5028" s="23">
        <v>135</v>
      </c>
      <c r="W5028" s="25">
        <v>0</v>
      </c>
      <c r="X5028" s="25">
        <v>0</v>
      </c>
      <c r="Y5028" s="25">
        <v>0</v>
      </c>
      <c r="Z5028" s="25">
        <v>0</v>
      </c>
      <c r="AA5028" s="25">
        <v>0</v>
      </c>
      <c r="AB5028" s="25">
        <v>28317.5</v>
      </c>
      <c r="AC5028" s="26">
        <v>45152.505756550927</v>
      </c>
      <c r="AD5028" s="27">
        <f>ROW()</f>
        <v>5028</v>
      </c>
      <c r="AE5028" s="27">
        <f>1</f>
        <v>1</v>
      </c>
      <c r="AF5028" s="27">
        <f>SUBTOTAL(109,Tbl_NGF_Data[[#This Row],[Counter]])</f>
        <v>1</v>
      </c>
    </row>
    <row r="5029" spans="2:32" ht="45" x14ac:dyDescent="0.25">
      <c r="B5029" s="21" t="s">
        <v>772</v>
      </c>
      <c r="C5029" s="22" t="s">
        <v>3713</v>
      </c>
      <c r="D5029" s="23">
        <v>11</v>
      </c>
      <c r="E5029" s="22" t="s">
        <v>772</v>
      </c>
      <c r="F5029" s="23">
        <v>11</v>
      </c>
      <c r="G5029" s="22" t="s">
        <v>3713</v>
      </c>
      <c r="H5029" s="22" t="s">
        <v>1327</v>
      </c>
      <c r="I5029" s="23">
        <v>1</v>
      </c>
      <c r="J5029" s="23">
        <v>403</v>
      </c>
      <c r="K5029" s="23" t="s">
        <v>3899</v>
      </c>
      <c r="L5029" s="22" t="s">
        <v>3900</v>
      </c>
      <c r="M5029" s="21" t="s">
        <v>808</v>
      </c>
      <c r="N5029" s="23" t="s">
        <v>1119</v>
      </c>
      <c r="O5029" s="22" t="s">
        <v>1120</v>
      </c>
      <c r="P5029" s="22" t="s">
        <v>1121</v>
      </c>
      <c r="Q5029" s="23" t="s">
        <v>1155</v>
      </c>
      <c r="R5029" s="22" t="s">
        <v>1156</v>
      </c>
      <c r="S5029" s="21" t="s">
        <v>98</v>
      </c>
      <c r="T5029" s="23" t="s">
        <v>3904</v>
      </c>
      <c r="U5029" s="24" t="s">
        <v>18</v>
      </c>
      <c r="V5029" s="23">
        <v>220</v>
      </c>
      <c r="W5029" s="25">
        <v>0</v>
      </c>
      <c r="X5029" s="25">
        <v>0</v>
      </c>
      <c r="Y5029" s="25">
        <v>0</v>
      </c>
      <c r="Z5029" s="25">
        <v>0</v>
      </c>
      <c r="AA5029" s="25">
        <v>0</v>
      </c>
      <c r="AB5029" s="25">
        <v>28317.5</v>
      </c>
      <c r="AC5029" s="26">
        <v>45152.505756550927</v>
      </c>
      <c r="AD5029" s="27">
        <f>ROW()</f>
        <v>5029</v>
      </c>
      <c r="AE5029" s="27">
        <f>1</f>
        <v>1</v>
      </c>
      <c r="AF5029" s="27">
        <f>SUBTOTAL(109,Tbl_NGF_Data[[#This Row],[Counter]])</f>
        <v>1</v>
      </c>
    </row>
    <row r="5030" spans="2:32" ht="60" x14ac:dyDescent="0.25">
      <c r="B5030" s="21" t="s">
        <v>772</v>
      </c>
      <c r="C5030" s="22" t="s">
        <v>3713</v>
      </c>
      <c r="D5030" s="23">
        <v>11</v>
      </c>
      <c r="E5030" s="22" t="s">
        <v>772</v>
      </c>
      <c r="F5030" s="23">
        <v>11</v>
      </c>
      <c r="G5030" s="22" t="s">
        <v>3713</v>
      </c>
      <c r="H5030" s="22" t="s">
        <v>1327</v>
      </c>
      <c r="I5030" s="23">
        <v>1</v>
      </c>
      <c r="J5030" s="23">
        <v>403</v>
      </c>
      <c r="K5030" s="23" t="s">
        <v>3899</v>
      </c>
      <c r="L5030" s="22" t="s">
        <v>3900</v>
      </c>
      <c r="M5030" s="21" t="s">
        <v>808</v>
      </c>
      <c r="N5030" s="23" t="s">
        <v>1119</v>
      </c>
      <c r="O5030" s="22" t="s">
        <v>1120</v>
      </c>
      <c r="P5030" s="22" t="s">
        <v>1121</v>
      </c>
      <c r="Q5030" s="23" t="s">
        <v>3905</v>
      </c>
      <c r="R5030" s="22" t="s">
        <v>3906</v>
      </c>
      <c r="S5030" s="21" t="s">
        <v>802</v>
      </c>
      <c r="T5030" s="23" t="s">
        <v>3907</v>
      </c>
      <c r="U5030" s="24" t="s">
        <v>15</v>
      </c>
      <c r="V5030" s="23">
        <v>100</v>
      </c>
      <c r="W5030" s="25">
        <v>580699.5</v>
      </c>
      <c r="X5030" s="25">
        <v>414400</v>
      </c>
      <c r="Y5030" s="25">
        <v>573397.5</v>
      </c>
      <c r="Z5030" s="25">
        <v>507013.5</v>
      </c>
      <c r="AA5030" s="25">
        <v>656370</v>
      </c>
      <c r="AB5030" s="25">
        <v>667775.5</v>
      </c>
      <c r="AC5030" s="26">
        <v>45152.505756550927</v>
      </c>
      <c r="AD5030" s="27">
        <f>ROW()</f>
        <v>5030</v>
      </c>
      <c r="AE5030" s="27">
        <f>1</f>
        <v>1</v>
      </c>
      <c r="AF5030" s="27">
        <f>SUBTOTAL(109,Tbl_NGF_Data[[#This Row],[Counter]])</f>
        <v>1</v>
      </c>
    </row>
    <row r="5031" spans="2:32" ht="45" x14ac:dyDescent="0.25">
      <c r="B5031" s="21" t="s">
        <v>772</v>
      </c>
      <c r="C5031" s="22" t="s">
        <v>3713</v>
      </c>
      <c r="D5031" s="23">
        <v>11</v>
      </c>
      <c r="E5031" s="22" t="s">
        <v>772</v>
      </c>
      <c r="F5031" s="23">
        <v>11</v>
      </c>
      <c r="G5031" s="22" t="s">
        <v>3713</v>
      </c>
      <c r="H5031" s="22" t="s">
        <v>1327</v>
      </c>
      <c r="I5031" s="23">
        <v>1</v>
      </c>
      <c r="J5031" s="23">
        <v>403</v>
      </c>
      <c r="K5031" s="23" t="s">
        <v>3899</v>
      </c>
      <c r="L5031" s="22" t="s">
        <v>3900</v>
      </c>
      <c r="M5031" s="21" t="s">
        <v>808</v>
      </c>
      <c r="N5031" s="23" t="s">
        <v>1119</v>
      </c>
      <c r="O5031" s="22" t="s">
        <v>1120</v>
      </c>
      <c r="P5031" s="22" t="s">
        <v>1121</v>
      </c>
      <c r="Q5031" s="23" t="s">
        <v>1730</v>
      </c>
      <c r="R5031" s="22" t="s">
        <v>1731</v>
      </c>
      <c r="S5031" s="21" t="s">
        <v>136</v>
      </c>
      <c r="T5031" s="23" t="s">
        <v>3908</v>
      </c>
      <c r="U5031" s="24" t="s">
        <v>15</v>
      </c>
      <c r="V5031" s="23">
        <v>100</v>
      </c>
      <c r="W5031" s="25">
        <v>4035</v>
      </c>
      <c r="X5031" s="25">
        <v>3495</v>
      </c>
      <c r="Y5031" s="25">
        <v>5175</v>
      </c>
      <c r="Z5031" s="25">
        <v>5475</v>
      </c>
      <c r="AA5031" s="25">
        <v>7380</v>
      </c>
      <c r="AB5031" s="25">
        <v>7200</v>
      </c>
      <c r="AC5031" s="26">
        <v>45152.505756550927</v>
      </c>
      <c r="AD5031" s="27">
        <f>ROW()</f>
        <v>5031</v>
      </c>
      <c r="AE5031" s="27">
        <f>1</f>
        <v>1</v>
      </c>
      <c r="AF5031" s="27">
        <f>SUBTOTAL(109,Tbl_NGF_Data[[#This Row],[Counter]])</f>
        <v>1</v>
      </c>
    </row>
    <row r="5032" spans="2:32" ht="45" x14ac:dyDescent="0.25">
      <c r="B5032" s="21" t="s">
        <v>772</v>
      </c>
      <c r="C5032" s="22" t="s">
        <v>3713</v>
      </c>
      <c r="D5032" s="23">
        <v>11</v>
      </c>
      <c r="E5032" s="22" t="s">
        <v>772</v>
      </c>
      <c r="F5032" s="23">
        <v>11</v>
      </c>
      <c r="G5032" s="22" t="s">
        <v>3713</v>
      </c>
      <c r="H5032" s="22" t="s">
        <v>1327</v>
      </c>
      <c r="I5032" s="23">
        <v>1</v>
      </c>
      <c r="J5032" s="23">
        <v>403</v>
      </c>
      <c r="K5032" s="23" t="s">
        <v>3899</v>
      </c>
      <c r="L5032" s="22" t="s">
        <v>3900</v>
      </c>
      <c r="M5032" s="21" t="s">
        <v>808</v>
      </c>
      <c r="N5032" s="23" t="s">
        <v>1223</v>
      </c>
      <c r="O5032" s="22" t="s">
        <v>1224</v>
      </c>
      <c r="P5032" s="22" t="s">
        <v>1225</v>
      </c>
      <c r="Q5032" s="23" t="s">
        <v>3909</v>
      </c>
      <c r="R5032" s="22" t="s">
        <v>3910</v>
      </c>
      <c r="S5032" s="21" t="s">
        <v>810</v>
      </c>
      <c r="T5032" s="23" t="s">
        <v>3911</v>
      </c>
      <c r="U5032" s="24" t="s">
        <v>15</v>
      </c>
      <c r="V5032" s="23">
        <v>100</v>
      </c>
      <c r="W5032" s="25">
        <v>308759.36</v>
      </c>
      <c r="X5032" s="25">
        <v>280842.09999999998</v>
      </c>
      <c r="Y5032" s="25">
        <v>522388.42</v>
      </c>
      <c r="Z5032" s="25">
        <v>551253.1</v>
      </c>
      <c r="AA5032" s="25">
        <v>852366.94</v>
      </c>
      <c r="AB5032" s="25">
        <v>651004.22</v>
      </c>
      <c r="AC5032" s="26">
        <v>45152.505756550927</v>
      </c>
      <c r="AD5032" s="27">
        <f>ROW()</f>
        <v>5032</v>
      </c>
      <c r="AE5032" s="27">
        <f>1</f>
        <v>1</v>
      </c>
      <c r="AF5032" s="27">
        <f>SUBTOTAL(109,Tbl_NGF_Data[[#This Row],[Counter]])</f>
        <v>1</v>
      </c>
    </row>
    <row r="5033" spans="2:32" ht="45" x14ac:dyDescent="0.25">
      <c r="B5033" s="21" t="s">
        <v>772</v>
      </c>
      <c r="C5033" s="22" t="s">
        <v>3713</v>
      </c>
      <c r="D5033" s="23">
        <v>11</v>
      </c>
      <c r="E5033" s="22" t="s">
        <v>772</v>
      </c>
      <c r="F5033" s="23">
        <v>11</v>
      </c>
      <c r="G5033" s="22" t="s">
        <v>3713</v>
      </c>
      <c r="H5033" s="22" t="s">
        <v>1327</v>
      </c>
      <c r="I5033" s="23">
        <v>1</v>
      </c>
      <c r="J5033" s="23">
        <v>403</v>
      </c>
      <c r="K5033" s="23" t="s">
        <v>3899</v>
      </c>
      <c r="L5033" s="22" t="s">
        <v>3900</v>
      </c>
      <c r="M5033" s="21" t="s">
        <v>808</v>
      </c>
      <c r="N5033" s="23" t="s">
        <v>1223</v>
      </c>
      <c r="O5033" s="22" t="s">
        <v>1224</v>
      </c>
      <c r="P5033" s="22" t="s">
        <v>1225</v>
      </c>
      <c r="Q5033" s="23" t="s">
        <v>3909</v>
      </c>
      <c r="R5033" s="22" t="s">
        <v>3910</v>
      </c>
      <c r="S5033" s="21" t="s">
        <v>810</v>
      </c>
      <c r="T5033" s="23" t="s">
        <v>3911</v>
      </c>
      <c r="U5033" s="24" t="s">
        <v>19</v>
      </c>
      <c r="V5033" s="23">
        <v>500</v>
      </c>
      <c r="W5033" s="25">
        <v>520</v>
      </c>
      <c r="X5033" s="25">
        <v>0</v>
      </c>
      <c r="Y5033" s="25">
        <v>0</v>
      </c>
      <c r="Z5033" s="25">
        <v>0</v>
      </c>
      <c r="AA5033" s="25">
        <v>0</v>
      </c>
      <c r="AB5033" s="25">
        <v>0</v>
      </c>
      <c r="AC5033" s="26">
        <v>45152.505756550927</v>
      </c>
      <c r="AD5033" s="27">
        <f>ROW()</f>
        <v>5033</v>
      </c>
      <c r="AE5033" s="27">
        <f>1</f>
        <v>1</v>
      </c>
      <c r="AF5033" s="27">
        <f>SUBTOTAL(109,Tbl_NGF_Data[[#This Row],[Counter]])</f>
        <v>1</v>
      </c>
    </row>
    <row r="5034" spans="2:32" ht="60" x14ac:dyDescent="0.25">
      <c r="B5034" s="21" t="s">
        <v>772</v>
      </c>
      <c r="C5034" s="22" t="s">
        <v>3713</v>
      </c>
      <c r="D5034" s="23">
        <v>11</v>
      </c>
      <c r="E5034" s="22" t="s">
        <v>772</v>
      </c>
      <c r="F5034" s="23">
        <v>11</v>
      </c>
      <c r="G5034" s="22" t="s">
        <v>3713</v>
      </c>
      <c r="H5034" s="22" t="s">
        <v>1327</v>
      </c>
      <c r="I5034" s="23">
        <v>1</v>
      </c>
      <c r="J5034" s="23">
        <v>403</v>
      </c>
      <c r="K5034" s="23" t="s">
        <v>3899</v>
      </c>
      <c r="L5034" s="22" t="s">
        <v>3900</v>
      </c>
      <c r="M5034" s="21" t="s">
        <v>808</v>
      </c>
      <c r="N5034" s="23" t="s">
        <v>1186</v>
      </c>
      <c r="O5034" s="22" t="s">
        <v>1187</v>
      </c>
      <c r="P5034" s="22" t="s">
        <v>1188</v>
      </c>
      <c r="Q5034" s="23" t="s">
        <v>3912</v>
      </c>
      <c r="R5034" s="22" t="s">
        <v>3913</v>
      </c>
      <c r="S5034" s="21" t="s">
        <v>811</v>
      </c>
      <c r="T5034" s="23" t="s">
        <v>3914</v>
      </c>
      <c r="U5034" s="24" t="s">
        <v>15</v>
      </c>
      <c r="V5034" s="23">
        <v>100</v>
      </c>
      <c r="W5034" s="25">
        <v>186863.61</v>
      </c>
      <c r="X5034" s="25">
        <v>759883.28</v>
      </c>
      <c r="Y5034" s="25">
        <v>600088.35000000009</v>
      </c>
      <c r="Z5034" s="25">
        <v>660086.55999999994</v>
      </c>
      <c r="AA5034" s="25">
        <v>866609.57000000007</v>
      </c>
      <c r="AB5034" s="25">
        <v>-48532.229999999996</v>
      </c>
      <c r="AC5034" s="26">
        <v>45152.505756550927</v>
      </c>
      <c r="AD5034" s="27">
        <f>ROW()</f>
        <v>5034</v>
      </c>
      <c r="AE5034" s="27">
        <f>1</f>
        <v>1</v>
      </c>
      <c r="AF5034" s="27">
        <f>SUBTOTAL(109,Tbl_NGF_Data[[#This Row],[Counter]])</f>
        <v>1</v>
      </c>
    </row>
    <row r="5035" spans="2:32" ht="60" x14ac:dyDescent="0.25">
      <c r="B5035" s="21" t="s">
        <v>772</v>
      </c>
      <c r="C5035" s="22" t="s">
        <v>3713</v>
      </c>
      <c r="D5035" s="23">
        <v>11</v>
      </c>
      <c r="E5035" s="22" t="s">
        <v>772</v>
      </c>
      <c r="F5035" s="23">
        <v>11</v>
      </c>
      <c r="G5035" s="22" t="s">
        <v>3713</v>
      </c>
      <c r="H5035" s="22" t="s">
        <v>1327</v>
      </c>
      <c r="I5035" s="23">
        <v>1</v>
      </c>
      <c r="J5035" s="23">
        <v>403</v>
      </c>
      <c r="K5035" s="23" t="s">
        <v>3899</v>
      </c>
      <c r="L5035" s="22" t="s">
        <v>3900</v>
      </c>
      <c r="M5035" s="21" t="s">
        <v>808</v>
      </c>
      <c r="N5035" s="23" t="s">
        <v>1186</v>
      </c>
      <c r="O5035" s="22" t="s">
        <v>1187</v>
      </c>
      <c r="P5035" s="22" t="s">
        <v>1188</v>
      </c>
      <c r="Q5035" s="23" t="s">
        <v>3912</v>
      </c>
      <c r="R5035" s="22" t="s">
        <v>3913</v>
      </c>
      <c r="S5035" s="21" t="s">
        <v>811</v>
      </c>
      <c r="T5035" s="23" t="s">
        <v>3914</v>
      </c>
      <c r="U5035" s="24" t="s">
        <v>16</v>
      </c>
      <c r="V5035" s="23">
        <v>135</v>
      </c>
      <c r="W5035" s="25">
        <v>6066400</v>
      </c>
      <c r="X5035" s="25">
        <v>2498102</v>
      </c>
      <c r="Y5035" s="25">
        <v>4356408</v>
      </c>
      <c r="Z5035" s="25">
        <v>4498102</v>
      </c>
      <c r="AA5035" s="25">
        <v>4498102</v>
      </c>
      <c r="AB5035" s="25">
        <v>4498102</v>
      </c>
      <c r="AC5035" s="26">
        <v>45152.505756550927</v>
      </c>
      <c r="AD5035" s="27">
        <f>ROW()</f>
        <v>5035</v>
      </c>
      <c r="AE5035" s="27">
        <f>1</f>
        <v>1</v>
      </c>
      <c r="AF5035" s="27">
        <f>SUBTOTAL(109,Tbl_NGF_Data[[#This Row],[Counter]])</f>
        <v>1</v>
      </c>
    </row>
    <row r="5036" spans="2:32" ht="60" x14ac:dyDescent="0.25">
      <c r="B5036" s="21" t="s">
        <v>772</v>
      </c>
      <c r="C5036" s="22" t="s">
        <v>3713</v>
      </c>
      <c r="D5036" s="23">
        <v>11</v>
      </c>
      <c r="E5036" s="22" t="s">
        <v>772</v>
      </c>
      <c r="F5036" s="23">
        <v>11</v>
      </c>
      <c r="G5036" s="22" t="s">
        <v>3713</v>
      </c>
      <c r="H5036" s="22" t="s">
        <v>1327</v>
      </c>
      <c r="I5036" s="23">
        <v>1</v>
      </c>
      <c r="J5036" s="23">
        <v>403</v>
      </c>
      <c r="K5036" s="23" t="s">
        <v>3899</v>
      </c>
      <c r="L5036" s="22" t="s">
        <v>3900</v>
      </c>
      <c r="M5036" s="21" t="s">
        <v>808</v>
      </c>
      <c r="N5036" s="23" t="s">
        <v>1186</v>
      </c>
      <c r="O5036" s="22" t="s">
        <v>1187</v>
      </c>
      <c r="P5036" s="22"/>
      <c r="Q5036" s="23" t="s">
        <v>3912</v>
      </c>
      <c r="R5036" s="22" t="s">
        <v>3913</v>
      </c>
      <c r="S5036" s="21" t="s">
        <v>811</v>
      </c>
      <c r="T5036" s="23" t="s">
        <v>3914</v>
      </c>
      <c r="U5036" s="24" t="s">
        <v>66</v>
      </c>
      <c r="V5036" s="23">
        <v>137</v>
      </c>
      <c r="W5036" s="25">
        <v>500000</v>
      </c>
      <c r="X5036" s="25">
        <v>0</v>
      </c>
      <c r="Y5036" s="25">
        <v>0</v>
      </c>
      <c r="Z5036" s="25">
        <v>250000</v>
      </c>
      <c r="AA5036" s="25">
        <v>250000</v>
      </c>
      <c r="AB5036" s="25">
        <v>250000</v>
      </c>
      <c r="AC5036" s="26">
        <v>45152.505756550927</v>
      </c>
      <c r="AD5036" s="27">
        <f>ROW()</f>
        <v>5036</v>
      </c>
      <c r="AE5036" s="27">
        <f>1</f>
        <v>1</v>
      </c>
      <c r="AF5036" s="27">
        <f>SUBTOTAL(109,Tbl_NGF_Data[[#This Row],[Counter]])</f>
        <v>1</v>
      </c>
    </row>
    <row r="5037" spans="2:32" ht="60" x14ac:dyDescent="0.25">
      <c r="B5037" s="21" t="s">
        <v>772</v>
      </c>
      <c r="C5037" s="22" t="s">
        <v>3713</v>
      </c>
      <c r="D5037" s="23">
        <v>11</v>
      </c>
      <c r="E5037" s="22" t="s">
        <v>772</v>
      </c>
      <c r="F5037" s="23">
        <v>11</v>
      </c>
      <c r="G5037" s="22" t="s">
        <v>3713</v>
      </c>
      <c r="H5037" s="22" t="s">
        <v>1327</v>
      </c>
      <c r="I5037" s="23">
        <v>1</v>
      </c>
      <c r="J5037" s="23">
        <v>403</v>
      </c>
      <c r="K5037" s="23" t="s">
        <v>3899</v>
      </c>
      <c r="L5037" s="22" t="s">
        <v>3900</v>
      </c>
      <c r="M5037" s="21" t="s">
        <v>808</v>
      </c>
      <c r="N5037" s="23" t="s">
        <v>1186</v>
      </c>
      <c r="O5037" s="22" t="s">
        <v>1187</v>
      </c>
      <c r="P5037" s="22" t="s">
        <v>1188</v>
      </c>
      <c r="Q5037" s="23" t="s">
        <v>3912</v>
      </c>
      <c r="R5037" s="22" t="s">
        <v>3913</v>
      </c>
      <c r="S5037" s="21" t="s">
        <v>811</v>
      </c>
      <c r="T5037" s="23" t="s">
        <v>3914</v>
      </c>
      <c r="U5037" s="24" t="s">
        <v>66</v>
      </c>
      <c r="V5037" s="23">
        <v>137</v>
      </c>
      <c r="W5037" s="25">
        <v>506714</v>
      </c>
      <c r="X5037" s="25">
        <v>889938</v>
      </c>
      <c r="Y5037" s="25">
        <v>679711.91</v>
      </c>
      <c r="Z5037" s="25">
        <v>438395.4800000001</v>
      </c>
      <c r="AA5037" s="25">
        <v>682430.58000000007</v>
      </c>
      <c r="AB5037" s="25">
        <v>899346.6</v>
      </c>
      <c r="AC5037" s="26">
        <v>45152.505756550927</v>
      </c>
      <c r="AD5037" s="27">
        <f>ROW()</f>
        <v>5037</v>
      </c>
      <c r="AE5037" s="27">
        <f>1</f>
        <v>1</v>
      </c>
      <c r="AF5037" s="27">
        <f>SUBTOTAL(109,Tbl_NGF_Data[[#This Row],[Counter]])</f>
        <v>1</v>
      </c>
    </row>
    <row r="5038" spans="2:32" ht="60" x14ac:dyDescent="0.25">
      <c r="B5038" s="21" t="s">
        <v>772</v>
      </c>
      <c r="C5038" s="22" t="s">
        <v>3713</v>
      </c>
      <c r="D5038" s="23">
        <v>11</v>
      </c>
      <c r="E5038" s="22" t="s">
        <v>772</v>
      </c>
      <c r="F5038" s="23">
        <v>11</v>
      </c>
      <c r="G5038" s="22" t="s">
        <v>3713</v>
      </c>
      <c r="H5038" s="22" t="s">
        <v>1327</v>
      </c>
      <c r="I5038" s="23">
        <v>1</v>
      </c>
      <c r="J5038" s="23">
        <v>403</v>
      </c>
      <c r="K5038" s="23" t="s">
        <v>3899</v>
      </c>
      <c r="L5038" s="22" t="s">
        <v>3900</v>
      </c>
      <c r="M5038" s="21" t="s">
        <v>808</v>
      </c>
      <c r="N5038" s="23" t="s">
        <v>1186</v>
      </c>
      <c r="O5038" s="22" t="s">
        <v>1187</v>
      </c>
      <c r="P5038" s="22" t="s">
        <v>1188</v>
      </c>
      <c r="Q5038" s="23" t="s">
        <v>3912</v>
      </c>
      <c r="R5038" s="22" t="s">
        <v>3913</v>
      </c>
      <c r="S5038" s="21" t="s">
        <v>811</v>
      </c>
      <c r="T5038" s="23" t="s">
        <v>3914</v>
      </c>
      <c r="U5038" s="24" t="s">
        <v>17</v>
      </c>
      <c r="V5038" s="23">
        <v>200</v>
      </c>
      <c r="W5038" s="25">
        <v>5429251.4799999995</v>
      </c>
      <c r="X5038" s="25">
        <v>2489232.3199999998</v>
      </c>
      <c r="Y5038" s="25">
        <v>3396641.2199999997</v>
      </c>
      <c r="Z5038" s="25">
        <v>4103468.4500000007</v>
      </c>
      <c r="AA5038" s="25">
        <v>3978659.0099999984</v>
      </c>
      <c r="AB5038" s="25">
        <v>4477859.2800000012</v>
      </c>
      <c r="AC5038" s="26">
        <v>45152.505756550927</v>
      </c>
      <c r="AD5038" s="27">
        <f>ROW()</f>
        <v>5038</v>
      </c>
      <c r="AE5038" s="27">
        <f>1</f>
        <v>1</v>
      </c>
      <c r="AF5038" s="27">
        <f>SUBTOTAL(109,Tbl_NGF_Data[[#This Row],[Counter]])</f>
        <v>1</v>
      </c>
    </row>
    <row r="5039" spans="2:32" ht="60" x14ac:dyDescent="0.25">
      <c r="B5039" s="21" t="s">
        <v>772</v>
      </c>
      <c r="C5039" s="22" t="s">
        <v>3713</v>
      </c>
      <c r="D5039" s="23">
        <v>11</v>
      </c>
      <c r="E5039" s="22" t="s">
        <v>772</v>
      </c>
      <c r="F5039" s="23">
        <v>11</v>
      </c>
      <c r="G5039" s="22" t="s">
        <v>3713</v>
      </c>
      <c r="H5039" s="22" t="s">
        <v>1327</v>
      </c>
      <c r="I5039" s="23">
        <v>1</v>
      </c>
      <c r="J5039" s="23">
        <v>403</v>
      </c>
      <c r="K5039" s="23" t="s">
        <v>3899</v>
      </c>
      <c r="L5039" s="22" t="s">
        <v>3900</v>
      </c>
      <c r="M5039" s="21" t="s">
        <v>808</v>
      </c>
      <c r="N5039" s="23" t="s">
        <v>1186</v>
      </c>
      <c r="O5039" s="22" t="s">
        <v>1187</v>
      </c>
      <c r="P5039" s="22" t="s">
        <v>1188</v>
      </c>
      <c r="Q5039" s="23" t="s">
        <v>3912</v>
      </c>
      <c r="R5039" s="22" t="s">
        <v>3913</v>
      </c>
      <c r="S5039" s="21" t="s">
        <v>811</v>
      </c>
      <c r="T5039" s="23" t="s">
        <v>3914</v>
      </c>
      <c r="U5039" s="24" t="s">
        <v>97</v>
      </c>
      <c r="V5039" s="23">
        <v>205</v>
      </c>
      <c r="W5039" s="25">
        <v>116776.28</v>
      </c>
      <c r="X5039" s="25">
        <v>210227.19</v>
      </c>
      <c r="Y5039" s="25">
        <v>241315.68</v>
      </c>
      <c r="Z5039" s="25">
        <v>5964.9</v>
      </c>
      <c r="AA5039" s="25">
        <v>33083.979999999996</v>
      </c>
      <c r="AB5039" s="25">
        <v>303451.06</v>
      </c>
      <c r="AC5039" s="26">
        <v>45152.505756550927</v>
      </c>
      <c r="AD5039" s="27">
        <f>ROW()</f>
        <v>5039</v>
      </c>
      <c r="AE5039" s="27">
        <f>1</f>
        <v>1</v>
      </c>
      <c r="AF5039" s="27">
        <f>SUBTOTAL(109,Tbl_NGF_Data[[#This Row],[Counter]])</f>
        <v>1</v>
      </c>
    </row>
    <row r="5040" spans="2:32" ht="60" x14ac:dyDescent="0.25">
      <c r="B5040" s="21" t="s">
        <v>772</v>
      </c>
      <c r="C5040" s="22" t="s">
        <v>3713</v>
      </c>
      <c r="D5040" s="23">
        <v>11</v>
      </c>
      <c r="E5040" s="22" t="s">
        <v>772</v>
      </c>
      <c r="F5040" s="23">
        <v>11</v>
      </c>
      <c r="G5040" s="22" t="s">
        <v>3713</v>
      </c>
      <c r="H5040" s="22" t="s">
        <v>1327</v>
      </c>
      <c r="I5040" s="23">
        <v>1</v>
      </c>
      <c r="J5040" s="23">
        <v>403</v>
      </c>
      <c r="K5040" s="23" t="s">
        <v>3899</v>
      </c>
      <c r="L5040" s="22" t="s">
        <v>3900</v>
      </c>
      <c r="M5040" s="21" t="s">
        <v>808</v>
      </c>
      <c r="N5040" s="23" t="s">
        <v>1186</v>
      </c>
      <c r="O5040" s="22" t="s">
        <v>1187</v>
      </c>
      <c r="P5040" s="22" t="s">
        <v>1188</v>
      </c>
      <c r="Q5040" s="23" t="s">
        <v>3912</v>
      </c>
      <c r="R5040" s="22" t="s">
        <v>3913</v>
      </c>
      <c r="S5040" s="21" t="s">
        <v>811</v>
      </c>
      <c r="T5040" s="23" t="s">
        <v>3914</v>
      </c>
      <c r="U5040" s="24" t="s">
        <v>18</v>
      </c>
      <c r="V5040" s="23">
        <v>220</v>
      </c>
      <c r="W5040" s="25">
        <v>637148.52000000048</v>
      </c>
      <c r="X5040" s="25">
        <v>8869.6800000001676</v>
      </c>
      <c r="Y5040" s="25">
        <v>959766.78000000026</v>
      </c>
      <c r="Z5040" s="25">
        <v>394633.54999999935</v>
      </c>
      <c r="AA5040" s="25">
        <v>519442.99000000162</v>
      </c>
      <c r="AB5040" s="25">
        <v>20242.719999998808</v>
      </c>
      <c r="AC5040" s="26">
        <v>45152.505756550927</v>
      </c>
      <c r="AD5040" s="27">
        <f>ROW()</f>
        <v>5040</v>
      </c>
      <c r="AE5040" s="27">
        <f>1</f>
        <v>1</v>
      </c>
      <c r="AF5040" s="27">
        <f>SUBTOTAL(109,Tbl_NGF_Data[[#This Row],[Counter]])</f>
        <v>1</v>
      </c>
    </row>
    <row r="5041" spans="2:32" ht="60" x14ac:dyDescent="0.25">
      <c r="B5041" s="21" t="s">
        <v>772</v>
      </c>
      <c r="C5041" s="22" t="s">
        <v>3713</v>
      </c>
      <c r="D5041" s="23">
        <v>11</v>
      </c>
      <c r="E5041" s="22" t="s">
        <v>772</v>
      </c>
      <c r="F5041" s="23">
        <v>11</v>
      </c>
      <c r="G5041" s="22" t="s">
        <v>3713</v>
      </c>
      <c r="H5041" s="22" t="s">
        <v>1327</v>
      </c>
      <c r="I5041" s="23">
        <v>1</v>
      </c>
      <c r="J5041" s="23">
        <v>403</v>
      </c>
      <c r="K5041" s="23" t="s">
        <v>3899</v>
      </c>
      <c r="L5041" s="22" t="s">
        <v>3900</v>
      </c>
      <c r="M5041" s="21" t="s">
        <v>808</v>
      </c>
      <c r="N5041" s="23" t="s">
        <v>1186</v>
      </c>
      <c r="O5041" s="22" t="s">
        <v>1187</v>
      </c>
      <c r="P5041" s="22" t="s">
        <v>1188</v>
      </c>
      <c r="Q5041" s="23" t="s">
        <v>3912</v>
      </c>
      <c r="R5041" s="22" t="s">
        <v>3913</v>
      </c>
      <c r="S5041" s="21" t="s">
        <v>811</v>
      </c>
      <c r="T5041" s="23" t="s">
        <v>3914</v>
      </c>
      <c r="U5041" s="24" t="s">
        <v>67</v>
      </c>
      <c r="V5041" s="23">
        <v>222</v>
      </c>
      <c r="W5041" s="25">
        <v>389937.72</v>
      </c>
      <c r="X5041" s="25">
        <v>679710.81</v>
      </c>
      <c r="Y5041" s="25">
        <v>438396.23000000004</v>
      </c>
      <c r="Z5041" s="25">
        <v>432430.58000000007</v>
      </c>
      <c r="AA5041" s="25">
        <v>649346.60000000009</v>
      </c>
      <c r="AB5041" s="25">
        <v>595895.54</v>
      </c>
      <c r="AC5041" s="26">
        <v>45152.505756550927</v>
      </c>
      <c r="AD5041" s="27">
        <f>ROW()</f>
        <v>5041</v>
      </c>
      <c r="AE5041" s="27">
        <f>1</f>
        <v>1</v>
      </c>
      <c r="AF5041" s="27">
        <f>SUBTOTAL(109,Tbl_NGF_Data[[#This Row],[Counter]])</f>
        <v>1</v>
      </c>
    </row>
    <row r="5042" spans="2:32" ht="60" x14ac:dyDescent="0.25">
      <c r="B5042" s="21" t="s">
        <v>772</v>
      </c>
      <c r="C5042" s="22" t="s">
        <v>3713</v>
      </c>
      <c r="D5042" s="23">
        <v>11</v>
      </c>
      <c r="E5042" s="22" t="s">
        <v>772</v>
      </c>
      <c r="F5042" s="23">
        <v>11</v>
      </c>
      <c r="G5042" s="22" t="s">
        <v>3713</v>
      </c>
      <c r="H5042" s="22" t="s">
        <v>1327</v>
      </c>
      <c r="I5042" s="23">
        <v>1</v>
      </c>
      <c r="J5042" s="23">
        <v>403</v>
      </c>
      <c r="K5042" s="23" t="s">
        <v>3899</v>
      </c>
      <c r="L5042" s="22" t="s">
        <v>3900</v>
      </c>
      <c r="M5042" s="21" t="s">
        <v>808</v>
      </c>
      <c r="N5042" s="23" t="s">
        <v>1186</v>
      </c>
      <c r="O5042" s="22" t="s">
        <v>1187</v>
      </c>
      <c r="P5042" s="22" t="s">
        <v>1188</v>
      </c>
      <c r="Q5042" s="23" t="s">
        <v>3912</v>
      </c>
      <c r="R5042" s="22" t="s">
        <v>3913</v>
      </c>
      <c r="S5042" s="21" t="s">
        <v>811</v>
      </c>
      <c r="T5042" s="23" t="s">
        <v>3914</v>
      </c>
      <c r="U5042" s="24" t="s">
        <v>19</v>
      </c>
      <c r="V5042" s="23">
        <v>500</v>
      </c>
      <c r="W5042" s="25">
        <v>3109373.6500000004</v>
      </c>
      <c r="X5042" s="25">
        <v>3229014.02</v>
      </c>
      <c r="Y5042" s="25">
        <v>3620137.06</v>
      </c>
      <c r="Z5042" s="25">
        <v>3850809.3299999996</v>
      </c>
      <c r="AA5042" s="25">
        <v>3428848.330000001</v>
      </c>
      <c r="AB5042" s="25">
        <v>3391368.55</v>
      </c>
      <c r="AC5042" s="26">
        <v>45152.505756550927</v>
      </c>
      <c r="AD5042" s="27">
        <f>ROW()</f>
        <v>5042</v>
      </c>
      <c r="AE5042" s="27">
        <f>1</f>
        <v>1</v>
      </c>
      <c r="AF5042" s="27">
        <f>SUBTOTAL(109,Tbl_NGF_Data[[#This Row],[Counter]])</f>
        <v>1</v>
      </c>
    </row>
    <row r="5043" spans="2:32" ht="45" x14ac:dyDescent="0.25">
      <c r="B5043" s="21" t="s">
        <v>772</v>
      </c>
      <c r="C5043" s="22" t="s">
        <v>3713</v>
      </c>
      <c r="D5043" s="23">
        <v>11</v>
      </c>
      <c r="E5043" s="22" t="s">
        <v>772</v>
      </c>
      <c r="F5043" s="23">
        <v>11</v>
      </c>
      <c r="G5043" s="22" t="s">
        <v>3713</v>
      </c>
      <c r="H5043" s="22" t="s">
        <v>1327</v>
      </c>
      <c r="I5043" s="23">
        <v>1</v>
      </c>
      <c r="J5043" s="23">
        <v>403</v>
      </c>
      <c r="K5043" s="23" t="s">
        <v>3899</v>
      </c>
      <c r="L5043" s="22" t="s">
        <v>3900</v>
      </c>
      <c r="M5043" s="21" t="s">
        <v>808</v>
      </c>
      <c r="N5043" s="23" t="s">
        <v>1186</v>
      </c>
      <c r="O5043" s="22" t="s">
        <v>1187</v>
      </c>
      <c r="P5043" s="22" t="s">
        <v>1188</v>
      </c>
      <c r="Q5043" s="23" t="s">
        <v>3915</v>
      </c>
      <c r="R5043" s="22" t="s">
        <v>3916</v>
      </c>
      <c r="S5043" s="21" t="s">
        <v>812</v>
      </c>
      <c r="T5043" s="23" t="s">
        <v>3917</v>
      </c>
      <c r="U5043" s="24" t="s">
        <v>15</v>
      </c>
      <c r="V5043" s="23">
        <v>100</v>
      </c>
      <c r="W5043" s="25">
        <v>1606731.18</v>
      </c>
      <c r="X5043" s="25">
        <v>1247236.0900000001</v>
      </c>
      <c r="Y5043" s="25">
        <v>1455619.49</v>
      </c>
      <c r="Z5043" s="25">
        <v>4245445.57</v>
      </c>
      <c r="AA5043" s="25">
        <v>5540244.7299999995</v>
      </c>
      <c r="AB5043" s="25">
        <v>4218058.83</v>
      </c>
      <c r="AC5043" s="26">
        <v>45152.505756550927</v>
      </c>
      <c r="AD5043" s="27">
        <f>ROW()</f>
        <v>5043</v>
      </c>
      <c r="AE5043" s="27">
        <f>1</f>
        <v>1</v>
      </c>
      <c r="AF5043" s="27">
        <f>SUBTOTAL(109,Tbl_NGF_Data[[#This Row],[Counter]])</f>
        <v>1</v>
      </c>
    </row>
    <row r="5044" spans="2:32" ht="45" x14ac:dyDescent="0.25">
      <c r="B5044" s="21" t="s">
        <v>772</v>
      </c>
      <c r="C5044" s="22" t="s">
        <v>3713</v>
      </c>
      <c r="D5044" s="23">
        <v>11</v>
      </c>
      <c r="E5044" s="22" t="s">
        <v>772</v>
      </c>
      <c r="F5044" s="23">
        <v>11</v>
      </c>
      <c r="G5044" s="22" t="s">
        <v>3713</v>
      </c>
      <c r="H5044" s="22" t="s">
        <v>1327</v>
      </c>
      <c r="I5044" s="23">
        <v>1</v>
      </c>
      <c r="J5044" s="23">
        <v>403</v>
      </c>
      <c r="K5044" s="23" t="s">
        <v>3899</v>
      </c>
      <c r="L5044" s="22" t="s">
        <v>3900</v>
      </c>
      <c r="M5044" s="21" t="s">
        <v>808</v>
      </c>
      <c r="N5044" s="23" t="s">
        <v>1186</v>
      </c>
      <c r="O5044" s="22" t="s">
        <v>1187</v>
      </c>
      <c r="P5044" s="22" t="s">
        <v>1188</v>
      </c>
      <c r="Q5044" s="23" t="s">
        <v>3915</v>
      </c>
      <c r="R5044" s="22" t="s">
        <v>3916</v>
      </c>
      <c r="S5044" s="21" t="s">
        <v>812</v>
      </c>
      <c r="T5044" s="23" t="s">
        <v>3917</v>
      </c>
      <c r="U5044" s="24" t="s">
        <v>16</v>
      </c>
      <c r="V5044" s="23">
        <v>135</v>
      </c>
      <c r="W5044" s="25">
        <v>554746</v>
      </c>
      <c r="X5044" s="25">
        <v>720044</v>
      </c>
      <c r="Y5044" s="25">
        <v>1641272</v>
      </c>
      <c r="Z5044" s="25">
        <v>650044</v>
      </c>
      <c r="AA5044" s="25">
        <v>650044</v>
      </c>
      <c r="AB5044" s="25">
        <v>650044</v>
      </c>
      <c r="AC5044" s="26">
        <v>45152.505756550927</v>
      </c>
      <c r="AD5044" s="27">
        <f>ROW()</f>
        <v>5044</v>
      </c>
      <c r="AE5044" s="27">
        <f>1</f>
        <v>1</v>
      </c>
      <c r="AF5044" s="27">
        <f>SUBTOTAL(109,Tbl_NGF_Data[[#This Row],[Counter]])</f>
        <v>1</v>
      </c>
    </row>
    <row r="5045" spans="2:32" ht="45" x14ac:dyDescent="0.25">
      <c r="B5045" s="21" t="s">
        <v>772</v>
      </c>
      <c r="C5045" s="22" t="s">
        <v>3713</v>
      </c>
      <c r="D5045" s="23">
        <v>11</v>
      </c>
      <c r="E5045" s="22" t="s">
        <v>772</v>
      </c>
      <c r="F5045" s="23">
        <v>11</v>
      </c>
      <c r="G5045" s="22" t="s">
        <v>3713</v>
      </c>
      <c r="H5045" s="22" t="s">
        <v>1327</v>
      </c>
      <c r="I5045" s="23">
        <v>1</v>
      </c>
      <c r="J5045" s="23">
        <v>403</v>
      </c>
      <c r="K5045" s="23" t="s">
        <v>3899</v>
      </c>
      <c r="L5045" s="22" t="s">
        <v>3900</v>
      </c>
      <c r="M5045" s="21" t="s">
        <v>808</v>
      </c>
      <c r="N5045" s="23" t="s">
        <v>1186</v>
      </c>
      <c r="O5045" s="22" t="s">
        <v>1187</v>
      </c>
      <c r="P5045" s="22" t="s">
        <v>1188</v>
      </c>
      <c r="Q5045" s="23" t="s">
        <v>3915</v>
      </c>
      <c r="R5045" s="22" t="s">
        <v>3916</v>
      </c>
      <c r="S5045" s="21" t="s">
        <v>812</v>
      </c>
      <c r="T5045" s="23" t="s">
        <v>3917</v>
      </c>
      <c r="U5045" s="24" t="s">
        <v>17</v>
      </c>
      <c r="V5045" s="23">
        <v>200</v>
      </c>
      <c r="W5045" s="25">
        <v>479160.05</v>
      </c>
      <c r="X5045" s="25">
        <v>538107.39999999979</v>
      </c>
      <c r="Y5045" s="25">
        <v>807076.05999999959</v>
      </c>
      <c r="Z5045" s="25">
        <v>641312.21</v>
      </c>
      <c r="AA5045" s="25">
        <v>552550.19999999995</v>
      </c>
      <c r="AB5045" s="25">
        <v>649003.98999999976</v>
      </c>
      <c r="AC5045" s="26">
        <v>45152.505756550927</v>
      </c>
      <c r="AD5045" s="27">
        <f>ROW()</f>
        <v>5045</v>
      </c>
      <c r="AE5045" s="27">
        <f>1</f>
        <v>1</v>
      </c>
      <c r="AF5045" s="27">
        <f>SUBTOTAL(109,Tbl_NGF_Data[[#This Row],[Counter]])</f>
        <v>1</v>
      </c>
    </row>
    <row r="5046" spans="2:32" ht="45" x14ac:dyDescent="0.25">
      <c r="B5046" s="21" t="s">
        <v>772</v>
      </c>
      <c r="C5046" s="22" t="s">
        <v>3713</v>
      </c>
      <c r="D5046" s="23">
        <v>11</v>
      </c>
      <c r="E5046" s="22" t="s">
        <v>772</v>
      </c>
      <c r="F5046" s="23">
        <v>11</v>
      </c>
      <c r="G5046" s="22" t="s">
        <v>3713</v>
      </c>
      <c r="H5046" s="22" t="s">
        <v>1327</v>
      </c>
      <c r="I5046" s="23">
        <v>1</v>
      </c>
      <c r="J5046" s="23">
        <v>403</v>
      </c>
      <c r="K5046" s="23" t="s">
        <v>3899</v>
      </c>
      <c r="L5046" s="22" t="s">
        <v>3900</v>
      </c>
      <c r="M5046" s="21" t="s">
        <v>808</v>
      </c>
      <c r="N5046" s="23" t="s">
        <v>1186</v>
      </c>
      <c r="O5046" s="22" t="s">
        <v>1187</v>
      </c>
      <c r="P5046" s="22" t="s">
        <v>1188</v>
      </c>
      <c r="Q5046" s="23" t="s">
        <v>3915</v>
      </c>
      <c r="R5046" s="22" t="s">
        <v>3916</v>
      </c>
      <c r="S5046" s="21" t="s">
        <v>812</v>
      </c>
      <c r="T5046" s="23" t="s">
        <v>3917</v>
      </c>
      <c r="U5046" s="24" t="s">
        <v>18</v>
      </c>
      <c r="V5046" s="23">
        <v>220</v>
      </c>
      <c r="W5046" s="25">
        <v>75585.950000000012</v>
      </c>
      <c r="X5046" s="25">
        <v>181936.60000000021</v>
      </c>
      <c r="Y5046" s="25">
        <v>834195.94000000041</v>
      </c>
      <c r="Z5046" s="25">
        <v>8731.7900000000373</v>
      </c>
      <c r="AA5046" s="25">
        <v>97493.800000000047</v>
      </c>
      <c r="AB5046" s="25">
        <v>1040.0100000002421</v>
      </c>
      <c r="AC5046" s="26">
        <v>45152.505756550927</v>
      </c>
      <c r="AD5046" s="27">
        <f>ROW()</f>
        <v>5046</v>
      </c>
      <c r="AE5046" s="27">
        <f>1</f>
        <v>1</v>
      </c>
      <c r="AF5046" s="27">
        <f>SUBTOTAL(109,Tbl_NGF_Data[[#This Row],[Counter]])</f>
        <v>1</v>
      </c>
    </row>
    <row r="5047" spans="2:32" ht="45" x14ac:dyDescent="0.25">
      <c r="B5047" s="21" t="s">
        <v>772</v>
      </c>
      <c r="C5047" s="22" t="s">
        <v>3713</v>
      </c>
      <c r="D5047" s="23">
        <v>11</v>
      </c>
      <c r="E5047" s="22" t="s">
        <v>772</v>
      </c>
      <c r="F5047" s="23">
        <v>11</v>
      </c>
      <c r="G5047" s="22" t="s">
        <v>3713</v>
      </c>
      <c r="H5047" s="22" t="s">
        <v>1327</v>
      </c>
      <c r="I5047" s="23">
        <v>1</v>
      </c>
      <c r="J5047" s="23">
        <v>403</v>
      </c>
      <c r="K5047" s="23" t="s">
        <v>3899</v>
      </c>
      <c r="L5047" s="22" t="s">
        <v>3900</v>
      </c>
      <c r="M5047" s="21" t="s">
        <v>808</v>
      </c>
      <c r="N5047" s="23" t="s">
        <v>1186</v>
      </c>
      <c r="O5047" s="22" t="s">
        <v>1187</v>
      </c>
      <c r="P5047" s="22" t="s">
        <v>1188</v>
      </c>
      <c r="Q5047" s="23" t="s">
        <v>3915</v>
      </c>
      <c r="R5047" s="22" t="s">
        <v>3916</v>
      </c>
      <c r="S5047" s="21" t="s">
        <v>812</v>
      </c>
      <c r="T5047" s="23" t="s">
        <v>3917</v>
      </c>
      <c r="U5047" s="24" t="s">
        <v>19</v>
      </c>
      <c r="V5047" s="23">
        <v>500</v>
      </c>
      <c r="W5047" s="25">
        <v>874253.12</v>
      </c>
      <c r="X5047" s="25">
        <v>175512.31</v>
      </c>
      <c r="Y5047" s="25">
        <v>202168.52000000002</v>
      </c>
      <c r="Z5047" s="25">
        <v>861408.59</v>
      </c>
      <c r="AA5047" s="25">
        <v>783632.35000000009</v>
      </c>
      <c r="AB5047" s="25">
        <v>34690.170000000013</v>
      </c>
      <c r="AC5047" s="26">
        <v>45152.505756550927</v>
      </c>
      <c r="AD5047" s="27">
        <f>ROW()</f>
        <v>5047</v>
      </c>
      <c r="AE5047" s="27">
        <f>1</f>
        <v>1</v>
      </c>
      <c r="AF5047" s="27">
        <f>SUBTOTAL(109,Tbl_NGF_Data[[#This Row],[Counter]])</f>
        <v>1</v>
      </c>
    </row>
    <row r="5048" spans="2:32" ht="45" x14ac:dyDescent="0.25">
      <c r="B5048" s="21" t="s">
        <v>772</v>
      </c>
      <c r="C5048" s="22" t="s">
        <v>3713</v>
      </c>
      <c r="D5048" s="23">
        <v>11</v>
      </c>
      <c r="E5048" s="22" t="s">
        <v>772</v>
      </c>
      <c r="F5048" s="23">
        <v>11</v>
      </c>
      <c r="G5048" s="22" t="s">
        <v>3713</v>
      </c>
      <c r="H5048" s="22" t="s">
        <v>1327</v>
      </c>
      <c r="I5048" s="23">
        <v>1</v>
      </c>
      <c r="J5048" s="23">
        <v>403</v>
      </c>
      <c r="K5048" s="23" t="s">
        <v>3899</v>
      </c>
      <c r="L5048" s="22" t="s">
        <v>3900</v>
      </c>
      <c r="M5048" s="21" t="s">
        <v>808</v>
      </c>
      <c r="N5048" s="23" t="s">
        <v>1186</v>
      </c>
      <c r="O5048" s="22" t="s">
        <v>1187</v>
      </c>
      <c r="P5048" s="22" t="s">
        <v>1188</v>
      </c>
      <c r="Q5048" s="23" t="s">
        <v>3918</v>
      </c>
      <c r="R5048" s="22" t="s">
        <v>3919</v>
      </c>
      <c r="S5048" s="21" t="s">
        <v>813</v>
      </c>
      <c r="T5048" s="23" t="s">
        <v>3920</v>
      </c>
      <c r="U5048" s="24" t="s">
        <v>15</v>
      </c>
      <c r="V5048" s="23">
        <v>100</v>
      </c>
      <c r="W5048" s="25">
        <v>15832993.970000001</v>
      </c>
      <c r="X5048" s="25">
        <v>17147145.989999998</v>
      </c>
      <c r="Y5048" s="25">
        <v>15924263.17</v>
      </c>
      <c r="Z5048" s="25">
        <v>17680080.329999998</v>
      </c>
      <c r="AA5048" s="25">
        <v>17153243.559999999</v>
      </c>
      <c r="AB5048" s="25">
        <v>12687216.129999999</v>
      </c>
      <c r="AC5048" s="26">
        <v>45152.505756550927</v>
      </c>
      <c r="AD5048" s="27">
        <f>ROW()</f>
        <v>5048</v>
      </c>
      <c r="AE5048" s="27">
        <f>1</f>
        <v>1</v>
      </c>
      <c r="AF5048" s="27">
        <f>SUBTOTAL(109,Tbl_NGF_Data[[#This Row],[Counter]])</f>
        <v>1</v>
      </c>
    </row>
    <row r="5049" spans="2:32" ht="45" x14ac:dyDescent="0.25">
      <c r="B5049" s="21" t="s">
        <v>772</v>
      </c>
      <c r="C5049" s="22" t="s">
        <v>3713</v>
      </c>
      <c r="D5049" s="23">
        <v>11</v>
      </c>
      <c r="E5049" s="22" t="s">
        <v>772</v>
      </c>
      <c r="F5049" s="23">
        <v>11</v>
      </c>
      <c r="G5049" s="22" t="s">
        <v>3713</v>
      </c>
      <c r="H5049" s="22" t="s">
        <v>1327</v>
      </c>
      <c r="I5049" s="23">
        <v>1</v>
      </c>
      <c r="J5049" s="23">
        <v>403</v>
      </c>
      <c r="K5049" s="23" t="s">
        <v>3899</v>
      </c>
      <c r="L5049" s="22" t="s">
        <v>3900</v>
      </c>
      <c r="M5049" s="21" t="s">
        <v>808</v>
      </c>
      <c r="N5049" s="23" t="s">
        <v>1186</v>
      </c>
      <c r="O5049" s="22" t="s">
        <v>1187</v>
      </c>
      <c r="P5049" s="22" t="s">
        <v>1188</v>
      </c>
      <c r="Q5049" s="23" t="s">
        <v>3918</v>
      </c>
      <c r="R5049" s="22" t="s">
        <v>3919</v>
      </c>
      <c r="S5049" s="21" t="s">
        <v>813</v>
      </c>
      <c r="T5049" s="23" t="s">
        <v>3920</v>
      </c>
      <c r="U5049" s="24" t="s">
        <v>16</v>
      </c>
      <c r="V5049" s="23">
        <v>135</v>
      </c>
      <c r="W5049" s="25">
        <v>100000</v>
      </c>
      <c r="X5049" s="25">
        <v>500000</v>
      </c>
      <c r="Y5049" s="25">
        <v>700000</v>
      </c>
      <c r="Z5049" s="25">
        <v>700000</v>
      </c>
      <c r="AA5049" s="25">
        <v>700000</v>
      </c>
      <c r="AB5049" s="25">
        <v>700000</v>
      </c>
      <c r="AC5049" s="26">
        <v>45152.505756550927</v>
      </c>
      <c r="AD5049" s="27">
        <f>ROW()</f>
        <v>5049</v>
      </c>
      <c r="AE5049" s="27">
        <f>1</f>
        <v>1</v>
      </c>
      <c r="AF5049" s="27">
        <f>SUBTOTAL(109,Tbl_NGF_Data[[#This Row],[Counter]])</f>
        <v>1</v>
      </c>
    </row>
    <row r="5050" spans="2:32" ht="45" x14ac:dyDescent="0.25">
      <c r="B5050" s="21" t="s">
        <v>772</v>
      </c>
      <c r="C5050" s="22" t="s">
        <v>3713</v>
      </c>
      <c r="D5050" s="23">
        <v>11</v>
      </c>
      <c r="E5050" s="22" t="s">
        <v>772</v>
      </c>
      <c r="F5050" s="23">
        <v>11</v>
      </c>
      <c r="G5050" s="22" t="s">
        <v>3713</v>
      </c>
      <c r="H5050" s="22" t="s">
        <v>1327</v>
      </c>
      <c r="I5050" s="23">
        <v>1</v>
      </c>
      <c r="J5050" s="23">
        <v>403</v>
      </c>
      <c r="K5050" s="23" t="s">
        <v>3899</v>
      </c>
      <c r="L5050" s="22" t="s">
        <v>3900</v>
      </c>
      <c r="M5050" s="21" t="s">
        <v>808</v>
      </c>
      <c r="N5050" s="23" t="s">
        <v>1186</v>
      </c>
      <c r="O5050" s="22" t="s">
        <v>1187</v>
      </c>
      <c r="P5050" s="22" t="s">
        <v>1188</v>
      </c>
      <c r="Q5050" s="23" t="s">
        <v>3918</v>
      </c>
      <c r="R5050" s="22" t="s">
        <v>3919</v>
      </c>
      <c r="S5050" s="21" t="s">
        <v>813</v>
      </c>
      <c r="T5050" s="23" t="s">
        <v>3920</v>
      </c>
      <c r="U5050" s="24" t="s">
        <v>66</v>
      </c>
      <c r="V5050" s="23">
        <v>137</v>
      </c>
      <c r="W5050" s="25">
        <v>0</v>
      </c>
      <c r="X5050" s="25">
        <v>0</v>
      </c>
      <c r="Y5050" s="25">
        <v>0</v>
      </c>
      <c r="Z5050" s="25">
        <v>0</v>
      </c>
      <c r="AA5050" s="25">
        <v>0</v>
      </c>
      <c r="AB5050" s="25">
        <v>1000000</v>
      </c>
      <c r="AC5050" s="26">
        <v>45152.505756550927</v>
      </c>
      <c r="AD5050" s="27">
        <f>ROW()</f>
        <v>5050</v>
      </c>
      <c r="AE5050" s="27">
        <f>1</f>
        <v>1</v>
      </c>
      <c r="AF5050" s="27">
        <f>SUBTOTAL(109,Tbl_NGF_Data[[#This Row],[Counter]])</f>
        <v>1</v>
      </c>
    </row>
    <row r="5051" spans="2:32" ht="45" x14ac:dyDescent="0.25">
      <c r="B5051" s="21" t="s">
        <v>772</v>
      </c>
      <c r="C5051" s="22" t="s">
        <v>3713</v>
      </c>
      <c r="D5051" s="23">
        <v>11</v>
      </c>
      <c r="E5051" s="22" t="s">
        <v>772</v>
      </c>
      <c r="F5051" s="23">
        <v>11</v>
      </c>
      <c r="G5051" s="22" t="s">
        <v>3713</v>
      </c>
      <c r="H5051" s="22" t="s">
        <v>1327</v>
      </c>
      <c r="I5051" s="23">
        <v>1</v>
      </c>
      <c r="J5051" s="23">
        <v>403</v>
      </c>
      <c r="K5051" s="23" t="s">
        <v>3899</v>
      </c>
      <c r="L5051" s="22" t="s">
        <v>3900</v>
      </c>
      <c r="M5051" s="21" t="s">
        <v>808</v>
      </c>
      <c r="N5051" s="23" t="s">
        <v>1186</v>
      </c>
      <c r="O5051" s="22" t="s">
        <v>1187</v>
      </c>
      <c r="P5051" s="22" t="s">
        <v>1188</v>
      </c>
      <c r="Q5051" s="23" t="s">
        <v>3918</v>
      </c>
      <c r="R5051" s="22" t="s">
        <v>3919</v>
      </c>
      <c r="S5051" s="21" t="s">
        <v>813</v>
      </c>
      <c r="T5051" s="23" t="s">
        <v>3920</v>
      </c>
      <c r="U5051" s="24" t="s">
        <v>17</v>
      </c>
      <c r="V5051" s="23">
        <v>200</v>
      </c>
      <c r="W5051" s="25">
        <v>0</v>
      </c>
      <c r="X5051" s="25">
        <v>464518.89</v>
      </c>
      <c r="Y5051" s="25">
        <v>426161.68000000005</v>
      </c>
      <c r="Z5051" s="25">
        <v>554602.18000000005</v>
      </c>
      <c r="AA5051" s="25">
        <v>320058.58</v>
      </c>
      <c r="AB5051" s="25">
        <v>690632.93000000017</v>
      </c>
      <c r="AC5051" s="26">
        <v>45152.505756550927</v>
      </c>
      <c r="AD5051" s="27">
        <f>ROW()</f>
        <v>5051</v>
      </c>
      <c r="AE5051" s="27">
        <f>1</f>
        <v>1</v>
      </c>
      <c r="AF5051" s="27">
        <f>SUBTOTAL(109,Tbl_NGF_Data[[#This Row],[Counter]])</f>
        <v>1</v>
      </c>
    </row>
    <row r="5052" spans="2:32" ht="45" x14ac:dyDescent="0.25">
      <c r="B5052" s="21" t="s">
        <v>772</v>
      </c>
      <c r="C5052" s="22" t="s">
        <v>3713</v>
      </c>
      <c r="D5052" s="23">
        <v>11</v>
      </c>
      <c r="E5052" s="22" t="s">
        <v>772</v>
      </c>
      <c r="F5052" s="23">
        <v>11</v>
      </c>
      <c r="G5052" s="22" t="s">
        <v>3713</v>
      </c>
      <c r="H5052" s="22" t="s">
        <v>1327</v>
      </c>
      <c r="I5052" s="23">
        <v>1</v>
      </c>
      <c r="J5052" s="23">
        <v>403</v>
      </c>
      <c r="K5052" s="23" t="s">
        <v>3899</v>
      </c>
      <c r="L5052" s="22" t="s">
        <v>3900</v>
      </c>
      <c r="M5052" s="21" t="s">
        <v>808</v>
      </c>
      <c r="N5052" s="23" t="s">
        <v>1186</v>
      </c>
      <c r="O5052" s="22" t="s">
        <v>1187</v>
      </c>
      <c r="P5052" s="22" t="s">
        <v>1188</v>
      </c>
      <c r="Q5052" s="23" t="s">
        <v>3918</v>
      </c>
      <c r="R5052" s="22" t="s">
        <v>3919</v>
      </c>
      <c r="S5052" s="21" t="s">
        <v>813</v>
      </c>
      <c r="T5052" s="23" t="s">
        <v>3920</v>
      </c>
      <c r="U5052" s="24" t="s">
        <v>97</v>
      </c>
      <c r="V5052" s="23">
        <v>205</v>
      </c>
      <c r="W5052" s="25">
        <v>0</v>
      </c>
      <c r="X5052" s="25">
        <v>0</v>
      </c>
      <c r="Y5052" s="25">
        <v>0</v>
      </c>
      <c r="Z5052" s="25">
        <v>0</v>
      </c>
      <c r="AA5052" s="25">
        <v>0</v>
      </c>
      <c r="AB5052" s="25">
        <v>394809.51</v>
      </c>
      <c r="AC5052" s="26">
        <v>45152.505756550927</v>
      </c>
      <c r="AD5052" s="27">
        <f>ROW()</f>
        <v>5052</v>
      </c>
      <c r="AE5052" s="27">
        <f>1</f>
        <v>1</v>
      </c>
      <c r="AF5052" s="27">
        <f>SUBTOTAL(109,Tbl_NGF_Data[[#This Row],[Counter]])</f>
        <v>1</v>
      </c>
    </row>
    <row r="5053" spans="2:32" ht="45" x14ac:dyDescent="0.25">
      <c r="B5053" s="21" t="s">
        <v>772</v>
      </c>
      <c r="C5053" s="22" t="s">
        <v>3713</v>
      </c>
      <c r="D5053" s="23">
        <v>11</v>
      </c>
      <c r="E5053" s="22" t="s">
        <v>772</v>
      </c>
      <c r="F5053" s="23">
        <v>11</v>
      </c>
      <c r="G5053" s="22" t="s">
        <v>3713</v>
      </c>
      <c r="H5053" s="22" t="s">
        <v>1327</v>
      </c>
      <c r="I5053" s="23">
        <v>1</v>
      </c>
      <c r="J5053" s="23">
        <v>403</v>
      </c>
      <c r="K5053" s="23" t="s">
        <v>3899</v>
      </c>
      <c r="L5053" s="22" t="s">
        <v>3900</v>
      </c>
      <c r="M5053" s="21" t="s">
        <v>808</v>
      </c>
      <c r="N5053" s="23" t="s">
        <v>1186</v>
      </c>
      <c r="O5053" s="22" t="s">
        <v>1187</v>
      </c>
      <c r="P5053" s="22" t="s">
        <v>1188</v>
      </c>
      <c r="Q5053" s="23" t="s">
        <v>3918</v>
      </c>
      <c r="R5053" s="22" t="s">
        <v>3919</v>
      </c>
      <c r="S5053" s="21" t="s">
        <v>813</v>
      </c>
      <c r="T5053" s="23" t="s">
        <v>3920</v>
      </c>
      <c r="U5053" s="24" t="s">
        <v>18</v>
      </c>
      <c r="V5053" s="23">
        <v>220</v>
      </c>
      <c r="W5053" s="25">
        <v>100000</v>
      </c>
      <c r="X5053" s="25">
        <v>35481.109999999986</v>
      </c>
      <c r="Y5053" s="25">
        <v>273838.31999999995</v>
      </c>
      <c r="Z5053" s="25">
        <v>145397.81999999995</v>
      </c>
      <c r="AA5053" s="25">
        <v>379941.42</v>
      </c>
      <c r="AB5053" s="25">
        <v>9367.0699999998324</v>
      </c>
      <c r="AC5053" s="26">
        <v>45152.505756550927</v>
      </c>
      <c r="AD5053" s="27">
        <f>ROW()</f>
        <v>5053</v>
      </c>
      <c r="AE5053" s="27">
        <f>1</f>
        <v>1</v>
      </c>
      <c r="AF5053" s="27">
        <f>SUBTOTAL(109,Tbl_NGF_Data[[#This Row],[Counter]])</f>
        <v>1</v>
      </c>
    </row>
    <row r="5054" spans="2:32" ht="45" x14ac:dyDescent="0.25">
      <c r="B5054" s="21" t="s">
        <v>772</v>
      </c>
      <c r="C5054" s="22" t="s">
        <v>3713</v>
      </c>
      <c r="D5054" s="23">
        <v>11</v>
      </c>
      <c r="E5054" s="22" t="s">
        <v>772</v>
      </c>
      <c r="F5054" s="23">
        <v>11</v>
      </c>
      <c r="G5054" s="22" t="s">
        <v>3713</v>
      </c>
      <c r="H5054" s="22" t="s">
        <v>1327</v>
      </c>
      <c r="I5054" s="23">
        <v>1</v>
      </c>
      <c r="J5054" s="23">
        <v>403</v>
      </c>
      <c r="K5054" s="23" t="s">
        <v>3899</v>
      </c>
      <c r="L5054" s="22" t="s">
        <v>3900</v>
      </c>
      <c r="M5054" s="21" t="s">
        <v>808</v>
      </c>
      <c r="N5054" s="23" t="s">
        <v>1186</v>
      </c>
      <c r="O5054" s="22" t="s">
        <v>1187</v>
      </c>
      <c r="P5054" s="22" t="s">
        <v>1188</v>
      </c>
      <c r="Q5054" s="23" t="s">
        <v>3918</v>
      </c>
      <c r="R5054" s="22" t="s">
        <v>3919</v>
      </c>
      <c r="S5054" s="21" t="s">
        <v>813</v>
      </c>
      <c r="T5054" s="23" t="s">
        <v>3920</v>
      </c>
      <c r="U5054" s="24" t="s">
        <v>67</v>
      </c>
      <c r="V5054" s="23">
        <v>222</v>
      </c>
      <c r="W5054" s="25">
        <v>0</v>
      </c>
      <c r="X5054" s="25">
        <v>0</v>
      </c>
      <c r="Y5054" s="25">
        <v>0</v>
      </c>
      <c r="Z5054" s="25">
        <v>0</v>
      </c>
      <c r="AA5054" s="25">
        <v>0</v>
      </c>
      <c r="AB5054" s="25">
        <v>605190.49</v>
      </c>
      <c r="AC5054" s="26">
        <v>45152.505756550927</v>
      </c>
      <c r="AD5054" s="27">
        <f>ROW()</f>
        <v>5054</v>
      </c>
      <c r="AE5054" s="27">
        <f>1</f>
        <v>1</v>
      </c>
      <c r="AF5054" s="27">
        <f>SUBTOTAL(109,Tbl_NGF_Data[[#This Row],[Counter]])</f>
        <v>1</v>
      </c>
    </row>
    <row r="5055" spans="2:32" ht="45" x14ac:dyDescent="0.25">
      <c r="B5055" s="21" t="s">
        <v>772</v>
      </c>
      <c r="C5055" s="22" t="s">
        <v>3713</v>
      </c>
      <c r="D5055" s="23">
        <v>11</v>
      </c>
      <c r="E5055" s="22" t="s">
        <v>772</v>
      </c>
      <c r="F5055" s="23">
        <v>11</v>
      </c>
      <c r="G5055" s="22" t="s">
        <v>3713</v>
      </c>
      <c r="H5055" s="22" t="s">
        <v>1327</v>
      </c>
      <c r="I5055" s="23">
        <v>1</v>
      </c>
      <c r="J5055" s="23">
        <v>403</v>
      </c>
      <c r="K5055" s="23" t="s">
        <v>3899</v>
      </c>
      <c r="L5055" s="22" t="s">
        <v>3900</v>
      </c>
      <c r="M5055" s="21" t="s">
        <v>808</v>
      </c>
      <c r="N5055" s="23" t="s">
        <v>1186</v>
      </c>
      <c r="O5055" s="22" t="s">
        <v>1187</v>
      </c>
      <c r="P5055" s="22" t="s">
        <v>1188</v>
      </c>
      <c r="Q5055" s="23" t="s">
        <v>3918</v>
      </c>
      <c r="R5055" s="22" t="s">
        <v>3919</v>
      </c>
      <c r="S5055" s="21" t="s">
        <v>813</v>
      </c>
      <c r="T5055" s="23" t="s">
        <v>3920</v>
      </c>
      <c r="U5055" s="24" t="s">
        <v>19</v>
      </c>
      <c r="V5055" s="23">
        <v>500</v>
      </c>
      <c r="W5055" s="25">
        <v>1927167.25</v>
      </c>
      <c r="X5055" s="25">
        <v>1798023.42</v>
      </c>
      <c r="Y5055" s="25">
        <v>2391455.1800000002</v>
      </c>
      <c r="Z5055" s="25">
        <v>2313045.25</v>
      </c>
      <c r="AA5055" s="25">
        <v>2110008.92</v>
      </c>
      <c r="AB5055" s="25">
        <v>2258674.29</v>
      </c>
      <c r="AC5055" s="26">
        <v>45152.505756550927</v>
      </c>
      <c r="AD5055" s="27">
        <f>ROW()</f>
        <v>5055</v>
      </c>
      <c r="AE5055" s="27">
        <f>1</f>
        <v>1</v>
      </c>
      <c r="AF5055" s="27">
        <f>SUBTOTAL(109,Tbl_NGF_Data[[#This Row],[Counter]])</f>
        <v>1</v>
      </c>
    </row>
    <row r="5056" spans="2:32" ht="45" x14ac:dyDescent="0.25">
      <c r="B5056" s="21" t="s">
        <v>772</v>
      </c>
      <c r="C5056" s="22" t="s">
        <v>3713</v>
      </c>
      <c r="D5056" s="23">
        <v>11</v>
      </c>
      <c r="E5056" s="22" t="s">
        <v>772</v>
      </c>
      <c r="F5056" s="23">
        <v>11</v>
      </c>
      <c r="G5056" s="22" t="s">
        <v>3713</v>
      </c>
      <c r="H5056" s="22" t="s">
        <v>1327</v>
      </c>
      <c r="I5056" s="23">
        <v>1</v>
      </c>
      <c r="J5056" s="23">
        <v>403</v>
      </c>
      <c r="K5056" s="23" t="s">
        <v>3899</v>
      </c>
      <c r="L5056" s="22" t="s">
        <v>3900</v>
      </c>
      <c r="M5056" s="21" t="s">
        <v>808</v>
      </c>
      <c r="N5056" s="23" t="s">
        <v>1186</v>
      </c>
      <c r="O5056" s="22" t="s">
        <v>1187</v>
      </c>
      <c r="P5056" s="22" t="s">
        <v>1188</v>
      </c>
      <c r="Q5056" s="23" t="s">
        <v>3921</v>
      </c>
      <c r="R5056" s="22" t="s">
        <v>3922</v>
      </c>
      <c r="S5056" s="21" t="s">
        <v>814</v>
      </c>
      <c r="T5056" s="23" t="s">
        <v>3923</v>
      </c>
      <c r="U5056" s="24" t="s">
        <v>15</v>
      </c>
      <c r="V5056" s="23">
        <v>100</v>
      </c>
      <c r="W5056" s="25">
        <v>1268896.49</v>
      </c>
      <c r="X5056" s="25">
        <v>1479130.08</v>
      </c>
      <c r="Y5056" s="25">
        <v>1499429.22</v>
      </c>
      <c r="Z5056" s="25">
        <v>1704532.63</v>
      </c>
      <c r="AA5056" s="25">
        <v>1908971.91</v>
      </c>
      <c r="AB5056" s="25">
        <v>2001335.87</v>
      </c>
      <c r="AC5056" s="26">
        <v>45152.505756550927</v>
      </c>
      <c r="AD5056" s="27">
        <f>ROW()</f>
        <v>5056</v>
      </c>
      <c r="AE5056" s="27">
        <f>1</f>
        <v>1</v>
      </c>
      <c r="AF5056" s="27">
        <f>SUBTOTAL(109,Tbl_NGF_Data[[#This Row],[Counter]])</f>
        <v>1</v>
      </c>
    </row>
    <row r="5057" spans="2:32" ht="45" x14ac:dyDescent="0.25">
      <c r="B5057" s="21" t="s">
        <v>772</v>
      </c>
      <c r="C5057" s="22" t="s">
        <v>3713</v>
      </c>
      <c r="D5057" s="23">
        <v>11</v>
      </c>
      <c r="E5057" s="22" t="s">
        <v>772</v>
      </c>
      <c r="F5057" s="23">
        <v>11</v>
      </c>
      <c r="G5057" s="22" t="s">
        <v>3713</v>
      </c>
      <c r="H5057" s="22" t="s">
        <v>1327</v>
      </c>
      <c r="I5057" s="23">
        <v>1</v>
      </c>
      <c r="J5057" s="23">
        <v>403</v>
      </c>
      <c r="K5057" s="23" t="s">
        <v>3899</v>
      </c>
      <c r="L5057" s="22" t="s">
        <v>3900</v>
      </c>
      <c r="M5057" s="21" t="s">
        <v>808</v>
      </c>
      <c r="N5057" s="23" t="s">
        <v>1186</v>
      </c>
      <c r="O5057" s="22" t="s">
        <v>1187</v>
      </c>
      <c r="P5057" s="22" t="s">
        <v>1188</v>
      </c>
      <c r="Q5057" s="23" t="s">
        <v>3921</v>
      </c>
      <c r="R5057" s="22" t="s">
        <v>3922</v>
      </c>
      <c r="S5057" s="21" t="s">
        <v>814</v>
      </c>
      <c r="T5057" s="23" t="s">
        <v>3923</v>
      </c>
      <c r="U5057" s="24" t="s">
        <v>16</v>
      </c>
      <c r="V5057" s="23">
        <v>135</v>
      </c>
      <c r="W5057" s="25">
        <v>327000</v>
      </c>
      <c r="X5057" s="25">
        <v>327000</v>
      </c>
      <c r="Y5057" s="25">
        <v>327000</v>
      </c>
      <c r="Z5057" s="25">
        <v>327000</v>
      </c>
      <c r="AA5057" s="25">
        <v>327000</v>
      </c>
      <c r="AB5057" s="25">
        <v>327000</v>
      </c>
      <c r="AC5057" s="26">
        <v>45152.505756550927</v>
      </c>
      <c r="AD5057" s="27">
        <f>ROW()</f>
        <v>5057</v>
      </c>
      <c r="AE5057" s="27">
        <f>1</f>
        <v>1</v>
      </c>
      <c r="AF5057" s="27">
        <f>SUBTOTAL(109,Tbl_NGF_Data[[#This Row],[Counter]])</f>
        <v>1</v>
      </c>
    </row>
    <row r="5058" spans="2:32" ht="45" x14ac:dyDescent="0.25">
      <c r="B5058" s="21" t="s">
        <v>772</v>
      </c>
      <c r="C5058" s="22" t="s">
        <v>3713</v>
      </c>
      <c r="D5058" s="23">
        <v>11</v>
      </c>
      <c r="E5058" s="22" t="s">
        <v>772</v>
      </c>
      <c r="F5058" s="23">
        <v>11</v>
      </c>
      <c r="G5058" s="22" t="s">
        <v>3713</v>
      </c>
      <c r="H5058" s="22" t="s">
        <v>1327</v>
      </c>
      <c r="I5058" s="23">
        <v>1</v>
      </c>
      <c r="J5058" s="23">
        <v>403</v>
      </c>
      <c r="K5058" s="23" t="s">
        <v>3899</v>
      </c>
      <c r="L5058" s="22" t="s">
        <v>3900</v>
      </c>
      <c r="M5058" s="21" t="s">
        <v>808</v>
      </c>
      <c r="N5058" s="23" t="s">
        <v>1186</v>
      </c>
      <c r="O5058" s="22" t="s">
        <v>1187</v>
      </c>
      <c r="P5058" s="22" t="s">
        <v>1188</v>
      </c>
      <c r="Q5058" s="23" t="s">
        <v>3921</v>
      </c>
      <c r="R5058" s="22" t="s">
        <v>3922</v>
      </c>
      <c r="S5058" s="21" t="s">
        <v>814</v>
      </c>
      <c r="T5058" s="23" t="s">
        <v>3923</v>
      </c>
      <c r="U5058" s="24" t="s">
        <v>17</v>
      </c>
      <c r="V5058" s="23">
        <v>200</v>
      </c>
      <c r="W5058" s="25">
        <v>248686.35</v>
      </c>
      <c r="X5058" s="25">
        <v>38289.629999999997</v>
      </c>
      <c r="Y5058" s="25">
        <v>222238.5</v>
      </c>
      <c r="Z5058" s="25">
        <v>37295</v>
      </c>
      <c r="AA5058" s="25">
        <v>19050.28</v>
      </c>
      <c r="AB5058" s="25">
        <v>138403.65</v>
      </c>
      <c r="AC5058" s="26">
        <v>45152.505756550927</v>
      </c>
      <c r="AD5058" s="27">
        <f>ROW()</f>
        <v>5058</v>
      </c>
      <c r="AE5058" s="27">
        <f>1</f>
        <v>1</v>
      </c>
      <c r="AF5058" s="27">
        <f>SUBTOTAL(109,Tbl_NGF_Data[[#This Row],[Counter]])</f>
        <v>1</v>
      </c>
    </row>
    <row r="5059" spans="2:32" ht="45" x14ac:dyDescent="0.25">
      <c r="B5059" s="21" t="s">
        <v>772</v>
      </c>
      <c r="C5059" s="22" t="s">
        <v>3713</v>
      </c>
      <c r="D5059" s="23">
        <v>11</v>
      </c>
      <c r="E5059" s="22" t="s">
        <v>772</v>
      </c>
      <c r="F5059" s="23">
        <v>11</v>
      </c>
      <c r="G5059" s="22" t="s">
        <v>3713</v>
      </c>
      <c r="H5059" s="22" t="s">
        <v>1327</v>
      </c>
      <c r="I5059" s="23">
        <v>1</v>
      </c>
      <c r="J5059" s="23">
        <v>403</v>
      </c>
      <c r="K5059" s="23" t="s">
        <v>3899</v>
      </c>
      <c r="L5059" s="22" t="s">
        <v>3900</v>
      </c>
      <c r="M5059" s="21" t="s">
        <v>808</v>
      </c>
      <c r="N5059" s="23" t="s">
        <v>1186</v>
      </c>
      <c r="O5059" s="22" t="s">
        <v>1187</v>
      </c>
      <c r="P5059" s="22" t="s">
        <v>1188</v>
      </c>
      <c r="Q5059" s="23" t="s">
        <v>3921</v>
      </c>
      <c r="R5059" s="22" t="s">
        <v>3922</v>
      </c>
      <c r="S5059" s="21" t="s">
        <v>814</v>
      </c>
      <c r="T5059" s="23" t="s">
        <v>3923</v>
      </c>
      <c r="U5059" s="24" t="s">
        <v>18</v>
      </c>
      <c r="V5059" s="23">
        <v>220</v>
      </c>
      <c r="W5059" s="25">
        <v>78313.649999999994</v>
      </c>
      <c r="X5059" s="25">
        <v>288710.37</v>
      </c>
      <c r="Y5059" s="25">
        <v>104761.5</v>
      </c>
      <c r="Z5059" s="25">
        <v>289705</v>
      </c>
      <c r="AA5059" s="25">
        <v>307949.71999999997</v>
      </c>
      <c r="AB5059" s="25">
        <v>188596.35</v>
      </c>
      <c r="AC5059" s="26">
        <v>45152.505756550927</v>
      </c>
      <c r="AD5059" s="27">
        <f>ROW()</f>
        <v>5059</v>
      </c>
      <c r="AE5059" s="27">
        <f>1</f>
        <v>1</v>
      </c>
      <c r="AF5059" s="27">
        <f>SUBTOTAL(109,Tbl_NGF_Data[[#This Row],[Counter]])</f>
        <v>1</v>
      </c>
    </row>
    <row r="5060" spans="2:32" ht="45" x14ac:dyDescent="0.25">
      <c r="B5060" s="21" t="s">
        <v>772</v>
      </c>
      <c r="C5060" s="22" t="s">
        <v>3713</v>
      </c>
      <c r="D5060" s="23">
        <v>11</v>
      </c>
      <c r="E5060" s="22" t="s">
        <v>772</v>
      </c>
      <c r="F5060" s="23">
        <v>11</v>
      </c>
      <c r="G5060" s="22" t="s">
        <v>3713</v>
      </c>
      <c r="H5060" s="22" t="s">
        <v>1327</v>
      </c>
      <c r="I5060" s="23">
        <v>1</v>
      </c>
      <c r="J5060" s="23">
        <v>403</v>
      </c>
      <c r="K5060" s="23" t="s">
        <v>3899</v>
      </c>
      <c r="L5060" s="22" t="s">
        <v>3900</v>
      </c>
      <c r="M5060" s="21" t="s">
        <v>808</v>
      </c>
      <c r="N5060" s="23" t="s">
        <v>1186</v>
      </c>
      <c r="O5060" s="22" t="s">
        <v>1187</v>
      </c>
      <c r="P5060" s="22" t="s">
        <v>1188</v>
      </c>
      <c r="Q5060" s="23" t="s">
        <v>3921</v>
      </c>
      <c r="R5060" s="22" t="s">
        <v>3922</v>
      </c>
      <c r="S5060" s="21" t="s">
        <v>814</v>
      </c>
      <c r="T5060" s="23" t="s">
        <v>3923</v>
      </c>
      <c r="U5060" s="24" t="s">
        <v>19</v>
      </c>
      <c r="V5060" s="23">
        <v>500</v>
      </c>
      <c r="W5060" s="25">
        <v>240338</v>
      </c>
      <c r="X5060" s="25">
        <v>248523.22</v>
      </c>
      <c r="Y5060" s="25">
        <v>242537.64</v>
      </c>
      <c r="Z5060" s="25">
        <v>242398.41</v>
      </c>
      <c r="AA5060" s="25">
        <v>223489.56</v>
      </c>
      <c r="AB5060" s="25">
        <v>260850.53</v>
      </c>
      <c r="AC5060" s="26">
        <v>45152.505756550927</v>
      </c>
      <c r="AD5060" s="27">
        <f>ROW()</f>
        <v>5060</v>
      </c>
      <c r="AE5060" s="27">
        <f>1</f>
        <v>1</v>
      </c>
      <c r="AF5060" s="27">
        <f>SUBTOTAL(109,Tbl_NGF_Data[[#This Row],[Counter]])</f>
        <v>1</v>
      </c>
    </row>
    <row r="5061" spans="2:32" ht="45" x14ac:dyDescent="0.25">
      <c r="B5061" s="21" t="s">
        <v>772</v>
      </c>
      <c r="C5061" s="22" t="s">
        <v>3713</v>
      </c>
      <c r="D5061" s="23">
        <v>11</v>
      </c>
      <c r="E5061" s="22" t="s">
        <v>772</v>
      </c>
      <c r="F5061" s="23">
        <v>11</v>
      </c>
      <c r="G5061" s="22" t="s">
        <v>3713</v>
      </c>
      <c r="H5061" s="22" t="s">
        <v>1327</v>
      </c>
      <c r="I5061" s="23">
        <v>1</v>
      </c>
      <c r="J5061" s="23">
        <v>403</v>
      </c>
      <c r="K5061" s="23" t="s">
        <v>3899</v>
      </c>
      <c r="L5061" s="22" t="s">
        <v>3900</v>
      </c>
      <c r="M5061" s="21" t="s">
        <v>808</v>
      </c>
      <c r="N5061" s="23" t="s">
        <v>1186</v>
      </c>
      <c r="O5061" s="22" t="s">
        <v>1187</v>
      </c>
      <c r="P5061" s="22" t="s">
        <v>1188</v>
      </c>
      <c r="Q5061" s="23" t="s">
        <v>3924</v>
      </c>
      <c r="R5061" s="22" t="s">
        <v>3925</v>
      </c>
      <c r="S5061" s="21" t="s">
        <v>815</v>
      </c>
      <c r="T5061" s="23" t="s">
        <v>3926</v>
      </c>
      <c r="U5061" s="24" t="s">
        <v>15</v>
      </c>
      <c r="V5061" s="23">
        <v>100</v>
      </c>
      <c r="W5061" s="25">
        <v>935.53</v>
      </c>
      <c r="X5061" s="25">
        <v>1106.19</v>
      </c>
      <c r="Y5061" s="25">
        <v>1112.6099999999999</v>
      </c>
      <c r="Z5061" s="25">
        <v>3024.97</v>
      </c>
      <c r="AA5061" s="25">
        <v>2314</v>
      </c>
      <c r="AB5061" s="25">
        <v>2351.84</v>
      </c>
      <c r="AC5061" s="26">
        <v>45152.505756550927</v>
      </c>
      <c r="AD5061" s="27">
        <f>ROW()</f>
        <v>5061</v>
      </c>
      <c r="AE5061" s="27">
        <f>1</f>
        <v>1</v>
      </c>
      <c r="AF5061" s="27">
        <f>SUBTOTAL(109,Tbl_NGF_Data[[#This Row],[Counter]])</f>
        <v>1</v>
      </c>
    </row>
    <row r="5062" spans="2:32" ht="45" x14ac:dyDescent="0.25">
      <c r="B5062" s="21" t="s">
        <v>772</v>
      </c>
      <c r="C5062" s="22" t="s">
        <v>3713</v>
      </c>
      <c r="D5062" s="23">
        <v>11</v>
      </c>
      <c r="E5062" s="22" t="s">
        <v>772</v>
      </c>
      <c r="F5062" s="23">
        <v>11</v>
      </c>
      <c r="G5062" s="22" t="s">
        <v>3713</v>
      </c>
      <c r="H5062" s="22" t="s">
        <v>1327</v>
      </c>
      <c r="I5062" s="23">
        <v>1</v>
      </c>
      <c r="J5062" s="23">
        <v>403</v>
      </c>
      <c r="K5062" s="23" t="s">
        <v>3899</v>
      </c>
      <c r="L5062" s="22" t="s">
        <v>3900</v>
      </c>
      <c r="M5062" s="21" t="s">
        <v>808</v>
      </c>
      <c r="N5062" s="23" t="s">
        <v>1186</v>
      </c>
      <c r="O5062" s="22" t="s">
        <v>1187</v>
      </c>
      <c r="P5062" s="22" t="s">
        <v>1188</v>
      </c>
      <c r="Q5062" s="23" t="s">
        <v>3924</v>
      </c>
      <c r="R5062" s="22" t="s">
        <v>3925</v>
      </c>
      <c r="S5062" s="21" t="s">
        <v>815</v>
      </c>
      <c r="T5062" s="23" t="s">
        <v>3926</v>
      </c>
      <c r="U5062" s="24" t="s">
        <v>19</v>
      </c>
      <c r="V5062" s="23">
        <v>500</v>
      </c>
      <c r="W5062" s="25">
        <v>42.040000000000873</v>
      </c>
      <c r="X5062" s="25">
        <v>6.19</v>
      </c>
      <c r="Y5062" s="25">
        <v>6.1899999999950523</v>
      </c>
      <c r="Z5062" s="25">
        <v>0</v>
      </c>
      <c r="AA5062" s="25">
        <v>0</v>
      </c>
      <c r="AB5062" s="25">
        <v>14.84</v>
      </c>
      <c r="AC5062" s="26">
        <v>45152.505756550927</v>
      </c>
      <c r="AD5062" s="27">
        <f>ROW()</f>
        <v>5062</v>
      </c>
      <c r="AE5062" s="27">
        <f>1</f>
        <v>1</v>
      </c>
      <c r="AF5062" s="27">
        <f>SUBTOTAL(109,Tbl_NGF_Data[[#This Row],[Counter]])</f>
        <v>1</v>
      </c>
    </row>
    <row r="5063" spans="2:32" ht="45" x14ac:dyDescent="0.25">
      <c r="B5063" s="21" t="s">
        <v>772</v>
      </c>
      <c r="C5063" s="22" t="s">
        <v>3713</v>
      </c>
      <c r="D5063" s="23">
        <v>11</v>
      </c>
      <c r="E5063" s="22" t="s">
        <v>772</v>
      </c>
      <c r="F5063" s="23">
        <v>11</v>
      </c>
      <c r="G5063" s="22" t="s">
        <v>3713</v>
      </c>
      <c r="H5063" s="22" t="s">
        <v>1327</v>
      </c>
      <c r="I5063" s="23">
        <v>1</v>
      </c>
      <c r="J5063" s="23">
        <v>403</v>
      </c>
      <c r="K5063" s="23" t="s">
        <v>3899</v>
      </c>
      <c r="L5063" s="22" t="s">
        <v>3900</v>
      </c>
      <c r="M5063" s="21" t="s">
        <v>808</v>
      </c>
      <c r="N5063" s="23" t="s">
        <v>1186</v>
      </c>
      <c r="O5063" s="22" t="s">
        <v>1187</v>
      </c>
      <c r="P5063" s="22" t="s">
        <v>1188</v>
      </c>
      <c r="Q5063" s="23" t="s">
        <v>3927</v>
      </c>
      <c r="R5063" s="22" t="s">
        <v>3928</v>
      </c>
      <c r="S5063" s="21" t="s">
        <v>816</v>
      </c>
      <c r="T5063" s="23" t="s">
        <v>3929</v>
      </c>
      <c r="U5063" s="24" t="s">
        <v>15</v>
      </c>
      <c r="V5063" s="23">
        <v>100</v>
      </c>
      <c r="W5063" s="25">
        <v>19515.59</v>
      </c>
      <c r="X5063" s="25">
        <v>19926.28</v>
      </c>
      <c r="Y5063" s="25">
        <v>20344.740000000224</v>
      </c>
      <c r="Z5063" s="25">
        <v>20479.080000000002</v>
      </c>
      <c r="AA5063" s="25">
        <v>20518.55</v>
      </c>
      <c r="AB5063" s="25">
        <v>20897.509999999998</v>
      </c>
      <c r="AC5063" s="26">
        <v>45152.505756550927</v>
      </c>
      <c r="AD5063" s="27">
        <f>ROW()</f>
        <v>5063</v>
      </c>
      <c r="AE5063" s="27">
        <f>1</f>
        <v>1</v>
      </c>
      <c r="AF5063" s="27">
        <f>SUBTOTAL(109,Tbl_NGF_Data[[#This Row],[Counter]])</f>
        <v>1</v>
      </c>
    </row>
    <row r="5064" spans="2:32" ht="45" x14ac:dyDescent="0.25">
      <c r="B5064" s="21" t="s">
        <v>772</v>
      </c>
      <c r="C5064" s="22" t="s">
        <v>3713</v>
      </c>
      <c r="D5064" s="23">
        <v>11</v>
      </c>
      <c r="E5064" s="22" t="s">
        <v>772</v>
      </c>
      <c r="F5064" s="23">
        <v>11</v>
      </c>
      <c r="G5064" s="22" t="s">
        <v>3713</v>
      </c>
      <c r="H5064" s="22" t="s">
        <v>1327</v>
      </c>
      <c r="I5064" s="23">
        <v>1</v>
      </c>
      <c r="J5064" s="23">
        <v>403</v>
      </c>
      <c r="K5064" s="23" t="s">
        <v>3899</v>
      </c>
      <c r="L5064" s="22" t="s">
        <v>3900</v>
      </c>
      <c r="M5064" s="21" t="s">
        <v>808</v>
      </c>
      <c r="N5064" s="23" t="s">
        <v>1186</v>
      </c>
      <c r="O5064" s="22" t="s">
        <v>1187</v>
      </c>
      <c r="P5064" s="22" t="s">
        <v>1188</v>
      </c>
      <c r="Q5064" s="23" t="s">
        <v>3927</v>
      </c>
      <c r="R5064" s="22" t="s">
        <v>3928</v>
      </c>
      <c r="S5064" s="21" t="s">
        <v>816</v>
      </c>
      <c r="T5064" s="23" t="s">
        <v>3929</v>
      </c>
      <c r="U5064" s="24" t="s">
        <v>66</v>
      </c>
      <c r="V5064" s="23">
        <v>137</v>
      </c>
      <c r="W5064" s="25">
        <v>0</v>
      </c>
      <c r="X5064" s="25">
        <v>0</v>
      </c>
      <c r="Y5064" s="25">
        <v>0.46</v>
      </c>
      <c r="Z5064" s="25">
        <v>0</v>
      </c>
      <c r="AA5064" s="25">
        <v>0</v>
      </c>
      <c r="AB5064" s="25">
        <v>0</v>
      </c>
      <c r="AC5064" s="26">
        <v>45152.505756550927</v>
      </c>
      <c r="AD5064" s="27">
        <f>ROW()</f>
        <v>5064</v>
      </c>
      <c r="AE5064" s="27">
        <f>1</f>
        <v>1</v>
      </c>
      <c r="AF5064" s="27">
        <f>SUBTOTAL(109,Tbl_NGF_Data[[#This Row],[Counter]])</f>
        <v>1</v>
      </c>
    </row>
    <row r="5065" spans="2:32" ht="45" x14ac:dyDescent="0.25">
      <c r="B5065" s="21" t="s">
        <v>772</v>
      </c>
      <c r="C5065" s="22" t="s">
        <v>3713</v>
      </c>
      <c r="D5065" s="23">
        <v>11</v>
      </c>
      <c r="E5065" s="22" t="s">
        <v>772</v>
      </c>
      <c r="F5065" s="23">
        <v>11</v>
      </c>
      <c r="G5065" s="22" t="s">
        <v>3713</v>
      </c>
      <c r="H5065" s="22" t="s">
        <v>1327</v>
      </c>
      <c r="I5065" s="23">
        <v>1</v>
      </c>
      <c r="J5065" s="23">
        <v>403</v>
      </c>
      <c r="K5065" s="23" t="s">
        <v>3899</v>
      </c>
      <c r="L5065" s="22" t="s">
        <v>3900</v>
      </c>
      <c r="M5065" s="21" t="s">
        <v>808</v>
      </c>
      <c r="N5065" s="23" t="s">
        <v>1186</v>
      </c>
      <c r="O5065" s="22" t="s">
        <v>1187</v>
      </c>
      <c r="P5065" s="22" t="s">
        <v>1188</v>
      </c>
      <c r="Q5065" s="23" t="s">
        <v>3927</v>
      </c>
      <c r="R5065" s="22" t="s">
        <v>3928</v>
      </c>
      <c r="S5065" s="21" t="s">
        <v>816</v>
      </c>
      <c r="T5065" s="23" t="s">
        <v>3929</v>
      </c>
      <c r="U5065" s="24" t="s">
        <v>67</v>
      </c>
      <c r="V5065" s="23">
        <v>222</v>
      </c>
      <c r="W5065" s="25">
        <v>0</v>
      </c>
      <c r="X5065" s="25">
        <v>0</v>
      </c>
      <c r="Y5065" s="25">
        <v>0.46</v>
      </c>
      <c r="Z5065" s="25">
        <v>0</v>
      </c>
      <c r="AA5065" s="25">
        <v>0</v>
      </c>
      <c r="AB5065" s="25">
        <v>0</v>
      </c>
      <c r="AC5065" s="26">
        <v>45152.505756550927</v>
      </c>
      <c r="AD5065" s="27">
        <f>ROW()</f>
        <v>5065</v>
      </c>
      <c r="AE5065" s="27">
        <f>1</f>
        <v>1</v>
      </c>
      <c r="AF5065" s="27">
        <f>SUBTOTAL(109,Tbl_NGF_Data[[#This Row],[Counter]])</f>
        <v>1</v>
      </c>
    </row>
    <row r="5066" spans="2:32" ht="45" x14ac:dyDescent="0.25">
      <c r="B5066" s="21" t="s">
        <v>772</v>
      </c>
      <c r="C5066" s="22" t="s">
        <v>3713</v>
      </c>
      <c r="D5066" s="23">
        <v>11</v>
      </c>
      <c r="E5066" s="22" t="s">
        <v>772</v>
      </c>
      <c r="F5066" s="23">
        <v>11</v>
      </c>
      <c r="G5066" s="22" t="s">
        <v>3713</v>
      </c>
      <c r="H5066" s="22" t="s">
        <v>1327</v>
      </c>
      <c r="I5066" s="23">
        <v>1</v>
      </c>
      <c r="J5066" s="23">
        <v>403</v>
      </c>
      <c r="K5066" s="23" t="s">
        <v>3899</v>
      </c>
      <c r="L5066" s="22" t="s">
        <v>3900</v>
      </c>
      <c r="M5066" s="21" t="s">
        <v>808</v>
      </c>
      <c r="N5066" s="23" t="s">
        <v>1186</v>
      </c>
      <c r="O5066" s="22" t="s">
        <v>1187</v>
      </c>
      <c r="P5066" s="22" t="s">
        <v>1188</v>
      </c>
      <c r="Q5066" s="23" t="s">
        <v>3927</v>
      </c>
      <c r="R5066" s="22" t="s">
        <v>3928</v>
      </c>
      <c r="S5066" s="21" t="s">
        <v>816</v>
      </c>
      <c r="T5066" s="23" t="s">
        <v>3929</v>
      </c>
      <c r="U5066" s="24" t="s">
        <v>19</v>
      </c>
      <c r="V5066" s="23">
        <v>500</v>
      </c>
      <c r="W5066" s="25">
        <v>244.04</v>
      </c>
      <c r="X5066" s="25">
        <v>410.69</v>
      </c>
      <c r="Y5066" s="25">
        <v>418.46</v>
      </c>
      <c r="Z5066" s="25">
        <v>134.34</v>
      </c>
      <c r="AA5066" s="25">
        <v>39.47</v>
      </c>
      <c r="AB5066" s="25">
        <v>378.96</v>
      </c>
      <c r="AC5066" s="26">
        <v>45152.505756550927</v>
      </c>
      <c r="AD5066" s="27">
        <f>ROW()</f>
        <v>5066</v>
      </c>
      <c r="AE5066" s="27">
        <f>1</f>
        <v>1</v>
      </c>
      <c r="AF5066" s="27">
        <f>SUBTOTAL(109,Tbl_NGF_Data[[#This Row],[Counter]])</f>
        <v>1</v>
      </c>
    </row>
    <row r="5067" spans="2:32" ht="45" x14ac:dyDescent="0.25">
      <c r="B5067" s="21" t="s">
        <v>772</v>
      </c>
      <c r="C5067" s="22" t="s">
        <v>3713</v>
      </c>
      <c r="D5067" s="23">
        <v>11</v>
      </c>
      <c r="E5067" s="22" t="s">
        <v>772</v>
      </c>
      <c r="F5067" s="23">
        <v>11</v>
      </c>
      <c r="G5067" s="22" t="s">
        <v>3713</v>
      </c>
      <c r="H5067" s="22" t="s">
        <v>1327</v>
      </c>
      <c r="I5067" s="23">
        <v>1</v>
      </c>
      <c r="J5067" s="23">
        <v>403</v>
      </c>
      <c r="K5067" s="23" t="s">
        <v>3899</v>
      </c>
      <c r="L5067" s="22" t="s">
        <v>3900</v>
      </c>
      <c r="M5067" s="21" t="s">
        <v>808</v>
      </c>
      <c r="N5067" s="23" t="s">
        <v>1186</v>
      </c>
      <c r="O5067" s="22" t="s">
        <v>1187</v>
      </c>
      <c r="P5067" s="22" t="s">
        <v>1188</v>
      </c>
      <c r="Q5067" s="23" t="s">
        <v>3930</v>
      </c>
      <c r="R5067" s="22" t="s">
        <v>3931</v>
      </c>
      <c r="S5067" s="21" t="s">
        <v>817</v>
      </c>
      <c r="T5067" s="23" t="s">
        <v>3932</v>
      </c>
      <c r="U5067" s="24" t="s">
        <v>15</v>
      </c>
      <c r="V5067" s="23">
        <v>100</v>
      </c>
      <c r="W5067" s="25">
        <v>66007.53</v>
      </c>
      <c r="X5067" s="25">
        <v>67396.539999999994</v>
      </c>
      <c r="Y5067" s="25">
        <v>68811.8</v>
      </c>
      <c r="Z5067" s="25">
        <v>69266.240000000005</v>
      </c>
      <c r="AA5067" s="25">
        <v>69399.7</v>
      </c>
      <c r="AB5067" s="25">
        <v>63085.98</v>
      </c>
      <c r="AC5067" s="26">
        <v>45152.505756550927</v>
      </c>
      <c r="AD5067" s="27">
        <f>ROW()</f>
        <v>5067</v>
      </c>
      <c r="AE5067" s="27">
        <f>1</f>
        <v>1</v>
      </c>
      <c r="AF5067" s="27">
        <f>SUBTOTAL(109,Tbl_NGF_Data[[#This Row],[Counter]])</f>
        <v>1</v>
      </c>
    </row>
    <row r="5068" spans="2:32" ht="45" x14ac:dyDescent="0.25">
      <c r="B5068" s="21" t="s">
        <v>772</v>
      </c>
      <c r="C5068" s="22" t="s">
        <v>3713</v>
      </c>
      <c r="D5068" s="23">
        <v>11</v>
      </c>
      <c r="E5068" s="22" t="s">
        <v>772</v>
      </c>
      <c r="F5068" s="23">
        <v>11</v>
      </c>
      <c r="G5068" s="22" t="s">
        <v>3713</v>
      </c>
      <c r="H5068" s="22" t="s">
        <v>1327</v>
      </c>
      <c r="I5068" s="23">
        <v>1</v>
      </c>
      <c r="J5068" s="23">
        <v>403</v>
      </c>
      <c r="K5068" s="23" t="s">
        <v>3899</v>
      </c>
      <c r="L5068" s="22" t="s">
        <v>3900</v>
      </c>
      <c r="M5068" s="21" t="s">
        <v>808</v>
      </c>
      <c r="N5068" s="23" t="s">
        <v>1186</v>
      </c>
      <c r="O5068" s="22" t="s">
        <v>1187</v>
      </c>
      <c r="P5068" s="22" t="s">
        <v>1188</v>
      </c>
      <c r="Q5068" s="23" t="s">
        <v>3930</v>
      </c>
      <c r="R5068" s="22" t="s">
        <v>3931</v>
      </c>
      <c r="S5068" s="21" t="s">
        <v>817</v>
      </c>
      <c r="T5068" s="23" t="s">
        <v>3932</v>
      </c>
      <c r="U5068" s="24" t="s">
        <v>16</v>
      </c>
      <c r="V5068" s="23">
        <v>135</v>
      </c>
      <c r="W5068" s="25">
        <v>7593</v>
      </c>
      <c r="X5068" s="25">
        <v>7593</v>
      </c>
      <c r="Y5068" s="25">
        <v>7593</v>
      </c>
      <c r="Z5068" s="25">
        <v>7593</v>
      </c>
      <c r="AA5068" s="25">
        <v>7593</v>
      </c>
      <c r="AB5068" s="25">
        <v>7593</v>
      </c>
      <c r="AC5068" s="26">
        <v>45152.505756550927</v>
      </c>
      <c r="AD5068" s="27">
        <f>ROW()</f>
        <v>5068</v>
      </c>
      <c r="AE5068" s="27">
        <f>1</f>
        <v>1</v>
      </c>
      <c r="AF5068" s="27">
        <f>SUBTOTAL(109,Tbl_NGF_Data[[#This Row],[Counter]])</f>
        <v>1</v>
      </c>
    </row>
    <row r="5069" spans="2:32" ht="45" x14ac:dyDescent="0.25">
      <c r="B5069" s="21" t="s">
        <v>772</v>
      </c>
      <c r="C5069" s="22" t="s">
        <v>3713</v>
      </c>
      <c r="D5069" s="23">
        <v>11</v>
      </c>
      <c r="E5069" s="22" t="s">
        <v>772</v>
      </c>
      <c r="F5069" s="23">
        <v>11</v>
      </c>
      <c r="G5069" s="22" t="s">
        <v>3713</v>
      </c>
      <c r="H5069" s="22" t="s">
        <v>1327</v>
      </c>
      <c r="I5069" s="23">
        <v>1</v>
      </c>
      <c r="J5069" s="23">
        <v>403</v>
      </c>
      <c r="K5069" s="23" t="s">
        <v>3899</v>
      </c>
      <c r="L5069" s="22" t="s">
        <v>3900</v>
      </c>
      <c r="M5069" s="21" t="s">
        <v>808</v>
      </c>
      <c r="N5069" s="23" t="s">
        <v>1186</v>
      </c>
      <c r="O5069" s="22" t="s">
        <v>1187</v>
      </c>
      <c r="P5069" s="22" t="s">
        <v>1188</v>
      </c>
      <c r="Q5069" s="23" t="s">
        <v>3930</v>
      </c>
      <c r="R5069" s="22" t="s">
        <v>3931</v>
      </c>
      <c r="S5069" s="21" t="s">
        <v>817</v>
      </c>
      <c r="T5069" s="23" t="s">
        <v>3932</v>
      </c>
      <c r="U5069" s="24" t="s">
        <v>17</v>
      </c>
      <c r="V5069" s="23">
        <v>200</v>
      </c>
      <c r="W5069" s="25">
        <v>0</v>
      </c>
      <c r="X5069" s="25">
        <v>0</v>
      </c>
      <c r="Y5069" s="25">
        <v>0</v>
      </c>
      <c r="Z5069" s="25">
        <v>0</v>
      </c>
      <c r="AA5069" s="25">
        <v>0</v>
      </c>
      <c r="AB5069" s="25">
        <v>7593</v>
      </c>
      <c r="AC5069" s="26">
        <v>45152.505756550927</v>
      </c>
      <c r="AD5069" s="27">
        <f>ROW()</f>
        <v>5069</v>
      </c>
      <c r="AE5069" s="27">
        <f>1</f>
        <v>1</v>
      </c>
      <c r="AF5069" s="27">
        <f>SUBTOTAL(109,Tbl_NGF_Data[[#This Row],[Counter]])</f>
        <v>1</v>
      </c>
    </row>
    <row r="5070" spans="2:32" ht="45" x14ac:dyDescent="0.25">
      <c r="B5070" s="21" t="s">
        <v>772</v>
      </c>
      <c r="C5070" s="22" t="s">
        <v>3713</v>
      </c>
      <c r="D5070" s="23">
        <v>11</v>
      </c>
      <c r="E5070" s="22" t="s">
        <v>772</v>
      </c>
      <c r="F5070" s="23">
        <v>11</v>
      </c>
      <c r="G5070" s="22" t="s">
        <v>3713</v>
      </c>
      <c r="H5070" s="22" t="s">
        <v>1327</v>
      </c>
      <c r="I5070" s="23">
        <v>1</v>
      </c>
      <c r="J5070" s="23">
        <v>403</v>
      </c>
      <c r="K5070" s="23" t="s">
        <v>3899</v>
      </c>
      <c r="L5070" s="22" t="s">
        <v>3900</v>
      </c>
      <c r="M5070" s="21" t="s">
        <v>808</v>
      </c>
      <c r="N5070" s="23" t="s">
        <v>1186</v>
      </c>
      <c r="O5070" s="22" t="s">
        <v>1187</v>
      </c>
      <c r="P5070" s="22" t="s">
        <v>1188</v>
      </c>
      <c r="Q5070" s="23" t="s">
        <v>3930</v>
      </c>
      <c r="R5070" s="22" t="s">
        <v>3931</v>
      </c>
      <c r="S5070" s="21" t="s">
        <v>817</v>
      </c>
      <c r="T5070" s="23" t="s">
        <v>3932</v>
      </c>
      <c r="U5070" s="24" t="s">
        <v>18</v>
      </c>
      <c r="V5070" s="23">
        <v>220</v>
      </c>
      <c r="W5070" s="25">
        <v>7593</v>
      </c>
      <c r="X5070" s="25">
        <v>7593</v>
      </c>
      <c r="Y5070" s="25">
        <v>7593</v>
      </c>
      <c r="Z5070" s="25">
        <v>7593</v>
      </c>
      <c r="AA5070" s="25">
        <v>7593</v>
      </c>
      <c r="AB5070" s="25">
        <v>0</v>
      </c>
      <c r="AC5070" s="26">
        <v>45152.505756550927</v>
      </c>
      <c r="AD5070" s="27">
        <f>ROW()</f>
        <v>5070</v>
      </c>
      <c r="AE5070" s="27">
        <f>1</f>
        <v>1</v>
      </c>
      <c r="AF5070" s="27">
        <f>SUBTOTAL(109,Tbl_NGF_Data[[#This Row],[Counter]])</f>
        <v>1</v>
      </c>
    </row>
    <row r="5071" spans="2:32" ht="45" x14ac:dyDescent="0.25">
      <c r="B5071" s="21" t="s">
        <v>772</v>
      </c>
      <c r="C5071" s="22" t="s">
        <v>3713</v>
      </c>
      <c r="D5071" s="23">
        <v>11</v>
      </c>
      <c r="E5071" s="22" t="s">
        <v>772</v>
      </c>
      <c r="F5071" s="23">
        <v>11</v>
      </c>
      <c r="G5071" s="22" t="s">
        <v>3713</v>
      </c>
      <c r="H5071" s="22" t="s">
        <v>1327</v>
      </c>
      <c r="I5071" s="23">
        <v>1</v>
      </c>
      <c r="J5071" s="23">
        <v>403</v>
      </c>
      <c r="K5071" s="23" t="s">
        <v>3899</v>
      </c>
      <c r="L5071" s="22" t="s">
        <v>3900</v>
      </c>
      <c r="M5071" s="21" t="s">
        <v>808</v>
      </c>
      <c r="N5071" s="23" t="s">
        <v>1186</v>
      </c>
      <c r="O5071" s="22" t="s">
        <v>1187</v>
      </c>
      <c r="P5071" s="22" t="s">
        <v>1188</v>
      </c>
      <c r="Q5071" s="23" t="s">
        <v>3930</v>
      </c>
      <c r="R5071" s="22" t="s">
        <v>3931</v>
      </c>
      <c r="S5071" s="21" t="s">
        <v>817</v>
      </c>
      <c r="T5071" s="23" t="s">
        <v>3932</v>
      </c>
      <c r="U5071" s="24" t="s">
        <v>19</v>
      </c>
      <c r="V5071" s="23">
        <v>500</v>
      </c>
      <c r="W5071" s="25">
        <v>825.41</v>
      </c>
      <c r="X5071" s="25">
        <v>1389.01</v>
      </c>
      <c r="Y5071" s="25">
        <v>1415.26</v>
      </c>
      <c r="Z5071" s="25">
        <v>454.44</v>
      </c>
      <c r="AA5071" s="25">
        <v>133.46</v>
      </c>
      <c r="AB5071" s="25">
        <v>1279.28</v>
      </c>
      <c r="AC5071" s="26">
        <v>45152.505756550927</v>
      </c>
      <c r="AD5071" s="27">
        <f>ROW()</f>
        <v>5071</v>
      </c>
      <c r="AE5071" s="27">
        <f>1</f>
        <v>1</v>
      </c>
      <c r="AF5071" s="27">
        <f>SUBTOTAL(109,Tbl_NGF_Data[[#This Row],[Counter]])</f>
        <v>1</v>
      </c>
    </row>
    <row r="5072" spans="2:32" ht="45" x14ac:dyDescent="0.25">
      <c r="B5072" s="21" t="s">
        <v>772</v>
      </c>
      <c r="C5072" s="22" t="s">
        <v>3713</v>
      </c>
      <c r="D5072" s="23">
        <v>11</v>
      </c>
      <c r="E5072" s="22" t="s">
        <v>772</v>
      </c>
      <c r="F5072" s="23">
        <v>11</v>
      </c>
      <c r="G5072" s="22" t="s">
        <v>3713</v>
      </c>
      <c r="H5072" s="22" t="s">
        <v>1327</v>
      </c>
      <c r="I5072" s="23">
        <v>1</v>
      </c>
      <c r="J5072" s="23">
        <v>403</v>
      </c>
      <c r="K5072" s="23" t="s">
        <v>3899</v>
      </c>
      <c r="L5072" s="22" t="s">
        <v>3900</v>
      </c>
      <c r="M5072" s="21" t="s">
        <v>808</v>
      </c>
      <c r="N5072" s="23" t="s">
        <v>1186</v>
      </c>
      <c r="O5072" s="22" t="s">
        <v>1187</v>
      </c>
      <c r="P5072" s="22" t="s">
        <v>1188</v>
      </c>
      <c r="Q5072" s="23" t="s">
        <v>3933</v>
      </c>
      <c r="R5072" s="22" t="s">
        <v>3934</v>
      </c>
      <c r="S5072" s="21" t="s">
        <v>818</v>
      </c>
      <c r="T5072" s="23" t="s">
        <v>3935</v>
      </c>
      <c r="U5072" s="24" t="s">
        <v>15</v>
      </c>
      <c r="V5072" s="23">
        <v>100</v>
      </c>
      <c r="W5072" s="25">
        <v>3639371.86</v>
      </c>
      <c r="X5072" s="25">
        <v>2879041.36</v>
      </c>
      <c r="Y5072" s="25">
        <v>2847922.36</v>
      </c>
      <c r="Z5072" s="25">
        <v>2808617.48</v>
      </c>
      <c r="AA5072" s="25">
        <v>1064701.3899999999</v>
      </c>
      <c r="AB5072" s="25">
        <v>1060967.2</v>
      </c>
      <c r="AC5072" s="26">
        <v>45152.505756550927</v>
      </c>
      <c r="AD5072" s="27">
        <f>ROW()</f>
        <v>5072</v>
      </c>
      <c r="AE5072" s="27">
        <f>1</f>
        <v>1</v>
      </c>
      <c r="AF5072" s="27">
        <f>SUBTOTAL(109,Tbl_NGF_Data[[#This Row],[Counter]])</f>
        <v>1</v>
      </c>
    </row>
    <row r="5073" spans="2:32" ht="45" x14ac:dyDescent="0.25">
      <c r="B5073" s="21" t="s">
        <v>772</v>
      </c>
      <c r="C5073" s="22" t="s">
        <v>3713</v>
      </c>
      <c r="D5073" s="23">
        <v>11</v>
      </c>
      <c r="E5073" s="22" t="s">
        <v>772</v>
      </c>
      <c r="F5073" s="23">
        <v>11</v>
      </c>
      <c r="G5073" s="22" t="s">
        <v>3713</v>
      </c>
      <c r="H5073" s="22" t="s">
        <v>1327</v>
      </c>
      <c r="I5073" s="23">
        <v>1</v>
      </c>
      <c r="J5073" s="23">
        <v>403</v>
      </c>
      <c r="K5073" s="23" t="s">
        <v>3899</v>
      </c>
      <c r="L5073" s="22" t="s">
        <v>3900</v>
      </c>
      <c r="M5073" s="21" t="s">
        <v>808</v>
      </c>
      <c r="N5073" s="23" t="s">
        <v>1186</v>
      </c>
      <c r="O5073" s="22" t="s">
        <v>1187</v>
      </c>
      <c r="P5073" s="22" t="s">
        <v>1188</v>
      </c>
      <c r="Q5073" s="23" t="s">
        <v>3933</v>
      </c>
      <c r="R5073" s="22" t="s">
        <v>3934</v>
      </c>
      <c r="S5073" s="21" t="s">
        <v>818</v>
      </c>
      <c r="T5073" s="23" t="s">
        <v>3935</v>
      </c>
      <c r="U5073" s="24" t="s">
        <v>16</v>
      </c>
      <c r="V5073" s="23">
        <v>135</v>
      </c>
      <c r="W5073" s="25">
        <v>800000</v>
      </c>
      <c r="X5073" s="25">
        <v>768400</v>
      </c>
      <c r="Y5073" s="25">
        <v>752426</v>
      </c>
      <c r="Z5073" s="25">
        <v>2879041</v>
      </c>
      <c r="AA5073" s="25">
        <v>1768400</v>
      </c>
      <c r="AB5073" s="25">
        <v>1768400</v>
      </c>
      <c r="AC5073" s="26">
        <v>45152.505756550927</v>
      </c>
      <c r="AD5073" s="27">
        <f>ROW()</f>
        <v>5073</v>
      </c>
      <c r="AE5073" s="27">
        <f>1</f>
        <v>1</v>
      </c>
      <c r="AF5073" s="27">
        <f>SUBTOTAL(109,Tbl_NGF_Data[[#This Row],[Counter]])</f>
        <v>1</v>
      </c>
    </row>
    <row r="5074" spans="2:32" ht="45" x14ac:dyDescent="0.25">
      <c r="B5074" s="21" t="s">
        <v>772</v>
      </c>
      <c r="C5074" s="22" t="s">
        <v>3713</v>
      </c>
      <c r="D5074" s="23">
        <v>11</v>
      </c>
      <c r="E5074" s="22" t="s">
        <v>772</v>
      </c>
      <c r="F5074" s="23">
        <v>11</v>
      </c>
      <c r="G5074" s="22" t="s">
        <v>3713</v>
      </c>
      <c r="H5074" s="22" t="s">
        <v>1327</v>
      </c>
      <c r="I5074" s="23">
        <v>1</v>
      </c>
      <c r="J5074" s="23">
        <v>403</v>
      </c>
      <c r="K5074" s="23" t="s">
        <v>3899</v>
      </c>
      <c r="L5074" s="22" t="s">
        <v>3900</v>
      </c>
      <c r="M5074" s="21" t="s">
        <v>808</v>
      </c>
      <c r="N5074" s="23" t="s">
        <v>1186</v>
      </c>
      <c r="O5074" s="22" t="s">
        <v>1187</v>
      </c>
      <c r="P5074" s="22" t="s">
        <v>1188</v>
      </c>
      <c r="Q5074" s="23" t="s">
        <v>3933</v>
      </c>
      <c r="R5074" s="22" t="s">
        <v>3934</v>
      </c>
      <c r="S5074" s="21" t="s">
        <v>818</v>
      </c>
      <c r="T5074" s="23" t="s">
        <v>3935</v>
      </c>
      <c r="U5074" s="24" t="s">
        <v>17</v>
      </c>
      <c r="V5074" s="23">
        <v>200</v>
      </c>
      <c r="W5074" s="25">
        <v>565628.14</v>
      </c>
      <c r="X5074" s="25">
        <v>760330.5</v>
      </c>
      <c r="Y5074" s="25">
        <v>31119</v>
      </c>
      <c r="Z5074" s="25">
        <v>39304.879999999997</v>
      </c>
      <c r="AA5074" s="25">
        <v>1743916.0899999999</v>
      </c>
      <c r="AB5074" s="25">
        <v>3734.19</v>
      </c>
      <c r="AC5074" s="26">
        <v>45152.505756550927</v>
      </c>
      <c r="AD5074" s="27">
        <f>ROW()</f>
        <v>5074</v>
      </c>
      <c r="AE5074" s="27">
        <f>1</f>
        <v>1</v>
      </c>
      <c r="AF5074" s="27">
        <f>SUBTOTAL(109,Tbl_NGF_Data[[#This Row],[Counter]])</f>
        <v>1</v>
      </c>
    </row>
    <row r="5075" spans="2:32" ht="45" x14ac:dyDescent="0.25">
      <c r="B5075" s="21" t="s">
        <v>772</v>
      </c>
      <c r="C5075" s="22" t="s">
        <v>3713</v>
      </c>
      <c r="D5075" s="23">
        <v>11</v>
      </c>
      <c r="E5075" s="22" t="s">
        <v>772</v>
      </c>
      <c r="F5075" s="23">
        <v>11</v>
      </c>
      <c r="G5075" s="22" t="s">
        <v>3713</v>
      </c>
      <c r="H5075" s="22" t="s">
        <v>1327</v>
      </c>
      <c r="I5075" s="23">
        <v>1</v>
      </c>
      <c r="J5075" s="23">
        <v>403</v>
      </c>
      <c r="K5075" s="23" t="s">
        <v>3899</v>
      </c>
      <c r="L5075" s="22" t="s">
        <v>3900</v>
      </c>
      <c r="M5075" s="21" t="s">
        <v>808</v>
      </c>
      <c r="N5075" s="23" t="s">
        <v>1186</v>
      </c>
      <c r="O5075" s="22" t="s">
        <v>1187</v>
      </c>
      <c r="P5075" s="22" t="s">
        <v>1188</v>
      </c>
      <c r="Q5075" s="23" t="s">
        <v>3933</v>
      </c>
      <c r="R5075" s="22" t="s">
        <v>3934</v>
      </c>
      <c r="S5075" s="21" t="s">
        <v>818</v>
      </c>
      <c r="T5075" s="23" t="s">
        <v>3935</v>
      </c>
      <c r="U5075" s="24" t="s">
        <v>18</v>
      </c>
      <c r="V5075" s="23">
        <v>220</v>
      </c>
      <c r="W5075" s="25">
        <v>234371.86</v>
      </c>
      <c r="X5075" s="25">
        <v>8069.5</v>
      </c>
      <c r="Y5075" s="25">
        <v>721307</v>
      </c>
      <c r="Z5075" s="25">
        <v>2839736.12</v>
      </c>
      <c r="AA5075" s="25">
        <v>24483.910000000149</v>
      </c>
      <c r="AB5075" s="25">
        <v>1764665.81</v>
      </c>
      <c r="AC5075" s="26">
        <v>45152.505756550927</v>
      </c>
      <c r="AD5075" s="27">
        <f>ROW()</f>
        <v>5075</v>
      </c>
      <c r="AE5075" s="27">
        <f>1</f>
        <v>1</v>
      </c>
      <c r="AF5075" s="27">
        <f>SUBTOTAL(109,Tbl_NGF_Data[[#This Row],[Counter]])</f>
        <v>1</v>
      </c>
    </row>
    <row r="5076" spans="2:32" ht="45" x14ac:dyDescent="0.25">
      <c r="B5076" s="21" t="s">
        <v>772</v>
      </c>
      <c r="C5076" s="22" t="s">
        <v>3713</v>
      </c>
      <c r="D5076" s="23">
        <v>11</v>
      </c>
      <c r="E5076" s="22" t="s">
        <v>772</v>
      </c>
      <c r="F5076" s="23">
        <v>11</v>
      </c>
      <c r="G5076" s="22" t="s">
        <v>3713</v>
      </c>
      <c r="H5076" s="22" t="s">
        <v>1327</v>
      </c>
      <c r="I5076" s="23">
        <v>1</v>
      </c>
      <c r="J5076" s="23">
        <v>403</v>
      </c>
      <c r="K5076" s="23" t="s">
        <v>3899</v>
      </c>
      <c r="L5076" s="22" t="s">
        <v>3900</v>
      </c>
      <c r="M5076" s="21" t="s">
        <v>808</v>
      </c>
      <c r="N5076" s="23" t="s">
        <v>1186</v>
      </c>
      <c r="O5076" s="22" t="s">
        <v>1187</v>
      </c>
      <c r="P5076" s="22" t="s">
        <v>1188</v>
      </c>
      <c r="Q5076" s="23" t="s">
        <v>3933</v>
      </c>
      <c r="R5076" s="22" t="s">
        <v>3934</v>
      </c>
      <c r="S5076" s="21" t="s">
        <v>818</v>
      </c>
      <c r="T5076" s="23" t="s">
        <v>3935</v>
      </c>
      <c r="U5076" s="24" t="s">
        <v>19</v>
      </c>
      <c r="V5076" s="23">
        <v>500</v>
      </c>
      <c r="W5076" s="25">
        <v>4205000</v>
      </c>
      <c r="X5076" s="25">
        <v>0</v>
      </c>
      <c r="Y5076" s="25">
        <v>0</v>
      </c>
      <c r="Z5076" s="25">
        <v>0</v>
      </c>
      <c r="AA5076" s="25">
        <v>0</v>
      </c>
      <c r="AB5076" s="25">
        <v>0</v>
      </c>
      <c r="AC5076" s="26">
        <v>45152.505756550927</v>
      </c>
      <c r="AD5076" s="27">
        <f>ROW()</f>
        <v>5076</v>
      </c>
      <c r="AE5076" s="27">
        <f>1</f>
        <v>1</v>
      </c>
      <c r="AF5076" s="27">
        <f>SUBTOTAL(109,Tbl_NGF_Data[[#This Row],[Counter]])</f>
        <v>1</v>
      </c>
    </row>
    <row r="5077" spans="2:32" ht="60" x14ac:dyDescent="0.25">
      <c r="B5077" s="21" t="s">
        <v>772</v>
      </c>
      <c r="C5077" s="22" t="s">
        <v>3713</v>
      </c>
      <c r="D5077" s="23">
        <v>11</v>
      </c>
      <c r="E5077" s="22" t="s">
        <v>772</v>
      </c>
      <c r="F5077" s="23">
        <v>11</v>
      </c>
      <c r="G5077" s="22" t="s">
        <v>3713</v>
      </c>
      <c r="H5077" s="22" t="s">
        <v>1327</v>
      </c>
      <c r="I5077" s="23">
        <v>1</v>
      </c>
      <c r="J5077" s="23">
        <v>403</v>
      </c>
      <c r="K5077" s="23" t="s">
        <v>3899</v>
      </c>
      <c r="L5077" s="22" t="s">
        <v>3900</v>
      </c>
      <c r="M5077" s="21" t="s">
        <v>808</v>
      </c>
      <c r="N5077" s="23" t="s">
        <v>1186</v>
      </c>
      <c r="O5077" s="22" t="s">
        <v>1187</v>
      </c>
      <c r="P5077" s="22" t="s">
        <v>1188</v>
      </c>
      <c r="Q5077" s="23" t="s">
        <v>3936</v>
      </c>
      <c r="R5077" s="22" t="s">
        <v>3937</v>
      </c>
      <c r="S5077" s="21" t="s">
        <v>819</v>
      </c>
      <c r="T5077" s="23" t="s">
        <v>3938</v>
      </c>
      <c r="U5077" s="24" t="s">
        <v>15</v>
      </c>
      <c r="V5077" s="23">
        <v>100</v>
      </c>
      <c r="W5077" s="25">
        <v>16246133.459999997</v>
      </c>
      <c r="X5077" s="25">
        <v>7048535.1739999987</v>
      </c>
      <c r="Y5077" s="25">
        <v>5547793.5100000007</v>
      </c>
      <c r="Z5077" s="25">
        <v>7406356.7299999995</v>
      </c>
      <c r="AA5077" s="25">
        <v>5043871</v>
      </c>
      <c r="AB5077" s="25">
        <v>4855671.08</v>
      </c>
      <c r="AC5077" s="26">
        <v>45152.505756550927</v>
      </c>
      <c r="AD5077" s="27">
        <f>ROW()</f>
        <v>5077</v>
      </c>
      <c r="AE5077" s="27">
        <f>1</f>
        <v>1</v>
      </c>
      <c r="AF5077" s="27">
        <f>SUBTOTAL(109,Tbl_NGF_Data[[#This Row],[Counter]])</f>
        <v>1</v>
      </c>
    </row>
    <row r="5078" spans="2:32" ht="60" x14ac:dyDescent="0.25">
      <c r="B5078" s="21" t="s">
        <v>772</v>
      </c>
      <c r="C5078" s="22" t="s">
        <v>3713</v>
      </c>
      <c r="D5078" s="23">
        <v>11</v>
      </c>
      <c r="E5078" s="22" t="s">
        <v>772</v>
      </c>
      <c r="F5078" s="23">
        <v>11</v>
      </c>
      <c r="G5078" s="22" t="s">
        <v>3713</v>
      </c>
      <c r="H5078" s="22" t="s">
        <v>1327</v>
      </c>
      <c r="I5078" s="23">
        <v>1</v>
      </c>
      <c r="J5078" s="23">
        <v>403</v>
      </c>
      <c r="K5078" s="23" t="s">
        <v>3899</v>
      </c>
      <c r="L5078" s="22" t="s">
        <v>3900</v>
      </c>
      <c r="M5078" s="21" t="s">
        <v>808</v>
      </c>
      <c r="N5078" s="23" t="s">
        <v>1186</v>
      </c>
      <c r="O5078" s="22" t="s">
        <v>1187</v>
      </c>
      <c r="P5078" s="22" t="s">
        <v>1188</v>
      </c>
      <c r="Q5078" s="23" t="s">
        <v>3936</v>
      </c>
      <c r="R5078" s="22" t="s">
        <v>3937</v>
      </c>
      <c r="S5078" s="21" t="s">
        <v>819</v>
      </c>
      <c r="T5078" s="23" t="s">
        <v>3938</v>
      </c>
      <c r="U5078" s="24" t="s">
        <v>16</v>
      </c>
      <c r="V5078" s="23">
        <v>135</v>
      </c>
      <c r="W5078" s="25">
        <v>44999483</v>
      </c>
      <c r="X5078" s="25">
        <v>44723050</v>
      </c>
      <c r="Y5078" s="25">
        <v>43114490</v>
      </c>
      <c r="Z5078" s="25">
        <v>42482759</v>
      </c>
      <c r="AA5078" s="25">
        <v>47357759</v>
      </c>
      <c r="AB5078" s="25">
        <v>50493672</v>
      </c>
      <c r="AC5078" s="26">
        <v>45152.505756550927</v>
      </c>
      <c r="AD5078" s="27">
        <f>ROW()</f>
        <v>5078</v>
      </c>
      <c r="AE5078" s="27">
        <f>1</f>
        <v>1</v>
      </c>
      <c r="AF5078" s="27">
        <f>SUBTOTAL(109,Tbl_NGF_Data[[#This Row],[Counter]])</f>
        <v>1</v>
      </c>
    </row>
    <row r="5079" spans="2:32" ht="60" x14ac:dyDescent="0.25">
      <c r="B5079" s="21" t="s">
        <v>772</v>
      </c>
      <c r="C5079" s="22" t="s">
        <v>3713</v>
      </c>
      <c r="D5079" s="23">
        <v>11</v>
      </c>
      <c r="E5079" s="22" t="s">
        <v>772</v>
      </c>
      <c r="F5079" s="23">
        <v>11</v>
      </c>
      <c r="G5079" s="22" t="s">
        <v>3713</v>
      </c>
      <c r="H5079" s="22" t="s">
        <v>1327</v>
      </c>
      <c r="I5079" s="23">
        <v>1</v>
      </c>
      <c r="J5079" s="23">
        <v>403</v>
      </c>
      <c r="K5079" s="23" t="s">
        <v>3899</v>
      </c>
      <c r="L5079" s="22" t="s">
        <v>3900</v>
      </c>
      <c r="M5079" s="21" t="s">
        <v>808</v>
      </c>
      <c r="N5079" s="23" t="s">
        <v>1186</v>
      </c>
      <c r="O5079" s="22" t="s">
        <v>1187</v>
      </c>
      <c r="P5079" s="22"/>
      <c r="Q5079" s="23" t="s">
        <v>3936</v>
      </c>
      <c r="R5079" s="22" t="s">
        <v>3937</v>
      </c>
      <c r="S5079" s="21" t="s">
        <v>819</v>
      </c>
      <c r="T5079" s="23" t="s">
        <v>3938</v>
      </c>
      <c r="U5079" s="24" t="s">
        <v>66</v>
      </c>
      <c r="V5079" s="23">
        <v>137</v>
      </c>
      <c r="W5079" s="25">
        <v>2650000</v>
      </c>
      <c r="X5079" s="25">
        <v>2900000</v>
      </c>
      <c r="Y5079" s="25">
        <v>3150000</v>
      </c>
      <c r="Z5079" s="25">
        <v>2000000</v>
      </c>
      <c r="AA5079" s="25">
        <v>2000000</v>
      </c>
      <c r="AB5079" s="25">
        <v>3500000</v>
      </c>
      <c r="AC5079" s="26">
        <v>45152.505756550927</v>
      </c>
      <c r="AD5079" s="27">
        <f>ROW()</f>
        <v>5079</v>
      </c>
      <c r="AE5079" s="27">
        <f>1</f>
        <v>1</v>
      </c>
      <c r="AF5079" s="27">
        <f>SUBTOTAL(109,Tbl_NGF_Data[[#This Row],[Counter]])</f>
        <v>1</v>
      </c>
    </row>
    <row r="5080" spans="2:32" ht="60" x14ac:dyDescent="0.25">
      <c r="B5080" s="21" t="s">
        <v>772</v>
      </c>
      <c r="C5080" s="22" t="s">
        <v>3713</v>
      </c>
      <c r="D5080" s="23">
        <v>11</v>
      </c>
      <c r="E5080" s="22" t="s">
        <v>772</v>
      </c>
      <c r="F5080" s="23">
        <v>11</v>
      </c>
      <c r="G5080" s="22" t="s">
        <v>3713</v>
      </c>
      <c r="H5080" s="22" t="s">
        <v>1327</v>
      </c>
      <c r="I5080" s="23">
        <v>1</v>
      </c>
      <c r="J5080" s="23">
        <v>403</v>
      </c>
      <c r="K5080" s="23" t="s">
        <v>3899</v>
      </c>
      <c r="L5080" s="22" t="s">
        <v>3900</v>
      </c>
      <c r="M5080" s="21" t="s">
        <v>808</v>
      </c>
      <c r="N5080" s="23" t="s">
        <v>1186</v>
      </c>
      <c r="O5080" s="22" t="s">
        <v>1187</v>
      </c>
      <c r="P5080" s="22" t="s">
        <v>1188</v>
      </c>
      <c r="Q5080" s="23" t="s">
        <v>3936</v>
      </c>
      <c r="R5080" s="22" t="s">
        <v>3937</v>
      </c>
      <c r="S5080" s="21" t="s">
        <v>819</v>
      </c>
      <c r="T5080" s="23" t="s">
        <v>3938</v>
      </c>
      <c r="U5080" s="24" t="s">
        <v>66</v>
      </c>
      <c r="V5080" s="23">
        <v>137</v>
      </c>
      <c r="W5080" s="25">
        <v>7982979</v>
      </c>
      <c r="X5080" s="25">
        <v>9626419</v>
      </c>
      <c r="Y5080" s="25">
        <v>10152812.16</v>
      </c>
      <c r="Z5080" s="25">
        <v>7257733.5899999999</v>
      </c>
      <c r="AA5080" s="25">
        <v>8403045.4700000007</v>
      </c>
      <c r="AB5080" s="25">
        <v>10642446.279999999</v>
      </c>
      <c r="AC5080" s="26">
        <v>45152.505756550927</v>
      </c>
      <c r="AD5080" s="27">
        <f>ROW()</f>
        <v>5080</v>
      </c>
      <c r="AE5080" s="27">
        <f>1</f>
        <v>1</v>
      </c>
      <c r="AF5080" s="27">
        <f>SUBTOTAL(109,Tbl_NGF_Data[[#This Row],[Counter]])</f>
        <v>1</v>
      </c>
    </row>
    <row r="5081" spans="2:32" ht="60" x14ac:dyDescent="0.25">
      <c r="B5081" s="21" t="s">
        <v>772</v>
      </c>
      <c r="C5081" s="22" t="s">
        <v>3713</v>
      </c>
      <c r="D5081" s="23">
        <v>11</v>
      </c>
      <c r="E5081" s="22" t="s">
        <v>772</v>
      </c>
      <c r="F5081" s="23">
        <v>11</v>
      </c>
      <c r="G5081" s="22" t="s">
        <v>3713</v>
      </c>
      <c r="H5081" s="22" t="s">
        <v>1327</v>
      </c>
      <c r="I5081" s="23">
        <v>1</v>
      </c>
      <c r="J5081" s="23">
        <v>403</v>
      </c>
      <c r="K5081" s="23" t="s">
        <v>3899</v>
      </c>
      <c r="L5081" s="22" t="s">
        <v>3900</v>
      </c>
      <c r="M5081" s="21" t="s">
        <v>808</v>
      </c>
      <c r="N5081" s="23" t="s">
        <v>1186</v>
      </c>
      <c r="O5081" s="22" t="s">
        <v>1187</v>
      </c>
      <c r="P5081" s="22" t="s">
        <v>1188</v>
      </c>
      <c r="Q5081" s="23" t="s">
        <v>3936</v>
      </c>
      <c r="R5081" s="22" t="s">
        <v>3937</v>
      </c>
      <c r="S5081" s="21" t="s">
        <v>819</v>
      </c>
      <c r="T5081" s="23" t="s">
        <v>3938</v>
      </c>
      <c r="U5081" s="24" t="s">
        <v>17</v>
      </c>
      <c r="V5081" s="23">
        <v>200</v>
      </c>
      <c r="W5081" s="25">
        <v>44929540.75</v>
      </c>
      <c r="X5081" s="25">
        <v>44425493.115999982</v>
      </c>
      <c r="Y5081" s="25">
        <v>42518998.550000034</v>
      </c>
      <c r="Z5081" s="25">
        <v>42448161.500000015</v>
      </c>
      <c r="AA5081" s="25">
        <v>45132875.57000006</v>
      </c>
      <c r="AB5081" s="25">
        <v>50359627.649999976</v>
      </c>
      <c r="AC5081" s="26">
        <v>45152.505756550927</v>
      </c>
      <c r="AD5081" s="27">
        <f>ROW()</f>
        <v>5081</v>
      </c>
      <c r="AE5081" s="27">
        <f>1</f>
        <v>1</v>
      </c>
      <c r="AF5081" s="27">
        <f>SUBTOTAL(109,Tbl_NGF_Data[[#This Row],[Counter]])</f>
        <v>1</v>
      </c>
    </row>
    <row r="5082" spans="2:32" ht="60" x14ac:dyDescent="0.25">
      <c r="B5082" s="21" t="s">
        <v>772</v>
      </c>
      <c r="C5082" s="22" t="s">
        <v>3713</v>
      </c>
      <c r="D5082" s="23">
        <v>11</v>
      </c>
      <c r="E5082" s="22" t="s">
        <v>772</v>
      </c>
      <c r="F5082" s="23">
        <v>11</v>
      </c>
      <c r="G5082" s="22" t="s">
        <v>3713</v>
      </c>
      <c r="H5082" s="22" t="s">
        <v>1327</v>
      </c>
      <c r="I5082" s="23">
        <v>1</v>
      </c>
      <c r="J5082" s="23">
        <v>403</v>
      </c>
      <c r="K5082" s="23" t="s">
        <v>3899</v>
      </c>
      <c r="L5082" s="22" t="s">
        <v>3900</v>
      </c>
      <c r="M5082" s="21" t="s">
        <v>808</v>
      </c>
      <c r="N5082" s="23" t="s">
        <v>1186</v>
      </c>
      <c r="O5082" s="22" t="s">
        <v>1187</v>
      </c>
      <c r="P5082" s="22" t="s">
        <v>1188</v>
      </c>
      <c r="Q5082" s="23" t="s">
        <v>3936</v>
      </c>
      <c r="R5082" s="22" t="s">
        <v>3937</v>
      </c>
      <c r="S5082" s="21" t="s">
        <v>819</v>
      </c>
      <c r="T5082" s="23" t="s">
        <v>3938</v>
      </c>
      <c r="U5082" s="24" t="s">
        <v>97</v>
      </c>
      <c r="V5082" s="23">
        <v>205</v>
      </c>
      <c r="W5082" s="25">
        <v>1556550.7</v>
      </c>
      <c r="X5082" s="25">
        <v>3664470.1999999997</v>
      </c>
      <c r="Y5082" s="25">
        <v>6045078.5699999994</v>
      </c>
      <c r="Z5082" s="25">
        <v>854688.12</v>
      </c>
      <c r="AA5082" s="25">
        <v>2760599.1900000004</v>
      </c>
      <c r="AB5082" s="25">
        <v>4578957.4800000004</v>
      </c>
      <c r="AC5082" s="26">
        <v>45152.505756550927</v>
      </c>
      <c r="AD5082" s="27">
        <f>ROW()</f>
        <v>5082</v>
      </c>
      <c r="AE5082" s="27">
        <f>1</f>
        <v>1</v>
      </c>
      <c r="AF5082" s="27">
        <f>SUBTOTAL(109,Tbl_NGF_Data[[#This Row],[Counter]])</f>
        <v>1</v>
      </c>
    </row>
    <row r="5083" spans="2:32" ht="60" x14ac:dyDescent="0.25">
      <c r="B5083" s="21" t="s">
        <v>772</v>
      </c>
      <c r="C5083" s="22" t="s">
        <v>3713</v>
      </c>
      <c r="D5083" s="23">
        <v>11</v>
      </c>
      <c r="E5083" s="22" t="s">
        <v>772</v>
      </c>
      <c r="F5083" s="23">
        <v>11</v>
      </c>
      <c r="G5083" s="22" t="s">
        <v>3713</v>
      </c>
      <c r="H5083" s="22" t="s">
        <v>1327</v>
      </c>
      <c r="I5083" s="23">
        <v>1</v>
      </c>
      <c r="J5083" s="23">
        <v>403</v>
      </c>
      <c r="K5083" s="23" t="s">
        <v>3899</v>
      </c>
      <c r="L5083" s="22" t="s">
        <v>3900</v>
      </c>
      <c r="M5083" s="21" t="s">
        <v>808</v>
      </c>
      <c r="N5083" s="23" t="s">
        <v>1186</v>
      </c>
      <c r="O5083" s="22" t="s">
        <v>1187</v>
      </c>
      <c r="P5083" s="22" t="s">
        <v>1188</v>
      </c>
      <c r="Q5083" s="23" t="s">
        <v>3936</v>
      </c>
      <c r="R5083" s="22" t="s">
        <v>3937</v>
      </c>
      <c r="S5083" s="21" t="s">
        <v>819</v>
      </c>
      <c r="T5083" s="23" t="s">
        <v>3938</v>
      </c>
      <c r="U5083" s="24" t="s">
        <v>18</v>
      </c>
      <c r="V5083" s="23">
        <v>220</v>
      </c>
      <c r="W5083" s="25">
        <v>69942.25</v>
      </c>
      <c r="X5083" s="25">
        <v>297556.88400001824</v>
      </c>
      <c r="Y5083" s="25">
        <v>595491.44999996573</v>
      </c>
      <c r="Z5083" s="25">
        <v>34597.499999985099</v>
      </c>
      <c r="AA5083" s="25">
        <v>2224883.4299999401</v>
      </c>
      <c r="AB5083" s="25">
        <v>134044.35000002384</v>
      </c>
      <c r="AC5083" s="26">
        <v>45152.505756550927</v>
      </c>
      <c r="AD5083" s="27">
        <f>ROW()</f>
        <v>5083</v>
      </c>
      <c r="AE5083" s="27">
        <f>1</f>
        <v>1</v>
      </c>
      <c r="AF5083" s="27">
        <f>SUBTOTAL(109,Tbl_NGF_Data[[#This Row],[Counter]])</f>
        <v>1</v>
      </c>
    </row>
    <row r="5084" spans="2:32" ht="60" x14ac:dyDescent="0.25">
      <c r="B5084" s="21" t="s">
        <v>772</v>
      </c>
      <c r="C5084" s="22" t="s">
        <v>3713</v>
      </c>
      <c r="D5084" s="23">
        <v>11</v>
      </c>
      <c r="E5084" s="22" t="s">
        <v>772</v>
      </c>
      <c r="F5084" s="23">
        <v>11</v>
      </c>
      <c r="G5084" s="22" t="s">
        <v>3713</v>
      </c>
      <c r="H5084" s="22" t="s">
        <v>1327</v>
      </c>
      <c r="I5084" s="23">
        <v>1</v>
      </c>
      <c r="J5084" s="23">
        <v>403</v>
      </c>
      <c r="K5084" s="23" t="s">
        <v>3899</v>
      </c>
      <c r="L5084" s="22" t="s">
        <v>3900</v>
      </c>
      <c r="M5084" s="21" t="s">
        <v>808</v>
      </c>
      <c r="N5084" s="23" t="s">
        <v>1186</v>
      </c>
      <c r="O5084" s="22" t="s">
        <v>1187</v>
      </c>
      <c r="P5084" s="22" t="s">
        <v>1188</v>
      </c>
      <c r="Q5084" s="23" t="s">
        <v>3936</v>
      </c>
      <c r="R5084" s="22" t="s">
        <v>3937</v>
      </c>
      <c r="S5084" s="21" t="s">
        <v>819</v>
      </c>
      <c r="T5084" s="23" t="s">
        <v>3938</v>
      </c>
      <c r="U5084" s="24" t="s">
        <v>67</v>
      </c>
      <c r="V5084" s="23">
        <v>222</v>
      </c>
      <c r="W5084" s="25">
        <v>6426428.2999999998</v>
      </c>
      <c r="X5084" s="25">
        <v>5961948.8000000007</v>
      </c>
      <c r="Y5084" s="25">
        <v>4107733.5900000008</v>
      </c>
      <c r="Z5084" s="25">
        <v>6403045.4699999997</v>
      </c>
      <c r="AA5084" s="25">
        <v>5642446.2800000003</v>
      </c>
      <c r="AB5084" s="25">
        <v>6063488.7999999989</v>
      </c>
      <c r="AC5084" s="26">
        <v>45152.505756550927</v>
      </c>
      <c r="AD5084" s="27">
        <f>ROW()</f>
        <v>5084</v>
      </c>
      <c r="AE5084" s="27">
        <f>1</f>
        <v>1</v>
      </c>
      <c r="AF5084" s="27">
        <f>SUBTOTAL(109,Tbl_NGF_Data[[#This Row],[Counter]])</f>
        <v>1</v>
      </c>
    </row>
    <row r="5085" spans="2:32" ht="60" x14ac:dyDescent="0.25">
      <c r="B5085" s="21" t="s">
        <v>772</v>
      </c>
      <c r="C5085" s="22" t="s">
        <v>3713</v>
      </c>
      <c r="D5085" s="23">
        <v>11</v>
      </c>
      <c r="E5085" s="22" t="s">
        <v>772</v>
      </c>
      <c r="F5085" s="23">
        <v>11</v>
      </c>
      <c r="G5085" s="22" t="s">
        <v>3713</v>
      </c>
      <c r="H5085" s="22" t="s">
        <v>1327</v>
      </c>
      <c r="I5085" s="23">
        <v>1</v>
      </c>
      <c r="J5085" s="23">
        <v>403</v>
      </c>
      <c r="K5085" s="23" t="s">
        <v>3899</v>
      </c>
      <c r="L5085" s="22" t="s">
        <v>3900</v>
      </c>
      <c r="M5085" s="21" t="s">
        <v>808</v>
      </c>
      <c r="N5085" s="23" t="s">
        <v>1186</v>
      </c>
      <c r="O5085" s="22" t="s">
        <v>1187</v>
      </c>
      <c r="P5085" s="22" t="s">
        <v>1188</v>
      </c>
      <c r="Q5085" s="23" t="s">
        <v>3936</v>
      </c>
      <c r="R5085" s="22" t="s">
        <v>3937</v>
      </c>
      <c r="S5085" s="21" t="s">
        <v>819</v>
      </c>
      <c r="T5085" s="23" t="s">
        <v>3938</v>
      </c>
      <c r="U5085" s="24" t="s">
        <v>19</v>
      </c>
      <c r="V5085" s="23">
        <v>500</v>
      </c>
      <c r="W5085" s="25">
        <v>25233461.150000013</v>
      </c>
      <c r="X5085" s="25">
        <v>23559503.700000014</v>
      </c>
      <c r="Y5085" s="25">
        <v>25424920.710000005</v>
      </c>
      <c r="Z5085" s="25">
        <v>28105492.549999986</v>
      </c>
      <c r="AA5085" s="25">
        <v>24956520.29000001</v>
      </c>
      <c r="AB5085" s="25">
        <v>27268974.639999997</v>
      </c>
      <c r="AC5085" s="26">
        <v>45152.505756550927</v>
      </c>
      <c r="AD5085" s="27">
        <f>ROW()</f>
        <v>5085</v>
      </c>
      <c r="AE5085" s="27">
        <f>1</f>
        <v>1</v>
      </c>
      <c r="AF5085" s="27">
        <f>SUBTOTAL(109,Tbl_NGF_Data[[#This Row],[Counter]])</f>
        <v>1</v>
      </c>
    </row>
    <row r="5086" spans="2:32" ht="45" x14ac:dyDescent="0.25">
      <c r="B5086" s="21" t="s">
        <v>772</v>
      </c>
      <c r="C5086" s="22" t="s">
        <v>3713</v>
      </c>
      <c r="D5086" s="23">
        <v>11</v>
      </c>
      <c r="E5086" s="22" t="s">
        <v>772</v>
      </c>
      <c r="F5086" s="23">
        <v>11</v>
      </c>
      <c r="G5086" s="22" t="s">
        <v>3713</v>
      </c>
      <c r="H5086" s="22" t="s">
        <v>1327</v>
      </c>
      <c r="I5086" s="23">
        <v>1</v>
      </c>
      <c r="J5086" s="23">
        <v>403</v>
      </c>
      <c r="K5086" s="23" t="s">
        <v>3899</v>
      </c>
      <c r="L5086" s="22" t="s">
        <v>3900</v>
      </c>
      <c r="M5086" s="21" t="s">
        <v>808</v>
      </c>
      <c r="N5086" s="23" t="s">
        <v>1186</v>
      </c>
      <c r="O5086" s="22" t="s">
        <v>1187</v>
      </c>
      <c r="P5086" s="22" t="s">
        <v>1188</v>
      </c>
      <c r="Q5086" s="23" t="s">
        <v>3939</v>
      </c>
      <c r="R5086" s="22" t="s">
        <v>3940</v>
      </c>
      <c r="S5086" s="21" t="s">
        <v>820</v>
      </c>
      <c r="T5086" s="23" t="s">
        <v>3941</v>
      </c>
      <c r="U5086" s="24" t="s">
        <v>15</v>
      </c>
      <c r="V5086" s="23">
        <v>100</v>
      </c>
      <c r="W5086" s="25">
        <v>93343.13</v>
      </c>
      <c r="X5086" s="25">
        <v>93343.13</v>
      </c>
      <c r="Y5086" s="25">
        <v>0</v>
      </c>
      <c r="Z5086" s="25">
        <v>0</v>
      </c>
      <c r="AA5086" s="25">
        <v>0</v>
      </c>
      <c r="AB5086" s="25">
        <v>0</v>
      </c>
      <c r="AC5086" s="26">
        <v>45152.505756550927</v>
      </c>
      <c r="AD5086" s="27">
        <f>ROW()</f>
        <v>5086</v>
      </c>
      <c r="AE5086" s="27">
        <f>1</f>
        <v>1</v>
      </c>
      <c r="AF5086" s="27">
        <f>SUBTOTAL(109,Tbl_NGF_Data[[#This Row],[Counter]])</f>
        <v>1</v>
      </c>
    </row>
    <row r="5087" spans="2:32" ht="45" x14ac:dyDescent="0.25">
      <c r="B5087" s="21" t="s">
        <v>772</v>
      </c>
      <c r="C5087" s="22" t="s">
        <v>3713</v>
      </c>
      <c r="D5087" s="23">
        <v>11</v>
      </c>
      <c r="E5087" s="22" t="s">
        <v>772</v>
      </c>
      <c r="F5087" s="23">
        <v>11</v>
      </c>
      <c r="G5087" s="22" t="s">
        <v>3713</v>
      </c>
      <c r="H5087" s="22" t="s">
        <v>1327</v>
      </c>
      <c r="I5087" s="23">
        <v>1</v>
      </c>
      <c r="J5087" s="23">
        <v>403</v>
      </c>
      <c r="K5087" s="23" t="s">
        <v>3899</v>
      </c>
      <c r="L5087" s="22" t="s">
        <v>3900</v>
      </c>
      <c r="M5087" s="21" t="s">
        <v>808</v>
      </c>
      <c r="N5087" s="23" t="s">
        <v>1186</v>
      </c>
      <c r="O5087" s="22" t="s">
        <v>1187</v>
      </c>
      <c r="P5087" s="22" t="s">
        <v>1188</v>
      </c>
      <c r="Q5087" s="23" t="s">
        <v>3942</v>
      </c>
      <c r="R5087" s="22" t="s">
        <v>3943</v>
      </c>
      <c r="S5087" s="21" t="s">
        <v>821</v>
      </c>
      <c r="T5087" s="23" t="s">
        <v>3944</v>
      </c>
      <c r="U5087" s="24" t="s">
        <v>15</v>
      </c>
      <c r="V5087" s="23">
        <v>100</v>
      </c>
      <c r="W5087" s="25">
        <v>9820.57</v>
      </c>
      <c r="X5087" s="25">
        <v>10488.02</v>
      </c>
      <c r="Y5087" s="25">
        <v>544.45000000000005</v>
      </c>
      <c r="Z5087" s="25">
        <v>616.54999999999995</v>
      </c>
      <c r="AA5087" s="25">
        <v>698.58</v>
      </c>
      <c r="AB5087" s="25">
        <v>734.13</v>
      </c>
      <c r="AC5087" s="26">
        <v>45152.505756550927</v>
      </c>
      <c r="AD5087" s="27">
        <f>ROW()</f>
        <v>5087</v>
      </c>
      <c r="AE5087" s="27">
        <f>1</f>
        <v>1</v>
      </c>
      <c r="AF5087" s="27">
        <f>SUBTOTAL(109,Tbl_NGF_Data[[#This Row],[Counter]])</f>
        <v>1</v>
      </c>
    </row>
    <row r="5088" spans="2:32" ht="45" x14ac:dyDescent="0.25">
      <c r="B5088" s="21" t="s">
        <v>772</v>
      </c>
      <c r="C5088" s="22" t="s">
        <v>3713</v>
      </c>
      <c r="D5088" s="23">
        <v>11</v>
      </c>
      <c r="E5088" s="22" t="s">
        <v>772</v>
      </c>
      <c r="F5088" s="23">
        <v>11</v>
      </c>
      <c r="G5088" s="22" t="s">
        <v>3713</v>
      </c>
      <c r="H5088" s="22" t="s">
        <v>1327</v>
      </c>
      <c r="I5088" s="23">
        <v>1</v>
      </c>
      <c r="J5088" s="23">
        <v>403</v>
      </c>
      <c r="K5088" s="23" t="s">
        <v>3899</v>
      </c>
      <c r="L5088" s="22" t="s">
        <v>3900</v>
      </c>
      <c r="M5088" s="21" t="s">
        <v>808</v>
      </c>
      <c r="N5088" s="23" t="s">
        <v>1186</v>
      </c>
      <c r="O5088" s="22" t="s">
        <v>1187</v>
      </c>
      <c r="P5088" s="22" t="s">
        <v>1188</v>
      </c>
      <c r="Q5088" s="23" t="s">
        <v>3942</v>
      </c>
      <c r="R5088" s="22" t="s">
        <v>3943</v>
      </c>
      <c r="S5088" s="21" t="s">
        <v>821</v>
      </c>
      <c r="T5088" s="23" t="s">
        <v>3944</v>
      </c>
      <c r="U5088" s="24" t="s">
        <v>19</v>
      </c>
      <c r="V5088" s="23">
        <v>500</v>
      </c>
      <c r="W5088" s="25">
        <v>476.95</v>
      </c>
      <c r="X5088" s="25">
        <v>667.45</v>
      </c>
      <c r="Y5088" s="25">
        <v>56.43</v>
      </c>
      <c r="Z5088" s="25">
        <v>72.099999999999994</v>
      </c>
      <c r="AA5088" s="25">
        <v>82.03</v>
      </c>
      <c r="AB5088" s="25">
        <v>35.549999999999997</v>
      </c>
      <c r="AC5088" s="26">
        <v>45152.505756550927</v>
      </c>
      <c r="AD5088" s="27">
        <f>ROW()</f>
        <v>5088</v>
      </c>
      <c r="AE5088" s="27">
        <f>1</f>
        <v>1</v>
      </c>
      <c r="AF5088" s="27">
        <f>SUBTOTAL(109,Tbl_NGF_Data[[#This Row],[Counter]])</f>
        <v>1</v>
      </c>
    </row>
    <row r="5089" spans="2:32" ht="45" x14ac:dyDescent="0.25">
      <c r="B5089" s="21" t="s">
        <v>772</v>
      </c>
      <c r="C5089" s="22" t="s">
        <v>3713</v>
      </c>
      <c r="D5089" s="23">
        <v>11</v>
      </c>
      <c r="E5089" s="22" t="s">
        <v>772</v>
      </c>
      <c r="F5089" s="23">
        <v>11</v>
      </c>
      <c r="G5089" s="22" t="s">
        <v>3713</v>
      </c>
      <c r="H5089" s="22" t="s">
        <v>1327</v>
      </c>
      <c r="I5089" s="23">
        <v>1</v>
      </c>
      <c r="J5089" s="23">
        <v>403</v>
      </c>
      <c r="K5089" s="23" t="s">
        <v>3899</v>
      </c>
      <c r="L5089" s="22" t="s">
        <v>3900</v>
      </c>
      <c r="M5089" s="21" t="s">
        <v>808</v>
      </c>
      <c r="N5089" s="23" t="s">
        <v>1186</v>
      </c>
      <c r="O5089" s="22" t="s">
        <v>1187</v>
      </c>
      <c r="P5089" s="22" t="s">
        <v>1188</v>
      </c>
      <c r="Q5089" s="23" t="s">
        <v>1323</v>
      </c>
      <c r="R5089" s="22" t="s">
        <v>1324</v>
      </c>
      <c r="S5089" s="21" t="s">
        <v>712</v>
      </c>
      <c r="T5089" s="23" t="s">
        <v>3945</v>
      </c>
      <c r="U5089" s="24" t="s">
        <v>15</v>
      </c>
      <c r="V5089" s="23">
        <v>100</v>
      </c>
      <c r="W5089" s="25">
        <v>207282.31</v>
      </c>
      <c r="X5089" s="25">
        <v>7737.48</v>
      </c>
      <c r="Y5089" s="25">
        <v>19216.87</v>
      </c>
      <c r="Z5089" s="25">
        <v>172967.3</v>
      </c>
      <c r="AA5089" s="25">
        <v>78272.09</v>
      </c>
      <c r="AB5089" s="25">
        <v>147003.81</v>
      </c>
      <c r="AC5089" s="26">
        <v>45152.505756550927</v>
      </c>
      <c r="AD5089" s="27">
        <f>ROW()</f>
        <v>5089</v>
      </c>
      <c r="AE5089" s="27">
        <f>1</f>
        <v>1</v>
      </c>
      <c r="AF5089" s="27">
        <f>SUBTOTAL(109,Tbl_NGF_Data[[#This Row],[Counter]])</f>
        <v>1</v>
      </c>
    </row>
    <row r="5090" spans="2:32" ht="45" x14ac:dyDescent="0.25">
      <c r="B5090" s="21" t="s">
        <v>772</v>
      </c>
      <c r="C5090" s="22" t="s">
        <v>3713</v>
      </c>
      <c r="D5090" s="23">
        <v>11</v>
      </c>
      <c r="E5090" s="22" t="s">
        <v>772</v>
      </c>
      <c r="F5090" s="23">
        <v>11</v>
      </c>
      <c r="G5090" s="22" t="s">
        <v>3713</v>
      </c>
      <c r="H5090" s="22" t="s">
        <v>1327</v>
      </c>
      <c r="I5090" s="23">
        <v>1</v>
      </c>
      <c r="J5090" s="23">
        <v>403</v>
      </c>
      <c r="K5090" s="23" t="s">
        <v>3899</v>
      </c>
      <c r="L5090" s="22" t="s">
        <v>3900</v>
      </c>
      <c r="M5090" s="21" t="s">
        <v>808</v>
      </c>
      <c r="N5090" s="23" t="s">
        <v>1186</v>
      </c>
      <c r="O5090" s="22" t="s">
        <v>1187</v>
      </c>
      <c r="P5090" s="22" t="s">
        <v>1188</v>
      </c>
      <c r="Q5090" s="23" t="s">
        <v>1323</v>
      </c>
      <c r="R5090" s="22" t="s">
        <v>1324</v>
      </c>
      <c r="S5090" s="21" t="s">
        <v>712</v>
      </c>
      <c r="T5090" s="23" t="s">
        <v>3945</v>
      </c>
      <c r="U5090" s="24" t="s">
        <v>16</v>
      </c>
      <c r="V5090" s="23">
        <v>135</v>
      </c>
      <c r="W5090" s="25">
        <v>100000</v>
      </c>
      <c r="X5090" s="25">
        <v>250000</v>
      </c>
      <c r="Y5090" s="25">
        <v>250000</v>
      </c>
      <c r="Z5090" s="25">
        <v>250000</v>
      </c>
      <c r="AA5090" s="25">
        <v>250000</v>
      </c>
      <c r="AB5090" s="25">
        <v>250000</v>
      </c>
      <c r="AC5090" s="26">
        <v>45152.505756550927</v>
      </c>
      <c r="AD5090" s="27">
        <f>ROW()</f>
        <v>5090</v>
      </c>
      <c r="AE5090" s="27">
        <f>1</f>
        <v>1</v>
      </c>
      <c r="AF5090" s="27">
        <f>SUBTOTAL(109,Tbl_NGF_Data[[#This Row],[Counter]])</f>
        <v>1</v>
      </c>
    </row>
    <row r="5091" spans="2:32" ht="45" x14ac:dyDescent="0.25">
      <c r="B5091" s="21" t="s">
        <v>772</v>
      </c>
      <c r="C5091" s="22" t="s">
        <v>3713</v>
      </c>
      <c r="D5091" s="23">
        <v>11</v>
      </c>
      <c r="E5091" s="22" t="s">
        <v>772</v>
      </c>
      <c r="F5091" s="23">
        <v>11</v>
      </c>
      <c r="G5091" s="22" t="s">
        <v>3713</v>
      </c>
      <c r="H5091" s="22" t="s">
        <v>1327</v>
      </c>
      <c r="I5091" s="23">
        <v>1</v>
      </c>
      <c r="J5091" s="23">
        <v>403</v>
      </c>
      <c r="K5091" s="23" t="s">
        <v>3899</v>
      </c>
      <c r="L5091" s="22" t="s">
        <v>3900</v>
      </c>
      <c r="M5091" s="21" t="s">
        <v>808</v>
      </c>
      <c r="N5091" s="23" t="s">
        <v>1186</v>
      </c>
      <c r="O5091" s="22" t="s">
        <v>1187</v>
      </c>
      <c r="P5091" s="22" t="s">
        <v>1188</v>
      </c>
      <c r="Q5091" s="23" t="s">
        <v>1323</v>
      </c>
      <c r="R5091" s="22" t="s">
        <v>1324</v>
      </c>
      <c r="S5091" s="21" t="s">
        <v>712</v>
      </c>
      <c r="T5091" s="23" t="s">
        <v>3945</v>
      </c>
      <c r="U5091" s="24" t="s">
        <v>17</v>
      </c>
      <c r="V5091" s="23">
        <v>200</v>
      </c>
      <c r="W5091" s="25">
        <v>86463.360000000001</v>
      </c>
      <c r="X5091" s="25">
        <v>245288.43</v>
      </c>
      <c r="Y5091" s="25">
        <v>200397.89</v>
      </c>
      <c r="Z5091" s="25">
        <v>240339.57</v>
      </c>
      <c r="AA5091" s="25">
        <v>249714.03</v>
      </c>
      <c r="AB5091" s="25">
        <v>249236.28</v>
      </c>
      <c r="AC5091" s="26">
        <v>45152.505756550927</v>
      </c>
      <c r="AD5091" s="27">
        <f>ROW()</f>
        <v>5091</v>
      </c>
      <c r="AE5091" s="27">
        <f>1</f>
        <v>1</v>
      </c>
      <c r="AF5091" s="27">
        <f>SUBTOTAL(109,Tbl_NGF_Data[[#This Row],[Counter]])</f>
        <v>1</v>
      </c>
    </row>
    <row r="5092" spans="2:32" ht="45" x14ac:dyDescent="0.25">
      <c r="B5092" s="21" t="s">
        <v>772</v>
      </c>
      <c r="C5092" s="22" t="s">
        <v>3713</v>
      </c>
      <c r="D5092" s="23">
        <v>11</v>
      </c>
      <c r="E5092" s="22" t="s">
        <v>772</v>
      </c>
      <c r="F5092" s="23">
        <v>11</v>
      </c>
      <c r="G5092" s="22" t="s">
        <v>3713</v>
      </c>
      <c r="H5092" s="22" t="s">
        <v>1327</v>
      </c>
      <c r="I5092" s="23">
        <v>1</v>
      </c>
      <c r="J5092" s="23">
        <v>403</v>
      </c>
      <c r="K5092" s="23" t="s">
        <v>3899</v>
      </c>
      <c r="L5092" s="22" t="s">
        <v>3900</v>
      </c>
      <c r="M5092" s="21" t="s">
        <v>808</v>
      </c>
      <c r="N5092" s="23" t="s">
        <v>1186</v>
      </c>
      <c r="O5092" s="22" t="s">
        <v>1187</v>
      </c>
      <c r="P5092" s="22" t="s">
        <v>1188</v>
      </c>
      <c r="Q5092" s="23" t="s">
        <v>1323</v>
      </c>
      <c r="R5092" s="22" t="s">
        <v>1324</v>
      </c>
      <c r="S5092" s="21" t="s">
        <v>712</v>
      </c>
      <c r="T5092" s="23" t="s">
        <v>3945</v>
      </c>
      <c r="U5092" s="24" t="s">
        <v>18</v>
      </c>
      <c r="V5092" s="23">
        <v>220</v>
      </c>
      <c r="W5092" s="25">
        <v>13536.64</v>
      </c>
      <c r="X5092" s="25">
        <v>4711.570000000007</v>
      </c>
      <c r="Y5092" s="25">
        <v>49602.109999999986</v>
      </c>
      <c r="Z5092" s="25">
        <v>9660.429999999993</v>
      </c>
      <c r="AA5092" s="25">
        <v>285.97000000000116</v>
      </c>
      <c r="AB5092" s="25">
        <v>763.72000000000116</v>
      </c>
      <c r="AC5092" s="26">
        <v>45152.505756550927</v>
      </c>
      <c r="AD5092" s="27">
        <f>ROW()</f>
        <v>5092</v>
      </c>
      <c r="AE5092" s="27">
        <f>1</f>
        <v>1</v>
      </c>
      <c r="AF5092" s="27">
        <f>SUBTOTAL(109,Tbl_NGF_Data[[#This Row],[Counter]])</f>
        <v>1</v>
      </c>
    </row>
    <row r="5093" spans="2:32" ht="45" x14ac:dyDescent="0.25">
      <c r="B5093" s="21" t="s">
        <v>772</v>
      </c>
      <c r="C5093" s="22" t="s">
        <v>3713</v>
      </c>
      <c r="D5093" s="23">
        <v>11</v>
      </c>
      <c r="E5093" s="22" t="s">
        <v>772</v>
      </c>
      <c r="F5093" s="23">
        <v>11</v>
      </c>
      <c r="G5093" s="22" t="s">
        <v>3713</v>
      </c>
      <c r="H5093" s="22" t="s">
        <v>1327</v>
      </c>
      <c r="I5093" s="23">
        <v>1</v>
      </c>
      <c r="J5093" s="23">
        <v>403</v>
      </c>
      <c r="K5093" s="23" t="s">
        <v>3899</v>
      </c>
      <c r="L5093" s="22" t="s">
        <v>3900</v>
      </c>
      <c r="M5093" s="21" t="s">
        <v>808</v>
      </c>
      <c r="N5093" s="23" t="s">
        <v>1186</v>
      </c>
      <c r="O5093" s="22" t="s">
        <v>1187</v>
      </c>
      <c r="P5093" s="22" t="s">
        <v>1188</v>
      </c>
      <c r="Q5093" s="23" t="s">
        <v>1323</v>
      </c>
      <c r="R5093" s="22" t="s">
        <v>1324</v>
      </c>
      <c r="S5093" s="21" t="s">
        <v>712</v>
      </c>
      <c r="T5093" s="23" t="s">
        <v>3945</v>
      </c>
      <c r="U5093" s="24" t="s">
        <v>19</v>
      </c>
      <c r="V5093" s="23">
        <v>500</v>
      </c>
      <c r="W5093" s="25">
        <v>233888.32</v>
      </c>
      <c r="X5093" s="25">
        <v>45743.6</v>
      </c>
      <c r="Y5093" s="25">
        <v>211877.28</v>
      </c>
      <c r="Z5093" s="25">
        <v>394090</v>
      </c>
      <c r="AA5093" s="25">
        <v>155018.82</v>
      </c>
      <c r="AB5093" s="25">
        <v>317968</v>
      </c>
      <c r="AC5093" s="26">
        <v>45152.505756550927</v>
      </c>
      <c r="AD5093" s="27">
        <f>ROW()</f>
        <v>5093</v>
      </c>
      <c r="AE5093" s="27">
        <f>1</f>
        <v>1</v>
      </c>
      <c r="AF5093" s="27">
        <f>SUBTOTAL(109,Tbl_NGF_Data[[#This Row],[Counter]])</f>
        <v>1</v>
      </c>
    </row>
    <row r="5094" spans="2:32" ht="45" x14ac:dyDescent="0.25">
      <c r="B5094" s="21" t="s">
        <v>772</v>
      </c>
      <c r="C5094" s="22" t="s">
        <v>3713</v>
      </c>
      <c r="D5094" s="23">
        <v>11</v>
      </c>
      <c r="E5094" s="22" t="s">
        <v>772</v>
      </c>
      <c r="F5094" s="23">
        <v>11</v>
      </c>
      <c r="G5094" s="22" t="s">
        <v>3713</v>
      </c>
      <c r="H5094" s="22" t="s">
        <v>1327</v>
      </c>
      <c r="I5094" s="23">
        <v>1</v>
      </c>
      <c r="J5094" s="23">
        <v>403</v>
      </c>
      <c r="K5094" s="23" t="s">
        <v>3899</v>
      </c>
      <c r="L5094" s="22" t="s">
        <v>3900</v>
      </c>
      <c r="M5094" s="21" t="s">
        <v>808</v>
      </c>
      <c r="N5094" s="23" t="s">
        <v>1186</v>
      </c>
      <c r="O5094" s="22" t="s">
        <v>1187</v>
      </c>
      <c r="P5094" s="22" t="s">
        <v>1188</v>
      </c>
      <c r="Q5094" s="23" t="s">
        <v>3946</v>
      </c>
      <c r="R5094" s="22" t="s">
        <v>1367</v>
      </c>
      <c r="S5094" s="21" t="s">
        <v>822</v>
      </c>
      <c r="T5094" s="23" t="s">
        <v>3947</v>
      </c>
      <c r="U5094" s="24" t="s">
        <v>15</v>
      </c>
      <c r="V5094" s="23">
        <v>100</v>
      </c>
      <c r="W5094" s="25">
        <v>75491.039999999994</v>
      </c>
      <c r="X5094" s="25">
        <v>94017.97</v>
      </c>
      <c r="Y5094" s="25">
        <v>1.84</v>
      </c>
      <c r="Z5094" s="25">
        <v>0</v>
      </c>
      <c r="AA5094" s="25">
        <v>167284</v>
      </c>
      <c r="AB5094" s="25">
        <v>167284</v>
      </c>
      <c r="AC5094" s="26">
        <v>45152.505756550927</v>
      </c>
      <c r="AD5094" s="27">
        <f>ROW()</f>
        <v>5094</v>
      </c>
      <c r="AE5094" s="27">
        <f>1</f>
        <v>1</v>
      </c>
      <c r="AF5094" s="27">
        <f>SUBTOTAL(109,Tbl_NGF_Data[[#This Row],[Counter]])</f>
        <v>1</v>
      </c>
    </row>
    <row r="5095" spans="2:32" ht="45" x14ac:dyDescent="0.25">
      <c r="B5095" s="21" t="s">
        <v>772</v>
      </c>
      <c r="C5095" s="22" t="s">
        <v>3713</v>
      </c>
      <c r="D5095" s="23">
        <v>11</v>
      </c>
      <c r="E5095" s="22" t="s">
        <v>772</v>
      </c>
      <c r="F5095" s="23">
        <v>11</v>
      </c>
      <c r="G5095" s="22" t="s">
        <v>3713</v>
      </c>
      <c r="H5095" s="22" t="s">
        <v>1327</v>
      </c>
      <c r="I5095" s="23">
        <v>1</v>
      </c>
      <c r="J5095" s="23">
        <v>403</v>
      </c>
      <c r="K5095" s="23" t="s">
        <v>3899</v>
      </c>
      <c r="L5095" s="22" t="s">
        <v>3900</v>
      </c>
      <c r="M5095" s="21" t="s">
        <v>808</v>
      </c>
      <c r="N5095" s="23" t="s">
        <v>1186</v>
      </c>
      <c r="O5095" s="22" t="s">
        <v>1187</v>
      </c>
      <c r="P5095" s="22" t="s">
        <v>1188</v>
      </c>
      <c r="Q5095" s="23" t="s">
        <v>3946</v>
      </c>
      <c r="R5095" s="22" t="s">
        <v>1367</v>
      </c>
      <c r="S5095" s="21" t="s">
        <v>822</v>
      </c>
      <c r="T5095" s="23" t="s">
        <v>3947</v>
      </c>
      <c r="U5095" s="24" t="s">
        <v>19</v>
      </c>
      <c r="V5095" s="23">
        <v>500</v>
      </c>
      <c r="W5095" s="25">
        <v>2268.69</v>
      </c>
      <c r="X5095" s="25">
        <v>18526.93</v>
      </c>
      <c r="Y5095" s="25">
        <v>1122373.3899999999</v>
      </c>
      <c r="Z5095" s="25">
        <v>1.84</v>
      </c>
      <c r="AA5095" s="25">
        <v>167284</v>
      </c>
      <c r="AB5095" s="25">
        <v>0</v>
      </c>
      <c r="AC5095" s="26">
        <v>45152.505756550927</v>
      </c>
      <c r="AD5095" s="27">
        <f>ROW()</f>
        <v>5095</v>
      </c>
      <c r="AE5095" s="27">
        <f>1</f>
        <v>1</v>
      </c>
      <c r="AF5095" s="27">
        <f>SUBTOTAL(109,Tbl_NGF_Data[[#This Row],[Counter]])</f>
        <v>1</v>
      </c>
    </row>
    <row r="5096" spans="2:32" ht="45" x14ac:dyDescent="0.25">
      <c r="B5096" s="21" t="s">
        <v>772</v>
      </c>
      <c r="C5096" s="22" t="s">
        <v>3713</v>
      </c>
      <c r="D5096" s="23">
        <v>11</v>
      </c>
      <c r="E5096" s="22" t="s">
        <v>772</v>
      </c>
      <c r="F5096" s="23">
        <v>11</v>
      </c>
      <c r="G5096" s="22" t="s">
        <v>3713</v>
      </c>
      <c r="H5096" s="22" t="s">
        <v>1327</v>
      </c>
      <c r="I5096" s="23">
        <v>1</v>
      </c>
      <c r="J5096" s="23">
        <v>403</v>
      </c>
      <c r="K5096" s="23" t="s">
        <v>3899</v>
      </c>
      <c r="L5096" s="22" t="s">
        <v>3900</v>
      </c>
      <c r="M5096" s="21" t="s">
        <v>808</v>
      </c>
      <c r="N5096" s="23" t="s">
        <v>1131</v>
      </c>
      <c r="O5096" s="22" t="s">
        <v>1132</v>
      </c>
      <c r="P5096" s="22" t="s">
        <v>1133</v>
      </c>
      <c r="Q5096" s="23" t="s">
        <v>1151</v>
      </c>
      <c r="R5096" s="22" t="s">
        <v>1132</v>
      </c>
      <c r="S5096" s="21" t="s">
        <v>38</v>
      </c>
      <c r="T5096" s="23" t="s">
        <v>3948</v>
      </c>
      <c r="U5096" s="24" t="s">
        <v>15</v>
      </c>
      <c r="V5096" s="23">
        <v>100</v>
      </c>
      <c r="W5096" s="25">
        <v>-229077.09999999776</v>
      </c>
      <c r="X5096" s="25">
        <v>21432.475999999791</v>
      </c>
      <c r="Y5096" s="25">
        <v>-113802.20999999999</v>
      </c>
      <c r="Z5096" s="25">
        <v>103092.42</v>
      </c>
      <c r="AA5096" s="25">
        <v>159496.23000000001</v>
      </c>
      <c r="AB5096" s="25">
        <v>25786.75</v>
      </c>
      <c r="AC5096" s="26">
        <v>45152.505756550927</v>
      </c>
      <c r="AD5096" s="27">
        <f>ROW()</f>
        <v>5096</v>
      </c>
      <c r="AE5096" s="27">
        <f>1</f>
        <v>1</v>
      </c>
      <c r="AF5096" s="27">
        <f>SUBTOTAL(109,Tbl_NGF_Data[[#This Row],[Counter]])</f>
        <v>1</v>
      </c>
    </row>
    <row r="5097" spans="2:32" ht="45" x14ac:dyDescent="0.25">
      <c r="B5097" s="21" t="s">
        <v>772</v>
      </c>
      <c r="C5097" s="22" t="s">
        <v>3713</v>
      </c>
      <c r="D5097" s="23">
        <v>11</v>
      </c>
      <c r="E5097" s="22" t="s">
        <v>772</v>
      </c>
      <c r="F5097" s="23">
        <v>11</v>
      </c>
      <c r="G5097" s="22" t="s">
        <v>3713</v>
      </c>
      <c r="H5097" s="22" t="s">
        <v>1327</v>
      </c>
      <c r="I5097" s="23">
        <v>1</v>
      </c>
      <c r="J5097" s="23">
        <v>403</v>
      </c>
      <c r="K5097" s="23" t="s">
        <v>3899</v>
      </c>
      <c r="L5097" s="22" t="s">
        <v>3900</v>
      </c>
      <c r="M5097" s="21" t="s">
        <v>808</v>
      </c>
      <c r="N5097" s="23" t="s">
        <v>1131</v>
      </c>
      <c r="O5097" s="22" t="s">
        <v>1132</v>
      </c>
      <c r="P5097" s="22" t="s">
        <v>1133</v>
      </c>
      <c r="Q5097" s="23" t="s">
        <v>1151</v>
      </c>
      <c r="R5097" s="22" t="s">
        <v>1132</v>
      </c>
      <c r="S5097" s="21" t="s">
        <v>38</v>
      </c>
      <c r="T5097" s="23" t="s">
        <v>3948</v>
      </c>
      <c r="U5097" s="24" t="s">
        <v>16</v>
      </c>
      <c r="V5097" s="23">
        <v>135</v>
      </c>
      <c r="W5097" s="25">
        <v>15278143</v>
      </c>
      <c r="X5097" s="25">
        <v>14037576</v>
      </c>
      <c r="Y5097" s="25">
        <v>13612576</v>
      </c>
      <c r="Z5097" s="25">
        <v>16157563</v>
      </c>
      <c r="AA5097" s="25">
        <v>15182563</v>
      </c>
      <c r="AB5097" s="25">
        <v>19314459.5</v>
      </c>
      <c r="AC5097" s="26">
        <v>45152.505756550927</v>
      </c>
      <c r="AD5097" s="27">
        <f>ROW()</f>
        <v>5097</v>
      </c>
      <c r="AE5097" s="27">
        <f>1</f>
        <v>1</v>
      </c>
      <c r="AF5097" s="27">
        <f>SUBTOTAL(109,Tbl_NGF_Data[[#This Row],[Counter]])</f>
        <v>1</v>
      </c>
    </row>
    <row r="5098" spans="2:32" ht="45" x14ac:dyDescent="0.25">
      <c r="B5098" s="21" t="s">
        <v>772</v>
      </c>
      <c r="C5098" s="22" t="s">
        <v>3713</v>
      </c>
      <c r="D5098" s="23">
        <v>11</v>
      </c>
      <c r="E5098" s="22" t="s">
        <v>772</v>
      </c>
      <c r="F5098" s="23">
        <v>11</v>
      </c>
      <c r="G5098" s="22" t="s">
        <v>3713</v>
      </c>
      <c r="H5098" s="22" t="s">
        <v>1327</v>
      </c>
      <c r="I5098" s="23">
        <v>1</v>
      </c>
      <c r="J5098" s="23">
        <v>403</v>
      </c>
      <c r="K5098" s="23" t="s">
        <v>3899</v>
      </c>
      <c r="L5098" s="22" t="s">
        <v>3900</v>
      </c>
      <c r="M5098" s="21" t="s">
        <v>808</v>
      </c>
      <c r="N5098" s="23" t="s">
        <v>1131</v>
      </c>
      <c r="O5098" s="22" t="s">
        <v>1132</v>
      </c>
      <c r="P5098" s="22" t="s">
        <v>1133</v>
      </c>
      <c r="Q5098" s="23" t="s">
        <v>1151</v>
      </c>
      <c r="R5098" s="22" t="s">
        <v>1132</v>
      </c>
      <c r="S5098" s="21" t="s">
        <v>38</v>
      </c>
      <c r="T5098" s="23" t="s">
        <v>3948</v>
      </c>
      <c r="U5098" s="24" t="s">
        <v>66</v>
      </c>
      <c r="V5098" s="23">
        <v>137</v>
      </c>
      <c r="W5098" s="25">
        <v>20876890</v>
      </c>
      <c r="X5098" s="25">
        <v>10825273</v>
      </c>
      <c r="Y5098" s="25">
        <v>11320511.300000001</v>
      </c>
      <c r="Z5098" s="25">
        <v>15679717.979999999</v>
      </c>
      <c r="AA5098" s="25">
        <v>22592524.23</v>
      </c>
      <c r="AB5098" s="25">
        <v>25377853.950000003</v>
      </c>
      <c r="AC5098" s="26">
        <v>45152.505756550927</v>
      </c>
      <c r="AD5098" s="27">
        <f>ROW()</f>
        <v>5098</v>
      </c>
      <c r="AE5098" s="27">
        <f>1</f>
        <v>1</v>
      </c>
      <c r="AF5098" s="27">
        <f>SUBTOTAL(109,Tbl_NGF_Data[[#This Row],[Counter]])</f>
        <v>1</v>
      </c>
    </row>
    <row r="5099" spans="2:32" ht="45" x14ac:dyDescent="0.25">
      <c r="B5099" s="21" t="s">
        <v>772</v>
      </c>
      <c r="C5099" s="22" t="s">
        <v>3713</v>
      </c>
      <c r="D5099" s="23">
        <v>11</v>
      </c>
      <c r="E5099" s="22" t="s">
        <v>772</v>
      </c>
      <c r="F5099" s="23">
        <v>11</v>
      </c>
      <c r="G5099" s="22" t="s">
        <v>3713</v>
      </c>
      <c r="H5099" s="22" t="s">
        <v>1327</v>
      </c>
      <c r="I5099" s="23">
        <v>1</v>
      </c>
      <c r="J5099" s="23">
        <v>403</v>
      </c>
      <c r="K5099" s="23" t="s">
        <v>3899</v>
      </c>
      <c r="L5099" s="22" t="s">
        <v>3900</v>
      </c>
      <c r="M5099" s="21" t="s">
        <v>808</v>
      </c>
      <c r="N5099" s="23" t="s">
        <v>1131</v>
      </c>
      <c r="O5099" s="22" t="s">
        <v>1132</v>
      </c>
      <c r="P5099" s="22"/>
      <c r="Q5099" s="23" t="s">
        <v>1151</v>
      </c>
      <c r="R5099" s="22" t="s">
        <v>1132</v>
      </c>
      <c r="S5099" s="21" t="s">
        <v>38</v>
      </c>
      <c r="T5099" s="23" t="s">
        <v>3948</v>
      </c>
      <c r="U5099" s="24" t="s">
        <v>66</v>
      </c>
      <c r="V5099" s="23">
        <v>137</v>
      </c>
      <c r="W5099" s="25">
        <v>4250000</v>
      </c>
      <c r="X5099" s="25">
        <v>6500000</v>
      </c>
      <c r="Y5099" s="25">
        <v>7250000</v>
      </c>
      <c r="Z5099" s="25">
        <v>7000000</v>
      </c>
      <c r="AA5099" s="25">
        <v>7000000</v>
      </c>
      <c r="AB5099" s="25">
        <v>7000000</v>
      </c>
      <c r="AC5099" s="26">
        <v>45152.505756550927</v>
      </c>
      <c r="AD5099" s="27">
        <f>ROW()</f>
        <v>5099</v>
      </c>
      <c r="AE5099" s="27">
        <f>1</f>
        <v>1</v>
      </c>
      <c r="AF5099" s="27">
        <f>SUBTOTAL(109,Tbl_NGF_Data[[#This Row],[Counter]])</f>
        <v>1</v>
      </c>
    </row>
    <row r="5100" spans="2:32" ht="45" x14ac:dyDescent="0.25">
      <c r="B5100" s="21" t="s">
        <v>772</v>
      </c>
      <c r="C5100" s="22" t="s">
        <v>3713</v>
      </c>
      <c r="D5100" s="23">
        <v>11</v>
      </c>
      <c r="E5100" s="22" t="s">
        <v>772</v>
      </c>
      <c r="F5100" s="23">
        <v>11</v>
      </c>
      <c r="G5100" s="22" t="s">
        <v>3713</v>
      </c>
      <c r="H5100" s="22" t="s">
        <v>1327</v>
      </c>
      <c r="I5100" s="23">
        <v>1</v>
      </c>
      <c r="J5100" s="23">
        <v>403</v>
      </c>
      <c r="K5100" s="23" t="s">
        <v>3899</v>
      </c>
      <c r="L5100" s="22" t="s">
        <v>3900</v>
      </c>
      <c r="M5100" s="21" t="s">
        <v>808</v>
      </c>
      <c r="N5100" s="23" t="s">
        <v>1131</v>
      </c>
      <c r="O5100" s="22" t="s">
        <v>1132</v>
      </c>
      <c r="P5100" s="22" t="s">
        <v>1133</v>
      </c>
      <c r="Q5100" s="23" t="s">
        <v>1151</v>
      </c>
      <c r="R5100" s="22" t="s">
        <v>1132</v>
      </c>
      <c r="S5100" s="21" t="s">
        <v>38</v>
      </c>
      <c r="T5100" s="23" t="s">
        <v>3948</v>
      </c>
      <c r="U5100" s="24" t="s">
        <v>17</v>
      </c>
      <c r="V5100" s="23">
        <v>200</v>
      </c>
      <c r="W5100" s="25">
        <v>13645772.939999999</v>
      </c>
      <c r="X5100" s="25">
        <v>13738882.734000001</v>
      </c>
      <c r="Y5100" s="25">
        <v>12804313.690000001</v>
      </c>
      <c r="Z5100" s="25">
        <v>12207269.459999997</v>
      </c>
      <c r="AA5100" s="25">
        <v>13953234.680000002</v>
      </c>
      <c r="AB5100" s="25">
        <v>14329895.379999997</v>
      </c>
      <c r="AC5100" s="26">
        <v>45152.505756550927</v>
      </c>
      <c r="AD5100" s="27">
        <f>ROW()</f>
        <v>5100</v>
      </c>
      <c r="AE5100" s="27">
        <f>1</f>
        <v>1</v>
      </c>
      <c r="AF5100" s="27">
        <f>SUBTOTAL(109,Tbl_NGF_Data[[#This Row],[Counter]])</f>
        <v>1</v>
      </c>
    </row>
    <row r="5101" spans="2:32" ht="45" x14ac:dyDescent="0.25">
      <c r="B5101" s="21" t="s">
        <v>772</v>
      </c>
      <c r="C5101" s="22" t="s">
        <v>3713</v>
      </c>
      <c r="D5101" s="23">
        <v>11</v>
      </c>
      <c r="E5101" s="22" t="s">
        <v>772</v>
      </c>
      <c r="F5101" s="23">
        <v>11</v>
      </c>
      <c r="G5101" s="22" t="s">
        <v>3713</v>
      </c>
      <c r="H5101" s="22" t="s">
        <v>1327</v>
      </c>
      <c r="I5101" s="23">
        <v>1</v>
      </c>
      <c r="J5101" s="23">
        <v>403</v>
      </c>
      <c r="K5101" s="23" t="s">
        <v>3899</v>
      </c>
      <c r="L5101" s="22" t="s">
        <v>3900</v>
      </c>
      <c r="M5101" s="21" t="s">
        <v>808</v>
      </c>
      <c r="N5101" s="23" t="s">
        <v>1131</v>
      </c>
      <c r="O5101" s="22" t="s">
        <v>1132</v>
      </c>
      <c r="P5101" s="22" t="s">
        <v>1133</v>
      </c>
      <c r="Q5101" s="23" t="s">
        <v>1151</v>
      </c>
      <c r="R5101" s="22" t="s">
        <v>1132</v>
      </c>
      <c r="S5101" s="21" t="s">
        <v>38</v>
      </c>
      <c r="T5101" s="23" t="s">
        <v>3948</v>
      </c>
      <c r="U5101" s="24" t="s">
        <v>97</v>
      </c>
      <c r="V5101" s="23">
        <v>205</v>
      </c>
      <c r="W5101" s="25">
        <v>12983726.789999999</v>
      </c>
      <c r="X5101" s="25">
        <v>5690691.0700000003</v>
      </c>
      <c r="Y5101" s="25">
        <v>2890793.32</v>
      </c>
      <c r="Z5101" s="25">
        <v>87193.75</v>
      </c>
      <c r="AA5101" s="25">
        <v>1214670.28</v>
      </c>
      <c r="AB5101" s="25">
        <v>4178723.51</v>
      </c>
      <c r="AC5101" s="26">
        <v>45152.505756550927</v>
      </c>
      <c r="AD5101" s="27">
        <f>ROW()</f>
        <v>5101</v>
      </c>
      <c r="AE5101" s="27">
        <f>1</f>
        <v>1</v>
      </c>
      <c r="AF5101" s="27">
        <f>SUBTOTAL(109,Tbl_NGF_Data[[#This Row],[Counter]])</f>
        <v>1</v>
      </c>
    </row>
    <row r="5102" spans="2:32" ht="45" x14ac:dyDescent="0.25">
      <c r="B5102" s="21" t="s">
        <v>772</v>
      </c>
      <c r="C5102" s="22" t="s">
        <v>3713</v>
      </c>
      <c r="D5102" s="23">
        <v>11</v>
      </c>
      <c r="E5102" s="22" t="s">
        <v>772</v>
      </c>
      <c r="F5102" s="23">
        <v>11</v>
      </c>
      <c r="G5102" s="22" t="s">
        <v>3713</v>
      </c>
      <c r="H5102" s="22" t="s">
        <v>1327</v>
      </c>
      <c r="I5102" s="23">
        <v>1</v>
      </c>
      <c r="J5102" s="23">
        <v>403</v>
      </c>
      <c r="K5102" s="23" t="s">
        <v>3899</v>
      </c>
      <c r="L5102" s="22" t="s">
        <v>3900</v>
      </c>
      <c r="M5102" s="21" t="s">
        <v>808</v>
      </c>
      <c r="N5102" s="23" t="s">
        <v>1131</v>
      </c>
      <c r="O5102" s="22" t="s">
        <v>1132</v>
      </c>
      <c r="P5102" s="22" t="s">
        <v>1133</v>
      </c>
      <c r="Q5102" s="23" t="s">
        <v>1151</v>
      </c>
      <c r="R5102" s="22" t="s">
        <v>1132</v>
      </c>
      <c r="S5102" s="21" t="s">
        <v>38</v>
      </c>
      <c r="T5102" s="23" t="s">
        <v>3948</v>
      </c>
      <c r="U5102" s="24" t="s">
        <v>18</v>
      </c>
      <c r="V5102" s="23">
        <v>220</v>
      </c>
      <c r="W5102" s="25">
        <v>1632370.0600000005</v>
      </c>
      <c r="X5102" s="25">
        <v>298693.2659999989</v>
      </c>
      <c r="Y5102" s="25">
        <v>808262.30999999866</v>
      </c>
      <c r="Z5102" s="25">
        <v>3950293.5400000028</v>
      </c>
      <c r="AA5102" s="25">
        <v>1229328.3199999984</v>
      </c>
      <c r="AB5102" s="25">
        <v>4984564.1200000029</v>
      </c>
      <c r="AC5102" s="26">
        <v>45152.505756550927</v>
      </c>
      <c r="AD5102" s="27">
        <f>ROW()</f>
        <v>5102</v>
      </c>
      <c r="AE5102" s="27">
        <f>1</f>
        <v>1</v>
      </c>
      <c r="AF5102" s="27">
        <f>SUBTOTAL(109,Tbl_NGF_Data[[#This Row],[Counter]])</f>
        <v>1</v>
      </c>
    </row>
    <row r="5103" spans="2:32" ht="45" x14ac:dyDescent="0.25">
      <c r="B5103" s="21" t="s">
        <v>772</v>
      </c>
      <c r="C5103" s="22" t="s">
        <v>3713</v>
      </c>
      <c r="D5103" s="23">
        <v>11</v>
      </c>
      <c r="E5103" s="22" t="s">
        <v>772</v>
      </c>
      <c r="F5103" s="23">
        <v>11</v>
      </c>
      <c r="G5103" s="22" t="s">
        <v>3713</v>
      </c>
      <c r="H5103" s="22" t="s">
        <v>1327</v>
      </c>
      <c r="I5103" s="23">
        <v>1</v>
      </c>
      <c r="J5103" s="23">
        <v>403</v>
      </c>
      <c r="K5103" s="23" t="s">
        <v>3899</v>
      </c>
      <c r="L5103" s="22" t="s">
        <v>3900</v>
      </c>
      <c r="M5103" s="21" t="s">
        <v>808</v>
      </c>
      <c r="N5103" s="23" t="s">
        <v>1131</v>
      </c>
      <c r="O5103" s="22" t="s">
        <v>1132</v>
      </c>
      <c r="P5103" s="22" t="s">
        <v>1133</v>
      </c>
      <c r="Q5103" s="23" t="s">
        <v>1151</v>
      </c>
      <c r="R5103" s="22" t="s">
        <v>1132</v>
      </c>
      <c r="S5103" s="21" t="s">
        <v>38</v>
      </c>
      <c r="T5103" s="23" t="s">
        <v>3948</v>
      </c>
      <c r="U5103" s="24" t="s">
        <v>67</v>
      </c>
      <c r="V5103" s="23">
        <v>222</v>
      </c>
      <c r="W5103" s="25">
        <v>7893163.2100000009</v>
      </c>
      <c r="X5103" s="25">
        <v>5134581.93</v>
      </c>
      <c r="Y5103" s="25">
        <v>8429717.9800000004</v>
      </c>
      <c r="Z5103" s="25">
        <v>15592524.229999999</v>
      </c>
      <c r="AA5103" s="25">
        <v>21377853.949999999</v>
      </c>
      <c r="AB5103" s="25">
        <v>21199130.440000005</v>
      </c>
      <c r="AC5103" s="26">
        <v>45152.505756550927</v>
      </c>
      <c r="AD5103" s="27">
        <f>ROW()</f>
        <v>5103</v>
      </c>
      <c r="AE5103" s="27">
        <f>1</f>
        <v>1</v>
      </c>
      <c r="AF5103" s="27">
        <f>SUBTOTAL(109,Tbl_NGF_Data[[#This Row],[Counter]])</f>
        <v>1</v>
      </c>
    </row>
    <row r="5104" spans="2:32" ht="45" x14ac:dyDescent="0.25">
      <c r="B5104" s="21" t="s">
        <v>772</v>
      </c>
      <c r="C5104" s="22" t="s">
        <v>3713</v>
      </c>
      <c r="D5104" s="23">
        <v>11</v>
      </c>
      <c r="E5104" s="22" t="s">
        <v>772</v>
      </c>
      <c r="F5104" s="23">
        <v>11</v>
      </c>
      <c r="G5104" s="22" t="s">
        <v>3713</v>
      </c>
      <c r="H5104" s="22" t="s">
        <v>1327</v>
      </c>
      <c r="I5104" s="23">
        <v>1</v>
      </c>
      <c r="J5104" s="23">
        <v>403</v>
      </c>
      <c r="K5104" s="23" t="s">
        <v>3899</v>
      </c>
      <c r="L5104" s="22" t="s">
        <v>3900</v>
      </c>
      <c r="M5104" s="21" t="s">
        <v>808</v>
      </c>
      <c r="N5104" s="23" t="s">
        <v>1131</v>
      </c>
      <c r="O5104" s="22" t="s">
        <v>1132</v>
      </c>
      <c r="P5104" s="22" t="s">
        <v>1133</v>
      </c>
      <c r="Q5104" s="23" t="s">
        <v>1151</v>
      </c>
      <c r="R5104" s="22" t="s">
        <v>1132</v>
      </c>
      <c r="S5104" s="21" t="s">
        <v>38</v>
      </c>
      <c r="T5104" s="23" t="s">
        <v>3948</v>
      </c>
      <c r="U5104" s="24" t="s">
        <v>19</v>
      </c>
      <c r="V5104" s="23">
        <v>500</v>
      </c>
      <c r="W5104" s="25">
        <v>27507772.370000005</v>
      </c>
      <c r="X5104" s="25">
        <v>20692778.34</v>
      </c>
      <c r="Y5104" s="25">
        <v>17329809.989999998</v>
      </c>
      <c r="Z5104" s="25">
        <v>13768011.029999999</v>
      </c>
      <c r="AA5104" s="25">
        <v>17005460.170000002</v>
      </c>
      <c r="AB5104" s="25">
        <v>19187061.25</v>
      </c>
      <c r="AC5104" s="26">
        <v>45152.505756550927</v>
      </c>
      <c r="AD5104" s="27">
        <f>ROW()</f>
        <v>5104</v>
      </c>
      <c r="AE5104" s="27">
        <f>1</f>
        <v>1</v>
      </c>
      <c r="AF5104" s="27">
        <f>SUBTOTAL(109,Tbl_NGF_Data[[#This Row],[Counter]])</f>
        <v>1</v>
      </c>
    </row>
    <row r="5105" spans="2:32" ht="45" x14ac:dyDescent="0.25">
      <c r="B5105" s="21" t="s">
        <v>772</v>
      </c>
      <c r="C5105" s="22" t="s">
        <v>3713</v>
      </c>
      <c r="D5105" s="23">
        <v>11</v>
      </c>
      <c r="E5105" s="22" t="s">
        <v>772</v>
      </c>
      <c r="F5105" s="23">
        <v>11</v>
      </c>
      <c r="G5105" s="22" t="s">
        <v>3713</v>
      </c>
      <c r="H5105" s="22" t="s">
        <v>1327</v>
      </c>
      <c r="I5105" s="23">
        <v>1</v>
      </c>
      <c r="J5105" s="23">
        <v>403</v>
      </c>
      <c r="K5105" s="23" t="s">
        <v>3899</v>
      </c>
      <c r="L5105" s="22" t="s">
        <v>3900</v>
      </c>
      <c r="M5105" s="21" t="s">
        <v>808</v>
      </c>
      <c r="N5105" s="23" t="s">
        <v>1131</v>
      </c>
      <c r="O5105" s="22" t="s">
        <v>1132</v>
      </c>
      <c r="P5105" s="22" t="s">
        <v>1133</v>
      </c>
      <c r="Q5105" s="23" t="s">
        <v>1759</v>
      </c>
      <c r="R5105" s="22" t="s">
        <v>1760</v>
      </c>
      <c r="S5105" s="21" t="s">
        <v>144</v>
      </c>
      <c r="T5105" s="23" t="s">
        <v>3949</v>
      </c>
      <c r="U5105" s="24" t="s">
        <v>16</v>
      </c>
      <c r="V5105" s="23">
        <v>135</v>
      </c>
      <c r="W5105" s="25">
        <v>0</v>
      </c>
      <c r="X5105" s="25">
        <v>0</v>
      </c>
      <c r="Y5105" s="25">
        <v>0</v>
      </c>
      <c r="Z5105" s="25">
        <v>0</v>
      </c>
      <c r="AA5105" s="25">
        <v>66681.039999999994</v>
      </c>
      <c r="AB5105" s="25">
        <v>0</v>
      </c>
      <c r="AC5105" s="26">
        <v>45152.505756550927</v>
      </c>
      <c r="AD5105" s="27">
        <f>ROW()</f>
        <v>5105</v>
      </c>
      <c r="AE5105" s="27">
        <f>1</f>
        <v>1</v>
      </c>
      <c r="AF5105" s="27">
        <f>SUBTOTAL(109,Tbl_NGF_Data[[#This Row],[Counter]])</f>
        <v>1</v>
      </c>
    </row>
    <row r="5106" spans="2:32" ht="45" x14ac:dyDescent="0.25">
      <c r="B5106" s="21" t="s">
        <v>772</v>
      </c>
      <c r="C5106" s="22" t="s">
        <v>3713</v>
      </c>
      <c r="D5106" s="23">
        <v>11</v>
      </c>
      <c r="E5106" s="22" t="s">
        <v>772</v>
      </c>
      <c r="F5106" s="23">
        <v>11</v>
      </c>
      <c r="G5106" s="22" t="s">
        <v>3713</v>
      </c>
      <c r="H5106" s="22" t="s">
        <v>1327</v>
      </c>
      <c r="I5106" s="23">
        <v>1</v>
      </c>
      <c r="J5106" s="23">
        <v>403</v>
      </c>
      <c r="K5106" s="23" t="s">
        <v>3899</v>
      </c>
      <c r="L5106" s="22" t="s">
        <v>3900</v>
      </c>
      <c r="M5106" s="21" t="s">
        <v>808</v>
      </c>
      <c r="N5106" s="23" t="s">
        <v>1131</v>
      </c>
      <c r="O5106" s="22" t="s">
        <v>1132</v>
      </c>
      <c r="P5106" s="22" t="s">
        <v>1133</v>
      </c>
      <c r="Q5106" s="23" t="s">
        <v>1759</v>
      </c>
      <c r="R5106" s="22" t="s">
        <v>1760</v>
      </c>
      <c r="S5106" s="21" t="s">
        <v>144</v>
      </c>
      <c r="T5106" s="23" t="s">
        <v>3949</v>
      </c>
      <c r="U5106" s="24" t="s">
        <v>17</v>
      </c>
      <c r="V5106" s="23">
        <v>200</v>
      </c>
      <c r="W5106" s="25">
        <v>0</v>
      </c>
      <c r="X5106" s="25">
        <v>0</v>
      </c>
      <c r="Y5106" s="25">
        <v>0</v>
      </c>
      <c r="Z5106" s="25">
        <v>0</v>
      </c>
      <c r="AA5106" s="25">
        <v>66681.039999999994</v>
      </c>
      <c r="AB5106" s="25">
        <v>0</v>
      </c>
      <c r="AC5106" s="26">
        <v>45152.505756550927</v>
      </c>
      <c r="AD5106" s="27">
        <f>ROW()</f>
        <v>5106</v>
      </c>
      <c r="AE5106" s="27">
        <f>1</f>
        <v>1</v>
      </c>
      <c r="AF5106" s="27">
        <f>SUBTOTAL(109,Tbl_NGF_Data[[#This Row],[Counter]])</f>
        <v>1</v>
      </c>
    </row>
    <row r="5107" spans="2:32" ht="45" x14ac:dyDescent="0.25">
      <c r="B5107" s="21" t="s">
        <v>772</v>
      </c>
      <c r="C5107" s="22" t="s">
        <v>3713</v>
      </c>
      <c r="D5107" s="23">
        <v>11</v>
      </c>
      <c r="E5107" s="22" t="s">
        <v>772</v>
      </c>
      <c r="F5107" s="23">
        <v>11</v>
      </c>
      <c r="G5107" s="22" t="s">
        <v>3713</v>
      </c>
      <c r="H5107" s="22" t="s">
        <v>1327</v>
      </c>
      <c r="I5107" s="23">
        <v>1</v>
      </c>
      <c r="J5107" s="23">
        <v>423</v>
      </c>
      <c r="K5107" s="23" t="s">
        <v>3950</v>
      </c>
      <c r="L5107" s="22" t="s">
        <v>3951</v>
      </c>
      <c r="M5107" s="21" t="s">
        <v>823</v>
      </c>
      <c r="N5107" s="23" t="s">
        <v>1119</v>
      </c>
      <c r="O5107" s="22" t="s">
        <v>1120</v>
      </c>
      <c r="P5107" s="22" t="s">
        <v>1121</v>
      </c>
      <c r="Q5107" s="23" t="s">
        <v>3952</v>
      </c>
      <c r="R5107" s="22" t="s">
        <v>3953</v>
      </c>
      <c r="S5107" s="21" t="s">
        <v>824</v>
      </c>
      <c r="T5107" s="23" t="s">
        <v>3954</v>
      </c>
      <c r="U5107" s="24" t="s">
        <v>15</v>
      </c>
      <c r="V5107" s="23">
        <v>100</v>
      </c>
      <c r="W5107" s="25">
        <v>449885</v>
      </c>
      <c r="X5107" s="25">
        <v>819885</v>
      </c>
      <c r="Y5107" s="25">
        <v>658851</v>
      </c>
      <c r="Z5107" s="25">
        <v>1350851</v>
      </c>
      <c r="AA5107" s="25">
        <v>835408</v>
      </c>
      <c r="AB5107" s="25">
        <v>2635408</v>
      </c>
      <c r="AC5107" s="26">
        <v>45152.505756550927</v>
      </c>
      <c r="AD5107" s="27">
        <f>ROW()</f>
        <v>5107</v>
      </c>
      <c r="AE5107" s="27">
        <f>1</f>
        <v>1</v>
      </c>
      <c r="AF5107" s="27">
        <f>SUBTOTAL(109,Tbl_NGF_Data[[#This Row],[Counter]])</f>
        <v>1</v>
      </c>
    </row>
    <row r="5108" spans="2:32" ht="45" x14ac:dyDescent="0.25">
      <c r="B5108" s="21" t="s">
        <v>772</v>
      </c>
      <c r="C5108" s="22" t="s">
        <v>3713</v>
      </c>
      <c r="D5108" s="23">
        <v>11</v>
      </c>
      <c r="E5108" s="22" t="s">
        <v>772</v>
      </c>
      <c r="F5108" s="23">
        <v>11</v>
      </c>
      <c r="G5108" s="22" t="s">
        <v>3713</v>
      </c>
      <c r="H5108" s="22" t="s">
        <v>1327</v>
      </c>
      <c r="I5108" s="23">
        <v>1</v>
      </c>
      <c r="J5108" s="23">
        <v>423</v>
      </c>
      <c r="K5108" s="23" t="s">
        <v>3950</v>
      </c>
      <c r="L5108" s="22" t="s">
        <v>3951</v>
      </c>
      <c r="M5108" s="21" t="s">
        <v>823</v>
      </c>
      <c r="N5108" s="23" t="s">
        <v>1119</v>
      </c>
      <c r="O5108" s="22" t="s">
        <v>1120</v>
      </c>
      <c r="P5108" s="22" t="s">
        <v>1121</v>
      </c>
      <c r="Q5108" s="23" t="s">
        <v>3952</v>
      </c>
      <c r="R5108" s="22" t="s">
        <v>3953</v>
      </c>
      <c r="S5108" s="21" t="s">
        <v>824</v>
      </c>
      <c r="T5108" s="23" t="s">
        <v>3954</v>
      </c>
      <c r="U5108" s="24" t="s">
        <v>16</v>
      </c>
      <c r="V5108" s="23">
        <v>135</v>
      </c>
      <c r="W5108" s="25">
        <v>1250000</v>
      </c>
      <c r="X5108" s="25">
        <v>1060000</v>
      </c>
      <c r="Y5108" s="25">
        <v>1614000</v>
      </c>
      <c r="Z5108" s="25">
        <v>1208000</v>
      </c>
      <c r="AA5108" s="25">
        <v>1615443</v>
      </c>
      <c r="AB5108" s="25">
        <v>4500000</v>
      </c>
      <c r="AC5108" s="26">
        <v>45152.505756550927</v>
      </c>
      <c r="AD5108" s="27">
        <f>ROW()</f>
        <v>5108</v>
      </c>
      <c r="AE5108" s="27">
        <f>1</f>
        <v>1</v>
      </c>
      <c r="AF5108" s="27">
        <f>SUBTOTAL(109,Tbl_NGF_Data[[#This Row],[Counter]])</f>
        <v>1</v>
      </c>
    </row>
    <row r="5109" spans="2:32" ht="45" x14ac:dyDescent="0.25">
      <c r="B5109" s="21" t="s">
        <v>772</v>
      </c>
      <c r="C5109" s="22" t="s">
        <v>3713</v>
      </c>
      <c r="D5109" s="23">
        <v>11</v>
      </c>
      <c r="E5109" s="22" t="s">
        <v>772</v>
      </c>
      <c r="F5109" s="23">
        <v>11</v>
      </c>
      <c r="G5109" s="22" t="s">
        <v>3713</v>
      </c>
      <c r="H5109" s="22" t="s">
        <v>1327</v>
      </c>
      <c r="I5109" s="23">
        <v>1</v>
      </c>
      <c r="J5109" s="23">
        <v>423</v>
      </c>
      <c r="K5109" s="23" t="s">
        <v>3950</v>
      </c>
      <c r="L5109" s="22" t="s">
        <v>3951</v>
      </c>
      <c r="M5109" s="21" t="s">
        <v>823</v>
      </c>
      <c r="N5109" s="23" t="s">
        <v>1119</v>
      </c>
      <c r="O5109" s="22" t="s">
        <v>1120</v>
      </c>
      <c r="P5109" s="22" t="s">
        <v>1121</v>
      </c>
      <c r="Q5109" s="23" t="s">
        <v>3952</v>
      </c>
      <c r="R5109" s="22" t="s">
        <v>3953</v>
      </c>
      <c r="S5109" s="21" t="s">
        <v>824</v>
      </c>
      <c r="T5109" s="23" t="s">
        <v>3954</v>
      </c>
      <c r="U5109" s="24" t="s">
        <v>17</v>
      </c>
      <c r="V5109" s="23">
        <v>200</v>
      </c>
      <c r="W5109" s="25">
        <v>1250000</v>
      </c>
      <c r="X5109" s="25">
        <v>630000</v>
      </c>
      <c r="Y5109" s="25">
        <v>1161034</v>
      </c>
      <c r="Z5109" s="25">
        <v>308000</v>
      </c>
      <c r="AA5109" s="25">
        <v>1615443</v>
      </c>
      <c r="AB5109" s="25">
        <v>2700000</v>
      </c>
      <c r="AC5109" s="26">
        <v>45152.505756550927</v>
      </c>
      <c r="AD5109" s="27">
        <f>ROW()</f>
        <v>5109</v>
      </c>
      <c r="AE5109" s="27">
        <f>1</f>
        <v>1</v>
      </c>
      <c r="AF5109" s="27">
        <f>SUBTOTAL(109,Tbl_NGF_Data[[#This Row],[Counter]])</f>
        <v>1</v>
      </c>
    </row>
    <row r="5110" spans="2:32" ht="45" x14ac:dyDescent="0.25">
      <c r="B5110" s="21" t="s">
        <v>772</v>
      </c>
      <c r="C5110" s="22" t="s">
        <v>3713</v>
      </c>
      <c r="D5110" s="23">
        <v>11</v>
      </c>
      <c r="E5110" s="22" t="s">
        <v>772</v>
      </c>
      <c r="F5110" s="23">
        <v>11</v>
      </c>
      <c r="G5110" s="22" t="s">
        <v>3713</v>
      </c>
      <c r="H5110" s="22" t="s">
        <v>1327</v>
      </c>
      <c r="I5110" s="23">
        <v>1</v>
      </c>
      <c r="J5110" s="23">
        <v>423</v>
      </c>
      <c r="K5110" s="23" t="s">
        <v>3950</v>
      </c>
      <c r="L5110" s="22" t="s">
        <v>3951</v>
      </c>
      <c r="M5110" s="21" t="s">
        <v>823</v>
      </c>
      <c r="N5110" s="23" t="s">
        <v>1119</v>
      </c>
      <c r="O5110" s="22" t="s">
        <v>1120</v>
      </c>
      <c r="P5110" s="22" t="s">
        <v>1121</v>
      </c>
      <c r="Q5110" s="23" t="s">
        <v>3952</v>
      </c>
      <c r="R5110" s="22" t="s">
        <v>3953</v>
      </c>
      <c r="S5110" s="21" t="s">
        <v>824</v>
      </c>
      <c r="T5110" s="23" t="s">
        <v>3954</v>
      </c>
      <c r="U5110" s="24" t="s">
        <v>18</v>
      </c>
      <c r="V5110" s="23">
        <v>220</v>
      </c>
      <c r="W5110" s="25">
        <v>0</v>
      </c>
      <c r="X5110" s="25">
        <v>430000</v>
      </c>
      <c r="Y5110" s="25">
        <v>452966</v>
      </c>
      <c r="Z5110" s="25">
        <v>900000</v>
      </c>
      <c r="AA5110" s="25">
        <v>0</v>
      </c>
      <c r="AB5110" s="25">
        <v>1800000</v>
      </c>
      <c r="AC5110" s="26">
        <v>45152.505756550927</v>
      </c>
      <c r="AD5110" s="27">
        <f>ROW()</f>
        <v>5110</v>
      </c>
      <c r="AE5110" s="27">
        <f>1</f>
        <v>1</v>
      </c>
      <c r="AF5110" s="27">
        <f>SUBTOTAL(109,Tbl_NGF_Data[[#This Row],[Counter]])</f>
        <v>1</v>
      </c>
    </row>
    <row r="5111" spans="2:32" ht="45" x14ac:dyDescent="0.25">
      <c r="B5111" s="21" t="s">
        <v>772</v>
      </c>
      <c r="C5111" s="22" t="s">
        <v>3713</v>
      </c>
      <c r="D5111" s="23">
        <v>11</v>
      </c>
      <c r="E5111" s="22" t="s">
        <v>772</v>
      </c>
      <c r="F5111" s="23">
        <v>11</v>
      </c>
      <c r="G5111" s="22" t="s">
        <v>3713</v>
      </c>
      <c r="H5111" s="22" t="s">
        <v>1327</v>
      </c>
      <c r="I5111" s="23">
        <v>1</v>
      </c>
      <c r="J5111" s="23">
        <v>423</v>
      </c>
      <c r="K5111" s="23" t="s">
        <v>3950</v>
      </c>
      <c r="L5111" s="22" t="s">
        <v>3951</v>
      </c>
      <c r="M5111" s="21" t="s">
        <v>823</v>
      </c>
      <c r="N5111" s="23" t="s">
        <v>1119</v>
      </c>
      <c r="O5111" s="22" t="s">
        <v>1120</v>
      </c>
      <c r="P5111" s="22" t="s">
        <v>1121</v>
      </c>
      <c r="Q5111" s="23" t="s">
        <v>3952</v>
      </c>
      <c r="R5111" s="22" t="s">
        <v>3953</v>
      </c>
      <c r="S5111" s="21" t="s">
        <v>824</v>
      </c>
      <c r="T5111" s="23" t="s">
        <v>3954</v>
      </c>
      <c r="U5111" s="24" t="s">
        <v>19</v>
      </c>
      <c r="V5111" s="23">
        <v>500</v>
      </c>
      <c r="W5111" s="25">
        <v>0</v>
      </c>
      <c r="X5111" s="25">
        <v>0</v>
      </c>
      <c r="Y5111" s="25">
        <v>0</v>
      </c>
      <c r="Z5111" s="25">
        <v>0</v>
      </c>
      <c r="AA5111" s="25">
        <v>100000</v>
      </c>
      <c r="AB5111" s="25">
        <v>0</v>
      </c>
      <c r="AC5111" s="26">
        <v>45152.505756550927</v>
      </c>
      <c r="AD5111" s="27">
        <f>ROW()</f>
        <v>5111</v>
      </c>
      <c r="AE5111" s="27">
        <f>1</f>
        <v>1</v>
      </c>
      <c r="AF5111" s="27">
        <f>SUBTOTAL(109,Tbl_NGF_Data[[#This Row],[Counter]])</f>
        <v>1</v>
      </c>
    </row>
    <row r="5112" spans="2:32" ht="45" x14ac:dyDescent="0.25">
      <c r="B5112" s="21" t="s">
        <v>772</v>
      </c>
      <c r="C5112" s="22" t="s">
        <v>3713</v>
      </c>
      <c r="D5112" s="23">
        <v>11</v>
      </c>
      <c r="E5112" s="22" t="s">
        <v>772</v>
      </c>
      <c r="F5112" s="23">
        <v>11</v>
      </c>
      <c r="G5112" s="22" t="s">
        <v>3713</v>
      </c>
      <c r="H5112" s="22" t="s">
        <v>1327</v>
      </c>
      <c r="I5112" s="23">
        <v>1</v>
      </c>
      <c r="J5112" s="23">
        <v>423</v>
      </c>
      <c r="K5112" s="23" t="s">
        <v>3950</v>
      </c>
      <c r="L5112" s="22" t="s">
        <v>3951</v>
      </c>
      <c r="M5112" s="21" t="s">
        <v>823</v>
      </c>
      <c r="N5112" s="23" t="s">
        <v>1119</v>
      </c>
      <c r="O5112" s="22" t="s">
        <v>1120</v>
      </c>
      <c r="P5112" s="22" t="s">
        <v>1121</v>
      </c>
      <c r="Q5112" s="23" t="s">
        <v>3955</v>
      </c>
      <c r="R5112" s="22" t="s">
        <v>3956</v>
      </c>
      <c r="S5112" s="21" t="s">
        <v>825</v>
      </c>
      <c r="T5112" s="23" t="s">
        <v>3957</v>
      </c>
      <c r="U5112" s="24" t="s">
        <v>15</v>
      </c>
      <c r="V5112" s="23">
        <v>100</v>
      </c>
      <c r="W5112" s="25">
        <v>2899529</v>
      </c>
      <c r="X5112" s="25">
        <v>2888735.63</v>
      </c>
      <c r="Y5112" s="25">
        <v>3306456.46</v>
      </c>
      <c r="Z5112" s="25">
        <v>3669355.8</v>
      </c>
      <c r="AA5112" s="25">
        <v>3685946.43</v>
      </c>
      <c r="AB5112" s="25">
        <v>3846308.68</v>
      </c>
      <c r="AC5112" s="26">
        <v>45152.505756550927</v>
      </c>
      <c r="AD5112" s="27">
        <f>ROW()</f>
        <v>5112</v>
      </c>
      <c r="AE5112" s="27">
        <f>1</f>
        <v>1</v>
      </c>
      <c r="AF5112" s="27">
        <f>SUBTOTAL(109,Tbl_NGF_Data[[#This Row],[Counter]])</f>
        <v>1</v>
      </c>
    </row>
    <row r="5113" spans="2:32" ht="45" x14ac:dyDescent="0.25">
      <c r="B5113" s="21" t="s">
        <v>772</v>
      </c>
      <c r="C5113" s="22" t="s">
        <v>3713</v>
      </c>
      <c r="D5113" s="23">
        <v>11</v>
      </c>
      <c r="E5113" s="22" t="s">
        <v>772</v>
      </c>
      <c r="F5113" s="23">
        <v>11</v>
      </c>
      <c r="G5113" s="22" t="s">
        <v>3713</v>
      </c>
      <c r="H5113" s="22" t="s">
        <v>1327</v>
      </c>
      <c r="I5113" s="23">
        <v>1</v>
      </c>
      <c r="J5113" s="23">
        <v>423</v>
      </c>
      <c r="K5113" s="23" t="s">
        <v>3950</v>
      </c>
      <c r="L5113" s="22" t="s">
        <v>3951</v>
      </c>
      <c r="M5113" s="21" t="s">
        <v>823</v>
      </c>
      <c r="N5113" s="23" t="s">
        <v>1119</v>
      </c>
      <c r="O5113" s="22" t="s">
        <v>1120</v>
      </c>
      <c r="P5113" s="22" t="s">
        <v>1121</v>
      </c>
      <c r="Q5113" s="23" t="s">
        <v>3955</v>
      </c>
      <c r="R5113" s="22" t="s">
        <v>3956</v>
      </c>
      <c r="S5113" s="21" t="s">
        <v>825</v>
      </c>
      <c r="T5113" s="23" t="s">
        <v>3957</v>
      </c>
      <c r="U5113" s="24" t="s">
        <v>16</v>
      </c>
      <c r="V5113" s="23">
        <v>135</v>
      </c>
      <c r="W5113" s="25">
        <v>1291043</v>
      </c>
      <c r="X5113" s="25">
        <v>1124585.5900000001</v>
      </c>
      <c r="Y5113" s="25">
        <v>1004142.53</v>
      </c>
      <c r="Z5113" s="25">
        <v>1091506.99</v>
      </c>
      <c r="AA5113" s="25">
        <v>1087203.52</v>
      </c>
      <c r="AB5113" s="25">
        <v>1164349</v>
      </c>
      <c r="AC5113" s="26">
        <v>45152.505756550927</v>
      </c>
      <c r="AD5113" s="27">
        <f>ROW()</f>
        <v>5113</v>
      </c>
      <c r="AE5113" s="27">
        <f>1</f>
        <v>1</v>
      </c>
      <c r="AF5113" s="27">
        <f>SUBTOTAL(109,Tbl_NGF_Data[[#This Row],[Counter]])</f>
        <v>1</v>
      </c>
    </row>
    <row r="5114" spans="2:32" ht="45" x14ac:dyDescent="0.25">
      <c r="B5114" s="21" t="s">
        <v>772</v>
      </c>
      <c r="C5114" s="22" t="s">
        <v>3713</v>
      </c>
      <c r="D5114" s="23">
        <v>11</v>
      </c>
      <c r="E5114" s="22" t="s">
        <v>772</v>
      </c>
      <c r="F5114" s="23">
        <v>11</v>
      </c>
      <c r="G5114" s="22" t="s">
        <v>3713</v>
      </c>
      <c r="H5114" s="22" t="s">
        <v>1327</v>
      </c>
      <c r="I5114" s="23">
        <v>1</v>
      </c>
      <c r="J5114" s="23">
        <v>423</v>
      </c>
      <c r="K5114" s="23" t="s">
        <v>3950</v>
      </c>
      <c r="L5114" s="22" t="s">
        <v>3951</v>
      </c>
      <c r="M5114" s="21" t="s">
        <v>823</v>
      </c>
      <c r="N5114" s="23" t="s">
        <v>1119</v>
      </c>
      <c r="O5114" s="22" t="s">
        <v>1120</v>
      </c>
      <c r="P5114" s="22" t="s">
        <v>1121</v>
      </c>
      <c r="Q5114" s="23" t="s">
        <v>3955</v>
      </c>
      <c r="R5114" s="22" t="s">
        <v>3956</v>
      </c>
      <c r="S5114" s="21" t="s">
        <v>825</v>
      </c>
      <c r="T5114" s="23" t="s">
        <v>3957</v>
      </c>
      <c r="U5114" s="24" t="s">
        <v>17</v>
      </c>
      <c r="V5114" s="23">
        <v>200</v>
      </c>
      <c r="W5114" s="25">
        <v>1072838.3600000001</v>
      </c>
      <c r="X5114" s="25">
        <v>1087453.81</v>
      </c>
      <c r="Y5114" s="25">
        <v>826641.28</v>
      </c>
      <c r="Z5114" s="25">
        <v>885287.95</v>
      </c>
      <c r="AA5114" s="25">
        <v>1022405.2899999999</v>
      </c>
      <c r="AB5114" s="25">
        <v>1076042.1300000001</v>
      </c>
      <c r="AC5114" s="26">
        <v>45152.505756550927</v>
      </c>
      <c r="AD5114" s="27">
        <f>ROW()</f>
        <v>5114</v>
      </c>
      <c r="AE5114" s="27">
        <f>1</f>
        <v>1</v>
      </c>
      <c r="AF5114" s="27">
        <f>SUBTOTAL(109,Tbl_NGF_Data[[#This Row],[Counter]])</f>
        <v>1</v>
      </c>
    </row>
    <row r="5115" spans="2:32" ht="45" x14ac:dyDescent="0.25">
      <c r="B5115" s="21" t="s">
        <v>772</v>
      </c>
      <c r="C5115" s="22" t="s">
        <v>3713</v>
      </c>
      <c r="D5115" s="23">
        <v>11</v>
      </c>
      <c r="E5115" s="22" t="s">
        <v>772</v>
      </c>
      <c r="F5115" s="23">
        <v>11</v>
      </c>
      <c r="G5115" s="22" t="s">
        <v>3713</v>
      </c>
      <c r="H5115" s="22" t="s">
        <v>1327</v>
      </c>
      <c r="I5115" s="23">
        <v>1</v>
      </c>
      <c r="J5115" s="23">
        <v>423</v>
      </c>
      <c r="K5115" s="23" t="s">
        <v>3950</v>
      </c>
      <c r="L5115" s="22" t="s">
        <v>3951</v>
      </c>
      <c r="M5115" s="21" t="s">
        <v>823</v>
      </c>
      <c r="N5115" s="23" t="s">
        <v>1119</v>
      </c>
      <c r="O5115" s="22" t="s">
        <v>1120</v>
      </c>
      <c r="P5115" s="22" t="s">
        <v>1121</v>
      </c>
      <c r="Q5115" s="23" t="s">
        <v>3955</v>
      </c>
      <c r="R5115" s="22" t="s">
        <v>3956</v>
      </c>
      <c r="S5115" s="21" t="s">
        <v>825</v>
      </c>
      <c r="T5115" s="23" t="s">
        <v>3957</v>
      </c>
      <c r="U5115" s="24" t="s">
        <v>18</v>
      </c>
      <c r="V5115" s="23">
        <v>220</v>
      </c>
      <c r="W5115" s="25">
        <v>218204.6399999999</v>
      </c>
      <c r="X5115" s="25">
        <v>37131.780000000028</v>
      </c>
      <c r="Y5115" s="25">
        <v>177501.25</v>
      </c>
      <c r="Z5115" s="25">
        <v>206219.04000000004</v>
      </c>
      <c r="AA5115" s="25">
        <v>64798.230000000098</v>
      </c>
      <c r="AB5115" s="25">
        <v>88306.869999999879</v>
      </c>
      <c r="AC5115" s="26">
        <v>45152.505756550927</v>
      </c>
      <c r="AD5115" s="27">
        <f>ROW()</f>
        <v>5115</v>
      </c>
      <c r="AE5115" s="27">
        <f>1</f>
        <v>1</v>
      </c>
      <c r="AF5115" s="27">
        <f>SUBTOTAL(109,Tbl_NGF_Data[[#This Row],[Counter]])</f>
        <v>1</v>
      </c>
    </row>
    <row r="5116" spans="2:32" ht="45" x14ac:dyDescent="0.25">
      <c r="B5116" s="21" t="s">
        <v>772</v>
      </c>
      <c r="C5116" s="22" t="s">
        <v>3713</v>
      </c>
      <c r="D5116" s="23">
        <v>11</v>
      </c>
      <c r="E5116" s="22" t="s">
        <v>772</v>
      </c>
      <c r="F5116" s="23">
        <v>11</v>
      </c>
      <c r="G5116" s="22" t="s">
        <v>3713</v>
      </c>
      <c r="H5116" s="22" t="s">
        <v>1327</v>
      </c>
      <c r="I5116" s="23">
        <v>1</v>
      </c>
      <c r="J5116" s="23">
        <v>423</v>
      </c>
      <c r="K5116" s="23" t="s">
        <v>3950</v>
      </c>
      <c r="L5116" s="22" t="s">
        <v>3951</v>
      </c>
      <c r="M5116" s="21" t="s">
        <v>823</v>
      </c>
      <c r="N5116" s="23" t="s">
        <v>1119</v>
      </c>
      <c r="O5116" s="22" t="s">
        <v>1120</v>
      </c>
      <c r="P5116" s="22" t="s">
        <v>1121</v>
      </c>
      <c r="Q5116" s="23" t="s">
        <v>3955</v>
      </c>
      <c r="R5116" s="22" t="s">
        <v>3956</v>
      </c>
      <c r="S5116" s="21" t="s">
        <v>825</v>
      </c>
      <c r="T5116" s="23" t="s">
        <v>3957</v>
      </c>
      <c r="U5116" s="24" t="s">
        <v>19</v>
      </c>
      <c r="V5116" s="23">
        <v>500</v>
      </c>
      <c r="W5116" s="25">
        <v>1802806.94</v>
      </c>
      <c r="X5116" s="25">
        <v>1076660.44</v>
      </c>
      <c r="Y5116" s="25">
        <v>1244362.1100000001</v>
      </c>
      <c r="Z5116" s="25">
        <v>1248187.29</v>
      </c>
      <c r="AA5116" s="25">
        <v>1039995.9199999999</v>
      </c>
      <c r="AB5116" s="25">
        <v>1236404.3799999999</v>
      </c>
      <c r="AC5116" s="26">
        <v>45152.505756550927</v>
      </c>
      <c r="AD5116" s="27">
        <f>ROW()</f>
        <v>5116</v>
      </c>
      <c r="AE5116" s="27">
        <f>1</f>
        <v>1</v>
      </c>
      <c r="AF5116" s="27">
        <f>SUBTOTAL(109,Tbl_NGF_Data[[#This Row],[Counter]])</f>
        <v>1</v>
      </c>
    </row>
    <row r="5117" spans="2:32" ht="45" x14ac:dyDescent="0.25">
      <c r="B5117" s="21" t="s">
        <v>772</v>
      </c>
      <c r="C5117" s="22" t="s">
        <v>3713</v>
      </c>
      <c r="D5117" s="23">
        <v>11</v>
      </c>
      <c r="E5117" s="22" t="s">
        <v>772</v>
      </c>
      <c r="F5117" s="23">
        <v>11</v>
      </c>
      <c r="G5117" s="22" t="s">
        <v>3713</v>
      </c>
      <c r="H5117" s="22" t="s">
        <v>1327</v>
      </c>
      <c r="I5117" s="23">
        <v>1</v>
      </c>
      <c r="J5117" s="23">
        <v>423</v>
      </c>
      <c r="K5117" s="23" t="s">
        <v>3950</v>
      </c>
      <c r="L5117" s="22" t="s">
        <v>3951</v>
      </c>
      <c r="M5117" s="21" t="s">
        <v>823</v>
      </c>
      <c r="N5117" s="23" t="s">
        <v>1119</v>
      </c>
      <c r="O5117" s="22" t="s">
        <v>1120</v>
      </c>
      <c r="P5117" s="22" t="s">
        <v>1121</v>
      </c>
      <c r="Q5117" s="23" t="s">
        <v>1239</v>
      </c>
      <c r="R5117" s="22" t="s">
        <v>1240</v>
      </c>
      <c r="S5117" s="21" t="s">
        <v>100</v>
      </c>
      <c r="T5117" s="23" t="s">
        <v>3958</v>
      </c>
      <c r="U5117" s="24" t="s">
        <v>15</v>
      </c>
      <c r="V5117" s="23">
        <v>100</v>
      </c>
      <c r="W5117" s="25">
        <v>312211.77999999997</v>
      </c>
      <c r="X5117" s="25">
        <v>288326.31</v>
      </c>
      <c r="Y5117" s="25">
        <v>268736.15999999997</v>
      </c>
      <c r="Z5117" s="25">
        <v>264540.28000000003</v>
      </c>
      <c r="AA5117" s="25">
        <v>251361.21</v>
      </c>
      <c r="AB5117" s="25">
        <v>290053</v>
      </c>
      <c r="AC5117" s="26">
        <v>45152.505756550927</v>
      </c>
      <c r="AD5117" s="27">
        <f>ROW()</f>
        <v>5117</v>
      </c>
      <c r="AE5117" s="27">
        <f>1</f>
        <v>1</v>
      </c>
      <c r="AF5117" s="27">
        <f>SUBTOTAL(109,Tbl_NGF_Data[[#This Row],[Counter]])</f>
        <v>1</v>
      </c>
    </row>
    <row r="5118" spans="2:32" ht="45" x14ac:dyDescent="0.25">
      <c r="B5118" s="21" t="s">
        <v>772</v>
      </c>
      <c r="C5118" s="22" t="s">
        <v>3713</v>
      </c>
      <c r="D5118" s="23">
        <v>11</v>
      </c>
      <c r="E5118" s="22" t="s">
        <v>772</v>
      </c>
      <c r="F5118" s="23">
        <v>11</v>
      </c>
      <c r="G5118" s="22" t="s">
        <v>3713</v>
      </c>
      <c r="H5118" s="22" t="s">
        <v>1327</v>
      </c>
      <c r="I5118" s="23">
        <v>1</v>
      </c>
      <c r="J5118" s="23">
        <v>423</v>
      </c>
      <c r="K5118" s="23" t="s">
        <v>3950</v>
      </c>
      <c r="L5118" s="22" t="s">
        <v>3951</v>
      </c>
      <c r="M5118" s="21" t="s">
        <v>823</v>
      </c>
      <c r="N5118" s="23" t="s">
        <v>1119</v>
      </c>
      <c r="O5118" s="22" t="s">
        <v>1120</v>
      </c>
      <c r="P5118" s="22" t="s">
        <v>1121</v>
      </c>
      <c r="Q5118" s="23" t="s">
        <v>1239</v>
      </c>
      <c r="R5118" s="22" t="s">
        <v>1240</v>
      </c>
      <c r="S5118" s="21" t="s">
        <v>100</v>
      </c>
      <c r="T5118" s="23" t="s">
        <v>3958</v>
      </c>
      <c r="U5118" s="24" t="s">
        <v>16</v>
      </c>
      <c r="V5118" s="23">
        <v>135</v>
      </c>
      <c r="W5118" s="25">
        <v>85000</v>
      </c>
      <c r="X5118" s="25">
        <v>83105</v>
      </c>
      <c r="Y5118" s="25">
        <v>85205</v>
      </c>
      <c r="Z5118" s="25">
        <v>135180</v>
      </c>
      <c r="AA5118" s="25">
        <v>83205</v>
      </c>
      <c r="AB5118" s="25">
        <v>62387</v>
      </c>
      <c r="AC5118" s="26">
        <v>45152.505756550927</v>
      </c>
      <c r="AD5118" s="27">
        <f>ROW()</f>
        <v>5118</v>
      </c>
      <c r="AE5118" s="27">
        <f>1</f>
        <v>1</v>
      </c>
      <c r="AF5118" s="27">
        <f>SUBTOTAL(109,Tbl_NGF_Data[[#This Row],[Counter]])</f>
        <v>1</v>
      </c>
    </row>
    <row r="5119" spans="2:32" ht="45" x14ac:dyDescent="0.25">
      <c r="B5119" s="21" t="s">
        <v>772</v>
      </c>
      <c r="C5119" s="22" t="s">
        <v>3713</v>
      </c>
      <c r="D5119" s="23">
        <v>11</v>
      </c>
      <c r="E5119" s="22" t="s">
        <v>772</v>
      </c>
      <c r="F5119" s="23">
        <v>11</v>
      </c>
      <c r="G5119" s="22" t="s">
        <v>3713</v>
      </c>
      <c r="H5119" s="22" t="s">
        <v>1327</v>
      </c>
      <c r="I5119" s="23">
        <v>1</v>
      </c>
      <c r="J5119" s="23">
        <v>423</v>
      </c>
      <c r="K5119" s="23" t="s">
        <v>3950</v>
      </c>
      <c r="L5119" s="22" t="s">
        <v>3951</v>
      </c>
      <c r="M5119" s="21" t="s">
        <v>823</v>
      </c>
      <c r="N5119" s="23" t="s">
        <v>1119</v>
      </c>
      <c r="O5119" s="22" t="s">
        <v>1120</v>
      </c>
      <c r="P5119" s="22" t="s">
        <v>1121</v>
      </c>
      <c r="Q5119" s="23" t="s">
        <v>1239</v>
      </c>
      <c r="R5119" s="22" t="s">
        <v>1240</v>
      </c>
      <c r="S5119" s="21" t="s">
        <v>100</v>
      </c>
      <c r="T5119" s="23" t="s">
        <v>3958</v>
      </c>
      <c r="U5119" s="24" t="s">
        <v>17</v>
      </c>
      <c r="V5119" s="23">
        <v>200</v>
      </c>
      <c r="W5119" s="25">
        <v>84337.430000000022</v>
      </c>
      <c r="X5119" s="25">
        <v>81138.069999999992</v>
      </c>
      <c r="Y5119" s="25">
        <v>82735.259999999995</v>
      </c>
      <c r="Z5119" s="25">
        <v>76470.37000000001</v>
      </c>
      <c r="AA5119" s="25">
        <v>83067.73</v>
      </c>
      <c r="AB5119" s="25">
        <v>61888.669999999984</v>
      </c>
      <c r="AC5119" s="26">
        <v>45152.505756550927</v>
      </c>
      <c r="AD5119" s="27">
        <f>ROW()</f>
        <v>5119</v>
      </c>
      <c r="AE5119" s="27">
        <f>1</f>
        <v>1</v>
      </c>
      <c r="AF5119" s="27">
        <f>SUBTOTAL(109,Tbl_NGF_Data[[#This Row],[Counter]])</f>
        <v>1</v>
      </c>
    </row>
    <row r="5120" spans="2:32" ht="45" x14ac:dyDescent="0.25">
      <c r="B5120" s="21" t="s">
        <v>772</v>
      </c>
      <c r="C5120" s="22" t="s">
        <v>3713</v>
      </c>
      <c r="D5120" s="23">
        <v>11</v>
      </c>
      <c r="E5120" s="22" t="s">
        <v>772</v>
      </c>
      <c r="F5120" s="23">
        <v>11</v>
      </c>
      <c r="G5120" s="22" t="s">
        <v>3713</v>
      </c>
      <c r="H5120" s="22" t="s">
        <v>1327</v>
      </c>
      <c r="I5120" s="23">
        <v>1</v>
      </c>
      <c r="J5120" s="23">
        <v>423</v>
      </c>
      <c r="K5120" s="23" t="s">
        <v>3950</v>
      </c>
      <c r="L5120" s="22" t="s">
        <v>3951</v>
      </c>
      <c r="M5120" s="21" t="s">
        <v>823</v>
      </c>
      <c r="N5120" s="23" t="s">
        <v>1119</v>
      </c>
      <c r="O5120" s="22" t="s">
        <v>1120</v>
      </c>
      <c r="P5120" s="22" t="s">
        <v>1121</v>
      </c>
      <c r="Q5120" s="23" t="s">
        <v>1239</v>
      </c>
      <c r="R5120" s="22" t="s">
        <v>1240</v>
      </c>
      <c r="S5120" s="21" t="s">
        <v>100</v>
      </c>
      <c r="T5120" s="23" t="s">
        <v>3958</v>
      </c>
      <c r="U5120" s="24" t="s">
        <v>18</v>
      </c>
      <c r="V5120" s="23">
        <v>220</v>
      </c>
      <c r="W5120" s="25">
        <v>662.56999999997788</v>
      </c>
      <c r="X5120" s="25">
        <v>1966.9300000000076</v>
      </c>
      <c r="Y5120" s="25">
        <v>2469.7400000000052</v>
      </c>
      <c r="Z5120" s="25">
        <v>58709.62999999999</v>
      </c>
      <c r="AA5120" s="25">
        <v>137.27000000000407</v>
      </c>
      <c r="AB5120" s="25">
        <v>498.3300000000163</v>
      </c>
      <c r="AC5120" s="26">
        <v>45152.505756550927</v>
      </c>
      <c r="AD5120" s="27">
        <f>ROW()</f>
        <v>5120</v>
      </c>
      <c r="AE5120" s="27">
        <f>1</f>
        <v>1</v>
      </c>
      <c r="AF5120" s="27">
        <f>SUBTOTAL(109,Tbl_NGF_Data[[#This Row],[Counter]])</f>
        <v>1</v>
      </c>
    </row>
    <row r="5121" spans="2:32" ht="45" x14ac:dyDescent="0.25">
      <c r="B5121" s="21" t="s">
        <v>772</v>
      </c>
      <c r="C5121" s="22" t="s">
        <v>3713</v>
      </c>
      <c r="D5121" s="23">
        <v>11</v>
      </c>
      <c r="E5121" s="22" t="s">
        <v>772</v>
      </c>
      <c r="F5121" s="23">
        <v>11</v>
      </c>
      <c r="G5121" s="22" t="s">
        <v>3713</v>
      </c>
      <c r="H5121" s="22" t="s">
        <v>1327</v>
      </c>
      <c r="I5121" s="23">
        <v>1</v>
      </c>
      <c r="J5121" s="23">
        <v>423</v>
      </c>
      <c r="K5121" s="23" t="s">
        <v>3950</v>
      </c>
      <c r="L5121" s="22" t="s">
        <v>3951</v>
      </c>
      <c r="M5121" s="21" t="s">
        <v>823</v>
      </c>
      <c r="N5121" s="23" t="s">
        <v>1119</v>
      </c>
      <c r="O5121" s="22" t="s">
        <v>1120</v>
      </c>
      <c r="P5121" s="22" t="s">
        <v>1121</v>
      </c>
      <c r="Q5121" s="23" t="s">
        <v>1239</v>
      </c>
      <c r="R5121" s="22" t="s">
        <v>1240</v>
      </c>
      <c r="S5121" s="21" t="s">
        <v>100</v>
      </c>
      <c r="T5121" s="23" t="s">
        <v>3958</v>
      </c>
      <c r="U5121" s="24" t="s">
        <v>19</v>
      </c>
      <c r="V5121" s="23">
        <v>500</v>
      </c>
      <c r="W5121" s="25">
        <v>89894.94</v>
      </c>
      <c r="X5121" s="25">
        <v>57252.6</v>
      </c>
      <c r="Y5121" s="25">
        <v>63145.11</v>
      </c>
      <c r="Z5121" s="25">
        <v>72274.490000000005</v>
      </c>
      <c r="AA5121" s="25">
        <v>69888.66</v>
      </c>
      <c r="AB5121" s="25">
        <v>100580.46</v>
      </c>
      <c r="AC5121" s="26">
        <v>45152.505756550927</v>
      </c>
      <c r="AD5121" s="27">
        <f>ROW()</f>
        <v>5121</v>
      </c>
      <c r="AE5121" s="27">
        <f>1</f>
        <v>1</v>
      </c>
      <c r="AF5121" s="27">
        <f>SUBTOTAL(109,Tbl_NGF_Data[[#This Row],[Counter]])</f>
        <v>1</v>
      </c>
    </row>
    <row r="5122" spans="2:32" ht="45" x14ac:dyDescent="0.25">
      <c r="B5122" s="21" t="s">
        <v>772</v>
      </c>
      <c r="C5122" s="22" t="s">
        <v>3713</v>
      </c>
      <c r="D5122" s="23">
        <v>11</v>
      </c>
      <c r="E5122" s="22" t="s">
        <v>772</v>
      </c>
      <c r="F5122" s="23">
        <v>11</v>
      </c>
      <c r="G5122" s="22" t="s">
        <v>3713</v>
      </c>
      <c r="H5122" s="22" t="s">
        <v>1327</v>
      </c>
      <c r="I5122" s="23">
        <v>1</v>
      </c>
      <c r="J5122" s="23">
        <v>423</v>
      </c>
      <c r="K5122" s="23" t="s">
        <v>3950</v>
      </c>
      <c r="L5122" s="22" t="s">
        <v>3951</v>
      </c>
      <c r="M5122" s="21" t="s">
        <v>823</v>
      </c>
      <c r="N5122" s="23" t="s">
        <v>1119</v>
      </c>
      <c r="O5122" s="22" t="s">
        <v>1120</v>
      </c>
      <c r="P5122" s="22" t="s">
        <v>1121</v>
      </c>
      <c r="Q5122" s="23" t="s">
        <v>1366</v>
      </c>
      <c r="R5122" s="22" t="s">
        <v>1367</v>
      </c>
      <c r="S5122" s="21" t="s">
        <v>103</v>
      </c>
      <c r="T5122" s="23" t="s">
        <v>3959</v>
      </c>
      <c r="U5122" s="24" t="s">
        <v>15</v>
      </c>
      <c r="V5122" s="23">
        <v>100</v>
      </c>
      <c r="W5122" s="25">
        <v>0</v>
      </c>
      <c r="X5122" s="25">
        <v>209250</v>
      </c>
      <c r="Y5122" s="25">
        <v>1619980</v>
      </c>
      <c r="Z5122" s="25">
        <v>1619980</v>
      </c>
      <c r="AA5122" s="25">
        <v>1608152.75</v>
      </c>
      <c r="AB5122" s="25">
        <v>1552620.63</v>
      </c>
      <c r="AC5122" s="26">
        <v>45152.505756550927</v>
      </c>
      <c r="AD5122" s="27">
        <f>ROW()</f>
        <v>5122</v>
      </c>
      <c r="AE5122" s="27">
        <f>1</f>
        <v>1</v>
      </c>
      <c r="AF5122" s="27">
        <f>SUBTOTAL(109,Tbl_NGF_Data[[#This Row],[Counter]])</f>
        <v>1</v>
      </c>
    </row>
    <row r="5123" spans="2:32" ht="45" x14ac:dyDescent="0.25">
      <c r="B5123" s="21" t="s">
        <v>772</v>
      </c>
      <c r="C5123" s="22" t="s">
        <v>3713</v>
      </c>
      <c r="D5123" s="23">
        <v>11</v>
      </c>
      <c r="E5123" s="22" t="s">
        <v>772</v>
      </c>
      <c r="F5123" s="23">
        <v>11</v>
      </c>
      <c r="G5123" s="22" t="s">
        <v>3713</v>
      </c>
      <c r="H5123" s="22" t="s">
        <v>1327</v>
      </c>
      <c r="I5123" s="23">
        <v>1</v>
      </c>
      <c r="J5123" s="23">
        <v>423</v>
      </c>
      <c r="K5123" s="23" t="s">
        <v>3950</v>
      </c>
      <c r="L5123" s="22" t="s">
        <v>3951</v>
      </c>
      <c r="M5123" s="21" t="s">
        <v>823</v>
      </c>
      <c r="N5123" s="23" t="s">
        <v>1119</v>
      </c>
      <c r="O5123" s="22" t="s">
        <v>1120</v>
      </c>
      <c r="P5123" s="22" t="s">
        <v>1121</v>
      </c>
      <c r="Q5123" s="23" t="s">
        <v>1366</v>
      </c>
      <c r="R5123" s="22" t="s">
        <v>1367</v>
      </c>
      <c r="S5123" s="21" t="s">
        <v>103</v>
      </c>
      <c r="T5123" s="23" t="s">
        <v>3959</v>
      </c>
      <c r="U5123" s="24" t="s">
        <v>16</v>
      </c>
      <c r="V5123" s="23">
        <v>135</v>
      </c>
      <c r="W5123" s="25">
        <v>0</v>
      </c>
      <c r="X5123" s="25">
        <v>0</v>
      </c>
      <c r="Y5123" s="25">
        <v>59250</v>
      </c>
      <c r="Z5123" s="25">
        <v>0</v>
      </c>
      <c r="AA5123" s="25">
        <v>36000</v>
      </c>
      <c r="AB5123" s="25">
        <v>24172.75</v>
      </c>
      <c r="AC5123" s="26">
        <v>45152.505756550927</v>
      </c>
      <c r="AD5123" s="27">
        <f>ROW()</f>
        <v>5123</v>
      </c>
      <c r="AE5123" s="27">
        <f>1</f>
        <v>1</v>
      </c>
      <c r="AF5123" s="27">
        <f>SUBTOTAL(109,Tbl_NGF_Data[[#This Row],[Counter]])</f>
        <v>1</v>
      </c>
    </row>
    <row r="5124" spans="2:32" ht="45" x14ac:dyDescent="0.25">
      <c r="B5124" s="21" t="s">
        <v>772</v>
      </c>
      <c r="C5124" s="22" t="s">
        <v>3713</v>
      </c>
      <c r="D5124" s="23">
        <v>11</v>
      </c>
      <c r="E5124" s="22" t="s">
        <v>772</v>
      </c>
      <c r="F5124" s="23">
        <v>11</v>
      </c>
      <c r="G5124" s="22" t="s">
        <v>3713</v>
      </c>
      <c r="H5124" s="22" t="s">
        <v>1327</v>
      </c>
      <c r="I5124" s="23">
        <v>1</v>
      </c>
      <c r="J5124" s="23">
        <v>423</v>
      </c>
      <c r="K5124" s="23" t="s">
        <v>3950</v>
      </c>
      <c r="L5124" s="22" t="s">
        <v>3951</v>
      </c>
      <c r="M5124" s="21" t="s">
        <v>823</v>
      </c>
      <c r="N5124" s="23" t="s">
        <v>1119</v>
      </c>
      <c r="O5124" s="22" t="s">
        <v>1120</v>
      </c>
      <c r="P5124" s="22" t="s">
        <v>1121</v>
      </c>
      <c r="Q5124" s="23" t="s">
        <v>1366</v>
      </c>
      <c r="R5124" s="22" t="s">
        <v>1367</v>
      </c>
      <c r="S5124" s="21" t="s">
        <v>103</v>
      </c>
      <c r="T5124" s="23" t="s">
        <v>3959</v>
      </c>
      <c r="U5124" s="24" t="s">
        <v>66</v>
      </c>
      <c r="V5124" s="23">
        <v>137</v>
      </c>
      <c r="W5124" s="25">
        <v>0</v>
      </c>
      <c r="X5124" s="25">
        <v>0</v>
      </c>
      <c r="Y5124" s="25">
        <v>0</v>
      </c>
      <c r="Z5124" s="25">
        <v>0</v>
      </c>
      <c r="AA5124" s="25">
        <v>0</v>
      </c>
      <c r="AB5124" s="25">
        <v>1584000</v>
      </c>
      <c r="AC5124" s="26">
        <v>45152.505756550927</v>
      </c>
      <c r="AD5124" s="27">
        <f>ROW()</f>
        <v>5124</v>
      </c>
      <c r="AE5124" s="27">
        <f>1</f>
        <v>1</v>
      </c>
      <c r="AF5124" s="27">
        <f>SUBTOTAL(109,Tbl_NGF_Data[[#This Row],[Counter]])</f>
        <v>1</v>
      </c>
    </row>
    <row r="5125" spans="2:32" ht="45" x14ac:dyDescent="0.25">
      <c r="B5125" s="21" t="s">
        <v>772</v>
      </c>
      <c r="C5125" s="22" t="s">
        <v>3713</v>
      </c>
      <c r="D5125" s="23">
        <v>11</v>
      </c>
      <c r="E5125" s="22" t="s">
        <v>772</v>
      </c>
      <c r="F5125" s="23">
        <v>11</v>
      </c>
      <c r="G5125" s="22" t="s">
        <v>3713</v>
      </c>
      <c r="H5125" s="22" t="s">
        <v>1327</v>
      </c>
      <c r="I5125" s="23">
        <v>1</v>
      </c>
      <c r="J5125" s="23">
        <v>423</v>
      </c>
      <c r="K5125" s="23" t="s">
        <v>3950</v>
      </c>
      <c r="L5125" s="22" t="s">
        <v>3951</v>
      </c>
      <c r="M5125" s="21" t="s">
        <v>823</v>
      </c>
      <c r="N5125" s="23" t="s">
        <v>1119</v>
      </c>
      <c r="O5125" s="22" t="s">
        <v>1120</v>
      </c>
      <c r="P5125" s="22"/>
      <c r="Q5125" s="23" t="s">
        <v>1366</v>
      </c>
      <c r="R5125" s="22" t="s">
        <v>1367</v>
      </c>
      <c r="S5125" s="21" t="s">
        <v>103</v>
      </c>
      <c r="T5125" s="23" t="s">
        <v>3959</v>
      </c>
      <c r="U5125" s="24" t="s">
        <v>66</v>
      </c>
      <c r="V5125" s="23">
        <v>137</v>
      </c>
      <c r="W5125" s="25">
        <v>0</v>
      </c>
      <c r="X5125" s="25">
        <v>0</v>
      </c>
      <c r="Y5125" s="25">
        <v>0</v>
      </c>
      <c r="Z5125" s="25">
        <v>0</v>
      </c>
      <c r="AA5125" s="25">
        <v>1584000</v>
      </c>
      <c r="AB5125" s="25">
        <v>0</v>
      </c>
      <c r="AC5125" s="26">
        <v>45152.505756550927</v>
      </c>
      <c r="AD5125" s="27">
        <f>ROW()</f>
        <v>5125</v>
      </c>
      <c r="AE5125" s="27">
        <f>1</f>
        <v>1</v>
      </c>
      <c r="AF5125" s="27">
        <f>SUBTOTAL(109,Tbl_NGF_Data[[#This Row],[Counter]])</f>
        <v>1</v>
      </c>
    </row>
    <row r="5126" spans="2:32" ht="45" x14ac:dyDescent="0.25">
      <c r="B5126" s="21" t="s">
        <v>772</v>
      </c>
      <c r="C5126" s="22" t="s">
        <v>3713</v>
      </c>
      <c r="D5126" s="23">
        <v>11</v>
      </c>
      <c r="E5126" s="22" t="s">
        <v>772</v>
      </c>
      <c r="F5126" s="23">
        <v>11</v>
      </c>
      <c r="G5126" s="22" t="s">
        <v>3713</v>
      </c>
      <c r="H5126" s="22" t="s">
        <v>1327</v>
      </c>
      <c r="I5126" s="23">
        <v>1</v>
      </c>
      <c r="J5126" s="23">
        <v>423</v>
      </c>
      <c r="K5126" s="23" t="s">
        <v>3950</v>
      </c>
      <c r="L5126" s="22" t="s">
        <v>3951</v>
      </c>
      <c r="M5126" s="21" t="s">
        <v>823</v>
      </c>
      <c r="N5126" s="23" t="s">
        <v>1119</v>
      </c>
      <c r="O5126" s="22" t="s">
        <v>1120</v>
      </c>
      <c r="P5126" s="22" t="s">
        <v>1121</v>
      </c>
      <c r="Q5126" s="23" t="s">
        <v>1366</v>
      </c>
      <c r="R5126" s="22" t="s">
        <v>1367</v>
      </c>
      <c r="S5126" s="21" t="s">
        <v>103</v>
      </c>
      <c r="T5126" s="23" t="s">
        <v>3959</v>
      </c>
      <c r="U5126" s="24" t="s">
        <v>17</v>
      </c>
      <c r="V5126" s="23">
        <v>200</v>
      </c>
      <c r="W5126" s="25">
        <v>0</v>
      </c>
      <c r="X5126" s="25">
        <v>0</v>
      </c>
      <c r="Y5126" s="25">
        <v>59250</v>
      </c>
      <c r="Z5126" s="25">
        <v>0</v>
      </c>
      <c r="AA5126" s="25">
        <v>11827.25</v>
      </c>
      <c r="AB5126" s="25">
        <v>24172.75</v>
      </c>
      <c r="AC5126" s="26">
        <v>45152.505756550927</v>
      </c>
      <c r="AD5126" s="27">
        <f>ROW()</f>
        <v>5126</v>
      </c>
      <c r="AE5126" s="27">
        <f>1</f>
        <v>1</v>
      </c>
      <c r="AF5126" s="27">
        <f>SUBTOTAL(109,Tbl_NGF_Data[[#This Row],[Counter]])</f>
        <v>1</v>
      </c>
    </row>
    <row r="5127" spans="2:32" ht="45" x14ac:dyDescent="0.25">
      <c r="B5127" s="21" t="s">
        <v>772</v>
      </c>
      <c r="C5127" s="22" t="s">
        <v>3713</v>
      </c>
      <c r="D5127" s="23">
        <v>11</v>
      </c>
      <c r="E5127" s="22" t="s">
        <v>772</v>
      </c>
      <c r="F5127" s="23">
        <v>11</v>
      </c>
      <c r="G5127" s="22" t="s">
        <v>3713</v>
      </c>
      <c r="H5127" s="22" t="s">
        <v>1327</v>
      </c>
      <c r="I5127" s="23">
        <v>1</v>
      </c>
      <c r="J5127" s="23">
        <v>423</v>
      </c>
      <c r="K5127" s="23" t="s">
        <v>3950</v>
      </c>
      <c r="L5127" s="22" t="s">
        <v>3951</v>
      </c>
      <c r="M5127" s="21" t="s">
        <v>823</v>
      </c>
      <c r="N5127" s="23" t="s">
        <v>1119</v>
      </c>
      <c r="O5127" s="22" t="s">
        <v>1120</v>
      </c>
      <c r="P5127" s="22" t="s">
        <v>1121</v>
      </c>
      <c r="Q5127" s="23" t="s">
        <v>1366</v>
      </c>
      <c r="R5127" s="22" t="s">
        <v>1367</v>
      </c>
      <c r="S5127" s="21" t="s">
        <v>103</v>
      </c>
      <c r="T5127" s="23" t="s">
        <v>3959</v>
      </c>
      <c r="U5127" s="24" t="s">
        <v>97</v>
      </c>
      <c r="V5127" s="23">
        <v>205</v>
      </c>
      <c r="W5127" s="25">
        <v>0</v>
      </c>
      <c r="X5127" s="25">
        <v>0</v>
      </c>
      <c r="Y5127" s="25">
        <v>0</v>
      </c>
      <c r="Z5127" s="25">
        <v>0</v>
      </c>
      <c r="AA5127" s="25">
        <v>0</v>
      </c>
      <c r="AB5127" s="25">
        <v>31359.37</v>
      </c>
      <c r="AC5127" s="26">
        <v>45152.505756550927</v>
      </c>
      <c r="AD5127" s="27">
        <f>ROW()</f>
        <v>5127</v>
      </c>
      <c r="AE5127" s="27">
        <f>1</f>
        <v>1</v>
      </c>
      <c r="AF5127" s="27">
        <f>SUBTOTAL(109,Tbl_NGF_Data[[#This Row],[Counter]])</f>
        <v>1</v>
      </c>
    </row>
    <row r="5128" spans="2:32" ht="45" x14ac:dyDescent="0.25">
      <c r="B5128" s="21" t="s">
        <v>772</v>
      </c>
      <c r="C5128" s="22" t="s">
        <v>3713</v>
      </c>
      <c r="D5128" s="23">
        <v>11</v>
      </c>
      <c r="E5128" s="22" t="s">
        <v>772</v>
      </c>
      <c r="F5128" s="23">
        <v>11</v>
      </c>
      <c r="G5128" s="22" t="s">
        <v>3713</v>
      </c>
      <c r="H5128" s="22" t="s">
        <v>1327</v>
      </c>
      <c r="I5128" s="23">
        <v>1</v>
      </c>
      <c r="J5128" s="23">
        <v>423</v>
      </c>
      <c r="K5128" s="23" t="s">
        <v>3950</v>
      </c>
      <c r="L5128" s="22" t="s">
        <v>3951</v>
      </c>
      <c r="M5128" s="21" t="s">
        <v>823</v>
      </c>
      <c r="N5128" s="23" t="s">
        <v>1119</v>
      </c>
      <c r="O5128" s="22" t="s">
        <v>1120</v>
      </c>
      <c r="P5128" s="22" t="s">
        <v>1121</v>
      </c>
      <c r="Q5128" s="23" t="s">
        <v>1366</v>
      </c>
      <c r="R5128" s="22" t="s">
        <v>1367</v>
      </c>
      <c r="S5128" s="21" t="s">
        <v>103</v>
      </c>
      <c r="T5128" s="23" t="s">
        <v>3959</v>
      </c>
      <c r="U5128" s="24" t="s">
        <v>18</v>
      </c>
      <c r="V5128" s="23">
        <v>220</v>
      </c>
      <c r="W5128" s="25">
        <v>0</v>
      </c>
      <c r="X5128" s="25">
        <v>0</v>
      </c>
      <c r="Y5128" s="25">
        <v>0</v>
      </c>
      <c r="Z5128" s="25">
        <v>0</v>
      </c>
      <c r="AA5128" s="25">
        <v>24172.75</v>
      </c>
      <c r="AB5128" s="25">
        <v>0</v>
      </c>
      <c r="AC5128" s="26">
        <v>45152.505756550927</v>
      </c>
      <c r="AD5128" s="27">
        <f>ROW()</f>
        <v>5128</v>
      </c>
      <c r="AE5128" s="27">
        <f>1</f>
        <v>1</v>
      </c>
      <c r="AF5128" s="27">
        <f>SUBTOTAL(109,Tbl_NGF_Data[[#This Row],[Counter]])</f>
        <v>1</v>
      </c>
    </row>
    <row r="5129" spans="2:32" ht="45" x14ac:dyDescent="0.25">
      <c r="B5129" s="21" t="s">
        <v>772</v>
      </c>
      <c r="C5129" s="22" t="s">
        <v>3713</v>
      </c>
      <c r="D5129" s="23">
        <v>11</v>
      </c>
      <c r="E5129" s="22" t="s">
        <v>772</v>
      </c>
      <c r="F5129" s="23">
        <v>11</v>
      </c>
      <c r="G5129" s="22" t="s">
        <v>3713</v>
      </c>
      <c r="H5129" s="22" t="s">
        <v>1327</v>
      </c>
      <c r="I5129" s="23">
        <v>1</v>
      </c>
      <c r="J5129" s="23">
        <v>423</v>
      </c>
      <c r="K5129" s="23" t="s">
        <v>3950</v>
      </c>
      <c r="L5129" s="22" t="s">
        <v>3951</v>
      </c>
      <c r="M5129" s="21" t="s">
        <v>823</v>
      </c>
      <c r="N5129" s="23" t="s">
        <v>1119</v>
      </c>
      <c r="O5129" s="22" t="s">
        <v>1120</v>
      </c>
      <c r="P5129" s="22" t="s">
        <v>1121</v>
      </c>
      <c r="Q5129" s="23" t="s">
        <v>1366</v>
      </c>
      <c r="R5129" s="22" t="s">
        <v>1367</v>
      </c>
      <c r="S5129" s="21" t="s">
        <v>103</v>
      </c>
      <c r="T5129" s="23" t="s">
        <v>3959</v>
      </c>
      <c r="U5129" s="24" t="s">
        <v>67</v>
      </c>
      <c r="V5129" s="23">
        <v>222</v>
      </c>
      <c r="W5129" s="25">
        <v>0</v>
      </c>
      <c r="X5129" s="25">
        <v>0</v>
      </c>
      <c r="Y5129" s="25">
        <v>0</v>
      </c>
      <c r="Z5129" s="25">
        <v>0</v>
      </c>
      <c r="AA5129" s="25">
        <v>0</v>
      </c>
      <c r="AB5129" s="25">
        <v>1552640.63</v>
      </c>
      <c r="AC5129" s="26">
        <v>45152.505756550927</v>
      </c>
      <c r="AD5129" s="27">
        <f>ROW()</f>
        <v>5129</v>
      </c>
      <c r="AE5129" s="27">
        <f>1</f>
        <v>1</v>
      </c>
      <c r="AF5129" s="27">
        <f>SUBTOTAL(109,Tbl_NGF_Data[[#This Row],[Counter]])</f>
        <v>1</v>
      </c>
    </row>
    <row r="5130" spans="2:32" ht="45" x14ac:dyDescent="0.25">
      <c r="B5130" s="21" t="s">
        <v>772</v>
      </c>
      <c r="C5130" s="22" t="s">
        <v>3713</v>
      </c>
      <c r="D5130" s="23">
        <v>11</v>
      </c>
      <c r="E5130" s="22" t="s">
        <v>772</v>
      </c>
      <c r="F5130" s="23">
        <v>11</v>
      </c>
      <c r="G5130" s="22" t="s">
        <v>3713</v>
      </c>
      <c r="H5130" s="22" t="s">
        <v>1327</v>
      </c>
      <c r="I5130" s="23">
        <v>1</v>
      </c>
      <c r="J5130" s="23">
        <v>423</v>
      </c>
      <c r="K5130" s="23" t="s">
        <v>3950</v>
      </c>
      <c r="L5130" s="22" t="s">
        <v>3951</v>
      </c>
      <c r="M5130" s="21" t="s">
        <v>823</v>
      </c>
      <c r="N5130" s="23" t="s">
        <v>1119</v>
      </c>
      <c r="O5130" s="22" t="s">
        <v>1120</v>
      </c>
      <c r="P5130" s="22" t="s">
        <v>1121</v>
      </c>
      <c r="Q5130" s="23" t="s">
        <v>1366</v>
      </c>
      <c r="R5130" s="22" t="s">
        <v>1367</v>
      </c>
      <c r="S5130" s="21" t="s">
        <v>103</v>
      </c>
      <c r="T5130" s="23" t="s">
        <v>3959</v>
      </c>
      <c r="U5130" s="24" t="s">
        <v>19</v>
      </c>
      <c r="V5130" s="23">
        <v>500</v>
      </c>
      <c r="W5130" s="25">
        <v>0</v>
      </c>
      <c r="X5130" s="25">
        <v>209250</v>
      </c>
      <c r="Y5130" s="25">
        <v>1469980</v>
      </c>
      <c r="Z5130" s="25">
        <v>0</v>
      </c>
      <c r="AA5130" s="25">
        <v>0</v>
      </c>
      <c r="AB5130" s="25">
        <v>0</v>
      </c>
      <c r="AC5130" s="26">
        <v>45152.505756550927</v>
      </c>
      <c r="AD5130" s="27">
        <f>ROW()</f>
        <v>5130</v>
      </c>
      <c r="AE5130" s="27">
        <f>1</f>
        <v>1</v>
      </c>
      <c r="AF5130" s="27">
        <f>SUBTOTAL(109,Tbl_NGF_Data[[#This Row],[Counter]])</f>
        <v>1</v>
      </c>
    </row>
    <row r="5131" spans="2:32" ht="45" x14ac:dyDescent="0.25">
      <c r="B5131" s="21" t="s">
        <v>772</v>
      </c>
      <c r="C5131" s="22" t="s">
        <v>3713</v>
      </c>
      <c r="D5131" s="23">
        <v>11</v>
      </c>
      <c r="E5131" s="22" t="s">
        <v>772</v>
      </c>
      <c r="F5131" s="23">
        <v>11</v>
      </c>
      <c r="G5131" s="22" t="s">
        <v>3713</v>
      </c>
      <c r="H5131" s="22" t="s">
        <v>1327</v>
      </c>
      <c r="I5131" s="23">
        <v>1</v>
      </c>
      <c r="J5131" s="23">
        <v>423</v>
      </c>
      <c r="K5131" s="23" t="s">
        <v>3950</v>
      </c>
      <c r="L5131" s="22" t="s">
        <v>3951</v>
      </c>
      <c r="M5131" s="21" t="s">
        <v>823</v>
      </c>
      <c r="N5131" s="23" t="s">
        <v>1271</v>
      </c>
      <c r="O5131" s="22" t="s">
        <v>1272</v>
      </c>
      <c r="P5131" s="22" t="s">
        <v>1273</v>
      </c>
      <c r="Q5131" s="23" t="s">
        <v>1274</v>
      </c>
      <c r="R5131" s="22" t="s">
        <v>1275</v>
      </c>
      <c r="S5131" s="21" t="s">
        <v>205</v>
      </c>
      <c r="T5131" s="23" t="s">
        <v>3960</v>
      </c>
      <c r="U5131" s="24" t="s">
        <v>16</v>
      </c>
      <c r="V5131" s="23">
        <v>135</v>
      </c>
      <c r="W5131" s="25">
        <v>109835</v>
      </c>
      <c r="X5131" s="25">
        <v>115642</v>
      </c>
      <c r="Y5131" s="25">
        <v>115642</v>
      </c>
      <c r="Z5131" s="25">
        <v>115642</v>
      </c>
      <c r="AA5131" s="25">
        <v>115642</v>
      </c>
      <c r="AB5131" s="25">
        <v>210000</v>
      </c>
      <c r="AC5131" s="26">
        <v>45152.505756550927</v>
      </c>
      <c r="AD5131" s="27">
        <f>ROW()</f>
        <v>5131</v>
      </c>
      <c r="AE5131" s="27">
        <f>1</f>
        <v>1</v>
      </c>
      <c r="AF5131" s="27">
        <f>SUBTOTAL(109,Tbl_NGF_Data[[#This Row],[Counter]])</f>
        <v>1</v>
      </c>
    </row>
    <row r="5132" spans="2:32" ht="45" x14ac:dyDescent="0.25">
      <c r="B5132" s="21" t="s">
        <v>772</v>
      </c>
      <c r="C5132" s="22" t="s">
        <v>3713</v>
      </c>
      <c r="D5132" s="23">
        <v>11</v>
      </c>
      <c r="E5132" s="22" t="s">
        <v>772</v>
      </c>
      <c r="F5132" s="23">
        <v>11</v>
      </c>
      <c r="G5132" s="22" t="s">
        <v>3713</v>
      </c>
      <c r="H5132" s="22" t="s">
        <v>1327</v>
      </c>
      <c r="I5132" s="23">
        <v>1</v>
      </c>
      <c r="J5132" s="23">
        <v>423</v>
      </c>
      <c r="K5132" s="23" t="s">
        <v>3950</v>
      </c>
      <c r="L5132" s="22" t="s">
        <v>3951</v>
      </c>
      <c r="M5132" s="21" t="s">
        <v>823</v>
      </c>
      <c r="N5132" s="23" t="s">
        <v>1271</v>
      </c>
      <c r="O5132" s="22" t="s">
        <v>1272</v>
      </c>
      <c r="P5132" s="22" t="s">
        <v>1273</v>
      </c>
      <c r="Q5132" s="23" t="s">
        <v>1274</v>
      </c>
      <c r="R5132" s="22" t="s">
        <v>1275</v>
      </c>
      <c r="S5132" s="21" t="s">
        <v>205</v>
      </c>
      <c r="T5132" s="23" t="s">
        <v>3960</v>
      </c>
      <c r="U5132" s="24" t="s">
        <v>17</v>
      </c>
      <c r="V5132" s="23">
        <v>200</v>
      </c>
      <c r="W5132" s="25">
        <v>109835</v>
      </c>
      <c r="X5132" s="25">
        <v>115642</v>
      </c>
      <c r="Y5132" s="25">
        <v>115642.00000000001</v>
      </c>
      <c r="Z5132" s="25">
        <v>115642.00000000001</v>
      </c>
      <c r="AA5132" s="25">
        <v>115642</v>
      </c>
      <c r="AB5132" s="25">
        <v>200457.66</v>
      </c>
      <c r="AC5132" s="26">
        <v>45152.505756550927</v>
      </c>
      <c r="AD5132" s="27">
        <f>ROW()</f>
        <v>5132</v>
      </c>
      <c r="AE5132" s="27">
        <f>1</f>
        <v>1</v>
      </c>
      <c r="AF5132" s="27">
        <f>SUBTOTAL(109,Tbl_NGF_Data[[#This Row],[Counter]])</f>
        <v>1</v>
      </c>
    </row>
    <row r="5133" spans="2:32" ht="45" x14ac:dyDescent="0.25">
      <c r="B5133" s="21" t="s">
        <v>772</v>
      </c>
      <c r="C5133" s="22" t="s">
        <v>3713</v>
      </c>
      <c r="D5133" s="23">
        <v>11</v>
      </c>
      <c r="E5133" s="22" t="s">
        <v>772</v>
      </c>
      <c r="F5133" s="23">
        <v>11</v>
      </c>
      <c r="G5133" s="22" t="s">
        <v>3713</v>
      </c>
      <c r="H5133" s="22" t="s">
        <v>1327</v>
      </c>
      <c r="I5133" s="23">
        <v>1</v>
      </c>
      <c r="J5133" s="23">
        <v>423</v>
      </c>
      <c r="K5133" s="23" t="s">
        <v>3950</v>
      </c>
      <c r="L5133" s="22" t="s">
        <v>3951</v>
      </c>
      <c r="M5133" s="21" t="s">
        <v>823</v>
      </c>
      <c r="N5133" s="23" t="s">
        <v>1271</v>
      </c>
      <c r="O5133" s="22" t="s">
        <v>1272</v>
      </c>
      <c r="P5133" s="22" t="s">
        <v>1273</v>
      </c>
      <c r="Q5133" s="23" t="s">
        <v>1274</v>
      </c>
      <c r="R5133" s="22" t="s">
        <v>1275</v>
      </c>
      <c r="S5133" s="21" t="s">
        <v>205</v>
      </c>
      <c r="T5133" s="23" t="s">
        <v>3960</v>
      </c>
      <c r="U5133" s="24" t="s">
        <v>18</v>
      </c>
      <c r="V5133" s="23">
        <v>220</v>
      </c>
      <c r="W5133" s="25">
        <v>0</v>
      </c>
      <c r="X5133" s="25">
        <v>0</v>
      </c>
      <c r="Y5133" s="25">
        <v>-1.4551915228366852E-11</v>
      </c>
      <c r="Z5133" s="25">
        <v>-1.4551915228366852E-11</v>
      </c>
      <c r="AA5133" s="25">
        <v>0</v>
      </c>
      <c r="AB5133" s="25">
        <v>9542.3399999999965</v>
      </c>
      <c r="AC5133" s="26">
        <v>45152.505756550927</v>
      </c>
      <c r="AD5133" s="27">
        <f>ROW()</f>
        <v>5133</v>
      </c>
      <c r="AE5133" s="27">
        <f>1</f>
        <v>1</v>
      </c>
      <c r="AF5133" s="27">
        <f>SUBTOTAL(109,Tbl_NGF_Data[[#This Row],[Counter]])</f>
        <v>1</v>
      </c>
    </row>
    <row r="5134" spans="2:32" ht="60" x14ac:dyDescent="0.25">
      <c r="B5134" s="21" t="s">
        <v>772</v>
      </c>
      <c r="C5134" s="22" t="s">
        <v>3713</v>
      </c>
      <c r="D5134" s="23">
        <v>11</v>
      </c>
      <c r="E5134" s="22" t="s">
        <v>772</v>
      </c>
      <c r="F5134" s="23">
        <v>11</v>
      </c>
      <c r="G5134" s="22" t="s">
        <v>3713</v>
      </c>
      <c r="H5134" s="22" t="s">
        <v>1327</v>
      </c>
      <c r="I5134" s="23">
        <v>1</v>
      </c>
      <c r="J5134" s="23">
        <v>423</v>
      </c>
      <c r="K5134" s="23" t="s">
        <v>3950</v>
      </c>
      <c r="L5134" s="22" t="s">
        <v>3951</v>
      </c>
      <c r="M5134" s="21" t="s">
        <v>823</v>
      </c>
      <c r="N5134" s="23" t="s">
        <v>1186</v>
      </c>
      <c r="O5134" s="22" t="s">
        <v>1187</v>
      </c>
      <c r="P5134" s="22" t="s">
        <v>1188</v>
      </c>
      <c r="Q5134" s="23" t="s">
        <v>3961</v>
      </c>
      <c r="R5134" s="22" t="s">
        <v>3962</v>
      </c>
      <c r="S5134" s="21" t="s">
        <v>826</v>
      </c>
      <c r="T5134" s="23" t="s">
        <v>3963</v>
      </c>
      <c r="U5134" s="24" t="s">
        <v>15</v>
      </c>
      <c r="V5134" s="23">
        <v>100</v>
      </c>
      <c r="W5134" s="25">
        <v>0</v>
      </c>
      <c r="X5134" s="25">
        <v>0</v>
      </c>
      <c r="Y5134" s="25">
        <v>0</v>
      </c>
      <c r="Z5134" s="25">
        <v>35206.019999999997</v>
      </c>
      <c r="AA5134" s="25">
        <v>114480.41</v>
      </c>
      <c r="AB5134" s="25">
        <v>238759.33000000002</v>
      </c>
      <c r="AC5134" s="26">
        <v>45152.505756550927</v>
      </c>
      <c r="AD5134" s="27">
        <f>ROW()</f>
        <v>5134</v>
      </c>
      <c r="AE5134" s="27">
        <f>1</f>
        <v>1</v>
      </c>
      <c r="AF5134" s="27">
        <f>SUBTOTAL(109,Tbl_NGF_Data[[#This Row],[Counter]])</f>
        <v>1</v>
      </c>
    </row>
    <row r="5135" spans="2:32" ht="60" x14ac:dyDescent="0.25">
      <c r="B5135" s="21" t="s">
        <v>772</v>
      </c>
      <c r="C5135" s="22" t="s">
        <v>3713</v>
      </c>
      <c r="D5135" s="23">
        <v>11</v>
      </c>
      <c r="E5135" s="22" t="s">
        <v>772</v>
      </c>
      <c r="F5135" s="23">
        <v>11</v>
      </c>
      <c r="G5135" s="22" t="s">
        <v>3713</v>
      </c>
      <c r="H5135" s="22" t="s">
        <v>1327</v>
      </c>
      <c r="I5135" s="23">
        <v>1</v>
      </c>
      <c r="J5135" s="23">
        <v>423</v>
      </c>
      <c r="K5135" s="23" t="s">
        <v>3950</v>
      </c>
      <c r="L5135" s="22" t="s">
        <v>3951</v>
      </c>
      <c r="M5135" s="21" t="s">
        <v>823</v>
      </c>
      <c r="N5135" s="23" t="s">
        <v>1186</v>
      </c>
      <c r="O5135" s="22" t="s">
        <v>1187</v>
      </c>
      <c r="P5135" s="22" t="s">
        <v>1188</v>
      </c>
      <c r="Q5135" s="23" t="s">
        <v>3961</v>
      </c>
      <c r="R5135" s="22" t="s">
        <v>3962</v>
      </c>
      <c r="S5135" s="21" t="s">
        <v>826</v>
      </c>
      <c r="T5135" s="23" t="s">
        <v>3963</v>
      </c>
      <c r="U5135" s="24" t="s">
        <v>16</v>
      </c>
      <c r="V5135" s="23">
        <v>135</v>
      </c>
      <c r="W5135" s="25">
        <v>0</v>
      </c>
      <c r="X5135" s="25">
        <v>0</v>
      </c>
      <c r="Y5135" s="25">
        <v>0</v>
      </c>
      <c r="Z5135" s="25">
        <v>45005</v>
      </c>
      <c r="AA5135" s="25">
        <v>150000</v>
      </c>
      <c r="AB5135" s="25">
        <v>128852.54</v>
      </c>
      <c r="AC5135" s="26">
        <v>45152.505756550927</v>
      </c>
      <c r="AD5135" s="27">
        <f>ROW()</f>
        <v>5135</v>
      </c>
      <c r="AE5135" s="27">
        <f>1</f>
        <v>1</v>
      </c>
      <c r="AF5135" s="27">
        <f>SUBTOTAL(109,Tbl_NGF_Data[[#This Row],[Counter]])</f>
        <v>1</v>
      </c>
    </row>
    <row r="5136" spans="2:32" ht="60" x14ac:dyDescent="0.25">
      <c r="B5136" s="21" t="s">
        <v>772</v>
      </c>
      <c r="C5136" s="22" t="s">
        <v>3713</v>
      </c>
      <c r="D5136" s="23">
        <v>11</v>
      </c>
      <c r="E5136" s="22" t="s">
        <v>772</v>
      </c>
      <c r="F5136" s="23">
        <v>11</v>
      </c>
      <c r="G5136" s="22" t="s">
        <v>3713</v>
      </c>
      <c r="H5136" s="22" t="s">
        <v>1327</v>
      </c>
      <c r="I5136" s="23">
        <v>1</v>
      </c>
      <c r="J5136" s="23">
        <v>423</v>
      </c>
      <c r="K5136" s="23" t="s">
        <v>3950</v>
      </c>
      <c r="L5136" s="22" t="s">
        <v>3951</v>
      </c>
      <c r="M5136" s="21" t="s">
        <v>823</v>
      </c>
      <c r="N5136" s="23" t="s">
        <v>1186</v>
      </c>
      <c r="O5136" s="22" t="s">
        <v>1187</v>
      </c>
      <c r="P5136" s="22" t="s">
        <v>1188</v>
      </c>
      <c r="Q5136" s="23" t="s">
        <v>3961</v>
      </c>
      <c r="R5136" s="22" t="s">
        <v>3962</v>
      </c>
      <c r="S5136" s="21" t="s">
        <v>826</v>
      </c>
      <c r="T5136" s="23" t="s">
        <v>3963</v>
      </c>
      <c r="U5136" s="24" t="s">
        <v>17</v>
      </c>
      <c r="V5136" s="23">
        <v>200</v>
      </c>
      <c r="W5136" s="25">
        <v>0</v>
      </c>
      <c r="X5136" s="25">
        <v>0</v>
      </c>
      <c r="Y5136" s="25">
        <v>0</v>
      </c>
      <c r="Z5136" s="25">
        <v>9810</v>
      </c>
      <c r="AA5136" s="25">
        <v>70930</v>
      </c>
      <c r="AB5136" s="25">
        <v>6785</v>
      </c>
      <c r="AC5136" s="26">
        <v>45152.505756550927</v>
      </c>
      <c r="AD5136" s="27">
        <f>ROW()</f>
        <v>5136</v>
      </c>
      <c r="AE5136" s="27">
        <f>1</f>
        <v>1</v>
      </c>
      <c r="AF5136" s="27">
        <f>SUBTOTAL(109,Tbl_NGF_Data[[#This Row],[Counter]])</f>
        <v>1</v>
      </c>
    </row>
    <row r="5137" spans="2:32" ht="60" x14ac:dyDescent="0.25">
      <c r="B5137" s="21" t="s">
        <v>772</v>
      </c>
      <c r="C5137" s="22" t="s">
        <v>3713</v>
      </c>
      <c r="D5137" s="23">
        <v>11</v>
      </c>
      <c r="E5137" s="22" t="s">
        <v>772</v>
      </c>
      <c r="F5137" s="23">
        <v>11</v>
      </c>
      <c r="G5137" s="22" t="s">
        <v>3713</v>
      </c>
      <c r="H5137" s="22" t="s">
        <v>1327</v>
      </c>
      <c r="I5137" s="23">
        <v>1</v>
      </c>
      <c r="J5137" s="23">
        <v>423</v>
      </c>
      <c r="K5137" s="23" t="s">
        <v>3950</v>
      </c>
      <c r="L5137" s="22" t="s">
        <v>3951</v>
      </c>
      <c r="M5137" s="21" t="s">
        <v>823</v>
      </c>
      <c r="N5137" s="23" t="s">
        <v>1186</v>
      </c>
      <c r="O5137" s="22" t="s">
        <v>1187</v>
      </c>
      <c r="P5137" s="22" t="s">
        <v>1188</v>
      </c>
      <c r="Q5137" s="23" t="s">
        <v>3961</v>
      </c>
      <c r="R5137" s="22" t="s">
        <v>3962</v>
      </c>
      <c r="S5137" s="21" t="s">
        <v>826</v>
      </c>
      <c r="T5137" s="23" t="s">
        <v>3963</v>
      </c>
      <c r="U5137" s="24" t="s">
        <v>18</v>
      </c>
      <c r="V5137" s="23">
        <v>220</v>
      </c>
      <c r="W5137" s="25">
        <v>0</v>
      </c>
      <c r="X5137" s="25">
        <v>0</v>
      </c>
      <c r="Y5137" s="25">
        <v>0</v>
      </c>
      <c r="Z5137" s="25">
        <v>35195</v>
      </c>
      <c r="AA5137" s="25">
        <v>79070</v>
      </c>
      <c r="AB5137" s="25">
        <v>122067.54</v>
      </c>
      <c r="AC5137" s="26">
        <v>45152.505756550927</v>
      </c>
      <c r="AD5137" s="27">
        <f>ROW()</f>
        <v>5137</v>
      </c>
      <c r="AE5137" s="27">
        <f>1</f>
        <v>1</v>
      </c>
      <c r="AF5137" s="27">
        <f>SUBTOTAL(109,Tbl_NGF_Data[[#This Row],[Counter]])</f>
        <v>1</v>
      </c>
    </row>
    <row r="5138" spans="2:32" ht="60" x14ac:dyDescent="0.25">
      <c r="B5138" s="21" t="s">
        <v>772</v>
      </c>
      <c r="C5138" s="22" t="s">
        <v>3713</v>
      </c>
      <c r="D5138" s="23">
        <v>11</v>
      </c>
      <c r="E5138" s="22" t="s">
        <v>772</v>
      </c>
      <c r="F5138" s="23">
        <v>11</v>
      </c>
      <c r="G5138" s="22" t="s">
        <v>3713</v>
      </c>
      <c r="H5138" s="22" t="s">
        <v>1327</v>
      </c>
      <c r="I5138" s="23">
        <v>1</v>
      </c>
      <c r="J5138" s="23">
        <v>423</v>
      </c>
      <c r="K5138" s="23" t="s">
        <v>3950</v>
      </c>
      <c r="L5138" s="22" t="s">
        <v>3951</v>
      </c>
      <c r="M5138" s="21" t="s">
        <v>823</v>
      </c>
      <c r="N5138" s="23" t="s">
        <v>1186</v>
      </c>
      <c r="O5138" s="22" t="s">
        <v>1187</v>
      </c>
      <c r="P5138" s="22" t="s">
        <v>1188</v>
      </c>
      <c r="Q5138" s="23" t="s">
        <v>3961</v>
      </c>
      <c r="R5138" s="22" t="s">
        <v>3962</v>
      </c>
      <c r="S5138" s="21" t="s">
        <v>826</v>
      </c>
      <c r="T5138" s="23" t="s">
        <v>3963</v>
      </c>
      <c r="U5138" s="24" t="s">
        <v>19</v>
      </c>
      <c r="V5138" s="23">
        <v>500</v>
      </c>
      <c r="W5138" s="25">
        <v>0</v>
      </c>
      <c r="X5138" s="25">
        <v>0</v>
      </c>
      <c r="Y5138" s="25">
        <v>0</v>
      </c>
      <c r="Z5138" s="25">
        <v>11.02</v>
      </c>
      <c r="AA5138" s="25">
        <v>204.39</v>
      </c>
      <c r="AB5138" s="25">
        <v>2211.38</v>
      </c>
      <c r="AC5138" s="26">
        <v>45152.505756550927</v>
      </c>
      <c r="AD5138" s="27">
        <f>ROW()</f>
        <v>5138</v>
      </c>
      <c r="AE5138" s="27">
        <f>1</f>
        <v>1</v>
      </c>
      <c r="AF5138" s="27">
        <f>SUBTOTAL(109,Tbl_NGF_Data[[#This Row],[Counter]])</f>
        <v>1</v>
      </c>
    </row>
    <row r="5139" spans="2:32" ht="45" x14ac:dyDescent="0.25">
      <c r="B5139" s="21" t="s">
        <v>772</v>
      </c>
      <c r="C5139" s="22" t="s">
        <v>3713</v>
      </c>
      <c r="D5139" s="23">
        <v>11</v>
      </c>
      <c r="E5139" s="22" t="s">
        <v>772</v>
      </c>
      <c r="F5139" s="23">
        <v>11</v>
      </c>
      <c r="G5139" s="22" t="s">
        <v>3713</v>
      </c>
      <c r="H5139" s="22" t="s">
        <v>1327</v>
      </c>
      <c r="I5139" s="23">
        <v>1</v>
      </c>
      <c r="J5139" s="23">
        <v>423</v>
      </c>
      <c r="K5139" s="23" t="s">
        <v>3950</v>
      </c>
      <c r="L5139" s="22" t="s">
        <v>3951</v>
      </c>
      <c r="M5139" s="21" t="s">
        <v>823</v>
      </c>
      <c r="N5139" s="23" t="s">
        <v>1186</v>
      </c>
      <c r="O5139" s="22" t="s">
        <v>1187</v>
      </c>
      <c r="P5139" s="22" t="s">
        <v>1188</v>
      </c>
      <c r="Q5139" s="23" t="s">
        <v>3964</v>
      </c>
      <c r="R5139" s="22" t="s">
        <v>3965</v>
      </c>
      <c r="S5139" s="21" t="s">
        <v>829</v>
      </c>
      <c r="T5139" s="23" t="s">
        <v>3966</v>
      </c>
      <c r="U5139" s="24" t="s">
        <v>15</v>
      </c>
      <c r="V5139" s="23">
        <v>100</v>
      </c>
      <c r="W5139" s="25">
        <v>0</v>
      </c>
      <c r="X5139" s="25">
        <v>0</v>
      </c>
      <c r="Y5139" s="25">
        <v>0</v>
      </c>
      <c r="Z5139" s="25">
        <v>0</v>
      </c>
      <c r="AA5139" s="25">
        <v>0</v>
      </c>
      <c r="AB5139" s="25">
        <v>5009404.34</v>
      </c>
      <c r="AC5139" s="26">
        <v>45152.505756550927</v>
      </c>
      <c r="AD5139" s="27">
        <f>ROW()</f>
        <v>5139</v>
      </c>
      <c r="AE5139" s="27">
        <f>1</f>
        <v>1</v>
      </c>
      <c r="AF5139" s="27">
        <f>SUBTOTAL(109,Tbl_NGF_Data[[#This Row],[Counter]])</f>
        <v>1</v>
      </c>
    </row>
    <row r="5140" spans="2:32" ht="45" x14ac:dyDescent="0.25">
      <c r="B5140" s="21" t="s">
        <v>772</v>
      </c>
      <c r="C5140" s="22" t="s">
        <v>3713</v>
      </c>
      <c r="D5140" s="23">
        <v>11</v>
      </c>
      <c r="E5140" s="22" t="s">
        <v>772</v>
      </c>
      <c r="F5140" s="23">
        <v>11</v>
      </c>
      <c r="G5140" s="22" t="s">
        <v>3713</v>
      </c>
      <c r="H5140" s="22" t="s">
        <v>1327</v>
      </c>
      <c r="I5140" s="23">
        <v>1</v>
      </c>
      <c r="J5140" s="23">
        <v>423</v>
      </c>
      <c r="K5140" s="23" t="s">
        <v>3950</v>
      </c>
      <c r="L5140" s="22" t="s">
        <v>3951</v>
      </c>
      <c r="M5140" s="21" t="s">
        <v>823</v>
      </c>
      <c r="N5140" s="23" t="s">
        <v>1186</v>
      </c>
      <c r="O5140" s="22" t="s">
        <v>1187</v>
      </c>
      <c r="P5140" s="22" t="s">
        <v>1188</v>
      </c>
      <c r="Q5140" s="23" t="s">
        <v>3964</v>
      </c>
      <c r="R5140" s="22" t="s">
        <v>3965</v>
      </c>
      <c r="S5140" s="21" t="s">
        <v>829</v>
      </c>
      <c r="T5140" s="23" t="s">
        <v>3966</v>
      </c>
      <c r="U5140" s="24" t="s">
        <v>16</v>
      </c>
      <c r="V5140" s="23">
        <v>135</v>
      </c>
      <c r="W5140" s="25">
        <v>0</v>
      </c>
      <c r="X5140" s="25">
        <v>0</v>
      </c>
      <c r="Y5140" s="25">
        <v>0</v>
      </c>
      <c r="Z5140" s="25">
        <v>0</v>
      </c>
      <c r="AA5140" s="25">
        <v>0</v>
      </c>
      <c r="AB5140" s="25">
        <v>5000000</v>
      </c>
      <c r="AC5140" s="26">
        <v>45152.505756550927</v>
      </c>
      <c r="AD5140" s="27">
        <f>ROW()</f>
        <v>5140</v>
      </c>
      <c r="AE5140" s="27">
        <f>1</f>
        <v>1</v>
      </c>
      <c r="AF5140" s="27">
        <f>SUBTOTAL(109,Tbl_NGF_Data[[#This Row],[Counter]])</f>
        <v>1</v>
      </c>
    </row>
    <row r="5141" spans="2:32" ht="45" x14ac:dyDescent="0.25">
      <c r="B5141" s="21" t="s">
        <v>772</v>
      </c>
      <c r="C5141" s="22" t="s">
        <v>3713</v>
      </c>
      <c r="D5141" s="23">
        <v>11</v>
      </c>
      <c r="E5141" s="22" t="s">
        <v>772</v>
      </c>
      <c r="F5141" s="23">
        <v>11</v>
      </c>
      <c r="G5141" s="22" t="s">
        <v>3713</v>
      </c>
      <c r="H5141" s="22" t="s">
        <v>1327</v>
      </c>
      <c r="I5141" s="23">
        <v>1</v>
      </c>
      <c r="J5141" s="23">
        <v>423</v>
      </c>
      <c r="K5141" s="23" t="s">
        <v>3950</v>
      </c>
      <c r="L5141" s="22" t="s">
        <v>3951</v>
      </c>
      <c r="M5141" s="21" t="s">
        <v>823</v>
      </c>
      <c r="N5141" s="23" t="s">
        <v>1186</v>
      </c>
      <c r="O5141" s="22" t="s">
        <v>1187</v>
      </c>
      <c r="P5141" s="22" t="s">
        <v>1188</v>
      </c>
      <c r="Q5141" s="23" t="s">
        <v>3964</v>
      </c>
      <c r="R5141" s="22" t="s">
        <v>3965</v>
      </c>
      <c r="S5141" s="21" t="s">
        <v>829</v>
      </c>
      <c r="T5141" s="23" t="s">
        <v>3966</v>
      </c>
      <c r="U5141" s="24" t="s">
        <v>18</v>
      </c>
      <c r="V5141" s="23">
        <v>220</v>
      </c>
      <c r="W5141" s="25">
        <v>0</v>
      </c>
      <c r="X5141" s="25">
        <v>0</v>
      </c>
      <c r="Y5141" s="25">
        <v>0</v>
      </c>
      <c r="Z5141" s="25">
        <v>0</v>
      </c>
      <c r="AA5141" s="25">
        <v>0</v>
      </c>
      <c r="AB5141" s="25">
        <v>5000000</v>
      </c>
      <c r="AC5141" s="26">
        <v>45152.505756550927</v>
      </c>
      <c r="AD5141" s="27">
        <f>ROW()</f>
        <v>5141</v>
      </c>
      <c r="AE5141" s="27">
        <f>1</f>
        <v>1</v>
      </c>
      <c r="AF5141" s="27">
        <f>SUBTOTAL(109,Tbl_NGF_Data[[#This Row],[Counter]])</f>
        <v>1</v>
      </c>
    </row>
    <row r="5142" spans="2:32" ht="45" x14ac:dyDescent="0.25">
      <c r="B5142" s="21" t="s">
        <v>772</v>
      </c>
      <c r="C5142" s="22" t="s">
        <v>3713</v>
      </c>
      <c r="D5142" s="23">
        <v>11</v>
      </c>
      <c r="E5142" s="22" t="s">
        <v>772</v>
      </c>
      <c r="F5142" s="23">
        <v>11</v>
      </c>
      <c r="G5142" s="22" t="s">
        <v>3713</v>
      </c>
      <c r="H5142" s="22" t="s">
        <v>1327</v>
      </c>
      <c r="I5142" s="23">
        <v>1</v>
      </c>
      <c r="J5142" s="23">
        <v>423</v>
      </c>
      <c r="K5142" s="23" t="s">
        <v>3950</v>
      </c>
      <c r="L5142" s="22" t="s">
        <v>3951</v>
      </c>
      <c r="M5142" s="21" t="s">
        <v>823</v>
      </c>
      <c r="N5142" s="23" t="s">
        <v>1186</v>
      </c>
      <c r="O5142" s="22" t="s">
        <v>1187</v>
      </c>
      <c r="P5142" s="22" t="s">
        <v>1188</v>
      </c>
      <c r="Q5142" s="23" t="s">
        <v>3964</v>
      </c>
      <c r="R5142" s="22" t="s">
        <v>3965</v>
      </c>
      <c r="S5142" s="21" t="s">
        <v>829</v>
      </c>
      <c r="T5142" s="23" t="s">
        <v>3966</v>
      </c>
      <c r="U5142" s="24" t="s">
        <v>19</v>
      </c>
      <c r="V5142" s="23">
        <v>500</v>
      </c>
      <c r="W5142" s="25">
        <v>0</v>
      </c>
      <c r="X5142" s="25">
        <v>0</v>
      </c>
      <c r="Y5142" s="25">
        <v>0</v>
      </c>
      <c r="Z5142" s="25">
        <v>0</v>
      </c>
      <c r="AA5142" s="25">
        <v>0</v>
      </c>
      <c r="AB5142" s="25">
        <v>9404.34</v>
      </c>
      <c r="AC5142" s="26">
        <v>45152.505756550927</v>
      </c>
      <c r="AD5142" s="27">
        <f>ROW()</f>
        <v>5142</v>
      </c>
      <c r="AE5142" s="27">
        <f>1</f>
        <v>1</v>
      </c>
      <c r="AF5142" s="27">
        <f>SUBTOTAL(109,Tbl_NGF_Data[[#This Row],[Counter]])</f>
        <v>1</v>
      </c>
    </row>
    <row r="5143" spans="2:32" ht="45" x14ac:dyDescent="0.25">
      <c r="B5143" s="21" t="s">
        <v>772</v>
      </c>
      <c r="C5143" s="22" t="s">
        <v>3713</v>
      </c>
      <c r="D5143" s="23">
        <v>11</v>
      </c>
      <c r="E5143" s="22" t="s">
        <v>772</v>
      </c>
      <c r="F5143" s="23">
        <v>11</v>
      </c>
      <c r="G5143" s="22" t="s">
        <v>3713</v>
      </c>
      <c r="H5143" s="22" t="s">
        <v>1327</v>
      </c>
      <c r="I5143" s="23">
        <v>1</v>
      </c>
      <c r="J5143" s="23">
        <v>423</v>
      </c>
      <c r="K5143" s="23" t="s">
        <v>3950</v>
      </c>
      <c r="L5143" s="22" t="s">
        <v>3951</v>
      </c>
      <c r="M5143" s="21" t="s">
        <v>823</v>
      </c>
      <c r="N5143" s="23" t="s">
        <v>1186</v>
      </c>
      <c r="O5143" s="22" t="s">
        <v>1187</v>
      </c>
      <c r="P5143" s="22" t="s">
        <v>1188</v>
      </c>
      <c r="Q5143" s="23" t="s">
        <v>3967</v>
      </c>
      <c r="R5143" s="22" t="s">
        <v>3968</v>
      </c>
      <c r="S5143" s="21" t="s">
        <v>827</v>
      </c>
      <c r="T5143" s="23" t="s">
        <v>3969</v>
      </c>
      <c r="U5143" s="24" t="s">
        <v>15</v>
      </c>
      <c r="V5143" s="23">
        <v>100</v>
      </c>
      <c r="W5143" s="25">
        <v>193135.97</v>
      </c>
      <c r="X5143" s="25">
        <v>197122.11</v>
      </c>
      <c r="Y5143" s="25">
        <v>196526</v>
      </c>
      <c r="Z5143" s="25">
        <v>200029.87</v>
      </c>
      <c r="AA5143" s="25">
        <v>201717.69</v>
      </c>
      <c r="AB5143" s="25">
        <v>205443.21</v>
      </c>
      <c r="AC5143" s="26">
        <v>45152.505756550927</v>
      </c>
      <c r="AD5143" s="27">
        <f>ROW()</f>
        <v>5143</v>
      </c>
      <c r="AE5143" s="27">
        <f>1</f>
        <v>1</v>
      </c>
      <c r="AF5143" s="27">
        <f>SUBTOTAL(109,Tbl_NGF_Data[[#This Row],[Counter]])</f>
        <v>1</v>
      </c>
    </row>
    <row r="5144" spans="2:32" ht="45" x14ac:dyDescent="0.25">
      <c r="B5144" s="21" t="s">
        <v>772</v>
      </c>
      <c r="C5144" s="22" t="s">
        <v>3713</v>
      </c>
      <c r="D5144" s="23">
        <v>11</v>
      </c>
      <c r="E5144" s="22" t="s">
        <v>772</v>
      </c>
      <c r="F5144" s="23">
        <v>11</v>
      </c>
      <c r="G5144" s="22" t="s">
        <v>3713</v>
      </c>
      <c r="H5144" s="22" t="s">
        <v>1327</v>
      </c>
      <c r="I5144" s="23">
        <v>1</v>
      </c>
      <c r="J5144" s="23">
        <v>423</v>
      </c>
      <c r="K5144" s="23" t="s">
        <v>3950</v>
      </c>
      <c r="L5144" s="22" t="s">
        <v>3951</v>
      </c>
      <c r="M5144" s="21" t="s">
        <v>823</v>
      </c>
      <c r="N5144" s="23" t="s">
        <v>1186</v>
      </c>
      <c r="O5144" s="22" t="s">
        <v>1187</v>
      </c>
      <c r="P5144" s="22" t="s">
        <v>1188</v>
      </c>
      <c r="Q5144" s="23" t="s">
        <v>3967</v>
      </c>
      <c r="R5144" s="22" t="s">
        <v>3968</v>
      </c>
      <c r="S5144" s="21" t="s">
        <v>827</v>
      </c>
      <c r="T5144" s="23" t="s">
        <v>3969</v>
      </c>
      <c r="U5144" s="24" t="s">
        <v>16</v>
      </c>
      <c r="V5144" s="23">
        <v>135</v>
      </c>
      <c r="W5144" s="25">
        <v>0</v>
      </c>
      <c r="X5144" s="25">
        <v>5000</v>
      </c>
      <c r="Y5144" s="25">
        <v>7000</v>
      </c>
      <c r="Z5144" s="25">
        <v>0</v>
      </c>
      <c r="AA5144" s="25">
        <v>0</v>
      </c>
      <c r="AB5144" s="25">
        <v>4996</v>
      </c>
      <c r="AC5144" s="26">
        <v>45152.505756550927</v>
      </c>
      <c r="AD5144" s="27">
        <f>ROW()</f>
        <v>5144</v>
      </c>
      <c r="AE5144" s="27">
        <f>1</f>
        <v>1</v>
      </c>
      <c r="AF5144" s="27">
        <f>SUBTOTAL(109,Tbl_NGF_Data[[#This Row],[Counter]])</f>
        <v>1</v>
      </c>
    </row>
    <row r="5145" spans="2:32" ht="45" x14ac:dyDescent="0.25">
      <c r="B5145" s="21" t="s">
        <v>772</v>
      </c>
      <c r="C5145" s="22" t="s">
        <v>3713</v>
      </c>
      <c r="D5145" s="23">
        <v>11</v>
      </c>
      <c r="E5145" s="22" t="s">
        <v>772</v>
      </c>
      <c r="F5145" s="23">
        <v>11</v>
      </c>
      <c r="G5145" s="22" t="s">
        <v>3713</v>
      </c>
      <c r="H5145" s="22" t="s">
        <v>1327</v>
      </c>
      <c r="I5145" s="23">
        <v>1</v>
      </c>
      <c r="J5145" s="23">
        <v>423</v>
      </c>
      <c r="K5145" s="23" t="s">
        <v>3950</v>
      </c>
      <c r="L5145" s="22" t="s">
        <v>3951</v>
      </c>
      <c r="M5145" s="21" t="s">
        <v>823</v>
      </c>
      <c r="N5145" s="23" t="s">
        <v>1186</v>
      </c>
      <c r="O5145" s="22" t="s">
        <v>1187</v>
      </c>
      <c r="P5145" s="22" t="s">
        <v>1188</v>
      </c>
      <c r="Q5145" s="23" t="s">
        <v>3967</v>
      </c>
      <c r="R5145" s="22" t="s">
        <v>3968</v>
      </c>
      <c r="S5145" s="21" t="s">
        <v>827</v>
      </c>
      <c r="T5145" s="23" t="s">
        <v>3969</v>
      </c>
      <c r="U5145" s="24" t="s">
        <v>66</v>
      </c>
      <c r="V5145" s="23">
        <v>137</v>
      </c>
      <c r="W5145" s="25">
        <v>11850</v>
      </c>
      <c r="X5145" s="25">
        <v>11850</v>
      </c>
      <c r="Y5145" s="25">
        <v>11850</v>
      </c>
      <c r="Z5145" s="25">
        <v>11850</v>
      </c>
      <c r="AA5145" s="25">
        <v>0</v>
      </c>
      <c r="AB5145" s="25">
        <v>0</v>
      </c>
      <c r="AC5145" s="26">
        <v>45152.505756550927</v>
      </c>
      <c r="AD5145" s="27">
        <f>ROW()</f>
        <v>5145</v>
      </c>
      <c r="AE5145" s="27">
        <f>1</f>
        <v>1</v>
      </c>
      <c r="AF5145" s="27">
        <f>SUBTOTAL(109,Tbl_NGF_Data[[#This Row],[Counter]])</f>
        <v>1</v>
      </c>
    </row>
    <row r="5146" spans="2:32" ht="45" x14ac:dyDescent="0.25">
      <c r="B5146" s="21" t="s">
        <v>772</v>
      </c>
      <c r="C5146" s="22" t="s">
        <v>3713</v>
      </c>
      <c r="D5146" s="23">
        <v>11</v>
      </c>
      <c r="E5146" s="22" t="s">
        <v>772</v>
      </c>
      <c r="F5146" s="23">
        <v>11</v>
      </c>
      <c r="G5146" s="22" t="s">
        <v>3713</v>
      </c>
      <c r="H5146" s="22" t="s">
        <v>1327</v>
      </c>
      <c r="I5146" s="23">
        <v>1</v>
      </c>
      <c r="J5146" s="23">
        <v>423</v>
      </c>
      <c r="K5146" s="23" t="s">
        <v>3950</v>
      </c>
      <c r="L5146" s="22" t="s">
        <v>3951</v>
      </c>
      <c r="M5146" s="21" t="s">
        <v>823</v>
      </c>
      <c r="N5146" s="23" t="s">
        <v>1186</v>
      </c>
      <c r="O5146" s="22" t="s">
        <v>1187</v>
      </c>
      <c r="P5146" s="22" t="s">
        <v>1188</v>
      </c>
      <c r="Q5146" s="23" t="s">
        <v>3967</v>
      </c>
      <c r="R5146" s="22" t="s">
        <v>3968</v>
      </c>
      <c r="S5146" s="21" t="s">
        <v>827</v>
      </c>
      <c r="T5146" s="23" t="s">
        <v>3969</v>
      </c>
      <c r="U5146" s="24" t="s">
        <v>17</v>
      </c>
      <c r="V5146" s="23">
        <v>200</v>
      </c>
      <c r="W5146" s="25">
        <v>0</v>
      </c>
      <c r="X5146" s="25">
        <v>0</v>
      </c>
      <c r="Y5146" s="25">
        <v>6100</v>
      </c>
      <c r="Z5146" s="25">
        <v>0</v>
      </c>
      <c r="AA5146" s="25">
        <v>0</v>
      </c>
      <c r="AB5146" s="25">
        <v>0</v>
      </c>
      <c r="AC5146" s="26">
        <v>45152.505756550927</v>
      </c>
      <c r="AD5146" s="27">
        <f>ROW()</f>
        <v>5146</v>
      </c>
      <c r="AE5146" s="27">
        <f>1</f>
        <v>1</v>
      </c>
      <c r="AF5146" s="27">
        <f>SUBTOTAL(109,Tbl_NGF_Data[[#This Row],[Counter]])</f>
        <v>1</v>
      </c>
    </row>
    <row r="5147" spans="2:32" ht="45" x14ac:dyDescent="0.25">
      <c r="B5147" s="21" t="s">
        <v>772</v>
      </c>
      <c r="C5147" s="22" t="s">
        <v>3713</v>
      </c>
      <c r="D5147" s="23">
        <v>11</v>
      </c>
      <c r="E5147" s="22" t="s">
        <v>772</v>
      </c>
      <c r="F5147" s="23">
        <v>11</v>
      </c>
      <c r="G5147" s="22" t="s">
        <v>3713</v>
      </c>
      <c r="H5147" s="22" t="s">
        <v>1327</v>
      </c>
      <c r="I5147" s="23">
        <v>1</v>
      </c>
      <c r="J5147" s="23">
        <v>423</v>
      </c>
      <c r="K5147" s="23" t="s">
        <v>3950</v>
      </c>
      <c r="L5147" s="22" t="s">
        <v>3951</v>
      </c>
      <c r="M5147" s="21" t="s">
        <v>823</v>
      </c>
      <c r="N5147" s="23" t="s">
        <v>1186</v>
      </c>
      <c r="O5147" s="22" t="s">
        <v>1187</v>
      </c>
      <c r="P5147" s="22" t="s">
        <v>1188</v>
      </c>
      <c r="Q5147" s="23" t="s">
        <v>3967</v>
      </c>
      <c r="R5147" s="22" t="s">
        <v>3968</v>
      </c>
      <c r="S5147" s="21" t="s">
        <v>827</v>
      </c>
      <c r="T5147" s="23" t="s">
        <v>3969</v>
      </c>
      <c r="U5147" s="24" t="s">
        <v>18</v>
      </c>
      <c r="V5147" s="23">
        <v>220</v>
      </c>
      <c r="W5147" s="25">
        <v>0</v>
      </c>
      <c r="X5147" s="25">
        <v>5000</v>
      </c>
      <c r="Y5147" s="25">
        <v>900</v>
      </c>
      <c r="Z5147" s="25">
        <v>0</v>
      </c>
      <c r="AA5147" s="25">
        <v>0</v>
      </c>
      <c r="AB5147" s="25">
        <v>4996</v>
      </c>
      <c r="AC5147" s="26">
        <v>45152.505756550927</v>
      </c>
      <c r="AD5147" s="27">
        <f>ROW()</f>
        <v>5147</v>
      </c>
      <c r="AE5147" s="27">
        <f>1</f>
        <v>1</v>
      </c>
      <c r="AF5147" s="27">
        <f>SUBTOTAL(109,Tbl_NGF_Data[[#This Row],[Counter]])</f>
        <v>1</v>
      </c>
    </row>
    <row r="5148" spans="2:32" ht="45" x14ac:dyDescent="0.25">
      <c r="B5148" s="21" t="s">
        <v>772</v>
      </c>
      <c r="C5148" s="22" t="s">
        <v>3713</v>
      </c>
      <c r="D5148" s="23">
        <v>11</v>
      </c>
      <c r="E5148" s="22" t="s">
        <v>772</v>
      </c>
      <c r="F5148" s="23">
        <v>11</v>
      </c>
      <c r="G5148" s="22" t="s">
        <v>3713</v>
      </c>
      <c r="H5148" s="22" t="s">
        <v>1327</v>
      </c>
      <c r="I5148" s="23">
        <v>1</v>
      </c>
      <c r="J5148" s="23">
        <v>423</v>
      </c>
      <c r="K5148" s="23" t="s">
        <v>3950</v>
      </c>
      <c r="L5148" s="22" t="s">
        <v>3951</v>
      </c>
      <c r="M5148" s="21" t="s">
        <v>823</v>
      </c>
      <c r="N5148" s="23" t="s">
        <v>1186</v>
      </c>
      <c r="O5148" s="22" t="s">
        <v>1187</v>
      </c>
      <c r="P5148" s="22" t="s">
        <v>1188</v>
      </c>
      <c r="Q5148" s="23" t="s">
        <v>3967</v>
      </c>
      <c r="R5148" s="22" t="s">
        <v>3968</v>
      </c>
      <c r="S5148" s="21" t="s">
        <v>827</v>
      </c>
      <c r="T5148" s="23" t="s">
        <v>3969</v>
      </c>
      <c r="U5148" s="24" t="s">
        <v>67</v>
      </c>
      <c r="V5148" s="23">
        <v>222</v>
      </c>
      <c r="W5148" s="25">
        <v>11850</v>
      </c>
      <c r="X5148" s="25">
        <v>11850</v>
      </c>
      <c r="Y5148" s="25">
        <v>11850</v>
      </c>
      <c r="Z5148" s="25">
        <v>11850</v>
      </c>
      <c r="AA5148" s="25">
        <v>0</v>
      </c>
      <c r="AB5148" s="25">
        <v>0</v>
      </c>
      <c r="AC5148" s="26">
        <v>45152.505756550927</v>
      </c>
      <c r="AD5148" s="27">
        <f>ROW()</f>
        <v>5148</v>
      </c>
      <c r="AE5148" s="27">
        <f>1</f>
        <v>1</v>
      </c>
      <c r="AF5148" s="27">
        <f>SUBTOTAL(109,Tbl_NGF_Data[[#This Row],[Counter]])</f>
        <v>1</v>
      </c>
    </row>
    <row r="5149" spans="2:32" ht="45" x14ac:dyDescent="0.25">
      <c r="B5149" s="21" t="s">
        <v>772</v>
      </c>
      <c r="C5149" s="22" t="s">
        <v>3713</v>
      </c>
      <c r="D5149" s="23">
        <v>11</v>
      </c>
      <c r="E5149" s="22" t="s">
        <v>772</v>
      </c>
      <c r="F5149" s="23">
        <v>11</v>
      </c>
      <c r="G5149" s="22" t="s">
        <v>3713</v>
      </c>
      <c r="H5149" s="22" t="s">
        <v>1327</v>
      </c>
      <c r="I5149" s="23">
        <v>1</v>
      </c>
      <c r="J5149" s="23">
        <v>423</v>
      </c>
      <c r="K5149" s="23" t="s">
        <v>3950</v>
      </c>
      <c r="L5149" s="22" t="s">
        <v>3951</v>
      </c>
      <c r="M5149" s="21" t="s">
        <v>823</v>
      </c>
      <c r="N5149" s="23" t="s">
        <v>1186</v>
      </c>
      <c r="O5149" s="22" t="s">
        <v>1187</v>
      </c>
      <c r="P5149" s="22" t="s">
        <v>1188</v>
      </c>
      <c r="Q5149" s="23" t="s">
        <v>3967</v>
      </c>
      <c r="R5149" s="22" t="s">
        <v>3968</v>
      </c>
      <c r="S5149" s="21" t="s">
        <v>827</v>
      </c>
      <c r="T5149" s="23" t="s">
        <v>3969</v>
      </c>
      <c r="U5149" s="24" t="s">
        <v>19</v>
      </c>
      <c r="V5149" s="23">
        <v>500</v>
      </c>
      <c r="W5149" s="25">
        <v>5736.88</v>
      </c>
      <c r="X5149" s="25">
        <v>4130.1399999999994</v>
      </c>
      <c r="Y5149" s="25">
        <v>5647.8899999999994</v>
      </c>
      <c r="Z5149" s="25">
        <v>3503.87</v>
      </c>
      <c r="AA5149" s="25">
        <v>1687.8200000000002</v>
      </c>
      <c r="AB5149" s="25">
        <v>3725.52</v>
      </c>
      <c r="AC5149" s="26">
        <v>45152.505756550927</v>
      </c>
      <c r="AD5149" s="27">
        <f>ROW()</f>
        <v>5149</v>
      </c>
      <c r="AE5149" s="27">
        <f>1</f>
        <v>1</v>
      </c>
      <c r="AF5149" s="27">
        <f>SUBTOTAL(109,Tbl_NGF_Data[[#This Row],[Counter]])</f>
        <v>1</v>
      </c>
    </row>
    <row r="5150" spans="2:32" ht="45" x14ac:dyDescent="0.25">
      <c r="B5150" s="21" t="s">
        <v>772</v>
      </c>
      <c r="C5150" s="22" t="s">
        <v>3713</v>
      </c>
      <c r="D5150" s="23">
        <v>11</v>
      </c>
      <c r="E5150" s="22" t="s">
        <v>772</v>
      </c>
      <c r="F5150" s="23">
        <v>11</v>
      </c>
      <c r="G5150" s="22" t="s">
        <v>3713</v>
      </c>
      <c r="H5150" s="22" t="s">
        <v>1327</v>
      </c>
      <c r="I5150" s="23">
        <v>1</v>
      </c>
      <c r="J5150" s="23">
        <v>423</v>
      </c>
      <c r="K5150" s="23" t="s">
        <v>3950</v>
      </c>
      <c r="L5150" s="22" t="s">
        <v>3951</v>
      </c>
      <c r="M5150" s="21" t="s">
        <v>823</v>
      </c>
      <c r="N5150" s="23" t="s">
        <v>1186</v>
      </c>
      <c r="O5150" s="22" t="s">
        <v>1187</v>
      </c>
      <c r="P5150" s="22" t="s">
        <v>1188</v>
      </c>
      <c r="Q5150" s="23" t="s">
        <v>3970</v>
      </c>
      <c r="R5150" s="22" t="s">
        <v>3971</v>
      </c>
      <c r="S5150" s="21" t="s">
        <v>828</v>
      </c>
      <c r="T5150" s="23" t="s">
        <v>3972</v>
      </c>
      <c r="U5150" s="24" t="s">
        <v>15</v>
      </c>
      <c r="V5150" s="23">
        <v>100</v>
      </c>
      <c r="W5150" s="25">
        <v>0</v>
      </c>
      <c r="X5150" s="25">
        <v>8054.79</v>
      </c>
      <c r="Y5150" s="25">
        <v>19424.62</v>
      </c>
      <c r="Z5150" s="25">
        <v>69968.399999999994</v>
      </c>
      <c r="AA5150" s="25">
        <v>144072.26</v>
      </c>
      <c r="AB5150" s="25">
        <v>201346.96</v>
      </c>
      <c r="AC5150" s="26">
        <v>45152.505756550927</v>
      </c>
      <c r="AD5150" s="27">
        <f>ROW()</f>
        <v>5150</v>
      </c>
      <c r="AE5150" s="27">
        <f>1</f>
        <v>1</v>
      </c>
      <c r="AF5150" s="27">
        <f>SUBTOTAL(109,Tbl_NGF_Data[[#This Row],[Counter]])</f>
        <v>1</v>
      </c>
    </row>
    <row r="5151" spans="2:32" ht="45" x14ac:dyDescent="0.25">
      <c r="B5151" s="21" t="s">
        <v>772</v>
      </c>
      <c r="C5151" s="22" t="s">
        <v>3713</v>
      </c>
      <c r="D5151" s="23">
        <v>11</v>
      </c>
      <c r="E5151" s="22" t="s">
        <v>772</v>
      </c>
      <c r="F5151" s="23">
        <v>11</v>
      </c>
      <c r="G5151" s="22" t="s">
        <v>3713</v>
      </c>
      <c r="H5151" s="22" t="s">
        <v>1327</v>
      </c>
      <c r="I5151" s="23">
        <v>1</v>
      </c>
      <c r="J5151" s="23">
        <v>423</v>
      </c>
      <c r="K5151" s="23" t="s">
        <v>3950</v>
      </c>
      <c r="L5151" s="22" t="s">
        <v>3951</v>
      </c>
      <c r="M5151" s="21" t="s">
        <v>823</v>
      </c>
      <c r="N5151" s="23" t="s">
        <v>1186</v>
      </c>
      <c r="O5151" s="22" t="s">
        <v>1187</v>
      </c>
      <c r="P5151" s="22" t="s">
        <v>1188</v>
      </c>
      <c r="Q5151" s="23" t="s">
        <v>3970</v>
      </c>
      <c r="R5151" s="22" t="s">
        <v>3971</v>
      </c>
      <c r="S5151" s="21" t="s">
        <v>828</v>
      </c>
      <c r="T5151" s="23" t="s">
        <v>3972</v>
      </c>
      <c r="U5151" s="24" t="s">
        <v>16</v>
      </c>
      <c r="V5151" s="23">
        <v>135</v>
      </c>
      <c r="W5151" s="25">
        <v>0</v>
      </c>
      <c r="X5151" s="25">
        <v>97799</v>
      </c>
      <c r="Y5151" s="25">
        <v>97799</v>
      </c>
      <c r="Z5151" s="25">
        <v>97799</v>
      </c>
      <c r="AA5151" s="25">
        <v>97799</v>
      </c>
      <c r="AB5151" s="25">
        <v>97799</v>
      </c>
      <c r="AC5151" s="26">
        <v>45152.505756550927</v>
      </c>
      <c r="AD5151" s="27">
        <f>ROW()</f>
        <v>5151</v>
      </c>
      <c r="AE5151" s="27">
        <f>1</f>
        <v>1</v>
      </c>
      <c r="AF5151" s="27">
        <f>SUBTOTAL(109,Tbl_NGF_Data[[#This Row],[Counter]])</f>
        <v>1</v>
      </c>
    </row>
    <row r="5152" spans="2:32" ht="45" x14ac:dyDescent="0.25">
      <c r="B5152" s="21" t="s">
        <v>772</v>
      </c>
      <c r="C5152" s="22" t="s">
        <v>3713</v>
      </c>
      <c r="D5152" s="23">
        <v>11</v>
      </c>
      <c r="E5152" s="22" t="s">
        <v>772</v>
      </c>
      <c r="F5152" s="23">
        <v>11</v>
      </c>
      <c r="G5152" s="22" t="s">
        <v>3713</v>
      </c>
      <c r="H5152" s="22" t="s">
        <v>1327</v>
      </c>
      <c r="I5152" s="23">
        <v>1</v>
      </c>
      <c r="J5152" s="23">
        <v>423</v>
      </c>
      <c r="K5152" s="23" t="s">
        <v>3950</v>
      </c>
      <c r="L5152" s="22" t="s">
        <v>3951</v>
      </c>
      <c r="M5152" s="21" t="s">
        <v>823</v>
      </c>
      <c r="N5152" s="23" t="s">
        <v>1186</v>
      </c>
      <c r="O5152" s="22" t="s">
        <v>1187</v>
      </c>
      <c r="P5152" s="22" t="s">
        <v>1188</v>
      </c>
      <c r="Q5152" s="23" t="s">
        <v>3970</v>
      </c>
      <c r="R5152" s="22" t="s">
        <v>3971</v>
      </c>
      <c r="S5152" s="21" t="s">
        <v>828</v>
      </c>
      <c r="T5152" s="23" t="s">
        <v>3972</v>
      </c>
      <c r="U5152" s="24" t="s">
        <v>17</v>
      </c>
      <c r="V5152" s="23">
        <v>200</v>
      </c>
      <c r="W5152" s="25">
        <v>0</v>
      </c>
      <c r="X5152" s="25">
        <v>0</v>
      </c>
      <c r="Y5152" s="25">
        <v>0</v>
      </c>
      <c r="Z5152" s="25">
        <v>0</v>
      </c>
      <c r="AA5152" s="25">
        <v>1250</v>
      </c>
      <c r="AB5152" s="25">
        <v>10630.45</v>
      </c>
      <c r="AC5152" s="26">
        <v>45152.505756550927</v>
      </c>
      <c r="AD5152" s="27">
        <f>ROW()</f>
        <v>5152</v>
      </c>
      <c r="AE5152" s="27">
        <f>1</f>
        <v>1</v>
      </c>
      <c r="AF5152" s="27">
        <f>SUBTOTAL(109,Tbl_NGF_Data[[#This Row],[Counter]])</f>
        <v>1</v>
      </c>
    </row>
    <row r="5153" spans="2:32" ht="45" x14ac:dyDescent="0.25">
      <c r="B5153" s="21" t="s">
        <v>772</v>
      </c>
      <c r="C5153" s="22" t="s">
        <v>3713</v>
      </c>
      <c r="D5153" s="23">
        <v>11</v>
      </c>
      <c r="E5153" s="22" t="s">
        <v>772</v>
      </c>
      <c r="F5153" s="23">
        <v>11</v>
      </c>
      <c r="G5153" s="22" t="s">
        <v>3713</v>
      </c>
      <c r="H5153" s="22" t="s">
        <v>1327</v>
      </c>
      <c r="I5153" s="23">
        <v>1</v>
      </c>
      <c r="J5153" s="23">
        <v>423</v>
      </c>
      <c r="K5153" s="23" t="s">
        <v>3950</v>
      </c>
      <c r="L5153" s="22" t="s">
        <v>3951</v>
      </c>
      <c r="M5153" s="21" t="s">
        <v>823</v>
      </c>
      <c r="N5153" s="23" t="s">
        <v>1186</v>
      </c>
      <c r="O5153" s="22" t="s">
        <v>1187</v>
      </c>
      <c r="P5153" s="22" t="s">
        <v>1188</v>
      </c>
      <c r="Q5153" s="23" t="s">
        <v>3970</v>
      </c>
      <c r="R5153" s="22" t="s">
        <v>3971</v>
      </c>
      <c r="S5153" s="21" t="s">
        <v>828</v>
      </c>
      <c r="T5153" s="23" t="s">
        <v>3972</v>
      </c>
      <c r="U5153" s="24" t="s">
        <v>18</v>
      </c>
      <c r="V5153" s="23">
        <v>220</v>
      </c>
      <c r="W5153" s="25">
        <v>0</v>
      </c>
      <c r="X5153" s="25">
        <v>97799</v>
      </c>
      <c r="Y5153" s="25">
        <v>97799</v>
      </c>
      <c r="Z5153" s="25">
        <v>97799</v>
      </c>
      <c r="AA5153" s="25">
        <v>96549</v>
      </c>
      <c r="AB5153" s="25">
        <v>87168.55</v>
      </c>
      <c r="AC5153" s="26">
        <v>45152.505756550927</v>
      </c>
      <c r="AD5153" s="27">
        <f>ROW()</f>
        <v>5153</v>
      </c>
      <c r="AE5153" s="27">
        <f>1</f>
        <v>1</v>
      </c>
      <c r="AF5153" s="27">
        <f>SUBTOTAL(109,Tbl_NGF_Data[[#This Row],[Counter]])</f>
        <v>1</v>
      </c>
    </row>
    <row r="5154" spans="2:32" ht="45" x14ac:dyDescent="0.25">
      <c r="B5154" s="21" t="s">
        <v>772</v>
      </c>
      <c r="C5154" s="22" t="s">
        <v>3713</v>
      </c>
      <c r="D5154" s="23">
        <v>11</v>
      </c>
      <c r="E5154" s="22" t="s">
        <v>772</v>
      </c>
      <c r="F5154" s="23">
        <v>11</v>
      </c>
      <c r="G5154" s="22" t="s">
        <v>3713</v>
      </c>
      <c r="H5154" s="22" t="s">
        <v>1327</v>
      </c>
      <c r="I5154" s="23">
        <v>1</v>
      </c>
      <c r="J5154" s="23">
        <v>423</v>
      </c>
      <c r="K5154" s="23" t="s">
        <v>3950</v>
      </c>
      <c r="L5154" s="22" t="s">
        <v>3951</v>
      </c>
      <c r="M5154" s="21" t="s">
        <v>823</v>
      </c>
      <c r="N5154" s="23" t="s">
        <v>1186</v>
      </c>
      <c r="O5154" s="22" t="s">
        <v>1187</v>
      </c>
      <c r="P5154" s="22" t="s">
        <v>1188</v>
      </c>
      <c r="Q5154" s="23" t="s">
        <v>3970</v>
      </c>
      <c r="R5154" s="22" t="s">
        <v>3971</v>
      </c>
      <c r="S5154" s="21" t="s">
        <v>828</v>
      </c>
      <c r="T5154" s="23" t="s">
        <v>3972</v>
      </c>
      <c r="U5154" s="24" t="s">
        <v>19</v>
      </c>
      <c r="V5154" s="23">
        <v>500</v>
      </c>
      <c r="W5154" s="25">
        <v>0</v>
      </c>
      <c r="X5154" s="25">
        <v>8054.79</v>
      </c>
      <c r="Y5154" s="25">
        <v>11369.83</v>
      </c>
      <c r="Z5154" s="25">
        <v>50543.78</v>
      </c>
      <c r="AA5154" s="25">
        <v>75353.86</v>
      </c>
      <c r="AB5154" s="25">
        <v>67905.149999999994</v>
      </c>
      <c r="AC5154" s="26">
        <v>45152.505756550927</v>
      </c>
      <c r="AD5154" s="27">
        <f>ROW()</f>
        <v>5154</v>
      </c>
      <c r="AE5154" s="27">
        <f>1</f>
        <v>1</v>
      </c>
      <c r="AF5154" s="27">
        <f>SUBTOTAL(109,Tbl_NGF_Data[[#This Row],[Counter]])</f>
        <v>1</v>
      </c>
    </row>
    <row r="5155" spans="2:32" ht="45" x14ac:dyDescent="0.25">
      <c r="B5155" s="21" t="s">
        <v>772</v>
      </c>
      <c r="C5155" s="22" t="s">
        <v>3713</v>
      </c>
      <c r="D5155" s="23">
        <v>11</v>
      </c>
      <c r="E5155" s="22" t="s">
        <v>772</v>
      </c>
      <c r="F5155" s="23">
        <v>11</v>
      </c>
      <c r="G5155" s="22" t="s">
        <v>3713</v>
      </c>
      <c r="H5155" s="22" t="s">
        <v>1327</v>
      </c>
      <c r="I5155" s="23">
        <v>1</v>
      </c>
      <c r="J5155" s="23">
        <v>423</v>
      </c>
      <c r="K5155" s="23" t="s">
        <v>3950</v>
      </c>
      <c r="L5155" s="22" t="s">
        <v>3951</v>
      </c>
      <c r="M5155" s="21" t="s">
        <v>823</v>
      </c>
      <c r="N5155" s="23" t="s">
        <v>1131</v>
      </c>
      <c r="O5155" s="22" t="s">
        <v>1132</v>
      </c>
      <c r="P5155" s="22" t="s">
        <v>1133</v>
      </c>
      <c r="Q5155" s="23" t="s">
        <v>1151</v>
      </c>
      <c r="R5155" s="22" t="s">
        <v>1132</v>
      </c>
      <c r="S5155" s="21" t="s">
        <v>38</v>
      </c>
      <c r="T5155" s="23" t="s">
        <v>3973</v>
      </c>
      <c r="U5155" s="24" t="s">
        <v>15</v>
      </c>
      <c r="V5155" s="23">
        <v>100</v>
      </c>
      <c r="W5155" s="25">
        <v>651352.69999999995</v>
      </c>
      <c r="X5155" s="25">
        <v>651352.69999999995</v>
      </c>
      <c r="Y5155" s="25">
        <v>651352.69999999995</v>
      </c>
      <c r="Z5155" s="25">
        <v>651352.69999999995</v>
      </c>
      <c r="AA5155" s="25">
        <v>366114.54</v>
      </c>
      <c r="AB5155" s="25">
        <v>530370.54</v>
      </c>
      <c r="AC5155" s="26">
        <v>45152.505756550927</v>
      </c>
      <c r="AD5155" s="27">
        <f>ROW()</f>
        <v>5155</v>
      </c>
      <c r="AE5155" s="27">
        <f>1</f>
        <v>1</v>
      </c>
      <c r="AF5155" s="27">
        <f>SUBTOTAL(109,Tbl_NGF_Data[[#This Row],[Counter]])</f>
        <v>1</v>
      </c>
    </row>
    <row r="5156" spans="2:32" ht="45" x14ac:dyDescent="0.25">
      <c r="B5156" s="21" t="s">
        <v>772</v>
      </c>
      <c r="C5156" s="22" t="s">
        <v>3713</v>
      </c>
      <c r="D5156" s="23">
        <v>11</v>
      </c>
      <c r="E5156" s="22" t="s">
        <v>772</v>
      </c>
      <c r="F5156" s="23">
        <v>11</v>
      </c>
      <c r="G5156" s="22" t="s">
        <v>3713</v>
      </c>
      <c r="H5156" s="22" t="s">
        <v>1327</v>
      </c>
      <c r="I5156" s="23">
        <v>1</v>
      </c>
      <c r="J5156" s="23">
        <v>423</v>
      </c>
      <c r="K5156" s="23" t="s">
        <v>3950</v>
      </c>
      <c r="L5156" s="22" t="s">
        <v>3951</v>
      </c>
      <c r="M5156" s="21" t="s">
        <v>823</v>
      </c>
      <c r="N5156" s="23" t="s">
        <v>1131</v>
      </c>
      <c r="O5156" s="22" t="s">
        <v>1132</v>
      </c>
      <c r="P5156" s="22" t="s">
        <v>1133</v>
      </c>
      <c r="Q5156" s="23" t="s">
        <v>1151</v>
      </c>
      <c r="R5156" s="22" t="s">
        <v>1132</v>
      </c>
      <c r="S5156" s="21" t="s">
        <v>38</v>
      </c>
      <c r="T5156" s="23" t="s">
        <v>3973</v>
      </c>
      <c r="U5156" s="24" t="s">
        <v>16</v>
      </c>
      <c r="V5156" s="23">
        <v>135</v>
      </c>
      <c r="W5156" s="25">
        <v>1565926</v>
      </c>
      <c r="X5156" s="25">
        <v>2095715</v>
      </c>
      <c r="Y5156" s="25">
        <v>2095715</v>
      </c>
      <c r="Z5156" s="25">
        <v>2095715</v>
      </c>
      <c r="AA5156" s="25">
        <v>2095715</v>
      </c>
      <c r="AB5156" s="25">
        <v>2241815</v>
      </c>
      <c r="AC5156" s="26">
        <v>45152.505756550927</v>
      </c>
      <c r="AD5156" s="27">
        <f>ROW()</f>
        <v>5156</v>
      </c>
      <c r="AE5156" s="27">
        <f>1</f>
        <v>1</v>
      </c>
      <c r="AF5156" s="27">
        <f>SUBTOTAL(109,Tbl_NGF_Data[[#This Row],[Counter]])</f>
        <v>1</v>
      </c>
    </row>
    <row r="5157" spans="2:32" ht="45" x14ac:dyDescent="0.25">
      <c r="B5157" s="21" t="s">
        <v>772</v>
      </c>
      <c r="C5157" s="22" t="s">
        <v>3713</v>
      </c>
      <c r="D5157" s="23">
        <v>11</v>
      </c>
      <c r="E5157" s="22" t="s">
        <v>772</v>
      </c>
      <c r="F5157" s="23">
        <v>11</v>
      </c>
      <c r="G5157" s="22" t="s">
        <v>3713</v>
      </c>
      <c r="H5157" s="22" t="s">
        <v>1327</v>
      </c>
      <c r="I5157" s="23">
        <v>1</v>
      </c>
      <c r="J5157" s="23">
        <v>423</v>
      </c>
      <c r="K5157" s="23" t="s">
        <v>3950</v>
      </c>
      <c r="L5157" s="22" t="s">
        <v>3951</v>
      </c>
      <c r="M5157" s="21" t="s">
        <v>823</v>
      </c>
      <c r="N5157" s="23" t="s">
        <v>1131</v>
      </c>
      <c r="O5157" s="22" t="s">
        <v>1132</v>
      </c>
      <c r="P5157" s="22" t="s">
        <v>1133</v>
      </c>
      <c r="Q5157" s="23" t="s">
        <v>1151</v>
      </c>
      <c r="R5157" s="22" t="s">
        <v>1132</v>
      </c>
      <c r="S5157" s="21" t="s">
        <v>38</v>
      </c>
      <c r="T5157" s="23" t="s">
        <v>3973</v>
      </c>
      <c r="U5157" s="24" t="s">
        <v>17</v>
      </c>
      <c r="V5157" s="23">
        <v>200</v>
      </c>
      <c r="W5157" s="25">
        <v>1346040.9300000004</v>
      </c>
      <c r="X5157" s="25">
        <v>1525975.0500000003</v>
      </c>
      <c r="Y5157" s="25">
        <v>1074604.3200000003</v>
      </c>
      <c r="Z5157" s="25">
        <v>1161347.52</v>
      </c>
      <c r="AA5157" s="25">
        <v>1879345.65</v>
      </c>
      <c r="AB5157" s="25">
        <v>1959880.1200000003</v>
      </c>
      <c r="AC5157" s="26">
        <v>45152.505756550927</v>
      </c>
      <c r="AD5157" s="27">
        <f>ROW()</f>
        <v>5157</v>
      </c>
      <c r="AE5157" s="27">
        <f>1</f>
        <v>1</v>
      </c>
      <c r="AF5157" s="27">
        <f>SUBTOTAL(109,Tbl_NGF_Data[[#This Row],[Counter]])</f>
        <v>1</v>
      </c>
    </row>
    <row r="5158" spans="2:32" ht="45" x14ac:dyDescent="0.25">
      <c r="B5158" s="21" t="s">
        <v>772</v>
      </c>
      <c r="C5158" s="22" t="s">
        <v>3713</v>
      </c>
      <c r="D5158" s="23">
        <v>11</v>
      </c>
      <c r="E5158" s="22" t="s">
        <v>772</v>
      </c>
      <c r="F5158" s="23">
        <v>11</v>
      </c>
      <c r="G5158" s="22" t="s">
        <v>3713</v>
      </c>
      <c r="H5158" s="22" t="s">
        <v>1327</v>
      </c>
      <c r="I5158" s="23">
        <v>1</v>
      </c>
      <c r="J5158" s="23">
        <v>423</v>
      </c>
      <c r="K5158" s="23" t="s">
        <v>3950</v>
      </c>
      <c r="L5158" s="22" t="s">
        <v>3951</v>
      </c>
      <c r="M5158" s="21" t="s">
        <v>823</v>
      </c>
      <c r="N5158" s="23" t="s">
        <v>1131</v>
      </c>
      <c r="O5158" s="22" t="s">
        <v>1132</v>
      </c>
      <c r="P5158" s="22" t="s">
        <v>1133</v>
      </c>
      <c r="Q5158" s="23" t="s">
        <v>1151</v>
      </c>
      <c r="R5158" s="22" t="s">
        <v>1132</v>
      </c>
      <c r="S5158" s="21" t="s">
        <v>38</v>
      </c>
      <c r="T5158" s="23" t="s">
        <v>3973</v>
      </c>
      <c r="U5158" s="24" t="s">
        <v>18</v>
      </c>
      <c r="V5158" s="23">
        <v>220</v>
      </c>
      <c r="W5158" s="25">
        <v>219885.0699999996</v>
      </c>
      <c r="X5158" s="25">
        <v>569739.94999999972</v>
      </c>
      <c r="Y5158" s="25">
        <v>1021110.6799999997</v>
      </c>
      <c r="Z5158" s="25">
        <v>934367.48</v>
      </c>
      <c r="AA5158" s="25">
        <v>216369.35000000009</v>
      </c>
      <c r="AB5158" s="25">
        <v>281934.87999999966</v>
      </c>
      <c r="AC5158" s="26">
        <v>45152.505756550927</v>
      </c>
      <c r="AD5158" s="27">
        <f>ROW()</f>
        <v>5158</v>
      </c>
      <c r="AE5158" s="27">
        <f>1</f>
        <v>1</v>
      </c>
      <c r="AF5158" s="27">
        <f>SUBTOTAL(109,Tbl_NGF_Data[[#This Row],[Counter]])</f>
        <v>1</v>
      </c>
    </row>
    <row r="5159" spans="2:32" ht="45" x14ac:dyDescent="0.25">
      <c r="B5159" s="21" t="s">
        <v>772</v>
      </c>
      <c r="C5159" s="22" t="s">
        <v>3713</v>
      </c>
      <c r="D5159" s="23">
        <v>11</v>
      </c>
      <c r="E5159" s="22" t="s">
        <v>772</v>
      </c>
      <c r="F5159" s="23">
        <v>11</v>
      </c>
      <c r="G5159" s="22" t="s">
        <v>3713</v>
      </c>
      <c r="H5159" s="22" t="s">
        <v>1327</v>
      </c>
      <c r="I5159" s="23">
        <v>1</v>
      </c>
      <c r="J5159" s="23">
        <v>423</v>
      </c>
      <c r="K5159" s="23" t="s">
        <v>3950</v>
      </c>
      <c r="L5159" s="22" t="s">
        <v>3951</v>
      </c>
      <c r="M5159" s="21" t="s">
        <v>823</v>
      </c>
      <c r="N5159" s="23" t="s">
        <v>1131</v>
      </c>
      <c r="O5159" s="22" t="s">
        <v>1132</v>
      </c>
      <c r="P5159" s="22" t="s">
        <v>1133</v>
      </c>
      <c r="Q5159" s="23" t="s">
        <v>1151</v>
      </c>
      <c r="R5159" s="22" t="s">
        <v>1132</v>
      </c>
      <c r="S5159" s="21" t="s">
        <v>38</v>
      </c>
      <c r="T5159" s="23" t="s">
        <v>3973</v>
      </c>
      <c r="U5159" s="24" t="s">
        <v>19</v>
      </c>
      <c r="V5159" s="23">
        <v>500</v>
      </c>
      <c r="W5159" s="25">
        <v>1881543.8199999998</v>
      </c>
      <c r="X5159" s="25">
        <v>1524134.8100000003</v>
      </c>
      <c r="Y5159" s="25">
        <v>1047949.42</v>
      </c>
      <c r="Z5159" s="25">
        <v>1161347.52</v>
      </c>
      <c r="AA5159" s="25">
        <v>1583157.57</v>
      </c>
      <c r="AB5159" s="25">
        <v>2126287.8000000003</v>
      </c>
      <c r="AC5159" s="26">
        <v>45152.505756550927</v>
      </c>
      <c r="AD5159" s="27">
        <f>ROW()</f>
        <v>5159</v>
      </c>
      <c r="AE5159" s="27">
        <f>1</f>
        <v>1</v>
      </c>
      <c r="AF5159" s="27">
        <f>SUBTOTAL(109,Tbl_NGF_Data[[#This Row],[Counter]])</f>
        <v>1</v>
      </c>
    </row>
    <row r="5160" spans="2:32" ht="45" x14ac:dyDescent="0.25">
      <c r="B5160" s="21" t="s">
        <v>772</v>
      </c>
      <c r="C5160" s="22" t="s">
        <v>3713</v>
      </c>
      <c r="D5160" s="23">
        <v>11</v>
      </c>
      <c r="E5160" s="22" t="s">
        <v>772</v>
      </c>
      <c r="F5160" s="23">
        <v>11</v>
      </c>
      <c r="G5160" s="22" t="s">
        <v>3713</v>
      </c>
      <c r="H5160" s="22" t="s">
        <v>1327</v>
      </c>
      <c r="I5160" s="23">
        <v>1</v>
      </c>
      <c r="J5160" s="23">
        <v>423</v>
      </c>
      <c r="K5160" s="23" t="s">
        <v>3950</v>
      </c>
      <c r="L5160" s="22" t="s">
        <v>3951</v>
      </c>
      <c r="M5160" s="21" t="s">
        <v>823</v>
      </c>
      <c r="N5160" s="23" t="s">
        <v>1131</v>
      </c>
      <c r="O5160" s="22" t="s">
        <v>1132</v>
      </c>
      <c r="P5160" s="22" t="s">
        <v>1133</v>
      </c>
      <c r="Q5160" s="23" t="s">
        <v>1759</v>
      </c>
      <c r="R5160" s="22" t="s">
        <v>1760</v>
      </c>
      <c r="S5160" s="21" t="s">
        <v>144</v>
      </c>
      <c r="T5160" s="23" t="s">
        <v>3974</v>
      </c>
      <c r="U5160" s="24" t="s">
        <v>16</v>
      </c>
      <c r="V5160" s="23">
        <v>135</v>
      </c>
      <c r="W5160" s="25">
        <v>0</v>
      </c>
      <c r="X5160" s="25">
        <v>0</v>
      </c>
      <c r="Y5160" s="25">
        <v>0</v>
      </c>
      <c r="Z5160" s="25">
        <v>0</v>
      </c>
      <c r="AA5160" s="25">
        <v>4555.24</v>
      </c>
      <c r="AB5160" s="25">
        <v>0</v>
      </c>
      <c r="AC5160" s="26">
        <v>45152.505756550927</v>
      </c>
      <c r="AD5160" s="27">
        <f>ROW()</f>
        <v>5160</v>
      </c>
      <c r="AE5160" s="27">
        <f>1</f>
        <v>1</v>
      </c>
      <c r="AF5160" s="27">
        <f>SUBTOTAL(109,Tbl_NGF_Data[[#This Row],[Counter]])</f>
        <v>1</v>
      </c>
    </row>
    <row r="5161" spans="2:32" ht="45" x14ac:dyDescent="0.25">
      <c r="B5161" s="21" t="s">
        <v>772</v>
      </c>
      <c r="C5161" s="22" t="s">
        <v>3713</v>
      </c>
      <c r="D5161" s="23">
        <v>11</v>
      </c>
      <c r="E5161" s="22" t="s">
        <v>772</v>
      </c>
      <c r="F5161" s="23">
        <v>11</v>
      </c>
      <c r="G5161" s="22" t="s">
        <v>3713</v>
      </c>
      <c r="H5161" s="22" t="s">
        <v>1327</v>
      </c>
      <c r="I5161" s="23">
        <v>1</v>
      </c>
      <c r="J5161" s="23">
        <v>423</v>
      </c>
      <c r="K5161" s="23" t="s">
        <v>3950</v>
      </c>
      <c r="L5161" s="22" t="s">
        <v>3951</v>
      </c>
      <c r="M5161" s="21" t="s">
        <v>823</v>
      </c>
      <c r="N5161" s="23" t="s">
        <v>1131</v>
      </c>
      <c r="O5161" s="22" t="s">
        <v>1132</v>
      </c>
      <c r="P5161" s="22" t="s">
        <v>1133</v>
      </c>
      <c r="Q5161" s="23" t="s">
        <v>1759</v>
      </c>
      <c r="R5161" s="22" t="s">
        <v>1760</v>
      </c>
      <c r="S5161" s="21" t="s">
        <v>144</v>
      </c>
      <c r="T5161" s="23" t="s">
        <v>3974</v>
      </c>
      <c r="U5161" s="24" t="s">
        <v>17</v>
      </c>
      <c r="V5161" s="23">
        <v>200</v>
      </c>
      <c r="W5161" s="25">
        <v>0</v>
      </c>
      <c r="X5161" s="25">
        <v>0</v>
      </c>
      <c r="Y5161" s="25">
        <v>0</v>
      </c>
      <c r="Z5161" s="25">
        <v>0</v>
      </c>
      <c r="AA5161" s="25">
        <v>4555.2399999999989</v>
      </c>
      <c r="AB5161" s="25">
        <v>0</v>
      </c>
      <c r="AC5161" s="26">
        <v>45152.505756550927</v>
      </c>
      <c r="AD5161" s="27">
        <f>ROW()</f>
        <v>5161</v>
      </c>
      <c r="AE5161" s="27">
        <f>1</f>
        <v>1</v>
      </c>
      <c r="AF5161" s="27">
        <f>SUBTOTAL(109,Tbl_NGF_Data[[#This Row],[Counter]])</f>
        <v>1</v>
      </c>
    </row>
    <row r="5162" spans="2:32" ht="45" x14ac:dyDescent="0.25">
      <c r="B5162" s="21" t="s">
        <v>772</v>
      </c>
      <c r="C5162" s="22" t="s">
        <v>3713</v>
      </c>
      <c r="D5162" s="23">
        <v>11</v>
      </c>
      <c r="E5162" s="22" t="s">
        <v>772</v>
      </c>
      <c r="F5162" s="23">
        <v>11</v>
      </c>
      <c r="G5162" s="22" t="s">
        <v>3713</v>
      </c>
      <c r="H5162" s="22" t="s">
        <v>1327</v>
      </c>
      <c r="I5162" s="23">
        <v>1</v>
      </c>
      <c r="J5162" s="23">
        <v>423</v>
      </c>
      <c r="K5162" s="23" t="s">
        <v>3950</v>
      </c>
      <c r="L5162" s="22" t="s">
        <v>3951</v>
      </c>
      <c r="M5162" s="21" t="s">
        <v>823</v>
      </c>
      <c r="N5162" s="23" t="s">
        <v>1131</v>
      </c>
      <c r="O5162" s="22" t="s">
        <v>1132</v>
      </c>
      <c r="P5162" s="22" t="s">
        <v>1133</v>
      </c>
      <c r="Q5162" s="23" t="s">
        <v>1759</v>
      </c>
      <c r="R5162" s="22" t="s">
        <v>1760</v>
      </c>
      <c r="S5162" s="21" t="s">
        <v>144</v>
      </c>
      <c r="T5162" s="23" t="s">
        <v>3974</v>
      </c>
      <c r="U5162" s="24" t="s">
        <v>18</v>
      </c>
      <c r="V5162" s="23">
        <v>220</v>
      </c>
      <c r="W5162" s="25">
        <v>0</v>
      </c>
      <c r="X5162" s="25">
        <v>0</v>
      </c>
      <c r="Y5162" s="25">
        <v>0</v>
      </c>
      <c r="Z5162" s="25">
        <v>0</v>
      </c>
      <c r="AA5162" s="25">
        <v>9.0949470177292824E-13</v>
      </c>
      <c r="AB5162" s="25">
        <v>0</v>
      </c>
      <c r="AC5162" s="26">
        <v>45152.505756550927</v>
      </c>
      <c r="AD5162" s="27">
        <f>ROW()</f>
        <v>5162</v>
      </c>
      <c r="AE5162" s="27">
        <f>1</f>
        <v>1</v>
      </c>
      <c r="AF5162" s="27">
        <f>SUBTOTAL(109,Tbl_NGF_Data[[#This Row],[Counter]])</f>
        <v>1</v>
      </c>
    </row>
    <row r="5163" spans="2:32" ht="45" x14ac:dyDescent="0.25">
      <c r="B5163" s="21" t="s">
        <v>772</v>
      </c>
      <c r="C5163" s="22" t="s">
        <v>3713</v>
      </c>
      <c r="D5163" s="23">
        <v>11</v>
      </c>
      <c r="E5163" s="22" t="s">
        <v>772</v>
      </c>
      <c r="F5163" s="23">
        <v>11</v>
      </c>
      <c r="G5163" s="22" t="s">
        <v>3713</v>
      </c>
      <c r="H5163" s="22" t="s">
        <v>1327</v>
      </c>
      <c r="I5163" s="23">
        <v>1</v>
      </c>
      <c r="J5163" s="23">
        <v>423</v>
      </c>
      <c r="K5163" s="23" t="s">
        <v>3950</v>
      </c>
      <c r="L5163" s="22" t="s">
        <v>3951</v>
      </c>
      <c r="M5163" s="21" t="s">
        <v>823</v>
      </c>
      <c r="N5163" s="23" t="s">
        <v>1166</v>
      </c>
      <c r="O5163" s="22" t="s">
        <v>1167</v>
      </c>
      <c r="P5163" s="22" t="s">
        <v>1168</v>
      </c>
      <c r="Q5163" s="23" t="s">
        <v>1169</v>
      </c>
      <c r="R5163" s="22" t="s">
        <v>1170</v>
      </c>
      <c r="S5163" s="21" t="s">
        <v>40</v>
      </c>
      <c r="T5163" s="23" t="s">
        <v>3975</v>
      </c>
      <c r="U5163" s="24" t="s">
        <v>15</v>
      </c>
      <c r="V5163" s="23">
        <v>100</v>
      </c>
      <c r="W5163" s="25">
        <v>0</v>
      </c>
      <c r="X5163" s="25">
        <v>0</v>
      </c>
      <c r="Y5163" s="25">
        <v>0</v>
      </c>
      <c r="Z5163" s="25">
        <v>0</v>
      </c>
      <c r="AA5163" s="25">
        <v>250000</v>
      </c>
      <c r="AB5163" s="25">
        <v>10550.39</v>
      </c>
      <c r="AC5163" s="26">
        <v>45152.505756550927</v>
      </c>
      <c r="AD5163" s="27">
        <f>ROW()</f>
        <v>5163</v>
      </c>
      <c r="AE5163" s="27">
        <f>1</f>
        <v>1</v>
      </c>
      <c r="AF5163" s="27">
        <f>SUBTOTAL(109,Tbl_NGF_Data[[#This Row],[Counter]])</f>
        <v>1</v>
      </c>
    </row>
    <row r="5164" spans="2:32" ht="45" x14ac:dyDescent="0.25">
      <c r="B5164" s="21" t="s">
        <v>772</v>
      </c>
      <c r="C5164" s="22" t="s">
        <v>3713</v>
      </c>
      <c r="D5164" s="23">
        <v>11</v>
      </c>
      <c r="E5164" s="22" t="s">
        <v>772</v>
      </c>
      <c r="F5164" s="23">
        <v>11</v>
      </c>
      <c r="G5164" s="22" t="s">
        <v>3713</v>
      </c>
      <c r="H5164" s="22" t="s">
        <v>1327</v>
      </c>
      <c r="I5164" s="23">
        <v>1</v>
      </c>
      <c r="J5164" s="23">
        <v>423</v>
      </c>
      <c r="K5164" s="23" t="s">
        <v>3950</v>
      </c>
      <c r="L5164" s="22" t="s">
        <v>3951</v>
      </c>
      <c r="M5164" s="21" t="s">
        <v>823</v>
      </c>
      <c r="N5164" s="23" t="s">
        <v>1166</v>
      </c>
      <c r="O5164" s="22" t="s">
        <v>1167</v>
      </c>
      <c r="P5164" s="22" t="s">
        <v>1168</v>
      </c>
      <c r="Q5164" s="23" t="s">
        <v>1169</v>
      </c>
      <c r="R5164" s="22" t="s">
        <v>1170</v>
      </c>
      <c r="S5164" s="21" t="s">
        <v>40</v>
      </c>
      <c r="T5164" s="23" t="s">
        <v>3975</v>
      </c>
      <c r="U5164" s="24" t="s">
        <v>16</v>
      </c>
      <c r="V5164" s="23">
        <v>135</v>
      </c>
      <c r="W5164" s="25">
        <v>0</v>
      </c>
      <c r="X5164" s="25">
        <v>0</v>
      </c>
      <c r="Y5164" s="25">
        <v>0</v>
      </c>
      <c r="Z5164" s="25">
        <v>0</v>
      </c>
      <c r="AA5164" s="25">
        <v>250000</v>
      </c>
      <c r="AB5164" s="25">
        <v>250000</v>
      </c>
      <c r="AC5164" s="26">
        <v>45152.505756550927</v>
      </c>
      <c r="AD5164" s="27">
        <f>ROW()</f>
        <v>5164</v>
      </c>
      <c r="AE5164" s="27">
        <f>1</f>
        <v>1</v>
      </c>
      <c r="AF5164" s="27">
        <f>SUBTOTAL(109,Tbl_NGF_Data[[#This Row],[Counter]])</f>
        <v>1</v>
      </c>
    </row>
    <row r="5165" spans="2:32" ht="45" x14ac:dyDescent="0.25">
      <c r="B5165" s="21" t="s">
        <v>772</v>
      </c>
      <c r="C5165" s="22" t="s">
        <v>3713</v>
      </c>
      <c r="D5165" s="23">
        <v>11</v>
      </c>
      <c r="E5165" s="22" t="s">
        <v>772</v>
      </c>
      <c r="F5165" s="23">
        <v>11</v>
      </c>
      <c r="G5165" s="22" t="s">
        <v>3713</v>
      </c>
      <c r="H5165" s="22" t="s">
        <v>1327</v>
      </c>
      <c r="I5165" s="23">
        <v>1</v>
      </c>
      <c r="J5165" s="23">
        <v>423</v>
      </c>
      <c r="K5165" s="23" t="s">
        <v>3950</v>
      </c>
      <c r="L5165" s="22" t="s">
        <v>3951</v>
      </c>
      <c r="M5165" s="21" t="s">
        <v>823</v>
      </c>
      <c r="N5165" s="23" t="s">
        <v>1166</v>
      </c>
      <c r="O5165" s="22" t="s">
        <v>1167</v>
      </c>
      <c r="P5165" s="22" t="s">
        <v>1168</v>
      </c>
      <c r="Q5165" s="23" t="s">
        <v>1169</v>
      </c>
      <c r="R5165" s="22" t="s">
        <v>1170</v>
      </c>
      <c r="S5165" s="21" t="s">
        <v>40</v>
      </c>
      <c r="T5165" s="23" t="s">
        <v>3975</v>
      </c>
      <c r="U5165" s="24" t="s">
        <v>17</v>
      </c>
      <c r="V5165" s="23">
        <v>200</v>
      </c>
      <c r="W5165" s="25">
        <v>0</v>
      </c>
      <c r="X5165" s="25">
        <v>0</v>
      </c>
      <c r="Y5165" s="25">
        <v>0</v>
      </c>
      <c r="Z5165" s="25">
        <v>0</v>
      </c>
      <c r="AA5165" s="25">
        <v>0</v>
      </c>
      <c r="AB5165" s="25">
        <v>239449.61</v>
      </c>
      <c r="AC5165" s="26">
        <v>45152.505756550927</v>
      </c>
      <c r="AD5165" s="27">
        <f>ROW()</f>
        <v>5165</v>
      </c>
      <c r="AE5165" s="27">
        <f>1</f>
        <v>1</v>
      </c>
      <c r="AF5165" s="27">
        <f>SUBTOTAL(109,Tbl_NGF_Data[[#This Row],[Counter]])</f>
        <v>1</v>
      </c>
    </row>
    <row r="5166" spans="2:32" ht="45" x14ac:dyDescent="0.25">
      <c r="B5166" s="21" t="s">
        <v>772</v>
      </c>
      <c r="C5166" s="22" t="s">
        <v>3713</v>
      </c>
      <c r="D5166" s="23">
        <v>11</v>
      </c>
      <c r="E5166" s="22" t="s">
        <v>772</v>
      </c>
      <c r="F5166" s="23">
        <v>11</v>
      </c>
      <c r="G5166" s="22" t="s">
        <v>3713</v>
      </c>
      <c r="H5166" s="22" t="s">
        <v>1327</v>
      </c>
      <c r="I5166" s="23">
        <v>1</v>
      </c>
      <c r="J5166" s="23">
        <v>423</v>
      </c>
      <c r="K5166" s="23" t="s">
        <v>3950</v>
      </c>
      <c r="L5166" s="22" t="s">
        <v>3951</v>
      </c>
      <c r="M5166" s="21" t="s">
        <v>823</v>
      </c>
      <c r="N5166" s="23" t="s">
        <v>1166</v>
      </c>
      <c r="O5166" s="22" t="s">
        <v>1167</v>
      </c>
      <c r="P5166" s="22" t="s">
        <v>1168</v>
      </c>
      <c r="Q5166" s="23" t="s">
        <v>1169</v>
      </c>
      <c r="R5166" s="22" t="s">
        <v>1170</v>
      </c>
      <c r="S5166" s="21" t="s">
        <v>40</v>
      </c>
      <c r="T5166" s="23" t="s">
        <v>3975</v>
      </c>
      <c r="U5166" s="24" t="s">
        <v>18</v>
      </c>
      <c r="V5166" s="23">
        <v>220</v>
      </c>
      <c r="W5166" s="25">
        <v>0</v>
      </c>
      <c r="X5166" s="25">
        <v>0</v>
      </c>
      <c r="Y5166" s="25">
        <v>0</v>
      </c>
      <c r="Z5166" s="25">
        <v>0</v>
      </c>
      <c r="AA5166" s="25">
        <v>250000</v>
      </c>
      <c r="AB5166" s="25">
        <v>10550.390000000014</v>
      </c>
      <c r="AC5166" s="26">
        <v>45152.505756550927</v>
      </c>
      <c r="AD5166" s="27">
        <f>ROW()</f>
        <v>5166</v>
      </c>
      <c r="AE5166" s="27">
        <f>1</f>
        <v>1</v>
      </c>
      <c r="AF5166" s="27">
        <f>SUBTOTAL(109,Tbl_NGF_Data[[#This Row],[Counter]])</f>
        <v>1</v>
      </c>
    </row>
    <row r="5167" spans="2:32" ht="45" x14ac:dyDescent="0.25">
      <c r="B5167" s="21" t="s">
        <v>772</v>
      </c>
      <c r="C5167" s="22" t="s">
        <v>3713</v>
      </c>
      <c r="D5167" s="23">
        <v>11</v>
      </c>
      <c r="E5167" s="22" t="s">
        <v>772</v>
      </c>
      <c r="F5167" s="23">
        <v>11</v>
      </c>
      <c r="G5167" s="22" t="s">
        <v>3713</v>
      </c>
      <c r="H5167" s="22" t="s">
        <v>1327</v>
      </c>
      <c r="I5167" s="23">
        <v>1</v>
      </c>
      <c r="J5167" s="23">
        <v>402</v>
      </c>
      <c r="K5167" s="23" t="s">
        <v>3976</v>
      </c>
      <c r="L5167" s="22" t="s">
        <v>3977</v>
      </c>
      <c r="M5167" s="21" t="s">
        <v>796</v>
      </c>
      <c r="N5167" s="23" t="s">
        <v>1119</v>
      </c>
      <c r="O5167" s="22" t="s">
        <v>1120</v>
      </c>
      <c r="P5167" s="22" t="s">
        <v>1121</v>
      </c>
      <c r="Q5167" s="23" t="s">
        <v>3978</v>
      </c>
      <c r="R5167" s="22" t="s">
        <v>3979</v>
      </c>
      <c r="S5167" s="21" t="s">
        <v>797</v>
      </c>
      <c r="T5167" s="23" t="s">
        <v>3980</v>
      </c>
      <c r="U5167" s="24" t="s">
        <v>15</v>
      </c>
      <c r="V5167" s="23">
        <v>100</v>
      </c>
      <c r="W5167" s="25">
        <v>1008874.3</v>
      </c>
      <c r="X5167" s="25">
        <v>834416.83000000007</v>
      </c>
      <c r="Y5167" s="25">
        <v>844940.62</v>
      </c>
      <c r="Z5167" s="25">
        <v>1004085.48</v>
      </c>
      <c r="AA5167" s="25">
        <v>1076896.2799999998</v>
      </c>
      <c r="AB5167" s="25">
        <v>1176714.3600000001</v>
      </c>
      <c r="AC5167" s="26">
        <v>45152.505756550927</v>
      </c>
      <c r="AD5167" s="27">
        <f>ROW()</f>
        <v>5167</v>
      </c>
      <c r="AE5167" s="27">
        <f>1</f>
        <v>1</v>
      </c>
      <c r="AF5167" s="27">
        <f>SUBTOTAL(109,Tbl_NGF_Data[[#This Row],[Counter]])</f>
        <v>1</v>
      </c>
    </row>
    <row r="5168" spans="2:32" ht="45" x14ac:dyDescent="0.25">
      <c r="B5168" s="21" t="s">
        <v>772</v>
      </c>
      <c r="C5168" s="22" t="s">
        <v>3713</v>
      </c>
      <c r="D5168" s="23">
        <v>11</v>
      </c>
      <c r="E5168" s="22" t="s">
        <v>772</v>
      </c>
      <c r="F5168" s="23">
        <v>11</v>
      </c>
      <c r="G5168" s="22" t="s">
        <v>3713</v>
      </c>
      <c r="H5168" s="22" t="s">
        <v>1327</v>
      </c>
      <c r="I5168" s="23">
        <v>1</v>
      </c>
      <c r="J5168" s="23">
        <v>402</v>
      </c>
      <c r="K5168" s="23" t="s">
        <v>3976</v>
      </c>
      <c r="L5168" s="22" t="s">
        <v>3977</v>
      </c>
      <c r="M5168" s="21" t="s">
        <v>796</v>
      </c>
      <c r="N5168" s="23" t="s">
        <v>1119</v>
      </c>
      <c r="O5168" s="22" t="s">
        <v>1120</v>
      </c>
      <c r="P5168" s="22" t="s">
        <v>1121</v>
      </c>
      <c r="Q5168" s="23" t="s">
        <v>3978</v>
      </c>
      <c r="R5168" s="22" t="s">
        <v>3979</v>
      </c>
      <c r="S5168" s="21" t="s">
        <v>797</v>
      </c>
      <c r="T5168" s="23" t="s">
        <v>3980</v>
      </c>
      <c r="U5168" s="24" t="s">
        <v>16</v>
      </c>
      <c r="V5168" s="23">
        <v>135</v>
      </c>
      <c r="W5168" s="25">
        <v>300000</v>
      </c>
      <c r="X5168" s="25">
        <v>547500</v>
      </c>
      <c r="Y5168" s="25">
        <v>300000</v>
      </c>
      <c r="Z5168" s="25">
        <v>300000</v>
      </c>
      <c r="AA5168" s="25">
        <v>300000</v>
      </c>
      <c r="AB5168" s="25">
        <v>300000</v>
      </c>
      <c r="AC5168" s="26">
        <v>45152.505756550927</v>
      </c>
      <c r="AD5168" s="27">
        <f>ROW()</f>
        <v>5168</v>
      </c>
      <c r="AE5168" s="27">
        <f>1</f>
        <v>1</v>
      </c>
      <c r="AF5168" s="27">
        <f>SUBTOTAL(109,Tbl_NGF_Data[[#This Row],[Counter]])</f>
        <v>1</v>
      </c>
    </row>
    <row r="5169" spans="2:32" ht="45" x14ac:dyDescent="0.25">
      <c r="B5169" s="21" t="s">
        <v>772</v>
      </c>
      <c r="C5169" s="22" t="s">
        <v>3713</v>
      </c>
      <c r="D5169" s="23">
        <v>11</v>
      </c>
      <c r="E5169" s="22" t="s">
        <v>772</v>
      </c>
      <c r="F5169" s="23">
        <v>11</v>
      </c>
      <c r="G5169" s="22" t="s">
        <v>3713</v>
      </c>
      <c r="H5169" s="22" t="s">
        <v>1327</v>
      </c>
      <c r="I5169" s="23">
        <v>1</v>
      </c>
      <c r="J5169" s="23">
        <v>402</v>
      </c>
      <c r="K5169" s="23" t="s">
        <v>3976</v>
      </c>
      <c r="L5169" s="22" t="s">
        <v>3977</v>
      </c>
      <c r="M5169" s="21" t="s">
        <v>796</v>
      </c>
      <c r="N5169" s="23" t="s">
        <v>1119</v>
      </c>
      <c r="O5169" s="22" t="s">
        <v>1120</v>
      </c>
      <c r="P5169" s="22" t="s">
        <v>1121</v>
      </c>
      <c r="Q5169" s="23" t="s">
        <v>3978</v>
      </c>
      <c r="R5169" s="22" t="s">
        <v>3979</v>
      </c>
      <c r="S5169" s="21" t="s">
        <v>797</v>
      </c>
      <c r="T5169" s="23" t="s">
        <v>3980</v>
      </c>
      <c r="U5169" s="24" t="s">
        <v>17</v>
      </c>
      <c r="V5169" s="23">
        <v>200</v>
      </c>
      <c r="W5169" s="25">
        <v>147760.69</v>
      </c>
      <c r="X5169" s="25">
        <v>545813.77000000014</v>
      </c>
      <c r="Y5169" s="25">
        <v>273938.37999999989</v>
      </c>
      <c r="Z5169" s="25">
        <v>208532.51</v>
      </c>
      <c r="AA5169" s="25">
        <v>239131.19999999998</v>
      </c>
      <c r="AB5169" s="25">
        <v>221259.92000000004</v>
      </c>
      <c r="AC5169" s="26">
        <v>45152.505756550927</v>
      </c>
      <c r="AD5169" s="27">
        <f>ROW()</f>
        <v>5169</v>
      </c>
      <c r="AE5169" s="27">
        <f>1</f>
        <v>1</v>
      </c>
      <c r="AF5169" s="27">
        <f>SUBTOTAL(109,Tbl_NGF_Data[[#This Row],[Counter]])</f>
        <v>1</v>
      </c>
    </row>
    <row r="5170" spans="2:32" ht="45" x14ac:dyDescent="0.25">
      <c r="B5170" s="21" t="s">
        <v>772</v>
      </c>
      <c r="C5170" s="22" t="s">
        <v>3713</v>
      </c>
      <c r="D5170" s="23">
        <v>11</v>
      </c>
      <c r="E5170" s="22" t="s">
        <v>772</v>
      </c>
      <c r="F5170" s="23">
        <v>11</v>
      </c>
      <c r="G5170" s="22" t="s">
        <v>3713</v>
      </c>
      <c r="H5170" s="22" t="s">
        <v>1327</v>
      </c>
      <c r="I5170" s="23">
        <v>1</v>
      </c>
      <c r="J5170" s="23">
        <v>402</v>
      </c>
      <c r="K5170" s="23" t="s">
        <v>3976</v>
      </c>
      <c r="L5170" s="22" t="s">
        <v>3977</v>
      </c>
      <c r="M5170" s="21" t="s">
        <v>796</v>
      </c>
      <c r="N5170" s="23" t="s">
        <v>1119</v>
      </c>
      <c r="O5170" s="22" t="s">
        <v>1120</v>
      </c>
      <c r="P5170" s="22" t="s">
        <v>1121</v>
      </c>
      <c r="Q5170" s="23" t="s">
        <v>3978</v>
      </c>
      <c r="R5170" s="22" t="s">
        <v>3979</v>
      </c>
      <c r="S5170" s="21" t="s">
        <v>797</v>
      </c>
      <c r="T5170" s="23" t="s">
        <v>3980</v>
      </c>
      <c r="U5170" s="24" t="s">
        <v>18</v>
      </c>
      <c r="V5170" s="23">
        <v>220</v>
      </c>
      <c r="W5170" s="25">
        <v>152239.31</v>
      </c>
      <c r="X5170" s="25">
        <v>1686.229999999865</v>
      </c>
      <c r="Y5170" s="25">
        <v>26061.620000000112</v>
      </c>
      <c r="Z5170" s="25">
        <v>91467.489999999991</v>
      </c>
      <c r="AA5170" s="25">
        <v>60868.800000000017</v>
      </c>
      <c r="AB5170" s="25">
        <v>78740.079999999958</v>
      </c>
      <c r="AC5170" s="26">
        <v>45152.505756550927</v>
      </c>
      <c r="AD5170" s="27">
        <f>ROW()</f>
        <v>5170</v>
      </c>
      <c r="AE5170" s="27">
        <f>1</f>
        <v>1</v>
      </c>
      <c r="AF5170" s="27">
        <f>SUBTOTAL(109,Tbl_NGF_Data[[#This Row],[Counter]])</f>
        <v>1</v>
      </c>
    </row>
    <row r="5171" spans="2:32" ht="45" x14ac:dyDescent="0.25">
      <c r="B5171" s="21" t="s">
        <v>772</v>
      </c>
      <c r="C5171" s="22" t="s">
        <v>3713</v>
      </c>
      <c r="D5171" s="23">
        <v>11</v>
      </c>
      <c r="E5171" s="22" t="s">
        <v>772</v>
      </c>
      <c r="F5171" s="23">
        <v>11</v>
      </c>
      <c r="G5171" s="22" t="s">
        <v>3713</v>
      </c>
      <c r="H5171" s="22" t="s">
        <v>1327</v>
      </c>
      <c r="I5171" s="23">
        <v>1</v>
      </c>
      <c r="J5171" s="23">
        <v>402</v>
      </c>
      <c r="K5171" s="23" t="s">
        <v>3976</v>
      </c>
      <c r="L5171" s="22" t="s">
        <v>3977</v>
      </c>
      <c r="M5171" s="21" t="s">
        <v>796</v>
      </c>
      <c r="N5171" s="23" t="s">
        <v>1119</v>
      </c>
      <c r="O5171" s="22" t="s">
        <v>1120</v>
      </c>
      <c r="P5171" s="22" t="s">
        <v>1121</v>
      </c>
      <c r="Q5171" s="23" t="s">
        <v>3978</v>
      </c>
      <c r="R5171" s="22" t="s">
        <v>3979</v>
      </c>
      <c r="S5171" s="21" t="s">
        <v>797</v>
      </c>
      <c r="T5171" s="23" t="s">
        <v>3980</v>
      </c>
      <c r="U5171" s="24" t="s">
        <v>19</v>
      </c>
      <c r="V5171" s="23">
        <v>500</v>
      </c>
      <c r="W5171" s="25">
        <v>362718</v>
      </c>
      <c r="X5171" s="25">
        <v>375398</v>
      </c>
      <c r="Y5171" s="25">
        <v>286326</v>
      </c>
      <c r="Z5171" s="25">
        <v>367785</v>
      </c>
      <c r="AA5171" s="25">
        <v>311942</v>
      </c>
      <c r="AB5171" s="25">
        <v>321078</v>
      </c>
      <c r="AC5171" s="26">
        <v>45152.505756550927</v>
      </c>
      <c r="AD5171" s="27">
        <f>ROW()</f>
        <v>5171</v>
      </c>
      <c r="AE5171" s="27">
        <f>1</f>
        <v>1</v>
      </c>
      <c r="AF5171" s="27">
        <f>SUBTOTAL(109,Tbl_NGF_Data[[#This Row],[Counter]])</f>
        <v>1</v>
      </c>
    </row>
    <row r="5172" spans="2:32" ht="45" x14ac:dyDescent="0.25">
      <c r="B5172" s="21" t="s">
        <v>772</v>
      </c>
      <c r="C5172" s="22" t="s">
        <v>3713</v>
      </c>
      <c r="D5172" s="23">
        <v>11</v>
      </c>
      <c r="E5172" s="22" t="s">
        <v>772</v>
      </c>
      <c r="F5172" s="23">
        <v>11</v>
      </c>
      <c r="G5172" s="22" t="s">
        <v>3713</v>
      </c>
      <c r="H5172" s="22" t="s">
        <v>1327</v>
      </c>
      <c r="I5172" s="23">
        <v>1</v>
      </c>
      <c r="J5172" s="23">
        <v>402</v>
      </c>
      <c r="K5172" s="23" t="s">
        <v>3976</v>
      </c>
      <c r="L5172" s="22" t="s">
        <v>3977</v>
      </c>
      <c r="M5172" s="21" t="s">
        <v>796</v>
      </c>
      <c r="N5172" s="23" t="s">
        <v>1119</v>
      </c>
      <c r="O5172" s="22" t="s">
        <v>1120</v>
      </c>
      <c r="P5172" s="22" t="s">
        <v>1121</v>
      </c>
      <c r="Q5172" s="23" t="s">
        <v>1358</v>
      </c>
      <c r="R5172" s="22" t="s">
        <v>1359</v>
      </c>
      <c r="S5172" s="21" t="s">
        <v>95</v>
      </c>
      <c r="T5172" s="23" t="s">
        <v>3981</v>
      </c>
      <c r="U5172" s="24" t="s">
        <v>15</v>
      </c>
      <c r="V5172" s="23">
        <v>100</v>
      </c>
      <c r="W5172" s="25">
        <v>5.38</v>
      </c>
      <c r="X5172" s="25">
        <v>5.82</v>
      </c>
      <c r="Y5172" s="25">
        <v>5.94</v>
      </c>
      <c r="Z5172" s="25">
        <v>5.96</v>
      </c>
      <c r="AA5172" s="25">
        <v>5.96</v>
      </c>
      <c r="AB5172" s="25">
        <v>6.06</v>
      </c>
      <c r="AC5172" s="26">
        <v>45152.505756550927</v>
      </c>
      <c r="AD5172" s="27">
        <f>ROW()</f>
        <v>5172</v>
      </c>
      <c r="AE5172" s="27">
        <f>1</f>
        <v>1</v>
      </c>
      <c r="AF5172" s="27">
        <f>SUBTOTAL(109,Tbl_NGF_Data[[#This Row],[Counter]])</f>
        <v>1</v>
      </c>
    </row>
    <row r="5173" spans="2:32" ht="45" x14ac:dyDescent="0.25">
      <c r="B5173" s="21" t="s">
        <v>772</v>
      </c>
      <c r="C5173" s="22" t="s">
        <v>3713</v>
      </c>
      <c r="D5173" s="23">
        <v>11</v>
      </c>
      <c r="E5173" s="22" t="s">
        <v>772</v>
      </c>
      <c r="F5173" s="23">
        <v>11</v>
      </c>
      <c r="G5173" s="22" t="s">
        <v>3713</v>
      </c>
      <c r="H5173" s="22" t="s">
        <v>1327</v>
      </c>
      <c r="I5173" s="23">
        <v>1</v>
      </c>
      <c r="J5173" s="23">
        <v>402</v>
      </c>
      <c r="K5173" s="23" t="s">
        <v>3976</v>
      </c>
      <c r="L5173" s="22" t="s">
        <v>3977</v>
      </c>
      <c r="M5173" s="21" t="s">
        <v>796</v>
      </c>
      <c r="N5173" s="23" t="s">
        <v>1119</v>
      </c>
      <c r="O5173" s="22" t="s">
        <v>1120</v>
      </c>
      <c r="P5173" s="22" t="s">
        <v>1121</v>
      </c>
      <c r="Q5173" s="23" t="s">
        <v>1358</v>
      </c>
      <c r="R5173" s="22" t="s">
        <v>1359</v>
      </c>
      <c r="S5173" s="21" t="s">
        <v>95</v>
      </c>
      <c r="T5173" s="23" t="s">
        <v>3981</v>
      </c>
      <c r="U5173" s="24" t="s">
        <v>19</v>
      </c>
      <c r="V5173" s="23">
        <v>500</v>
      </c>
      <c r="W5173" s="25">
        <v>0.05</v>
      </c>
      <c r="X5173" s="25">
        <v>0.44</v>
      </c>
      <c r="Y5173" s="25">
        <v>0.12</v>
      </c>
      <c r="Z5173" s="25">
        <v>0.02</v>
      </c>
      <c r="AA5173" s="25">
        <v>0</v>
      </c>
      <c r="AB5173" s="25">
        <v>0.1</v>
      </c>
      <c r="AC5173" s="26">
        <v>45152.505756550927</v>
      </c>
      <c r="AD5173" s="27">
        <f>ROW()</f>
        <v>5173</v>
      </c>
      <c r="AE5173" s="27">
        <f>1</f>
        <v>1</v>
      </c>
      <c r="AF5173" s="27">
        <f>SUBTOTAL(109,Tbl_NGF_Data[[#This Row],[Counter]])</f>
        <v>1</v>
      </c>
    </row>
    <row r="5174" spans="2:32" ht="45" x14ac:dyDescent="0.25">
      <c r="B5174" s="21" t="s">
        <v>772</v>
      </c>
      <c r="C5174" s="22" t="s">
        <v>3713</v>
      </c>
      <c r="D5174" s="23">
        <v>11</v>
      </c>
      <c r="E5174" s="22" t="s">
        <v>772</v>
      </c>
      <c r="F5174" s="23">
        <v>11</v>
      </c>
      <c r="G5174" s="22" t="s">
        <v>3713</v>
      </c>
      <c r="H5174" s="22" t="s">
        <v>1327</v>
      </c>
      <c r="I5174" s="23">
        <v>1</v>
      </c>
      <c r="J5174" s="23">
        <v>402</v>
      </c>
      <c r="K5174" s="23" t="s">
        <v>3976</v>
      </c>
      <c r="L5174" s="22" t="s">
        <v>3977</v>
      </c>
      <c r="M5174" s="21" t="s">
        <v>796</v>
      </c>
      <c r="N5174" s="23" t="s">
        <v>1119</v>
      </c>
      <c r="O5174" s="22" t="s">
        <v>1120</v>
      </c>
      <c r="P5174" s="22" t="s">
        <v>1121</v>
      </c>
      <c r="Q5174" s="23" t="s">
        <v>3982</v>
      </c>
      <c r="R5174" s="22" t="s">
        <v>3983</v>
      </c>
      <c r="S5174" s="21" t="s">
        <v>798</v>
      </c>
      <c r="T5174" s="23" t="s">
        <v>3984</v>
      </c>
      <c r="U5174" s="24" t="s">
        <v>15</v>
      </c>
      <c r="V5174" s="23">
        <v>100</v>
      </c>
      <c r="W5174" s="25">
        <v>75407.399999999994</v>
      </c>
      <c r="X5174" s="25">
        <v>92066.74</v>
      </c>
      <c r="Y5174" s="25">
        <v>114165.55</v>
      </c>
      <c r="Z5174" s="25">
        <v>139881.24</v>
      </c>
      <c r="AA5174" s="25">
        <v>141052.03</v>
      </c>
      <c r="AB5174" s="25">
        <v>108925.49</v>
      </c>
      <c r="AC5174" s="26">
        <v>45152.505756550927</v>
      </c>
      <c r="AD5174" s="27">
        <f>ROW()</f>
        <v>5174</v>
      </c>
      <c r="AE5174" s="27">
        <f>1</f>
        <v>1</v>
      </c>
      <c r="AF5174" s="27">
        <f>SUBTOTAL(109,Tbl_NGF_Data[[#This Row],[Counter]])</f>
        <v>1</v>
      </c>
    </row>
    <row r="5175" spans="2:32" ht="45" x14ac:dyDescent="0.25">
      <c r="B5175" s="21" t="s">
        <v>772</v>
      </c>
      <c r="C5175" s="22" t="s">
        <v>3713</v>
      </c>
      <c r="D5175" s="23">
        <v>11</v>
      </c>
      <c r="E5175" s="22" t="s">
        <v>772</v>
      </c>
      <c r="F5175" s="23">
        <v>11</v>
      </c>
      <c r="G5175" s="22" t="s">
        <v>3713</v>
      </c>
      <c r="H5175" s="22" t="s">
        <v>1327</v>
      </c>
      <c r="I5175" s="23">
        <v>1</v>
      </c>
      <c r="J5175" s="23">
        <v>402</v>
      </c>
      <c r="K5175" s="23" t="s">
        <v>3976</v>
      </c>
      <c r="L5175" s="22" t="s">
        <v>3977</v>
      </c>
      <c r="M5175" s="21" t="s">
        <v>796</v>
      </c>
      <c r="N5175" s="23" t="s">
        <v>1119</v>
      </c>
      <c r="O5175" s="22" t="s">
        <v>1120</v>
      </c>
      <c r="P5175" s="22" t="s">
        <v>1121</v>
      </c>
      <c r="Q5175" s="23" t="s">
        <v>3982</v>
      </c>
      <c r="R5175" s="22" t="s">
        <v>3983</v>
      </c>
      <c r="S5175" s="21" t="s">
        <v>798</v>
      </c>
      <c r="T5175" s="23" t="s">
        <v>3984</v>
      </c>
      <c r="U5175" s="24" t="s">
        <v>16</v>
      </c>
      <c r="V5175" s="23">
        <v>135</v>
      </c>
      <c r="W5175" s="25">
        <v>313768</v>
      </c>
      <c r="X5175" s="25">
        <v>313768</v>
      </c>
      <c r="Y5175" s="25">
        <v>313768</v>
      </c>
      <c r="Z5175" s="25">
        <v>313768</v>
      </c>
      <c r="AA5175" s="25">
        <v>313768</v>
      </c>
      <c r="AB5175" s="25">
        <v>358368</v>
      </c>
      <c r="AC5175" s="26">
        <v>45152.505756550927</v>
      </c>
      <c r="AD5175" s="27">
        <f>ROW()</f>
        <v>5175</v>
      </c>
      <c r="AE5175" s="27">
        <f>1</f>
        <v>1</v>
      </c>
      <c r="AF5175" s="27">
        <f>SUBTOTAL(109,Tbl_NGF_Data[[#This Row],[Counter]])</f>
        <v>1</v>
      </c>
    </row>
    <row r="5176" spans="2:32" ht="45" x14ac:dyDescent="0.25">
      <c r="B5176" s="21" t="s">
        <v>772</v>
      </c>
      <c r="C5176" s="22" t="s">
        <v>3713</v>
      </c>
      <c r="D5176" s="23">
        <v>11</v>
      </c>
      <c r="E5176" s="22" t="s">
        <v>772</v>
      </c>
      <c r="F5176" s="23">
        <v>11</v>
      </c>
      <c r="G5176" s="22" t="s">
        <v>3713</v>
      </c>
      <c r="H5176" s="22" t="s">
        <v>1327</v>
      </c>
      <c r="I5176" s="23">
        <v>1</v>
      </c>
      <c r="J5176" s="23">
        <v>402</v>
      </c>
      <c r="K5176" s="23" t="s">
        <v>3976</v>
      </c>
      <c r="L5176" s="22" t="s">
        <v>3977</v>
      </c>
      <c r="M5176" s="21" t="s">
        <v>796</v>
      </c>
      <c r="N5176" s="23" t="s">
        <v>1119</v>
      </c>
      <c r="O5176" s="22" t="s">
        <v>1120</v>
      </c>
      <c r="P5176" s="22" t="s">
        <v>1121</v>
      </c>
      <c r="Q5176" s="23" t="s">
        <v>3982</v>
      </c>
      <c r="R5176" s="22" t="s">
        <v>3983</v>
      </c>
      <c r="S5176" s="21" t="s">
        <v>798</v>
      </c>
      <c r="T5176" s="23" t="s">
        <v>3984</v>
      </c>
      <c r="U5176" s="24" t="s">
        <v>17</v>
      </c>
      <c r="V5176" s="23">
        <v>200</v>
      </c>
      <c r="W5176" s="25">
        <v>301129.77999999997</v>
      </c>
      <c r="X5176" s="25">
        <v>294989.28999999998</v>
      </c>
      <c r="Y5176" s="25">
        <v>289509.82</v>
      </c>
      <c r="Z5176" s="25">
        <v>287864.99999999994</v>
      </c>
      <c r="AA5176" s="25">
        <v>312597.20999999996</v>
      </c>
      <c r="AB5176" s="25">
        <v>345894.54</v>
      </c>
      <c r="AC5176" s="26">
        <v>45152.505756550927</v>
      </c>
      <c r="AD5176" s="27">
        <f>ROW()</f>
        <v>5176</v>
      </c>
      <c r="AE5176" s="27">
        <f>1</f>
        <v>1</v>
      </c>
      <c r="AF5176" s="27">
        <f>SUBTOTAL(109,Tbl_NGF_Data[[#This Row],[Counter]])</f>
        <v>1</v>
      </c>
    </row>
    <row r="5177" spans="2:32" ht="45" x14ac:dyDescent="0.25">
      <c r="B5177" s="21" t="s">
        <v>772</v>
      </c>
      <c r="C5177" s="22" t="s">
        <v>3713</v>
      </c>
      <c r="D5177" s="23">
        <v>11</v>
      </c>
      <c r="E5177" s="22" t="s">
        <v>772</v>
      </c>
      <c r="F5177" s="23">
        <v>11</v>
      </c>
      <c r="G5177" s="22" t="s">
        <v>3713</v>
      </c>
      <c r="H5177" s="22" t="s">
        <v>1327</v>
      </c>
      <c r="I5177" s="23">
        <v>1</v>
      </c>
      <c r="J5177" s="23">
        <v>402</v>
      </c>
      <c r="K5177" s="23" t="s">
        <v>3976</v>
      </c>
      <c r="L5177" s="22" t="s">
        <v>3977</v>
      </c>
      <c r="M5177" s="21" t="s">
        <v>796</v>
      </c>
      <c r="N5177" s="23" t="s">
        <v>1119</v>
      </c>
      <c r="O5177" s="22" t="s">
        <v>1120</v>
      </c>
      <c r="P5177" s="22" t="s">
        <v>1121</v>
      </c>
      <c r="Q5177" s="23" t="s">
        <v>3982</v>
      </c>
      <c r="R5177" s="22" t="s">
        <v>3983</v>
      </c>
      <c r="S5177" s="21" t="s">
        <v>798</v>
      </c>
      <c r="T5177" s="23" t="s">
        <v>3984</v>
      </c>
      <c r="U5177" s="24" t="s">
        <v>18</v>
      </c>
      <c r="V5177" s="23">
        <v>220</v>
      </c>
      <c r="W5177" s="25">
        <v>12638.22000000003</v>
      </c>
      <c r="X5177" s="25">
        <v>18778.710000000021</v>
      </c>
      <c r="Y5177" s="25">
        <v>24258.179999999993</v>
      </c>
      <c r="Z5177" s="25">
        <v>25903.000000000058</v>
      </c>
      <c r="AA5177" s="25">
        <v>1170.7900000000373</v>
      </c>
      <c r="AB5177" s="25">
        <v>12473.460000000021</v>
      </c>
      <c r="AC5177" s="26">
        <v>45152.505756550927</v>
      </c>
      <c r="AD5177" s="27">
        <f>ROW()</f>
        <v>5177</v>
      </c>
      <c r="AE5177" s="27">
        <f>1</f>
        <v>1</v>
      </c>
      <c r="AF5177" s="27">
        <f>SUBTOTAL(109,Tbl_NGF_Data[[#This Row],[Counter]])</f>
        <v>1</v>
      </c>
    </row>
    <row r="5178" spans="2:32" ht="45" x14ac:dyDescent="0.25">
      <c r="B5178" s="21" t="s">
        <v>772</v>
      </c>
      <c r="C5178" s="22" t="s">
        <v>3713</v>
      </c>
      <c r="D5178" s="23">
        <v>11</v>
      </c>
      <c r="E5178" s="22" t="s">
        <v>772</v>
      </c>
      <c r="F5178" s="23">
        <v>11</v>
      </c>
      <c r="G5178" s="22" t="s">
        <v>3713</v>
      </c>
      <c r="H5178" s="22" t="s">
        <v>1327</v>
      </c>
      <c r="I5178" s="23">
        <v>1</v>
      </c>
      <c r="J5178" s="23">
        <v>402</v>
      </c>
      <c r="K5178" s="23" t="s">
        <v>3976</v>
      </c>
      <c r="L5178" s="22" t="s">
        <v>3977</v>
      </c>
      <c r="M5178" s="21" t="s">
        <v>796</v>
      </c>
      <c r="N5178" s="23" t="s">
        <v>1119</v>
      </c>
      <c r="O5178" s="22" t="s">
        <v>1120</v>
      </c>
      <c r="P5178" s="22" t="s">
        <v>1121</v>
      </c>
      <c r="Q5178" s="23" t="s">
        <v>3985</v>
      </c>
      <c r="R5178" s="22" t="s">
        <v>3986</v>
      </c>
      <c r="S5178" s="21" t="s">
        <v>799</v>
      </c>
      <c r="T5178" s="23" t="s">
        <v>3987</v>
      </c>
      <c r="U5178" s="24" t="s">
        <v>15</v>
      </c>
      <c r="V5178" s="23">
        <v>100</v>
      </c>
      <c r="W5178" s="25">
        <v>26620.82</v>
      </c>
      <c r="X5178" s="25">
        <v>2111.5699999999997</v>
      </c>
      <c r="Y5178" s="25">
        <v>2111.5700000000002</v>
      </c>
      <c r="Z5178" s="25">
        <v>2111.5700000000002</v>
      </c>
      <c r="AA5178" s="25">
        <v>2111.5700000000002</v>
      </c>
      <c r="AB5178" s="25">
        <v>2111.5700000000002</v>
      </c>
      <c r="AC5178" s="26">
        <v>45152.505756550927</v>
      </c>
      <c r="AD5178" s="27">
        <f>ROW()</f>
        <v>5178</v>
      </c>
      <c r="AE5178" s="27">
        <f>1</f>
        <v>1</v>
      </c>
      <c r="AF5178" s="27">
        <f>SUBTOTAL(109,Tbl_NGF_Data[[#This Row],[Counter]])</f>
        <v>1</v>
      </c>
    </row>
    <row r="5179" spans="2:32" ht="45" x14ac:dyDescent="0.25">
      <c r="B5179" s="21" t="s">
        <v>772</v>
      </c>
      <c r="C5179" s="22" t="s">
        <v>3713</v>
      </c>
      <c r="D5179" s="23">
        <v>11</v>
      </c>
      <c r="E5179" s="22" t="s">
        <v>772</v>
      </c>
      <c r="F5179" s="23">
        <v>11</v>
      </c>
      <c r="G5179" s="22" t="s">
        <v>3713</v>
      </c>
      <c r="H5179" s="22" t="s">
        <v>1327</v>
      </c>
      <c r="I5179" s="23">
        <v>1</v>
      </c>
      <c r="J5179" s="23">
        <v>402</v>
      </c>
      <c r="K5179" s="23" t="s">
        <v>3976</v>
      </c>
      <c r="L5179" s="22" t="s">
        <v>3977</v>
      </c>
      <c r="M5179" s="21" t="s">
        <v>796</v>
      </c>
      <c r="N5179" s="23" t="s">
        <v>1119</v>
      </c>
      <c r="O5179" s="22" t="s">
        <v>1120</v>
      </c>
      <c r="P5179" s="22" t="s">
        <v>1121</v>
      </c>
      <c r="Q5179" s="23" t="s">
        <v>3985</v>
      </c>
      <c r="R5179" s="22" t="s">
        <v>3986</v>
      </c>
      <c r="S5179" s="21" t="s">
        <v>799</v>
      </c>
      <c r="T5179" s="23" t="s">
        <v>3987</v>
      </c>
      <c r="U5179" s="24" t="s">
        <v>16</v>
      </c>
      <c r="V5179" s="23">
        <v>135</v>
      </c>
      <c r="W5179" s="25">
        <v>0</v>
      </c>
      <c r="X5179" s="25">
        <v>25000</v>
      </c>
      <c r="Y5179" s="25">
        <v>0</v>
      </c>
      <c r="Z5179" s="25">
        <v>0</v>
      </c>
      <c r="AA5179" s="25">
        <v>0</v>
      </c>
      <c r="AB5179" s="25">
        <v>0</v>
      </c>
      <c r="AC5179" s="26">
        <v>45152.505756550927</v>
      </c>
      <c r="AD5179" s="27">
        <f>ROW()</f>
        <v>5179</v>
      </c>
      <c r="AE5179" s="27">
        <f>1</f>
        <v>1</v>
      </c>
      <c r="AF5179" s="27">
        <f>SUBTOTAL(109,Tbl_NGF_Data[[#This Row],[Counter]])</f>
        <v>1</v>
      </c>
    </row>
    <row r="5180" spans="2:32" ht="45" x14ac:dyDescent="0.25">
      <c r="B5180" s="21" t="s">
        <v>772</v>
      </c>
      <c r="C5180" s="22" t="s">
        <v>3713</v>
      </c>
      <c r="D5180" s="23">
        <v>11</v>
      </c>
      <c r="E5180" s="22" t="s">
        <v>772</v>
      </c>
      <c r="F5180" s="23">
        <v>11</v>
      </c>
      <c r="G5180" s="22" t="s">
        <v>3713</v>
      </c>
      <c r="H5180" s="22" t="s">
        <v>1327</v>
      </c>
      <c r="I5180" s="23">
        <v>1</v>
      </c>
      <c r="J5180" s="23">
        <v>402</v>
      </c>
      <c r="K5180" s="23" t="s">
        <v>3976</v>
      </c>
      <c r="L5180" s="22" t="s">
        <v>3977</v>
      </c>
      <c r="M5180" s="21" t="s">
        <v>796</v>
      </c>
      <c r="N5180" s="23" t="s">
        <v>1119</v>
      </c>
      <c r="O5180" s="22" t="s">
        <v>1120</v>
      </c>
      <c r="P5180" s="22" t="s">
        <v>1121</v>
      </c>
      <c r="Q5180" s="23" t="s">
        <v>3985</v>
      </c>
      <c r="R5180" s="22" t="s">
        <v>3986</v>
      </c>
      <c r="S5180" s="21" t="s">
        <v>799</v>
      </c>
      <c r="T5180" s="23" t="s">
        <v>3987</v>
      </c>
      <c r="U5180" s="24" t="s">
        <v>17</v>
      </c>
      <c r="V5180" s="23">
        <v>200</v>
      </c>
      <c r="W5180" s="25">
        <v>0</v>
      </c>
      <c r="X5180" s="25">
        <v>24509.25</v>
      </c>
      <c r="Y5180" s="25">
        <v>0</v>
      </c>
      <c r="Z5180" s="25">
        <v>0</v>
      </c>
      <c r="AA5180" s="25">
        <v>0</v>
      </c>
      <c r="AB5180" s="25">
        <v>0</v>
      </c>
      <c r="AC5180" s="26">
        <v>45152.505756550927</v>
      </c>
      <c r="AD5180" s="27">
        <f>ROW()</f>
        <v>5180</v>
      </c>
      <c r="AE5180" s="27">
        <f>1</f>
        <v>1</v>
      </c>
      <c r="AF5180" s="27">
        <f>SUBTOTAL(109,Tbl_NGF_Data[[#This Row],[Counter]])</f>
        <v>1</v>
      </c>
    </row>
    <row r="5181" spans="2:32" ht="45" x14ac:dyDescent="0.25">
      <c r="B5181" s="21" t="s">
        <v>772</v>
      </c>
      <c r="C5181" s="22" t="s">
        <v>3713</v>
      </c>
      <c r="D5181" s="23">
        <v>11</v>
      </c>
      <c r="E5181" s="22" t="s">
        <v>772</v>
      </c>
      <c r="F5181" s="23">
        <v>11</v>
      </c>
      <c r="G5181" s="22" t="s">
        <v>3713</v>
      </c>
      <c r="H5181" s="22" t="s">
        <v>1327</v>
      </c>
      <c r="I5181" s="23">
        <v>1</v>
      </c>
      <c r="J5181" s="23">
        <v>402</v>
      </c>
      <c r="K5181" s="23" t="s">
        <v>3976</v>
      </c>
      <c r="L5181" s="22" t="s">
        <v>3977</v>
      </c>
      <c r="M5181" s="21" t="s">
        <v>796</v>
      </c>
      <c r="N5181" s="23" t="s">
        <v>1119</v>
      </c>
      <c r="O5181" s="22" t="s">
        <v>1120</v>
      </c>
      <c r="P5181" s="22" t="s">
        <v>1121</v>
      </c>
      <c r="Q5181" s="23" t="s">
        <v>3985</v>
      </c>
      <c r="R5181" s="22" t="s">
        <v>3986</v>
      </c>
      <c r="S5181" s="21" t="s">
        <v>799</v>
      </c>
      <c r="T5181" s="23" t="s">
        <v>3987</v>
      </c>
      <c r="U5181" s="24" t="s">
        <v>18</v>
      </c>
      <c r="V5181" s="23">
        <v>220</v>
      </c>
      <c r="W5181" s="25">
        <v>0</v>
      </c>
      <c r="X5181" s="25">
        <v>490.75</v>
      </c>
      <c r="Y5181" s="25">
        <v>0</v>
      </c>
      <c r="Z5181" s="25">
        <v>0</v>
      </c>
      <c r="AA5181" s="25">
        <v>0</v>
      </c>
      <c r="AB5181" s="25">
        <v>0</v>
      </c>
      <c r="AC5181" s="26">
        <v>45152.505756550927</v>
      </c>
      <c r="AD5181" s="27">
        <f>ROW()</f>
        <v>5181</v>
      </c>
      <c r="AE5181" s="27">
        <f>1</f>
        <v>1</v>
      </c>
      <c r="AF5181" s="27">
        <f>SUBTOTAL(109,Tbl_NGF_Data[[#This Row],[Counter]])</f>
        <v>1</v>
      </c>
    </row>
    <row r="5182" spans="2:32" ht="45" x14ac:dyDescent="0.25">
      <c r="B5182" s="21" t="s">
        <v>772</v>
      </c>
      <c r="C5182" s="22" t="s">
        <v>3713</v>
      </c>
      <c r="D5182" s="23">
        <v>11</v>
      </c>
      <c r="E5182" s="22" t="s">
        <v>772</v>
      </c>
      <c r="F5182" s="23">
        <v>11</v>
      </c>
      <c r="G5182" s="22" t="s">
        <v>3713</v>
      </c>
      <c r="H5182" s="22" t="s">
        <v>1327</v>
      </c>
      <c r="I5182" s="23">
        <v>1</v>
      </c>
      <c r="J5182" s="23">
        <v>402</v>
      </c>
      <c r="K5182" s="23" t="s">
        <v>3976</v>
      </c>
      <c r="L5182" s="22" t="s">
        <v>3977</v>
      </c>
      <c r="M5182" s="21" t="s">
        <v>796</v>
      </c>
      <c r="N5182" s="23" t="s">
        <v>1119</v>
      </c>
      <c r="O5182" s="22" t="s">
        <v>1120</v>
      </c>
      <c r="P5182" s="22" t="s">
        <v>1121</v>
      </c>
      <c r="Q5182" s="23" t="s">
        <v>3988</v>
      </c>
      <c r="R5182" s="22" t="s">
        <v>3989</v>
      </c>
      <c r="S5182" s="21" t="s">
        <v>800</v>
      </c>
      <c r="T5182" s="23" t="s">
        <v>3990</v>
      </c>
      <c r="U5182" s="24" t="s">
        <v>15</v>
      </c>
      <c r="V5182" s="23">
        <v>100</v>
      </c>
      <c r="W5182" s="25">
        <v>425.15</v>
      </c>
      <c r="X5182" s="25">
        <v>425.15</v>
      </c>
      <c r="Y5182" s="25">
        <v>425.15</v>
      </c>
      <c r="Z5182" s="25">
        <v>425.15</v>
      </c>
      <c r="AA5182" s="25">
        <v>425.15</v>
      </c>
      <c r="AB5182" s="25">
        <v>425.15</v>
      </c>
      <c r="AC5182" s="26">
        <v>45152.505756550927</v>
      </c>
      <c r="AD5182" s="27">
        <f>ROW()</f>
        <v>5182</v>
      </c>
      <c r="AE5182" s="27">
        <f>1</f>
        <v>1</v>
      </c>
      <c r="AF5182" s="27">
        <f>SUBTOTAL(109,Tbl_NGF_Data[[#This Row],[Counter]])</f>
        <v>1</v>
      </c>
    </row>
    <row r="5183" spans="2:32" ht="45" x14ac:dyDescent="0.25">
      <c r="B5183" s="21" t="s">
        <v>772</v>
      </c>
      <c r="C5183" s="22" t="s">
        <v>3713</v>
      </c>
      <c r="D5183" s="23">
        <v>11</v>
      </c>
      <c r="E5183" s="22" t="s">
        <v>772</v>
      </c>
      <c r="F5183" s="23">
        <v>11</v>
      </c>
      <c r="G5183" s="22" t="s">
        <v>3713</v>
      </c>
      <c r="H5183" s="22" t="s">
        <v>1327</v>
      </c>
      <c r="I5183" s="23">
        <v>1</v>
      </c>
      <c r="J5183" s="23">
        <v>402</v>
      </c>
      <c r="K5183" s="23" t="s">
        <v>3976</v>
      </c>
      <c r="L5183" s="22" t="s">
        <v>3977</v>
      </c>
      <c r="M5183" s="21" t="s">
        <v>796</v>
      </c>
      <c r="N5183" s="23" t="s">
        <v>1119</v>
      </c>
      <c r="O5183" s="22" t="s">
        <v>1120</v>
      </c>
      <c r="P5183" s="22" t="s">
        <v>1121</v>
      </c>
      <c r="Q5183" s="23" t="s">
        <v>3988</v>
      </c>
      <c r="R5183" s="22" t="s">
        <v>3989</v>
      </c>
      <c r="S5183" s="21" t="s">
        <v>800</v>
      </c>
      <c r="T5183" s="23" t="s">
        <v>3990</v>
      </c>
      <c r="U5183" s="24" t="s">
        <v>16</v>
      </c>
      <c r="V5183" s="23">
        <v>135</v>
      </c>
      <c r="W5183" s="25">
        <v>136686</v>
      </c>
      <c r="X5183" s="25">
        <v>100000</v>
      </c>
      <c r="Y5183" s="25">
        <v>100000</v>
      </c>
      <c r="Z5183" s="25">
        <v>286000</v>
      </c>
      <c r="AA5183" s="25">
        <v>100000</v>
      </c>
      <c r="AB5183" s="25">
        <v>125000</v>
      </c>
      <c r="AC5183" s="26">
        <v>45152.505756550927</v>
      </c>
      <c r="AD5183" s="27">
        <f>ROW()</f>
        <v>5183</v>
      </c>
      <c r="AE5183" s="27">
        <f>1</f>
        <v>1</v>
      </c>
      <c r="AF5183" s="27">
        <f>SUBTOTAL(109,Tbl_NGF_Data[[#This Row],[Counter]])</f>
        <v>1</v>
      </c>
    </row>
    <row r="5184" spans="2:32" ht="45" x14ac:dyDescent="0.25">
      <c r="B5184" s="21" t="s">
        <v>772</v>
      </c>
      <c r="C5184" s="22" t="s">
        <v>3713</v>
      </c>
      <c r="D5184" s="23">
        <v>11</v>
      </c>
      <c r="E5184" s="22" t="s">
        <v>772</v>
      </c>
      <c r="F5184" s="23">
        <v>11</v>
      </c>
      <c r="G5184" s="22" t="s">
        <v>3713</v>
      </c>
      <c r="H5184" s="22" t="s">
        <v>1327</v>
      </c>
      <c r="I5184" s="23">
        <v>1</v>
      </c>
      <c r="J5184" s="23">
        <v>402</v>
      </c>
      <c r="K5184" s="23" t="s">
        <v>3976</v>
      </c>
      <c r="L5184" s="22" t="s">
        <v>3977</v>
      </c>
      <c r="M5184" s="21" t="s">
        <v>796</v>
      </c>
      <c r="N5184" s="23" t="s">
        <v>1119</v>
      </c>
      <c r="O5184" s="22" t="s">
        <v>1120</v>
      </c>
      <c r="P5184" s="22" t="s">
        <v>1121</v>
      </c>
      <c r="Q5184" s="23" t="s">
        <v>3988</v>
      </c>
      <c r="R5184" s="22" t="s">
        <v>3989</v>
      </c>
      <c r="S5184" s="21" t="s">
        <v>800</v>
      </c>
      <c r="T5184" s="23" t="s">
        <v>3990</v>
      </c>
      <c r="U5184" s="24" t="s">
        <v>17</v>
      </c>
      <c r="V5184" s="23">
        <v>200</v>
      </c>
      <c r="W5184" s="25">
        <v>35629.919999999998</v>
      </c>
      <c r="X5184" s="25">
        <v>100000</v>
      </c>
      <c r="Y5184" s="25">
        <v>97500</v>
      </c>
      <c r="Z5184" s="25">
        <v>248581.25</v>
      </c>
      <c r="AA5184" s="25">
        <v>37418.75</v>
      </c>
      <c r="AB5184" s="25">
        <v>125000</v>
      </c>
      <c r="AC5184" s="26">
        <v>45152.505756550927</v>
      </c>
      <c r="AD5184" s="27">
        <f>ROW()</f>
        <v>5184</v>
      </c>
      <c r="AE5184" s="27">
        <f>1</f>
        <v>1</v>
      </c>
      <c r="AF5184" s="27">
        <f>SUBTOTAL(109,Tbl_NGF_Data[[#This Row],[Counter]])</f>
        <v>1</v>
      </c>
    </row>
    <row r="5185" spans="2:32" ht="45" x14ac:dyDescent="0.25">
      <c r="B5185" s="21" t="s">
        <v>772</v>
      </c>
      <c r="C5185" s="22" t="s">
        <v>3713</v>
      </c>
      <c r="D5185" s="23">
        <v>11</v>
      </c>
      <c r="E5185" s="22" t="s">
        <v>772</v>
      </c>
      <c r="F5185" s="23">
        <v>11</v>
      </c>
      <c r="G5185" s="22" t="s">
        <v>3713</v>
      </c>
      <c r="H5185" s="22" t="s">
        <v>1327</v>
      </c>
      <c r="I5185" s="23">
        <v>1</v>
      </c>
      <c r="J5185" s="23">
        <v>402</v>
      </c>
      <c r="K5185" s="23" t="s">
        <v>3976</v>
      </c>
      <c r="L5185" s="22" t="s">
        <v>3977</v>
      </c>
      <c r="M5185" s="21" t="s">
        <v>796</v>
      </c>
      <c r="N5185" s="23" t="s">
        <v>1119</v>
      </c>
      <c r="O5185" s="22" t="s">
        <v>1120</v>
      </c>
      <c r="P5185" s="22" t="s">
        <v>1121</v>
      </c>
      <c r="Q5185" s="23" t="s">
        <v>3988</v>
      </c>
      <c r="R5185" s="22" t="s">
        <v>3989</v>
      </c>
      <c r="S5185" s="21" t="s">
        <v>800</v>
      </c>
      <c r="T5185" s="23" t="s">
        <v>3990</v>
      </c>
      <c r="U5185" s="24" t="s">
        <v>18</v>
      </c>
      <c r="V5185" s="23">
        <v>220</v>
      </c>
      <c r="W5185" s="25">
        <v>101056.08</v>
      </c>
      <c r="X5185" s="25">
        <v>0</v>
      </c>
      <c r="Y5185" s="25">
        <v>2500</v>
      </c>
      <c r="Z5185" s="25">
        <v>37418.75</v>
      </c>
      <c r="AA5185" s="25">
        <v>62581.25</v>
      </c>
      <c r="AB5185" s="25">
        <v>0</v>
      </c>
      <c r="AC5185" s="26">
        <v>45152.505756550927</v>
      </c>
      <c r="AD5185" s="27">
        <f>ROW()</f>
        <v>5185</v>
      </c>
      <c r="AE5185" s="27">
        <f>1</f>
        <v>1</v>
      </c>
      <c r="AF5185" s="27">
        <f>SUBTOTAL(109,Tbl_NGF_Data[[#This Row],[Counter]])</f>
        <v>1</v>
      </c>
    </row>
    <row r="5186" spans="2:32" ht="45" x14ac:dyDescent="0.25">
      <c r="B5186" s="21" t="s">
        <v>772</v>
      </c>
      <c r="C5186" s="22" t="s">
        <v>3713</v>
      </c>
      <c r="D5186" s="23">
        <v>11</v>
      </c>
      <c r="E5186" s="22" t="s">
        <v>772</v>
      </c>
      <c r="F5186" s="23">
        <v>11</v>
      </c>
      <c r="G5186" s="22" t="s">
        <v>3713</v>
      </c>
      <c r="H5186" s="22" t="s">
        <v>1327</v>
      </c>
      <c r="I5186" s="23">
        <v>1</v>
      </c>
      <c r="J5186" s="23">
        <v>402</v>
      </c>
      <c r="K5186" s="23" t="s">
        <v>3976</v>
      </c>
      <c r="L5186" s="22" t="s">
        <v>3977</v>
      </c>
      <c r="M5186" s="21" t="s">
        <v>796</v>
      </c>
      <c r="N5186" s="23" t="s">
        <v>1119</v>
      </c>
      <c r="O5186" s="22" t="s">
        <v>1120</v>
      </c>
      <c r="P5186" s="22" t="s">
        <v>1121</v>
      </c>
      <c r="Q5186" s="23" t="s">
        <v>3988</v>
      </c>
      <c r="R5186" s="22" t="s">
        <v>3989</v>
      </c>
      <c r="S5186" s="21" t="s">
        <v>800</v>
      </c>
      <c r="T5186" s="23" t="s">
        <v>3990</v>
      </c>
      <c r="U5186" s="24" t="s">
        <v>19</v>
      </c>
      <c r="V5186" s="23">
        <v>500</v>
      </c>
      <c r="W5186" s="25">
        <v>26767.72</v>
      </c>
      <c r="X5186" s="25">
        <v>100000</v>
      </c>
      <c r="Y5186" s="25">
        <v>97500</v>
      </c>
      <c r="Z5186" s="25">
        <v>248581.25</v>
      </c>
      <c r="AA5186" s="25">
        <v>37418.75</v>
      </c>
      <c r="AB5186" s="25">
        <v>125000</v>
      </c>
      <c r="AC5186" s="26">
        <v>45152.505756550927</v>
      </c>
      <c r="AD5186" s="27">
        <f>ROW()</f>
        <v>5186</v>
      </c>
      <c r="AE5186" s="27">
        <f>1</f>
        <v>1</v>
      </c>
      <c r="AF5186" s="27">
        <f>SUBTOTAL(109,Tbl_NGF_Data[[#This Row],[Counter]])</f>
        <v>1</v>
      </c>
    </row>
    <row r="5187" spans="2:32" ht="45" x14ac:dyDescent="0.25">
      <c r="B5187" s="21" t="s">
        <v>772</v>
      </c>
      <c r="C5187" s="22" t="s">
        <v>3713</v>
      </c>
      <c r="D5187" s="23">
        <v>11</v>
      </c>
      <c r="E5187" s="22" t="s">
        <v>772</v>
      </c>
      <c r="F5187" s="23">
        <v>11</v>
      </c>
      <c r="G5187" s="22" t="s">
        <v>3713</v>
      </c>
      <c r="H5187" s="22" t="s">
        <v>1327</v>
      </c>
      <c r="I5187" s="23">
        <v>1</v>
      </c>
      <c r="J5187" s="23">
        <v>402</v>
      </c>
      <c r="K5187" s="23" t="s">
        <v>3976</v>
      </c>
      <c r="L5187" s="22" t="s">
        <v>3977</v>
      </c>
      <c r="M5187" s="21" t="s">
        <v>796</v>
      </c>
      <c r="N5187" s="23" t="s">
        <v>1119</v>
      </c>
      <c r="O5187" s="22" t="s">
        <v>1120</v>
      </c>
      <c r="P5187" s="22" t="s">
        <v>1121</v>
      </c>
      <c r="Q5187" s="23" t="s">
        <v>3991</v>
      </c>
      <c r="R5187" s="22" t="s">
        <v>3992</v>
      </c>
      <c r="S5187" s="21" t="s">
        <v>801</v>
      </c>
      <c r="T5187" s="23" t="s">
        <v>3993</v>
      </c>
      <c r="U5187" s="24" t="s">
        <v>15</v>
      </c>
      <c r="V5187" s="23">
        <v>100</v>
      </c>
      <c r="W5187" s="25">
        <v>1121471.68</v>
      </c>
      <c r="X5187" s="25">
        <v>1366268.55</v>
      </c>
      <c r="Y5187" s="25">
        <v>1526329.04</v>
      </c>
      <c r="Z5187" s="25">
        <v>1727034.02</v>
      </c>
      <c r="AA5187" s="25">
        <v>1709332.59</v>
      </c>
      <c r="AB5187" s="25">
        <v>1979282.14</v>
      </c>
      <c r="AC5187" s="26">
        <v>45152.505756550927</v>
      </c>
      <c r="AD5187" s="27">
        <f>ROW()</f>
        <v>5187</v>
      </c>
      <c r="AE5187" s="27">
        <f>1</f>
        <v>1</v>
      </c>
      <c r="AF5187" s="27">
        <f>SUBTOTAL(109,Tbl_NGF_Data[[#This Row],[Counter]])</f>
        <v>1</v>
      </c>
    </row>
    <row r="5188" spans="2:32" ht="45" x14ac:dyDescent="0.25">
      <c r="B5188" s="21" t="s">
        <v>772</v>
      </c>
      <c r="C5188" s="22" t="s">
        <v>3713</v>
      </c>
      <c r="D5188" s="23">
        <v>11</v>
      </c>
      <c r="E5188" s="22" t="s">
        <v>772</v>
      </c>
      <c r="F5188" s="23">
        <v>11</v>
      </c>
      <c r="G5188" s="22" t="s">
        <v>3713</v>
      </c>
      <c r="H5188" s="22" t="s">
        <v>1327</v>
      </c>
      <c r="I5188" s="23">
        <v>1</v>
      </c>
      <c r="J5188" s="23">
        <v>402</v>
      </c>
      <c r="K5188" s="23" t="s">
        <v>3976</v>
      </c>
      <c r="L5188" s="22" t="s">
        <v>3977</v>
      </c>
      <c r="M5188" s="21" t="s">
        <v>796</v>
      </c>
      <c r="N5188" s="23" t="s">
        <v>1119</v>
      </c>
      <c r="O5188" s="22" t="s">
        <v>1120</v>
      </c>
      <c r="P5188" s="22" t="s">
        <v>1121</v>
      </c>
      <c r="Q5188" s="23" t="s">
        <v>3991</v>
      </c>
      <c r="R5188" s="22" t="s">
        <v>3992</v>
      </c>
      <c r="S5188" s="21" t="s">
        <v>801</v>
      </c>
      <c r="T5188" s="23" t="s">
        <v>3993</v>
      </c>
      <c r="U5188" s="24" t="s">
        <v>16</v>
      </c>
      <c r="V5188" s="23">
        <v>135</v>
      </c>
      <c r="W5188" s="25">
        <v>943346</v>
      </c>
      <c r="X5188" s="25">
        <v>940346</v>
      </c>
      <c r="Y5188" s="25">
        <v>940346</v>
      </c>
      <c r="Z5188" s="25">
        <v>1297759</v>
      </c>
      <c r="AA5188" s="25">
        <v>1094686</v>
      </c>
      <c r="AB5188" s="25">
        <v>943346</v>
      </c>
      <c r="AC5188" s="26">
        <v>45152.505756550927</v>
      </c>
      <c r="AD5188" s="27">
        <f>ROW()</f>
        <v>5188</v>
      </c>
      <c r="AE5188" s="27">
        <f>1</f>
        <v>1</v>
      </c>
      <c r="AF5188" s="27">
        <f>SUBTOTAL(109,Tbl_NGF_Data[[#This Row],[Counter]])</f>
        <v>1</v>
      </c>
    </row>
    <row r="5189" spans="2:32" ht="45" x14ac:dyDescent="0.25">
      <c r="B5189" s="21" t="s">
        <v>772</v>
      </c>
      <c r="C5189" s="22" t="s">
        <v>3713</v>
      </c>
      <c r="D5189" s="23">
        <v>11</v>
      </c>
      <c r="E5189" s="22" t="s">
        <v>772</v>
      </c>
      <c r="F5189" s="23">
        <v>11</v>
      </c>
      <c r="G5189" s="22" t="s">
        <v>3713</v>
      </c>
      <c r="H5189" s="22" t="s">
        <v>1327</v>
      </c>
      <c r="I5189" s="23">
        <v>1</v>
      </c>
      <c r="J5189" s="23">
        <v>402</v>
      </c>
      <c r="K5189" s="23" t="s">
        <v>3976</v>
      </c>
      <c r="L5189" s="22" t="s">
        <v>3977</v>
      </c>
      <c r="M5189" s="21" t="s">
        <v>796</v>
      </c>
      <c r="N5189" s="23" t="s">
        <v>1119</v>
      </c>
      <c r="O5189" s="22" t="s">
        <v>1120</v>
      </c>
      <c r="P5189" s="22" t="s">
        <v>1121</v>
      </c>
      <c r="Q5189" s="23" t="s">
        <v>3991</v>
      </c>
      <c r="R5189" s="22" t="s">
        <v>3992</v>
      </c>
      <c r="S5189" s="21" t="s">
        <v>801</v>
      </c>
      <c r="T5189" s="23" t="s">
        <v>3993</v>
      </c>
      <c r="U5189" s="24" t="s">
        <v>17</v>
      </c>
      <c r="V5189" s="23">
        <v>200</v>
      </c>
      <c r="W5189" s="25">
        <v>515776.43</v>
      </c>
      <c r="X5189" s="25">
        <v>448240.32</v>
      </c>
      <c r="Y5189" s="25">
        <v>463563.77000000014</v>
      </c>
      <c r="Z5189" s="25">
        <v>477668.90999999992</v>
      </c>
      <c r="AA5189" s="25">
        <v>819140.81</v>
      </c>
      <c r="AB5189" s="25">
        <v>518146.19</v>
      </c>
      <c r="AC5189" s="26">
        <v>45152.505756550927</v>
      </c>
      <c r="AD5189" s="27">
        <f>ROW()</f>
        <v>5189</v>
      </c>
      <c r="AE5189" s="27">
        <f>1</f>
        <v>1</v>
      </c>
      <c r="AF5189" s="27">
        <f>SUBTOTAL(109,Tbl_NGF_Data[[#This Row],[Counter]])</f>
        <v>1</v>
      </c>
    </row>
    <row r="5190" spans="2:32" ht="45" x14ac:dyDescent="0.25">
      <c r="B5190" s="21" t="s">
        <v>772</v>
      </c>
      <c r="C5190" s="22" t="s">
        <v>3713</v>
      </c>
      <c r="D5190" s="23">
        <v>11</v>
      </c>
      <c r="E5190" s="22" t="s">
        <v>772</v>
      </c>
      <c r="F5190" s="23">
        <v>11</v>
      </c>
      <c r="G5190" s="22" t="s">
        <v>3713</v>
      </c>
      <c r="H5190" s="22" t="s">
        <v>1327</v>
      </c>
      <c r="I5190" s="23">
        <v>1</v>
      </c>
      <c r="J5190" s="23">
        <v>402</v>
      </c>
      <c r="K5190" s="23" t="s">
        <v>3976</v>
      </c>
      <c r="L5190" s="22" t="s">
        <v>3977</v>
      </c>
      <c r="M5190" s="21" t="s">
        <v>796</v>
      </c>
      <c r="N5190" s="23" t="s">
        <v>1119</v>
      </c>
      <c r="O5190" s="22" t="s">
        <v>1120</v>
      </c>
      <c r="P5190" s="22" t="s">
        <v>1121</v>
      </c>
      <c r="Q5190" s="23" t="s">
        <v>3991</v>
      </c>
      <c r="R5190" s="22" t="s">
        <v>3992</v>
      </c>
      <c r="S5190" s="21" t="s">
        <v>801</v>
      </c>
      <c r="T5190" s="23" t="s">
        <v>3993</v>
      </c>
      <c r="U5190" s="24" t="s">
        <v>18</v>
      </c>
      <c r="V5190" s="23">
        <v>220</v>
      </c>
      <c r="W5190" s="25">
        <v>427569.57</v>
      </c>
      <c r="X5190" s="25">
        <v>492105.68</v>
      </c>
      <c r="Y5190" s="25">
        <v>476782.22999999986</v>
      </c>
      <c r="Z5190" s="25">
        <v>820090.09000000008</v>
      </c>
      <c r="AA5190" s="25">
        <v>275545.18999999994</v>
      </c>
      <c r="AB5190" s="25">
        <v>425199.81</v>
      </c>
      <c r="AC5190" s="26">
        <v>45152.505756550927</v>
      </c>
      <c r="AD5190" s="27">
        <f>ROW()</f>
        <v>5190</v>
      </c>
      <c r="AE5190" s="27">
        <f>1</f>
        <v>1</v>
      </c>
      <c r="AF5190" s="27">
        <f>SUBTOTAL(109,Tbl_NGF_Data[[#This Row],[Counter]])</f>
        <v>1</v>
      </c>
    </row>
    <row r="5191" spans="2:32" ht="45" x14ac:dyDescent="0.25">
      <c r="B5191" s="21" t="s">
        <v>772</v>
      </c>
      <c r="C5191" s="22" t="s">
        <v>3713</v>
      </c>
      <c r="D5191" s="23">
        <v>11</v>
      </c>
      <c r="E5191" s="22" t="s">
        <v>772</v>
      </c>
      <c r="F5191" s="23">
        <v>11</v>
      </c>
      <c r="G5191" s="22" t="s">
        <v>3713</v>
      </c>
      <c r="H5191" s="22" t="s">
        <v>1327</v>
      </c>
      <c r="I5191" s="23">
        <v>1</v>
      </c>
      <c r="J5191" s="23">
        <v>402</v>
      </c>
      <c r="K5191" s="23" t="s">
        <v>3976</v>
      </c>
      <c r="L5191" s="22" t="s">
        <v>3977</v>
      </c>
      <c r="M5191" s="21" t="s">
        <v>796</v>
      </c>
      <c r="N5191" s="23" t="s">
        <v>1119</v>
      </c>
      <c r="O5191" s="22" t="s">
        <v>1120</v>
      </c>
      <c r="P5191" s="22" t="s">
        <v>1121</v>
      </c>
      <c r="Q5191" s="23" t="s">
        <v>3991</v>
      </c>
      <c r="R5191" s="22" t="s">
        <v>3992</v>
      </c>
      <c r="S5191" s="21" t="s">
        <v>801</v>
      </c>
      <c r="T5191" s="23" t="s">
        <v>3993</v>
      </c>
      <c r="U5191" s="24" t="s">
        <v>19</v>
      </c>
      <c r="V5191" s="23">
        <v>500</v>
      </c>
      <c r="W5191" s="25">
        <v>686383.5</v>
      </c>
      <c r="X5191" s="25">
        <v>696708</v>
      </c>
      <c r="Y5191" s="25">
        <v>627585.5</v>
      </c>
      <c r="Z5191" s="25">
        <v>678685</v>
      </c>
      <c r="AA5191" s="25">
        <v>801535.73</v>
      </c>
      <c r="AB5191" s="25">
        <v>788095.74</v>
      </c>
      <c r="AC5191" s="26">
        <v>45152.505756550927</v>
      </c>
      <c r="AD5191" s="27">
        <f>ROW()</f>
        <v>5191</v>
      </c>
      <c r="AE5191" s="27">
        <f>1</f>
        <v>1</v>
      </c>
      <c r="AF5191" s="27">
        <f>SUBTOTAL(109,Tbl_NGF_Data[[#This Row],[Counter]])</f>
        <v>1</v>
      </c>
    </row>
    <row r="5192" spans="2:32" ht="60" x14ac:dyDescent="0.25">
      <c r="B5192" s="21" t="s">
        <v>772</v>
      </c>
      <c r="C5192" s="22" t="s">
        <v>3713</v>
      </c>
      <c r="D5192" s="23">
        <v>11</v>
      </c>
      <c r="E5192" s="22" t="s">
        <v>772</v>
      </c>
      <c r="F5192" s="23">
        <v>11</v>
      </c>
      <c r="G5192" s="22" t="s">
        <v>3713</v>
      </c>
      <c r="H5192" s="22" t="s">
        <v>1327</v>
      </c>
      <c r="I5192" s="23">
        <v>1</v>
      </c>
      <c r="J5192" s="23">
        <v>402</v>
      </c>
      <c r="K5192" s="23" t="s">
        <v>3976</v>
      </c>
      <c r="L5192" s="22" t="s">
        <v>3977</v>
      </c>
      <c r="M5192" s="21" t="s">
        <v>796</v>
      </c>
      <c r="N5192" s="23" t="s">
        <v>1119</v>
      </c>
      <c r="O5192" s="22" t="s">
        <v>1120</v>
      </c>
      <c r="P5192" s="22" t="s">
        <v>1121</v>
      </c>
      <c r="Q5192" s="23" t="s">
        <v>3905</v>
      </c>
      <c r="R5192" s="22" t="s">
        <v>3906</v>
      </c>
      <c r="S5192" s="21" t="s">
        <v>802</v>
      </c>
      <c r="T5192" s="23" t="s">
        <v>3994</v>
      </c>
      <c r="U5192" s="24" t="s">
        <v>15</v>
      </c>
      <c r="V5192" s="23">
        <v>100</v>
      </c>
      <c r="W5192" s="25">
        <v>4519256.41</v>
      </c>
      <c r="X5192" s="25">
        <v>4310442.1500000004</v>
      </c>
      <c r="Y5192" s="25">
        <v>4201244.46</v>
      </c>
      <c r="Z5192" s="25">
        <v>5179377.5199999996</v>
      </c>
      <c r="AA5192" s="25">
        <v>5676653.2699999996</v>
      </c>
      <c r="AB5192" s="25">
        <v>6378859.21</v>
      </c>
      <c r="AC5192" s="26">
        <v>45152.505756550927</v>
      </c>
      <c r="AD5192" s="27">
        <f>ROW()</f>
        <v>5192</v>
      </c>
      <c r="AE5192" s="27">
        <f>1</f>
        <v>1</v>
      </c>
      <c r="AF5192" s="27">
        <f>SUBTOTAL(109,Tbl_NGF_Data[[#This Row],[Counter]])</f>
        <v>1</v>
      </c>
    </row>
    <row r="5193" spans="2:32" ht="60" x14ac:dyDescent="0.25">
      <c r="B5193" s="21" t="s">
        <v>772</v>
      </c>
      <c r="C5193" s="22" t="s">
        <v>3713</v>
      </c>
      <c r="D5193" s="23">
        <v>11</v>
      </c>
      <c r="E5193" s="22" t="s">
        <v>772</v>
      </c>
      <c r="F5193" s="23">
        <v>11</v>
      </c>
      <c r="G5193" s="22" t="s">
        <v>3713</v>
      </c>
      <c r="H5193" s="22" t="s">
        <v>1327</v>
      </c>
      <c r="I5193" s="23">
        <v>1</v>
      </c>
      <c r="J5193" s="23">
        <v>402</v>
      </c>
      <c r="K5193" s="23" t="s">
        <v>3976</v>
      </c>
      <c r="L5193" s="22" t="s">
        <v>3977</v>
      </c>
      <c r="M5193" s="21" t="s">
        <v>796</v>
      </c>
      <c r="N5193" s="23" t="s">
        <v>1119</v>
      </c>
      <c r="O5193" s="22" t="s">
        <v>1120</v>
      </c>
      <c r="P5193" s="22" t="s">
        <v>1121</v>
      </c>
      <c r="Q5193" s="23" t="s">
        <v>3905</v>
      </c>
      <c r="R5193" s="22" t="s">
        <v>3906</v>
      </c>
      <c r="S5193" s="21" t="s">
        <v>802</v>
      </c>
      <c r="T5193" s="23" t="s">
        <v>3994</v>
      </c>
      <c r="U5193" s="24" t="s">
        <v>16</v>
      </c>
      <c r="V5193" s="23">
        <v>135</v>
      </c>
      <c r="W5193" s="25">
        <v>5562172</v>
      </c>
      <c r="X5193" s="25">
        <v>5755020</v>
      </c>
      <c r="Y5193" s="25">
        <v>5780020</v>
      </c>
      <c r="Z5193" s="25">
        <v>5993531</v>
      </c>
      <c r="AA5193" s="25">
        <v>5993531</v>
      </c>
      <c r="AB5193" s="25">
        <v>6029936</v>
      </c>
      <c r="AC5193" s="26">
        <v>45152.505756550927</v>
      </c>
      <c r="AD5193" s="27">
        <f>ROW()</f>
        <v>5193</v>
      </c>
      <c r="AE5193" s="27">
        <f>1</f>
        <v>1</v>
      </c>
      <c r="AF5193" s="27">
        <f>SUBTOTAL(109,Tbl_NGF_Data[[#This Row],[Counter]])</f>
        <v>1</v>
      </c>
    </row>
    <row r="5194" spans="2:32" ht="60" x14ac:dyDescent="0.25">
      <c r="B5194" s="21" t="s">
        <v>772</v>
      </c>
      <c r="C5194" s="22" t="s">
        <v>3713</v>
      </c>
      <c r="D5194" s="23">
        <v>11</v>
      </c>
      <c r="E5194" s="22" t="s">
        <v>772</v>
      </c>
      <c r="F5194" s="23">
        <v>11</v>
      </c>
      <c r="G5194" s="22" t="s">
        <v>3713</v>
      </c>
      <c r="H5194" s="22" t="s">
        <v>1327</v>
      </c>
      <c r="I5194" s="23">
        <v>1</v>
      </c>
      <c r="J5194" s="23">
        <v>402</v>
      </c>
      <c r="K5194" s="23" t="s">
        <v>3976</v>
      </c>
      <c r="L5194" s="22" t="s">
        <v>3977</v>
      </c>
      <c r="M5194" s="21" t="s">
        <v>796</v>
      </c>
      <c r="N5194" s="23" t="s">
        <v>1119</v>
      </c>
      <c r="O5194" s="22" t="s">
        <v>1120</v>
      </c>
      <c r="P5194" s="22" t="s">
        <v>1121</v>
      </c>
      <c r="Q5194" s="23" t="s">
        <v>3905</v>
      </c>
      <c r="R5194" s="22" t="s">
        <v>3906</v>
      </c>
      <c r="S5194" s="21" t="s">
        <v>802</v>
      </c>
      <c r="T5194" s="23" t="s">
        <v>3994</v>
      </c>
      <c r="U5194" s="24" t="s">
        <v>17</v>
      </c>
      <c r="V5194" s="23">
        <v>200</v>
      </c>
      <c r="W5194" s="25">
        <v>2519432.2800000007</v>
      </c>
      <c r="X5194" s="25">
        <v>2934243.86</v>
      </c>
      <c r="Y5194" s="25">
        <v>2888181.13</v>
      </c>
      <c r="Z5194" s="25">
        <v>2288779.1799999997</v>
      </c>
      <c r="AA5194" s="25">
        <v>2388327.41</v>
      </c>
      <c r="AB5194" s="25">
        <v>2347041.7799999998</v>
      </c>
      <c r="AC5194" s="26">
        <v>45152.505756550927</v>
      </c>
      <c r="AD5194" s="27">
        <f>ROW()</f>
        <v>5194</v>
      </c>
      <c r="AE5194" s="27">
        <f>1</f>
        <v>1</v>
      </c>
      <c r="AF5194" s="27">
        <f>SUBTOTAL(109,Tbl_NGF_Data[[#This Row],[Counter]])</f>
        <v>1</v>
      </c>
    </row>
    <row r="5195" spans="2:32" ht="60" x14ac:dyDescent="0.25">
      <c r="B5195" s="21" t="s">
        <v>772</v>
      </c>
      <c r="C5195" s="22" t="s">
        <v>3713</v>
      </c>
      <c r="D5195" s="23">
        <v>11</v>
      </c>
      <c r="E5195" s="22" t="s">
        <v>772</v>
      </c>
      <c r="F5195" s="23">
        <v>11</v>
      </c>
      <c r="G5195" s="22" t="s">
        <v>3713</v>
      </c>
      <c r="H5195" s="22" t="s">
        <v>1327</v>
      </c>
      <c r="I5195" s="23">
        <v>1</v>
      </c>
      <c r="J5195" s="23">
        <v>402</v>
      </c>
      <c r="K5195" s="23" t="s">
        <v>3976</v>
      </c>
      <c r="L5195" s="22" t="s">
        <v>3977</v>
      </c>
      <c r="M5195" s="21" t="s">
        <v>796</v>
      </c>
      <c r="N5195" s="23" t="s">
        <v>1119</v>
      </c>
      <c r="O5195" s="22" t="s">
        <v>1120</v>
      </c>
      <c r="P5195" s="22" t="s">
        <v>1121</v>
      </c>
      <c r="Q5195" s="23" t="s">
        <v>3905</v>
      </c>
      <c r="R5195" s="22" t="s">
        <v>3906</v>
      </c>
      <c r="S5195" s="21" t="s">
        <v>802</v>
      </c>
      <c r="T5195" s="23" t="s">
        <v>3994</v>
      </c>
      <c r="U5195" s="24" t="s">
        <v>18</v>
      </c>
      <c r="V5195" s="23">
        <v>220</v>
      </c>
      <c r="W5195" s="25">
        <v>3042739.7199999993</v>
      </c>
      <c r="X5195" s="25">
        <v>2820776.14</v>
      </c>
      <c r="Y5195" s="25">
        <v>2891838.87</v>
      </c>
      <c r="Z5195" s="25">
        <v>3704751.8200000003</v>
      </c>
      <c r="AA5195" s="25">
        <v>3605203.59</v>
      </c>
      <c r="AB5195" s="25">
        <v>3682894.22</v>
      </c>
      <c r="AC5195" s="26">
        <v>45152.505756550927</v>
      </c>
      <c r="AD5195" s="27">
        <f>ROW()</f>
        <v>5195</v>
      </c>
      <c r="AE5195" s="27">
        <f>1</f>
        <v>1</v>
      </c>
      <c r="AF5195" s="27">
        <f>SUBTOTAL(109,Tbl_NGF_Data[[#This Row],[Counter]])</f>
        <v>1</v>
      </c>
    </row>
    <row r="5196" spans="2:32" ht="60" x14ac:dyDescent="0.25">
      <c r="B5196" s="21" t="s">
        <v>772</v>
      </c>
      <c r="C5196" s="22" t="s">
        <v>3713</v>
      </c>
      <c r="D5196" s="23">
        <v>11</v>
      </c>
      <c r="E5196" s="22" t="s">
        <v>772</v>
      </c>
      <c r="F5196" s="23">
        <v>11</v>
      </c>
      <c r="G5196" s="22" t="s">
        <v>3713</v>
      </c>
      <c r="H5196" s="22" t="s">
        <v>1327</v>
      </c>
      <c r="I5196" s="23">
        <v>1</v>
      </c>
      <c r="J5196" s="23">
        <v>402</v>
      </c>
      <c r="K5196" s="23" t="s">
        <v>3976</v>
      </c>
      <c r="L5196" s="22" t="s">
        <v>3977</v>
      </c>
      <c r="M5196" s="21" t="s">
        <v>796</v>
      </c>
      <c r="N5196" s="23" t="s">
        <v>1119</v>
      </c>
      <c r="O5196" s="22" t="s">
        <v>1120</v>
      </c>
      <c r="P5196" s="22" t="s">
        <v>1121</v>
      </c>
      <c r="Q5196" s="23" t="s">
        <v>3905</v>
      </c>
      <c r="R5196" s="22" t="s">
        <v>3906</v>
      </c>
      <c r="S5196" s="21" t="s">
        <v>802</v>
      </c>
      <c r="T5196" s="23" t="s">
        <v>3994</v>
      </c>
      <c r="U5196" s="24" t="s">
        <v>19</v>
      </c>
      <c r="V5196" s="23">
        <v>500</v>
      </c>
      <c r="W5196" s="25">
        <v>2602806.5100000002</v>
      </c>
      <c r="X5196" s="25">
        <v>2745977.18</v>
      </c>
      <c r="Y5196" s="25">
        <v>2801312.42</v>
      </c>
      <c r="Z5196" s="25">
        <v>3268479.31</v>
      </c>
      <c r="AA5196" s="25">
        <v>2885603.1599999997</v>
      </c>
      <c r="AB5196" s="25">
        <v>3042191.97</v>
      </c>
      <c r="AC5196" s="26">
        <v>45152.505756550927</v>
      </c>
      <c r="AD5196" s="27">
        <f>ROW()</f>
        <v>5196</v>
      </c>
      <c r="AE5196" s="27">
        <f>1</f>
        <v>1</v>
      </c>
      <c r="AF5196" s="27">
        <f>SUBTOTAL(109,Tbl_NGF_Data[[#This Row],[Counter]])</f>
        <v>1</v>
      </c>
    </row>
    <row r="5197" spans="2:32" ht="45" x14ac:dyDescent="0.25">
      <c r="B5197" s="21" t="s">
        <v>772</v>
      </c>
      <c r="C5197" s="22" t="s">
        <v>3713</v>
      </c>
      <c r="D5197" s="23">
        <v>11</v>
      </c>
      <c r="E5197" s="22" t="s">
        <v>772</v>
      </c>
      <c r="F5197" s="23">
        <v>11</v>
      </c>
      <c r="G5197" s="22" t="s">
        <v>3713</v>
      </c>
      <c r="H5197" s="22" t="s">
        <v>1327</v>
      </c>
      <c r="I5197" s="23">
        <v>1</v>
      </c>
      <c r="J5197" s="23">
        <v>402</v>
      </c>
      <c r="K5197" s="23" t="s">
        <v>3976</v>
      </c>
      <c r="L5197" s="22" t="s">
        <v>3977</v>
      </c>
      <c r="M5197" s="21" t="s">
        <v>796</v>
      </c>
      <c r="N5197" s="23" t="s">
        <v>1119</v>
      </c>
      <c r="O5197" s="22" t="s">
        <v>1120</v>
      </c>
      <c r="P5197" s="22" t="s">
        <v>1121</v>
      </c>
      <c r="Q5197" s="23" t="s">
        <v>1265</v>
      </c>
      <c r="R5197" s="22" t="s">
        <v>1266</v>
      </c>
      <c r="S5197" s="21" t="s">
        <v>99</v>
      </c>
      <c r="T5197" s="23" t="s">
        <v>3995</v>
      </c>
      <c r="U5197" s="24" t="s">
        <v>15</v>
      </c>
      <c r="V5197" s="23">
        <v>100</v>
      </c>
      <c r="W5197" s="25">
        <v>69.88</v>
      </c>
      <c r="X5197" s="25">
        <v>69.88</v>
      </c>
      <c r="Y5197" s="25">
        <v>0</v>
      </c>
      <c r="Z5197" s="25">
        <v>0</v>
      </c>
      <c r="AA5197" s="25">
        <v>0</v>
      </c>
      <c r="AB5197" s="25">
        <v>0</v>
      </c>
      <c r="AC5197" s="26">
        <v>45152.505756550927</v>
      </c>
      <c r="AD5197" s="27">
        <f>ROW()</f>
        <v>5197</v>
      </c>
      <c r="AE5197" s="27">
        <f>1</f>
        <v>1</v>
      </c>
      <c r="AF5197" s="27">
        <f>SUBTOTAL(109,Tbl_NGF_Data[[#This Row],[Counter]])</f>
        <v>1</v>
      </c>
    </row>
    <row r="5198" spans="2:32" ht="45" x14ac:dyDescent="0.25">
      <c r="B5198" s="21" t="s">
        <v>772</v>
      </c>
      <c r="C5198" s="22" t="s">
        <v>3713</v>
      </c>
      <c r="D5198" s="23">
        <v>11</v>
      </c>
      <c r="E5198" s="22" t="s">
        <v>772</v>
      </c>
      <c r="F5198" s="23">
        <v>11</v>
      </c>
      <c r="G5198" s="22" t="s">
        <v>3713</v>
      </c>
      <c r="H5198" s="22" t="s">
        <v>1327</v>
      </c>
      <c r="I5198" s="23">
        <v>1</v>
      </c>
      <c r="J5198" s="23">
        <v>402</v>
      </c>
      <c r="K5198" s="23" t="s">
        <v>3976</v>
      </c>
      <c r="L5198" s="22" t="s">
        <v>3977</v>
      </c>
      <c r="M5198" s="21" t="s">
        <v>796</v>
      </c>
      <c r="N5198" s="23" t="s">
        <v>1119</v>
      </c>
      <c r="O5198" s="22" t="s">
        <v>1120</v>
      </c>
      <c r="P5198" s="22" t="s">
        <v>1121</v>
      </c>
      <c r="Q5198" s="23" t="s">
        <v>1265</v>
      </c>
      <c r="R5198" s="22" t="s">
        <v>1266</v>
      </c>
      <c r="S5198" s="21" t="s">
        <v>99</v>
      </c>
      <c r="T5198" s="23" t="s">
        <v>3995</v>
      </c>
      <c r="U5198" s="24" t="s">
        <v>19</v>
      </c>
      <c r="V5198" s="23">
        <v>500</v>
      </c>
      <c r="W5198" s="25">
        <v>47.71</v>
      </c>
      <c r="X5198" s="25">
        <v>0</v>
      </c>
      <c r="Y5198" s="25">
        <v>69.88</v>
      </c>
      <c r="Z5198" s="25">
        <v>0</v>
      </c>
      <c r="AA5198" s="25">
        <v>0</v>
      </c>
      <c r="AB5198" s="25">
        <v>0</v>
      </c>
      <c r="AC5198" s="26">
        <v>45152.505756550927</v>
      </c>
      <c r="AD5198" s="27">
        <f>ROW()</f>
        <v>5198</v>
      </c>
      <c r="AE5198" s="27">
        <f>1</f>
        <v>1</v>
      </c>
      <c r="AF5198" s="27">
        <f>SUBTOTAL(109,Tbl_NGF_Data[[#This Row],[Counter]])</f>
        <v>1</v>
      </c>
    </row>
    <row r="5199" spans="2:32" ht="45" x14ac:dyDescent="0.25">
      <c r="B5199" s="21" t="s">
        <v>772</v>
      </c>
      <c r="C5199" s="22" t="s">
        <v>3713</v>
      </c>
      <c r="D5199" s="23">
        <v>11</v>
      </c>
      <c r="E5199" s="22" t="s">
        <v>772</v>
      </c>
      <c r="F5199" s="23">
        <v>11</v>
      </c>
      <c r="G5199" s="22" t="s">
        <v>3713</v>
      </c>
      <c r="H5199" s="22" t="s">
        <v>1327</v>
      </c>
      <c r="I5199" s="23">
        <v>1</v>
      </c>
      <c r="J5199" s="23">
        <v>402</v>
      </c>
      <c r="K5199" s="23" t="s">
        <v>3976</v>
      </c>
      <c r="L5199" s="22" t="s">
        <v>3977</v>
      </c>
      <c r="M5199" s="21" t="s">
        <v>796</v>
      </c>
      <c r="N5199" s="23" t="s">
        <v>1119</v>
      </c>
      <c r="O5199" s="22" t="s">
        <v>1120</v>
      </c>
      <c r="P5199" s="22" t="s">
        <v>1121</v>
      </c>
      <c r="Q5199" s="23" t="s">
        <v>1239</v>
      </c>
      <c r="R5199" s="22" t="s">
        <v>1240</v>
      </c>
      <c r="S5199" s="21" t="s">
        <v>100</v>
      </c>
      <c r="T5199" s="23" t="s">
        <v>3996</v>
      </c>
      <c r="U5199" s="24" t="s">
        <v>15</v>
      </c>
      <c r="V5199" s="23">
        <v>100</v>
      </c>
      <c r="W5199" s="25">
        <v>402257.06</v>
      </c>
      <c r="X5199" s="25">
        <v>512145.91</v>
      </c>
      <c r="Y5199" s="25">
        <v>697161.76</v>
      </c>
      <c r="Z5199" s="25">
        <v>975556.75</v>
      </c>
      <c r="AA5199" s="25">
        <v>1114778.95</v>
      </c>
      <c r="AB5199" s="25">
        <v>1506505.23</v>
      </c>
      <c r="AC5199" s="26">
        <v>45152.505756550927</v>
      </c>
      <c r="AD5199" s="27">
        <f>ROW()</f>
        <v>5199</v>
      </c>
      <c r="AE5199" s="27">
        <f>1</f>
        <v>1</v>
      </c>
      <c r="AF5199" s="27">
        <f>SUBTOTAL(109,Tbl_NGF_Data[[#This Row],[Counter]])</f>
        <v>1</v>
      </c>
    </row>
    <row r="5200" spans="2:32" ht="45" x14ac:dyDescent="0.25">
      <c r="B5200" s="21" t="s">
        <v>772</v>
      </c>
      <c r="C5200" s="22" t="s">
        <v>3713</v>
      </c>
      <c r="D5200" s="23">
        <v>11</v>
      </c>
      <c r="E5200" s="22" t="s">
        <v>772</v>
      </c>
      <c r="F5200" s="23">
        <v>11</v>
      </c>
      <c r="G5200" s="22" t="s">
        <v>3713</v>
      </c>
      <c r="H5200" s="22" t="s">
        <v>1327</v>
      </c>
      <c r="I5200" s="23">
        <v>1</v>
      </c>
      <c r="J5200" s="23">
        <v>402</v>
      </c>
      <c r="K5200" s="23" t="s">
        <v>3976</v>
      </c>
      <c r="L5200" s="22" t="s">
        <v>3977</v>
      </c>
      <c r="M5200" s="21" t="s">
        <v>796</v>
      </c>
      <c r="N5200" s="23" t="s">
        <v>1119</v>
      </c>
      <c r="O5200" s="22" t="s">
        <v>1120</v>
      </c>
      <c r="P5200" s="22" t="s">
        <v>1121</v>
      </c>
      <c r="Q5200" s="23" t="s">
        <v>1239</v>
      </c>
      <c r="R5200" s="22" t="s">
        <v>1240</v>
      </c>
      <c r="S5200" s="21" t="s">
        <v>100</v>
      </c>
      <c r="T5200" s="23" t="s">
        <v>3996</v>
      </c>
      <c r="U5200" s="24" t="s">
        <v>16</v>
      </c>
      <c r="V5200" s="23">
        <v>135</v>
      </c>
      <c r="W5200" s="25">
        <v>204286</v>
      </c>
      <c r="X5200" s="25">
        <v>204286</v>
      </c>
      <c r="Y5200" s="25">
        <v>204286</v>
      </c>
      <c r="Z5200" s="25">
        <v>204286</v>
      </c>
      <c r="AA5200" s="25">
        <v>238826</v>
      </c>
      <c r="AB5200" s="25">
        <v>204286</v>
      </c>
      <c r="AC5200" s="26">
        <v>45152.505756550927</v>
      </c>
      <c r="AD5200" s="27">
        <f>ROW()</f>
        <v>5200</v>
      </c>
      <c r="AE5200" s="27">
        <f>1</f>
        <v>1</v>
      </c>
      <c r="AF5200" s="27">
        <f>SUBTOTAL(109,Tbl_NGF_Data[[#This Row],[Counter]])</f>
        <v>1</v>
      </c>
    </row>
    <row r="5201" spans="2:32" ht="45" x14ac:dyDescent="0.25">
      <c r="B5201" s="21" t="s">
        <v>772</v>
      </c>
      <c r="C5201" s="22" t="s">
        <v>3713</v>
      </c>
      <c r="D5201" s="23">
        <v>11</v>
      </c>
      <c r="E5201" s="22" t="s">
        <v>772</v>
      </c>
      <c r="F5201" s="23">
        <v>11</v>
      </c>
      <c r="G5201" s="22" t="s">
        <v>3713</v>
      </c>
      <c r="H5201" s="22" t="s">
        <v>1327</v>
      </c>
      <c r="I5201" s="23">
        <v>1</v>
      </c>
      <c r="J5201" s="23">
        <v>402</v>
      </c>
      <c r="K5201" s="23" t="s">
        <v>3976</v>
      </c>
      <c r="L5201" s="22" t="s">
        <v>3977</v>
      </c>
      <c r="M5201" s="21" t="s">
        <v>796</v>
      </c>
      <c r="N5201" s="23" t="s">
        <v>1119</v>
      </c>
      <c r="O5201" s="22" t="s">
        <v>1120</v>
      </c>
      <c r="P5201" s="22" t="s">
        <v>1121</v>
      </c>
      <c r="Q5201" s="23" t="s">
        <v>1239</v>
      </c>
      <c r="R5201" s="22" t="s">
        <v>1240</v>
      </c>
      <c r="S5201" s="21" t="s">
        <v>100</v>
      </c>
      <c r="T5201" s="23" t="s">
        <v>3996</v>
      </c>
      <c r="U5201" s="24" t="s">
        <v>17</v>
      </c>
      <c r="V5201" s="23">
        <v>200</v>
      </c>
      <c r="W5201" s="25">
        <v>34046.5</v>
      </c>
      <c r="X5201" s="25">
        <v>25966.63</v>
      </c>
      <c r="Y5201" s="25">
        <v>55092.540000000008</v>
      </c>
      <c r="Z5201" s="25">
        <v>13625.95</v>
      </c>
      <c r="AA5201" s="25">
        <v>44329.54</v>
      </c>
      <c r="AB5201" s="25">
        <v>11535.01</v>
      </c>
      <c r="AC5201" s="26">
        <v>45152.505756550927</v>
      </c>
      <c r="AD5201" s="27">
        <f>ROW()</f>
        <v>5201</v>
      </c>
      <c r="AE5201" s="27">
        <f>1</f>
        <v>1</v>
      </c>
      <c r="AF5201" s="27">
        <f>SUBTOTAL(109,Tbl_NGF_Data[[#This Row],[Counter]])</f>
        <v>1</v>
      </c>
    </row>
    <row r="5202" spans="2:32" ht="45" x14ac:dyDescent="0.25">
      <c r="B5202" s="21" t="s">
        <v>772</v>
      </c>
      <c r="C5202" s="22" t="s">
        <v>3713</v>
      </c>
      <c r="D5202" s="23">
        <v>11</v>
      </c>
      <c r="E5202" s="22" t="s">
        <v>772</v>
      </c>
      <c r="F5202" s="23">
        <v>11</v>
      </c>
      <c r="G5202" s="22" t="s">
        <v>3713</v>
      </c>
      <c r="H5202" s="22" t="s">
        <v>1327</v>
      </c>
      <c r="I5202" s="23">
        <v>1</v>
      </c>
      <c r="J5202" s="23">
        <v>402</v>
      </c>
      <c r="K5202" s="23" t="s">
        <v>3976</v>
      </c>
      <c r="L5202" s="22" t="s">
        <v>3977</v>
      </c>
      <c r="M5202" s="21" t="s">
        <v>796</v>
      </c>
      <c r="N5202" s="23" t="s">
        <v>1119</v>
      </c>
      <c r="O5202" s="22" t="s">
        <v>1120</v>
      </c>
      <c r="P5202" s="22" t="s">
        <v>1121</v>
      </c>
      <c r="Q5202" s="23" t="s">
        <v>1239</v>
      </c>
      <c r="R5202" s="22" t="s">
        <v>1240</v>
      </c>
      <c r="S5202" s="21" t="s">
        <v>100</v>
      </c>
      <c r="T5202" s="23" t="s">
        <v>3996</v>
      </c>
      <c r="U5202" s="24" t="s">
        <v>18</v>
      </c>
      <c r="V5202" s="23">
        <v>220</v>
      </c>
      <c r="W5202" s="25">
        <v>170239.5</v>
      </c>
      <c r="X5202" s="25">
        <v>178319.37</v>
      </c>
      <c r="Y5202" s="25">
        <v>149193.46</v>
      </c>
      <c r="Z5202" s="25">
        <v>190660.05</v>
      </c>
      <c r="AA5202" s="25">
        <v>194496.46</v>
      </c>
      <c r="AB5202" s="25">
        <v>192750.99</v>
      </c>
      <c r="AC5202" s="26">
        <v>45152.505756550927</v>
      </c>
      <c r="AD5202" s="27">
        <f>ROW()</f>
        <v>5202</v>
      </c>
      <c r="AE5202" s="27">
        <f>1</f>
        <v>1</v>
      </c>
      <c r="AF5202" s="27">
        <f>SUBTOTAL(109,Tbl_NGF_Data[[#This Row],[Counter]])</f>
        <v>1</v>
      </c>
    </row>
    <row r="5203" spans="2:32" ht="45" x14ac:dyDescent="0.25">
      <c r="B5203" s="21" t="s">
        <v>772</v>
      </c>
      <c r="C5203" s="22" t="s">
        <v>3713</v>
      </c>
      <c r="D5203" s="23">
        <v>11</v>
      </c>
      <c r="E5203" s="22" t="s">
        <v>772</v>
      </c>
      <c r="F5203" s="23">
        <v>11</v>
      </c>
      <c r="G5203" s="22" t="s">
        <v>3713</v>
      </c>
      <c r="H5203" s="22" t="s">
        <v>1327</v>
      </c>
      <c r="I5203" s="23">
        <v>1</v>
      </c>
      <c r="J5203" s="23">
        <v>402</v>
      </c>
      <c r="K5203" s="23" t="s">
        <v>3976</v>
      </c>
      <c r="L5203" s="22" t="s">
        <v>3977</v>
      </c>
      <c r="M5203" s="21" t="s">
        <v>796</v>
      </c>
      <c r="N5203" s="23" t="s">
        <v>1119</v>
      </c>
      <c r="O5203" s="22" t="s">
        <v>1120</v>
      </c>
      <c r="P5203" s="22" t="s">
        <v>1121</v>
      </c>
      <c r="Q5203" s="23" t="s">
        <v>1239</v>
      </c>
      <c r="R5203" s="22" t="s">
        <v>1240</v>
      </c>
      <c r="S5203" s="21" t="s">
        <v>100</v>
      </c>
      <c r="T5203" s="23" t="s">
        <v>3996</v>
      </c>
      <c r="U5203" s="24" t="s">
        <v>19</v>
      </c>
      <c r="V5203" s="23">
        <v>500</v>
      </c>
      <c r="W5203" s="25">
        <v>113967.3</v>
      </c>
      <c r="X5203" s="25">
        <v>135855.47999999998</v>
      </c>
      <c r="Y5203" s="25">
        <v>240108.38999999998</v>
      </c>
      <c r="Z5203" s="25">
        <v>292020.94</v>
      </c>
      <c r="AA5203" s="25">
        <v>183551.74000000002</v>
      </c>
      <c r="AB5203" s="25">
        <v>403261.29000000004</v>
      </c>
      <c r="AC5203" s="26">
        <v>45152.505756550927</v>
      </c>
      <c r="AD5203" s="27">
        <f>ROW()</f>
        <v>5203</v>
      </c>
      <c r="AE5203" s="27">
        <f>1</f>
        <v>1</v>
      </c>
      <c r="AF5203" s="27">
        <f>SUBTOTAL(109,Tbl_NGF_Data[[#This Row],[Counter]])</f>
        <v>1</v>
      </c>
    </row>
    <row r="5204" spans="2:32" ht="45" x14ac:dyDescent="0.25">
      <c r="B5204" s="21" t="s">
        <v>772</v>
      </c>
      <c r="C5204" s="22" t="s">
        <v>3713</v>
      </c>
      <c r="D5204" s="23">
        <v>11</v>
      </c>
      <c r="E5204" s="22" t="s">
        <v>772</v>
      </c>
      <c r="F5204" s="23">
        <v>11</v>
      </c>
      <c r="G5204" s="22" t="s">
        <v>3713</v>
      </c>
      <c r="H5204" s="22" t="s">
        <v>1327</v>
      </c>
      <c r="I5204" s="23">
        <v>1</v>
      </c>
      <c r="J5204" s="23">
        <v>402</v>
      </c>
      <c r="K5204" s="23" t="s">
        <v>3976</v>
      </c>
      <c r="L5204" s="22" t="s">
        <v>3977</v>
      </c>
      <c r="M5204" s="21" t="s">
        <v>796</v>
      </c>
      <c r="N5204" s="23" t="s">
        <v>1119</v>
      </c>
      <c r="O5204" s="22" t="s">
        <v>1120</v>
      </c>
      <c r="P5204" s="22" t="s">
        <v>1121</v>
      </c>
      <c r="Q5204" s="23" t="s">
        <v>3997</v>
      </c>
      <c r="R5204" s="22" t="s">
        <v>3998</v>
      </c>
      <c r="S5204" s="21" t="s">
        <v>803</v>
      </c>
      <c r="T5204" s="23" t="s">
        <v>3999</v>
      </c>
      <c r="U5204" s="24" t="s">
        <v>15</v>
      </c>
      <c r="V5204" s="23">
        <v>100</v>
      </c>
      <c r="W5204" s="25">
        <v>187.42</v>
      </c>
      <c r="X5204" s="25">
        <v>200.77</v>
      </c>
      <c r="Y5204" s="25">
        <v>208.57</v>
      </c>
      <c r="Z5204" s="25">
        <v>257.39</v>
      </c>
      <c r="AA5204" s="25">
        <v>284.43</v>
      </c>
      <c r="AB5204" s="25">
        <v>284.43</v>
      </c>
      <c r="AC5204" s="26">
        <v>45152.505756550927</v>
      </c>
      <c r="AD5204" s="27">
        <f>ROW()</f>
        <v>5204</v>
      </c>
      <c r="AE5204" s="27">
        <f>1</f>
        <v>1</v>
      </c>
      <c r="AF5204" s="27">
        <f>SUBTOTAL(109,Tbl_NGF_Data[[#This Row],[Counter]])</f>
        <v>1</v>
      </c>
    </row>
    <row r="5205" spans="2:32" ht="45" x14ac:dyDescent="0.25">
      <c r="B5205" s="21" t="s">
        <v>772</v>
      </c>
      <c r="C5205" s="22" t="s">
        <v>3713</v>
      </c>
      <c r="D5205" s="23">
        <v>11</v>
      </c>
      <c r="E5205" s="22" t="s">
        <v>772</v>
      </c>
      <c r="F5205" s="23">
        <v>11</v>
      </c>
      <c r="G5205" s="22" t="s">
        <v>3713</v>
      </c>
      <c r="H5205" s="22" t="s">
        <v>1327</v>
      </c>
      <c r="I5205" s="23">
        <v>1</v>
      </c>
      <c r="J5205" s="23">
        <v>402</v>
      </c>
      <c r="K5205" s="23" t="s">
        <v>3976</v>
      </c>
      <c r="L5205" s="22" t="s">
        <v>3977</v>
      </c>
      <c r="M5205" s="21" t="s">
        <v>796</v>
      </c>
      <c r="N5205" s="23" t="s">
        <v>1119</v>
      </c>
      <c r="O5205" s="22" t="s">
        <v>1120</v>
      </c>
      <c r="P5205" s="22" t="s">
        <v>1121</v>
      </c>
      <c r="Q5205" s="23" t="s">
        <v>3997</v>
      </c>
      <c r="R5205" s="22" t="s">
        <v>3998</v>
      </c>
      <c r="S5205" s="21" t="s">
        <v>803</v>
      </c>
      <c r="T5205" s="23" t="s">
        <v>3999</v>
      </c>
      <c r="U5205" s="24" t="s">
        <v>19</v>
      </c>
      <c r="V5205" s="23">
        <v>500</v>
      </c>
      <c r="W5205" s="25">
        <v>30.52</v>
      </c>
      <c r="X5205" s="25">
        <v>13.35</v>
      </c>
      <c r="Y5205" s="25">
        <v>7.8</v>
      </c>
      <c r="Z5205" s="25">
        <v>48.82</v>
      </c>
      <c r="AA5205" s="25">
        <v>27.04</v>
      </c>
      <c r="AB5205" s="25">
        <v>0</v>
      </c>
      <c r="AC5205" s="26">
        <v>45152.505756550927</v>
      </c>
      <c r="AD5205" s="27">
        <f>ROW()</f>
        <v>5205</v>
      </c>
      <c r="AE5205" s="27">
        <f>1</f>
        <v>1</v>
      </c>
      <c r="AF5205" s="27">
        <f>SUBTOTAL(109,Tbl_NGF_Data[[#This Row],[Counter]])</f>
        <v>1</v>
      </c>
    </row>
    <row r="5206" spans="2:32" ht="45" x14ac:dyDescent="0.25">
      <c r="B5206" s="21" t="s">
        <v>772</v>
      </c>
      <c r="C5206" s="22" t="s">
        <v>3713</v>
      </c>
      <c r="D5206" s="23">
        <v>11</v>
      </c>
      <c r="E5206" s="22" t="s">
        <v>772</v>
      </c>
      <c r="F5206" s="23">
        <v>11</v>
      </c>
      <c r="G5206" s="22" t="s">
        <v>3713</v>
      </c>
      <c r="H5206" s="22" t="s">
        <v>1327</v>
      </c>
      <c r="I5206" s="23">
        <v>1</v>
      </c>
      <c r="J5206" s="23">
        <v>402</v>
      </c>
      <c r="K5206" s="23" t="s">
        <v>3976</v>
      </c>
      <c r="L5206" s="22" t="s">
        <v>3977</v>
      </c>
      <c r="M5206" s="21" t="s">
        <v>796</v>
      </c>
      <c r="N5206" s="23" t="s">
        <v>1119</v>
      </c>
      <c r="O5206" s="22" t="s">
        <v>1120</v>
      </c>
      <c r="P5206" s="22" t="s">
        <v>1121</v>
      </c>
      <c r="Q5206" s="23" t="s">
        <v>1648</v>
      </c>
      <c r="R5206" s="22" t="s">
        <v>1649</v>
      </c>
      <c r="S5206" s="21" t="s">
        <v>102</v>
      </c>
      <c r="T5206" s="23" t="s">
        <v>4000</v>
      </c>
      <c r="U5206" s="24" t="s">
        <v>15</v>
      </c>
      <c r="V5206" s="23">
        <v>100</v>
      </c>
      <c r="W5206" s="25">
        <v>93748.93</v>
      </c>
      <c r="X5206" s="25">
        <v>190016.76</v>
      </c>
      <c r="Y5206" s="25">
        <v>249396.09</v>
      </c>
      <c r="Z5206" s="25">
        <v>264230.34000000003</v>
      </c>
      <c r="AA5206" s="25">
        <v>786722.73</v>
      </c>
      <c r="AB5206" s="25">
        <v>996575.62</v>
      </c>
      <c r="AC5206" s="26">
        <v>45152.505756550927</v>
      </c>
      <c r="AD5206" s="27">
        <f>ROW()</f>
        <v>5206</v>
      </c>
      <c r="AE5206" s="27">
        <f>1</f>
        <v>1</v>
      </c>
      <c r="AF5206" s="27">
        <f>SUBTOTAL(109,Tbl_NGF_Data[[#This Row],[Counter]])</f>
        <v>1</v>
      </c>
    </row>
    <row r="5207" spans="2:32" ht="45" x14ac:dyDescent="0.25">
      <c r="B5207" s="21" t="s">
        <v>772</v>
      </c>
      <c r="C5207" s="22" t="s">
        <v>3713</v>
      </c>
      <c r="D5207" s="23">
        <v>11</v>
      </c>
      <c r="E5207" s="22" t="s">
        <v>772</v>
      </c>
      <c r="F5207" s="23">
        <v>11</v>
      </c>
      <c r="G5207" s="22" t="s">
        <v>3713</v>
      </c>
      <c r="H5207" s="22" t="s">
        <v>1327</v>
      </c>
      <c r="I5207" s="23">
        <v>1</v>
      </c>
      <c r="J5207" s="23">
        <v>402</v>
      </c>
      <c r="K5207" s="23" t="s">
        <v>3976</v>
      </c>
      <c r="L5207" s="22" t="s">
        <v>3977</v>
      </c>
      <c r="M5207" s="21" t="s">
        <v>796</v>
      </c>
      <c r="N5207" s="23" t="s">
        <v>1119</v>
      </c>
      <c r="O5207" s="22" t="s">
        <v>1120</v>
      </c>
      <c r="P5207" s="22" t="s">
        <v>1121</v>
      </c>
      <c r="Q5207" s="23" t="s">
        <v>1648</v>
      </c>
      <c r="R5207" s="22" t="s">
        <v>1649</v>
      </c>
      <c r="S5207" s="21" t="s">
        <v>102</v>
      </c>
      <c r="T5207" s="23" t="s">
        <v>4000</v>
      </c>
      <c r="U5207" s="24" t="s">
        <v>16</v>
      </c>
      <c r="V5207" s="23">
        <v>135</v>
      </c>
      <c r="W5207" s="25">
        <v>0</v>
      </c>
      <c r="X5207" s="25">
        <v>0</v>
      </c>
      <c r="Y5207" s="25">
        <v>100000</v>
      </c>
      <c r="Z5207" s="25">
        <v>0</v>
      </c>
      <c r="AA5207" s="25">
        <v>0</v>
      </c>
      <c r="AB5207" s="25">
        <v>399679</v>
      </c>
      <c r="AC5207" s="26">
        <v>45152.505756550927</v>
      </c>
      <c r="AD5207" s="27">
        <f>ROW()</f>
        <v>5207</v>
      </c>
      <c r="AE5207" s="27">
        <f>1</f>
        <v>1</v>
      </c>
      <c r="AF5207" s="27">
        <f>SUBTOTAL(109,Tbl_NGF_Data[[#This Row],[Counter]])</f>
        <v>1</v>
      </c>
    </row>
    <row r="5208" spans="2:32" ht="45" x14ac:dyDescent="0.25">
      <c r="B5208" s="21" t="s">
        <v>772</v>
      </c>
      <c r="C5208" s="22" t="s">
        <v>3713</v>
      </c>
      <c r="D5208" s="23">
        <v>11</v>
      </c>
      <c r="E5208" s="22" t="s">
        <v>772</v>
      </c>
      <c r="F5208" s="23">
        <v>11</v>
      </c>
      <c r="G5208" s="22" t="s">
        <v>3713</v>
      </c>
      <c r="H5208" s="22" t="s">
        <v>1327</v>
      </c>
      <c r="I5208" s="23">
        <v>1</v>
      </c>
      <c r="J5208" s="23">
        <v>402</v>
      </c>
      <c r="K5208" s="23" t="s">
        <v>3976</v>
      </c>
      <c r="L5208" s="22" t="s">
        <v>3977</v>
      </c>
      <c r="M5208" s="21" t="s">
        <v>796</v>
      </c>
      <c r="N5208" s="23" t="s">
        <v>1119</v>
      </c>
      <c r="O5208" s="22" t="s">
        <v>1120</v>
      </c>
      <c r="P5208" s="22" t="s">
        <v>1121</v>
      </c>
      <c r="Q5208" s="23" t="s">
        <v>1648</v>
      </c>
      <c r="R5208" s="22" t="s">
        <v>1649</v>
      </c>
      <c r="S5208" s="21" t="s">
        <v>102</v>
      </c>
      <c r="T5208" s="23" t="s">
        <v>4000</v>
      </c>
      <c r="U5208" s="24" t="s">
        <v>17</v>
      </c>
      <c r="V5208" s="23">
        <v>200</v>
      </c>
      <c r="W5208" s="25">
        <v>0</v>
      </c>
      <c r="X5208" s="25">
        <v>0</v>
      </c>
      <c r="Y5208" s="25">
        <v>0</v>
      </c>
      <c r="Z5208" s="25">
        <v>0</v>
      </c>
      <c r="AA5208" s="25">
        <v>0</v>
      </c>
      <c r="AB5208" s="25">
        <v>281675.64999999997</v>
      </c>
      <c r="AC5208" s="26">
        <v>45152.505756550927</v>
      </c>
      <c r="AD5208" s="27">
        <f>ROW()</f>
        <v>5208</v>
      </c>
      <c r="AE5208" s="27">
        <f>1</f>
        <v>1</v>
      </c>
      <c r="AF5208" s="27">
        <f>SUBTOTAL(109,Tbl_NGF_Data[[#This Row],[Counter]])</f>
        <v>1</v>
      </c>
    </row>
    <row r="5209" spans="2:32" ht="45" x14ac:dyDescent="0.25">
      <c r="B5209" s="21" t="s">
        <v>772</v>
      </c>
      <c r="C5209" s="22" t="s">
        <v>3713</v>
      </c>
      <c r="D5209" s="23">
        <v>11</v>
      </c>
      <c r="E5209" s="22" t="s">
        <v>772</v>
      </c>
      <c r="F5209" s="23">
        <v>11</v>
      </c>
      <c r="G5209" s="22" t="s">
        <v>3713</v>
      </c>
      <c r="H5209" s="22" t="s">
        <v>1327</v>
      </c>
      <c r="I5209" s="23">
        <v>1</v>
      </c>
      <c r="J5209" s="23">
        <v>402</v>
      </c>
      <c r="K5209" s="23" t="s">
        <v>3976</v>
      </c>
      <c r="L5209" s="22" t="s">
        <v>3977</v>
      </c>
      <c r="M5209" s="21" t="s">
        <v>796</v>
      </c>
      <c r="N5209" s="23" t="s">
        <v>1119</v>
      </c>
      <c r="O5209" s="22" t="s">
        <v>1120</v>
      </c>
      <c r="P5209" s="22" t="s">
        <v>1121</v>
      </c>
      <c r="Q5209" s="23" t="s">
        <v>1648</v>
      </c>
      <c r="R5209" s="22" t="s">
        <v>1649</v>
      </c>
      <c r="S5209" s="21" t="s">
        <v>102</v>
      </c>
      <c r="T5209" s="23" t="s">
        <v>4000</v>
      </c>
      <c r="U5209" s="24" t="s">
        <v>18</v>
      </c>
      <c r="V5209" s="23">
        <v>220</v>
      </c>
      <c r="W5209" s="25">
        <v>0</v>
      </c>
      <c r="X5209" s="25">
        <v>0</v>
      </c>
      <c r="Y5209" s="25">
        <v>100000</v>
      </c>
      <c r="Z5209" s="25">
        <v>0</v>
      </c>
      <c r="AA5209" s="25">
        <v>0</v>
      </c>
      <c r="AB5209" s="25">
        <v>118003.35000000003</v>
      </c>
      <c r="AC5209" s="26">
        <v>45152.505756550927</v>
      </c>
      <c r="AD5209" s="27">
        <f>ROW()</f>
        <v>5209</v>
      </c>
      <c r="AE5209" s="27">
        <f>1</f>
        <v>1</v>
      </c>
      <c r="AF5209" s="27">
        <f>SUBTOTAL(109,Tbl_NGF_Data[[#This Row],[Counter]])</f>
        <v>1</v>
      </c>
    </row>
    <row r="5210" spans="2:32" ht="45" x14ac:dyDescent="0.25">
      <c r="B5210" s="21" t="s">
        <v>772</v>
      </c>
      <c r="C5210" s="22" t="s">
        <v>3713</v>
      </c>
      <c r="D5210" s="23">
        <v>11</v>
      </c>
      <c r="E5210" s="22" t="s">
        <v>772</v>
      </c>
      <c r="F5210" s="23">
        <v>11</v>
      </c>
      <c r="G5210" s="22" t="s">
        <v>3713</v>
      </c>
      <c r="H5210" s="22" t="s">
        <v>1327</v>
      </c>
      <c r="I5210" s="23">
        <v>1</v>
      </c>
      <c r="J5210" s="23">
        <v>402</v>
      </c>
      <c r="K5210" s="23" t="s">
        <v>3976</v>
      </c>
      <c r="L5210" s="22" t="s">
        <v>3977</v>
      </c>
      <c r="M5210" s="21" t="s">
        <v>796</v>
      </c>
      <c r="N5210" s="23" t="s">
        <v>1119</v>
      </c>
      <c r="O5210" s="22" t="s">
        <v>1120</v>
      </c>
      <c r="P5210" s="22" t="s">
        <v>1121</v>
      </c>
      <c r="Q5210" s="23" t="s">
        <v>1648</v>
      </c>
      <c r="R5210" s="22" t="s">
        <v>1649</v>
      </c>
      <c r="S5210" s="21" t="s">
        <v>102</v>
      </c>
      <c r="T5210" s="23" t="s">
        <v>4000</v>
      </c>
      <c r="U5210" s="24" t="s">
        <v>19</v>
      </c>
      <c r="V5210" s="23">
        <v>500</v>
      </c>
      <c r="W5210" s="25">
        <v>57806.3</v>
      </c>
      <c r="X5210" s="25">
        <v>96267.83</v>
      </c>
      <c r="Y5210" s="25">
        <v>59379.33</v>
      </c>
      <c r="Z5210" s="25">
        <v>14834.25</v>
      </c>
      <c r="AA5210" s="25">
        <v>522492.39</v>
      </c>
      <c r="AB5210" s="25">
        <v>491528.54</v>
      </c>
      <c r="AC5210" s="26">
        <v>45152.505756550927</v>
      </c>
      <c r="AD5210" s="27">
        <f>ROW()</f>
        <v>5210</v>
      </c>
      <c r="AE5210" s="27">
        <f>1</f>
        <v>1</v>
      </c>
      <c r="AF5210" s="27">
        <f>SUBTOTAL(109,Tbl_NGF_Data[[#This Row],[Counter]])</f>
        <v>1</v>
      </c>
    </row>
    <row r="5211" spans="2:32" ht="45" x14ac:dyDescent="0.25">
      <c r="B5211" s="21" t="s">
        <v>772</v>
      </c>
      <c r="C5211" s="22" t="s">
        <v>3713</v>
      </c>
      <c r="D5211" s="23">
        <v>11</v>
      </c>
      <c r="E5211" s="22" t="s">
        <v>772</v>
      </c>
      <c r="F5211" s="23">
        <v>11</v>
      </c>
      <c r="G5211" s="22" t="s">
        <v>3713</v>
      </c>
      <c r="H5211" s="22" t="s">
        <v>1327</v>
      </c>
      <c r="I5211" s="23">
        <v>1</v>
      </c>
      <c r="J5211" s="23">
        <v>402</v>
      </c>
      <c r="K5211" s="23" t="s">
        <v>3976</v>
      </c>
      <c r="L5211" s="22" t="s">
        <v>3977</v>
      </c>
      <c r="M5211" s="21" t="s">
        <v>796</v>
      </c>
      <c r="N5211" s="23" t="s">
        <v>1119</v>
      </c>
      <c r="O5211" s="22" t="s">
        <v>1120</v>
      </c>
      <c r="P5211" s="22" t="s">
        <v>1121</v>
      </c>
      <c r="Q5211" s="23" t="s">
        <v>1366</v>
      </c>
      <c r="R5211" s="22" t="s">
        <v>1367</v>
      </c>
      <c r="S5211" s="21" t="s">
        <v>103</v>
      </c>
      <c r="T5211" s="23" t="s">
        <v>4001</v>
      </c>
      <c r="U5211" s="24" t="s">
        <v>15</v>
      </c>
      <c r="V5211" s="23">
        <v>100</v>
      </c>
      <c r="W5211" s="25">
        <v>8053.05</v>
      </c>
      <c r="X5211" s="25">
        <v>33673.620000000003</v>
      </c>
      <c r="Y5211" s="25">
        <v>44085.46</v>
      </c>
      <c r="Z5211" s="25">
        <v>58653.97</v>
      </c>
      <c r="AA5211" s="25">
        <v>73480.69</v>
      </c>
      <c r="AB5211" s="25">
        <v>77849.149999999994</v>
      </c>
      <c r="AC5211" s="26">
        <v>45152.505756550927</v>
      </c>
      <c r="AD5211" s="27">
        <f>ROW()</f>
        <v>5211</v>
      </c>
      <c r="AE5211" s="27">
        <f>1</f>
        <v>1</v>
      </c>
      <c r="AF5211" s="27">
        <f>SUBTOTAL(109,Tbl_NGF_Data[[#This Row],[Counter]])</f>
        <v>1</v>
      </c>
    </row>
    <row r="5212" spans="2:32" ht="45" x14ac:dyDescent="0.25">
      <c r="B5212" s="21" t="s">
        <v>772</v>
      </c>
      <c r="C5212" s="22" t="s">
        <v>3713</v>
      </c>
      <c r="D5212" s="23">
        <v>11</v>
      </c>
      <c r="E5212" s="22" t="s">
        <v>772</v>
      </c>
      <c r="F5212" s="23">
        <v>11</v>
      </c>
      <c r="G5212" s="22" t="s">
        <v>3713</v>
      </c>
      <c r="H5212" s="22" t="s">
        <v>1327</v>
      </c>
      <c r="I5212" s="23">
        <v>1</v>
      </c>
      <c r="J5212" s="23">
        <v>402</v>
      </c>
      <c r="K5212" s="23" t="s">
        <v>3976</v>
      </c>
      <c r="L5212" s="22" t="s">
        <v>3977</v>
      </c>
      <c r="M5212" s="21" t="s">
        <v>796</v>
      </c>
      <c r="N5212" s="23" t="s">
        <v>1119</v>
      </c>
      <c r="O5212" s="22" t="s">
        <v>1120</v>
      </c>
      <c r="P5212" s="22" t="s">
        <v>1121</v>
      </c>
      <c r="Q5212" s="23" t="s">
        <v>1366</v>
      </c>
      <c r="R5212" s="22" t="s">
        <v>1367</v>
      </c>
      <c r="S5212" s="21" t="s">
        <v>103</v>
      </c>
      <c r="T5212" s="23" t="s">
        <v>4001</v>
      </c>
      <c r="U5212" s="24" t="s">
        <v>16</v>
      </c>
      <c r="V5212" s="23">
        <v>135</v>
      </c>
      <c r="W5212" s="25">
        <v>11819</v>
      </c>
      <c r="X5212" s="25">
        <v>0</v>
      </c>
      <c r="Y5212" s="25">
        <v>15000</v>
      </c>
      <c r="Z5212" s="25">
        <v>0</v>
      </c>
      <c r="AA5212" s="25">
        <v>0</v>
      </c>
      <c r="AB5212" s="25">
        <v>0</v>
      </c>
      <c r="AC5212" s="26">
        <v>45152.505756550927</v>
      </c>
      <c r="AD5212" s="27">
        <f>ROW()</f>
        <v>5212</v>
      </c>
      <c r="AE5212" s="27">
        <f>1</f>
        <v>1</v>
      </c>
      <c r="AF5212" s="27">
        <f>SUBTOTAL(109,Tbl_NGF_Data[[#This Row],[Counter]])</f>
        <v>1</v>
      </c>
    </row>
    <row r="5213" spans="2:32" ht="45" x14ac:dyDescent="0.25">
      <c r="B5213" s="21" t="s">
        <v>772</v>
      </c>
      <c r="C5213" s="22" t="s">
        <v>3713</v>
      </c>
      <c r="D5213" s="23">
        <v>11</v>
      </c>
      <c r="E5213" s="22" t="s">
        <v>772</v>
      </c>
      <c r="F5213" s="23">
        <v>11</v>
      </c>
      <c r="G5213" s="22" t="s">
        <v>3713</v>
      </c>
      <c r="H5213" s="22" t="s">
        <v>1327</v>
      </c>
      <c r="I5213" s="23">
        <v>1</v>
      </c>
      <c r="J5213" s="23">
        <v>402</v>
      </c>
      <c r="K5213" s="23" t="s">
        <v>3976</v>
      </c>
      <c r="L5213" s="22" t="s">
        <v>3977</v>
      </c>
      <c r="M5213" s="21" t="s">
        <v>796</v>
      </c>
      <c r="N5213" s="23" t="s">
        <v>1119</v>
      </c>
      <c r="O5213" s="22" t="s">
        <v>1120</v>
      </c>
      <c r="P5213" s="22" t="s">
        <v>1121</v>
      </c>
      <c r="Q5213" s="23" t="s">
        <v>1366</v>
      </c>
      <c r="R5213" s="22" t="s">
        <v>1367</v>
      </c>
      <c r="S5213" s="21" t="s">
        <v>103</v>
      </c>
      <c r="T5213" s="23" t="s">
        <v>4001</v>
      </c>
      <c r="U5213" s="24" t="s">
        <v>17</v>
      </c>
      <c r="V5213" s="23">
        <v>200</v>
      </c>
      <c r="W5213" s="25">
        <v>5731</v>
      </c>
      <c r="X5213" s="25">
        <v>0</v>
      </c>
      <c r="Y5213" s="25">
        <v>0</v>
      </c>
      <c r="Z5213" s="25">
        <v>0</v>
      </c>
      <c r="AA5213" s="25">
        <v>0</v>
      </c>
      <c r="AB5213" s="25">
        <v>0</v>
      </c>
      <c r="AC5213" s="26">
        <v>45152.505756550927</v>
      </c>
      <c r="AD5213" s="27">
        <f>ROW()</f>
        <v>5213</v>
      </c>
      <c r="AE5213" s="27">
        <f>1</f>
        <v>1</v>
      </c>
      <c r="AF5213" s="27">
        <f>SUBTOTAL(109,Tbl_NGF_Data[[#This Row],[Counter]])</f>
        <v>1</v>
      </c>
    </row>
    <row r="5214" spans="2:32" ht="45" x14ac:dyDescent="0.25">
      <c r="B5214" s="21" t="s">
        <v>772</v>
      </c>
      <c r="C5214" s="22" t="s">
        <v>3713</v>
      </c>
      <c r="D5214" s="23">
        <v>11</v>
      </c>
      <c r="E5214" s="22" t="s">
        <v>772</v>
      </c>
      <c r="F5214" s="23">
        <v>11</v>
      </c>
      <c r="G5214" s="22" t="s">
        <v>3713</v>
      </c>
      <c r="H5214" s="22" t="s">
        <v>1327</v>
      </c>
      <c r="I5214" s="23">
        <v>1</v>
      </c>
      <c r="J5214" s="23">
        <v>402</v>
      </c>
      <c r="K5214" s="23" t="s">
        <v>3976</v>
      </c>
      <c r="L5214" s="22" t="s">
        <v>3977</v>
      </c>
      <c r="M5214" s="21" t="s">
        <v>796</v>
      </c>
      <c r="N5214" s="23" t="s">
        <v>1119</v>
      </c>
      <c r="O5214" s="22" t="s">
        <v>1120</v>
      </c>
      <c r="P5214" s="22" t="s">
        <v>1121</v>
      </c>
      <c r="Q5214" s="23" t="s">
        <v>1366</v>
      </c>
      <c r="R5214" s="22" t="s">
        <v>1367</v>
      </c>
      <c r="S5214" s="21" t="s">
        <v>103</v>
      </c>
      <c r="T5214" s="23" t="s">
        <v>4001</v>
      </c>
      <c r="U5214" s="24" t="s">
        <v>18</v>
      </c>
      <c r="V5214" s="23">
        <v>220</v>
      </c>
      <c r="W5214" s="25">
        <v>6088</v>
      </c>
      <c r="X5214" s="25">
        <v>0</v>
      </c>
      <c r="Y5214" s="25">
        <v>15000</v>
      </c>
      <c r="Z5214" s="25">
        <v>0</v>
      </c>
      <c r="AA5214" s="25">
        <v>0</v>
      </c>
      <c r="AB5214" s="25">
        <v>0</v>
      </c>
      <c r="AC5214" s="26">
        <v>45152.505756550927</v>
      </c>
      <c r="AD5214" s="27">
        <f>ROW()</f>
        <v>5214</v>
      </c>
      <c r="AE5214" s="27">
        <f>1</f>
        <v>1</v>
      </c>
      <c r="AF5214" s="27">
        <f>SUBTOTAL(109,Tbl_NGF_Data[[#This Row],[Counter]])</f>
        <v>1</v>
      </c>
    </row>
    <row r="5215" spans="2:32" ht="45" x14ac:dyDescent="0.25">
      <c r="B5215" s="21" t="s">
        <v>772</v>
      </c>
      <c r="C5215" s="22" t="s">
        <v>3713</v>
      </c>
      <c r="D5215" s="23">
        <v>11</v>
      </c>
      <c r="E5215" s="22" t="s">
        <v>772</v>
      </c>
      <c r="F5215" s="23">
        <v>11</v>
      </c>
      <c r="G5215" s="22" t="s">
        <v>3713</v>
      </c>
      <c r="H5215" s="22" t="s">
        <v>1327</v>
      </c>
      <c r="I5215" s="23">
        <v>1</v>
      </c>
      <c r="J5215" s="23">
        <v>402</v>
      </c>
      <c r="K5215" s="23" t="s">
        <v>3976</v>
      </c>
      <c r="L5215" s="22" t="s">
        <v>3977</v>
      </c>
      <c r="M5215" s="21" t="s">
        <v>796</v>
      </c>
      <c r="N5215" s="23" t="s">
        <v>1119</v>
      </c>
      <c r="O5215" s="22" t="s">
        <v>1120</v>
      </c>
      <c r="P5215" s="22" t="s">
        <v>1121</v>
      </c>
      <c r="Q5215" s="23" t="s">
        <v>1366</v>
      </c>
      <c r="R5215" s="22" t="s">
        <v>1367</v>
      </c>
      <c r="S5215" s="21" t="s">
        <v>103</v>
      </c>
      <c r="T5215" s="23" t="s">
        <v>4001</v>
      </c>
      <c r="U5215" s="24" t="s">
        <v>19</v>
      </c>
      <c r="V5215" s="23">
        <v>500</v>
      </c>
      <c r="W5215" s="25">
        <v>8052.44</v>
      </c>
      <c r="X5215" s="25">
        <v>25620.57</v>
      </c>
      <c r="Y5215" s="25">
        <v>10411.84</v>
      </c>
      <c r="Z5215" s="25">
        <v>14568.51</v>
      </c>
      <c r="AA5215" s="25">
        <v>14826.72</v>
      </c>
      <c r="AB5215" s="25">
        <v>4368.46</v>
      </c>
      <c r="AC5215" s="26">
        <v>45152.505756550927</v>
      </c>
      <c r="AD5215" s="27">
        <f>ROW()</f>
        <v>5215</v>
      </c>
      <c r="AE5215" s="27">
        <f>1</f>
        <v>1</v>
      </c>
      <c r="AF5215" s="27">
        <f>SUBTOTAL(109,Tbl_NGF_Data[[#This Row],[Counter]])</f>
        <v>1</v>
      </c>
    </row>
    <row r="5216" spans="2:32" ht="45" x14ac:dyDescent="0.25">
      <c r="B5216" s="21" t="s">
        <v>772</v>
      </c>
      <c r="C5216" s="22" t="s">
        <v>3713</v>
      </c>
      <c r="D5216" s="23">
        <v>11</v>
      </c>
      <c r="E5216" s="22" t="s">
        <v>772</v>
      </c>
      <c r="F5216" s="23">
        <v>11</v>
      </c>
      <c r="G5216" s="22" t="s">
        <v>3713</v>
      </c>
      <c r="H5216" s="22" t="s">
        <v>1327</v>
      </c>
      <c r="I5216" s="23">
        <v>1</v>
      </c>
      <c r="J5216" s="23">
        <v>402</v>
      </c>
      <c r="K5216" s="23" t="s">
        <v>3976</v>
      </c>
      <c r="L5216" s="22" t="s">
        <v>3977</v>
      </c>
      <c r="M5216" s="21" t="s">
        <v>796</v>
      </c>
      <c r="N5216" s="23" t="s">
        <v>1223</v>
      </c>
      <c r="O5216" s="22" t="s">
        <v>1224</v>
      </c>
      <c r="P5216" s="22" t="s">
        <v>1225</v>
      </c>
      <c r="Q5216" s="23" t="s">
        <v>1369</v>
      </c>
      <c r="R5216" s="22" t="s">
        <v>1370</v>
      </c>
      <c r="S5216" s="21" t="s">
        <v>128</v>
      </c>
      <c r="T5216" s="23" t="s">
        <v>4002</v>
      </c>
      <c r="U5216" s="24" t="s">
        <v>19</v>
      </c>
      <c r="V5216" s="23">
        <v>500</v>
      </c>
      <c r="W5216" s="25">
        <v>0</v>
      </c>
      <c r="X5216" s="25">
        <v>0</v>
      </c>
      <c r="Y5216" s="25">
        <v>0</v>
      </c>
      <c r="Z5216" s="25">
        <v>95</v>
      </c>
      <c r="AA5216" s="25">
        <v>0</v>
      </c>
      <c r="AB5216" s="25">
        <v>7841.21</v>
      </c>
      <c r="AC5216" s="26">
        <v>45152.505756550927</v>
      </c>
      <c r="AD5216" s="27">
        <f>ROW()</f>
        <v>5216</v>
      </c>
      <c r="AE5216" s="27">
        <f>1</f>
        <v>1</v>
      </c>
      <c r="AF5216" s="27">
        <f>SUBTOTAL(109,Tbl_NGF_Data[[#This Row],[Counter]])</f>
        <v>1</v>
      </c>
    </row>
    <row r="5217" spans="2:32" ht="45" x14ac:dyDescent="0.25">
      <c r="B5217" s="21" t="s">
        <v>772</v>
      </c>
      <c r="C5217" s="22" t="s">
        <v>3713</v>
      </c>
      <c r="D5217" s="23">
        <v>11</v>
      </c>
      <c r="E5217" s="22" t="s">
        <v>772</v>
      </c>
      <c r="F5217" s="23">
        <v>11</v>
      </c>
      <c r="G5217" s="22" t="s">
        <v>3713</v>
      </c>
      <c r="H5217" s="22" t="s">
        <v>1327</v>
      </c>
      <c r="I5217" s="23">
        <v>1</v>
      </c>
      <c r="J5217" s="23">
        <v>402</v>
      </c>
      <c r="K5217" s="23" t="s">
        <v>3976</v>
      </c>
      <c r="L5217" s="22" t="s">
        <v>3977</v>
      </c>
      <c r="M5217" s="21" t="s">
        <v>796</v>
      </c>
      <c r="N5217" s="23" t="s">
        <v>1186</v>
      </c>
      <c r="O5217" s="22" t="s">
        <v>1187</v>
      </c>
      <c r="P5217" s="22" t="s">
        <v>1188</v>
      </c>
      <c r="Q5217" s="23" t="s">
        <v>1189</v>
      </c>
      <c r="R5217" s="22" t="s">
        <v>1190</v>
      </c>
      <c r="S5217" s="21" t="s">
        <v>749</v>
      </c>
      <c r="T5217" s="23" t="s">
        <v>4003</v>
      </c>
      <c r="U5217" s="24" t="s">
        <v>15</v>
      </c>
      <c r="V5217" s="23">
        <v>100</v>
      </c>
      <c r="W5217" s="25">
        <v>0</v>
      </c>
      <c r="X5217" s="25">
        <v>0</v>
      </c>
      <c r="Y5217" s="25">
        <v>0</v>
      </c>
      <c r="Z5217" s="25">
        <v>0</v>
      </c>
      <c r="AA5217" s="25">
        <v>20517.23</v>
      </c>
      <c r="AB5217" s="25">
        <v>21262.23</v>
      </c>
      <c r="AC5217" s="26">
        <v>45152.505756550927</v>
      </c>
      <c r="AD5217" s="27">
        <f>ROW()</f>
        <v>5217</v>
      </c>
      <c r="AE5217" s="27">
        <f>1</f>
        <v>1</v>
      </c>
      <c r="AF5217" s="27">
        <f>SUBTOTAL(109,Tbl_NGF_Data[[#This Row],[Counter]])</f>
        <v>1</v>
      </c>
    </row>
    <row r="5218" spans="2:32" ht="45" x14ac:dyDescent="0.25">
      <c r="B5218" s="21" t="s">
        <v>772</v>
      </c>
      <c r="C5218" s="22" t="s">
        <v>3713</v>
      </c>
      <c r="D5218" s="23">
        <v>11</v>
      </c>
      <c r="E5218" s="22" t="s">
        <v>772</v>
      </c>
      <c r="F5218" s="23">
        <v>11</v>
      </c>
      <c r="G5218" s="22" t="s">
        <v>3713</v>
      </c>
      <c r="H5218" s="22" t="s">
        <v>1327</v>
      </c>
      <c r="I5218" s="23">
        <v>1</v>
      </c>
      <c r="J5218" s="23">
        <v>402</v>
      </c>
      <c r="K5218" s="23" t="s">
        <v>3976</v>
      </c>
      <c r="L5218" s="22" t="s">
        <v>3977</v>
      </c>
      <c r="M5218" s="21" t="s">
        <v>796</v>
      </c>
      <c r="N5218" s="23" t="s">
        <v>1186</v>
      </c>
      <c r="O5218" s="22" t="s">
        <v>1187</v>
      </c>
      <c r="P5218" s="22" t="s">
        <v>1188</v>
      </c>
      <c r="Q5218" s="23" t="s">
        <v>1189</v>
      </c>
      <c r="R5218" s="22" t="s">
        <v>1190</v>
      </c>
      <c r="S5218" s="21" t="s">
        <v>749</v>
      </c>
      <c r="T5218" s="23" t="s">
        <v>4003</v>
      </c>
      <c r="U5218" s="24" t="s">
        <v>16</v>
      </c>
      <c r="V5218" s="23">
        <v>135</v>
      </c>
      <c r="W5218" s="25">
        <v>0</v>
      </c>
      <c r="X5218" s="25">
        <v>0</v>
      </c>
      <c r="Y5218" s="25">
        <v>0</v>
      </c>
      <c r="Z5218" s="25">
        <v>57220</v>
      </c>
      <c r="AA5218" s="25">
        <v>57220</v>
      </c>
      <c r="AB5218" s="25">
        <v>0</v>
      </c>
      <c r="AC5218" s="26">
        <v>45152.505756550927</v>
      </c>
      <c r="AD5218" s="27">
        <f>ROW()</f>
        <v>5218</v>
      </c>
      <c r="AE5218" s="27">
        <f>1</f>
        <v>1</v>
      </c>
      <c r="AF5218" s="27">
        <f>SUBTOTAL(109,Tbl_NGF_Data[[#This Row],[Counter]])</f>
        <v>1</v>
      </c>
    </row>
    <row r="5219" spans="2:32" ht="45" x14ac:dyDescent="0.25">
      <c r="B5219" s="21" t="s">
        <v>772</v>
      </c>
      <c r="C5219" s="22" t="s">
        <v>3713</v>
      </c>
      <c r="D5219" s="23">
        <v>11</v>
      </c>
      <c r="E5219" s="22" t="s">
        <v>772</v>
      </c>
      <c r="F5219" s="23">
        <v>11</v>
      </c>
      <c r="G5219" s="22" t="s">
        <v>3713</v>
      </c>
      <c r="H5219" s="22" t="s">
        <v>1327</v>
      </c>
      <c r="I5219" s="23">
        <v>1</v>
      </c>
      <c r="J5219" s="23">
        <v>402</v>
      </c>
      <c r="K5219" s="23" t="s">
        <v>3976</v>
      </c>
      <c r="L5219" s="22" t="s">
        <v>3977</v>
      </c>
      <c r="M5219" s="21" t="s">
        <v>796</v>
      </c>
      <c r="N5219" s="23" t="s">
        <v>1186</v>
      </c>
      <c r="O5219" s="22" t="s">
        <v>1187</v>
      </c>
      <c r="P5219" s="22" t="s">
        <v>1188</v>
      </c>
      <c r="Q5219" s="23" t="s">
        <v>1189</v>
      </c>
      <c r="R5219" s="22" t="s">
        <v>1190</v>
      </c>
      <c r="S5219" s="21" t="s">
        <v>749</v>
      </c>
      <c r="T5219" s="23" t="s">
        <v>4003</v>
      </c>
      <c r="U5219" s="24" t="s">
        <v>17</v>
      </c>
      <c r="V5219" s="23">
        <v>200</v>
      </c>
      <c r="W5219" s="25">
        <v>0</v>
      </c>
      <c r="X5219" s="25">
        <v>0</v>
      </c>
      <c r="Y5219" s="25">
        <v>0</v>
      </c>
      <c r="Z5219" s="25">
        <v>0</v>
      </c>
      <c r="AA5219" s="25">
        <v>36702.769999999997</v>
      </c>
      <c r="AB5219" s="25">
        <v>0</v>
      </c>
      <c r="AC5219" s="26">
        <v>45152.505756550927</v>
      </c>
      <c r="AD5219" s="27">
        <f>ROW()</f>
        <v>5219</v>
      </c>
      <c r="AE5219" s="27">
        <f>1</f>
        <v>1</v>
      </c>
      <c r="AF5219" s="27">
        <f>SUBTOTAL(109,Tbl_NGF_Data[[#This Row],[Counter]])</f>
        <v>1</v>
      </c>
    </row>
    <row r="5220" spans="2:32" ht="45" x14ac:dyDescent="0.25">
      <c r="B5220" s="21" t="s">
        <v>772</v>
      </c>
      <c r="C5220" s="22" t="s">
        <v>3713</v>
      </c>
      <c r="D5220" s="23">
        <v>11</v>
      </c>
      <c r="E5220" s="22" t="s">
        <v>772</v>
      </c>
      <c r="F5220" s="23">
        <v>11</v>
      </c>
      <c r="G5220" s="22" t="s">
        <v>3713</v>
      </c>
      <c r="H5220" s="22" t="s">
        <v>1327</v>
      </c>
      <c r="I5220" s="23">
        <v>1</v>
      </c>
      <c r="J5220" s="23">
        <v>402</v>
      </c>
      <c r="K5220" s="23" t="s">
        <v>3976</v>
      </c>
      <c r="L5220" s="22" t="s">
        <v>3977</v>
      </c>
      <c r="M5220" s="21" t="s">
        <v>796</v>
      </c>
      <c r="N5220" s="23" t="s">
        <v>1186</v>
      </c>
      <c r="O5220" s="22" t="s">
        <v>1187</v>
      </c>
      <c r="P5220" s="22" t="s">
        <v>1188</v>
      </c>
      <c r="Q5220" s="23" t="s">
        <v>1189</v>
      </c>
      <c r="R5220" s="22" t="s">
        <v>1190</v>
      </c>
      <c r="S5220" s="21" t="s">
        <v>749</v>
      </c>
      <c r="T5220" s="23" t="s">
        <v>4003</v>
      </c>
      <c r="U5220" s="24" t="s">
        <v>18</v>
      </c>
      <c r="V5220" s="23">
        <v>220</v>
      </c>
      <c r="W5220" s="25">
        <v>0</v>
      </c>
      <c r="X5220" s="25">
        <v>0</v>
      </c>
      <c r="Y5220" s="25">
        <v>0</v>
      </c>
      <c r="Z5220" s="25">
        <v>57220</v>
      </c>
      <c r="AA5220" s="25">
        <v>20517.230000000003</v>
      </c>
      <c r="AB5220" s="25">
        <v>0</v>
      </c>
      <c r="AC5220" s="26">
        <v>45152.505756550927</v>
      </c>
      <c r="AD5220" s="27">
        <f>ROW()</f>
        <v>5220</v>
      </c>
      <c r="AE5220" s="27">
        <f>1</f>
        <v>1</v>
      </c>
      <c r="AF5220" s="27">
        <f>SUBTOTAL(109,Tbl_NGF_Data[[#This Row],[Counter]])</f>
        <v>1</v>
      </c>
    </row>
    <row r="5221" spans="2:32" ht="45" x14ac:dyDescent="0.25">
      <c r="B5221" s="21" t="s">
        <v>772</v>
      </c>
      <c r="C5221" s="22" t="s">
        <v>3713</v>
      </c>
      <c r="D5221" s="23">
        <v>11</v>
      </c>
      <c r="E5221" s="22" t="s">
        <v>772</v>
      </c>
      <c r="F5221" s="23">
        <v>11</v>
      </c>
      <c r="G5221" s="22" t="s">
        <v>3713</v>
      </c>
      <c r="H5221" s="22" t="s">
        <v>1327</v>
      </c>
      <c r="I5221" s="23">
        <v>1</v>
      </c>
      <c r="J5221" s="23">
        <v>402</v>
      </c>
      <c r="K5221" s="23" t="s">
        <v>3976</v>
      </c>
      <c r="L5221" s="22" t="s">
        <v>3977</v>
      </c>
      <c r="M5221" s="21" t="s">
        <v>796</v>
      </c>
      <c r="N5221" s="23" t="s">
        <v>1186</v>
      </c>
      <c r="O5221" s="22" t="s">
        <v>1187</v>
      </c>
      <c r="P5221" s="22" t="s">
        <v>1188</v>
      </c>
      <c r="Q5221" s="23" t="s">
        <v>1189</v>
      </c>
      <c r="R5221" s="22" t="s">
        <v>1190</v>
      </c>
      <c r="S5221" s="21" t="s">
        <v>749</v>
      </c>
      <c r="T5221" s="23" t="s">
        <v>4003</v>
      </c>
      <c r="U5221" s="24" t="s">
        <v>19</v>
      </c>
      <c r="V5221" s="23">
        <v>500</v>
      </c>
      <c r="W5221" s="25">
        <v>0</v>
      </c>
      <c r="X5221" s="25">
        <v>0</v>
      </c>
      <c r="Y5221" s="25">
        <v>0</v>
      </c>
      <c r="Z5221" s="25">
        <v>0</v>
      </c>
      <c r="AA5221" s="25">
        <v>0</v>
      </c>
      <c r="AB5221" s="25">
        <v>745</v>
      </c>
      <c r="AC5221" s="26">
        <v>45152.505756550927</v>
      </c>
      <c r="AD5221" s="27">
        <f>ROW()</f>
        <v>5221</v>
      </c>
      <c r="AE5221" s="27">
        <f>1</f>
        <v>1</v>
      </c>
      <c r="AF5221" s="27">
        <f>SUBTOTAL(109,Tbl_NGF_Data[[#This Row],[Counter]])</f>
        <v>1</v>
      </c>
    </row>
    <row r="5222" spans="2:32" ht="45" x14ac:dyDescent="0.25">
      <c r="B5222" s="21" t="s">
        <v>772</v>
      </c>
      <c r="C5222" s="22" t="s">
        <v>3713</v>
      </c>
      <c r="D5222" s="23">
        <v>11</v>
      </c>
      <c r="E5222" s="22" t="s">
        <v>772</v>
      </c>
      <c r="F5222" s="23">
        <v>11</v>
      </c>
      <c r="G5222" s="22" t="s">
        <v>3713</v>
      </c>
      <c r="H5222" s="22" t="s">
        <v>1327</v>
      </c>
      <c r="I5222" s="23">
        <v>1</v>
      </c>
      <c r="J5222" s="23">
        <v>402</v>
      </c>
      <c r="K5222" s="23" t="s">
        <v>3976</v>
      </c>
      <c r="L5222" s="22" t="s">
        <v>3977</v>
      </c>
      <c r="M5222" s="21" t="s">
        <v>796</v>
      </c>
      <c r="N5222" s="23" t="s">
        <v>1186</v>
      </c>
      <c r="O5222" s="22" t="s">
        <v>1187</v>
      </c>
      <c r="P5222" s="22" t="s">
        <v>1188</v>
      </c>
      <c r="Q5222" s="23" t="s">
        <v>4004</v>
      </c>
      <c r="R5222" s="22" t="s">
        <v>4005</v>
      </c>
      <c r="S5222" s="21" t="s">
        <v>804</v>
      </c>
      <c r="T5222" s="23" t="s">
        <v>4006</v>
      </c>
      <c r="U5222" s="24" t="s">
        <v>15</v>
      </c>
      <c r="V5222" s="23">
        <v>100</v>
      </c>
      <c r="W5222" s="25">
        <v>0</v>
      </c>
      <c r="X5222" s="25">
        <v>0</v>
      </c>
      <c r="Y5222" s="25">
        <v>0</v>
      </c>
      <c r="Z5222" s="25">
        <v>381652.81</v>
      </c>
      <c r="AA5222" s="25">
        <v>728638.24</v>
      </c>
      <c r="AB5222" s="25">
        <v>976081.07000000007</v>
      </c>
      <c r="AC5222" s="26">
        <v>45152.505756550927</v>
      </c>
      <c r="AD5222" s="27">
        <f>ROW()</f>
        <v>5222</v>
      </c>
      <c r="AE5222" s="27">
        <f>1</f>
        <v>1</v>
      </c>
      <c r="AF5222" s="27">
        <f>SUBTOTAL(109,Tbl_NGF_Data[[#This Row],[Counter]])</f>
        <v>1</v>
      </c>
    </row>
    <row r="5223" spans="2:32" ht="45" x14ac:dyDescent="0.25">
      <c r="B5223" s="21" t="s">
        <v>772</v>
      </c>
      <c r="C5223" s="22" t="s">
        <v>3713</v>
      </c>
      <c r="D5223" s="23">
        <v>11</v>
      </c>
      <c r="E5223" s="22" t="s">
        <v>772</v>
      </c>
      <c r="F5223" s="23">
        <v>11</v>
      </c>
      <c r="G5223" s="22" t="s">
        <v>3713</v>
      </c>
      <c r="H5223" s="22" t="s">
        <v>1327</v>
      </c>
      <c r="I5223" s="23">
        <v>1</v>
      </c>
      <c r="J5223" s="23">
        <v>402</v>
      </c>
      <c r="K5223" s="23" t="s">
        <v>3976</v>
      </c>
      <c r="L5223" s="22" t="s">
        <v>3977</v>
      </c>
      <c r="M5223" s="21" t="s">
        <v>796</v>
      </c>
      <c r="N5223" s="23" t="s">
        <v>1186</v>
      </c>
      <c r="O5223" s="22" t="s">
        <v>1187</v>
      </c>
      <c r="P5223" s="22" t="s">
        <v>1188</v>
      </c>
      <c r="Q5223" s="23" t="s">
        <v>4004</v>
      </c>
      <c r="R5223" s="22" t="s">
        <v>4005</v>
      </c>
      <c r="S5223" s="21" t="s">
        <v>804</v>
      </c>
      <c r="T5223" s="23" t="s">
        <v>4006</v>
      </c>
      <c r="U5223" s="24" t="s">
        <v>16</v>
      </c>
      <c r="V5223" s="23">
        <v>135</v>
      </c>
      <c r="W5223" s="25">
        <v>0</v>
      </c>
      <c r="X5223" s="25">
        <v>0</v>
      </c>
      <c r="Y5223" s="25">
        <v>0</v>
      </c>
      <c r="Z5223" s="25">
        <v>354672</v>
      </c>
      <c r="AA5223" s="25">
        <v>239372</v>
      </c>
      <c r="AB5223" s="25">
        <v>239372</v>
      </c>
      <c r="AC5223" s="26">
        <v>45152.505756550927</v>
      </c>
      <c r="AD5223" s="27">
        <f>ROW()</f>
        <v>5223</v>
      </c>
      <c r="AE5223" s="27">
        <f>1</f>
        <v>1</v>
      </c>
      <c r="AF5223" s="27">
        <f>SUBTOTAL(109,Tbl_NGF_Data[[#This Row],[Counter]])</f>
        <v>1</v>
      </c>
    </row>
    <row r="5224" spans="2:32" ht="45" x14ac:dyDescent="0.25">
      <c r="B5224" s="21" t="s">
        <v>772</v>
      </c>
      <c r="C5224" s="22" t="s">
        <v>3713</v>
      </c>
      <c r="D5224" s="23">
        <v>11</v>
      </c>
      <c r="E5224" s="22" t="s">
        <v>772</v>
      </c>
      <c r="F5224" s="23">
        <v>11</v>
      </c>
      <c r="G5224" s="22" t="s">
        <v>3713</v>
      </c>
      <c r="H5224" s="22" t="s">
        <v>1327</v>
      </c>
      <c r="I5224" s="23">
        <v>1</v>
      </c>
      <c r="J5224" s="23">
        <v>402</v>
      </c>
      <c r="K5224" s="23" t="s">
        <v>3976</v>
      </c>
      <c r="L5224" s="22" t="s">
        <v>3977</v>
      </c>
      <c r="M5224" s="21" t="s">
        <v>796</v>
      </c>
      <c r="N5224" s="23" t="s">
        <v>1186</v>
      </c>
      <c r="O5224" s="22" t="s">
        <v>1187</v>
      </c>
      <c r="P5224" s="22" t="s">
        <v>1188</v>
      </c>
      <c r="Q5224" s="23" t="s">
        <v>4004</v>
      </c>
      <c r="R5224" s="22" t="s">
        <v>4005</v>
      </c>
      <c r="S5224" s="21" t="s">
        <v>804</v>
      </c>
      <c r="T5224" s="23" t="s">
        <v>4006</v>
      </c>
      <c r="U5224" s="24" t="s">
        <v>17</v>
      </c>
      <c r="V5224" s="23">
        <v>200</v>
      </c>
      <c r="W5224" s="25">
        <v>0</v>
      </c>
      <c r="X5224" s="25">
        <v>0</v>
      </c>
      <c r="Y5224" s="25">
        <v>0</v>
      </c>
      <c r="Z5224" s="25">
        <v>0</v>
      </c>
      <c r="AA5224" s="25">
        <v>450.36</v>
      </c>
      <c r="AB5224" s="25">
        <v>100352.04</v>
      </c>
      <c r="AC5224" s="26">
        <v>45152.505756550927</v>
      </c>
      <c r="AD5224" s="27">
        <f>ROW()</f>
        <v>5224</v>
      </c>
      <c r="AE5224" s="27">
        <f>1</f>
        <v>1</v>
      </c>
      <c r="AF5224" s="27">
        <f>SUBTOTAL(109,Tbl_NGF_Data[[#This Row],[Counter]])</f>
        <v>1</v>
      </c>
    </row>
    <row r="5225" spans="2:32" ht="45" x14ac:dyDescent="0.25">
      <c r="B5225" s="21" t="s">
        <v>772</v>
      </c>
      <c r="C5225" s="22" t="s">
        <v>3713</v>
      </c>
      <c r="D5225" s="23">
        <v>11</v>
      </c>
      <c r="E5225" s="22" t="s">
        <v>772</v>
      </c>
      <c r="F5225" s="23">
        <v>11</v>
      </c>
      <c r="G5225" s="22" t="s">
        <v>3713</v>
      </c>
      <c r="H5225" s="22" t="s">
        <v>1327</v>
      </c>
      <c r="I5225" s="23">
        <v>1</v>
      </c>
      <c r="J5225" s="23">
        <v>402</v>
      </c>
      <c r="K5225" s="23" t="s">
        <v>3976</v>
      </c>
      <c r="L5225" s="22" t="s">
        <v>3977</v>
      </c>
      <c r="M5225" s="21" t="s">
        <v>796</v>
      </c>
      <c r="N5225" s="23" t="s">
        <v>1186</v>
      </c>
      <c r="O5225" s="22" t="s">
        <v>1187</v>
      </c>
      <c r="P5225" s="22" t="s">
        <v>1188</v>
      </c>
      <c r="Q5225" s="23" t="s">
        <v>4004</v>
      </c>
      <c r="R5225" s="22" t="s">
        <v>4005</v>
      </c>
      <c r="S5225" s="21" t="s">
        <v>804</v>
      </c>
      <c r="T5225" s="23" t="s">
        <v>4006</v>
      </c>
      <c r="U5225" s="24" t="s">
        <v>18</v>
      </c>
      <c r="V5225" s="23">
        <v>220</v>
      </c>
      <c r="W5225" s="25">
        <v>0</v>
      </c>
      <c r="X5225" s="25">
        <v>0</v>
      </c>
      <c r="Y5225" s="25">
        <v>0</v>
      </c>
      <c r="Z5225" s="25">
        <v>354672</v>
      </c>
      <c r="AA5225" s="25">
        <v>238921.64</v>
      </c>
      <c r="AB5225" s="25">
        <v>139019.96000000002</v>
      </c>
      <c r="AC5225" s="26">
        <v>45152.505756550927</v>
      </c>
      <c r="AD5225" s="27">
        <f>ROW()</f>
        <v>5225</v>
      </c>
      <c r="AE5225" s="27">
        <f>1</f>
        <v>1</v>
      </c>
      <c r="AF5225" s="27">
        <f>SUBTOTAL(109,Tbl_NGF_Data[[#This Row],[Counter]])</f>
        <v>1</v>
      </c>
    </row>
    <row r="5226" spans="2:32" ht="45" x14ac:dyDescent="0.25">
      <c r="B5226" s="21" t="s">
        <v>772</v>
      </c>
      <c r="C5226" s="22" t="s">
        <v>3713</v>
      </c>
      <c r="D5226" s="23">
        <v>11</v>
      </c>
      <c r="E5226" s="22" t="s">
        <v>772</v>
      </c>
      <c r="F5226" s="23">
        <v>11</v>
      </c>
      <c r="G5226" s="22" t="s">
        <v>3713</v>
      </c>
      <c r="H5226" s="22" t="s">
        <v>1327</v>
      </c>
      <c r="I5226" s="23">
        <v>1</v>
      </c>
      <c r="J5226" s="23">
        <v>402</v>
      </c>
      <c r="K5226" s="23" t="s">
        <v>3976</v>
      </c>
      <c r="L5226" s="22" t="s">
        <v>3977</v>
      </c>
      <c r="M5226" s="21" t="s">
        <v>796</v>
      </c>
      <c r="N5226" s="23" t="s">
        <v>1186</v>
      </c>
      <c r="O5226" s="22" t="s">
        <v>1187</v>
      </c>
      <c r="P5226" s="22" t="s">
        <v>1188</v>
      </c>
      <c r="Q5226" s="23" t="s">
        <v>4004</v>
      </c>
      <c r="R5226" s="22" t="s">
        <v>4005</v>
      </c>
      <c r="S5226" s="21" t="s">
        <v>804</v>
      </c>
      <c r="T5226" s="23" t="s">
        <v>4006</v>
      </c>
      <c r="U5226" s="24" t="s">
        <v>19</v>
      </c>
      <c r="V5226" s="23">
        <v>500</v>
      </c>
      <c r="W5226" s="25">
        <v>0</v>
      </c>
      <c r="X5226" s="25">
        <v>0</v>
      </c>
      <c r="Y5226" s="25">
        <v>0</v>
      </c>
      <c r="Z5226" s="25">
        <v>381652.81</v>
      </c>
      <c r="AA5226" s="25">
        <v>347435.79</v>
      </c>
      <c r="AB5226" s="25">
        <v>345644.87</v>
      </c>
      <c r="AC5226" s="26">
        <v>45152.505756550927</v>
      </c>
      <c r="AD5226" s="27">
        <f>ROW()</f>
        <v>5226</v>
      </c>
      <c r="AE5226" s="27">
        <f>1</f>
        <v>1</v>
      </c>
      <c r="AF5226" s="27">
        <f>SUBTOTAL(109,Tbl_NGF_Data[[#This Row],[Counter]])</f>
        <v>1</v>
      </c>
    </row>
    <row r="5227" spans="2:32" ht="45" x14ac:dyDescent="0.25">
      <c r="B5227" s="21" t="s">
        <v>772</v>
      </c>
      <c r="C5227" s="22" t="s">
        <v>3713</v>
      </c>
      <c r="D5227" s="23">
        <v>11</v>
      </c>
      <c r="E5227" s="22" t="s">
        <v>772</v>
      </c>
      <c r="F5227" s="23">
        <v>11</v>
      </c>
      <c r="G5227" s="22" t="s">
        <v>3713</v>
      </c>
      <c r="H5227" s="22" t="s">
        <v>1327</v>
      </c>
      <c r="I5227" s="23">
        <v>1</v>
      </c>
      <c r="J5227" s="23">
        <v>402</v>
      </c>
      <c r="K5227" s="23" t="s">
        <v>3976</v>
      </c>
      <c r="L5227" s="22" t="s">
        <v>3977</v>
      </c>
      <c r="M5227" s="21" t="s">
        <v>796</v>
      </c>
      <c r="N5227" s="23" t="s">
        <v>1186</v>
      </c>
      <c r="O5227" s="22" t="s">
        <v>1187</v>
      </c>
      <c r="P5227" s="22" t="s">
        <v>1188</v>
      </c>
      <c r="Q5227" s="23" t="s">
        <v>4007</v>
      </c>
      <c r="R5227" s="22" t="s">
        <v>4008</v>
      </c>
      <c r="S5227" s="21" t="s">
        <v>805</v>
      </c>
      <c r="T5227" s="23" t="s">
        <v>4009</v>
      </c>
      <c r="U5227" s="24" t="s">
        <v>15</v>
      </c>
      <c r="V5227" s="23">
        <v>100</v>
      </c>
      <c r="W5227" s="25">
        <v>1366928.7100000002</v>
      </c>
      <c r="X5227" s="25">
        <v>1368449.93</v>
      </c>
      <c r="Y5227" s="25">
        <v>1347011.11</v>
      </c>
      <c r="Z5227" s="25">
        <v>1917626.2000000002</v>
      </c>
      <c r="AA5227" s="25">
        <v>3155366.05</v>
      </c>
      <c r="AB5227" s="25">
        <v>4216112.09</v>
      </c>
      <c r="AC5227" s="26">
        <v>45152.505756550927</v>
      </c>
      <c r="AD5227" s="27">
        <f>ROW()</f>
        <v>5227</v>
      </c>
      <c r="AE5227" s="27">
        <f>1</f>
        <v>1</v>
      </c>
      <c r="AF5227" s="27">
        <f>SUBTOTAL(109,Tbl_NGF_Data[[#This Row],[Counter]])</f>
        <v>1</v>
      </c>
    </row>
    <row r="5228" spans="2:32" ht="45" x14ac:dyDescent="0.25">
      <c r="B5228" s="21" t="s">
        <v>772</v>
      </c>
      <c r="C5228" s="22" t="s">
        <v>3713</v>
      </c>
      <c r="D5228" s="23">
        <v>11</v>
      </c>
      <c r="E5228" s="22" t="s">
        <v>772</v>
      </c>
      <c r="F5228" s="23">
        <v>11</v>
      </c>
      <c r="G5228" s="22" t="s">
        <v>3713</v>
      </c>
      <c r="H5228" s="22" t="s">
        <v>1327</v>
      </c>
      <c r="I5228" s="23">
        <v>1</v>
      </c>
      <c r="J5228" s="23">
        <v>402</v>
      </c>
      <c r="K5228" s="23" t="s">
        <v>3976</v>
      </c>
      <c r="L5228" s="22" t="s">
        <v>3977</v>
      </c>
      <c r="M5228" s="21" t="s">
        <v>796</v>
      </c>
      <c r="N5228" s="23" t="s">
        <v>1186</v>
      </c>
      <c r="O5228" s="22" t="s">
        <v>1187</v>
      </c>
      <c r="P5228" s="22" t="s">
        <v>1188</v>
      </c>
      <c r="Q5228" s="23" t="s">
        <v>4007</v>
      </c>
      <c r="R5228" s="22" t="s">
        <v>4008</v>
      </c>
      <c r="S5228" s="21" t="s">
        <v>805</v>
      </c>
      <c r="T5228" s="23" t="s">
        <v>4009</v>
      </c>
      <c r="U5228" s="24" t="s">
        <v>16</v>
      </c>
      <c r="V5228" s="23">
        <v>135</v>
      </c>
      <c r="W5228" s="25">
        <v>1217862</v>
      </c>
      <c r="X5228" s="25">
        <v>1335193</v>
      </c>
      <c r="Y5228" s="25">
        <v>1460193</v>
      </c>
      <c r="Z5228" s="25">
        <v>1509961</v>
      </c>
      <c r="AA5228" s="25">
        <v>1509961</v>
      </c>
      <c r="AB5228" s="25">
        <v>1375185</v>
      </c>
      <c r="AC5228" s="26">
        <v>45152.505756550927</v>
      </c>
      <c r="AD5228" s="27">
        <f>ROW()</f>
        <v>5228</v>
      </c>
      <c r="AE5228" s="27">
        <f>1</f>
        <v>1</v>
      </c>
      <c r="AF5228" s="27">
        <f>SUBTOTAL(109,Tbl_NGF_Data[[#This Row],[Counter]])</f>
        <v>1</v>
      </c>
    </row>
    <row r="5229" spans="2:32" ht="45" x14ac:dyDescent="0.25">
      <c r="B5229" s="21" t="s">
        <v>772</v>
      </c>
      <c r="C5229" s="22" t="s">
        <v>3713</v>
      </c>
      <c r="D5229" s="23">
        <v>11</v>
      </c>
      <c r="E5229" s="22" t="s">
        <v>772</v>
      </c>
      <c r="F5229" s="23">
        <v>11</v>
      </c>
      <c r="G5229" s="22" t="s">
        <v>3713</v>
      </c>
      <c r="H5229" s="22" t="s">
        <v>1327</v>
      </c>
      <c r="I5229" s="23">
        <v>1</v>
      </c>
      <c r="J5229" s="23">
        <v>402</v>
      </c>
      <c r="K5229" s="23" t="s">
        <v>3976</v>
      </c>
      <c r="L5229" s="22" t="s">
        <v>3977</v>
      </c>
      <c r="M5229" s="21" t="s">
        <v>796</v>
      </c>
      <c r="N5229" s="23" t="s">
        <v>1186</v>
      </c>
      <c r="O5229" s="22" t="s">
        <v>1187</v>
      </c>
      <c r="P5229" s="22" t="s">
        <v>1188</v>
      </c>
      <c r="Q5229" s="23" t="s">
        <v>4007</v>
      </c>
      <c r="R5229" s="22" t="s">
        <v>4008</v>
      </c>
      <c r="S5229" s="21" t="s">
        <v>805</v>
      </c>
      <c r="T5229" s="23" t="s">
        <v>4009</v>
      </c>
      <c r="U5229" s="24" t="s">
        <v>66</v>
      </c>
      <c r="V5229" s="23">
        <v>137</v>
      </c>
      <c r="W5229" s="25">
        <v>0</v>
      </c>
      <c r="X5229" s="25">
        <v>0</v>
      </c>
      <c r="Y5229" s="25">
        <v>5660</v>
      </c>
      <c r="Z5229" s="25">
        <v>4895</v>
      </c>
      <c r="AA5229" s="25">
        <v>4895</v>
      </c>
      <c r="AB5229" s="25">
        <v>0</v>
      </c>
      <c r="AC5229" s="26">
        <v>45152.505756550927</v>
      </c>
      <c r="AD5229" s="27">
        <f>ROW()</f>
        <v>5229</v>
      </c>
      <c r="AE5229" s="27">
        <f>1</f>
        <v>1</v>
      </c>
      <c r="AF5229" s="27">
        <f>SUBTOTAL(109,Tbl_NGF_Data[[#This Row],[Counter]])</f>
        <v>1</v>
      </c>
    </row>
    <row r="5230" spans="2:32" ht="45" x14ac:dyDescent="0.25">
      <c r="B5230" s="21" t="s">
        <v>772</v>
      </c>
      <c r="C5230" s="22" t="s">
        <v>3713</v>
      </c>
      <c r="D5230" s="23">
        <v>11</v>
      </c>
      <c r="E5230" s="22" t="s">
        <v>772</v>
      </c>
      <c r="F5230" s="23">
        <v>11</v>
      </c>
      <c r="G5230" s="22" t="s">
        <v>3713</v>
      </c>
      <c r="H5230" s="22" t="s">
        <v>1327</v>
      </c>
      <c r="I5230" s="23">
        <v>1</v>
      </c>
      <c r="J5230" s="23">
        <v>402</v>
      </c>
      <c r="K5230" s="23" t="s">
        <v>3976</v>
      </c>
      <c r="L5230" s="22" t="s">
        <v>3977</v>
      </c>
      <c r="M5230" s="21" t="s">
        <v>796</v>
      </c>
      <c r="N5230" s="23" t="s">
        <v>1186</v>
      </c>
      <c r="O5230" s="22" t="s">
        <v>1187</v>
      </c>
      <c r="P5230" s="22" t="s">
        <v>1188</v>
      </c>
      <c r="Q5230" s="23" t="s">
        <v>4007</v>
      </c>
      <c r="R5230" s="22" t="s">
        <v>4008</v>
      </c>
      <c r="S5230" s="21" t="s">
        <v>805</v>
      </c>
      <c r="T5230" s="23" t="s">
        <v>4009</v>
      </c>
      <c r="U5230" s="24" t="s">
        <v>17</v>
      </c>
      <c r="V5230" s="23">
        <v>200</v>
      </c>
      <c r="W5230" s="25">
        <v>359546.99</v>
      </c>
      <c r="X5230" s="25">
        <v>561338.69999999995</v>
      </c>
      <c r="Y5230" s="25">
        <v>543882.93999999994</v>
      </c>
      <c r="Z5230" s="25">
        <v>222951.80000000005</v>
      </c>
      <c r="AA5230" s="25">
        <v>386334.6</v>
      </c>
      <c r="AB5230" s="25">
        <v>170811.68000000005</v>
      </c>
      <c r="AC5230" s="26">
        <v>45152.505756550927</v>
      </c>
      <c r="AD5230" s="27">
        <f>ROW()</f>
        <v>5230</v>
      </c>
      <c r="AE5230" s="27">
        <f>1</f>
        <v>1</v>
      </c>
      <c r="AF5230" s="27">
        <f>SUBTOTAL(109,Tbl_NGF_Data[[#This Row],[Counter]])</f>
        <v>1</v>
      </c>
    </row>
    <row r="5231" spans="2:32" ht="45" x14ac:dyDescent="0.25">
      <c r="B5231" s="21" t="s">
        <v>772</v>
      </c>
      <c r="C5231" s="22" t="s">
        <v>3713</v>
      </c>
      <c r="D5231" s="23">
        <v>11</v>
      </c>
      <c r="E5231" s="22" t="s">
        <v>772</v>
      </c>
      <c r="F5231" s="23">
        <v>11</v>
      </c>
      <c r="G5231" s="22" t="s">
        <v>3713</v>
      </c>
      <c r="H5231" s="22" t="s">
        <v>1327</v>
      </c>
      <c r="I5231" s="23">
        <v>1</v>
      </c>
      <c r="J5231" s="23">
        <v>402</v>
      </c>
      <c r="K5231" s="23" t="s">
        <v>3976</v>
      </c>
      <c r="L5231" s="22" t="s">
        <v>3977</v>
      </c>
      <c r="M5231" s="21" t="s">
        <v>796</v>
      </c>
      <c r="N5231" s="23" t="s">
        <v>1186</v>
      </c>
      <c r="O5231" s="22" t="s">
        <v>1187</v>
      </c>
      <c r="P5231" s="22" t="s">
        <v>1188</v>
      </c>
      <c r="Q5231" s="23" t="s">
        <v>4007</v>
      </c>
      <c r="R5231" s="22" t="s">
        <v>4008</v>
      </c>
      <c r="S5231" s="21" t="s">
        <v>805</v>
      </c>
      <c r="T5231" s="23" t="s">
        <v>4009</v>
      </c>
      <c r="U5231" s="24" t="s">
        <v>97</v>
      </c>
      <c r="V5231" s="23">
        <v>205</v>
      </c>
      <c r="W5231" s="25">
        <v>0</v>
      </c>
      <c r="X5231" s="25">
        <v>0</v>
      </c>
      <c r="Y5231" s="25">
        <v>765</v>
      </c>
      <c r="Z5231" s="25">
        <v>0</v>
      </c>
      <c r="AA5231" s="25">
        <v>4895</v>
      </c>
      <c r="AB5231" s="25">
        <v>0</v>
      </c>
      <c r="AC5231" s="26">
        <v>45152.505756550927</v>
      </c>
      <c r="AD5231" s="27">
        <f>ROW()</f>
        <v>5231</v>
      </c>
      <c r="AE5231" s="27">
        <f>1</f>
        <v>1</v>
      </c>
      <c r="AF5231" s="27">
        <f>SUBTOTAL(109,Tbl_NGF_Data[[#This Row],[Counter]])</f>
        <v>1</v>
      </c>
    </row>
    <row r="5232" spans="2:32" ht="45" x14ac:dyDescent="0.25">
      <c r="B5232" s="21" t="s">
        <v>772</v>
      </c>
      <c r="C5232" s="22" t="s">
        <v>3713</v>
      </c>
      <c r="D5232" s="23">
        <v>11</v>
      </c>
      <c r="E5232" s="22" t="s">
        <v>772</v>
      </c>
      <c r="F5232" s="23">
        <v>11</v>
      </c>
      <c r="G5232" s="22" t="s">
        <v>3713</v>
      </c>
      <c r="H5232" s="22" t="s">
        <v>1327</v>
      </c>
      <c r="I5232" s="23">
        <v>1</v>
      </c>
      <c r="J5232" s="23">
        <v>402</v>
      </c>
      <c r="K5232" s="23" t="s">
        <v>3976</v>
      </c>
      <c r="L5232" s="22" t="s">
        <v>3977</v>
      </c>
      <c r="M5232" s="21" t="s">
        <v>796</v>
      </c>
      <c r="N5232" s="23" t="s">
        <v>1186</v>
      </c>
      <c r="O5232" s="22" t="s">
        <v>1187</v>
      </c>
      <c r="P5232" s="22" t="s">
        <v>1188</v>
      </c>
      <c r="Q5232" s="23" t="s">
        <v>4007</v>
      </c>
      <c r="R5232" s="22" t="s">
        <v>4008</v>
      </c>
      <c r="S5232" s="21" t="s">
        <v>805</v>
      </c>
      <c r="T5232" s="23" t="s">
        <v>4009</v>
      </c>
      <c r="U5232" s="24" t="s">
        <v>18</v>
      </c>
      <c r="V5232" s="23">
        <v>220</v>
      </c>
      <c r="W5232" s="25">
        <v>858315.01</v>
      </c>
      <c r="X5232" s="25">
        <v>773854.3</v>
      </c>
      <c r="Y5232" s="25">
        <v>916310.06</v>
      </c>
      <c r="Z5232" s="25">
        <v>1287009.2</v>
      </c>
      <c r="AA5232" s="25">
        <v>1123626.3999999999</v>
      </c>
      <c r="AB5232" s="25">
        <v>1204373.3199999998</v>
      </c>
      <c r="AC5232" s="26">
        <v>45152.505756550927</v>
      </c>
      <c r="AD5232" s="27">
        <f>ROW()</f>
        <v>5232</v>
      </c>
      <c r="AE5232" s="27">
        <f>1</f>
        <v>1</v>
      </c>
      <c r="AF5232" s="27">
        <f>SUBTOTAL(109,Tbl_NGF_Data[[#This Row],[Counter]])</f>
        <v>1</v>
      </c>
    </row>
    <row r="5233" spans="2:32" ht="45" x14ac:dyDescent="0.25">
      <c r="B5233" s="21" t="s">
        <v>772</v>
      </c>
      <c r="C5233" s="22" t="s">
        <v>3713</v>
      </c>
      <c r="D5233" s="23">
        <v>11</v>
      </c>
      <c r="E5233" s="22" t="s">
        <v>772</v>
      </c>
      <c r="F5233" s="23">
        <v>11</v>
      </c>
      <c r="G5233" s="22" t="s">
        <v>3713</v>
      </c>
      <c r="H5233" s="22" t="s">
        <v>1327</v>
      </c>
      <c r="I5233" s="23">
        <v>1</v>
      </c>
      <c r="J5233" s="23">
        <v>402</v>
      </c>
      <c r="K5233" s="23" t="s">
        <v>3976</v>
      </c>
      <c r="L5233" s="22" t="s">
        <v>3977</v>
      </c>
      <c r="M5233" s="21" t="s">
        <v>796</v>
      </c>
      <c r="N5233" s="23" t="s">
        <v>1186</v>
      </c>
      <c r="O5233" s="22" t="s">
        <v>1187</v>
      </c>
      <c r="P5233" s="22" t="s">
        <v>1188</v>
      </c>
      <c r="Q5233" s="23" t="s">
        <v>4007</v>
      </c>
      <c r="R5233" s="22" t="s">
        <v>4008</v>
      </c>
      <c r="S5233" s="21" t="s">
        <v>805</v>
      </c>
      <c r="T5233" s="23" t="s">
        <v>4009</v>
      </c>
      <c r="U5233" s="24" t="s">
        <v>67</v>
      </c>
      <c r="V5233" s="23">
        <v>222</v>
      </c>
      <c r="W5233" s="25">
        <v>0</v>
      </c>
      <c r="X5233" s="25">
        <v>0</v>
      </c>
      <c r="Y5233" s="25">
        <v>4895</v>
      </c>
      <c r="Z5233" s="25">
        <v>4895</v>
      </c>
      <c r="AA5233" s="25">
        <v>0</v>
      </c>
      <c r="AB5233" s="25">
        <v>0</v>
      </c>
      <c r="AC5233" s="26">
        <v>45152.505756550927</v>
      </c>
      <c r="AD5233" s="27">
        <f>ROW()</f>
        <v>5233</v>
      </c>
      <c r="AE5233" s="27">
        <f>1</f>
        <v>1</v>
      </c>
      <c r="AF5233" s="27">
        <f>SUBTOTAL(109,Tbl_NGF_Data[[#This Row],[Counter]])</f>
        <v>1</v>
      </c>
    </row>
    <row r="5234" spans="2:32" ht="45" x14ac:dyDescent="0.25">
      <c r="B5234" s="21" t="s">
        <v>772</v>
      </c>
      <c r="C5234" s="22" t="s">
        <v>3713</v>
      </c>
      <c r="D5234" s="23">
        <v>11</v>
      </c>
      <c r="E5234" s="22" t="s">
        <v>772</v>
      </c>
      <c r="F5234" s="23">
        <v>11</v>
      </c>
      <c r="G5234" s="22" t="s">
        <v>3713</v>
      </c>
      <c r="H5234" s="22" t="s">
        <v>1327</v>
      </c>
      <c r="I5234" s="23">
        <v>1</v>
      </c>
      <c r="J5234" s="23">
        <v>402</v>
      </c>
      <c r="K5234" s="23" t="s">
        <v>3976</v>
      </c>
      <c r="L5234" s="22" t="s">
        <v>3977</v>
      </c>
      <c r="M5234" s="21" t="s">
        <v>796</v>
      </c>
      <c r="N5234" s="23" t="s">
        <v>1186</v>
      </c>
      <c r="O5234" s="22" t="s">
        <v>1187</v>
      </c>
      <c r="P5234" s="22" t="s">
        <v>1188</v>
      </c>
      <c r="Q5234" s="23" t="s">
        <v>4007</v>
      </c>
      <c r="R5234" s="22" t="s">
        <v>4008</v>
      </c>
      <c r="S5234" s="21" t="s">
        <v>805</v>
      </c>
      <c r="T5234" s="23" t="s">
        <v>4009</v>
      </c>
      <c r="U5234" s="24" t="s">
        <v>19</v>
      </c>
      <c r="V5234" s="23">
        <v>500</v>
      </c>
      <c r="W5234" s="25">
        <v>726363.38</v>
      </c>
      <c r="X5234" s="25">
        <v>566967.46</v>
      </c>
      <c r="Y5234" s="25">
        <v>527382.69999999995</v>
      </c>
      <c r="Z5234" s="25">
        <v>793821.41999999993</v>
      </c>
      <c r="AA5234" s="25">
        <v>1631495.45</v>
      </c>
      <c r="AB5234" s="25">
        <v>1231557.72</v>
      </c>
      <c r="AC5234" s="26">
        <v>45152.505756550927</v>
      </c>
      <c r="AD5234" s="27">
        <f>ROW()</f>
        <v>5234</v>
      </c>
      <c r="AE5234" s="27">
        <f>1</f>
        <v>1</v>
      </c>
      <c r="AF5234" s="27">
        <f>SUBTOTAL(109,Tbl_NGF_Data[[#This Row],[Counter]])</f>
        <v>1</v>
      </c>
    </row>
    <row r="5235" spans="2:32" ht="60" x14ac:dyDescent="0.25">
      <c r="B5235" s="21" t="s">
        <v>772</v>
      </c>
      <c r="C5235" s="22" t="s">
        <v>3713</v>
      </c>
      <c r="D5235" s="23">
        <v>11</v>
      </c>
      <c r="E5235" s="22" t="s">
        <v>772</v>
      </c>
      <c r="F5235" s="23">
        <v>11</v>
      </c>
      <c r="G5235" s="22" t="s">
        <v>3713</v>
      </c>
      <c r="H5235" s="22" t="s">
        <v>1327</v>
      </c>
      <c r="I5235" s="23">
        <v>1</v>
      </c>
      <c r="J5235" s="23">
        <v>402</v>
      </c>
      <c r="K5235" s="23" t="s">
        <v>3976</v>
      </c>
      <c r="L5235" s="22" t="s">
        <v>3977</v>
      </c>
      <c r="M5235" s="21" t="s">
        <v>796</v>
      </c>
      <c r="N5235" s="23" t="s">
        <v>1186</v>
      </c>
      <c r="O5235" s="22" t="s">
        <v>1187</v>
      </c>
      <c r="P5235" s="22" t="s">
        <v>1188</v>
      </c>
      <c r="Q5235" s="23" t="s">
        <v>4010</v>
      </c>
      <c r="R5235" s="22" t="s">
        <v>4011</v>
      </c>
      <c r="S5235" s="21" t="s">
        <v>806</v>
      </c>
      <c r="T5235" s="23" t="s">
        <v>4012</v>
      </c>
      <c r="U5235" s="24" t="s">
        <v>15</v>
      </c>
      <c r="V5235" s="23">
        <v>100</v>
      </c>
      <c r="W5235" s="25">
        <v>31240.720000000001</v>
      </c>
      <c r="X5235" s="25">
        <v>37401.94</v>
      </c>
      <c r="Y5235" s="25">
        <v>1542209.11</v>
      </c>
      <c r="Z5235" s="25">
        <v>666158.15</v>
      </c>
      <c r="AA5235" s="25">
        <v>675495.23</v>
      </c>
      <c r="AB5235" s="25">
        <v>696117.01</v>
      </c>
      <c r="AC5235" s="26">
        <v>45152.505756550927</v>
      </c>
      <c r="AD5235" s="27">
        <f>ROW()</f>
        <v>5235</v>
      </c>
      <c r="AE5235" s="27">
        <f>1</f>
        <v>1</v>
      </c>
      <c r="AF5235" s="27">
        <f>SUBTOTAL(109,Tbl_NGF_Data[[#This Row],[Counter]])</f>
        <v>1</v>
      </c>
    </row>
    <row r="5236" spans="2:32" ht="60" x14ac:dyDescent="0.25">
      <c r="B5236" s="21" t="s">
        <v>772</v>
      </c>
      <c r="C5236" s="22" t="s">
        <v>3713</v>
      </c>
      <c r="D5236" s="23">
        <v>11</v>
      </c>
      <c r="E5236" s="22" t="s">
        <v>772</v>
      </c>
      <c r="F5236" s="23">
        <v>11</v>
      </c>
      <c r="G5236" s="22" t="s">
        <v>3713</v>
      </c>
      <c r="H5236" s="22" t="s">
        <v>1327</v>
      </c>
      <c r="I5236" s="23">
        <v>1</v>
      </c>
      <c r="J5236" s="23">
        <v>402</v>
      </c>
      <c r="K5236" s="23" t="s">
        <v>3976</v>
      </c>
      <c r="L5236" s="22" t="s">
        <v>3977</v>
      </c>
      <c r="M5236" s="21" t="s">
        <v>796</v>
      </c>
      <c r="N5236" s="23" t="s">
        <v>1186</v>
      </c>
      <c r="O5236" s="22" t="s">
        <v>1187</v>
      </c>
      <c r="P5236" s="22" t="s">
        <v>1188</v>
      </c>
      <c r="Q5236" s="23" t="s">
        <v>4010</v>
      </c>
      <c r="R5236" s="22" t="s">
        <v>4011</v>
      </c>
      <c r="S5236" s="21" t="s">
        <v>806</v>
      </c>
      <c r="T5236" s="23" t="s">
        <v>4012</v>
      </c>
      <c r="U5236" s="24" t="s">
        <v>16</v>
      </c>
      <c r="V5236" s="23">
        <v>135</v>
      </c>
      <c r="W5236" s="25">
        <v>197500</v>
      </c>
      <c r="X5236" s="25">
        <v>135000</v>
      </c>
      <c r="Y5236" s="25">
        <v>1510000</v>
      </c>
      <c r="Z5236" s="25">
        <v>1510000</v>
      </c>
      <c r="AA5236" s="25">
        <v>10000</v>
      </c>
      <c r="AB5236" s="25">
        <v>10000</v>
      </c>
      <c r="AC5236" s="26">
        <v>45152.505756550927</v>
      </c>
      <c r="AD5236" s="27">
        <f>ROW()</f>
        <v>5236</v>
      </c>
      <c r="AE5236" s="27">
        <f>1</f>
        <v>1</v>
      </c>
      <c r="AF5236" s="27">
        <f>SUBTOTAL(109,Tbl_NGF_Data[[#This Row],[Counter]])</f>
        <v>1</v>
      </c>
    </row>
    <row r="5237" spans="2:32" ht="60" x14ac:dyDescent="0.25">
      <c r="B5237" s="21" t="s">
        <v>772</v>
      </c>
      <c r="C5237" s="22" t="s">
        <v>3713</v>
      </c>
      <c r="D5237" s="23">
        <v>11</v>
      </c>
      <c r="E5237" s="22" t="s">
        <v>772</v>
      </c>
      <c r="F5237" s="23">
        <v>11</v>
      </c>
      <c r="G5237" s="22" t="s">
        <v>3713</v>
      </c>
      <c r="H5237" s="22" t="s">
        <v>1327</v>
      </c>
      <c r="I5237" s="23">
        <v>1</v>
      </c>
      <c r="J5237" s="23">
        <v>402</v>
      </c>
      <c r="K5237" s="23" t="s">
        <v>3976</v>
      </c>
      <c r="L5237" s="22" t="s">
        <v>3977</v>
      </c>
      <c r="M5237" s="21" t="s">
        <v>796</v>
      </c>
      <c r="N5237" s="23" t="s">
        <v>1186</v>
      </c>
      <c r="O5237" s="22" t="s">
        <v>1187</v>
      </c>
      <c r="P5237" s="22" t="s">
        <v>1188</v>
      </c>
      <c r="Q5237" s="23" t="s">
        <v>4010</v>
      </c>
      <c r="R5237" s="22" t="s">
        <v>4011</v>
      </c>
      <c r="S5237" s="21" t="s">
        <v>806</v>
      </c>
      <c r="T5237" s="23" t="s">
        <v>4012</v>
      </c>
      <c r="U5237" s="24" t="s">
        <v>17</v>
      </c>
      <c r="V5237" s="23">
        <v>200</v>
      </c>
      <c r="W5237" s="25">
        <v>187500</v>
      </c>
      <c r="X5237" s="25">
        <v>123750</v>
      </c>
      <c r="Y5237" s="25">
        <v>7065</v>
      </c>
      <c r="Z5237" s="25">
        <v>886603.16</v>
      </c>
      <c r="AA5237" s="25">
        <v>0</v>
      </c>
      <c r="AB5237" s="25">
        <v>0</v>
      </c>
      <c r="AC5237" s="26">
        <v>45152.505756550927</v>
      </c>
      <c r="AD5237" s="27">
        <f>ROW()</f>
        <v>5237</v>
      </c>
      <c r="AE5237" s="27">
        <f>1</f>
        <v>1</v>
      </c>
      <c r="AF5237" s="27">
        <f>SUBTOTAL(109,Tbl_NGF_Data[[#This Row],[Counter]])</f>
        <v>1</v>
      </c>
    </row>
    <row r="5238" spans="2:32" ht="60" x14ac:dyDescent="0.25">
      <c r="B5238" s="21" t="s">
        <v>772</v>
      </c>
      <c r="C5238" s="22" t="s">
        <v>3713</v>
      </c>
      <c r="D5238" s="23">
        <v>11</v>
      </c>
      <c r="E5238" s="22" t="s">
        <v>772</v>
      </c>
      <c r="F5238" s="23">
        <v>11</v>
      </c>
      <c r="G5238" s="22" t="s">
        <v>3713</v>
      </c>
      <c r="H5238" s="22" t="s">
        <v>1327</v>
      </c>
      <c r="I5238" s="23">
        <v>1</v>
      </c>
      <c r="J5238" s="23">
        <v>402</v>
      </c>
      <c r="K5238" s="23" t="s">
        <v>3976</v>
      </c>
      <c r="L5238" s="22" t="s">
        <v>3977</v>
      </c>
      <c r="M5238" s="21" t="s">
        <v>796</v>
      </c>
      <c r="N5238" s="23" t="s">
        <v>1186</v>
      </c>
      <c r="O5238" s="22" t="s">
        <v>1187</v>
      </c>
      <c r="P5238" s="22" t="s">
        <v>1188</v>
      </c>
      <c r="Q5238" s="23" t="s">
        <v>4010</v>
      </c>
      <c r="R5238" s="22" t="s">
        <v>4011</v>
      </c>
      <c r="S5238" s="21" t="s">
        <v>806</v>
      </c>
      <c r="T5238" s="23" t="s">
        <v>4012</v>
      </c>
      <c r="U5238" s="24" t="s">
        <v>18</v>
      </c>
      <c r="V5238" s="23">
        <v>220</v>
      </c>
      <c r="W5238" s="25">
        <v>10000</v>
      </c>
      <c r="X5238" s="25">
        <v>11250</v>
      </c>
      <c r="Y5238" s="25">
        <v>1502935</v>
      </c>
      <c r="Z5238" s="25">
        <v>623396.84</v>
      </c>
      <c r="AA5238" s="25">
        <v>10000</v>
      </c>
      <c r="AB5238" s="25">
        <v>10000</v>
      </c>
      <c r="AC5238" s="26">
        <v>45152.505756550927</v>
      </c>
      <c r="AD5238" s="27">
        <f>ROW()</f>
        <v>5238</v>
      </c>
      <c r="AE5238" s="27">
        <f>1</f>
        <v>1</v>
      </c>
      <c r="AF5238" s="27">
        <f>SUBTOTAL(109,Tbl_NGF_Data[[#This Row],[Counter]])</f>
        <v>1</v>
      </c>
    </row>
    <row r="5239" spans="2:32" ht="60" x14ac:dyDescent="0.25">
      <c r="B5239" s="21" t="s">
        <v>772</v>
      </c>
      <c r="C5239" s="22" t="s">
        <v>3713</v>
      </c>
      <c r="D5239" s="23">
        <v>11</v>
      </c>
      <c r="E5239" s="22" t="s">
        <v>772</v>
      </c>
      <c r="F5239" s="23">
        <v>11</v>
      </c>
      <c r="G5239" s="22" t="s">
        <v>3713</v>
      </c>
      <c r="H5239" s="22" t="s">
        <v>1327</v>
      </c>
      <c r="I5239" s="23">
        <v>1</v>
      </c>
      <c r="J5239" s="23">
        <v>402</v>
      </c>
      <c r="K5239" s="23" t="s">
        <v>3976</v>
      </c>
      <c r="L5239" s="22" t="s">
        <v>3977</v>
      </c>
      <c r="M5239" s="21" t="s">
        <v>796</v>
      </c>
      <c r="N5239" s="23" t="s">
        <v>1186</v>
      </c>
      <c r="O5239" s="22" t="s">
        <v>1187</v>
      </c>
      <c r="P5239" s="22" t="s">
        <v>1188</v>
      </c>
      <c r="Q5239" s="23" t="s">
        <v>4010</v>
      </c>
      <c r="R5239" s="22" t="s">
        <v>4011</v>
      </c>
      <c r="S5239" s="21" t="s">
        <v>806</v>
      </c>
      <c r="T5239" s="23" t="s">
        <v>4012</v>
      </c>
      <c r="U5239" s="24" t="s">
        <v>19</v>
      </c>
      <c r="V5239" s="23">
        <v>500</v>
      </c>
      <c r="W5239" s="25">
        <v>151188.29999999999</v>
      </c>
      <c r="X5239" s="25">
        <v>129911.22</v>
      </c>
      <c r="Y5239" s="25">
        <v>11872.17</v>
      </c>
      <c r="Z5239" s="25">
        <v>10552.199999999999</v>
      </c>
      <c r="AA5239" s="25">
        <v>9337.08</v>
      </c>
      <c r="AB5239" s="25">
        <v>20621.78</v>
      </c>
      <c r="AC5239" s="26">
        <v>45152.505756550927</v>
      </c>
      <c r="AD5239" s="27">
        <f>ROW()</f>
        <v>5239</v>
      </c>
      <c r="AE5239" s="27">
        <f>1</f>
        <v>1</v>
      </c>
      <c r="AF5239" s="27">
        <f>SUBTOTAL(109,Tbl_NGF_Data[[#This Row],[Counter]])</f>
        <v>1</v>
      </c>
    </row>
    <row r="5240" spans="2:32" ht="45" x14ac:dyDescent="0.25">
      <c r="B5240" s="21" t="s">
        <v>772</v>
      </c>
      <c r="C5240" s="22" t="s">
        <v>3713</v>
      </c>
      <c r="D5240" s="23">
        <v>11</v>
      </c>
      <c r="E5240" s="22" t="s">
        <v>772</v>
      </c>
      <c r="F5240" s="23">
        <v>11</v>
      </c>
      <c r="G5240" s="22" t="s">
        <v>3713</v>
      </c>
      <c r="H5240" s="22" t="s">
        <v>1327</v>
      </c>
      <c r="I5240" s="23">
        <v>1</v>
      </c>
      <c r="J5240" s="23">
        <v>402</v>
      </c>
      <c r="K5240" s="23" t="s">
        <v>3976</v>
      </c>
      <c r="L5240" s="22" t="s">
        <v>3977</v>
      </c>
      <c r="M5240" s="21" t="s">
        <v>796</v>
      </c>
      <c r="N5240" s="23" t="s">
        <v>1131</v>
      </c>
      <c r="O5240" s="22" t="s">
        <v>1132</v>
      </c>
      <c r="P5240" s="22" t="s">
        <v>1133</v>
      </c>
      <c r="Q5240" s="23" t="s">
        <v>1151</v>
      </c>
      <c r="R5240" s="22" t="s">
        <v>1132</v>
      </c>
      <c r="S5240" s="21" t="s">
        <v>38</v>
      </c>
      <c r="T5240" s="23" t="s">
        <v>4013</v>
      </c>
      <c r="U5240" s="24" t="s">
        <v>15</v>
      </c>
      <c r="V5240" s="23">
        <v>100</v>
      </c>
      <c r="W5240" s="25">
        <v>402070.43999999994</v>
      </c>
      <c r="X5240" s="25">
        <v>506050.57</v>
      </c>
      <c r="Y5240" s="25">
        <v>540594.95000000007</v>
      </c>
      <c r="Z5240" s="25">
        <v>812724.85</v>
      </c>
      <c r="AA5240" s="25">
        <v>1595706.6600000001</v>
      </c>
      <c r="AB5240" s="25">
        <v>2148231.27</v>
      </c>
      <c r="AC5240" s="26">
        <v>45152.505756550927</v>
      </c>
      <c r="AD5240" s="27">
        <f>ROW()</f>
        <v>5240</v>
      </c>
      <c r="AE5240" s="27">
        <f>1</f>
        <v>1</v>
      </c>
      <c r="AF5240" s="27">
        <f>SUBTOTAL(109,Tbl_NGF_Data[[#This Row],[Counter]])</f>
        <v>1</v>
      </c>
    </row>
    <row r="5241" spans="2:32" ht="45" x14ac:dyDescent="0.25">
      <c r="B5241" s="21" t="s">
        <v>772</v>
      </c>
      <c r="C5241" s="22" t="s">
        <v>3713</v>
      </c>
      <c r="D5241" s="23">
        <v>11</v>
      </c>
      <c r="E5241" s="22" t="s">
        <v>772</v>
      </c>
      <c r="F5241" s="23">
        <v>11</v>
      </c>
      <c r="G5241" s="22" t="s">
        <v>3713</v>
      </c>
      <c r="H5241" s="22" t="s">
        <v>1327</v>
      </c>
      <c r="I5241" s="23">
        <v>1</v>
      </c>
      <c r="J5241" s="23">
        <v>402</v>
      </c>
      <c r="K5241" s="23" t="s">
        <v>3976</v>
      </c>
      <c r="L5241" s="22" t="s">
        <v>3977</v>
      </c>
      <c r="M5241" s="21" t="s">
        <v>796</v>
      </c>
      <c r="N5241" s="23" t="s">
        <v>1131</v>
      </c>
      <c r="O5241" s="22" t="s">
        <v>1132</v>
      </c>
      <c r="P5241" s="22" t="s">
        <v>1133</v>
      </c>
      <c r="Q5241" s="23" t="s">
        <v>1151</v>
      </c>
      <c r="R5241" s="22" t="s">
        <v>1132</v>
      </c>
      <c r="S5241" s="21" t="s">
        <v>38</v>
      </c>
      <c r="T5241" s="23" t="s">
        <v>4013</v>
      </c>
      <c r="U5241" s="24" t="s">
        <v>16</v>
      </c>
      <c r="V5241" s="23">
        <v>135</v>
      </c>
      <c r="W5241" s="25">
        <v>3430800</v>
      </c>
      <c r="X5241" s="25">
        <v>3430800</v>
      </c>
      <c r="Y5241" s="25">
        <v>3922676</v>
      </c>
      <c r="Z5241" s="25">
        <v>3947072</v>
      </c>
      <c r="AA5241" s="25">
        <v>3430800</v>
      </c>
      <c r="AB5241" s="25">
        <v>4289724</v>
      </c>
      <c r="AC5241" s="26">
        <v>45152.505756550927</v>
      </c>
      <c r="AD5241" s="27">
        <f>ROW()</f>
        <v>5241</v>
      </c>
      <c r="AE5241" s="27">
        <f>1</f>
        <v>1</v>
      </c>
      <c r="AF5241" s="27">
        <f>SUBTOTAL(109,Tbl_NGF_Data[[#This Row],[Counter]])</f>
        <v>1</v>
      </c>
    </row>
    <row r="5242" spans="2:32" ht="45" x14ac:dyDescent="0.25">
      <c r="B5242" s="21" t="s">
        <v>772</v>
      </c>
      <c r="C5242" s="22" t="s">
        <v>3713</v>
      </c>
      <c r="D5242" s="23">
        <v>11</v>
      </c>
      <c r="E5242" s="22" t="s">
        <v>772</v>
      </c>
      <c r="F5242" s="23">
        <v>11</v>
      </c>
      <c r="G5242" s="22" t="s">
        <v>3713</v>
      </c>
      <c r="H5242" s="22" t="s">
        <v>1327</v>
      </c>
      <c r="I5242" s="23">
        <v>1</v>
      </c>
      <c r="J5242" s="23">
        <v>402</v>
      </c>
      <c r="K5242" s="23" t="s">
        <v>3976</v>
      </c>
      <c r="L5242" s="22" t="s">
        <v>3977</v>
      </c>
      <c r="M5242" s="21" t="s">
        <v>796</v>
      </c>
      <c r="N5242" s="23" t="s">
        <v>1131</v>
      </c>
      <c r="O5242" s="22" t="s">
        <v>1132</v>
      </c>
      <c r="P5242" s="22" t="s">
        <v>1133</v>
      </c>
      <c r="Q5242" s="23" t="s">
        <v>1151</v>
      </c>
      <c r="R5242" s="22" t="s">
        <v>1132</v>
      </c>
      <c r="S5242" s="21" t="s">
        <v>38</v>
      </c>
      <c r="T5242" s="23" t="s">
        <v>4013</v>
      </c>
      <c r="U5242" s="24" t="s">
        <v>17</v>
      </c>
      <c r="V5242" s="23">
        <v>200</v>
      </c>
      <c r="W5242" s="25">
        <v>1689406.7</v>
      </c>
      <c r="X5242" s="25">
        <v>1857708.2299999993</v>
      </c>
      <c r="Y5242" s="25">
        <v>2847520.9899999988</v>
      </c>
      <c r="Z5242" s="25">
        <v>2840306.6700000013</v>
      </c>
      <c r="AA5242" s="25">
        <v>1739957.7299999991</v>
      </c>
      <c r="AB5242" s="25">
        <v>2403255.3399999985</v>
      </c>
      <c r="AC5242" s="26">
        <v>45152.505756550927</v>
      </c>
      <c r="AD5242" s="27">
        <f>ROW()</f>
        <v>5242</v>
      </c>
      <c r="AE5242" s="27">
        <f>1</f>
        <v>1</v>
      </c>
      <c r="AF5242" s="27">
        <f>SUBTOTAL(109,Tbl_NGF_Data[[#This Row],[Counter]])</f>
        <v>1</v>
      </c>
    </row>
    <row r="5243" spans="2:32" ht="45" x14ac:dyDescent="0.25">
      <c r="B5243" s="21" t="s">
        <v>772</v>
      </c>
      <c r="C5243" s="22" t="s">
        <v>3713</v>
      </c>
      <c r="D5243" s="23">
        <v>11</v>
      </c>
      <c r="E5243" s="22" t="s">
        <v>772</v>
      </c>
      <c r="F5243" s="23">
        <v>11</v>
      </c>
      <c r="G5243" s="22" t="s">
        <v>3713</v>
      </c>
      <c r="H5243" s="22" t="s">
        <v>1327</v>
      </c>
      <c r="I5243" s="23">
        <v>1</v>
      </c>
      <c r="J5243" s="23">
        <v>402</v>
      </c>
      <c r="K5243" s="23" t="s">
        <v>3976</v>
      </c>
      <c r="L5243" s="22" t="s">
        <v>3977</v>
      </c>
      <c r="M5243" s="21" t="s">
        <v>796</v>
      </c>
      <c r="N5243" s="23" t="s">
        <v>1131</v>
      </c>
      <c r="O5243" s="22" t="s">
        <v>1132</v>
      </c>
      <c r="P5243" s="22" t="s">
        <v>1133</v>
      </c>
      <c r="Q5243" s="23" t="s">
        <v>1151</v>
      </c>
      <c r="R5243" s="22" t="s">
        <v>1132</v>
      </c>
      <c r="S5243" s="21" t="s">
        <v>38</v>
      </c>
      <c r="T5243" s="23" t="s">
        <v>4013</v>
      </c>
      <c r="U5243" s="24" t="s">
        <v>18</v>
      </c>
      <c r="V5243" s="23">
        <v>220</v>
      </c>
      <c r="W5243" s="25">
        <v>1741393.3</v>
      </c>
      <c r="X5243" s="25">
        <v>1573091.7700000007</v>
      </c>
      <c r="Y5243" s="25">
        <v>1075155.0100000012</v>
      </c>
      <c r="Z5243" s="25">
        <v>1106765.3299999987</v>
      </c>
      <c r="AA5243" s="25">
        <v>1690842.2700000009</v>
      </c>
      <c r="AB5243" s="25">
        <v>1886468.6600000015</v>
      </c>
      <c r="AC5243" s="26">
        <v>45152.505756550927</v>
      </c>
      <c r="AD5243" s="27">
        <f>ROW()</f>
        <v>5243</v>
      </c>
      <c r="AE5243" s="27">
        <f>1</f>
        <v>1</v>
      </c>
      <c r="AF5243" s="27">
        <f>SUBTOTAL(109,Tbl_NGF_Data[[#This Row],[Counter]])</f>
        <v>1</v>
      </c>
    </row>
    <row r="5244" spans="2:32" ht="45" x14ac:dyDescent="0.25">
      <c r="B5244" s="21" t="s">
        <v>772</v>
      </c>
      <c r="C5244" s="22" t="s">
        <v>3713</v>
      </c>
      <c r="D5244" s="23">
        <v>11</v>
      </c>
      <c r="E5244" s="22" t="s">
        <v>772</v>
      </c>
      <c r="F5244" s="23">
        <v>11</v>
      </c>
      <c r="G5244" s="22" t="s">
        <v>3713</v>
      </c>
      <c r="H5244" s="22" t="s">
        <v>1327</v>
      </c>
      <c r="I5244" s="23">
        <v>1</v>
      </c>
      <c r="J5244" s="23">
        <v>402</v>
      </c>
      <c r="K5244" s="23" t="s">
        <v>3976</v>
      </c>
      <c r="L5244" s="22" t="s">
        <v>3977</v>
      </c>
      <c r="M5244" s="21" t="s">
        <v>796</v>
      </c>
      <c r="N5244" s="23" t="s">
        <v>1131</v>
      </c>
      <c r="O5244" s="22" t="s">
        <v>1132</v>
      </c>
      <c r="P5244" s="22" t="s">
        <v>1133</v>
      </c>
      <c r="Q5244" s="23" t="s">
        <v>1151</v>
      </c>
      <c r="R5244" s="22" t="s">
        <v>1132</v>
      </c>
      <c r="S5244" s="21" t="s">
        <v>38</v>
      </c>
      <c r="T5244" s="23" t="s">
        <v>4013</v>
      </c>
      <c r="U5244" s="24" t="s">
        <v>19</v>
      </c>
      <c r="V5244" s="23">
        <v>500</v>
      </c>
      <c r="W5244" s="25">
        <v>2899357.7499999995</v>
      </c>
      <c r="X5244" s="25">
        <v>3259801.85</v>
      </c>
      <c r="Y5244" s="25">
        <v>3263586.1000000006</v>
      </c>
      <c r="Z5244" s="25">
        <v>4073629.5300000003</v>
      </c>
      <c r="AA5244" s="25">
        <v>3627751.1500000004</v>
      </c>
      <c r="AB5244" s="25">
        <v>3574603.42</v>
      </c>
      <c r="AC5244" s="26">
        <v>45152.505756550927</v>
      </c>
      <c r="AD5244" s="27">
        <f>ROW()</f>
        <v>5244</v>
      </c>
      <c r="AE5244" s="27">
        <f>1</f>
        <v>1</v>
      </c>
      <c r="AF5244" s="27">
        <f>SUBTOTAL(109,Tbl_NGF_Data[[#This Row],[Counter]])</f>
        <v>1</v>
      </c>
    </row>
    <row r="5245" spans="2:32" ht="60" x14ac:dyDescent="0.25">
      <c r="B5245" s="21" t="s">
        <v>772</v>
      </c>
      <c r="C5245" s="22" t="s">
        <v>3713</v>
      </c>
      <c r="D5245" s="23">
        <v>11</v>
      </c>
      <c r="E5245" s="22" t="s">
        <v>772</v>
      </c>
      <c r="F5245" s="23">
        <v>11</v>
      </c>
      <c r="G5245" s="22" t="s">
        <v>3713</v>
      </c>
      <c r="H5245" s="22" t="s">
        <v>1327</v>
      </c>
      <c r="I5245" s="23">
        <v>1</v>
      </c>
      <c r="J5245" s="23">
        <v>402</v>
      </c>
      <c r="K5245" s="23" t="s">
        <v>3976</v>
      </c>
      <c r="L5245" s="22" t="s">
        <v>3977</v>
      </c>
      <c r="M5245" s="21" t="s">
        <v>796</v>
      </c>
      <c r="N5245" s="23" t="s">
        <v>1131</v>
      </c>
      <c r="O5245" s="22" t="s">
        <v>1132</v>
      </c>
      <c r="P5245" s="22" t="s">
        <v>1133</v>
      </c>
      <c r="Q5245" s="23" t="s">
        <v>1134</v>
      </c>
      <c r="R5245" s="22" t="s">
        <v>1135</v>
      </c>
      <c r="S5245" s="21" t="s">
        <v>33</v>
      </c>
      <c r="T5245" s="23" t="s">
        <v>4014</v>
      </c>
      <c r="U5245" s="24" t="s">
        <v>15</v>
      </c>
      <c r="V5245" s="23">
        <v>100</v>
      </c>
      <c r="W5245" s="25">
        <v>0</v>
      </c>
      <c r="X5245" s="25">
        <v>0</v>
      </c>
      <c r="Y5245" s="25">
        <v>2599.83</v>
      </c>
      <c r="Z5245" s="25">
        <v>0</v>
      </c>
      <c r="AA5245" s="25">
        <v>0</v>
      </c>
      <c r="AB5245" s="25">
        <v>0</v>
      </c>
      <c r="AC5245" s="26">
        <v>45152.505756550927</v>
      </c>
      <c r="AD5245" s="27">
        <f>ROW()</f>
        <v>5245</v>
      </c>
      <c r="AE5245" s="27">
        <f>1</f>
        <v>1</v>
      </c>
      <c r="AF5245" s="27">
        <f>SUBTOTAL(109,Tbl_NGF_Data[[#This Row],[Counter]])</f>
        <v>1</v>
      </c>
    </row>
    <row r="5246" spans="2:32" ht="60" x14ac:dyDescent="0.25">
      <c r="B5246" s="21" t="s">
        <v>772</v>
      </c>
      <c r="C5246" s="22" t="s">
        <v>3713</v>
      </c>
      <c r="D5246" s="23">
        <v>11</v>
      </c>
      <c r="E5246" s="22" t="s">
        <v>772</v>
      </c>
      <c r="F5246" s="23">
        <v>11</v>
      </c>
      <c r="G5246" s="22" t="s">
        <v>3713</v>
      </c>
      <c r="H5246" s="22" t="s">
        <v>1327</v>
      </c>
      <c r="I5246" s="23">
        <v>1</v>
      </c>
      <c r="J5246" s="23">
        <v>402</v>
      </c>
      <c r="K5246" s="23" t="s">
        <v>3976</v>
      </c>
      <c r="L5246" s="22" t="s">
        <v>3977</v>
      </c>
      <c r="M5246" s="21" t="s">
        <v>796</v>
      </c>
      <c r="N5246" s="23" t="s">
        <v>1131</v>
      </c>
      <c r="O5246" s="22" t="s">
        <v>1132</v>
      </c>
      <c r="P5246" s="22" t="s">
        <v>1133</v>
      </c>
      <c r="Q5246" s="23" t="s">
        <v>1134</v>
      </c>
      <c r="R5246" s="22" t="s">
        <v>1135</v>
      </c>
      <c r="S5246" s="21" t="s">
        <v>33</v>
      </c>
      <c r="T5246" s="23" t="s">
        <v>4014</v>
      </c>
      <c r="U5246" s="24" t="s">
        <v>16</v>
      </c>
      <c r="V5246" s="23">
        <v>135</v>
      </c>
      <c r="W5246" s="25">
        <v>0</v>
      </c>
      <c r="X5246" s="25">
        <v>0</v>
      </c>
      <c r="Y5246" s="25">
        <v>10596.91</v>
      </c>
      <c r="Z5246" s="25">
        <v>2599.83</v>
      </c>
      <c r="AA5246" s="25">
        <v>0</v>
      </c>
      <c r="AB5246" s="25">
        <v>0</v>
      </c>
      <c r="AC5246" s="26">
        <v>45152.505756550927</v>
      </c>
      <c r="AD5246" s="27">
        <f>ROW()</f>
        <v>5246</v>
      </c>
      <c r="AE5246" s="27">
        <f>1</f>
        <v>1</v>
      </c>
      <c r="AF5246" s="27">
        <f>SUBTOTAL(109,Tbl_NGF_Data[[#This Row],[Counter]])</f>
        <v>1</v>
      </c>
    </row>
    <row r="5247" spans="2:32" ht="60" x14ac:dyDescent="0.25">
      <c r="B5247" s="21" t="s">
        <v>772</v>
      </c>
      <c r="C5247" s="22" t="s">
        <v>3713</v>
      </c>
      <c r="D5247" s="23">
        <v>11</v>
      </c>
      <c r="E5247" s="22" t="s">
        <v>772</v>
      </c>
      <c r="F5247" s="23">
        <v>11</v>
      </c>
      <c r="G5247" s="22" t="s">
        <v>3713</v>
      </c>
      <c r="H5247" s="22" t="s">
        <v>1327</v>
      </c>
      <c r="I5247" s="23">
        <v>1</v>
      </c>
      <c r="J5247" s="23">
        <v>402</v>
      </c>
      <c r="K5247" s="23" t="s">
        <v>3976</v>
      </c>
      <c r="L5247" s="22" t="s">
        <v>3977</v>
      </c>
      <c r="M5247" s="21" t="s">
        <v>796</v>
      </c>
      <c r="N5247" s="23" t="s">
        <v>1131</v>
      </c>
      <c r="O5247" s="22" t="s">
        <v>1132</v>
      </c>
      <c r="P5247" s="22" t="s">
        <v>1133</v>
      </c>
      <c r="Q5247" s="23" t="s">
        <v>1134</v>
      </c>
      <c r="R5247" s="22" t="s">
        <v>1135</v>
      </c>
      <c r="S5247" s="21" t="s">
        <v>33</v>
      </c>
      <c r="T5247" s="23" t="s">
        <v>4014</v>
      </c>
      <c r="U5247" s="24" t="s">
        <v>17</v>
      </c>
      <c r="V5247" s="23">
        <v>200</v>
      </c>
      <c r="W5247" s="25">
        <v>0</v>
      </c>
      <c r="X5247" s="25">
        <v>0</v>
      </c>
      <c r="Y5247" s="25">
        <v>7997.08</v>
      </c>
      <c r="Z5247" s="25">
        <v>2599.83</v>
      </c>
      <c r="AA5247" s="25">
        <v>0</v>
      </c>
      <c r="AB5247" s="25">
        <v>0</v>
      </c>
      <c r="AC5247" s="26">
        <v>45152.505756550927</v>
      </c>
      <c r="AD5247" s="27">
        <f>ROW()</f>
        <v>5247</v>
      </c>
      <c r="AE5247" s="27">
        <f>1</f>
        <v>1</v>
      </c>
      <c r="AF5247" s="27">
        <f>SUBTOTAL(109,Tbl_NGF_Data[[#This Row],[Counter]])</f>
        <v>1</v>
      </c>
    </row>
    <row r="5248" spans="2:32" ht="60" x14ac:dyDescent="0.25">
      <c r="B5248" s="21" t="s">
        <v>772</v>
      </c>
      <c r="C5248" s="22" t="s">
        <v>3713</v>
      </c>
      <c r="D5248" s="23">
        <v>11</v>
      </c>
      <c r="E5248" s="22" t="s">
        <v>772</v>
      </c>
      <c r="F5248" s="23">
        <v>11</v>
      </c>
      <c r="G5248" s="22" t="s">
        <v>3713</v>
      </c>
      <c r="H5248" s="22" t="s">
        <v>1327</v>
      </c>
      <c r="I5248" s="23">
        <v>1</v>
      </c>
      <c r="J5248" s="23">
        <v>402</v>
      </c>
      <c r="K5248" s="23" t="s">
        <v>3976</v>
      </c>
      <c r="L5248" s="22" t="s">
        <v>3977</v>
      </c>
      <c r="M5248" s="21" t="s">
        <v>796</v>
      </c>
      <c r="N5248" s="23" t="s">
        <v>1131</v>
      </c>
      <c r="O5248" s="22" t="s">
        <v>1132</v>
      </c>
      <c r="P5248" s="22" t="s">
        <v>1133</v>
      </c>
      <c r="Q5248" s="23" t="s">
        <v>1134</v>
      </c>
      <c r="R5248" s="22" t="s">
        <v>1135</v>
      </c>
      <c r="S5248" s="21" t="s">
        <v>33</v>
      </c>
      <c r="T5248" s="23" t="s">
        <v>4014</v>
      </c>
      <c r="U5248" s="24" t="s">
        <v>18</v>
      </c>
      <c r="V5248" s="23">
        <v>220</v>
      </c>
      <c r="W5248" s="25">
        <v>0</v>
      </c>
      <c r="X5248" s="25">
        <v>0</v>
      </c>
      <c r="Y5248" s="25">
        <v>2599.83</v>
      </c>
      <c r="Z5248" s="25">
        <v>0</v>
      </c>
      <c r="AA5248" s="25">
        <v>0</v>
      </c>
      <c r="AB5248" s="25">
        <v>0</v>
      </c>
      <c r="AC5248" s="26">
        <v>45152.505756550927</v>
      </c>
      <c r="AD5248" s="27">
        <f>ROW()</f>
        <v>5248</v>
      </c>
      <c r="AE5248" s="27">
        <f>1</f>
        <v>1</v>
      </c>
      <c r="AF5248" s="27">
        <f>SUBTOTAL(109,Tbl_NGF_Data[[#This Row],[Counter]])</f>
        <v>1</v>
      </c>
    </row>
    <row r="5249" spans="2:32" ht="60" x14ac:dyDescent="0.25">
      <c r="B5249" s="21" t="s">
        <v>772</v>
      </c>
      <c r="C5249" s="22" t="s">
        <v>3713</v>
      </c>
      <c r="D5249" s="23">
        <v>11</v>
      </c>
      <c r="E5249" s="22" t="s">
        <v>772</v>
      </c>
      <c r="F5249" s="23">
        <v>11</v>
      </c>
      <c r="G5249" s="22" t="s">
        <v>3713</v>
      </c>
      <c r="H5249" s="22" t="s">
        <v>1327</v>
      </c>
      <c r="I5249" s="23">
        <v>1</v>
      </c>
      <c r="J5249" s="23">
        <v>402</v>
      </c>
      <c r="K5249" s="23" t="s">
        <v>3976</v>
      </c>
      <c r="L5249" s="22" t="s">
        <v>3977</v>
      </c>
      <c r="M5249" s="21" t="s">
        <v>796</v>
      </c>
      <c r="N5249" s="23" t="s">
        <v>1166</v>
      </c>
      <c r="O5249" s="22" t="s">
        <v>1167</v>
      </c>
      <c r="P5249" s="22" t="s">
        <v>1168</v>
      </c>
      <c r="Q5249" s="23" t="s">
        <v>4015</v>
      </c>
      <c r="R5249" s="22" t="s">
        <v>4016</v>
      </c>
      <c r="S5249" s="21" t="s">
        <v>807</v>
      </c>
      <c r="T5249" s="23" t="s">
        <v>4017</v>
      </c>
      <c r="U5249" s="24" t="s">
        <v>15</v>
      </c>
      <c r="V5249" s="23">
        <v>100</v>
      </c>
      <c r="W5249" s="25">
        <v>0</v>
      </c>
      <c r="X5249" s="25">
        <v>0</v>
      </c>
      <c r="Y5249" s="25">
        <v>0</v>
      </c>
      <c r="Z5249" s="25">
        <v>0</v>
      </c>
      <c r="AA5249" s="25">
        <v>0</v>
      </c>
      <c r="AB5249" s="25">
        <v>58426</v>
      </c>
      <c r="AC5249" s="26">
        <v>45152.505756550927</v>
      </c>
      <c r="AD5249" s="27">
        <f>ROW()</f>
        <v>5249</v>
      </c>
      <c r="AE5249" s="27">
        <f>1</f>
        <v>1</v>
      </c>
      <c r="AF5249" s="27">
        <f>SUBTOTAL(109,Tbl_NGF_Data[[#This Row],[Counter]])</f>
        <v>1</v>
      </c>
    </row>
    <row r="5250" spans="2:32" ht="60" x14ac:dyDescent="0.25">
      <c r="B5250" s="21" t="s">
        <v>772</v>
      </c>
      <c r="C5250" s="22" t="s">
        <v>3713</v>
      </c>
      <c r="D5250" s="23">
        <v>11</v>
      </c>
      <c r="E5250" s="22" t="s">
        <v>772</v>
      </c>
      <c r="F5250" s="23">
        <v>11</v>
      </c>
      <c r="G5250" s="22" t="s">
        <v>3713</v>
      </c>
      <c r="H5250" s="22" t="s">
        <v>1327</v>
      </c>
      <c r="I5250" s="23">
        <v>1</v>
      </c>
      <c r="J5250" s="23">
        <v>402</v>
      </c>
      <c r="K5250" s="23" t="s">
        <v>3976</v>
      </c>
      <c r="L5250" s="22" t="s">
        <v>3977</v>
      </c>
      <c r="M5250" s="21" t="s">
        <v>796</v>
      </c>
      <c r="N5250" s="23" t="s">
        <v>1166</v>
      </c>
      <c r="O5250" s="22" t="s">
        <v>1167</v>
      </c>
      <c r="P5250" s="22" t="s">
        <v>1168</v>
      </c>
      <c r="Q5250" s="23" t="s">
        <v>4015</v>
      </c>
      <c r="R5250" s="22" t="s">
        <v>4016</v>
      </c>
      <c r="S5250" s="21" t="s">
        <v>807</v>
      </c>
      <c r="T5250" s="23" t="s">
        <v>4017</v>
      </c>
      <c r="U5250" s="24" t="s">
        <v>16</v>
      </c>
      <c r="V5250" s="23">
        <v>135</v>
      </c>
      <c r="W5250" s="25">
        <v>0</v>
      </c>
      <c r="X5250" s="25">
        <v>0</v>
      </c>
      <c r="Y5250" s="25">
        <v>0</v>
      </c>
      <c r="Z5250" s="25">
        <v>0</v>
      </c>
      <c r="AA5250" s="25">
        <v>1853268</v>
      </c>
      <c r="AB5250" s="25">
        <v>1853268</v>
      </c>
      <c r="AC5250" s="26">
        <v>45152.505756550927</v>
      </c>
      <c r="AD5250" s="27">
        <f>ROW()</f>
        <v>5250</v>
      </c>
      <c r="AE5250" s="27">
        <f>1</f>
        <v>1</v>
      </c>
      <c r="AF5250" s="27">
        <f>SUBTOTAL(109,Tbl_NGF_Data[[#This Row],[Counter]])</f>
        <v>1</v>
      </c>
    </row>
    <row r="5251" spans="2:32" ht="60" x14ac:dyDescent="0.25">
      <c r="B5251" s="21" t="s">
        <v>772</v>
      </c>
      <c r="C5251" s="22" t="s">
        <v>3713</v>
      </c>
      <c r="D5251" s="23">
        <v>11</v>
      </c>
      <c r="E5251" s="22" t="s">
        <v>772</v>
      </c>
      <c r="F5251" s="23">
        <v>11</v>
      </c>
      <c r="G5251" s="22" t="s">
        <v>3713</v>
      </c>
      <c r="H5251" s="22" t="s">
        <v>1327</v>
      </c>
      <c r="I5251" s="23">
        <v>1</v>
      </c>
      <c r="J5251" s="23">
        <v>402</v>
      </c>
      <c r="K5251" s="23" t="s">
        <v>3976</v>
      </c>
      <c r="L5251" s="22" t="s">
        <v>3977</v>
      </c>
      <c r="M5251" s="21" t="s">
        <v>796</v>
      </c>
      <c r="N5251" s="23" t="s">
        <v>1166</v>
      </c>
      <c r="O5251" s="22" t="s">
        <v>1167</v>
      </c>
      <c r="P5251" s="22" t="s">
        <v>1168</v>
      </c>
      <c r="Q5251" s="23" t="s">
        <v>4015</v>
      </c>
      <c r="R5251" s="22" t="s">
        <v>4016</v>
      </c>
      <c r="S5251" s="21" t="s">
        <v>807</v>
      </c>
      <c r="T5251" s="23" t="s">
        <v>4017</v>
      </c>
      <c r="U5251" s="24" t="s">
        <v>17</v>
      </c>
      <c r="V5251" s="23">
        <v>200</v>
      </c>
      <c r="W5251" s="25">
        <v>0</v>
      </c>
      <c r="X5251" s="25">
        <v>0</v>
      </c>
      <c r="Y5251" s="25">
        <v>0</v>
      </c>
      <c r="Z5251" s="25">
        <v>0</v>
      </c>
      <c r="AA5251" s="25">
        <v>0</v>
      </c>
      <c r="AB5251" s="25">
        <v>1794842</v>
      </c>
      <c r="AC5251" s="26">
        <v>45152.505756550927</v>
      </c>
      <c r="AD5251" s="27">
        <f>ROW()</f>
        <v>5251</v>
      </c>
      <c r="AE5251" s="27">
        <f>1</f>
        <v>1</v>
      </c>
      <c r="AF5251" s="27">
        <f>SUBTOTAL(109,Tbl_NGF_Data[[#This Row],[Counter]])</f>
        <v>1</v>
      </c>
    </row>
    <row r="5252" spans="2:32" ht="60" x14ac:dyDescent="0.25">
      <c r="B5252" s="21" t="s">
        <v>772</v>
      </c>
      <c r="C5252" s="22" t="s">
        <v>3713</v>
      </c>
      <c r="D5252" s="23">
        <v>11</v>
      </c>
      <c r="E5252" s="22" t="s">
        <v>772</v>
      </c>
      <c r="F5252" s="23">
        <v>11</v>
      </c>
      <c r="G5252" s="22" t="s">
        <v>3713</v>
      </c>
      <c r="H5252" s="22" t="s">
        <v>1327</v>
      </c>
      <c r="I5252" s="23">
        <v>1</v>
      </c>
      <c r="J5252" s="23">
        <v>402</v>
      </c>
      <c r="K5252" s="23" t="s">
        <v>3976</v>
      </c>
      <c r="L5252" s="22" t="s">
        <v>3977</v>
      </c>
      <c r="M5252" s="21" t="s">
        <v>796</v>
      </c>
      <c r="N5252" s="23" t="s">
        <v>1166</v>
      </c>
      <c r="O5252" s="22" t="s">
        <v>1167</v>
      </c>
      <c r="P5252" s="22" t="s">
        <v>1168</v>
      </c>
      <c r="Q5252" s="23" t="s">
        <v>4015</v>
      </c>
      <c r="R5252" s="22" t="s">
        <v>4016</v>
      </c>
      <c r="S5252" s="21" t="s">
        <v>807</v>
      </c>
      <c r="T5252" s="23" t="s">
        <v>4017</v>
      </c>
      <c r="U5252" s="24" t="s">
        <v>18</v>
      </c>
      <c r="V5252" s="23">
        <v>220</v>
      </c>
      <c r="W5252" s="25">
        <v>0</v>
      </c>
      <c r="X5252" s="25">
        <v>0</v>
      </c>
      <c r="Y5252" s="25">
        <v>0</v>
      </c>
      <c r="Z5252" s="25">
        <v>0</v>
      </c>
      <c r="AA5252" s="25">
        <v>1853268</v>
      </c>
      <c r="AB5252" s="25">
        <v>58426</v>
      </c>
      <c r="AC5252" s="26">
        <v>45152.505756550927</v>
      </c>
      <c r="AD5252" s="27">
        <f>ROW()</f>
        <v>5252</v>
      </c>
      <c r="AE5252" s="27">
        <f>1</f>
        <v>1</v>
      </c>
      <c r="AF5252" s="27">
        <f>SUBTOTAL(109,Tbl_NGF_Data[[#This Row],[Counter]])</f>
        <v>1</v>
      </c>
    </row>
    <row r="5253" spans="2:32" ht="60" x14ac:dyDescent="0.25">
      <c r="B5253" s="21" t="s">
        <v>772</v>
      </c>
      <c r="C5253" s="22" t="s">
        <v>3713</v>
      </c>
      <c r="D5253" s="23">
        <v>11</v>
      </c>
      <c r="E5253" s="22" t="s">
        <v>772</v>
      </c>
      <c r="F5253" s="23">
        <v>11</v>
      </c>
      <c r="G5253" s="22" t="s">
        <v>3713</v>
      </c>
      <c r="H5253" s="22" t="s">
        <v>1327</v>
      </c>
      <c r="I5253" s="23">
        <v>1</v>
      </c>
      <c r="J5253" s="23">
        <v>402</v>
      </c>
      <c r="K5253" s="23" t="s">
        <v>3976</v>
      </c>
      <c r="L5253" s="22" t="s">
        <v>3977</v>
      </c>
      <c r="M5253" s="21" t="s">
        <v>796</v>
      </c>
      <c r="N5253" s="23" t="s">
        <v>1166</v>
      </c>
      <c r="O5253" s="22" t="s">
        <v>1167</v>
      </c>
      <c r="P5253" s="22" t="s">
        <v>1168</v>
      </c>
      <c r="Q5253" s="23" t="s">
        <v>4015</v>
      </c>
      <c r="R5253" s="22" t="s">
        <v>4016</v>
      </c>
      <c r="S5253" s="21" t="s">
        <v>807</v>
      </c>
      <c r="T5253" s="23" t="s">
        <v>4017</v>
      </c>
      <c r="U5253" s="24" t="s">
        <v>19</v>
      </c>
      <c r="V5253" s="23">
        <v>500</v>
      </c>
      <c r="W5253" s="25">
        <v>0</v>
      </c>
      <c r="X5253" s="25">
        <v>0</v>
      </c>
      <c r="Y5253" s="25">
        <v>0</v>
      </c>
      <c r="Z5253" s="25">
        <v>0</v>
      </c>
      <c r="AA5253" s="25">
        <v>0</v>
      </c>
      <c r="AB5253" s="25">
        <v>1853268</v>
      </c>
      <c r="AC5253" s="26">
        <v>45152.505756550927</v>
      </c>
      <c r="AD5253" s="27">
        <f>ROW()</f>
        <v>5253</v>
      </c>
      <c r="AE5253" s="27">
        <f>1</f>
        <v>1</v>
      </c>
      <c r="AF5253" s="27">
        <f>SUBTOTAL(109,Tbl_NGF_Data[[#This Row],[Counter]])</f>
        <v>1</v>
      </c>
    </row>
    <row r="5254" spans="2:32" ht="45" x14ac:dyDescent="0.25">
      <c r="B5254" s="21" t="s">
        <v>859</v>
      </c>
      <c r="C5254" s="22" t="s">
        <v>4018</v>
      </c>
      <c r="D5254" s="23">
        <v>12</v>
      </c>
      <c r="E5254" s="22" t="s">
        <v>859</v>
      </c>
      <c r="F5254" s="23">
        <v>12</v>
      </c>
      <c r="G5254" s="22" t="s">
        <v>4018</v>
      </c>
      <c r="H5254" s="22" t="s">
        <v>1327</v>
      </c>
      <c r="I5254" s="23">
        <v>1</v>
      </c>
      <c r="J5254" s="23">
        <v>187</v>
      </c>
      <c r="K5254" s="23" t="s">
        <v>4019</v>
      </c>
      <c r="L5254" s="22" t="s">
        <v>4020</v>
      </c>
      <c r="M5254" s="21" t="s">
        <v>916</v>
      </c>
      <c r="N5254" s="23" t="s">
        <v>1119</v>
      </c>
      <c r="O5254" s="22" t="s">
        <v>1120</v>
      </c>
      <c r="P5254" s="22" t="s">
        <v>1121</v>
      </c>
      <c r="Q5254" s="23" t="s">
        <v>1125</v>
      </c>
      <c r="R5254" s="22" t="s">
        <v>1126</v>
      </c>
      <c r="S5254" s="21" t="s">
        <v>23</v>
      </c>
      <c r="T5254" s="23" t="s">
        <v>4021</v>
      </c>
      <c r="U5254" s="24" t="s">
        <v>15</v>
      </c>
      <c r="V5254" s="23">
        <v>100</v>
      </c>
      <c r="W5254" s="25">
        <v>0.5</v>
      </c>
      <c r="X5254" s="25">
        <v>0</v>
      </c>
      <c r="Y5254" s="25">
        <v>0</v>
      </c>
      <c r="Z5254" s="25">
        <v>0</v>
      </c>
      <c r="AA5254" s="25">
        <v>0</v>
      </c>
      <c r="AB5254" s="25">
        <v>0</v>
      </c>
      <c r="AC5254" s="26">
        <v>45152.505756550927</v>
      </c>
      <c r="AD5254" s="27">
        <f>ROW()</f>
        <v>5254</v>
      </c>
      <c r="AE5254" s="27">
        <f>1</f>
        <v>1</v>
      </c>
      <c r="AF5254" s="27">
        <f>SUBTOTAL(109,Tbl_NGF_Data[[#This Row],[Counter]])</f>
        <v>1</v>
      </c>
    </row>
    <row r="5255" spans="2:32" ht="45" x14ac:dyDescent="0.25">
      <c r="B5255" s="21" t="s">
        <v>859</v>
      </c>
      <c r="C5255" s="22" t="s">
        <v>4018</v>
      </c>
      <c r="D5255" s="23">
        <v>12</v>
      </c>
      <c r="E5255" s="22" t="s">
        <v>859</v>
      </c>
      <c r="F5255" s="23">
        <v>12</v>
      </c>
      <c r="G5255" s="22" t="s">
        <v>4018</v>
      </c>
      <c r="H5255" s="22" t="s">
        <v>1327</v>
      </c>
      <c r="I5255" s="23">
        <v>1</v>
      </c>
      <c r="J5255" s="23">
        <v>187</v>
      </c>
      <c r="K5255" s="23" t="s">
        <v>4019</v>
      </c>
      <c r="L5255" s="22" t="s">
        <v>4020</v>
      </c>
      <c r="M5255" s="21" t="s">
        <v>916</v>
      </c>
      <c r="N5255" s="23" t="s">
        <v>1131</v>
      </c>
      <c r="O5255" s="22" t="s">
        <v>1132</v>
      </c>
      <c r="P5255" s="22" t="s">
        <v>1133</v>
      </c>
      <c r="Q5255" s="23" t="s">
        <v>1151</v>
      </c>
      <c r="R5255" s="22" t="s">
        <v>1132</v>
      </c>
      <c r="S5255" s="21" t="s">
        <v>38</v>
      </c>
      <c r="T5255" s="23" t="s">
        <v>4022</v>
      </c>
      <c r="U5255" s="24" t="s">
        <v>15</v>
      </c>
      <c r="V5255" s="23">
        <v>100</v>
      </c>
      <c r="W5255" s="25">
        <v>118145.73</v>
      </c>
      <c r="X5255" s="25">
        <v>172643.41</v>
      </c>
      <c r="Y5255" s="25">
        <v>152149.93</v>
      </c>
      <c r="Z5255" s="25">
        <v>156721.22</v>
      </c>
      <c r="AA5255" s="25">
        <v>156721.23000000001</v>
      </c>
      <c r="AB5255" s="25">
        <v>156757.95000000001</v>
      </c>
      <c r="AC5255" s="26">
        <v>45152.505756550927</v>
      </c>
      <c r="AD5255" s="27">
        <f>ROW()</f>
        <v>5255</v>
      </c>
      <c r="AE5255" s="27">
        <f>1</f>
        <v>1</v>
      </c>
      <c r="AF5255" s="27">
        <f>SUBTOTAL(109,Tbl_NGF_Data[[#This Row],[Counter]])</f>
        <v>1</v>
      </c>
    </row>
    <row r="5256" spans="2:32" ht="45" x14ac:dyDescent="0.25">
      <c r="B5256" s="21" t="s">
        <v>859</v>
      </c>
      <c r="C5256" s="22" t="s">
        <v>4018</v>
      </c>
      <c r="D5256" s="23">
        <v>12</v>
      </c>
      <c r="E5256" s="22" t="s">
        <v>859</v>
      </c>
      <c r="F5256" s="23">
        <v>12</v>
      </c>
      <c r="G5256" s="22" t="s">
        <v>4018</v>
      </c>
      <c r="H5256" s="22" t="s">
        <v>1327</v>
      </c>
      <c r="I5256" s="23">
        <v>1</v>
      </c>
      <c r="J5256" s="23">
        <v>187</v>
      </c>
      <c r="K5256" s="23" t="s">
        <v>4019</v>
      </c>
      <c r="L5256" s="22" t="s">
        <v>4020</v>
      </c>
      <c r="M5256" s="21" t="s">
        <v>916</v>
      </c>
      <c r="N5256" s="23" t="s">
        <v>1131</v>
      </c>
      <c r="O5256" s="22" t="s">
        <v>1132</v>
      </c>
      <c r="P5256" s="22" t="s">
        <v>1133</v>
      </c>
      <c r="Q5256" s="23" t="s">
        <v>1151</v>
      </c>
      <c r="R5256" s="22" t="s">
        <v>1132</v>
      </c>
      <c r="S5256" s="21" t="s">
        <v>38</v>
      </c>
      <c r="T5256" s="23" t="s">
        <v>4022</v>
      </c>
      <c r="U5256" s="24" t="s">
        <v>16</v>
      </c>
      <c r="V5256" s="23">
        <v>135</v>
      </c>
      <c r="W5256" s="25">
        <v>567489</v>
      </c>
      <c r="X5256" s="25">
        <v>567489</v>
      </c>
      <c r="Y5256" s="25">
        <v>567489</v>
      </c>
      <c r="Z5256" s="25">
        <v>582897</v>
      </c>
      <c r="AA5256" s="25">
        <v>582897</v>
      </c>
      <c r="AB5256" s="25">
        <v>601083</v>
      </c>
      <c r="AC5256" s="26">
        <v>45152.505756550927</v>
      </c>
      <c r="AD5256" s="27">
        <f>ROW()</f>
        <v>5256</v>
      </c>
      <c r="AE5256" s="27">
        <f>1</f>
        <v>1</v>
      </c>
      <c r="AF5256" s="27">
        <f>SUBTOTAL(109,Tbl_NGF_Data[[#This Row],[Counter]])</f>
        <v>1</v>
      </c>
    </row>
    <row r="5257" spans="2:32" ht="45" x14ac:dyDescent="0.25">
      <c r="B5257" s="21" t="s">
        <v>859</v>
      </c>
      <c r="C5257" s="22" t="s">
        <v>4018</v>
      </c>
      <c r="D5257" s="23">
        <v>12</v>
      </c>
      <c r="E5257" s="22" t="s">
        <v>859</v>
      </c>
      <c r="F5257" s="23">
        <v>12</v>
      </c>
      <c r="G5257" s="22" t="s">
        <v>4018</v>
      </c>
      <c r="H5257" s="22" t="s">
        <v>1327</v>
      </c>
      <c r="I5257" s="23">
        <v>1</v>
      </c>
      <c r="J5257" s="23">
        <v>187</v>
      </c>
      <c r="K5257" s="23" t="s">
        <v>4019</v>
      </c>
      <c r="L5257" s="22" t="s">
        <v>4020</v>
      </c>
      <c r="M5257" s="21" t="s">
        <v>916</v>
      </c>
      <c r="N5257" s="23" t="s">
        <v>1131</v>
      </c>
      <c r="O5257" s="22" t="s">
        <v>1132</v>
      </c>
      <c r="P5257" s="22" t="s">
        <v>1133</v>
      </c>
      <c r="Q5257" s="23" t="s">
        <v>1151</v>
      </c>
      <c r="R5257" s="22" t="s">
        <v>1132</v>
      </c>
      <c r="S5257" s="21" t="s">
        <v>38</v>
      </c>
      <c r="T5257" s="23" t="s">
        <v>4022</v>
      </c>
      <c r="U5257" s="24" t="s">
        <v>17</v>
      </c>
      <c r="V5257" s="23">
        <v>200</v>
      </c>
      <c r="W5257" s="25">
        <v>327653.82</v>
      </c>
      <c r="X5257" s="25">
        <v>302477.48</v>
      </c>
      <c r="Y5257" s="25">
        <v>318759.48999999993</v>
      </c>
      <c r="Z5257" s="25">
        <v>235602.15999999997</v>
      </c>
      <c r="AA5257" s="25">
        <v>100819.31000000001</v>
      </c>
      <c r="AB5257" s="25">
        <v>151176.84</v>
      </c>
      <c r="AC5257" s="26">
        <v>45152.505756550927</v>
      </c>
      <c r="AD5257" s="27">
        <f>ROW()</f>
        <v>5257</v>
      </c>
      <c r="AE5257" s="27">
        <f>1</f>
        <v>1</v>
      </c>
      <c r="AF5257" s="27">
        <f>SUBTOTAL(109,Tbl_NGF_Data[[#This Row],[Counter]])</f>
        <v>1</v>
      </c>
    </row>
    <row r="5258" spans="2:32" ht="45" x14ac:dyDescent="0.25">
      <c r="B5258" s="21" t="s">
        <v>859</v>
      </c>
      <c r="C5258" s="22" t="s">
        <v>4018</v>
      </c>
      <c r="D5258" s="23">
        <v>12</v>
      </c>
      <c r="E5258" s="22" t="s">
        <v>859</v>
      </c>
      <c r="F5258" s="23">
        <v>12</v>
      </c>
      <c r="G5258" s="22" t="s">
        <v>4018</v>
      </c>
      <c r="H5258" s="22" t="s">
        <v>1327</v>
      </c>
      <c r="I5258" s="23">
        <v>1</v>
      </c>
      <c r="J5258" s="23">
        <v>187</v>
      </c>
      <c r="K5258" s="23" t="s">
        <v>4019</v>
      </c>
      <c r="L5258" s="22" t="s">
        <v>4020</v>
      </c>
      <c r="M5258" s="21" t="s">
        <v>916</v>
      </c>
      <c r="N5258" s="23" t="s">
        <v>1131</v>
      </c>
      <c r="O5258" s="22" t="s">
        <v>1132</v>
      </c>
      <c r="P5258" s="22" t="s">
        <v>1133</v>
      </c>
      <c r="Q5258" s="23" t="s">
        <v>1151</v>
      </c>
      <c r="R5258" s="22" t="s">
        <v>1132</v>
      </c>
      <c r="S5258" s="21" t="s">
        <v>38</v>
      </c>
      <c r="T5258" s="23" t="s">
        <v>4022</v>
      </c>
      <c r="U5258" s="24" t="s">
        <v>18</v>
      </c>
      <c r="V5258" s="23">
        <v>220</v>
      </c>
      <c r="W5258" s="25">
        <v>239835.18</v>
      </c>
      <c r="X5258" s="25">
        <v>265011.52</v>
      </c>
      <c r="Y5258" s="25">
        <v>248729.51000000007</v>
      </c>
      <c r="Z5258" s="25">
        <v>347294.84</v>
      </c>
      <c r="AA5258" s="25">
        <v>482077.69</v>
      </c>
      <c r="AB5258" s="25">
        <v>449906.16000000003</v>
      </c>
      <c r="AC5258" s="26">
        <v>45152.505756550927</v>
      </c>
      <c r="AD5258" s="27">
        <f>ROW()</f>
        <v>5258</v>
      </c>
      <c r="AE5258" s="27">
        <f>1</f>
        <v>1</v>
      </c>
      <c r="AF5258" s="27">
        <f>SUBTOTAL(109,Tbl_NGF_Data[[#This Row],[Counter]])</f>
        <v>1</v>
      </c>
    </row>
    <row r="5259" spans="2:32" ht="60" x14ac:dyDescent="0.25">
      <c r="B5259" s="21" t="s">
        <v>859</v>
      </c>
      <c r="C5259" s="22" t="s">
        <v>4018</v>
      </c>
      <c r="D5259" s="23">
        <v>12</v>
      </c>
      <c r="E5259" s="22" t="s">
        <v>859</v>
      </c>
      <c r="F5259" s="23">
        <v>12</v>
      </c>
      <c r="G5259" s="22" t="s">
        <v>4018</v>
      </c>
      <c r="H5259" s="22" t="s">
        <v>1327</v>
      </c>
      <c r="I5259" s="23">
        <v>1</v>
      </c>
      <c r="J5259" s="23">
        <v>957</v>
      </c>
      <c r="K5259" s="23" t="s">
        <v>4023</v>
      </c>
      <c r="L5259" s="22" t="s">
        <v>4024</v>
      </c>
      <c r="M5259" s="21" t="s">
        <v>939</v>
      </c>
      <c r="N5259" s="23" t="s">
        <v>1119</v>
      </c>
      <c r="O5259" s="22" t="s">
        <v>1120</v>
      </c>
      <c r="P5259" s="22" t="s">
        <v>1121</v>
      </c>
      <c r="Q5259" s="23" t="s">
        <v>4025</v>
      </c>
      <c r="R5259" s="22" t="s">
        <v>4026</v>
      </c>
      <c r="S5259" s="21" t="s">
        <v>940</v>
      </c>
      <c r="T5259" s="23" t="s">
        <v>4027</v>
      </c>
      <c r="U5259" s="24" t="s">
        <v>15</v>
      </c>
      <c r="V5259" s="23">
        <v>100</v>
      </c>
      <c r="W5259" s="25">
        <v>267820.98</v>
      </c>
      <c r="X5259" s="25">
        <v>160311.49</v>
      </c>
      <c r="Y5259" s="25">
        <v>461796.14999999997</v>
      </c>
      <c r="Z5259" s="25">
        <v>66740.820000000007</v>
      </c>
      <c r="AA5259" s="25">
        <v>81630.34</v>
      </c>
      <c r="AB5259" s="25">
        <v>87372.189999999988</v>
      </c>
      <c r="AC5259" s="26">
        <v>45152.505756550927</v>
      </c>
      <c r="AD5259" s="27">
        <f>ROW()</f>
        <v>5259</v>
      </c>
      <c r="AE5259" s="27">
        <f>1</f>
        <v>1</v>
      </c>
      <c r="AF5259" s="27">
        <f>SUBTOTAL(109,Tbl_NGF_Data[[#This Row],[Counter]])</f>
        <v>1</v>
      </c>
    </row>
    <row r="5260" spans="2:32" ht="60" x14ac:dyDescent="0.25">
      <c r="B5260" s="21" t="s">
        <v>859</v>
      </c>
      <c r="C5260" s="22" t="s">
        <v>4018</v>
      </c>
      <c r="D5260" s="23">
        <v>12</v>
      </c>
      <c r="E5260" s="22" t="s">
        <v>859</v>
      </c>
      <c r="F5260" s="23">
        <v>12</v>
      </c>
      <c r="G5260" s="22" t="s">
        <v>4018</v>
      </c>
      <c r="H5260" s="22" t="s">
        <v>1327</v>
      </c>
      <c r="I5260" s="23">
        <v>1</v>
      </c>
      <c r="J5260" s="23">
        <v>957</v>
      </c>
      <c r="K5260" s="23" t="s">
        <v>4023</v>
      </c>
      <c r="L5260" s="22" t="s">
        <v>4024</v>
      </c>
      <c r="M5260" s="21" t="s">
        <v>939</v>
      </c>
      <c r="N5260" s="23" t="s">
        <v>1119</v>
      </c>
      <c r="O5260" s="22" t="s">
        <v>1120</v>
      </c>
      <c r="P5260" s="22" t="s">
        <v>1121</v>
      </c>
      <c r="Q5260" s="23" t="s">
        <v>4025</v>
      </c>
      <c r="R5260" s="22" t="s">
        <v>4026</v>
      </c>
      <c r="S5260" s="21" t="s">
        <v>940</v>
      </c>
      <c r="T5260" s="23" t="s">
        <v>4027</v>
      </c>
      <c r="U5260" s="24" t="s">
        <v>16</v>
      </c>
      <c r="V5260" s="23">
        <v>135</v>
      </c>
      <c r="W5260" s="25">
        <v>1066506</v>
      </c>
      <c r="X5260" s="25">
        <v>1118270</v>
      </c>
      <c r="Y5260" s="25">
        <v>1066506</v>
      </c>
      <c r="Z5260" s="25">
        <v>1066476</v>
      </c>
      <c r="AA5260" s="25">
        <v>1226758</v>
      </c>
      <c r="AB5260" s="25">
        <v>1216476</v>
      </c>
      <c r="AC5260" s="26">
        <v>45152.505756550927</v>
      </c>
      <c r="AD5260" s="27">
        <f>ROW()</f>
        <v>5260</v>
      </c>
      <c r="AE5260" s="27">
        <f>1</f>
        <v>1</v>
      </c>
      <c r="AF5260" s="27">
        <f>SUBTOTAL(109,Tbl_NGF_Data[[#This Row],[Counter]])</f>
        <v>1</v>
      </c>
    </row>
    <row r="5261" spans="2:32" ht="60" x14ac:dyDescent="0.25">
      <c r="B5261" s="21" t="s">
        <v>859</v>
      </c>
      <c r="C5261" s="22" t="s">
        <v>4018</v>
      </c>
      <c r="D5261" s="23">
        <v>12</v>
      </c>
      <c r="E5261" s="22" t="s">
        <v>859</v>
      </c>
      <c r="F5261" s="23">
        <v>12</v>
      </c>
      <c r="G5261" s="22" t="s">
        <v>4018</v>
      </c>
      <c r="H5261" s="22" t="s">
        <v>1327</v>
      </c>
      <c r="I5261" s="23">
        <v>1</v>
      </c>
      <c r="J5261" s="23">
        <v>957</v>
      </c>
      <c r="K5261" s="23" t="s">
        <v>4023</v>
      </c>
      <c r="L5261" s="22" t="s">
        <v>4024</v>
      </c>
      <c r="M5261" s="21" t="s">
        <v>939</v>
      </c>
      <c r="N5261" s="23" t="s">
        <v>1119</v>
      </c>
      <c r="O5261" s="22" t="s">
        <v>1120</v>
      </c>
      <c r="P5261" s="22" t="s">
        <v>1121</v>
      </c>
      <c r="Q5261" s="23" t="s">
        <v>4025</v>
      </c>
      <c r="R5261" s="22" t="s">
        <v>4026</v>
      </c>
      <c r="S5261" s="21" t="s">
        <v>940</v>
      </c>
      <c r="T5261" s="23" t="s">
        <v>4027</v>
      </c>
      <c r="U5261" s="24" t="s">
        <v>17</v>
      </c>
      <c r="V5261" s="23">
        <v>200</v>
      </c>
      <c r="W5261" s="25">
        <v>748311.19000000006</v>
      </c>
      <c r="X5261" s="25">
        <v>1049925.83</v>
      </c>
      <c r="Y5261" s="25">
        <v>609195.19999999995</v>
      </c>
      <c r="Z5261" s="25">
        <v>397438.02</v>
      </c>
      <c r="AA5261" s="25">
        <v>1080310.8999999999</v>
      </c>
      <c r="AB5261" s="25">
        <v>1212439.98</v>
      </c>
      <c r="AC5261" s="26">
        <v>45152.505756550927</v>
      </c>
      <c r="AD5261" s="27">
        <f>ROW()</f>
        <v>5261</v>
      </c>
      <c r="AE5261" s="27">
        <f>1</f>
        <v>1</v>
      </c>
      <c r="AF5261" s="27">
        <f>SUBTOTAL(109,Tbl_NGF_Data[[#This Row],[Counter]])</f>
        <v>1</v>
      </c>
    </row>
    <row r="5262" spans="2:32" ht="60" x14ac:dyDescent="0.25">
      <c r="B5262" s="21" t="s">
        <v>859</v>
      </c>
      <c r="C5262" s="22" t="s">
        <v>4018</v>
      </c>
      <c r="D5262" s="23">
        <v>12</v>
      </c>
      <c r="E5262" s="22" t="s">
        <v>859</v>
      </c>
      <c r="F5262" s="23">
        <v>12</v>
      </c>
      <c r="G5262" s="22" t="s">
        <v>4018</v>
      </c>
      <c r="H5262" s="22" t="s">
        <v>1327</v>
      </c>
      <c r="I5262" s="23">
        <v>1</v>
      </c>
      <c r="J5262" s="23">
        <v>957</v>
      </c>
      <c r="K5262" s="23" t="s">
        <v>4023</v>
      </c>
      <c r="L5262" s="22" t="s">
        <v>4024</v>
      </c>
      <c r="M5262" s="21" t="s">
        <v>939</v>
      </c>
      <c r="N5262" s="23" t="s">
        <v>1119</v>
      </c>
      <c r="O5262" s="22" t="s">
        <v>1120</v>
      </c>
      <c r="P5262" s="22" t="s">
        <v>1121</v>
      </c>
      <c r="Q5262" s="23" t="s">
        <v>4025</v>
      </c>
      <c r="R5262" s="22" t="s">
        <v>4026</v>
      </c>
      <c r="S5262" s="21" t="s">
        <v>940</v>
      </c>
      <c r="T5262" s="23" t="s">
        <v>4027</v>
      </c>
      <c r="U5262" s="24" t="s">
        <v>18</v>
      </c>
      <c r="V5262" s="23">
        <v>220</v>
      </c>
      <c r="W5262" s="25">
        <v>318194.80999999994</v>
      </c>
      <c r="X5262" s="25">
        <v>68344.169999999925</v>
      </c>
      <c r="Y5262" s="25">
        <v>457310.80000000005</v>
      </c>
      <c r="Z5262" s="25">
        <v>669037.98</v>
      </c>
      <c r="AA5262" s="25">
        <v>146447.10000000009</v>
      </c>
      <c r="AB5262" s="25">
        <v>4036.0200000000186</v>
      </c>
      <c r="AC5262" s="26">
        <v>45152.505756550927</v>
      </c>
      <c r="AD5262" s="27">
        <f>ROW()</f>
        <v>5262</v>
      </c>
      <c r="AE5262" s="27">
        <f>1</f>
        <v>1</v>
      </c>
      <c r="AF5262" s="27">
        <f>SUBTOTAL(109,Tbl_NGF_Data[[#This Row],[Counter]])</f>
        <v>1</v>
      </c>
    </row>
    <row r="5263" spans="2:32" ht="60" x14ac:dyDescent="0.25">
      <c r="B5263" s="21" t="s">
        <v>859</v>
      </c>
      <c r="C5263" s="22" t="s">
        <v>4018</v>
      </c>
      <c r="D5263" s="23">
        <v>12</v>
      </c>
      <c r="E5263" s="22" t="s">
        <v>859</v>
      </c>
      <c r="F5263" s="23">
        <v>12</v>
      </c>
      <c r="G5263" s="22" t="s">
        <v>4018</v>
      </c>
      <c r="H5263" s="22" t="s">
        <v>1327</v>
      </c>
      <c r="I5263" s="23">
        <v>1</v>
      </c>
      <c r="J5263" s="23">
        <v>957</v>
      </c>
      <c r="K5263" s="23" t="s">
        <v>4023</v>
      </c>
      <c r="L5263" s="22" t="s">
        <v>4024</v>
      </c>
      <c r="M5263" s="21" t="s">
        <v>939</v>
      </c>
      <c r="N5263" s="23" t="s">
        <v>1119</v>
      </c>
      <c r="O5263" s="22" t="s">
        <v>1120</v>
      </c>
      <c r="P5263" s="22" t="s">
        <v>1121</v>
      </c>
      <c r="Q5263" s="23" t="s">
        <v>4025</v>
      </c>
      <c r="R5263" s="22" t="s">
        <v>4026</v>
      </c>
      <c r="S5263" s="21" t="s">
        <v>940</v>
      </c>
      <c r="T5263" s="23" t="s">
        <v>4027</v>
      </c>
      <c r="U5263" s="24" t="s">
        <v>19</v>
      </c>
      <c r="V5263" s="23">
        <v>500</v>
      </c>
      <c r="W5263" s="25">
        <v>769691.03</v>
      </c>
      <c r="X5263" s="25">
        <v>942416.34</v>
      </c>
      <c r="Y5263" s="25">
        <v>910679.86</v>
      </c>
      <c r="Z5263" s="25">
        <v>2382.69</v>
      </c>
      <c r="AA5263" s="25">
        <v>1095200.42</v>
      </c>
      <c r="AB5263" s="25">
        <v>1218181.83</v>
      </c>
      <c r="AC5263" s="26">
        <v>45152.505756550927</v>
      </c>
      <c r="AD5263" s="27">
        <f>ROW()</f>
        <v>5263</v>
      </c>
      <c r="AE5263" s="27">
        <f>1</f>
        <v>1</v>
      </c>
      <c r="AF5263" s="27">
        <f>SUBTOTAL(109,Tbl_NGF_Data[[#This Row],[Counter]])</f>
        <v>1</v>
      </c>
    </row>
    <row r="5264" spans="2:32" ht="60" x14ac:dyDescent="0.25">
      <c r="B5264" s="21" t="s">
        <v>859</v>
      </c>
      <c r="C5264" s="22" t="s">
        <v>4018</v>
      </c>
      <c r="D5264" s="23">
        <v>12</v>
      </c>
      <c r="E5264" s="22" t="s">
        <v>859</v>
      </c>
      <c r="F5264" s="23">
        <v>12</v>
      </c>
      <c r="G5264" s="22" t="s">
        <v>4018</v>
      </c>
      <c r="H5264" s="22" t="s">
        <v>1327</v>
      </c>
      <c r="I5264" s="23">
        <v>1</v>
      </c>
      <c r="J5264" s="23">
        <v>957</v>
      </c>
      <c r="K5264" s="23" t="s">
        <v>4023</v>
      </c>
      <c r="L5264" s="22" t="s">
        <v>4024</v>
      </c>
      <c r="M5264" s="21" t="s">
        <v>939</v>
      </c>
      <c r="N5264" s="23" t="s">
        <v>1119</v>
      </c>
      <c r="O5264" s="22" t="s">
        <v>1120</v>
      </c>
      <c r="P5264" s="22" t="s">
        <v>1121</v>
      </c>
      <c r="Q5264" s="23" t="s">
        <v>1158</v>
      </c>
      <c r="R5264" s="22" t="s">
        <v>1159</v>
      </c>
      <c r="S5264" s="21" t="s">
        <v>409</v>
      </c>
      <c r="T5264" s="23" t="s">
        <v>4028</v>
      </c>
      <c r="U5264" s="24" t="s">
        <v>15</v>
      </c>
      <c r="V5264" s="23">
        <v>100</v>
      </c>
      <c r="W5264" s="25">
        <v>284.95999999999998</v>
      </c>
      <c r="X5264" s="25">
        <v>310.44</v>
      </c>
      <c r="Y5264" s="25">
        <v>316.95999999999998</v>
      </c>
      <c r="Z5264" s="25">
        <v>319.06</v>
      </c>
      <c r="AA5264" s="25">
        <v>319.67</v>
      </c>
      <c r="AB5264" s="25">
        <v>325.81</v>
      </c>
      <c r="AC5264" s="26">
        <v>45152.505756550927</v>
      </c>
      <c r="AD5264" s="27">
        <f>ROW()</f>
        <v>5264</v>
      </c>
      <c r="AE5264" s="27">
        <f>1</f>
        <v>1</v>
      </c>
      <c r="AF5264" s="27">
        <f>SUBTOTAL(109,Tbl_NGF_Data[[#This Row],[Counter]])</f>
        <v>1</v>
      </c>
    </row>
    <row r="5265" spans="2:32" ht="60" x14ac:dyDescent="0.25">
      <c r="B5265" s="21" t="s">
        <v>859</v>
      </c>
      <c r="C5265" s="22" t="s">
        <v>4018</v>
      </c>
      <c r="D5265" s="23">
        <v>12</v>
      </c>
      <c r="E5265" s="22" t="s">
        <v>859</v>
      </c>
      <c r="F5265" s="23">
        <v>12</v>
      </c>
      <c r="G5265" s="22" t="s">
        <v>4018</v>
      </c>
      <c r="H5265" s="22" t="s">
        <v>1327</v>
      </c>
      <c r="I5265" s="23">
        <v>1</v>
      </c>
      <c r="J5265" s="23">
        <v>957</v>
      </c>
      <c r="K5265" s="23" t="s">
        <v>4023</v>
      </c>
      <c r="L5265" s="22" t="s">
        <v>4024</v>
      </c>
      <c r="M5265" s="21" t="s">
        <v>939</v>
      </c>
      <c r="N5265" s="23" t="s">
        <v>1119</v>
      </c>
      <c r="O5265" s="22" t="s">
        <v>1120</v>
      </c>
      <c r="P5265" s="22" t="s">
        <v>1121</v>
      </c>
      <c r="Q5265" s="23" t="s">
        <v>1158</v>
      </c>
      <c r="R5265" s="22" t="s">
        <v>1159</v>
      </c>
      <c r="S5265" s="21" t="s">
        <v>409</v>
      </c>
      <c r="T5265" s="23" t="s">
        <v>4028</v>
      </c>
      <c r="U5265" s="24" t="s">
        <v>19</v>
      </c>
      <c r="V5265" s="23">
        <v>500</v>
      </c>
      <c r="W5265" s="25">
        <v>3.55</v>
      </c>
      <c r="X5265" s="25">
        <v>25.48</v>
      </c>
      <c r="Y5265" s="25">
        <v>6.52</v>
      </c>
      <c r="Z5265" s="25">
        <v>2.1</v>
      </c>
      <c r="AA5265" s="25">
        <v>0.61</v>
      </c>
      <c r="AB5265" s="25">
        <v>6.14</v>
      </c>
      <c r="AC5265" s="26">
        <v>45152.505756550927</v>
      </c>
      <c r="AD5265" s="27">
        <f>ROW()</f>
        <v>5265</v>
      </c>
      <c r="AE5265" s="27">
        <f>1</f>
        <v>1</v>
      </c>
      <c r="AF5265" s="27">
        <f>SUBTOTAL(109,Tbl_NGF_Data[[#This Row],[Counter]])</f>
        <v>1</v>
      </c>
    </row>
    <row r="5266" spans="2:32" ht="60" x14ac:dyDescent="0.25">
      <c r="B5266" s="21" t="s">
        <v>859</v>
      </c>
      <c r="C5266" s="22" t="s">
        <v>4018</v>
      </c>
      <c r="D5266" s="23">
        <v>12</v>
      </c>
      <c r="E5266" s="22" t="s">
        <v>859</v>
      </c>
      <c r="F5266" s="23">
        <v>12</v>
      </c>
      <c r="G5266" s="22" t="s">
        <v>4018</v>
      </c>
      <c r="H5266" s="22" t="s">
        <v>1327</v>
      </c>
      <c r="I5266" s="23">
        <v>1</v>
      </c>
      <c r="J5266" s="23">
        <v>957</v>
      </c>
      <c r="K5266" s="23" t="s">
        <v>4023</v>
      </c>
      <c r="L5266" s="22" t="s">
        <v>4024</v>
      </c>
      <c r="M5266" s="21" t="s">
        <v>939</v>
      </c>
      <c r="N5266" s="23" t="s">
        <v>1119</v>
      </c>
      <c r="O5266" s="22" t="s">
        <v>1120</v>
      </c>
      <c r="P5266" s="22" t="s">
        <v>1121</v>
      </c>
      <c r="Q5266" s="23" t="s">
        <v>4029</v>
      </c>
      <c r="R5266" s="22" t="s">
        <v>4030</v>
      </c>
      <c r="S5266" s="21" t="s">
        <v>941</v>
      </c>
      <c r="T5266" s="23" t="s">
        <v>4031</v>
      </c>
      <c r="U5266" s="24" t="s">
        <v>15</v>
      </c>
      <c r="V5266" s="23">
        <v>100</v>
      </c>
      <c r="W5266" s="25">
        <v>63592.12</v>
      </c>
      <c r="X5266" s="25">
        <v>51288.12</v>
      </c>
      <c r="Y5266" s="25">
        <v>21602.85</v>
      </c>
      <c r="Z5266" s="25">
        <v>44577.88</v>
      </c>
      <c r="AA5266" s="25">
        <v>42782.879999999997</v>
      </c>
      <c r="AB5266" s="25">
        <v>40602.879999999997</v>
      </c>
      <c r="AC5266" s="26">
        <v>45152.505756550927</v>
      </c>
      <c r="AD5266" s="27">
        <f>ROW()</f>
        <v>5266</v>
      </c>
      <c r="AE5266" s="27">
        <f>1</f>
        <v>1</v>
      </c>
      <c r="AF5266" s="27">
        <f>SUBTOTAL(109,Tbl_NGF_Data[[#This Row],[Counter]])</f>
        <v>1</v>
      </c>
    </row>
    <row r="5267" spans="2:32" ht="60" x14ac:dyDescent="0.25">
      <c r="B5267" s="21" t="s">
        <v>859</v>
      </c>
      <c r="C5267" s="22" t="s">
        <v>4018</v>
      </c>
      <c r="D5267" s="23">
        <v>12</v>
      </c>
      <c r="E5267" s="22" t="s">
        <v>859</v>
      </c>
      <c r="F5267" s="23">
        <v>12</v>
      </c>
      <c r="G5267" s="22" t="s">
        <v>4018</v>
      </c>
      <c r="H5267" s="22" t="s">
        <v>1327</v>
      </c>
      <c r="I5267" s="23">
        <v>1</v>
      </c>
      <c r="J5267" s="23">
        <v>957</v>
      </c>
      <c r="K5267" s="23" t="s">
        <v>4023</v>
      </c>
      <c r="L5267" s="22" t="s">
        <v>4024</v>
      </c>
      <c r="M5267" s="21" t="s">
        <v>939</v>
      </c>
      <c r="N5267" s="23" t="s">
        <v>1119</v>
      </c>
      <c r="O5267" s="22" t="s">
        <v>1120</v>
      </c>
      <c r="P5267" s="22" t="s">
        <v>1121</v>
      </c>
      <c r="Q5267" s="23" t="s">
        <v>4029</v>
      </c>
      <c r="R5267" s="22" t="s">
        <v>4030</v>
      </c>
      <c r="S5267" s="21" t="s">
        <v>941</v>
      </c>
      <c r="T5267" s="23" t="s">
        <v>4031</v>
      </c>
      <c r="U5267" s="24" t="s">
        <v>16</v>
      </c>
      <c r="V5267" s="23">
        <v>135</v>
      </c>
      <c r="W5267" s="25">
        <v>343389</v>
      </c>
      <c r="X5267" s="25">
        <v>292691</v>
      </c>
      <c r="Y5267" s="25">
        <v>344455</v>
      </c>
      <c r="Z5267" s="25">
        <v>352372</v>
      </c>
      <c r="AA5267" s="25">
        <v>192090</v>
      </c>
      <c r="AB5267" s="25">
        <v>202372</v>
      </c>
      <c r="AC5267" s="26">
        <v>45152.505756550927</v>
      </c>
      <c r="AD5267" s="27">
        <f>ROW()</f>
        <v>5267</v>
      </c>
      <c r="AE5267" s="27">
        <f>1</f>
        <v>1</v>
      </c>
      <c r="AF5267" s="27">
        <f>SUBTOTAL(109,Tbl_NGF_Data[[#This Row],[Counter]])</f>
        <v>1</v>
      </c>
    </row>
    <row r="5268" spans="2:32" ht="60" x14ac:dyDescent="0.25">
      <c r="B5268" s="21" t="s">
        <v>859</v>
      </c>
      <c r="C5268" s="22" t="s">
        <v>4018</v>
      </c>
      <c r="D5268" s="23">
        <v>12</v>
      </c>
      <c r="E5268" s="22" t="s">
        <v>859</v>
      </c>
      <c r="F5268" s="23">
        <v>12</v>
      </c>
      <c r="G5268" s="22" t="s">
        <v>4018</v>
      </c>
      <c r="H5268" s="22" t="s">
        <v>1327</v>
      </c>
      <c r="I5268" s="23">
        <v>1</v>
      </c>
      <c r="J5268" s="23">
        <v>957</v>
      </c>
      <c r="K5268" s="23" t="s">
        <v>4023</v>
      </c>
      <c r="L5268" s="22" t="s">
        <v>4024</v>
      </c>
      <c r="M5268" s="21" t="s">
        <v>939</v>
      </c>
      <c r="N5268" s="23" t="s">
        <v>1119</v>
      </c>
      <c r="O5268" s="22" t="s">
        <v>1120</v>
      </c>
      <c r="P5268" s="22" t="s">
        <v>1121</v>
      </c>
      <c r="Q5268" s="23" t="s">
        <v>4029</v>
      </c>
      <c r="R5268" s="22" t="s">
        <v>4030</v>
      </c>
      <c r="S5268" s="21" t="s">
        <v>941</v>
      </c>
      <c r="T5268" s="23" t="s">
        <v>4031</v>
      </c>
      <c r="U5268" s="24" t="s">
        <v>17</v>
      </c>
      <c r="V5268" s="23">
        <v>200</v>
      </c>
      <c r="W5268" s="25">
        <v>1497.43</v>
      </c>
      <c r="X5268" s="25">
        <v>8243</v>
      </c>
      <c r="Y5268" s="25">
        <v>29685.27</v>
      </c>
      <c r="Z5268" s="25">
        <v>2780</v>
      </c>
      <c r="AA5268" s="25">
        <v>1795</v>
      </c>
      <c r="AB5268" s="25">
        <v>2180</v>
      </c>
      <c r="AC5268" s="26">
        <v>45152.505756550927</v>
      </c>
      <c r="AD5268" s="27">
        <f>ROW()</f>
        <v>5268</v>
      </c>
      <c r="AE5268" s="27">
        <f>1</f>
        <v>1</v>
      </c>
      <c r="AF5268" s="27">
        <f>SUBTOTAL(109,Tbl_NGF_Data[[#This Row],[Counter]])</f>
        <v>1</v>
      </c>
    </row>
    <row r="5269" spans="2:32" ht="60" x14ac:dyDescent="0.25">
      <c r="B5269" s="21" t="s">
        <v>859</v>
      </c>
      <c r="C5269" s="22" t="s">
        <v>4018</v>
      </c>
      <c r="D5269" s="23">
        <v>12</v>
      </c>
      <c r="E5269" s="22" t="s">
        <v>859</v>
      </c>
      <c r="F5269" s="23">
        <v>12</v>
      </c>
      <c r="G5269" s="22" t="s">
        <v>4018</v>
      </c>
      <c r="H5269" s="22" t="s">
        <v>1327</v>
      </c>
      <c r="I5269" s="23">
        <v>1</v>
      </c>
      <c r="J5269" s="23">
        <v>957</v>
      </c>
      <c r="K5269" s="23" t="s">
        <v>4023</v>
      </c>
      <c r="L5269" s="22" t="s">
        <v>4024</v>
      </c>
      <c r="M5269" s="21" t="s">
        <v>939</v>
      </c>
      <c r="N5269" s="23" t="s">
        <v>1119</v>
      </c>
      <c r="O5269" s="22" t="s">
        <v>1120</v>
      </c>
      <c r="P5269" s="22" t="s">
        <v>1121</v>
      </c>
      <c r="Q5269" s="23" t="s">
        <v>4029</v>
      </c>
      <c r="R5269" s="22" t="s">
        <v>4030</v>
      </c>
      <c r="S5269" s="21" t="s">
        <v>941</v>
      </c>
      <c r="T5269" s="23" t="s">
        <v>4031</v>
      </c>
      <c r="U5269" s="24" t="s">
        <v>18</v>
      </c>
      <c r="V5269" s="23">
        <v>220</v>
      </c>
      <c r="W5269" s="25">
        <v>341891.57</v>
      </c>
      <c r="X5269" s="25">
        <v>284448</v>
      </c>
      <c r="Y5269" s="25">
        <v>314769.73</v>
      </c>
      <c r="Z5269" s="25">
        <v>349592</v>
      </c>
      <c r="AA5269" s="25">
        <v>190295</v>
      </c>
      <c r="AB5269" s="25">
        <v>200192</v>
      </c>
      <c r="AC5269" s="26">
        <v>45152.505756550927</v>
      </c>
      <c r="AD5269" s="27">
        <f>ROW()</f>
        <v>5269</v>
      </c>
      <c r="AE5269" s="27">
        <f>1</f>
        <v>1</v>
      </c>
      <c r="AF5269" s="27">
        <f>SUBTOTAL(109,Tbl_NGF_Data[[#This Row],[Counter]])</f>
        <v>1</v>
      </c>
    </row>
    <row r="5270" spans="2:32" ht="60" x14ac:dyDescent="0.25">
      <c r="B5270" s="21" t="s">
        <v>859</v>
      </c>
      <c r="C5270" s="22" t="s">
        <v>4018</v>
      </c>
      <c r="D5270" s="23">
        <v>12</v>
      </c>
      <c r="E5270" s="22" t="s">
        <v>859</v>
      </c>
      <c r="F5270" s="23">
        <v>12</v>
      </c>
      <c r="G5270" s="22" t="s">
        <v>4018</v>
      </c>
      <c r="H5270" s="22" t="s">
        <v>1327</v>
      </c>
      <c r="I5270" s="23">
        <v>1</v>
      </c>
      <c r="J5270" s="23">
        <v>957</v>
      </c>
      <c r="K5270" s="23" t="s">
        <v>4023</v>
      </c>
      <c r="L5270" s="22" t="s">
        <v>4024</v>
      </c>
      <c r="M5270" s="21" t="s">
        <v>939</v>
      </c>
      <c r="N5270" s="23" t="s">
        <v>1119</v>
      </c>
      <c r="O5270" s="22" t="s">
        <v>1120</v>
      </c>
      <c r="P5270" s="22" t="s">
        <v>1121</v>
      </c>
      <c r="Q5270" s="23" t="s">
        <v>4029</v>
      </c>
      <c r="R5270" s="22" t="s">
        <v>4030</v>
      </c>
      <c r="S5270" s="21" t="s">
        <v>941</v>
      </c>
      <c r="T5270" s="23" t="s">
        <v>4031</v>
      </c>
      <c r="U5270" s="24" t="s">
        <v>19</v>
      </c>
      <c r="V5270" s="23">
        <v>500</v>
      </c>
      <c r="W5270" s="25">
        <v>8464.68</v>
      </c>
      <c r="X5270" s="25">
        <v>3500</v>
      </c>
      <c r="Y5270" s="25">
        <v>0</v>
      </c>
      <c r="Z5270" s="25">
        <v>25755.03</v>
      </c>
      <c r="AA5270" s="25">
        <v>0</v>
      </c>
      <c r="AB5270" s="25">
        <v>0</v>
      </c>
      <c r="AC5270" s="26">
        <v>45152.505756550927</v>
      </c>
      <c r="AD5270" s="27">
        <f>ROW()</f>
        <v>5270</v>
      </c>
      <c r="AE5270" s="27">
        <f>1</f>
        <v>1</v>
      </c>
      <c r="AF5270" s="27">
        <f>SUBTOTAL(109,Tbl_NGF_Data[[#This Row],[Counter]])</f>
        <v>1</v>
      </c>
    </row>
    <row r="5271" spans="2:32" ht="60" x14ac:dyDescent="0.25">
      <c r="B5271" s="21" t="s">
        <v>859</v>
      </c>
      <c r="C5271" s="22" t="s">
        <v>4018</v>
      </c>
      <c r="D5271" s="23">
        <v>12</v>
      </c>
      <c r="E5271" s="22" t="s">
        <v>859</v>
      </c>
      <c r="F5271" s="23">
        <v>12</v>
      </c>
      <c r="G5271" s="22" t="s">
        <v>4018</v>
      </c>
      <c r="H5271" s="22" t="s">
        <v>1327</v>
      </c>
      <c r="I5271" s="23">
        <v>1</v>
      </c>
      <c r="J5271" s="23">
        <v>957</v>
      </c>
      <c r="K5271" s="23" t="s">
        <v>4023</v>
      </c>
      <c r="L5271" s="22" t="s">
        <v>4024</v>
      </c>
      <c r="M5271" s="21" t="s">
        <v>939</v>
      </c>
      <c r="N5271" s="23" t="s">
        <v>1131</v>
      </c>
      <c r="O5271" s="22" t="s">
        <v>1132</v>
      </c>
      <c r="P5271" s="22" t="s">
        <v>1133</v>
      </c>
      <c r="Q5271" s="23" t="s">
        <v>1151</v>
      </c>
      <c r="R5271" s="22" t="s">
        <v>1132</v>
      </c>
      <c r="S5271" s="21" t="s">
        <v>38</v>
      </c>
      <c r="T5271" s="23" t="s">
        <v>4032</v>
      </c>
      <c r="U5271" s="24" t="s">
        <v>15</v>
      </c>
      <c r="V5271" s="23">
        <v>100</v>
      </c>
      <c r="W5271" s="25">
        <v>0</v>
      </c>
      <c r="X5271" s="25">
        <v>0</v>
      </c>
      <c r="Y5271" s="25">
        <v>0</v>
      </c>
      <c r="Z5271" s="25">
        <v>7554.9599999999919</v>
      </c>
      <c r="AA5271" s="25">
        <v>62621.380000000005</v>
      </c>
      <c r="AB5271" s="25">
        <v>51608.869999999995</v>
      </c>
      <c r="AC5271" s="26">
        <v>45152.505756550927</v>
      </c>
      <c r="AD5271" s="27">
        <f>ROW()</f>
        <v>5271</v>
      </c>
      <c r="AE5271" s="27">
        <f>1</f>
        <v>1</v>
      </c>
      <c r="AF5271" s="27">
        <f>SUBTOTAL(109,Tbl_NGF_Data[[#This Row],[Counter]])</f>
        <v>1</v>
      </c>
    </row>
    <row r="5272" spans="2:32" ht="60" x14ac:dyDescent="0.25">
      <c r="B5272" s="21" t="s">
        <v>859</v>
      </c>
      <c r="C5272" s="22" t="s">
        <v>4018</v>
      </c>
      <c r="D5272" s="23">
        <v>12</v>
      </c>
      <c r="E5272" s="22" t="s">
        <v>859</v>
      </c>
      <c r="F5272" s="23">
        <v>12</v>
      </c>
      <c r="G5272" s="22" t="s">
        <v>4018</v>
      </c>
      <c r="H5272" s="22" t="s">
        <v>1327</v>
      </c>
      <c r="I5272" s="23">
        <v>1</v>
      </c>
      <c r="J5272" s="23">
        <v>957</v>
      </c>
      <c r="K5272" s="23" t="s">
        <v>4023</v>
      </c>
      <c r="L5272" s="22" t="s">
        <v>4024</v>
      </c>
      <c r="M5272" s="21" t="s">
        <v>939</v>
      </c>
      <c r="N5272" s="23" t="s">
        <v>1131</v>
      </c>
      <c r="O5272" s="22" t="s">
        <v>1132</v>
      </c>
      <c r="P5272" s="22" t="s">
        <v>1133</v>
      </c>
      <c r="Q5272" s="23" t="s">
        <v>1151</v>
      </c>
      <c r="R5272" s="22" t="s">
        <v>1132</v>
      </c>
      <c r="S5272" s="21" t="s">
        <v>38</v>
      </c>
      <c r="T5272" s="23" t="s">
        <v>4032</v>
      </c>
      <c r="U5272" s="24" t="s">
        <v>16</v>
      </c>
      <c r="V5272" s="23">
        <v>135</v>
      </c>
      <c r="W5272" s="25">
        <v>253549</v>
      </c>
      <c r="X5272" s="25">
        <v>289705</v>
      </c>
      <c r="Y5272" s="25">
        <v>306127.86</v>
      </c>
      <c r="Z5272" s="25">
        <v>441920</v>
      </c>
      <c r="AA5272" s="25">
        <v>456920</v>
      </c>
      <c r="AB5272" s="25">
        <v>468655</v>
      </c>
      <c r="AC5272" s="26">
        <v>45152.505756550927</v>
      </c>
      <c r="AD5272" s="27">
        <f>ROW()</f>
        <v>5272</v>
      </c>
      <c r="AE5272" s="27">
        <f>1</f>
        <v>1</v>
      </c>
      <c r="AF5272" s="27">
        <f>SUBTOTAL(109,Tbl_NGF_Data[[#This Row],[Counter]])</f>
        <v>1</v>
      </c>
    </row>
    <row r="5273" spans="2:32" ht="60" x14ac:dyDescent="0.25">
      <c r="B5273" s="21" t="s">
        <v>859</v>
      </c>
      <c r="C5273" s="22" t="s">
        <v>4018</v>
      </c>
      <c r="D5273" s="23">
        <v>12</v>
      </c>
      <c r="E5273" s="22" t="s">
        <v>859</v>
      </c>
      <c r="F5273" s="23">
        <v>12</v>
      </c>
      <c r="G5273" s="22" t="s">
        <v>4018</v>
      </c>
      <c r="H5273" s="22" t="s">
        <v>1327</v>
      </c>
      <c r="I5273" s="23">
        <v>1</v>
      </c>
      <c r="J5273" s="23">
        <v>957</v>
      </c>
      <c r="K5273" s="23" t="s">
        <v>4023</v>
      </c>
      <c r="L5273" s="22" t="s">
        <v>4024</v>
      </c>
      <c r="M5273" s="21" t="s">
        <v>939</v>
      </c>
      <c r="N5273" s="23" t="s">
        <v>1131</v>
      </c>
      <c r="O5273" s="22" t="s">
        <v>1132</v>
      </c>
      <c r="P5273" s="22" t="s">
        <v>1133</v>
      </c>
      <c r="Q5273" s="23" t="s">
        <v>1151</v>
      </c>
      <c r="R5273" s="22" t="s">
        <v>1132</v>
      </c>
      <c r="S5273" s="21" t="s">
        <v>38</v>
      </c>
      <c r="T5273" s="23" t="s">
        <v>4032</v>
      </c>
      <c r="U5273" s="24" t="s">
        <v>17</v>
      </c>
      <c r="V5273" s="23">
        <v>200</v>
      </c>
      <c r="W5273" s="25">
        <v>213383.58</v>
      </c>
      <c r="X5273" s="25">
        <v>185378</v>
      </c>
      <c r="Y5273" s="25">
        <v>236844.58999999997</v>
      </c>
      <c r="Z5273" s="25">
        <v>212044.88999999998</v>
      </c>
      <c r="AA5273" s="25">
        <v>212282.94</v>
      </c>
      <c r="AB5273" s="25">
        <v>262756.63000000006</v>
      </c>
      <c r="AC5273" s="26">
        <v>45152.505756550927</v>
      </c>
      <c r="AD5273" s="27">
        <f>ROW()</f>
        <v>5273</v>
      </c>
      <c r="AE5273" s="27">
        <f>1</f>
        <v>1</v>
      </c>
      <c r="AF5273" s="27">
        <f>SUBTOTAL(109,Tbl_NGF_Data[[#This Row],[Counter]])</f>
        <v>1</v>
      </c>
    </row>
    <row r="5274" spans="2:32" ht="60" x14ac:dyDescent="0.25">
      <c r="B5274" s="21" t="s">
        <v>859</v>
      </c>
      <c r="C5274" s="22" t="s">
        <v>4018</v>
      </c>
      <c r="D5274" s="23">
        <v>12</v>
      </c>
      <c r="E5274" s="22" t="s">
        <v>859</v>
      </c>
      <c r="F5274" s="23">
        <v>12</v>
      </c>
      <c r="G5274" s="22" t="s">
        <v>4018</v>
      </c>
      <c r="H5274" s="22" t="s">
        <v>1327</v>
      </c>
      <c r="I5274" s="23">
        <v>1</v>
      </c>
      <c r="J5274" s="23">
        <v>957</v>
      </c>
      <c r="K5274" s="23" t="s">
        <v>4023</v>
      </c>
      <c r="L5274" s="22" t="s">
        <v>4024</v>
      </c>
      <c r="M5274" s="21" t="s">
        <v>939</v>
      </c>
      <c r="N5274" s="23" t="s">
        <v>1131</v>
      </c>
      <c r="O5274" s="22" t="s">
        <v>1132</v>
      </c>
      <c r="P5274" s="22" t="s">
        <v>1133</v>
      </c>
      <c r="Q5274" s="23" t="s">
        <v>1151</v>
      </c>
      <c r="R5274" s="22" t="s">
        <v>1132</v>
      </c>
      <c r="S5274" s="21" t="s">
        <v>38</v>
      </c>
      <c r="T5274" s="23" t="s">
        <v>4032</v>
      </c>
      <c r="U5274" s="24" t="s">
        <v>18</v>
      </c>
      <c r="V5274" s="23">
        <v>220</v>
      </c>
      <c r="W5274" s="25">
        <v>40165.420000000013</v>
      </c>
      <c r="X5274" s="25">
        <v>104327</v>
      </c>
      <c r="Y5274" s="25">
        <v>69283.270000000019</v>
      </c>
      <c r="Z5274" s="25">
        <v>229875.11000000002</v>
      </c>
      <c r="AA5274" s="25">
        <v>244637.06</v>
      </c>
      <c r="AB5274" s="25">
        <v>205898.36999999994</v>
      </c>
      <c r="AC5274" s="26">
        <v>45152.505756550927</v>
      </c>
      <c r="AD5274" s="27">
        <f>ROW()</f>
        <v>5274</v>
      </c>
      <c r="AE5274" s="27">
        <f>1</f>
        <v>1</v>
      </c>
      <c r="AF5274" s="27">
        <f>SUBTOTAL(109,Tbl_NGF_Data[[#This Row],[Counter]])</f>
        <v>1</v>
      </c>
    </row>
    <row r="5275" spans="2:32" ht="60" x14ac:dyDescent="0.25">
      <c r="B5275" s="21" t="s">
        <v>859</v>
      </c>
      <c r="C5275" s="22" t="s">
        <v>4018</v>
      </c>
      <c r="D5275" s="23">
        <v>12</v>
      </c>
      <c r="E5275" s="22" t="s">
        <v>859</v>
      </c>
      <c r="F5275" s="23">
        <v>12</v>
      </c>
      <c r="G5275" s="22" t="s">
        <v>4018</v>
      </c>
      <c r="H5275" s="22" t="s">
        <v>1327</v>
      </c>
      <c r="I5275" s="23">
        <v>1</v>
      </c>
      <c r="J5275" s="23">
        <v>957</v>
      </c>
      <c r="K5275" s="23" t="s">
        <v>4023</v>
      </c>
      <c r="L5275" s="22" t="s">
        <v>4024</v>
      </c>
      <c r="M5275" s="21" t="s">
        <v>939</v>
      </c>
      <c r="N5275" s="23" t="s">
        <v>1131</v>
      </c>
      <c r="O5275" s="22" t="s">
        <v>1132</v>
      </c>
      <c r="P5275" s="22" t="s">
        <v>1133</v>
      </c>
      <c r="Q5275" s="23" t="s">
        <v>1151</v>
      </c>
      <c r="R5275" s="22" t="s">
        <v>1132</v>
      </c>
      <c r="S5275" s="21" t="s">
        <v>38</v>
      </c>
      <c r="T5275" s="23" t="s">
        <v>4032</v>
      </c>
      <c r="U5275" s="24" t="s">
        <v>19</v>
      </c>
      <c r="V5275" s="23">
        <v>500</v>
      </c>
      <c r="W5275" s="25">
        <v>0</v>
      </c>
      <c r="X5275" s="25">
        <v>0</v>
      </c>
      <c r="Y5275" s="25">
        <v>0</v>
      </c>
      <c r="Z5275" s="25">
        <v>0</v>
      </c>
      <c r="AA5275" s="25">
        <v>0</v>
      </c>
      <c r="AB5275" s="25">
        <v>2007.89</v>
      </c>
      <c r="AC5275" s="26">
        <v>45152.505756550927</v>
      </c>
      <c r="AD5275" s="27">
        <f>ROW()</f>
        <v>5275</v>
      </c>
      <c r="AE5275" s="27">
        <f>1</f>
        <v>1</v>
      </c>
      <c r="AF5275" s="27">
        <f>SUBTOTAL(109,Tbl_NGF_Data[[#This Row],[Counter]])</f>
        <v>1</v>
      </c>
    </row>
    <row r="5276" spans="2:32" ht="45" x14ac:dyDescent="0.25">
      <c r="B5276" s="21" t="s">
        <v>859</v>
      </c>
      <c r="C5276" s="22" t="s">
        <v>4018</v>
      </c>
      <c r="D5276" s="23">
        <v>12</v>
      </c>
      <c r="E5276" s="22" t="s">
        <v>859</v>
      </c>
      <c r="F5276" s="23">
        <v>12</v>
      </c>
      <c r="G5276" s="22" t="s">
        <v>4018</v>
      </c>
      <c r="H5276" s="22" t="s">
        <v>1327</v>
      </c>
      <c r="I5276" s="23">
        <v>1</v>
      </c>
      <c r="J5276" s="23">
        <v>999</v>
      </c>
      <c r="K5276" s="23" t="s">
        <v>4033</v>
      </c>
      <c r="L5276" s="22" t="s">
        <v>4034</v>
      </c>
      <c r="M5276" s="21" t="s">
        <v>944</v>
      </c>
      <c r="N5276" s="23" t="s">
        <v>1464</v>
      </c>
      <c r="O5276" s="22" t="s">
        <v>1465</v>
      </c>
      <c r="P5276" s="22" t="s">
        <v>1466</v>
      </c>
      <c r="Q5276" s="23" t="s">
        <v>4035</v>
      </c>
      <c r="R5276" s="22" t="s">
        <v>4036</v>
      </c>
      <c r="S5276" s="21" t="s">
        <v>945</v>
      </c>
      <c r="T5276" s="23" t="s">
        <v>4037</v>
      </c>
      <c r="U5276" s="24" t="s">
        <v>15</v>
      </c>
      <c r="V5276" s="23">
        <v>100</v>
      </c>
      <c r="W5276" s="25">
        <v>-232173.80999999895</v>
      </c>
      <c r="X5276" s="25">
        <v>-199086.92000000004</v>
      </c>
      <c r="Y5276" s="25">
        <v>-219635.48000000149</v>
      </c>
      <c r="Z5276" s="25">
        <v>-434529.7200000009</v>
      </c>
      <c r="AA5276" s="25">
        <v>-509540.02999999776</v>
      </c>
      <c r="AB5276" s="25">
        <v>-519946.49000000069</v>
      </c>
      <c r="AC5276" s="26">
        <v>45152.505756550927</v>
      </c>
      <c r="AD5276" s="27">
        <f>ROW()</f>
        <v>5276</v>
      </c>
      <c r="AE5276" s="27">
        <f>1</f>
        <v>1</v>
      </c>
      <c r="AF5276" s="27">
        <f>SUBTOTAL(109,Tbl_NGF_Data[[#This Row],[Counter]])</f>
        <v>1</v>
      </c>
    </row>
    <row r="5277" spans="2:32" ht="45" x14ac:dyDescent="0.25">
      <c r="B5277" s="21" t="s">
        <v>859</v>
      </c>
      <c r="C5277" s="22" t="s">
        <v>4018</v>
      </c>
      <c r="D5277" s="23">
        <v>12</v>
      </c>
      <c r="E5277" s="22" t="s">
        <v>859</v>
      </c>
      <c r="F5277" s="23">
        <v>12</v>
      </c>
      <c r="G5277" s="22" t="s">
        <v>4018</v>
      </c>
      <c r="H5277" s="22" t="s">
        <v>1327</v>
      </c>
      <c r="I5277" s="23">
        <v>1</v>
      </c>
      <c r="J5277" s="23">
        <v>999</v>
      </c>
      <c r="K5277" s="23" t="s">
        <v>4033</v>
      </c>
      <c r="L5277" s="22" t="s">
        <v>4034</v>
      </c>
      <c r="M5277" s="21" t="s">
        <v>944</v>
      </c>
      <c r="N5277" s="23" t="s">
        <v>1464</v>
      </c>
      <c r="O5277" s="22" t="s">
        <v>1465</v>
      </c>
      <c r="P5277" s="22" t="s">
        <v>1466</v>
      </c>
      <c r="Q5277" s="23" t="s">
        <v>4035</v>
      </c>
      <c r="R5277" s="22" t="s">
        <v>4036</v>
      </c>
      <c r="S5277" s="21" t="s">
        <v>945</v>
      </c>
      <c r="T5277" s="23" t="s">
        <v>4037</v>
      </c>
      <c r="U5277" s="24" t="s">
        <v>16</v>
      </c>
      <c r="V5277" s="23">
        <v>135</v>
      </c>
      <c r="W5277" s="25">
        <v>694849841</v>
      </c>
      <c r="X5277" s="25">
        <v>733502906</v>
      </c>
      <c r="Y5277" s="25">
        <v>785750840</v>
      </c>
      <c r="Z5277" s="25">
        <v>904513666</v>
      </c>
      <c r="AA5277" s="25">
        <v>964489351</v>
      </c>
      <c r="AB5277" s="25">
        <v>1008663193</v>
      </c>
      <c r="AC5277" s="26">
        <v>45152.505756550927</v>
      </c>
      <c r="AD5277" s="27">
        <f>ROW()</f>
        <v>5277</v>
      </c>
      <c r="AE5277" s="27">
        <f>1</f>
        <v>1</v>
      </c>
      <c r="AF5277" s="27">
        <f>SUBTOTAL(109,Tbl_NGF_Data[[#This Row],[Counter]])</f>
        <v>1</v>
      </c>
    </row>
    <row r="5278" spans="2:32" ht="45" x14ac:dyDescent="0.25">
      <c r="B5278" s="21" t="s">
        <v>859</v>
      </c>
      <c r="C5278" s="22" t="s">
        <v>4018</v>
      </c>
      <c r="D5278" s="23">
        <v>12</v>
      </c>
      <c r="E5278" s="22" t="s">
        <v>859</v>
      </c>
      <c r="F5278" s="23">
        <v>12</v>
      </c>
      <c r="G5278" s="22" t="s">
        <v>4018</v>
      </c>
      <c r="H5278" s="22" t="s">
        <v>1327</v>
      </c>
      <c r="I5278" s="23">
        <v>1</v>
      </c>
      <c r="J5278" s="23">
        <v>999</v>
      </c>
      <c r="K5278" s="23" t="s">
        <v>4033</v>
      </c>
      <c r="L5278" s="22" t="s">
        <v>4034</v>
      </c>
      <c r="M5278" s="21" t="s">
        <v>944</v>
      </c>
      <c r="N5278" s="23" t="s">
        <v>1464</v>
      </c>
      <c r="O5278" s="22" t="s">
        <v>1465</v>
      </c>
      <c r="P5278" s="22" t="s">
        <v>1466</v>
      </c>
      <c r="Q5278" s="23" t="s">
        <v>4035</v>
      </c>
      <c r="R5278" s="22" t="s">
        <v>4036</v>
      </c>
      <c r="S5278" s="21" t="s">
        <v>945</v>
      </c>
      <c r="T5278" s="23" t="s">
        <v>4037</v>
      </c>
      <c r="U5278" s="24" t="s">
        <v>66</v>
      </c>
      <c r="V5278" s="23">
        <v>137</v>
      </c>
      <c r="W5278" s="25">
        <v>1600000</v>
      </c>
      <c r="X5278" s="25">
        <v>1600000</v>
      </c>
      <c r="Y5278" s="25">
        <v>1600000</v>
      </c>
      <c r="Z5278" s="25">
        <v>1600000</v>
      </c>
      <c r="AA5278" s="25">
        <v>1600000</v>
      </c>
      <c r="AB5278" s="25">
        <v>1600000</v>
      </c>
      <c r="AC5278" s="26">
        <v>45152.505756550927</v>
      </c>
      <c r="AD5278" s="27">
        <f>ROW()</f>
        <v>5278</v>
      </c>
      <c r="AE5278" s="27">
        <f>1</f>
        <v>1</v>
      </c>
      <c r="AF5278" s="27">
        <f>SUBTOTAL(109,Tbl_NGF_Data[[#This Row],[Counter]])</f>
        <v>1</v>
      </c>
    </row>
    <row r="5279" spans="2:32" ht="45" x14ac:dyDescent="0.25">
      <c r="B5279" s="21" t="s">
        <v>859</v>
      </c>
      <c r="C5279" s="22" t="s">
        <v>4018</v>
      </c>
      <c r="D5279" s="23">
        <v>12</v>
      </c>
      <c r="E5279" s="22" t="s">
        <v>859</v>
      </c>
      <c r="F5279" s="23">
        <v>12</v>
      </c>
      <c r="G5279" s="22" t="s">
        <v>4018</v>
      </c>
      <c r="H5279" s="22" t="s">
        <v>1327</v>
      </c>
      <c r="I5279" s="23">
        <v>1</v>
      </c>
      <c r="J5279" s="23">
        <v>999</v>
      </c>
      <c r="K5279" s="23" t="s">
        <v>4033</v>
      </c>
      <c r="L5279" s="22" t="s">
        <v>4034</v>
      </c>
      <c r="M5279" s="21" t="s">
        <v>944</v>
      </c>
      <c r="N5279" s="23" t="s">
        <v>1464</v>
      </c>
      <c r="O5279" s="22" t="s">
        <v>1465</v>
      </c>
      <c r="P5279" s="22" t="s">
        <v>1466</v>
      </c>
      <c r="Q5279" s="23" t="s">
        <v>4035</v>
      </c>
      <c r="R5279" s="22" t="s">
        <v>4036</v>
      </c>
      <c r="S5279" s="21" t="s">
        <v>945</v>
      </c>
      <c r="T5279" s="23" t="s">
        <v>4037</v>
      </c>
      <c r="U5279" s="24" t="s">
        <v>17</v>
      </c>
      <c r="V5279" s="23">
        <v>200</v>
      </c>
      <c r="W5279" s="25">
        <v>655801522.23999941</v>
      </c>
      <c r="X5279" s="25">
        <v>696123911.24000084</v>
      </c>
      <c r="Y5279" s="25">
        <v>772988017.10999942</v>
      </c>
      <c r="Z5279" s="25">
        <v>899410381.55999982</v>
      </c>
      <c r="AA5279" s="25">
        <v>920282187.65000093</v>
      </c>
      <c r="AB5279" s="25">
        <v>982159500.89999962</v>
      </c>
      <c r="AC5279" s="26">
        <v>45152.505756550927</v>
      </c>
      <c r="AD5279" s="27">
        <f>ROW()</f>
        <v>5279</v>
      </c>
      <c r="AE5279" s="27">
        <f>1</f>
        <v>1</v>
      </c>
      <c r="AF5279" s="27">
        <f>SUBTOTAL(109,Tbl_NGF_Data[[#This Row],[Counter]])</f>
        <v>1</v>
      </c>
    </row>
    <row r="5280" spans="2:32" ht="45" x14ac:dyDescent="0.25">
      <c r="B5280" s="21" t="s">
        <v>859</v>
      </c>
      <c r="C5280" s="22" t="s">
        <v>4018</v>
      </c>
      <c r="D5280" s="23">
        <v>12</v>
      </c>
      <c r="E5280" s="22" t="s">
        <v>859</v>
      </c>
      <c r="F5280" s="23">
        <v>12</v>
      </c>
      <c r="G5280" s="22" t="s">
        <v>4018</v>
      </c>
      <c r="H5280" s="22" t="s">
        <v>1327</v>
      </c>
      <c r="I5280" s="23">
        <v>1</v>
      </c>
      <c r="J5280" s="23">
        <v>999</v>
      </c>
      <c r="K5280" s="23" t="s">
        <v>4033</v>
      </c>
      <c r="L5280" s="22" t="s">
        <v>4034</v>
      </c>
      <c r="M5280" s="21" t="s">
        <v>944</v>
      </c>
      <c r="N5280" s="23" t="s">
        <v>1464</v>
      </c>
      <c r="O5280" s="22" t="s">
        <v>1465</v>
      </c>
      <c r="P5280" s="22" t="s">
        <v>1466</v>
      </c>
      <c r="Q5280" s="23" t="s">
        <v>4035</v>
      </c>
      <c r="R5280" s="22" t="s">
        <v>4036</v>
      </c>
      <c r="S5280" s="21" t="s">
        <v>945</v>
      </c>
      <c r="T5280" s="23" t="s">
        <v>4037</v>
      </c>
      <c r="U5280" s="24" t="s">
        <v>18</v>
      </c>
      <c r="V5280" s="23">
        <v>220</v>
      </c>
      <c r="W5280" s="25">
        <v>39048318.760000587</v>
      </c>
      <c r="X5280" s="25">
        <v>37378994.759999156</v>
      </c>
      <c r="Y5280" s="25">
        <v>12762822.890000582</v>
      </c>
      <c r="Z5280" s="25">
        <v>5103284.4400001764</v>
      </c>
      <c r="AA5280" s="25">
        <v>44207163.34999907</v>
      </c>
      <c r="AB5280" s="25">
        <v>26503692.100000381</v>
      </c>
      <c r="AC5280" s="26">
        <v>45152.505756550927</v>
      </c>
      <c r="AD5280" s="27">
        <f>ROW()</f>
        <v>5280</v>
      </c>
      <c r="AE5280" s="27">
        <f>1</f>
        <v>1</v>
      </c>
      <c r="AF5280" s="27">
        <f>SUBTOTAL(109,Tbl_NGF_Data[[#This Row],[Counter]])</f>
        <v>1</v>
      </c>
    </row>
    <row r="5281" spans="2:32" ht="45" x14ac:dyDescent="0.25">
      <c r="B5281" s="21" t="s">
        <v>859</v>
      </c>
      <c r="C5281" s="22" t="s">
        <v>4018</v>
      </c>
      <c r="D5281" s="23">
        <v>12</v>
      </c>
      <c r="E5281" s="22" t="s">
        <v>859</v>
      </c>
      <c r="F5281" s="23">
        <v>12</v>
      </c>
      <c r="G5281" s="22" t="s">
        <v>4018</v>
      </c>
      <c r="H5281" s="22" t="s">
        <v>1327</v>
      </c>
      <c r="I5281" s="23">
        <v>1</v>
      </c>
      <c r="J5281" s="23">
        <v>999</v>
      </c>
      <c r="K5281" s="23" t="s">
        <v>4033</v>
      </c>
      <c r="L5281" s="22" t="s">
        <v>4034</v>
      </c>
      <c r="M5281" s="21" t="s">
        <v>944</v>
      </c>
      <c r="N5281" s="23" t="s">
        <v>1464</v>
      </c>
      <c r="O5281" s="22" t="s">
        <v>1465</v>
      </c>
      <c r="P5281" s="22" t="s">
        <v>1466</v>
      </c>
      <c r="Q5281" s="23" t="s">
        <v>4035</v>
      </c>
      <c r="R5281" s="22" t="s">
        <v>4036</v>
      </c>
      <c r="S5281" s="21" t="s">
        <v>945</v>
      </c>
      <c r="T5281" s="23" t="s">
        <v>4037</v>
      </c>
      <c r="U5281" s="24" t="s">
        <v>67</v>
      </c>
      <c r="V5281" s="23">
        <v>222</v>
      </c>
      <c r="W5281" s="25">
        <v>1600000</v>
      </c>
      <c r="X5281" s="25">
        <v>1600000</v>
      </c>
      <c r="Y5281" s="25">
        <v>1600000</v>
      </c>
      <c r="Z5281" s="25">
        <v>1600000</v>
      </c>
      <c r="AA5281" s="25">
        <v>1600000</v>
      </c>
      <c r="AB5281" s="25">
        <v>1600000</v>
      </c>
      <c r="AC5281" s="26">
        <v>45152.505756550927</v>
      </c>
      <c r="AD5281" s="27">
        <f>ROW()</f>
        <v>5281</v>
      </c>
      <c r="AE5281" s="27">
        <f>1</f>
        <v>1</v>
      </c>
      <c r="AF5281" s="27">
        <f>SUBTOTAL(109,Tbl_NGF_Data[[#This Row],[Counter]])</f>
        <v>1</v>
      </c>
    </row>
    <row r="5282" spans="2:32" ht="45" x14ac:dyDescent="0.25">
      <c r="B5282" s="21" t="s">
        <v>859</v>
      </c>
      <c r="C5282" s="22" t="s">
        <v>4018</v>
      </c>
      <c r="D5282" s="23">
        <v>12</v>
      </c>
      <c r="E5282" s="22" t="s">
        <v>859</v>
      </c>
      <c r="F5282" s="23">
        <v>12</v>
      </c>
      <c r="G5282" s="22" t="s">
        <v>4018</v>
      </c>
      <c r="H5282" s="22" t="s">
        <v>1327</v>
      </c>
      <c r="I5282" s="23">
        <v>1</v>
      </c>
      <c r="J5282" s="23">
        <v>999</v>
      </c>
      <c r="K5282" s="23" t="s">
        <v>4033</v>
      </c>
      <c r="L5282" s="22" t="s">
        <v>4034</v>
      </c>
      <c r="M5282" s="21" t="s">
        <v>944</v>
      </c>
      <c r="N5282" s="23" t="s">
        <v>1464</v>
      </c>
      <c r="O5282" s="22" t="s">
        <v>1465</v>
      </c>
      <c r="P5282" s="22" t="s">
        <v>1466</v>
      </c>
      <c r="Q5282" s="23" t="s">
        <v>4035</v>
      </c>
      <c r="R5282" s="22" t="s">
        <v>4036</v>
      </c>
      <c r="S5282" s="21" t="s">
        <v>945</v>
      </c>
      <c r="T5282" s="23" t="s">
        <v>4037</v>
      </c>
      <c r="U5282" s="24" t="s">
        <v>19</v>
      </c>
      <c r="V5282" s="23">
        <v>500</v>
      </c>
      <c r="W5282" s="25">
        <v>663269016.21999991</v>
      </c>
      <c r="X5282" s="25">
        <v>695603311.39000022</v>
      </c>
      <c r="Y5282" s="25">
        <v>788906726.12999988</v>
      </c>
      <c r="Z5282" s="25">
        <v>870841455.02000022</v>
      </c>
      <c r="AA5282" s="25">
        <v>946406643.26999998</v>
      </c>
      <c r="AB5282" s="25">
        <v>977393277.99000013</v>
      </c>
      <c r="AC5282" s="26">
        <v>45152.505756550927</v>
      </c>
      <c r="AD5282" s="27">
        <f>ROW()</f>
        <v>5282</v>
      </c>
      <c r="AE5282" s="27">
        <f>1</f>
        <v>1</v>
      </c>
      <c r="AF5282" s="27">
        <f>SUBTOTAL(109,Tbl_NGF_Data[[#This Row],[Counter]])</f>
        <v>1</v>
      </c>
    </row>
    <row r="5283" spans="2:32" ht="45" x14ac:dyDescent="0.25">
      <c r="B5283" s="21" t="s">
        <v>859</v>
      </c>
      <c r="C5283" s="22" t="s">
        <v>4018</v>
      </c>
      <c r="D5283" s="23">
        <v>12</v>
      </c>
      <c r="E5283" s="22" t="s">
        <v>859</v>
      </c>
      <c r="F5283" s="23">
        <v>12</v>
      </c>
      <c r="G5283" s="22" t="s">
        <v>4018</v>
      </c>
      <c r="H5283" s="22" t="s">
        <v>1327</v>
      </c>
      <c r="I5283" s="23">
        <v>1</v>
      </c>
      <c r="J5283" s="23">
        <v>999</v>
      </c>
      <c r="K5283" s="23" t="s">
        <v>4033</v>
      </c>
      <c r="L5283" s="22" t="s">
        <v>4034</v>
      </c>
      <c r="M5283" s="21" t="s">
        <v>944</v>
      </c>
      <c r="N5283" s="23" t="s">
        <v>1464</v>
      </c>
      <c r="O5283" s="22" t="s">
        <v>1465</v>
      </c>
      <c r="P5283" s="22" t="s">
        <v>1466</v>
      </c>
      <c r="Q5283" s="23" t="s">
        <v>4038</v>
      </c>
      <c r="R5283" s="22" t="s">
        <v>4039</v>
      </c>
      <c r="S5283" s="21" t="s">
        <v>946</v>
      </c>
      <c r="T5283" s="23" t="s">
        <v>4040</v>
      </c>
      <c r="U5283" s="24" t="s">
        <v>15</v>
      </c>
      <c r="V5283" s="23">
        <v>100</v>
      </c>
      <c r="W5283" s="25">
        <v>334.96999999999997</v>
      </c>
      <c r="X5283" s="25">
        <v>343.43</v>
      </c>
      <c r="Y5283" s="25">
        <v>1771.58</v>
      </c>
      <c r="Z5283" s="25">
        <v>1825.81</v>
      </c>
      <c r="AA5283" s="25">
        <v>5230.6399999999994</v>
      </c>
      <c r="AB5283" s="25">
        <v>2754.4</v>
      </c>
      <c r="AC5283" s="26">
        <v>45152.505756550927</v>
      </c>
      <c r="AD5283" s="27">
        <f>ROW()</f>
        <v>5283</v>
      </c>
      <c r="AE5283" s="27">
        <f>1</f>
        <v>1</v>
      </c>
      <c r="AF5283" s="27">
        <f>SUBTOTAL(109,Tbl_NGF_Data[[#This Row],[Counter]])</f>
        <v>1</v>
      </c>
    </row>
    <row r="5284" spans="2:32" ht="45" x14ac:dyDescent="0.25">
      <c r="B5284" s="21" t="s">
        <v>859</v>
      </c>
      <c r="C5284" s="22" t="s">
        <v>4018</v>
      </c>
      <c r="D5284" s="23">
        <v>12</v>
      </c>
      <c r="E5284" s="22" t="s">
        <v>859</v>
      </c>
      <c r="F5284" s="23">
        <v>12</v>
      </c>
      <c r="G5284" s="22" t="s">
        <v>4018</v>
      </c>
      <c r="H5284" s="22" t="s">
        <v>1327</v>
      </c>
      <c r="I5284" s="23">
        <v>1</v>
      </c>
      <c r="J5284" s="23">
        <v>999</v>
      </c>
      <c r="K5284" s="23" t="s">
        <v>4033</v>
      </c>
      <c r="L5284" s="22" t="s">
        <v>4034</v>
      </c>
      <c r="M5284" s="21" t="s">
        <v>944</v>
      </c>
      <c r="N5284" s="23" t="s">
        <v>1464</v>
      </c>
      <c r="O5284" s="22" t="s">
        <v>1465</v>
      </c>
      <c r="P5284" s="22" t="s">
        <v>1466</v>
      </c>
      <c r="Q5284" s="23" t="s">
        <v>4038</v>
      </c>
      <c r="R5284" s="22" t="s">
        <v>4039</v>
      </c>
      <c r="S5284" s="21" t="s">
        <v>946</v>
      </c>
      <c r="T5284" s="23" t="s">
        <v>4040</v>
      </c>
      <c r="U5284" s="24" t="s">
        <v>16</v>
      </c>
      <c r="V5284" s="23">
        <v>135</v>
      </c>
      <c r="W5284" s="25">
        <v>300000</v>
      </c>
      <c r="X5284" s="25">
        <v>300000</v>
      </c>
      <c r="Y5284" s="25">
        <v>300000</v>
      </c>
      <c r="Z5284" s="25">
        <v>0</v>
      </c>
      <c r="AA5284" s="25">
        <v>300000</v>
      </c>
      <c r="AB5284" s="25">
        <v>300000</v>
      </c>
      <c r="AC5284" s="26">
        <v>45152.505756550927</v>
      </c>
      <c r="AD5284" s="27">
        <f>ROW()</f>
        <v>5284</v>
      </c>
      <c r="AE5284" s="27">
        <f>1</f>
        <v>1</v>
      </c>
      <c r="AF5284" s="27">
        <f>SUBTOTAL(109,Tbl_NGF_Data[[#This Row],[Counter]])</f>
        <v>1</v>
      </c>
    </row>
    <row r="5285" spans="2:32" ht="45" x14ac:dyDescent="0.25">
      <c r="B5285" s="21" t="s">
        <v>859</v>
      </c>
      <c r="C5285" s="22" t="s">
        <v>4018</v>
      </c>
      <c r="D5285" s="23">
        <v>12</v>
      </c>
      <c r="E5285" s="22" t="s">
        <v>859</v>
      </c>
      <c r="F5285" s="23">
        <v>12</v>
      </c>
      <c r="G5285" s="22" t="s">
        <v>4018</v>
      </c>
      <c r="H5285" s="22" t="s">
        <v>1327</v>
      </c>
      <c r="I5285" s="23">
        <v>1</v>
      </c>
      <c r="J5285" s="23">
        <v>999</v>
      </c>
      <c r="K5285" s="23" t="s">
        <v>4033</v>
      </c>
      <c r="L5285" s="22" t="s">
        <v>4034</v>
      </c>
      <c r="M5285" s="21" t="s">
        <v>944</v>
      </c>
      <c r="N5285" s="23" t="s">
        <v>1464</v>
      </c>
      <c r="O5285" s="22" t="s">
        <v>1465</v>
      </c>
      <c r="P5285" s="22" t="s">
        <v>1466</v>
      </c>
      <c r="Q5285" s="23" t="s">
        <v>4038</v>
      </c>
      <c r="R5285" s="22" t="s">
        <v>4039</v>
      </c>
      <c r="S5285" s="21" t="s">
        <v>946</v>
      </c>
      <c r="T5285" s="23" t="s">
        <v>4040</v>
      </c>
      <c r="U5285" s="24" t="s">
        <v>17</v>
      </c>
      <c r="V5285" s="23">
        <v>200</v>
      </c>
      <c r="W5285" s="25">
        <v>13041.67</v>
      </c>
      <c r="X5285" s="25">
        <v>0</v>
      </c>
      <c r="Y5285" s="25">
        <v>0</v>
      </c>
      <c r="Z5285" s="25">
        <v>0</v>
      </c>
      <c r="AA5285" s="25">
        <v>0</v>
      </c>
      <c r="AB5285" s="25">
        <v>2546.88</v>
      </c>
      <c r="AC5285" s="26">
        <v>45152.505756550927</v>
      </c>
      <c r="AD5285" s="27">
        <f>ROW()</f>
        <v>5285</v>
      </c>
      <c r="AE5285" s="27">
        <f>1</f>
        <v>1</v>
      </c>
      <c r="AF5285" s="27">
        <f>SUBTOTAL(109,Tbl_NGF_Data[[#This Row],[Counter]])</f>
        <v>1</v>
      </c>
    </row>
    <row r="5286" spans="2:32" ht="45" x14ac:dyDescent="0.25">
      <c r="B5286" s="21" t="s">
        <v>859</v>
      </c>
      <c r="C5286" s="22" t="s">
        <v>4018</v>
      </c>
      <c r="D5286" s="23">
        <v>12</v>
      </c>
      <c r="E5286" s="22" t="s">
        <v>859</v>
      </c>
      <c r="F5286" s="23">
        <v>12</v>
      </c>
      <c r="G5286" s="22" t="s">
        <v>4018</v>
      </c>
      <c r="H5286" s="22" t="s">
        <v>1327</v>
      </c>
      <c r="I5286" s="23">
        <v>1</v>
      </c>
      <c r="J5286" s="23">
        <v>999</v>
      </c>
      <c r="K5286" s="23" t="s">
        <v>4033</v>
      </c>
      <c r="L5286" s="22" t="s">
        <v>4034</v>
      </c>
      <c r="M5286" s="21" t="s">
        <v>944</v>
      </c>
      <c r="N5286" s="23" t="s">
        <v>1464</v>
      </c>
      <c r="O5286" s="22" t="s">
        <v>1465</v>
      </c>
      <c r="P5286" s="22" t="s">
        <v>1466</v>
      </c>
      <c r="Q5286" s="23" t="s">
        <v>4038</v>
      </c>
      <c r="R5286" s="22" t="s">
        <v>4039</v>
      </c>
      <c r="S5286" s="21" t="s">
        <v>946</v>
      </c>
      <c r="T5286" s="23" t="s">
        <v>4040</v>
      </c>
      <c r="U5286" s="24" t="s">
        <v>18</v>
      </c>
      <c r="V5286" s="23">
        <v>220</v>
      </c>
      <c r="W5286" s="25">
        <v>286958.33</v>
      </c>
      <c r="X5286" s="25">
        <v>300000</v>
      </c>
      <c r="Y5286" s="25">
        <v>300000</v>
      </c>
      <c r="Z5286" s="25">
        <v>0</v>
      </c>
      <c r="AA5286" s="25">
        <v>300000</v>
      </c>
      <c r="AB5286" s="25">
        <v>297453.12</v>
      </c>
      <c r="AC5286" s="26">
        <v>45152.505756550927</v>
      </c>
      <c r="AD5286" s="27">
        <f>ROW()</f>
        <v>5286</v>
      </c>
      <c r="AE5286" s="27">
        <f>1</f>
        <v>1</v>
      </c>
      <c r="AF5286" s="27">
        <f>SUBTOTAL(109,Tbl_NGF_Data[[#This Row],[Counter]])</f>
        <v>1</v>
      </c>
    </row>
    <row r="5287" spans="2:32" ht="45" x14ac:dyDescent="0.25">
      <c r="B5287" s="21" t="s">
        <v>859</v>
      </c>
      <c r="C5287" s="22" t="s">
        <v>4018</v>
      </c>
      <c r="D5287" s="23">
        <v>12</v>
      </c>
      <c r="E5287" s="22" t="s">
        <v>859</v>
      </c>
      <c r="F5287" s="23">
        <v>12</v>
      </c>
      <c r="G5287" s="22" t="s">
        <v>4018</v>
      </c>
      <c r="H5287" s="22" t="s">
        <v>1327</v>
      </c>
      <c r="I5287" s="23">
        <v>1</v>
      </c>
      <c r="J5287" s="23">
        <v>999</v>
      </c>
      <c r="K5287" s="23" t="s">
        <v>4033</v>
      </c>
      <c r="L5287" s="22" t="s">
        <v>4034</v>
      </c>
      <c r="M5287" s="21" t="s">
        <v>944</v>
      </c>
      <c r="N5287" s="23" t="s">
        <v>1464</v>
      </c>
      <c r="O5287" s="22" t="s">
        <v>1465</v>
      </c>
      <c r="P5287" s="22" t="s">
        <v>1466</v>
      </c>
      <c r="Q5287" s="23" t="s">
        <v>4038</v>
      </c>
      <c r="R5287" s="22" t="s">
        <v>4039</v>
      </c>
      <c r="S5287" s="21" t="s">
        <v>946</v>
      </c>
      <c r="T5287" s="23" t="s">
        <v>4040</v>
      </c>
      <c r="U5287" s="24" t="s">
        <v>19</v>
      </c>
      <c r="V5287" s="23">
        <v>500</v>
      </c>
      <c r="W5287" s="25">
        <v>5548.93</v>
      </c>
      <c r="X5287" s="25">
        <v>8.4600000000000009</v>
      </c>
      <c r="Y5287" s="25">
        <v>1428.1499999999999</v>
      </c>
      <c r="Z5287" s="25">
        <v>54.23</v>
      </c>
      <c r="AA5287" s="25">
        <v>3447.23</v>
      </c>
      <c r="AB5287" s="25">
        <v>70.64</v>
      </c>
      <c r="AC5287" s="26">
        <v>45152.505756550927</v>
      </c>
      <c r="AD5287" s="27">
        <f>ROW()</f>
        <v>5287</v>
      </c>
      <c r="AE5287" s="27">
        <f>1</f>
        <v>1</v>
      </c>
      <c r="AF5287" s="27">
        <f>SUBTOTAL(109,Tbl_NGF_Data[[#This Row],[Counter]])</f>
        <v>1</v>
      </c>
    </row>
    <row r="5288" spans="2:32" ht="45" x14ac:dyDescent="0.25">
      <c r="B5288" s="21" t="s">
        <v>859</v>
      </c>
      <c r="C5288" s="22" t="s">
        <v>4018</v>
      </c>
      <c r="D5288" s="23">
        <v>12</v>
      </c>
      <c r="E5288" s="22" t="s">
        <v>859</v>
      </c>
      <c r="F5288" s="23">
        <v>12</v>
      </c>
      <c r="G5288" s="22" t="s">
        <v>4018</v>
      </c>
      <c r="H5288" s="22" t="s">
        <v>1327</v>
      </c>
      <c r="I5288" s="23">
        <v>1</v>
      </c>
      <c r="J5288" s="23">
        <v>999</v>
      </c>
      <c r="K5288" s="23" t="s">
        <v>4033</v>
      </c>
      <c r="L5288" s="22" t="s">
        <v>4034</v>
      </c>
      <c r="M5288" s="21" t="s">
        <v>944</v>
      </c>
      <c r="N5288" s="23" t="s">
        <v>1464</v>
      </c>
      <c r="O5288" s="22" t="s">
        <v>1465</v>
      </c>
      <c r="P5288" s="22" t="s">
        <v>1466</v>
      </c>
      <c r="Q5288" s="23" t="s">
        <v>4041</v>
      </c>
      <c r="R5288" s="22" t="s">
        <v>4042</v>
      </c>
      <c r="S5288" s="21" t="s">
        <v>947</v>
      </c>
      <c r="T5288" s="23" t="s">
        <v>4043</v>
      </c>
      <c r="U5288" s="24" t="s">
        <v>15</v>
      </c>
      <c r="V5288" s="23">
        <v>100</v>
      </c>
      <c r="W5288" s="25">
        <v>816226.13</v>
      </c>
      <c r="X5288" s="25">
        <v>853798.40000000002</v>
      </c>
      <c r="Y5288" s="25">
        <v>871727.22</v>
      </c>
      <c r="Z5288" s="25">
        <v>877484.07</v>
      </c>
      <c r="AA5288" s="25">
        <v>879174.77999999991</v>
      </c>
      <c r="AB5288" s="25">
        <v>875693.27</v>
      </c>
      <c r="AC5288" s="26">
        <v>45152.505756550927</v>
      </c>
      <c r="AD5288" s="27">
        <f>ROW()</f>
        <v>5288</v>
      </c>
      <c r="AE5288" s="27">
        <f>1</f>
        <v>1</v>
      </c>
      <c r="AF5288" s="27">
        <f>SUBTOTAL(109,Tbl_NGF_Data[[#This Row],[Counter]])</f>
        <v>1</v>
      </c>
    </row>
    <row r="5289" spans="2:32" ht="45" x14ac:dyDescent="0.25">
      <c r="B5289" s="21" t="s">
        <v>859</v>
      </c>
      <c r="C5289" s="22" t="s">
        <v>4018</v>
      </c>
      <c r="D5289" s="23">
        <v>12</v>
      </c>
      <c r="E5289" s="22" t="s">
        <v>859</v>
      </c>
      <c r="F5289" s="23">
        <v>12</v>
      </c>
      <c r="G5289" s="22" t="s">
        <v>4018</v>
      </c>
      <c r="H5289" s="22" t="s">
        <v>1327</v>
      </c>
      <c r="I5289" s="23">
        <v>1</v>
      </c>
      <c r="J5289" s="23">
        <v>999</v>
      </c>
      <c r="K5289" s="23" t="s">
        <v>4033</v>
      </c>
      <c r="L5289" s="22" t="s">
        <v>4034</v>
      </c>
      <c r="M5289" s="21" t="s">
        <v>944</v>
      </c>
      <c r="N5289" s="23" t="s">
        <v>1464</v>
      </c>
      <c r="O5289" s="22" t="s">
        <v>1465</v>
      </c>
      <c r="P5289" s="22" t="s">
        <v>1466</v>
      </c>
      <c r="Q5289" s="23" t="s">
        <v>4041</v>
      </c>
      <c r="R5289" s="22" t="s">
        <v>4042</v>
      </c>
      <c r="S5289" s="21" t="s">
        <v>947</v>
      </c>
      <c r="T5289" s="23" t="s">
        <v>4043</v>
      </c>
      <c r="U5289" s="24" t="s">
        <v>16</v>
      </c>
      <c r="V5289" s="23">
        <v>135</v>
      </c>
      <c r="W5289" s="25">
        <v>1500000</v>
      </c>
      <c r="X5289" s="25">
        <v>1500000</v>
      </c>
      <c r="Y5289" s="25">
        <v>1500000</v>
      </c>
      <c r="Z5289" s="25">
        <v>0</v>
      </c>
      <c r="AA5289" s="25">
        <v>1500000</v>
      </c>
      <c r="AB5289" s="25">
        <v>1500000</v>
      </c>
      <c r="AC5289" s="26">
        <v>45152.505756550927</v>
      </c>
      <c r="AD5289" s="27">
        <f>ROW()</f>
        <v>5289</v>
      </c>
      <c r="AE5289" s="27">
        <f>1</f>
        <v>1</v>
      </c>
      <c r="AF5289" s="27">
        <f>SUBTOTAL(109,Tbl_NGF_Data[[#This Row],[Counter]])</f>
        <v>1</v>
      </c>
    </row>
    <row r="5290" spans="2:32" ht="45" x14ac:dyDescent="0.25">
      <c r="B5290" s="21" t="s">
        <v>859</v>
      </c>
      <c r="C5290" s="22" t="s">
        <v>4018</v>
      </c>
      <c r="D5290" s="23">
        <v>12</v>
      </c>
      <c r="E5290" s="22" t="s">
        <v>859</v>
      </c>
      <c r="F5290" s="23">
        <v>12</v>
      </c>
      <c r="G5290" s="22" t="s">
        <v>4018</v>
      </c>
      <c r="H5290" s="22" t="s">
        <v>1327</v>
      </c>
      <c r="I5290" s="23">
        <v>1</v>
      </c>
      <c r="J5290" s="23">
        <v>999</v>
      </c>
      <c r="K5290" s="23" t="s">
        <v>4033</v>
      </c>
      <c r="L5290" s="22" t="s">
        <v>4034</v>
      </c>
      <c r="M5290" s="21" t="s">
        <v>944</v>
      </c>
      <c r="N5290" s="23" t="s">
        <v>1464</v>
      </c>
      <c r="O5290" s="22" t="s">
        <v>1465</v>
      </c>
      <c r="P5290" s="22" t="s">
        <v>1466</v>
      </c>
      <c r="Q5290" s="23" t="s">
        <v>4041</v>
      </c>
      <c r="R5290" s="22" t="s">
        <v>4042</v>
      </c>
      <c r="S5290" s="21" t="s">
        <v>947</v>
      </c>
      <c r="T5290" s="23" t="s">
        <v>4043</v>
      </c>
      <c r="U5290" s="24" t="s">
        <v>17</v>
      </c>
      <c r="V5290" s="23">
        <v>200</v>
      </c>
      <c r="W5290" s="25">
        <v>9555.5300000000007</v>
      </c>
      <c r="X5290" s="25">
        <v>0</v>
      </c>
      <c r="Y5290" s="25">
        <v>0</v>
      </c>
      <c r="Z5290" s="25">
        <v>0</v>
      </c>
      <c r="AA5290" s="25">
        <v>0</v>
      </c>
      <c r="AB5290" s="25">
        <v>20000</v>
      </c>
      <c r="AC5290" s="26">
        <v>45152.505756550927</v>
      </c>
      <c r="AD5290" s="27">
        <f>ROW()</f>
        <v>5290</v>
      </c>
      <c r="AE5290" s="27">
        <f>1</f>
        <v>1</v>
      </c>
      <c r="AF5290" s="27">
        <f>SUBTOTAL(109,Tbl_NGF_Data[[#This Row],[Counter]])</f>
        <v>1</v>
      </c>
    </row>
    <row r="5291" spans="2:32" ht="45" x14ac:dyDescent="0.25">
      <c r="B5291" s="21" t="s">
        <v>859</v>
      </c>
      <c r="C5291" s="22" t="s">
        <v>4018</v>
      </c>
      <c r="D5291" s="23">
        <v>12</v>
      </c>
      <c r="E5291" s="22" t="s">
        <v>859</v>
      </c>
      <c r="F5291" s="23">
        <v>12</v>
      </c>
      <c r="G5291" s="22" t="s">
        <v>4018</v>
      </c>
      <c r="H5291" s="22" t="s">
        <v>1327</v>
      </c>
      <c r="I5291" s="23">
        <v>1</v>
      </c>
      <c r="J5291" s="23">
        <v>999</v>
      </c>
      <c r="K5291" s="23" t="s">
        <v>4033</v>
      </c>
      <c r="L5291" s="22" t="s">
        <v>4034</v>
      </c>
      <c r="M5291" s="21" t="s">
        <v>944</v>
      </c>
      <c r="N5291" s="23" t="s">
        <v>1464</v>
      </c>
      <c r="O5291" s="22" t="s">
        <v>1465</v>
      </c>
      <c r="P5291" s="22" t="s">
        <v>1466</v>
      </c>
      <c r="Q5291" s="23" t="s">
        <v>4041</v>
      </c>
      <c r="R5291" s="22" t="s">
        <v>4042</v>
      </c>
      <c r="S5291" s="21" t="s">
        <v>947</v>
      </c>
      <c r="T5291" s="23" t="s">
        <v>4043</v>
      </c>
      <c r="U5291" s="24" t="s">
        <v>18</v>
      </c>
      <c r="V5291" s="23">
        <v>220</v>
      </c>
      <c r="W5291" s="25">
        <v>1490444.47</v>
      </c>
      <c r="X5291" s="25">
        <v>1500000</v>
      </c>
      <c r="Y5291" s="25">
        <v>1500000</v>
      </c>
      <c r="Z5291" s="25">
        <v>0</v>
      </c>
      <c r="AA5291" s="25">
        <v>1500000</v>
      </c>
      <c r="AB5291" s="25">
        <v>1480000</v>
      </c>
      <c r="AC5291" s="26">
        <v>45152.505756550927</v>
      </c>
      <c r="AD5291" s="27">
        <f>ROW()</f>
        <v>5291</v>
      </c>
      <c r="AE5291" s="27">
        <f>1</f>
        <v>1</v>
      </c>
      <c r="AF5291" s="27">
        <f>SUBTOTAL(109,Tbl_NGF_Data[[#This Row],[Counter]])</f>
        <v>1</v>
      </c>
    </row>
    <row r="5292" spans="2:32" ht="45" x14ac:dyDescent="0.25">
      <c r="B5292" s="21" t="s">
        <v>859</v>
      </c>
      <c r="C5292" s="22" t="s">
        <v>4018</v>
      </c>
      <c r="D5292" s="23">
        <v>12</v>
      </c>
      <c r="E5292" s="22" t="s">
        <v>859</v>
      </c>
      <c r="F5292" s="23">
        <v>12</v>
      </c>
      <c r="G5292" s="22" t="s">
        <v>4018</v>
      </c>
      <c r="H5292" s="22" t="s">
        <v>1327</v>
      </c>
      <c r="I5292" s="23">
        <v>1</v>
      </c>
      <c r="J5292" s="23">
        <v>999</v>
      </c>
      <c r="K5292" s="23" t="s">
        <v>4033</v>
      </c>
      <c r="L5292" s="22" t="s">
        <v>4034</v>
      </c>
      <c r="M5292" s="21" t="s">
        <v>944</v>
      </c>
      <c r="N5292" s="23" t="s">
        <v>1464</v>
      </c>
      <c r="O5292" s="22" t="s">
        <v>1465</v>
      </c>
      <c r="P5292" s="22" t="s">
        <v>1466</v>
      </c>
      <c r="Q5292" s="23" t="s">
        <v>4041</v>
      </c>
      <c r="R5292" s="22" t="s">
        <v>4042</v>
      </c>
      <c r="S5292" s="21" t="s">
        <v>947</v>
      </c>
      <c r="T5292" s="23" t="s">
        <v>4043</v>
      </c>
      <c r="U5292" s="24" t="s">
        <v>19</v>
      </c>
      <c r="V5292" s="23">
        <v>500</v>
      </c>
      <c r="W5292" s="25">
        <v>272224.99</v>
      </c>
      <c r="X5292" s="25">
        <v>37572.269999999997</v>
      </c>
      <c r="Y5292" s="25">
        <v>17928.82</v>
      </c>
      <c r="Z5292" s="25">
        <v>5756.85</v>
      </c>
      <c r="AA5292" s="25">
        <v>1690.71</v>
      </c>
      <c r="AB5292" s="25">
        <v>16518.490000000002</v>
      </c>
      <c r="AC5292" s="26">
        <v>45152.505756550927</v>
      </c>
      <c r="AD5292" s="27">
        <f>ROW()</f>
        <v>5292</v>
      </c>
      <c r="AE5292" s="27">
        <f>1</f>
        <v>1</v>
      </c>
      <c r="AF5292" s="27">
        <f>SUBTOTAL(109,Tbl_NGF_Data[[#This Row],[Counter]])</f>
        <v>1</v>
      </c>
    </row>
    <row r="5293" spans="2:32" ht="45" x14ac:dyDescent="0.25">
      <c r="B5293" s="21" t="s">
        <v>859</v>
      </c>
      <c r="C5293" s="22" t="s">
        <v>4018</v>
      </c>
      <c r="D5293" s="23">
        <v>12</v>
      </c>
      <c r="E5293" s="22" t="s">
        <v>859</v>
      </c>
      <c r="F5293" s="23">
        <v>12</v>
      </c>
      <c r="G5293" s="22" t="s">
        <v>4018</v>
      </c>
      <c r="H5293" s="22" t="s">
        <v>1327</v>
      </c>
      <c r="I5293" s="23">
        <v>1</v>
      </c>
      <c r="J5293" s="23">
        <v>999</v>
      </c>
      <c r="K5293" s="23" t="s">
        <v>4033</v>
      </c>
      <c r="L5293" s="22" t="s">
        <v>4034</v>
      </c>
      <c r="M5293" s="21" t="s">
        <v>944</v>
      </c>
      <c r="N5293" s="23" t="s">
        <v>1464</v>
      </c>
      <c r="O5293" s="22" t="s">
        <v>1465</v>
      </c>
      <c r="P5293" s="22" t="s">
        <v>1466</v>
      </c>
      <c r="Q5293" s="23" t="s">
        <v>4044</v>
      </c>
      <c r="R5293" s="22" t="s">
        <v>4045</v>
      </c>
      <c r="S5293" s="21" t="s">
        <v>948</v>
      </c>
      <c r="T5293" s="23" t="s">
        <v>4046</v>
      </c>
      <c r="U5293" s="24" t="s">
        <v>15</v>
      </c>
      <c r="V5293" s="23">
        <v>100</v>
      </c>
      <c r="W5293" s="25">
        <v>583564.96</v>
      </c>
      <c r="X5293" s="25">
        <v>595844.94999999995</v>
      </c>
      <c r="Y5293" s="25">
        <v>608357.09</v>
      </c>
      <c r="Z5293" s="25">
        <v>612374.65999999992</v>
      </c>
      <c r="AA5293" s="25">
        <v>613554.56000000006</v>
      </c>
      <c r="AB5293" s="25">
        <v>625339.69000000006</v>
      </c>
      <c r="AC5293" s="26">
        <v>45152.505756550927</v>
      </c>
      <c r="AD5293" s="27">
        <f>ROW()</f>
        <v>5293</v>
      </c>
      <c r="AE5293" s="27">
        <f>1</f>
        <v>1</v>
      </c>
      <c r="AF5293" s="27">
        <f>SUBTOTAL(109,Tbl_NGF_Data[[#This Row],[Counter]])</f>
        <v>1</v>
      </c>
    </row>
    <row r="5294" spans="2:32" ht="45" x14ac:dyDescent="0.25">
      <c r="B5294" s="21" t="s">
        <v>859</v>
      </c>
      <c r="C5294" s="22" t="s">
        <v>4018</v>
      </c>
      <c r="D5294" s="23">
        <v>12</v>
      </c>
      <c r="E5294" s="22" t="s">
        <v>859</v>
      </c>
      <c r="F5294" s="23">
        <v>12</v>
      </c>
      <c r="G5294" s="22" t="s">
        <v>4018</v>
      </c>
      <c r="H5294" s="22" t="s">
        <v>1327</v>
      </c>
      <c r="I5294" s="23">
        <v>1</v>
      </c>
      <c r="J5294" s="23">
        <v>999</v>
      </c>
      <c r="K5294" s="23" t="s">
        <v>4033</v>
      </c>
      <c r="L5294" s="22" t="s">
        <v>4034</v>
      </c>
      <c r="M5294" s="21" t="s">
        <v>944</v>
      </c>
      <c r="N5294" s="23" t="s">
        <v>1464</v>
      </c>
      <c r="O5294" s="22" t="s">
        <v>1465</v>
      </c>
      <c r="P5294" s="22" t="s">
        <v>1466</v>
      </c>
      <c r="Q5294" s="23" t="s">
        <v>4044</v>
      </c>
      <c r="R5294" s="22" t="s">
        <v>4045</v>
      </c>
      <c r="S5294" s="21" t="s">
        <v>948</v>
      </c>
      <c r="T5294" s="23" t="s">
        <v>4046</v>
      </c>
      <c r="U5294" s="24" t="s">
        <v>16</v>
      </c>
      <c r="V5294" s="23">
        <v>135</v>
      </c>
      <c r="W5294" s="25">
        <v>1000000</v>
      </c>
      <c r="X5294" s="25">
        <v>1000000</v>
      </c>
      <c r="Y5294" s="25">
        <v>1000000</v>
      </c>
      <c r="Z5294" s="25">
        <v>0</v>
      </c>
      <c r="AA5294" s="25">
        <v>1000000</v>
      </c>
      <c r="AB5294" s="25">
        <v>1000000</v>
      </c>
      <c r="AC5294" s="26">
        <v>45152.505756550927</v>
      </c>
      <c r="AD5294" s="27">
        <f>ROW()</f>
        <v>5294</v>
      </c>
      <c r="AE5294" s="27">
        <f>1</f>
        <v>1</v>
      </c>
      <c r="AF5294" s="27">
        <f>SUBTOTAL(109,Tbl_NGF_Data[[#This Row],[Counter]])</f>
        <v>1</v>
      </c>
    </row>
    <row r="5295" spans="2:32" ht="45" x14ac:dyDescent="0.25">
      <c r="B5295" s="21" t="s">
        <v>859</v>
      </c>
      <c r="C5295" s="22" t="s">
        <v>4018</v>
      </c>
      <c r="D5295" s="23">
        <v>12</v>
      </c>
      <c r="E5295" s="22" t="s">
        <v>859</v>
      </c>
      <c r="F5295" s="23">
        <v>12</v>
      </c>
      <c r="G5295" s="22" t="s">
        <v>4018</v>
      </c>
      <c r="H5295" s="22" t="s">
        <v>1327</v>
      </c>
      <c r="I5295" s="23">
        <v>1</v>
      </c>
      <c r="J5295" s="23">
        <v>999</v>
      </c>
      <c r="K5295" s="23" t="s">
        <v>4033</v>
      </c>
      <c r="L5295" s="22" t="s">
        <v>4034</v>
      </c>
      <c r="M5295" s="21" t="s">
        <v>944</v>
      </c>
      <c r="N5295" s="23" t="s">
        <v>1464</v>
      </c>
      <c r="O5295" s="22" t="s">
        <v>1465</v>
      </c>
      <c r="P5295" s="22" t="s">
        <v>1466</v>
      </c>
      <c r="Q5295" s="23" t="s">
        <v>4044</v>
      </c>
      <c r="R5295" s="22" t="s">
        <v>4045</v>
      </c>
      <c r="S5295" s="21" t="s">
        <v>948</v>
      </c>
      <c r="T5295" s="23" t="s">
        <v>4046</v>
      </c>
      <c r="U5295" s="24" t="s">
        <v>17</v>
      </c>
      <c r="V5295" s="23">
        <v>200</v>
      </c>
      <c r="W5295" s="25">
        <v>20748.900000000001</v>
      </c>
      <c r="X5295" s="25">
        <v>0</v>
      </c>
      <c r="Y5295" s="25">
        <v>0</v>
      </c>
      <c r="Z5295" s="25">
        <v>0</v>
      </c>
      <c r="AA5295" s="25">
        <v>0</v>
      </c>
      <c r="AB5295" s="25">
        <v>0</v>
      </c>
      <c r="AC5295" s="26">
        <v>45152.505756550927</v>
      </c>
      <c r="AD5295" s="27">
        <f>ROW()</f>
        <v>5295</v>
      </c>
      <c r="AE5295" s="27">
        <f>1</f>
        <v>1</v>
      </c>
      <c r="AF5295" s="27">
        <f>SUBTOTAL(109,Tbl_NGF_Data[[#This Row],[Counter]])</f>
        <v>1</v>
      </c>
    </row>
    <row r="5296" spans="2:32" ht="45" x14ac:dyDescent="0.25">
      <c r="B5296" s="21" t="s">
        <v>859</v>
      </c>
      <c r="C5296" s="22" t="s">
        <v>4018</v>
      </c>
      <c r="D5296" s="23">
        <v>12</v>
      </c>
      <c r="E5296" s="22" t="s">
        <v>859</v>
      </c>
      <c r="F5296" s="23">
        <v>12</v>
      </c>
      <c r="G5296" s="22" t="s">
        <v>4018</v>
      </c>
      <c r="H5296" s="22" t="s">
        <v>1327</v>
      </c>
      <c r="I5296" s="23">
        <v>1</v>
      </c>
      <c r="J5296" s="23">
        <v>999</v>
      </c>
      <c r="K5296" s="23" t="s">
        <v>4033</v>
      </c>
      <c r="L5296" s="22" t="s">
        <v>4034</v>
      </c>
      <c r="M5296" s="21" t="s">
        <v>944</v>
      </c>
      <c r="N5296" s="23" t="s">
        <v>1464</v>
      </c>
      <c r="O5296" s="22" t="s">
        <v>1465</v>
      </c>
      <c r="P5296" s="22" t="s">
        <v>1466</v>
      </c>
      <c r="Q5296" s="23" t="s">
        <v>4044</v>
      </c>
      <c r="R5296" s="22" t="s">
        <v>4045</v>
      </c>
      <c r="S5296" s="21" t="s">
        <v>948</v>
      </c>
      <c r="T5296" s="23" t="s">
        <v>4046</v>
      </c>
      <c r="U5296" s="24" t="s">
        <v>18</v>
      </c>
      <c r="V5296" s="23">
        <v>220</v>
      </c>
      <c r="W5296" s="25">
        <v>979251.1</v>
      </c>
      <c r="X5296" s="25">
        <v>1000000</v>
      </c>
      <c r="Y5296" s="25">
        <v>1000000</v>
      </c>
      <c r="Z5296" s="25">
        <v>0</v>
      </c>
      <c r="AA5296" s="25">
        <v>1000000</v>
      </c>
      <c r="AB5296" s="25">
        <v>1000000</v>
      </c>
      <c r="AC5296" s="26">
        <v>45152.505756550927</v>
      </c>
      <c r="AD5296" s="27">
        <f>ROW()</f>
        <v>5296</v>
      </c>
      <c r="AE5296" s="27">
        <f>1</f>
        <v>1</v>
      </c>
      <c r="AF5296" s="27">
        <f>SUBTOTAL(109,Tbl_NGF_Data[[#This Row],[Counter]])</f>
        <v>1</v>
      </c>
    </row>
    <row r="5297" spans="2:32" ht="45" x14ac:dyDescent="0.25">
      <c r="B5297" s="21" t="s">
        <v>859</v>
      </c>
      <c r="C5297" s="22" t="s">
        <v>4018</v>
      </c>
      <c r="D5297" s="23">
        <v>12</v>
      </c>
      <c r="E5297" s="22" t="s">
        <v>859</v>
      </c>
      <c r="F5297" s="23">
        <v>12</v>
      </c>
      <c r="G5297" s="22" t="s">
        <v>4018</v>
      </c>
      <c r="H5297" s="22" t="s">
        <v>1327</v>
      </c>
      <c r="I5297" s="23">
        <v>1</v>
      </c>
      <c r="J5297" s="23">
        <v>999</v>
      </c>
      <c r="K5297" s="23" t="s">
        <v>4033</v>
      </c>
      <c r="L5297" s="22" t="s">
        <v>4034</v>
      </c>
      <c r="M5297" s="21" t="s">
        <v>944</v>
      </c>
      <c r="N5297" s="23" t="s">
        <v>1464</v>
      </c>
      <c r="O5297" s="22" t="s">
        <v>1465</v>
      </c>
      <c r="P5297" s="22" t="s">
        <v>1466</v>
      </c>
      <c r="Q5297" s="23" t="s">
        <v>4044</v>
      </c>
      <c r="R5297" s="22" t="s">
        <v>4045</v>
      </c>
      <c r="S5297" s="21" t="s">
        <v>948</v>
      </c>
      <c r="T5297" s="23" t="s">
        <v>4046</v>
      </c>
      <c r="U5297" s="24" t="s">
        <v>19</v>
      </c>
      <c r="V5297" s="23">
        <v>500</v>
      </c>
      <c r="W5297" s="25">
        <v>8092.48</v>
      </c>
      <c r="X5297" s="25">
        <v>12279.99</v>
      </c>
      <c r="Y5297" s="25">
        <v>12512.14</v>
      </c>
      <c r="Z5297" s="25">
        <v>4017.57</v>
      </c>
      <c r="AA5297" s="25">
        <v>1179.9000000000001</v>
      </c>
      <c r="AB5297" s="25">
        <v>11785.13</v>
      </c>
      <c r="AC5297" s="26">
        <v>45152.505756550927</v>
      </c>
      <c r="AD5297" s="27">
        <f>ROW()</f>
        <v>5297</v>
      </c>
      <c r="AE5297" s="27">
        <f>1</f>
        <v>1</v>
      </c>
      <c r="AF5297" s="27">
        <f>SUBTOTAL(109,Tbl_NGF_Data[[#This Row],[Counter]])</f>
        <v>1</v>
      </c>
    </row>
    <row r="5298" spans="2:32" ht="45" x14ac:dyDescent="0.25">
      <c r="B5298" s="21" t="s">
        <v>859</v>
      </c>
      <c r="C5298" s="22" t="s">
        <v>4018</v>
      </c>
      <c r="D5298" s="23">
        <v>12</v>
      </c>
      <c r="E5298" s="22" t="s">
        <v>859</v>
      </c>
      <c r="F5298" s="23">
        <v>12</v>
      </c>
      <c r="G5298" s="22" t="s">
        <v>4018</v>
      </c>
      <c r="H5298" s="22" t="s">
        <v>1327</v>
      </c>
      <c r="I5298" s="23">
        <v>1</v>
      </c>
      <c r="J5298" s="23">
        <v>999</v>
      </c>
      <c r="K5298" s="23" t="s">
        <v>4033</v>
      </c>
      <c r="L5298" s="22" t="s">
        <v>4034</v>
      </c>
      <c r="M5298" s="21" t="s">
        <v>944</v>
      </c>
      <c r="N5298" s="23" t="s">
        <v>1464</v>
      </c>
      <c r="O5298" s="22" t="s">
        <v>1465</v>
      </c>
      <c r="P5298" s="22" t="s">
        <v>1466</v>
      </c>
      <c r="Q5298" s="23" t="s">
        <v>4047</v>
      </c>
      <c r="R5298" s="22" t="s">
        <v>4048</v>
      </c>
      <c r="S5298" s="21" t="s">
        <v>949</v>
      </c>
      <c r="T5298" s="23" t="s">
        <v>4049</v>
      </c>
      <c r="U5298" s="24" t="s">
        <v>15</v>
      </c>
      <c r="V5298" s="23">
        <v>100</v>
      </c>
      <c r="W5298" s="25">
        <v>0</v>
      </c>
      <c r="X5298" s="25">
        <v>0</v>
      </c>
      <c r="Y5298" s="25">
        <v>152</v>
      </c>
      <c r="Z5298" s="25">
        <v>152</v>
      </c>
      <c r="AA5298" s="25">
        <v>152</v>
      </c>
      <c r="AB5298" s="25">
        <v>0</v>
      </c>
      <c r="AC5298" s="26">
        <v>45152.505756550927</v>
      </c>
      <c r="AD5298" s="27">
        <f>ROW()</f>
        <v>5298</v>
      </c>
      <c r="AE5298" s="27">
        <f>1</f>
        <v>1</v>
      </c>
      <c r="AF5298" s="27">
        <f>SUBTOTAL(109,Tbl_NGF_Data[[#This Row],[Counter]])</f>
        <v>1</v>
      </c>
    </row>
    <row r="5299" spans="2:32" ht="45" x14ac:dyDescent="0.25">
      <c r="B5299" s="21" t="s">
        <v>859</v>
      </c>
      <c r="C5299" s="22" t="s">
        <v>4018</v>
      </c>
      <c r="D5299" s="23">
        <v>12</v>
      </c>
      <c r="E5299" s="22" t="s">
        <v>859</v>
      </c>
      <c r="F5299" s="23">
        <v>12</v>
      </c>
      <c r="G5299" s="22" t="s">
        <v>4018</v>
      </c>
      <c r="H5299" s="22" t="s">
        <v>1327</v>
      </c>
      <c r="I5299" s="23">
        <v>1</v>
      </c>
      <c r="J5299" s="23">
        <v>999</v>
      </c>
      <c r="K5299" s="23" t="s">
        <v>4033</v>
      </c>
      <c r="L5299" s="22" t="s">
        <v>4034</v>
      </c>
      <c r="M5299" s="21" t="s">
        <v>944</v>
      </c>
      <c r="N5299" s="23" t="s">
        <v>1464</v>
      </c>
      <c r="O5299" s="22" t="s">
        <v>1465</v>
      </c>
      <c r="P5299" s="22" t="s">
        <v>1466</v>
      </c>
      <c r="Q5299" s="23" t="s">
        <v>4047</v>
      </c>
      <c r="R5299" s="22" t="s">
        <v>4048</v>
      </c>
      <c r="S5299" s="21" t="s">
        <v>949</v>
      </c>
      <c r="T5299" s="23" t="s">
        <v>4049</v>
      </c>
      <c r="U5299" s="24" t="s">
        <v>19</v>
      </c>
      <c r="V5299" s="23">
        <v>500</v>
      </c>
      <c r="W5299" s="25">
        <v>0</v>
      </c>
      <c r="X5299" s="25">
        <v>0</v>
      </c>
      <c r="Y5299" s="25">
        <v>152</v>
      </c>
      <c r="Z5299" s="25">
        <v>0</v>
      </c>
      <c r="AA5299" s="25">
        <v>0</v>
      </c>
      <c r="AB5299" s="25">
        <v>0</v>
      </c>
      <c r="AC5299" s="26">
        <v>45152.505756550927</v>
      </c>
      <c r="AD5299" s="27">
        <f>ROW()</f>
        <v>5299</v>
      </c>
      <c r="AE5299" s="27">
        <f>1</f>
        <v>1</v>
      </c>
      <c r="AF5299" s="27">
        <f>SUBTOTAL(109,Tbl_NGF_Data[[#This Row],[Counter]])</f>
        <v>1</v>
      </c>
    </row>
    <row r="5300" spans="2:32" ht="45" x14ac:dyDescent="0.25">
      <c r="B5300" s="21" t="s">
        <v>859</v>
      </c>
      <c r="C5300" s="22" t="s">
        <v>4018</v>
      </c>
      <c r="D5300" s="23">
        <v>12</v>
      </c>
      <c r="E5300" s="22" t="s">
        <v>859</v>
      </c>
      <c r="F5300" s="23">
        <v>12</v>
      </c>
      <c r="G5300" s="22" t="s">
        <v>4018</v>
      </c>
      <c r="H5300" s="22" t="s">
        <v>1327</v>
      </c>
      <c r="I5300" s="23">
        <v>1</v>
      </c>
      <c r="J5300" s="23">
        <v>999</v>
      </c>
      <c r="K5300" s="23" t="s">
        <v>4033</v>
      </c>
      <c r="L5300" s="22" t="s">
        <v>4034</v>
      </c>
      <c r="M5300" s="21" t="s">
        <v>944</v>
      </c>
      <c r="N5300" s="23" t="s">
        <v>1223</v>
      </c>
      <c r="O5300" s="22" t="s">
        <v>1224</v>
      </c>
      <c r="P5300" s="22" t="s">
        <v>1225</v>
      </c>
      <c r="Q5300" s="23" t="s">
        <v>1369</v>
      </c>
      <c r="R5300" s="22" t="s">
        <v>1370</v>
      </c>
      <c r="S5300" s="21" t="s">
        <v>128</v>
      </c>
      <c r="T5300" s="23" t="s">
        <v>4050</v>
      </c>
      <c r="U5300" s="24" t="s">
        <v>19</v>
      </c>
      <c r="V5300" s="23">
        <v>500</v>
      </c>
      <c r="W5300" s="25">
        <v>0</v>
      </c>
      <c r="X5300" s="25">
        <v>0</v>
      </c>
      <c r="Y5300" s="25">
        <v>240</v>
      </c>
      <c r="Z5300" s="25">
        <v>0</v>
      </c>
      <c r="AA5300" s="25">
        <v>0</v>
      </c>
      <c r="AB5300" s="25">
        <v>2871.25</v>
      </c>
      <c r="AC5300" s="26">
        <v>45152.505756550927</v>
      </c>
      <c r="AD5300" s="27">
        <f>ROW()</f>
        <v>5300</v>
      </c>
      <c r="AE5300" s="27">
        <f>1</f>
        <v>1</v>
      </c>
      <c r="AF5300" s="27">
        <f>SUBTOTAL(109,Tbl_NGF_Data[[#This Row],[Counter]])</f>
        <v>1</v>
      </c>
    </row>
    <row r="5301" spans="2:32" ht="45" x14ac:dyDescent="0.25">
      <c r="B5301" s="21" t="s">
        <v>859</v>
      </c>
      <c r="C5301" s="22" t="s">
        <v>4018</v>
      </c>
      <c r="D5301" s="23">
        <v>12</v>
      </c>
      <c r="E5301" s="22" t="s">
        <v>859</v>
      </c>
      <c r="F5301" s="23">
        <v>12</v>
      </c>
      <c r="G5301" s="22" t="s">
        <v>4018</v>
      </c>
      <c r="H5301" s="22" t="s">
        <v>1327</v>
      </c>
      <c r="I5301" s="23">
        <v>1</v>
      </c>
      <c r="J5301" s="23">
        <v>999</v>
      </c>
      <c r="K5301" s="23" t="s">
        <v>4033</v>
      </c>
      <c r="L5301" s="22" t="s">
        <v>4034</v>
      </c>
      <c r="M5301" s="21" t="s">
        <v>944</v>
      </c>
      <c r="N5301" s="23" t="s">
        <v>1186</v>
      </c>
      <c r="O5301" s="22" t="s">
        <v>1187</v>
      </c>
      <c r="P5301" s="22" t="s">
        <v>1188</v>
      </c>
      <c r="Q5301" s="23" t="s">
        <v>1320</v>
      </c>
      <c r="R5301" s="22" t="s">
        <v>1321</v>
      </c>
      <c r="S5301" s="21" t="s">
        <v>209</v>
      </c>
      <c r="T5301" s="23" t="s">
        <v>4051</v>
      </c>
      <c r="U5301" s="24" t="s">
        <v>15</v>
      </c>
      <c r="V5301" s="23">
        <v>100</v>
      </c>
      <c r="W5301" s="25">
        <v>0</v>
      </c>
      <c r="X5301" s="25">
        <v>0</v>
      </c>
      <c r="Y5301" s="25">
        <v>0</v>
      </c>
      <c r="Z5301" s="25">
        <v>66285.72</v>
      </c>
      <c r="AA5301" s="25">
        <v>1362.8700000000001</v>
      </c>
      <c r="AB5301" s="25">
        <v>1386.86</v>
      </c>
      <c r="AC5301" s="26">
        <v>45152.505756550927</v>
      </c>
      <c r="AD5301" s="27">
        <f>ROW()</f>
        <v>5301</v>
      </c>
      <c r="AE5301" s="27">
        <f>1</f>
        <v>1</v>
      </c>
      <c r="AF5301" s="27">
        <f>SUBTOTAL(109,Tbl_NGF_Data[[#This Row],[Counter]])</f>
        <v>1</v>
      </c>
    </row>
    <row r="5302" spans="2:32" ht="45" x14ac:dyDescent="0.25">
      <c r="B5302" s="21" t="s">
        <v>859</v>
      </c>
      <c r="C5302" s="22" t="s">
        <v>4018</v>
      </c>
      <c r="D5302" s="23">
        <v>12</v>
      </c>
      <c r="E5302" s="22" t="s">
        <v>859</v>
      </c>
      <c r="F5302" s="23">
        <v>12</v>
      </c>
      <c r="G5302" s="22" t="s">
        <v>4018</v>
      </c>
      <c r="H5302" s="22" t="s">
        <v>1327</v>
      </c>
      <c r="I5302" s="23">
        <v>1</v>
      </c>
      <c r="J5302" s="23">
        <v>999</v>
      </c>
      <c r="K5302" s="23" t="s">
        <v>4033</v>
      </c>
      <c r="L5302" s="22" t="s">
        <v>4034</v>
      </c>
      <c r="M5302" s="21" t="s">
        <v>944</v>
      </c>
      <c r="N5302" s="23" t="s">
        <v>1186</v>
      </c>
      <c r="O5302" s="22" t="s">
        <v>1187</v>
      </c>
      <c r="P5302" s="22" t="s">
        <v>1188</v>
      </c>
      <c r="Q5302" s="23" t="s">
        <v>1320</v>
      </c>
      <c r="R5302" s="22" t="s">
        <v>1321</v>
      </c>
      <c r="S5302" s="21" t="s">
        <v>209</v>
      </c>
      <c r="T5302" s="23" t="s">
        <v>4051</v>
      </c>
      <c r="U5302" s="24" t="s">
        <v>19</v>
      </c>
      <c r="V5302" s="23">
        <v>500</v>
      </c>
      <c r="W5302" s="25">
        <v>0</v>
      </c>
      <c r="X5302" s="25">
        <v>0</v>
      </c>
      <c r="Y5302" s="25">
        <v>0</v>
      </c>
      <c r="Z5302" s="25">
        <v>16285.72</v>
      </c>
      <c r="AA5302" s="25">
        <v>77.150000000000006</v>
      </c>
      <c r="AB5302" s="25">
        <v>23.99</v>
      </c>
      <c r="AC5302" s="26">
        <v>45152.505756550927</v>
      </c>
      <c r="AD5302" s="27">
        <f>ROW()</f>
        <v>5302</v>
      </c>
      <c r="AE5302" s="27">
        <f>1</f>
        <v>1</v>
      </c>
      <c r="AF5302" s="27">
        <f>SUBTOTAL(109,Tbl_NGF_Data[[#This Row],[Counter]])</f>
        <v>1</v>
      </c>
    </row>
    <row r="5303" spans="2:32" ht="45" x14ac:dyDescent="0.25">
      <c r="B5303" s="21" t="s">
        <v>859</v>
      </c>
      <c r="C5303" s="22" t="s">
        <v>4018</v>
      </c>
      <c r="D5303" s="23">
        <v>12</v>
      </c>
      <c r="E5303" s="22" t="s">
        <v>859</v>
      </c>
      <c r="F5303" s="23">
        <v>12</v>
      </c>
      <c r="G5303" s="22" t="s">
        <v>4018</v>
      </c>
      <c r="H5303" s="22" t="s">
        <v>1327</v>
      </c>
      <c r="I5303" s="23">
        <v>1</v>
      </c>
      <c r="J5303" s="23">
        <v>999</v>
      </c>
      <c r="K5303" s="23" t="s">
        <v>4033</v>
      </c>
      <c r="L5303" s="22" t="s">
        <v>4034</v>
      </c>
      <c r="M5303" s="21" t="s">
        <v>944</v>
      </c>
      <c r="N5303" s="23" t="s">
        <v>1131</v>
      </c>
      <c r="O5303" s="22" t="s">
        <v>1132</v>
      </c>
      <c r="P5303" s="22" t="s">
        <v>1133</v>
      </c>
      <c r="Q5303" s="23" t="s">
        <v>4052</v>
      </c>
      <c r="R5303" s="22" t="s">
        <v>4053</v>
      </c>
      <c r="S5303" s="21" t="s">
        <v>950</v>
      </c>
      <c r="T5303" s="23" t="s">
        <v>4054</v>
      </c>
      <c r="U5303" s="24" t="s">
        <v>16</v>
      </c>
      <c r="V5303" s="23">
        <v>135</v>
      </c>
      <c r="W5303" s="25">
        <v>799750</v>
      </c>
      <c r="X5303" s="25">
        <v>700000</v>
      </c>
      <c r="Y5303" s="25">
        <v>700000</v>
      </c>
      <c r="Z5303" s="25">
        <v>364000</v>
      </c>
      <c r="AA5303" s="25">
        <v>809500</v>
      </c>
      <c r="AB5303" s="25">
        <v>807484</v>
      </c>
      <c r="AC5303" s="26">
        <v>45152.505756550927</v>
      </c>
      <c r="AD5303" s="27">
        <f>ROW()</f>
        <v>5303</v>
      </c>
      <c r="AE5303" s="27">
        <f>1</f>
        <v>1</v>
      </c>
      <c r="AF5303" s="27">
        <f>SUBTOTAL(109,Tbl_NGF_Data[[#This Row],[Counter]])</f>
        <v>1</v>
      </c>
    </row>
    <row r="5304" spans="2:32" ht="45" x14ac:dyDescent="0.25">
      <c r="B5304" s="21" t="s">
        <v>859</v>
      </c>
      <c r="C5304" s="22" t="s">
        <v>4018</v>
      </c>
      <c r="D5304" s="23">
        <v>12</v>
      </c>
      <c r="E5304" s="22" t="s">
        <v>859</v>
      </c>
      <c r="F5304" s="23">
        <v>12</v>
      </c>
      <c r="G5304" s="22" t="s">
        <v>4018</v>
      </c>
      <c r="H5304" s="22" t="s">
        <v>1327</v>
      </c>
      <c r="I5304" s="23">
        <v>1</v>
      </c>
      <c r="J5304" s="23">
        <v>999</v>
      </c>
      <c r="K5304" s="23" t="s">
        <v>4033</v>
      </c>
      <c r="L5304" s="22" t="s">
        <v>4034</v>
      </c>
      <c r="M5304" s="21" t="s">
        <v>944</v>
      </c>
      <c r="N5304" s="23" t="s">
        <v>1131</v>
      </c>
      <c r="O5304" s="22" t="s">
        <v>1132</v>
      </c>
      <c r="P5304" s="22" t="s">
        <v>1133</v>
      </c>
      <c r="Q5304" s="23" t="s">
        <v>4052</v>
      </c>
      <c r="R5304" s="22" t="s">
        <v>4053</v>
      </c>
      <c r="S5304" s="21" t="s">
        <v>950</v>
      </c>
      <c r="T5304" s="23" t="s">
        <v>4054</v>
      </c>
      <c r="U5304" s="24" t="s">
        <v>17</v>
      </c>
      <c r="V5304" s="23">
        <v>200</v>
      </c>
      <c r="W5304" s="25">
        <v>651383.96</v>
      </c>
      <c r="X5304" s="25">
        <v>153487.67000000001</v>
      </c>
      <c r="Y5304" s="25">
        <v>89498.44</v>
      </c>
      <c r="Z5304" s="25">
        <v>0</v>
      </c>
      <c r="AA5304" s="25">
        <v>0</v>
      </c>
      <c r="AB5304" s="25">
        <v>99973.3</v>
      </c>
      <c r="AC5304" s="26">
        <v>45152.505756550927</v>
      </c>
      <c r="AD5304" s="27">
        <f>ROW()</f>
        <v>5304</v>
      </c>
      <c r="AE5304" s="27">
        <f>1</f>
        <v>1</v>
      </c>
      <c r="AF5304" s="27">
        <f>SUBTOTAL(109,Tbl_NGF_Data[[#This Row],[Counter]])</f>
        <v>1</v>
      </c>
    </row>
    <row r="5305" spans="2:32" ht="45" x14ac:dyDescent="0.25">
      <c r="B5305" s="21" t="s">
        <v>859</v>
      </c>
      <c r="C5305" s="22" t="s">
        <v>4018</v>
      </c>
      <c r="D5305" s="23">
        <v>12</v>
      </c>
      <c r="E5305" s="22" t="s">
        <v>859</v>
      </c>
      <c r="F5305" s="23">
        <v>12</v>
      </c>
      <c r="G5305" s="22" t="s">
        <v>4018</v>
      </c>
      <c r="H5305" s="22" t="s">
        <v>1327</v>
      </c>
      <c r="I5305" s="23">
        <v>1</v>
      </c>
      <c r="J5305" s="23">
        <v>999</v>
      </c>
      <c r="K5305" s="23" t="s">
        <v>4033</v>
      </c>
      <c r="L5305" s="22" t="s">
        <v>4034</v>
      </c>
      <c r="M5305" s="21" t="s">
        <v>944</v>
      </c>
      <c r="N5305" s="23" t="s">
        <v>1131</v>
      </c>
      <c r="O5305" s="22" t="s">
        <v>1132</v>
      </c>
      <c r="P5305" s="22" t="s">
        <v>1133</v>
      </c>
      <c r="Q5305" s="23" t="s">
        <v>4052</v>
      </c>
      <c r="R5305" s="22" t="s">
        <v>4053</v>
      </c>
      <c r="S5305" s="21" t="s">
        <v>950</v>
      </c>
      <c r="T5305" s="23" t="s">
        <v>4054</v>
      </c>
      <c r="U5305" s="24" t="s">
        <v>18</v>
      </c>
      <c r="V5305" s="23">
        <v>220</v>
      </c>
      <c r="W5305" s="25">
        <v>148366.04000000004</v>
      </c>
      <c r="X5305" s="25">
        <v>546512.32999999996</v>
      </c>
      <c r="Y5305" s="25">
        <v>610501.56000000006</v>
      </c>
      <c r="Z5305" s="25">
        <v>364000</v>
      </c>
      <c r="AA5305" s="25">
        <v>809500</v>
      </c>
      <c r="AB5305" s="25">
        <v>707510.7</v>
      </c>
      <c r="AC5305" s="26">
        <v>45152.505756550927</v>
      </c>
      <c r="AD5305" s="27">
        <f>ROW()</f>
        <v>5305</v>
      </c>
      <c r="AE5305" s="27">
        <f>1</f>
        <v>1</v>
      </c>
      <c r="AF5305" s="27">
        <f>SUBTOTAL(109,Tbl_NGF_Data[[#This Row],[Counter]])</f>
        <v>1</v>
      </c>
    </row>
    <row r="5306" spans="2:32" ht="45" x14ac:dyDescent="0.25">
      <c r="B5306" s="21" t="s">
        <v>859</v>
      </c>
      <c r="C5306" s="22" t="s">
        <v>4018</v>
      </c>
      <c r="D5306" s="23">
        <v>12</v>
      </c>
      <c r="E5306" s="22" t="s">
        <v>859</v>
      </c>
      <c r="F5306" s="23">
        <v>12</v>
      </c>
      <c r="G5306" s="22" t="s">
        <v>4018</v>
      </c>
      <c r="H5306" s="22" t="s">
        <v>1327</v>
      </c>
      <c r="I5306" s="23">
        <v>1</v>
      </c>
      <c r="J5306" s="23">
        <v>999</v>
      </c>
      <c r="K5306" s="23" t="s">
        <v>4033</v>
      </c>
      <c r="L5306" s="22" t="s">
        <v>4034</v>
      </c>
      <c r="M5306" s="21" t="s">
        <v>944</v>
      </c>
      <c r="N5306" s="23" t="s">
        <v>1131</v>
      </c>
      <c r="O5306" s="22" t="s">
        <v>1132</v>
      </c>
      <c r="P5306" s="22" t="s">
        <v>1133</v>
      </c>
      <c r="Q5306" s="23" t="s">
        <v>4052</v>
      </c>
      <c r="R5306" s="22" t="s">
        <v>4053</v>
      </c>
      <c r="S5306" s="21" t="s">
        <v>950</v>
      </c>
      <c r="T5306" s="23" t="s">
        <v>4054</v>
      </c>
      <c r="U5306" s="24" t="s">
        <v>19</v>
      </c>
      <c r="V5306" s="23">
        <v>500</v>
      </c>
      <c r="W5306" s="25">
        <v>542135.57000000007</v>
      </c>
      <c r="X5306" s="25">
        <v>32297.88</v>
      </c>
      <c r="Y5306" s="25">
        <v>0</v>
      </c>
      <c r="Z5306" s="25">
        <v>0</v>
      </c>
      <c r="AA5306" s="25">
        <v>0</v>
      </c>
      <c r="AB5306" s="25">
        <v>0</v>
      </c>
      <c r="AC5306" s="26">
        <v>45152.505756550927</v>
      </c>
      <c r="AD5306" s="27">
        <f>ROW()</f>
        <v>5306</v>
      </c>
      <c r="AE5306" s="27">
        <f>1</f>
        <v>1</v>
      </c>
      <c r="AF5306" s="27">
        <f>SUBTOTAL(109,Tbl_NGF_Data[[#This Row],[Counter]])</f>
        <v>1</v>
      </c>
    </row>
    <row r="5307" spans="2:32" ht="60" x14ac:dyDescent="0.25">
      <c r="B5307" s="21" t="s">
        <v>859</v>
      </c>
      <c r="C5307" s="22" t="s">
        <v>4018</v>
      </c>
      <c r="D5307" s="23">
        <v>12</v>
      </c>
      <c r="E5307" s="22" t="s">
        <v>859</v>
      </c>
      <c r="F5307" s="23">
        <v>12</v>
      </c>
      <c r="G5307" s="22" t="s">
        <v>4018</v>
      </c>
      <c r="H5307" s="22" t="s">
        <v>1327</v>
      </c>
      <c r="I5307" s="23">
        <v>1</v>
      </c>
      <c r="J5307" s="23">
        <v>999</v>
      </c>
      <c r="K5307" s="23" t="s">
        <v>4033</v>
      </c>
      <c r="L5307" s="22" t="s">
        <v>4034</v>
      </c>
      <c r="M5307" s="21" t="s">
        <v>944</v>
      </c>
      <c r="N5307" s="23" t="s">
        <v>1131</v>
      </c>
      <c r="O5307" s="22" t="s">
        <v>1132</v>
      </c>
      <c r="P5307" s="22" t="s">
        <v>1133</v>
      </c>
      <c r="Q5307" s="23" t="s">
        <v>1134</v>
      </c>
      <c r="R5307" s="22" t="s">
        <v>1135</v>
      </c>
      <c r="S5307" s="21" t="s">
        <v>33</v>
      </c>
      <c r="T5307" s="23" t="s">
        <v>4055</v>
      </c>
      <c r="U5307" s="24" t="s">
        <v>15</v>
      </c>
      <c r="V5307" s="23">
        <v>100</v>
      </c>
      <c r="W5307" s="25">
        <v>0</v>
      </c>
      <c r="X5307" s="25">
        <v>0</v>
      </c>
      <c r="Y5307" s="25">
        <v>549908.06999999995</v>
      </c>
      <c r="Z5307" s="25">
        <v>0</v>
      </c>
      <c r="AA5307" s="25">
        <v>0</v>
      </c>
      <c r="AB5307" s="25">
        <v>0</v>
      </c>
      <c r="AC5307" s="26">
        <v>45152.505756550927</v>
      </c>
      <c r="AD5307" s="27">
        <f>ROW()</f>
        <v>5307</v>
      </c>
      <c r="AE5307" s="27">
        <f>1</f>
        <v>1</v>
      </c>
      <c r="AF5307" s="27">
        <f>SUBTOTAL(109,Tbl_NGF_Data[[#This Row],[Counter]])</f>
        <v>1</v>
      </c>
    </row>
    <row r="5308" spans="2:32" ht="60" x14ac:dyDescent="0.25">
      <c r="B5308" s="21" t="s">
        <v>859</v>
      </c>
      <c r="C5308" s="22" t="s">
        <v>4018</v>
      </c>
      <c r="D5308" s="23">
        <v>12</v>
      </c>
      <c r="E5308" s="22" t="s">
        <v>859</v>
      </c>
      <c r="F5308" s="23">
        <v>12</v>
      </c>
      <c r="G5308" s="22" t="s">
        <v>4018</v>
      </c>
      <c r="H5308" s="22" t="s">
        <v>1327</v>
      </c>
      <c r="I5308" s="23">
        <v>1</v>
      </c>
      <c r="J5308" s="23">
        <v>999</v>
      </c>
      <c r="K5308" s="23" t="s">
        <v>4033</v>
      </c>
      <c r="L5308" s="22" t="s">
        <v>4034</v>
      </c>
      <c r="M5308" s="21" t="s">
        <v>944</v>
      </c>
      <c r="N5308" s="23" t="s">
        <v>1131</v>
      </c>
      <c r="O5308" s="22" t="s">
        <v>1132</v>
      </c>
      <c r="P5308" s="22" t="s">
        <v>1133</v>
      </c>
      <c r="Q5308" s="23" t="s">
        <v>1134</v>
      </c>
      <c r="R5308" s="22" t="s">
        <v>1135</v>
      </c>
      <c r="S5308" s="21" t="s">
        <v>33</v>
      </c>
      <c r="T5308" s="23" t="s">
        <v>4055</v>
      </c>
      <c r="U5308" s="24" t="s">
        <v>16</v>
      </c>
      <c r="V5308" s="23">
        <v>135</v>
      </c>
      <c r="W5308" s="25">
        <v>0</v>
      </c>
      <c r="X5308" s="25">
        <v>0</v>
      </c>
      <c r="Y5308" s="25">
        <v>1681086</v>
      </c>
      <c r="Z5308" s="25">
        <v>1583027.0699999998</v>
      </c>
      <c r="AA5308" s="25">
        <v>0</v>
      </c>
      <c r="AB5308" s="25">
        <v>0</v>
      </c>
      <c r="AC5308" s="26">
        <v>45152.505756550927</v>
      </c>
      <c r="AD5308" s="27">
        <f>ROW()</f>
        <v>5308</v>
      </c>
      <c r="AE5308" s="27">
        <f>1</f>
        <v>1</v>
      </c>
      <c r="AF5308" s="27">
        <f>SUBTOTAL(109,Tbl_NGF_Data[[#This Row],[Counter]])</f>
        <v>1</v>
      </c>
    </row>
    <row r="5309" spans="2:32" ht="60" x14ac:dyDescent="0.25">
      <c r="B5309" s="21" t="s">
        <v>859</v>
      </c>
      <c r="C5309" s="22" t="s">
        <v>4018</v>
      </c>
      <c r="D5309" s="23">
        <v>12</v>
      </c>
      <c r="E5309" s="22" t="s">
        <v>859</v>
      </c>
      <c r="F5309" s="23">
        <v>12</v>
      </c>
      <c r="G5309" s="22" t="s">
        <v>4018</v>
      </c>
      <c r="H5309" s="22" t="s">
        <v>1327</v>
      </c>
      <c r="I5309" s="23">
        <v>1</v>
      </c>
      <c r="J5309" s="23">
        <v>999</v>
      </c>
      <c r="K5309" s="23" t="s">
        <v>4033</v>
      </c>
      <c r="L5309" s="22" t="s">
        <v>4034</v>
      </c>
      <c r="M5309" s="21" t="s">
        <v>944</v>
      </c>
      <c r="N5309" s="23" t="s">
        <v>1131</v>
      </c>
      <c r="O5309" s="22" t="s">
        <v>1132</v>
      </c>
      <c r="P5309" s="22" t="s">
        <v>1133</v>
      </c>
      <c r="Q5309" s="23" t="s">
        <v>1134</v>
      </c>
      <c r="R5309" s="22" t="s">
        <v>1135</v>
      </c>
      <c r="S5309" s="21" t="s">
        <v>33</v>
      </c>
      <c r="T5309" s="23" t="s">
        <v>4055</v>
      </c>
      <c r="U5309" s="24" t="s">
        <v>17</v>
      </c>
      <c r="V5309" s="23">
        <v>200</v>
      </c>
      <c r="W5309" s="25">
        <v>0</v>
      </c>
      <c r="X5309" s="25">
        <v>0</v>
      </c>
      <c r="Y5309" s="25">
        <v>1131177.93</v>
      </c>
      <c r="Z5309" s="25">
        <v>1583027.07</v>
      </c>
      <c r="AA5309" s="25">
        <v>0</v>
      </c>
      <c r="AB5309" s="25">
        <v>0</v>
      </c>
      <c r="AC5309" s="26">
        <v>45152.505756550927</v>
      </c>
      <c r="AD5309" s="27">
        <f>ROW()</f>
        <v>5309</v>
      </c>
      <c r="AE5309" s="27">
        <f>1</f>
        <v>1</v>
      </c>
      <c r="AF5309" s="27">
        <f>SUBTOTAL(109,Tbl_NGF_Data[[#This Row],[Counter]])</f>
        <v>1</v>
      </c>
    </row>
    <row r="5310" spans="2:32" ht="60" x14ac:dyDescent="0.25">
      <c r="B5310" s="21" t="s">
        <v>859</v>
      </c>
      <c r="C5310" s="22" t="s">
        <v>4018</v>
      </c>
      <c r="D5310" s="23">
        <v>12</v>
      </c>
      <c r="E5310" s="22" t="s">
        <v>859</v>
      </c>
      <c r="F5310" s="23">
        <v>12</v>
      </c>
      <c r="G5310" s="22" t="s">
        <v>4018</v>
      </c>
      <c r="H5310" s="22" t="s">
        <v>1327</v>
      </c>
      <c r="I5310" s="23">
        <v>1</v>
      </c>
      <c r="J5310" s="23">
        <v>999</v>
      </c>
      <c r="K5310" s="23" t="s">
        <v>4033</v>
      </c>
      <c r="L5310" s="22" t="s">
        <v>4034</v>
      </c>
      <c r="M5310" s="21" t="s">
        <v>944</v>
      </c>
      <c r="N5310" s="23" t="s">
        <v>1131</v>
      </c>
      <c r="O5310" s="22" t="s">
        <v>1132</v>
      </c>
      <c r="P5310" s="22" t="s">
        <v>1133</v>
      </c>
      <c r="Q5310" s="23" t="s">
        <v>1134</v>
      </c>
      <c r="R5310" s="22" t="s">
        <v>1135</v>
      </c>
      <c r="S5310" s="21" t="s">
        <v>33</v>
      </c>
      <c r="T5310" s="23" t="s">
        <v>4055</v>
      </c>
      <c r="U5310" s="24" t="s">
        <v>18</v>
      </c>
      <c r="V5310" s="23">
        <v>220</v>
      </c>
      <c r="W5310" s="25">
        <v>0</v>
      </c>
      <c r="X5310" s="25">
        <v>0</v>
      </c>
      <c r="Y5310" s="25">
        <v>549908.07000000007</v>
      </c>
      <c r="Z5310" s="25">
        <v>-2.3283064365386963E-10</v>
      </c>
      <c r="AA5310" s="25">
        <v>0</v>
      </c>
      <c r="AB5310" s="25">
        <v>0</v>
      </c>
      <c r="AC5310" s="26">
        <v>45152.505756550927</v>
      </c>
      <c r="AD5310" s="27">
        <f>ROW()</f>
        <v>5310</v>
      </c>
      <c r="AE5310" s="27">
        <f>1</f>
        <v>1</v>
      </c>
      <c r="AF5310" s="27">
        <f>SUBTOTAL(109,Tbl_NGF_Data[[#This Row],[Counter]])</f>
        <v>1</v>
      </c>
    </row>
    <row r="5311" spans="2:32" ht="45" x14ac:dyDescent="0.25">
      <c r="B5311" s="21" t="s">
        <v>859</v>
      </c>
      <c r="C5311" s="22" t="s">
        <v>4018</v>
      </c>
      <c r="D5311" s="23">
        <v>12</v>
      </c>
      <c r="E5311" s="22" t="s">
        <v>859</v>
      </c>
      <c r="F5311" s="23">
        <v>12</v>
      </c>
      <c r="G5311" s="22" t="s">
        <v>4018</v>
      </c>
      <c r="H5311" s="22" t="s">
        <v>1327</v>
      </c>
      <c r="I5311" s="23">
        <v>1</v>
      </c>
      <c r="J5311" s="23">
        <v>999</v>
      </c>
      <c r="K5311" s="23" t="s">
        <v>4033</v>
      </c>
      <c r="L5311" s="22" t="s">
        <v>4034</v>
      </c>
      <c r="M5311" s="21" t="s">
        <v>944</v>
      </c>
      <c r="N5311" s="23" t="s">
        <v>1131</v>
      </c>
      <c r="O5311" s="22" t="s">
        <v>1132</v>
      </c>
      <c r="P5311" s="22" t="s">
        <v>1133</v>
      </c>
      <c r="Q5311" s="23" t="s">
        <v>1759</v>
      </c>
      <c r="R5311" s="22" t="s">
        <v>1760</v>
      </c>
      <c r="S5311" s="21" t="s">
        <v>144</v>
      </c>
      <c r="T5311" s="23" t="s">
        <v>4056</v>
      </c>
      <c r="U5311" s="24" t="s">
        <v>16</v>
      </c>
      <c r="V5311" s="23">
        <v>135</v>
      </c>
      <c r="W5311" s="25">
        <v>0</v>
      </c>
      <c r="X5311" s="25">
        <v>0</v>
      </c>
      <c r="Y5311" s="25">
        <v>0</v>
      </c>
      <c r="Z5311" s="25">
        <v>0</v>
      </c>
      <c r="AA5311" s="25">
        <v>1693644.62</v>
      </c>
      <c r="AB5311" s="25">
        <v>1765315.49</v>
      </c>
      <c r="AC5311" s="26">
        <v>45152.505756550927</v>
      </c>
      <c r="AD5311" s="27">
        <f>ROW()</f>
        <v>5311</v>
      </c>
      <c r="AE5311" s="27">
        <f>1</f>
        <v>1</v>
      </c>
      <c r="AF5311" s="27">
        <f>SUBTOTAL(109,Tbl_NGF_Data[[#This Row],[Counter]])</f>
        <v>1</v>
      </c>
    </row>
    <row r="5312" spans="2:32" ht="45" x14ac:dyDescent="0.25">
      <c r="B5312" s="21" t="s">
        <v>859</v>
      </c>
      <c r="C5312" s="22" t="s">
        <v>4018</v>
      </c>
      <c r="D5312" s="23">
        <v>12</v>
      </c>
      <c r="E5312" s="22" t="s">
        <v>859</v>
      </c>
      <c r="F5312" s="23">
        <v>12</v>
      </c>
      <c r="G5312" s="22" t="s">
        <v>4018</v>
      </c>
      <c r="H5312" s="22" t="s">
        <v>1327</v>
      </c>
      <c r="I5312" s="23">
        <v>1</v>
      </c>
      <c r="J5312" s="23">
        <v>999</v>
      </c>
      <c r="K5312" s="23" t="s">
        <v>4033</v>
      </c>
      <c r="L5312" s="22" t="s">
        <v>4034</v>
      </c>
      <c r="M5312" s="21" t="s">
        <v>944</v>
      </c>
      <c r="N5312" s="23" t="s">
        <v>1131</v>
      </c>
      <c r="O5312" s="22" t="s">
        <v>1132</v>
      </c>
      <c r="P5312" s="22" t="s">
        <v>1133</v>
      </c>
      <c r="Q5312" s="23" t="s">
        <v>1759</v>
      </c>
      <c r="R5312" s="22" t="s">
        <v>1760</v>
      </c>
      <c r="S5312" s="21" t="s">
        <v>144</v>
      </c>
      <c r="T5312" s="23" t="s">
        <v>4056</v>
      </c>
      <c r="U5312" s="24" t="s">
        <v>17</v>
      </c>
      <c r="V5312" s="23">
        <v>200</v>
      </c>
      <c r="W5312" s="25">
        <v>0</v>
      </c>
      <c r="X5312" s="25">
        <v>0</v>
      </c>
      <c r="Y5312" s="25">
        <v>0</v>
      </c>
      <c r="Z5312" s="25">
        <v>0</v>
      </c>
      <c r="AA5312" s="25">
        <v>1693644.62</v>
      </c>
      <c r="AB5312" s="25">
        <v>1765315.49</v>
      </c>
      <c r="AC5312" s="26">
        <v>45152.505756550927</v>
      </c>
      <c r="AD5312" s="27">
        <f>ROW()</f>
        <v>5312</v>
      </c>
      <c r="AE5312" s="27">
        <f>1</f>
        <v>1</v>
      </c>
      <c r="AF5312" s="27">
        <f>SUBTOTAL(109,Tbl_NGF_Data[[#This Row],[Counter]])</f>
        <v>1</v>
      </c>
    </row>
    <row r="5313" spans="2:32" ht="45" x14ac:dyDescent="0.25">
      <c r="B5313" s="21" t="s">
        <v>859</v>
      </c>
      <c r="C5313" s="22" t="s">
        <v>4018</v>
      </c>
      <c r="D5313" s="23">
        <v>12</v>
      </c>
      <c r="E5313" s="22" t="s">
        <v>859</v>
      </c>
      <c r="F5313" s="23">
        <v>12</v>
      </c>
      <c r="G5313" s="22" t="s">
        <v>4018</v>
      </c>
      <c r="H5313" s="22" t="s">
        <v>1327</v>
      </c>
      <c r="I5313" s="23">
        <v>1</v>
      </c>
      <c r="J5313" s="23">
        <v>799</v>
      </c>
      <c r="K5313" s="23" t="s">
        <v>4057</v>
      </c>
      <c r="L5313" s="22" t="s">
        <v>4058</v>
      </c>
      <c r="M5313" s="21" t="s">
        <v>922</v>
      </c>
      <c r="N5313" s="23" t="s">
        <v>1119</v>
      </c>
      <c r="O5313" s="22" t="s">
        <v>1120</v>
      </c>
      <c r="P5313" s="22" t="s">
        <v>1121</v>
      </c>
      <c r="Q5313" s="23" t="s">
        <v>4059</v>
      </c>
      <c r="R5313" s="22" t="s">
        <v>4060</v>
      </c>
      <c r="S5313" s="21" t="s">
        <v>923</v>
      </c>
      <c r="T5313" s="23" t="s">
        <v>4061</v>
      </c>
      <c r="U5313" s="24" t="s">
        <v>15</v>
      </c>
      <c r="V5313" s="23">
        <v>100</v>
      </c>
      <c r="W5313" s="25">
        <v>2971.39</v>
      </c>
      <c r="X5313" s="25">
        <v>8503.7099999999991</v>
      </c>
      <c r="Y5313" s="25">
        <v>0</v>
      </c>
      <c r="Z5313" s="25">
        <v>0</v>
      </c>
      <c r="AA5313" s="25">
        <v>0</v>
      </c>
      <c r="AB5313" s="25">
        <v>0</v>
      </c>
      <c r="AC5313" s="26">
        <v>45152.505756550927</v>
      </c>
      <c r="AD5313" s="27">
        <f>ROW()</f>
        <v>5313</v>
      </c>
      <c r="AE5313" s="27">
        <f>1</f>
        <v>1</v>
      </c>
      <c r="AF5313" s="27">
        <f>SUBTOTAL(109,Tbl_NGF_Data[[#This Row],[Counter]])</f>
        <v>1</v>
      </c>
    </row>
    <row r="5314" spans="2:32" ht="45" x14ac:dyDescent="0.25">
      <c r="B5314" s="21" t="s">
        <v>859</v>
      </c>
      <c r="C5314" s="22" t="s">
        <v>4018</v>
      </c>
      <c r="D5314" s="23">
        <v>12</v>
      </c>
      <c r="E5314" s="22" t="s">
        <v>859</v>
      </c>
      <c r="F5314" s="23">
        <v>12</v>
      </c>
      <c r="G5314" s="22" t="s">
        <v>4018</v>
      </c>
      <c r="H5314" s="22" t="s">
        <v>1327</v>
      </c>
      <c r="I5314" s="23">
        <v>1</v>
      </c>
      <c r="J5314" s="23">
        <v>799</v>
      </c>
      <c r="K5314" s="23" t="s">
        <v>4057</v>
      </c>
      <c r="L5314" s="22" t="s">
        <v>4058</v>
      </c>
      <c r="M5314" s="21" t="s">
        <v>922</v>
      </c>
      <c r="N5314" s="23" t="s">
        <v>1119</v>
      </c>
      <c r="O5314" s="22" t="s">
        <v>1120</v>
      </c>
      <c r="P5314" s="22" t="s">
        <v>1121</v>
      </c>
      <c r="Q5314" s="23" t="s">
        <v>4059</v>
      </c>
      <c r="R5314" s="22" t="s">
        <v>4060</v>
      </c>
      <c r="S5314" s="21" t="s">
        <v>923</v>
      </c>
      <c r="T5314" s="23" t="s">
        <v>4061</v>
      </c>
      <c r="U5314" s="24" t="s">
        <v>16</v>
      </c>
      <c r="V5314" s="23">
        <v>135</v>
      </c>
      <c r="W5314" s="25">
        <v>85000</v>
      </c>
      <c r="X5314" s="25">
        <v>85000</v>
      </c>
      <c r="Y5314" s="25">
        <v>85000</v>
      </c>
      <c r="Z5314" s="25">
        <v>0</v>
      </c>
      <c r="AA5314" s="25">
        <v>0</v>
      </c>
      <c r="AB5314" s="25">
        <v>0</v>
      </c>
      <c r="AC5314" s="26">
        <v>45152.505756550927</v>
      </c>
      <c r="AD5314" s="27">
        <f>ROW()</f>
        <v>5314</v>
      </c>
      <c r="AE5314" s="27">
        <f>1</f>
        <v>1</v>
      </c>
      <c r="AF5314" s="27">
        <f>SUBTOTAL(109,Tbl_NGF_Data[[#This Row],[Counter]])</f>
        <v>1</v>
      </c>
    </row>
    <row r="5315" spans="2:32" ht="45" x14ac:dyDescent="0.25">
      <c r="B5315" s="21" t="s">
        <v>859</v>
      </c>
      <c r="C5315" s="22" t="s">
        <v>4018</v>
      </c>
      <c r="D5315" s="23">
        <v>12</v>
      </c>
      <c r="E5315" s="22" t="s">
        <v>859</v>
      </c>
      <c r="F5315" s="23">
        <v>12</v>
      </c>
      <c r="G5315" s="22" t="s">
        <v>4018</v>
      </c>
      <c r="H5315" s="22" t="s">
        <v>1327</v>
      </c>
      <c r="I5315" s="23">
        <v>1</v>
      </c>
      <c r="J5315" s="23">
        <v>799</v>
      </c>
      <c r="K5315" s="23" t="s">
        <v>4057</v>
      </c>
      <c r="L5315" s="22" t="s">
        <v>4058</v>
      </c>
      <c r="M5315" s="21" t="s">
        <v>922</v>
      </c>
      <c r="N5315" s="23" t="s">
        <v>1119</v>
      </c>
      <c r="O5315" s="22" t="s">
        <v>1120</v>
      </c>
      <c r="P5315" s="22" t="s">
        <v>1121</v>
      </c>
      <c r="Q5315" s="23" t="s">
        <v>4059</v>
      </c>
      <c r="R5315" s="22" t="s">
        <v>4060</v>
      </c>
      <c r="S5315" s="21" t="s">
        <v>923</v>
      </c>
      <c r="T5315" s="23" t="s">
        <v>4061</v>
      </c>
      <c r="U5315" s="24" t="s">
        <v>17</v>
      </c>
      <c r="V5315" s="23">
        <v>200</v>
      </c>
      <c r="W5315" s="25">
        <v>47499.61</v>
      </c>
      <c r="X5315" s="25">
        <v>41967.290000000008</v>
      </c>
      <c r="Y5315" s="25">
        <v>0</v>
      </c>
      <c r="Z5315" s="25">
        <v>0</v>
      </c>
      <c r="AA5315" s="25">
        <v>0</v>
      </c>
      <c r="AB5315" s="25">
        <v>0</v>
      </c>
      <c r="AC5315" s="26">
        <v>45152.505756550927</v>
      </c>
      <c r="AD5315" s="27">
        <f>ROW()</f>
        <v>5315</v>
      </c>
      <c r="AE5315" s="27">
        <f>1</f>
        <v>1</v>
      </c>
      <c r="AF5315" s="27">
        <f>SUBTOTAL(109,Tbl_NGF_Data[[#This Row],[Counter]])</f>
        <v>1</v>
      </c>
    </row>
    <row r="5316" spans="2:32" ht="45" x14ac:dyDescent="0.25">
      <c r="B5316" s="21" t="s">
        <v>859</v>
      </c>
      <c r="C5316" s="22" t="s">
        <v>4018</v>
      </c>
      <c r="D5316" s="23">
        <v>12</v>
      </c>
      <c r="E5316" s="22" t="s">
        <v>859</v>
      </c>
      <c r="F5316" s="23">
        <v>12</v>
      </c>
      <c r="G5316" s="22" t="s">
        <v>4018</v>
      </c>
      <c r="H5316" s="22" t="s">
        <v>1327</v>
      </c>
      <c r="I5316" s="23">
        <v>1</v>
      </c>
      <c r="J5316" s="23">
        <v>799</v>
      </c>
      <c r="K5316" s="23" t="s">
        <v>4057</v>
      </c>
      <c r="L5316" s="22" t="s">
        <v>4058</v>
      </c>
      <c r="M5316" s="21" t="s">
        <v>922</v>
      </c>
      <c r="N5316" s="23" t="s">
        <v>1119</v>
      </c>
      <c r="O5316" s="22" t="s">
        <v>1120</v>
      </c>
      <c r="P5316" s="22" t="s">
        <v>1121</v>
      </c>
      <c r="Q5316" s="23" t="s">
        <v>4059</v>
      </c>
      <c r="R5316" s="22" t="s">
        <v>4060</v>
      </c>
      <c r="S5316" s="21" t="s">
        <v>923</v>
      </c>
      <c r="T5316" s="23" t="s">
        <v>4061</v>
      </c>
      <c r="U5316" s="24" t="s">
        <v>18</v>
      </c>
      <c r="V5316" s="23">
        <v>220</v>
      </c>
      <c r="W5316" s="25">
        <v>37500.39</v>
      </c>
      <c r="X5316" s="25">
        <v>43032.709999999992</v>
      </c>
      <c r="Y5316" s="25">
        <v>85000</v>
      </c>
      <c r="Z5316" s="25">
        <v>0</v>
      </c>
      <c r="AA5316" s="25">
        <v>0</v>
      </c>
      <c r="AB5316" s="25">
        <v>0</v>
      </c>
      <c r="AC5316" s="26">
        <v>45152.505756550927</v>
      </c>
      <c r="AD5316" s="27">
        <f>ROW()</f>
        <v>5316</v>
      </c>
      <c r="AE5316" s="27">
        <f>1</f>
        <v>1</v>
      </c>
      <c r="AF5316" s="27">
        <f>SUBTOTAL(109,Tbl_NGF_Data[[#This Row],[Counter]])</f>
        <v>1</v>
      </c>
    </row>
    <row r="5317" spans="2:32" ht="45" x14ac:dyDescent="0.25">
      <c r="B5317" s="21" t="s">
        <v>859</v>
      </c>
      <c r="C5317" s="22" t="s">
        <v>4018</v>
      </c>
      <c r="D5317" s="23">
        <v>12</v>
      </c>
      <c r="E5317" s="22" t="s">
        <v>859</v>
      </c>
      <c r="F5317" s="23">
        <v>12</v>
      </c>
      <c r="G5317" s="22" t="s">
        <v>4018</v>
      </c>
      <c r="H5317" s="22" t="s">
        <v>1327</v>
      </c>
      <c r="I5317" s="23">
        <v>1</v>
      </c>
      <c r="J5317" s="23">
        <v>799</v>
      </c>
      <c r="K5317" s="23" t="s">
        <v>4057</v>
      </c>
      <c r="L5317" s="22" t="s">
        <v>4058</v>
      </c>
      <c r="M5317" s="21" t="s">
        <v>922</v>
      </c>
      <c r="N5317" s="23" t="s">
        <v>1119</v>
      </c>
      <c r="O5317" s="22" t="s">
        <v>1120</v>
      </c>
      <c r="P5317" s="22" t="s">
        <v>1121</v>
      </c>
      <c r="Q5317" s="23" t="s">
        <v>4059</v>
      </c>
      <c r="R5317" s="22" t="s">
        <v>4060</v>
      </c>
      <c r="S5317" s="21" t="s">
        <v>923</v>
      </c>
      <c r="T5317" s="23" t="s">
        <v>4061</v>
      </c>
      <c r="U5317" s="24" t="s">
        <v>19</v>
      </c>
      <c r="V5317" s="23">
        <v>500</v>
      </c>
      <c r="W5317" s="25">
        <v>43025</v>
      </c>
      <c r="X5317" s="25">
        <v>47499.61</v>
      </c>
      <c r="Y5317" s="25">
        <v>8503.7099999999991</v>
      </c>
      <c r="Z5317" s="25">
        <v>0</v>
      </c>
      <c r="AA5317" s="25">
        <v>0</v>
      </c>
      <c r="AB5317" s="25">
        <v>0</v>
      </c>
      <c r="AC5317" s="26">
        <v>45152.505756550927</v>
      </c>
      <c r="AD5317" s="27">
        <f>ROW()</f>
        <v>5317</v>
      </c>
      <c r="AE5317" s="27">
        <f>1</f>
        <v>1</v>
      </c>
      <c r="AF5317" s="27">
        <f>SUBTOTAL(109,Tbl_NGF_Data[[#This Row],[Counter]])</f>
        <v>1</v>
      </c>
    </row>
    <row r="5318" spans="2:32" ht="45" x14ac:dyDescent="0.25">
      <c r="B5318" s="21" t="s">
        <v>859</v>
      </c>
      <c r="C5318" s="22" t="s">
        <v>4018</v>
      </c>
      <c r="D5318" s="23">
        <v>12</v>
      </c>
      <c r="E5318" s="22" t="s">
        <v>859</v>
      </c>
      <c r="F5318" s="23">
        <v>12</v>
      </c>
      <c r="G5318" s="22" t="s">
        <v>4018</v>
      </c>
      <c r="H5318" s="22" t="s">
        <v>1327</v>
      </c>
      <c r="I5318" s="23">
        <v>1</v>
      </c>
      <c r="J5318" s="23">
        <v>799</v>
      </c>
      <c r="K5318" s="23" t="s">
        <v>4057</v>
      </c>
      <c r="L5318" s="22" t="s">
        <v>4058</v>
      </c>
      <c r="M5318" s="21" t="s">
        <v>922</v>
      </c>
      <c r="N5318" s="23" t="s">
        <v>1119</v>
      </c>
      <c r="O5318" s="22" t="s">
        <v>1120</v>
      </c>
      <c r="P5318" s="22" t="s">
        <v>1121</v>
      </c>
      <c r="Q5318" s="23" t="s">
        <v>4062</v>
      </c>
      <c r="R5318" s="22" t="s">
        <v>4063</v>
      </c>
      <c r="S5318" s="21" t="s">
        <v>924</v>
      </c>
      <c r="T5318" s="23" t="s">
        <v>4064</v>
      </c>
      <c r="U5318" s="24" t="s">
        <v>15</v>
      </c>
      <c r="V5318" s="23">
        <v>100</v>
      </c>
      <c r="W5318" s="25">
        <v>65018.479999999996</v>
      </c>
      <c r="X5318" s="25">
        <v>35839.409999999996</v>
      </c>
      <c r="Y5318" s="25">
        <v>0</v>
      </c>
      <c r="Z5318" s="25">
        <v>30870.210000000003</v>
      </c>
      <c r="AA5318" s="25">
        <v>78081.009999999995</v>
      </c>
      <c r="AB5318" s="25">
        <v>84893.69</v>
      </c>
      <c r="AC5318" s="26">
        <v>45152.505756550927</v>
      </c>
      <c r="AD5318" s="27">
        <f>ROW()</f>
        <v>5318</v>
      </c>
      <c r="AE5318" s="27">
        <f>1</f>
        <v>1</v>
      </c>
      <c r="AF5318" s="27">
        <f>SUBTOTAL(109,Tbl_NGF_Data[[#This Row],[Counter]])</f>
        <v>1</v>
      </c>
    </row>
    <row r="5319" spans="2:32" ht="45" x14ac:dyDescent="0.25">
      <c r="B5319" s="21" t="s">
        <v>859</v>
      </c>
      <c r="C5319" s="22" t="s">
        <v>4018</v>
      </c>
      <c r="D5319" s="23">
        <v>12</v>
      </c>
      <c r="E5319" s="22" t="s">
        <v>859</v>
      </c>
      <c r="F5319" s="23">
        <v>12</v>
      </c>
      <c r="G5319" s="22" t="s">
        <v>4018</v>
      </c>
      <c r="H5319" s="22" t="s">
        <v>1327</v>
      </c>
      <c r="I5319" s="23">
        <v>1</v>
      </c>
      <c r="J5319" s="23">
        <v>799</v>
      </c>
      <c r="K5319" s="23" t="s">
        <v>4057</v>
      </c>
      <c r="L5319" s="22" t="s">
        <v>4058</v>
      </c>
      <c r="M5319" s="21" t="s">
        <v>922</v>
      </c>
      <c r="N5319" s="23" t="s">
        <v>1119</v>
      </c>
      <c r="O5319" s="22" t="s">
        <v>1120</v>
      </c>
      <c r="P5319" s="22" t="s">
        <v>1121</v>
      </c>
      <c r="Q5319" s="23" t="s">
        <v>4062</v>
      </c>
      <c r="R5319" s="22" t="s">
        <v>4063</v>
      </c>
      <c r="S5319" s="21" t="s">
        <v>924</v>
      </c>
      <c r="T5319" s="23" t="s">
        <v>4064</v>
      </c>
      <c r="U5319" s="24" t="s">
        <v>16</v>
      </c>
      <c r="V5319" s="23">
        <v>135</v>
      </c>
      <c r="W5319" s="25">
        <v>300000</v>
      </c>
      <c r="X5319" s="25">
        <v>400000</v>
      </c>
      <c r="Y5319" s="25">
        <v>370000</v>
      </c>
      <c r="Z5319" s="25">
        <v>250000</v>
      </c>
      <c r="AA5319" s="25">
        <v>250000</v>
      </c>
      <c r="AB5319" s="25">
        <v>250000</v>
      </c>
      <c r="AC5319" s="26">
        <v>45152.505756550927</v>
      </c>
      <c r="AD5319" s="27">
        <f>ROW()</f>
        <v>5319</v>
      </c>
      <c r="AE5319" s="27">
        <f>1</f>
        <v>1</v>
      </c>
      <c r="AF5319" s="27">
        <f>SUBTOTAL(109,Tbl_NGF_Data[[#This Row],[Counter]])</f>
        <v>1</v>
      </c>
    </row>
    <row r="5320" spans="2:32" ht="45" x14ac:dyDescent="0.25">
      <c r="B5320" s="21" t="s">
        <v>859</v>
      </c>
      <c r="C5320" s="22" t="s">
        <v>4018</v>
      </c>
      <c r="D5320" s="23">
        <v>12</v>
      </c>
      <c r="E5320" s="22" t="s">
        <v>859</v>
      </c>
      <c r="F5320" s="23">
        <v>12</v>
      </c>
      <c r="G5320" s="22" t="s">
        <v>4018</v>
      </c>
      <c r="H5320" s="22" t="s">
        <v>1327</v>
      </c>
      <c r="I5320" s="23">
        <v>1</v>
      </c>
      <c r="J5320" s="23">
        <v>799</v>
      </c>
      <c r="K5320" s="23" t="s">
        <v>4057</v>
      </c>
      <c r="L5320" s="22" t="s">
        <v>4058</v>
      </c>
      <c r="M5320" s="21" t="s">
        <v>922</v>
      </c>
      <c r="N5320" s="23" t="s">
        <v>1119</v>
      </c>
      <c r="O5320" s="22" t="s">
        <v>1120</v>
      </c>
      <c r="P5320" s="22" t="s">
        <v>1121</v>
      </c>
      <c r="Q5320" s="23" t="s">
        <v>4062</v>
      </c>
      <c r="R5320" s="22" t="s">
        <v>4063</v>
      </c>
      <c r="S5320" s="21" t="s">
        <v>924</v>
      </c>
      <c r="T5320" s="23" t="s">
        <v>4064</v>
      </c>
      <c r="U5320" s="24" t="s">
        <v>17</v>
      </c>
      <c r="V5320" s="23">
        <v>200</v>
      </c>
      <c r="W5320" s="25">
        <v>287580.08999999991</v>
      </c>
      <c r="X5320" s="25">
        <v>321354.71999999997</v>
      </c>
      <c r="Y5320" s="25">
        <v>256531.16000000003</v>
      </c>
      <c r="Z5320" s="25">
        <v>83894.420000000027</v>
      </c>
      <c r="AA5320" s="25">
        <v>111894.88000000002</v>
      </c>
      <c r="AB5320" s="25">
        <v>214618.14</v>
      </c>
      <c r="AC5320" s="26">
        <v>45152.505756550927</v>
      </c>
      <c r="AD5320" s="27">
        <f>ROW()</f>
        <v>5320</v>
      </c>
      <c r="AE5320" s="27">
        <f>1</f>
        <v>1</v>
      </c>
      <c r="AF5320" s="27">
        <f>SUBTOTAL(109,Tbl_NGF_Data[[#This Row],[Counter]])</f>
        <v>1</v>
      </c>
    </row>
    <row r="5321" spans="2:32" ht="45" x14ac:dyDescent="0.25">
      <c r="B5321" s="21" t="s">
        <v>859</v>
      </c>
      <c r="C5321" s="22" t="s">
        <v>4018</v>
      </c>
      <c r="D5321" s="23">
        <v>12</v>
      </c>
      <c r="E5321" s="22" t="s">
        <v>859</v>
      </c>
      <c r="F5321" s="23">
        <v>12</v>
      </c>
      <c r="G5321" s="22" t="s">
        <v>4018</v>
      </c>
      <c r="H5321" s="22" t="s">
        <v>1327</v>
      </c>
      <c r="I5321" s="23">
        <v>1</v>
      </c>
      <c r="J5321" s="23">
        <v>799</v>
      </c>
      <c r="K5321" s="23" t="s">
        <v>4057</v>
      </c>
      <c r="L5321" s="22" t="s">
        <v>4058</v>
      </c>
      <c r="M5321" s="21" t="s">
        <v>922</v>
      </c>
      <c r="N5321" s="23" t="s">
        <v>1119</v>
      </c>
      <c r="O5321" s="22" t="s">
        <v>1120</v>
      </c>
      <c r="P5321" s="22" t="s">
        <v>1121</v>
      </c>
      <c r="Q5321" s="23" t="s">
        <v>4062</v>
      </c>
      <c r="R5321" s="22" t="s">
        <v>4063</v>
      </c>
      <c r="S5321" s="21" t="s">
        <v>924</v>
      </c>
      <c r="T5321" s="23" t="s">
        <v>4064</v>
      </c>
      <c r="U5321" s="24" t="s">
        <v>18</v>
      </c>
      <c r="V5321" s="23">
        <v>220</v>
      </c>
      <c r="W5321" s="25">
        <v>12419.910000000091</v>
      </c>
      <c r="X5321" s="25">
        <v>78645.280000000028</v>
      </c>
      <c r="Y5321" s="25">
        <v>113468.83999999997</v>
      </c>
      <c r="Z5321" s="25">
        <v>166105.57999999996</v>
      </c>
      <c r="AA5321" s="25">
        <v>138105.12</v>
      </c>
      <c r="AB5321" s="25">
        <v>35381.859999999986</v>
      </c>
      <c r="AC5321" s="26">
        <v>45152.505756550927</v>
      </c>
      <c r="AD5321" s="27">
        <f>ROW()</f>
        <v>5321</v>
      </c>
      <c r="AE5321" s="27">
        <f>1</f>
        <v>1</v>
      </c>
      <c r="AF5321" s="27">
        <f>SUBTOTAL(109,Tbl_NGF_Data[[#This Row],[Counter]])</f>
        <v>1</v>
      </c>
    </row>
    <row r="5322" spans="2:32" ht="45" x14ac:dyDescent="0.25">
      <c r="B5322" s="21" t="s">
        <v>859</v>
      </c>
      <c r="C5322" s="22" t="s">
        <v>4018</v>
      </c>
      <c r="D5322" s="23">
        <v>12</v>
      </c>
      <c r="E5322" s="22" t="s">
        <v>859</v>
      </c>
      <c r="F5322" s="23">
        <v>12</v>
      </c>
      <c r="G5322" s="22" t="s">
        <v>4018</v>
      </c>
      <c r="H5322" s="22" t="s">
        <v>1327</v>
      </c>
      <c r="I5322" s="23">
        <v>1</v>
      </c>
      <c r="J5322" s="23">
        <v>799</v>
      </c>
      <c r="K5322" s="23" t="s">
        <v>4057</v>
      </c>
      <c r="L5322" s="22" t="s">
        <v>4058</v>
      </c>
      <c r="M5322" s="21" t="s">
        <v>922</v>
      </c>
      <c r="N5322" s="23" t="s">
        <v>1119</v>
      </c>
      <c r="O5322" s="22" t="s">
        <v>1120</v>
      </c>
      <c r="P5322" s="22" t="s">
        <v>1121</v>
      </c>
      <c r="Q5322" s="23" t="s">
        <v>4062</v>
      </c>
      <c r="R5322" s="22" t="s">
        <v>4063</v>
      </c>
      <c r="S5322" s="21" t="s">
        <v>924</v>
      </c>
      <c r="T5322" s="23" t="s">
        <v>4064</v>
      </c>
      <c r="U5322" s="24" t="s">
        <v>19</v>
      </c>
      <c r="V5322" s="23">
        <v>500</v>
      </c>
      <c r="W5322" s="25">
        <v>256478.9</v>
      </c>
      <c r="X5322" s="25">
        <v>292264.68</v>
      </c>
      <c r="Y5322" s="25">
        <v>221282.3</v>
      </c>
      <c r="Z5322" s="25">
        <v>114029.59999999999</v>
      </c>
      <c r="AA5322" s="25">
        <v>158865.18</v>
      </c>
      <c r="AB5322" s="25">
        <v>221102.59999999998</v>
      </c>
      <c r="AC5322" s="26">
        <v>45152.505756550927</v>
      </c>
      <c r="AD5322" s="27">
        <f>ROW()</f>
        <v>5322</v>
      </c>
      <c r="AE5322" s="27">
        <f>1</f>
        <v>1</v>
      </c>
      <c r="AF5322" s="27">
        <f>SUBTOTAL(109,Tbl_NGF_Data[[#This Row],[Counter]])</f>
        <v>1</v>
      </c>
    </row>
    <row r="5323" spans="2:32" ht="60" x14ac:dyDescent="0.25">
      <c r="B5323" s="21" t="s">
        <v>859</v>
      </c>
      <c r="C5323" s="22" t="s">
        <v>4018</v>
      </c>
      <c r="D5323" s="23">
        <v>12</v>
      </c>
      <c r="E5323" s="22" t="s">
        <v>859</v>
      </c>
      <c r="F5323" s="23">
        <v>12</v>
      </c>
      <c r="G5323" s="22" t="s">
        <v>4018</v>
      </c>
      <c r="H5323" s="22" t="s">
        <v>1327</v>
      </c>
      <c r="I5323" s="23">
        <v>1</v>
      </c>
      <c r="J5323" s="23">
        <v>799</v>
      </c>
      <c r="K5323" s="23" t="s">
        <v>4057</v>
      </c>
      <c r="L5323" s="22" t="s">
        <v>4058</v>
      </c>
      <c r="M5323" s="21" t="s">
        <v>922</v>
      </c>
      <c r="N5323" s="23" t="s">
        <v>1119</v>
      </c>
      <c r="O5323" s="22" t="s">
        <v>1120</v>
      </c>
      <c r="P5323" s="22" t="s">
        <v>1121</v>
      </c>
      <c r="Q5323" s="23" t="s">
        <v>4065</v>
      </c>
      <c r="R5323" s="22" t="s">
        <v>4066</v>
      </c>
      <c r="S5323" s="21" t="s">
        <v>925</v>
      </c>
      <c r="T5323" s="23" t="s">
        <v>4067</v>
      </c>
      <c r="U5323" s="24" t="s">
        <v>15</v>
      </c>
      <c r="V5323" s="23">
        <v>100</v>
      </c>
      <c r="W5323" s="25">
        <v>1811668.9</v>
      </c>
      <c r="X5323" s="25">
        <v>1895426.7</v>
      </c>
      <c r="Y5323" s="25">
        <v>2271445.3199999998</v>
      </c>
      <c r="Z5323" s="25">
        <v>3326987.25</v>
      </c>
      <c r="AA5323" s="25">
        <v>3876240.62</v>
      </c>
      <c r="AB5323" s="25">
        <v>4441892.93</v>
      </c>
      <c r="AC5323" s="26">
        <v>45152.505756550927</v>
      </c>
      <c r="AD5323" s="27">
        <f>ROW()</f>
        <v>5323</v>
      </c>
      <c r="AE5323" s="27">
        <f>1</f>
        <v>1</v>
      </c>
      <c r="AF5323" s="27">
        <f>SUBTOTAL(109,Tbl_NGF_Data[[#This Row],[Counter]])</f>
        <v>1</v>
      </c>
    </row>
    <row r="5324" spans="2:32" ht="60" x14ac:dyDescent="0.25">
      <c r="B5324" s="21" t="s">
        <v>859</v>
      </c>
      <c r="C5324" s="22" t="s">
        <v>4018</v>
      </c>
      <c r="D5324" s="23">
        <v>12</v>
      </c>
      <c r="E5324" s="22" t="s">
        <v>859</v>
      </c>
      <c r="F5324" s="23">
        <v>12</v>
      </c>
      <c r="G5324" s="22" t="s">
        <v>4018</v>
      </c>
      <c r="H5324" s="22" t="s">
        <v>1327</v>
      </c>
      <c r="I5324" s="23">
        <v>1</v>
      </c>
      <c r="J5324" s="23">
        <v>799</v>
      </c>
      <c r="K5324" s="23" t="s">
        <v>4057</v>
      </c>
      <c r="L5324" s="22" t="s">
        <v>4058</v>
      </c>
      <c r="M5324" s="21" t="s">
        <v>922</v>
      </c>
      <c r="N5324" s="23" t="s">
        <v>1119</v>
      </c>
      <c r="O5324" s="22" t="s">
        <v>1120</v>
      </c>
      <c r="P5324" s="22" t="s">
        <v>1121</v>
      </c>
      <c r="Q5324" s="23" t="s">
        <v>4065</v>
      </c>
      <c r="R5324" s="22" t="s">
        <v>4066</v>
      </c>
      <c r="S5324" s="21" t="s">
        <v>925</v>
      </c>
      <c r="T5324" s="23" t="s">
        <v>4067</v>
      </c>
      <c r="U5324" s="24" t="s">
        <v>16</v>
      </c>
      <c r="V5324" s="23">
        <v>135</v>
      </c>
      <c r="W5324" s="25">
        <v>300000</v>
      </c>
      <c r="X5324" s="25">
        <v>50000</v>
      </c>
      <c r="Y5324" s="25">
        <v>349967</v>
      </c>
      <c r="Z5324" s="25">
        <v>100000</v>
      </c>
      <c r="AA5324" s="25">
        <v>577376</v>
      </c>
      <c r="AB5324" s="25">
        <v>0</v>
      </c>
      <c r="AC5324" s="26">
        <v>45152.505756550927</v>
      </c>
      <c r="AD5324" s="27">
        <f>ROW()</f>
        <v>5324</v>
      </c>
      <c r="AE5324" s="27">
        <f>1</f>
        <v>1</v>
      </c>
      <c r="AF5324" s="27">
        <f>SUBTOTAL(109,Tbl_NGF_Data[[#This Row],[Counter]])</f>
        <v>1</v>
      </c>
    </row>
    <row r="5325" spans="2:32" ht="60" x14ac:dyDescent="0.25">
      <c r="B5325" s="21" t="s">
        <v>859</v>
      </c>
      <c r="C5325" s="22" t="s">
        <v>4018</v>
      </c>
      <c r="D5325" s="23">
        <v>12</v>
      </c>
      <c r="E5325" s="22" t="s">
        <v>859</v>
      </c>
      <c r="F5325" s="23">
        <v>12</v>
      </c>
      <c r="G5325" s="22" t="s">
        <v>4018</v>
      </c>
      <c r="H5325" s="22" t="s">
        <v>1327</v>
      </c>
      <c r="I5325" s="23">
        <v>1</v>
      </c>
      <c r="J5325" s="23">
        <v>799</v>
      </c>
      <c r="K5325" s="23" t="s">
        <v>4057</v>
      </c>
      <c r="L5325" s="22" t="s">
        <v>4058</v>
      </c>
      <c r="M5325" s="21" t="s">
        <v>922</v>
      </c>
      <c r="N5325" s="23" t="s">
        <v>1119</v>
      </c>
      <c r="O5325" s="22" t="s">
        <v>1120</v>
      </c>
      <c r="P5325" s="22" t="s">
        <v>1121</v>
      </c>
      <c r="Q5325" s="23" t="s">
        <v>4065</v>
      </c>
      <c r="R5325" s="22" t="s">
        <v>4066</v>
      </c>
      <c r="S5325" s="21" t="s">
        <v>925</v>
      </c>
      <c r="T5325" s="23" t="s">
        <v>4067</v>
      </c>
      <c r="U5325" s="24" t="s">
        <v>66</v>
      </c>
      <c r="V5325" s="23">
        <v>137</v>
      </c>
      <c r="W5325" s="25">
        <v>987468</v>
      </c>
      <c r="X5325" s="25">
        <v>1245685</v>
      </c>
      <c r="Y5325" s="25">
        <v>1240685</v>
      </c>
      <c r="Z5325" s="25">
        <v>1942194.68</v>
      </c>
      <c r="AA5325" s="25">
        <v>2403467.4</v>
      </c>
      <c r="AB5325" s="25">
        <v>1768443.4</v>
      </c>
      <c r="AC5325" s="26">
        <v>45152.505756550927</v>
      </c>
      <c r="AD5325" s="27">
        <f>ROW()</f>
        <v>5325</v>
      </c>
      <c r="AE5325" s="27">
        <f>1</f>
        <v>1</v>
      </c>
      <c r="AF5325" s="27">
        <f>SUBTOTAL(109,Tbl_NGF_Data[[#This Row],[Counter]])</f>
        <v>1</v>
      </c>
    </row>
    <row r="5326" spans="2:32" ht="60" x14ac:dyDescent="0.25">
      <c r="B5326" s="21" t="s">
        <v>859</v>
      </c>
      <c r="C5326" s="22" t="s">
        <v>4018</v>
      </c>
      <c r="D5326" s="23">
        <v>12</v>
      </c>
      <c r="E5326" s="22" t="s">
        <v>859</v>
      </c>
      <c r="F5326" s="23">
        <v>12</v>
      </c>
      <c r="G5326" s="22" t="s">
        <v>4018</v>
      </c>
      <c r="H5326" s="22" t="s">
        <v>1327</v>
      </c>
      <c r="I5326" s="23">
        <v>1</v>
      </c>
      <c r="J5326" s="23">
        <v>799</v>
      </c>
      <c r="K5326" s="23" t="s">
        <v>4057</v>
      </c>
      <c r="L5326" s="22" t="s">
        <v>4058</v>
      </c>
      <c r="M5326" s="21" t="s">
        <v>922</v>
      </c>
      <c r="N5326" s="23" t="s">
        <v>1119</v>
      </c>
      <c r="O5326" s="22" t="s">
        <v>1120</v>
      </c>
      <c r="P5326" s="22" t="s">
        <v>1121</v>
      </c>
      <c r="Q5326" s="23" t="s">
        <v>4065</v>
      </c>
      <c r="R5326" s="22" t="s">
        <v>4066</v>
      </c>
      <c r="S5326" s="21" t="s">
        <v>925</v>
      </c>
      <c r="T5326" s="23" t="s">
        <v>4067</v>
      </c>
      <c r="U5326" s="24" t="s">
        <v>97</v>
      </c>
      <c r="V5326" s="23">
        <v>205</v>
      </c>
      <c r="W5326" s="25">
        <v>14865</v>
      </c>
      <c r="X5326" s="25">
        <v>5000</v>
      </c>
      <c r="Y5326" s="25">
        <v>18490.32</v>
      </c>
      <c r="Z5326" s="25">
        <v>64314.28</v>
      </c>
      <c r="AA5326" s="25">
        <v>35024</v>
      </c>
      <c r="AB5326" s="25">
        <v>12865.14</v>
      </c>
      <c r="AC5326" s="26">
        <v>45152.505756550927</v>
      </c>
      <c r="AD5326" s="27">
        <f>ROW()</f>
        <v>5326</v>
      </c>
      <c r="AE5326" s="27">
        <f>1</f>
        <v>1</v>
      </c>
      <c r="AF5326" s="27">
        <f>SUBTOTAL(109,Tbl_NGF_Data[[#This Row],[Counter]])</f>
        <v>1</v>
      </c>
    </row>
    <row r="5327" spans="2:32" ht="60" x14ac:dyDescent="0.25">
      <c r="B5327" s="21" t="s">
        <v>859</v>
      </c>
      <c r="C5327" s="22" t="s">
        <v>4018</v>
      </c>
      <c r="D5327" s="23">
        <v>12</v>
      </c>
      <c r="E5327" s="22" t="s">
        <v>859</v>
      </c>
      <c r="F5327" s="23">
        <v>12</v>
      </c>
      <c r="G5327" s="22" t="s">
        <v>4018</v>
      </c>
      <c r="H5327" s="22" t="s">
        <v>1327</v>
      </c>
      <c r="I5327" s="23">
        <v>1</v>
      </c>
      <c r="J5327" s="23">
        <v>799</v>
      </c>
      <c r="K5327" s="23" t="s">
        <v>4057</v>
      </c>
      <c r="L5327" s="22" t="s">
        <v>4058</v>
      </c>
      <c r="M5327" s="21" t="s">
        <v>922</v>
      </c>
      <c r="N5327" s="23" t="s">
        <v>1119</v>
      </c>
      <c r="O5327" s="22" t="s">
        <v>1120</v>
      </c>
      <c r="P5327" s="22" t="s">
        <v>1121</v>
      </c>
      <c r="Q5327" s="23" t="s">
        <v>4065</v>
      </c>
      <c r="R5327" s="22" t="s">
        <v>4066</v>
      </c>
      <c r="S5327" s="21" t="s">
        <v>925</v>
      </c>
      <c r="T5327" s="23" t="s">
        <v>4067</v>
      </c>
      <c r="U5327" s="24" t="s">
        <v>18</v>
      </c>
      <c r="V5327" s="23">
        <v>220</v>
      </c>
      <c r="W5327" s="25">
        <v>300000</v>
      </c>
      <c r="X5327" s="25">
        <v>50000</v>
      </c>
      <c r="Y5327" s="25">
        <v>349967</v>
      </c>
      <c r="Z5327" s="25">
        <v>100000</v>
      </c>
      <c r="AA5327" s="25">
        <v>577376</v>
      </c>
      <c r="AB5327" s="25">
        <v>0</v>
      </c>
      <c r="AC5327" s="26">
        <v>45152.505756550927</v>
      </c>
      <c r="AD5327" s="27">
        <f>ROW()</f>
        <v>5327</v>
      </c>
      <c r="AE5327" s="27">
        <f>1</f>
        <v>1</v>
      </c>
      <c r="AF5327" s="27">
        <f>SUBTOTAL(109,Tbl_NGF_Data[[#This Row],[Counter]])</f>
        <v>1</v>
      </c>
    </row>
    <row r="5328" spans="2:32" ht="60" x14ac:dyDescent="0.25">
      <c r="B5328" s="21" t="s">
        <v>859</v>
      </c>
      <c r="C5328" s="22" t="s">
        <v>4018</v>
      </c>
      <c r="D5328" s="23">
        <v>12</v>
      </c>
      <c r="E5328" s="22" t="s">
        <v>859</v>
      </c>
      <c r="F5328" s="23">
        <v>12</v>
      </c>
      <c r="G5328" s="22" t="s">
        <v>4018</v>
      </c>
      <c r="H5328" s="22" t="s">
        <v>1327</v>
      </c>
      <c r="I5328" s="23">
        <v>1</v>
      </c>
      <c r="J5328" s="23">
        <v>799</v>
      </c>
      <c r="K5328" s="23" t="s">
        <v>4057</v>
      </c>
      <c r="L5328" s="22" t="s">
        <v>4058</v>
      </c>
      <c r="M5328" s="21" t="s">
        <v>922</v>
      </c>
      <c r="N5328" s="23" t="s">
        <v>1119</v>
      </c>
      <c r="O5328" s="22" t="s">
        <v>1120</v>
      </c>
      <c r="P5328" s="22" t="s">
        <v>1121</v>
      </c>
      <c r="Q5328" s="23" t="s">
        <v>4065</v>
      </c>
      <c r="R5328" s="22" t="s">
        <v>4066</v>
      </c>
      <c r="S5328" s="21" t="s">
        <v>925</v>
      </c>
      <c r="T5328" s="23" t="s">
        <v>4067</v>
      </c>
      <c r="U5328" s="24" t="s">
        <v>67</v>
      </c>
      <c r="V5328" s="23">
        <v>222</v>
      </c>
      <c r="W5328" s="25">
        <v>972603</v>
      </c>
      <c r="X5328" s="25">
        <v>1240685</v>
      </c>
      <c r="Y5328" s="25">
        <v>1222194.68</v>
      </c>
      <c r="Z5328" s="25">
        <v>1877880.4</v>
      </c>
      <c r="AA5328" s="25">
        <v>2368443.4</v>
      </c>
      <c r="AB5328" s="25">
        <v>1755578.26</v>
      </c>
      <c r="AC5328" s="26">
        <v>45152.505756550927</v>
      </c>
      <c r="AD5328" s="27">
        <f>ROW()</f>
        <v>5328</v>
      </c>
      <c r="AE5328" s="27">
        <f>1</f>
        <v>1</v>
      </c>
      <c r="AF5328" s="27">
        <f>SUBTOTAL(109,Tbl_NGF_Data[[#This Row],[Counter]])</f>
        <v>1</v>
      </c>
    </row>
    <row r="5329" spans="2:32" ht="60" x14ac:dyDescent="0.25">
      <c r="B5329" s="21" t="s">
        <v>859</v>
      </c>
      <c r="C5329" s="22" t="s">
        <v>4018</v>
      </c>
      <c r="D5329" s="23">
        <v>12</v>
      </c>
      <c r="E5329" s="22" t="s">
        <v>859</v>
      </c>
      <c r="F5329" s="23">
        <v>12</v>
      </c>
      <c r="G5329" s="22" t="s">
        <v>4018</v>
      </c>
      <c r="H5329" s="22" t="s">
        <v>1327</v>
      </c>
      <c r="I5329" s="23">
        <v>1</v>
      </c>
      <c r="J5329" s="23">
        <v>799</v>
      </c>
      <c r="K5329" s="23" t="s">
        <v>4057</v>
      </c>
      <c r="L5329" s="22" t="s">
        <v>4058</v>
      </c>
      <c r="M5329" s="21" t="s">
        <v>922</v>
      </c>
      <c r="N5329" s="23" t="s">
        <v>1119</v>
      </c>
      <c r="O5329" s="22" t="s">
        <v>1120</v>
      </c>
      <c r="P5329" s="22" t="s">
        <v>1121</v>
      </c>
      <c r="Q5329" s="23" t="s">
        <v>4065</v>
      </c>
      <c r="R5329" s="22" t="s">
        <v>4066</v>
      </c>
      <c r="S5329" s="21" t="s">
        <v>925</v>
      </c>
      <c r="T5329" s="23" t="s">
        <v>4067</v>
      </c>
      <c r="U5329" s="24" t="s">
        <v>19</v>
      </c>
      <c r="V5329" s="23">
        <v>500</v>
      </c>
      <c r="W5329" s="25">
        <v>22464.27</v>
      </c>
      <c r="X5329" s="25">
        <v>38757.800000000003</v>
      </c>
      <c r="Y5329" s="25">
        <v>44541.94</v>
      </c>
      <c r="Z5329" s="25">
        <v>19856.21</v>
      </c>
      <c r="AA5329" s="25">
        <v>6901.37</v>
      </c>
      <c r="AB5329" s="25">
        <v>78517.45</v>
      </c>
      <c r="AC5329" s="26">
        <v>45152.505756550927</v>
      </c>
      <c r="AD5329" s="27">
        <f>ROW()</f>
        <v>5329</v>
      </c>
      <c r="AE5329" s="27">
        <f>1</f>
        <v>1</v>
      </c>
      <c r="AF5329" s="27">
        <f>SUBTOTAL(109,Tbl_NGF_Data[[#This Row],[Counter]])</f>
        <v>1</v>
      </c>
    </row>
    <row r="5330" spans="2:32" ht="45" x14ac:dyDescent="0.25">
      <c r="B5330" s="21" t="s">
        <v>859</v>
      </c>
      <c r="C5330" s="22" t="s">
        <v>4018</v>
      </c>
      <c r="D5330" s="23">
        <v>12</v>
      </c>
      <c r="E5330" s="22" t="s">
        <v>859</v>
      </c>
      <c r="F5330" s="23">
        <v>12</v>
      </c>
      <c r="G5330" s="22" t="s">
        <v>4018</v>
      </c>
      <c r="H5330" s="22" t="s">
        <v>1327</v>
      </c>
      <c r="I5330" s="23">
        <v>1</v>
      </c>
      <c r="J5330" s="23">
        <v>799</v>
      </c>
      <c r="K5330" s="23" t="s">
        <v>4057</v>
      </c>
      <c r="L5330" s="22" t="s">
        <v>4058</v>
      </c>
      <c r="M5330" s="21" t="s">
        <v>922</v>
      </c>
      <c r="N5330" s="23" t="s">
        <v>1119</v>
      </c>
      <c r="O5330" s="22" t="s">
        <v>1120</v>
      </c>
      <c r="P5330" s="22" t="s">
        <v>1121</v>
      </c>
      <c r="Q5330" s="23" t="s">
        <v>4068</v>
      </c>
      <c r="R5330" s="22" t="s">
        <v>4069</v>
      </c>
      <c r="S5330" s="21" t="s">
        <v>926</v>
      </c>
      <c r="T5330" s="23" t="s">
        <v>4070</v>
      </c>
      <c r="U5330" s="24" t="s">
        <v>15</v>
      </c>
      <c r="V5330" s="23">
        <v>100</v>
      </c>
      <c r="W5330" s="25">
        <v>5500131.7600000007</v>
      </c>
      <c r="X5330" s="25">
        <v>6297342.6399999997</v>
      </c>
      <c r="Y5330" s="25">
        <v>5131577.8100000005</v>
      </c>
      <c r="Z5330" s="25">
        <v>10070776.029999999</v>
      </c>
      <c r="AA5330" s="25">
        <v>21664014.649999999</v>
      </c>
      <c r="AB5330" s="25">
        <v>17230622.809999999</v>
      </c>
      <c r="AC5330" s="26">
        <v>45152.505756550927</v>
      </c>
      <c r="AD5330" s="27">
        <f>ROW()</f>
        <v>5330</v>
      </c>
      <c r="AE5330" s="27">
        <f>1</f>
        <v>1</v>
      </c>
      <c r="AF5330" s="27">
        <f>SUBTOTAL(109,Tbl_NGF_Data[[#This Row],[Counter]])</f>
        <v>1</v>
      </c>
    </row>
    <row r="5331" spans="2:32" ht="45" x14ac:dyDescent="0.25">
      <c r="B5331" s="21" t="s">
        <v>859</v>
      </c>
      <c r="C5331" s="22" t="s">
        <v>4018</v>
      </c>
      <c r="D5331" s="23">
        <v>12</v>
      </c>
      <c r="E5331" s="22" t="s">
        <v>859</v>
      </c>
      <c r="F5331" s="23">
        <v>12</v>
      </c>
      <c r="G5331" s="22" t="s">
        <v>4018</v>
      </c>
      <c r="H5331" s="22" t="s">
        <v>1327</v>
      </c>
      <c r="I5331" s="23">
        <v>1</v>
      </c>
      <c r="J5331" s="23">
        <v>799</v>
      </c>
      <c r="K5331" s="23" t="s">
        <v>4057</v>
      </c>
      <c r="L5331" s="22" t="s">
        <v>4058</v>
      </c>
      <c r="M5331" s="21" t="s">
        <v>922</v>
      </c>
      <c r="N5331" s="23" t="s">
        <v>1119</v>
      </c>
      <c r="O5331" s="22" t="s">
        <v>1120</v>
      </c>
      <c r="P5331" s="22" t="s">
        <v>1121</v>
      </c>
      <c r="Q5331" s="23" t="s">
        <v>4068</v>
      </c>
      <c r="R5331" s="22" t="s">
        <v>4069</v>
      </c>
      <c r="S5331" s="21" t="s">
        <v>926</v>
      </c>
      <c r="T5331" s="23" t="s">
        <v>4070</v>
      </c>
      <c r="U5331" s="24" t="s">
        <v>16</v>
      </c>
      <c r="V5331" s="23">
        <v>135</v>
      </c>
      <c r="W5331" s="25">
        <v>1850000</v>
      </c>
      <c r="X5331" s="25">
        <v>1100000</v>
      </c>
      <c r="Y5331" s="25">
        <v>3200000</v>
      </c>
      <c r="Z5331" s="25">
        <v>3100000</v>
      </c>
      <c r="AA5331" s="25">
        <v>4100000</v>
      </c>
      <c r="AB5331" s="25">
        <v>5985858</v>
      </c>
      <c r="AC5331" s="26">
        <v>45152.505756550927</v>
      </c>
      <c r="AD5331" s="27">
        <f>ROW()</f>
        <v>5331</v>
      </c>
      <c r="AE5331" s="27">
        <f>1</f>
        <v>1</v>
      </c>
      <c r="AF5331" s="27">
        <f>SUBTOTAL(109,Tbl_NGF_Data[[#This Row],[Counter]])</f>
        <v>1</v>
      </c>
    </row>
    <row r="5332" spans="2:32" ht="45" x14ac:dyDescent="0.25">
      <c r="B5332" s="21" t="s">
        <v>859</v>
      </c>
      <c r="C5332" s="22" t="s">
        <v>4018</v>
      </c>
      <c r="D5332" s="23">
        <v>12</v>
      </c>
      <c r="E5332" s="22" t="s">
        <v>859</v>
      </c>
      <c r="F5332" s="23">
        <v>12</v>
      </c>
      <c r="G5332" s="22" t="s">
        <v>4018</v>
      </c>
      <c r="H5332" s="22" t="s">
        <v>1327</v>
      </c>
      <c r="I5332" s="23">
        <v>1</v>
      </c>
      <c r="J5332" s="23">
        <v>799</v>
      </c>
      <c r="K5332" s="23" t="s">
        <v>4057</v>
      </c>
      <c r="L5332" s="22" t="s">
        <v>4058</v>
      </c>
      <c r="M5332" s="21" t="s">
        <v>922</v>
      </c>
      <c r="N5332" s="23" t="s">
        <v>1119</v>
      </c>
      <c r="O5332" s="22" t="s">
        <v>1120</v>
      </c>
      <c r="P5332" s="22" t="s">
        <v>1121</v>
      </c>
      <c r="Q5332" s="23" t="s">
        <v>4068</v>
      </c>
      <c r="R5332" s="22" t="s">
        <v>4069</v>
      </c>
      <c r="S5332" s="21" t="s">
        <v>926</v>
      </c>
      <c r="T5332" s="23" t="s">
        <v>4070</v>
      </c>
      <c r="U5332" s="24" t="s">
        <v>66</v>
      </c>
      <c r="V5332" s="23">
        <v>137</v>
      </c>
      <c r="W5332" s="25">
        <v>30000</v>
      </c>
      <c r="X5332" s="25">
        <v>30000</v>
      </c>
      <c r="Y5332" s="25">
        <v>30000</v>
      </c>
      <c r="Z5332" s="25">
        <v>30000</v>
      </c>
      <c r="AA5332" s="25">
        <v>30000</v>
      </c>
      <c r="AB5332" s="25">
        <v>30000</v>
      </c>
      <c r="AC5332" s="26">
        <v>45152.505756550927</v>
      </c>
      <c r="AD5332" s="27">
        <f>ROW()</f>
        <v>5332</v>
      </c>
      <c r="AE5332" s="27">
        <f>1</f>
        <v>1</v>
      </c>
      <c r="AF5332" s="27">
        <f>SUBTOTAL(109,Tbl_NGF_Data[[#This Row],[Counter]])</f>
        <v>1</v>
      </c>
    </row>
    <row r="5333" spans="2:32" ht="45" x14ac:dyDescent="0.25">
      <c r="B5333" s="21" t="s">
        <v>859</v>
      </c>
      <c r="C5333" s="22" t="s">
        <v>4018</v>
      </c>
      <c r="D5333" s="23">
        <v>12</v>
      </c>
      <c r="E5333" s="22" t="s">
        <v>859</v>
      </c>
      <c r="F5333" s="23">
        <v>12</v>
      </c>
      <c r="G5333" s="22" t="s">
        <v>4018</v>
      </c>
      <c r="H5333" s="22" t="s">
        <v>1327</v>
      </c>
      <c r="I5333" s="23">
        <v>1</v>
      </c>
      <c r="J5333" s="23">
        <v>799</v>
      </c>
      <c r="K5333" s="23" t="s">
        <v>4057</v>
      </c>
      <c r="L5333" s="22" t="s">
        <v>4058</v>
      </c>
      <c r="M5333" s="21" t="s">
        <v>922</v>
      </c>
      <c r="N5333" s="23" t="s">
        <v>1119</v>
      </c>
      <c r="O5333" s="22" t="s">
        <v>1120</v>
      </c>
      <c r="P5333" s="22" t="s">
        <v>1121</v>
      </c>
      <c r="Q5333" s="23" t="s">
        <v>4068</v>
      </c>
      <c r="R5333" s="22" t="s">
        <v>4069</v>
      </c>
      <c r="S5333" s="21" t="s">
        <v>926</v>
      </c>
      <c r="T5333" s="23" t="s">
        <v>4070</v>
      </c>
      <c r="U5333" s="24" t="s">
        <v>17</v>
      </c>
      <c r="V5333" s="23">
        <v>200</v>
      </c>
      <c r="W5333" s="25">
        <v>1443679.8099999998</v>
      </c>
      <c r="X5333" s="25">
        <v>580902.12000000011</v>
      </c>
      <c r="Y5333" s="25">
        <v>2699956.8299999991</v>
      </c>
      <c r="Z5333" s="25">
        <v>2840801.78</v>
      </c>
      <c r="AA5333" s="25">
        <v>3304761.38</v>
      </c>
      <c r="AB5333" s="25">
        <v>5433391.8399999999</v>
      </c>
      <c r="AC5333" s="26">
        <v>45152.505756550927</v>
      </c>
      <c r="AD5333" s="27">
        <f>ROW()</f>
        <v>5333</v>
      </c>
      <c r="AE5333" s="27">
        <f>1</f>
        <v>1</v>
      </c>
      <c r="AF5333" s="27">
        <f>SUBTOTAL(109,Tbl_NGF_Data[[#This Row],[Counter]])</f>
        <v>1</v>
      </c>
    </row>
    <row r="5334" spans="2:32" ht="45" x14ac:dyDescent="0.25">
      <c r="B5334" s="21" t="s">
        <v>859</v>
      </c>
      <c r="C5334" s="22" t="s">
        <v>4018</v>
      </c>
      <c r="D5334" s="23">
        <v>12</v>
      </c>
      <c r="E5334" s="22" t="s">
        <v>859</v>
      </c>
      <c r="F5334" s="23">
        <v>12</v>
      </c>
      <c r="G5334" s="22" t="s">
        <v>4018</v>
      </c>
      <c r="H5334" s="22" t="s">
        <v>1327</v>
      </c>
      <c r="I5334" s="23">
        <v>1</v>
      </c>
      <c r="J5334" s="23">
        <v>799</v>
      </c>
      <c r="K5334" s="23" t="s">
        <v>4057</v>
      </c>
      <c r="L5334" s="22" t="s">
        <v>4058</v>
      </c>
      <c r="M5334" s="21" t="s">
        <v>922</v>
      </c>
      <c r="N5334" s="23" t="s">
        <v>1119</v>
      </c>
      <c r="O5334" s="22" t="s">
        <v>1120</v>
      </c>
      <c r="P5334" s="22" t="s">
        <v>1121</v>
      </c>
      <c r="Q5334" s="23" t="s">
        <v>4068</v>
      </c>
      <c r="R5334" s="22" t="s">
        <v>4069</v>
      </c>
      <c r="S5334" s="21" t="s">
        <v>926</v>
      </c>
      <c r="T5334" s="23" t="s">
        <v>4070</v>
      </c>
      <c r="U5334" s="24" t="s">
        <v>18</v>
      </c>
      <c r="V5334" s="23">
        <v>220</v>
      </c>
      <c r="W5334" s="25">
        <v>406320.19000000018</v>
      </c>
      <c r="X5334" s="25">
        <v>519097.87999999989</v>
      </c>
      <c r="Y5334" s="25">
        <v>500043.17000000086</v>
      </c>
      <c r="Z5334" s="25">
        <v>259198.2200000002</v>
      </c>
      <c r="AA5334" s="25">
        <v>795238.62000000011</v>
      </c>
      <c r="AB5334" s="25">
        <v>552466.16000000015</v>
      </c>
      <c r="AC5334" s="26">
        <v>45152.505756550927</v>
      </c>
      <c r="AD5334" s="27">
        <f>ROW()</f>
        <v>5334</v>
      </c>
      <c r="AE5334" s="27">
        <f>1</f>
        <v>1</v>
      </c>
      <c r="AF5334" s="27">
        <f>SUBTOTAL(109,Tbl_NGF_Data[[#This Row],[Counter]])</f>
        <v>1</v>
      </c>
    </row>
    <row r="5335" spans="2:32" ht="45" x14ac:dyDescent="0.25">
      <c r="B5335" s="21" t="s">
        <v>859</v>
      </c>
      <c r="C5335" s="22" t="s">
        <v>4018</v>
      </c>
      <c r="D5335" s="23">
        <v>12</v>
      </c>
      <c r="E5335" s="22" t="s">
        <v>859</v>
      </c>
      <c r="F5335" s="23">
        <v>12</v>
      </c>
      <c r="G5335" s="22" t="s">
        <v>4018</v>
      </c>
      <c r="H5335" s="22" t="s">
        <v>1327</v>
      </c>
      <c r="I5335" s="23">
        <v>1</v>
      </c>
      <c r="J5335" s="23">
        <v>799</v>
      </c>
      <c r="K5335" s="23" t="s">
        <v>4057</v>
      </c>
      <c r="L5335" s="22" t="s">
        <v>4058</v>
      </c>
      <c r="M5335" s="21" t="s">
        <v>922</v>
      </c>
      <c r="N5335" s="23" t="s">
        <v>1119</v>
      </c>
      <c r="O5335" s="22" t="s">
        <v>1120</v>
      </c>
      <c r="P5335" s="22" t="s">
        <v>1121</v>
      </c>
      <c r="Q5335" s="23" t="s">
        <v>4068</v>
      </c>
      <c r="R5335" s="22" t="s">
        <v>4069</v>
      </c>
      <c r="S5335" s="21" t="s">
        <v>926</v>
      </c>
      <c r="T5335" s="23" t="s">
        <v>4070</v>
      </c>
      <c r="U5335" s="24" t="s">
        <v>67</v>
      </c>
      <c r="V5335" s="23">
        <v>222</v>
      </c>
      <c r="W5335" s="25">
        <v>30000</v>
      </c>
      <c r="X5335" s="25">
        <v>30000</v>
      </c>
      <c r="Y5335" s="25">
        <v>30000</v>
      </c>
      <c r="Z5335" s="25">
        <v>30000</v>
      </c>
      <c r="AA5335" s="25">
        <v>30000</v>
      </c>
      <c r="AB5335" s="25">
        <v>30000</v>
      </c>
      <c r="AC5335" s="26">
        <v>45152.505756550927</v>
      </c>
      <c r="AD5335" s="27">
        <f>ROW()</f>
        <v>5335</v>
      </c>
      <c r="AE5335" s="27">
        <f>1</f>
        <v>1</v>
      </c>
      <c r="AF5335" s="27">
        <f>SUBTOTAL(109,Tbl_NGF_Data[[#This Row],[Counter]])</f>
        <v>1</v>
      </c>
    </row>
    <row r="5336" spans="2:32" ht="45" x14ac:dyDescent="0.25">
      <c r="B5336" s="21" t="s">
        <v>859</v>
      </c>
      <c r="C5336" s="22" t="s">
        <v>4018</v>
      </c>
      <c r="D5336" s="23">
        <v>12</v>
      </c>
      <c r="E5336" s="22" t="s">
        <v>859</v>
      </c>
      <c r="F5336" s="23">
        <v>12</v>
      </c>
      <c r="G5336" s="22" t="s">
        <v>4018</v>
      </c>
      <c r="H5336" s="22" t="s">
        <v>1327</v>
      </c>
      <c r="I5336" s="23">
        <v>1</v>
      </c>
      <c r="J5336" s="23">
        <v>799</v>
      </c>
      <c r="K5336" s="23" t="s">
        <v>4057</v>
      </c>
      <c r="L5336" s="22" t="s">
        <v>4058</v>
      </c>
      <c r="M5336" s="21" t="s">
        <v>922</v>
      </c>
      <c r="N5336" s="23" t="s">
        <v>1119</v>
      </c>
      <c r="O5336" s="22" t="s">
        <v>1120</v>
      </c>
      <c r="P5336" s="22" t="s">
        <v>1121</v>
      </c>
      <c r="Q5336" s="23" t="s">
        <v>4068</v>
      </c>
      <c r="R5336" s="22" t="s">
        <v>4069</v>
      </c>
      <c r="S5336" s="21" t="s">
        <v>926</v>
      </c>
      <c r="T5336" s="23" t="s">
        <v>4070</v>
      </c>
      <c r="U5336" s="24" t="s">
        <v>19</v>
      </c>
      <c r="V5336" s="23">
        <v>500</v>
      </c>
      <c r="W5336" s="25">
        <v>3445420.88</v>
      </c>
      <c r="X5336" s="25">
        <v>1402108</v>
      </c>
      <c r="Y5336" s="25">
        <v>1534192</v>
      </c>
      <c r="Z5336" s="25">
        <v>7780000</v>
      </c>
      <c r="AA5336" s="25">
        <v>14898000</v>
      </c>
      <c r="AB5336" s="25">
        <v>1000000</v>
      </c>
      <c r="AC5336" s="26">
        <v>45152.505756550927</v>
      </c>
      <c r="AD5336" s="27">
        <f>ROW()</f>
        <v>5336</v>
      </c>
      <c r="AE5336" s="27">
        <f>1</f>
        <v>1</v>
      </c>
      <c r="AF5336" s="27">
        <f>SUBTOTAL(109,Tbl_NGF_Data[[#This Row],[Counter]])</f>
        <v>1</v>
      </c>
    </row>
    <row r="5337" spans="2:32" ht="45" x14ac:dyDescent="0.25">
      <c r="B5337" s="21" t="s">
        <v>859</v>
      </c>
      <c r="C5337" s="22" t="s">
        <v>4018</v>
      </c>
      <c r="D5337" s="23">
        <v>12</v>
      </c>
      <c r="E5337" s="22" t="s">
        <v>859</v>
      </c>
      <c r="F5337" s="23">
        <v>12</v>
      </c>
      <c r="G5337" s="22" t="s">
        <v>4018</v>
      </c>
      <c r="H5337" s="22" t="s">
        <v>1327</v>
      </c>
      <c r="I5337" s="23">
        <v>1</v>
      </c>
      <c r="J5337" s="23">
        <v>799</v>
      </c>
      <c r="K5337" s="23" t="s">
        <v>4057</v>
      </c>
      <c r="L5337" s="22" t="s">
        <v>4058</v>
      </c>
      <c r="M5337" s="21" t="s">
        <v>922</v>
      </c>
      <c r="N5337" s="23" t="s">
        <v>1119</v>
      </c>
      <c r="O5337" s="22" t="s">
        <v>1120</v>
      </c>
      <c r="P5337" s="22" t="s">
        <v>1121</v>
      </c>
      <c r="Q5337" s="23" t="s">
        <v>1155</v>
      </c>
      <c r="R5337" s="22" t="s">
        <v>1156</v>
      </c>
      <c r="S5337" s="21" t="s">
        <v>98</v>
      </c>
      <c r="T5337" s="23" t="s">
        <v>4071</v>
      </c>
      <c r="U5337" s="24" t="s">
        <v>15</v>
      </c>
      <c r="V5337" s="23">
        <v>100</v>
      </c>
      <c r="W5337" s="25">
        <v>1210.25</v>
      </c>
      <c r="X5337" s="25">
        <v>0</v>
      </c>
      <c r="Y5337" s="25">
        <v>0</v>
      </c>
      <c r="Z5337" s="25">
        <v>0</v>
      </c>
      <c r="AA5337" s="25">
        <v>0</v>
      </c>
      <c r="AB5337" s="25">
        <v>0</v>
      </c>
      <c r="AC5337" s="26">
        <v>45152.505756550927</v>
      </c>
      <c r="AD5337" s="27">
        <f>ROW()</f>
        <v>5337</v>
      </c>
      <c r="AE5337" s="27">
        <f>1</f>
        <v>1</v>
      </c>
      <c r="AF5337" s="27">
        <f>SUBTOTAL(109,Tbl_NGF_Data[[#This Row],[Counter]])</f>
        <v>1</v>
      </c>
    </row>
    <row r="5338" spans="2:32" ht="45" x14ac:dyDescent="0.25">
      <c r="B5338" s="21" t="s">
        <v>859</v>
      </c>
      <c r="C5338" s="22" t="s">
        <v>4018</v>
      </c>
      <c r="D5338" s="23">
        <v>12</v>
      </c>
      <c r="E5338" s="22" t="s">
        <v>859</v>
      </c>
      <c r="F5338" s="23">
        <v>12</v>
      </c>
      <c r="G5338" s="22" t="s">
        <v>4018</v>
      </c>
      <c r="H5338" s="22" t="s">
        <v>1327</v>
      </c>
      <c r="I5338" s="23">
        <v>1</v>
      </c>
      <c r="J5338" s="23">
        <v>799</v>
      </c>
      <c r="K5338" s="23" t="s">
        <v>4057</v>
      </c>
      <c r="L5338" s="22" t="s">
        <v>4058</v>
      </c>
      <c r="M5338" s="21" t="s">
        <v>922</v>
      </c>
      <c r="N5338" s="23" t="s">
        <v>1119</v>
      </c>
      <c r="O5338" s="22" t="s">
        <v>1120</v>
      </c>
      <c r="P5338" s="22" t="s">
        <v>1121</v>
      </c>
      <c r="Q5338" s="23" t="s">
        <v>1155</v>
      </c>
      <c r="R5338" s="22" t="s">
        <v>1156</v>
      </c>
      <c r="S5338" s="21" t="s">
        <v>98</v>
      </c>
      <c r="T5338" s="23" t="s">
        <v>4071</v>
      </c>
      <c r="U5338" s="24" t="s">
        <v>16</v>
      </c>
      <c r="V5338" s="23">
        <v>135</v>
      </c>
      <c r="W5338" s="25">
        <v>4265</v>
      </c>
      <c r="X5338" s="25">
        <v>0</v>
      </c>
      <c r="Y5338" s="25">
        <v>0</v>
      </c>
      <c r="Z5338" s="25">
        <v>0</v>
      </c>
      <c r="AA5338" s="25">
        <v>0</v>
      </c>
      <c r="AB5338" s="25">
        <v>0</v>
      </c>
      <c r="AC5338" s="26">
        <v>45152.505756550927</v>
      </c>
      <c r="AD5338" s="27">
        <f>ROW()</f>
        <v>5338</v>
      </c>
      <c r="AE5338" s="27">
        <f>1</f>
        <v>1</v>
      </c>
      <c r="AF5338" s="27">
        <f>SUBTOTAL(109,Tbl_NGF_Data[[#This Row],[Counter]])</f>
        <v>1</v>
      </c>
    </row>
    <row r="5339" spans="2:32" ht="45" x14ac:dyDescent="0.25">
      <c r="B5339" s="21" t="s">
        <v>859</v>
      </c>
      <c r="C5339" s="22" t="s">
        <v>4018</v>
      </c>
      <c r="D5339" s="23">
        <v>12</v>
      </c>
      <c r="E5339" s="22" t="s">
        <v>859</v>
      </c>
      <c r="F5339" s="23">
        <v>12</v>
      </c>
      <c r="G5339" s="22" t="s">
        <v>4018</v>
      </c>
      <c r="H5339" s="22" t="s">
        <v>1327</v>
      </c>
      <c r="I5339" s="23">
        <v>1</v>
      </c>
      <c r="J5339" s="23">
        <v>799</v>
      </c>
      <c r="K5339" s="23" t="s">
        <v>4057</v>
      </c>
      <c r="L5339" s="22" t="s">
        <v>4058</v>
      </c>
      <c r="M5339" s="21" t="s">
        <v>922</v>
      </c>
      <c r="N5339" s="23" t="s">
        <v>1119</v>
      </c>
      <c r="O5339" s="22" t="s">
        <v>1120</v>
      </c>
      <c r="P5339" s="22" t="s">
        <v>1121</v>
      </c>
      <c r="Q5339" s="23" t="s">
        <v>1155</v>
      </c>
      <c r="R5339" s="22" t="s">
        <v>1156</v>
      </c>
      <c r="S5339" s="21" t="s">
        <v>98</v>
      </c>
      <c r="T5339" s="23" t="s">
        <v>4071</v>
      </c>
      <c r="U5339" s="24" t="s">
        <v>17</v>
      </c>
      <c r="V5339" s="23">
        <v>200</v>
      </c>
      <c r="W5339" s="25">
        <v>4265</v>
      </c>
      <c r="X5339" s="25">
        <v>0</v>
      </c>
      <c r="Y5339" s="25">
        <v>0</v>
      </c>
      <c r="Z5339" s="25">
        <v>0</v>
      </c>
      <c r="AA5339" s="25">
        <v>0</v>
      </c>
      <c r="AB5339" s="25">
        <v>0</v>
      </c>
      <c r="AC5339" s="26">
        <v>45152.505756550927</v>
      </c>
      <c r="AD5339" s="27">
        <f>ROW()</f>
        <v>5339</v>
      </c>
      <c r="AE5339" s="27">
        <f>1</f>
        <v>1</v>
      </c>
      <c r="AF5339" s="27">
        <f>SUBTOTAL(109,Tbl_NGF_Data[[#This Row],[Counter]])</f>
        <v>1</v>
      </c>
    </row>
    <row r="5340" spans="2:32" ht="45" x14ac:dyDescent="0.25">
      <c r="B5340" s="21" t="s">
        <v>859</v>
      </c>
      <c r="C5340" s="22" t="s">
        <v>4018</v>
      </c>
      <c r="D5340" s="23">
        <v>12</v>
      </c>
      <c r="E5340" s="22" t="s">
        <v>859</v>
      </c>
      <c r="F5340" s="23">
        <v>12</v>
      </c>
      <c r="G5340" s="22" t="s">
        <v>4018</v>
      </c>
      <c r="H5340" s="22" t="s">
        <v>1327</v>
      </c>
      <c r="I5340" s="23">
        <v>1</v>
      </c>
      <c r="J5340" s="23">
        <v>799</v>
      </c>
      <c r="K5340" s="23" t="s">
        <v>4057</v>
      </c>
      <c r="L5340" s="22" t="s">
        <v>4058</v>
      </c>
      <c r="M5340" s="21" t="s">
        <v>922</v>
      </c>
      <c r="N5340" s="23" t="s">
        <v>1119</v>
      </c>
      <c r="O5340" s="22" t="s">
        <v>1120</v>
      </c>
      <c r="P5340" s="22" t="s">
        <v>1121</v>
      </c>
      <c r="Q5340" s="23" t="s">
        <v>4072</v>
      </c>
      <c r="R5340" s="22" t="s">
        <v>4073</v>
      </c>
      <c r="S5340" s="21" t="s">
        <v>927</v>
      </c>
      <c r="T5340" s="23" t="s">
        <v>4074</v>
      </c>
      <c r="U5340" s="24" t="s">
        <v>15</v>
      </c>
      <c r="V5340" s="23">
        <v>100</v>
      </c>
      <c r="W5340" s="25">
        <v>4285275.24</v>
      </c>
      <c r="X5340" s="25">
        <v>6939775.3700000001</v>
      </c>
      <c r="Y5340" s="25">
        <v>8052000.5599999996</v>
      </c>
      <c r="Z5340" s="25">
        <v>9098436.8000000007</v>
      </c>
      <c r="AA5340" s="25">
        <v>11241866.84</v>
      </c>
      <c r="AB5340" s="25">
        <v>11707678.709999999</v>
      </c>
      <c r="AC5340" s="26">
        <v>45152.505756550927</v>
      </c>
      <c r="AD5340" s="27">
        <f>ROW()</f>
        <v>5340</v>
      </c>
      <c r="AE5340" s="27">
        <f>1</f>
        <v>1</v>
      </c>
      <c r="AF5340" s="27">
        <f>SUBTOTAL(109,Tbl_NGF_Data[[#This Row],[Counter]])</f>
        <v>1</v>
      </c>
    </row>
    <row r="5341" spans="2:32" ht="45" x14ac:dyDescent="0.25">
      <c r="B5341" s="21" t="s">
        <v>859</v>
      </c>
      <c r="C5341" s="22" t="s">
        <v>4018</v>
      </c>
      <c r="D5341" s="23">
        <v>12</v>
      </c>
      <c r="E5341" s="22" t="s">
        <v>859</v>
      </c>
      <c r="F5341" s="23">
        <v>12</v>
      </c>
      <c r="G5341" s="22" t="s">
        <v>4018</v>
      </c>
      <c r="H5341" s="22" t="s">
        <v>1327</v>
      </c>
      <c r="I5341" s="23">
        <v>1</v>
      </c>
      <c r="J5341" s="23">
        <v>799</v>
      </c>
      <c r="K5341" s="23" t="s">
        <v>4057</v>
      </c>
      <c r="L5341" s="22" t="s">
        <v>4058</v>
      </c>
      <c r="M5341" s="21" t="s">
        <v>922</v>
      </c>
      <c r="N5341" s="23" t="s">
        <v>1119</v>
      </c>
      <c r="O5341" s="22" t="s">
        <v>1120</v>
      </c>
      <c r="P5341" s="22" t="s">
        <v>1121</v>
      </c>
      <c r="Q5341" s="23" t="s">
        <v>4072</v>
      </c>
      <c r="R5341" s="22" t="s">
        <v>4073</v>
      </c>
      <c r="S5341" s="21" t="s">
        <v>927</v>
      </c>
      <c r="T5341" s="23" t="s">
        <v>4074</v>
      </c>
      <c r="U5341" s="24" t="s">
        <v>16</v>
      </c>
      <c r="V5341" s="23">
        <v>135</v>
      </c>
      <c r="W5341" s="25">
        <v>2135500</v>
      </c>
      <c r="X5341" s="25">
        <v>1215035</v>
      </c>
      <c r="Y5341" s="25">
        <v>663306</v>
      </c>
      <c r="Z5341" s="25">
        <v>3618348</v>
      </c>
      <c r="AA5341" s="25">
        <v>3692004</v>
      </c>
      <c r="AB5341" s="25">
        <v>700000</v>
      </c>
      <c r="AC5341" s="26">
        <v>45152.505756550927</v>
      </c>
      <c r="AD5341" s="27">
        <f>ROW()</f>
        <v>5341</v>
      </c>
      <c r="AE5341" s="27">
        <f>1</f>
        <v>1</v>
      </c>
      <c r="AF5341" s="27">
        <f>SUBTOTAL(109,Tbl_NGF_Data[[#This Row],[Counter]])</f>
        <v>1</v>
      </c>
    </row>
    <row r="5342" spans="2:32" ht="45" x14ac:dyDescent="0.25">
      <c r="B5342" s="21" t="s">
        <v>859</v>
      </c>
      <c r="C5342" s="22" t="s">
        <v>4018</v>
      </c>
      <c r="D5342" s="23">
        <v>12</v>
      </c>
      <c r="E5342" s="22" t="s">
        <v>859</v>
      </c>
      <c r="F5342" s="23">
        <v>12</v>
      </c>
      <c r="G5342" s="22" t="s">
        <v>4018</v>
      </c>
      <c r="H5342" s="22" t="s">
        <v>1327</v>
      </c>
      <c r="I5342" s="23">
        <v>1</v>
      </c>
      <c r="J5342" s="23">
        <v>799</v>
      </c>
      <c r="K5342" s="23" t="s">
        <v>4057</v>
      </c>
      <c r="L5342" s="22" t="s">
        <v>4058</v>
      </c>
      <c r="M5342" s="21" t="s">
        <v>922</v>
      </c>
      <c r="N5342" s="23" t="s">
        <v>1119</v>
      </c>
      <c r="O5342" s="22" t="s">
        <v>1120</v>
      </c>
      <c r="P5342" s="22" t="s">
        <v>1121</v>
      </c>
      <c r="Q5342" s="23" t="s">
        <v>4072</v>
      </c>
      <c r="R5342" s="22" t="s">
        <v>4073</v>
      </c>
      <c r="S5342" s="21" t="s">
        <v>927</v>
      </c>
      <c r="T5342" s="23" t="s">
        <v>4074</v>
      </c>
      <c r="U5342" s="24" t="s">
        <v>17</v>
      </c>
      <c r="V5342" s="23">
        <v>200</v>
      </c>
      <c r="W5342" s="25">
        <v>600186</v>
      </c>
      <c r="X5342" s="25">
        <v>589607.17000000004</v>
      </c>
      <c r="Y5342" s="25">
        <v>599999.99999999988</v>
      </c>
      <c r="Z5342" s="25">
        <v>600000</v>
      </c>
      <c r="AA5342" s="25">
        <v>0</v>
      </c>
      <c r="AB5342" s="25">
        <v>629171.98</v>
      </c>
      <c r="AC5342" s="26">
        <v>45152.505756550927</v>
      </c>
      <c r="AD5342" s="27">
        <f>ROW()</f>
        <v>5342</v>
      </c>
      <c r="AE5342" s="27">
        <f>1</f>
        <v>1</v>
      </c>
      <c r="AF5342" s="27">
        <f>SUBTOTAL(109,Tbl_NGF_Data[[#This Row],[Counter]])</f>
        <v>1</v>
      </c>
    </row>
    <row r="5343" spans="2:32" ht="45" x14ac:dyDescent="0.25">
      <c r="B5343" s="21" t="s">
        <v>859</v>
      </c>
      <c r="C5343" s="22" t="s">
        <v>4018</v>
      </c>
      <c r="D5343" s="23">
        <v>12</v>
      </c>
      <c r="E5343" s="22" t="s">
        <v>859</v>
      </c>
      <c r="F5343" s="23">
        <v>12</v>
      </c>
      <c r="G5343" s="22" t="s">
        <v>4018</v>
      </c>
      <c r="H5343" s="22" t="s">
        <v>1327</v>
      </c>
      <c r="I5343" s="23">
        <v>1</v>
      </c>
      <c r="J5343" s="23">
        <v>799</v>
      </c>
      <c r="K5343" s="23" t="s">
        <v>4057</v>
      </c>
      <c r="L5343" s="22" t="s">
        <v>4058</v>
      </c>
      <c r="M5343" s="21" t="s">
        <v>922</v>
      </c>
      <c r="N5343" s="23" t="s">
        <v>1119</v>
      </c>
      <c r="O5343" s="22" t="s">
        <v>1120</v>
      </c>
      <c r="P5343" s="22" t="s">
        <v>1121</v>
      </c>
      <c r="Q5343" s="23" t="s">
        <v>4072</v>
      </c>
      <c r="R5343" s="22" t="s">
        <v>4073</v>
      </c>
      <c r="S5343" s="21" t="s">
        <v>927</v>
      </c>
      <c r="T5343" s="23" t="s">
        <v>4074</v>
      </c>
      <c r="U5343" s="24" t="s">
        <v>18</v>
      </c>
      <c r="V5343" s="23">
        <v>220</v>
      </c>
      <c r="W5343" s="25">
        <v>1535314</v>
      </c>
      <c r="X5343" s="25">
        <v>625427.82999999996</v>
      </c>
      <c r="Y5343" s="25">
        <v>63306.000000000116</v>
      </c>
      <c r="Z5343" s="25">
        <v>3018348</v>
      </c>
      <c r="AA5343" s="25">
        <v>3692004</v>
      </c>
      <c r="AB5343" s="25">
        <v>70828.020000000019</v>
      </c>
      <c r="AC5343" s="26">
        <v>45152.505756550927</v>
      </c>
      <c r="AD5343" s="27">
        <f>ROW()</f>
        <v>5343</v>
      </c>
      <c r="AE5343" s="27">
        <f>1</f>
        <v>1</v>
      </c>
      <c r="AF5343" s="27">
        <f>SUBTOTAL(109,Tbl_NGF_Data[[#This Row],[Counter]])</f>
        <v>1</v>
      </c>
    </row>
    <row r="5344" spans="2:32" ht="45" x14ac:dyDescent="0.25">
      <c r="B5344" s="21" t="s">
        <v>859</v>
      </c>
      <c r="C5344" s="22" t="s">
        <v>4018</v>
      </c>
      <c r="D5344" s="23">
        <v>12</v>
      </c>
      <c r="E5344" s="22" t="s">
        <v>859</v>
      </c>
      <c r="F5344" s="23">
        <v>12</v>
      </c>
      <c r="G5344" s="22" t="s">
        <v>4018</v>
      </c>
      <c r="H5344" s="22" t="s">
        <v>1327</v>
      </c>
      <c r="I5344" s="23">
        <v>1</v>
      </c>
      <c r="J5344" s="23">
        <v>799</v>
      </c>
      <c r="K5344" s="23" t="s">
        <v>4057</v>
      </c>
      <c r="L5344" s="22" t="s">
        <v>4058</v>
      </c>
      <c r="M5344" s="21" t="s">
        <v>922</v>
      </c>
      <c r="N5344" s="23" t="s">
        <v>1119</v>
      </c>
      <c r="O5344" s="22" t="s">
        <v>1120</v>
      </c>
      <c r="P5344" s="22" t="s">
        <v>1121</v>
      </c>
      <c r="Q5344" s="23" t="s">
        <v>4072</v>
      </c>
      <c r="R5344" s="22" t="s">
        <v>4073</v>
      </c>
      <c r="S5344" s="21" t="s">
        <v>927</v>
      </c>
      <c r="T5344" s="23" t="s">
        <v>4074</v>
      </c>
      <c r="U5344" s="24" t="s">
        <v>19</v>
      </c>
      <c r="V5344" s="23">
        <v>500</v>
      </c>
      <c r="W5344" s="25">
        <v>1514091.76</v>
      </c>
      <c r="X5344" s="25">
        <v>3244107.3</v>
      </c>
      <c r="Y5344" s="25">
        <v>1712225.19</v>
      </c>
      <c r="Z5344" s="25">
        <v>1646436.24</v>
      </c>
      <c r="AA5344" s="25">
        <v>2143430.04</v>
      </c>
      <c r="AB5344" s="25">
        <v>1094983.8500000001</v>
      </c>
      <c r="AC5344" s="26">
        <v>45152.505756550927</v>
      </c>
      <c r="AD5344" s="27">
        <f>ROW()</f>
        <v>5344</v>
      </c>
      <c r="AE5344" s="27">
        <f>1</f>
        <v>1</v>
      </c>
      <c r="AF5344" s="27">
        <f>SUBTOTAL(109,Tbl_NGF_Data[[#This Row],[Counter]])</f>
        <v>1</v>
      </c>
    </row>
    <row r="5345" spans="2:32" ht="45" x14ac:dyDescent="0.25">
      <c r="B5345" s="21" t="s">
        <v>859</v>
      </c>
      <c r="C5345" s="22" t="s">
        <v>4018</v>
      </c>
      <c r="D5345" s="23">
        <v>12</v>
      </c>
      <c r="E5345" s="22" t="s">
        <v>859</v>
      </c>
      <c r="F5345" s="23">
        <v>12</v>
      </c>
      <c r="G5345" s="22" t="s">
        <v>4018</v>
      </c>
      <c r="H5345" s="22" t="s">
        <v>1327</v>
      </c>
      <c r="I5345" s="23">
        <v>1</v>
      </c>
      <c r="J5345" s="23">
        <v>799</v>
      </c>
      <c r="K5345" s="23" t="s">
        <v>4057</v>
      </c>
      <c r="L5345" s="22" t="s">
        <v>4058</v>
      </c>
      <c r="M5345" s="21" t="s">
        <v>922</v>
      </c>
      <c r="N5345" s="23" t="s">
        <v>1119</v>
      </c>
      <c r="O5345" s="22" t="s">
        <v>1120</v>
      </c>
      <c r="P5345" s="22" t="s">
        <v>1121</v>
      </c>
      <c r="Q5345" s="23" t="s">
        <v>4075</v>
      </c>
      <c r="R5345" s="22" t="s">
        <v>4076</v>
      </c>
      <c r="S5345" s="21" t="s">
        <v>928</v>
      </c>
      <c r="T5345" s="23" t="s">
        <v>4077</v>
      </c>
      <c r="U5345" s="24" t="s">
        <v>15</v>
      </c>
      <c r="V5345" s="23">
        <v>100</v>
      </c>
      <c r="W5345" s="25">
        <v>1007078.43</v>
      </c>
      <c r="X5345" s="25">
        <v>1023746.32</v>
      </c>
      <c r="Y5345" s="25">
        <v>1252889.6100000001</v>
      </c>
      <c r="Z5345" s="25">
        <v>1228956.1399999999</v>
      </c>
      <c r="AA5345" s="25">
        <v>1198857.04</v>
      </c>
      <c r="AB5345" s="25">
        <v>1075893.26</v>
      </c>
      <c r="AC5345" s="26">
        <v>45152.505756550927</v>
      </c>
      <c r="AD5345" s="27">
        <f>ROW()</f>
        <v>5345</v>
      </c>
      <c r="AE5345" s="27">
        <f>1</f>
        <v>1</v>
      </c>
      <c r="AF5345" s="27">
        <f>SUBTOTAL(109,Tbl_NGF_Data[[#This Row],[Counter]])</f>
        <v>1</v>
      </c>
    </row>
    <row r="5346" spans="2:32" ht="45" x14ac:dyDescent="0.25">
      <c r="B5346" s="21" t="s">
        <v>859</v>
      </c>
      <c r="C5346" s="22" t="s">
        <v>4018</v>
      </c>
      <c r="D5346" s="23">
        <v>12</v>
      </c>
      <c r="E5346" s="22" t="s">
        <v>859</v>
      </c>
      <c r="F5346" s="23">
        <v>12</v>
      </c>
      <c r="G5346" s="22" t="s">
        <v>4018</v>
      </c>
      <c r="H5346" s="22" t="s">
        <v>1327</v>
      </c>
      <c r="I5346" s="23">
        <v>1</v>
      </c>
      <c r="J5346" s="23">
        <v>799</v>
      </c>
      <c r="K5346" s="23" t="s">
        <v>4057</v>
      </c>
      <c r="L5346" s="22" t="s">
        <v>4058</v>
      </c>
      <c r="M5346" s="21" t="s">
        <v>922</v>
      </c>
      <c r="N5346" s="23" t="s">
        <v>1119</v>
      </c>
      <c r="O5346" s="22" t="s">
        <v>1120</v>
      </c>
      <c r="P5346" s="22" t="s">
        <v>1121</v>
      </c>
      <c r="Q5346" s="23" t="s">
        <v>4075</v>
      </c>
      <c r="R5346" s="22" t="s">
        <v>4076</v>
      </c>
      <c r="S5346" s="21" t="s">
        <v>928</v>
      </c>
      <c r="T5346" s="23" t="s">
        <v>4077</v>
      </c>
      <c r="U5346" s="24" t="s">
        <v>16</v>
      </c>
      <c r="V5346" s="23">
        <v>135</v>
      </c>
      <c r="W5346" s="25">
        <v>700000</v>
      </c>
      <c r="X5346" s="25">
        <v>700000</v>
      </c>
      <c r="Y5346" s="25">
        <v>700000</v>
      </c>
      <c r="Z5346" s="25">
        <v>700000</v>
      </c>
      <c r="AA5346" s="25">
        <v>700000</v>
      </c>
      <c r="AB5346" s="25">
        <v>250000</v>
      </c>
      <c r="AC5346" s="26">
        <v>45152.505756550927</v>
      </c>
      <c r="AD5346" s="27">
        <f>ROW()</f>
        <v>5346</v>
      </c>
      <c r="AE5346" s="27">
        <f>1</f>
        <v>1</v>
      </c>
      <c r="AF5346" s="27">
        <f>SUBTOTAL(109,Tbl_NGF_Data[[#This Row],[Counter]])</f>
        <v>1</v>
      </c>
    </row>
    <row r="5347" spans="2:32" ht="45" x14ac:dyDescent="0.25">
      <c r="B5347" s="21" t="s">
        <v>859</v>
      </c>
      <c r="C5347" s="22" t="s">
        <v>4018</v>
      </c>
      <c r="D5347" s="23">
        <v>12</v>
      </c>
      <c r="E5347" s="22" t="s">
        <v>859</v>
      </c>
      <c r="F5347" s="23">
        <v>12</v>
      </c>
      <c r="G5347" s="22" t="s">
        <v>4018</v>
      </c>
      <c r="H5347" s="22" t="s">
        <v>1327</v>
      </c>
      <c r="I5347" s="23">
        <v>1</v>
      </c>
      <c r="J5347" s="23">
        <v>799</v>
      </c>
      <c r="K5347" s="23" t="s">
        <v>4057</v>
      </c>
      <c r="L5347" s="22" t="s">
        <v>4058</v>
      </c>
      <c r="M5347" s="21" t="s">
        <v>922</v>
      </c>
      <c r="N5347" s="23" t="s">
        <v>1119</v>
      </c>
      <c r="O5347" s="22" t="s">
        <v>1120</v>
      </c>
      <c r="P5347" s="22" t="s">
        <v>1121</v>
      </c>
      <c r="Q5347" s="23" t="s">
        <v>4075</v>
      </c>
      <c r="R5347" s="22" t="s">
        <v>4076</v>
      </c>
      <c r="S5347" s="21" t="s">
        <v>928</v>
      </c>
      <c r="T5347" s="23" t="s">
        <v>4077</v>
      </c>
      <c r="U5347" s="24" t="s">
        <v>66</v>
      </c>
      <c r="V5347" s="23">
        <v>137</v>
      </c>
      <c r="W5347" s="25">
        <v>232359</v>
      </c>
      <c r="X5347" s="25">
        <v>232359</v>
      </c>
      <c r="Y5347" s="25">
        <v>232359</v>
      </c>
      <c r="Z5347" s="25">
        <v>0</v>
      </c>
      <c r="AA5347" s="25">
        <v>0</v>
      </c>
      <c r="AB5347" s="25">
        <v>0</v>
      </c>
      <c r="AC5347" s="26">
        <v>45152.505756550927</v>
      </c>
      <c r="AD5347" s="27">
        <f>ROW()</f>
        <v>5347</v>
      </c>
      <c r="AE5347" s="27">
        <f>1</f>
        <v>1</v>
      </c>
      <c r="AF5347" s="27">
        <f>SUBTOTAL(109,Tbl_NGF_Data[[#This Row],[Counter]])</f>
        <v>1</v>
      </c>
    </row>
    <row r="5348" spans="2:32" ht="45" x14ac:dyDescent="0.25">
      <c r="B5348" s="21" t="s">
        <v>859</v>
      </c>
      <c r="C5348" s="22" t="s">
        <v>4018</v>
      </c>
      <c r="D5348" s="23">
        <v>12</v>
      </c>
      <c r="E5348" s="22" t="s">
        <v>859</v>
      </c>
      <c r="F5348" s="23">
        <v>12</v>
      </c>
      <c r="G5348" s="22" t="s">
        <v>4018</v>
      </c>
      <c r="H5348" s="22" t="s">
        <v>1327</v>
      </c>
      <c r="I5348" s="23">
        <v>1</v>
      </c>
      <c r="J5348" s="23">
        <v>799</v>
      </c>
      <c r="K5348" s="23" t="s">
        <v>4057</v>
      </c>
      <c r="L5348" s="22" t="s">
        <v>4058</v>
      </c>
      <c r="M5348" s="21" t="s">
        <v>922</v>
      </c>
      <c r="N5348" s="23" t="s">
        <v>1119</v>
      </c>
      <c r="O5348" s="22" t="s">
        <v>1120</v>
      </c>
      <c r="P5348" s="22" t="s">
        <v>1121</v>
      </c>
      <c r="Q5348" s="23" t="s">
        <v>4075</v>
      </c>
      <c r="R5348" s="22" t="s">
        <v>4076</v>
      </c>
      <c r="S5348" s="21" t="s">
        <v>928</v>
      </c>
      <c r="T5348" s="23" t="s">
        <v>4077</v>
      </c>
      <c r="U5348" s="24" t="s">
        <v>17</v>
      </c>
      <c r="V5348" s="23">
        <v>200</v>
      </c>
      <c r="W5348" s="25">
        <v>257925.84000000003</v>
      </c>
      <c r="X5348" s="25">
        <v>181125.82000000009</v>
      </c>
      <c r="Y5348" s="25">
        <v>206923.01000000004</v>
      </c>
      <c r="Z5348" s="25">
        <v>549923.46999999986</v>
      </c>
      <c r="AA5348" s="25">
        <v>151037.09999999998</v>
      </c>
      <c r="AB5348" s="25">
        <v>188183.78000000003</v>
      </c>
      <c r="AC5348" s="26">
        <v>45152.505756550927</v>
      </c>
      <c r="AD5348" s="27">
        <f>ROW()</f>
        <v>5348</v>
      </c>
      <c r="AE5348" s="27">
        <f>1</f>
        <v>1</v>
      </c>
      <c r="AF5348" s="27">
        <f>SUBTOTAL(109,Tbl_NGF_Data[[#This Row],[Counter]])</f>
        <v>1</v>
      </c>
    </row>
    <row r="5349" spans="2:32" ht="45" x14ac:dyDescent="0.25">
      <c r="B5349" s="21" t="s">
        <v>859</v>
      </c>
      <c r="C5349" s="22" t="s">
        <v>4018</v>
      </c>
      <c r="D5349" s="23">
        <v>12</v>
      </c>
      <c r="E5349" s="22" t="s">
        <v>859</v>
      </c>
      <c r="F5349" s="23">
        <v>12</v>
      </c>
      <c r="G5349" s="22" t="s">
        <v>4018</v>
      </c>
      <c r="H5349" s="22" t="s">
        <v>1327</v>
      </c>
      <c r="I5349" s="23">
        <v>1</v>
      </c>
      <c r="J5349" s="23">
        <v>799</v>
      </c>
      <c r="K5349" s="23" t="s">
        <v>4057</v>
      </c>
      <c r="L5349" s="22" t="s">
        <v>4058</v>
      </c>
      <c r="M5349" s="21" t="s">
        <v>922</v>
      </c>
      <c r="N5349" s="23" t="s">
        <v>1119</v>
      </c>
      <c r="O5349" s="22" t="s">
        <v>1120</v>
      </c>
      <c r="P5349" s="22" t="s">
        <v>1121</v>
      </c>
      <c r="Q5349" s="23" t="s">
        <v>4075</v>
      </c>
      <c r="R5349" s="22" t="s">
        <v>4076</v>
      </c>
      <c r="S5349" s="21" t="s">
        <v>928</v>
      </c>
      <c r="T5349" s="23" t="s">
        <v>4077</v>
      </c>
      <c r="U5349" s="24" t="s">
        <v>18</v>
      </c>
      <c r="V5349" s="23">
        <v>220</v>
      </c>
      <c r="W5349" s="25">
        <v>442074.16</v>
      </c>
      <c r="X5349" s="25">
        <v>518874.17999999993</v>
      </c>
      <c r="Y5349" s="25">
        <v>493076.99</v>
      </c>
      <c r="Z5349" s="25">
        <v>150076.53000000014</v>
      </c>
      <c r="AA5349" s="25">
        <v>548962.9</v>
      </c>
      <c r="AB5349" s="25">
        <v>61816.219999999972</v>
      </c>
      <c r="AC5349" s="26">
        <v>45152.505756550927</v>
      </c>
      <c r="AD5349" s="27">
        <f>ROW()</f>
        <v>5349</v>
      </c>
      <c r="AE5349" s="27">
        <f>1</f>
        <v>1</v>
      </c>
      <c r="AF5349" s="27">
        <f>SUBTOTAL(109,Tbl_NGF_Data[[#This Row],[Counter]])</f>
        <v>1</v>
      </c>
    </row>
    <row r="5350" spans="2:32" ht="45" x14ac:dyDescent="0.25">
      <c r="B5350" s="21" t="s">
        <v>859</v>
      </c>
      <c r="C5350" s="22" t="s">
        <v>4018</v>
      </c>
      <c r="D5350" s="23">
        <v>12</v>
      </c>
      <c r="E5350" s="22" t="s">
        <v>859</v>
      </c>
      <c r="F5350" s="23">
        <v>12</v>
      </c>
      <c r="G5350" s="22" t="s">
        <v>4018</v>
      </c>
      <c r="H5350" s="22" t="s">
        <v>1327</v>
      </c>
      <c r="I5350" s="23">
        <v>1</v>
      </c>
      <c r="J5350" s="23">
        <v>799</v>
      </c>
      <c r="K5350" s="23" t="s">
        <v>4057</v>
      </c>
      <c r="L5350" s="22" t="s">
        <v>4058</v>
      </c>
      <c r="M5350" s="21" t="s">
        <v>922</v>
      </c>
      <c r="N5350" s="23" t="s">
        <v>1119</v>
      </c>
      <c r="O5350" s="22" t="s">
        <v>1120</v>
      </c>
      <c r="P5350" s="22" t="s">
        <v>1121</v>
      </c>
      <c r="Q5350" s="23" t="s">
        <v>4075</v>
      </c>
      <c r="R5350" s="22" t="s">
        <v>4076</v>
      </c>
      <c r="S5350" s="21" t="s">
        <v>928</v>
      </c>
      <c r="T5350" s="23" t="s">
        <v>4077</v>
      </c>
      <c r="U5350" s="24" t="s">
        <v>67</v>
      </c>
      <c r="V5350" s="23">
        <v>222</v>
      </c>
      <c r="W5350" s="25">
        <v>232359</v>
      </c>
      <c r="X5350" s="25">
        <v>232359</v>
      </c>
      <c r="Y5350" s="25">
        <v>232359</v>
      </c>
      <c r="Z5350" s="25">
        <v>0</v>
      </c>
      <c r="AA5350" s="25">
        <v>0</v>
      </c>
      <c r="AB5350" s="25">
        <v>0</v>
      </c>
      <c r="AC5350" s="26">
        <v>45152.505756550927</v>
      </c>
      <c r="AD5350" s="27">
        <f>ROW()</f>
        <v>5350</v>
      </c>
      <c r="AE5350" s="27">
        <f>1</f>
        <v>1</v>
      </c>
      <c r="AF5350" s="27">
        <f>SUBTOTAL(109,Tbl_NGF_Data[[#This Row],[Counter]])</f>
        <v>1</v>
      </c>
    </row>
    <row r="5351" spans="2:32" ht="45" x14ac:dyDescent="0.25">
      <c r="B5351" s="21" t="s">
        <v>859</v>
      </c>
      <c r="C5351" s="22" t="s">
        <v>4018</v>
      </c>
      <c r="D5351" s="23">
        <v>12</v>
      </c>
      <c r="E5351" s="22" t="s">
        <v>859</v>
      </c>
      <c r="F5351" s="23">
        <v>12</v>
      </c>
      <c r="G5351" s="22" t="s">
        <v>4018</v>
      </c>
      <c r="H5351" s="22" t="s">
        <v>1327</v>
      </c>
      <c r="I5351" s="23">
        <v>1</v>
      </c>
      <c r="J5351" s="23">
        <v>799</v>
      </c>
      <c r="K5351" s="23" t="s">
        <v>4057</v>
      </c>
      <c r="L5351" s="22" t="s">
        <v>4058</v>
      </c>
      <c r="M5351" s="21" t="s">
        <v>922</v>
      </c>
      <c r="N5351" s="23" t="s">
        <v>1119</v>
      </c>
      <c r="O5351" s="22" t="s">
        <v>1120</v>
      </c>
      <c r="P5351" s="22" t="s">
        <v>1121</v>
      </c>
      <c r="Q5351" s="23" t="s">
        <v>4075</v>
      </c>
      <c r="R5351" s="22" t="s">
        <v>4076</v>
      </c>
      <c r="S5351" s="21" t="s">
        <v>928</v>
      </c>
      <c r="T5351" s="23" t="s">
        <v>4077</v>
      </c>
      <c r="U5351" s="24" t="s">
        <v>19</v>
      </c>
      <c r="V5351" s="23">
        <v>500</v>
      </c>
      <c r="W5351" s="25">
        <v>314693.64</v>
      </c>
      <c r="X5351" s="25">
        <v>197793.71</v>
      </c>
      <c r="Y5351" s="25">
        <v>436066.30000000005</v>
      </c>
      <c r="Z5351" s="25">
        <v>525990</v>
      </c>
      <c r="AA5351" s="25">
        <v>120938</v>
      </c>
      <c r="AB5351" s="25">
        <v>65220</v>
      </c>
      <c r="AC5351" s="26">
        <v>45152.505756550927</v>
      </c>
      <c r="AD5351" s="27">
        <f>ROW()</f>
        <v>5351</v>
      </c>
      <c r="AE5351" s="27">
        <f>1</f>
        <v>1</v>
      </c>
      <c r="AF5351" s="27">
        <f>SUBTOTAL(109,Tbl_NGF_Data[[#This Row],[Counter]])</f>
        <v>1</v>
      </c>
    </row>
    <row r="5352" spans="2:32" ht="45" x14ac:dyDescent="0.25">
      <c r="B5352" s="21" t="s">
        <v>859</v>
      </c>
      <c r="C5352" s="22" t="s">
        <v>4018</v>
      </c>
      <c r="D5352" s="23">
        <v>12</v>
      </c>
      <c r="E5352" s="22" t="s">
        <v>859</v>
      </c>
      <c r="F5352" s="23">
        <v>12</v>
      </c>
      <c r="G5352" s="22" t="s">
        <v>4018</v>
      </c>
      <c r="H5352" s="22" t="s">
        <v>1327</v>
      </c>
      <c r="I5352" s="23">
        <v>1</v>
      </c>
      <c r="J5352" s="23">
        <v>799</v>
      </c>
      <c r="K5352" s="23" t="s">
        <v>4057</v>
      </c>
      <c r="L5352" s="22" t="s">
        <v>4058</v>
      </c>
      <c r="M5352" s="21" t="s">
        <v>922</v>
      </c>
      <c r="N5352" s="23" t="s">
        <v>1119</v>
      </c>
      <c r="O5352" s="22" t="s">
        <v>1120</v>
      </c>
      <c r="P5352" s="22" t="s">
        <v>1121</v>
      </c>
      <c r="Q5352" s="23" t="s">
        <v>1125</v>
      </c>
      <c r="R5352" s="22" t="s">
        <v>1126</v>
      </c>
      <c r="S5352" s="21" t="s">
        <v>23</v>
      </c>
      <c r="T5352" s="23" t="s">
        <v>4078</v>
      </c>
      <c r="U5352" s="24" t="s">
        <v>19</v>
      </c>
      <c r="V5352" s="23">
        <v>500</v>
      </c>
      <c r="W5352" s="25">
        <v>0</v>
      </c>
      <c r="X5352" s="25">
        <v>0</v>
      </c>
      <c r="Y5352" s="25">
        <v>0</v>
      </c>
      <c r="Z5352" s="25">
        <v>0</v>
      </c>
      <c r="AA5352" s="25">
        <v>0</v>
      </c>
      <c r="AB5352" s="25">
        <v>147</v>
      </c>
      <c r="AC5352" s="26">
        <v>45152.505756550927</v>
      </c>
      <c r="AD5352" s="27">
        <f>ROW()</f>
        <v>5352</v>
      </c>
      <c r="AE5352" s="27">
        <f>1</f>
        <v>1</v>
      </c>
      <c r="AF5352" s="27">
        <f>SUBTOTAL(109,Tbl_NGF_Data[[#This Row],[Counter]])</f>
        <v>1</v>
      </c>
    </row>
    <row r="5353" spans="2:32" ht="45" x14ac:dyDescent="0.25">
      <c r="B5353" s="21" t="s">
        <v>859</v>
      </c>
      <c r="C5353" s="22" t="s">
        <v>4018</v>
      </c>
      <c r="D5353" s="23">
        <v>12</v>
      </c>
      <c r="E5353" s="22" t="s">
        <v>859</v>
      </c>
      <c r="F5353" s="23">
        <v>12</v>
      </c>
      <c r="G5353" s="22" t="s">
        <v>4018</v>
      </c>
      <c r="H5353" s="22" t="s">
        <v>1327</v>
      </c>
      <c r="I5353" s="23">
        <v>1</v>
      </c>
      <c r="J5353" s="23">
        <v>799</v>
      </c>
      <c r="K5353" s="23" t="s">
        <v>4057</v>
      </c>
      <c r="L5353" s="22" t="s">
        <v>4058</v>
      </c>
      <c r="M5353" s="21" t="s">
        <v>922</v>
      </c>
      <c r="N5353" s="23" t="s">
        <v>1119</v>
      </c>
      <c r="O5353" s="22" t="s">
        <v>1120</v>
      </c>
      <c r="P5353" s="22" t="s">
        <v>1121</v>
      </c>
      <c r="Q5353" s="23" t="s">
        <v>4079</v>
      </c>
      <c r="R5353" s="22" t="s">
        <v>4080</v>
      </c>
      <c r="S5353" s="21" t="s">
        <v>929</v>
      </c>
      <c r="T5353" s="23" t="s">
        <v>4081</v>
      </c>
      <c r="U5353" s="24" t="s">
        <v>15</v>
      </c>
      <c r="V5353" s="23">
        <v>100</v>
      </c>
      <c r="W5353" s="25">
        <v>792546.32</v>
      </c>
      <c r="X5353" s="25">
        <v>1026144.53</v>
      </c>
      <c r="Y5353" s="25">
        <v>175734.39999999999</v>
      </c>
      <c r="Z5353" s="25">
        <v>14307.91</v>
      </c>
      <c r="AA5353" s="25">
        <v>14307.91</v>
      </c>
      <c r="AB5353" s="25">
        <v>16116.91</v>
      </c>
      <c r="AC5353" s="26">
        <v>45152.505756550927</v>
      </c>
      <c r="AD5353" s="27">
        <f>ROW()</f>
        <v>5353</v>
      </c>
      <c r="AE5353" s="27">
        <f>1</f>
        <v>1</v>
      </c>
      <c r="AF5353" s="27">
        <f>SUBTOTAL(109,Tbl_NGF_Data[[#This Row],[Counter]])</f>
        <v>1</v>
      </c>
    </row>
    <row r="5354" spans="2:32" ht="45" x14ac:dyDescent="0.25">
      <c r="B5354" s="21" t="s">
        <v>859</v>
      </c>
      <c r="C5354" s="22" t="s">
        <v>4018</v>
      </c>
      <c r="D5354" s="23">
        <v>12</v>
      </c>
      <c r="E5354" s="22" t="s">
        <v>859</v>
      </c>
      <c r="F5354" s="23">
        <v>12</v>
      </c>
      <c r="G5354" s="22" t="s">
        <v>4018</v>
      </c>
      <c r="H5354" s="22" t="s">
        <v>1327</v>
      </c>
      <c r="I5354" s="23">
        <v>1</v>
      </c>
      <c r="J5354" s="23">
        <v>799</v>
      </c>
      <c r="K5354" s="23" t="s">
        <v>4057</v>
      </c>
      <c r="L5354" s="22" t="s">
        <v>4058</v>
      </c>
      <c r="M5354" s="21" t="s">
        <v>922</v>
      </c>
      <c r="N5354" s="23" t="s">
        <v>1119</v>
      </c>
      <c r="O5354" s="22" t="s">
        <v>1120</v>
      </c>
      <c r="P5354" s="22" t="s">
        <v>1121</v>
      </c>
      <c r="Q5354" s="23" t="s">
        <v>4079</v>
      </c>
      <c r="R5354" s="22" t="s">
        <v>4080</v>
      </c>
      <c r="S5354" s="21" t="s">
        <v>929</v>
      </c>
      <c r="T5354" s="23" t="s">
        <v>4081</v>
      </c>
      <c r="U5354" s="24" t="s">
        <v>17</v>
      </c>
      <c r="V5354" s="23">
        <v>200</v>
      </c>
      <c r="W5354" s="25">
        <v>292396</v>
      </c>
      <c r="X5354" s="25">
        <v>897684.15999999992</v>
      </c>
      <c r="Y5354" s="25">
        <v>202033.5</v>
      </c>
      <c r="Z5354" s="25">
        <v>0</v>
      </c>
      <c r="AA5354" s="25">
        <v>0</v>
      </c>
      <c r="AB5354" s="25">
        <v>0</v>
      </c>
      <c r="AC5354" s="26">
        <v>45152.505756550927</v>
      </c>
      <c r="AD5354" s="27">
        <f>ROW()</f>
        <v>5354</v>
      </c>
      <c r="AE5354" s="27">
        <f>1</f>
        <v>1</v>
      </c>
      <c r="AF5354" s="27">
        <f>SUBTOTAL(109,Tbl_NGF_Data[[#This Row],[Counter]])</f>
        <v>1</v>
      </c>
    </row>
    <row r="5355" spans="2:32" ht="45" x14ac:dyDescent="0.25">
      <c r="B5355" s="21" t="s">
        <v>859</v>
      </c>
      <c r="C5355" s="22" t="s">
        <v>4018</v>
      </c>
      <c r="D5355" s="23">
        <v>12</v>
      </c>
      <c r="E5355" s="22" t="s">
        <v>859</v>
      </c>
      <c r="F5355" s="23">
        <v>12</v>
      </c>
      <c r="G5355" s="22" t="s">
        <v>4018</v>
      </c>
      <c r="H5355" s="22" t="s">
        <v>1327</v>
      </c>
      <c r="I5355" s="23">
        <v>1</v>
      </c>
      <c r="J5355" s="23">
        <v>799</v>
      </c>
      <c r="K5355" s="23" t="s">
        <v>4057</v>
      </c>
      <c r="L5355" s="22" t="s">
        <v>4058</v>
      </c>
      <c r="M5355" s="21" t="s">
        <v>922</v>
      </c>
      <c r="N5355" s="23" t="s">
        <v>1119</v>
      </c>
      <c r="O5355" s="22" t="s">
        <v>1120</v>
      </c>
      <c r="P5355" s="22" t="s">
        <v>1121</v>
      </c>
      <c r="Q5355" s="23" t="s">
        <v>4079</v>
      </c>
      <c r="R5355" s="22" t="s">
        <v>4080</v>
      </c>
      <c r="S5355" s="21" t="s">
        <v>929</v>
      </c>
      <c r="T5355" s="23" t="s">
        <v>4081</v>
      </c>
      <c r="U5355" s="24" t="s">
        <v>18</v>
      </c>
      <c r="V5355" s="23">
        <v>220</v>
      </c>
      <c r="W5355" s="25">
        <v>-292396</v>
      </c>
      <c r="X5355" s="25">
        <v>-897684.15999999992</v>
      </c>
      <c r="Y5355" s="25">
        <v>-202033.5</v>
      </c>
      <c r="Z5355" s="25">
        <v>0</v>
      </c>
      <c r="AA5355" s="25">
        <v>0</v>
      </c>
      <c r="AB5355" s="25">
        <v>0</v>
      </c>
      <c r="AC5355" s="26">
        <v>45152.505756550927</v>
      </c>
      <c r="AD5355" s="27">
        <f>ROW()</f>
        <v>5355</v>
      </c>
      <c r="AE5355" s="27">
        <f>1</f>
        <v>1</v>
      </c>
      <c r="AF5355" s="27">
        <f>SUBTOTAL(109,Tbl_NGF_Data[[#This Row],[Counter]])</f>
        <v>1</v>
      </c>
    </row>
    <row r="5356" spans="2:32" ht="45" x14ac:dyDescent="0.25">
      <c r="B5356" s="21" t="s">
        <v>859</v>
      </c>
      <c r="C5356" s="22" t="s">
        <v>4018</v>
      </c>
      <c r="D5356" s="23">
        <v>12</v>
      </c>
      <c r="E5356" s="22" t="s">
        <v>859</v>
      </c>
      <c r="F5356" s="23">
        <v>12</v>
      </c>
      <c r="G5356" s="22" t="s">
        <v>4018</v>
      </c>
      <c r="H5356" s="22" t="s">
        <v>1327</v>
      </c>
      <c r="I5356" s="23">
        <v>1</v>
      </c>
      <c r="J5356" s="23">
        <v>799</v>
      </c>
      <c r="K5356" s="23" t="s">
        <v>4057</v>
      </c>
      <c r="L5356" s="22" t="s">
        <v>4058</v>
      </c>
      <c r="M5356" s="21" t="s">
        <v>922</v>
      </c>
      <c r="N5356" s="23" t="s">
        <v>1119</v>
      </c>
      <c r="O5356" s="22" t="s">
        <v>1120</v>
      </c>
      <c r="P5356" s="22" t="s">
        <v>1121</v>
      </c>
      <c r="Q5356" s="23" t="s">
        <v>4079</v>
      </c>
      <c r="R5356" s="22" t="s">
        <v>4080</v>
      </c>
      <c r="S5356" s="21" t="s">
        <v>929</v>
      </c>
      <c r="T5356" s="23" t="s">
        <v>4081</v>
      </c>
      <c r="U5356" s="24" t="s">
        <v>19</v>
      </c>
      <c r="V5356" s="23">
        <v>500</v>
      </c>
      <c r="W5356" s="25">
        <v>534344.94999999995</v>
      </c>
      <c r="X5356" s="25">
        <v>1131282.3699999999</v>
      </c>
      <c r="Y5356" s="25">
        <v>332314.08</v>
      </c>
      <c r="Z5356" s="25">
        <v>132421.04999999999</v>
      </c>
      <c r="AA5356" s="25">
        <v>0</v>
      </c>
      <c r="AB5356" s="25">
        <v>1809</v>
      </c>
      <c r="AC5356" s="26">
        <v>45152.505756550927</v>
      </c>
      <c r="AD5356" s="27">
        <f>ROW()</f>
        <v>5356</v>
      </c>
      <c r="AE5356" s="27">
        <f>1</f>
        <v>1</v>
      </c>
      <c r="AF5356" s="27">
        <f>SUBTOTAL(109,Tbl_NGF_Data[[#This Row],[Counter]])</f>
        <v>1</v>
      </c>
    </row>
    <row r="5357" spans="2:32" ht="45" x14ac:dyDescent="0.25">
      <c r="B5357" s="21" t="s">
        <v>859</v>
      </c>
      <c r="C5357" s="22" t="s">
        <v>4018</v>
      </c>
      <c r="D5357" s="23">
        <v>12</v>
      </c>
      <c r="E5357" s="22" t="s">
        <v>859</v>
      </c>
      <c r="F5357" s="23">
        <v>12</v>
      </c>
      <c r="G5357" s="22" t="s">
        <v>4018</v>
      </c>
      <c r="H5357" s="22" t="s">
        <v>1327</v>
      </c>
      <c r="I5357" s="23">
        <v>1</v>
      </c>
      <c r="J5357" s="23">
        <v>799</v>
      </c>
      <c r="K5357" s="23" t="s">
        <v>4057</v>
      </c>
      <c r="L5357" s="22" t="s">
        <v>4058</v>
      </c>
      <c r="M5357" s="21" t="s">
        <v>922</v>
      </c>
      <c r="N5357" s="23" t="s">
        <v>1119</v>
      </c>
      <c r="O5357" s="22" t="s">
        <v>1120</v>
      </c>
      <c r="P5357" s="22" t="s">
        <v>1121</v>
      </c>
      <c r="Q5357" s="23" t="s">
        <v>1265</v>
      </c>
      <c r="R5357" s="22" t="s">
        <v>1266</v>
      </c>
      <c r="S5357" s="21" t="s">
        <v>99</v>
      </c>
      <c r="T5357" s="23" t="s">
        <v>4082</v>
      </c>
      <c r="U5357" s="24" t="s">
        <v>15</v>
      </c>
      <c r="V5357" s="23">
        <v>100</v>
      </c>
      <c r="W5357" s="25">
        <v>66468.03</v>
      </c>
      <c r="X5357" s="25">
        <v>74104.680000000008</v>
      </c>
      <c r="Y5357" s="25">
        <v>81958.210000000006</v>
      </c>
      <c r="Z5357" s="25">
        <v>7083.16</v>
      </c>
      <c r="AA5357" s="25">
        <v>12094.36</v>
      </c>
      <c r="AB5357" s="25">
        <v>13555.960000000001</v>
      </c>
      <c r="AC5357" s="26">
        <v>45152.505756550927</v>
      </c>
      <c r="AD5357" s="27">
        <f>ROW()</f>
        <v>5357</v>
      </c>
      <c r="AE5357" s="27">
        <f>1</f>
        <v>1</v>
      </c>
      <c r="AF5357" s="27">
        <f>SUBTOTAL(109,Tbl_NGF_Data[[#This Row],[Counter]])</f>
        <v>1</v>
      </c>
    </row>
    <row r="5358" spans="2:32" ht="45" x14ac:dyDescent="0.25">
      <c r="B5358" s="21" t="s">
        <v>859</v>
      </c>
      <c r="C5358" s="22" t="s">
        <v>4018</v>
      </c>
      <c r="D5358" s="23">
        <v>12</v>
      </c>
      <c r="E5358" s="22" t="s">
        <v>859</v>
      </c>
      <c r="F5358" s="23">
        <v>12</v>
      </c>
      <c r="G5358" s="22" t="s">
        <v>4018</v>
      </c>
      <c r="H5358" s="22" t="s">
        <v>1327</v>
      </c>
      <c r="I5358" s="23">
        <v>1</v>
      </c>
      <c r="J5358" s="23">
        <v>799</v>
      </c>
      <c r="K5358" s="23" t="s">
        <v>4057</v>
      </c>
      <c r="L5358" s="22" t="s">
        <v>4058</v>
      </c>
      <c r="M5358" s="21" t="s">
        <v>922</v>
      </c>
      <c r="N5358" s="23" t="s">
        <v>1119</v>
      </c>
      <c r="O5358" s="22" t="s">
        <v>1120</v>
      </c>
      <c r="P5358" s="22" t="s">
        <v>1121</v>
      </c>
      <c r="Q5358" s="23" t="s">
        <v>1265</v>
      </c>
      <c r="R5358" s="22" t="s">
        <v>1266</v>
      </c>
      <c r="S5358" s="21" t="s">
        <v>99</v>
      </c>
      <c r="T5358" s="23" t="s">
        <v>4082</v>
      </c>
      <c r="U5358" s="24" t="s">
        <v>16</v>
      </c>
      <c r="V5358" s="23">
        <v>135</v>
      </c>
      <c r="W5358" s="25">
        <v>0</v>
      </c>
      <c r="X5358" s="25">
        <v>0</v>
      </c>
      <c r="Y5358" s="25">
        <v>0</v>
      </c>
      <c r="Z5358" s="25">
        <v>74256</v>
      </c>
      <c r="AA5358" s="25">
        <v>0</v>
      </c>
      <c r="AB5358" s="25">
        <v>0</v>
      </c>
      <c r="AC5358" s="26">
        <v>45152.505756550927</v>
      </c>
      <c r="AD5358" s="27">
        <f>ROW()</f>
        <v>5358</v>
      </c>
      <c r="AE5358" s="27">
        <f>1</f>
        <v>1</v>
      </c>
      <c r="AF5358" s="27">
        <f>SUBTOTAL(109,Tbl_NGF_Data[[#This Row],[Counter]])</f>
        <v>1</v>
      </c>
    </row>
    <row r="5359" spans="2:32" ht="45" x14ac:dyDescent="0.25">
      <c r="B5359" s="21" t="s">
        <v>859</v>
      </c>
      <c r="C5359" s="22" t="s">
        <v>4018</v>
      </c>
      <c r="D5359" s="23">
        <v>12</v>
      </c>
      <c r="E5359" s="22" t="s">
        <v>859</v>
      </c>
      <c r="F5359" s="23">
        <v>12</v>
      </c>
      <c r="G5359" s="22" t="s">
        <v>4018</v>
      </c>
      <c r="H5359" s="22" t="s">
        <v>1327</v>
      </c>
      <c r="I5359" s="23">
        <v>1</v>
      </c>
      <c r="J5359" s="23">
        <v>799</v>
      </c>
      <c r="K5359" s="23" t="s">
        <v>4057</v>
      </c>
      <c r="L5359" s="22" t="s">
        <v>4058</v>
      </c>
      <c r="M5359" s="21" t="s">
        <v>922</v>
      </c>
      <c r="N5359" s="23" t="s">
        <v>1119</v>
      </c>
      <c r="O5359" s="22" t="s">
        <v>1120</v>
      </c>
      <c r="P5359" s="22" t="s">
        <v>1121</v>
      </c>
      <c r="Q5359" s="23" t="s">
        <v>1265</v>
      </c>
      <c r="R5359" s="22" t="s">
        <v>1266</v>
      </c>
      <c r="S5359" s="21" t="s">
        <v>99</v>
      </c>
      <c r="T5359" s="23" t="s">
        <v>4082</v>
      </c>
      <c r="U5359" s="24" t="s">
        <v>17</v>
      </c>
      <c r="V5359" s="23">
        <v>200</v>
      </c>
      <c r="W5359" s="25">
        <v>0</v>
      </c>
      <c r="X5359" s="25">
        <v>0</v>
      </c>
      <c r="Y5359" s="25">
        <v>0</v>
      </c>
      <c r="Z5359" s="25">
        <v>74255.87</v>
      </c>
      <c r="AA5359" s="25">
        <v>0</v>
      </c>
      <c r="AB5359" s="25">
        <v>0</v>
      </c>
      <c r="AC5359" s="26">
        <v>45152.505756550927</v>
      </c>
      <c r="AD5359" s="27">
        <f>ROW()</f>
        <v>5359</v>
      </c>
      <c r="AE5359" s="27">
        <f>1</f>
        <v>1</v>
      </c>
      <c r="AF5359" s="27">
        <f>SUBTOTAL(109,Tbl_NGF_Data[[#This Row],[Counter]])</f>
        <v>1</v>
      </c>
    </row>
    <row r="5360" spans="2:32" ht="45" x14ac:dyDescent="0.25">
      <c r="B5360" s="21" t="s">
        <v>859</v>
      </c>
      <c r="C5360" s="22" t="s">
        <v>4018</v>
      </c>
      <c r="D5360" s="23">
        <v>12</v>
      </c>
      <c r="E5360" s="22" t="s">
        <v>859</v>
      </c>
      <c r="F5360" s="23">
        <v>12</v>
      </c>
      <c r="G5360" s="22" t="s">
        <v>4018</v>
      </c>
      <c r="H5360" s="22" t="s">
        <v>1327</v>
      </c>
      <c r="I5360" s="23">
        <v>1</v>
      </c>
      <c r="J5360" s="23">
        <v>799</v>
      </c>
      <c r="K5360" s="23" t="s">
        <v>4057</v>
      </c>
      <c r="L5360" s="22" t="s">
        <v>4058</v>
      </c>
      <c r="M5360" s="21" t="s">
        <v>922</v>
      </c>
      <c r="N5360" s="23" t="s">
        <v>1119</v>
      </c>
      <c r="O5360" s="22" t="s">
        <v>1120</v>
      </c>
      <c r="P5360" s="22" t="s">
        <v>1121</v>
      </c>
      <c r="Q5360" s="23" t="s">
        <v>1265</v>
      </c>
      <c r="R5360" s="22" t="s">
        <v>1266</v>
      </c>
      <c r="S5360" s="21" t="s">
        <v>99</v>
      </c>
      <c r="T5360" s="23" t="s">
        <v>4082</v>
      </c>
      <c r="U5360" s="24" t="s">
        <v>18</v>
      </c>
      <c r="V5360" s="23">
        <v>220</v>
      </c>
      <c r="W5360" s="25">
        <v>0</v>
      </c>
      <c r="X5360" s="25">
        <v>0</v>
      </c>
      <c r="Y5360" s="25">
        <v>0</v>
      </c>
      <c r="Z5360" s="25">
        <v>0.13000000000465661</v>
      </c>
      <c r="AA5360" s="25">
        <v>0</v>
      </c>
      <c r="AB5360" s="25">
        <v>0</v>
      </c>
      <c r="AC5360" s="26">
        <v>45152.505756550927</v>
      </c>
      <c r="AD5360" s="27">
        <f>ROW()</f>
        <v>5360</v>
      </c>
      <c r="AE5360" s="27">
        <f>1</f>
        <v>1</v>
      </c>
      <c r="AF5360" s="27">
        <f>SUBTOTAL(109,Tbl_NGF_Data[[#This Row],[Counter]])</f>
        <v>1</v>
      </c>
    </row>
    <row r="5361" spans="2:32" ht="45" x14ac:dyDescent="0.25">
      <c r="B5361" s="21" t="s">
        <v>859</v>
      </c>
      <c r="C5361" s="22" t="s">
        <v>4018</v>
      </c>
      <c r="D5361" s="23">
        <v>12</v>
      </c>
      <c r="E5361" s="22" t="s">
        <v>859</v>
      </c>
      <c r="F5361" s="23">
        <v>12</v>
      </c>
      <c r="G5361" s="22" t="s">
        <v>4018</v>
      </c>
      <c r="H5361" s="22" t="s">
        <v>1327</v>
      </c>
      <c r="I5361" s="23">
        <v>1</v>
      </c>
      <c r="J5361" s="23">
        <v>799</v>
      </c>
      <c r="K5361" s="23" t="s">
        <v>4057</v>
      </c>
      <c r="L5361" s="22" t="s">
        <v>4058</v>
      </c>
      <c r="M5361" s="21" t="s">
        <v>922</v>
      </c>
      <c r="N5361" s="23" t="s">
        <v>1119</v>
      </c>
      <c r="O5361" s="22" t="s">
        <v>1120</v>
      </c>
      <c r="P5361" s="22" t="s">
        <v>1121</v>
      </c>
      <c r="Q5361" s="23" t="s">
        <v>1265</v>
      </c>
      <c r="R5361" s="22" t="s">
        <v>1266</v>
      </c>
      <c r="S5361" s="21" t="s">
        <v>99</v>
      </c>
      <c r="T5361" s="23" t="s">
        <v>4082</v>
      </c>
      <c r="U5361" s="24" t="s">
        <v>19</v>
      </c>
      <c r="V5361" s="23">
        <v>500</v>
      </c>
      <c r="W5361" s="25">
        <v>20168.52</v>
      </c>
      <c r="X5361" s="25">
        <v>7636.6499999999969</v>
      </c>
      <c r="Y5361" s="25">
        <v>11058.839999999998</v>
      </c>
      <c r="Z5361" s="25">
        <v>619.18000000000029</v>
      </c>
      <c r="AA5361" s="25">
        <v>5011.2</v>
      </c>
      <c r="AB5361" s="25">
        <v>1461.6</v>
      </c>
      <c r="AC5361" s="26">
        <v>45152.505756550927</v>
      </c>
      <c r="AD5361" s="27">
        <f>ROW()</f>
        <v>5361</v>
      </c>
      <c r="AE5361" s="27">
        <f>1</f>
        <v>1</v>
      </c>
      <c r="AF5361" s="27">
        <f>SUBTOTAL(109,Tbl_NGF_Data[[#This Row],[Counter]])</f>
        <v>1</v>
      </c>
    </row>
    <row r="5362" spans="2:32" ht="45" x14ac:dyDescent="0.25">
      <c r="B5362" s="21" t="s">
        <v>859</v>
      </c>
      <c r="C5362" s="22" t="s">
        <v>4018</v>
      </c>
      <c r="D5362" s="23">
        <v>12</v>
      </c>
      <c r="E5362" s="22" t="s">
        <v>859</v>
      </c>
      <c r="F5362" s="23">
        <v>12</v>
      </c>
      <c r="G5362" s="22" t="s">
        <v>4018</v>
      </c>
      <c r="H5362" s="22" t="s">
        <v>1327</v>
      </c>
      <c r="I5362" s="23">
        <v>1</v>
      </c>
      <c r="J5362" s="23">
        <v>799</v>
      </c>
      <c r="K5362" s="23" t="s">
        <v>4057</v>
      </c>
      <c r="L5362" s="22" t="s">
        <v>4058</v>
      </c>
      <c r="M5362" s="21" t="s">
        <v>922</v>
      </c>
      <c r="N5362" s="23" t="s">
        <v>1119</v>
      </c>
      <c r="O5362" s="22" t="s">
        <v>1120</v>
      </c>
      <c r="P5362" s="22" t="s">
        <v>1121</v>
      </c>
      <c r="Q5362" s="23" t="s">
        <v>4083</v>
      </c>
      <c r="R5362" s="22" t="s">
        <v>4084</v>
      </c>
      <c r="S5362" s="21" t="s">
        <v>930</v>
      </c>
      <c r="T5362" s="23" t="s">
        <v>4085</v>
      </c>
      <c r="U5362" s="24" t="s">
        <v>15</v>
      </c>
      <c r="V5362" s="23">
        <v>100</v>
      </c>
      <c r="W5362" s="25">
        <v>5949009.2000000002</v>
      </c>
      <c r="X5362" s="25">
        <v>2445412.3000000003</v>
      </c>
      <c r="Y5362" s="25">
        <v>4124915.33</v>
      </c>
      <c r="Z5362" s="25">
        <v>6572081.5899999999</v>
      </c>
      <c r="AA5362" s="25">
        <v>5476142.6000000006</v>
      </c>
      <c r="AB5362" s="25">
        <v>3471118.3</v>
      </c>
      <c r="AC5362" s="26">
        <v>45152.505756550927</v>
      </c>
      <c r="AD5362" s="27">
        <f>ROW()</f>
        <v>5362</v>
      </c>
      <c r="AE5362" s="27">
        <f>1</f>
        <v>1</v>
      </c>
      <c r="AF5362" s="27">
        <f>SUBTOTAL(109,Tbl_NGF_Data[[#This Row],[Counter]])</f>
        <v>1</v>
      </c>
    </row>
    <row r="5363" spans="2:32" ht="45" x14ac:dyDescent="0.25">
      <c r="B5363" s="21" t="s">
        <v>859</v>
      </c>
      <c r="C5363" s="22" t="s">
        <v>4018</v>
      </c>
      <c r="D5363" s="23">
        <v>12</v>
      </c>
      <c r="E5363" s="22" t="s">
        <v>859</v>
      </c>
      <c r="F5363" s="23">
        <v>12</v>
      </c>
      <c r="G5363" s="22" t="s">
        <v>4018</v>
      </c>
      <c r="H5363" s="22" t="s">
        <v>1327</v>
      </c>
      <c r="I5363" s="23">
        <v>1</v>
      </c>
      <c r="J5363" s="23">
        <v>799</v>
      </c>
      <c r="K5363" s="23" t="s">
        <v>4057</v>
      </c>
      <c r="L5363" s="22" t="s">
        <v>4058</v>
      </c>
      <c r="M5363" s="21" t="s">
        <v>922</v>
      </c>
      <c r="N5363" s="23" t="s">
        <v>1119</v>
      </c>
      <c r="O5363" s="22" t="s">
        <v>1120</v>
      </c>
      <c r="P5363" s="22" t="s">
        <v>1121</v>
      </c>
      <c r="Q5363" s="23" t="s">
        <v>4083</v>
      </c>
      <c r="R5363" s="22" t="s">
        <v>4084</v>
      </c>
      <c r="S5363" s="21" t="s">
        <v>930</v>
      </c>
      <c r="T5363" s="23" t="s">
        <v>4085</v>
      </c>
      <c r="U5363" s="24" t="s">
        <v>17</v>
      </c>
      <c r="V5363" s="23">
        <v>200</v>
      </c>
      <c r="W5363" s="25">
        <v>45590577.340000011</v>
      </c>
      <c r="X5363" s="25">
        <v>45891986.75000003</v>
      </c>
      <c r="Y5363" s="25">
        <v>44854830.720000029</v>
      </c>
      <c r="Z5363" s="25">
        <v>39370620.029999994</v>
      </c>
      <c r="AA5363" s="25">
        <v>46348830.589999974</v>
      </c>
      <c r="AB5363" s="25">
        <v>52108103.170000009</v>
      </c>
      <c r="AC5363" s="26">
        <v>45152.505756550927</v>
      </c>
      <c r="AD5363" s="27">
        <f>ROW()</f>
        <v>5363</v>
      </c>
      <c r="AE5363" s="27">
        <f>1</f>
        <v>1</v>
      </c>
      <c r="AF5363" s="27">
        <f>SUBTOTAL(109,Tbl_NGF_Data[[#This Row],[Counter]])</f>
        <v>1</v>
      </c>
    </row>
    <row r="5364" spans="2:32" ht="45" x14ac:dyDescent="0.25">
      <c r="B5364" s="21" t="s">
        <v>859</v>
      </c>
      <c r="C5364" s="22" t="s">
        <v>4018</v>
      </c>
      <c r="D5364" s="23">
        <v>12</v>
      </c>
      <c r="E5364" s="22" t="s">
        <v>859</v>
      </c>
      <c r="F5364" s="23">
        <v>12</v>
      </c>
      <c r="G5364" s="22" t="s">
        <v>4018</v>
      </c>
      <c r="H5364" s="22" t="s">
        <v>1327</v>
      </c>
      <c r="I5364" s="23">
        <v>1</v>
      </c>
      <c r="J5364" s="23">
        <v>799</v>
      </c>
      <c r="K5364" s="23" t="s">
        <v>4057</v>
      </c>
      <c r="L5364" s="22" t="s">
        <v>4058</v>
      </c>
      <c r="M5364" s="21" t="s">
        <v>922</v>
      </c>
      <c r="N5364" s="23" t="s">
        <v>1119</v>
      </c>
      <c r="O5364" s="22" t="s">
        <v>1120</v>
      </c>
      <c r="P5364" s="22" t="s">
        <v>1121</v>
      </c>
      <c r="Q5364" s="23" t="s">
        <v>4083</v>
      </c>
      <c r="R5364" s="22" t="s">
        <v>4084</v>
      </c>
      <c r="S5364" s="21" t="s">
        <v>930</v>
      </c>
      <c r="T5364" s="23" t="s">
        <v>4085</v>
      </c>
      <c r="U5364" s="24" t="s">
        <v>18</v>
      </c>
      <c r="V5364" s="23">
        <v>220</v>
      </c>
      <c r="W5364" s="25">
        <v>-45590577.340000011</v>
      </c>
      <c r="X5364" s="25">
        <v>-45891986.75000003</v>
      </c>
      <c r="Y5364" s="25">
        <v>-44854830.720000029</v>
      </c>
      <c r="Z5364" s="25">
        <v>-39370620.029999994</v>
      </c>
      <c r="AA5364" s="25">
        <v>-46348830.589999974</v>
      </c>
      <c r="AB5364" s="25">
        <v>-52108103.170000009</v>
      </c>
      <c r="AC5364" s="26">
        <v>45152.505756550927</v>
      </c>
      <c r="AD5364" s="27">
        <f>ROW()</f>
        <v>5364</v>
      </c>
      <c r="AE5364" s="27">
        <f>1</f>
        <v>1</v>
      </c>
      <c r="AF5364" s="27">
        <f>SUBTOTAL(109,Tbl_NGF_Data[[#This Row],[Counter]])</f>
        <v>1</v>
      </c>
    </row>
    <row r="5365" spans="2:32" ht="45" x14ac:dyDescent="0.25">
      <c r="B5365" s="21" t="s">
        <v>859</v>
      </c>
      <c r="C5365" s="22" t="s">
        <v>4018</v>
      </c>
      <c r="D5365" s="23">
        <v>12</v>
      </c>
      <c r="E5365" s="22" t="s">
        <v>859</v>
      </c>
      <c r="F5365" s="23">
        <v>12</v>
      </c>
      <c r="G5365" s="22" t="s">
        <v>4018</v>
      </c>
      <c r="H5365" s="22" t="s">
        <v>1327</v>
      </c>
      <c r="I5365" s="23">
        <v>1</v>
      </c>
      <c r="J5365" s="23">
        <v>799</v>
      </c>
      <c r="K5365" s="23" t="s">
        <v>4057</v>
      </c>
      <c r="L5365" s="22" t="s">
        <v>4058</v>
      </c>
      <c r="M5365" s="21" t="s">
        <v>922</v>
      </c>
      <c r="N5365" s="23" t="s">
        <v>1119</v>
      </c>
      <c r="O5365" s="22" t="s">
        <v>1120</v>
      </c>
      <c r="P5365" s="22" t="s">
        <v>1121</v>
      </c>
      <c r="Q5365" s="23" t="s">
        <v>4083</v>
      </c>
      <c r="R5365" s="22" t="s">
        <v>4084</v>
      </c>
      <c r="S5365" s="21" t="s">
        <v>930</v>
      </c>
      <c r="T5365" s="23" t="s">
        <v>4085</v>
      </c>
      <c r="U5365" s="24" t="s">
        <v>19</v>
      </c>
      <c r="V5365" s="23">
        <v>500</v>
      </c>
      <c r="W5365" s="25">
        <v>45333654.520000003</v>
      </c>
      <c r="X5365" s="25">
        <v>43286377.519999996</v>
      </c>
      <c r="Y5365" s="25">
        <v>47267301.200000003</v>
      </c>
      <c r="Z5365" s="25">
        <v>42068219.660000004</v>
      </c>
      <c r="AA5365" s="25">
        <v>45252503.529999994</v>
      </c>
      <c r="AB5365" s="25">
        <v>50102957.059999995</v>
      </c>
      <c r="AC5365" s="26">
        <v>45152.505756550927</v>
      </c>
      <c r="AD5365" s="27">
        <f>ROW()</f>
        <v>5365</v>
      </c>
      <c r="AE5365" s="27">
        <f>1</f>
        <v>1</v>
      </c>
      <c r="AF5365" s="27">
        <f>SUBTOTAL(109,Tbl_NGF_Data[[#This Row],[Counter]])</f>
        <v>1</v>
      </c>
    </row>
    <row r="5366" spans="2:32" ht="45" x14ac:dyDescent="0.25">
      <c r="B5366" s="21" t="s">
        <v>859</v>
      </c>
      <c r="C5366" s="22" t="s">
        <v>4018</v>
      </c>
      <c r="D5366" s="23">
        <v>12</v>
      </c>
      <c r="E5366" s="22" t="s">
        <v>859</v>
      </c>
      <c r="F5366" s="23">
        <v>12</v>
      </c>
      <c r="G5366" s="22" t="s">
        <v>4018</v>
      </c>
      <c r="H5366" s="22" t="s">
        <v>1327</v>
      </c>
      <c r="I5366" s="23">
        <v>1</v>
      </c>
      <c r="J5366" s="23">
        <v>799</v>
      </c>
      <c r="K5366" s="23" t="s">
        <v>4057</v>
      </c>
      <c r="L5366" s="22" t="s">
        <v>4058</v>
      </c>
      <c r="M5366" s="21" t="s">
        <v>922</v>
      </c>
      <c r="N5366" s="23" t="s">
        <v>1119</v>
      </c>
      <c r="O5366" s="22" t="s">
        <v>1120</v>
      </c>
      <c r="P5366" s="22" t="s">
        <v>1121</v>
      </c>
      <c r="Q5366" s="23" t="s">
        <v>4086</v>
      </c>
      <c r="R5366" s="22" t="s">
        <v>4087</v>
      </c>
      <c r="S5366" s="21" t="s">
        <v>931</v>
      </c>
      <c r="T5366" s="23" t="s">
        <v>4088</v>
      </c>
      <c r="U5366" s="24" t="s">
        <v>15</v>
      </c>
      <c r="V5366" s="23">
        <v>100</v>
      </c>
      <c r="W5366" s="25">
        <v>1000</v>
      </c>
      <c r="X5366" s="25">
        <v>0</v>
      </c>
      <c r="Y5366" s="25">
        <v>0</v>
      </c>
      <c r="Z5366" s="25">
        <v>0</v>
      </c>
      <c r="AA5366" s="25">
        <v>0</v>
      </c>
      <c r="AB5366" s="25">
        <v>0</v>
      </c>
      <c r="AC5366" s="26">
        <v>45152.505756550927</v>
      </c>
      <c r="AD5366" s="27">
        <f>ROW()</f>
        <v>5366</v>
      </c>
      <c r="AE5366" s="27">
        <f>1</f>
        <v>1</v>
      </c>
      <c r="AF5366" s="27">
        <f>SUBTOTAL(109,Tbl_NGF_Data[[#This Row],[Counter]])</f>
        <v>1</v>
      </c>
    </row>
    <row r="5367" spans="2:32" ht="45" x14ac:dyDescent="0.25">
      <c r="B5367" s="21" t="s">
        <v>859</v>
      </c>
      <c r="C5367" s="22" t="s">
        <v>4018</v>
      </c>
      <c r="D5367" s="23">
        <v>12</v>
      </c>
      <c r="E5367" s="22" t="s">
        <v>859</v>
      </c>
      <c r="F5367" s="23">
        <v>12</v>
      </c>
      <c r="G5367" s="22" t="s">
        <v>4018</v>
      </c>
      <c r="H5367" s="22" t="s">
        <v>1327</v>
      </c>
      <c r="I5367" s="23">
        <v>1</v>
      </c>
      <c r="J5367" s="23">
        <v>799</v>
      </c>
      <c r="K5367" s="23" t="s">
        <v>4057</v>
      </c>
      <c r="L5367" s="22" t="s">
        <v>4058</v>
      </c>
      <c r="M5367" s="21" t="s">
        <v>922</v>
      </c>
      <c r="N5367" s="23" t="s">
        <v>1119</v>
      </c>
      <c r="O5367" s="22" t="s">
        <v>1120</v>
      </c>
      <c r="P5367" s="22" t="s">
        <v>1121</v>
      </c>
      <c r="Q5367" s="23" t="s">
        <v>4086</v>
      </c>
      <c r="R5367" s="22" t="s">
        <v>4087</v>
      </c>
      <c r="S5367" s="21" t="s">
        <v>931</v>
      </c>
      <c r="T5367" s="23" t="s">
        <v>4088</v>
      </c>
      <c r="U5367" s="24" t="s">
        <v>17</v>
      </c>
      <c r="V5367" s="23">
        <v>200</v>
      </c>
      <c r="W5367" s="25">
        <v>0</v>
      </c>
      <c r="X5367" s="25">
        <v>1000</v>
      </c>
      <c r="Y5367" s="25">
        <v>0</v>
      </c>
      <c r="Z5367" s="25">
        <v>0</v>
      </c>
      <c r="AA5367" s="25">
        <v>0</v>
      </c>
      <c r="AB5367" s="25">
        <v>0</v>
      </c>
      <c r="AC5367" s="26">
        <v>45152.505756550927</v>
      </c>
      <c r="AD5367" s="27">
        <f>ROW()</f>
        <v>5367</v>
      </c>
      <c r="AE5367" s="27">
        <f>1</f>
        <v>1</v>
      </c>
      <c r="AF5367" s="27">
        <f>SUBTOTAL(109,Tbl_NGF_Data[[#This Row],[Counter]])</f>
        <v>1</v>
      </c>
    </row>
    <row r="5368" spans="2:32" ht="45" x14ac:dyDescent="0.25">
      <c r="B5368" s="21" t="s">
        <v>859</v>
      </c>
      <c r="C5368" s="22" t="s">
        <v>4018</v>
      </c>
      <c r="D5368" s="23">
        <v>12</v>
      </c>
      <c r="E5368" s="22" t="s">
        <v>859</v>
      </c>
      <c r="F5368" s="23">
        <v>12</v>
      </c>
      <c r="G5368" s="22" t="s">
        <v>4018</v>
      </c>
      <c r="H5368" s="22" t="s">
        <v>1327</v>
      </c>
      <c r="I5368" s="23">
        <v>1</v>
      </c>
      <c r="J5368" s="23">
        <v>799</v>
      </c>
      <c r="K5368" s="23" t="s">
        <v>4057</v>
      </c>
      <c r="L5368" s="22" t="s">
        <v>4058</v>
      </c>
      <c r="M5368" s="21" t="s">
        <v>922</v>
      </c>
      <c r="N5368" s="23" t="s">
        <v>1119</v>
      </c>
      <c r="O5368" s="22" t="s">
        <v>1120</v>
      </c>
      <c r="P5368" s="22" t="s">
        <v>1121</v>
      </c>
      <c r="Q5368" s="23" t="s">
        <v>4086</v>
      </c>
      <c r="R5368" s="22" t="s">
        <v>4087</v>
      </c>
      <c r="S5368" s="21" t="s">
        <v>931</v>
      </c>
      <c r="T5368" s="23" t="s">
        <v>4088</v>
      </c>
      <c r="U5368" s="24" t="s">
        <v>18</v>
      </c>
      <c r="V5368" s="23">
        <v>220</v>
      </c>
      <c r="W5368" s="25">
        <v>0</v>
      </c>
      <c r="X5368" s="25">
        <v>-1000</v>
      </c>
      <c r="Y5368" s="25">
        <v>0</v>
      </c>
      <c r="Z5368" s="25">
        <v>0</v>
      </c>
      <c r="AA5368" s="25">
        <v>0</v>
      </c>
      <c r="AB5368" s="25">
        <v>0</v>
      </c>
      <c r="AC5368" s="26">
        <v>45152.505756550927</v>
      </c>
      <c r="AD5368" s="27">
        <f>ROW()</f>
        <v>5368</v>
      </c>
      <c r="AE5368" s="27">
        <f>1</f>
        <v>1</v>
      </c>
      <c r="AF5368" s="27">
        <f>SUBTOTAL(109,Tbl_NGF_Data[[#This Row],[Counter]])</f>
        <v>1</v>
      </c>
    </row>
    <row r="5369" spans="2:32" ht="45" x14ac:dyDescent="0.25">
      <c r="B5369" s="21" t="s">
        <v>859</v>
      </c>
      <c r="C5369" s="22" t="s">
        <v>4018</v>
      </c>
      <c r="D5369" s="23">
        <v>12</v>
      </c>
      <c r="E5369" s="22" t="s">
        <v>859</v>
      </c>
      <c r="F5369" s="23">
        <v>12</v>
      </c>
      <c r="G5369" s="22" t="s">
        <v>4018</v>
      </c>
      <c r="H5369" s="22" t="s">
        <v>1327</v>
      </c>
      <c r="I5369" s="23">
        <v>1</v>
      </c>
      <c r="J5369" s="23">
        <v>799</v>
      </c>
      <c r="K5369" s="23" t="s">
        <v>4057</v>
      </c>
      <c r="L5369" s="22" t="s">
        <v>4058</v>
      </c>
      <c r="M5369" s="21" t="s">
        <v>922</v>
      </c>
      <c r="N5369" s="23" t="s">
        <v>1119</v>
      </c>
      <c r="O5369" s="22" t="s">
        <v>1120</v>
      </c>
      <c r="P5369" s="22" t="s">
        <v>1121</v>
      </c>
      <c r="Q5369" s="23" t="s">
        <v>4086</v>
      </c>
      <c r="R5369" s="22" t="s">
        <v>4087</v>
      </c>
      <c r="S5369" s="21" t="s">
        <v>931</v>
      </c>
      <c r="T5369" s="23" t="s">
        <v>4088</v>
      </c>
      <c r="U5369" s="24" t="s">
        <v>19</v>
      </c>
      <c r="V5369" s="23">
        <v>500</v>
      </c>
      <c r="W5369" s="25">
        <v>1000</v>
      </c>
      <c r="X5369" s="25">
        <v>0</v>
      </c>
      <c r="Y5369" s="25">
        <v>0</v>
      </c>
      <c r="Z5369" s="25">
        <v>0</v>
      </c>
      <c r="AA5369" s="25">
        <v>0</v>
      </c>
      <c r="AB5369" s="25">
        <v>0</v>
      </c>
      <c r="AC5369" s="26">
        <v>45152.505756550927</v>
      </c>
      <c r="AD5369" s="27">
        <f>ROW()</f>
        <v>5369</v>
      </c>
      <c r="AE5369" s="27">
        <f>1</f>
        <v>1</v>
      </c>
      <c r="AF5369" s="27">
        <f>SUBTOTAL(109,Tbl_NGF_Data[[#This Row],[Counter]])</f>
        <v>1</v>
      </c>
    </row>
    <row r="5370" spans="2:32" ht="45" x14ac:dyDescent="0.25">
      <c r="B5370" s="21" t="s">
        <v>859</v>
      </c>
      <c r="C5370" s="22" t="s">
        <v>4018</v>
      </c>
      <c r="D5370" s="23">
        <v>12</v>
      </c>
      <c r="E5370" s="22" t="s">
        <v>859</v>
      </c>
      <c r="F5370" s="23">
        <v>12</v>
      </c>
      <c r="G5370" s="22" t="s">
        <v>4018</v>
      </c>
      <c r="H5370" s="22" t="s">
        <v>1327</v>
      </c>
      <c r="I5370" s="23">
        <v>1</v>
      </c>
      <c r="J5370" s="23">
        <v>799</v>
      </c>
      <c r="K5370" s="23" t="s">
        <v>4057</v>
      </c>
      <c r="L5370" s="22" t="s">
        <v>4058</v>
      </c>
      <c r="M5370" s="21" t="s">
        <v>922</v>
      </c>
      <c r="N5370" s="23" t="s">
        <v>1119</v>
      </c>
      <c r="O5370" s="22" t="s">
        <v>1120</v>
      </c>
      <c r="P5370" s="22" t="s">
        <v>1121</v>
      </c>
      <c r="Q5370" s="23" t="s">
        <v>3364</v>
      </c>
      <c r="R5370" s="22" t="s">
        <v>3365</v>
      </c>
      <c r="S5370" s="21" t="s">
        <v>604</v>
      </c>
      <c r="T5370" s="23" t="s">
        <v>4089</v>
      </c>
      <c r="U5370" s="24" t="s">
        <v>15</v>
      </c>
      <c r="V5370" s="23">
        <v>100</v>
      </c>
      <c r="W5370" s="25">
        <v>100000</v>
      </c>
      <c r="X5370" s="25">
        <v>0</v>
      </c>
      <c r="Y5370" s="25">
        <v>0</v>
      </c>
      <c r="Z5370" s="25">
        <v>0</v>
      </c>
      <c r="AA5370" s="25">
        <v>0</v>
      </c>
      <c r="AB5370" s="25">
        <v>0</v>
      </c>
      <c r="AC5370" s="26">
        <v>45152.505756550927</v>
      </c>
      <c r="AD5370" s="27">
        <f>ROW()</f>
        <v>5370</v>
      </c>
      <c r="AE5370" s="27">
        <f>1</f>
        <v>1</v>
      </c>
      <c r="AF5370" s="27">
        <f>SUBTOTAL(109,Tbl_NGF_Data[[#This Row],[Counter]])</f>
        <v>1</v>
      </c>
    </row>
    <row r="5371" spans="2:32" ht="45" x14ac:dyDescent="0.25">
      <c r="B5371" s="21" t="s">
        <v>859</v>
      </c>
      <c r="C5371" s="22" t="s">
        <v>4018</v>
      </c>
      <c r="D5371" s="23">
        <v>12</v>
      </c>
      <c r="E5371" s="22" t="s">
        <v>859</v>
      </c>
      <c r="F5371" s="23">
        <v>12</v>
      </c>
      <c r="G5371" s="22" t="s">
        <v>4018</v>
      </c>
      <c r="H5371" s="22" t="s">
        <v>1327</v>
      </c>
      <c r="I5371" s="23">
        <v>1</v>
      </c>
      <c r="J5371" s="23">
        <v>799</v>
      </c>
      <c r="K5371" s="23" t="s">
        <v>4057</v>
      </c>
      <c r="L5371" s="22" t="s">
        <v>4058</v>
      </c>
      <c r="M5371" s="21" t="s">
        <v>922</v>
      </c>
      <c r="N5371" s="23" t="s">
        <v>1119</v>
      </c>
      <c r="O5371" s="22" t="s">
        <v>1120</v>
      </c>
      <c r="P5371" s="22" t="s">
        <v>1121</v>
      </c>
      <c r="Q5371" s="23" t="s">
        <v>3364</v>
      </c>
      <c r="R5371" s="22" t="s">
        <v>3365</v>
      </c>
      <c r="S5371" s="21" t="s">
        <v>604</v>
      </c>
      <c r="T5371" s="23" t="s">
        <v>4089</v>
      </c>
      <c r="U5371" s="24" t="s">
        <v>16</v>
      </c>
      <c r="V5371" s="23">
        <v>135</v>
      </c>
      <c r="W5371" s="25">
        <v>0</v>
      </c>
      <c r="X5371" s="25">
        <v>100000</v>
      </c>
      <c r="Y5371" s="25">
        <v>0</v>
      </c>
      <c r="Z5371" s="25">
        <v>0</v>
      </c>
      <c r="AA5371" s="25">
        <v>0</v>
      </c>
      <c r="AB5371" s="25">
        <v>0</v>
      </c>
      <c r="AC5371" s="26">
        <v>45152.505756550927</v>
      </c>
      <c r="AD5371" s="27">
        <f>ROW()</f>
        <v>5371</v>
      </c>
      <c r="AE5371" s="27">
        <f>1</f>
        <v>1</v>
      </c>
      <c r="AF5371" s="27">
        <f>SUBTOTAL(109,Tbl_NGF_Data[[#This Row],[Counter]])</f>
        <v>1</v>
      </c>
    </row>
    <row r="5372" spans="2:32" ht="45" x14ac:dyDescent="0.25">
      <c r="B5372" s="21" t="s">
        <v>859</v>
      </c>
      <c r="C5372" s="22" t="s">
        <v>4018</v>
      </c>
      <c r="D5372" s="23">
        <v>12</v>
      </c>
      <c r="E5372" s="22" t="s">
        <v>859</v>
      </c>
      <c r="F5372" s="23">
        <v>12</v>
      </c>
      <c r="G5372" s="22" t="s">
        <v>4018</v>
      </c>
      <c r="H5372" s="22" t="s">
        <v>1327</v>
      </c>
      <c r="I5372" s="23">
        <v>1</v>
      </c>
      <c r="J5372" s="23">
        <v>799</v>
      </c>
      <c r="K5372" s="23" t="s">
        <v>4057</v>
      </c>
      <c r="L5372" s="22" t="s">
        <v>4058</v>
      </c>
      <c r="M5372" s="21" t="s">
        <v>922</v>
      </c>
      <c r="N5372" s="23" t="s">
        <v>1119</v>
      </c>
      <c r="O5372" s="22" t="s">
        <v>1120</v>
      </c>
      <c r="P5372" s="22" t="s">
        <v>1121</v>
      </c>
      <c r="Q5372" s="23" t="s">
        <v>3364</v>
      </c>
      <c r="R5372" s="22" t="s">
        <v>3365</v>
      </c>
      <c r="S5372" s="21" t="s">
        <v>604</v>
      </c>
      <c r="T5372" s="23" t="s">
        <v>4089</v>
      </c>
      <c r="U5372" s="24" t="s">
        <v>17</v>
      </c>
      <c r="V5372" s="23">
        <v>200</v>
      </c>
      <c r="W5372" s="25">
        <v>0</v>
      </c>
      <c r="X5372" s="25">
        <v>100000</v>
      </c>
      <c r="Y5372" s="25">
        <v>0</v>
      </c>
      <c r="Z5372" s="25">
        <v>0</v>
      </c>
      <c r="AA5372" s="25">
        <v>0</v>
      </c>
      <c r="AB5372" s="25">
        <v>0</v>
      </c>
      <c r="AC5372" s="26">
        <v>45152.505756550927</v>
      </c>
      <c r="AD5372" s="27">
        <f>ROW()</f>
        <v>5372</v>
      </c>
      <c r="AE5372" s="27">
        <f>1</f>
        <v>1</v>
      </c>
      <c r="AF5372" s="27">
        <f>SUBTOTAL(109,Tbl_NGF_Data[[#This Row],[Counter]])</f>
        <v>1</v>
      </c>
    </row>
    <row r="5373" spans="2:32" ht="45" x14ac:dyDescent="0.25">
      <c r="B5373" s="21" t="s">
        <v>859</v>
      </c>
      <c r="C5373" s="22" t="s">
        <v>4018</v>
      </c>
      <c r="D5373" s="23">
        <v>12</v>
      </c>
      <c r="E5373" s="22" t="s">
        <v>859</v>
      </c>
      <c r="F5373" s="23">
        <v>12</v>
      </c>
      <c r="G5373" s="22" t="s">
        <v>4018</v>
      </c>
      <c r="H5373" s="22" t="s">
        <v>1327</v>
      </c>
      <c r="I5373" s="23">
        <v>1</v>
      </c>
      <c r="J5373" s="23">
        <v>799</v>
      </c>
      <c r="K5373" s="23" t="s">
        <v>4057</v>
      </c>
      <c r="L5373" s="22" t="s">
        <v>4058</v>
      </c>
      <c r="M5373" s="21" t="s">
        <v>922</v>
      </c>
      <c r="N5373" s="23" t="s">
        <v>1119</v>
      </c>
      <c r="O5373" s="22" t="s">
        <v>1120</v>
      </c>
      <c r="P5373" s="22" t="s">
        <v>1121</v>
      </c>
      <c r="Q5373" s="23" t="s">
        <v>4090</v>
      </c>
      <c r="R5373" s="22" t="s">
        <v>4091</v>
      </c>
      <c r="S5373" s="21" t="s">
        <v>932</v>
      </c>
      <c r="T5373" s="23" t="s">
        <v>4092</v>
      </c>
      <c r="U5373" s="24" t="s">
        <v>15</v>
      </c>
      <c r="V5373" s="23">
        <v>100</v>
      </c>
      <c r="W5373" s="25">
        <v>241090.73</v>
      </c>
      <c r="X5373" s="25">
        <v>503076.57</v>
      </c>
      <c r="Y5373" s="25">
        <v>747165.42</v>
      </c>
      <c r="Z5373" s="25">
        <v>398801.2</v>
      </c>
      <c r="AA5373" s="25">
        <v>322252.94</v>
      </c>
      <c r="AB5373" s="25">
        <v>309909.18000000005</v>
      </c>
      <c r="AC5373" s="26">
        <v>45152.505756550927</v>
      </c>
      <c r="AD5373" s="27">
        <f>ROW()</f>
        <v>5373</v>
      </c>
      <c r="AE5373" s="27">
        <f>1</f>
        <v>1</v>
      </c>
      <c r="AF5373" s="27">
        <f>SUBTOTAL(109,Tbl_NGF_Data[[#This Row],[Counter]])</f>
        <v>1</v>
      </c>
    </row>
    <row r="5374" spans="2:32" ht="45" x14ac:dyDescent="0.25">
      <c r="B5374" s="21" t="s">
        <v>859</v>
      </c>
      <c r="C5374" s="22" t="s">
        <v>4018</v>
      </c>
      <c r="D5374" s="23">
        <v>12</v>
      </c>
      <c r="E5374" s="22" t="s">
        <v>859</v>
      </c>
      <c r="F5374" s="23">
        <v>12</v>
      </c>
      <c r="G5374" s="22" t="s">
        <v>4018</v>
      </c>
      <c r="H5374" s="22" t="s">
        <v>1327</v>
      </c>
      <c r="I5374" s="23">
        <v>1</v>
      </c>
      <c r="J5374" s="23">
        <v>799</v>
      </c>
      <c r="K5374" s="23" t="s">
        <v>4057</v>
      </c>
      <c r="L5374" s="22" t="s">
        <v>4058</v>
      </c>
      <c r="M5374" s="21" t="s">
        <v>922</v>
      </c>
      <c r="N5374" s="23" t="s">
        <v>1119</v>
      </c>
      <c r="O5374" s="22" t="s">
        <v>1120</v>
      </c>
      <c r="P5374" s="22" t="s">
        <v>1121</v>
      </c>
      <c r="Q5374" s="23" t="s">
        <v>4090</v>
      </c>
      <c r="R5374" s="22" t="s">
        <v>4091</v>
      </c>
      <c r="S5374" s="21" t="s">
        <v>932</v>
      </c>
      <c r="T5374" s="23" t="s">
        <v>4092</v>
      </c>
      <c r="U5374" s="24" t="s">
        <v>17</v>
      </c>
      <c r="V5374" s="23">
        <v>200</v>
      </c>
      <c r="W5374" s="25">
        <v>2179852.4</v>
      </c>
      <c r="X5374" s="25">
        <v>1775173.95</v>
      </c>
      <c r="Y5374" s="25">
        <v>2785274.7699999996</v>
      </c>
      <c r="Z5374" s="25">
        <v>1928961.13</v>
      </c>
      <c r="AA5374" s="25">
        <v>1637755</v>
      </c>
      <c r="AB5374" s="25">
        <v>1503105.5</v>
      </c>
      <c r="AC5374" s="26">
        <v>45152.505756550927</v>
      </c>
      <c r="AD5374" s="27">
        <f>ROW()</f>
        <v>5374</v>
      </c>
      <c r="AE5374" s="27">
        <f>1</f>
        <v>1</v>
      </c>
      <c r="AF5374" s="27">
        <f>SUBTOTAL(109,Tbl_NGF_Data[[#This Row],[Counter]])</f>
        <v>1</v>
      </c>
    </row>
    <row r="5375" spans="2:32" ht="45" x14ac:dyDescent="0.25">
      <c r="B5375" s="21" t="s">
        <v>859</v>
      </c>
      <c r="C5375" s="22" t="s">
        <v>4018</v>
      </c>
      <c r="D5375" s="23">
        <v>12</v>
      </c>
      <c r="E5375" s="22" t="s">
        <v>859</v>
      </c>
      <c r="F5375" s="23">
        <v>12</v>
      </c>
      <c r="G5375" s="22" t="s">
        <v>4018</v>
      </c>
      <c r="H5375" s="22" t="s">
        <v>1327</v>
      </c>
      <c r="I5375" s="23">
        <v>1</v>
      </c>
      <c r="J5375" s="23">
        <v>799</v>
      </c>
      <c r="K5375" s="23" t="s">
        <v>4057</v>
      </c>
      <c r="L5375" s="22" t="s">
        <v>4058</v>
      </c>
      <c r="M5375" s="21" t="s">
        <v>922</v>
      </c>
      <c r="N5375" s="23" t="s">
        <v>1119</v>
      </c>
      <c r="O5375" s="22" t="s">
        <v>1120</v>
      </c>
      <c r="P5375" s="22" t="s">
        <v>1121</v>
      </c>
      <c r="Q5375" s="23" t="s">
        <v>4090</v>
      </c>
      <c r="R5375" s="22" t="s">
        <v>4091</v>
      </c>
      <c r="S5375" s="21" t="s">
        <v>932</v>
      </c>
      <c r="T5375" s="23" t="s">
        <v>4092</v>
      </c>
      <c r="U5375" s="24" t="s">
        <v>18</v>
      </c>
      <c r="V5375" s="23">
        <v>220</v>
      </c>
      <c r="W5375" s="25">
        <v>-2179852.4</v>
      </c>
      <c r="X5375" s="25">
        <v>-1775173.95</v>
      </c>
      <c r="Y5375" s="25">
        <v>-2785274.7699999996</v>
      </c>
      <c r="Z5375" s="25">
        <v>-1928961.13</v>
      </c>
      <c r="AA5375" s="25">
        <v>-1637755</v>
      </c>
      <c r="AB5375" s="25">
        <v>-1503105.5</v>
      </c>
      <c r="AC5375" s="26">
        <v>45152.505756550927</v>
      </c>
      <c r="AD5375" s="27">
        <f>ROW()</f>
        <v>5375</v>
      </c>
      <c r="AE5375" s="27">
        <f>1</f>
        <v>1</v>
      </c>
      <c r="AF5375" s="27">
        <f>SUBTOTAL(109,Tbl_NGF_Data[[#This Row],[Counter]])</f>
        <v>1</v>
      </c>
    </row>
    <row r="5376" spans="2:32" ht="45" x14ac:dyDescent="0.25">
      <c r="B5376" s="21" t="s">
        <v>859</v>
      </c>
      <c r="C5376" s="22" t="s">
        <v>4018</v>
      </c>
      <c r="D5376" s="23">
        <v>12</v>
      </c>
      <c r="E5376" s="22" t="s">
        <v>859</v>
      </c>
      <c r="F5376" s="23">
        <v>12</v>
      </c>
      <c r="G5376" s="22" t="s">
        <v>4018</v>
      </c>
      <c r="H5376" s="22" t="s">
        <v>1327</v>
      </c>
      <c r="I5376" s="23">
        <v>1</v>
      </c>
      <c r="J5376" s="23">
        <v>799</v>
      </c>
      <c r="K5376" s="23" t="s">
        <v>4057</v>
      </c>
      <c r="L5376" s="22" t="s">
        <v>4058</v>
      </c>
      <c r="M5376" s="21" t="s">
        <v>922</v>
      </c>
      <c r="N5376" s="23" t="s">
        <v>1119</v>
      </c>
      <c r="O5376" s="22" t="s">
        <v>1120</v>
      </c>
      <c r="P5376" s="22" t="s">
        <v>1121</v>
      </c>
      <c r="Q5376" s="23" t="s">
        <v>4090</v>
      </c>
      <c r="R5376" s="22" t="s">
        <v>4091</v>
      </c>
      <c r="S5376" s="21" t="s">
        <v>932</v>
      </c>
      <c r="T5376" s="23" t="s">
        <v>4092</v>
      </c>
      <c r="U5376" s="24" t="s">
        <v>19</v>
      </c>
      <c r="V5376" s="23">
        <v>500</v>
      </c>
      <c r="W5376" s="25">
        <v>1084602.05</v>
      </c>
      <c r="X5376" s="25">
        <v>1287159.79</v>
      </c>
      <c r="Y5376" s="25">
        <v>1315652.08</v>
      </c>
      <c r="Z5376" s="25">
        <v>1301591.47</v>
      </c>
      <c r="AA5376" s="25">
        <v>1561206.74</v>
      </c>
      <c r="AB5376" s="25">
        <v>1490761.74</v>
      </c>
      <c r="AC5376" s="26">
        <v>45152.505756550927</v>
      </c>
      <c r="AD5376" s="27">
        <f>ROW()</f>
        <v>5376</v>
      </c>
      <c r="AE5376" s="27">
        <f>1</f>
        <v>1</v>
      </c>
      <c r="AF5376" s="27">
        <f>SUBTOTAL(109,Tbl_NGF_Data[[#This Row],[Counter]])</f>
        <v>1</v>
      </c>
    </row>
    <row r="5377" spans="2:32" ht="45" x14ac:dyDescent="0.25">
      <c r="B5377" s="21" t="s">
        <v>859</v>
      </c>
      <c r="C5377" s="22" t="s">
        <v>4018</v>
      </c>
      <c r="D5377" s="23">
        <v>12</v>
      </c>
      <c r="E5377" s="22" t="s">
        <v>859</v>
      </c>
      <c r="F5377" s="23">
        <v>12</v>
      </c>
      <c r="G5377" s="22" t="s">
        <v>4018</v>
      </c>
      <c r="H5377" s="22" t="s">
        <v>1327</v>
      </c>
      <c r="I5377" s="23">
        <v>1</v>
      </c>
      <c r="J5377" s="23">
        <v>799</v>
      </c>
      <c r="K5377" s="23" t="s">
        <v>4057</v>
      </c>
      <c r="L5377" s="22" t="s">
        <v>4058</v>
      </c>
      <c r="M5377" s="21" t="s">
        <v>922</v>
      </c>
      <c r="N5377" s="23" t="s">
        <v>1119</v>
      </c>
      <c r="O5377" s="22" t="s">
        <v>1120</v>
      </c>
      <c r="P5377" s="22" t="s">
        <v>1121</v>
      </c>
      <c r="Q5377" s="23" t="s">
        <v>4093</v>
      </c>
      <c r="R5377" s="22" t="s">
        <v>4094</v>
      </c>
      <c r="S5377" s="21" t="s">
        <v>933</v>
      </c>
      <c r="T5377" s="23" t="s">
        <v>4095</v>
      </c>
      <c r="U5377" s="24" t="s">
        <v>15</v>
      </c>
      <c r="V5377" s="23">
        <v>100</v>
      </c>
      <c r="W5377" s="25">
        <v>1548069.65</v>
      </c>
      <c r="X5377" s="25">
        <v>1703627.28</v>
      </c>
      <c r="Y5377" s="25">
        <v>1738753.24</v>
      </c>
      <c r="Z5377" s="25">
        <v>1175197</v>
      </c>
      <c r="AA5377" s="25">
        <v>778896.63</v>
      </c>
      <c r="AB5377" s="25">
        <v>598034.01</v>
      </c>
      <c r="AC5377" s="26">
        <v>45152.505756550927</v>
      </c>
      <c r="AD5377" s="27">
        <f>ROW()</f>
        <v>5377</v>
      </c>
      <c r="AE5377" s="27">
        <f>1</f>
        <v>1</v>
      </c>
      <c r="AF5377" s="27">
        <f>SUBTOTAL(109,Tbl_NGF_Data[[#This Row],[Counter]])</f>
        <v>1</v>
      </c>
    </row>
    <row r="5378" spans="2:32" ht="45" x14ac:dyDescent="0.25">
      <c r="B5378" s="21" t="s">
        <v>859</v>
      </c>
      <c r="C5378" s="22" t="s">
        <v>4018</v>
      </c>
      <c r="D5378" s="23">
        <v>12</v>
      </c>
      <c r="E5378" s="22" t="s">
        <v>859</v>
      </c>
      <c r="F5378" s="23">
        <v>12</v>
      </c>
      <c r="G5378" s="22" t="s">
        <v>4018</v>
      </c>
      <c r="H5378" s="22" t="s">
        <v>1327</v>
      </c>
      <c r="I5378" s="23">
        <v>1</v>
      </c>
      <c r="J5378" s="23">
        <v>799</v>
      </c>
      <c r="K5378" s="23" t="s">
        <v>4057</v>
      </c>
      <c r="L5378" s="22" t="s">
        <v>4058</v>
      </c>
      <c r="M5378" s="21" t="s">
        <v>922</v>
      </c>
      <c r="N5378" s="23" t="s">
        <v>1119</v>
      </c>
      <c r="O5378" s="22" t="s">
        <v>1120</v>
      </c>
      <c r="P5378" s="22" t="s">
        <v>1121</v>
      </c>
      <c r="Q5378" s="23" t="s">
        <v>4093</v>
      </c>
      <c r="R5378" s="22" t="s">
        <v>4094</v>
      </c>
      <c r="S5378" s="21" t="s">
        <v>933</v>
      </c>
      <c r="T5378" s="23" t="s">
        <v>4095</v>
      </c>
      <c r="U5378" s="24" t="s">
        <v>17</v>
      </c>
      <c r="V5378" s="23">
        <v>200</v>
      </c>
      <c r="W5378" s="25">
        <v>583765.31999999995</v>
      </c>
      <c r="X5378" s="25">
        <v>699427.05</v>
      </c>
      <c r="Y5378" s="25">
        <v>698749.31</v>
      </c>
      <c r="Z5378" s="25">
        <v>825335.7</v>
      </c>
      <c r="AA5378" s="25">
        <v>681224.37</v>
      </c>
      <c r="AB5378" s="25">
        <v>544633.62</v>
      </c>
      <c r="AC5378" s="26">
        <v>45152.505756550927</v>
      </c>
      <c r="AD5378" s="27">
        <f>ROW()</f>
        <v>5378</v>
      </c>
      <c r="AE5378" s="27">
        <f>1</f>
        <v>1</v>
      </c>
      <c r="AF5378" s="27">
        <f>SUBTOTAL(109,Tbl_NGF_Data[[#This Row],[Counter]])</f>
        <v>1</v>
      </c>
    </row>
    <row r="5379" spans="2:32" ht="45" x14ac:dyDescent="0.25">
      <c r="B5379" s="21" t="s">
        <v>859</v>
      </c>
      <c r="C5379" s="22" t="s">
        <v>4018</v>
      </c>
      <c r="D5379" s="23">
        <v>12</v>
      </c>
      <c r="E5379" s="22" t="s">
        <v>859</v>
      </c>
      <c r="F5379" s="23">
        <v>12</v>
      </c>
      <c r="G5379" s="22" t="s">
        <v>4018</v>
      </c>
      <c r="H5379" s="22" t="s">
        <v>1327</v>
      </c>
      <c r="I5379" s="23">
        <v>1</v>
      </c>
      <c r="J5379" s="23">
        <v>799</v>
      </c>
      <c r="K5379" s="23" t="s">
        <v>4057</v>
      </c>
      <c r="L5379" s="22" t="s">
        <v>4058</v>
      </c>
      <c r="M5379" s="21" t="s">
        <v>922</v>
      </c>
      <c r="N5379" s="23" t="s">
        <v>1119</v>
      </c>
      <c r="O5379" s="22" t="s">
        <v>1120</v>
      </c>
      <c r="P5379" s="22" t="s">
        <v>1121</v>
      </c>
      <c r="Q5379" s="23" t="s">
        <v>4093</v>
      </c>
      <c r="R5379" s="22" t="s">
        <v>4094</v>
      </c>
      <c r="S5379" s="21" t="s">
        <v>933</v>
      </c>
      <c r="T5379" s="23" t="s">
        <v>4095</v>
      </c>
      <c r="U5379" s="24" t="s">
        <v>18</v>
      </c>
      <c r="V5379" s="23">
        <v>220</v>
      </c>
      <c r="W5379" s="25">
        <v>-583765.31999999995</v>
      </c>
      <c r="X5379" s="25">
        <v>-699427.05</v>
      </c>
      <c r="Y5379" s="25">
        <v>-698749.31</v>
      </c>
      <c r="Z5379" s="25">
        <v>-825335.7</v>
      </c>
      <c r="AA5379" s="25">
        <v>-681224.37</v>
      </c>
      <c r="AB5379" s="25">
        <v>-544633.62</v>
      </c>
      <c r="AC5379" s="26">
        <v>45152.505756550927</v>
      </c>
      <c r="AD5379" s="27">
        <f>ROW()</f>
        <v>5379</v>
      </c>
      <c r="AE5379" s="27">
        <f>1</f>
        <v>1</v>
      </c>
      <c r="AF5379" s="27">
        <f>SUBTOTAL(109,Tbl_NGF_Data[[#This Row],[Counter]])</f>
        <v>1</v>
      </c>
    </row>
    <row r="5380" spans="2:32" ht="45" x14ac:dyDescent="0.25">
      <c r="B5380" s="21" t="s">
        <v>859</v>
      </c>
      <c r="C5380" s="22" t="s">
        <v>4018</v>
      </c>
      <c r="D5380" s="23">
        <v>12</v>
      </c>
      <c r="E5380" s="22" t="s">
        <v>859</v>
      </c>
      <c r="F5380" s="23">
        <v>12</v>
      </c>
      <c r="G5380" s="22" t="s">
        <v>4018</v>
      </c>
      <c r="H5380" s="22" t="s">
        <v>1327</v>
      </c>
      <c r="I5380" s="23">
        <v>1</v>
      </c>
      <c r="J5380" s="23">
        <v>799</v>
      </c>
      <c r="K5380" s="23" t="s">
        <v>4057</v>
      </c>
      <c r="L5380" s="22" t="s">
        <v>4058</v>
      </c>
      <c r="M5380" s="21" t="s">
        <v>922</v>
      </c>
      <c r="N5380" s="23" t="s">
        <v>1119</v>
      </c>
      <c r="O5380" s="22" t="s">
        <v>1120</v>
      </c>
      <c r="P5380" s="22" t="s">
        <v>1121</v>
      </c>
      <c r="Q5380" s="23" t="s">
        <v>4093</v>
      </c>
      <c r="R5380" s="22" t="s">
        <v>4094</v>
      </c>
      <c r="S5380" s="21" t="s">
        <v>933</v>
      </c>
      <c r="T5380" s="23" t="s">
        <v>4095</v>
      </c>
      <c r="U5380" s="24" t="s">
        <v>19</v>
      </c>
      <c r="V5380" s="23">
        <v>500</v>
      </c>
      <c r="W5380" s="25">
        <v>797278.5</v>
      </c>
      <c r="X5380" s="25">
        <v>854984.68</v>
      </c>
      <c r="Y5380" s="25">
        <v>733875.27</v>
      </c>
      <c r="Z5380" s="25">
        <v>261779.46</v>
      </c>
      <c r="AA5380" s="25">
        <v>284924</v>
      </c>
      <c r="AB5380" s="25">
        <v>363771</v>
      </c>
      <c r="AC5380" s="26">
        <v>45152.505756550927</v>
      </c>
      <c r="AD5380" s="27">
        <f>ROW()</f>
        <v>5380</v>
      </c>
      <c r="AE5380" s="27">
        <f>1</f>
        <v>1</v>
      </c>
      <c r="AF5380" s="27">
        <f>SUBTOTAL(109,Tbl_NGF_Data[[#This Row],[Counter]])</f>
        <v>1</v>
      </c>
    </row>
    <row r="5381" spans="2:32" ht="45" x14ac:dyDescent="0.25">
      <c r="B5381" s="21" t="s">
        <v>859</v>
      </c>
      <c r="C5381" s="22" t="s">
        <v>4018</v>
      </c>
      <c r="D5381" s="23">
        <v>12</v>
      </c>
      <c r="E5381" s="22" t="s">
        <v>859</v>
      </c>
      <c r="F5381" s="23">
        <v>12</v>
      </c>
      <c r="G5381" s="22" t="s">
        <v>4018</v>
      </c>
      <c r="H5381" s="22" t="s">
        <v>1327</v>
      </c>
      <c r="I5381" s="23">
        <v>1</v>
      </c>
      <c r="J5381" s="23">
        <v>799</v>
      </c>
      <c r="K5381" s="23" t="s">
        <v>4057</v>
      </c>
      <c r="L5381" s="22" t="s">
        <v>4058</v>
      </c>
      <c r="M5381" s="21" t="s">
        <v>922</v>
      </c>
      <c r="N5381" s="23" t="s">
        <v>1119</v>
      </c>
      <c r="O5381" s="22" t="s">
        <v>1120</v>
      </c>
      <c r="P5381" s="22" t="s">
        <v>1121</v>
      </c>
      <c r="Q5381" s="23" t="s">
        <v>4096</v>
      </c>
      <c r="R5381" s="22" t="s">
        <v>4097</v>
      </c>
      <c r="S5381" s="21" t="s">
        <v>934</v>
      </c>
      <c r="T5381" s="23" t="s">
        <v>4098</v>
      </c>
      <c r="U5381" s="24" t="s">
        <v>15</v>
      </c>
      <c r="V5381" s="23">
        <v>100</v>
      </c>
      <c r="W5381" s="25">
        <v>33873.11</v>
      </c>
      <c r="X5381" s="25">
        <v>33873.11</v>
      </c>
      <c r="Y5381" s="25">
        <v>0</v>
      </c>
      <c r="Z5381" s="25">
        <v>0</v>
      </c>
      <c r="AA5381" s="25">
        <v>0</v>
      </c>
      <c r="AB5381" s="25">
        <v>0</v>
      </c>
      <c r="AC5381" s="26">
        <v>45152.505756550927</v>
      </c>
      <c r="AD5381" s="27">
        <f>ROW()</f>
        <v>5381</v>
      </c>
      <c r="AE5381" s="27">
        <f>1</f>
        <v>1</v>
      </c>
      <c r="AF5381" s="27">
        <f>SUBTOTAL(109,Tbl_NGF_Data[[#This Row],[Counter]])</f>
        <v>1</v>
      </c>
    </row>
    <row r="5382" spans="2:32" ht="45" x14ac:dyDescent="0.25">
      <c r="B5382" s="21" t="s">
        <v>859</v>
      </c>
      <c r="C5382" s="22" t="s">
        <v>4018</v>
      </c>
      <c r="D5382" s="23">
        <v>12</v>
      </c>
      <c r="E5382" s="22" t="s">
        <v>859</v>
      </c>
      <c r="F5382" s="23">
        <v>12</v>
      </c>
      <c r="G5382" s="22" t="s">
        <v>4018</v>
      </c>
      <c r="H5382" s="22" t="s">
        <v>1327</v>
      </c>
      <c r="I5382" s="23">
        <v>1</v>
      </c>
      <c r="J5382" s="23">
        <v>799</v>
      </c>
      <c r="K5382" s="23" t="s">
        <v>4057</v>
      </c>
      <c r="L5382" s="22" t="s">
        <v>4058</v>
      </c>
      <c r="M5382" s="21" t="s">
        <v>922</v>
      </c>
      <c r="N5382" s="23" t="s">
        <v>1119</v>
      </c>
      <c r="O5382" s="22" t="s">
        <v>1120</v>
      </c>
      <c r="P5382" s="22" t="s">
        <v>1121</v>
      </c>
      <c r="Q5382" s="23" t="s">
        <v>4096</v>
      </c>
      <c r="R5382" s="22" t="s">
        <v>4097</v>
      </c>
      <c r="S5382" s="21" t="s">
        <v>934</v>
      </c>
      <c r="T5382" s="23" t="s">
        <v>4098</v>
      </c>
      <c r="U5382" s="24" t="s">
        <v>16</v>
      </c>
      <c r="V5382" s="23">
        <v>135</v>
      </c>
      <c r="W5382" s="25">
        <v>52108777</v>
      </c>
      <c r="X5382" s="25">
        <v>53596570</v>
      </c>
      <c r="Y5382" s="25">
        <v>53903342</v>
      </c>
      <c r="Z5382" s="25">
        <v>53381899</v>
      </c>
      <c r="AA5382" s="25">
        <v>52137130</v>
      </c>
      <c r="AB5382" s="25">
        <v>54528163</v>
      </c>
      <c r="AC5382" s="26">
        <v>45152.505756550927</v>
      </c>
      <c r="AD5382" s="27">
        <f>ROW()</f>
        <v>5382</v>
      </c>
      <c r="AE5382" s="27">
        <f>1</f>
        <v>1</v>
      </c>
      <c r="AF5382" s="27">
        <f>SUBTOTAL(109,Tbl_NGF_Data[[#This Row],[Counter]])</f>
        <v>1</v>
      </c>
    </row>
    <row r="5383" spans="2:32" ht="45" x14ac:dyDescent="0.25">
      <c r="B5383" s="21" t="s">
        <v>859</v>
      </c>
      <c r="C5383" s="22" t="s">
        <v>4018</v>
      </c>
      <c r="D5383" s="23">
        <v>12</v>
      </c>
      <c r="E5383" s="22" t="s">
        <v>859</v>
      </c>
      <c r="F5383" s="23">
        <v>12</v>
      </c>
      <c r="G5383" s="22" t="s">
        <v>4018</v>
      </c>
      <c r="H5383" s="22" t="s">
        <v>1327</v>
      </c>
      <c r="I5383" s="23">
        <v>1</v>
      </c>
      <c r="J5383" s="23">
        <v>799</v>
      </c>
      <c r="K5383" s="23" t="s">
        <v>4057</v>
      </c>
      <c r="L5383" s="22" t="s">
        <v>4058</v>
      </c>
      <c r="M5383" s="21" t="s">
        <v>922</v>
      </c>
      <c r="N5383" s="23" t="s">
        <v>1119</v>
      </c>
      <c r="O5383" s="22" t="s">
        <v>1120</v>
      </c>
      <c r="P5383" s="22" t="s">
        <v>1121</v>
      </c>
      <c r="Q5383" s="23" t="s">
        <v>4096</v>
      </c>
      <c r="R5383" s="22" t="s">
        <v>4097</v>
      </c>
      <c r="S5383" s="21" t="s">
        <v>934</v>
      </c>
      <c r="T5383" s="23" t="s">
        <v>4098</v>
      </c>
      <c r="U5383" s="24" t="s">
        <v>66</v>
      </c>
      <c r="V5383" s="23">
        <v>137</v>
      </c>
      <c r="W5383" s="25">
        <v>2706</v>
      </c>
      <c r="X5383" s="25">
        <v>2706</v>
      </c>
      <c r="Y5383" s="25">
        <v>2706.45</v>
      </c>
      <c r="Z5383" s="25">
        <v>2706.45</v>
      </c>
      <c r="AA5383" s="25">
        <v>2706.45</v>
      </c>
      <c r="AB5383" s="25">
        <v>2706.45</v>
      </c>
      <c r="AC5383" s="26">
        <v>45152.505756550927</v>
      </c>
      <c r="AD5383" s="27">
        <f>ROW()</f>
        <v>5383</v>
      </c>
      <c r="AE5383" s="27">
        <f>1</f>
        <v>1</v>
      </c>
      <c r="AF5383" s="27">
        <f>SUBTOTAL(109,Tbl_NGF_Data[[#This Row],[Counter]])</f>
        <v>1</v>
      </c>
    </row>
    <row r="5384" spans="2:32" ht="45" x14ac:dyDescent="0.25">
      <c r="B5384" s="21" t="s">
        <v>859</v>
      </c>
      <c r="C5384" s="22" t="s">
        <v>4018</v>
      </c>
      <c r="D5384" s="23">
        <v>12</v>
      </c>
      <c r="E5384" s="22" t="s">
        <v>859</v>
      </c>
      <c r="F5384" s="23">
        <v>12</v>
      </c>
      <c r="G5384" s="22" t="s">
        <v>4018</v>
      </c>
      <c r="H5384" s="22" t="s">
        <v>1327</v>
      </c>
      <c r="I5384" s="23">
        <v>1</v>
      </c>
      <c r="J5384" s="23">
        <v>799</v>
      </c>
      <c r="K5384" s="23" t="s">
        <v>4057</v>
      </c>
      <c r="L5384" s="22" t="s">
        <v>4058</v>
      </c>
      <c r="M5384" s="21" t="s">
        <v>922</v>
      </c>
      <c r="N5384" s="23" t="s">
        <v>1119</v>
      </c>
      <c r="O5384" s="22" t="s">
        <v>1120</v>
      </c>
      <c r="P5384" s="22" t="s">
        <v>1121</v>
      </c>
      <c r="Q5384" s="23" t="s">
        <v>4096</v>
      </c>
      <c r="R5384" s="22" t="s">
        <v>4097</v>
      </c>
      <c r="S5384" s="21" t="s">
        <v>934</v>
      </c>
      <c r="T5384" s="23" t="s">
        <v>4098</v>
      </c>
      <c r="U5384" s="24" t="s">
        <v>18</v>
      </c>
      <c r="V5384" s="23">
        <v>220</v>
      </c>
      <c r="W5384" s="25">
        <v>52108777</v>
      </c>
      <c r="X5384" s="25">
        <v>53596570</v>
      </c>
      <c r="Y5384" s="25">
        <v>53903342</v>
      </c>
      <c r="Z5384" s="25">
        <v>53381899</v>
      </c>
      <c r="AA5384" s="25">
        <v>52137130</v>
      </c>
      <c r="AB5384" s="25">
        <v>54528163</v>
      </c>
      <c r="AC5384" s="26">
        <v>45152.505756550927</v>
      </c>
      <c r="AD5384" s="27">
        <f>ROW()</f>
        <v>5384</v>
      </c>
      <c r="AE5384" s="27">
        <f>1</f>
        <v>1</v>
      </c>
      <c r="AF5384" s="27">
        <f>SUBTOTAL(109,Tbl_NGF_Data[[#This Row],[Counter]])</f>
        <v>1</v>
      </c>
    </row>
    <row r="5385" spans="2:32" ht="45" x14ac:dyDescent="0.25">
      <c r="B5385" s="21" t="s">
        <v>859</v>
      </c>
      <c r="C5385" s="22" t="s">
        <v>4018</v>
      </c>
      <c r="D5385" s="23">
        <v>12</v>
      </c>
      <c r="E5385" s="22" t="s">
        <v>859</v>
      </c>
      <c r="F5385" s="23">
        <v>12</v>
      </c>
      <c r="G5385" s="22" t="s">
        <v>4018</v>
      </c>
      <c r="H5385" s="22" t="s">
        <v>1327</v>
      </c>
      <c r="I5385" s="23">
        <v>1</v>
      </c>
      <c r="J5385" s="23">
        <v>799</v>
      </c>
      <c r="K5385" s="23" t="s">
        <v>4057</v>
      </c>
      <c r="L5385" s="22" t="s">
        <v>4058</v>
      </c>
      <c r="M5385" s="21" t="s">
        <v>922</v>
      </c>
      <c r="N5385" s="23" t="s">
        <v>1119</v>
      </c>
      <c r="O5385" s="22" t="s">
        <v>1120</v>
      </c>
      <c r="P5385" s="22" t="s">
        <v>1121</v>
      </c>
      <c r="Q5385" s="23" t="s">
        <v>4096</v>
      </c>
      <c r="R5385" s="22" t="s">
        <v>4097</v>
      </c>
      <c r="S5385" s="21" t="s">
        <v>934</v>
      </c>
      <c r="T5385" s="23" t="s">
        <v>4098</v>
      </c>
      <c r="U5385" s="24" t="s">
        <v>67</v>
      </c>
      <c r="V5385" s="23">
        <v>222</v>
      </c>
      <c r="W5385" s="25">
        <v>2706</v>
      </c>
      <c r="X5385" s="25">
        <v>2706</v>
      </c>
      <c r="Y5385" s="25">
        <v>2706.45</v>
      </c>
      <c r="Z5385" s="25">
        <v>2706.45</v>
      </c>
      <c r="AA5385" s="25">
        <v>2706.45</v>
      </c>
      <c r="AB5385" s="25">
        <v>2706.45</v>
      </c>
      <c r="AC5385" s="26">
        <v>45152.505756550927</v>
      </c>
      <c r="AD5385" s="27">
        <f>ROW()</f>
        <v>5385</v>
      </c>
      <c r="AE5385" s="27">
        <f>1</f>
        <v>1</v>
      </c>
      <c r="AF5385" s="27">
        <f>SUBTOTAL(109,Tbl_NGF_Data[[#This Row],[Counter]])</f>
        <v>1</v>
      </c>
    </row>
    <row r="5386" spans="2:32" ht="45" x14ac:dyDescent="0.25">
      <c r="B5386" s="21" t="s">
        <v>859</v>
      </c>
      <c r="C5386" s="22" t="s">
        <v>4018</v>
      </c>
      <c r="D5386" s="23">
        <v>12</v>
      </c>
      <c r="E5386" s="22" t="s">
        <v>859</v>
      </c>
      <c r="F5386" s="23">
        <v>12</v>
      </c>
      <c r="G5386" s="22" t="s">
        <v>4018</v>
      </c>
      <c r="H5386" s="22" t="s">
        <v>1327</v>
      </c>
      <c r="I5386" s="23">
        <v>1</v>
      </c>
      <c r="J5386" s="23">
        <v>799</v>
      </c>
      <c r="K5386" s="23" t="s">
        <v>4057</v>
      </c>
      <c r="L5386" s="22" t="s">
        <v>4058</v>
      </c>
      <c r="M5386" s="21" t="s">
        <v>922</v>
      </c>
      <c r="N5386" s="23" t="s">
        <v>1119</v>
      </c>
      <c r="O5386" s="22" t="s">
        <v>1120</v>
      </c>
      <c r="P5386" s="22" t="s">
        <v>1121</v>
      </c>
      <c r="Q5386" s="23" t="s">
        <v>3997</v>
      </c>
      <c r="R5386" s="22" t="s">
        <v>3998</v>
      </c>
      <c r="S5386" s="21" t="s">
        <v>803</v>
      </c>
      <c r="T5386" s="23" t="s">
        <v>4099</v>
      </c>
      <c r="U5386" s="24" t="s">
        <v>15</v>
      </c>
      <c r="V5386" s="23">
        <v>100</v>
      </c>
      <c r="W5386" s="25">
        <v>606401.6</v>
      </c>
      <c r="X5386" s="25">
        <v>432622.20000000007</v>
      </c>
      <c r="Y5386" s="25">
        <v>307519.43000000005</v>
      </c>
      <c r="Z5386" s="25">
        <v>142503.74</v>
      </c>
      <c r="AA5386" s="25">
        <v>194316.19000000003</v>
      </c>
      <c r="AB5386" s="25">
        <v>377467.06000000006</v>
      </c>
      <c r="AC5386" s="26">
        <v>45152.505756550927</v>
      </c>
      <c r="AD5386" s="27">
        <f>ROW()</f>
        <v>5386</v>
      </c>
      <c r="AE5386" s="27">
        <f>1</f>
        <v>1</v>
      </c>
      <c r="AF5386" s="27">
        <f>SUBTOTAL(109,Tbl_NGF_Data[[#This Row],[Counter]])</f>
        <v>1</v>
      </c>
    </row>
    <row r="5387" spans="2:32" ht="45" x14ac:dyDescent="0.25">
      <c r="B5387" s="21" t="s">
        <v>859</v>
      </c>
      <c r="C5387" s="22" t="s">
        <v>4018</v>
      </c>
      <c r="D5387" s="23">
        <v>12</v>
      </c>
      <c r="E5387" s="22" t="s">
        <v>859</v>
      </c>
      <c r="F5387" s="23">
        <v>12</v>
      </c>
      <c r="G5387" s="22" t="s">
        <v>4018</v>
      </c>
      <c r="H5387" s="22" t="s">
        <v>1327</v>
      </c>
      <c r="I5387" s="23">
        <v>1</v>
      </c>
      <c r="J5387" s="23">
        <v>799</v>
      </c>
      <c r="K5387" s="23" t="s">
        <v>4057</v>
      </c>
      <c r="L5387" s="22" t="s">
        <v>4058</v>
      </c>
      <c r="M5387" s="21" t="s">
        <v>922</v>
      </c>
      <c r="N5387" s="23" t="s">
        <v>1119</v>
      </c>
      <c r="O5387" s="22" t="s">
        <v>1120</v>
      </c>
      <c r="P5387" s="22" t="s">
        <v>1121</v>
      </c>
      <c r="Q5387" s="23" t="s">
        <v>3997</v>
      </c>
      <c r="R5387" s="22" t="s">
        <v>3998</v>
      </c>
      <c r="S5387" s="21" t="s">
        <v>803</v>
      </c>
      <c r="T5387" s="23" t="s">
        <v>4099</v>
      </c>
      <c r="U5387" s="24" t="s">
        <v>16</v>
      </c>
      <c r="V5387" s="23">
        <v>135</v>
      </c>
      <c r="W5387" s="25">
        <v>70000</v>
      </c>
      <c r="X5387" s="25">
        <v>315918</v>
      </c>
      <c r="Y5387" s="25">
        <v>353581</v>
      </c>
      <c r="Z5387" s="25">
        <v>340000</v>
      </c>
      <c r="AA5387" s="25">
        <v>100000</v>
      </c>
      <c r="AB5387" s="25">
        <v>9000</v>
      </c>
      <c r="AC5387" s="26">
        <v>45152.505756550927</v>
      </c>
      <c r="AD5387" s="27">
        <f>ROW()</f>
        <v>5387</v>
      </c>
      <c r="AE5387" s="27">
        <f>1</f>
        <v>1</v>
      </c>
      <c r="AF5387" s="27">
        <f>SUBTOTAL(109,Tbl_NGF_Data[[#This Row],[Counter]])</f>
        <v>1</v>
      </c>
    </row>
    <row r="5388" spans="2:32" ht="45" x14ac:dyDescent="0.25">
      <c r="B5388" s="21" t="s">
        <v>859</v>
      </c>
      <c r="C5388" s="22" t="s">
        <v>4018</v>
      </c>
      <c r="D5388" s="23">
        <v>12</v>
      </c>
      <c r="E5388" s="22" t="s">
        <v>859</v>
      </c>
      <c r="F5388" s="23">
        <v>12</v>
      </c>
      <c r="G5388" s="22" t="s">
        <v>4018</v>
      </c>
      <c r="H5388" s="22" t="s">
        <v>1327</v>
      </c>
      <c r="I5388" s="23">
        <v>1</v>
      </c>
      <c r="J5388" s="23">
        <v>799</v>
      </c>
      <c r="K5388" s="23" t="s">
        <v>4057</v>
      </c>
      <c r="L5388" s="22" t="s">
        <v>4058</v>
      </c>
      <c r="M5388" s="21" t="s">
        <v>922</v>
      </c>
      <c r="N5388" s="23" t="s">
        <v>1119</v>
      </c>
      <c r="O5388" s="22" t="s">
        <v>1120</v>
      </c>
      <c r="P5388" s="22" t="s">
        <v>1121</v>
      </c>
      <c r="Q5388" s="23" t="s">
        <v>3997</v>
      </c>
      <c r="R5388" s="22" t="s">
        <v>3998</v>
      </c>
      <c r="S5388" s="21" t="s">
        <v>803</v>
      </c>
      <c r="T5388" s="23" t="s">
        <v>4099</v>
      </c>
      <c r="U5388" s="24" t="s">
        <v>17</v>
      </c>
      <c r="V5388" s="23">
        <v>200</v>
      </c>
      <c r="W5388" s="25">
        <v>59323.75</v>
      </c>
      <c r="X5388" s="25">
        <v>227601.91</v>
      </c>
      <c r="Y5388" s="25">
        <v>176302.80000000002</v>
      </c>
      <c r="Z5388" s="25">
        <v>217005.08000000002</v>
      </c>
      <c r="AA5388" s="25">
        <v>97295</v>
      </c>
      <c r="AB5388" s="25">
        <v>3084.99</v>
      </c>
      <c r="AC5388" s="26">
        <v>45152.505756550927</v>
      </c>
      <c r="AD5388" s="27">
        <f>ROW()</f>
        <v>5388</v>
      </c>
      <c r="AE5388" s="27">
        <f>1</f>
        <v>1</v>
      </c>
      <c r="AF5388" s="27">
        <f>SUBTOTAL(109,Tbl_NGF_Data[[#This Row],[Counter]])</f>
        <v>1</v>
      </c>
    </row>
    <row r="5389" spans="2:32" ht="45" x14ac:dyDescent="0.25">
      <c r="B5389" s="21" t="s">
        <v>859</v>
      </c>
      <c r="C5389" s="22" t="s">
        <v>4018</v>
      </c>
      <c r="D5389" s="23">
        <v>12</v>
      </c>
      <c r="E5389" s="22" t="s">
        <v>859</v>
      </c>
      <c r="F5389" s="23">
        <v>12</v>
      </c>
      <c r="G5389" s="22" t="s">
        <v>4018</v>
      </c>
      <c r="H5389" s="22" t="s">
        <v>1327</v>
      </c>
      <c r="I5389" s="23">
        <v>1</v>
      </c>
      <c r="J5389" s="23">
        <v>799</v>
      </c>
      <c r="K5389" s="23" t="s">
        <v>4057</v>
      </c>
      <c r="L5389" s="22" t="s">
        <v>4058</v>
      </c>
      <c r="M5389" s="21" t="s">
        <v>922</v>
      </c>
      <c r="N5389" s="23" t="s">
        <v>1119</v>
      </c>
      <c r="O5389" s="22" t="s">
        <v>1120</v>
      </c>
      <c r="P5389" s="22" t="s">
        <v>1121</v>
      </c>
      <c r="Q5389" s="23" t="s">
        <v>3997</v>
      </c>
      <c r="R5389" s="22" t="s">
        <v>3998</v>
      </c>
      <c r="S5389" s="21" t="s">
        <v>803</v>
      </c>
      <c r="T5389" s="23" t="s">
        <v>4099</v>
      </c>
      <c r="U5389" s="24" t="s">
        <v>18</v>
      </c>
      <c r="V5389" s="23">
        <v>220</v>
      </c>
      <c r="W5389" s="25">
        <v>10676.25</v>
      </c>
      <c r="X5389" s="25">
        <v>88316.09</v>
      </c>
      <c r="Y5389" s="25">
        <v>177278.19999999998</v>
      </c>
      <c r="Z5389" s="25">
        <v>122994.91999999998</v>
      </c>
      <c r="AA5389" s="25">
        <v>2705</v>
      </c>
      <c r="AB5389" s="25">
        <v>5915.01</v>
      </c>
      <c r="AC5389" s="26">
        <v>45152.505756550927</v>
      </c>
      <c r="AD5389" s="27">
        <f>ROW()</f>
        <v>5389</v>
      </c>
      <c r="AE5389" s="27">
        <f>1</f>
        <v>1</v>
      </c>
      <c r="AF5389" s="27">
        <f>SUBTOTAL(109,Tbl_NGF_Data[[#This Row],[Counter]])</f>
        <v>1</v>
      </c>
    </row>
    <row r="5390" spans="2:32" ht="45" x14ac:dyDescent="0.25">
      <c r="B5390" s="21" t="s">
        <v>859</v>
      </c>
      <c r="C5390" s="22" t="s">
        <v>4018</v>
      </c>
      <c r="D5390" s="23">
        <v>12</v>
      </c>
      <c r="E5390" s="22" t="s">
        <v>859</v>
      </c>
      <c r="F5390" s="23">
        <v>12</v>
      </c>
      <c r="G5390" s="22" t="s">
        <v>4018</v>
      </c>
      <c r="H5390" s="22" t="s">
        <v>1327</v>
      </c>
      <c r="I5390" s="23">
        <v>1</v>
      </c>
      <c r="J5390" s="23">
        <v>799</v>
      </c>
      <c r="K5390" s="23" t="s">
        <v>4057</v>
      </c>
      <c r="L5390" s="22" t="s">
        <v>4058</v>
      </c>
      <c r="M5390" s="21" t="s">
        <v>922</v>
      </c>
      <c r="N5390" s="23" t="s">
        <v>1119</v>
      </c>
      <c r="O5390" s="22" t="s">
        <v>1120</v>
      </c>
      <c r="P5390" s="22" t="s">
        <v>1121</v>
      </c>
      <c r="Q5390" s="23" t="s">
        <v>3997</v>
      </c>
      <c r="R5390" s="22" t="s">
        <v>3998</v>
      </c>
      <c r="S5390" s="21" t="s">
        <v>803</v>
      </c>
      <c r="T5390" s="23" t="s">
        <v>4099</v>
      </c>
      <c r="U5390" s="24" t="s">
        <v>19</v>
      </c>
      <c r="V5390" s="23">
        <v>500</v>
      </c>
      <c r="W5390" s="25">
        <v>144116.66999999998</v>
      </c>
      <c r="X5390" s="25">
        <v>53827.760000000017</v>
      </c>
      <c r="Y5390" s="25">
        <v>51210.660000000011</v>
      </c>
      <c r="Z5390" s="25">
        <v>46403.389999999992</v>
      </c>
      <c r="AA5390" s="25">
        <v>149107.44999999998</v>
      </c>
      <c r="AB5390" s="25">
        <v>186418.31999999998</v>
      </c>
      <c r="AC5390" s="26">
        <v>45152.505756550927</v>
      </c>
      <c r="AD5390" s="27">
        <f>ROW()</f>
        <v>5390</v>
      </c>
      <c r="AE5390" s="27">
        <f>1</f>
        <v>1</v>
      </c>
      <c r="AF5390" s="27">
        <f>SUBTOTAL(109,Tbl_NGF_Data[[#This Row],[Counter]])</f>
        <v>1</v>
      </c>
    </row>
    <row r="5391" spans="2:32" ht="45" x14ac:dyDescent="0.25">
      <c r="B5391" s="21" t="s">
        <v>859</v>
      </c>
      <c r="C5391" s="22" t="s">
        <v>4018</v>
      </c>
      <c r="D5391" s="23">
        <v>12</v>
      </c>
      <c r="E5391" s="22" t="s">
        <v>859</v>
      </c>
      <c r="F5391" s="23">
        <v>12</v>
      </c>
      <c r="G5391" s="22" t="s">
        <v>4018</v>
      </c>
      <c r="H5391" s="22" t="s">
        <v>1327</v>
      </c>
      <c r="I5391" s="23">
        <v>1</v>
      </c>
      <c r="J5391" s="23">
        <v>799</v>
      </c>
      <c r="K5391" s="23" t="s">
        <v>4057</v>
      </c>
      <c r="L5391" s="22" t="s">
        <v>4058</v>
      </c>
      <c r="M5391" s="21" t="s">
        <v>922</v>
      </c>
      <c r="N5391" s="23" t="s">
        <v>1119</v>
      </c>
      <c r="O5391" s="22" t="s">
        <v>1120</v>
      </c>
      <c r="P5391" s="22" t="s">
        <v>1121</v>
      </c>
      <c r="Q5391" s="23" t="s">
        <v>1737</v>
      </c>
      <c r="R5391" s="22" t="s">
        <v>1738</v>
      </c>
      <c r="S5391" s="21" t="s">
        <v>138</v>
      </c>
      <c r="T5391" s="23" t="s">
        <v>4100</v>
      </c>
      <c r="U5391" s="24" t="s">
        <v>15</v>
      </c>
      <c r="V5391" s="23">
        <v>100</v>
      </c>
      <c r="W5391" s="25">
        <v>6024.43</v>
      </c>
      <c r="X5391" s="25">
        <v>6653.84</v>
      </c>
      <c r="Y5391" s="25">
        <v>8405.33</v>
      </c>
      <c r="Z5391" s="25">
        <v>3423.3500000000004</v>
      </c>
      <c r="AA5391" s="25">
        <v>2813.7</v>
      </c>
      <c r="AB5391" s="25">
        <v>2813.7</v>
      </c>
      <c r="AC5391" s="26">
        <v>45152.505756550927</v>
      </c>
      <c r="AD5391" s="27">
        <f>ROW()</f>
        <v>5391</v>
      </c>
      <c r="AE5391" s="27">
        <f>1</f>
        <v>1</v>
      </c>
      <c r="AF5391" s="27">
        <f>SUBTOTAL(109,Tbl_NGF_Data[[#This Row],[Counter]])</f>
        <v>1</v>
      </c>
    </row>
    <row r="5392" spans="2:32" ht="45" x14ac:dyDescent="0.25">
      <c r="B5392" s="21" t="s">
        <v>859</v>
      </c>
      <c r="C5392" s="22" t="s">
        <v>4018</v>
      </c>
      <c r="D5392" s="23">
        <v>12</v>
      </c>
      <c r="E5392" s="22" t="s">
        <v>859</v>
      </c>
      <c r="F5392" s="23">
        <v>12</v>
      </c>
      <c r="G5392" s="22" t="s">
        <v>4018</v>
      </c>
      <c r="H5392" s="22" t="s">
        <v>1327</v>
      </c>
      <c r="I5392" s="23">
        <v>1</v>
      </c>
      <c r="J5392" s="23">
        <v>799</v>
      </c>
      <c r="K5392" s="23" t="s">
        <v>4057</v>
      </c>
      <c r="L5392" s="22" t="s">
        <v>4058</v>
      </c>
      <c r="M5392" s="21" t="s">
        <v>922</v>
      </c>
      <c r="N5392" s="23" t="s">
        <v>1119</v>
      </c>
      <c r="O5392" s="22" t="s">
        <v>1120</v>
      </c>
      <c r="P5392" s="22" t="s">
        <v>1121</v>
      </c>
      <c r="Q5392" s="23" t="s">
        <v>1737</v>
      </c>
      <c r="R5392" s="22" t="s">
        <v>1738</v>
      </c>
      <c r="S5392" s="21" t="s">
        <v>138</v>
      </c>
      <c r="T5392" s="23" t="s">
        <v>4100</v>
      </c>
      <c r="U5392" s="24" t="s">
        <v>16</v>
      </c>
      <c r="V5392" s="23">
        <v>135</v>
      </c>
      <c r="W5392" s="25">
        <v>0</v>
      </c>
      <c r="X5392" s="25">
        <v>97439</v>
      </c>
      <c r="Y5392" s="25">
        <v>0</v>
      </c>
      <c r="Z5392" s="25">
        <v>0</v>
      </c>
      <c r="AA5392" s="25">
        <v>0</v>
      </c>
      <c r="AB5392" s="25">
        <v>0</v>
      </c>
      <c r="AC5392" s="26">
        <v>45152.505756550927</v>
      </c>
      <c r="AD5392" s="27">
        <f>ROW()</f>
        <v>5392</v>
      </c>
      <c r="AE5392" s="27">
        <f>1</f>
        <v>1</v>
      </c>
      <c r="AF5392" s="27">
        <f>SUBTOTAL(109,Tbl_NGF_Data[[#This Row],[Counter]])</f>
        <v>1</v>
      </c>
    </row>
    <row r="5393" spans="2:32" ht="45" x14ac:dyDescent="0.25">
      <c r="B5393" s="21" t="s">
        <v>859</v>
      </c>
      <c r="C5393" s="22" t="s">
        <v>4018</v>
      </c>
      <c r="D5393" s="23">
        <v>12</v>
      </c>
      <c r="E5393" s="22" t="s">
        <v>859</v>
      </c>
      <c r="F5393" s="23">
        <v>12</v>
      </c>
      <c r="G5393" s="22" t="s">
        <v>4018</v>
      </c>
      <c r="H5393" s="22" t="s">
        <v>1327</v>
      </c>
      <c r="I5393" s="23">
        <v>1</v>
      </c>
      <c r="J5393" s="23">
        <v>799</v>
      </c>
      <c r="K5393" s="23" t="s">
        <v>4057</v>
      </c>
      <c r="L5393" s="22" t="s">
        <v>4058</v>
      </c>
      <c r="M5393" s="21" t="s">
        <v>922</v>
      </c>
      <c r="N5393" s="23" t="s">
        <v>1119</v>
      </c>
      <c r="O5393" s="22" t="s">
        <v>1120</v>
      </c>
      <c r="P5393" s="22" t="s">
        <v>1121</v>
      </c>
      <c r="Q5393" s="23" t="s">
        <v>1737</v>
      </c>
      <c r="R5393" s="22" t="s">
        <v>1738</v>
      </c>
      <c r="S5393" s="21" t="s">
        <v>138</v>
      </c>
      <c r="T5393" s="23" t="s">
        <v>4100</v>
      </c>
      <c r="U5393" s="24" t="s">
        <v>18</v>
      </c>
      <c r="V5393" s="23">
        <v>220</v>
      </c>
      <c r="W5393" s="25">
        <v>0</v>
      </c>
      <c r="X5393" s="25">
        <v>97439</v>
      </c>
      <c r="Y5393" s="25">
        <v>0</v>
      </c>
      <c r="Z5393" s="25">
        <v>0</v>
      </c>
      <c r="AA5393" s="25">
        <v>0</v>
      </c>
      <c r="AB5393" s="25">
        <v>0</v>
      </c>
      <c r="AC5393" s="26">
        <v>45152.505756550927</v>
      </c>
      <c r="AD5393" s="27">
        <f>ROW()</f>
        <v>5393</v>
      </c>
      <c r="AE5393" s="27">
        <f>1</f>
        <v>1</v>
      </c>
      <c r="AF5393" s="27">
        <f>SUBTOTAL(109,Tbl_NGF_Data[[#This Row],[Counter]])</f>
        <v>1</v>
      </c>
    </row>
    <row r="5394" spans="2:32" ht="45" x14ac:dyDescent="0.25">
      <c r="B5394" s="21" t="s">
        <v>859</v>
      </c>
      <c r="C5394" s="22" t="s">
        <v>4018</v>
      </c>
      <c r="D5394" s="23">
        <v>12</v>
      </c>
      <c r="E5394" s="22" t="s">
        <v>859</v>
      </c>
      <c r="F5394" s="23">
        <v>12</v>
      </c>
      <c r="G5394" s="22" t="s">
        <v>4018</v>
      </c>
      <c r="H5394" s="22" t="s">
        <v>1327</v>
      </c>
      <c r="I5394" s="23">
        <v>1</v>
      </c>
      <c r="J5394" s="23">
        <v>799</v>
      </c>
      <c r="K5394" s="23" t="s">
        <v>4057</v>
      </c>
      <c r="L5394" s="22" t="s">
        <v>4058</v>
      </c>
      <c r="M5394" s="21" t="s">
        <v>922</v>
      </c>
      <c r="N5394" s="23" t="s">
        <v>1119</v>
      </c>
      <c r="O5394" s="22" t="s">
        <v>1120</v>
      </c>
      <c r="P5394" s="22" t="s">
        <v>1121</v>
      </c>
      <c r="Q5394" s="23" t="s">
        <v>1737</v>
      </c>
      <c r="R5394" s="22" t="s">
        <v>1738</v>
      </c>
      <c r="S5394" s="21" t="s">
        <v>138</v>
      </c>
      <c r="T5394" s="23" t="s">
        <v>4100</v>
      </c>
      <c r="U5394" s="24" t="s">
        <v>19</v>
      </c>
      <c r="V5394" s="23">
        <v>500</v>
      </c>
      <c r="W5394" s="25">
        <v>12792.35</v>
      </c>
      <c r="X5394" s="25">
        <v>1290.5</v>
      </c>
      <c r="Y5394" s="25">
        <v>1751.49</v>
      </c>
      <c r="Z5394" s="25">
        <v>604.0200000000001</v>
      </c>
      <c r="AA5394" s="25">
        <v>254.15</v>
      </c>
      <c r="AB5394" s="25">
        <v>0</v>
      </c>
      <c r="AC5394" s="26">
        <v>45152.505756550927</v>
      </c>
      <c r="AD5394" s="27">
        <f>ROW()</f>
        <v>5394</v>
      </c>
      <c r="AE5394" s="27">
        <f>1</f>
        <v>1</v>
      </c>
      <c r="AF5394" s="27">
        <f>SUBTOTAL(109,Tbl_NGF_Data[[#This Row],[Counter]])</f>
        <v>1</v>
      </c>
    </row>
    <row r="5395" spans="2:32" ht="45" x14ac:dyDescent="0.25">
      <c r="B5395" s="21" t="s">
        <v>859</v>
      </c>
      <c r="C5395" s="22" t="s">
        <v>4018</v>
      </c>
      <c r="D5395" s="23">
        <v>12</v>
      </c>
      <c r="E5395" s="22" t="s">
        <v>859</v>
      </c>
      <c r="F5395" s="23">
        <v>12</v>
      </c>
      <c r="G5395" s="22" t="s">
        <v>4018</v>
      </c>
      <c r="H5395" s="22" t="s">
        <v>1327</v>
      </c>
      <c r="I5395" s="23">
        <v>1</v>
      </c>
      <c r="J5395" s="23">
        <v>799</v>
      </c>
      <c r="K5395" s="23" t="s">
        <v>4057</v>
      </c>
      <c r="L5395" s="22" t="s">
        <v>4058</v>
      </c>
      <c r="M5395" s="21" t="s">
        <v>922</v>
      </c>
      <c r="N5395" s="23" t="s">
        <v>1119</v>
      </c>
      <c r="O5395" s="22" t="s">
        <v>1120</v>
      </c>
      <c r="P5395" s="22" t="s">
        <v>1121</v>
      </c>
      <c r="Q5395" s="23" t="s">
        <v>4101</v>
      </c>
      <c r="R5395" s="22" t="s">
        <v>4102</v>
      </c>
      <c r="S5395" s="21" t="s">
        <v>935</v>
      </c>
      <c r="T5395" s="23" t="s">
        <v>4103</v>
      </c>
      <c r="U5395" s="24" t="s">
        <v>15</v>
      </c>
      <c r="V5395" s="23">
        <v>100</v>
      </c>
      <c r="W5395" s="25">
        <v>97439.26</v>
      </c>
      <c r="X5395" s="25">
        <v>0</v>
      </c>
      <c r="Y5395" s="25">
        <v>0</v>
      </c>
      <c r="Z5395" s="25">
        <v>0</v>
      </c>
      <c r="AA5395" s="25">
        <v>0</v>
      </c>
      <c r="AB5395" s="25">
        <v>0</v>
      </c>
      <c r="AC5395" s="26">
        <v>45152.505756550927</v>
      </c>
      <c r="AD5395" s="27">
        <f>ROW()</f>
        <v>5395</v>
      </c>
      <c r="AE5395" s="27">
        <f>1</f>
        <v>1</v>
      </c>
      <c r="AF5395" s="27">
        <f>SUBTOTAL(109,Tbl_NGF_Data[[#This Row],[Counter]])</f>
        <v>1</v>
      </c>
    </row>
    <row r="5396" spans="2:32" ht="45" x14ac:dyDescent="0.25">
      <c r="B5396" s="21" t="s">
        <v>859</v>
      </c>
      <c r="C5396" s="22" t="s">
        <v>4018</v>
      </c>
      <c r="D5396" s="23">
        <v>12</v>
      </c>
      <c r="E5396" s="22" t="s">
        <v>859</v>
      </c>
      <c r="F5396" s="23">
        <v>12</v>
      </c>
      <c r="G5396" s="22" t="s">
        <v>4018</v>
      </c>
      <c r="H5396" s="22" t="s">
        <v>1327</v>
      </c>
      <c r="I5396" s="23">
        <v>1</v>
      </c>
      <c r="J5396" s="23">
        <v>799</v>
      </c>
      <c r="K5396" s="23" t="s">
        <v>4057</v>
      </c>
      <c r="L5396" s="22" t="s">
        <v>4058</v>
      </c>
      <c r="M5396" s="21" t="s">
        <v>922</v>
      </c>
      <c r="N5396" s="23" t="s">
        <v>1119</v>
      </c>
      <c r="O5396" s="22" t="s">
        <v>1120</v>
      </c>
      <c r="P5396" s="22" t="s">
        <v>1121</v>
      </c>
      <c r="Q5396" s="23" t="s">
        <v>4101</v>
      </c>
      <c r="R5396" s="22" t="s">
        <v>4102</v>
      </c>
      <c r="S5396" s="21" t="s">
        <v>935</v>
      </c>
      <c r="T5396" s="23" t="s">
        <v>4103</v>
      </c>
      <c r="U5396" s="24" t="s">
        <v>17</v>
      </c>
      <c r="V5396" s="23">
        <v>200</v>
      </c>
      <c r="W5396" s="25">
        <v>0</v>
      </c>
      <c r="X5396" s="25">
        <v>97439</v>
      </c>
      <c r="Y5396" s="25">
        <v>0</v>
      </c>
      <c r="Z5396" s="25">
        <v>0</v>
      </c>
      <c r="AA5396" s="25">
        <v>0</v>
      </c>
      <c r="AB5396" s="25">
        <v>0</v>
      </c>
      <c r="AC5396" s="26">
        <v>45152.505756550927</v>
      </c>
      <c r="AD5396" s="27">
        <f>ROW()</f>
        <v>5396</v>
      </c>
      <c r="AE5396" s="27">
        <f>1</f>
        <v>1</v>
      </c>
      <c r="AF5396" s="27">
        <f>SUBTOTAL(109,Tbl_NGF_Data[[#This Row],[Counter]])</f>
        <v>1</v>
      </c>
    </row>
    <row r="5397" spans="2:32" ht="45" x14ac:dyDescent="0.25">
      <c r="B5397" s="21" t="s">
        <v>859</v>
      </c>
      <c r="C5397" s="22" t="s">
        <v>4018</v>
      </c>
      <c r="D5397" s="23">
        <v>12</v>
      </c>
      <c r="E5397" s="22" t="s">
        <v>859</v>
      </c>
      <c r="F5397" s="23">
        <v>12</v>
      </c>
      <c r="G5397" s="22" t="s">
        <v>4018</v>
      </c>
      <c r="H5397" s="22" t="s">
        <v>1327</v>
      </c>
      <c r="I5397" s="23">
        <v>1</v>
      </c>
      <c r="J5397" s="23">
        <v>799</v>
      </c>
      <c r="K5397" s="23" t="s">
        <v>4057</v>
      </c>
      <c r="L5397" s="22" t="s">
        <v>4058</v>
      </c>
      <c r="M5397" s="21" t="s">
        <v>922</v>
      </c>
      <c r="N5397" s="23" t="s">
        <v>1119</v>
      </c>
      <c r="O5397" s="22" t="s">
        <v>1120</v>
      </c>
      <c r="P5397" s="22" t="s">
        <v>1121</v>
      </c>
      <c r="Q5397" s="23" t="s">
        <v>4101</v>
      </c>
      <c r="R5397" s="22" t="s">
        <v>4102</v>
      </c>
      <c r="S5397" s="21" t="s">
        <v>935</v>
      </c>
      <c r="T5397" s="23" t="s">
        <v>4103</v>
      </c>
      <c r="U5397" s="24" t="s">
        <v>18</v>
      </c>
      <c r="V5397" s="23">
        <v>220</v>
      </c>
      <c r="W5397" s="25">
        <v>0</v>
      </c>
      <c r="X5397" s="25">
        <v>-97439</v>
      </c>
      <c r="Y5397" s="25">
        <v>0</v>
      </c>
      <c r="Z5397" s="25">
        <v>0</v>
      </c>
      <c r="AA5397" s="25">
        <v>0</v>
      </c>
      <c r="AB5397" s="25">
        <v>0</v>
      </c>
      <c r="AC5397" s="26">
        <v>45152.505756550927</v>
      </c>
      <c r="AD5397" s="27">
        <f>ROW()</f>
        <v>5397</v>
      </c>
      <c r="AE5397" s="27">
        <f>1</f>
        <v>1</v>
      </c>
      <c r="AF5397" s="27">
        <f>SUBTOTAL(109,Tbl_NGF_Data[[#This Row],[Counter]])</f>
        <v>1</v>
      </c>
    </row>
    <row r="5398" spans="2:32" ht="45" x14ac:dyDescent="0.25">
      <c r="B5398" s="21" t="s">
        <v>859</v>
      </c>
      <c r="C5398" s="22" t="s">
        <v>4018</v>
      </c>
      <c r="D5398" s="23">
        <v>12</v>
      </c>
      <c r="E5398" s="22" t="s">
        <v>859</v>
      </c>
      <c r="F5398" s="23">
        <v>12</v>
      </c>
      <c r="G5398" s="22" t="s">
        <v>4018</v>
      </c>
      <c r="H5398" s="22" t="s">
        <v>1327</v>
      </c>
      <c r="I5398" s="23">
        <v>1</v>
      </c>
      <c r="J5398" s="23">
        <v>799</v>
      </c>
      <c r="K5398" s="23" t="s">
        <v>4057</v>
      </c>
      <c r="L5398" s="22" t="s">
        <v>4058</v>
      </c>
      <c r="M5398" s="21" t="s">
        <v>922</v>
      </c>
      <c r="N5398" s="23" t="s">
        <v>1119</v>
      </c>
      <c r="O5398" s="22" t="s">
        <v>1120</v>
      </c>
      <c r="P5398" s="22" t="s">
        <v>1121</v>
      </c>
      <c r="Q5398" s="23" t="s">
        <v>1300</v>
      </c>
      <c r="R5398" s="22" t="s">
        <v>1301</v>
      </c>
      <c r="S5398" s="21" t="s">
        <v>101</v>
      </c>
      <c r="T5398" s="23" t="s">
        <v>4104</v>
      </c>
      <c r="U5398" s="24" t="s">
        <v>15</v>
      </c>
      <c r="V5398" s="23">
        <v>100</v>
      </c>
      <c r="W5398" s="25">
        <v>145628.46999999997</v>
      </c>
      <c r="X5398" s="25">
        <v>231907.54</v>
      </c>
      <c r="Y5398" s="25">
        <v>255509.4</v>
      </c>
      <c r="Z5398" s="25">
        <v>265291.94</v>
      </c>
      <c r="AA5398" s="25">
        <v>293924.53000000003</v>
      </c>
      <c r="AB5398" s="25">
        <v>41574.81</v>
      </c>
      <c r="AC5398" s="26">
        <v>45152.505756550927</v>
      </c>
      <c r="AD5398" s="27">
        <f>ROW()</f>
        <v>5398</v>
      </c>
      <c r="AE5398" s="27">
        <f>1</f>
        <v>1</v>
      </c>
      <c r="AF5398" s="27">
        <f>SUBTOTAL(109,Tbl_NGF_Data[[#This Row],[Counter]])</f>
        <v>1</v>
      </c>
    </row>
    <row r="5399" spans="2:32" ht="45" x14ac:dyDescent="0.25">
      <c r="B5399" s="21" t="s">
        <v>859</v>
      </c>
      <c r="C5399" s="22" t="s">
        <v>4018</v>
      </c>
      <c r="D5399" s="23">
        <v>12</v>
      </c>
      <c r="E5399" s="22" t="s">
        <v>859</v>
      </c>
      <c r="F5399" s="23">
        <v>12</v>
      </c>
      <c r="G5399" s="22" t="s">
        <v>4018</v>
      </c>
      <c r="H5399" s="22" t="s">
        <v>1327</v>
      </c>
      <c r="I5399" s="23">
        <v>1</v>
      </c>
      <c r="J5399" s="23">
        <v>799</v>
      </c>
      <c r="K5399" s="23" t="s">
        <v>4057</v>
      </c>
      <c r="L5399" s="22" t="s">
        <v>4058</v>
      </c>
      <c r="M5399" s="21" t="s">
        <v>922</v>
      </c>
      <c r="N5399" s="23" t="s">
        <v>1119</v>
      </c>
      <c r="O5399" s="22" t="s">
        <v>1120</v>
      </c>
      <c r="P5399" s="22" t="s">
        <v>1121</v>
      </c>
      <c r="Q5399" s="23" t="s">
        <v>1300</v>
      </c>
      <c r="R5399" s="22" t="s">
        <v>1301</v>
      </c>
      <c r="S5399" s="21" t="s">
        <v>101</v>
      </c>
      <c r="T5399" s="23" t="s">
        <v>4104</v>
      </c>
      <c r="U5399" s="24" t="s">
        <v>16</v>
      </c>
      <c r="V5399" s="23">
        <v>135</v>
      </c>
      <c r="W5399" s="25">
        <v>15000</v>
      </c>
      <c r="X5399" s="25">
        <v>30586</v>
      </c>
      <c r="Y5399" s="25">
        <v>15000</v>
      </c>
      <c r="Z5399" s="25">
        <v>15000</v>
      </c>
      <c r="AA5399" s="25">
        <v>15000</v>
      </c>
      <c r="AB5399" s="25">
        <v>393000</v>
      </c>
      <c r="AC5399" s="26">
        <v>45152.505756550927</v>
      </c>
      <c r="AD5399" s="27">
        <f>ROW()</f>
        <v>5399</v>
      </c>
      <c r="AE5399" s="27">
        <f>1</f>
        <v>1</v>
      </c>
      <c r="AF5399" s="27">
        <f>SUBTOTAL(109,Tbl_NGF_Data[[#This Row],[Counter]])</f>
        <v>1</v>
      </c>
    </row>
    <row r="5400" spans="2:32" ht="45" x14ac:dyDescent="0.25">
      <c r="B5400" s="21" t="s">
        <v>859</v>
      </c>
      <c r="C5400" s="22" t="s">
        <v>4018</v>
      </c>
      <c r="D5400" s="23">
        <v>12</v>
      </c>
      <c r="E5400" s="22" t="s">
        <v>859</v>
      </c>
      <c r="F5400" s="23">
        <v>12</v>
      </c>
      <c r="G5400" s="22" t="s">
        <v>4018</v>
      </c>
      <c r="H5400" s="22" t="s">
        <v>1327</v>
      </c>
      <c r="I5400" s="23">
        <v>1</v>
      </c>
      <c r="J5400" s="23">
        <v>799</v>
      </c>
      <c r="K5400" s="23" t="s">
        <v>4057</v>
      </c>
      <c r="L5400" s="22" t="s">
        <v>4058</v>
      </c>
      <c r="M5400" s="21" t="s">
        <v>922</v>
      </c>
      <c r="N5400" s="23" t="s">
        <v>1119</v>
      </c>
      <c r="O5400" s="22" t="s">
        <v>1120</v>
      </c>
      <c r="P5400" s="22" t="s">
        <v>1121</v>
      </c>
      <c r="Q5400" s="23" t="s">
        <v>1300</v>
      </c>
      <c r="R5400" s="22" t="s">
        <v>1301</v>
      </c>
      <c r="S5400" s="21" t="s">
        <v>101</v>
      </c>
      <c r="T5400" s="23" t="s">
        <v>4104</v>
      </c>
      <c r="U5400" s="24" t="s">
        <v>17</v>
      </c>
      <c r="V5400" s="23">
        <v>200</v>
      </c>
      <c r="W5400" s="25">
        <v>0</v>
      </c>
      <c r="X5400" s="25">
        <v>4293</v>
      </c>
      <c r="Y5400" s="25">
        <v>2185</v>
      </c>
      <c r="Z5400" s="25">
        <v>0</v>
      </c>
      <c r="AA5400" s="25">
        <v>0</v>
      </c>
      <c r="AB5400" s="25">
        <v>393000</v>
      </c>
      <c r="AC5400" s="26">
        <v>45152.505756550927</v>
      </c>
      <c r="AD5400" s="27">
        <f>ROW()</f>
        <v>5400</v>
      </c>
      <c r="AE5400" s="27">
        <f>1</f>
        <v>1</v>
      </c>
      <c r="AF5400" s="27">
        <f>SUBTOTAL(109,Tbl_NGF_Data[[#This Row],[Counter]])</f>
        <v>1</v>
      </c>
    </row>
    <row r="5401" spans="2:32" ht="45" x14ac:dyDescent="0.25">
      <c r="B5401" s="21" t="s">
        <v>859</v>
      </c>
      <c r="C5401" s="22" t="s">
        <v>4018</v>
      </c>
      <c r="D5401" s="23">
        <v>12</v>
      </c>
      <c r="E5401" s="22" t="s">
        <v>859</v>
      </c>
      <c r="F5401" s="23">
        <v>12</v>
      </c>
      <c r="G5401" s="22" t="s">
        <v>4018</v>
      </c>
      <c r="H5401" s="22" t="s">
        <v>1327</v>
      </c>
      <c r="I5401" s="23">
        <v>1</v>
      </c>
      <c r="J5401" s="23">
        <v>799</v>
      </c>
      <c r="K5401" s="23" t="s">
        <v>4057</v>
      </c>
      <c r="L5401" s="22" t="s">
        <v>4058</v>
      </c>
      <c r="M5401" s="21" t="s">
        <v>922</v>
      </c>
      <c r="N5401" s="23" t="s">
        <v>1119</v>
      </c>
      <c r="O5401" s="22" t="s">
        <v>1120</v>
      </c>
      <c r="P5401" s="22" t="s">
        <v>1121</v>
      </c>
      <c r="Q5401" s="23" t="s">
        <v>1300</v>
      </c>
      <c r="R5401" s="22" t="s">
        <v>1301</v>
      </c>
      <c r="S5401" s="21" t="s">
        <v>101</v>
      </c>
      <c r="T5401" s="23" t="s">
        <v>4104</v>
      </c>
      <c r="U5401" s="24" t="s">
        <v>18</v>
      </c>
      <c r="V5401" s="23">
        <v>220</v>
      </c>
      <c r="W5401" s="25">
        <v>15000</v>
      </c>
      <c r="X5401" s="25">
        <v>26293</v>
      </c>
      <c r="Y5401" s="25">
        <v>12815</v>
      </c>
      <c r="Z5401" s="25">
        <v>15000</v>
      </c>
      <c r="AA5401" s="25">
        <v>15000</v>
      </c>
      <c r="AB5401" s="25">
        <v>0</v>
      </c>
      <c r="AC5401" s="26">
        <v>45152.505756550927</v>
      </c>
      <c r="AD5401" s="27">
        <f>ROW()</f>
        <v>5401</v>
      </c>
      <c r="AE5401" s="27">
        <f>1</f>
        <v>1</v>
      </c>
      <c r="AF5401" s="27">
        <f>SUBTOTAL(109,Tbl_NGF_Data[[#This Row],[Counter]])</f>
        <v>1</v>
      </c>
    </row>
    <row r="5402" spans="2:32" ht="45" x14ac:dyDescent="0.25">
      <c r="B5402" s="21" t="s">
        <v>859</v>
      </c>
      <c r="C5402" s="22" t="s">
        <v>4018</v>
      </c>
      <c r="D5402" s="23">
        <v>12</v>
      </c>
      <c r="E5402" s="22" t="s">
        <v>859</v>
      </c>
      <c r="F5402" s="23">
        <v>12</v>
      </c>
      <c r="G5402" s="22" t="s">
        <v>4018</v>
      </c>
      <c r="H5402" s="22" t="s">
        <v>1327</v>
      </c>
      <c r="I5402" s="23">
        <v>1</v>
      </c>
      <c r="J5402" s="23">
        <v>799</v>
      </c>
      <c r="K5402" s="23" t="s">
        <v>4057</v>
      </c>
      <c r="L5402" s="22" t="s">
        <v>4058</v>
      </c>
      <c r="M5402" s="21" t="s">
        <v>922</v>
      </c>
      <c r="N5402" s="23" t="s">
        <v>1119</v>
      </c>
      <c r="O5402" s="22" t="s">
        <v>1120</v>
      </c>
      <c r="P5402" s="22" t="s">
        <v>1121</v>
      </c>
      <c r="Q5402" s="23" t="s">
        <v>1300</v>
      </c>
      <c r="R5402" s="22" t="s">
        <v>1301</v>
      </c>
      <c r="S5402" s="21" t="s">
        <v>101</v>
      </c>
      <c r="T5402" s="23" t="s">
        <v>4104</v>
      </c>
      <c r="U5402" s="24" t="s">
        <v>19</v>
      </c>
      <c r="V5402" s="23">
        <v>500</v>
      </c>
      <c r="W5402" s="25">
        <v>26474.179999999997</v>
      </c>
      <c r="X5402" s="25">
        <v>94347.400000000023</v>
      </c>
      <c r="Y5402" s="25">
        <v>27291.83</v>
      </c>
      <c r="Z5402" s="25">
        <v>9783.59</v>
      </c>
      <c r="AA5402" s="25">
        <v>30821.05</v>
      </c>
      <c r="AB5402" s="25">
        <v>141359.91</v>
      </c>
      <c r="AC5402" s="26">
        <v>45152.505756550927</v>
      </c>
      <c r="AD5402" s="27">
        <f>ROW()</f>
        <v>5402</v>
      </c>
      <c r="AE5402" s="27">
        <f>1</f>
        <v>1</v>
      </c>
      <c r="AF5402" s="27">
        <f>SUBTOTAL(109,Tbl_NGF_Data[[#This Row],[Counter]])</f>
        <v>1</v>
      </c>
    </row>
    <row r="5403" spans="2:32" ht="45" x14ac:dyDescent="0.25">
      <c r="B5403" s="21" t="s">
        <v>859</v>
      </c>
      <c r="C5403" s="22" t="s">
        <v>4018</v>
      </c>
      <c r="D5403" s="23">
        <v>12</v>
      </c>
      <c r="E5403" s="22" t="s">
        <v>859</v>
      </c>
      <c r="F5403" s="23">
        <v>12</v>
      </c>
      <c r="G5403" s="22" t="s">
        <v>4018</v>
      </c>
      <c r="H5403" s="22" t="s">
        <v>1327</v>
      </c>
      <c r="I5403" s="23">
        <v>1</v>
      </c>
      <c r="J5403" s="23">
        <v>799</v>
      </c>
      <c r="K5403" s="23" t="s">
        <v>4057</v>
      </c>
      <c r="L5403" s="22" t="s">
        <v>4058</v>
      </c>
      <c r="M5403" s="21" t="s">
        <v>922</v>
      </c>
      <c r="N5403" s="23" t="s">
        <v>1119</v>
      </c>
      <c r="O5403" s="22" t="s">
        <v>1120</v>
      </c>
      <c r="P5403" s="22" t="s">
        <v>1121</v>
      </c>
      <c r="Q5403" s="23" t="s">
        <v>4105</v>
      </c>
      <c r="R5403" s="22" t="s">
        <v>4106</v>
      </c>
      <c r="S5403" s="21" t="s">
        <v>936</v>
      </c>
      <c r="T5403" s="23" t="s">
        <v>4107</v>
      </c>
      <c r="U5403" s="24" t="s">
        <v>15</v>
      </c>
      <c r="V5403" s="23">
        <v>100</v>
      </c>
      <c r="W5403" s="25">
        <v>15586.62</v>
      </c>
      <c r="X5403" s="25">
        <v>9931.75</v>
      </c>
      <c r="Y5403" s="25">
        <v>10266.719999999999</v>
      </c>
      <c r="Z5403" s="25">
        <v>0</v>
      </c>
      <c r="AA5403" s="25">
        <v>19550.46</v>
      </c>
      <c r="AB5403" s="25">
        <v>28364.11</v>
      </c>
      <c r="AC5403" s="26">
        <v>45152.505756550927</v>
      </c>
      <c r="AD5403" s="27">
        <f>ROW()</f>
        <v>5403</v>
      </c>
      <c r="AE5403" s="27">
        <f>1</f>
        <v>1</v>
      </c>
      <c r="AF5403" s="27">
        <f>SUBTOTAL(109,Tbl_NGF_Data[[#This Row],[Counter]])</f>
        <v>1</v>
      </c>
    </row>
    <row r="5404" spans="2:32" ht="45" x14ac:dyDescent="0.25">
      <c r="B5404" s="21" t="s">
        <v>859</v>
      </c>
      <c r="C5404" s="22" t="s">
        <v>4018</v>
      </c>
      <c r="D5404" s="23">
        <v>12</v>
      </c>
      <c r="E5404" s="22" t="s">
        <v>859</v>
      </c>
      <c r="F5404" s="23">
        <v>12</v>
      </c>
      <c r="G5404" s="22" t="s">
        <v>4018</v>
      </c>
      <c r="H5404" s="22" t="s">
        <v>1327</v>
      </c>
      <c r="I5404" s="23">
        <v>1</v>
      </c>
      <c r="J5404" s="23">
        <v>799</v>
      </c>
      <c r="K5404" s="23" t="s">
        <v>4057</v>
      </c>
      <c r="L5404" s="22" t="s">
        <v>4058</v>
      </c>
      <c r="M5404" s="21" t="s">
        <v>922</v>
      </c>
      <c r="N5404" s="23" t="s">
        <v>1119</v>
      </c>
      <c r="O5404" s="22" t="s">
        <v>1120</v>
      </c>
      <c r="P5404" s="22" t="s">
        <v>1121</v>
      </c>
      <c r="Q5404" s="23" t="s">
        <v>4105</v>
      </c>
      <c r="R5404" s="22" t="s">
        <v>4106</v>
      </c>
      <c r="S5404" s="21" t="s">
        <v>936</v>
      </c>
      <c r="T5404" s="23" t="s">
        <v>4107</v>
      </c>
      <c r="U5404" s="24" t="s">
        <v>17</v>
      </c>
      <c r="V5404" s="23">
        <v>200</v>
      </c>
      <c r="W5404" s="25">
        <v>0</v>
      </c>
      <c r="X5404" s="25">
        <v>15586</v>
      </c>
      <c r="Y5404" s="25">
        <v>0</v>
      </c>
      <c r="Z5404" s="25">
        <v>10266</v>
      </c>
      <c r="AA5404" s="25">
        <v>0</v>
      </c>
      <c r="AB5404" s="25">
        <v>0</v>
      </c>
      <c r="AC5404" s="26">
        <v>45152.505756550927</v>
      </c>
      <c r="AD5404" s="27">
        <f>ROW()</f>
        <v>5404</v>
      </c>
      <c r="AE5404" s="27">
        <f>1</f>
        <v>1</v>
      </c>
      <c r="AF5404" s="27">
        <f>SUBTOTAL(109,Tbl_NGF_Data[[#This Row],[Counter]])</f>
        <v>1</v>
      </c>
    </row>
    <row r="5405" spans="2:32" ht="45" x14ac:dyDescent="0.25">
      <c r="B5405" s="21" t="s">
        <v>859</v>
      </c>
      <c r="C5405" s="22" t="s">
        <v>4018</v>
      </c>
      <c r="D5405" s="23">
        <v>12</v>
      </c>
      <c r="E5405" s="22" t="s">
        <v>859</v>
      </c>
      <c r="F5405" s="23">
        <v>12</v>
      </c>
      <c r="G5405" s="22" t="s">
        <v>4018</v>
      </c>
      <c r="H5405" s="22" t="s">
        <v>1327</v>
      </c>
      <c r="I5405" s="23">
        <v>1</v>
      </c>
      <c r="J5405" s="23">
        <v>799</v>
      </c>
      <c r="K5405" s="23" t="s">
        <v>4057</v>
      </c>
      <c r="L5405" s="22" t="s">
        <v>4058</v>
      </c>
      <c r="M5405" s="21" t="s">
        <v>922</v>
      </c>
      <c r="N5405" s="23" t="s">
        <v>1119</v>
      </c>
      <c r="O5405" s="22" t="s">
        <v>1120</v>
      </c>
      <c r="P5405" s="22" t="s">
        <v>1121</v>
      </c>
      <c r="Q5405" s="23" t="s">
        <v>4105</v>
      </c>
      <c r="R5405" s="22" t="s">
        <v>4106</v>
      </c>
      <c r="S5405" s="21" t="s">
        <v>936</v>
      </c>
      <c r="T5405" s="23" t="s">
        <v>4107</v>
      </c>
      <c r="U5405" s="24" t="s">
        <v>18</v>
      </c>
      <c r="V5405" s="23">
        <v>220</v>
      </c>
      <c r="W5405" s="25">
        <v>0</v>
      </c>
      <c r="X5405" s="25">
        <v>-15586</v>
      </c>
      <c r="Y5405" s="25">
        <v>0</v>
      </c>
      <c r="Z5405" s="25">
        <v>-10266</v>
      </c>
      <c r="AA5405" s="25">
        <v>0</v>
      </c>
      <c r="AB5405" s="25">
        <v>0</v>
      </c>
      <c r="AC5405" s="26">
        <v>45152.505756550927</v>
      </c>
      <c r="AD5405" s="27">
        <f>ROW()</f>
        <v>5405</v>
      </c>
      <c r="AE5405" s="27">
        <f>1</f>
        <v>1</v>
      </c>
      <c r="AF5405" s="27">
        <f>SUBTOTAL(109,Tbl_NGF_Data[[#This Row],[Counter]])</f>
        <v>1</v>
      </c>
    </row>
    <row r="5406" spans="2:32" ht="45" x14ac:dyDescent="0.25">
      <c r="B5406" s="21" t="s">
        <v>859</v>
      </c>
      <c r="C5406" s="22" t="s">
        <v>4018</v>
      </c>
      <c r="D5406" s="23">
        <v>12</v>
      </c>
      <c r="E5406" s="22" t="s">
        <v>859</v>
      </c>
      <c r="F5406" s="23">
        <v>12</v>
      </c>
      <c r="G5406" s="22" t="s">
        <v>4018</v>
      </c>
      <c r="H5406" s="22" t="s">
        <v>1327</v>
      </c>
      <c r="I5406" s="23">
        <v>1</v>
      </c>
      <c r="J5406" s="23">
        <v>799</v>
      </c>
      <c r="K5406" s="23" t="s">
        <v>4057</v>
      </c>
      <c r="L5406" s="22" t="s">
        <v>4058</v>
      </c>
      <c r="M5406" s="21" t="s">
        <v>922</v>
      </c>
      <c r="N5406" s="23" t="s">
        <v>1119</v>
      </c>
      <c r="O5406" s="22" t="s">
        <v>1120</v>
      </c>
      <c r="P5406" s="22" t="s">
        <v>1121</v>
      </c>
      <c r="Q5406" s="23" t="s">
        <v>4105</v>
      </c>
      <c r="R5406" s="22" t="s">
        <v>4106</v>
      </c>
      <c r="S5406" s="21" t="s">
        <v>936</v>
      </c>
      <c r="T5406" s="23" t="s">
        <v>4107</v>
      </c>
      <c r="U5406" s="24" t="s">
        <v>19</v>
      </c>
      <c r="V5406" s="23">
        <v>500</v>
      </c>
      <c r="W5406" s="25">
        <v>0</v>
      </c>
      <c r="X5406" s="25">
        <v>9931.1299999999992</v>
      </c>
      <c r="Y5406" s="25">
        <v>334.97</v>
      </c>
      <c r="Z5406" s="25">
        <v>0</v>
      </c>
      <c r="AA5406" s="25">
        <v>19550.460000000003</v>
      </c>
      <c r="AB5406" s="25">
        <v>8813.65</v>
      </c>
      <c r="AC5406" s="26">
        <v>45152.505756550927</v>
      </c>
      <c r="AD5406" s="27">
        <f>ROW()</f>
        <v>5406</v>
      </c>
      <c r="AE5406" s="27">
        <f>1</f>
        <v>1</v>
      </c>
      <c r="AF5406" s="27">
        <f>SUBTOTAL(109,Tbl_NGF_Data[[#This Row],[Counter]])</f>
        <v>1</v>
      </c>
    </row>
    <row r="5407" spans="2:32" ht="45" x14ac:dyDescent="0.25">
      <c r="B5407" s="21" t="s">
        <v>859</v>
      </c>
      <c r="C5407" s="22" t="s">
        <v>4018</v>
      </c>
      <c r="D5407" s="23">
        <v>12</v>
      </c>
      <c r="E5407" s="22" t="s">
        <v>859</v>
      </c>
      <c r="F5407" s="23">
        <v>12</v>
      </c>
      <c r="G5407" s="22" t="s">
        <v>4018</v>
      </c>
      <c r="H5407" s="22" t="s">
        <v>1327</v>
      </c>
      <c r="I5407" s="23">
        <v>1</v>
      </c>
      <c r="J5407" s="23">
        <v>799</v>
      </c>
      <c r="K5407" s="23" t="s">
        <v>4057</v>
      </c>
      <c r="L5407" s="22" t="s">
        <v>4058</v>
      </c>
      <c r="M5407" s="21" t="s">
        <v>922</v>
      </c>
      <c r="N5407" s="23" t="s">
        <v>1119</v>
      </c>
      <c r="O5407" s="22" t="s">
        <v>1120</v>
      </c>
      <c r="P5407" s="22" t="s">
        <v>1121</v>
      </c>
      <c r="Q5407" s="23" t="s">
        <v>1648</v>
      </c>
      <c r="R5407" s="22" t="s">
        <v>1649</v>
      </c>
      <c r="S5407" s="21" t="s">
        <v>102</v>
      </c>
      <c r="T5407" s="23" t="s">
        <v>4108</v>
      </c>
      <c r="U5407" s="24" t="s">
        <v>15</v>
      </c>
      <c r="V5407" s="23">
        <v>100</v>
      </c>
      <c r="W5407" s="25">
        <v>11765.09</v>
      </c>
      <c r="X5407" s="25">
        <v>12326.08</v>
      </c>
      <c r="Y5407" s="25">
        <v>12326.08</v>
      </c>
      <c r="Z5407" s="25">
        <v>19912.330000000002</v>
      </c>
      <c r="AA5407" s="25">
        <v>19912.330000000002</v>
      </c>
      <c r="AB5407" s="25">
        <v>19912.330000000002</v>
      </c>
      <c r="AC5407" s="26">
        <v>45152.505756550927</v>
      </c>
      <c r="AD5407" s="27">
        <f>ROW()</f>
        <v>5407</v>
      </c>
      <c r="AE5407" s="27">
        <f>1</f>
        <v>1</v>
      </c>
      <c r="AF5407" s="27">
        <f>SUBTOTAL(109,Tbl_NGF_Data[[#This Row],[Counter]])</f>
        <v>1</v>
      </c>
    </row>
    <row r="5408" spans="2:32" ht="45" x14ac:dyDescent="0.25">
      <c r="B5408" s="21" t="s">
        <v>859</v>
      </c>
      <c r="C5408" s="22" t="s">
        <v>4018</v>
      </c>
      <c r="D5408" s="23">
        <v>12</v>
      </c>
      <c r="E5408" s="22" t="s">
        <v>859</v>
      </c>
      <c r="F5408" s="23">
        <v>12</v>
      </c>
      <c r="G5408" s="22" t="s">
        <v>4018</v>
      </c>
      <c r="H5408" s="22" t="s">
        <v>1327</v>
      </c>
      <c r="I5408" s="23">
        <v>1</v>
      </c>
      <c r="J5408" s="23">
        <v>799</v>
      </c>
      <c r="K5408" s="23" t="s">
        <v>4057</v>
      </c>
      <c r="L5408" s="22" t="s">
        <v>4058</v>
      </c>
      <c r="M5408" s="21" t="s">
        <v>922</v>
      </c>
      <c r="N5408" s="23" t="s">
        <v>1119</v>
      </c>
      <c r="O5408" s="22" t="s">
        <v>1120</v>
      </c>
      <c r="P5408" s="22" t="s">
        <v>1121</v>
      </c>
      <c r="Q5408" s="23" t="s">
        <v>1648</v>
      </c>
      <c r="R5408" s="22" t="s">
        <v>1649</v>
      </c>
      <c r="S5408" s="21" t="s">
        <v>102</v>
      </c>
      <c r="T5408" s="23" t="s">
        <v>4108</v>
      </c>
      <c r="U5408" s="24" t="s">
        <v>16</v>
      </c>
      <c r="V5408" s="23">
        <v>135</v>
      </c>
      <c r="W5408" s="25">
        <v>14129</v>
      </c>
      <c r="X5408" s="25">
        <v>2500</v>
      </c>
      <c r="Y5408" s="25">
        <v>0</v>
      </c>
      <c r="Z5408" s="25">
        <v>5381</v>
      </c>
      <c r="AA5408" s="25">
        <v>0</v>
      </c>
      <c r="AB5408" s="25">
        <v>0</v>
      </c>
      <c r="AC5408" s="26">
        <v>45152.505756550927</v>
      </c>
      <c r="AD5408" s="27">
        <f>ROW()</f>
        <v>5408</v>
      </c>
      <c r="AE5408" s="27">
        <f>1</f>
        <v>1</v>
      </c>
      <c r="AF5408" s="27">
        <f>SUBTOTAL(109,Tbl_NGF_Data[[#This Row],[Counter]])</f>
        <v>1</v>
      </c>
    </row>
    <row r="5409" spans="2:32" ht="45" x14ac:dyDescent="0.25">
      <c r="B5409" s="21" t="s">
        <v>859</v>
      </c>
      <c r="C5409" s="22" t="s">
        <v>4018</v>
      </c>
      <c r="D5409" s="23">
        <v>12</v>
      </c>
      <c r="E5409" s="22" t="s">
        <v>859</v>
      </c>
      <c r="F5409" s="23">
        <v>12</v>
      </c>
      <c r="G5409" s="22" t="s">
        <v>4018</v>
      </c>
      <c r="H5409" s="22" t="s">
        <v>1327</v>
      </c>
      <c r="I5409" s="23">
        <v>1</v>
      </c>
      <c r="J5409" s="23">
        <v>799</v>
      </c>
      <c r="K5409" s="23" t="s">
        <v>4057</v>
      </c>
      <c r="L5409" s="22" t="s">
        <v>4058</v>
      </c>
      <c r="M5409" s="21" t="s">
        <v>922</v>
      </c>
      <c r="N5409" s="23" t="s">
        <v>1119</v>
      </c>
      <c r="O5409" s="22" t="s">
        <v>1120</v>
      </c>
      <c r="P5409" s="22" t="s">
        <v>1121</v>
      </c>
      <c r="Q5409" s="23" t="s">
        <v>1648</v>
      </c>
      <c r="R5409" s="22" t="s">
        <v>1649</v>
      </c>
      <c r="S5409" s="21" t="s">
        <v>102</v>
      </c>
      <c r="T5409" s="23" t="s">
        <v>4108</v>
      </c>
      <c r="U5409" s="24" t="s">
        <v>17</v>
      </c>
      <c r="V5409" s="23">
        <v>200</v>
      </c>
      <c r="W5409" s="25">
        <v>7144</v>
      </c>
      <c r="X5409" s="25">
        <v>0</v>
      </c>
      <c r="Y5409" s="25">
        <v>0</v>
      </c>
      <c r="Z5409" s="25">
        <v>0</v>
      </c>
      <c r="AA5409" s="25">
        <v>0</v>
      </c>
      <c r="AB5409" s="25">
        <v>0</v>
      </c>
      <c r="AC5409" s="26">
        <v>45152.505756550927</v>
      </c>
      <c r="AD5409" s="27">
        <f>ROW()</f>
        <v>5409</v>
      </c>
      <c r="AE5409" s="27">
        <f>1</f>
        <v>1</v>
      </c>
      <c r="AF5409" s="27">
        <f>SUBTOTAL(109,Tbl_NGF_Data[[#This Row],[Counter]])</f>
        <v>1</v>
      </c>
    </row>
    <row r="5410" spans="2:32" ht="45" x14ac:dyDescent="0.25">
      <c r="B5410" s="21" t="s">
        <v>859</v>
      </c>
      <c r="C5410" s="22" t="s">
        <v>4018</v>
      </c>
      <c r="D5410" s="23">
        <v>12</v>
      </c>
      <c r="E5410" s="22" t="s">
        <v>859</v>
      </c>
      <c r="F5410" s="23">
        <v>12</v>
      </c>
      <c r="G5410" s="22" t="s">
        <v>4018</v>
      </c>
      <c r="H5410" s="22" t="s">
        <v>1327</v>
      </c>
      <c r="I5410" s="23">
        <v>1</v>
      </c>
      <c r="J5410" s="23">
        <v>799</v>
      </c>
      <c r="K5410" s="23" t="s">
        <v>4057</v>
      </c>
      <c r="L5410" s="22" t="s">
        <v>4058</v>
      </c>
      <c r="M5410" s="21" t="s">
        <v>922</v>
      </c>
      <c r="N5410" s="23" t="s">
        <v>1119</v>
      </c>
      <c r="O5410" s="22" t="s">
        <v>1120</v>
      </c>
      <c r="P5410" s="22" t="s">
        <v>1121</v>
      </c>
      <c r="Q5410" s="23" t="s">
        <v>1648</v>
      </c>
      <c r="R5410" s="22" t="s">
        <v>1649</v>
      </c>
      <c r="S5410" s="21" t="s">
        <v>102</v>
      </c>
      <c r="T5410" s="23" t="s">
        <v>4108</v>
      </c>
      <c r="U5410" s="24" t="s">
        <v>18</v>
      </c>
      <c r="V5410" s="23">
        <v>220</v>
      </c>
      <c r="W5410" s="25">
        <v>6985</v>
      </c>
      <c r="X5410" s="25">
        <v>2500</v>
      </c>
      <c r="Y5410" s="25">
        <v>0</v>
      </c>
      <c r="Z5410" s="25">
        <v>5381</v>
      </c>
      <c r="AA5410" s="25">
        <v>0</v>
      </c>
      <c r="AB5410" s="25">
        <v>0</v>
      </c>
      <c r="AC5410" s="26">
        <v>45152.505756550927</v>
      </c>
      <c r="AD5410" s="27">
        <f>ROW()</f>
        <v>5410</v>
      </c>
      <c r="AE5410" s="27">
        <f>1</f>
        <v>1</v>
      </c>
      <c r="AF5410" s="27">
        <f>SUBTOTAL(109,Tbl_NGF_Data[[#This Row],[Counter]])</f>
        <v>1</v>
      </c>
    </row>
    <row r="5411" spans="2:32" ht="45" x14ac:dyDescent="0.25">
      <c r="B5411" s="21" t="s">
        <v>859</v>
      </c>
      <c r="C5411" s="22" t="s">
        <v>4018</v>
      </c>
      <c r="D5411" s="23">
        <v>12</v>
      </c>
      <c r="E5411" s="22" t="s">
        <v>859</v>
      </c>
      <c r="F5411" s="23">
        <v>12</v>
      </c>
      <c r="G5411" s="22" t="s">
        <v>4018</v>
      </c>
      <c r="H5411" s="22" t="s">
        <v>1327</v>
      </c>
      <c r="I5411" s="23">
        <v>1</v>
      </c>
      <c r="J5411" s="23">
        <v>799</v>
      </c>
      <c r="K5411" s="23" t="s">
        <v>4057</v>
      </c>
      <c r="L5411" s="22" t="s">
        <v>4058</v>
      </c>
      <c r="M5411" s="21" t="s">
        <v>922</v>
      </c>
      <c r="N5411" s="23" t="s">
        <v>1119</v>
      </c>
      <c r="O5411" s="22" t="s">
        <v>1120</v>
      </c>
      <c r="P5411" s="22" t="s">
        <v>1121</v>
      </c>
      <c r="Q5411" s="23" t="s">
        <v>1648</v>
      </c>
      <c r="R5411" s="22" t="s">
        <v>1649</v>
      </c>
      <c r="S5411" s="21" t="s">
        <v>102</v>
      </c>
      <c r="T5411" s="23" t="s">
        <v>4108</v>
      </c>
      <c r="U5411" s="24" t="s">
        <v>19</v>
      </c>
      <c r="V5411" s="23">
        <v>500</v>
      </c>
      <c r="W5411" s="25">
        <v>5861.11</v>
      </c>
      <c r="X5411" s="25">
        <v>560.99</v>
      </c>
      <c r="Y5411" s="25">
        <v>0</v>
      </c>
      <c r="Z5411" s="25">
        <v>7586.25</v>
      </c>
      <c r="AA5411" s="25">
        <v>0</v>
      </c>
      <c r="AB5411" s="25">
        <v>0</v>
      </c>
      <c r="AC5411" s="26">
        <v>45152.505756550927</v>
      </c>
      <c r="AD5411" s="27">
        <f>ROW()</f>
        <v>5411</v>
      </c>
      <c r="AE5411" s="27">
        <f>1</f>
        <v>1</v>
      </c>
      <c r="AF5411" s="27">
        <f>SUBTOTAL(109,Tbl_NGF_Data[[#This Row],[Counter]])</f>
        <v>1</v>
      </c>
    </row>
    <row r="5412" spans="2:32" ht="45" x14ac:dyDescent="0.25">
      <c r="B5412" s="21" t="s">
        <v>859</v>
      </c>
      <c r="C5412" s="22" t="s">
        <v>4018</v>
      </c>
      <c r="D5412" s="23">
        <v>12</v>
      </c>
      <c r="E5412" s="22" t="s">
        <v>859</v>
      </c>
      <c r="F5412" s="23">
        <v>12</v>
      </c>
      <c r="G5412" s="22" t="s">
        <v>4018</v>
      </c>
      <c r="H5412" s="22" t="s">
        <v>1327</v>
      </c>
      <c r="I5412" s="23">
        <v>1</v>
      </c>
      <c r="J5412" s="23">
        <v>799</v>
      </c>
      <c r="K5412" s="23" t="s">
        <v>4057</v>
      </c>
      <c r="L5412" s="22" t="s">
        <v>4058</v>
      </c>
      <c r="M5412" s="21" t="s">
        <v>922</v>
      </c>
      <c r="N5412" s="23" t="s">
        <v>1119</v>
      </c>
      <c r="O5412" s="22" t="s">
        <v>1120</v>
      </c>
      <c r="P5412" s="22" t="s">
        <v>1121</v>
      </c>
      <c r="Q5412" s="23" t="s">
        <v>1366</v>
      </c>
      <c r="R5412" s="22" t="s">
        <v>1367</v>
      </c>
      <c r="S5412" s="21" t="s">
        <v>103</v>
      </c>
      <c r="T5412" s="23" t="s">
        <v>4109</v>
      </c>
      <c r="U5412" s="24" t="s">
        <v>15</v>
      </c>
      <c r="V5412" s="23">
        <v>100</v>
      </c>
      <c r="W5412" s="25">
        <v>269633.05999999994</v>
      </c>
      <c r="X5412" s="25">
        <v>147079.87</v>
      </c>
      <c r="Y5412" s="25">
        <v>1210909.31</v>
      </c>
      <c r="Z5412" s="25">
        <v>600221.68999999994</v>
      </c>
      <c r="AA5412" s="25">
        <v>70788.5</v>
      </c>
      <c r="AB5412" s="25">
        <v>57073.63</v>
      </c>
      <c r="AC5412" s="26">
        <v>45152.505756550927</v>
      </c>
      <c r="AD5412" s="27">
        <f>ROW()</f>
        <v>5412</v>
      </c>
      <c r="AE5412" s="27">
        <f>1</f>
        <v>1</v>
      </c>
      <c r="AF5412" s="27">
        <f>SUBTOTAL(109,Tbl_NGF_Data[[#This Row],[Counter]])</f>
        <v>1</v>
      </c>
    </row>
    <row r="5413" spans="2:32" ht="45" x14ac:dyDescent="0.25">
      <c r="B5413" s="21" t="s">
        <v>859</v>
      </c>
      <c r="C5413" s="22" t="s">
        <v>4018</v>
      </c>
      <c r="D5413" s="23">
        <v>12</v>
      </c>
      <c r="E5413" s="22" t="s">
        <v>859</v>
      </c>
      <c r="F5413" s="23">
        <v>12</v>
      </c>
      <c r="G5413" s="22" t="s">
        <v>4018</v>
      </c>
      <c r="H5413" s="22" t="s">
        <v>1327</v>
      </c>
      <c r="I5413" s="23">
        <v>1</v>
      </c>
      <c r="J5413" s="23">
        <v>799</v>
      </c>
      <c r="K5413" s="23" t="s">
        <v>4057</v>
      </c>
      <c r="L5413" s="22" t="s">
        <v>4058</v>
      </c>
      <c r="M5413" s="21" t="s">
        <v>922</v>
      </c>
      <c r="N5413" s="23" t="s">
        <v>1119</v>
      </c>
      <c r="O5413" s="22" t="s">
        <v>1120</v>
      </c>
      <c r="P5413" s="22" t="s">
        <v>1121</v>
      </c>
      <c r="Q5413" s="23" t="s">
        <v>1366</v>
      </c>
      <c r="R5413" s="22" t="s">
        <v>1367</v>
      </c>
      <c r="S5413" s="21" t="s">
        <v>103</v>
      </c>
      <c r="T5413" s="23" t="s">
        <v>4109</v>
      </c>
      <c r="U5413" s="24" t="s">
        <v>16</v>
      </c>
      <c r="V5413" s="23">
        <v>135</v>
      </c>
      <c r="W5413" s="25">
        <v>698940</v>
      </c>
      <c r="X5413" s="25">
        <v>357557</v>
      </c>
      <c r="Y5413" s="25">
        <v>1036419</v>
      </c>
      <c r="Z5413" s="25">
        <v>2299400</v>
      </c>
      <c r="AA5413" s="25">
        <v>790150</v>
      </c>
      <c r="AB5413" s="25">
        <v>88782</v>
      </c>
      <c r="AC5413" s="26">
        <v>45152.505756550927</v>
      </c>
      <c r="AD5413" s="27">
        <f>ROW()</f>
        <v>5413</v>
      </c>
      <c r="AE5413" s="27">
        <f>1</f>
        <v>1</v>
      </c>
      <c r="AF5413" s="27">
        <f>SUBTOTAL(109,Tbl_NGF_Data[[#This Row],[Counter]])</f>
        <v>1</v>
      </c>
    </row>
    <row r="5414" spans="2:32" ht="45" x14ac:dyDescent="0.25">
      <c r="B5414" s="21" t="s">
        <v>859</v>
      </c>
      <c r="C5414" s="22" t="s">
        <v>4018</v>
      </c>
      <c r="D5414" s="23">
        <v>12</v>
      </c>
      <c r="E5414" s="22" t="s">
        <v>859</v>
      </c>
      <c r="F5414" s="23">
        <v>12</v>
      </c>
      <c r="G5414" s="22" t="s">
        <v>4018</v>
      </c>
      <c r="H5414" s="22" t="s">
        <v>1327</v>
      </c>
      <c r="I5414" s="23">
        <v>1</v>
      </c>
      <c r="J5414" s="23">
        <v>799</v>
      </c>
      <c r="K5414" s="23" t="s">
        <v>4057</v>
      </c>
      <c r="L5414" s="22" t="s">
        <v>4058</v>
      </c>
      <c r="M5414" s="21" t="s">
        <v>922</v>
      </c>
      <c r="N5414" s="23" t="s">
        <v>1119</v>
      </c>
      <c r="O5414" s="22" t="s">
        <v>1120</v>
      </c>
      <c r="P5414" s="22" t="s">
        <v>1121</v>
      </c>
      <c r="Q5414" s="23" t="s">
        <v>1366</v>
      </c>
      <c r="R5414" s="22" t="s">
        <v>1367</v>
      </c>
      <c r="S5414" s="21" t="s">
        <v>103</v>
      </c>
      <c r="T5414" s="23" t="s">
        <v>4109</v>
      </c>
      <c r="U5414" s="24" t="s">
        <v>17</v>
      </c>
      <c r="V5414" s="23">
        <v>200</v>
      </c>
      <c r="W5414" s="25">
        <v>622940</v>
      </c>
      <c r="X5414" s="25">
        <v>234710.26</v>
      </c>
      <c r="Y5414" s="25">
        <v>65099.91</v>
      </c>
      <c r="Z5414" s="25">
        <v>1693137.1900000004</v>
      </c>
      <c r="AA5414" s="25">
        <v>497575.98000000004</v>
      </c>
      <c r="AB5414" s="25">
        <v>88781.22</v>
      </c>
      <c r="AC5414" s="26">
        <v>45152.505756550927</v>
      </c>
      <c r="AD5414" s="27">
        <f>ROW()</f>
        <v>5414</v>
      </c>
      <c r="AE5414" s="27">
        <f>1</f>
        <v>1</v>
      </c>
      <c r="AF5414" s="27">
        <f>SUBTOTAL(109,Tbl_NGF_Data[[#This Row],[Counter]])</f>
        <v>1</v>
      </c>
    </row>
    <row r="5415" spans="2:32" ht="45" x14ac:dyDescent="0.25">
      <c r="B5415" s="21" t="s">
        <v>859</v>
      </c>
      <c r="C5415" s="22" t="s">
        <v>4018</v>
      </c>
      <c r="D5415" s="23">
        <v>12</v>
      </c>
      <c r="E5415" s="22" t="s">
        <v>859</v>
      </c>
      <c r="F5415" s="23">
        <v>12</v>
      </c>
      <c r="G5415" s="22" t="s">
        <v>4018</v>
      </c>
      <c r="H5415" s="22" t="s">
        <v>1327</v>
      </c>
      <c r="I5415" s="23">
        <v>1</v>
      </c>
      <c r="J5415" s="23">
        <v>799</v>
      </c>
      <c r="K5415" s="23" t="s">
        <v>4057</v>
      </c>
      <c r="L5415" s="22" t="s">
        <v>4058</v>
      </c>
      <c r="M5415" s="21" t="s">
        <v>922</v>
      </c>
      <c r="N5415" s="23" t="s">
        <v>1119</v>
      </c>
      <c r="O5415" s="22" t="s">
        <v>1120</v>
      </c>
      <c r="P5415" s="22" t="s">
        <v>1121</v>
      </c>
      <c r="Q5415" s="23" t="s">
        <v>1366</v>
      </c>
      <c r="R5415" s="22" t="s">
        <v>1367</v>
      </c>
      <c r="S5415" s="21" t="s">
        <v>103</v>
      </c>
      <c r="T5415" s="23" t="s">
        <v>4109</v>
      </c>
      <c r="U5415" s="24" t="s">
        <v>18</v>
      </c>
      <c r="V5415" s="23">
        <v>220</v>
      </c>
      <c r="W5415" s="25">
        <v>76000</v>
      </c>
      <c r="X5415" s="25">
        <v>122846.73999999999</v>
      </c>
      <c r="Y5415" s="25">
        <v>971319.09</v>
      </c>
      <c r="Z5415" s="25">
        <v>606262.80999999959</v>
      </c>
      <c r="AA5415" s="25">
        <v>292574.01999999996</v>
      </c>
      <c r="AB5415" s="25">
        <v>0.77999999999883585</v>
      </c>
      <c r="AC5415" s="26">
        <v>45152.505756550927</v>
      </c>
      <c r="AD5415" s="27">
        <f>ROW()</f>
        <v>5415</v>
      </c>
      <c r="AE5415" s="27">
        <f>1</f>
        <v>1</v>
      </c>
      <c r="AF5415" s="27">
        <f>SUBTOTAL(109,Tbl_NGF_Data[[#This Row],[Counter]])</f>
        <v>1</v>
      </c>
    </row>
    <row r="5416" spans="2:32" ht="45" x14ac:dyDescent="0.25">
      <c r="B5416" s="21" t="s">
        <v>859</v>
      </c>
      <c r="C5416" s="22" t="s">
        <v>4018</v>
      </c>
      <c r="D5416" s="23">
        <v>12</v>
      </c>
      <c r="E5416" s="22" t="s">
        <v>859</v>
      </c>
      <c r="F5416" s="23">
        <v>12</v>
      </c>
      <c r="G5416" s="22" t="s">
        <v>4018</v>
      </c>
      <c r="H5416" s="22" t="s">
        <v>1327</v>
      </c>
      <c r="I5416" s="23">
        <v>1</v>
      </c>
      <c r="J5416" s="23">
        <v>799</v>
      </c>
      <c r="K5416" s="23" t="s">
        <v>4057</v>
      </c>
      <c r="L5416" s="22" t="s">
        <v>4058</v>
      </c>
      <c r="M5416" s="21" t="s">
        <v>922</v>
      </c>
      <c r="N5416" s="23" t="s">
        <v>1119</v>
      </c>
      <c r="O5416" s="22" t="s">
        <v>1120</v>
      </c>
      <c r="P5416" s="22" t="s">
        <v>1121</v>
      </c>
      <c r="Q5416" s="23" t="s">
        <v>1366</v>
      </c>
      <c r="R5416" s="22" t="s">
        <v>1367</v>
      </c>
      <c r="S5416" s="21" t="s">
        <v>103</v>
      </c>
      <c r="T5416" s="23" t="s">
        <v>4109</v>
      </c>
      <c r="U5416" s="24" t="s">
        <v>19</v>
      </c>
      <c r="V5416" s="23">
        <v>500</v>
      </c>
      <c r="W5416" s="25">
        <v>510142.32999999996</v>
      </c>
      <c r="X5416" s="25">
        <v>112159.43</v>
      </c>
      <c r="Y5416" s="25">
        <v>1128929.7</v>
      </c>
      <c r="Z5416" s="25">
        <v>1082450.5</v>
      </c>
      <c r="AA5416" s="25">
        <v>21407.8</v>
      </c>
      <c r="AB5416" s="25">
        <v>99596.25</v>
      </c>
      <c r="AC5416" s="26">
        <v>45152.505756550927</v>
      </c>
      <c r="AD5416" s="27">
        <f>ROW()</f>
        <v>5416</v>
      </c>
      <c r="AE5416" s="27">
        <f>1</f>
        <v>1</v>
      </c>
      <c r="AF5416" s="27">
        <f>SUBTOTAL(109,Tbl_NGF_Data[[#This Row],[Counter]])</f>
        <v>1</v>
      </c>
    </row>
    <row r="5417" spans="2:32" ht="45" x14ac:dyDescent="0.25">
      <c r="B5417" s="21" t="s">
        <v>859</v>
      </c>
      <c r="C5417" s="22" t="s">
        <v>4018</v>
      </c>
      <c r="D5417" s="23">
        <v>12</v>
      </c>
      <c r="E5417" s="22" t="s">
        <v>859</v>
      </c>
      <c r="F5417" s="23">
        <v>12</v>
      </c>
      <c r="G5417" s="22" t="s">
        <v>4018</v>
      </c>
      <c r="H5417" s="22" t="s">
        <v>1327</v>
      </c>
      <c r="I5417" s="23">
        <v>1</v>
      </c>
      <c r="J5417" s="23">
        <v>799</v>
      </c>
      <c r="K5417" s="23" t="s">
        <v>4057</v>
      </c>
      <c r="L5417" s="22" t="s">
        <v>4058</v>
      </c>
      <c r="M5417" s="21" t="s">
        <v>922</v>
      </c>
      <c r="N5417" s="23" t="s">
        <v>1223</v>
      </c>
      <c r="O5417" s="22" t="s">
        <v>1224</v>
      </c>
      <c r="P5417" s="22" t="s">
        <v>1225</v>
      </c>
      <c r="Q5417" s="23" t="s">
        <v>3368</v>
      </c>
      <c r="R5417" s="22" t="s">
        <v>3369</v>
      </c>
      <c r="S5417" s="21" t="s">
        <v>154</v>
      </c>
      <c r="T5417" s="23" t="s">
        <v>4110</v>
      </c>
      <c r="U5417" s="24" t="s">
        <v>15</v>
      </c>
      <c r="V5417" s="23">
        <v>100</v>
      </c>
      <c r="W5417" s="25">
        <v>98.38</v>
      </c>
      <c r="X5417" s="25">
        <v>98.38</v>
      </c>
      <c r="Y5417" s="25">
        <v>98.38</v>
      </c>
      <c r="Z5417" s="25">
        <v>98.38</v>
      </c>
      <c r="AA5417" s="25">
        <v>98.38</v>
      </c>
      <c r="AB5417" s="25">
        <v>98.38</v>
      </c>
      <c r="AC5417" s="26">
        <v>45152.505756550927</v>
      </c>
      <c r="AD5417" s="27">
        <f>ROW()</f>
        <v>5417</v>
      </c>
      <c r="AE5417" s="27">
        <f>1</f>
        <v>1</v>
      </c>
      <c r="AF5417" s="27">
        <f>SUBTOTAL(109,Tbl_NGF_Data[[#This Row],[Counter]])</f>
        <v>1</v>
      </c>
    </row>
    <row r="5418" spans="2:32" ht="45" x14ac:dyDescent="0.25">
      <c r="B5418" s="21" t="s">
        <v>859</v>
      </c>
      <c r="C5418" s="22" t="s">
        <v>4018</v>
      </c>
      <c r="D5418" s="23">
        <v>12</v>
      </c>
      <c r="E5418" s="22" t="s">
        <v>859</v>
      </c>
      <c r="F5418" s="23">
        <v>12</v>
      </c>
      <c r="G5418" s="22" t="s">
        <v>4018</v>
      </c>
      <c r="H5418" s="22" t="s">
        <v>1327</v>
      </c>
      <c r="I5418" s="23">
        <v>1</v>
      </c>
      <c r="J5418" s="23">
        <v>799</v>
      </c>
      <c r="K5418" s="23" t="s">
        <v>4057</v>
      </c>
      <c r="L5418" s="22" t="s">
        <v>4058</v>
      </c>
      <c r="M5418" s="21" t="s">
        <v>922</v>
      </c>
      <c r="N5418" s="23" t="s">
        <v>1223</v>
      </c>
      <c r="O5418" s="22" t="s">
        <v>1224</v>
      </c>
      <c r="P5418" s="22" t="s">
        <v>1225</v>
      </c>
      <c r="Q5418" s="23" t="s">
        <v>4111</v>
      </c>
      <c r="R5418" s="22" t="s">
        <v>4112</v>
      </c>
      <c r="S5418" s="21" t="s">
        <v>937</v>
      </c>
      <c r="T5418" s="23" t="s">
        <v>4113</v>
      </c>
      <c r="U5418" s="24" t="s">
        <v>15</v>
      </c>
      <c r="V5418" s="23">
        <v>100</v>
      </c>
      <c r="W5418" s="25">
        <v>33781.82</v>
      </c>
      <c r="X5418" s="25">
        <v>33781.82</v>
      </c>
      <c r="Y5418" s="25">
        <v>33781.82</v>
      </c>
      <c r="Z5418" s="25">
        <v>175739.69</v>
      </c>
      <c r="AA5418" s="25">
        <v>1999894.36</v>
      </c>
      <c r="AB5418" s="25">
        <v>1278315.3900000001</v>
      </c>
      <c r="AC5418" s="26">
        <v>45152.505756550927</v>
      </c>
      <c r="AD5418" s="27">
        <f>ROW()</f>
        <v>5418</v>
      </c>
      <c r="AE5418" s="27">
        <f>1</f>
        <v>1</v>
      </c>
      <c r="AF5418" s="27">
        <f>SUBTOTAL(109,Tbl_NGF_Data[[#This Row],[Counter]])</f>
        <v>1</v>
      </c>
    </row>
    <row r="5419" spans="2:32" ht="45" x14ac:dyDescent="0.25">
      <c r="B5419" s="21" t="s">
        <v>859</v>
      </c>
      <c r="C5419" s="22" t="s">
        <v>4018</v>
      </c>
      <c r="D5419" s="23">
        <v>12</v>
      </c>
      <c r="E5419" s="22" t="s">
        <v>859</v>
      </c>
      <c r="F5419" s="23">
        <v>12</v>
      </c>
      <c r="G5419" s="22" t="s">
        <v>4018</v>
      </c>
      <c r="H5419" s="22" t="s">
        <v>1327</v>
      </c>
      <c r="I5419" s="23">
        <v>1</v>
      </c>
      <c r="J5419" s="23">
        <v>799</v>
      </c>
      <c r="K5419" s="23" t="s">
        <v>4057</v>
      </c>
      <c r="L5419" s="22" t="s">
        <v>4058</v>
      </c>
      <c r="M5419" s="21" t="s">
        <v>922</v>
      </c>
      <c r="N5419" s="23" t="s">
        <v>1223</v>
      </c>
      <c r="O5419" s="22" t="s">
        <v>1224</v>
      </c>
      <c r="P5419" s="22"/>
      <c r="Q5419" s="23" t="s">
        <v>4111</v>
      </c>
      <c r="R5419" s="22" t="s">
        <v>4112</v>
      </c>
      <c r="S5419" s="21" t="s">
        <v>937</v>
      </c>
      <c r="T5419" s="23" t="s">
        <v>4113</v>
      </c>
      <c r="U5419" s="24" t="s">
        <v>66</v>
      </c>
      <c r="V5419" s="23">
        <v>137</v>
      </c>
      <c r="W5419" s="25">
        <v>0</v>
      </c>
      <c r="X5419" s="25">
        <v>0</v>
      </c>
      <c r="Y5419" s="25">
        <v>0</v>
      </c>
      <c r="Z5419" s="25">
        <v>198717</v>
      </c>
      <c r="AA5419" s="25">
        <v>3000000</v>
      </c>
      <c r="AB5419" s="25">
        <v>0</v>
      </c>
      <c r="AC5419" s="26">
        <v>45152.505756550927</v>
      </c>
      <c r="AD5419" s="27">
        <f>ROW()</f>
        <v>5419</v>
      </c>
      <c r="AE5419" s="27">
        <f>1</f>
        <v>1</v>
      </c>
      <c r="AF5419" s="27">
        <f>SUBTOTAL(109,Tbl_NGF_Data[[#This Row],[Counter]])</f>
        <v>1</v>
      </c>
    </row>
    <row r="5420" spans="2:32" ht="45" x14ac:dyDescent="0.25">
      <c r="B5420" s="21" t="s">
        <v>859</v>
      </c>
      <c r="C5420" s="22" t="s">
        <v>4018</v>
      </c>
      <c r="D5420" s="23">
        <v>12</v>
      </c>
      <c r="E5420" s="22" t="s">
        <v>859</v>
      </c>
      <c r="F5420" s="23">
        <v>12</v>
      </c>
      <c r="G5420" s="22" t="s">
        <v>4018</v>
      </c>
      <c r="H5420" s="22" t="s">
        <v>1327</v>
      </c>
      <c r="I5420" s="23">
        <v>1</v>
      </c>
      <c r="J5420" s="23">
        <v>799</v>
      </c>
      <c r="K5420" s="23" t="s">
        <v>4057</v>
      </c>
      <c r="L5420" s="22" t="s">
        <v>4058</v>
      </c>
      <c r="M5420" s="21" t="s">
        <v>922</v>
      </c>
      <c r="N5420" s="23" t="s">
        <v>1223</v>
      </c>
      <c r="O5420" s="22" t="s">
        <v>1224</v>
      </c>
      <c r="P5420" s="22" t="s">
        <v>1225</v>
      </c>
      <c r="Q5420" s="23" t="s">
        <v>4111</v>
      </c>
      <c r="R5420" s="22" t="s">
        <v>4112</v>
      </c>
      <c r="S5420" s="21" t="s">
        <v>937</v>
      </c>
      <c r="T5420" s="23" t="s">
        <v>4113</v>
      </c>
      <c r="U5420" s="24" t="s">
        <v>66</v>
      </c>
      <c r="V5420" s="23">
        <v>137</v>
      </c>
      <c r="W5420" s="25">
        <v>19381</v>
      </c>
      <c r="X5420" s="25">
        <v>0</v>
      </c>
      <c r="Y5420" s="25">
        <v>0</v>
      </c>
      <c r="Z5420" s="25">
        <v>0</v>
      </c>
      <c r="AA5420" s="25">
        <v>141957.87</v>
      </c>
      <c r="AB5420" s="25">
        <v>3027002.54</v>
      </c>
      <c r="AC5420" s="26">
        <v>45152.505756550927</v>
      </c>
      <c r="AD5420" s="27">
        <f>ROW()</f>
        <v>5420</v>
      </c>
      <c r="AE5420" s="27">
        <f>1</f>
        <v>1</v>
      </c>
      <c r="AF5420" s="27">
        <f>SUBTOTAL(109,Tbl_NGF_Data[[#This Row],[Counter]])</f>
        <v>1</v>
      </c>
    </row>
    <row r="5421" spans="2:32" ht="45" x14ac:dyDescent="0.25">
      <c r="B5421" s="21" t="s">
        <v>859</v>
      </c>
      <c r="C5421" s="22" t="s">
        <v>4018</v>
      </c>
      <c r="D5421" s="23">
        <v>12</v>
      </c>
      <c r="E5421" s="22" t="s">
        <v>859</v>
      </c>
      <c r="F5421" s="23">
        <v>12</v>
      </c>
      <c r="G5421" s="22" t="s">
        <v>4018</v>
      </c>
      <c r="H5421" s="22" t="s">
        <v>1327</v>
      </c>
      <c r="I5421" s="23">
        <v>1</v>
      </c>
      <c r="J5421" s="23">
        <v>799</v>
      </c>
      <c r="K5421" s="23" t="s">
        <v>4057</v>
      </c>
      <c r="L5421" s="22" t="s">
        <v>4058</v>
      </c>
      <c r="M5421" s="21" t="s">
        <v>922</v>
      </c>
      <c r="N5421" s="23" t="s">
        <v>1223</v>
      </c>
      <c r="O5421" s="22" t="s">
        <v>1224</v>
      </c>
      <c r="P5421" s="22" t="s">
        <v>1225</v>
      </c>
      <c r="Q5421" s="23" t="s">
        <v>4111</v>
      </c>
      <c r="R5421" s="22" t="s">
        <v>4112</v>
      </c>
      <c r="S5421" s="21" t="s">
        <v>937</v>
      </c>
      <c r="T5421" s="23" t="s">
        <v>4113</v>
      </c>
      <c r="U5421" s="24" t="s">
        <v>97</v>
      </c>
      <c r="V5421" s="23">
        <v>205</v>
      </c>
      <c r="W5421" s="25">
        <v>0</v>
      </c>
      <c r="X5421" s="25">
        <v>0</v>
      </c>
      <c r="Y5421" s="25">
        <v>0</v>
      </c>
      <c r="Z5421" s="25">
        <v>56759.13</v>
      </c>
      <c r="AA5421" s="25">
        <v>114955.33</v>
      </c>
      <c r="AB5421" s="25">
        <v>971578.97000000009</v>
      </c>
      <c r="AC5421" s="26">
        <v>45152.505756550927</v>
      </c>
      <c r="AD5421" s="27">
        <f>ROW()</f>
        <v>5421</v>
      </c>
      <c r="AE5421" s="27">
        <f>1</f>
        <v>1</v>
      </c>
      <c r="AF5421" s="27">
        <f>SUBTOTAL(109,Tbl_NGF_Data[[#This Row],[Counter]])</f>
        <v>1</v>
      </c>
    </row>
    <row r="5422" spans="2:32" ht="45" x14ac:dyDescent="0.25">
      <c r="B5422" s="21" t="s">
        <v>859</v>
      </c>
      <c r="C5422" s="22" t="s">
        <v>4018</v>
      </c>
      <c r="D5422" s="23">
        <v>12</v>
      </c>
      <c r="E5422" s="22" t="s">
        <v>859</v>
      </c>
      <c r="F5422" s="23">
        <v>12</v>
      </c>
      <c r="G5422" s="22" t="s">
        <v>4018</v>
      </c>
      <c r="H5422" s="22" t="s">
        <v>1327</v>
      </c>
      <c r="I5422" s="23">
        <v>1</v>
      </c>
      <c r="J5422" s="23">
        <v>799</v>
      </c>
      <c r="K5422" s="23" t="s">
        <v>4057</v>
      </c>
      <c r="L5422" s="22" t="s">
        <v>4058</v>
      </c>
      <c r="M5422" s="21" t="s">
        <v>922</v>
      </c>
      <c r="N5422" s="23" t="s">
        <v>1223</v>
      </c>
      <c r="O5422" s="22" t="s">
        <v>1224</v>
      </c>
      <c r="P5422" s="22" t="s">
        <v>1225</v>
      </c>
      <c r="Q5422" s="23" t="s">
        <v>4111</v>
      </c>
      <c r="R5422" s="22" t="s">
        <v>4112</v>
      </c>
      <c r="S5422" s="21" t="s">
        <v>937</v>
      </c>
      <c r="T5422" s="23" t="s">
        <v>4113</v>
      </c>
      <c r="U5422" s="24" t="s">
        <v>67</v>
      </c>
      <c r="V5422" s="23">
        <v>222</v>
      </c>
      <c r="W5422" s="25">
        <v>19381</v>
      </c>
      <c r="X5422" s="25">
        <v>0</v>
      </c>
      <c r="Y5422" s="25">
        <v>0</v>
      </c>
      <c r="Z5422" s="25">
        <v>-56759.13</v>
      </c>
      <c r="AA5422" s="25">
        <v>27002.539999999994</v>
      </c>
      <c r="AB5422" s="25">
        <v>2055423.5699999998</v>
      </c>
      <c r="AC5422" s="26">
        <v>45152.505756550927</v>
      </c>
      <c r="AD5422" s="27">
        <f>ROW()</f>
        <v>5422</v>
      </c>
      <c r="AE5422" s="27">
        <f>1</f>
        <v>1</v>
      </c>
      <c r="AF5422" s="27">
        <f>SUBTOTAL(109,Tbl_NGF_Data[[#This Row],[Counter]])</f>
        <v>1</v>
      </c>
    </row>
    <row r="5423" spans="2:32" ht="45" x14ac:dyDescent="0.25">
      <c r="B5423" s="21" t="s">
        <v>859</v>
      </c>
      <c r="C5423" s="22" t="s">
        <v>4018</v>
      </c>
      <c r="D5423" s="23">
        <v>12</v>
      </c>
      <c r="E5423" s="22" t="s">
        <v>859</v>
      </c>
      <c r="F5423" s="23">
        <v>12</v>
      </c>
      <c r="G5423" s="22" t="s">
        <v>4018</v>
      </c>
      <c r="H5423" s="22" t="s">
        <v>1327</v>
      </c>
      <c r="I5423" s="23">
        <v>1</v>
      </c>
      <c r="J5423" s="23">
        <v>799</v>
      </c>
      <c r="K5423" s="23" t="s">
        <v>4057</v>
      </c>
      <c r="L5423" s="22" t="s">
        <v>4058</v>
      </c>
      <c r="M5423" s="21" t="s">
        <v>922</v>
      </c>
      <c r="N5423" s="23" t="s">
        <v>1223</v>
      </c>
      <c r="O5423" s="22" t="s">
        <v>1224</v>
      </c>
      <c r="P5423" s="22" t="s">
        <v>1225</v>
      </c>
      <c r="Q5423" s="23" t="s">
        <v>4111</v>
      </c>
      <c r="R5423" s="22" t="s">
        <v>4112</v>
      </c>
      <c r="S5423" s="21" t="s">
        <v>937</v>
      </c>
      <c r="T5423" s="23" t="s">
        <v>4113</v>
      </c>
      <c r="U5423" s="24" t="s">
        <v>19</v>
      </c>
      <c r="V5423" s="23">
        <v>500</v>
      </c>
      <c r="W5423" s="25">
        <v>0</v>
      </c>
      <c r="X5423" s="25">
        <v>0</v>
      </c>
      <c r="Y5423" s="25">
        <v>0</v>
      </c>
      <c r="Z5423" s="25">
        <v>198717</v>
      </c>
      <c r="AA5423" s="25">
        <v>1939110</v>
      </c>
      <c r="AB5423" s="25">
        <v>250000</v>
      </c>
      <c r="AC5423" s="26">
        <v>45152.505756550927</v>
      </c>
      <c r="AD5423" s="27">
        <f>ROW()</f>
        <v>5423</v>
      </c>
      <c r="AE5423" s="27">
        <f>1</f>
        <v>1</v>
      </c>
      <c r="AF5423" s="27">
        <f>SUBTOTAL(109,Tbl_NGF_Data[[#This Row],[Counter]])</f>
        <v>1</v>
      </c>
    </row>
    <row r="5424" spans="2:32" ht="45" x14ac:dyDescent="0.25">
      <c r="B5424" s="21" t="s">
        <v>859</v>
      </c>
      <c r="C5424" s="22" t="s">
        <v>4018</v>
      </c>
      <c r="D5424" s="23">
        <v>12</v>
      </c>
      <c r="E5424" s="22" t="s">
        <v>859</v>
      </c>
      <c r="F5424" s="23">
        <v>12</v>
      </c>
      <c r="G5424" s="22" t="s">
        <v>4018</v>
      </c>
      <c r="H5424" s="22" t="s">
        <v>1327</v>
      </c>
      <c r="I5424" s="23">
        <v>1</v>
      </c>
      <c r="J5424" s="23">
        <v>799</v>
      </c>
      <c r="K5424" s="23" t="s">
        <v>4057</v>
      </c>
      <c r="L5424" s="22" t="s">
        <v>4058</v>
      </c>
      <c r="M5424" s="21" t="s">
        <v>922</v>
      </c>
      <c r="N5424" s="23" t="s">
        <v>1186</v>
      </c>
      <c r="O5424" s="22" t="s">
        <v>1187</v>
      </c>
      <c r="P5424" s="22" t="s">
        <v>1188</v>
      </c>
      <c r="Q5424" s="23" t="s">
        <v>3783</v>
      </c>
      <c r="R5424" s="22" t="s">
        <v>3784</v>
      </c>
      <c r="S5424" s="21" t="s">
        <v>793</v>
      </c>
      <c r="T5424" s="23" t="s">
        <v>4114</v>
      </c>
      <c r="U5424" s="24" t="s">
        <v>15</v>
      </c>
      <c r="V5424" s="23">
        <v>100</v>
      </c>
      <c r="W5424" s="25">
        <v>145.13</v>
      </c>
      <c r="X5424" s="25">
        <v>148.16999999999999</v>
      </c>
      <c r="Y5424" s="25">
        <v>151.28</v>
      </c>
      <c r="Z5424" s="25">
        <v>152.30000000000001</v>
      </c>
      <c r="AA5424" s="25">
        <v>152.58000000000001</v>
      </c>
      <c r="AB5424" s="25">
        <v>155.4</v>
      </c>
      <c r="AC5424" s="26">
        <v>45152.505756550927</v>
      </c>
      <c r="AD5424" s="27">
        <f>ROW()</f>
        <v>5424</v>
      </c>
      <c r="AE5424" s="27">
        <f>1</f>
        <v>1</v>
      </c>
      <c r="AF5424" s="27">
        <f>SUBTOTAL(109,Tbl_NGF_Data[[#This Row],[Counter]])</f>
        <v>1</v>
      </c>
    </row>
    <row r="5425" spans="2:32" ht="45" x14ac:dyDescent="0.25">
      <c r="B5425" s="21" t="s">
        <v>859</v>
      </c>
      <c r="C5425" s="22" t="s">
        <v>4018</v>
      </c>
      <c r="D5425" s="23">
        <v>12</v>
      </c>
      <c r="E5425" s="22" t="s">
        <v>859</v>
      </c>
      <c r="F5425" s="23">
        <v>12</v>
      </c>
      <c r="G5425" s="22" t="s">
        <v>4018</v>
      </c>
      <c r="H5425" s="22" t="s">
        <v>1327</v>
      </c>
      <c r="I5425" s="23">
        <v>1</v>
      </c>
      <c r="J5425" s="23">
        <v>799</v>
      </c>
      <c r="K5425" s="23" t="s">
        <v>4057</v>
      </c>
      <c r="L5425" s="22" t="s">
        <v>4058</v>
      </c>
      <c r="M5425" s="21" t="s">
        <v>922</v>
      </c>
      <c r="N5425" s="23" t="s">
        <v>1186</v>
      </c>
      <c r="O5425" s="22" t="s">
        <v>1187</v>
      </c>
      <c r="P5425" s="22" t="s">
        <v>1188</v>
      </c>
      <c r="Q5425" s="23" t="s">
        <v>3783</v>
      </c>
      <c r="R5425" s="22" t="s">
        <v>3784</v>
      </c>
      <c r="S5425" s="21" t="s">
        <v>793</v>
      </c>
      <c r="T5425" s="23" t="s">
        <v>4114</v>
      </c>
      <c r="U5425" s="24" t="s">
        <v>19</v>
      </c>
      <c r="V5425" s="23">
        <v>500</v>
      </c>
      <c r="W5425" s="25">
        <v>1.81</v>
      </c>
      <c r="X5425" s="25">
        <v>3.04</v>
      </c>
      <c r="Y5425" s="25">
        <v>3.11</v>
      </c>
      <c r="Z5425" s="25">
        <v>1.02</v>
      </c>
      <c r="AA5425" s="25">
        <v>0.28000000000000003</v>
      </c>
      <c r="AB5425" s="25">
        <v>2.82</v>
      </c>
      <c r="AC5425" s="26">
        <v>45152.505756550927</v>
      </c>
      <c r="AD5425" s="27">
        <f>ROW()</f>
        <v>5425</v>
      </c>
      <c r="AE5425" s="27">
        <f>1</f>
        <v>1</v>
      </c>
      <c r="AF5425" s="27">
        <f>SUBTOTAL(109,Tbl_NGF_Data[[#This Row],[Counter]])</f>
        <v>1</v>
      </c>
    </row>
    <row r="5426" spans="2:32" ht="45" x14ac:dyDescent="0.25">
      <c r="B5426" s="21" t="s">
        <v>859</v>
      </c>
      <c r="C5426" s="22" t="s">
        <v>4018</v>
      </c>
      <c r="D5426" s="23">
        <v>12</v>
      </c>
      <c r="E5426" s="22" t="s">
        <v>859</v>
      </c>
      <c r="F5426" s="23">
        <v>12</v>
      </c>
      <c r="G5426" s="22" t="s">
        <v>4018</v>
      </c>
      <c r="H5426" s="22" t="s">
        <v>1327</v>
      </c>
      <c r="I5426" s="23">
        <v>1</v>
      </c>
      <c r="J5426" s="23">
        <v>799</v>
      </c>
      <c r="K5426" s="23" t="s">
        <v>4057</v>
      </c>
      <c r="L5426" s="22" t="s">
        <v>4058</v>
      </c>
      <c r="M5426" s="21" t="s">
        <v>922</v>
      </c>
      <c r="N5426" s="23" t="s">
        <v>1186</v>
      </c>
      <c r="O5426" s="22" t="s">
        <v>1187</v>
      </c>
      <c r="P5426" s="22" t="s">
        <v>1188</v>
      </c>
      <c r="Q5426" s="23" t="s">
        <v>1248</v>
      </c>
      <c r="R5426" s="22" t="s">
        <v>1249</v>
      </c>
      <c r="S5426" s="21" t="s">
        <v>701</v>
      </c>
      <c r="T5426" s="23" t="s">
        <v>4115</v>
      </c>
      <c r="U5426" s="24" t="s">
        <v>15</v>
      </c>
      <c r="V5426" s="23">
        <v>100</v>
      </c>
      <c r="W5426" s="25">
        <v>123244.64</v>
      </c>
      <c r="X5426" s="25">
        <v>285399.51</v>
      </c>
      <c r="Y5426" s="25">
        <v>353782.71</v>
      </c>
      <c r="Z5426" s="25">
        <v>601059.16</v>
      </c>
      <c r="AA5426" s="25">
        <v>7020.91</v>
      </c>
      <c r="AB5426" s="25">
        <v>108270.16</v>
      </c>
      <c r="AC5426" s="26">
        <v>45152.505756550927</v>
      </c>
      <c r="AD5426" s="27">
        <f>ROW()</f>
        <v>5426</v>
      </c>
      <c r="AE5426" s="27">
        <f>1</f>
        <v>1</v>
      </c>
      <c r="AF5426" s="27">
        <f>SUBTOTAL(109,Tbl_NGF_Data[[#This Row],[Counter]])</f>
        <v>1</v>
      </c>
    </row>
    <row r="5427" spans="2:32" ht="45" x14ac:dyDescent="0.25">
      <c r="B5427" s="21" t="s">
        <v>859</v>
      </c>
      <c r="C5427" s="22" t="s">
        <v>4018</v>
      </c>
      <c r="D5427" s="23">
        <v>12</v>
      </c>
      <c r="E5427" s="22" t="s">
        <v>859</v>
      </c>
      <c r="F5427" s="23">
        <v>12</v>
      </c>
      <c r="G5427" s="22" t="s">
        <v>4018</v>
      </c>
      <c r="H5427" s="22" t="s">
        <v>1327</v>
      </c>
      <c r="I5427" s="23">
        <v>1</v>
      </c>
      <c r="J5427" s="23">
        <v>799</v>
      </c>
      <c r="K5427" s="23" t="s">
        <v>4057</v>
      </c>
      <c r="L5427" s="22" t="s">
        <v>4058</v>
      </c>
      <c r="M5427" s="21" t="s">
        <v>922</v>
      </c>
      <c r="N5427" s="23" t="s">
        <v>1186</v>
      </c>
      <c r="O5427" s="22" t="s">
        <v>1187</v>
      </c>
      <c r="P5427" s="22" t="s">
        <v>1188</v>
      </c>
      <c r="Q5427" s="23" t="s">
        <v>1248</v>
      </c>
      <c r="R5427" s="22" t="s">
        <v>1249</v>
      </c>
      <c r="S5427" s="21" t="s">
        <v>701</v>
      </c>
      <c r="T5427" s="23" t="s">
        <v>4115</v>
      </c>
      <c r="U5427" s="24" t="s">
        <v>16</v>
      </c>
      <c r="V5427" s="23">
        <v>135</v>
      </c>
      <c r="W5427" s="25">
        <v>2480379</v>
      </c>
      <c r="X5427" s="25">
        <v>6276496</v>
      </c>
      <c r="Y5427" s="25">
        <v>2617502</v>
      </c>
      <c r="Z5427" s="25">
        <v>2739074</v>
      </c>
      <c r="AA5427" s="25">
        <v>2739074</v>
      </c>
      <c r="AB5427" s="25">
        <v>1073866</v>
      </c>
      <c r="AC5427" s="26">
        <v>45152.505756550927</v>
      </c>
      <c r="AD5427" s="27">
        <f>ROW()</f>
        <v>5427</v>
      </c>
      <c r="AE5427" s="27">
        <f>1</f>
        <v>1</v>
      </c>
      <c r="AF5427" s="27">
        <f>SUBTOTAL(109,Tbl_NGF_Data[[#This Row],[Counter]])</f>
        <v>1</v>
      </c>
    </row>
    <row r="5428" spans="2:32" ht="45" x14ac:dyDescent="0.25">
      <c r="B5428" s="21" t="s">
        <v>859</v>
      </c>
      <c r="C5428" s="22" t="s">
        <v>4018</v>
      </c>
      <c r="D5428" s="23">
        <v>12</v>
      </c>
      <c r="E5428" s="22" t="s">
        <v>859</v>
      </c>
      <c r="F5428" s="23">
        <v>12</v>
      </c>
      <c r="G5428" s="22" t="s">
        <v>4018</v>
      </c>
      <c r="H5428" s="22" t="s">
        <v>1327</v>
      </c>
      <c r="I5428" s="23">
        <v>1</v>
      </c>
      <c r="J5428" s="23">
        <v>799</v>
      </c>
      <c r="K5428" s="23" t="s">
        <v>4057</v>
      </c>
      <c r="L5428" s="22" t="s">
        <v>4058</v>
      </c>
      <c r="M5428" s="21" t="s">
        <v>922</v>
      </c>
      <c r="N5428" s="23" t="s">
        <v>1186</v>
      </c>
      <c r="O5428" s="22" t="s">
        <v>1187</v>
      </c>
      <c r="P5428" s="22" t="s">
        <v>1188</v>
      </c>
      <c r="Q5428" s="23" t="s">
        <v>1248</v>
      </c>
      <c r="R5428" s="22" t="s">
        <v>1249</v>
      </c>
      <c r="S5428" s="21" t="s">
        <v>701</v>
      </c>
      <c r="T5428" s="23" t="s">
        <v>4115</v>
      </c>
      <c r="U5428" s="24" t="s">
        <v>17</v>
      </c>
      <c r="V5428" s="23">
        <v>200</v>
      </c>
      <c r="W5428" s="25">
        <v>2357134.36</v>
      </c>
      <c r="X5428" s="25">
        <v>3717785.51</v>
      </c>
      <c r="Y5428" s="25">
        <v>2250845.29</v>
      </c>
      <c r="Z5428" s="25">
        <v>1652856.6</v>
      </c>
      <c r="AA5428" s="25">
        <v>2118085.21</v>
      </c>
      <c r="AB5428" s="25">
        <v>928737.65000000037</v>
      </c>
      <c r="AC5428" s="26">
        <v>45152.505756550927</v>
      </c>
      <c r="AD5428" s="27">
        <f>ROW()</f>
        <v>5428</v>
      </c>
      <c r="AE5428" s="27">
        <f>1</f>
        <v>1</v>
      </c>
      <c r="AF5428" s="27">
        <f>SUBTOTAL(109,Tbl_NGF_Data[[#This Row],[Counter]])</f>
        <v>1</v>
      </c>
    </row>
    <row r="5429" spans="2:32" ht="45" x14ac:dyDescent="0.25">
      <c r="B5429" s="21" t="s">
        <v>859</v>
      </c>
      <c r="C5429" s="22" t="s">
        <v>4018</v>
      </c>
      <c r="D5429" s="23">
        <v>12</v>
      </c>
      <c r="E5429" s="22" t="s">
        <v>859</v>
      </c>
      <c r="F5429" s="23">
        <v>12</v>
      </c>
      <c r="G5429" s="22" t="s">
        <v>4018</v>
      </c>
      <c r="H5429" s="22" t="s">
        <v>1327</v>
      </c>
      <c r="I5429" s="23">
        <v>1</v>
      </c>
      <c r="J5429" s="23">
        <v>799</v>
      </c>
      <c r="K5429" s="23" t="s">
        <v>4057</v>
      </c>
      <c r="L5429" s="22" t="s">
        <v>4058</v>
      </c>
      <c r="M5429" s="21" t="s">
        <v>922</v>
      </c>
      <c r="N5429" s="23" t="s">
        <v>1186</v>
      </c>
      <c r="O5429" s="22" t="s">
        <v>1187</v>
      </c>
      <c r="P5429" s="22" t="s">
        <v>1188</v>
      </c>
      <c r="Q5429" s="23" t="s">
        <v>1248</v>
      </c>
      <c r="R5429" s="22" t="s">
        <v>1249</v>
      </c>
      <c r="S5429" s="21" t="s">
        <v>701</v>
      </c>
      <c r="T5429" s="23" t="s">
        <v>4115</v>
      </c>
      <c r="U5429" s="24" t="s">
        <v>18</v>
      </c>
      <c r="V5429" s="23">
        <v>220</v>
      </c>
      <c r="W5429" s="25">
        <v>123244.64000000013</v>
      </c>
      <c r="X5429" s="25">
        <v>2558710.4900000002</v>
      </c>
      <c r="Y5429" s="25">
        <v>366656.70999999996</v>
      </c>
      <c r="Z5429" s="25">
        <v>1086217.3999999999</v>
      </c>
      <c r="AA5429" s="25">
        <v>620988.79</v>
      </c>
      <c r="AB5429" s="25">
        <v>145128.34999999963</v>
      </c>
      <c r="AC5429" s="26">
        <v>45152.505756550927</v>
      </c>
      <c r="AD5429" s="27">
        <f>ROW()</f>
        <v>5429</v>
      </c>
      <c r="AE5429" s="27">
        <f>1</f>
        <v>1</v>
      </c>
      <c r="AF5429" s="27">
        <f>SUBTOTAL(109,Tbl_NGF_Data[[#This Row],[Counter]])</f>
        <v>1</v>
      </c>
    </row>
    <row r="5430" spans="2:32" ht="45" x14ac:dyDescent="0.25">
      <c r="B5430" s="21" t="s">
        <v>859</v>
      </c>
      <c r="C5430" s="22" t="s">
        <v>4018</v>
      </c>
      <c r="D5430" s="23">
        <v>12</v>
      </c>
      <c r="E5430" s="22" t="s">
        <v>859</v>
      </c>
      <c r="F5430" s="23">
        <v>12</v>
      </c>
      <c r="G5430" s="22" t="s">
        <v>4018</v>
      </c>
      <c r="H5430" s="22" t="s">
        <v>1327</v>
      </c>
      <c r="I5430" s="23">
        <v>1</v>
      </c>
      <c r="J5430" s="23">
        <v>799</v>
      </c>
      <c r="K5430" s="23" t="s">
        <v>4057</v>
      </c>
      <c r="L5430" s="22" t="s">
        <v>4058</v>
      </c>
      <c r="M5430" s="21" t="s">
        <v>922</v>
      </c>
      <c r="N5430" s="23" t="s">
        <v>1186</v>
      </c>
      <c r="O5430" s="22" t="s">
        <v>1187</v>
      </c>
      <c r="P5430" s="22" t="s">
        <v>1188</v>
      </c>
      <c r="Q5430" s="23" t="s">
        <v>2143</v>
      </c>
      <c r="R5430" s="22" t="s">
        <v>2144</v>
      </c>
      <c r="S5430" s="21" t="s">
        <v>150</v>
      </c>
      <c r="T5430" s="23" t="s">
        <v>4116</v>
      </c>
      <c r="U5430" s="24" t="s">
        <v>15</v>
      </c>
      <c r="V5430" s="23">
        <v>100</v>
      </c>
      <c r="W5430" s="25">
        <v>150962.74</v>
      </c>
      <c r="X5430" s="25">
        <v>126387.14</v>
      </c>
      <c r="Y5430" s="25">
        <v>2229.2800000000002</v>
      </c>
      <c r="Z5430" s="25">
        <v>0</v>
      </c>
      <c r="AA5430" s="25">
        <v>0</v>
      </c>
      <c r="AB5430" s="25">
        <v>0</v>
      </c>
      <c r="AC5430" s="26">
        <v>45152.505756550927</v>
      </c>
      <c r="AD5430" s="27">
        <f>ROW()</f>
        <v>5430</v>
      </c>
      <c r="AE5430" s="27">
        <f>1</f>
        <v>1</v>
      </c>
      <c r="AF5430" s="27">
        <f>SUBTOTAL(109,Tbl_NGF_Data[[#This Row],[Counter]])</f>
        <v>1</v>
      </c>
    </row>
    <row r="5431" spans="2:32" ht="45" x14ac:dyDescent="0.25">
      <c r="B5431" s="21" t="s">
        <v>859</v>
      </c>
      <c r="C5431" s="22" t="s">
        <v>4018</v>
      </c>
      <c r="D5431" s="23">
        <v>12</v>
      </c>
      <c r="E5431" s="22" t="s">
        <v>859</v>
      </c>
      <c r="F5431" s="23">
        <v>12</v>
      </c>
      <c r="G5431" s="22" t="s">
        <v>4018</v>
      </c>
      <c r="H5431" s="22" t="s">
        <v>1327</v>
      </c>
      <c r="I5431" s="23">
        <v>1</v>
      </c>
      <c r="J5431" s="23">
        <v>799</v>
      </c>
      <c r="K5431" s="23" t="s">
        <v>4057</v>
      </c>
      <c r="L5431" s="22" t="s">
        <v>4058</v>
      </c>
      <c r="M5431" s="21" t="s">
        <v>922</v>
      </c>
      <c r="N5431" s="23" t="s">
        <v>1186</v>
      </c>
      <c r="O5431" s="22" t="s">
        <v>1187</v>
      </c>
      <c r="P5431" s="22" t="s">
        <v>1188</v>
      </c>
      <c r="Q5431" s="23" t="s">
        <v>2143</v>
      </c>
      <c r="R5431" s="22" t="s">
        <v>2144</v>
      </c>
      <c r="S5431" s="21" t="s">
        <v>150</v>
      </c>
      <c r="T5431" s="23" t="s">
        <v>4116</v>
      </c>
      <c r="U5431" s="24" t="s">
        <v>66</v>
      </c>
      <c r="V5431" s="23">
        <v>137</v>
      </c>
      <c r="W5431" s="25">
        <v>284724</v>
      </c>
      <c r="X5431" s="25">
        <v>150962</v>
      </c>
      <c r="Y5431" s="25">
        <v>126387.14</v>
      </c>
      <c r="Z5431" s="25">
        <v>2229.2800000000002</v>
      </c>
      <c r="AA5431" s="25">
        <v>0</v>
      </c>
      <c r="AB5431" s="25">
        <v>0</v>
      </c>
      <c r="AC5431" s="26">
        <v>45152.505756550927</v>
      </c>
      <c r="AD5431" s="27">
        <f>ROW()</f>
        <v>5431</v>
      </c>
      <c r="AE5431" s="27">
        <f>1</f>
        <v>1</v>
      </c>
      <c r="AF5431" s="27">
        <f>SUBTOTAL(109,Tbl_NGF_Data[[#This Row],[Counter]])</f>
        <v>1</v>
      </c>
    </row>
    <row r="5432" spans="2:32" ht="45" x14ac:dyDescent="0.25">
      <c r="B5432" s="21" t="s">
        <v>859</v>
      </c>
      <c r="C5432" s="22" t="s">
        <v>4018</v>
      </c>
      <c r="D5432" s="23">
        <v>12</v>
      </c>
      <c r="E5432" s="22" t="s">
        <v>859</v>
      </c>
      <c r="F5432" s="23">
        <v>12</v>
      </c>
      <c r="G5432" s="22" t="s">
        <v>4018</v>
      </c>
      <c r="H5432" s="22" t="s">
        <v>1327</v>
      </c>
      <c r="I5432" s="23">
        <v>1</v>
      </c>
      <c r="J5432" s="23">
        <v>799</v>
      </c>
      <c r="K5432" s="23" t="s">
        <v>4057</v>
      </c>
      <c r="L5432" s="22" t="s">
        <v>4058</v>
      </c>
      <c r="M5432" s="21" t="s">
        <v>922</v>
      </c>
      <c r="N5432" s="23" t="s">
        <v>1186</v>
      </c>
      <c r="O5432" s="22" t="s">
        <v>1187</v>
      </c>
      <c r="P5432" s="22" t="s">
        <v>1188</v>
      </c>
      <c r="Q5432" s="23" t="s">
        <v>2143</v>
      </c>
      <c r="R5432" s="22" t="s">
        <v>2144</v>
      </c>
      <c r="S5432" s="21" t="s">
        <v>150</v>
      </c>
      <c r="T5432" s="23" t="s">
        <v>4116</v>
      </c>
      <c r="U5432" s="24" t="s">
        <v>97</v>
      </c>
      <c r="V5432" s="23">
        <v>205</v>
      </c>
      <c r="W5432" s="25">
        <v>133762</v>
      </c>
      <c r="X5432" s="25">
        <v>24575.599999999999</v>
      </c>
      <c r="Y5432" s="25">
        <v>124157.86</v>
      </c>
      <c r="Z5432" s="25">
        <v>0</v>
      </c>
      <c r="AA5432" s="25">
        <v>0</v>
      </c>
      <c r="AB5432" s="25">
        <v>0</v>
      </c>
      <c r="AC5432" s="26">
        <v>45152.505756550927</v>
      </c>
      <c r="AD5432" s="27">
        <f>ROW()</f>
        <v>5432</v>
      </c>
      <c r="AE5432" s="27">
        <f>1</f>
        <v>1</v>
      </c>
      <c r="AF5432" s="27">
        <f>SUBTOTAL(109,Tbl_NGF_Data[[#This Row],[Counter]])</f>
        <v>1</v>
      </c>
    </row>
    <row r="5433" spans="2:32" ht="45" x14ac:dyDescent="0.25">
      <c r="B5433" s="21" t="s">
        <v>859</v>
      </c>
      <c r="C5433" s="22" t="s">
        <v>4018</v>
      </c>
      <c r="D5433" s="23">
        <v>12</v>
      </c>
      <c r="E5433" s="22" t="s">
        <v>859</v>
      </c>
      <c r="F5433" s="23">
        <v>12</v>
      </c>
      <c r="G5433" s="22" t="s">
        <v>4018</v>
      </c>
      <c r="H5433" s="22" t="s">
        <v>1327</v>
      </c>
      <c r="I5433" s="23">
        <v>1</v>
      </c>
      <c r="J5433" s="23">
        <v>799</v>
      </c>
      <c r="K5433" s="23" t="s">
        <v>4057</v>
      </c>
      <c r="L5433" s="22" t="s">
        <v>4058</v>
      </c>
      <c r="M5433" s="21" t="s">
        <v>922</v>
      </c>
      <c r="N5433" s="23" t="s">
        <v>1186</v>
      </c>
      <c r="O5433" s="22" t="s">
        <v>1187</v>
      </c>
      <c r="P5433" s="22" t="s">
        <v>1188</v>
      </c>
      <c r="Q5433" s="23" t="s">
        <v>2143</v>
      </c>
      <c r="R5433" s="22" t="s">
        <v>2144</v>
      </c>
      <c r="S5433" s="21" t="s">
        <v>150</v>
      </c>
      <c r="T5433" s="23" t="s">
        <v>4116</v>
      </c>
      <c r="U5433" s="24" t="s">
        <v>67</v>
      </c>
      <c r="V5433" s="23">
        <v>222</v>
      </c>
      <c r="W5433" s="25">
        <v>150962</v>
      </c>
      <c r="X5433" s="25">
        <v>126386.4</v>
      </c>
      <c r="Y5433" s="25">
        <v>2229.2799999999988</v>
      </c>
      <c r="Z5433" s="25">
        <v>2229.2800000000002</v>
      </c>
      <c r="AA5433" s="25">
        <v>0</v>
      </c>
      <c r="AB5433" s="25">
        <v>0</v>
      </c>
      <c r="AC5433" s="26">
        <v>45152.505756550927</v>
      </c>
      <c r="AD5433" s="27">
        <f>ROW()</f>
        <v>5433</v>
      </c>
      <c r="AE5433" s="27">
        <f>1</f>
        <v>1</v>
      </c>
      <c r="AF5433" s="27">
        <f>SUBTOTAL(109,Tbl_NGF_Data[[#This Row],[Counter]])</f>
        <v>1</v>
      </c>
    </row>
    <row r="5434" spans="2:32" ht="45" x14ac:dyDescent="0.25">
      <c r="B5434" s="21" t="s">
        <v>859</v>
      </c>
      <c r="C5434" s="22" t="s">
        <v>4018</v>
      </c>
      <c r="D5434" s="23">
        <v>12</v>
      </c>
      <c r="E5434" s="22" t="s">
        <v>859</v>
      </c>
      <c r="F5434" s="23">
        <v>12</v>
      </c>
      <c r="G5434" s="22" t="s">
        <v>4018</v>
      </c>
      <c r="H5434" s="22" t="s">
        <v>1327</v>
      </c>
      <c r="I5434" s="23">
        <v>1</v>
      </c>
      <c r="J5434" s="23">
        <v>799</v>
      </c>
      <c r="K5434" s="23" t="s">
        <v>4057</v>
      </c>
      <c r="L5434" s="22" t="s">
        <v>4058</v>
      </c>
      <c r="M5434" s="21" t="s">
        <v>922</v>
      </c>
      <c r="N5434" s="23" t="s">
        <v>1186</v>
      </c>
      <c r="O5434" s="22" t="s">
        <v>1187</v>
      </c>
      <c r="P5434" s="22" t="s">
        <v>1188</v>
      </c>
      <c r="Q5434" s="23" t="s">
        <v>2143</v>
      </c>
      <c r="R5434" s="22" t="s">
        <v>2144</v>
      </c>
      <c r="S5434" s="21" t="s">
        <v>150</v>
      </c>
      <c r="T5434" s="23" t="s">
        <v>4116</v>
      </c>
      <c r="U5434" s="24" t="s">
        <v>19</v>
      </c>
      <c r="V5434" s="23">
        <v>500</v>
      </c>
      <c r="W5434" s="25">
        <v>0</v>
      </c>
      <c r="X5434" s="25">
        <v>0</v>
      </c>
      <c r="Y5434" s="25">
        <v>0</v>
      </c>
      <c r="Z5434" s="25">
        <v>300770.71999999997</v>
      </c>
      <c r="AA5434" s="25">
        <v>0</v>
      </c>
      <c r="AB5434" s="25">
        <v>0</v>
      </c>
      <c r="AC5434" s="26">
        <v>45152.505756550927</v>
      </c>
      <c r="AD5434" s="27">
        <f>ROW()</f>
        <v>5434</v>
      </c>
      <c r="AE5434" s="27">
        <f>1</f>
        <v>1</v>
      </c>
      <c r="AF5434" s="27">
        <f>SUBTOTAL(109,Tbl_NGF_Data[[#This Row],[Counter]])</f>
        <v>1</v>
      </c>
    </row>
    <row r="5435" spans="2:32" ht="45" x14ac:dyDescent="0.25">
      <c r="B5435" s="21" t="s">
        <v>859</v>
      </c>
      <c r="C5435" s="22" t="s">
        <v>4018</v>
      </c>
      <c r="D5435" s="23">
        <v>12</v>
      </c>
      <c r="E5435" s="22" t="s">
        <v>859</v>
      </c>
      <c r="F5435" s="23">
        <v>12</v>
      </c>
      <c r="G5435" s="22" t="s">
        <v>4018</v>
      </c>
      <c r="H5435" s="22" t="s">
        <v>1327</v>
      </c>
      <c r="I5435" s="23">
        <v>1</v>
      </c>
      <c r="J5435" s="23">
        <v>799</v>
      </c>
      <c r="K5435" s="23" t="s">
        <v>4057</v>
      </c>
      <c r="L5435" s="22" t="s">
        <v>4058</v>
      </c>
      <c r="M5435" s="21" t="s">
        <v>922</v>
      </c>
      <c r="N5435" s="23" t="s">
        <v>1131</v>
      </c>
      <c r="O5435" s="22" t="s">
        <v>1132</v>
      </c>
      <c r="P5435" s="22" t="s">
        <v>1133</v>
      </c>
      <c r="Q5435" s="23" t="s">
        <v>1151</v>
      </c>
      <c r="R5435" s="22" t="s">
        <v>1132</v>
      </c>
      <c r="S5435" s="21" t="s">
        <v>38</v>
      </c>
      <c r="T5435" s="23" t="s">
        <v>4117</v>
      </c>
      <c r="U5435" s="24" t="s">
        <v>15</v>
      </c>
      <c r="V5435" s="23">
        <v>100</v>
      </c>
      <c r="W5435" s="25">
        <v>528276.89999999991</v>
      </c>
      <c r="X5435" s="25">
        <v>529312.34</v>
      </c>
      <c r="Y5435" s="25">
        <v>2432607.5599999996</v>
      </c>
      <c r="Z5435" s="25">
        <v>1433930.45</v>
      </c>
      <c r="AA5435" s="25">
        <v>1624333.9600000002</v>
      </c>
      <c r="AB5435" s="25">
        <v>1570618.96</v>
      </c>
      <c r="AC5435" s="26">
        <v>45152.505756550927</v>
      </c>
      <c r="AD5435" s="27">
        <f>ROW()</f>
        <v>5435</v>
      </c>
      <c r="AE5435" s="27">
        <f>1</f>
        <v>1</v>
      </c>
      <c r="AF5435" s="27">
        <f>SUBTOTAL(109,Tbl_NGF_Data[[#This Row],[Counter]])</f>
        <v>1</v>
      </c>
    </row>
    <row r="5436" spans="2:32" ht="45" x14ac:dyDescent="0.25">
      <c r="B5436" s="21" t="s">
        <v>859</v>
      </c>
      <c r="C5436" s="22" t="s">
        <v>4018</v>
      </c>
      <c r="D5436" s="23">
        <v>12</v>
      </c>
      <c r="E5436" s="22" t="s">
        <v>859</v>
      </c>
      <c r="F5436" s="23">
        <v>12</v>
      </c>
      <c r="G5436" s="22" t="s">
        <v>4018</v>
      </c>
      <c r="H5436" s="22" t="s">
        <v>1327</v>
      </c>
      <c r="I5436" s="23">
        <v>1</v>
      </c>
      <c r="J5436" s="23">
        <v>799</v>
      </c>
      <c r="K5436" s="23" t="s">
        <v>4057</v>
      </c>
      <c r="L5436" s="22" t="s">
        <v>4058</v>
      </c>
      <c r="M5436" s="21" t="s">
        <v>922</v>
      </c>
      <c r="N5436" s="23" t="s">
        <v>1131</v>
      </c>
      <c r="O5436" s="22" t="s">
        <v>1132</v>
      </c>
      <c r="P5436" s="22" t="s">
        <v>1133</v>
      </c>
      <c r="Q5436" s="23" t="s">
        <v>1151</v>
      </c>
      <c r="R5436" s="22" t="s">
        <v>1132</v>
      </c>
      <c r="S5436" s="21" t="s">
        <v>38</v>
      </c>
      <c r="T5436" s="23" t="s">
        <v>4117</v>
      </c>
      <c r="U5436" s="24" t="s">
        <v>16</v>
      </c>
      <c r="V5436" s="23">
        <v>135</v>
      </c>
      <c r="W5436" s="25">
        <v>2847963</v>
      </c>
      <c r="X5436" s="25">
        <v>3636671</v>
      </c>
      <c r="Y5436" s="25">
        <v>4205705</v>
      </c>
      <c r="Z5436" s="25">
        <v>4131318</v>
      </c>
      <c r="AA5436" s="25">
        <v>3131318</v>
      </c>
      <c r="AB5436" s="25">
        <v>5840887</v>
      </c>
      <c r="AC5436" s="26">
        <v>45152.505756550927</v>
      </c>
      <c r="AD5436" s="27">
        <f>ROW()</f>
        <v>5436</v>
      </c>
      <c r="AE5436" s="27">
        <f>1</f>
        <v>1</v>
      </c>
      <c r="AF5436" s="27">
        <f>SUBTOTAL(109,Tbl_NGF_Data[[#This Row],[Counter]])</f>
        <v>1</v>
      </c>
    </row>
    <row r="5437" spans="2:32" ht="45" x14ac:dyDescent="0.25">
      <c r="B5437" s="21" t="s">
        <v>859</v>
      </c>
      <c r="C5437" s="22" t="s">
        <v>4018</v>
      </c>
      <c r="D5437" s="23">
        <v>12</v>
      </c>
      <c r="E5437" s="22" t="s">
        <v>859</v>
      </c>
      <c r="F5437" s="23">
        <v>12</v>
      </c>
      <c r="G5437" s="22" t="s">
        <v>4018</v>
      </c>
      <c r="H5437" s="22" t="s">
        <v>1327</v>
      </c>
      <c r="I5437" s="23">
        <v>1</v>
      </c>
      <c r="J5437" s="23">
        <v>799</v>
      </c>
      <c r="K5437" s="23" t="s">
        <v>4057</v>
      </c>
      <c r="L5437" s="22" t="s">
        <v>4058</v>
      </c>
      <c r="M5437" s="21" t="s">
        <v>922</v>
      </c>
      <c r="N5437" s="23" t="s">
        <v>1131</v>
      </c>
      <c r="O5437" s="22" t="s">
        <v>1132</v>
      </c>
      <c r="P5437" s="22" t="s">
        <v>1133</v>
      </c>
      <c r="Q5437" s="23" t="s">
        <v>1151</v>
      </c>
      <c r="R5437" s="22" t="s">
        <v>1132</v>
      </c>
      <c r="S5437" s="21" t="s">
        <v>38</v>
      </c>
      <c r="T5437" s="23" t="s">
        <v>4117</v>
      </c>
      <c r="U5437" s="24" t="s">
        <v>17</v>
      </c>
      <c r="V5437" s="23">
        <v>200</v>
      </c>
      <c r="W5437" s="25">
        <v>1153981.4700000002</v>
      </c>
      <c r="X5437" s="25">
        <v>2234839.8800000004</v>
      </c>
      <c r="Y5437" s="25">
        <v>2923057.6900000009</v>
      </c>
      <c r="Z5437" s="25">
        <v>3412374.4499999997</v>
      </c>
      <c r="AA5437" s="25">
        <v>1716780.4799999997</v>
      </c>
      <c r="AB5437" s="25">
        <v>4892784.3899999997</v>
      </c>
      <c r="AC5437" s="26">
        <v>45152.505756550927</v>
      </c>
      <c r="AD5437" s="27">
        <f>ROW()</f>
        <v>5437</v>
      </c>
      <c r="AE5437" s="27">
        <f>1</f>
        <v>1</v>
      </c>
      <c r="AF5437" s="27">
        <f>SUBTOTAL(109,Tbl_NGF_Data[[#This Row],[Counter]])</f>
        <v>1</v>
      </c>
    </row>
    <row r="5438" spans="2:32" ht="45" x14ac:dyDescent="0.25">
      <c r="B5438" s="21" t="s">
        <v>859</v>
      </c>
      <c r="C5438" s="22" t="s">
        <v>4018</v>
      </c>
      <c r="D5438" s="23">
        <v>12</v>
      </c>
      <c r="E5438" s="22" t="s">
        <v>859</v>
      </c>
      <c r="F5438" s="23">
        <v>12</v>
      </c>
      <c r="G5438" s="22" t="s">
        <v>4018</v>
      </c>
      <c r="H5438" s="22" t="s">
        <v>1327</v>
      </c>
      <c r="I5438" s="23">
        <v>1</v>
      </c>
      <c r="J5438" s="23">
        <v>799</v>
      </c>
      <c r="K5438" s="23" t="s">
        <v>4057</v>
      </c>
      <c r="L5438" s="22" t="s">
        <v>4058</v>
      </c>
      <c r="M5438" s="21" t="s">
        <v>922</v>
      </c>
      <c r="N5438" s="23" t="s">
        <v>1131</v>
      </c>
      <c r="O5438" s="22" t="s">
        <v>1132</v>
      </c>
      <c r="P5438" s="22" t="s">
        <v>1133</v>
      </c>
      <c r="Q5438" s="23" t="s">
        <v>1151</v>
      </c>
      <c r="R5438" s="22" t="s">
        <v>1132</v>
      </c>
      <c r="S5438" s="21" t="s">
        <v>38</v>
      </c>
      <c r="T5438" s="23" t="s">
        <v>4117</v>
      </c>
      <c r="U5438" s="24" t="s">
        <v>18</v>
      </c>
      <c r="V5438" s="23">
        <v>220</v>
      </c>
      <c r="W5438" s="25">
        <v>1693981.5299999998</v>
      </c>
      <c r="X5438" s="25">
        <v>1401831.1199999996</v>
      </c>
      <c r="Y5438" s="25">
        <v>1282647.3099999991</v>
      </c>
      <c r="Z5438" s="25">
        <v>718943.55000000028</v>
      </c>
      <c r="AA5438" s="25">
        <v>1414537.5200000003</v>
      </c>
      <c r="AB5438" s="25">
        <v>948102.61000000034</v>
      </c>
      <c r="AC5438" s="26">
        <v>45152.505756550927</v>
      </c>
      <c r="AD5438" s="27">
        <f>ROW()</f>
        <v>5438</v>
      </c>
      <c r="AE5438" s="27">
        <f>1</f>
        <v>1</v>
      </c>
      <c r="AF5438" s="27">
        <f>SUBTOTAL(109,Tbl_NGF_Data[[#This Row],[Counter]])</f>
        <v>1</v>
      </c>
    </row>
    <row r="5439" spans="2:32" ht="45" x14ac:dyDescent="0.25">
      <c r="B5439" s="21" t="s">
        <v>859</v>
      </c>
      <c r="C5439" s="22" t="s">
        <v>4018</v>
      </c>
      <c r="D5439" s="23">
        <v>12</v>
      </c>
      <c r="E5439" s="22" t="s">
        <v>859</v>
      </c>
      <c r="F5439" s="23">
        <v>12</v>
      </c>
      <c r="G5439" s="22" t="s">
        <v>4018</v>
      </c>
      <c r="H5439" s="22" t="s">
        <v>1327</v>
      </c>
      <c r="I5439" s="23">
        <v>1</v>
      </c>
      <c r="J5439" s="23">
        <v>799</v>
      </c>
      <c r="K5439" s="23" t="s">
        <v>4057</v>
      </c>
      <c r="L5439" s="22" t="s">
        <v>4058</v>
      </c>
      <c r="M5439" s="21" t="s">
        <v>922</v>
      </c>
      <c r="N5439" s="23" t="s">
        <v>1131</v>
      </c>
      <c r="O5439" s="22" t="s">
        <v>1132</v>
      </c>
      <c r="P5439" s="22" t="s">
        <v>1133</v>
      </c>
      <c r="Q5439" s="23" t="s">
        <v>1151</v>
      </c>
      <c r="R5439" s="22" t="s">
        <v>1132</v>
      </c>
      <c r="S5439" s="21" t="s">
        <v>38</v>
      </c>
      <c r="T5439" s="23" t="s">
        <v>4117</v>
      </c>
      <c r="U5439" s="24" t="s">
        <v>19</v>
      </c>
      <c r="V5439" s="23">
        <v>500</v>
      </c>
      <c r="W5439" s="25">
        <v>427721.23999999993</v>
      </c>
      <c r="X5439" s="25">
        <v>1403766.3599999999</v>
      </c>
      <c r="Y5439" s="25">
        <v>3105279.09</v>
      </c>
      <c r="Z5439" s="25">
        <v>174228.33</v>
      </c>
      <c r="AA5439" s="25">
        <v>279951.81</v>
      </c>
      <c r="AB5439" s="25">
        <v>3892094</v>
      </c>
      <c r="AC5439" s="26">
        <v>45152.505756550927</v>
      </c>
      <c r="AD5439" s="27">
        <f>ROW()</f>
        <v>5439</v>
      </c>
      <c r="AE5439" s="27">
        <f>1</f>
        <v>1</v>
      </c>
      <c r="AF5439" s="27">
        <f>SUBTOTAL(109,Tbl_NGF_Data[[#This Row],[Counter]])</f>
        <v>1</v>
      </c>
    </row>
    <row r="5440" spans="2:32" ht="60" x14ac:dyDescent="0.25">
      <c r="B5440" s="21" t="s">
        <v>859</v>
      </c>
      <c r="C5440" s="22" t="s">
        <v>4018</v>
      </c>
      <c r="D5440" s="23">
        <v>12</v>
      </c>
      <c r="E5440" s="22" t="s">
        <v>859</v>
      </c>
      <c r="F5440" s="23">
        <v>12</v>
      </c>
      <c r="G5440" s="22" t="s">
        <v>4018</v>
      </c>
      <c r="H5440" s="22" t="s">
        <v>1327</v>
      </c>
      <c r="I5440" s="23">
        <v>1</v>
      </c>
      <c r="J5440" s="23">
        <v>799</v>
      </c>
      <c r="K5440" s="23" t="s">
        <v>4057</v>
      </c>
      <c r="L5440" s="22" t="s">
        <v>4058</v>
      </c>
      <c r="M5440" s="21" t="s">
        <v>922</v>
      </c>
      <c r="N5440" s="23" t="s">
        <v>1131</v>
      </c>
      <c r="O5440" s="22" t="s">
        <v>1132</v>
      </c>
      <c r="P5440" s="22" t="s">
        <v>1133</v>
      </c>
      <c r="Q5440" s="23" t="s">
        <v>1134</v>
      </c>
      <c r="R5440" s="22" t="s">
        <v>1135</v>
      </c>
      <c r="S5440" s="21" t="s">
        <v>33</v>
      </c>
      <c r="T5440" s="23" t="s">
        <v>4118</v>
      </c>
      <c r="U5440" s="24" t="s">
        <v>15</v>
      </c>
      <c r="V5440" s="23">
        <v>100</v>
      </c>
      <c r="W5440" s="25">
        <v>0</v>
      </c>
      <c r="X5440" s="25">
        <v>0</v>
      </c>
      <c r="Y5440" s="25">
        <v>0</v>
      </c>
      <c r="Z5440" s="25">
        <v>5555834.3300000001</v>
      </c>
      <c r="AA5440" s="25">
        <v>0</v>
      </c>
      <c r="AB5440" s="25">
        <v>0</v>
      </c>
      <c r="AC5440" s="26">
        <v>45152.505756550927</v>
      </c>
      <c r="AD5440" s="27">
        <f>ROW()</f>
        <v>5440</v>
      </c>
      <c r="AE5440" s="27">
        <f>1</f>
        <v>1</v>
      </c>
      <c r="AF5440" s="27">
        <f>SUBTOTAL(109,Tbl_NGF_Data[[#This Row],[Counter]])</f>
        <v>1</v>
      </c>
    </row>
    <row r="5441" spans="2:32" ht="60" x14ac:dyDescent="0.25">
      <c r="B5441" s="21" t="s">
        <v>859</v>
      </c>
      <c r="C5441" s="22" t="s">
        <v>4018</v>
      </c>
      <c r="D5441" s="23">
        <v>12</v>
      </c>
      <c r="E5441" s="22" t="s">
        <v>859</v>
      </c>
      <c r="F5441" s="23">
        <v>12</v>
      </c>
      <c r="G5441" s="22" t="s">
        <v>4018</v>
      </c>
      <c r="H5441" s="22" t="s">
        <v>1327</v>
      </c>
      <c r="I5441" s="23">
        <v>1</v>
      </c>
      <c r="J5441" s="23">
        <v>799</v>
      </c>
      <c r="K5441" s="23" t="s">
        <v>4057</v>
      </c>
      <c r="L5441" s="22" t="s">
        <v>4058</v>
      </c>
      <c r="M5441" s="21" t="s">
        <v>922</v>
      </c>
      <c r="N5441" s="23" t="s">
        <v>1131</v>
      </c>
      <c r="O5441" s="22" t="s">
        <v>1132</v>
      </c>
      <c r="P5441" s="22" t="s">
        <v>1133</v>
      </c>
      <c r="Q5441" s="23" t="s">
        <v>1134</v>
      </c>
      <c r="R5441" s="22" t="s">
        <v>1135</v>
      </c>
      <c r="S5441" s="21" t="s">
        <v>33</v>
      </c>
      <c r="T5441" s="23" t="s">
        <v>4118</v>
      </c>
      <c r="U5441" s="24" t="s">
        <v>16</v>
      </c>
      <c r="V5441" s="23">
        <v>135</v>
      </c>
      <c r="W5441" s="25">
        <v>0</v>
      </c>
      <c r="X5441" s="25">
        <v>0</v>
      </c>
      <c r="Y5441" s="25">
        <v>4288303</v>
      </c>
      <c r="Z5441" s="25">
        <v>26182125</v>
      </c>
      <c r="AA5441" s="25">
        <v>5555834.3300000001</v>
      </c>
      <c r="AB5441" s="25">
        <v>0</v>
      </c>
      <c r="AC5441" s="26">
        <v>45152.505756550927</v>
      </c>
      <c r="AD5441" s="27">
        <f>ROW()</f>
        <v>5441</v>
      </c>
      <c r="AE5441" s="27">
        <f>1</f>
        <v>1</v>
      </c>
      <c r="AF5441" s="27">
        <f>SUBTOTAL(109,Tbl_NGF_Data[[#This Row],[Counter]])</f>
        <v>1</v>
      </c>
    </row>
    <row r="5442" spans="2:32" ht="60" x14ac:dyDescent="0.25">
      <c r="B5442" s="21" t="s">
        <v>859</v>
      </c>
      <c r="C5442" s="22" t="s">
        <v>4018</v>
      </c>
      <c r="D5442" s="23">
        <v>12</v>
      </c>
      <c r="E5442" s="22" t="s">
        <v>859</v>
      </c>
      <c r="F5442" s="23">
        <v>12</v>
      </c>
      <c r="G5442" s="22" t="s">
        <v>4018</v>
      </c>
      <c r="H5442" s="22" t="s">
        <v>1327</v>
      </c>
      <c r="I5442" s="23">
        <v>1</v>
      </c>
      <c r="J5442" s="23">
        <v>799</v>
      </c>
      <c r="K5442" s="23" t="s">
        <v>4057</v>
      </c>
      <c r="L5442" s="22" t="s">
        <v>4058</v>
      </c>
      <c r="M5442" s="21" t="s">
        <v>922</v>
      </c>
      <c r="N5442" s="23" t="s">
        <v>1131</v>
      </c>
      <c r="O5442" s="22" t="s">
        <v>1132</v>
      </c>
      <c r="P5442" s="22" t="s">
        <v>1133</v>
      </c>
      <c r="Q5442" s="23" t="s">
        <v>1134</v>
      </c>
      <c r="R5442" s="22" t="s">
        <v>1135</v>
      </c>
      <c r="S5442" s="21" t="s">
        <v>33</v>
      </c>
      <c r="T5442" s="23" t="s">
        <v>4118</v>
      </c>
      <c r="U5442" s="24" t="s">
        <v>17</v>
      </c>
      <c r="V5442" s="23">
        <v>200</v>
      </c>
      <c r="W5442" s="25">
        <v>0</v>
      </c>
      <c r="X5442" s="25">
        <v>0</v>
      </c>
      <c r="Y5442" s="25">
        <v>4288303</v>
      </c>
      <c r="Z5442" s="25">
        <v>20626290.670000002</v>
      </c>
      <c r="AA5442" s="25">
        <v>5555834.3299999991</v>
      </c>
      <c r="AB5442" s="25">
        <v>0</v>
      </c>
      <c r="AC5442" s="26">
        <v>45152.505756550927</v>
      </c>
      <c r="AD5442" s="27">
        <f>ROW()</f>
        <v>5442</v>
      </c>
      <c r="AE5442" s="27">
        <f>1</f>
        <v>1</v>
      </c>
      <c r="AF5442" s="27">
        <f>SUBTOTAL(109,Tbl_NGF_Data[[#This Row],[Counter]])</f>
        <v>1</v>
      </c>
    </row>
    <row r="5443" spans="2:32" ht="60" x14ac:dyDescent="0.25">
      <c r="B5443" s="21" t="s">
        <v>859</v>
      </c>
      <c r="C5443" s="22" t="s">
        <v>4018</v>
      </c>
      <c r="D5443" s="23">
        <v>12</v>
      </c>
      <c r="E5443" s="22" t="s">
        <v>859</v>
      </c>
      <c r="F5443" s="23">
        <v>12</v>
      </c>
      <c r="G5443" s="22" t="s">
        <v>4018</v>
      </c>
      <c r="H5443" s="22" t="s">
        <v>1327</v>
      </c>
      <c r="I5443" s="23">
        <v>1</v>
      </c>
      <c r="J5443" s="23">
        <v>799</v>
      </c>
      <c r="K5443" s="23" t="s">
        <v>4057</v>
      </c>
      <c r="L5443" s="22" t="s">
        <v>4058</v>
      </c>
      <c r="M5443" s="21" t="s">
        <v>922</v>
      </c>
      <c r="N5443" s="23" t="s">
        <v>1131</v>
      </c>
      <c r="O5443" s="22" t="s">
        <v>1132</v>
      </c>
      <c r="P5443" s="22" t="s">
        <v>1133</v>
      </c>
      <c r="Q5443" s="23" t="s">
        <v>1134</v>
      </c>
      <c r="R5443" s="22" t="s">
        <v>1135</v>
      </c>
      <c r="S5443" s="21" t="s">
        <v>33</v>
      </c>
      <c r="T5443" s="23" t="s">
        <v>4118</v>
      </c>
      <c r="U5443" s="24" t="s">
        <v>18</v>
      </c>
      <c r="V5443" s="23">
        <v>220</v>
      </c>
      <c r="W5443" s="25">
        <v>0</v>
      </c>
      <c r="X5443" s="25">
        <v>0</v>
      </c>
      <c r="Y5443" s="25">
        <v>0</v>
      </c>
      <c r="Z5443" s="25">
        <v>5555834.3299999982</v>
      </c>
      <c r="AA5443" s="25">
        <v>9.3132257461547852E-10</v>
      </c>
      <c r="AB5443" s="25">
        <v>0</v>
      </c>
      <c r="AC5443" s="26">
        <v>45152.505756550927</v>
      </c>
      <c r="AD5443" s="27">
        <f>ROW()</f>
        <v>5443</v>
      </c>
      <c r="AE5443" s="27">
        <f>1</f>
        <v>1</v>
      </c>
      <c r="AF5443" s="27">
        <f>SUBTOTAL(109,Tbl_NGF_Data[[#This Row],[Counter]])</f>
        <v>1</v>
      </c>
    </row>
    <row r="5444" spans="2:32" ht="45" x14ac:dyDescent="0.25">
      <c r="B5444" s="21" t="s">
        <v>859</v>
      </c>
      <c r="C5444" s="22" t="s">
        <v>4018</v>
      </c>
      <c r="D5444" s="23">
        <v>12</v>
      </c>
      <c r="E5444" s="22" t="s">
        <v>859</v>
      </c>
      <c r="F5444" s="23">
        <v>12</v>
      </c>
      <c r="G5444" s="22" t="s">
        <v>4018</v>
      </c>
      <c r="H5444" s="22" t="s">
        <v>1327</v>
      </c>
      <c r="I5444" s="23">
        <v>1</v>
      </c>
      <c r="J5444" s="23">
        <v>799</v>
      </c>
      <c r="K5444" s="23" t="s">
        <v>4057</v>
      </c>
      <c r="L5444" s="22" t="s">
        <v>4058</v>
      </c>
      <c r="M5444" s="21" t="s">
        <v>922</v>
      </c>
      <c r="N5444" s="23" t="s">
        <v>1166</v>
      </c>
      <c r="O5444" s="22" t="s">
        <v>1167</v>
      </c>
      <c r="P5444" s="22" t="s">
        <v>1168</v>
      </c>
      <c r="Q5444" s="23" t="s">
        <v>4119</v>
      </c>
      <c r="R5444" s="22" t="s">
        <v>2618</v>
      </c>
      <c r="S5444" s="21" t="s">
        <v>938</v>
      </c>
      <c r="T5444" s="23" t="s">
        <v>4120</v>
      </c>
      <c r="U5444" s="24" t="s">
        <v>15</v>
      </c>
      <c r="V5444" s="23">
        <v>100</v>
      </c>
      <c r="W5444" s="25">
        <v>532687.5</v>
      </c>
      <c r="X5444" s="25">
        <v>164556.93</v>
      </c>
      <c r="Y5444" s="25">
        <v>101646.93</v>
      </c>
      <c r="Z5444" s="25">
        <v>101646.93</v>
      </c>
      <c r="AA5444" s="25">
        <v>101646.93</v>
      </c>
      <c r="AB5444" s="25">
        <v>101646.93</v>
      </c>
      <c r="AC5444" s="26">
        <v>45152.505756550927</v>
      </c>
      <c r="AD5444" s="27">
        <f>ROW()</f>
        <v>5444</v>
      </c>
      <c r="AE5444" s="27">
        <f>1</f>
        <v>1</v>
      </c>
      <c r="AF5444" s="27">
        <f>SUBTOTAL(109,Tbl_NGF_Data[[#This Row],[Counter]])</f>
        <v>1</v>
      </c>
    </row>
    <row r="5445" spans="2:32" ht="45" x14ac:dyDescent="0.25">
      <c r="B5445" s="21" t="s">
        <v>859</v>
      </c>
      <c r="C5445" s="22" t="s">
        <v>4018</v>
      </c>
      <c r="D5445" s="23">
        <v>12</v>
      </c>
      <c r="E5445" s="22" t="s">
        <v>859</v>
      </c>
      <c r="F5445" s="23">
        <v>12</v>
      </c>
      <c r="G5445" s="22" t="s">
        <v>4018</v>
      </c>
      <c r="H5445" s="22" t="s">
        <v>1327</v>
      </c>
      <c r="I5445" s="23">
        <v>1</v>
      </c>
      <c r="J5445" s="23">
        <v>799</v>
      </c>
      <c r="K5445" s="23" t="s">
        <v>4057</v>
      </c>
      <c r="L5445" s="22" t="s">
        <v>4058</v>
      </c>
      <c r="M5445" s="21" t="s">
        <v>922</v>
      </c>
      <c r="N5445" s="23" t="s">
        <v>1166</v>
      </c>
      <c r="O5445" s="22" t="s">
        <v>1167</v>
      </c>
      <c r="P5445" s="22" t="s">
        <v>1168</v>
      </c>
      <c r="Q5445" s="23" t="s">
        <v>4119</v>
      </c>
      <c r="R5445" s="22" t="s">
        <v>2618</v>
      </c>
      <c r="S5445" s="21" t="s">
        <v>938</v>
      </c>
      <c r="T5445" s="23" t="s">
        <v>4120</v>
      </c>
      <c r="U5445" s="24" t="s">
        <v>66</v>
      </c>
      <c r="V5445" s="23">
        <v>137</v>
      </c>
      <c r="W5445" s="25">
        <v>985085</v>
      </c>
      <c r="X5445" s="25">
        <v>532687</v>
      </c>
      <c r="Y5445" s="25">
        <v>164556.93</v>
      </c>
      <c r="Z5445" s="25">
        <v>101646.93</v>
      </c>
      <c r="AA5445" s="25">
        <v>101646.93</v>
      </c>
      <c r="AB5445" s="25">
        <v>101646.93</v>
      </c>
      <c r="AC5445" s="26">
        <v>45152.505756550927</v>
      </c>
      <c r="AD5445" s="27">
        <f>ROW()</f>
        <v>5445</v>
      </c>
      <c r="AE5445" s="27">
        <f>1</f>
        <v>1</v>
      </c>
      <c r="AF5445" s="27">
        <f>SUBTOTAL(109,Tbl_NGF_Data[[#This Row],[Counter]])</f>
        <v>1</v>
      </c>
    </row>
    <row r="5446" spans="2:32" ht="45" x14ac:dyDescent="0.25">
      <c r="B5446" s="21" t="s">
        <v>859</v>
      </c>
      <c r="C5446" s="22" t="s">
        <v>4018</v>
      </c>
      <c r="D5446" s="23">
        <v>12</v>
      </c>
      <c r="E5446" s="22" t="s">
        <v>859</v>
      </c>
      <c r="F5446" s="23">
        <v>12</v>
      </c>
      <c r="G5446" s="22" t="s">
        <v>4018</v>
      </c>
      <c r="H5446" s="22" t="s">
        <v>1327</v>
      </c>
      <c r="I5446" s="23">
        <v>1</v>
      </c>
      <c r="J5446" s="23">
        <v>799</v>
      </c>
      <c r="K5446" s="23" t="s">
        <v>4057</v>
      </c>
      <c r="L5446" s="22" t="s">
        <v>4058</v>
      </c>
      <c r="M5446" s="21" t="s">
        <v>922</v>
      </c>
      <c r="N5446" s="23" t="s">
        <v>1166</v>
      </c>
      <c r="O5446" s="22" t="s">
        <v>1167</v>
      </c>
      <c r="P5446" s="22" t="s">
        <v>1168</v>
      </c>
      <c r="Q5446" s="23" t="s">
        <v>4119</v>
      </c>
      <c r="R5446" s="22" t="s">
        <v>2618</v>
      </c>
      <c r="S5446" s="21" t="s">
        <v>938</v>
      </c>
      <c r="T5446" s="23" t="s">
        <v>4120</v>
      </c>
      <c r="U5446" s="24" t="s">
        <v>97</v>
      </c>
      <c r="V5446" s="23">
        <v>205</v>
      </c>
      <c r="W5446" s="25">
        <v>452397.79000000004</v>
      </c>
      <c r="X5446" s="25">
        <v>368130.57</v>
      </c>
      <c r="Y5446" s="25">
        <v>62910</v>
      </c>
      <c r="Z5446" s="25">
        <v>0</v>
      </c>
      <c r="AA5446" s="25">
        <v>0</v>
      </c>
      <c r="AB5446" s="25">
        <v>0</v>
      </c>
      <c r="AC5446" s="26">
        <v>45152.505756550927</v>
      </c>
      <c r="AD5446" s="27">
        <f>ROW()</f>
        <v>5446</v>
      </c>
      <c r="AE5446" s="27">
        <f>1</f>
        <v>1</v>
      </c>
      <c r="AF5446" s="27">
        <f>SUBTOTAL(109,Tbl_NGF_Data[[#This Row],[Counter]])</f>
        <v>1</v>
      </c>
    </row>
    <row r="5447" spans="2:32" ht="45" x14ac:dyDescent="0.25">
      <c r="B5447" s="21" t="s">
        <v>859</v>
      </c>
      <c r="C5447" s="22" t="s">
        <v>4018</v>
      </c>
      <c r="D5447" s="23">
        <v>12</v>
      </c>
      <c r="E5447" s="22" t="s">
        <v>859</v>
      </c>
      <c r="F5447" s="23">
        <v>12</v>
      </c>
      <c r="G5447" s="22" t="s">
        <v>4018</v>
      </c>
      <c r="H5447" s="22" t="s">
        <v>1327</v>
      </c>
      <c r="I5447" s="23">
        <v>1</v>
      </c>
      <c r="J5447" s="23">
        <v>799</v>
      </c>
      <c r="K5447" s="23" t="s">
        <v>4057</v>
      </c>
      <c r="L5447" s="22" t="s">
        <v>4058</v>
      </c>
      <c r="M5447" s="21" t="s">
        <v>922</v>
      </c>
      <c r="N5447" s="23" t="s">
        <v>1166</v>
      </c>
      <c r="O5447" s="22" t="s">
        <v>1167</v>
      </c>
      <c r="P5447" s="22" t="s">
        <v>1168</v>
      </c>
      <c r="Q5447" s="23" t="s">
        <v>4119</v>
      </c>
      <c r="R5447" s="22" t="s">
        <v>2618</v>
      </c>
      <c r="S5447" s="21" t="s">
        <v>938</v>
      </c>
      <c r="T5447" s="23" t="s">
        <v>4120</v>
      </c>
      <c r="U5447" s="24" t="s">
        <v>67</v>
      </c>
      <c r="V5447" s="23">
        <v>222</v>
      </c>
      <c r="W5447" s="25">
        <v>532687.21</v>
      </c>
      <c r="X5447" s="25">
        <v>164556.43</v>
      </c>
      <c r="Y5447" s="25">
        <v>101646.93</v>
      </c>
      <c r="Z5447" s="25">
        <v>101646.93</v>
      </c>
      <c r="AA5447" s="25">
        <v>101646.93</v>
      </c>
      <c r="AB5447" s="25">
        <v>101646.93</v>
      </c>
      <c r="AC5447" s="26">
        <v>45152.505756550927</v>
      </c>
      <c r="AD5447" s="27">
        <f>ROW()</f>
        <v>5447</v>
      </c>
      <c r="AE5447" s="27">
        <f>1</f>
        <v>1</v>
      </c>
      <c r="AF5447" s="27">
        <f>SUBTOTAL(109,Tbl_NGF_Data[[#This Row],[Counter]])</f>
        <v>1</v>
      </c>
    </row>
    <row r="5448" spans="2:32" ht="45" x14ac:dyDescent="0.25">
      <c r="B5448" s="21" t="s">
        <v>859</v>
      </c>
      <c r="C5448" s="22" t="s">
        <v>4018</v>
      </c>
      <c r="D5448" s="23">
        <v>12</v>
      </c>
      <c r="E5448" s="22" t="s">
        <v>859</v>
      </c>
      <c r="F5448" s="23">
        <v>12</v>
      </c>
      <c r="G5448" s="22" t="s">
        <v>4018</v>
      </c>
      <c r="H5448" s="22" t="s">
        <v>1327</v>
      </c>
      <c r="I5448" s="23">
        <v>1</v>
      </c>
      <c r="J5448" s="23">
        <v>799</v>
      </c>
      <c r="K5448" s="23" t="s">
        <v>4057</v>
      </c>
      <c r="L5448" s="22" t="s">
        <v>4058</v>
      </c>
      <c r="M5448" s="21" t="s">
        <v>922</v>
      </c>
      <c r="N5448" s="23" t="s">
        <v>1166</v>
      </c>
      <c r="O5448" s="22" t="s">
        <v>1167</v>
      </c>
      <c r="P5448" s="22" t="s">
        <v>1168</v>
      </c>
      <c r="Q5448" s="23" t="s">
        <v>1169</v>
      </c>
      <c r="R5448" s="22" t="s">
        <v>1170</v>
      </c>
      <c r="S5448" s="21" t="s">
        <v>40</v>
      </c>
      <c r="T5448" s="23" t="s">
        <v>4121</v>
      </c>
      <c r="U5448" s="24" t="s">
        <v>15</v>
      </c>
      <c r="V5448" s="23">
        <v>100</v>
      </c>
      <c r="W5448" s="25">
        <v>0</v>
      </c>
      <c r="X5448" s="25">
        <v>0</v>
      </c>
      <c r="Y5448" s="25">
        <v>0</v>
      </c>
      <c r="Z5448" s="25">
        <v>0</v>
      </c>
      <c r="AA5448" s="25">
        <v>11337603.789999999</v>
      </c>
      <c r="AB5448" s="25">
        <v>20672263.739999998</v>
      </c>
      <c r="AC5448" s="26">
        <v>45152.505756550927</v>
      </c>
      <c r="AD5448" s="27">
        <f>ROW()</f>
        <v>5448</v>
      </c>
      <c r="AE5448" s="27">
        <f>1</f>
        <v>1</v>
      </c>
      <c r="AF5448" s="27">
        <f>SUBTOTAL(109,Tbl_NGF_Data[[#This Row],[Counter]])</f>
        <v>1</v>
      </c>
    </row>
    <row r="5449" spans="2:32" ht="45" x14ac:dyDescent="0.25">
      <c r="B5449" s="21" t="s">
        <v>859</v>
      </c>
      <c r="C5449" s="22" t="s">
        <v>4018</v>
      </c>
      <c r="D5449" s="23">
        <v>12</v>
      </c>
      <c r="E5449" s="22" t="s">
        <v>859</v>
      </c>
      <c r="F5449" s="23">
        <v>12</v>
      </c>
      <c r="G5449" s="22" t="s">
        <v>4018</v>
      </c>
      <c r="H5449" s="22" t="s">
        <v>1327</v>
      </c>
      <c r="I5449" s="23">
        <v>1</v>
      </c>
      <c r="J5449" s="23">
        <v>799</v>
      </c>
      <c r="K5449" s="23" t="s">
        <v>4057</v>
      </c>
      <c r="L5449" s="22" t="s">
        <v>4058</v>
      </c>
      <c r="M5449" s="21" t="s">
        <v>922</v>
      </c>
      <c r="N5449" s="23" t="s">
        <v>1166</v>
      </c>
      <c r="O5449" s="22" t="s">
        <v>1167</v>
      </c>
      <c r="P5449" s="22" t="s">
        <v>1168</v>
      </c>
      <c r="Q5449" s="23" t="s">
        <v>1169</v>
      </c>
      <c r="R5449" s="22" t="s">
        <v>1170</v>
      </c>
      <c r="S5449" s="21" t="s">
        <v>40</v>
      </c>
      <c r="T5449" s="23" t="s">
        <v>4121</v>
      </c>
      <c r="U5449" s="24" t="s">
        <v>16</v>
      </c>
      <c r="V5449" s="23">
        <v>135</v>
      </c>
      <c r="W5449" s="25">
        <v>0</v>
      </c>
      <c r="X5449" s="25">
        <v>0</v>
      </c>
      <c r="Y5449" s="25">
        <v>0</v>
      </c>
      <c r="Z5449" s="25">
        <v>0</v>
      </c>
      <c r="AA5449" s="25">
        <v>56708058</v>
      </c>
      <c r="AB5449" s="25">
        <v>14969690</v>
      </c>
      <c r="AC5449" s="26">
        <v>45152.505756550927</v>
      </c>
      <c r="AD5449" s="27">
        <f>ROW()</f>
        <v>5449</v>
      </c>
      <c r="AE5449" s="27">
        <f>1</f>
        <v>1</v>
      </c>
      <c r="AF5449" s="27">
        <f>SUBTOTAL(109,Tbl_NGF_Data[[#This Row],[Counter]])</f>
        <v>1</v>
      </c>
    </row>
    <row r="5450" spans="2:32" ht="45" x14ac:dyDescent="0.25">
      <c r="B5450" s="21" t="s">
        <v>859</v>
      </c>
      <c r="C5450" s="22" t="s">
        <v>4018</v>
      </c>
      <c r="D5450" s="23">
        <v>12</v>
      </c>
      <c r="E5450" s="22" t="s">
        <v>859</v>
      </c>
      <c r="F5450" s="23">
        <v>12</v>
      </c>
      <c r="G5450" s="22" t="s">
        <v>4018</v>
      </c>
      <c r="H5450" s="22" t="s">
        <v>1327</v>
      </c>
      <c r="I5450" s="23">
        <v>1</v>
      </c>
      <c r="J5450" s="23">
        <v>799</v>
      </c>
      <c r="K5450" s="23" t="s">
        <v>4057</v>
      </c>
      <c r="L5450" s="22" t="s">
        <v>4058</v>
      </c>
      <c r="M5450" s="21" t="s">
        <v>922</v>
      </c>
      <c r="N5450" s="23" t="s">
        <v>1166</v>
      </c>
      <c r="O5450" s="22" t="s">
        <v>1167</v>
      </c>
      <c r="P5450" s="22" t="s">
        <v>1168</v>
      </c>
      <c r="Q5450" s="23" t="s">
        <v>1169</v>
      </c>
      <c r="R5450" s="22" t="s">
        <v>1170</v>
      </c>
      <c r="S5450" s="21" t="s">
        <v>40</v>
      </c>
      <c r="T5450" s="23" t="s">
        <v>4121</v>
      </c>
      <c r="U5450" s="24" t="s">
        <v>66</v>
      </c>
      <c r="V5450" s="23">
        <v>137</v>
      </c>
      <c r="W5450" s="25">
        <v>0</v>
      </c>
      <c r="X5450" s="25">
        <v>0</v>
      </c>
      <c r="Y5450" s="25">
        <v>0</v>
      </c>
      <c r="Z5450" s="25">
        <v>0</v>
      </c>
      <c r="AA5450" s="25">
        <v>0</v>
      </c>
      <c r="AB5450" s="25">
        <v>8820000</v>
      </c>
      <c r="AC5450" s="26">
        <v>45152.505756550927</v>
      </c>
      <c r="AD5450" s="27">
        <f>ROW()</f>
        <v>5450</v>
      </c>
      <c r="AE5450" s="27">
        <f>1</f>
        <v>1</v>
      </c>
      <c r="AF5450" s="27">
        <f>SUBTOTAL(109,Tbl_NGF_Data[[#This Row],[Counter]])</f>
        <v>1</v>
      </c>
    </row>
    <row r="5451" spans="2:32" ht="45" x14ac:dyDescent="0.25">
      <c r="B5451" s="21" t="s">
        <v>859</v>
      </c>
      <c r="C5451" s="22" t="s">
        <v>4018</v>
      </c>
      <c r="D5451" s="23">
        <v>12</v>
      </c>
      <c r="E5451" s="22" t="s">
        <v>859</v>
      </c>
      <c r="F5451" s="23">
        <v>12</v>
      </c>
      <c r="G5451" s="22" t="s">
        <v>4018</v>
      </c>
      <c r="H5451" s="22" t="s">
        <v>1327</v>
      </c>
      <c r="I5451" s="23">
        <v>1</v>
      </c>
      <c r="J5451" s="23">
        <v>799</v>
      </c>
      <c r="K5451" s="23" t="s">
        <v>4057</v>
      </c>
      <c r="L5451" s="22" t="s">
        <v>4058</v>
      </c>
      <c r="M5451" s="21" t="s">
        <v>922</v>
      </c>
      <c r="N5451" s="23" t="s">
        <v>1166</v>
      </c>
      <c r="O5451" s="22" t="s">
        <v>1167</v>
      </c>
      <c r="P5451" s="22" t="s">
        <v>1168</v>
      </c>
      <c r="Q5451" s="23" t="s">
        <v>1169</v>
      </c>
      <c r="R5451" s="22" t="s">
        <v>1170</v>
      </c>
      <c r="S5451" s="21" t="s">
        <v>40</v>
      </c>
      <c r="T5451" s="23" t="s">
        <v>4121</v>
      </c>
      <c r="U5451" s="24" t="s">
        <v>17</v>
      </c>
      <c r="V5451" s="23">
        <v>200</v>
      </c>
      <c r="W5451" s="25">
        <v>0</v>
      </c>
      <c r="X5451" s="25">
        <v>0</v>
      </c>
      <c r="Y5451" s="25">
        <v>0</v>
      </c>
      <c r="Z5451" s="25">
        <v>0</v>
      </c>
      <c r="AA5451" s="25">
        <v>45370454.210000016</v>
      </c>
      <c r="AB5451" s="25">
        <v>3109410.05</v>
      </c>
      <c r="AC5451" s="26">
        <v>45152.505756550927</v>
      </c>
      <c r="AD5451" s="27">
        <f>ROW()</f>
        <v>5451</v>
      </c>
      <c r="AE5451" s="27">
        <f>1</f>
        <v>1</v>
      </c>
      <c r="AF5451" s="27">
        <f>SUBTOTAL(109,Tbl_NGF_Data[[#This Row],[Counter]])</f>
        <v>1</v>
      </c>
    </row>
    <row r="5452" spans="2:32" ht="45" x14ac:dyDescent="0.25">
      <c r="B5452" s="21" t="s">
        <v>859</v>
      </c>
      <c r="C5452" s="22" t="s">
        <v>4018</v>
      </c>
      <c r="D5452" s="23">
        <v>12</v>
      </c>
      <c r="E5452" s="22" t="s">
        <v>859</v>
      </c>
      <c r="F5452" s="23">
        <v>12</v>
      </c>
      <c r="G5452" s="22" t="s">
        <v>4018</v>
      </c>
      <c r="H5452" s="22" t="s">
        <v>1327</v>
      </c>
      <c r="I5452" s="23">
        <v>1</v>
      </c>
      <c r="J5452" s="23">
        <v>799</v>
      </c>
      <c r="K5452" s="23" t="s">
        <v>4057</v>
      </c>
      <c r="L5452" s="22" t="s">
        <v>4058</v>
      </c>
      <c r="M5452" s="21" t="s">
        <v>922</v>
      </c>
      <c r="N5452" s="23" t="s">
        <v>1166</v>
      </c>
      <c r="O5452" s="22" t="s">
        <v>1167</v>
      </c>
      <c r="P5452" s="22" t="s">
        <v>1168</v>
      </c>
      <c r="Q5452" s="23" t="s">
        <v>1169</v>
      </c>
      <c r="R5452" s="22" t="s">
        <v>1170</v>
      </c>
      <c r="S5452" s="21" t="s">
        <v>40</v>
      </c>
      <c r="T5452" s="23" t="s">
        <v>4121</v>
      </c>
      <c r="U5452" s="24" t="s">
        <v>97</v>
      </c>
      <c r="V5452" s="23">
        <v>205</v>
      </c>
      <c r="W5452" s="25">
        <v>0</v>
      </c>
      <c r="X5452" s="25">
        <v>0</v>
      </c>
      <c r="Y5452" s="25">
        <v>0</v>
      </c>
      <c r="Z5452" s="25">
        <v>0</v>
      </c>
      <c r="AA5452" s="25">
        <v>0</v>
      </c>
      <c r="AB5452" s="25">
        <v>8016</v>
      </c>
      <c r="AC5452" s="26">
        <v>45152.505756550927</v>
      </c>
      <c r="AD5452" s="27">
        <f>ROW()</f>
        <v>5452</v>
      </c>
      <c r="AE5452" s="27">
        <f>1</f>
        <v>1</v>
      </c>
      <c r="AF5452" s="27">
        <f>SUBTOTAL(109,Tbl_NGF_Data[[#This Row],[Counter]])</f>
        <v>1</v>
      </c>
    </row>
    <row r="5453" spans="2:32" ht="45" x14ac:dyDescent="0.25">
      <c r="B5453" s="21" t="s">
        <v>859</v>
      </c>
      <c r="C5453" s="22" t="s">
        <v>4018</v>
      </c>
      <c r="D5453" s="23">
        <v>12</v>
      </c>
      <c r="E5453" s="22" t="s">
        <v>859</v>
      </c>
      <c r="F5453" s="23">
        <v>12</v>
      </c>
      <c r="G5453" s="22" t="s">
        <v>4018</v>
      </c>
      <c r="H5453" s="22" t="s">
        <v>1327</v>
      </c>
      <c r="I5453" s="23">
        <v>1</v>
      </c>
      <c r="J5453" s="23">
        <v>799</v>
      </c>
      <c r="K5453" s="23" t="s">
        <v>4057</v>
      </c>
      <c r="L5453" s="22" t="s">
        <v>4058</v>
      </c>
      <c r="M5453" s="21" t="s">
        <v>922</v>
      </c>
      <c r="N5453" s="23" t="s">
        <v>1166</v>
      </c>
      <c r="O5453" s="22" t="s">
        <v>1167</v>
      </c>
      <c r="P5453" s="22" t="s">
        <v>1168</v>
      </c>
      <c r="Q5453" s="23" t="s">
        <v>1169</v>
      </c>
      <c r="R5453" s="22" t="s">
        <v>1170</v>
      </c>
      <c r="S5453" s="21" t="s">
        <v>40</v>
      </c>
      <c r="T5453" s="23" t="s">
        <v>4121</v>
      </c>
      <c r="U5453" s="24" t="s">
        <v>18</v>
      </c>
      <c r="V5453" s="23">
        <v>220</v>
      </c>
      <c r="W5453" s="25">
        <v>0</v>
      </c>
      <c r="X5453" s="25">
        <v>0</v>
      </c>
      <c r="Y5453" s="25">
        <v>0</v>
      </c>
      <c r="Z5453" s="25">
        <v>0</v>
      </c>
      <c r="AA5453" s="25">
        <v>11337603.789999984</v>
      </c>
      <c r="AB5453" s="25">
        <v>11860279.949999999</v>
      </c>
      <c r="AC5453" s="26">
        <v>45152.505756550927</v>
      </c>
      <c r="AD5453" s="27">
        <f>ROW()</f>
        <v>5453</v>
      </c>
      <c r="AE5453" s="27">
        <f>1</f>
        <v>1</v>
      </c>
      <c r="AF5453" s="27">
        <f>SUBTOTAL(109,Tbl_NGF_Data[[#This Row],[Counter]])</f>
        <v>1</v>
      </c>
    </row>
    <row r="5454" spans="2:32" ht="45" x14ac:dyDescent="0.25">
      <c r="B5454" s="21" t="s">
        <v>859</v>
      </c>
      <c r="C5454" s="22" t="s">
        <v>4018</v>
      </c>
      <c r="D5454" s="23">
        <v>12</v>
      </c>
      <c r="E5454" s="22" t="s">
        <v>859</v>
      </c>
      <c r="F5454" s="23">
        <v>12</v>
      </c>
      <c r="G5454" s="22" t="s">
        <v>4018</v>
      </c>
      <c r="H5454" s="22" t="s">
        <v>1327</v>
      </c>
      <c r="I5454" s="23">
        <v>1</v>
      </c>
      <c r="J5454" s="23">
        <v>799</v>
      </c>
      <c r="K5454" s="23" t="s">
        <v>4057</v>
      </c>
      <c r="L5454" s="22" t="s">
        <v>4058</v>
      </c>
      <c r="M5454" s="21" t="s">
        <v>922</v>
      </c>
      <c r="N5454" s="23" t="s">
        <v>1166</v>
      </c>
      <c r="O5454" s="22" t="s">
        <v>1167</v>
      </c>
      <c r="P5454" s="22" t="s">
        <v>1168</v>
      </c>
      <c r="Q5454" s="23" t="s">
        <v>1169</v>
      </c>
      <c r="R5454" s="22" t="s">
        <v>1170</v>
      </c>
      <c r="S5454" s="21" t="s">
        <v>40</v>
      </c>
      <c r="T5454" s="23" t="s">
        <v>4121</v>
      </c>
      <c r="U5454" s="24" t="s">
        <v>67</v>
      </c>
      <c r="V5454" s="23">
        <v>222</v>
      </c>
      <c r="W5454" s="25">
        <v>0</v>
      </c>
      <c r="X5454" s="25">
        <v>0</v>
      </c>
      <c r="Y5454" s="25">
        <v>0</v>
      </c>
      <c r="Z5454" s="25">
        <v>0</v>
      </c>
      <c r="AA5454" s="25">
        <v>0</v>
      </c>
      <c r="AB5454" s="25">
        <v>8811984</v>
      </c>
      <c r="AC5454" s="26">
        <v>45152.505756550927</v>
      </c>
      <c r="AD5454" s="27">
        <f>ROW()</f>
        <v>5454</v>
      </c>
      <c r="AE5454" s="27">
        <f>1</f>
        <v>1</v>
      </c>
      <c r="AF5454" s="27">
        <f>SUBTOTAL(109,Tbl_NGF_Data[[#This Row],[Counter]])</f>
        <v>1</v>
      </c>
    </row>
    <row r="5455" spans="2:32" ht="45" x14ac:dyDescent="0.25">
      <c r="B5455" s="21" t="s">
        <v>859</v>
      </c>
      <c r="C5455" s="22" t="s">
        <v>4018</v>
      </c>
      <c r="D5455" s="23">
        <v>12</v>
      </c>
      <c r="E5455" s="22" t="s">
        <v>859</v>
      </c>
      <c r="F5455" s="23">
        <v>12</v>
      </c>
      <c r="G5455" s="22" t="s">
        <v>4018</v>
      </c>
      <c r="H5455" s="22" t="s">
        <v>1327</v>
      </c>
      <c r="I5455" s="23">
        <v>1</v>
      </c>
      <c r="J5455" s="23">
        <v>140</v>
      </c>
      <c r="K5455" s="23" t="s">
        <v>4122</v>
      </c>
      <c r="L5455" s="22" t="s">
        <v>4123</v>
      </c>
      <c r="M5455" s="21" t="s">
        <v>871</v>
      </c>
      <c r="N5455" s="23" t="s">
        <v>1119</v>
      </c>
      <c r="O5455" s="22" t="s">
        <v>1120</v>
      </c>
      <c r="P5455" s="22" t="s">
        <v>1121</v>
      </c>
      <c r="Q5455" s="23" t="s">
        <v>4124</v>
      </c>
      <c r="R5455" s="22" t="s">
        <v>4125</v>
      </c>
      <c r="S5455" s="21" t="s">
        <v>872</v>
      </c>
      <c r="T5455" s="23" t="s">
        <v>4126</v>
      </c>
      <c r="U5455" s="24" t="s">
        <v>15</v>
      </c>
      <c r="V5455" s="23">
        <v>100</v>
      </c>
      <c r="W5455" s="25">
        <v>857322.48</v>
      </c>
      <c r="X5455" s="25">
        <v>694483.3</v>
      </c>
      <c r="Y5455" s="25">
        <v>427019.04000000004</v>
      </c>
      <c r="Z5455" s="25">
        <v>536703.65999999992</v>
      </c>
      <c r="AA5455" s="25">
        <v>636074.02</v>
      </c>
      <c r="AB5455" s="25">
        <v>924921.57</v>
      </c>
      <c r="AC5455" s="26">
        <v>45152.505756550927</v>
      </c>
      <c r="AD5455" s="27">
        <f>ROW()</f>
        <v>5455</v>
      </c>
      <c r="AE5455" s="27">
        <f>1</f>
        <v>1</v>
      </c>
      <c r="AF5455" s="27">
        <f>SUBTOTAL(109,Tbl_NGF_Data[[#This Row],[Counter]])</f>
        <v>1</v>
      </c>
    </row>
    <row r="5456" spans="2:32" ht="45" x14ac:dyDescent="0.25">
      <c r="B5456" s="21" t="s">
        <v>859</v>
      </c>
      <c r="C5456" s="22" t="s">
        <v>4018</v>
      </c>
      <c r="D5456" s="23">
        <v>12</v>
      </c>
      <c r="E5456" s="22" t="s">
        <v>859</v>
      </c>
      <c r="F5456" s="23">
        <v>12</v>
      </c>
      <c r="G5456" s="22" t="s">
        <v>4018</v>
      </c>
      <c r="H5456" s="22" t="s">
        <v>1327</v>
      </c>
      <c r="I5456" s="23">
        <v>1</v>
      </c>
      <c r="J5456" s="23">
        <v>140</v>
      </c>
      <c r="K5456" s="23" t="s">
        <v>4122</v>
      </c>
      <c r="L5456" s="22" t="s">
        <v>4123</v>
      </c>
      <c r="M5456" s="21" t="s">
        <v>871</v>
      </c>
      <c r="N5456" s="23" t="s">
        <v>1119</v>
      </c>
      <c r="O5456" s="22" t="s">
        <v>1120</v>
      </c>
      <c r="P5456" s="22" t="s">
        <v>1121</v>
      </c>
      <c r="Q5456" s="23" t="s">
        <v>4124</v>
      </c>
      <c r="R5456" s="22" t="s">
        <v>4125</v>
      </c>
      <c r="S5456" s="21" t="s">
        <v>872</v>
      </c>
      <c r="T5456" s="23" t="s">
        <v>4126</v>
      </c>
      <c r="U5456" s="24" t="s">
        <v>16</v>
      </c>
      <c r="V5456" s="23">
        <v>135</v>
      </c>
      <c r="W5456" s="25">
        <v>3752745</v>
      </c>
      <c r="X5456" s="25">
        <v>3903154</v>
      </c>
      <c r="Y5456" s="25">
        <v>3570668</v>
      </c>
      <c r="Z5456" s="25">
        <v>3917770</v>
      </c>
      <c r="AA5456" s="25">
        <v>3917770</v>
      </c>
      <c r="AB5456" s="25">
        <v>3917770</v>
      </c>
      <c r="AC5456" s="26">
        <v>45152.505756550927</v>
      </c>
      <c r="AD5456" s="27">
        <f>ROW()</f>
        <v>5456</v>
      </c>
      <c r="AE5456" s="27">
        <f>1</f>
        <v>1</v>
      </c>
      <c r="AF5456" s="27">
        <f>SUBTOTAL(109,Tbl_NGF_Data[[#This Row],[Counter]])</f>
        <v>1</v>
      </c>
    </row>
    <row r="5457" spans="2:32" ht="45" x14ac:dyDescent="0.25">
      <c r="B5457" s="21" t="s">
        <v>859</v>
      </c>
      <c r="C5457" s="22" t="s">
        <v>4018</v>
      </c>
      <c r="D5457" s="23">
        <v>12</v>
      </c>
      <c r="E5457" s="22" t="s">
        <v>859</v>
      </c>
      <c r="F5457" s="23">
        <v>12</v>
      </c>
      <c r="G5457" s="22" t="s">
        <v>4018</v>
      </c>
      <c r="H5457" s="22" t="s">
        <v>1327</v>
      </c>
      <c r="I5457" s="23">
        <v>1</v>
      </c>
      <c r="J5457" s="23">
        <v>140</v>
      </c>
      <c r="K5457" s="23" t="s">
        <v>4122</v>
      </c>
      <c r="L5457" s="22" t="s">
        <v>4123</v>
      </c>
      <c r="M5457" s="21" t="s">
        <v>871</v>
      </c>
      <c r="N5457" s="23" t="s">
        <v>1119</v>
      </c>
      <c r="O5457" s="22" t="s">
        <v>1120</v>
      </c>
      <c r="P5457" s="22" t="s">
        <v>1121</v>
      </c>
      <c r="Q5457" s="23" t="s">
        <v>4124</v>
      </c>
      <c r="R5457" s="22" t="s">
        <v>4125</v>
      </c>
      <c r="S5457" s="21" t="s">
        <v>872</v>
      </c>
      <c r="T5457" s="23" t="s">
        <v>4126</v>
      </c>
      <c r="U5457" s="24" t="s">
        <v>17</v>
      </c>
      <c r="V5457" s="23">
        <v>200</v>
      </c>
      <c r="W5457" s="25">
        <v>3425058.0199999986</v>
      </c>
      <c r="X5457" s="25">
        <v>3298496.8900000025</v>
      </c>
      <c r="Y5457" s="25">
        <v>3322755.7099999986</v>
      </c>
      <c r="Z5457" s="25">
        <v>3092435.39</v>
      </c>
      <c r="AA5457" s="25">
        <v>3163377.0299999984</v>
      </c>
      <c r="AB5457" s="25">
        <v>3208525.7899999996</v>
      </c>
      <c r="AC5457" s="26">
        <v>45152.505756550927</v>
      </c>
      <c r="AD5457" s="27">
        <f>ROW()</f>
        <v>5457</v>
      </c>
      <c r="AE5457" s="27">
        <f>1</f>
        <v>1</v>
      </c>
      <c r="AF5457" s="27">
        <f>SUBTOTAL(109,Tbl_NGF_Data[[#This Row],[Counter]])</f>
        <v>1</v>
      </c>
    </row>
    <row r="5458" spans="2:32" ht="45" x14ac:dyDescent="0.25">
      <c r="B5458" s="21" t="s">
        <v>859</v>
      </c>
      <c r="C5458" s="22" t="s">
        <v>4018</v>
      </c>
      <c r="D5458" s="23">
        <v>12</v>
      </c>
      <c r="E5458" s="22" t="s">
        <v>859</v>
      </c>
      <c r="F5458" s="23">
        <v>12</v>
      </c>
      <c r="G5458" s="22" t="s">
        <v>4018</v>
      </c>
      <c r="H5458" s="22" t="s">
        <v>1327</v>
      </c>
      <c r="I5458" s="23">
        <v>1</v>
      </c>
      <c r="J5458" s="23">
        <v>140</v>
      </c>
      <c r="K5458" s="23" t="s">
        <v>4122</v>
      </c>
      <c r="L5458" s="22" t="s">
        <v>4123</v>
      </c>
      <c r="M5458" s="21" t="s">
        <v>871</v>
      </c>
      <c r="N5458" s="23" t="s">
        <v>1119</v>
      </c>
      <c r="O5458" s="22" t="s">
        <v>1120</v>
      </c>
      <c r="P5458" s="22" t="s">
        <v>1121</v>
      </c>
      <c r="Q5458" s="23" t="s">
        <v>4124</v>
      </c>
      <c r="R5458" s="22" t="s">
        <v>4125</v>
      </c>
      <c r="S5458" s="21" t="s">
        <v>872</v>
      </c>
      <c r="T5458" s="23" t="s">
        <v>4126</v>
      </c>
      <c r="U5458" s="24" t="s">
        <v>18</v>
      </c>
      <c r="V5458" s="23">
        <v>220</v>
      </c>
      <c r="W5458" s="25">
        <v>327686.98000000138</v>
      </c>
      <c r="X5458" s="25">
        <v>604657.10999999754</v>
      </c>
      <c r="Y5458" s="25">
        <v>247912.29000000143</v>
      </c>
      <c r="Z5458" s="25">
        <v>825334.60999999987</v>
      </c>
      <c r="AA5458" s="25">
        <v>754392.9700000016</v>
      </c>
      <c r="AB5458" s="25">
        <v>709244.21000000043</v>
      </c>
      <c r="AC5458" s="26">
        <v>45152.505756550927</v>
      </c>
      <c r="AD5458" s="27">
        <f>ROW()</f>
        <v>5458</v>
      </c>
      <c r="AE5458" s="27">
        <f>1</f>
        <v>1</v>
      </c>
      <c r="AF5458" s="27">
        <f>SUBTOTAL(109,Tbl_NGF_Data[[#This Row],[Counter]])</f>
        <v>1</v>
      </c>
    </row>
    <row r="5459" spans="2:32" ht="45" x14ac:dyDescent="0.25">
      <c r="B5459" s="21" t="s">
        <v>859</v>
      </c>
      <c r="C5459" s="22" t="s">
        <v>4018</v>
      </c>
      <c r="D5459" s="23">
        <v>12</v>
      </c>
      <c r="E5459" s="22" t="s">
        <v>859</v>
      </c>
      <c r="F5459" s="23">
        <v>12</v>
      </c>
      <c r="G5459" s="22" t="s">
        <v>4018</v>
      </c>
      <c r="H5459" s="22" t="s">
        <v>1327</v>
      </c>
      <c r="I5459" s="23">
        <v>1</v>
      </c>
      <c r="J5459" s="23">
        <v>140</v>
      </c>
      <c r="K5459" s="23" t="s">
        <v>4122</v>
      </c>
      <c r="L5459" s="22" t="s">
        <v>4123</v>
      </c>
      <c r="M5459" s="21" t="s">
        <v>871</v>
      </c>
      <c r="N5459" s="23" t="s">
        <v>1119</v>
      </c>
      <c r="O5459" s="22" t="s">
        <v>1120</v>
      </c>
      <c r="P5459" s="22" t="s">
        <v>1121</v>
      </c>
      <c r="Q5459" s="23" t="s">
        <v>4124</v>
      </c>
      <c r="R5459" s="22" t="s">
        <v>4125</v>
      </c>
      <c r="S5459" s="21" t="s">
        <v>872</v>
      </c>
      <c r="T5459" s="23" t="s">
        <v>4126</v>
      </c>
      <c r="U5459" s="24" t="s">
        <v>19</v>
      </c>
      <c r="V5459" s="23">
        <v>500</v>
      </c>
      <c r="W5459" s="25">
        <v>3811250.98</v>
      </c>
      <c r="X5459" s="25">
        <v>3208436.71</v>
      </c>
      <c r="Y5459" s="25">
        <v>3128070.4499999997</v>
      </c>
      <c r="Z5459" s="25">
        <v>3258471.01</v>
      </c>
      <c r="AA5459" s="25">
        <v>3319098.39</v>
      </c>
      <c r="AB5459" s="25">
        <v>3469876.34</v>
      </c>
      <c r="AC5459" s="26">
        <v>45152.505756550927</v>
      </c>
      <c r="AD5459" s="27">
        <f>ROW()</f>
        <v>5459</v>
      </c>
      <c r="AE5459" s="27">
        <f>1</f>
        <v>1</v>
      </c>
      <c r="AF5459" s="27">
        <f>SUBTOTAL(109,Tbl_NGF_Data[[#This Row],[Counter]])</f>
        <v>1</v>
      </c>
    </row>
    <row r="5460" spans="2:32" ht="45" x14ac:dyDescent="0.25">
      <c r="B5460" s="21" t="s">
        <v>859</v>
      </c>
      <c r="C5460" s="22" t="s">
        <v>4018</v>
      </c>
      <c r="D5460" s="23">
        <v>12</v>
      </c>
      <c r="E5460" s="22" t="s">
        <v>859</v>
      </c>
      <c r="F5460" s="23">
        <v>12</v>
      </c>
      <c r="G5460" s="22" t="s">
        <v>4018</v>
      </c>
      <c r="H5460" s="22" t="s">
        <v>1327</v>
      </c>
      <c r="I5460" s="23">
        <v>1</v>
      </c>
      <c r="J5460" s="23">
        <v>140</v>
      </c>
      <c r="K5460" s="23" t="s">
        <v>4122</v>
      </c>
      <c r="L5460" s="22" t="s">
        <v>4123</v>
      </c>
      <c r="M5460" s="21" t="s">
        <v>871</v>
      </c>
      <c r="N5460" s="23" t="s">
        <v>1119</v>
      </c>
      <c r="O5460" s="22" t="s">
        <v>1120</v>
      </c>
      <c r="P5460" s="22" t="s">
        <v>1121</v>
      </c>
      <c r="Q5460" s="23" t="s">
        <v>4127</v>
      </c>
      <c r="R5460" s="22" t="s">
        <v>4128</v>
      </c>
      <c r="S5460" s="21" t="s">
        <v>873</v>
      </c>
      <c r="T5460" s="23" t="s">
        <v>4129</v>
      </c>
      <c r="U5460" s="24" t="s">
        <v>15</v>
      </c>
      <c r="V5460" s="23">
        <v>100</v>
      </c>
      <c r="W5460" s="25">
        <v>705003.39</v>
      </c>
      <c r="X5460" s="25">
        <v>994952.92</v>
      </c>
      <c r="Y5460" s="25">
        <v>1101099.06</v>
      </c>
      <c r="Z5460" s="25">
        <v>1000532.92</v>
      </c>
      <c r="AA5460" s="25">
        <v>1066920.74</v>
      </c>
      <c r="AB5460" s="25">
        <v>990419.4</v>
      </c>
      <c r="AC5460" s="26">
        <v>45152.505756550927</v>
      </c>
      <c r="AD5460" s="27">
        <f>ROW()</f>
        <v>5460</v>
      </c>
      <c r="AE5460" s="27">
        <f>1</f>
        <v>1</v>
      </c>
      <c r="AF5460" s="27">
        <f>SUBTOTAL(109,Tbl_NGF_Data[[#This Row],[Counter]])</f>
        <v>1</v>
      </c>
    </row>
    <row r="5461" spans="2:32" ht="45" x14ac:dyDescent="0.25">
      <c r="B5461" s="21" t="s">
        <v>859</v>
      </c>
      <c r="C5461" s="22" t="s">
        <v>4018</v>
      </c>
      <c r="D5461" s="23">
        <v>12</v>
      </c>
      <c r="E5461" s="22" t="s">
        <v>859</v>
      </c>
      <c r="F5461" s="23">
        <v>12</v>
      </c>
      <c r="G5461" s="22" t="s">
        <v>4018</v>
      </c>
      <c r="H5461" s="22" t="s">
        <v>1327</v>
      </c>
      <c r="I5461" s="23">
        <v>1</v>
      </c>
      <c r="J5461" s="23">
        <v>140</v>
      </c>
      <c r="K5461" s="23" t="s">
        <v>4122</v>
      </c>
      <c r="L5461" s="22" t="s">
        <v>4123</v>
      </c>
      <c r="M5461" s="21" t="s">
        <v>871</v>
      </c>
      <c r="N5461" s="23" t="s">
        <v>1119</v>
      </c>
      <c r="O5461" s="22" t="s">
        <v>1120</v>
      </c>
      <c r="P5461" s="22" t="s">
        <v>1121</v>
      </c>
      <c r="Q5461" s="23" t="s">
        <v>4127</v>
      </c>
      <c r="R5461" s="22" t="s">
        <v>4128</v>
      </c>
      <c r="S5461" s="21" t="s">
        <v>873</v>
      </c>
      <c r="T5461" s="23" t="s">
        <v>4129</v>
      </c>
      <c r="U5461" s="24" t="s">
        <v>16</v>
      </c>
      <c r="V5461" s="23">
        <v>135</v>
      </c>
      <c r="W5461" s="25">
        <v>6190538</v>
      </c>
      <c r="X5461" s="25">
        <v>6200538</v>
      </c>
      <c r="Y5461" s="25">
        <v>6222335</v>
      </c>
      <c r="Z5461" s="25">
        <v>6226895</v>
      </c>
      <c r="AA5461" s="25">
        <v>6226895</v>
      </c>
      <c r="AB5461" s="25">
        <v>6226895</v>
      </c>
      <c r="AC5461" s="26">
        <v>45152.505756550927</v>
      </c>
      <c r="AD5461" s="27">
        <f>ROW()</f>
        <v>5461</v>
      </c>
      <c r="AE5461" s="27">
        <f>1</f>
        <v>1</v>
      </c>
      <c r="AF5461" s="27">
        <f>SUBTOTAL(109,Tbl_NGF_Data[[#This Row],[Counter]])</f>
        <v>1</v>
      </c>
    </row>
    <row r="5462" spans="2:32" ht="45" x14ac:dyDescent="0.25">
      <c r="B5462" s="21" t="s">
        <v>859</v>
      </c>
      <c r="C5462" s="22" t="s">
        <v>4018</v>
      </c>
      <c r="D5462" s="23">
        <v>12</v>
      </c>
      <c r="E5462" s="22" t="s">
        <v>859</v>
      </c>
      <c r="F5462" s="23">
        <v>12</v>
      </c>
      <c r="G5462" s="22" t="s">
        <v>4018</v>
      </c>
      <c r="H5462" s="22" t="s">
        <v>1327</v>
      </c>
      <c r="I5462" s="23">
        <v>1</v>
      </c>
      <c r="J5462" s="23">
        <v>140</v>
      </c>
      <c r="K5462" s="23" t="s">
        <v>4122</v>
      </c>
      <c r="L5462" s="22" t="s">
        <v>4123</v>
      </c>
      <c r="M5462" s="21" t="s">
        <v>871</v>
      </c>
      <c r="N5462" s="23" t="s">
        <v>1119</v>
      </c>
      <c r="O5462" s="22" t="s">
        <v>1120</v>
      </c>
      <c r="P5462" s="22" t="s">
        <v>1121</v>
      </c>
      <c r="Q5462" s="23" t="s">
        <v>4127</v>
      </c>
      <c r="R5462" s="22" t="s">
        <v>4128</v>
      </c>
      <c r="S5462" s="21" t="s">
        <v>873</v>
      </c>
      <c r="T5462" s="23" t="s">
        <v>4129</v>
      </c>
      <c r="U5462" s="24" t="s">
        <v>17</v>
      </c>
      <c r="V5462" s="23">
        <v>200</v>
      </c>
      <c r="W5462" s="25">
        <v>6054377.7500000028</v>
      </c>
      <c r="X5462" s="25">
        <v>5992166.3000000007</v>
      </c>
      <c r="Y5462" s="25">
        <v>5605678.5600000033</v>
      </c>
      <c r="Z5462" s="25">
        <v>4737207.6000000015</v>
      </c>
      <c r="AA5462" s="25">
        <v>5489179.2499999981</v>
      </c>
      <c r="AB5462" s="25">
        <v>5661294.9999999953</v>
      </c>
      <c r="AC5462" s="26">
        <v>45152.505756550927</v>
      </c>
      <c r="AD5462" s="27">
        <f>ROW()</f>
        <v>5462</v>
      </c>
      <c r="AE5462" s="27">
        <f>1</f>
        <v>1</v>
      </c>
      <c r="AF5462" s="27">
        <f>SUBTOTAL(109,Tbl_NGF_Data[[#This Row],[Counter]])</f>
        <v>1</v>
      </c>
    </row>
    <row r="5463" spans="2:32" ht="45" x14ac:dyDescent="0.25">
      <c r="B5463" s="21" t="s">
        <v>859</v>
      </c>
      <c r="C5463" s="22" t="s">
        <v>4018</v>
      </c>
      <c r="D5463" s="23">
        <v>12</v>
      </c>
      <c r="E5463" s="22" t="s">
        <v>859</v>
      </c>
      <c r="F5463" s="23">
        <v>12</v>
      </c>
      <c r="G5463" s="22" t="s">
        <v>4018</v>
      </c>
      <c r="H5463" s="22" t="s">
        <v>1327</v>
      </c>
      <c r="I5463" s="23">
        <v>1</v>
      </c>
      <c r="J5463" s="23">
        <v>140</v>
      </c>
      <c r="K5463" s="23" t="s">
        <v>4122</v>
      </c>
      <c r="L5463" s="22" t="s">
        <v>4123</v>
      </c>
      <c r="M5463" s="21" t="s">
        <v>871</v>
      </c>
      <c r="N5463" s="23" t="s">
        <v>1119</v>
      </c>
      <c r="O5463" s="22" t="s">
        <v>1120</v>
      </c>
      <c r="P5463" s="22" t="s">
        <v>1121</v>
      </c>
      <c r="Q5463" s="23" t="s">
        <v>4127</v>
      </c>
      <c r="R5463" s="22" t="s">
        <v>4128</v>
      </c>
      <c r="S5463" s="21" t="s">
        <v>873</v>
      </c>
      <c r="T5463" s="23" t="s">
        <v>4129</v>
      </c>
      <c r="U5463" s="24" t="s">
        <v>18</v>
      </c>
      <c r="V5463" s="23">
        <v>220</v>
      </c>
      <c r="W5463" s="25">
        <v>136160.24999999721</v>
      </c>
      <c r="X5463" s="25">
        <v>208371.69999999925</v>
      </c>
      <c r="Y5463" s="25">
        <v>616656.43999999668</v>
      </c>
      <c r="Z5463" s="25">
        <v>1489687.3999999985</v>
      </c>
      <c r="AA5463" s="25">
        <v>737715.75000000186</v>
      </c>
      <c r="AB5463" s="25">
        <v>565600.00000000466</v>
      </c>
      <c r="AC5463" s="26">
        <v>45152.505756550927</v>
      </c>
      <c r="AD5463" s="27">
        <f>ROW()</f>
        <v>5463</v>
      </c>
      <c r="AE5463" s="27">
        <f>1</f>
        <v>1</v>
      </c>
      <c r="AF5463" s="27">
        <f>SUBTOTAL(109,Tbl_NGF_Data[[#This Row],[Counter]])</f>
        <v>1</v>
      </c>
    </row>
    <row r="5464" spans="2:32" ht="45" x14ac:dyDescent="0.25">
      <c r="B5464" s="21" t="s">
        <v>859</v>
      </c>
      <c r="C5464" s="22" t="s">
        <v>4018</v>
      </c>
      <c r="D5464" s="23">
        <v>12</v>
      </c>
      <c r="E5464" s="22" t="s">
        <v>859</v>
      </c>
      <c r="F5464" s="23">
        <v>12</v>
      </c>
      <c r="G5464" s="22" t="s">
        <v>4018</v>
      </c>
      <c r="H5464" s="22" t="s">
        <v>1327</v>
      </c>
      <c r="I5464" s="23">
        <v>1</v>
      </c>
      <c r="J5464" s="23">
        <v>140</v>
      </c>
      <c r="K5464" s="23" t="s">
        <v>4122</v>
      </c>
      <c r="L5464" s="22" t="s">
        <v>4123</v>
      </c>
      <c r="M5464" s="21" t="s">
        <v>871</v>
      </c>
      <c r="N5464" s="23" t="s">
        <v>1119</v>
      </c>
      <c r="O5464" s="22" t="s">
        <v>1120</v>
      </c>
      <c r="P5464" s="22" t="s">
        <v>1121</v>
      </c>
      <c r="Q5464" s="23" t="s">
        <v>4127</v>
      </c>
      <c r="R5464" s="22" t="s">
        <v>4128</v>
      </c>
      <c r="S5464" s="21" t="s">
        <v>873</v>
      </c>
      <c r="T5464" s="23" t="s">
        <v>4129</v>
      </c>
      <c r="U5464" s="24" t="s">
        <v>19</v>
      </c>
      <c r="V5464" s="23">
        <v>500</v>
      </c>
      <c r="W5464" s="25">
        <v>6204590.8400000017</v>
      </c>
      <c r="X5464" s="25">
        <v>6282115.8300000001</v>
      </c>
      <c r="Y5464" s="25">
        <v>5711824.6999999993</v>
      </c>
      <c r="Z5464" s="25">
        <v>4636641.4600000009</v>
      </c>
      <c r="AA5464" s="25">
        <v>5555567.0699999984</v>
      </c>
      <c r="AB5464" s="25">
        <v>5584793.6599999983</v>
      </c>
      <c r="AC5464" s="26">
        <v>45152.505756550927</v>
      </c>
      <c r="AD5464" s="27">
        <f>ROW()</f>
        <v>5464</v>
      </c>
      <c r="AE5464" s="27">
        <f>1</f>
        <v>1</v>
      </c>
      <c r="AF5464" s="27">
        <f>SUBTOTAL(109,Tbl_NGF_Data[[#This Row],[Counter]])</f>
        <v>1</v>
      </c>
    </row>
    <row r="5465" spans="2:32" ht="45" x14ac:dyDescent="0.25">
      <c r="B5465" s="21" t="s">
        <v>859</v>
      </c>
      <c r="C5465" s="22" t="s">
        <v>4018</v>
      </c>
      <c r="D5465" s="23">
        <v>12</v>
      </c>
      <c r="E5465" s="22" t="s">
        <v>859</v>
      </c>
      <c r="F5465" s="23">
        <v>12</v>
      </c>
      <c r="G5465" s="22" t="s">
        <v>4018</v>
      </c>
      <c r="H5465" s="22" t="s">
        <v>1327</v>
      </c>
      <c r="I5465" s="23">
        <v>1</v>
      </c>
      <c r="J5465" s="23">
        <v>140</v>
      </c>
      <c r="K5465" s="23" t="s">
        <v>4122</v>
      </c>
      <c r="L5465" s="22" t="s">
        <v>4123</v>
      </c>
      <c r="M5465" s="21" t="s">
        <v>871</v>
      </c>
      <c r="N5465" s="23" t="s">
        <v>1119</v>
      </c>
      <c r="O5465" s="22" t="s">
        <v>1120</v>
      </c>
      <c r="P5465" s="22" t="s">
        <v>1121</v>
      </c>
      <c r="Q5465" s="23" t="s">
        <v>4130</v>
      </c>
      <c r="R5465" s="22" t="s">
        <v>4131</v>
      </c>
      <c r="S5465" s="21" t="s">
        <v>874</v>
      </c>
      <c r="T5465" s="23" t="s">
        <v>4132</v>
      </c>
      <c r="U5465" s="24" t="s">
        <v>15</v>
      </c>
      <c r="V5465" s="23">
        <v>100</v>
      </c>
      <c r="W5465" s="25">
        <v>3138.83</v>
      </c>
      <c r="X5465" s="25">
        <v>3157.83</v>
      </c>
      <c r="Y5465" s="25">
        <v>3167.33</v>
      </c>
      <c r="Z5465" s="25">
        <v>3191.08</v>
      </c>
      <c r="AA5465" s="25">
        <v>3214.83</v>
      </c>
      <c r="AB5465" s="25">
        <v>3214.83</v>
      </c>
      <c r="AC5465" s="26">
        <v>45152.505756550927</v>
      </c>
      <c r="AD5465" s="27">
        <f>ROW()</f>
        <v>5465</v>
      </c>
      <c r="AE5465" s="27">
        <f>1</f>
        <v>1</v>
      </c>
      <c r="AF5465" s="27">
        <f>SUBTOTAL(109,Tbl_NGF_Data[[#This Row],[Counter]])</f>
        <v>1</v>
      </c>
    </row>
    <row r="5466" spans="2:32" ht="45" x14ac:dyDescent="0.25">
      <c r="B5466" s="21" t="s">
        <v>859</v>
      </c>
      <c r="C5466" s="22" t="s">
        <v>4018</v>
      </c>
      <c r="D5466" s="23">
        <v>12</v>
      </c>
      <c r="E5466" s="22" t="s">
        <v>859</v>
      </c>
      <c r="F5466" s="23">
        <v>12</v>
      </c>
      <c r="G5466" s="22" t="s">
        <v>4018</v>
      </c>
      <c r="H5466" s="22" t="s">
        <v>1327</v>
      </c>
      <c r="I5466" s="23">
        <v>1</v>
      </c>
      <c r="J5466" s="23">
        <v>140</v>
      </c>
      <c r="K5466" s="23" t="s">
        <v>4122</v>
      </c>
      <c r="L5466" s="22" t="s">
        <v>4123</v>
      </c>
      <c r="M5466" s="21" t="s">
        <v>871</v>
      </c>
      <c r="N5466" s="23" t="s">
        <v>1119</v>
      </c>
      <c r="O5466" s="22" t="s">
        <v>1120</v>
      </c>
      <c r="P5466" s="22" t="s">
        <v>1121</v>
      </c>
      <c r="Q5466" s="23" t="s">
        <v>4130</v>
      </c>
      <c r="R5466" s="22" t="s">
        <v>4131</v>
      </c>
      <c r="S5466" s="21" t="s">
        <v>874</v>
      </c>
      <c r="T5466" s="23" t="s">
        <v>4132</v>
      </c>
      <c r="U5466" s="24" t="s">
        <v>16</v>
      </c>
      <c r="V5466" s="23">
        <v>135</v>
      </c>
      <c r="W5466" s="25">
        <v>100000</v>
      </c>
      <c r="X5466" s="25">
        <v>100000</v>
      </c>
      <c r="Y5466" s="25">
        <v>3158</v>
      </c>
      <c r="Z5466" s="25">
        <v>3158</v>
      </c>
      <c r="AA5466" s="25">
        <v>3158</v>
      </c>
      <c r="AB5466" s="25">
        <v>3158</v>
      </c>
      <c r="AC5466" s="26">
        <v>45152.505756550927</v>
      </c>
      <c r="AD5466" s="27">
        <f>ROW()</f>
        <v>5466</v>
      </c>
      <c r="AE5466" s="27">
        <f>1</f>
        <v>1</v>
      </c>
      <c r="AF5466" s="27">
        <f>SUBTOTAL(109,Tbl_NGF_Data[[#This Row],[Counter]])</f>
        <v>1</v>
      </c>
    </row>
    <row r="5467" spans="2:32" ht="45" x14ac:dyDescent="0.25">
      <c r="B5467" s="21" t="s">
        <v>859</v>
      </c>
      <c r="C5467" s="22" t="s">
        <v>4018</v>
      </c>
      <c r="D5467" s="23">
        <v>12</v>
      </c>
      <c r="E5467" s="22" t="s">
        <v>859</v>
      </c>
      <c r="F5467" s="23">
        <v>12</v>
      </c>
      <c r="G5467" s="22" t="s">
        <v>4018</v>
      </c>
      <c r="H5467" s="22" t="s">
        <v>1327</v>
      </c>
      <c r="I5467" s="23">
        <v>1</v>
      </c>
      <c r="J5467" s="23">
        <v>140</v>
      </c>
      <c r="K5467" s="23" t="s">
        <v>4122</v>
      </c>
      <c r="L5467" s="22" t="s">
        <v>4123</v>
      </c>
      <c r="M5467" s="21" t="s">
        <v>871</v>
      </c>
      <c r="N5467" s="23" t="s">
        <v>1119</v>
      </c>
      <c r="O5467" s="22" t="s">
        <v>1120</v>
      </c>
      <c r="P5467" s="22" t="s">
        <v>1121</v>
      </c>
      <c r="Q5467" s="23" t="s">
        <v>4130</v>
      </c>
      <c r="R5467" s="22" t="s">
        <v>4131</v>
      </c>
      <c r="S5467" s="21" t="s">
        <v>874</v>
      </c>
      <c r="T5467" s="23" t="s">
        <v>4132</v>
      </c>
      <c r="U5467" s="24" t="s">
        <v>17</v>
      </c>
      <c r="V5467" s="23">
        <v>200</v>
      </c>
      <c r="W5467" s="25">
        <v>44347.75</v>
      </c>
      <c r="X5467" s="25">
        <v>0</v>
      </c>
      <c r="Y5467" s="25">
        <v>0</v>
      </c>
      <c r="Z5467" s="25">
        <v>0</v>
      </c>
      <c r="AA5467" s="25">
        <v>0</v>
      </c>
      <c r="AB5467" s="25">
        <v>0</v>
      </c>
      <c r="AC5467" s="26">
        <v>45152.505756550927</v>
      </c>
      <c r="AD5467" s="27">
        <f>ROW()</f>
        <v>5467</v>
      </c>
      <c r="AE5467" s="27">
        <f>1</f>
        <v>1</v>
      </c>
      <c r="AF5467" s="27">
        <f>SUBTOTAL(109,Tbl_NGF_Data[[#This Row],[Counter]])</f>
        <v>1</v>
      </c>
    </row>
    <row r="5468" spans="2:32" ht="45" x14ac:dyDescent="0.25">
      <c r="B5468" s="21" t="s">
        <v>859</v>
      </c>
      <c r="C5468" s="22" t="s">
        <v>4018</v>
      </c>
      <c r="D5468" s="23">
        <v>12</v>
      </c>
      <c r="E5468" s="22" t="s">
        <v>859</v>
      </c>
      <c r="F5468" s="23">
        <v>12</v>
      </c>
      <c r="G5468" s="22" t="s">
        <v>4018</v>
      </c>
      <c r="H5468" s="22" t="s">
        <v>1327</v>
      </c>
      <c r="I5468" s="23">
        <v>1</v>
      </c>
      <c r="J5468" s="23">
        <v>140</v>
      </c>
      <c r="K5468" s="23" t="s">
        <v>4122</v>
      </c>
      <c r="L5468" s="22" t="s">
        <v>4123</v>
      </c>
      <c r="M5468" s="21" t="s">
        <v>871</v>
      </c>
      <c r="N5468" s="23" t="s">
        <v>1119</v>
      </c>
      <c r="O5468" s="22" t="s">
        <v>1120</v>
      </c>
      <c r="P5468" s="22" t="s">
        <v>1121</v>
      </c>
      <c r="Q5468" s="23" t="s">
        <v>4130</v>
      </c>
      <c r="R5468" s="22" t="s">
        <v>4131</v>
      </c>
      <c r="S5468" s="21" t="s">
        <v>874</v>
      </c>
      <c r="T5468" s="23" t="s">
        <v>4132</v>
      </c>
      <c r="U5468" s="24" t="s">
        <v>18</v>
      </c>
      <c r="V5468" s="23">
        <v>220</v>
      </c>
      <c r="W5468" s="25">
        <v>55652.25</v>
      </c>
      <c r="X5468" s="25">
        <v>100000</v>
      </c>
      <c r="Y5468" s="25">
        <v>3158</v>
      </c>
      <c r="Z5468" s="25">
        <v>3158</v>
      </c>
      <c r="AA5468" s="25">
        <v>3158</v>
      </c>
      <c r="AB5468" s="25">
        <v>3158</v>
      </c>
      <c r="AC5468" s="26">
        <v>45152.505756550927</v>
      </c>
      <c r="AD5468" s="27">
        <f>ROW()</f>
        <v>5468</v>
      </c>
      <c r="AE5468" s="27">
        <f>1</f>
        <v>1</v>
      </c>
      <c r="AF5468" s="27">
        <f>SUBTOTAL(109,Tbl_NGF_Data[[#This Row],[Counter]])</f>
        <v>1</v>
      </c>
    </row>
    <row r="5469" spans="2:32" ht="45" x14ac:dyDescent="0.25">
      <c r="B5469" s="21" t="s">
        <v>859</v>
      </c>
      <c r="C5469" s="22" t="s">
        <v>4018</v>
      </c>
      <c r="D5469" s="23">
        <v>12</v>
      </c>
      <c r="E5469" s="22" t="s">
        <v>859</v>
      </c>
      <c r="F5469" s="23">
        <v>12</v>
      </c>
      <c r="G5469" s="22" t="s">
        <v>4018</v>
      </c>
      <c r="H5469" s="22" t="s">
        <v>1327</v>
      </c>
      <c r="I5469" s="23">
        <v>1</v>
      </c>
      <c r="J5469" s="23">
        <v>140</v>
      </c>
      <c r="K5469" s="23" t="s">
        <v>4122</v>
      </c>
      <c r="L5469" s="22" t="s">
        <v>4123</v>
      </c>
      <c r="M5469" s="21" t="s">
        <v>871</v>
      </c>
      <c r="N5469" s="23" t="s">
        <v>1119</v>
      </c>
      <c r="O5469" s="22" t="s">
        <v>1120</v>
      </c>
      <c r="P5469" s="22" t="s">
        <v>1121</v>
      </c>
      <c r="Q5469" s="23" t="s">
        <v>4130</v>
      </c>
      <c r="R5469" s="22" t="s">
        <v>4131</v>
      </c>
      <c r="S5469" s="21" t="s">
        <v>874</v>
      </c>
      <c r="T5469" s="23" t="s">
        <v>4132</v>
      </c>
      <c r="U5469" s="24" t="s">
        <v>19</v>
      </c>
      <c r="V5469" s="23">
        <v>500</v>
      </c>
      <c r="W5469" s="25">
        <v>0</v>
      </c>
      <c r="X5469" s="25">
        <v>19</v>
      </c>
      <c r="Y5469" s="25">
        <v>9.5</v>
      </c>
      <c r="Z5469" s="25">
        <v>23.75</v>
      </c>
      <c r="AA5469" s="25">
        <v>23.75</v>
      </c>
      <c r="AB5469" s="25">
        <v>0</v>
      </c>
      <c r="AC5469" s="26">
        <v>45152.505756550927</v>
      </c>
      <c r="AD5469" s="27">
        <f>ROW()</f>
        <v>5469</v>
      </c>
      <c r="AE5469" s="27">
        <f>1</f>
        <v>1</v>
      </c>
      <c r="AF5469" s="27">
        <f>SUBTOTAL(109,Tbl_NGF_Data[[#This Row],[Counter]])</f>
        <v>1</v>
      </c>
    </row>
    <row r="5470" spans="2:32" ht="45" x14ac:dyDescent="0.25">
      <c r="B5470" s="21" t="s">
        <v>859</v>
      </c>
      <c r="C5470" s="22" t="s">
        <v>4018</v>
      </c>
      <c r="D5470" s="23">
        <v>12</v>
      </c>
      <c r="E5470" s="22" t="s">
        <v>859</v>
      </c>
      <c r="F5470" s="23">
        <v>12</v>
      </c>
      <c r="G5470" s="22" t="s">
        <v>4018</v>
      </c>
      <c r="H5470" s="22" t="s">
        <v>1327</v>
      </c>
      <c r="I5470" s="23">
        <v>1</v>
      </c>
      <c r="J5470" s="23">
        <v>140</v>
      </c>
      <c r="K5470" s="23" t="s">
        <v>4122</v>
      </c>
      <c r="L5470" s="22" t="s">
        <v>4123</v>
      </c>
      <c r="M5470" s="21" t="s">
        <v>871</v>
      </c>
      <c r="N5470" s="23" t="s">
        <v>1119</v>
      </c>
      <c r="O5470" s="22" t="s">
        <v>1120</v>
      </c>
      <c r="P5470" s="22" t="s">
        <v>1121</v>
      </c>
      <c r="Q5470" s="23" t="s">
        <v>1125</v>
      </c>
      <c r="R5470" s="22" t="s">
        <v>1126</v>
      </c>
      <c r="S5470" s="21" t="s">
        <v>23</v>
      </c>
      <c r="T5470" s="23" t="s">
        <v>4133</v>
      </c>
      <c r="U5470" s="24" t="s">
        <v>15</v>
      </c>
      <c r="V5470" s="23">
        <v>100</v>
      </c>
      <c r="W5470" s="25">
        <v>2009</v>
      </c>
      <c r="X5470" s="25">
        <v>2254</v>
      </c>
      <c r="Y5470" s="25">
        <v>2499</v>
      </c>
      <c r="Z5470" s="25">
        <v>2033.5</v>
      </c>
      <c r="AA5470" s="25">
        <v>2009</v>
      </c>
      <c r="AB5470" s="25">
        <v>2376.5</v>
      </c>
      <c r="AC5470" s="26">
        <v>45152.505756550927</v>
      </c>
      <c r="AD5470" s="27">
        <f>ROW()</f>
        <v>5470</v>
      </c>
      <c r="AE5470" s="27">
        <f>1</f>
        <v>1</v>
      </c>
      <c r="AF5470" s="27">
        <f>SUBTOTAL(109,Tbl_NGF_Data[[#This Row],[Counter]])</f>
        <v>1</v>
      </c>
    </row>
    <row r="5471" spans="2:32" ht="45" x14ac:dyDescent="0.25">
      <c r="B5471" s="21" t="s">
        <v>859</v>
      </c>
      <c r="C5471" s="22" t="s">
        <v>4018</v>
      </c>
      <c r="D5471" s="23">
        <v>12</v>
      </c>
      <c r="E5471" s="22" t="s">
        <v>859</v>
      </c>
      <c r="F5471" s="23">
        <v>12</v>
      </c>
      <c r="G5471" s="22" t="s">
        <v>4018</v>
      </c>
      <c r="H5471" s="22" t="s">
        <v>1327</v>
      </c>
      <c r="I5471" s="23">
        <v>1</v>
      </c>
      <c r="J5471" s="23">
        <v>140</v>
      </c>
      <c r="K5471" s="23" t="s">
        <v>4122</v>
      </c>
      <c r="L5471" s="22" t="s">
        <v>4123</v>
      </c>
      <c r="M5471" s="21" t="s">
        <v>871</v>
      </c>
      <c r="N5471" s="23" t="s">
        <v>1119</v>
      </c>
      <c r="O5471" s="22" t="s">
        <v>1120</v>
      </c>
      <c r="P5471" s="22" t="s">
        <v>1121</v>
      </c>
      <c r="Q5471" s="23" t="s">
        <v>1239</v>
      </c>
      <c r="R5471" s="22" t="s">
        <v>1240</v>
      </c>
      <c r="S5471" s="21" t="s">
        <v>100</v>
      </c>
      <c r="T5471" s="23" t="s">
        <v>4134</v>
      </c>
      <c r="U5471" s="24" t="s">
        <v>15</v>
      </c>
      <c r="V5471" s="23">
        <v>100</v>
      </c>
      <c r="W5471" s="25">
        <v>0</v>
      </c>
      <c r="X5471" s="25">
        <v>56748.144</v>
      </c>
      <c r="Y5471" s="25">
        <v>390504.49</v>
      </c>
      <c r="Z5471" s="25">
        <v>1272321.24</v>
      </c>
      <c r="AA5471" s="25">
        <v>2144090.92</v>
      </c>
      <c r="AB5471" s="25">
        <v>1715708.64</v>
      </c>
      <c r="AC5471" s="26">
        <v>45152.505756550927</v>
      </c>
      <c r="AD5471" s="27">
        <f>ROW()</f>
        <v>5471</v>
      </c>
      <c r="AE5471" s="27">
        <f>1</f>
        <v>1</v>
      </c>
      <c r="AF5471" s="27">
        <f>SUBTOTAL(109,Tbl_NGF_Data[[#This Row],[Counter]])</f>
        <v>1</v>
      </c>
    </row>
    <row r="5472" spans="2:32" ht="45" x14ac:dyDescent="0.25">
      <c r="B5472" s="21" t="s">
        <v>859</v>
      </c>
      <c r="C5472" s="22" t="s">
        <v>4018</v>
      </c>
      <c r="D5472" s="23">
        <v>12</v>
      </c>
      <c r="E5472" s="22" t="s">
        <v>859</v>
      </c>
      <c r="F5472" s="23">
        <v>12</v>
      </c>
      <c r="G5472" s="22" t="s">
        <v>4018</v>
      </c>
      <c r="H5472" s="22" t="s">
        <v>1327</v>
      </c>
      <c r="I5472" s="23">
        <v>1</v>
      </c>
      <c r="J5472" s="23">
        <v>140</v>
      </c>
      <c r="K5472" s="23" t="s">
        <v>4122</v>
      </c>
      <c r="L5472" s="22" t="s">
        <v>4123</v>
      </c>
      <c r="M5472" s="21" t="s">
        <v>871</v>
      </c>
      <c r="N5472" s="23" t="s">
        <v>1119</v>
      </c>
      <c r="O5472" s="22" t="s">
        <v>1120</v>
      </c>
      <c r="P5472" s="22" t="s">
        <v>1121</v>
      </c>
      <c r="Q5472" s="23" t="s">
        <v>1239</v>
      </c>
      <c r="R5472" s="22" t="s">
        <v>1240</v>
      </c>
      <c r="S5472" s="21" t="s">
        <v>100</v>
      </c>
      <c r="T5472" s="23" t="s">
        <v>4134</v>
      </c>
      <c r="U5472" s="24" t="s">
        <v>16</v>
      </c>
      <c r="V5472" s="23">
        <v>135</v>
      </c>
      <c r="W5472" s="25">
        <v>669500</v>
      </c>
      <c r="X5472" s="25">
        <v>633305</v>
      </c>
      <c r="Y5472" s="25">
        <v>25532</v>
      </c>
      <c r="Z5472" s="25">
        <v>350973</v>
      </c>
      <c r="AA5472" s="25">
        <v>350973</v>
      </c>
      <c r="AB5472" s="25">
        <v>550973</v>
      </c>
      <c r="AC5472" s="26">
        <v>45152.505756550927</v>
      </c>
      <c r="AD5472" s="27">
        <f>ROW()</f>
        <v>5472</v>
      </c>
      <c r="AE5472" s="27">
        <f>1</f>
        <v>1</v>
      </c>
      <c r="AF5472" s="27">
        <f>SUBTOTAL(109,Tbl_NGF_Data[[#This Row],[Counter]])</f>
        <v>1</v>
      </c>
    </row>
    <row r="5473" spans="2:32" ht="45" x14ac:dyDescent="0.25">
      <c r="B5473" s="21" t="s">
        <v>859</v>
      </c>
      <c r="C5473" s="22" t="s">
        <v>4018</v>
      </c>
      <c r="D5473" s="23">
        <v>12</v>
      </c>
      <c r="E5473" s="22" t="s">
        <v>859</v>
      </c>
      <c r="F5473" s="23">
        <v>12</v>
      </c>
      <c r="G5473" s="22" t="s">
        <v>4018</v>
      </c>
      <c r="H5473" s="22" t="s">
        <v>1327</v>
      </c>
      <c r="I5473" s="23">
        <v>1</v>
      </c>
      <c r="J5473" s="23">
        <v>140</v>
      </c>
      <c r="K5473" s="23" t="s">
        <v>4122</v>
      </c>
      <c r="L5473" s="22" t="s">
        <v>4123</v>
      </c>
      <c r="M5473" s="21" t="s">
        <v>871</v>
      </c>
      <c r="N5473" s="23" t="s">
        <v>1119</v>
      </c>
      <c r="O5473" s="22" t="s">
        <v>1120</v>
      </c>
      <c r="P5473" s="22" t="s">
        <v>1121</v>
      </c>
      <c r="Q5473" s="23" t="s">
        <v>1239</v>
      </c>
      <c r="R5473" s="22" t="s">
        <v>1240</v>
      </c>
      <c r="S5473" s="21" t="s">
        <v>100</v>
      </c>
      <c r="T5473" s="23" t="s">
        <v>4134</v>
      </c>
      <c r="U5473" s="24" t="s">
        <v>17</v>
      </c>
      <c r="V5473" s="23">
        <v>200</v>
      </c>
      <c r="W5473" s="25">
        <v>0</v>
      </c>
      <c r="X5473" s="25">
        <v>545831.1399999999</v>
      </c>
      <c r="Y5473" s="25">
        <v>2369</v>
      </c>
      <c r="Z5473" s="25">
        <v>0</v>
      </c>
      <c r="AA5473" s="25">
        <v>169548.97</v>
      </c>
      <c r="AB5473" s="25">
        <v>491222.43999999989</v>
      </c>
      <c r="AC5473" s="26">
        <v>45152.505756550927</v>
      </c>
      <c r="AD5473" s="27">
        <f>ROW()</f>
        <v>5473</v>
      </c>
      <c r="AE5473" s="27">
        <f>1</f>
        <v>1</v>
      </c>
      <c r="AF5473" s="27">
        <f>SUBTOTAL(109,Tbl_NGF_Data[[#This Row],[Counter]])</f>
        <v>1</v>
      </c>
    </row>
    <row r="5474" spans="2:32" ht="45" x14ac:dyDescent="0.25">
      <c r="B5474" s="21" t="s">
        <v>859</v>
      </c>
      <c r="C5474" s="22" t="s">
        <v>4018</v>
      </c>
      <c r="D5474" s="23">
        <v>12</v>
      </c>
      <c r="E5474" s="22" t="s">
        <v>859</v>
      </c>
      <c r="F5474" s="23">
        <v>12</v>
      </c>
      <c r="G5474" s="22" t="s">
        <v>4018</v>
      </c>
      <c r="H5474" s="22" t="s">
        <v>1327</v>
      </c>
      <c r="I5474" s="23">
        <v>1</v>
      </c>
      <c r="J5474" s="23">
        <v>140</v>
      </c>
      <c r="K5474" s="23" t="s">
        <v>4122</v>
      </c>
      <c r="L5474" s="22" t="s">
        <v>4123</v>
      </c>
      <c r="M5474" s="21" t="s">
        <v>871</v>
      </c>
      <c r="N5474" s="23" t="s">
        <v>1119</v>
      </c>
      <c r="O5474" s="22" t="s">
        <v>1120</v>
      </c>
      <c r="P5474" s="22" t="s">
        <v>1121</v>
      </c>
      <c r="Q5474" s="23" t="s">
        <v>1239</v>
      </c>
      <c r="R5474" s="22" t="s">
        <v>1240</v>
      </c>
      <c r="S5474" s="21" t="s">
        <v>100</v>
      </c>
      <c r="T5474" s="23" t="s">
        <v>4134</v>
      </c>
      <c r="U5474" s="24" t="s">
        <v>18</v>
      </c>
      <c r="V5474" s="23">
        <v>220</v>
      </c>
      <c r="W5474" s="25">
        <v>669500</v>
      </c>
      <c r="X5474" s="25">
        <v>87473.860000000102</v>
      </c>
      <c r="Y5474" s="25">
        <v>23163</v>
      </c>
      <c r="Z5474" s="25">
        <v>350973</v>
      </c>
      <c r="AA5474" s="25">
        <v>181424.03</v>
      </c>
      <c r="AB5474" s="25">
        <v>59750.560000000114</v>
      </c>
      <c r="AC5474" s="26">
        <v>45152.505756550927</v>
      </c>
      <c r="AD5474" s="27">
        <f>ROW()</f>
        <v>5474</v>
      </c>
      <c r="AE5474" s="27">
        <f>1</f>
        <v>1</v>
      </c>
      <c r="AF5474" s="27">
        <f>SUBTOTAL(109,Tbl_NGF_Data[[#This Row],[Counter]])</f>
        <v>1</v>
      </c>
    </row>
    <row r="5475" spans="2:32" ht="45" x14ac:dyDescent="0.25">
      <c r="B5475" s="21" t="s">
        <v>859</v>
      </c>
      <c r="C5475" s="22" t="s">
        <v>4018</v>
      </c>
      <c r="D5475" s="23">
        <v>12</v>
      </c>
      <c r="E5475" s="22" t="s">
        <v>859</v>
      </c>
      <c r="F5475" s="23">
        <v>12</v>
      </c>
      <c r="G5475" s="22" t="s">
        <v>4018</v>
      </c>
      <c r="H5475" s="22" t="s">
        <v>1327</v>
      </c>
      <c r="I5475" s="23">
        <v>1</v>
      </c>
      <c r="J5475" s="23">
        <v>140</v>
      </c>
      <c r="K5475" s="23" t="s">
        <v>4122</v>
      </c>
      <c r="L5475" s="22" t="s">
        <v>4123</v>
      </c>
      <c r="M5475" s="21" t="s">
        <v>871</v>
      </c>
      <c r="N5475" s="23" t="s">
        <v>1119</v>
      </c>
      <c r="O5475" s="22" t="s">
        <v>1120</v>
      </c>
      <c r="P5475" s="22" t="s">
        <v>1121</v>
      </c>
      <c r="Q5475" s="23" t="s">
        <v>1239</v>
      </c>
      <c r="R5475" s="22" t="s">
        <v>1240</v>
      </c>
      <c r="S5475" s="21" t="s">
        <v>100</v>
      </c>
      <c r="T5475" s="23" t="s">
        <v>4134</v>
      </c>
      <c r="U5475" s="24" t="s">
        <v>19</v>
      </c>
      <c r="V5475" s="23">
        <v>500</v>
      </c>
      <c r="W5475" s="25">
        <v>0</v>
      </c>
      <c r="X5475" s="25">
        <v>602579.28399999999</v>
      </c>
      <c r="Y5475" s="25">
        <v>336125.35</v>
      </c>
      <c r="Z5475" s="25">
        <v>881816.75</v>
      </c>
      <c r="AA5475" s="25">
        <v>1041318.65</v>
      </c>
      <c r="AB5475" s="25">
        <v>62840.159999999996</v>
      </c>
      <c r="AC5475" s="26">
        <v>45152.505756550927</v>
      </c>
      <c r="AD5475" s="27">
        <f>ROW()</f>
        <v>5475</v>
      </c>
      <c r="AE5475" s="27">
        <f>1</f>
        <v>1</v>
      </c>
      <c r="AF5475" s="27">
        <f>SUBTOTAL(109,Tbl_NGF_Data[[#This Row],[Counter]])</f>
        <v>1</v>
      </c>
    </row>
    <row r="5476" spans="2:32" ht="45" x14ac:dyDescent="0.25">
      <c r="B5476" s="21" t="s">
        <v>859</v>
      </c>
      <c r="C5476" s="22" t="s">
        <v>4018</v>
      </c>
      <c r="D5476" s="23">
        <v>12</v>
      </c>
      <c r="E5476" s="22" t="s">
        <v>859</v>
      </c>
      <c r="F5476" s="23">
        <v>12</v>
      </c>
      <c r="G5476" s="22" t="s">
        <v>4018</v>
      </c>
      <c r="H5476" s="22" t="s">
        <v>1327</v>
      </c>
      <c r="I5476" s="23">
        <v>1</v>
      </c>
      <c r="J5476" s="23">
        <v>140</v>
      </c>
      <c r="K5476" s="23" t="s">
        <v>4122</v>
      </c>
      <c r="L5476" s="22" t="s">
        <v>4123</v>
      </c>
      <c r="M5476" s="21" t="s">
        <v>871</v>
      </c>
      <c r="N5476" s="23" t="s">
        <v>1119</v>
      </c>
      <c r="O5476" s="22" t="s">
        <v>1120</v>
      </c>
      <c r="P5476" s="22" t="s">
        <v>1121</v>
      </c>
      <c r="Q5476" s="23" t="s">
        <v>1158</v>
      </c>
      <c r="R5476" s="22" t="s">
        <v>1159</v>
      </c>
      <c r="S5476" s="21" t="s">
        <v>409</v>
      </c>
      <c r="T5476" s="23" t="s">
        <v>4135</v>
      </c>
      <c r="U5476" s="24" t="s">
        <v>15</v>
      </c>
      <c r="V5476" s="23">
        <v>100</v>
      </c>
      <c r="W5476" s="25">
        <v>6934.66</v>
      </c>
      <c r="X5476" s="25">
        <v>3930.5999999999985</v>
      </c>
      <c r="Y5476" s="25">
        <v>0.03</v>
      </c>
      <c r="Z5476" s="25">
        <v>0</v>
      </c>
      <c r="AA5476" s="25">
        <v>0</v>
      </c>
      <c r="AB5476" s="25">
        <v>0</v>
      </c>
      <c r="AC5476" s="26">
        <v>45152.505756550927</v>
      </c>
      <c r="AD5476" s="27">
        <f>ROW()</f>
        <v>5476</v>
      </c>
      <c r="AE5476" s="27">
        <f>1</f>
        <v>1</v>
      </c>
      <c r="AF5476" s="27">
        <f>SUBTOTAL(109,Tbl_NGF_Data[[#This Row],[Counter]])</f>
        <v>1</v>
      </c>
    </row>
    <row r="5477" spans="2:32" ht="45" x14ac:dyDescent="0.25">
      <c r="B5477" s="21" t="s">
        <v>859</v>
      </c>
      <c r="C5477" s="22" t="s">
        <v>4018</v>
      </c>
      <c r="D5477" s="23">
        <v>12</v>
      </c>
      <c r="E5477" s="22" t="s">
        <v>859</v>
      </c>
      <c r="F5477" s="23">
        <v>12</v>
      </c>
      <c r="G5477" s="22" t="s">
        <v>4018</v>
      </c>
      <c r="H5477" s="22" t="s">
        <v>1327</v>
      </c>
      <c r="I5477" s="23">
        <v>1</v>
      </c>
      <c r="J5477" s="23">
        <v>140</v>
      </c>
      <c r="K5477" s="23" t="s">
        <v>4122</v>
      </c>
      <c r="L5477" s="22" t="s">
        <v>4123</v>
      </c>
      <c r="M5477" s="21" t="s">
        <v>871</v>
      </c>
      <c r="N5477" s="23" t="s">
        <v>1119</v>
      </c>
      <c r="O5477" s="22" t="s">
        <v>1120</v>
      </c>
      <c r="P5477" s="22" t="s">
        <v>1121</v>
      </c>
      <c r="Q5477" s="23" t="s">
        <v>1158</v>
      </c>
      <c r="R5477" s="22" t="s">
        <v>1159</v>
      </c>
      <c r="S5477" s="21" t="s">
        <v>409</v>
      </c>
      <c r="T5477" s="23" t="s">
        <v>4135</v>
      </c>
      <c r="U5477" s="24" t="s">
        <v>16</v>
      </c>
      <c r="V5477" s="23">
        <v>135</v>
      </c>
      <c r="W5477" s="25">
        <v>432612</v>
      </c>
      <c r="X5477" s="25">
        <v>800000</v>
      </c>
      <c r="Y5477" s="25">
        <v>0</v>
      </c>
      <c r="Z5477" s="25">
        <v>0</v>
      </c>
      <c r="AA5477" s="25">
        <v>0</v>
      </c>
      <c r="AB5477" s="25">
        <v>0</v>
      </c>
      <c r="AC5477" s="26">
        <v>45152.505756550927</v>
      </c>
      <c r="AD5477" s="27">
        <f>ROW()</f>
        <v>5477</v>
      </c>
      <c r="AE5477" s="27">
        <f>1</f>
        <v>1</v>
      </c>
      <c r="AF5477" s="27">
        <f>SUBTOTAL(109,Tbl_NGF_Data[[#This Row],[Counter]])</f>
        <v>1</v>
      </c>
    </row>
    <row r="5478" spans="2:32" ht="45" x14ac:dyDescent="0.25">
      <c r="B5478" s="21" t="s">
        <v>859</v>
      </c>
      <c r="C5478" s="22" t="s">
        <v>4018</v>
      </c>
      <c r="D5478" s="23">
        <v>12</v>
      </c>
      <c r="E5478" s="22" t="s">
        <v>859</v>
      </c>
      <c r="F5478" s="23">
        <v>12</v>
      </c>
      <c r="G5478" s="22" t="s">
        <v>4018</v>
      </c>
      <c r="H5478" s="22" t="s">
        <v>1327</v>
      </c>
      <c r="I5478" s="23">
        <v>1</v>
      </c>
      <c r="J5478" s="23">
        <v>140</v>
      </c>
      <c r="K5478" s="23" t="s">
        <v>4122</v>
      </c>
      <c r="L5478" s="22" t="s">
        <v>4123</v>
      </c>
      <c r="M5478" s="21" t="s">
        <v>871</v>
      </c>
      <c r="N5478" s="23" t="s">
        <v>1119</v>
      </c>
      <c r="O5478" s="22" t="s">
        <v>1120</v>
      </c>
      <c r="P5478" s="22" t="s">
        <v>1121</v>
      </c>
      <c r="Q5478" s="23" t="s">
        <v>1158</v>
      </c>
      <c r="R5478" s="22" t="s">
        <v>1159</v>
      </c>
      <c r="S5478" s="21" t="s">
        <v>409</v>
      </c>
      <c r="T5478" s="23" t="s">
        <v>4135</v>
      </c>
      <c r="U5478" s="24" t="s">
        <v>17</v>
      </c>
      <c r="V5478" s="23">
        <v>200</v>
      </c>
      <c r="W5478" s="25">
        <v>368340.5</v>
      </c>
      <c r="X5478" s="25">
        <v>287803.38</v>
      </c>
      <c r="Y5478" s="25">
        <v>0</v>
      </c>
      <c r="Z5478" s="25">
        <v>0</v>
      </c>
      <c r="AA5478" s="25">
        <v>0</v>
      </c>
      <c r="AB5478" s="25">
        <v>0</v>
      </c>
      <c r="AC5478" s="26">
        <v>45152.505756550927</v>
      </c>
      <c r="AD5478" s="27">
        <f>ROW()</f>
        <v>5478</v>
      </c>
      <c r="AE5478" s="27">
        <f>1</f>
        <v>1</v>
      </c>
      <c r="AF5478" s="27">
        <f>SUBTOTAL(109,Tbl_NGF_Data[[#This Row],[Counter]])</f>
        <v>1</v>
      </c>
    </row>
    <row r="5479" spans="2:32" ht="45" x14ac:dyDescent="0.25">
      <c r="B5479" s="21" t="s">
        <v>859</v>
      </c>
      <c r="C5479" s="22" t="s">
        <v>4018</v>
      </c>
      <c r="D5479" s="23">
        <v>12</v>
      </c>
      <c r="E5479" s="22" t="s">
        <v>859</v>
      </c>
      <c r="F5479" s="23">
        <v>12</v>
      </c>
      <c r="G5479" s="22" t="s">
        <v>4018</v>
      </c>
      <c r="H5479" s="22" t="s">
        <v>1327</v>
      </c>
      <c r="I5479" s="23">
        <v>1</v>
      </c>
      <c r="J5479" s="23">
        <v>140</v>
      </c>
      <c r="K5479" s="23" t="s">
        <v>4122</v>
      </c>
      <c r="L5479" s="22" t="s">
        <v>4123</v>
      </c>
      <c r="M5479" s="21" t="s">
        <v>871</v>
      </c>
      <c r="N5479" s="23" t="s">
        <v>1119</v>
      </c>
      <c r="O5479" s="22" t="s">
        <v>1120</v>
      </c>
      <c r="P5479" s="22" t="s">
        <v>1121</v>
      </c>
      <c r="Q5479" s="23" t="s">
        <v>1158</v>
      </c>
      <c r="R5479" s="22" t="s">
        <v>1159</v>
      </c>
      <c r="S5479" s="21" t="s">
        <v>409</v>
      </c>
      <c r="T5479" s="23" t="s">
        <v>4135</v>
      </c>
      <c r="U5479" s="24" t="s">
        <v>18</v>
      </c>
      <c r="V5479" s="23">
        <v>220</v>
      </c>
      <c r="W5479" s="25">
        <v>64271.5</v>
      </c>
      <c r="X5479" s="25">
        <v>512196.62</v>
      </c>
      <c r="Y5479" s="25">
        <v>0</v>
      </c>
      <c r="Z5479" s="25">
        <v>0</v>
      </c>
      <c r="AA5479" s="25">
        <v>0</v>
      </c>
      <c r="AB5479" s="25">
        <v>0</v>
      </c>
      <c r="AC5479" s="26">
        <v>45152.505756550927</v>
      </c>
      <c r="AD5479" s="27">
        <f>ROW()</f>
        <v>5479</v>
      </c>
      <c r="AE5479" s="27">
        <f>1</f>
        <v>1</v>
      </c>
      <c r="AF5479" s="27">
        <f>SUBTOTAL(109,Tbl_NGF_Data[[#This Row],[Counter]])</f>
        <v>1</v>
      </c>
    </row>
    <row r="5480" spans="2:32" ht="45" x14ac:dyDescent="0.25">
      <c r="B5480" s="21" t="s">
        <v>859</v>
      </c>
      <c r="C5480" s="22" t="s">
        <v>4018</v>
      </c>
      <c r="D5480" s="23">
        <v>12</v>
      </c>
      <c r="E5480" s="22" t="s">
        <v>859</v>
      </c>
      <c r="F5480" s="23">
        <v>12</v>
      </c>
      <c r="G5480" s="22" t="s">
        <v>4018</v>
      </c>
      <c r="H5480" s="22" t="s">
        <v>1327</v>
      </c>
      <c r="I5480" s="23">
        <v>1</v>
      </c>
      <c r="J5480" s="23">
        <v>140</v>
      </c>
      <c r="K5480" s="23" t="s">
        <v>4122</v>
      </c>
      <c r="L5480" s="22" t="s">
        <v>4123</v>
      </c>
      <c r="M5480" s="21" t="s">
        <v>871</v>
      </c>
      <c r="N5480" s="23" t="s">
        <v>1119</v>
      </c>
      <c r="O5480" s="22" t="s">
        <v>1120</v>
      </c>
      <c r="P5480" s="22" t="s">
        <v>1121</v>
      </c>
      <c r="Q5480" s="23" t="s">
        <v>1158</v>
      </c>
      <c r="R5480" s="22" t="s">
        <v>1159</v>
      </c>
      <c r="S5480" s="21" t="s">
        <v>409</v>
      </c>
      <c r="T5480" s="23" t="s">
        <v>4135</v>
      </c>
      <c r="U5480" s="24" t="s">
        <v>19</v>
      </c>
      <c r="V5480" s="23">
        <v>500</v>
      </c>
      <c r="W5480" s="25">
        <v>10603.57</v>
      </c>
      <c r="X5480" s="25">
        <v>3942.61</v>
      </c>
      <c r="Y5480" s="25">
        <v>60.55</v>
      </c>
      <c r="Z5480" s="25">
        <v>0</v>
      </c>
      <c r="AA5480" s="25">
        <v>0</v>
      </c>
      <c r="AB5480" s="25">
        <v>0</v>
      </c>
      <c r="AC5480" s="26">
        <v>45152.505756550927</v>
      </c>
      <c r="AD5480" s="27">
        <f>ROW()</f>
        <v>5480</v>
      </c>
      <c r="AE5480" s="27">
        <f>1</f>
        <v>1</v>
      </c>
      <c r="AF5480" s="27">
        <f>SUBTOTAL(109,Tbl_NGF_Data[[#This Row],[Counter]])</f>
        <v>1</v>
      </c>
    </row>
    <row r="5481" spans="2:32" ht="45" x14ac:dyDescent="0.25">
      <c r="B5481" s="21" t="s">
        <v>859</v>
      </c>
      <c r="C5481" s="22" t="s">
        <v>4018</v>
      </c>
      <c r="D5481" s="23">
        <v>12</v>
      </c>
      <c r="E5481" s="22" t="s">
        <v>859</v>
      </c>
      <c r="F5481" s="23">
        <v>12</v>
      </c>
      <c r="G5481" s="22" t="s">
        <v>4018</v>
      </c>
      <c r="H5481" s="22" t="s">
        <v>1327</v>
      </c>
      <c r="I5481" s="23">
        <v>1</v>
      </c>
      <c r="J5481" s="23">
        <v>140</v>
      </c>
      <c r="K5481" s="23" t="s">
        <v>4122</v>
      </c>
      <c r="L5481" s="22" t="s">
        <v>4123</v>
      </c>
      <c r="M5481" s="21" t="s">
        <v>871</v>
      </c>
      <c r="N5481" s="23" t="s">
        <v>1119</v>
      </c>
      <c r="O5481" s="22" t="s">
        <v>1120</v>
      </c>
      <c r="P5481" s="22" t="s">
        <v>1121</v>
      </c>
      <c r="Q5481" s="23" t="s">
        <v>4136</v>
      </c>
      <c r="R5481" s="22" t="s">
        <v>4137</v>
      </c>
      <c r="S5481" s="21" t="s">
        <v>886</v>
      </c>
      <c r="T5481" s="23" t="s">
        <v>4138</v>
      </c>
      <c r="U5481" s="24" t="s">
        <v>15</v>
      </c>
      <c r="V5481" s="23">
        <v>100</v>
      </c>
      <c r="W5481" s="25">
        <v>0</v>
      </c>
      <c r="X5481" s="25">
        <v>0</v>
      </c>
      <c r="Y5481" s="25">
        <v>0</v>
      </c>
      <c r="Z5481" s="25">
        <v>0</v>
      </c>
      <c r="AA5481" s="25">
        <v>0</v>
      </c>
      <c r="AB5481" s="25">
        <v>4005233.72</v>
      </c>
      <c r="AC5481" s="26">
        <v>45152.505756550927</v>
      </c>
      <c r="AD5481" s="27">
        <f>ROW()</f>
        <v>5481</v>
      </c>
      <c r="AE5481" s="27">
        <f>1</f>
        <v>1</v>
      </c>
      <c r="AF5481" s="27">
        <f>SUBTOTAL(109,Tbl_NGF_Data[[#This Row],[Counter]])</f>
        <v>1</v>
      </c>
    </row>
    <row r="5482" spans="2:32" ht="45" x14ac:dyDescent="0.25">
      <c r="B5482" s="21" t="s">
        <v>859</v>
      </c>
      <c r="C5482" s="22" t="s">
        <v>4018</v>
      </c>
      <c r="D5482" s="23">
        <v>12</v>
      </c>
      <c r="E5482" s="22" t="s">
        <v>859</v>
      </c>
      <c r="F5482" s="23">
        <v>12</v>
      </c>
      <c r="G5482" s="22" t="s">
        <v>4018</v>
      </c>
      <c r="H5482" s="22" t="s">
        <v>1327</v>
      </c>
      <c r="I5482" s="23">
        <v>1</v>
      </c>
      <c r="J5482" s="23">
        <v>140</v>
      </c>
      <c r="K5482" s="23" t="s">
        <v>4122</v>
      </c>
      <c r="L5482" s="22" t="s">
        <v>4123</v>
      </c>
      <c r="M5482" s="21" t="s">
        <v>871</v>
      </c>
      <c r="N5482" s="23" t="s">
        <v>1119</v>
      </c>
      <c r="O5482" s="22" t="s">
        <v>1120</v>
      </c>
      <c r="P5482" s="22" t="s">
        <v>1121</v>
      </c>
      <c r="Q5482" s="23" t="s">
        <v>4136</v>
      </c>
      <c r="R5482" s="22" t="s">
        <v>4137</v>
      </c>
      <c r="S5482" s="21" t="s">
        <v>886</v>
      </c>
      <c r="T5482" s="23" t="s">
        <v>4138</v>
      </c>
      <c r="U5482" s="24" t="s">
        <v>16</v>
      </c>
      <c r="V5482" s="23">
        <v>135</v>
      </c>
      <c r="W5482" s="25">
        <v>0</v>
      </c>
      <c r="X5482" s="25">
        <v>0</v>
      </c>
      <c r="Y5482" s="25">
        <v>0</v>
      </c>
      <c r="Z5482" s="25">
        <v>0</v>
      </c>
      <c r="AA5482" s="25">
        <v>0</v>
      </c>
      <c r="AB5482" s="25">
        <v>4000000</v>
      </c>
      <c r="AC5482" s="26">
        <v>45152.505756550927</v>
      </c>
      <c r="AD5482" s="27">
        <f>ROW()</f>
        <v>5482</v>
      </c>
      <c r="AE5482" s="27">
        <f>1</f>
        <v>1</v>
      </c>
      <c r="AF5482" s="27">
        <f>SUBTOTAL(109,Tbl_NGF_Data[[#This Row],[Counter]])</f>
        <v>1</v>
      </c>
    </row>
    <row r="5483" spans="2:32" ht="45" x14ac:dyDescent="0.25">
      <c r="B5483" s="21" t="s">
        <v>859</v>
      </c>
      <c r="C5483" s="22" t="s">
        <v>4018</v>
      </c>
      <c r="D5483" s="23">
        <v>12</v>
      </c>
      <c r="E5483" s="22" t="s">
        <v>859</v>
      </c>
      <c r="F5483" s="23">
        <v>12</v>
      </c>
      <c r="G5483" s="22" t="s">
        <v>4018</v>
      </c>
      <c r="H5483" s="22" t="s">
        <v>1327</v>
      </c>
      <c r="I5483" s="23">
        <v>1</v>
      </c>
      <c r="J5483" s="23">
        <v>140</v>
      </c>
      <c r="K5483" s="23" t="s">
        <v>4122</v>
      </c>
      <c r="L5483" s="22" t="s">
        <v>4123</v>
      </c>
      <c r="M5483" s="21" t="s">
        <v>871</v>
      </c>
      <c r="N5483" s="23" t="s">
        <v>1119</v>
      </c>
      <c r="O5483" s="22" t="s">
        <v>1120</v>
      </c>
      <c r="P5483" s="22" t="s">
        <v>1121</v>
      </c>
      <c r="Q5483" s="23" t="s">
        <v>4136</v>
      </c>
      <c r="R5483" s="22" t="s">
        <v>4137</v>
      </c>
      <c r="S5483" s="21" t="s">
        <v>886</v>
      </c>
      <c r="T5483" s="23" t="s">
        <v>4138</v>
      </c>
      <c r="U5483" s="24" t="s">
        <v>18</v>
      </c>
      <c r="V5483" s="23">
        <v>220</v>
      </c>
      <c r="W5483" s="25">
        <v>0</v>
      </c>
      <c r="X5483" s="25">
        <v>0</v>
      </c>
      <c r="Y5483" s="25">
        <v>0</v>
      </c>
      <c r="Z5483" s="25">
        <v>0</v>
      </c>
      <c r="AA5483" s="25">
        <v>0</v>
      </c>
      <c r="AB5483" s="25">
        <v>4000000</v>
      </c>
      <c r="AC5483" s="26">
        <v>45152.505756550927</v>
      </c>
      <c r="AD5483" s="27">
        <f>ROW()</f>
        <v>5483</v>
      </c>
      <c r="AE5483" s="27">
        <f>1</f>
        <v>1</v>
      </c>
      <c r="AF5483" s="27">
        <f>SUBTOTAL(109,Tbl_NGF_Data[[#This Row],[Counter]])</f>
        <v>1</v>
      </c>
    </row>
    <row r="5484" spans="2:32" ht="45" x14ac:dyDescent="0.25">
      <c r="B5484" s="21" t="s">
        <v>859</v>
      </c>
      <c r="C5484" s="22" t="s">
        <v>4018</v>
      </c>
      <c r="D5484" s="23">
        <v>12</v>
      </c>
      <c r="E5484" s="22" t="s">
        <v>859</v>
      </c>
      <c r="F5484" s="23">
        <v>12</v>
      </c>
      <c r="G5484" s="22" t="s">
        <v>4018</v>
      </c>
      <c r="H5484" s="22" t="s">
        <v>1327</v>
      </c>
      <c r="I5484" s="23">
        <v>1</v>
      </c>
      <c r="J5484" s="23">
        <v>140</v>
      </c>
      <c r="K5484" s="23" t="s">
        <v>4122</v>
      </c>
      <c r="L5484" s="22" t="s">
        <v>4123</v>
      </c>
      <c r="M5484" s="21" t="s">
        <v>871</v>
      </c>
      <c r="N5484" s="23" t="s">
        <v>1119</v>
      </c>
      <c r="O5484" s="22" t="s">
        <v>1120</v>
      </c>
      <c r="P5484" s="22" t="s">
        <v>1121</v>
      </c>
      <c r="Q5484" s="23" t="s">
        <v>4136</v>
      </c>
      <c r="R5484" s="22" t="s">
        <v>4137</v>
      </c>
      <c r="S5484" s="21" t="s">
        <v>886</v>
      </c>
      <c r="T5484" s="23" t="s">
        <v>4138</v>
      </c>
      <c r="U5484" s="24" t="s">
        <v>19</v>
      </c>
      <c r="V5484" s="23">
        <v>500</v>
      </c>
      <c r="W5484" s="25">
        <v>0</v>
      </c>
      <c r="X5484" s="25">
        <v>0</v>
      </c>
      <c r="Y5484" s="25">
        <v>0</v>
      </c>
      <c r="Z5484" s="25">
        <v>0</v>
      </c>
      <c r="AA5484" s="25">
        <v>0</v>
      </c>
      <c r="AB5484" s="25">
        <v>5233.72</v>
      </c>
      <c r="AC5484" s="26">
        <v>45152.505756550927</v>
      </c>
      <c r="AD5484" s="27">
        <f>ROW()</f>
        <v>5484</v>
      </c>
      <c r="AE5484" s="27">
        <f>1</f>
        <v>1</v>
      </c>
      <c r="AF5484" s="27">
        <f>SUBTOTAL(109,Tbl_NGF_Data[[#This Row],[Counter]])</f>
        <v>1</v>
      </c>
    </row>
    <row r="5485" spans="2:32" ht="45" x14ac:dyDescent="0.25">
      <c r="B5485" s="21" t="s">
        <v>859</v>
      </c>
      <c r="C5485" s="22" t="s">
        <v>4018</v>
      </c>
      <c r="D5485" s="23">
        <v>12</v>
      </c>
      <c r="E5485" s="22" t="s">
        <v>859</v>
      </c>
      <c r="F5485" s="23">
        <v>12</v>
      </c>
      <c r="G5485" s="22" t="s">
        <v>4018</v>
      </c>
      <c r="H5485" s="22" t="s">
        <v>1327</v>
      </c>
      <c r="I5485" s="23">
        <v>1</v>
      </c>
      <c r="J5485" s="23">
        <v>140</v>
      </c>
      <c r="K5485" s="23" t="s">
        <v>4122</v>
      </c>
      <c r="L5485" s="22" t="s">
        <v>4123</v>
      </c>
      <c r="M5485" s="21" t="s">
        <v>871</v>
      </c>
      <c r="N5485" s="23" t="s">
        <v>1223</v>
      </c>
      <c r="O5485" s="22" t="s">
        <v>1224</v>
      </c>
      <c r="P5485" s="22" t="s">
        <v>1225</v>
      </c>
      <c r="Q5485" s="23" t="s">
        <v>4139</v>
      </c>
      <c r="R5485" s="22" t="s">
        <v>4140</v>
      </c>
      <c r="S5485" s="21" t="s">
        <v>875</v>
      </c>
      <c r="T5485" s="23" t="s">
        <v>4141</v>
      </c>
      <c r="U5485" s="24" t="s">
        <v>15</v>
      </c>
      <c r="V5485" s="23">
        <v>100</v>
      </c>
      <c r="W5485" s="25">
        <v>2254.3200000000002</v>
      </c>
      <c r="X5485" s="25">
        <v>2422.41</v>
      </c>
      <c r="Y5485" s="25">
        <v>2473.27</v>
      </c>
      <c r="Z5485" s="25">
        <v>2489.59</v>
      </c>
      <c r="AA5485" s="25">
        <v>2494.39</v>
      </c>
      <c r="AB5485" s="25">
        <v>2542.31</v>
      </c>
      <c r="AC5485" s="26">
        <v>45152.505756550927</v>
      </c>
      <c r="AD5485" s="27">
        <f>ROW()</f>
        <v>5485</v>
      </c>
      <c r="AE5485" s="27">
        <f>1</f>
        <v>1</v>
      </c>
      <c r="AF5485" s="27">
        <f>SUBTOTAL(109,Tbl_NGF_Data[[#This Row],[Counter]])</f>
        <v>1</v>
      </c>
    </row>
    <row r="5486" spans="2:32" ht="45" x14ac:dyDescent="0.25">
      <c r="B5486" s="21" t="s">
        <v>859</v>
      </c>
      <c r="C5486" s="22" t="s">
        <v>4018</v>
      </c>
      <c r="D5486" s="23">
        <v>12</v>
      </c>
      <c r="E5486" s="22" t="s">
        <v>859</v>
      </c>
      <c r="F5486" s="23">
        <v>12</v>
      </c>
      <c r="G5486" s="22" t="s">
        <v>4018</v>
      </c>
      <c r="H5486" s="22" t="s">
        <v>1327</v>
      </c>
      <c r="I5486" s="23">
        <v>1</v>
      </c>
      <c r="J5486" s="23">
        <v>140</v>
      </c>
      <c r="K5486" s="23" t="s">
        <v>4122</v>
      </c>
      <c r="L5486" s="22" t="s">
        <v>4123</v>
      </c>
      <c r="M5486" s="21" t="s">
        <v>871</v>
      </c>
      <c r="N5486" s="23" t="s">
        <v>1223</v>
      </c>
      <c r="O5486" s="22" t="s">
        <v>1224</v>
      </c>
      <c r="P5486" s="22" t="s">
        <v>1225</v>
      </c>
      <c r="Q5486" s="23" t="s">
        <v>4139</v>
      </c>
      <c r="R5486" s="22" t="s">
        <v>4140</v>
      </c>
      <c r="S5486" s="21" t="s">
        <v>875</v>
      </c>
      <c r="T5486" s="23" t="s">
        <v>4141</v>
      </c>
      <c r="U5486" s="24" t="s">
        <v>16</v>
      </c>
      <c r="V5486" s="23">
        <v>135</v>
      </c>
      <c r="W5486" s="25">
        <v>301708</v>
      </c>
      <c r="X5486" s="25">
        <v>500000</v>
      </c>
      <c r="Y5486" s="25">
        <v>0</v>
      </c>
      <c r="Z5486" s="25">
        <v>0</v>
      </c>
      <c r="AA5486" s="25">
        <v>0</v>
      </c>
      <c r="AB5486" s="25">
        <v>0</v>
      </c>
      <c r="AC5486" s="26">
        <v>45152.505756550927</v>
      </c>
      <c r="AD5486" s="27">
        <f>ROW()</f>
        <v>5486</v>
      </c>
      <c r="AE5486" s="27">
        <f>1</f>
        <v>1</v>
      </c>
      <c r="AF5486" s="27">
        <f>SUBTOTAL(109,Tbl_NGF_Data[[#This Row],[Counter]])</f>
        <v>1</v>
      </c>
    </row>
    <row r="5487" spans="2:32" ht="45" x14ac:dyDescent="0.25">
      <c r="B5487" s="21" t="s">
        <v>859</v>
      </c>
      <c r="C5487" s="22" t="s">
        <v>4018</v>
      </c>
      <c r="D5487" s="23">
        <v>12</v>
      </c>
      <c r="E5487" s="22" t="s">
        <v>859</v>
      </c>
      <c r="F5487" s="23">
        <v>12</v>
      </c>
      <c r="G5487" s="22" t="s">
        <v>4018</v>
      </c>
      <c r="H5487" s="22" t="s">
        <v>1327</v>
      </c>
      <c r="I5487" s="23">
        <v>1</v>
      </c>
      <c r="J5487" s="23">
        <v>140</v>
      </c>
      <c r="K5487" s="23" t="s">
        <v>4122</v>
      </c>
      <c r="L5487" s="22" t="s">
        <v>4123</v>
      </c>
      <c r="M5487" s="21" t="s">
        <v>871</v>
      </c>
      <c r="N5487" s="23" t="s">
        <v>1223</v>
      </c>
      <c r="O5487" s="22" t="s">
        <v>1224</v>
      </c>
      <c r="P5487" s="22" t="s">
        <v>1225</v>
      </c>
      <c r="Q5487" s="23" t="s">
        <v>4139</v>
      </c>
      <c r="R5487" s="22" t="s">
        <v>4140</v>
      </c>
      <c r="S5487" s="21" t="s">
        <v>875</v>
      </c>
      <c r="T5487" s="23" t="s">
        <v>4141</v>
      </c>
      <c r="U5487" s="24" t="s">
        <v>17</v>
      </c>
      <c r="V5487" s="23">
        <v>200</v>
      </c>
      <c r="W5487" s="25">
        <v>179324.80999999997</v>
      </c>
      <c r="X5487" s="25">
        <v>0</v>
      </c>
      <c r="Y5487" s="25">
        <v>0</v>
      </c>
      <c r="Z5487" s="25">
        <v>0</v>
      </c>
      <c r="AA5487" s="25">
        <v>0</v>
      </c>
      <c r="AB5487" s="25">
        <v>0</v>
      </c>
      <c r="AC5487" s="26">
        <v>45152.505756550927</v>
      </c>
      <c r="AD5487" s="27">
        <f>ROW()</f>
        <v>5487</v>
      </c>
      <c r="AE5487" s="27">
        <f>1</f>
        <v>1</v>
      </c>
      <c r="AF5487" s="27">
        <f>SUBTOTAL(109,Tbl_NGF_Data[[#This Row],[Counter]])</f>
        <v>1</v>
      </c>
    </row>
    <row r="5488" spans="2:32" ht="45" x14ac:dyDescent="0.25">
      <c r="B5488" s="21" t="s">
        <v>859</v>
      </c>
      <c r="C5488" s="22" t="s">
        <v>4018</v>
      </c>
      <c r="D5488" s="23">
        <v>12</v>
      </c>
      <c r="E5488" s="22" t="s">
        <v>859</v>
      </c>
      <c r="F5488" s="23">
        <v>12</v>
      </c>
      <c r="G5488" s="22" t="s">
        <v>4018</v>
      </c>
      <c r="H5488" s="22" t="s">
        <v>1327</v>
      </c>
      <c r="I5488" s="23">
        <v>1</v>
      </c>
      <c r="J5488" s="23">
        <v>140</v>
      </c>
      <c r="K5488" s="23" t="s">
        <v>4122</v>
      </c>
      <c r="L5488" s="22" t="s">
        <v>4123</v>
      </c>
      <c r="M5488" s="21" t="s">
        <v>871</v>
      </c>
      <c r="N5488" s="23" t="s">
        <v>1223</v>
      </c>
      <c r="O5488" s="22" t="s">
        <v>1224</v>
      </c>
      <c r="P5488" s="22" t="s">
        <v>1225</v>
      </c>
      <c r="Q5488" s="23" t="s">
        <v>4139</v>
      </c>
      <c r="R5488" s="22" t="s">
        <v>4140</v>
      </c>
      <c r="S5488" s="21" t="s">
        <v>875</v>
      </c>
      <c r="T5488" s="23" t="s">
        <v>4141</v>
      </c>
      <c r="U5488" s="24" t="s">
        <v>18</v>
      </c>
      <c r="V5488" s="23">
        <v>220</v>
      </c>
      <c r="W5488" s="25">
        <v>122383.19000000003</v>
      </c>
      <c r="X5488" s="25">
        <v>500000</v>
      </c>
      <c r="Y5488" s="25">
        <v>0</v>
      </c>
      <c r="Z5488" s="25">
        <v>0</v>
      </c>
      <c r="AA5488" s="25">
        <v>0</v>
      </c>
      <c r="AB5488" s="25">
        <v>0</v>
      </c>
      <c r="AC5488" s="26">
        <v>45152.505756550927</v>
      </c>
      <c r="AD5488" s="27">
        <f>ROW()</f>
        <v>5488</v>
      </c>
      <c r="AE5488" s="27">
        <f>1</f>
        <v>1</v>
      </c>
      <c r="AF5488" s="27">
        <f>SUBTOTAL(109,Tbl_NGF_Data[[#This Row],[Counter]])</f>
        <v>1</v>
      </c>
    </row>
    <row r="5489" spans="2:32" ht="45" x14ac:dyDescent="0.25">
      <c r="B5489" s="21" t="s">
        <v>859</v>
      </c>
      <c r="C5489" s="22" t="s">
        <v>4018</v>
      </c>
      <c r="D5489" s="23">
        <v>12</v>
      </c>
      <c r="E5489" s="22" t="s">
        <v>859</v>
      </c>
      <c r="F5489" s="23">
        <v>12</v>
      </c>
      <c r="G5489" s="22" t="s">
        <v>4018</v>
      </c>
      <c r="H5489" s="22" t="s">
        <v>1327</v>
      </c>
      <c r="I5489" s="23">
        <v>1</v>
      </c>
      <c r="J5489" s="23">
        <v>140</v>
      </c>
      <c r="K5489" s="23" t="s">
        <v>4122</v>
      </c>
      <c r="L5489" s="22" t="s">
        <v>4123</v>
      </c>
      <c r="M5489" s="21" t="s">
        <v>871</v>
      </c>
      <c r="N5489" s="23" t="s">
        <v>1223</v>
      </c>
      <c r="O5489" s="22" t="s">
        <v>1224</v>
      </c>
      <c r="P5489" s="22" t="s">
        <v>1225</v>
      </c>
      <c r="Q5489" s="23" t="s">
        <v>4139</v>
      </c>
      <c r="R5489" s="22" t="s">
        <v>4140</v>
      </c>
      <c r="S5489" s="21" t="s">
        <v>875</v>
      </c>
      <c r="T5489" s="23" t="s">
        <v>4141</v>
      </c>
      <c r="U5489" s="24" t="s">
        <v>19</v>
      </c>
      <c r="V5489" s="23">
        <v>500</v>
      </c>
      <c r="W5489" s="25">
        <v>42713.880000000005</v>
      </c>
      <c r="X5489" s="25">
        <v>168.09</v>
      </c>
      <c r="Y5489" s="25">
        <v>50.86</v>
      </c>
      <c r="Z5489" s="25">
        <v>16.32</v>
      </c>
      <c r="AA5489" s="25">
        <v>4.8</v>
      </c>
      <c r="AB5489" s="25">
        <v>47.92</v>
      </c>
      <c r="AC5489" s="26">
        <v>45152.505756550927</v>
      </c>
      <c r="AD5489" s="27">
        <f>ROW()</f>
        <v>5489</v>
      </c>
      <c r="AE5489" s="27">
        <f>1</f>
        <v>1</v>
      </c>
      <c r="AF5489" s="27">
        <f>SUBTOTAL(109,Tbl_NGF_Data[[#This Row],[Counter]])</f>
        <v>1</v>
      </c>
    </row>
    <row r="5490" spans="2:32" ht="45" x14ac:dyDescent="0.25">
      <c r="B5490" s="21" t="s">
        <v>859</v>
      </c>
      <c r="C5490" s="22" t="s">
        <v>4018</v>
      </c>
      <c r="D5490" s="23">
        <v>12</v>
      </c>
      <c r="E5490" s="22" t="s">
        <v>859</v>
      </c>
      <c r="F5490" s="23">
        <v>12</v>
      </c>
      <c r="G5490" s="22" t="s">
        <v>4018</v>
      </c>
      <c r="H5490" s="22" t="s">
        <v>1327</v>
      </c>
      <c r="I5490" s="23">
        <v>1</v>
      </c>
      <c r="J5490" s="23">
        <v>140</v>
      </c>
      <c r="K5490" s="23" t="s">
        <v>4122</v>
      </c>
      <c r="L5490" s="22" t="s">
        <v>4123</v>
      </c>
      <c r="M5490" s="21" t="s">
        <v>871</v>
      </c>
      <c r="N5490" s="23" t="s">
        <v>1223</v>
      </c>
      <c r="O5490" s="22" t="s">
        <v>1224</v>
      </c>
      <c r="P5490" s="22" t="s">
        <v>1225</v>
      </c>
      <c r="Q5490" s="23" t="s">
        <v>1369</v>
      </c>
      <c r="R5490" s="22" t="s">
        <v>1370</v>
      </c>
      <c r="S5490" s="21" t="s">
        <v>128</v>
      </c>
      <c r="T5490" s="23" t="s">
        <v>4142</v>
      </c>
      <c r="U5490" s="24" t="s">
        <v>19</v>
      </c>
      <c r="V5490" s="23">
        <v>500</v>
      </c>
      <c r="W5490" s="25">
        <v>31490</v>
      </c>
      <c r="X5490" s="25">
        <v>48119</v>
      </c>
      <c r="Y5490" s="25">
        <v>18288</v>
      </c>
      <c r="Z5490" s="25">
        <v>156918</v>
      </c>
      <c r="AA5490" s="25">
        <v>125460</v>
      </c>
      <c r="AB5490" s="25">
        <v>124200</v>
      </c>
      <c r="AC5490" s="26">
        <v>45152.505756550927</v>
      </c>
      <c r="AD5490" s="27">
        <f>ROW()</f>
        <v>5490</v>
      </c>
      <c r="AE5490" s="27">
        <f>1</f>
        <v>1</v>
      </c>
      <c r="AF5490" s="27">
        <f>SUBTOTAL(109,Tbl_NGF_Data[[#This Row],[Counter]])</f>
        <v>1</v>
      </c>
    </row>
    <row r="5491" spans="2:32" ht="45" x14ac:dyDescent="0.25">
      <c r="B5491" s="21" t="s">
        <v>859</v>
      </c>
      <c r="C5491" s="22" t="s">
        <v>4018</v>
      </c>
      <c r="D5491" s="23">
        <v>12</v>
      </c>
      <c r="E5491" s="22" t="s">
        <v>859</v>
      </c>
      <c r="F5491" s="23">
        <v>12</v>
      </c>
      <c r="G5491" s="22" t="s">
        <v>4018</v>
      </c>
      <c r="H5491" s="22" t="s">
        <v>1327</v>
      </c>
      <c r="I5491" s="23">
        <v>1</v>
      </c>
      <c r="J5491" s="23">
        <v>140</v>
      </c>
      <c r="K5491" s="23" t="s">
        <v>4122</v>
      </c>
      <c r="L5491" s="22" t="s">
        <v>4123</v>
      </c>
      <c r="M5491" s="21" t="s">
        <v>871</v>
      </c>
      <c r="N5491" s="23" t="s">
        <v>1223</v>
      </c>
      <c r="O5491" s="22" t="s">
        <v>1224</v>
      </c>
      <c r="P5491" s="22" t="s">
        <v>1225</v>
      </c>
      <c r="Q5491" s="23" t="s">
        <v>4143</v>
      </c>
      <c r="R5491" s="22" t="s">
        <v>4144</v>
      </c>
      <c r="S5491" s="21" t="s">
        <v>876</v>
      </c>
      <c r="T5491" s="23" t="s">
        <v>4145</v>
      </c>
      <c r="U5491" s="24" t="s">
        <v>15</v>
      </c>
      <c r="V5491" s="23">
        <v>100</v>
      </c>
      <c r="W5491" s="25">
        <v>9096021.3100000005</v>
      </c>
      <c r="X5491" s="25">
        <v>3246283.22</v>
      </c>
      <c r="Y5491" s="25">
        <v>3763179.55</v>
      </c>
      <c r="Z5491" s="25">
        <v>1427904.37</v>
      </c>
      <c r="AA5491" s="25">
        <v>10383634.58</v>
      </c>
      <c r="AB5491" s="25">
        <v>11437920.460000001</v>
      </c>
      <c r="AC5491" s="26">
        <v>45152.505756550927</v>
      </c>
      <c r="AD5491" s="27">
        <f>ROW()</f>
        <v>5491</v>
      </c>
      <c r="AE5491" s="27">
        <f>1</f>
        <v>1</v>
      </c>
      <c r="AF5491" s="27">
        <f>SUBTOTAL(109,Tbl_NGF_Data[[#This Row],[Counter]])</f>
        <v>1</v>
      </c>
    </row>
    <row r="5492" spans="2:32" ht="45" x14ac:dyDescent="0.25">
      <c r="B5492" s="21" t="s">
        <v>859</v>
      </c>
      <c r="C5492" s="22" t="s">
        <v>4018</v>
      </c>
      <c r="D5492" s="23">
        <v>12</v>
      </c>
      <c r="E5492" s="22" t="s">
        <v>859</v>
      </c>
      <c r="F5492" s="23">
        <v>12</v>
      </c>
      <c r="G5492" s="22" t="s">
        <v>4018</v>
      </c>
      <c r="H5492" s="22" t="s">
        <v>1327</v>
      </c>
      <c r="I5492" s="23">
        <v>1</v>
      </c>
      <c r="J5492" s="23">
        <v>140</v>
      </c>
      <c r="K5492" s="23" t="s">
        <v>4122</v>
      </c>
      <c r="L5492" s="22" t="s">
        <v>4123</v>
      </c>
      <c r="M5492" s="21" t="s">
        <v>871</v>
      </c>
      <c r="N5492" s="23" t="s">
        <v>1223</v>
      </c>
      <c r="O5492" s="22" t="s">
        <v>1224</v>
      </c>
      <c r="P5492" s="22" t="s">
        <v>1225</v>
      </c>
      <c r="Q5492" s="23" t="s">
        <v>4143</v>
      </c>
      <c r="R5492" s="22" t="s">
        <v>4144</v>
      </c>
      <c r="S5492" s="21" t="s">
        <v>876</v>
      </c>
      <c r="T5492" s="23" t="s">
        <v>4145</v>
      </c>
      <c r="U5492" s="24" t="s">
        <v>16</v>
      </c>
      <c r="V5492" s="23">
        <v>135</v>
      </c>
      <c r="W5492" s="25">
        <v>4261724</v>
      </c>
      <c r="X5492" s="25">
        <v>6170351</v>
      </c>
      <c r="Y5492" s="25">
        <v>2769921</v>
      </c>
      <c r="Z5492" s="25">
        <v>4298130</v>
      </c>
      <c r="AA5492" s="25">
        <v>4298130</v>
      </c>
      <c r="AB5492" s="25">
        <v>4298130</v>
      </c>
      <c r="AC5492" s="26">
        <v>45152.505756550927</v>
      </c>
      <c r="AD5492" s="27">
        <f>ROW()</f>
        <v>5492</v>
      </c>
      <c r="AE5492" s="27">
        <f>1</f>
        <v>1</v>
      </c>
      <c r="AF5492" s="27">
        <f>SUBTOTAL(109,Tbl_NGF_Data[[#This Row],[Counter]])</f>
        <v>1</v>
      </c>
    </row>
    <row r="5493" spans="2:32" ht="45" x14ac:dyDescent="0.25">
      <c r="B5493" s="21" t="s">
        <v>859</v>
      </c>
      <c r="C5493" s="22" t="s">
        <v>4018</v>
      </c>
      <c r="D5493" s="23">
        <v>12</v>
      </c>
      <c r="E5493" s="22" t="s">
        <v>859</v>
      </c>
      <c r="F5493" s="23">
        <v>12</v>
      </c>
      <c r="G5493" s="22" t="s">
        <v>4018</v>
      </c>
      <c r="H5493" s="22" t="s">
        <v>1327</v>
      </c>
      <c r="I5493" s="23">
        <v>1</v>
      </c>
      <c r="J5493" s="23">
        <v>140</v>
      </c>
      <c r="K5493" s="23" t="s">
        <v>4122</v>
      </c>
      <c r="L5493" s="22" t="s">
        <v>4123</v>
      </c>
      <c r="M5493" s="21" t="s">
        <v>871</v>
      </c>
      <c r="N5493" s="23" t="s">
        <v>1223</v>
      </c>
      <c r="O5493" s="22" t="s">
        <v>1224</v>
      </c>
      <c r="P5493" s="22" t="s">
        <v>1225</v>
      </c>
      <c r="Q5493" s="23" t="s">
        <v>4143</v>
      </c>
      <c r="R5493" s="22" t="s">
        <v>4144</v>
      </c>
      <c r="S5493" s="21" t="s">
        <v>876</v>
      </c>
      <c r="T5493" s="23" t="s">
        <v>4145</v>
      </c>
      <c r="U5493" s="24" t="s">
        <v>17</v>
      </c>
      <c r="V5493" s="23">
        <v>200</v>
      </c>
      <c r="W5493" s="25">
        <v>2967146.32</v>
      </c>
      <c r="X5493" s="25">
        <v>4816191.4200000027</v>
      </c>
      <c r="Y5493" s="25">
        <v>2603262.9800000014</v>
      </c>
      <c r="Z5493" s="25">
        <v>2203438.3200000008</v>
      </c>
      <c r="AA5493" s="25">
        <v>1665687.91</v>
      </c>
      <c r="AB5493" s="25">
        <v>3296352.47</v>
      </c>
      <c r="AC5493" s="26">
        <v>45152.505756550927</v>
      </c>
      <c r="AD5493" s="27">
        <f>ROW()</f>
        <v>5493</v>
      </c>
      <c r="AE5493" s="27">
        <f>1</f>
        <v>1</v>
      </c>
      <c r="AF5493" s="27">
        <f>SUBTOTAL(109,Tbl_NGF_Data[[#This Row],[Counter]])</f>
        <v>1</v>
      </c>
    </row>
    <row r="5494" spans="2:32" ht="45" x14ac:dyDescent="0.25">
      <c r="B5494" s="21" t="s">
        <v>859</v>
      </c>
      <c r="C5494" s="22" t="s">
        <v>4018</v>
      </c>
      <c r="D5494" s="23">
        <v>12</v>
      </c>
      <c r="E5494" s="22" t="s">
        <v>859</v>
      </c>
      <c r="F5494" s="23">
        <v>12</v>
      </c>
      <c r="G5494" s="22" t="s">
        <v>4018</v>
      </c>
      <c r="H5494" s="22" t="s">
        <v>1327</v>
      </c>
      <c r="I5494" s="23">
        <v>1</v>
      </c>
      <c r="J5494" s="23">
        <v>140</v>
      </c>
      <c r="K5494" s="23" t="s">
        <v>4122</v>
      </c>
      <c r="L5494" s="22" t="s">
        <v>4123</v>
      </c>
      <c r="M5494" s="21" t="s">
        <v>871</v>
      </c>
      <c r="N5494" s="23" t="s">
        <v>1223</v>
      </c>
      <c r="O5494" s="22" t="s">
        <v>1224</v>
      </c>
      <c r="P5494" s="22" t="s">
        <v>1225</v>
      </c>
      <c r="Q5494" s="23" t="s">
        <v>4143</v>
      </c>
      <c r="R5494" s="22" t="s">
        <v>4144</v>
      </c>
      <c r="S5494" s="21" t="s">
        <v>876</v>
      </c>
      <c r="T5494" s="23" t="s">
        <v>4145</v>
      </c>
      <c r="U5494" s="24" t="s">
        <v>18</v>
      </c>
      <c r="V5494" s="23">
        <v>220</v>
      </c>
      <c r="W5494" s="25">
        <v>1294577.6800000002</v>
      </c>
      <c r="X5494" s="25">
        <v>1354159.5799999973</v>
      </c>
      <c r="Y5494" s="25">
        <v>166658.01999999862</v>
      </c>
      <c r="Z5494" s="25">
        <v>2094691.6799999992</v>
      </c>
      <c r="AA5494" s="25">
        <v>2632442.09</v>
      </c>
      <c r="AB5494" s="25">
        <v>1001777.5299999998</v>
      </c>
      <c r="AC5494" s="26">
        <v>45152.505756550927</v>
      </c>
      <c r="AD5494" s="27">
        <f>ROW()</f>
        <v>5494</v>
      </c>
      <c r="AE5494" s="27">
        <f>1</f>
        <v>1</v>
      </c>
      <c r="AF5494" s="27">
        <f>SUBTOTAL(109,Tbl_NGF_Data[[#This Row],[Counter]])</f>
        <v>1</v>
      </c>
    </row>
    <row r="5495" spans="2:32" ht="45" x14ac:dyDescent="0.25">
      <c r="B5495" s="21" t="s">
        <v>859</v>
      </c>
      <c r="C5495" s="22" t="s">
        <v>4018</v>
      </c>
      <c r="D5495" s="23">
        <v>12</v>
      </c>
      <c r="E5495" s="22" t="s">
        <v>859</v>
      </c>
      <c r="F5495" s="23">
        <v>12</v>
      </c>
      <c r="G5495" s="22" t="s">
        <v>4018</v>
      </c>
      <c r="H5495" s="22" t="s">
        <v>1327</v>
      </c>
      <c r="I5495" s="23">
        <v>1</v>
      </c>
      <c r="J5495" s="23">
        <v>140</v>
      </c>
      <c r="K5495" s="23" t="s">
        <v>4122</v>
      </c>
      <c r="L5495" s="22" t="s">
        <v>4123</v>
      </c>
      <c r="M5495" s="21" t="s">
        <v>871</v>
      </c>
      <c r="N5495" s="23" t="s">
        <v>1223</v>
      </c>
      <c r="O5495" s="22" t="s">
        <v>1224</v>
      </c>
      <c r="P5495" s="22" t="s">
        <v>1225</v>
      </c>
      <c r="Q5495" s="23" t="s">
        <v>4143</v>
      </c>
      <c r="R5495" s="22" t="s">
        <v>4144</v>
      </c>
      <c r="S5495" s="21" t="s">
        <v>876</v>
      </c>
      <c r="T5495" s="23" t="s">
        <v>4145</v>
      </c>
      <c r="U5495" s="24" t="s">
        <v>19</v>
      </c>
      <c r="V5495" s="23">
        <v>500</v>
      </c>
      <c r="W5495" s="25">
        <v>134002.20000000001</v>
      </c>
      <c r="X5495" s="25">
        <v>308326.89</v>
      </c>
      <c r="Y5495" s="25">
        <v>3398933.3899999997</v>
      </c>
      <c r="Z5495" s="25">
        <v>8167.1200000000008</v>
      </c>
      <c r="AA5495" s="25">
        <v>10643240.6</v>
      </c>
      <c r="AB5495" s="25">
        <v>4534146.6099999994</v>
      </c>
      <c r="AC5495" s="26">
        <v>45152.505756550927</v>
      </c>
      <c r="AD5495" s="27">
        <f>ROW()</f>
        <v>5495</v>
      </c>
      <c r="AE5495" s="27">
        <f>1</f>
        <v>1</v>
      </c>
      <c r="AF5495" s="27">
        <f>SUBTOTAL(109,Tbl_NGF_Data[[#This Row],[Counter]])</f>
        <v>1</v>
      </c>
    </row>
    <row r="5496" spans="2:32" ht="45" x14ac:dyDescent="0.25">
      <c r="B5496" s="21" t="s">
        <v>859</v>
      </c>
      <c r="C5496" s="22" t="s">
        <v>4018</v>
      </c>
      <c r="D5496" s="23">
        <v>12</v>
      </c>
      <c r="E5496" s="22" t="s">
        <v>859</v>
      </c>
      <c r="F5496" s="23">
        <v>12</v>
      </c>
      <c r="G5496" s="22" t="s">
        <v>4018</v>
      </c>
      <c r="H5496" s="22" t="s">
        <v>1327</v>
      </c>
      <c r="I5496" s="23">
        <v>1</v>
      </c>
      <c r="J5496" s="23">
        <v>140</v>
      </c>
      <c r="K5496" s="23" t="s">
        <v>4122</v>
      </c>
      <c r="L5496" s="22" t="s">
        <v>4123</v>
      </c>
      <c r="M5496" s="21" t="s">
        <v>871</v>
      </c>
      <c r="N5496" s="23" t="s">
        <v>1186</v>
      </c>
      <c r="O5496" s="22" t="s">
        <v>1187</v>
      </c>
      <c r="P5496" s="22" t="s">
        <v>1188</v>
      </c>
      <c r="Q5496" s="23" t="s">
        <v>4146</v>
      </c>
      <c r="R5496" s="22" t="s">
        <v>4147</v>
      </c>
      <c r="S5496" s="21" t="s">
        <v>877</v>
      </c>
      <c r="T5496" s="23" t="s">
        <v>4148</v>
      </c>
      <c r="U5496" s="24" t="s">
        <v>15</v>
      </c>
      <c r="V5496" s="23">
        <v>100</v>
      </c>
      <c r="W5496" s="25">
        <v>0</v>
      </c>
      <c r="X5496" s="25">
        <v>0</v>
      </c>
      <c r="Y5496" s="25">
        <v>1661.75</v>
      </c>
      <c r="Z5496" s="25">
        <v>4848.16</v>
      </c>
      <c r="AA5496" s="25">
        <v>9736.83</v>
      </c>
      <c r="AB5496" s="25">
        <v>20080.300000000003</v>
      </c>
      <c r="AC5496" s="26">
        <v>45152.505756550927</v>
      </c>
      <c r="AD5496" s="27">
        <f>ROW()</f>
        <v>5496</v>
      </c>
      <c r="AE5496" s="27">
        <f>1</f>
        <v>1</v>
      </c>
      <c r="AF5496" s="27">
        <f>SUBTOTAL(109,Tbl_NGF_Data[[#This Row],[Counter]])</f>
        <v>1</v>
      </c>
    </row>
    <row r="5497" spans="2:32" ht="45" x14ac:dyDescent="0.25">
      <c r="B5497" s="21" t="s">
        <v>859</v>
      </c>
      <c r="C5497" s="22" t="s">
        <v>4018</v>
      </c>
      <c r="D5497" s="23">
        <v>12</v>
      </c>
      <c r="E5497" s="22" t="s">
        <v>859</v>
      </c>
      <c r="F5497" s="23">
        <v>12</v>
      </c>
      <c r="G5497" s="22" t="s">
        <v>4018</v>
      </c>
      <c r="H5497" s="22" t="s">
        <v>1327</v>
      </c>
      <c r="I5497" s="23">
        <v>1</v>
      </c>
      <c r="J5497" s="23">
        <v>140</v>
      </c>
      <c r="K5497" s="23" t="s">
        <v>4122</v>
      </c>
      <c r="L5497" s="22" t="s">
        <v>4123</v>
      </c>
      <c r="M5497" s="21" t="s">
        <v>871</v>
      </c>
      <c r="N5497" s="23" t="s">
        <v>1186</v>
      </c>
      <c r="O5497" s="22" t="s">
        <v>1187</v>
      </c>
      <c r="P5497" s="22" t="s">
        <v>1188</v>
      </c>
      <c r="Q5497" s="23" t="s">
        <v>4146</v>
      </c>
      <c r="R5497" s="22" t="s">
        <v>4147</v>
      </c>
      <c r="S5497" s="21" t="s">
        <v>877</v>
      </c>
      <c r="T5497" s="23" t="s">
        <v>4148</v>
      </c>
      <c r="U5497" s="24" t="s">
        <v>19</v>
      </c>
      <c r="V5497" s="23">
        <v>500</v>
      </c>
      <c r="W5497" s="25">
        <v>0</v>
      </c>
      <c r="X5497" s="25">
        <v>0</v>
      </c>
      <c r="Y5497" s="25">
        <v>1661.75</v>
      </c>
      <c r="Z5497" s="25">
        <v>3186.41</v>
      </c>
      <c r="AA5497" s="25">
        <v>4888.67</v>
      </c>
      <c r="AB5497" s="25">
        <v>10343.470000000001</v>
      </c>
      <c r="AC5497" s="26">
        <v>45152.505756550927</v>
      </c>
      <c r="AD5497" s="27">
        <f>ROW()</f>
        <v>5497</v>
      </c>
      <c r="AE5497" s="27">
        <f>1</f>
        <v>1</v>
      </c>
      <c r="AF5497" s="27">
        <f>SUBTOTAL(109,Tbl_NGF_Data[[#This Row],[Counter]])</f>
        <v>1</v>
      </c>
    </row>
    <row r="5498" spans="2:32" ht="45" x14ac:dyDescent="0.25">
      <c r="B5498" s="21" t="s">
        <v>859</v>
      </c>
      <c r="C5498" s="22" t="s">
        <v>4018</v>
      </c>
      <c r="D5498" s="23">
        <v>12</v>
      </c>
      <c r="E5498" s="22" t="s">
        <v>859</v>
      </c>
      <c r="F5498" s="23">
        <v>12</v>
      </c>
      <c r="G5498" s="22" t="s">
        <v>4018</v>
      </c>
      <c r="H5498" s="22" t="s">
        <v>1327</v>
      </c>
      <c r="I5498" s="23">
        <v>1</v>
      </c>
      <c r="J5498" s="23">
        <v>140</v>
      </c>
      <c r="K5498" s="23" t="s">
        <v>4122</v>
      </c>
      <c r="L5498" s="22" t="s">
        <v>4123</v>
      </c>
      <c r="M5498" s="21" t="s">
        <v>871</v>
      </c>
      <c r="N5498" s="23" t="s">
        <v>1186</v>
      </c>
      <c r="O5498" s="22" t="s">
        <v>1187</v>
      </c>
      <c r="P5498" s="22" t="s">
        <v>1188</v>
      </c>
      <c r="Q5498" s="23" t="s">
        <v>4149</v>
      </c>
      <c r="R5498" s="22" t="s">
        <v>4150</v>
      </c>
      <c r="S5498" s="21" t="s">
        <v>878</v>
      </c>
      <c r="T5498" s="23" t="s">
        <v>4151</v>
      </c>
      <c r="U5498" s="24" t="s">
        <v>15</v>
      </c>
      <c r="V5498" s="23">
        <v>100</v>
      </c>
      <c r="W5498" s="25">
        <v>244693.19</v>
      </c>
      <c r="X5498" s="25">
        <v>1185055.95</v>
      </c>
      <c r="Y5498" s="25">
        <v>3028536.48</v>
      </c>
      <c r="Z5498" s="25">
        <v>4583491.47</v>
      </c>
      <c r="AA5498" s="25">
        <v>5606761</v>
      </c>
      <c r="AB5498" s="25">
        <v>23603721.82</v>
      </c>
      <c r="AC5498" s="26">
        <v>45152.505756550927</v>
      </c>
      <c r="AD5498" s="27">
        <f>ROW()</f>
        <v>5498</v>
      </c>
      <c r="AE5498" s="27">
        <f>1</f>
        <v>1</v>
      </c>
      <c r="AF5498" s="27">
        <f>SUBTOTAL(109,Tbl_NGF_Data[[#This Row],[Counter]])</f>
        <v>1</v>
      </c>
    </row>
    <row r="5499" spans="2:32" ht="45" x14ac:dyDescent="0.25">
      <c r="B5499" s="21" t="s">
        <v>859</v>
      </c>
      <c r="C5499" s="22" t="s">
        <v>4018</v>
      </c>
      <c r="D5499" s="23">
        <v>12</v>
      </c>
      <c r="E5499" s="22" t="s">
        <v>859</v>
      </c>
      <c r="F5499" s="23">
        <v>12</v>
      </c>
      <c r="G5499" s="22" t="s">
        <v>4018</v>
      </c>
      <c r="H5499" s="22" t="s">
        <v>1327</v>
      </c>
      <c r="I5499" s="23">
        <v>1</v>
      </c>
      <c r="J5499" s="23">
        <v>140</v>
      </c>
      <c r="K5499" s="23" t="s">
        <v>4122</v>
      </c>
      <c r="L5499" s="22" t="s">
        <v>4123</v>
      </c>
      <c r="M5499" s="21" t="s">
        <v>871</v>
      </c>
      <c r="N5499" s="23" t="s">
        <v>1186</v>
      </c>
      <c r="O5499" s="22" t="s">
        <v>1187</v>
      </c>
      <c r="P5499" s="22" t="s">
        <v>1188</v>
      </c>
      <c r="Q5499" s="23" t="s">
        <v>4149</v>
      </c>
      <c r="R5499" s="22" t="s">
        <v>4150</v>
      </c>
      <c r="S5499" s="21" t="s">
        <v>878</v>
      </c>
      <c r="T5499" s="23" t="s">
        <v>4151</v>
      </c>
      <c r="U5499" s="24" t="s">
        <v>16</v>
      </c>
      <c r="V5499" s="23">
        <v>135</v>
      </c>
      <c r="W5499" s="25">
        <v>1847982</v>
      </c>
      <c r="X5499" s="25">
        <v>3000000</v>
      </c>
      <c r="Y5499" s="25">
        <v>4700000</v>
      </c>
      <c r="Z5499" s="25">
        <v>4721943</v>
      </c>
      <c r="AA5499" s="25">
        <v>4721943</v>
      </c>
      <c r="AB5499" s="25">
        <v>27221943</v>
      </c>
      <c r="AC5499" s="26">
        <v>45152.505756550927</v>
      </c>
      <c r="AD5499" s="27">
        <f>ROW()</f>
        <v>5499</v>
      </c>
      <c r="AE5499" s="27">
        <f>1</f>
        <v>1</v>
      </c>
      <c r="AF5499" s="27">
        <f>SUBTOTAL(109,Tbl_NGF_Data[[#This Row],[Counter]])</f>
        <v>1</v>
      </c>
    </row>
    <row r="5500" spans="2:32" ht="45" x14ac:dyDescent="0.25">
      <c r="B5500" s="21" t="s">
        <v>859</v>
      </c>
      <c r="C5500" s="22" t="s">
        <v>4018</v>
      </c>
      <c r="D5500" s="23">
        <v>12</v>
      </c>
      <c r="E5500" s="22" t="s">
        <v>859</v>
      </c>
      <c r="F5500" s="23">
        <v>12</v>
      </c>
      <c r="G5500" s="22" t="s">
        <v>4018</v>
      </c>
      <c r="H5500" s="22" t="s">
        <v>1327</v>
      </c>
      <c r="I5500" s="23">
        <v>1</v>
      </c>
      <c r="J5500" s="23">
        <v>140</v>
      </c>
      <c r="K5500" s="23" t="s">
        <v>4122</v>
      </c>
      <c r="L5500" s="22" t="s">
        <v>4123</v>
      </c>
      <c r="M5500" s="21" t="s">
        <v>871</v>
      </c>
      <c r="N5500" s="23" t="s">
        <v>1186</v>
      </c>
      <c r="O5500" s="22" t="s">
        <v>1187</v>
      </c>
      <c r="P5500" s="22" t="s">
        <v>1188</v>
      </c>
      <c r="Q5500" s="23" t="s">
        <v>4149</v>
      </c>
      <c r="R5500" s="22" t="s">
        <v>4150</v>
      </c>
      <c r="S5500" s="21" t="s">
        <v>878</v>
      </c>
      <c r="T5500" s="23" t="s">
        <v>4151</v>
      </c>
      <c r="U5500" s="24" t="s">
        <v>17</v>
      </c>
      <c r="V5500" s="23">
        <v>200</v>
      </c>
      <c r="W5500" s="25">
        <v>1599622.7</v>
      </c>
      <c r="X5500" s="25">
        <v>2114780.2799999998</v>
      </c>
      <c r="Y5500" s="25">
        <v>2952671.1899999995</v>
      </c>
      <c r="Z5500" s="25">
        <v>3187908.0399999996</v>
      </c>
      <c r="AA5500" s="25">
        <v>3692700.6200000006</v>
      </c>
      <c r="AB5500" s="25">
        <v>9717628.7100000009</v>
      </c>
      <c r="AC5500" s="26">
        <v>45152.505756550927</v>
      </c>
      <c r="AD5500" s="27">
        <f>ROW()</f>
        <v>5500</v>
      </c>
      <c r="AE5500" s="27">
        <f>1</f>
        <v>1</v>
      </c>
      <c r="AF5500" s="27">
        <f>SUBTOTAL(109,Tbl_NGF_Data[[#This Row],[Counter]])</f>
        <v>1</v>
      </c>
    </row>
    <row r="5501" spans="2:32" ht="45" x14ac:dyDescent="0.25">
      <c r="B5501" s="21" t="s">
        <v>859</v>
      </c>
      <c r="C5501" s="22" t="s">
        <v>4018</v>
      </c>
      <c r="D5501" s="23">
        <v>12</v>
      </c>
      <c r="E5501" s="22" t="s">
        <v>859</v>
      </c>
      <c r="F5501" s="23">
        <v>12</v>
      </c>
      <c r="G5501" s="22" t="s">
        <v>4018</v>
      </c>
      <c r="H5501" s="22" t="s">
        <v>1327</v>
      </c>
      <c r="I5501" s="23">
        <v>1</v>
      </c>
      <c r="J5501" s="23">
        <v>140</v>
      </c>
      <c r="K5501" s="23" t="s">
        <v>4122</v>
      </c>
      <c r="L5501" s="22" t="s">
        <v>4123</v>
      </c>
      <c r="M5501" s="21" t="s">
        <v>871</v>
      </c>
      <c r="N5501" s="23" t="s">
        <v>1186</v>
      </c>
      <c r="O5501" s="22" t="s">
        <v>1187</v>
      </c>
      <c r="P5501" s="22" t="s">
        <v>1188</v>
      </c>
      <c r="Q5501" s="23" t="s">
        <v>4149</v>
      </c>
      <c r="R5501" s="22" t="s">
        <v>4150</v>
      </c>
      <c r="S5501" s="21" t="s">
        <v>878</v>
      </c>
      <c r="T5501" s="23" t="s">
        <v>4151</v>
      </c>
      <c r="U5501" s="24" t="s">
        <v>18</v>
      </c>
      <c r="V5501" s="23">
        <v>220</v>
      </c>
      <c r="W5501" s="25">
        <v>248359.30000000005</v>
      </c>
      <c r="X5501" s="25">
        <v>885219.7200000002</v>
      </c>
      <c r="Y5501" s="25">
        <v>1747328.8100000005</v>
      </c>
      <c r="Z5501" s="25">
        <v>1534034.9600000004</v>
      </c>
      <c r="AA5501" s="25">
        <v>1029242.3799999994</v>
      </c>
      <c r="AB5501" s="25">
        <v>17504314.289999999</v>
      </c>
      <c r="AC5501" s="26">
        <v>45152.505756550927</v>
      </c>
      <c r="AD5501" s="27">
        <f>ROW()</f>
        <v>5501</v>
      </c>
      <c r="AE5501" s="27">
        <f>1</f>
        <v>1</v>
      </c>
      <c r="AF5501" s="27">
        <f>SUBTOTAL(109,Tbl_NGF_Data[[#This Row],[Counter]])</f>
        <v>1</v>
      </c>
    </row>
    <row r="5502" spans="2:32" ht="45" x14ac:dyDescent="0.25">
      <c r="B5502" s="21" t="s">
        <v>859</v>
      </c>
      <c r="C5502" s="22" t="s">
        <v>4018</v>
      </c>
      <c r="D5502" s="23">
        <v>12</v>
      </c>
      <c r="E5502" s="22" t="s">
        <v>859</v>
      </c>
      <c r="F5502" s="23">
        <v>12</v>
      </c>
      <c r="G5502" s="22" t="s">
        <v>4018</v>
      </c>
      <c r="H5502" s="22" t="s">
        <v>1327</v>
      </c>
      <c r="I5502" s="23">
        <v>1</v>
      </c>
      <c r="J5502" s="23">
        <v>140</v>
      </c>
      <c r="K5502" s="23" t="s">
        <v>4122</v>
      </c>
      <c r="L5502" s="22" t="s">
        <v>4123</v>
      </c>
      <c r="M5502" s="21" t="s">
        <v>871</v>
      </c>
      <c r="N5502" s="23" t="s">
        <v>1186</v>
      </c>
      <c r="O5502" s="22" t="s">
        <v>1187</v>
      </c>
      <c r="P5502" s="22" t="s">
        <v>1188</v>
      </c>
      <c r="Q5502" s="23" t="s">
        <v>4149</v>
      </c>
      <c r="R5502" s="22" t="s">
        <v>4150</v>
      </c>
      <c r="S5502" s="21" t="s">
        <v>878</v>
      </c>
      <c r="T5502" s="23" t="s">
        <v>4151</v>
      </c>
      <c r="U5502" s="24" t="s">
        <v>19</v>
      </c>
      <c r="V5502" s="23">
        <v>500</v>
      </c>
      <c r="W5502" s="25">
        <v>11088.66</v>
      </c>
      <c r="X5502" s="25">
        <v>55143.040000000001</v>
      </c>
      <c r="Y5502" s="25">
        <v>96151.72</v>
      </c>
      <c r="Z5502" s="25">
        <v>42863.03</v>
      </c>
      <c r="AA5502" s="25">
        <v>15970.15</v>
      </c>
      <c r="AB5502" s="25">
        <v>514589.53</v>
      </c>
      <c r="AC5502" s="26">
        <v>45152.505756550927</v>
      </c>
      <c r="AD5502" s="27">
        <f>ROW()</f>
        <v>5502</v>
      </c>
      <c r="AE5502" s="27">
        <f>1</f>
        <v>1</v>
      </c>
      <c r="AF5502" s="27">
        <f>SUBTOTAL(109,Tbl_NGF_Data[[#This Row],[Counter]])</f>
        <v>1</v>
      </c>
    </row>
    <row r="5503" spans="2:32" ht="60" x14ac:dyDescent="0.25">
      <c r="B5503" s="21" t="s">
        <v>859</v>
      </c>
      <c r="C5503" s="22" t="s">
        <v>4018</v>
      </c>
      <c r="D5503" s="23">
        <v>12</v>
      </c>
      <c r="E5503" s="22" t="s">
        <v>859</v>
      </c>
      <c r="F5503" s="23">
        <v>12</v>
      </c>
      <c r="G5503" s="22" t="s">
        <v>4018</v>
      </c>
      <c r="H5503" s="22" t="s">
        <v>1327</v>
      </c>
      <c r="I5503" s="23">
        <v>1</v>
      </c>
      <c r="J5503" s="23">
        <v>140</v>
      </c>
      <c r="K5503" s="23" t="s">
        <v>4122</v>
      </c>
      <c r="L5503" s="22" t="s">
        <v>4123</v>
      </c>
      <c r="M5503" s="21" t="s">
        <v>871</v>
      </c>
      <c r="N5503" s="23" t="s">
        <v>1186</v>
      </c>
      <c r="O5503" s="22" t="s">
        <v>1187</v>
      </c>
      <c r="P5503" s="22" t="s">
        <v>1188</v>
      </c>
      <c r="Q5503" s="23" t="s">
        <v>1381</v>
      </c>
      <c r="R5503" s="22" t="s">
        <v>1382</v>
      </c>
      <c r="S5503" s="21" t="s">
        <v>879</v>
      </c>
      <c r="T5503" s="23" t="s">
        <v>4152</v>
      </c>
      <c r="U5503" s="24" t="s">
        <v>15</v>
      </c>
      <c r="V5503" s="23">
        <v>100</v>
      </c>
      <c r="W5503" s="25">
        <v>0</v>
      </c>
      <c r="X5503" s="25">
        <v>0</v>
      </c>
      <c r="Y5503" s="25">
        <v>0</v>
      </c>
      <c r="Z5503" s="25">
        <v>0</v>
      </c>
      <c r="AA5503" s="25">
        <v>0</v>
      </c>
      <c r="AB5503" s="25">
        <v>1086278.96</v>
      </c>
      <c r="AC5503" s="26">
        <v>45152.505756550927</v>
      </c>
      <c r="AD5503" s="27">
        <f>ROW()</f>
        <v>5503</v>
      </c>
      <c r="AE5503" s="27">
        <f>1</f>
        <v>1</v>
      </c>
      <c r="AF5503" s="27">
        <f>SUBTOTAL(109,Tbl_NGF_Data[[#This Row],[Counter]])</f>
        <v>1</v>
      </c>
    </row>
    <row r="5504" spans="2:32" ht="60" x14ac:dyDescent="0.25">
      <c r="B5504" s="21" t="s">
        <v>859</v>
      </c>
      <c r="C5504" s="22" t="s">
        <v>4018</v>
      </c>
      <c r="D5504" s="23">
        <v>12</v>
      </c>
      <c r="E5504" s="22" t="s">
        <v>859</v>
      </c>
      <c r="F5504" s="23">
        <v>12</v>
      </c>
      <c r="G5504" s="22" t="s">
        <v>4018</v>
      </c>
      <c r="H5504" s="22" t="s">
        <v>1327</v>
      </c>
      <c r="I5504" s="23">
        <v>1</v>
      </c>
      <c r="J5504" s="23">
        <v>140</v>
      </c>
      <c r="K5504" s="23" t="s">
        <v>4122</v>
      </c>
      <c r="L5504" s="22" t="s">
        <v>4123</v>
      </c>
      <c r="M5504" s="21" t="s">
        <v>871</v>
      </c>
      <c r="N5504" s="23" t="s">
        <v>1186</v>
      </c>
      <c r="O5504" s="22" t="s">
        <v>1187</v>
      </c>
      <c r="P5504" s="22" t="s">
        <v>1188</v>
      </c>
      <c r="Q5504" s="23" t="s">
        <v>1381</v>
      </c>
      <c r="R5504" s="22" t="s">
        <v>1382</v>
      </c>
      <c r="S5504" s="21" t="s">
        <v>879</v>
      </c>
      <c r="T5504" s="23" t="s">
        <v>4152</v>
      </c>
      <c r="U5504" s="24" t="s">
        <v>16</v>
      </c>
      <c r="V5504" s="23">
        <v>135</v>
      </c>
      <c r="W5504" s="25">
        <v>0</v>
      </c>
      <c r="X5504" s="25">
        <v>0</v>
      </c>
      <c r="Y5504" s="25">
        <v>0</v>
      </c>
      <c r="Z5504" s="25">
        <v>0</v>
      </c>
      <c r="AA5504" s="25">
        <v>0</v>
      </c>
      <c r="AB5504" s="25">
        <v>1200000</v>
      </c>
      <c r="AC5504" s="26">
        <v>45152.505756550927</v>
      </c>
      <c r="AD5504" s="27">
        <f>ROW()</f>
        <v>5504</v>
      </c>
      <c r="AE5504" s="27">
        <f>1</f>
        <v>1</v>
      </c>
      <c r="AF5504" s="27">
        <f>SUBTOTAL(109,Tbl_NGF_Data[[#This Row],[Counter]])</f>
        <v>1</v>
      </c>
    </row>
    <row r="5505" spans="2:32" ht="60" x14ac:dyDescent="0.25">
      <c r="B5505" s="21" t="s">
        <v>859</v>
      </c>
      <c r="C5505" s="22" t="s">
        <v>4018</v>
      </c>
      <c r="D5505" s="23">
        <v>12</v>
      </c>
      <c r="E5505" s="22" t="s">
        <v>859</v>
      </c>
      <c r="F5505" s="23">
        <v>12</v>
      </c>
      <c r="G5505" s="22" t="s">
        <v>4018</v>
      </c>
      <c r="H5505" s="22" t="s">
        <v>1327</v>
      </c>
      <c r="I5505" s="23">
        <v>1</v>
      </c>
      <c r="J5505" s="23">
        <v>140</v>
      </c>
      <c r="K5505" s="23" t="s">
        <v>4122</v>
      </c>
      <c r="L5505" s="22" t="s">
        <v>4123</v>
      </c>
      <c r="M5505" s="21" t="s">
        <v>871</v>
      </c>
      <c r="N5505" s="23" t="s">
        <v>1186</v>
      </c>
      <c r="O5505" s="22" t="s">
        <v>1187</v>
      </c>
      <c r="P5505" s="22" t="s">
        <v>1188</v>
      </c>
      <c r="Q5505" s="23" t="s">
        <v>1381</v>
      </c>
      <c r="R5505" s="22" t="s">
        <v>1382</v>
      </c>
      <c r="S5505" s="21" t="s">
        <v>879</v>
      </c>
      <c r="T5505" s="23" t="s">
        <v>4152</v>
      </c>
      <c r="U5505" s="24" t="s">
        <v>17</v>
      </c>
      <c r="V5505" s="23">
        <v>200</v>
      </c>
      <c r="W5505" s="25">
        <v>0</v>
      </c>
      <c r="X5505" s="25">
        <v>0</v>
      </c>
      <c r="Y5505" s="25">
        <v>0</v>
      </c>
      <c r="Z5505" s="25">
        <v>0</v>
      </c>
      <c r="AA5505" s="25">
        <v>0</v>
      </c>
      <c r="AB5505" s="25">
        <v>149386.76999999999</v>
      </c>
      <c r="AC5505" s="26">
        <v>45152.505756550927</v>
      </c>
      <c r="AD5505" s="27">
        <f>ROW()</f>
        <v>5505</v>
      </c>
      <c r="AE5505" s="27">
        <f>1</f>
        <v>1</v>
      </c>
      <c r="AF5505" s="27">
        <f>SUBTOTAL(109,Tbl_NGF_Data[[#This Row],[Counter]])</f>
        <v>1</v>
      </c>
    </row>
    <row r="5506" spans="2:32" ht="60" x14ac:dyDescent="0.25">
      <c r="B5506" s="21" t="s">
        <v>859</v>
      </c>
      <c r="C5506" s="22" t="s">
        <v>4018</v>
      </c>
      <c r="D5506" s="23">
        <v>12</v>
      </c>
      <c r="E5506" s="22" t="s">
        <v>859</v>
      </c>
      <c r="F5506" s="23">
        <v>12</v>
      </c>
      <c r="G5506" s="22" t="s">
        <v>4018</v>
      </c>
      <c r="H5506" s="22" t="s">
        <v>1327</v>
      </c>
      <c r="I5506" s="23">
        <v>1</v>
      </c>
      <c r="J5506" s="23">
        <v>140</v>
      </c>
      <c r="K5506" s="23" t="s">
        <v>4122</v>
      </c>
      <c r="L5506" s="22" t="s">
        <v>4123</v>
      </c>
      <c r="M5506" s="21" t="s">
        <v>871</v>
      </c>
      <c r="N5506" s="23" t="s">
        <v>1186</v>
      </c>
      <c r="O5506" s="22" t="s">
        <v>1187</v>
      </c>
      <c r="P5506" s="22" t="s">
        <v>1188</v>
      </c>
      <c r="Q5506" s="23" t="s">
        <v>1381</v>
      </c>
      <c r="R5506" s="22" t="s">
        <v>1382</v>
      </c>
      <c r="S5506" s="21" t="s">
        <v>879</v>
      </c>
      <c r="T5506" s="23" t="s">
        <v>4152</v>
      </c>
      <c r="U5506" s="24" t="s">
        <v>18</v>
      </c>
      <c r="V5506" s="23">
        <v>220</v>
      </c>
      <c r="W5506" s="25">
        <v>0</v>
      </c>
      <c r="X5506" s="25">
        <v>0</v>
      </c>
      <c r="Y5506" s="25">
        <v>0</v>
      </c>
      <c r="Z5506" s="25">
        <v>0</v>
      </c>
      <c r="AA5506" s="25">
        <v>0</v>
      </c>
      <c r="AB5506" s="25">
        <v>1050613.23</v>
      </c>
      <c r="AC5506" s="26">
        <v>45152.505756550927</v>
      </c>
      <c r="AD5506" s="27">
        <f>ROW()</f>
        <v>5506</v>
      </c>
      <c r="AE5506" s="27">
        <f>1</f>
        <v>1</v>
      </c>
      <c r="AF5506" s="27">
        <f>SUBTOTAL(109,Tbl_NGF_Data[[#This Row],[Counter]])</f>
        <v>1</v>
      </c>
    </row>
    <row r="5507" spans="2:32" ht="60" x14ac:dyDescent="0.25">
      <c r="B5507" s="21" t="s">
        <v>859</v>
      </c>
      <c r="C5507" s="22" t="s">
        <v>4018</v>
      </c>
      <c r="D5507" s="23">
        <v>12</v>
      </c>
      <c r="E5507" s="22" t="s">
        <v>859</v>
      </c>
      <c r="F5507" s="23">
        <v>12</v>
      </c>
      <c r="G5507" s="22" t="s">
        <v>4018</v>
      </c>
      <c r="H5507" s="22" t="s">
        <v>1327</v>
      </c>
      <c r="I5507" s="23">
        <v>1</v>
      </c>
      <c r="J5507" s="23">
        <v>140</v>
      </c>
      <c r="K5507" s="23" t="s">
        <v>4122</v>
      </c>
      <c r="L5507" s="22" t="s">
        <v>4123</v>
      </c>
      <c r="M5507" s="21" t="s">
        <v>871</v>
      </c>
      <c r="N5507" s="23" t="s">
        <v>1186</v>
      </c>
      <c r="O5507" s="22" t="s">
        <v>1187</v>
      </c>
      <c r="P5507" s="22" t="s">
        <v>1188</v>
      </c>
      <c r="Q5507" s="23" t="s">
        <v>1381</v>
      </c>
      <c r="R5507" s="22" t="s">
        <v>1382</v>
      </c>
      <c r="S5507" s="21" t="s">
        <v>879</v>
      </c>
      <c r="T5507" s="23" t="s">
        <v>4152</v>
      </c>
      <c r="U5507" s="24" t="s">
        <v>19</v>
      </c>
      <c r="V5507" s="23">
        <v>500</v>
      </c>
      <c r="W5507" s="25">
        <v>0</v>
      </c>
      <c r="X5507" s="25">
        <v>0</v>
      </c>
      <c r="Y5507" s="25">
        <v>0</v>
      </c>
      <c r="Z5507" s="25">
        <v>0</v>
      </c>
      <c r="AA5507" s="25">
        <v>0</v>
      </c>
      <c r="AB5507" s="25">
        <v>35665.730000000003</v>
      </c>
      <c r="AC5507" s="26">
        <v>45152.505756550927</v>
      </c>
      <c r="AD5507" s="27">
        <f>ROW()</f>
        <v>5507</v>
      </c>
      <c r="AE5507" s="27">
        <f>1</f>
        <v>1</v>
      </c>
      <c r="AF5507" s="27">
        <f>SUBTOTAL(109,Tbl_NGF_Data[[#This Row],[Counter]])</f>
        <v>1</v>
      </c>
    </row>
    <row r="5508" spans="2:32" ht="45" x14ac:dyDescent="0.25">
      <c r="B5508" s="21" t="s">
        <v>859</v>
      </c>
      <c r="C5508" s="22" t="s">
        <v>4018</v>
      </c>
      <c r="D5508" s="23">
        <v>12</v>
      </c>
      <c r="E5508" s="22" t="s">
        <v>859</v>
      </c>
      <c r="F5508" s="23">
        <v>12</v>
      </c>
      <c r="G5508" s="22" t="s">
        <v>4018</v>
      </c>
      <c r="H5508" s="22" t="s">
        <v>1327</v>
      </c>
      <c r="I5508" s="23">
        <v>1</v>
      </c>
      <c r="J5508" s="23">
        <v>140</v>
      </c>
      <c r="K5508" s="23" t="s">
        <v>4122</v>
      </c>
      <c r="L5508" s="22" t="s">
        <v>4123</v>
      </c>
      <c r="M5508" s="21" t="s">
        <v>871</v>
      </c>
      <c r="N5508" s="23" t="s">
        <v>1186</v>
      </c>
      <c r="O5508" s="22" t="s">
        <v>1187</v>
      </c>
      <c r="P5508" s="22" t="s">
        <v>1188</v>
      </c>
      <c r="Q5508" s="23" t="s">
        <v>4153</v>
      </c>
      <c r="R5508" s="22" t="s">
        <v>4154</v>
      </c>
      <c r="S5508" s="21" t="s">
        <v>880</v>
      </c>
      <c r="T5508" s="23" t="s">
        <v>4155</v>
      </c>
      <c r="U5508" s="24" t="s">
        <v>15</v>
      </c>
      <c r="V5508" s="23">
        <v>100</v>
      </c>
      <c r="W5508" s="25">
        <v>256767.66</v>
      </c>
      <c r="X5508" s="25">
        <v>758376.42</v>
      </c>
      <c r="Y5508" s="25">
        <v>663557.34</v>
      </c>
      <c r="Z5508" s="25">
        <v>440307.74</v>
      </c>
      <c r="AA5508" s="25">
        <v>685675.23</v>
      </c>
      <c r="AB5508" s="25">
        <v>2155201.39</v>
      </c>
      <c r="AC5508" s="26">
        <v>45152.505756550927</v>
      </c>
      <c r="AD5508" s="27">
        <f>ROW()</f>
        <v>5508</v>
      </c>
      <c r="AE5508" s="27">
        <f>1</f>
        <v>1</v>
      </c>
      <c r="AF5508" s="27">
        <f>SUBTOTAL(109,Tbl_NGF_Data[[#This Row],[Counter]])</f>
        <v>1</v>
      </c>
    </row>
    <row r="5509" spans="2:32" ht="45" x14ac:dyDescent="0.25">
      <c r="B5509" s="21" t="s">
        <v>859</v>
      </c>
      <c r="C5509" s="22" t="s">
        <v>4018</v>
      </c>
      <c r="D5509" s="23">
        <v>12</v>
      </c>
      <c r="E5509" s="22" t="s">
        <v>859</v>
      </c>
      <c r="F5509" s="23">
        <v>12</v>
      </c>
      <c r="G5509" s="22" t="s">
        <v>4018</v>
      </c>
      <c r="H5509" s="22" t="s">
        <v>1327</v>
      </c>
      <c r="I5509" s="23">
        <v>1</v>
      </c>
      <c r="J5509" s="23">
        <v>140</v>
      </c>
      <c r="K5509" s="23" t="s">
        <v>4122</v>
      </c>
      <c r="L5509" s="22" t="s">
        <v>4123</v>
      </c>
      <c r="M5509" s="21" t="s">
        <v>871</v>
      </c>
      <c r="N5509" s="23" t="s">
        <v>1186</v>
      </c>
      <c r="O5509" s="22" t="s">
        <v>1187</v>
      </c>
      <c r="P5509" s="22" t="s">
        <v>1188</v>
      </c>
      <c r="Q5509" s="23" t="s">
        <v>4153</v>
      </c>
      <c r="R5509" s="22" t="s">
        <v>4154</v>
      </c>
      <c r="S5509" s="21" t="s">
        <v>880</v>
      </c>
      <c r="T5509" s="23" t="s">
        <v>4155</v>
      </c>
      <c r="U5509" s="24" t="s">
        <v>16</v>
      </c>
      <c r="V5509" s="23">
        <v>135</v>
      </c>
      <c r="W5509" s="25">
        <v>3045726</v>
      </c>
      <c r="X5509" s="25">
        <v>3045726</v>
      </c>
      <c r="Y5509" s="25">
        <v>1941479</v>
      </c>
      <c r="Z5509" s="25">
        <v>2295726</v>
      </c>
      <c r="AA5509" s="25">
        <v>2295726</v>
      </c>
      <c r="AB5509" s="25">
        <v>2295726</v>
      </c>
      <c r="AC5509" s="26">
        <v>45152.505756550927</v>
      </c>
      <c r="AD5509" s="27">
        <f>ROW()</f>
        <v>5509</v>
      </c>
      <c r="AE5509" s="27">
        <f>1</f>
        <v>1</v>
      </c>
      <c r="AF5509" s="27">
        <f>SUBTOTAL(109,Tbl_NGF_Data[[#This Row],[Counter]])</f>
        <v>1</v>
      </c>
    </row>
    <row r="5510" spans="2:32" ht="45" x14ac:dyDescent="0.25">
      <c r="B5510" s="21" t="s">
        <v>859</v>
      </c>
      <c r="C5510" s="22" t="s">
        <v>4018</v>
      </c>
      <c r="D5510" s="23">
        <v>12</v>
      </c>
      <c r="E5510" s="22" t="s">
        <v>859</v>
      </c>
      <c r="F5510" s="23">
        <v>12</v>
      </c>
      <c r="G5510" s="22" t="s">
        <v>4018</v>
      </c>
      <c r="H5510" s="22" t="s">
        <v>1327</v>
      </c>
      <c r="I5510" s="23">
        <v>1</v>
      </c>
      <c r="J5510" s="23">
        <v>140</v>
      </c>
      <c r="K5510" s="23" t="s">
        <v>4122</v>
      </c>
      <c r="L5510" s="22" t="s">
        <v>4123</v>
      </c>
      <c r="M5510" s="21" t="s">
        <v>871</v>
      </c>
      <c r="N5510" s="23" t="s">
        <v>1186</v>
      </c>
      <c r="O5510" s="22" t="s">
        <v>1187</v>
      </c>
      <c r="P5510" s="22" t="s">
        <v>1188</v>
      </c>
      <c r="Q5510" s="23" t="s">
        <v>4153</v>
      </c>
      <c r="R5510" s="22" t="s">
        <v>4154</v>
      </c>
      <c r="S5510" s="21" t="s">
        <v>880</v>
      </c>
      <c r="T5510" s="23" t="s">
        <v>4155</v>
      </c>
      <c r="U5510" s="24" t="s">
        <v>17</v>
      </c>
      <c r="V5510" s="23">
        <v>200</v>
      </c>
      <c r="W5510" s="25">
        <v>2857305.0300000003</v>
      </c>
      <c r="X5510" s="25">
        <v>1872652.1700000002</v>
      </c>
      <c r="Y5510" s="25">
        <v>1866814.2600000002</v>
      </c>
      <c r="Z5510" s="25">
        <v>1623711.2899999998</v>
      </c>
      <c r="AA5510" s="25">
        <v>1112997.6000000006</v>
      </c>
      <c r="AB5510" s="25">
        <v>66625.709999999992</v>
      </c>
      <c r="AC5510" s="26">
        <v>45152.505756550927</v>
      </c>
      <c r="AD5510" s="27">
        <f>ROW()</f>
        <v>5510</v>
      </c>
      <c r="AE5510" s="27">
        <f>1</f>
        <v>1</v>
      </c>
      <c r="AF5510" s="27">
        <f>SUBTOTAL(109,Tbl_NGF_Data[[#This Row],[Counter]])</f>
        <v>1</v>
      </c>
    </row>
    <row r="5511" spans="2:32" ht="45" x14ac:dyDescent="0.25">
      <c r="B5511" s="21" t="s">
        <v>859</v>
      </c>
      <c r="C5511" s="22" t="s">
        <v>4018</v>
      </c>
      <c r="D5511" s="23">
        <v>12</v>
      </c>
      <c r="E5511" s="22" t="s">
        <v>859</v>
      </c>
      <c r="F5511" s="23">
        <v>12</v>
      </c>
      <c r="G5511" s="22" t="s">
        <v>4018</v>
      </c>
      <c r="H5511" s="22" t="s">
        <v>1327</v>
      </c>
      <c r="I5511" s="23">
        <v>1</v>
      </c>
      <c r="J5511" s="23">
        <v>140</v>
      </c>
      <c r="K5511" s="23" t="s">
        <v>4122</v>
      </c>
      <c r="L5511" s="22" t="s">
        <v>4123</v>
      </c>
      <c r="M5511" s="21" t="s">
        <v>871</v>
      </c>
      <c r="N5511" s="23" t="s">
        <v>1186</v>
      </c>
      <c r="O5511" s="22" t="s">
        <v>1187</v>
      </c>
      <c r="P5511" s="22" t="s">
        <v>1188</v>
      </c>
      <c r="Q5511" s="23" t="s">
        <v>4153</v>
      </c>
      <c r="R5511" s="22" t="s">
        <v>4154</v>
      </c>
      <c r="S5511" s="21" t="s">
        <v>880</v>
      </c>
      <c r="T5511" s="23" t="s">
        <v>4155</v>
      </c>
      <c r="U5511" s="24" t="s">
        <v>18</v>
      </c>
      <c r="V5511" s="23">
        <v>220</v>
      </c>
      <c r="W5511" s="25">
        <v>188420.96999999974</v>
      </c>
      <c r="X5511" s="25">
        <v>1173073.8299999998</v>
      </c>
      <c r="Y5511" s="25">
        <v>74664.739999999758</v>
      </c>
      <c r="Z5511" s="25">
        <v>672014.7100000002</v>
      </c>
      <c r="AA5511" s="25">
        <v>1182728.3999999994</v>
      </c>
      <c r="AB5511" s="25">
        <v>2229100.29</v>
      </c>
      <c r="AC5511" s="26">
        <v>45152.505756550927</v>
      </c>
      <c r="AD5511" s="27">
        <f>ROW()</f>
        <v>5511</v>
      </c>
      <c r="AE5511" s="27">
        <f>1</f>
        <v>1</v>
      </c>
      <c r="AF5511" s="27">
        <f>SUBTOTAL(109,Tbl_NGF_Data[[#This Row],[Counter]])</f>
        <v>1</v>
      </c>
    </row>
    <row r="5512" spans="2:32" ht="45" x14ac:dyDescent="0.25">
      <c r="B5512" s="21" t="s">
        <v>859</v>
      </c>
      <c r="C5512" s="22" t="s">
        <v>4018</v>
      </c>
      <c r="D5512" s="23">
        <v>12</v>
      </c>
      <c r="E5512" s="22" t="s">
        <v>859</v>
      </c>
      <c r="F5512" s="23">
        <v>12</v>
      </c>
      <c r="G5512" s="22" t="s">
        <v>4018</v>
      </c>
      <c r="H5512" s="22" t="s">
        <v>1327</v>
      </c>
      <c r="I5512" s="23">
        <v>1</v>
      </c>
      <c r="J5512" s="23">
        <v>140</v>
      </c>
      <c r="K5512" s="23" t="s">
        <v>4122</v>
      </c>
      <c r="L5512" s="22" t="s">
        <v>4123</v>
      </c>
      <c r="M5512" s="21" t="s">
        <v>871</v>
      </c>
      <c r="N5512" s="23" t="s">
        <v>1186</v>
      </c>
      <c r="O5512" s="22" t="s">
        <v>1187</v>
      </c>
      <c r="P5512" s="22" t="s">
        <v>1188</v>
      </c>
      <c r="Q5512" s="23" t="s">
        <v>4153</v>
      </c>
      <c r="R5512" s="22" t="s">
        <v>4154</v>
      </c>
      <c r="S5512" s="21" t="s">
        <v>880</v>
      </c>
      <c r="T5512" s="23" t="s">
        <v>4155</v>
      </c>
      <c r="U5512" s="24" t="s">
        <v>19</v>
      </c>
      <c r="V5512" s="23">
        <v>500</v>
      </c>
      <c r="W5512" s="25">
        <v>2453165.9100000011</v>
      </c>
      <c r="X5512" s="25">
        <v>2398991.5100000002</v>
      </c>
      <c r="Y5512" s="25">
        <v>1805242.2700000005</v>
      </c>
      <c r="Z5512" s="25">
        <v>1400461.6900000006</v>
      </c>
      <c r="AA5512" s="25">
        <v>1358365.0899999999</v>
      </c>
      <c r="AB5512" s="25">
        <v>1536151.8699999996</v>
      </c>
      <c r="AC5512" s="26">
        <v>45152.505756550927</v>
      </c>
      <c r="AD5512" s="27">
        <f>ROW()</f>
        <v>5512</v>
      </c>
      <c r="AE5512" s="27">
        <f>1</f>
        <v>1</v>
      </c>
      <c r="AF5512" s="27">
        <f>SUBTOTAL(109,Tbl_NGF_Data[[#This Row],[Counter]])</f>
        <v>1</v>
      </c>
    </row>
    <row r="5513" spans="2:32" ht="45" x14ac:dyDescent="0.25">
      <c r="B5513" s="21" t="s">
        <v>859</v>
      </c>
      <c r="C5513" s="22" t="s">
        <v>4018</v>
      </c>
      <c r="D5513" s="23">
        <v>12</v>
      </c>
      <c r="E5513" s="22" t="s">
        <v>859</v>
      </c>
      <c r="F5513" s="23">
        <v>12</v>
      </c>
      <c r="G5513" s="22" t="s">
        <v>4018</v>
      </c>
      <c r="H5513" s="22" t="s">
        <v>1327</v>
      </c>
      <c r="I5513" s="23">
        <v>1</v>
      </c>
      <c r="J5513" s="23">
        <v>140</v>
      </c>
      <c r="K5513" s="23" t="s">
        <v>4122</v>
      </c>
      <c r="L5513" s="22" t="s">
        <v>4123</v>
      </c>
      <c r="M5513" s="21" t="s">
        <v>871</v>
      </c>
      <c r="N5513" s="23" t="s">
        <v>1186</v>
      </c>
      <c r="O5513" s="22" t="s">
        <v>1187</v>
      </c>
      <c r="P5513" s="22" t="s">
        <v>1188</v>
      </c>
      <c r="Q5513" s="23" t="s">
        <v>4156</v>
      </c>
      <c r="R5513" s="22" t="s">
        <v>4157</v>
      </c>
      <c r="S5513" s="21" t="s">
        <v>881</v>
      </c>
      <c r="T5513" s="23" t="s">
        <v>4158</v>
      </c>
      <c r="U5513" s="24" t="s">
        <v>15</v>
      </c>
      <c r="V5513" s="23">
        <v>100</v>
      </c>
      <c r="W5513" s="25">
        <v>9167579.5800000001</v>
      </c>
      <c r="X5513" s="25">
        <v>9319855.0999999996</v>
      </c>
      <c r="Y5513" s="25">
        <v>8263420.0699999994</v>
      </c>
      <c r="Z5513" s="25">
        <v>7278769.5</v>
      </c>
      <c r="AA5513" s="25">
        <v>4869155.87</v>
      </c>
      <c r="AB5513" s="25">
        <v>1769648.69</v>
      </c>
      <c r="AC5513" s="26">
        <v>45152.505756550927</v>
      </c>
      <c r="AD5513" s="27">
        <f>ROW()</f>
        <v>5513</v>
      </c>
      <c r="AE5513" s="27">
        <f>1</f>
        <v>1</v>
      </c>
      <c r="AF5513" s="27">
        <f>SUBTOTAL(109,Tbl_NGF_Data[[#This Row],[Counter]])</f>
        <v>1</v>
      </c>
    </row>
    <row r="5514" spans="2:32" ht="45" x14ac:dyDescent="0.25">
      <c r="B5514" s="21" t="s">
        <v>859</v>
      </c>
      <c r="C5514" s="22" t="s">
        <v>4018</v>
      </c>
      <c r="D5514" s="23">
        <v>12</v>
      </c>
      <c r="E5514" s="22" t="s">
        <v>859</v>
      </c>
      <c r="F5514" s="23">
        <v>12</v>
      </c>
      <c r="G5514" s="22" t="s">
        <v>4018</v>
      </c>
      <c r="H5514" s="22" t="s">
        <v>1327</v>
      </c>
      <c r="I5514" s="23">
        <v>1</v>
      </c>
      <c r="J5514" s="23">
        <v>140</v>
      </c>
      <c r="K5514" s="23" t="s">
        <v>4122</v>
      </c>
      <c r="L5514" s="22" t="s">
        <v>4123</v>
      </c>
      <c r="M5514" s="21" t="s">
        <v>871</v>
      </c>
      <c r="N5514" s="23" t="s">
        <v>1186</v>
      </c>
      <c r="O5514" s="22" t="s">
        <v>1187</v>
      </c>
      <c r="P5514" s="22" t="s">
        <v>1188</v>
      </c>
      <c r="Q5514" s="23" t="s">
        <v>4156</v>
      </c>
      <c r="R5514" s="22" t="s">
        <v>4157</v>
      </c>
      <c r="S5514" s="21" t="s">
        <v>881</v>
      </c>
      <c r="T5514" s="23" t="s">
        <v>4158</v>
      </c>
      <c r="U5514" s="24" t="s">
        <v>16</v>
      </c>
      <c r="V5514" s="23">
        <v>135</v>
      </c>
      <c r="W5514" s="25">
        <v>5661741</v>
      </c>
      <c r="X5514" s="25">
        <v>5692738</v>
      </c>
      <c r="Y5514" s="25">
        <v>4078059</v>
      </c>
      <c r="Z5514" s="25">
        <v>5721996</v>
      </c>
      <c r="AA5514" s="25">
        <v>5721996</v>
      </c>
      <c r="AB5514" s="25">
        <v>5721996</v>
      </c>
      <c r="AC5514" s="26">
        <v>45152.505756550927</v>
      </c>
      <c r="AD5514" s="27">
        <f>ROW()</f>
        <v>5514</v>
      </c>
      <c r="AE5514" s="27">
        <f>1</f>
        <v>1</v>
      </c>
      <c r="AF5514" s="27">
        <f>SUBTOTAL(109,Tbl_NGF_Data[[#This Row],[Counter]])</f>
        <v>1</v>
      </c>
    </row>
    <row r="5515" spans="2:32" ht="45" x14ac:dyDescent="0.25">
      <c r="B5515" s="21" t="s">
        <v>859</v>
      </c>
      <c r="C5515" s="22" t="s">
        <v>4018</v>
      </c>
      <c r="D5515" s="23">
        <v>12</v>
      </c>
      <c r="E5515" s="22" t="s">
        <v>859</v>
      </c>
      <c r="F5515" s="23">
        <v>12</v>
      </c>
      <c r="G5515" s="22" t="s">
        <v>4018</v>
      </c>
      <c r="H5515" s="22" t="s">
        <v>1327</v>
      </c>
      <c r="I5515" s="23">
        <v>1</v>
      </c>
      <c r="J5515" s="23">
        <v>140</v>
      </c>
      <c r="K5515" s="23" t="s">
        <v>4122</v>
      </c>
      <c r="L5515" s="22" t="s">
        <v>4123</v>
      </c>
      <c r="M5515" s="21" t="s">
        <v>871</v>
      </c>
      <c r="N5515" s="23" t="s">
        <v>1186</v>
      </c>
      <c r="O5515" s="22" t="s">
        <v>1187</v>
      </c>
      <c r="P5515" s="22" t="s">
        <v>1188</v>
      </c>
      <c r="Q5515" s="23" t="s">
        <v>4156</v>
      </c>
      <c r="R5515" s="22" t="s">
        <v>4157</v>
      </c>
      <c r="S5515" s="21" t="s">
        <v>881</v>
      </c>
      <c r="T5515" s="23" t="s">
        <v>4158</v>
      </c>
      <c r="U5515" s="24" t="s">
        <v>17</v>
      </c>
      <c r="V5515" s="23">
        <v>200</v>
      </c>
      <c r="W5515" s="25">
        <v>2035890.07</v>
      </c>
      <c r="X5515" s="25">
        <v>3722116.0999999996</v>
      </c>
      <c r="Y5515" s="25">
        <v>3965816.16</v>
      </c>
      <c r="Z5515" s="25">
        <v>3156698.4300000006</v>
      </c>
      <c r="AA5515" s="25">
        <v>4562809.7199999979</v>
      </c>
      <c r="AB5515" s="25">
        <v>5526465.2100000028</v>
      </c>
      <c r="AC5515" s="26">
        <v>45152.505756550927</v>
      </c>
      <c r="AD5515" s="27">
        <f>ROW()</f>
        <v>5515</v>
      </c>
      <c r="AE5515" s="27">
        <f>1</f>
        <v>1</v>
      </c>
      <c r="AF5515" s="27">
        <f>SUBTOTAL(109,Tbl_NGF_Data[[#This Row],[Counter]])</f>
        <v>1</v>
      </c>
    </row>
    <row r="5516" spans="2:32" ht="45" x14ac:dyDescent="0.25">
      <c r="B5516" s="21" t="s">
        <v>859</v>
      </c>
      <c r="C5516" s="22" t="s">
        <v>4018</v>
      </c>
      <c r="D5516" s="23">
        <v>12</v>
      </c>
      <c r="E5516" s="22" t="s">
        <v>859</v>
      </c>
      <c r="F5516" s="23">
        <v>12</v>
      </c>
      <c r="G5516" s="22" t="s">
        <v>4018</v>
      </c>
      <c r="H5516" s="22" t="s">
        <v>1327</v>
      </c>
      <c r="I5516" s="23">
        <v>1</v>
      </c>
      <c r="J5516" s="23">
        <v>140</v>
      </c>
      <c r="K5516" s="23" t="s">
        <v>4122</v>
      </c>
      <c r="L5516" s="22" t="s">
        <v>4123</v>
      </c>
      <c r="M5516" s="21" t="s">
        <v>871</v>
      </c>
      <c r="N5516" s="23" t="s">
        <v>1186</v>
      </c>
      <c r="O5516" s="22" t="s">
        <v>1187</v>
      </c>
      <c r="P5516" s="22" t="s">
        <v>1188</v>
      </c>
      <c r="Q5516" s="23" t="s">
        <v>4156</v>
      </c>
      <c r="R5516" s="22" t="s">
        <v>4157</v>
      </c>
      <c r="S5516" s="21" t="s">
        <v>881</v>
      </c>
      <c r="T5516" s="23" t="s">
        <v>4158</v>
      </c>
      <c r="U5516" s="24" t="s">
        <v>18</v>
      </c>
      <c r="V5516" s="23">
        <v>220</v>
      </c>
      <c r="W5516" s="25">
        <v>3625850.9299999997</v>
      </c>
      <c r="X5516" s="25">
        <v>1970621.9000000004</v>
      </c>
      <c r="Y5516" s="25">
        <v>112242.83999999985</v>
      </c>
      <c r="Z5516" s="25">
        <v>2565297.5699999994</v>
      </c>
      <c r="AA5516" s="25">
        <v>1159186.2800000021</v>
      </c>
      <c r="AB5516" s="25">
        <v>195530.78999999724</v>
      </c>
      <c r="AC5516" s="26">
        <v>45152.505756550927</v>
      </c>
      <c r="AD5516" s="27">
        <f>ROW()</f>
        <v>5516</v>
      </c>
      <c r="AE5516" s="27">
        <f>1</f>
        <v>1</v>
      </c>
      <c r="AF5516" s="27">
        <f>SUBTOTAL(109,Tbl_NGF_Data[[#This Row],[Counter]])</f>
        <v>1</v>
      </c>
    </row>
    <row r="5517" spans="2:32" ht="45" x14ac:dyDescent="0.25">
      <c r="B5517" s="21" t="s">
        <v>859</v>
      </c>
      <c r="C5517" s="22" t="s">
        <v>4018</v>
      </c>
      <c r="D5517" s="23">
        <v>12</v>
      </c>
      <c r="E5517" s="22" t="s">
        <v>859</v>
      </c>
      <c r="F5517" s="23">
        <v>12</v>
      </c>
      <c r="G5517" s="22" t="s">
        <v>4018</v>
      </c>
      <c r="H5517" s="22" t="s">
        <v>1327</v>
      </c>
      <c r="I5517" s="23">
        <v>1</v>
      </c>
      <c r="J5517" s="23">
        <v>140</v>
      </c>
      <c r="K5517" s="23" t="s">
        <v>4122</v>
      </c>
      <c r="L5517" s="22" t="s">
        <v>4123</v>
      </c>
      <c r="M5517" s="21" t="s">
        <v>871</v>
      </c>
      <c r="N5517" s="23" t="s">
        <v>1186</v>
      </c>
      <c r="O5517" s="22" t="s">
        <v>1187</v>
      </c>
      <c r="P5517" s="22" t="s">
        <v>1188</v>
      </c>
      <c r="Q5517" s="23" t="s">
        <v>4156</v>
      </c>
      <c r="R5517" s="22" t="s">
        <v>4157</v>
      </c>
      <c r="S5517" s="21" t="s">
        <v>881</v>
      </c>
      <c r="T5517" s="23" t="s">
        <v>4158</v>
      </c>
      <c r="U5517" s="24" t="s">
        <v>19</v>
      </c>
      <c r="V5517" s="23">
        <v>500</v>
      </c>
      <c r="W5517" s="25">
        <v>3927685.8600000003</v>
      </c>
      <c r="X5517" s="25">
        <v>3941659.81</v>
      </c>
      <c r="Y5517" s="25">
        <v>2983020.6399999997</v>
      </c>
      <c r="Z5517" s="25">
        <v>2262503.8600000003</v>
      </c>
      <c r="AA5517" s="25">
        <v>2154349.0900000003</v>
      </c>
      <c r="AB5517" s="25">
        <v>2435035.0300000003</v>
      </c>
      <c r="AC5517" s="26">
        <v>45152.505756550927</v>
      </c>
      <c r="AD5517" s="27">
        <f>ROW()</f>
        <v>5517</v>
      </c>
      <c r="AE5517" s="27">
        <f>1</f>
        <v>1</v>
      </c>
      <c r="AF5517" s="27">
        <f>SUBTOTAL(109,Tbl_NGF_Data[[#This Row],[Counter]])</f>
        <v>1</v>
      </c>
    </row>
    <row r="5518" spans="2:32" ht="45" x14ac:dyDescent="0.25">
      <c r="B5518" s="21" t="s">
        <v>859</v>
      </c>
      <c r="C5518" s="22" t="s">
        <v>4018</v>
      </c>
      <c r="D5518" s="23">
        <v>12</v>
      </c>
      <c r="E5518" s="22" t="s">
        <v>859</v>
      </c>
      <c r="F5518" s="23">
        <v>12</v>
      </c>
      <c r="G5518" s="22" t="s">
        <v>4018</v>
      </c>
      <c r="H5518" s="22" t="s">
        <v>1327</v>
      </c>
      <c r="I5518" s="23">
        <v>1</v>
      </c>
      <c r="J5518" s="23">
        <v>140</v>
      </c>
      <c r="K5518" s="23" t="s">
        <v>4122</v>
      </c>
      <c r="L5518" s="22" t="s">
        <v>4123</v>
      </c>
      <c r="M5518" s="21" t="s">
        <v>871</v>
      </c>
      <c r="N5518" s="23" t="s">
        <v>1186</v>
      </c>
      <c r="O5518" s="22" t="s">
        <v>1187</v>
      </c>
      <c r="P5518" s="22" t="s">
        <v>1188</v>
      </c>
      <c r="Q5518" s="23" t="s">
        <v>4159</v>
      </c>
      <c r="R5518" s="22" t="s">
        <v>4160</v>
      </c>
      <c r="S5518" s="21" t="s">
        <v>882</v>
      </c>
      <c r="T5518" s="23" t="s">
        <v>4161</v>
      </c>
      <c r="U5518" s="24" t="s">
        <v>19</v>
      </c>
      <c r="V5518" s="23">
        <v>500</v>
      </c>
      <c r="W5518" s="25">
        <v>5096437.72</v>
      </c>
      <c r="X5518" s="25">
        <v>5016050.5</v>
      </c>
      <c r="Y5518" s="25">
        <v>3746804.39</v>
      </c>
      <c r="Z5518" s="25">
        <v>2936576.22</v>
      </c>
      <c r="AA5518" s="25">
        <v>2839783.6599999997</v>
      </c>
      <c r="AB5518" s="25">
        <v>3189034.43</v>
      </c>
      <c r="AC5518" s="26">
        <v>45152.505756550927</v>
      </c>
      <c r="AD5518" s="27">
        <f>ROW()</f>
        <v>5518</v>
      </c>
      <c r="AE5518" s="27">
        <f>1</f>
        <v>1</v>
      </c>
      <c r="AF5518" s="27">
        <f>SUBTOTAL(109,Tbl_NGF_Data[[#This Row],[Counter]])</f>
        <v>1</v>
      </c>
    </row>
    <row r="5519" spans="2:32" ht="45" x14ac:dyDescent="0.25">
      <c r="B5519" s="21" t="s">
        <v>859</v>
      </c>
      <c r="C5519" s="22" t="s">
        <v>4018</v>
      </c>
      <c r="D5519" s="23">
        <v>12</v>
      </c>
      <c r="E5519" s="22" t="s">
        <v>859</v>
      </c>
      <c r="F5519" s="23">
        <v>12</v>
      </c>
      <c r="G5519" s="22" t="s">
        <v>4018</v>
      </c>
      <c r="H5519" s="22" t="s">
        <v>1327</v>
      </c>
      <c r="I5519" s="23">
        <v>1</v>
      </c>
      <c r="J5519" s="23">
        <v>140</v>
      </c>
      <c r="K5519" s="23" t="s">
        <v>4122</v>
      </c>
      <c r="L5519" s="22" t="s">
        <v>4123</v>
      </c>
      <c r="M5519" s="21" t="s">
        <v>871</v>
      </c>
      <c r="N5519" s="23" t="s">
        <v>1186</v>
      </c>
      <c r="O5519" s="22" t="s">
        <v>1187</v>
      </c>
      <c r="P5519" s="22" t="s">
        <v>1188</v>
      </c>
      <c r="Q5519" s="23" t="s">
        <v>4162</v>
      </c>
      <c r="R5519" s="22" t="s">
        <v>4163</v>
      </c>
      <c r="S5519" s="21" t="s">
        <v>883</v>
      </c>
      <c r="T5519" s="23" t="s">
        <v>4164</v>
      </c>
      <c r="U5519" s="24" t="s">
        <v>15</v>
      </c>
      <c r="V5519" s="23">
        <v>100</v>
      </c>
      <c r="W5519" s="25">
        <v>1283410.47</v>
      </c>
      <c r="X5519" s="25">
        <v>1265624.22</v>
      </c>
      <c r="Y5519" s="25">
        <v>931321.61</v>
      </c>
      <c r="Z5519" s="25">
        <v>738838.74</v>
      </c>
      <c r="AA5519" s="25">
        <v>712542.74</v>
      </c>
      <c r="AB5519" s="25">
        <v>801568.86</v>
      </c>
      <c r="AC5519" s="26">
        <v>45152.505756550927</v>
      </c>
      <c r="AD5519" s="27">
        <f>ROW()</f>
        <v>5519</v>
      </c>
      <c r="AE5519" s="27">
        <f>1</f>
        <v>1</v>
      </c>
      <c r="AF5519" s="27">
        <f>SUBTOTAL(109,Tbl_NGF_Data[[#This Row],[Counter]])</f>
        <v>1</v>
      </c>
    </row>
    <row r="5520" spans="2:32" ht="45" x14ac:dyDescent="0.25">
      <c r="B5520" s="21" t="s">
        <v>859</v>
      </c>
      <c r="C5520" s="22" t="s">
        <v>4018</v>
      </c>
      <c r="D5520" s="23">
        <v>12</v>
      </c>
      <c r="E5520" s="22" t="s">
        <v>859</v>
      </c>
      <c r="F5520" s="23">
        <v>12</v>
      </c>
      <c r="G5520" s="22" t="s">
        <v>4018</v>
      </c>
      <c r="H5520" s="22" t="s">
        <v>1327</v>
      </c>
      <c r="I5520" s="23">
        <v>1</v>
      </c>
      <c r="J5520" s="23">
        <v>140</v>
      </c>
      <c r="K5520" s="23" t="s">
        <v>4122</v>
      </c>
      <c r="L5520" s="22" t="s">
        <v>4123</v>
      </c>
      <c r="M5520" s="21" t="s">
        <v>871</v>
      </c>
      <c r="N5520" s="23" t="s">
        <v>1186</v>
      </c>
      <c r="O5520" s="22" t="s">
        <v>1187</v>
      </c>
      <c r="P5520" s="22" t="s">
        <v>1188</v>
      </c>
      <c r="Q5520" s="23" t="s">
        <v>4162</v>
      </c>
      <c r="R5520" s="22" t="s">
        <v>4163</v>
      </c>
      <c r="S5520" s="21" t="s">
        <v>883</v>
      </c>
      <c r="T5520" s="23" t="s">
        <v>4164</v>
      </c>
      <c r="U5520" s="24" t="s">
        <v>16</v>
      </c>
      <c r="V5520" s="23">
        <v>135</v>
      </c>
      <c r="W5520" s="25">
        <v>1282171</v>
      </c>
      <c r="X5520" s="25">
        <v>1649315</v>
      </c>
      <c r="Y5520" s="25">
        <v>1649315</v>
      </c>
      <c r="Z5520" s="25">
        <v>1649315</v>
      </c>
      <c r="AA5520" s="25">
        <v>1649315</v>
      </c>
      <c r="AB5520" s="25">
        <v>1649315</v>
      </c>
      <c r="AC5520" s="26">
        <v>45152.505756550927</v>
      </c>
      <c r="AD5520" s="27">
        <f>ROW()</f>
        <v>5520</v>
      </c>
      <c r="AE5520" s="27">
        <f>1</f>
        <v>1</v>
      </c>
      <c r="AF5520" s="27">
        <f>SUBTOTAL(109,Tbl_NGF_Data[[#This Row],[Counter]])</f>
        <v>1</v>
      </c>
    </row>
    <row r="5521" spans="2:32" ht="45" x14ac:dyDescent="0.25">
      <c r="B5521" s="21" t="s">
        <v>859</v>
      </c>
      <c r="C5521" s="22" t="s">
        <v>4018</v>
      </c>
      <c r="D5521" s="23">
        <v>12</v>
      </c>
      <c r="E5521" s="22" t="s">
        <v>859</v>
      </c>
      <c r="F5521" s="23">
        <v>12</v>
      </c>
      <c r="G5521" s="22" t="s">
        <v>4018</v>
      </c>
      <c r="H5521" s="22" t="s">
        <v>1327</v>
      </c>
      <c r="I5521" s="23">
        <v>1</v>
      </c>
      <c r="J5521" s="23">
        <v>140</v>
      </c>
      <c r="K5521" s="23" t="s">
        <v>4122</v>
      </c>
      <c r="L5521" s="22" t="s">
        <v>4123</v>
      </c>
      <c r="M5521" s="21" t="s">
        <v>871</v>
      </c>
      <c r="N5521" s="23" t="s">
        <v>1186</v>
      </c>
      <c r="O5521" s="22" t="s">
        <v>1187</v>
      </c>
      <c r="P5521" s="22" t="s">
        <v>1188</v>
      </c>
      <c r="Q5521" s="23" t="s">
        <v>4162</v>
      </c>
      <c r="R5521" s="22" t="s">
        <v>4163</v>
      </c>
      <c r="S5521" s="21" t="s">
        <v>883</v>
      </c>
      <c r="T5521" s="23" t="s">
        <v>4164</v>
      </c>
      <c r="U5521" s="24" t="s">
        <v>17</v>
      </c>
      <c r="V5521" s="23">
        <v>200</v>
      </c>
      <c r="W5521" s="25">
        <v>1282171</v>
      </c>
      <c r="X5521" s="25">
        <v>1283410</v>
      </c>
      <c r="Y5521" s="25">
        <v>1283409</v>
      </c>
      <c r="Z5521" s="25">
        <v>931321</v>
      </c>
      <c r="AA5521" s="25">
        <v>738838</v>
      </c>
      <c r="AB5521" s="25">
        <v>712542</v>
      </c>
      <c r="AC5521" s="26">
        <v>45152.505756550927</v>
      </c>
      <c r="AD5521" s="27">
        <f>ROW()</f>
        <v>5521</v>
      </c>
      <c r="AE5521" s="27">
        <f>1</f>
        <v>1</v>
      </c>
      <c r="AF5521" s="27">
        <f>SUBTOTAL(109,Tbl_NGF_Data[[#This Row],[Counter]])</f>
        <v>1</v>
      </c>
    </row>
    <row r="5522" spans="2:32" ht="45" x14ac:dyDescent="0.25">
      <c r="B5522" s="21" t="s">
        <v>859</v>
      </c>
      <c r="C5522" s="22" t="s">
        <v>4018</v>
      </c>
      <c r="D5522" s="23">
        <v>12</v>
      </c>
      <c r="E5522" s="22" t="s">
        <v>859</v>
      </c>
      <c r="F5522" s="23">
        <v>12</v>
      </c>
      <c r="G5522" s="22" t="s">
        <v>4018</v>
      </c>
      <c r="H5522" s="22" t="s">
        <v>1327</v>
      </c>
      <c r="I5522" s="23">
        <v>1</v>
      </c>
      <c r="J5522" s="23">
        <v>140</v>
      </c>
      <c r="K5522" s="23" t="s">
        <v>4122</v>
      </c>
      <c r="L5522" s="22" t="s">
        <v>4123</v>
      </c>
      <c r="M5522" s="21" t="s">
        <v>871</v>
      </c>
      <c r="N5522" s="23" t="s">
        <v>1186</v>
      </c>
      <c r="O5522" s="22" t="s">
        <v>1187</v>
      </c>
      <c r="P5522" s="22" t="s">
        <v>1188</v>
      </c>
      <c r="Q5522" s="23" t="s">
        <v>4162</v>
      </c>
      <c r="R5522" s="22" t="s">
        <v>4163</v>
      </c>
      <c r="S5522" s="21" t="s">
        <v>883</v>
      </c>
      <c r="T5522" s="23" t="s">
        <v>4164</v>
      </c>
      <c r="U5522" s="24" t="s">
        <v>18</v>
      </c>
      <c r="V5522" s="23">
        <v>220</v>
      </c>
      <c r="W5522" s="25">
        <v>0</v>
      </c>
      <c r="X5522" s="25">
        <v>365905</v>
      </c>
      <c r="Y5522" s="25">
        <v>365906</v>
      </c>
      <c r="Z5522" s="25">
        <v>717994</v>
      </c>
      <c r="AA5522" s="25">
        <v>910477</v>
      </c>
      <c r="AB5522" s="25">
        <v>936773</v>
      </c>
      <c r="AC5522" s="26">
        <v>45152.505756550927</v>
      </c>
      <c r="AD5522" s="27">
        <f>ROW()</f>
        <v>5522</v>
      </c>
      <c r="AE5522" s="27">
        <f>1</f>
        <v>1</v>
      </c>
      <c r="AF5522" s="27">
        <f>SUBTOTAL(109,Tbl_NGF_Data[[#This Row],[Counter]])</f>
        <v>1</v>
      </c>
    </row>
    <row r="5523" spans="2:32" ht="45" x14ac:dyDescent="0.25">
      <c r="B5523" s="21" t="s">
        <v>859</v>
      </c>
      <c r="C5523" s="22" t="s">
        <v>4018</v>
      </c>
      <c r="D5523" s="23">
        <v>12</v>
      </c>
      <c r="E5523" s="22" t="s">
        <v>859</v>
      </c>
      <c r="F5523" s="23">
        <v>12</v>
      </c>
      <c r="G5523" s="22" t="s">
        <v>4018</v>
      </c>
      <c r="H5523" s="22" t="s">
        <v>1327</v>
      </c>
      <c r="I5523" s="23">
        <v>1</v>
      </c>
      <c r="J5523" s="23">
        <v>140</v>
      </c>
      <c r="K5523" s="23" t="s">
        <v>4122</v>
      </c>
      <c r="L5523" s="22" t="s">
        <v>4123</v>
      </c>
      <c r="M5523" s="21" t="s">
        <v>871</v>
      </c>
      <c r="N5523" s="23" t="s">
        <v>1186</v>
      </c>
      <c r="O5523" s="22" t="s">
        <v>1187</v>
      </c>
      <c r="P5523" s="22" t="s">
        <v>1188</v>
      </c>
      <c r="Q5523" s="23" t="s">
        <v>4162</v>
      </c>
      <c r="R5523" s="22" t="s">
        <v>4163</v>
      </c>
      <c r="S5523" s="21" t="s">
        <v>883</v>
      </c>
      <c r="T5523" s="23" t="s">
        <v>4164</v>
      </c>
      <c r="U5523" s="24" t="s">
        <v>19</v>
      </c>
      <c r="V5523" s="23">
        <v>500</v>
      </c>
      <c r="W5523" s="25">
        <v>1283410.2999999993</v>
      </c>
      <c r="X5523" s="25">
        <v>1265623.75</v>
      </c>
      <c r="Y5523" s="25">
        <v>949106.38999999978</v>
      </c>
      <c r="Z5523" s="25">
        <v>738838.12999999989</v>
      </c>
      <c r="AA5523" s="25">
        <v>712542.00000000012</v>
      </c>
      <c r="AB5523" s="25">
        <v>801568.12000000058</v>
      </c>
      <c r="AC5523" s="26">
        <v>45152.505756550927</v>
      </c>
      <c r="AD5523" s="27">
        <f>ROW()</f>
        <v>5523</v>
      </c>
      <c r="AE5523" s="27">
        <f>1</f>
        <v>1</v>
      </c>
      <c r="AF5523" s="27">
        <f>SUBTOTAL(109,Tbl_NGF_Data[[#This Row],[Counter]])</f>
        <v>1</v>
      </c>
    </row>
    <row r="5524" spans="2:32" ht="45" x14ac:dyDescent="0.25">
      <c r="B5524" s="21" t="s">
        <v>859</v>
      </c>
      <c r="C5524" s="22" t="s">
        <v>4018</v>
      </c>
      <c r="D5524" s="23">
        <v>12</v>
      </c>
      <c r="E5524" s="22" t="s">
        <v>859</v>
      </c>
      <c r="F5524" s="23">
        <v>12</v>
      </c>
      <c r="G5524" s="22" t="s">
        <v>4018</v>
      </c>
      <c r="H5524" s="22" t="s">
        <v>1327</v>
      </c>
      <c r="I5524" s="23">
        <v>1</v>
      </c>
      <c r="J5524" s="23">
        <v>140</v>
      </c>
      <c r="K5524" s="23" t="s">
        <v>4122</v>
      </c>
      <c r="L5524" s="22" t="s">
        <v>4123</v>
      </c>
      <c r="M5524" s="21" t="s">
        <v>871</v>
      </c>
      <c r="N5524" s="23" t="s">
        <v>1186</v>
      </c>
      <c r="O5524" s="22" t="s">
        <v>1187</v>
      </c>
      <c r="P5524" s="22" t="s">
        <v>1188</v>
      </c>
      <c r="Q5524" s="23" t="s">
        <v>3538</v>
      </c>
      <c r="R5524" s="22" t="s">
        <v>3539</v>
      </c>
      <c r="S5524" s="21" t="s">
        <v>625</v>
      </c>
      <c r="T5524" s="23" t="s">
        <v>4165</v>
      </c>
      <c r="U5524" s="24" t="s">
        <v>15</v>
      </c>
      <c r="V5524" s="23">
        <v>100</v>
      </c>
      <c r="W5524" s="25">
        <v>1494245.74</v>
      </c>
      <c r="X5524" s="25">
        <v>894622.26</v>
      </c>
      <c r="Y5524" s="25">
        <v>298833.71999999997</v>
      </c>
      <c r="Z5524" s="25">
        <v>826960.33</v>
      </c>
      <c r="AA5524" s="25">
        <v>161787.65</v>
      </c>
      <c r="AB5524" s="25">
        <v>287784.61</v>
      </c>
      <c r="AC5524" s="26">
        <v>45152.505756550927</v>
      </c>
      <c r="AD5524" s="27">
        <f>ROW()</f>
        <v>5524</v>
      </c>
      <c r="AE5524" s="27">
        <f>1</f>
        <v>1</v>
      </c>
      <c r="AF5524" s="27">
        <f>SUBTOTAL(109,Tbl_NGF_Data[[#This Row],[Counter]])</f>
        <v>1</v>
      </c>
    </row>
    <row r="5525" spans="2:32" ht="45" x14ac:dyDescent="0.25">
      <c r="B5525" s="21" t="s">
        <v>859</v>
      </c>
      <c r="C5525" s="22" t="s">
        <v>4018</v>
      </c>
      <c r="D5525" s="23">
        <v>12</v>
      </c>
      <c r="E5525" s="22" t="s">
        <v>859</v>
      </c>
      <c r="F5525" s="23">
        <v>12</v>
      </c>
      <c r="G5525" s="22" t="s">
        <v>4018</v>
      </c>
      <c r="H5525" s="22" t="s">
        <v>1327</v>
      </c>
      <c r="I5525" s="23">
        <v>1</v>
      </c>
      <c r="J5525" s="23">
        <v>140</v>
      </c>
      <c r="K5525" s="23" t="s">
        <v>4122</v>
      </c>
      <c r="L5525" s="22" t="s">
        <v>4123</v>
      </c>
      <c r="M5525" s="21" t="s">
        <v>871</v>
      </c>
      <c r="N5525" s="23" t="s">
        <v>1186</v>
      </c>
      <c r="O5525" s="22" t="s">
        <v>1187</v>
      </c>
      <c r="P5525" s="22" t="s">
        <v>1188</v>
      </c>
      <c r="Q5525" s="23" t="s">
        <v>3538</v>
      </c>
      <c r="R5525" s="22" t="s">
        <v>3539</v>
      </c>
      <c r="S5525" s="21" t="s">
        <v>625</v>
      </c>
      <c r="T5525" s="23" t="s">
        <v>4165</v>
      </c>
      <c r="U5525" s="24" t="s">
        <v>16</v>
      </c>
      <c r="V5525" s="23">
        <v>135</v>
      </c>
      <c r="W5525" s="25">
        <v>1809842</v>
      </c>
      <c r="X5525" s="25">
        <v>2708420</v>
      </c>
      <c r="Y5525" s="25">
        <v>3138466</v>
      </c>
      <c r="Z5525" s="25">
        <v>2708420</v>
      </c>
      <c r="AA5525" s="25">
        <v>2708420</v>
      </c>
      <c r="AB5525" s="25">
        <v>2708420</v>
      </c>
      <c r="AC5525" s="26">
        <v>45152.505756550927</v>
      </c>
      <c r="AD5525" s="27">
        <f>ROW()</f>
        <v>5525</v>
      </c>
      <c r="AE5525" s="27">
        <f>1</f>
        <v>1</v>
      </c>
      <c r="AF5525" s="27">
        <f>SUBTOTAL(109,Tbl_NGF_Data[[#This Row],[Counter]])</f>
        <v>1</v>
      </c>
    </row>
    <row r="5526" spans="2:32" ht="45" x14ac:dyDescent="0.25">
      <c r="B5526" s="21" t="s">
        <v>859</v>
      </c>
      <c r="C5526" s="22" t="s">
        <v>4018</v>
      </c>
      <c r="D5526" s="23">
        <v>12</v>
      </c>
      <c r="E5526" s="22" t="s">
        <v>859</v>
      </c>
      <c r="F5526" s="23">
        <v>12</v>
      </c>
      <c r="G5526" s="22" t="s">
        <v>4018</v>
      </c>
      <c r="H5526" s="22" t="s">
        <v>1327</v>
      </c>
      <c r="I5526" s="23">
        <v>1</v>
      </c>
      <c r="J5526" s="23">
        <v>140</v>
      </c>
      <c r="K5526" s="23" t="s">
        <v>4122</v>
      </c>
      <c r="L5526" s="22" t="s">
        <v>4123</v>
      </c>
      <c r="M5526" s="21" t="s">
        <v>871</v>
      </c>
      <c r="N5526" s="23" t="s">
        <v>1186</v>
      </c>
      <c r="O5526" s="22" t="s">
        <v>1187</v>
      </c>
      <c r="P5526" s="22" t="s">
        <v>1188</v>
      </c>
      <c r="Q5526" s="23" t="s">
        <v>3538</v>
      </c>
      <c r="R5526" s="22" t="s">
        <v>3539</v>
      </c>
      <c r="S5526" s="21" t="s">
        <v>625</v>
      </c>
      <c r="T5526" s="23" t="s">
        <v>4165</v>
      </c>
      <c r="U5526" s="24" t="s">
        <v>17</v>
      </c>
      <c r="V5526" s="23">
        <v>200</v>
      </c>
      <c r="W5526" s="25">
        <v>1506651.64</v>
      </c>
      <c r="X5526" s="25">
        <v>1936797.5</v>
      </c>
      <c r="Y5526" s="25">
        <v>2651879.81</v>
      </c>
      <c r="Z5526" s="25">
        <v>362500</v>
      </c>
      <c r="AA5526" s="25">
        <v>1485450.35</v>
      </c>
      <c r="AB5526" s="25">
        <v>772000</v>
      </c>
      <c r="AC5526" s="26">
        <v>45152.505756550927</v>
      </c>
      <c r="AD5526" s="27">
        <f>ROW()</f>
        <v>5526</v>
      </c>
      <c r="AE5526" s="27">
        <f>1</f>
        <v>1</v>
      </c>
      <c r="AF5526" s="27">
        <f>SUBTOTAL(109,Tbl_NGF_Data[[#This Row],[Counter]])</f>
        <v>1</v>
      </c>
    </row>
    <row r="5527" spans="2:32" ht="45" x14ac:dyDescent="0.25">
      <c r="B5527" s="21" t="s">
        <v>859</v>
      </c>
      <c r="C5527" s="22" t="s">
        <v>4018</v>
      </c>
      <c r="D5527" s="23">
        <v>12</v>
      </c>
      <c r="E5527" s="22" t="s">
        <v>859</v>
      </c>
      <c r="F5527" s="23">
        <v>12</v>
      </c>
      <c r="G5527" s="22" t="s">
        <v>4018</v>
      </c>
      <c r="H5527" s="22" t="s">
        <v>1327</v>
      </c>
      <c r="I5527" s="23">
        <v>1</v>
      </c>
      <c r="J5527" s="23">
        <v>140</v>
      </c>
      <c r="K5527" s="23" t="s">
        <v>4122</v>
      </c>
      <c r="L5527" s="22" t="s">
        <v>4123</v>
      </c>
      <c r="M5527" s="21" t="s">
        <v>871</v>
      </c>
      <c r="N5527" s="23" t="s">
        <v>1186</v>
      </c>
      <c r="O5527" s="22" t="s">
        <v>1187</v>
      </c>
      <c r="P5527" s="22" t="s">
        <v>1188</v>
      </c>
      <c r="Q5527" s="23" t="s">
        <v>3538</v>
      </c>
      <c r="R5527" s="22" t="s">
        <v>3539</v>
      </c>
      <c r="S5527" s="21" t="s">
        <v>625</v>
      </c>
      <c r="T5527" s="23" t="s">
        <v>4165</v>
      </c>
      <c r="U5527" s="24" t="s">
        <v>18</v>
      </c>
      <c r="V5527" s="23">
        <v>220</v>
      </c>
      <c r="W5527" s="25">
        <v>303190.3600000001</v>
      </c>
      <c r="X5527" s="25">
        <v>771622.5</v>
      </c>
      <c r="Y5527" s="25">
        <v>486586.18999999994</v>
      </c>
      <c r="Z5527" s="25">
        <v>2345920</v>
      </c>
      <c r="AA5527" s="25">
        <v>1222969.6499999999</v>
      </c>
      <c r="AB5527" s="25">
        <v>1936420</v>
      </c>
      <c r="AC5527" s="26">
        <v>45152.505756550927</v>
      </c>
      <c r="AD5527" s="27">
        <f>ROW()</f>
        <v>5527</v>
      </c>
      <c r="AE5527" s="27">
        <f>1</f>
        <v>1</v>
      </c>
      <c r="AF5527" s="27">
        <f>SUBTOTAL(109,Tbl_NGF_Data[[#This Row],[Counter]])</f>
        <v>1</v>
      </c>
    </row>
    <row r="5528" spans="2:32" ht="45" x14ac:dyDescent="0.25">
      <c r="B5528" s="21" t="s">
        <v>859</v>
      </c>
      <c r="C5528" s="22" t="s">
        <v>4018</v>
      </c>
      <c r="D5528" s="23">
        <v>12</v>
      </c>
      <c r="E5528" s="22" t="s">
        <v>859</v>
      </c>
      <c r="F5528" s="23">
        <v>12</v>
      </c>
      <c r="G5528" s="22" t="s">
        <v>4018</v>
      </c>
      <c r="H5528" s="22" t="s">
        <v>1327</v>
      </c>
      <c r="I5528" s="23">
        <v>1</v>
      </c>
      <c r="J5528" s="23">
        <v>140</v>
      </c>
      <c r="K5528" s="23" t="s">
        <v>4122</v>
      </c>
      <c r="L5528" s="22" t="s">
        <v>4123</v>
      </c>
      <c r="M5528" s="21" t="s">
        <v>871</v>
      </c>
      <c r="N5528" s="23" t="s">
        <v>1186</v>
      </c>
      <c r="O5528" s="22" t="s">
        <v>1187</v>
      </c>
      <c r="P5528" s="22" t="s">
        <v>1188</v>
      </c>
      <c r="Q5528" s="23" t="s">
        <v>3538</v>
      </c>
      <c r="R5528" s="22" t="s">
        <v>3539</v>
      </c>
      <c r="S5528" s="21" t="s">
        <v>625</v>
      </c>
      <c r="T5528" s="23" t="s">
        <v>4165</v>
      </c>
      <c r="U5528" s="24" t="s">
        <v>19</v>
      </c>
      <c r="V5528" s="23">
        <v>500</v>
      </c>
      <c r="W5528" s="25">
        <v>1338434.1599999999</v>
      </c>
      <c r="X5528" s="25">
        <v>1337174.02</v>
      </c>
      <c r="Y5528" s="25">
        <v>989677.1</v>
      </c>
      <c r="Z5528" s="25">
        <v>890626.61</v>
      </c>
      <c r="AA5528" s="25">
        <v>820277.67</v>
      </c>
      <c r="AB5528" s="25">
        <v>897996.96</v>
      </c>
      <c r="AC5528" s="26">
        <v>45152.505756550927</v>
      </c>
      <c r="AD5528" s="27">
        <f>ROW()</f>
        <v>5528</v>
      </c>
      <c r="AE5528" s="27">
        <f>1</f>
        <v>1</v>
      </c>
      <c r="AF5528" s="27">
        <f>SUBTOTAL(109,Tbl_NGF_Data[[#This Row],[Counter]])</f>
        <v>1</v>
      </c>
    </row>
    <row r="5529" spans="2:32" ht="45" x14ac:dyDescent="0.25">
      <c r="B5529" s="21" t="s">
        <v>859</v>
      </c>
      <c r="C5529" s="22" t="s">
        <v>4018</v>
      </c>
      <c r="D5529" s="23">
        <v>12</v>
      </c>
      <c r="E5529" s="22" t="s">
        <v>859</v>
      </c>
      <c r="F5529" s="23">
        <v>12</v>
      </c>
      <c r="G5529" s="22" t="s">
        <v>4018</v>
      </c>
      <c r="H5529" s="22" t="s">
        <v>1327</v>
      </c>
      <c r="I5529" s="23">
        <v>1</v>
      </c>
      <c r="J5529" s="23">
        <v>140</v>
      </c>
      <c r="K5529" s="23" t="s">
        <v>4122</v>
      </c>
      <c r="L5529" s="22" t="s">
        <v>4123</v>
      </c>
      <c r="M5529" s="21" t="s">
        <v>871</v>
      </c>
      <c r="N5529" s="23" t="s">
        <v>1186</v>
      </c>
      <c r="O5529" s="22" t="s">
        <v>1187</v>
      </c>
      <c r="P5529" s="22" t="s">
        <v>1188</v>
      </c>
      <c r="Q5529" s="23" t="s">
        <v>4166</v>
      </c>
      <c r="R5529" s="22" t="s">
        <v>4167</v>
      </c>
      <c r="S5529" s="21" t="s">
        <v>884</v>
      </c>
      <c r="T5529" s="23" t="s">
        <v>4168</v>
      </c>
      <c r="U5529" s="24" t="s">
        <v>15</v>
      </c>
      <c r="V5529" s="23">
        <v>100</v>
      </c>
      <c r="W5529" s="25">
        <v>0</v>
      </c>
      <c r="X5529" s="25">
        <v>2.1316282072803006E-14</v>
      </c>
      <c r="Y5529" s="25">
        <v>0</v>
      </c>
      <c r="Z5529" s="25">
        <v>0</v>
      </c>
      <c r="AA5529" s="25">
        <v>0</v>
      </c>
      <c r="AB5529" s="25">
        <v>0</v>
      </c>
      <c r="AC5529" s="26">
        <v>45152.505756550927</v>
      </c>
      <c r="AD5529" s="27">
        <f>ROW()</f>
        <v>5529</v>
      </c>
      <c r="AE5529" s="27">
        <f>1</f>
        <v>1</v>
      </c>
      <c r="AF5529" s="27">
        <f>SUBTOTAL(109,Tbl_NGF_Data[[#This Row],[Counter]])</f>
        <v>1</v>
      </c>
    </row>
    <row r="5530" spans="2:32" ht="45" x14ac:dyDescent="0.25">
      <c r="B5530" s="21" t="s">
        <v>859</v>
      </c>
      <c r="C5530" s="22" t="s">
        <v>4018</v>
      </c>
      <c r="D5530" s="23">
        <v>12</v>
      </c>
      <c r="E5530" s="22" t="s">
        <v>859</v>
      </c>
      <c r="F5530" s="23">
        <v>12</v>
      </c>
      <c r="G5530" s="22" t="s">
        <v>4018</v>
      </c>
      <c r="H5530" s="22" t="s">
        <v>1327</v>
      </c>
      <c r="I5530" s="23">
        <v>1</v>
      </c>
      <c r="J5530" s="23">
        <v>140</v>
      </c>
      <c r="K5530" s="23" t="s">
        <v>4122</v>
      </c>
      <c r="L5530" s="22" t="s">
        <v>4123</v>
      </c>
      <c r="M5530" s="21" t="s">
        <v>871</v>
      </c>
      <c r="N5530" s="23" t="s">
        <v>1186</v>
      </c>
      <c r="O5530" s="22" t="s">
        <v>1187</v>
      </c>
      <c r="P5530" s="22" t="s">
        <v>1188</v>
      </c>
      <c r="Q5530" s="23" t="s">
        <v>4166</v>
      </c>
      <c r="R5530" s="22" t="s">
        <v>4167</v>
      </c>
      <c r="S5530" s="21" t="s">
        <v>884</v>
      </c>
      <c r="T5530" s="23" t="s">
        <v>4168</v>
      </c>
      <c r="U5530" s="24" t="s">
        <v>19</v>
      </c>
      <c r="V5530" s="23">
        <v>500</v>
      </c>
      <c r="W5530" s="25">
        <v>5.0663953032881182E-9</v>
      </c>
      <c r="X5530" s="25">
        <v>0</v>
      </c>
      <c r="Y5530" s="25">
        <v>1.4897523215040565E-9</v>
      </c>
      <c r="Z5530" s="25">
        <v>6.7055250241310205E-10</v>
      </c>
      <c r="AA5530" s="25">
        <v>3.5762788286319847E-9</v>
      </c>
      <c r="AB5530" s="25">
        <v>8.5680085248895921E-10</v>
      </c>
      <c r="AC5530" s="26">
        <v>45152.505756550927</v>
      </c>
      <c r="AD5530" s="27">
        <f>ROW()</f>
        <v>5530</v>
      </c>
      <c r="AE5530" s="27">
        <f>1</f>
        <v>1</v>
      </c>
      <c r="AF5530" s="27">
        <f>SUBTOTAL(109,Tbl_NGF_Data[[#This Row],[Counter]])</f>
        <v>1</v>
      </c>
    </row>
    <row r="5531" spans="2:32" ht="45" x14ac:dyDescent="0.25">
      <c r="B5531" s="21" t="s">
        <v>859</v>
      </c>
      <c r="C5531" s="22" t="s">
        <v>4018</v>
      </c>
      <c r="D5531" s="23">
        <v>12</v>
      </c>
      <c r="E5531" s="22" t="s">
        <v>859</v>
      </c>
      <c r="F5531" s="23">
        <v>12</v>
      </c>
      <c r="G5531" s="22" t="s">
        <v>4018</v>
      </c>
      <c r="H5531" s="22" t="s">
        <v>1327</v>
      </c>
      <c r="I5531" s="23">
        <v>1</v>
      </c>
      <c r="J5531" s="23">
        <v>140</v>
      </c>
      <c r="K5531" s="23" t="s">
        <v>4122</v>
      </c>
      <c r="L5531" s="22" t="s">
        <v>4123</v>
      </c>
      <c r="M5531" s="21" t="s">
        <v>871</v>
      </c>
      <c r="N5531" s="23" t="s">
        <v>1186</v>
      </c>
      <c r="O5531" s="22" t="s">
        <v>1187</v>
      </c>
      <c r="P5531" s="22" t="s">
        <v>1188</v>
      </c>
      <c r="Q5531" s="23" t="s">
        <v>4169</v>
      </c>
      <c r="R5531" s="22" t="s">
        <v>4170</v>
      </c>
      <c r="S5531" s="21" t="s">
        <v>885</v>
      </c>
      <c r="T5531" s="23" t="s">
        <v>4171</v>
      </c>
      <c r="U5531" s="24" t="s">
        <v>15</v>
      </c>
      <c r="V5531" s="23">
        <v>100</v>
      </c>
      <c r="W5531" s="25">
        <v>3047751.7</v>
      </c>
      <c r="X5531" s="25">
        <v>3810783.9099999997</v>
      </c>
      <c r="Y5531" s="25">
        <v>2178843.3600000003</v>
      </c>
      <c r="Z5531" s="25">
        <v>1717125.96</v>
      </c>
      <c r="AA5531" s="25">
        <v>1691106.43</v>
      </c>
      <c r="AB5531" s="25">
        <v>1290569.22</v>
      </c>
      <c r="AC5531" s="26">
        <v>45152.505756550927</v>
      </c>
      <c r="AD5531" s="27">
        <f>ROW()</f>
        <v>5531</v>
      </c>
      <c r="AE5531" s="27">
        <f>1</f>
        <v>1</v>
      </c>
      <c r="AF5531" s="27">
        <f>SUBTOTAL(109,Tbl_NGF_Data[[#This Row],[Counter]])</f>
        <v>1</v>
      </c>
    </row>
    <row r="5532" spans="2:32" ht="45" x14ac:dyDescent="0.25">
      <c r="B5532" s="21" t="s">
        <v>859</v>
      </c>
      <c r="C5532" s="22" t="s">
        <v>4018</v>
      </c>
      <c r="D5532" s="23">
        <v>12</v>
      </c>
      <c r="E5532" s="22" t="s">
        <v>859</v>
      </c>
      <c r="F5532" s="23">
        <v>12</v>
      </c>
      <c r="G5532" s="22" t="s">
        <v>4018</v>
      </c>
      <c r="H5532" s="22" t="s">
        <v>1327</v>
      </c>
      <c r="I5532" s="23">
        <v>1</v>
      </c>
      <c r="J5532" s="23">
        <v>140</v>
      </c>
      <c r="K5532" s="23" t="s">
        <v>4122</v>
      </c>
      <c r="L5532" s="22" t="s">
        <v>4123</v>
      </c>
      <c r="M5532" s="21" t="s">
        <v>871</v>
      </c>
      <c r="N5532" s="23" t="s">
        <v>1186</v>
      </c>
      <c r="O5532" s="22" t="s">
        <v>1187</v>
      </c>
      <c r="P5532" s="22" t="s">
        <v>1188</v>
      </c>
      <c r="Q5532" s="23" t="s">
        <v>4169</v>
      </c>
      <c r="R5532" s="22" t="s">
        <v>4170</v>
      </c>
      <c r="S5532" s="21" t="s">
        <v>885</v>
      </c>
      <c r="T5532" s="23" t="s">
        <v>4171</v>
      </c>
      <c r="U5532" s="24" t="s">
        <v>16</v>
      </c>
      <c r="V5532" s="23">
        <v>135</v>
      </c>
      <c r="W5532" s="25">
        <v>850000</v>
      </c>
      <c r="X5532" s="25">
        <v>850000</v>
      </c>
      <c r="Y5532" s="25">
        <v>1858420</v>
      </c>
      <c r="Z5532" s="25">
        <v>1208420</v>
      </c>
      <c r="AA5532" s="25">
        <v>1208420</v>
      </c>
      <c r="AB5532" s="25">
        <v>1208420</v>
      </c>
      <c r="AC5532" s="26">
        <v>45152.505756550927</v>
      </c>
      <c r="AD5532" s="27">
        <f>ROW()</f>
        <v>5532</v>
      </c>
      <c r="AE5532" s="27">
        <f>1</f>
        <v>1</v>
      </c>
      <c r="AF5532" s="27">
        <f>SUBTOTAL(109,Tbl_NGF_Data[[#This Row],[Counter]])</f>
        <v>1</v>
      </c>
    </row>
    <row r="5533" spans="2:32" ht="45" x14ac:dyDescent="0.25">
      <c r="B5533" s="21" t="s">
        <v>859</v>
      </c>
      <c r="C5533" s="22" t="s">
        <v>4018</v>
      </c>
      <c r="D5533" s="23">
        <v>12</v>
      </c>
      <c r="E5533" s="22" t="s">
        <v>859</v>
      </c>
      <c r="F5533" s="23">
        <v>12</v>
      </c>
      <c r="G5533" s="22" t="s">
        <v>4018</v>
      </c>
      <c r="H5533" s="22" t="s">
        <v>1327</v>
      </c>
      <c r="I5533" s="23">
        <v>1</v>
      </c>
      <c r="J5533" s="23">
        <v>140</v>
      </c>
      <c r="K5533" s="23" t="s">
        <v>4122</v>
      </c>
      <c r="L5533" s="22" t="s">
        <v>4123</v>
      </c>
      <c r="M5533" s="21" t="s">
        <v>871</v>
      </c>
      <c r="N5533" s="23" t="s">
        <v>1186</v>
      </c>
      <c r="O5533" s="22" t="s">
        <v>1187</v>
      </c>
      <c r="P5533" s="22" t="s">
        <v>1188</v>
      </c>
      <c r="Q5533" s="23" t="s">
        <v>4169</v>
      </c>
      <c r="R5533" s="22" t="s">
        <v>4170</v>
      </c>
      <c r="S5533" s="21" t="s">
        <v>885</v>
      </c>
      <c r="T5533" s="23" t="s">
        <v>4171</v>
      </c>
      <c r="U5533" s="24" t="s">
        <v>17</v>
      </c>
      <c r="V5533" s="23">
        <v>200</v>
      </c>
      <c r="W5533" s="25">
        <v>591866.08999999985</v>
      </c>
      <c r="X5533" s="25">
        <v>351279.48</v>
      </c>
      <c r="Y5533" s="25">
        <v>1390257.3</v>
      </c>
      <c r="Z5533" s="25">
        <v>1203906.23</v>
      </c>
      <c r="AA5533" s="25">
        <v>709584.26</v>
      </c>
      <c r="AB5533" s="25">
        <v>1148868</v>
      </c>
      <c r="AC5533" s="26">
        <v>45152.505756550927</v>
      </c>
      <c r="AD5533" s="27">
        <f>ROW()</f>
        <v>5533</v>
      </c>
      <c r="AE5533" s="27">
        <f>1</f>
        <v>1</v>
      </c>
      <c r="AF5533" s="27">
        <f>SUBTOTAL(109,Tbl_NGF_Data[[#This Row],[Counter]])</f>
        <v>1</v>
      </c>
    </row>
    <row r="5534" spans="2:32" ht="45" x14ac:dyDescent="0.25">
      <c r="B5534" s="21" t="s">
        <v>859</v>
      </c>
      <c r="C5534" s="22" t="s">
        <v>4018</v>
      </c>
      <c r="D5534" s="23">
        <v>12</v>
      </c>
      <c r="E5534" s="22" t="s">
        <v>859</v>
      </c>
      <c r="F5534" s="23">
        <v>12</v>
      </c>
      <c r="G5534" s="22" t="s">
        <v>4018</v>
      </c>
      <c r="H5534" s="22" t="s">
        <v>1327</v>
      </c>
      <c r="I5534" s="23">
        <v>1</v>
      </c>
      <c r="J5534" s="23">
        <v>140</v>
      </c>
      <c r="K5534" s="23" t="s">
        <v>4122</v>
      </c>
      <c r="L5534" s="22" t="s">
        <v>4123</v>
      </c>
      <c r="M5534" s="21" t="s">
        <v>871</v>
      </c>
      <c r="N5534" s="23" t="s">
        <v>1186</v>
      </c>
      <c r="O5534" s="22" t="s">
        <v>1187</v>
      </c>
      <c r="P5534" s="22" t="s">
        <v>1188</v>
      </c>
      <c r="Q5534" s="23" t="s">
        <v>4169</v>
      </c>
      <c r="R5534" s="22" t="s">
        <v>4170</v>
      </c>
      <c r="S5534" s="21" t="s">
        <v>885</v>
      </c>
      <c r="T5534" s="23" t="s">
        <v>4171</v>
      </c>
      <c r="U5534" s="24" t="s">
        <v>18</v>
      </c>
      <c r="V5534" s="23">
        <v>220</v>
      </c>
      <c r="W5534" s="25">
        <v>258133.91000000015</v>
      </c>
      <c r="X5534" s="25">
        <v>498720.52</v>
      </c>
      <c r="Y5534" s="25">
        <v>468162.69999999995</v>
      </c>
      <c r="Z5534" s="25">
        <v>4513.7700000000186</v>
      </c>
      <c r="AA5534" s="25">
        <v>498835.74</v>
      </c>
      <c r="AB5534" s="25">
        <v>59552</v>
      </c>
      <c r="AC5534" s="26">
        <v>45152.505756550927</v>
      </c>
      <c r="AD5534" s="27">
        <f>ROW()</f>
        <v>5534</v>
      </c>
      <c r="AE5534" s="27">
        <f>1</f>
        <v>1</v>
      </c>
      <c r="AF5534" s="27">
        <f>SUBTOTAL(109,Tbl_NGF_Data[[#This Row],[Counter]])</f>
        <v>1</v>
      </c>
    </row>
    <row r="5535" spans="2:32" ht="45" x14ac:dyDescent="0.25">
      <c r="B5535" s="21" t="s">
        <v>859</v>
      </c>
      <c r="C5535" s="22" t="s">
        <v>4018</v>
      </c>
      <c r="D5535" s="23">
        <v>12</v>
      </c>
      <c r="E5535" s="22" t="s">
        <v>859</v>
      </c>
      <c r="F5535" s="23">
        <v>12</v>
      </c>
      <c r="G5535" s="22" t="s">
        <v>4018</v>
      </c>
      <c r="H5535" s="22" t="s">
        <v>1327</v>
      </c>
      <c r="I5535" s="23">
        <v>1</v>
      </c>
      <c r="J5535" s="23">
        <v>140</v>
      </c>
      <c r="K5535" s="23" t="s">
        <v>4122</v>
      </c>
      <c r="L5535" s="22" t="s">
        <v>4123</v>
      </c>
      <c r="M5535" s="21" t="s">
        <v>871</v>
      </c>
      <c r="N5535" s="23" t="s">
        <v>1186</v>
      </c>
      <c r="O5535" s="22" t="s">
        <v>1187</v>
      </c>
      <c r="P5535" s="22" t="s">
        <v>1188</v>
      </c>
      <c r="Q5535" s="23" t="s">
        <v>4169</v>
      </c>
      <c r="R5535" s="22" t="s">
        <v>4170</v>
      </c>
      <c r="S5535" s="21" t="s">
        <v>885</v>
      </c>
      <c r="T5535" s="23" t="s">
        <v>4171</v>
      </c>
      <c r="U5535" s="24" t="s">
        <v>19</v>
      </c>
      <c r="V5535" s="23">
        <v>500</v>
      </c>
      <c r="W5535" s="25">
        <v>1115361.8</v>
      </c>
      <c r="X5535" s="25">
        <v>1114311.69</v>
      </c>
      <c r="Y5535" s="25">
        <v>824730.92</v>
      </c>
      <c r="Z5535" s="25">
        <v>742188.83</v>
      </c>
      <c r="AA5535" s="25">
        <v>683564.73</v>
      </c>
      <c r="AB5535" s="25">
        <v>748330.79</v>
      </c>
      <c r="AC5535" s="26">
        <v>45152.505756550927</v>
      </c>
      <c r="AD5535" s="27">
        <f>ROW()</f>
        <v>5535</v>
      </c>
      <c r="AE5535" s="27">
        <f>1</f>
        <v>1</v>
      </c>
      <c r="AF5535" s="27">
        <f>SUBTOTAL(109,Tbl_NGF_Data[[#This Row],[Counter]])</f>
        <v>1</v>
      </c>
    </row>
    <row r="5536" spans="2:32" ht="45" x14ac:dyDescent="0.25">
      <c r="B5536" s="21" t="s">
        <v>859</v>
      </c>
      <c r="C5536" s="22" t="s">
        <v>4018</v>
      </c>
      <c r="D5536" s="23">
        <v>12</v>
      </c>
      <c r="E5536" s="22" t="s">
        <v>859</v>
      </c>
      <c r="F5536" s="23">
        <v>12</v>
      </c>
      <c r="G5536" s="22" t="s">
        <v>4018</v>
      </c>
      <c r="H5536" s="22" t="s">
        <v>1327</v>
      </c>
      <c r="I5536" s="23">
        <v>1</v>
      </c>
      <c r="J5536" s="23">
        <v>140</v>
      </c>
      <c r="K5536" s="23" t="s">
        <v>4122</v>
      </c>
      <c r="L5536" s="22" t="s">
        <v>4123</v>
      </c>
      <c r="M5536" s="21" t="s">
        <v>871</v>
      </c>
      <c r="N5536" s="23" t="s">
        <v>1131</v>
      </c>
      <c r="O5536" s="22" t="s">
        <v>1132</v>
      </c>
      <c r="P5536" s="22" t="s">
        <v>1133</v>
      </c>
      <c r="Q5536" s="23" t="s">
        <v>1151</v>
      </c>
      <c r="R5536" s="22" t="s">
        <v>1132</v>
      </c>
      <c r="S5536" s="21" t="s">
        <v>38</v>
      </c>
      <c r="T5536" s="23" t="s">
        <v>4172</v>
      </c>
      <c r="U5536" s="24" t="s">
        <v>15</v>
      </c>
      <c r="V5536" s="23">
        <v>100</v>
      </c>
      <c r="W5536" s="25">
        <v>2061447.5299999998</v>
      </c>
      <c r="X5536" s="25">
        <v>16235.87</v>
      </c>
      <c r="Y5536" s="25">
        <v>712698.73</v>
      </c>
      <c r="Z5536" s="25">
        <v>559575.40999999992</v>
      </c>
      <c r="AA5536" s="25">
        <v>95954.709999999992</v>
      </c>
      <c r="AB5536" s="25">
        <v>4681.2800000000007</v>
      </c>
      <c r="AC5536" s="26">
        <v>45152.505756550927</v>
      </c>
      <c r="AD5536" s="27">
        <f>ROW()</f>
        <v>5536</v>
      </c>
      <c r="AE5536" s="27">
        <f>1</f>
        <v>1</v>
      </c>
      <c r="AF5536" s="27">
        <f>SUBTOTAL(109,Tbl_NGF_Data[[#This Row],[Counter]])</f>
        <v>1</v>
      </c>
    </row>
    <row r="5537" spans="2:32" ht="45" x14ac:dyDescent="0.25">
      <c r="B5537" s="21" t="s">
        <v>859</v>
      </c>
      <c r="C5537" s="22" t="s">
        <v>4018</v>
      </c>
      <c r="D5537" s="23">
        <v>12</v>
      </c>
      <c r="E5537" s="22" t="s">
        <v>859</v>
      </c>
      <c r="F5537" s="23">
        <v>12</v>
      </c>
      <c r="G5537" s="22" t="s">
        <v>4018</v>
      </c>
      <c r="H5537" s="22" t="s">
        <v>1327</v>
      </c>
      <c r="I5537" s="23">
        <v>1</v>
      </c>
      <c r="J5537" s="23">
        <v>140</v>
      </c>
      <c r="K5537" s="23" t="s">
        <v>4122</v>
      </c>
      <c r="L5537" s="22" t="s">
        <v>4123</v>
      </c>
      <c r="M5537" s="21" t="s">
        <v>871</v>
      </c>
      <c r="N5537" s="23" t="s">
        <v>1131</v>
      </c>
      <c r="O5537" s="22" t="s">
        <v>1132</v>
      </c>
      <c r="P5537" s="22" t="s">
        <v>1133</v>
      </c>
      <c r="Q5537" s="23" t="s">
        <v>1151</v>
      </c>
      <c r="R5537" s="22" t="s">
        <v>1132</v>
      </c>
      <c r="S5537" s="21" t="s">
        <v>38</v>
      </c>
      <c r="T5537" s="23" t="s">
        <v>4172</v>
      </c>
      <c r="U5537" s="24" t="s">
        <v>16</v>
      </c>
      <c r="V5537" s="23">
        <v>135</v>
      </c>
      <c r="W5537" s="25">
        <v>55224020</v>
      </c>
      <c r="X5537" s="25">
        <v>55659565.770000003</v>
      </c>
      <c r="Y5537" s="25">
        <v>60441978.140000001</v>
      </c>
      <c r="Z5537" s="25">
        <v>75984803.269999996</v>
      </c>
      <c r="AA5537" s="25">
        <v>80000000</v>
      </c>
      <c r="AB5537" s="25">
        <v>79483376</v>
      </c>
      <c r="AC5537" s="26">
        <v>45152.505756550927</v>
      </c>
      <c r="AD5537" s="27">
        <f>ROW()</f>
        <v>5537</v>
      </c>
      <c r="AE5537" s="27">
        <f>1</f>
        <v>1</v>
      </c>
      <c r="AF5537" s="27">
        <f>SUBTOTAL(109,Tbl_NGF_Data[[#This Row],[Counter]])</f>
        <v>1</v>
      </c>
    </row>
    <row r="5538" spans="2:32" ht="45" x14ac:dyDescent="0.25">
      <c r="B5538" s="21" t="s">
        <v>859</v>
      </c>
      <c r="C5538" s="22" t="s">
        <v>4018</v>
      </c>
      <c r="D5538" s="23">
        <v>12</v>
      </c>
      <c r="E5538" s="22" t="s">
        <v>859</v>
      </c>
      <c r="F5538" s="23">
        <v>12</v>
      </c>
      <c r="G5538" s="22" t="s">
        <v>4018</v>
      </c>
      <c r="H5538" s="22" t="s">
        <v>1327</v>
      </c>
      <c r="I5538" s="23">
        <v>1</v>
      </c>
      <c r="J5538" s="23">
        <v>140</v>
      </c>
      <c r="K5538" s="23" t="s">
        <v>4122</v>
      </c>
      <c r="L5538" s="22" t="s">
        <v>4123</v>
      </c>
      <c r="M5538" s="21" t="s">
        <v>871</v>
      </c>
      <c r="N5538" s="23" t="s">
        <v>1131</v>
      </c>
      <c r="O5538" s="22" t="s">
        <v>1132</v>
      </c>
      <c r="P5538" s="22" t="s">
        <v>1133</v>
      </c>
      <c r="Q5538" s="23" t="s">
        <v>1151</v>
      </c>
      <c r="R5538" s="22" t="s">
        <v>1132</v>
      </c>
      <c r="S5538" s="21" t="s">
        <v>38</v>
      </c>
      <c r="T5538" s="23" t="s">
        <v>4172</v>
      </c>
      <c r="U5538" s="24" t="s">
        <v>17</v>
      </c>
      <c r="V5538" s="23">
        <v>200</v>
      </c>
      <c r="W5538" s="25">
        <v>47705038.109999992</v>
      </c>
      <c r="X5538" s="25">
        <v>44869169.130000018</v>
      </c>
      <c r="Y5538" s="25">
        <v>55610569.429999955</v>
      </c>
      <c r="Z5538" s="25">
        <v>58438067.699999973</v>
      </c>
      <c r="AA5538" s="25">
        <v>51232064.679999948</v>
      </c>
      <c r="AB5538" s="25">
        <v>57581777.849999994</v>
      </c>
      <c r="AC5538" s="26">
        <v>45152.505756550927</v>
      </c>
      <c r="AD5538" s="27">
        <f>ROW()</f>
        <v>5538</v>
      </c>
      <c r="AE5538" s="27">
        <f>1</f>
        <v>1</v>
      </c>
      <c r="AF5538" s="27">
        <f>SUBTOTAL(109,Tbl_NGF_Data[[#This Row],[Counter]])</f>
        <v>1</v>
      </c>
    </row>
    <row r="5539" spans="2:32" ht="45" x14ac:dyDescent="0.25">
      <c r="B5539" s="21" t="s">
        <v>859</v>
      </c>
      <c r="C5539" s="22" t="s">
        <v>4018</v>
      </c>
      <c r="D5539" s="23">
        <v>12</v>
      </c>
      <c r="E5539" s="22" t="s">
        <v>859</v>
      </c>
      <c r="F5539" s="23">
        <v>12</v>
      </c>
      <c r="G5539" s="22" t="s">
        <v>4018</v>
      </c>
      <c r="H5539" s="22" t="s">
        <v>1327</v>
      </c>
      <c r="I5539" s="23">
        <v>1</v>
      </c>
      <c r="J5539" s="23">
        <v>140</v>
      </c>
      <c r="K5539" s="23" t="s">
        <v>4122</v>
      </c>
      <c r="L5539" s="22" t="s">
        <v>4123</v>
      </c>
      <c r="M5539" s="21" t="s">
        <v>871</v>
      </c>
      <c r="N5539" s="23" t="s">
        <v>1131</v>
      </c>
      <c r="O5539" s="22" t="s">
        <v>1132</v>
      </c>
      <c r="P5539" s="22" t="s">
        <v>1133</v>
      </c>
      <c r="Q5539" s="23" t="s">
        <v>1151</v>
      </c>
      <c r="R5539" s="22" t="s">
        <v>1132</v>
      </c>
      <c r="S5539" s="21" t="s">
        <v>38</v>
      </c>
      <c r="T5539" s="23" t="s">
        <v>4172</v>
      </c>
      <c r="U5539" s="24" t="s">
        <v>18</v>
      </c>
      <c r="V5539" s="23">
        <v>220</v>
      </c>
      <c r="W5539" s="25">
        <v>7518981.890000008</v>
      </c>
      <c r="X5539" s="25">
        <v>10790396.639999986</v>
      </c>
      <c r="Y5539" s="25">
        <v>4831408.7100000456</v>
      </c>
      <c r="Z5539" s="25">
        <v>17546735.570000023</v>
      </c>
      <c r="AA5539" s="25">
        <v>28767935.320000052</v>
      </c>
      <c r="AB5539" s="25">
        <v>21901598.150000006</v>
      </c>
      <c r="AC5539" s="26">
        <v>45152.505756550927</v>
      </c>
      <c r="AD5539" s="27">
        <f>ROW()</f>
        <v>5539</v>
      </c>
      <c r="AE5539" s="27">
        <f>1</f>
        <v>1</v>
      </c>
      <c r="AF5539" s="27">
        <f>SUBTOTAL(109,Tbl_NGF_Data[[#This Row],[Counter]])</f>
        <v>1</v>
      </c>
    </row>
    <row r="5540" spans="2:32" ht="45" x14ac:dyDescent="0.25">
      <c r="B5540" s="21" t="s">
        <v>859</v>
      </c>
      <c r="C5540" s="22" t="s">
        <v>4018</v>
      </c>
      <c r="D5540" s="23">
        <v>12</v>
      </c>
      <c r="E5540" s="22" t="s">
        <v>859</v>
      </c>
      <c r="F5540" s="23">
        <v>12</v>
      </c>
      <c r="G5540" s="22" t="s">
        <v>4018</v>
      </c>
      <c r="H5540" s="22" t="s">
        <v>1327</v>
      </c>
      <c r="I5540" s="23">
        <v>1</v>
      </c>
      <c r="J5540" s="23">
        <v>140</v>
      </c>
      <c r="K5540" s="23" t="s">
        <v>4122</v>
      </c>
      <c r="L5540" s="22" t="s">
        <v>4123</v>
      </c>
      <c r="M5540" s="21" t="s">
        <v>871</v>
      </c>
      <c r="N5540" s="23" t="s">
        <v>1131</v>
      </c>
      <c r="O5540" s="22" t="s">
        <v>1132</v>
      </c>
      <c r="P5540" s="22" t="s">
        <v>1133</v>
      </c>
      <c r="Q5540" s="23" t="s">
        <v>1151</v>
      </c>
      <c r="R5540" s="22" t="s">
        <v>1132</v>
      </c>
      <c r="S5540" s="21" t="s">
        <v>38</v>
      </c>
      <c r="T5540" s="23" t="s">
        <v>4172</v>
      </c>
      <c r="U5540" s="24" t="s">
        <v>19</v>
      </c>
      <c r="V5540" s="23">
        <v>500</v>
      </c>
      <c r="W5540" s="25">
        <v>54847804.610000007</v>
      </c>
      <c r="X5540" s="25">
        <v>47661015.919999994</v>
      </c>
      <c r="Y5540" s="25">
        <v>60257729.169999987</v>
      </c>
      <c r="Z5540" s="25">
        <v>62592696.100000001</v>
      </c>
      <c r="AA5540" s="25">
        <v>52896314.600000001</v>
      </c>
      <c r="AB5540" s="25">
        <v>60903749.310000017</v>
      </c>
      <c r="AC5540" s="26">
        <v>45152.505756550927</v>
      </c>
      <c r="AD5540" s="27">
        <f>ROW()</f>
        <v>5540</v>
      </c>
      <c r="AE5540" s="27">
        <f>1</f>
        <v>1</v>
      </c>
      <c r="AF5540" s="27">
        <f>SUBTOTAL(109,Tbl_NGF_Data[[#This Row],[Counter]])</f>
        <v>1</v>
      </c>
    </row>
    <row r="5541" spans="2:32" ht="60" x14ac:dyDescent="0.25">
      <c r="B5541" s="21" t="s">
        <v>859</v>
      </c>
      <c r="C5541" s="22" t="s">
        <v>4018</v>
      </c>
      <c r="D5541" s="23">
        <v>12</v>
      </c>
      <c r="E5541" s="22" t="s">
        <v>859</v>
      </c>
      <c r="F5541" s="23">
        <v>12</v>
      </c>
      <c r="G5541" s="22" t="s">
        <v>4018</v>
      </c>
      <c r="H5541" s="22" t="s">
        <v>1327</v>
      </c>
      <c r="I5541" s="23">
        <v>1</v>
      </c>
      <c r="J5541" s="23">
        <v>140</v>
      </c>
      <c r="K5541" s="23" t="s">
        <v>4122</v>
      </c>
      <c r="L5541" s="22" t="s">
        <v>4123</v>
      </c>
      <c r="M5541" s="21" t="s">
        <v>871</v>
      </c>
      <c r="N5541" s="23" t="s">
        <v>1131</v>
      </c>
      <c r="O5541" s="22" t="s">
        <v>1132</v>
      </c>
      <c r="P5541" s="22" t="s">
        <v>1133</v>
      </c>
      <c r="Q5541" s="23" t="s">
        <v>1134</v>
      </c>
      <c r="R5541" s="22" t="s">
        <v>1135</v>
      </c>
      <c r="S5541" s="21" t="s">
        <v>33</v>
      </c>
      <c r="T5541" s="23" t="s">
        <v>4173</v>
      </c>
      <c r="U5541" s="24" t="s">
        <v>15</v>
      </c>
      <c r="V5541" s="23">
        <v>100</v>
      </c>
      <c r="W5541" s="25">
        <v>0</v>
      </c>
      <c r="X5541" s="25">
        <v>0</v>
      </c>
      <c r="Y5541" s="25">
        <v>6986.04</v>
      </c>
      <c r="Z5541" s="25">
        <v>545.57000000000005</v>
      </c>
      <c r="AA5541" s="25">
        <v>0</v>
      </c>
      <c r="AB5541" s="25">
        <v>0</v>
      </c>
      <c r="AC5541" s="26">
        <v>45152.505756550927</v>
      </c>
      <c r="AD5541" s="27">
        <f>ROW()</f>
        <v>5541</v>
      </c>
      <c r="AE5541" s="27">
        <f>1</f>
        <v>1</v>
      </c>
      <c r="AF5541" s="27">
        <f>SUBTOTAL(109,Tbl_NGF_Data[[#This Row],[Counter]])</f>
        <v>1</v>
      </c>
    </row>
    <row r="5542" spans="2:32" ht="60" x14ac:dyDescent="0.25">
      <c r="B5542" s="21" t="s">
        <v>859</v>
      </c>
      <c r="C5542" s="22" t="s">
        <v>4018</v>
      </c>
      <c r="D5542" s="23">
        <v>12</v>
      </c>
      <c r="E5542" s="22" t="s">
        <v>859</v>
      </c>
      <c r="F5542" s="23">
        <v>12</v>
      </c>
      <c r="G5542" s="22" t="s">
        <v>4018</v>
      </c>
      <c r="H5542" s="22" t="s">
        <v>1327</v>
      </c>
      <c r="I5542" s="23">
        <v>1</v>
      </c>
      <c r="J5542" s="23">
        <v>140</v>
      </c>
      <c r="K5542" s="23" t="s">
        <v>4122</v>
      </c>
      <c r="L5542" s="22" t="s">
        <v>4123</v>
      </c>
      <c r="M5542" s="21" t="s">
        <v>871</v>
      </c>
      <c r="N5542" s="23" t="s">
        <v>1131</v>
      </c>
      <c r="O5542" s="22" t="s">
        <v>1132</v>
      </c>
      <c r="P5542" s="22" t="s">
        <v>1133</v>
      </c>
      <c r="Q5542" s="23" t="s">
        <v>1134</v>
      </c>
      <c r="R5542" s="22" t="s">
        <v>1135</v>
      </c>
      <c r="S5542" s="21" t="s">
        <v>33</v>
      </c>
      <c r="T5542" s="23" t="s">
        <v>4173</v>
      </c>
      <c r="U5542" s="24" t="s">
        <v>16</v>
      </c>
      <c r="V5542" s="23">
        <v>135</v>
      </c>
      <c r="W5542" s="25">
        <v>0</v>
      </c>
      <c r="X5542" s="25">
        <v>0</v>
      </c>
      <c r="Y5542" s="25">
        <v>18997</v>
      </c>
      <c r="Z5542" s="25">
        <v>6687.34</v>
      </c>
      <c r="AA5542" s="25">
        <v>0</v>
      </c>
      <c r="AB5542" s="25">
        <v>0</v>
      </c>
      <c r="AC5542" s="26">
        <v>45152.505756550927</v>
      </c>
      <c r="AD5542" s="27">
        <f>ROW()</f>
        <v>5542</v>
      </c>
      <c r="AE5542" s="27">
        <f>1</f>
        <v>1</v>
      </c>
      <c r="AF5542" s="27">
        <f>SUBTOTAL(109,Tbl_NGF_Data[[#This Row],[Counter]])</f>
        <v>1</v>
      </c>
    </row>
    <row r="5543" spans="2:32" ht="60" x14ac:dyDescent="0.25">
      <c r="B5543" s="21" t="s">
        <v>859</v>
      </c>
      <c r="C5543" s="22" t="s">
        <v>4018</v>
      </c>
      <c r="D5543" s="23">
        <v>12</v>
      </c>
      <c r="E5543" s="22" t="s">
        <v>859</v>
      </c>
      <c r="F5543" s="23">
        <v>12</v>
      </c>
      <c r="G5543" s="22" t="s">
        <v>4018</v>
      </c>
      <c r="H5543" s="22" t="s">
        <v>1327</v>
      </c>
      <c r="I5543" s="23">
        <v>1</v>
      </c>
      <c r="J5543" s="23">
        <v>140</v>
      </c>
      <c r="K5543" s="23" t="s">
        <v>4122</v>
      </c>
      <c r="L5543" s="22" t="s">
        <v>4123</v>
      </c>
      <c r="M5543" s="21" t="s">
        <v>871</v>
      </c>
      <c r="N5543" s="23" t="s">
        <v>1131</v>
      </c>
      <c r="O5543" s="22" t="s">
        <v>1132</v>
      </c>
      <c r="P5543" s="22" t="s">
        <v>1133</v>
      </c>
      <c r="Q5543" s="23" t="s">
        <v>1134</v>
      </c>
      <c r="R5543" s="22" t="s">
        <v>1135</v>
      </c>
      <c r="S5543" s="21" t="s">
        <v>33</v>
      </c>
      <c r="T5543" s="23" t="s">
        <v>4173</v>
      </c>
      <c r="U5543" s="24" t="s">
        <v>17</v>
      </c>
      <c r="V5543" s="23">
        <v>200</v>
      </c>
      <c r="W5543" s="25">
        <v>0</v>
      </c>
      <c r="X5543" s="25">
        <v>0</v>
      </c>
      <c r="Y5543" s="25">
        <v>12010.960000000001</v>
      </c>
      <c r="Z5543" s="25">
        <v>6440.4699999999993</v>
      </c>
      <c r="AA5543" s="25">
        <v>0</v>
      </c>
      <c r="AB5543" s="25">
        <v>0</v>
      </c>
      <c r="AC5543" s="26">
        <v>45152.505756550927</v>
      </c>
      <c r="AD5543" s="27">
        <f>ROW()</f>
        <v>5543</v>
      </c>
      <c r="AE5543" s="27">
        <f>1</f>
        <v>1</v>
      </c>
      <c r="AF5543" s="27">
        <f>SUBTOTAL(109,Tbl_NGF_Data[[#This Row],[Counter]])</f>
        <v>1</v>
      </c>
    </row>
    <row r="5544" spans="2:32" ht="60" x14ac:dyDescent="0.25">
      <c r="B5544" s="21" t="s">
        <v>859</v>
      </c>
      <c r="C5544" s="22" t="s">
        <v>4018</v>
      </c>
      <c r="D5544" s="23">
        <v>12</v>
      </c>
      <c r="E5544" s="22" t="s">
        <v>859</v>
      </c>
      <c r="F5544" s="23">
        <v>12</v>
      </c>
      <c r="G5544" s="22" t="s">
        <v>4018</v>
      </c>
      <c r="H5544" s="22" t="s">
        <v>1327</v>
      </c>
      <c r="I5544" s="23">
        <v>1</v>
      </c>
      <c r="J5544" s="23">
        <v>140</v>
      </c>
      <c r="K5544" s="23" t="s">
        <v>4122</v>
      </c>
      <c r="L5544" s="22" t="s">
        <v>4123</v>
      </c>
      <c r="M5544" s="21" t="s">
        <v>871</v>
      </c>
      <c r="N5544" s="23" t="s">
        <v>1131</v>
      </c>
      <c r="O5544" s="22" t="s">
        <v>1132</v>
      </c>
      <c r="P5544" s="22" t="s">
        <v>1133</v>
      </c>
      <c r="Q5544" s="23" t="s">
        <v>1134</v>
      </c>
      <c r="R5544" s="22" t="s">
        <v>1135</v>
      </c>
      <c r="S5544" s="21" t="s">
        <v>33</v>
      </c>
      <c r="T5544" s="23" t="s">
        <v>4173</v>
      </c>
      <c r="U5544" s="24" t="s">
        <v>18</v>
      </c>
      <c r="V5544" s="23">
        <v>220</v>
      </c>
      <c r="W5544" s="25">
        <v>0</v>
      </c>
      <c r="X5544" s="25">
        <v>0</v>
      </c>
      <c r="Y5544" s="25">
        <v>6986.0399999999991</v>
      </c>
      <c r="Z5544" s="25">
        <v>246.8700000000008</v>
      </c>
      <c r="AA5544" s="25">
        <v>0</v>
      </c>
      <c r="AB5544" s="25">
        <v>0</v>
      </c>
      <c r="AC5544" s="26">
        <v>45152.505756550927</v>
      </c>
      <c r="AD5544" s="27">
        <f>ROW()</f>
        <v>5544</v>
      </c>
      <c r="AE5544" s="27">
        <f>1</f>
        <v>1</v>
      </c>
      <c r="AF5544" s="27">
        <f>SUBTOTAL(109,Tbl_NGF_Data[[#This Row],[Counter]])</f>
        <v>1</v>
      </c>
    </row>
    <row r="5545" spans="2:32" ht="60" x14ac:dyDescent="0.25">
      <c r="B5545" s="21" t="s">
        <v>859</v>
      </c>
      <c r="C5545" s="22" t="s">
        <v>4018</v>
      </c>
      <c r="D5545" s="23">
        <v>12</v>
      </c>
      <c r="E5545" s="22" t="s">
        <v>859</v>
      </c>
      <c r="F5545" s="23">
        <v>12</v>
      </c>
      <c r="G5545" s="22" t="s">
        <v>4018</v>
      </c>
      <c r="H5545" s="22" t="s">
        <v>1327</v>
      </c>
      <c r="I5545" s="23">
        <v>1</v>
      </c>
      <c r="J5545" s="23">
        <v>140</v>
      </c>
      <c r="K5545" s="23" t="s">
        <v>4122</v>
      </c>
      <c r="L5545" s="22" t="s">
        <v>4123</v>
      </c>
      <c r="M5545" s="21" t="s">
        <v>871</v>
      </c>
      <c r="N5545" s="23" t="s">
        <v>1131</v>
      </c>
      <c r="O5545" s="22" t="s">
        <v>1132</v>
      </c>
      <c r="P5545" s="22" t="s">
        <v>1133</v>
      </c>
      <c r="Q5545" s="23" t="s">
        <v>1163</v>
      </c>
      <c r="R5545" s="22" t="s">
        <v>1164</v>
      </c>
      <c r="S5545" s="21" t="s">
        <v>771</v>
      </c>
      <c r="T5545" s="23" t="s">
        <v>4174</v>
      </c>
      <c r="U5545" s="24" t="s">
        <v>15</v>
      </c>
      <c r="V5545" s="23">
        <v>100</v>
      </c>
      <c r="W5545" s="25">
        <v>0</v>
      </c>
      <c r="X5545" s="25">
        <v>0</v>
      </c>
      <c r="Y5545" s="25">
        <v>10843466.65</v>
      </c>
      <c r="Z5545" s="25">
        <v>7821281.9500000002</v>
      </c>
      <c r="AA5545" s="25">
        <v>4159231.48</v>
      </c>
      <c r="AB5545" s="25">
        <v>1228974.21</v>
      </c>
      <c r="AC5545" s="26">
        <v>45152.505756550927</v>
      </c>
      <c r="AD5545" s="27">
        <f>ROW()</f>
        <v>5545</v>
      </c>
      <c r="AE5545" s="27">
        <f>1</f>
        <v>1</v>
      </c>
      <c r="AF5545" s="27">
        <f>SUBTOTAL(109,Tbl_NGF_Data[[#This Row],[Counter]])</f>
        <v>1</v>
      </c>
    </row>
    <row r="5546" spans="2:32" ht="60" x14ac:dyDescent="0.25">
      <c r="B5546" s="21" t="s">
        <v>859</v>
      </c>
      <c r="C5546" s="22" t="s">
        <v>4018</v>
      </c>
      <c r="D5546" s="23">
        <v>12</v>
      </c>
      <c r="E5546" s="22" t="s">
        <v>859</v>
      </c>
      <c r="F5546" s="23">
        <v>12</v>
      </c>
      <c r="G5546" s="22" t="s">
        <v>4018</v>
      </c>
      <c r="H5546" s="22" t="s">
        <v>1327</v>
      </c>
      <c r="I5546" s="23">
        <v>1</v>
      </c>
      <c r="J5546" s="23">
        <v>140</v>
      </c>
      <c r="K5546" s="23" t="s">
        <v>4122</v>
      </c>
      <c r="L5546" s="22" t="s">
        <v>4123</v>
      </c>
      <c r="M5546" s="21" t="s">
        <v>871</v>
      </c>
      <c r="N5546" s="23" t="s">
        <v>1131</v>
      </c>
      <c r="O5546" s="22" t="s">
        <v>1132</v>
      </c>
      <c r="P5546" s="22" t="s">
        <v>1133</v>
      </c>
      <c r="Q5546" s="23" t="s">
        <v>1163</v>
      </c>
      <c r="R5546" s="22" t="s">
        <v>1164</v>
      </c>
      <c r="S5546" s="21" t="s">
        <v>771</v>
      </c>
      <c r="T5546" s="23" t="s">
        <v>4174</v>
      </c>
      <c r="U5546" s="24" t="s">
        <v>16</v>
      </c>
      <c r="V5546" s="23">
        <v>135</v>
      </c>
      <c r="W5546" s="25">
        <v>0</v>
      </c>
      <c r="X5546" s="25">
        <v>0</v>
      </c>
      <c r="Y5546" s="25">
        <v>0</v>
      </c>
      <c r="Z5546" s="25">
        <v>10805448</v>
      </c>
      <c r="AA5546" s="25">
        <v>7744334.709999999</v>
      </c>
      <c r="AB5546" s="25">
        <v>4159231</v>
      </c>
      <c r="AC5546" s="26">
        <v>45152.505756550927</v>
      </c>
      <c r="AD5546" s="27">
        <f>ROW()</f>
        <v>5546</v>
      </c>
      <c r="AE5546" s="27">
        <f>1</f>
        <v>1</v>
      </c>
      <c r="AF5546" s="27">
        <f>SUBTOTAL(109,Tbl_NGF_Data[[#This Row],[Counter]])</f>
        <v>1</v>
      </c>
    </row>
    <row r="5547" spans="2:32" ht="60" x14ac:dyDescent="0.25">
      <c r="B5547" s="21" t="s">
        <v>859</v>
      </c>
      <c r="C5547" s="22" t="s">
        <v>4018</v>
      </c>
      <c r="D5547" s="23">
        <v>12</v>
      </c>
      <c r="E5547" s="22" t="s">
        <v>859</v>
      </c>
      <c r="F5547" s="23">
        <v>12</v>
      </c>
      <c r="G5547" s="22" t="s">
        <v>4018</v>
      </c>
      <c r="H5547" s="22" t="s">
        <v>1327</v>
      </c>
      <c r="I5547" s="23">
        <v>1</v>
      </c>
      <c r="J5547" s="23">
        <v>140</v>
      </c>
      <c r="K5547" s="23" t="s">
        <v>4122</v>
      </c>
      <c r="L5547" s="22" t="s">
        <v>4123</v>
      </c>
      <c r="M5547" s="21" t="s">
        <v>871</v>
      </c>
      <c r="N5547" s="23" t="s">
        <v>1131</v>
      </c>
      <c r="O5547" s="22" t="s">
        <v>1132</v>
      </c>
      <c r="P5547" s="22" t="s">
        <v>1133</v>
      </c>
      <c r="Q5547" s="23" t="s">
        <v>1163</v>
      </c>
      <c r="R5547" s="22" t="s">
        <v>1164</v>
      </c>
      <c r="S5547" s="21" t="s">
        <v>771</v>
      </c>
      <c r="T5547" s="23" t="s">
        <v>4174</v>
      </c>
      <c r="U5547" s="24" t="s">
        <v>17</v>
      </c>
      <c r="V5547" s="23">
        <v>200</v>
      </c>
      <c r="W5547" s="25">
        <v>0</v>
      </c>
      <c r="X5547" s="25">
        <v>0</v>
      </c>
      <c r="Y5547" s="25">
        <v>0</v>
      </c>
      <c r="Z5547" s="25">
        <v>2975960.26</v>
      </c>
      <c r="AA5547" s="25">
        <v>3505132.1100000008</v>
      </c>
      <c r="AB5547" s="25">
        <v>2887781.2799999993</v>
      </c>
      <c r="AC5547" s="26">
        <v>45152.505756550927</v>
      </c>
      <c r="AD5547" s="27">
        <f>ROW()</f>
        <v>5547</v>
      </c>
      <c r="AE5547" s="27">
        <f>1</f>
        <v>1</v>
      </c>
      <c r="AF5547" s="27">
        <f>SUBTOTAL(109,Tbl_NGF_Data[[#This Row],[Counter]])</f>
        <v>1</v>
      </c>
    </row>
    <row r="5548" spans="2:32" ht="60" x14ac:dyDescent="0.25">
      <c r="B5548" s="21" t="s">
        <v>859</v>
      </c>
      <c r="C5548" s="22" t="s">
        <v>4018</v>
      </c>
      <c r="D5548" s="23">
        <v>12</v>
      </c>
      <c r="E5548" s="22" t="s">
        <v>859</v>
      </c>
      <c r="F5548" s="23">
        <v>12</v>
      </c>
      <c r="G5548" s="22" t="s">
        <v>4018</v>
      </c>
      <c r="H5548" s="22" t="s">
        <v>1327</v>
      </c>
      <c r="I5548" s="23">
        <v>1</v>
      </c>
      <c r="J5548" s="23">
        <v>140</v>
      </c>
      <c r="K5548" s="23" t="s">
        <v>4122</v>
      </c>
      <c r="L5548" s="22" t="s">
        <v>4123</v>
      </c>
      <c r="M5548" s="21" t="s">
        <v>871</v>
      </c>
      <c r="N5548" s="23" t="s">
        <v>1131</v>
      </c>
      <c r="O5548" s="22" t="s">
        <v>1132</v>
      </c>
      <c r="P5548" s="22" t="s">
        <v>1133</v>
      </c>
      <c r="Q5548" s="23" t="s">
        <v>1163</v>
      </c>
      <c r="R5548" s="22" t="s">
        <v>1164</v>
      </c>
      <c r="S5548" s="21" t="s">
        <v>771</v>
      </c>
      <c r="T5548" s="23" t="s">
        <v>4174</v>
      </c>
      <c r="U5548" s="24" t="s">
        <v>18</v>
      </c>
      <c r="V5548" s="23">
        <v>220</v>
      </c>
      <c r="W5548" s="25">
        <v>0</v>
      </c>
      <c r="X5548" s="25">
        <v>0</v>
      </c>
      <c r="Y5548" s="25">
        <v>0</v>
      </c>
      <c r="Z5548" s="25">
        <v>7829487.7400000002</v>
      </c>
      <c r="AA5548" s="25">
        <v>4239202.5999999978</v>
      </c>
      <c r="AB5548" s="25">
        <v>1271449.7200000007</v>
      </c>
      <c r="AC5548" s="26">
        <v>45152.505756550927</v>
      </c>
      <c r="AD5548" s="27">
        <f>ROW()</f>
        <v>5548</v>
      </c>
      <c r="AE5548" s="27">
        <f>1</f>
        <v>1</v>
      </c>
      <c r="AF5548" s="27">
        <f>SUBTOTAL(109,Tbl_NGF_Data[[#This Row],[Counter]])</f>
        <v>1</v>
      </c>
    </row>
    <row r="5549" spans="2:32" ht="60" x14ac:dyDescent="0.25">
      <c r="B5549" s="21" t="s">
        <v>859</v>
      </c>
      <c r="C5549" s="22" t="s">
        <v>4018</v>
      </c>
      <c r="D5549" s="23">
        <v>12</v>
      </c>
      <c r="E5549" s="22" t="s">
        <v>859</v>
      </c>
      <c r="F5549" s="23">
        <v>12</v>
      </c>
      <c r="G5549" s="22" t="s">
        <v>4018</v>
      </c>
      <c r="H5549" s="22" t="s">
        <v>1327</v>
      </c>
      <c r="I5549" s="23">
        <v>1</v>
      </c>
      <c r="J5549" s="23">
        <v>140</v>
      </c>
      <c r="K5549" s="23" t="s">
        <v>4122</v>
      </c>
      <c r="L5549" s="22" t="s">
        <v>4123</v>
      </c>
      <c r="M5549" s="21" t="s">
        <v>871</v>
      </c>
      <c r="N5549" s="23" t="s">
        <v>1131</v>
      </c>
      <c r="O5549" s="22" t="s">
        <v>1132</v>
      </c>
      <c r="P5549" s="22" t="s">
        <v>1133</v>
      </c>
      <c r="Q5549" s="23" t="s">
        <v>1163</v>
      </c>
      <c r="R5549" s="22" t="s">
        <v>1164</v>
      </c>
      <c r="S5549" s="21" t="s">
        <v>771</v>
      </c>
      <c r="T5549" s="23" t="s">
        <v>4174</v>
      </c>
      <c r="U5549" s="24" t="s">
        <v>19</v>
      </c>
      <c r="V5549" s="23">
        <v>500</v>
      </c>
      <c r="W5549" s="25">
        <v>0</v>
      </c>
      <c r="X5549" s="25">
        <v>0</v>
      </c>
      <c r="Y5549" s="25">
        <v>10843466.65</v>
      </c>
      <c r="Z5549" s="25">
        <v>67470.149999999994</v>
      </c>
      <c r="AA5549" s="25">
        <v>12313.979999999996</v>
      </c>
      <c r="AB5549" s="25">
        <v>37094.500000000007</v>
      </c>
      <c r="AC5549" s="26">
        <v>45152.505756550927</v>
      </c>
      <c r="AD5549" s="27">
        <f>ROW()</f>
        <v>5549</v>
      </c>
      <c r="AE5549" s="27">
        <f>1</f>
        <v>1</v>
      </c>
      <c r="AF5549" s="27">
        <f>SUBTOTAL(109,Tbl_NGF_Data[[#This Row],[Counter]])</f>
        <v>1</v>
      </c>
    </row>
    <row r="5550" spans="2:32" ht="45" x14ac:dyDescent="0.25">
      <c r="B5550" s="21" t="s">
        <v>859</v>
      </c>
      <c r="C5550" s="22" t="s">
        <v>4018</v>
      </c>
      <c r="D5550" s="23">
        <v>12</v>
      </c>
      <c r="E5550" s="22" t="s">
        <v>859</v>
      </c>
      <c r="F5550" s="23">
        <v>12</v>
      </c>
      <c r="G5550" s="22" t="s">
        <v>4018</v>
      </c>
      <c r="H5550" s="22" t="s">
        <v>1327</v>
      </c>
      <c r="I5550" s="23">
        <v>1</v>
      </c>
      <c r="J5550" s="23">
        <v>140</v>
      </c>
      <c r="K5550" s="23" t="s">
        <v>4122</v>
      </c>
      <c r="L5550" s="22" t="s">
        <v>4123</v>
      </c>
      <c r="M5550" s="21" t="s">
        <v>871</v>
      </c>
      <c r="N5550" s="23" t="s">
        <v>1166</v>
      </c>
      <c r="O5550" s="22" t="s">
        <v>1167</v>
      </c>
      <c r="P5550" s="22" t="s">
        <v>1168</v>
      </c>
      <c r="Q5550" s="23" t="s">
        <v>3383</v>
      </c>
      <c r="R5550" s="22" t="s">
        <v>3384</v>
      </c>
      <c r="S5550" s="21" t="s">
        <v>607</v>
      </c>
      <c r="T5550" s="23" t="s">
        <v>4175</v>
      </c>
      <c r="U5550" s="24" t="s">
        <v>15</v>
      </c>
      <c r="V5550" s="23">
        <v>100</v>
      </c>
      <c r="W5550" s="25">
        <v>0</v>
      </c>
      <c r="X5550" s="25">
        <v>0</v>
      </c>
      <c r="Y5550" s="25">
        <v>0</v>
      </c>
      <c r="Z5550" s="25">
        <v>0</v>
      </c>
      <c r="AA5550" s="25">
        <v>0</v>
      </c>
      <c r="AB5550" s="25">
        <v>-16771.700000000012</v>
      </c>
      <c r="AC5550" s="26">
        <v>45152.505756550927</v>
      </c>
      <c r="AD5550" s="27">
        <f>ROW()</f>
        <v>5550</v>
      </c>
      <c r="AE5550" s="27">
        <f>1</f>
        <v>1</v>
      </c>
      <c r="AF5550" s="27">
        <f>SUBTOTAL(109,Tbl_NGF_Data[[#This Row],[Counter]])</f>
        <v>1</v>
      </c>
    </row>
    <row r="5551" spans="2:32" ht="45" x14ac:dyDescent="0.25">
      <c r="B5551" s="21" t="s">
        <v>859</v>
      </c>
      <c r="C5551" s="22" t="s">
        <v>4018</v>
      </c>
      <c r="D5551" s="23">
        <v>12</v>
      </c>
      <c r="E5551" s="22" t="s">
        <v>859</v>
      </c>
      <c r="F5551" s="23">
        <v>12</v>
      </c>
      <c r="G5551" s="22" t="s">
        <v>4018</v>
      </c>
      <c r="H5551" s="22" t="s">
        <v>1327</v>
      </c>
      <c r="I5551" s="23">
        <v>1</v>
      </c>
      <c r="J5551" s="23">
        <v>140</v>
      </c>
      <c r="K5551" s="23" t="s">
        <v>4122</v>
      </c>
      <c r="L5551" s="22" t="s">
        <v>4123</v>
      </c>
      <c r="M5551" s="21" t="s">
        <v>871</v>
      </c>
      <c r="N5551" s="23" t="s">
        <v>1166</v>
      </c>
      <c r="O5551" s="22" t="s">
        <v>1167</v>
      </c>
      <c r="P5551" s="22" t="s">
        <v>1168</v>
      </c>
      <c r="Q5551" s="23" t="s">
        <v>3383</v>
      </c>
      <c r="R5551" s="22" t="s">
        <v>3384</v>
      </c>
      <c r="S5551" s="21" t="s">
        <v>607</v>
      </c>
      <c r="T5551" s="23" t="s">
        <v>4175</v>
      </c>
      <c r="U5551" s="24" t="s">
        <v>16</v>
      </c>
      <c r="V5551" s="23">
        <v>135</v>
      </c>
      <c r="W5551" s="25">
        <v>0</v>
      </c>
      <c r="X5551" s="25">
        <v>0</v>
      </c>
      <c r="Y5551" s="25">
        <v>0</v>
      </c>
      <c r="Z5551" s="25">
        <v>0</v>
      </c>
      <c r="AA5551" s="25">
        <v>0</v>
      </c>
      <c r="AB5551" s="25">
        <v>492772</v>
      </c>
      <c r="AC5551" s="26">
        <v>45152.505756550927</v>
      </c>
      <c r="AD5551" s="27">
        <f>ROW()</f>
        <v>5551</v>
      </c>
      <c r="AE5551" s="27">
        <f>1</f>
        <v>1</v>
      </c>
      <c r="AF5551" s="27">
        <f>SUBTOTAL(109,Tbl_NGF_Data[[#This Row],[Counter]])</f>
        <v>1</v>
      </c>
    </row>
    <row r="5552" spans="2:32" ht="45" x14ac:dyDescent="0.25">
      <c r="B5552" s="21" t="s">
        <v>859</v>
      </c>
      <c r="C5552" s="22" t="s">
        <v>4018</v>
      </c>
      <c r="D5552" s="23">
        <v>12</v>
      </c>
      <c r="E5552" s="22" t="s">
        <v>859</v>
      </c>
      <c r="F5552" s="23">
        <v>12</v>
      </c>
      <c r="G5552" s="22" t="s">
        <v>4018</v>
      </c>
      <c r="H5552" s="22" t="s">
        <v>1327</v>
      </c>
      <c r="I5552" s="23">
        <v>1</v>
      </c>
      <c r="J5552" s="23">
        <v>140</v>
      </c>
      <c r="K5552" s="23" t="s">
        <v>4122</v>
      </c>
      <c r="L5552" s="22" t="s">
        <v>4123</v>
      </c>
      <c r="M5552" s="21" t="s">
        <v>871</v>
      </c>
      <c r="N5552" s="23" t="s">
        <v>1166</v>
      </c>
      <c r="O5552" s="22" t="s">
        <v>1167</v>
      </c>
      <c r="P5552" s="22" t="s">
        <v>1168</v>
      </c>
      <c r="Q5552" s="23" t="s">
        <v>3383</v>
      </c>
      <c r="R5552" s="22" t="s">
        <v>3384</v>
      </c>
      <c r="S5552" s="21" t="s">
        <v>607</v>
      </c>
      <c r="T5552" s="23" t="s">
        <v>4175</v>
      </c>
      <c r="U5552" s="24" t="s">
        <v>17</v>
      </c>
      <c r="V5552" s="23">
        <v>200</v>
      </c>
      <c r="W5552" s="25">
        <v>0</v>
      </c>
      <c r="X5552" s="25">
        <v>0</v>
      </c>
      <c r="Y5552" s="25">
        <v>0</v>
      </c>
      <c r="Z5552" s="25">
        <v>0</v>
      </c>
      <c r="AA5552" s="25">
        <v>0</v>
      </c>
      <c r="AB5552" s="25">
        <v>492771.69999999995</v>
      </c>
      <c r="AC5552" s="26">
        <v>45152.505756550927</v>
      </c>
      <c r="AD5552" s="27">
        <f>ROW()</f>
        <v>5552</v>
      </c>
      <c r="AE5552" s="27">
        <f>1</f>
        <v>1</v>
      </c>
      <c r="AF5552" s="27">
        <f>SUBTOTAL(109,Tbl_NGF_Data[[#This Row],[Counter]])</f>
        <v>1</v>
      </c>
    </row>
    <row r="5553" spans="2:32" ht="45" x14ac:dyDescent="0.25">
      <c r="B5553" s="21" t="s">
        <v>859</v>
      </c>
      <c r="C5553" s="22" t="s">
        <v>4018</v>
      </c>
      <c r="D5553" s="23">
        <v>12</v>
      </c>
      <c r="E5553" s="22" t="s">
        <v>859</v>
      </c>
      <c r="F5553" s="23">
        <v>12</v>
      </c>
      <c r="G5553" s="22" t="s">
        <v>4018</v>
      </c>
      <c r="H5553" s="22" t="s">
        <v>1327</v>
      </c>
      <c r="I5553" s="23">
        <v>1</v>
      </c>
      <c r="J5553" s="23">
        <v>140</v>
      </c>
      <c r="K5553" s="23" t="s">
        <v>4122</v>
      </c>
      <c r="L5553" s="22" t="s">
        <v>4123</v>
      </c>
      <c r="M5553" s="21" t="s">
        <v>871</v>
      </c>
      <c r="N5553" s="23" t="s">
        <v>1166</v>
      </c>
      <c r="O5553" s="22" t="s">
        <v>1167</v>
      </c>
      <c r="P5553" s="22" t="s">
        <v>1168</v>
      </c>
      <c r="Q5553" s="23" t="s">
        <v>3383</v>
      </c>
      <c r="R5553" s="22" t="s">
        <v>3384</v>
      </c>
      <c r="S5553" s="21" t="s">
        <v>607</v>
      </c>
      <c r="T5553" s="23" t="s">
        <v>4175</v>
      </c>
      <c r="U5553" s="24" t="s">
        <v>18</v>
      </c>
      <c r="V5553" s="23">
        <v>220</v>
      </c>
      <c r="W5553" s="25">
        <v>0</v>
      </c>
      <c r="X5553" s="25">
        <v>0</v>
      </c>
      <c r="Y5553" s="25">
        <v>0</v>
      </c>
      <c r="Z5553" s="25">
        <v>0</v>
      </c>
      <c r="AA5553" s="25">
        <v>0</v>
      </c>
      <c r="AB5553" s="25">
        <v>0.30000000004656613</v>
      </c>
      <c r="AC5553" s="26">
        <v>45152.505756550927</v>
      </c>
      <c r="AD5553" s="27">
        <f>ROW()</f>
        <v>5553</v>
      </c>
      <c r="AE5553" s="27">
        <f>1</f>
        <v>1</v>
      </c>
      <c r="AF5553" s="27">
        <f>SUBTOTAL(109,Tbl_NGF_Data[[#This Row],[Counter]])</f>
        <v>1</v>
      </c>
    </row>
    <row r="5554" spans="2:32" ht="45" x14ac:dyDescent="0.25">
      <c r="B5554" s="21" t="s">
        <v>859</v>
      </c>
      <c r="C5554" s="22" t="s">
        <v>4018</v>
      </c>
      <c r="D5554" s="23">
        <v>12</v>
      </c>
      <c r="E5554" s="22" t="s">
        <v>859</v>
      </c>
      <c r="F5554" s="23">
        <v>12</v>
      </c>
      <c r="G5554" s="22" t="s">
        <v>4018</v>
      </c>
      <c r="H5554" s="22" t="s">
        <v>1327</v>
      </c>
      <c r="I5554" s="23">
        <v>1</v>
      </c>
      <c r="J5554" s="23">
        <v>140</v>
      </c>
      <c r="K5554" s="23" t="s">
        <v>4122</v>
      </c>
      <c r="L5554" s="22" t="s">
        <v>4123</v>
      </c>
      <c r="M5554" s="21" t="s">
        <v>871</v>
      </c>
      <c r="N5554" s="23" t="s">
        <v>1166</v>
      </c>
      <c r="O5554" s="22" t="s">
        <v>1167</v>
      </c>
      <c r="P5554" s="22" t="s">
        <v>1168</v>
      </c>
      <c r="Q5554" s="23" t="s">
        <v>1169</v>
      </c>
      <c r="R5554" s="22" t="s">
        <v>1170</v>
      </c>
      <c r="S5554" s="21" t="s">
        <v>40</v>
      </c>
      <c r="T5554" s="23" t="s">
        <v>4176</v>
      </c>
      <c r="U5554" s="24" t="s">
        <v>15</v>
      </c>
      <c r="V5554" s="23">
        <v>100</v>
      </c>
      <c r="W5554" s="25">
        <v>0</v>
      </c>
      <c r="X5554" s="25">
        <v>0</v>
      </c>
      <c r="Y5554" s="25">
        <v>0</v>
      </c>
      <c r="Z5554" s="25">
        <v>0</v>
      </c>
      <c r="AA5554" s="25">
        <v>8687499.8399999999</v>
      </c>
      <c r="AB5554" s="25">
        <v>12682944.1</v>
      </c>
      <c r="AC5554" s="26">
        <v>45152.505756550927</v>
      </c>
      <c r="AD5554" s="27">
        <f>ROW()</f>
        <v>5554</v>
      </c>
      <c r="AE5554" s="27">
        <f>1</f>
        <v>1</v>
      </c>
      <c r="AF5554" s="27">
        <f>SUBTOTAL(109,Tbl_NGF_Data[[#This Row],[Counter]])</f>
        <v>1</v>
      </c>
    </row>
    <row r="5555" spans="2:32" ht="45" x14ac:dyDescent="0.25">
      <c r="B5555" s="21" t="s">
        <v>859</v>
      </c>
      <c r="C5555" s="22" t="s">
        <v>4018</v>
      </c>
      <c r="D5555" s="23">
        <v>12</v>
      </c>
      <c r="E5555" s="22" t="s">
        <v>859</v>
      </c>
      <c r="F5555" s="23">
        <v>12</v>
      </c>
      <c r="G5555" s="22" t="s">
        <v>4018</v>
      </c>
      <c r="H5555" s="22" t="s">
        <v>1327</v>
      </c>
      <c r="I5555" s="23">
        <v>1</v>
      </c>
      <c r="J5555" s="23">
        <v>140</v>
      </c>
      <c r="K5555" s="23" t="s">
        <v>4122</v>
      </c>
      <c r="L5555" s="22" t="s">
        <v>4123</v>
      </c>
      <c r="M5555" s="21" t="s">
        <v>871</v>
      </c>
      <c r="N5555" s="23" t="s">
        <v>1166</v>
      </c>
      <c r="O5555" s="22" t="s">
        <v>1167</v>
      </c>
      <c r="P5555" s="22" t="s">
        <v>1168</v>
      </c>
      <c r="Q5555" s="23" t="s">
        <v>1169</v>
      </c>
      <c r="R5555" s="22" t="s">
        <v>1170</v>
      </c>
      <c r="S5555" s="21" t="s">
        <v>40</v>
      </c>
      <c r="T5555" s="23" t="s">
        <v>4176</v>
      </c>
      <c r="U5555" s="24" t="s">
        <v>16</v>
      </c>
      <c r="V5555" s="23">
        <v>135</v>
      </c>
      <c r="W5555" s="25">
        <v>0</v>
      </c>
      <c r="X5555" s="25">
        <v>0</v>
      </c>
      <c r="Y5555" s="25">
        <v>0</v>
      </c>
      <c r="Z5555" s="25">
        <v>0</v>
      </c>
      <c r="AA5555" s="25">
        <v>17499930</v>
      </c>
      <c r="AB5555" s="25">
        <v>23687499.84</v>
      </c>
      <c r="AC5555" s="26">
        <v>45152.505756550927</v>
      </c>
      <c r="AD5555" s="27">
        <f>ROW()</f>
        <v>5555</v>
      </c>
      <c r="AE5555" s="27">
        <f>1</f>
        <v>1</v>
      </c>
      <c r="AF5555" s="27">
        <f>SUBTOTAL(109,Tbl_NGF_Data[[#This Row],[Counter]])</f>
        <v>1</v>
      </c>
    </row>
    <row r="5556" spans="2:32" ht="45" x14ac:dyDescent="0.25">
      <c r="B5556" s="21" t="s">
        <v>859</v>
      </c>
      <c r="C5556" s="22" t="s">
        <v>4018</v>
      </c>
      <c r="D5556" s="23">
        <v>12</v>
      </c>
      <c r="E5556" s="22" t="s">
        <v>859</v>
      </c>
      <c r="F5556" s="23">
        <v>12</v>
      </c>
      <c r="G5556" s="22" t="s">
        <v>4018</v>
      </c>
      <c r="H5556" s="22" t="s">
        <v>1327</v>
      </c>
      <c r="I5556" s="23">
        <v>1</v>
      </c>
      <c r="J5556" s="23">
        <v>140</v>
      </c>
      <c r="K5556" s="23" t="s">
        <v>4122</v>
      </c>
      <c r="L5556" s="22" t="s">
        <v>4123</v>
      </c>
      <c r="M5556" s="21" t="s">
        <v>871</v>
      </c>
      <c r="N5556" s="23" t="s">
        <v>1166</v>
      </c>
      <c r="O5556" s="22" t="s">
        <v>1167</v>
      </c>
      <c r="P5556" s="22" t="s">
        <v>1168</v>
      </c>
      <c r="Q5556" s="23" t="s">
        <v>1169</v>
      </c>
      <c r="R5556" s="22" t="s">
        <v>1170</v>
      </c>
      <c r="S5556" s="21" t="s">
        <v>40</v>
      </c>
      <c r="T5556" s="23" t="s">
        <v>4176</v>
      </c>
      <c r="U5556" s="24" t="s">
        <v>17</v>
      </c>
      <c r="V5556" s="23">
        <v>200</v>
      </c>
      <c r="W5556" s="25">
        <v>0</v>
      </c>
      <c r="X5556" s="25">
        <v>0</v>
      </c>
      <c r="Y5556" s="25">
        <v>0</v>
      </c>
      <c r="Z5556" s="25">
        <v>0</v>
      </c>
      <c r="AA5556" s="25">
        <v>8793610.4199999981</v>
      </c>
      <c r="AB5556" s="25">
        <v>10788715.980000004</v>
      </c>
      <c r="AC5556" s="26">
        <v>45152.505756550927</v>
      </c>
      <c r="AD5556" s="27">
        <f>ROW()</f>
        <v>5556</v>
      </c>
      <c r="AE5556" s="27">
        <f>1</f>
        <v>1</v>
      </c>
      <c r="AF5556" s="27">
        <f>SUBTOTAL(109,Tbl_NGF_Data[[#This Row],[Counter]])</f>
        <v>1</v>
      </c>
    </row>
    <row r="5557" spans="2:32" ht="45" x14ac:dyDescent="0.25">
      <c r="B5557" s="21" t="s">
        <v>859</v>
      </c>
      <c r="C5557" s="22" t="s">
        <v>4018</v>
      </c>
      <c r="D5557" s="23">
        <v>12</v>
      </c>
      <c r="E5557" s="22" t="s">
        <v>859</v>
      </c>
      <c r="F5557" s="23">
        <v>12</v>
      </c>
      <c r="G5557" s="22" t="s">
        <v>4018</v>
      </c>
      <c r="H5557" s="22" t="s">
        <v>1327</v>
      </c>
      <c r="I5557" s="23">
        <v>1</v>
      </c>
      <c r="J5557" s="23">
        <v>140</v>
      </c>
      <c r="K5557" s="23" t="s">
        <v>4122</v>
      </c>
      <c r="L5557" s="22" t="s">
        <v>4123</v>
      </c>
      <c r="M5557" s="21" t="s">
        <v>871</v>
      </c>
      <c r="N5557" s="23" t="s">
        <v>1166</v>
      </c>
      <c r="O5557" s="22" t="s">
        <v>1167</v>
      </c>
      <c r="P5557" s="22" t="s">
        <v>1168</v>
      </c>
      <c r="Q5557" s="23" t="s">
        <v>1169</v>
      </c>
      <c r="R5557" s="22" t="s">
        <v>1170</v>
      </c>
      <c r="S5557" s="21" t="s">
        <v>40</v>
      </c>
      <c r="T5557" s="23" t="s">
        <v>4176</v>
      </c>
      <c r="U5557" s="24" t="s">
        <v>18</v>
      </c>
      <c r="V5557" s="23">
        <v>220</v>
      </c>
      <c r="W5557" s="25">
        <v>0</v>
      </c>
      <c r="X5557" s="25">
        <v>0</v>
      </c>
      <c r="Y5557" s="25">
        <v>0</v>
      </c>
      <c r="Z5557" s="25">
        <v>0</v>
      </c>
      <c r="AA5557" s="25">
        <v>8706319.5800000019</v>
      </c>
      <c r="AB5557" s="25">
        <v>12898783.859999996</v>
      </c>
      <c r="AC5557" s="26">
        <v>45152.505756550927</v>
      </c>
      <c r="AD5557" s="27">
        <f>ROW()</f>
        <v>5557</v>
      </c>
      <c r="AE5557" s="27">
        <f>1</f>
        <v>1</v>
      </c>
      <c r="AF5557" s="27">
        <f>SUBTOTAL(109,Tbl_NGF_Data[[#This Row],[Counter]])</f>
        <v>1</v>
      </c>
    </row>
    <row r="5558" spans="2:32" ht="45" x14ac:dyDescent="0.25">
      <c r="B5558" s="21" t="s">
        <v>859</v>
      </c>
      <c r="C5558" s="22" t="s">
        <v>4018</v>
      </c>
      <c r="D5558" s="23">
        <v>12</v>
      </c>
      <c r="E5558" s="22" t="s">
        <v>859</v>
      </c>
      <c r="F5558" s="23">
        <v>12</v>
      </c>
      <c r="G5558" s="22" t="s">
        <v>4018</v>
      </c>
      <c r="H5558" s="22" t="s">
        <v>1327</v>
      </c>
      <c r="I5558" s="23">
        <v>1</v>
      </c>
      <c r="J5558" s="23">
        <v>140</v>
      </c>
      <c r="K5558" s="23" t="s">
        <v>4122</v>
      </c>
      <c r="L5558" s="22" t="s">
        <v>4123</v>
      </c>
      <c r="M5558" s="21" t="s">
        <v>871</v>
      </c>
      <c r="N5558" s="23" t="s">
        <v>1166</v>
      </c>
      <c r="O5558" s="22" t="s">
        <v>1167</v>
      </c>
      <c r="P5558" s="22" t="s">
        <v>1168</v>
      </c>
      <c r="Q5558" s="23" t="s">
        <v>1169</v>
      </c>
      <c r="R5558" s="22" t="s">
        <v>1170</v>
      </c>
      <c r="S5558" s="21" t="s">
        <v>40</v>
      </c>
      <c r="T5558" s="23" t="s">
        <v>4176</v>
      </c>
      <c r="U5558" s="24" t="s">
        <v>19</v>
      </c>
      <c r="V5558" s="23">
        <v>500</v>
      </c>
      <c r="W5558" s="25">
        <v>0</v>
      </c>
      <c r="X5558" s="25">
        <v>0</v>
      </c>
      <c r="Y5558" s="25">
        <v>0</v>
      </c>
      <c r="Z5558" s="25">
        <v>0</v>
      </c>
      <c r="AA5558" s="25">
        <v>0</v>
      </c>
      <c r="AB5558" s="25">
        <v>3170.14</v>
      </c>
      <c r="AC5558" s="26">
        <v>45152.505756550927</v>
      </c>
      <c r="AD5558" s="27">
        <f>ROW()</f>
        <v>5558</v>
      </c>
      <c r="AE5558" s="27">
        <f>1</f>
        <v>1</v>
      </c>
      <c r="AF5558" s="27">
        <f>SUBTOTAL(109,Tbl_NGF_Data[[#This Row],[Counter]])</f>
        <v>1</v>
      </c>
    </row>
    <row r="5559" spans="2:32" ht="45" x14ac:dyDescent="0.25">
      <c r="B5559" s="21" t="s">
        <v>859</v>
      </c>
      <c r="C5559" s="22" t="s">
        <v>4018</v>
      </c>
      <c r="D5559" s="23">
        <v>12</v>
      </c>
      <c r="E5559" s="22" t="s">
        <v>859</v>
      </c>
      <c r="F5559" s="23">
        <v>12</v>
      </c>
      <c r="G5559" s="22" t="s">
        <v>4018</v>
      </c>
      <c r="H5559" s="22" t="s">
        <v>1327</v>
      </c>
      <c r="I5559" s="23">
        <v>1</v>
      </c>
      <c r="J5559" s="23">
        <v>127</v>
      </c>
      <c r="K5559" s="23" t="s">
        <v>4177</v>
      </c>
      <c r="L5559" s="22" t="s">
        <v>4178</v>
      </c>
      <c r="M5559" s="21" t="s">
        <v>860</v>
      </c>
      <c r="N5559" s="23" t="s">
        <v>1119</v>
      </c>
      <c r="O5559" s="22" t="s">
        <v>1120</v>
      </c>
      <c r="P5559" s="22" t="s">
        <v>1121</v>
      </c>
      <c r="Q5559" s="23" t="s">
        <v>3163</v>
      </c>
      <c r="R5559" s="22" t="s">
        <v>3164</v>
      </c>
      <c r="S5559" s="21" t="s">
        <v>542</v>
      </c>
      <c r="T5559" s="23" t="s">
        <v>4179</v>
      </c>
      <c r="U5559" s="24" t="s">
        <v>15</v>
      </c>
      <c r="V5559" s="23">
        <v>100</v>
      </c>
      <c r="W5559" s="25">
        <v>0</v>
      </c>
      <c r="X5559" s="25">
        <v>0</v>
      </c>
      <c r="Y5559" s="25">
        <v>15856.79</v>
      </c>
      <c r="Z5559" s="25">
        <v>0</v>
      </c>
      <c r="AA5559" s="25">
        <v>0</v>
      </c>
      <c r="AB5559" s="25">
        <v>0</v>
      </c>
      <c r="AC5559" s="26">
        <v>45152.505756550927</v>
      </c>
      <c r="AD5559" s="27">
        <f>ROW()</f>
        <v>5559</v>
      </c>
      <c r="AE5559" s="27">
        <f>1</f>
        <v>1</v>
      </c>
      <c r="AF5559" s="27">
        <f>SUBTOTAL(109,Tbl_NGF_Data[[#This Row],[Counter]])</f>
        <v>1</v>
      </c>
    </row>
    <row r="5560" spans="2:32" ht="45" x14ac:dyDescent="0.25">
      <c r="B5560" s="21" t="s">
        <v>859</v>
      </c>
      <c r="C5560" s="22" t="s">
        <v>4018</v>
      </c>
      <c r="D5560" s="23">
        <v>12</v>
      </c>
      <c r="E5560" s="22" t="s">
        <v>859</v>
      </c>
      <c r="F5560" s="23">
        <v>12</v>
      </c>
      <c r="G5560" s="22" t="s">
        <v>4018</v>
      </c>
      <c r="H5560" s="22" t="s">
        <v>1327</v>
      </c>
      <c r="I5560" s="23">
        <v>1</v>
      </c>
      <c r="J5560" s="23">
        <v>127</v>
      </c>
      <c r="K5560" s="23" t="s">
        <v>4177</v>
      </c>
      <c r="L5560" s="22" t="s">
        <v>4178</v>
      </c>
      <c r="M5560" s="21" t="s">
        <v>860</v>
      </c>
      <c r="N5560" s="23" t="s">
        <v>1119</v>
      </c>
      <c r="O5560" s="22" t="s">
        <v>1120</v>
      </c>
      <c r="P5560" s="22" t="s">
        <v>1121</v>
      </c>
      <c r="Q5560" s="23" t="s">
        <v>3163</v>
      </c>
      <c r="R5560" s="22" t="s">
        <v>3164</v>
      </c>
      <c r="S5560" s="21" t="s">
        <v>542</v>
      </c>
      <c r="T5560" s="23" t="s">
        <v>4179</v>
      </c>
      <c r="U5560" s="24" t="s">
        <v>16</v>
      </c>
      <c r="V5560" s="23">
        <v>135</v>
      </c>
      <c r="W5560" s="25">
        <v>0</v>
      </c>
      <c r="X5560" s="25">
        <v>0</v>
      </c>
      <c r="Y5560" s="25">
        <v>139570.14999999991</v>
      </c>
      <c r="Z5560" s="25">
        <v>0</v>
      </c>
      <c r="AA5560" s="25">
        <v>0</v>
      </c>
      <c r="AB5560" s="25">
        <v>0</v>
      </c>
      <c r="AC5560" s="26">
        <v>45152.505756550927</v>
      </c>
      <c r="AD5560" s="27">
        <f>ROW()</f>
        <v>5560</v>
      </c>
      <c r="AE5560" s="27">
        <f>1</f>
        <v>1</v>
      </c>
      <c r="AF5560" s="27">
        <f>SUBTOTAL(109,Tbl_NGF_Data[[#This Row],[Counter]])</f>
        <v>1</v>
      </c>
    </row>
    <row r="5561" spans="2:32" ht="45" x14ac:dyDescent="0.25">
      <c r="B5561" s="21" t="s">
        <v>859</v>
      </c>
      <c r="C5561" s="22" t="s">
        <v>4018</v>
      </c>
      <c r="D5561" s="23">
        <v>12</v>
      </c>
      <c r="E5561" s="22" t="s">
        <v>859</v>
      </c>
      <c r="F5561" s="23">
        <v>12</v>
      </c>
      <c r="G5561" s="22" t="s">
        <v>4018</v>
      </c>
      <c r="H5561" s="22" t="s">
        <v>1327</v>
      </c>
      <c r="I5561" s="23">
        <v>1</v>
      </c>
      <c r="J5561" s="23">
        <v>127</v>
      </c>
      <c r="K5561" s="23" t="s">
        <v>4177</v>
      </c>
      <c r="L5561" s="22" t="s">
        <v>4178</v>
      </c>
      <c r="M5561" s="21" t="s">
        <v>860</v>
      </c>
      <c r="N5561" s="23" t="s">
        <v>1119</v>
      </c>
      <c r="O5561" s="22" t="s">
        <v>1120</v>
      </c>
      <c r="P5561" s="22" t="s">
        <v>1121</v>
      </c>
      <c r="Q5561" s="23" t="s">
        <v>3163</v>
      </c>
      <c r="R5561" s="22" t="s">
        <v>3164</v>
      </c>
      <c r="S5561" s="21" t="s">
        <v>542</v>
      </c>
      <c r="T5561" s="23" t="s">
        <v>4179</v>
      </c>
      <c r="U5561" s="24" t="s">
        <v>17</v>
      </c>
      <c r="V5561" s="23">
        <v>200</v>
      </c>
      <c r="W5561" s="25">
        <v>0</v>
      </c>
      <c r="X5561" s="25">
        <v>0</v>
      </c>
      <c r="Y5561" s="25">
        <v>123713.35999999999</v>
      </c>
      <c r="Z5561" s="25">
        <v>0</v>
      </c>
      <c r="AA5561" s="25">
        <v>0</v>
      </c>
      <c r="AB5561" s="25">
        <v>0</v>
      </c>
      <c r="AC5561" s="26">
        <v>45152.505756550927</v>
      </c>
      <c r="AD5561" s="27">
        <f>ROW()</f>
        <v>5561</v>
      </c>
      <c r="AE5561" s="27">
        <f>1</f>
        <v>1</v>
      </c>
      <c r="AF5561" s="27">
        <f>SUBTOTAL(109,Tbl_NGF_Data[[#This Row],[Counter]])</f>
        <v>1</v>
      </c>
    </row>
    <row r="5562" spans="2:32" ht="45" x14ac:dyDescent="0.25">
      <c r="B5562" s="21" t="s">
        <v>859</v>
      </c>
      <c r="C5562" s="22" t="s">
        <v>4018</v>
      </c>
      <c r="D5562" s="23">
        <v>12</v>
      </c>
      <c r="E5562" s="22" t="s">
        <v>859</v>
      </c>
      <c r="F5562" s="23">
        <v>12</v>
      </c>
      <c r="G5562" s="22" t="s">
        <v>4018</v>
      </c>
      <c r="H5562" s="22" t="s">
        <v>1327</v>
      </c>
      <c r="I5562" s="23">
        <v>1</v>
      </c>
      <c r="J5562" s="23">
        <v>127</v>
      </c>
      <c r="K5562" s="23" t="s">
        <v>4177</v>
      </c>
      <c r="L5562" s="22" t="s">
        <v>4178</v>
      </c>
      <c r="M5562" s="21" t="s">
        <v>860</v>
      </c>
      <c r="N5562" s="23" t="s">
        <v>1119</v>
      </c>
      <c r="O5562" s="22" t="s">
        <v>1120</v>
      </c>
      <c r="P5562" s="22" t="s">
        <v>1121</v>
      </c>
      <c r="Q5562" s="23" t="s">
        <v>3163</v>
      </c>
      <c r="R5562" s="22" t="s">
        <v>3164</v>
      </c>
      <c r="S5562" s="21" t="s">
        <v>542</v>
      </c>
      <c r="T5562" s="23" t="s">
        <v>4179</v>
      </c>
      <c r="U5562" s="24" t="s">
        <v>18</v>
      </c>
      <c r="V5562" s="23">
        <v>220</v>
      </c>
      <c r="W5562" s="25">
        <v>0</v>
      </c>
      <c r="X5562" s="25">
        <v>0</v>
      </c>
      <c r="Y5562" s="25">
        <v>15856.789999999921</v>
      </c>
      <c r="Z5562" s="25">
        <v>0</v>
      </c>
      <c r="AA5562" s="25">
        <v>0</v>
      </c>
      <c r="AB5562" s="25">
        <v>0</v>
      </c>
      <c r="AC5562" s="26">
        <v>45152.505756550927</v>
      </c>
      <c r="AD5562" s="27">
        <f>ROW()</f>
        <v>5562</v>
      </c>
      <c r="AE5562" s="27">
        <f>1</f>
        <v>1</v>
      </c>
      <c r="AF5562" s="27">
        <f>SUBTOTAL(109,Tbl_NGF_Data[[#This Row],[Counter]])</f>
        <v>1</v>
      </c>
    </row>
    <row r="5563" spans="2:32" ht="45" x14ac:dyDescent="0.25">
      <c r="B5563" s="21" t="s">
        <v>859</v>
      </c>
      <c r="C5563" s="22" t="s">
        <v>4018</v>
      </c>
      <c r="D5563" s="23">
        <v>12</v>
      </c>
      <c r="E5563" s="22" t="s">
        <v>859</v>
      </c>
      <c r="F5563" s="23">
        <v>12</v>
      </c>
      <c r="G5563" s="22" t="s">
        <v>4018</v>
      </c>
      <c r="H5563" s="22" t="s">
        <v>1327</v>
      </c>
      <c r="I5563" s="23">
        <v>1</v>
      </c>
      <c r="J5563" s="23">
        <v>127</v>
      </c>
      <c r="K5563" s="23" t="s">
        <v>4177</v>
      </c>
      <c r="L5563" s="22" t="s">
        <v>4178</v>
      </c>
      <c r="M5563" s="21" t="s">
        <v>860</v>
      </c>
      <c r="N5563" s="23" t="s">
        <v>1119</v>
      </c>
      <c r="O5563" s="22" t="s">
        <v>1120</v>
      </c>
      <c r="P5563" s="22" t="s">
        <v>1121</v>
      </c>
      <c r="Q5563" s="23" t="s">
        <v>4180</v>
      </c>
      <c r="R5563" s="22" t="s">
        <v>4181</v>
      </c>
      <c r="S5563" s="21" t="s">
        <v>861</v>
      </c>
      <c r="T5563" s="23" t="s">
        <v>4182</v>
      </c>
      <c r="U5563" s="24" t="s">
        <v>15</v>
      </c>
      <c r="V5563" s="23">
        <v>100</v>
      </c>
      <c r="W5563" s="25">
        <v>291372.2</v>
      </c>
      <c r="X5563" s="25">
        <v>5257.37</v>
      </c>
      <c r="Y5563" s="25">
        <v>5310.37</v>
      </c>
      <c r="Z5563" s="25">
        <v>5310.37</v>
      </c>
      <c r="AA5563" s="25">
        <v>5310.37</v>
      </c>
      <c r="AB5563" s="25">
        <v>3114.39</v>
      </c>
      <c r="AC5563" s="26">
        <v>45152.505756550927</v>
      </c>
      <c r="AD5563" s="27">
        <f>ROW()</f>
        <v>5563</v>
      </c>
      <c r="AE5563" s="27">
        <f>1</f>
        <v>1</v>
      </c>
      <c r="AF5563" s="27">
        <f>SUBTOTAL(109,Tbl_NGF_Data[[#This Row],[Counter]])</f>
        <v>1</v>
      </c>
    </row>
    <row r="5564" spans="2:32" ht="45" x14ac:dyDescent="0.25">
      <c r="B5564" s="21" t="s">
        <v>859</v>
      </c>
      <c r="C5564" s="22" t="s">
        <v>4018</v>
      </c>
      <c r="D5564" s="23">
        <v>12</v>
      </c>
      <c r="E5564" s="22" t="s">
        <v>859</v>
      </c>
      <c r="F5564" s="23">
        <v>12</v>
      </c>
      <c r="G5564" s="22" t="s">
        <v>4018</v>
      </c>
      <c r="H5564" s="22" t="s">
        <v>1327</v>
      </c>
      <c r="I5564" s="23">
        <v>1</v>
      </c>
      <c r="J5564" s="23">
        <v>127</v>
      </c>
      <c r="K5564" s="23" t="s">
        <v>4177</v>
      </c>
      <c r="L5564" s="22" t="s">
        <v>4178</v>
      </c>
      <c r="M5564" s="21" t="s">
        <v>860</v>
      </c>
      <c r="N5564" s="23" t="s">
        <v>1119</v>
      </c>
      <c r="O5564" s="22" t="s">
        <v>1120</v>
      </c>
      <c r="P5564" s="22" t="s">
        <v>1121</v>
      </c>
      <c r="Q5564" s="23" t="s">
        <v>4180</v>
      </c>
      <c r="R5564" s="22" t="s">
        <v>4181</v>
      </c>
      <c r="S5564" s="21" t="s">
        <v>861</v>
      </c>
      <c r="T5564" s="23" t="s">
        <v>4182</v>
      </c>
      <c r="U5564" s="24" t="s">
        <v>16</v>
      </c>
      <c r="V5564" s="23">
        <v>135</v>
      </c>
      <c r="W5564" s="25">
        <v>243336</v>
      </c>
      <c r="X5564" s="25">
        <v>291415</v>
      </c>
      <c r="Y5564" s="25">
        <v>5297.3699999999953</v>
      </c>
      <c r="Z5564" s="25">
        <v>5310.3699999999953</v>
      </c>
      <c r="AA5564" s="25">
        <v>5310.3699999999953</v>
      </c>
      <c r="AB5564" s="25">
        <v>2514.4499999999998</v>
      </c>
      <c r="AC5564" s="26">
        <v>45152.505756550927</v>
      </c>
      <c r="AD5564" s="27">
        <f>ROW()</f>
        <v>5564</v>
      </c>
      <c r="AE5564" s="27">
        <f>1</f>
        <v>1</v>
      </c>
      <c r="AF5564" s="27">
        <f>SUBTOTAL(109,Tbl_NGF_Data[[#This Row],[Counter]])</f>
        <v>1</v>
      </c>
    </row>
    <row r="5565" spans="2:32" ht="45" x14ac:dyDescent="0.25">
      <c r="B5565" s="21" t="s">
        <v>859</v>
      </c>
      <c r="C5565" s="22" t="s">
        <v>4018</v>
      </c>
      <c r="D5565" s="23">
        <v>12</v>
      </c>
      <c r="E5565" s="22" t="s">
        <v>859</v>
      </c>
      <c r="F5565" s="23">
        <v>12</v>
      </c>
      <c r="G5565" s="22" t="s">
        <v>4018</v>
      </c>
      <c r="H5565" s="22" t="s">
        <v>1327</v>
      </c>
      <c r="I5565" s="23">
        <v>1</v>
      </c>
      <c r="J5565" s="23">
        <v>127</v>
      </c>
      <c r="K5565" s="23" t="s">
        <v>4177</v>
      </c>
      <c r="L5565" s="22" t="s">
        <v>4178</v>
      </c>
      <c r="M5565" s="21" t="s">
        <v>860</v>
      </c>
      <c r="N5565" s="23" t="s">
        <v>1119</v>
      </c>
      <c r="O5565" s="22" t="s">
        <v>1120</v>
      </c>
      <c r="P5565" s="22" t="s">
        <v>1121</v>
      </c>
      <c r="Q5565" s="23" t="s">
        <v>4180</v>
      </c>
      <c r="R5565" s="22" t="s">
        <v>4181</v>
      </c>
      <c r="S5565" s="21" t="s">
        <v>861</v>
      </c>
      <c r="T5565" s="23" t="s">
        <v>4182</v>
      </c>
      <c r="U5565" s="24" t="s">
        <v>17</v>
      </c>
      <c r="V5565" s="23">
        <v>200</v>
      </c>
      <c r="W5565" s="25">
        <v>242400.09999999998</v>
      </c>
      <c r="X5565" s="25">
        <v>291157.33</v>
      </c>
      <c r="Y5565" s="25">
        <v>187</v>
      </c>
      <c r="Z5565" s="25">
        <v>0</v>
      </c>
      <c r="AA5565" s="25">
        <v>0</v>
      </c>
      <c r="AB5565" s="25">
        <v>2195.98</v>
      </c>
      <c r="AC5565" s="26">
        <v>45152.505756550927</v>
      </c>
      <c r="AD5565" s="27">
        <f>ROW()</f>
        <v>5565</v>
      </c>
      <c r="AE5565" s="27">
        <f>1</f>
        <v>1</v>
      </c>
      <c r="AF5565" s="27">
        <f>SUBTOTAL(109,Tbl_NGF_Data[[#This Row],[Counter]])</f>
        <v>1</v>
      </c>
    </row>
    <row r="5566" spans="2:32" ht="45" x14ac:dyDescent="0.25">
      <c r="B5566" s="21" t="s">
        <v>859</v>
      </c>
      <c r="C5566" s="22" t="s">
        <v>4018</v>
      </c>
      <c r="D5566" s="23">
        <v>12</v>
      </c>
      <c r="E5566" s="22" t="s">
        <v>859</v>
      </c>
      <c r="F5566" s="23">
        <v>12</v>
      </c>
      <c r="G5566" s="22" t="s">
        <v>4018</v>
      </c>
      <c r="H5566" s="22" t="s">
        <v>1327</v>
      </c>
      <c r="I5566" s="23">
        <v>1</v>
      </c>
      <c r="J5566" s="23">
        <v>127</v>
      </c>
      <c r="K5566" s="23" t="s">
        <v>4177</v>
      </c>
      <c r="L5566" s="22" t="s">
        <v>4178</v>
      </c>
      <c r="M5566" s="21" t="s">
        <v>860</v>
      </c>
      <c r="N5566" s="23" t="s">
        <v>1119</v>
      </c>
      <c r="O5566" s="22" t="s">
        <v>1120</v>
      </c>
      <c r="P5566" s="22" t="s">
        <v>1121</v>
      </c>
      <c r="Q5566" s="23" t="s">
        <v>4180</v>
      </c>
      <c r="R5566" s="22" t="s">
        <v>4181</v>
      </c>
      <c r="S5566" s="21" t="s">
        <v>861</v>
      </c>
      <c r="T5566" s="23" t="s">
        <v>4182</v>
      </c>
      <c r="U5566" s="24" t="s">
        <v>18</v>
      </c>
      <c r="V5566" s="23">
        <v>220</v>
      </c>
      <c r="W5566" s="25">
        <v>935.90000000002328</v>
      </c>
      <c r="X5566" s="25">
        <v>257.6699999999837</v>
      </c>
      <c r="Y5566" s="25">
        <v>5110.3699999999953</v>
      </c>
      <c r="Z5566" s="25">
        <v>5310.3699999999953</v>
      </c>
      <c r="AA5566" s="25">
        <v>5310.3699999999953</v>
      </c>
      <c r="AB5566" s="25">
        <v>318.4699999999998</v>
      </c>
      <c r="AC5566" s="26">
        <v>45152.505756550927</v>
      </c>
      <c r="AD5566" s="27">
        <f>ROW()</f>
        <v>5566</v>
      </c>
      <c r="AE5566" s="27">
        <f>1</f>
        <v>1</v>
      </c>
      <c r="AF5566" s="27">
        <f>SUBTOTAL(109,Tbl_NGF_Data[[#This Row],[Counter]])</f>
        <v>1</v>
      </c>
    </row>
    <row r="5567" spans="2:32" ht="45" x14ac:dyDescent="0.25">
      <c r="B5567" s="21" t="s">
        <v>859</v>
      </c>
      <c r="C5567" s="22" t="s">
        <v>4018</v>
      </c>
      <c r="D5567" s="23">
        <v>12</v>
      </c>
      <c r="E5567" s="22" t="s">
        <v>859</v>
      </c>
      <c r="F5567" s="23">
        <v>12</v>
      </c>
      <c r="G5567" s="22" t="s">
        <v>4018</v>
      </c>
      <c r="H5567" s="22" t="s">
        <v>1327</v>
      </c>
      <c r="I5567" s="23">
        <v>1</v>
      </c>
      <c r="J5567" s="23">
        <v>127</v>
      </c>
      <c r="K5567" s="23" t="s">
        <v>4177</v>
      </c>
      <c r="L5567" s="22" t="s">
        <v>4178</v>
      </c>
      <c r="M5567" s="21" t="s">
        <v>860</v>
      </c>
      <c r="N5567" s="23" t="s">
        <v>1119</v>
      </c>
      <c r="O5567" s="22" t="s">
        <v>1120</v>
      </c>
      <c r="P5567" s="22" t="s">
        <v>1121</v>
      </c>
      <c r="Q5567" s="23" t="s">
        <v>4180</v>
      </c>
      <c r="R5567" s="22" t="s">
        <v>4181</v>
      </c>
      <c r="S5567" s="21" t="s">
        <v>861</v>
      </c>
      <c r="T5567" s="23" t="s">
        <v>4182</v>
      </c>
      <c r="U5567" s="24" t="s">
        <v>19</v>
      </c>
      <c r="V5567" s="23">
        <v>500</v>
      </c>
      <c r="W5567" s="25">
        <v>17083.72</v>
      </c>
      <c r="X5567" s="25">
        <v>5042.5</v>
      </c>
      <c r="Y5567" s="25">
        <v>240</v>
      </c>
      <c r="Z5567" s="25">
        <v>0</v>
      </c>
      <c r="AA5567" s="25">
        <v>0</v>
      </c>
      <c r="AB5567" s="25">
        <v>0</v>
      </c>
      <c r="AC5567" s="26">
        <v>45152.505756550927</v>
      </c>
      <c r="AD5567" s="27">
        <f>ROW()</f>
        <v>5567</v>
      </c>
      <c r="AE5567" s="27">
        <f>1</f>
        <v>1</v>
      </c>
      <c r="AF5567" s="27">
        <f>SUBTOTAL(109,Tbl_NGF_Data[[#This Row],[Counter]])</f>
        <v>1</v>
      </c>
    </row>
    <row r="5568" spans="2:32" ht="45" x14ac:dyDescent="0.25">
      <c r="B5568" s="21" t="s">
        <v>859</v>
      </c>
      <c r="C5568" s="22" t="s">
        <v>4018</v>
      </c>
      <c r="D5568" s="23">
        <v>12</v>
      </c>
      <c r="E5568" s="22" t="s">
        <v>859</v>
      </c>
      <c r="F5568" s="23">
        <v>12</v>
      </c>
      <c r="G5568" s="22" t="s">
        <v>4018</v>
      </c>
      <c r="H5568" s="22" t="s">
        <v>1327</v>
      </c>
      <c r="I5568" s="23">
        <v>1</v>
      </c>
      <c r="J5568" s="23">
        <v>127</v>
      </c>
      <c r="K5568" s="23" t="s">
        <v>4177</v>
      </c>
      <c r="L5568" s="22" t="s">
        <v>4178</v>
      </c>
      <c r="M5568" s="21" t="s">
        <v>860</v>
      </c>
      <c r="N5568" s="23" t="s">
        <v>1119</v>
      </c>
      <c r="O5568" s="22" t="s">
        <v>1120</v>
      </c>
      <c r="P5568" s="22" t="s">
        <v>1121</v>
      </c>
      <c r="Q5568" s="23" t="s">
        <v>4183</v>
      </c>
      <c r="R5568" s="22" t="s">
        <v>4184</v>
      </c>
      <c r="S5568" s="21" t="s">
        <v>862</v>
      </c>
      <c r="T5568" s="23" t="s">
        <v>4185</v>
      </c>
      <c r="U5568" s="24" t="s">
        <v>15</v>
      </c>
      <c r="V5568" s="23">
        <v>100</v>
      </c>
      <c r="W5568" s="25">
        <v>439632.32</v>
      </c>
      <c r="X5568" s="25">
        <v>164017.87</v>
      </c>
      <c r="Y5568" s="25">
        <v>3324899.75</v>
      </c>
      <c r="Z5568" s="25">
        <v>581774.33000000007</v>
      </c>
      <c r="AA5568" s="25">
        <v>586651.77</v>
      </c>
      <c r="AB5568" s="25">
        <v>694524.42999999993</v>
      </c>
      <c r="AC5568" s="26">
        <v>45152.505756550927</v>
      </c>
      <c r="AD5568" s="27">
        <f>ROW()</f>
        <v>5568</v>
      </c>
      <c r="AE5568" s="27">
        <f>1</f>
        <v>1</v>
      </c>
      <c r="AF5568" s="27">
        <f>SUBTOTAL(109,Tbl_NGF_Data[[#This Row],[Counter]])</f>
        <v>1</v>
      </c>
    </row>
    <row r="5569" spans="2:32" ht="45" x14ac:dyDescent="0.25">
      <c r="B5569" s="21" t="s">
        <v>859</v>
      </c>
      <c r="C5569" s="22" t="s">
        <v>4018</v>
      </c>
      <c r="D5569" s="23">
        <v>12</v>
      </c>
      <c r="E5569" s="22" t="s">
        <v>859</v>
      </c>
      <c r="F5569" s="23">
        <v>12</v>
      </c>
      <c r="G5569" s="22" t="s">
        <v>4018</v>
      </c>
      <c r="H5569" s="22" t="s">
        <v>1327</v>
      </c>
      <c r="I5569" s="23">
        <v>1</v>
      </c>
      <c r="J5569" s="23">
        <v>127</v>
      </c>
      <c r="K5569" s="23" t="s">
        <v>4177</v>
      </c>
      <c r="L5569" s="22" t="s">
        <v>4178</v>
      </c>
      <c r="M5569" s="21" t="s">
        <v>860</v>
      </c>
      <c r="N5569" s="23" t="s">
        <v>1119</v>
      </c>
      <c r="O5569" s="22" t="s">
        <v>1120</v>
      </c>
      <c r="P5569" s="22" t="s">
        <v>1121</v>
      </c>
      <c r="Q5569" s="23" t="s">
        <v>4183</v>
      </c>
      <c r="R5569" s="22" t="s">
        <v>4184</v>
      </c>
      <c r="S5569" s="21" t="s">
        <v>862</v>
      </c>
      <c r="T5569" s="23" t="s">
        <v>4185</v>
      </c>
      <c r="U5569" s="24" t="s">
        <v>16</v>
      </c>
      <c r="V5569" s="23">
        <v>135</v>
      </c>
      <c r="W5569" s="25">
        <v>2748576</v>
      </c>
      <c r="X5569" s="25">
        <v>2501671</v>
      </c>
      <c r="Y5569" s="25">
        <v>2205308.63</v>
      </c>
      <c r="Z5569" s="25">
        <v>2588845.63</v>
      </c>
      <c r="AA5569" s="25">
        <v>2660340.63</v>
      </c>
      <c r="AB5569" s="25">
        <v>2871485</v>
      </c>
      <c r="AC5569" s="26">
        <v>45152.505756550927</v>
      </c>
      <c r="AD5569" s="27">
        <f>ROW()</f>
        <v>5569</v>
      </c>
      <c r="AE5569" s="27">
        <f>1</f>
        <v>1</v>
      </c>
      <c r="AF5569" s="27">
        <f>SUBTOTAL(109,Tbl_NGF_Data[[#This Row],[Counter]])</f>
        <v>1</v>
      </c>
    </row>
    <row r="5570" spans="2:32" ht="45" x14ac:dyDescent="0.25">
      <c r="B5570" s="21" t="s">
        <v>859</v>
      </c>
      <c r="C5570" s="22" t="s">
        <v>4018</v>
      </c>
      <c r="D5570" s="23">
        <v>12</v>
      </c>
      <c r="E5570" s="22" t="s">
        <v>859</v>
      </c>
      <c r="F5570" s="23">
        <v>12</v>
      </c>
      <c r="G5570" s="22" t="s">
        <v>4018</v>
      </c>
      <c r="H5570" s="22" t="s">
        <v>1327</v>
      </c>
      <c r="I5570" s="23">
        <v>1</v>
      </c>
      <c r="J5570" s="23">
        <v>127</v>
      </c>
      <c r="K5570" s="23" t="s">
        <v>4177</v>
      </c>
      <c r="L5570" s="22" t="s">
        <v>4178</v>
      </c>
      <c r="M5570" s="21" t="s">
        <v>860</v>
      </c>
      <c r="N5570" s="23" t="s">
        <v>1119</v>
      </c>
      <c r="O5570" s="22" t="s">
        <v>1120</v>
      </c>
      <c r="P5570" s="22" t="s">
        <v>1121</v>
      </c>
      <c r="Q5570" s="23" t="s">
        <v>4183</v>
      </c>
      <c r="R5570" s="22" t="s">
        <v>4184</v>
      </c>
      <c r="S5570" s="21" t="s">
        <v>862</v>
      </c>
      <c r="T5570" s="23" t="s">
        <v>4185</v>
      </c>
      <c r="U5570" s="24" t="s">
        <v>17</v>
      </c>
      <c r="V5570" s="23">
        <v>200</v>
      </c>
      <c r="W5570" s="25">
        <v>2434536.7799999984</v>
      </c>
      <c r="X5570" s="25">
        <v>2407866.9200000009</v>
      </c>
      <c r="Y5570" s="25">
        <v>2049017.1199999996</v>
      </c>
      <c r="Z5570" s="25">
        <v>2210683.3500000006</v>
      </c>
      <c r="AA5570" s="25">
        <v>2660340.63</v>
      </c>
      <c r="AB5570" s="25">
        <v>2591312.3400000008</v>
      </c>
      <c r="AC5570" s="26">
        <v>45152.505756550927</v>
      </c>
      <c r="AD5570" s="27">
        <f>ROW()</f>
        <v>5570</v>
      </c>
      <c r="AE5570" s="27">
        <f>1</f>
        <v>1</v>
      </c>
      <c r="AF5570" s="27">
        <f>SUBTOTAL(109,Tbl_NGF_Data[[#This Row],[Counter]])</f>
        <v>1</v>
      </c>
    </row>
    <row r="5571" spans="2:32" ht="45" x14ac:dyDescent="0.25">
      <c r="B5571" s="21" t="s">
        <v>859</v>
      </c>
      <c r="C5571" s="22" t="s">
        <v>4018</v>
      </c>
      <c r="D5571" s="23">
        <v>12</v>
      </c>
      <c r="E5571" s="22" t="s">
        <v>859</v>
      </c>
      <c r="F5571" s="23">
        <v>12</v>
      </c>
      <c r="G5571" s="22" t="s">
        <v>4018</v>
      </c>
      <c r="H5571" s="22" t="s">
        <v>1327</v>
      </c>
      <c r="I5571" s="23">
        <v>1</v>
      </c>
      <c r="J5571" s="23">
        <v>127</v>
      </c>
      <c r="K5571" s="23" t="s">
        <v>4177</v>
      </c>
      <c r="L5571" s="22" t="s">
        <v>4178</v>
      </c>
      <c r="M5571" s="21" t="s">
        <v>860</v>
      </c>
      <c r="N5571" s="23" t="s">
        <v>1119</v>
      </c>
      <c r="O5571" s="22" t="s">
        <v>1120</v>
      </c>
      <c r="P5571" s="22" t="s">
        <v>1121</v>
      </c>
      <c r="Q5571" s="23" t="s">
        <v>4183</v>
      </c>
      <c r="R5571" s="22" t="s">
        <v>4184</v>
      </c>
      <c r="S5571" s="21" t="s">
        <v>862</v>
      </c>
      <c r="T5571" s="23" t="s">
        <v>4185</v>
      </c>
      <c r="U5571" s="24" t="s">
        <v>18</v>
      </c>
      <c r="V5571" s="23">
        <v>220</v>
      </c>
      <c r="W5571" s="25">
        <v>314039.2200000016</v>
      </c>
      <c r="X5571" s="25">
        <v>93804.079999999143</v>
      </c>
      <c r="Y5571" s="25">
        <v>156291.51000000024</v>
      </c>
      <c r="Z5571" s="25">
        <v>378162.27999999933</v>
      </c>
      <c r="AA5571" s="25">
        <v>0</v>
      </c>
      <c r="AB5571" s="25">
        <v>280172.65999999922</v>
      </c>
      <c r="AC5571" s="26">
        <v>45152.505756550927</v>
      </c>
      <c r="AD5571" s="27">
        <f>ROW()</f>
        <v>5571</v>
      </c>
      <c r="AE5571" s="27">
        <f>1</f>
        <v>1</v>
      </c>
      <c r="AF5571" s="27">
        <f>SUBTOTAL(109,Tbl_NGF_Data[[#This Row],[Counter]])</f>
        <v>1</v>
      </c>
    </row>
    <row r="5572" spans="2:32" ht="45" x14ac:dyDescent="0.25">
      <c r="B5572" s="21" t="s">
        <v>859</v>
      </c>
      <c r="C5572" s="22" t="s">
        <v>4018</v>
      </c>
      <c r="D5572" s="23">
        <v>12</v>
      </c>
      <c r="E5572" s="22" t="s">
        <v>859</v>
      </c>
      <c r="F5572" s="23">
        <v>12</v>
      </c>
      <c r="G5572" s="22" t="s">
        <v>4018</v>
      </c>
      <c r="H5572" s="22" t="s">
        <v>1327</v>
      </c>
      <c r="I5572" s="23">
        <v>1</v>
      </c>
      <c r="J5572" s="23">
        <v>127</v>
      </c>
      <c r="K5572" s="23" t="s">
        <v>4177</v>
      </c>
      <c r="L5572" s="22" t="s">
        <v>4178</v>
      </c>
      <c r="M5572" s="21" t="s">
        <v>860</v>
      </c>
      <c r="N5572" s="23" t="s">
        <v>1119</v>
      </c>
      <c r="O5572" s="22" t="s">
        <v>1120</v>
      </c>
      <c r="P5572" s="22" t="s">
        <v>1121</v>
      </c>
      <c r="Q5572" s="23" t="s">
        <v>4183</v>
      </c>
      <c r="R5572" s="22" t="s">
        <v>4184</v>
      </c>
      <c r="S5572" s="21" t="s">
        <v>862</v>
      </c>
      <c r="T5572" s="23" t="s">
        <v>4185</v>
      </c>
      <c r="U5572" s="24" t="s">
        <v>19</v>
      </c>
      <c r="V5572" s="23">
        <v>500</v>
      </c>
      <c r="W5572" s="25">
        <v>2628103.86</v>
      </c>
      <c r="X5572" s="25">
        <v>2548252.4699999993</v>
      </c>
      <c r="Y5572" s="25">
        <v>5694842</v>
      </c>
      <c r="Z5572" s="25">
        <v>0</v>
      </c>
      <c r="AA5572" s="25">
        <v>3214512</v>
      </c>
      <c r="AB5572" s="25">
        <v>3264512</v>
      </c>
      <c r="AC5572" s="26">
        <v>45152.505756550927</v>
      </c>
      <c r="AD5572" s="27">
        <f>ROW()</f>
        <v>5572</v>
      </c>
      <c r="AE5572" s="27">
        <f>1</f>
        <v>1</v>
      </c>
      <c r="AF5572" s="27">
        <f>SUBTOTAL(109,Tbl_NGF_Data[[#This Row],[Counter]])</f>
        <v>1</v>
      </c>
    </row>
    <row r="5573" spans="2:32" ht="45" x14ac:dyDescent="0.25">
      <c r="B5573" s="21" t="s">
        <v>859</v>
      </c>
      <c r="C5573" s="22" t="s">
        <v>4018</v>
      </c>
      <c r="D5573" s="23">
        <v>12</v>
      </c>
      <c r="E5573" s="22" t="s">
        <v>859</v>
      </c>
      <c r="F5573" s="23">
        <v>12</v>
      </c>
      <c r="G5573" s="22" t="s">
        <v>4018</v>
      </c>
      <c r="H5573" s="22" t="s">
        <v>1327</v>
      </c>
      <c r="I5573" s="23">
        <v>1</v>
      </c>
      <c r="J5573" s="23">
        <v>127</v>
      </c>
      <c r="K5573" s="23" t="s">
        <v>4177</v>
      </c>
      <c r="L5573" s="22" t="s">
        <v>4178</v>
      </c>
      <c r="M5573" s="21" t="s">
        <v>860</v>
      </c>
      <c r="N5573" s="23" t="s">
        <v>1119</v>
      </c>
      <c r="O5573" s="22" t="s">
        <v>1120</v>
      </c>
      <c r="P5573" s="22" t="s">
        <v>1121</v>
      </c>
      <c r="Q5573" s="23" t="s">
        <v>1717</v>
      </c>
      <c r="R5573" s="22" t="s">
        <v>1718</v>
      </c>
      <c r="S5573" s="21" t="s">
        <v>132</v>
      </c>
      <c r="T5573" s="23" t="s">
        <v>4186</v>
      </c>
      <c r="U5573" s="24" t="s">
        <v>15</v>
      </c>
      <c r="V5573" s="23">
        <v>100</v>
      </c>
      <c r="W5573" s="25">
        <v>-2244.36</v>
      </c>
      <c r="X5573" s="25">
        <v>-2033.7799999999997</v>
      </c>
      <c r="Y5573" s="25">
        <v>57375.24</v>
      </c>
      <c r="Z5573" s="25">
        <v>147577.14000000001</v>
      </c>
      <c r="AA5573" s="25">
        <v>264246.28000000003</v>
      </c>
      <c r="AB5573" s="25">
        <v>367019.95</v>
      </c>
      <c r="AC5573" s="26">
        <v>45152.505756550927</v>
      </c>
      <c r="AD5573" s="27">
        <f>ROW()</f>
        <v>5573</v>
      </c>
      <c r="AE5573" s="27">
        <f>1</f>
        <v>1</v>
      </c>
      <c r="AF5573" s="27">
        <f>SUBTOTAL(109,Tbl_NGF_Data[[#This Row],[Counter]])</f>
        <v>1</v>
      </c>
    </row>
    <row r="5574" spans="2:32" ht="45" x14ac:dyDescent="0.25">
      <c r="B5574" s="21" t="s">
        <v>859</v>
      </c>
      <c r="C5574" s="22" t="s">
        <v>4018</v>
      </c>
      <c r="D5574" s="23">
        <v>12</v>
      </c>
      <c r="E5574" s="22" t="s">
        <v>859</v>
      </c>
      <c r="F5574" s="23">
        <v>12</v>
      </c>
      <c r="G5574" s="22" t="s">
        <v>4018</v>
      </c>
      <c r="H5574" s="22" t="s">
        <v>1327</v>
      </c>
      <c r="I5574" s="23">
        <v>1</v>
      </c>
      <c r="J5574" s="23">
        <v>127</v>
      </c>
      <c r="K5574" s="23" t="s">
        <v>4177</v>
      </c>
      <c r="L5574" s="22" t="s">
        <v>4178</v>
      </c>
      <c r="M5574" s="21" t="s">
        <v>860</v>
      </c>
      <c r="N5574" s="23" t="s">
        <v>1119</v>
      </c>
      <c r="O5574" s="22" t="s">
        <v>1120</v>
      </c>
      <c r="P5574" s="22" t="s">
        <v>1121</v>
      </c>
      <c r="Q5574" s="23" t="s">
        <v>1717</v>
      </c>
      <c r="R5574" s="22" t="s">
        <v>1718</v>
      </c>
      <c r="S5574" s="21" t="s">
        <v>132</v>
      </c>
      <c r="T5574" s="23" t="s">
        <v>4186</v>
      </c>
      <c r="U5574" s="24" t="s">
        <v>16</v>
      </c>
      <c r="V5574" s="23">
        <v>135</v>
      </c>
      <c r="W5574" s="25">
        <v>305814</v>
      </c>
      <c r="X5574" s="25">
        <v>160808</v>
      </c>
      <c r="Y5574" s="25">
        <v>160808</v>
      </c>
      <c r="Z5574" s="25">
        <v>160808</v>
      </c>
      <c r="AA5574" s="25">
        <v>160808</v>
      </c>
      <c r="AB5574" s="25">
        <v>90443.65</v>
      </c>
      <c r="AC5574" s="26">
        <v>45152.505756550927</v>
      </c>
      <c r="AD5574" s="27">
        <f>ROW()</f>
        <v>5574</v>
      </c>
      <c r="AE5574" s="27">
        <f>1</f>
        <v>1</v>
      </c>
      <c r="AF5574" s="27">
        <f>SUBTOTAL(109,Tbl_NGF_Data[[#This Row],[Counter]])</f>
        <v>1</v>
      </c>
    </row>
    <row r="5575" spans="2:32" ht="45" x14ac:dyDescent="0.25">
      <c r="B5575" s="21" t="s">
        <v>859</v>
      </c>
      <c r="C5575" s="22" t="s">
        <v>4018</v>
      </c>
      <c r="D5575" s="23">
        <v>12</v>
      </c>
      <c r="E5575" s="22" t="s">
        <v>859</v>
      </c>
      <c r="F5575" s="23">
        <v>12</v>
      </c>
      <c r="G5575" s="22" t="s">
        <v>4018</v>
      </c>
      <c r="H5575" s="22" t="s">
        <v>1327</v>
      </c>
      <c r="I5575" s="23">
        <v>1</v>
      </c>
      <c r="J5575" s="23">
        <v>127</v>
      </c>
      <c r="K5575" s="23" t="s">
        <v>4177</v>
      </c>
      <c r="L5575" s="22" t="s">
        <v>4178</v>
      </c>
      <c r="M5575" s="21" t="s">
        <v>860</v>
      </c>
      <c r="N5575" s="23" t="s">
        <v>1119</v>
      </c>
      <c r="O5575" s="22" t="s">
        <v>1120</v>
      </c>
      <c r="P5575" s="22" t="s">
        <v>1121</v>
      </c>
      <c r="Q5575" s="23" t="s">
        <v>1717</v>
      </c>
      <c r="R5575" s="22" t="s">
        <v>1718</v>
      </c>
      <c r="S5575" s="21" t="s">
        <v>132</v>
      </c>
      <c r="T5575" s="23" t="s">
        <v>4186</v>
      </c>
      <c r="U5575" s="24" t="s">
        <v>17</v>
      </c>
      <c r="V5575" s="23">
        <v>200</v>
      </c>
      <c r="W5575" s="25">
        <v>253572.88999999998</v>
      </c>
      <c r="X5575" s="25">
        <v>160599.42000000007</v>
      </c>
      <c r="Y5575" s="25">
        <v>101400.98</v>
      </c>
      <c r="Z5575" s="25">
        <v>70608.099999999991</v>
      </c>
      <c r="AA5575" s="25">
        <v>44280.639999999999</v>
      </c>
      <c r="AB5575" s="25">
        <v>58036.329999999994</v>
      </c>
      <c r="AC5575" s="26">
        <v>45152.505756550927</v>
      </c>
      <c r="AD5575" s="27">
        <f>ROW()</f>
        <v>5575</v>
      </c>
      <c r="AE5575" s="27">
        <f>1</f>
        <v>1</v>
      </c>
      <c r="AF5575" s="27">
        <f>SUBTOTAL(109,Tbl_NGF_Data[[#This Row],[Counter]])</f>
        <v>1</v>
      </c>
    </row>
    <row r="5576" spans="2:32" ht="45" x14ac:dyDescent="0.25">
      <c r="B5576" s="21" t="s">
        <v>859</v>
      </c>
      <c r="C5576" s="22" t="s">
        <v>4018</v>
      </c>
      <c r="D5576" s="23">
        <v>12</v>
      </c>
      <c r="E5576" s="22" t="s">
        <v>859</v>
      </c>
      <c r="F5576" s="23">
        <v>12</v>
      </c>
      <c r="G5576" s="22" t="s">
        <v>4018</v>
      </c>
      <c r="H5576" s="22" t="s">
        <v>1327</v>
      </c>
      <c r="I5576" s="23">
        <v>1</v>
      </c>
      <c r="J5576" s="23">
        <v>127</v>
      </c>
      <c r="K5576" s="23" t="s">
        <v>4177</v>
      </c>
      <c r="L5576" s="22" t="s">
        <v>4178</v>
      </c>
      <c r="M5576" s="21" t="s">
        <v>860</v>
      </c>
      <c r="N5576" s="23" t="s">
        <v>1119</v>
      </c>
      <c r="O5576" s="22" t="s">
        <v>1120</v>
      </c>
      <c r="P5576" s="22" t="s">
        <v>1121</v>
      </c>
      <c r="Q5576" s="23" t="s">
        <v>1717</v>
      </c>
      <c r="R5576" s="22" t="s">
        <v>1718</v>
      </c>
      <c r="S5576" s="21" t="s">
        <v>132</v>
      </c>
      <c r="T5576" s="23" t="s">
        <v>4186</v>
      </c>
      <c r="U5576" s="24" t="s">
        <v>18</v>
      </c>
      <c r="V5576" s="23">
        <v>220</v>
      </c>
      <c r="W5576" s="25">
        <v>52241.110000000015</v>
      </c>
      <c r="X5576" s="25">
        <v>208.57999999992899</v>
      </c>
      <c r="Y5576" s="25">
        <v>59407.020000000004</v>
      </c>
      <c r="Z5576" s="25">
        <v>90199.900000000009</v>
      </c>
      <c r="AA5576" s="25">
        <v>116527.36</v>
      </c>
      <c r="AB5576" s="25">
        <v>32407.32</v>
      </c>
      <c r="AC5576" s="26">
        <v>45152.505756550927</v>
      </c>
      <c r="AD5576" s="27">
        <f>ROW()</f>
        <v>5576</v>
      </c>
      <c r="AE5576" s="27">
        <f>1</f>
        <v>1</v>
      </c>
      <c r="AF5576" s="27">
        <f>SUBTOTAL(109,Tbl_NGF_Data[[#This Row],[Counter]])</f>
        <v>1</v>
      </c>
    </row>
    <row r="5577" spans="2:32" ht="45" x14ac:dyDescent="0.25">
      <c r="B5577" s="21" t="s">
        <v>859</v>
      </c>
      <c r="C5577" s="22" t="s">
        <v>4018</v>
      </c>
      <c r="D5577" s="23">
        <v>12</v>
      </c>
      <c r="E5577" s="22" t="s">
        <v>859</v>
      </c>
      <c r="F5577" s="23">
        <v>12</v>
      </c>
      <c r="G5577" s="22" t="s">
        <v>4018</v>
      </c>
      <c r="H5577" s="22" t="s">
        <v>1327</v>
      </c>
      <c r="I5577" s="23">
        <v>1</v>
      </c>
      <c r="J5577" s="23">
        <v>127</v>
      </c>
      <c r="K5577" s="23" t="s">
        <v>4177</v>
      </c>
      <c r="L5577" s="22" t="s">
        <v>4178</v>
      </c>
      <c r="M5577" s="21" t="s">
        <v>860</v>
      </c>
      <c r="N5577" s="23" t="s">
        <v>1119</v>
      </c>
      <c r="O5577" s="22" t="s">
        <v>1120</v>
      </c>
      <c r="P5577" s="22" t="s">
        <v>1121</v>
      </c>
      <c r="Q5577" s="23" t="s">
        <v>1717</v>
      </c>
      <c r="R5577" s="22" t="s">
        <v>1718</v>
      </c>
      <c r="S5577" s="21" t="s">
        <v>132</v>
      </c>
      <c r="T5577" s="23" t="s">
        <v>4186</v>
      </c>
      <c r="U5577" s="24" t="s">
        <v>19</v>
      </c>
      <c r="V5577" s="23">
        <v>500</v>
      </c>
      <c r="W5577" s="25">
        <v>0</v>
      </c>
      <c r="X5577" s="25">
        <v>0</v>
      </c>
      <c r="Y5577" s="25">
        <v>0</v>
      </c>
      <c r="Z5577" s="25">
        <v>0</v>
      </c>
      <c r="AA5577" s="25">
        <v>139.78</v>
      </c>
      <c r="AB5577" s="25">
        <v>0</v>
      </c>
      <c r="AC5577" s="26">
        <v>45152.505756550927</v>
      </c>
      <c r="AD5577" s="27">
        <f>ROW()</f>
        <v>5577</v>
      </c>
      <c r="AE5577" s="27">
        <f>1</f>
        <v>1</v>
      </c>
      <c r="AF5577" s="27">
        <f>SUBTOTAL(109,Tbl_NGF_Data[[#This Row],[Counter]])</f>
        <v>1</v>
      </c>
    </row>
    <row r="5578" spans="2:32" ht="45" x14ac:dyDescent="0.25">
      <c r="B5578" s="21" t="s">
        <v>859</v>
      </c>
      <c r="C5578" s="22" t="s">
        <v>4018</v>
      </c>
      <c r="D5578" s="23">
        <v>12</v>
      </c>
      <c r="E5578" s="22" t="s">
        <v>859</v>
      </c>
      <c r="F5578" s="23">
        <v>12</v>
      </c>
      <c r="G5578" s="22" t="s">
        <v>4018</v>
      </c>
      <c r="H5578" s="22" t="s">
        <v>1327</v>
      </c>
      <c r="I5578" s="23">
        <v>1</v>
      </c>
      <c r="J5578" s="23">
        <v>127</v>
      </c>
      <c r="K5578" s="23" t="s">
        <v>4177</v>
      </c>
      <c r="L5578" s="22" t="s">
        <v>4178</v>
      </c>
      <c r="M5578" s="21" t="s">
        <v>860</v>
      </c>
      <c r="N5578" s="23" t="s">
        <v>1119</v>
      </c>
      <c r="O5578" s="22" t="s">
        <v>1120</v>
      </c>
      <c r="P5578" s="22" t="s">
        <v>1121</v>
      </c>
      <c r="Q5578" s="23" t="s">
        <v>4187</v>
      </c>
      <c r="R5578" s="22" t="s">
        <v>4188</v>
      </c>
      <c r="S5578" s="21" t="s">
        <v>863</v>
      </c>
      <c r="T5578" s="23" t="s">
        <v>4189</v>
      </c>
      <c r="U5578" s="24" t="s">
        <v>15</v>
      </c>
      <c r="V5578" s="23">
        <v>100</v>
      </c>
      <c r="W5578" s="25">
        <v>13919.789999999999</v>
      </c>
      <c r="X5578" s="25">
        <v>61021.62</v>
      </c>
      <c r="Y5578" s="25">
        <v>24739.499</v>
      </c>
      <c r="Z5578" s="25">
        <v>67900.160000000003</v>
      </c>
      <c r="AA5578" s="25">
        <v>20158.46</v>
      </c>
      <c r="AB5578" s="25">
        <v>23961.67</v>
      </c>
      <c r="AC5578" s="26">
        <v>45152.505756550927</v>
      </c>
      <c r="AD5578" s="27">
        <f>ROW()</f>
        <v>5578</v>
      </c>
      <c r="AE5578" s="27">
        <f>1</f>
        <v>1</v>
      </c>
      <c r="AF5578" s="27">
        <f>SUBTOTAL(109,Tbl_NGF_Data[[#This Row],[Counter]])</f>
        <v>1</v>
      </c>
    </row>
    <row r="5579" spans="2:32" ht="45" x14ac:dyDescent="0.25">
      <c r="B5579" s="21" t="s">
        <v>859</v>
      </c>
      <c r="C5579" s="22" t="s">
        <v>4018</v>
      </c>
      <c r="D5579" s="23">
        <v>12</v>
      </c>
      <c r="E5579" s="22" t="s">
        <v>859</v>
      </c>
      <c r="F5579" s="23">
        <v>12</v>
      </c>
      <c r="G5579" s="22" t="s">
        <v>4018</v>
      </c>
      <c r="H5579" s="22" t="s">
        <v>1327</v>
      </c>
      <c r="I5579" s="23">
        <v>1</v>
      </c>
      <c r="J5579" s="23">
        <v>127</v>
      </c>
      <c r="K5579" s="23" t="s">
        <v>4177</v>
      </c>
      <c r="L5579" s="22" t="s">
        <v>4178</v>
      </c>
      <c r="M5579" s="21" t="s">
        <v>860</v>
      </c>
      <c r="N5579" s="23" t="s">
        <v>1119</v>
      </c>
      <c r="O5579" s="22" t="s">
        <v>1120</v>
      </c>
      <c r="P5579" s="22" t="s">
        <v>1121</v>
      </c>
      <c r="Q5579" s="23" t="s">
        <v>4187</v>
      </c>
      <c r="R5579" s="22" t="s">
        <v>4188</v>
      </c>
      <c r="S5579" s="21" t="s">
        <v>863</v>
      </c>
      <c r="T5579" s="23" t="s">
        <v>4189</v>
      </c>
      <c r="U5579" s="24" t="s">
        <v>16</v>
      </c>
      <c r="V5579" s="23">
        <v>135</v>
      </c>
      <c r="W5579" s="25">
        <v>250000</v>
      </c>
      <c r="X5579" s="25">
        <v>400000</v>
      </c>
      <c r="Y5579" s="25">
        <v>250000</v>
      </c>
      <c r="Z5579" s="25">
        <v>250000</v>
      </c>
      <c r="AA5579" s="25">
        <v>250000</v>
      </c>
      <c r="AB5579" s="25">
        <v>168677.11</v>
      </c>
      <c r="AC5579" s="26">
        <v>45152.505756550927</v>
      </c>
      <c r="AD5579" s="27">
        <f>ROW()</f>
        <v>5579</v>
      </c>
      <c r="AE5579" s="27">
        <f>1</f>
        <v>1</v>
      </c>
      <c r="AF5579" s="27">
        <f>SUBTOTAL(109,Tbl_NGF_Data[[#This Row],[Counter]])</f>
        <v>1</v>
      </c>
    </row>
    <row r="5580" spans="2:32" ht="45" x14ac:dyDescent="0.25">
      <c r="B5580" s="21" t="s">
        <v>859</v>
      </c>
      <c r="C5580" s="22" t="s">
        <v>4018</v>
      </c>
      <c r="D5580" s="23">
        <v>12</v>
      </c>
      <c r="E5580" s="22" t="s">
        <v>859</v>
      </c>
      <c r="F5580" s="23">
        <v>12</v>
      </c>
      <c r="G5580" s="22" t="s">
        <v>4018</v>
      </c>
      <c r="H5580" s="22" t="s">
        <v>1327</v>
      </c>
      <c r="I5580" s="23">
        <v>1</v>
      </c>
      <c r="J5580" s="23">
        <v>127</v>
      </c>
      <c r="K5580" s="23" t="s">
        <v>4177</v>
      </c>
      <c r="L5580" s="22" t="s">
        <v>4178</v>
      </c>
      <c r="M5580" s="21" t="s">
        <v>860</v>
      </c>
      <c r="N5580" s="23" t="s">
        <v>1119</v>
      </c>
      <c r="O5580" s="22" t="s">
        <v>1120</v>
      </c>
      <c r="P5580" s="22" t="s">
        <v>1121</v>
      </c>
      <c r="Q5580" s="23" t="s">
        <v>4187</v>
      </c>
      <c r="R5580" s="22" t="s">
        <v>4188</v>
      </c>
      <c r="S5580" s="21" t="s">
        <v>863</v>
      </c>
      <c r="T5580" s="23" t="s">
        <v>4189</v>
      </c>
      <c r="U5580" s="24" t="s">
        <v>17</v>
      </c>
      <c r="V5580" s="23">
        <v>200</v>
      </c>
      <c r="W5580" s="25">
        <v>113798.91999999997</v>
      </c>
      <c r="X5580" s="25">
        <v>7315.3900000000176</v>
      </c>
      <c r="Y5580" s="25">
        <v>88992.030999999974</v>
      </c>
      <c r="Z5580" s="25">
        <v>55582.300000000032</v>
      </c>
      <c r="AA5580" s="25">
        <v>98355.979999999981</v>
      </c>
      <c r="AB5580" s="25">
        <v>37201.629999999983</v>
      </c>
      <c r="AC5580" s="26">
        <v>45152.505756550927</v>
      </c>
      <c r="AD5580" s="27">
        <f>ROW()</f>
        <v>5580</v>
      </c>
      <c r="AE5580" s="27">
        <f>1</f>
        <v>1</v>
      </c>
      <c r="AF5580" s="27">
        <f>SUBTOTAL(109,Tbl_NGF_Data[[#This Row],[Counter]])</f>
        <v>1</v>
      </c>
    </row>
    <row r="5581" spans="2:32" ht="45" x14ac:dyDescent="0.25">
      <c r="B5581" s="21" t="s">
        <v>859</v>
      </c>
      <c r="C5581" s="22" t="s">
        <v>4018</v>
      </c>
      <c r="D5581" s="23">
        <v>12</v>
      </c>
      <c r="E5581" s="22" t="s">
        <v>859</v>
      </c>
      <c r="F5581" s="23">
        <v>12</v>
      </c>
      <c r="G5581" s="22" t="s">
        <v>4018</v>
      </c>
      <c r="H5581" s="22" t="s">
        <v>1327</v>
      </c>
      <c r="I5581" s="23">
        <v>1</v>
      </c>
      <c r="J5581" s="23">
        <v>127</v>
      </c>
      <c r="K5581" s="23" t="s">
        <v>4177</v>
      </c>
      <c r="L5581" s="22" t="s">
        <v>4178</v>
      </c>
      <c r="M5581" s="21" t="s">
        <v>860</v>
      </c>
      <c r="N5581" s="23" t="s">
        <v>1119</v>
      </c>
      <c r="O5581" s="22" t="s">
        <v>1120</v>
      </c>
      <c r="P5581" s="22" t="s">
        <v>1121</v>
      </c>
      <c r="Q5581" s="23" t="s">
        <v>4187</v>
      </c>
      <c r="R5581" s="22" t="s">
        <v>4188</v>
      </c>
      <c r="S5581" s="21" t="s">
        <v>863</v>
      </c>
      <c r="T5581" s="23" t="s">
        <v>4189</v>
      </c>
      <c r="U5581" s="24" t="s">
        <v>18</v>
      </c>
      <c r="V5581" s="23">
        <v>220</v>
      </c>
      <c r="W5581" s="25">
        <v>136201.08000000002</v>
      </c>
      <c r="X5581" s="25">
        <v>392684.61</v>
      </c>
      <c r="Y5581" s="25">
        <v>161007.96900000004</v>
      </c>
      <c r="Z5581" s="25">
        <v>194417.69999999995</v>
      </c>
      <c r="AA5581" s="25">
        <v>151644.02000000002</v>
      </c>
      <c r="AB5581" s="25">
        <v>131475.48000000001</v>
      </c>
      <c r="AC5581" s="26">
        <v>45152.505756550927</v>
      </c>
      <c r="AD5581" s="27">
        <f>ROW()</f>
        <v>5581</v>
      </c>
      <c r="AE5581" s="27">
        <f>1</f>
        <v>1</v>
      </c>
      <c r="AF5581" s="27">
        <f>SUBTOTAL(109,Tbl_NGF_Data[[#This Row],[Counter]])</f>
        <v>1</v>
      </c>
    </row>
    <row r="5582" spans="2:32" ht="45" x14ac:dyDescent="0.25">
      <c r="B5582" s="21" t="s">
        <v>859</v>
      </c>
      <c r="C5582" s="22" t="s">
        <v>4018</v>
      </c>
      <c r="D5582" s="23">
        <v>12</v>
      </c>
      <c r="E5582" s="22" t="s">
        <v>859</v>
      </c>
      <c r="F5582" s="23">
        <v>12</v>
      </c>
      <c r="G5582" s="22" t="s">
        <v>4018</v>
      </c>
      <c r="H5582" s="22" t="s">
        <v>1327</v>
      </c>
      <c r="I5582" s="23">
        <v>1</v>
      </c>
      <c r="J5582" s="23">
        <v>127</v>
      </c>
      <c r="K5582" s="23" t="s">
        <v>4177</v>
      </c>
      <c r="L5582" s="22" t="s">
        <v>4178</v>
      </c>
      <c r="M5582" s="21" t="s">
        <v>860</v>
      </c>
      <c r="N5582" s="23" t="s">
        <v>1119</v>
      </c>
      <c r="O5582" s="22" t="s">
        <v>1120</v>
      </c>
      <c r="P5582" s="22" t="s">
        <v>1121</v>
      </c>
      <c r="Q5582" s="23" t="s">
        <v>4187</v>
      </c>
      <c r="R5582" s="22" t="s">
        <v>4188</v>
      </c>
      <c r="S5582" s="21" t="s">
        <v>863</v>
      </c>
      <c r="T5582" s="23" t="s">
        <v>4189</v>
      </c>
      <c r="U5582" s="24" t="s">
        <v>19</v>
      </c>
      <c r="V5582" s="23">
        <v>500</v>
      </c>
      <c r="W5582" s="25">
        <v>4846.6099999999997</v>
      </c>
      <c r="X5582" s="25">
        <v>54417.22</v>
      </c>
      <c r="Y5582" s="25">
        <v>27709.910000000003</v>
      </c>
      <c r="Z5582" s="25">
        <v>58742.96</v>
      </c>
      <c r="AA5582" s="25">
        <v>48114.28</v>
      </c>
      <c r="AB5582" s="25">
        <v>52004.840000000004</v>
      </c>
      <c r="AC5582" s="26">
        <v>45152.505756550927</v>
      </c>
      <c r="AD5582" s="27">
        <f>ROW()</f>
        <v>5582</v>
      </c>
      <c r="AE5582" s="27">
        <f>1</f>
        <v>1</v>
      </c>
      <c r="AF5582" s="27">
        <f>SUBTOTAL(109,Tbl_NGF_Data[[#This Row],[Counter]])</f>
        <v>1</v>
      </c>
    </row>
    <row r="5583" spans="2:32" ht="45" x14ac:dyDescent="0.25">
      <c r="B5583" s="21" t="s">
        <v>859</v>
      </c>
      <c r="C5583" s="22" t="s">
        <v>4018</v>
      </c>
      <c r="D5583" s="23">
        <v>12</v>
      </c>
      <c r="E5583" s="22" t="s">
        <v>859</v>
      </c>
      <c r="F5583" s="23">
        <v>12</v>
      </c>
      <c r="G5583" s="22" t="s">
        <v>4018</v>
      </c>
      <c r="H5583" s="22" t="s">
        <v>1327</v>
      </c>
      <c r="I5583" s="23">
        <v>1</v>
      </c>
      <c r="J5583" s="23">
        <v>127</v>
      </c>
      <c r="K5583" s="23" t="s">
        <v>4177</v>
      </c>
      <c r="L5583" s="22" t="s">
        <v>4178</v>
      </c>
      <c r="M5583" s="21" t="s">
        <v>860</v>
      </c>
      <c r="N5583" s="23" t="s">
        <v>1119</v>
      </c>
      <c r="O5583" s="22" t="s">
        <v>1120</v>
      </c>
      <c r="P5583" s="22" t="s">
        <v>1121</v>
      </c>
      <c r="Q5583" s="23" t="s">
        <v>1155</v>
      </c>
      <c r="R5583" s="22" t="s">
        <v>1156</v>
      </c>
      <c r="S5583" s="21" t="s">
        <v>98</v>
      </c>
      <c r="T5583" s="23" t="s">
        <v>4190</v>
      </c>
      <c r="U5583" s="24" t="s">
        <v>15</v>
      </c>
      <c r="V5583" s="23">
        <v>100</v>
      </c>
      <c r="W5583" s="25">
        <v>495.57</v>
      </c>
      <c r="X5583" s="25">
        <v>2524.2599999999998</v>
      </c>
      <c r="Y5583" s="25">
        <v>243220.5</v>
      </c>
      <c r="Z5583" s="25">
        <v>428267.7</v>
      </c>
      <c r="AA5583" s="25">
        <v>21673.21</v>
      </c>
      <c r="AB5583" s="25">
        <v>16803.599999999999</v>
      </c>
      <c r="AC5583" s="26">
        <v>45152.505756550927</v>
      </c>
      <c r="AD5583" s="27">
        <f>ROW()</f>
        <v>5583</v>
      </c>
      <c r="AE5583" s="27">
        <f>1</f>
        <v>1</v>
      </c>
      <c r="AF5583" s="27">
        <f>SUBTOTAL(109,Tbl_NGF_Data[[#This Row],[Counter]])</f>
        <v>1</v>
      </c>
    </row>
    <row r="5584" spans="2:32" ht="45" x14ac:dyDescent="0.25">
      <c r="B5584" s="21" t="s">
        <v>859</v>
      </c>
      <c r="C5584" s="22" t="s">
        <v>4018</v>
      </c>
      <c r="D5584" s="23">
        <v>12</v>
      </c>
      <c r="E5584" s="22" t="s">
        <v>859</v>
      </c>
      <c r="F5584" s="23">
        <v>12</v>
      </c>
      <c r="G5584" s="22" t="s">
        <v>4018</v>
      </c>
      <c r="H5584" s="22" t="s">
        <v>1327</v>
      </c>
      <c r="I5584" s="23">
        <v>1</v>
      </c>
      <c r="J5584" s="23">
        <v>127</v>
      </c>
      <c r="K5584" s="23" t="s">
        <v>4177</v>
      </c>
      <c r="L5584" s="22" t="s">
        <v>4178</v>
      </c>
      <c r="M5584" s="21" t="s">
        <v>860</v>
      </c>
      <c r="N5584" s="23" t="s">
        <v>1119</v>
      </c>
      <c r="O5584" s="22" t="s">
        <v>1120</v>
      </c>
      <c r="P5584" s="22" t="s">
        <v>1121</v>
      </c>
      <c r="Q5584" s="23" t="s">
        <v>1155</v>
      </c>
      <c r="R5584" s="22" t="s">
        <v>1156</v>
      </c>
      <c r="S5584" s="21" t="s">
        <v>98</v>
      </c>
      <c r="T5584" s="23" t="s">
        <v>4190</v>
      </c>
      <c r="U5584" s="24" t="s">
        <v>16</v>
      </c>
      <c r="V5584" s="23">
        <v>135</v>
      </c>
      <c r="W5584" s="25">
        <v>4443304</v>
      </c>
      <c r="X5584" s="25">
        <v>38181940.469999999</v>
      </c>
      <c r="Y5584" s="25">
        <v>5858955.2300000004</v>
      </c>
      <c r="Z5584" s="25">
        <v>5377734.2699999996</v>
      </c>
      <c r="AA5584" s="25">
        <v>2342830.9699999997</v>
      </c>
      <c r="AB5584" s="25">
        <v>1801863.9800000002</v>
      </c>
      <c r="AC5584" s="26">
        <v>45152.505756550927</v>
      </c>
      <c r="AD5584" s="27">
        <f>ROW()</f>
        <v>5584</v>
      </c>
      <c r="AE5584" s="27">
        <f>1</f>
        <v>1</v>
      </c>
      <c r="AF5584" s="27">
        <f>SUBTOTAL(109,Tbl_NGF_Data[[#This Row],[Counter]])</f>
        <v>1</v>
      </c>
    </row>
    <row r="5585" spans="2:32" ht="45" x14ac:dyDescent="0.25">
      <c r="B5585" s="21" t="s">
        <v>859</v>
      </c>
      <c r="C5585" s="22" t="s">
        <v>4018</v>
      </c>
      <c r="D5585" s="23">
        <v>12</v>
      </c>
      <c r="E5585" s="22" t="s">
        <v>859</v>
      </c>
      <c r="F5585" s="23">
        <v>12</v>
      </c>
      <c r="G5585" s="22" t="s">
        <v>4018</v>
      </c>
      <c r="H5585" s="22" t="s">
        <v>1327</v>
      </c>
      <c r="I5585" s="23">
        <v>1</v>
      </c>
      <c r="J5585" s="23">
        <v>127</v>
      </c>
      <c r="K5585" s="23" t="s">
        <v>4177</v>
      </c>
      <c r="L5585" s="22" t="s">
        <v>4178</v>
      </c>
      <c r="M5585" s="21" t="s">
        <v>860</v>
      </c>
      <c r="N5585" s="23" t="s">
        <v>1119</v>
      </c>
      <c r="O5585" s="22" t="s">
        <v>1120</v>
      </c>
      <c r="P5585" s="22" t="s">
        <v>1121</v>
      </c>
      <c r="Q5585" s="23" t="s">
        <v>1155</v>
      </c>
      <c r="R5585" s="22" t="s">
        <v>1156</v>
      </c>
      <c r="S5585" s="21" t="s">
        <v>98</v>
      </c>
      <c r="T5585" s="23" t="s">
        <v>4190</v>
      </c>
      <c r="U5585" s="24" t="s">
        <v>17</v>
      </c>
      <c r="V5585" s="23">
        <v>200</v>
      </c>
      <c r="W5585" s="25">
        <v>4442808.43</v>
      </c>
      <c r="X5585" s="25">
        <v>37281178.950000003</v>
      </c>
      <c r="Y5585" s="25">
        <v>5805354.6799999988</v>
      </c>
      <c r="Z5585" s="25">
        <v>4946188.9500000011</v>
      </c>
      <c r="AA5585" s="25">
        <v>2321157.7599999998</v>
      </c>
      <c r="AB5585" s="25">
        <v>1785060.3800000004</v>
      </c>
      <c r="AC5585" s="26">
        <v>45152.505756550927</v>
      </c>
      <c r="AD5585" s="27">
        <f>ROW()</f>
        <v>5585</v>
      </c>
      <c r="AE5585" s="27">
        <f>1</f>
        <v>1</v>
      </c>
      <c r="AF5585" s="27">
        <f>SUBTOTAL(109,Tbl_NGF_Data[[#This Row],[Counter]])</f>
        <v>1</v>
      </c>
    </row>
    <row r="5586" spans="2:32" ht="45" x14ac:dyDescent="0.25">
      <c r="B5586" s="21" t="s">
        <v>859</v>
      </c>
      <c r="C5586" s="22" t="s">
        <v>4018</v>
      </c>
      <c r="D5586" s="23">
        <v>12</v>
      </c>
      <c r="E5586" s="22" t="s">
        <v>859</v>
      </c>
      <c r="F5586" s="23">
        <v>12</v>
      </c>
      <c r="G5586" s="22" t="s">
        <v>4018</v>
      </c>
      <c r="H5586" s="22" t="s">
        <v>1327</v>
      </c>
      <c r="I5586" s="23">
        <v>1</v>
      </c>
      <c r="J5586" s="23">
        <v>127</v>
      </c>
      <c r="K5586" s="23" t="s">
        <v>4177</v>
      </c>
      <c r="L5586" s="22" t="s">
        <v>4178</v>
      </c>
      <c r="M5586" s="21" t="s">
        <v>860</v>
      </c>
      <c r="N5586" s="23" t="s">
        <v>1119</v>
      </c>
      <c r="O5586" s="22" t="s">
        <v>1120</v>
      </c>
      <c r="P5586" s="22" t="s">
        <v>1121</v>
      </c>
      <c r="Q5586" s="23" t="s">
        <v>1155</v>
      </c>
      <c r="R5586" s="22" t="s">
        <v>1156</v>
      </c>
      <c r="S5586" s="21" t="s">
        <v>98</v>
      </c>
      <c r="T5586" s="23" t="s">
        <v>4190</v>
      </c>
      <c r="U5586" s="24" t="s">
        <v>18</v>
      </c>
      <c r="V5586" s="23">
        <v>220</v>
      </c>
      <c r="W5586" s="25">
        <v>495.57000000029802</v>
      </c>
      <c r="X5586" s="25">
        <v>900761.51999999583</v>
      </c>
      <c r="Y5586" s="25">
        <v>53600.550000001676</v>
      </c>
      <c r="Z5586" s="25">
        <v>431545.31999999844</v>
      </c>
      <c r="AA5586" s="25">
        <v>21673.209999999963</v>
      </c>
      <c r="AB5586" s="25">
        <v>16803.59999999986</v>
      </c>
      <c r="AC5586" s="26">
        <v>45152.505756550927</v>
      </c>
      <c r="AD5586" s="27">
        <f>ROW()</f>
        <v>5586</v>
      </c>
      <c r="AE5586" s="27">
        <f>1</f>
        <v>1</v>
      </c>
      <c r="AF5586" s="27">
        <f>SUBTOTAL(109,Tbl_NGF_Data[[#This Row],[Counter]])</f>
        <v>1</v>
      </c>
    </row>
    <row r="5587" spans="2:32" ht="45" x14ac:dyDescent="0.25">
      <c r="B5587" s="21" t="s">
        <v>859</v>
      </c>
      <c r="C5587" s="22" t="s">
        <v>4018</v>
      </c>
      <c r="D5587" s="23">
        <v>12</v>
      </c>
      <c r="E5587" s="22" t="s">
        <v>859</v>
      </c>
      <c r="F5587" s="23">
        <v>12</v>
      </c>
      <c r="G5587" s="22" t="s">
        <v>4018</v>
      </c>
      <c r="H5587" s="22" t="s">
        <v>1327</v>
      </c>
      <c r="I5587" s="23">
        <v>1</v>
      </c>
      <c r="J5587" s="23">
        <v>127</v>
      </c>
      <c r="K5587" s="23" t="s">
        <v>4177</v>
      </c>
      <c r="L5587" s="22" t="s">
        <v>4178</v>
      </c>
      <c r="M5587" s="21" t="s">
        <v>860</v>
      </c>
      <c r="N5587" s="23" t="s">
        <v>1119</v>
      </c>
      <c r="O5587" s="22" t="s">
        <v>1120</v>
      </c>
      <c r="P5587" s="22" t="s">
        <v>1121</v>
      </c>
      <c r="Q5587" s="23" t="s">
        <v>1155</v>
      </c>
      <c r="R5587" s="22" t="s">
        <v>1156</v>
      </c>
      <c r="S5587" s="21" t="s">
        <v>98</v>
      </c>
      <c r="T5587" s="23" t="s">
        <v>4190</v>
      </c>
      <c r="U5587" s="24" t="s">
        <v>19</v>
      </c>
      <c r="V5587" s="23">
        <v>500</v>
      </c>
      <c r="W5587" s="25">
        <v>1367598.0599999998</v>
      </c>
      <c r="X5587" s="25">
        <v>785440.4800000001</v>
      </c>
      <c r="Y5587" s="25">
        <v>15008670.080000002</v>
      </c>
      <c r="Z5587" s="25">
        <v>10022112.729999999</v>
      </c>
      <c r="AA5587" s="25">
        <v>339517.78</v>
      </c>
      <c r="AB5587" s="25">
        <v>154399.9</v>
      </c>
      <c r="AC5587" s="26">
        <v>45152.505756550927</v>
      </c>
      <c r="AD5587" s="27">
        <f>ROW()</f>
        <v>5587</v>
      </c>
      <c r="AE5587" s="27">
        <f>1</f>
        <v>1</v>
      </c>
      <c r="AF5587" s="27">
        <f>SUBTOTAL(109,Tbl_NGF_Data[[#This Row],[Counter]])</f>
        <v>1</v>
      </c>
    </row>
    <row r="5588" spans="2:32" ht="60" x14ac:dyDescent="0.25">
      <c r="B5588" s="21" t="s">
        <v>859</v>
      </c>
      <c r="C5588" s="22" t="s">
        <v>4018</v>
      </c>
      <c r="D5588" s="23">
        <v>12</v>
      </c>
      <c r="E5588" s="22" t="s">
        <v>859</v>
      </c>
      <c r="F5588" s="23">
        <v>12</v>
      </c>
      <c r="G5588" s="22" t="s">
        <v>4018</v>
      </c>
      <c r="H5588" s="22" t="s">
        <v>1327</v>
      </c>
      <c r="I5588" s="23">
        <v>1</v>
      </c>
      <c r="J5588" s="23">
        <v>127</v>
      </c>
      <c r="K5588" s="23" t="s">
        <v>4177</v>
      </c>
      <c r="L5588" s="22" t="s">
        <v>4178</v>
      </c>
      <c r="M5588" s="21" t="s">
        <v>860</v>
      </c>
      <c r="N5588" s="23" t="s">
        <v>1119</v>
      </c>
      <c r="O5588" s="22" t="s">
        <v>1120</v>
      </c>
      <c r="P5588" s="22" t="s">
        <v>1121</v>
      </c>
      <c r="Q5588" s="23" t="s">
        <v>4191</v>
      </c>
      <c r="R5588" s="22" t="s">
        <v>4192</v>
      </c>
      <c r="S5588" s="21" t="s">
        <v>864</v>
      </c>
      <c r="T5588" s="23" t="s">
        <v>4193</v>
      </c>
      <c r="U5588" s="24" t="s">
        <v>15</v>
      </c>
      <c r="V5588" s="23">
        <v>100</v>
      </c>
      <c r="W5588" s="25">
        <v>3295915.95</v>
      </c>
      <c r="X5588" s="25">
        <v>160878.12</v>
      </c>
      <c r="Y5588" s="25">
        <v>151086.65</v>
      </c>
      <c r="Z5588" s="25">
        <v>118934.26</v>
      </c>
      <c r="AA5588" s="25">
        <v>118934.26</v>
      </c>
      <c r="AB5588" s="25">
        <v>207629.2</v>
      </c>
      <c r="AC5588" s="26">
        <v>45152.505756550927</v>
      </c>
      <c r="AD5588" s="27">
        <f>ROW()</f>
        <v>5588</v>
      </c>
      <c r="AE5588" s="27">
        <f>1</f>
        <v>1</v>
      </c>
      <c r="AF5588" s="27">
        <f>SUBTOTAL(109,Tbl_NGF_Data[[#This Row],[Counter]])</f>
        <v>1</v>
      </c>
    </row>
    <row r="5589" spans="2:32" ht="60" x14ac:dyDescent="0.25">
      <c r="B5589" s="21" t="s">
        <v>859</v>
      </c>
      <c r="C5589" s="22" t="s">
        <v>4018</v>
      </c>
      <c r="D5589" s="23">
        <v>12</v>
      </c>
      <c r="E5589" s="22" t="s">
        <v>859</v>
      </c>
      <c r="F5589" s="23">
        <v>12</v>
      </c>
      <c r="G5589" s="22" t="s">
        <v>4018</v>
      </c>
      <c r="H5589" s="22" t="s">
        <v>1327</v>
      </c>
      <c r="I5589" s="23">
        <v>1</v>
      </c>
      <c r="J5589" s="23">
        <v>127</v>
      </c>
      <c r="K5589" s="23" t="s">
        <v>4177</v>
      </c>
      <c r="L5589" s="22" t="s">
        <v>4178</v>
      </c>
      <c r="M5589" s="21" t="s">
        <v>860</v>
      </c>
      <c r="N5589" s="23" t="s">
        <v>1119</v>
      </c>
      <c r="O5589" s="22" t="s">
        <v>1120</v>
      </c>
      <c r="P5589" s="22" t="s">
        <v>1121</v>
      </c>
      <c r="Q5589" s="23" t="s">
        <v>4191</v>
      </c>
      <c r="R5589" s="22" t="s">
        <v>4192</v>
      </c>
      <c r="S5589" s="21" t="s">
        <v>864</v>
      </c>
      <c r="T5589" s="23" t="s">
        <v>4193</v>
      </c>
      <c r="U5589" s="24" t="s">
        <v>16</v>
      </c>
      <c r="V5589" s="23">
        <v>135</v>
      </c>
      <c r="W5589" s="25">
        <v>5500000</v>
      </c>
      <c r="X5589" s="25">
        <v>795915</v>
      </c>
      <c r="Y5589" s="25">
        <v>246713.56</v>
      </c>
      <c r="Z5589" s="25">
        <v>0</v>
      </c>
      <c r="AA5589" s="25">
        <v>0</v>
      </c>
      <c r="AB5589" s="25">
        <v>251687.24</v>
      </c>
      <c r="AC5589" s="26">
        <v>45152.505756550927</v>
      </c>
      <c r="AD5589" s="27">
        <f>ROW()</f>
        <v>5589</v>
      </c>
      <c r="AE5589" s="27">
        <f>1</f>
        <v>1</v>
      </c>
      <c r="AF5589" s="27">
        <f>SUBTOTAL(109,Tbl_NGF_Data[[#This Row],[Counter]])</f>
        <v>1</v>
      </c>
    </row>
    <row r="5590" spans="2:32" ht="60" x14ac:dyDescent="0.25">
      <c r="B5590" s="21" t="s">
        <v>859</v>
      </c>
      <c r="C5590" s="22" t="s">
        <v>4018</v>
      </c>
      <c r="D5590" s="23">
        <v>12</v>
      </c>
      <c r="E5590" s="22" t="s">
        <v>859</v>
      </c>
      <c r="F5590" s="23">
        <v>12</v>
      </c>
      <c r="G5590" s="22" t="s">
        <v>4018</v>
      </c>
      <c r="H5590" s="22" t="s">
        <v>1327</v>
      </c>
      <c r="I5590" s="23">
        <v>1</v>
      </c>
      <c r="J5590" s="23">
        <v>127</v>
      </c>
      <c r="K5590" s="23" t="s">
        <v>4177</v>
      </c>
      <c r="L5590" s="22" t="s">
        <v>4178</v>
      </c>
      <c r="M5590" s="21" t="s">
        <v>860</v>
      </c>
      <c r="N5590" s="23" t="s">
        <v>1119</v>
      </c>
      <c r="O5590" s="22" t="s">
        <v>1120</v>
      </c>
      <c r="P5590" s="22" t="s">
        <v>1121</v>
      </c>
      <c r="Q5590" s="23" t="s">
        <v>4191</v>
      </c>
      <c r="R5590" s="22" t="s">
        <v>4192</v>
      </c>
      <c r="S5590" s="21" t="s">
        <v>864</v>
      </c>
      <c r="T5590" s="23" t="s">
        <v>4193</v>
      </c>
      <c r="U5590" s="24" t="s">
        <v>17</v>
      </c>
      <c r="V5590" s="23">
        <v>200</v>
      </c>
      <c r="W5590" s="25">
        <v>2204084.0499999998</v>
      </c>
      <c r="X5590" s="25">
        <v>255640.10000000006</v>
      </c>
      <c r="Y5590" s="25">
        <v>231723.18</v>
      </c>
      <c r="Z5590" s="25">
        <v>0</v>
      </c>
      <c r="AA5590" s="25">
        <v>0</v>
      </c>
      <c r="AB5590" s="25">
        <v>62251.089999999989</v>
      </c>
      <c r="AC5590" s="26">
        <v>45152.505756550927</v>
      </c>
      <c r="AD5590" s="27">
        <f>ROW()</f>
        <v>5590</v>
      </c>
      <c r="AE5590" s="27">
        <f>1</f>
        <v>1</v>
      </c>
      <c r="AF5590" s="27">
        <f>SUBTOTAL(109,Tbl_NGF_Data[[#This Row],[Counter]])</f>
        <v>1</v>
      </c>
    </row>
    <row r="5591" spans="2:32" ht="60" x14ac:dyDescent="0.25">
      <c r="B5591" s="21" t="s">
        <v>859</v>
      </c>
      <c r="C5591" s="22" t="s">
        <v>4018</v>
      </c>
      <c r="D5591" s="23">
        <v>12</v>
      </c>
      <c r="E5591" s="22" t="s">
        <v>859</v>
      </c>
      <c r="F5591" s="23">
        <v>12</v>
      </c>
      <c r="G5591" s="22" t="s">
        <v>4018</v>
      </c>
      <c r="H5591" s="22" t="s">
        <v>1327</v>
      </c>
      <c r="I5591" s="23">
        <v>1</v>
      </c>
      <c r="J5591" s="23">
        <v>127</v>
      </c>
      <c r="K5591" s="23" t="s">
        <v>4177</v>
      </c>
      <c r="L5591" s="22" t="s">
        <v>4178</v>
      </c>
      <c r="M5591" s="21" t="s">
        <v>860</v>
      </c>
      <c r="N5591" s="23" t="s">
        <v>1119</v>
      </c>
      <c r="O5591" s="22" t="s">
        <v>1120</v>
      </c>
      <c r="P5591" s="22" t="s">
        <v>1121</v>
      </c>
      <c r="Q5591" s="23" t="s">
        <v>4191</v>
      </c>
      <c r="R5591" s="22" t="s">
        <v>4192</v>
      </c>
      <c r="S5591" s="21" t="s">
        <v>864</v>
      </c>
      <c r="T5591" s="23" t="s">
        <v>4193</v>
      </c>
      <c r="U5591" s="24" t="s">
        <v>18</v>
      </c>
      <c r="V5591" s="23">
        <v>220</v>
      </c>
      <c r="W5591" s="25">
        <v>3295915.95</v>
      </c>
      <c r="X5591" s="25">
        <v>540274.89999999991</v>
      </c>
      <c r="Y5591" s="25">
        <v>14990.380000000005</v>
      </c>
      <c r="Z5591" s="25">
        <v>0</v>
      </c>
      <c r="AA5591" s="25">
        <v>0</v>
      </c>
      <c r="AB5591" s="25">
        <v>189436.15</v>
      </c>
      <c r="AC5591" s="26">
        <v>45152.505756550927</v>
      </c>
      <c r="AD5591" s="27">
        <f>ROW()</f>
        <v>5591</v>
      </c>
      <c r="AE5591" s="27">
        <f>1</f>
        <v>1</v>
      </c>
      <c r="AF5591" s="27">
        <f>SUBTOTAL(109,Tbl_NGF_Data[[#This Row],[Counter]])</f>
        <v>1</v>
      </c>
    </row>
    <row r="5592" spans="2:32" ht="60" x14ac:dyDescent="0.25">
      <c r="B5592" s="21" t="s">
        <v>859</v>
      </c>
      <c r="C5592" s="22" t="s">
        <v>4018</v>
      </c>
      <c r="D5592" s="23">
        <v>12</v>
      </c>
      <c r="E5592" s="22" t="s">
        <v>859</v>
      </c>
      <c r="F5592" s="23">
        <v>12</v>
      </c>
      <c r="G5592" s="22" t="s">
        <v>4018</v>
      </c>
      <c r="H5592" s="22" t="s">
        <v>1327</v>
      </c>
      <c r="I5592" s="23">
        <v>1</v>
      </c>
      <c r="J5592" s="23">
        <v>127</v>
      </c>
      <c r="K5592" s="23" t="s">
        <v>4177</v>
      </c>
      <c r="L5592" s="22" t="s">
        <v>4178</v>
      </c>
      <c r="M5592" s="21" t="s">
        <v>860</v>
      </c>
      <c r="N5592" s="23" t="s">
        <v>1119</v>
      </c>
      <c r="O5592" s="22" t="s">
        <v>1120</v>
      </c>
      <c r="P5592" s="22" t="s">
        <v>1121</v>
      </c>
      <c r="Q5592" s="23" t="s">
        <v>4191</v>
      </c>
      <c r="R5592" s="22" t="s">
        <v>4192</v>
      </c>
      <c r="S5592" s="21" t="s">
        <v>864</v>
      </c>
      <c r="T5592" s="23" t="s">
        <v>4193</v>
      </c>
      <c r="U5592" s="24" t="s">
        <v>19</v>
      </c>
      <c r="V5592" s="23">
        <v>500</v>
      </c>
      <c r="W5592" s="25">
        <v>0</v>
      </c>
      <c r="X5592" s="25">
        <v>320602.27</v>
      </c>
      <c r="Y5592" s="25">
        <v>1814097.18</v>
      </c>
      <c r="Z5592" s="25">
        <v>0</v>
      </c>
      <c r="AA5592" s="25">
        <v>299656.13</v>
      </c>
      <c r="AB5592" s="25">
        <v>526972.04</v>
      </c>
      <c r="AC5592" s="26">
        <v>45152.505756550927</v>
      </c>
      <c r="AD5592" s="27">
        <f>ROW()</f>
        <v>5592</v>
      </c>
      <c r="AE5592" s="27">
        <f>1</f>
        <v>1</v>
      </c>
      <c r="AF5592" s="27">
        <f>SUBTOTAL(109,Tbl_NGF_Data[[#This Row],[Counter]])</f>
        <v>1</v>
      </c>
    </row>
    <row r="5593" spans="2:32" ht="45" x14ac:dyDescent="0.25">
      <c r="B5593" s="21" t="s">
        <v>859</v>
      </c>
      <c r="C5593" s="22" t="s">
        <v>4018</v>
      </c>
      <c r="D5593" s="23">
        <v>12</v>
      </c>
      <c r="E5593" s="22" t="s">
        <v>859</v>
      </c>
      <c r="F5593" s="23">
        <v>12</v>
      </c>
      <c r="G5593" s="22" t="s">
        <v>4018</v>
      </c>
      <c r="H5593" s="22" t="s">
        <v>1327</v>
      </c>
      <c r="I5593" s="23">
        <v>1</v>
      </c>
      <c r="J5593" s="23">
        <v>127</v>
      </c>
      <c r="K5593" s="23" t="s">
        <v>4177</v>
      </c>
      <c r="L5593" s="22" t="s">
        <v>4178</v>
      </c>
      <c r="M5593" s="21" t="s">
        <v>860</v>
      </c>
      <c r="N5593" s="23" t="s">
        <v>1119</v>
      </c>
      <c r="O5593" s="22" t="s">
        <v>1120</v>
      </c>
      <c r="P5593" s="22" t="s">
        <v>1121</v>
      </c>
      <c r="Q5593" s="23" t="s">
        <v>2915</v>
      </c>
      <c r="R5593" s="22" t="s">
        <v>2916</v>
      </c>
      <c r="S5593" s="21" t="s">
        <v>494</v>
      </c>
      <c r="T5593" s="23" t="s">
        <v>4194</v>
      </c>
      <c r="U5593" s="24" t="s">
        <v>15</v>
      </c>
      <c r="V5593" s="23">
        <v>100</v>
      </c>
      <c r="W5593" s="25">
        <v>26254.31</v>
      </c>
      <c r="X5593" s="25">
        <v>35538.300000000003</v>
      </c>
      <c r="Y5593" s="25">
        <v>37949.949999999997</v>
      </c>
      <c r="Z5593" s="25">
        <v>37869.67</v>
      </c>
      <c r="AA5593" s="25">
        <v>37869.67</v>
      </c>
      <c r="AB5593" s="25">
        <v>38869.919999999998</v>
      </c>
      <c r="AC5593" s="26">
        <v>45152.505756550927</v>
      </c>
      <c r="AD5593" s="27">
        <f>ROW()</f>
        <v>5593</v>
      </c>
      <c r="AE5593" s="27">
        <f>1</f>
        <v>1</v>
      </c>
      <c r="AF5593" s="27">
        <f>SUBTOTAL(109,Tbl_NGF_Data[[#This Row],[Counter]])</f>
        <v>1</v>
      </c>
    </row>
    <row r="5594" spans="2:32" ht="45" x14ac:dyDescent="0.25">
      <c r="B5594" s="21" t="s">
        <v>859</v>
      </c>
      <c r="C5594" s="22" t="s">
        <v>4018</v>
      </c>
      <c r="D5594" s="23">
        <v>12</v>
      </c>
      <c r="E5594" s="22" t="s">
        <v>859</v>
      </c>
      <c r="F5594" s="23">
        <v>12</v>
      </c>
      <c r="G5594" s="22" t="s">
        <v>4018</v>
      </c>
      <c r="H5594" s="22" t="s">
        <v>1327</v>
      </c>
      <c r="I5594" s="23">
        <v>1</v>
      </c>
      <c r="J5594" s="23">
        <v>127</v>
      </c>
      <c r="K5594" s="23" t="s">
        <v>4177</v>
      </c>
      <c r="L5594" s="22" t="s">
        <v>4178</v>
      </c>
      <c r="M5594" s="21" t="s">
        <v>860</v>
      </c>
      <c r="N5594" s="23" t="s">
        <v>1119</v>
      </c>
      <c r="O5594" s="22" t="s">
        <v>1120</v>
      </c>
      <c r="P5594" s="22" t="s">
        <v>1121</v>
      </c>
      <c r="Q5594" s="23" t="s">
        <v>2915</v>
      </c>
      <c r="R5594" s="22" t="s">
        <v>2916</v>
      </c>
      <c r="S5594" s="21" t="s">
        <v>494</v>
      </c>
      <c r="T5594" s="23" t="s">
        <v>4194</v>
      </c>
      <c r="U5594" s="24" t="s">
        <v>16</v>
      </c>
      <c r="V5594" s="23">
        <v>135</v>
      </c>
      <c r="W5594" s="25">
        <v>10186</v>
      </c>
      <c r="X5594" s="25">
        <v>100000</v>
      </c>
      <c r="Y5594" s="25">
        <v>100000</v>
      </c>
      <c r="Z5594" s="25">
        <v>100000</v>
      </c>
      <c r="AA5594" s="25">
        <v>100000</v>
      </c>
      <c r="AB5594" s="25">
        <v>0</v>
      </c>
      <c r="AC5594" s="26">
        <v>45152.505756550927</v>
      </c>
      <c r="AD5594" s="27">
        <f>ROW()</f>
        <v>5594</v>
      </c>
      <c r="AE5594" s="27">
        <f>1</f>
        <v>1</v>
      </c>
      <c r="AF5594" s="27">
        <f>SUBTOTAL(109,Tbl_NGF_Data[[#This Row],[Counter]])</f>
        <v>1</v>
      </c>
    </row>
    <row r="5595" spans="2:32" ht="45" x14ac:dyDescent="0.25">
      <c r="B5595" s="21" t="s">
        <v>859</v>
      </c>
      <c r="C5595" s="22" t="s">
        <v>4018</v>
      </c>
      <c r="D5595" s="23">
        <v>12</v>
      </c>
      <c r="E5595" s="22" t="s">
        <v>859</v>
      </c>
      <c r="F5595" s="23">
        <v>12</v>
      </c>
      <c r="G5595" s="22" t="s">
        <v>4018</v>
      </c>
      <c r="H5595" s="22" t="s">
        <v>1327</v>
      </c>
      <c r="I5595" s="23">
        <v>1</v>
      </c>
      <c r="J5595" s="23">
        <v>127</v>
      </c>
      <c r="K5595" s="23" t="s">
        <v>4177</v>
      </c>
      <c r="L5595" s="22" t="s">
        <v>4178</v>
      </c>
      <c r="M5595" s="21" t="s">
        <v>860</v>
      </c>
      <c r="N5595" s="23" t="s">
        <v>1119</v>
      </c>
      <c r="O5595" s="22" t="s">
        <v>1120</v>
      </c>
      <c r="P5595" s="22" t="s">
        <v>1121</v>
      </c>
      <c r="Q5595" s="23" t="s">
        <v>2915</v>
      </c>
      <c r="R5595" s="22" t="s">
        <v>2916</v>
      </c>
      <c r="S5595" s="21" t="s">
        <v>494</v>
      </c>
      <c r="T5595" s="23" t="s">
        <v>4194</v>
      </c>
      <c r="U5595" s="24" t="s">
        <v>17</v>
      </c>
      <c r="V5595" s="23">
        <v>200</v>
      </c>
      <c r="W5595" s="25">
        <v>790.18</v>
      </c>
      <c r="X5595" s="25">
        <v>997.14</v>
      </c>
      <c r="Y5595" s="25">
        <v>1044.8699999999999</v>
      </c>
      <c r="Z5595" s="25">
        <v>85.28</v>
      </c>
      <c r="AA5595" s="25">
        <v>0</v>
      </c>
      <c r="AB5595" s="25">
        <v>0</v>
      </c>
      <c r="AC5595" s="26">
        <v>45152.505756550927</v>
      </c>
      <c r="AD5595" s="27">
        <f>ROW()</f>
        <v>5595</v>
      </c>
      <c r="AE5595" s="27">
        <f>1</f>
        <v>1</v>
      </c>
      <c r="AF5595" s="27">
        <f>SUBTOTAL(109,Tbl_NGF_Data[[#This Row],[Counter]])</f>
        <v>1</v>
      </c>
    </row>
    <row r="5596" spans="2:32" ht="45" x14ac:dyDescent="0.25">
      <c r="B5596" s="21" t="s">
        <v>859</v>
      </c>
      <c r="C5596" s="22" t="s">
        <v>4018</v>
      </c>
      <c r="D5596" s="23">
        <v>12</v>
      </c>
      <c r="E5596" s="22" t="s">
        <v>859</v>
      </c>
      <c r="F5596" s="23">
        <v>12</v>
      </c>
      <c r="G5596" s="22" t="s">
        <v>4018</v>
      </c>
      <c r="H5596" s="22" t="s">
        <v>1327</v>
      </c>
      <c r="I5596" s="23">
        <v>1</v>
      </c>
      <c r="J5596" s="23">
        <v>127</v>
      </c>
      <c r="K5596" s="23" t="s">
        <v>4177</v>
      </c>
      <c r="L5596" s="22" t="s">
        <v>4178</v>
      </c>
      <c r="M5596" s="21" t="s">
        <v>860</v>
      </c>
      <c r="N5596" s="23" t="s">
        <v>1119</v>
      </c>
      <c r="O5596" s="22" t="s">
        <v>1120</v>
      </c>
      <c r="P5596" s="22" t="s">
        <v>1121</v>
      </c>
      <c r="Q5596" s="23" t="s">
        <v>2915</v>
      </c>
      <c r="R5596" s="22" t="s">
        <v>2916</v>
      </c>
      <c r="S5596" s="21" t="s">
        <v>494</v>
      </c>
      <c r="T5596" s="23" t="s">
        <v>4194</v>
      </c>
      <c r="U5596" s="24" t="s">
        <v>18</v>
      </c>
      <c r="V5596" s="23">
        <v>220</v>
      </c>
      <c r="W5596" s="25">
        <v>9395.82</v>
      </c>
      <c r="X5596" s="25">
        <v>99002.86</v>
      </c>
      <c r="Y5596" s="25">
        <v>98955.13</v>
      </c>
      <c r="Z5596" s="25">
        <v>99914.72</v>
      </c>
      <c r="AA5596" s="25">
        <v>100000</v>
      </c>
      <c r="AB5596" s="25">
        <v>0</v>
      </c>
      <c r="AC5596" s="26">
        <v>45152.505756550927</v>
      </c>
      <c r="AD5596" s="27">
        <f>ROW()</f>
        <v>5596</v>
      </c>
      <c r="AE5596" s="27">
        <f>1</f>
        <v>1</v>
      </c>
      <c r="AF5596" s="27">
        <f>SUBTOTAL(109,Tbl_NGF_Data[[#This Row],[Counter]])</f>
        <v>1</v>
      </c>
    </row>
    <row r="5597" spans="2:32" ht="45" x14ac:dyDescent="0.25">
      <c r="B5597" s="21" t="s">
        <v>859</v>
      </c>
      <c r="C5597" s="22" t="s">
        <v>4018</v>
      </c>
      <c r="D5597" s="23">
        <v>12</v>
      </c>
      <c r="E5597" s="22" t="s">
        <v>859</v>
      </c>
      <c r="F5597" s="23">
        <v>12</v>
      </c>
      <c r="G5597" s="22" t="s">
        <v>4018</v>
      </c>
      <c r="H5597" s="22" t="s">
        <v>1327</v>
      </c>
      <c r="I5597" s="23">
        <v>1</v>
      </c>
      <c r="J5597" s="23">
        <v>127</v>
      </c>
      <c r="K5597" s="23" t="s">
        <v>4177</v>
      </c>
      <c r="L5597" s="22" t="s">
        <v>4178</v>
      </c>
      <c r="M5597" s="21" t="s">
        <v>860</v>
      </c>
      <c r="N5597" s="23" t="s">
        <v>1119</v>
      </c>
      <c r="O5597" s="22" t="s">
        <v>1120</v>
      </c>
      <c r="P5597" s="22" t="s">
        <v>1121</v>
      </c>
      <c r="Q5597" s="23" t="s">
        <v>2915</v>
      </c>
      <c r="R5597" s="22" t="s">
        <v>2916</v>
      </c>
      <c r="S5597" s="21" t="s">
        <v>494</v>
      </c>
      <c r="T5597" s="23" t="s">
        <v>4194</v>
      </c>
      <c r="U5597" s="24" t="s">
        <v>19</v>
      </c>
      <c r="V5597" s="23">
        <v>500</v>
      </c>
      <c r="W5597" s="25">
        <v>11824.13</v>
      </c>
      <c r="X5597" s="25">
        <v>9356.0999999999985</v>
      </c>
      <c r="Y5597" s="25">
        <v>3456.52</v>
      </c>
      <c r="Z5597" s="25">
        <v>5</v>
      </c>
      <c r="AA5597" s="25">
        <v>0</v>
      </c>
      <c r="AB5597" s="25">
        <v>1000.25</v>
      </c>
      <c r="AC5597" s="26">
        <v>45152.505756550927</v>
      </c>
      <c r="AD5597" s="27">
        <f>ROW()</f>
        <v>5597</v>
      </c>
      <c r="AE5597" s="27">
        <f>1</f>
        <v>1</v>
      </c>
      <c r="AF5597" s="27">
        <f>SUBTOTAL(109,Tbl_NGF_Data[[#This Row],[Counter]])</f>
        <v>1</v>
      </c>
    </row>
    <row r="5598" spans="2:32" ht="45" x14ac:dyDescent="0.25">
      <c r="B5598" s="21" t="s">
        <v>859</v>
      </c>
      <c r="C5598" s="22" t="s">
        <v>4018</v>
      </c>
      <c r="D5598" s="23">
        <v>12</v>
      </c>
      <c r="E5598" s="22" t="s">
        <v>859</v>
      </c>
      <c r="F5598" s="23">
        <v>12</v>
      </c>
      <c r="G5598" s="22" t="s">
        <v>4018</v>
      </c>
      <c r="H5598" s="22" t="s">
        <v>1327</v>
      </c>
      <c r="I5598" s="23">
        <v>1</v>
      </c>
      <c r="J5598" s="23">
        <v>127</v>
      </c>
      <c r="K5598" s="23" t="s">
        <v>4177</v>
      </c>
      <c r="L5598" s="22" t="s">
        <v>4178</v>
      </c>
      <c r="M5598" s="21" t="s">
        <v>860</v>
      </c>
      <c r="N5598" s="23" t="s">
        <v>1119</v>
      </c>
      <c r="O5598" s="22" t="s">
        <v>1120</v>
      </c>
      <c r="P5598" s="22" t="s">
        <v>1121</v>
      </c>
      <c r="Q5598" s="23" t="s">
        <v>1737</v>
      </c>
      <c r="R5598" s="22" t="s">
        <v>1738</v>
      </c>
      <c r="S5598" s="21" t="s">
        <v>138</v>
      </c>
      <c r="T5598" s="23" t="s">
        <v>4195</v>
      </c>
      <c r="U5598" s="24" t="s">
        <v>15</v>
      </c>
      <c r="V5598" s="23">
        <v>100</v>
      </c>
      <c r="W5598" s="25">
        <v>108.6</v>
      </c>
      <c r="X5598" s="25">
        <v>108.6</v>
      </c>
      <c r="Y5598" s="25">
        <v>108.6</v>
      </c>
      <c r="Z5598" s="25">
        <v>0</v>
      </c>
      <c r="AA5598" s="25">
        <v>0</v>
      </c>
      <c r="AB5598" s="25">
        <v>0</v>
      </c>
      <c r="AC5598" s="26">
        <v>45152.505756550927</v>
      </c>
      <c r="AD5598" s="27">
        <f>ROW()</f>
        <v>5598</v>
      </c>
      <c r="AE5598" s="27">
        <f>1</f>
        <v>1</v>
      </c>
      <c r="AF5598" s="27">
        <f>SUBTOTAL(109,Tbl_NGF_Data[[#This Row],[Counter]])</f>
        <v>1</v>
      </c>
    </row>
    <row r="5599" spans="2:32" ht="45" x14ac:dyDescent="0.25">
      <c r="B5599" s="21" t="s">
        <v>859</v>
      </c>
      <c r="C5599" s="22" t="s">
        <v>4018</v>
      </c>
      <c r="D5599" s="23">
        <v>12</v>
      </c>
      <c r="E5599" s="22" t="s">
        <v>859</v>
      </c>
      <c r="F5599" s="23">
        <v>12</v>
      </c>
      <c r="G5599" s="22" t="s">
        <v>4018</v>
      </c>
      <c r="H5599" s="22" t="s">
        <v>1327</v>
      </c>
      <c r="I5599" s="23">
        <v>1</v>
      </c>
      <c r="J5599" s="23">
        <v>127</v>
      </c>
      <c r="K5599" s="23" t="s">
        <v>4177</v>
      </c>
      <c r="L5599" s="22" t="s">
        <v>4178</v>
      </c>
      <c r="M5599" s="21" t="s">
        <v>860</v>
      </c>
      <c r="N5599" s="23" t="s">
        <v>1119</v>
      </c>
      <c r="O5599" s="22" t="s">
        <v>1120</v>
      </c>
      <c r="P5599" s="22" t="s">
        <v>1121</v>
      </c>
      <c r="Q5599" s="23" t="s">
        <v>1737</v>
      </c>
      <c r="R5599" s="22" t="s">
        <v>1738</v>
      </c>
      <c r="S5599" s="21" t="s">
        <v>138</v>
      </c>
      <c r="T5599" s="23" t="s">
        <v>4195</v>
      </c>
      <c r="U5599" s="24" t="s">
        <v>16</v>
      </c>
      <c r="V5599" s="23">
        <v>135</v>
      </c>
      <c r="W5599" s="25">
        <v>0</v>
      </c>
      <c r="X5599" s="25">
        <v>0</v>
      </c>
      <c r="Y5599" s="25">
        <v>108.6</v>
      </c>
      <c r="Z5599" s="25">
        <v>108.6</v>
      </c>
      <c r="AA5599" s="25">
        <v>0</v>
      </c>
      <c r="AB5599" s="25">
        <v>0</v>
      </c>
      <c r="AC5599" s="26">
        <v>45152.505756550927</v>
      </c>
      <c r="AD5599" s="27">
        <f>ROW()</f>
        <v>5599</v>
      </c>
      <c r="AE5599" s="27">
        <f>1</f>
        <v>1</v>
      </c>
      <c r="AF5599" s="27">
        <f>SUBTOTAL(109,Tbl_NGF_Data[[#This Row],[Counter]])</f>
        <v>1</v>
      </c>
    </row>
    <row r="5600" spans="2:32" ht="45" x14ac:dyDescent="0.25">
      <c r="B5600" s="21" t="s">
        <v>859</v>
      </c>
      <c r="C5600" s="22" t="s">
        <v>4018</v>
      </c>
      <c r="D5600" s="23">
        <v>12</v>
      </c>
      <c r="E5600" s="22" t="s">
        <v>859</v>
      </c>
      <c r="F5600" s="23">
        <v>12</v>
      </c>
      <c r="G5600" s="22" t="s">
        <v>4018</v>
      </c>
      <c r="H5600" s="22" t="s">
        <v>1327</v>
      </c>
      <c r="I5600" s="23">
        <v>1</v>
      </c>
      <c r="J5600" s="23">
        <v>127</v>
      </c>
      <c r="K5600" s="23" t="s">
        <v>4177</v>
      </c>
      <c r="L5600" s="22" t="s">
        <v>4178</v>
      </c>
      <c r="M5600" s="21" t="s">
        <v>860</v>
      </c>
      <c r="N5600" s="23" t="s">
        <v>1119</v>
      </c>
      <c r="O5600" s="22" t="s">
        <v>1120</v>
      </c>
      <c r="P5600" s="22" t="s">
        <v>1121</v>
      </c>
      <c r="Q5600" s="23" t="s">
        <v>1737</v>
      </c>
      <c r="R5600" s="22" t="s">
        <v>1738</v>
      </c>
      <c r="S5600" s="21" t="s">
        <v>138</v>
      </c>
      <c r="T5600" s="23" t="s">
        <v>4195</v>
      </c>
      <c r="U5600" s="24" t="s">
        <v>17</v>
      </c>
      <c r="V5600" s="23">
        <v>200</v>
      </c>
      <c r="W5600" s="25">
        <v>0</v>
      </c>
      <c r="X5600" s="25">
        <v>0</v>
      </c>
      <c r="Y5600" s="25">
        <v>0</v>
      </c>
      <c r="Z5600" s="25">
        <v>108.6</v>
      </c>
      <c r="AA5600" s="25">
        <v>0</v>
      </c>
      <c r="AB5600" s="25">
        <v>0</v>
      </c>
      <c r="AC5600" s="26">
        <v>45152.505756550927</v>
      </c>
      <c r="AD5600" s="27">
        <f>ROW()</f>
        <v>5600</v>
      </c>
      <c r="AE5600" s="27">
        <f>1</f>
        <v>1</v>
      </c>
      <c r="AF5600" s="27">
        <f>SUBTOTAL(109,Tbl_NGF_Data[[#This Row],[Counter]])</f>
        <v>1</v>
      </c>
    </row>
    <row r="5601" spans="2:32" ht="45" x14ac:dyDescent="0.25">
      <c r="B5601" s="21" t="s">
        <v>859</v>
      </c>
      <c r="C5601" s="22" t="s">
        <v>4018</v>
      </c>
      <c r="D5601" s="23">
        <v>12</v>
      </c>
      <c r="E5601" s="22" t="s">
        <v>859</v>
      </c>
      <c r="F5601" s="23">
        <v>12</v>
      </c>
      <c r="G5601" s="22" t="s">
        <v>4018</v>
      </c>
      <c r="H5601" s="22" t="s">
        <v>1327</v>
      </c>
      <c r="I5601" s="23">
        <v>1</v>
      </c>
      <c r="J5601" s="23">
        <v>127</v>
      </c>
      <c r="K5601" s="23" t="s">
        <v>4177</v>
      </c>
      <c r="L5601" s="22" t="s">
        <v>4178</v>
      </c>
      <c r="M5601" s="21" t="s">
        <v>860</v>
      </c>
      <c r="N5601" s="23" t="s">
        <v>1119</v>
      </c>
      <c r="O5601" s="22" t="s">
        <v>1120</v>
      </c>
      <c r="P5601" s="22" t="s">
        <v>1121</v>
      </c>
      <c r="Q5601" s="23" t="s">
        <v>1737</v>
      </c>
      <c r="R5601" s="22" t="s">
        <v>1738</v>
      </c>
      <c r="S5601" s="21" t="s">
        <v>138</v>
      </c>
      <c r="T5601" s="23" t="s">
        <v>4195</v>
      </c>
      <c r="U5601" s="24" t="s">
        <v>18</v>
      </c>
      <c r="V5601" s="23">
        <v>220</v>
      </c>
      <c r="W5601" s="25">
        <v>0</v>
      </c>
      <c r="X5601" s="25">
        <v>0</v>
      </c>
      <c r="Y5601" s="25">
        <v>108.6</v>
      </c>
      <c r="Z5601" s="25">
        <v>0</v>
      </c>
      <c r="AA5601" s="25">
        <v>0</v>
      </c>
      <c r="AB5601" s="25">
        <v>0</v>
      </c>
      <c r="AC5601" s="26">
        <v>45152.505756550927</v>
      </c>
      <c r="AD5601" s="27">
        <f>ROW()</f>
        <v>5601</v>
      </c>
      <c r="AE5601" s="27">
        <f>1</f>
        <v>1</v>
      </c>
      <c r="AF5601" s="27">
        <f>SUBTOTAL(109,Tbl_NGF_Data[[#This Row],[Counter]])</f>
        <v>1</v>
      </c>
    </row>
    <row r="5602" spans="2:32" ht="45" x14ac:dyDescent="0.25">
      <c r="B5602" s="21" t="s">
        <v>859</v>
      </c>
      <c r="C5602" s="22" t="s">
        <v>4018</v>
      </c>
      <c r="D5602" s="23">
        <v>12</v>
      </c>
      <c r="E5602" s="22" t="s">
        <v>859</v>
      </c>
      <c r="F5602" s="23">
        <v>12</v>
      </c>
      <c r="G5602" s="22" t="s">
        <v>4018</v>
      </c>
      <c r="H5602" s="22" t="s">
        <v>1327</v>
      </c>
      <c r="I5602" s="23">
        <v>1</v>
      </c>
      <c r="J5602" s="23">
        <v>127</v>
      </c>
      <c r="K5602" s="23" t="s">
        <v>4177</v>
      </c>
      <c r="L5602" s="22" t="s">
        <v>4178</v>
      </c>
      <c r="M5602" s="21" t="s">
        <v>860</v>
      </c>
      <c r="N5602" s="23" t="s">
        <v>1119</v>
      </c>
      <c r="O5602" s="22" t="s">
        <v>1120</v>
      </c>
      <c r="P5602" s="22" t="s">
        <v>1121</v>
      </c>
      <c r="Q5602" s="23" t="s">
        <v>1737</v>
      </c>
      <c r="R5602" s="22" t="s">
        <v>1738</v>
      </c>
      <c r="S5602" s="21" t="s">
        <v>138</v>
      </c>
      <c r="T5602" s="23" t="s">
        <v>4195</v>
      </c>
      <c r="U5602" s="24" t="s">
        <v>19</v>
      </c>
      <c r="V5602" s="23">
        <v>500</v>
      </c>
      <c r="W5602" s="25">
        <v>108.6</v>
      </c>
      <c r="X5602" s="25">
        <v>0</v>
      </c>
      <c r="Y5602" s="25">
        <v>0</v>
      </c>
      <c r="Z5602" s="25">
        <v>0</v>
      </c>
      <c r="AA5602" s="25">
        <v>0</v>
      </c>
      <c r="AB5602" s="25">
        <v>0</v>
      </c>
      <c r="AC5602" s="26">
        <v>45152.505756550927</v>
      </c>
      <c r="AD5602" s="27">
        <f>ROW()</f>
        <v>5602</v>
      </c>
      <c r="AE5602" s="27">
        <f>1</f>
        <v>1</v>
      </c>
      <c r="AF5602" s="27">
        <f>SUBTOTAL(109,Tbl_NGF_Data[[#This Row],[Counter]])</f>
        <v>1</v>
      </c>
    </row>
    <row r="5603" spans="2:32" ht="45" x14ac:dyDescent="0.25">
      <c r="B5603" s="21" t="s">
        <v>859</v>
      </c>
      <c r="C5603" s="22" t="s">
        <v>4018</v>
      </c>
      <c r="D5603" s="23">
        <v>12</v>
      </c>
      <c r="E5603" s="22" t="s">
        <v>859</v>
      </c>
      <c r="F5603" s="23">
        <v>12</v>
      </c>
      <c r="G5603" s="22" t="s">
        <v>4018</v>
      </c>
      <c r="H5603" s="22" t="s">
        <v>1327</v>
      </c>
      <c r="I5603" s="23">
        <v>1</v>
      </c>
      <c r="J5603" s="23">
        <v>127</v>
      </c>
      <c r="K5603" s="23" t="s">
        <v>4177</v>
      </c>
      <c r="L5603" s="22" t="s">
        <v>4178</v>
      </c>
      <c r="M5603" s="21" t="s">
        <v>860</v>
      </c>
      <c r="N5603" s="23" t="s">
        <v>1119</v>
      </c>
      <c r="O5603" s="22" t="s">
        <v>1120</v>
      </c>
      <c r="P5603" s="22" t="s">
        <v>1121</v>
      </c>
      <c r="Q5603" s="23" t="s">
        <v>1300</v>
      </c>
      <c r="R5603" s="22" t="s">
        <v>1301</v>
      </c>
      <c r="S5603" s="21" t="s">
        <v>101</v>
      </c>
      <c r="T5603" s="23" t="s">
        <v>4196</v>
      </c>
      <c r="U5603" s="24" t="s">
        <v>15</v>
      </c>
      <c r="V5603" s="23">
        <v>100</v>
      </c>
      <c r="W5603" s="25">
        <v>44538.86</v>
      </c>
      <c r="X5603" s="25">
        <v>56733.61</v>
      </c>
      <c r="Y5603" s="25">
        <v>103944.63</v>
      </c>
      <c r="Z5603" s="25">
        <v>72454.58</v>
      </c>
      <c r="AA5603" s="25">
        <v>72965.539999999994</v>
      </c>
      <c r="AB5603" s="25">
        <v>21729.460000000006</v>
      </c>
      <c r="AC5603" s="26">
        <v>45152.505756550927</v>
      </c>
      <c r="AD5603" s="27">
        <f>ROW()</f>
        <v>5603</v>
      </c>
      <c r="AE5603" s="27">
        <f>1</f>
        <v>1</v>
      </c>
      <c r="AF5603" s="27">
        <f>SUBTOTAL(109,Tbl_NGF_Data[[#This Row],[Counter]])</f>
        <v>1</v>
      </c>
    </row>
    <row r="5604" spans="2:32" ht="45" x14ac:dyDescent="0.25">
      <c r="B5604" s="21" t="s">
        <v>859</v>
      </c>
      <c r="C5604" s="22" t="s">
        <v>4018</v>
      </c>
      <c r="D5604" s="23">
        <v>12</v>
      </c>
      <c r="E5604" s="22" t="s">
        <v>859</v>
      </c>
      <c r="F5604" s="23">
        <v>12</v>
      </c>
      <c r="G5604" s="22" t="s">
        <v>4018</v>
      </c>
      <c r="H5604" s="22" t="s">
        <v>1327</v>
      </c>
      <c r="I5604" s="23">
        <v>1</v>
      </c>
      <c r="J5604" s="23">
        <v>127</v>
      </c>
      <c r="K5604" s="23" t="s">
        <v>4177</v>
      </c>
      <c r="L5604" s="22" t="s">
        <v>4178</v>
      </c>
      <c r="M5604" s="21" t="s">
        <v>860</v>
      </c>
      <c r="N5604" s="23" t="s">
        <v>1119</v>
      </c>
      <c r="O5604" s="22" t="s">
        <v>1120</v>
      </c>
      <c r="P5604" s="22" t="s">
        <v>1121</v>
      </c>
      <c r="Q5604" s="23" t="s">
        <v>1300</v>
      </c>
      <c r="R5604" s="22" t="s">
        <v>1301</v>
      </c>
      <c r="S5604" s="21" t="s">
        <v>101</v>
      </c>
      <c r="T5604" s="23" t="s">
        <v>4196</v>
      </c>
      <c r="U5604" s="24" t="s">
        <v>16</v>
      </c>
      <c r="V5604" s="23">
        <v>135</v>
      </c>
      <c r="W5604" s="25">
        <v>0</v>
      </c>
      <c r="X5604" s="25">
        <v>0</v>
      </c>
      <c r="Y5604" s="25">
        <v>56733.61</v>
      </c>
      <c r="Z5604" s="25">
        <v>44867.59</v>
      </c>
      <c r="AA5604" s="25">
        <v>0</v>
      </c>
      <c r="AB5604" s="25">
        <v>69586</v>
      </c>
      <c r="AC5604" s="26">
        <v>45152.505756550927</v>
      </c>
      <c r="AD5604" s="27">
        <f>ROW()</f>
        <v>5604</v>
      </c>
      <c r="AE5604" s="27">
        <f>1</f>
        <v>1</v>
      </c>
      <c r="AF5604" s="27">
        <f>SUBTOTAL(109,Tbl_NGF_Data[[#This Row],[Counter]])</f>
        <v>1</v>
      </c>
    </row>
    <row r="5605" spans="2:32" ht="45" x14ac:dyDescent="0.25">
      <c r="B5605" s="21" t="s">
        <v>859</v>
      </c>
      <c r="C5605" s="22" t="s">
        <v>4018</v>
      </c>
      <c r="D5605" s="23">
        <v>12</v>
      </c>
      <c r="E5605" s="22" t="s">
        <v>859</v>
      </c>
      <c r="F5605" s="23">
        <v>12</v>
      </c>
      <c r="G5605" s="22" t="s">
        <v>4018</v>
      </c>
      <c r="H5605" s="22" t="s">
        <v>1327</v>
      </c>
      <c r="I5605" s="23">
        <v>1</v>
      </c>
      <c r="J5605" s="23">
        <v>127</v>
      </c>
      <c r="K5605" s="23" t="s">
        <v>4177</v>
      </c>
      <c r="L5605" s="22" t="s">
        <v>4178</v>
      </c>
      <c r="M5605" s="21" t="s">
        <v>860</v>
      </c>
      <c r="N5605" s="23" t="s">
        <v>1119</v>
      </c>
      <c r="O5605" s="22" t="s">
        <v>1120</v>
      </c>
      <c r="P5605" s="22" t="s">
        <v>1121</v>
      </c>
      <c r="Q5605" s="23" t="s">
        <v>1300</v>
      </c>
      <c r="R5605" s="22" t="s">
        <v>1301</v>
      </c>
      <c r="S5605" s="21" t="s">
        <v>101</v>
      </c>
      <c r="T5605" s="23" t="s">
        <v>4196</v>
      </c>
      <c r="U5605" s="24" t="s">
        <v>17</v>
      </c>
      <c r="V5605" s="23">
        <v>200</v>
      </c>
      <c r="W5605" s="25">
        <v>0</v>
      </c>
      <c r="X5605" s="25">
        <v>0</v>
      </c>
      <c r="Y5605" s="25">
        <v>0</v>
      </c>
      <c r="Z5605" s="25">
        <v>35867.589999999997</v>
      </c>
      <c r="AA5605" s="25">
        <v>0</v>
      </c>
      <c r="AB5605" s="25">
        <v>69586</v>
      </c>
      <c r="AC5605" s="26">
        <v>45152.505756550927</v>
      </c>
      <c r="AD5605" s="27">
        <f>ROW()</f>
        <v>5605</v>
      </c>
      <c r="AE5605" s="27">
        <f>1</f>
        <v>1</v>
      </c>
      <c r="AF5605" s="27">
        <f>SUBTOTAL(109,Tbl_NGF_Data[[#This Row],[Counter]])</f>
        <v>1</v>
      </c>
    </row>
    <row r="5606" spans="2:32" ht="45" x14ac:dyDescent="0.25">
      <c r="B5606" s="21" t="s">
        <v>859</v>
      </c>
      <c r="C5606" s="22" t="s">
        <v>4018</v>
      </c>
      <c r="D5606" s="23">
        <v>12</v>
      </c>
      <c r="E5606" s="22" t="s">
        <v>859</v>
      </c>
      <c r="F5606" s="23">
        <v>12</v>
      </c>
      <c r="G5606" s="22" t="s">
        <v>4018</v>
      </c>
      <c r="H5606" s="22" t="s">
        <v>1327</v>
      </c>
      <c r="I5606" s="23">
        <v>1</v>
      </c>
      <c r="J5606" s="23">
        <v>127</v>
      </c>
      <c r="K5606" s="23" t="s">
        <v>4177</v>
      </c>
      <c r="L5606" s="22" t="s">
        <v>4178</v>
      </c>
      <c r="M5606" s="21" t="s">
        <v>860</v>
      </c>
      <c r="N5606" s="23" t="s">
        <v>1119</v>
      </c>
      <c r="O5606" s="22" t="s">
        <v>1120</v>
      </c>
      <c r="P5606" s="22" t="s">
        <v>1121</v>
      </c>
      <c r="Q5606" s="23" t="s">
        <v>1300</v>
      </c>
      <c r="R5606" s="22" t="s">
        <v>1301</v>
      </c>
      <c r="S5606" s="21" t="s">
        <v>101</v>
      </c>
      <c r="T5606" s="23" t="s">
        <v>4196</v>
      </c>
      <c r="U5606" s="24" t="s">
        <v>18</v>
      </c>
      <c r="V5606" s="23">
        <v>220</v>
      </c>
      <c r="W5606" s="25">
        <v>0</v>
      </c>
      <c r="X5606" s="25">
        <v>0</v>
      </c>
      <c r="Y5606" s="25">
        <v>56733.61</v>
      </c>
      <c r="Z5606" s="25">
        <v>9000</v>
      </c>
      <c r="AA5606" s="25">
        <v>0</v>
      </c>
      <c r="AB5606" s="25">
        <v>0</v>
      </c>
      <c r="AC5606" s="26">
        <v>45152.505756550927</v>
      </c>
      <c r="AD5606" s="27">
        <f>ROW()</f>
        <v>5606</v>
      </c>
      <c r="AE5606" s="27">
        <f>1</f>
        <v>1</v>
      </c>
      <c r="AF5606" s="27">
        <f>SUBTOTAL(109,Tbl_NGF_Data[[#This Row],[Counter]])</f>
        <v>1</v>
      </c>
    </row>
    <row r="5607" spans="2:32" ht="45" x14ac:dyDescent="0.25">
      <c r="B5607" s="21" t="s">
        <v>859</v>
      </c>
      <c r="C5607" s="22" t="s">
        <v>4018</v>
      </c>
      <c r="D5607" s="23">
        <v>12</v>
      </c>
      <c r="E5607" s="22" t="s">
        <v>859</v>
      </c>
      <c r="F5607" s="23">
        <v>12</v>
      </c>
      <c r="G5607" s="22" t="s">
        <v>4018</v>
      </c>
      <c r="H5607" s="22" t="s">
        <v>1327</v>
      </c>
      <c r="I5607" s="23">
        <v>1</v>
      </c>
      <c r="J5607" s="23">
        <v>127</v>
      </c>
      <c r="K5607" s="23" t="s">
        <v>4177</v>
      </c>
      <c r="L5607" s="22" t="s">
        <v>4178</v>
      </c>
      <c r="M5607" s="21" t="s">
        <v>860</v>
      </c>
      <c r="N5607" s="23" t="s">
        <v>1119</v>
      </c>
      <c r="O5607" s="22" t="s">
        <v>1120</v>
      </c>
      <c r="P5607" s="22" t="s">
        <v>1121</v>
      </c>
      <c r="Q5607" s="23" t="s">
        <v>1300</v>
      </c>
      <c r="R5607" s="22" t="s">
        <v>1301</v>
      </c>
      <c r="S5607" s="21" t="s">
        <v>101</v>
      </c>
      <c r="T5607" s="23" t="s">
        <v>4196</v>
      </c>
      <c r="U5607" s="24" t="s">
        <v>19</v>
      </c>
      <c r="V5607" s="23">
        <v>500</v>
      </c>
      <c r="W5607" s="25">
        <v>0</v>
      </c>
      <c r="X5607" s="25">
        <v>30022.75</v>
      </c>
      <c r="Y5607" s="25">
        <v>47211.02</v>
      </c>
      <c r="Z5607" s="25">
        <v>4377.54</v>
      </c>
      <c r="AA5607" s="25">
        <v>510.96</v>
      </c>
      <c r="AB5607" s="25">
        <v>18349.919999999998</v>
      </c>
      <c r="AC5607" s="26">
        <v>45152.505756550927</v>
      </c>
      <c r="AD5607" s="27">
        <f>ROW()</f>
        <v>5607</v>
      </c>
      <c r="AE5607" s="27">
        <f>1</f>
        <v>1</v>
      </c>
      <c r="AF5607" s="27">
        <f>SUBTOTAL(109,Tbl_NGF_Data[[#This Row],[Counter]])</f>
        <v>1</v>
      </c>
    </row>
    <row r="5608" spans="2:32" ht="45" x14ac:dyDescent="0.25">
      <c r="B5608" s="21" t="s">
        <v>859</v>
      </c>
      <c r="C5608" s="22" t="s">
        <v>4018</v>
      </c>
      <c r="D5608" s="23">
        <v>12</v>
      </c>
      <c r="E5608" s="22" t="s">
        <v>859</v>
      </c>
      <c r="F5608" s="23">
        <v>12</v>
      </c>
      <c r="G5608" s="22" t="s">
        <v>4018</v>
      </c>
      <c r="H5608" s="22" t="s">
        <v>1327</v>
      </c>
      <c r="I5608" s="23">
        <v>1</v>
      </c>
      <c r="J5608" s="23">
        <v>127</v>
      </c>
      <c r="K5608" s="23" t="s">
        <v>4177</v>
      </c>
      <c r="L5608" s="22" t="s">
        <v>4178</v>
      </c>
      <c r="M5608" s="21" t="s">
        <v>860</v>
      </c>
      <c r="N5608" s="23" t="s">
        <v>1119</v>
      </c>
      <c r="O5608" s="22" t="s">
        <v>1120</v>
      </c>
      <c r="P5608" s="22" t="s">
        <v>1121</v>
      </c>
      <c r="Q5608" s="23" t="s">
        <v>1648</v>
      </c>
      <c r="R5608" s="22" t="s">
        <v>1649</v>
      </c>
      <c r="S5608" s="21" t="s">
        <v>102</v>
      </c>
      <c r="T5608" s="23" t="s">
        <v>4197</v>
      </c>
      <c r="U5608" s="24" t="s">
        <v>15</v>
      </c>
      <c r="V5608" s="23">
        <v>100</v>
      </c>
      <c r="W5608" s="25">
        <v>8558.3700000000008</v>
      </c>
      <c r="X5608" s="25">
        <v>8558.3700000000008</v>
      </c>
      <c r="Y5608" s="25">
        <v>8558.3700000000008</v>
      </c>
      <c r="Z5608" s="25">
        <v>0</v>
      </c>
      <c r="AA5608" s="25">
        <v>0</v>
      </c>
      <c r="AB5608" s="25">
        <v>0</v>
      </c>
      <c r="AC5608" s="26">
        <v>45152.505756550927</v>
      </c>
      <c r="AD5608" s="27">
        <f>ROW()</f>
        <v>5608</v>
      </c>
      <c r="AE5608" s="27">
        <f>1</f>
        <v>1</v>
      </c>
      <c r="AF5608" s="27">
        <f>SUBTOTAL(109,Tbl_NGF_Data[[#This Row],[Counter]])</f>
        <v>1</v>
      </c>
    </row>
    <row r="5609" spans="2:32" ht="45" x14ac:dyDescent="0.25">
      <c r="B5609" s="21" t="s">
        <v>859</v>
      </c>
      <c r="C5609" s="22" t="s">
        <v>4018</v>
      </c>
      <c r="D5609" s="23">
        <v>12</v>
      </c>
      <c r="E5609" s="22" t="s">
        <v>859</v>
      </c>
      <c r="F5609" s="23">
        <v>12</v>
      </c>
      <c r="G5609" s="22" t="s">
        <v>4018</v>
      </c>
      <c r="H5609" s="22" t="s">
        <v>1327</v>
      </c>
      <c r="I5609" s="23">
        <v>1</v>
      </c>
      <c r="J5609" s="23">
        <v>127</v>
      </c>
      <c r="K5609" s="23" t="s">
        <v>4177</v>
      </c>
      <c r="L5609" s="22" t="s">
        <v>4178</v>
      </c>
      <c r="M5609" s="21" t="s">
        <v>860</v>
      </c>
      <c r="N5609" s="23" t="s">
        <v>1119</v>
      </c>
      <c r="O5609" s="22" t="s">
        <v>1120</v>
      </c>
      <c r="P5609" s="22" t="s">
        <v>1121</v>
      </c>
      <c r="Q5609" s="23" t="s">
        <v>1648</v>
      </c>
      <c r="R5609" s="22" t="s">
        <v>1649</v>
      </c>
      <c r="S5609" s="21" t="s">
        <v>102</v>
      </c>
      <c r="T5609" s="23" t="s">
        <v>4197</v>
      </c>
      <c r="U5609" s="24" t="s">
        <v>16</v>
      </c>
      <c r="V5609" s="23">
        <v>135</v>
      </c>
      <c r="W5609" s="25">
        <v>0</v>
      </c>
      <c r="X5609" s="25">
        <v>0</v>
      </c>
      <c r="Y5609" s="25">
        <v>8558.3700000000008</v>
      </c>
      <c r="Z5609" s="25">
        <v>8558.3700000000008</v>
      </c>
      <c r="AA5609" s="25">
        <v>0</v>
      </c>
      <c r="AB5609" s="25">
        <v>0</v>
      </c>
      <c r="AC5609" s="26">
        <v>45152.505756550927</v>
      </c>
      <c r="AD5609" s="27">
        <f>ROW()</f>
        <v>5609</v>
      </c>
      <c r="AE5609" s="27">
        <f>1</f>
        <v>1</v>
      </c>
      <c r="AF5609" s="27">
        <f>SUBTOTAL(109,Tbl_NGF_Data[[#This Row],[Counter]])</f>
        <v>1</v>
      </c>
    </row>
    <row r="5610" spans="2:32" ht="45" x14ac:dyDescent="0.25">
      <c r="B5610" s="21" t="s">
        <v>859</v>
      </c>
      <c r="C5610" s="22" t="s">
        <v>4018</v>
      </c>
      <c r="D5610" s="23">
        <v>12</v>
      </c>
      <c r="E5610" s="22" t="s">
        <v>859</v>
      </c>
      <c r="F5610" s="23">
        <v>12</v>
      </c>
      <c r="G5610" s="22" t="s">
        <v>4018</v>
      </c>
      <c r="H5610" s="22" t="s">
        <v>1327</v>
      </c>
      <c r="I5610" s="23">
        <v>1</v>
      </c>
      <c r="J5610" s="23">
        <v>127</v>
      </c>
      <c r="K5610" s="23" t="s">
        <v>4177</v>
      </c>
      <c r="L5610" s="22" t="s">
        <v>4178</v>
      </c>
      <c r="M5610" s="21" t="s">
        <v>860</v>
      </c>
      <c r="N5610" s="23" t="s">
        <v>1119</v>
      </c>
      <c r="O5610" s="22" t="s">
        <v>1120</v>
      </c>
      <c r="P5610" s="22" t="s">
        <v>1121</v>
      </c>
      <c r="Q5610" s="23" t="s">
        <v>1648</v>
      </c>
      <c r="R5610" s="22" t="s">
        <v>1649</v>
      </c>
      <c r="S5610" s="21" t="s">
        <v>102</v>
      </c>
      <c r="T5610" s="23" t="s">
        <v>4197</v>
      </c>
      <c r="U5610" s="24" t="s">
        <v>17</v>
      </c>
      <c r="V5610" s="23">
        <v>200</v>
      </c>
      <c r="W5610" s="25">
        <v>0</v>
      </c>
      <c r="X5610" s="25">
        <v>0</v>
      </c>
      <c r="Y5610" s="25">
        <v>0</v>
      </c>
      <c r="Z5610" s="25">
        <v>8558.3700000000008</v>
      </c>
      <c r="AA5610" s="25">
        <v>0</v>
      </c>
      <c r="AB5610" s="25">
        <v>0</v>
      </c>
      <c r="AC5610" s="26">
        <v>45152.505756550927</v>
      </c>
      <c r="AD5610" s="27">
        <f>ROW()</f>
        <v>5610</v>
      </c>
      <c r="AE5610" s="27">
        <f>1</f>
        <v>1</v>
      </c>
      <c r="AF5610" s="27">
        <f>SUBTOTAL(109,Tbl_NGF_Data[[#This Row],[Counter]])</f>
        <v>1</v>
      </c>
    </row>
    <row r="5611" spans="2:32" ht="45" x14ac:dyDescent="0.25">
      <c r="B5611" s="21" t="s">
        <v>859</v>
      </c>
      <c r="C5611" s="22" t="s">
        <v>4018</v>
      </c>
      <c r="D5611" s="23">
        <v>12</v>
      </c>
      <c r="E5611" s="22" t="s">
        <v>859</v>
      </c>
      <c r="F5611" s="23">
        <v>12</v>
      </c>
      <c r="G5611" s="22" t="s">
        <v>4018</v>
      </c>
      <c r="H5611" s="22" t="s">
        <v>1327</v>
      </c>
      <c r="I5611" s="23">
        <v>1</v>
      </c>
      <c r="J5611" s="23">
        <v>127</v>
      </c>
      <c r="K5611" s="23" t="s">
        <v>4177</v>
      </c>
      <c r="L5611" s="22" t="s">
        <v>4178</v>
      </c>
      <c r="M5611" s="21" t="s">
        <v>860</v>
      </c>
      <c r="N5611" s="23" t="s">
        <v>1119</v>
      </c>
      <c r="O5611" s="22" t="s">
        <v>1120</v>
      </c>
      <c r="P5611" s="22" t="s">
        <v>1121</v>
      </c>
      <c r="Q5611" s="23" t="s">
        <v>1648</v>
      </c>
      <c r="R5611" s="22" t="s">
        <v>1649</v>
      </c>
      <c r="S5611" s="21" t="s">
        <v>102</v>
      </c>
      <c r="T5611" s="23" t="s">
        <v>4197</v>
      </c>
      <c r="U5611" s="24" t="s">
        <v>18</v>
      </c>
      <c r="V5611" s="23">
        <v>220</v>
      </c>
      <c r="W5611" s="25">
        <v>0</v>
      </c>
      <c r="X5611" s="25">
        <v>0</v>
      </c>
      <c r="Y5611" s="25">
        <v>8558.3700000000008</v>
      </c>
      <c r="Z5611" s="25">
        <v>0</v>
      </c>
      <c r="AA5611" s="25">
        <v>0</v>
      </c>
      <c r="AB5611" s="25">
        <v>0</v>
      </c>
      <c r="AC5611" s="26">
        <v>45152.505756550927</v>
      </c>
      <c r="AD5611" s="27">
        <f>ROW()</f>
        <v>5611</v>
      </c>
      <c r="AE5611" s="27">
        <f>1</f>
        <v>1</v>
      </c>
      <c r="AF5611" s="27">
        <f>SUBTOTAL(109,Tbl_NGF_Data[[#This Row],[Counter]])</f>
        <v>1</v>
      </c>
    </row>
    <row r="5612" spans="2:32" ht="45" x14ac:dyDescent="0.25">
      <c r="B5612" s="21" t="s">
        <v>859</v>
      </c>
      <c r="C5612" s="22" t="s">
        <v>4018</v>
      </c>
      <c r="D5612" s="23">
        <v>12</v>
      </c>
      <c r="E5612" s="22" t="s">
        <v>859</v>
      </c>
      <c r="F5612" s="23">
        <v>12</v>
      </c>
      <c r="G5612" s="22" t="s">
        <v>4018</v>
      </c>
      <c r="H5612" s="22" t="s">
        <v>1327</v>
      </c>
      <c r="I5612" s="23">
        <v>1</v>
      </c>
      <c r="J5612" s="23">
        <v>127</v>
      </c>
      <c r="K5612" s="23" t="s">
        <v>4177</v>
      </c>
      <c r="L5612" s="22" t="s">
        <v>4178</v>
      </c>
      <c r="M5612" s="21" t="s">
        <v>860</v>
      </c>
      <c r="N5612" s="23" t="s">
        <v>1271</v>
      </c>
      <c r="O5612" s="22" t="s">
        <v>1272</v>
      </c>
      <c r="P5612" s="22" t="s">
        <v>1273</v>
      </c>
      <c r="Q5612" s="23" t="s">
        <v>1274</v>
      </c>
      <c r="R5612" s="22" t="s">
        <v>1275</v>
      </c>
      <c r="S5612" s="21" t="s">
        <v>205</v>
      </c>
      <c r="T5612" s="23" t="s">
        <v>4198</v>
      </c>
      <c r="U5612" s="24" t="s">
        <v>15</v>
      </c>
      <c r="V5612" s="23">
        <v>100</v>
      </c>
      <c r="W5612" s="25">
        <v>0</v>
      </c>
      <c r="X5612" s="25">
        <v>0</v>
      </c>
      <c r="Y5612" s="25">
        <v>9.9999999997635314E-4</v>
      </c>
      <c r="Z5612" s="25">
        <v>0</v>
      </c>
      <c r="AA5612" s="25">
        <v>0</v>
      </c>
      <c r="AB5612" s="25">
        <v>0</v>
      </c>
      <c r="AC5612" s="26">
        <v>45152.505756550927</v>
      </c>
      <c r="AD5612" s="27">
        <f>ROW()</f>
        <v>5612</v>
      </c>
      <c r="AE5612" s="27">
        <f>1</f>
        <v>1</v>
      </c>
      <c r="AF5612" s="27">
        <f>SUBTOTAL(109,Tbl_NGF_Data[[#This Row],[Counter]])</f>
        <v>1</v>
      </c>
    </row>
    <row r="5613" spans="2:32" ht="45" x14ac:dyDescent="0.25">
      <c r="B5613" s="21" t="s">
        <v>859</v>
      </c>
      <c r="C5613" s="22" t="s">
        <v>4018</v>
      </c>
      <c r="D5613" s="23">
        <v>12</v>
      </c>
      <c r="E5613" s="22" t="s">
        <v>859</v>
      </c>
      <c r="F5613" s="23">
        <v>12</v>
      </c>
      <c r="G5613" s="22" t="s">
        <v>4018</v>
      </c>
      <c r="H5613" s="22" t="s">
        <v>1327</v>
      </c>
      <c r="I5613" s="23">
        <v>1</v>
      </c>
      <c r="J5613" s="23">
        <v>127</v>
      </c>
      <c r="K5613" s="23" t="s">
        <v>4177</v>
      </c>
      <c r="L5613" s="22" t="s">
        <v>4178</v>
      </c>
      <c r="M5613" s="21" t="s">
        <v>860</v>
      </c>
      <c r="N5613" s="23" t="s">
        <v>1271</v>
      </c>
      <c r="O5613" s="22" t="s">
        <v>1272</v>
      </c>
      <c r="P5613" s="22" t="s">
        <v>1273</v>
      </c>
      <c r="Q5613" s="23" t="s">
        <v>1274</v>
      </c>
      <c r="R5613" s="22" t="s">
        <v>1275</v>
      </c>
      <c r="S5613" s="21" t="s">
        <v>205</v>
      </c>
      <c r="T5613" s="23" t="s">
        <v>4198</v>
      </c>
      <c r="U5613" s="24" t="s">
        <v>16</v>
      </c>
      <c r="V5613" s="23">
        <v>135</v>
      </c>
      <c r="W5613" s="25">
        <v>1170639</v>
      </c>
      <c r="X5613" s="25">
        <v>1212509</v>
      </c>
      <c r="Y5613" s="25">
        <v>1212509</v>
      </c>
      <c r="Z5613" s="25">
        <v>1359475</v>
      </c>
      <c r="AA5613" s="25">
        <v>1407909</v>
      </c>
      <c r="AB5613" s="25">
        <v>1359475</v>
      </c>
      <c r="AC5613" s="26">
        <v>45152.505756550927</v>
      </c>
      <c r="AD5613" s="27">
        <f>ROW()</f>
        <v>5613</v>
      </c>
      <c r="AE5613" s="27">
        <f>1</f>
        <v>1</v>
      </c>
      <c r="AF5613" s="27">
        <f>SUBTOTAL(109,Tbl_NGF_Data[[#This Row],[Counter]])</f>
        <v>1</v>
      </c>
    </row>
    <row r="5614" spans="2:32" ht="45" x14ac:dyDescent="0.25">
      <c r="B5614" s="21" t="s">
        <v>859</v>
      </c>
      <c r="C5614" s="22" t="s">
        <v>4018</v>
      </c>
      <c r="D5614" s="23">
        <v>12</v>
      </c>
      <c r="E5614" s="22" t="s">
        <v>859</v>
      </c>
      <c r="F5614" s="23">
        <v>12</v>
      </c>
      <c r="G5614" s="22" t="s">
        <v>4018</v>
      </c>
      <c r="H5614" s="22" t="s">
        <v>1327</v>
      </c>
      <c r="I5614" s="23">
        <v>1</v>
      </c>
      <c r="J5614" s="23">
        <v>127</v>
      </c>
      <c r="K5614" s="23" t="s">
        <v>4177</v>
      </c>
      <c r="L5614" s="22" t="s">
        <v>4178</v>
      </c>
      <c r="M5614" s="21" t="s">
        <v>860</v>
      </c>
      <c r="N5614" s="23" t="s">
        <v>1271</v>
      </c>
      <c r="O5614" s="22" t="s">
        <v>1272</v>
      </c>
      <c r="P5614" s="22" t="s">
        <v>1273</v>
      </c>
      <c r="Q5614" s="23" t="s">
        <v>1274</v>
      </c>
      <c r="R5614" s="22" t="s">
        <v>1275</v>
      </c>
      <c r="S5614" s="21" t="s">
        <v>205</v>
      </c>
      <c r="T5614" s="23" t="s">
        <v>4198</v>
      </c>
      <c r="U5614" s="24" t="s">
        <v>17</v>
      </c>
      <c r="V5614" s="23">
        <v>200</v>
      </c>
      <c r="W5614" s="25">
        <v>1170024.3100000003</v>
      </c>
      <c r="X5614" s="25">
        <v>1212433.0599999998</v>
      </c>
      <c r="Y5614" s="25">
        <v>1101115.429</v>
      </c>
      <c r="Z5614" s="25">
        <v>1254491.2799999998</v>
      </c>
      <c r="AA5614" s="25">
        <v>1335605.79</v>
      </c>
      <c r="AB5614" s="25">
        <v>1354850.5200000005</v>
      </c>
      <c r="AC5614" s="26">
        <v>45152.505756550927</v>
      </c>
      <c r="AD5614" s="27">
        <f>ROW()</f>
        <v>5614</v>
      </c>
      <c r="AE5614" s="27">
        <f>1</f>
        <v>1</v>
      </c>
      <c r="AF5614" s="27">
        <f>SUBTOTAL(109,Tbl_NGF_Data[[#This Row],[Counter]])</f>
        <v>1</v>
      </c>
    </row>
    <row r="5615" spans="2:32" ht="45" x14ac:dyDescent="0.25">
      <c r="B5615" s="21" t="s">
        <v>859</v>
      </c>
      <c r="C5615" s="22" t="s">
        <v>4018</v>
      </c>
      <c r="D5615" s="23">
        <v>12</v>
      </c>
      <c r="E5615" s="22" t="s">
        <v>859</v>
      </c>
      <c r="F5615" s="23">
        <v>12</v>
      </c>
      <c r="G5615" s="22" t="s">
        <v>4018</v>
      </c>
      <c r="H5615" s="22" t="s">
        <v>1327</v>
      </c>
      <c r="I5615" s="23">
        <v>1</v>
      </c>
      <c r="J5615" s="23">
        <v>127</v>
      </c>
      <c r="K5615" s="23" t="s">
        <v>4177</v>
      </c>
      <c r="L5615" s="22" t="s">
        <v>4178</v>
      </c>
      <c r="M5615" s="21" t="s">
        <v>860</v>
      </c>
      <c r="N5615" s="23" t="s">
        <v>1271</v>
      </c>
      <c r="O5615" s="22" t="s">
        <v>1272</v>
      </c>
      <c r="P5615" s="22" t="s">
        <v>1273</v>
      </c>
      <c r="Q5615" s="23" t="s">
        <v>1274</v>
      </c>
      <c r="R5615" s="22" t="s">
        <v>1275</v>
      </c>
      <c r="S5615" s="21" t="s">
        <v>205</v>
      </c>
      <c r="T5615" s="23" t="s">
        <v>4198</v>
      </c>
      <c r="U5615" s="24" t="s">
        <v>18</v>
      </c>
      <c r="V5615" s="23">
        <v>220</v>
      </c>
      <c r="W5615" s="25">
        <v>614.68999999971129</v>
      </c>
      <c r="X5615" s="25">
        <v>75.940000000176951</v>
      </c>
      <c r="Y5615" s="25">
        <v>111393.571</v>
      </c>
      <c r="Z5615" s="25">
        <v>104983.7200000002</v>
      </c>
      <c r="AA5615" s="25">
        <v>72303.209999999963</v>
      </c>
      <c r="AB5615" s="25">
        <v>4624.4799999995157</v>
      </c>
      <c r="AC5615" s="26">
        <v>45152.505756550927</v>
      </c>
      <c r="AD5615" s="27">
        <f>ROW()</f>
        <v>5615</v>
      </c>
      <c r="AE5615" s="27">
        <f>1</f>
        <v>1</v>
      </c>
      <c r="AF5615" s="27">
        <f>SUBTOTAL(109,Tbl_NGF_Data[[#This Row],[Counter]])</f>
        <v>1</v>
      </c>
    </row>
    <row r="5616" spans="2:32" ht="45" x14ac:dyDescent="0.25">
      <c r="B5616" s="21" t="s">
        <v>859</v>
      </c>
      <c r="C5616" s="22" t="s">
        <v>4018</v>
      </c>
      <c r="D5616" s="23">
        <v>12</v>
      </c>
      <c r="E5616" s="22" t="s">
        <v>859</v>
      </c>
      <c r="F5616" s="23">
        <v>12</v>
      </c>
      <c r="G5616" s="22" t="s">
        <v>4018</v>
      </c>
      <c r="H5616" s="22" t="s">
        <v>1327</v>
      </c>
      <c r="I5616" s="23">
        <v>1</v>
      </c>
      <c r="J5616" s="23">
        <v>127</v>
      </c>
      <c r="K5616" s="23" t="s">
        <v>4177</v>
      </c>
      <c r="L5616" s="22" t="s">
        <v>4178</v>
      </c>
      <c r="M5616" s="21" t="s">
        <v>860</v>
      </c>
      <c r="N5616" s="23" t="s">
        <v>1271</v>
      </c>
      <c r="O5616" s="22" t="s">
        <v>1272</v>
      </c>
      <c r="P5616" s="22" t="s">
        <v>1273</v>
      </c>
      <c r="Q5616" s="23" t="s">
        <v>1274</v>
      </c>
      <c r="R5616" s="22" t="s">
        <v>1275</v>
      </c>
      <c r="S5616" s="21" t="s">
        <v>205</v>
      </c>
      <c r="T5616" s="23" t="s">
        <v>4198</v>
      </c>
      <c r="U5616" s="24" t="s">
        <v>19</v>
      </c>
      <c r="V5616" s="23">
        <v>500</v>
      </c>
      <c r="W5616" s="25">
        <v>35</v>
      </c>
      <c r="X5616" s="25">
        <v>2396.5100000000002</v>
      </c>
      <c r="Y5616" s="25">
        <v>0</v>
      </c>
      <c r="Z5616" s="25">
        <v>0</v>
      </c>
      <c r="AA5616" s="25">
        <v>820.22</v>
      </c>
      <c r="AB5616" s="25">
        <v>3044.48</v>
      </c>
      <c r="AC5616" s="26">
        <v>45152.505756550927</v>
      </c>
      <c r="AD5616" s="27">
        <f>ROW()</f>
        <v>5616</v>
      </c>
      <c r="AE5616" s="27">
        <f>1</f>
        <v>1</v>
      </c>
      <c r="AF5616" s="27">
        <f>SUBTOTAL(109,Tbl_NGF_Data[[#This Row],[Counter]])</f>
        <v>1</v>
      </c>
    </row>
    <row r="5617" spans="2:32" ht="60" x14ac:dyDescent="0.25">
      <c r="B5617" s="21" t="s">
        <v>859</v>
      </c>
      <c r="C5617" s="22" t="s">
        <v>4018</v>
      </c>
      <c r="D5617" s="23">
        <v>12</v>
      </c>
      <c r="E5617" s="22" t="s">
        <v>859</v>
      </c>
      <c r="F5617" s="23">
        <v>12</v>
      </c>
      <c r="G5617" s="22" t="s">
        <v>4018</v>
      </c>
      <c r="H5617" s="22" t="s">
        <v>1327</v>
      </c>
      <c r="I5617" s="23">
        <v>1</v>
      </c>
      <c r="J5617" s="23">
        <v>127</v>
      </c>
      <c r="K5617" s="23" t="s">
        <v>4177</v>
      </c>
      <c r="L5617" s="22" t="s">
        <v>4178</v>
      </c>
      <c r="M5617" s="21" t="s">
        <v>860</v>
      </c>
      <c r="N5617" s="23" t="s">
        <v>1186</v>
      </c>
      <c r="O5617" s="22" t="s">
        <v>1187</v>
      </c>
      <c r="P5617" s="22" t="s">
        <v>1188</v>
      </c>
      <c r="Q5617" s="23" t="s">
        <v>4199</v>
      </c>
      <c r="R5617" s="22" t="s">
        <v>4200</v>
      </c>
      <c r="S5617" s="21" t="s">
        <v>865</v>
      </c>
      <c r="T5617" s="23" t="s">
        <v>4201</v>
      </c>
      <c r="U5617" s="24" t="s">
        <v>15</v>
      </c>
      <c r="V5617" s="23">
        <v>100</v>
      </c>
      <c r="W5617" s="25">
        <v>0</v>
      </c>
      <c r="X5617" s="25">
        <v>0</v>
      </c>
      <c r="Y5617" s="25">
        <v>0</v>
      </c>
      <c r="Z5617" s="25">
        <v>2500187.6800000002</v>
      </c>
      <c r="AA5617" s="25">
        <v>4770964.4099999992</v>
      </c>
      <c r="AB5617" s="25">
        <v>6412265.4699999997</v>
      </c>
      <c r="AC5617" s="26">
        <v>45152.505756550927</v>
      </c>
      <c r="AD5617" s="27">
        <f>ROW()</f>
        <v>5617</v>
      </c>
      <c r="AE5617" s="27">
        <f>1</f>
        <v>1</v>
      </c>
      <c r="AF5617" s="27">
        <f>SUBTOTAL(109,Tbl_NGF_Data[[#This Row],[Counter]])</f>
        <v>1</v>
      </c>
    </row>
    <row r="5618" spans="2:32" ht="60" x14ac:dyDescent="0.25">
      <c r="B5618" s="21" t="s">
        <v>859</v>
      </c>
      <c r="C5618" s="22" t="s">
        <v>4018</v>
      </c>
      <c r="D5618" s="23">
        <v>12</v>
      </c>
      <c r="E5618" s="22" t="s">
        <v>859</v>
      </c>
      <c r="F5618" s="23">
        <v>12</v>
      </c>
      <c r="G5618" s="22" t="s">
        <v>4018</v>
      </c>
      <c r="H5618" s="22" t="s">
        <v>1327</v>
      </c>
      <c r="I5618" s="23">
        <v>1</v>
      </c>
      <c r="J5618" s="23">
        <v>127</v>
      </c>
      <c r="K5618" s="23" t="s">
        <v>4177</v>
      </c>
      <c r="L5618" s="22" t="s">
        <v>4178</v>
      </c>
      <c r="M5618" s="21" t="s">
        <v>860</v>
      </c>
      <c r="N5618" s="23" t="s">
        <v>1186</v>
      </c>
      <c r="O5618" s="22" t="s">
        <v>1187</v>
      </c>
      <c r="P5618" s="22" t="s">
        <v>1188</v>
      </c>
      <c r="Q5618" s="23" t="s">
        <v>4199</v>
      </c>
      <c r="R5618" s="22" t="s">
        <v>4200</v>
      </c>
      <c r="S5618" s="21" t="s">
        <v>865</v>
      </c>
      <c r="T5618" s="23" t="s">
        <v>4201</v>
      </c>
      <c r="U5618" s="24" t="s">
        <v>16</v>
      </c>
      <c r="V5618" s="23">
        <v>135</v>
      </c>
      <c r="W5618" s="25">
        <v>0</v>
      </c>
      <c r="X5618" s="25">
        <v>0</v>
      </c>
      <c r="Y5618" s="25">
        <v>0</v>
      </c>
      <c r="Z5618" s="25">
        <v>2500000</v>
      </c>
      <c r="AA5618" s="25">
        <v>2500000</v>
      </c>
      <c r="AB5618" s="25">
        <v>2500000</v>
      </c>
      <c r="AC5618" s="26">
        <v>45152.505756550927</v>
      </c>
      <c r="AD5618" s="27">
        <f>ROW()</f>
        <v>5618</v>
      </c>
      <c r="AE5618" s="27">
        <f>1</f>
        <v>1</v>
      </c>
      <c r="AF5618" s="27">
        <f>SUBTOTAL(109,Tbl_NGF_Data[[#This Row],[Counter]])</f>
        <v>1</v>
      </c>
    </row>
    <row r="5619" spans="2:32" ht="60" x14ac:dyDescent="0.25">
      <c r="B5619" s="21" t="s">
        <v>859</v>
      </c>
      <c r="C5619" s="22" t="s">
        <v>4018</v>
      </c>
      <c r="D5619" s="23">
        <v>12</v>
      </c>
      <c r="E5619" s="22" t="s">
        <v>859</v>
      </c>
      <c r="F5619" s="23">
        <v>12</v>
      </c>
      <c r="G5619" s="22" t="s">
        <v>4018</v>
      </c>
      <c r="H5619" s="22" t="s">
        <v>1327</v>
      </c>
      <c r="I5619" s="23">
        <v>1</v>
      </c>
      <c r="J5619" s="23">
        <v>127</v>
      </c>
      <c r="K5619" s="23" t="s">
        <v>4177</v>
      </c>
      <c r="L5619" s="22" t="s">
        <v>4178</v>
      </c>
      <c r="M5619" s="21" t="s">
        <v>860</v>
      </c>
      <c r="N5619" s="23" t="s">
        <v>1186</v>
      </c>
      <c r="O5619" s="22" t="s">
        <v>1187</v>
      </c>
      <c r="P5619" s="22" t="s">
        <v>1188</v>
      </c>
      <c r="Q5619" s="23" t="s">
        <v>4199</v>
      </c>
      <c r="R5619" s="22" t="s">
        <v>4200</v>
      </c>
      <c r="S5619" s="21" t="s">
        <v>865</v>
      </c>
      <c r="T5619" s="23" t="s">
        <v>4201</v>
      </c>
      <c r="U5619" s="24" t="s">
        <v>17</v>
      </c>
      <c r="V5619" s="23">
        <v>200</v>
      </c>
      <c r="W5619" s="25">
        <v>0</v>
      </c>
      <c r="X5619" s="25">
        <v>0</v>
      </c>
      <c r="Y5619" s="25">
        <v>0</v>
      </c>
      <c r="Z5619" s="25">
        <v>0</v>
      </c>
      <c r="AA5619" s="25">
        <v>238419.91000000003</v>
      </c>
      <c r="AB5619" s="25">
        <v>981466.78999999992</v>
      </c>
      <c r="AC5619" s="26">
        <v>45152.505756550927</v>
      </c>
      <c r="AD5619" s="27">
        <f>ROW()</f>
        <v>5619</v>
      </c>
      <c r="AE5619" s="27">
        <f>1</f>
        <v>1</v>
      </c>
      <c r="AF5619" s="27">
        <f>SUBTOTAL(109,Tbl_NGF_Data[[#This Row],[Counter]])</f>
        <v>1</v>
      </c>
    </row>
    <row r="5620" spans="2:32" ht="60" x14ac:dyDescent="0.25">
      <c r="B5620" s="21" t="s">
        <v>859</v>
      </c>
      <c r="C5620" s="22" t="s">
        <v>4018</v>
      </c>
      <c r="D5620" s="23">
        <v>12</v>
      </c>
      <c r="E5620" s="22" t="s">
        <v>859</v>
      </c>
      <c r="F5620" s="23">
        <v>12</v>
      </c>
      <c r="G5620" s="22" t="s">
        <v>4018</v>
      </c>
      <c r="H5620" s="22" t="s">
        <v>1327</v>
      </c>
      <c r="I5620" s="23">
        <v>1</v>
      </c>
      <c r="J5620" s="23">
        <v>127</v>
      </c>
      <c r="K5620" s="23" t="s">
        <v>4177</v>
      </c>
      <c r="L5620" s="22" t="s">
        <v>4178</v>
      </c>
      <c r="M5620" s="21" t="s">
        <v>860</v>
      </c>
      <c r="N5620" s="23" t="s">
        <v>1186</v>
      </c>
      <c r="O5620" s="22" t="s">
        <v>1187</v>
      </c>
      <c r="P5620" s="22" t="s">
        <v>1188</v>
      </c>
      <c r="Q5620" s="23" t="s">
        <v>4199</v>
      </c>
      <c r="R5620" s="22" t="s">
        <v>4200</v>
      </c>
      <c r="S5620" s="21" t="s">
        <v>865</v>
      </c>
      <c r="T5620" s="23" t="s">
        <v>4201</v>
      </c>
      <c r="U5620" s="24" t="s">
        <v>18</v>
      </c>
      <c r="V5620" s="23">
        <v>220</v>
      </c>
      <c r="W5620" s="25">
        <v>0</v>
      </c>
      <c r="X5620" s="25">
        <v>0</v>
      </c>
      <c r="Y5620" s="25">
        <v>0</v>
      </c>
      <c r="Z5620" s="25">
        <v>2500000</v>
      </c>
      <c r="AA5620" s="25">
        <v>2261580.09</v>
      </c>
      <c r="AB5620" s="25">
        <v>1518533.21</v>
      </c>
      <c r="AC5620" s="26">
        <v>45152.505756550927</v>
      </c>
      <c r="AD5620" s="27">
        <f>ROW()</f>
        <v>5620</v>
      </c>
      <c r="AE5620" s="27">
        <f>1</f>
        <v>1</v>
      </c>
      <c r="AF5620" s="27">
        <f>SUBTOTAL(109,Tbl_NGF_Data[[#This Row],[Counter]])</f>
        <v>1</v>
      </c>
    </row>
    <row r="5621" spans="2:32" ht="60" x14ac:dyDescent="0.25">
      <c r="B5621" s="21" t="s">
        <v>859</v>
      </c>
      <c r="C5621" s="22" t="s">
        <v>4018</v>
      </c>
      <c r="D5621" s="23">
        <v>12</v>
      </c>
      <c r="E5621" s="22" t="s">
        <v>859</v>
      </c>
      <c r="F5621" s="23">
        <v>12</v>
      </c>
      <c r="G5621" s="22" t="s">
        <v>4018</v>
      </c>
      <c r="H5621" s="22" t="s">
        <v>1327</v>
      </c>
      <c r="I5621" s="23">
        <v>1</v>
      </c>
      <c r="J5621" s="23">
        <v>127</v>
      </c>
      <c r="K5621" s="23" t="s">
        <v>4177</v>
      </c>
      <c r="L5621" s="22" t="s">
        <v>4178</v>
      </c>
      <c r="M5621" s="21" t="s">
        <v>860</v>
      </c>
      <c r="N5621" s="23" t="s">
        <v>1186</v>
      </c>
      <c r="O5621" s="22" t="s">
        <v>1187</v>
      </c>
      <c r="P5621" s="22" t="s">
        <v>1188</v>
      </c>
      <c r="Q5621" s="23" t="s">
        <v>4199</v>
      </c>
      <c r="R5621" s="22" t="s">
        <v>4200</v>
      </c>
      <c r="S5621" s="21" t="s">
        <v>865</v>
      </c>
      <c r="T5621" s="23" t="s">
        <v>4201</v>
      </c>
      <c r="U5621" s="24" t="s">
        <v>19</v>
      </c>
      <c r="V5621" s="23">
        <v>500</v>
      </c>
      <c r="W5621" s="25">
        <v>0</v>
      </c>
      <c r="X5621" s="25">
        <v>0</v>
      </c>
      <c r="Y5621" s="25">
        <v>0</v>
      </c>
      <c r="Z5621" s="25">
        <v>187.68</v>
      </c>
      <c r="AA5621" s="25">
        <v>9196.64</v>
      </c>
      <c r="AB5621" s="25">
        <v>122767.85</v>
      </c>
      <c r="AC5621" s="26">
        <v>45152.505756550927</v>
      </c>
      <c r="AD5621" s="27">
        <f>ROW()</f>
        <v>5621</v>
      </c>
      <c r="AE5621" s="27">
        <f>1</f>
        <v>1</v>
      </c>
      <c r="AF5621" s="27">
        <f>SUBTOTAL(109,Tbl_NGF_Data[[#This Row],[Counter]])</f>
        <v>1</v>
      </c>
    </row>
    <row r="5622" spans="2:32" ht="45" x14ac:dyDescent="0.25">
      <c r="B5622" s="21" t="s">
        <v>859</v>
      </c>
      <c r="C5622" s="22" t="s">
        <v>4018</v>
      </c>
      <c r="D5622" s="23">
        <v>12</v>
      </c>
      <c r="E5622" s="22" t="s">
        <v>859</v>
      </c>
      <c r="F5622" s="23">
        <v>12</v>
      </c>
      <c r="G5622" s="22" t="s">
        <v>4018</v>
      </c>
      <c r="H5622" s="22" t="s">
        <v>1327</v>
      </c>
      <c r="I5622" s="23">
        <v>1</v>
      </c>
      <c r="J5622" s="23">
        <v>127</v>
      </c>
      <c r="K5622" s="23" t="s">
        <v>4177</v>
      </c>
      <c r="L5622" s="22" t="s">
        <v>4178</v>
      </c>
      <c r="M5622" s="21" t="s">
        <v>860</v>
      </c>
      <c r="N5622" s="23" t="s">
        <v>1186</v>
      </c>
      <c r="O5622" s="22" t="s">
        <v>1187</v>
      </c>
      <c r="P5622" s="22" t="s">
        <v>1188</v>
      </c>
      <c r="Q5622" s="23" t="s">
        <v>1603</v>
      </c>
      <c r="R5622" s="22" t="s">
        <v>1604</v>
      </c>
      <c r="S5622" s="21" t="s">
        <v>46</v>
      </c>
      <c r="T5622" s="23" t="s">
        <v>4202</v>
      </c>
      <c r="U5622" s="24" t="s">
        <v>15</v>
      </c>
      <c r="V5622" s="23">
        <v>100</v>
      </c>
      <c r="W5622" s="25">
        <v>0</v>
      </c>
      <c r="X5622" s="25">
        <v>0</v>
      </c>
      <c r="Y5622" s="25">
        <v>0</v>
      </c>
      <c r="Z5622" s="25">
        <v>1593577.2700000003</v>
      </c>
      <c r="AA5622" s="25">
        <v>1087337.6000000001</v>
      </c>
      <c r="AB5622" s="25">
        <v>1080999.2000000002</v>
      </c>
      <c r="AC5622" s="26">
        <v>45152.505756550927</v>
      </c>
      <c r="AD5622" s="27">
        <f>ROW()</f>
        <v>5622</v>
      </c>
      <c r="AE5622" s="27">
        <f>1</f>
        <v>1</v>
      </c>
      <c r="AF5622" s="27">
        <f>SUBTOTAL(109,Tbl_NGF_Data[[#This Row],[Counter]])</f>
        <v>1</v>
      </c>
    </row>
    <row r="5623" spans="2:32" ht="45" x14ac:dyDescent="0.25">
      <c r="B5623" s="21" t="s">
        <v>859</v>
      </c>
      <c r="C5623" s="22" t="s">
        <v>4018</v>
      </c>
      <c r="D5623" s="23">
        <v>12</v>
      </c>
      <c r="E5623" s="22" t="s">
        <v>859</v>
      </c>
      <c r="F5623" s="23">
        <v>12</v>
      </c>
      <c r="G5623" s="22" t="s">
        <v>4018</v>
      </c>
      <c r="H5623" s="22" t="s">
        <v>1327</v>
      </c>
      <c r="I5623" s="23">
        <v>1</v>
      </c>
      <c r="J5623" s="23">
        <v>127</v>
      </c>
      <c r="K5623" s="23" t="s">
        <v>4177</v>
      </c>
      <c r="L5623" s="22" t="s">
        <v>4178</v>
      </c>
      <c r="M5623" s="21" t="s">
        <v>860</v>
      </c>
      <c r="N5623" s="23" t="s">
        <v>1186</v>
      </c>
      <c r="O5623" s="22" t="s">
        <v>1187</v>
      </c>
      <c r="P5623" s="22" t="s">
        <v>1188</v>
      </c>
      <c r="Q5623" s="23" t="s">
        <v>1603</v>
      </c>
      <c r="R5623" s="22" t="s">
        <v>1604</v>
      </c>
      <c r="S5623" s="21" t="s">
        <v>46</v>
      </c>
      <c r="T5623" s="23" t="s">
        <v>4202</v>
      </c>
      <c r="U5623" s="24" t="s">
        <v>16</v>
      </c>
      <c r="V5623" s="23">
        <v>135</v>
      </c>
      <c r="W5623" s="25">
        <v>0</v>
      </c>
      <c r="X5623" s="25">
        <v>0</v>
      </c>
      <c r="Y5623" s="25">
        <v>0</v>
      </c>
      <c r="Z5623" s="25">
        <v>2755882</v>
      </c>
      <c r="AA5623" s="25">
        <v>2755882</v>
      </c>
      <c r="AB5623" s="25">
        <v>2755882</v>
      </c>
      <c r="AC5623" s="26">
        <v>45152.505756550927</v>
      </c>
      <c r="AD5623" s="27">
        <f>ROW()</f>
        <v>5623</v>
      </c>
      <c r="AE5623" s="27">
        <f>1</f>
        <v>1</v>
      </c>
      <c r="AF5623" s="27">
        <f>SUBTOTAL(109,Tbl_NGF_Data[[#This Row],[Counter]])</f>
        <v>1</v>
      </c>
    </row>
    <row r="5624" spans="2:32" ht="45" x14ac:dyDescent="0.25">
      <c r="B5624" s="21" t="s">
        <v>859</v>
      </c>
      <c r="C5624" s="22" t="s">
        <v>4018</v>
      </c>
      <c r="D5624" s="23">
        <v>12</v>
      </c>
      <c r="E5624" s="22" t="s">
        <v>859</v>
      </c>
      <c r="F5624" s="23">
        <v>12</v>
      </c>
      <c r="G5624" s="22" t="s">
        <v>4018</v>
      </c>
      <c r="H5624" s="22" t="s">
        <v>1327</v>
      </c>
      <c r="I5624" s="23">
        <v>1</v>
      </c>
      <c r="J5624" s="23">
        <v>127</v>
      </c>
      <c r="K5624" s="23" t="s">
        <v>4177</v>
      </c>
      <c r="L5624" s="22" t="s">
        <v>4178</v>
      </c>
      <c r="M5624" s="21" t="s">
        <v>860</v>
      </c>
      <c r="N5624" s="23" t="s">
        <v>1186</v>
      </c>
      <c r="O5624" s="22" t="s">
        <v>1187</v>
      </c>
      <c r="P5624" s="22" t="s">
        <v>1188</v>
      </c>
      <c r="Q5624" s="23" t="s">
        <v>1603</v>
      </c>
      <c r="R5624" s="22" t="s">
        <v>1604</v>
      </c>
      <c r="S5624" s="21" t="s">
        <v>46</v>
      </c>
      <c r="T5624" s="23" t="s">
        <v>4202</v>
      </c>
      <c r="U5624" s="24" t="s">
        <v>17</v>
      </c>
      <c r="V5624" s="23">
        <v>200</v>
      </c>
      <c r="W5624" s="25">
        <v>0</v>
      </c>
      <c r="X5624" s="25">
        <v>0</v>
      </c>
      <c r="Y5624" s="25">
        <v>0</v>
      </c>
      <c r="Z5624" s="25">
        <v>1374572.47</v>
      </c>
      <c r="AA5624" s="25">
        <v>2318226.6500000008</v>
      </c>
      <c r="AB5624" s="25">
        <v>1784867.7300000004</v>
      </c>
      <c r="AC5624" s="26">
        <v>45152.505756550927</v>
      </c>
      <c r="AD5624" s="27">
        <f>ROW()</f>
        <v>5624</v>
      </c>
      <c r="AE5624" s="27">
        <f>1</f>
        <v>1</v>
      </c>
      <c r="AF5624" s="27">
        <f>SUBTOTAL(109,Tbl_NGF_Data[[#This Row],[Counter]])</f>
        <v>1</v>
      </c>
    </row>
    <row r="5625" spans="2:32" ht="45" x14ac:dyDescent="0.25">
      <c r="B5625" s="21" t="s">
        <v>859</v>
      </c>
      <c r="C5625" s="22" t="s">
        <v>4018</v>
      </c>
      <c r="D5625" s="23">
        <v>12</v>
      </c>
      <c r="E5625" s="22" t="s">
        <v>859</v>
      </c>
      <c r="F5625" s="23">
        <v>12</v>
      </c>
      <c r="G5625" s="22" t="s">
        <v>4018</v>
      </c>
      <c r="H5625" s="22" t="s">
        <v>1327</v>
      </c>
      <c r="I5625" s="23">
        <v>1</v>
      </c>
      <c r="J5625" s="23">
        <v>127</v>
      </c>
      <c r="K5625" s="23" t="s">
        <v>4177</v>
      </c>
      <c r="L5625" s="22" t="s">
        <v>4178</v>
      </c>
      <c r="M5625" s="21" t="s">
        <v>860</v>
      </c>
      <c r="N5625" s="23" t="s">
        <v>1186</v>
      </c>
      <c r="O5625" s="22" t="s">
        <v>1187</v>
      </c>
      <c r="P5625" s="22" t="s">
        <v>1188</v>
      </c>
      <c r="Q5625" s="23" t="s">
        <v>1603</v>
      </c>
      <c r="R5625" s="22" t="s">
        <v>1604</v>
      </c>
      <c r="S5625" s="21" t="s">
        <v>46</v>
      </c>
      <c r="T5625" s="23" t="s">
        <v>4202</v>
      </c>
      <c r="U5625" s="24" t="s">
        <v>18</v>
      </c>
      <c r="V5625" s="23">
        <v>220</v>
      </c>
      <c r="W5625" s="25">
        <v>0</v>
      </c>
      <c r="X5625" s="25">
        <v>0</v>
      </c>
      <c r="Y5625" s="25">
        <v>0</v>
      </c>
      <c r="Z5625" s="25">
        <v>1381309.53</v>
      </c>
      <c r="AA5625" s="25">
        <v>437655.34999999916</v>
      </c>
      <c r="AB5625" s="25">
        <v>971014.26999999955</v>
      </c>
      <c r="AC5625" s="26">
        <v>45152.505756550927</v>
      </c>
      <c r="AD5625" s="27">
        <f>ROW()</f>
        <v>5625</v>
      </c>
      <c r="AE5625" s="27">
        <f>1</f>
        <v>1</v>
      </c>
      <c r="AF5625" s="27">
        <f>SUBTOTAL(109,Tbl_NGF_Data[[#This Row],[Counter]])</f>
        <v>1</v>
      </c>
    </row>
    <row r="5626" spans="2:32" ht="45" x14ac:dyDescent="0.25">
      <c r="B5626" s="21" t="s">
        <v>859</v>
      </c>
      <c r="C5626" s="22" t="s">
        <v>4018</v>
      </c>
      <c r="D5626" s="23">
        <v>12</v>
      </c>
      <c r="E5626" s="22" t="s">
        <v>859</v>
      </c>
      <c r="F5626" s="23">
        <v>12</v>
      </c>
      <c r="G5626" s="22" t="s">
        <v>4018</v>
      </c>
      <c r="H5626" s="22" t="s">
        <v>1327</v>
      </c>
      <c r="I5626" s="23">
        <v>1</v>
      </c>
      <c r="J5626" s="23">
        <v>127</v>
      </c>
      <c r="K5626" s="23" t="s">
        <v>4177</v>
      </c>
      <c r="L5626" s="22" t="s">
        <v>4178</v>
      </c>
      <c r="M5626" s="21" t="s">
        <v>860</v>
      </c>
      <c r="N5626" s="23" t="s">
        <v>1186</v>
      </c>
      <c r="O5626" s="22" t="s">
        <v>1187</v>
      </c>
      <c r="P5626" s="22" t="s">
        <v>1188</v>
      </c>
      <c r="Q5626" s="23" t="s">
        <v>1603</v>
      </c>
      <c r="R5626" s="22" t="s">
        <v>1604</v>
      </c>
      <c r="S5626" s="21" t="s">
        <v>46</v>
      </c>
      <c r="T5626" s="23" t="s">
        <v>4202</v>
      </c>
      <c r="U5626" s="24" t="s">
        <v>19</v>
      </c>
      <c r="V5626" s="23">
        <v>500</v>
      </c>
      <c r="W5626" s="25">
        <v>0</v>
      </c>
      <c r="X5626" s="25">
        <v>0</v>
      </c>
      <c r="Y5626" s="25">
        <v>0</v>
      </c>
      <c r="Z5626" s="25">
        <v>132932.5</v>
      </c>
      <c r="AA5626" s="25">
        <v>61986.979999999996</v>
      </c>
      <c r="AB5626" s="25">
        <v>28529.33</v>
      </c>
      <c r="AC5626" s="26">
        <v>45152.505756550927</v>
      </c>
      <c r="AD5626" s="27">
        <f>ROW()</f>
        <v>5626</v>
      </c>
      <c r="AE5626" s="27">
        <f>1</f>
        <v>1</v>
      </c>
      <c r="AF5626" s="27">
        <f>SUBTOTAL(109,Tbl_NGF_Data[[#This Row],[Counter]])</f>
        <v>1</v>
      </c>
    </row>
    <row r="5627" spans="2:32" ht="45" x14ac:dyDescent="0.25">
      <c r="B5627" s="21" t="s">
        <v>859</v>
      </c>
      <c r="C5627" s="22" t="s">
        <v>4018</v>
      </c>
      <c r="D5627" s="23">
        <v>12</v>
      </c>
      <c r="E5627" s="22" t="s">
        <v>859</v>
      </c>
      <c r="F5627" s="23">
        <v>12</v>
      </c>
      <c r="G5627" s="22" t="s">
        <v>4018</v>
      </c>
      <c r="H5627" s="22" t="s">
        <v>1327</v>
      </c>
      <c r="I5627" s="23">
        <v>1</v>
      </c>
      <c r="J5627" s="23">
        <v>127</v>
      </c>
      <c r="K5627" s="23" t="s">
        <v>4177</v>
      </c>
      <c r="L5627" s="22" t="s">
        <v>4178</v>
      </c>
      <c r="M5627" s="21" t="s">
        <v>860</v>
      </c>
      <c r="N5627" s="23" t="s">
        <v>1186</v>
      </c>
      <c r="O5627" s="22" t="s">
        <v>1187</v>
      </c>
      <c r="P5627" s="22" t="s">
        <v>1188</v>
      </c>
      <c r="Q5627" s="23" t="s">
        <v>1609</v>
      </c>
      <c r="R5627" s="22" t="s">
        <v>1435</v>
      </c>
      <c r="S5627" s="21" t="s">
        <v>48</v>
      </c>
      <c r="T5627" s="23" t="s">
        <v>4203</v>
      </c>
      <c r="U5627" s="24" t="s">
        <v>15</v>
      </c>
      <c r="V5627" s="23">
        <v>100</v>
      </c>
      <c r="W5627" s="25">
        <v>0</v>
      </c>
      <c r="X5627" s="25">
        <v>0</v>
      </c>
      <c r="Y5627" s="25">
        <v>0</v>
      </c>
      <c r="Z5627" s="25">
        <v>44630062.75</v>
      </c>
      <c r="AA5627" s="25">
        <v>48805778.159999996</v>
      </c>
      <c r="AB5627" s="25">
        <v>58628652.290000007</v>
      </c>
      <c r="AC5627" s="26">
        <v>45152.505756550927</v>
      </c>
      <c r="AD5627" s="27">
        <f>ROW()</f>
        <v>5627</v>
      </c>
      <c r="AE5627" s="27">
        <f>1</f>
        <v>1</v>
      </c>
      <c r="AF5627" s="27">
        <f>SUBTOTAL(109,Tbl_NGF_Data[[#This Row],[Counter]])</f>
        <v>1</v>
      </c>
    </row>
    <row r="5628" spans="2:32" ht="45" x14ac:dyDescent="0.25">
      <c r="B5628" s="21" t="s">
        <v>859</v>
      </c>
      <c r="C5628" s="22" t="s">
        <v>4018</v>
      </c>
      <c r="D5628" s="23">
        <v>12</v>
      </c>
      <c r="E5628" s="22" t="s">
        <v>859</v>
      </c>
      <c r="F5628" s="23">
        <v>12</v>
      </c>
      <c r="G5628" s="22" t="s">
        <v>4018</v>
      </c>
      <c r="H5628" s="22" t="s">
        <v>1327</v>
      </c>
      <c r="I5628" s="23">
        <v>1</v>
      </c>
      <c r="J5628" s="23">
        <v>127</v>
      </c>
      <c r="K5628" s="23" t="s">
        <v>4177</v>
      </c>
      <c r="L5628" s="22" t="s">
        <v>4178</v>
      </c>
      <c r="M5628" s="21" t="s">
        <v>860</v>
      </c>
      <c r="N5628" s="23" t="s">
        <v>1186</v>
      </c>
      <c r="O5628" s="22" t="s">
        <v>1187</v>
      </c>
      <c r="P5628" s="22" t="s">
        <v>1188</v>
      </c>
      <c r="Q5628" s="23" t="s">
        <v>1609</v>
      </c>
      <c r="R5628" s="22" t="s">
        <v>1435</v>
      </c>
      <c r="S5628" s="21" t="s">
        <v>48</v>
      </c>
      <c r="T5628" s="23" t="s">
        <v>4203</v>
      </c>
      <c r="U5628" s="24" t="s">
        <v>16</v>
      </c>
      <c r="V5628" s="23">
        <v>135</v>
      </c>
      <c r="W5628" s="25">
        <v>0</v>
      </c>
      <c r="X5628" s="25">
        <v>0</v>
      </c>
      <c r="Y5628" s="25">
        <v>0</v>
      </c>
      <c r="Z5628" s="25">
        <v>22928217</v>
      </c>
      <c r="AA5628" s="25">
        <v>23006035</v>
      </c>
      <c r="AB5628" s="25">
        <v>23006035</v>
      </c>
      <c r="AC5628" s="26">
        <v>45152.505756550927</v>
      </c>
      <c r="AD5628" s="27">
        <f>ROW()</f>
        <v>5628</v>
      </c>
      <c r="AE5628" s="27">
        <f>1</f>
        <v>1</v>
      </c>
      <c r="AF5628" s="27">
        <f>SUBTOTAL(109,Tbl_NGF_Data[[#This Row],[Counter]])</f>
        <v>1</v>
      </c>
    </row>
    <row r="5629" spans="2:32" ht="45" x14ac:dyDescent="0.25">
      <c r="B5629" s="21" t="s">
        <v>859</v>
      </c>
      <c r="C5629" s="22" t="s">
        <v>4018</v>
      </c>
      <c r="D5629" s="23">
        <v>12</v>
      </c>
      <c r="E5629" s="22" t="s">
        <v>859</v>
      </c>
      <c r="F5629" s="23">
        <v>12</v>
      </c>
      <c r="G5629" s="22" t="s">
        <v>4018</v>
      </c>
      <c r="H5629" s="22" t="s">
        <v>1327</v>
      </c>
      <c r="I5629" s="23">
        <v>1</v>
      </c>
      <c r="J5629" s="23">
        <v>127</v>
      </c>
      <c r="K5629" s="23" t="s">
        <v>4177</v>
      </c>
      <c r="L5629" s="22" t="s">
        <v>4178</v>
      </c>
      <c r="M5629" s="21" t="s">
        <v>860</v>
      </c>
      <c r="N5629" s="23" t="s">
        <v>1186</v>
      </c>
      <c r="O5629" s="22" t="s">
        <v>1187</v>
      </c>
      <c r="P5629" s="22" t="s">
        <v>1188</v>
      </c>
      <c r="Q5629" s="23" t="s">
        <v>1609</v>
      </c>
      <c r="R5629" s="22" t="s">
        <v>1435</v>
      </c>
      <c r="S5629" s="21" t="s">
        <v>48</v>
      </c>
      <c r="T5629" s="23" t="s">
        <v>4203</v>
      </c>
      <c r="U5629" s="24" t="s">
        <v>17</v>
      </c>
      <c r="V5629" s="23">
        <v>200</v>
      </c>
      <c r="W5629" s="25">
        <v>0</v>
      </c>
      <c r="X5629" s="25">
        <v>0</v>
      </c>
      <c r="Y5629" s="25">
        <v>0</v>
      </c>
      <c r="Z5629" s="25">
        <v>14667467.739999998</v>
      </c>
      <c r="AA5629" s="25">
        <v>16869275.210000001</v>
      </c>
      <c r="AB5629" s="25">
        <v>16619233.51</v>
      </c>
      <c r="AC5629" s="26">
        <v>45152.505756550927</v>
      </c>
      <c r="AD5629" s="27">
        <f>ROW()</f>
        <v>5629</v>
      </c>
      <c r="AE5629" s="27">
        <f>1</f>
        <v>1</v>
      </c>
      <c r="AF5629" s="27">
        <f>SUBTOTAL(109,Tbl_NGF_Data[[#This Row],[Counter]])</f>
        <v>1</v>
      </c>
    </row>
    <row r="5630" spans="2:32" ht="45" x14ac:dyDescent="0.25">
      <c r="B5630" s="21" t="s">
        <v>859</v>
      </c>
      <c r="C5630" s="22" t="s">
        <v>4018</v>
      </c>
      <c r="D5630" s="23">
        <v>12</v>
      </c>
      <c r="E5630" s="22" t="s">
        <v>859</v>
      </c>
      <c r="F5630" s="23">
        <v>12</v>
      </c>
      <c r="G5630" s="22" t="s">
        <v>4018</v>
      </c>
      <c r="H5630" s="22" t="s">
        <v>1327</v>
      </c>
      <c r="I5630" s="23">
        <v>1</v>
      </c>
      <c r="J5630" s="23">
        <v>127</v>
      </c>
      <c r="K5630" s="23" t="s">
        <v>4177</v>
      </c>
      <c r="L5630" s="22" t="s">
        <v>4178</v>
      </c>
      <c r="M5630" s="21" t="s">
        <v>860</v>
      </c>
      <c r="N5630" s="23" t="s">
        <v>1186</v>
      </c>
      <c r="O5630" s="22" t="s">
        <v>1187</v>
      </c>
      <c r="P5630" s="22" t="s">
        <v>1188</v>
      </c>
      <c r="Q5630" s="23" t="s">
        <v>1609</v>
      </c>
      <c r="R5630" s="22" t="s">
        <v>1435</v>
      </c>
      <c r="S5630" s="21" t="s">
        <v>48</v>
      </c>
      <c r="T5630" s="23" t="s">
        <v>4203</v>
      </c>
      <c r="U5630" s="24" t="s">
        <v>18</v>
      </c>
      <c r="V5630" s="23">
        <v>220</v>
      </c>
      <c r="W5630" s="25">
        <v>0</v>
      </c>
      <c r="X5630" s="25">
        <v>0</v>
      </c>
      <c r="Y5630" s="25">
        <v>0</v>
      </c>
      <c r="Z5630" s="25">
        <v>8260749.2600000016</v>
      </c>
      <c r="AA5630" s="25">
        <v>6136759.7899999991</v>
      </c>
      <c r="AB5630" s="25">
        <v>6386801.4900000002</v>
      </c>
      <c r="AC5630" s="26">
        <v>45152.505756550927</v>
      </c>
      <c r="AD5630" s="27">
        <f>ROW()</f>
        <v>5630</v>
      </c>
      <c r="AE5630" s="27">
        <f>1</f>
        <v>1</v>
      </c>
      <c r="AF5630" s="27">
        <f>SUBTOTAL(109,Tbl_NGF_Data[[#This Row],[Counter]])</f>
        <v>1</v>
      </c>
    </row>
    <row r="5631" spans="2:32" ht="45" x14ac:dyDescent="0.25">
      <c r="B5631" s="21" t="s">
        <v>859</v>
      </c>
      <c r="C5631" s="22" t="s">
        <v>4018</v>
      </c>
      <c r="D5631" s="23">
        <v>12</v>
      </c>
      <c r="E5631" s="22" t="s">
        <v>859</v>
      </c>
      <c r="F5631" s="23">
        <v>12</v>
      </c>
      <c r="G5631" s="22" t="s">
        <v>4018</v>
      </c>
      <c r="H5631" s="22" t="s">
        <v>1327</v>
      </c>
      <c r="I5631" s="23">
        <v>1</v>
      </c>
      <c r="J5631" s="23">
        <v>127</v>
      </c>
      <c r="K5631" s="23" t="s">
        <v>4177</v>
      </c>
      <c r="L5631" s="22" t="s">
        <v>4178</v>
      </c>
      <c r="M5631" s="21" t="s">
        <v>860</v>
      </c>
      <c r="N5631" s="23" t="s">
        <v>1186</v>
      </c>
      <c r="O5631" s="22" t="s">
        <v>1187</v>
      </c>
      <c r="P5631" s="22" t="s">
        <v>1188</v>
      </c>
      <c r="Q5631" s="23" t="s">
        <v>1609</v>
      </c>
      <c r="R5631" s="22" t="s">
        <v>1435</v>
      </c>
      <c r="S5631" s="21" t="s">
        <v>48</v>
      </c>
      <c r="T5631" s="23" t="s">
        <v>4203</v>
      </c>
      <c r="U5631" s="24" t="s">
        <v>19</v>
      </c>
      <c r="V5631" s="23">
        <v>500</v>
      </c>
      <c r="W5631" s="25">
        <v>0</v>
      </c>
      <c r="X5631" s="25">
        <v>0</v>
      </c>
      <c r="Y5631" s="25">
        <v>0</v>
      </c>
      <c r="Z5631" s="25">
        <v>34525471.869999997</v>
      </c>
      <c r="AA5631" s="25">
        <v>34494990.619999997</v>
      </c>
      <c r="AB5631" s="25">
        <v>39892107.640000015</v>
      </c>
      <c r="AC5631" s="26">
        <v>45152.505756550927</v>
      </c>
      <c r="AD5631" s="27">
        <f>ROW()</f>
        <v>5631</v>
      </c>
      <c r="AE5631" s="27">
        <f>1</f>
        <v>1</v>
      </c>
      <c r="AF5631" s="27">
        <f>SUBTOTAL(109,Tbl_NGF_Data[[#This Row],[Counter]])</f>
        <v>1</v>
      </c>
    </row>
    <row r="5632" spans="2:32" ht="45" x14ac:dyDescent="0.25">
      <c r="B5632" s="21" t="s">
        <v>859</v>
      </c>
      <c r="C5632" s="22" t="s">
        <v>4018</v>
      </c>
      <c r="D5632" s="23">
        <v>12</v>
      </c>
      <c r="E5632" s="22" t="s">
        <v>859</v>
      </c>
      <c r="F5632" s="23">
        <v>12</v>
      </c>
      <c r="G5632" s="22" t="s">
        <v>4018</v>
      </c>
      <c r="H5632" s="22" t="s">
        <v>1327</v>
      </c>
      <c r="I5632" s="23">
        <v>1</v>
      </c>
      <c r="J5632" s="23">
        <v>127</v>
      </c>
      <c r="K5632" s="23" t="s">
        <v>4177</v>
      </c>
      <c r="L5632" s="22" t="s">
        <v>4178</v>
      </c>
      <c r="M5632" s="21" t="s">
        <v>860</v>
      </c>
      <c r="N5632" s="23" t="s">
        <v>1131</v>
      </c>
      <c r="O5632" s="22" t="s">
        <v>1132</v>
      </c>
      <c r="P5632" s="22" t="s">
        <v>1133</v>
      </c>
      <c r="Q5632" s="23" t="s">
        <v>1151</v>
      </c>
      <c r="R5632" s="22" t="s">
        <v>1132</v>
      </c>
      <c r="S5632" s="21" t="s">
        <v>38</v>
      </c>
      <c r="T5632" s="23" t="s">
        <v>4204</v>
      </c>
      <c r="U5632" s="24" t="s">
        <v>15</v>
      </c>
      <c r="V5632" s="23">
        <v>100</v>
      </c>
      <c r="W5632" s="25">
        <v>627877.27</v>
      </c>
      <c r="X5632" s="25">
        <v>641529.76</v>
      </c>
      <c r="Y5632" s="25">
        <v>2131103.0100000002</v>
      </c>
      <c r="Z5632" s="25">
        <v>1930182.25</v>
      </c>
      <c r="AA5632" s="25">
        <v>729430.64</v>
      </c>
      <c r="AB5632" s="25">
        <v>610070.35000000009</v>
      </c>
      <c r="AC5632" s="26">
        <v>45152.505756550927</v>
      </c>
      <c r="AD5632" s="27">
        <f>ROW()</f>
        <v>5632</v>
      </c>
      <c r="AE5632" s="27">
        <f>1</f>
        <v>1</v>
      </c>
      <c r="AF5632" s="27">
        <f>SUBTOTAL(109,Tbl_NGF_Data[[#This Row],[Counter]])</f>
        <v>1</v>
      </c>
    </row>
    <row r="5633" spans="2:32" ht="45" x14ac:dyDescent="0.25">
      <c r="B5633" s="21" t="s">
        <v>859</v>
      </c>
      <c r="C5633" s="22" t="s">
        <v>4018</v>
      </c>
      <c r="D5633" s="23">
        <v>12</v>
      </c>
      <c r="E5633" s="22" t="s">
        <v>859</v>
      </c>
      <c r="F5633" s="23">
        <v>12</v>
      </c>
      <c r="G5633" s="22" t="s">
        <v>4018</v>
      </c>
      <c r="H5633" s="22" t="s">
        <v>1327</v>
      </c>
      <c r="I5633" s="23">
        <v>1</v>
      </c>
      <c r="J5633" s="23">
        <v>127</v>
      </c>
      <c r="K5633" s="23" t="s">
        <v>4177</v>
      </c>
      <c r="L5633" s="22" t="s">
        <v>4178</v>
      </c>
      <c r="M5633" s="21" t="s">
        <v>860</v>
      </c>
      <c r="N5633" s="23" t="s">
        <v>1131</v>
      </c>
      <c r="O5633" s="22" t="s">
        <v>1132</v>
      </c>
      <c r="P5633" s="22" t="s">
        <v>1133</v>
      </c>
      <c r="Q5633" s="23" t="s">
        <v>1151</v>
      </c>
      <c r="R5633" s="22" t="s">
        <v>1132</v>
      </c>
      <c r="S5633" s="21" t="s">
        <v>38</v>
      </c>
      <c r="T5633" s="23" t="s">
        <v>4204</v>
      </c>
      <c r="U5633" s="24" t="s">
        <v>16</v>
      </c>
      <c r="V5633" s="23">
        <v>135</v>
      </c>
      <c r="W5633" s="25">
        <v>65259677</v>
      </c>
      <c r="X5633" s="25">
        <v>49552815.609999999</v>
      </c>
      <c r="Y5633" s="25">
        <v>49397294.579999998</v>
      </c>
      <c r="Z5633" s="25">
        <v>102558390.97</v>
      </c>
      <c r="AA5633" s="25">
        <v>38278840.940000005</v>
      </c>
      <c r="AB5633" s="25">
        <v>57303795.030000001</v>
      </c>
      <c r="AC5633" s="26">
        <v>45152.505756550927</v>
      </c>
      <c r="AD5633" s="27">
        <f>ROW()</f>
        <v>5633</v>
      </c>
      <c r="AE5633" s="27">
        <f>1</f>
        <v>1</v>
      </c>
      <c r="AF5633" s="27">
        <f>SUBTOTAL(109,Tbl_NGF_Data[[#This Row],[Counter]])</f>
        <v>1</v>
      </c>
    </row>
    <row r="5634" spans="2:32" ht="45" x14ac:dyDescent="0.25">
      <c r="B5634" s="21" t="s">
        <v>859</v>
      </c>
      <c r="C5634" s="22" t="s">
        <v>4018</v>
      </c>
      <c r="D5634" s="23">
        <v>12</v>
      </c>
      <c r="E5634" s="22" t="s">
        <v>859</v>
      </c>
      <c r="F5634" s="23">
        <v>12</v>
      </c>
      <c r="G5634" s="22" t="s">
        <v>4018</v>
      </c>
      <c r="H5634" s="22" t="s">
        <v>1327</v>
      </c>
      <c r="I5634" s="23">
        <v>1</v>
      </c>
      <c r="J5634" s="23">
        <v>127</v>
      </c>
      <c r="K5634" s="23" t="s">
        <v>4177</v>
      </c>
      <c r="L5634" s="22" t="s">
        <v>4178</v>
      </c>
      <c r="M5634" s="21" t="s">
        <v>860</v>
      </c>
      <c r="N5634" s="23" t="s">
        <v>1131</v>
      </c>
      <c r="O5634" s="22" t="s">
        <v>1132</v>
      </c>
      <c r="P5634" s="22" t="s">
        <v>1133</v>
      </c>
      <c r="Q5634" s="23" t="s">
        <v>1151</v>
      </c>
      <c r="R5634" s="22" t="s">
        <v>1132</v>
      </c>
      <c r="S5634" s="21" t="s">
        <v>38</v>
      </c>
      <c r="T5634" s="23" t="s">
        <v>4204</v>
      </c>
      <c r="U5634" s="24" t="s">
        <v>17</v>
      </c>
      <c r="V5634" s="23">
        <v>200</v>
      </c>
      <c r="W5634" s="25">
        <v>54906142.459999964</v>
      </c>
      <c r="X5634" s="25">
        <v>26206223.349999983</v>
      </c>
      <c r="Y5634" s="25">
        <v>49088707.789999992</v>
      </c>
      <c r="Z5634" s="25">
        <v>98864166.939999983</v>
      </c>
      <c r="AA5634" s="25">
        <v>32863971.710000034</v>
      </c>
      <c r="AB5634" s="25">
        <v>55387291.380000003</v>
      </c>
      <c r="AC5634" s="26">
        <v>45152.505756550927</v>
      </c>
      <c r="AD5634" s="27">
        <f>ROW()</f>
        <v>5634</v>
      </c>
      <c r="AE5634" s="27">
        <f>1</f>
        <v>1</v>
      </c>
      <c r="AF5634" s="27">
        <f>SUBTOTAL(109,Tbl_NGF_Data[[#This Row],[Counter]])</f>
        <v>1</v>
      </c>
    </row>
    <row r="5635" spans="2:32" ht="45" x14ac:dyDescent="0.25">
      <c r="B5635" s="21" t="s">
        <v>859</v>
      </c>
      <c r="C5635" s="22" t="s">
        <v>4018</v>
      </c>
      <c r="D5635" s="23">
        <v>12</v>
      </c>
      <c r="E5635" s="22" t="s">
        <v>859</v>
      </c>
      <c r="F5635" s="23">
        <v>12</v>
      </c>
      <c r="G5635" s="22" t="s">
        <v>4018</v>
      </c>
      <c r="H5635" s="22" t="s">
        <v>1327</v>
      </c>
      <c r="I5635" s="23">
        <v>1</v>
      </c>
      <c r="J5635" s="23">
        <v>127</v>
      </c>
      <c r="K5635" s="23" t="s">
        <v>4177</v>
      </c>
      <c r="L5635" s="22" t="s">
        <v>4178</v>
      </c>
      <c r="M5635" s="21" t="s">
        <v>860</v>
      </c>
      <c r="N5635" s="23" t="s">
        <v>1131</v>
      </c>
      <c r="O5635" s="22" t="s">
        <v>1132</v>
      </c>
      <c r="P5635" s="22" t="s">
        <v>1133</v>
      </c>
      <c r="Q5635" s="23" t="s">
        <v>1151</v>
      </c>
      <c r="R5635" s="22" t="s">
        <v>1132</v>
      </c>
      <c r="S5635" s="21" t="s">
        <v>38</v>
      </c>
      <c r="T5635" s="23" t="s">
        <v>4204</v>
      </c>
      <c r="U5635" s="24" t="s">
        <v>18</v>
      </c>
      <c r="V5635" s="23">
        <v>220</v>
      </c>
      <c r="W5635" s="25">
        <v>10353534.540000036</v>
      </c>
      <c r="X5635" s="25">
        <v>23346592.260000017</v>
      </c>
      <c r="Y5635" s="25">
        <v>308586.79000000656</v>
      </c>
      <c r="Z5635" s="25">
        <v>3694224.0300000161</v>
      </c>
      <c r="AA5635" s="25">
        <v>5414869.2299999706</v>
      </c>
      <c r="AB5635" s="25">
        <v>1916503.6499999985</v>
      </c>
      <c r="AC5635" s="26">
        <v>45152.505756550927</v>
      </c>
      <c r="AD5635" s="27">
        <f>ROW()</f>
        <v>5635</v>
      </c>
      <c r="AE5635" s="27">
        <f>1</f>
        <v>1</v>
      </c>
      <c r="AF5635" s="27">
        <f>SUBTOTAL(109,Tbl_NGF_Data[[#This Row],[Counter]])</f>
        <v>1</v>
      </c>
    </row>
    <row r="5636" spans="2:32" ht="45" x14ac:dyDescent="0.25">
      <c r="B5636" s="21" t="s">
        <v>859</v>
      </c>
      <c r="C5636" s="22" t="s">
        <v>4018</v>
      </c>
      <c r="D5636" s="23">
        <v>12</v>
      </c>
      <c r="E5636" s="22" t="s">
        <v>859</v>
      </c>
      <c r="F5636" s="23">
        <v>12</v>
      </c>
      <c r="G5636" s="22" t="s">
        <v>4018</v>
      </c>
      <c r="H5636" s="22" t="s">
        <v>1327</v>
      </c>
      <c r="I5636" s="23">
        <v>1</v>
      </c>
      <c r="J5636" s="23">
        <v>127</v>
      </c>
      <c r="K5636" s="23" t="s">
        <v>4177</v>
      </c>
      <c r="L5636" s="22" t="s">
        <v>4178</v>
      </c>
      <c r="M5636" s="21" t="s">
        <v>860</v>
      </c>
      <c r="N5636" s="23" t="s">
        <v>1131</v>
      </c>
      <c r="O5636" s="22" t="s">
        <v>1132</v>
      </c>
      <c r="P5636" s="22" t="s">
        <v>1133</v>
      </c>
      <c r="Q5636" s="23" t="s">
        <v>1151</v>
      </c>
      <c r="R5636" s="22" t="s">
        <v>1132</v>
      </c>
      <c r="S5636" s="21" t="s">
        <v>38</v>
      </c>
      <c r="T5636" s="23" t="s">
        <v>4204</v>
      </c>
      <c r="U5636" s="24" t="s">
        <v>19</v>
      </c>
      <c r="V5636" s="23">
        <v>500</v>
      </c>
      <c r="W5636" s="25">
        <v>67297609.950000003</v>
      </c>
      <c r="X5636" s="25">
        <v>27413469.170000006</v>
      </c>
      <c r="Y5636" s="25">
        <v>53524886.240000002</v>
      </c>
      <c r="Z5636" s="25">
        <v>103949496.16999999</v>
      </c>
      <c r="AA5636" s="25">
        <v>32819323.200000003</v>
      </c>
      <c r="AB5636" s="25">
        <v>61385448</v>
      </c>
      <c r="AC5636" s="26">
        <v>45152.505756550927</v>
      </c>
      <c r="AD5636" s="27">
        <f>ROW()</f>
        <v>5636</v>
      </c>
      <c r="AE5636" s="27">
        <f>1</f>
        <v>1</v>
      </c>
      <c r="AF5636" s="27">
        <f>SUBTOTAL(109,Tbl_NGF_Data[[#This Row],[Counter]])</f>
        <v>1</v>
      </c>
    </row>
    <row r="5637" spans="2:32" ht="60" x14ac:dyDescent="0.25">
      <c r="B5637" s="21" t="s">
        <v>859</v>
      </c>
      <c r="C5637" s="22" t="s">
        <v>4018</v>
      </c>
      <c r="D5637" s="23">
        <v>12</v>
      </c>
      <c r="E5637" s="22" t="s">
        <v>859</v>
      </c>
      <c r="F5637" s="23">
        <v>12</v>
      </c>
      <c r="G5637" s="22" t="s">
        <v>4018</v>
      </c>
      <c r="H5637" s="22" t="s">
        <v>1327</v>
      </c>
      <c r="I5637" s="23">
        <v>1</v>
      </c>
      <c r="J5637" s="23">
        <v>127</v>
      </c>
      <c r="K5637" s="23" t="s">
        <v>4177</v>
      </c>
      <c r="L5637" s="22" t="s">
        <v>4178</v>
      </c>
      <c r="M5637" s="21" t="s">
        <v>860</v>
      </c>
      <c r="N5637" s="23" t="s">
        <v>1131</v>
      </c>
      <c r="O5637" s="22" t="s">
        <v>1132</v>
      </c>
      <c r="P5637" s="22" t="s">
        <v>1133</v>
      </c>
      <c r="Q5637" s="23" t="s">
        <v>1134</v>
      </c>
      <c r="R5637" s="22" t="s">
        <v>1135</v>
      </c>
      <c r="S5637" s="21" t="s">
        <v>33</v>
      </c>
      <c r="T5637" s="23" t="s">
        <v>4205</v>
      </c>
      <c r="U5637" s="24" t="s">
        <v>15</v>
      </c>
      <c r="V5637" s="23">
        <v>100</v>
      </c>
      <c r="W5637" s="25">
        <v>0</v>
      </c>
      <c r="X5637" s="25">
        <v>0</v>
      </c>
      <c r="Y5637" s="25">
        <v>3404612.6599999997</v>
      </c>
      <c r="Z5637" s="25">
        <v>13778663.379999999</v>
      </c>
      <c r="AA5637" s="25">
        <v>0</v>
      </c>
      <c r="AB5637" s="25">
        <v>0</v>
      </c>
      <c r="AC5637" s="26">
        <v>45152.505756550927</v>
      </c>
      <c r="AD5637" s="27">
        <f>ROW()</f>
        <v>5637</v>
      </c>
      <c r="AE5637" s="27">
        <f>1</f>
        <v>1</v>
      </c>
      <c r="AF5637" s="27">
        <f>SUBTOTAL(109,Tbl_NGF_Data[[#This Row],[Counter]])</f>
        <v>1</v>
      </c>
    </row>
    <row r="5638" spans="2:32" ht="60" x14ac:dyDescent="0.25">
      <c r="B5638" s="21" t="s">
        <v>859</v>
      </c>
      <c r="C5638" s="22" t="s">
        <v>4018</v>
      </c>
      <c r="D5638" s="23">
        <v>12</v>
      </c>
      <c r="E5638" s="22" t="s">
        <v>859</v>
      </c>
      <c r="F5638" s="23">
        <v>12</v>
      </c>
      <c r="G5638" s="22" t="s">
        <v>4018</v>
      </c>
      <c r="H5638" s="22" t="s">
        <v>1327</v>
      </c>
      <c r="I5638" s="23">
        <v>1</v>
      </c>
      <c r="J5638" s="23">
        <v>127</v>
      </c>
      <c r="K5638" s="23" t="s">
        <v>4177</v>
      </c>
      <c r="L5638" s="22" t="s">
        <v>4178</v>
      </c>
      <c r="M5638" s="21" t="s">
        <v>860</v>
      </c>
      <c r="N5638" s="23" t="s">
        <v>1131</v>
      </c>
      <c r="O5638" s="22" t="s">
        <v>1132</v>
      </c>
      <c r="P5638" s="22" t="s">
        <v>1133</v>
      </c>
      <c r="Q5638" s="23" t="s">
        <v>1134</v>
      </c>
      <c r="R5638" s="22" t="s">
        <v>1135</v>
      </c>
      <c r="S5638" s="21" t="s">
        <v>33</v>
      </c>
      <c r="T5638" s="23" t="s">
        <v>4205</v>
      </c>
      <c r="U5638" s="24" t="s">
        <v>16</v>
      </c>
      <c r="V5638" s="23">
        <v>135</v>
      </c>
      <c r="W5638" s="25">
        <v>0</v>
      </c>
      <c r="X5638" s="25">
        <v>0</v>
      </c>
      <c r="Y5638" s="25">
        <v>56259166.250000007</v>
      </c>
      <c r="Z5638" s="25">
        <v>131000215.46000002</v>
      </c>
      <c r="AA5638" s="25">
        <v>23398676.710000001</v>
      </c>
      <c r="AB5638" s="25">
        <v>0</v>
      </c>
      <c r="AC5638" s="26">
        <v>45152.505756550927</v>
      </c>
      <c r="AD5638" s="27">
        <f>ROW()</f>
        <v>5638</v>
      </c>
      <c r="AE5638" s="27">
        <f>1</f>
        <v>1</v>
      </c>
      <c r="AF5638" s="27">
        <f>SUBTOTAL(109,Tbl_NGF_Data[[#This Row],[Counter]])</f>
        <v>1</v>
      </c>
    </row>
    <row r="5639" spans="2:32" ht="60" x14ac:dyDescent="0.25">
      <c r="B5639" s="21" t="s">
        <v>859</v>
      </c>
      <c r="C5639" s="22" t="s">
        <v>4018</v>
      </c>
      <c r="D5639" s="23">
        <v>12</v>
      </c>
      <c r="E5639" s="22" t="s">
        <v>859</v>
      </c>
      <c r="F5639" s="23">
        <v>12</v>
      </c>
      <c r="G5639" s="22" t="s">
        <v>4018</v>
      </c>
      <c r="H5639" s="22" t="s">
        <v>1327</v>
      </c>
      <c r="I5639" s="23">
        <v>1</v>
      </c>
      <c r="J5639" s="23">
        <v>127</v>
      </c>
      <c r="K5639" s="23" t="s">
        <v>4177</v>
      </c>
      <c r="L5639" s="22" t="s">
        <v>4178</v>
      </c>
      <c r="M5639" s="21" t="s">
        <v>860</v>
      </c>
      <c r="N5639" s="23" t="s">
        <v>1131</v>
      </c>
      <c r="O5639" s="22" t="s">
        <v>1132</v>
      </c>
      <c r="P5639" s="22" t="s">
        <v>1133</v>
      </c>
      <c r="Q5639" s="23" t="s">
        <v>1134</v>
      </c>
      <c r="R5639" s="22" t="s">
        <v>1135</v>
      </c>
      <c r="S5639" s="21" t="s">
        <v>33</v>
      </c>
      <c r="T5639" s="23" t="s">
        <v>4205</v>
      </c>
      <c r="U5639" s="24" t="s">
        <v>17</v>
      </c>
      <c r="V5639" s="23">
        <v>200</v>
      </c>
      <c r="W5639" s="25">
        <v>0</v>
      </c>
      <c r="X5639" s="25">
        <v>0</v>
      </c>
      <c r="Y5639" s="25">
        <v>52854553.589999966</v>
      </c>
      <c r="Z5639" s="25">
        <v>108807904.92999999</v>
      </c>
      <c r="AA5639" s="25">
        <v>23398676.710000001</v>
      </c>
      <c r="AB5639" s="25">
        <v>0</v>
      </c>
      <c r="AC5639" s="26">
        <v>45152.505756550927</v>
      </c>
      <c r="AD5639" s="27">
        <f>ROW()</f>
        <v>5639</v>
      </c>
      <c r="AE5639" s="27">
        <f>1</f>
        <v>1</v>
      </c>
      <c r="AF5639" s="27">
        <f>SUBTOTAL(109,Tbl_NGF_Data[[#This Row],[Counter]])</f>
        <v>1</v>
      </c>
    </row>
    <row r="5640" spans="2:32" ht="60" x14ac:dyDescent="0.25">
      <c r="B5640" s="21" t="s">
        <v>859</v>
      </c>
      <c r="C5640" s="22" t="s">
        <v>4018</v>
      </c>
      <c r="D5640" s="23">
        <v>12</v>
      </c>
      <c r="E5640" s="22" t="s">
        <v>859</v>
      </c>
      <c r="F5640" s="23">
        <v>12</v>
      </c>
      <c r="G5640" s="22" t="s">
        <v>4018</v>
      </c>
      <c r="H5640" s="22" t="s">
        <v>1327</v>
      </c>
      <c r="I5640" s="23">
        <v>1</v>
      </c>
      <c r="J5640" s="23">
        <v>127</v>
      </c>
      <c r="K5640" s="23" t="s">
        <v>4177</v>
      </c>
      <c r="L5640" s="22" t="s">
        <v>4178</v>
      </c>
      <c r="M5640" s="21" t="s">
        <v>860</v>
      </c>
      <c r="N5640" s="23" t="s">
        <v>1131</v>
      </c>
      <c r="O5640" s="22" t="s">
        <v>1132</v>
      </c>
      <c r="P5640" s="22" t="s">
        <v>1133</v>
      </c>
      <c r="Q5640" s="23" t="s">
        <v>1134</v>
      </c>
      <c r="R5640" s="22" t="s">
        <v>1135</v>
      </c>
      <c r="S5640" s="21" t="s">
        <v>33</v>
      </c>
      <c r="T5640" s="23" t="s">
        <v>4205</v>
      </c>
      <c r="U5640" s="24" t="s">
        <v>18</v>
      </c>
      <c r="V5640" s="23">
        <v>220</v>
      </c>
      <c r="W5640" s="25">
        <v>0</v>
      </c>
      <c r="X5640" s="25">
        <v>0</v>
      </c>
      <c r="Y5640" s="25">
        <v>3404612.6600000411</v>
      </c>
      <c r="Z5640" s="25">
        <v>22192310.530000031</v>
      </c>
      <c r="AA5640" s="25">
        <v>0</v>
      </c>
      <c r="AB5640" s="25">
        <v>0</v>
      </c>
      <c r="AC5640" s="26">
        <v>45152.505756550927</v>
      </c>
      <c r="AD5640" s="27">
        <f>ROW()</f>
        <v>5640</v>
      </c>
      <c r="AE5640" s="27">
        <f>1</f>
        <v>1</v>
      </c>
      <c r="AF5640" s="27">
        <f>SUBTOTAL(109,Tbl_NGF_Data[[#This Row],[Counter]])</f>
        <v>1</v>
      </c>
    </row>
    <row r="5641" spans="2:32" ht="60" x14ac:dyDescent="0.25">
      <c r="B5641" s="21" t="s">
        <v>859</v>
      </c>
      <c r="C5641" s="22" t="s">
        <v>4018</v>
      </c>
      <c r="D5641" s="23">
        <v>12</v>
      </c>
      <c r="E5641" s="22" t="s">
        <v>859</v>
      </c>
      <c r="F5641" s="23">
        <v>12</v>
      </c>
      <c r="G5641" s="22" t="s">
        <v>4018</v>
      </c>
      <c r="H5641" s="22" t="s">
        <v>1327</v>
      </c>
      <c r="I5641" s="23">
        <v>1</v>
      </c>
      <c r="J5641" s="23">
        <v>127</v>
      </c>
      <c r="K5641" s="23" t="s">
        <v>4177</v>
      </c>
      <c r="L5641" s="22" t="s">
        <v>4178</v>
      </c>
      <c r="M5641" s="21" t="s">
        <v>860</v>
      </c>
      <c r="N5641" s="23" t="s">
        <v>1131</v>
      </c>
      <c r="O5641" s="22" t="s">
        <v>1132</v>
      </c>
      <c r="P5641" s="22" t="s">
        <v>1133</v>
      </c>
      <c r="Q5641" s="23" t="s">
        <v>1134</v>
      </c>
      <c r="R5641" s="22" t="s">
        <v>1135</v>
      </c>
      <c r="S5641" s="21" t="s">
        <v>33</v>
      </c>
      <c r="T5641" s="23" t="s">
        <v>4205</v>
      </c>
      <c r="U5641" s="24" t="s">
        <v>19</v>
      </c>
      <c r="V5641" s="23">
        <v>500</v>
      </c>
      <c r="W5641" s="25">
        <v>0</v>
      </c>
      <c r="X5641" s="25">
        <v>0</v>
      </c>
      <c r="Y5641" s="25">
        <v>0</v>
      </c>
      <c r="Z5641" s="25">
        <v>44381993.009999998</v>
      </c>
      <c r="AA5641" s="25">
        <v>19029081.75</v>
      </c>
      <c r="AB5641" s="25">
        <v>1012.5</v>
      </c>
      <c r="AC5641" s="26">
        <v>45152.505756550927</v>
      </c>
      <c r="AD5641" s="27">
        <f>ROW()</f>
        <v>5641</v>
      </c>
      <c r="AE5641" s="27">
        <f>1</f>
        <v>1</v>
      </c>
      <c r="AF5641" s="27">
        <f>SUBTOTAL(109,Tbl_NGF_Data[[#This Row],[Counter]])</f>
        <v>1</v>
      </c>
    </row>
    <row r="5642" spans="2:32" ht="45" x14ac:dyDescent="0.25">
      <c r="B5642" s="21" t="s">
        <v>859</v>
      </c>
      <c r="C5642" s="22" t="s">
        <v>4018</v>
      </c>
      <c r="D5642" s="23">
        <v>12</v>
      </c>
      <c r="E5642" s="22" t="s">
        <v>859</v>
      </c>
      <c r="F5642" s="23">
        <v>12</v>
      </c>
      <c r="G5642" s="22" t="s">
        <v>4018</v>
      </c>
      <c r="H5642" s="22" t="s">
        <v>1327</v>
      </c>
      <c r="I5642" s="23">
        <v>1</v>
      </c>
      <c r="J5642" s="23">
        <v>127</v>
      </c>
      <c r="K5642" s="23" t="s">
        <v>4177</v>
      </c>
      <c r="L5642" s="22" t="s">
        <v>4178</v>
      </c>
      <c r="M5642" s="21" t="s">
        <v>860</v>
      </c>
      <c r="N5642" s="23" t="s">
        <v>1131</v>
      </c>
      <c r="O5642" s="22" t="s">
        <v>1132</v>
      </c>
      <c r="P5642" s="22" t="s">
        <v>1133</v>
      </c>
      <c r="Q5642" s="23" t="s">
        <v>1759</v>
      </c>
      <c r="R5642" s="22" t="s">
        <v>1760</v>
      </c>
      <c r="S5642" s="21" t="s">
        <v>144</v>
      </c>
      <c r="T5642" s="23" t="s">
        <v>4206</v>
      </c>
      <c r="U5642" s="24" t="s">
        <v>16</v>
      </c>
      <c r="V5642" s="23">
        <v>135</v>
      </c>
      <c r="W5642" s="25">
        <v>0</v>
      </c>
      <c r="X5642" s="25">
        <v>0</v>
      </c>
      <c r="Y5642" s="25">
        <v>0</v>
      </c>
      <c r="Z5642" s="25">
        <v>0</v>
      </c>
      <c r="AA5642" s="25">
        <v>1283004.42</v>
      </c>
      <c r="AB5642" s="25">
        <v>61003.559999999299</v>
      </c>
      <c r="AC5642" s="26">
        <v>45152.505756550927</v>
      </c>
      <c r="AD5642" s="27">
        <f>ROW()</f>
        <v>5642</v>
      </c>
      <c r="AE5642" s="27">
        <f>1</f>
        <v>1</v>
      </c>
      <c r="AF5642" s="27">
        <f>SUBTOTAL(109,Tbl_NGF_Data[[#This Row],[Counter]])</f>
        <v>1</v>
      </c>
    </row>
    <row r="5643" spans="2:32" ht="45" x14ac:dyDescent="0.25">
      <c r="B5643" s="21" t="s">
        <v>859</v>
      </c>
      <c r="C5643" s="22" t="s">
        <v>4018</v>
      </c>
      <c r="D5643" s="23">
        <v>12</v>
      </c>
      <c r="E5643" s="22" t="s">
        <v>859</v>
      </c>
      <c r="F5643" s="23">
        <v>12</v>
      </c>
      <c r="G5643" s="22" t="s">
        <v>4018</v>
      </c>
      <c r="H5643" s="22" t="s">
        <v>1327</v>
      </c>
      <c r="I5643" s="23">
        <v>1</v>
      </c>
      <c r="J5643" s="23">
        <v>127</v>
      </c>
      <c r="K5643" s="23" t="s">
        <v>4177</v>
      </c>
      <c r="L5643" s="22" t="s">
        <v>4178</v>
      </c>
      <c r="M5643" s="21" t="s">
        <v>860</v>
      </c>
      <c r="N5643" s="23" t="s">
        <v>1131</v>
      </c>
      <c r="O5643" s="22" t="s">
        <v>1132</v>
      </c>
      <c r="P5643" s="22" t="s">
        <v>1133</v>
      </c>
      <c r="Q5643" s="23" t="s">
        <v>1759</v>
      </c>
      <c r="R5643" s="22" t="s">
        <v>1760</v>
      </c>
      <c r="S5643" s="21" t="s">
        <v>144</v>
      </c>
      <c r="T5643" s="23" t="s">
        <v>4206</v>
      </c>
      <c r="U5643" s="24" t="s">
        <v>17</v>
      </c>
      <c r="V5643" s="23">
        <v>200</v>
      </c>
      <c r="W5643" s="25">
        <v>0</v>
      </c>
      <c r="X5643" s="25">
        <v>0</v>
      </c>
      <c r="Y5643" s="25">
        <v>0</v>
      </c>
      <c r="Z5643" s="25">
        <v>0</v>
      </c>
      <c r="AA5643" s="25">
        <v>1195022.03</v>
      </c>
      <c r="AB5643" s="25">
        <v>61003.56</v>
      </c>
      <c r="AC5643" s="26">
        <v>45152.505756550927</v>
      </c>
      <c r="AD5643" s="27">
        <f>ROW()</f>
        <v>5643</v>
      </c>
      <c r="AE5643" s="27">
        <f>1</f>
        <v>1</v>
      </c>
      <c r="AF5643" s="27">
        <f>SUBTOTAL(109,Tbl_NGF_Data[[#This Row],[Counter]])</f>
        <v>1</v>
      </c>
    </row>
    <row r="5644" spans="2:32" ht="45" x14ac:dyDescent="0.25">
      <c r="B5644" s="21" t="s">
        <v>859</v>
      </c>
      <c r="C5644" s="22" t="s">
        <v>4018</v>
      </c>
      <c r="D5644" s="23">
        <v>12</v>
      </c>
      <c r="E5644" s="22" t="s">
        <v>859</v>
      </c>
      <c r="F5644" s="23">
        <v>12</v>
      </c>
      <c r="G5644" s="22" t="s">
        <v>4018</v>
      </c>
      <c r="H5644" s="22" t="s">
        <v>1327</v>
      </c>
      <c r="I5644" s="23">
        <v>1</v>
      </c>
      <c r="J5644" s="23">
        <v>127</v>
      </c>
      <c r="K5644" s="23" t="s">
        <v>4177</v>
      </c>
      <c r="L5644" s="22" t="s">
        <v>4178</v>
      </c>
      <c r="M5644" s="21" t="s">
        <v>860</v>
      </c>
      <c r="N5644" s="23" t="s">
        <v>1131</v>
      </c>
      <c r="O5644" s="22" t="s">
        <v>1132</v>
      </c>
      <c r="P5644" s="22" t="s">
        <v>1133</v>
      </c>
      <c r="Q5644" s="23" t="s">
        <v>1759</v>
      </c>
      <c r="R5644" s="22" t="s">
        <v>1760</v>
      </c>
      <c r="S5644" s="21" t="s">
        <v>144</v>
      </c>
      <c r="T5644" s="23" t="s">
        <v>4206</v>
      </c>
      <c r="U5644" s="24" t="s">
        <v>18</v>
      </c>
      <c r="V5644" s="23">
        <v>220</v>
      </c>
      <c r="W5644" s="25">
        <v>0</v>
      </c>
      <c r="X5644" s="25">
        <v>0</v>
      </c>
      <c r="Y5644" s="25">
        <v>0</v>
      </c>
      <c r="Z5644" s="25">
        <v>0</v>
      </c>
      <c r="AA5644" s="25">
        <v>87982.389999999898</v>
      </c>
      <c r="AB5644" s="25">
        <v>-6.9849193096160889E-10</v>
      </c>
      <c r="AC5644" s="26">
        <v>45152.505756550927</v>
      </c>
      <c r="AD5644" s="27">
        <f>ROW()</f>
        <v>5644</v>
      </c>
      <c r="AE5644" s="27">
        <f>1</f>
        <v>1</v>
      </c>
      <c r="AF5644" s="27">
        <f>SUBTOTAL(109,Tbl_NGF_Data[[#This Row],[Counter]])</f>
        <v>1</v>
      </c>
    </row>
    <row r="5645" spans="2:32" ht="45" x14ac:dyDescent="0.25">
      <c r="B5645" s="21" t="s">
        <v>859</v>
      </c>
      <c r="C5645" s="22" t="s">
        <v>4018</v>
      </c>
      <c r="D5645" s="23">
        <v>12</v>
      </c>
      <c r="E5645" s="22" t="s">
        <v>859</v>
      </c>
      <c r="F5645" s="23">
        <v>12</v>
      </c>
      <c r="G5645" s="22" t="s">
        <v>4018</v>
      </c>
      <c r="H5645" s="22" t="s">
        <v>1327</v>
      </c>
      <c r="I5645" s="23">
        <v>1</v>
      </c>
      <c r="J5645" s="23">
        <v>127</v>
      </c>
      <c r="K5645" s="23" t="s">
        <v>4177</v>
      </c>
      <c r="L5645" s="22" t="s">
        <v>4178</v>
      </c>
      <c r="M5645" s="21" t="s">
        <v>860</v>
      </c>
      <c r="N5645" s="23" t="s">
        <v>1131</v>
      </c>
      <c r="O5645" s="22" t="s">
        <v>1132</v>
      </c>
      <c r="P5645" s="22" t="s">
        <v>1133</v>
      </c>
      <c r="Q5645" s="23" t="s">
        <v>1759</v>
      </c>
      <c r="R5645" s="22" t="s">
        <v>1760</v>
      </c>
      <c r="S5645" s="21" t="s">
        <v>144</v>
      </c>
      <c r="T5645" s="23" t="s">
        <v>4206</v>
      </c>
      <c r="U5645" s="24" t="s">
        <v>19</v>
      </c>
      <c r="V5645" s="23">
        <v>500</v>
      </c>
      <c r="W5645" s="25">
        <v>0</v>
      </c>
      <c r="X5645" s="25">
        <v>0</v>
      </c>
      <c r="Y5645" s="25">
        <v>0</v>
      </c>
      <c r="Z5645" s="25">
        <v>2510866.87</v>
      </c>
      <c r="AA5645" s="25">
        <v>4232022.84</v>
      </c>
      <c r="AB5645" s="25">
        <v>4671613.01</v>
      </c>
      <c r="AC5645" s="26">
        <v>45152.505756550927</v>
      </c>
      <c r="AD5645" s="27">
        <f>ROW()</f>
        <v>5645</v>
      </c>
      <c r="AE5645" s="27">
        <f>1</f>
        <v>1</v>
      </c>
      <c r="AF5645" s="27">
        <f>SUBTOTAL(109,Tbl_NGF_Data[[#This Row],[Counter]])</f>
        <v>1</v>
      </c>
    </row>
    <row r="5646" spans="2:32" ht="45" x14ac:dyDescent="0.25">
      <c r="B5646" s="21" t="s">
        <v>859</v>
      </c>
      <c r="C5646" s="22" t="s">
        <v>4018</v>
      </c>
      <c r="D5646" s="23">
        <v>12</v>
      </c>
      <c r="E5646" s="22" t="s">
        <v>859</v>
      </c>
      <c r="F5646" s="23">
        <v>12</v>
      </c>
      <c r="G5646" s="22" t="s">
        <v>4018</v>
      </c>
      <c r="H5646" s="22" t="s">
        <v>1327</v>
      </c>
      <c r="I5646" s="23">
        <v>1</v>
      </c>
      <c r="J5646" s="23">
        <v>127</v>
      </c>
      <c r="K5646" s="23" t="s">
        <v>4177</v>
      </c>
      <c r="L5646" s="22" t="s">
        <v>4178</v>
      </c>
      <c r="M5646" s="21" t="s">
        <v>860</v>
      </c>
      <c r="N5646" s="23" t="s">
        <v>1131</v>
      </c>
      <c r="O5646" s="22" t="s">
        <v>1132</v>
      </c>
      <c r="P5646" s="22" t="s">
        <v>1133</v>
      </c>
      <c r="Q5646" s="23" t="s">
        <v>4207</v>
      </c>
      <c r="R5646" s="22" t="s">
        <v>4208</v>
      </c>
      <c r="S5646" s="21" t="s">
        <v>866</v>
      </c>
      <c r="T5646" s="23" t="s">
        <v>4209</v>
      </c>
      <c r="U5646" s="24" t="s">
        <v>15</v>
      </c>
      <c r="V5646" s="23">
        <v>100</v>
      </c>
      <c r="W5646" s="25">
        <v>0</v>
      </c>
      <c r="X5646" s="25">
        <v>0</v>
      </c>
      <c r="Y5646" s="25">
        <v>0</v>
      </c>
      <c r="Z5646" s="25">
        <v>0.6</v>
      </c>
      <c r="AA5646" s="25">
        <v>0</v>
      </c>
      <c r="AB5646" s="25">
        <v>672433.35</v>
      </c>
      <c r="AC5646" s="26">
        <v>45152.505756550927</v>
      </c>
      <c r="AD5646" s="27">
        <f>ROW()</f>
        <v>5646</v>
      </c>
      <c r="AE5646" s="27">
        <f>1</f>
        <v>1</v>
      </c>
      <c r="AF5646" s="27">
        <f>SUBTOTAL(109,Tbl_NGF_Data[[#This Row],[Counter]])</f>
        <v>1</v>
      </c>
    </row>
    <row r="5647" spans="2:32" ht="45" x14ac:dyDescent="0.25">
      <c r="B5647" s="21" t="s">
        <v>859</v>
      </c>
      <c r="C5647" s="22" t="s">
        <v>4018</v>
      </c>
      <c r="D5647" s="23">
        <v>12</v>
      </c>
      <c r="E5647" s="22" t="s">
        <v>859</v>
      </c>
      <c r="F5647" s="23">
        <v>12</v>
      </c>
      <c r="G5647" s="22" t="s">
        <v>4018</v>
      </c>
      <c r="H5647" s="22" t="s">
        <v>1327</v>
      </c>
      <c r="I5647" s="23">
        <v>1</v>
      </c>
      <c r="J5647" s="23">
        <v>127</v>
      </c>
      <c r="K5647" s="23" t="s">
        <v>4177</v>
      </c>
      <c r="L5647" s="22" t="s">
        <v>4178</v>
      </c>
      <c r="M5647" s="21" t="s">
        <v>860</v>
      </c>
      <c r="N5647" s="23" t="s">
        <v>1131</v>
      </c>
      <c r="O5647" s="22" t="s">
        <v>1132</v>
      </c>
      <c r="P5647" s="22" t="s">
        <v>1133</v>
      </c>
      <c r="Q5647" s="23" t="s">
        <v>4207</v>
      </c>
      <c r="R5647" s="22" t="s">
        <v>4208</v>
      </c>
      <c r="S5647" s="21" t="s">
        <v>866</v>
      </c>
      <c r="T5647" s="23" t="s">
        <v>4209</v>
      </c>
      <c r="U5647" s="24" t="s">
        <v>16</v>
      </c>
      <c r="V5647" s="23">
        <v>135</v>
      </c>
      <c r="W5647" s="25">
        <v>0</v>
      </c>
      <c r="X5647" s="25">
        <v>0</v>
      </c>
      <c r="Y5647" s="25">
        <v>0</v>
      </c>
      <c r="Z5647" s="25">
        <v>13837322.559999999</v>
      </c>
      <c r="AA5647" s="25">
        <v>59034231.039999992</v>
      </c>
      <c r="AB5647" s="25">
        <v>33195449.619999997</v>
      </c>
      <c r="AC5647" s="26">
        <v>45152.505756550927</v>
      </c>
      <c r="AD5647" s="27">
        <f>ROW()</f>
        <v>5647</v>
      </c>
      <c r="AE5647" s="27">
        <f>1</f>
        <v>1</v>
      </c>
      <c r="AF5647" s="27">
        <f>SUBTOTAL(109,Tbl_NGF_Data[[#This Row],[Counter]])</f>
        <v>1</v>
      </c>
    </row>
    <row r="5648" spans="2:32" ht="45" x14ac:dyDescent="0.25">
      <c r="B5648" s="21" t="s">
        <v>859</v>
      </c>
      <c r="C5648" s="22" t="s">
        <v>4018</v>
      </c>
      <c r="D5648" s="23">
        <v>12</v>
      </c>
      <c r="E5648" s="22" t="s">
        <v>859</v>
      </c>
      <c r="F5648" s="23">
        <v>12</v>
      </c>
      <c r="G5648" s="22" t="s">
        <v>4018</v>
      </c>
      <c r="H5648" s="22" t="s">
        <v>1327</v>
      </c>
      <c r="I5648" s="23">
        <v>1</v>
      </c>
      <c r="J5648" s="23">
        <v>127</v>
      </c>
      <c r="K5648" s="23" t="s">
        <v>4177</v>
      </c>
      <c r="L5648" s="22" t="s">
        <v>4178</v>
      </c>
      <c r="M5648" s="21" t="s">
        <v>860</v>
      </c>
      <c r="N5648" s="23" t="s">
        <v>1131</v>
      </c>
      <c r="O5648" s="22" t="s">
        <v>1132</v>
      </c>
      <c r="P5648" s="22" t="s">
        <v>1133</v>
      </c>
      <c r="Q5648" s="23" t="s">
        <v>4207</v>
      </c>
      <c r="R5648" s="22" t="s">
        <v>4208</v>
      </c>
      <c r="S5648" s="21" t="s">
        <v>866</v>
      </c>
      <c r="T5648" s="23" t="s">
        <v>4209</v>
      </c>
      <c r="U5648" s="24" t="s">
        <v>17</v>
      </c>
      <c r="V5648" s="23">
        <v>200</v>
      </c>
      <c r="W5648" s="25">
        <v>0</v>
      </c>
      <c r="X5648" s="25">
        <v>0</v>
      </c>
      <c r="Y5648" s="25">
        <v>0</v>
      </c>
      <c r="Z5648" s="25">
        <v>13837322.559999999</v>
      </c>
      <c r="AA5648" s="25">
        <v>57776780.940000013</v>
      </c>
      <c r="AB5648" s="25">
        <v>33195449.619999997</v>
      </c>
      <c r="AC5648" s="26">
        <v>45152.505756550927</v>
      </c>
      <c r="AD5648" s="27">
        <f>ROW()</f>
        <v>5648</v>
      </c>
      <c r="AE5648" s="27">
        <f>1</f>
        <v>1</v>
      </c>
      <c r="AF5648" s="27">
        <f>SUBTOTAL(109,Tbl_NGF_Data[[#This Row],[Counter]])</f>
        <v>1</v>
      </c>
    </row>
    <row r="5649" spans="2:32" ht="45" x14ac:dyDescent="0.25">
      <c r="B5649" s="21" t="s">
        <v>859</v>
      </c>
      <c r="C5649" s="22" t="s">
        <v>4018</v>
      </c>
      <c r="D5649" s="23">
        <v>12</v>
      </c>
      <c r="E5649" s="22" t="s">
        <v>859</v>
      </c>
      <c r="F5649" s="23">
        <v>12</v>
      </c>
      <c r="G5649" s="22" t="s">
        <v>4018</v>
      </c>
      <c r="H5649" s="22" t="s">
        <v>1327</v>
      </c>
      <c r="I5649" s="23">
        <v>1</v>
      </c>
      <c r="J5649" s="23">
        <v>127</v>
      </c>
      <c r="K5649" s="23" t="s">
        <v>4177</v>
      </c>
      <c r="L5649" s="22" t="s">
        <v>4178</v>
      </c>
      <c r="M5649" s="21" t="s">
        <v>860</v>
      </c>
      <c r="N5649" s="23" t="s">
        <v>1131</v>
      </c>
      <c r="O5649" s="22" t="s">
        <v>1132</v>
      </c>
      <c r="P5649" s="22" t="s">
        <v>1133</v>
      </c>
      <c r="Q5649" s="23" t="s">
        <v>4207</v>
      </c>
      <c r="R5649" s="22" t="s">
        <v>4208</v>
      </c>
      <c r="S5649" s="21" t="s">
        <v>866</v>
      </c>
      <c r="T5649" s="23" t="s">
        <v>4209</v>
      </c>
      <c r="U5649" s="24" t="s">
        <v>18</v>
      </c>
      <c r="V5649" s="23">
        <v>220</v>
      </c>
      <c r="W5649" s="25">
        <v>0</v>
      </c>
      <c r="X5649" s="25">
        <v>0</v>
      </c>
      <c r="Y5649" s="25">
        <v>0</v>
      </c>
      <c r="Z5649" s="25">
        <v>0</v>
      </c>
      <c r="AA5649" s="25">
        <v>1257450.0999999791</v>
      </c>
      <c r="AB5649" s="25">
        <v>0</v>
      </c>
      <c r="AC5649" s="26">
        <v>45152.505756550927</v>
      </c>
      <c r="AD5649" s="27">
        <f>ROW()</f>
        <v>5649</v>
      </c>
      <c r="AE5649" s="27">
        <f>1</f>
        <v>1</v>
      </c>
      <c r="AF5649" s="27">
        <f>SUBTOTAL(109,Tbl_NGF_Data[[#This Row],[Counter]])</f>
        <v>1</v>
      </c>
    </row>
    <row r="5650" spans="2:32" ht="45" x14ac:dyDescent="0.25">
      <c r="B5650" s="21" t="s">
        <v>859</v>
      </c>
      <c r="C5650" s="22" t="s">
        <v>4018</v>
      </c>
      <c r="D5650" s="23">
        <v>12</v>
      </c>
      <c r="E5650" s="22" t="s">
        <v>859</v>
      </c>
      <c r="F5650" s="23">
        <v>12</v>
      </c>
      <c r="G5650" s="22" t="s">
        <v>4018</v>
      </c>
      <c r="H5650" s="22" t="s">
        <v>1327</v>
      </c>
      <c r="I5650" s="23">
        <v>1</v>
      </c>
      <c r="J5650" s="23">
        <v>127</v>
      </c>
      <c r="K5650" s="23" t="s">
        <v>4177</v>
      </c>
      <c r="L5650" s="22" t="s">
        <v>4178</v>
      </c>
      <c r="M5650" s="21" t="s">
        <v>860</v>
      </c>
      <c r="N5650" s="23" t="s">
        <v>1131</v>
      </c>
      <c r="O5650" s="22" t="s">
        <v>1132</v>
      </c>
      <c r="P5650" s="22" t="s">
        <v>1133</v>
      </c>
      <c r="Q5650" s="23" t="s">
        <v>4207</v>
      </c>
      <c r="R5650" s="22" t="s">
        <v>4208</v>
      </c>
      <c r="S5650" s="21" t="s">
        <v>866</v>
      </c>
      <c r="T5650" s="23" t="s">
        <v>4209</v>
      </c>
      <c r="U5650" s="24" t="s">
        <v>19</v>
      </c>
      <c r="V5650" s="23">
        <v>500</v>
      </c>
      <c r="W5650" s="25">
        <v>0</v>
      </c>
      <c r="X5650" s="25">
        <v>0</v>
      </c>
      <c r="Y5650" s="25">
        <v>0</v>
      </c>
      <c r="Z5650" s="25">
        <v>13837323.16</v>
      </c>
      <c r="AA5650" s="25">
        <v>57776780.340000004</v>
      </c>
      <c r="AB5650" s="25">
        <v>33867882.969999999</v>
      </c>
      <c r="AC5650" s="26">
        <v>45152.505756550927</v>
      </c>
      <c r="AD5650" s="27">
        <f>ROW()</f>
        <v>5650</v>
      </c>
      <c r="AE5650" s="27">
        <f>1</f>
        <v>1</v>
      </c>
      <c r="AF5650" s="27">
        <f>SUBTOTAL(109,Tbl_NGF_Data[[#This Row],[Counter]])</f>
        <v>1</v>
      </c>
    </row>
    <row r="5651" spans="2:32" ht="45" x14ac:dyDescent="0.25">
      <c r="B5651" s="21" t="s">
        <v>859</v>
      </c>
      <c r="C5651" s="22" t="s">
        <v>4018</v>
      </c>
      <c r="D5651" s="23">
        <v>12</v>
      </c>
      <c r="E5651" s="22" t="s">
        <v>859</v>
      </c>
      <c r="F5651" s="23">
        <v>12</v>
      </c>
      <c r="G5651" s="22" t="s">
        <v>4018</v>
      </c>
      <c r="H5651" s="22" t="s">
        <v>1327</v>
      </c>
      <c r="I5651" s="23">
        <v>1</v>
      </c>
      <c r="J5651" s="23">
        <v>127</v>
      </c>
      <c r="K5651" s="23" t="s">
        <v>4177</v>
      </c>
      <c r="L5651" s="22" t="s">
        <v>4178</v>
      </c>
      <c r="M5651" s="21" t="s">
        <v>860</v>
      </c>
      <c r="N5651" s="23" t="s">
        <v>1131</v>
      </c>
      <c r="O5651" s="22" t="s">
        <v>1132</v>
      </c>
      <c r="P5651" s="22" t="s">
        <v>1133</v>
      </c>
      <c r="Q5651" s="23" t="s">
        <v>3274</v>
      </c>
      <c r="R5651" s="22" t="s">
        <v>3275</v>
      </c>
      <c r="S5651" s="21" t="s">
        <v>576</v>
      </c>
      <c r="T5651" s="23" t="s">
        <v>4210</v>
      </c>
      <c r="U5651" s="24" t="s">
        <v>16</v>
      </c>
      <c r="V5651" s="23">
        <v>135</v>
      </c>
      <c r="W5651" s="25">
        <v>0</v>
      </c>
      <c r="X5651" s="25">
        <v>0</v>
      </c>
      <c r="Y5651" s="25">
        <v>0</v>
      </c>
      <c r="Z5651" s="25">
        <v>-2.3283064365386963E-10</v>
      </c>
      <c r="AA5651" s="25">
        <v>7680465.2599999998</v>
      </c>
      <c r="AB5651" s="25">
        <v>-1.862645149230957E-9</v>
      </c>
      <c r="AC5651" s="26">
        <v>45152.505756550927</v>
      </c>
      <c r="AD5651" s="27">
        <f>ROW()</f>
        <v>5651</v>
      </c>
      <c r="AE5651" s="27">
        <f>1</f>
        <v>1</v>
      </c>
      <c r="AF5651" s="27">
        <f>SUBTOTAL(109,Tbl_NGF_Data[[#This Row],[Counter]])</f>
        <v>1</v>
      </c>
    </row>
    <row r="5652" spans="2:32" ht="45" x14ac:dyDescent="0.25">
      <c r="B5652" s="21" t="s">
        <v>859</v>
      </c>
      <c r="C5652" s="22" t="s">
        <v>4018</v>
      </c>
      <c r="D5652" s="23">
        <v>12</v>
      </c>
      <c r="E5652" s="22" t="s">
        <v>859</v>
      </c>
      <c r="F5652" s="23">
        <v>12</v>
      </c>
      <c r="G5652" s="22" t="s">
        <v>4018</v>
      </c>
      <c r="H5652" s="22" t="s">
        <v>1327</v>
      </c>
      <c r="I5652" s="23">
        <v>1</v>
      </c>
      <c r="J5652" s="23">
        <v>127</v>
      </c>
      <c r="K5652" s="23" t="s">
        <v>4177</v>
      </c>
      <c r="L5652" s="22" t="s">
        <v>4178</v>
      </c>
      <c r="M5652" s="21" t="s">
        <v>860</v>
      </c>
      <c r="N5652" s="23" t="s">
        <v>1131</v>
      </c>
      <c r="O5652" s="22" t="s">
        <v>1132</v>
      </c>
      <c r="P5652" s="22" t="s">
        <v>1133</v>
      </c>
      <c r="Q5652" s="23" t="s">
        <v>3274</v>
      </c>
      <c r="R5652" s="22" t="s">
        <v>3275</v>
      </c>
      <c r="S5652" s="21" t="s">
        <v>576</v>
      </c>
      <c r="T5652" s="23" t="s">
        <v>4210</v>
      </c>
      <c r="U5652" s="24" t="s">
        <v>18</v>
      </c>
      <c r="V5652" s="23">
        <v>220</v>
      </c>
      <c r="W5652" s="25">
        <v>0</v>
      </c>
      <c r="X5652" s="25">
        <v>0</v>
      </c>
      <c r="Y5652" s="25">
        <v>0</v>
      </c>
      <c r="Z5652" s="25">
        <v>-2.3283064365386963E-10</v>
      </c>
      <c r="AA5652" s="25">
        <v>7680465.2599999998</v>
      </c>
      <c r="AB5652" s="25">
        <v>-1.862645149230957E-9</v>
      </c>
      <c r="AC5652" s="26">
        <v>45152.505756550927</v>
      </c>
      <c r="AD5652" s="27">
        <f>ROW()</f>
        <v>5652</v>
      </c>
      <c r="AE5652" s="27">
        <f>1</f>
        <v>1</v>
      </c>
      <c r="AF5652" s="27">
        <f>SUBTOTAL(109,Tbl_NGF_Data[[#This Row],[Counter]])</f>
        <v>1</v>
      </c>
    </row>
    <row r="5653" spans="2:32" ht="45" x14ac:dyDescent="0.25">
      <c r="B5653" s="21" t="s">
        <v>859</v>
      </c>
      <c r="C5653" s="22" t="s">
        <v>4018</v>
      </c>
      <c r="D5653" s="23">
        <v>12</v>
      </c>
      <c r="E5653" s="22" t="s">
        <v>859</v>
      </c>
      <c r="F5653" s="23">
        <v>12</v>
      </c>
      <c r="G5653" s="22" t="s">
        <v>4018</v>
      </c>
      <c r="H5653" s="22" t="s">
        <v>1327</v>
      </c>
      <c r="I5653" s="23">
        <v>1</v>
      </c>
      <c r="J5653" s="23">
        <v>127</v>
      </c>
      <c r="K5653" s="23" t="s">
        <v>4177</v>
      </c>
      <c r="L5653" s="22" t="s">
        <v>4178</v>
      </c>
      <c r="M5653" s="21" t="s">
        <v>860</v>
      </c>
      <c r="N5653" s="23" t="s">
        <v>1131</v>
      </c>
      <c r="O5653" s="22" t="s">
        <v>1132</v>
      </c>
      <c r="P5653" s="22" t="s">
        <v>1133</v>
      </c>
      <c r="Q5653" s="23" t="s">
        <v>3274</v>
      </c>
      <c r="R5653" s="22" t="s">
        <v>3275</v>
      </c>
      <c r="S5653" s="21" t="s">
        <v>576</v>
      </c>
      <c r="T5653" s="23" t="s">
        <v>4210</v>
      </c>
      <c r="U5653" s="24" t="s">
        <v>19</v>
      </c>
      <c r="V5653" s="23">
        <v>500</v>
      </c>
      <c r="W5653" s="25">
        <v>0</v>
      </c>
      <c r="X5653" s="25">
        <v>0</v>
      </c>
      <c r="Y5653" s="25">
        <v>0</v>
      </c>
      <c r="Z5653" s="25">
        <v>13724379.65</v>
      </c>
      <c r="AA5653" s="25">
        <v>69085250.659999996</v>
      </c>
      <c r="AB5653" s="25">
        <v>70737745.450000003</v>
      </c>
      <c r="AC5653" s="26">
        <v>45152.505756550927</v>
      </c>
      <c r="AD5653" s="27">
        <f>ROW()</f>
        <v>5653</v>
      </c>
      <c r="AE5653" s="27">
        <f>1</f>
        <v>1</v>
      </c>
      <c r="AF5653" s="27">
        <f>SUBTOTAL(109,Tbl_NGF_Data[[#This Row],[Counter]])</f>
        <v>1</v>
      </c>
    </row>
    <row r="5654" spans="2:32" ht="45" x14ac:dyDescent="0.25">
      <c r="B5654" s="21" t="s">
        <v>859</v>
      </c>
      <c r="C5654" s="22" t="s">
        <v>4018</v>
      </c>
      <c r="D5654" s="23">
        <v>12</v>
      </c>
      <c r="E5654" s="22" t="s">
        <v>859</v>
      </c>
      <c r="F5654" s="23">
        <v>12</v>
      </c>
      <c r="G5654" s="22" t="s">
        <v>4018</v>
      </c>
      <c r="H5654" s="22" t="s">
        <v>1327</v>
      </c>
      <c r="I5654" s="23">
        <v>1</v>
      </c>
      <c r="J5654" s="23">
        <v>127</v>
      </c>
      <c r="K5654" s="23" t="s">
        <v>4177</v>
      </c>
      <c r="L5654" s="22" t="s">
        <v>4178</v>
      </c>
      <c r="M5654" s="21" t="s">
        <v>860</v>
      </c>
      <c r="N5654" s="23" t="s">
        <v>1131</v>
      </c>
      <c r="O5654" s="22" t="s">
        <v>1132</v>
      </c>
      <c r="P5654" s="22" t="s">
        <v>1133</v>
      </c>
      <c r="Q5654" s="23" t="s">
        <v>4211</v>
      </c>
      <c r="R5654" s="22" t="s">
        <v>4212</v>
      </c>
      <c r="S5654" s="21" t="s">
        <v>867</v>
      </c>
      <c r="T5654" s="23" t="s">
        <v>4213</v>
      </c>
      <c r="U5654" s="24" t="s">
        <v>15</v>
      </c>
      <c r="V5654" s="23">
        <v>100</v>
      </c>
      <c r="W5654" s="25">
        <v>0</v>
      </c>
      <c r="X5654" s="25">
        <v>0</v>
      </c>
      <c r="Y5654" s="25">
        <v>0</v>
      </c>
      <c r="Z5654" s="25">
        <v>0</v>
      </c>
      <c r="AA5654" s="25">
        <v>0</v>
      </c>
      <c r="AB5654" s="25">
        <v>2</v>
      </c>
      <c r="AC5654" s="26">
        <v>45152.505756550927</v>
      </c>
      <c r="AD5654" s="27">
        <f>ROW()</f>
        <v>5654</v>
      </c>
      <c r="AE5654" s="27">
        <f>1</f>
        <v>1</v>
      </c>
      <c r="AF5654" s="27">
        <f>SUBTOTAL(109,Tbl_NGF_Data[[#This Row],[Counter]])</f>
        <v>1</v>
      </c>
    </row>
    <row r="5655" spans="2:32" ht="45" x14ac:dyDescent="0.25">
      <c r="B5655" s="21" t="s">
        <v>859</v>
      </c>
      <c r="C5655" s="22" t="s">
        <v>4018</v>
      </c>
      <c r="D5655" s="23">
        <v>12</v>
      </c>
      <c r="E5655" s="22" t="s">
        <v>859</v>
      </c>
      <c r="F5655" s="23">
        <v>12</v>
      </c>
      <c r="G5655" s="22" t="s">
        <v>4018</v>
      </c>
      <c r="H5655" s="22" t="s">
        <v>1327</v>
      </c>
      <c r="I5655" s="23">
        <v>1</v>
      </c>
      <c r="J5655" s="23">
        <v>127</v>
      </c>
      <c r="K5655" s="23" t="s">
        <v>4177</v>
      </c>
      <c r="L5655" s="22" t="s">
        <v>4178</v>
      </c>
      <c r="M5655" s="21" t="s">
        <v>860</v>
      </c>
      <c r="N5655" s="23" t="s">
        <v>1131</v>
      </c>
      <c r="O5655" s="22" t="s">
        <v>1132</v>
      </c>
      <c r="P5655" s="22" t="s">
        <v>1133</v>
      </c>
      <c r="Q5655" s="23" t="s">
        <v>4211</v>
      </c>
      <c r="R5655" s="22" t="s">
        <v>4212</v>
      </c>
      <c r="S5655" s="21" t="s">
        <v>867</v>
      </c>
      <c r="T5655" s="23" t="s">
        <v>4213</v>
      </c>
      <c r="U5655" s="24" t="s">
        <v>16</v>
      </c>
      <c r="V5655" s="23">
        <v>135</v>
      </c>
      <c r="W5655" s="25">
        <v>0</v>
      </c>
      <c r="X5655" s="25">
        <v>0</v>
      </c>
      <c r="Y5655" s="25">
        <v>0</v>
      </c>
      <c r="Z5655" s="25">
        <v>2123697.04</v>
      </c>
      <c r="AA5655" s="25">
        <v>26182524.349999998</v>
      </c>
      <c r="AB5655" s="25">
        <v>29525007.259999998</v>
      </c>
      <c r="AC5655" s="26">
        <v>45152.505756550927</v>
      </c>
      <c r="AD5655" s="27">
        <f>ROW()</f>
        <v>5655</v>
      </c>
      <c r="AE5655" s="27">
        <f>1</f>
        <v>1</v>
      </c>
      <c r="AF5655" s="27">
        <f>SUBTOTAL(109,Tbl_NGF_Data[[#This Row],[Counter]])</f>
        <v>1</v>
      </c>
    </row>
    <row r="5656" spans="2:32" ht="45" x14ac:dyDescent="0.25">
      <c r="B5656" s="21" t="s">
        <v>859</v>
      </c>
      <c r="C5656" s="22" t="s">
        <v>4018</v>
      </c>
      <c r="D5656" s="23">
        <v>12</v>
      </c>
      <c r="E5656" s="22" t="s">
        <v>859</v>
      </c>
      <c r="F5656" s="23">
        <v>12</v>
      </c>
      <c r="G5656" s="22" t="s">
        <v>4018</v>
      </c>
      <c r="H5656" s="22" t="s">
        <v>1327</v>
      </c>
      <c r="I5656" s="23">
        <v>1</v>
      </c>
      <c r="J5656" s="23">
        <v>127</v>
      </c>
      <c r="K5656" s="23" t="s">
        <v>4177</v>
      </c>
      <c r="L5656" s="22" t="s">
        <v>4178</v>
      </c>
      <c r="M5656" s="21" t="s">
        <v>860</v>
      </c>
      <c r="N5656" s="23" t="s">
        <v>1131</v>
      </c>
      <c r="O5656" s="22" t="s">
        <v>1132</v>
      </c>
      <c r="P5656" s="22" t="s">
        <v>1133</v>
      </c>
      <c r="Q5656" s="23" t="s">
        <v>4211</v>
      </c>
      <c r="R5656" s="22" t="s">
        <v>4212</v>
      </c>
      <c r="S5656" s="21" t="s">
        <v>867</v>
      </c>
      <c r="T5656" s="23" t="s">
        <v>4213</v>
      </c>
      <c r="U5656" s="24" t="s">
        <v>17</v>
      </c>
      <c r="V5656" s="23">
        <v>200</v>
      </c>
      <c r="W5656" s="25">
        <v>0</v>
      </c>
      <c r="X5656" s="25">
        <v>0</v>
      </c>
      <c r="Y5656" s="25">
        <v>0</v>
      </c>
      <c r="Z5656" s="25">
        <v>1973245.61</v>
      </c>
      <c r="AA5656" s="25">
        <v>24819256.419999998</v>
      </c>
      <c r="AB5656" s="25">
        <v>29525007.260000009</v>
      </c>
      <c r="AC5656" s="26">
        <v>45152.505756550927</v>
      </c>
      <c r="AD5656" s="27">
        <f>ROW()</f>
        <v>5656</v>
      </c>
      <c r="AE5656" s="27">
        <f>1</f>
        <v>1</v>
      </c>
      <c r="AF5656" s="27">
        <f>SUBTOTAL(109,Tbl_NGF_Data[[#This Row],[Counter]])</f>
        <v>1</v>
      </c>
    </row>
    <row r="5657" spans="2:32" ht="45" x14ac:dyDescent="0.25">
      <c r="B5657" s="21" t="s">
        <v>859</v>
      </c>
      <c r="C5657" s="22" t="s">
        <v>4018</v>
      </c>
      <c r="D5657" s="23">
        <v>12</v>
      </c>
      <c r="E5657" s="22" t="s">
        <v>859</v>
      </c>
      <c r="F5657" s="23">
        <v>12</v>
      </c>
      <c r="G5657" s="22" t="s">
        <v>4018</v>
      </c>
      <c r="H5657" s="22" t="s">
        <v>1327</v>
      </c>
      <c r="I5657" s="23">
        <v>1</v>
      </c>
      <c r="J5657" s="23">
        <v>127</v>
      </c>
      <c r="K5657" s="23" t="s">
        <v>4177</v>
      </c>
      <c r="L5657" s="22" t="s">
        <v>4178</v>
      </c>
      <c r="M5657" s="21" t="s">
        <v>860</v>
      </c>
      <c r="N5657" s="23" t="s">
        <v>1131</v>
      </c>
      <c r="O5657" s="22" t="s">
        <v>1132</v>
      </c>
      <c r="P5657" s="22" t="s">
        <v>1133</v>
      </c>
      <c r="Q5657" s="23" t="s">
        <v>4211</v>
      </c>
      <c r="R5657" s="22" t="s">
        <v>4212</v>
      </c>
      <c r="S5657" s="21" t="s">
        <v>867</v>
      </c>
      <c r="T5657" s="23" t="s">
        <v>4213</v>
      </c>
      <c r="U5657" s="24" t="s">
        <v>18</v>
      </c>
      <c r="V5657" s="23">
        <v>220</v>
      </c>
      <c r="W5657" s="25">
        <v>0</v>
      </c>
      <c r="X5657" s="25">
        <v>0</v>
      </c>
      <c r="Y5657" s="25">
        <v>0</v>
      </c>
      <c r="Z5657" s="25">
        <v>150451.42999999993</v>
      </c>
      <c r="AA5657" s="25">
        <v>1363267.9299999997</v>
      </c>
      <c r="AB5657" s="25">
        <v>-1.1175870895385742E-8</v>
      </c>
      <c r="AC5657" s="26">
        <v>45152.505756550927</v>
      </c>
      <c r="AD5657" s="27">
        <f>ROW()</f>
        <v>5657</v>
      </c>
      <c r="AE5657" s="27">
        <f>1</f>
        <v>1</v>
      </c>
      <c r="AF5657" s="27">
        <f>SUBTOTAL(109,Tbl_NGF_Data[[#This Row],[Counter]])</f>
        <v>1</v>
      </c>
    </row>
    <row r="5658" spans="2:32" ht="45" x14ac:dyDescent="0.25">
      <c r="B5658" s="21" t="s">
        <v>859</v>
      </c>
      <c r="C5658" s="22" t="s">
        <v>4018</v>
      </c>
      <c r="D5658" s="23">
        <v>12</v>
      </c>
      <c r="E5658" s="22" t="s">
        <v>859</v>
      </c>
      <c r="F5658" s="23">
        <v>12</v>
      </c>
      <c r="G5658" s="22" t="s">
        <v>4018</v>
      </c>
      <c r="H5658" s="22" t="s">
        <v>1327</v>
      </c>
      <c r="I5658" s="23">
        <v>1</v>
      </c>
      <c r="J5658" s="23">
        <v>127</v>
      </c>
      <c r="K5658" s="23" t="s">
        <v>4177</v>
      </c>
      <c r="L5658" s="22" t="s">
        <v>4178</v>
      </c>
      <c r="M5658" s="21" t="s">
        <v>860</v>
      </c>
      <c r="N5658" s="23" t="s">
        <v>1131</v>
      </c>
      <c r="O5658" s="22" t="s">
        <v>1132</v>
      </c>
      <c r="P5658" s="22" t="s">
        <v>1133</v>
      </c>
      <c r="Q5658" s="23" t="s">
        <v>4211</v>
      </c>
      <c r="R5658" s="22" t="s">
        <v>4212</v>
      </c>
      <c r="S5658" s="21" t="s">
        <v>867</v>
      </c>
      <c r="T5658" s="23" t="s">
        <v>4213</v>
      </c>
      <c r="U5658" s="24" t="s">
        <v>19</v>
      </c>
      <c r="V5658" s="23">
        <v>500</v>
      </c>
      <c r="W5658" s="25">
        <v>0</v>
      </c>
      <c r="X5658" s="25">
        <v>0</v>
      </c>
      <c r="Y5658" s="25">
        <v>0</v>
      </c>
      <c r="Z5658" s="25">
        <v>1973245.61</v>
      </c>
      <c r="AA5658" s="25">
        <v>24819256.420000002</v>
      </c>
      <c r="AB5658" s="25">
        <v>29525009.260000002</v>
      </c>
      <c r="AC5658" s="26">
        <v>45152.505756550927</v>
      </c>
      <c r="AD5658" s="27">
        <f>ROW()</f>
        <v>5658</v>
      </c>
      <c r="AE5658" s="27">
        <f>1</f>
        <v>1</v>
      </c>
      <c r="AF5658" s="27">
        <f>SUBTOTAL(109,Tbl_NGF_Data[[#This Row],[Counter]])</f>
        <v>1</v>
      </c>
    </row>
    <row r="5659" spans="2:32" ht="45" x14ac:dyDescent="0.25">
      <c r="B5659" s="21" t="s">
        <v>859</v>
      </c>
      <c r="C5659" s="22" t="s">
        <v>4018</v>
      </c>
      <c r="D5659" s="23">
        <v>12</v>
      </c>
      <c r="E5659" s="22" t="s">
        <v>859</v>
      </c>
      <c r="F5659" s="23">
        <v>12</v>
      </c>
      <c r="G5659" s="22" t="s">
        <v>4018</v>
      </c>
      <c r="H5659" s="22" t="s">
        <v>1327</v>
      </c>
      <c r="I5659" s="23">
        <v>1</v>
      </c>
      <c r="J5659" s="23">
        <v>127</v>
      </c>
      <c r="K5659" s="23" t="s">
        <v>4177</v>
      </c>
      <c r="L5659" s="22" t="s">
        <v>4178</v>
      </c>
      <c r="M5659" s="21" t="s">
        <v>860</v>
      </c>
      <c r="N5659" s="23" t="s">
        <v>1131</v>
      </c>
      <c r="O5659" s="22" t="s">
        <v>1132</v>
      </c>
      <c r="P5659" s="22" t="s">
        <v>1133</v>
      </c>
      <c r="Q5659" s="23" t="s">
        <v>4214</v>
      </c>
      <c r="R5659" s="22" t="s">
        <v>4215</v>
      </c>
      <c r="S5659" s="21" t="s">
        <v>868</v>
      </c>
      <c r="T5659" s="23" t="s">
        <v>4216</v>
      </c>
      <c r="U5659" s="24" t="s">
        <v>16</v>
      </c>
      <c r="V5659" s="23">
        <v>135</v>
      </c>
      <c r="W5659" s="25">
        <v>0</v>
      </c>
      <c r="X5659" s="25">
        <v>0</v>
      </c>
      <c r="Y5659" s="25">
        <v>0</v>
      </c>
      <c r="Z5659" s="25">
        <v>95547004.849999994</v>
      </c>
      <c r="AA5659" s="25">
        <v>16336789.129999999</v>
      </c>
      <c r="AB5659" s="25">
        <v>0</v>
      </c>
      <c r="AC5659" s="26">
        <v>45152.505756550927</v>
      </c>
      <c r="AD5659" s="27">
        <f>ROW()</f>
        <v>5659</v>
      </c>
      <c r="AE5659" s="27">
        <f>1</f>
        <v>1</v>
      </c>
      <c r="AF5659" s="27">
        <f>SUBTOTAL(109,Tbl_NGF_Data[[#This Row],[Counter]])</f>
        <v>1</v>
      </c>
    </row>
    <row r="5660" spans="2:32" ht="45" x14ac:dyDescent="0.25">
      <c r="B5660" s="21" t="s">
        <v>859</v>
      </c>
      <c r="C5660" s="22" t="s">
        <v>4018</v>
      </c>
      <c r="D5660" s="23">
        <v>12</v>
      </c>
      <c r="E5660" s="22" t="s">
        <v>859</v>
      </c>
      <c r="F5660" s="23">
        <v>12</v>
      </c>
      <c r="G5660" s="22" t="s">
        <v>4018</v>
      </c>
      <c r="H5660" s="22" t="s">
        <v>1327</v>
      </c>
      <c r="I5660" s="23">
        <v>1</v>
      </c>
      <c r="J5660" s="23">
        <v>127</v>
      </c>
      <c r="K5660" s="23" t="s">
        <v>4177</v>
      </c>
      <c r="L5660" s="22" t="s">
        <v>4178</v>
      </c>
      <c r="M5660" s="21" t="s">
        <v>860</v>
      </c>
      <c r="N5660" s="23" t="s">
        <v>1131</v>
      </c>
      <c r="O5660" s="22" t="s">
        <v>1132</v>
      </c>
      <c r="P5660" s="22" t="s">
        <v>1133</v>
      </c>
      <c r="Q5660" s="23" t="s">
        <v>4214</v>
      </c>
      <c r="R5660" s="22" t="s">
        <v>4215</v>
      </c>
      <c r="S5660" s="21" t="s">
        <v>868</v>
      </c>
      <c r="T5660" s="23" t="s">
        <v>4216</v>
      </c>
      <c r="U5660" s="24" t="s">
        <v>17</v>
      </c>
      <c r="V5660" s="23">
        <v>200</v>
      </c>
      <c r="W5660" s="25">
        <v>0</v>
      </c>
      <c r="X5660" s="25">
        <v>0</v>
      </c>
      <c r="Y5660" s="25">
        <v>0</v>
      </c>
      <c r="Z5660" s="25">
        <v>89511821.719999999</v>
      </c>
      <c r="AA5660" s="25">
        <v>16333312.870000001</v>
      </c>
      <c r="AB5660" s="25">
        <v>0</v>
      </c>
      <c r="AC5660" s="26">
        <v>45152.505756550927</v>
      </c>
      <c r="AD5660" s="27">
        <f>ROW()</f>
        <v>5660</v>
      </c>
      <c r="AE5660" s="27">
        <f>1</f>
        <v>1</v>
      </c>
      <c r="AF5660" s="27">
        <f>SUBTOTAL(109,Tbl_NGF_Data[[#This Row],[Counter]])</f>
        <v>1</v>
      </c>
    </row>
    <row r="5661" spans="2:32" ht="45" x14ac:dyDescent="0.25">
      <c r="B5661" s="21" t="s">
        <v>859</v>
      </c>
      <c r="C5661" s="22" t="s">
        <v>4018</v>
      </c>
      <c r="D5661" s="23">
        <v>12</v>
      </c>
      <c r="E5661" s="22" t="s">
        <v>859</v>
      </c>
      <c r="F5661" s="23">
        <v>12</v>
      </c>
      <c r="G5661" s="22" t="s">
        <v>4018</v>
      </c>
      <c r="H5661" s="22" t="s">
        <v>1327</v>
      </c>
      <c r="I5661" s="23">
        <v>1</v>
      </c>
      <c r="J5661" s="23">
        <v>127</v>
      </c>
      <c r="K5661" s="23" t="s">
        <v>4177</v>
      </c>
      <c r="L5661" s="22" t="s">
        <v>4178</v>
      </c>
      <c r="M5661" s="21" t="s">
        <v>860</v>
      </c>
      <c r="N5661" s="23" t="s">
        <v>1131</v>
      </c>
      <c r="O5661" s="22" t="s">
        <v>1132</v>
      </c>
      <c r="P5661" s="22" t="s">
        <v>1133</v>
      </c>
      <c r="Q5661" s="23" t="s">
        <v>4214</v>
      </c>
      <c r="R5661" s="22" t="s">
        <v>4215</v>
      </c>
      <c r="S5661" s="21" t="s">
        <v>868</v>
      </c>
      <c r="T5661" s="23" t="s">
        <v>4216</v>
      </c>
      <c r="U5661" s="24" t="s">
        <v>18</v>
      </c>
      <c r="V5661" s="23">
        <v>220</v>
      </c>
      <c r="W5661" s="25">
        <v>0</v>
      </c>
      <c r="X5661" s="25">
        <v>0</v>
      </c>
      <c r="Y5661" s="25">
        <v>0</v>
      </c>
      <c r="Z5661" s="25">
        <v>6035183.1299999952</v>
      </c>
      <c r="AA5661" s="25">
        <v>3476.2599999979138</v>
      </c>
      <c r="AB5661" s="25">
        <v>0</v>
      </c>
      <c r="AC5661" s="26">
        <v>45152.505756550927</v>
      </c>
      <c r="AD5661" s="27">
        <f>ROW()</f>
        <v>5661</v>
      </c>
      <c r="AE5661" s="27">
        <f>1</f>
        <v>1</v>
      </c>
      <c r="AF5661" s="27">
        <f>SUBTOTAL(109,Tbl_NGF_Data[[#This Row],[Counter]])</f>
        <v>1</v>
      </c>
    </row>
    <row r="5662" spans="2:32" ht="45" x14ac:dyDescent="0.25">
      <c r="B5662" s="21" t="s">
        <v>859</v>
      </c>
      <c r="C5662" s="22" t="s">
        <v>4018</v>
      </c>
      <c r="D5662" s="23">
        <v>12</v>
      </c>
      <c r="E5662" s="22" t="s">
        <v>859</v>
      </c>
      <c r="F5662" s="23">
        <v>12</v>
      </c>
      <c r="G5662" s="22" t="s">
        <v>4018</v>
      </c>
      <c r="H5662" s="22" t="s">
        <v>1327</v>
      </c>
      <c r="I5662" s="23">
        <v>1</v>
      </c>
      <c r="J5662" s="23">
        <v>127</v>
      </c>
      <c r="K5662" s="23" t="s">
        <v>4177</v>
      </c>
      <c r="L5662" s="22" t="s">
        <v>4178</v>
      </c>
      <c r="M5662" s="21" t="s">
        <v>860</v>
      </c>
      <c r="N5662" s="23" t="s">
        <v>1131</v>
      </c>
      <c r="O5662" s="22" t="s">
        <v>1132</v>
      </c>
      <c r="P5662" s="22" t="s">
        <v>1133</v>
      </c>
      <c r="Q5662" s="23" t="s">
        <v>4214</v>
      </c>
      <c r="R5662" s="22" t="s">
        <v>4215</v>
      </c>
      <c r="S5662" s="21" t="s">
        <v>868</v>
      </c>
      <c r="T5662" s="23" t="s">
        <v>4216</v>
      </c>
      <c r="U5662" s="24" t="s">
        <v>19</v>
      </c>
      <c r="V5662" s="23">
        <v>500</v>
      </c>
      <c r="W5662" s="25">
        <v>0</v>
      </c>
      <c r="X5662" s="25">
        <v>0</v>
      </c>
      <c r="Y5662" s="25">
        <v>0</v>
      </c>
      <c r="Z5662" s="25">
        <v>89511821.719999999</v>
      </c>
      <c r="AA5662" s="25">
        <v>16333312.869999999</v>
      </c>
      <c r="AB5662" s="25">
        <v>0</v>
      </c>
      <c r="AC5662" s="26">
        <v>45152.505756550927</v>
      </c>
      <c r="AD5662" s="27">
        <f>ROW()</f>
        <v>5662</v>
      </c>
      <c r="AE5662" s="27">
        <f>1</f>
        <v>1</v>
      </c>
      <c r="AF5662" s="27">
        <f>SUBTOTAL(109,Tbl_NGF_Data[[#This Row],[Counter]])</f>
        <v>1</v>
      </c>
    </row>
    <row r="5663" spans="2:32" ht="45" x14ac:dyDescent="0.25">
      <c r="B5663" s="21" t="s">
        <v>859</v>
      </c>
      <c r="C5663" s="22" t="s">
        <v>4018</v>
      </c>
      <c r="D5663" s="23">
        <v>12</v>
      </c>
      <c r="E5663" s="22" t="s">
        <v>859</v>
      </c>
      <c r="F5663" s="23">
        <v>12</v>
      </c>
      <c r="G5663" s="22" t="s">
        <v>4018</v>
      </c>
      <c r="H5663" s="22" t="s">
        <v>1327</v>
      </c>
      <c r="I5663" s="23">
        <v>1</v>
      </c>
      <c r="J5663" s="23">
        <v>127</v>
      </c>
      <c r="K5663" s="23" t="s">
        <v>4177</v>
      </c>
      <c r="L5663" s="22" t="s">
        <v>4178</v>
      </c>
      <c r="M5663" s="21" t="s">
        <v>860</v>
      </c>
      <c r="N5663" s="23" t="s">
        <v>1131</v>
      </c>
      <c r="O5663" s="22" t="s">
        <v>1132</v>
      </c>
      <c r="P5663" s="22" t="s">
        <v>1133</v>
      </c>
      <c r="Q5663" s="23" t="s">
        <v>4217</v>
      </c>
      <c r="R5663" s="22" t="s">
        <v>4218</v>
      </c>
      <c r="S5663" s="21" t="s">
        <v>869</v>
      </c>
      <c r="T5663" s="23" t="s">
        <v>4219</v>
      </c>
      <c r="U5663" s="24" t="s">
        <v>16</v>
      </c>
      <c r="V5663" s="23">
        <v>135</v>
      </c>
      <c r="W5663" s="25">
        <v>0</v>
      </c>
      <c r="X5663" s="25">
        <v>0</v>
      </c>
      <c r="Y5663" s="25">
        <v>0</v>
      </c>
      <c r="Z5663" s="25">
        <v>21271658.460000001</v>
      </c>
      <c r="AA5663" s="25">
        <v>19028331.75</v>
      </c>
      <c r="AB5663" s="25">
        <v>0</v>
      </c>
      <c r="AC5663" s="26">
        <v>45152.505756550927</v>
      </c>
      <c r="AD5663" s="27">
        <f>ROW()</f>
        <v>5663</v>
      </c>
      <c r="AE5663" s="27">
        <f>1</f>
        <v>1</v>
      </c>
      <c r="AF5663" s="27">
        <f>SUBTOTAL(109,Tbl_NGF_Data[[#This Row],[Counter]])</f>
        <v>1</v>
      </c>
    </row>
    <row r="5664" spans="2:32" ht="45" x14ac:dyDescent="0.25">
      <c r="B5664" s="21" t="s">
        <v>859</v>
      </c>
      <c r="C5664" s="22" t="s">
        <v>4018</v>
      </c>
      <c r="D5664" s="23">
        <v>12</v>
      </c>
      <c r="E5664" s="22" t="s">
        <v>859</v>
      </c>
      <c r="F5664" s="23">
        <v>12</v>
      </c>
      <c r="G5664" s="22" t="s">
        <v>4018</v>
      </c>
      <c r="H5664" s="22" t="s">
        <v>1327</v>
      </c>
      <c r="I5664" s="23">
        <v>1</v>
      </c>
      <c r="J5664" s="23">
        <v>127</v>
      </c>
      <c r="K5664" s="23" t="s">
        <v>4177</v>
      </c>
      <c r="L5664" s="22" t="s">
        <v>4178</v>
      </c>
      <c r="M5664" s="21" t="s">
        <v>860</v>
      </c>
      <c r="N5664" s="23" t="s">
        <v>1131</v>
      </c>
      <c r="O5664" s="22" t="s">
        <v>1132</v>
      </c>
      <c r="P5664" s="22" t="s">
        <v>1133</v>
      </c>
      <c r="Q5664" s="23" t="s">
        <v>4217</v>
      </c>
      <c r="R5664" s="22" t="s">
        <v>4218</v>
      </c>
      <c r="S5664" s="21" t="s">
        <v>869</v>
      </c>
      <c r="T5664" s="23" t="s">
        <v>4219</v>
      </c>
      <c r="U5664" s="24" t="s">
        <v>17</v>
      </c>
      <c r="V5664" s="23">
        <v>200</v>
      </c>
      <c r="W5664" s="25">
        <v>0</v>
      </c>
      <c r="X5664" s="25">
        <v>0</v>
      </c>
      <c r="Y5664" s="25">
        <v>0</v>
      </c>
      <c r="Z5664" s="25">
        <v>21271658.460000001</v>
      </c>
      <c r="AA5664" s="25">
        <v>19028331.75</v>
      </c>
      <c r="AB5664" s="25">
        <v>0</v>
      </c>
      <c r="AC5664" s="26">
        <v>45152.505756550927</v>
      </c>
      <c r="AD5664" s="27">
        <f>ROW()</f>
        <v>5664</v>
      </c>
      <c r="AE5664" s="27">
        <f>1</f>
        <v>1</v>
      </c>
      <c r="AF5664" s="27">
        <f>SUBTOTAL(109,Tbl_NGF_Data[[#This Row],[Counter]])</f>
        <v>1</v>
      </c>
    </row>
    <row r="5665" spans="2:32" ht="45" x14ac:dyDescent="0.25">
      <c r="B5665" s="21" t="s">
        <v>859</v>
      </c>
      <c r="C5665" s="22" t="s">
        <v>4018</v>
      </c>
      <c r="D5665" s="23">
        <v>12</v>
      </c>
      <c r="E5665" s="22" t="s">
        <v>859</v>
      </c>
      <c r="F5665" s="23">
        <v>12</v>
      </c>
      <c r="G5665" s="22" t="s">
        <v>4018</v>
      </c>
      <c r="H5665" s="22" t="s">
        <v>1327</v>
      </c>
      <c r="I5665" s="23">
        <v>1</v>
      </c>
      <c r="J5665" s="23">
        <v>127</v>
      </c>
      <c r="K5665" s="23" t="s">
        <v>4177</v>
      </c>
      <c r="L5665" s="22" t="s">
        <v>4178</v>
      </c>
      <c r="M5665" s="21" t="s">
        <v>860</v>
      </c>
      <c r="N5665" s="23" t="s">
        <v>1131</v>
      </c>
      <c r="O5665" s="22" t="s">
        <v>1132</v>
      </c>
      <c r="P5665" s="22" t="s">
        <v>1133</v>
      </c>
      <c r="Q5665" s="23" t="s">
        <v>4217</v>
      </c>
      <c r="R5665" s="22" t="s">
        <v>4218</v>
      </c>
      <c r="S5665" s="21" t="s">
        <v>869</v>
      </c>
      <c r="T5665" s="23" t="s">
        <v>4219</v>
      </c>
      <c r="U5665" s="24" t="s">
        <v>19</v>
      </c>
      <c r="V5665" s="23">
        <v>500</v>
      </c>
      <c r="W5665" s="25">
        <v>0</v>
      </c>
      <c r="X5665" s="25">
        <v>0</v>
      </c>
      <c r="Y5665" s="25">
        <v>0</v>
      </c>
      <c r="Z5665" s="25">
        <v>21271658.460000001</v>
      </c>
      <c r="AA5665" s="25">
        <v>19028331.75</v>
      </c>
      <c r="AB5665" s="25">
        <v>0</v>
      </c>
      <c r="AC5665" s="26">
        <v>45152.505756550927</v>
      </c>
      <c r="AD5665" s="27">
        <f>ROW()</f>
        <v>5665</v>
      </c>
      <c r="AE5665" s="27">
        <f>1</f>
        <v>1</v>
      </c>
      <c r="AF5665" s="27">
        <f>SUBTOTAL(109,Tbl_NGF_Data[[#This Row],[Counter]])</f>
        <v>1</v>
      </c>
    </row>
    <row r="5666" spans="2:32" ht="45" x14ac:dyDescent="0.25">
      <c r="B5666" s="21" t="s">
        <v>859</v>
      </c>
      <c r="C5666" s="22" t="s">
        <v>4018</v>
      </c>
      <c r="D5666" s="23">
        <v>12</v>
      </c>
      <c r="E5666" s="22" t="s">
        <v>859</v>
      </c>
      <c r="F5666" s="23">
        <v>12</v>
      </c>
      <c r="G5666" s="22" t="s">
        <v>4018</v>
      </c>
      <c r="H5666" s="22" t="s">
        <v>1327</v>
      </c>
      <c r="I5666" s="23">
        <v>1</v>
      </c>
      <c r="J5666" s="23">
        <v>127</v>
      </c>
      <c r="K5666" s="23" t="s">
        <v>4177</v>
      </c>
      <c r="L5666" s="22" t="s">
        <v>4178</v>
      </c>
      <c r="M5666" s="21" t="s">
        <v>860</v>
      </c>
      <c r="N5666" s="23" t="s">
        <v>1166</v>
      </c>
      <c r="O5666" s="22" t="s">
        <v>1167</v>
      </c>
      <c r="P5666" s="22" t="s">
        <v>1168</v>
      </c>
      <c r="Q5666" s="23" t="s">
        <v>1169</v>
      </c>
      <c r="R5666" s="22" t="s">
        <v>1170</v>
      </c>
      <c r="S5666" s="21" t="s">
        <v>40</v>
      </c>
      <c r="T5666" s="23" t="s">
        <v>4220</v>
      </c>
      <c r="U5666" s="24" t="s">
        <v>15</v>
      </c>
      <c r="V5666" s="23">
        <v>100</v>
      </c>
      <c r="W5666" s="25">
        <v>0</v>
      </c>
      <c r="X5666" s="25">
        <v>0</v>
      </c>
      <c r="Y5666" s="25">
        <v>0</v>
      </c>
      <c r="Z5666" s="25">
        <v>0</v>
      </c>
      <c r="AA5666" s="25">
        <v>1389606.34</v>
      </c>
      <c r="AB5666" s="25">
        <v>1677093.02</v>
      </c>
      <c r="AC5666" s="26">
        <v>45152.505756550927</v>
      </c>
      <c r="AD5666" s="27">
        <f>ROW()</f>
        <v>5666</v>
      </c>
      <c r="AE5666" s="27">
        <f>1</f>
        <v>1</v>
      </c>
      <c r="AF5666" s="27">
        <f>SUBTOTAL(109,Tbl_NGF_Data[[#This Row],[Counter]])</f>
        <v>1</v>
      </c>
    </row>
    <row r="5667" spans="2:32" ht="45" x14ac:dyDescent="0.25">
      <c r="B5667" s="21" t="s">
        <v>859</v>
      </c>
      <c r="C5667" s="22" t="s">
        <v>4018</v>
      </c>
      <c r="D5667" s="23">
        <v>12</v>
      </c>
      <c r="E5667" s="22" t="s">
        <v>859</v>
      </c>
      <c r="F5667" s="23">
        <v>12</v>
      </c>
      <c r="G5667" s="22" t="s">
        <v>4018</v>
      </c>
      <c r="H5667" s="22" t="s">
        <v>1327</v>
      </c>
      <c r="I5667" s="23">
        <v>1</v>
      </c>
      <c r="J5667" s="23">
        <v>127</v>
      </c>
      <c r="K5667" s="23" t="s">
        <v>4177</v>
      </c>
      <c r="L5667" s="22" t="s">
        <v>4178</v>
      </c>
      <c r="M5667" s="21" t="s">
        <v>860</v>
      </c>
      <c r="N5667" s="23" t="s">
        <v>1166</v>
      </c>
      <c r="O5667" s="22" t="s">
        <v>1167</v>
      </c>
      <c r="P5667" s="22" t="s">
        <v>1168</v>
      </c>
      <c r="Q5667" s="23" t="s">
        <v>1169</v>
      </c>
      <c r="R5667" s="22" t="s">
        <v>1170</v>
      </c>
      <c r="S5667" s="21" t="s">
        <v>40</v>
      </c>
      <c r="T5667" s="23" t="s">
        <v>4220</v>
      </c>
      <c r="U5667" s="24" t="s">
        <v>16</v>
      </c>
      <c r="V5667" s="23">
        <v>135</v>
      </c>
      <c r="W5667" s="25">
        <v>0</v>
      </c>
      <c r="X5667" s="25">
        <v>0</v>
      </c>
      <c r="Y5667" s="25">
        <v>0</v>
      </c>
      <c r="Z5667" s="25">
        <v>0</v>
      </c>
      <c r="AA5667" s="25">
        <v>1393085</v>
      </c>
      <c r="AB5667" s="25">
        <v>893268</v>
      </c>
      <c r="AC5667" s="26">
        <v>45152.505756550927</v>
      </c>
      <c r="AD5667" s="27">
        <f>ROW()</f>
        <v>5667</v>
      </c>
      <c r="AE5667" s="27">
        <f>1</f>
        <v>1</v>
      </c>
      <c r="AF5667" s="27">
        <f>SUBTOTAL(109,Tbl_NGF_Data[[#This Row],[Counter]])</f>
        <v>1</v>
      </c>
    </row>
    <row r="5668" spans="2:32" ht="45" x14ac:dyDescent="0.25">
      <c r="B5668" s="21" t="s">
        <v>859</v>
      </c>
      <c r="C5668" s="22" t="s">
        <v>4018</v>
      </c>
      <c r="D5668" s="23">
        <v>12</v>
      </c>
      <c r="E5668" s="22" t="s">
        <v>859</v>
      </c>
      <c r="F5668" s="23">
        <v>12</v>
      </c>
      <c r="G5668" s="22" t="s">
        <v>4018</v>
      </c>
      <c r="H5668" s="22" t="s">
        <v>1327</v>
      </c>
      <c r="I5668" s="23">
        <v>1</v>
      </c>
      <c r="J5668" s="23">
        <v>127</v>
      </c>
      <c r="K5668" s="23" t="s">
        <v>4177</v>
      </c>
      <c r="L5668" s="22" t="s">
        <v>4178</v>
      </c>
      <c r="M5668" s="21" t="s">
        <v>860</v>
      </c>
      <c r="N5668" s="23" t="s">
        <v>1166</v>
      </c>
      <c r="O5668" s="22" t="s">
        <v>1167</v>
      </c>
      <c r="P5668" s="22" t="s">
        <v>1168</v>
      </c>
      <c r="Q5668" s="23" t="s">
        <v>1169</v>
      </c>
      <c r="R5668" s="22" t="s">
        <v>1170</v>
      </c>
      <c r="S5668" s="21" t="s">
        <v>40</v>
      </c>
      <c r="T5668" s="23" t="s">
        <v>4220</v>
      </c>
      <c r="U5668" s="24" t="s">
        <v>17</v>
      </c>
      <c r="V5668" s="23">
        <v>200</v>
      </c>
      <c r="W5668" s="25">
        <v>0</v>
      </c>
      <c r="X5668" s="25">
        <v>0</v>
      </c>
      <c r="Y5668" s="25">
        <v>0</v>
      </c>
      <c r="Z5668" s="25">
        <v>0</v>
      </c>
      <c r="AA5668" s="25">
        <v>3478.66</v>
      </c>
      <c r="AB5668" s="25">
        <v>130634.31999999999</v>
      </c>
      <c r="AC5668" s="26">
        <v>45152.505756550927</v>
      </c>
      <c r="AD5668" s="27">
        <f>ROW()</f>
        <v>5668</v>
      </c>
      <c r="AE5668" s="27">
        <f>1</f>
        <v>1</v>
      </c>
      <c r="AF5668" s="27">
        <f>SUBTOTAL(109,Tbl_NGF_Data[[#This Row],[Counter]])</f>
        <v>1</v>
      </c>
    </row>
    <row r="5669" spans="2:32" ht="45" x14ac:dyDescent="0.25">
      <c r="B5669" s="21" t="s">
        <v>859</v>
      </c>
      <c r="C5669" s="22" t="s">
        <v>4018</v>
      </c>
      <c r="D5669" s="23">
        <v>12</v>
      </c>
      <c r="E5669" s="22" t="s">
        <v>859</v>
      </c>
      <c r="F5669" s="23">
        <v>12</v>
      </c>
      <c r="G5669" s="22" t="s">
        <v>4018</v>
      </c>
      <c r="H5669" s="22" t="s">
        <v>1327</v>
      </c>
      <c r="I5669" s="23">
        <v>1</v>
      </c>
      <c r="J5669" s="23">
        <v>127</v>
      </c>
      <c r="K5669" s="23" t="s">
        <v>4177</v>
      </c>
      <c r="L5669" s="22" t="s">
        <v>4178</v>
      </c>
      <c r="M5669" s="21" t="s">
        <v>860</v>
      </c>
      <c r="N5669" s="23" t="s">
        <v>1166</v>
      </c>
      <c r="O5669" s="22" t="s">
        <v>1167</v>
      </c>
      <c r="P5669" s="22" t="s">
        <v>1168</v>
      </c>
      <c r="Q5669" s="23" t="s">
        <v>1169</v>
      </c>
      <c r="R5669" s="22" t="s">
        <v>1170</v>
      </c>
      <c r="S5669" s="21" t="s">
        <v>40</v>
      </c>
      <c r="T5669" s="23" t="s">
        <v>4220</v>
      </c>
      <c r="U5669" s="24" t="s">
        <v>18</v>
      </c>
      <c r="V5669" s="23">
        <v>220</v>
      </c>
      <c r="W5669" s="25">
        <v>0</v>
      </c>
      <c r="X5669" s="25">
        <v>0</v>
      </c>
      <c r="Y5669" s="25">
        <v>0</v>
      </c>
      <c r="Z5669" s="25">
        <v>0</v>
      </c>
      <c r="AA5669" s="25">
        <v>1389606.34</v>
      </c>
      <c r="AB5669" s="25">
        <v>762633.68</v>
      </c>
      <c r="AC5669" s="26">
        <v>45152.505756550927</v>
      </c>
      <c r="AD5669" s="27">
        <f>ROW()</f>
        <v>5669</v>
      </c>
      <c r="AE5669" s="27">
        <f>1</f>
        <v>1</v>
      </c>
      <c r="AF5669" s="27">
        <f>SUBTOTAL(109,Tbl_NGF_Data[[#This Row],[Counter]])</f>
        <v>1</v>
      </c>
    </row>
    <row r="5670" spans="2:32" ht="60" x14ac:dyDescent="0.25">
      <c r="B5670" s="21" t="s">
        <v>859</v>
      </c>
      <c r="C5670" s="22" t="s">
        <v>4018</v>
      </c>
      <c r="D5670" s="23">
        <v>12</v>
      </c>
      <c r="E5670" s="22" t="s">
        <v>859</v>
      </c>
      <c r="F5670" s="23">
        <v>12</v>
      </c>
      <c r="G5670" s="22" t="s">
        <v>4018</v>
      </c>
      <c r="H5670" s="22" t="s">
        <v>1327</v>
      </c>
      <c r="I5670" s="23">
        <v>1</v>
      </c>
      <c r="J5670" s="23">
        <v>127</v>
      </c>
      <c r="K5670" s="23" t="s">
        <v>4177</v>
      </c>
      <c r="L5670" s="22" t="s">
        <v>4178</v>
      </c>
      <c r="M5670" s="21" t="s">
        <v>860</v>
      </c>
      <c r="N5670" s="23" t="s">
        <v>1166</v>
      </c>
      <c r="O5670" s="22" t="s">
        <v>1167</v>
      </c>
      <c r="P5670" s="22" t="s">
        <v>1168</v>
      </c>
      <c r="Q5670" s="23" t="s">
        <v>4221</v>
      </c>
      <c r="R5670" s="22" t="s">
        <v>4222</v>
      </c>
      <c r="S5670" s="21" t="s">
        <v>870</v>
      </c>
      <c r="T5670" s="23" t="s">
        <v>4223</v>
      </c>
      <c r="U5670" s="24" t="s">
        <v>16</v>
      </c>
      <c r="V5670" s="23">
        <v>135</v>
      </c>
      <c r="W5670" s="25">
        <v>0</v>
      </c>
      <c r="X5670" s="25">
        <v>0</v>
      </c>
      <c r="Y5670" s="25">
        <v>0</v>
      </c>
      <c r="Z5670" s="25">
        <v>0</v>
      </c>
      <c r="AA5670" s="25">
        <v>0</v>
      </c>
      <c r="AB5670" s="25">
        <v>2297623</v>
      </c>
      <c r="AC5670" s="26">
        <v>45152.505756550927</v>
      </c>
      <c r="AD5670" s="27">
        <f>ROW()</f>
        <v>5670</v>
      </c>
      <c r="AE5670" s="27">
        <f>1</f>
        <v>1</v>
      </c>
      <c r="AF5670" s="27">
        <f>SUBTOTAL(109,Tbl_NGF_Data[[#This Row],[Counter]])</f>
        <v>1</v>
      </c>
    </row>
    <row r="5671" spans="2:32" ht="60" x14ac:dyDescent="0.25">
      <c r="B5671" s="21" t="s">
        <v>859</v>
      </c>
      <c r="C5671" s="22" t="s">
        <v>4018</v>
      </c>
      <c r="D5671" s="23">
        <v>12</v>
      </c>
      <c r="E5671" s="22" t="s">
        <v>859</v>
      </c>
      <c r="F5671" s="23">
        <v>12</v>
      </c>
      <c r="G5671" s="22" t="s">
        <v>4018</v>
      </c>
      <c r="H5671" s="22" t="s">
        <v>1327</v>
      </c>
      <c r="I5671" s="23">
        <v>1</v>
      </c>
      <c r="J5671" s="23">
        <v>127</v>
      </c>
      <c r="K5671" s="23" t="s">
        <v>4177</v>
      </c>
      <c r="L5671" s="22" t="s">
        <v>4178</v>
      </c>
      <c r="M5671" s="21" t="s">
        <v>860</v>
      </c>
      <c r="N5671" s="23" t="s">
        <v>1166</v>
      </c>
      <c r="O5671" s="22" t="s">
        <v>1167</v>
      </c>
      <c r="P5671" s="22" t="s">
        <v>1168</v>
      </c>
      <c r="Q5671" s="23" t="s">
        <v>4221</v>
      </c>
      <c r="R5671" s="22" t="s">
        <v>4222</v>
      </c>
      <c r="S5671" s="21" t="s">
        <v>870</v>
      </c>
      <c r="T5671" s="23" t="s">
        <v>4223</v>
      </c>
      <c r="U5671" s="24" t="s">
        <v>18</v>
      </c>
      <c r="V5671" s="23">
        <v>220</v>
      </c>
      <c r="W5671" s="25">
        <v>0</v>
      </c>
      <c r="X5671" s="25">
        <v>0</v>
      </c>
      <c r="Y5671" s="25">
        <v>0</v>
      </c>
      <c r="Z5671" s="25">
        <v>0</v>
      </c>
      <c r="AA5671" s="25">
        <v>0</v>
      </c>
      <c r="AB5671" s="25">
        <v>2297623</v>
      </c>
      <c r="AC5671" s="26">
        <v>45152.505756550927</v>
      </c>
      <c r="AD5671" s="27">
        <f>ROW()</f>
        <v>5671</v>
      </c>
      <c r="AE5671" s="27">
        <f>1</f>
        <v>1</v>
      </c>
      <c r="AF5671" s="27">
        <f>SUBTOTAL(109,Tbl_NGF_Data[[#This Row],[Counter]])</f>
        <v>1</v>
      </c>
    </row>
    <row r="5672" spans="2:32" ht="45" x14ac:dyDescent="0.25">
      <c r="B5672" s="21" t="s">
        <v>859</v>
      </c>
      <c r="C5672" s="22" t="s">
        <v>4018</v>
      </c>
      <c r="D5672" s="23">
        <v>12</v>
      </c>
      <c r="E5672" s="22" t="s">
        <v>859</v>
      </c>
      <c r="F5672" s="23">
        <v>12</v>
      </c>
      <c r="G5672" s="22" t="s">
        <v>4018</v>
      </c>
      <c r="H5672" s="22" t="s">
        <v>1327</v>
      </c>
      <c r="I5672" s="23">
        <v>1</v>
      </c>
      <c r="J5672" s="23">
        <v>960</v>
      </c>
      <c r="K5672" s="23" t="s">
        <v>4224</v>
      </c>
      <c r="L5672" s="22" t="s">
        <v>4225</v>
      </c>
      <c r="M5672" s="21" t="s">
        <v>942</v>
      </c>
      <c r="N5672" s="23" t="s">
        <v>1119</v>
      </c>
      <c r="O5672" s="22" t="s">
        <v>1120</v>
      </c>
      <c r="P5672" s="22" t="s">
        <v>1121</v>
      </c>
      <c r="Q5672" s="23" t="s">
        <v>1717</v>
      </c>
      <c r="R5672" s="22" t="s">
        <v>1718</v>
      </c>
      <c r="S5672" s="21" t="s">
        <v>132</v>
      </c>
      <c r="T5672" s="23" t="s">
        <v>4226</v>
      </c>
      <c r="U5672" s="24" t="s">
        <v>15</v>
      </c>
      <c r="V5672" s="23">
        <v>100</v>
      </c>
      <c r="W5672" s="25">
        <v>23594404.670000002</v>
      </c>
      <c r="X5672" s="25">
        <v>27407770.310000002</v>
      </c>
      <c r="Y5672" s="25">
        <v>32133958.23</v>
      </c>
      <c r="Z5672" s="25">
        <v>36659612.539999999</v>
      </c>
      <c r="AA5672" s="25">
        <v>52711729.990000002</v>
      </c>
      <c r="AB5672" s="25">
        <v>58049770.829999998</v>
      </c>
      <c r="AC5672" s="26">
        <v>45152.505756550927</v>
      </c>
      <c r="AD5672" s="27">
        <f>ROW()</f>
        <v>5672</v>
      </c>
      <c r="AE5672" s="27">
        <f>1</f>
        <v>1</v>
      </c>
      <c r="AF5672" s="27">
        <f>SUBTOTAL(109,Tbl_NGF_Data[[#This Row],[Counter]])</f>
        <v>1</v>
      </c>
    </row>
    <row r="5673" spans="2:32" ht="45" x14ac:dyDescent="0.25">
      <c r="B5673" s="21" t="s">
        <v>859</v>
      </c>
      <c r="C5673" s="22" t="s">
        <v>4018</v>
      </c>
      <c r="D5673" s="23">
        <v>12</v>
      </c>
      <c r="E5673" s="22" t="s">
        <v>859</v>
      </c>
      <c r="F5673" s="23">
        <v>12</v>
      </c>
      <c r="G5673" s="22" t="s">
        <v>4018</v>
      </c>
      <c r="H5673" s="22" t="s">
        <v>1327</v>
      </c>
      <c r="I5673" s="23">
        <v>1</v>
      </c>
      <c r="J5673" s="23">
        <v>960</v>
      </c>
      <c r="K5673" s="23" t="s">
        <v>4224</v>
      </c>
      <c r="L5673" s="22" t="s">
        <v>4225</v>
      </c>
      <c r="M5673" s="21" t="s">
        <v>942</v>
      </c>
      <c r="N5673" s="23" t="s">
        <v>1119</v>
      </c>
      <c r="O5673" s="22" t="s">
        <v>1120</v>
      </c>
      <c r="P5673" s="22" t="s">
        <v>1121</v>
      </c>
      <c r="Q5673" s="23" t="s">
        <v>1717</v>
      </c>
      <c r="R5673" s="22" t="s">
        <v>1718</v>
      </c>
      <c r="S5673" s="21" t="s">
        <v>132</v>
      </c>
      <c r="T5673" s="23" t="s">
        <v>4226</v>
      </c>
      <c r="U5673" s="24" t="s">
        <v>16</v>
      </c>
      <c r="V5673" s="23">
        <v>135</v>
      </c>
      <c r="W5673" s="25">
        <v>40859154</v>
      </c>
      <c r="X5673" s="25">
        <v>40292282</v>
      </c>
      <c r="Y5673" s="25">
        <v>42688441</v>
      </c>
      <c r="Z5673" s="25">
        <v>46100608</v>
      </c>
      <c r="AA5673" s="25">
        <v>45399157</v>
      </c>
      <c r="AB5673" s="25">
        <v>50193638</v>
      </c>
      <c r="AC5673" s="26">
        <v>45152.505756550927</v>
      </c>
      <c r="AD5673" s="27">
        <f>ROW()</f>
        <v>5673</v>
      </c>
      <c r="AE5673" s="27">
        <f>1</f>
        <v>1</v>
      </c>
      <c r="AF5673" s="27">
        <f>SUBTOTAL(109,Tbl_NGF_Data[[#This Row],[Counter]])</f>
        <v>1</v>
      </c>
    </row>
    <row r="5674" spans="2:32" ht="45" x14ac:dyDescent="0.25">
      <c r="B5674" s="21" t="s">
        <v>859</v>
      </c>
      <c r="C5674" s="22" t="s">
        <v>4018</v>
      </c>
      <c r="D5674" s="23">
        <v>12</v>
      </c>
      <c r="E5674" s="22" t="s">
        <v>859</v>
      </c>
      <c r="F5674" s="23">
        <v>12</v>
      </c>
      <c r="G5674" s="22" t="s">
        <v>4018</v>
      </c>
      <c r="H5674" s="22" t="s">
        <v>1327</v>
      </c>
      <c r="I5674" s="23">
        <v>1</v>
      </c>
      <c r="J5674" s="23">
        <v>960</v>
      </c>
      <c r="K5674" s="23" t="s">
        <v>4224</v>
      </c>
      <c r="L5674" s="22" t="s">
        <v>4225</v>
      </c>
      <c r="M5674" s="21" t="s">
        <v>942</v>
      </c>
      <c r="N5674" s="23" t="s">
        <v>1119</v>
      </c>
      <c r="O5674" s="22" t="s">
        <v>1120</v>
      </c>
      <c r="P5674" s="22" t="s">
        <v>1121</v>
      </c>
      <c r="Q5674" s="23" t="s">
        <v>1717</v>
      </c>
      <c r="R5674" s="22" t="s">
        <v>1718</v>
      </c>
      <c r="S5674" s="21" t="s">
        <v>132</v>
      </c>
      <c r="T5674" s="23" t="s">
        <v>4226</v>
      </c>
      <c r="U5674" s="24" t="s">
        <v>17</v>
      </c>
      <c r="V5674" s="23">
        <v>200</v>
      </c>
      <c r="W5674" s="25">
        <v>38119638.380000003</v>
      </c>
      <c r="X5674" s="25">
        <v>37423961.840000004</v>
      </c>
      <c r="Y5674" s="25">
        <v>39486147.910000011</v>
      </c>
      <c r="Z5674" s="25">
        <v>41991051.13000001</v>
      </c>
      <c r="AA5674" s="25">
        <v>43366284.930000037</v>
      </c>
      <c r="AB5674" s="25">
        <v>46954734.939999998</v>
      </c>
      <c r="AC5674" s="26">
        <v>45152.505756550927</v>
      </c>
      <c r="AD5674" s="27">
        <f>ROW()</f>
        <v>5674</v>
      </c>
      <c r="AE5674" s="27">
        <f>1</f>
        <v>1</v>
      </c>
      <c r="AF5674" s="27">
        <f>SUBTOTAL(109,Tbl_NGF_Data[[#This Row],[Counter]])</f>
        <v>1</v>
      </c>
    </row>
    <row r="5675" spans="2:32" ht="45" x14ac:dyDescent="0.25">
      <c r="B5675" s="21" t="s">
        <v>859</v>
      </c>
      <c r="C5675" s="22" t="s">
        <v>4018</v>
      </c>
      <c r="D5675" s="23">
        <v>12</v>
      </c>
      <c r="E5675" s="22" t="s">
        <v>859</v>
      </c>
      <c r="F5675" s="23">
        <v>12</v>
      </c>
      <c r="G5675" s="22" t="s">
        <v>4018</v>
      </c>
      <c r="H5675" s="22" t="s">
        <v>1327</v>
      </c>
      <c r="I5675" s="23">
        <v>1</v>
      </c>
      <c r="J5675" s="23">
        <v>960</v>
      </c>
      <c r="K5675" s="23" t="s">
        <v>4224</v>
      </c>
      <c r="L5675" s="22" t="s">
        <v>4225</v>
      </c>
      <c r="M5675" s="21" t="s">
        <v>942</v>
      </c>
      <c r="N5675" s="23" t="s">
        <v>1119</v>
      </c>
      <c r="O5675" s="22" t="s">
        <v>1120</v>
      </c>
      <c r="P5675" s="22" t="s">
        <v>1121</v>
      </c>
      <c r="Q5675" s="23" t="s">
        <v>1717</v>
      </c>
      <c r="R5675" s="22" t="s">
        <v>1718</v>
      </c>
      <c r="S5675" s="21" t="s">
        <v>132</v>
      </c>
      <c r="T5675" s="23" t="s">
        <v>4226</v>
      </c>
      <c r="U5675" s="24" t="s">
        <v>18</v>
      </c>
      <c r="V5675" s="23">
        <v>220</v>
      </c>
      <c r="W5675" s="25">
        <v>2739515.6199999973</v>
      </c>
      <c r="X5675" s="25">
        <v>2868320.1599999964</v>
      </c>
      <c r="Y5675" s="25">
        <v>3202293.0899999887</v>
      </c>
      <c r="Z5675" s="25">
        <v>4109556.8699999899</v>
      </c>
      <c r="AA5675" s="25">
        <v>2032872.069999963</v>
      </c>
      <c r="AB5675" s="25">
        <v>3238903.0600000024</v>
      </c>
      <c r="AC5675" s="26">
        <v>45152.505756550927</v>
      </c>
      <c r="AD5675" s="27">
        <f>ROW()</f>
        <v>5675</v>
      </c>
      <c r="AE5675" s="27">
        <f>1</f>
        <v>1</v>
      </c>
      <c r="AF5675" s="27">
        <f>SUBTOTAL(109,Tbl_NGF_Data[[#This Row],[Counter]])</f>
        <v>1</v>
      </c>
    </row>
    <row r="5676" spans="2:32" ht="45" x14ac:dyDescent="0.25">
      <c r="B5676" s="21" t="s">
        <v>859</v>
      </c>
      <c r="C5676" s="22" t="s">
        <v>4018</v>
      </c>
      <c r="D5676" s="23">
        <v>12</v>
      </c>
      <c r="E5676" s="22" t="s">
        <v>859</v>
      </c>
      <c r="F5676" s="23">
        <v>12</v>
      </c>
      <c r="G5676" s="22" t="s">
        <v>4018</v>
      </c>
      <c r="H5676" s="22" t="s">
        <v>1327</v>
      </c>
      <c r="I5676" s="23">
        <v>1</v>
      </c>
      <c r="J5676" s="23">
        <v>960</v>
      </c>
      <c r="K5676" s="23" t="s">
        <v>4224</v>
      </c>
      <c r="L5676" s="22" t="s">
        <v>4225</v>
      </c>
      <c r="M5676" s="21" t="s">
        <v>942</v>
      </c>
      <c r="N5676" s="23" t="s">
        <v>1119</v>
      </c>
      <c r="O5676" s="22" t="s">
        <v>1120</v>
      </c>
      <c r="P5676" s="22" t="s">
        <v>1121</v>
      </c>
      <c r="Q5676" s="23" t="s">
        <v>1717</v>
      </c>
      <c r="R5676" s="22" t="s">
        <v>1718</v>
      </c>
      <c r="S5676" s="21" t="s">
        <v>132</v>
      </c>
      <c r="T5676" s="23" t="s">
        <v>4226</v>
      </c>
      <c r="U5676" s="24" t="s">
        <v>19</v>
      </c>
      <c r="V5676" s="23">
        <v>500</v>
      </c>
      <c r="W5676" s="25">
        <v>147272.84</v>
      </c>
      <c r="X5676" s="25">
        <v>138593.97</v>
      </c>
      <c r="Y5676" s="25">
        <v>258901.03</v>
      </c>
      <c r="Z5676" s="25">
        <v>128224.52</v>
      </c>
      <c r="AA5676" s="25">
        <v>58973.380000000005</v>
      </c>
      <c r="AB5676" s="25">
        <v>328614.74</v>
      </c>
      <c r="AC5676" s="26">
        <v>45152.505756550927</v>
      </c>
      <c r="AD5676" s="27">
        <f>ROW()</f>
        <v>5676</v>
      </c>
      <c r="AE5676" s="27">
        <f>1</f>
        <v>1</v>
      </c>
      <c r="AF5676" s="27">
        <f>SUBTOTAL(109,Tbl_NGF_Data[[#This Row],[Counter]])</f>
        <v>1</v>
      </c>
    </row>
    <row r="5677" spans="2:32" ht="45" x14ac:dyDescent="0.25">
      <c r="B5677" s="21" t="s">
        <v>859</v>
      </c>
      <c r="C5677" s="22" t="s">
        <v>4018</v>
      </c>
      <c r="D5677" s="23">
        <v>12</v>
      </c>
      <c r="E5677" s="22" t="s">
        <v>859</v>
      </c>
      <c r="F5677" s="23">
        <v>12</v>
      </c>
      <c r="G5677" s="22" t="s">
        <v>4018</v>
      </c>
      <c r="H5677" s="22" t="s">
        <v>1327</v>
      </c>
      <c r="I5677" s="23">
        <v>1</v>
      </c>
      <c r="J5677" s="23">
        <v>960</v>
      </c>
      <c r="K5677" s="23" t="s">
        <v>4224</v>
      </c>
      <c r="L5677" s="22" t="s">
        <v>4225</v>
      </c>
      <c r="M5677" s="21" t="s">
        <v>942</v>
      </c>
      <c r="N5677" s="23" t="s">
        <v>1119</v>
      </c>
      <c r="O5677" s="22" t="s">
        <v>1120</v>
      </c>
      <c r="P5677" s="22" t="s">
        <v>1121</v>
      </c>
      <c r="Q5677" s="23" t="s">
        <v>1265</v>
      </c>
      <c r="R5677" s="22" t="s">
        <v>1266</v>
      </c>
      <c r="S5677" s="21" t="s">
        <v>99</v>
      </c>
      <c r="T5677" s="23" t="s">
        <v>4227</v>
      </c>
      <c r="U5677" s="24" t="s">
        <v>15</v>
      </c>
      <c r="V5677" s="23">
        <v>100</v>
      </c>
      <c r="W5677" s="25">
        <v>11602.57</v>
      </c>
      <c r="X5677" s="25">
        <v>11602.57</v>
      </c>
      <c r="Y5677" s="25">
        <v>11602.57</v>
      </c>
      <c r="Z5677" s="25">
        <v>0</v>
      </c>
      <c r="AA5677" s="25">
        <v>0</v>
      </c>
      <c r="AB5677" s="25">
        <v>0</v>
      </c>
      <c r="AC5677" s="26">
        <v>45152.505756550927</v>
      </c>
      <c r="AD5677" s="27">
        <f>ROW()</f>
        <v>5677</v>
      </c>
      <c r="AE5677" s="27">
        <f>1</f>
        <v>1</v>
      </c>
      <c r="AF5677" s="27">
        <f>SUBTOTAL(109,Tbl_NGF_Data[[#This Row],[Counter]])</f>
        <v>1</v>
      </c>
    </row>
    <row r="5678" spans="2:32" ht="45" x14ac:dyDescent="0.25">
      <c r="B5678" s="21" t="s">
        <v>859</v>
      </c>
      <c r="C5678" s="22" t="s">
        <v>4018</v>
      </c>
      <c r="D5678" s="23">
        <v>12</v>
      </c>
      <c r="E5678" s="22" t="s">
        <v>859</v>
      </c>
      <c r="F5678" s="23">
        <v>12</v>
      </c>
      <c r="G5678" s="22" t="s">
        <v>4018</v>
      </c>
      <c r="H5678" s="22" t="s">
        <v>1327</v>
      </c>
      <c r="I5678" s="23">
        <v>1</v>
      </c>
      <c r="J5678" s="23">
        <v>960</v>
      </c>
      <c r="K5678" s="23" t="s">
        <v>4224</v>
      </c>
      <c r="L5678" s="22" t="s">
        <v>4225</v>
      </c>
      <c r="M5678" s="21" t="s">
        <v>942</v>
      </c>
      <c r="N5678" s="23" t="s">
        <v>1119</v>
      </c>
      <c r="O5678" s="22" t="s">
        <v>1120</v>
      </c>
      <c r="P5678" s="22" t="s">
        <v>1121</v>
      </c>
      <c r="Q5678" s="23" t="s">
        <v>1265</v>
      </c>
      <c r="R5678" s="22" t="s">
        <v>1266</v>
      </c>
      <c r="S5678" s="21" t="s">
        <v>99</v>
      </c>
      <c r="T5678" s="23" t="s">
        <v>4227</v>
      </c>
      <c r="U5678" s="24" t="s">
        <v>16</v>
      </c>
      <c r="V5678" s="23">
        <v>135</v>
      </c>
      <c r="W5678" s="25">
        <v>0</v>
      </c>
      <c r="X5678" s="25">
        <v>0</v>
      </c>
      <c r="Y5678" s="25">
        <v>0</v>
      </c>
      <c r="Z5678" s="25">
        <v>11602.57</v>
      </c>
      <c r="AA5678" s="25">
        <v>0</v>
      </c>
      <c r="AB5678" s="25">
        <v>0</v>
      </c>
      <c r="AC5678" s="26">
        <v>45152.505756550927</v>
      </c>
      <c r="AD5678" s="27">
        <f>ROW()</f>
        <v>5678</v>
      </c>
      <c r="AE5678" s="27">
        <f>1</f>
        <v>1</v>
      </c>
      <c r="AF5678" s="27">
        <f>SUBTOTAL(109,Tbl_NGF_Data[[#This Row],[Counter]])</f>
        <v>1</v>
      </c>
    </row>
    <row r="5679" spans="2:32" ht="45" x14ac:dyDescent="0.25">
      <c r="B5679" s="21" t="s">
        <v>859</v>
      </c>
      <c r="C5679" s="22" t="s">
        <v>4018</v>
      </c>
      <c r="D5679" s="23">
        <v>12</v>
      </c>
      <c r="E5679" s="22" t="s">
        <v>859</v>
      </c>
      <c r="F5679" s="23">
        <v>12</v>
      </c>
      <c r="G5679" s="22" t="s">
        <v>4018</v>
      </c>
      <c r="H5679" s="22" t="s">
        <v>1327</v>
      </c>
      <c r="I5679" s="23">
        <v>1</v>
      </c>
      <c r="J5679" s="23">
        <v>960</v>
      </c>
      <c r="K5679" s="23" t="s">
        <v>4224</v>
      </c>
      <c r="L5679" s="22" t="s">
        <v>4225</v>
      </c>
      <c r="M5679" s="21" t="s">
        <v>942</v>
      </c>
      <c r="N5679" s="23" t="s">
        <v>1119</v>
      </c>
      <c r="O5679" s="22" t="s">
        <v>1120</v>
      </c>
      <c r="P5679" s="22" t="s">
        <v>1121</v>
      </c>
      <c r="Q5679" s="23" t="s">
        <v>1265</v>
      </c>
      <c r="R5679" s="22" t="s">
        <v>1266</v>
      </c>
      <c r="S5679" s="21" t="s">
        <v>99</v>
      </c>
      <c r="T5679" s="23" t="s">
        <v>4227</v>
      </c>
      <c r="U5679" s="24" t="s">
        <v>17</v>
      </c>
      <c r="V5679" s="23">
        <v>200</v>
      </c>
      <c r="W5679" s="25">
        <v>0</v>
      </c>
      <c r="X5679" s="25">
        <v>0</v>
      </c>
      <c r="Y5679" s="25">
        <v>0</v>
      </c>
      <c r="Z5679" s="25">
        <v>11602.57</v>
      </c>
      <c r="AA5679" s="25">
        <v>0</v>
      </c>
      <c r="AB5679" s="25">
        <v>0</v>
      </c>
      <c r="AC5679" s="26">
        <v>45152.505756550927</v>
      </c>
      <c r="AD5679" s="27">
        <f>ROW()</f>
        <v>5679</v>
      </c>
      <c r="AE5679" s="27">
        <f>1</f>
        <v>1</v>
      </c>
      <c r="AF5679" s="27">
        <f>SUBTOTAL(109,Tbl_NGF_Data[[#This Row],[Counter]])</f>
        <v>1</v>
      </c>
    </row>
    <row r="5680" spans="2:32" ht="45" x14ac:dyDescent="0.25">
      <c r="B5680" s="21" t="s">
        <v>859</v>
      </c>
      <c r="C5680" s="22" t="s">
        <v>4018</v>
      </c>
      <c r="D5680" s="23">
        <v>12</v>
      </c>
      <c r="E5680" s="22" t="s">
        <v>859</v>
      </c>
      <c r="F5680" s="23">
        <v>12</v>
      </c>
      <c r="G5680" s="22" t="s">
        <v>4018</v>
      </c>
      <c r="H5680" s="22" t="s">
        <v>1327</v>
      </c>
      <c r="I5680" s="23">
        <v>1</v>
      </c>
      <c r="J5680" s="23">
        <v>960</v>
      </c>
      <c r="K5680" s="23" t="s">
        <v>4224</v>
      </c>
      <c r="L5680" s="22" t="s">
        <v>4225</v>
      </c>
      <c r="M5680" s="21" t="s">
        <v>942</v>
      </c>
      <c r="N5680" s="23" t="s">
        <v>1119</v>
      </c>
      <c r="O5680" s="22" t="s">
        <v>1120</v>
      </c>
      <c r="P5680" s="22" t="s">
        <v>1121</v>
      </c>
      <c r="Q5680" s="23" t="s">
        <v>1265</v>
      </c>
      <c r="R5680" s="22" t="s">
        <v>1266</v>
      </c>
      <c r="S5680" s="21" t="s">
        <v>99</v>
      </c>
      <c r="T5680" s="23" t="s">
        <v>4227</v>
      </c>
      <c r="U5680" s="24" t="s">
        <v>19</v>
      </c>
      <c r="V5680" s="23">
        <v>500</v>
      </c>
      <c r="W5680" s="25">
        <v>1030.51</v>
      </c>
      <c r="X5680" s="25">
        <v>0</v>
      </c>
      <c r="Y5680" s="25">
        <v>0</v>
      </c>
      <c r="Z5680" s="25">
        <v>0</v>
      </c>
      <c r="AA5680" s="25">
        <v>0</v>
      </c>
      <c r="AB5680" s="25">
        <v>0</v>
      </c>
      <c r="AC5680" s="26">
        <v>45152.505756550927</v>
      </c>
      <c r="AD5680" s="27">
        <f>ROW()</f>
        <v>5680</v>
      </c>
      <c r="AE5680" s="27">
        <f>1</f>
        <v>1</v>
      </c>
      <c r="AF5680" s="27">
        <f>SUBTOTAL(109,Tbl_NGF_Data[[#This Row],[Counter]])</f>
        <v>1</v>
      </c>
    </row>
    <row r="5681" spans="2:32" ht="45" x14ac:dyDescent="0.25">
      <c r="B5681" s="21" t="s">
        <v>859</v>
      </c>
      <c r="C5681" s="22" t="s">
        <v>4018</v>
      </c>
      <c r="D5681" s="23">
        <v>12</v>
      </c>
      <c r="E5681" s="22" t="s">
        <v>859</v>
      </c>
      <c r="F5681" s="23">
        <v>12</v>
      </c>
      <c r="G5681" s="22" t="s">
        <v>4018</v>
      </c>
      <c r="H5681" s="22" t="s">
        <v>1327</v>
      </c>
      <c r="I5681" s="23">
        <v>1</v>
      </c>
      <c r="J5681" s="23">
        <v>960</v>
      </c>
      <c r="K5681" s="23" t="s">
        <v>4224</v>
      </c>
      <c r="L5681" s="22" t="s">
        <v>4225</v>
      </c>
      <c r="M5681" s="21" t="s">
        <v>942</v>
      </c>
      <c r="N5681" s="23" t="s">
        <v>1119</v>
      </c>
      <c r="O5681" s="22" t="s">
        <v>1120</v>
      </c>
      <c r="P5681" s="22" t="s">
        <v>1121</v>
      </c>
      <c r="Q5681" s="23" t="s">
        <v>4228</v>
      </c>
      <c r="R5681" s="22" t="s">
        <v>4229</v>
      </c>
      <c r="S5681" s="21" t="s">
        <v>943</v>
      </c>
      <c r="T5681" s="23" t="s">
        <v>4230</v>
      </c>
      <c r="U5681" s="24" t="s">
        <v>15</v>
      </c>
      <c r="V5681" s="23">
        <v>100</v>
      </c>
      <c r="W5681" s="25">
        <v>972455.62</v>
      </c>
      <c r="X5681" s="25">
        <v>992230.12</v>
      </c>
      <c r="Y5681" s="25">
        <v>1083624.1200000001</v>
      </c>
      <c r="Z5681" s="25">
        <v>950846.82</v>
      </c>
      <c r="AA5681" s="25">
        <v>822514.72</v>
      </c>
      <c r="AB5681" s="25">
        <v>560128.75</v>
      </c>
      <c r="AC5681" s="26">
        <v>45152.505756550927</v>
      </c>
      <c r="AD5681" s="27">
        <f>ROW()</f>
        <v>5681</v>
      </c>
      <c r="AE5681" s="27">
        <f>1</f>
        <v>1</v>
      </c>
      <c r="AF5681" s="27">
        <f>SUBTOTAL(109,Tbl_NGF_Data[[#This Row],[Counter]])</f>
        <v>1</v>
      </c>
    </row>
    <row r="5682" spans="2:32" ht="45" x14ac:dyDescent="0.25">
      <c r="B5682" s="21" t="s">
        <v>859</v>
      </c>
      <c r="C5682" s="22" t="s">
        <v>4018</v>
      </c>
      <c r="D5682" s="23">
        <v>12</v>
      </c>
      <c r="E5682" s="22" t="s">
        <v>859</v>
      </c>
      <c r="F5682" s="23">
        <v>12</v>
      </c>
      <c r="G5682" s="22" t="s">
        <v>4018</v>
      </c>
      <c r="H5682" s="22" t="s">
        <v>1327</v>
      </c>
      <c r="I5682" s="23">
        <v>1</v>
      </c>
      <c r="J5682" s="23">
        <v>960</v>
      </c>
      <c r="K5682" s="23" t="s">
        <v>4224</v>
      </c>
      <c r="L5682" s="22" t="s">
        <v>4225</v>
      </c>
      <c r="M5682" s="21" t="s">
        <v>942</v>
      </c>
      <c r="N5682" s="23" t="s">
        <v>1119</v>
      </c>
      <c r="O5682" s="22" t="s">
        <v>1120</v>
      </c>
      <c r="P5682" s="22" t="s">
        <v>1121</v>
      </c>
      <c r="Q5682" s="23" t="s">
        <v>4228</v>
      </c>
      <c r="R5682" s="22" t="s">
        <v>4229</v>
      </c>
      <c r="S5682" s="21" t="s">
        <v>943</v>
      </c>
      <c r="T5682" s="23" t="s">
        <v>4230</v>
      </c>
      <c r="U5682" s="24" t="s">
        <v>16</v>
      </c>
      <c r="V5682" s="23">
        <v>135</v>
      </c>
      <c r="W5682" s="25">
        <v>1116063</v>
      </c>
      <c r="X5682" s="25">
        <v>1719737</v>
      </c>
      <c r="Y5682" s="25">
        <v>1653412</v>
      </c>
      <c r="Z5682" s="25">
        <v>637283</v>
      </c>
      <c r="AA5682" s="25">
        <v>837283</v>
      </c>
      <c r="AB5682" s="25">
        <v>717283</v>
      </c>
      <c r="AC5682" s="26">
        <v>45152.505756550927</v>
      </c>
      <c r="AD5682" s="27">
        <f>ROW()</f>
        <v>5682</v>
      </c>
      <c r="AE5682" s="27">
        <f>1</f>
        <v>1</v>
      </c>
      <c r="AF5682" s="27">
        <f>SUBTOTAL(109,Tbl_NGF_Data[[#This Row],[Counter]])</f>
        <v>1</v>
      </c>
    </row>
    <row r="5683" spans="2:32" ht="45" x14ac:dyDescent="0.25">
      <c r="B5683" s="21" t="s">
        <v>859</v>
      </c>
      <c r="C5683" s="22" t="s">
        <v>4018</v>
      </c>
      <c r="D5683" s="23">
        <v>12</v>
      </c>
      <c r="E5683" s="22" t="s">
        <v>859</v>
      </c>
      <c r="F5683" s="23">
        <v>12</v>
      </c>
      <c r="G5683" s="22" t="s">
        <v>4018</v>
      </c>
      <c r="H5683" s="22" t="s">
        <v>1327</v>
      </c>
      <c r="I5683" s="23">
        <v>1</v>
      </c>
      <c r="J5683" s="23">
        <v>960</v>
      </c>
      <c r="K5683" s="23" t="s">
        <v>4224</v>
      </c>
      <c r="L5683" s="22" t="s">
        <v>4225</v>
      </c>
      <c r="M5683" s="21" t="s">
        <v>942</v>
      </c>
      <c r="N5683" s="23" t="s">
        <v>1119</v>
      </c>
      <c r="O5683" s="22" t="s">
        <v>1120</v>
      </c>
      <c r="P5683" s="22" t="s">
        <v>1121</v>
      </c>
      <c r="Q5683" s="23" t="s">
        <v>4228</v>
      </c>
      <c r="R5683" s="22" t="s">
        <v>4229</v>
      </c>
      <c r="S5683" s="21" t="s">
        <v>943</v>
      </c>
      <c r="T5683" s="23" t="s">
        <v>4230</v>
      </c>
      <c r="U5683" s="24" t="s">
        <v>17</v>
      </c>
      <c r="V5683" s="23">
        <v>200</v>
      </c>
      <c r="W5683" s="25">
        <v>533108.84999999974</v>
      </c>
      <c r="X5683" s="25">
        <v>704605.38</v>
      </c>
      <c r="Y5683" s="25">
        <v>369221.01999999996</v>
      </c>
      <c r="Z5683" s="25">
        <v>415212.57000000007</v>
      </c>
      <c r="AA5683" s="25">
        <v>483555.27</v>
      </c>
      <c r="AB5683" s="25">
        <v>562138.12000000011</v>
      </c>
      <c r="AC5683" s="26">
        <v>45152.505756550927</v>
      </c>
      <c r="AD5683" s="27">
        <f>ROW()</f>
        <v>5683</v>
      </c>
      <c r="AE5683" s="27">
        <f>1</f>
        <v>1</v>
      </c>
      <c r="AF5683" s="27">
        <f>SUBTOTAL(109,Tbl_NGF_Data[[#This Row],[Counter]])</f>
        <v>1</v>
      </c>
    </row>
    <row r="5684" spans="2:32" ht="45" x14ac:dyDescent="0.25">
      <c r="B5684" s="21" t="s">
        <v>859</v>
      </c>
      <c r="C5684" s="22" t="s">
        <v>4018</v>
      </c>
      <c r="D5684" s="23">
        <v>12</v>
      </c>
      <c r="E5684" s="22" t="s">
        <v>859</v>
      </c>
      <c r="F5684" s="23">
        <v>12</v>
      </c>
      <c r="G5684" s="22" t="s">
        <v>4018</v>
      </c>
      <c r="H5684" s="22" t="s">
        <v>1327</v>
      </c>
      <c r="I5684" s="23">
        <v>1</v>
      </c>
      <c r="J5684" s="23">
        <v>960</v>
      </c>
      <c r="K5684" s="23" t="s">
        <v>4224</v>
      </c>
      <c r="L5684" s="22" t="s">
        <v>4225</v>
      </c>
      <c r="M5684" s="21" t="s">
        <v>942</v>
      </c>
      <c r="N5684" s="23" t="s">
        <v>1119</v>
      </c>
      <c r="O5684" s="22" t="s">
        <v>1120</v>
      </c>
      <c r="P5684" s="22" t="s">
        <v>1121</v>
      </c>
      <c r="Q5684" s="23" t="s">
        <v>4228</v>
      </c>
      <c r="R5684" s="22" t="s">
        <v>4229</v>
      </c>
      <c r="S5684" s="21" t="s">
        <v>943</v>
      </c>
      <c r="T5684" s="23" t="s">
        <v>4230</v>
      </c>
      <c r="U5684" s="24" t="s">
        <v>18</v>
      </c>
      <c r="V5684" s="23">
        <v>220</v>
      </c>
      <c r="W5684" s="25">
        <v>582954.15000000026</v>
      </c>
      <c r="X5684" s="25">
        <v>1015131.62</v>
      </c>
      <c r="Y5684" s="25">
        <v>1284190.98</v>
      </c>
      <c r="Z5684" s="25">
        <v>222070.42999999993</v>
      </c>
      <c r="AA5684" s="25">
        <v>353727.73</v>
      </c>
      <c r="AB5684" s="25">
        <v>155144.87999999989</v>
      </c>
      <c r="AC5684" s="26">
        <v>45152.505756550927</v>
      </c>
      <c r="AD5684" s="27">
        <f>ROW()</f>
        <v>5684</v>
      </c>
      <c r="AE5684" s="27">
        <f>1</f>
        <v>1</v>
      </c>
      <c r="AF5684" s="27">
        <f>SUBTOTAL(109,Tbl_NGF_Data[[#This Row],[Counter]])</f>
        <v>1</v>
      </c>
    </row>
    <row r="5685" spans="2:32" ht="45" x14ac:dyDescent="0.25">
      <c r="B5685" s="21" t="s">
        <v>859</v>
      </c>
      <c r="C5685" s="22" t="s">
        <v>4018</v>
      </c>
      <c r="D5685" s="23">
        <v>12</v>
      </c>
      <c r="E5685" s="22" t="s">
        <v>859</v>
      </c>
      <c r="F5685" s="23">
        <v>12</v>
      </c>
      <c r="G5685" s="22" t="s">
        <v>4018</v>
      </c>
      <c r="H5685" s="22" t="s">
        <v>1327</v>
      </c>
      <c r="I5685" s="23">
        <v>1</v>
      </c>
      <c r="J5685" s="23">
        <v>960</v>
      </c>
      <c r="K5685" s="23" t="s">
        <v>4224</v>
      </c>
      <c r="L5685" s="22" t="s">
        <v>4225</v>
      </c>
      <c r="M5685" s="21" t="s">
        <v>942</v>
      </c>
      <c r="N5685" s="23" t="s">
        <v>1119</v>
      </c>
      <c r="O5685" s="22" t="s">
        <v>1120</v>
      </c>
      <c r="P5685" s="22" t="s">
        <v>1121</v>
      </c>
      <c r="Q5685" s="23" t="s">
        <v>4228</v>
      </c>
      <c r="R5685" s="22" t="s">
        <v>4229</v>
      </c>
      <c r="S5685" s="21" t="s">
        <v>943</v>
      </c>
      <c r="T5685" s="23" t="s">
        <v>4230</v>
      </c>
      <c r="U5685" s="24" t="s">
        <v>19</v>
      </c>
      <c r="V5685" s="23">
        <v>500</v>
      </c>
      <c r="W5685" s="25">
        <v>655893.48999999987</v>
      </c>
      <c r="X5685" s="25">
        <v>848994.88</v>
      </c>
      <c r="Y5685" s="25">
        <v>460615.02</v>
      </c>
      <c r="Z5685" s="25">
        <v>282435.27</v>
      </c>
      <c r="AA5685" s="25">
        <v>355223.17</v>
      </c>
      <c r="AB5685" s="25">
        <v>299939.15000000002</v>
      </c>
      <c r="AC5685" s="26">
        <v>45152.505756550927</v>
      </c>
      <c r="AD5685" s="27">
        <f>ROW()</f>
        <v>5685</v>
      </c>
      <c r="AE5685" s="27">
        <f>1</f>
        <v>1</v>
      </c>
      <c r="AF5685" s="27">
        <f>SUBTOTAL(109,Tbl_NGF_Data[[#This Row],[Counter]])</f>
        <v>1</v>
      </c>
    </row>
    <row r="5686" spans="2:32" ht="45" x14ac:dyDescent="0.25">
      <c r="B5686" s="21" t="s">
        <v>859</v>
      </c>
      <c r="C5686" s="22" t="s">
        <v>4018</v>
      </c>
      <c r="D5686" s="23">
        <v>12</v>
      </c>
      <c r="E5686" s="22" t="s">
        <v>859</v>
      </c>
      <c r="F5686" s="23">
        <v>12</v>
      </c>
      <c r="G5686" s="22" t="s">
        <v>4018</v>
      </c>
      <c r="H5686" s="22" t="s">
        <v>1327</v>
      </c>
      <c r="I5686" s="23">
        <v>1</v>
      </c>
      <c r="J5686" s="23">
        <v>960</v>
      </c>
      <c r="K5686" s="23" t="s">
        <v>4224</v>
      </c>
      <c r="L5686" s="22" t="s">
        <v>4225</v>
      </c>
      <c r="M5686" s="21" t="s">
        <v>942</v>
      </c>
      <c r="N5686" s="23" t="s">
        <v>1131</v>
      </c>
      <c r="O5686" s="22" t="s">
        <v>1132</v>
      </c>
      <c r="P5686" s="22" t="s">
        <v>1133</v>
      </c>
      <c r="Q5686" s="23" t="s">
        <v>1151</v>
      </c>
      <c r="R5686" s="22" t="s">
        <v>1132</v>
      </c>
      <c r="S5686" s="21" t="s">
        <v>38</v>
      </c>
      <c r="T5686" s="23" t="s">
        <v>4231</v>
      </c>
      <c r="U5686" s="24" t="s">
        <v>15</v>
      </c>
      <c r="V5686" s="23">
        <v>100</v>
      </c>
      <c r="W5686" s="25">
        <v>28424.65</v>
      </c>
      <c r="X5686" s="25">
        <v>252779.2</v>
      </c>
      <c r="Y5686" s="25">
        <v>28424.37</v>
      </c>
      <c r="Z5686" s="25">
        <v>19893.990000000002</v>
      </c>
      <c r="AA5686" s="25">
        <v>27622.42</v>
      </c>
      <c r="AB5686" s="25">
        <v>28424.37</v>
      </c>
      <c r="AC5686" s="26">
        <v>45152.505756550927</v>
      </c>
      <c r="AD5686" s="27">
        <f>ROW()</f>
        <v>5686</v>
      </c>
      <c r="AE5686" s="27">
        <f>1</f>
        <v>1</v>
      </c>
      <c r="AF5686" s="27">
        <f>SUBTOTAL(109,Tbl_NGF_Data[[#This Row],[Counter]])</f>
        <v>1</v>
      </c>
    </row>
    <row r="5687" spans="2:32" ht="45" x14ac:dyDescent="0.25">
      <c r="B5687" s="21" t="s">
        <v>859</v>
      </c>
      <c r="C5687" s="22" t="s">
        <v>4018</v>
      </c>
      <c r="D5687" s="23">
        <v>12</v>
      </c>
      <c r="E5687" s="22" t="s">
        <v>859</v>
      </c>
      <c r="F5687" s="23">
        <v>12</v>
      </c>
      <c r="G5687" s="22" t="s">
        <v>4018</v>
      </c>
      <c r="H5687" s="22" t="s">
        <v>1327</v>
      </c>
      <c r="I5687" s="23">
        <v>1</v>
      </c>
      <c r="J5687" s="23">
        <v>960</v>
      </c>
      <c r="K5687" s="23" t="s">
        <v>4224</v>
      </c>
      <c r="L5687" s="22" t="s">
        <v>4225</v>
      </c>
      <c r="M5687" s="21" t="s">
        <v>942</v>
      </c>
      <c r="N5687" s="23" t="s">
        <v>1131</v>
      </c>
      <c r="O5687" s="22" t="s">
        <v>1132</v>
      </c>
      <c r="P5687" s="22" t="s">
        <v>1133</v>
      </c>
      <c r="Q5687" s="23" t="s">
        <v>1151</v>
      </c>
      <c r="R5687" s="22" t="s">
        <v>1132</v>
      </c>
      <c r="S5687" s="21" t="s">
        <v>38</v>
      </c>
      <c r="T5687" s="23" t="s">
        <v>4231</v>
      </c>
      <c r="U5687" s="24" t="s">
        <v>16</v>
      </c>
      <c r="V5687" s="23">
        <v>135</v>
      </c>
      <c r="W5687" s="25">
        <v>604640</v>
      </c>
      <c r="X5687" s="25">
        <v>542686</v>
      </c>
      <c r="Y5687" s="25">
        <v>634713</v>
      </c>
      <c r="Z5687" s="25">
        <v>250000</v>
      </c>
      <c r="AA5687" s="25">
        <v>50000</v>
      </c>
      <c r="AB5687" s="25">
        <v>250000</v>
      </c>
      <c r="AC5687" s="26">
        <v>45152.505756550927</v>
      </c>
      <c r="AD5687" s="27">
        <f>ROW()</f>
        <v>5687</v>
      </c>
      <c r="AE5687" s="27">
        <f>1</f>
        <v>1</v>
      </c>
      <c r="AF5687" s="27">
        <f>SUBTOTAL(109,Tbl_NGF_Data[[#This Row],[Counter]])</f>
        <v>1</v>
      </c>
    </row>
    <row r="5688" spans="2:32" ht="45" x14ac:dyDescent="0.25">
      <c r="B5688" s="21" t="s">
        <v>859</v>
      </c>
      <c r="C5688" s="22" t="s">
        <v>4018</v>
      </c>
      <c r="D5688" s="23">
        <v>12</v>
      </c>
      <c r="E5688" s="22" t="s">
        <v>859</v>
      </c>
      <c r="F5688" s="23">
        <v>12</v>
      </c>
      <c r="G5688" s="22" t="s">
        <v>4018</v>
      </c>
      <c r="H5688" s="22" t="s">
        <v>1327</v>
      </c>
      <c r="I5688" s="23">
        <v>1</v>
      </c>
      <c r="J5688" s="23">
        <v>960</v>
      </c>
      <c r="K5688" s="23" t="s">
        <v>4224</v>
      </c>
      <c r="L5688" s="22" t="s">
        <v>4225</v>
      </c>
      <c r="M5688" s="21" t="s">
        <v>942</v>
      </c>
      <c r="N5688" s="23" t="s">
        <v>1131</v>
      </c>
      <c r="O5688" s="22" t="s">
        <v>1132</v>
      </c>
      <c r="P5688" s="22" t="s">
        <v>1133</v>
      </c>
      <c r="Q5688" s="23" t="s">
        <v>1151</v>
      </c>
      <c r="R5688" s="22" t="s">
        <v>1132</v>
      </c>
      <c r="S5688" s="21" t="s">
        <v>38</v>
      </c>
      <c r="T5688" s="23" t="s">
        <v>4231</v>
      </c>
      <c r="U5688" s="24" t="s">
        <v>17</v>
      </c>
      <c r="V5688" s="23">
        <v>200</v>
      </c>
      <c r="W5688" s="25">
        <v>417352.96000000002</v>
      </c>
      <c r="X5688" s="25">
        <v>197187.08000000002</v>
      </c>
      <c r="Y5688" s="25">
        <v>470427.94999999995</v>
      </c>
      <c r="Z5688" s="25">
        <v>119597.41</v>
      </c>
      <c r="AA5688" s="25">
        <v>2492.71</v>
      </c>
      <c r="AB5688" s="25">
        <v>1195.92</v>
      </c>
      <c r="AC5688" s="26">
        <v>45152.505756550927</v>
      </c>
      <c r="AD5688" s="27">
        <f>ROW()</f>
        <v>5688</v>
      </c>
      <c r="AE5688" s="27">
        <f>1</f>
        <v>1</v>
      </c>
      <c r="AF5688" s="27">
        <f>SUBTOTAL(109,Tbl_NGF_Data[[#This Row],[Counter]])</f>
        <v>1</v>
      </c>
    </row>
    <row r="5689" spans="2:32" ht="45" x14ac:dyDescent="0.25">
      <c r="B5689" s="21" t="s">
        <v>859</v>
      </c>
      <c r="C5689" s="22" t="s">
        <v>4018</v>
      </c>
      <c r="D5689" s="23">
        <v>12</v>
      </c>
      <c r="E5689" s="22" t="s">
        <v>859</v>
      </c>
      <c r="F5689" s="23">
        <v>12</v>
      </c>
      <c r="G5689" s="22" t="s">
        <v>4018</v>
      </c>
      <c r="H5689" s="22" t="s">
        <v>1327</v>
      </c>
      <c r="I5689" s="23">
        <v>1</v>
      </c>
      <c r="J5689" s="23">
        <v>960</v>
      </c>
      <c r="K5689" s="23" t="s">
        <v>4224</v>
      </c>
      <c r="L5689" s="22" t="s">
        <v>4225</v>
      </c>
      <c r="M5689" s="21" t="s">
        <v>942</v>
      </c>
      <c r="N5689" s="23" t="s">
        <v>1131</v>
      </c>
      <c r="O5689" s="22" t="s">
        <v>1132</v>
      </c>
      <c r="P5689" s="22" t="s">
        <v>1133</v>
      </c>
      <c r="Q5689" s="23" t="s">
        <v>1151</v>
      </c>
      <c r="R5689" s="22" t="s">
        <v>1132</v>
      </c>
      <c r="S5689" s="21" t="s">
        <v>38</v>
      </c>
      <c r="T5689" s="23" t="s">
        <v>4231</v>
      </c>
      <c r="U5689" s="24" t="s">
        <v>18</v>
      </c>
      <c r="V5689" s="23">
        <v>220</v>
      </c>
      <c r="W5689" s="25">
        <v>187287.03999999998</v>
      </c>
      <c r="X5689" s="25">
        <v>345498.92</v>
      </c>
      <c r="Y5689" s="25">
        <v>164285.05000000005</v>
      </c>
      <c r="Z5689" s="25">
        <v>130402.59</v>
      </c>
      <c r="AA5689" s="25">
        <v>47507.29</v>
      </c>
      <c r="AB5689" s="25">
        <v>248804.08</v>
      </c>
      <c r="AC5689" s="26">
        <v>45152.505756550927</v>
      </c>
      <c r="AD5689" s="27">
        <f>ROW()</f>
        <v>5689</v>
      </c>
      <c r="AE5689" s="27">
        <f>1</f>
        <v>1</v>
      </c>
      <c r="AF5689" s="27">
        <f>SUBTOTAL(109,Tbl_NGF_Data[[#This Row],[Counter]])</f>
        <v>1</v>
      </c>
    </row>
    <row r="5690" spans="2:32" ht="45" x14ac:dyDescent="0.25">
      <c r="B5690" s="21" t="s">
        <v>859</v>
      </c>
      <c r="C5690" s="22" t="s">
        <v>4018</v>
      </c>
      <c r="D5690" s="23">
        <v>12</v>
      </c>
      <c r="E5690" s="22" t="s">
        <v>859</v>
      </c>
      <c r="F5690" s="23">
        <v>12</v>
      </c>
      <c r="G5690" s="22" t="s">
        <v>4018</v>
      </c>
      <c r="H5690" s="22" t="s">
        <v>1327</v>
      </c>
      <c r="I5690" s="23">
        <v>1</v>
      </c>
      <c r="J5690" s="23">
        <v>960</v>
      </c>
      <c r="K5690" s="23" t="s">
        <v>4224</v>
      </c>
      <c r="L5690" s="22" t="s">
        <v>4225</v>
      </c>
      <c r="M5690" s="21" t="s">
        <v>942</v>
      </c>
      <c r="N5690" s="23" t="s">
        <v>1131</v>
      </c>
      <c r="O5690" s="22" t="s">
        <v>1132</v>
      </c>
      <c r="P5690" s="22" t="s">
        <v>1133</v>
      </c>
      <c r="Q5690" s="23" t="s">
        <v>1151</v>
      </c>
      <c r="R5690" s="22" t="s">
        <v>1132</v>
      </c>
      <c r="S5690" s="21" t="s">
        <v>38</v>
      </c>
      <c r="T5690" s="23" t="s">
        <v>4231</v>
      </c>
      <c r="U5690" s="24" t="s">
        <v>19</v>
      </c>
      <c r="V5690" s="23">
        <v>500</v>
      </c>
      <c r="W5690" s="25">
        <v>421088.69</v>
      </c>
      <c r="X5690" s="25">
        <v>421541.63</v>
      </c>
      <c r="Y5690" s="25">
        <v>246073.12</v>
      </c>
      <c r="Z5690" s="25">
        <v>111067.03</v>
      </c>
      <c r="AA5690" s="25">
        <v>10221.14</v>
      </c>
      <c r="AB5690" s="25">
        <v>1997.87</v>
      </c>
      <c r="AC5690" s="26">
        <v>45152.505756550927</v>
      </c>
      <c r="AD5690" s="27">
        <f>ROW()</f>
        <v>5690</v>
      </c>
      <c r="AE5690" s="27">
        <f>1</f>
        <v>1</v>
      </c>
      <c r="AF5690" s="27">
        <f>SUBTOTAL(109,Tbl_NGF_Data[[#This Row],[Counter]])</f>
        <v>1</v>
      </c>
    </row>
    <row r="5691" spans="2:32" ht="60" x14ac:dyDescent="0.25">
      <c r="B5691" s="21" t="s">
        <v>859</v>
      </c>
      <c r="C5691" s="22" t="s">
        <v>4018</v>
      </c>
      <c r="D5691" s="23">
        <v>12</v>
      </c>
      <c r="E5691" s="22" t="s">
        <v>859</v>
      </c>
      <c r="F5691" s="23">
        <v>12</v>
      </c>
      <c r="G5691" s="22" t="s">
        <v>4018</v>
      </c>
      <c r="H5691" s="22" t="s">
        <v>1327</v>
      </c>
      <c r="I5691" s="23">
        <v>1</v>
      </c>
      <c r="J5691" s="23">
        <v>960</v>
      </c>
      <c r="K5691" s="23" t="s">
        <v>4224</v>
      </c>
      <c r="L5691" s="22" t="s">
        <v>4225</v>
      </c>
      <c r="M5691" s="21" t="s">
        <v>942</v>
      </c>
      <c r="N5691" s="23" t="s">
        <v>1131</v>
      </c>
      <c r="O5691" s="22" t="s">
        <v>1132</v>
      </c>
      <c r="P5691" s="22" t="s">
        <v>1133</v>
      </c>
      <c r="Q5691" s="23" t="s">
        <v>1134</v>
      </c>
      <c r="R5691" s="22" t="s">
        <v>1135</v>
      </c>
      <c r="S5691" s="21" t="s">
        <v>33</v>
      </c>
      <c r="T5691" s="23" t="s">
        <v>4232</v>
      </c>
      <c r="U5691" s="24" t="s">
        <v>15</v>
      </c>
      <c r="V5691" s="23">
        <v>100</v>
      </c>
      <c r="W5691" s="25">
        <v>0</v>
      </c>
      <c r="X5691" s="25">
        <v>0</v>
      </c>
      <c r="Y5691" s="25">
        <v>3159.57</v>
      </c>
      <c r="Z5691" s="25">
        <v>1209.74</v>
      </c>
      <c r="AA5691" s="25">
        <v>0</v>
      </c>
      <c r="AB5691" s="25">
        <v>0</v>
      </c>
      <c r="AC5691" s="26">
        <v>45152.505756550927</v>
      </c>
      <c r="AD5691" s="27">
        <f>ROW()</f>
        <v>5691</v>
      </c>
      <c r="AE5691" s="27">
        <f>1</f>
        <v>1</v>
      </c>
      <c r="AF5691" s="27">
        <f>SUBTOTAL(109,Tbl_NGF_Data[[#This Row],[Counter]])</f>
        <v>1</v>
      </c>
    </row>
    <row r="5692" spans="2:32" ht="60" x14ac:dyDescent="0.25">
      <c r="B5692" s="21" t="s">
        <v>859</v>
      </c>
      <c r="C5692" s="22" t="s">
        <v>4018</v>
      </c>
      <c r="D5692" s="23">
        <v>12</v>
      </c>
      <c r="E5692" s="22" t="s">
        <v>859</v>
      </c>
      <c r="F5692" s="23">
        <v>12</v>
      </c>
      <c r="G5692" s="22" t="s">
        <v>4018</v>
      </c>
      <c r="H5692" s="22" t="s">
        <v>1327</v>
      </c>
      <c r="I5692" s="23">
        <v>1</v>
      </c>
      <c r="J5692" s="23">
        <v>960</v>
      </c>
      <c r="K5692" s="23" t="s">
        <v>4224</v>
      </c>
      <c r="L5692" s="22" t="s">
        <v>4225</v>
      </c>
      <c r="M5692" s="21" t="s">
        <v>942</v>
      </c>
      <c r="N5692" s="23" t="s">
        <v>1131</v>
      </c>
      <c r="O5692" s="22" t="s">
        <v>1132</v>
      </c>
      <c r="P5692" s="22" t="s">
        <v>1133</v>
      </c>
      <c r="Q5692" s="23" t="s">
        <v>1134</v>
      </c>
      <c r="R5692" s="22" t="s">
        <v>1135</v>
      </c>
      <c r="S5692" s="21" t="s">
        <v>33</v>
      </c>
      <c r="T5692" s="23" t="s">
        <v>4232</v>
      </c>
      <c r="U5692" s="24" t="s">
        <v>16</v>
      </c>
      <c r="V5692" s="23">
        <v>135</v>
      </c>
      <c r="W5692" s="25">
        <v>0</v>
      </c>
      <c r="X5692" s="25">
        <v>0</v>
      </c>
      <c r="Y5692" s="25">
        <v>12716</v>
      </c>
      <c r="Z5692" s="25">
        <v>0</v>
      </c>
      <c r="AA5692" s="25">
        <v>0</v>
      </c>
      <c r="AB5692" s="25">
        <v>0</v>
      </c>
      <c r="AC5692" s="26">
        <v>45152.505756550927</v>
      </c>
      <c r="AD5692" s="27">
        <f>ROW()</f>
        <v>5692</v>
      </c>
      <c r="AE5692" s="27">
        <f>1</f>
        <v>1</v>
      </c>
      <c r="AF5692" s="27">
        <f>SUBTOTAL(109,Tbl_NGF_Data[[#This Row],[Counter]])</f>
        <v>1</v>
      </c>
    </row>
    <row r="5693" spans="2:32" ht="60" x14ac:dyDescent="0.25">
      <c r="B5693" s="21" t="s">
        <v>859</v>
      </c>
      <c r="C5693" s="22" t="s">
        <v>4018</v>
      </c>
      <c r="D5693" s="23">
        <v>12</v>
      </c>
      <c r="E5693" s="22" t="s">
        <v>859</v>
      </c>
      <c r="F5693" s="23">
        <v>12</v>
      </c>
      <c r="G5693" s="22" t="s">
        <v>4018</v>
      </c>
      <c r="H5693" s="22" t="s">
        <v>1327</v>
      </c>
      <c r="I5693" s="23">
        <v>1</v>
      </c>
      <c r="J5693" s="23">
        <v>960</v>
      </c>
      <c r="K5693" s="23" t="s">
        <v>4224</v>
      </c>
      <c r="L5693" s="22" t="s">
        <v>4225</v>
      </c>
      <c r="M5693" s="21" t="s">
        <v>942</v>
      </c>
      <c r="N5693" s="23" t="s">
        <v>1131</v>
      </c>
      <c r="O5693" s="22" t="s">
        <v>1132</v>
      </c>
      <c r="P5693" s="22" t="s">
        <v>1133</v>
      </c>
      <c r="Q5693" s="23" t="s">
        <v>1134</v>
      </c>
      <c r="R5693" s="22" t="s">
        <v>1135</v>
      </c>
      <c r="S5693" s="21" t="s">
        <v>33</v>
      </c>
      <c r="T5693" s="23" t="s">
        <v>4232</v>
      </c>
      <c r="U5693" s="24" t="s">
        <v>17</v>
      </c>
      <c r="V5693" s="23">
        <v>200</v>
      </c>
      <c r="W5693" s="25">
        <v>0</v>
      </c>
      <c r="X5693" s="25">
        <v>0</v>
      </c>
      <c r="Y5693" s="25">
        <v>9556.4299999999985</v>
      </c>
      <c r="Z5693" s="25">
        <v>0</v>
      </c>
      <c r="AA5693" s="25">
        <v>0</v>
      </c>
      <c r="AB5693" s="25">
        <v>0</v>
      </c>
      <c r="AC5693" s="26">
        <v>45152.505756550927</v>
      </c>
      <c r="AD5693" s="27">
        <f>ROW()</f>
        <v>5693</v>
      </c>
      <c r="AE5693" s="27">
        <f>1</f>
        <v>1</v>
      </c>
      <c r="AF5693" s="27">
        <f>SUBTOTAL(109,Tbl_NGF_Data[[#This Row],[Counter]])</f>
        <v>1</v>
      </c>
    </row>
    <row r="5694" spans="2:32" ht="60" x14ac:dyDescent="0.25">
      <c r="B5694" s="21" t="s">
        <v>859</v>
      </c>
      <c r="C5694" s="22" t="s">
        <v>4018</v>
      </c>
      <c r="D5694" s="23">
        <v>12</v>
      </c>
      <c r="E5694" s="22" t="s">
        <v>859</v>
      </c>
      <c r="F5694" s="23">
        <v>12</v>
      </c>
      <c r="G5694" s="22" t="s">
        <v>4018</v>
      </c>
      <c r="H5694" s="22" t="s">
        <v>1327</v>
      </c>
      <c r="I5694" s="23">
        <v>1</v>
      </c>
      <c r="J5694" s="23">
        <v>960</v>
      </c>
      <c r="K5694" s="23" t="s">
        <v>4224</v>
      </c>
      <c r="L5694" s="22" t="s">
        <v>4225</v>
      </c>
      <c r="M5694" s="21" t="s">
        <v>942</v>
      </c>
      <c r="N5694" s="23" t="s">
        <v>1131</v>
      </c>
      <c r="O5694" s="22" t="s">
        <v>1132</v>
      </c>
      <c r="P5694" s="22" t="s">
        <v>1133</v>
      </c>
      <c r="Q5694" s="23" t="s">
        <v>1134</v>
      </c>
      <c r="R5694" s="22" t="s">
        <v>1135</v>
      </c>
      <c r="S5694" s="21" t="s">
        <v>33</v>
      </c>
      <c r="T5694" s="23" t="s">
        <v>4232</v>
      </c>
      <c r="U5694" s="24" t="s">
        <v>18</v>
      </c>
      <c r="V5694" s="23">
        <v>220</v>
      </c>
      <c r="W5694" s="25">
        <v>0</v>
      </c>
      <c r="X5694" s="25">
        <v>0</v>
      </c>
      <c r="Y5694" s="25">
        <v>3159.5700000000015</v>
      </c>
      <c r="Z5694" s="25">
        <v>0</v>
      </c>
      <c r="AA5694" s="25">
        <v>0</v>
      </c>
      <c r="AB5694" s="25">
        <v>0</v>
      </c>
      <c r="AC5694" s="26">
        <v>45152.505756550927</v>
      </c>
      <c r="AD5694" s="27">
        <f>ROW()</f>
        <v>5694</v>
      </c>
      <c r="AE5694" s="27">
        <f>1</f>
        <v>1</v>
      </c>
      <c r="AF5694" s="27">
        <f>SUBTOTAL(109,Tbl_NGF_Data[[#This Row],[Counter]])</f>
        <v>1</v>
      </c>
    </row>
    <row r="5695" spans="2:32" ht="60" x14ac:dyDescent="0.25">
      <c r="B5695" s="21" t="s">
        <v>859</v>
      </c>
      <c r="C5695" s="22" t="s">
        <v>4018</v>
      </c>
      <c r="D5695" s="23">
        <v>12</v>
      </c>
      <c r="E5695" s="22" t="s">
        <v>859</v>
      </c>
      <c r="F5695" s="23">
        <v>12</v>
      </c>
      <c r="G5695" s="22" t="s">
        <v>4018</v>
      </c>
      <c r="H5695" s="22" t="s">
        <v>1327</v>
      </c>
      <c r="I5695" s="23">
        <v>1</v>
      </c>
      <c r="J5695" s="23">
        <v>960</v>
      </c>
      <c r="K5695" s="23" t="s">
        <v>4224</v>
      </c>
      <c r="L5695" s="22" t="s">
        <v>4225</v>
      </c>
      <c r="M5695" s="21" t="s">
        <v>942</v>
      </c>
      <c r="N5695" s="23" t="s">
        <v>1131</v>
      </c>
      <c r="O5695" s="22" t="s">
        <v>1132</v>
      </c>
      <c r="P5695" s="22" t="s">
        <v>1133</v>
      </c>
      <c r="Q5695" s="23" t="s">
        <v>1134</v>
      </c>
      <c r="R5695" s="22" t="s">
        <v>1135</v>
      </c>
      <c r="S5695" s="21" t="s">
        <v>33</v>
      </c>
      <c r="T5695" s="23" t="s">
        <v>4232</v>
      </c>
      <c r="U5695" s="24" t="s">
        <v>19</v>
      </c>
      <c r="V5695" s="23">
        <v>500</v>
      </c>
      <c r="W5695" s="25">
        <v>0</v>
      </c>
      <c r="X5695" s="25">
        <v>0</v>
      </c>
      <c r="Y5695" s="25">
        <v>0</v>
      </c>
      <c r="Z5695" s="25">
        <v>1949.83</v>
      </c>
      <c r="AA5695" s="25">
        <v>0</v>
      </c>
      <c r="AB5695" s="25">
        <v>0</v>
      </c>
      <c r="AC5695" s="26">
        <v>45152.505756550927</v>
      </c>
      <c r="AD5695" s="27">
        <f>ROW()</f>
        <v>5695</v>
      </c>
      <c r="AE5695" s="27">
        <f>1</f>
        <v>1</v>
      </c>
      <c r="AF5695" s="27">
        <f>SUBTOTAL(109,Tbl_NGF_Data[[#This Row],[Counter]])</f>
        <v>1</v>
      </c>
    </row>
    <row r="5696" spans="2:32" ht="45" x14ac:dyDescent="0.25">
      <c r="B5696" s="21" t="s">
        <v>859</v>
      </c>
      <c r="C5696" s="22" t="s">
        <v>4018</v>
      </c>
      <c r="D5696" s="23">
        <v>12</v>
      </c>
      <c r="E5696" s="22" t="s">
        <v>859</v>
      </c>
      <c r="F5696" s="23">
        <v>12</v>
      </c>
      <c r="G5696" s="22" t="s">
        <v>4018</v>
      </c>
      <c r="H5696" s="22" t="s">
        <v>1327</v>
      </c>
      <c r="I5696" s="23">
        <v>1</v>
      </c>
      <c r="J5696" s="23">
        <v>778</v>
      </c>
      <c r="K5696" s="23" t="s">
        <v>4233</v>
      </c>
      <c r="L5696" s="22" t="s">
        <v>4234</v>
      </c>
      <c r="M5696" s="21" t="s">
        <v>921</v>
      </c>
      <c r="N5696" s="23" t="s">
        <v>1119</v>
      </c>
      <c r="O5696" s="22" t="s">
        <v>1120</v>
      </c>
      <c r="P5696" s="22" t="s">
        <v>1121</v>
      </c>
      <c r="Q5696" s="23" t="s">
        <v>1158</v>
      </c>
      <c r="R5696" s="22" t="s">
        <v>1159</v>
      </c>
      <c r="S5696" s="21" t="s">
        <v>409</v>
      </c>
      <c r="T5696" s="23" t="s">
        <v>4235</v>
      </c>
      <c r="U5696" s="24" t="s">
        <v>15</v>
      </c>
      <c r="V5696" s="23">
        <v>100</v>
      </c>
      <c r="W5696" s="25">
        <v>0</v>
      </c>
      <c r="X5696" s="25">
        <v>5.37</v>
      </c>
      <c r="Y5696" s="25">
        <v>5.49</v>
      </c>
      <c r="Z5696" s="25">
        <v>0</v>
      </c>
      <c r="AA5696" s="25">
        <v>0</v>
      </c>
      <c r="AB5696" s="25">
        <v>0</v>
      </c>
      <c r="AC5696" s="26">
        <v>45152.505756550927</v>
      </c>
      <c r="AD5696" s="27">
        <f>ROW()</f>
        <v>5696</v>
      </c>
      <c r="AE5696" s="27">
        <f>1</f>
        <v>1</v>
      </c>
      <c r="AF5696" s="27">
        <f>SUBTOTAL(109,Tbl_NGF_Data[[#This Row],[Counter]])</f>
        <v>1</v>
      </c>
    </row>
    <row r="5697" spans="2:32" ht="45" x14ac:dyDescent="0.25">
      <c r="B5697" s="21" t="s">
        <v>859</v>
      </c>
      <c r="C5697" s="22" t="s">
        <v>4018</v>
      </c>
      <c r="D5697" s="23">
        <v>12</v>
      </c>
      <c r="E5697" s="22" t="s">
        <v>859</v>
      </c>
      <c r="F5697" s="23">
        <v>12</v>
      </c>
      <c r="G5697" s="22" t="s">
        <v>4018</v>
      </c>
      <c r="H5697" s="22" t="s">
        <v>1327</v>
      </c>
      <c r="I5697" s="23">
        <v>1</v>
      </c>
      <c r="J5697" s="23">
        <v>778</v>
      </c>
      <c r="K5697" s="23" t="s">
        <v>4233</v>
      </c>
      <c r="L5697" s="22" t="s">
        <v>4234</v>
      </c>
      <c r="M5697" s="21" t="s">
        <v>921</v>
      </c>
      <c r="N5697" s="23" t="s">
        <v>1119</v>
      </c>
      <c r="O5697" s="22" t="s">
        <v>1120</v>
      </c>
      <c r="P5697" s="22" t="s">
        <v>1121</v>
      </c>
      <c r="Q5697" s="23" t="s">
        <v>1158</v>
      </c>
      <c r="R5697" s="22" t="s">
        <v>1159</v>
      </c>
      <c r="S5697" s="21" t="s">
        <v>409</v>
      </c>
      <c r="T5697" s="23" t="s">
        <v>4235</v>
      </c>
      <c r="U5697" s="24" t="s">
        <v>19</v>
      </c>
      <c r="V5697" s="23">
        <v>500</v>
      </c>
      <c r="W5697" s="25">
        <v>0</v>
      </c>
      <c r="X5697" s="25">
        <v>5.37</v>
      </c>
      <c r="Y5697" s="25">
        <v>0.12</v>
      </c>
      <c r="Z5697" s="25">
        <v>0</v>
      </c>
      <c r="AA5697" s="25">
        <v>0</v>
      </c>
      <c r="AB5697" s="25">
        <v>0</v>
      </c>
      <c r="AC5697" s="26">
        <v>45152.505756550927</v>
      </c>
      <c r="AD5697" s="27">
        <f>ROW()</f>
        <v>5697</v>
      </c>
      <c r="AE5697" s="27">
        <f>1</f>
        <v>1</v>
      </c>
      <c r="AF5697" s="27">
        <f>SUBTOTAL(109,Tbl_NGF_Data[[#This Row],[Counter]])</f>
        <v>1</v>
      </c>
    </row>
    <row r="5698" spans="2:32" ht="45" x14ac:dyDescent="0.25">
      <c r="B5698" s="21" t="s">
        <v>859</v>
      </c>
      <c r="C5698" s="22" t="s">
        <v>4018</v>
      </c>
      <c r="D5698" s="23">
        <v>12</v>
      </c>
      <c r="E5698" s="22" t="s">
        <v>859</v>
      </c>
      <c r="F5698" s="23">
        <v>12</v>
      </c>
      <c r="G5698" s="22" t="s">
        <v>4018</v>
      </c>
      <c r="H5698" s="22" t="s">
        <v>1327</v>
      </c>
      <c r="I5698" s="23">
        <v>1</v>
      </c>
      <c r="J5698" s="23">
        <v>778</v>
      </c>
      <c r="K5698" s="23" t="s">
        <v>4233</v>
      </c>
      <c r="L5698" s="22" t="s">
        <v>4234</v>
      </c>
      <c r="M5698" s="21" t="s">
        <v>921</v>
      </c>
      <c r="N5698" s="23" t="s">
        <v>1119</v>
      </c>
      <c r="O5698" s="22" t="s">
        <v>1120</v>
      </c>
      <c r="P5698" s="22" t="s">
        <v>1121</v>
      </c>
      <c r="Q5698" s="23" t="s">
        <v>1300</v>
      </c>
      <c r="R5698" s="22" t="s">
        <v>1301</v>
      </c>
      <c r="S5698" s="21" t="s">
        <v>101</v>
      </c>
      <c r="T5698" s="23" t="s">
        <v>4236</v>
      </c>
      <c r="U5698" s="24" t="s">
        <v>15</v>
      </c>
      <c r="V5698" s="23">
        <v>100</v>
      </c>
      <c r="W5698" s="25">
        <v>9707.34</v>
      </c>
      <c r="X5698" s="25">
        <v>15719.09</v>
      </c>
      <c r="Y5698" s="25">
        <v>15719.09</v>
      </c>
      <c r="Z5698" s="25">
        <v>15742.47</v>
      </c>
      <c r="AA5698" s="25">
        <v>21626.99</v>
      </c>
      <c r="AB5698" s="25">
        <v>29319.89</v>
      </c>
      <c r="AC5698" s="26">
        <v>45152.505756550927</v>
      </c>
      <c r="AD5698" s="27">
        <f>ROW()</f>
        <v>5698</v>
      </c>
      <c r="AE5698" s="27">
        <f>1</f>
        <v>1</v>
      </c>
      <c r="AF5698" s="27">
        <f>SUBTOTAL(109,Tbl_NGF_Data[[#This Row],[Counter]])</f>
        <v>1</v>
      </c>
    </row>
    <row r="5699" spans="2:32" ht="45" x14ac:dyDescent="0.25">
      <c r="B5699" s="21" t="s">
        <v>859</v>
      </c>
      <c r="C5699" s="22" t="s">
        <v>4018</v>
      </c>
      <c r="D5699" s="23">
        <v>12</v>
      </c>
      <c r="E5699" s="22" t="s">
        <v>859</v>
      </c>
      <c r="F5699" s="23">
        <v>12</v>
      </c>
      <c r="G5699" s="22" t="s">
        <v>4018</v>
      </c>
      <c r="H5699" s="22" t="s">
        <v>1327</v>
      </c>
      <c r="I5699" s="23">
        <v>1</v>
      </c>
      <c r="J5699" s="23">
        <v>778</v>
      </c>
      <c r="K5699" s="23" t="s">
        <v>4233</v>
      </c>
      <c r="L5699" s="22" t="s">
        <v>4234</v>
      </c>
      <c r="M5699" s="21" t="s">
        <v>921</v>
      </c>
      <c r="N5699" s="23" t="s">
        <v>1119</v>
      </c>
      <c r="O5699" s="22" t="s">
        <v>1120</v>
      </c>
      <c r="P5699" s="22" t="s">
        <v>1121</v>
      </c>
      <c r="Q5699" s="23" t="s">
        <v>1300</v>
      </c>
      <c r="R5699" s="22" t="s">
        <v>1301</v>
      </c>
      <c r="S5699" s="21" t="s">
        <v>101</v>
      </c>
      <c r="T5699" s="23" t="s">
        <v>4236</v>
      </c>
      <c r="U5699" s="24" t="s">
        <v>19</v>
      </c>
      <c r="V5699" s="23">
        <v>500</v>
      </c>
      <c r="W5699" s="25">
        <v>8493.4699999999993</v>
      </c>
      <c r="X5699" s="25">
        <v>6011.75</v>
      </c>
      <c r="Y5699" s="25">
        <v>0</v>
      </c>
      <c r="Z5699" s="25">
        <v>23.38</v>
      </c>
      <c r="AA5699" s="25">
        <v>5884.52</v>
      </c>
      <c r="AB5699" s="25">
        <v>7692.9</v>
      </c>
      <c r="AC5699" s="26">
        <v>45152.505756550927</v>
      </c>
      <c r="AD5699" s="27">
        <f>ROW()</f>
        <v>5699</v>
      </c>
      <c r="AE5699" s="27">
        <f>1</f>
        <v>1</v>
      </c>
      <c r="AF5699" s="27">
        <f>SUBTOTAL(109,Tbl_NGF_Data[[#This Row],[Counter]])</f>
        <v>1</v>
      </c>
    </row>
    <row r="5700" spans="2:32" ht="45" x14ac:dyDescent="0.25">
      <c r="B5700" s="21" t="s">
        <v>859</v>
      </c>
      <c r="C5700" s="22" t="s">
        <v>4018</v>
      </c>
      <c r="D5700" s="23">
        <v>12</v>
      </c>
      <c r="E5700" s="22" t="s">
        <v>859</v>
      </c>
      <c r="F5700" s="23">
        <v>12</v>
      </c>
      <c r="G5700" s="22" t="s">
        <v>4018</v>
      </c>
      <c r="H5700" s="22" t="s">
        <v>1327</v>
      </c>
      <c r="I5700" s="23">
        <v>1</v>
      </c>
      <c r="J5700" s="23">
        <v>778</v>
      </c>
      <c r="K5700" s="23" t="s">
        <v>4233</v>
      </c>
      <c r="L5700" s="22" t="s">
        <v>4234</v>
      </c>
      <c r="M5700" s="21" t="s">
        <v>921</v>
      </c>
      <c r="N5700" s="23" t="s">
        <v>1186</v>
      </c>
      <c r="O5700" s="22" t="s">
        <v>1187</v>
      </c>
      <c r="P5700" s="22" t="s">
        <v>1188</v>
      </c>
      <c r="Q5700" s="23" t="s">
        <v>2143</v>
      </c>
      <c r="R5700" s="22" t="s">
        <v>2144</v>
      </c>
      <c r="S5700" s="21" t="s">
        <v>150</v>
      </c>
      <c r="T5700" s="23" t="s">
        <v>4237</v>
      </c>
      <c r="U5700" s="24" t="s">
        <v>66</v>
      </c>
      <c r="V5700" s="23">
        <v>137</v>
      </c>
      <c r="W5700" s="25">
        <v>2456462</v>
      </c>
      <c r="X5700" s="25">
        <v>0</v>
      </c>
      <c r="Y5700" s="25">
        <v>0</v>
      </c>
      <c r="Z5700" s="25">
        <v>0</v>
      </c>
      <c r="AA5700" s="25">
        <v>0</v>
      </c>
      <c r="AB5700" s="25">
        <v>0</v>
      </c>
      <c r="AC5700" s="26">
        <v>45152.505756550927</v>
      </c>
      <c r="AD5700" s="27">
        <f>ROW()</f>
        <v>5700</v>
      </c>
      <c r="AE5700" s="27">
        <f>1</f>
        <v>1</v>
      </c>
      <c r="AF5700" s="27">
        <f>SUBTOTAL(109,Tbl_NGF_Data[[#This Row],[Counter]])</f>
        <v>1</v>
      </c>
    </row>
    <row r="5701" spans="2:32" ht="45" x14ac:dyDescent="0.25">
      <c r="B5701" s="21" t="s">
        <v>859</v>
      </c>
      <c r="C5701" s="22" t="s">
        <v>4018</v>
      </c>
      <c r="D5701" s="23">
        <v>12</v>
      </c>
      <c r="E5701" s="22" t="s">
        <v>859</v>
      </c>
      <c r="F5701" s="23">
        <v>12</v>
      </c>
      <c r="G5701" s="22" t="s">
        <v>4018</v>
      </c>
      <c r="H5701" s="22" t="s">
        <v>1327</v>
      </c>
      <c r="I5701" s="23">
        <v>1</v>
      </c>
      <c r="J5701" s="23">
        <v>778</v>
      </c>
      <c r="K5701" s="23" t="s">
        <v>4233</v>
      </c>
      <c r="L5701" s="22" t="s">
        <v>4234</v>
      </c>
      <c r="M5701" s="21" t="s">
        <v>921</v>
      </c>
      <c r="N5701" s="23" t="s">
        <v>1186</v>
      </c>
      <c r="O5701" s="22" t="s">
        <v>1187</v>
      </c>
      <c r="P5701" s="22" t="s">
        <v>1188</v>
      </c>
      <c r="Q5701" s="23" t="s">
        <v>2143</v>
      </c>
      <c r="R5701" s="22" t="s">
        <v>2144</v>
      </c>
      <c r="S5701" s="21" t="s">
        <v>150</v>
      </c>
      <c r="T5701" s="23" t="s">
        <v>4237</v>
      </c>
      <c r="U5701" s="24" t="s">
        <v>67</v>
      </c>
      <c r="V5701" s="23">
        <v>222</v>
      </c>
      <c r="W5701" s="25">
        <v>2456462</v>
      </c>
      <c r="X5701" s="25">
        <v>0</v>
      </c>
      <c r="Y5701" s="25">
        <v>0</v>
      </c>
      <c r="Z5701" s="25">
        <v>0</v>
      </c>
      <c r="AA5701" s="25">
        <v>0</v>
      </c>
      <c r="AB5701" s="25">
        <v>0</v>
      </c>
      <c r="AC5701" s="26">
        <v>45152.505756550927</v>
      </c>
      <c r="AD5701" s="27">
        <f>ROW()</f>
        <v>5701</v>
      </c>
      <c r="AE5701" s="27">
        <f>1</f>
        <v>1</v>
      </c>
      <c r="AF5701" s="27">
        <f>SUBTOTAL(109,Tbl_NGF_Data[[#This Row],[Counter]])</f>
        <v>1</v>
      </c>
    </row>
    <row r="5702" spans="2:32" ht="45" x14ac:dyDescent="0.25">
      <c r="B5702" s="21" t="s">
        <v>859</v>
      </c>
      <c r="C5702" s="22" t="s">
        <v>4018</v>
      </c>
      <c r="D5702" s="23">
        <v>12</v>
      </c>
      <c r="E5702" s="22" t="s">
        <v>859</v>
      </c>
      <c r="F5702" s="23">
        <v>12</v>
      </c>
      <c r="G5702" s="22" t="s">
        <v>4018</v>
      </c>
      <c r="H5702" s="22" t="s">
        <v>1327</v>
      </c>
      <c r="I5702" s="23">
        <v>1</v>
      </c>
      <c r="J5702" s="23">
        <v>778</v>
      </c>
      <c r="K5702" s="23" t="s">
        <v>4233</v>
      </c>
      <c r="L5702" s="22" t="s">
        <v>4234</v>
      </c>
      <c r="M5702" s="21" t="s">
        <v>921</v>
      </c>
      <c r="N5702" s="23" t="s">
        <v>1186</v>
      </c>
      <c r="O5702" s="22" t="s">
        <v>1187</v>
      </c>
      <c r="P5702" s="22" t="s">
        <v>1188</v>
      </c>
      <c r="Q5702" s="23" t="s">
        <v>2143</v>
      </c>
      <c r="R5702" s="22" t="s">
        <v>2144</v>
      </c>
      <c r="S5702" s="21" t="s">
        <v>150</v>
      </c>
      <c r="T5702" s="23" t="s">
        <v>4237</v>
      </c>
      <c r="U5702" s="24" t="s">
        <v>19</v>
      </c>
      <c r="V5702" s="23">
        <v>500</v>
      </c>
      <c r="W5702" s="25">
        <v>0</v>
      </c>
      <c r="X5702" s="25">
        <v>0</v>
      </c>
      <c r="Y5702" s="25">
        <v>0</v>
      </c>
      <c r="Z5702" s="25">
        <v>0</v>
      </c>
      <c r="AA5702" s="25">
        <v>1043538</v>
      </c>
      <c r="AB5702" s="25">
        <v>0</v>
      </c>
      <c r="AC5702" s="26">
        <v>45152.505756550927</v>
      </c>
      <c r="AD5702" s="27">
        <f>ROW()</f>
        <v>5702</v>
      </c>
      <c r="AE5702" s="27">
        <f>1</f>
        <v>1</v>
      </c>
      <c r="AF5702" s="27">
        <f>SUBTOTAL(109,Tbl_NGF_Data[[#This Row],[Counter]])</f>
        <v>1</v>
      </c>
    </row>
    <row r="5703" spans="2:32" ht="45" x14ac:dyDescent="0.25">
      <c r="B5703" s="21" t="s">
        <v>859</v>
      </c>
      <c r="C5703" s="22" t="s">
        <v>4018</v>
      </c>
      <c r="D5703" s="23">
        <v>12</v>
      </c>
      <c r="E5703" s="22" t="s">
        <v>859</v>
      </c>
      <c r="F5703" s="23">
        <v>12</v>
      </c>
      <c r="G5703" s="22" t="s">
        <v>4018</v>
      </c>
      <c r="H5703" s="22" t="s">
        <v>1327</v>
      </c>
      <c r="I5703" s="23">
        <v>1</v>
      </c>
      <c r="J5703" s="23">
        <v>778</v>
      </c>
      <c r="K5703" s="23" t="s">
        <v>4233</v>
      </c>
      <c r="L5703" s="22" t="s">
        <v>4234</v>
      </c>
      <c r="M5703" s="21" t="s">
        <v>921</v>
      </c>
      <c r="N5703" s="23" t="s">
        <v>1131</v>
      </c>
      <c r="O5703" s="22" t="s">
        <v>1132</v>
      </c>
      <c r="P5703" s="22" t="s">
        <v>1133</v>
      </c>
      <c r="Q5703" s="23" t="s">
        <v>1151</v>
      </c>
      <c r="R5703" s="22" t="s">
        <v>1132</v>
      </c>
      <c r="S5703" s="21" t="s">
        <v>38</v>
      </c>
      <c r="T5703" s="23" t="s">
        <v>4238</v>
      </c>
      <c r="U5703" s="24" t="s">
        <v>15</v>
      </c>
      <c r="V5703" s="23">
        <v>100</v>
      </c>
      <c r="W5703" s="25">
        <v>131.33000000000001</v>
      </c>
      <c r="X5703" s="25">
        <v>6.84</v>
      </c>
      <c r="Y5703" s="25">
        <v>2E-3</v>
      </c>
      <c r="Z5703" s="25">
        <v>26891.22</v>
      </c>
      <c r="AA5703" s="25">
        <v>0</v>
      </c>
      <c r="AB5703" s="25">
        <v>0</v>
      </c>
      <c r="AC5703" s="26">
        <v>45152.505756550927</v>
      </c>
      <c r="AD5703" s="27">
        <f>ROW()</f>
        <v>5703</v>
      </c>
      <c r="AE5703" s="27">
        <f>1</f>
        <v>1</v>
      </c>
      <c r="AF5703" s="27">
        <f>SUBTOTAL(109,Tbl_NGF_Data[[#This Row],[Counter]])</f>
        <v>1</v>
      </c>
    </row>
    <row r="5704" spans="2:32" ht="45" x14ac:dyDescent="0.25">
      <c r="B5704" s="21" t="s">
        <v>859</v>
      </c>
      <c r="C5704" s="22" t="s">
        <v>4018</v>
      </c>
      <c r="D5704" s="23">
        <v>12</v>
      </c>
      <c r="E5704" s="22" t="s">
        <v>859</v>
      </c>
      <c r="F5704" s="23">
        <v>12</v>
      </c>
      <c r="G5704" s="22" t="s">
        <v>4018</v>
      </c>
      <c r="H5704" s="22" t="s">
        <v>1327</v>
      </c>
      <c r="I5704" s="23">
        <v>1</v>
      </c>
      <c r="J5704" s="23">
        <v>778</v>
      </c>
      <c r="K5704" s="23" t="s">
        <v>4233</v>
      </c>
      <c r="L5704" s="22" t="s">
        <v>4234</v>
      </c>
      <c r="M5704" s="21" t="s">
        <v>921</v>
      </c>
      <c r="N5704" s="23" t="s">
        <v>1131</v>
      </c>
      <c r="O5704" s="22" t="s">
        <v>1132</v>
      </c>
      <c r="P5704" s="22" t="s">
        <v>1133</v>
      </c>
      <c r="Q5704" s="23" t="s">
        <v>1151</v>
      </c>
      <c r="R5704" s="22" t="s">
        <v>1132</v>
      </c>
      <c r="S5704" s="21" t="s">
        <v>38</v>
      </c>
      <c r="T5704" s="23" t="s">
        <v>4238</v>
      </c>
      <c r="U5704" s="24" t="s">
        <v>16</v>
      </c>
      <c r="V5704" s="23">
        <v>135</v>
      </c>
      <c r="W5704" s="25">
        <v>2250715</v>
      </c>
      <c r="X5704" s="25">
        <v>2323725</v>
      </c>
      <c r="Y5704" s="25">
        <v>2936033</v>
      </c>
      <c r="Z5704" s="25">
        <v>2712103</v>
      </c>
      <c r="AA5704" s="25">
        <v>3010302</v>
      </c>
      <c r="AB5704" s="25">
        <v>3376161</v>
      </c>
      <c r="AC5704" s="26">
        <v>45152.505756550927</v>
      </c>
      <c r="AD5704" s="27">
        <f>ROW()</f>
        <v>5704</v>
      </c>
      <c r="AE5704" s="27">
        <f>1</f>
        <v>1</v>
      </c>
      <c r="AF5704" s="27">
        <f>SUBTOTAL(109,Tbl_NGF_Data[[#This Row],[Counter]])</f>
        <v>1</v>
      </c>
    </row>
    <row r="5705" spans="2:32" ht="45" x14ac:dyDescent="0.25">
      <c r="B5705" s="21" t="s">
        <v>859</v>
      </c>
      <c r="C5705" s="22" t="s">
        <v>4018</v>
      </c>
      <c r="D5705" s="23">
        <v>12</v>
      </c>
      <c r="E5705" s="22" t="s">
        <v>859</v>
      </c>
      <c r="F5705" s="23">
        <v>12</v>
      </c>
      <c r="G5705" s="22" t="s">
        <v>4018</v>
      </c>
      <c r="H5705" s="22" t="s">
        <v>1327</v>
      </c>
      <c r="I5705" s="23">
        <v>1</v>
      </c>
      <c r="J5705" s="23">
        <v>778</v>
      </c>
      <c r="K5705" s="23" t="s">
        <v>4233</v>
      </c>
      <c r="L5705" s="22" t="s">
        <v>4234</v>
      </c>
      <c r="M5705" s="21" t="s">
        <v>921</v>
      </c>
      <c r="N5705" s="23" t="s">
        <v>1131</v>
      </c>
      <c r="O5705" s="22" t="s">
        <v>1132</v>
      </c>
      <c r="P5705" s="22" t="s">
        <v>1133</v>
      </c>
      <c r="Q5705" s="23" t="s">
        <v>1151</v>
      </c>
      <c r="R5705" s="22" t="s">
        <v>1132</v>
      </c>
      <c r="S5705" s="21" t="s">
        <v>38</v>
      </c>
      <c r="T5705" s="23" t="s">
        <v>4238</v>
      </c>
      <c r="U5705" s="24" t="s">
        <v>17</v>
      </c>
      <c r="V5705" s="23">
        <v>200</v>
      </c>
      <c r="W5705" s="25">
        <v>1349250.9500000009</v>
      </c>
      <c r="X5705" s="25">
        <v>2088470.0099999998</v>
      </c>
      <c r="Y5705" s="25">
        <v>2870160.2400000007</v>
      </c>
      <c r="Z5705" s="25">
        <v>2293667.5899999994</v>
      </c>
      <c r="AA5705" s="25">
        <v>2414077.5800000005</v>
      </c>
      <c r="AB5705" s="25">
        <v>2274098.1699999995</v>
      </c>
      <c r="AC5705" s="26">
        <v>45152.505756550927</v>
      </c>
      <c r="AD5705" s="27">
        <f>ROW()</f>
        <v>5705</v>
      </c>
      <c r="AE5705" s="27">
        <f>1</f>
        <v>1</v>
      </c>
      <c r="AF5705" s="27">
        <f>SUBTOTAL(109,Tbl_NGF_Data[[#This Row],[Counter]])</f>
        <v>1</v>
      </c>
    </row>
    <row r="5706" spans="2:32" ht="45" x14ac:dyDescent="0.25">
      <c r="B5706" s="21" t="s">
        <v>859</v>
      </c>
      <c r="C5706" s="22" t="s">
        <v>4018</v>
      </c>
      <c r="D5706" s="23">
        <v>12</v>
      </c>
      <c r="E5706" s="22" t="s">
        <v>859</v>
      </c>
      <c r="F5706" s="23">
        <v>12</v>
      </c>
      <c r="G5706" s="22" t="s">
        <v>4018</v>
      </c>
      <c r="H5706" s="22" t="s">
        <v>1327</v>
      </c>
      <c r="I5706" s="23">
        <v>1</v>
      </c>
      <c r="J5706" s="23">
        <v>778</v>
      </c>
      <c r="K5706" s="23" t="s">
        <v>4233</v>
      </c>
      <c r="L5706" s="22" t="s">
        <v>4234</v>
      </c>
      <c r="M5706" s="21" t="s">
        <v>921</v>
      </c>
      <c r="N5706" s="23" t="s">
        <v>1131</v>
      </c>
      <c r="O5706" s="22" t="s">
        <v>1132</v>
      </c>
      <c r="P5706" s="22" t="s">
        <v>1133</v>
      </c>
      <c r="Q5706" s="23" t="s">
        <v>1151</v>
      </c>
      <c r="R5706" s="22" t="s">
        <v>1132</v>
      </c>
      <c r="S5706" s="21" t="s">
        <v>38</v>
      </c>
      <c r="T5706" s="23" t="s">
        <v>4238</v>
      </c>
      <c r="U5706" s="24" t="s">
        <v>18</v>
      </c>
      <c r="V5706" s="23">
        <v>220</v>
      </c>
      <c r="W5706" s="25">
        <v>901464.04999999912</v>
      </c>
      <c r="X5706" s="25">
        <v>235254.99000000022</v>
      </c>
      <c r="Y5706" s="25">
        <v>65872.759999999311</v>
      </c>
      <c r="Z5706" s="25">
        <v>418435.41000000061</v>
      </c>
      <c r="AA5706" s="25">
        <v>596224.41999999946</v>
      </c>
      <c r="AB5706" s="25">
        <v>1102062.8300000005</v>
      </c>
      <c r="AC5706" s="26">
        <v>45152.505756550927</v>
      </c>
      <c r="AD5706" s="27">
        <f>ROW()</f>
        <v>5706</v>
      </c>
      <c r="AE5706" s="27">
        <f>1</f>
        <v>1</v>
      </c>
      <c r="AF5706" s="27">
        <f>SUBTOTAL(109,Tbl_NGF_Data[[#This Row],[Counter]])</f>
        <v>1</v>
      </c>
    </row>
    <row r="5707" spans="2:32" ht="45" x14ac:dyDescent="0.25">
      <c r="B5707" s="21" t="s">
        <v>859</v>
      </c>
      <c r="C5707" s="22" t="s">
        <v>4018</v>
      </c>
      <c r="D5707" s="23">
        <v>12</v>
      </c>
      <c r="E5707" s="22" t="s">
        <v>859</v>
      </c>
      <c r="F5707" s="23">
        <v>12</v>
      </c>
      <c r="G5707" s="22" t="s">
        <v>4018</v>
      </c>
      <c r="H5707" s="22" t="s">
        <v>1327</v>
      </c>
      <c r="I5707" s="23">
        <v>1</v>
      </c>
      <c r="J5707" s="23">
        <v>778</v>
      </c>
      <c r="K5707" s="23" t="s">
        <v>4233</v>
      </c>
      <c r="L5707" s="22" t="s">
        <v>4234</v>
      </c>
      <c r="M5707" s="21" t="s">
        <v>921</v>
      </c>
      <c r="N5707" s="23" t="s">
        <v>1131</v>
      </c>
      <c r="O5707" s="22" t="s">
        <v>1132</v>
      </c>
      <c r="P5707" s="22" t="s">
        <v>1133</v>
      </c>
      <c r="Q5707" s="23" t="s">
        <v>1151</v>
      </c>
      <c r="R5707" s="22" t="s">
        <v>1132</v>
      </c>
      <c r="S5707" s="21" t="s">
        <v>38</v>
      </c>
      <c r="T5707" s="23" t="s">
        <v>4238</v>
      </c>
      <c r="U5707" s="24" t="s">
        <v>19</v>
      </c>
      <c r="V5707" s="23">
        <v>500</v>
      </c>
      <c r="W5707" s="25">
        <v>992040.72000000009</v>
      </c>
      <c r="X5707" s="25">
        <v>1412651.2799999998</v>
      </c>
      <c r="Y5707" s="25">
        <v>2101336.4319999996</v>
      </c>
      <c r="Z5707" s="25">
        <v>1733826.5100000002</v>
      </c>
      <c r="AA5707" s="25">
        <v>1916089.8500000003</v>
      </c>
      <c r="AB5707" s="25">
        <v>1605413.77</v>
      </c>
      <c r="AC5707" s="26">
        <v>45152.505756550927</v>
      </c>
      <c r="AD5707" s="27">
        <f>ROW()</f>
        <v>5707</v>
      </c>
      <c r="AE5707" s="27">
        <f>1</f>
        <v>1</v>
      </c>
      <c r="AF5707" s="27">
        <f>SUBTOTAL(109,Tbl_NGF_Data[[#This Row],[Counter]])</f>
        <v>1</v>
      </c>
    </row>
    <row r="5708" spans="2:32" ht="60" x14ac:dyDescent="0.25">
      <c r="B5708" s="21" t="s">
        <v>859</v>
      </c>
      <c r="C5708" s="22" t="s">
        <v>4018</v>
      </c>
      <c r="D5708" s="23">
        <v>12</v>
      </c>
      <c r="E5708" s="22" t="s">
        <v>859</v>
      </c>
      <c r="F5708" s="23">
        <v>12</v>
      </c>
      <c r="G5708" s="22" t="s">
        <v>4018</v>
      </c>
      <c r="H5708" s="22" t="s">
        <v>1327</v>
      </c>
      <c r="I5708" s="23">
        <v>1</v>
      </c>
      <c r="J5708" s="23">
        <v>778</v>
      </c>
      <c r="K5708" s="23" t="s">
        <v>4233</v>
      </c>
      <c r="L5708" s="22" t="s">
        <v>4234</v>
      </c>
      <c r="M5708" s="21" t="s">
        <v>921</v>
      </c>
      <c r="N5708" s="23" t="s">
        <v>1131</v>
      </c>
      <c r="O5708" s="22" t="s">
        <v>1132</v>
      </c>
      <c r="P5708" s="22" t="s">
        <v>1133</v>
      </c>
      <c r="Q5708" s="23" t="s">
        <v>1134</v>
      </c>
      <c r="R5708" s="22" t="s">
        <v>1135</v>
      </c>
      <c r="S5708" s="21" t="s">
        <v>33</v>
      </c>
      <c r="T5708" s="23" t="s">
        <v>4239</v>
      </c>
      <c r="U5708" s="24" t="s">
        <v>15</v>
      </c>
      <c r="V5708" s="23">
        <v>100</v>
      </c>
      <c r="W5708" s="25">
        <v>0</v>
      </c>
      <c r="X5708" s="25">
        <v>0</v>
      </c>
      <c r="Y5708" s="25">
        <v>2628.96</v>
      </c>
      <c r="Z5708" s="25">
        <v>0</v>
      </c>
      <c r="AA5708" s="25">
        <v>0</v>
      </c>
      <c r="AB5708" s="25">
        <v>0</v>
      </c>
      <c r="AC5708" s="26">
        <v>45152.505756550927</v>
      </c>
      <c r="AD5708" s="27">
        <f>ROW()</f>
        <v>5708</v>
      </c>
      <c r="AE5708" s="27">
        <f>1</f>
        <v>1</v>
      </c>
      <c r="AF5708" s="27">
        <f>SUBTOTAL(109,Tbl_NGF_Data[[#This Row],[Counter]])</f>
        <v>1</v>
      </c>
    </row>
    <row r="5709" spans="2:32" ht="60" x14ac:dyDescent="0.25">
      <c r="B5709" s="21" t="s">
        <v>859</v>
      </c>
      <c r="C5709" s="22" t="s">
        <v>4018</v>
      </c>
      <c r="D5709" s="23">
        <v>12</v>
      </c>
      <c r="E5709" s="22" t="s">
        <v>859</v>
      </c>
      <c r="F5709" s="23">
        <v>12</v>
      </c>
      <c r="G5709" s="22" t="s">
        <v>4018</v>
      </c>
      <c r="H5709" s="22" t="s">
        <v>1327</v>
      </c>
      <c r="I5709" s="23">
        <v>1</v>
      </c>
      <c r="J5709" s="23">
        <v>778</v>
      </c>
      <c r="K5709" s="23" t="s">
        <v>4233</v>
      </c>
      <c r="L5709" s="22" t="s">
        <v>4234</v>
      </c>
      <c r="M5709" s="21" t="s">
        <v>921</v>
      </c>
      <c r="N5709" s="23" t="s">
        <v>1131</v>
      </c>
      <c r="O5709" s="22" t="s">
        <v>1132</v>
      </c>
      <c r="P5709" s="22" t="s">
        <v>1133</v>
      </c>
      <c r="Q5709" s="23" t="s">
        <v>1134</v>
      </c>
      <c r="R5709" s="22" t="s">
        <v>1135</v>
      </c>
      <c r="S5709" s="21" t="s">
        <v>33</v>
      </c>
      <c r="T5709" s="23" t="s">
        <v>4239</v>
      </c>
      <c r="U5709" s="24" t="s">
        <v>16</v>
      </c>
      <c r="V5709" s="23">
        <v>135</v>
      </c>
      <c r="W5709" s="25">
        <v>0</v>
      </c>
      <c r="X5709" s="25">
        <v>0</v>
      </c>
      <c r="Y5709" s="25">
        <v>34374</v>
      </c>
      <c r="Z5709" s="25">
        <v>2628.96</v>
      </c>
      <c r="AA5709" s="25">
        <v>0</v>
      </c>
      <c r="AB5709" s="25">
        <v>0</v>
      </c>
      <c r="AC5709" s="26">
        <v>45152.505756550927</v>
      </c>
      <c r="AD5709" s="27">
        <f>ROW()</f>
        <v>5709</v>
      </c>
      <c r="AE5709" s="27">
        <f>1</f>
        <v>1</v>
      </c>
      <c r="AF5709" s="27">
        <f>SUBTOTAL(109,Tbl_NGF_Data[[#This Row],[Counter]])</f>
        <v>1</v>
      </c>
    </row>
    <row r="5710" spans="2:32" ht="60" x14ac:dyDescent="0.25">
      <c r="B5710" s="21" t="s">
        <v>859</v>
      </c>
      <c r="C5710" s="22" t="s">
        <v>4018</v>
      </c>
      <c r="D5710" s="23">
        <v>12</v>
      </c>
      <c r="E5710" s="22" t="s">
        <v>859</v>
      </c>
      <c r="F5710" s="23">
        <v>12</v>
      </c>
      <c r="G5710" s="22" t="s">
        <v>4018</v>
      </c>
      <c r="H5710" s="22" t="s">
        <v>1327</v>
      </c>
      <c r="I5710" s="23">
        <v>1</v>
      </c>
      <c r="J5710" s="23">
        <v>778</v>
      </c>
      <c r="K5710" s="23" t="s">
        <v>4233</v>
      </c>
      <c r="L5710" s="22" t="s">
        <v>4234</v>
      </c>
      <c r="M5710" s="21" t="s">
        <v>921</v>
      </c>
      <c r="N5710" s="23" t="s">
        <v>1131</v>
      </c>
      <c r="O5710" s="22" t="s">
        <v>1132</v>
      </c>
      <c r="P5710" s="22" t="s">
        <v>1133</v>
      </c>
      <c r="Q5710" s="23" t="s">
        <v>1134</v>
      </c>
      <c r="R5710" s="22" t="s">
        <v>1135</v>
      </c>
      <c r="S5710" s="21" t="s">
        <v>33</v>
      </c>
      <c r="T5710" s="23" t="s">
        <v>4239</v>
      </c>
      <c r="U5710" s="24" t="s">
        <v>17</v>
      </c>
      <c r="V5710" s="23">
        <v>200</v>
      </c>
      <c r="W5710" s="25">
        <v>0</v>
      </c>
      <c r="X5710" s="25">
        <v>0</v>
      </c>
      <c r="Y5710" s="25">
        <v>31745.040000000001</v>
      </c>
      <c r="Z5710" s="25">
        <v>2628.96</v>
      </c>
      <c r="AA5710" s="25">
        <v>0</v>
      </c>
      <c r="AB5710" s="25">
        <v>0</v>
      </c>
      <c r="AC5710" s="26">
        <v>45152.505756550927</v>
      </c>
      <c r="AD5710" s="27">
        <f>ROW()</f>
        <v>5710</v>
      </c>
      <c r="AE5710" s="27">
        <f>1</f>
        <v>1</v>
      </c>
      <c r="AF5710" s="27">
        <f>SUBTOTAL(109,Tbl_NGF_Data[[#This Row],[Counter]])</f>
        <v>1</v>
      </c>
    </row>
    <row r="5711" spans="2:32" ht="60" x14ac:dyDescent="0.25">
      <c r="B5711" s="21" t="s">
        <v>859</v>
      </c>
      <c r="C5711" s="22" t="s">
        <v>4018</v>
      </c>
      <c r="D5711" s="23">
        <v>12</v>
      </c>
      <c r="E5711" s="22" t="s">
        <v>859</v>
      </c>
      <c r="F5711" s="23">
        <v>12</v>
      </c>
      <c r="G5711" s="22" t="s">
        <v>4018</v>
      </c>
      <c r="H5711" s="22" t="s">
        <v>1327</v>
      </c>
      <c r="I5711" s="23">
        <v>1</v>
      </c>
      <c r="J5711" s="23">
        <v>778</v>
      </c>
      <c r="K5711" s="23" t="s">
        <v>4233</v>
      </c>
      <c r="L5711" s="22" t="s">
        <v>4234</v>
      </c>
      <c r="M5711" s="21" t="s">
        <v>921</v>
      </c>
      <c r="N5711" s="23" t="s">
        <v>1131</v>
      </c>
      <c r="O5711" s="22" t="s">
        <v>1132</v>
      </c>
      <c r="P5711" s="22" t="s">
        <v>1133</v>
      </c>
      <c r="Q5711" s="23" t="s">
        <v>1134</v>
      </c>
      <c r="R5711" s="22" t="s">
        <v>1135</v>
      </c>
      <c r="S5711" s="21" t="s">
        <v>33</v>
      </c>
      <c r="T5711" s="23" t="s">
        <v>4239</v>
      </c>
      <c r="U5711" s="24" t="s">
        <v>18</v>
      </c>
      <c r="V5711" s="23">
        <v>220</v>
      </c>
      <c r="W5711" s="25">
        <v>0</v>
      </c>
      <c r="X5711" s="25">
        <v>0</v>
      </c>
      <c r="Y5711" s="25">
        <v>2628.9599999999991</v>
      </c>
      <c r="Z5711" s="25">
        <v>0</v>
      </c>
      <c r="AA5711" s="25">
        <v>0</v>
      </c>
      <c r="AB5711" s="25">
        <v>0</v>
      </c>
      <c r="AC5711" s="26">
        <v>45152.505756550927</v>
      </c>
      <c r="AD5711" s="27">
        <f>ROW()</f>
        <v>5711</v>
      </c>
      <c r="AE5711" s="27">
        <f>1</f>
        <v>1</v>
      </c>
      <c r="AF5711" s="27">
        <f>SUBTOTAL(109,Tbl_NGF_Data[[#This Row],[Counter]])</f>
        <v>1</v>
      </c>
    </row>
    <row r="5712" spans="2:32" ht="60" x14ac:dyDescent="0.25">
      <c r="B5712" s="21" t="s">
        <v>859</v>
      </c>
      <c r="C5712" s="22" t="s">
        <v>4018</v>
      </c>
      <c r="D5712" s="23">
        <v>12</v>
      </c>
      <c r="E5712" s="22" t="s">
        <v>859</v>
      </c>
      <c r="F5712" s="23">
        <v>12</v>
      </c>
      <c r="G5712" s="22" t="s">
        <v>4018</v>
      </c>
      <c r="H5712" s="22" t="s">
        <v>1327</v>
      </c>
      <c r="I5712" s="23">
        <v>1</v>
      </c>
      <c r="J5712" s="23">
        <v>778</v>
      </c>
      <c r="K5712" s="23" t="s">
        <v>4233</v>
      </c>
      <c r="L5712" s="22" t="s">
        <v>4234</v>
      </c>
      <c r="M5712" s="21" t="s">
        <v>921</v>
      </c>
      <c r="N5712" s="23" t="s">
        <v>1131</v>
      </c>
      <c r="O5712" s="22" t="s">
        <v>1132</v>
      </c>
      <c r="P5712" s="22" t="s">
        <v>1133</v>
      </c>
      <c r="Q5712" s="23" t="s">
        <v>1163</v>
      </c>
      <c r="R5712" s="22" t="s">
        <v>1164</v>
      </c>
      <c r="S5712" s="21" t="s">
        <v>771</v>
      </c>
      <c r="T5712" s="23" t="s">
        <v>4240</v>
      </c>
      <c r="U5712" s="24" t="s">
        <v>16</v>
      </c>
      <c r="V5712" s="23">
        <v>135</v>
      </c>
      <c r="W5712" s="25">
        <v>0</v>
      </c>
      <c r="X5712" s="25">
        <v>0</v>
      </c>
      <c r="Y5712" s="25">
        <v>0</v>
      </c>
      <c r="Z5712" s="25">
        <v>0</v>
      </c>
      <c r="AA5712" s="25">
        <v>4035</v>
      </c>
      <c r="AB5712" s="25">
        <v>0</v>
      </c>
      <c r="AC5712" s="26">
        <v>45152.505756550927</v>
      </c>
      <c r="AD5712" s="27">
        <f>ROW()</f>
        <v>5712</v>
      </c>
      <c r="AE5712" s="27">
        <f>1</f>
        <v>1</v>
      </c>
      <c r="AF5712" s="27">
        <f>SUBTOTAL(109,Tbl_NGF_Data[[#This Row],[Counter]])</f>
        <v>1</v>
      </c>
    </row>
    <row r="5713" spans="2:32" ht="60" x14ac:dyDescent="0.25">
      <c r="B5713" s="21" t="s">
        <v>859</v>
      </c>
      <c r="C5713" s="22" t="s">
        <v>4018</v>
      </c>
      <c r="D5713" s="23">
        <v>12</v>
      </c>
      <c r="E5713" s="22" t="s">
        <v>859</v>
      </c>
      <c r="F5713" s="23">
        <v>12</v>
      </c>
      <c r="G5713" s="22" t="s">
        <v>4018</v>
      </c>
      <c r="H5713" s="22" t="s">
        <v>1327</v>
      </c>
      <c r="I5713" s="23">
        <v>1</v>
      </c>
      <c r="J5713" s="23">
        <v>778</v>
      </c>
      <c r="K5713" s="23" t="s">
        <v>4233</v>
      </c>
      <c r="L5713" s="22" t="s">
        <v>4234</v>
      </c>
      <c r="M5713" s="21" t="s">
        <v>921</v>
      </c>
      <c r="N5713" s="23" t="s">
        <v>1131</v>
      </c>
      <c r="O5713" s="22" t="s">
        <v>1132</v>
      </c>
      <c r="P5713" s="22" t="s">
        <v>1133</v>
      </c>
      <c r="Q5713" s="23" t="s">
        <v>1163</v>
      </c>
      <c r="R5713" s="22" t="s">
        <v>1164</v>
      </c>
      <c r="S5713" s="21" t="s">
        <v>771</v>
      </c>
      <c r="T5713" s="23" t="s">
        <v>4240</v>
      </c>
      <c r="U5713" s="24" t="s">
        <v>17</v>
      </c>
      <c r="V5713" s="23">
        <v>200</v>
      </c>
      <c r="W5713" s="25">
        <v>0</v>
      </c>
      <c r="X5713" s="25">
        <v>0</v>
      </c>
      <c r="Y5713" s="25">
        <v>0</v>
      </c>
      <c r="Z5713" s="25">
        <v>0</v>
      </c>
      <c r="AA5713" s="25">
        <v>4034.25</v>
      </c>
      <c r="AB5713" s="25">
        <v>0</v>
      </c>
      <c r="AC5713" s="26">
        <v>45152.505756550927</v>
      </c>
      <c r="AD5713" s="27">
        <f>ROW()</f>
        <v>5713</v>
      </c>
      <c r="AE5713" s="27">
        <f>1</f>
        <v>1</v>
      </c>
      <c r="AF5713" s="27">
        <f>SUBTOTAL(109,Tbl_NGF_Data[[#This Row],[Counter]])</f>
        <v>1</v>
      </c>
    </row>
    <row r="5714" spans="2:32" ht="60" x14ac:dyDescent="0.25">
      <c r="B5714" s="21" t="s">
        <v>859</v>
      </c>
      <c r="C5714" s="22" t="s">
        <v>4018</v>
      </c>
      <c r="D5714" s="23">
        <v>12</v>
      </c>
      <c r="E5714" s="22" t="s">
        <v>859</v>
      </c>
      <c r="F5714" s="23">
        <v>12</v>
      </c>
      <c r="G5714" s="22" t="s">
        <v>4018</v>
      </c>
      <c r="H5714" s="22" t="s">
        <v>1327</v>
      </c>
      <c r="I5714" s="23">
        <v>1</v>
      </c>
      <c r="J5714" s="23">
        <v>778</v>
      </c>
      <c r="K5714" s="23" t="s">
        <v>4233</v>
      </c>
      <c r="L5714" s="22" t="s">
        <v>4234</v>
      </c>
      <c r="M5714" s="21" t="s">
        <v>921</v>
      </c>
      <c r="N5714" s="23" t="s">
        <v>1131</v>
      </c>
      <c r="O5714" s="22" t="s">
        <v>1132</v>
      </c>
      <c r="P5714" s="22" t="s">
        <v>1133</v>
      </c>
      <c r="Q5714" s="23" t="s">
        <v>1163</v>
      </c>
      <c r="R5714" s="22" t="s">
        <v>1164</v>
      </c>
      <c r="S5714" s="21" t="s">
        <v>771</v>
      </c>
      <c r="T5714" s="23" t="s">
        <v>4240</v>
      </c>
      <c r="U5714" s="24" t="s">
        <v>18</v>
      </c>
      <c r="V5714" s="23">
        <v>220</v>
      </c>
      <c r="W5714" s="25">
        <v>0</v>
      </c>
      <c r="X5714" s="25">
        <v>0</v>
      </c>
      <c r="Y5714" s="25">
        <v>0</v>
      </c>
      <c r="Z5714" s="25">
        <v>0</v>
      </c>
      <c r="AA5714" s="25">
        <v>0.75</v>
      </c>
      <c r="AB5714" s="25">
        <v>0</v>
      </c>
      <c r="AC5714" s="26">
        <v>45152.505756550927</v>
      </c>
      <c r="AD5714" s="27">
        <f>ROW()</f>
        <v>5714</v>
      </c>
      <c r="AE5714" s="27">
        <f>1</f>
        <v>1</v>
      </c>
      <c r="AF5714" s="27">
        <f>SUBTOTAL(109,Tbl_NGF_Data[[#This Row],[Counter]])</f>
        <v>1</v>
      </c>
    </row>
    <row r="5715" spans="2:32" ht="45" x14ac:dyDescent="0.25">
      <c r="B5715" s="21" t="s">
        <v>859</v>
      </c>
      <c r="C5715" s="22" t="s">
        <v>4018</v>
      </c>
      <c r="D5715" s="23">
        <v>12</v>
      </c>
      <c r="E5715" s="22" t="s">
        <v>859</v>
      </c>
      <c r="F5715" s="23">
        <v>12</v>
      </c>
      <c r="G5715" s="22" t="s">
        <v>4018</v>
      </c>
      <c r="H5715" s="22" t="s">
        <v>1327</v>
      </c>
      <c r="I5715" s="23">
        <v>1</v>
      </c>
      <c r="J5715" s="23">
        <v>778</v>
      </c>
      <c r="K5715" s="23" t="s">
        <v>4233</v>
      </c>
      <c r="L5715" s="22" t="s">
        <v>4234</v>
      </c>
      <c r="M5715" s="21" t="s">
        <v>921</v>
      </c>
      <c r="N5715" s="23" t="s">
        <v>1166</v>
      </c>
      <c r="O5715" s="22" t="s">
        <v>1167</v>
      </c>
      <c r="P5715" s="22" t="s">
        <v>1168</v>
      </c>
      <c r="Q5715" s="23" t="s">
        <v>1169</v>
      </c>
      <c r="R5715" s="22" t="s">
        <v>1170</v>
      </c>
      <c r="S5715" s="21" t="s">
        <v>40</v>
      </c>
      <c r="T5715" s="23" t="s">
        <v>4241</v>
      </c>
      <c r="U5715" s="24" t="s">
        <v>15</v>
      </c>
      <c r="V5715" s="23">
        <v>100</v>
      </c>
      <c r="W5715" s="25">
        <v>0</v>
      </c>
      <c r="X5715" s="25">
        <v>0</v>
      </c>
      <c r="Y5715" s="25">
        <v>0</v>
      </c>
      <c r="Z5715" s="25">
        <v>0</v>
      </c>
      <c r="AA5715" s="25">
        <v>243783.39</v>
      </c>
      <c r="AB5715" s="25">
        <v>59159.47</v>
      </c>
      <c r="AC5715" s="26">
        <v>45152.505756550927</v>
      </c>
      <c r="AD5715" s="27">
        <f>ROW()</f>
        <v>5715</v>
      </c>
      <c r="AE5715" s="27">
        <f>1</f>
        <v>1</v>
      </c>
      <c r="AF5715" s="27">
        <f>SUBTOTAL(109,Tbl_NGF_Data[[#This Row],[Counter]])</f>
        <v>1</v>
      </c>
    </row>
    <row r="5716" spans="2:32" ht="45" x14ac:dyDescent="0.25">
      <c r="B5716" s="21" t="s">
        <v>859</v>
      </c>
      <c r="C5716" s="22" t="s">
        <v>4018</v>
      </c>
      <c r="D5716" s="23">
        <v>12</v>
      </c>
      <c r="E5716" s="22" t="s">
        <v>859</v>
      </c>
      <c r="F5716" s="23">
        <v>12</v>
      </c>
      <c r="G5716" s="22" t="s">
        <v>4018</v>
      </c>
      <c r="H5716" s="22" t="s">
        <v>1327</v>
      </c>
      <c r="I5716" s="23">
        <v>1</v>
      </c>
      <c r="J5716" s="23">
        <v>778</v>
      </c>
      <c r="K5716" s="23" t="s">
        <v>4233</v>
      </c>
      <c r="L5716" s="22" t="s">
        <v>4234</v>
      </c>
      <c r="M5716" s="21" t="s">
        <v>921</v>
      </c>
      <c r="N5716" s="23" t="s">
        <v>1166</v>
      </c>
      <c r="O5716" s="22" t="s">
        <v>1167</v>
      </c>
      <c r="P5716" s="22" t="s">
        <v>1168</v>
      </c>
      <c r="Q5716" s="23" t="s">
        <v>1169</v>
      </c>
      <c r="R5716" s="22" t="s">
        <v>1170</v>
      </c>
      <c r="S5716" s="21" t="s">
        <v>40</v>
      </c>
      <c r="T5716" s="23" t="s">
        <v>4241</v>
      </c>
      <c r="U5716" s="24" t="s">
        <v>16</v>
      </c>
      <c r="V5716" s="23">
        <v>135</v>
      </c>
      <c r="W5716" s="25">
        <v>0</v>
      </c>
      <c r="X5716" s="25">
        <v>0</v>
      </c>
      <c r="Y5716" s="25">
        <v>0</v>
      </c>
      <c r="Z5716" s="25">
        <v>0</v>
      </c>
      <c r="AA5716" s="25">
        <v>300000</v>
      </c>
      <c r="AB5716" s="25">
        <v>0</v>
      </c>
      <c r="AC5716" s="26">
        <v>45152.505756550927</v>
      </c>
      <c r="AD5716" s="27">
        <f>ROW()</f>
        <v>5716</v>
      </c>
      <c r="AE5716" s="27">
        <f>1</f>
        <v>1</v>
      </c>
      <c r="AF5716" s="27">
        <f>SUBTOTAL(109,Tbl_NGF_Data[[#This Row],[Counter]])</f>
        <v>1</v>
      </c>
    </row>
    <row r="5717" spans="2:32" ht="45" x14ac:dyDescent="0.25">
      <c r="B5717" s="21" t="s">
        <v>859</v>
      </c>
      <c r="C5717" s="22" t="s">
        <v>4018</v>
      </c>
      <c r="D5717" s="23">
        <v>12</v>
      </c>
      <c r="E5717" s="22" t="s">
        <v>859</v>
      </c>
      <c r="F5717" s="23">
        <v>12</v>
      </c>
      <c r="G5717" s="22" t="s">
        <v>4018</v>
      </c>
      <c r="H5717" s="22" t="s">
        <v>1327</v>
      </c>
      <c r="I5717" s="23">
        <v>1</v>
      </c>
      <c r="J5717" s="23">
        <v>778</v>
      </c>
      <c r="K5717" s="23" t="s">
        <v>4233</v>
      </c>
      <c r="L5717" s="22" t="s">
        <v>4234</v>
      </c>
      <c r="M5717" s="21" t="s">
        <v>921</v>
      </c>
      <c r="N5717" s="23" t="s">
        <v>1166</v>
      </c>
      <c r="O5717" s="22" t="s">
        <v>1167</v>
      </c>
      <c r="P5717" s="22" t="s">
        <v>1168</v>
      </c>
      <c r="Q5717" s="23" t="s">
        <v>1169</v>
      </c>
      <c r="R5717" s="22" t="s">
        <v>1170</v>
      </c>
      <c r="S5717" s="21" t="s">
        <v>40</v>
      </c>
      <c r="T5717" s="23" t="s">
        <v>4241</v>
      </c>
      <c r="U5717" s="24" t="s">
        <v>17</v>
      </c>
      <c r="V5717" s="23">
        <v>200</v>
      </c>
      <c r="W5717" s="25">
        <v>0</v>
      </c>
      <c r="X5717" s="25">
        <v>0</v>
      </c>
      <c r="Y5717" s="25">
        <v>0</v>
      </c>
      <c r="Z5717" s="25">
        <v>0</v>
      </c>
      <c r="AA5717" s="25">
        <v>261591.61</v>
      </c>
      <c r="AB5717" s="25">
        <v>0</v>
      </c>
      <c r="AC5717" s="26">
        <v>45152.505756550927</v>
      </c>
      <c r="AD5717" s="27">
        <f>ROW()</f>
        <v>5717</v>
      </c>
      <c r="AE5717" s="27">
        <f>1</f>
        <v>1</v>
      </c>
      <c r="AF5717" s="27">
        <f>SUBTOTAL(109,Tbl_NGF_Data[[#This Row],[Counter]])</f>
        <v>1</v>
      </c>
    </row>
    <row r="5718" spans="2:32" ht="45" x14ac:dyDescent="0.25">
      <c r="B5718" s="21" t="s">
        <v>859</v>
      </c>
      <c r="C5718" s="22" t="s">
        <v>4018</v>
      </c>
      <c r="D5718" s="23">
        <v>12</v>
      </c>
      <c r="E5718" s="22" t="s">
        <v>859</v>
      </c>
      <c r="F5718" s="23">
        <v>12</v>
      </c>
      <c r="G5718" s="22" t="s">
        <v>4018</v>
      </c>
      <c r="H5718" s="22" t="s">
        <v>1327</v>
      </c>
      <c r="I5718" s="23">
        <v>1</v>
      </c>
      <c r="J5718" s="23">
        <v>778</v>
      </c>
      <c r="K5718" s="23" t="s">
        <v>4233</v>
      </c>
      <c r="L5718" s="22" t="s">
        <v>4234</v>
      </c>
      <c r="M5718" s="21" t="s">
        <v>921</v>
      </c>
      <c r="N5718" s="23" t="s">
        <v>1166</v>
      </c>
      <c r="O5718" s="22" t="s">
        <v>1167</v>
      </c>
      <c r="P5718" s="22" t="s">
        <v>1168</v>
      </c>
      <c r="Q5718" s="23" t="s">
        <v>1169</v>
      </c>
      <c r="R5718" s="22" t="s">
        <v>1170</v>
      </c>
      <c r="S5718" s="21" t="s">
        <v>40</v>
      </c>
      <c r="T5718" s="23" t="s">
        <v>4241</v>
      </c>
      <c r="U5718" s="24" t="s">
        <v>18</v>
      </c>
      <c r="V5718" s="23">
        <v>220</v>
      </c>
      <c r="W5718" s="25">
        <v>0</v>
      </c>
      <c r="X5718" s="25">
        <v>0</v>
      </c>
      <c r="Y5718" s="25">
        <v>0</v>
      </c>
      <c r="Z5718" s="25">
        <v>0</v>
      </c>
      <c r="AA5718" s="25">
        <v>38408.390000000014</v>
      </c>
      <c r="AB5718" s="25">
        <v>0</v>
      </c>
      <c r="AC5718" s="26">
        <v>45152.505756550927</v>
      </c>
      <c r="AD5718" s="27">
        <f>ROW()</f>
        <v>5718</v>
      </c>
      <c r="AE5718" s="27">
        <f>1</f>
        <v>1</v>
      </c>
      <c r="AF5718" s="27">
        <f>SUBTOTAL(109,Tbl_NGF_Data[[#This Row],[Counter]])</f>
        <v>1</v>
      </c>
    </row>
    <row r="5719" spans="2:32" ht="45" x14ac:dyDescent="0.25">
      <c r="B5719" s="21" t="s">
        <v>859</v>
      </c>
      <c r="C5719" s="22" t="s">
        <v>4018</v>
      </c>
      <c r="D5719" s="23">
        <v>12</v>
      </c>
      <c r="E5719" s="22" t="s">
        <v>859</v>
      </c>
      <c r="F5719" s="23">
        <v>12</v>
      </c>
      <c r="G5719" s="22" t="s">
        <v>4018</v>
      </c>
      <c r="H5719" s="22" t="s">
        <v>1327</v>
      </c>
      <c r="I5719" s="23">
        <v>1</v>
      </c>
      <c r="J5719" s="23">
        <v>778</v>
      </c>
      <c r="K5719" s="23" t="s">
        <v>4233</v>
      </c>
      <c r="L5719" s="22" t="s">
        <v>4234</v>
      </c>
      <c r="M5719" s="21" t="s">
        <v>921</v>
      </c>
      <c r="N5719" s="23" t="s">
        <v>1166</v>
      </c>
      <c r="O5719" s="22" t="s">
        <v>1167</v>
      </c>
      <c r="P5719" s="22" t="s">
        <v>1168</v>
      </c>
      <c r="Q5719" s="23" t="s">
        <v>1169</v>
      </c>
      <c r="R5719" s="22" t="s">
        <v>1170</v>
      </c>
      <c r="S5719" s="21" t="s">
        <v>40</v>
      </c>
      <c r="T5719" s="23" t="s">
        <v>4241</v>
      </c>
      <c r="U5719" s="24" t="s">
        <v>19</v>
      </c>
      <c r="V5719" s="23">
        <v>500</v>
      </c>
      <c r="W5719" s="25">
        <v>0</v>
      </c>
      <c r="X5719" s="25">
        <v>0</v>
      </c>
      <c r="Y5719" s="25">
        <v>0</v>
      </c>
      <c r="Z5719" s="25">
        <v>0</v>
      </c>
      <c r="AA5719" s="25">
        <v>0</v>
      </c>
      <c r="AB5719" s="25">
        <v>20751.080000000002</v>
      </c>
      <c r="AC5719" s="26">
        <v>45152.505756550927</v>
      </c>
      <c r="AD5719" s="27">
        <f>ROW()</f>
        <v>5719</v>
      </c>
      <c r="AE5719" s="27">
        <f>1</f>
        <v>1</v>
      </c>
      <c r="AF5719" s="27">
        <f>SUBTOTAL(109,Tbl_NGF_Data[[#This Row],[Counter]])</f>
        <v>1</v>
      </c>
    </row>
    <row r="5720" spans="2:32" ht="45" x14ac:dyDescent="0.25">
      <c r="B5720" s="21" t="s">
        <v>859</v>
      </c>
      <c r="C5720" s="22" t="s">
        <v>4018</v>
      </c>
      <c r="D5720" s="23">
        <v>12</v>
      </c>
      <c r="E5720" s="22" t="s">
        <v>859</v>
      </c>
      <c r="F5720" s="23">
        <v>12</v>
      </c>
      <c r="G5720" s="22" t="s">
        <v>4018</v>
      </c>
      <c r="H5720" s="22" t="s">
        <v>1327</v>
      </c>
      <c r="I5720" s="23">
        <v>1</v>
      </c>
      <c r="J5720" s="23">
        <v>777</v>
      </c>
      <c r="K5720" s="23" t="s">
        <v>4242</v>
      </c>
      <c r="L5720" s="22" t="s">
        <v>4243</v>
      </c>
      <c r="M5720" s="21" t="s">
        <v>918</v>
      </c>
      <c r="N5720" s="23" t="s">
        <v>1119</v>
      </c>
      <c r="O5720" s="22" t="s">
        <v>1120</v>
      </c>
      <c r="P5720" s="22" t="s">
        <v>1121</v>
      </c>
      <c r="Q5720" s="23" t="s">
        <v>1125</v>
      </c>
      <c r="R5720" s="22" t="s">
        <v>1126</v>
      </c>
      <c r="S5720" s="21" t="s">
        <v>23</v>
      </c>
      <c r="T5720" s="23" t="s">
        <v>4244</v>
      </c>
      <c r="U5720" s="24" t="s">
        <v>16</v>
      </c>
      <c r="V5720" s="23">
        <v>135</v>
      </c>
      <c r="W5720" s="25">
        <v>85000</v>
      </c>
      <c r="X5720" s="25">
        <v>0</v>
      </c>
      <c r="Y5720" s="25">
        <v>0</v>
      </c>
      <c r="Z5720" s="25">
        <v>0</v>
      </c>
      <c r="AA5720" s="25">
        <v>0</v>
      </c>
      <c r="AB5720" s="25">
        <v>0</v>
      </c>
      <c r="AC5720" s="26">
        <v>45152.505756550927</v>
      </c>
      <c r="AD5720" s="27">
        <f>ROW()</f>
        <v>5720</v>
      </c>
      <c r="AE5720" s="27">
        <f>1</f>
        <v>1</v>
      </c>
      <c r="AF5720" s="27">
        <f>SUBTOTAL(109,Tbl_NGF_Data[[#This Row],[Counter]])</f>
        <v>1</v>
      </c>
    </row>
    <row r="5721" spans="2:32" ht="45" x14ac:dyDescent="0.25">
      <c r="B5721" s="21" t="s">
        <v>859</v>
      </c>
      <c r="C5721" s="22" t="s">
        <v>4018</v>
      </c>
      <c r="D5721" s="23">
        <v>12</v>
      </c>
      <c r="E5721" s="22" t="s">
        <v>859</v>
      </c>
      <c r="F5721" s="23">
        <v>12</v>
      </c>
      <c r="G5721" s="22" t="s">
        <v>4018</v>
      </c>
      <c r="H5721" s="22" t="s">
        <v>1327</v>
      </c>
      <c r="I5721" s="23">
        <v>1</v>
      </c>
      <c r="J5721" s="23">
        <v>777</v>
      </c>
      <c r="K5721" s="23" t="s">
        <v>4242</v>
      </c>
      <c r="L5721" s="22" t="s">
        <v>4243</v>
      </c>
      <c r="M5721" s="21" t="s">
        <v>918</v>
      </c>
      <c r="N5721" s="23" t="s">
        <v>1119</v>
      </c>
      <c r="O5721" s="22" t="s">
        <v>1120</v>
      </c>
      <c r="P5721" s="22" t="s">
        <v>1121</v>
      </c>
      <c r="Q5721" s="23" t="s">
        <v>1125</v>
      </c>
      <c r="R5721" s="22" t="s">
        <v>1126</v>
      </c>
      <c r="S5721" s="21" t="s">
        <v>23</v>
      </c>
      <c r="T5721" s="23" t="s">
        <v>4244</v>
      </c>
      <c r="U5721" s="24" t="s">
        <v>18</v>
      </c>
      <c r="V5721" s="23">
        <v>220</v>
      </c>
      <c r="W5721" s="25">
        <v>85000</v>
      </c>
      <c r="X5721" s="25">
        <v>0</v>
      </c>
      <c r="Y5721" s="25">
        <v>0</v>
      </c>
      <c r="Z5721" s="25">
        <v>0</v>
      </c>
      <c r="AA5721" s="25">
        <v>0</v>
      </c>
      <c r="AB5721" s="25">
        <v>0</v>
      </c>
      <c r="AC5721" s="26">
        <v>45152.505756550927</v>
      </c>
      <c r="AD5721" s="27">
        <f>ROW()</f>
        <v>5721</v>
      </c>
      <c r="AE5721" s="27">
        <f>1</f>
        <v>1</v>
      </c>
      <c r="AF5721" s="27">
        <f>SUBTOTAL(109,Tbl_NGF_Data[[#This Row],[Counter]])</f>
        <v>1</v>
      </c>
    </row>
    <row r="5722" spans="2:32" ht="45" x14ac:dyDescent="0.25">
      <c r="B5722" s="21" t="s">
        <v>859</v>
      </c>
      <c r="C5722" s="22" t="s">
        <v>4018</v>
      </c>
      <c r="D5722" s="23">
        <v>12</v>
      </c>
      <c r="E5722" s="22" t="s">
        <v>859</v>
      </c>
      <c r="F5722" s="23">
        <v>12</v>
      </c>
      <c r="G5722" s="22" t="s">
        <v>4018</v>
      </c>
      <c r="H5722" s="22" t="s">
        <v>1327</v>
      </c>
      <c r="I5722" s="23">
        <v>1</v>
      </c>
      <c r="J5722" s="23">
        <v>777</v>
      </c>
      <c r="K5722" s="23" t="s">
        <v>4242</v>
      </c>
      <c r="L5722" s="22" t="s">
        <v>4243</v>
      </c>
      <c r="M5722" s="21" t="s">
        <v>918</v>
      </c>
      <c r="N5722" s="23" t="s">
        <v>1119</v>
      </c>
      <c r="O5722" s="22" t="s">
        <v>1120</v>
      </c>
      <c r="P5722" s="22" t="s">
        <v>1121</v>
      </c>
      <c r="Q5722" s="23" t="s">
        <v>4245</v>
      </c>
      <c r="R5722" s="22" t="s">
        <v>4246</v>
      </c>
      <c r="S5722" s="21" t="s">
        <v>919</v>
      </c>
      <c r="T5722" s="23" t="s">
        <v>4247</v>
      </c>
      <c r="U5722" s="24" t="s">
        <v>15</v>
      </c>
      <c r="V5722" s="23">
        <v>100</v>
      </c>
      <c r="W5722" s="25">
        <v>3017579.41</v>
      </c>
      <c r="X5722" s="25">
        <v>3422291.44</v>
      </c>
      <c r="Y5722" s="25">
        <v>2610537.85</v>
      </c>
      <c r="Z5722" s="25">
        <v>3074740.4</v>
      </c>
      <c r="AA5722" s="25">
        <v>3275493.4600000004</v>
      </c>
      <c r="AB5722" s="25">
        <v>3373346.87</v>
      </c>
      <c r="AC5722" s="26">
        <v>45152.505756550927</v>
      </c>
      <c r="AD5722" s="27">
        <f>ROW()</f>
        <v>5722</v>
      </c>
      <c r="AE5722" s="27">
        <f>1</f>
        <v>1</v>
      </c>
      <c r="AF5722" s="27">
        <f>SUBTOTAL(109,Tbl_NGF_Data[[#This Row],[Counter]])</f>
        <v>1</v>
      </c>
    </row>
    <row r="5723" spans="2:32" ht="45" x14ac:dyDescent="0.25">
      <c r="B5723" s="21" t="s">
        <v>859</v>
      </c>
      <c r="C5723" s="22" t="s">
        <v>4018</v>
      </c>
      <c r="D5723" s="23">
        <v>12</v>
      </c>
      <c r="E5723" s="22" t="s">
        <v>859</v>
      </c>
      <c r="F5723" s="23">
        <v>12</v>
      </c>
      <c r="G5723" s="22" t="s">
        <v>4018</v>
      </c>
      <c r="H5723" s="22" t="s">
        <v>1327</v>
      </c>
      <c r="I5723" s="23">
        <v>1</v>
      </c>
      <c r="J5723" s="23">
        <v>777</v>
      </c>
      <c r="K5723" s="23" t="s">
        <v>4242</v>
      </c>
      <c r="L5723" s="22" t="s">
        <v>4243</v>
      </c>
      <c r="M5723" s="21" t="s">
        <v>918</v>
      </c>
      <c r="N5723" s="23" t="s">
        <v>1119</v>
      </c>
      <c r="O5723" s="22" t="s">
        <v>1120</v>
      </c>
      <c r="P5723" s="22" t="s">
        <v>1121</v>
      </c>
      <c r="Q5723" s="23" t="s">
        <v>4245</v>
      </c>
      <c r="R5723" s="22" t="s">
        <v>4246</v>
      </c>
      <c r="S5723" s="21" t="s">
        <v>919</v>
      </c>
      <c r="T5723" s="23" t="s">
        <v>4247</v>
      </c>
      <c r="U5723" s="24" t="s">
        <v>16</v>
      </c>
      <c r="V5723" s="23">
        <v>135</v>
      </c>
      <c r="W5723" s="25">
        <v>3190507</v>
      </c>
      <c r="X5723" s="25">
        <v>3275945</v>
      </c>
      <c r="Y5723" s="25">
        <v>3275945</v>
      </c>
      <c r="Z5723" s="25">
        <v>3275945</v>
      </c>
      <c r="AA5723" s="25">
        <v>2840667</v>
      </c>
      <c r="AB5723" s="25">
        <v>2855206</v>
      </c>
      <c r="AC5723" s="26">
        <v>45152.505756550927</v>
      </c>
      <c r="AD5723" s="27">
        <f>ROW()</f>
        <v>5723</v>
      </c>
      <c r="AE5723" s="27">
        <f>1</f>
        <v>1</v>
      </c>
      <c r="AF5723" s="27">
        <f>SUBTOTAL(109,Tbl_NGF_Data[[#This Row],[Counter]])</f>
        <v>1</v>
      </c>
    </row>
    <row r="5724" spans="2:32" ht="45" x14ac:dyDescent="0.25">
      <c r="B5724" s="21" t="s">
        <v>859</v>
      </c>
      <c r="C5724" s="22" t="s">
        <v>4018</v>
      </c>
      <c r="D5724" s="23">
        <v>12</v>
      </c>
      <c r="E5724" s="22" t="s">
        <v>859</v>
      </c>
      <c r="F5724" s="23">
        <v>12</v>
      </c>
      <c r="G5724" s="22" t="s">
        <v>4018</v>
      </c>
      <c r="H5724" s="22" t="s">
        <v>1327</v>
      </c>
      <c r="I5724" s="23">
        <v>1</v>
      </c>
      <c r="J5724" s="23">
        <v>777</v>
      </c>
      <c r="K5724" s="23" t="s">
        <v>4242</v>
      </c>
      <c r="L5724" s="22" t="s">
        <v>4243</v>
      </c>
      <c r="M5724" s="21" t="s">
        <v>918</v>
      </c>
      <c r="N5724" s="23" t="s">
        <v>1119</v>
      </c>
      <c r="O5724" s="22" t="s">
        <v>1120</v>
      </c>
      <c r="P5724" s="22" t="s">
        <v>1121</v>
      </c>
      <c r="Q5724" s="23" t="s">
        <v>4245</v>
      </c>
      <c r="R5724" s="22" t="s">
        <v>4246</v>
      </c>
      <c r="S5724" s="21" t="s">
        <v>919</v>
      </c>
      <c r="T5724" s="23" t="s">
        <v>4247</v>
      </c>
      <c r="U5724" s="24" t="s">
        <v>17</v>
      </c>
      <c r="V5724" s="23">
        <v>200</v>
      </c>
      <c r="W5724" s="25">
        <v>473828.78</v>
      </c>
      <c r="X5724" s="25">
        <v>182187.58</v>
      </c>
      <c r="Y5724" s="25">
        <v>1503537.5900000003</v>
      </c>
      <c r="Z5724" s="25">
        <v>64993.08</v>
      </c>
      <c r="AA5724" s="25">
        <v>141604.00999999995</v>
      </c>
      <c r="AB5724" s="25">
        <v>173115.28000000003</v>
      </c>
      <c r="AC5724" s="26">
        <v>45152.505756550927</v>
      </c>
      <c r="AD5724" s="27">
        <f>ROW()</f>
        <v>5724</v>
      </c>
      <c r="AE5724" s="27">
        <f>1</f>
        <v>1</v>
      </c>
      <c r="AF5724" s="27">
        <f>SUBTOTAL(109,Tbl_NGF_Data[[#This Row],[Counter]])</f>
        <v>1</v>
      </c>
    </row>
    <row r="5725" spans="2:32" ht="45" x14ac:dyDescent="0.25">
      <c r="B5725" s="21" t="s">
        <v>859</v>
      </c>
      <c r="C5725" s="22" t="s">
        <v>4018</v>
      </c>
      <c r="D5725" s="23">
        <v>12</v>
      </c>
      <c r="E5725" s="22" t="s">
        <v>859</v>
      </c>
      <c r="F5725" s="23">
        <v>12</v>
      </c>
      <c r="G5725" s="22" t="s">
        <v>4018</v>
      </c>
      <c r="H5725" s="22" t="s">
        <v>1327</v>
      </c>
      <c r="I5725" s="23">
        <v>1</v>
      </c>
      <c r="J5725" s="23">
        <v>777</v>
      </c>
      <c r="K5725" s="23" t="s">
        <v>4242</v>
      </c>
      <c r="L5725" s="22" t="s">
        <v>4243</v>
      </c>
      <c r="M5725" s="21" t="s">
        <v>918</v>
      </c>
      <c r="N5725" s="23" t="s">
        <v>1119</v>
      </c>
      <c r="O5725" s="22" t="s">
        <v>1120</v>
      </c>
      <c r="P5725" s="22" t="s">
        <v>1121</v>
      </c>
      <c r="Q5725" s="23" t="s">
        <v>4245</v>
      </c>
      <c r="R5725" s="22" t="s">
        <v>4246</v>
      </c>
      <c r="S5725" s="21" t="s">
        <v>919</v>
      </c>
      <c r="T5725" s="23" t="s">
        <v>4247</v>
      </c>
      <c r="U5725" s="24" t="s">
        <v>18</v>
      </c>
      <c r="V5725" s="23">
        <v>220</v>
      </c>
      <c r="W5725" s="25">
        <v>2716678.2199999997</v>
      </c>
      <c r="X5725" s="25">
        <v>3093757.42</v>
      </c>
      <c r="Y5725" s="25">
        <v>1772407.4099999997</v>
      </c>
      <c r="Z5725" s="25">
        <v>3210951.92</v>
      </c>
      <c r="AA5725" s="25">
        <v>2699062.99</v>
      </c>
      <c r="AB5725" s="25">
        <v>2682090.7199999997</v>
      </c>
      <c r="AC5725" s="26">
        <v>45152.505756550927</v>
      </c>
      <c r="AD5725" s="27">
        <f>ROW()</f>
        <v>5725</v>
      </c>
      <c r="AE5725" s="27">
        <f>1</f>
        <v>1</v>
      </c>
      <c r="AF5725" s="27">
        <f>SUBTOTAL(109,Tbl_NGF_Data[[#This Row],[Counter]])</f>
        <v>1</v>
      </c>
    </row>
    <row r="5726" spans="2:32" ht="45" x14ac:dyDescent="0.25">
      <c r="B5726" s="21" t="s">
        <v>859</v>
      </c>
      <c r="C5726" s="22" t="s">
        <v>4018</v>
      </c>
      <c r="D5726" s="23">
        <v>12</v>
      </c>
      <c r="E5726" s="22" t="s">
        <v>859</v>
      </c>
      <c r="F5726" s="23">
        <v>12</v>
      </c>
      <c r="G5726" s="22" t="s">
        <v>4018</v>
      </c>
      <c r="H5726" s="22" t="s">
        <v>1327</v>
      </c>
      <c r="I5726" s="23">
        <v>1</v>
      </c>
      <c r="J5726" s="23">
        <v>777</v>
      </c>
      <c r="K5726" s="23" t="s">
        <v>4242</v>
      </c>
      <c r="L5726" s="22" t="s">
        <v>4243</v>
      </c>
      <c r="M5726" s="21" t="s">
        <v>918</v>
      </c>
      <c r="N5726" s="23" t="s">
        <v>1119</v>
      </c>
      <c r="O5726" s="22" t="s">
        <v>1120</v>
      </c>
      <c r="P5726" s="22" t="s">
        <v>1121</v>
      </c>
      <c r="Q5726" s="23" t="s">
        <v>4245</v>
      </c>
      <c r="R5726" s="22" t="s">
        <v>4246</v>
      </c>
      <c r="S5726" s="21" t="s">
        <v>919</v>
      </c>
      <c r="T5726" s="23" t="s">
        <v>4247</v>
      </c>
      <c r="U5726" s="24" t="s">
        <v>19</v>
      </c>
      <c r="V5726" s="23">
        <v>500</v>
      </c>
      <c r="W5726" s="25">
        <v>674889.06</v>
      </c>
      <c r="X5726" s="25">
        <v>596288.61</v>
      </c>
      <c r="Y5726" s="25">
        <v>691784</v>
      </c>
      <c r="Z5726" s="25">
        <v>529195.63</v>
      </c>
      <c r="AA5726" s="25">
        <v>342357.07</v>
      </c>
      <c r="AB5726" s="25">
        <v>270968.69</v>
      </c>
      <c r="AC5726" s="26">
        <v>45152.505756550927</v>
      </c>
      <c r="AD5726" s="27">
        <f>ROW()</f>
        <v>5726</v>
      </c>
      <c r="AE5726" s="27">
        <f>1</f>
        <v>1</v>
      </c>
      <c r="AF5726" s="27">
        <f>SUBTOTAL(109,Tbl_NGF_Data[[#This Row],[Counter]])</f>
        <v>1</v>
      </c>
    </row>
    <row r="5727" spans="2:32" ht="45" x14ac:dyDescent="0.25">
      <c r="B5727" s="21" t="s">
        <v>859</v>
      </c>
      <c r="C5727" s="22" t="s">
        <v>4018</v>
      </c>
      <c r="D5727" s="23">
        <v>12</v>
      </c>
      <c r="E5727" s="22" t="s">
        <v>859</v>
      </c>
      <c r="F5727" s="23">
        <v>12</v>
      </c>
      <c r="G5727" s="22" t="s">
        <v>4018</v>
      </c>
      <c r="H5727" s="22" t="s">
        <v>1327</v>
      </c>
      <c r="I5727" s="23">
        <v>1</v>
      </c>
      <c r="J5727" s="23">
        <v>777</v>
      </c>
      <c r="K5727" s="23" t="s">
        <v>4242</v>
      </c>
      <c r="L5727" s="22" t="s">
        <v>4243</v>
      </c>
      <c r="M5727" s="21" t="s">
        <v>918</v>
      </c>
      <c r="N5727" s="23" t="s">
        <v>1119</v>
      </c>
      <c r="O5727" s="22" t="s">
        <v>1120</v>
      </c>
      <c r="P5727" s="22" t="s">
        <v>1121</v>
      </c>
      <c r="Q5727" s="23" t="s">
        <v>1239</v>
      </c>
      <c r="R5727" s="22" t="s">
        <v>1240</v>
      </c>
      <c r="S5727" s="21" t="s">
        <v>100</v>
      </c>
      <c r="T5727" s="23" t="s">
        <v>4248</v>
      </c>
      <c r="U5727" s="24" t="s">
        <v>15</v>
      </c>
      <c r="V5727" s="23">
        <v>100</v>
      </c>
      <c r="W5727" s="25">
        <v>68888.22</v>
      </c>
      <c r="X5727" s="25">
        <v>68888.22</v>
      </c>
      <c r="Y5727" s="25">
        <v>68888.22</v>
      </c>
      <c r="Z5727" s="25">
        <v>0</v>
      </c>
      <c r="AA5727" s="25">
        <v>0</v>
      </c>
      <c r="AB5727" s="25">
        <v>0</v>
      </c>
      <c r="AC5727" s="26">
        <v>45152.505756550927</v>
      </c>
      <c r="AD5727" s="27">
        <f>ROW()</f>
        <v>5727</v>
      </c>
      <c r="AE5727" s="27">
        <f>1</f>
        <v>1</v>
      </c>
      <c r="AF5727" s="27">
        <f>SUBTOTAL(109,Tbl_NGF_Data[[#This Row],[Counter]])</f>
        <v>1</v>
      </c>
    </row>
    <row r="5728" spans="2:32" ht="45" x14ac:dyDescent="0.25">
      <c r="B5728" s="21" t="s">
        <v>859</v>
      </c>
      <c r="C5728" s="22" t="s">
        <v>4018</v>
      </c>
      <c r="D5728" s="23">
        <v>12</v>
      </c>
      <c r="E5728" s="22" t="s">
        <v>859</v>
      </c>
      <c r="F5728" s="23">
        <v>12</v>
      </c>
      <c r="G5728" s="22" t="s">
        <v>4018</v>
      </c>
      <c r="H5728" s="22" t="s">
        <v>1327</v>
      </c>
      <c r="I5728" s="23">
        <v>1</v>
      </c>
      <c r="J5728" s="23">
        <v>777</v>
      </c>
      <c r="K5728" s="23" t="s">
        <v>4242</v>
      </c>
      <c r="L5728" s="22" t="s">
        <v>4243</v>
      </c>
      <c r="M5728" s="21" t="s">
        <v>918</v>
      </c>
      <c r="N5728" s="23" t="s">
        <v>1119</v>
      </c>
      <c r="O5728" s="22" t="s">
        <v>1120</v>
      </c>
      <c r="P5728" s="22" t="s">
        <v>1121</v>
      </c>
      <c r="Q5728" s="23" t="s">
        <v>1239</v>
      </c>
      <c r="R5728" s="22" t="s">
        <v>1240</v>
      </c>
      <c r="S5728" s="21" t="s">
        <v>100</v>
      </c>
      <c r="T5728" s="23" t="s">
        <v>4248</v>
      </c>
      <c r="U5728" s="24" t="s">
        <v>16</v>
      </c>
      <c r="V5728" s="23">
        <v>135</v>
      </c>
      <c r="W5728" s="25">
        <v>170536</v>
      </c>
      <c r="X5728" s="25">
        <v>170536</v>
      </c>
      <c r="Y5728" s="25">
        <v>170536</v>
      </c>
      <c r="Z5728" s="25">
        <v>170536</v>
      </c>
      <c r="AA5728" s="25">
        <v>170536</v>
      </c>
      <c r="AB5728" s="25">
        <v>170536</v>
      </c>
      <c r="AC5728" s="26">
        <v>45152.505756550927</v>
      </c>
      <c r="AD5728" s="27">
        <f>ROW()</f>
        <v>5728</v>
      </c>
      <c r="AE5728" s="27">
        <f>1</f>
        <v>1</v>
      </c>
      <c r="AF5728" s="27">
        <f>SUBTOTAL(109,Tbl_NGF_Data[[#This Row],[Counter]])</f>
        <v>1</v>
      </c>
    </row>
    <row r="5729" spans="2:32" ht="45" x14ac:dyDescent="0.25">
      <c r="B5729" s="21" t="s">
        <v>859</v>
      </c>
      <c r="C5729" s="22" t="s">
        <v>4018</v>
      </c>
      <c r="D5729" s="23">
        <v>12</v>
      </c>
      <c r="E5729" s="22" t="s">
        <v>859</v>
      </c>
      <c r="F5729" s="23">
        <v>12</v>
      </c>
      <c r="G5729" s="22" t="s">
        <v>4018</v>
      </c>
      <c r="H5729" s="22" t="s">
        <v>1327</v>
      </c>
      <c r="I5729" s="23">
        <v>1</v>
      </c>
      <c r="J5729" s="23">
        <v>777</v>
      </c>
      <c r="K5729" s="23" t="s">
        <v>4242</v>
      </c>
      <c r="L5729" s="22" t="s">
        <v>4243</v>
      </c>
      <c r="M5729" s="21" t="s">
        <v>918</v>
      </c>
      <c r="N5729" s="23" t="s">
        <v>1119</v>
      </c>
      <c r="O5729" s="22" t="s">
        <v>1120</v>
      </c>
      <c r="P5729" s="22" t="s">
        <v>1121</v>
      </c>
      <c r="Q5729" s="23" t="s">
        <v>1239</v>
      </c>
      <c r="R5729" s="22" t="s">
        <v>1240</v>
      </c>
      <c r="S5729" s="21" t="s">
        <v>100</v>
      </c>
      <c r="T5729" s="23" t="s">
        <v>4248</v>
      </c>
      <c r="U5729" s="24" t="s">
        <v>18</v>
      </c>
      <c r="V5729" s="23">
        <v>220</v>
      </c>
      <c r="W5729" s="25">
        <v>170536</v>
      </c>
      <c r="X5729" s="25">
        <v>170536</v>
      </c>
      <c r="Y5729" s="25">
        <v>170536</v>
      </c>
      <c r="Z5729" s="25">
        <v>170536</v>
      </c>
      <c r="AA5729" s="25">
        <v>170536</v>
      </c>
      <c r="AB5729" s="25">
        <v>170536</v>
      </c>
      <c r="AC5729" s="26">
        <v>45152.505756550927</v>
      </c>
      <c r="AD5729" s="27">
        <f>ROW()</f>
        <v>5729</v>
      </c>
      <c r="AE5729" s="27">
        <f>1</f>
        <v>1</v>
      </c>
      <c r="AF5729" s="27">
        <f>SUBTOTAL(109,Tbl_NGF_Data[[#This Row],[Counter]])</f>
        <v>1</v>
      </c>
    </row>
    <row r="5730" spans="2:32" ht="45" x14ac:dyDescent="0.25">
      <c r="B5730" s="21" t="s">
        <v>859</v>
      </c>
      <c r="C5730" s="22" t="s">
        <v>4018</v>
      </c>
      <c r="D5730" s="23">
        <v>12</v>
      </c>
      <c r="E5730" s="22" t="s">
        <v>859</v>
      </c>
      <c r="F5730" s="23">
        <v>12</v>
      </c>
      <c r="G5730" s="22" t="s">
        <v>4018</v>
      </c>
      <c r="H5730" s="22" t="s">
        <v>1327</v>
      </c>
      <c r="I5730" s="23">
        <v>1</v>
      </c>
      <c r="J5730" s="23">
        <v>777</v>
      </c>
      <c r="K5730" s="23" t="s">
        <v>4242</v>
      </c>
      <c r="L5730" s="22" t="s">
        <v>4243</v>
      </c>
      <c r="M5730" s="21" t="s">
        <v>918</v>
      </c>
      <c r="N5730" s="23" t="s">
        <v>1119</v>
      </c>
      <c r="O5730" s="22" t="s">
        <v>1120</v>
      </c>
      <c r="P5730" s="22" t="s">
        <v>1121</v>
      </c>
      <c r="Q5730" s="23" t="s">
        <v>1300</v>
      </c>
      <c r="R5730" s="22" t="s">
        <v>1301</v>
      </c>
      <c r="S5730" s="21" t="s">
        <v>101</v>
      </c>
      <c r="T5730" s="23" t="s">
        <v>4249</v>
      </c>
      <c r="U5730" s="24" t="s">
        <v>15</v>
      </c>
      <c r="V5730" s="23">
        <v>100</v>
      </c>
      <c r="W5730" s="25">
        <v>112298.51</v>
      </c>
      <c r="X5730" s="25">
        <v>122634.51</v>
      </c>
      <c r="Y5730" s="25">
        <v>215780.96</v>
      </c>
      <c r="Z5730" s="25">
        <v>219278.71</v>
      </c>
      <c r="AA5730" s="25">
        <v>247161.26</v>
      </c>
      <c r="AB5730" s="25">
        <v>370548.7</v>
      </c>
      <c r="AC5730" s="26">
        <v>45152.505756550927</v>
      </c>
      <c r="AD5730" s="27">
        <f>ROW()</f>
        <v>5730</v>
      </c>
      <c r="AE5730" s="27">
        <f>1</f>
        <v>1</v>
      </c>
      <c r="AF5730" s="27">
        <f>SUBTOTAL(109,Tbl_NGF_Data[[#This Row],[Counter]])</f>
        <v>1</v>
      </c>
    </row>
    <row r="5731" spans="2:32" ht="45" x14ac:dyDescent="0.25">
      <c r="B5731" s="21" t="s">
        <v>859</v>
      </c>
      <c r="C5731" s="22" t="s">
        <v>4018</v>
      </c>
      <c r="D5731" s="23">
        <v>12</v>
      </c>
      <c r="E5731" s="22" t="s">
        <v>859</v>
      </c>
      <c r="F5731" s="23">
        <v>12</v>
      </c>
      <c r="G5731" s="22" t="s">
        <v>4018</v>
      </c>
      <c r="H5731" s="22" t="s">
        <v>1327</v>
      </c>
      <c r="I5731" s="23">
        <v>1</v>
      </c>
      <c r="J5731" s="23">
        <v>777</v>
      </c>
      <c r="K5731" s="23" t="s">
        <v>4242</v>
      </c>
      <c r="L5731" s="22" t="s">
        <v>4243</v>
      </c>
      <c r="M5731" s="21" t="s">
        <v>918</v>
      </c>
      <c r="N5731" s="23" t="s">
        <v>1119</v>
      </c>
      <c r="O5731" s="22" t="s">
        <v>1120</v>
      </c>
      <c r="P5731" s="22" t="s">
        <v>1121</v>
      </c>
      <c r="Q5731" s="23" t="s">
        <v>1300</v>
      </c>
      <c r="R5731" s="22" t="s">
        <v>1301</v>
      </c>
      <c r="S5731" s="21" t="s">
        <v>101</v>
      </c>
      <c r="T5731" s="23" t="s">
        <v>4249</v>
      </c>
      <c r="U5731" s="24" t="s">
        <v>19</v>
      </c>
      <c r="V5731" s="23">
        <v>500</v>
      </c>
      <c r="W5731" s="25">
        <v>35063.79</v>
      </c>
      <c r="X5731" s="25">
        <v>10336</v>
      </c>
      <c r="Y5731" s="25">
        <v>93146.45</v>
      </c>
      <c r="Z5731" s="25">
        <v>3497.75</v>
      </c>
      <c r="AA5731" s="25">
        <v>27882.55</v>
      </c>
      <c r="AB5731" s="25">
        <v>123387.43999999999</v>
      </c>
      <c r="AC5731" s="26">
        <v>45152.505756550927</v>
      </c>
      <c r="AD5731" s="27">
        <f>ROW()</f>
        <v>5731</v>
      </c>
      <c r="AE5731" s="27">
        <f>1</f>
        <v>1</v>
      </c>
      <c r="AF5731" s="27">
        <f>SUBTOTAL(109,Tbl_NGF_Data[[#This Row],[Counter]])</f>
        <v>1</v>
      </c>
    </row>
    <row r="5732" spans="2:32" ht="45" x14ac:dyDescent="0.25">
      <c r="B5732" s="21" t="s">
        <v>859</v>
      </c>
      <c r="C5732" s="22" t="s">
        <v>4018</v>
      </c>
      <c r="D5732" s="23">
        <v>12</v>
      </c>
      <c r="E5732" s="22" t="s">
        <v>859</v>
      </c>
      <c r="F5732" s="23">
        <v>12</v>
      </c>
      <c r="G5732" s="22" t="s">
        <v>4018</v>
      </c>
      <c r="H5732" s="22" t="s">
        <v>1327</v>
      </c>
      <c r="I5732" s="23">
        <v>1</v>
      </c>
      <c r="J5732" s="23">
        <v>777</v>
      </c>
      <c r="K5732" s="23" t="s">
        <v>4242</v>
      </c>
      <c r="L5732" s="22" t="s">
        <v>4243</v>
      </c>
      <c r="M5732" s="21" t="s">
        <v>918</v>
      </c>
      <c r="N5732" s="23" t="s">
        <v>1186</v>
      </c>
      <c r="O5732" s="22" t="s">
        <v>1187</v>
      </c>
      <c r="P5732" s="22" t="s">
        <v>1188</v>
      </c>
      <c r="Q5732" s="23" t="s">
        <v>4250</v>
      </c>
      <c r="R5732" s="22" t="s">
        <v>4251</v>
      </c>
      <c r="S5732" s="21" t="s">
        <v>920</v>
      </c>
      <c r="T5732" s="23" t="s">
        <v>4252</v>
      </c>
      <c r="U5732" s="24" t="s">
        <v>15</v>
      </c>
      <c r="V5732" s="23">
        <v>100</v>
      </c>
      <c r="W5732" s="25">
        <v>39365.14</v>
      </c>
      <c r="X5732" s="25">
        <v>39371.14</v>
      </c>
      <c r="Y5732" s="25">
        <v>39371.14</v>
      </c>
      <c r="Z5732" s="25">
        <v>39371.14</v>
      </c>
      <c r="AA5732" s="25">
        <v>0</v>
      </c>
      <c r="AB5732" s="25">
        <v>0</v>
      </c>
      <c r="AC5732" s="26">
        <v>45152.505756550927</v>
      </c>
      <c r="AD5732" s="27">
        <f>ROW()</f>
        <v>5732</v>
      </c>
      <c r="AE5732" s="27">
        <f>1</f>
        <v>1</v>
      </c>
      <c r="AF5732" s="27">
        <f>SUBTOTAL(109,Tbl_NGF_Data[[#This Row],[Counter]])</f>
        <v>1</v>
      </c>
    </row>
    <row r="5733" spans="2:32" ht="45" x14ac:dyDescent="0.25">
      <c r="B5733" s="21" t="s">
        <v>859</v>
      </c>
      <c r="C5733" s="22" t="s">
        <v>4018</v>
      </c>
      <c r="D5733" s="23">
        <v>12</v>
      </c>
      <c r="E5733" s="22" t="s">
        <v>859</v>
      </c>
      <c r="F5733" s="23">
        <v>12</v>
      </c>
      <c r="G5733" s="22" t="s">
        <v>4018</v>
      </c>
      <c r="H5733" s="22" t="s">
        <v>1327</v>
      </c>
      <c r="I5733" s="23">
        <v>1</v>
      </c>
      <c r="J5733" s="23">
        <v>777</v>
      </c>
      <c r="K5733" s="23" t="s">
        <v>4242</v>
      </c>
      <c r="L5733" s="22" t="s">
        <v>4243</v>
      </c>
      <c r="M5733" s="21" t="s">
        <v>918</v>
      </c>
      <c r="N5733" s="23" t="s">
        <v>1186</v>
      </c>
      <c r="O5733" s="22" t="s">
        <v>1187</v>
      </c>
      <c r="P5733" s="22" t="s">
        <v>1188</v>
      </c>
      <c r="Q5733" s="23" t="s">
        <v>4250</v>
      </c>
      <c r="R5733" s="22" t="s">
        <v>4251</v>
      </c>
      <c r="S5733" s="21" t="s">
        <v>920</v>
      </c>
      <c r="T5733" s="23" t="s">
        <v>4252</v>
      </c>
      <c r="U5733" s="24" t="s">
        <v>16</v>
      </c>
      <c r="V5733" s="23">
        <v>135</v>
      </c>
      <c r="W5733" s="25">
        <v>48000</v>
      </c>
      <c r="X5733" s="25">
        <v>48000</v>
      </c>
      <c r="Y5733" s="25">
        <v>48000</v>
      </c>
      <c r="Z5733" s="25">
        <v>48000</v>
      </c>
      <c r="AA5733" s="25">
        <v>48000</v>
      </c>
      <c r="AB5733" s="25">
        <v>48000</v>
      </c>
      <c r="AC5733" s="26">
        <v>45152.505756550927</v>
      </c>
      <c r="AD5733" s="27">
        <f>ROW()</f>
        <v>5733</v>
      </c>
      <c r="AE5733" s="27">
        <f>1</f>
        <v>1</v>
      </c>
      <c r="AF5733" s="27">
        <f>SUBTOTAL(109,Tbl_NGF_Data[[#This Row],[Counter]])</f>
        <v>1</v>
      </c>
    </row>
    <row r="5734" spans="2:32" ht="45" x14ac:dyDescent="0.25">
      <c r="B5734" s="21" t="s">
        <v>859</v>
      </c>
      <c r="C5734" s="22" t="s">
        <v>4018</v>
      </c>
      <c r="D5734" s="23">
        <v>12</v>
      </c>
      <c r="E5734" s="22" t="s">
        <v>859</v>
      </c>
      <c r="F5734" s="23">
        <v>12</v>
      </c>
      <c r="G5734" s="22" t="s">
        <v>4018</v>
      </c>
      <c r="H5734" s="22" t="s">
        <v>1327</v>
      </c>
      <c r="I5734" s="23">
        <v>1</v>
      </c>
      <c r="J5734" s="23">
        <v>777</v>
      </c>
      <c r="K5734" s="23" t="s">
        <v>4242</v>
      </c>
      <c r="L5734" s="22" t="s">
        <v>4243</v>
      </c>
      <c r="M5734" s="21" t="s">
        <v>918</v>
      </c>
      <c r="N5734" s="23" t="s">
        <v>1186</v>
      </c>
      <c r="O5734" s="22" t="s">
        <v>1187</v>
      </c>
      <c r="P5734" s="22" t="s">
        <v>1188</v>
      </c>
      <c r="Q5734" s="23" t="s">
        <v>4250</v>
      </c>
      <c r="R5734" s="22" t="s">
        <v>4251</v>
      </c>
      <c r="S5734" s="21" t="s">
        <v>920</v>
      </c>
      <c r="T5734" s="23" t="s">
        <v>4252</v>
      </c>
      <c r="U5734" s="24" t="s">
        <v>18</v>
      </c>
      <c r="V5734" s="23">
        <v>220</v>
      </c>
      <c r="W5734" s="25">
        <v>48000</v>
      </c>
      <c r="X5734" s="25">
        <v>48000</v>
      </c>
      <c r="Y5734" s="25">
        <v>48000</v>
      </c>
      <c r="Z5734" s="25">
        <v>48000</v>
      </c>
      <c r="AA5734" s="25">
        <v>48000</v>
      </c>
      <c r="AB5734" s="25">
        <v>48000</v>
      </c>
      <c r="AC5734" s="26">
        <v>45152.505756550927</v>
      </c>
      <c r="AD5734" s="27">
        <f>ROW()</f>
        <v>5734</v>
      </c>
      <c r="AE5734" s="27">
        <f>1</f>
        <v>1</v>
      </c>
      <c r="AF5734" s="27">
        <f>SUBTOTAL(109,Tbl_NGF_Data[[#This Row],[Counter]])</f>
        <v>1</v>
      </c>
    </row>
    <row r="5735" spans="2:32" ht="45" x14ac:dyDescent="0.25">
      <c r="B5735" s="21" t="s">
        <v>859</v>
      </c>
      <c r="C5735" s="22" t="s">
        <v>4018</v>
      </c>
      <c r="D5735" s="23">
        <v>12</v>
      </c>
      <c r="E5735" s="22" t="s">
        <v>859</v>
      </c>
      <c r="F5735" s="23">
        <v>12</v>
      </c>
      <c r="G5735" s="22" t="s">
        <v>4018</v>
      </c>
      <c r="H5735" s="22" t="s">
        <v>1327</v>
      </c>
      <c r="I5735" s="23">
        <v>1</v>
      </c>
      <c r="J5735" s="23">
        <v>777</v>
      </c>
      <c r="K5735" s="23" t="s">
        <v>4242</v>
      </c>
      <c r="L5735" s="22" t="s">
        <v>4243</v>
      </c>
      <c r="M5735" s="21" t="s">
        <v>918</v>
      </c>
      <c r="N5735" s="23" t="s">
        <v>1186</v>
      </c>
      <c r="O5735" s="22" t="s">
        <v>1187</v>
      </c>
      <c r="P5735" s="22" t="s">
        <v>1188</v>
      </c>
      <c r="Q5735" s="23" t="s">
        <v>4250</v>
      </c>
      <c r="R5735" s="22" t="s">
        <v>4251</v>
      </c>
      <c r="S5735" s="21" t="s">
        <v>920</v>
      </c>
      <c r="T5735" s="23" t="s">
        <v>4252</v>
      </c>
      <c r="U5735" s="24" t="s">
        <v>19</v>
      </c>
      <c r="V5735" s="23">
        <v>500</v>
      </c>
      <c r="W5735" s="25">
        <v>114</v>
      </c>
      <c r="X5735" s="25">
        <v>6</v>
      </c>
      <c r="Y5735" s="25">
        <v>0</v>
      </c>
      <c r="Z5735" s="25">
        <v>0</v>
      </c>
      <c r="AA5735" s="25">
        <v>0</v>
      </c>
      <c r="AB5735" s="25">
        <v>0</v>
      </c>
      <c r="AC5735" s="26">
        <v>45152.505756550927</v>
      </c>
      <c r="AD5735" s="27">
        <f>ROW()</f>
        <v>5735</v>
      </c>
      <c r="AE5735" s="27">
        <f>1</f>
        <v>1</v>
      </c>
      <c r="AF5735" s="27">
        <f>SUBTOTAL(109,Tbl_NGF_Data[[#This Row],[Counter]])</f>
        <v>1</v>
      </c>
    </row>
    <row r="5736" spans="2:32" ht="45" x14ac:dyDescent="0.25">
      <c r="B5736" s="21" t="s">
        <v>859</v>
      </c>
      <c r="C5736" s="22" t="s">
        <v>4018</v>
      </c>
      <c r="D5736" s="23">
        <v>12</v>
      </c>
      <c r="E5736" s="22" t="s">
        <v>859</v>
      </c>
      <c r="F5736" s="23">
        <v>12</v>
      </c>
      <c r="G5736" s="22" t="s">
        <v>4018</v>
      </c>
      <c r="H5736" s="22" t="s">
        <v>1327</v>
      </c>
      <c r="I5736" s="23">
        <v>1</v>
      </c>
      <c r="J5736" s="23">
        <v>777</v>
      </c>
      <c r="K5736" s="23" t="s">
        <v>4242</v>
      </c>
      <c r="L5736" s="22" t="s">
        <v>4243</v>
      </c>
      <c r="M5736" s="21" t="s">
        <v>918</v>
      </c>
      <c r="N5736" s="23" t="s">
        <v>1186</v>
      </c>
      <c r="O5736" s="22" t="s">
        <v>1187</v>
      </c>
      <c r="P5736" s="22" t="s">
        <v>1188</v>
      </c>
      <c r="Q5736" s="23" t="s">
        <v>2143</v>
      </c>
      <c r="R5736" s="22" t="s">
        <v>2144</v>
      </c>
      <c r="S5736" s="21" t="s">
        <v>150</v>
      </c>
      <c r="T5736" s="23" t="s">
        <v>4253</v>
      </c>
      <c r="U5736" s="24" t="s">
        <v>66</v>
      </c>
      <c r="V5736" s="23">
        <v>137</v>
      </c>
      <c r="W5736" s="25">
        <v>922</v>
      </c>
      <c r="X5736" s="25">
        <v>0</v>
      </c>
      <c r="Y5736" s="25">
        <v>0</v>
      </c>
      <c r="Z5736" s="25">
        <v>0</v>
      </c>
      <c r="AA5736" s="25">
        <v>0</v>
      </c>
      <c r="AB5736" s="25">
        <v>0</v>
      </c>
      <c r="AC5736" s="26">
        <v>45152.505756550927</v>
      </c>
      <c r="AD5736" s="27">
        <f>ROW()</f>
        <v>5736</v>
      </c>
      <c r="AE5736" s="27">
        <f>1</f>
        <v>1</v>
      </c>
      <c r="AF5736" s="27">
        <f>SUBTOTAL(109,Tbl_NGF_Data[[#This Row],[Counter]])</f>
        <v>1</v>
      </c>
    </row>
    <row r="5737" spans="2:32" ht="45" x14ac:dyDescent="0.25">
      <c r="B5737" s="21" t="s">
        <v>859</v>
      </c>
      <c r="C5737" s="22" t="s">
        <v>4018</v>
      </c>
      <c r="D5737" s="23">
        <v>12</v>
      </c>
      <c r="E5737" s="22" t="s">
        <v>859</v>
      </c>
      <c r="F5737" s="23">
        <v>12</v>
      </c>
      <c r="G5737" s="22" t="s">
        <v>4018</v>
      </c>
      <c r="H5737" s="22" t="s">
        <v>1327</v>
      </c>
      <c r="I5737" s="23">
        <v>1</v>
      </c>
      <c r="J5737" s="23">
        <v>777</v>
      </c>
      <c r="K5737" s="23" t="s">
        <v>4242</v>
      </c>
      <c r="L5737" s="22" t="s">
        <v>4243</v>
      </c>
      <c r="M5737" s="21" t="s">
        <v>918</v>
      </c>
      <c r="N5737" s="23" t="s">
        <v>1186</v>
      </c>
      <c r="O5737" s="22" t="s">
        <v>1187</v>
      </c>
      <c r="P5737" s="22" t="s">
        <v>1188</v>
      </c>
      <c r="Q5737" s="23" t="s">
        <v>2143</v>
      </c>
      <c r="R5737" s="22" t="s">
        <v>2144</v>
      </c>
      <c r="S5737" s="21" t="s">
        <v>150</v>
      </c>
      <c r="T5737" s="23" t="s">
        <v>4253</v>
      </c>
      <c r="U5737" s="24" t="s">
        <v>67</v>
      </c>
      <c r="V5737" s="23">
        <v>222</v>
      </c>
      <c r="W5737" s="25">
        <v>922</v>
      </c>
      <c r="X5737" s="25">
        <v>0</v>
      </c>
      <c r="Y5737" s="25">
        <v>0</v>
      </c>
      <c r="Z5737" s="25">
        <v>0</v>
      </c>
      <c r="AA5737" s="25">
        <v>0</v>
      </c>
      <c r="AB5737" s="25">
        <v>0</v>
      </c>
      <c r="AC5737" s="26">
        <v>45152.505756550927</v>
      </c>
      <c r="AD5737" s="27">
        <f>ROW()</f>
        <v>5737</v>
      </c>
      <c r="AE5737" s="27">
        <f>1</f>
        <v>1</v>
      </c>
      <c r="AF5737" s="27">
        <f>SUBTOTAL(109,Tbl_NGF_Data[[#This Row],[Counter]])</f>
        <v>1</v>
      </c>
    </row>
    <row r="5738" spans="2:32" ht="45" x14ac:dyDescent="0.25">
      <c r="B5738" s="21" t="s">
        <v>859</v>
      </c>
      <c r="C5738" s="22" t="s">
        <v>4018</v>
      </c>
      <c r="D5738" s="23">
        <v>12</v>
      </c>
      <c r="E5738" s="22" t="s">
        <v>859</v>
      </c>
      <c r="F5738" s="23">
        <v>12</v>
      </c>
      <c r="G5738" s="22" t="s">
        <v>4018</v>
      </c>
      <c r="H5738" s="22" t="s">
        <v>1327</v>
      </c>
      <c r="I5738" s="23">
        <v>1</v>
      </c>
      <c r="J5738" s="23">
        <v>777</v>
      </c>
      <c r="K5738" s="23" t="s">
        <v>4242</v>
      </c>
      <c r="L5738" s="22" t="s">
        <v>4243</v>
      </c>
      <c r="M5738" s="21" t="s">
        <v>918</v>
      </c>
      <c r="N5738" s="23" t="s">
        <v>1131</v>
      </c>
      <c r="O5738" s="22" t="s">
        <v>1132</v>
      </c>
      <c r="P5738" s="22" t="s">
        <v>1133</v>
      </c>
      <c r="Q5738" s="23" t="s">
        <v>1151</v>
      </c>
      <c r="R5738" s="22" t="s">
        <v>1132</v>
      </c>
      <c r="S5738" s="21" t="s">
        <v>38</v>
      </c>
      <c r="T5738" s="23" t="s">
        <v>4254</v>
      </c>
      <c r="U5738" s="24" t="s">
        <v>15</v>
      </c>
      <c r="V5738" s="23">
        <v>100</v>
      </c>
      <c r="W5738" s="25">
        <v>579968.77</v>
      </c>
      <c r="X5738" s="25">
        <v>175881.41000000003</v>
      </c>
      <c r="Y5738" s="25">
        <v>725008.47</v>
      </c>
      <c r="Z5738" s="25">
        <v>658407.49</v>
      </c>
      <c r="AA5738" s="25">
        <v>1285650.71</v>
      </c>
      <c r="AB5738" s="25">
        <v>1519479.8099999998</v>
      </c>
      <c r="AC5738" s="26">
        <v>45152.505756550927</v>
      </c>
      <c r="AD5738" s="27">
        <f>ROW()</f>
        <v>5738</v>
      </c>
      <c r="AE5738" s="27">
        <f>1</f>
        <v>1</v>
      </c>
      <c r="AF5738" s="27">
        <f>SUBTOTAL(109,Tbl_NGF_Data[[#This Row],[Counter]])</f>
        <v>1</v>
      </c>
    </row>
    <row r="5739" spans="2:32" ht="45" x14ac:dyDescent="0.25">
      <c r="B5739" s="21" t="s">
        <v>859</v>
      </c>
      <c r="C5739" s="22" t="s">
        <v>4018</v>
      </c>
      <c r="D5739" s="23">
        <v>12</v>
      </c>
      <c r="E5739" s="22" t="s">
        <v>859</v>
      </c>
      <c r="F5739" s="23">
        <v>12</v>
      </c>
      <c r="G5739" s="22" t="s">
        <v>4018</v>
      </c>
      <c r="H5739" s="22" t="s">
        <v>1327</v>
      </c>
      <c r="I5739" s="23">
        <v>1</v>
      </c>
      <c r="J5739" s="23">
        <v>777</v>
      </c>
      <c r="K5739" s="23" t="s">
        <v>4242</v>
      </c>
      <c r="L5739" s="22" t="s">
        <v>4243</v>
      </c>
      <c r="M5739" s="21" t="s">
        <v>918</v>
      </c>
      <c r="N5739" s="23" t="s">
        <v>1131</v>
      </c>
      <c r="O5739" s="22" t="s">
        <v>1132</v>
      </c>
      <c r="P5739" s="22" t="s">
        <v>1133</v>
      </c>
      <c r="Q5739" s="23" t="s">
        <v>1151</v>
      </c>
      <c r="R5739" s="22" t="s">
        <v>1132</v>
      </c>
      <c r="S5739" s="21" t="s">
        <v>38</v>
      </c>
      <c r="T5739" s="23" t="s">
        <v>4254</v>
      </c>
      <c r="U5739" s="24" t="s">
        <v>16</v>
      </c>
      <c r="V5739" s="23">
        <v>135</v>
      </c>
      <c r="W5739" s="25">
        <v>6803880</v>
      </c>
      <c r="X5739" s="25">
        <v>7246867</v>
      </c>
      <c r="Y5739" s="25">
        <v>6938074</v>
      </c>
      <c r="Z5739" s="25">
        <v>6985522</v>
      </c>
      <c r="AA5739" s="25">
        <v>6985522</v>
      </c>
      <c r="AB5739" s="25">
        <v>6997612</v>
      </c>
      <c r="AC5739" s="26">
        <v>45152.505756550927</v>
      </c>
      <c r="AD5739" s="27">
        <f>ROW()</f>
        <v>5739</v>
      </c>
      <c r="AE5739" s="27">
        <f>1</f>
        <v>1</v>
      </c>
      <c r="AF5739" s="27">
        <f>SUBTOTAL(109,Tbl_NGF_Data[[#This Row],[Counter]])</f>
        <v>1</v>
      </c>
    </row>
    <row r="5740" spans="2:32" ht="45" x14ac:dyDescent="0.25">
      <c r="B5740" s="21" t="s">
        <v>859</v>
      </c>
      <c r="C5740" s="22" t="s">
        <v>4018</v>
      </c>
      <c r="D5740" s="23">
        <v>12</v>
      </c>
      <c r="E5740" s="22" t="s">
        <v>859</v>
      </c>
      <c r="F5740" s="23">
        <v>12</v>
      </c>
      <c r="G5740" s="22" t="s">
        <v>4018</v>
      </c>
      <c r="H5740" s="22" t="s">
        <v>1327</v>
      </c>
      <c r="I5740" s="23">
        <v>1</v>
      </c>
      <c r="J5740" s="23">
        <v>777</v>
      </c>
      <c r="K5740" s="23" t="s">
        <v>4242</v>
      </c>
      <c r="L5740" s="22" t="s">
        <v>4243</v>
      </c>
      <c r="M5740" s="21" t="s">
        <v>918</v>
      </c>
      <c r="N5740" s="23" t="s">
        <v>1131</v>
      </c>
      <c r="O5740" s="22" t="s">
        <v>1132</v>
      </c>
      <c r="P5740" s="22" t="s">
        <v>1133</v>
      </c>
      <c r="Q5740" s="23" t="s">
        <v>1151</v>
      </c>
      <c r="R5740" s="22" t="s">
        <v>1132</v>
      </c>
      <c r="S5740" s="21" t="s">
        <v>38</v>
      </c>
      <c r="T5740" s="23" t="s">
        <v>4254</v>
      </c>
      <c r="U5740" s="24" t="s">
        <v>17</v>
      </c>
      <c r="V5740" s="23">
        <v>200</v>
      </c>
      <c r="W5740" s="25">
        <v>3658817.0299999993</v>
      </c>
      <c r="X5740" s="25">
        <v>3211230.620000001</v>
      </c>
      <c r="Y5740" s="25">
        <v>2364002.0499999993</v>
      </c>
      <c r="Z5740" s="25">
        <v>1676312.7599999995</v>
      </c>
      <c r="AA5740" s="25">
        <v>1622083.8800000001</v>
      </c>
      <c r="AB5740" s="25">
        <v>2274014.9700000002</v>
      </c>
      <c r="AC5740" s="26">
        <v>45152.505756550927</v>
      </c>
      <c r="AD5740" s="27">
        <f>ROW()</f>
        <v>5740</v>
      </c>
      <c r="AE5740" s="27">
        <f>1</f>
        <v>1</v>
      </c>
      <c r="AF5740" s="27">
        <f>SUBTOTAL(109,Tbl_NGF_Data[[#This Row],[Counter]])</f>
        <v>1</v>
      </c>
    </row>
    <row r="5741" spans="2:32" ht="45" x14ac:dyDescent="0.25">
      <c r="B5741" s="21" t="s">
        <v>859</v>
      </c>
      <c r="C5741" s="22" t="s">
        <v>4018</v>
      </c>
      <c r="D5741" s="23">
        <v>12</v>
      </c>
      <c r="E5741" s="22" t="s">
        <v>859</v>
      </c>
      <c r="F5741" s="23">
        <v>12</v>
      </c>
      <c r="G5741" s="22" t="s">
        <v>4018</v>
      </c>
      <c r="H5741" s="22" t="s">
        <v>1327</v>
      </c>
      <c r="I5741" s="23">
        <v>1</v>
      </c>
      <c r="J5741" s="23">
        <v>777</v>
      </c>
      <c r="K5741" s="23" t="s">
        <v>4242</v>
      </c>
      <c r="L5741" s="22" t="s">
        <v>4243</v>
      </c>
      <c r="M5741" s="21" t="s">
        <v>918</v>
      </c>
      <c r="N5741" s="23" t="s">
        <v>1131</v>
      </c>
      <c r="O5741" s="22" t="s">
        <v>1132</v>
      </c>
      <c r="P5741" s="22" t="s">
        <v>1133</v>
      </c>
      <c r="Q5741" s="23" t="s">
        <v>1151</v>
      </c>
      <c r="R5741" s="22" t="s">
        <v>1132</v>
      </c>
      <c r="S5741" s="21" t="s">
        <v>38</v>
      </c>
      <c r="T5741" s="23" t="s">
        <v>4254</v>
      </c>
      <c r="U5741" s="24" t="s">
        <v>18</v>
      </c>
      <c r="V5741" s="23">
        <v>220</v>
      </c>
      <c r="W5741" s="25">
        <v>3145062.9700000007</v>
      </c>
      <c r="X5741" s="25">
        <v>4035636.379999999</v>
      </c>
      <c r="Y5741" s="25">
        <v>4574071.9500000011</v>
      </c>
      <c r="Z5741" s="25">
        <v>5309209.24</v>
      </c>
      <c r="AA5741" s="25">
        <v>5363438.12</v>
      </c>
      <c r="AB5741" s="25">
        <v>4723597.0299999993</v>
      </c>
      <c r="AC5741" s="26">
        <v>45152.505756550927</v>
      </c>
      <c r="AD5741" s="27">
        <f>ROW()</f>
        <v>5741</v>
      </c>
      <c r="AE5741" s="27">
        <f>1</f>
        <v>1</v>
      </c>
      <c r="AF5741" s="27">
        <f>SUBTOTAL(109,Tbl_NGF_Data[[#This Row],[Counter]])</f>
        <v>1</v>
      </c>
    </row>
    <row r="5742" spans="2:32" ht="45" x14ac:dyDescent="0.25">
      <c r="B5742" s="21" t="s">
        <v>859</v>
      </c>
      <c r="C5742" s="22" t="s">
        <v>4018</v>
      </c>
      <c r="D5742" s="23">
        <v>12</v>
      </c>
      <c r="E5742" s="22" t="s">
        <v>859</v>
      </c>
      <c r="F5742" s="23">
        <v>12</v>
      </c>
      <c r="G5742" s="22" t="s">
        <v>4018</v>
      </c>
      <c r="H5742" s="22" t="s">
        <v>1327</v>
      </c>
      <c r="I5742" s="23">
        <v>1</v>
      </c>
      <c r="J5742" s="23">
        <v>777</v>
      </c>
      <c r="K5742" s="23" t="s">
        <v>4242</v>
      </c>
      <c r="L5742" s="22" t="s">
        <v>4243</v>
      </c>
      <c r="M5742" s="21" t="s">
        <v>918</v>
      </c>
      <c r="N5742" s="23" t="s">
        <v>1131</v>
      </c>
      <c r="O5742" s="22" t="s">
        <v>1132</v>
      </c>
      <c r="P5742" s="22" t="s">
        <v>1133</v>
      </c>
      <c r="Q5742" s="23" t="s">
        <v>1151</v>
      </c>
      <c r="R5742" s="22" t="s">
        <v>1132</v>
      </c>
      <c r="S5742" s="21" t="s">
        <v>38</v>
      </c>
      <c r="T5742" s="23" t="s">
        <v>4254</v>
      </c>
      <c r="U5742" s="24" t="s">
        <v>19</v>
      </c>
      <c r="V5742" s="23">
        <v>500</v>
      </c>
      <c r="W5742" s="25">
        <v>35593.440000000002</v>
      </c>
      <c r="X5742" s="25">
        <v>78828.34</v>
      </c>
      <c r="Y5742" s="25">
        <v>31589.97</v>
      </c>
      <c r="Z5742" s="25">
        <v>9482.27</v>
      </c>
      <c r="AA5742" s="25">
        <v>4993.24</v>
      </c>
      <c r="AB5742" s="25">
        <v>8145.42</v>
      </c>
      <c r="AC5742" s="26">
        <v>45152.505756550927</v>
      </c>
      <c r="AD5742" s="27">
        <f>ROW()</f>
        <v>5742</v>
      </c>
      <c r="AE5742" s="27">
        <f>1</f>
        <v>1</v>
      </c>
      <c r="AF5742" s="27">
        <f>SUBTOTAL(109,Tbl_NGF_Data[[#This Row],[Counter]])</f>
        <v>1</v>
      </c>
    </row>
    <row r="5743" spans="2:32" ht="60" x14ac:dyDescent="0.25">
      <c r="B5743" s="21" t="s">
        <v>859</v>
      </c>
      <c r="C5743" s="22" t="s">
        <v>4018</v>
      </c>
      <c r="D5743" s="23">
        <v>12</v>
      </c>
      <c r="E5743" s="22" t="s">
        <v>859</v>
      </c>
      <c r="F5743" s="23">
        <v>12</v>
      </c>
      <c r="G5743" s="22" t="s">
        <v>4018</v>
      </c>
      <c r="H5743" s="22" t="s">
        <v>1327</v>
      </c>
      <c r="I5743" s="23">
        <v>1</v>
      </c>
      <c r="J5743" s="23">
        <v>777</v>
      </c>
      <c r="K5743" s="23" t="s">
        <v>4242</v>
      </c>
      <c r="L5743" s="22" t="s">
        <v>4243</v>
      </c>
      <c r="M5743" s="21" t="s">
        <v>918</v>
      </c>
      <c r="N5743" s="23" t="s">
        <v>1131</v>
      </c>
      <c r="O5743" s="22" t="s">
        <v>1132</v>
      </c>
      <c r="P5743" s="22" t="s">
        <v>1133</v>
      </c>
      <c r="Q5743" s="23" t="s">
        <v>1134</v>
      </c>
      <c r="R5743" s="22" t="s">
        <v>1135</v>
      </c>
      <c r="S5743" s="21" t="s">
        <v>33</v>
      </c>
      <c r="T5743" s="23" t="s">
        <v>4255</v>
      </c>
      <c r="U5743" s="24" t="s">
        <v>15</v>
      </c>
      <c r="V5743" s="23">
        <v>100</v>
      </c>
      <c r="W5743" s="25">
        <v>0</v>
      </c>
      <c r="X5743" s="25">
        <v>0</v>
      </c>
      <c r="Y5743" s="25">
        <v>701159</v>
      </c>
      <c r="Z5743" s="25">
        <v>100003.93</v>
      </c>
      <c r="AA5743" s="25">
        <v>0</v>
      </c>
      <c r="AB5743" s="25">
        <v>0</v>
      </c>
      <c r="AC5743" s="26">
        <v>45152.505756550927</v>
      </c>
      <c r="AD5743" s="27">
        <f>ROW()</f>
        <v>5743</v>
      </c>
      <c r="AE5743" s="27">
        <f>1</f>
        <v>1</v>
      </c>
      <c r="AF5743" s="27">
        <f>SUBTOTAL(109,Tbl_NGF_Data[[#This Row],[Counter]])</f>
        <v>1</v>
      </c>
    </row>
    <row r="5744" spans="2:32" ht="60" x14ac:dyDescent="0.25">
      <c r="B5744" s="21" t="s">
        <v>859</v>
      </c>
      <c r="C5744" s="22" t="s">
        <v>4018</v>
      </c>
      <c r="D5744" s="23">
        <v>12</v>
      </c>
      <c r="E5744" s="22" t="s">
        <v>859</v>
      </c>
      <c r="F5744" s="23">
        <v>12</v>
      </c>
      <c r="G5744" s="22" t="s">
        <v>4018</v>
      </c>
      <c r="H5744" s="22" t="s">
        <v>1327</v>
      </c>
      <c r="I5744" s="23">
        <v>1</v>
      </c>
      <c r="J5744" s="23">
        <v>777</v>
      </c>
      <c r="K5744" s="23" t="s">
        <v>4242</v>
      </c>
      <c r="L5744" s="22" t="s">
        <v>4243</v>
      </c>
      <c r="M5744" s="21" t="s">
        <v>918</v>
      </c>
      <c r="N5744" s="23" t="s">
        <v>1131</v>
      </c>
      <c r="O5744" s="22" t="s">
        <v>1132</v>
      </c>
      <c r="P5744" s="22" t="s">
        <v>1133</v>
      </c>
      <c r="Q5744" s="23" t="s">
        <v>1134</v>
      </c>
      <c r="R5744" s="22" t="s">
        <v>1135</v>
      </c>
      <c r="S5744" s="21" t="s">
        <v>33</v>
      </c>
      <c r="T5744" s="23" t="s">
        <v>4255</v>
      </c>
      <c r="U5744" s="24" t="s">
        <v>16</v>
      </c>
      <c r="V5744" s="23">
        <v>135</v>
      </c>
      <c r="W5744" s="25">
        <v>0</v>
      </c>
      <c r="X5744" s="25">
        <v>0</v>
      </c>
      <c r="Y5744" s="25">
        <v>701159</v>
      </c>
      <c r="Z5744" s="25">
        <v>1033586</v>
      </c>
      <c r="AA5744" s="25">
        <v>0</v>
      </c>
      <c r="AB5744" s="25">
        <v>0</v>
      </c>
      <c r="AC5744" s="26">
        <v>45152.505756550927</v>
      </c>
      <c r="AD5744" s="27">
        <f>ROW()</f>
        <v>5744</v>
      </c>
      <c r="AE5744" s="27">
        <f>1</f>
        <v>1</v>
      </c>
      <c r="AF5744" s="27">
        <f>SUBTOTAL(109,Tbl_NGF_Data[[#This Row],[Counter]])</f>
        <v>1</v>
      </c>
    </row>
    <row r="5745" spans="2:32" ht="60" x14ac:dyDescent="0.25">
      <c r="B5745" s="21" t="s">
        <v>859</v>
      </c>
      <c r="C5745" s="22" t="s">
        <v>4018</v>
      </c>
      <c r="D5745" s="23">
        <v>12</v>
      </c>
      <c r="E5745" s="22" t="s">
        <v>859</v>
      </c>
      <c r="F5745" s="23">
        <v>12</v>
      </c>
      <c r="G5745" s="22" t="s">
        <v>4018</v>
      </c>
      <c r="H5745" s="22" t="s">
        <v>1327</v>
      </c>
      <c r="I5745" s="23">
        <v>1</v>
      </c>
      <c r="J5745" s="23">
        <v>777</v>
      </c>
      <c r="K5745" s="23" t="s">
        <v>4242</v>
      </c>
      <c r="L5745" s="22" t="s">
        <v>4243</v>
      </c>
      <c r="M5745" s="21" t="s">
        <v>918</v>
      </c>
      <c r="N5745" s="23" t="s">
        <v>1131</v>
      </c>
      <c r="O5745" s="22" t="s">
        <v>1132</v>
      </c>
      <c r="P5745" s="22" t="s">
        <v>1133</v>
      </c>
      <c r="Q5745" s="23" t="s">
        <v>1134</v>
      </c>
      <c r="R5745" s="22" t="s">
        <v>1135</v>
      </c>
      <c r="S5745" s="21" t="s">
        <v>33</v>
      </c>
      <c r="T5745" s="23" t="s">
        <v>4255</v>
      </c>
      <c r="U5745" s="24" t="s">
        <v>17</v>
      </c>
      <c r="V5745" s="23">
        <v>200</v>
      </c>
      <c r="W5745" s="25">
        <v>0</v>
      </c>
      <c r="X5745" s="25">
        <v>0</v>
      </c>
      <c r="Y5745" s="25">
        <v>0</v>
      </c>
      <c r="Z5745" s="25">
        <v>1033582.0700000001</v>
      </c>
      <c r="AA5745" s="25">
        <v>0</v>
      </c>
      <c r="AB5745" s="25">
        <v>0</v>
      </c>
      <c r="AC5745" s="26">
        <v>45152.505756550927</v>
      </c>
      <c r="AD5745" s="27">
        <f>ROW()</f>
        <v>5745</v>
      </c>
      <c r="AE5745" s="27">
        <f>1</f>
        <v>1</v>
      </c>
      <c r="AF5745" s="27">
        <f>SUBTOTAL(109,Tbl_NGF_Data[[#This Row],[Counter]])</f>
        <v>1</v>
      </c>
    </row>
    <row r="5746" spans="2:32" ht="60" x14ac:dyDescent="0.25">
      <c r="B5746" s="21" t="s">
        <v>859</v>
      </c>
      <c r="C5746" s="22" t="s">
        <v>4018</v>
      </c>
      <c r="D5746" s="23">
        <v>12</v>
      </c>
      <c r="E5746" s="22" t="s">
        <v>859</v>
      </c>
      <c r="F5746" s="23">
        <v>12</v>
      </c>
      <c r="G5746" s="22" t="s">
        <v>4018</v>
      </c>
      <c r="H5746" s="22" t="s">
        <v>1327</v>
      </c>
      <c r="I5746" s="23">
        <v>1</v>
      </c>
      <c r="J5746" s="23">
        <v>777</v>
      </c>
      <c r="K5746" s="23" t="s">
        <v>4242</v>
      </c>
      <c r="L5746" s="22" t="s">
        <v>4243</v>
      </c>
      <c r="M5746" s="21" t="s">
        <v>918</v>
      </c>
      <c r="N5746" s="23" t="s">
        <v>1131</v>
      </c>
      <c r="O5746" s="22" t="s">
        <v>1132</v>
      </c>
      <c r="P5746" s="22" t="s">
        <v>1133</v>
      </c>
      <c r="Q5746" s="23" t="s">
        <v>1134</v>
      </c>
      <c r="R5746" s="22" t="s">
        <v>1135</v>
      </c>
      <c r="S5746" s="21" t="s">
        <v>33</v>
      </c>
      <c r="T5746" s="23" t="s">
        <v>4255</v>
      </c>
      <c r="U5746" s="24" t="s">
        <v>18</v>
      </c>
      <c r="V5746" s="23">
        <v>220</v>
      </c>
      <c r="W5746" s="25">
        <v>0</v>
      </c>
      <c r="X5746" s="25">
        <v>0</v>
      </c>
      <c r="Y5746" s="25">
        <v>701159</v>
      </c>
      <c r="Z5746" s="25">
        <v>3.9299999999348074</v>
      </c>
      <c r="AA5746" s="25">
        <v>0</v>
      </c>
      <c r="AB5746" s="25">
        <v>0</v>
      </c>
      <c r="AC5746" s="26">
        <v>45152.505756550927</v>
      </c>
      <c r="AD5746" s="27">
        <f>ROW()</f>
        <v>5746</v>
      </c>
      <c r="AE5746" s="27">
        <f>1</f>
        <v>1</v>
      </c>
      <c r="AF5746" s="27">
        <f>SUBTOTAL(109,Tbl_NGF_Data[[#This Row],[Counter]])</f>
        <v>1</v>
      </c>
    </row>
    <row r="5747" spans="2:32" ht="60" x14ac:dyDescent="0.25">
      <c r="B5747" s="21" t="s">
        <v>859</v>
      </c>
      <c r="C5747" s="22" t="s">
        <v>4018</v>
      </c>
      <c r="D5747" s="23">
        <v>12</v>
      </c>
      <c r="E5747" s="22" t="s">
        <v>859</v>
      </c>
      <c r="F5747" s="23">
        <v>12</v>
      </c>
      <c r="G5747" s="22" t="s">
        <v>4018</v>
      </c>
      <c r="H5747" s="22" t="s">
        <v>1327</v>
      </c>
      <c r="I5747" s="23">
        <v>1</v>
      </c>
      <c r="J5747" s="23">
        <v>777</v>
      </c>
      <c r="K5747" s="23" t="s">
        <v>4242</v>
      </c>
      <c r="L5747" s="22" t="s">
        <v>4243</v>
      </c>
      <c r="M5747" s="21" t="s">
        <v>918</v>
      </c>
      <c r="N5747" s="23" t="s">
        <v>1131</v>
      </c>
      <c r="O5747" s="22" t="s">
        <v>1132</v>
      </c>
      <c r="P5747" s="22" t="s">
        <v>1133</v>
      </c>
      <c r="Q5747" s="23" t="s">
        <v>1163</v>
      </c>
      <c r="R5747" s="22" t="s">
        <v>1164</v>
      </c>
      <c r="S5747" s="21" t="s">
        <v>771</v>
      </c>
      <c r="T5747" s="23" t="s">
        <v>4256</v>
      </c>
      <c r="U5747" s="24" t="s">
        <v>15</v>
      </c>
      <c r="V5747" s="23">
        <v>100</v>
      </c>
      <c r="W5747" s="25">
        <v>0</v>
      </c>
      <c r="X5747" s="25">
        <v>0</v>
      </c>
      <c r="Y5747" s="25">
        <v>0</v>
      </c>
      <c r="Z5747" s="25">
        <v>0</v>
      </c>
      <c r="AA5747" s="25">
        <v>14704</v>
      </c>
      <c r="AB5747" s="25">
        <v>14704</v>
      </c>
      <c r="AC5747" s="26">
        <v>45152.505756550927</v>
      </c>
      <c r="AD5747" s="27">
        <f>ROW()</f>
        <v>5747</v>
      </c>
      <c r="AE5747" s="27">
        <f>1</f>
        <v>1</v>
      </c>
      <c r="AF5747" s="27">
        <f>SUBTOTAL(109,Tbl_NGF_Data[[#This Row],[Counter]])</f>
        <v>1</v>
      </c>
    </row>
    <row r="5748" spans="2:32" ht="60" x14ac:dyDescent="0.25">
      <c r="B5748" s="21" t="s">
        <v>859</v>
      </c>
      <c r="C5748" s="22" t="s">
        <v>4018</v>
      </c>
      <c r="D5748" s="23">
        <v>12</v>
      </c>
      <c r="E5748" s="22" t="s">
        <v>859</v>
      </c>
      <c r="F5748" s="23">
        <v>12</v>
      </c>
      <c r="G5748" s="22" t="s">
        <v>4018</v>
      </c>
      <c r="H5748" s="22" t="s">
        <v>1327</v>
      </c>
      <c r="I5748" s="23">
        <v>1</v>
      </c>
      <c r="J5748" s="23">
        <v>777</v>
      </c>
      <c r="K5748" s="23" t="s">
        <v>4242</v>
      </c>
      <c r="L5748" s="22" t="s">
        <v>4243</v>
      </c>
      <c r="M5748" s="21" t="s">
        <v>918</v>
      </c>
      <c r="N5748" s="23" t="s">
        <v>1131</v>
      </c>
      <c r="O5748" s="22" t="s">
        <v>1132</v>
      </c>
      <c r="P5748" s="22" t="s">
        <v>1133</v>
      </c>
      <c r="Q5748" s="23" t="s">
        <v>1163</v>
      </c>
      <c r="R5748" s="22" t="s">
        <v>1164</v>
      </c>
      <c r="S5748" s="21" t="s">
        <v>771</v>
      </c>
      <c r="T5748" s="23" t="s">
        <v>4256</v>
      </c>
      <c r="U5748" s="24" t="s">
        <v>16</v>
      </c>
      <c r="V5748" s="23">
        <v>135</v>
      </c>
      <c r="W5748" s="25">
        <v>0</v>
      </c>
      <c r="X5748" s="25">
        <v>0</v>
      </c>
      <c r="Y5748" s="25">
        <v>0</v>
      </c>
      <c r="Z5748" s="25">
        <v>0</v>
      </c>
      <c r="AA5748" s="25">
        <v>43118.75</v>
      </c>
      <c r="AB5748" s="25">
        <v>0</v>
      </c>
      <c r="AC5748" s="26">
        <v>45152.505756550927</v>
      </c>
      <c r="AD5748" s="27">
        <f>ROW()</f>
        <v>5748</v>
      </c>
      <c r="AE5748" s="27">
        <f>1</f>
        <v>1</v>
      </c>
      <c r="AF5748" s="27">
        <f>SUBTOTAL(109,Tbl_NGF_Data[[#This Row],[Counter]])</f>
        <v>1</v>
      </c>
    </row>
    <row r="5749" spans="2:32" ht="60" x14ac:dyDescent="0.25">
      <c r="B5749" s="21" t="s">
        <v>859</v>
      </c>
      <c r="C5749" s="22" t="s">
        <v>4018</v>
      </c>
      <c r="D5749" s="23">
        <v>12</v>
      </c>
      <c r="E5749" s="22" t="s">
        <v>859</v>
      </c>
      <c r="F5749" s="23">
        <v>12</v>
      </c>
      <c r="G5749" s="22" t="s">
        <v>4018</v>
      </c>
      <c r="H5749" s="22" t="s">
        <v>1327</v>
      </c>
      <c r="I5749" s="23">
        <v>1</v>
      </c>
      <c r="J5749" s="23">
        <v>777</v>
      </c>
      <c r="K5749" s="23" t="s">
        <v>4242</v>
      </c>
      <c r="L5749" s="22" t="s">
        <v>4243</v>
      </c>
      <c r="M5749" s="21" t="s">
        <v>918</v>
      </c>
      <c r="N5749" s="23" t="s">
        <v>1131</v>
      </c>
      <c r="O5749" s="22" t="s">
        <v>1132</v>
      </c>
      <c r="P5749" s="22" t="s">
        <v>1133</v>
      </c>
      <c r="Q5749" s="23" t="s">
        <v>1163</v>
      </c>
      <c r="R5749" s="22" t="s">
        <v>1164</v>
      </c>
      <c r="S5749" s="21" t="s">
        <v>771</v>
      </c>
      <c r="T5749" s="23" t="s">
        <v>4256</v>
      </c>
      <c r="U5749" s="24" t="s">
        <v>17</v>
      </c>
      <c r="V5749" s="23">
        <v>200</v>
      </c>
      <c r="W5749" s="25">
        <v>0</v>
      </c>
      <c r="X5749" s="25">
        <v>0</v>
      </c>
      <c r="Y5749" s="25">
        <v>0</v>
      </c>
      <c r="Z5749" s="25">
        <v>0</v>
      </c>
      <c r="AA5749" s="25">
        <v>28414.75</v>
      </c>
      <c r="AB5749" s="25">
        <v>0</v>
      </c>
      <c r="AC5749" s="26">
        <v>45152.505756550927</v>
      </c>
      <c r="AD5749" s="27">
        <f>ROW()</f>
        <v>5749</v>
      </c>
      <c r="AE5749" s="27">
        <f>1</f>
        <v>1</v>
      </c>
      <c r="AF5749" s="27">
        <f>SUBTOTAL(109,Tbl_NGF_Data[[#This Row],[Counter]])</f>
        <v>1</v>
      </c>
    </row>
    <row r="5750" spans="2:32" ht="60" x14ac:dyDescent="0.25">
      <c r="B5750" s="21" t="s">
        <v>859</v>
      </c>
      <c r="C5750" s="22" t="s">
        <v>4018</v>
      </c>
      <c r="D5750" s="23">
        <v>12</v>
      </c>
      <c r="E5750" s="22" t="s">
        <v>859</v>
      </c>
      <c r="F5750" s="23">
        <v>12</v>
      </c>
      <c r="G5750" s="22" t="s">
        <v>4018</v>
      </c>
      <c r="H5750" s="22" t="s">
        <v>1327</v>
      </c>
      <c r="I5750" s="23">
        <v>1</v>
      </c>
      <c r="J5750" s="23">
        <v>777</v>
      </c>
      <c r="K5750" s="23" t="s">
        <v>4242</v>
      </c>
      <c r="L5750" s="22" t="s">
        <v>4243</v>
      </c>
      <c r="M5750" s="21" t="s">
        <v>918</v>
      </c>
      <c r="N5750" s="23" t="s">
        <v>1131</v>
      </c>
      <c r="O5750" s="22" t="s">
        <v>1132</v>
      </c>
      <c r="P5750" s="22" t="s">
        <v>1133</v>
      </c>
      <c r="Q5750" s="23" t="s">
        <v>1163</v>
      </c>
      <c r="R5750" s="22" t="s">
        <v>1164</v>
      </c>
      <c r="S5750" s="21" t="s">
        <v>771</v>
      </c>
      <c r="T5750" s="23" t="s">
        <v>4256</v>
      </c>
      <c r="U5750" s="24" t="s">
        <v>18</v>
      </c>
      <c r="V5750" s="23">
        <v>220</v>
      </c>
      <c r="W5750" s="25">
        <v>0</v>
      </c>
      <c r="X5750" s="25">
        <v>0</v>
      </c>
      <c r="Y5750" s="25">
        <v>0</v>
      </c>
      <c r="Z5750" s="25">
        <v>0</v>
      </c>
      <c r="AA5750" s="25">
        <v>14704</v>
      </c>
      <c r="AB5750" s="25">
        <v>0</v>
      </c>
      <c r="AC5750" s="26">
        <v>45152.505756550927</v>
      </c>
      <c r="AD5750" s="27">
        <f>ROW()</f>
        <v>5750</v>
      </c>
      <c r="AE5750" s="27">
        <f>1</f>
        <v>1</v>
      </c>
      <c r="AF5750" s="27">
        <f>SUBTOTAL(109,Tbl_NGF_Data[[#This Row],[Counter]])</f>
        <v>1</v>
      </c>
    </row>
    <row r="5751" spans="2:32" ht="45" x14ac:dyDescent="0.25">
      <c r="B5751" s="21" t="s">
        <v>859</v>
      </c>
      <c r="C5751" s="22" t="s">
        <v>4018</v>
      </c>
      <c r="D5751" s="23">
        <v>12</v>
      </c>
      <c r="E5751" s="22" t="s">
        <v>859</v>
      </c>
      <c r="F5751" s="23">
        <v>12</v>
      </c>
      <c r="G5751" s="22" t="s">
        <v>4018</v>
      </c>
      <c r="H5751" s="22" t="s">
        <v>1327</v>
      </c>
      <c r="I5751" s="23">
        <v>1</v>
      </c>
      <c r="J5751" s="23">
        <v>777</v>
      </c>
      <c r="K5751" s="23" t="s">
        <v>4242</v>
      </c>
      <c r="L5751" s="22" t="s">
        <v>4243</v>
      </c>
      <c r="M5751" s="21" t="s">
        <v>918</v>
      </c>
      <c r="N5751" s="23" t="s">
        <v>1131</v>
      </c>
      <c r="O5751" s="22" t="s">
        <v>1132</v>
      </c>
      <c r="P5751" s="22" t="s">
        <v>1133</v>
      </c>
      <c r="Q5751" s="23" t="s">
        <v>2120</v>
      </c>
      <c r="R5751" s="22" t="s">
        <v>2121</v>
      </c>
      <c r="S5751" s="21" t="s">
        <v>261</v>
      </c>
      <c r="T5751" s="23" t="s">
        <v>4257</v>
      </c>
      <c r="U5751" s="24" t="s">
        <v>15</v>
      </c>
      <c r="V5751" s="23">
        <v>100</v>
      </c>
      <c r="W5751" s="25">
        <v>0</v>
      </c>
      <c r="X5751" s="25">
        <v>0</v>
      </c>
      <c r="Y5751" s="25">
        <v>0</v>
      </c>
      <c r="Z5751" s="25">
        <v>0</v>
      </c>
      <c r="AA5751" s="25">
        <v>0</v>
      </c>
      <c r="AB5751" s="25">
        <v>25368.34</v>
      </c>
      <c r="AC5751" s="26">
        <v>45152.505756550927</v>
      </c>
      <c r="AD5751" s="27">
        <f>ROW()</f>
        <v>5751</v>
      </c>
      <c r="AE5751" s="27">
        <f>1</f>
        <v>1</v>
      </c>
      <c r="AF5751" s="27">
        <f>SUBTOTAL(109,Tbl_NGF_Data[[#This Row],[Counter]])</f>
        <v>1</v>
      </c>
    </row>
    <row r="5752" spans="2:32" ht="45" x14ac:dyDescent="0.25">
      <c r="B5752" s="21" t="s">
        <v>859</v>
      </c>
      <c r="C5752" s="22" t="s">
        <v>4018</v>
      </c>
      <c r="D5752" s="23">
        <v>12</v>
      </c>
      <c r="E5752" s="22" t="s">
        <v>859</v>
      </c>
      <c r="F5752" s="23">
        <v>12</v>
      </c>
      <c r="G5752" s="22" t="s">
        <v>4018</v>
      </c>
      <c r="H5752" s="22" t="s">
        <v>1327</v>
      </c>
      <c r="I5752" s="23">
        <v>1</v>
      </c>
      <c r="J5752" s="23">
        <v>777</v>
      </c>
      <c r="K5752" s="23" t="s">
        <v>4242</v>
      </c>
      <c r="L5752" s="22" t="s">
        <v>4243</v>
      </c>
      <c r="M5752" s="21" t="s">
        <v>918</v>
      </c>
      <c r="N5752" s="23" t="s">
        <v>1131</v>
      </c>
      <c r="O5752" s="22" t="s">
        <v>1132</v>
      </c>
      <c r="P5752" s="22" t="s">
        <v>1133</v>
      </c>
      <c r="Q5752" s="23" t="s">
        <v>2120</v>
      </c>
      <c r="R5752" s="22" t="s">
        <v>2121</v>
      </c>
      <c r="S5752" s="21" t="s">
        <v>261</v>
      </c>
      <c r="T5752" s="23" t="s">
        <v>4257</v>
      </c>
      <c r="U5752" s="24" t="s">
        <v>16</v>
      </c>
      <c r="V5752" s="23">
        <v>135</v>
      </c>
      <c r="W5752" s="25">
        <v>0</v>
      </c>
      <c r="X5752" s="25">
        <v>0</v>
      </c>
      <c r="Y5752" s="25">
        <v>0</v>
      </c>
      <c r="Z5752" s="25">
        <v>0</v>
      </c>
      <c r="AA5752" s="25">
        <v>0</v>
      </c>
      <c r="AB5752" s="25">
        <v>9717.68</v>
      </c>
      <c r="AC5752" s="26">
        <v>45152.505756550927</v>
      </c>
      <c r="AD5752" s="27">
        <f>ROW()</f>
        <v>5752</v>
      </c>
      <c r="AE5752" s="27">
        <f>1</f>
        <v>1</v>
      </c>
      <c r="AF5752" s="27">
        <f>SUBTOTAL(109,Tbl_NGF_Data[[#This Row],[Counter]])</f>
        <v>1</v>
      </c>
    </row>
    <row r="5753" spans="2:32" ht="45" x14ac:dyDescent="0.25">
      <c r="B5753" s="21" t="s">
        <v>859</v>
      </c>
      <c r="C5753" s="22" t="s">
        <v>4018</v>
      </c>
      <c r="D5753" s="23">
        <v>12</v>
      </c>
      <c r="E5753" s="22" t="s">
        <v>859</v>
      </c>
      <c r="F5753" s="23">
        <v>12</v>
      </c>
      <c r="G5753" s="22" t="s">
        <v>4018</v>
      </c>
      <c r="H5753" s="22" t="s">
        <v>1327</v>
      </c>
      <c r="I5753" s="23">
        <v>1</v>
      </c>
      <c r="J5753" s="23">
        <v>777</v>
      </c>
      <c r="K5753" s="23" t="s">
        <v>4242</v>
      </c>
      <c r="L5753" s="22" t="s">
        <v>4243</v>
      </c>
      <c r="M5753" s="21" t="s">
        <v>918</v>
      </c>
      <c r="N5753" s="23" t="s">
        <v>1131</v>
      </c>
      <c r="O5753" s="22" t="s">
        <v>1132</v>
      </c>
      <c r="P5753" s="22" t="s">
        <v>1133</v>
      </c>
      <c r="Q5753" s="23" t="s">
        <v>2120</v>
      </c>
      <c r="R5753" s="22" t="s">
        <v>2121</v>
      </c>
      <c r="S5753" s="21" t="s">
        <v>261</v>
      </c>
      <c r="T5753" s="23" t="s">
        <v>4257</v>
      </c>
      <c r="U5753" s="24" t="s">
        <v>18</v>
      </c>
      <c r="V5753" s="23">
        <v>220</v>
      </c>
      <c r="W5753" s="25">
        <v>0</v>
      </c>
      <c r="X5753" s="25">
        <v>0</v>
      </c>
      <c r="Y5753" s="25">
        <v>0</v>
      </c>
      <c r="Z5753" s="25">
        <v>0</v>
      </c>
      <c r="AA5753" s="25">
        <v>0</v>
      </c>
      <c r="AB5753" s="25">
        <v>9717.68</v>
      </c>
      <c r="AC5753" s="26">
        <v>45152.505756550927</v>
      </c>
      <c r="AD5753" s="27">
        <f>ROW()</f>
        <v>5753</v>
      </c>
      <c r="AE5753" s="27">
        <f>1</f>
        <v>1</v>
      </c>
      <c r="AF5753" s="27">
        <f>SUBTOTAL(109,Tbl_NGF_Data[[#This Row],[Counter]])</f>
        <v>1</v>
      </c>
    </row>
    <row r="5754" spans="2:32" ht="45" x14ac:dyDescent="0.25">
      <c r="B5754" s="21" t="s">
        <v>859</v>
      </c>
      <c r="C5754" s="22" t="s">
        <v>4018</v>
      </c>
      <c r="D5754" s="23">
        <v>12</v>
      </c>
      <c r="E5754" s="22" t="s">
        <v>859</v>
      </c>
      <c r="F5754" s="23">
        <v>12</v>
      </c>
      <c r="G5754" s="22" t="s">
        <v>4018</v>
      </c>
      <c r="H5754" s="22" t="s">
        <v>1327</v>
      </c>
      <c r="I5754" s="23">
        <v>1</v>
      </c>
      <c r="J5754" s="23">
        <v>777</v>
      </c>
      <c r="K5754" s="23" t="s">
        <v>4242</v>
      </c>
      <c r="L5754" s="22" t="s">
        <v>4243</v>
      </c>
      <c r="M5754" s="21" t="s">
        <v>918</v>
      </c>
      <c r="N5754" s="23" t="s">
        <v>1131</v>
      </c>
      <c r="O5754" s="22" t="s">
        <v>1132</v>
      </c>
      <c r="P5754" s="22" t="s">
        <v>1133</v>
      </c>
      <c r="Q5754" s="23" t="s">
        <v>2076</v>
      </c>
      <c r="R5754" s="22" t="s">
        <v>2077</v>
      </c>
      <c r="S5754" s="21" t="s">
        <v>262</v>
      </c>
      <c r="T5754" s="23" t="s">
        <v>4258</v>
      </c>
      <c r="U5754" s="24" t="s">
        <v>15</v>
      </c>
      <c r="V5754" s="23">
        <v>100</v>
      </c>
      <c r="W5754" s="25">
        <v>0</v>
      </c>
      <c r="X5754" s="25">
        <v>0</v>
      </c>
      <c r="Y5754" s="25">
        <v>0</v>
      </c>
      <c r="Z5754" s="25">
        <v>0</v>
      </c>
      <c r="AA5754" s="25">
        <v>0</v>
      </c>
      <c r="AB5754" s="25">
        <v>246678.59</v>
      </c>
      <c r="AC5754" s="26">
        <v>45152.505756550927</v>
      </c>
      <c r="AD5754" s="27">
        <f>ROW()</f>
        <v>5754</v>
      </c>
      <c r="AE5754" s="27">
        <f>1</f>
        <v>1</v>
      </c>
      <c r="AF5754" s="27">
        <f>SUBTOTAL(109,Tbl_NGF_Data[[#This Row],[Counter]])</f>
        <v>1</v>
      </c>
    </row>
    <row r="5755" spans="2:32" ht="45" x14ac:dyDescent="0.25">
      <c r="B5755" s="21" t="s">
        <v>859</v>
      </c>
      <c r="C5755" s="22" t="s">
        <v>4018</v>
      </c>
      <c r="D5755" s="23">
        <v>12</v>
      </c>
      <c r="E5755" s="22" t="s">
        <v>859</v>
      </c>
      <c r="F5755" s="23">
        <v>12</v>
      </c>
      <c r="G5755" s="22" t="s">
        <v>4018</v>
      </c>
      <c r="H5755" s="22" t="s">
        <v>1327</v>
      </c>
      <c r="I5755" s="23">
        <v>1</v>
      </c>
      <c r="J5755" s="23">
        <v>777</v>
      </c>
      <c r="K5755" s="23" t="s">
        <v>4242</v>
      </c>
      <c r="L5755" s="22" t="s">
        <v>4243</v>
      </c>
      <c r="M5755" s="21" t="s">
        <v>918</v>
      </c>
      <c r="N5755" s="23" t="s">
        <v>1131</v>
      </c>
      <c r="O5755" s="22" t="s">
        <v>1132</v>
      </c>
      <c r="P5755" s="22" t="s">
        <v>1133</v>
      </c>
      <c r="Q5755" s="23" t="s">
        <v>2076</v>
      </c>
      <c r="R5755" s="22" t="s">
        <v>2077</v>
      </c>
      <c r="S5755" s="21" t="s">
        <v>262</v>
      </c>
      <c r="T5755" s="23" t="s">
        <v>4258</v>
      </c>
      <c r="U5755" s="24" t="s">
        <v>16</v>
      </c>
      <c r="V5755" s="23">
        <v>135</v>
      </c>
      <c r="W5755" s="25">
        <v>0</v>
      </c>
      <c r="X5755" s="25">
        <v>0</v>
      </c>
      <c r="Y5755" s="25">
        <v>0</v>
      </c>
      <c r="Z5755" s="25">
        <v>680742.26</v>
      </c>
      <c r="AA5755" s="25">
        <v>434063.67</v>
      </c>
      <c r="AB5755" s="25">
        <v>0</v>
      </c>
      <c r="AC5755" s="26">
        <v>45152.505756550927</v>
      </c>
      <c r="AD5755" s="27">
        <f>ROW()</f>
        <v>5755</v>
      </c>
      <c r="AE5755" s="27">
        <f>1</f>
        <v>1</v>
      </c>
      <c r="AF5755" s="27">
        <f>SUBTOTAL(109,Tbl_NGF_Data[[#This Row],[Counter]])</f>
        <v>1</v>
      </c>
    </row>
    <row r="5756" spans="2:32" ht="45" x14ac:dyDescent="0.25">
      <c r="B5756" s="21" t="s">
        <v>859</v>
      </c>
      <c r="C5756" s="22" t="s">
        <v>4018</v>
      </c>
      <c r="D5756" s="23">
        <v>12</v>
      </c>
      <c r="E5756" s="22" t="s">
        <v>859</v>
      </c>
      <c r="F5756" s="23">
        <v>12</v>
      </c>
      <c r="G5756" s="22" t="s">
        <v>4018</v>
      </c>
      <c r="H5756" s="22" t="s">
        <v>1327</v>
      </c>
      <c r="I5756" s="23">
        <v>1</v>
      </c>
      <c r="J5756" s="23">
        <v>777</v>
      </c>
      <c r="K5756" s="23" t="s">
        <v>4242</v>
      </c>
      <c r="L5756" s="22" t="s">
        <v>4243</v>
      </c>
      <c r="M5756" s="21" t="s">
        <v>918</v>
      </c>
      <c r="N5756" s="23" t="s">
        <v>1131</v>
      </c>
      <c r="O5756" s="22" t="s">
        <v>1132</v>
      </c>
      <c r="P5756" s="22" t="s">
        <v>1133</v>
      </c>
      <c r="Q5756" s="23" t="s">
        <v>2076</v>
      </c>
      <c r="R5756" s="22" t="s">
        <v>2077</v>
      </c>
      <c r="S5756" s="21" t="s">
        <v>262</v>
      </c>
      <c r="T5756" s="23" t="s">
        <v>4258</v>
      </c>
      <c r="U5756" s="24" t="s">
        <v>17</v>
      </c>
      <c r="V5756" s="23">
        <v>200</v>
      </c>
      <c r="W5756" s="25">
        <v>0</v>
      </c>
      <c r="X5756" s="25">
        <v>0</v>
      </c>
      <c r="Y5756" s="25">
        <v>0</v>
      </c>
      <c r="Z5756" s="25">
        <v>0</v>
      </c>
      <c r="AA5756" s="25">
        <v>434063.67</v>
      </c>
      <c r="AB5756" s="25">
        <v>0</v>
      </c>
      <c r="AC5756" s="26">
        <v>45152.505756550927</v>
      </c>
      <c r="AD5756" s="27">
        <f>ROW()</f>
        <v>5756</v>
      </c>
      <c r="AE5756" s="27">
        <f>1</f>
        <v>1</v>
      </c>
      <c r="AF5756" s="27">
        <f>SUBTOTAL(109,Tbl_NGF_Data[[#This Row],[Counter]])</f>
        <v>1</v>
      </c>
    </row>
    <row r="5757" spans="2:32" ht="45" x14ac:dyDescent="0.25">
      <c r="B5757" s="21" t="s">
        <v>859</v>
      </c>
      <c r="C5757" s="22" t="s">
        <v>4018</v>
      </c>
      <c r="D5757" s="23">
        <v>12</v>
      </c>
      <c r="E5757" s="22" t="s">
        <v>859</v>
      </c>
      <c r="F5757" s="23">
        <v>12</v>
      </c>
      <c r="G5757" s="22" t="s">
        <v>4018</v>
      </c>
      <c r="H5757" s="22" t="s">
        <v>1327</v>
      </c>
      <c r="I5757" s="23">
        <v>1</v>
      </c>
      <c r="J5757" s="23">
        <v>777</v>
      </c>
      <c r="K5757" s="23" t="s">
        <v>4242</v>
      </c>
      <c r="L5757" s="22" t="s">
        <v>4243</v>
      </c>
      <c r="M5757" s="21" t="s">
        <v>918</v>
      </c>
      <c r="N5757" s="23" t="s">
        <v>1131</v>
      </c>
      <c r="O5757" s="22" t="s">
        <v>1132</v>
      </c>
      <c r="P5757" s="22" t="s">
        <v>1133</v>
      </c>
      <c r="Q5757" s="23" t="s">
        <v>2076</v>
      </c>
      <c r="R5757" s="22" t="s">
        <v>2077</v>
      </c>
      <c r="S5757" s="21" t="s">
        <v>262</v>
      </c>
      <c r="T5757" s="23" t="s">
        <v>4258</v>
      </c>
      <c r="U5757" s="24" t="s">
        <v>18</v>
      </c>
      <c r="V5757" s="23">
        <v>220</v>
      </c>
      <c r="W5757" s="25">
        <v>0</v>
      </c>
      <c r="X5757" s="25">
        <v>0</v>
      </c>
      <c r="Y5757" s="25">
        <v>0</v>
      </c>
      <c r="Z5757" s="25">
        <v>680742.26</v>
      </c>
      <c r="AA5757" s="25">
        <v>0</v>
      </c>
      <c r="AB5757" s="25">
        <v>0</v>
      </c>
      <c r="AC5757" s="26">
        <v>45152.505756550927</v>
      </c>
      <c r="AD5757" s="27">
        <f>ROW()</f>
        <v>5757</v>
      </c>
      <c r="AE5757" s="27">
        <f>1</f>
        <v>1</v>
      </c>
      <c r="AF5757" s="27">
        <f>SUBTOTAL(109,Tbl_NGF_Data[[#This Row],[Counter]])</f>
        <v>1</v>
      </c>
    </row>
    <row r="5758" spans="2:32" ht="45" x14ac:dyDescent="0.25">
      <c r="B5758" s="21" t="s">
        <v>859</v>
      </c>
      <c r="C5758" s="22" t="s">
        <v>4018</v>
      </c>
      <c r="D5758" s="23">
        <v>12</v>
      </c>
      <c r="E5758" s="22" t="s">
        <v>859</v>
      </c>
      <c r="F5758" s="23">
        <v>12</v>
      </c>
      <c r="G5758" s="22" t="s">
        <v>4018</v>
      </c>
      <c r="H5758" s="22" t="s">
        <v>1327</v>
      </c>
      <c r="I5758" s="23">
        <v>1</v>
      </c>
      <c r="J5758" s="23">
        <v>777</v>
      </c>
      <c r="K5758" s="23" t="s">
        <v>4242</v>
      </c>
      <c r="L5758" s="22" t="s">
        <v>4243</v>
      </c>
      <c r="M5758" s="21" t="s">
        <v>918</v>
      </c>
      <c r="N5758" s="23" t="s">
        <v>1166</v>
      </c>
      <c r="O5758" s="22" t="s">
        <v>1167</v>
      </c>
      <c r="P5758" s="22" t="s">
        <v>1168</v>
      </c>
      <c r="Q5758" s="23" t="s">
        <v>1169</v>
      </c>
      <c r="R5758" s="22" t="s">
        <v>1170</v>
      </c>
      <c r="S5758" s="21" t="s">
        <v>40</v>
      </c>
      <c r="T5758" s="23" t="s">
        <v>4259</v>
      </c>
      <c r="U5758" s="24" t="s">
        <v>15</v>
      </c>
      <c r="V5758" s="23">
        <v>100</v>
      </c>
      <c r="W5758" s="25">
        <v>0</v>
      </c>
      <c r="X5758" s="25">
        <v>0</v>
      </c>
      <c r="Y5758" s="25">
        <v>0</v>
      </c>
      <c r="Z5758" s="25">
        <v>0</v>
      </c>
      <c r="AA5758" s="25">
        <v>180773.38</v>
      </c>
      <c r="AB5758" s="25">
        <v>361366.8</v>
      </c>
      <c r="AC5758" s="26">
        <v>45152.505756550927</v>
      </c>
      <c r="AD5758" s="27">
        <f>ROW()</f>
        <v>5758</v>
      </c>
      <c r="AE5758" s="27">
        <f>1</f>
        <v>1</v>
      </c>
      <c r="AF5758" s="27">
        <f>SUBTOTAL(109,Tbl_NGF_Data[[#This Row],[Counter]])</f>
        <v>1</v>
      </c>
    </row>
    <row r="5759" spans="2:32" ht="45" x14ac:dyDescent="0.25">
      <c r="B5759" s="21" t="s">
        <v>859</v>
      </c>
      <c r="C5759" s="22" t="s">
        <v>4018</v>
      </c>
      <c r="D5759" s="23">
        <v>12</v>
      </c>
      <c r="E5759" s="22" t="s">
        <v>859</v>
      </c>
      <c r="F5759" s="23">
        <v>12</v>
      </c>
      <c r="G5759" s="22" t="s">
        <v>4018</v>
      </c>
      <c r="H5759" s="22" t="s">
        <v>1327</v>
      </c>
      <c r="I5759" s="23">
        <v>1</v>
      </c>
      <c r="J5759" s="23">
        <v>777</v>
      </c>
      <c r="K5759" s="23" t="s">
        <v>4242</v>
      </c>
      <c r="L5759" s="22" t="s">
        <v>4243</v>
      </c>
      <c r="M5759" s="21" t="s">
        <v>918</v>
      </c>
      <c r="N5759" s="23" t="s">
        <v>1166</v>
      </c>
      <c r="O5759" s="22" t="s">
        <v>1167</v>
      </c>
      <c r="P5759" s="22" t="s">
        <v>1168</v>
      </c>
      <c r="Q5759" s="23" t="s">
        <v>1169</v>
      </c>
      <c r="R5759" s="22" t="s">
        <v>1170</v>
      </c>
      <c r="S5759" s="21" t="s">
        <v>40</v>
      </c>
      <c r="T5759" s="23" t="s">
        <v>4259</v>
      </c>
      <c r="U5759" s="24" t="s">
        <v>16</v>
      </c>
      <c r="V5759" s="23">
        <v>135</v>
      </c>
      <c r="W5759" s="25">
        <v>0</v>
      </c>
      <c r="X5759" s="25">
        <v>0</v>
      </c>
      <c r="Y5759" s="25">
        <v>0</v>
      </c>
      <c r="Z5759" s="25">
        <v>0</v>
      </c>
      <c r="AA5759" s="25">
        <v>1048140</v>
      </c>
      <c r="AB5759" s="25">
        <v>235277.38</v>
      </c>
      <c r="AC5759" s="26">
        <v>45152.505756550927</v>
      </c>
      <c r="AD5759" s="27">
        <f>ROW()</f>
        <v>5759</v>
      </c>
      <c r="AE5759" s="27">
        <f>1</f>
        <v>1</v>
      </c>
      <c r="AF5759" s="27">
        <f>SUBTOTAL(109,Tbl_NGF_Data[[#This Row],[Counter]])</f>
        <v>1</v>
      </c>
    </row>
    <row r="5760" spans="2:32" ht="45" x14ac:dyDescent="0.25">
      <c r="B5760" s="21" t="s">
        <v>859</v>
      </c>
      <c r="C5760" s="22" t="s">
        <v>4018</v>
      </c>
      <c r="D5760" s="23">
        <v>12</v>
      </c>
      <c r="E5760" s="22" t="s">
        <v>859</v>
      </c>
      <c r="F5760" s="23">
        <v>12</v>
      </c>
      <c r="G5760" s="22" t="s">
        <v>4018</v>
      </c>
      <c r="H5760" s="22" t="s">
        <v>1327</v>
      </c>
      <c r="I5760" s="23">
        <v>1</v>
      </c>
      <c r="J5760" s="23">
        <v>777</v>
      </c>
      <c r="K5760" s="23" t="s">
        <v>4242</v>
      </c>
      <c r="L5760" s="22" t="s">
        <v>4243</v>
      </c>
      <c r="M5760" s="21" t="s">
        <v>918</v>
      </c>
      <c r="N5760" s="23" t="s">
        <v>1166</v>
      </c>
      <c r="O5760" s="22" t="s">
        <v>1167</v>
      </c>
      <c r="P5760" s="22" t="s">
        <v>1168</v>
      </c>
      <c r="Q5760" s="23" t="s">
        <v>1169</v>
      </c>
      <c r="R5760" s="22" t="s">
        <v>1170</v>
      </c>
      <c r="S5760" s="21" t="s">
        <v>40</v>
      </c>
      <c r="T5760" s="23" t="s">
        <v>4259</v>
      </c>
      <c r="U5760" s="24" t="s">
        <v>17</v>
      </c>
      <c r="V5760" s="23">
        <v>200</v>
      </c>
      <c r="W5760" s="25">
        <v>0</v>
      </c>
      <c r="X5760" s="25">
        <v>0</v>
      </c>
      <c r="Y5760" s="25">
        <v>0</v>
      </c>
      <c r="Z5760" s="25">
        <v>0</v>
      </c>
      <c r="AA5760" s="25">
        <v>867366.62000000011</v>
      </c>
      <c r="AB5760" s="25">
        <v>19406.580000000002</v>
      </c>
      <c r="AC5760" s="26">
        <v>45152.505756550927</v>
      </c>
      <c r="AD5760" s="27">
        <f>ROW()</f>
        <v>5760</v>
      </c>
      <c r="AE5760" s="27">
        <f>1</f>
        <v>1</v>
      </c>
      <c r="AF5760" s="27">
        <f>SUBTOTAL(109,Tbl_NGF_Data[[#This Row],[Counter]])</f>
        <v>1</v>
      </c>
    </row>
    <row r="5761" spans="2:32" ht="45" x14ac:dyDescent="0.25">
      <c r="B5761" s="21" t="s">
        <v>859</v>
      </c>
      <c r="C5761" s="22" t="s">
        <v>4018</v>
      </c>
      <c r="D5761" s="23">
        <v>12</v>
      </c>
      <c r="E5761" s="22" t="s">
        <v>859</v>
      </c>
      <c r="F5761" s="23">
        <v>12</v>
      </c>
      <c r="G5761" s="22" t="s">
        <v>4018</v>
      </c>
      <c r="H5761" s="22" t="s">
        <v>1327</v>
      </c>
      <c r="I5761" s="23">
        <v>1</v>
      </c>
      <c r="J5761" s="23">
        <v>777</v>
      </c>
      <c r="K5761" s="23" t="s">
        <v>4242</v>
      </c>
      <c r="L5761" s="22" t="s">
        <v>4243</v>
      </c>
      <c r="M5761" s="21" t="s">
        <v>918</v>
      </c>
      <c r="N5761" s="23" t="s">
        <v>1166</v>
      </c>
      <c r="O5761" s="22" t="s">
        <v>1167</v>
      </c>
      <c r="P5761" s="22" t="s">
        <v>1168</v>
      </c>
      <c r="Q5761" s="23" t="s">
        <v>1169</v>
      </c>
      <c r="R5761" s="22" t="s">
        <v>1170</v>
      </c>
      <c r="S5761" s="21" t="s">
        <v>40</v>
      </c>
      <c r="T5761" s="23" t="s">
        <v>4259</v>
      </c>
      <c r="U5761" s="24" t="s">
        <v>18</v>
      </c>
      <c r="V5761" s="23">
        <v>220</v>
      </c>
      <c r="W5761" s="25">
        <v>0</v>
      </c>
      <c r="X5761" s="25">
        <v>0</v>
      </c>
      <c r="Y5761" s="25">
        <v>0</v>
      </c>
      <c r="Z5761" s="25">
        <v>0</v>
      </c>
      <c r="AA5761" s="25">
        <v>180773.37999999989</v>
      </c>
      <c r="AB5761" s="25">
        <v>215870.8</v>
      </c>
      <c r="AC5761" s="26">
        <v>45152.505756550927</v>
      </c>
      <c r="AD5761" s="27">
        <f>ROW()</f>
        <v>5761</v>
      </c>
      <c r="AE5761" s="27">
        <f>1</f>
        <v>1</v>
      </c>
      <c r="AF5761" s="27">
        <f>SUBTOTAL(109,Tbl_NGF_Data[[#This Row],[Counter]])</f>
        <v>1</v>
      </c>
    </row>
    <row r="5762" spans="2:32" ht="45" x14ac:dyDescent="0.25">
      <c r="B5762" s="21" t="s">
        <v>859</v>
      </c>
      <c r="C5762" s="22" t="s">
        <v>4018</v>
      </c>
      <c r="D5762" s="23">
        <v>12</v>
      </c>
      <c r="E5762" s="22" t="s">
        <v>859</v>
      </c>
      <c r="F5762" s="23">
        <v>12</v>
      </c>
      <c r="G5762" s="22" t="s">
        <v>4018</v>
      </c>
      <c r="H5762" s="22" t="s">
        <v>1327</v>
      </c>
      <c r="I5762" s="23">
        <v>1</v>
      </c>
      <c r="J5762" s="23">
        <v>777</v>
      </c>
      <c r="K5762" s="23" t="s">
        <v>4242</v>
      </c>
      <c r="L5762" s="22" t="s">
        <v>4243</v>
      </c>
      <c r="M5762" s="21" t="s">
        <v>918</v>
      </c>
      <c r="N5762" s="23" t="s">
        <v>1166</v>
      </c>
      <c r="O5762" s="22" t="s">
        <v>1167</v>
      </c>
      <c r="P5762" s="22" t="s">
        <v>1168</v>
      </c>
      <c r="Q5762" s="23" t="s">
        <v>2086</v>
      </c>
      <c r="R5762" s="22" t="s">
        <v>2087</v>
      </c>
      <c r="S5762" s="21" t="s">
        <v>273</v>
      </c>
      <c r="T5762" s="23" t="s">
        <v>4260</v>
      </c>
      <c r="U5762" s="24" t="s">
        <v>15</v>
      </c>
      <c r="V5762" s="23">
        <v>100</v>
      </c>
      <c r="W5762" s="25">
        <v>0</v>
      </c>
      <c r="X5762" s="25">
        <v>0</v>
      </c>
      <c r="Y5762" s="25">
        <v>0</v>
      </c>
      <c r="Z5762" s="25">
        <v>0</v>
      </c>
      <c r="AA5762" s="25">
        <v>57946.96</v>
      </c>
      <c r="AB5762" s="25">
        <v>57946.96</v>
      </c>
      <c r="AC5762" s="26">
        <v>45152.505756550927</v>
      </c>
      <c r="AD5762" s="27">
        <f>ROW()</f>
        <v>5762</v>
      </c>
      <c r="AE5762" s="27">
        <f>1</f>
        <v>1</v>
      </c>
      <c r="AF5762" s="27">
        <f>SUBTOTAL(109,Tbl_NGF_Data[[#This Row],[Counter]])</f>
        <v>1</v>
      </c>
    </row>
    <row r="5763" spans="2:32" ht="45" x14ac:dyDescent="0.25">
      <c r="B5763" s="21" t="s">
        <v>859</v>
      </c>
      <c r="C5763" s="22" t="s">
        <v>4018</v>
      </c>
      <c r="D5763" s="23">
        <v>12</v>
      </c>
      <c r="E5763" s="22" t="s">
        <v>859</v>
      </c>
      <c r="F5763" s="23">
        <v>12</v>
      </c>
      <c r="G5763" s="22" t="s">
        <v>4018</v>
      </c>
      <c r="H5763" s="22" t="s">
        <v>1327</v>
      </c>
      <c r="I5763" s="23">
        <v>1</v>
      </c>
      <c r="J5763" s="23">
        <v>156</v>
      </c>
      <c r="K5763" s="23" t="s">
        <v>4261</v>
      </c>
      <c r="L5763" s="22" t="s">
        <v>4262</v>
      </c>
      <c r="M5763" s="21" t="s">
        <v>887</v>
      </c>
      <c r="N5763" s="23" t="s">
        <v>1119</v>
      </c>
      <c r="O5763" s="22" t="s">
        <v>1120</v>
      </c>
      <c r="P5763" s="22" t="s">
        <v>1121</v>
      </c>
      <c r="Q5763" s="23" t="s">
        <v>4263</v>
      </c>
      <c r="R5763" s="22" t="s">
        <v>4264</v>
      </c>
      <c r="S5763" s="21" t="s">
        <v>888</v>
      </c>
      <c r="T5763" s="23" t="s">
        <v>4265</v>
      </c>
      <c r="U5763" s="24" t="s">
        <v>15</v>
      </c>
      <c r="V5763" s="23">
        <v>100</v>
      </c>
      <c r="W5763" s="25">
        <v>388152</v>
      </c>
      <c r="X5763" s="25">
        <v>1012193.07</v>
      </c>
      <c r="Y5763" s="25">
        <v>2628</v>
      </c>
      <c r="Z5763" s="25">
        <v>0</v>
      </c>
      <c r="AA5763" s="25">
        <v>0</v>
      </c>
      <c r="AB5763" s="25">
        <v>0</v>
      </c>
      <c r="AC5763" s="26">
        <v>45152.505756550927</v>
      </c>
      <c r="AD5763" s="27">
        <f>ROW()</f>
        <v>5763</v>
      </c>
      <c r="AE5763" s="27">
        <f>1</f>
        <v>1</v>
      </c>
      <c r="AF5763" s="27">
        <f>SUBTOTAL(109,Tbl_NGF_Data[[#This Row],[Counter]])</f>
        <v>1</v>
      </c>
    </row>
    <row r="5764" spans="2:32" ht="45" x14ac:dyDescent="0.25">
      <c r="B5764" s="21" t="s">
        <v>859</v>
      </c>
      <c r="C5764" s="22" t="s">
        <v>4018</v>
      </c>
      <c r="D5764" s="23">
        <v>12</v>
      </c>
      <c r="E5764" s="22" t="s">
        <v>859</v>
      </c>
      <c r="F5764" s="23">
        <v>12</v>
      </c>
      <c r="G5764" s="22" t="s">
        <v>4018</v>
      </c>
      <c r="H5764" s="22" t="s">
        <v>1327</v>
      </c>
      <c r="I5764" s="23">
        <v>1</v>
      </c>
      <c r="J5764" s="23">
        <v>156</v>
      </c>
      <c r="K5764" s="23" t="s">
        <v>4261</v>
      </c>
      <c r="L5764" s="22" t="s">
        <v>4262</v>
      </c>
      <c r="M5764" s="21" t="s">
        <v>887</v>
      </c>
      <c r="N5764" s="23" t="s">
        <v>1119</v>
      </c>
      <c r="O5764" s="22" t="s">
        <v>1120</v>
      </c>
      <c r="P5764" s="22" t="s">
        <v>1121</v>
      </c>
      <c r="Q5764" s="23" t="s">
        <v>4263</v>
      </c>
      <c r="R5764" s="22" t="s">
        <v>4264</v>
      </c>
      <c r="S5764" s="21" t="s">
        <v>888</v>
      </c>
      <c r="T5764" s="23" t="s">
        <v>4265</v>
      </c>
      <c r="U5764" s="24" t="s">
        <v>19</v>
      </c>
      <c r="V5764" s="23">
        <v>500</v>
      </c>
      <c r="W5764" s="25">
        <v>388152</v>
      </c>
      <c r="X5764" s="25">
        <v>624041.06999999995</v>
      </c>
      <c r="Y5764" s="25">
        <v>0</v>
      </c>
      <c r="Z5764" s="25">
        <v>0</v>
      </c>
      <c r="AA5764" s="25">
        <v>0</v>
      </c>
      <c r="AB5764" s="25">
        <v>0</v>
      </c>
      <c r="AC5764" s="26">
        <v>45152.505756550927</v>
      </c>
      <c r="AD5764" s="27">
        <f>ROW()</f>
        <v>5764</v>
      </c>
      <c r="AE5764" s="27">
        <f>1</f>
        <v>1</v>
      </c>
      <c r="AF5764" s="27">
        <f>SUBTOTAL(109,Tbl_NGF_Data[[#This Row],[Counter]])</f>
        <v>1</v>
      </c>
    </row>
    <row r="5765" spans="2:32" ht="45" x14ac:dyDescent="0.25">
      <c r="B5765" s="21" t="s">
        <v>859</v>
      </c>
      <c r="C5765" s="22" t="s">
        <v>4018</v>
      </c>
      <c r="D5765" s="23">
        <v>12</v>
      </c>
      <c r="E5765" s="22" t="s">
        <v>859</v>
      </c>
      <c r="F5765" s="23">
        <v>12</v>
      </c>
      <c r="G5765" s="22" t="s">
        <v>4018</v>
      </c>
      <c r="H5765" s="22" t="s">
        <v>1327</v>
      </c>
      <c r="I5765" s="23">
        <v>1</v>
      </c>
      <c r="J5765" s="23">
        <v>156</v>
      </c>
      <c r="K5765" s="23" t="s">
        <v>4261</v>
      </c>
      <c r="L5765" s="22" t="s">
        <v>4262</v>
      </c>
      <c r="M5765" s="21" t="s">
        <v>887</v>
      </c>
      <c r="N5765" s="23" t="s">
        <v>1119</v>
      </c>
      <c r="O5765" s="22" t="s">
        <v>1120</v>
      </c>
      <c r="P5765" s="22" t="s">
        <v>1121</v>
      </c>
      <c r="Q5765" s="23" t="s">
        <v>4266</v>
      </c>
      <c r="R5765" s="22" t="s">
        <v>4267</v>
      </c>
      <c r="S5765" s="21" t="s">
        <v>889</v>
      </c>
      <c r="T5765" s="23" t="s">
        <v>4268</v>
      </c>
      <c r="U5765" s="24" t="s">
        <v>15</v>
      </c>
      <c r="V5765" s="23">
        <v>100</v>
      </c>
      <c r="W5765" s="25">
        <v>0</v>
      </c>
      <c r="X5765" s="25">
        <v>0</v>
      </c>
      <c r="Y5765" s="25">
        <v>0</v>
      </c>
      <c r="Z5765" s="25">
        <v>5300864.21</v>
      </c>
      <c r="AA5765" s="25">
        <v>5308629.96</v>
      </c>
      <c r="AB5765" s="25">
        <v>9314949</v>
      </c>
      <c r="AC5765" s="26">
        <v>45152.505756550927</v>
      </c>
      <c r="AD5765" s="27">
        <f>ROW()</f>
        <v>5765</v>
      </c>
      <c r="AE5765" s="27">
        <f>1</f>
        <v>1</v>
      </c>
      <c r="AF5765" s="27">
        <f>SUBTOTAL(109,Tbl_NGF_Data[[#This Row],[Counter]])</f>
        <v>1</v>
      </c>
    </row>
    <row r="5766" spans="2:32" ht="45" x14ac:dyDescent="0.25">
      <c r="B5766" s="21" t="s">
        <v>859</v>
      </c>
      <c r="C5766" s="22" t="s">
        <v>4018</v>
      </c>
      <c r="D5766" s="23">
        <v>12</v>
      </c>
      <c r="E5766" s="22" t="s">
        <v>859</v>
      </c>
      <c r="F5766" s="23">
        <v>12</v>
      </c>
      <c r="G5766" s="22" t="s">
        <v>4018</v>
      </c>
      <c r="H5766" s="22" t="s">
        <v>1327</v>
      </c>
      <c r="I5766" s="23">
        <v>1</v>
      </c>
      <c r="J5766" s="23">
        <v>156</v>
      </c>
      <c r="K5766" s="23" t="s">
        <v>4261</v>
      </c>
      <c r="L5766" s="22" t="s">
        <v>4262</v>
      </c>
      <c r="M5766" s="21" t="s">
        <v>887</v>
      </c>
      <c r="N5766" s="23" t="s">
        <v>1119</v>
      </c>
      <c r="O5766" s="22" t="s">
        <v>1120</v>
      </c>
      <c r="P5766" s="22" t="s">
        <v>1121</v>
      </c>
      <c r="Q5766" s="23" t="s">
        <v>4266</v>
      </c>
      <c r="R5766" s="22" t="s">
        <v>4267</v>
      </c>
      <c r="S5766" s="21" t="s">
        <v>889</v>
      </c>
      <c r="T5766" s="23" t="s">
        <v>4268</v>
      </c>
      <c r="U5766" s="24" t="s">
        <v>16</v>
      </c>
      <c r="V5766" s="23">
        <v>135</v>
      </c>
      <c r="W5766" s="25">
        <v>0</v>
      </c>
      <c r="X5766" s="25">
        <v>0</v>
      </c>
      <c r="Y5766" s="25">
        <v>0</v>
      </c>
      <c r="Z5766" s="25">
        <v>10000000</v>
      </c>
      <c r="AA5766" s="25">
        <v>19978922</v>
      </c>
      <c r="AB5766" s="25">
        <v>17275000</v>
      </c>
      <c r="AC5766" s="26">
        <v>45152.505756550927</v>
      </c>
      <c r="AD5766" s="27">
        <f>ROW()</f>
        <v>5766</v>
      </c>
      <c r="AE5766" s="27">
        <f>1</f>
        <v>1</v>
      </c>
      <c r="AF5766" s="27">
        <f>SUBTOTAL(109,Tbl_NGF_Data[[#This Row],[Counter]])</f>
        <v>1</v>
      </c>
    </row>
    <row r="5767" spans="2:32" ht="45" x14ac:dyDescent="0.25">
      <c r="B5767" s="21" t="s">
        <v>859</v>
      </c>
      <c r="C5767" s="22" t="s">
        <v>4018</v>
      </c>
      <c r="D5767" s="23">
        <v>12</v>
      </c>
      <c r="E5767" s="22" t="s">
        <v>859</v>
      </c>
      <c r="F5767" s="23">
        <v>12</v>
      </c>
      <c r="G5767" s="22" t="s">
        <v>4018</v>
      </c>
      <c r="H5767" s="22" t="s">
        <v>1327</v>
      </c>
      <c r="I5767" s="23">
        <v>1</v>
      </c>
      <c r="J5767" s="23">
        <v>156</v>
      </c>
      <c r="K5767" s="23" t="s">
        <v>4261</v>
      </c>
      <c r="L5767" s="22" t="s">
        <v>4262</v>
      </c>
      <c r="M5767" s="21" t="s">
        <v>887</v>
      </c>
      <c r="N5767" s="23" t="s">
        <v>1119</v>
      </c>
      <c r="O5767" s="22" t="s">
        <v>1120</v>
      </c>
      <c r="P5767" s="22" t="s">
        <v>1121</v>
      </c>
      <c r="Q5767" s="23" t="s">
        <v>4266</v>
      </c>
      <c r="R5767" s="22" t="s">
        <v>4267</v>
      </c>
      <c r="S5767" s="21" t="s">
        <v>889</v>
      </c>
      <c r="T5767" s="23" t="s">
        <v>4268</v>
      </c>
      <c r="U5767" s="24" t="s">
        <v>17</v>
      </c>
      <c r="V5767" s="23">
        <v>200</v>
      </c>
      <c r="W5767" s="25">
        <v>0</v>
      </c>
      <c r="X5767" s="25">
        <v>0</v>
      </c>
      <c r="Y5767" s="25">
        <v>0</v>
      </c>
      <c r="Z5767" s="25">
        <v>9601907.5600000005</v>
      </c>
      <c r="AA5767" s="25">
        <v>16964317.399999991</v>
      </c>
      <c r="AB5767" s="25">
        <v>17274712.570000008</v>
      </c>
      <c r="AC5767" s="26">
        <v>45152.505756550927</v>
      </c>
      <c r="AD5767" s="27">
        <f>ROW()</f>
        <v>5767</v>
      </c>
      <c r="AE5767" s="27">
        <f>1</f>
        <v>1</v>
      </c>
      <c r="AF5767" s="27">
        <f>SUBTOTAL(109,Tbl_NGF_Data[[#This Row],[Counter]])</f>
        <v>1</v>
      </c>
    </row>
    <row r="5768" spans="2:32" ht="45" x14ac:dyDescent="0.25">
      <c r="B5768" s="21" t="s">
        <v>859</v>
      </c>
      <c r="C5768" s="22" t="s">
        <v>4018</v>
      </c>
      <c r="D5768" s="23">
        <v>12</v>
      </c>
      <c r="E5768" s="22" t="s">
        <v>859</v>
      </c>
      <c r="F5768" s="23">
        <v>12</v>
      </c>
      <c r="G5768" s="22" t="s">
        <v>4018</v>
      </c>
      <c r="H5768" s="22" t="s">
        <v>1327</v>
      </c>
      <c r="I5768" s="23">
        <v>1</v>
      </c>
      <c r="J5768" s="23">
        <v>156</v>
      </c>
      <c r="K5768" s="23" t="s">
        <v>4261</v>
      </c>
      <c r="L5768" s="22" t="s">
        <v>4262</v>
      </c>
      <c r="M5768" s="21" t="s">
        <v>887</v>
      </c>
      <c r="N5768" s="23" t="s">
        <v>1119</v>
      </c>
      <c r="O5768" s="22" t="s">
        <v>1120</v>
      </c>
      <c r="P5768" s="22" t="s">
        <v>1121</v>
      </c>
      <c r="Q5768" s="23" t="s">
        <v>4266</v>
      </c>
      <c r="R5768" s="22" t="s">
        <v>4267</v>
      </c>
      <c r="S5768" s="21" t="s">
        <v>889</v>
      </c>
      <c r="T5768" s="23" t="s">
        <v>4268</v>
      </c>
      <c r="U5768" s="24" t="s">
        <v>18</v>
      </c>
      <c r="V5768" s="23">
        <v>220</v>
      </c>
      <c r="W5768" s="25">
        <v>0</v>
      </c>
      <c r="X5768" s="25">
        <v>0</v>
      </c>
      <c r="Y5768" s="25">
        <v>0</v>
      </c>
      <c r="Z5768" s="25">
        <v>398092.43999999948</v>
      </c>
      <c r="AA5768" s="25">
        <v>3014604.6000000089</v>
      </c>
      <c r="AB5768" s="25">
        <v>287.4299999922514</v>
      </c>
      <c r="AC5768" s="26">
        <v>45152.505756550927</v>
      </c>
      <c r="AD5768" s="27">
        <f>ROW()</f>
        <v>5768</v>
      </c>
      <c r="AE5768" s="27">
        <f>1</f>
        <v>1</v>
      </c>
      <c r="AF5768" s="27">
        <f>SUBTOTAL(109,Tbl_NGF_Data[[#This Row],[Counter]])</f>
        <v>1</v>
      </c>
    </row>
    <row r="5769" spans="2:32" ht="45" x14ac:dyDescent="0.25">
      <c r="B5769" s="21" t="s">
        <v>859</v>
      </c>
      <c r="C5769" s="22" t="s">
        <v>4018</v>
      </c>
      <c r="D5769" s="23">
        <v>12</v>
      </c>
      <c r="E5769" s="22" t="s">
        <v>859</v>
      </c>
      <c r="F5769" s="23">
        <v>12</v>
      </c>
      <c r="G5769" s="22" t="s">
        <v>4018</v>
      </c>
      <c r="H5769" s="22" t="s">
        <v>1327</v>
      </c>
      <c r="I5769" s="23">
        <v>1</v>
      </c>
      <c r="J5769" s="23">
        <v>156</v>
      </c>
      <c r="K5769" s="23" t="s">
        <v>4261</v>
      </c>
      <c r="L5769" s="22" t="s">
        <v>4262</v>
      </c>
      <c r="M5769" s="21" t="s">
        <v>887</v>
      </c>
      <c r="N5769" s="23" t="s">
        <v>1119</v>
      </c>
      <c r="O5769" s="22" t="s">
        <v>1120</v>
      </c>
      <c r="P5769" s="22" t="s">
        <v>1121</v>
      </c>
      <c r="Q5769" s="23" t="s">
        <v>4266</v>
      </c>
      <c r="R5769" s="22" t="s">
        <v>4267</v>
      </c>
      <c r="S5769" s="21" t="s">
        <v>889</v>
      </c>
      <c r="T5769" s="23" t="s">
        <v>4268</v>
      </c>
      <c r="U5769" s="24" t="s">
        <v>19</v>
      </c>
      <c r="V5769" s="23">
        <v>500</v>
      </c>
      <c r="W5769" s="25">
        <v>0</v>
      </c>
      <c r="X5769" s="25">
        <v>0</v>
      </c>
      <c r="Y5769" s="25">
        <v>0</v>
      </c>
      <c r="Z5769" s="25">
        <v>14903220.420000006</v>
      </c>
      <c r="AA5769" s="25">
        <v>16972186.68</v>
      </c>
      <c r="AB5769" s="25">
        <v>21280479.430000003</v>
      </c>
      <c r="AC5769" s="26">
        <v>45152.505756550927</v>
      </c>
      <c r="AD5769" s="27">
        <f>ROW()</f>
        <v>5769</v>
      </c>
      <c r="AE5769" s="27">
        <f>1</f>
        <v>1</v>
      </c>
      <c r="AF5769" s="27">
        <f>SUBTOTAL(109,Tbl_NGF_Data[[#This Row],[Counter]])</f>
        <v>1</v>
      </c>
    </row>
    <row r="5770" spans="2:32" ht="45" x14ac:dyDescent="0.25">
      <c r="B5770" s="21" t="s">
        <v>859</v>
      </c>
      <c r="C5770" s="22" t="s">
        <v>4018</v>
      </c>
      <c r="D5770" s="23">
        <v>12</v>
      </c>
      <c r="E5770" s="22" t="s">
        <v>859</v>
      </c>
      <c r="F5770" s="23">
        <v>12</v>
      </c>
      <c r="G5770" s="22" t="s">
        <v>4018</v>
      </c>
      <c r="H5770" s="22" t="s">
        <v>1327</v>
      </c>
      <c r="I5770" s="23">
        <v>1</v>
      </c>
      <c r="J5770" s="23">
        <v>156</v>
      </c>
      <c r="K5770" s="23" t="s">
        <v>4261</v>
      </c>
      <c r="L5770" s="22" t="s">
        <v>4262</v>
      </c>
      <c r="M5770" s="21" t="s">
        <v>887</v>
      </c>
      <c r="N5770" s="23" t="s">
        <v>1119</v>
      </c>
      <c r="O5770" s="22" t="s">
        <v>1120</v>
      </c>
      <c r="P5770" s="22" t="s">
        <v>1121</v>
      </c>
      <c r="Q5770" s="23" t="s">
        <v>4269</v>
      </c>
      <c r="R5770" s="22" t="s">
        <v>4270</v>
      </c>
      <c r="S5770" s="21" t="s">
        <v>890</v>
      </c>
      <c r="T5770" s="23" t="s">
        <v>4271</v>
      </c>
      <c r="U5770" s="24" t="s">
        <v>15</v>
      </c>
      <c r="V5770" s="23">
        <v>100</v>
      </c>
      <c r="W5770" s="25">
        <v>184347.14</v>
      </c>
      <c r="X5770" s="25">
        <v>268121.68</v>
      </c>
      <c r="Y5770" s="25">
        <v>275451.17</v>
      </c>
      <c r="Z5770" s="25">
        <v>67762.94</v>
      </c>
      <c r="AA5770" s="25">
        <v>401766.22</v>
      </c>
      <c r="AB5770" s="25">
        <v>857798.19</v>
      </c>
      <c r="AC5770" s="26">
        <v>45152.505756550927</v>
      </c>
      <c r="AD5770" s="27">
        <f>ROW()</f>
        <v>5770</v>
      </c>
      <c r="AE5770" s="27">
        <f>1</f>
        <v>1</v>
      </c>
      <c r="AF5770" s="27">
        <f>SUBTOTAL(109,Tbl_NGF_Data[[#This Row],[Counter]])</f>
        <v>1</v>
      </c>
    </row>
    <row r="5771" spans="2:32" ht="45" x14ac:dyDescent="0.25">
      <c r="B5771" s="21" t="s">
        <v>859</v>
      </c>
      <c r="C5771" s="22" t="s">
        <v>4018</v>
      </c>
      <c r="D5771" s="23">
        <v>12</v>
      </c>
      <c r="E5771" s="22" t="s">
        <v>859</v>
      </c>
      <c r="F5771" s="23">
        <v>12</v>
      </c>
      <c r="G5771" s="22" t="s">
        <v>4018</v>
      </c>
      <c r="H5771" s="22" t="s">
        <v>1327</v>
      </c>
      <c r="I5771" s="23">
        <v>1</v>
      </c>
      <c r="J5771" s="23">
        <v>156</v>
      </c>
      <c r="K5771" s="23" t="s">
        <v>4261</v>
      </c>
      <c r="L5771" s="22" t="s">
        <v>4262</v>
      </c>
      <c r="M5771" s="21" t="s">
        <v>887</v>
      </c>
      <c r="N5771" s="23" t="s">
        <v>1119</v>
      </c>
      <c r="O5771" s="22" t="s">
        <v>1120</v>
      </c>
      <c r="P5771" s="22" t="s">
        <v>1121</v>
      </c>
      <c r="Q5771" s="23" t="s">
        <v>4269</v>
      </c>
      <c r="R5771" s="22" t="s">
        <v>4270</v>
      </c>
      <c r="S5771" s="21" t="s">
        <v>890</v>
      </c>
      <c r="T5771" s="23" t="s">
        <v>4271</v>
      </c>
      <c r="U5771" s="24" t="s">
        <v>16</v>
      </c>
      <c r="V5771" s="23">
        <v>135</v>
      </c>
      <c r="W5771" s="25">
        <v>400000</v>
      </c>
      <c r="X5771" s="25">
        <v>600000</v>
      </c>
      <c r="Y5771" s="25">
        <v>668121</v>
      </c>
      <c r="Z5771" s="25">
        <v>1150000</v>
      </c>
      <c r="AA5771" s="25">
        <v>400000</v>
      </c>
      <c r="AB5771" s="25">
        <v>400000</v>
      </c>
      <c r="AC5771" s="26">
        <v>45152.505756550927</v>
      </c>
      <c r="AD5771" s="27">
        <f>ROW()</f>
        <v>5771</v>
      </c>
      <c r="AE5771" s="27">
        <f>1</f>
        <v>1</v>
      </c>
      <c r="AF5771" s="27">
        <f>SUBTOTAL(109,Tbl_NGF_Data[[#This Row],[Counter]])</f>
        <v>1</v>
      </c>
    </row>
    <row r="5772" spans="2:32" ht="45" x14ac:dyDescent="0.25">
      <c r="B5772" s="21" t="s">
        <v>859</v>
      </c>
      <c r="C5772" s="22" t="s">
        <v>4018</v>
      </c>
      <c r="D5772" s="23">
        <v>12</v>
      </c>
      <c r="E5772" s="22" t="s">
        <v>859</v>
      </c>
      <c r="F5772" s="23">
        <v>12</v>
      </c>
      <c r="G5772" s="22" t="s">
        <v>4018</v>
      </c>
      <c r="H5772" s="22" t="s">
        <v>1327</v>
      </c>
      <c r="I5772" s="23">
        <v>1</v>
      </c>
      <c r="J5772" s="23">
        <v>156</v>
      </c>
      <c r="K5772" s="23" t="s">
        <v>4261</v>
      </c>
      <c r="L5772" s="22" t="s">
        <v>4262</v>
      </c>
      <c r="M5772" s="21" t="s">
        <v>887</v>
      </c>
      <c r="N5772" s="23" t="s">
        <v>1119</v>
      </c>
      <c r="O5772" s="22" t="s">
        <v>1120</v>
      </c>
      <c r="P5772" s="22" t="s">
        <v>1121</v>
      </c>
      <c r="Q5772" s="23" t="s">
        <v>4269</v>
      </c>
      <c r="R5772" s="22" t="s">
        <v>4270</v>
      </c>
      <c r="S5772" s="21" t="s">
        <v>890</v>
      </c>
      <c r="T5772" s="23" t="s">
        <v>4271</v>
      </c>
      <c r="U5772" s="24" t="s">
        <v>17</v>
      </c>
      <c r="V5772" s="23">
        <v>200</v>
      </c>
      <c r="W5772" s="25">
        <v>400000</v>
      </c>
      <c r="X5772" s="25">
        <v>527138.67000000004</v>
      </c>
      <c r="Y5772" s="25">
        <v>661447.64</v>
      </c>
      <c r="Z5772" s="25">
        <v>875724.10000000009</v>
      </c>
      <c r="AA5772" s="25">
        <v>304238.3</v>
      </c>
      <c r="AB5772" s="25">
        <v>253543.61</v>
      </c>
      <c r="AC5772" s="26">
        <v>45152.505756550927</v>
      </c>
      <c r="AD5772" s="27">
        <f>ROW()</f>
        <v>5772</v>
      </c>
      <c r="AE5772" s="27">
        <f>1</f>
        <v>1</v>
      </c>
      <c r="AF5772" s="27">
        <f>SUBTOTAL(109,Tbl_NGF_Data[[#This Row],[Counter]])</f>
        <v>1</v>
      </c>
    </row>
    <row r="5773" spans="2:32" ht="45" x14ac:dyDescent="0.25">
      <c r="B5773" s="21" t="s">
        <v>859</v>
      </c>
      <c r="C5773" s="22" t="s">
        <v>4018</v>
      </c>
      <c r="D5773" s="23">
        <v>12</v>
      </c>
      <c r="E5773" s="22" t="s">
        <v>859</v>
      </c>
      <c r="F5773" s="23">
        <v>12</v>
      </c>
      <c r="G5773" s="22" t="s">
        <v>4018</v>
      </c>
      <c r="H5773" s="22" t="s">
        <v>1327</v>
      </c>
      <c r="I5773" s="23">
        <v>1</v>
      </c>
      <c r="J5773" s="23">
        <v>156</v>
      </c>
      <c r="K5773" s="23" t="s">
        <v>4261</v>
      </c>
      <c r="L5773" s="22" t="s">
        <v>4262</v>
      </c>
      <c r="M5773" s="21" t="s">
        <v>887</v>
      </c>
      <c r="N5773" s="23" t="s">
        <v>1119</v>
      </c>
      <c r="O5773" s="22" t="s">
        <v>1120</v>
      </c>
      <c r="P5773" s="22" t="s">
        <v>1121</v>
      </c>
      <c r="Q5773" s="23" t="s">
        <v>4269</v>
      </c>
      <c r="R5773" s="22" t="s">
        <v>4270</v>
      </c>
      <c r="S5773" s="21" t="s">
        <v>890</v>
      </c>
      <c r="T5773" s="23" t="s">
        <v>4271</v>
      </c>
      <c r="U5773" s="24" t="s">
        <v>18</v>
      </c>
      <c r="V5773" s="23">
        <v>220</v>
      </c>
      <c r="W5773" s="25">
        <v>0</v>
      </c>
      <c r="X5773" s="25">
        <v>72861.329999999958</v>
      </c>
      <c r="Y5773" s="25">
        <v>6673.359999999986</v>
      </c>
      <c r="Z5773" s="25">
        <v>274275.89999999991</v>
      </c>
      <c r="AA5773" s="25">
        <v>95761.700000000012</v>
      </c>
      <c r="AB5773" s="25">
        <v>146456.39000000001</v>
      </c>
      <c r="AC5773" s="26">
        <v>45152.505756550927</v>
      </c>
      <c r="AD5773" s="27">
        <f>ROW()</f>
        <v>5773</v>
      </c>
      <c r="AE5773" s="27">
        <f>1</f>
        <v>1</v>
      </c>
      <c r="AF5773" s="27">
        <f>SUBTOTAL(109,Tbl_NGF_Data[[#This Row],[Counter]])</f>
        <v>1</v>
      </c>
    </row>
    <row r="5774" spans="2:32" ht="45" x14ac:dyDescent="0.25">
      <c r="B5774" s="21" t="s">
        <v>859</v>
      </c>
      <c r="C5774" s="22" t="s">
        <v>4018</v>
      </c>
      <c r="D5774" s="23">
        <v>12</v>
      </c>
      <c r="E5774" s="22" t="s">
        <v>859</v>
      </c>
      <c r="F5774" s="23">
        <v>12</v>
      </c>
      <c r="G5774" s="22" t="s">
        <v>4018</v>
      </c>
      <c r="H5774" s="22" t="s">
        <v>1327</v>
      </c>
      <c r="I5774" s="23">
        <v>1</v>
      </c>
      <c r="J5774" s="23">
        <v>156</v>
      </c>
      <c r="K5774" s="23" t="s">
        <v>4261</v>
      </c>
      <c r="L5774" s="22" t="s">
        <v>4262</v>
      </c>
      <c r="M5774" s="21" t="s">
        <v>887</v>
      </c>
      <c r="N5774" s="23" t="s">
        <v>1119</v>
      </c>
      <c r="O5774" s="22" t="s">
        <v>1120</v>
      </c>
      <c r="P5774" s="22" t="s">
        <v>1121</v>
      </c>
      <c r="Q5774" s="23" t="s">
        <v>4269</v>
      </c>
      <c r="R5774" s="22" t="s">
        <v>4270</v>
      </c>
      <c r="S5774" s="21" t="s">
        <v>890</v>
      </c>
      <c r="T5774" s="23" t="s">
        <v>4271</v>
      </c>
      <c r="U5774" s="24" t="s">
        <v>19</v>
      </c>
      <c r="V5774" s="23">
        <v>500</v>
      </c>
      <c r="W5774" s="25">
        <v>485166.53</v>
      </c>
      <c r="X5774" s="25">
        <v>610913.21</v>
      </c>
      <c r="Y5774" s="25">
        <v>668777.13</v>
      </c>
      <c r="Z5774" s="25">
        <v>668035.87</v>
      </c>
      <c r="AA5774" s="25">
        <v>638241.58000000007</v>
      </c>
      <c r="AB5774" s="25">
        <v>709575.58000000007</v>
      </c>
      <c r="AC5774" s="26">
        <v>45152.505756550927</v>
      </c>
      <c r="AD5774" s="27">
        <f>ROW()</f>
        <v>5774</v>
      </c>
      <c r="AE5774" s="27">
        <f>1</f>
        <v>1</v>
      </c>
      <c r="AF5774" s="27">
        <f>SUBTOTAL(109,Tbl_NGF_Data[[#This Row],[Counter]])</f>
        <v>1</v>
      </c>
    </row>
    <row r="5775" spans="2:32" ht="45" x14ac:dyDescent="0.25">
      <c r="B5775" s="21" t="s">
        <v>859</v>
      </c>
      <c r="C5775" s="22" t="s">
        <v>4018</v>
      </c>
      <c r="D5775" s="23">
        <v>12</v>
      </c>
      <c r="E5775" s="22" t="s">
        <v>859</v>
      </c>
      <c r="F5775" s="23">
        <v>12</v>
      </c>
      <c r="G5775" s="22" t="s">
        <v>4018</v>
      </c>
      <c r="H5775" s="22" t="s">
        <v>1327</v>
      </c>
      <c r="I5775" s="23">
        <v>1</v>
      </c>
      <c r="J5775" s="23">
        <v>156</v>
      </c>
      <c r="K5775" s="23" t="s">
        <v>4261</v>
      </c>
      <c r="L5775" s="22" t="s">
        <v>4262</v>
      </c>
      <c r="M5775" s="21" t="s">
        <v>887</v>
      </c>
      <c r="N5775" s="23" t="s">
        <v>1119</v>
      </c>
      <c r="O5775" s="22" t="s">
        <v>1120</v>
      </c>
      <c r="P5775" s="22" t="s">
        <v>1121</v>
      </c>
      <c r="Q5775" s="23" t="s">
        <v>4272</v>
      </c>
      <c r="R5775" s="22" t="s">
        <v>4273</v>
      </c>
      <c r="S5775" s="21" t="s">
        <v>891</v>
      </c>
      <c r="T5775" s="23" t="s">
        <v>4274</v>
      </c>
      <c r="U5775" s="24" t="s">
        <v>15</v>
      </c>
      <c r="V5775" s="23">
        <v>100</v>
      </c>
      <c r="W5775" s="25">
        <v>19549.34</v>
      </c>
      <c r="X5775" s="25">
        <v>31733.75</v>
      </c>
      <c r="Y5775" s="25">
        <v>51525.64</v>
      </c>
      <c r="Z5775" s="25">
        <v>81777.66</v>
      </c>
      <c r="AA5775" s="25">
        <v>110437.25</v>
      </c>
      <c r="AB5775" s="25">
        <v>201616.5</v>
      </c>
      <c r="AC5775" s="26">
        <v>45152.505756550927</v>
      </c>
      <c r="AD5775" s="27">
        <f>ROW()</f>
        <v>5775</v>
      </c>
      <c r="AE5775" s="27">
        <f>1</f>
        <v>1</v>
      </c>
      <c r="AF5775" s="27">
        <f>SUBTOTAL(109,Tbl_NGF_Data[[#This Row],[Counter]])</f>
        <v>1</v>
      </c>
    </row>
    <row r="5776" spans="2:32" ht="45" x14ac:dyDescent="0.25">
      <c r="B5776" s="21" t="s">
        <v>859</v>
      </c>
      <c r="C5776" s="22" t="s">
        <v>4018</v>
      </c>
      <c r="D5776" s="23">
        <v>12</v>
      </c>
      <c r="E5776" s="22" t="s">
        <v>859</v>
      </c>
      <c r="F5776" s="23">
        <v>12</v>
      </c>
      <c r="G5776" s="22" t="s">
        <v>4018</v>
      </c>
      <c r="H5776" s="22" t="s">
        <v>1327</v>
      </c>
      <c r="I5776" s="23">
        <v>1</v>
      </c>
      <c r="J5776" s="23">
        <v>156</v>
      </c>
      <c r="K5776" s="23" t="s">
        <v>4261</v>
      </c>
      <c r="L5776" s="22" t="s">
        <v>4262</v>
      </c>
      <c r="M5776" s="21" t="s">
        <v>887</v>
      </c>
      <c r="N5776" s="23" t="s">
        <v>1119</v>
      </c>
      <c r="O5776" s="22" t="s">
        <v>1120</v>
      </c>
      <c r="P5776" s="22" t="s">
        <v>1121</v>
      </c>
      <c r="Q5776" s="23" t="s">
        <v>4272</v>
      </c>
      <c r="R5776" s="22" t="s">
        <v>4273</v>
      </c>
      <c r="S5776" s="21" t="s">
        <v>891</v>
      </c>
      <c r="T5776" s="23" t="s">
        <v>4274</v>
      </c>
      <c r="U5776" s="24" t="s">
        <v>16</v>
      </c>
      <c r="V5776" s="23">
        <v>135</v>
      </c>
      <c r="W5776" s="25">
        <v>640000</v>
      </c>
      <c r="X5776" s="25">
        <v>640000</v>
      </c>
      <c r="Y5776" s="25">
        <v>640000</v>
      </c>
      <c r="Z5776" s="25">
        <v>390000</v>
      </c>
      <c r="AA5776" s="25">
        <v>440000</v>
      </c>
      <c r="AB5776" s="25">
        <v>640000</v>
      </c>
      <c r="AC5776" s="26">
        <v>45152.505756550927</v>
      </c>
      <c r="AD5776" s="27">
        <f>ROW()</f>
        <v>5776</v>
      </c>
      <c r="AE5776" s="27">
        <f>1</f>
        <v>1</v>
      </c>
      <c r="AF5776" s="27">
        <f>SUBTOTAL(109,Tbl_NGF_Data[[#This Row],[Counter]])</f>
        <v>1</v>
      </c>
    </row>
    <row r="5777" spans="2:32" ht="45" x14ac:dyDescent="0.25">
      <c r="B5777" s="21" t="s">
        <v>859</v>
      </c>
      <c r="C5777" s="22" t="s">
        <v>4018</v>
      </c>
      <c r="D5777" s="23">
        <v>12</v>
      </c>
      <c r="E5777" s="22" t="s">
        <v>859</v>
      </c>
      <c r="F5777" s="23">
        <v>12</v>
      </c>
      <c r="G5777" s="22" t="s">
        <v>4018</v>
      </c>
      <c r="H5777" s="22" t="s">
        <v>1327</v>
      </c>
      <c r="I5777" s="23">
        <v>1</v>
      </c>
      <c r="J5777" s="23">
        <v>156</v>
      </c>
      <c r="K5777" s="23" t="s">
        <v>4261</v>
      </c>
      <c r="L5777" s="22" t="s">
        <v>4262</v>
      </c>
      <c r="M5777" s="21" t="s">
        <v>887</v>
      </c>
      <c r="N5777" s="23" t="s">
        <v>1119</v>
      </c>
      <c r="O5777" s="22" t="s">
        <v>1120</v>
      </c>
      <c r="P5777" s="22" t="s">
        <v>1121</v>
      </c>
      <c r="Q5777" s="23" t="s">
        <v>4272</v>
      </c>
      <c r="R5777" s="22" t="s">
        <v>4273</v>
      </c>
      <c r="S5777" s="21" t="s">
        <v>891</v>
      </c>
      <c r="T5777" s="23" t="s">
        <v>4274</v>
      </c>
      <c r="U5777" s="24" t="s">
        <v>17</v>
      </c>
      <c r="V5777" s="23">
        <v>200</v>
      </c>
      <c r="W5777" s="25">
        <v>470204.32000000007</v>
      </c>
      <c r="X5777" s="25">
        <v>489946.05999999994</v>
      </c>
      <c r="Y5777" s="25">
        <v>640000</v>
      </c>
      <c r="Z5777" s="25">
        <v>390000</v>
      </c>
      <c r="AA5777" s="25">
        <v>440000.00000000006</v>
      </c>
      <c r="AB5777" s="25">
        <v>640000</v>
      </c>
      <c r="AC5777" s="26">
        <v>45152.505756550927</v>
      </c>
      <c r="AD5777" s="27">
        <f>ROW()</f>
        <v>5777</v>
      </c>
      <c r="AE5777" s="27">
        <f>1</f>
        <v>1</v>
      </c>
      <c r="AF5777" s="27">
        <f>SUBTOTAL(109,Tbl_NGF_Data[[#This Row],[Counter]])</f>
        <v>1</v>
      </c>
    </row>
    <row r="5778" spans="2:32" ht="45" x14ac:dyDescent="0.25">
      <c r="B5778" s="21" t="s">
        <v>859</v>
      </c>
      <c r="C5778" s="22" t="s">
        <v>4018</v>
      </c>
      <c r="D5778" s="23">
        <v>12</v>
      </c>
      <c r="E5778" s="22" t="s">
        <v>859</v>
      </c>
      <c r="F5778" s="23">
        <v>12</v>
      </c>
      <c r="G5778" s="22" t="s">
        <v>4018</v>
      </c>
      <c r="H5778" s="22" t="s">
        <v>1327</v>
      </c>
      <c r="I5778" s="23">
        <v>1</v>
      </c>
      <c r="J5778" s="23">
        <v>156</v>
      </c>
      <c r="K5778" s="23" t="s">
        <v>4261</v>
      </c>
      <c r="L5778" s="22" t="s">
        <v>4262</v>
      </c>
      <c r="M5778" s="21" t="s">
        <v>887</v>
      </c>
      <c r="N5778" s="23" t="s">
        <v>1119</v>
      </c>
      <c r="O5778" s="22" t="s">
        <v>1120</v>
      </c>
      <c r="P5778" s="22" t="s">
        <v>1121</v>
      </c>
      <c r="Q5778" s="23" t="s">
        <v>4272</v>
      </c>
      <c r="R5778" s="22" t="s">
        <v>4273</v>
      </c>
      <c r="S5778" s="21" t="s">
        <v>891</v>
      </c>
      <c r="T5778" s="23" t="s">
        <v>4274</v>
      </c>
      <c r="U5778" s="24" t="s">
        <v>18</v>
      </c>
      <c r="V5778" s="23">
        <v>220</v>
      </c>
      <c r="W5778" s="25">
        <v>169795.67999999993</v>
      </c>
      <c r="X5778" s="25">
        <v>150053.94000000006</v>
      </c>
      <c r="Y5778" s="25">
        <v>0</v>
      </c>
      <c r="Z5778" s="25">
        <v>0</v>
      </c>
      <c r="AA5778" s="25">
        <v>-5.8207660913467407E-11</v>
      </c>
      <c r="AB5778" s="25">
        <v>0</v>
      </c>
      <c r="AC5778" s="26">
        <v>45152.505756550927</v>
      </c>
      <c r="AD5778" s="27">
        <f>ROW()</f>
        <v>5778</v>
      </c>
      <c r="AE5778" s="27">
        <f>1</f>
        <v>1</v>
      </c>
      <c r="AF5778" s="27">
        <f>SUBTOTAL(109,Tbl_NGF_Data[[#This Row],[Counter]])</f>
        <v>1</v>
      </c>
    </row>
    <row r="5779" spans="2:32" ht="45" x14ac:dyDescent="0.25">
      <c r="B5779" s="21" t="s">
        <v>859</v>
      </c>
      <c r="C5779" s="22" t="s">
        <v>4018</v>
      </c>
      <c r="D5779" s="23">
        <v>12</v>
      </c>
      <c r="E5779" s="22" t="s">
        <v>859</v>
      </c>
      <c r="F5779" s="23">
        <v>12</v>
      </c>
      <c r="G5779" s="22" t="s">
        <v>4018</v>
      </c>
      <c r="H5779" s="22" t="s">
        <v>1327</v>
      </c>
      <c r="I5779" s="23">
        <v>1</v>
      </c>
      <c r="J5779" s="23">
        <v>156</v>
      </c>
      <c r="K5779" s="23" t="s">
        <v>4261</v>
      </c>
      <c r="L5779" s="22" t="s">
        <v>4262</v>
      </c>
      <c r="M5779" s="21" t="s">
        <v>887</v>
      </c>
      <c r="N5779" s="23" t="s">
        <v>1119</v>
      </c>
      <c r="O5779" s="22" t="s">
        <v>1120</v>
      </c>
      <c r="P5779" s="22" t="s">
        <v>1121</v>
      </c>
      <c r="Q5779" s="23" t="s">
        <v>4272</v>
      </c>
      <c r="R5779" s="22" t="s">
        <v>4273</v>
      </c>
      <c r="S5779" s="21" t="s">
        <v>891</v>
      </c>
      <c r="T5779" s="23" t="s">
        <v>4274</v>
      </c>
      <c r="U5779" s="24" t="s">
        <v>19</v>
      </c>
      <c r="V5779" s="23">
        <v>500</v>
      </c>
      <c r="W5779" s="25">
        <v>489413.93</v>
      </c>
      <c r="X5779" s="25">
        <v>502130.47</v>
      </c>
      <c r="Y5779" s="25">
        <v>659791.89</v>
      </c>
      <c r="Z5779" s="25">
        <v>420307.24</v>
      </c>
      <c r="AA5779" s="25">
        <v>468659.59</v>
      </c>
      <c r="AB5779" s="25">
        <v>731124.03</v>
      </c>
      <c r="AC5779" s="26">
        <v>45152.505756550927</v>
      </c>
      <c r="AD5779" s="27">
        <f>ROW()</f>
        <v>5779</v>
      </c>
      <c r="AE5779" s="27">
        <f>1</f>
        <v>1</v>
      </c>
      <c r="AF5779" s="27">
        <f>SUBTOTAL(109,Tbl_NGF_Data[[#This Row],[Counter]])</f>
        <v>1</v>
      </c>
    </row>
    <row r="5780" spans="2:32" ht="45" x14ac:dyDescent="0.25">
      <c r="B5780" s="21" t="s">
        <v>859</v>
      </c>
      <c r="C5780" s="22" t="s">
        <v>4018</v>
      </c>
      <c r="D5780" s="23">
        <v>12</v>
      </c>
      <c r="E5780" s="22" t="s">
        <v>859</v>
      </c>
      <c r="F5780" s="23">
        <v>12</v>
      </c>
      <c r="G5780" s="22" t="s">
        <v>4018</v>
      </c>
      <c r="H5780" s="22" t="s">
        <v>1327</v>
      </c>
      <c r="I5780" s="23">
        <v>1</v>
      </c>
      <c r="J5780" s="23">
        <v>156</v>
      </c>
      <c r="K5780" s="23" t="s">
        <v>4261</v>
      </c>
      <c r="L5780" s="22" t="s">
        <v>4262</v>
      </c>
      <c r="M5780" s="21" t="s">
        <v>887</v>
      </c>
      <c r="N5780" s="23" t="s">
        <v>1119</v>
      </c>
      <c r="O5780" s="22" t="s">
        <v>1120</v>
      </c>
      <c r="P5780" s="22" t="s">
        <v>1121</v>
      </c>
      <c r="Q5780" s="23" t="s">
        <v>4275</v>
      </c>
      <c r="R5780" s="22" t="s">
        <v>4276</v>
      </c>
      <c r="S5780" s="21" t="s">
        <v>892</v>
      </c>
      <c r="T5780" s="23" t="s">
        <v>4277</v>
      </c>
      <c r="U5780" s="24" t="s">
        <v>15</v>
      </c>
      <c r="V5780" s="23">
        <v>100</v>
      </c>
      <c r="W5780" s="25">
        <v>217161.20999999993</v>
      </c>
      <c r="X5780" s="25">
        <v>295625.25</v>
      </c>
      <c r="Y5780" s="25">
        <v>104198.29000000001</v>
      </c>
      <c r="Z5780" s="25">
        <v>1062557.32</v>
      </c>
      <c r="AA5780" s="25">
        <v>2155476.69</v>
      </c>
      <c r="AB5780" s="25">
        <v>3617789.5100000002</v>
      </c>
      <c r="AC5780" s="26">
        <v>45152.505756550927</v>
      </c>
      <c r="AD5780" s="27">
        <f>ROW()</f>
        <v>5780</v>
      </c>
      <c r="AE5780" s="27">
        <f>1</f>
        <v>1</v>
      </c>
      <c r="AF5780" s="27">
        <f>SUBTOTAL(109,Tbl_NGF_Data[[#This Row],[Counter]])</f>
        <v>1</v>
      </c>
    </row>
    <row r="5781" spans="2:32" ht="45" x14ac:dyDescent="0.25">
      <c r="B5781" s="21" t="s">
        <v>859</v>
      </c>
      <c r="C5781" s="22" t="s">
        <v>4018</v>
      </c>
      <c r="D5781" s="23">
        <v>12</v>
      </c>
      <c r="E5781" s="22" t="s">
        <v>859</v>
      </c>
      <c r="F5781" s="23">
        <v>12</v>
      </c>
      <c r="G5781" s="22" t="s">
        <v>4018</v>
      </c>
      <c r="H5781" s="22" t="s">
        <v>1327</v>
      </c>
      <c r="I5781" s="23">
        <v>1</v>
      </c>
      <c r="J5781" s="23">
        <v>156</v>
      </c>
      <c r="K5781" s="23" t="s">
        <v>4261</v>
      </c>
      <c r="L5781" s="22" t="s">
        <v>4262</v>
      </c>
      <c r="M5781" s="21" t="s">
        <v>887</v>
      </c>
      <c r="N5781" s="23" t="s">
        <v>1119</v>
      </c>
      <c r="O5781" s="22" t="s">
        <v>1120</v>
      </c>
      <c r="P5781" s="22" t="s">
        <v>1121</v>
      </c>
      <c r="Q5781" s="23" t="s">
        <v>4275</v>
      </c>
      <c r="R5781" s="22" t="s">
        <v>4276</v>
      </c>
      <c r="S5781" s="21" t="s">
        <v>892</v>
      </c>
      <c r="T5781" s="23" t="s">
        <v>4277</v>
      </c>
      <c r="U5781" s="24" t="s">
        <v>16</v>
      </c>
      <c r="V5781" s="23">
        <v>135</v>
      </c>
      <c r="W5781" s="25">
        <v>3098098</v>
      </c>
      <c r="X5781" s="25">
        <v>3338263</v>
      </c>
      <c r="Y5781" s="25">
        <v>3393723</v>
      </c>
      <c r="Z5781" s="25">
        <v>2348098</v>
      </c>
      <c r="AA5781" s="25">
        <v>2500000</v>
      </c>
      <c r="AB5781" s="25">
        <v>2348098</v>
      </c>
      <c r="AC5781" s="26">
        <v>45152.505756550927</v>
      </c>
      <c r="AD5781" s="27">
        <f>ROW()</f>
        <v>5781</v>
      </c>
      <c r="AE5781" s="27">
        <f>1</f>
        <v>1</v>
      </c>
      <c r="AF5781" s="27">
        <f>SUBTOTAL(109,Tbl_NGF_Data[[#This Row],[Counter]])</f>
        <v>1</v>
      </c>
    </row>
    <row r="5782" spans="2:32" ht="45" x14ac:dyDescent="0.25">
      <c r="B5782" s="21" t="s">
        <v>859</v>
      </c>
      <c r="C5782" s="22" t="s">
        <v>4018</v>
      </c>
      <c r="D5782" s="23">
        <v>12</v>
      </c>
      <c r="E5782" s="22" t="s">
        <v>859</v>
      </c>
      <c r="F5782" s="23">
        <v>12</v>
      </c>
      <c r="G5782" s="22" t="s">
        <v>4018</v>
      </c>
      <c r="H5782" s="22" t="s">
        <v>1327</v>
      </c>
      <c r="I5782" s="23">
        <v>1</v>
      </c>
      <c r="J5782" s="23">
        <v>156</v>
      </c>
      <c r="K5782" s="23" t="s">
        <v>4261</v>
      </c>
      <c r="L5782" s="22" t="s">
        <v>4262</v>
      </c>
      <c r="M5782" s="21" t="s">
        <v>887</v>
      </c>
      <c r="N5782" s="23" t="s">
        <v>1119</v>
      </c>
      <c r="O5782" s="22" t="s">
        <v>1120</v>
      </c>
      <c r="P5782" s="22" t="s">
        <v>1121</v>
      </c>
      <c r="Q5782" s="23" t="s">
        <v>4275</v>
      </c>
      <c r="R5782" s="22" t="s">
        <v>4276</v>
      </c>
      <c r="S5782" s="21" t="s">
        <v>892</v>
      </c>
      <c r="T5782" s="23" t="s">
        <v>4277</v>
      </c>
      <c r="U5782" s="24" t="s">
        <v>17</v>
      </c>
      <c r="V5782" s="23">
        <v>200</v>
      </c>
      <c r="W5782" s="25">
        <v>3083097.8599999994</v>
      </c>
      <c r="X5782" s="25">
        <v>3019633.9599999995</v>
      </c>
      <c r="Y5782" s="25">
        <v>3289524.96</v>
      </c>
      <c r="Z5782" s="25">
        <v>2139738.9699999997</v>
      </c>
      <c r="AA5782" s="25">
        <v>2005178.63</v>
      </c>
      <c r="AB5782" s="25">
        <v>1635785.18</v>
      </c>
      <c r="AC5782" s="26">
        <v>45152.505756550927</v>
      </c>
      <c r="AD5782" s="27">
        <f>ROW()</f>
        <v>5782</v>
      </c>
      <c r="AE5782" s="27">
        <f>1</f>
        <v>1</v>
      </c>
      <c r="AF5782" s="27">
        <f>SUBTOTAL(109,Tbl_NGF_Data[[#This Row],[Counter]])</f>
        <v>1</v>
      </c>
    </row>
    <row r="5783" spans="2:32" ht="45" x14ac:dyDescent="0.25">
      <c r="B5783" s="21" t="s">
        <v>859</v>
      </c>
      <c r="C5783" s="22" t="s">
        <v>4018</v>
      </c>
      <c r="D5783" s="23">
        <v>12</v>
      </c>
      <c r="E5783" s="22" t="s">
        <v>859</v>
      </c>
      <c r="F5783" s="23">
        <v>12</v>
      </c>
      <c r="G5783" s="22" t="s">
        <v>4018</v>
      </c>
      <c r="H5783" s="22" t="s">
        <v>1327</v>
      </c>
      <c r="I5783" s="23">
        <v>1</v>
      </c>
      <c r="J5783" s="23">
        <v>156</v>
      </c>
      <c r="K5783" s="23" t="s">
        <v>4261</v>
      </c>
      <c r="L5783" s="22" t="s">
        <v>4262</v>
      </c>
      <c r="M5783" s="21" t="s">
        <v>887</v>
      </c>
      <c r="N5783" s="23" t="s">
        <v>1119</v>
      </c>
      <c r="O5783" s="22" t="s">
        <v>1120</v>
      </c>
      <c r="P5783" s="22" t="s">
        <v>1121</v>
      </c>
      <c r="Q5783" s="23" t="s">
        <v>4275</v>
      </c>
      <c r="R5783" s="22" t="s">
        <v>4276</v>
      </c>
      <c r="S5783" s="21" t="s">
        <v>892</v>
      </c>
      <c r="T5783" s="23" t="s">
        <v>4277</v>
      </c>
      <c r="U5783" s="24" t="s">
        <v>18</v>
      </c>
      <c r="V5783" s="23">
        <v>220</v>
      </c>
      <c r="W5783" s="25">
        <v>15000.140000000596</v>
      </c>
      <c r="X5783" s="25">
        <v>318629.0400000005</v>
      </c>
      <c r="Y5783" s="25">
        <v>104198.04000000004</v>
      </c>
      <c r="Z5783" s="25">
        <v>208359.03000000026</v>
      </c>
      <c r="AA5783" s="25">
        <v>494821.37000000011</v>
      </c>
      <c r="AB5783" s="25">
        <v>712312.82000000007</v>
      </c>
      <c r="AC5783" s="26">
        <v>45152.505756550927</v>
      </c>
      <c r="AD5783" s="27">
        <f>ROW()</f>
        <v>5783</v>
      </c>
      <c r="AE5783" s="27">
        <f>1</f>
        <v>1</v>
      </c>
      <c r="AF5783" s="27">
        <f>SUBTOTAL(109,Tbl_NGF_Data[[#This Row],[Counter]])</f>
        <v>1</v>
      </c>
    </row>
    <row r="5784" spans="2:32" ht="45" x14ac:dyDescent="0.25">
      <c r="B5784" s="21" t="s">
        <v>859</v>
      </c>
      <c r="C5784" s="22" t="s">
        <v>4018</v>
      </c>
      <c r="D5784" s="23">
        <v>12</v>
      </c>
      <c r="E5784" s="22" t="s">
        <v>859</v>
      </c>
      <c r="F5784" s="23">
        <v>12</v>
      </c>
      <c r="G5784" s="22" t="s">
        <v>4018</v>
      </c>
      <c r="H5784" s="22" t="s">
        <v>1327</v>
      </c>
      <c r="I5784" s="23">
        <v>1</v>
      </c>
      <c r="J5784" s="23">
        <v>156</v>
      </c>
      <c r="K5784" s="23" t="s">
        <v>4261</v>
      </c>
      <c r="L5784" s="22" t="s">
        <v>4262</v>
      </c>
      <c r="M5784" s="21" t="s">
        <v>887</v>
      </c>
      <c r="N5784" s="23" t="s">
        <v>1119</v>
      </c>
      <c r="O5784" s="22" t="s">
        <v>1120</v>
      </c>
      <c r="P5784" s="22" t="s">
        <v>1121</v>
      </c>
      <c r="Q5784" s="23" t="s">
        <v>4278</v>
      </c>
      <c r="R5784" s="22" t="s">
        <v>4279</v>
      </c>
      <c r="S5784" s="21" t="s">
        <v>893</v>
      </c>
      <c r="T5784" s="23" t="s">
        <v>4280</v>
      </c>
      <c r="U5784" s="24" t="s">
        <v>16</v>
      </c>
      <c r="V5784" s="23">
        <v>135</v>
      </c>
      <c r="W5784" s="25">
        <v>900000</v>
      </c>
      <c r="X5784" s="25">
        <v>900000</v>
      </c>
      <c r="Y5784" s="25">
        <v>900000</v>
      </c>
      <c r="Z5784" s="25">
        <v>900000</v>
      </c>
      <c r="AA5784" s="25">
        <v>900000</v>
      </c>
      <c r="AB5784" s="25">
        <v>900000</v>
      </c>
      <c r="AC5784" s="26">
        <v>45152.505756550927</v>
      </c>
      <c r="AD5784" s="27">
        <f>ROW()</f>
        <v>5784</v>
      </c>
      <c r="AE5784" s="27">
        <f>1</f>
        <v>1</v>
      </c>
      <c r="AF5784" s="27">
        <f>SUBTOTAL(109,Tbl_NGF_Data[[#This Row],[Counter]])</f>
        <v>1</v>
      </c>
    </row>
    <row r="5785" spans="2:32" ht="45" x14ac:dyDescent="0.25">
      <c r="B5785" s="21" t="s">
        <v>859</v>
      </c>
      <c r="C5785" s="22" t="s">
        <v>4018</v>
      </c>
      <c r="D5785" s="23">
        <v>12</v>
      </c>
      <c r="E5785" s="22" t="s">
        <v>859</v>
      </c>
      <c r="F5785" s="23">
        <v>12</v>
      </c>
      <c r="G5785" s="22" t="s">
        <v>4018</v>
      </c>
      <c r="H5785" s="22" t="s">
        <v>1327</v>
      </c>
      <c r="I5785" s="23">
        <v>1</v>
      </c>
      <c r="J5785" s="23">
        <v>156</v>
      </c>
      <c r="K5785" s="23" t="s">
        <v>4261</v>
      </c>
      <c r="L5785" s="22" t="s">
        <v>4262</v>
      </c>
      <c r="M5785" s="21" t="s">
        <v>887</v>
      </c>
      <c r="N5785" s="23" t="s">
        <v>1119</v>
      </c>
      <c r="O5785" s="22" t="s">
        <v>1120</v>
      </c>
      <c r="P5785" s="22" t="s">
        <v>1121</v>
      </c>
      <c r="Q5785" s="23" t="s">
        <v>4278</v>
      </c>
      <c r="R5785" s="22" t="s">
        <v>4279</v>
      </c>
      <c r="S5785" s="21" t="s">
        <v>893</v>
      </c>
      <c r="T5785" s="23" t="s">
        <v>4280</v>
      </c>
      <c r="U5785" s="24" t="s">
        <v>17</v>
      </c>
      <c r="V5785" s="23">
        <v>200</v>
      </c>
      <c r="W5785" s="25">
        <v>900000</v>
      </c>
      <c r="X5785" s="25">
        <v>900000</v>
      </c>
      <c r="Y5785" s="25">
        <v>900000</v>
      </c>
      <c r="Z5785" s="25">
        <v>900000</v>
      </c>
      <c r="AA5785" s="25">
        <v>900000</v>
      </c>
      <c r="AB5785" s="25">
        <v>900000</v>
      </c>
      <c r="AC5785" s="26">
        <v>45152.505756550927</v>
      </c>
      <c r="AD5785" s="27">
        <f>ROW()</f>
        <v>5785</v>
      </c>
      <c r="AE5785" s="27">
        <f>1</f>
        <v>1</v>
      </c>
      <c r="AF5785" s="27">
        <f>SUBTOTAL(109,Tbl_NGF_Data[[#This Row],[Counter]])</f>
        <v>1</v>
      </c>
    </row>
    <row r="5786" spans="2:32" ht="45" x14ac:dyDescent="0.25">
      <c r="B5786" s="21" t="s">
        <v>859</v>
      </c>
      <c r="C5786" s="22" t="s">
        <v>4018</v>
      </c>
      <c r="D5786" s="23">
        <v>12</v>
      </c>
      <c r="E5786" s="22" t="s">
        <v>859</v>
      </c>
      <c r="F5786" s="23">
        <v>12</v>
      </c>
      <c r="G5786" s="22" t="s">
        <v>4018</v>
      </c>
      <c r="H5786" s="22" t="s">
        <v>1327</v>
      </c>
      <c r="I5786" s="23">
        <v>1</v>
      </c>
      <c r="J5786" s="23">
        <v>156</v>
      </c>
      <c r="K5786" s="23" t="s">
        <v>4261</v>
      </c>
      <c r="L5786" s="22" t="s">
        <v>4262</v>
      </c>
      <c r="M5786" s="21" t="s">
        <v>887</v>
      </c>
      <c r="N5786" s="23" t="s">
        <v>1119</v>
      </c>
      <c r="O5786" s="22" t="s">
        <v>1120</v>
      </c>
      <c r="P5786" s="22" t="s">
        <v>1121</v>
      </c>
      <c r="Q5786" s="23" t="s">
        <v>4281</v>
      </c>
      <c r="R5786" s="22" t="s">
        <v>4282</v>
      </c>
      <c r="S5786" s="21" t="s">
        <v>894</v>
      </c>
      <c r="T5786" s="23" t="s">
        <v>4283</v>
      </c>
      <c r="U5786" s="24" t="s">
        <v>15</v>
      </c>
      <c r="V5786" s="23">
        <v>100</v>
      </c>
      <c r="W5786" s="25">
        <v>0</v>
      </c>
      <c r="X5786" s="25">
        <v>234194.39</v>
      </c>
      <c r="Y5786" s="25">
        <v>591038.24</v>
      </c>
      <c r="Z5786" s="25">
        <v>205891.92</v>
      </c>
      <c r="AA5786" s="25">
        <v>105879.11</v>
      </c>
      <c r="AB5786" s="25">
        <v>452193.42</v>
      </c>
      <c r="AC5786" s="26">
        <v>45152.505756550927</v>
      </c>
      <c r="AD5786" s="27">
        <f>ROW()</f>
        <v>5786</v>
      </c>
      <c r="AE5786" s="27">
        <f>1</f>
        <v>1</v>
      </c>
      <c r="AF5786" s="27">
        <f>SUBTOTAL(109,Tbl_NGF_Data[[#This Row],[Counter]])</f>
        <v>1</v>
      </c>
    </row>
    <row r="5787" spans="2:32" ht="45" x14ac:dyDescent="0.25">
      <c r="B5787" s="21" t="s">
        <v>859</v>
      </c>
      <c r="C5787" s="22" t="s">
        <v>4018</v>
      </c>
      <c r="D5787" s="23">
        <v>12</v>
      </c>
      <c r="E5787" s="22" t="s">
        <v>859</v>
      </c>
      <c r="F5787" s="23">
        <v>12</v>
      </c>
      <c r="G5787" s="22" t="s">
        <v>4018</v>
      </c>
      <c r="H5787" s="22" t="s">
        <v>1327</v>
      </c>
      <c r="I5787" s="23">
        <v>1</v>
      </c>
      <c r="J5787" s="23">
        <v>156</v>
      </c>
      <c r="K5787" s="23" t="s">
        <v>4261</v>
      </c>
      <c r="L5787" s="22" t="s">
        <v>4262</v>
      </c>
      <c r="M5787" s="21" t="s">
        <v>887</v>
      </c>
      <c r="N5787" s="23" t="s">
        <v>1119</v>
      </c>
      <c r="O5787" s="22" t="s">
        <v>1120</v>
      </c>
      <c r="P5787" s="22" t="s">
        <v>1121</v>
      </c>
      <c r="Q5787" s="23" t="s">
        <v>4281</v>
      </c>
      <c r="R5787" s="22" t="s">
        <v>4282</v>
      </c>
      <c r="S5787" s="21" t="s">
        <v>894</v>
      </c>
      <c r="T5787" s="23" t="s">
        <v>4283</v>
      </c>
      <c r="U5787" s="24" t="s">
        <v>16</v>
      </c>
      <c r="V5787" s="23">
        <v>135</v>
      </c>
      <c r="W5787" s="25">
        <v>1239523</v>
      </c>
      <c r="X5787" s="25">
        <v>1592398</v>
      </c>
      <c r="Y5787" s="25">
        <v>1602398</v>
      </c>
      <c r="Z5787" s="25">
        <v>1331088</v>
      </c>
      <c r="AA5787" s="25">
        <v>1331088</v>
      </c>
      <c r="AB5787" s="25">
        <v>1612398</v>
      </c>
      <c r="AC5787" s="26">
        <v>45152.505756550927</v>
      </c>
      <c r="AD5787" s="27">
        <f>ROW()</f>
        <v>5787</v>
      </c>
      <c r="AE5787" s="27">
        <f>1</f>
        <v>1</v>
      </c>
      <c r="AF5787" s="27">
        <f>SUBTOTAL(109,Tbl_NGF_Data[[#This Row],[Counter]])</f>
        <v>1</v>
      </c>
    </row>
    <row r="5788" spans="2:32" ht="45" x14ac:dyDescent="0.25">
      <c r="B5788" s="21" t="s">
        <v>859</v>
      </c>
      <c r="C5788" s="22" t="s">
        <v>4018</v>
      </c>
      <c r="D5788" s="23">
        <v>12</v>
      </c>
      <c r="E5788" s="22" t="s">
        <v>859</v>
      </c>
      <c r="F5788" s="23">
        <v>12</v>
      </c>
      <c r="G5788" s="22" t="s">
        <v>4018</v>
      </c>
      <c r="H5788" s="22" t="s">
        <v>1327</v>
      </c>
      <c r="I5788" s="23">
        <v>1</v>
      </c>
      <c r="J5788" s="23">
        <v>156</v>
      </c>
      <c r="K5788" s="23" t="s">
        <v>4261</v>
      </c>
      <c r="L5788" s="22" t="s">
        <v>4262</v>
      </c>
      <c r="M5788" s="21" t="s">
        <v>887</v>
      </c>
      <c r="N5788" s="23" t="s">
        <v>1119</v>
      </c>
      <c r="O5788" s="22" t="s">
        <v>1120</v>
      </c>
      <c r="P5788" s="22" t="s">
        <v>1121</v>
      </c>
      <c r="Q5788" s="23" t="s">
        <v>4281</v>
      </c>
      <c r="R5788" s="22" t="s">
        <v>4282</v>
      </c>
      <c r="S5788" s="21" t="s">
        <v>894</v>
      </c>
      <c r="T5788" s="23" t="s">
        <v>4283</v>
      </c>
      <c r="U5788" s="24" t="s">
        <v>66</v>
      </c>
      <c r="V5788" s="23">
        <v>137</v>
      </c>
      <c r="W5788" s="25">
        <v>9</v>
      </c>
      <c r="X5788" s="25">
        <v>9</v>
      </c>
      <c r="Y5788" s="25">
        <v>0</v>
      </c>
      <c r="Z5788" s="25">
        <v>0</v>
      </c>
      <c r="AA5788" s="25">
        <v>0</v>
      </c>
      <c r="AB5788" s="25">
        <v>0</v>
      </c>
      <c r="AC5788" s="26">
        <v>45152.505756550927</v>
      </c>
      <c r="AD5788" s="27">
        <f>ROW()</f>
        <v>5788</v>
      </c>
      <c r="AE5788" s="27">
        <f>1</f>
        <v>1</v>
      </c>
      <c r="AF5788" s="27">
        <f>SUBTOTAL(109,Tbl_NGF_Data[[#This Row],[Counter]])</f>
        <v>1</v>
      </c>
    </row>
    <row r="5789" spans="2:32" ht="45" x14ac:dyDescent="0.25">
      <c r="B5789" s="21" t="s">
        <v>859</v>
      </c>
      <c r="C5789" s="22" t="s">
        <v>4018</v>
      </c>
      <c r="D5789" s="23">
        <v>12</v>
      </c>
      <c r="E5789" s="22" t="s">
        <v>859</v>
      </c>
      <c r="F5789" s="23">
        <v>12</v>
      </c>
      <c r="G5789" s="22" t="s">
        <v>4018</v>
      </c>
      <c r="H5789" s="22" t="s">
        <v>1327</v>
      </c>
      <c r="I5789" s="23">
        <v>1</v>
      </c>
      <c r="J5789" s="23">
        <v>156</v>
      </c>
      <c r="K5789" s="23" t="s">
        <v>4261</v>
      </c>
      <c r="L5789" s="22" t="s">
        <v>4262</v>
      </c>
      <c r="M5789" s="21" t="s">
        <v>887</v>
      </c>
      <c r="N5789" s="23" t="s">
        <v>1119</v>
      </c>
      <c r="O5789" s="22" t="s">
        <v>1120</v>
      </c>
      <c r="P5789" s="22" t="s">
        <v>1121</v>
      </c>
      <c r="Q5789" s="23" t="s">
        <v>4281</v>
      </c>
      <c r="R5789" s="22" t="s">
        <v>4282</v>
      </c>
      <c r="S5789" s="21" t="s">
        <v>894</v>
      </c>
      <c r="T5789" s="23" t="s">
        <v>4283</v>
      </c>
      <c r="U5789" s="24" t="s">
        <v>17</v>
      </c>
      <c r="V5789" s="23">
        <v>200</v>
      </c>
      <c r="W5789" s="25">
        <v>1131063.28</v>
      </c>
      <c r="X5789" s="25">
        <v>939041.25999999989</v>
      </c>
      <c r="Y5789" s="25">
        <v>1113336.23</v>
      </c>
      <c r="Z5789" s="25">
        <v>890566.50999999989</v>
      </c>
      <c r="AA5789" s="25">
        <v>467959.48</v>
      </c>
      <c r="AB5789" s="25">
        <v>509579.69</v>
      </c>
      <c r="AC5789" s="26">
        <v>45152.505756550927</v>
      </c>
      <c r="AD5789" s="27">
        <f>ROW()</f>
        <v>5789</v>
      </c>
      <c r="AE5789" s="27">
        <f>1</f>
        <v>1</v>
      </c>
      <c r="AF5789" s="27">
        <f>SUBTOTAL(109,Tbl_NGF_Data[[#This Row],[Counter]])</f>
        <v>1</v>
      </c>
    </row>
    <row r="5790" spans="2:32" ht="45" x14ac:dyDescent="0.25">
      <c r="B5790" s="21" t="s">
        <v>859</v>
      </c>
      <c r="C5790" s="22" t="s">
        <v>4018</v>
      </c>
      <c r="D5790" s="23">
        <v>12</v>
      </c>
      <c r="E5790" s="22" t="s">
        <v>859</v>
      </c>
      <c r="F5790" s="23">
        <v>12</v>
      </c>
      <c r="G5790" s="22" t="s">
        <v>4018</v>
      </c>
      <c r="H5790" s="22" t="s">
        <v>1327</v>
      </c>
      <c r="I5790" s="23">
        <v>1</v>
      </c>
      <c r="J5790" s="23">
        <v>156</v>
      </c>
      <c r="K5790" s="23" t="s">
        <v>4261</v>
      </c>
      <c r="L5790" s="22" t="s">
        <v>4262</v>
      </c>
      <c r="M5790" s="21" t="s">
        <v>887</v>
      </c>
      <c r="N5790" s="23" t="s">
        <v>1119</v>
      </c>
      <c r="O5790" s="22" t="s">
        <v>1120</v>
      </c>
      <c r="P5790" s="22" t="s">
        <v>1121</v>
      </c>
      <c r="Q5790" s="23" t="s">
        <v>4281</v>
      </c>
      <c r="R5790" s="22" t="s">
        <v>4282</v>
      </c>
      <c r="S5790" s="21" t="s">
        <v>894</v>
      </c>
      <c r="T5790" s="23" t="s">
        <v>4283</v>
      </c>
      <c r="U5790" s="24" t="s">
        <v>18</v>
      </c>
      <c r="V5790" s="23">
        <v>220</v>
      </c>
      <c r="W5790" s="25">
        <v>108459.71999999997</v>
      </c>
      <c r="X5790" s="25">
        <v>653356.74000000011</v>
      </c>
      <c r="Y5790" s="25">
        <v>489061.77</v>
      </c>
      <c r="Z5790" s="25">
        <v>440521.49000000011</v>
      </c>
      <c r="AA5790" s="25">
        <v>863128.52</v>
      </c>
      <c r="AB5790" s="25">
        <v>1102818.31</v>
      </c>
      <c r="AC5790" s="26">
        <v>45152.505756550927</v>
      </c>
      <c r="AD5790" s="27">
        <f>ROW()</f>
        <v>5790</v>
      </c>
      <c r="AE5790" s="27">
        <f>1</f>
        <v>1</v>
      </c>
      <c r="AF5790" s="27">
        <f>SUBTOTAL(109,Tbl_NGF_Data[[#This Row],[Counter]])</f>
        <v>1</v>
      </c>
    </row>
    <row r="5791" spans="2:32" ht="45" x14ac:dyDescent="0.25">
      <c r="B5791" s="21" t="s">
        <v>859</v>
      </c>
      <c r="C5791" s="22" t="s">
        <v>4018</v>
      </c>
      <c r="D5791" s="23">
        <v>12</v>
      </c>
      <c r="E5791" s="22" t="s">
        <v>859</v>
      </c>
      <c r="F5791" s="23">
        <v>12</v>
      </c>
      <c r="G5791" s="22" t="s">
        <v>4018</v>
      </c>
      <c r="H5791" s="22" t="s">
        <v>1327</v>
      </c>
      <c r="I5791" s="23">
        <v>1</v>
      </c>
      <c r="J5791" s="23">
        <v>156</v>
      </c>
      <c r="K5791" s="23" t="s">
        <v>4261</v>
      </c>
      <c r="L5791" s="22" t="s">
        <v>4262</v>
      </c>
      <c r="M5791" s="21" t="s">
        <v>887</v>
      </c>
      <c r="N5791" s="23" t="s">
        <v>1119</v>
      </c>
      <c r="O5791" s="22" t="s">
        <v>1120</v>
      </c>
      <c r="P5791" s="22" t="s">
        <v>1121</v>
      </c>
      <c r="Q5791" s="23" t="s">
        <v>4281</v>
      </c>
      <c r="R5791" s="22" t="s">
        <v>4282</v>
      </c>
      <c r="S5791" s="21" t="s">
        <v>894</v>
      </c>
      <c r="T5791" s="23" t="s">
        <v>4283</v>
      </c>
      <c r="U5791" s="24" t="s">
        <v>67</v>
      </c>
      <c r="V5791" s="23">
        <v>222</v>
      </c>
      <c r="W5791" s="25">
        <v>9</v>
      </c>
      <c r="X5791" s="25">
        <v>9</v>
      </c>
      <c r="Y5791" s="25">
        <v>0</v>
      </c>
      <c r="Z5791" s="25">
        <v>0</v>
      </c>
      <c r="AA5791" s="25">
        <v>0</v>
      </c>
      <c r="AB5791" s="25">
        <v>0</v>
      </c>
      <c r="AC5791" s="26">
        <v>45152.505756550927</v>
      </c>
      <c r="AD5791" s="27">
        <f>ROW()</f>
        <v>5791</v>
      </c>
      <c r="AE5791" s="27">
        <f>1</f>
        <v>1</v>
      </c>
      <c r="AF5791" s="27">
        <f>SUBTOTAL(109,Tbl_NGF_Data[[#This Row],[Counter]])</f>
        <v>1</v>
      </c>
    </row>
    <row r="5792" spans="2:32" ht="45" x14ac:dyDescent="0.25">
      <c r="B5792" s="21" t="s">
        <v>859</v>
      </c>
      <c r="C5792" s="22" t="s">
        <v>4018</v>
      </c>
      <c r="D5792" s="23">
        <v>12</v>
      </c>
      <c r="E5792" s="22" t="s">
        <v>859</v>
      </c>
      <c r="F5792" s="23">
        <v>12</v>
      </c>
      <c r="G5792" s="22" t="s">
        <v>4018</v>
      </c>
      <c r="H5792" s="22" t="s">
        <v>1327</v>
      </c>
      <c r="I5792" s="23">
        <v>1</v>
      </c>
      <c r="J5792" s="23">
        <v>156</v>
      </c>
      <c r="K5792" s="23" t="s">
        <v>4261</v>
      </c>
      <c r="L5792" s="22" t="s">
        <v>4262</v>
      </c>
      <c r="M5792" s="21" t="s">
        <v>887</v>
      </c>
      <c r="N5792" s="23" t="s">
        <v>1119</v>
      </c>
      <c r="O5792" s="22" t="s">
        <v>1120</v>
      </c>
      <c r="P5792" s="22" t="s">
        <v>1121</v>
      </c>
      <c r="Q5792" s="23" t="s">
        <v>4281</v>
      </c>
      <c r="R5792" s="22" t="s">
        <v>4282</v>
      </c>
      <c r="S5792" s="21" t="s">
        <v>894</v>
      </c>
      <c r="T5792" s="23" t="s">
        <v>4283</v>
      </c>
      <c r="U5792" s="24" t="s">
        <v>19</v>
      </c>
      <c r="V5792" s="23">
        <v>500</v>
      </c>
      <c r="W5792" s="25">
        <v>1014537.9199999999</v>
      </c>
      <c r="X5792" s="25">
        <v>673235.64999999991</v>
      </c>
      <c r="Y5792" s="25">
        <v>1030783.62</v>
      </c>
      <c r="Z5792" s="25">
        <v>912903.94</v>
      </c>
      <c r="AA5792" s="25">
        <v>367946.67</v>
      </c>
      <c r="AB5792" s="25">
        <v>813337</v>
      </c>
      <c r="AC5792" s="26">
        <v>45152.505756550927</v>
      </c>
      <c r="AD5792" s="27">
        <f>ROW()</f>
        <v>5792</v>
      </c>
      <c r="AE5792" s="27">
        <f>1</f>
        <v>1</v>
      </c>
      <c r="AF5792" s="27">
        <f>SUBTOTAL(109,Tbl_NGF_Data[[#This Row],[Counter]])</f>
        <v>1</v>
      </c>
    </row>
    <row r="5793" spans="2:32" ht="60" x14ac:dyDescent="0.25">
      <c r="B5793" s="21" t="s">
        <v>859</v>
      </c>
      <c r="C5793" s="22" t="s">
        <v>4018</v>
      </c>
      <c r="D5793" s="23">
        <v>12</v>
      </c>
      <c r="E5793" s="22" t="s">
        <v>859</v>
      </c>
      <c r="F5793" s="23">
        <v>12</v>
      </c>
      <c r="G5793" s="22" t="s">
        <v>4018</v>
      </c>
      <c r="H5793" s="22" t="s">
        <v>1327</v>
      </c>
      <c r="I5793" s="23">
        <v>1</v>
      </c>
      <c r="J5793" s="23">
        <v>156</v>
      </c>
      <c r="K5793" s="23" t="s">
        <v>4261</v>
      </c>
      <c r="L5793" s="22" t="s">
        <v>4262</v>
      </c>
      <c r="M5793" s="21" t="s">
        <v>887</v>
      </c>
      <c r="N5793" s="23" t="s">
        <v>1119</v>
      </c>
      <c r="O5793" s="22" t="s">
        <v>1120</v>
      </c>
      <c r="P5793" s="22" t="s">
        <v>1121</v>
      </c>
      <c r="Q5793" s="23" t="s">
        <v>4284</v>
      </c>
      <c r="R5793" s="22" t="s">
        <v>4285</v>
      </c>
      <c r="S5793" s="21" t="s">
        <v>895</v>
      </c>
      <c r="T5793" s="23" t="s">
        <v>4286</v>
      </c>
      <c r="U5793" s="24" t="s">
        <v>15</v>
      </c>
      <c r="V5793" s="23">
        <v>100</v>
      </c>
      <c r="W5793" s="25">
        <v>1895074.65</v>
      </c>
      <c r="X5793" s="25">
        <v>3356619.9</v>
      </c>
      <c r="Y5793" s="25">
        <v>100</v>
      </c>
      <c r="Z5793" s="25">
        <v>0</v>
      </c>
      <c r="AA5793" s="25">
        <v>0</v>
      </c>
      <c r="AB5793" s="25">
        <v>0</v>
      </c>
      <c r="AC5793" s="26">
        <v>45152.505756550927</v>
      </c>
      <c r="AD5793" s="27">
        <f>ROW()</f>
        <v>5793</v>
      </c>
      <c r="AE5793" s="27">
        <f>1</f>
        <v>1</v>
      </c>
      <c r="AF5793" s="27">
        <f>SUBTOTAL(109,Tbl_NGF_Data[[#This Row],[Counter]])</f>
        <v>1</v>
      </c>
    </row>
    <row r="5794" spans="2:32" ht="60" x14ac:dyDescent="0.25">
      <c r="B5794" s="21" t="s">
        <v>859</v>
      </c>
      <c r="C5794" s="22" t="s">
        <v>4018</v>
      </c>
      <c r="D5794" s="23">
        <v>12</v>
      </c>
      <c r="E5794" s="22" t="s">
        <v>859</v>
      </c>
      <c r="F5794" s="23">
        <v>12</v>
      </c>
      <c r="G5794" s="22" t="s">
        <v>4018</v>
      </c>
      <c r="H5794" s="22" t="s">
        <v>1327</v>
      </c>
      <c r="I5794" s="23">
        <v>1</v>
      </c>
      <c r="J5794" s="23">
        <v>156</v>
      </c>
      <c r="K5794" s="23" t="s">
        <v>4261</v>
      </c>
      <c r="L5794" s="22" t="s">
        <v>4262</v>
      </c>
      <c r="M5794" s="21" t="s">
        <v>887</v>
      </c>
      <c r="N5794" s="23" t="s">
        <v>1119</v>
      </c>
      <c r="O5794" s="22" t="s">
        <v>1120</v>
      </c>
      <c r="P5794" s="22" t="s">
        <v>1121</v>
      </c>
      <c r="Q5794" s="23" t="s">
        <v>4284</v>
      </c>
      <c r="R5794" s="22" t="s">
        <v>4285</v>
      </c>
      <c r="S5794" s="21" t="s">
        <v>895</v>
      </c>
      <c r="T5794" s="23" t="s">
        <v>4286</v>
      </c>
      <c r="U5794" s="24" t="s">
        <v>19</v>
      </c>
      <c r="V5794" s="23">
        <v>500</v>
      </c>
      <c r="W5794" s="25">
        <v>1895074.65</v>
      </c>
      <c r="X5794" s="25">
        <v>1461445.2500000002</v>
      </c>
      <c r="Y5794" s="25">
        <v>5.8207660913467407E-11</v>
      </c>
      <c r="Z5794" s="25">
        <v>0</v>
      </c>
      <c r="AA5794" s="25">
        <v>0</v>
      </c>
      <c r="AB5794" s="25">
        <v>0</v>
      </c>
      <c r="AC5794" s="26">
        <v>45152.505756550927</v>
      </c>
      <c r="AD5794" s="27">
        <f>ROW()</f>
        <v>5794</v>
      </c>
      <c r="AE5794" s="27">
        <f>1</f>
        <v>1</v>
      </c>
      <c r="AF5794" s="27">
        <f>SUBTOTAL(109,Tbl_NGF_Data[[#This Row],[Counter]])</f>
        <v>1</v>
      </c>
    </row>
    <row r="5795" spans="2:32" ht="45" x14ac:dyDescent="0.25">
      <c r="B5795" s="21" t="s">
        <v>859</v>
      </c>
      <c r="C5795" s="22" t="s">
        <v>4018</v>
      </c>
      <c r="D5795" s="23">
        <v>12</v>
      </c>
      <c r="E5795" s="22" t="s">
        <v>859</v>
      </c>
      <c r="F5795" s="23">
        <v>12</v>
      </c>
      <c r="G5795" s="22" t="s">
        <v>4018</v>
      </c>
      <c r="H5795" s="22" t="s">
        <v>1327</v>
      </c>
      <c r="I5795" s="23">
        <v>1</v>
      </c>
      <c r="J5795" s="23">
        <v>156</v>
      </c>
      <c r="K5795" s="23" t="s">
        <v>4261</v>
      </c>
      <c r="L5795" s="22" t="s">
        <v>4262</v>
      </c>
      <c r="M5795" s="21" t="s">
        <v>887</v>
      </c>
      <c r="N5795" s="23" t="s">
        <v>1119</v>
      </c>
      <c r="O5795" s="22" t="s">
        <v>1120</v>
      </c>
      <c r="P5795" s="22" t="s">
        <v>1121</v>
      </c>
      <c r="Q5795" s="23" t="s">
        <v>4287</v>
      </c>
      <c r="R5795" s="22" t="s">
        <v>4288</v>
      </c>
      <c r="S5795" s="21" t="s">
        <v>896</v>
      </c>
      <c r="T5795" s="23" t="s">
        <v>4289</v>
      </c>
      <c r="U5795" s="24" t="s">
        <v>15</v>
      </c>
      <c r="V5795" s="23">
        <v>100</v>
      </c>
      <c r="W5795" s="25">
        <v>23972</v>
      </c>
      <c r="X5795" s="25">
        <v>0</v>
      </c>
      <c r="Y5795" s="25">
        <v>97478.26</v>
      </c>
      <c r="Z5795" s="25">
        <v>0</v>
      </c>
      <c r="AA5795" s="25">
        <v>721543.04</v>
      </c>
      <c r="AB5795" s="25">
        <v>1047685.43</v>
      </c>
      <c r="AC5795" s="26">
        <v>45152.505756550927</v>
      </c>
      <c r="AD5795" s="27">
        <f>ROW()</f>
        <v>5795</v>
      </c>
      <c r="AE5795" s="27">
        <f>1</f>
        <v>1</v>
      </c>
      <c r="AF5795" s="27">
        <f>SUBTOTAL(109,Tbl_NGF_Data[[#This Row],[Counter]])</f>
        <v>1</v>
      </c>
    </row>
    <row r="5796" spans="2:32" ht="45" x14ac:dyDescent="0.25">
      <c r="B5796" s="21" t="s">
        <v>859</v>
      </c>
      <c r="C5796" s="22" t="s">
        <v>4018</v>
      </c>
      <c r="D5796" s="23">
        <v>12</v>
      </c>
      <c r="E5796" s="22" t="s">
        <v>859</v>
      </c>
      <c r="F5796" s="23">
        <v>12</v>
      </c>
      <c r="G5796" s="22" t="s">
        <v>4018</v>
      </c>
      <c r="H5796" s="22" t="s">
        <v>1327</v>
      </c>
      <c r="I5796" s="23">
        <v>1</v>
      </c>
      <c r="J5796" s="23">
        <v>156</v>
      </c>
      <c r="K5796" s="23" t="s">
        <v>4261</v>
      </c>
      <c r="L5796" s="22" t="s">
        <v>4262</v>
      </c>
      <c r="M5796" s="21" t="s">
        <v>887</v>
      </c>
      <c r="N5796" s="23" t="s">
        <v>1119</v>
      </c>
      <c r="O5796" s="22" t="s">
        <v>1120</v>
      </c>
      <c r="P5796" s="22" t="s">
        <v>1121</v>
      </c>
      <c r="Q5796" s="23" t="s">
        <v>4287</v>
      </c>
      <c r="R5796" s="22" t="s">
        <v>4288</v>
      </c>
      <c r="S5796" s="21" t="s">
        <v>896</v>
      </c>
      <c r="T5796" s="23" t="s">
        <v>4289</v>
      </c>
      <c r="U5796" s="24" t="s">
        <v>16</v>
      </c>
      <c r="V5796" s="23">
        <v>135</v>
      </c>
      <c r="W5796" s="25">
        <v>850000</v>
      </c>
      <c r="X5796" s="25">
        <v>800000</v>
      </c>
      <c r="Y5796" s="25">
        <v>850000</v>
      </c>
      <c r="Z5796" s="25">
        <v>1255000</v>
      </c>
      <c r="AA5796" s="25">
        <v>400000</v>
      </c>
      <c r="AB5796" s="25">
        <v>850000</v>
      </c>
      <c r="AC5796" s="26">
        <v>45152.505756550927</v>
      </c>
      <c r="AD5796" s="27">
        <f>ROW()</f>
        <v>5796</v>
      </c>
      <c r="AE5796" s="27">
        <f>1</f>
        <v>1</v>
      </c>
      <c r="AF5796" s="27">
        <f>SUBTOTAL(109,Tbl_NGF_Data[[#This Row],[Counter]])</f>
        <v>1</v>
      </c>
    </row>
    <row r="5797" spans="2:32" ht="45" x14ac:dyDescent="0.25">
      <c r="B5797" s="21" t="s">
        <v>859</v>
      </c>
      <c r="C5797" s="22" t="s">
        <v>4018</v>
      </c>
      <c r="D5797" s="23">
        <v>12</v>
      </c>
      <c r="E5797" s="22" t="s">
        <v>859</v>
      </c>
      <c r="F5797" s="23">
        <v>12</v>
      </c>
      <c r="G5797" s="22" t="s">
        <v>4018</v>
      </c>
      <c r="H5797" s="22" t="s">
        <v>1327</v>
      </c>
      <c r="I5797" s="23">
        <v>1</v>
      </c>
      <c r="J5797" s="23">
        <v>156</v>
      </c>
      <c r="K5797" s="23" t="s">
        <v>4261</v>
      </c>
      <c r="L5797" s="22" t="s">
        <v>4262</v>
      </c>
      <c r="M5797" s="21" t="s">
        <v>887</v>
      </c>
      <c r="N5797" s="23" t="s">
        <v>1119</v>
      </c>
      <c r="O5797" s="22" t="s">
        <v>1120</v>
      </c>
      <c r="P5797" s="22" t="s">
        <v>1121</v>
      </c>
      <c r="Q5797" s="23" t="s">
        <v>4287</v>
      </c>
      <c r="R5797" s="22" t="s">
        <v>4288</v>
      </c>
      <c r="S5797" s="21" t="s">
        <v>896</v>
      </c>
      <c r="T5797" s="23" t="s">
        <v>4289</v>
      </c>
      <c r="U5797" s="24" t="s">
        <v>17</v>
      </c>
      <c r="V5797" s="23">
        <v>200</v>
      </c>
      <c r="W5797" s="25">
        <v>700000</v>
      </c>
      <c r="X5797" s="25">
        <v>520031.99</v>
      </c>
      <c r="Y5797" s="25">
        <v>850000</v>
      </c>
      <c r="Z5797" s="25">
        <v>1254073.28</v>
      </c>
      <c r="AA5797" s="25">
        <v>400000</v>
      </c>
      <c r="AB5797" s="25">
        <v>850000</v>
      </c>
      <c r="AC5797" s="26">
        <v>45152.505756550927</v>
      </c>
      <c r="AD5797" s="27">
        <f>ROW()</f>
        <v>5797</v>
      </c>
      <c r="AE5797" s="27">
        <f>1</f>
        <v>1</v>
      </c>
      <c r="AF5797" s="27">
        <f>SUBTOTAL(109,Tbl_NGF_Data[[#This Row],[Counter]])</f>
        <v>1</v>
      </c>
    </row>
    <row r="5798" spans="2:32" ht="45" x14ac:dyDescent="0.25">
      <c r="B5798" s="21" t="s">
        <v>859</v>
      </c>
      <c r="C5798" s="22" t="s">
        <v>4018</v>
      </c>
      <c r="D5798" s="23">
        <v>12</v>
      </c>
      <c r="E5798" s="22" t="s">
        <v>859</v>
      </c>
      <c r="F5798" s="23">
        <v>12</v>
      </c>
      <c r="G5798" s="22" t="s">
        <v>4018</v>
      </c>
      <c r="H5798" s="22" t="s">
        <v>1327</v>
      </c>
      <c r="I5798" s="23">
        <v>1</v>
      </c>
      <c r="J5798" s="23">
        <v>156</v>
      </c>
      <c r="K5798" s="23" t="s">
        <v>4261</v>
      </c>
      <c r="L5798" s="22" t="s">
        <v>4262</v>
      </c>
      <c r="M5798" s="21" t="s">
        <v>887</v>
      </c>
      <c r="N5798" s="23" t="s">
        <v>1119</v>
      </c>
      <c r="O5798" s="22" t="s">
        <v>1120</v>
      </c>
      <c r="P5798" s="22" t="s">
        <v>1121</v>
      </c>
      <c r="Q5798" s="23" t="s">
        <v>4287</v>
      </c>
      <c r="R5798" s="22" t="s">
        <v>4288</v>
      </c>
      <c r="S5798" s="21" t="s">
        <v>896</v>
      </c>
      <c r="T5798" s="23" t="s">
        <v>4289</v>
      </c>
      <c r="U5798" s="24" t="s">
        <v>18</v>
      </c>
      <c r="V5798" s="23">
        <v>220</v>
      </c>
      <c r="W5798" s="25">
        <v>150000</v>
      </c>
      <c r="X5798" s="25">
        <v>279968.01</v>
      </c>
      <c r="Y5798" s="25">
        <v>0</v>
      </c>
      <c r="Z5798" s="25">
        <v>926.71999999997206</v>
      </c>
      <c r="AA5798" s="25">
        <v>0</v>
      </c>
      <c r="AB5798" s="25">
        <v>0</v>
      </c>
      <c r="AC5798" s="26">
        <v>45152.505756550927</v>
      </c>
      <c r="AD5798" s="27">
        <f>ROW()</f>
        <v>5798</v>
      </c>
      <c r="AE5798" s="27">
        <f>1</f>
        <v>1</v>
      </c>
      <c r="AF5798" s="27">
        <f>SUBTOTAL(109,Tbl_NGF_Data[[#This Row],[Counter]])</f>
        <v>1</v>
      </c>
    </row>
    <row r="5799" spans="2:32" ht="45" x14ac:dyDescent="0.25">
      <c r="B5799" s="21" t="s">
        <v>859</v>
      </c>
      <c r="C5799" s="22" t="s">
        <v>4018</v>
      </c>
      <c r="D5799" s="23">
        <v>12</v>
      </c>
      <c r="E5799" s="22" t="s">
        <v>859</v>
      </c>
      <c r="F5799" s="23">
        <v>12</v>
      </c>
      <c r="G5799" s="22" t="s">
        <v>4018</v>
      </c>
      <c r="H5799" s="22" t="s">
        <v>1327</v>
      </c>
      <c r="I5799" s="23">
        <v>1</v>
      </c>
      <c r="J5799" s="23">
        <v>156</v>
      </c>
      <c r="K5799" s="23" t="s">
        <v>4261</v>
      </c>
      <c r="L5799" s="22" t="s">
        <v>4262</v>
      </c>
      <c r="M5799" s="21" t="s">
        <v>887</v>
      </c>
      <c r="N5799" s="23" t="s">
        <v>1119</v>
      </c>
      <c r="O5799" s="22" t="s">
        <v>1120</v>
      </c>
      <c r="P5799" s="22" t="s">
        <v>1121</v>
      </c>
      <c r="Q5799" s="23" t="s">
        <v>4287</v>
      </c>
      <c r="R5799" s="22" t="s">
        <v>4288</v>
      </c>
      <c r="S5799" s="21" t="s">
        <v>896</v>
      </c>
      <c r="T5799" s="23" t="s">
        <v>4289</v>
      </c>
      <c r="U5799" s="24" t="s">
        <v>19</v>
      </c>
      <c r="V5799" s="23">
        <v>500</v>
      </c>
      <c r="W5799" s="25">
        <v>633341.18000000005</v>
      </c>
      <c r="X5799" s="25">
        <v>496059.99</v>
      </c>
      <c r="Y5799" s="25">
        <v>947478.26</v>
      </c>
      <c r="Z5799" s="25">
        <v>1156595.02</v>
      </c>
      <c r="AA5799" s="25">
        <v>1121543.04</v>
      </c>
      <c r="AB5799" s="25">
        <v>1176142.3899999999</v>
      </c>
      <c r="AC5799" s="26">
        <v>45152.505756550927</v>
      </c>
      <c r="AD5799" s="27">
        <f>ROW()</f>
        <v>5799</v>
      </c>
      <c r="AE5799" s="27">
        <f>1</f>
        <v>1</v>
      </c>
      <c r="AF5799" s="27">
        <f>SUBTOTAL(109,Tbl_NGF_Data[[#This Row],[Counter]])</f>
        <v>1</v>
      </c>
    </row>
    <row r="5800" spans="2:32" ht="45" x14ac:dyDescent="0.25">
      <c r="B5800" s="21" t="s">
        <v>859</v>
      </c>
      <c r="C5800" s="22" t="s">
        <v>4018</v>
      </c>
      <c r="D5800" s="23">
        <v>12</v>
      </c>
      <c r="E5800" s="22" t="s">
        <v>859</v>
      </c>
      <c r="F5800" s="23">
        <v>12</v>
      </c>
      <c r="G5800" s="22" t="s">
        <v>4018</v>
      </c>
      <c r="H5800" s="22" t="s">
        <v>1327</v>
      </c>
      <c r="I5800" s="23">
        <v>1</v>
      </c>
      <c r="J5800" s="23">
        <v>156</v>
      </c>
      <c r="K5800" s="23" t="s">
        <v>4261</v>
      </c>
      <c r="L5800" s="22" t="s">
        <v>4262</v>
      </c>
      <c r="M5800" s="21" t="s">
        <v>887</v>
      </c>
      <c r="N5800" s="23" t="s">
        <v>1119</v>
      </c>
      <c r="O5800" s="22" t="s">
        <v>1120</v>
      </c>
      <c r="P5800" s="22" t="s">
        <v>1121</v>
      </c>
      <c r="Q5800" s="23" t="s">
        <v>4290</v>
      </c>
      <c r="R5800" s="22" t="s">
        <v>4291</v>
      </c>
      <c r="S5800" s="21" t="s">
        <v>897</v>
      </c>
      <c r="T5800" s="23" t="s">
        <v>4292</v>
      </c>
      <c r="U5800" s="24" t="s">
        <v>15</v>
      </c>
      <c r="V5800" s="23">
        <v>100</v>
      </c>
      <c r="W5800" s="25">
        <v>0</v>
      </c>
      <c r="X5800" s="25">
        <v>0</v>
      </c>
      <c r="Y5800" s="25">
        <v>0</v>
      </c>
      <c r="Z5800" s="25">
        <v>2368393.46</v>
      </c>
      <c r="AA5800" s="25">
        <v>1825752.09</v>
      </c>
      <c r="AB5800" s="25">
        <v>1138181.8700000001</v>
      </c>
      <c r="AC5800" s="26">
        <v>45152.505756550927</v>
      </c>
      <c r="AD5800" s="27">
        <f>ROW()</f>
        <v>5800</v>
      </c>
      <c r="AE5800" s="27">
        <f>1</f>
        <v>1</v>
      </c>
      <c r="AF5800" s="27">
        <f>SUBTOTAL(109,Tbl_NGF_Data[[#This Row],[Counter]])</f>
        <v>1</v>
      </c>
    </row>
    <row r="5801" spans="2:32" ht="45" x14ac:dyDescent="0.25">
      <c r="B5801" s="21" t="s">
        <v>859</v>
      </c>
      <c r="C5801" s="22" t="s">
        <v>4018</v>
      </c>
      <c r="D5801" s="23">
        <v>12</v>
      </c>
      <c r="E5801" s="22" t="s">
        <v>859</v>
      </c>
      <c r="F5801" s="23">
        <v>12</v>
      </c>
      <c r="G5801" s="22" t="s">
        <v>4018</v>
      </c>
      <c r="H5801" s="22" t="s">
        <v>1327</v>
      </c>
      <c r="I5801" s="23">
        <v>1</v>
      </c>
      <c r="J5801" s="23">
        <v>156</v>
      </c>
      <c r="K5801" s="23" t="s">
        <v>4261</v>
      </c>
      <c r="L5801" s="22" t="s">
        <v>4262</v>
      </c>
      <c r="M5801" s="21" t="s">
        <v>887</v>
      </c>
      <c r="N5801" s="23" t="s">
        <v>1119</v>
      </c>
      <c r="O5801" s="22" t="s">
        <v>1120</v>
      </c>
      <c r="P5801" s="22" t="s">
        <v>1121</v>
      </c>
      <c r="Q5801" s="23" t="s">
        <v>4290</v>
      </c>
      <c r="R5801" s="22" t="s">
        <v>4291</v>
      </c>
      <c r="S5801" s="21" t="s">
        <v>897</v>
      </c>
      <c r="T5801" s="23" t="s">
        <v>4292</v>
      </c>
      <c r="U5801" s="24" t="s">
        <v>16</v>
      </c>
      <c r="V5801" s="23">
        <v>135</v>
      </c>
      <c r="W5801" s="25">
        <v>0</v>
      </c>
      <c r="X5801" s="25">
        <v>0</v>
      </c>
      <c r="Y5801" s="25">
        <v>0</v>
      </c>
      <c r="Z5801" s="25">
        <v>971169</v>
      </c>
      <c r="AA5801" s="25">
        <v>2321822.4699999997</v>
      </c>
      <c r="AB5801" s="25">
        <v>2024669</v>
      </c>
      <c r="AC5801" s="26">
        <v>45152.505756550927</v>
      </c>
      <c r="AD5801" s="27">
        <f>ROW()</f>
        <v>5801</v>
      </c>
      <c r="AE5801" s="27">
        <f>1</f>
        <v>1</v>
      </c>
      <c r="AF5801" s="27">
        <f>SUBTOTAL(109,Tbl_NGF_Data[[#This Row],[Counter]])</f>
        <v>1</v>
      </c>
    </row>
    <row r="5802" spans="2:32" ht="45" x14ac:dyDescent="0.25">
      <c r="B5802" s="21" t="s">
        <v>859</v>
      </c>
      <c r="C5802" s="22" t="s">
        <v>4018</v>
      </c>
      <c r="D5802" s="23">
        <v>12</v>
      </c>
      <c r="E5802" s="22" t="s">
        <v>859</v>
      </c>
      <c r="F5802" s="23">
        <v>12</v>
      </c>
      <c r="G5802" s="22" t="s">
        <v>4018</v>
      </c>
      <c r="H5802" s="22" t="s">
        <v>1327</v>
      </c>
      <c r="I5802" s="23">
        <v>1</v>
      </c>
      <c r="J5802" s="23">
        <v>156</v>
      </c>
      <c r="K5802" s="23" t="s">
        <v>4261</v>
      </c>
      <c r="L5802" s="22" t="s">
        <v>4262</v>
      </c>
      <c r="M5802" s="21" t="s">
        <v>887</v>
      </c>
      <c r="N5802" s="23" t="s">
        <v>1119</v>
      </c>
      <c r="O5802" s="22" t="s">
        <v>1120</v>
      </c>
      <c r="P5802" s="22" t="s">
        <v>1121</v>
      </c>
      <c r="Q5802" s="23" t="s">
        <v>4290</v>
      </c>
      <c r="R5802" s="22" t="s">
        <v>4291</v>
      </c>
      <c r="S5802" s="21" t="s">
        <v>897</v>
      </c>
      <c r="T5802" s="23" t="s">
        <v>4292</v>
      </c>
      <c r="U5802" s="24" t="s">
        <v>17</v>
      </c>
      <c r="V5802" s="23">
        <v>200</v>
      </c>
      <c r="W5802" s="25">
        <v>0</v>
      </c>
      <c r="X5802" s="25">
        <v>0</v>
      </c>
      <c r="Y5802" s="25">
        <v>0</v>
      </c>
      <c r="Z5802" s="25">
        <v>553874</v>
      </c>
      <c r="AA5802" s="25">
        <v>586122.63000000012</v>
      </c>
      <c r="AB5802" s="25">
        <v>949975.19000000006</v>
      </c>
      <c r="AC5802" s="26">
        <v>45152.505756550927</v>
      </c>
      <c r="AD5802" s="27">
        <f>ROW()</f>
        <v>5802</v>
      </c>
      <c r="AE5802" s="27">
        <f>1</f>
        <v>1</v>
      </c>
      <c r="AF5802" s="27">
        <f>SUBTOTAL(109,Tbl_NGF_Data[[#This Row],[Counter]])</f>
        <v>1</v>
      </c>
    </row>
    <row r="5803" spans="2:32" ht="45" x14ac:dyDescent="0.25">
      <c r="B5803" s="21" t="s">
        <v>859</v>
      </c>
      <c r="C5803" s="22" t="s">
        <v>4018</v>
      </c>
      <c r="D5803" s="23">
        <v>12</v>
      </c>
      <c r="E5803" s="22" t="s">
        <v>859</v>
      </c>
      <c r="F5803" s="23">
        <v>12</v>
      </c>
      <c r="G5803" s="22" t="s">
        <v>4018</v>
      </c>
      <c r="H5803" s="22" t="s">
        <v>1327</v>
      </c>
      <c r="I5803" s="23">
        <v>1</v>
      </c>
      <c r="J5803" s="23">
        <v>156</v>
      </c>
      <c r="K5803" s="23" t="s">
        <v>4261</v>
      </c>
      <c r="L5803" s="22" t="s">
        <v>4262</v>
      </c>
      <c r="M5803" s="21" t="s">
        <v>887</v>
      </c>
      <c r="N5803" s="23" t="s">
        <v>1119</v>
      </c>
      <c r="O5803" s="22" t="s">
        <v>1120</v>
      </c>
      <c r="P5803" s="22" t="s">
        <v>1121</v>
      </c>
      <c r="Q5803" s="23" t="s">
        <v>4290</v>
      </c>
      <c r="R5803" s="22" t="s">
        <v>4291</v>
      </c>
      <c r="S5803" s="21" t="s">
        <v>897</v>
      </c>
      <c r="T5803" s="23" t="s">
        <v>4292</v>
      </c>
      <c r="U5803" s="24" t="s">
        <v>18</v>
      </c>
      <c r="V5803" s="23">
        <v>220</v>
      </c>
      <c r="W5803" s="25">
        <v>0</v>
      </c>
      <c r="X5803" s="25">
        <v>0</v>
      </c>
      <c r="Y5803" s="25">
        <v>0</v>
      </c>
      <c r="Z5803" s="25">
        <v>417295</v>
      </c>
      <c r="AA5803" s="25">
        <v>1735699.8399999996</v>
      </c>
      <c r="AB5803" s="25">
        <v>1074693.81</v>
      </c>
      <c r="AC5803" s="26">
        <v>45152.505756550927</v>
      </c>
      <c r="AD5803" s="27">
        <f>ROW()</f>
        <v>5803</v>
      </c>
      <c r="AE5803" s="27">
        <f>1</f>
        <v>1</v>
      </c>
      <c r="AF5803" s="27">
        <f>SUBTOTAL(109,Tbl_NGF_Data[[#This Row],[Counter]])</f>
        <v>1</v>
      </c>
    </row>
    <row r="5804" spans="2:32" ht="45" x14ac:dyDescent="0.25">
      <c r="B5804" s="21" t="s">
        <v>859</v>
      </c>
      <c r="C5804" s="22" t="s">
        <v>4018</v>
      </c>
      <c r="D5804" s="23">
        <v>12</v>
      </c>
      <c r="E5804" s="22" t="s">
        <v>859</v>
      </c>
      <c r="F5804" s="23">
        <v>12</v>
      </c>
      <c r="G5804" s="22" t="s">
        <v>4018</v>
      </c>
      <c r="H5804" s="22" t="s">
        <v>1327</v>
      </c>
      <c r="I5804" s="23">
        <v>1</v>
      </c>
      <c r="J5804" s="23">
        <v>156</v>
      </c>
      <c r="K5804" s="23" t="s">
        <v>4261</v>
      </c>
      <c r="L5804" s="22" t="s">
        <v>4262</v>
      </c>
      <c r="M5804" s="21" t="s">
        <v>887</v>
      </c>
      <c r="N5804" s="23" t="s">
        <v>1119</v>
      </c>
      <c r="O5804" s="22" t="s">
        <v>1120</v>
      </c>
      <c r="P5804" s="22" t="s">
        <v>1121</v>
      </c>
      <c r="Q5804" s="23" t="s">
        <v>4290</v>
      </c>
      <c r="R5804" s="22" t="s">
        <v>4291</v>
      </c>
      <c r="S5804" s="21" t="s">
        <v>897</v>
      </c>
      <c r="T5804" s="23" t="s">
        <v>4292</v>
      </c>
      <c r="U5804" s="24" t="s">
        <v>19</v>
      </c>
      <c r="V5804" s="23">
        <v>500</v>
      </c>
      <c r="W5804" s="25">
        <v>0</v>
      </c>
      <c r="X5804" s="25">
        <v>0</v>
      </c>
      <c r="Y5804" s="25">
        <v>0</v>
      </c>
      <c r="Z5804" s="25">
        <v>2287748.0500000003</v>
      </c>
      <c r="AA5804" s="25">
        <v>26697.95</v>
      </c>
      <c r="AB5804" s="25">
        <v>262404.96999999997</v>
      </c>
      <c r="AC5804" s="26">
        <v>45152.505756550927</v>
      </c>
      <c r="AD5804" s="27">
        <f>ROW()</f>
        <v>5804</v>
      </c>
      <c r="AE5804" s="27">
        <f>1</f>
        <v>1</v>
      </c>
      <c r="AF5804" s="27">
        <f>SUBTOTAL(109,Tbl_NGF_Data[[#This Row],[Counter]])</f>
        <v>1</v>
      </c>
    </row>
    <row r="5805" spans="2:32" ht="45" x14ac:dyDescent="0.25">
      <c r="B5805" s="21" t="s">
        <v>859</v>
      </c>
      <c r="C5805" s="22" t="s">
        <v>4018</v>
      </c>
      <c r="D5805" s="23">
        <v>12</v>
      </c>
      <c r="E5805" s="22" t="s">
        <v>859</v>
      </c>
      <c r="F5805" s="23">
        <v>12</v>
      </c>
      <c r="G5805" s="22" t="s">
        <v>4018</v>
      </c>
      <c r="H5805" s="22" t="s">
        <v>1327</v>
      </c>
      <c r="I5805" s="23">
        <v>1</v>
      </c>
      <c r="J5805" s="23">
        <v>156</v>
      </c>
      <c r="K5805" s="23" t="s">
        <v>4261</v>
      </c>
      <c r="L5805" s="22" t="s">
        <v>4262</v>
      </c>
      <c r="M5805" s="21" t="s">
        <v>887</v>
      </c>
      <c r="N5805" s="23" t="s">
        <v>1119</v>
      </c>
      <c r="O5805" s="22" t="s">
        <v>1120</v>
      </c>
      <c r="P5805" s="22" t="s">
        <v>1121</v>
      </c>
      <c r="Q5805" s="23" t="s">
        <v>4293</v>
      </c>
      <c r="R5805" s="22" t="s">
        <v>4294</v>
      </c>
      <c r="S5805" s="21" t="s">
        <v>898</v>
      </c>
      <c r="T5805" s="23" t="s">
        <v>4295</v>
      </c>
      <c r="U5805" s="24" t="s">
        <v>15</v>
      </c>
      <c r="V5805" s="23">
        <v>100</v>
      </c>
      <c r="W5805" s="25">
        <v>3434496.41</v>
      </c>
      <c r="X5805" s="25">
        <v>2338065.98</v>
      </c>
      <c r="Y5805" s="25">
        <v>1175761.31</v>
      </c>
      <c r="Z5805" s="25">
        <v>729896.34</v>
      </c>
      <c r="AA5805" s="25">
        <v>2483916.5100000002</v>
      </c>
      <c r="AB5805" s="25">
        <v>4103130.05</v>
      </c>
      <c r="AC5805" s="26">
        <v>45152.505756550927</v>
      </c>
      <c r="AD5805" s="27">
        <f>ROW()</f>
        <v>5805</v>
      </c>
      <c r="AE5805" s="27">
        <f>1</f>
        <v>1</v>
      </c>
      <c r="AF5805" s="27">
        <f>SUBTOTAL(109,Tbl_NGF_Data[[#This Row],[Counter]])</f>
        <v>1</v>
      </c>
    </row>
    <row r="5806" spans="2:32" ht="45" x14ac:dyDescent="0.25">
      <c r="B5806" s="21" t="s">
        <v>859</v>
      </c>
      <c r="C5806" s="22" t="s">
        <v>4018</v>
      </c>
      <c r="D5806" s="23">
        <v>12</v>
      </c>
      <c r="E5806" s="22" t="s">
        <v>859</v>
      </c>
      <c r="F5806" s="23">
        <v>12</v>
      </c>
      <c r="G5806" s="22" t="s">
        <v>4018</v>
      </c>
      <c r="H5806" s="22" t="s">
        <v>1327</v>
      </c>
      <c r="I5806" s="23">
        <v>1</v>
      </c>
      <c r="J5806" s="23">
        <v>156</v>
      </c>
      <c r="K5806" s="23" t="s">
        <v>4261</v>
      </c>
      <c r="L5806" s="22" t="s">
        <v>4262</v>
      </c>
      <c r="M5806" s="21" t="s">
        <v>887</v>
      </c>
      <c r="N5806" s="23" t="s">
        <v>1119</v>
      </c>
      <c r="O5806" s="22" t="s">
        <v>1120</v>
      </c>
      <c r="P5806" s="22" t="s">
        <v>1121</v>
      </c>
      <c r="Q5806" s="23" t="s">
        <v>4293</v>
      </c>
      <c r="R5806" s="22" t="s">
        <v>4294</v>
      </c>
      <c r="S5806" s="21" t="s">
        <v>898</v>
      </c>
      <c r="T5806" s="23" t="s">
        <v>4295</v>
      </c>
      <c r="U5806" s="24" t="s">
        <v>16</v>
      </c>
      <c r="V5806" s="23">
        <v>135</v>
      </c>
      <c r="W5806" s="25">
        <v>2904413</v>
      </c>
      <c r="X5806" s="25">
        <v>4798783</v>
      </c>
      <c r="Y5806" s="25">
        <v>4271116</v>
      </c>
      <c r="Z5806" s="25">
        <v>3240731</v>
      </c>
      <c r="AA5806" s="25">
        <v>2040731</v>
      </c>
      <c r="AB5806" s="25">
        <v>3009383</v>
      </c>
      <c r="AC5806" s="26">
        <v>45152.505756550927</v>
      </c>
      <c r="AD5806" s="27">
        <f>ROW()</f>
        <v>5806</v>
      </c>
      <c r="AE5806" s="27">
        <f>1</f>
        <v>1</v>
      </c>
      <c r="AF5806" s="27">
        <f>SUBTOTAL(109,Tbl_NGF_Data[[#This Row],[Counter]])</f>
        <v>1</v>
      </c>
    </row>
    <row r="5807" spans="2:32" ht="45" x14ac:dyDescent="0.25">
      <c r="B5807" s="21" t="s">
        <v>859</v>
      </c>
      <c r="C5807" s="22" t="s">
        <v>4018</v>
      </c>
      <c r="D5807" s="23">
        <v>12</v>
      </c>
      <c r="E5807" s="22" t="s">
        <v>859</v>
      </c>
      <c r="F5807" s="23">
        <v>12</v>
      </c>
      <c r="G5807" s="22" t="s">
        <v>4018</v>
      </c>
      <c r="H5807" s="22" t="s">
        <v>1327</v>
      </c>
      <c r="I5807" s="23">
        <v>1</v>
      </c>
      <c r="J5807" s="23">
        <v>156</v>
      </c>
      <c r="K5807" s="23" t="s">
        <v>4261</v>
      </c>
      <c r="L5807" s="22" t="s">
        <v>4262</v>
      </c>
      <c r="M5807" s="21" t="s">
        <v>887</v>
      </c>
      <c r="N5807" s="23" t="s">
        <v>1119</v>
      </c>
      <c r="O5807" s="22" t="s">
        <v>1120</v>
      </c>
      <c r="P5807" s="22" t="s">
        <v>1121</v>
      </c>
      <c r="Q5807" s="23" t="s">
        <v>4293</v>
      </c>
      <c r="R5807" s="22" t="s">
        <v>4294</v>
      </c>
      <c r="S5807" s="21" t="s">
        <v>898</v>
      </c>
      <c r="T5807" s="23" t="s">
        <v>4295</v>
      </c>
      <c r="U5807" s="24" t="s">
        <v>17</v>
      </c>
      <c r="V5807" s="23">
        <v>200</v>
      </c>
      <c r="W5807" s="25">
        <v>2817633.560000001</v>
      </c>
      <c r="X5807" s="25">
        <v>4585240.43</v>
      </c>
      <c r="Y5807" s="25">
        <v>4213226.1700000009</v>
      </c>
      <c r="Z5807" s="25">
        <v>3148419.9699999997</v>
      </c>
      <c r="AA5807" s="25">
        <v>1821719.46</v>
      </c>
      <c r="AB5807" s="25">
        <v>2383197.7100000004</v>
      </c>
      <c r="AC5807" s="26">
        <v>45152.505756550927</v>
      </c>
      <c r="AD5807" s="27">
        <f>ROW()</f>
        <v>5807</v>
      </c>
      <c r="AE5807" s="27">
        <f>1</f>
        <v>1</v>
      </c>
      <c r="AF5807" s="27">
        <f>SUBTOTAL(109,Tbl_NGF_Data[[#This Row],[Counter]])</f>
        <v>1</v>
      </c>
    </row>
    <row r="5808" spans="2:32" ht="45" x14ac:dyDescent="0.25">
      <c r="B5808" s="21" t="s">
        <v>859</v>
      </c>
      <c r="C5808" s="22" t="s">
        <v>4018</v>
      </c>
      <c r="D5808" s="23">
        <v>12</v>
      </c>
      <c r="E5808" s="22" t="s">
        <v>859</v>
      </c>
      <c r="F5808" s="23">
        <v>12</v>
      </c>
      <c r="G5808" s="22" t="s">
        <v>4018</v>
      </c>
      <c r="H5808" s="22" t="s">
        <v>1327</v>
      </c>
      <c r="I5808" s="23">
        <v>1</v>
      </c>
      <c r="J5808" s="23">
        <v>156</v>
      </c>
      <c r="K5808" s="23" t="s">
        <v>4261</v>
      </c>
      <c r="L5808" s="22" t="s">
        <v>4262</v>
      </c>
      <c r="M5808" s="21" t="s">
        <v>887</v>
      </c>
      <c r="N5808" s="23" t="s">
        <v>1119</v>
      </c>
      <c r="O5808" s="22" t="s">
        <v>1120</v>
      </c>
      <c r="P5808" s="22" t="s">
        <v>1121</v>
      </c>
      <c r="Q5808" s="23" t="s">
        <v>4293</v>
      </c>
      <c r="R5808" s="22" t="s">
        <v>4294</v>
      </c>
      <c r="S5808" s="21" t="s">
        <v>898</v>
      </c>
      <c r="T5808" s="23" t="s">
        <v>4295</v>
      </c>
      <c r="U5808" s="24" t="s">
        <v>18</v>
      </c>
      <c r="V5808" s="23">
        <v>220</v>
      </c>
      <c r="W5808" s="25">
        <v>86779.439999999013</v>
      </c>
      <c r="X5808" s="25">
        <v>213542.5700000003</v>
      </c>
      <c r="Y5808" s="25">
        <v>57889.829999999143</v>
      </c>
      <c r="Z5808" s="25">
        <v>92311.030000000261</v>
      </c>
      <c r="AA5808" s="25">
        <v>219011.54000000004</v>
      </c>
      <c r="AB5808" s="25">
        <v>626185.28999999957</v>
      </c>
      <c r="AC5808" s="26">
        <v>45152.505756550927</v>
      </c>
      <c r="AD5808" s="27">
        <f>ROW()</f>
        <v>5808</v>
      </c>
      <c r="AE5808" s="27">
        <f>1</f>
        <v>1</v>
      </c>
      <c r="AF5808" s="27">
        <f>SUBTOTAL(109,Tbl_NGF_Data[[#This Row],[Counter]])</f>
        <v>1</v>
      </c>
    </row>
    <row r="5809" spans="2:32" ht="45" x14ac:dyDescent="0.25">
      <c r="B5809" s="21" t="s">
        <v>859</v>
      </c>
      <c r="C5809" s="22" t="s">
        <v>4018</v>
      </c>
      <c r="D5809" s="23">
        <v>12</v>
      </c>
      <c r="E5809" s="22" t="s">
        <v>859</v>
      </c>
      <c r="F5809" s="23">
        <v>12</v>
      </c>
      <c r="G5809" s="22" t="s">
        <v>4018</v>
      </c>
      <c r="H5809" s="22" t="s">
        <v>1327</v>
      </c>
      <c r="I5809" s="23">
        <v>1</v>
      </c>
      <c r="J5809" s="23">
        <v>156</v>
      </c>
      <c r="K5809" s="23" t="s">
        <v>4261</v>
      </c>
      <c r="L5809" s="22" t="s">
        <v>4262</v>
      </c>
      <c r="M5809" s="21" t="s">
        <v>887</v>
      </c>
      <c r="N5809" s="23" t="s">
        <v>1119</v>
      </c>
      <c r="O5809" s="22" t="s">
        <v>1120</v>
      </c>
      <c r="P5809" s="22" t="s">
        <v>1121</v>
      </c>
      <c r="Q5809" s="23" t="s">
        <v>4293</v>
      </c>
      <c r="R5809" s="22" t="s">
        <v>4294</v>
      </c>
      <c r="S5809" s="21" t="s">
        <v>898</v>
      </c>
      <c r="T5809" s="23" t="s">
        <v>4295</v>
      </c>
      <c r="U5809" s="24" t="s">
        <v>19</v>
      </c>
      <c r="V5809" s="23">
        <v>500</v>
      </c>
      <c r="W5809" s="25">
        <v>3646664.75</v>
      </c>
      <c r="X5809" s="25">
        <v>3488810</v>
      </c>
      <c r="Y5809" s="25">
        <v>3050921.5</v>
      </c>
      <c r="Z5809" s="25">
        <v>2702555</v>
      </c>
      <c r="AA5809" s="25">
        <v>3575739.63</v>
      </c>
      <c r="AB5809" s="25">
        <v>4001961.25</v>
      </c>
      <c r="AC5809" s="26">
        <v>45152.505756550927</v>
      </c>
      <c r="AD5809" s="27">
        <f>ROW()</f>
        <v>5809</v>
      </c>
      <c r="AE5809" s="27">
        <f>1</f>
        <v>1</v>
      </c>
      <c r="AF5809" s="27">
        <f>SUBTOTAL(109,Tbl_NGF_Data[[#This Row],[Counter]])</f>
        <v>1</v>
      </c>
    </row>
    <row r="5810" spans="2:32" ht="45" x14ac:dyDescent="0.25">
      <c r="B5810" s="21" t="s">
        <v>859</v>
      </c>
      <c r="C5810" s="22" t="s">
        <v>4018</v>
      </c>
      <c r="D5810" s="23">
        <v>12</v>
      </c>
      <c r="E5810" s="22" t="s">
        <v>859</v>
      </c>
      <c r="F5810" s="23">
        <v>12</v>
      </c>
      <c r="G5810" s="22" t="s">
        <v>4018</v>
      </c>
      <c r="H5810" s="22" t="s">
        <v>1327</v>
      </c>
      <c r="I5810" s="23">
        <v>1</v>
      </c>
      <c r="J5810" s="23">
        <v>156</v>
      </c>
      <c r="K5810" s="23" t="s">
        <v>4261</v>
      </c>
      <c r="L5810" s="22" t="s">
        <v>4262</v>
      </c>
      <c r="M5810" s="21" t="s">
        <v>887</v>
      </c>
      <c r="N5810" s="23" t="s">
        <v>1119</v>
      </c>
      <c r="O5810" s="22" t="s">
        <v>1120</v>
      </c>
      <c r="P5810" s="22" t="s">
        <v>1121</v>
      </c>
      <c r="Q5810" s="23" t="s">
        <v>4296</v>
      </c>
      <c r="R5810" s="22" t="s">
        <v>4297</v>
      </c>
      <c r="S5810" s="21" t="s">
        <v>899</v>
      </c>
      <c r="T5810" s="23" t="s">
        <v>4298</v>
      </c>
      <c r="U5810" s="24" t="s">
        <v>15</v>
      </c>
      <c r="V5810" s="23">
        <v>100</v>
      </c>
      <c r="W5810" s="25">
        <v>852061.81</v>
      </c>
      <c r="X5810" s="25">
        <v>637790.18999999994</v>
      </c>
      <c r="Y5810" s="25">
        <v>482547.73</v>
      </c>
      <c r="Z5810" s="25">
        <v>0</v>
      </c>
      <c r="AA5810" s="25">
        <v>0</v>
      </c>
      <c r="AB5810" s="25">
        <v>0</v>
      </c>
      <c r="AC5810" s="26">
        <v>45152.505756550927</v>
      </c>
      <c r="AD5810" s="27">
        <f>ROW()</f>
        <v>5810</v>
      </c>
      <c r="AE5810" s="27">
        <f>1</f>
        <v>1</v>
      </c>
      <c r="AF5810" s="27">
        <f>SUBTOTAL(109,Tbl_NGF_Data[[#This Row],[Counter]])</f>
        <v>1</v>
      </c>
    </row>
    <row r="5811" spans="2:32" ht="45" x14ac:dyDescent="0.25">
      <c r="B5811" s="21" t="s">
        <v>859</v>
      </c>
      <c r="C5811" s="22" t="s">
        <v>4018</v>
      </c>
      <c r="D5811" s="23">
        <v>12</v>
      </c>
      <c r="E5811" s="22" t="s">
        <v>859</v>
      </c>
      <c r="F5811" s="23">
        <v>12</v>
      </c>
      <c r="G5811" s="22" t="s">
        <v>4018</v>
      </c>
      <c r="H5811" s="22" t="s">
        <v>1327</v>
      </c>
      <c r="I5811" s="23">
        <v>1</v>
      </c>
      <c r="J5811" s="23">
        <v>156</v>
      </c>
      <c r="K5811" s="23" t="s">
        <v>4261</v>
      </c>
      <c r="L5811" s="22" t="s">
        <v>4262</v>
      </c>
      <c r="M5811" s="21" t="s">
        <v>887</v>
      </c>
      <c r="N5811" s="23" t="s">
        <v>1119</v>
      </c>
      <c r="O5811" s="22" t="s">
        <v>1120</v>
      </c>
      <c r="P5811" s="22" t="s">
        <v>1121</v>
      </c>
      <c r="Q5811" s="23" t="s">
        <v>4296</v>
      </c>
      <c r="R5811" s="22" t="s">
        <v>4297</v>
      </c>
      <c r="S5811" s="21" t="s">
        <v>899</v>
      </c>
      <c r="T5811" s="23" t="s">
        <v>4298</v>
      </c>
      <c r="U5811" s="24" t="s">
        <v>16</v>
      </c>
      <c r="V5811" s="23">
        <v>135</v>
      </c>
      <c r="W5811" s="25">
        <v>2001000</v>
      </c>
      <c r="X5811" s="25">
        <v>999000</v>
      </c>
      <c r="Y5811" s="25">
        <v>906000</v>
      </c>
      <c r="Z5811" s="25">
        <v>0</v>
      </c>
      <c r="AA5811" s="25">
        <v>0</v>
      </c>
      <c r="AB5811" s="25">
        <v>0</v>
      </c>
      <c r="AC5811" s="26">
        <v>45152.505756550927</v>
      </c>
      <c r="AD5811" s="27">
        <f>ROW()</f>
        <v>5811</v>
      </c>
      <c r="AE5811" s="27">
        <f>1</f>
        <v>1</v>
      </c>
      <c r="AF5811" s="27">
        <f>SUBTOTAL(109,Tbl_NGF_Data[[#This Row],[Counter]])</f>
        <v>1</v>
      </c>
    </row>
    <row r="5812" spans="2:32" ht="45" x14ac:dyDescent="0.25">
      <c r="B5812" s="21" t="s">
        <v>859</v>
      </c>
      <c r="C5812" s="22" t="s">
        <v>4018</v>
      </c>
      <c r="D5812" s="23">
        <v>12</v>
      </c>
      <c r="E5812" s="22" t="s">
        <v>859</v>
      </c>
      <c r="F5812" s="23">
        <v>12</v>
      </c>
      <c r="G5812" s="22" t="s">
        <v>4018</v>
      </c>
      <c r="H5812" s="22" t="s">
        <v>1327</v>
      </c>
      <c r="I5812" s="23">
        <v>1</v>
      </c>
      <c r="J5812" s="23">
        <v>156</v>
      </c>
      <c r="K5812" s="23" t="s">
        <v>4261</v>
      </c>
      <c r="L5812" s="22" t="s">
        <v>4262</v>
      </c>
      <c r="M5812" s="21" t="s">
        <v>887</v>
      </c>
      <c r="N5812" s="23" t="s">
        <v>1119</v>
      </c>
      <c r="O5812" s="22" t="s">
        <v>1120</v>
      </c>
      <c r="P5812" s="22" t="s">
        <v>1121</v>
      </c>
      <c r="Q5812" s="23" t="s">
        <v>4296</v>
      </c>
      <c r="R5812" s="22" t="s">
        <v>4297</v>
      </c>
      <c r="S5812" s="21" t="s">
        <v>899</v>
      </c>
      <c r="T5812" s="23" t="s">
        <v>4298</v>
      </c>
      <c r="U5812" s="24" t="s">
        <v>66</v>
      </c>
      <c r="V5812" s="23">
        <v>137</v>
      </c>
      <c r="W5812" s="25">
        <v>73202</v>
      </c>
      <c r="X5812" s="25">
        <v>73202</v>
      </c>
      <c r="Y5812" s="25">
        <v>0</v>
      </c>
      <c r="Z5812" s="25">
        <v>0</v>
      </c>
      <c r="AA5812" s="25">
        <v>0</v>
      </c>
      <c r="AB5812" s="25">
        <v>0</v>
      </c>
      <c r="AC5812" s="26">
        <v>45152.505756550927</v>
      </c>
      <c r="AD5812" s="27">
        <f>ROW()</f>
        <v>5812</v>
      </c>
      <c r="AE5812" s="27">
        <f>1</f>
        <v>1</v>
      </c>
      <c r="AF5812" s="27">
        <f>SUBTOTAL(109,Tbl_NGF_Data[[#This Row],[Counter]])</f>
        <v>1</v>
      </c>
    </row>
    <row r="5813" spans="2:32" ht="45" x14ac:dyDescent="0.25">
      <c r="B5813" s="21" t="s">
        <v>859</v>
      </c>
      <c r="C5813" s="22" t="s">
        <v>4018</v>
      </c>
      <c r="D5813" s="23">
        <v>12</v>
      </c>
      <c r="E5813" s="22" t="s">
        <v>859</v>
      </c>
      <c r="F5813" s="23">
        <v>12</v>
      </c>
      <c r="G5813" s="22" t="s">
        <v>4018</v>
      </c>
      <c r="H5813" s="22" t="s">
        <v>1327</v>
      </c>
      <c r="I5813" s="23">
        <v>1</v>
      </c>
      <c r="J5813" s="23">
        <v>156</v>
      </c>
      <c r="K5813" s="23" t="s">
        <v>4261</v>
      </c>
      <c r="L5813" s="22" t="s">
        <v>4262</v>
      </c>
      <c r="M5813" s="21" t="s">
        <v>887</v>
      </c>
      <c r="N5813" s="23" t="s">
        <v>1119</v>
      </c>
      <c r="O5813" s="22" t="s">
        <v>1120</v>
      </c>
      <c r="P5813" s="22" t="s">
        <v>1121</v>
      </c>
      <c r="Q5813" s="23" t="s">
        <v>4296</v>
      </c>
      <c r="R5813" s="22" t="s">
        <v>4297</v>
      </c>
      <c r="S5813" s="21" t="s">
        <v>899</v>
      </c>
      <c r="T5813" s="23" t="s">
        <v>4298</v>
      </c>
      <c r="U5813" s="24" t="s">
        <v>17</v>
      </c>
      <c r="V5813" s="23">
        <v>200</v>
      </c>
      <c r="W5813" s="25">
        <v>133483.04</v>
      </c>
      <c r="X5813" s="25">
        <v>228500</v>
      </c>
      <c r="Y5813" s="25">
        <v>166500</v>
      </c>
      <c r="Z5813" s="25">
        <v>0</v>
      </c>
      <c r="AA5813" s="25">
        <v>0</v>
      </c>
      <c r="AB5813" s="25">
        <v>0</v>
      </c>
      <c r="AC5813" s="26">
        <v>45152.505756550927</v>
      </c>
      <c r="AD5813" s="27">
        <f>ROW()</f>
        <v>5813</v>
      </c>
      <c r="AE5813" s="27">
        <f>1</f>
        <v>1</v>
      </c>
      <c r="AF5813" s="27">
        <f>SUBTOTAL(109,Tbl_NGF_Data[[#This Row],[Counter]])</f>
        <v>1</v>
      </c>
    </row>
    <row r="5814" spans="2:32" ht="45" x14ac:dyDescent="0.25">
      <c r="B5814" s="21" t="s">
        <v>859</v>
      </c>
      <c r="C5814" s="22" t="s">
        <v>4018</v>
      </c>
      <c r="D5814" s="23">
        <v>12</v>
      </c>
      <c r="E5814" s="22" t="s">
        <v>859</v>
      </c>
      <c r="F5814" s="23">
        <v>12</v>
      </c>
      <c r="G5814" s="22" t="s">
        <v>4018</v>
      </c>
      <c r="H5814" s="22" t="s">
        <v>1327</v>
      </c>
      <c r="I5814" s="23">
        <v>1</v>
      </c>
      <c r="J5814" s="23">
        <v>156</v>
      </c>
      <c r="K5814" s="23" t="s">
        <v>4261</v>
      </c>
      <c r="L5814" s="22" t="s">
        <v>4262</v>
      </c>
      <c r="M5814" s="21" t="s">
        <v>887</v>
      </c>
      <c r="N5814" s="23" t="s">
        <v>1119</v>
      </c>
      <c r="O5814" s="22" t="s">
        <v>1120</v>
      </c>
      <c r="P5814" s="22" t="s">
        <v>1121</v>
      </c>
      <c r="Q5814" s="23" t="s">
        <v>4296</v>
      </c>
      <c r="R5814" s="22" t="s">
        <v>4297</v>
      </c>
      <c r="S5814" s="21" t="s">
        <v>899</v>
      </c>
      <c r="T5814" s="23" t="s">
        <v>4298</v>
      </c>
      <c r="U5814" s="24" t="s">
        <v>18</v>
      </c>
      <c r="V5814" s="23">
        <v>220</v>
      </c>
      <c r="W5814" s="25">
        <v>1867516.96</v>
      </c>
      <c r="X5814" s="25">
        <v>770500</v>
      </c>
      <c r="Y5814" s="25">
        <v>739500</v>
      </c>
      <c r="Z5814" s="25">
        <v>0</v>
      </c>
      <c r="AA5814" s="25">
        <v>0</v>
      </c>
      <c r="AB5814" s="25">
        <v>0</v>
      </c>
      <c r="AC5814" s="26">
        <v>45152.505756550927</v>
      </c>
      <c r="AD5814" s="27">
        <f>ROW()</f>
        <v>5814</v>
      </c>
      <c r="AE5814" s="27">
        <f>1</f>
        <v>1</v>
      </c>
      <c r="AF5814" s="27">
        <f>SUBTOTAL(109,Tbl_NGF_Data[[#This Row],[Counter]])</f>
        <v>1</v>
      </c>
    </row>
    <row r="5815" spans="2:32" ht="45" x14ac:dyDescent="0.25">
      <c r="B5815" s="21" t="s">
        <v>859</v>
      </c>
      <c r="C5815" s="22" t="s">
        <v>4018</v>
      </c>
      <c r="D5815" s="23">
        <v>12</v>
      </c>
      <c r="E5815" s="22" t="s">
        <v>859</v>
      </c>
      <c r="F5815" s="23">
        <v>12</v>
      </c>
      <c r="G5815" s="22" t="s">
        <v>4018</v>
      </c>
      <c r="H5815" s="22" t="s">
        <v>1327</v>
      </c>
      <c r="I5815" s="23">
        <v>1</v>
      </c>
      <c r="J5815" s="23">
        <v>156</v>
      </c>
      <c r="K5815" s="23" t="s">
        <v>4261</v>
      </c>
      <c r="L5815" s="22" t="s">
        <v>4262</v>
      </c>
      <c r="M5815" s="21" t="s">
        <v>887</v>
      </c>
      <c r="N5815" s="23" t="s">
        <v>1119</v>
      </c>
      <c r="O5815" s="22" t="s">
        <v>1120</v>
      </c>
      <c r="P5815" s="22" t="s">
        <v>1121</v>
      </c>
      <c r="Q5815" s="23" t="s">
        <v>4296</v>
      </c>
      <c r="R5815" s="22" t="s">
        <v>4297</v>
      </c>
      <c r="S5815" s="21" t="s">
        <v>899</v>
      </c>
      <c r="T5815" s="23" t="s">
        <v>4298</v>
      </c>
      <c r="U5815" s="24" t="s">
        <v>67</v>
      </c>
      <c r="V5815" s="23">
        <v>222</v>
      </c>
      <c r="W5815" s="25">
        <v>73202</v>
      </c>
      <c r="X5815" s="25">
        <v>73202</v>
      </c>
      <c r="Y5815" s="25">
        <v>0</v>
      </c>
      <c r="Z5815" s="25">
        <v>0</v>
      </c>
      <c r="AA5815" s="25">
        <v>0</v>
      </c>
      <c r="AB5815" s="25">
        <v>0</v>
      </c>
      <c r="AC5815" s="26">
        <v>45152.505756550927</v>
      </c>
      <c r="AD5815" s="27">
        <f>ROW()</f>
        <v>5815</v>
      </c>
      <c r="AE5815" s="27">
        <f>1</f>
        <v>1</v>
      </c>
      <c r="AF5815" s="27">
        <f>SUBTOTAL(109,Tbl_NGF_Data[[#This Row],[Counter]])</f>
        <v>1</v>
      </c>
    </row>
    <row r="5816" spans="2:32" ht="45" x14ac:dyDescent="0.25">
      <c r="B5816" s="21" t="s">
        <v>859</v>
      </c>
      <c r="C5816" s="22" t="s">
        <v>4018</v>
      </c>
      <c r="D5816" s="23">
        <v>12</v>
      </c>
      <c r="E5816" s="22" t="s">
        <v>859</v>
      </c>
      <c r="F5816" s="23">
        <v>12</v>
      </c>
      <c r="G5816" s="22" t="s">
        <v>4018</v>
      </c>
      <c r="H5816" s="22" t="s">
        <v>1327</v>
      </c>
      <c r="I5816" s="23">
        <v>1</v>
      </c>
      <c r="J5816" s="23">
        <v>156</v>
      </c>
      <c r="K5816" s="23" t="s">
        <v>4261</v>
      </c>
      <c r="L5816" s="22" t="s">
        <v>4262</v>
      </c>
      <c r="M5816" s="21" t="s">
        <v>887</v>
      </c>
      <c r="N5816" s="23" t="s">
        <v>1119</v>
      </c>
      <c r="O5816" s="22" t="s">
        <v>1120</v>
      </c>
      <c r="P5816" s="22" t="s">
        <v>1121</v>
      </c>
      <c r="Q5816" s="23" t="s">
        <v>4296</v>
      </c>
      <c r="R5816" s="22" t="s">
        <v>4297</v>
      </c>
      <c r="S5816" s="21" t="s">
        <v>899</v>
      </c>
      <c r="T5816" s="23" t="s">
        <v>4298</v>
      </c>
      <c r="U5816" s="24" t="s">
        <v>19</v>
      </c>
      <c r="V5816" s="23">
        <v>500</v>
      </c>
      <c r="W5816" s="25">
        <v>11781.79</v>
      </c>
      <c r="X5816" s="25">
        <v>14228.38</v>
      </c>
      <c r="Y5816" s="25">
        <v>11257.54</v>
      </c>
      <c r="Z5816" s="25">
        <v>0</v>
      </c>
      <c r="AA5816" s="25">
        <v>0</v>
      </c>
      <c r="AB5816" s="25">
        <v>0</v>
      </c>
      <c r="AC5816" s="26">
        <v>45152.505756550927</v>
      </c>
      <c r="AD5816" s="27">
        <f>ROW()</f>
        <v>5816</v>
      </c>
      <c r="AE5816" s="27">
        <f>1</f>
        <v>1</v>
      </c>
      <c r="AF5816" s="27">
        <f>SUBTOTAL(109,Tbl_NGF_Data[[#This Row],[Counter]])</f>
        <v>1</v>
      </c>
    </row>
    <row r="5817" spans="2:32" ht="45" x14ac:dyDescent="0.25">
      <c r="B5817" s="21" t="s">
        <v>859</v>
      </c>
      <c r="C5817" s="22" t="s">
        <v>4018</v>
      </c>
      <c r="D5817" s="23">
        <v>12</v>
      </c>
      <c r="E5817" s="22" t="s">
        <v>859</v>
      </c>
      <c r="F5817" s="23">
        <v>12</v>
      </c>
      <c r="G5817" s="22" t="s">
        <v>4018</v>
      </c>
      <c r="H5817" s="22" t="s">
        <v>1327</v>
      </c>
      <c r="I5817" s="23">
        <v>1</v>
      </c>
      <c r="J5817" s="23">
        <v>156</v>
      </c>
      <c r="K5817" s="23" t="s">
        <v>4261</v>
      </c>
      <c r="L5817" s="22" t="s">
        <v>4262</v>
      </c>
      <c r="M5817" s="21" t="s">
        <v>887</v>
      </c>
      <c r="N5817" s="23" t="s">
        <v>1119</v>
      </c>
      <c r="O5817" s="22" t="s">
        <v>1120</v>
      </c>
      <c r="P5817" s="22" t="s">
        <v>1121</v>
      </c>
      <c r="Q5817" s="23" t="s">
        <v>1358</v>
      </c>
      <c r="R5817" s="22" t="s">
        <v>1359</v>
      </c>
      <c r="S5817" s="21" t="s">
        <v>95</v>
      </c>
      <c r="T5817" s="23" t="s">
        <v>4299</v>
      </c>
      <c r="U5817" s="24" t="s">
        <v>15</v>
      </c>
      <c r="V5817" s="23">
        <v>100</v>
      </c>
      <c r="W5817" s="25">
        <v>1544003.53</v>
      </c>
      <c r="X5817" s="25">
        <v>756699.59999999963</v>
      </c>
      <c r="Y5817" s="25">
        <v>152049.18</v>
      </c>
      <c r="Z5817" s="25">
        <v>0</v>
      </c>
      <c r="AA5817" s="25">
        <v>0</v>
      </c>
      <c r="AB5817" s="25">
        <v>0</v>
      </c>
      <c r="AC5817" s="26">
        <v>45152.505756550927</v>
      </c>
      <c r="AD5817" s="27">
        <f>ROW()</f>
        <v>5817</v>
      </c>
      <c r="AE5817" s="27">
        <f>1</f>
        <v>1</v>
      </c>
      <c r="AF5817" s="27">
        <f>SUBTOTAL(109,Tbl_NGF_Data[[#This Row],[Counter]])</f>
        <v>1</v>
      </c>
    </row>
    <row r="5818" spans="2:32" ht="45" x14ac:dyDescent="0.25">
      <c r="B5818" s="21" t="s">
        <v>859</v>
      </c>
      <c r="C5818" s="22" t="s">
        <v>4018</v>
      </c>
      <c r="D5818" s="23">
        <v>12</v>
      </c>
      <c r="E5818" s="22" t="s">
        <v>859</v>
      </c>
      <c r="F5818" s="23">
        <v>12</v>
      </c>
      <c r="G5818" s="22" t="s">
        <v>4018</v>
      </c>
      <c r="H5818" s="22" t="s">
        <v>1327</v>
      </c>
      <c r="I5818" s="23">
        <v>1</v>
      </c>
      <c r="J5818" s="23">
        <v>156</v>
      </c>
      <c r="K5818" s="23" t="s">
        <v>4261</v>
      </c>
      <c r="L5818" s="22" t="s">
        <v>4262</v>
      </c>
      <c r="M5818" s="21" t="s">
        <v>887</v>
      </c>
      <c r="N5818" s="23" t="s">
        <v>1119</v>
      </c>
      <c r="O5818" s="22" t="s">
        <v>1120</v>
      </c>
      <c r="P5818" s="22" t="s">
        <v>1121</v>
      </c>
      <c r="Q5818" s="23" t="s">
        <v>1358</v>
      </c>
      <c r="R5818" s="22" t="s">
        <v>1359</v>
      </c>
      <c r="S5818" s="21" t="s">
        <v>95</v>
      </c>
      <c r="T5818" s="23" t="s">
        <v>4299</v>
      </c>
      <c r="U5818" s="24" t="s">
        <v>16</v>
      </c>
      <c r="V5818" s="23">
        <v>135</v>
      </c>
      <c r="W5818" s="25">
        <v>1055000</v>
      </c>
      <c r="X5818" s="25">
        <v>1080000</v>
      </c>
      <c r="Y5818" s="25">
        <v>1080000</v>
      </c>
      <c r="Z5818" s="25">
        <v>0</v>
      </c>
      <c r="AA5818" s="25">
        <v>0</v>
      </c>
      <c r="AB5818" s="25">
        <v>0</v>
      </c>
      <c r="AC5818" s="26">
        <v>45152.505756550927</v>
      </c>
      <c r="AD5818" s="27">
        <f>ROW()</f>
        <v>5818</v>
      </c>
      <c r="AE5818" s="27">
        <f>1</f>
        <v>1</v>
      </c>
      <c r="AF5818" s="27">
        <f>SUBTOTAL(109,Tbl_NGF_Data[[#This Row],[Counter]])</f>
        <v>1</v>
      </c>
    </row>
    <row r="5819" spans="2:32" ht="45" x14ac:dyDescent="0.25">
      <c r="B5819" s="21" t="s">
        <v>859</v>
      </c>
      <c r="C5819" s="22" t="s">
        <v>4018</v>
      </c>
      <c r="D5819" s="23">
        <v>12</v>
      </c>
      <c r="E5819" s="22" t="s">
        <v>859</v>
      </c>
      <c r="F5819" s="23">
        <v>12</v>
      </c>
      <c r="G5819" s="22" t="s">
        <v>4018</v>
      </c>
      <c r="H5819" s="22" t="s">
        <v>1327</v>
      </c>
      <c r="I5819" s="23">
        <v>1</v>
      </c>
      <c r="J5819" s="23">
        <v>156</v>
      </c>
      <c r="K5819" s="23" t="s">
        <v>4261</v>
      </c>
      <c r="L5819" s="22" t="s">
        <v>4262</v>
      </c>
      <c r="M5819" s="21" t="s">
        <v>887</v>
      </c>
      <c r="N5819" s="23" t="s">
        <v>1119</v>
      </c>
      <c r="O5819" s="22" t="s">
        <v>1120</v>
      </c>
      <c r="P5819" s="22" t="s">
        <v>1121</v>
      </c>
      <c r="Q5819" s="23" t="s">
        <v>1358</v>
      </c>
      <c r="R5819" s="22" t="s">
        <v>1359</v>
      </c>
      <c r="S5819" s="21" t="s">
        <v>95</v>
      </c>
      <c r="T5819" s="23" t="s">
        <v>4299</v>
      </c>
      <c r="U5819" s="24" t="s">
        <v>66</v>
      </c>
      <c r="V5819" s="23">
        <v>137</v>
      </c>
      <c r="W5819" s="25">
        <v>1510681</v>
      </c>
      <c r="X5819" s="25">
        <v>1280603</v>
      </c>
      <c r="Y5819" s="25">
        <v>0</v>
      </c>
      <c r="Z5819" s="25">
        <v>0</v>
      </c>
      <c r="AA5819" s="25">
        <v>0</v>
      </c>
      <c r="AB5819" s="25">
        <v>0</v>
      </c>
      <c r="AC5819" s="26">
        <v>45152.505756550927</v>
      </c>
      <c r="AD5819" s="27">
        <f>ROW()</f>
        <v>5819</v>
      </c>
      <c r="AE5819" s="27">
        <f>1</f>
        <v>1</v>
      </c>
      <c r="AF5819" s="27">
        <f>SUBTOTAL(109,Tbl_NGF_Data[[#This Row],[Counter]])</f>
        <v>1</v>
      </c>
    </row>
    <row r="5820" spans="2:32" ht="45" x14ac:dyDescent="0.25">
      <c r="B5820" s="21" t="s">
        <v>859</v>
      </c>
      <c r="C5820" s="22" t="s">
        <v>4018</v>
      </c>
      <c r="D5820" s="23">
        <v>12</v>
      </c>
      <c r="E5820" s="22" t="s">
        <v>859</v>
      </c>
      <c r="F5820" s="23">
        <v>12</v>
      </c>
      <c r="G5820" s="22" t="s">
        <v>4018</v>
      </c>
      <c r="H5820" s="22" t="s">
        <v>1327</v>
      </c>
      <c r="I5820" s="23">
        <v>1</v>
      </c>
      <c r="J5820" s="23">
        <v>156</v>
      </c>
      <c r="K5820" s="23" t="s">
        <v>4261</v>
      </c>
      <c r="L5820" s="22" t="s">
        <v>4262</v>
      </c>
      <c r="M5820" s="21" t="s">
        <v>887</v>
      </c>
      <c r="N5820" s="23" t="s">
        <v>1119</v>
      </c>
      <c r="O5820" s="22" t="s">
        <v>1120</v>
      </c>
      <c r="P5820" s="22" t="s">
        <v>1121</v>
      </c>
      <c r="Q5820" s="23" t="s">
        <v>1358</v>
      </c>
      <c r="R5820" s="22" t="s">
        <v>1359</v>
      </c>
      <c r="S5820" s="21" t="s">
        <v>95</v>
      </c>
      <c r="T5820" s="23" t="s">
        <v>4299</v>
      </c>
      <c r="U5820" s="24" t="s">
        <v>17</v>
      </c>
      <c r="V5820" s="23">
        <v>200</v>
      </c>
      <c r="W5820" s="25">
        <v>162524.63000000003</v>
      </c>
      <c r="X5820" s="25">
        <v>686493.13000000012</v>
      </c>
      <c r="Y5820" s="25">
        <v>481066.52000000008</v>
      </c>
      <c r="Z5820" s="25">
        <v>0</v>
      </c>
      <c r="AA5820" s="25">
        <v>0</v>
      </c>
      <c r="AB5820" s="25">
        <v>0</v>
      </c>
      <c r="AC5820" s="26">
        <v>45152.505756550927</v>
      </c>
      <c r="AD5820" s="27">
        <f>ROW()</f>
        <v>5820</v>
      </c>
      <c r="AE5820" s="27">
        <f>1</f>
        <v>1</v>
      </c>
      <c r="AF5820" s="27">
        <f>SUBTOTAL(109,Tbl_NGF_Data[[#This Row],[Counter]])</f>
        <v>1</v>
      </c>
    </row>
    <row r="5821" spans="2:32" ht="45" x14ac:dyDescent="0.25">
      <c r="B5821" s="21" t="s">
        <v>859</v>
      </c>
      <c r="C5821" s="22" t="s">
        <v>4018</v>
      </c>
      <c r="D5821" s="23">
        <v>12</v>
      </c>
      <c r="E5821" s="22" t="s">
        <v>859</v>
      </c>
      <c r="F5821" s="23">
        <v>12</v>
      </c>
      <c r="G5821" s="22" t="s">
        <v>4018</v>
      </c>
      <c r="H5821" s="22" t="s">
        <v>1327</v>
      </c>
      <c r="I5821" s="23">
        <v>1</v>
      </c>
      <c r="J5821" s="23">
        <v>156</v>
      </c>
      <c r="K5821" s="23" t="s">
        <v>4261</v>
      </c>
      <c r="L5821" s="22" t="s">
        <v>4262</v>
      </c>
      <c r="M5821" s="21" t="s">
        <v>887</v>
      </c>
      <c r="N5821" s="23" t="s">
        <v>1119</v>
      </c>
      <c r="O5821" s="22" t="s">
        <v>1120</v>
      </c>
      <c r="P5821" s="22" t="s">
        <v>1121</v>
      </c>
      <c r="Q5821" s="23" t="s">
        <v>1358</v>
      </c>
      <c r="R5821" s="22" t="s">
        <v>1359</v>
      </c>
      <c r="S5821" s="21" t="s">
        <v>95</v>
      </c>
      <c r="T5821" s="23" t="s">
        <v>4299</v>
      </c>
      <c r="U5821" s="24" t="s">
        <v>97</v>
      </c>
      <c r="V5821" s="23">
        <v>205</v>
      </c>
      <c r="W5821" s="25">
        <v>230077.88</v>
      </c>
      <c r="X5821" s="25">
        <v>158228.23000000001</v>
      </c>
      <c r="Y5821" s="25">
        <v>0</v>
      </c>
      <c r="Z5821" s="25">
        <v>0</v>
      </c>
      <c r="AA5821" s="25">
        <v>0</v>
      </c>
      <c r="AB5821" s="25">
        <v>0</v>
      </c>
      <c r="AC5821" s="26">
        <v>45152.505756550927</v>
      </c>
      <c r="AD5821" s="27">
        <f>ROW()</f>
        <v>5821</v>
      </c>
      <c r="AE5821" s="27">
        <f>1</f>
        <v>1</v>
      </c>
      <c r="AF5821" s="27">
        <f>SUBTOTAL(109,Tbl_NGF_Data[[#This Row],[Counter]])</f>
        <v>1</v>
      </c>
    </row>
    <row r="5822" spans="2:32" ht="45" x14ac:dyDescent="0.25">
      <c r="B5822" s="21" t="s">
        <v>859</v>
      </c>
      <c r="C5822" s="22" t="s">
        <v>4018</v>
      </c>
      <c r="D5822" s="23">
        <v>12</v>
      </c>
      <c r="E5822" s="22" t="s">
        <v>859</v>
      </c>
      <c r="F5822" s="23">
        <v>12</v>
      </c>
      <c r="G5822" s="22" t="s">
        <v>4018</v>
      </c>
      <c r="H5822" s="22" t="s">
        <v>1327</v>
      </c>
      <c r="I5822" s="23">
        <v>1</v>
      </c>
      <c r="J5822" s="23">
        <v>156</v>
      </c>
      <c r="K5822" s="23" t="s">
        <v>4261</v>
      </c>
      <c r="L5822" s="22" t="s">
        <v>4262</v>
      </c>
      <c r="M5822" s="21" t="s">
        <v>887</v>
      </c>
      <c r="N5822" s="23" t="s">
        <v>1119</v>
      </c>
      <c r="O5822" s="22" t="s">
        <v>1120</v>
      </c>
      <c r="P5822" s="22" t="s">
        <v>1121</v>
      </c>
      <c r="Q5822" s="23" t="s">
        <v>1358</v>
      </c>
      <c r="R5822" s="22" t="s">
        <v>1359</v>
      </c>
      <c r="S5822" s="21" t="s">
        <v>95</v>
      </c>
      <c r="T5822" s="23" t="s">
        <v>4299</v>
      </c>
      <c r="U5822" s="24" t="s">
        <v>18</v>
      </c>
      <c r="V5822" s="23">
        <v>220</v>
      </c>
      <c r="W5822" s="25">
        <v>892475.37</v>
      </c>
      <c r="X5822" s="25">
        <v>393506.86999999988</v>
      </c>
      <c r="Y5822" s="25">
        <v>598933.48</v>
      </c>
      <c r="Z5822" s="25">
        <v>0</v>
      </c>
      <c r="AA5822" s="25">
        <v>0</v>
      </c>
      <c r="AB5822" s="25">
        <v>0</v>
      </c>
      <c r="AC5822" s="26">
        <v>45152.505756550927</v>
      </c>
      <c r="AD5822" s="27">
        <f>ROW()</f>
        <v>5822</v>
      </c>
      <c r="AE5822" s="27">
        <f>1</f>
        <v>1</v>
      </c>
      <c r="AF5822" s="27">
        <f>SUBTOTAL(109,Tbl_NGF_Data[[#This Row],[Counter]])</f>
        <v>1</v>
      </c>
    </row>
    <row r="5823" spans="2:32" ht="45" x14ac:dyDescent="0.25">
      <c r="B5823" s="21" t="s">
        <v>859</v>
      </c>
      <c r="C5823" s="22" t="s">
        <v>4018</v>
      </c>
      <c r="D5823" s="23">
        <v>12</v>
      </c>
      <c r="E5823" s="22" t="s">
        <v>859</v>
      </c>
      <c r="F5823" s="23">
        <v>12</v>
      </c>
      <c r="G5823" s="22" t="s">
        <v>4018</v>
      </c>
      <c r="H5823" s="22" t="s">
        <v>1327</v>
      </c>
      <c r="I5823" s="23">
        <v>1</v>
      </c>
      <c r="J5823" s="23">
        <v>156</v>
      </c>
      <c r="K5823" s="23" t="s">
        <v>4261</v>
      </c>
      <c r="L5823" s="22" t="s">
        <v>4262</v>
      </c>
      <c r="M5823" s="21" t="s">
        <v>887</v>
      </c>
      <c r="N5823" s="23" t="s">
        <v>1119</v>
      </c>
      <c r="O5823" s="22" t="s">
        <v>1120</v>
      </c>
      <c r="P5823" s="22" t="s">
        <v>1121</v>
      </c>
      <c r="Q5823" s="23" t="s">
        <v>1358</v>
      </c>
      <c r="R5823" s="22" t="s">
        <v>1359</v>
      </c>
      <c r="S5823" s="21" t="s">
        <v>95</v>
      </c>
      <c r="T5823" s="23" t="s">
        <v>4299</v>
      </c>
      <c r="U5823" s="24" t="s">
        <v>67</v>
      </c>
      <c r="V5823" s="23">
        <v>222</v>
      </c>
      <c r="W5823" s="25">
        <v>1280603.1200000001</v>
      </c>
      <c r="X5823" s="25">
        <v>1122374.77</v>
      </c>
      <c r="Y5823" s="25">
        <v>0</v>
      </c>
      <c r="Z5823" s="25">
        <v>0</v>
      </c>
      <c r="AA5823" s="25">
        <v>0</v>
      </c>
      <c r="AB5823" s="25">
        <v>0</v>
      </c>
      <c r="AC5823" s="26">
        <v>45152.505756550927</v>
      </c>
      <c r="AD5823" s="27">
        <f>ROW()</f>
        <v>5823</v>
      </c>
      <c r="AE5823" s="27">
        <f>1</f>
        <v>1</v>
      </c>
      <c r="AF5823" s="27">
        <f>SUBTOTAL(109,Tbl_NGF_Data[[#This Row],[Counter]])</f>
        <v>1</v>
      </c>
    </row>
    <row r="5824" spans="2:32" ht="45" x14ac:dyDescent="0.25">
      <c r="B5824" s="21" t="s">
        <v>859</v>
      </c>
      <c r="C5824" s="22" t="s">
        <v>4018</v>
      </c>
      <c r="D5824" s="23">
        <v>12</v>
      </c>
      <c r="E5824" s="22" t="s">
        <v>859</v>
      </c>
      <c r="F5824" s="23">
        <v>12</v>
      </c>
      <c r="G5824" s="22" t="s">
        <v>4018</v>
      </c>
      <c r="H5824" s="22" t="s">
        <v>1327</v>
      </c>
      <c r="I5824" s="23">
        <v>1</v>
      </c>
      <c r="J5824" s="23">
        <v>156</v>
      </c>
      <c r="K5824" s="23" t="s">
        <v>4261</v>
      </c>
      <c r="L5824" s="22" t="s">
        <v>4262</v>
      </c>
      <c r="M5824" s="21" t="s">
        <v>887</v>
      </c>
      <c r="N5824" s="23" t="s">
        <v>1119</v>
      </c>
      <c r="O5824" s="22" t="s">
        <v>1120</v>
      </c>
      <c r="P5824" s="22" t="s">
        <v>1121</v>
      </c>
      <c r="Q5824" s="23" t="s">
        <v>1358</v>
      </c>
      <c r="R5824" s="22" t="s">
        <v>1359</v>
      </c>
      <c r="S5824" s="21" t="s">
        <v>95</v>
      </c>
      <c r="T5824" s="23" t="s">
        <v>4299</v>
      </c>
      <c r="U5824" s="24" t="s">
        <v>19</v>
      </c>
      <c r="V5824" s="23">
        <v>500</v>
      </c>
      <c r="W5824" s="25">
        <v>426900.72</v>
      </c>
      <c r="X5824" s="25">
        <v>57417.43</v>
      </c>
      <c r="Y5824" s="25">
        <v>8827.98</v>
      </c>
      <c r="Z5824" s="25">
        <v>0</v>
      </c>
      <c r="AA5824" s="25">
        <v>0</v>
      </c>
      <c r="AB5824" s="25">
        <v>0</v>
      </c>
      <c r="AC5824" s="26">
        <v>45152.505756550927</v>
      </c>
      <c r="AD5824" s="27">
        <f>ROW()</f>
        <v>5824</v>
      </c>
      <c r="AE5824" s="27">
        <f>1</f>
        <v>1</v>
      </c>
      <c r="AF5824" s="27">
        <f>SUBTOTAL(109,Tbl_NGF_Data[[#This Row],[Counter]])</f>
        <v>1</v>
      </c>
    </row>
    <row r="5825" spans="2:32" ht="45" x14ac:dyDescent="0.25">
      <c r="B5825" s="21" t="s">
        <v>859</v>
      </c>
      <c r="C5825" s="22" t="s">
        <v>4018</v>
      </c>
      <c r="D5825" s="23">
        <v>12</v>
      </c>
      <c r="E5825" s="22" t="s">
        <v>859</v>
      </c>
      <c r="F5825" s="23">
        <v>12</v>
      </c>
      <c r="G5825" s="22" t="s">
        <v>4018</v>
      </c>
      <c r="H5825" s="22" t="s">
        <v>1327</v>
      </c>
      <c r="I5825" s="23">
        <v>1</v>
      </c>
      <c r="J5825" s="23">
        <v>156</v>
      </c>
      <c r="K5825" s="23" t="s">
        <v>4261</v>
      </c>
      <c r="L5825" s="22" t="s">
        <v>4262</v>
      </c>
      <c r="M5825" s="21" t="s">
        <v>887</v>
      </c>
      <c r="N5825" s="23" t="s">
        <v>1119</v>
      </c>
      <c r="O5825" s="22" t="s">
        <v>1120</v>
      </c>
      <c r="P5825" s="22" t="s">
        <v>1121</v>
      </c>
      <c r="Q5825" s="23" t="s">
        <v>4300</v>
      </c>
      <c r="R5825" s="22" t="s">
        <v>4301</v>
      </c>
      <c r="S5825" s="21" t="s">
        <v>900</v>
      </c>
      <c r="T5825" s="23" t="s">
        <v>4302</v>
      </c>
      <c r="U5825" s="24" t="s">
        <v>16</v>
      </c>
      <c r="V5825" s="23">
        <v>135</v>
      </c>
      <c r="W5825" s="25">
        <v>1600000</v>
      </c>
      <c r="X5825" s="25">
        <v>1600000</v>
      </c>
      <c r="Y5825" s="25">
        <v>1600000</v>
      </c>
      <c r="Z5825" s="25">
        <v>1600000</v>
      </c>
      <c r="AA5825" s="25">
        <v>1600000</v>
      </c>
      <c r="AB5825" s="25">
        <v>1600000</v>
      </c>
      <c r="AC5825" s="26">
        <v>45152.505756550927</v>
      </c>
      <c r="AD5825" s="27">
        <f>ROW()</f>
        <v>5825</v>
      </c>
      <c r="AE5825" s="27">
        <f>1</f>
        <v>1</v>
      </c>
      <c r="AF5825" s="27">
        <f>SUBTOTAL(109,Tbl_NGF_Data[[#This Row],[Counter]])</f>
        <v>1</v>
      </c>
    </row>
    <row r="5826" spans="2:32" ht="45" x14ac:dyDescent="0.25">
      <c r="B5826" s="21" t="s">
        <v>859</v>
      </c>
      <c r="C5826" s="22" t="s">
        <v>4018</v>
      </c>
      <c r="D5826" s="23">
        <v>12</v>
      </c>
      <c r="E5826" s="22" t="s">
        <v>859</v>
      </c>
      <c r="F5826" s="23">
        <v>12</v>
      </c>
      <c r="G5826" s="22" t="s">
        <v>4018</v>
      </c>
      <c r="H5826" s="22" t="s">
        <v>1327</v>
      </c>
      <c r="I5826" s="23">
        <v>1</v>
      </c>
      <c r="J5826" s="23">
        <v>156</v>
      </c>
      <c r="K5826" s="23" t="s">
        <v>4261</v>
      </c>
      <c r="L5826" s="22" t="s">
        <v>4262</v>
      </c>
      <c r="M5826" s="21" t="s">
        <v>887</v>
      </c>
      <c r="N5826" s="23" t="s">
        <v>1119</v>
      </c>
      <c r="O5826" s="22" t="s">
        <v>1120</v>
      </c>
      <c r="P5826" s="22" t="s">
        <v>1121</v>
      </c>
      <c r="Q5826" s="23" t="s">
        <v>4300</v>
      </c>
      <c r="R5826" s="22" t="s">
        <v>4301</v>
      </c>
      <c r="S5826" s="21" t="s">
        <v>900</v>
      </c>
      <c r="T5826" s="23" t="s">
        <v>4302</v>
      </c>
      <c r="U5826" s="24" t="s">
        <v>17</v>
      </c>
      <c r="V5826" s="23">
        <v>200</v>
      </c>
      <c r="W5826" s="25">
        <v>1600000</v>
      </c>
      <c r="X5826" s="25">
        <v>1600000</v>
      </c>
      <c r="Y5826" s="25">
        <v>1600000</v>
      </c>
      <c r="Z5826" s="25">
        <v>1600000</v>
      </c>
      <c r="AA5826" s="25">
        <v>1600000</v>
      </c>
      <c r="AB5826" s="25">
        <v>1600000.0000000002</v>
      </c>
      <c r="AC5826" s="26">
        <v>45152.505756550927</v>
      </c>
      <c r="AD5826" s="27">
        <f>ROW()</f>
        <v>5826</v>
      </c>
      <c r="AE5826" s="27">
        <f>1</f>
        <v>1</v>
      </c>
      <c r="AF5826" s="27">
        <f>SUBTOTAL(109,Tbl_NGF_Data[[#This Row],[Counter]])</f>
        <v>1</v>
      </c>
    </row>
    <row r="5827" spans="2:32" ht="45" x14ac:dyDescent="0.25">
      <c r="B5827" s="21" t="s">
        <v>859</v>
      </c>
      <c r="C5827" s="22" t="s">
        <v>4018</v>
      </c>
      <c r="D5827" s="23">
        <v>12</v>
      </c>
      <c r="E5827" s="22" t="s">
        <v>859</v>
      </c>
      <c r="F5827" s="23">
        <v>12</v>
      </c>
      <c r="G5827" s="22" t="s">
        <v>4018</v>
      </c>
      <c r="H5827" s="22" t="s">
        <v>1327</v>
      </c>
      <c r="I5827" s="23">
        <v>1</v>
      </c>
      <c r="J5827" s="23">
        <v>156</v>
      </c>
      <c r="K5827" s="23" t="s">
        <v>4261</v>
      </c>
      <c r="L5827" s="22" t="s">
        <v>4262</v>
      </c>
      <c r="M5827" s="21" t="s">
        <v>887</v>
      </c>
      <c r="N5827" s="23" t="s">
        <v>1119</v>
      </c>
      <c r="O5827" s="22" t="s">
        <v>1120</v>
      </c>
      <c r="P5827" s="22" t="s">
        <v>1121</v>
      </c>
      <c r="Q5827" s="23" t="s">
        <v>4300</v>
      </c>
      <c r="R5827" s="22" t="s">
        <v>4301</v>
      </c>
      <c r="S5827" s="21" t="s">
        <v>900</v>
      </c>
      <c r="T5827" s="23" t="s">
        <v>4302</v>
      </c>
      <c r="U5827" s="24" t="s">
        <v>18</v>
      </c>
      <c r="V5827" s="23">
        <v>220</v>
      </c>
      <c r="W5827" s="25">
        <v>0</v>
      </c>
      <c r="X5827" s="25">
        <v>0</v>
      </c>
      <c r="Y5827" s="25">
        <v>0</v>
      </c>
      <c r="Z5827" s="25">
        <v>0</v>
      </c>
      <c r="AA5827" s="25">
        <v>0</v>
      </c>
      <c r="AB5827" s="25">
        <v>-2.3283064365386963E-10</v>
      </c>
      <c r="AC5827" s="26">
        <v>45152.505756550927</v>
      </c>
      <c r="AD5827" s="27">
        <f>ROW()</f>
        <v>5827</v>
      </c>
      <c r="AE5827" s="27">
        <f>1</f>
        <v>1</v>
      </c>
      <c r="AF5827" s="27">
        <f>SUBTOTAL(109,Tbl_NGF_Data[[#This Row],[Counter]])</f>
        <v>1</v>
      </c>
    </row>
    <row r="5828" spans="2:32" ht="45" x14ac:dyDescent="0.25">
      <c r="B5828" s="21" t="s">
        <v>859</v>
      </c>
      <c r="C5828" s="22" t="s">
        <v>4018</v>
      </c>
      <c r="D5828" s="23">
        <v>12</v>
      </c>
      <c r="E5828" s="22" t="s">
        <v>859</v>
      </c>
      <c r="F5828" s="23">
        <v>12</v>
      </c>
      <c r="G5828" s="22" t="s">
        <v>4018</v>
      </c>
      <c r="H5828" s="22" t="s">
        <v>1327</v>
      </c>
      <c r="I5828" s="23">
        <v>1</v>
      </c>
      <c r="J5828" s="23">
        <v>156</v>
      </c>
      <c r="K5828" s="23" t="s">
        <v>4261</v>
      </c>
      <c r="L5828" s="22" t="s">
        <v>4262</v>
      </c>
      <c r="M5828" s="21" t="s">
        <v>887</v>
      </c>
      <c r="N5828" s="23" t="s">
        <v>1119</v>
      </c>
      <c r="O5828" s="22" t="s">
        <v>1120</v>
      </c>
      <c r="P5828" s="22" t="s">
        <v>1121</v>
      </c>
      <c r="Q5828" s="23" t="s">
        <v>4303</v>
      </c>
      <c r="R5828" s="22" t="s">
        <v>4304</v>
      </c>
      <c r="S5828" s="21" t="s">
        <v>901</v>
      </c>
      <c r="T5828" s="23" t="s">
        <v>4305</v>
      </c>
      <c r="U5828" s="24" t="s">
        <v>15</v>
      </c>
      <c r="V5828" s="23">
        <v>100</v>
      </c>
      <c r="W5828" s="25">
        <v>73264.179999999993</v>
      </c>
      <c r="X5828" s="25">
        <v>83575.08</v>
      </c>
      <c r="Y5828" s="25">
        <v>101054.97</v>
      </c>
      <c r="Z5828" s="25">
        <v>104707.53</v>
      </c>
      <c r="AA5828" s="25">
        <v>55683.21</v>
      </c>
      <c r="AB5828" s="25">
        <v>103922.17</v>
      </c>
      <c r="AC5828" s="26">
        <v>45152.505756550927</v>
      </c>
      <c r="AD5828" s="27">
        <f>ROW()</f>
        <v>5828</v>
      </c>
      <c r="AE5828" s="27">
        <f>1</f>
        <v>1</v>
      </c>
      <c r="AF5828" s="27">
        <f>SUBTOTAL(109,Tbl_NGF_Data[[#This Row],[Counter]])</f>
        <v>1</v>
      </c>
    </row>
    <row r="5829" spans="2:32" ht="45" x14ac:dyDescent="0.25">
      <c r="B5829" s="21" t="s">
        <v>859</v>
      </c>
      <c r="C5829" s="22" t="s">
        <v>4018</v>
      </c>
      <c r="D5829" s="23">
        <v>12</v>
      </c>
      <c r="E5829" s="22" t="s">
        <v>859</v>
      </c>
      <c r="F5829" s="23">
        <v>12</v>
      </c>
      <c r="G5829" s="22" t="s">
        <v>4018</v>
      </c>
      <c r="H5829" s="22" t="s">
        <v>1327</v>
      </c>
      <c r="I5829" s="23">
        <v>1</v>
      </c>
      <c r="J5829" s="23">
        <v>156</v>
      </c>
      <c r="K5829" s="23" t="s">
        <v>4261</v>
      </c>
      <c r="L5829" s="22" t="s">
        <v>4262</v>
      </c>
      <c r="M5829" s="21" t="s">
        <v>887</v>
      </c>
      <c r="N5829" s="23" t="s">
        <v>1119</v>
      </c>
      <c r="O5829" s="22" t="s">
        <v>1120</v>
      </c>
      <c r="P5829" s="22" t="s">
        <v>1121</v>
      </c>
      <c r="Q5829" s="23" t="s">
        <v>4303</v>
      </c>
      <c r="R5829" s="22" t="s">
        <v>4304</v>
      </c>
      <c r="S5829" s="21" t="s">
        <v>901</v>
      </c>
      <c r="T5829" s="23" t="s">
        <v>4305</v>
      </c>
      <c r="U5829" s="24" t="s">
        <v>16</v>
      </c>
      <c r="V5829" s="23">
        <v>135</v>
      </c>
      <c r="W5829" s="25">
        <v>49000</v>
      </c>
      <c r="X5829" s="25">
        <v>50000</v>
      </c>
      <c r="Y5829" s="25">
        <v>50000</v>
      </c>
      <c r="Z5829" s="25">
        <v>50000</v>
      </c>
      <c r="AA5829" s="25">
        <v>50000</v>
      </c>
      <c r="AB5829" s="25">
        <v>50000</v>
      </c>
      <c r="AC5829" s="26">
        <v>45152.505756550927</v>
      </c>
      <c r="AD5829" s="27">
        <f>ROW()</f>
        <v>5829</v>
      </c>
      <c r="AE5829" s="27">
        <f>1</f>
        <v>1</v>
      </c>
      <c r="AF5829" s="27">
        <f>SUBTOTAL(109,Tbl_NGF_Data[[#This Row],[Counter]])</f>
        <v>1</v>
      </c>
    </row>
    <row r="5830" spans="2:32" ht="45" x14ac:dyDescent="0.25">
      <c r="B5830" s="21" t="s">
        <v>859</v>
      </c>
      <c r="C5830" s="22" t="s">
        <v>4018</v>
      </c>
      <c r="D5830" s="23">
        <v>12</v>
      </c>
      <c r="E5830" s="22" t="s">
        <v>859</v>
      </c>
      <c r="F5830" s="23">
        <v>12</v>
      </c>
      <c r="G5830" s="22" t="s">
        <v>4018</v>
      </c>
      <c r="H5830" s="22" t="s">
        <v>1327</v>
      </c>
      <c r="I5830" s="23">
        <v>1</v>
      </c>
      <c r="J5830" s="23">
        <v>156</v>
      </c>
      <c r="K5830" s="23" t="s">
        <v>4261</v>
      </c>
      <c r="L5830" s="22" t="s">
        <v>4262</v>
      </c>
      <c r="M5830" s="21" t="s">
        <v>887</v>
      </c>
      <c r="N5830" s="23" t="s">
        <v>1119</v>
      </c>
      <c r="O5830" s="22" t="s">
        <v>1120</v>
      </c>
      <c r="P5830" s="22" t="s">
        <v>1121</v>
      </c>
      <c r="Q5830" s="23" t="s">
        <v>4303</v>
      </c>
      <c r="R5830" s="22" t="s">
        <v>4304</v>
      </c>
      <c r="S5830" s="21" t="s">
        <v>901</v>
      </c>
      <c r="T5830" s="23" t="s">
        <v>4305</v>
      </c>
      <c r="U5830" s="24" t="s">
        <v>18</v>
      </c>
      <c r="V5830" s="23">
        <v>220</v>
      </c>
      <c r="W5830" s="25">
        <v>49000</v>
      </c>
      <c r="X5830" s="25">
        <v>50000</v>
      </c>
      <c r="Y5830" s="25">
        <v>50000</v>
      </c>
      <c r="Z5830" s="25">
        <v>50000</v>
      </c>
      <c r="AA5830" s="25">
        <v>50000</v>
      </c>
      <c r="AB5830" s="25">
        <v>50000</v>
      </c>
      <c r="AC5830" s="26">
        <v>45152.505756550927</v>
      </c>
      <c r="AD5830" s="27">
        <f>ROW()</f>
        <v>5830</v>
      </c>
      <c r="AE5830" s="27">
        <f>1</f>
        <v>1</v>
      </c>
      <c r="AF5830" s="27">
        <f>SUBTOTAL(109,Tbl_NGF_Data[[#This Row],[Counter]])</f>
        <v>1</v>
      </c>
    </row>
    <row r="5831" spans="2:32" ht="45" x14ac:dyDescent="0.25">
      <c r="B5831" s="21" t="s">
        <v>859</v>
      </c>
      <c r="C5831" s="22" t="s">
        <v>4018</v>
      </c>
      <c r="D5831" s="23">
        <v>12</v>
      </c>
      <c r="E5831" s="22" t="s">
        <v>859</v>
      </c>
      <c r="F5831" s="23">
        <v>12</v>
      </c>
      <c r="G5831" s="22" t="s">
        <v>4018</v>
      </c>
      <c r="H5831" s="22" t="s">
        <v>1327</v>
      </c>
      <c r="I5831" s="23">
        <v>1</v>
      </c>
      <c r="J5831" s="23">
        <v>156</v>
      </c>
      <c r="K5831" s="23" t="s">
        <v>4261</v>
      </c>
      <c r="L5831" s="22" t="s">
        <v>4262</v>
      </c>
      <c r="M5831" s="21" t="s">
        <v>887</v>
      </c>
      <c r="N5831" s="23" t="s">
        <v>1119</v>
      </c>
      <c r="O5831" s="22" t="s">
        <v>1120</v>
      </c>
      <c r="P5831" s="22" t="s">
        <v>1121</v>
      </c>
      <c r="Q5831" s="23" t="s">
        <v>4303</v>
      </c>
      <c r="R5831" s="22" t="s">
        <v>4304</v>
      </c>
      <c r="S5831" s="21" t="s">
        <v>901</v>
      </c>
      <c r="T5831" s="23" t="s">
        <v>4305</v>
      </c>
      <c r="U5831" s="24" t="s">
        <v>19</v>
      </c>
      <c r="V5831" s="23">
        <v>500</v>
      </c>
      <c r="W5831" s="25">
        <v>37876.670000000006</v>
      </c>
      <c r="X5831" s="25">
        <v>10310.9</v>
      </c>
      <c r="Y5831" s="25">
        <v>16677.89</v>
      </c>
      <c r="Z5831" s="25">
        <v>4454.5599999999995</v>
      </c>
      <c r="AA5831" s="25">
        <v>49024.32</v>
      </c>
      <c r="AB5831" s="25">
        <v>48238.96</v>
      </c>
      <c r="AC5831" s="26">
        <v>45152.505756550927</v>
      </c>
      <c r="AD5831" s="27">
        <f>ROW()</f>
        <v>5831</v>
      </c>
      <c r="AE5831" s="27">
        <f>1</f>
        <v>1</v>
      </c>
      <c r="AF5831" s="27">
        <f>SUBTOTAL(109,Tbl_NGF_Data[[#This Row],[Counter]])</f>
        <v>1</v>
      </c>
    </row>
    <row r="5832" spans="2:32" ht="45" x14ac:dyDescent="0.25">
      <c r="B5832" s="21" t="s">
        <v>859</v>
      </c>
      <c r="C5832" s="22" t="s">
        <v>4018</v>
      </c>
      <c r="D5832" s="23">
        <v>12</v>
      </c>
      <c r="E5832" s="22" t="s">
        <v>859</v>
      </c>
      <c r="F5832" s="23">
        <v>12</v>
      </c>
      <c r="G5832" s="22" t="s">
        <v>4018</v>
      </c>
      <c r="H5832" s="22" t="s">
        <v>1327</v>
      </c>
      <c r="I5832" s="23">
        <v>1</v>
      </c>
      <c r="J5832" s="23">
        <v>156</v>
      </c>
      <c r="K5832" s="23" t="s">
        <v>4261</v>
      </c>
      <c r="L5832" s="22" t="s">
        <v>4262</v>
      </c>
      <c r="M5832" s="21" t="s">
        <v>887</v>
      </c>
      <c r="N5832" s="23" t="s">
        <v>1119</v>
      </c>
      <c r="O5832" s="22" t="s">
        <v>1120</v>
      </c>
      <c r="P5832" s="22" t="s">
        <v>1121</v>
      </c>
      <c r="Q5832" s="23" t="s">
        <v>4306</v>
      </c>
      <c r="R5832" s="22" t="s">
        <v>4307</v>
      </c>
      <c r="S5832" s="21" t="s">
        <v>902</v>
      </c>
      <c r="T5832" s="23" t="s">
        <v>4308</v>
      </c>
      <c r="U5832" s="24" t="s">
        <v>15</v>
      </c>
      <c r="V5832" s="23">
        <v>100</v>
      </c>
      <c r="W5832" s="25">
        <v>20586.5</v>
      </c>
      <c r="X5832" s="25">
        <v>27144.720000000001</v>
      </c>
      <c r="Y5832" s="25">
        <v>570565.03</v>
      </c>
      <c r="Z5832" s="25">
        <v>139309.79999999999</v>
      </c>
      <c r="AA5832" s="25">
        <v>850318.29</v>
      </c>
      <c r="AB5832" s="25">
        <v>2004391.91</v>
      </c>
      <c r="AC5832" s="26">
        <v>45152.505756550927</v>
      </c>
      <c r="AD5832" s="27">
        <f>ROW()</f>
        <v>5832</v>
      </c>
      <c r="AE5832" s="27">
        <f>1</f>
        <v>1</v>
      </c>
      <c r="AF5832" s="27">
        <f>SUBTOTAL(109,Tbl_NGF_Data[[#This Row],[Counter]])</f>
        <v>1</v>
      </c>
    </row>
    <row r="5833" spans="2:32" ht="45" x14ac:dyDescent="0.25">
      <c r="B5833" s="21" t="s">
        <v>859</v>
      </c>
      <c r="C5833" s="22" t="s">
        <v>4018</v>
      </c>
      <c r="D5833" s="23">
        <v>12</v>
      </c>
      <c r="E5833" s="22" t="s">
        <v>859</v>
      </c>
      <c r="F5833" s="23">
        <v>12</v>
      </c>
      <c r="G5833" s="22" t="s">
        <v>4018</v>
      </c>
      <c r="H5833" s="22" t="s">
        <v>1327</v>
      </c>
      <c r="I5833" s="23">
        <v>1</v>
      </c>
      <c r="J5833" s="23">
        <v>156</v>
      </c>
      <c r="K5833" s="23" t="s">
        <v>4261</v>
      </c>
      <c r="L5833" s="22" t="s">
        <v>4262</v>
      </c>
      <c r="M5833" s="21" t="s">
        <v>887</v>
      </c>
      <c r="N5833" s="23" t="s">
        <v>1119</v>
      </c>
      <c r="O5833" s="22" t="s">
        <v>1120</v>
      </c>
      <c r="P5833" s="22" t="s">
        <v>1121</v>
      </c>
      <c r="Q5833" s="23" t="s">
        <v>4306</v>
      </c>
      <c r="R5833" s="22" t="s">
        <v>4307</v>
      </c>
      <c r="S5833" s="21" t="s">
        <v>902</v>
      </c>
      <c r="T5833" s="23" t="s">
        <v>4308</v>
      </c>
      <c r="U5833" s="24" t="s">
        <v>16</v>
      </c>
      <c r="V5833" s="23">
        <v>135</v>
      </c>
      <c r="W5833" s="25">
        <v>675000</v>
      </c>
      <c r="X5833" s="25">
        <v>138000</v>
      </c>
      <c r="Y5833" s="25">
        <v>75000</v>
      </c>
      <c r="Z5833" s="25">
        <v>565000</v>
      </c>
      <c r="AA5833" s="25">
        <v>9346.5300000000279</v>
      </c>
      <c r="AB5833" s="25">
        <v>0</v>
      </c>
      <c r="AC5833" s="26">
        <v>45152.505756550927</v>
      </c>
      <c r="AD5833" s="27">
        <f>ROW()</f>
        <v>5833</v>
      </c>
      <c r="AE5833" s="27">
        <f>1</f>
        <v>1</v>
      </c>
      <c r="AF5833" s="27">
        <f>SUBTOTAL(109,Tbl_NGF_Data[[#This Row],[Counter]])</f>
        <v>1</v>
      </c>
    </row>
    <row r="5834" spans="2:32" ht="45" x14ac:dyDescent="0.25">
      <c r="B5834" s="21" t="s">
        <v>859</v>
      </c>
      <c r="C5834" s="22" t="s">
        <v>4018</v>
      </c>
      <c r="D5834" s="23">
        <v>12</v>
      </c>
      <c r="E5834" s="22" t="s">
        <v>859</v>
      </c>
      <c r="F5834" s="23">
        <v>12</v>
      </c>
      <c r="G5834" s="22" t="s">
        <v>4018</v>
      </c>
      <c r="H5834" s="22" t="s">
        <v>1327</v>
      </c>
      <c r="I5834" s="23">
        <v>1</v>
      </c>
      <c r="J5834" s="23">
        <v>156</v>
      </c>
      <c r="K5834" s="23" t="s">
        <v>4261</v>
      </c>
      <c r="L5834" s="22" t="s">
        <v>4262</v>
      </c>
      <c r="M5834" s="21" t="s">
        <v>887</v>
      </c>
      <c r="N5834" s="23" t="s">
        <v>1119</v>
      </c>
      <c r="O5834" s="22" t="s">
        <v>1120</v>
      </c>
      <c r="P5834" s="22" t="s">
        <v>1121</v>
      </c>
      <c r="Q5834" s="23" t="s">
        <v>4306</v>
      </c>
      <c r="R5834" s="22" t="s">
        <v>4307</v>
      </c>
      <c r="S5834" s="21" t="s">
        <v>902</v>
      </c>
      <c r="T5834" s="23" t="s">
        <v>4308</v>
      </c>
      <c r="U5834" s="24" t="s">
        <v>17</v>
      </c>
      <c r="V5834" s="23">
        <v>200</v>
      </c>
      <c r="W5834" s="25">
        <v>371618.24000000005</v>
      </c>
      <c r="X5834" s="25">
        <v>0</v>
      </c>
      <c r="Y5834" s="25">
        <v>0</v>
      </c>
      <c r="Z5834" s="25">
        <v>434783.16</v>
      </c>
      <c r="AA5834" s="25">
        <v>8991.76</v>
      </c>
      <c r="AB5834" s="25">
        <v>0</v>
      </c>
      <c r="AC5834" s="26">
        <v>45152.505756550927</v>
      </c>
      <c r="AD5834" s="27">
        <f>ROW()</f>
        <v>5834</v>
      </c>
      <c r="AE5834" s="27">
        <f>1</f>
        <v>1</v>
      </c>
      <c r="AF5834" s="27">
        <f>SUBTOTAL(109,Tbl_NGF_Data[[#This Row],[Counter]])</f>
        <v>1</v>
      </c>
    </row>
    <row r="5835" spans="2:32" ht="45" x14ac:dyDescent="0.25">
      <c r="B5835" s="21" t="s">
        <v>859</v>
      </c>
      <c r="C5835" s="22" t="s">
        <v>4018</v>
      </c>
      <c r="D5835" s="23">
        <v>12</v>
      </c>
      <c r="E5835" s="22" t="s">
        <v>859</v>
      </c>
      <c r="F5835" s="23">
        <v>12</v>
      </c>
      <c r="G5835" s="22" t="s">
        <v>4018</v>
      </c>
      <c r="H5835" s="22" t="s">
        <v>1327</v>
      </c>
      <c r="I5835" s="23">
        <v>1</v>
      </c>
      <c r="J5835" s="23">
        <v>156</v>
      </c>
      <c r="K5835" s="23" t="s">
        <v>4261</v>
      </c>
      <c r="L5835" s="22" t="s">
        <v>4262</v>
      </c>
      <c r="M5835" s="21" t="s">
        <v>887</v>
      </c>
      <c r="N5835" s="23" t="s">
        <v>1119</v>
      </c>
      <c r="O5835" s="22" t="s">
        <v>1120</v>
      </c>
      <c r="P5835" s="22" t="s">
        <v>1121</v>
      </c>
      <c r="Q5835" s="23" t="s">
        <v>4306</v>
      </c>
      <c r="R5835" s="22" t="s">
        <v>4307</v>
      </c>
      <c r="S5835" s="21" t="s">
        <v>902</v>
      </c>
      <c r="T5835" s="23" t="s">
        <v>4308</v>
      </c>
      <c r="U5835" s="24" t="s">
        <v>18</v>
      </c>
      <c r="V5835" s="23">
        <v>220</v>
      </c>
      <c r="W5835" s="25">
        <v>303381.75999999995</v>
      </c>
      <c r="X5835" s="25">
        <v>138000</v>
      </c>
      <c r="Y5835" s="25">
        <v>75000</v>
      </c>
      <c r="Z5835" s="25">
        <v>130216.84000000003</v>
      </c>
      <c r="AA5835" s="25">
        <v>354.77000000002772</v>
      </c>
      <c r="AB5835" s="25">
        <v>0</v>
      </c>
      <c r="AC5835" s="26">
        <v>45152.505756550927</v>
      </c>
      <c r="AD5835" s="27">
        <f>ROW()</f>
        <v>5835</v>
      </c>
      <c r="AE5835" s="27">
        <f>1</f>
        <v>1</v>
      </c>
      <c r="AF5835" s="27">
        <f>SUBTOTAL(109,Tbl_NGF_Data[[#This Row],[Counter]])</f>
        <v>1</v>
      </c>
    </row>
    <row r="5836" spans="2:32" ht="45" x14ac:dyDescent="0.25">
      <c r="B5836" s="21" t="s">
        <v>859</v>
      </c>
      <c r="C5836" s="22" t="s">
        <v>4018</v>
      </c>
      <c r="D5836" s="23">
        <v>12</v>
      </c>
      <c r="E5836" s="22" t="s">
        <v>859</v>
      </c>
      <c r="F5836" s="23">
        <v>12</v>
      </c>
      <c r="G5836" s="22" t="s">
        <v>4018</v>
      </c>
      <c r="H5836" s="22" t="s">
        <v>1327</v>
      </c>
      <c r="I5836" s="23">
        <v>1</v>
      </c>
      <c r="J5836" s="23">
        <v>156</v>
      </c>
      <c r="K5836" s="23" t="s">
        <v>4261</v>
      </c>
      <c r="L5836" s="22" t="s">
        <v>4262</v>
      </c>
      <c r="M5836" s="21" t="s">
        <v>887</v>
      </c>
      <c r="N5836" s="23" t="s">
        <v>1119</v>
      </c>
      <c r="O5836" s="22" t="s">
        <v>1120</v>
      </c>
      <c r="P5836" s="22" t="s">
        <v>1121</v>
      </c>
      <c r="Q5836" s="23" t="s">
        <v>4306</v>
      </c>
      <c r="R5836" s="22" t="s">
        <v>4307</v>
      </c>
      <c r="S5836" s="21" t="s">
        <v>902</v>
      </c>
      <c r="T5836" s="23" t="s">
        <v>4308</v>
      </c>
      <c r="U5836" s="24" t="s">
        <v>19</v>
      </c>
      <c r="V5836" s="23">
        <v>500</v>
      </c>
      <c r="W5836" s="25">
        <v>26755.279999999999</v>
      </c>
      <c r="X5836" s="25">
        <v>6558.22</v>
      </c>
      <c r="Y5836" s="25">
        <v>543420.30999999994</v>
      </c>
      <c r="Z5836" s="25">
        <v>3527.93</v>
      </c>
      <c r="AA5836" s="25">
        <v>720000.25</v>
      </c>
      <c r="AB5836" s="25">
        <v>1154073.6200000001</v>
      </c>
      <c r="AC5836" s="26">
        <v>45152.505756550927</v>
      </c>
      <c r="AD5836" s="27">
        <f>ROW()</f>
        <v>5836</v>
      </c>
      <c r="AE5836" s="27">
        <f>1</f>
        <v>1</v>
      </c>
      <c r="AF5836" s="27">
        <f>SUBTOTAL(109,Tbl_NGF_Data[[#This Row],[Counter]])</f>
        <v>1</v>
      </c>
    </row>
    <row r="5837" spans="2:32" ht="45" x14ac:dyDescent="0.25">
      <c r="B5837" s="21" t="s">
        <v>859</v>
      </c>
      <c r="C5837" s="22" t="s">
        <v>4018</v>
      </c>
      <c r="D5837" s="23">
        <v>12</v>
      </c>
      <c r="E5837" s="22" t="s">
        <v>859</v>
      </c>
      <c r="F5837" s="23">
        <v>12</v>
      </c>
      <c r="G5837" s="22" t="s">
        <v>4018</v>
      </c>
      <c r="H5837" s="22" t="s">
        <v>1327</v>
      </c>
      <c r="I5837" s="23">
        <v>1</v>
      </c>
      <c r="J5837" s="23">
        <v>156</v>
      </c>
      <c r="K5837" s="23" t="s">
        <v>4261</v>
      </c>
      <c r="L5837" s="22" t="s">
        <v>4262</v>
      </c>
      <c r="M5837" s="21" t="s">
        <v>887</v>
      </c>
      <c r="N5837" s="23" t="s">
        <v>1119</v>
      </c>
      <c r="O5837" s="22" t="s">
        <v>1120</v>
      </c>
      <c r="P5837" s="22" t="s">
        <v>1121</v>
      </c>
      <c r="Q5837" s="23" t="s">
        <v>1155</v>
      </c>
      <c r="R5837" s="22" t="s">
        <v>1156</v>
      </c>
      <c r="S5837" s="21" t="s">
        <v>98</v>
      </c>
      <c r="T5837" s="23" t="s">
        <v>4309</v>
      </c>
      <c r="U5837" s="24" t="s">
        <v>15</v>
      </c>
      <c r="V5837" s="23">
        <v>100</v>
      </c>
      <c r="W5837" s="25">
        <v>0</v>
      </c>
      <c r="X5837" s="25">
        <v>376912</v>
      </c>
      <c r="Y5837" s="25">
        <v>2181290.17</v>
      </c>
      <c r="Z5837" s="25">
        <v>2181290.17</v>
      </c>
      <c r="AA5837" s="25">
        <v>592293.07999999996</v>
      </c>
      <c r="AB5837" s="25">
        <v>592293.07999999996</v>
      </c>
      <c r="AC5837" s="26">
        <v>45152.505756550927</v>
      </c>
      <c r="AD5837" s="27">
        <f>ROW()</f>
        <v>5837</v>
      </c>
      <c r="AE5837" s="27">
        <f>1</f>
        <v>1</v>
      </c>
      <c r="AF5837" s="27">
        <f>SUBTOTAL(109,Tbl_NGF_Data[[#This Row],[Counter]])</f>
        <v>1</v>
      </c>
    </row>
    <row r="5838" spans="2:32" ht="45" x14ac:dyDescent="0.25">
      <c r="B5838" s="21" t="s">
        <v>859</v>
      </c>
      <c r="C5838" s="22" t="s">
        <v>4018</v>
      </c>
      <c r="D5838" s="23">
        <v>12</v>
      </c>
      <c r="E5838" s="22" t="s">
        <v>859</v>
      </c>
      <c r="F5838" s="23">
        <v>12</v>
      </c>
      <c r="G5838" s="22" t="s">
        <v>4018</v>
      </c>
      <c r="H5838" s="22" t="s">
        <v>1327</v>
      </c>
      <c r="I5838" s="23">
        <v>1</v>
      </c>
      <c r="J5838" s="23">
        <v>156</v>
      </c>
      <c r="K5838" s="23" t="s">
        <v>4261</v>
      </c>
      <c r="L5838" s="22" t="s">
        <v>4262</v>
      </c>
      <c r="M5838" s="21" t="s">
        <v>887</v>
      </c>
      <c r="N5838" s="23" t="s">
        <v>1119</v>
      </c>
      <c r="O5838" s="22" t="s">
        <v>1120</v>
      </c>
      <c r="P5838" s="22" t="s">
        <v>1121</v>
      </c>
      <c r="Q5838" s="23" t="s">
        <v>1155</v>
      </c>
      <c r="R5838" s="22" t="s">
        <v>1156</v>
      </c>
      <c r="S5838" s="21" t="s">
        <v>98</v>
      </c>
      <c r="T5838" s="23" t="s">
        <v>4309</v>
      </c>
      <c r="U5838" s="24" t="s">
        <v>16</v>
      </c>
      <c r="V5838" s="23">
        <v>135</v>
      </c>
      <c r="W5838" s="25">
        <v>26755</v>
      </c>
      <c r="X5838" s="25">
        <v>1248824.71</v>
      </c>
      <c r="Y5838" s="25">
        <v>354378.16999999981</v>
      </c>
      <c r="Z5838" s="25">
        <v>0</v>
      </c>
      <c r="AA5838" s="25">
        <v>1596866.9100000001</v>
      </c>
      <c r="AB5838" s="25">
        <v>25722.83</v>
      </c>
      <c r="AC5838" s="26">
        <v>45152.505756550927</v>
      </c>
      <c r="AD5838" s="27">
        <f>ROW()</f>
        <v>5838</v>
      </c>
      <c r="AE5838" s="27">
        <f>1</f>
        <v>1</v>
      </c>
      <c r="AF5838" s="27">
        <f>SUBTOTAL(109,Tbl_NGF_Data[[#This Row],[Counter]])</f>
        <v>1</v>
      </c>
    </row>
    <row r="5839" spans="2:32" ht="45" x14ac:dyDescent="0.25">
      <c r="B5839" s="21" t="s">
        <v>859</v>
      </c>
      <c r="C5839" s="22" t="s">
        <v>4018</v>
      </c>
      <c r="D5839" s="23">
        <v>12</v>
      </c>
      <c r="E5839" s="22" t="s">
        <v>859</v>
      </c>
      <c r="F5839" s="23">
        <v>12</v>
      </c>
      <c r="G5839" s="22" t="s">
        <v>4018</v>
      </c>
      <c r="H5839" s="22" t="s">
        <v>1327</v>
      </c>
      <c r="I5839" s="23">
        <v>1</v>
      </c>
      <c r="J5839" s="23">
        <v>156</v>
      </c>
      <c r="K5839" s="23" t="s">
        <v>4261</v>
      </c>
      <c r="L5839" s="22" t="s">
        <v>4262</v>
      </c>
      <c r="M5839" s="21" t="s">
        <v>887</v>
      </c>
      <c r="N5839" s="23" t="s">
        <v>1119</v>
      </c>
      <c r="O5839" s="22" t="s">
        <v>1120</v>
      </c>
      <c r="P5839" s="22" t="s">
        <v>1121</v>
      </c>
      <c r="Q5839" s="23" t="s">
        <v>1155</v>
      </c>
      <c r="R5839" s="22" t="s">
        <v>1156</v>
      </c>
      <c r="S5839" s="21" t="s">
        <v>98</v>
      </c>
      <c r="T5839" s="23" t="s">
        <v>4309</v>
      </c>
      <c r="U5839" s="24" t="s">
        <v>17</v>
      </c>
      <c r="V5839" s="23">
        <v>200</v>
      </c>
      <c r="W5839" s="25">
        <v>26754.639999999999</v>
      </c>
      <c r="X5839" s="25">
        <v>871912.71</v>
      </c>
      <c r="Y5839" s="25">
        <v>0</v>
      </c>
      <c r="Z5839" s="25">
        <v>0</v>
      </c>
      <c r="AA5839" s="25">
        <v>1592932</v>
      </c>
      <c r="AB5839" s="25">
        <v>25722.829999999998</v>
      </c>
      <c r="AC5839" s="26">
        <v>45152.505756550927</v>
      </c>
      <c r="AD5839" s="27">
        <f>ROW()</f>
        <v>5839</v>
      </c>
      <c r="AE5839" s="27">
        <f>1</f>
        <v>1</v>
      </c>
      <c r="AF5839" s="27">
        <f>SUBTOTAL(109,Tbl_NGF_Data[[#This Row],[Counter]])</f>
        <v>1</v>
      </c>
    </row>
    <row r="5840" spans="2:32" ht="45" x14ac:dyDescent="0.25">
      <c r="B5840" s="21" t="s">
        <v>859</v>
      </c>
      <c r="C5840" s="22" t="s">
        <v>4018</v>
      </c>
      <c r="D5840" s="23">
        <v>12</v>
      </c>
      <c r="E5840" s="22" t="s">
        <v>859</v>
      </c>
      <c r="F5840" s="23">
        <v>12</v>
      </c>
      <c r="G5840" s="22" t="s">
        <v>4018</v>
      </c>
      <c r="H5840" s="22" t="s">
        <v>1327</v>
      </c>
      <c r="I5840" s="23">
        <v>1</v>
      </c>
      <c r="J5840" s="23">
        <v>156</v>
      </c>
      <c r="K5840" s="23" t="s">
        <v>4261</v>
      </c>
      <c r="L5840" s="22" t="s">
        <v>4262</v>
      </c>
      <c r="M5840" s="21" t="s">
        <v>887</v>
      </c>
      <c r="N5840" s="23" t="s">
        <v>1119</v>
      </c>
      <c r="O5840" s="22" t="s">
        <v>1120</v>
      </c>
      <c r="P5840" s="22" t="s">
        <v>1121</v>
      </c>
      <c r="Q5840" s="23" t="s">
        <v>1155</v>
      </c>
      <c r="R5840" s="22" t="s">
        <v>1156</v>
      </c>
      <c r="S5840" s="21" t="s">
        <v>98</v>
      </c>
      <c r="T5840" s="23" t="s">
        <v>4309</v>
      </c>
      <c r="U5840" s="24" t="s">
        <v>18</v>
      </c>
      <c r="V5840" s="23">
        <v>220</v>
      </c>
      <c r="W5840" s="25">
        <v>0.36000000000058208</v>
      </c>
      <c r="X5840" s="25">
        <v>376912</v>
      </c>
      <c r="Y5840" s="25">
        <v>354378.16999999981</v>
      </c>
      <c r="Z5840" s="25">
        <v>0</v>
      </c>
      <c r="AA5840" s="25">
        <v>3934.910000000149</v>
      </c>
      <c r="AB5840" s="25">
        <v>3.637978807091713E-12</v>
      </c>
      <c r="AC5840" s="26">
        <v>45152.505756550927</v>
      </c>
      <c r="AD5840" s="27">
        <f>ROW()</f>
        <v>5840</v>
      </c>
      <c r="AE5840" s="27">
        <f>1</f>
        <v>1</v>
      </c>
      <c r="AF5840" s="27">
        <f>SUBTOTAL(109,Tbl_NGF_Data[[#This Row],[Counter]])</f>
        <v>1</v>
      </c>
    </row>
    <row r="5841" spans="2:32" ht="45" x14ac:dyDescent="0.25">
      <c r="B5841" s="21" t="s">
        <v>859</v>
      </c>
      <c r="C5841" s="22" t="s">
        <v>4018</v>
      </c>
      <c r="D5841" s="23">
        <v>12</v>
      </c>
      <c r="E5841" s="22" t="s">
        <v>859</v>
      </c>
      <c r="F5841" s="23">
        <v>12</v>
      </c>
      <c r="G5841" s="22" t="s">
        <v>4018</v>
      </c>
      <c r="H5841" s="22" t="s">
        <v>1327</v>
      </c>
      <c r="I5841" s="23">
        <v>1</v>
      </c>
      <c r="J5841" s="23">
        <v>156</v>
      </c>
      <c r="K5841" s="23" t="s">
        <v>4261</v>
      </c>
      <c r="L5841" s="22" t="s">
        <v>4262</v>
      </c>
      <c r="M5841" s="21" t="s">
        <v>887</v>
      </c>
      <c r="N5841" s="23" t="s">
        <v>1119</v>
      </c>
      <c r="O5841" s="22" t="s">
        <v>1120</v>
      </c>
      <c r="P5841" s="22" t="s">
        <v>1121</v>
      </c>
      <c r="Q5841" s="23" t="s">
        <v>4310</v>
      </c>
      <c r="R5841" s="22" t="s">
        <v>4311</v>
      </c>
      <c r="S5841" s="21" t="s">
        <v>903</v>
      </c>
      <c r="T5841" s="23" t="s">
        <v>4312</v>
      </c>
      <c r="U5841" s="24" t="s">
        <v>15</v>
      </c>
      <c r="V5841" s="23">
        <v>100</v>
      </c>
      <c r="W5841" s="25">
        <v>1038656.01</v>
      </c>
      <c r="X5841" s="25">
        <v>1133594.32</v>
      </c>
      <c r="Y5841" s="25">
        <v>1400480.23</v>
      </c>
      <c r="Z5841" s="25">
        <v>1302964.6900000002</v>
      </c>
      <c r="AA5841" s="25">
        <v>1782607.4</v>
      </c>
      <c r="AB5841" s="25">
        <v>2020823.89</v>
      </c>
      <c r="AC5841" s="26">
        <v>45152.505756550927</v>
      </c>
      <c r="AD5841" s="27">
        <f>ROW()</f>
        <v>5841</v>
      </c>
      <c r="AE5841" s="27">
        <f>1</f>
        <v>1</v>
      </c>
      <c r="AF5841" s="27">
        <f>SUBTOTAL(109,Tbl_NGF_Data[[#This Row],[Counter]])</f>
        <v>1</v>
      </c>
    </row>
    <row r="5842" spans="2:32" ht="45" x14ac:dyDescent="0.25">
      <c r="B5842" s="21" t="s">
        <v>859</v>
      </c>
      <c r="C5842" s="22" t="s">
        <v>4018</v>
      </c>
      <c r="D5842" s="23">
        <v>12</v>
      </c>
      <c r="E5842" s="22" t="s">
        <v>859</v>
      </c>
      <c r="F5842" s="23">
        <v>12</v>
      </c>
      <c r="G5842" s="22" t="s">
        <v>4018</v>
      </c>
      <c r="H5842" s="22" t="s">
        <v>1327</v>
      </c>
      <c r="I5842" s="23">
        <v>1</v>
      </c>
      <c r="J5842" s="23">
        <v>156</v>
      </c>
      <c r="K5842" s="23" t="s">
        <v>4261</v>
      </c>
      <c r="L5842" s="22" t="s">
        <v>4262</v>
      </c>
      <c r="M5842" s="21" t="s">
        <v>887</v>
      </c>
      <c r="N5842" s="23" t="s">
        <v>1119</v>
      </c>
      <c r="O5842" s="22" t="s">
        <v>1120</v>
      </c>
      <c r="P5842" s="22" t="s">
        <v>1121</v>
      </c>
      <c r="Q5842" s="23" t="s">
        <v>4310</v>
      </c>
      <c r="R5842" s="22" t="s">
        <v>4311</v>
      </c>
      <c r="S5842" s="21" t="s">
        <v>903</v>
      </c>
      <c r="T5842" s="23" t="s">
        <v>4312</v>
      </c>
      <c r="U5842" s="24" t="s">
        <v>16</v>
      </c>
      <c r="V5842" s="23">
        <v>135</v>
      </c>
      <c r="W5842" s="25">
        <v>225000</v>
      </c>
      <c r="X5842" s="25">
        <v>300000</v>
      </c>
      <c r="Y5842" s="25">
        <v>270000</v>
      </c>
      <c r="Z5842" s="25">
        <v>200000</v>
      </c>
      <c r="AA5842" s="25">
        <v>220000</v>
      </c>
      <c r="AB5842" s="25">
        <v>250000</v>
      </c>
      <c r="AC5842" s="26">
        <v>45152.505756550927</v>
      </c>
      <c r="AD5842" s="27">
        <f>ROW()</f>
        <v>5842</v>
      </c>
      <c r="AE5842" s="27">
        <f>1</f>
        <v>1</v>
      </c>
      <c r="AF5842" s="27">
        <f>SUBTOTAL(109,Tbl_NGF_Data[[#This Row],[Counter]])</f>
        <v>1</v>
      </c>
    </row>
    <row r="5843" spans="2:32" ht="45" x14ac:dyDescent="0.25">
      <c r="B5843" s="21" t="s">
        <v>859</v>
      </c>
      <c r="C5843" s="22" t="s">
        <v>4018</v>
      </c>
      <c r="D5843" s="23">
        <v>12</v>
      </c>
      <c r="E5843" s="22" t="s">
        <v>859</v>
      </c>
      <c r="F5843" s="23">
        <v>12</v>
      </c>
      <c r="G5843" s="22" t="s">
        <v>4018</v>
      </c>
      <c r="H5843" s="22" t="s">
        <v>1327</v>
      </c>
      <c r="I5843" s="23">
        <v>1</v>
      </c>
      <c r="J5843" s="23">
        <v>156</v>
      </c>
      <c r="K5843" s="23" t="s">
        <v>4261</v>
      </c>
      <c r="L5843" s="22" t="s">
        <v>4262</v>
      </c>
      <c r="M5843" s="21" t="s">
        <v>887</v>
      </c>
      <c r="N5843" s="23" t="s">
        <v>1119</v>
      </c>
      <c r="O5843" s="22" t="s">
        <v>1120</v>
      </c>
      <c r="P5843" s="22" t="s">
        <v>1121</v>
      </c>
      <c r="Q5843" s="23" t="s">
        <v>4310</v>
      </c>
      <c r="R5843" s="22" t="s">
        <v>4311</v>
      </c>
      <c r="S5843" s="21" t="s">
        <v>903</v>
      </c>
      <c r="T5843" s="23" t="s">
        <v>4312</v>
      </c>
      <c r="U5843" s="24" t="s">
        <v>17</v>
      </c>
      <c r="V5843" s="23">
        <v>200</v>
      </c>
      <c r="W5843" s="25">
        <v>183263.28</v>
      </c>
      <c r="X5843" s="25">
        <v>193401.52</v>
      </c>
      <c r="Y5843" s="25">
        <v>181704.47</v>
      </c>
      <c r="Z5843" s="25">
        <v>165048.53</v>
      </c>
      <c r="AA5843" s="25">
        <v>154268.53</v>
      </c>
      <c r="AB5843" s="25">
        <v>184721.27</v>
      </c>
      <c r="AC5843" s="26">
        <v>45152.505756550927</v>
      </c>
      <c r="AD5843" s="27">
        <f>ROW()</f>
        <v>5843</v>
      </c>
      <c r="AE5843" s="27">
        <f>1</f>
        <v>1</v>
      </c>
      <c r="AF5843" s="27">
        <f>SUBTOTAL(109,Tbl_NGF_Data[[#This Row],[Counter]])</f>
        <v>1</v>
      </c>
    </row>
    <row r="5844" spans="2:32" ht="45" x14ac:dyDescent="0.25">
      <c r="B5844" s="21" t="s">
        <v>859</v>
      </c>
      <c r="C5844" s="22" t="s">
        <v>4018</v>
      </c>
      <c r="D5844" s="23">
        <v>12</v>
      </c>
      <c r="E5844" s="22" t="s">
        <v>859</v>
      </c>
      <c r="F5844" s="23">
        <v>12</v>
      </c>
      <c r="G5844" s="22" t="s">
        <v>4018</v>
      </c>
      <c r="H5844" s="22" t="s">
        <v>1327</v>
      </c>
      <c r="I5844" s="23">
        <v>1</v>
      </c>
      <c r="J5844" s="23">
        <v>156</v>
      </c>
      <c r="K5844" s="23" t="s">
        <v>4261</v>
      </c>
      <c r="L5844" s="22" t="s">
        <v>4262</v>
      </c>
      <c r="M5844" s="21" t="s">
        <v>887</v>
      </c>
      <c r="N5844" s="23" t="s">
        <v>1119</v>
      </c>
      <c r="O5844" s="22" t="s">
        <v>1120</v>
      </c>
      <c r="P5844" s="22" t="s">
        <v>1121</v>
      </c>
      <c r="Q5844" s="23" t="s">
        <v>4310</v>
      </c>
      <c r="R5844" s="22" t="s">
        <v>4311</v>
      </c>
      <c r="S5844" s="21" t="s">
        <v>903</v>
      </c>
      <c r="T5844" s="23" t="s">
        <v>4312</v>
      </c>
      <c r="U5844" s="24" t="s">
        <v>18</v>
      </c>
      <c r="V5844" s="23">
        <v>220</v>
      </c>
      <c r="W5844" s="25">
        <v>41736.720000000001</v>
      </c>
      <c r="X5844" s="25">
        <v>106598.48000000001</v>
      </c>
      <c r="Y5844" s="25">
        <v>88295.53</v>
      </c>
      <c r="Z5844" s="25">
        <v>34951.47</v>
      </c>
      <c r="AA5844" s="25">
        <v>65731.47</v>
      </c>
      <c r="AB5844" s="25">
        <v>65278.73000000001</v>
      </c>
      <c r="AC5844" s="26">
        <v>45152.505756550927</v>
      </c>
      <c r="AD5844" s="27">
        <f>ROW()</f>
        <v>5844</v>
      </c>
      <c r="AE5844" s="27">
        <f>1</f>
        <v>1</v>
      </c>
      <c r="AF5844" s="27">
        <f>SUBTOTAL(109,Tbl_NGF_Data[[#This Row],[Counter]])</f>
        <v>1</v>
      </c>
    </row>
    <row r="5845" spans="2:32" ht="45" x14ac:dyDescent="0.25">
      <c r="B5845" s="21" t="s">
        <v>859</v>
      </c>
      <c r="C5845" s="22" t="s">
        <v>4018</v>
      </c>
      <c r="D5845" s="23">
        <v>12</v>
      </c>
      <c r="E5845" s="22" t="s">
        <v>859</v>
      </c>
      <c r="F5845" s="23">
        <v>12</v>
      </c>
      <c r="G5845" s="22" t="s">
        <v>4018</v>
      </c>
      <c r="H5845" s="22" t="s">
        <v>1327</v>
      </c>
      <c r="I5845" s="23">
        <v>1</v>
      </c>
      <c r="J5845" s="23">
        <v>156</v>
      </c>
      <c r="K5845" s="23" t="s">
        <v>4261</v>
      </c>
      <c r="L5845" s="22" t="s">
        <v>4262</v>
      </c>
      <c r="M5845" s="21" t="s">
        <v>887</v>
      </c>
      <c r="N5845" s="23" t="s">
        <v>1119</v>
      </c>
      <c r="O5845" s="22" t="s">
        <v>1120</v>
      </c>
      <c r="P5845" s="22" t="s">
        <v>1121</v>
      </c>
      <c r="Q5845" s="23" t="s">
        <v>4310</v>
      </c>
      <c r="R5845" s="22" t="s">
        <v>4311</v>
      </c>
      <c r="S5845" s="21" t="s">
        <v>903</v>
      </c>
      <c r="T5845" s="23" t="s">
        <v>4312</v>
      </c>
      <c r="U5845" s="24" t="s">
        <v>19</v>
      </c>
      <c r="V5845" s="23">
        <v>500</v>
      </c>
      <c r="W5845" s="25">
        <v>307535.27</v>
      </c>
      <c r="X5845" s="25">
        <v>339031.75</v>
      </c>
      <c r="Y5845" s="25">
        <v>288837.64</v>
      </c>
      <c r="Z5845" s="25">
        <v>263266.76999999996</v>
      </c>
      <c r="AA5845" s="25">
        <v>633911.24</v>
      </c>
      <c r="AB5845" s="25">
        <v>422937.76</v>
      </c>
      <c r="AC5845" s="26">
        <v>45152.505756550927</v>
      </c>
      <c r="AD5845" s="27">
        <f>ROW()</f>
        <v>5845</v>
      </c>
      <c r="AE5845" s="27">
        <f>1</f>
        <v>1</v>
      </c>
      <c r="AF5845" s="27">
        <f>SUBTOTAL(109,Tbl_NGF_Data[[#This Row],[Counter]])</f>
        <v>1</v>
      </c>
    </row>
    <row r="5846" spans="2:32" ht="45" x14ac:dyDescent="0.25">
      <c r="B5846" s="21" t="s">
        <v>859</v>
      </c>
      <c r="C5846" s="22" t="s">
        <v>4018</v>
      </c>
      <c r="D5846" s="23">
        <v>12</v>
      </c>
      <c r="E5846" s="22" t="s">
        <v>859</v>
      </c>
      <c r="F5846" s="23">
        <v>12</v>
      </c>
      <c r="G5846" s="22" t="s">
        <v>4018</v>
      </c>
      <c r="H5846" s="22" t="s">
        <v>1327</v>
      </c>
      <c r="I5846" s="23">
        <v>1</v>
      </c>
      <c r="J5846" s="23">
        <v>156</v>
      </c>
      <c r="K5846" s="23" t="s">
        <v>4261</v>
      </c>
      <c r="L5846" s="22" t="s">
        <v>4262</v>
      </c>
      <c r="M5846" s="21" t="s">
        <v>887</v>
      </c>
      <c r="N5846" s="23" t="s">
        <v>1119</v>
      </c>
      <c r="O5846" s="22" t="s">
        <v>1120</v>
      </c>
      <c r="P5846" s="22" t="s">
        <v>1121</v>
      </c>
      <c r="Q5846" s="23" t="s">
        <v>4313</v>
      </c>
      <c r="R5846" s="22" t="s">
        <v>4314</v>
      </c>
      <c r="S5846" s="21" t="s">
        <v>904</v>
      </c>
      <c r="T5846" s="23" t="s">
        <v>4315</v>
      </c>
      <c r="U5846" s="24" t="s">
        <v>15</v>
      </c>
      <c r="V5846" s="23">
        <v>100</v>
      </c>
      <c r="W5846" s="25">
        <v>4906444.1900000004</v>
      </c>
      <c r="X5846" s="25">
        <v>3152418.41</v>
      </c>
      <c r="Y5846" s="25">
        <v>568962.6</v>
      </c>
      <c r="Z5846" s="25">
        <v>2121213.56</v>
      </c>
      <c r="AA5846" s="25">
        <v>2353368.1799999997</v>
      </c>
      <c r="AB5846" s="25">
        <v>3204317.12</v>
      </c>
      <c r="AC5846" s="26">
        <v>45152.505756550927</v>
      </c>
      <c r="AD5846" s="27">
        <f>ROW()</f>
        <v>5846</v>
      </c>
      <c r="AE5846" s="27">
        <f>1</f>
        <v>1</v>
      </c>
      <c r="AF5846" s="27">
        <f>SUBTOTAL(109,Tbl_NGF_Data[[#This Row],[Counter]])</f>
        <v>1</v>
      </c>
    </row>
    <row r="5847" spans="2:32" ht="45" x14ac:dyDescent="0.25">
      <c r="B5847" s="21" t="s">
        <v>859</v>
      </c>
      <c r="C5847" s="22" t="s">
        <v>4018</v>
      </c>
      <c r="D5847" s="23">
        <v>12</v>
      </c>
      <c r="E5847" s="22" t="s">
        <v>859</v>
      </c>
      <c r="F5847" s="23">
        <v>12</v>
      </c>
      <c r="G5847" s="22" t="s">
        <v>4018</v>
      </c>
      <c r="H5847" s="22" t="s">
        <v>1327</v>
      </c>
      <c r="I5847" s="23">
        <v>1</v>
      </c>
      <c r="J5847" s="23">
        <v>156</v>
      </c>
      <c r="K5847" s="23" t="s">
        <v>4261</v>
      </c>
      <c r="L5847" s="22" t="s">
        <v>4262</v>
      </c>
      <c r="M5847" s="21" t="s">
        <v>887</v>
      </c>
      <c r="N5847" s="23" t="s">
        <v>1119</v>
      </c>
      <c r="O5847" s="22" t="s">
        <v>1120</v>
      </c>
      <c r="P5847" s="22" t="s">
        <v>1121</v>
      </c>
      <c r="Q5847" s="23" t="s">
        <v>4313</v>
      </c>
      <c r="R5847" s="22" t="s">
        <v>4314</v>
      </c>
      <c r="S5847" s="21" t="s">
        <v>904</v>
      </c>
      <c r="T5847" s="23" t="s">
        <v>4315</v>
      </c>
      <c r="U5847" s="24" t="s">
        <v>16</v>
      </c>
      <c r="V5847" s="23">
        <v>135</v>
      </c>
      <c r="W5847" s="25">
        <v>16446624</v>
      </c>
      <c r="X5847" s="25">
        <v>18682953</v>
      </c>
      <c r="Y5847" s="25">
        <v>21423118</v>
      </c>
      <c r="Z5847" s="25">
        <v>18191436</v>
      </c>
      <c r="AA5847" s="25">
        <v>18826285</v>
      </c>
      <c r="AB5847" s="25">
        <v>20891128</v>
      </c>
      <c r="AC5847" s="26">
        <v>45152.505756550927</v>
      </c>
      <c r="AD5847" s="27">
        <f>ROW()</f>
        <v>5847</v>
      </c>
      <c r="AE5847" s="27">
        <f>1</f>
        <v>1</v>
      </c>
      <c r="AF5847" s="27">
        <f>SUBTOTAL(109,Tbl_NGF_Data[[#This Row],[Counter]])</f>
        <v>1</v>
      </c>
    </row>
    <row r="5848" spans="2:32" ht="45" x14ac:dyDescent="0.25">
      <c r="B5848" s="21" t="s">
        <v>859</v>
      </c>
      <c r="C5848" s="22" t="s">
        <v>4018</v>
      </c>
      <c r="D5848" s="23">
        <v>12</v>
      </c>
      <c r="E5848" s="22" t="s">
        <v>859</v>
      </c>
      <c r="F5848" s="23">
        <v>12</v>
      </c>
      <c r="G5848" s="22" t="s">
        <v>4018</v>
      </c>
      <c r="H5848" s="22" t="s">
        <v>1327</v>
      </c>
      <c r="I5848" s="23">
        <v>1</v>
      </c>
      <c r="J5848" s="23">
        <v>156</v>
      </c>
      <c r="K5848" s="23" t="s">
        <v>4261</v>
      </c>
      <c r="L5848" s="22" t="s">
        <v>4262</v>
      </c>
      <c r="M5848" s="21" t="s">
        <v>887</v>
      </c>
      <c r="N5848" s="23" t="s">
        <v>1119</v>
      </c>
      <c r="O5848" s="22" t="s">
        <v>1120</v>
      </c>
      <c r="P5848" s="22" t="s">
        <v>1121</v>
      </c>
      <c r="Q5848" s="23" t="s">
        <v>4313</v>
      </c>
      <c r="R5848" s="22" t="s">
        <v>4314</v>
      </c>
      <c r="S5848" s="21" t="s">
        <v>904</v>
      </c>
      <c r="T5848" s="23" t="s">
        <v>4315</v>
      </c>
      <c r="U5848" s="24" t="s">
        <v>17</v>
      </c>
      <c r="V5848" s="23">
        <v>200</v>
      </c>
      <c r="W5848" s="25">
        <v>15986129.179999996</v>
      </c>
      <c r="X5848" s="25">
        <v>17762149.270000003</v>
      </c>
      <c r="Y5848" s="25">
        <v>20136230.050000004</v>
      </c>
      <c r="Z5848" s="25">
        <v>17615398.489999995</v>
      </c>
      <c r="AA5848" s="25">
        <v>17414654.879999995</v>
      </c>
      <c r="AB5848" s="25">
        <v>18035672.27</v>
      </c>
      <c r="AC5848" s="26">
        <v>45152.505756550927</v>
      </c>
      <c r="AD5848" s="27">
        <f>ROW()</f>
        <v>5848</v>
      </c>
      <c r="AE5848" s="27">
        <f>1</f>
        <v>1</v>
      </c>
      <c r="AF5848" s="27">
        <f>SUBTOTAL(109,Tbl_NGF_Data[[#This Row],[Counter]])</f>
        <v>1</v>
      </c>
    </row>
    <row r="5849" spans="2:32" ht="45" x14ac:dyDescent="0.25">
      <c r="B5849" s="21" t="s">
        <v>859</v>
      </c>
      <c r="C5849" s="22" t="s">
        <v>4018</v>
      </c>
      <c r="D5849" s="23">
        <v>12</v>
      </c>
      <c r="E5849" s="22" t="s">
        <v>859</v>
      </c>
      <c r="F5849" s="23">
        <v>12</v>
      </c>
      <c r="G5849" s="22" t="s">
        <v>4018</v>
      </c>
      <c r="H5849" s="22" t="s">
        <v>1327</v>
      </c>
      <c r="I5849" s="23">
        <v>1</v>
      </c>
      <c r="J5849" s="23">
        <v>156</v>
      </c>
      <c r="K5849" s="23" t="s">
        <v>4261</v>
      </c>
      <c r="L5849" s="22" t="s">
        <v>4262</v>
      </c>
      <c r="M5849" s="21" t="s">
        <v>887</v>
      </c>
      <c r="N5849" s="23" t="s">
        <v>1119</v>
      </c>
      <c r="O5849" s="22" t="s">
        <v>1120</v>
      </c>
      <c r="P5849" s="22" t="s">
        <v>1121</v>
      </c>
      <c r="Q5849" s="23" t="s">
        <v>4313</v>
      </c>
      <c r="R5849" s="22" t="s">
        <v>4314</v>
      </c>
      <c r="S5849" s="21" t="s">
        <v>904</v>
      </c>
      <c r="T5849" s="23" t="s">
        <v>4315</v>
      </c>
      <c r="U5849" s="24" t="s">
        <v>18</v>
      </c>
      <c r="V5849" s="23">
        <v>220</v>
      </c>
      <c r="W5849" s="25">
        <v>460494.82000000402</v>
      </c>
      <c r="X5849" s="25">
        <v>920803.72999999672</v>
      </c>
      <c r="Y5849" s="25">
        <v>1286887.9499999955</v>
      </c>
      <c r="Z5849" s="25">
        <v>576037.51000000536</v>
      </c>
      <c r="AA5849" s="25">
        <v>1411630.1200000048</v>
      </c>
      <c r="AB5849" s="25">
        <v>2855455.7300000004</v>
      </c>
      <c r="AC5849" s="26">
        <v>45152.505756550927</v>
      </c>
      <c r="AD5849" s="27">
        <f>ROW()</f>
        <v>5849</v>
      </c>
      <c r="AE5849" s="27">
        <f>1</f>
        <v>1</v>
      </c>
      <c r="AF5849" s="27">
        <f>SUBTOTAL(109,Tbl_NGF_Data[[#This Row],[Counter]])</f>
        <v>1</v>
      </c>
    </row>
    <row r="5850" spans="2:32" ht="45" x14ac:dyDescent="0.25">
      <c r="B5850" s="21" t="s">
        <v>859</v>
      </c>
      <c r="C5850" s="22" t="s">
        <v>4018</v>
      </c>
      <c r="D5850" s="23">
        <v>12</v>
      </c>
      <c r="E5850" s="22" t="s">
        <v>859</v>
      </c>
      <c r="F5850" s="23">
        <v>12</v>
      </c>
      <c r="G5850" s="22" t="s">
        <v>4018</v>
      </c>
      <c r="H5850" s="22" t="s">
        <v>1327</v>
      </c>
      <c r="I5850" s="23">
        <v>1</v>
      </c>
      <c r="J5850" s="23">
        <v>156</v>
      </c>
      <c r="K5850" s="23" t="s">
        <v>4261</v>
      </c>
      <c r="L5850" s="22" t="s">
        <v>4262</v>
      </c>
      <c r="M5850" s="21" t="s">
        <v>887</v>
      </c>
      <c r="N5850" s="23" t="s">
        <v>1119</v>
      </c>
      <c r="O5850" s="22" t="s">
        <v>1120</v>
      </c>
      <c r="P5850" s="22" t="s">
        <v>1121</v>
      </c>
      <c r="Q5850" s="23" t="s">
        <v>4313</v>
      </c>
      <c r="R5850" s="22" t="s">
        <v>4314</v>
      </c>
      <c r="S5850" s="21" t="s">
        <v>904</v>
      </c>
      <c r="T5850" s="23" t="s">
        <v>4315</v>
      </c>
      <c r="U5850" s="24" t="s">
        <v>19</v>
      </c>
      <c r="V5850" s="23">
        <v>500</v>
      </c>
      <c r="W5850" s="25">
        <v>15989941.720000001</v>
      </c>
      <c r="X5850" s="25">
        <v>16092402.99</v>
      </c>
      <c r="Y5850" s="25">
        <v>17637173.239999998</v>
      </c>
      <c r="Z5850" s="25">
        <v>18417768.949999999</v>
      </c>
      <c r="AA5850" s="25">
        <v>17663592.810000002</v>
      </c>
      <c r="AB5850" s="25">
        <v>18885237.640000001</v>
      </c>
      <c r="AC5850" s="26">
        <v>45152.505756550927</v>
      </c>
      <c r="AD5850" s="27">
        <f>ROW()</f>
        <v>5850</v>
      </c>
      <c r="AE5850" s="27">
        <f>1</f>
        <v>1</v>
      </c>
      <c r="AF5850" s="27">
        <f>SUBTOTAL(109,Tbl_NGF_Data[[#This Row],[Counter]])</f>
        <v>1</v>
      </c>
    </row>
    <row r="5851" spans="2:32" ht="45" x14ac:dyDescent="0.25">
      <c r="B5851" s="21" t="s">
        <v>859</v>
      </c>
      <c r="C5851" s="22" t="s">
        <v>4018</v>
      </c>
      <c r="D5851" s="23">
        <v>12</v>
      </c>
      <c r="E5851" s="22" t="s">
        <v>859</v>
      </c>
      <c r="F5851" s="23">
        <v>12</v>
      </c>
      <c r="G5851" s="22" t="s">
        <v>4018</v>
      </c>
      <c r="H5851" s="22" t="s">
        <v>1327</v>
      </c>
      <c r="I5851" s="23">
        <v>1</v>
      </c>
      <c r="J5851" s="23">
        <v>156</v>
      </c>
      <c r="K5851" s="23" t="s">
        <v>4261</v>
      </c>
      <c r="L5851" s="22" t="s">
        <v>4262</v>
      </c>
      <c r="M5851" s="21" t="s">
        <v>887</v>
      </c>
      <c r="N5851" s="23" t="s">
        <v>1119</v>
      </c>
      <c r="O5851" s="22" t="s">
        <v>1120</v>
      </c>
      <c r="P5851" s="22" t="s">
        <v>1121</v>
      </c>
      <c r="Q5851" s="23" t="s">
        <v>4316</v>
      </c>
      <c r="R5851" s="22" t="s">
        <v>4317</v>
      </c>
      <c r="S5851" s="21" t="s">
        <v>905</v>
      </c>
      <c r="T5851" s="23" t="s">
        <v>4318</v>
      </c>
      <c r="U5851" s="24" t="s">
        <v>16</v>
      </c>
      <c r="V5851" s="23">
        <v>135</v>
      </c>
      <c r="W5851" s="25">
        <v>25000</v>
      </c>
      <c r="X5851" s="25">
        <v>25000</v>
      </c>
      <c r="Y5851" s="25">
        <v>25000</v>
      </c>
      <c r="Z5851" s="25">
        <v>25000</v>
      </c>
      <c r="AA5851" s="25">
        <v>25000</v>
      </c>
      <c r="AB5851" s="25">
        <v>25000</v>
      </c>
      <c r="AC5851" s="26">
        <v>45152.505756550927</v>
      </c>
      <c r="AD5851" s="27">
        <f>ROW()</f>
        <v>5851</v>
      </c>
      <c r="AE5851" s="27">
        <f>1</f>
        <v>1</v>
      </c>
      <c r="AF5851" s="27">
        <f>SUBTOTAL(109,Tbl_NGF_Data[[#This Row],[Counter]])</f>
        <v>1</v>
      </c>
    </row>
    <row r="5852" spans="2:32" ht="45" x14ac:dyDescent="0.25">
      <c r="B5852" s="21" t="s">
        <v>859</v>
      </c>
      <c r="C5852" s="22" t="s">
        <v>4018</v>
      </c>
      <c r="D5852" s="23">
        <v>12</v>
      </c>
      <c r="E5852" s="22" t="s">
        <v>859</v>
      </c>
      <c r="F5852" s="23">
        <v>12</v>
      </c>
      <c r="G5852" s="22" t="s">
        <v>4018</v>
      </c>
      <c r="H5852" s="22" t="s">
        <v>1327</v>
      </c>
      <c r="I5852" s="23">
        <v>1</v>
      </c>
      <c r="J5852" s="23">
        <v>156</v>
      </c>
      <c r="K5852" s="23" t="s">
        <v>4261</v>
      </c>
      <c r="L5852" s="22" t="s">
        <v>4262</v>
      </c>
      <c r="M5852" s="21" t="s">
        <v>887</v>
      </c>
      <c r="N5852" s="23" t="s">
        <v>1119</v>
      </c>
      <c r="O5852" s="22" t="s">
        <v>1120</v>
      </c>
      <c r="P5852" s="22" t="s">
        <v>1121</v>
      </c>
      <c r="Q5852" s="23" t="s">
        <v>4316</v>
      </c>
      <c r="R5852" s="22" t="s">
        <v>4317</v>
      </c>
      <c r="S5852" s="21" t="s">
        <v>905</v>
      </c>
      <c r="T5852" s="23" t="s">
        <v>4318</v>
      </c>
      <c r="U5852" s="24" t="s">
        <v>17</v>
      </c>
      <c r="V5852" s="23">
        <v>200</v>
      </c>
      <c r="W5852" s="25">
        <v>25000</v>
      </c>
      <c r="X5852" s="25">
        <v>25000</v>
      </c>
      <c r="Y5852" s="25">
        <v>25000</v>
      </c>
      <c r="Z5852" s="25">
        <v>25000</v>
      </c>
      <c r="AA5852" s="25">
        <v>25000</v>
      </c>
      <c r="AB5852" s="25">
        <v>25000</v>
      </c>
      <c r="AC5852" s="26">
        <v>45152.505756550927</v>
      </c>
      <c r="AD5852" s="27">
        <f>ROW()</f>
        <v>5852</v>
      </c>
      <c r="AE5852" s="27">
        <f>1</f>
        <v>1</v>
      </c>
      <c r="AF5852" s="27">
        <f>SUBTOTAL(109,Tbl_NGF_Data[[#This Row],[Counter]])</f>
        <v>1</v>
      </c>
    </row>
    <row r="5853" spans="2:32" ht="45" x14ac:dyDescent="0.25">
      <c r="B5853" s="21" t="s">
        <v>859</v>
      </c>
      <c r="C5853" s="22" t="s">
        <v>4018</v>
      </c>
      <c r="D5853" s="23">
        <v>12</v>
      </c>
      <c r="E5853" s="22" t="s">
        <v>859</v>
      </c>
      <c r="F5853" s="23">
        <v>12</v>
      </c>
      <c r="G5853" s="22" t="s">
        <v>4018</v>
      </c>
      <c r="H5853" s="22" t="s">
        <v>1327</v>
      </c>
      <c r="I5853" s="23">
        <v>1</v>
      </c>
      <c r="J5853" s="23">
        <v>156</v>
      </c>
      <c r="K5853" s="23" t="s">
        <v>4261</v>
      </c>
      <c r="L5853" s="22" t="s">
        <v>4262</v>
      </c>
      <c r="M5853" s="21" t="s">
        <v>887</v>
      </c>
      <c r="N5853" s="23" t="s">
        <v>1119</v>
      </c>
      <c r="O5853" s="22" t="s">
        <v>1120</v>
      </c>
      <c r="P5853" s="22" t="s">
        <v>1121</v>
      </c>
      <c r="Q5853" s="23" t="s">
        <v>1239</v>
      </c>
      <c r="R5853" s="22" t="s">
        <v>1240</v>
      </c>
      <c r="S5853" s="21" t="s">
        <v>100</v>
      </c>
      <c r="T5853" s="23" t="s">
        <v>4319</v>
      </c>
      <c r="U5853" s="24" t="s">
        <v>15</v>
      </c>
      <c r="V5853" s="23">
        <v>100</v>
      </c>
      <c r="W5853" s="25">
        <v>150691.57</v>
      </c>
      <c r="X5853" s="25">
        <v>278799.55000000005</v>
      </c>
      <c r="Y5853" s="25">
        <v>930873.18</v>
      </c>
      <c r="Z5853" s="25">
        <v>545642.59</v>
      </c>
      <c r="AA5853" s="25">
        <v>1207741.32</v>
      </c>
      <c r="AB5853" s="25">
        <v>952463.16</v>
      </c>
      <c r="AC5853" s="26">
        <v>45152.505756550927</v>
      </c>
      <c r="AD5853" s="27">
        <f>ROW()</f>
        <v>5853</v>
      </c>
      <c r="AE5853" s="27">
        <f>1</f>
        <v>1</v>
      </c>
      <c r="AF5853" s="27">
        <f>SUBTOTAL(109,Tbl_NGF_Data[[#This Row],[Counter]])</f>
        <v>1</v>
      </c>
    </row>
    <row r="5854" spans="2:32" ht="45" x14ac:dyDescent="0.25">
      <c r="B5854" s="21" t="s">
        <v>859</v>
      </c>
      <c r="C5854" s="22" t="s">
        <v>4018</v>
      </c>
      <c r="D5854" s="23">
        <v>12</v>
      </c>
      <c r="E5854" s="22" t="s">
        <v>859</v>
      </c>
      <c r="F5854" s="23">
        <v>12</v>
      </c>
      <c r="G5854" s="22" t="s">
        <v>4018</v>
      </c>
      <c r="H5854" s="22" t="s">
        <v>1327</v>
      </c>
      <c r="I5854" s="23">
        <v>1</v>
      </c>
      <c r="J5854" s="23">
        <v>156</v>
      </c>
      <c r="K5854" s="23" t="s">
        <v>4261</v>
      </c>
      <c r="L5854" s="22" t="s">
        <v>4262</v>
      </c>
      <c r="M5854" s="21" t="s">
        <v>887</v>
      </c>
      <c r="N5854" s="23" t="s">
        <v>1119</v>
      </c>
      <c r="O5854" s="22" t="s">
        <v>1120</v>
      </c>
      <c r="P5854" s="22" t="s">
        <v>1121</v>
      </c>
      <c r="Q5854" s="23" t="s">
        <v>1239</v>
      </c>
      <c r="R5854" s="22" t="s">
        <v>1240</v>
      </c>
      <c r="S5854" s="21" t="s">
        <v>100</v>
      </c>
      <c r="T5854" s="23" t="s">
        <v>4319</v>
      </c>
      <c r="U5854" s="24" t="s">
        <v>16</v>
      </c>
      <c r="V5854" s="23">
        <v>135</v>
      </c>
      <c r="W5854" s="25">
        <v>425000</v>
      </c>
      <c r="X5854" s="25">
        <v>425000</v>
      </c>
      <c r="Y5854" s="25">
        <v>425000</v>
      </c>
      <c r="Z5854" s="25">
        <v>425000</v>
      </c>
      <c r="AA5854" s="25">
        <v>225000</v>
      </c>
      <c r="AB5854" s="25">
        <v>425000</v>
      </c>
      <c r="AC5854" s="26">
        <v>45152.505756550927</v>
      </c>
      <c r="AD5854" s="27">
        <f>ROW()</f>
        <v>5854</v>
      </c>
      <c r="AE5854" s="27">
        <f>1</f>
        <v>1</v>
      </c>
      <c r="AF5854" s="27">
        <f>SUBTOTAL(109,Tbl_NGF_Data[[#This Row],[Counter]])</f>
        <v>1</v>
      </c>
    </row>
    <row r="5855" spans="2:32" ht="45" x14ac:dyDescent="0.25">
      <c r="B5855" s="21" t="s">
        <v>859</v>
      </c>
      <c r="C5855" s="22" t="s">
        <v>4018</v>
      </c>
      <c r="D5855" s="23">
        <v>12</v>
      </c>
      <c r="E5855" s="22" t="s">
        <v>859</v>
      </c>
      <c r="F5855" s="23">
        <v>12</v>
      </c>
      <c r="G5855" s="22" t="s">
        <v>4018</v>
      </c>
      <c r="H5855" s="22" t="s">
        <v>1327</v>
      </c>
      <c r="I5855" s="23">
        <v>1</v>
      </c>
      <c r="J5855" s="23">
        <v>156</v>
      </c>
      <c r="K5855" s="23" t="s">
        <v>4261</v>
      </c>
      <c r="L5855" s="22" t="s">
        <v>4262</v>
      </c>
      <c r="M5855" s="21" t="s">
        <v>887</v>
      </c>
      <c r="N5855" s="23" t="s">
        <v>1119</v>
      </c>
      <c r="O5855" s="22" t="s">
        <v>1120</v>
      </c>
      <c r="P5855" s="22" t="s">
        <v>1121</v>
      </c>
      <c r="Q5855" s="23" t="s">
        <v>1239</v>
      </c>
      <c r="R5855" s="22" t="s">
        <v>1240</v>
      </c>
      <c r="S5855" s="21" t="s">
        <v>100</v>
      </c>
      <c r="T5855" s="23" t="s">
        <v>4319</v>
      </c>
      <c r="U5855" s="24" t="s">
        <v>66</v>
      </c>
      <c r="V5855" s="23">
        <v>137</v>
      </c>
      <c r="W5855" s="25">
        <v>298344</v>
      </c>
      <c r="X5855" s="25">
        <v>13220</v>
      </c>
      <c r="Y5855" s="25">
        <v>0</v>
      </c>
      <c r="Z5855" s="25">
        <v>0</v>
      </c>
      <c r="AA5855" s="25">
        <v>0</v>
      </c>
      <c r="AB5855" s="25">
        <v>0</v>
      </c>
      <c r="AC5855" s="26">
        <v>45152.505756550927</v>
      </c>
      <c r="AD5855" s="27">
        <f>ROW()</f>
        <v>5855</v>
      </c>
      <c r="AE5855" s="27">
        <f>1</f>
        <v>1</v>
      </c>
      <c r="AF5855" s="27">
        <f>SUBTOTAL(109,Tbl_NGF_Data[[#This Row],[Counter]])</f>
        <v>1</v>
      </c>
    </row>
    <row r="5856" spans="2:32" ht="45" x14ac:dyDescent="0.25">
      <c r="B5856" s="21" t="s">
        <v>859</v>
      </c>
      <c r="C5856" s="22" t="s">
        <v>4018</v>
      </c>
      <c r="D5856" s="23">
        <v>12</v>
      </c>
      <c r="E5856" s="22" t="s">
        <v>859</v>
      </c>
      <c r="F5856" s="23">
        <v>12</v>
      </c>
      <c r="G5856" s="22" t="s">
        <v>4018</v>
      </c>
      <c r="H5856" s="22" t="s">
        <v>1327</v>
      </c>
      <c r="I5856" s="23">
        <v>1</v>
      </c>
      <c r="J5856" s="23">
        <v>156</v>
      </c>
      <c r="K5856" s="23" t="s">
        <v>4261</v>
      </c>
      <c r="L5856" s="22" t="s">
        <v>4262</v>
      </c>
      <c r="M5856" s="21" t="s">
        <v>887</v>
      </c>
      <c r="N5856" s="23" t="s">
        <v>1119</v>
      </c>
      <c r="O5856" s="22" t="s">
        <v>1120</v>
      </c>
      <c r="P5856" s="22" t="s">
        <v>1121</v>
      </c>
      <c r="Q5856" s="23" t="s">
        <v>1239</v>
      </c>
      <c r="R5856" s="22" t="s">
        <v>1240</v>
      </c>
      <c r="S5856" s="21" t="s">
        <v>100</v>
      </c>
      <c r="T5856" s="23" t="s">
        <v>4319</v>
      </c>
      <c r="U5856" s="24" t="s">
        <v>17</v>
      </c>
      <c r="V5856" s="23">
        <v>200</v>
      </c>
      <c r="W5856" s="25">
        <v>304566.56000000006</v>
      </c>
      <c r="X5856" s="25">
        <v>423985.11</v>
      </c>
      <c r="Y5856" s="25">
        <v>168512.06</v>
      </c>
      <c r="Z5856" s="25">
        <v>425000</v>
      </c>
      <c r="AA5856" s="25">
        <v>0</v>
      </c>
      <c r="AB5856" s="25">
        <v>0</v>
      </c>
      <c r="AC5856" s="26">
        <v>45152.505756550927</v>
      </c>
      <c r="AD5856" s="27">
        <f>ROW()</f>
        <v>5856</v>
      </c>
      <c r="AE5856" s="27">
        <f>1</f>
        <v>1</v>
      </c>
      <c r="AF5856" s="27">
        <f>SUBTOTAL(109,Tbl_NGF_Data[[#This Row],[Counter]])</f>
        <v>1</v>
      </c>
    </row>
    <row r="5857" spans="2:32" ht="45" x14ac:dyDescent="0.25">
      <c r="B5857" s="21" t="s">
        <v>859</v>
      </c>
      <c r="C5857" s="22" t="s">
        <v>4018</v>
      </c>
      <c r="D5857" s="23">
        <v>12</v>
      </c>
      <c r="E5857" s="22" t="s">
        <v>859</v>
      </c>
      <c r="F5857" s="23">
        <v>12</v>
      </c>
      <c r="G5857" s="22" t="s">
        <v>4018</v>
      </c>
      <c r="H5857" s="22" t="s">
        <v>1327</v>
      </c>
      <c r="I5857" s="23">
        <v>1</v>
      </c>
      <c r="J5857" s="23">
        <v>156</v>
      </c>
      <c r="K5857" s="23" t="s">
        <v>4261</v>
      </c>
      <c r="L5857" s="22" t="s">
        <v>4262</v>
      </c>
      <c r="M5857" s="21" t="s">
        <v>887</v>
      </c>
      <c r="N5857" s="23" t="s">
        <v>1119</v>
      </c>
      <c r="O5857" s="22" t="s">
        <v>1120</v>
      </c>
      <c r="P5857" s="22" t="s">
        <v>1121</v>
      </c>
      <c r="Q5857" s="23" t="s">
        <v>1239</v>
      </c>
      <c r="R5857" s="22" t="s">
        <v>1240</v>
      </c>
      <c r="S5857" s="21" t="s">
        <v>100</v>
      </c>
      <c r="T5857" s="23" t="s">
        <v>4319</v>
      </c>
      <c r="U5857" s="24" t="s">
        <v>97</v>
      </c>
      <c r="V5857" s="23">
        <v>205</v>
      </c>
      <c r="W5857" s="25">
        <v>285124.07</v>
      </c>
      <c r="X5857" s="25">
        <v>0</v>
      </c>
      <c r="Y5857" s="25">
        <v>0</v>
      </c>
      <c r="Z5857" s="25">
        <v>0</v>
      </c>
      <c r="AA5857" s="25">
        <v>0</v>
      </c>
      <c r="AB5857" s="25">
        <v>0</v>
      </c>
      <c r="AC5857" s="26">
        <v>45152.505756550927</v>
      </c>
      <c r="AD5857" s="27">
        <f>ROW()</f>
        <v>5857</v>
      </c>
      <c r="AE5857" s="27">
        <f>1</f>
        <v>1</v>
      </c>
      <c r="AF5857" s="27">
        <f>SUBTOTAL(109,Tbl_NGF_Data[[#This Row],[Counter]])</f>
        <v>1</v>
      </c>
    </row>
    <row r="5858" spans="2:32" ht="45" x14ac:dyDescent="0.25">
      <c r="B5858" s="21" t="s">
        <v>859</v>
      </c>
      <c r="C5858" s="22" t="s">
        <v>4018</v>
      </c>
      <c r="D5858" s="23">
        <v>12</v>
      </c>
      <c r="E5858" s="22" t="s">
        <v>859</v>
      </c>
      <c r="F5858" s="23">
        <v>12</v>
      </c>
      <c r="G5858" s="22" t="s">
        <v>4018</v>
      </c>
      <c r="H5858" s="22" t="s">
        <v>1327</v>
      </c>
      <c r="I5858" s="23">
        <v>1</v>
      </c>
      <c r="J5858" s="23">
        <v>156</v>
      </c>
      <c r="K5858" s="23" t="s">
        <v>4261</v>
      </c>
      <c r="L5858" s="22" t="s">
        <v>4262</v>
      </c>
      <c r="M5858" s="21" t="s">
        <v>887</v>
      </c>
      <c r="N5858" s="23" t="s">
        <v>1119</v>
      </c>
      <c r="O5858" s="22" t="s">
        <v>1120</v>
      </c>
      <c r="P5858" s="22" t="s">
        <v>1121</v>
      </c>
      <c r="Q5858" s="23" t="s">
        <v>1239</v>
      </c>
      <c r="R5858" s="22" t="s">
        <v>1240</v>
      </c>
      <c r="S5858" s="21" t="s">
        <v>100</v>
      </c>
      <c r="T5858" s="23" t="s">
        <v>4319</v>
      </c>
      <c r="U5858" s="24" t="s">
        <v>18</v>
      </c>
      <c r="V5858" s="23">
        <v>220</v>
      </c>
      <c r="W5858" s="25">
        <v>120433.43999999994</v>
      </c>
      <c r="X5858" s="25">
        <v>1014.890000000014</v>
      </c>
      <c r="Y5858" s="25">
        <v>256487.94</v>
      </c>
      <c r="Z5858" s="25">
        <v>0</v>
      </c>
      <c r="AA5858" s="25">
        <v>225000</v>
      </c>
      <c r="AB5858" s="25">
        <v>425000</v>
      </c>
      <c r="AC5858" s="26">
        <v>45152.505756550927</v>
      </c>
      <c r="AD5858" s="27">
        <f>ROW()</f>
        <v>5858</v>
      </c>
      <c r="AE5858" s="27">
        <f>1</f>
        <v>1</v>
      </c>
      <c r="AF5858" s="27">
        <f>SUBTOTAL(109,Tbl_NGF_Data[[#This Row],[Counter]])</f>
        <v>1</v>
      </c>
    </row>
    <row r="5859" spans="2:32" ht="45" x14ac:dyDescent="0.25">
      <c r="B5859" s="21" t="s">
        <v>859</v>
      </c>
      <c r="C5859" s="22" t="s">
        <v>4018</v>
      </c>
      <c r="D5859" s="23">
        <v>12</v>
      </c>
      <c r="E5859" s="22" t="s">
        <v>859</v>
      </c>
      <c r="F5859" s="23">
        <v>12</v>
      </c>
      <c r="G5859" s="22" t="s">
        <v>4018</v>
      </c>
      <c r="H5859" s="22" t="s">
        <v>1327</v>
      </c>
      <c r="I5859" s="23">
        <v>1</v>
      </c>
      <c r="J5859" s="23">
        <v>156</v>
      </c>
      <c r="K5859" s="23" t="s">
        <v>4261</v>
      </c>
      <c r="L5859" s="22" t="s">
        <v>4262</v>
      </c>
      <c r="M5859" s="21" t="s">
        <v>887</v>
      </c>
      <c r="N5859" s="23" t="s">
        <v>1119</v>
      </c>
      <c r="O5859" s="22" t="s">
        <v>1120</v>
      </c>
      <c r="P5859" s="22" t="s">
        <v>1121</v>
      </c>
      <c r="Q5859" s="23" t="s">
        <v>1239</v>
      </c>
      <c r="R5859" s="22" t="s">
        <v>1240</v>
      </c>
      <c r="S5859" s="21" t="s">
        <v>100</v>
      </c>
      <c r="T5859" s="23" t="s">
        <v>4319</v>
      </c>
      <c r="U5859" s="24" t="s">
        <v>67</v>
      </c>
      <c r="V5859" s="23">
        <v>222</v>
      </c>
      <c r="W5859" s="25">
        <v>13219.929999999993</v>
      </c>
      <c r="X5859" s="25">
        <v>13220</v>
      </c>
      <c r="Y5859" s="25">
        <v>0</v>
      </c>
      <c r="Z5859" s="25">
        <v>0</v>
      </c>
      <c r="AA5859" s="25">
        <v>0</v>
      </c>
      <c r="AB5859" s="25">
        <v>0</v>
      </c>
      <c r="AC5859" s="26">
        <v>45152.505756550927</v>
      </c>
      <c r="AD5859" s="27">
        <f>ROW()</f>
        <v>5859</v>
      </c>
      <c r="AE5859" s="27">
        <f>1</f>
        <v>1</v>
      </c>
      <c r="AF5859" s="27">
        <f>SUBTOTAL(109,Tbl_NGF_Data[[#This Row],[Counter]])</f>
        <v>1</v>
      </c>
    </row>
    <row r="5860" spans="2:32" ht="45" x14ac:dyDescent="0.25">
      <c r="B5860" s="21" t="s">
        <v>859</v>
      </c>
      <c r="C5860" s="22" t="s">
        <v>4018</v>
      </c>
      <c r="D5860" s="23">
        <v>12</v>
      </c>
      <c r="E5860" s="22" t="s">
        <v>859</v>
      </c>
      <c r="F5860" s="23">
        <v>12</v>
      </c>
      <c r="G5860" s="22" t="s">
        <v>4018</v>
      </c>
      <c r="H5860" s="22" t="s">
        <v>1327</v>
      </c>
      <c r="I5860" s="23">
        <v>1</v>
      </c>
      <c r="J5860" s="23">
        <v>156</v>
      </c>
      <c r="K5860" s="23" t="s">
        <v>4261</v>
      </c>
      <c r="L5860" s="22" t="s">
        <v>4262</v>
      </c>
      <c r="M5860" s="21" t="s">
        <v>887</v>
      </c>
      <c r="N5860" s="23" t="s">
        <v>1119</v>
      </c>
      <c r="O5860" s="22" t="s">
        <v>1120</v>
      </c>
      <c r="P5860" s="22" t="s">
        <v>1121</v>
      </c>
      <c r="Q5860" s="23" t="s">
        <v>1239</v>
      </c>
      <c r="R5860" s="22" t="s">
        <v>1240</v>
      </c>
      <c r="S5860" s="21" t="s">
        <v>100</v>
      </c>
      <c r="T5860" s="23" t="s">
        <v>4319</v>
      </c>
      <c r="U5860" s="24" t="s">
        <v>19</v>
      </c>
      <c r="V5860" s="23">
        <v>500</v>
      </c>
      <c r="W5860" s="25">
        <v>444577.69</v>
      </c>
      <c r="X5860" s="25">
        <v>552093.09</v>
      </c>
      <c r="Y5860" s="25">
        <v>820585.69</v>
      </c>
      <c r="Z5860" s="25">
        <v>789769.41</v>
      </c>
      <c r="AA5860" s="25">
        <v>762098.73</v>
      </c>
      <c r="AB5860" s="25">
        <v>942360.65</v>
      </c>
      <c r="AC5860" s="26">
        <v>45152.505756550927</v>
      </c>
      <c r="AD5860" s="27">
        <f>ROW()</f>
        <v>5860</v>
      </c>
      <c r="AE5860" s="27">
        <f>1</f>
        <v>1</v>
      </c>
      <c r="AF5860" s="27">
        <f>SUBTOTAL(109,Tbl_NGF_Data[[#This Row],[Counter]])</f>
        <v>1</v>
      </c>
    </row>
    <row r="5861" spans="2:32" ht="45" x14ac:dyDescent="0.25">
      <c r="B5861" s="21" t="s">
        <v>859</v>
      </c>
      <c r="C5861" s="22" t="s">
        <v>4018</v>
      </c>
      <c r="D5861" s="23">
        <v>12</v>
      </c>
      <c r="E5861" s="22" t="s">
        <v>859</v>
      </c>
      <c r="F5861" s="23">
        <v>12</v>
      </c>
      <c r="G5861" s="22" t="s">
        <v>4018</v>
      </c>
      <c r="H5861" s="22" t="s">
        <v>1327</v>
      </c>
      <c r="I5861" s="23">
        <v>1</v>
      </c>
      <c r="J5861" s="23">
        <v>156</v>
      </c>
      <c r="K5861" s="23" t="s">
        <v>4261</v>
      </c>
      <c r="L5861" s="22" t="s">
        <v>4262</v>
      </c>
      <c r="M5861" s="21" t="s">
        <v>887</v>
      </c>
      <c r="N5861" s="23" t="s">
        <v>1119</v>
      </c>
      <c r="O5861" s="22" t="s">
        <v>1120</v>
      </c>
      <c r="P5861" s="22" t="s">
        <v>1121</v>
      </c>
      <c r="Q5861" s="23" t="s">
        <v>1158</v>
      </c>
      <c r="R5861" s="22" t="s">
        <v>1159</v>
      </c>
      <c r="S5861" s="21" t="s">
        <v>409</v>
      </c>
      <c r="T5861" s="23" t="s">
        <v>4320</v>
      </c>
      <c r="U5861" s="24" t="s">
        <v>15</v>
      </c>
      <c r="V5861" s="23">
        <v>100</v>
      </c>
      <c r="W5861" s="25">
        <v>1764199.38</v>
      </c>
      <c r="X5861" s="25">
        <v>622030.85</v>
      </c>
      <c r="Y5861" s="25">
        <v>86598.92</v>
      </c>
      <c r="Z5861" s="25">
        <v>87170.8</v>
      </c>
      <c r="AA5861" s="25">
        <v>87338.76</v>
      </c>
      <c r="AB5861" s="25">
        <v>89016.36</v>
      </c>
      <c r="AC5861" s="26">
        <v>45152.505756550927</v>
      </c>
      <c r="AD5861" s="27">
        <f>ROW()</f>
        <v>5861</v>
      </c>
      <c r="AE5861" s="27">
        <f>1</f>
        <v>1</v>
      </c>
      <c r="AF5861" s="27">
        <f>SUBTOTAL(109,Tbl_NGF_Data[[#This Row],[Counter]])</f>
        <v>1</v>
      </c>
    </row>
    <row r="5862" spans="2:32" ht="45" x14ac:dyDescent="0.25">
      <c r="B5862" s="21" t="s">
        <v>859</v>
      </c>
      <c r="C5862" s="22" t="s">
        <v>4018</v>
      </c>
      <c r="D5862" s="23">
        <v>12</v>
      </c>
      <c r="E5862" s="22" t="s">
        <v>859</v>
      </c>
      <c r="F5862" s="23">
        <v>12</v>
      </c>
      <c r="G5862" s="22" t="s">
        <v>4018</v>
      </c>
      <c r="H5862" s="22" t="s">
        <v>1327</v>
      </c>
      <c r="I5862" s="23">
        <v>1</v>
      </c>
      <c r="J5862" s="23">
        <v>156</v>
      </c>
      <c r="K5862" s="23" t="s">
        <v>4261</v>
      </c>
      <c r="L5862" s="22" t="s">
        <v>4262</v>
      </c>
      <c r="M5862" s="21" t="s">
        <v>887</v>
      </c>
      <c r="N5862" s="23" t="s">
        <v>1119</v>
      </c>
      <c r="O5862" s="22" t="s">
        <v>1120</v>
      </c>
      <c r="P5862" s="22" t="s">
        <v>1121</v>
      </c>
      <c r="Q5862" s="23" t="s">
        <v>1158</v>
      </c>
      <c r="R5862" s="22" t="s">
        <v>1159</v>
      </c>
      <c r="S5862" s="21" t="s">
        <v>409</v>
      </c>
      <c r="T5862" s="23" t="s">
        <v>4320</v>
      </c>
      <c r="U5862" s="24" t="s">
        <v>16</v>
      </c>
      <c r="V5862" s="23">
        <v>135</v>
      </c>
      <c r="W5862" s="25">
        <v>2176325</v>
      </c>
      <c r="X5862" s="25">
        <v>1722027</v>
      </c>
      <c r="Y5862" s="25">
        <v>614187.35999999987</v>
      </c>
      <c r="Z5862" s="25">
        <v>0</v>
      </c>
      <c r="AA5862" s="25">
        <v>0</v>
      </c>
      <c r="AB5862" s="25">
        <v>0</v>
      </c>
      <c r="AC5862" s="26">
        <v>45152.505756550927</v>
      </c>
      <c r="AD5862" s="27">
        <f>ROW()</f>
        <v>5862</v>
      </c>
      <c r="AE5862" s="27">
        <f>1</f>
        <v>1</v>
      </c>
      <c r="AF5862" s="27">
        <f>SUBTOTAL(109,Tbl_NGF_Data[[#This Row],[Counter]])</f>
        <v>1</v>
      </c>
    </row>
    <row r="5863" spans="2:32" ht="45" x14ac:dyDescent="0.25">
      <c r="B5863" s="21" t="s">
        <v>859</v>
      </c>
      <c r="C5863" s="22" t="s">
        <v>4018</v>
      </c>
      <c r="D5863" s="23">
        <v>12</v>
      </c>
      <c r="E5863" s="22" t="s">
        <v>859</v>
      </c>
      <c r="F5863" s="23">
        <v>12</v>
      </c>
      <c r="G5863" s="22" t="s">
        <v>4018</v>
      </c>
      <c r="H5863" s="22" t="s">
        <v>1327</v>
      </c>
      <c r="I5863" s="23">
        <v>1</v>
      </c>
      <c r="J5863" s="23">
        <v>156</v>
      </c>
      <c r="K5863" s="23" t="s">
        <v>4261</v>
      </c>
      <c r="L5863" s="22" t="s">
        <v>4262</v>
      </c>
      <c r="M5863" s="21" t="s">
        <v>887</v>
      </c>
      <c r="N5863" s="23" t="s">
        <v>1119</v>
      </c>
      <c r="O5863" s="22" t="s">
        <v>1120</v>
      </c>
      <c r="P5863" s="22" t="s">
        <v>1121</v>
      </c>
      <c r="Q5863" s="23" t="s">
        <v>1158</v>
      </c>
      <c r="R5863" s="22" t="s">
        <v>1159</v>
      </c>
      <c r="S5863" s="21" t="s">
        <v>409</v>
      </c>
      <c r="T5863" s="23" t="s">
        <v>4320</v>
      </c>
      <c r="U5863" s="24" t="s">
        <v>66</v>
      </c>
      <c r="V5863" s="23">
        <v>137</v>
      </c>
      <c r="W5863" s="25">
        <v>1421250</v>
      </c>
      <c r="X5863" s="25">
        <v>88185</v>
      </c>
      <c r="Y5863" s="25">
        <v>0</v>
      </c>
      <c r="Z5863" s="25">
        <v>0</v>
      </c>
      <c r="AA5863" s="25">
        <v>0</v>
      </c>
      <c r="AB5863" s="25">
        <v>0</v>
      </c>
      <c r="AC5863" s="26">
        <v>45152.505756550927</v>
      </c>
      <c r="AD5863" s="27">
        <f>ROW()</f>
        <v>5863</v>
      </c>
      <c r="AE5863" s="27">
        <f>1</f>
        <v>1</v>
      </c>
      <c r="AF5863" s="27">
        <f>SUBTOTAL(109,Tbl_NGF_Data[[#This Row],[Counter]])</f>
        <v>1</v>
      </c>
    </row>
    <row r="5864" spans="2:32" ht="45" x14ac:dyDescent="0.25">
      <c r="B5864" s="21" t="s">
        <v>859</v>
      </c>
      <c r="C5864" s="22" t="s">
        <v>4018</v>
      </c>
      <c r="D5864" s="23">
        <v>12</v>
      </c>
      <c r="E5864" s="22" t="s">
        <v>859</v>
      </c>
      <c r="F5864" s="23">
        <v>12</v>
      </c>
      <c r="G5864" s="22" t="s">
        <v>4018</v>
      </c>
      <c r="H5864" s="22" t="s">
        <v>1327</v>
      </c>
      <c r="I5864" s="23">
        <v>1</v>
      </c>
      <c r="J5864" s="23">
        <v>156</v>
      </c>
      <c r="K5864" s="23" t="s">
        <v>4261</v>
      </c>
      <c r="L5864" s="22" t="s">
        <v>4262</v>
      </c>
      <c r="M5864" s="21" t="s">
        <v>887</v>
      </c>
      <c r="N5864" s="23" t="s">
        <v>1119</v>
      </c>
      <c r="O5864" s="22" t="s">
        <v>1120</v>
      </c>
      <c r="P5864" s="22" t="s">
        <v>1121</v>
      </c>
      <c r="Q5864" s="23" t="s">
        <v>1158</v>
      </c>
      <c r="R5864" s="22" t="s">
        <v>1159</v>
      </c>
      <c r="S5864" s="21" t="s">
        <v>409</v>
      </c>
      <c r="T5864" s="23" t="s">
        <v>4320</v>
      </c>
      <c r="U5864" s="24" t="s">
        <v>17</v>
      </c>
      <c r="V5864" s="23">
        <v>200</v>
      </c>
      <c r="W5864" s="25">
        <v>598408.07000000007</v>
      </c>
      <c r="X5864" s="25">
        <v>1174300.9200000002</v>
      </c>
      <c r="Y5864" s="25">
        <v>538341.12</v>
      </c>
      <c r="Z5864" s="25">
        <v>0</v>
      </c>
      <c r="AA5864" s="25">
        <v>0</v>
      </c>
      <c r="AB5864" s="25">
        <v>0</v>
      </c>
      <c r="AC5864" s="26">
        <v>45152.505756550927</v>
      </c>
      <c r="AD5864" s="27">
        <f>ROW()</f>
        <v>5864</v>
      </c>
      <c r="AE5864" s="27">
        <f>1</f>
        <v>1</v>
      </c>
      <c r="AF5864" s="27">
        <f>SUBTOTAL(109,Tbl_NGF_Data[[#This Row],[Counter]])</f>
        <v>1</v>
      </c>
    </row>
    <row r="5865" spans="2:32" ht="45" x14ac:dyDescent="0.25">
      <c r="B5865" s="21" t="s">
        <v>859</v>
      </c>
      <c r="C5865" s="22" t="s">
        <v>4018</v>
      </c>
      <c r="D5865" s="23">
        <v>12</v>
      </c>
      <c r="E5865" s="22" t="s">
        <v>859</v>
      </c>
      <c r="F5865" s="23">
        <v>12</v>
      </c>
      <c r="G5865" s="22" t="s">
        <v>4018</v>
      </c>
      <c r="H5865" s="22" t="s">
        <v>1327</v>
      </c>
      <c r="I5865" s="23">
        <v>1</v>
      </c>
      <c r="J5865" s="23">
        <v>156</v>
      </c>
      <c r="K5865" s="23" t="s">
        <v>4261</v>
      </c>
      <c r="L5865" s="22" t="s">
        <v>4262</v>
      </c>
      <c r="M5865" s="21" t="s">
        <v>887</v>
      </c>
      <c r="N5865" s="23" t="s">
        <v>1119</v>
      </c>
      <c r="O5865" s="22" t="s">
        <v>1120</v>
      </c>
      <c r="P5865" s="22" t="s">
        <v>1121</v>
      </c>
      <c r="Q5865" s="23" t="s">
        <v>1158</v>
      </c>
      <c r="R5865" s="22" t="s">
        <v>1159</v>
      </c>
      <c r="S5865" s="21" t="s">
        <v>409</v>
      </c>
      <c r="T5865" s="23" t="s">
        <v>4320</v>
      </c>
      <c r="U5865" s="24" t="s">
        <v>97</v>
      </c>
      <c r="V5865" s="23">
        <v>205</v>
      </c>
      <c r="W5865" s="25">
        <v>1333065.7799999998</v>
      </c>
      <c r="X5865" s="25">
        <v>355</v>
      </c>
      <c r="Y5865" s="25">
        <v>0</v>
      </c>
      <c r="Z5865" s="25">
        <v>0</v>
      </c>
      <c r="AA5865" s="25">
        <v>0</v>
      </c>
      <c r="AB5865" s="25">
        <v>0</v>
      </c>
      <c r="AC5865" s="26">
        <v>45152.505756550927</v>
      </c>
      <c r="AD5865" s="27">
        <f>ROW()</f>
        <v>5865</v>
      </c>
      <c r="AE5865" s="27">
        <f>1</f>
        <v>1</v>
      </c>
      <c r="AF5865" s="27">
        <f>SUBTOTAL(109,Tbl_NGF_Data[[#This Row],[Counter]])</f>
        <v>1</v>
      </c>
    </row>
    <row r="5866" spans="2:32" ht="45" x14ac:dyDescent="0.25">
      <c r="B5866" s="21" t="s">
        <v>859</v>
      </c>
      <c r="C5866" s="22" t="s">
        <v>4018</v>
      </c>
      <c r="D5866" s="23">
        <v>12</v>
      </c>
      <c r="E5866" s="22" t="s">
        <v>859</v>
      </c>
      <c r="F5866" s="23">
        <v>12</v>
      </c>
      <c r="G5866" s="22" t="s">
        <v>4018</v>
      </c>
      <c r="H5866" s="22" t="s">
        <v>1327</v>
      </c>
      <c r="I5866" s="23">
        <v>1</v>
      </c>
      <c r="J5866" s="23">
        <v>156</v>
      </c>
      <c r="K5866" s="23" t="s">
        <v>4261</v>
      </c>
      <c r="L5866" s="22" t="s">
        <v>4262</v>
      </c>
      <c r="M5866" s="21" t="s">
        <v>887</v>
      </c>
      <c r="N5866" s="23" t="s">
        <v>1119</v>
      </c>
      <c r="O5866" s="22" t="s">
        <v>1120</v>
      </c>
      <c r="P5866" s="22" t="s">
        <v>1121</v>
      </c>
      <c r="Q5866" s="23" t="s">
        <v>1158</v>
      </c>
      <c r="R5866" s="22" t="s">
        <v>1159</v>
      </c>
      <c r="S5866" s="21" t="s">
        <v>409</v>
      </c>
      <c r="T5866" s="23" t="s">
        <v>4320</v>
      </c>
      <c r="U5866" s="24" t="s">
        <v>18</v>
      </c>
      <c r="V5866" s="23">
        <v>220</v>
      </c>
      <c r="W5866" s="25">
        <v>1577916.93</v>
      </c>
      <c r="X5866" s="25">
        <v>547726.07999999984</v>
      </c>
      <c r="Y5866" s="25">
        <v>75846.239999999874</v>
      </c>
      <c r="Z5866" s="25">
        <v>0</v>
      </c>
      <c r="AA5866" s="25">
        <v>0</v>
      </c>
      <c r="AB5866" s="25">
        <v>0</v>
      </c>
      <c r="AC5866" s="26">
        <v>45152.505756550927</v>
      </c>
      <c r="AD5866" s="27">
        <f>ROW()</f>
        <v>5866</v>
      </c>
      <c r="AE5866" s="27">
        <f>1</f>
        <v>1</v>
      </c>
      <c r="AF5866" s="27">
        <f>SUBTOTAL(109,Tbl_NGF_Data[[#This Row],[Counter]])</f>
        <v>1</v>
      </c>
    </row>
    <row r="5867" spans="2:32" ht="45" x14ac:dyDescent="0.25">
      <c r="B5867" s="21" t="s">
        <v>859</v>
      </c>
      <c r="C5867" s="22" t="s">
        <v>4018</v>
      </c>
      <c r="D5867" s="23">
        <v>12</v>
      </c>
      <c r="E5867" s="22" t="s">
        <v>859</v>
      </c>
      <c r="F5867" s="23">
        <v>12</v>
      </c>
      <c r="G5867" s="22" t="s">
        <v>4018</v>
      </c>
      <c r="H5867" s="22" t="s">
        <v>1327</v>
      </c>
      <c r="I5867" s="23">
        <v>1</v>
      </c>
      <c r="J5867" s="23">
        <v>156</v>
      </c>
      <c r="K5867" s="23" t="s">
        <v>4261</v>
      </c>
      <c r="L5867" s="22" t="s">
        <v>4262</v>
      </c>
      <c r="M5867" s="21" t="s">
        <v>887</v>
      </c>
      <c r="N5867" s="23" t="s">
        <v>1119</v>
      </c>
      <c r="O5867" s="22" t="s">
        <v>1120</v>
      </c>
      <c r="P5867" s="22" t="s">
        <v>1121</v>
      </c>
      <c r="Q5867" s="23" t="s">
        <v>1158</v>
      </c>
      <c r="R5867" s="22" t="s">
        <v>1159</v>
      </c>
      <c r="S5867" s="21" t="s">
        <v>409</v>
      </c>
      <c r="T5867" s="23" t="s">
        <v>4320</v>
      </c>
      <c r="U5867" s="24" t="s">
        <v>67</v>
      </c>
      <c r="V5867" s="23">
        <v>222</v>
      </c>
      <c r="W5867" s="25">
        <v>88184.220000000205</v>
      </c>
      <c r="X5867" s="25">
        <v>87830</v>
      </c>
      <c r="Y5867" s="25">
        <v>0</v>
      </c>
      <c r="Z5867" s="25">
        <v>0</v>
      </c>
      <c r="AA5867" s="25">
        <v>0</v>
      </c>
      <c r="AB5867" s="25">
        <v>0</v>
      </c>
      <c r="AC5867" s="26">
        <v>45152.505756550927</v>
      </c>
      <c r="AD5867" s="27">
        <f>ROW()</f>
        <v>5867</v>
      </c>
      <c r="AE5867" s="27">
        <f>1</f>
        <v>1</v>
      </c>
      <c r="AF5867" s="27">
        <f>SUBTOTAL(109,Tbl_NGF_Data[[#This Row],[Counter]])</f>
        <v>1</v>
      </c>
    </row>
    <row r="5868" spans="2:32" ht="45" x14ac:dyDescent="0.25">
      <c r="B5868" s="21" t="s">
        <v>859</v>
      </c>
      <c r="C5868" s="22" t="s">
        <v>4018</v>
      </c>
      <c r="D5868" s="23">
        <v>12</v>
      </c>
      <c r="E5868" s="22" t="s">
        <v>859</v>
      </c>
      <c r="F5868" s="23">
        <v>12</v>
      </c>
      <c r="G5868" s="22" t="s">
        <v>4018</v>
      </c>
      <c r="H5868" s="22" t="s">
        <v>1327</v>
      </c>
      <c r="I5868" s="23">
        <v>1</v>
      </c>
      <c r="J5868" s="23">
        <v>156</v>
      </c>
      <c r="K5868" s="23" t="s">
        <v>4261</v>
      </c>
      <c r="L5868" s="22" t="s">
        <v>4262</v>
      </c>
      <c r="M5868" s="21" t="s">
        <v>887</v>
      </c>
      <c r="N5868" s="23" t="s">
        <v>1119</v>
      </c>
      <c r="O5868" s="22" t="s">
        <v>1120</v>
      </c>
      <c r="P5868" s="22" t="s">
        <v>1121</v>
      </c>
      <c r="Q5868" s="23" t="s">
        <v>1158</v>
      </c>
      <c r="R5868" s="22" t="s">
        <v>1159</v>
      </c>
      <c r="S5868" s="21" t="s">
        <v>409</v>
      </c>
      <c r="T5868" s="23" t="s">
        <v>4320</v>
      </c>
      <c r="U5868" s="24" t="s">
        <v>19</v>
      </c>
      <c r="V5868" s="23">
        <v>500</v>
      </c>
      <c r="W5868" s="25">
        <v>29390.25</v>
      </c>
      <c r="X5868" s="25">
        <v>32487.39</v>
      </c>
      <c r="Y5868" s="25">
        <v>2909.19</v>
      </c>
      <c r="Z5868" s="25">
        <v>571.88</v>
      </c>
      <c r="AA5868" s="25">
        <v>167.96</v>
      </c>
      <c r="AB5868" s="25">
        <v>1677.6</v>
      </c>
      <c r="AC5868" s="26">
        <v>45152.505756550927</v>
      </c>
      <c r="AD5868" s="27">
        <f>ROW()</f>
        <v>5868</v>
      </c>
      <c r="AE5868" s="27">
        <f>1</f>
        <v>1</v>
      </c>
      <c r="AF5868" s="27">
        <f>SUBTOTAL(109,Tbl_NGF_Data[[#This Row],[Counter]])</f>
        <v>1</v>
      </c>
    </row>
    <row r="5869" spans="2:32" ht="45" x14ac:dyDescent="0.25">
      <c r="B5869" s="21" t="s">
        <v>859</v>
      </c>
      <c r="C5869" s="22" t="s">
        <v>4018</v>
      </c>
      <c r="D5869" s="23">
        <v>12</v>
      </c>
      <c r="E5869" s="22" t="s">
        <v>859</v>
      </c>
      <c r="F5869" s="23">
        <v>12</v>
      </c>
      <c r="G5869" s="22" t="s">
        <v>4018</v>
      </c>
      <c r="H5869" s="22" t="s">
        <v>1327</v>
      </c>
      <c r="I5869" s="23">
        <v>1</v>
      </c>
      <c r="J5869" s="23">
        <v>156</v>
      </c>
      <c r="K5869" s="23" t="s">
        <v>4261</v>
      </c>
      <c r="L5869" s="22" t="s">
        <v>4262</v>
      </c>
      <c r="M5869" s="21" t="s">
        <v>887</v>
      </c>
      <c r="N5869" s="23" t="s">
        <v>1119</v>
      </c>
      <c r="O5869" s="22" t="s">
        <v>1120</v>
      </c>
      <c r="P5869" s="22" t="s">
        <v>1121</v>
      </c>
      <c r="Q5869" s="23" t="s">
        <v>1737</v>
      </c>
      <c r="R5869" s="22" t="s">
        <v>1738</v>
      </c>
      <c r="S5869" s="21" t="s">
        <v>138</v>
      </c>
      <c r="T5869" s="23" t="s">
        <v>4321</v>
      </c>
      <c r="U5869" s="24" t="s">
        <v>15</v>
      </c>
      <c r="V5869" s="23">
        <v>100</v>
      </c>
      <c r="W5869" s="25">
        <v>4922.1000000000004</v>
      </c>
      <c r="X5869" s="25">
        <v>0</v>
      </c>
      <c r="Y5869" s="25">
        <v>215.36</v>
      </c>
      <c r="Z5869" s="25">
        <v>1988.2</v>
      </c>
      <c r="AA5869" s="25">
        <v>2194.5500000000002</v>
      </c>
      <c r="AB5869" s="25">
        <v>19001.77</v>
      </c>
      <c r="AC5869" s="26">
        <v>45152.505756550927</v>
      </c>
      <c r="AD5869" s="27">
        <f>ROW()</f>
        <v>5869</v>
      </c>
      <c r="AE5869" s="27">
        <f>1</f>
        <v>1</v>
      </c>
      <c r="AF5869" s="27">
        <f>SUBTOTAL(109,Tbl_NGF_Data[[#This Row],[Counter]])</f>
        <v>1</v>
      </c>
    </row>
    <row r="5870" spans="2:32" ht="45" x14ac:dyDescent="0.25">
      <c r="B5870" s="21" t="s">
        <v>859</v>
      </c>
      <c r="C5870" s="22" t="s">
        <v>4018</v>
      </c>
      <c r="D5870" s="23">
        <v>12</v>
      </c>
      <c r="E5870" s="22" t="s">
        <v>859</v>
      </c>
      <c r="F5870" s="23">
        <v>12</v>
      </c>
      <c r="G5870" s="22" t="s">
        <v>4018</v>
      </c>
      <c r="H5870" s="22" t="s">
        <v>1327</v>
      </c>
      <c r="I5870" s="23">
        <v>1</v>
      </c>
      <c r="J5870" s="23">
        <v>156</v>
      </c>
      <c r="K5870" s="23" t="s">
        <v>4261</v>
      </c>
      <c r="L5870" s="22" t="s">
        <v>4262</v>
      </c>
      <c r="M5870" s="21" t="s">
        <v>887</v>
      </c>
      <c r="N5870" s="23" t="s">
        <v>1119</v>
      </c>
      <c r="O5870" s="22" t="s">
        <v>1120</v>
      </c>
      <c r="P5870" s="22" t="s">
        <v>1121</v>
      </c>
      <c r="Q5870" s="23" t="s">
        <v>1737</v>
      </c>
      <c r="R5870" s="22" t="s">
        <v>1738</v>
      </c>
      <c r="S5870" s="21" t="s">
        <v>138</v>
      </c>
      <c r="T5870" s="23" t="s">
        <v>4321</v>
      </c>
      <c r="U5870" s="24" t="s">
        <v>16</v>
      </c>
      <c r="V5870" s="23">
        <v>135</v>
      </c>
      <c r="W5870" s="25">
        <v>16000</v>
      </c>
      <c r="X5870" s="25">
        <v>21000</v>
      </c>
      <c r="Y5870" s="25">
        <v>1000</v>
      </c>
      <c r="Z5870" s="25">
        <v>1000</v>
      </c>
      <c r="AA5870" s="25">
        <v>1000</v>
      </c>
      <c r="AB5870" s="25">
        <v>1000</v>
      </c>
      <c r="AC5870" s="26">
        <v>45152.505756550927</v>
      </c>
      <c r="AD5870" s="27">
        <f>ROW()</f>
        <v>5870</v>
      </c>
      <c r="AE5870" s="27">
        <f>1</f>
        <v>1</v>
      </c>
      <c r="AF5870" s="27">
        <f>SUBTOTAL(109,Tbl_NGF_Data[[#This Row],[Counter]])</f>
        <v>1</v>
      </c>
    </row>
    <row r="5871" spans="2:32" ht="45" x14ac:dyDescent="0.25">
      <c r="B5871" s="21" t="s">
        <v>859</v>
      </c>
      <c r="C5871" s="22" t="s">
        <v>4018</v>
      </c>
      <c r="D5871" s="23">
        <v>12</v>
      </c>
      <c r="E5871" s="22" t="s">
        <v>859</v>
      </c>
      <c r="F5871" s="23">
        <v>12</v>
      </c>
      <c r="G5871" s="22" t="s">
        <v>4018</v>
      </c>
      <c r="H5871" s="22" t="s">
        <v>1327</v>
      </c>
      <c r="I5871" s="23">
        <v>1</v>
      </c>
      <c r="J5871" s="23">
        <v>156</v>
      </c>
      <c r="K5871" s="23" t="s">
        <v>4261</v>
      </c>
      <c r="L5871" s="22" t="s">
        <v>4262</v>
      </c>
      <c r="M5871" s="21" t="s">
        <v>887</v>
      </c>
      <c r="N5871" s="23" t="s">
        <v>1119</v>
      </c>
      <c r="O5871" s="22" t="s">
        <v>1120</v>
      </c>
      <c r="P5871" s="22" t="s">
        <v>1121</v>
      </c>
      <c r="Q5871" s="23" t="s">
        <v>1737</v>
      </c>
      <c r="R5871" s="22" t="s">
        <v>1738</v>
      </c>
      <c r="S5871" s="21" t="s">
        <v>138</v>
      </c>
      <c r="T5871" s="23" t="s">
        <v>4321</v>
      </c>
      <c r="U5871" s="24" t="s">
        <v>17</v>
      </c>
      <c r="V5871" s="23">
        <v>200</v>
      </c>
      <c r="W5871" s="25">
        <v>15047.84</v>
      </c>
      <c r="X5871" s="25">
        <v>5725.62</v>
      </c>
      <c r="Y5871" s="25">
        <v>1000</v>
      </c>
      <c r="Z5871" s="25">
        <v>1000</v>
      </c>
      <c r="AA5871" s="25">
        <v>1000</v>
      </c>
      <c r="AB5871" s="25">
        <v>1000</v>
      </c>
      <c r="AC5871" s="26">
        <v>45152.505756550927</v>
      </c>
      <c r="AD5871" s="27">
        <f>ROW()</f>
        <v>5871</v>
      </c>
      <c r="AE5871" s="27">
        <f>1</f>
        <v>1</v>
      </c>
      <c r="AF5871" s="27">
        <f>SUBTOTAL(109,Tbl_NGF_Data[[#This Row],[Counter]])</f>
        <v>1</v>
      </c>
    </row>
    <row r="5872" spans="2:32" ht="45" x14ac:dyDescent="0.25">
      <c r="B5872" s="21" t="s">
        <v>859</v>
      </c>
      <c r="C5872" s="22" t="s">
        <v>4018</v>
      </c>
      <c r="D5872" s="23">
        <v>12</v>
      </c>
      <c r="E5872" s="22" t="s">
        <v>859</v>
      </c>
      <c r="F5872" s="23">
        <v>12</v>
      </c>
      <c r="G5872" s="22" t="s">
        <v>4018</v>
      </c>
      <c r="H5872" s="22" t="s">
        <v>1327</v>
      </c>
      <c r="I5872" s="23">
        <v>1</v>
      </c>
      <c r="J5872" s="23">
        <v>156</v>
      </c>
      <c r="K5872" s="23" t="s">
        <v>4261</v>
      </c>
      <c r="L5872" s="22" t="s">
        <v>4262</v>
      </c>
      <c r="M5872" s="21" t="s">
        <v>887</v>
      </c>
      <c r="N5872" s="23" t="s">
        <v>1119</v>
      </c>
      <c r="O5872" s="22" t="s">
        <v>1120</v>
      </c>
      <c r="P5872" s="22" t="s">
        <v>1121</v>
      </c>
      <c r="Q5872" s="23" t="s">
        <v>1737</v>
      </c>
      <c r="R5872" s="22" t="s">
        <v>1738</v>
      </c>
      <c r="S5872" s="21" t="s">
        <v>138</v>
      </c>
      <c r="T5872" s="23" t="s">
        <v>4321</v>
      </c>
      <c r="U5872" s="24" t="s">
        <v>18</v>
      </c>
      <c r="V5872" s="23">
        <v>220</v>
      </c>
      <c r="W5872" s="25">
        <v>952.15999999999985</v>
      </c>
      <c r="X5872" s="25">
        <v>15274.380000000001</v>
      </c>
      <c r="Y5872" s="25">
        <v>0</v>
      </c>
      <c r="Z5872" s="25">
        <v>0</v>
      </c>
      <c r="AA5872" s="25">
        <v>0</v>
      </c>
      <c r="AB5872" s="25">
        <v>0</v>
      </c>
      <c r="AC5872" s="26">
        <v>45152.505756550927</v>
      </c>
      <c r="AD5872" s="27">
        <f>ROW()</f>
        <v>5872</v>
      </c>
      <c r="AE5872" s="27">
        <f>1</f>
        <v>1</v>
      </c>
      <c r="AF5872" s="27">
        <f>SUBTOTAL(109,Tbl_NGF_Data[[#This Row],[Counter]])</f>
        <v>1</v>
      </c>
    </row>
    <row r="5873" spans="2:32" ht="45" x14ac:dyDescent="0.25">
      <c r="B5873" s="21" t="s">
        <v>859</v>
      </c>
      <c r="C5873" s="22" t="s">
        <v>4018</v>
      </c>
      <c r="D5873" s="23">
        <v>12</v>
      </c>
      <c r="E5873" s="22" t="s">
        <v>859</v>
      </c>
      <c r="F5873" s="23">
        <v>12</v>
      </c>
      <c r="G5873" s="22" t="s">
        <v>4018</v>
      </c>
      <c r="H5873" s="22" t="s">
        <v>1327</v>
      </c>
      <c r="I5873" s="23">
        <v>1</v>
      </c>
      <c r="J5873" s="23">
        <v>156</v>
      </c>
      <c r="K5873" s="23" t="s">
        <v>4261</v>
      </c>
      <c r="L5873" s="22" t="s">
        <v>4262</v>
      </c>
      <c r="M5873" s="21" t="s">
        <v>887</v>
      </c>
      <c r="N5873" s="23" t="s">
        <v>1119</v>
      </c>
      <c r="O5873" s="22" t="s">
        <v>1120</v>
      </c>
      <c r="P5873" s="22" t="s">
        <v>1121</v>
      </c>
      <c r="Q5873" s="23" t="s">
        <v>1737</v>
      </c>
      <c r="R5873" s="22" t="s">
        <v>1738</v>
      </c>
      <c r="S5873" s="21" t="s">
        <v>138</v>
      </c>
      <c r="T5873" s="23" t="s">
        <v>4321</v>
      </c>
      <c r="U5873" s="24" t="s">
        <v>19</v>
      </c>
      <c r="V5873" s="23">
        <v>500</v>
      </c>
      <c r="W5873" s="25">
        <v>17235.48</v>
      </c>
      <c r="X5873" s="25">
        <v>803.52</v>
      </c>
      <c r="Y5873" s="25">
        <v>1215.3599999999999</v>
      </c>
      <c r="Z5873" s="25">
        <v>2772.84</v>
      </c>
      <c r="AA5873" s="25">
        <v>1206.3499999999999</v>
      </c>
      <c r="AB5873" s="25">
        <v>17807.22</v>
      </c>
      <c r="AC5873" s="26">
        <v>45152.505756550927</v>
      </c>
      <c r="AD5873" s="27">
        <f>ROW()</f>
        <v>5873</v>
      </c>
      <c r="AE5873" s="27">
        <f>1</f>
        <v>1</v>
      </c>
      <c r="AF5873" s="27">
        <f>SUBTOTAL(109,Tbl_NGF_Data[[#This Row],[Counter]])</f>
        <v>1</v>
      </c>
    </row>
    <row r="5874" spans="2:32" ht="45" x14ac:dyDescent="0.25">
      <c r="B5874" s="21" t="s">
        <v>859</v>
      </c>
      <c r="C5874" s="22" t="s">
        <v>4018</v>
      </c>
      <c r="D5874" s="23">
        <v>12</v>
      </c>
      <c r="E5874" s="22" t="s">
        <v>859</v>
      </c>
      <c r="F5874" s="23">
        <v>12</v>
      </c>
      <c r="G5874" s="22" t="s">
        <v>4018</v>
      </c>
      <c r="H5874" s="22" t="s">
        <v>1327</v>
      </c>
      <c r="I5874" s="23">
        <v>1</v>
      </c>
      <c r="J5874" s="23">
        <v>156</v>
      </c>
      <c r="K5874" s="23" t="s">
        <v>4261</v>
      </c>
      <c r="L5874" s="22" t="s">
        <v>4262</v>
      </c>
      <c r="M5874" s="21" t="s">
        <v>887</v>
      </c>
      <c r="N5874" s="23" t="s">
        <v>1119</v>
      </c>
      <c r="O5874" s="22" t="s">
        <v>1120</v>
      </c>
      <c r="P5874" s="22" t="s">
        <v>1121</v>
      </c>
      <c r="Q5874" s="23" t="s">
        <v>1300</v>
      </c>
      <c r="R5874" s="22" t="s">
        <v>1301</v>
      </c>
      <c r="S5874" s="21" t="s">
        <v>101</v>
      </c>
      <c r="T5874" s="23" t="s">
        <v>4322</v>
      </c>
      <c r="U5874" s="24" t="s">
        <v>15</v>
      </c>
      <c r="V5874" s="23">
        <v>100</v>
      </c>
      <c r="W5874" s="25">
        <v>438</v>
      </c>
      <c r="X5874" s="25">
        <v>22115.8</v>
      </c>
      <c r="Y5874" s="25">
        <v>36391.839999999997</v>
      </c>
      <c r="Z5874" s="25">
        <v>23047.09</v>
      </c>
      <c r="AA5874" s="25">
        <v>365553.39</v>
      </c>
      <c r="AB5874" s="25">
        <v>43734.239999999998</v>
      </c>
      <c r="AC5874" s="26">
        <v>45152.505756550927</v>
      </c>
      <c r="AD5874" s="27">
        <f>ROW()</f>
        <v>5874</v>
      </c>
      <c r="AE5874" s="27">
        <f>1</f>
        <v>1</v>
      </c>
      <c r="AF5874" s="27">
        <f>SUBTOTAL(109,Tbl_NGF_Data[[#This Row],[Counter]])</f>
        <v>1</v>
      </c>
    </row>
    <row r="5875" spans="2:32" ht="45" x14ac:dyDescent="0.25">
      <c r="B5875" s="21" t="s">
        <v>859</v>
      </c>
      <c r="C5875" s="22" t="s">
        <v>4018</v>
      </c>
      <c r="D5875" s="23">
        <v>12</v>
      </c>
      <c r="E5875" s="22" t="s">
        <v>859</v>
      </c>
      <c r="F5875" s="23">
        <v>12</v>
      </c>
      <c r="G5875" s="22" t="s">
        <v>4018</v>
      </c>
      <c r="H5875" s="22" t="s">
        <v>1327</v>
      </c>
      <c r="I5875" s="23">
        <v>1</v>
      </c>
      <c r="J5875" s="23">
        <v>156</v>
      </c>
      <c r="K5875" s="23" t="s">
        <v>4261</v>
      </c>
      <c r="L5875" s="22" t="s">
        <v>4262</v>
      </c>
      <c r="M5875" s="21" t="s">
        <v>887</v>
      </c>
      <c r="N5875" s="23" t="s">
        <v>1119</v>
      </c>
      <c r="O5875" s="22" t="s">
        <v>1120</v>
      </c>
      <c r="P5875" s="22" t="s">
        <v>1121</v>
      </c>
      <c r="Q5875" s="23" t="s">
        <v>1300</v>
      </c>
      <c r="R5875" s="22" t="s">
        <v>1301</v>
      </c>
      <c r="S5875" s="21" t="s">
        <v>101</v>
      </c>
      <c r="T5875" s="23" t="s">
        <v>4322</v>
      </c>
      <c r="U5875" s="24" t="s">
        <v>16</v>
      </c>
      <c r="V5875" s="23">
        <v>135</v>
      </c>
      <c r="W5875" s="25">
        <v>25000</v>
      </c>
      <c r="X5875" s="25">
        <v>75000</v>
      </c>
      <c r="Y5875" s="25">
        <v>275000</v>
      </c>
      <c r="Z5875" s="25">
        <v>25000</v>
      </c>
      <c r="AA5875" s="25">
        <v>25000</v>
      </c>
      <c r="AB5875" s="25">
        <v>375000</v>
      </c>
      <c r="AC5875" s="26">
        <v>45152.505756550927</v>
      </c>
      <c r="AD5875" s="27">
        <f>ROW()</f>
        <v>5875</v>
      </c>
      <c r="AE5875" s="27">
        <f>1</f>
        <v>1</v>
      </c>
      <c r="AF5875" s="27">
        <f>SUBTOTAL(109,Tbl_NGF_Data[[#This Row],[Counter]])</f>
        <v>1</v>
      </c>
    </row>
    <row r="5876" spans="2:32" ht="45" x14ac:dyDescent="0.25">
      <c r="B5876" s="21" t="s">
        <v>859</v>
      </c>
      <c r="C5876" s="22" t="s">
        <v>4018</v>
      </c>
      <c r="D5876" s="23">
        <v>12</v>
      </c>
      <c r="E5876" s="22" t="s">
        <v>859</v>
      </c>
      <c r="F5876" s="23">
        <v>12</v>
      </c>
      <c r="G5876" s="22" t="s">
        <v>4018</v>
      </c>
      <c r="H5876" s="22" t="s">
        <v>1327</v>
      </c>
      <c r="I5876" s="23">
        <v>1</v>
      </c>
      <c r="J5876" s="23">
        <v>156</v>
      </c>
      <c r="K5876" s="23" t="s">
        <v>4261</v>
      </c>
      <c r="L5876" s="22" t="s">
        <v>4262</v>
      </c>
      <c r="M5876" s="21" t="s">
        <v>887</v>
      </c>
      <c r="N5876" s="23" t="s">
        <v>1119</v>
      </c>
      <c r="O5876" s="22" t="s">
        <v>1120</v>
      </c>
      <c r="P5876" s="22" t="s">
        <v>1121</v>
      </c>
      <c r="Q5876" s="23" t="s">
        <v>1300</v>
      </c>
      <c r="R5876" s="22" t="s">
        <v>1301</v>
      </c>
      <c r="S5876" s="21" t="s">
        <v>101</v>
      </c>
      <c r="T5876" s="23" t="s">
        <v>4322</v>
      </c>
      <c r="U5876" s="24" t="s">
        <v>17</v>
      </c>
      <c r="V5876" s="23">
        <v>200</v>
      </c>
      <c r="W5876" s="25">
        <v>16469.349999999999</v>
      </c>
      <c r="X5876" s="25">
        <v>75000</v>
      </c>
      <c r="Y5876" s="25">
        <v>275000</v>
      </c>
      <c r="Z5876" s="25">
        <v>25000</v>
      </c>
      <c r="AA5876" s="25">
        <v>25000</v>
      </c>
      <c r="AB5876" s="25">
        <v>375000</v>
      </c>
      <c r="AC5876" s="26">
        <v>45152.505756550927</v>
      </c>
      <c r="AD5876" s="27">
        <f>ROW()</f>
        <v>5876</v>
      </c>
      <c r="AE5876" s="27">
        <f>1</f>
        <v>1</v>
      </c>
      <c r="AF5876" s="27">
        <f>SUBTOTAL(109,Tbl_NGF_Data[[#This Row],[Counter]])</f>
        <v>1</v>
      </c>
    </row>
    <row r="5877" spans="2:32" ht="45" x14ac:dyDescent="0.25">
      <c r="B5877" s="21" t="s">
        <v>859</v>
      </c>
      <c r="C5877" s="22" t="s">
        <v>4018</v>
      </c>
      <c r="D5877" s="23">
        <v>12</v>
      </c>
      <c r="E5877" s="22" t="s">
        <v>859</v>
      </c>
      <c r="F5877" s="23">
        <v>12</v>
      </c>
      <c r="G5877" s="22" t="s">
        <v>4018</v>
      </c>
      <c r="H5877" s="22" t="s">
        <v>1327</v>
      </c>
      <c r="I5877" s="23">
        <v>1</v>
      </c>
      <c r="J5877" s="23">
        <v>156</v>
      </c>
      <c r="K5877" s="23" t="s">
        <v>4261</v>
      </c>
      <c r="L5877" s="22" t="s">
        <v>4262</v>
      </c>
      <c r="M5877" s="21" t="s">
        <v>887</v>
      </c>
      <c r="N5877" s="23" t="s">
        <v>1119</v>
      </c>
      <c r="O5877" s="22" t="s">
        <v>1120</v>
      </c>
      <c r="P5877" s="22" t="s">
        <v>1121</v>
      </c>
      <c r="Q5877" s="23" t="s">
        <v>1300</v>
      </c>
      <c r="R5877" s="22" t="s">
        <v>1301</v>
      </c>
      <c r="S5877" s="21" t="s">
        <v>101</v>
      </c>
      <c r="T5877" s="23" t="s">
        <v>4322</v>
      </c>
      <c r="U5877" s="24" t="s">
        <v>18</v>
      </c>
      <c r="V5877" s="23">
        <v>220</v>
      </c>
      <c r="W5877" s="25">
        <v>8530.6500000000015</v>
      </c>
      <c r="X5877" s="25">
        <v>0</v>
      </c>
      <c r="Y5877" s="25">
        <v>0</v>
      </c>
      <c r="Z5877" s="25">
        <v>0</v>
      </c>
      <c r="AA5877" s="25">
        <v>0</v>
      </c>
      <c r="AB5877" s="25">
        <v>0</v>
      </c>
      <c r="AC5877" s="26">
        <v>45152.505756550927</v>
      </c>
      <c r="AD5877" s="27">
        <f>ROW()</f>
        <v>5877</v>
      </c>
      <c r="AE5877" s="27">
        <f>1</f>
        <v>1</v>
      </c>
      <c r="AF5877" s="27">
        <f>SUBTOTAL(109,Tbl_NGF_Data[[#This Row],[Counter]])</f>
        <v>1</v>
      </c>
    </row>
    <row r="5878" spans="2:32" ht="45" x14ac:dyDescent="0.25">
      <c r="B5878" s="21" t="s">
        <v>859</v>
      </c>
      <c r="C5878" s="22" t="s">
        <v>4018</v>
      </c>
      <c r="D5878" s="23">
        <v>12</v>
      </c>
      <c r="E5878" s="22" t="s">
        <v>859</v>
      </c>
      <c r="F5878" s="23">
        <v>12</v>
      </c>
      <c r="G5878" s="22" t="s">
        <v>4018</v>
      </c>
      <c r="H5878" s="22" t="s">
        <v>1327</v>
      </c>
      <c r="I5878" s="23">
        <v>1</v>
      </c>
      <c r="J5878" s="23">
        <v>156</v>
      </c>
      <c r="K5878" s="23" t="s">
        <v>4261</v>
      </c>
      <c r="L5878" s="22" t="s">
        <v>4262</v>
      </c>
      <c r="M5878" s="21" t="s">
        <v>887</v>
      </c>
      <c r="N5878" s="23" t="s">
        <v>1119</v>
      </c>
      <c r="O5878" s="22" t="s">
        <v>1120</v>
      </c>
      <c r="P5878" s="22" t="s">
        <v>1121</v>
      </c>
      <c r="Q5878" s="23" t="s">
        <v>1300</v>
      </c>
      <c r="R5878" s="22" t="s">
        <v>1301</v>
      </c>
      <c r="S5878" s="21" t="s">
        <v>101</v>
      </c>
      <c r="T5878" s="23" t="s">
        <v>4322</v>
      </c>
      <c r="U5878" s="24" t="s">
        <v>19</v>
      </c>
      <c r="V5878" s="23">
        <v>500</v>
      </c>
      <c r="W5878" s="25">
        <v>7032.57</v>
      </c>
      <c r="X5878" s="25">
        <v>96677.8</v>
      </c>
      <c r="Y5878" s="25">
        <v>409276.04</v>
      </c>
      <c r="Z5878" s="25">
        <v>11274.25</v>
      </c>
      <c r="AA5878" s="25">
        <v>367105.11</v>
      </c>
      <c r="AB5878" s="25">
        <v>53963.040000000001</v>
      </c>
      <c r="AC5878" s="26">
        <v>45152.505756550927</v>
      </c>
      <c r="AD5878" s="27">
        <f>ROW()</f>
        <v>5878</v>
      </c>
      <c r="AE5878" s="27">
        <f>1</f>
        <v>1</v>
      </c>
      <c r="AF5878" s="27">
        <f>SUBTOTAL(109,Tbl_NGF_Data[[#This Row],[Counter]])</f>
        <v>1</v>
      </c>
    </row>
    <row r="5879" spans="2:32" ht="45" x14ac:dyDescent="0.25">
      <c r="B5879" s="21" t="s">
        <v>859</v>
      </c>
      <c r="C5879" s="22" t="s">
        <v>4018</v>
      </c>
      <c r="D5879" s="23">
        <v>12</v>
      </c>
      <c r="E5879" s="22" t="s">
        <v>859</v>
      </c>
      <c r="F5879" s="23">
        <v>12</v>
      </c>
      <c r="G5879" s="22" t="s">
        <v>4018</v>
      </c>
      <c r="H5879" s="22" t="s">
        <v>1327</v>
      </c>
      <c r="I5879" s="23">
        <v>1</v>
      </c>
      <c r="J5879" s="23">
        <v>156</v>
      </c>
      <c r="K5879" s="23" t="s">
        <v>4261</v>
      </c>
      <c r="L5879" s="22" t="s">
        <v>4262</v>
      </c>
      <c r="M5879" s="21" t="s">
        <v>887</v>
      </c>
      <c r="N5879" s="23" t="s">
        <v>1119</v>
      </c>
      <c r="O5879" s="22" t="s">
        <v>1120</v>
      </c>
      <c r="P5879" s="22" t="s">
        <v>1121</v>
      </c>
      <c r="Q5879" s="23" t="s">
        <v>1366</v>
      </c>
      <c r="R5879" s="22" t="s">
        <v>1367</v>
      </c>
      <c r="S5879" s="21" t="s">
        <v>103</v>
      </c>
      <c r="T5879" s="23" t="s">
        <v>4323</v>
      </c>
      <c r="U5879" s="24" t="s">
        <v>15</v>
      </c>
      <c r="V5879" s="23">
        <v>100</v>
      </c>
      <c r="W5879" s="25">
        <v>2418708.38</v>
      </c>
      <c r="X5879" s="25">
        <v>28188.62</v>
      </c>
      <c r="Y5879" s="25">
        <v>93328.15</v>
      </c>
      <c r="Z5879" s="25">
        <v>77788.75</v>
      </c>
      <c r="AA5879" s="25">
        <v>120188.12</v>
      </c>
      <c r="AB5879" s="25">
        <v>5221041.2699999996</v>
      </c>
      <c r="AC5879" s="26">
        <v>45152.505756550927</v>
      </c>
      <c r="AD5879" s="27">
        <f>ROW()</f>
        <v>5879</v>
      </c>
      <c r="AE5879" s="27">
        <f>1</f>
        <v>1</v>
      </c>
      <c r="AF5879" s="27">
        <f>SUBTOTAL(109,Tbl_NGF_Data[[#This Row],[Counter]])</f>
        <v>1</v>
      </c>
    </row>
    <row r="5880" spans="2:32" ht="45" x14ac:dyDescent="0.25">
      <c r="B5880" s="21" t="s">
        <v>859</v>
      </c>
      <c r="C5880" s="22" t="s">
        <v>4018</v>
      </c>
      <c r="D5880" s="23">
        <v>12</v>
      </c>
      <c r="E5880" s="22" t="s">
        <v>859</v>
      </c>
      <c r="F5880" s="23">
        <v>12</v>
      </c>
      <c r="G5880" s="22" t="s">
        <v>4018</v>
      </c>
      <c r="H5880" s="22" t="s">
        <v>1327</v>
      </c>
      <c r="I5880" s="23">
        <v>1</v>
      </c>
      <c r="J5880" s="23">
        <v>156</v>
      </c>
      <c r="K5880" s="23" t="s">
        <v>4261</v>
      </c>
      <c r="L5880" s="22" t="s">
        <v>4262</v>
      </c>
      <c r="M5880" s="21" t="s">
        <v>887</v>
      </c>
      <c r="N5880" s="23" t="s">
        <v>1119</v>
      </c>
      <c r="O5880" s="22" t="s">
        <v>1120</v>
      </c>
      <c r="P5880" s="22" t="s">
        <v>1121</v>
      </c>
      <c r="Q5880" s="23" t="s">
        <v>1366</v>
      </c>
      <c r="R5880" s="22" t="s">
        <v>1367</v>
      </c>
      <c r="S5880" s="21" t="s">
        <v>103</v>
      </c>
      <c r="T5880" s="23" t="s">
        <v>4323</v>
      </c>
      <c r="U5880" s="24" t="s">
        <v>16</v>
      </c>
      <c r="V5880" s="23">
        <v>135</v>
      </c>
      <c r="W5880" s="25">
        <v>375000</v>
      </c>
      <c r="X5880" s="25">
        <v>2873668</v>
      </c>
      <c r="Y5880" s="25">
        <v>225000</v>
      </c>
      <c r="Z5880" s="25">
        <v>365000</v>
      </c>
      <c r="AA5880" s="25">
        <v>371638</v>
      </c>
      <c r="AB5880" s="25">
        <v>475000</v>
      </c>
      <c r="AC5880" s="26">
        <v>45152.505756550927</v>
      </c>
      <c r="AD5880" s="27">
        <f>ROW()</f>
        <v>5880</v>
      </c>
      <c r="AE5880" s="27">
        <f>1</f>
        <v>1</v>
      </c>
      <c r="AF5880" s="27">
        <f>SUBTOTAL(109,Tbl_NGF_Data[[#This Row],[Counter]])</f>
        <v>1</v>
      </c>
    </row>
    <row r="5881" spans="2:32" ht="45" x14ac:dyDescent="0.25">
      <c r="B5881" s="21" t="s">
        <v>859</v>
      </c>
      <c r="C5881" s="22" t="s">
        <v>4018</v>
      </c>
      <c r="D5881" s="23">
        <v>12</v>
      </c>
      <c r="E5881" s="22" t="s">
        <v>859</v>
      </c>
      <c r="F5881" s="23">
        <v>12</v>
      </c>
      <c r="G5881" s="22" t="s">
        <v>4018</v>
      </c>
      <c r="H5881" s="22" t="s">
        <v>1327</v>
      </c>
      <c r="I5881" s="23">
        <v>1</v>
      </c>
      <c r="J5881" s="23">
        <v>156</v>
      </c>
      <c r="K5881" s="23" t="s">
        <v>4261</v>
      </c>
      <c r="L5881" s="22" t="s">
        <v>4262</v>
      </c>
      <c r="M5881" s="21" t="s">
        <v>887</v>
      </c>
      <c r="N5881" s="23" t="s">
        <v>1119</v>
      </c>
      <c r="O5881" s="22" t="s">
        <v>1120</v>
      </c>
      <c r="P5881" s="22" t="s">
        <v>1121</v>
      </c>
      <c r="Q5881" s="23" t="s">
        <v>1366</v>
      </c>
      <c r="R5881" s="22" t="s">
        <v>1367</v>
      </c>
      <c r="S5881" s="21" t="s">
        <v>103</v>
      </c>
      <c r="T5881" s="23" t="s">
        <v>4323</v>
      </c>
      <c r="U5881" s="24" t="s">
        <v>17</v>
      </c>
      <c r="V5881" s="23">
        <v>200</v>
      </c>
      <c r="W5881" s="25">
        <v>138253.57999999999</v>
      </c>
      <c r="X5881" s="25">
        <v>2794916.69</v>
      </c>
      <c r="Y5881" s="25">
        <v>0</v>
      </c>
      <c r="Z5881" s="25">
        <v>365000</v>
      </c>
      <c r="AA5881" s="25">
        <v>250000</v>
      </c>
      <c r="AB5881" s="25">
        <v>0</v>
      </c>
      <c r="AC5881" s="26">
        <v>45152.505756550927</v>
      </c>
      <c r="AD5881" s="27">
        <f>ROW()</f>
        <v>5881</v>
      </c>
      <c r="AE5881" s="27">
        <f>1</f>
        <v>1</v>
      </c>
      <c r="AF5881" s="27">
        <f>SUBTOTAL(109,Tbl_NGF_Data[[#This Row],[Counter]])</f>
        <v>1</v>
      </c>
    </row>
    <row r="5882" spans="2:32" ht="45" x14ac:dyDescent="0.25">
      <c r="B5882" s="21" t="s">
        <v>859</v>
      </c>
      <c r="C5882" s="22" t="s">
        <v>4018</v>
      </c>
      <c r="D5882" s="23">
        <v>12</v>
      </c>
      <c r="E5882" s="22" t="s">
        <v>859</v>
      </c>
      <c r="F5882" s="23">
        <v>12</v>
      </c>
      <c r="G5882" s="22" t="s">
        <v>4018</v>
      </c>
      <c r="H5882" s="22" t="s">
        <v>1327</v>
      </c>
      <c r="I5882" s="23">
        <v>1</v>
      </c>
      <c r="J5882" s="23">
        <v>156</v>
      </c>
      <c r="K5882" s="23" t="s">
        <v>4261</v>
      </c>
      <c r="L5882" s="22" t="s">
        <v>4262</v>
      </c>
      <c r="M5882" s="21" t="s">
        <v>887</v>
      </c>
      <c r="N5882" s="23" t="s">
        <v>1119</v>
      </c>
      <c r="O5882" s="22" t="s">
        <v>1120</v>
      </c>
      <c r="P5882" s="22" t="s">
        <v>1121</v>
      </c>
      <c r="Q5882" s="23" t="s">
        <v>1366</v>
      </c>
      <c r="R5882" s="22" t="s">
        <v>1367</v>
      </c>
      <c r="S5882" s="21" t="s">
        <v>103</v>
      </c>
      <c r="T5882" s="23" t="s">
        <v>4323</v>
      </c>
      <c r="U5882" s="24" t="s">
        <v>18</v>
      </c>
      <c r="V5882" s="23">
        <v>220</v>
      </c>
      <c r="W5882" s="25">
        <v>236746.42</v>
      </c>
      <c r="X5882" s="25">
        <v>78751.310000000056</v>
      </c>
      <c r="Y5882" s="25">
        <v>225000</v>
      </c>
      <c r="Z5882" s="25">
        <v>0</v>
      </c>
      <c r="AA5882" s="25">
        <v>121638</v>
      </c>
      <c r="AB5882" s="25">
        <v>475000</v>
      </c>
      <c r="AC5882" s="26">
        <v>45152.505756550927</v>
      </c>
      <c r="AD5882" s="27">
        <f>ROW()</f>
        <v>5882</v>
      </c>
      <c r="AE5882" s="27">
        <f>1</f>
        <v>1</v>
      </c>
      <c r="AF5882" s="27">
        <f>SUBTOTAL(109,Tbl_NGF_Data[[#This Row],[Counter]])</f>
        <v>1</v>
      </c>
    </row>
    <row r="5883" spans="2:32" ht="45" x14ac:dyDescent="0.25">
      <c r="B5883" s="21" t="s">
        <v>859</v>
      </c>
      <c r="C5883" s="22" t="s">
        <v>4018</v>
      </c>
      <c r="D5883" s="23">
        <v>12</v>
      </c>
      <c r="E5883" s="22" t="s">
        <v>859</v>
      </c>
      <c r="F5883" s="23">
        <v>12</v>
      </c>
      <c r="G5883" s="22" t="s">
        <v>4018</v>
      </c>
      <c r="H5883" s="22" t="s">
        <v>1327</v>
      </c>
      <c r="I5883" s="23">
        <v>1</v>
      </c>
      <c r="J5883" s="23">
        <v>156</v>
      </c>
      <c r="K5883" s="23" t="s">
        <v>4261</v>
      </c>
      <c r="L5883" s="22" t="s">
        <v>4262</v>
      </c>
      <c r="M5883" s="21" t="s">
        <v>887</v>
      </c>
      <c r="N5883" s="23" t="s">
        <v>1119</v>
      </c>
      <c r="O5883" s="22" t="s">
        <v>1120</v>
      </c>
      <c r="P5883" s="22" t="s">
        <v>1121</v>
      </c>
      <c r="Q5883" s="23" t="s">
        <v>1366</v>
      </c>
      <c r="R5883" s="22" t="s">
        <v>1367</v>
      </c>
      <c r="S5883" s="21" t="s">
        <v>103</v>
      </c>
      <c r="T5883" s="23" t="s">
        <v>4323</v>
      </c>
      <c r="U5883" s="24" t="s">
        <v>19</v>
      </c>
      <c r="V5883" s="23">
        <v>500</v>
      </c>
      <c r="W5883" s="25">
        <v>2547427.0699999998</v>
      </c>
      <c r="X5883" s="25">
        <v>405560.73</v>
      </c>
      <c r="Y5883" s="25">
        <v>185139.53</v>
      </c>
      <c r="Z5883" s="25">
        <v>349410.6</v>
      </c>
      <c r="AA5883" s="25">
        <v>292399.37</v>
      </c>
      <c r="AB5883" s="25">
        <v>5100903.1500000004</v>
      </c>
      <c r="AC5883" s="26">
        <v>45152.505756550927</v>
      </c>
      <c r="AD5883" s="27">
        <f>ROW()</f>
        <v>5883</v>
      </c>
      <c r="AE5883" s="27">
        <f>1</f>
        <v>1</v>
      </c>
      <c r="AF5883" s="27">
        <f>SUBTOTAL(109,Tbl_NGF_Data[[#This Row],[Counter]])</f>
        <v>1</v>
      </c>
    </row>
    <row r="5884" spans="2:32" ht="45" x14ac:dyDescent="0.25">
      <c r="B5884" s="21" t="s">
        <v>859</v>
      </c>
      <c r="C5884" s="22" t="s">
        <v>4018</v>
      </c>
      <c r="D5884" s="23">
        <v>12</v>
      </c>
      <c r="E5884" s="22" t="s">
        <v>859</v>
      </c>
      <c r="F5884" s="23">
        <v>12</v>
      </c>
      <c r="G5884" s="22" t="s">
        <v>4018</v>
      </c>
      <c r="H5884" s="22" t="s">
        <v>1327</v>
      </c>
      <c r="I5884" s="23">
        <v>1</v>
      </c>
      <c r="J5884" s="23">
        <v>156</v>
      </c>
      <c r="K5884" s="23" t="s">
        <v>4261</v>
      </c>
      <c r="L5884" s="22" t="s">
        <v>4262</v>
      </c>
      <c r="M5884" s="21" t="s">
        <v>887</v>
      </c>
      <c r="N5884" s="23" t="s">
        <v>1271</v>
      </c>
      <c r="O5884" s="22" t="s">
        <v>1272</v>
      </c>
      <c r="P5884" s="22" t="s">
        <v>1273</v>
      </c>
      <c r="Q5884" s="23" t="s">
        <v>1274</v>
      </c>
      <c r="R5884" s="22" t="s">
        <v>1275</v>
      </c>
      <c r="S5884" s="21" t="s">
        <v>205</v>
      </c>
      <c r="T5884" s="23" t="s">
        <v>4324</v>
      </c>
      <c r="U5884" s="24" t="s">
        <v>15</v>
      </c>
      <c r="V5884" s="23">
        <v>100</v>
      </c>
      <c r="W5884" s="25">
        <v>0</v>
      </c>
      <c r="X5884" s="25">
        <v>0</v>
      </c>
      <c r="Y5884" s="25">
        <v>0</v>
      </c>
      <c r="Z5884" s="25">
        <v>0</v>
      </c>
      <c r="AA5884" s="25">
        <v>0</v>
      </c>
      <c r="AB5884" s="25">
        <v>1.05</v>
      </c>
      <c r="AC5884" s="26">
        <v>45152.505756550927</v>
      </c>
      <c r="AD5884" s="27">
        <f>ROW()</f>
        <v>5884</v>
      </c>
      <c r="AE5884" s="27">
        <f>1</f>
        <v>1</v>
      </c>
      <c r="AF5884" s="27">
        <f>SUBTOTAL(109,Tbl_NGF_Data[[#This Row],[Counter]])</f>
        <v>1</v>
      </c>
    </row>
    <row r="5885" spans="2:32" ht="45" x14ac:dyDescent="0.25">
      <c r="B5885" s="21" t="s">
        <v>859</v>
      </c>
      <c r="C5885" s="22" t="s">
        <v>4018</v>
      </c>
      <c r="D5885" s="23">
        <v>12</v>
      </c>
      <c r="E5885" s="22" t="s">
        <v>859</v>
      </c>
      <c r="F5885" s="23">
        <v>12</v>
      </c>
      <c r="G5885" s="22" t="s">
        <v>4018</v>
      </c>
      <c r="H5885" s="22" t="s">
        <v>1327</v>
      </c>
      <c r="I5885" s="23">
        <v>1</v>
      </c>
      <c r="J5885" s="23">
        <v>156</v>
      </c>
      <c r="K5885" s="23" t="s">
        <v>4261</v>
      </c>
      <c r="L5885" s="22" t="s">
        <v>4262</v>
      </c>
      <c r="M5885" s="21" t="s">
        <v>887</v>
      </c>
      <c r="N5885" s="23" t="s">
        <v>1271</v>
      </c>
      <c r="O5885" s="22" t="s">
        <v>1272</v>
      </c>
      <c r="P5885" s="22" t="s">
        <v>1273</v>
      </c>
      <c r="Q5885" s="23" t="s">
        <v>1274</v>
      </c>
      <c r="R5885" s="22" t="s">
        <v>1275</v>
      </c>
      <c r="S5885" s="21" t="s">
        <v>205</v>
      </c>
      <c r="T5885" s="23" t="s">
        <v>4324</v>
      </c>
      <c r="U5885" s="24" t="s">
        <v>16</v>
      </c>
      <c r="V5885" s="23">
        <v>135</v>
      </c>
      <c r="W5885" s="25">
        <v>8282115</v>
      </c>
      <c r="X5885" s="25">
        <v>9083587</v>
      </c>
      <c r="Y5885" s="25">
        <v>9083587</v>
      </c>
      <c r="Z5885" s="25">
        <v>9083587</v>
      </c>
      <c r="AA5885" s="25">
        <v>9083587</v>
      </c>
      <c r="AB5885" s="25">
        <v>9179045</v>
      </c>
      <c r="AC5885" s="26">
        <v>45152.505756550927</v>
      </c>
      <c r="AD5885" s="27">
        <f>ROW()</f>
        <v>5885</v>
      </c>
      <c r="AE5885" s="27">
        <f>1</f>
        <v>1</v>
      </c>
      <c r="AF5885" s="27">
        <f>SUBTOTAL(109,Tbl_NGF_Data[[#This Row],[Counter]])</f>
        <v>1</v>
      </c>
    </row>
    <row r="5886" spans="2:32" ht="45" x14ac:dyDescent="0.25">
      <c r="B5886" s="21" t="s">
        <v>859</v>
      </c>
      <c r="C5886" s="22" t="s">
        <v>4018</v>
      </c>
      <c r="D5886" s="23">
        <v>12</v>
      </c>
      <c r="E5886" s="22" t="s">
        <v>859</v>
      </c>
      <c r="F5886" s="23">
        <v>12</v>
      </c>
      <c r="G5886" s="22" t="s">
        <v>4018</v>
      </c>
      <c r="H5886" s="22" t="s">
        <v>1327</v>
      </c>
      <c r="I5886" s="23">
        <v>1</v>
      </c>
      <c r="J5886" s="23">
        <v>156</v>
      </c>
      <c r="K5886" s="23" t="s">
        <v>4261</v>
      </c>
      <c r="L5886" s="22" t="s">
        <v>4262</v>
      </c>
      <c r="M5886" s="21" t="s">
        <v>887</v>
      </c>
      <c r="N5886" s="23" t="s">
        <v>1271</v>
      </c>
      <c r="O5886" s="22" t="s">
        <v>1272</v>
      </c>
      <c r="P5886" s="22" t="s">
        <v>1273</v>
      </c>
      <c r="Q5886" s="23" t="s">
        <v>1274</v>
      </c>
      <c r="R5886" s="22" t="s">
        <v>1275</v>
      </c>
      <c r="S5886" s="21" t="s">
        <v>205</v>
      </c>
      <c r="T5886" s="23" t="s">
        <v>4324</v>
      </c>
      <c r="U5886" s="24" t="s">
        <v>17</v>
      </c>
      <c r="V5886" s="23">
        <v>200</v>
      </c>
      <c r="W5886" s="25">
        <v>8279811.0000000009</v>
      </c>
      <c r="X5886" s="25">
        <v>9083586.2999999989</v>
      </c>
      <c r="Y5886" s="25">
        <v>9083580.6399999969</v>
      </c>
      <c r="Z5886" s="25">
        <v>9083583.9800000004</v>
      </c>
      <c r="AA5886" s="25">
        <v>9083587</v>
      </c>
      <c r="AB5886" s="25">
        <v>9174807.2100000009</v>
      </c>
      <c r="AC5886" s="26">
        <v>45152.505756550927</v>
      </c>
      <c r="AD5886" s="27">
        <f>ROW()</f>
        <v>5886</v>
      </c>
      <c r="AE5886" s="27">
        <f>1</f>
        <v>1</v>
      </c>
      <c r="AF5886" s="27">
        <f>SUBTOTAL(109,Tbl_NGF_Data[[#This Row],[Counter]])</f>
        <v>1</v>
      </c>
    </row>
    <row r="5887" spans="2:32" ht="45" x14ac:dyDescent="0.25">
      <c r="B5887" s="21" t="s">
        <v>859</v>
      </c>
      <c r="C5887" s="22" t="s">
        <v>4018</v>
      </c>
      <c r="D5887" s="23">
        <v>12</v>
      </c>
      <c r="E5887" s="22" t="s">
        <v>859</v>
      </c>
      <c r="F5887" s="23">
        <v>12</v>
      </c>
      <c r="G5887" s="22" t="s">
        <v>4018</v>
      </c>
      <c r="H5887" s="22" t="s">
        <v>1327</v>
      </c>
      <c r="I5887" s="23">
        <v>1</v>
      </c>
      <c r="J5887" s="23">
        <v>156</v>
      </c>
      <c r="K5887" s="23" t="s">
        <v>4261</v>
      </c>
      <c r="L5887" s="22" t="s">
        <v>4262</v>
      </c>
      <c r="M5887" s="21" t="s">
        <v>887</v>
      </c>
      <c r="N5887" s="23" t="s">
        <v>1271</v>
      </c>
      <c r="O5887" s="22" t="s">
        <v>1272</v>
      </c>
      <c r="P5887" s="22" t="s">
        <v>1273</v>
      </c>
      <c r="Q5887" s="23" t="s">
        <v>1274</v>
      </c>
      <c r="R5887" s="22" t="s">
        <v>1275</v>
      </c>
      <c r="S5887" s="21" t="s">
        <v>205</v>
      </c>
      <c r="T5887" s="23" t="s">
        <v>4324</v>
      </c>
      <c r="U5887" s="24" t="s">
        <v>18</v>
      </c>
      <c r="V5887" s="23">
        <v>220</v>
      </c>
      <c r="W5887" s="25">
        <v>2303.9999999990687</v>
      </c>
      <c r="X5887" s="25">
        <v>0.70000000111758709</v>
      </c>
      <c r="Y5887" s="25">
        <v>6.3600000031292439</v>
      </c>
      <c r="Z5887" s="25">
        <v>3.0199999995529652</v>
      </c>
      <c r="AA5887" s="25">
        <v>0</v>
      </c>
      <c r="AB5887" s="25">
        <v>4237.7899999991059</v>
      </c>
      <c r="AC5887" s="26">
        <v>45152.505756550927</v>
      </c>
      <c r="AD5887" s="27">
        <f>ROW()</f>
        <v>5887</v>
      </c>
      <c r="AE5887" s="27">
        <f>1</f>
        <v>1</v>
      </c>
      <c r="AF5887" s="27">
        <f>SUBTOTAL(109,Tbl_NGF_Data[[#This Row],[Counter]])</f>
        <v>1</v>
      </c>
    </row>
    <row r="5888" spans="2:32" ht="45" x14ac:dyDescent="0.25">
      <c r="B5888" s="21" t="s">
        <v>859</v>
      </c>
      <c r="C5888" s="22" t="s">
        <v>4018</v>
      </c>
      <c r="D5888" s="23">
        <v>12</v>
      </c>
      <c r="E5888" s="22" t="s">
        <v>859</v>
      </c>
      <c r="F5888" s="23">
        <v>12</v>
      </c>
      <c r="G5888" s="22" t="s">
        <v>4018</v>
      </c>
      <c r="H5888" s="22" t="s">
        <v>1327</v>
      </c>
      <c r="I5888" s="23">
        <v>1</v>
      </c>
      <c r="J5888" s="23">
        <v>156</v>
      </c>
      <c r="K5888" s="23" t="s">
        <v>4261</v>
      </c>
      <c r="L5888" s="22" t="s">
        <v>4262</v>
      </c>
      <c r="M5888" s="21" t="s">
        <v>887</v>
      </c>
      <c r="N5888" s="23" t="s">
        <v>1223</v>
      </c>
      <c r="O5888" s="22" t="s">
        <v>1224</v>
      </c>
      <c r="P5888" s="22" t="s">
        <v>1225</v>
      </c>
      <c r="Q5888" s="23" t="s">
        <v>4325</v>
      </c>
      <c r="R5888" s="22" t="s">
        <v>4326</v>
      </c>
      <c r="S5888" s="21" t="s">
        <v>906</v>
      </c>
      <c r="T5888" s="23" t="s">
        <v>4327</v>
      </c>
      <c r="U5888" s="24" t="s">
        <v>15</v>
      </c>
      <c r="V5888" s="23">
        <v>100</v>
      </c>
      <c r="W5888" s="25">
        <v>1484163.72</v>
      </c>
      <c r="X5888" s="25">
        <v>821895.07</v>
      </c>
      <c r="Y5888" s="25">
        <v>745530.78</v>
      </c>
      <c r="Z5888" s="25">
        <v>1054412.29</v>
      </c>
      <c r="AA5888" s="25">
        <v>899853.92</v>
      </c>
      <c r="AB5888" s="25">
        <v>1203208.8899999999</v>
      </c>
      <c r="AC5888" s="26">
        <v>45152.505756550927</v>
      </c>
      <c r="AD5888" s="27">
        <f>ROW()</f>
        <v>5888</v>
      </c>
      <c r="AE5888" s="27">
        <f>1</f>
        <v>1</v>
      </c>
      <c r="AF5888" s="27">
        <f>SUBTOTAL(109,Tbl_NGF_Data[[#This Row],[Counter]])</f>
        <v>1</v>
      </c>
    </row>
    <row r="5889" spans="2:32" ht="45" x14ac:dyDescent="0.25">
      <c r="B5889" s="21" t="s">
        <v>859</v>
      </c>
      <c r="C5889" s="22" t="s">
        <v>4018</v>
      </c>
      <c r="D5889" s="23">
        <v>12</v>
      </c>
      <c r="E5889" s="22" t="s">
        <v>859</v>
      </c>
      <c r="F5889" s="23">
        <v>12</v>
      </c>
      <c r="G5889" s="22" t="s">
        <v>4018</v>
      </c>
      <c r="H5889" s="22" t="s">
        <v>1327</v>
      </c>
      <c r="I5889" s="23">
        <v>1</v>
      </c>
      <c r="J5889" s="23">
        <v>156</v>
      </c>
      <c r="K5889" s="23" t="s">
        <v>4261</v>
      </c>
      <c r="L5889" s="22" t="s">
        <v>4262</v>
      </c>
      <c r="M5889" s="21" t="s">
        <v>887</v>
      </c>
      <c r="N5889" s="23" t="s">
        <v>1223</v>
      </c>
      <c r="O5889" s="22" t="s">
        <v>1224</v>
      </c>
      <c r="P5889" s="22" t="s">
        <v>1225</v>
      </c>
      <c r="Q5889" s="23" t="s">
        <v>4325</v>
      </c>
      <c r="R5889" s="22" t="s">
        <v>4326</v>
      </c>
      <c r="S5889" s="21" t="s">
        <v>906</v>
      </c>
      <c r="T5889" s="23" t="s">
        <v>4327</v>
      </c>
      <c r="U5889" s="24" t="s">
        <v>16</v>
      </c>
      <c r="V5889" s="23">
        <v>135</v>
      </c>
      <c r="W5889" s="25">
        <v>20000</v>
      </c>
      <c r="X5889" s="25">
        <v>20000</v>
      </c>
      <c r="Y5889" s="25">
        <v>20000</v>
      </c>
      <c r="Z5889" s="25">
        <v>0</v>
      </c>
      <c r="AA5889" s="25">
        <v>0</v>
      </c>
      <c r="AB5889" s="25">
        <v>0</v>
      </c>
      <c r="AC5889" s="26">
        <v>45152.505756550927</v>
      </c>
      <c r="AD5889" s="27">
        <f>ROW()</f>
        <v>5889</v>
      </c>
      <c r="AE5889" s="27">
        <f>1</f>
        <v>1</v>
      </c>
      <c r="AF5889" s="27">
        <f>SUBTOTAL(109,Tbl_NGF_Data[[#This Row],[Counter]])</f>
        <v>1</v>
      </c>
    </row>
    <row r="5890" spans="2:32" ht="45" x14ac:dyDescent="0.25">
      <c r="B5890" s="21" t="s">
        <v>859</v>
      </c>
      <c r="C5890" s="22" t="s">
        <v>4018</v>
      </c>
      <c r="D5890" s="23">
        <v>12</v>
      </c>
      <c r="E5890" s="22" t="s">
        <v>859</v>
      </c>
      <c r="F5890" s="23">
        <v>12</v>
      </c>
      <c r="G5890" s="22" t="s">
        <v>4018</v>
      </c>
      <c r="H5890" s="22" t="s">
        <v>1327</v>
      </c>
      <c r="I5890" s="23">
        <v>1</v>
      </c>
      <c r="J5890" s="23">
        <v>156</v>
      </c>
      <c r="K5890" s="23" t="s">
        <v>4261</v>
      </c>
      <c r="L5890" s="22" t="s">
        <v>4262</v>
      </c>
      <c r="M5890" s="21" t="s">
        <v>887</v>
      </c>
      <c r="N5890" s="23" t="s">
        <v>1223</v>
      </c>
      <c r="O5890" s="22" t="s">
        <v>1224</v>
      </c>
      <c r="P5890" s="22" t="s">
        <v>1225</v>
      </c>
      <c r="Q5890" s="23" t="s">
        <v>4325</v>
      </c>
      <c r="R5890" s="22" t="s">
        <v>4326</v>
      </c>
      <c r="S5890" s="21" t="s">
        <v>906</v>
      </c>
      <c r="T5890" s="23" t="s">
        <v>4327</v>
      </c>
      <c r="U5890" s="24" t="s">
        <v>18</v>
      </c>
      <c r="V5890" s="23">
        <v>220</v>
      </c>
      <c r="W5890" s="25">
        <v>20000</v>
      </c>
      <c r="X5890" s="25">
        <v>20000</v>
      </c>
      <c r="Y5890" s="25">
        <v>20000</v>
      </c>
      <c r="Z5890" s="25">
        <v>0</v>
      </c>
      <c r="AA5890" s="25">
        <v>0</v>
      </c>
      <c r="AB5890" s="25">
        <v>0</v>
      </c>
      <c r="AC5890" s="26">
        <v>45152.505756550927</v>
      </c>
      <c r="AD5890" s="27">
        <f>ROW()</f>
        <v>5890</v>
      </c>
      <c r="AE5890" s="27">
        <f>1</f>
        <v>1</v>
      </c>
      <c r="AF5890" s="27">
        <f>SUBTOTAL(109,Tbl_NGF_Data[[#This Row],[Counter]])</f>
        <v>1</v>
      </c>
    </row>
    <row r="5891" spans="2:32" ht="45" x14ac:dyDescent="0.25">
      <c r="B5891" s="21" t="s">
        <v>859</v>
      </c>
      <c r="C5891" s="22" t="s">
        <v>4018</v>
      </c>
      <c r="D5891" s="23">
        <v>12</v>
      </c>
      <c r="E5891" s="22" t="s">
        <v>859</v>
      </c>
      <c r="F5891" s="23">
        <v>12</v>
      </c>
      <c r="G5891" s="22" t="s">
        <v>4018</v>
      </c>
      <c r="H5891" s="22" t="s">
        <v>1327</v>
      </c>
      <c r="I5891" s="23">
        <v>1</v>
      </c>
      <c r="J5891" s="23">
        <v>156</v>
      </c>
      <c r="K5891" s="23" t="s">
        <v>4261</v>
      </c>
      <c r="L5891" s="22" t="s">
        <v>4262</v>
      </c>
      <c r="M5891" s="21" t="s">
        <v>887</v>
      </c>
      <c r="N5891" s="23" t="s">
        <v>1223</v>
      </c>
      <c r="O5891" s="22" t="s">
        <v>1224</v>
      </c>
      <c r="P5891" s="22" t="s">
        <v>1225</v>
      </c>
      <c r="Q5891" s="23" t="s">
        <v>4328</v>
      </c>
      <c r="R5891" s="22" t="s">
        <v>4329</v>
      </c>
      <c r="S5891" s="21" t="s">
        <v>907</v>
      </c>
      <c r="T5891" s="23" t="s">
        <v>4330</v>
      </c>
      <c r="U5891" s="24" t="s">
        <v>15</v>
      </c>
      <c r="V5891" s="23">
        <v>100</v>
      </c>
      <c r="W5891" s="25">
        <v>15655.76</v>
      </c>
      <c r="X5891" s="25">
        <v>2086.7800000000002</v>
      </c>
      <c r="Y5891" s="25">
        <v>65861.11</v>
      </c>
      <c r="Z5891" s="25">
        <v>1328.97</v>
      </c>
      <c r="AA5891" s="25">
        <v>1332.56</v>
      </c>
      <c r="AB5891" s="25">
        <v>1358.37</v>
      </c>
      <c r="AC5891" s="26">
        <v>45152.505756550927</v>
      </c>
      <c r="AD5891" s="27">
        <f>ROW()</f>
        <v>5891</v>
      </c>
      <c r="AE5891" s="27">
        <f>1</f>
        <v>1</v>
      </c>
      <c r="AF5891" s="27">
        <f>SUBTOTAL(109,Tbl_NGF_Data[[#This Row],[Counter]])</f>
        <v>1</v>
      </c>
    </row>
    <row r="5892" spans="2:32" ht="45" x14ac:dyDescent="0.25">
      <c r="B5892" s="21" t="s">
        <v>859</v>
      </c>
      <c r="C5892" s="22" t="s">
        <v>4018</v>
      </c>
      <c r="D5892" s="23">
        <v>12</v>
      </c>
      <c r="E5892" s="22" t="s">
        <v>859</v>
      </c>
      <c r="F5892" s="23">
        <v>12</v>
      </c>
      <c r="G5892" s="22" t="s">
        <v>4018</v>
      </c>
      <c r="H5892" s="22" t="s">
        <v>1327</v>
      </c>
      <c r="I5892" s="23">
        <v>1</v>
      </c>
      <c r="J5892" s="23">
        <v>156</v>
      </c>
      <c r="K5892" s="23" t="s">
        <v>4261</v>
      </c>
      <c r="L5892" s="22" t="s">
        <v>4262</v>
      </c>
      <c r="M5892" s="21" t="s">
        <v>887</v>
      </c>
      <c r="N5892" s="23" t="s">
        <v>1223</v>
      </c>
      <c r="O5892" s="22" t="s">
        <v>1224</v>
      </c>
      <c r="P5892" s="22" t="s">
        <v>1225</v>
      </c>
      <c r="Q5892" s="23" t="s">
        <v>4328</v>
      </c>
      <c r="R5892" s="22" t="s">
        <v>4329</v>
      </c>
      <c r="S5892" s="21" t="s">
        <v>907</v>
      </c>
      <c r="T5892" s="23" t="s">
        <v>4330</v>
      </c>
      <c r="U5892" s="24" t="s">
        <v>19</v>
      </c>
      <c r="V5892" s="23">
        <v>500</v>
      </c>
      <c r="W5892" s="25">
        <v>279.45</v>
      </c>
      <c r="X5892" s="25">
        <v>97.82</v>
      </c>
      <c r="Y5892" s="25">
        <v>258.52999999999997</v>
      </c>
      <c r="Z5892" s="25">
        <v>316.86</v>
      </c>
      <c r="AA5892" s="25">
        <v>3.59</v>
      </c>
      <c r="AB5892" s="25">
        <v>25.81</v>
      </c>
      <c r="AC5892" s="26">
        <v>45152.505756550927</v>
      </c>
      <c r="AD5892" s="27">
        <f>ROW()</f>
        <v>5892</v>
      </c>
      <c r="AE5892" s="27">
        <f>1</f>
        <v>1</v>
      </c>
      <c r="AF5892" s="27">
        <f>SUBTOTAL(109,Tbl_NGF_Data[[#This Row],[Counter]])</f>
        <v>1</v>
      </c>
    </row>
    <row r="5893" spans="2:32" ht="45" x14ac:dyDescent="0.25">
      <c r="B5893" s="21" t="s">
        <v>859</v>
      </c>
      <c r="C5893" s="22" t="s">
        <v>4018</v>
      </c>
      <c r="D5893" s="23">
        <v>12</v>
      </c>
      <c r="E5893" s="22" t="s">
        <v>859</v>
      </c>
      <c r="F5893" s="23">
        <v>12</v>
      </c>
      <c r="G5893" s="22" t="s">
        <v>4018</v>
      </c>
      <c r="H5893" s="22" t="s">
        <v>1327</v>
      </c>
      <c r="I5893" s="23">
        <v>1</v>
      </c>
      <c r="J5893" s="23">
        <v>156</v>
      </c>
      <c r="K5893" s="23" t="s">
        <v>4261</v>
      </c>
      <c r="L5893" s="22" t="s">
        <v>4262</v>
      </c>
      <c r="M5893" s="21" t="s">
        <v>887</v>
      </c>
      <c r="N5893" s="23" t="s">
        <v>1223</v>
      </c>
      <c r="O5893" s="22" t="s">
        <v>1224</v>
      </c>
      <c r="P5893" s="22" t="s">
        <v>1225</v>
      </c>
      <c r="Q5893" s="23" t="s">
        <v>4331</v>
      </c>
      <c r="R5893" s="22" t="s">
        <v>4332</v>
      </c>
      <c r="S5893" s="21" t="s">
        <v>908</v>
      </c>
      <c r="T5893" s="23" t="s">
        <v>4333</v>
      </c>
      <c r="U5893" s="24" t="s">
        <v>15</v>
      </c>
      <c r="V5893" s="23">
        <v>100</v>
      </c>
      <c r="W5893" s="25">
        <v>1445766.55</v>
      </c>
      <c r="X5893" s="25">
        <v>1479629.9</v>
      </c>
      <c r="Y5893" s="25">
        <v>1391716.89</v>
      </c>
      <c r="Z5893" s="25">
        <v>2079437.79</v>
      </c>
      <c r="AA5893" s="25">
        <v>2194640.12</v>
      </c>
      <c r="AB5893" s="25">
        <v>2104393.4500000002</v>
      </c>
      <c r="AC5893" s="26">
        <v>45152.505756550927</v>
      </c>
      <c r="AD5893" s="27">
        <f>ROW()</f>
        <v>5893</v>
      </c>
      <c r="AE5893" s="27">
        <f>1</f>
        <v>1</v>
      </c>
      <c r="AF5893" s="27">
        <f>SUBTOTAL(109,Tbl_NGF_Data[[#This Row],[Counter]])</f>
        <v>1</v>
      </c>
    </row>
    <row r="5894" spans="2:32" ht="45" x14ac:dyDescent="0.25">
      <c r="B5894" s="21" t="s">
        <v>859</v>
      </c>
      <c r="C5894" s="22" t="s">
        <v>4018</v>
      </c>
      <c r="D5894" s="23">
        <v>12</v>
      </c>
      <c r="E5894" s="22" t="s">
        <v>859</v>
      </c>
      <c r="F5894" s="23">
        <v>12</v>
      </c>
      <c r="G5894" s="22" t="s">
        <v>4018</v>
      </c>
      <c r="H5894" s="22" t="s">
        <v>1327</v>
      </c>
      <c r="I5894" s="23">
        <v>1</v>
      </c>
      <c r="J5894" s="23">
        <v>156</v>
      </c>
      <c r="K5894" s="23" t="s">
        <v>4261</v>
      </c>
      <c r="L5894" s="22" t="s">
        <v>4262</v>
      </c>
      <c r="M5894" s="21" t="s">
        <v>887</v>
      </c>
      <c r="N5894" s="23" t="s">
        <v>1223</v>
      </c>
      <c r="O5894" s="22" t="s">
        <v>1224</v>
      </c>
      <c r="P5894" s="22" t="s">
        <v>1225</v>
      </c>
      <c r="Q5894" s="23" t="s">
        <v>4334</v>
      </c>
      <c r="R5894" s="22" t="s">
        <v>4335</v>
      </c>
      <c r="S5894" s="21" t="s">
        <v>909</v>
      </c>
      <c r="T5894" s="23" t="s">
        <v>4336</v>
      </c>
      <c r="U5894" s="24" t="s">
        <v>15</v>
      </c>
      <c r="V5894" s="23">
        <v>100</v>
      </c>
      <c r="W5894" s="25">
        <v>1925427.37</v>
      </c>
      <c r="X5894" s="25">
        <v>2959198.84</v>
      </c>
      <c r="Y5894" s="25">
        <v>2849699.64</v>
      </c>
      <c r="Z5894" s="25">
        <v>3670314.58</v>
      </c>
      <c r="AA5894" s="25">
        <v>2338871.3199999998</v>
      </c>
      <c r="AB5894" s="25">
        <v>2344791.84</v>
      </c>
      <c r="AC5894" s="26">
        <v>45152.505756550927</v>
      </c>
      <c r="AD5894" s="27">
        <f>ROW()</f>
        <v>5894</v>
      </c>
      <c r="AE5894" s="27">
        <f>1</f>
        <v>1</v>
      </c>
      <c r="AF5894" s="27">
        <f>SUBTOTAL(109,Tbl_NGF_Data[[#This Row],[Counter]])</f>
        <v>1</v>
      </c>
    </row>
    <row r="5895" spans="2:32" ht="45" x14ac:dyDescent="0.25">
      <c r="B5895" s="21" t="s">
        <v>859</v>
      </c>
      <c r="C5895" s="22" t="s">
        <v>4018</v>
      </c>
      <c r="D5895" s="23">
        <v>12</v>
      </c>
      <c r="E5895" s="22" t="s">
        <v>859</v>
      </c>
      <c r="F5895" s="23">
        <v>12</v>
      </c>
      <c r="G5895" s="22" t="s">
        <v>4018</v>
      </c>
      <c r="H5895" s="22" t="s">
        <v>1327</v>
      </c>
      <c r="I5895" s="23">
        <v>1</v>
      </c>
      <c r="J5895" s="23">
        <v>156</v>
      </c>
      <c r="K5895" s="23" t="s">
        <v>4261</v>
      </c>
      <c r="L5895" s="22" t="s">
        <v>4262</v>
      </c>
      <c r="M5895" s="21" t="s">
        <v>887</v>
      </c>
      <c r="N5895" s="23" t="s">
        <v>1223</v>
      </c>
      <c r="O5895" s="22" t="s">
        <v>1224</v>
      </c>
      <c r="P5895" s="22" t="s">
        <v>1225</v>
      </c>
      <c r="Q5895" s="23" t="s">
        <v>4334</v>
      </c>
      <c r="R5895" s="22" t="s">
        <v>4335</v>
      </c>
      <c r="S5895" s="21" t="s">
        <v>909</v>
      </c>
      <c r="T5895" s="23" t="s">
        <v>4336</v>
      </c>
      <c r="U5895" s="24" t="s">
        <v>19</v>
      </c>
      <c r="V5895" s="23">
        <v>500</v>
      </c>
      <c r="W5895" s="25">
        <v>24226.959999999999</v>
      </c>
      <c r="X5895" s="25">
        <v>54158.49</v>
      </c>
      <c r="Y5895" s="25">
        <v>57558.44</v>
      </c>
      <c r="Z5895" s="25">
        <v>20967</v>
      </c>
      <c r="AA5895" s="25">
        <v>6811.63</v>
      </c>
      <c r="AB5895" s="25">
        <v>43583.73</v>
      </c>
      <c r="AC5895" s="26">
        <v>45152.505756550927</v>
      </c>
      <c r="AD5895" s="27">
        <f>ROW()</f>
        <v>5895</v>
      </c>
      <c r="AE5895" s="27">
        <f>1</f>
        <v>1</v>
      </c>
      <c r="AF5895" s="27">
        <f>SUBTOTAL(109,Tbl_NGF_Data[[#This Row],[Counter]])</f>
        <v>1</v>
      </c>
    </row>
    <row r="5896" spans="2:32" ht="45" x14ac:dyDescent="0.25">
      <c r="B5896" s="21" t="s">
        <v>859</v>
      </c>
      <c r="C5896" s="22" t="s">
        <v>4018</v>
      </c>
      <c r="D5896" s="23">
        <v>12</v>
      </c>
      <c r="E5896" s="22" t="s">
        <v>859</v>
      </c>
      <c r="F5896" s="23">
        <v>12</v>
      </c>
      <c r="G5896" s="22" t="s">
        <v>4018</v>
      </c>
      <c r="H5896" s="22" t="s">
        <v>1327</v>
      </c>
      <c r="I5896" s="23">
        <v>1</v>
      </c>
      <c r="J5896" s="23">
        <v>156</v>
      </c>
      <c r="K5896" s="23" t="s">
        <v>4261</v>
      </c>
      <c r="L5896" s="22" t="s">
        <v>4262</v>
      </c>
      <c r="M5896" s="21" t="s">
        <v>887</v>
      </c>
      <c r="N5896" s="23" t="s">
        <v>1186</v>
      </c>
      <c r="O5896" s="22" t="s">
        <v>1187</v>
      </c>
      <c r="P5896" s="22" t="s">
        <v>1188</v>
      </c>
      <c r="Q5896" s="23" t="s">
        <v>4337</v>
      </c>
      <c r="R5896" s="22" t="s">
        <v>4338</v>
      </c>
      <c r="S5896" s="21" t="s">
        <v>910</v>
      </c>
      <c r="T5896" s="23" t="s">
        <v>4339</v>
      </c>
      <c r="U5896" s="24" t="s">
        <v>15</v>
      </c>
      <c r="V5896" s="23">
        <v>100</v>
      </c>
      <c r="W5896" s="25">
        <v>0</v>
      </c>
      <c r="X5896" s="25">
        <v>30593.63</v>
      </c>
      <c r="Y5896" s="25">
        <v>209539.91</v>
      </c>
      <c r="Z5896" s="25">
        <v>50000</v>
      </c>
      <c r="AA5896" s="25">
        <v>0</v>
      </c>
      <c r="AB5896" s="25">
        <v>0</v>
      </c>
      <c r="AC5896" s="26">
        <v>45152.505756550927</v>
      </c>
      <c r="AD5896" s="27">
        <f>ROW()</f>
        <v>5896</v>
      </c>
      <c r="AE5896" s="27">
        <f>1</f>
        <v>1</v>
      </c>
      <c r="AF5896" s="27">
        <f>SUBTOTAL(109,Tbl_NGF_Data[[#This Row],[Counter]])</f>
        <v>1</v>
      </c>
    </row>
    <row r="5897" spans="2:32" ht="45" x14ac:dyDescent="0.25">
      <c r="B5897" s="21" t="s">
        <v>859</v>
      </c>
      <c r="C5897" s="22" t="s">
        <v>4018</v>
      </c>
      <c r="D5897" s="23">
        <v>12</v>
      </c>
      <c r="E5897" s="22" t="s">
        <v>859</v>
      </c>
      <c r="F5897" s="23">
        <v>12</v>
      </c>
      <c r="G5897" s="22" t="s">
        <v>4018</v>
      </c>
      <c r="H5897" s="22" t="s">
        <v>1327</v>
      </c>
      <c r="I5897" s="23">
        <v>1</v>
      </c>
      <c r="J5897" s="23">
        <v>156</v>
      </c>
      <c r="K5897" s="23" t="s">
        <v>4261</v>
      </c>
      <c r="L5897" s="22" t="s">
        <v>4262</v>
      </c>
      <c r="M5897" s="21" t="s">
        <v>887</v>
      </c>
      <c r="N5897" s="23" t="s">
        <v>1186</v>
      </c>
      <c r="O5897" s="22" t="s">
        <v>1187</v>
      </c>
      <c r="P5897" s="22" t="s">
        <v>1188</v>
      </c>
      <c r="Q5897" s="23" t="s">
        <v>4337</v>
      </c>
      <c r="R5897" s="22" t="s">
        <v>4338</v>
      </c>
      <c r="S5897" s="21" t="s">
        <v>910</v>
      </c>
      <c r="T5897" s="23" t="s">
        <v>4339</v>
      </c>
      <c r="U5897" s="24" t="s">
        <v>16</v>
      </c>
      <c r="V5897" s="23">
        <v>135</v>
      </c>
      <c r="W5897" s="25">
        <v>368960</v>
      </c>
      <c r="X5897" s="25">
        <v>283960</v>
      </c>
      <c r="Y5897" s="25">
        <v>483960</v>
      </c>
      <c r="Z5897" s="25">
        <v>343960</v>
      </c>
      <c r="AA5897" s="25">
        <v>239063</v>
      </c>
      <c r="AB5897" s="25">
        <v>283960</v>
      </c>
      <c r="AC5897" s="26">
        <v>45152.505756550927</v>
      </c>
      <c r="AD5897" s="27">
        <f>ROW()</f>
        <v>5897</v>
      </c>
      <c r="AE5897" s="27">
        <f>1</f>
        <v>1</v>
      </c>
      <c r="AF5897" s="27">
        <f>SUBTOTAL(109,Tbl_NGF_Data[[#This Row],[Counter]])</f>
        <v>1</v>
      </c>
    </row>
    <row r="5898" spans="2:32" ht="45" x14ac:dyDescent="0.25">
      <c r="B5898" s="21" t="s">
        <v>859</v>
      </c>
      <c r="C5898" s="22" t="s">
        <v>4018</v>
      </c>
      <c r="D5898" s="23">
        <v>12</v>
      </c>
      <c r="E5898" s="22" t="s">
        <v>859</v>
      </c>
      <c r="F5898" s="23">
        <v>12</v>
      </c>
      <c r="G5898" s="22" t="s">
        <v>4018</v>
      </c>
      <c r="H5898" s="22" t="s">
        <v>1327</v>
      </c>
      <c r="I5898" s="23">
        <v>1</v>
      </c>
      <c r="J5898" s="23">
        <v>156</v>
      </c>
      <c r="K5898" s="23" t="s">
        <v>4261</v>
      </c>
      <c r="L5898" s="22" t="s">
        <v>4262</v>
      </c>
      <c r="M5898" s="21" t="s">
        <v>887</v>
      </c>
      <c r="N5898" s="23" t="s">
        <v>1186</v>
      </c>
      <c r="O5898" s="22" t="s">
        <v>1187</v>
      </c>
      <c r="P5898" s="22" t="s">
        <v>1188</v>
      </c>
      <c r="Q5898" s="23" t="s">
        <v>4337</v>
      </c>
      <c r="R5898" s="22" t="s">
        <v>4338</v>
      </c>
      <c r="S5898" s="21" t="s">
        <v>910</v>
      </c>
      <c r="T5898" s="23" t="s">
        <v>4339</v>
      </c>
      <c r="U5898" s="24" t="s">
        <v>17</v>
      </c>
      <c r="V5898" s="23">
        <v>200</v>
      </c>
      <c r="W5898" s="25">
        <v>308325</v>
      </c>
      <c r="X5898" s="25">
        <v>227556.37</v>
      </c>
      <c r="Y5898" s="25">
        <v>62193.72</v>
      </c>
      <c r="Z5898" s="25">
        <v>343004.91</v>
      </c>
      <c r="AA5898" s="25">
        <v>178095</v>
      </c>
      <c r="AB5898" s="25">
        <v>135765</v>
      </c>
      <c r="AC5898" s="26">
        <v>45152.505756550927</v>
      </c>
      <c r="AD5898" s="27">
        <f>ROW()</f>
        <v>5898</v>
      </c>
      <c r="AE5898" s="27">
        <f>1</f>
        <v>1</v>
      </c>
      <c r="AF5898" s="27">
        <f>SUBTOTAL(109,Tbl_NGF_Data[[#This Row],[Counter]])</f>
        <v>1</v>
      </c>
    </row>
    <row r="5899" spans="2:32" ht="45" x14ac:dyDescent="0.25">
      <c r="B5899" s="21" t="s">
        <v>859</v>
      </c>
      <c r="C5899" s="22" t="s">
        <v>4018</v>
      </c>
      <c r="D5899" s="23">
        <v>12</v>
      </c>
      <c r="E5899" s="22" t="s">
        <v>859</v>
      </c>
      <c r="F5899" s="23">
        <v>12</v>
      </c>
      <c r="G5899" s="22" t="s">
        <v>4018</v>
      </c>
      <c r="H5899" s="22" t="s">
        <v>1327</v>
      </c>
      <c r="I5899" s="23">
        <v>1</v>
      </c>
      <c r="J5899" s="23">
        <v>156</v>
      </c>
      <c r="K5899" s="23" t="s">
        <v>4261</v>
      </c>
      <c r="L5899" s="22" t="s">
        <v>4262</v>
      </c>
      <c r="M5899" s="21" t="s">
        <v>887</v>
      </c>
      <c r="N5899" s="23" t="s">
        <v>1186</v>
      </c>
      <c r="O5899" s="22" t="s">
        <v>1187</v>
      </c>
      <c r="P5899" s="22" t="s">
        <v>1188</v>
      </c>
      <c r="Q5899" s="23" t="s">
        <v>4337</v>
      </c>
      <c r="R5899" s="22" t="s">
        <v>4338</v>
      </c>
      <c r="S5899" s="21" t="s">
        <v>910</v>
      </c>
      <c r="T5899" s="23" t="s">
        <v>4339</v>
      </c>
      <c r="U5899" s="24" t="s">
        <v>18</v>
      </c>
      <c r="V5899" s="23">
        <v>220</v>
      </c>
      <c r="W5899" s="25">
        <v>60635</v>
      </c>
      <c r="X5899" s="25">
        <v>56403.630000000005</v>
      </c>
      <c r="Y5899" s="25">
        <v>421766.28</v>
      </c>
      <c r="Z5899" s="25">
        <v>955.09000000002561</v>
      </c>
      <c r="AA5899" s="25">
        <v>60968</v>
      </c>
      <c r="AB5899" s="25">
        <v>148195</v>
      </c>
      <c r="AC5899" s="26">
        <v>45152.505756550927</v>
      </c>
      <c r="AD5899" s="27">
        <f>ROW()</f>
        <v>5899</v>
      </c>
      <c r="AE5899" s="27">
        <f>1</f>
        <v>1</v>
      </c>
      <c r="AF5899" s="27">
        <f>SUBTOTAL(109,Tbl_NGF_Data[[#This Row],[Counter]])</f>
        <v>1</v>
      </c>
    </row>
    <row r="5900" spans="2:32" ht="45" x14ac:dyDescent="0.25">
      <c r="B5900" s="21" t="s">
        <v>859</v>
      </c>
      <c r="C5900" s="22" t="s">
        <v>4018</v>
      </c>
      <c r="D5900" s="23">
        <v>12</v>
      </c>
      <c r="E5900" s="22" t="s">
        <v>859</v>
      </c>
      <c r="F5900" s="23">
        <v>12</v>
      </c>
      <c r="G5900" s="22" t="s">
        <v>4018</v>
      </c>
      <c r="H5900" s="22" t="s">
        <v>1327</v>
      </c>
      <c r="I5900" s="23">
        <v>1</v>
      </c>
      <c r="J5900" s="23">
        <v>156</v>
      </c>
      <c r="K5900" s="23" t="s">
        <v>4261</v>
      </c>
      <c r="L5900" s="22" t="s">
        <v>4262</v>
      </c>
      <c r="M5900" s="21" t="s">
        <v>887</v>
      </c>
      <c r="N5900" s="23" t="s">
        <v>1186</v>
      </c>
      <c r="O5900" s="22" t="s">
        <v>1187</v>
      </c>
      <c r="P5900" s="22" t="s">
        <v>1188</v>
      </c>
      <c r="Q5900" s="23" t="s">
        <v>4337</v>
      </c>
      <c r="R5900" s="22" t="s">
        <v>4338</v>
      </c>
      <c r="S5900" s="21" t="s">
        <v>910</v>
      </c>
      <c r="T5900" s="23" t="s">
        <v>4339</v>
      </c>
      <c r="U5900" s="24" t="s">
        <v>19</v>
      </c>
      <c r="V5900" s="23">
        <v>500</v>
      </c>
      <c r="W5900" s="25">
        <v>308325</v>
      </c>
      <c r="X5900" s="25">
        <v>258150</v>
      </c>
      <c r="Y5900" s="25">
        <v>241140</v>
      </c>
      <c r="Z5900" s="25">
        <v>183465</v>
      </c>
      <c r="AA5900" s="25">
        <v>178095</v>
      </c>
      <c r="AB5900" s="25">
        <v>135765</v>
      </c>
      <c r="AC5900" s="26">
        <v>45152.505756550927</v>
      </c>
      <c r="AD5900" s="27">
        <f>ROW()</f>
        <v>5900</v>
      </c>
      <c r="AE5900" s="27">
        <f>1</f>
        <v>1</v>
      </c>
      <c r="AF5900" s="27">
        <f>SUBTOTAL(109,Tbl_NGF_Data[[#This Row],[Counter]])</f>
        <v>1</v>
      </c>
    </row>
    <row r="5901" spans="2:32" ht="45" x14ac:dyDescent="0.25">
      <c r="B5901" s="21" t="s">
        <v>859</v>
      </c>
      <c r="C5901" s="22" t="s">
        <v>4018</v>
      </c>
      <c r="D5901" s="23">
        <v>12</v>
      </c>
      <c r="E5901" s="22" t="s">
        <v>859</v>
      </c>
      <c r="F5901" s="23">
        <v>12</v>
      </c>
      <c r="G5901" s="22" t="s">
        <v>4018</v>
      </c>
      <c r="H5901" s="22" t="s">
        <v>1327</v>
      </c>
      <c r="I5901" s="23">
        <v>1</v>
      </c>
      <c r="J5901" s="23">
        <v>156</v>
      </c>
      <c r="K5901" s="23" t="s">
        <v>4261</v>
      </c>
      <c r="L5901" s="22" t="s">
        <v>4262</v>
      </c>
      <c r="M5901" s="21" t="s">
        <v>887</v>
      </c>
      <c r="N5901" s="23" t="s">
        <v>1186</v>
      </c>
      <c r="O5901" s="22" t="s">
        <v>1187</v>
      </c>
      <c r="P5901" s="22" t="s">
        <v>1188</v>
      </c>
      <c r="Q5901" s="23" t="s">
        <v>4340</v>
      </c>
      <c r="R5901" s="22" t="s">
        <v>4341</v>
      </c>
      <c r="S5901" s="21" t="s">
        <v>911</v>
      </c>
      <c r="T5901" s="23" t="s">
        <v>4342</v>
      </c>
      <c r="U5901" s="24" t="s">
        <v>15</v>
      </c>
      <c r="V5901" s="23">
        <v>100</v>
      </c>
      <c r="W5901" s="25">
        <v>559177.05000000005</v>
      </c>
      <c r="X5901" s="25">
        <v>1718716.73</v>
      </c>
      <c r="Y5901" s="25">
        <v>2197496.1999999997</v>
      </c>
      <c r="Z5901" s="25">
        <v>2324090.44</v>
      </c>
      <c r="AA5901" s="25">
        <v>3835705.13</v>
      </c>
      <c r="AB5901" s="25">
        <v>4226553.13</v>
      </c>
      <c r="AC5901" s="26">
        <v>45152.505756550927</v>
      </c>
      <c r="AD5901" s="27">
        <f>ROW()</f>
        <v>5901</v>
      </c>
      <c r="AE5901" s="27">
        <f>1</f>
        <v>1</v>
      </c>
      <c r="AF5901" s="27">
        <f>SUBTOTAL(109,Tbl_NGF_Data[[#This Row],[Counter]])</f>
        <v>1</v>
      </c>
    </row>
    <row r="5902" spans="2:32" ht="45" x14ac:dyDescent="0.25">
      <c r="B5902" s="21" t="s">
        <v>859</v>
      </c>
      <c r="C5902" s="22" t="s">
        <v>4018</v>
      </c>
      <c r="D5902" s="23">
        <v>12</v>
      </c>
      <c r="E5902" s="22" t="s">
        <v>859</v>
      </c>
      <c r="F5902" s="23">
        <v>12</v>
      </c>
      <c r="G5902" s="22" t="s">
        <v>4018</v>
      </c>
      <c r="H5902" s="22" t="s">
        <v>1327</v>
      </c>
      <c r="I5902" s="23">
        <v>1</v>
      </c>
      <c r="J5902" s="23">
        <v>156</v>
      </c>
      <c r="K5902" s="23" t="s">
        <v>4261</v>
      </c>
      <c r="L5902" s="22" t="s">
        <v>4262</v>
      </c>
      <c r="M5902" s="21" t="s">
        <v>887</v>
      </c>
      <c r="N5902" s="23" t="s">
        <v>1186</v>
      </c>
      <c r="O5902" s="22" t="s">
        <v>1187</v>
      </c>
      <c r="P5902" s="22" t="s">
        <v>1188</v>
      </c>
      <c r="Q5902" s="23" t="s">
        <v>4340</v>
      </c>
      <c r="R5902" s="22" t="s">
        <v>4341</v>
      </c>
      <c r="S5902" s="21" t="s">
        <v>911</v>
      </c>
      <c r="T5902" s="23" t="s">
        <v>4342</v>
      </c>
      <c r="U5902" s="24" t="s">
        <v>16</v>
      </c>
      <c r="V5902" s="23">
        <v>135</v>
      </c>
      <c r="W5902" s="25">
        <v>2162413</v>
      </c>
      <c r="X5902" s="25">
        <v>1900191</v>
      </c>
      <c r="Y5902" s="25">
        <v>2400191</v>
      </c>
      <c r="Z5902" s="25">
        <v>2838303</v>
      </c>
      <c r="AA5902" s="25">
        <v>1900000</v>
      </c>
      <c r="AB5902" s="25">
        <v>2493629</v>
      </c>
      <c r="AC5902" s="26">
        <v>45152.505756550927</v>
      </c>
      <c r="AD5902" s="27">
        <f>ROW()</f>
        <v>5902</v>
      </c>
      <c r="AE5902" s="27">
        <f>1</f>
        <v>1</v>
      </c>
      <c r="AF5902" s="27">
        <f>SUBTOTAL(109,Tbl_NGF_Data[[#This Row],[Counter]])</f>
        <v>1</v>
      </c>
    </row>
    <row r="5903" spans="2:32" ht="45" x14ac:dyDescent="0.25">
      <c r="B5903" s="21" t="s">
        <v>859</v>
      </c>
      <c r="C5903" s="22" t="s">
        <v>4018</v>
      </c>
      <c r="D5903" s="23">
        <v>12</v>
      </c>
      <c r="E5903" s="22" t="s">
        <v>859</v>
      </c>
      <c r="F5903" s="23">
        <v>12</v>
      </c>
      <c r="G5903" s="22" t="s">
        <v>4018</v>
      </c>
      <c r="H5903" s="22" t="s">
        <v>1327</v>
      </c>
      <c r="I5903" s="23">
        <v>1</v>
      </c>
      <c r="J5903" s="23">
        <v>156</v>
      </c>
      <c r="K5903" s="23" t="s">
        <v>4261</v>
      </c>
      <c r="L5903" s="22" t="s">
        <v>4262</v>
      </c>
      <c r="M5903" s="21" t="s">
        <v>887</v>
      </c>
      <c r="N5903" s="23" t="s">
        <v>1186</v>
      </c>
      <c r="O5903" s="22" t="s">
        <v>1187</v>
      </c>
      <c r="P5903" s="22" t="s">
        <v>1188</v>
      </c>
      <c r="Q5903" s="23" t="s">
        <v>4340</v>
      </c>
      <c r="R5903" s="22" t="s">
        <v>4341</v>
      </c>
      <c r="S5903" s="21" t="s">
        <v>911</v>
      </c>
      <c r="T5903" s="23" t="s">
        <v>4342</v>
      </c>
      <c r="U5903" s="24" t="s">
        <v>17</v>
      </c>
      <c r="V5903" s="23">
        <v>200</v>
      </c>
      <c r="W5903" s="25">
        <v>2096728.98</v>
      </c>
      <c r="X5903" s="25">
        <v>1103878.3999999999</v>
      </c>
      <c r="Y5903" s="25">
        <v>1906166.07</v>
      </c>
      <c r="Z5903" s="25">
        <v>2321937.3199999998</v>
      </c>
      <c r="AA5903" s="25">
        <v>1024242.0199999998</v>
      </c>
      <c r="AB5903" s="25">
        <v>2407454.0499999998</v>
      </c>
      <c r="AC5903" s="26">
        <v>45152.505756550927</v>
      </c>
      <c r="AD5903" s="27">
        <f>ROW()</f>
        <v>5903</v>
      </c>
      <c r="AE5903" s="27">
        <f>1</f>
        <v>1</v>
      </c>
      <c r="AF5903" s="27">
        <f>SUBTOTAL(109,Tbl_NGF_Data[[#This Row],[Counter]])</f>
        <v>1</v>
      </c>
    </row>
    <row r="5904" spans="2:32" ht="45" x14ac:dyDescent="0.25">
      <c r="B5904" s="21" t="s">
        <v>859</v>
      </c>
      <c r="C5904" s="22" t="s">
        <v>4018</v>
      </c>
      <c r="D5904" s="23">
        <v>12</v>
      </c>
      <c r="E5904" s="22" t="s">
        <v>859</v>
      </c>
      <c r="F5904" s="23">
        <v>12</v>
      </c>
      <c r="G5904" s="22" t="s">
        <v>4018</v>
      </c>
      <c r="H5904" s="22" t="s">
        <v>1327</v>
      </c>
      <c r="I5904" s="23">
        <v>1</v>
      </c>
      <c r="J5904" s="23">
        <v>156</v>
      </c>
      <c r="K5904" s="23" t="s">
        <v>4261</v>
      </c>
      <c r="L5904" s="22" t="s">
        <v>4262</v>
      </c>
      <c r="M5904" s="21" t="s">
        <v>887</v>
      </c>
      <c r="N5904" s="23" t="s">
        <v>1186</v>
      </c>
      <c r="O5904" s="22" t="s">
        <v>1187</v>
      </c>
      <c r="P5904" s="22" t="s">
        <v>1188</v>
      </c>
      <c r="Q5904" s="23" t="s">
        <v>4340</v>
      </c>
      <c r="R5904" s="22" t="s">
        <v>4341</v>
      </c>
      <c r="S5904" s="21" t="s">
        <v>911</v>
      </c>
      <c r="T5904" s="23" t="s">
        <v>4342</v>
      </c>
      <c r="U5904" s="24" t="s">
        <v>18</v>
      </c>
      <c r="V5904" s="23">
        <v>220</v>
      </c>
      <c r="W5904" s="25">
        <v>65684.020000000019</v>
      </c>
      <c r="X5904" s="25">
        <v>796312.60000000009</v>
      </c>
      <c r="Y5904" s="25">
        <v>494024.92999999993</v>
      </c>
      <c r="Z5904" s="25">
        <v>516365.68000000017</v>
      </c>
      <c r="AA5904" s="25">
        <v>875757.98000000021</v>
      </c>
      <c r="AB5904" s="25">
        <v>86174.950000000186</v>
      </c>
      <c r="AC5904" s="26">
        <v>45152.505756550927</v>
      </c>
      <c r="AD5904" s="27">
        <f>ROW()</f>
        <v>5904</v>
      </c>
      <c r="AE5904" s="27">
        <f>1</f>
        <v>1</v>
      </c>
      <c r="AF5904" s="27">
        <f>SUBTOTAL(109,Tbl_NGF_Data[[#This Row],[Counter]])</f>
        <v>1</v>
      </c>
    </row>
    <row r="5905" spans="2:32" ht="45" x14ac:dyDescent="0.25">
      <c r="B5905" s="21" t="s">
        <v>859</v>
      </c>
      <c r="C5905" s="22" t="s">
        <v>4018</v>
      </c>
      <c r="D5905" s="23">
        <v>12</v>
      </c>
      <c r="E5905" s="22" t="s">
        <v>859</v>
      </c>
      <c r="F5905" s="23">
        <v>12</v>
      </c>
      <c r="G5905" s="22" t="s">
        <v>4018</v>
      </c>
      <c r="H5905" s="22" t="s">
        <v>1327</v>
      </c>
      <c r="I5905" s="23">
        <v>1</v>
      </c>
      <c r="J5905" s="23">
        <v>156</v>
      </c>
      <c r="K5905" s="23" t="s">
        <v>4261</v>
      </c>
      <c r="L5905" s="22" t="s">
        <v>4262</v>
      </c>
      <c r="M5905" s="21" t="s">
        <v>887</v>
      </c>
      <c r="N5905" s="23" t="s">
        <v>1186</v>
      </c>
      <c r="O5905" s="22" t="s">
        <v>1187</v>
      </c>
      <c r="P5905" s="22" t="s">
        <v>1188</v>
      </c>
      <c r="Q5905" s="23" t="s">
        <v>4340</v>
      </c>
      <c r="R5905" s="22" t="s">
        <v>4341</v>
      </c>
      <c r="S5905" s="21" t="s">
        <v>911</v>
      </c>
      <c r="T5905" s="23" t="s">
        <v>4342</v>
      </c>
      <c r="U5905" s="24" t="s">
        <v>19</v>
      </c>
      <c r="V5905" s="23">
        <v>500</v>
      </c>
      <c r="W5905" s="25">
        <v>0</v>
      </c>
      <c r="X5905" s="25">
        <v>0</v>
      </c>
      <c r="Y5905" s="25">
        <v>178.7</v>
      </c>
      <c r="Z5905" s="25">
        <v>0</v>
      </c>
      <c r="AA5905" s="25">
        <v>0</v>
      </c>
      <c r="AB5905" s="25">
        <v>0</v>
      </c>
      <c r="AC5905" s="26">
        <v>45152.505756550927</v>
      </c>
      <c r="AD5905" s="27">
        <f>ROW()</f>
        <v>5905</v>
      </c>
      <c r="AE5905" s="27">
        <f>1</f>
        <v>1</v>
      </c>
      <c r="AF5905" s="27">
        <f>SUBTOTAL(109,Tbl_NGF_Data[[#This Row],[Counter]])</f>
        <v>1</v>
      </c>
    </row>
    <row r="5906" spans="2:32" ht="60" x14ac:dyDescent="0.25">
      <c r="B5906" s="21" t="s">
        <v>859</v>
      </c>
      <c r="C5906" s="22" t="s">
        <v>4018</v>
      </c>
      <c r="D5906" s="23">
        <v>12</v>
      </c>
      <c r="E5906" s="22" t="s">
        <v>859</v>
      </c>
      <c r="F5906" s="23">
        <v>12</v>
      </c>
      <c r="G5906" s="22" t="s">
        <v>4018</v>
      </c>
      <c r="H5906" s="22" t="s">
        <v>1327</v>
      </c>
      <c r="I5906" s="23">
        <v>1</v>
      </c>
      <c r="J5906" s="23">
        <v>156</v>
      </c>
      <c r="K5906" s="23" t="s">
        <v>4261</v>
      </c>
      <c r="L5906" s="22" t="s">
        <v>4262</v>
      </c>
      <c r="M5906" s="21" t="s">
        <v>887</v>
      </c>
      <c r="N5906" s="23" t="s">
        <v>1186</v>
      </c>
      <c r="O5906" s="22" t="s">
        <v>1187</v>
      </c>
      <c r="P5906" s="22" t="s">
        <v>1188</v>
      </c>
      <c r="Q5906" s="23" t="s">
        <v>4343</v>
      </c>
      <c r="R5906" s="22" t="s">
        <v>4344</v>
      </c>
      <c r="S5906" s="21" t="s">
        <v>912</v>
      </c>
      <c r="T5906" s="23" t="s">
        <v>4345</v>
      </c>
      <c r="U5906" s="24" t="s">
        <v>15</v>
      </c>
      <c r="V5906" s="23">
        <v>100</v>
      </c>
      <c r="W5906" s="25">
        <v>8474.01</v>
      </c>
      <c r="X5906" s="25">
        <v>12074.66</v>
      </c>
      <c r="Y5906" s="25">
        <v>6740.25</v>
      </c>
      <c r="Z5906" s="25">
        <v>6731.35</v>
      </c>
      <c r="AA5906" s="25">
        <v>4186.1400000000003</v>
      </c>
      <c r="AB5906" s="25">
        <v>2607.23</v>
      </c>
      <c r="AC5906" s="26">
        <v>45152.505756550927</v>
      </c>
      <c r="AD5906" s="27">
        <f>ROW()</f>
        <v>5906</v>
      </c>
      <c r="AE5906" s="27">
        <f>1</f>
        <v>1</v>
      </c>
      <c r="AF5906" s="27">
        <f>SUBTOTAL(109,Tbl_NGF_Data[[#This Row],[Counter]])</f>
        <v>1</v>
      </c>
    </row>
    <row r="5907" spans="2:32" ht="60" x14ac:dyDescent="0.25">
      <c r="B5907" s="21" t="s">
        <v>859</v>
      </c>
      <c r="C5907" s="22" t="s">
        <v>4018</v>
      </c>
      <c r="D5907" s="23">
        <v>12</v>
      </c>
      <c r="E5907" s="22" t="s">
        <v>859</v>
      </c>
      <c r="F5907" s="23">
        <v>12</v>
      </c>
      <c r="G5907" s="22" t="s">
        <v>4018</v>
      </c>
      <c r="H5907" s="22" t="s">
        <v>1327</v>
      </c>
      <c r="I5907" s="23">
        <v>1</v>
      </c>
      <c r="J5907" s="23">
        <v>156</v>
      </c>
      <c r="K5907" s="23" t="s">
        <v>4261</v>
      </c>
      <c r="L5907" s="22" t="s">
        <v>4262</v>
      </c>
      <c r="M5907" s="21" t="s">
        <v>887</v>
      </c>
      <c r="N5907" s="23" t="s">
        <v>1186</v>
      </c>
      <c r="O5907" s="22" t="s">
        <v>1187</v>
      </c>
      <c r="P5907" s="22" t="s">
        <v>1188</v>
      </c>
      <c r="Q5907" s="23" t="s">
        <v>4343</v>
      </c>
      <c r="R5907" s="22" t="s">
        <v>4344</v>
      </c>
      <c r="S5907" s="21" t="s">
        <v>912</v>
      </c>
      <c r="T5907" s="23" t="s">
        <v>4345</v>
      </c>
      <c r="U5907" s="24" t="s">
        <v>16</v>
      </c>
      <c r="V5907" s="23">
        <v>135</v>
      </c>
      <c r="W5907" s="25">
        <v>25000</v>
      </c>
      <c r="X5907" s="25">
        <v>25756</v>
      </c>
      <c r="Y5907" s="25">
        <v>25756</v>
      </c>
      <c r="Z5907" s="25">
        <v>25756</v>
      </c>
      <c r="AA5907" s="25">
        <v>25756</v>
      </c>
      <c r="AB5907" s="25">
        <v>25756</v>
      </c>
      <c r="AC5907" s="26">
        <v>45152.505756550927</v>
      </c>
      <c r="AD5907" s="27">
        <f>ROW()</f>
        <v>5907</v>
      </c>
      <c r="AE5907" s="27">
        <f>1</f>
        <v>1</v>
      </c>
      <c r="AF5907" s="27">
        <f>SUBTOTAL(109,Tbl_NGF_Data[[#This Row],[Counter]])</f>
        <v>1</v>
      </c>
    </row>
    <row r="5908" spans="2:32" ht="60" x14ac:dyDescent="0.25">
      <c r="B5908" s="21" t="s">
        <v>859</v>
      </c>
      <c r="C5908" s="22" t="s">
        <v>4018</v>
      </c>
      <c r="D5908" s="23">
        <v>12</v>
      </c>
      <c r="E5908" s="22" t="s">
        <v>859</v>
      </c>
      <c r="F5908" s="23">
        <v>12</v>
      </c>
      <c r="G5908" s="22" t="s">
        <v>4018</v>
      </c>
      <c r="H5908" s="22" t="s">
        <v>1327</v>
      </c>
      <c r="I5908" s="23">
        <v>1</v>
      </c>
      <c r="J5908" s="23">
        <v>156</v>
      </c>
      <c r="K5908" s="23" t="s">
        <v>4261</v>
      </c>
      <c r="L5908" s="22" t="s">
        <v>4262</v>
      </c>
      <c r="M5908" s="21" t="s">
        <v>887</v>
      </c>
      <c r="N5908" s="23" t="s">
        <v>1186</v>
      </c>
      <c r="O5908" s="22" t="s">
        <v>1187</v>
      </c>
      <c r="P5908" s="22" t="s">
        <v>1188</v>
      </c>
      <c r="Q5908" s="23" t="s">
        <v>4343</v>
      </c>
      <c r="R5908" s="22" t="s">
        <v>4344</v>
      </c>
      <c r="S5908" s="21" t="s">
        <v>912</v>
      </c>
      <c r="T5908" s="23" t="s">
        <v>4345</v>
      </c>
      <c r="U5908" s="24" t="s">
        <v>17</v>
      </c>
      <c r="V5908" s="23">
        <v>200</v>
      </c>
      <c r="W5908" s="25">
        <v>2722.9</v>
      </c>
      <c r="X5908" s="25">
        <v>2528.06</v>
      </c>
      <c r="Y5908" s="25">
        <v>10385.049999999999</v>
      </c>
      <c r="Z5908" s="25">
        <v>2894.09</v>
      </c>
      <c r="AA5908" s="25">
        <v>2950.67</v>
      </c>
      <c r="AB5908" s="25">
        <v>1974.91</v>
      </c>
      <c r="AC5908" s="26">
        <v>45152.505756550927</v>
      </c>
      <c r="AD5908" s="27">
        <f>ROW()</f>
        <v>5908</v>
      </c>
      <c r="AE5908" s="27">
        <f>1</f>
        <v>1</v>
      </c>
      <c r="AF5908" s="27">
        <f>SUBTOTAL(109,Tbl_NGF_Data[[#This Row],[Counter]])</f>
        <v>1</v>
      </c>
    </row>
    <row r="5909" spans="2:32" ht="60" x14ac:dyDescent="0.25">
      <c r="B5909" s="21" t="s">
        <v>859</v>
      </c>
      <c r="C5909" s="22" t="s">
        <v>4018</v>
      </c>
      <c r="D5909" s="23">
        <v>12</v>
      </c>
      <c r="E5909" s="22" t="s">
        <v>859</v>
      </c>
      <c r="F5909" s="23">
        <v>12</v>
      </c>
      <c r="G5909" s="22" t="s">
        <v>4018</v>
      </c>
      <c r="H5909" s="22" t="s">
        <v>1327</v>
      </c>
      <c r="I5909" s="23">
        <v>1</v>
      </c>
      <c r="J5909" s="23">
        <v>156</v>
      </c>
      <c r="K5909" s="23" t="s">
        <v>4261</v>
      </c>
      <c r="L5909" s="22" t="s">
        <v>4262</v>
      </c>
      <c r="M5909" s="21" t="s">
        <v>887</v>
      </c>
      <c r="N5909" s="23" t="s">
        <v>1186</v>
      </c>
      <c r="O5909" s="22" t="s">
        <v>1187</v>
      </c>
      <c r="P5909" s="22" t="s">
        <v>1188</v>
      </c>
      <c r="Q5909" s="23" t="s">
        <v>4343</v>
      </c>
      <c r="R5909" s="22" t="s">
        <v>4344</v>
      </c>
      <c r="S5909" s="21" t="s">
        <v>912</v>
      </c>
      <c r="T5909" s="23" t="s">
        <v>4345</v>
      </c>
      <c r="U5909" s="24" t="s">
        <v>18</v>
      </c>
      <c r="V5909" s="23">
        <v>220</v>
      </c>
      <c r="W5909" s="25">
        <v>22277.1</v>
      </c>
      <c r="X5909" s="25">
        <v>23227.94</v>
      </c>
      <c r="Y5909" s="25">
        <v>15370.95</v>
      </c>
      <c r="Z5909" s="25">
        <v>22861.91</v>
      </c>
      <c r="AA5909" s="25">
        <v>22805.33</v>
      </c>
      <c r="AB5909" s="25">
        <v>23781.09</v>
      </c>
      <c r="AC5909" s="26">
        <v>45152.505756550927</v>
      </c>
      <c r="AD5909" s="27">
        <f>ROW()</f>
        <v>5909</v>
      </c>
      <c r="AE5909" s="27">
        <f>1</f>
        <v>1</v>
      </c>
      <c r="AF5909" s="27">
        <f>SUBTOTAL(109,Tbl_NGF_Data[[#This Row],[Counter]])</f>
        <v>1</v>
      </c>
    </row>
    <row r="5910" spans="2:32" ht="60" x14ac:dyDescent="0.25">
      <c r="B5910" s="21" t="s">
        <v>859</v>
      </c>
      <c r="C5910" s="22" t="s">
        <v>4018</v>
      </c>
      <c r="D5910" s="23">
        <v>12</v>
      </c>
      <c r="E5910" s="22" t="s">
        <v>859</v>
      </c>
      <c r="F5910" s="23">
        <v>12</v>
      </c>
      <c r="G5910" s="22" t="s">
        <v>4018</v>
      </c>
      <c r="H5910" s="22" t="s">
        <v>1327</v>
      </c>
      <c r="I5910" s="23">
        <v>1</v>
      </c>
      <c r="J5910" s="23">
        <v>156</v>
      </c>
      <c r="K5910" s="23" t="s">
        <v>4261</v>
      </c>
      <c r="L5910" s="22" t="s">
        <v>4262</v>
      </c>
      <c r="M5910" s="21" t="s">
        <v>887</v>
      </c>
      <c r="N5910" s="23" t="s">
        <v>1186</v>
      </c>
      <c r="O5910" s="22" t="s">
        <v>1187</v>
      </c>
      <c r="P5910" s="22" t="s">
        <v>1188</v>
      </c>
      <c r="Q5910" s="23" t="s">
        <v>4343</v>
      </c>
      <c r="R5910" s="22" t="s">
        <v>4344</v>
      </c>
      <c r="S5910" s="21" t="s">
        <v>912</v>
      </c>
      <c r="T5910" s="23" t="s">
        <v>4345</v>
      </c>
      <c r="U5910" s="24" t="s">
        <v>19</v>
      </c>
      <c r="V5910" s="23">
        <v>500</v>
      </c>
      <c r="W5910" s="25">
        <v>5667.4</v>
      </c>
      <c r="X5910" s="25">
        <v>6078.71</v>
      </c>
      <c r="Y5910" s="25">
        <v>5050.6400000000003</v>
      </c>
      <c r="Z5910" s="25">
        <v>2935.19</v>
      </c>
      <c r="AA5910" s="25">
        <v>405.46</v>
      </c>
      <c r="AB5910" s="25">
        <v>396</v>
      </c>
      <c r="AC5910" s="26">
        <v>45152.505756550927</v>
      </c>
      <c r="AD5910" s="27">
        <f>ROW()</f>
        <v>5910</v>
      </c>
      <c r="AE5910" s="27">
        <f>1</f>
        <v>1</v>
      </c>
      <c r="AF5910" s="27">
        <f>SUBTOTAL(109,Tbl_NGF_Data[[#This Row],[Counter]])</f>
        <v>1</v>
      </c>
    </row>
    <row r="5911" spans="2:32" ht="45" x14ac:dyDescent="0.25">
      <c r="B5911" s="21" t="s">
        <v>859</v>
      </c>
      <c r="C5911" s="22" t="s">
        <v>4018</v>
      </c>
      <c r="D5911" s="23">
        <v>12</v>
      </c>
      <c r="E5911" s="22" t="s">
        <v>859</v>
      </c>
      <c r="F5911" s="23">
        <v>12</v>
      </c>
      <c r="G5911" s="22" t="s">
        <v>4018</v>
      </c>
      <c r="H5911" s="22" t="s">
        <v>1327</v>
      </c>
      <c r="I5911" s="23">
        <v>1</v>
      </c>
      <c r="J5911" s="23">
        <v>156</v>
      </c>
      <c r="K5911" s="23" t="s">
        <v>4261</v>
      </c>
      <c r="L5911" s="22" t="s">
        <v>4262</v>
      </c>
      <c r="M5911" s="21" t="s">
        <v>887</v>
      </c>
      <c r="N5911" s="23" t="s">
        <v>1186</v>
      </c>
      <c r="O5911" s="22" t="s">
        <v>1187</v>
      </c>
      <c r="P5911" s="22" t="s">
        <v>1188</v>
      </c>
      <c r="Q5911" s="23" t="s">
        <v>1431</v>
      </c>
      <c r="R5911" s="22" t="s">
        <v>1432</v>
      </c>
      <c r="S5911" s="21" t="s">
        <v>58</v>
      </c>
      <c r="T5911" s="23" t="s">
        <v>4346</v>
      </c>
      <c r="U5911" s="24" t="s">
        <v>15</v>
      </c>
      <c r="V5911" s="23">
        <v>100</v>
      </c>
      <c r="W5911" s="25">
        <v>4199195.6400000006</v>
      </c>
      <c r="X5911" s="25">
        <v>5392346.5700000003</v>
      </c>
      <c r="Y5911" s="25">
        <v>3107079.48</v>
      </c>
      <c r="Z5911" s="25">
        <v>2411184.2199999997</v>
      </c>
      <c r="AA5911" s="25">
        <v>1982486.46</v>
      </c>
      <c r="AB5911" s="25">
        <v>2640714.7700000005</v>
      </c>
      <c r="AC5911" s="26">
        <v>45152.505756550927</v>
      </c>
      <c r="AD5911" s="27">
        <f>ROW()</f>
        <v>5911</v>
      </c>
      <c r="AE5911" s="27">
        <f>1</f>
        <v>1</v>
      </c>
      <c r="AF5911" s="27">
        <f>SUBTOTAL(109,Tbl_NGF_Data[[#This Row],[Counter]])</f>
        <v>1</v>
      </c>
    </row>
    <row r="5912" spans="2:32" ht="45" x14ac:dyDescent="0.25">
      <c r="B5912" s="21" t="s">
        <v>859</v>
      </c>
      <c r="C5912" s="22" t="s">
        <v>4018</v>
      </c>
      <c r="D5912" s="23">
        <v>12</v>
      </c>
      <c r="E5912" s="22" t="s">
        <v>859</v>
      </c>
      <c r="F5912" s="23">
        <v>12</v>
      </c>
      <c r="G5912" s="22" t="s">
        <v>4018</v>
      </c>
      <c r="H5912" s="22" t="s">
        <v>1327</v>
      </c>
      <c r="I5912" s="23">
        <v>1</v>
      </c>
      <c r="J5912" s="23">
        <v>156</v>
      </c>
      <c r="K5912" s="23" t="s">
        <v>4261</v>
      </c>
      <c r="L5912" s="22" t="s">
        <v>4262</v>
      </c>
      <c r="M5912" s="21" t="s">
        <v>887</v>
      </c>
      <c r="N5912" s="23" t="s">
        <v>1186</v>
      </c>
      <c r="O5912" s="22" t="s">
        <v>1187</v>
      </c>
      <c r="P5912" s="22" t="s">
        <v>1188</v>
      </c>
      <c r="Q5912" s="23" t="s">
        <v>1431</v>
      </c>
      <c r="R5912" s="22" t="s">
        <v>1432</v>
      </c>
      <c r="S5912" s="21" t="s">
        <v>58</v>
      </c>
      <c r="T5912" s="23" t="s">
        <v>4346</v>
      </c>
      <c r="U5912" s="24" t="s">
        <v>16</v>
      </c>
      <c r="V5912" s="23">
        <v>135</v>
      </c>
      <c r="W5912" s="25">
        <v>5560880</v>
      </c>
      <c r="X5912" s="25">
        <v>5716743</v>
      </c>
      <c r="Y5912" s="25">
        <v>9531743</v>
      </c>
      <c r="Z5912" s="25">
        <v>8696391</v>
      </c>
      <c r="AA5912" s="25">
        <v>8000000</v>
      </c>
      <c r="AB5912" s="25">
        <v>7561567</v>
      </c>
      <c r="AC5912" s="26">
        <v>45152.505756550927</v>
      </c>
      <c r="AD5912" s="27">
        <f>ROW()</f>
        <v>5912</v>
      </c>
      <c r="AE5912" s="27">
        <f>1</f>
        <v>1</v>
      </c>
      <c r="AF5912" s="27">
        <f>SUBTOTAL(109,Tbl_NGF_Data[[#This Row],[Counter]])</f>
        <v>1</v>
      </c>
    </row>
    <row r="5913" spans="2:32" ht="45" x14ac:dyDescent="0.25">
      <c r="B5913" s="21" t="s">
        <v>859</v>
      </c>
      <c r="C5913" s="22" t="s">
        <v>4018</v>
      </c>
      <c r="D5913" s="23">
        <v>12</v>
      </c>
      <c r="E5913" s="22" t="s">
        <v>859</v>
      </c>
      <c r="F5913" s="23">
        <v>12</v>
      </c>
      <c r="G5913" s="22" t="s">
        <v>4018</v>
      </c>
      <c r="H5913" s="22" t="s">
        <v>1327</v>
      </c>
      <c r="I5913" s="23">
        <v>1</v>
      </c>
      <c r="J5913" s="23">
        <v>156</v>
      </c>
      <c r="K5913" s="23" t="s">
        <v>4261</v>
      </c>
      <c r="L5913" s="22" t="s">
        <v>4262</v>
      </c>
      <c r="M5913" s="21" t="s">
        <v>887</v>
      </c>
      <c r="N5913" s="23" t="s">
        <v>1186</v>
      </c>
      <c r="O5913" s="22" t="s">
        <v>1187</v>
      </c>
      <c r="P5913" s="22" t="s">
        <v>1188</v>
      </c>
      <c r="Q5913" s="23" t="s">
        <v>1431</v>
      </c>
      <c r="R5913" s="22" t="s">
        <v>1432</v>
      </c>
      <c r="S5913" s="21" t="s">
        <v>58</v>
      </c>
      <c r="T5913" s="23" t="s">
        <v>4346</v>
      </c>
      <c r="U5913" s="24" t="s">
        <v>66</v>
      </c>
      <c r="V5913" s="23">
        <v>137</v>
      </c>
      <c r="W5913" s="25">
        <v>0</v>
      </c>
      <c r="X5913" s="25">
        <v>0</v>
      </c>
      <c r="Y5913" s="25">
        <v>63300</v>
      </c>
      <c r="Z5913" s="25">
        <v>63300</v>
      </c>
      <c r="AA5913" s="25">
        <v>63300</v>
      </c>
      <c r="AB5913" s="25">
        <v>63300</v>
      </c>
      <c r="AC5913" s="26">
        <v>45152.505756550927</v>
      </c>
      <c r="AD5913" s="27">
        <f>ROW()</f>
        <v>5913</v>
      </c>
      <c r="AE5913" s="27">
        <f>1</f>
        <v>1</v>
      </c>
      <c r="AF5913" s="27">
        <f>SUBTOTAL(109,Tbl_NGF_Data[[#This Row],[Counter]])</f>
        <v>1</v>
      </c>
    </row>
    <row r="5914" spans="2:32" ht="45" x14ac:dyDescent="0.25">
      <c r="B5914" s="21" t="s">
        <v>859</v>
      </c>
      <c r="C5914" s="22" t="s">
        <v>4018</v>
      </c>
      <c r="D5914" s="23">
        <v>12</v>
      </c>
      <c r="E5914" s="22" t="s">
        <v>859</v>
      </c>
      <c r="F5914" s="23">
        <v>12</v>
      </c>
      <c r="G5914" s="22" t="s">
        <v>4018</v>
      </c>
      <c r="H5914" s="22" t="s">
        <v>1327</v>
      </c>
      <c r="I5914" s="23">
        <v>1</v>
      </c>
      <c r="J5914" s="23">
        <v>156</v>
      </c>
      <c r="K5914" s="23" t="s">
        <v>4261</v>
      </c>
      <c r="L5914" s="22" t="s">
        <v>4262</v>
      </c>
      <c r="M5914" s="21" t="s">
        <v>887</v>
      </c>
      <c r="N5914" s="23" t="s">
        <v>1186</v>
      </c>
      <c r="O5914" s="22" t="s">
        <v>1187</v>
      </c>
      <c r="P5914" s="22" t="s">
        <v>1188</v>
      </c>
      <c r="Q5914" s="23" t="s">
        <v>1431</v>
      </c>
      <c r="R5914" s="22" t="s">
        <v>1432</v>
      </c>
      <c r="S5914" s="21" t="s">
        <v>58</v>
      </c>
      <c r="T5914" s="23" t="s">
        <v>4346</v>
      </c>
      <c r="U5914" s="24" t="s">
        <v>17</v>
      </c>
      <c r="V5914" s="23">
        <v>200</v>
      </c>
      <c r="W5914" s="25">
        <v>4913305.8800000008</v>
      </c>
      <c r="X5914" s="25">
        <v>5409468.0799999991</v>
      </c>
      <c r="Y5914" s="25">
        <v>8940664.2500000037</v>
      </c>
      <c r="Z5914" s="25">
        <v>7644576.3400000017</v>
      </c>
      <c r="AA5914" s="25">
        <v>7403598.4199999999</v>
      </c>
      <c r="AB5914" s="25">
        <v>6928159.2999999989</v>
      </c>
      <c r="AC5914" s="26">
        <v>45152.505756550927</v>
      </c>
      <c r="AD5914" s="27">
        <f>ROW()</f>
        <v>5914</v>
      </c>
      <c r="AE5914" s="27">
        <f>1</f>
        <v>1</v>
      </c>
      <c r="AF5914" s="27">
        <f>SUBTOTAL(109,Tbl_NGF_Data[[#This Row],[Counter]])</f>
        <v>1</v>
      </c>
    </row>
    <row r="5915" spans="2:32" ht="45" x14ac:dyDescent="0.25">
      <c r="B5915" s="21" t="s">
        <v>859</v>
      </c>
      <c r="C5915" s="22" t="s">
        <v>4018</v>
      </c>
      <c r="D5915" s="23">
        <v>12</v>
      </c>
      <c r="E5915" s="22" t="s">
        <v>859</v>
      </c>
      <c r="F5915" s="23">
        <v>12</v>
      </c>
      <c r="G5915" s="22" t="s">
        <v>4018</v>
      </c>
      <c r="H5915" s="22" t="s">
        <v>1327</v>
      </c>
      <c r="I5915" s="23">
        <v>1</v>
      </c>
      <c r="J5915" s="23">
        <v>156</v>
      </c>
      <c r="K5915" s="23" t="s">
        <v>4261</v>
      </c>
      <c r="L5915" s="22" t="s">
        <v>4262</v>
      </c>
      <c r="M5915" s="21" t="s">
        <v>887</v>
      </c>
      <c r="N5915" s="23" t="s">
        <v>1186</v>
      </c>
      <c r="O5915" s="22" t="s">
        <v>1187</v>
      </c>
      <c r="P5915" s="22" t="s">
        <v>1188</v>
      </c>
      <c r="Q5915" s="23" t="s">
        <v>1431</v>
      </c>
      <c r="R5915" s="22" t="s">
        <v>1432</v>
      </c>
      <c r="S5915" s="21" t="s">
        <v>58</v>
      </c>
      <c r="T5915" s="23" t="s">
        <v>4346</v>
      </c>
      <c r="U5915" s="24" t="s">
        <v>18</v>
      </c>
      <c r="V5915" s="23">
        <v>220</v>
      </c>
      <c r="W5915" s="25">
        <v>647574.11999999918</v>
      </c>
      <c r="X5915" s="25">
        <v>307274.92000000086</v>
      </c>
      <c r="Y5915" s="25">
        <v>591078.74999999627</v>
      </c>
      <c r="Z5915" s="25">
        <v>1051814.6599999983</v>
      </c>
      <c r="AA5915" s="25">
        <v>596401.58000000007</v>
      </c>
      <c r="AB5915" s="25">
        <v>633407.70000000112</v>
      </c>
      <c r="AC5915" s="26">
        <v>45152.505756550927</v>
      </c>
      <c r="AD5915" s="27">
        <f>ROW()</f>
        <v>5915</v>
      </c>
      <c r="AE5915" s="27">
        <f>1</f>
        <v>1</v>
      </c>
      <c r="AF5915" s="27">
        <f>SUBTOTAL(109,Tbl_NGF_Data[[#This Row],[Counter]])</f>
        <v>1</v>
      </c>
    </row>
    <row r="5916" spans="2:32" ht="45" x14ac:dyDescent="0.25">
      <c r="B5916" s="21" t="s">
        <v>859</v>
      </c>
      <c r="C5916" s="22" t="s">
        <v>4018</v>
      </c>
      <c r="D5916" s="23">
        <v>12</v>
      </c>
      <c r="E5916" s="22" t="s">
        <v>859</v>
      </c>
      <c r="F5916" s="23">
        <v>12</v>
      </c>
      <c r="G5916" s="22" t="s">
        <v>4018</v>
      </c>
      <c r="H5916" s="22" t="s">
        <v>1327</v>
      </c>
      <c r="I5916" s="23">
        <v>1</v>
      </c>
      <c r="J5916" s="23">
        <v>156</v>
      </c>
      <c r="K5916" s="23" t="s">
        <v>4261</v>
      </c>
      <c r="L5916" s="22" t="s">
        <v>4262</v>
      </c>
      <c r="M5916" s="21" t="s">
        <v>887</v>
      </c>
      <c r="N5916" s="23" t="s">
        <v>1186</v>
      </c>
      <c r="O5916" s="22" t="s">
        <v>1187</v>
      </c>
      <c r="P5916" s="22" t="s">
        <v>1188</v>
      </c>
      <c r="Q5916" s="23" t="s">
        <v>1431</v>
      </c>
      <c r="R5916" s="22" t="s">
        <v>1432</v>
      </c>
      <c r="S5916" s="21" t="s">
        <v>58</v>
      </c>
      <c r="T5916" s="23" t="s">
        <v>4346</v>
      </c>
      <c r="U5916" s="24" t="s">
        <v>67</v>
      </c>
      <c r="V5916" s="23">
        <v>222</v>
      </c>
      <c r="W5916" s="25">
        <v>0</v>
      </c>
      <c r="X5916" s="25">
        <v>0</v>
      </c>
      <c r="Y5916" s="25">
        <v>63300</v>
      </c>
      <c r="Z5916" s="25">
        <v>63300</v>
      </c>
      <c r="AA5916" s="25">
        <v>63300</v>
      </c>
      <c r="AB5916" s="25">
        <v>63300</v>
      </c>
      <c r="AC5916" s="26">
        <v>45152.505756550927</v>
      </c>
      <c r="AD5916" s="27">
        <f>ROW()</f>
        <v>5916</v>
      </c>
      <c r="AE5916" s="27">
        <f>1</f>
        <v>1</v>
      </c>
      <c r="AF5916" s="27">
        <f>SUBTOTAL(109,Tbl_NGF_Data[[#This Row],[Counter]])</f>
        <v>1</v>
      </c>
    </row>
    <row r="5917" spans="2:32" ht="45" x14ac:dyDescent="0.25">
      <c r="B5917" s="21" t="s">
        <v>859</v>
      </c>
      <c r="C5917" s="22" t="s">
        <v>4018</v>
      </c>
      <c r="D5917" s="23">
        <v>12</v>
      </c>
      <c r="E5917" s="22" t="s">
        <v>859</v>
      </c>
      <c r="F5917" s="23">
        <v>12</v>
      </c>
      <c r="G5917" s="22" t="s">
        <v>4018</v>
      </c>
      <c r="H5917" s="22" t="s">
        <v>1327</v>
      </c>
      <c r="I5917" s="23">
        <v>1</v>
      </c>
      <c r="J5917" s="23">
        <v>156</v>
      </c>
      <c r="K5917" s="23" t="s">
        <v>4261</v>
      </c>
      <c r="L5917" s="22" t="s">
        <v>4262</v>
      </c>
      <c r="M5917" s="21" t="s">
        <v>887</v>
      </c>
      <c r="N5917" s="23" t="s">
        <v>1186</v>
      </c>
      <c r="O5917" s="22" t="s">
        <v>1187</v>
      </c>
      <c r="P5917" s="22" t="s">
        <v>1188</v>
      </c>
      <c r="Q5917" s="23" t="s">
        <v>1431</v>
      </c>
      <c r="R5917" s="22" t="s">
        <v>1432</v>
      </c>
      <c r="S5917" s="21" t="s">
        <v>58</v>
      </c>
      <c r="T5917" s="23" t="s">
        <v>4346</v>
      </c>
      <c r="U5917" s="24" t="s">
        <v>19</v>
      </c>
      <c r="V5917" s="23">
        <v>500</v>
      </c>
      <c r="W5917" s="25">
        <v>81042.789999999994</v>
      </c>
      <c r="X5917" s="25">
        <v>163852.19</v>
      </c>
      <c r="Y5917" s="25">
        <v>181616.52</v>
      </c>
      <c r="Z5917" s="25">
        <v>42891.68</v>
      </c>
      <c r="AA5917" s="25">
        <v>13818.49</v>
      </c>
      <c r="AB5917" s="25">
        <v>107862.83</v>
      </c>
      <c r="AC5917" s="26">
        <v>45152.505756550927</v>
      </c>
      <c r="AD5917" s="27">
        <f>ROW()</f>
        <v>5917</v>
      </c>
      <c r="AE5917" s="27">
        <f>1</f>
        <v>1</v>
      </c>
      <c r="AF5917" s="27">
        <f>SUBTOTAL(109,Tbl_NGF_Data[[#This Row],[Counter]])</f>
        <v>1</v>
      </c>
    </row>
    <row r="5918" spans="2:32" ht="60" x14ac:dyDescent="0.25">
      <c r="B5918" s="21" t="s">
        <v>859</v>
      </c>
      <c r="C5918" s="22" t="s">
        <v>4018</v>
      </c>
      <c r="D5918" s="23">
        <v>12</v>
      </c>
      <c r="E5918" s="22" t="s">
        <v>859</v>
      </c>
      <c r="F5918" s="23">
        <v>12</v>
      </c>
      <c r="G5918" s="22" t="s">
        <v>4018</v>
      </c>
      <c r="H5918" s="22" t="s">
        <v>1327</v>
      </c>
      <c r="I5918" s="23">
        <v>1</v>
      </c>
      <c r="J5918" s="23">
        <v>156</v>
      </c>
      <c r="K5918" s="23" t="s">
        <v>4261</v>
      </c>
      <c r="L5918" s="22" t="s">
        <v>4262</v>
      </c>
      <c r="M5918" s="21" t="s">
        <v>887</v>
      </c>
      <c r="N5918" s="23" t="s">
        <v>1186</v>
      </c>
      <c r="O5918" s="22" t="s">
        <v>1187</v>
      </c>
      <c r="P5918" s="22" t="s">
        <v>1188</v>
      </c>
      <c r="Q5918" s="23" t="s">
        <v>4347</v>
      </c>
      <c r="R5918" s="22" t="s">
        <v>4348</v>
      </c>
      <c r="S5918" s="21" t="s">
        <v>913</v>
      </c>
      <c r="T5918" s="23" t="s">
        <v>4349</v>
      </c>
      <c r="U5918" s="24" t="s">
        <v>15</v>
      </c>
      <c r="V5918" s="23">
        <v>100</v>
      </c>
      <c r="W5918" s="25">
        <v>0.14000000000000001</v>
      </c>
      <c r="X5918" s="25">
        <v>86.24</v>
      </c>
      <c r="Y5918" s="25">
        <v>366.66</v>
      </c>
      <c r="Z5918" s="25">
        <v>1752.61</v>
      </c>
      <c r="AA5918" s="25">
        <v>2253.5300000000002</v>
      </c>
      <c r="AB5918" s="25">
        <v>2440.29</v>
      </c>
      <c r="AC5918" s="26">
        <v>45152.505756550927</v>
      </c>
      <c r="AD5918" s="27">
        <f>ROW()</f>
        <v>5918</v>
      </c>
      <c r="AE5918" s="27">
        <f>1</f>
        <v>1</v>
      </c>
      <c r="AF5918" s="27">
        <f>SUBTOTAL(109,Tbl_NGF_Data[[#This Row],[Counter]])</f>
        <v>1</v>
      </c>
    </row>
    <row r="5919" spans="2:32" ht="60" x14ac:dyDescent="0.25">
      <c r="B5919" s="21" t="s">
        <v>859</v>
      </c>
      <c r="C5919" s="22" t="s">
        <v>4018</v>
      </c>
      <c r="D5919" s="23">
        <v>12</v>
      </c>
      <c r="E5919" s="22" t="s">
        <v>859</v>
      </c>
      <c r="F5919" s="23">
        <v>12</v>
      </c>
      <c r="G5919" s="22" t="s">
        <v>4018</v>
      </c>
      <c r="H5919" s="22" t="s">
        <v>1327</v>
      </c>
      <c r="I5919" s="23">
        <v>1</v>
      </c>
      <c r="J5919" s="23">
        <v>156</v>
      </c>
      <c r="K5919" s="23" t="s">
        <v>4261</v>
      </c>
      <c r="L5919" s="22" t="s">
        <v>4262</v>
      </c>
      <c r="M5919" s="21" t="s">
        <v>887</v>
      </c>
      <c r="N5919" s="23" t="s">
        <v>1186</v>
      </c>
      <c r="O5919" s="22" t="s">
        <v>1187</v>
      </c>
      <c r="P5919" s="22" t="s">
        <v>1188</v>
      </c>
      <c r="Q5919" s="23" t="s">
        <v>4347</v>
      </c>
      <c r="R5919" s="22" t="s">
        <v>4348</v>
      </c>
      <c r="S5919" s="21" t="s">
        <v>913</v>
      </c>
      <c r="T5919" s="23" t="s">
        <v>4349</v>
      </c>
      <c r="U5919" s="24" t="s">
        <v>16</v>
      </c>
      <c r="V5919" s="23">
        <v>135</v>
      </c>
      <c r="W5919" s="25">
        <v>1000</v>
      </c>
      <c r="X5919" s="25">
        <v>2000</v>
      </c>
      <c r="Y5919" s="25">
        <v>0</v>
      </c>
      <c r="Z5919" s="25">
        <v>0</v>
      </c>
      <c r="AA5919" s="25">
        <v>0</v>
      </c>
      <c r="AB5919" s="25">
        <v>0</v>
      </c>
      <c r="AC5919" s="26">
        <v>45152.505756550927</v>
      </c>
      <c r="AD5919" s="27">
        <f>ROW()</f>
        <v>5919</v>
      </c>
      <c r="AE5919" s="27">
        <f>1</f>
        <v>1</v>
      </c>
      <c r="AF5919" s="27">
        <f>SUBTOTAL(109,Tbl_NGF_Data[[#This Row],[Counter]])</f>
        <v>1</v>
      </c>
    </row>
    <row r="5920" spans="2:32" ht="60" x14ac:dyDescent="0.25">
      <c r="B5920" s="21" t="s">
        <v>859</v>
      </c>
      <c r="C5920" s="22" t="s">
        <v>4018</v>
      </c>
      <c r="D5920" s="23">
        <v>12</v>
      </c>
      <c r="E5920" s="22" t="s">
        <v>859</v>
      </c>
      <c r="F5920" s="23">
        <v>12</v>
      </c>
      <c r="G5920" s="22" t="s">
        <v>4018</v>
      </c>
      <c r="H5920" s="22" t="s">
        <v>1327</v>
      </c>
      <c r="I5920" s="23">
        <v>1</v>
      </c>
      <c r="J5920" s="23">
        <v>156</v>
      </c>
      <c r="K5920" s="23" t="s">
        <v>4261</v>
      </c>
      <c r="L5920" s="22" t="s">
        <v>4262</v>
      </c>
      <c r="M5920" s="21" t="s">
        <v>887</v>
      </c>
      <c r="N5920" s="23" t="s">
        <v>1186</v>
      </c>
      <c r="O5920" s="22" t="s">
        <v>1187</v>
      </c>
      <c r="P5920" s="22" t="s">
        <v>1188</v>
      </c>
      <c r="Q5920" s="23" t="s">
        <v>4347</v>
      </c>
      <c r="R5920" s="22" t="s">
        <v>4348</v>
      </c>
      <c r="S5920" s="21" t="s">
        <v>913</v>
      </c>
      <c r="T5920" s="23" t="s">
        <v>4349</v>
      </c>
      <c r="U5920" s="24" t="s">
        <v>17</v>
      </c>
      <c r="V5920" s="23">
        <v>200</v>
      </c>
      <c r="W5920" s="25">
        <v>850.61</v>
      </c>
      <c r="X5920" s="25">
        <v>797.13</v>
      </c>
      <c r="Y5920" s="25">
        <v>0</v>
      </c>
      <c r="Z5920" s="25">
        <v>0</v>
      </c>
      <c r="AA5920" s="25">
        <v>0</v>
      </c>
      <c r="AB5920" s="25">
        <v>0</v>
      </c>
      <c r="AC5920" s="26">
        <v>45152.505756550927</v>
      </c>
      <c r="AD5920" s="27">
        <f>ROW()</f>
        <v>5920</v>
      </c>
      <c r="AE5920" s="27">
        <f>1</f>
        <v>1</v>
      </c>
      <c r="AF5920" s="27">
        <f>SUBTOTAL(109,Tbl_NGF_Data[[#This Row],[Counter]])</f>
        <v>1</v>
      </c>
    </row>
    <row r="5921" spans="2:32" ht="60" x14ac:dyDescent="0.25">
      <c r="B5921" s="21" t="s">
        <v>859</v>
      </c>
      <c r="C5921" s="22" t="s">
        <v>4018</v>
      </c>
      <c r="D5921" s="23">
        <v>12</v>
      </c>
      <c r="E5921" s="22" t="s">
        <v>859</v>
      </c>
      <c r="F5921" s="23">
        <v>12</v>
      </c>
      <c r="G5921" s="22" t="s">
        <v>4018</v>
      </c>
      <c r="H5921" s="22" t="s">
        <v>1327</v>
      </c>
      <c r="I5921" s="23">
        <v>1</v>
      </c>
      <c r="J5921" s="23">
        <v>156</v>
      </c>
      <c r="K5921" s="23" t="s">
        <v>4261</v>
      </c>
      <c r="L5921" s="22" t="s">
        <v>4262</v>
      </c>
      <c r="M5921" s="21" t="s">
        <v>887</v>
      </c>
      <c r="N5921" s="23" t="s">
        <v>1186</v>
      </c>
      <c r="O5921" s="22" t="s">
        <v>1187</v>
      </c>
      <c r="P5921" s="22" t="s">
        <v>1188</v>
      </c>
      <c r="Q5921" s="23" t="s">
        <v>4347</v>
      </c>
      <c r="R5921" s="22" t="s">
        <v>4348</v>
      </c>
      <c r="S5921" s="21" t="s">
        <v>913</v>
      </c>
      <c r="T5921" s="23" t="s">
        <v>4349</v>
      </c>
      <c r="U5921" s="24" t="s">
        <v>18</v>
      </c>
      <c r="V5921" s="23">
        <v>220</v>
      </c>
      <c r="W5921" s="25">
        <v>149.38999999999999</v>
      </c>
      <c r="X5921" s="25">
        <v>1202.8699999999999</v>
      </c>
      <c r="Y5921" s="25">
        <v>0</v>
      </c>
      <c r="Z5921" s="25">
        <v>0</v>
      </c>
      <c r="AA5921" s="25">
        <v>0</v>
      </c>
      <c r="AB5921" s="25">
        <v>0</v>
      </c>
      <c r="AC5921" s="26">
        <v>45152.505756550927</v>
      </c>
      <c r="AD5921" s="27">
        <f>ROW()</f>
        <v>5921</v>
      </c>
      <c r="AE5921" s="27">
        <f>1</f>
        <v>1</v>
      </c>
      <c r="AF5921" s="27">
        <f>SUBTOTAL(109,Tbl_NGF_Data[[#This Row],[Counter]])</f>
        <v>1</v>
      </c>
    </row>
    <row r="5922" spans="2:32" ht="60" x14ac:dyDescent="0.25">
      <c r="B5922" s="21" t="s">
        <v>859</v>
      </c>
      <c r="C5922" s="22" t="s">
        <v>4018</v>
      </c>
      <c r="D5922" s="23">
        <v>12</v>
      </c>
      <c r="E5922" s="22" t="s">
        <v>859</v>
      </c>
      <c r="F5922" s="23">
        <v>12</v>
      </c>
      <c r="G5922" s="22" t="s">
        <v>4018</v>
      </c>
      <c r="H5922" s="22" t="s">
        <v>1327</v>
      </c>
      <c r="I5922" s="23">
        <v>1</v>
      </c>
      <c r="J5922" s="23">
        <v>156</v>
      </c>
      <c r="K5922" s="23" t="s">
        <v>4261</v>
      </c>
      <c r="L5922" s="22" t="s">
        <v>4262</v>
      </c>
      <c r="M5922" s="21" t="s">
        <v>887</v>
      </c>
      <c r="N5922" s="23" t="s">
        <v>1186</v>
      </c>
      <c r="O5922" s="22" t="s">
        <v>1187</v>
      </c>
      <c r="P5922" s="22" t="s">
        <v>1188</v>
      </c>
      <c r="Q5922" s="23" t="s">
        <v>4347</v>
      </c>
      <c r="R5922" s="22" t="s">
        <v>4348</v>
      </c>
      <c r="S5922" s="21" t="s">
        <v>913</v>
      </c>
      <c r="T5922" s="23" t="s">
        <v>4349</v>
      </c>
      <c r="U5922" s="24" t="s">
        <v>19</v>
      </c>
      <c r="V5922" s="23">
        <v>500</v>
      </c>
      <c r="W5922" s="25">
        <v>743.7600000000001</v>
      </c>
      <c r="X5922" s="25">
        <v>883.23000000000013</v>
      </c>
      <c r="Y5922" s="25">
        <v>280.42</v>
      </c>
      <c r="Z5922" s="25">
        <v>1385.95</v>
      </c>
      <c r="AA5922" s="25">
        <v>500.91999999999996</v>
      </c>
      <c r="AB5922" s="25">
        <v>186.76000000000002</v>
      </c>
      <c r="AC5922" s="26">
        <v>45152.505756550927</v>
      </c>
      <c r="AD5922" s="27">
        <f>ROW()</f>
        <v>5922</v>
      </c>
      <c r="AE5922" s="27">
        <f>1</f>
        <v>1</v>
      </c>
      <c r="AF5922" s="27">
        <f>SUBTOTAL(109,Tbl_NGF_Data[[#This Row],[Counter]])</f>
        <v>1</v>
      </c>
    </row>
    <row r="5923" spans="2:32" ht="45" x14ac:dyDescent="0.25">
      <c r="B5923" s="21" t="s">
        <v>859</v>
      </c>
      <c r="C5923" s="22" t="s">
        <v>4018</v>
      </c>
      <c r="D5923" s="23">
        <v>12</v>
      </c>
      <c r="E5923" s="22" t="s">
        <v>859</v>
      </c>
      <c r="F5923" s="23">
        <v>12</v>
      </c>
      <c r="G5923" s="22" t="s">
        <v>4018</v>
      </c>
      <c r="H5923" s="22" t="s">
        <v>1327</v>
      </c>
      <c r="I5923" s="23">
        <v>1</v>
      </c>
      <c r="J5923" s="23">
        <v>156</v>
      </c>
      <c r="K5923" s="23" t="s">
        <v>4261</v>
      </c>
      <c r="L5923" s="22" t="s">
        <v>4262</v>
      </c>
      <c r="M5923" s="21" t="s">
        <v>887</v>
      </c>
      <c r="N5923" s="23" t="s">
        <v>1186</v>
      </c>
      <c r="O5923" s="22" t="s">
        <v>1187</v>
      </c>
      <c r="P5923" s="22" t="s">
        <v>1188</v>
      </c>
      <c r="Q5923" s="23" t="s">
        <v>1434</v>
      </c>
      <c r="R5923" s="22" t="s">
        <v>1435</v>
      </c>
      <c r="S5923" s="21" t="s">
        <v>59</v>
      </c>
      <c r="T5923" s="23" t="s">
        <v>4350</v>
      </c>
      <c r="U5923" s="24" t="s">
        <v>15</v>
      </c>
      <c r="V5923" s="23">
        <v>100</v>
      </c>
      <c r="W5923" s="25">
        <v>60.14</v>
      </c>
      <c r="X5923" s="25">
        <v>165.74</v>
      </c>
      <c r="Y5923" s="25">
        <v>1452.55</v>
      </c>
      <c r="Z5923" s="25">
        <v>1705.53</v>
      </c>
      <c r="AA5923" s="25">
        <v>1931.51</v>
      </c>
      <c r="AB5923" s="25">
        <v>356.26</v>
      </c>
      <c r="AC5923" s="26">
        <v>45152.505756550927</v>
      </c>
      <c r="AD5923" s="27">
        <f>ROW()</f>
        <v>5923</v>
      </c>
      <c r="AE5923" s="27">
        <f>1</f>
        <v>1</v>
      </c>
      <c r="AF5923" s="27">
        <f>SUBTOTAL(109,Tbl_NGF_Data[[#This Row],[Counter]])</f>
        <v>1</v>
      </c>
    </row>
    <row r="5924" spans="2:32" ht="45" x14ac:dyDescent="0.25">
      <c r="B5924" s="21" t="s">
        <v>859</v>
      </c>
      <c r="C5924" s="22" t="s">
        <v>4018</v>
      </c>
      <c r="D5924" s="23">
        <v>12</v>
      </c>
      <c r="E5924" s="22" t="s">
        <v>859</v>
      </c>
      <c r="F5924" s="23">
        <v>12</v>
      </c>
      <c r="G5924" s="22" t="s">
        <v>4018</v>
      </c>
      <c r="H5924" s="22" t="s">
        <v>1327</v>
      </c>
      <c r="I5924" s="23">
        <v>1</v>
      </c>
      <c r="J5924" s="23">
        <v>156</v>
      </c>
      <c r="K5924" s="23" t="s">
        <v>4261</v>
      </c>
      <c r="L5924" s="22" t="s">
        <v>4262</v>
      </c>
      <c r="M5924" s="21" t="s">
        <v>887</v>
      </c>
      <c r="N5924" s="23" t="s">
        <v>1186</v>
      </c>
      <c r="O5924" s="22" t="s">
        <v>1187</v>
      </c>
      <c r="P5924" s="22" t="s">
        <v>1188</v>
      </c>
      <c r="Q5924" s="23" t="s">
        <v>1434</v>
      </c>
      <c r="R5924" s="22" t="s">
        <v>1435</v>
      </c>
      <c r="S5924" s="21" t="s">
        <v>59</v>
      </c>
      <c r="T5924" s="23" t="s">
        <v>4350</v>
      </c>
      <c r="U5924" s="24" t="s">
        <v>16</v>
      </c>
      <c r="V5924" s="23">
        <v>135</v>
      </c>
      <c r="W5924" s="25">
        <v>3716561</v>
      </c>
      <c r="X5924" s="25">
        <v>3716561</v>
      </c>
      <c r="Y5924" s="25">
        <v>3716561</v>
      </c>
      <c r="Z5924" s="25">
        <v>3701561</v>
      </c>
      <c r="AA5924" s="25">
        <v>3700000</v>
      </c>
      <c r="AB5924" s="25">
        <v>3716561</v>
      </c>
      <c r="AC5924" s="26">
        <v>45152.505756550927</v>
      </c>
      <c r="AD5924" s="27">
        <f>ROW()</f>
        <v>5924</v>
      </c>
      <c r="AE5924" s="27">
        <f>1</f>
        <v>1</v>
      </c>
      <c r="AF5924" s="27">
        <f>SUBTOTAL(109,Tbl_NGF_Data[[#This Row],[Counter]])</f>
        <v>1</v>
      </c>
    </row>
    <row r="5925" spans="2:32" ht="45" x14ac:dyDescent="0.25">
      <c r="B5925" s="21" t="s">
        <v>859</v>
      </c>
      <c r="C5925" s="22" t="s">
        <v>4018</v>
      </c>
      <c r="D5925" s="23">
        <v>12</v>
      </c>
      <c r="E5925" s="22" t="s">
        <v>859</v>
      </c>
      <c r="F5925" s="23">
        <v>12</v>
      </c>
      <c r="G5925" s="22" t="s">
        <v>4018</v>
      </c>
      <c r="H5925" s="22" t="s">
        <v>1327</v>
      </c>
      <c r="I5925" s="23">
        <v>1</v>
      </c>
      <c r="J5925" s="23">
        <v>156</v>
      </c>
      <c r="K5925" s="23" t="s">
        <v>4261</v>
      </c>
      <c r="L5925" s="22" t="s">
        <v>4262</v>
      </c>
      <c r="M5925" s="21" t="s">
        <v>887</v>
      </c>
      <c r="N5925" s="23" t="s">
        <v>1186</v>
      </c>
      <c r="O5925" s="22" t="s">
        <v>1187</v>
      </c>
      <c r="P5925" s="22" t="s">
        <v>1188</v>
      </c>
      <c r="Q5925" s="23" t="s">
        <v>1434</v>
      </c>
      <c r="R5925" s="22" t="s">
        <v>1435</v>
      </c>
      <c r="S5925" s="21" t="s">
        <v>59</v>
      </c>
      <c r="T5925" s="23" t="s">
        <v>4350</v>
      </c>
      <c r="U5925" s="24" t="s">
        <v>17</v>
      </c>
      <c r="V5925" s="23">
        <v>200</v>
      </c>
      <c r="W5925" s="25">
        <v>3700712.3300000005</v>
      </c>
      <c r="X5925" s="25">
        <v>3700735.94</v>
      </c>
      <c r="Y5925" s="25">
        <v>3700165.7</v>
      </c>
      <c r="Z5925" s="25">
        <v>3699999.9600000009</v>
      </c>
      <c r="AA5925" s="25">
        <v>3699999.9600000004</v>
      </c>
      <c r="AB5925" s="25">
        <v>3702765.27</v>
      </c>
      <c r="AC5925" s="26">
        <v>45152.505756550927</v>
      </c>
      <c r="AD5925" s="27">
        <f>ROW()</f>
        <v>5925</v>
      </c>
      <c r="AE5925" s="27">
        <f>1</f>
        <v>1</v>
      </c>
      <c r="AF5925" s="27">
        <f>SUBTOTAL(109,Tbl_NGF_Data[[#This Row],[Counter]])</f>
        <v>1</v>
      </c>
    </row>
    <row r="5926" spans="2:32" ht="45" x14ac:dyDescent="0.25">
      <c r="B5926" s="21" t="s">
        <v>859</v>
      </c>
      <c r="C5926" s="22" t="s">
        <v>4018</v>
      </c>
      <c r="D5926" s="23">
        <v>12</v>
      </c>
      <c r="E5926" s="22" t="s">
        <v>859</v>
      </c>
      <c r="F5926" s="23">
        <v>12</v>
      </c>
      <c r="G5926" s="22" t="s">
        <v>4018</v>
      </c>
      <c r="H5926" s="22" t="s">
        <v>1327</v>
      </c>
      <c r="I5926" s="23">
        <v>1</v>
      </c>
      <c r="J5926" s="23">
        <v>156</v>
      </c>
      <c r="K5926" s="23" t="s">
        <v>4261</v>
      </c>
      <c r="L5926" s="22" t="s">
        <v>4262</v>
      </c>
      <c r="M5926" s="21" t="s">
        <v>887</v>
      </c>
      <c r="N5926" s="23" t="s">
        <v>1186</v>
      </c>
      <c r="O5926" s="22" t="s">
        <v>1187</v>
      </c>
      <c r="P5926" s="22" t="s">
        <v>1188</v>
      </c>
      <c r="Q5926" s="23" t="s">
        <v>1434</v>
      </c>
      <c r="R5926" s="22" t="s">
        <v>1435</v>
      </c>
      <c r="S5926" s="21" t="s">
        <v>59</v>
      </c>
      <c r="T5926" s="23" t="s">
        <v>4350</v>
      </c>
      <c r="U5926" s="24" t="s">
        <v>18</v>
      </c>
      <c r="V5926" s="23">
        <v>220</v>
      </c>
      <c r="W5926" s="25">
        <v>15848.66999999946</v>
      </c>
      <c r="X5926" s="25">
        <v>15825.060000000056</v>
      </c>
      <c r="Y5926" s="25">
        <v>16395.299999999814</v>
      </c>
      <c r="Z5926" s="25">
        <v>1561.0399999991059</v>
      </c>
      <c r="AA5926" s="25">
        <v>3.9999999571591616E-2</v>
      </c>
      <c r="AB5926" s="25">
        <v>13795.729999999981</v>
      </c>
      <c r="AC5926" s="26">
        <v>45152.505756550927</v>
      </c>
      <c r="AD5926" s="27">
        <f>ROW()</f>
        <v>5926</v>
      </c>
      <c r="AE5926" s="27">
        <f>1</f>
        <v>1</v>
      </c>
      <c r="AF5926" s="27">
        <f>SUBTOTAL(109,Tbl_NGF_Data[[#This Row],[Counter]])</f>
        <v>1</v>
      </c>
    </row>
    <row r="5927" spans="2:32" ht="45" x14ac:dyDescent="0.25">
      <c r="B5927" s="21" t="s">
        <v>859</v>
      </c>
      <c r="C5927" s="22" t="s">
        <v>4018</v>
      </c>
      <c r="D5927" s="23">
        <v>12</v>
      </c>
      <c r="E5927" s="22" t="s">
        <v>859</v>
      </c>
      <c r="F5927" s="23">
        <v>12</v>
      </c>
      <c r="G5927" s="22" t="s">
        <v>4018</v>
      </c>
      <c r="H5927" s="22" t="s">
        <v>1327</v>
      </c>
      <c r="I5927" s="23">
        <v>1</v>
      </c>
      <c r="J5927" s="23">
        <v>156</v>
      </c>
      <c r="K5927" s="23" t="s">
        <v>4261</v>
      </c>
      <c r="L5927" s="22" t="s">
        <v>4262</v>
      </c>
      <c r="M5927" s="21" t="s">
        <v>887</v>
      </c>
      <c r="N5927" s="23" t="s">
        <v>1186</v>
      </c>
      <c r="O5927" s="22" t="s">
        <v>1187</v>
      </c>
      <c r="P5927" s="22" t="s">
        <v>1188</v>
      </c>
      <c r="Q5927" s="23" t="s">
        <v>1434</v>
      </c>
      <c r="R5927" s="22" t="s">
        <v>1435</v>
      </c>
      <c r="S5927" s="21" t="s">
        <v>59</v>
      </c>
      <c r="T5927" s="23" t="s">
        <v>4350</v>
      </c>
      <c r="U5927" s="24" t="s">
        <v>19</v>
      </c>
      <c r="V5927" s="23">
        <v>500</v>
      </c>
      <c r="W5927" s="25">
        <v>667.41</v>
      </c>
      <c r="X5927" s="25">
        <v>841.54</v>
      </c>
      <c r="Y5927" s="25">
        <v>1452.55</v>
      </c>
      <c r="Z5927" s="25">
        <v>252.94</v>
      </c>
      <c r="AA5927" s="25">
        <v>225.94</v>
      </c>
      <c r="AB5927" s="25">
        <v>1190.02</v>
      </c>
      <c r="AC5927" s="26">
        <v>45152.505756550927</v>
      </c>
      <c r="AD5927" s="27">
        <f>ROW()</f>
        <v>5927</v>
      </c>
      <c r="AE5927" s="27">
        <f>1</f>
        <v>1</v>
      </c>
      <c r="AF5927" s="27">
        <f>SUBTOTAL(109,Tbl_NGF_Data[[#This Row],[Counter]])</f>
        <v>1</v>
      </c>
    </row>
    <row r="5928" spans="2:32" ht="45" x14ac:dyDescent="0.25">
      <c r="B5928" s="21" t="s">
        <v>859</v>
      </c>
      <c r="C5928" s="22" t="s">
        <v>4018</v>
      </c>
      <c r="D5928" s="23">
        <v>12</v>
      </c>
      <c r="E5928" s="22" t="s">
        <v>859</v>
      </c>
      <c r="F5928" s="23">
        <v>12</v>
      </c>
      <c r="G5928" s="22" t="s">
        <v>4018</v>
      </c>
      <c r="H5928" s="22" t="s">
        <v>1327</v>
      </c>
      <c r="I5928" s="23">
        <v>1</v>
      </c>
      <c r="J5928" s="23">
        <v>156</v>
      </c>
      <c r="K5928" s="23" t="s">
        <v>4261</v>
      </c>
      <c r="L5928" s="22" t="s">
        <v>4262</v>
      </c>
      <c r="M5928" s="21" t="s">
        <v>887</v>
      </c>
      <c r="N5928" s="23" t="s">
        <v>1186</v>
      </c>
      <c r="O5928" s="22" t="s">
        <v>1187</v>
      </c>
      <c r="P5928" s="22" t="s">
        <v>1188</v>
      </c>
      <c r="Q5928" s="23" t="s">
        <v>2143</v>
      </c>
      <c r="R5928" s="22" t="s">
        <v>2144</v>
      </c>
      <c r="S5928" s="21" t="s">
        <v>150</v>
      </c>
      <c r="T5928" s="23" t="s">
        <v>4351</v>
      </c>
      <c r="U5928" s="24" t="s">
        <v>15</v>
      </c>
      <c r="V5928" s="23">
        <v>100</v>
      </c>
      <c r="W5928" s="25">
        <v>611078</v>
      </c>
      <c r="X5928" s="25">
        <v>536894</v>
      </c>
      <c r="Y5928" s="25">
        <v>529870.5</v>
      </c>
      <c r="Z5928" s="25">
        <v>506531.75</v>
      </c>
      <c r="AA5928" s="25">
        <v>783385.5</v>
      </c>
      <c r="AB5928" s="25">
        <v>239375</v>
      </c>
      <c r="AC5928" s="26">
        <v>45152.505756550927</v>
      </c>
      <c r="AD5928" s="27">
        <f>ROW()</f>
        <v>5928</v>
      </c>
      <c r="AE5928" s="27">
        <f>1</f>
        <v>1</v>
      </c>
      <c r="AF5928" s="27">
        <f>SUBTOTAL(109,Tbl_NGF_Data[[#This Row],[Counter]])</f>
        <v>1</v>
      </c>
    </row>
    <row r="5929" spans="2:32" ht="45" x14ac:dyDescent="0.25">
      <c r="B5929" s="21" t="s">
        <v>859</v>
      </c>
      <c r="C5929" s="22" t="s">
        <v>4018</v>
      </c>
      <c r="D5929" s="23">
        <v>12</v>
      </c>
      <c r="E5929" s="22" t="s">
        <v>859</v>
      </c>
      <c r="F5929" s="23">
        <v>12</v>
      </c>
      <c r="G5929" s="22" t="s">
        <v>4018</v>
      </c>
      <c r="H5929" s="22" t="s">
        <v>1327</v>
      </c>
      <c r="I5929" s="23">
        <v>1</v>
      </c>
      <c r="J5929" s="23">
        <v>156</v>
      </c>
      <c r="K5929" s="23" t="s">
        <v>4261</v>
      </c>
      <c r="L5929" s="22" t="s">
        <v>4262</v>
      </c>
      <c r="M5929" s="21" t="s">
        <v>887</v>
      </c>
      <c r="N5929" s="23" t="s">
        <v>1186</v>
      </c>
      <c r="O5929" s="22" t="s">
        <v>1187</v>
      </c>
      <c r="P5929" s="22" t="s">
        <v>1188</v>
      </c>
      <c r="Q5929" s="23" t="s">
        <v>2143</v>
      </c>
      <c r="R5929" s="22" t="s">
        <v>2144</v>
      </c>
      <c r="S5929" s="21" t="s">
        <v>150</v>
      </c>
      <c r="T5929" s="23" t="s">
        <v>4351</v>
      </c>
      <c r="U5929" s="24" t="s">
        <v>66</v>
      </c>
      <c r="V5929" s="23">
        <v>137</v>
      </c>
      <c r="W5929" s="25">
        <v>611078</v>
      </c>
      <c r="X5929" s="25">
        <v>611078</v>
      </c>
      <c r="Y5929" s="25">
        <v>536894</v>
      </c>
      <c r="Z5929" s="25">
        <v>529870.5</v>
      </c>
      <c r="AA5929" s="25">
        <v>936453.75</v>
      </c>
      <c r="AB5929" s="25">
        <v>783385.5</v>
      </c>
      <c r="AC5929" s="26">
        <v>45152.505756550927</v>
      </c>
      <c r="AD5929" s="27">
        <f>ROW()</f>
        <v>5929</v>
      </c>
      <c r="AE5929" s="27">
        <f>1</f>
        <v>1</v>
      </c>
      <c r="AF5929" s="27">
        <f>SUBTOTAL(109,Tbl_NGF_Data[[#This Row],[Counter]])</f>
        <v>1</v>
      </c>
    </row>
    <row r="5930" spans="2:32" ht="45" x14ac:dyDescent="0.25">
      <c r="B5930" s="21" t="s">
        <v>859</v>
      </c>
      <c r="C5930" s="22" t="s">
        <v>4018</v>
      </c>
      <c r="D5930" s="23">
        <v>12</v>
      </c>
      <c r="E5930" s="22" t="s">
        <v>859</v>
      </c>
      <c r="F5930" s="23">
        <v>12</v>
      </c>
      <c r="G5930" s="22" t="s">
        <v>4018</v>
      </c>
      <c r="H5930" s="22" t="s">
        <v>1327</v>
      </c>
      <c r="I5930" s="23">
        <v>1</v>
      </c>
      <c r="J5930" s="23">
        <v>156</v>
      </c>
      <c r="K5930" s="23" t="s">
        <v>4261</v>
      </c>
      <c r="L5930" s="22" t="s">
        <v>4262</v>
      </c>
      <c r="M5930" s="21" t="s">
        <v>887</v>
      </c>
      <c r="N5930" s="23" t="s">
        <v>1186</v>
      </c>
      <c r="O5930" s="22" t="s">
        <v>1187</v>
      </c>
      <c r="P5930" s="22" t="s">
        <v>1188</v>
      </c>
      <c r="Q5930" s="23" t="s">
        <v>2143</v>
      </c>
      <c r="R5930" s="22" t="s">
        <v>2144</v>
      </c>
      <c r="S5930" s="21" t="s">
        <v>150</v>
      </c>
      <c r="T5930" s="23" t="s">
        <v>4351</v>
      </c>
      <c r="U5930" s="24" t="s">
        <v>97</v>
      </c>
      <c r="V5930" s="23">
        <v>205</v>
      </c>
      <c r="W5930" s="25">
        <v>0</v>
      </c>
      <c r="X5930" s="25">
        <v>74184</v>
      </c>
      <c r="Y5930" s="25">
        <v>7023.5</v>
      </c>
      <c r="Z5930" s="25">
        <v>23338.75</v>
      </c>
      <c r="AA5930" s="25">
        <v>153068.25</v>
      </c>
      <c r="AB5930" s="25">
        <v>544010.5</v>
      </c>
      <c r="AC5930" s="26">
        <v>45152.505756550927</v>
      </c>
      <c r="AD5930" s="27">
        <f>ROW()</f>
        <v>5930</v>
      </c>
      <c r="AE5930" s="27">
        <f>1</f>
        <v>1</v>
      </c>
      <c r="AF5930" s="27">
        <f>SUBTOTAL(109,Tbl_NGF_Data[[#This Row],[Counter]])</f>
        <v>1</v>
      </c>
    </row>
    <row r="5931" spans="2:32" ht="45" x14ac:dyDescent="0.25">
      <c r="B5931" s="21" t="s">
        <v>859</v>
      </c>
      <c r="C5931" s="22" t="s">
        <v>4018</v>
      </c>
      <c r="D5931" s="23">
        <v>12</v>
      </c>
      <c r="E5931" s="22" t="s">
        <v>859</v>
      </c>
      <c r="F5931" s="23">
        <v>12</v>
      </c>
      <c r="G5931" s="22" t="s">
        <v>4018</v>
      </c>
      <c r="H5931" s="22" t="s">
        <v>1327</v>
      </c>
      <c r="I5931" s="23">
        <v>1</v>
      </c>
      <c r="J5931" s="23">
        <v>156</v>
      </c>
      <c r="K5931" s="23" t="s">
        <v>4261</v>
      </c>
      <c r="L5931" s="22" t="s">
        <v>4262</v>
      </c>
      <c r="M5931" s="21" t="s">
        <v>887</v>
      </c>
      <c r="N5931" s="23" t="s">
        <v>1186</v>
      </c>
      <c r="O5931" s="22" t="s">
        <v>1187</v>
      </c>
      <c r="P5931" s="22" t="s">
        <v>1188</v>
      </c>
      <c r="Q5931" s="23" t="s">
        <v>2143</v>
      </c>
      <c r="R5931" s="22" t="s">
        <v>2144</v>
      </c>
      <c r="S5931" s="21" t="s">
        <v>150</v>
      </c>
      <c r="T5931" s="23" t="s">
        <v>4351</v>
      </c>
      <c r="U5931" s="24" t="s">
        <v>67</v>
      </c>
      <c r="V5931" s="23">
        <v>222</v>
      </c>
      <c r="W5931" s="25">
        <v>611078</v>
      </c>
      <c r="X5931" s="25">
        <v>536894</v>
      </c>
      <c r="Y5931" s="25">
        <v>529870.5</v>
      </c>
      <c r="Z5931" s="25">
        <v>506531.75</v>
      </c>
      <c r="AA5931" s="25">
        <v>783385.5</v>
      </c>
      <c r="AB5931" s="25">
        <v>239375</v>
      </c>
      <c r="AC5931" s="26">
        <v>45152.505756550927</v>
      </c>
      <c r="AD5931" s="27">
        <f>ROW()</f>
        <v>5931</v>
      </c>
      <c r="AE5931" s="27">
        <f>1</f>
        <v>1</v>
      </c>
      <c r="AF5931" s="27">
        <f>SUBTOTAL(109,Tbl_NGF_Data[[#This Row],[Counter]])</f>
        <v>1</v>
      </c>
    </row>
    <row r="5932" spans="2:32" ht="45" x14ac:dyDescent="0.25">
      <c r="B5932" s="21" t="s">
        <v>859</v>
      </c>
      <c r="C5932" s="22" t="s">
        <v>4018</v>
      </c>
      <c r="D5932" s="23">
        <v>12</v>
      </c>
      <c r="E5932" s="22" t="s">
        <v>859</v>
      </c>
      <c r="F5932" s="23">
        <v>12</v>
      </c>
      <c r="G5932" s="22" t="s">
        <v>4018</v>
      </c>
      <c r="H5932" s="22" t="s">
        <v>1327</v>
      </c>
      <c r="I5932" s="23">
        <v>1</v>
      </c>
      <c r="J5932" s="23">
        <v>156</v>
      </c>
      <c r="K5932" s="23" t="s">
        <v>4261</v>
      </c>
      <c r="L5932" s="22" t="s">
        <v>4262</v>
      </c>
      <c r="M5932" s="21" t="s">
        <v>887</v>
      </c>
      <c r="N5932" s="23" t="s">
        <v>1186</v>
      </c>
      <c r="O5932" s="22" t="s">
        <v>1187</v>
      </c>
      <c r="P5932" s="22" t="s">
        <v>1188</v>
      </c>
      <c r="Q5932" s="23" t="s">
        <v>3538</v>
      </c>
      <c r="R5932" s="22" t="s">
        <v>3539</v>
      </c>
      <c r="S5932" s="21" t="s">
        <v>625</v>
      </c>
      <c r="T5932" s="23" t="s">
        <v>4352</v>
      </c>
      <c r="U5932" s="24" t="s">
        <v>15</v>
      </c>
      <c r="V5932" s="23">
        <v>100</v>
      </c>
      <c r="W5932" s="25">
        <v>9123.6099999999933</v>
      </c>
      <c r="X5932" s="25">
        <v>44384.829999999987</v>
      </c>
      <c r="Y5932" s="25">
        <v>3673.69</v>
      </c>
      <c r="Z5932" s="25">
        <v>78892.679999999993</v>
      </c>
      <c r="AA5932" s="25">
        <v>170979.59</v>
      </c>
      <c r="AB5932" s="25">
        <v>217601.47</v>
      </c>
      <c r="AC5932" s="26">
        <v>45152.505756550927</v>
      </c>
      <c r="AD5932" s="27">
        <f>ROW()</f>
        <v>5932</v>
      </c>
      <c r="AE5932" s="27">
        <f>1</f>
        <v>1</v>
      </c>
      <c r="AF5932" s="27">
        <f>SUBTOTAL(109,Tbl_NGF_Data[[#This Row],[Counter]])</f>
        <v>1</v>
      </c>
    </row>
    <row r="5933" spans="2:32" ht="45" x14ac:dyDescent="0.25">
      <c r="B5933" s="21" t="s">
        <v>859</v>
      </c>
      <c r="C5933" s="22" t="s">
        <v>4018</v>
      </c>
      <c r="D5933" s="23">
        <v>12</v>
      </c>
      <c r="E5933" s="22" t="s">
        <v>859</v>
      </c>
      <c r="F5933" s="23">
        <v>12</v>
      </c>
      <c r="G5933" s="22" t="s">
        <v>4018</v>
      </c>
      <c r="H5933" s="22" t="s">
        <v>1327</v>
      </c>
      <c r="I5933" s="23">
        <v>1</v>
      </c>
      <c r="J5933" s="23">
        <v>156</v>
      </c>
      <c r="K5933" s="23" t="s">
        <v>4261</v>
      </c>
      <c r="L5933" s="22" t="s">
        <v>4262</v>
      </c>
      <c r="M5933" s="21" t="s">
        <v>887</v>
      </c>
      <c r="N5933" s="23" t="s">
        <v>1186</v>
      </c>
      <c r="O5933" s="22" t="s">
        <v>1187</v>
      </c>
      <c r="P5933" s="22" t="s">
        <v>1188</v>
      </c>
      <c r="Q5933" s="23" t="s">
        <v>3538</v>
      </c>
      <c r="R5933" s="22" t="s">
        <v>3539</v>
      </c>
      <c r="S5933" s="21" t="s">
        <v>625</v>
      </c>
      <c r="T5933" s="23" t="s">
        <v>4352</v>
      </c>
      <c r="U5933" s="24" t="s">
        <v>16</v>
      </c>
      <c r="V5933" s="23">
        <v>135</v>
      </c>
      <c r="W5933" s="25">
        <v>1533808</v>
      </c>
      <c r="X5933" s="25">
        <v>1591798</v>
      </c>
      <c r="Y5933" s="25">
        <v>1366798</v>
      </c>
      <c r="Z5933" s="25">
        <v>1046410</v>
      </c>
      <c r="AA5933" s="25">
        <v>1396410</v>
      </c>
      <c r="AB5933" s="25">
        <v>1401701</v>
      </c>
      <c r="AC5933" s="26">
        <v>45152.505756550927</v>
      </c>
      <c r="AD5933" s="27">
        <f>ROW()</f>
        <v>5933</v>
      </c>
      <c r="AE5933" s="27">
        <f>1</f>
        <v>1</v>
      </c>
      <c r="AF5933" s="27">
        <f>SUBTOTAL(109,Tbl_NGF_Data[[#This Row],[Counter]])</f>
        <v>1</v>
      </c>
    </row>
    <row r="5934" spans="2:32" ht="45" x14ac:dyDescent="0.25">
      <c r="B5934" s="21" t="s">
        <v>859</v>
      </c>
      <c r="C5934" s="22" t="s">
        <v>4018</v>
      </c>
      <c r="D5934" s="23">
        <v>12</v>
      </c>
      <c r="E5934" s="22" t="s">
        <v>859</v>
      </c>
      <c r="F5934" s="23">
        <v>12</v>
      </c>
      <c r="G5934" s="22" t="s">
        <v>4018</v>
      </c>
      <c r="H5934" s="22" t="s">
        <v>1327</v>
      </c>
      <c r="I5934" s="23">
        <v>1</v>
      </c>
      <c r="J5934" s="23">
        <v>156</v>
      </c>
      <c r="K5934" s="23" t="s">
        <v>4261</v>
      </c>
      <c r="L5934" s="22" t="s">
        <v>4262</v>
      </c>
      <c r="M5934" s="21" t="s">
        <v>887</v>
      </c>
      <c r="N5934" s="23" t="s">
        <v>1186</v>
      </c>
      <c r="O5934" s="22" t="s">
        <v>1187</v>
      </c>
      <c r="P5934" s="22" t="s">
        <v>1188</v>
      </c>
      <c r="Q5934" s="23" t="s">
        <v>3538</v>
      </c>
      <c r="R5934" s="22" t="s">
        <v>3539</v>
      </c>
      <c r="S5934" s="21" t="s">
        <v>625</v>
      </c>
      <c r="T5934" s="23" t="s">
        <v>4352</v>
      </c>
      <c r="U5934" s="24" t="s">
        <v>17</v>
      </c>
      <c r="V5934" s="23">
        <v>200</v>
      </c>
      <c r="W5934" s="25">
        <v>1328872.3899999994</v>
      </c>
      <c r="X5934" s="25">
        <v>1301912.7999999998</v>
      </c>
      <c r="Y5934" s="25">
        <v>1060388.24</v>
      </c>
      <c r="Z5934" s="25">
        <v>816564.62</v>
      </c>
      <c r="AA5934" s="25">
        <v>879357.41999999981</v>
      </c>
      <c r="AB5934" s="25">
        <v>851375.07999999984</v>
      </c>
      <c r="AC5934" s="26">
        <v>45152.505756550927</v>
      </c>
      <c r="AD5934" s="27">
        <f>ROW()</f>
        <v>5934</v>
      </c>
      <c r="AE5934" s="27">
        <f>1</f>
        <v>1</v>
      </c>
      <c r="AF5934" s="27">
        <f>SUBTOTAL(109,Tbl_NGF_Data[[#This Row],[Counter]])</f>
        <v>1</v>
      </c>
    </row>
    <row r="5935" spans="2:32" ht="45" x14ac:dyDescent="0.25">
      <c r="B5935" s="21" t="s">
        <v>859</v>
      </c>
      <c r="C5935" s="22" t="s">
        <v>4018</v>
      </c>
      <c r="D5935" s="23">
        <v>12</v>
      </c>
      <c r="E5935" s="22" t="s">
        <v>859</v>
      </c>
      <c r="F5935" s="23">
        <v>12</v>
      </c>
      <c r="G5935" s="22" t="s">
        <v>4018</v>
      </c>
      <c r="H5935" s="22" t="s">
        <v>1327</v>
      </c>
      <c r="I5935" s="23">
        <v>1</v>
      </c>
      <c r="J5935" s="23">
        <v>156</v>
      </c>
      <c r="K5935" s="23" t="s">
        <v>4261</v>
      </c>
      <c r="L5935" s="22" t="s">
        <v>4262</v>
      </c>
      <c r="M5935" s="21" t="s">
        <v>887</v>
      </c>
      <c r="N5935" s="23" t="s">
        <v>1186</v>
      </c>
      <c r="O5935" s="22" t="s">
        <v>1187</v>
      </c>
      <c r="P5935" s="22" t="s">
        <v>1188</v>
      </c>
      <c r="Q5935" s="23" t="s">
        <v>3538</v>
      </c>
      <c r="R5935" s="22" t="s">
        <v>3539</v>
      </c>
      <c r="S5935" s="21" t="s">
        <v>625</v>
      </c>
      <c r="T5935" s="23" t="s">
        <v>4352</v>
      </c>
      <c r="U5935" s="24" t="s">
        <v>18</v>
      </c>
      <c r="V5935" s="23">
        <v>220</v>
      </c>
      <c r="W5935" s="25">
        <v>204935.61000000057</v>
      </c>
      <c r="X5935" s="25">
        <v>289885.20000000019</v>
      </c>
      <c r="Y5935" s="25">
        <v>306409.76</v>
      </c>
      <c r="Z5935" s="25">
        <v>229845.38</v>
      </c>
      <c r="AA5935" s="25">
        <v>517052.58000000019</v>
      </c>
      <c r="AB5935" s="25">
        <v>550325.92000000016</v>
      </c>
      <c r="AC5935" s="26">
        <v>45152.505756550927</v>
      </c>
      <c r="AD5935" s="27">
        <f>ROW()</f>
        <v>5935</v>
      </c>
      <c r="AE5935" s="27">
        <f>1</f>
        <v>1</v>
      </c>
      <c r="AF5935" s="27">
        <f>SUBTOTAL(109,Tbl_NGF_Data[[#This Row],[Counter]])</f>
        <v>1</v>
      </c>
    </row>
    <row r="5936" spans="2:32" ht="45" x14ac:dyDescent="0.25">
      <c r="B5936" s="21" t="s">
        <v>859</v>
      </c>
      <c r="C5936" s="22" t="s">
        <v>4018</v>
      </c>
      <c r="D5936" s="23">
        <v>12</v>
      </c>
      <c r="E5936" s="22" t="s">
        <v>859</v>
      </c>
      <c r="F5936" s="23">
        <v>12</v>
      </c>
      <c r="G5936" s="22" t="s">
        <v>4018</v>
      </c>
      <c r="H5936" s="22" t="s">
        <v>1327</v>
      </c>
      <c r="I5936" s="23">
        <v>1</v>
      </c>
      <c r="J5936" s="23">
        <v>156</v>
      </c>
      <c r="K5936" s="23" t="s">
        <v>4261</v>
      </c>
      <c r="L5936" s="22" t="s">
        <v>4262</v>
      </c>
      <c r="M5936" s="21" t="s">
        <v>887</v>
      </c>
      <c r="N5936" s="23" t="s">
        <v>1186</v>
      </c>
      <c r="O5936" s="22" t="s">
        <v>1187</v>
      </c>
      <c r="P5936" s="22" t="s">
        <v>1188</v>
      </c>
      <c r="Q5936" s="23" t="s">
        <v>3538</v>
      </c>
      <c r="R5936" s="22" t="s">
        <v>3539</v>
      </c>
      <c r="S5936" s="21" t="s">
        <v>625</v>
      </c>
      <c r="T5936" s="23" t="s">
        <v>4352</v>
      </c>
      <c r="U5936" s="24" t="s">
        <v>19</v>
      </c>
      <c r="V5936" s="23">
        <v>500</v>
      </c>
      <c r="W5936" s="25">
        <v>1338434.1599999999</v>
      </c>
      <c r="X5936" s="25">
        <v>1337174.02</v>
      </c>
      <c r="Y5936" s="25">
        <v>989677.1</v>
      </c>
      <c r="Z5936" s="25">
        <v>891783.61</v>
      </c>
      <c r="AA5936" s="25">
        <v>821444.33000000007</v>
      </c>
      <c r="AB5936" s="25">
        <v>897996.96</v>
      </c>
      <c r="AC5936" s="26">
        <v>45152.505756550927</v>
      </c>
      <c r="AD5936" s="27">
        <f>ROW()</f>
        <v>5936</v>
      </c>
      <c r="AE5936" s="27">
        <f>1</f>
        <v>1</v>
      </c>
      <c r="AF5936" s="27">
        <f>SUBTOTAL(109,Tbl_NGF_Data[[#This Row],[Counter]])</f>
        <v>1</v>
      </c>
    </row>
    <row r="5937" spans="2:32" ht="45" x14ac:dyDescent="0.25">
      <c r="B5937" s="21" t="s">
        <v>859</v>
      </c>
      <c r="C5937" s="22" t="s">
        <v>4018</v>
      </c>
      <c r="D5937" s="23">
        <v>12</v>
      </c>
      <c r="E5937" s="22" t="s">
        <v>859</v>
      </c>
      <c r="F5937" s="23">
        <v>12</v>
      </c>
      <c r="G5937" s="22" t="s">
        <v>4018</v>
      </c>
      <c r="H5937" s="22" t="s">
        <v>1327</v>
      </c>
      <c r="I5937" s="23">
        <v>1</v>
      </c>
      <c r="J5937" s="23">
        <v>156</v>
      </c>
      <c r="K5937" s="23" t="s">
        <v>4261</v>
      </c>
      <c r="L5937" s="22" t="s">
        <v>4262</v>
      </c>
      <c r="M5937" s="21" t="s">
        <v>887</v>
      </c>
      <c r="N5937" s="23" t="s">
        <v>1186</v>
      </c>
      <c r="O5937" s="22" t="s">
        <v>1187</v>
      </c>
      <c r="P5937" s="22" t="s">
        <v>1188</v>
      </c>
      <c r="Q5937" s="23" t="s">
        <v>4353</v>
      </c>
      <c r="R5937" s="22" t="s">
        <v>4354</v>
      </c>
      <c r="S5937" s="21" t="s">
        <v>914</v>
      </c>
      <c r="T5937" s="23" t="s">
        <v>4355</v>
      </c>
      <c r="U5937" s="24" t="s">
        <v>15</v>
      </c>
      <c r="V5937" s="23">
        <v>100</v>
      </c>
      <c r="W5937" s="25">
        <v>0</v>
      </c>
      <c r="X5937" s="25">
        <v>7177.4</v>
      </c>
      <c r="Y5937" s="25">
        <v>9852.89</v>
      </c>
      <c r="Z5937" s="25">
        <v>12741.86</v>
      </c>
      <c r="AA5937" s="25">
        <v>23915.01</v>
      </c>
      <c r="AB5937" s="25">
        <v>20544.23</v>
      </c>
      <c r="AC5937" s="26">
        <v>45152.505756550927</v>
      </c>
      <c r="AD5937" s="27">
        <f>ROW()</f>
        <v>5937</v>
      </c>
      <c r="AE5937" s="27">
        <f>1</f>
        <v>1</v>
      </c>
      <c r="AF5937" s="27">
        <f>SUBTOTAL(109,Tbl_NGF_Data[[#This Row],[Counter]])</f>
        <v>1</v>
      </c>
    </row>
    <row r="5938" spans="2:32" ht="45" x14ac:dyDescent="0.25">
      <c r="B5938" s="21" t="s">
        <v>859</v>
      </c>
      <c r="C5938" s="22" t="s">
        <v>4018</v>
      </c>
      <c r="D5938" s="23">
        <v>12</v>
      </c>
      <c r="E5938" s="22" t="s">
        <v>859</v>
      </c>
      <c r="F5938" s="23">
        <v>12</v>
      </c>
      <c r="G5938" s="22" t="s">
        <v>4018</v>
      </c>
      <c r="H5938" s="22" t="s">
        <v>1327</v>
      </c>
      <c r="I5938" s="23">
        <v>1</v>
      </c>
      <c r="J5938" s="23">
        <v>156</v>
      </c>
      <c r="K5938" s="23" t="s">
        <v>4261</v>
      </c>
      <c r="L5938" s="22" t="s">
        <v>4262</v>
      </c>
      <c r="M5938" s="21" t="s">
        <v>887</v>
      </c>
      <c r="N5938" s="23" t="s">
        <v>1186</v>
      </c>
      <c r="O5938" s="22" t="s">
        <v>1187</v>
      </c>
      <c r="P5938" s="22" t="s">
        <v>1188</v>
      </c>
      <c r="Q5938" s="23" t="s">
        <v>4353</v>
      </c>
      <c r="R5938" s="22" t="s">
        <v>4354</v>
      </c>
      <c r="S5938" s="21" t="s">
        <v>914</v>
      </c>
      <c r="T5938" s="23" t="s">
        <v>4355</v>
      </c>
      <c r="U5938" s="24" t="s">
        <v>16</v>
      </c>
      <c r="V5938" s="23">
        <v>135</v>
      </c>
      <c r="W5938" s="25">
        <v>0</v>
      </c>
      <c r="X5938" s="25">
        <v>0</v>
      </c>
      <c r="Y5938" s="25">
        <v>10000</v>
      </c>
      <c r="Z5938" s="25">
        <v>10000</v>
      </c>
      <c r="AA5938" s="25">
        <v>10000</v>
      </c>
      <c r="AB5938" s="25">
        <v>10000</v>
      </c>
      <c r="AC5938" s="26">
        <v>45152.505756550927</v>
      </c>
      <c r="AD5938" s="27">
        <f>ROW()</f>
        <v>5938</v>
      </c>
      <c r="AE5938" s="27">
        <f>1</f>
        <v>1</v>
      </c>
      <c r="AF5938" s="27">
        <f>SUBTOTAL(109,Tbl_NGF_Data[[#This Row],[Counter]])</f>
        <v>1</v>
      </c>
    </row>
    <row r="5939" spans="2:32" ht="45" x14ac:dyDescent="0.25">
      <c r="B5939" s="21" t="s">
        <v>859</v>
      </c>
      <c r="C5939" s="22" t="s">
        <v>4018</v>
      </c>
      <c r="D5939" s="23">
        <v>12</v>
      </c>
      <c r="E5939" s="22" t="s">
        <v>859</v>
      </c>
      <c r="F5939" s="23">
        <v>12</v>
      </c>
      <c r="G5939" s="22" t="s">
        <v>4018</v>
      </c>
      <c r="H5939" s="22" t="s">
        <v>1327</v>
      </c>
      <c r="I5939" s="23">
        <v>1</v>
      </c>
      <c r="J5939" s="23">
        <v>156</v>
      </c>
      <c r="K5939" s="23" t="s">
        <v>4261</v>
      </c>
      <c r="L5939" s="22" t="s">
        <v>4262</v>
      </c>
      <c r="M5939" s="21" t="s">
        <v>887</v>
      </c>
      <c r="N5939" s="23" t="s">
        <v>1186</v>
      </c>
      <c r="O5939" s="22" t="s">
        <v>1187</v>
      </c>
      <c r="P5939" s="22" t="s">
        <v>1188</v>
      </c>
      <c r="Q5939" s="23" t="s">
        <v>4353</v>
      </c>
      <c r="R5939" s="22" t="s">
        <v>4354</v>
      </c>
      <c r="S5939" s="21" t="s">
        <v>914</v>
      </c>
      <c r="T5939" s="23" t="s">
        <v>4355</v>
      </c>
      <c r="U5939" s="24" t="s">
        <v>17</v>
      </c>
      <c r="V5939" s="23">
        <v>200</v>
      </c>
      <c r="W5939" s="25">
        <v>0</v>
      </c>
      <c r="X5939" s="25">
        <v>0</v>
      </c>
      <c r="Y5939" s="25">
        <v>0</v>
      </c>
      <c r="Z5939" s="25">
        <v>0</v>
      </c>
      <c r="AA5939" s="25">
        <v>0</v>
      </c>
      <c r="AB5939" s="25">
        <v>9956</v>
      </c>
      <c r="AC5939" s="26">
        <v>45152.505756550927</v>
      </c>
      <c r="AD5939" s="27">
        <f>ROW()</f>
        <v>5939</v>
      </c>
      <c r="AE5939" s="27">
        <f>1</f>
        <v>1</v>
      </c>
      <c r="AF5939" s="27">
        <f>SUBTOTAL(109,Tbl_NGF_Data[[#This Row],[Counter]])</f>
        <v>1</v>
      </c>
    </row>
    <row r="5940" spans="2:32" ht="45" x14ac:dyDescent="0.25">
      <c r="B5940" s="21" t="s">
        <v>859</v>
      </c>
      <c r="C5940" s="22" t="s">
        <v>4018</v>
      </c>
      <c r="D5940" s="23">
        <v>12</v>
      </c>
      <c r="E5940" s="22" t="s">
        <v>859</v>
      </c>
      <c r="F5940" s="23">
        <v>12</v>
      </c>
      <c r="G5940" s="22" t="s">
        <v>4018</v>
      </c>
      <c r="H5940" s="22" t="s">
        <v>1327</v>
      </c>
      <c r="I5940" s="23">
        <v>1</v>
      </c>
      <c r="J5940" s="23">
        <v>156</v>
      </c>
      <c r="K5940" s="23" t="s">
        <v>4261</v>
      </c>
      <c r="L5940" s="22" t="s">
        <v>4262</v>
      </c>
      <c r="M5940" s="21" t="s">
        <v>887</v>
      </c>
      <c r="N5940" s="23" t="s">
        <v>1186</v>
      </c>
      <c r="O5940" s="22" t="s">
        <v>1187</v>
      </c>
      <c r="P5940" s="22" t="s">
        <v>1188</v>
      </c>
      <c r="Q5940" s="23" t="s">
        <v>4353</v>
      </c>
      <c r="R5940" s="22" t="s">
        <v>4354</v>
      </c>
      <c r="S5940" s="21" t="s">
        <v>914</v>
      </c>
      <c r="T5940" s="23" t="s">
        <v>4355</v>
      </c>
      <c r="U5940" s="24" t="s">
        <v>18</v>
      </c>
      <c r="V5940" s="23">
        <v>220</v>
      </c>
      <c r="W5940" s="25">
        <v>0</v>
      </c>
      <c r="X5940" s="25">
        <v>0</v>
      </c>
      <c r="Y5940" s="25">
        <v>10000</v>
      </c>
      <c r="Z5940" s="25">
        <v>10000</v>
      </c>
      <c r="AA5940" s="25">
        <v>10000</v>
      </c>
      <c r="AB5940" s="25">
        <v>44</v>
      </c>
      <c r="AC5940" s="26">
        <v>45152.505756550927</v>
      </c>
      <c r="AD5940" s="27">
        <f>ROW()</f>
        <v>5940</v>
      </c>
      <c r="AE5940" s="27">
        <f>1</f>
        <v>1</v>
      </c>
      <c r="AF5940" s="27">
        <f>SUBTOTAL(109,Tbl_NGF_Data[[#This Row],[Counter]])</f>
        <v>1</v>
      </c>
    </row>
    <row r="5941" spans="2:32" ht="45" x14ac:dyDescent="0.25">
      <c r="B5941" s="21" t="s">
        <v>859</v>
      </c>
      <c r="C5941" s="22" t="s">
        <v>4018</v>
      </c>
      <c r="D5941" s="23">
        <v>12</v>
      </c>
      <c r="E5941" s="22" t="s">
        <v>859</v>
      </c>
      <c r="F5941" s="23">
        <v>12</v>
      </c>
      <c r="G5941" s="22" t="s">
        <v>4018</v>
      </c>
      <c r="H5941" s="22" t="s">
        <v>1327</v>
      </c>
      <c r="I5941" s="23">
        <v>1</v>
      </c>
      <c r="J5941" s="23">
        <v>156</v>
      </c>
      <c r="K5941" s="23" t="s">
        <v>4261</v>
      </c>
      <c r="L5941" s="22" t="s">
        <v>4262</v>
      </c>
      <c r="M5941" s="21" t="s">
        <v>887</v>
      </c>
      <c r="N5941" s="23" t="s">
        <v>1186</v>
      </c>
      <c r="O5941" s="22" t="s">
        <v>1187</v>
      </c>
      <c r="P5941" s="22" t="s">
        <v>1188</v>
      </c>
      <c r="Q5941" s="23" t="s">
        <v>4353</v>
      </c>
      <c r="R5941" s="22" t="s">
        <v>4354</v>
      </c>
      <c r="S5941" s="21" t="s">
        <v>914</v>
      </c>
      <c r="T5941" s="23" t="s">
        <v>4355</v>
      </c>
      <c r="U5941" s="24" t="s">
        <v>19</v>
      </c>
      <c r="V5941" s="23">
        <v>500</v>
      </c>
      <c r="W5941" s="25">
        <v>0</v>
      </c>
      <c r="X5941" s="25">
        <v>7177.4000000000005</v>
      </c>
      <c r="Y5941" s="25">
        <v>2675.4900000000002</v>
      </c>
      <c r="Z5941" s="25">
        <v>2888.9700000000003</v>
      </c>
      <c r="AA5941" s="25">
        <v>11173.15</v>
      </c>
      <c r="AB5941" s="25">
        <v>6585.2199999999993</v>
      </c>
      <c r="AC5941" s="26">
        <v>45152.505756550927</v>
      </c>
      <c r="AD5941" s="27">
        <f>ROW()</f>
        <v>5941</v>
      </c>
      <c r="AE5941" s="27">
        <f>1</f>
        <v>1</v>
      </c>
      <c r="AF5941" s="27">
        <f>SUBTOTAL(109,Tbl_NGF_Data[[#This Row],[Counter]])</f>
        <v>1</v>
      </c>
    </row>
    <row r="5942" spans="2:32" ht="60" x14ac:dyDescent="0.25">
      <c r="B5942" s="21" t="s">
        <v>859</v>
      </c>
      <c r="C5942" s="22" t="s">
        <v>4018</v>
      </c>
      <c r="D5942" s="23">
        <v>12</v>
      </c>
      <c r="E5942" s="22" t="s">
        <v>859</v>
      </c>
      <c r="F5942" s="23">
        <v>12</v>
      </c>
      <c r="G5942" s="22" t="s">
        <v>4018</v>
      </c>
      <c r="H5942" s="22" t="s">
        <v>1327</v>
      </c>
      <c r="I5942" s="23">
        <v>1</v>
      </c>
      <c r="J5942" s="23">
        <v>156</v>
      </c>
      <c r="K5942" s="23" t="s">
        <v>4261</v>
      </c>
      <c r="L5942" s="22" t="s">
        <v>4262</v>
      </c>
      <c r="M5942" s="21" t="s">
        <v>887</v>
      </c>
      <c r="N5942" s="23" t="s">
        <v>1186</v>
      </c>
      <c r="O5942" s="22" t="s">
        <v>1187</v>
      </c>
      <c r="P5942" s="22" t="s">
        <v>1188</v>
      </c>
      <c r="Q5942" s="23" t="s">
        <v>4356</v>
      </c>
      <c r="R5942" s="22" t="s">
        <v>4357</v>
      </c>
      <c r="S5942" s="21" t="s">
        <v>915</v>
      </c>
      <c r="T5942" s="23" t="s">
        <v>4358</v>
      </c>
      <c r="U5942" s="24" t="s">
        <v>15</v>
      </c>
      <c r="V5942" s="23">
        <v>100</v>
      </c>
      <c r="W5942" s="25">
        <v>0</v>
      </c>
      <c r="X5942" s="25">
        <v>0</v>
      </c>
      <c r="Y5942" s="25">
        <v>0</v>
      </c>
      <c r="Z5942" s="25">
        <v>680110.49</v>
      </c>
      <c r="AA5942" s="25">
        <v>1127505.48</v>
      </c>
      <c r="AB5942" s="25">
        <v>1665683.24</v>
      </c>
      <c r="AC5942" s="26">
        <v>45152.505756550927</v>
      </c>
      <c r="AD5942" s="27">
        <f>ROW()</f>
        <v>5942</v>
      </c>
      <c r="AE5942" s="27">
        <f>1</f>
        <v>1</v>
      </c>
      <c r="AF5942" s="27">
        <f>SUBTOTAL(109,Tbl_NGF_Data[[#This Row],[Counter]])</f>
        <v>1</v>
      </c>
    </row>
    <row r="5943" spans="2:32" ht="60" x14ac:dyDescent="0.25">
      <c r="B5943" s="21" t="s">
        <v>859</v>
      </c>
      <c r="C5943" s="22" t="s">
        <v>4018</v>
      </c>
      <c r="D5943" s="23">
        <v>12</v>
      </c>
      <c r="E5943" s="22" t="s">
        <v>859</v>
      </c>
      <c r="F5943" s="23">
        <v>12</v>
      </c>
      <c r="G5943" s="22" t="s">
        <v>4018</v>
      </c>
      <c r="H5943" s="22" t="s">
        <v>1327</v>
      </c>
      <c r="I5943" s="23">
        <v>1</v>
      </c>
      <c r="J5943" s="23">
        <v>156</v>
      </c>
      <c r="K5943" s="23" t="s">
        <v>4261</v>
      </c>
      <c r="L5943" s="22" t="s">
        <v>4262</v>
      </c>
      <c r="M5943" s="21" t="s">
        <v>887</v>
      </c>
      <c r="N5943" s="23" t="s">
        <v>1186</v>
      </c>
      <c r="O5943" s="22" t="s">
        <v>1187</v>
      </c>
      <c r="P5943" s="22" t="s">
        <v>1188</v>
      </c>
      <c r="Q5943" s="23" t="s">
        <v>4356</v>
      </c>
      <c r="R5943" s="22" t="s">
        <v>4357</v>
      </c>
      <c r="S5943" s="21" t="s">
        <v>915</v>
      </c>
      <c r="T5943" s="23" t="s">
        <v>4358</v>
      </c>
      <c r="U5943" s="24" t="s">
        <v>16</v>
      </c>
      <c r="V5943" s="23">
        <v>135</v>
      </c>
      <c r="W5943" s="25">
        <v>0</v>
      </c>
      <c r="X5943" s="25">
        <v>0</v>
      </c>
      <c r="Y5943" s="25">
        <v>0</v>
      </c>
      <c r="Z5943" s="25">
        <v>250000</v>
      </c>
      <c r="AA5943" s="25">
        <v>475000</v>
      </c>
      <c r="AB5943" s="25">
        <v>800000</v>
      </c>
      <c r="AC5943" s="26">
        <v>45152.505756550927</v>
      </c>
      <c r="AD5943" s="27">
        <f>ROW()</f>
        <v>5943</v>
      </c>
      <c r="AE5943" s="27">
        <f>1</f>
        <v>1</v>
      </c>
      <c r="AF5943" s="27">
        <f>SUBTOTAL(109,Tbl_NGF_Data[[#This Row],[Counter]])</f>
        <v>1</v>
      </c>
    </row>
    <row r="5944" spans="2:32" ht="60" x14ac:dyDescent="0.25">
      <c r="B5944" s="21" t="s">
        <v>859</v>
      </c>
      <c r="C5944" s="22" t="s">
        <v>4018</v>
      </c>
      <c r="D5944" s="23">
        <v>12</v>
      </c>
      <c r="E5944" s="22" t="s">
        <v>859</v>
      </c>
      <c r="F5944" s="23">
        <v>12</v>
      </c>
      <c r="G5944" s="22" t="s">
        <v>4018</v>
      </c>
      <c r="H5944" s="22" t="s">
        <v>1327</v>
      </c>
      <c r="I5944" s="23">
        <v>1</v>
      </c>
      <c r="J5944" s="23">
        <v>156</v>
      </c>
      <c r="K5944" s="23" t="s">
        <v>4261</v>
      </c>
      <c r="L5944" s="22" t="s">
        <v>4262</v>
      </c>
      <c r="M5944" s="21" t="s">
        <v>887</v>
      </c>
      <c r="N5944" s="23" t="s">
        <v>1186</v>
      </c>
      <c r="O5944" s="22" t="s">
        <v>1187</v>
      </c>
      <c r="P5944" s="22" t="s">
        <v>1188</v>
      </c>
      <c r="Q5944" s="23" t="s">
        <v>4356</v>
      </c>
      <c r="R5944" s="22" t="s">
        <v>4357</v>
      </c>
      <c r="S5944" s="21" t="s">
        <v>915</v>
      </c>
      <c r="T5944" s="23" t="s">
        <v>4358</v>
      </c>
      <c r="U5944" s="24" t="s">
        <v>17</v>
      </c>
      <c r="V5944" s="23">
        <v>200</v>
      </c>
      <c r="W5944" s="25">
        <v>0</v>
      </c>
      <c r="X5944" s="25">
        <v>0</v>
      </c>
      <c r="Y5944" s="25">
        <v>0</v>
      </c>
      <c r="Z5944" s="25">
        <v>7270</v>
      </c>
      <c r="AA5944" s="25">
        <v>393507.85000000003</v>
      </c>
      <c r="AB5944" s="25">
        <v>490414.53</v>
      </c>
      <c r="AC5944" s="26">
        <v>45152.505756550927</v>
      </c>
      <c r="AD5944" s="27">
        <f>ROW()</f>
        <v>5944</v>
      </c>
      <c r="AE5944" s="27">
        <f>1</f>
        <v>1</v>
      </c>
      <c r="AF5944" s="27">
        <f>SUBTOTAL(109,Tbl_NGF_Data[[#This Row],[Counter]])</f>
        <v>1</v>
      </c>
    </row>
    <row r="5945" spans="2:32" ht="60" x14ac:dyDescent="0.25">
      <c r="B5945" s="21" t="s">
        <v>859</v>
      </c>
      <c r="C5945" s="22" t="s">
        <v>4018</v>
      </c>
      <c r="D5945" s="23">
        <v>12</v>
      </c>
      <c r="E5945" s="22" t="s">
        <v>859</v>
      </c>
      <c r="F5945" s="23">
        <v>12</v>
      </c>
      <c r="G5945" s="22" t="s">
        <v>4018</v>
      </c>
      <c r="H5945" s="22" t="s">
        <v>1327</v>
      </c>
      <c r="I5945" s="23">
        <v>1</v>
      </c>
      <c r="J5945" s="23">
        <v>156</v>
      </c>
      <c r="K5945" s="23" t="s">
        <v>4261</v>
      </c>
      <c r="L5945" s="22" t="s">
        <v>4262</v>
      </c>
      <c r="M5945" s="21" t="s">
        <v>887</v>
      </c>
      <c r="N5945" s="23" t="s">
        <v>1186</v>
      </c>
      <c r="O5945" s="22" t="s">
        <v>1187</v>
      </c>
      <c r="P5945" s="22" t="s">
        <v>1188</v>
      </c>
      <c r="Q5945" s="23" t="s">
        <v>4356</v>
      </c>
      <c r="R5945" s="22" t="s">
        <v>4357</v>
      </c>
      <c r="S5945" s="21" t="s">
        <v>915</v>
      </c>
      <c r="T5945" s="23" t="s">
        <v>4358</v>
      </c>
      <c r="U5945" s="24" t="s">
        <v>18</v>
      </c>
      <c r="V5945" s="23">
        <v>220</v>
      </c>
      <c r="W5945" s="25">
        <v>0</v>
      </c>
      <c r="X5945" s="25">
        <v>0</v>
      </c>
      <c r="Y5945" s="25">
        <v>0</v>
      </c>
      <c r="Z5945" s="25">
        <v>242730</v>
      </c>
      <c r="AA5945" s="25">
        <v>81492.149999999965</v>
      </c>
      <c r="AB5945" s="25">
        <v>309585.46999999997</v>
      </c>
      <c r="AC5945" s="26">
        <v>45152.505756550927</v>
      </c>
      <c r="AD5945" s="27">
        <f>ROW()</f>
        <v>5945</v>
      </c>
      <c r="AE5945" s="27">
        <f>1</f>
        <v>1</v>
      </c>
      <c r="AF5945" s="27">
        <f>SUBTOTAL(109,Tbl_NGF_Data[[#This Row],[Counter]])</f>
        <v>1</v>
      </c>
    </row>
    <row r="5946" spans="2:32" ht="60" x14ac:dyDescent="0.25">
      <c r="B5946" s="21" t="s">
        <v>859</v>
      </c>
      <c r="C5946" s="22" t="s">
        <v>4018</v>
      </c>
      <c r="D5946" s="23">
        <v>12</v>
      </c>
      <c r="E5946" s="22" t="s">
        <v>859</v>
      </c>
      <c r="F5946" s="23">
        <v>12</v>
      </c>
      <c r="G5946" s="22" t="s">
        <v>4018</v>
      </c>
      <c r="H5946" s="22" t="s">
        <v>1327</v>
      </c>
      <c r="I5946" s="23">
        <v>1</v>
      </c>
      <c r="J5946" s="23">
        <v>156</v>
      </c>
      <c r="K5946" s="23" t="s">
        <v>4261</v>
      </c>
      <c r="L5946" s="22" t="s">
        <v>4262</v>
      </c>
      <c r="M5946" s="21" t="s">
        <v>887</v>
      </c>
      <c r="N5946" s="23" t="s">
        <v>1186</v>
      </c>
      <c r="O5946" s="22" t="s">
        <v>1187</v>
      </c>
      <c r="P5946" s="22" t="s">
        <v>1188</v>
      </c>
      <c r="Q5946" s="23" t="s">
        <v>4356</v>
      </c>
      <c r="R5946" s="22" t="s">
        <v>4357</v>
      </c>
      <c r="S5946" s="21" t="s">
        <v>915</v>
      </c>
      <c r="T5946" s="23" t="s">
        <v>4358</v>
      </c>
      <c r="U5946" s="24" t="s">
        <v>19</v>
      </c>
      <c r="V5946" s="23">
        <v>500</v>
      </c>
      <c r="W5946" s="25">
        <v>0</v>
      </c>
      <c r="X5946" s="25">
        <v>0</v>
      </c>
      <c r="Y5946" s="25">
        <v>0</v>
      </c>
      <c r="Z5946" s="25">
        <v>687380.49</v>
      </c>
      <c r="AA5946" s="25">
        <v>840902.83999999973</v>
      </c>
      <c r="AB5946" s="25">
        <v>1028592.29</v>
      </c>
      <c r="AC5946" s="26">
        <v>45152.505756550927</v>
      </c>
      <c r="AD5946" s="27">
        <f>ROW()</f>
        <v>5946</v>
      </c>
      <c r="AE5946" s="27">
        <f>1</f>
        <v>1</v>
      </c>
      <c r="AF5946" s="27">
        <f>SUBTOTAL(109,Tbl_NGF_Data[[#This Row],[Counter]])</f>
        <v>1</v>
      </c>
    </row>
    <row r="5947" spans="2:32" ht="45" x14ac:dyDescent="0.25">
      <c r="B5947" s="21" t="s">
        <v>859</v>
      </c>
      <c r="C5947" s="22" t="s">
        <v>4018</v>
      </c>
      <c r="D5947" s="23">
        <v>12</v>
      </c>
      <c r="E5947" s="22" t="s">
        <v>859</v>
      </c>
      <c r="F5947" s="23">
        <v>12</v>
      </c>
      <c r="G5947" s="22" t="s">
        <v>4018</v>
      </c>
      <c r="H5947" s="22" t="s">
        <v>1327</v>
      </c>
      <c r="I5947" s="23">
        <v>1</v>
      </c>
      <c r="J5947" s="23">
        <v>156</v>
      </c>
      <c r="K5947" s="23" t="s">
        <v>4261</v>
      </c>
      <c r="L5947" s="22" t="s">
        <v>4262</v>
      </c>
      <c r="M5947" s="21" t="s">
        <v>887</v>
      </c>
      <c r="N5947" s="23" t="s">
        <v>1131</v>
      </c>
      <c r="O5947" s="22" t="s">
        <v>1132</v>
      </c>
      <c r="P5947" s="22" t="s">
        <v>1133</v>
      </c>
      <c r="Q5947" s="23" t="s">
        <v>1151</v>
      </c>
      <c r="R5947" s="22" t="s">
        <v>1132</v>
      </c>
      <c r="S5947" s="21" t="s">
        <v>38</v>
      </c>
      <c r="T5947" s="23" t="s">
        <v>4359</v>
      </c>
      <c r="U5947" s="24" t="s">
        <v>15</v>
      </c>
      <c r="V5947" s="23">
        <v>100</v>
      </c>
      <c r="W5947" s="25">
        <v>1163446.43</v>
      </c>
      <c r="X5947" s="25">
        <v>203926.41</v>
      </c>
      <c r="Y5947" s="25">
        <v>1082087.4099999999</v>
      </c>
      <c r="Z5947" s="25">
        <v>1891522.6500000001</v>
      </c>
      <c r="AA5947" s="25">
        <v>1579150.44</v>
      </c>
      <c r="AB5947" s="25">
        <v>2278495.77</v>
      </c>
      <c r="AC5947" s="26">
        <v>45152.505756550927</v>
      </c>
      <c r="AD5947" s="27">
        <f>ROW()</f>
        <v>5947</v>
      </c>
      <c r="AE5947" s="27">
        <f>1</f>
        <v>1</v>
      </c>
      <c r="AF5947" s="27">
        <f>SUBTOTAL(109,Tbl_NGF_Data[[#This Row],[Counter]])</f>
        <v>1</v>
      </c>
    </row>
    <row r="5948" spans="2:32" ht="45" x14ac:dyDescent="0.25">
      <c r="B5948" s="21" t="s">
        <v>859</v>
      </c>
      <c r="C5948" s="22" t="s">
        <v>4018</v>
      </c>
      <c r="D5948" s="23">
        <v>12</v>
      </c>
      <c r="E5948" s="22" t="s">
        <v>859</v>
      </c>
      <c r="F5948" s="23">
        <v>12</v>
      </c>
      <c r="G5948" s="22" t="s">
        <v>4018</v>
      </c>
      <c r="H5948" s="22" t="s">
        <v>1327</v>
      </c>
      <c r="I5948" s="23">
        <v>1</v>
      </c>
      <c r="J5948" s="23">
        <v>156</v>
      </c>
      <c r="K5948" s="23" t="s">
        <v>4261</v>
      </c>
      <c r="L5948" s="22" t="s">
        <v>4262</v>
      </c>
      <c r="M5948" s="21" t="s">
        <v>887</v>
      </c>
      <c r="N5948" s="23" t="s">
        <v>1131</v>
      </c>
      <c r="O5948" s="22" t="s">
        <v>1132</v>
      </c>
      <c r="P5948" s="22" t="s">
        <v>1133</v>
      </c>
      <c r="Q5948" s="23" t="s">
        <v>1151</v>
      </c>
      <c r="R5948" s="22" t="s">
        <v>1132</v>
      </c>
      <c r="S5948" s="21" t="s">
        <v>38</v>
      </c>
      <c r="T5948" s="23" t="s">
        <v>4359</v>
      </c>
      <c r="U5948" s="24" t="s">
        <v>16</v>
      </c>
      <c r="V5948" s="23">
        <v>135</v>
      </c>
      <c r="W5948" s="25">
        <v>16749772</v>
      </c>
      <c r="X5948" s="25">
        <v>10970342.390000001</v>
      </c>
      <c r="Y5948" s="25">
        <v>12488810.979999999</v>
      </c>
      <c r="Z5948" s="25">
        <v>12139914.090000002</v>
      </c>
      <c r="AA5948" s="25">
        <v>11544369.639999999</v>
      </c>
      <c r="AB5948" s="25">
        <v>17690215.509999998</v>
      </c>
      <c r="AC5948" s="26">
        <v>45152.505756550927</v>
      </c>
      <c r="AD5948" s="27">
        <f>ROW()</f>
        <v>5948</v>
      </c>
      <c r="AE5948" s="27">
        <f>1</f>
        <v>1</v>
      </c>
      <c r="AF5948" s="27">
        <f>SUBTOTAL(109,Tbl_NGF_Data[[#This Row],[Counter]])</f>
        <v>1</v>
      </c>
    </row>
    <row r="5949" spans="2:32" ht="45" x14ac:dyDescent="0.25">
      <c r="B5949" s="21" t="s">
        <v>859</v>
      </c>
      <c r="C5949" s="22" t="s">
        <v>4018</v>
      </c>
      <c r="D5949" s="23">
        <v>12</v>
      </c>
      <c r="E5949" s="22" t="s">
        <v>859</v>
      </c>
      <c r="F5949" s="23">
        <v>12</v>
      </c>
      <c r="G5949" s="22" t="s">
        <v>4018</v>
      </c>
      <c r="H5949" s="22" t="s">
        <v>1327</v>
      </c>
      <c r="I5949" s="23">
        <v>1</v>
      </c>
      <c r="J5949" s="23">
        <v>156</v>
      </c>
      <c r="K5949" s="23" t="s">
        <v>4261</v>
      </c>
      <c r="L5949" s="22" t="s">
        <v>4262</v>
      </c>
      <c r="M5949" s="21" t="s">
        <v>887</v>
      </c>
      <c r="N5949" s="23" t="s">
        <v>1131</v>
      </c>
      <c r="O5949" s="22" t="s">
        <v>1132</v>
      </c>
      <c r="P5949" s="22" t="s">
        <v>1133</v>
      </c>
      <c r="Q5949" s="23" t="s">
        <v>1151</v>
      </c>
      <c r="R5949" s="22" t="s">
        <v>1132</v>
      </c>
      <c r="S5949" s="21" t="s">
        <v>38</v>
      </c>
      <c r="T5949" s="23" t="s">
        <v>4359</v>
      </c>
      <c r="U5949" s="24" t="s">
        <v>17</v>
      </c>
      <c r="V5949" s="23">
        <v>200</v>
      </c>
      <c r="W5949" s="25">
        <v>15937830.410000008</v>
      </c>
      <c r="X5949" s="25">
        <v>10197410.619999997</v>
      </c>
      <c r="Y5949" s="25">
        <v>11595527.169999998</v>
      </c>
      <c r="Z5949" s="25">
        <v>10362975.440000005</v>
      </c>
      <c r="AA5949" s="25">
        <v>11039050.18</v>
      </c>
      <c r="AB5949" s="25">
        <v>16187220.620000008</v>
      </c>
      <c r="AC5949" s="26">
        <v>45152.505756550927</v>
      </c>
      <c r="AD5949" s="27">
        <f>ROW()</f>
        <v>5949</v>
      </c>
      <c r="AE5949" s="27">
        <f>1</f>
        <v>1</v>
      </c>
      <c r="AF5949" s="27">
        <f>SUBTOTAL(109,Tbl_NGF_Data[[#This Row],[Counter]])</f>
        <v>1</v>
      </c>
    </row>
    <row r="5950" spans="2:32" ht="45" x14ac:dyDescent="0.25">
      <c r="B5950" s="21" t="s">
        <v>859</v>
      </c>
      <c r="C5950" s="22" t="s">
        <v>4018</v>
      </c>
      <c r="D5950" s="23">
        <v>12</v>
      </c>
      <c r="E5950" s="22" t="s">
        <v>859</v>
      </c>
      <c r="F5950" s="23">
        <v>12</v>
      </c>
      <c r="G5950" s="22" t="s">
        <v>4018</v>
      </c>
      <c r="H5950" s="22" t="s">
        <v>1327</v>
      </c>
      <c r="I5950" s="23">
        <v>1</v>
      </c>
      <c r="J5950" s="23">
        <v>156</v>
      </c>
      <c r="K5950" s="23" t="s">
        <v>4261</v>
      </c>
      <c r="L5950" s="22" t="s">
        <v>4262</v>
      </c>
      <c r="M5950" s="21" t="s">
        <v>887</v>
      </c>
      <c r="N5950" s="23" t="s">
        <v>1131</v>
      </c>
      <c r="O5950" s="22" t="s">
        <v>1132</v>
      </c>
      <c r="P5950" s="22" t="s">
        <v>1133</v>
      </c>
      <c r="Q5950" s="23" t="s">
        <v>1151</v>
      </c>
      <c r="R5950" s="22" t="s">
        <v>1132</v>
      </c>
      <c r="S5950" s="21" t="s">
        <v>38</v>
      </c>
      <c r="T5950" s="23" t="s">
        <v>4359</v>
      </c>
      <c r="U5950" s="24" t="s">
        <v>18</v>
      </c>
      <c r="V5950" s="23">
        <v>220</v>
      </c>
      <c r="W5950" s="25">
        <v>811941.5899999924</v>
      </c>
      <c r="X5950" s="25">
        <v>772931.77000000328</v>
      </c>
      <c r="Y5950" s="25">
        <v>893283.81000000052</v>
      </c>
      <c r="Z5950" s="25">
        <v>1776938.6499999966</v>
      </c>
      <c r="AA5950" s="25">
        <v>505319.45999999903</v>
      </c>
      <c r="AB5950" s="25">
        <v>1502994.8899999894</v>
      </c>
      <c r="AC5950" s="26">
        <v>45152.505756550927</v>
      </c>
      <c r="AD5950" s="27">
        <f>ROW()</f>
        <v>5950</v>
      </c>
      <c r="AE5950" s="27">
        <f>1</f>
        <v>1</v>
      </c>
      <c r="AF5950" s="27">
        <f>SUBTOTAL(109,Tbl_NGF_Data[[#This Row],[Counter]])</f>
        <v>1</v>
      </c>
    </row>
    <row r="5951" spans="2:32" ht="45" x14ac:dyDescent="0.25">
      <c r="B5951" s="21" t="s">
        <v>859</v>
      </c>
      <c r="C5951" s="22" t="s">
        <v>4018</v>
      </c>
      <c r="D5951" s="23">
        <v>12</v>
      </c>
      <c r="E5951" s="22" t="s">
        <v>859</v>
      </c>
      <c r="F5951" s="23">
        <v>12</v>
      </c>
      <c r="G5951" s="22" t="s">
        <v>4018</v>
      </c>
      <c r="H5951" s="22" t="s">
        <v>1327</v>
      </c>
      <c r="I5951" s="23">
        <v>1</v>
      </c>
      <c r="J5951" s="23">
        <v>156</v>
      </c>
      <c r="K5951" s="23" t="s">
        <v>4261</v>
      </c>
      <c r="L5951" s="22" t="s">
        <v>4262</v>
      </c>
      <c r="M5951" s="21" t="s">
        <v>887</v>
      </c>
      <c r="N5951" s="23" t="s">
        <v>1131</v>
      </c>
      <c r="O5951" s="22" t="s">
        <v>1132</v>
      </c>
      <c r="P5951" s="22" t="s">
        <v>1133</v>
      </c>
      <c r="Q5951" s="23" t="s">
        <v>1151</v>
      </c>
      <c r="R5951" s="22" t="s">
        <v>1132</v>
      </c>
      <c r="S5951" s="21" t="s">
        <v>38</v>
      </c>
      <c r="T5951" s="23" t="s">
        <v>4359</v>
      </c>
      <c r="U5951" s="24" t="s">
        <v>19</v>
      </c>
      <c r="V5951" s="23">
        <v>500</v>
      </c>
      <c r="W5951" s="25">
        <v>12381135.76</v>
      </c>
      <c r="X5951" s="25">
        <v>10409234.9</v>
      </c>
      <c r="Y5951" s="25">
        <v>10934657.359999999</v>
      </c>
      <c r="Z5951" s="25">
        <v>10610410.870000001</v>
      </c>
      <c r="AA5951" s="25">
        <v>10366147.860000001</v>
      </c>
      <c r="AB5951" s="25">
        <v>13860811.949999999</v>
      </c>
      <c r="AC5951" s="26">
        <v>45152.505756550927</v>
      </c>
      <c r="AD5951" s="27">
        <f>ROW()</f>
        <v>5951</v>
      </c>
      <c r="AE5951" s="27">
        <f>1</f>
        <v>1</v>
      </c>
      <c r="AF5951" s="27">
        <f>SUBTOTAL(109,Tbl_NGF_Data[[#This Row],[Counter]])</f>
        <v>1</v>
      </c>
    </row>
    <row r="5952" spans="2:32" ht="60" x14ac:dyDescent="0.25">
      <c r="B5952" s="21" t="s">
        <v>859</v>
      </c>
      <c r="C5952" s="22" t="s">
        <v>4018</v>
      </c>
      <c r="D5952" s="23">
        <v>12</v>
      </c>
      <c r="E5952" s="22" t="s">
        <v>859</v>
      </c>
      <c r="F5952" s="23">
        <v>12</v>
      </c>
      <c r="G5952" s="22" t="s">
        <v>4018</v>
      </c>
      <c r="H5952" s="22" t="s">
        <v>1327</v>
      </c>
      <c r="I5952" s="23">
        <v>1</v>
      </c>
      <c r="J5952" s="23">
        <v>156</v>
      </c>
      <c r="K5952" s="23" t="s">
        <v>4261</v>
      </c>
      <c r="L5952" s="22" t="s">
        <v>4262</v>
      </c>
      <c r="M5952" s="21" t="s">
        <v>887</v>
      </c>
      <c r="N5952" s="23" t="s">
        <v>1131</v>
      </c>
      <c r="O5952" s="22" t="s">
        <v>1132</v>
      </c>
      <c r="P5952" s="22" t="s">
        <v>1133</v>
      </c>
      <c r="Q5952" s="23" t="s">
        <v>1134</v>
      </c>
      <c r="R5952" s="22" t="s">
        <v>1135</v>
      </c>
      <c r="S5952" s="21" t="s">
        <v>33</v>
      </c>
      <c r="T5952" s="23" t="s">
        <v>4360</v>
      </c>
      <c r="U5952" s="24" t="s">
        <v>16</v>
      </c>
      <c r="V5952" s="23">
        <v>135</v>
      </c>
      <c r="W5952" s="25">
        <v>0</v>
      </c>
      <c r="X5952" s="25">
        <v>0</v>
      </c>
      <c r="Y5952" s="25">
        <v>259470.76</v>
      </c>
      <c r="Z5952" s="25">
        <v>0</v>
      </c>
      <c r="AA5952" s="25">
        <v>0</v>
      </c>
      <c r="AB5952" s="25">
        <v>0</v>
      </c>
      <c r="AC5952" s="26">
        <v>45152.505756550927</v>
      </c>
      <c r="AD5952" s="27">
        <f>ROW()</f>
        <v>5952</v>
      </c>
      <c r="AE5952" s="27">
        <f>1</f>
        <v>1</v>
      </c>
      <c r="AF5952" s="27">
        <f>SUBTOTAL(109,Tbl_NGF_Data[[#This Row],[Counter]])</f>
        <v>1</v>
      </c>
    </row>
    <row r="5953" spans="2:32" ht="60" x14ac:dyDescent="0.25">
      <c r="B5953" s="21" t="s">
        <v>859</v>
      </c>
      <c r="C5953" s="22" t="s">
        <v>4018</v>
      </c>
      <c r="D5953" s="23">
        <v>12</v>
      </c>
      <c r="E5953" s="22" t="s">
        <v>859</v>
      </c>
      <c r="F5953" s="23">
        <v>12</v>
      </c>
      <c r="G5953" s="22" t="s">
        <v>4018</v>
      </c>
      <c r="H5953" s="22" t="s">
        <v>1327</v>
      </c>
      <c r="I5953" s="23">
        <v>1</v>
      </c>
      <c r="J5953" s="23">
        <v>156</v>
      </c>
      <c r="K5953" s="23" t="s">
        <v>4261</v>
      </c>
      <c r="L5953" s="22" t="s">
        <v>4262</v>
      </c>
      <c r="M5953" s="21" t="s">
        <v>887</v>
      </c>
      <c r="N5953" s="23" t="s">
        <v>1131</v>
      </c>
      <c r="O5953" s="22" t="s">
        <v>1132</v>
      </c>
      <c r="P5953" s="22" t="s">
        <v>1133</v>
      </c>
      <c r="Q5953" s="23" t="s">
        <v>1134</v>
      </c>
      <c r="R5953" s="22" t="s">
        <v>1135</v>
      </c>
      <c r="S5953" s="21" t="s">
        <v>33</v>
      </c>
      <c r="T5953" s="23" t="s">
        <v>4360</v>
      </c>
      <c r="U5953" s="24" t="s">
        <v>17</v>
      </c>
      <c r="V5953" s="23">
        <v>200</v>
      </c>
      <c r="W5953" s="25">
        <v>0</v>
      </c>
      <c r="X5953" s="25">
        <v>0</v>
      </c>
      <c r="Y5953" s="25">
        <v>259470.76</v>
      </c>
      <c r="Z5953" s="25">
        <v>0</v>
      </c>
      <c r="AA5953" s="25">
        <v>0</v>
      </c>
      <c r="AB5953" s="25">
        <v>0</v>
      </c>
      <c r="AC5953" s="26">
        <v>45152.505756550927</v>
      </c>
      <c r="AD5953" s="27">
        <f>ROW()</f>
        <v>5953</v>
      </c>
      <c r="AE5953" s="27">
        <f>1</f>
        <v>1</v>
      </c>
      <c r="AF5953" s="27">
        <f>SUBTOTAL(109,Tbl_NGF_Data[[#This Row],[Counter]])</f>
        <v>1</v>
      </c>
    </row>
    <row r="5954" spans="2:32" ht="60" x14ac:dyDescent="0.25">
      <c r="B5954" s="21" t="s">
        <v>859</v>
      </c>
      <c r="C5954" s="22" t="s">
        <v>4018</v>
      </c>
      <c r="D5954" s="23">
        <v>12</v>
      </c>
      <c r="E5954" s="22" t="s">
        <v>859</v>
      </c>
      <c r="F5954" s="23">
        <v>12</v>
      </c>
      <c r="G5954" s="22" t="s">
        <v>4018</v>
      </c>
      <c r="H5954" s="22" t="s">
        <v>1327</v>
      </c>
      <c r="I5954" s="23">
        <v>1</v>
      </c>
      <c r="J5954" s="23">
        <v>156</v>
      </c>
      <c r="K5954" s="23" t="s">
        <v>4261</v>
      </c>
      <c r="L5954" s="22" t="s">
        <v>4262</v>
      </c>
      <c r="M5954" s="21" t="s">
        <v>887</v>
      </c>
      <c r="N5954" s="23" t="s">
        <v>1131</v>
      </c>
      <c r="O5954" s="22" t="s">
        <v>1132</v>
      </c>
      <c r="P5954" s="22" t="s">
        <v>1133</v>
      </c>
      <c r="Q5954" s="23" t="s">
        <v>1163</v>
      </c>
      <c r="R5954" s="22" t="s">
        <v>1164</v>
      </c>
      <c r="S5954" s="21" t="s">
        <v>771</v>
      </c>
      <c r="T5954" s="23" t="s">
        <v>4361</v>
      </c>
      <c r="U5954" s="24" t="s">
        <v>16</v>
      </c>
      <c r="V5954" s="23">
        <v>135</v>
      </c>
      <c r="W5954" s="25">
        <v>0</v>
      </c>
      <c r="X5954" s="25">
        <v>0</v>
      </c>
      <c r="Y5954" s="25">
        <v>0</v>
      </c>
      <c r="Z5954" s="25">
        <v>27327</v>
      </c>
      <c r="AA5954" s="25">
        <v>7370.21</v>
      </c>
      <c r="AB5954" s="25">
        <v>0</v>
      </c>
      <c r="AC5954" s="26">
        <v>45152.505756550927</v>
      </c>
      <c r="AD5954" s="27">
        <f>ROW()</f>
        <v>5954</v>
      </c>
      <c r="AE5954" s="27">
        <f>1</f>
        <v>1</v>
      </c>
      <c r="AF5954" s="27">
        <f>SUBTOTAL(109,Tbl_NGF_Data[[#This Row],[Counter]])</f>
        <v>1</v>
      </c>
    </row>
    <row r="5955" spans="2:32" ht="60" x14ac:dyDescent="0.25">
      <c r="B5955" s="21" t="s">
        <v>859</v>
      </c>
      <c r="C5955" s="22" t="s">
        <v>4018</v>
      </c>
      <c r="D5955" s="23">
        <v>12</v>
      </c>
      <c r="E5955" s="22" t="s">
        <v>859</v>
      </c>
      <c r="F5955" s="23">
        <v>12</v>
      </c>
      <c r="G5955" s="22" t="s">
        <v>4018</v>
      </c>
      <c r="H5955" s="22" t="s">
        <v>1327</v>
      </c>
      <c r="I5955" s="23">
        <v>1</v>
      </c>
      <c r="J5955" s="23">
        <v>156</v>
      </c>
      <c r="K5955" s="23" t="s">
        <v>4261</v>
      </c>
      <c r="L5955" s="22" t="s">
        <v>4262</v>
      </c>
      <c r="M5955" s="21" t="s">
        <v>887</v>
      </c>
      <c r="N5955" s="23" t="s">
        <v>1131</v>
      </c>
      <c r="O5955" s="22" t="s">
        <v>1132</v>
      </c>
      <c r="P5955" s="22" t="s">
        <v>1133</v>
      </c>
      <c r="Q5955" s="23" t="s">
        <v>1163</v>
      </c>
      <c r="R5955" s="22" t="s">
        <v>1164</v>
      </c>
      <c r="S5955" s="21" t="s">
        <v>771</v>
      </c>
      <c r="T5955" s="23" t="s">
        <v>4361</v>
      </c>
      <c r="U5955" s="24" t="s">
        <v>17</v>
      </c>
      <c r="V5955" s="23">
        <v>200</v>
      </c>
      <c r="W5955" s="25">
        <v>0</v>
      </c>
      <c r="X5955" s="25">
        <v>0</v>
      </c>
      <c r="Y5955" s="25">
        <v>0</v>
      </c>
      <c r="Z5955" s="25">
        <v>27327</v>
      </c>
      <c r="AA5955" s="25">
        <v>7370.21</v>
      </c>
      <c r="AB5955" s="25">
        <v>0</v>
      </c>
      <c r="AC5955" s="26">
        <v>45152.505756550927</v>
      </c>
      <c r="AD5955" s="27">
        <f>ROW()</f>
        <v>5955</v>
      </c>
      <c r="AE5955" s="27">
        <f>1</f>
        <v>1</v>
      </c>
      <c r="AF5955" s="27">
        <f>SUBTOTAL(109,Tbl_NGF_Data[[#This Row],[Counter]])</f>
        <v>1</v>
      </c>
    </row>
    <row r="5956" spans="2:32" ht="45" x14ac:dyDescent="0.25">
      <c r="B5956" s="21" t="s">
        <v>859</v>
      </c>
      <c r="C5956" s="22" t="s">
        <v>4018</v>
      </c>
      <c r="D5956" s="23">
        <v>12</v>
      </c>
      <c r="E5956" s="22" t="s">
        <v>859</v>
      </c>
      <c r="F5956" s="23">
        <v>12</v>
      </c>
      <c r="G5956" s="22" t="s">
        <v>4018</v>
      </c>
      <c r="H5956" s="22" t="s">
        <v>1327</v>
      </c>
      <c r="I5956" s="23">
        <v>1</v>
      </c>
      <c r="J5956" s="23">
        <v>156</v>
      </c>
      <c r="K5956" s="23" t="s">
        <v>4261</v>
      </c>
      <c r="L5956" s="22" t="s">
        <v>4262</v>
      </c>
      <c r="M5956" s="21" t="s">
        <v>887</v>
      </c>
      <c r="N5956" s="23" t="s">
        <v>1131</v>
      </c>
      <c r="O5956" s="22" t="s">
        <v>1132</v>
      </c>
      <c r="P5956" s="22" t="s">
        <v>1133</v>
      </c>
      <c r="Q5956" s="23" t="s">
        <v>1759</v>
      </c>
      <c r="R5956" s="22" t="s">
        <v>1760</v>
      </c>
      <c r="S5956" s="21" t="s">
        <v>144</v>
      </c>
      <c r="T5956" s="23" t="s">
        <v>4362</v>
      </c>
      <c r="U5956" s="24" t="s">
        <v>16</v>
      </c>
      <c r="V5956" s="23">
        <v>135</v>
      </c>
      <c r="W5956" s="25">
        <v>0</v>
      </c>
      <c r="X5956" s="25">
        <v>0</v>
      </c>
      <c r="Y5956" s="25">
        <v>0</v>
      </c>
      <c r="Z5956" s="25">
        <v>0</v>
      </c>
      <c r="AA5956" s="25">
        <v>0</v>
      </c>
      <c r="AB5956" s="25">
        <v>99548.32</v>
      </c>
      <c r="AC5956" s="26">
        <v>45152.505756550927</v>
      </c>
      <c r="AD5956" s="27">
        <f>ROW()</f>
        <v>5956</v>
      </c>
      <c r="AE5956" s="27">
        <f>1</f>
        <v>1</v>
      </c>
      <c r="AF5956" s="27">
        <f>SUBTOTAL(109,Tbl_NGF_Data[[#This Row],[Counter]])</f>
        <v>1</v>
      </c>
    </row>
    <row r="5957" spans="2:32" ht="45" x14ac:dyDescent="0.25">
      <c r="B5957" s="21" t="s">
        <v>859</v>
      </c>
      <c r="C5957" s="22" t="s">
        <v>4018</v>
      </c>
      <c r="D5957" s="23">
        <v>12</v>
      </c>
      <c r="E5957" s="22" t="s">
        <v>859</v>
      </c>
      <c r="F5957" s="23">
        <v>12</v>
      </c>
      <c r="G5957" s="22" t="s">
        <v>4018</v>
      </c>
      <c r="H5957" s="22" t="s">
        <v>1327</v>
      </c>
      <c r="I5957" s="23">
        <v>1</v>
      </c>
      <c r="J5957" s="23">
        <v>156</v>
      </c>
      <c r="K5957" s="23" t="s">
        <v>4261</v>
      </c>
      <c r="L5957" s="22" t="s">
        <v>4262</v>
      </c>
      <c r="M5957" s="21" t="s">
        <v>887</v>
      </c>
      <c r="N5957" s="23" t="s">
        <v>1131</v>
      </c>
      <c r="O5957" s="22" t="s">
        <v>1132</v>
      </c>
      <c r="P5957" s="22" t="s">
        <v>1133</v>
      </c>
      <c r="Q5957" s="23" t="s">
        <v>1759</v>
      </c>
      <c r="R5957" s="22" t="s">
        <v>1760</v>
      </c>
      <c r="S5957" s="21" t="s">
        <v>144</v>
      </c>
      <c r="T5957" s="23" t="s">
        <v>4362</v>
      </c>
      <c r="U5957" s="24" t="s">
        <v>17</v>
      </c>
      <c r="V5957" s="23">
        <v>200</v>
      </c>
      <c r="W5957" s="25">
        <v>0</v>
      </c>
      <c r="X5957" s="25">
        <v>0</v>
      </c>
      <c r="Y5957" s="25">
        <v>0</v>
      </c>
      <c r="Z5957" s="25">
        <v>0</v>
      </c>
      <c r="AA5957" s="25">
        <v>0</v>
      </c>
      <c r="AB5957" s="25">
        <v>56991.32</v>
      </c>
      <c r="AC5957" s="26">
        <v>45152.505756550927</v>
      </c>
      <c r="AD5957" s="27">
        <f>ROW()</f>
        <v>5957</v>
      </c>
      <c r="AE5957" s="27">
        <f>1</f>
        <v>1</v>
      </c>
      <c r="AF5957" s="27">
        <f>SUBTOTAL(109,Tbl_NGF_Data[[#This Row],[Counter]])</f>
        <v>1</v>
      </c>
    </row>
    <row r="5958" spans="2:32" ht="45" x14ac:dyDescent="0.25">
      <c r="B5958" s="21" t="s">
        <v>859</v>
      </c>
      <c r="C5958" s="22" t="s">
        <v>4018</v>
      </c>
      <c r="D5958" s="23">
        <v>12</v>
      </c>
      <c r="E5958" s="22" t="s">
        <v>859</v>
      </c>
      <c r="F5958" s="23">
        <v>12</v>
      </c>
      <c r="G5958" s="22" t="s">
        <v>4018</v>
      </c>
      <c r="H5958" s="22" t="s">
        <v>1327</v>
      </c>
      <c r="I5958" s="23">
        <v>1</v>
      </c>
      <c r="J5958" s="23">
        <v>156</v>
      </c>
      <c r="K5958" s="23" t="s">
        <v>4261</v>
      </c>
      <c r="L5958" s="22" t="s">
        <v>4262</v>
      </c>
      <c r="M5958" s="21" t="s">
        <v>887</v>
      </c>
      <c r="N5958" s="23" t="s">
        <v>1131</v>
      </c>
      <c r="O5958" s="22" t="s">
        <v>1132</v>
      </c>
      <c r="P5958" s="22" t="s">
        <v>1133</v>
      </c>
      <c r="Q5958" s="23" t="s">
        <v>1759</v>
      </c>
      <c r="R5958" s="22" t="s">
        <v>1760</v>
      </c>
      <c r="S5958" s="21" t="s">
        <v>144</v>
      </c>
      <c r="T5958" s="23" t="s">
        <v>4362</v>
      </c>
      <c r="U5958" s="24" t="s">
        <v>18</v>
      </c>
      <c r="V5958" s="23">
        <v>220</v>
      </c>
      <c r="W5958" s="25">
        <v>0</v>
      </c>
      <c r="X5958" s="25">
        <v>0</v>
      </c>
      <c r="Y5958" s="25">
        <v>0</v>
      </c>
      <c r="Z5958" s="25">
        <v>0</v>
      </c>
      <c r="AA5958" s="25">
        <v>0</v>
      </c>
      <c r="AB5958" s="25">
        <v>42557.000000000007</v>
      </c>
      <c r="AC5958" s="26">
        <v>45152.505756550927</v>
      </c>
      <c r="AD5958" s="27">
        <f>ROW()</f>
        <v>5958</v>
      </c>
      <c r="AE5958" s="27">
        <f>1</f>
        <v>1</v>
      </c>
      <c r="AF5958" s="27">
        <f>SUBTOTAL(109,Tbl_NGF_Data[[#This Row],[Counter]])</f>
        <v>1</v>
      </c>
    </row>
    <row r="5959" spans="2:32" ht="45" x14ac:dyDescent="0.25">
      <c r="B5959" s="21" t="s">
        <v>859</v>
      </c>
      <c r="C5959" s="22" t="s">
        <v>4018</v>
      </c>
      <c r="D5959" s="23">
        <v>12</v>
      </c>
      <c r="E5959" s="22" t="s">
        <v>859</v>
      </c>
      <c r="F5959" s="23">
        <v>12</v>
      </c>
      <c r="G5959" s="22" t="s">
        <v>4018</v>
      </c>
      <c r="H5959" s="22" t="s">
        <v>1327</v>
      </c>
      <c r="I5959" s="23">
        <v>1</v>
      </c>
      <c r="J5959" s="23">
        <v>156</v>
      </c>
      <c r="K5959" s="23" t="s">
        <v>4261</v>
      </c>
      <c r="L5959" s="22" t="s">
        <v>4262</v>
      </c>
      <c r="M5959" s="21" t="s">
        <v>887</v>
      </c>
      <c r="N5959" s="23" t="s">
        <v>1166</v>
      </c>
      <c r="O5959" s="22" t="s">
        <v>1167</v>
      </c>
      <c r="P5959" s="22" t="s">
        <v>1168</v>
      </c>
      <c r="Q5959" s="23" t="s">
        <v>1169</v>
      </c>
      <c r="R5959" s="22" t="s">
        <v>1170</v>
      </c>
      <c r="S5959" s="21" t="s">
        <v>40</v>
      </c>
      <c r="T5959" s="23" t="s">
        <v>4363</v>
      </c>
      <c r="U5959" s="24" t="s">
        <v>15</v>
      </c>
      <c r="V5959" s="23">
        <v>100</v>
      </c>
      <c r="W5959" s="25">
        <v>0</v>
      </c>
      <c r="X5959" s="25">
        <v>0</v>
      </c>
      <c r="Y5959" s="25">
        <v>0</v>
      </c>
      <c r="Z5959" s="25">
        <v>0</v>
      </c>
      <c r="AA5959" s="25">
        <v>2642206.79</v>
      </c>
      <c r="AB5959" s="25">
        <v>2303464.29</v>
      </c>
      <c r="AC5959" s="26">
        <v>45152.505756550927</v>
      </c>
      <c r="AD5959" s="27">
        <f>ROW()</f>
        <v>5959</v>
      </c>
      <c r="AE5959" s="27">
        <f>1</f>
        <v>1</v>
      </c>
      <c r="AF5959" s="27">
        <f>SUBTOTAL(109,Tbl_NGF_Data[[#This Row],[Counter]])</f>
        <v>1</v>
      </c>
    </row>
    <row r="5960" spans="2:32" ht="45" x14ac:dyDescent="0.25">
      <c r="B5960" s="21" t="s">
        <v>859</v>
      </c>
      <c r="C5960" s="22" t="s">
        <v>4018</v>
      </c>
      <c r="D5960" s="23">
        <v>12</v>
      </c>
      <c r="E5960" s="22" t="s">
        <v>859</v>
      </c>
      <c r="F5960" s="23">
        <v>12</v>
      </c>
      <c r="G5960" s="22" t="s">
        <v>4018</v>
      </c>
      <c r="H5960" s="22" t="s">
        <v>1327</v>
      </c>
      <c r="I5960" s="23">
        <v>1</v>
      </c>
      <c r="J5960" s="23">
        <v>156</v>
      </c>
      <c r="K5960" s="23" t="s">
        <v>4261</v>
      </c>
      <c r="L5960" s="22" t="s">
        <v>4262</v>
      </c>
      <c r="M5960" s="21" t="s">
        <v>887</v>
      </c>
      <c r="N5960" s="23" t="s">
        <v>1166</v>
      </c>
      <c r="O5960" s="22" t="s">
        <v>1167</v>
      </c>
      <c r="P5960" s="22" t="s">
        <v>1168</v>
      </c>
      <c r="Q5960" s="23" t="s">
        <v>1169</v>
      </c>
      <c r="R5960" s="22" t="s">
        <v>1170</v>
      </c>
      <c r="S5960" s="21" t="s">
        <v>40</v>
      </c>
      <c r="T5960" s="23" t="s">
        <v>4363</v>
      </c>
      <c r="U5960" s="24" t="s">
        <v>16</v>
      </c>
      <c r="V5960" s="23">
        <v>135</v>
      </c>
      <c r="W5960" s="25">
        <v>0</v>
      </c>
      <c r="X5960" s="25">
        <v>0</v>
      </c>
      <c r="Y5960" s="25">
        <v>0</v>
      </c>
      <c r="Z5960" s="25">
        <v>0</v>
      </c>
      <c r="AA5960" s="25">
        <v>21585375</v>
      </c>
      <c r="AB5960" s="25">
        <v>2847581.79</v>
      </c>
      <c r="AC5960" s="26">
        <v>45152.505756550927</v>
      </c>
      <c r="AD5960" s="27">
        <f>ROW()</f>
        <v>5960</v>
      </c>
      <c r="AE5960" s="27">
        <f>1</f>
        <v>1</v>
      </c>
      <c r="AF5960" s="27">
        <f>SUBTOTAL(109,Tbl_NGF_Data[[#This Row],[Counter]])</f>
        <v>1</v>
      </c>
    </row>
    <row r="5961" spans="2:32" ht="45" x14ac:dyDescent="0.25">
      <c r="B5961" s="21" t="s">
        <v>859</v>
      </c>
      <c r="C5961" s="22" t="s">
        <v>4018</v>
      </c>
      <c r="D5961" s="23">
        <v>12</v>
      </c>
      <c r="E5961" s="22" t="s">
        <v>859</v>
      </c>
      <c r="F5961" s="23">
        <v>12</v>
      </c>
      <c r="G5961" s="22" t="s">
        <v>4018</v>
      </c>
      <c r="H5961" s="22" t="s">
        <v>1327</v>
      </c>
      <c r="I5961" s="23">
        <v>1</v>
      </c>
      <c r="J5961" s="23">
        <v>156</v>
      </c>
      <c r="K5961" s="23" t="s">
        <v>4261</v>
      </c>
      <c r="L5961" s="22" t="s">
        <v>4262</v>
      </c>
      <c r="M5961" s="21" t="s">
        <v>887</v>
      </c>
      <c r="N5961" s="23" t="s">
        <v>1166</v>
      </c>
      <c r="O5961" s="22" t="s">
        <v>1167</v>
      </c>
      <c r="P5961" s="22" t="s">
        <v>1168</v>
      </c>
      <c r="Q5961" s="23" t="s">
        <v>1169</v>
      </c>
      <c r="R5961" s="22" t="s">
        <v>1170</v>
      </c>
      <c r="S5961" s="21" t="s">
        <v>40</v>
      </c>
      <c r="T5961" s="23" t="s">
        <v>4363</v>
      </c>
      <c r="U5961" s="24" t="s">
        <v>17</v>
      </c>
      <c r="V5961" s="23">
        <v>200</v>
      </c>
      <c r="W5961" s="25">
        <v>0</v>
      </c>
      <c r="X5961" s="25">
        <v>0</v>
      </c>
      <c r="Y5961" s="25">
        <v>0</v>
      </c>
      <c r="Z5961" s="25">
        <v>0</v>
      </c>
      <c r="AA5961" s="25">
        <v>18737793.210000001</v>
      </c>
      <c r="AB5961" s="25">
        <v>544117.5</v>
      </c>
      <c r="AC5961" s="26">
        <v>45152.505756550927</v>
      </c>
      <c r="AD5961" s="27">
        <f>ROW()</f>
        <v>5961</v>
      </c>
      <c r="AE5961" s="27">
        <f>1</f>
        <v>1</v>
      </c>
      <c r="AF5961" s="27">
        <f>SUBTOTAL(109,Tbl_NGF_Data[[#This Row],[Counter]])</f>
        <v>1</v>
      </c>
    </row>
    <row r="5962" spans="2:32" ht="45" x14ac:dyDescent="0.25">
      <c r="B5962" s="21" t="s">
        <v>859</v>
      </c>
      <c r="C5962" s="22" t="s">
        <v>4018</v>
      </c>
      <c r="D5962" s="23">
        <v>12</v>
      </c>
      <c r="E5962" s="22" t="s">
        <v>859</v>
      </c>
      <c r="F5962" s="23">
        <v>12</v>
      </c>
      <c r="G5962" s="22" t="s">
        <v>4018</v>
      </c>
      <c r="H5962" s="22" t="s">
        <v>1327</v>
      </c>
      <c r="I5962" s="23">
        <v>1</v>
      </c>
      <c r="J5962" s="23">
        <v>156</v>
      </c>
      <c r="K5962" s="23" t="s">
        <v>4261</v>
      </c>
      <c r="L5962" s="22" t="s">
        <v>4262</v>
      </c>
      <c r="M5962" s="21" t="s">
        <v>887</v>
      </c>
      <c r="N5962" s="23" t="s">
        <v>1166</v>
      </c>
      <c r="O5962" s="22" t="s">
        <v>1167</v>
      </c>
      <c r="P5962" s="22" t="s">
        <v>1168</v>
      </c>
      <c r="Q5962" s="23" t="s">
        <v>1169</v>
      </c>
      <c r="R5962" s="22" t="s">
        <v>1170</v>
      </c>
      <c r="S5962" s="21" t="s">
        <v>40</v>
      </c>
      <c r="T5962" s="23" t="s">
        <v>4363</v>
      </c>
      <c r="U5962" s="24" t="s">
        <v>18</v>
      </c>
      <c r="V5962" s="23">
        <v>220</v>
      </c>
      <c r="W5962" s="25">
        <v>0</v>
      </c>
      <c r="X5962" s="25">
        <v>0</v>
      </c>
      <c r="Y5962" s="25">
        <v>0</v>
      </c>
      <c r="Z5962" s="25">
        <v>0</v>
      </c>
      <c r="AA5962" s="25">
        <v>2847581.7899999991</v>
      </c>
      <c r="AB5962" s="25">
        <v>2303464.29</v>
      </c>
      <c r="AC5962" s="26">
        <v>45152.505756550927</v>
      </c>
      <c r="AD5962" s="27">
        <f>ROW()</f>
        <v>5962</v>
      </c>
      <c r="AE5962" s="27">
        <f>1</f>
        <v>1</v>
      </c>
      <c r="AF5962" s="27">
        <f>SUBTOTAL(109,Tbl_NGF_Data[[#This Row],[Counter]])</f>
        <v>1</v>
      </c>
    </row>
    <row r="5963" spans="2:32" ht="45" x14ac:dyDescent="0.25">
      <c r="B5963" s="21" t="s">
        <v>859</v>
      </c>
      <c r="C5963" s="22" t="s">
        <v>4018</v>
      </c>
      <c r="D5963" s="23">
        <v>12</v>
      </c>
      <c r="E5963" s="22" t="s">
        <v>859</v>
      </c>
      <c r="F5963" s="23">
        <v>12</v>
      </c>
      <c r="G5963" s="22" t="s">
        <v>4018</v>
      </c>
      <c r="H5963" s="22" t="s">
        <v>1327</v>
      </c>
      <c r="I5963" s="23">
        <v>1</v>
      </c>
      <c r="J5963" s="23">
        <v>766</v>
      </c>
      <c r="K5963" s="23" t="s">
        <v>4364</v>
      </c>
      <c r="L5963" s="22" t="s">
        <v>4365</v>
      </c>
      <c r="M5963" s="21" t="s">
        <v>917</v>
      </c>
      <c r="N5963" s="23" t="s">
        <v>1131</v>
      </c>
      <c r="O5963" s="22" t="s">
        <v>1132</v>
      </c>
      <c r="P5963" s="22" t="s">
        <v>1133</v>
      </c>
      <c r="Q5963" s="23" t="s">
        <v>1151</v>
      </c>
      <c r="R5963" s="22" t="s">
        <v>1132</v>
      </c>
      <c r="S5963" s="21" t="s">
        <v>38</v>
      </c>
      <c r="T5963" s="23" t="s">
        <v>4366</v>
      </c>
      <c r="U5963" s="24" t="s">
        <v>15</v>
      </c>
      <c r="V5963" s="23">
        <v>100</v>
      </c>
      <c r="W5963" s="25">
        <v>5238.7</v>
      </c>
      <c r="X5963" s="25">
        <v>37184.01</v>
      </c>
      <c r="Y5963" s="25">
        <v>73598.789999999994</v>
      </c>
      <c r="Z5963" s="25">
        <v>51253.59</v>
      </c>
      <c r="AA5963" s="25">
        <v>48245.399999999994</v>
      </c>
      <c r="AB5963" s="25">
        <v>45494.03</v>
      </c>
      <c r="AC5963" s="26">
        <v>45152.505756550927</v>
      </c>
      <c r="AD5963" s="27">
        <f>ROW()</f>
        <v>5963</v>
      </c>
      <c r="AE5963" s="27">
        <f>1</f>
        <v>1</v>
      </c>
      <c r="AF5963" s="27">
        <f>SUBTOTAL(109,Tbl_NGF_Data[[#This Row],[Counter]])</f>
        <v>1</v>
      </c>
    </row>
    <row r="5964" spans="2:32" ht="45" x14ac:dyDescent="0.25">
      <c r="B5964" s="21" t="s">
        <v>859</v>
      </c>
      <c r="C5964" s="22" t="s">
        <v>4018</v>
      </c>
      <c r="D5964" s="23">
        <v>12</v>
      </c>
      <c r="E5964" s="22" t="s">
        <v>859</v>
      </c>
      <c r="F5964" s="23">
        <v>12</v>
      </c>
      <c r="G5964" s="22" t="s">
        <v>4018</v>
      </c>
      <c r="H5964" s="22" t="s">
        <v>1327</v>
      </c>
      <c r="I5964" s="23">
        <v>1</v>
      </c>
      <c r="J5964" s="23">
        <v>766</v>
      </c>
      <c r="K5964" s="23" t="s">
        <v>4364</v>
      </c>
      <c r="L5964" s="22" t="s">
        <v>4365</v>
      </c>
      <c r="M5964" s="21" t="s">
        <v>917</v>
      </c>
      <c r="N5964" s="23" t="s">
        <v>1131</v>
      </c>
      <c r="O5964" s="22" t="s">
        <v>1132</v>
      </c>
      <c r="P5964" s="22" t="s">
        <v>1133</v>
      </c>
      <c r="Q5964" s="23" t="s">
        <v>1151</v>
      </c>
      <c r="R5964" s="22" t="s">
        <v>1132</v>
      </c>
      <c r="S5964" s="21" t="s">
        <v>38</v>
      </c>
      <c r="T5964" s="23" t="s">
        <v>4366</v>
      </c>
      <c r="U5964" s="24" t="s">
        <v>16</v>
      </c>
      <c r="V5964" s="23">
        <v>135</v>
      </c>
      <c r="W5964" s="25">
        <v>54958</v>
      </c>
      <c r="X5964" s="25">
        <v>87475</v>
      </c>
      <c r="Y5964" s="25">
        <v>107971</v>
      </c>
      <c r="Z5964" s="25">
        <v>56057</v>
      </c>
      <c r="AA5964" s="25">
        <v>50000</v>
      </c>
      <c r="AB5964" s="25">
        <v>50000</v>
      </c>
      <c r="AC5964" s="26">
        <v>45152.505756550927</v>
      </c>
      <c r="AD5964" s="27">
        <f>ROW()</f>
        <v>5964</v>
      </c>
      <c r="AE5964" s="27">
        <f>1</f>
        <v>1</v>
      </c>
      <c r="AF5964" s="27">
        <f>SUBTOTAL(109,Tbl_NGF_Data[[#This Row],[Counter]])</f>
        <v>1</v>
      </c>
    </row>
    <row r="5965" spans="2:32" ht="45" x14ac:dyDescent="0.25">
      <c r="B5965" s="21" t="s">
        <v>859</v>
      </c>
      <c r="C5965" s="22" t="s">
        <v>4018</v>
      </c>
      <c r="D5965" s="23">
        <v>12</v>
      </c>
      <c r="E5965" s="22" t="s">
        <v>859</v>
      </c>
      <c r="F5965" s="23">
        <v>12</v>
      </c>
      <c r="G5965" s="22" t="s">
        <v>4018</v>
      </c>
      <c r="H5965" s="22" t="s">
        <v>1327</v>
      </c>
      <c r="I5965" s="23">
        <v>1</v>
      </c>
      <c r="J5965" s="23">
        <v>766</v>
      </c>
      <c r="K5965" s="23" t="s">
        <v>4364</v>
      </c>
      <c r="L5965" s="22" t="s">
        <v>4365</v>
      </c>
      <c r="M5965" s="21" t="s">
        <v>917</v>
      </c>
      <c r="N5965" s="23" t="s">
        <v>1131</v>
      </c>
      <c r="O5965" s="22" t="s">
        <v>1132</v>
      </c>
      <c r="P5965" s="22" t="s">
        <v>1133</v>
      </c>
      <c r="Q5965" s="23" t="s">
        <v>1151</v>
      </c>
      <c r="R5965" s="22" t="s">
        <v>1132</v>
      </c>
      <c r="S5965" s="21" t="s">
        <v>38</v>
      </c>
      <c r="T5965" s="23" t="s">
        <v>4366</v>
      </c>
      <c r="U5965" s="24" t="s">
        <v>17</v>
      </c>
      <c r="V5965" s="23">
        <v>200</v>
      </c>
      <c r="W5965" s="25">
        <v>49719.3</v>
      </c>
      <c r="X5965" s="25">
        <v>50289.920000000006</v>
      </c>
      <c r="Y5965" s="25">
        <v>33356.01</v>
      </c>
      <c r="Z5965" s="25">
        <v>56057.000000000007</v>
      </c>
      <c r="AA5965" s="25">
        <v>26399.46</v>
      </c>
      <c r="AB5965" s="25">
        <v>24234.11</v>
      </c>
      <c r="AC5965" s="26">
        <v>45152.505756550927</v>
      </c>
      <c r="AD5965" s="27">
        <f>ROW()</f>
        <v>5965</v>
      </c>
      <c r="AE5965" s="27">
        <f>1</f>
        <v>1</v>
      </c>
      <c r="AF5965" s="27">
        <f>SUBTOTAL(109,Tbl_NGF_Data[[#This Row],[Counter]])</f>
        <v>1</v>
      </c>
    </row>
    <row r="5966" spans="2:32" ht="45" x14ac:dyDescent="0.25">
      <c r="B5966" s="21" t="s">
        <v>859</v>
      </c>
      <c r="C5966" s="22" t="s">
        <v>4018</v>
      </c>
      <c r="D5966" s="23">
        <v>12</v>
      </c>
      <c r="E5966" s="22" t="s">
        <v>859</v>
      </c>
      <c r="F5966" s="23">
        <v>12</v>
      </c>
      <c r="G5966" s="22" t="s">
        <v>4018</v>
      </c>
      <c r="H5966" s="22" t="s">
        <v>1327</v>
      </c>
      <c r="I5966" s="23">
        <v>1</v>
      </c>
      <c r="J5966" s="23">
        <v>766</v>
      </c>
      <c r="K5966" s="23" t="s">
        <v>4364</v>
      </c>
      <c r="L5966" s="22" t="s">
        <v>4365</v>
      </c>
      <c r="M5966" s="21" t="s">
        <v>917</v>
      </c>
      <c r="N5966" s="23" t="s">
        <v>1131</v>
      </c>
      <c r="O5966" s="22" t="s">
        <v>1132</v>
      </c>
      <c r="P5966" s="22" t="s">
        <v>1133</v>
      </c>
      <c r="Q5966" s="23" t="s">
        <v>1151</v>
      </c>
      <c r="R5966" s="22" t="s">
        <v>1132</v>
      </c>
      <c r="S5966" s="21" t="s">
        <v>38</v>
      </c>
      <c r="T5966" s="23" t="s">
        <v>4366</v>
      </c>
      <c r="U5966" s="24" t="s">
        <v>18</v>
      </c>
      <c r="V5966" s="23">
        <v>220</v>
      </c>
      <c r="W5966" s="25">
        <v>5238.6999999999971</v>
      </c>
      <c r="X5966" s="25">
        <v>37185.079999999994</v>
      </c>
      <c r="Y5966" s="25">
        <v>74614.989999999991</v>
      </c>
      <c r="Z5966" s="25">
        <v>-7.2759576141834259E-12</v>
      </c>
      <c r="AA5966" s="25">
        <v>23600.54</v>
      </c>
      <c r="AB5966" s="25">
        <v>25765.89</v>
      </c>
      <c r="AC5966" s="26">
        <v>45152.505756550927</v>
      </c>
      <c r="AD5966" s="27">
        <f>ROW()</f>
        <v>5966</v>
      </c>
      <c r="AE5966" s="27">
        <f>1</f>
        <v>1</v>
      </c>
      <c r="AF5966" s="27">
        <f>SUBTOTAL(109,Tbl_NGF_Data[[#This Row],[Counter]])</f>
        <v>1</v>
      </c>
    </row>
    <row r="5967" spans="2:32" ht="45" x14ac:dyDescent="0.25">
      <c r="B5967" s="21" t="s">
        <v>951</v>
      </c>
      <c r="C5967" s="22" t="s">
        <v>4367</v>
      </c>
      <c r="D5967" s="23">
        <v>14</v>
      </c>
      <c r="E5967" s="22" t="s">
        <v>951</v>
      </c>
      <c r="F5967" s="23">
        <v>14</v>
      </c>
      <c r="G5967" s="22" t="s">
        <v>4367</v>
      </c>
      <c r="H5967" s="22" t="s">
        <v>1327</v>
      </c>
      <c r="I5967" s="23">
        <v>1</v>
      </c>
      <c r="J5967" s="23">
        <v>186</v>
      </c>
      <c r="K5967" s="23" t="s">
        <v>4368</v>
      </c>
      <c r="L5967" s="22" t="s">
        <v>4369</v>
      </c>
      <c r="M5967" s="21" t="s">
        <v>974</v>
      </c>
      <c r="N5967" s="23" t="s">
        <v>1271</v>
      </c>
      <c r="O5967" s="22" t="s">
        <v>1272</v>
      </c>
      <c r="P5967" s="22" t="s">
        <v>1273</v>
      </c>
      <c r="Q5967" s="23" t="s">
        <v>1274</v>
      </c>
      <c r="R5967" s="22" t="s">
        <v>1275</v>
      </c>
      <c r="S5967" s="21" t="s">
        <v>205</v>
      </c>
      <c r="T5967" s="23" t="s">
        <v>4370</v>
      </c>
      <c r="U5967" s="24" t="s">
        <v>16</v>
      </c>
      <c r="V5967" s="23">
        <v>135</v>
      </c>
      <c r="W5967" s="25">
        <v>888474</v>
      </c>
      <c r="X5967" s="25">
        <v>916840</v>
      </c>
      <c r="Y5967" s="25">
        <v>916840</v>
      </c>
      <c r="Z5967" s="25">
        <v>953895</v>
      </c>
      <c r="AA5967" s="25">
        <v>953895</v>
      </c>
      <c r="AB5967" s="25">
        <v>1023114</v>
      </c>
      <c r="AC5967" s="26">
        <v>45152.505756550927</v>
      </c>
      <c r="AD5967" s="27">
        <f>ROW()</f>
        <v>5967</v>
      </c>
      <c r="AE5967" s="27">
        <f>1</f>
        <v>1</v>
      </c>
      <c r="AF5967" s="27">
        <f>SUBTOTAL(109,Tbl_NGF_Data[[#This Row],[Counter]])</f>
        <v>1</v>
      </c>
    </row>
    <row r="5968" spans="2:32" ht="45" x14ac:dyDescent="0.25">
      <c r="B5968" s="21" t="s">
        <v>951</v>
      </c>
      <c r="C5968" s="22" t="s">
        <v>4367</v>
      </c>
      <c r="D5968" s="23">
        <v>14</v>
      </c>
      <c r="E5968" s="22" t="s">
        <v>951</v>
      </c>
      <c r="F5968" s="23">
        <v>14</v>
      </c>
      <c r="G5968" s="22" t="s">
        <v>4367</v>
      </c>
      <c r="H5968" s="22" t="s">
        <v>1327</v>
      </c>
      <c r="I5968" s="23">
        <v>1</v>
      </c>
      <c r="J5968" s="23">
        <v>186</v>
      </c>
      <c r="K5968" s="23" t="s">
        <v>4368</v>
      </c>
      <c r="L5968" s="22" t="s">
        <v>4369</v>
      </c>
      <c r="M5968" s="21" t="s">
        <v>974</v>
      </c>
      <c r="N5968" s="23" t="s">
        <v>1271</v>
      </c>
      <c r="O5968" s="22" t="s">
        <v>1272</v>
      </c>
      <c r="P5968" s="22" t="s">
        <v>1273</v>
      </c>
      <c r="Q5968" s="23" t="s">
        <v>1274</v>
      </c>
      <c r="R5968" s="22" t="s">
        <v>1275</v>
      </c>
      <c r="S5968" s="21" t="s">
        <v>205</v>
      </c>
      <c r="T5968" s="23" t="s">
        <v>4370</v>
      </c>
      <c r="U5968" s="24" t="s">
        <v>17</v>
      </c>
      <c r="V5968" s="23">
        <v>200</v>
      </c>
      <c r="W5968" s="25">
        <v>803910.66000000015</v>
      </c>
      <c r="X5968" s="25">
        <v>761517.1399999999</v>
      </c>
      <c r="Y5968" s="25">
        <v>726832.88</v>
      </c>
      <c r="Z5968" s="25">
        <v>750190.05</v>
      </c>
      <c r="AA5968" s="25">
        <v>825706.2799999998</v>
      </c>
      <c r="AB5968" s="25">
        <v>1000376.1700000002</v>
      </c>
      <c r="AC5968" s="26">
        <v>45152.505756550927</v>
      </c>
      <c r="AD5968" s="27">
        <f>ROW()</f>
        <v>5968</v>
      </c>
      <c r="AE5968" s="27">
        <f>1</f>
        <v>1</v>
      </c>
      <c r="AF5968" s="27">
        <f>SUBTOTAL(109,Tbl_NGF_Data[[#This Row],[Counter]])</f>
        <v>1</v>
      </c>
    </row>
    <row r="5969" spans="2:32" ht="45" x14ac:dyDescent="0.25">
      <c r="B5969" s="21" t="s">
        <v>951</v>
      </c>
      <c r="C5969" s="22" t="s">
        <v>4367</v>
      </c>
      <c r="D5969" s="23">
        <v>14</v>
      </c>
      <c r="E5969" s="22" t="s">
        <v>951</v>
      </c>
      <c r="F5969" s="23">
        <v>14</v>
      </c>
      <c r="G5969" s="22" t="s">
        <v>4367</v>
      </c>
      <c r="H5969" s="22" t="s">
        <v>1327</v>
      </c>
      <c r="I5969" s="23">
        <v>1</v>
      </c>
      <c r="J5969" s="23">
        <v>186</v>
      </c>
      <c r="K5969" s="23" t="s">
        <v>4368</v>
      </c>
      <c r="L5969" s="22" t="s">
        <v>4369</v>
      </c>
      <c r="M5969" s="21" t="s">
        <v>974</v>
      </c>
      <c r="N5969" s="23" t="s">
        <v>1271</v>
      </c>
      <c r="O5969" s="22" t="s">
        <v>1272</v>
      </c>
      <c r="P5969" s="22" t="s">
        <v>1273</v>
      </c>
      <c r="Q5969" s="23" t="s">
        <v>1274</v>
      </c>
      <c r="R5969" s="22" t="s">
        <v>1275</v>
      </c>
      <c r="S5969" s="21" t="s">
        <v>205</v>
      </c>
      <c r="T5969" s="23" t="s">
        <v>4370</v>
      </c>
      <c r="U5969" s="24" t="s">
        <v>18</v>
      </c>
      <c r="V5969" s="23">
        <v>220</v>
      </c>
      <c r="W5969" s="25">
        <v>84563.339999999851</v>
      </c>
      <c r="X5969" s="25">
        <v>155322.8600000001</v>
      </c>
      <c r="Y5969" s="25">
        <v>190007.12</v>
      </c>
      <c r="Z5969" s="25">
        <v>203704.94999999995</v>
      </c>
      <c r="AA5969" s="25">
        <v>128188.7200000002</v>
      </c>
      <c r="AB5969" s="25">
        <v>22737.829999999842</v>
      </c>
      <c r="AC5969" s="26">
        <v>45152.505756550927</v>
      </c>
      <c r="AD5969" s="27">
        <f>ROW()</f>
        <v>5969</v>
      </c>
      <c r="AE5969" s="27">
        <f>1</f>
        <v>1</v>
      </c>
      <c r="AF5969" s="27">
        <f>SUBTOTAL(109,Tbl_NGF_Data[[#This Row],[Counter]])</f>
        <v>1</v>
      </c>
    </row>
    <row r="5970" spans="2:32" ht="60" x14ac:dyDescent="0.25">
      <c r="B5970" s="21" t="s">
        <v>951</v>
      </c>
      <c r="C5970" s="22" t="s">
        <v>4367</v>
      </c>
      <c r="D5970" s="23">
        <v>14</v>
      </c>
      <c r="E5970" s="22" t="s">
        <v>951</v>
      </c>
      <c r="F5970" s="23">
        <v>14</v>
      </c>
      <c r="G5970" s="22" t="s">
        <v>4367</v>
      </c>
      <c r="H5970" s="22" t="s">
        <v>1327</v>
      </c>
      <c r="I5970" s="23">
        <v>1</v>
      </c>
      <c r="J5970" s="23">
        <v>509</v>
      </c>
      <c r="K5970" s="23" t="s">
        <v>4371</v>
      </c>
      <c r="L5970" s="22" t="s">
        <v>4372</v>
      </c>
      <c r="M5970" s="21" t="s">
        <v>1052</v>
      </c>
      <c r="N5970" s="23" t="s">
        <v>1271</v>
      </c>
      <c r="O5970" s="22" t="s">
        <v>1272</v>
      </c>
      <c r="P5970" s="22" t="s">
        <v>1273</v>
      </c>
      <c r="Q5970" s="23" t="s">
        <v>3004</v>
      </c>
      <c r="R5970" s="22" t="s">
        <v>3005</v>
      </c>
      <c r="S5970" s="21" t="s">
        <v>466</v>
      </c>
      <c r="T5970" s="23" t="s">
        <v>4373</v>
      </c>
      <c r="U5970" s="24" t="s">
        <v>66</v>
      </c>
      <c r="V5970" s="23">
        <v>137</v>
      </c>
      <c r="W5970" s="25">
        <v>0</v>
      </c>
      <c r="X5970" s="25">
        <v>0</v>
      </c>
      <c r="Y5970" s="25">
        <v>0</v>
      </c>
      <c r="Z5970" s="25">
        <v>0</v>
      </c>
      <c r="AA5970" s="25">
        <v>1000000</v>
      </c>
      <c r="AB5970" s="25">
        <v>1000000</v>
      </c>
      <c r="AC5970" s="26">
        <v>45152.505756550927</v>
      </c>
      <c r="AD5970" s="27">
        <f>ROW()</f>
        <v>5970</v>
      </c>
      <c r="AE5970" s="27">
        <f>1</f>
        <v>1</v>
      </c>
      <c r="AF5970" s="27">
        <f>SUBTOTAL(109,Tbl_NGF_Data[[#This Row],[Counter]])</f>
        <v>1</v>
      </c>
    </row>
    <row r="5971" spans="2:32" ht="60" x14ac:dyDescent="0.25">
      <c r="B5971" s="21" t="s">
        <v>951</v>
      </c>
      <c r="C5971" s="22" t="s">
        <v>4367</v>
      </c>
      <c r="D5971" s="23">
        <v>14</v>
      </c>
      <c r="E5971" s="22" t="s">
        <v>951</v>
      </c>
      <c r="F5971" s="23">
        <v>14</v>
      </c>
      <c r="G5971" s="22" t="s">
        <v>4367</v>
      </c>
      <c r="H5971" s="22" t="s">
        <v>1327</v>
      </c>
      <c r="I5971" s="23">
        <v>1</v>
      </c>
      <c r="J5971" s="23">
        <v>509</v>
      </c>
      <c r="K5971" s="23" t="s">
        <v>4371</v>
      </c>
      <c r="L5971" s="22" t="s">
        <v>4372</v>
      </c>
      <c r="M5971" s="21" t="s">
        <v>1052</v>
      </c>
      <c r="N5971" s="23" t="s">
        <v>1271</v>
      </c>
      <c r="O5971" s="22" t="s">
        <v>1272</v>
      </c>
      <c r="P5971" s="22"/>
      <c r="Q5971" s="23" t="s">
        <v>3004</v>
      </c>
      <c r="R5971" s="22" t="s">
        <v>3005</v>
      </c>
      <c r="S5971" s="21" t="s">
        <v>466</v>
      </c>
      <c r="T5971" s="23" t="s">
        <v>4373</v>
      </c>
      <c r="U5971" s="24" t="s">
        <v>66</v>
      </c>
      <c r="V5971" s="23">
        <v>137</v>
      </c>
      <c r="W5971" s="25">
        <v>0</v>
      </c>
      <c r="X5971" s="25">
        <v>0</v>
      </c>
      <c r="Y5971" s="25">
        <v>0</v>
      </c>
      <c r="Z5971" s="25">
        <v>1000000</v>
      </c>
      <c r="AA5971" s="25">
        <v>0</v>
      </c>
      <c r="AB5971" s="25">
        <v>0</v>
      </c>
      <c r="AC5971" s="26">
        <v>45152.505756550927</v>
      </c>
      <c r="AD5971" s="27">
        <f>ROW()</f>
        <v>5971</v>
      </c>
      <c r="AE5971" s="27">
        <f>1</f>
        <v>1</v>
      </c>
      <c r="AF5971" s="27">
        <f>SUBTOTAL(109,Tbl_NGF_Data[[#This Row],[Counter]])</f>
        <v>1</v>
      </c>
    </row>
    <row r="5972" spans="2:32" ht="60" x14ac:dyDescent="0.25">
      <c r="B5972" s="21" t="s">
        <v>951</v>
      </c>
      <c r="C5972" s="22" t="s">
        <v>4367</v>
      </c>
      <c r="D5972" s="23">
        <v>14</v>
      </c>
      <c r="E5972" s="22" t="s">
        <v>951</v>
      </c>
      <c r="F5972" s="23">
        <v>14</v>
      </c>
      <c r="G5972" s="22" t="s">
        <v>4367</v>
      </c>
      <c r="H5972" s="22" t="s">
        <v>1327</v>
      </c>
      <c r="I5972" s="23">
        <v>1</v>
      </c>
      <c r="J5972" s="23">
        <v>509</v>
      </c>
      <c r="K5972" s="23" t="s">
        <v>4371</v>
      </c>
      <c r="L5972" s="22" t="s">
        <v>4372</v>
      </c>
      <c r="M5972" s="21" t="s">
        <v>1052</v>
      </c>
      <c r="N5972" s="23" t="s">
        <v>1271</v>
      </c>
      <c r="O5972" s="22" t="s">
        <v>1272</v>
      </c>
      <c r="P5972" s="22" t="s">
        <v>1273</v>
      </c>
      <c r="Q5972" s="23" t="s">
        <v>3004</v>
      </c>
      <c r="R5972" s="22" t="s">
        <v>3005</v>
      </c>
      <c r="S5972" s="21" t="s">
        <v>466</v>
      </c>
      <c r="T5972" s="23" t="s">
        <v>4373</v>
      </c>
      <c r="U5972" s="24" t="s">
        <v>97</v>
      </c>
      <c r="V5972" s="23">
        <v>205</v>
      </c>
      <c r="W5972" s="25">
        <v>0</v>
      </c>
      <c r="X5972" s="25">
        <v>0</v>
      </c>
      <c r="Y5972" s="25">
        <v>0</v>
      </c>
      <c r="Z5972" s="25">
        <v>0</v>
      </c>
      <c r="AA5972" s="25">
        <v>0</v>
      </c>
      <c r="AB5972" s="25">
        <v>1000000</v>
      </c>
      <c r="AC5972" s="26">
        <v>45152.505756550927</v>
      </c>
      <c r="AD5972" s="27">
        <f>ROW()</f>
        <v>5972</v>
      </c>
      <c r="AE5972" s="27">
        <f>1</f>
        <v>1</v>
      </c>
      <c r="AF5972" s="27">
        <f>SUBTOTAL(109,Tbl_NGF_Data[[#This Row],[Counter]])</f>
        <v>1</v>
      </c>
    </row>
    <row r="5973" spans="2:32" ht="60" x14ac:dyDescent="0.25">
      <c r="B5973" s="21" t="s">
        <v>951</v>
      </c>
      <c r="C5973" s="22" t="s">
        <v>4367</v>
      </c>
      <c r="D5973" s="23">
        <v>14</v>
      </c>
      <c r="E5973" s="22" t="s">
        <v>951</v>
      </c>
      <c r="F5973" s="23">
        <v>14</v>
      </c>
      <c r="G5973" s="22" t="s">
        <v>4367</v>
      </c>
      <c r="H5973" s="22" t="s">
        <v>1327</v>
      </c>
      <c r="I5973" s="23">
        <v>1</v>
      </c>
      <c r="J5973" s="23">
        <v>509</v>
      </c>
      <c r="K5973" s="23" t="s">
        <v>4371</v>
      </c>
      <c r="L5973" s="22" t="s">
        <v>4372</v>
      </c>
      <c r="M5973" s="21" t="s">
        <v>1052</v>
      </c>
      <c r="N5973" s="23" t="s">
        <v>1271</v>
      </c>
      <c r="O5973" s="22" t="s">
        <v>1272</v>
      </c>
      <c r="P5973" s="22" t="s">
        <v>1273</v>
      </c>
      <c r="Q5973" s="23" t="s">
        <v>3004</v>
      </c>
      <c r="R5973" s="22" t="s">
        <v>3005</v>
      </c>
      <c r="S5973" s="21" t="s">
        <v>466</v>
      </c>
      <c r="T5973" s="23" t="s">
        <v>4373</v>
      </c>
      <c r="U5973" s="24" t="s">
        <v>67</v>
      </c>
      <c r="V5973" s="23">
        <v>222</v>
      </c>
      <c r="W5973" s="25">
        <v>0</v>
      </c>
      <c r="X5973" s="25">
        <v>0</v>
      </c>
      <c r="Y5973" s="25">
        <v>0</v>
      </c>
      <c r="Z5973" s="25">
        <v>0</v>
      </c>
      <c r="AA5973" s="25">
        <v>1000000</v>
      </c>
      <c r="AB5973" s="25">
        <v>0</v>
      </c>
      <c r="AC5973" s="26">
        <v>45152.505756550927</v>
      </c>
      <c r="AD5973" s="27">
        <f>ROW()</f>
        <v>5973</v>
      </c>
      <c r="AE5973" s="27">
        <f>1</f>
        <v>1</v>
      </c>
      <c r="AF5973" s="27">
        <f>SUBTOTAL(109,Tbl_NGF_Data[[#This Row],[Counter]])</f>
        <v>1</v>
      </c>
    </row>
    <row r="5974" spans="2:32" ht="45" x14ac:dyDescent="0.25">
      <c r="B5974" s="21" t="s">
        <v>951</v>
      </c>
      <c r="C5974" s="22" t="s">
        <v>4367</v>
      </c>
      <c r="D5974" s="23">
        <v>14</v>
      </c>
      <c r="E5974" s="22" t="s">
        <v>951</v>
      </c>
      <c r="F5974" s="23">
        <v>14</v>
      </c>
      <c r="G5974" s="22" t="s">
        <v>4367</v>
      </c>
      <c r="H5974" s="22" t="s">
        <v>1327</v>
      </c>
      <c r="I5974" s="23">
        <v>1</v>
      </c>
      <c r="J5974" s="23">
        <v>509</v>
      </c>
      <c r="K5974" s="23" t="s">
        <v>4371</v>
      </c>
      <c r="L5974" s="22" t="s">
        <v>4372</v>
      </c>
      <c r="M5974" s="21" t="s">
        <v>1052</v>
      </c>
      <c r="N5974" s="23" t="s">
        <v>1271</v>
      </c>
      <c r="O5974" s="22" t="s">
        <v>1272</v>
      </c>
      <c r="P5974" s="22" t="s">
        <v>1273</v>
      </c>
      <c r="Q5974" s="23" t="s">
        <v>4374</v>
      </c>
      <c r="R5974" s="22" t="s">
        <v>4375</v>
      </c>
      <c r="S5974" s="21" t="s">
        <v>1013</v>
      </c>
      <c r="T5974" s="23" t="s">
        <v>4376</v>
      </c>
      <c r="U5974" s="24" t="s">
        <v>15</v>
      </c>
      <c r="V5974" s="23">
        <v>100</v>
      </c>
      <c r="W5974" s="25">
        <v>0</v>
      </c>
      <c r="X5974" s="25">
        <v>0</v>
      </c>
      <c r="Y5974" s="25">
        <v>0</v>
      </c>
      <c r="Z5974" s="25">
        <v>2832524.86</v>
      </c>
      <c r="AA5974" s="25">
        <v>1955275.61</v>
      </c>
      <c r="AB5974" s="25">
        <v>1671703.91</v>
      </c>
      <c r="AC5974" s="26">
        <v>45152.505756550927</v>
      </c>
      <c r="AD5974" s="27">
        <f>ROW()</f>
        <v>5974</v>
      </c>
      <c r="AE5974" s="27">
        <f>1</f>
        <v>1</v>
      </c>
      <c r="AF5974" s="27">
        <f>SUBTOTAL(109,Tbl_NGF_Data[[#This Row],[Counter]])</f>
        <v>1</v>
      </c>
    </row>
    <row r="5975" spans="2:32" ht="45" x14ac:dyDescent="0.25">
      <c r="B5975" s="21" t="s">
        <v>951</v>
      </c>
      <c r="C5975" s="22" t="s">
        <v>4367</v>
      </c>
      <c r="D5975" s="23">
        <v>14</v>
      </c>
      <c r="E5975" s="22" t="s">
        <v>951</v>
      </c>
      <c r="F5975" s="23">
        <v>14</v>
      </c>
      <c r="G5975" s="22" t="s">
        <v>4367</v>
      </c>
      <c r="H5975" s="22" t="s">
        <v>1327</v>
      </c>
      <c r="I5975" s="23">
        <v>1</v>
      </c>
      <c r="J5975" s="23">
        <v>509</v>
      </c>
      <c r="K5975" s="23" t="s">
        <v>4371</v>
      </c>
      <c r="L5975" s="22" t="s">
        <v>4372</v>
      </c>
      <c r="M5975" s="21" t="s">
        <v>1052</v>
      </c>
      <c r="N5975" s="23" t="s">
        <v>1271</v>
      </c>
      <c r="O5975" s="22" t="s">
        <v>1272</v>
      </c>
      <c r="P5975" s="22" t="s">
        <v>1273</v>
      </c>
      <c r="Q5975" s="23" t="s">
        <v>4374</v>
      </c>
      <c r="R5975" s="22" t="s">
        <v>4375</v>
      </c>
      <c r="S5975" s="21" t="s">
        <v>1013</v>
      </c>
      <c r="T5975" s="23" t="s">
        <v>4376</v>
      </c>
      <c r="U5975" s="24" t="s">
        <v>16</v>
      </c>
      <c r="V5975" s="23">
        <v>135</v>
      </c>
      <c r="W5975" s="25">
        <v>35875639</v>
      </c>
      <c r="X5975" s="25">
        <v>15800000</v>
      </c>
      <c r="Y5975" s="25">
        <v>23300000</v>
      </c>
      <c r="Z5975" s="25">
        <v>25300000</v>
      </c>
      <c r="AA5975" s="25">
        <v>24306943</v>
      </c>
      <c r="AB5975" s="25">
        <v>54229054.280000001</v>
      </c>
      <c r="AC5975" s="26">
        <v>45152.505756550927</v>
      </c>
      <c r="AD5975" s="27">
        <f>ROW()</f>
        <v>5975</v>
      </c>
      <c r="AE5975" s="27">
        <f>1</f>
        <v>1</v>
      </c>
      <c r="AF5975" s="27">
        <f>SUBTOTAL(109,Tbl_NGF_Data[[#This Row],[Counter]])</f>
        <v>1</v>
      </c>
    </row>
    <row r="5976" spans="2:32" ht="45" x14ac:dyDescent="0.25">
      <c r="B5976" s="21" t="s">
        <v>951</v>
      </c>
      <c r="C5976" s="22" t="s">
        <v>4367</v>
      </c>
      <c r="D5976" s="23">
        <v>14</v>
      </c>
      <c r="E5976" s="22" t="s">
        <v>951</v>
      </c>
      <c r="F5976" s="23">
        <v>14</v>
      </c>
      <c r="G5976" s="22" t="s">
        <v>4367</v>
      </c>
      <c r="H5976" s="22" t="s">
        <v>1327</v>
      </c>
      <c r="I5976" s="23">
        <v>1</v>
      </c>
      <c r="J5976" s="23">
        <v>509</v>
      </c>
      <c r="K5976" s="23" t="s">
        <v>4371</v>
      </c>
      <c r="L5976" s="22" t="s">
        <v>4372</v>
      </c>
      <c r="M5976" s="21" t="s">
        <v>1052</v>
      </c>
      <c r="N5976" s="23" t="s">
        <v>1271</v>
      </c>
      <c r="O5976" s="22" t="s">
        <v>1272</v>
      </c>
      <c r="P5976" s="22" t="s">
        <v>1273</v>
      </c>
      <c r="Q5976" s="23" t="s">
        <v>4374</v>
      </c>
      <c r="R5976" s="22" t="s">
        <v>4375</v>
      </c>
      <c r="S5976" s="21" t="s">
        <v>1013</v>
      </c>
      <c r="T5976" s="23" t="s">
        <v>4376</v>
      </c>
      <c r="U5976" s="24" t="s">
        <v>17</v>
      </c>
      <c r="V5976" s="23">
        <v>200</v>
      </c>
      <c r="W5976" s="25">
        <v>35875638.200000003</v>
      </c>
      <c r="X5976" s="25">
        <v>15800000</v>
      </c>
      <c r="Y5976" s="25">
        <v>23300000</v>
      </c>
      <c r="Z5976" s="25">
        <v>24414239.899999999</v>
      </c>
      <c r="AA5976" s="25">
        <v>23905645.920000002</v>
      </c>
      <c r="AB5976" s="25">
        <v>54204015.829999998</v>
      </c>
      <c r="AC5976" s="26">
        <v>45152.505756550927</v>
      </c>
      <c r="AD5976" s="27">
        <f>ROW()</f>
        <v>5976</v>
      </c>
      <c r="AE5976" s="27">
        <f>1</f>
        <v>1</v>
      </c>
      <c r="AF5976" s="27">
        <f>SUBTOTAL(109,Tbl_NGF_Data[[#This Row],[Counter]])</f>
        <v>1</v>
      </c>
    </row>
    <row r="5977" spans="2:32" ht="45" x14ac:dyDescent="0.25">
      <c r="B5977" s="21" t="s">
        <v>951</v>
      </c>
      <c r="C5977" s="22" t="s">
        <v>4367</v>
      </c>
      <c r="D5977" s="23">
        <v>14</v>
      </c>
      <c r="E5977" s="22" t="s">
        <v>951</v>
      </c>
      <c r="F5977" s="23">
        <v>14</v>
      </c>
      <c r="G5977" s="22" t="s">
        <v>4367</v>
      </c>
      <c r="H5977" s="22" t="s">
        <v>1327</v>
      </c>
      <c r="I5977" s="23">
        <v>1</v>
      </c>
      <c r="J5977" s="23">
        <v>509</v>
      </c>
      <c r="K5977" s="23" t="s">
        <v>4371</v>
      </c>
      <c r="L5977" s="22" t="s">
        <v>4372</v>
      </c>
      <c r="M5977" s="21" t="s">
        <v>1052</v>
      </c>
      <c r="N5977" s="23" t="s">
        <v>1271</v>
      </c>
      <c r="O5977" s="22" t="s">
        <v>1272</v>
      </c>
      <c r="P5977" s="22" t="s">
        <v>1273</v>
      </c>
      <c r="Q5977" s="23" t="s">
        <v>4374</v>
      </c>
      <c r="R5977" s="22" t="s">
        <v>4375</v>
      </c>
      <c r="S5977" s="21" t="s">
        <v>1013</v>
      </c>
      <c r="T5977" s="23" t="s">
        <v>4376</v>
      </c>
      <c r="U5977" s="24" t="s">
        <v>18</v>
      </c>
      <c r="V5977" s="23">
        <v>220</v>
      </c>
      <c r="W5977" s="25">
        <v>0.79999999701976776</v>
      </c>
      <c r="X5977" s="25">
        <v>0</v>
      </c>
      <c r="Y5977" s="25">
        <v>0</v>
      </c>
      <c r="Z5977" s="25">
        <v>885760.10000000149</v>
      </c>
      <c r="AA5977" s="25">
        <v>401297.07999999821</v>
      </c>
      <c r="AB5977" s="25">
        <v>25038.45000000298</v>
      </c>
      <c r="AC5977" s="26">
        <v>45152.505756550927</v>
      </c>
      <c r="AD5977" s="27">
        <f>ROW()</f>
        <v>5977</v>
      </c>
      <c r="AE5977" s="27">
        <f>1</f>
        <v>1</v>
      </c>
      <c r="AF5977" s="27">
        <f>SUBTOTAL(109,Tbl_NGF_Data[[#This Row],[Counter]])</f>
        <v>1</v>
      </c>
    </row>
    <row r="5978" spans="2:32" ht="45" x14ac:dyDescent="0.25">
      <c r="B5978" s="21" t="s">
        <v>951</v>
      </c>
      <c r="C5978" s="22" t="s">
        <v>4367</v>
      </c>
      <c r="D5978" s="23">
        <v>14</v>
      </c>
      <c r="E5978" s="22" t="s">
        <v>951</v>
      </c>
      <c r="F5978" s="23">
        <v>14</v>
      </c>
      <c r="G5978" s="22" t="s">
        <v>4367</v>
      </c>
      <c r="H5978" s="22" t="s">
        <v>1327</v>
      </c>
      <c r="I5978" s="23">
        <v>1</v>
      </c>
      <c r="J5978" s="23">
        <v>509</v>
      </c>
      <c r="K5978" s="23" t="s">
        <v>4371</v>
      </c>
      <c r="L5978" s="22" t="s">
        <v>4372</v>
      </c>
      <c r="M5978" s="21" t="s">
        <v>1052</v>
      </c>
      <c r="N5978" s="23" t="s">
        <v>1271</v>
      </c>
      <c r="O5978" s="22" t="s">
        <v>1272</v>
      </c>
      <c r="P5978" s="22" t="s">
        <v>1273</v>
      </c>
      <c r="Q5978" s="23" t="s">
        <v>4374</v>
      </c>
      <c r="R5978" s="22" t="s">
        <v>4375</v>
      </c>
      <c r="S5978" s="21" t="s">
        <v>1013</v>
      </c>
      <c r="T5978" s="23" t="s">
        <v>4376</v>
      </c>
      <c r="U5978" s="24" t="s">
        <v>19</v>
      </c>
      <c r="V5978" s="23">
        <v>500</v>
      </c>
      <c r="W5978" s="25">
        <v>0</v>
      </c>
      <c r="X5978" s="25">
        <v>0</v>
      </c>
      <c r="Y5978" s="25">
        <v>0</v>
      </c>
      <c r="Z5978" s="25">
        <v>0</v>
      </c>
      <c r="AA5978" s="25">
        <v>0</v>
      </c>
      <c r="AB5978" s="25">
        <v>1000000</v>
      </c>
      <c r="AC5978" s="26">
        <v>45152.505756550927</v>
      </c>
      <c r="AD5978" s="27">
        <f>ROW()</f>
        <v>5978</v>
      </c>
      <c r="AE5978" s="27">
        <f>1</f>
        <v>1</v>
      </c>
      <c r="AF5978" s="27">
        <f>SUBTOTAL(109,Tbl_NGF_Data[[#This Row],[Counter]])</f>
        <v>1</v>
      </c>
    </row>
    <row r="5979" spans="2:32" ht="30" x14ac:dyDescent="0.25">
      <c r="B5979" s="21" t="s">
        <v>951</v>
      </c>
      <c r="C5979" s="22" t="s">
        <v>4367</v>
      </c>
      <c r="D5979" s="23">
        <v>14</v>
      </c>
      <c r="E5979" s="22" t="s">
        <v>951</v>
      </c>
      <c r="F5979" s="23">
        <v>14</v>
      </c>
      <c r="G5979" s="22" t="s">
        <v>4367</v>
      </c>
      <c r="H5979" s="22" t="s">
        <v>1327</v>
      </c>
      <c r="I5979" s="23">
        <v>1</v>
      </c>
      <c r="J5979" s="23">
        <v>841</v>
      </c>
      <c r="K5979" s="23" t="s">
        <v>4377</v>
      </c>
      <c r="L5979" s="22" t="s">
        <v>4378</v>
      </c>
      <c r="M5979" s="21" t="s">
        <v>1055</v>
      </c>
      <c r="N5979" s="23" t="s">
        <v>1271</v>
      </c>
      <c r="O5979" s="22" t="s">
        <v>1272</v>
      </c>
      <c r="P5979" s="22" t="s">
        <v>1273</v>
      </c>
      <c r="Q5979" s="23" t="s">
        <v>3010</v>
      </c>
      <c r="R5979" s="22" t="s">
        <v>3011</v>
      </c>
      <c r="S5979" s="21" t="s">
        <v>468</v>
      </c>
      <c r="T5979" s="23" t="s">
        <v>4379</v>
      </c>
      <c r="U5979" s="24" t="s">
        <v>15</v>
      </c>
      <c r="V5979" s="23">
        <v>100</v>
      </c>
      <c r="W5979" s="25">
        <v>11587196</v>
      </c>
      <c r="X5979" s="25">
        <v>16801996.609999999</v>
      </c>
      <c r="Y5979" s="25">
        <v>19042671.970000003</v>
      </c>
      <c r="Z5979" s="25">
        <v>20813210.899999999</v>
      </c>
      <c r="AA5979" s="25">
        <v>25051468.369999997</v>
      </c>
      <c r="AB5979" s="25">
        <v>33451304.780000001</v>
      </c>
      <c r="AC5979" s="26">
        <v>45152.505756550927</v>
      </c>
      <c r="AD5979" s="27">
        <f>ROW()</f>
        <v>5979</v>
      </c>
      <c r="AE5979" s="27">
        <f>1</f>
        <v>1</v>
      </c>
      <c r="AF5979" s="27">
        <f>SUBTOTAL(109,Tbl_NGF_Data[[#This Row],[Counter]])</f>
        <v>1</v>
      </c>
    </row>
    <row r="5980" spans="2:32" ht="30" x14ac:dyDescent="0.25">
      <c r="B5980" s="21" t="s">
        <v>951</v>
      </c>
      <c r="C5980" s="22" t="s">
        <v>4367</v>
      </c>
      <c r="D5980" s="23">
        <v>14</v>
      </c>
      <c r="E5980" s="22" t="s">
        <v>951</v>
      </c>
      <c r="F5980" s="23">
        <v>14</v>
      </c>
      <c r="G5980" s="22" t="s">
        <v>4367</v>
      </c>
      <c r="H5980" s="22" t="s">
        <v>1327</v>
      </c>
      <c r="I5980" s="23">
        <v>1</v>
      </c>
      <c r="J5980" s="23">
        <v>841</v>
      </c>
      <c r="K5980" s="23" t="s">
        <v>4377</v>
      </c>
      <c r="L5980" s="22" t="s">
        <v>4378</v>
      </c>
      <c r="M5980" s="21" t="s">
        <v>1055</v>
      </c>
      <c r="N5980" s="23" t="s">
        <v>1271</v>
      </c>
      <c r="O5980" s="22" t="s">
        <v>1272</v>
      </c>
      <c r="P5980" s="22" t="s">
        <v>1273</v>
      </c>
      <c r="Q5980" s="23" t="s">
        <v>3010</v>
      </c>
      <c r="R5980" s="22" t="s">
        <v>3011</v>
      </c>
      <c r="S5980" s="21" t="s">
        <v>468</v>
      </c>
      <c r="T5980" s="23" t="s">
        <v>4379</v>
      </c>
      <c r="U5980" s="24" t="s">
        <v>16</v>
      </c>
      <c r="V5980" s="23">
        <v>135</v>
      </c>
      <c r="W5980" s="25">
        <v>13399490</v>
      </c>
      <c r="X5980" s="25">
        <v>13623132</v>
      </c>
      <c r="Y5980" s="25">
        <v>11255218</v>
      </c>
      <c r="Z5980" s="25">
        <v>13110149</v>
      </c>
      <c r="AA5980" s="25">
        <v>13307830</v>
      </c>
      <c r="AB5980" s="25">
        <v>21427134</v>
      </c>
      <c r="AC5980" s="26">
        <v>45152.505756550927</v>
      </c>
      <c r="AD5980" s="27">
        <f>ROW()</f>
        <v>5980</v>
      </c>
      <c r="AE5980" s="27">
        <f>1</f>
        <v>1</v>
      </c>
      <c r="AF5980" s="27">
        <f>SUBTOTAL(109,Tbl_NGF_Data[[#This Row],[Counter]])</f>
        <v>1</v>
      </c>
    </row>
    <row r="5981" spans="2:32" ht="30" x14ac:dyDescent="0.25">
      <c r="B5981" s="21" t="s">
        <v>951</v>
      </c>
      <c r="C5981" s="22" t="s">
        <v>4367</v>
      </c>
      <c r="D5981" s="23">
        <v>14</v>
      </c>
      <c r="E5981" s="22" t="s">
        <v>951</v>
      </c>
      <c r="F5981" s="23">
        <v>14</v>
      </c>
      <c r="G5981" s="22" t="s">
        <v>4367</v>
      </c>
      <c r="H5981" s="22" t="s">
        <v>1327</v>
      </c>
      <c r="I5981" s="23">
        <v>1</v>
      </c>
      <c r="J5981" s="23">
        <v>841</v>
      </c>
      <c r="K5981" s="23" t="s">
        <v>4377</v>
      </c>
      <c r="L5981" s="22" t="s">
        <v>4378</v>
      </c>
      <c r="M5981" s="21" t="s">
        <v>1055</v>
      </c>
      <c r="N5981" s="23" t="s">
        <v>1271</v>
      </c>
      <c r="O5981" s="22" t="s">
        <v>1272</v>
      </c>
      <c r="P5981" s="22" t="s">
        <v>1273</v>
      </c>
      <c r="Q5981" s="23" t="s">
        <v>3010</v>
      </c>
      <c r="R5981" s="22" t="s">
        <v>3011</v>
      </c>
      <c r="S5981" s="21" t="s">
        <v>468</v>
      </c>
      <c r="T5981" s="23" t="s">
        <v>4379</v>
      </c>
      <c r="U5981" s="24" t="s">
        <v>17</v>
      </c>
      <c r="V5981" s="23">
        <v>200</v>
      </c>
      <c r="W5981" s="25">
        <v>10213504.809999986</v>
      </c>
      <c r="X5981" s="25">
        <v>11687094.099999998</v>
      </c>
      <c r="Y5981" s="25">
        <v>9340777.3599999975</v>
      </c>
      <c r="Z5981" s="25">
        <v>7461588.96</v>
      </c>
      <c r="AA5981" s="25">
        <v>7776693.2499999991</v>
      </c>
      <c r="AB5981" s="25">
        <v>9522964.9199999981</v>
      </c>
      <c r="AC5981" s="26">
        <v>45152.505756550927</v>
      </c>
      <c r="AD5981" s="27">
        <f>ROW()</f>
        <v>5981</v>
      </c>
      <c r="AE5981" s="27">
        <f>1</f>
        <v>1</v>
      </c>
      <c r="AF5981" s="27">
        <f>SUBTOTAL(109,Tbl_NGF_Data[[#This Row],[Counter]])</f>
        <v>1</v>
      </c>
    </row>
    <row r="5982" spans="2:32" ht="45" x14ac:dyDescent="0.25">
      <c r="B5982" s="21" t="s">
        <v>951</v>
      </c>
      <c r="C5982" s="22" t="s">
        <v>4367</v>
      </c>
      <c r="D5982" s="23">
        <v>14</v>
      </c>
      <c r="E5982" s="22" t="s">
        <v>951</v>
      </c>
      <c r="F5982" s="23">
        <v>14</v>
      </c>
      <c r="G5982" s="22" t="s">
        <v>4367</v>
      </c>
      <c r="H5982" s="22" t="s">
        <v>1327</v>
      </c>
      <c r="I5982" s="23">
        <v>1</v>
      </c>
      <c r="J5982" s="23">
        <v>841</v>
      </c>
      <c r="K5982" s="23" t="s">
        <v>4377</v>
      </c>
      <c r="L5982" s="22" t="s">
        <v>4378</v>
      </c>
      <c r="M5982" s="21" t="s">
        <v>1055</v>
      </c>
      <c r="N5982" s="23" t="s">
        <v>1271</v>
      </c>
      <c r="O5982" s="22" t="s">
        <v>1272</v>
      </c>
      <c r="P5982" s="22" t="s">
        <v>1273</v>
      </c>
      <c r="Q5982" s="23" t="s">
        <v>3010</v>
      </c>
      <c r="R5982" s="22" t="s">
        <v>3011</v>
      </c>
      <c r="S5982" s="21" t="s">
        <v>468</v>
      </c>
      <c r="T5982" s="23" t="s">
        <v>4379</v>
      </c>
      <c r="U5982" s="24" t="s">
        <v>18</v>
      </c>
      <c r="V5982" s="23">
        <v>220</v>
      </c>
      <c r="W5982" s="25">
        <v>3185985.1900000144</v>
      </c>
      <c r="X5982" s="25">
        <v>1936037.9000000022</v>
      </c>
      <c r="Y5982" s="25">
        <v>1914440.6400000025</v>
      </c>
      <c r="Z5982" s="25">
        <v>5648560.04</v>
      </c>
      <c r="AA5982" s="25">
        <v>5531136.7500000009</v>
      </c>
      <c r="AB5982" s="25">
        <v>11904169.080000002</v>
      </c>
      <c r="AC5982" s="26">
        <v>45152.505756550927</v>
      </c>
      <c r="AD5982" s="27">
        <f>ROW()</f>
        <v>5982</v>
      </c>
      <c r="AE5982" s="27">
        <f>1</f>
        <v>1</v>
      </c>
      <c r="AF5982" s="27">
        <f>SUBTOTAL(109,Tbl_NGF_Data[[#This Row],[Counter]])</f>
        <v>1</v>
      </c>
    </row>
    <row r="5983" spans="2:32" ht="30" x14ac:dyDescent="0.25">
      <c r="B5983" s="21" t="s">
        <v>951</v>
      </c>
      <c r="C5983" s="22" t="s">
        <v>4367</v>
      </c>
      <c r="D5983" s="23">
        <v>14</v>
      </c>
      <c r="E5983" s="22" t="s">
        <v>951</v>
      </c>
      <c r="F5983" s="23">
        <v>14</v>
      </c>
      <c r="G5983" s="22" t="s">
        <v>4367</v>
      </c>
      <c r="H5983" s="22" t="s">
        <v>1327</v>
      </c>
      <c r="I5983" s="23">
        <v>1</v>
      </c>
      <c r="J5983" s="23">
        <v>841</v>
      </c>
      <c r="K5983" s="23" t="s">
        <v>4377</v>
      </c>
      <c r="L5983" s="22" t="s">
        <v>4378</v>
      </c>
      <c r="M5983" s="21" t="s">
        <v>1055</v>
      </c>
      <c r="N5983" s="23" t="s">
        <v>1271</v>
      </c>
      <c r="O5983" s="22" t="s">
        <v>1272</v>
      </c>
      <c r="P5983" s="22" t="s">
        <v>1273</v>
      </c>
      <c r="Q5983" s="23" t="s">
        <v>3010</v>
      </c>
      <c r="R5983" s="22" t="s">
        <v>3011</v>
      </c>
      <c r="S5983" s="21" t="s">
        <v>468</v>
      </c>
      <c r="T5983" s="23" t="s">
        <v>4379</v>
      </c>
      <c r="U5983" s="24" t="s">
        <v>19</v>
      </c>
      <c r="V5983" s="23">
        <v>500</v>
      </c>
      <c r="W5983" s="25">
        <v>16488204.619999999</v>
      </c>
      <c r="X5983" s="25">
        <v>17057527.620000001</v>
      </c>
      <c r="Y5983" s="25">
        <v>11831637.720000001</v>
      </c>
      <c r="Z5983" s="25">
        <v>9467845.8900000006</v>
      </c>
      <c r="AA5983" s="25">
        <v>12250668.720000001</v>
      </c>
      <c r="AB5983" s="25">
        <v>18158519.330000002</v>
      </c>
      <c r="AC5983" s="26">
        <v>45152.505756550927</v>
      </c>
      <c r="AD5983" s="27">
        <f>ROW()</f>
        <v>5983</v>
      </c>
      <c r="AE5983" s="27">
        <f>1</f>
        <v>1</v>
      </c>
      <c r="AF5983" s="27">
        <f>SUBTOTAL(109,Tbl_NGF_Data[[#This Row],[Counter]])</f>
        <v>1</v>
      </c>
    </row>
    <row r="5984" spans="2:32" ht="45" x14ac:dyDescent="0.25">
      <c r="B5984" s="21" t="s">
        <v>951</v>
      </c>
      <c r="C5984" s="22" t="s">
        <v>4367</v>
      </c>
      <c r="D5984" s="23">
        <v>14</v>
      </c>
      <c r="E5984" s="22" t="s">
        <v>951</v>
      </c>
      <c r="F5984" s="23">
        <v>14</v>
      </c>
      <c r="G5984" s="22" t="s">
        <v>4367</v>
      </c>
      <c r="H5984" s="22" t="s">
        <v>1327</v>
      </c>
      <c r="I5984" s="23">
        <v>1</v>
      </c>
      <c r="J5984" s="23">
        <v>841</v>
      </c>
      <c r="K5984" s="23" t="s">
        <v>4377</v>
      </c>
      <c r="L5984" s="22" t="s">
        <v>4378</v>
      </c>
      <c r="M5984" s="21" t="s">
        <v>1055</v>
      </c>
      <c r="N5984" s="23" t="s">
        <v>1271</v>
      </c>
      <c r="O5984" s="22" t="s">
        <v>1272</v>
      </c>
      <c r="P5984" s="22" t="s">
        <v>1273</v>
      </c>
      <c r="Q5984" s="23" t="s">
        <v>4380</v>
      </c>
      <c r="R5984" s="22" t="s">
        <v>4381</v>
      </c>
      <c r="S5984" s="21" t="s">
        <v>1056</v>
      </c>
      <c r="T5984" s="23" t="s">
        <v>4382</v>
      </c>
      <c r="U5984" s="24" t="s">
        <v>16</v>
      </c>
      <c r="V5984" s="23">
        <v>135</v>
      </c>
      <c r="W5984" s="25">
        <v>70000</v>
      </c>
      <c r="X5984" s="25">
        <v>70000</v>
      </c>
      <c r="Y5984" s="25">
        <v>70000</v>
      </c>
      <c r="Z5984" s="25">
        <v>70000</v>
      </c>
      <c r="AA5984" s="25">
        <v>74160</v>
      </c>
      <c r="AB5984" s="25">
        <v>71295</v>
      </c>
      <c r="AC5984" s="26">
        <v>45152.505756550927</v>
      </c>
      <c r="AD5984" s="27">
        <f>ROW()</f>
        <v>5984</v>
      </c>
      <c r="AE5984" s="27">
        <f>1</f>
        <v>1</v>
      </c>
      <c r="AF5984" s="27">
        <f>SUBTOTAL(109,Tbl_NGF_Data[[#This Row],[Counter]])</f>
        <v>1</v>
      </c>
    </row>
    <row r="5985" spans="2:32" ht="45" x14ac:dyDescent="0.25">
      <c r="B5985" s="21" t="s">
        <v>951</v>
      </c>
      <c r="C5985" s="22" t="s">
        <v>4367</v>
      </c>
      <c r="D5985" s="23">
        <v>14</v>
      </c>
      <c r="E5985" s="22" t="s">
        <v>951</v>
      </c>
      <c r="F5985" s="23">
        <v>14</v>
      </c>
      <c r="G5985" s="22" t="s">
        <v>4367</v>
      </c>
      <c r="H5985" s="22" t="s">
        <v>1327</v>
      </c>
      <c r="I5985" s="23">
        <v>1</v>
      </c>
      <c r="J5985" s="23">
        <v>841</v>
      </c>
      <c r="K5985" s="23" t="s">
        <v>4377</v>
      </c>
      <c r="L5985" s="22" t="s">
        <v>4378</v>
      </c>
      <c r="M5985" s="21" t="s">
        <v>1055</v>
      </c>
      <c r="N5985" s="23" t="s">
        <v>1271</v>
      </c>
      <c r="O5985" s="22" t="s">
        <v>1272</v>
      </c>
      <c r="P5985" s="22" t="s">
        <v>1273</v>
      </c>
      <c r="Q5985" s="23" t="s">
        <v>4380</v>
      </c>
      <c r="R5985" s="22" t="s">
        <v>4381</v>
      </c>
      <c r="S5985" s="21" t="s">
        <v>1056</v>
      </c>
      <c r="T5985" s="23" t="s">
        <v>4382</v>
      </c>
      <c r="U5985" s="24" t="s">
        <v>17</v>
      </c>
      <c r="V5985" s="23">
        <v>200</v>
      </c>
      <c r="W5985" s="25">
        <v>61245</v>
      </c>
      <c r="X5985" s="25">
        <v>60705</v>
      </c>
      <c r="Y5985" s="25">
        <v>64425</v>
      </c>
      <c r="Z5985" s="25">
        <v>61170</v>
      </c>
      <c r="AA5985" s="25">
        <v>74160</v>
      </c>
      <c r="AB5985" s="25">
        <v>71295</v>
      </c>
      <c r="AC5985" s="26">
        <v>45152.505756550927</v>
      </c>
      <c r="AD5985" s="27">
        <f>ROW()</f>
        <v>5985</v>
      </c>
      <c r="AE5985" s="27">
        <f>1</f>
        <v>1</v>
      </c>
      <c r="AF5985" s="27">
        <f>SUBTOTAL(109,Tbl_NGF_Data[[#This Row],[Counter]])</f>
        <v>1</v>
      </c>
    </row>
    <row r="5986" spans="2:32" ht="45" x14ac:dyDescent="0.25">
      <c r="B5986" s="21" t="s">
        <v>951</v>
      </c>
      <c r="C5986" s="22" t="s">
        <v>4367</v>
      </c>
      <c r="D5986" s="23">
        <v>14</v>
      </c>
      <c r="E5986" s="22" t="s">
        <v>951</v>
      </c>
      <c r="F5986" s="23">
        <v>14</v>
      </c>
      <c r="G5986" s="22" t="s">
        <v>4367</v>
      </c>
      <c r="H5986" s="22" t="s">
        <v>1327</v>
      </c>
      <c r="I5986" s="23">
        <v>1</v>
      </c>
      <c r="J5986" s="23">
        <v>841</v>
      </c>
      <c r="K5986" s="23" t="s">
        <v>4377</v>
      </c>
      <c r="L5986" s="22" t="s">
        <v>4378</v>
      </c>
      <c r="M5986" s="21" t="s">
        <v>1055</v>
      </c>
      <c r="N5986" s="23" t="s">
        <v>1271</v>
      </c>
      <c r="O5986" s="22" t="s">
        <v>1272</v>
      </c>
      <c r="P5986" s="22" t="s">
        <v>1273</v>
      </c>
      <c r="Q5986" s="23" t="s">
        <v>4380</v>
      </c>
      <c r="R5986" s="22" t="s">
        <v>4381</v>
      </c>
      <c r="S5986" s="21" t="s">
        <v>1056</v>
      </c>
      <c r="T5986" s="23" t="s">
        <v>4382</v>
      </c>
      <c r="U5986" s="24" t="s">
        <v>18</v>
      </c>
      <c r="V5986" s="23">
        <v>220</v>
      </c>
      <c r="W5986" s="25">
        <v>8755</v>
      </c>
      <c r="X5986" s="25">
        <v>9295</v>
      </c>
      <c r="Y5986" s="25">
        <v>5575</v>
      </c>
      <c r="Z5986" s="25">
        <v>8830</v>
      </c>
      <c r="AA5986" s="25">
        <v>0</v>
      </c>
      <c r="AB5986" s="25">
        <v>0</v>
      </c>
      <c r="AC5986" s="26">
        <v>45152.505756550927</v>
      </c>
      <c r="AD5986" s="27">
        <f>ROW()</f>
        <v>5986</v>
      </c>
      <c r="AE5986" s="27">
        <f>1</f>
        <v>1</v>
      </c>
      <c r="AF5986" s="27">
        <f>SUBTOTAL(109,Tbl_NGF_Data[[#This Row],[Counter]])</f>
        <v>1</v>
      </c>
    </row>
    <row r="5987" spans="2:32" ht="45" x14ac:dyDescent="0.25">
      <c r="B5987" s="21" t="s">
        <v>951</v>
      </c>
      <c r="C5987" s="22" t="s">
        <v>4367</v>
      </c>
      <c r="D5987" s="23">
        <v>14</v>
      </c>
      <c r="E5987" s="22" t="s">
        <v>951</v>
      </c>
      <c r="F5987" s="23">
        <v>14</v>
      </c>
      <c r="G5987" s="22" t="s">
        <v>4367</v>
      </c>
      <c r="H5987" s="22" t="s">
        <v>1327</v>
      </c>
      <c r="I5987" s="23">
        <v>1</v>
      </c>
      <c r="J5987" s="23">
        <v>841</v>
      </c>
      <c r="K5987" s="23" t="s">
        <v>4377</v>
      </c>
      <c r="L5987" s="22" t="s">
        <v>4378</v>
      </c>
      <c r="M5987" s="21" t="s">
        <v>1055</v>
      </c>
      <c r="N5987" s="23" t="s">
        <v>1271</v>
      </c>
      <c r="O5987" s="22" t="s">
        <v>1272</v>
      </c>
      <c r="P5987" s="22" t="s">
        <v>1273</v>
      </c>
      <c r="Q5987" s="23" t="s">
        <v>4380</v>
      </c>
      <c r="R5987" s="22" t="s">
        <v>4381</v>
      </c>
      <c r="S5987" s="21" t="s">
        <v>1056</v>
      </c>
      <c r="T5987" s="23" t="s">
        <v>4382</v>
      </c>
      <c r="U5987" s="24" t="s">
        <v>19</v>
      </c>
      <c r="V5987" s="23">
        <v>500</v>
      </c>
      <c r="W5987" s="25">
        <v>61245</v>
      </c>
      <c r="X5987" s="25">
        <v>60705</v>
      </c>
      <c r="Y5987" s="25">
        <v>64425</v>
      </c>
      <c r="Z5987" s="25">
        <v>61170</v>
      </c>
      <c r="AA5987" s="25">
        <v>74160</v>
      </c>
      <c r="AB5987" s="25">
        <v>71295</v>
      </c>
      <c r="AC5987" s="26">
        <v>45152.505756550927</v>
      </c>
      <c r="AD5987" s="27">
        <f>ROW()</f>
        <v>5987</v>
      </c>
      <c r="AE5987" s="27">
        <f>1</f>
        <v>1</v>
      </c>
      <c r="AF5987" s="27">
        <f>SUBTOTAL(109,Tbl_NGF_Data[[#This Row],[Counter]])</f>
        <v>1</v>
      </c>
    </row>
    <row r="5988" spans="2:32" ht="45" x14ac:dyDescent="0.25">
      <c r="B5988" s="21" t="s">
        <v>951</v>
      </c>
      <c r="C5988" s="22" t="s">
        <v>4367</v>
      </c>
      <c r="D5988" s="23">
        <v>14</v>
      </c>
      <c r="E5988" s="22" t="s">
        <v>951</v>
      </c>
      <c r="F5988" s="23">
        <v>14</v>
      </c>
      <c r="G5988" s="22" t="s">
        <v>4367</v>
      </c>
      <c r="H5988" s="22" t="s">
        <v>1327</v>
      </c>
      <c r="I5988" s="23">
        <v>1</v>
      </c>
      <c r="J5988" s="23">
        <v>841</v>
      </c>
      <c r="K5988" s="23" t="s">
        <v>4377</v>
      </c>
      <c r="L5988" s="22" t="s">
        <v>4378</v>
      </c>
      <c r="M5988" s="21" t="s">
        <v>1055</v>
      </c>
      <c r="N5988" s="23" t="s">
        <v>1271</v>
      </c>
      <c r="O5988" s="22" t="s">
        <v>1272</v>
      </c>
      <c r="P5988" s="22" t="s">
        <v>1273</v>
      </c>
      <c r="Q5988" s="23" t="s">
        <v>3087</v>
      </c>
      <c r="R5988" s="22" t="s">
        <v>3088</v>
      </c>
      <c r="S5988" s="21" t="s">
        <v>439</v>
      </c>
      <c r="T5988" s="23" t="s">
        <v>4383</v>
      </c>
      <c r="U5988" s="24" t="s">
        <v>19</v>
      </c>
      <c r="V5988" s="23">
        <v>500</v>
      </c>
      <c r="W5988" s="25">
        <v>23631308</v>
      </c>
      <c r="X5988" s="25">
        <v>24660819.109999999</v>
      </c>
      <c r="Y5988" s="25">
        <v>23914752.32</v>
      </c>
      <c r="Z5988" s="25">
        <v>0</v>
      </c>
      <c r="AA5988" s="25">
        <v>0</v>
      </c>
      <c r="AB5988" s="25">
        <v>0</v>
      </c>
      <c r="AC5988" s="26">
        <v>45152.505756550927</v>
      </c>
      <c r="AD5988" s="27">
        <f>ROW()</f>
        <v>5988</v>
      </c>
      <c r="AE5988" s="27">
        <f>1</f>
        <v>1</v>
      </c>
      <c r="AF5988" s="27">
        <f>SUBTOTAL(109,Tbl_NGF_Data[[#This Row],[Counter]])</f>
        <v>1</v>
      </c>
    </row>
    <row r="5989" spans="2:32" ht="45" x14ac:dyDescent="0.25">
      <c r="B5989" s="21" t="s">
        <v>951</v>
      </c>
      <c r="C5989" s="22" t="s">
        <v>4367</v>
      </c>
      <c r="D5989" s="23">
        <v>14</v>
      </c>
      <c r="E5989" s="22" t="s">
        <v>951</v>
      </c>
      <c r="F5989" s="23">
        <v>14</v>
      </c>
      <c r="G5989" s="22" t="s">
        <v>4367</v>
      </c>
      <c r="H5989" s="22" t="s">
        <v>1327</v>
      </c>
      <c r="I5989" s="23">
        <v>1</v>
      </c>
      <c r="J5989" s="23">
        <v>841</v>
      </c>
      <c r="K5989" s="23" t="s">
        <v>4377</v>
      </c>
      <c r="L5989" s="22" t="s">
        <v>4378</v>
      </c>
      <c r="M5989" s="21" t="s">
        <v>1055</v>
      </c>
      <c r="N5989" s="23" t="s">
        <v>1271</v>
      </c>
      <c r="O5989" s="22" t="s">
        <v>1272</v>
      </c>
      <c r="P5989" s="22" t="s">
        <v>1273</v>
      </c>
      <c r="Q5989" s="23" t="s">
        <v>4384</v>
      </c>
      <c r="R5989" s="22" t="s">
        <v>4385</v>
      </c>
      <c r="S5989" s="21" t="s">
        <v>1057</v>
      </c>
      <c r="T5989" s="23" t="s">
        <v>4386</v>
      </c>
      <c r="U5989" s="24" t="s">
        <v>15</v>
      </c>
      <c r="V5989" s="23">
        <v>100</v>
      </c>
      <c r="W5989" s="25">
        <v>20365608.440000001</v>
      </c>
      <c r="X5989" s="25">
        <v>23719131.309999999</v>
      </c>
      <c r="Y5989" s="25">
        <v>17287007.420000002</v>
      </c>
      <c r="Z5989" s="25">
        <v>20782392.260000002</v>
      </c>
      <c r="AA5989" s="25">
        <v>30247213.07</v>
      </c>
      <c r="AB5989" s="25">
        <v>35590319.780000001</v>
      </c>
      <c r="AC5989" s="26">
        <v>45152.505756550927</v>
      </c>
      <c r="AD5989" s="27">
        <f>ROW()</f>
        <v>5989</v>
      </c>
      <c r="AE5989" s="27">
        <f>1</f>
        <v>1</v>
      </c>
      <c r="AF5989" s="27">
        <f>SUBTOTAL(109,Tbl_NGF_Data[[#This Row],[Counter]])</f>
        <v>1</v>
      </c>
    </row>
    <row r="5990" spans="2:32" ht="45" x14ac:dyDescent="0.25">
      <c r="B5990" s="21" t="s">
        <v>951</v>
      </c>
      <c r="C5990" s="22" t="s">
        <v>4367</v>
      </c>
      <c r="D5990" s="23">
        <v>14</v>
      </c>
      <c r="E5990" s="22" t="s">
        <v>951</v>
      </c>
      <c r="F5990" s="23">
        <v>14</v>
      </c>
      <c r="G5990" s="22" t="s">
        <v>4367</v>
      </c>
      <c r="H5990" s="22" t="s">
        <v>1327</v>
      </c>
      <c r="I5990" s="23">
        <v>1</v>
      </c>
      <c r="J5990" s="23">
        <v>841</v>
      </c>
      <c r="K5990" s="23" t="s">
        <v>4377</v>
      </c>
      <c r="L5990" s="22" t="s">
        <v>4378</v>
      </c>
      <c r="M5990" s="21" t="s">
        <v>1055</v>
      </c>
      <c r="N5990" s="23" t="s">
        <v>1271</v>
      </c>
      <c r="O5990" s="22" t="s">
        <v>1272</v>
      </c>
      <c r="P5990" s="22" t="s">
        <v>1273</v>
      </c>
      <c r="Q5990" s="23" t="s">
        <v>4384</v>
      </c>
      <c r="R5990" s="22" t="s">
        <v>4385</v>
      </c>
      <c r="S5990" s="21" t="s">
        <v>1057</v>
      </c>
      <c r="T5990" s="23" t="s">
        <v>4386</v>
      </c>
      <c r="U5990" s="24" t="s">
        <v>16</v>
      </c>
      <c r="V5990" s="23">
        <v>135</v>
      </c>
      <c r="W5990" s="25">
        <v>30322975</v>
      </c>
      <c r="X5990" s="25">
        <v>24076475</v>
      </c>
      <c r="Y5990" s="25">
        <v>39476475</v>
      </c>
      <c r="Z5990" s="25">
        <v>26276475</v>
      </c>
      <c r="AA5990" s="25">
        <v>28876475</v>
      </c>
      <c r="AB5990" s="25">
        <v>31973695</v>
      </c>
      <c r="AC5990" s="26">
        <v>45152.505756550927</v>
      </c>
      <c r="AD5990" s="27">
        <f>ROW()</f>
        <v>5990</v>
      </c>
      <c r="AE5990" s="27">
        <f>1</f>
        <v>1</v>
      </c>
      <c r="AF5990" s="27">
        <f>SUBTOTAL(109,Tbl_NGF_Data[[#This Row],[Counter]])</f>
        <v>1</v>
      </c>
    </row>
    <row r="5991" spans="2:32" ht="45" x14ac:dyDescent="0.25">
      <c r="B5991" s="21" t="s">
        <v>951</v>
      </c>
      <c r="C5991" s="22" t="s">
        <v>4367</v>
      </c>
      <c r="D5991" s="23">
        <v>14</v>
      </c>
      <c r="E5991" s="22" t="s">
        <v>951</v>
      </c>
      <c r="F5991" s="23">
        <v>14</v>
      </c>
      <c r="G5991" s="22" t="s">
        <v>4367</v>
      </c>
      <c r="H5991" s="22" t="s">
        <v>1327</v>
      </c>
      <c r="I5991" s="23">
        <v>1</v>
      </c>
      <c r="J5991" s="23">
        <v>841</v>
      </c>
      <c r="K5991" s="23" t="s">
        <v>4377</v>
      </c>
      <c r="L5991" s="22" t="s">
        <v>4378</v>
      </c>
      <c r="M5991" s="21" t="s">
        <v>1055</v>
      </c>
      <c r="N5991" s="23" t="s">
        <v>1271</v>
      </c>
      <c r="O5991" s="22" t="s">
        <v>1272</v>
      </c>
      <c r="P5991" s="22" t="s">
        <v>1273</v>
      </c>
      <c r="Q5991" s="23" t="s">
        <v>4384</v>
      </c>
      <c r="R5991" s="22" t="s">
        <v>4385</v>
      </c>
      <c r="S5991" s="21" t="s">
        <v>1057</v>
      </c>
      <c r="T5991" s="23" t="s">
        <v>4386</v>
      </c>
      <c r="U5991" s="24" t="s">
        <v>17</v>
      </c>
      <c r="V5991" s="23">
        <v>200</v>
      </c>
      <c r="W5991" s="25">
        <v>24654853.5</v>
      </c>
      <c r="X5991" s="25">
        <v>21635114.739999998</v>
      </c>
      <c r="Y5991" s="25">
        <v>30715798.43</v>
      </c>
      <c r="Z5991" s="25">
        <v>24775421.670000002</v>
      </c>
      <c r="AA5991" s="25">
        <v>24426580.579999998</v>
      </c>
      <c r="AB5991" s="25">
        <v>30404537.050000001</v>
      </c>
      <c r="AC5991" s="26">
        <v>45152.505756550927</v>
      </c>
      <c r="AD5991" s="27">
        <f>ROW()</f>
        <v>5991</v>
      </c>
      <c r="AE5991" s="27">
        <f>1</f>
        <v>1</v>
      </c>
      <c r="AF5991" s="27">
        <f>SUBTOTAL(109,Tbl_NGF_Data[[#This Row],[Counter]])</f>
        <v>1</v>
      </c>
    </row>
    <row r="5992" spans="2:32" ht="45" x14ac:dyDescent="0.25">
      <c r="B5992" s="21" t="s">
        <v>951</v>
      </c>
      <c r="C5992" s="22" t="s">
        <v>4367</v>
      </c>
      <c r="D5992" s="23">
        <v>14</v>
      </c>
      <c r="E5992" s="22" t="s">
        <v>951</v>
      </c>
      <c r="F5992" s="23">
        <v>14</v>
      </c>
      <c r="G5992" s="22" t="s">
        <v>4367</v>
      </c>
      <c r="H5992" s="22" t="s">
        <v>1327</v>
      </c>
      <c r="I5992" s="23">
        <v>1</v>
      </c>
      <c r="J5992" s="23">
        <v>841</v>
      </c>
      <c r="K5992" s="23" t="s">
        <v>4377</v>
      </c>
      <c r="L5992" s="22" t="s">
        <v>4378</v>
      </c>
      <c r="M5992" s="21" t="s">
        <v>1055</v>
      </c>
      <c r="N5992" s="23" t="s">
        <v>1271</v>
      </c>
      <c r="O5992" s="22" t="s">
        <v>1272</v>
      </c>
      <c r="P5992" s="22" t="s">
        <v>1273</v>
      </c>
      <c r="Q5992" s="23" t="s">
        <v>4384</v>
      </c>
      <c r="R5992" s="22" t="s">
        <v>4385</v>
      </c>
      <c r="S5992" s="21" t="s">
        <v>1057</v>
      </c>
      <c r="T5992" s="23" t="s">
        <v>4386</v>
      </c>
      <c r="U5992" s="24" t="s">
        <v>18</v>
      </c>
      <c r="V5992" s="23">
        <v>220</v>
      </c>
      <c r="W5992" s="25">
        <v>5668121.5</v>
      </c>
      <c r="X5992" s="25">
        <v>2441360.2600000016</v>
      </c>
      <c r="Y5992" s="25">
        <v>8760676.5700000003</v>
      </c>
      <c r="Z5992" s="25">
        <v>1501053.3299999982</v>
      </c>
      <c r="AA5992" s="25">
        <v>4449894.4200000018</v>
      </c>
      <c r="AB5992" s="25">
        <v>1569157.9499999993</v>
      </c>
      <c r="AC5992" s="26">
        <v>45152.505756550927</v>
      </c>
      <c r="AD5992" s="27">
        <f>ROW()</f>
        <v>5992</v>
      </c>
      <c r="AE5992" s="27">
        <f>1</f>
        <v>1</v>
      </c>
      <c r="AF5992" s="27">
        <f>SUBTOTAL(109,Tbl_NGF_Data[[#This Row],[Counter]])</f>
        <v>1</v>
      </c>
    </row>
    <row r="5993" spans="2:32" ht="45" x14ac:dyDescent="0.25">
      <c r="B5993" s="21" t="s">
        <v>951</v>
      </c>
      <c r="C5993" s="22" t="s">
        <v>4367</v>
      </c>
      <c r="D5993" s="23">
        <v>14</v>
      </c>
      <c r="E5993" s="22" t="s">
        <v>951</v>
      </c>
      <c r="F5993" s="23">
        <v>14</v>
      </c>
      <c r="G5993" s="22" t="s">
        <v>4367</v>
      </c>
      <c r="H5993" s="22" t="s">
        <v>1327</v>
      </c>
      <c r="I5993" s="23">
        <v>1</v>
      </c>
      <c r="J5993" s="23">
        <v>841</v>
      </c>
      <c r="K5993" s="23" t="s">
        <v>4377</v>
      </c>
      <c r="L5993" s="22" t="s">
        <v>4378</v>
      </c>
      <c r="M5993" s="21" t="s">
        <v>1055</v>
      </c>
      <c r="N5993" s="23" t="s">
        <v>1271</v>
      </c>
      <c r="O5993" s="22" t="s">
        <v>1272</v>
      </c>
      <c r="P5993" s="22" t="s">
        <v>1273</v>
      </c>
      <c r="Q5993" s="23" t="s">
        <v>4384</v>
      </c>
      <c r="R5993" s="22" t="s">
        <v>4385</v>
      </c>
      <c r="S5993" s="21" t="s">
        <v>1057</v>
      </c>
      <c r="T5993" s="23" t="s">
        <v>4386</v>
      </c>
      <c r="U5993" s="24" t="s">
        <v>19</v>
      </c>
      <c r="V5993" s="23">
        <v>500</v>
      </c>
      <c r="W5993" s="25">
        <v>849369.41</v>
      </c>
      <c r="X5993" s="25">
        <v>421846.5</v>
      </c>
      <c r="Y5993" s="25">
        <v>358074.22</v>
      </c>
      <c r="Z5993" s="25">
        <v>117834.33</v>
      </c>
      <c r="AA5993" s="25">
        <v>98806.39</v>
      </c>
      <c r="AB5993" s="25">
        <v>616977.53</v>
      </c>
      <c r="AC5993" s="26">
        <v>45152.505756550927</v>
      </c>
      <c r="AD5993" s="27">
        <f>ROW()</f>
        <v>5993</v>
      </c>
      <c r="AE5993" s="27">
        <f>1</f>
        <v>1</v>
      </c>
      <c r="AF5993" s="27">
        <f>SUBTOTAL(109,Tbl_NGF_Data[[#This Row],[Counter]])</f>
        <v>1</v>
      </c>
    </row>
    <row r="5994" spans="2:32" ht="45" x14ac:dyDescent="0.25">
      <c r="B5994" s="21" t="s">
        <v>951</v>
      </c>
      <c r="C5994" s="22" t="s">
        <v>4367</v>
      </c>
      <c r="D5994" s="23">
        <v>14</v>
      </c>
      <c r="E5994" s="22" t="s">
        <v>951</v>
      </c>
      <c r="F5994" s="23">
        <v>14</v>
      </c>
      <c r="G5994" s="22" t="s">
        <v>4367</v>
      </c>
      <c r="H5994" s="22" t="s">
        <v>1327</v>
      </c>
      <c r="I5994" s="23">
        <v>1</v>
      </c>
      <c r="J5994" s="23">
        <v>841</v>
      </c>
      <c r="K5994" s="23" t="s">
        <v>4377</v>
      </c>
      <c r="L5994" s="22" t="s">
        <v>4378</v>
      </c>
      <c r="M5994" s="21" t="s">
        <v>1055</v>
      </c>
      <c r="N5994" s="23" t="s">
        <v>1271</v>
      </c>
      <c r="O5994" s="22" t="s">
        <v>1272</v>
      </c>
      <c r="P5994" s="22" t="s">
        <v>1273</v>
      </c>
      <c r="Q5994" s="23" t="s">
        <v>4387</v>
      </c>
      <c r="R5994" s="22" t="s">
        <v>4388</v>
      </c>
      <c r="S5994" s="21" t="s">
        <v>964</v>
      </c>
      <c r="T5994" s="23" t="s">
        <v>4389</v>
      </c>
      <c r="U5994" s="24" t="s">
        <v>15</v>
      </c>
      <c r="V5994" s="23">
        <v>100</v>
      </c>
      <c r="W5994" s="25">
        <v>0</v>
      </c>
      <c r="X5994" s="25">
        <v>0</v>
      </c>
      <c r="Y5994" s="25">
        <v>1545</v>
      </c>
      <c r="Z5994" s="25">
        <v>1545</v>
      </c>
      <c r="AA5994" s="25">
        <v>1545</v>
      </c>
      <c r="AB5994" s="25">
        <v>0</v>
      </c>
      <c r="AC5994" s="26">
        <v>45152.505756550927</v>
      </c>
      <c r="AD5994" s="27">
        <f>ROW()</f>
        <v>5994</v>
      </c>
      <c r="AE5994" s="27">
        <f>1</f>
        <v>1</v>
      </c>
      <c r="AF5994" s="27">
        <f>SUBTOTAL(109,Tbl_NGF_Data[[#This Row],[Counter]])</f>
        <v>1</v>
      </c>
    </row>
    <row r="5995" spans="2:32" ht="45" x14ac:dyDescent="0.25">
      <c r="B5995" s="21" t="s">
        <v>951</v>
      </c>
      <c r="C5995" s="22" t="s">
        <v>4367</v>
      </c>
      <c r="D5995" s="23">
        <v>14</v>
      </c>
      <c r="E5995" s="22" t="s">
        <v>951</v>
      </c>
      <c r="F5995" s="23">
        <v>14</v>
      </c>
      <c r="G5995" s="22" t="s">
        <v>4367</v>
      </c>
      <c r="H5995" s="22" t="s">
        <v>1327</v>
      </c>
      <c r="I5995" s="23">
        <v>1</v>
      </c>
      <c r="J5995" s="23">
        <v>841</v>
      </c>
      <c r="K5995" s="23" t="s">
        <v>4377</v>
      </c>
      <c r="L5995" s="22" t="s">
        <v>4378</v>
      </c>
      <c r="M5995" s="21" t="s">
        <v>1055</v>
      </c>
      <c r="N5995" s="23" t="s">
        <v>1271</v>
      </c>
      <c r="O5995" s="22" t="s">
        <v>1272</v>
      </c>
      <c r="P5995" s="22" t="s">
        <v>1273</v>
      </c>
      <c r="Q5995" s="23" t="s">
        <v>4387</v>
      </c>
      <c r="R5995" s="22" t="s">
        <v>4388</v>
      </c>
      <c r="S5995" s="21" t="s">
        <v>964</v>
      </c>
      <c r="T5995" s="23" t="s">
        <v>4389</v>
      </c>
      <c r="U5995" s="24" t="s">
        <v>19</v>
      </c>
      <c r="V5995" s="23">
        <v>500</v>
      </c>
      <c r="W5995" s="25">
        <v>0</v>
      </c>
      <c r="X5995" s="25">
        <v>0</v>
      </c>
      <c r="Y5995" s="25">
        <v>1545</v>
      </c>
      <c r="Z5995" s="25">
        <v>0</v>
      </c>
      <c r="AA5995" s="25">
        <v>0</v>
      </c>
      <c r="AB5995" s="25">
        <v>0</v>
      </c>
      <c r="AC5995" s="26">
        <v>45152.505756550927</v>
      </c>
      <c r="AD5995" s="27">
        <f>ROW()</f>
        <v>5995</v>
      </c>
      <c r="AE5995" s="27">
        <f>1</f>
        <v>1</v>
      </c>
      <c r="AF5995" s="27">
        <f>SUBTOTAL(109,Tbl_NGF_Data[[#This Row],[Counter]])</f>
        <v>1</v>
      </c>
    </row>
    <row r="5996" spans="2:32" ht="30" x14ac:dyDescent="0.25">
      <c r="B5996" s="21" t="s">
        <v>951</v>
      </c>
      <c r="C5996" s="22" t="s">
        <v>4367</v>
      </c>
      <c r="D5996" s="23">
        <v>14</v>
      </c>
      <c r="E5996" s="22" t="s">
        <v>951</v>
      </c>
      <c r="F5996" s="23">
        <v>14</v>
      </c>
      <c r="G5996" s="22" t="s">
        <v>4367</v>
      </c>
      <c r="H5996" s="22" t="s">
        <v>1327</v>
      </c>
      <c r="I5996" s="23">
        <v>1</v>
      </c>
      <c r="J5996" s="23">
        <v>841</v>
      </c>
      <c r="K5996" s="23" t="s">
        <v>4377</v>
      </c>
      <c r="L5996" s="22" t="s">
        <v>4378</v>
      </c>
      <c r="M5996" s="21" t="s">
        <v>1055</v>
      </c>
      <c r="N5996" s="23" t="s">
        <v>1131</v>
      </c>
      <c r="O5996" s="22" t="s">
        <v>1132</v>
      </c>
      <c r="P5996" s="22" t="s">
        <v>1133</v>
      </c>
      <c r="Q5996" s="23" t="s">
        <v>1151</v>
      </c>
      <c r="R5996" s="22" t="s">
        <v>1132</v>
      </c>
      <c r="S5996" s="21" t="s">
        <v>38</v>
      </c>
      <c r="T5996" s="23" t="s">
        <v>4390</v>
      </c>
      <c r="U5996" s="24" t="s">
        <v>15</v>
      </c>
      <c r="V5996" s="23">
        <v>100</v>
      </c>
      <c r="W5996" s="25">
        <v>0</v>
      </c>
      <c r="X5996" s="25">
        <v>8524.94</v>
      </c>
      <c r="Y5996" s="25">
        <v>15667.78</v>
      </c>
      <c r="Z5996" s="25">
        <v>15668.01</v>
      </c>
      <c r="AA5996" s="25">
        <v>22063.37</v>
      </c>
      <c r="AB5996" s="25">
        <v>22063.37</v>
      </c>
      <c r="AC5996" s="26">
        <v>45152.505756550927</v>
      </c>
      <c r="AD5996" s="27">
        <f>ROW()</f>
        <v>5996</v>
      </c>
      <c r="AE5996" s="27">
        <f>1</f>
        <v>1</v>
      </c>
      <c r="AF5996" s="27">
        <f>SUBTOTAL(109,Tbl_NGF_Data[[#This Row],[Counter]])</f>
        <v>1</v>
      </c>
    </row>
    <row r="5997" spans="2:32" ht="30" x14ac:dyDescent="0.25">
      <c r="B5997" s="21" t="s">
        <v>951</v>
      </c>
      <c r="C5997" s="22" t="s">
        <v>4367</v>
      </c>
      <c r="D5997" s="23">
        <v>14</v>
      </c>
      <c r="E5997" s="22" t="s">
        <v>951</v>
      </c>
      <c r="F5997" s="23">
        <v>14</v>
      </c>
      <c r="G5997" s="22" t="s">
        <v>4367</v>
      </c>
      <c r="H5997" s="22" t="s">
        <v>1327</v>
      </c>
      <c r="I5997" s="23">
        <v>1</v>
      </c>
      <c r="J5997" s="23">
        <v>841</v>
      </c>
      <c r="K5997" s="23" t="s">
        <v>4377</v>
      </c>
      <c r="L5997" s="22" t="s">
        <v>4378</v>
      </c>
      <c r="M5997" s="21" t="s">
        <v>1055</v>
      </c>
      <c r="N5997" s="23" t="s">
        <v>1131</v>
      </c>
      <c r="O5997" s="22" t="s">
        <v>1132</v>
      </c>
      <c r="P5997" s="22" t="s">
        <v>1133</v>
      </c>
      <c r="Q5997" s="23" t="s">
        <v>1151</v>
      </c>
      <c r="R5997" s="22" t="s">
        <v>1132</v>
      </c>
      <c r="S5997" s="21" t="s">
        <v>38</v>
      </c>
      <c r="T5997" s="23" t="s">
        <v>4390</v>
      </c>
      <c r="U5997" s="24" t="s">
        <v>16</v>
      </c>
      <c r="V5997" s="23">
        <v>135</v>
      </c>
      <c r="W5997" s="25">
        <v>696000</v>
      </c>
      <c r="X5997" s="25">
        <v>905000</v>
      </c>
      <c r="Y5997" s="25">
        <v>500000</v>
      </c>
      <c r="Z5997" s="25">
        <v>500000</v>
      </c>
      <c r="AA5997" s="25">
        <v>1211416.25</v>
      </c>
      <c r="AB5997" s="25">
        <v>655661</v>
      </c>
      <c r="AC5997" s="26">
        <v>45152.505756550927</v>
      </c>
      <c r="AD5997" s="27">
        <f>ROW()</f>
        <v>5997</v>
      </c>
      <c r="AE5997" s="27">
        <f>1</f>
        <v>1</v>
      </c>
      <c r="AF5997" s="27">
        <f>SUBTOTAL(109,Tbl_NGF_Data[[#This Row],[Counter]])</f>
        <v>1</v>
      </c>
    </row>
    <row r="5998" spans="2:32" ht="30" x14ac:dyDescent="0.25">
      <c r="B5998" s="21" t="s">
        <v>951</v>
      </c>
      <c r="C5998" s="22" t="s">
        <v>4367</v>
      </c>
      <c r="D5998" s="23">
        <v>14</v>
      </c>
      <c r="E5998" s="22" t="s">
        <v>951</v>
      </c>
      <c r="F5998" s="23">
        <v>14</v>
      </c>
      <c r="G5998" s="22" t="s">
        <v>4367</v>
      </c>
      <c r="H5998" s="22" t="s">
        <v>1327</v>
      </c>
      <c r="I5998" s="23">
        <v>1</v>
      </c>
      <c r="J5998" s="23">
        <v>841</v>
      </c>
      <c r="K5998" s="23" t="s">
        <v>4377</v>
      </c>
      <c r="L5998" s="22" t="s">
        <v>4378</v>
      </c>
      <c r="M5998" s="21" t="s">
        <v>1055</v>
      </c>
      <c r="N5998" s="23" t="s">
        <v>1131</v>
      </c>
      <c r="O5998" s="22" t="s">
        <v>1132</v>
      </c>
      <c r="P5998" s="22" t="s">
        <v>1133</v>
      </c>
      <c r="Q5998" s="23" t="s">
        <v>1151</v>
      </c>
      <c r="R5998" s="22" t="s">
        <v>1132</v>
      </c>
      <c r="S5998" s="21" t="s">
        <v>38</v>
      </c>
      <c r="T5998" s="23" t="s">
        <v>4390</v>
      </c>
      <c r="U5998" s="24" t="s">
        <v>17</v>
      </c>
      <c r="V5998" s="23">
        <v>200</v>
      </c>
      <c r="W5998" s="25">
        <v>545917.06000000006</v>
      </c>
      <c r="X5998" s="25">
        <v>315379.95999999996</v>
      </c>
      <c r="Y5998" s="25">
        <v>89752.11</v>
      </c>
      <c r="Z5998" s="25">
        <v>373397.58</v>
      </c>
      <c r="AA5998" s="25">
        <v>901035.78</v>
      </c>
      <c r="AB5998" s="25">
        <v>364729.42</v>
      </c>
      <c r="AC5998" s="26">
        <v>45152.505756550927</v>
      </c>
      <c r="AD5998" s="27">
        <f>ROW()</f>
        <v>5998</v>
      </c>
      <c r="AE5998" s="27">
        <f>1</f>
        <v>1</v>
      </c>
      <c r="AF5998" s="27">
        <f>SUBTOTAL(109,Tbl_NGF_Data[[#This Row],[Counter]])</f>
        <v>1</v>
      </c>
    </row>
    <row r="5999" spans="2:32" ht="45" x14ac:dyDescent="0.25">
      <c r="B5999" s="21" t="s">
        <v>951</v>
      </c>
      <c r="C5999" s="22" t="s">
        <v>4367</v>
      </c>
      <c r="D5999" s="23">
        <v>14</v>
      </c>
      <c r="E5999" s="22" t="s">
        <v>951</v>
      </c>
      <c r="F5999" s="23">
        <v>14</v>
      </c>
      <c r="G5999" s="22" t="s">
        <v>4367</v>
      </c>
      <c r="H5999" s="22" t="s">
        <v>1327</v>
      </c>
      <c r="I5999" s="23">
        <v>1</v>
      </c>
      <c r="J5999" s="23">
        <v>841</v>
      </c>
      <c r="K5999" s="23" t="s">
        <v>4377</v>
      </c>
      <c r="L5999" s="22" t="s">
        <v>4378</v>
      </c>
      <c r="M5999" s="21" t="s">
        <v>1055</v>
      </c>
      <c r="N5999" s="23" t="s">
        <v>1131</v>
      </c>
      <c r="O5999" s="22" t="s">
        <v>1132</v>
      </c>
      <c r="P5999" s="22" t="s">
        <v>1133</v>
      </c>
      <c r="Q5999" s="23" t="s">
        <v>1151</v>
      </c>
      <c r="R5999" s="22" t="s">
        <v>1132</v>
      </c>
      <c r="S5999" s="21" t="s">
        <v>38</v>
      </c>
      <c r="T5999" s="23" t="s">
        <v>4390</v>
      </c>
      <c r="U5999" s="24" t="s">
        <v>18</v>
      </c>
      <c r="V5999" s="23">
        <v>220</v>
      </c>
      <c r="W5999" s="25">
        <v>150082.93999999994</v>
      </c>
      <c r="X5999" s="25">
        <v>589620.04</v>
      </c>
      <c r="Y5999" s="25">
        <v>410247.89</v>
      </c>
      <c r="Z5999" s="25">
        <v>126602.41999999998</v>
      </c>
      <c r="AA5999" s="25">
        <v>310380.46999999997</v>
      </c>
      <c r="AB5999" s="25">
        <v>290931.58</v>
      </c>
      <c r="AC5999" s="26">
        <v>45152.505756550927</v>
      </c>
      <c r="AD5999" s="27">
        <f>ROW()</f>
        <v>5999</v>
      </c>
      <c r="AE5999" s="27">
        <f>1</f>
        <v>1</v>
      </c>
      <c r="AF5999" s="27">
        <f>SUBTOTAL(109,Tbl_NGF_Data[[#This Row],[Counter]])</f>
        <v>1</v>
      </c>
    </row>
    <row r="6000" spans="2:32" ht="30" x14ac:dyDescent="0.25">
      <c r="B6000" s="21" t="s">
        <v>951</v>
      </c>
      <c r="C6000" s="22" t="s">
        <v>4367</v>
      </c>
      <c r="D6000" s="23">
        <v>14</v>
      </c>
      <c r="E6000" s="22" t="s">
        <v>951</v>
      </c>
      <c r="F6000" s="23">
        <v>14</v>
      </c>
      <c r="G6000" s="22" t="s">
        <v>4367</v>
      </c>
      <c r="H6000" s="22" t="s">
        <v>1327</v>
      </c>
      <c r="I6000" s="23">
        <v>1</v>
      </c>
      <c r="J6000" s="23">
        <v>841</v>
      </c>
      <c r="K6000" s="23" t="s">
        <v>4377</v>
      </c>
      <c r="L6000" s="22" t="s">
        <v>4378</v>
      </c>
      <c r="M6000" s="21" t="s">
        <v>1055</v>
      </c>
      <c r="N6000" s="23" t="s">
        <v>1131</v>
      </c>
      <c r="O6000" s="22" t="s">
        <v>1132</v>
      </c>
      <c r="P6000" s="22" t="s">
        <v>1133</v>
      </c>
      <c r="Q6000" s="23" t="s">
        <v>1151</v>
      </c>
      <c r="R6000" s="22" t="s">
        <v>1132</v>
      </c>
      <c r="S6000" s="21" t="s">
        <v>38</v>
      </c>
      <c r="T6000" s="23" t="s">
        <v>4390</v>
      </c>
      <c r="U6000" s="24" t="s">
        <v>19</v>
      </c>
      <c r="V6000" s="23">
        <v>500</v>
      </c>
      <c r="W6000" s="25">
        <v>545917.06000000006</v>
      </c>
      <c r="X6000" s="25">
        <v>323904.90000000002</v>
      </c>
      <c r="Y6000" s="25">
        <v>96894.95</v>
      </c>
      <c r="Z6000" s="25">
        <v>373397.81</v>
      </c>
      <c r="AA6000" s="25">
        <v>907431.14</v>
      </c>
      <c r="AB6000" s="25">
        <v>364729.42</v>
      </c>
      <c r="AC6000" s="26">
        <v>45152.505756550927</v>
      </c>
      <c r="AD6000" s="27">
        <f>ROW()</f>
        <v>6000</v>
      </c>
      <c r="AE6000" s="27">
        <f>1</f>
        <v>1</v>
      </c>
      <c r="AF6000" s="27">
        <f>SUBTOTAL(109,Tbl_NGF_Data[[#This Row],[Counter]])</f>
        <v>1</v>
      </c>
    </row>
    <row r="6001" spans="2:32" ht="60" x14ac:dyDescent="0.25">
      <c r="B6001" s="21" t="s">
        <v>951</v>
      </c>
      <c r="C6001" s="22" t="s">
        <v>4367</v>
      </c>
      <c r="D6001" s="23">
        <v>14</v>
      </c>
      <c r="E6001" s="22" t="s">
        <v>951</v>
      </c>
      <c r="F6001" s="23">
        <v>14</v>
      </c>
      <c r="G6001" s="22" t="s">
        <v>4367</v>
      </c>
      <c r="H6001" s="22" t="s">
        <v>1327</v>
      </c>
      <c r="I6001" s="23">
        <v>1</v>
      </c>
      <c r="J6001" s="23">
        <v>841</v>
      </c>
      <c r="K6001" s="23" t="s">
        <v>4377</v>
      </c>
      <c r="L6001" s="22" t="s">
        <v>4378</v>
      </c>
      <c r="M6001" s="21" t="s">
        <v>1055</v>
      </c>
      <c r="N6001" s="23" t="s">
        <v>1131</v>
      </c>
      <c r="O6001" s="22" t="s">
        <v>1132</v>
      </c>
      <c r="P6001" s="22" t="s">
        <v>1133</v>
      </c>
      <c r="Q6001" s="23" t="s">
        <v>1134</v>
      </c>
      <c r="R6001" s="22" t="s">
        <v>1135</v>
      </c>
      <c r="S6001" s="21" t="s">
        <v>33</v>
      </c>
      <c r="T6001" s="23" t="s">
        <v>4391</v>
      </c>
      <c r="U6001" s="24" t="s">
        <v>16</v>
      </c>
      <c r="V6001" s="23">
        <v>135</v>
      </c>
      <c r="W6001" s="25">
        <v>0</v>
      </c>
      <c r="X6001" s="25">
        <v>0</v>
      </c>
      <c r="Y6001" s="25">
        <v>2598.54</v>
      </c>
      <c r="Z6001" s="25">
        <v>0</v>
      </c>
      <c r="AA6001" s="25">
        <v>0</v>
      </c>
      <c r="AB6001" s="25">
        <v>0</v>
      </c>
      <c r="AC6001" s="26">
        <v>45152.505756550927</v>
      </c>
      <c r="AD6001" s="27">
        <f>ROW()</f>
        <v>6001</v>
      </c>
      <c r="AE6001" s="27">
        <f>1</f>
        <v>1</v>
      </c>
      <c r="AF6001" s="27">
        <f>SUBTOTAL(109,Tbl_NGF_Data[[#This Row],[Counter]])</f>
        <v>1</v>
      </c>
    </row>
    <row r="6002" spans="2:32" ht="60" x14ac:dyDescent="0.25">
      <c r="B6002" s="21" t="s">
        <v>951</v>
      </c>
      <c r="C6002" s="22" t="s">
        <v>4367</v>
      </c>
      <c r="D6002" s="23">
        <v>14</v>
      </c>
      <c r="E6002" s="22" t="s">
        <v>951</v>
      </c>
      <c r="F6002" s="23">
        <v>14</v>
      </c>
      <c r="G6002" s="22" t="s">
        <v>4367</v>
      </c>
      <c r="H6002" s="22" t="s">
        <v>1327</v>
      </c>
      <c r="I6002" s="23">
        <v>1</v>
      </c>
      <c r="J6002" s="23">
        <v>841</v>
      </c>
      <c r="K6002" s="23" t="s">
        <v>4377</v>
      </c>
      <c r="L6002" s="22" t="s">
        <v>4378</v>
      </c>
      <c r="M6002" s="21" t="s">
        <v>1055</v>
      </c>
      <c r="N6002" s="23" t="s">
        <v>1131</v>
      </c>
      <c r="O6002" s="22" t="s">
        <v>1132</v>
      </c>
      <c r="P6002" s="22" t="s">
        <v>1133</v>
      </c>
      <c r="Q6002" s="23" t="s">
        <v>1134</v>
      </c>
      <c r="R6002" s="22" t="s">
        <v>1135</v>
      </c>
      <c r="S6002" s="21" t="s">
        <v>33</v>
      </c>
      <c r="T6002" s="23" t="s">
        <v>4391</v>
      </c>
      <c r="U6002" s="24" t="s">
        <v>17</v>
      </c>
      <c r="V6002" s="23">
        <v>200</v>
      </c>
      <c r="W6002" s="25">
        <v>0</v>
      </c>
      <c r="X6002" s="25">
        <v>0</v>
      </c>
      <c r="Y6002" s="25">
        <v>2598.54</v>
      </c>
      <c r="Z6002" s="25">
        <v>0</v>
      </c>
      <c r="AA6002" s="25">
        <v>0</v>
      </c>
      <c r="AB6002" s="25">
        <v>0</v>
      </c>
      <c r="AC6002" s="26">
        <v>45152.505756550927</v>
      </c>
      <c r="AD6002" s="27">
        <f>ROW()</f>
        <v>6002</v>
      </c>
      <c r="AE6002" s="27">
        <f>1</f>
        <v>1</v>
      </c>
      <c r="AF6002" s="27">
        <f>SUBTOTAL(109,Tbl_NGF_Data[[#This Row],[Counter]])</f>
        <v>1</v>
      </c>
    </row>
    <row r="6003" spans="2:32" ht="45" x14ac:dyDescent="0.25">
      <c r="B6003" s="21" t="s">
        <v>951</v>
      </c>
      <c r="C6003" s="22" t="s">
        <v>4367</v>
      </c>
      <c r="D6003" s="23">
        <v>14</v>
      </c>
      <c r="E6003" s="22" t="s">
        <v>951</v>
      </c>
      <c r="F6003" s="23">
        <v>14</v>
      </c>
      <c r="G6003" s="22" t="s">
        <v>4367</v>
      </c>
      <c r="H6003" s="22" t="s">
        <v>1327</v>
      </c>
      <c r="I6003" s="23">
        <v>1</v>
      </c>
      <c r="J6003" s="23">
        <v>841</v>
      </c>
      <c r="K6003" s="23" t="s">
        <v>4377</v>
      </c>
      <c r="L6003" s="22" t="s">
        <v>4378</v>
      </c>
      <c r="M6003" s="21" t="s">
        <v>1055</v>
      </c>
      <c r="N6003" s="23" t="s">
        <v>1166</v>
      </c>
      <c r="O6003" s="22" t="s">
        <v>1167</v>
      </c>
      <c r="P6003" s="22" t="s">
        <v>1168</v>
      </c>
      <c r="Q6003" s="23" t="s">
        <v>4392</v>
      </c>
      <c r="R6003" s="22" t="s">
        <v>4393</v>
      </c>
      <c r="S6003" s="21" t="s">
        <v>1058</v>
      </c>
      <c r="T6003" s="23" t="s">
        <v>4394</v>
      </c>
      <c r="U6003" s="24" t="s">
        <v>16</v>
      </c>
      <c r="V6003" s="23">
        <v>135</v>
      </c>
      <c r="W6003" s="25">
        <v>0</v>
      </c>
      <c r="X6003" s="25">
        <v>0</v>
      </c>
      <c r="Y6003" s="25">
        <v>0</v>
      </c>
      <c r="Z6003" s="25">
        <v>0</v>
      </c>
      <c r="AA6003" s="25">
        <v>105555.5</v>
      </c>
      <c r="AB6003" s="25">
        <v>49894</v>
      </c>
      <c r="AC6003" s="26">
        <v>45152.505756550927</v>
      </c>
      <c r="AD6003" s="27">
        <f>ROW()</f>
        <v>6003</v>
      </c>
      <c r="AE6003" s="27">
        <f>1</f>
        <v>1</v>
      </c>
      <c r="AF6003" s="27">
        <f>SUBTOTAL(109,Tbl_NGF_Data[[#This Row],[Counter]])</f>
        <v>1</v>
      </c>
    </row>
    <row r="6004" spans="2:32" ht="45" x14ac:dyDescent="0.25">
      <c r="B6004" s="21" t="s">
        <v>951</v>
      </c>
      <c r="C6004" s="22" t="s">
        <v>4367</v>
      </c>
      <c r="D6004" s="23">
        <v>14</v>
      </c>
      <c r="E6004" s="22" t="s">
        <v>951</v>
      </c>
      <c r="F6004" s="23">
        <v>14</v>
      </c>
      <c r="G6004" s="22" t="s">
        <v>4367</v>
      </c>
      <c r="H6004" s="22" t="s">
        <v>1327</v>
      </c>
      <c r="I6004" s="23">
        <v>1</v>
      </c>
      <c r="J6004" s="23">
        <v>841</v>
      </c>
      <c r="K6004" s="23" t="s">
        <v>4377</v>
      </c>
      <c r="L6004" s="22" t="s">
        <v>4378</v>
      </c>
      <c r="M6004" s="21" t="s">
        <v>1055</v>
      </c>
      <c r="N6004" s="23" t="s">
        <v>1166</v>
      </c>
      <c r="O6004" s="22" t="s">
        <v>1167</v>
      </c>
      <c r="P6004" s="22" t="s">
        <v>1168</v>
      </c>
      <c r="Q6004" s="23" t="s">
        <v>4392</v>
      </c>
      <c r="R6004" s="22" t="s">
        <v>4393</v>
      </c>
      <c r="S6004" s="21" t="s">
        <v>1058</v>
      </c>
      <c r="T6004" s="23" t="s">
        <v>4394</v>
      </c>
      <c r="U6004" s="24" t="s">
        <v>17</v>
      </c>
      <c r="V6004" s="23">
        <v>200</v>
      </c>
      <c r="W6004" s="25">
        <v>0</v>
      </c>
      <c r="X6004" s="25">
        <v>0</v>
      </c>
      <c r="Y6004" s="25">
        <v>0</v>
      </c>
      <c r="Z6004" s="25">
        <v>0</v>
      </c>
      <c r="AA6004" s="25">
        <v>52852.35</v>
      </c>
      <c r="AB6004" s="25">
        <v>39932.400000000001</v>
      </c>
      <c r="AC6004" s="26">
        <v>45152.505756550927</v>
      </c>
      <c r="AD6004" s="27">
        <f>ROW()</f>
        <v>6004</v>
      </c>
      <c r="AE6004" s="27">
        <f>1</f>
        <v>1</v>
      </c>
      <c r="AF6004" s="27">
        <f>SUBTOTAL(109,Tbl_NGF_Data[[#This Row],[Counter]])</f>
        <v>1</v>
      </c>
    </row>
    <row r="6005" spans="2:32" ht="45" x14ac:dyDescent="0.25">
      <c r="B6005" s="21" t="s">
        <v>951</v>
      </c>
      <c r="C6005" s="22" t="s">
        <v>4367</v>
      </c>
      <c r="D6005" s="23">
        <v>14</v>
      </c>
      <c r="E6005" s="22" t="s">
        <v>951</v>
      </c>
      <c r="F6005" s="23">
        <v>14</v>
      </c>
      <c r="G6005" s="22" t="s">
        <v>4367</v>
      </c>
      <c r="H6005" s="22" t="s">
        <v>1327</v>
      </c>
      <c r="I6005" s="23">
        <v>1</v>
      </c>
      <c r="J6005" s="23">
        <v>841</v>
      </c>
      <c r="K6005" s="23" t="s">
        <v>4377</v>
      </c>
      <c r="L6005" s="22" t="s">
        <v>4378</v>
      </c>
      <c r="M6005" s="21" t="s">
        <v>1055</v>
      </c>
      <c r="N6005" s="23" t="s">
        <v>1166</v>
      </c>
      <c r="O6005" s="22" t="s">
        <v>1167</v>
      </c>
      <c r="P6005" s="22" t="s">
        <v>1168</v>
      </c>
      <c r="Q6005" s="23" t="s">
        <v>4392</v>
      </c>
      <c r="R6005" s="22" t="s">
        <v>4393</v>
      </c>
      <c r="S6005" s="21" t="s">
        <v>1058</v>
      </c>
      <c r="T6005" s="23" t="s">
        <v>4394</v>
      </c>
      <c r="U6005" s="24" t="s">
        <v>18</v>
      </c>
      <c r="V6005" s="23">
        <v>220</v>
      </c>
      <c r="W6005" s="25">
        <v>0</v>
      </c>
      <c r="X6005" s="25">
        <v>0</v>
      </c>
      <c r="Y6005" s="25">
        <v>0</v>
      </c>
      <c r="Z6005" s="25">
        <v>0</v>
      </c>
      <c r="AA6005" s="25">
        <v>52703.15</v>
      </c>
      <c r="AB6005" s="25">
        <v>9961.5999999999985</v>
      </c>
      <c r="AC6005" s="26">
        <v>45152.505756550927</v>
      </c>
      <c r="AD6005" s="27">
        <f>ROW()</f>
        <v>6005</v>
      </c>
      <c r="AE6005" s="27">
        <f>1</f>
        <v>1</v>
      </c>
      <c r="AF6005" s="27">
        <f>SUBTOTAL(109,Tbl_NGF_Data[[#This Row],[Counter]])</f>
        <v>1</v>
      </c>
    </row>
    <row r="6006" spans="2:32" ht="45" x14ac:dyDescent="0.25">
      <c r="B6006" s="21" t="s">
        <v>951</v>
      </c>
      <c r="C6006" s="22" t="s">
        <v>4367</v>
      </c>
      <c r="D6006" s="23">
        <v>14</v>
      </c>
      <c r="E6006" s="22" t="s">
        <v>951</v>
      </c>
      <c r="F6006" s="23">
        <v>14</v>
      </c>
      <c r="G6006" s="22" t="s">
        <v>4367</v>
      </c>
      <c r="H6006" s="22" t="s">
        <v>1327</v>
      </c>
      <c r="I6006" s="23">
        <v>1</v>
      </c>
      <c r="J6006" s="23">
        <v>841</v>
      </c>
      <c r="K6006" s="23" t="s">
        <v>4377</v>
      </c>
      <c r="L6006" s="22" t="s">
        <v>4378</v>
      </c>
      <c r="M6006" s="21" t="s">
        <v>1055</v>
      </c>
      <c r="N6006" s="23" t="s">
        <v>1166</v>
      </c>
      <c r="O6006" s="22" t="s">
        <v>1167</v>
      </c>
      <c r="P6006" s="22" t="s">
        <v>1168</v>
      </c>
      <c r="Q6006" s="23" t="s">
        <v>4392</v>
      </c>
      <c r="R6006" s="22" t="s">
        <v>4393</v>
      </c>
      <c r="S6006" s="21" t="s">
        <v>1058</v>
      </c>
      <c r="T6006" s="23" t="s">
        <v>4394</v>
      </c>
      <c r="U6006" s="24" t="s">
        <v>19</v>
      </c>
      <c r="V6006" s="23">
        <v>500</v>
      </c>
      <c r="W6006" s="25">
        <v>0</v>
      </c>
      <c r="X6006" s="25">
        <v>0</v>
      </c>
      <c r="Y6006" s="25">
        <v>0</v>
      </c>
      <c r="Z6006" s="25">
        <v>0</v>
      </c>
      <c r="AA6006" s="25">
        <v>52852.35</v>
      </c>
      <c r="AB6006" s="25">
        <v>39932.400000000001</v>
      </c>
      <c r="AC6006" s="26">
        <v>45152.505756550927</v>
      </c>
      <c r="AD6006" s="27">
        <f>ROW()</f>
        <v>6006</v>
      </c>
      <c r="AE6006" s="27">
        <f>1</f>
        <v>1</v>
      </c>
      <c r="AF6006" s="27">
        <f>SUBTOTAL(109,Tbl_NGF_Data[[#This Row],[Counter]])</f>
        <v>1</v>
      </c>
    </row>
    <row r="6007" spans="2:32" ht="45" x14ac:dyDescent="0.25">
      <c r="B6007" s="21" t="s">
        <v>951</v>
      </c>
      <c r="C6007" s="22" t="s">
        <v>4367</v>
      </c>
      <c r="D6007" s="23">
        <v>14</v>
      </c>
      <c r="E6007" s="22" t="s">
        <v>951</v>
      </c>
      <c r="F6007" s="23">
        <v>14</v>
      </c>
      <c r="G6007" s="22" t="s">
        <v>4367</v>
      </c>
      <c r="H6007" s="22" t="s">
        <v>1327</v>
      </c>
      <c r="I6007" s="23">
        <v>1</v>
      </c>
      <c r="J6007" s="23">
        <v>154</v>
      </c>
      <c r="K6007" s="23" t="s">
        <v>4395</v>
      </c>
      <c r="L6007" s="22" t="s">
        <v>4396</v>
      </c>
      <c r="M6007" s="21" t="s">
        <v>952</v>
      </c>
      <c r="N6007" s="23" t="s">
        <v>1119</v>
      </c>
      <c r="O6007" s="22" t="s">
        <v>1120</v>
      </c>
      <c r="P6007" s="22" t="s">
        <v>1121</v>
      </c>
      <c r="Q6007" s="23" t="s">
        <v>4397</v>
      </c>
      <c r="R6007" s="22" t="s">
        <v>4398</v>
      </c>
      <c r="S6007" s="21" t="s">
        <v>953</v>
      </c>
      <c r="T6007" s="23" t="s">
        <v>4399</v>
      </c>
      <c r="U6007" s="24" t="s">
        <v>15</v>
      </c>
      <c r="V6007" s="23">
        <v>100</v>
      </c>
      <c r="W6007" s="25">
        <v>239298.38</v>
      </c>
      <c r="X6007" s="25">
        <v>237215.16</v>
      </c>
      <c r="Y6007" s="25">
        <v>210055.8</v>
      </c>
      <c r="Z6007" s="25">
        <v>213397.07</v>
      </c>
      <c r="AA6007" s="25">
        <v>239461.39</v>
      </c>
      <c r="AB6007" s="25">
        <v>250235.47</v>
      </c>
      <c r="AC6007" s="26">
        <v>45152.505756550927</v>
      </c>
      <c r="AD6007" s="27">
        <f>ROW()</f>
        <v>6007</v>
      </c>
      <c r="AE6007" s="27">
        <f>1</f>
        <v>1</v>
      </c>
      <c r="AF6007" s="27">
        <f>SUBTOTAL(109,Tbl_NGF_Data[[#This Row],[Counter]])</f>
        <v>1</v>
      </c>
    </row>
    <row r="6008" spans="2:32" ht="45" x14ac:dyDescent="0.25">
      <c r="B6008" s="21" t="s">
        <v>951</v>
      </c>
      <c r="C6008" s="22" t="s">
        <v>4367</v>
      </c>
      <c r="D6008" s="23">
        <v>14</v>
      </c>
      <c r="E6008" s="22" t="s">
        <v>951</v>
      </c>
      <c r="F6008" s="23">
        <v>14</v>
      </c>
      <c r="G6008" s="22" t="s">
        <v>4367</v>
      </c>
      <c r="H6008" s="22" t="s">
        <v>1327</v>
      </c>
      <c r="I6008" s="23">
        <v>1</v>
      </c>
      <c r="J6008" s="23">
        <v>154</v>
      </c>
      <c r="K6008" s="23" t="s">
        <v>4395</v>
      </c>
      <c r="L6008" s="22" t="s">
        <v>4396</v>
      </c>
      <c r="M6008" s="21" t="s">
        <v>952</v>
      </c>
      <c r="N6008" s="23" t="s">
        <v>1119</v>
      </c>
      <c r="O6008" s="22" t="s">
        <v>1120</v>
      </c>
      <c r="P6008" s="22" t="s">
        <v>1121</v>
      </c>
      <c r="Q6008" s="23" t="s">
        <v>4397</v>
      </c>
      <c r="R6008" s="22" t="s">
        <v>4398</v>
      </c>
      <c r="S6008" s="21" t="s">
        <v>953</v>
      </c>
      <c r="T6008" s="23" t="s">
        <v>4399</v>
      </c>
      <c r="U6008" s="24" t="s">
        <v>19</v>
      </c>
      <c r="V6008" s="23">
        <v>500</v>
      </c>
      <c r="W6008" s="25">
        <v>9677.56</v>
      </c>
      <c r="X6008" s="25">
        <v>2083.2199999999998</v>
      </c>
      <c r="Y6008" s="25">
        <v>27159.360000000001</v>
      </c>
      <c r="Z6008" s="25">
        <v>3341.2700000000004</v>
      </c>
      <c r="AA6008" s="25">
        <v>26064.32</v>
      </c>
      <c r="AB6008" s="25">
        <v>10774.079999999998</v>
      </c>
      <c r="AC6008" s="26">
        <v>45152.505756550927</v>
      </c>
      <c r="AD6008" s="27">
        <f>ROW()</f>
        <v>6008</v>
      </c>
      <c r="AE6008" s="27">
        <f>1</f>
        <v>1</v>
      </c>
      <c r="AF6008" s="27">
        <f>SUBTOTAL(109,Tbl_NGF_Data[[#This Row],[Counter]])</f>
        <v>1</v>
      </c>
    </row>
    <row r="6009" spans="2:32" ht="45" x14ac:dyDescent="0.25">
      <c r="B6009" s="21" t="s">
        <v>951</v>
      </c>
      <c r="C6009" s="22" t="s">
        <v>4367</v>
      </c>
      <c r="D6009" s="23">
        <v>14</v>
      </c>
      <c r="E6009" s="22" t="s">
        <v>951</v>
      </c>
      <c r="F6009" s="23">
        <v>14</v>
      </c>
      <c r="G6009" s="22" t="s">
        <v>4367</v>
      </c>
      <c r="H6009" s="22" t="s">
        <v>1327</v>
      </c>
      <c r="I6009" s="23">
        <v>1</v>
      </c>
      <c r="J6009" s="23">
        <v>154</v>
      </c>
      <c r="K6009" s="23" t="s">
        <v>4395</v>
      </c>
      <c r="L6009" s="22" t="s">
        <v>4396</v>
      </c>
      <c r="M6009" s="21" t="s">
        <v>952</v>
      </c>
      <c r="N6009" s="23" t="s">
        <v>1119</v>
      </c>
      <c r="O6009" s="22" t="s">
        <v>1120</v>
      </c>
      <c r="P6009" s="22" t="s">
        <v>1121</v>
      </c>
      <c r="Q6009" s="23" t="s">
        <v>3188</v>
      </c>
      <c r="R6009" s="22" t="s">
        <v>3189</v>
      </c>
      <c r="S6009" s="21" t="s">
        <v>550</v>
      </c>
      <c r="T6009" s="23" t="s">
        <v>4400</v>
      </c>
      <c r="U6009" s="24" t="s">
        <v>15</v>
      </c>
      <c r="V6009" s="23">
        <v>100</v>
      </c>
      <c r="W6009" s="25">
        <v>3917158.62</v>
      </c>
      <c r="X6009" s="25">
        <v>3881398.1</v>
      </c>
      <c r="Y6009" s="25">
        <v>4625805.26</v>
      </c>
      <c r="Z6009" s="25">
        <v>4523683.5999999996</v>
      </c>
      <c r="AA6009" s="25">
        <v>3448692.73</v>
      </c>
      <c r="AB6009" s="25">
        <v>4139779.44</v>
      </c>
      <c r="AC6009" s="26">
        <v>45152.505756550927</v>
      </c>
      <c r="AD6009" s="27">
        <f>ROW()</f>
        <v>6009</v>
      </c>
      <c r="AE6009" s="27">
        <f>1</f>
        <v>1</v>
      </c>
      <c r="AF6009" s="27">
        <f>SUBTOTAL(109,Tbl_NGF_Data[[#This Row],[Counter]])</f>
        <v>1</v>
      </c>
    </row>
    <row r="6010" spans="2:32" ht="45" x14ac:dyDescent="0.25">
      <c r="B6010" s="21" t="s">
        <v>951</v>
      </c>
      <c r="C6010" s="22" t="s">
        <v>4367</v>
      </c>
      <c r="D6010" s="23">
        <v>14</v>
      </c>
      <c r="E6010" s="22" t="s">
        <v>951</v>
      </c>
      <c r="F6010" s="23">
        <v>14</v>
      </c>
      <c r="G6010" s="22" t="s">
        <v>4367</v>
      </c>
      <c r="H6010" s="22" t="s">
        <v>1327</v>
      </c>
      <c r="I6010" s="23">
        <v>1</v>
      </c>
      <c r="J6010" s="23">
        <v>154</v>
      </c>
      <c r="K6010" s="23" t="s">
        <v>4395</v>
      </c>
      <c r="L6010" s="22" t="s">
        <v>4396</v>
      </c>
      <c r="M6010" s="21" t="s">
        <v>952</v>
      </c>
      <c r="N6010" s="23" t="s">
        <v>1119</v>
      </c>
      <c r="O6010" s="22" t="s">
        <v>1120</v>
      </c>
      <c r="P6010" s="22" t="s">
        <v>1121</v>
      </c>
      <c r="Q6010" s="23" t="s">
        <v>3188</v>
      </c>
      <c r="R6010" s="22" t="s">
        <v>3189</v>
      </c>
      <c r="S6010" s="21" t="s">
        <v>550</v>
      </c>
      <c r="T6010" s="23" t="s">
        <v>4400</v>
      </c>
      <c r="U6010" s="24" t="s">
        <v>19</v>
      </c>
      <c r="V6010" s="23">
        <v>500</v>
      </c>
      <c r="W6010" s="25">
        <v>370250.27</v>
      </c>
      <c r="X6010" s="25">
        <v>35760.519999999997</v>
      </c>
      <c r="Y6010" s="25">
        <v>744407.16</v>
      </c>
      <c r="Z6010" s="25">
        <v>102121.66</v>
      </c>
      <c r="AA6010" s="25">
        <v>1074990.8700000001</v>
      </c>
      <c r="AB6010" s="25">
        <v>691086.71</v>
      </c>
      <c r="AC6010" s="26">
        <v>45152.505756550927</v>
      </c>
      <c r="AD6010" s="27">
        <f>ROW()</f>
        <v>6010</v>
      </c>
      <c r="AE6010" s="27">
        <f>1</f>
        <v>1</v>
      </c>
      <c r="AF6010" s="27">
        <f>SUBTOTAL(109,Tbl_NGF_Data[[#This Row],[Counter]])</f>
        <v>1</v>
      </c>
    </row>
    <row r="6011" spans="2:32" ht="45" x14ac:dyDescent="0.25">
      <c r="B6011" s="21" t="s">
        <v>951</v>
      </c>
      <c r="C6011" s="22" t="s">
        <v>4367</v>
      </c>
      <c r="D6011" s="23">
        <v>14</v>
      </c>
      <c r="E6011" s="22" t="s">
        <v>951</v>
      </c>
      <c r="F6011" s="23">
        <v>14</v>
      </c>
      <c r="G6011" s="22" t="s">
        <v>4367</v>
      </c>
      <c r="H6011" s="22" t="s">
        <v>1327</v>
      </c>
      <c r="I6011" s="23">
        <v>1</v>
      </c>
      <c r="J6011" s="23">
        <v>154</v>
      </c>
      <c r="K6011" s="23" t="s">
        <v>4395</v>
      </c>
      <c r="L6011" s="22" t="s">
        <v>4396</v>
      </c>
      <c r="M6011" s="21" t="s">
        <v>952</v>
      </c>
      <c r="N6011" s="23" t="s">
        <v>1119</v>
      </c>
      <c r="O6011" s="22" t="s">
        <v>1120</v>
      </c>
      <c r="P6011" s="22" t="s">
        <v>1121</v>
      </c>
      <c r="Q6011" s="23" t="s">
        <v>4401</v>
      </c>
      <c r="R6011" s="22" t="s">
        <v>4402</v>
      </c>
      <c r="S6011" s="21" t="s">
        <v>954</v>
      </c>
      <c r="T6011" s="23" t="s">
        <v>4403</v>
      </c>
      <c r="U6011" s="24" t="s">
        <v>15</v>
      </c>
      <c r="V6011" s="23">
        <v>100</v>
      </c>
      <c r="W6011" s="25">
        <v>177503.37</v>
      </c>
      <c r="X6011" s="25">
        <v>174579.06</v>
      </c>
      <c r="Y6011" s="25">
        <v>158739.85999999999</v>
      </c>
      <c r="Z6011" s="25">
        <v>175793.73</v>
      </c>
      <c r="AA6011" s="25">
        <v>172457.48</v>
      </c>
      <c r="AB6011" s="25">
        <v>241289.03</v>
      </c>
      <c r="AC6011" s="26">
        <v>45152.505756550927</v>
      </c>
      <c r="AD6011" s="27">
        <f>ROW()</f>
        <v>6011</v>
      </c>
      <c r="AE6011" s="27">
        <f>1</f>
        <v>1</v>
      </c>
      <c r="AF6011" s="27">
        <f>SUBTOTAL(109,Tbl_NGF_Data[[#This Row],[Counter]])</f>
        <v>1</v>
      </c>
    </row>
    <row r="6012" spans="2:32" ht="45" x14ac:dyDescent="0.25">
      <c r="B6012" s="21" t="s">
        <v>951</v>
      </c>
      <c r="C6012" s="22" t="s">
        <v>4367</v>
      </c>
      <c r="D6012" s="23">
        <v>14</v>
      </c>
      <c r="E6012" s="22" t="s">
        <v>951</v>
      </c>
      <c r="F6012" s="23">
        <v>14</v>
      </c>
      <c r="G6012" s="22" t="s">
        <v>4367</v>
      </c>
      <c r="H6012" s="22" t="s">
        <v>1327</v>
      </c>
      <c r="I6012" s="23">
        <v>1</v>
      </c>
      <c r="J6012" s="23">
        <v>154</v>
      </c>
      <c r="K6012" s="23" t="s">
        <v>4395</v>
      </c>
      <c r="L6012" s="22" t="s">
        <v>4396</v>
      </c>
      <c r="M6012" s="21" t="s">
        <v>952</v>
      </c>
      <c r="N6012" s="23" t="s">
        <v>1119</v>
      </c>
      <c r="O6012" s="22" t="s">
        <v>1120</v>
      </c>
      <c r="P6012" s="22" t="s">
        <v>1121</v>
      </c>
      <c r="Q6012" s="23" t="s">
        <v>4401</v>
      </c>
      <c r="R6012" s="22" t="s">
        <v>4402</v>
      </c>
      <c r="S6012" s="21" t="s">
        <v>954</v>
      </c>
      <c r="T6012" s="23" t="s">
        <v>4403</v>
      </c>
      <c r="U6012" s="24" t="s">
        <v>19</v>
      </c>
      <c r="V6012" s="23">
        <v>500</v>
      </c>
      <c r="W6012" s="25">
        <v>1140</v>
      </c>
      <c r="X6012" s="25">
        <v>2924.3100000000004</v>
      </c>
      <c r="Y6012" s="25">
        <v>15839.2</v>
      </c>
      <c r="Z6012" s="25">
        <v>17053.87</v>
      </c>
      <c r="AA6012" s="25">
        <v>3336.25</v>
      </c>
      <c r="AB6012" s="25">
        <v>68831.55</v>
      </c>
      <c r="AC6012" s="26">
        <v>45152.505756550927</v>
      </c>
      <c r="AD6012" s="27">
        <f>ROW()</f>
        <v>6012</v>
      </c>
      <c r="AE6012" s="27">
        <f>1</f>
        <v>1</v>
      </c>
      <c r="AF6012" s="27">
        <f>SUBTOTAL(109,Tbl_NGF_Data[[#This Row],[Counter]])</f>
        <v>1</v>
      </c>
    </row>
    <row r="6013" spans="2:32" ht="45" x14ac:dyDescent="0.25">
      <c r="B6013" s="21" t="s">
        <v>951</v>
      </c>
      <c r="C6013" s="22" t="s">
        <v>4367</v>
      </c>
      <c r="D6013" s="23">
        <v>14</v>
      </c>
      <c r="E6013" s="22" t="s">
        <v>951</v>
      </c>
      <c r="F6013" s="23">
        <v>14</v>
      </c>
      <c r="G6013" s="22" t="s">
        <v>4367</v>
      </c>
      <c r="H6013" s="22" t="s">
        <v>1327</v>
      </c>
      <c r="I6013" s="23">
        <v>1</v>
      </c>
      <c r="J6013" s="23">
        <v>154</v>
      </c>
      <c r="K6013" s="23" t="s">
        <v>4395</v>
      </c>
      <c r="L6013" s="22" t="s">
        <v>4396</v>
      </c>
      <c r="M6013" s="21" t="s">
        <v>952</v>
      </c>
      <c r="N6013" s="23" t="s">
        <v>1119</v>
      </c>
      <c r="O6013" s="22" t="s">
        <v>1120</v>
      </c>
      <c r="P6013" s="22" t="s">
        <v>1121</v>
      </c>
      <c r="Q6013" s="23" t="s">
        <v>4404</v>
      </c>
      <c r="R6013" s="22" t="s">
        <v>4405</v>
      </c>
      <c r="S6013" s="21" t="s">
        <v>955</v>
      </c>
      <c r="T6013" s="23" t="s">
        <v>4406</v>
      </c>
      <c r="U6013" s="24" t="s">
        <v>15</v>
      </c>
      <c r="V6013" s="23">
        <v>100</v>
      </c>
      <c r="W6013" s="25">
        <v>1060706</v>
      </c>
      <c r="X6013" s="25">
        <v>1055376.28</v>
      </c>
      <c r="Y6013" s="25">
        <v>1224203.43</v>
      </c>
      <c r="Z6013" s="25">
        <v>1223641.2</v>
      </c>
      <c r="AA6013" s="25">
        <v>932955.14</v>
      </c>
      <c r="AB6013" s="25">
        <v>1116089.46</v>
      </c>
      <c r="AC6013" s="26">
        <v>45152.505756550927</v>
      </c>
      <c r="AD6013" s="27">
        <f>ROW()</f>
        <v>6013</v>
      </c>
      <c r="AE6013" s="27">
        <f>1</f>
        <v>1</v>
      </c>
      <c r="AF6013" s="27">
        <f>SUBTOTAL(109,Tbl_NGF_Data[[#This Row],[Counter]])</f>
        <v>1</v>
      </c>
    </row>
    <row r="6014" spans="2:32" ht="45" x14ac:dyDescent="0.25">
      <c r="B6014" s="21" t="s">
        <v>951</v>
      </c>
      <c r="C6014" s="22" t="s">
        <v>4367</v>
      </c>
      <c r="D6014" s="23">
        <v>14</v>
      </c>
      <c r="E6014" s="22" t="s">
        <v>951</v>
      </c>
      <c r="F6014" s="23">
        <v>14</v>
      </c>
      <c r="G6014" s="22" t="s">
        <v>4367</v>
      </c>
      <c r="H6014" s="22" t="s">
        <v>1327</v>
      </c>
      <c r="I6014" s="23">
        <v>1</v>
      </c>
      <c r="J6014" s="23">
        <v>154</v>
      </c>
      <c r="K6014" s="23" t="s">
        <v>4395</v>
      </c>
      <c r="L6014" s="22" t="s">
        <v>4396</v>
      </c>
      <c r="M6014" s="21" t="s">
        <v>952</v>
      </c>
      <c r="N6014" s="23" t="s">
        <v>1119</v>
      </c>
      <c r="O6014" s="22" t="s">
        <v>1120</v>
      </c>
      <c r="P6014" s="22" t="s">
        <v>1121</v>
      </c>
      <c r="Q6014" s="23" t="s">
        <v>4404</v>
      </c>
      <c r="R6014" s="22" t="s">
        <v>4405</v>
      </c>
      <c r="S6014" s="21" t="s">
        <v>955</v>
      </c>
      <c r="T6014" s="23" t="s">
        <v>4406</v>
      </c>
      <c r="U6014" s="24" t="s">
        <v>19</v>
      </c>
      <c r="V6014" s="23">
        <v>500</v>
      </c>
      <c r="W6014" s="25">
        <v>92611</v>
      </c>
      <c r="X6014" s="25">
        <v>5329.72</v>
      </c>
      <c r="Y6014" s="25">
        <v>168827.15</v>
      </c>
      <c r="Z6014" s="25">
        <v>562.23</v>
      </c>
      <c r="AA6014" s="25">
        <v>290686.06</v>
      </c>
      <c r="AB6014" s="25">
        <v>183134.32</v>
      </c>
      <c r="AC6014" s="26">
        <v>45152.505756550927</v>
      </c>
      <c r="AD6014" s="27">
        <f>ROW()</f>
        <v>6014</v>
      </c>
      <c r="AE6014" s="27">
        <f>1</f>
        <v>1</v>
      </c>
      <c r="AF6014" s="27">
        <f>SUBTOTAL(109,Tbl_NGF_Data[[#This Row],[Counter]])</f>
        <v>1</v>
      </c>
    </row>
    <row r="6015" spans="2:32" ht="60" x14ac:dyDescent="0.25">
      <c r="B6015" s="21" t="s">
        <v>951</v>
      </c>
      <c r="C6015" s="22" t="s">
        <v>4367</v>
      </c>
      <c r="D6015" s="23">
        <v>14</v>
      </c>
      <c r="E6015" s="22" t="s">
        <v>951</v>
      </c>
      <c r="F6015" s="23">
        <v>14</v>
      </c>
      <c r="G6015" s="22" t="s">
        <v>4367</v>
      </c>
      <c r="H6015" s="22" t="s">
        <v>1327</v>
      </c>
      <c r="I6015" s="23">
        <v>1</v>
      </c>
      <c r="J6015" s="23">
        <v>154</v>
      </c>
      <c r="K6015" s="23" t="s">
        <v>4395</v>
      </c>
      <c r="L6015" s="22" t="s">
        <v>4396</v>
      </c>
      <c r="M6015" s="21" t="s">
        <v>952</v>
      </c>
      <c r="N6015" s="23" t="s">
        <v>1271</v>
      </c>
      <c r="O6015" s="22" t="s">
        <v>1272</v>
      </c>
      <c r="P6015" s="22" t="s">
        <v>1273</v>
      </c>
      <c r="Q6015" s="23" t="s">
        <v>3004</v>
      </c>
      <c r="R6015" s="22" t="s">
        <v>3005</v>
      </c>
      <c r="S6015" s="21" t="s">
        <v>466</v>
      </c>
      <c r="T6015" s="23" t="s">
        <v>4407</v>
      </c>
      <c r="U6015" s="24" t="s">
        <v>15</v>
      </c>
      <c r="V6015" s="23">
        <v>100</v>
      </c>
      <c r="W6015" s="25">
        <v>0</v>
      </c>
      <c r="X6015" s="25">
        <v>0</v>
      </c>
      <c r="Y6015" s="25">
        <v>999656.85</v>
      </c>
      <c r="Z6015" s="25">
        <v>0</v>
      </c>
      <c r="AA6015" s="25">
        <v>0</v>
      </c>
      <c r="AB6015" s="25">
        <v>0</v>
      </c>
      <c r="AC6015" s="26">
        <v>45152.505756550927</v>
      </c>
      <c r="AD6015" s="27">
        <f>ROW()</f>
        <v>6015</v>
      </c>
      <c r="AE6015" s="27">
        <f>1</f>
        <v>1</v>
      </c>
      <c r="AF6015" s="27">
        <f>SUBTOTAL(109,Tbl_NGF_Data[[#This Row],[Counter]])</f>
        <v>1</v>
      </c>
    </row>
    <row r="6016" spans="2:32" ht="30" x14ac:dyDescent="0.25">
      <c r="B6016" s="21" t="s">
        <v>951</v>
      </c>
      <c r="C6016" s="22" t="s">
        <v>4367</v>
      </c>
      <c r="D6016" s="23">
        <v>14</v>
      </c>
      <c r="E6016" s="22" t="s">
        <v>951</v>
      </c>
      <c r="F6016" s="23">
        <v>14</v>
      </c>
      <c r="G6016" s="22" t="s">
        <v>4367</v>
      </c>
      <c r="H6016" s="22" t="s">
        <v>1327</v>
      </c>
      <c r="I6016" s="23">
        <v>1</v>
      </c>
      <c r="J6016" s="23">
        <v>154</v>
      </c>
      <c r="K6016" s="23" t="s">
        <v>4395</v>
      </c>
      <c r="L6016" s="22" t="s">
        <v>4396</v>
      </c>
      <c r="M6016" s="21" t="s">
        <v>952</v>
      </c>
      <c r="N6016" s="23" t="s">
        <v>1271</v>
      </c>
      <c r="O6016" s="22" t="s">
        <v>1272</v>
      </c>
      <c r="P6016" s="22" t="s">
        <v>1273</v>
      </c>
      <c r="Q6016" s="23" t="s">
        <v>2097</v>
      </c>
      <c r="R6016" s="22" t="s">
        <v>2098</v>
      </c>
      <c r="S6016" s="21" t="s">
        <v>255</v>
      </c>
      <c r="T6016" s="23" t="s">
        <v>4408</v>
      </c>
      <c r="U6016" s="24" t="s">
        <v>15</v>
      </c>
      <c r="V6016" s="23">
        <v>100</v>
      </c>
      <c r="W6016" s="25">
        <v>182497</v>
      </c>
      <c r="X6016" s="25">
        <v>177616.33</v>
      </c>
      <c r="Y6016" s="25">
        <v>133303.65</v>
      </c>
      <c r="Z6016" s="25">
        <v>160078.67000000001</v>
      </c>
      <c r="AA6016" s="25">
        <v>114927.5</v>
      </c>
      <c r="AB6016" s="25">
        <v>129653</v>
      </c>
      <c r="AC6016" s="26">
        <v>45152.505756550927</v>
      </c>
      <c r="AD6016" s="27">
        <f>ROW()</f>
        <v>6016</v>
      </c>
      <c r="AE6016" s="27">
        <f>1</f>
        <v>1</v>
      </c>
      <c r="AF6016" s="27">
        <f>SUBTOTAL(109,Tbl_NGF_Data[[#This Row],[Counter]])</f>
        <v>1</v>
      </c>
    </row>
    <row r="6017" spans="2:32" ht="30" x14ac:dyDescent="0.25">
      <c r="B6017" s="21" t="s">
        <v>951</v>
      </c>
      <c r="C6017" s="22" t="s">
        <v>4367</v>
      </c>
      <c r="D6017" s="23">
        <v>14</v>
      </c>
      <c r="E6017" s="22" t="s">
        <v>951</v>
      </c>
      <c r="F6017" s="23">
        <v>14</v>
      </c>
      <c r="G6017" s="22" t="s">
        <v>4367</v>
      </c>
      <c r="H6017" s="22" t="s">
        <v>1327</v>
      </c>
      <c r="I6017" s="23">
        <v>1</v>
      </c>
      <c r="J6017" s="23">
        <v>154</v>
      </c>
      <c r="K6017" s="23" t="s">
        <v>4395</v>
      </c>
      <c r="L6017" s="22" t="s">
        <v>4396</v>
      </c>
      <c r="M6017" s="21" t="s">
        <v>952</v>
      </c>
      <c r="N6017" s="23" t="s">
        <v>1271</v>
      </c>
      <c r="O6017" s="22" t="s">
        <v>1272</v>
      </c>
      <c r="P6017" s="22" t="s">
        <v>1273</v>
      </c>
      <c r="Q6017" s="23" t="s">
        <v>2097</v>
      </c>
      <c r="R6017" s="22" t="s">
        <v>2098</v>
      </c>
      <c r="S6017" s="21" t="s">
        <v>255</v>
      </c>
      <c r="T6017" s="23" t="s">
        <v>4408</v>
      </c>
      <c r="U6017" s="24" t="s">
        <v>19</v>
      </c>
      <c r="V6017" s="23">
        <v>500</v>
      </c>
      <c r="W6017" s="25">
        <v>7842</v>
      </c>
      <c r="X6017" s="25">
        <v>4880.67</v>
      </c>
      <c r="Y6017" s="25">
        <v>44312.68</v>
      </c>
      <c r="Z6017" s="25">
        <v>26775.02</v>
      </c>
      <c r="AA6017" s="25">
        <v>45151.17</v>
      </c>
      <c r="AB6017" s="25">
        <v>14725.5</v>
      </c>
      <c r="AC6017" s="26">
        <v>45152.505756550927</v>
      </c>
      <c r="AD6017" s="27">
        <f>ROW()</f>
        <v>6017</v>
      </c>
      <c r="AE6017" s="27">
        <f>1</f>
        <v>1</v>
      </c>
      <c r="AF6017" s="27">
        <f>SUBTOTAL(109,Tbl_NGF_Data[[#This Row],[Counter]])</f>
        <v>1</v>
      </c>
    </row>
    <row r="6018" spans="2:32" ht="45" x14ac:dyDescent="0.25">
      <c r="B6018" s="21" t="s">
        <v>951</v>
      </c>
      <c r="C6018" s="22" t="s">
        <v>4367</v>
      </c>
      <c r="D6018" s="23">
        <v>14</v>
      </c>
      <c r="E6018" s="22" t="s">
        <v>951</v>
      </c>
      <c r="F6018" s="23">
        <v>14</v>
      </c>
      <c r="G6018" s="22" t="s">
        <v>4367</v>
      </c>
      <c r="H6018" s="22" t="s">
        <v>1327</v>
      </c>
      <c r="I6018" s="23">
        <v>1</v>
      </c>
      <c r="J6018" s="23">
        <v>154</v>
      </c>
      <c r="K6018" s="23" t="s">
        <v>4395</v>
      </c>
      <c r="L6018" s="22" t="s">
        <v>4396</v>
      </c>
      <c r="M6018" s="21" t="s">
        <v>952</v>
      </c>
      <c r="N6018" s="23" t="s">
        <v>1271</v>
      </c>
      <c r="O6018" s="22" t="s">
        <v>1272</v>
      </c>
      <c r="P6018" s="22" t="s">
        <v>1273</v>
      </c>
      <c r="Q6018" s="23" t="s">
        <v>1274</v>
      </c>
      <c r="R6018" s="22" t="s">
        <v>1275</v>
      </c>
      <c r="S6018" s="21" t="s">
        <v>205</v>
      </c>
      <c r="T6018" s="23" t="s">
        <v>4409</v>
      </c>
      <c r="U6018" s="24" t="s">
        <v>15</v>
      </c>
      <c r="V6018" s="23">
        <v>100</v>
      </c>
      <c r="W6018" s="25">
        <v>1.5279444376403717E-12</v>
      </c>
      <c r="X6018" s="25">
        <v>0</v>
      </c>
      <c r="Y6018" s="25">
        <v>0</v>
      </c>
      <c r="Z6018" s="25">
        <v>-1.8207657603852567E-14</v>
      </c>
      <c r="AA6018" s="25">
        <v>0</v>
      </c>
      <c r="AB6018" s="25">
        <v>0</v>
      </c>
      <c r="AC6018" s="26">
        <v>45152.505756550927</v>
      </c>
      <c r="AD6018" s="27">
        <f>ROW()</f>
        <v>6018</v>
      </c>
      <c r="AE6018" s="27">
        <f>1</f>
        <v>1</v>
      </c>
      <c r="AF6018" s="27">
        <f>SUBTOTAL(109,Tbl_NGF_Data[[#This Row],[Counter]])</f>
        <v>1</v>
      </c>
    </row>
    <row r="6019" spans="2:32" ht="45" x14ac:dyDescent="0.25">
      <c r="B6019" s="21" t="s">
        <v>951</v>
      </c>
      <c r="C6019" s="22" t="s">
        <v>4367</v>
      </c>
      <c r="D6019" s="23">
        <v>14</v>
      </c>
      <c r="E6019" s="22" t="s">
        <v>951</v>
      </c>
      <c r="F6019" s="23">
        <v>14</v>
      </c>
      <c r="G6019" s="22" t="s">
        <v>4367</v>
      </c>
      <c r="H6019" s="22" t="s">
        <v>1327</v>
      </c>
      <c r="I6019" s="23">
        <v>1</v>
      </c>
      <c r="J6019" s="23">
        <v>154</v>
      </c>
      <c r="K6019" s="23" t="s">
        <v>4395</v>
      </c>
      <c r="L6019" s="22" t="s">
        <v>4396</v>
      </c>
      <c r="M6019" s="21" t="s">
        <v>952</v>
      </c>
      <c r="N6019" s="23" t="s">
        <v>1271</v>
      </c>
      <c r="O6019" s="22" t="s">
        <v>1272</v>
      </c>
      <c r="P6019" s="22" t="s">
        <v>1273</v>
      </c>
      <c r="Q6019" s="23" t="s">
        <v>1274</v>
      </c>
      <c r="R6019" s="22" t="s">
        <v>1275</v>
      </c>
      <c r="S6019" s="21" t="s">
        <v>205</v>
      </c>
      <c r="T6019" s="23" t="s">
        <v>4409</v>
      </c>
      <c r="U6019" s="24" t="s">
        <v>16</v>
      </c>
      <c r="V6019" s="23">
        <v>135</v>
      </c>
      <c r="W6019" s="25">
        <v>13905398</v>
      </c>
      <c r="X6019" s="25">
        <v>21235339</v>
      </c>
      <c r="Y6019" s="25">
        <v>19038559</v>
      </c>
      <c r="Z6019" s="25">
        <v>16405738.279999999</v>
      </c>
      <c r="AA6019" s="25">
        <v>14854568</v>
      </c>
      <c r="AB6019" s="25">
        <v>15420906</v>
      </c>
      <c r="AC6019" s="26">
        <v>45152.505756550927</v>
      </c>
      <c r="AD6019" s="27">
        <f>ROW()</f>
        <v>6019</v>
      </c>
      <c r="AE6019" s="27">
        <f>1</f>
        <v>1</v>
      </c>
      <c r="AF6019" s="27">
        <f>SUBTOTAL(109,Tbl_NGF_Data[[#This Row],[Counter]])</f>
        <v>1</v>
      </c>
    </row>
    <row r="6020" spans="2:32" ht="45" x14ac:dyDescent="0.25">
      <c r="B6020" s="21" t="s">
        <v>951</v>
      </c>
      <c r="C6020" s="22" t="s">
        <v>4367</v>
      </c>
      <c r="D6020" s="23">
        <v>14</v>
      </c>
      <c r="E6020" s="22" t="s">
        <v>951</v>
      </c>
      <c r="F6020" s="23">
        <v>14</v>
      </c>
      <c r="G6020" s="22" t="s">
        <v>4367</v>
      </c>
      <c r="H6020" s="22" t="s">
        <v>1327</v>
      </c>
      <c r="I6020" s="23">
        <v>1</v>
      </c>
      <c r="J6020" s="23">
        <v>154</v>
      </c>
      <c r="K6020" s="23" t="s">
        <v>4395</v>
      </c>
      <c r="L6020" s="22" t="s">
        <v>4396</v>
      </c>
      <c r="M6020" s="21" t="s">
        <v>952</v>
      </c>
      <c r="N6020" s="23" t="s">
        <v>1271</v>
      </c>
      <c r="O6020" s="22" t="s">
        <v>1272</v>
      </c>
      <c r="P6020" s="22" t="s">
        <v>1273</v>
      </c>
      <c r="Q6020" s="23" t="s">
        <v>1274</v>
      </c>
      <c r="R6020" s="22" t="s">
        <v>1275</v>
      </c>
      <c r="S6020" s="21" t="s">
        <v>205</v>
      </c>
      <c r="T6020" s="23" t="s">
        <v>4409</v>
      </c>
      <c r="U6020" s="24" t="s">
        <v>66</v>
      </c>
      <c r="V6020" s="23">
        <v>137</v>
      </c>
      <c r="W6020" s="25">
        <v>9913177</v>
      </c>
      <c r="X6020" s="25">
        <v>9742024</v>
      </c>
      <c r="Y6020" s="25">
        <v>9591195.8200000003</v>
      </c>
      <c r="Z6020" s="25">
        <v>2051400.79</v>
      </c>
      <c r="AA6020" s="25">
        <v>1609546.84</v>
      </c>
      <c r="AB6020" s="25">
        <v>1586610.52</v>
      </c>
      <c r="AC6020" s="26">
        <v>45152.505756550927</v>
      </c>
      <c r="AD6020" s="27">
        <f>ROW()</f>
        <v>6020</v>
      </c>
      <c r="AE6020" s="27">
        <f>1</f>
        <v>1</v>
      </c>
      <c r="AF6020" s="27">
        <f>SUBTOTAL(109,Tbl_NGF_Data[[#This Row],[Counter]])</f>
        <v>1</v>
      </c>
    </row>
    <row r="6021" spans="2:32" ht="45" x14ac:dyDescent="0.25">
      <c r="B6021" s="21" t="s">
        <v>951</v>
      </c>
      <c r="C6021" s="22" t="s">
        <v>4367</v>
      </c>
      <c r="D6021" s="23">
        <v>14</v>
      </c>
      <c r="E6021" s="22" t="s">
        <v>951</v>
      </c>
      <c r="F6021" s="23">
        <v>14</v>
      </c>
      <c r="G6021" s="22" t="s">
        <v>4367</v>
      </c>
      <c r="H6021" s="22" t="s">
        <v>1327</v>
      </c>
      <c r="I6021" s="23">
        <v>1</v>
      </c>
      <c r="J6021" s="23">
        <v>154</v>
      </c>
      <c r="K6021" s="23" t="s">
        <v>4395</v>
      </c>
      <c r="L6021" s="22" t="s">
        <v>4396</v>
      </c>
      <c r="M6021" s="21" t="s">
        <v>952</v>
      </c>
      <c r="N6021" s="23" t="s">
        <v>1271</v>
      </c>
      <c r="O6021" s="22" t="s">
        <v>1272</v>
      </c>
      <c r="P6021" s="22" t="s">
        <v>1273</v>
      </c>
      <c r="Q6021" s="23" t="s">
        <v>1274</v>
      </c>
      <c r="R6021" s="22" t="s">
        <v>1275</v>
      </c>
      <c r="S6021" s="21" t="s">
        <v>205</v>
      </c>
      <c r="T6021" s="23" t="s">
        <v>4409</v>
      </c>
      <c r="U6021" s="24" t="s">
        <v>17</v>
      </c>
      <c r="V6021" s="23">
        <v>200</v>
      </c>
      <c r="W6021" s="25">
        <v>13244876.679999994</v>
      </c>
      <c r="X6021" s="25">
        <v>15975538.460000008</v>
      </c>
      <c r="Y6021" s="25">
        <v>15887538.680000003</v>
      </c>
      <c r="Z6021" s="25">
        <v>15400162.099999998</v>
      </c>
      <c r="AA6021" s="25">
        <v>13867860.540000003</v>
      </c>
      <c r="AB6021" s="25">
        <v>13002837.870000001</v>
      </c>
      <c r="AC6021" s="26">
        <v>45152.505756550927</v>
      </c>
      <c r="AD6021" s="27">
        <f>ROW()</f>
        <v>6021</v>
      </c>
      <c r="AE6021" s="27">
        <f>1</f>
        <v>1</v>
      </c>
      <c r="AF6021" s="27">
        <f>SUBTOTAL(109,Tbl_NGF_Data[[#This Row],[Counter]])</f>
        <v>1</v>
      </c>
    </row>
    <row r="6022" spans="2:32" ht="45" x14ac:dyDescent="0.25">
      <c r="B6022" s="21" t="s">
        <v>951</v>
      </c>
      <c r="C6022" s="22" t="s">
        <v>4367</v>
      </c>
      <c r="D6022" s="23">
        <v>14</v>
      </c>
      <c r="E6022" s="22" t="s">
        <v>951</v>
      </c>
      <c r="F6022" s="23">
        <v>14</v>
      </c>
      <c r="G6022" s="22" t="s">
        <v>4367</v>
      </c>
      <c r="H6022" s="22" t="s">
        <v>1327</v>
      </c>
      <c r="I6022" s="23">
        <v>1</v>
      </c>
      <c r="J6022" s="23">
        <v>154</v>
      </c>
      <c r="K6022" s="23" t="s">
        <v>4395</v>
      </c>
      <c r="L6022" s="22" t="s">
        <v>4396</v>
      </c>
      <c r="M6022" s="21" t="s">
        <v>952</v>
      </c>
      <c r="N6022" s="23" t="s">
        <v>1271</v>
      </c>
      <c r="O6022" s="22" t="s">
        <v>1272</v>
      </c>
      <c r="P6022" s="22" t="s">
        <v>1273</v>
      </c>
      <c r="Q6022" s="23" t="s">
        <v>1274</v>
      </c>
      <c r="R6022" s="22" t="s">
        <v>1275</v>
      </c>
      <c r="S6022" s="21" t="s">
        <v>205</v>
      </c>
      <c r="T6022" s="23" t="s">
        <v>4409</v>
      </c>
      <c r="U6022" s="24" t="s">
        <v>97</v>
      </c>
      <c r="V6022" s="23">
        <v>205</v>
      </c>
      <c r="W6022" s="25">
        <v>171153.7</v>
      </c>
      <c r="X6022" s="25">
        <v>150828.46</v>
      </c>
      <c r="Y6022" s="25">
        <v>7322</v>
      </c>
      <c r="Z6022" s="25">
        <v>441853.95</v>
      </c>
      <c r="AA6022" s="25">
        <v>22936.32</v>
      </c>
      <c r="AB6022" s="25">
        <v>0</v>
      </c>
      <c r="AC6022" s="26">
        <v>45152.505756550927</v>
      </c>
      <c r="AD6022" s="27">
        <f>ROW()</f>
        <v>6022</v>
      </c>
      <c r="AE6022" s="27">
        <f>1</f>
        <v>1</v>
      </c>
      <c r="AF6022" s="27">
        <f>SUBTOTAL(109,Tbl_NGF_Data[[#This Row],[Counter]])</f>
        <v>1</v>
      </c>
    </row>
    <row r="6023" spans="2:32" ht="45" x14ac:dyDescent="0.25">
      <c r="B6023" s="21" t="s">
        <v>951</v>
      </c>
      <c r="C6023" s="22" t="s">
        <v>4367</v>
      </c>
      <c r="D6023" s="23">
        <v>14</v>
      </c>
      <c r="E6023" s="22" t="s">
        <v>951</v>
      </c>
      <c r="F6023" s="23">
        <v>14</v>
      </c>
      <c r="G6023" s="22" t="s">
        <v>4367</v>
      </c>
      <c r="H6023" s="22" t="s">
        <v>1327</v>
      </c>
      <c r="I6023" s="23">
        <v>1</v>
      </c>
      <c r="J6023" s="23">
        <v>154</v>
      </c>
      <c r="K6023" s="23" t="s">
        <v>4395</v>
      </c>
      <c r="L6023" s="22" t="s">
        <v>4396</v>
      </c>
      <c r="M6023" s="21" t="s">
        <v>952</v>
      </c>
      <c r="N6023" s="23" t="s">
        <v>1271</v>
      </c>
      <c r="O6023" s="22" t="s">
        <v>1272</v>
      </c>
      <c r="P6023" s="22" t="s">
        <v>1273</v>
      </c>
      <c r="Q6023" s="23" t="s">
        <v>1274</v>
      </c>
      <c r="R6023" s="22" t="s">
        <v>1275</v>
      </c>
      <c r="S6023" s="21" t="s">
        <v>205</v>
      </c>
      <c r="T6023" s="23" t="s">
        <v>4409</v>
      </c>
      <c r="U6023" s="24" t="s">
        <v>18</v>
      </c>
      <c r="V6023" s="23">
        <v>220</v>
      </c>
      <c r="W6023" s="25">
        <v>660521.32000000589</v>
      </c>
      <c r="X6023" s="25">
        <v>5259800.5399999917</v>
      </c>
      <c r="Y6023" s="25">
        <v>3151020.3199999966</v>
      </c>
      <c r="Z6023" s="25">
        <v>1005576.1800000016</v>
      </c>
      <c r="AA6023" s="25">
        <v>986707.45999999717</v>
      </c>
      <c r="AB6023" s="25">
        <v>2418068.129999999</v>
      </c>
      <c r="AC6023" s="26">
        <v>45152.505756550927</v>
      </c>
      <c r="AD6023" s="27">
        <f>ROW()</f>
        <v>6023</v>
      </c>
      <c r="AE6023" s="27">
        <f>1</f>
        <v>1</v>
      </c>
      <c r="AF6023" s="27">
        <f>SUBTOTAL(109,Tbl_NGF_Data[[#This Row],[Counter]])</f>
        <v>1</v>
      </c>
    </row>
    <row r="6024" spans="2:32" ht="45" x14ac:dyDescent="0.25">
      <c r="B6024" s="21" t="s">
        <v>951</v>
      </c>
      <c r="C6024" s="22" t="s">
        <v>4367</v>
      </c>
      <c r="D6024" s="23">
        <v>14</v>
      </c>
      <c r="E6024" s="22" t="s">
        <v>951</v>
      </c>
      <c r="F6024" s="23">
        <v>14</v>
      </c>
      <c r="G6024" s="22" t="s">
        <v>4367</v>
      </c>
      <c r="H6024" s="22" t="s">
        <v>1327</v>
      </c>
      <c r="I6024" s="23">
        <v>1</v>
      </c>
      <c r="J6024" s="23">
        <v>154</v>
      </c>
      <c r="K6024" s="23" t="s">
        <v>4395</v>
      </c>
      <c r="L6024" s="22" t="s">
        <v>4396</v>
      </c>
      <c r="M6024" s="21" t="s">
        <v>952</v>
      </c>
      <c r="N6024" s="23" t="s">
        <v>1271</v>
      </c>
      <c r="O6024" s="22" t="s">
        <v>1272</v>
      </c>
      <c r="P6024" s="22" t="s">
        <v>1273</v>
      </c>
      <c r="Q6024" s="23" t="s">
        <v>1274</v>
      </c>
      <c r="R6024" s="22" t="s">
        <v>1275</v>
      </c>
      <c r="S6024" s="21" t="s">
        <v>205</v>
      </c>
      <c r="T6024" s="23" t="s">
        <v>4409</v>
      </c>
      <c r="U6024" s="24" t="s">
        <v>67</v>
      </c>
      <c r="V6024" s="23">
        <v>222</v>
      </c>
      <c r="W6024" s="25">
        <v>9742023.3000000007</v>
      </c>
      <c r="X6024" s="25">
        <v>9591195.5399999991</v>
      </c>
      <c r="Y6024" s="25">
        <v>9583873.8200000003</v>
      </c>
      <c r="Z6024" s="25">
        <v>1609546.84</v>
      </c>
      <c r="AA6024" s="25">
        <v>1586610.52</v>
      </c>
      <c r="AB6024" s="25">
        <v>1586610.52</v>
      </c>
      <c r="AC6024" s="26">
        <v>45152.505756550927</v>
      </c>
      <c r="AD6024" s="27">
        <f>ROW()</f>
        <v>6024</v>
      </c>
      <c r="AE6024" s="27">
        <f>1</f>
        <v>1</v>
      </c>
      <c r="AF6024" s="27">
        <f>SUBTOTAL(109,Tbl_NGF_Data[[#This Row],[Counter]])</f>
        <v>1</v>
      </c>
    </row>
    <row r="6025" spans="2:32" ht="45" x14ac:dyDescent="0.25">
      <c r="B6025" s="21" t="s">
        <v>951</v>
      </c>
      <c r="C6025" s="22" t="s">
        <v>4367</v>
      </c>
      <c r="D6025" s="23">
        <v>14</v>
      </c>
      <c r="E6025" s="22" t="s">
        <v>951</v>
      </c>
      <c r="F6025" s="23">
        <v>14</v>
      </c>
      <c r="G6025" s="22" t="s">
        <v>4367</v>
      </c>
      <c r="H6025" s="22" t="s">
        <v>1327</v>
      </c>
      <c r="I6025" s="23">
        <v>1</v>
      </c>
      <c r="J6025" s="23">
        <v>154</v>
      </c>
      <c r="K6025" s="23" t="s">
        <v>4395</v>
      </c>
      <c r="L6025" s="22" t="s">
        <v>4396</v>
      </c>
      <c r="M6025" s="21" t="s">
        <v>952</v>
      </c>
      <c r="N6025" s="23" t="s">
        <v>1271</v>
      </c>
      <c r="O6025" s="22" t="s">
        <v>1272</v>
      </c>
      <c r="P6025" s="22" t="s">
        <v>1273</v>
      </c>
      <c r="Q6025" s="23" t="s">
        <v>4410</v>
      </c>
      <c r="R6025" s="22" t="s">
        <v>4411</v>
      </c>
      <c r="S6025" s="21" t="s">
        <v>956</v>
      </c>
      <c r="T6025" s="23" t="s">
        <v>4412</v>
      </c>
      <c r="U6025" s="24" t="s">
        <v>15</v>
      </c>
      <c r="V6025" s="23">
        <v>100</v>
      </c>
      <c r="W6025" s="25">
        <v>56486.65</v>
      </c>
      <c r="X6025" s="25">
        <v>59526.1</v>
      </c>
      <c r="Y6025" s="25">
        <v>60776.18</v>
      </c>
      <c r="Z6025" s="25">
        <v>63532.79</v>
      </c>
      <c r="AA6025" s="25">
        <v>57733.77</v>
      </c>
      <c r="AB6025" s="25">
        <v>61216.71</v>
      </c>
      <c r="AC6025" s="26">
        <v>45152.505756550927</v>
      </c>
      <c r="AD6025" s="27">
        <f>ROW()</f>
        <v>6025</v>
      </c>
      <c r="AE6025" s="27">
        <f>1</f>
        <v>1</v>
      </c>
      <c r="AF6025" s="27">
        <f>SUBTOTAL(109,Tbl_NGF_Data[[#This Row],[Counter]])</f>
        <v>1</v>
      </c>
    </row>
    <row r="6026" spans="2:32" ht="45" x14ac:dyDescent="0.25">
      <c r="B6026" s="21" t="s">
        <v>951</v>
      </c>
      <c r="C6026" s="22" t="s">
        <v>4367</v>
      </c>
      <c r="D6026" s="23">
        <v>14</v>
      </c>
      <c r="E6026" s="22" t="s">
        <v>951</v>
      </c>
      <c r="F6026" s="23">
        <v>14</v>
      </c>
      <c r="G6026" s="22" t="s">
        <v>4367</v>
      </c>
      <c r="H6026" s="22" t="s">
        <v>1327</v>
      </c>
      <c r="I6026" s="23">
        <v>1</v>
      </c>
      <c r="J6026" s="23">
        <v>154</v>
      </c>
      <c r="K6026" s="23" t="s">
        <v>4395</v>
      </c>
      <c r="L6026" s="22" t="s">
        <v>4396</v>
      </c>
      <c r="M6026" s="21" t="s">
        <v>952</v>
      </c>
      <c r="N6026" s="23" t="s">
        <v>1271</v>
      </c>
      <c r="O6026" s="22" t="s">
        <v>1272</v>
      </c>
      <c r="P6026" s="22" t="s">
        <v>1273</v>
      </c>
      <c r="Q6026" s="23" t="s">
        <v>4410</v>
      </c>
      <c r="R6026" s="22" t="s">
        <v>4411</v>
      </c>
      <c r="S6026" s="21" t="s">
        <v>956</v>
      </c>
      <c r="T6026" s="23" t="s">
        <v>4412</v>
      </c>
      <c r="U6026" s="24" t="s">
        <v>16</v>
      </c>
      <c r="V6026" s="23">
        <v>135</v>
      </c>
      <c r="W6026" s="25">
        <v>100000</v>
      </c>
      <c r="X6026" s="25">
        <v>100000</v>
      </c>
      <c r="Y6026" s="25">
        <v>100000</v>
      </c>
      <c r="Z6026" s="25">
        <v>100000</v>
      </c>
      <c r="AA6026" s="25">
        <v>100000</v>
      </c>
      <c r="AB6026" s="25">
        <v>100000</v>
      </c>
      <c r="AC6026" s="26">
        <v>45152.505756550927</v>
      </c>
      <c r="AD6026" s="27">
        <f>ROW()</f>
        <v>6026</v>
      </c>
      <c r="AE6026" s="27">
        <f>1</f>
        <v>1</v>
      </c>
      <c r="AF6026" s="27">
        <f>SUBTOTAL(109,Tbl_NGF_Data[[#This Row],[Counter]])</f>
        <v>1</v>
      </c>
    </row>
    <row r="6027" spans="2:32" ht="45" x14ac:dyDescent="0.25">
      <c r="B6027" s="21" t="s">
        <v>951</v>
      </c>
      <c r="C6027" s="22" t="s">
        <v>4367</v>
      </c>
      <c r="D6027" s="23">
        <v>14</v>
      </c>
      <c r="E6027" s="22" t="s">
        <v>951</v>
      </c>
      <c r="F6027" s="23">
        <v>14</v>
      </c>
      <c r="G6027" s="22" t="s">
        <v>4367</v>
      </c>
      <c r="H6027" s="22" t="s">
        <v>1327</v>
      </c>
      <c r="I6027" s="23">
        <v>1</v>
      </c>
      <c r="J6027" s="23">
        <v>154</v>
      </c>
      <c r="K6027" s="23" t="s">
        <v>4395</v>
      </c>
      <c r="L6027" s="22" t="s">
        <v>4396</v>
      </c>
      <c r="M6027" s="21" t="s">
        <v>952</v>
      </c>
      <c r="N6027" s="23" t="s">
        <v>1271</v>
      </c>
      <c r="O6027" s="22" t="s">
        <v>1272</v>
      </c>
      <c r="P6027" s="22" t="s">
        <v>1273</v>
      </c>
      <c r="Q6027" s="23" t="s">
        <v>4410</v>
      </c>
      <c r="R6027" s="22" t="s">
        <v>4411</v>
      </c>
      <c r="S6027" s="21" t="s">
        <v>956</v>
      </c>
      <c r="T6027" s="23" t="s">
        <v>4412</v>
      </c>
      <c r="U6027" s="24" t="s">
        <v>17</v>
      </c>
      <c r="V6027" s="23">
        <v>200</v>
      </c>
      <c r="W6027" s="25">
        <v>2364.7199999999998</v>
      </c>
      <c r="X6027" s="25">
        <v>0</v>
      </c>
      <c r="Y6027" s="25">
        <v>0</v>
      </c>
      <c r="Z6027" s="25">
        <v>0</v>
      </c>
      <c r="AA6027" s="25">
        <v>8305.2000000000007</v>
      </c>
      <c r="AB6027" s="25">
        <v>1248.75</v>
      </c>
      <c r="AC6027" s="26">
        <v>45152.505756550927</v>
      </c>
      <c r="AD6027" s="27">
        <f>ROW()</f>
        <v>6027</v>
      </c>
      <c r="AE6027" s="27">
        <f>1</f>
        <v>1</v>
      </c>
      <c r="AF6027" s="27">
        <f>SUBTOTAL(109,Tbl_NGF_Data[[#This Row],[Counter]])</f>
        <v>1</v>
      </c>
    </row>
    <row r="6028" spans="2:32" ht="45" x14ac:dyDescent="0.25">
      <c r="B6028" s="21" t="s">
        <v>951</v>
      </c>
      <c r="C6028" s="22" t="s">
        <v>4367</v>
      </c>
      <c r="D6028" s="23">
        <v>14</v>
      </c>
      <c r="E6028" s="22" t="s">
        <v>951</v>
      </c>
      <c r="F6028" s="23">
        <v>14</v>
      </c>
      <c r="G6028" s="22" t="s">
        <v>4367</v>
      </c>
      <c r="H6028" s="22" t="s">
        <v>1327</v>
      </c>
      <c r="I6028" s="23">
        <v>1</v>
      </c>
      <c r="J6028" s="23">
        <v>154</v>
      </c>
      <c r="K6028" s="23" t="s">
        <v>4395</v>
      </c>
      <c r="L6028" s="22" t="s">
        <v>4396</v>
      </c>
      <c r="M6028" s="21" t="s">
        <v>952</v>
      </c>
      <c r="N6028" s="23" t="s">
        <v>1271</v>
      </c>
      <c r="O6028" s="22" t="s">
        <v>1272</v>
      </c>
      <c r="P6028" s="22" t="s">
        <v>1273</v>
      </c>
      <c r="Q6028" s="23" t="s">
        <v>4410</v>
      </c>
      <c r="R6028" s="22" t="s">
        <v>4411</v>
      </c>
      <c r="S6028" s="21" t="s">
        <v>956</v>
      </c>
      <c r="T6028" s="23" t="s">
        <v>4412</v>
      </c>
      <c r="U6028" s="24" t="s">
        <v>18</v>
      </c>
      <c r="V6028" s="23">
        <v>220</v>
      </c>
      <c r="W6028" s="25">
        <v>97635.28</v>
      </c>
      <c r="X6028" s="25">
        <v>100000</v>
      </c>
      <c r="Y6028" s="25">
        <v>100000</v>
      </c>
      <c r="Z6028" s="25">
        <v>100000</v>
      </c>
      <c r="AA6028" s="25">
        <v>91694.8</v>
      </c>
      <c r="AB6028" s="25">
        <v>98751.25</v>
      </c>
      <c r="AC6028" s="26">
        <v>45152.505756550927</v>
      </c>
      <c r="AD6028" s="27">
        <f>ROW()</f>
        <v>6028</v>
      </c>
      <c r="AE6028" s="27">
        <f>1</f>
        <v>1</v>
      </c>
      <c r="AF6028" s="27">
        <f>SUBTOTAL(109,Tbl_NGF_Data[[#This Row],[Counter]])</f>
        <v>1</v>
      </c>
    </row>
    <row r="6029" spans="2:32" ht="45" x14ac:dyDescent="0.25">
      <c r="B6029" s="21" t="s">
        <v>951</v>
      </c>
      <c r="C6029" s="22" t="s">
        <v>4367</v>
      </c>
      <c r="D6029" s="23">
        <v>14</v>
      </c>
      <c r="E6029" s="22" t="s">
        <v>951</v>
      </c>
      <c r="F6029" s="23">
        <v>14</v>
      </c>
      <c r="G6029" s="22" t="s">
        <v>4367</v>
      </c>
      <c r="H6029" s="22" t="s">
        <v>1327</v>
      </c>
      <c r="I6029" s="23">
        <v>1</v>
      </c>
      <c r="J6029" s="23">
        <v>154</v>
      </c>
      <c r="K6029" s="23" t="s">
        <v>4395</v>
      </c>
      <c r="L6029" s="22" t="s">
        <v>4396</v>
      </c>
      <c r="M6029" s="21" t="s">
        <v>952</v>
      </c>
      <c r="N6029" s="23" t="s">
        <v>1271</v>
      </c>
      <c r="O6029" s="22" t="s">
        <v>1272</v>
      </c>
      <c r="P6029" s="22" t="s">
        <v>1273</v>
      </c>
      <c r="Q6029" s="23" t="s">
        <v>4410</v>
      </c>
      <c r="R6029" s="22" t="s">
        <v>4411</v>
      </c>
      <c r="S6029" s="21" t="s">
        <v>956</v>
      </c>
      <c r="T6029" s="23" t="s">
        <v>4412</v>
      </c>
      <c r="U6029" s="24" t="s">
        <v>19</v>
      </c>
      <c r="V6029" s="23">
        <v>500</v>
      </c>
      <c r="W6029" s="25">
        <v>735.91</v>
      </c>
      <c r="X6029" s="25">
        <v>3039.45</v>
      </c>
      <c r="Y6029" s="25">
        <v>1250.08</v>
      </c>
      <c r="Z6029" s="25">
        <v>2756.61</v>
      </c>
      <c r="AA6029" s="25">
        <v>2506.1800000000003</v>
      </c>
      <c r="AB6029" s="25">
        <v>4731.6899999999996</v>
      </c>
      <c r="AC6029" s="26">
        <v>45152.505756550927</v>
      </c>
      <c r="AD6029" s="27">
        <f>ROW()</f>
        <v>6029</v>
      </c>
      <c r="AE6029" s="27">
        <f>1</f>
        <v>1</v>
      </c>
      <c r="AF6029" s="27">
        <f>SUBTOTAL(109,Tbl_NGF_Data[[#This Row],[Counter]])</f>
        <v>1</v>
      </c>
    </row>
    <row r="6030" spans="2:32" ht="45" x14ac:dyDescent="0.25">
      <c r="B6030" s="21" t="s">
        <v>951</v>
      </c>
      <c r="C6030" s="22" t="s">
        <v>4367</v>
      </c>
      <c r="D6030" s="23">
        <v>14</v>
      </c>
      <c r="E6030" s="22" t="s">
        <v>951</v>
      </c>
      <c r="F6030" s="23">
        <v>14</v>
      </c>
      <c r="G6030" s="22" t="s">
        <v>4367</v>
      </c>
      <c r="H6030" s="22" t="s">
        <v>1327</v>
      </c>
      <c r="I6030" s="23">
        <v>1</v>
      </c>
      <c r="J6030" s="23">
        <v>154</v>
      </c>
      <c r="K6030" s="23" t="s">
        <v>4395</v>
      </c>
      <c r="L6030" s="22" t="s">
        <v>4396</v>
      </c>
      <c r="M6030" s="21" t="s">
        <v>952</v>
      </c>
      <c r="N6030" s="23" t="s">
        <v>1271</v>
      </c>
      <c r="O6030" s="22" t="s">
        <v>1272</v>
      </c>
      <c r="P6030" s="22" t="s">
        <v>1273</v>
      </c>
      <c r="Q6030" s="23" t="s">
        <v>4413</v>
      </c>
      <c r="R6030" s="22" t="s">
        <v>4414</v>
      </c>
      <c r="S6030" s="21" t="s">
        <v>957</v>
      </c>
      <c r="T6030" s="23" t="s">
        <v>4415</v>
      </c>
      <c r="U6030" s="24" t="s">
        <v>15</v>
      </c>
      <c r="V6030" s="23">
        <v>100</v>
      </c>
      <c r="W6030" s="25">
        <v>1416.03</v>
      </c>
      <c r="X6030" s="25">
        <v>1445.85</v>
      </c>
      <c r="Y6030" s="25">
        <v>1476.2</v>
      </c>
      <c r="Z6030" s="25">
        <v>1485.96</v>
      </c>
      <c r="AA6030" s="25">
        <v>1488.82</v>
      </c>
      <c r="AB6030" s="25">
        <v>1517.43</v>
      </c>
      <c r="AC6030" s="26">
        <v>45152.505756550927</v>
      </c>
      <c r="AD6030" s="27">
        <f>ROW()</f>
        <v>6030</v>
      </c>
      <c r="AE6030" s="27">
        <f>1</f>
        <v>1</v>
      </c>
      <c r="AF6030" s="27">
        <f>SUBTOTAL(109,Tbl_NGF_Data[[#This Row],[Counter]])</f>
        <v>1</v>
      </c>
    </row>
    <row r="6031" spans="2:32" ht="45" x14ac:dyDescent="0.25">
      <c r="B6031" s="21" t="s">
        <v>951</v>
      </c>
      <c r="C6031" s="22" t="s">
        <v>4367</v>
      </c>
      <c r="D6031" s="23">
        <v>14</v>
      </c>
      <c r="E6031" s="22" t="s">
        <v>951</v>
      </c>
      <c r="F6031" s="23">
        <v>14</v>
      </c>
      <c r="G6031" s="22" t="s">
        <v>4367</v>
      </c>
      <c r="H6031" s="22" t="s">
        <v>1327</v>
      </c>
      <c r="I6031" s="23">
        <v>1</v>
      </c>
      <c r="J6031" s="23">
        <v>154</v>
      </c>
      <c r="K6031" s="23" t="s">
        <v>4395</v>
      </c>
      <c r="L6031" s="22" t="s">
        <v>4396</v>
      </c>
      <c r="M6031" s="21" t="s">
        <v>952</v>
      </c>
      <c r="N6031" s="23" t="s">
        <v>1271</v>
      </c>
      <c r="O6031" s="22" t="s">
        <v>1272</v>
      </c>
      <c r="P6031" s="22" t="s">
        <v>1273</v>
      </c>
      <c r="Q6031" s="23" t="s">
        <v>4413</v>
      </c>
      <c r="R6031" s="22" t="s">
        <v>4414</v>
      </c>
      <c r="S6031" s="21" t="s">
        <v>957</v>
      </c>
      <c r="T6031" s="23" t="s">
        <v>4415</v>
      </c>
      <c r="U6031" s="24" t="s">
        <v>16</v>
      </c>
      <c r="V6031" s="23">
        <v>135</v>
      </c>
      <c r="W6031" s="25">
        <v>150000</v>
      </c>
      <c r="X6031" s="25">
        <v>150000</v>
      </c>
      <c r="Y6031" s="25">
        <v>150000</v>
      </c>
      <c r="Z6031" s="25">
        <v>150000</v>
      </c>
      <c r="AA6031" s="25">
        <v>150000</v>
      </c>
      <c r="AB6031" s="25">
        <v>150000</v>
      </c>
      <c r="AC6031" s="26">
        <v>45152.505756550927</v>
      </c>
      <c r="AD6031" s="27">
        <f>ROW()</f>
        <v>6031</v>
      </c>
      <c r="AE6031" s="27">
        <f>1</f>
        <v>1</v>
      </c>
      <c r="AF6031" s="27">
        <f>SUBTOTAL(109,Tbl_NGF_Data[[#This Row],[Counter]])</f>
        <v>1</v>
      </c>
    </row>
    <row r="6032" spans="2:32" ht="45" x14ac:dyDescent="0.25">
      <c r="B6032" s="21" t="s">
        <v>951</v>
      </c>
      <c r="C6032" s="22" t="s">
        <v>4367</v>
      </c>
      <c r="D6032" s="23">
        <v>14</v>
      </c>
      <c r="E6032" s="22" t="s">
        <v>951</v>
      </c>
      <c r="F6032" s="23">
        <v>14</v>
      </c>
      <c r="G6032" s="22" t="s">
        <v>4367</v>
      </c>
      <c r="H6032" s="22" t="s">
        <v>1327</v>
      </c>
      <c r="I6032" s="23">
        <v>1</v>
      </c>
      <c r="J6032" s="23">
        <v>154</v>
      </c>
      <c r="K6032" s="23" t="s">
        <v>4395</v>
      </c>
      <c r="L6032" s="22" t="s">
        <v>4396</v>
      </c>
      <c r="M6032" s="21" t="s">
        <v>952</v>
      </c>
      <c r="N6032" s="23" t="s">
        <v>1271</v>
      </c>
      <c r="O6032" s="22" t="s">
        <v>1272</v>
      </c>
      <c r="P6032" s="22" t="s">
        <v>1273</v>
      </c>
      <c r="Q6032" s="23" t="s">
        <v>4413</v>
      </c>
      <c r="R6032" s="22" t="s">
        <v>4414</v>
      </c>
      <c r="S6032" s="21" t="s">
        <v>957</v>
      </c>
      <c r="T6032" s="23" t="s">
        <v>4415</v>
      </c>
      <c r="U6032" s="24" t="s">
        <v>18</v>
      </c>
      <c r="V6032" s="23">
        <v>220</v>
      </c>
      <c r="W6032" s="25">
        <v>150000</v>
      </c>
      <c r="X6032" s="25">
        <v>150000</v>
      </c>
      <c r="Y6032" s="25">
        <v>150000</v>
      </c>
      <c r="Z6032" s="25">
        <v>150000</v>
      </c>
      <c r="AA6032" s="25">
        <v>150000</v>
      </c>
      <c r="AB6032" s="25">
        <v>150000</v>
      </c>
      <c r="AC6032" s="26">
        <v>45152.505756550927</v>
      </c>
      <c r="AD6032" s="27">
        <f>ROW()</f>
        <v>6032</v>
      </c>
      <c r="AE6032" s="27">
        <f>1</f>
        <v>1</v>
      </c>
      <c r="AF6032" s="27">
        <f>SUBTOTAL(109,Tbl_NGF_Data[[#This Row],[Counter]])</f>
        <v>1</v>
      </c>
    </row>
    <row r="6033" spans="2:32" ht="45" x14ac:dyDescent="0.25">
      <c r="B6033" s="21" t="s">
        <v>951</v>
      </c>
      <c r="C6033" s="22" t="s">
        <v>4367</v>
      </c>
      <c r="D6033" s="23">
        <v>14</v>
      </c>
      <c r="E6033" s="22" t="s">
        <v>951</v>
      </c>
      <c r="F6033" s="23">
        <v>14</v>
      </c>
      <c r="G6033" s="22" t="s">
        <v>4367</v>
      </c>
      <c r="H6033" s="22" t="s">
        <v>1327</v>
      </c>
      <c r="I6033" s="23">
        <v>1</v>
      </c>
      <c r="J6033" s="23">
        <v>154</v>
      </c>
      <c r="K6033" s="23" t="s">
        <v>4395</v>
      </c>
      <c r="L6033" s="22" t="s">
        <v>4396</v>
      </c>
      <c r="M6033" s="21" t="s">
        <v>952</v>
      </c>
      <c r="N6033" s="23" t="s">
        <v>1271</v>
      </c>
      <c r="O6033" s="22" t="s">
        <v>1272</v>
      </c>
      <c r="P6033" s="22" t="s">
        <v>1273</v>
      </c>
      <c r="Q6033" s="23" t="s">
        <v>4413</v>
      </c>
      <c r="R6033" s="22" t="s">
        <v>4414</v>
      </c>
      <c r="S6033" s="21" t="s">
        <v>957</v>
      </c>
      <c r="T6033" s="23" t="s">
        <v>4415</v>
      </c>
      <c r="U6033" s="24" t="s">
        <v>19</v>
      </c>
      <c r="V6033" s="23">
        <v>500</v>
      </c>
      <c r="W6033" s="25">
        <v>17.690000000000001</v>
      </c>
      <c r="X6033" s="25">
        <v>29.82</v>
      </c>
      <c r="Y6033" s="25">
        <v>30.35</v>
      </c>
      <c r="Z6033" s="25">
        <v>9.76</v>
      </c>
      <c r="AA6033" s="25">
        <v>2.86</v>
      </c>
      <c r="AB6033" s="25">
        <v>28.61</v>
      </c>
      <c r="AC6033" s="26">
        <v>45152.505756550927</v>
      </c>
      <c r="AD6033" s="27">
        <f>ROW()</f>
        <v>6033</v>
      </c>
      <c r="AE6033" s="27">
        <f>1</f>
        <v>1</v>
      </c>
      <c r="AF6033" s="27">
        <f>SUBTOTAL(109,Tbl_NGF_Data[[#This Row],[Counter]])</f>
        <v>1</v>
      </c>
    </row>
    <row r="6034" spans="2:32" ht="45" x14ac:dyDescent="0.25">
      <c r="B6034" s="21" t="s">
        <v>951</v>
      </c>
      <c r="C6034" s="22" t="s">
        <v>4367</v>
      </c>
      <c r="D6034" s="23">
        <v>14</v>
      </c>
      <c r="E6034" s="22" t="s">
        <v>951</v>
      </c>
      <c r="F6034" s="23">
        <v>14</v>
      </c>
      <c r="G6034" s="22" t="s">
        <v>4367</v>
      </c>
      <c r="H6034" s="22" t="s">
        <v>1327</v>
      </c>
      <c r="I6034" s="23">
        <v>1</v>
      </c>
      <c r="J6034" s="23">
        <v>154</v>
      </c>
      <c r="K6034" s="23" t="s">
        <v>4395</v>
      </c>
      <c r="L6034" s="22" t="s">
        <v>4396</v>
      </c>
      <c r="M6034" s="21" t="s">
        <v>952</v>
      </c>
      <c r="N6034" s="23" t="s">
        <v>1271</v>
      </c>
      <c r="O6034" s="22" t="s">
        <v>1272</v>
      </c>
      <c r="P6034" s="22" t="s">
        <v>1273</v>
      </c>
      <c r="Q6034" s="23" t="s">
        <v>4416</v>
      </c>
      <c r="R6034" s="22" t="s">
        <v>4417</v>
      </c>
      <c r="S6034" s="21" t="s">
        <v>958</v>
      </c>
      <c r="T6034" s="23" t="s">
        <v>4418</v>
      </c>
      <c r="U6034" s="24" t="s">
        <v>15</v>
      </c>
      <c r="V6034" s="23">
        <v>100</v>
      </c>
      <c r="W6034" s="25">
        <v>1146473.01</v>
      </c>
      <c r="X6034" s="25">
        <v>1327554.58</v>
      </c>
      <c r="Y6034" s="25">
        <v>1516657.06</v>
      </c>
      <c r="Z6034" s="25">
        <v>2970299.8699999996</v>
      </c>
      <c r="AA6034" s="25">
        <v>3378915.47</v>
      </c>
      <c r="AB6034" s="25">
        <v>4005310.93</v>
      </c>
      <c r="AC6034" s="26">
        <v>45152.505756550927</v>
      </c>
      <c r="AD6034" s="27">
        <f>ROW()</f>
        <v>6034</v>
      </c>
      <c r="AE6034" s="27">
        <f>1</f>
        <v>1</v>
      </c>
      <c r="AF6034" s="27">
        <f>SUBTOTAL(109,Tbl_NGF_Data[[#This Row],[Counter]])</f>
        <v>1</v>
      </c>
    </row>
    <row r="6035" spans="2:32" ht="45" x14ac:dyDescent="0.25">
      <c r="B6035" s="21" t="s">
        <v>951</v>
      </c>
      <c r="C6035" s="22" t="s">
        <v>4367</v>
      </c>
      <c r="D6035" s="23">
        <v>14</v>
      </c>
      <c r="E6035" s="22" t="s">
        <v>951</v>
      </c>
      <c r="F6035" s="23">
        <v>14</v>
      </c>
      <c r="G6035" s="22" t="s">
        <v>4367</v>
      </c>
      <c r="H6035" s="22" t="s">
        <v>1327</v>
      </c>
      <c r="I6035" s="23">
        <v>1</v>
      </c>
      <c r="J6035" s="23">
        <v>154</v>
      </c>
      <c r="K6035" s="23" t="s">
        <v>4395</v>
      </c>
      <c r="L6035" s="22" t="s">
        <v>4396</v>
      </c>
      <c r="M6035" s="21" t="s">
        <v>952</v>
      </c>
      <c r="N6035" s="23" t="s">
        <v>1271</v>
      </c>
      <c r="O6035" s="22" t="s">
        <v>1272</v>
      </c>
      <c r="P6035" s="22" t="s">
        <v>1273</v>
      </c>
      <c r="Q6035" s="23" t="s">
        <v>4416</v>
      </c>
      <c r="R6035" s="22" t="s">
        <v>4417</v>
      </c>
      <c r="S6035" s="21" t="s">
        <v>958</v>
      </c>
      <c r="T6035" s="23" t="s">
        <v>4418</v>
      </c>
      <c r="U6035" s="24" t="s">
        <v>16</v>
      </c>
      <c r="V6035" s="23">
        <v>135</v>
      </c>
      <c r="W6035" s="25">
        <v>2246809</v>
      </c>
      <c r="X6035" s="25">
        <v>2249479</v>
      </c>
      <c r="Y6035" s="25">
        <v>2253025</v>
      </c>
      <c r="Z6035" s="25">
        <v>2253586</v>
      </c>
      <c r="AA6035" s="25">
        <v>2257278</v>
      </c>
      <c r="AB6035" s="25">
        <v>2268469</v>
      </c>
      <c r="AC6035" s="26">
        <v>45152.505756550927</v>
      </c>
      <c r="AD6035" s="27">
        <f>ROW()</f>
        <v>6035</v>
      </c>
      <c r="AE6035" s="27">
        <f>1</f>
        <v>1</v>
      </c>
      <c r="AF6035" s="27">
        <f>SUBTOTAL(109,Tbl_NGF_Data[[#This Row],[Counter]])</f>
        <v>1</v>
      </c>
    </row>
    <row r="6036" spans="2:32" ht="45" x14ac:dyDescent="0.25">
      <c r="B6036" s="21" t="s">
        <v>951</v>
      </c>
      <c r="C6036" s="22" t="s">
        <v>4367</v>
      </c>
      <c r="D6036" s="23">
        <v>14</v>
      </c>
      <c r="E6036" s="22" t="s">
        <v>951</v>
      </c>
      <c r="F6036" s="23">
        <v>14</v>
      </c>
      <c r="G6036" s="22" t="s">
        <v>4367</v>
      </c>
      <c r="H6036" s="22" t="s">
        <v>1327</v>
      </c>
      <c r="I6036" s="23">
        <v>1</v>
      </c>
      <c r="J6036" s="23">
        <v>154</v>
      </c>
      <c r="K6036" s="23" t="s">
        <v>4395</v>
      </c>
      <c r="L6036" s="22" t="s">
        <v>4396</v>
      </c>
      <c r="M6036" s="21" t="s">
        <v>952</v>
      </c>
      <c r="N6036" s="23" t="s">
        <v>1271</v>
      </c>
      <c r="O6036" s="22" t="s">
        <v>1272</v>
      </c>
      <c r="P6036" s="22" t="s">
        <v>1273</v>
      </c>
      <c r="Q6036" s="23" t="s">
        <v>4416</v>
      </c>
      <c r="R6036" s="22" t="s">
        <v>4417</v>
      </c>
      <c r="S6036" s="21" t="s">
        <v>958</v>
      </c>
      <c r="T6036" s="23" t="s">
        <v>4418</v>
      </c>
      <c r="U6036" s="24" t="s">
        <v>17</v>
      </c>
      <c r="V6036" s="23">
        <v>200</v>
      </c>
      <c r="W6036" s="25">
        <v>1762817.58</v>
      </c>
      <c r="X6036" s="25">
        <v>1896451.3499999999</v>
      </c>
      <c r="Y6036" s="25">
        <v>1819272.85</v>
      </c>
      <c r="Z6036" s="25">
        <v>557815.86</v>
      </c>
      <c r="AA6036" s="25">
        <v>829533.67000000016</v>
      </c>
      <c r="AB6036" s="25">
        <v>646357.24</v>
      </c>
      <c r="AC6036" s="26">
        <v>45152.505756550927</v>
      </c>
      <c r="AD6036" s="27">
        <f>ROW()</f>
        <v>6036</v>
      </c>
      <c r="AE6036" s="27">
        <f>1</f>
        <v>1</v>
      </c>
      <c r="AF6036" s="27">
        <f>SUBTOTAL(109,Tbl_NGF_Data[[#This Row],[Counter]])</f>
        <v>1</v>
      </c>
    </row>
    <row r="6037" spans="2:32" ht="45" x14ac:dyDescent="0.25">
      <c r="B6037" s="21" t="s">
        <v>951</v>
      </c>
      <c r="C6037" s="22" t="s">
        <v>4367</v>
      </c>
      <c r="D6037" s="23">
        <v>14</v>
      </c>
      <c r="E6037" s="22" t="s">
        <v>951</v>
      </c>
      <c r="F6037" s="23">
        <v>14</v>
      </c>
      <c r="G6037" s="22" t="s">
        <v>4367</v>
      </c>
      <c r="H6037" s="22" t="s">
        <v>1327</v>
      </c>
      <c r="I6037" s="23">
        <v>1</v>
      </c>
      <c r="J6037" s="23">
        <v>154</v>
      </c>
      <c r="K6037" s="23" t="s">
        <v>4395</v>
      </c>
      <c r="L6037" s="22" t="s">
        <v>4396</v>
      </c>
      <c r="M6037" s="21" t="s">
        <v>952</v>
      </c>
      <c r="N6037" s="23" t="s">
        <v>1271</v>
      </c>
      <c r="O6037" s="22" t="s">
        <v>1272</v>
      </c>
      <c r="P6037" s="22" t="s">
        <v>1273</v>
      </c>
      <c r="Q6037" s="23" t="s">
        <v>4416</v>
      </c>
      <c r="R6037" s="22" t="s">
        <v>4417</v>
      </c>
      <c r="S6037" s="21" t="s">
        <v>958</v>
      </c>
      <c r="T6037" s="23" t="s">
        <v>4418</v>
      </c>
      <c r="U6037" s="24" t="s">
        <v>18</v>
      </c>
      <c r="V6037" s="23">
        <v>220</v>
      </c>
      <c r="W6037" s="25">
        <v>483991.41999999993</v>
      </c>
      <c r="X6037" s="25">
        <v>353027.65000000014</v>
      </c>
      <c r="Y6037" s="25">
        <v>433752.14999999991</v>
      </c>
      <c r="Z6037" s="25">
        <v>1695770.1400000001</v>
      </c>
      <c r="AA6037" s="25">
        <v>1427744.3299999998</v>
      </c>
      <c r="AB6037" s="25">
        <v>1622111.76</v>
      </c>
      <c r="AC6037" s="26">
        <v>45152.505756550927</v>
      </c>
      <c r="AD6037" s="27">
        <f>ROW()</f>
        <v>6037</v>
      </c>
      <c r="AE6037" s="27">
        <f>1</f>
        <v>1</v>
      </c>
      <c r="AF6037" s="27">
        <f>SUBTOTAL(109,Tbl_NGF_Data[[#This Row],[Counter]])</f>
        <v>1</v>
      </c>
    </row>
    <row r="6038" spans="2:32" ht="45" x14ac:dyDescent="0.25">
      <c r="B6038" s="21" t="s">
        <v>951</v>
      </c>
      <c r="C6038" s="22" t="s">
        <v>4367</v>
      </c>
      <c r="D6038" s="23">
        <v>14</v>
      </c>
      <c r="E6038" s="22" t="s">
        <v>951</v>
      </c>
      <c r="F6038" s="23">
        <v>14</v>
      </c>
      <c r="G6038" s="22" t="s">
        <v>4367</v>
      </c>
      <c r="H6038" s="22" t="s">
        <v>1327</v>
      </c>
      <c r="I6038" s="23">
        <v>1</v>
      </c>
      <c r="J6038" s="23">
        <v>154</v>
      </c>
      <c r="K6038" s="23" t="s">
        <v>4395</v>
      </c>
      <c r="L6038" s="22" t="s">
        <v>4396</v>
      </c>
      <c r="M6038" s="21" t="s">
        <v>952</v>
      </c>
      <c r="N6038" s="23" t="s">
        <v>1271</v>
      </c>
      <c r="O6038" s="22" t="s">
        <v>1272</v>
      </c>
      <c r="P6038" s="22" t="s">
        <v>1273</v>
      </c>
      <c r="Q6038" s="23" t="s">
        <v>4416</v>
      </c>
      <c r="R6038" s="22" t="s">
        <v>4417</v>
      </c>
      <c r="S6038" s="21" t="s">
        <v>958</v>
      </c>
      <c r="T6038" s="23" t="s">
        <v>4418</v>
      </c>
      <c r="U6038" s="24" t="s">
        <v>19</v>
      </c>
      <c r="V6038" s="23">
        <v>500</v>
      </c>
      <c r="W6038" s="25">
        <v>2063733.75</v>
      </c>
      <c r="X6038" s="25">
        <v>2077532.92</v>
      </c>
      <c r="Y6038" s="25">
        <v>2008375.33</v>
      </c>
      <c r="Z6038" s="25">
        <v>2011458.67</v>
      </c>
      <c r="AA6038" s="25">
        <v>1238149.27</v>
      </c>
      <c r="AB6038" s="25">
        <v>1272496.1200000001</v>
      </c>
      <c r="AC6038" s="26">
        <v>45152.505756550927</v>
      </c>
      <c r="AD6038" s="27">
        <f>ROW()</f>
        <v>6038</v>
      </c>
      <c r="AE6038" s="27">
        <f>1</f>
        <v>1</v>
      </c>
      <c r="AF6038" s="27">
        <f>SUBTOTAL(109,Tbl_NGF_Data[[#This Row],[Counter]])</f>
        <v>1</v>
      </c>
    </row>
    <row r="6039" spans="2:32" ht="45" x14ac:dyDescent="0.25">
      <c r="B6039" s="21" t="s">
        <v>951</v>
      </c>
      <c r="C6039" s="22" t="s">
        <v>4367</v>
      </c>
      <c r="D6039" s="23">
        <v>14</v>
      </c>
      <c r="E6039" s="22" t="s">
        <v>951</v>
      </c>
      <c r="F6039" s="23">
        <v>14</v>
      </c>
      <c r="G6039" s="22" t="s">
        <v>4367</v>
      </c>
      <c r="H6039" s="22" t="s">
        <v>1327</v>
      </c>
      <c r="I6039" s="23">
        <v>1</v>
      </c>
      <c r="J6039" s="23">
        <v>154</v>
      </c>
      <c r="K6039" s="23" t="s">
        <v>4395</v>
      </c>
      <c r="L6039" s="22" t="s">
        <v>4396</v>
      </c>
      <c r="M6039" s="21" t="s">
        <v>952</v>
      </c>
      <c r="N6039" s="23" t="s">
        <v>1271</v>
      </c>
      <c r="O6039" s="22" t="s">
        <v>1272</v>
      </c>
      <c r="P6039" s="22" t="s">
        <v>1273</v>
      </c>
      <c r="Q6039" s="23" t="s">
        <v>4419</v>
      </c>
      <c r="R6039" s="22" t="s">
        <v>4420</v>
      </c>
      <c r="S6039" s="21" t="s">
        <v>959</v>
      </c>
      <c r="T6039" s="23" t="s">
        <v>4421</v>
      </c>
      <c r="U6039" s="24" t="s">
        <v>15</v>
      </c>
      <c r="V6039" s="23">
        <v>100</v>
      </c>
      <c r="W6039" s="25">
        <v>32222012.030000001</v>
      </c>
      <c r="X6039" s="25">
        <v>64714185.060000002</v>
      </c>
      <c r="Y6039" s="25">
        <v>85236502.320000008</v>
      </c>
      <c r="Z6039" s="25">
        <v>84321422.399999991</v>
      </c>
      <c r="AA6039" s="25">
        <v>84138924.590000004</v>
      </c>
      <c r="AB6039" s="25">
        <v>147301392.31999999</v>
      </c>
      <c r="AC6039" s="26">
        <v>45152.505756550927</v>
      </c>
      <c r="AD6039" s="27">
        <f>ROW()</f>
        <v>6039</v>
      </c>
      <c r="AE6039" s="27">
        <f>1</f>
        <v>1</v>
      </c>
      <c r="AF6039" s="27">
        <f>SUBTOTAL(109,Tbl_NGF_Data[[#This Row],[Counter]])</f>
        <v>1</v>
      </c>
    </row>
    <row r="6040" spans="2:32" ht="45" x14ac:dyDescent="0.25">
      <c r="B6040" s="21" t="s">
        <v>951</v>
      </c>
      <c r="C6040" s="22" t="s">
        <v>4367</v>
      </c>
      <c r="D6040" s="23">
        <v>14</v>
      </c>
      <c r="E6040" s="22" t="s">
        <v>951</v>
      </c>
      <c r="F6040" s="23">
        <v>14</v>
      </c>
      <c r="G6040" s="22" t="s">
        <v>4367</v>
      </c>
      <c r="H6040" s="22" t="s">
        <v>1327</v>
      </c>
      <c r="I6040" s="23">
        <v>1</v>
      </c>
      <c r="J6040" s="23">
        <v>154</v>
      </c>
      <c r="K6040" s="23" t="s">
        <v>4395</v>
      </c>
      <c r="L6040" s="22" t="s">
        <v>4396</v>
      </c>
      <c r="M6040" s="21" t="s">
        <v>952</v>
      </c>
      <c r="N6040" s="23" t="s">
        <v>1271</v>
      </c>
      <c r="O6040" s="22" t="s">
        <v>1272</v>
      </c>
      <c r="P6040" s="22" t="s">
        <v>1273</v>
      </c>
      <c r="Q6040" s="23" t="s">
        <v>4419</v>
      </c>
      <c r="R6040" s="22" t="s">
        <v>4420</v>
      </c>
      <c r="S6040" s="21" t="s">
        <v>959</v>
      </c>
      <c r="T6040" s="23" t="s">
        <v>4421</v>
      </c>
      <c r="U6040" s="24" t="s">
        <v>16</v>
      </c>
      <c r="V6040" s="23">
        <v>135</v>
      </c>
      <c r="W6040" s="25">
        <v>238700766</v>
      </c>
      <c r="X6040" s="25">
        <v>257473967</v>
      </c>
      <c r="Y6040" s="25">
        <v>267054271</v>
      </c>
      <c r="Z6040" s="25">
        <v>283649346</v>
      </c>
      <c r="AA6040" s="25">
        <v>292868111</v>
      </c>
      <c r="AB6040" s="25">
        <v>302610660.69</v>
      </c>
      <c r="AC6040" s="26">
        <v>45152.505756550927</v>
      </c>
      <c r="AD6040" s="27">
        <f>ROW()</f>
        <v>6040</v>
      </c>
      <c r="AE6040" s="27">
        <f>1</f>
        <v>1</v>
      </c>
      <c r="AF6040" s="27">
        <f>SUBTOTAL(109,Tbl_NGF_Data[[#This Row],[Counter]])</f>
        <v>1</v>
      </c>
    </row>
    <row r="6041" spans="2:32" ht="45" x14ac:dyDescent="0.25">
      <c r="B6041" s="21" t="s">
        <v>951</v>
      </c>
      <c r="C6041" s="22" t="s">
        <v>4367</v>
      </c>
      <c r="D6041" s="23">
        <v>14</v>
      </c>
      <c r="E6041" s="22" t="s">
        <v>951</v>
      </c>
      <c r="F6041" s="23">
        <v>14</v>
      </c>
      <c r="G6041" s="22" t="s">
        <v>4367</v>
      </c>
      <c r="H6041" s="22" t="s">
        <v>1327</v>
      </c>
      <c r="I6041" s="23">
        <v>1</v>
      </c>
      <c r="J6041" s="23">
        <v>154</v>
      </c>
      <c r="K6041" s="23" t="s">
        <v>4395</v>
      </c>
      <c r="L6041" s="22" t="s">
        <v>4396</v>
      </c>
      <c r="M6041" s="21" t="s">
        <v>952</v>
      </c>
      <c r="N6041" s="23" t="s">
        <v>1271</v>
      </c>
      <c r="O6041" s="22" t="s">
        <v>1272</v>
      </c>
      <c r="P6041" s="22"/>
      <c r="Q6041" s="23" t="s">
        <v>4419</v>
      </c>
      <c r="R6041" s="22" t="s">
        <v>4420</v>
      </c>
      <c r="S6041" s="21" t="s">
        <v>959</v>
      </c>
      <c r="T6041" s="23" t="s">
        <v>4421</v>
      </c>
      <c r="U6041" s="24" t="s">
        <v>66</v>
      </c>
      <c r="V6041" s="23">
        <v>137</v>
      </c>
      <c r="W6041" s="25">
        <v>0</v>
      </c>
      <c r="X6041" s="25">
        <v>10000</v>
      </c>
      <c r="Y6041" s="25">
        <v>0</v>
      </c>
      <c r="Z6041" s="25">
        <v>0</v>
      </c>
      <c r="AA6041" s="25">
        <v>3500000</v>
      </c>
      <c r="AB6041" s="25">
        <v>2000000</v>
      </c>
      <c r="AC6041" s="26">
        <v>45152.505756550927</v>
      </c>
      <c r="AD6041" s="27">
        <f>ROW()</f>
        <v>6041</v>
      </c>
      <c r="AE6041" s="27">
        <f>1</f>
        <v>1</v>
      </c>
      <c r="AF6041" s="27">
        <f>SUBTOTAL(109,Tbl_NGF_Data[[#This Row],[Counter]])</f>
        <v>1</v>
      </c>
    </row>
    <row r="6042" spans="2:32" ht="45" x14ac:dyDescent="0.25">
      <c r="B6042" s="21" t="s">
        <v>951</v>
      </c>
      <c r="C6042" s="22" t="s">
        <v>4367</v>
      </c>
      <c r="D6042" s="23">
        <v>14</v>
      </c>
      <c r="E6042" s="22" t="s">
        <v>951</v>
      </c>
      <c r="F6042" s="23">
        <v>14</v>
      </c>
      <c r="G6042" s="22" t="s">
        <v>4367</v>
      </c>
      <c r="H6042" s="22" t="s">
        <v>1327</v>
      </c>
      <c r="I6042" s="23">
        <v>1</v>
      </c>
      <c r="J6042" s="23">
        <v>154</v>
      </c>
      <c r="K6042" s="23" t="s">
        <v>4395</v>
      </c>
      <c r="L6042" s="22" t="s">
        <v>4396</v>
      </c>
      <c r="M6042" s="21" t="s">
        <v>952</v>
      </c>
      <c r="N6042" s="23" t="s">
        <v>1271</v>
      </c>
      <c r="O6042" s="22" t="s">
        <v>1272</v>
      </c>
      <c r="P6042" s="22" t="s">
        <v>1273</v>
      </c>
      <c r="Q6042" s="23" t="s">
        <v>4419</v>
      </c>
      <c r="R6042" s="22" t="s">
        <v>4420</v>
      </c>
      <c r="S6042" s="21" t="s">
        <v>959</v>
      </c>
      <c r="T6042" s="23" t="s">
        <v>4421</v>
      </c>
      <c r="U6042" s="24" t="s">
        <v>66</v>
      </c>
      <c r="V6042" s="23">
        <v>137</v>
      </c>
      <c r="W6042" s="25">
        <v>7763309</v>
      </c>
      <c r="X6042" s="25">
        <v>6703844</v>
      </c>
      <c r="Y6042" s="25">
        <v>6350933.9100000001</v>
      </c>
      <c r="Z6042" s="25">
        <v>5277784.2300000004</v>
      </c>
      <c r="AA6042" s="25">
        <v>7479002.3099999996</v>
      </c>
      <c r="AB6042" s="25">
        <v>12016672.51</v>
      </c>
      <c r="AC6042" s="26">
        <v>45152.505756550927</v>
      </c>
      <c r="AD6042" s="27">
        <f>ROW()</f>
        <v>6042</v>
      </c>
      <c r="AE6042" s="27">
        <f>1</f>
        <v>1</v>
      </c>
      <c r="AF6042" s="27">
        <f>SUBTOTAL(109,Tbl_NGF_Data[[#This Row],[Counter]])</f>
        <v>1</v>
      </c>
    </row>
    <row r="6043" spans="2:32" ht="45" x14ac:dyDescent="0.25">
      <c r="B6043" s="21" t="s">
        <v>951</v>
      </c>
      <c r="C6043" s="22" t="s">
        <v>4367</v>
      </c>
      <c r="D6043" s="23">
        <v>14</v>
      </c>
      <c r="E6043" s="22" t="s">
        <v>951</v>
      </c>
      <c r="F6043" s="23">
        <v>14</v>
      </c>
      <c r="G6043" s="22" t="s">
        <v>4367</v>
      </c>
      <c r="H6043" s="22" t="s">
        <v>1327</v>
      </c>
      <c r="I6043" s="23">
        <v>1</v>
      </c>
      <c r="J6043" s="23">
        <v>154</v>
      </c>
      <c r="K6043" s="23" t="s">
        <v>4395</v>
      </c>
      <c r="L6043" s="22" t="s">
        <v>4396</v>
      </c>
      <c r="M6043" s="21" t="s">
        <v>952</v>
      </c>
      <c r="N6043" s="23" t="s">
        <v>1271</v>
      </c>
      <c r="O6043" s="22" t="s">
        <v>1272</v>
      </c>
      <c r="P6043" s="22" t="s">
        <v>1273</v>
      </c>
      <c r="Q6043" s="23" t="s">
        <v>4419</v>
      </c>
      <c r="R6043" s="22" t="s">
        <v>4420</v>
      </c>
      <c r="S6043" s="21" t="s">
        <v>959</v>
      </c>
      <c r="T6043" s="23" t="s">
        <v>4421</v>
      </c>
      <c r="U6043" s="24" t="s">
        <v>17</v>
      </c>
      <c r="V6043" s="23">
        <v>200</v>
      </c>
      <c r="W6043" s="25">
        <v>224352215.36999986</v>
      </c>
      <c r="X6043" s="25">
        <v>227789065.25999987</v>
      </c>
      <c r="Y6043" s="25">
        <v>230871130.74000004</v>
      </c>
      <c r="Z6043" s="25">
        <v>241534589.59999985</v>
      </c>
      <c r="AA6043" s="25">
        <v>253824239.34999996</v>
      </c>
      <c r="AB6043" s="25">
        <v>257042389.1500001</v>
      </c>
      <c r="AC6043" s="26">
        <v>45152.505756550927</v>
      </c>
      <c r="AD6043" s="27">
        <f>ROW()</f>
        <v>6043</v>
      </c>
      <c r="AE6043" s="27">
        <f>1</f>
        <v>1</v>
      </c>
      <c r="AF6043" s="27">
        <f>SUBTOTAL(109,Tbl_NGF_Data[[#This Row],[Counter]])</f>
        <v>1</v>
      </c>
    </row>
    <row r="6044" spans="2:32" ht="45" x14ac:dyDescent="0.25">
      <c r="B6044" s="21" t="s">
        <v>951</v>
      </c>
      <c r="C6044" s="22" t="s">
        <v>4367</v>
      </c>
      <c r="D6044" s="23">
        <v>14</v>
      </c>
      <c r="E6044" s="22" t="s">
        <v>951</v>
      </c>
      <c r="F6044" s="23">
        <v>14</v>
      </c>
      <c r="G6044" s="22" t="s">
        <v>4367</v>
      </c>
      <c r="H6044" s="22" t="s">
        <v>1327</v>
      </c>
      <c r="I6044" s="23">
        <v>1</v>
      </c>
      <c r="J6044" s="23">
        <v>154</v>
      </c>
      <c r="K6044" s="23" t="s">
        <v>4395</v>
      </c>
      <c r="L6044" s="22" t="s">
        <v>4396</v>
      </c>
      <c r="M6044" s="21" t="s">
        <v>952</v>
      </c>
      <c r="N6044" s="23" t="s">
        <v>1271</v>
      </c>
      <c r="O6044" s="22" t="s">
        <v>1272</v>
      </c>
      <c r="P6044" s="22" t="s">
        <v>1273</v>
      </c>
      <c r="Q6044" s="23" t="s">
        <v>4419</v>
      </c>
      <c r="R6044" s="22" t="s">
        <v>4420</v>
      </c>
      <c r="S6044" s="21" t="s">
        <v>959</v>
      </c>
      <c r="T6044" s="23" t="s">
        <v>4421</v>
      </c>
      <c r="U6044" s="24" t="s">
        <v>97</v>
      </c>
      <c r="V6044" s="23">
        <v>205</v>
      </c>
      <c r="W6044" s="25">
        <v>1059465.8899999999</v>
      </c>
      <c r="X6044" s="25">
        <v>362910.48</v>
      </c>
      <c r="Y6044" s="25">
        <v>389576.52</v>
      </c>
      <c r="Z6044" s="25">
        <v>301781.92000000004</v>
      </c>
      <c r="AA6044" s="25">
        <v>424729.8</v>
      </c>
      <c r="AB6044" s="25">
        <v>3469522.42</v>
      </c>
      <c r="AC6044" s="26">
        <v>45152.505756550927</v>
      </c>
      <c r="AD6044" s="27">
        <f>ROW()</f>
        <v>6044</v>
      </c>
      <c r="AE6044" s="27">
        <f>1</f>
        <v>1</v>
      </c>
      <c r="AF6044" s="27">
        <f>SUBTOTAL(109,Tbl_NGF_Data[[#This Row],[Counter]])</f>
        <v>1</v>
      </c>
    </row>
    <row r="6045" spans="2:32" ht="45" x14ac:dyDescent="0.25">
      <c r="B6045" s="21" t="s">
        <v>951</v>
      </c>
      <c r="C6045" s="22" t="s">
        <v>4367</v>
      </c>
      <c r="D6045" s="23">
        <v>14</v>
      </c>
      <c r="E6045" s="22" t="s">
        <v>951</v>
      </c>
      <c r="F6045" s="23">
        <v>14</v>
      </c>
      <c r="G6045" s="22" t="s">
        <v>4367</v>
      </c>
      <c r="H6045" s="22" t="s">
        <v>1327</v>
      </c>
      <c r="I6045" s="23">
        <v>1</v>
      </c>
      <c r="J6045" s="23">
        <v>154</v>
      </c>
      <c r="K6045" s="23" t="s">
        <v>4395</v>
      </c>
      <c r="L6045" s="22" t="s">
        <v>4396</v>
      </c>
      <c r="M6045" s="21" t="s">
        <v>952</v>
      </c>
      <c r="N6045" s="23" t="s">
        <v>1271</v>
      </c>
      <c r="O6045" s="22" t="s">
        <v>1272</v>
      </c>
      <c r="P6045" s="22" t="s">
        <v>1273</v>
      </c>
      <c r="Q6045" s="23" t="s">
        <v>4419</v>
      </c>
      <c r="R6045" s="22" t="s">
        <v>4420</v>
      </c>
      <c r="S6045" s="21" t="s">
        <v>959</v>
      </c>
      <c r="T6045" s="23" t="s">
        <v>4421</v>
      </c>
      <c r="U6045" s="24" t="s">
        <v>18</v>
      </c>
      <c r="V6045" s="23">
        <v>220</v>
      </c>
      <c r="W6045" s="25">
        <v>14348550.630000144</v>
      </c>
      <c r="X6045" s="25">
        <v>29684901.740000129</v>
      </c>
      <c r="Y6045" s="25">
        <v>36183140.259999961</v>
      </c>
      <c r="Z6045" s="25">
        <v>42114756.400000155</v>
      </c>
      <c r="AA6045" s="25">
        <v>39043871.650000036</v>
      </c>
      <c r="AB6045" s="25">
        <v>45568271.539999902</v>
      </c>
      <c r="AC6045" s="26">
        <v>45152.505756550927</v>
      </c>
      <c r="AD6045" s="27">
        <f>ROW()</f>
        <v>6045</v>
      </c>
      <c r="AE6045" s="27">
        <f>1</f>
        <v>1</v>
      </c>
      <c r="AF6045" s="27">
        <f>SUBTOTAL(109,Tbl_NGF_Data[[#This Row],[Counter]])</f>
        <v>1</v>
      </c>
    </row>
    <row r="6046" spans="2:32" ht="45" x14ac:dyDescent="0.25">
      <c r="B6046" s="21" t="s">
        <v>951</v>
      </c>
      <c r="C6046" s="22" t="s">
        <v>4367</v>
      </c>
      <c r="D6046" s="23">
        <v>14</v>
      </c>
      <c r="E6046" s="22" t="s">
        <v>951</v>
      </c>
      <c r="F6046" s="23">
        <v>14</v>
      </c>
      <c r="G6046" s="22" t="s">
        <v>4367</v>
      </c>
      <c r="H6046" s="22" t="s">
        <v>1327</v>
      </c>
      <c r="I6046" s="23">
        <v>1</v>
      </c>
      <c r="J6046" s="23">
        <v>154</v>
      </c>
      <c r="K6046" s="23" t="s">
        <v>4395</v>
      </c>
      <c r="L6046" s="22" t="s">
        <v>4396</v>
      </c>
      <c r="M6046" s="21" t="s">
        <v>952</v>
      </c>
      <c r="N6046" s="23" t="s">
        <v>1271</v>
      </c>
      <c r="O6046" s="22" t="s">
        <v>1272</v>
      </c>
      <c r="P6046" s="22" t="s">
        <v>1273</v>
      </c>
      <c r="Q6046" s="23" t="s">
        <v>4419</v>
      </c>
      <c r="R6046" s="22" t="s">
        <v>4420</v>
      </c>
      <c r="S6046" s="21" t="s">
        <v>959</v>
      </c>
      <c r="T6046" s="23" t="s">
        <v>4421</v>
      </c>
      <c r="U6046" s="24" t="s">
        <v>67</v>
      </c>
      <c r="V6046" s="23">
        <v>222</v>
      </c>
      <c r="W6046" s="25">
        <v>6703843.1100000003</v>
      </c>
      <c r="X6046" s="25">
        <v>6340933.5199999996</v>
      </c>
      <c r="Y6046" s="25">
        <v>5961357.3900000006</v>
      </c>
      <c r="Z6046" s="25">
        <v>4976002.3100000005</v>
      </c>
      <c r="AA6046" s="25">
        <v>7054272.5099999998</v>
      </c>
      <c r="AB6046" s="25">
        <v>8547150.0899999999</v>
      </c>
      <c r="AC6046" s="26">
        <v>45152.505756550927</v>
      </c>
      <c r="AD6046" s="27">
        <f>ROW()</f>
        <v>6046</v>
      </c>
      <c r="AE6046" s="27">
        <f>1</f>
        <v>1</v>
      </c>
      <c r="AF6046" s="27">
        <f>SUBTOTAL(109,Tbl_NGF_Data[[#This Row],[Counter]])</f>
        <v>1</v>
      </c>
    </row>
    <row r="6047" spans="2:32" ht="45" x14ac:dyDescent="0.25">
      <c r="B6047" s="21" t="s">
        <v>951</v>
      </c>
      <c r="C6047" s="22" t="s">
        <v>4367</v>
      </c>
      <c r="D6047" s="23">
        <v>14</v>
      </c>
      <c r="E6047" s="22" t="s">
        <v>951</v>
      </c>
      <c r="F6047" s="23">
        <v>14</v>
      </c>
      <c r="G6047" s="22" t="s">
        <v>4367</v>
      </c>
      <c r="H6047" s="22" t="s">
        <v>1327</v>
      </c>
      <c r="I6047" s="23">
        <v>1</v>
      </c>
      <c r="J6047" s="23">
        <v>154</v>
      </c>
      <c r="K6047" s="23" t="s">
        <v>4395</v>
      </c>
      <c r="L6047" s="22" t="s">
        <v>4396</v>
      </c>
      <c r="M6047" s="21" t="s">
        <v>952</v>
      </c>
      <c r="N6047" s="23" t="s">
        <v>1271</v>
      </c>
      <c r="O6047" s="22" t="s">
        <v>1272</v>
      </c>
      <c r="P6047" s="22" t="s">
        <v>1273</v>
      </c>
      <c r="Q6047" s="23" t="s">
        <v>4419</v>
      </c>
      <c r="R6047" s="22" t="s">
        <v>4420</v>
      </c>
      <c r="S6047" s="21" t="s">
        <v>959</v>
      </c>
      <c r="T6047" s="23" t="s">
        <v>4421</v>
      </c>
      <c r="U6047" s="24" t="s">
        <v>19</v>
      </c>
      <c r="V6047" s="23">
        <v>500</v>
      </c>
      <c r="W6047" s="25">
        <v>236467265.25999999</v>
      </c>
      <c r="X6047" s="25">
        <v>262960420.16</v>
      </c>
      <c r="Y6047" s="25">
        <v>250222241.1100001</v>
      </c>
      <c r="Z6047" s="25">
        <v>231513948.95000002</v>
      </c>
      <c r="AA6047" s="25">
        <v>222435893.77000001</v>
      </c>
      <c r="AB6047" s="25">
        <v>289570280.5</v>
      </c>
      <c r="AC6047" s="26">
        <v>45152.505756550927</v>
      </c>
      <c r="AD6047" s="27">
        <f>ROW()</f>
        <v>6047</v>
      </c>
      <c r="AE6047" s="27">
        <f>1</f>
        <v>1</v>
      </c>
      <c r="AF6047" s="27">
        <f>SUBTOTAL(109,Tbl_NGF_Data[[#This Row],[Counter]])</f>
        <v>1</v>
      </c>
    </row>
    <row r="6048" spans="2:32" ht="60" x14ac:dyDescent="0.25">
      <c r="B6048" s="21" t="s">
        <v>951</v>
      </c>
      <c r="C6048" s="22" t="s">
        <v>4367</v>
      </c>
      <c r="D6048" s="23">
        <v>14</v>
      </c>
      <c r="E6048" s="22" t="s">
        <v>951</v>
      </c>
      <c r="F6048" s="23">
        <v>14</v>
      </c>
      <c r="G6048" s="22" t="s">
        <v>4367</v>
      </c>
      <c r="H6048" s="22" t="s">
        <v>1327</v>
      </c>
      <c r="I6048" s="23">
        <v>1</v>
      </c>
      <c r="J6048" s="23">
        <v>154</v>
      </c>
      <c r="K6048" s="23" t="s">
        <v>4395</v>
      </c>
      <c r="L6048" s="22" t="s">
        <v>4396</v>
      </c>
      <c r="M6048" s="21" t="s">
        <v>952</v>
      </c>
      <c r="N6048" s="23" t="s">
        <v>1271</v>
      </c>
      <c r="O6048" s="22" t="s">
        <v>1272</v>
      </c>
      <c r="P6048" s="22" t="s">
        <v>1273</v>
      </c>
      <c r="Q6048" s="23" t="s">
        <v>4422</v>
      </c>
      <c r="R6048" s="22" t="s">
        <v>4423</v>
      </c>
      <c r="S6048" s="21" t="s">
        <v>960</v>
      </c>
      <c r="T6048" s="23" t="s">
        <v>4424</v>
      </c>
      <c r="U6048" s="24" t="s">
        <v>15</v>
      </c>
      <c r="V6048" s="23">
        <v>100</v>
      </c>
      <c r="W6048" s="25">
        <v>3736545.77</v>
      </c>
      <c r="X6048" s="25">
        <v>4491188.66</v>
      </c>
      <c r="Y6048" s="25">
        <v>3412860.38</v>
      </c>
      <c r="Z6048" s="25">
        <v>2978499.81</v>
      </c>
      <c r="AA6048" s="25">
        <v>2658785.44</v>
      </c>
      <c r="AB6048" s="25">
        <v>1923121.44</v>
      </c>
      <c r="AC6048" s="26">
        <v>45152.505756550927</v>
      </c>
      <c r="AD6048" s="27">
        <f>ROW()</f>
        <v>6048</v>
      </c>
      <c r="AE6048" s="27">
        <f>1</f>
        <v>1</v>
      </c>
      <c r="AF6048" s="27">
        <f>SUBTOTAL(109,Tbl_NGF_Data[[#This Row],[Counter]])</f>
        <v>1</v>
      </c>
    </row>
    <row r="6049" spans="2:32" ht="60" x14ac:dyDescent="0.25">
      <c r="B6049" s="21" t="s">
        <v>951</v>
      </c>
      <c r="C6049" s="22" t="s">
        <v>4367</v>
      </c>
      <c r="D6049" s="23">
        <v>14</v>
      </c>
      <c r="E6049" s="22" t="s">
        <v>951</v>
      </c>
      <c r="F6049" s="23">
        <v>14</v>
      </c>
      <c r="G6049" s="22" t="s">
        <v>4367</v>
      </c>
      <c r="H6049" s="22" t="s">
        <v>1327</v>
      </c>
      <c r="I6049" s="23">
        <v>1</v>
      </c>
      <c r="J6049" s="23">
        <v>154</v>
      </c>
      <c r="K6049" s="23" t="s">
        <v>4395</v>
      </c>
      <c r="L6049" s="22" t="s">
        <v>4396</v>
      </c>
      <c r="M6049" s="21" t="s">
        <v>952</v>
      </c>
      <c r="N6049" s="23" t="s">
        <v>1271</v>
      </c>
      <c r="O6049" s="22" t="s">
        <v>1272</v>
      </c>
      <c r="P6049" s="22" t="s">
        <v>1273</v>
      </c>
      <c r="Q6049" s="23" t="s">
        <v>4422</v>
      </c>
      <c r="R6049" s="22" t="s">
        <v>4423</v>
      </c>
      <c r="S6049" s="21" t="s">
        <v>960</v>
      </c>
      <c r="T6049" s="23" t="s">
        <v>4424</v>
      </c>
      <c r="U6049" s="24" t="s">
        <v>16</v>
      </c>
      <c r="V6049" s="23">
        <v>135</v>
      </c>
      <c r="W6049" s="25">
        <v>2384849</v>
      </c>
      <c r="X6049" s="25">
        <v>3319849</v>
      </c>
      <c r="Y6049" s="25">
        <v>3319849</v>
      </c>
      <c r="Z6049" s="25">
        <v>3319849</v>
      </c>
      <c r="AA6049" s="25">
        <v>3319849</v>
      </c>
      <c r="AB6049" s="25">
        <v>3319849</v>
      </c>
      <c r="AC6049" s="26">
        <v>45152.505756550927</v>
      </c>
      <c r="AD6049" s="27">
        <f>ROW()</f>
        <v>6049</v>
      </c>
      <c r="AE6049" s="27">
        <f>1</f>
        <v>1</v>
      </c>
      <c r="AF6049" s="27">
        <f>SUBTOTAL(109,Tbl_NGF_Data[[#This Row],[Counter]])</f>
        <v>1</v>
      </c>
    </row>
    <row r="6050" spans="2:32" ht="60" x14ac:dyDescent="0.25">
      <c r="B6050" s="21" t="s">
        <v>951</v>
      </c>
      <c r="C6050" s="22" t="s">
        <v>4367</v>
      </c>
      <c r="D6050" s="23">
        <v>14</v>
      </c>
      <c r="E6050" s="22" t="s">
        <v>951</v>
      </c>
      <c r="F6050" s="23">
        <v>14</v>
      </c>
      <c r="G6050" s="22" t="s">
        <v>4367</v>
      </c>
      <c r="H6050" s="22" t="s">
        <v>1327</v>
      </c>
      <c r="I6050" s="23">
        <v>1</v>
      </c>
      <c r="J6050" s="23">
        <v>154</v>
      </c>
      <c r="K6050" s="23" t="s">
        <v>4395</v>
      </c>
      <c r="L6050" s="22" t="s">
        <v>4396</v>
      </c>
      <c r="M6050" s="21" t="s">
        <v>952</v>
      </c>
      <c r="N6050" s="23" t="s">
        <v>1271</v>
      </c>
      <c r="O6050" s="22" t="s">
        <v>1272</v>
      </c>
      <c r="P6050" s="22" t="s">
        <v>1273</v>
      </c>
      <c r="Q6050" s="23" t="s">
        <v>4422</v>
      </c>
      <c r="R6050" s="22" t="s">
        <v>4423</v>
      </c>
      <c r="S6050" s="21" t="s">
        <v>960</v>
      </c>
      <c r="T6050" s="23" t="s">
        <v>4424</v>
      </c>
      <c r="U6050" s="24" t="s">
        <v>17</v>
      </c>
      <c r="V6050" s="23">
        <v>200</v>
      </c>
      <c r="W6050" s="25">
        <v>2384849</v>
      </c>
      <c r="X6050" s="25">
        <v>3319848.9999999995</v>
      </c>
      <c r="Y6050" s="25">
        <v>3319849.0000000005</v>
      </c>
      <c r="Z6050" s="25">
        <v>3319849</v>
      </c>
      <c r="AA6050" s="25">
        <v>2886759.16</v>
      </c>
      <c r="AB6050" s="25">
        <v>3319849</v>
      </c>
      <c r="AC6050" s="26">
        <v>45152.505756550927</v>
      </c>
      <c r="AD6050" s="27">
        <f>ROW()</f>
        <v>6050</v>
      </c>
      <c r="AE6050" s="27">
        <f>1</f>
        <v>1</v>
      </c>
      <c r="AF6050" s="27">
        <f>SUBTOTAL(109,Tbl_NGF_Data[[#This Row],[Counter]])</f>
        <v>1</v>
      </c>
    </row>
    <row r="6051" spans="2:32" ht="60" x14ac:dyDescent="0.25">
      <c r="B6051" s="21" t="s">
        <v>951</v>
      </c>
      <c r="C6051" s="22" t="s">
        <v>4367</v>
      </c>
      <c r="D6051" s="23">
        <v>14</v>
      </c>
      <c r="E6051" s="22" t="s">
        <v>951</v>
      </c>
      <c r="F6051" s="23">
        <v>14</v>
      </c>
      <c r="G6051" s="22" t="s">
        <v>4367</v>
      </c>
      <c r="H6051" s="22" t="s">
        <v>1327</v>
      </c>
      <c r="I6051" s="23">
        <v>1</v>
      </c>
      <c r="J6051" s="23">
        <v>154</v>
      </c>
      <c r="K6051" s="23" t="s">
        <v>4395</v>
      </c>
      <c r="L6051" s="22" t="s">
        <v>4396</v>
      </c>
      <c r="M6051" s="21" t="s">
        <v>952</v>
      </c>
      <c r="N6051" s="23" t="s">
        <v>1271</v>
      </c>
      <c r="O6051" s="22" t="s">
        <v>1272</v>
      </c>
      <c r="P6051" s="22" t="s">
        <v>1273</v>
      </c>
      <c r="Q6051" s="23" t="s">
        <v>4422</v>
      </c>
      <c r="R6051" s="22" t="s">
        <v>4423</v>
      </c>
      <c r="S6051" s="21" t="s">
        <v>960</v>
      </c>
      <c r="T6051" s="23" t="s">
        <v>4424</v>
      </c>
      <c r="U6051" s="24" t="s">
        <v>18</v>
      </c>
      <c r="V6051" s="23">
        <v>220</v>
      </c>
      <c r="W6051" s="25">
        <v>0</v>
      </c>
      <c r="X6051" s="25">
        <v>4.6566128730773926E-10</v>
      </c>
      <c r="Y6051" s="25">
        <v>-4.6566128730773926E-10</v>
      </c>
      <c r="Z6051" s="25">
        <v>0</v>
      </c>
      <c r="AA6051" s="25">
        <v>433089.83999999985</v>
      </c>
      <c r="AB6051" s="25">
        <v>0</v>
      </c>
      <c r="AC6051" s="26">
        <v>45152.505756550927</v>
      </c>
      <c r="AD6051" s="27">
        <f>ROW()</f>
        <v>6051</v>
      </c>
      <c r="AE6051" s="27">
        <f>1</f>
        <v>1</v>
      </c>
      <c r="AF6051" s="27">
        <f>SUBTOTAL(109,Tbl_NGF_Data[[#This Row],[Counter]])</f>
        <v>1</v>
      </c>
    </row>
    <row r="6052" spans="2:32" ht="60" x14ac:dyDescent="0.25">
      <c r="B6052" s="21" t="s">
        <v>951</v>
      </c>
      <c r="C6052" s="22" t="s">
        <v>4367</v>
      </c>
      <c r="D6052" s="23">
        <v>14</v>
      </c>
      <c r="E6052" s="22" t="s">
        <v>951</v>
      </c>
      <c r="F6052" s="23">
        <v>14</v>
      </c>
      <c r="G6052" s="22" t="s">
        <v>4367</v>
      </c>
      <c r="H6052" s="22" t="s">
        <v>1327</v>
      </c>
      <c r="I6052" s="23">
        <v>1</v>
      </c>
      <c r="J6052" s="23">
        <v>154</v>
      </c>
      <c r="K6052" s="23" t="s">
        <v>4395</v>
      </c>
      <c r="L6052" s="22" t="s">
        <v>4396</v>
      </c>
      <c r="M6052" s="21" t="s">
        <v>952</v>
      </c>
      <c r="N6052" s="23" t="s">
        <v>1271</v>
      </c>
      <c r="O6052" s="22" t="s">
        <v>1272</v>
      </c>
      <c r="P6052" s="22" t="s">
        <v>1273</v>
      </c>
      <c r="Q6052" s="23" t="s">
        <v>4422</v>
      </c>
      <c r="R6052" s="22" t="s">
        <v>4423</v>
      </c>
      <c r="S6052" s="21" t="s">
        <v>960</v>
      </c>
      <c r="T6052" s="23" t="s">
        <v>4424</v>
      </c>
      <c r="U6052" s="24" t="s">
        <v>19</v>
      </c>
      <c r="V6052" s="23">
        <v>500</v>
      </c>
      <c r="W6052" s="25">
        <v>4776930.1500000004</v>
      </c>
      <c r="X6052" s="25">
        <v>6574491.8899999997</v>
      </c>
      <c r="Y6052" s="25">
        <v>4741520.72</v>
      </c>
      <c r="Z6052" s="25">
        <v>5385488.4299999997</v>
      </c>
      <c r="AA6052" s="25">
        <v>5067044.79</v>
      </c>
      <c r="AB6052" s="25">
        <v>5084185</v>
      </c>
      <c r="AC6052" s="26">
        <v>45152.505756550927</v>
      </c>
      <c r="AD6052" s="27">
        <f>ROW()</f>
        <v>6052</v>
      </c>
      <c r="AE6052" s="27">
        <f>1</f>
        <v>1</v>
      </c>
      <c r="AF6052" s="27">
        <f>SUBTOTAL(109,Tbl_NGF_Data[[#This Row],[Counter]])</f>
        <v>1</v>
      </c>
    </row>
    <row r="6053" spans="2:32" ht="45" x14ac:dyDescent="0.25">
      <c r="B6053" s="21" t="s">
        <v>951</v>
      </c>
      <c r="C6053" s="22" t="s">
        <v>4367</v>
      </c>
      <c r="D6053" s="23">
        <v>14</v>
      </c>
      <c r="E6053" s="22" t="s">
        <v>951</v>
      </c>
      <c r="F6053" s="23">
        <v>14</v>
      </c>
      <c r="G6053" s="22" t="s">
        <v>4367</v>
      </c>
      <c r="H6053" s="22" t="s">
        <v>1327</v>
      </c>
      <c r="I6053" s="23">
        <v>1</v>
      </c>
      <c r="J6053" s="23">
        <v>154</v>
      </c>
      <c r="K6053" s="23" t="s">
        <v>4395</v>
      </c>
      <c r="L6053" s="22" t="s">
        <v>4396</v>
      </c>
      <c r="M6053" s="21" t="s">
        <v>952</v>
      </c>
      <c r="N6053" s="23" t="s">
        <v>1271</v>
      </c>
      <c r="O6053" s="22" t="s">
        <v>1272</v>
      </c>
      <c r="P6053" s="22" t="s">
        <v>1273</v>
      </c>
      <c r="Q6053" s="23" t="s">
        <v>4425</v>
      </c>
      <c r="R6053" s="22" t="s">
        <v>4426</v>
      </c>
      <c r="S6053" s="21" t="s">
        <v>961</v>
      </c>
      <c r="T6053" s="23" t="s">
        <v>4427</v>
      </c>
      <c r="U6053" s="24" t="s">
        <v>15</v>
      </c>
      <c r="V6053" s="23">
        <v>100</v>
      </c>
      <c r="W6053" s="25">
        <v>0</v>
      </c>
      <c r="X6053" s="25">
        <v>0</v>
      </c>
      <c r="Y6053" s="25">
        <v>0</v>
      </c>
      <c r="Z6053" s="25">
        <v>0</v>
      </c>
      <c r="AA6053" s="25">
        <v>32.99</v>
      </c>
      <c r="AB6053" s="25">
        <v>0</v>
      </c>
      <c r="AC6053" s="26">
        <v>45152.505756550927</v>
      </c>
      <c r="AD6053" s="27">
        <f>ROW()</f>
        <v>6053</v>
      </c>
      <c r="AE6053" s="27">
        <f>1</f>
        <v>1</v>
      </c>
      <c r="AF6053" s="27">
        <f>SUBTOTAL(109,Tbl_NGF_Data[[#This Row],[Counter]])</f>
        <v>1</v>
      </c>
    </row>
    <row r="6054" spans="2:32" ht="45" x14ac:dyDescent="0.25">
      <c r="B6054" s="21" t="s">
        <v>951</v>
      </c>
      <c r="C6054" s="22" t="s">
        <v>4367</v>
      </c>
      <c r="D6054" s="23">
        <v>14</v>
      </c>
      <c r="E6054" s="22" t="s">
        <v>951</v>
      </c>
      <c r="F6054" s="23">
        <v>14</v>
      </c>
      <c r="G6054" s="22" t="s">
        <v>4367</v>
      </c>
      <c r="H6054" s="22" t="s">
        <v>1327</v>
      </c>
      <c r="I6054" s="23">
        <v>1</v>
      </c>
      <c r="J6054" s="23">
        <v>154</v>
      </c>
      <c r="K6054" s="23" t="s">
        <v>4395</v>
      </c>
      <c r="L6054" s="22" t="s">
        <v>4396</v>
      </c>
      <c r="M6054" s="21" t="s">
        <v>952</v>
      </c>
      <c r="N6054" s="23" t="s">
        <v>1271</v>
      </c>
      <c r="O6054" s="22" t="s">
        <v>1272</v>
      </c>
      <c r="P6054" s="22" t="s">
        <v>1273</v>
      </c>
      <c r="Q6054" s="23" t="s">
        <v>4425</v>
      </c>
      <c r="R6054" s="22" t="s">
        <v>4426</v>
      </c>
      <c r="S6054" s="21" t="s">
        <v>961</v>
      </c>
      <c r="T6054" s="23" t="s">
        <v>4427</v>
      </c>
      <c r="U6054" s="24" t="s">
        <v>19</v>
      </c>
      <c r="V6054" s="23">
        <v>500</v>
      </c>
      <c r="W6054" s="25">
        <v>0</v>
      </c>
      <c r="X6054" s="25">
        <v>0</v>
      </c>
      <c r="Y6054" s="25">
        <v>0</v>
      </c>
      <c r="Z6054" s="25">
        <v>0</v>
      </c>
      <c r="AA6054" s="25">
        <v>32.99</v>
      </c>
      <c r="AB6054" s="25">
        <v>0</v>
      </c>
      <c r="AC6054" s="26">
        <v>45152.505756550927</v>
      </c>
      <c r="AD6054" s="27">
        <f>ROW()</f>
        <v>6054</v>
      </c>
      <c r="AE6054" s="27">
        <f>1</f>
        <v>1</v>
      </c>
      <c r="AF6054" s="27">
        <f>SUBTOTAL(109,Tbl_NGF_Data[[#This Row],[Counter]])</f>
        <v>1</v>
      </c>
    </row>
    <row r="6055" spans="2:32" ht="30" x14ac:dyDescent="0.25">
      <c r="B6055" s="21" t="s">
        <v>951</v>
      </c>
      <c r="C6055" s="22" t="s">
        <v>4367</v>
      </c>
      <c r="D6055" s="23">
        <v>14</v>
      </c>
      <c r="E6055" s="22" t="s">
        <v>951</v>
      </c>
      <c r="F6055" s="23">
        <v>14</v>
      </c>
      <c r="G6055" s="22" t="s">
        <v>4367</v>
      </c>
      <c r="H6055" s="22" t="s">
        <v>1327</v>
      </c>
      <c r="I6055" s="23">
        <v>1</v>
      </c>
      <c r="J6055" s="23">
        <v>154</v>
      </c>
      <c r="K6055" s="23" t="s">
        <v>4395</v>
      </c>
      <c r="L6055" s="22" t="s">
        <v>4396</v>
      </c>
      <c r="M6055" s="21" t="s">
        <v>952</v>
      </c>
      <c r="N6055" s="23" t="s">
        <v>1271</v>
      </c>
      <c r="O6055" s="22" t="s">
        <v>1272</v>
      </c>
      <c r="P6055" s="22" t="s">
        <v>1273</v>
      </c>
      <c r="Q6055" s="23" t="s">
        <v>3010</v>
      </c>
      <c r="R6055" s="22" t="s">
        <v>3011</v>
      </c>
      <c r="S6055" s="21" t="s">
        <v>468</v>
      </c>
      <c r="T6055" s="23" t="s">
        <v>4428</v>
      </c>
      <c r="U6055" s="24" t="s">
        <v>15</v>
      </c>
      <c r="V6055" s="23">
        <v>100</v>
      </c>
      <c r="W6055" s="25">
        <v>366278.18</v>
      </c>
      <c r="X6055" s="25">
        <v>484635.02</v>
      </c>
      <c r="Y6055" s="25">
        <v>331848.08</v>
      </c>
      <c r="Z6055" s="25">
        <v>540620.44999999995</v>
      </c>
      <c r="AA6055" s="25">
        <v>50000</v>
      </c>
      <c r="AB6055" s="25">
        <v>50000</v>
      </c>
      <c r="AC6055" s="26">
        <v>45152.505756550927</v>
      </c>
      <c r="AD6055" s="27">
        <f>ROW()</f>
        <v>6055</v>
      </c>
      <c r="AE6055" s="27">
        <f>1</f>
        <v>1</v>
      </c>
      <c r="AF6055" s="27">
        <f>SUBTOTAL(109,Tbl_NGF_Data[[#This Row],[Counter]])</f>
        <v>1</v>
      </c>
    </row>
    <row r="6056" spans="2:32" ht="30" x14ac:dyDescent="0.25">
      <c r="B6056" s="21" t="s">
        <v>951</v>
      </c>
      <c r="C6056" s="22" t="s">
        <v>4367</v>
      </c>
      <c r="D6056" s="23">
        <v>14</v>
      </c>
      <c r="E6056" s="22" t="s">
        <v>951</v>
      </c>
      <c r="F6056" s="23">
        <v>14</v>
      </c>
      <c r="G6056" s="22" t="s">
        <v>4367</v>
      </c>
      <c r="H6056" s="22" t="s">
        <v>1327</v>
      </c>
      <c r="I6056" s="23">
        <v>1</v>
      </c>
      <c r="J6056" s="23">
        <v>154</v>
      </c>
      <c r="K6056" s="23" t="s">
        <v>4395</v>
      </c>
      <c r="L6056" s="22" t="s">
        <v>4396</v>
      </c>
      <c r="M6056" s="21" t="s">
        <v>952</v>
      </c>
      <c r="N6056" s="23" t="s">
        <v>1271</v>
      </c>
      <c r="O6056" s="22" t="s">
        <v>1272</v>
      </c>
      <c r="P6056" s="22" t="s">
        <v>1273</v>
      </c>
      <c r="Q6056" s="23" t="s">
        <v>3010</v>
      </c>
      <c r="R6056" s="22" t="s">
        <v>3011</v>
      </c>
      <c r="S6056" s="21" t="s">
        <v>468</v>
      </c>
      <c r="T6056" s="23" t="s">
        <v>4428</v>
      </c>
      <c r="U6056" s="24" t="s">
        <v>19</v>
      </c>
      <c r="V6056" s="23">
        <v>500</v>
      </c>
      <c r="W6056" s="25">
        <v>136639.22</v>
      </c>
      <c r="X6056" s="25">
        <v>118356.84</v>
      </c>
      <c r="Y6056" s="25">
        <v>152786.94</v>
      </c>
      <c r="Z6056" s="25">
        <v>208772.37</v>
      </c>
      <c r="AA6056" s="25">
        <v>490620.45</v>
      </c>
      <c r="AB6056" s="25">
        <v>0</v>
      </c>
      <c r="AC6056" s="26">
        <v>45152.505756550927</v>
      </c>
      <c r="AD6056" s="27">
        <f>ROW()</f>
        <v>6056</v>
      </c>
      <c r="AE6056" s="27">
        <f>1</f>
        <v>1</v>
      </c>
      <c r="AF6056" s="27">
        <f>SUBTOTAL(109,Tbl_NGF_Data[[#This Row],[Counter]])</f>
        <v>1</v>
      </c>
    </row>
    <row r="6057" spans="2:32" ht="30" x14ac:dyDescent="0.25">
      <c r="B6057" s="21" t="s">
        <v>951</v>
      </c>
      <c r="C6057" s="22" t="s">
        <v>4367</v>
      </c>
      <c r="D6057" s="23">
        <v>14</v>
      </c>
      <c r="E6057" s="22" t="s">
        <v>951</v>
      </c>
      <c r="F6057" s="23">
        <v>14</v>
      </c>
      <c r="G6057" s="22" t="s">
        <v>4367</v>
      </c>
      <c r="H6057" s="22" t="s">
        <v>1327</v>
      </c>
      <c r="I6057" s="23">
        <v>1</v>
      </c>
      <c r="J6057" s="23">
        <v>154</v>
      </c>
      <c r="K6057" s="23" t="s">
        <v>4395</v>
      </c>
      <c r="L6057" s="22" t="s">
        <v>4396</v>
      </c>
      <c r="M6057" s="21" t="s">
        <v>952</v>
      </c>
      <c r="N6057" s="23" t="s">
        <v>1271</v>
      </c>
      <c r="O6057" s="22" t="s">
        <v>1272</v>
      </c>
      <c r="P6057" s="22" t="s">
        <v>1273</v>
      </c>
      <c r="Q6057" s="23" t="s">
        <v>4429</v>
      </c>
      <c r="R6057" s="22" t="s">
        <v>1126</v>
      </c>
      <c r="S6057" s="21" t="s">
        <v>962</v>
      </c>
      <c r="T6057" s="23" t="s">
        <v>4430</v>
      </c>
      <c r="U6057" s="24" t="s">
        <v>15</v>
      </c>
      <c r="V6057" s="23">
        <v>100</v>
      </c>
      <c r="W6057" s="25">
        <v>202678.98</v>
      </c>
      <c r="X6057" s="25">
        <v>272393.63</v>
      </c>
      <c r="Y6057" s="25">
        <v>357931.79</v>
      </c>
      <c r="Z6057" s="25">
        <v>423944.81</v>
      </c>
      <c r="AA6057" s="25">
        <v>387284.53</v>
      </c>
      <c r="AB6057" s="25">
        <v>444127.53</v>
      </c>
      <c r="AC6057" s="26">
        <v>45152.505756550927</v>
      </c>
      <c r="AD6057" s="27">
        <f>ROW()</f>
        <v>6057</v>
      </c>
      <c r="AE6057" s="27">
        <f>1</f>
        <v>1</v>
      </c>
      <c r="AF6057" s="27">
        <f>SUBTOTAL(109,Tbl_NGF_Data[[#This Row],[Counter]])</f>
        <v>1</v>
      </c>
    </row>
    <row r="6058" spans="2:32" ht="30" x14ac:dyDescent="0.25">
      <c r="B6058" s="21" t="s">
        <v>951</v>
      </c>
      <c r="C6058" s="22" t="s">
        <v>4367</v>
      </c>
      <c r="D6058" s="23">
        <v>14</v>
      </c>
      <c r="E6058" s="22" t="s">
        <v>951</v>
      </c>
      <c r="F6058" s="23">
        <v>14</v>
      </c>
      <c r="G6058" s="22" t="s">
        <v>4367</v>
      </c>
      <c r="H6058" s="22" t="s">
        <v>1327</v>
      </c>
      <c r="I6058" s="23">
        <v>1</v>
      </c>
      <c r="J6058" s="23">
        <v>154</v>
      </c>
      <c r="K6058" s="23" t="s">
        <v>4395</v>
      </c>
      <c r="L6058" s="22" t="s">
        <v>4396</v>
      </c>
      <c r="M6058" s="21" t="s">
        <v>952</v>
      </c>
      <c r="N6058" s="23" t="s">
        <v>1271</v>
      </c>
      <c r="O6058" s="22" t="s">
        <v>1272</v>
      </c>
      <c r="P6058" s="22" t="s">
        <v>1273</v>
      </c>
      <c r="Q6058" s="23" t="s">
        <v>4429</v>
      </c>
      <c r="R6058" s="22" t="s">
        <v>1126</v>
      </c>
      <c r="S6058" s="21" t="s">
        <v>962</v>
      </c>
      <c r="T6058" s="23" t="s">
        <v>4430</v>
      </c>
      <c r="U6058" s="24" t="s">
        <v>16</v>
      </c>
      <c r="V6058" s="23">
        <v>135</v>
      </c>
      <c r="W6058" s="25">
        <v>61935</v>
      </c>
      <c r="X6058" s="25">
        <v>0</v>
      </c>
      <c r="Y6058" s="25">
        <v>0</v>
      </c>
      <c r="Z6058" s="25">
        <v>0</v>
      </c>
      <c r="AA6058" s="25">
        <v>106950</v>
      </c>
      <c r="AB6058" s="25">
        <v>4999</v>
      </c>
      <c r="AC6058" s="26">
        <v>45152.505756550927</v>
      </c>
      <c r="AD6058" s="27">
        <f>ROW()</f>
        <v>6058</v>
      </c>
      <c r="AE6058" s="27">
        <f>1</f>
        <v>1</v>
      </c>
      <c r="AF6058" s="27">
        <f>SUBTOTAL(109,Tbl_NGF_Data[[#This Row],[Counter]])</f>
        <v>1</v>
      </c>
    </row>
    <row r="6059" spans="2:32" ht="30" x14ac:dyDescent="0.25">
      <c r="B6059" s="21" t="s">
        <v>951</v>
      </c>
      <c r="C6059" s="22" t="s">
        <v>4367</v>
      </c>
      <c r="D6059" s="23">
        <v>14</v>
      </c>
      <c r="E6059" s="22" t="s">
        <v>951</v>
      </c>
      <c r="F6059" s="23">
        <v>14</v>
      </c>
      <c r="G6059" s="22" t="s">
        <v>4367</v>
      </c>
      <c r="H6059" s="22" t="s">
        <v>1327</v>
      </c>
      <c r="I6059" s="23">
        <v>1</v>
      </c>
      <c r="J6059" s="23">
        <v>154</v>
      </c>
      <c r="K6059" s="23" t="s">
        <v>4395</v>
      </c>
      <c r="L6059" s="22" t="s">
        <v>4396</v>
      </c>
      <c r="M6059" s="21" t="s">
        <v>952</v>
      </c>
      <c r="N6059" s="23" t="s">
        <v>1271</v>
      </c>
      <c r="O6059" s="22" t="s">
        <v>1272</v>
      </c>
      <c r="P6059" s="22" t="s">
        <v>1273</v>
      </c>
      <c r="Q6059" s="23" t="s">
        <v>4429</v>
      </c>
      <c r="R6059" s="22" t="s">
        <v>1126</v>
      </c>
      <c r="S6059" s="21" t="s">
        <v>962</v>
      </c>
      <c r="T6059" s="23" t="s">
        <v>4430</v>
      </c>
      <c r="U6059" s="24" t="s">
        <v>17</v>
      </c>
      <c r="V6059" s="23">
        <v>200</v>
      </c>
      <c r="W6059" s="25">
        <v>61934.420000000006</v>
      </c>
      <c r="X6059" s="25">
        <v>0</v>
      </c>
      <c r="Y6059" s="25">
        <v>0</v>
      </c>
      <c r="Z6059" s="25">
        <v>0</v>
      </c>
      <c r="AA6059" s="25">
        <v>106949.94</v>
      </c>
      <c r="AB6059" s="25">
        <v>4999</v>
      </c>
      <c r="AC6059" s="26">
        <v>45152.505756550927</v>
      </c>
      <c r="AD6059" s="27">
        <f>ROW()</f>
        <v>6059</v>
      </c>
      <c r="AE6059" s="27">
        <f>1</f>
        <v>1</v>
      </c>
      <c r="AF6059" s="27">
        <f>SUBTOTAL(109,Tbl_NGF_Data[[#This Row],[Counter]])</f>
        <v>1</v>
      </c>
    </row>
    <row r="6060" spans="2:32" ht="45" x14ac:dyDescent="0.25">
      <c r="B6060" s="21" t="s">
        <v>951</v>
      </c>
      <c r="C6060" s="22" t="s">
        <v>4367</v>
      </c>
      <c r="D6060" s="23">
        <v>14</v>
      </c>
      <c r="E6060" s="22" t="s">
        <v>951</v>
      </c>
      <c r="F6060" s="23">
        <v>14</v>
      </c>
      <c r="G6060" s="22" t="s">
        <v>4367</v>
      </c>
      <c r="H6060" s="22" t="s">
        <v>1327</v>
      </c>
      <c r="I6060" s="23">
        <v>1</v>
      </c>
      <c r="J6060" s="23">
        <v>154</v>
      </c>
      <c r="K6060" s="23" t="s">
        <v>4395</v>
      </c>
      <c r="L6060" s="22" t="s">
        <v>4396</v>
      </c>
      <c r="M6060" s="21" t="s">
        <v>952</v>
      </c>
      <c r="N6060" s="23" t="s">
        <v>1271</v>
      </c>
      <c r="O6060" s="22" t="s">
        <v>1272</v>
      </c>
      <c r="P6060" s="22" t="s">
        <v>1273</v>
      </c>
      <c r="Q6060" s="23" t="s">
        <v>4429</v>
      </c>
      <c r="R6060" s="22" t="s">
        <v>1126</v>
      </c>
      <c r="S6060" s="21" t="s">
        <v>962</v>
      </c>
      <c r="T6060" s="23" t="s">
        <v>4430</v>
      </c>
      <c r="U6060" s="24" t="s">
        <v>18</v>
      </c>
      <c r="V6060" s="23">
        <v>220</v>
      </c>
      <c r="W6060" s="25">
        <v>0.57999999999447027</v>
      </c>
      <c r="X6060" s="25">
        <v>0</v>
      </c>
      <c r="Y6060" s="25">
        <v>0</v>
      </c>
      <c r="Z6060" s="25">
        <v>0</v>
      </c>
      <c r="AA6060" s="25">
        <v>5.9999999997671694E-2</v>
      </c>
      <c r="AB6060" s="25">
        <v>0</v>
      </c>
      <c r="AC6060" s="26">
        <v>45152.505756550927</v>
      </c>
      <c r="AD6060" s="27">
        <f>ROW()</f>
        <v>6060</v>
      </c>
      <c r="AE6060" s="27">
        <f>1</f>
        <v>1</v>
      </c>
      <c r="AF6060" s="27">
        <f>SUBTOTAL(109,Tbl_NGF_Data[[#This Row],[Counter]])</f>
        <v>1</v>
      </c>
    </row>
    <row r="6061" spans="2:32" ht="30" x14ac:dyDescent="0.25">
      <c r="B6061" s="21" t="s">
        <v>951</v>
      </c>
      <c r="C6061" s="22" t="s">
        <v>4367</v>
      </c>
      <c r="D6061" s="23">
        <v>14</v>
      </c>
      <c r="E6061" s="22" t="s">
        <v>951</v>
      </c>
      <c r="F6061" s="23">
        <v>14</v>
      </c>
      <c r="G6061" s="22" t="s">
        <v>4367</v>
      </c>
      <c r="H6061" s="22" t="s">
        <v>1327</v>
      </c>
      <c r="I6061" s="23">
        <v>1</v>
      </c>
      <c r="J6061" s="23">
        <v>154</v>
      </c>
      <c r="K6061" s="23" t="s">
        <v>4395</v>
      </c>
      <c r="L6061" s="22" t="s">
        <v>4396</v>
      </c>
      <c r="M6061" s="21" t="s">
        <v>952</v>
      </c>
      <c r="N6061" s="23" t="s">
        <v>1271</v>
      </c>
      <c r="O6061" s="22" t="s">
        <v>1272</v>
      </c>
      <c r="P6061" s="22" t="s">
        <v>1273</v>
      </c>
      <c r="Q6061" s="23" t="s">
        <v>4429</v>
      </c>
      <c r="R6061" s="22" t="s">
        <v>1126</v>
      </c>
      <c r="S6061" s="21" t="s">
        <v>962</v>
      </c>
      <c r="T6061" s="23" t="s">
        <v>4430</v>
      </c>
      <c r="U6061" s="24" t="s">
        <v>19</v>
      </c>
      <c r="V6061" s="23">
        <v>500</v>
      </c>
      <c r="W6061" s="25">
        <v>77854.539999999994</v>
      </c>
      <c r="X6061" s="25">
        <v>69714.649999999994</v>
      </c>
      <c r="Y6061" s="25">
        <v>85538.16</v>
      </c>
      <c r="Z6061" s="25">
        <v>66013.02</v>
      </c>
      <c r="AA6061" s="25">
        <v>70289.66</v>
      </c>
      <c r="AB6061" s="25">
        <v>61842</v>
      </c>
      <c r="AC6061" s="26">
        <v>45152.505756550927</v>
      </c>
      <c r="AD6061" s="27">
        <f>ROW()</f>
        <v>6061</v>
      </c>
      <c r="AE6061" s="27">
        <f>1</f>
        <v>1</v>
      </c>
      <c r="AF6061" s="27">
        <f>SUBTOTAL(109,Tbl_NGF_Data[[#This Row],[Counter]])</f>
        <v>1</v>
      </c>
    </row>
    <row r="6062" spans="2:32" ht="45" x14ac:dyDescent="0.25">
      <c r="B6062" s="21" t="s">
        <v>951</v>
      </c>
      <c r="C6062" s="22" t="s">
        <v>4367</v>
      </c>
      <c r="D6062" s="23">
        <v>14</v>
      </c>
      <c r="E6062" s="22" t="s">
        <v>951</v>
      </c>
      <c r="F6062" s="23">
        <v>14</v>
      </c>
      <c r="G6062" s="22" t="s">
        <v>4367</v>
      </c>
      <c r="H6062" s="22" t="s">
        <v>1327</v>
      </c>
      <c r="I6062" s="23">
        <v>1</v>
      </c>
      <c r="J6062" s="23">
        <v>154</v>
      </c>
      <c r="K6062" s="23" t="s">
        <v>4395</v>
      </c>
      <c r="L6062" s="22" t="s">
        <v>4396</v>
      </c>
      <c r="M6062" s="21" t="s">
        <v>952</v>
      </c>
      <c r="N6062" s="23" t="s">
        <v>1271</v>
      </c>
      <c r="O6062" s="22" t="s">
        <v>1272</v>
      </c>
      <c r="P6062" s="22" t="s">
        <v>1273</v>
      </c>
      <c r="Q6062" s="23" t="s">
        <v>4431</v>
      </c>
      <c r="R6062" s="22" t="s">
        <v>4432</v>
      </c>
      <c r="S6062" s="21" t="s">
        <v>963</v>
      </c>
      <c r="T6062" s="23" t="s">
        <v>4433</v>
      </c>
      <c r="U6062" s="24" t="s">
        <v>15</v>
      </c>
      <c r="V6062" s="23">
        <v>100</v>
      </c>
      <c r="W6062" s="25">
        <v>5245.1</v>
      </c>
      <c r="X6062" s="25">
        <v>6001.8</v>
      </c>
      <c r="Y6062" s="25">
        <v>2566</v>
      </c>
      <c r="Z6062" s="25">
        <v>3628.4</v>
      </c>
      <c r="AA6062" s="25">
        <v>7286.4</v>
      </c>
      <c r="AB6062" s="25">
        <v>3552.3</v>
      </c>
      <c r="AC6062" s="26">
        <v>45152.505756550927</v>
      </c>
      <c r="AD6062" s="27">
        <f>ROW()</f>
        <v>6062</v>
      </c>
      <c r="AE6062" s="27">
        <f>1</f>
        <v>1</v>
      </c>
      <c r="AF6062" s="27">
        <f>SUBTOTAL(109,Tbl_NGF_Data[[#This Row],[Counter]])</f>
        <v>1</v>
      </c>
    </row>
    <row r="6063" spans="2:32" ht="45" x14ac:dyDescent="0.25">
      <c r="B6063" s="21" t="s">
        <v>951</v>
      </c>
      <c r="C6063" s="22" t="s">
        <v>4367</v>
      </c>
      <c r="D6063" s="23">
        <v>14</v>
      </c>
      <c r="E6063" s="22" t="s">
        <v>951</v>
      </c>
      <c r="F6063" s="23">
        <v>14</v>
      </c>
      <c r="G6063" s="22" t="s">
        <v>4367</v>
      </c>
      <c r="H6063" s="22" t="s">
        <v>1327</v>
      </c>
      <c r="I6063" s="23">
        <v>1</v>
      </c>
      <c r="J6063" s="23">
        <v>154</v>
      </c>
      <c r="K6063" s="23" t="s">
        <v>4395</v>
      </c>
      <c r="L6063" s="22" t="s">
        <v>4396</v>
      </c>
      <c r="M6063" s="21" t="s">
        <v>952</v>
      </c>
      <c r="N6063" s="23" t="s">
        <v>1271</v>
      </c>
      <c r="O6063" s="22" t="s">
        <v>1272</v>
      </c>
      <c r="P6063" s="22" t="s">
        <v>1273</v>
      </c>
      <c r="Q6063" s="23" t="s">
        <v>4431</v>
      </c>
      <c r="R6063" s="22" t="s">
        <v>4432</v>
      </c>
      <c r="S6063" s="21" t="s">
        <v>963</v>
      </c>
      <c r="T6063" s="23" t="s">
        <v>4433</v>
      </c>
      <c r="U6063" s="24" t="s">
        <v>16</v>
      </c>
      <c r="V6063" s="23">
        <v>135</v>
      </c>
      <c r="W6063" s="25">
        <v>144565</v>
      </c>
      <c r="X6063" s="25">
        <v>133182</v>
      </c>
      <c r="Y6063" s="25">
        <v>76158</v>
      </c>
      <c r="Z6063" s="25">
        <v>41172</v>
      </c>
      <c r="AA6063" s="25">
        <v>78773</v>
      </c>
      <c r="AB6063" s="25">
        <v>70525.100000000006</v>
      </c>
      <c r="AC6063" s="26">
        <v>45152.505756550927</v>
      </c>
      <c r="AD6063" s="27">
        <f>ROW()</f>
        <v>6063</v>
      </c>
      <c r="AE6063" s="27">
        <f>1</f>
        <v>1</v>
      </c>
      <c r="AF6063" s="27">
        <f>SUBTOTAL(109,Tbl_NGF_Data[[#This Row],[Counter]])</f>
        <v>1</v>
      </c>
    </row>
    <row r="6064" spans="2:32" ht="45" x14ac:dyDescent="0.25">
      <c r="B6064" s="21" t="s">
        <v>951</v>
      </c>
      <c r="C6064" s="22" t="s">
        <v>4367</v>
      </c>
      <c r="D6064" s="23">
        <v>14</v>
      </c>
      <c r="E6064" s="22" t="s">
        <v>951</v>
      </c>
      <c r="F6064" s="23">
        <v>14</v>
      </c>
      <c r="G6064" s="22" t="s">
        <v>4367</v>
      </c>
      <c r="H6064" s="22" t="s">
        <v>1327</v>
      </c>
      <c r="I6064" s="23">
        <v>1</v>
      </c>
      <c r="J6064" s="23">
        <v>154</v>
      </c>
      <c r="K6064" s="23" t="s">
        <v>4395</v>
      </c>
      <c r="L6064" s="22" t="s">
        <v>4396</v>
      </c>
      <c r="M6064" s="21" t="s">
        <v>952</v>
      </c>
      <c r="N6064" s="23" t="s">
        <v>1271</v>
      </c>
      <c r="O6064" s="22" t="s">
        <v>1272</v>
      </c>
      <c r="P6064" s="22" t="s">
        <v>1273</v>
      </c>
      <c r="Q6064" s="23" t="s">
        <v>4431</v>
      </c>
      <c r="R6064" s="22" t="s">
        <v>4432</v>
      </c>
      <c r="S6064" s="21" t="s">
        <v>963</v>
      </c>
      <c r="T6064" s="23" t="s">
        <v>4433</v>
      </c>
      <c r="U6064" s="24" t="s">
        <v>17</v>
      </c>
      <c r="V6064" s="23">
        <v>200</v>
      </c>
      <c r="W6064" s="25">
        <v>144564.54999999999</v>
      </c>
      <c r="X6064" s="25">
        <v>133181.99</v>
      </c>
      <c r="Y6064" s="25">
        <v>76157.8</v>
      </c>
      <c r="Z6064" s="25">
        <v>41171.449999999997</v>
      </c>
      <c r="AA6064" s="25">
        <v>78773</v>
      </c>
      <c r="AB6064" s="25">
        <v>70525.100000000006</v>
      </c>
      <c r="AC6064" s="26">
        <v>45152.505756550927</v>
      </c>
      <c r="AD6064" s="27">
        <f>ROW()</f>
        <v>6064</v>
      </c>
      <c r="AE6064" s="27">
        <f>1</f>
        <v>1</v>
      </c>
      <c r="AF6064" s="27">
        <f>SUBTOTAL(109,Tbl_NGF_Data[[#This Row],[Counter]])</f>
        <v>1</v>
      </c>
    </row>
    <row r="6065" spans="2:32" ht="45" x14ac:dyDescent="0.25">
      <c r="B6065" s="21" t="s">
        <v>951</v>
      </c>
      <c r="C6065" s="22" t="s">
        <v>4367</v>
      </c>
      <c r="D6065" s="23">
        <v>14</v>
      </c>
      <c r="E6065" s="22" t="s">
        <v>951</v>
      </c>
      <c r="F6065" s="23">
        <v>14</v>
      </c>
      <c r="G6065" s="22" t="s">
        <v>4367</v>
      </c>
      <c r="H6065" s="22" t="s">
        <v>1327</v>
      </c>
      <c r="I6065" s="23">
        <v>1</v>
      </c>
      <c r="J6065" s="23">
        <v>154</v>
      </c>
      <c r="K6065" s="23" t="s">
        <v>4395</v>
      </c>
      <c r="L6065" s="22" t="s">
        <v>4396</v>
      </c>
      <c r="M6065" s="21" t="s">
        <v>952</v>
      </c>
      <c r="N6065" s="23" t="s">
        <v>1271</v>
      </c>
      <c r="O6065" s="22" t="s">
        <v>1272</v>
      </c>
      <c r="P6065" s="22" t="s">
        <v>1273</v>
      </c>
      <c r="Q6065" s="23" t="s">
        <v>4431</v>
      </c>
      <c r="R6065" s="22" t="s">
        <v>4432</v>
      </c>
      <c r="S6065" s="21" t="s">
        <v>963</v>
      </c>
      <c r="T6065" s="23" t="s">
        <v>4433</v>
      </c>
      <c r="U6065" s="24" t="s">
        <v>18</v>
      </c>
      <c r="V6065" s="23">
        <v>220</v>
      </c>
      <c r="W6065" s="25">
        <v>0.45000000001164153</v>
      </c>
      <c r="X6065" s="25">
        <v>1.0000000009313226E-2</v>
      </c>
      <c r="Y6065" s="25">
        <v>0.19999999999708962</v>
      </c>
      <c r="Z6065" s="25">
        <v>0.55000000000291038</v>
      </c>
      <c r="AA6065" s="25">
        <v>0</v>
      </c>
      <c r="AB6065" s="25">
        <v>0</v>
      </c>
      <c r="AC6065" s="26">
        <v>45152.505756550927</v>
      </c>
      <c r="AD6065" s="27">
        <f>ROW()</f>
        <v>6065</v>
      </c>
      <c r="AE6065" s="27">
        <f>1</f>
        <v>1</v>
      </c>
      <c r="AF6065" s="27">
        <f>SUBTOTAL(109,Tbl_NGF_Data[[#This Row],[Counter]])</f>
        <v>1</v>
      </c>
    </row>
    <row r="6066" spans="2:32" ht="45" x14ac:dyDescent="0.25">
      <c r="B6066" s="21" t="s">
        <v>951</v>
      </c>
      <c r="C6066" s="22" t="s">
        <v>4367</v>
      </c>
      <c r="D6066" s="23">
        <v>14</v>
      </c>
      <c r="E6066" s="22" t="s">
        <v>951</v>
      </c>
      <c r="F6066" s="23">
        <v>14</v>
      </c>
      <c r="G6066" s="22" t="s">
        <v>4367</v>
      </c>
      <c r="H6066" s="22" t="s">
        <v>1327</v>
      </c>
      <c r="I6066" s="23">
        <v>1</v>
      </c>
      <c r="J6066" s="23">
        <v>154</v>
      </c>
      <c r="K6066" s="23" t="s">
        <v>4395</v>
      </c>
      <c r="L6066" s="22" t="s">
        <v>4396</v>
      </c>
      <c r="M6066" s="21" t="s">
        <v>952</v>
      </c>
      <c r="N6066" s="23" t="s">
        <v>1271</v>
      </c>
      <c r="O6066" s="22" t="s">
        <v>1272</v>
      </c>
      <c r="P6066" s="22" t="s">
        <v>1273</v>
      </c>
      <c r="Q6066" s="23" t="s">
        <v>4431</v>
      </c>
      <c r="R6066" s="22" t="s">
        <v>4432</v>
      </c>
      <c r="S6066" s="21" t="s">
        <v>963</v>
      </c>
      <c r="T6066" s="23" t="s">
        <v>4433</v>
      </c>
      <c r="U6066" s="24" t="s">
        <v>19</v>
      </c>
      <c r="V6066" s="23">
        <v>500</v>
      </c>
      <c r="W6066" s="25">
        <v>144613.04999999999</v>
      </c>
      <c r="X6066" s="25">
        <v>133938.69</v>
      </c>
      <c r="Y6066" s="25">
        <v>72722</v>
      </c>
      <c r="Z6066" s="25">
        <v>42233.85</v>
      </c>
      <c r="AA6066" s="25">
        <v>82431</v>
      </c>
      <c r="AB6066" s="25">
        <v>66791</v>
      </c>
      <c r="AC6066" s="26">
        <v>45152.505756550927</v>
      </c>
      <c r="AD6066" s="27">
        <f>ROW()</f>
        <v>6066</v>
      </c>
      <c r="AE6066" s="27">
        <f>1</f>
        <v>1</v>
      </c>
      <c r="AF6066" s="27">
        <f>SUBTOTAL(109,Tbl_NGF_Data[[#This Row],[Counter]])</f>
        <v>1</v>
      </c>
    </row>
    <row r="6067" spans="2:32" ht="45" x14ac:dyDescent="0.25">
      <c r="B6067" s="21" t="s">
        <v>951</v>
      </c>
      <c r="C6067" s="22" t="s">
        <v>4367</v>
      </c>
      <c r="D6067" s="23">
        <v>14</v>
      </c>
      <c r="E6067" s="22" t="s">
        <v>951</v>
      </c>
      <c r="F6067" s="23">
        <v>14</v>
      </c>
      <c r="G6067" s="22" t="s">
        <v>4367</v>
      </c>
      <c r="H6067" s="22" t="s">
        <v>1327</v>
      </c>
      <c r="I6067" s="23">
        <v>1</v>
      </c>
      <c r="J6067" s="23">
        <v>154</v>
      </c>
      <c r="K6067" s="23" t="s">
        <v>4395</v>
      </c>
      <c r="L6067" s="22" t="s">
        <v>4396</v>
      </c>
      <c r="M6067" s="21" t="s">
        <v>952</v>
      </c>
      <c r="N6067" s="23" t="s">
        <v>1271</v>
      </c>
      <c r="O6067" s="22" t="s">
        <v>1272</v>
      </c>
      <c r="P6067" s="22" t="s">
        <v>1273</v>
      </c>
      <c r="Q6067" s="23" t="s">
        <v>4387</v>
      </c>
      <c r="R6067" s="22" t="s">
        <v>4388</v>
      </c>
      <c r="S6067" s="21" t="s">
        <v>964</v>
      </c>
      <c r="T6067" s="23" t="s">
        <v>4434</v>
      </c>
      <c r="U6067" s="24" t="s">
        <v>15</v>
      </c>
      <c r="V6067" s="23">
        <v>100</v>
      </c>
      <c r="W6067" s="25">
        <v>534.65</v>
      </c>
      <c r="X6067" s="25">
        <v>42.49</v>
      </c>
      <c r="Y6067" s="25">
        <v>0</v>
      </c>
      <c r="Z6067" s="25">
        <v>5142.49</v>
      </c>
      <c r="AA6067" s="25">
        <v>3086.17</v>
      </c>
      <c r="AB6067" s="25">
        <v>0</v>
      </c>
      <c r="AC6067" s="26">
        <v>45152.505756550927</v>
      </c>
      <c r="AD6067" s="27">
        <f>ROW()</f>
        <v>6067</v>
      </c>
      <c r="AE6067" s="27">
        <f>1</f>
        <v>1</v>
      </c>
      <c r="AF6067" s="27">
        <f>SUBTOTAL(109,Tbl_NGF_Data[[#This Row],[Counter]])</f>
        <v>1</v>
      </c>
    </row>
    <row r="6068" spans="2:32" ht="45" x14ac:dyDescent="0.25">
      <c r="B6068" s="21" t="s">
        <v>951</v>
      </c>
      <c r="C6068" s="22" t="s">
        <v>4367</v>
      </c>
      <c r="D6068" s="23">
        <v>14</v>
      </c>
      <c r="E6068" s="22" t="s">
        <v>951</v>
      </c>
      <c r="F6068" s="23">
        <v>14</v>
      </c>
      <c r="G6068" s="22" t="s">
        <v>4367</v>
      </c>
      <c r="H6068" s="22" t="s">
        <v>1327</v>
      </c>
      <c r="I6068" s="23">
        <v>1</v>
      </c>
      <c r="J6068" s="23">
        <v>154</v>
      </c>
      <c r="K6068" s="23" t="s">
        <v>4395</v>
      </c>
      <c r="L6068" s="22" t="s">
        <v>4396</v>
      </c>
      <c r="M6068" s="21" t="s">
        <v>952</v>
      </c>
      <c r="N6068" s="23" t="s">
        <v>1271</v>
      </c>
      <c r="O6068" s="22" t="s">
        <v>1272</v>
      </c>
      <c r="P6068" s="22" t="s">
        <v>1273</v>
      </c>
      <c r="Q6068" s="23" t="s">
        <v>4387</v>
      </c>
      <c r="R6068" s="22" t="s">
        <v>4388</v>
      </c>
      <c r="S6068" s="21" t="s">
        <v>964</v>
      </c>
      <c r="T6068" s="23" t="s">
        <v>4434</v>
      </c>
      <c r="U6068" s="24" t="s">
        <v>16</v>
      </c>
      <c r="V6068" s="23">
        <v>135</v>
      </c>
      <c r="W6068" s="25">
        <v>29844</v>
      </c>
      <c r="X6068" s="25">
        <v>33748</v>
      </c>
      <c r="Y6068" s="25">
        <v>53953</v>
      </c>
      <c r="Z6068" s="25">
        <v>76369</v>
      </c>
      <c r="AA6068" s="25">
        <v>65104</v>
      </c>
      <c r="AB6068" s="25">
        <v>25239.21</v>
      </c>
      <c r="AC6068" s="26">
        <v>45152.505756550927</v>
      </c>
      <c r="AD6068" s="27">
        <f>ROW()</f>
        <v>6068</v>
      </c>
      <c r="AE6068" s="27">
        <f>1</f>
        <v>1</v>
      </c>
      <c r="AF6068" s="27">
        <f>SUBTOTAL(109,Tbl_NGF_Data[[#This Row],[Counter]])</f>
        <v>1</v>
      </c>
    </row>
    <row r="6069" spans="2:32" ht="45" x14ac:dyDescent="0.25">
      <c r="B6069" s="21" t="s">
        <v>951</v>
      </c>
      <c r="C6069" s="22" t="s">
        <v>4367</v>
      </c>
      <c r="D6069" s="23">
        <v>14</v>
      </c>
      <c r="E6069" s="22" t="s">
        <v>951</v>
      </c>
      <c r="F6069" s="23">
        <v>14</v>
      </c>
      <c r="G6069" s="22" t="s">
        <v>4367</v>
      </c>
      <c r="H6069" s="22" t="s">
        <v>1327</v>
      </c>
      <c r="I6069" s="23">
        <v>1</v>
      </c>
      <c r="J6069" s="23">
        <v>154</v>
      </c>
      <c r="K6069" s="23" t="s">
        <v>4395</v>
      </c>
      <c r="L6069" s="22" t="s">
        <v>4396</v>
      </c>
      <c r="M6069" s="21" t="s">
        <v>952</v>
      </c>
      <c r="N6069" s="23" t="s">
        <v>1271</v>
      </c>
      <c r="O6069" s="22" t="s">
        <v>1272</v>
      </c>
      <c r="P6069" s="22" t="s">
        <v>1273</v>
      </c>
      <c r="Q6069" s="23" t="s">
        <v>4387</v>
      </c>
      <c r="R6069" s="22" t="s">
        <v>4388</v>
      </c>
      <c r="S6069" s="21" t="s">
        <v>964</v>
      </c>
      <c r="T6069" s="23" t="s">
        <v>4434</v>
      </c>
      <c r="U6069" s="24" t="s">
        <v>17</v>
      </c>
      <c r="V6069" s="23">
        <v>200</v>
      </c>
      <c r="W6069" s="25">
        <v>29843.899999999998</v>
      </c>
      <c r="X6069" s="25">
        <v>33747.93</v>
      </c>
      <c r="Y6069" s="25">
        <v>53952.3</v>
      </c>
      <c r="Z6069" s="25">
        <v>76368.13</v>
      </c>
      <c r="AA6069" s="25">
        <v>65103.57</v>
      </c>
      <c r="AB6069" s="25">
        <v>25239.21</v>
      </c>
      <c r="AC6069" s="26">
        <v>45152.505756550927</v>
      </c>
      <c r="AD6069" s="27">
        <f>ROW()</f>
        <v>6069</v>
      </c>
      <c r="AE6069" s="27">
        <f>1</f>
        <v>1</v>
      </c>
      <c r="AF6069" s="27">
        <f>SUBTOTAL(109,Tbl_NGF_Data[[#This Row],[Counter]])</f>
        <v>1</v>
      </c>
    </row>
    <row r="6070" spans="2:32" ht="45" x14ac:dyDescent="0.25">
      <c r="B6070" s="21" t="s">
        <v>951</v>
      </c>
      <c r="C6070" s="22" t="s">
        <v>4367</v>
      </c>
      <c r="D6070" s="23">
        <v>14</v>
      </c>
      <c r="E6070" s="22" t="s">
        <v>951</v>
      </c>
      <c r="F6070" s="23">
        <v>14</v>
      </c>
      <c r="G6070" s="22" t="s">
        <v>4367</v>
      </c>
      <c r="H6070" s="22" t="s">
        <v>1327</v>
      </c>
      <c r="I6070" s="23">
        <v>1</v>
      </c>
      <c r="J6070" s="23">
        <v>154</v>
      </c>
      <c r="K6070" s="23" t="s">
        <v>4395</v>
      </c>
      <c r="L6070" s="22" t="s">
        <v>4396</v>
      </c>
      <c r="M6070" s="21" t="s">
        <v>952</v>
      </c>
      <c r="N6070" s="23" t="s">
        <v>1271</v>
      </c>
      <c r="O6070" s="22" t="s">
        <v>1272</v>
      </c>
      <c r="P6070" s="22" t="s">
        <v>1273</v>
      </c>
      <c r="Q6070" s="23" t="s">
        <v>4387</v>
      </c>
      <c r="R6070" s="22" t="s">
        <v>4388</v>
      </c>
      <c r="S6070" s="21" t="s">
        <v>964</v>
      </c>
      <c r="T6070" s="23" t="s">
        <v>4434</v>
      </c>
      <c r="U6070" s="24" t="s">
        <v>18</v>
      </c>
      <c r="V6070" s="23">
        <v>220</v>
      </c>
      <c r="W6070" s="25">
        <v>0.10000000000218279</v>
      </c>
      <c r="X6070" s="25">
        <v>6.9999999999708962E-2</v>
      </c>
      <c r="Y6070" s="25">
        <v>0.69999999999708962</v>
      </c>
      <c r="Z6070" s="25">
        <v>0.86999999999534339</v>
      </c>
      <c r="AA6070" s="25">
        <v>0.43000000000029104</v>
      </c>
      <c r="AB6070" s="25">
        <v>0</v>
      </c>
      <c r="AC6070" s="26">
        <v>45152.505756550927</v>
      </c>
      <c r="AD6070" s="27">
        <f>ROW()</f>
        <v>6070</v>
      </c>
      <c r="AE6070" s="27">
        <f>1</f>
        <v>1</v>
      </c>
      <c r="AF6070" s="27">
        <f>SUBTOTAL(109,Tbl_NGF_Data[[#This Row],[Counter]])</f>
        <v>1</v>
      </c>
    </row>
    <row r="6071" spans="2:32" ht="45" x14ac:dyDescent="0.25">
      <c r="B6071" s="21" t="s">
        <v>951</v>
      </c>
      <c r="C6071" s="22" t="s">
        <v>4367</v>
      </c>
      <c r="D6071" s="23">
        <v>14</v>
      </c>
      <c r="E6071" s="22" t="s">
        <v>951</v>
      </c>
      <c r="F6071" s="23">
        <v>14</v>
      </c>
      <c r="G6071" s="22" t="s">
        <v>4367</v>
      </c>
      <c r="H6071" s="22" t="s">
        <v>1327</v>
      </c>
      <c r="I6071" s="23">
        <v>1</v>
      </c>
      <c r="J6071" s="23">
        <v>154</v>
      </c>
      <c r="K6071" s="23" t="s">
        <v>4395</v>
      </c>
      <c r="L6071" s="22" t="s">
        <v>4396</v>
      </c>
      <c r="M6071" s="21" t="s">
        <v>952</v>
      </c>
      <c r="N6071" s="23" t="s">
        <v>1271</v>
      </c>
      <c r="O6071" s="22" t="s">
        <v>1272</v>
      </c>
      <c r="P6071" s="22" t="s">
        <v>1273</v>
      </c>
      <c r="Q6071" s="23" t="s">
        <v>4387</v>
      </c>
      <c r="R6071" s="22" t="s">
        <v>4388</v>
      </c>
      <c r="S6071" s="21" t="s">
        <v>964</v>
      </c>
      <c r="T6071" s="23" t="s">
        <v>4434</v>
      </c>
      <c r="U6071" s="24" t="s">
        <v>19</v>
      </c>
      <c r="V6071" s="23">
        <v>500</v>
      </c>
      <c r="W6071" s="25">
        <v>30378.55</v>
      </c>
      <c r="X6071" s="25">
        <v>33255.769999999997</v>
      </c>
      <c r="Y6071" s="25">
        <v>53909.81</v>
      </c>
      <c r="Z6071" s="25">
        <v>81510.62</v>
      </c>
      <c r="AA6071" s="25">
        <v>63047.25</v>
      </c>
      <c r="AB6071" s="25">
        <v>22153.040000000001</v>
      </c>
      <c r="AC6071" s="26">
        <v>45152.505756550927</v>
      </c>
      <c r="AD6071" s="27">
        <f>ROW()</f>
        <v>6071</v>
      </c>
      <c r="AE6071" s="27">
        <f>1</f>
        <v>1</v>
      </c>
      <c r="AF6071" s="27">
        <f>SUBTOTAL(109,Tbl_NGF_Data[[#This Row],[Counter]])</f>
        <v>1</v>
      </c>
    </row>
    <row r="6072" spans="2:32" ht="30" x14ac:dyDescent="0.25">
      <c r="B6072" s="21" t="s">
        <v>951</v>
      </c>
      <c r="C6072" s="22" t="s">
        <v>4367</v>
      </c>
      <c r="D6072" s="23">
        <v>14</v>
      </c>
      <c r="E6072" s="22" t="s">
        <v>951</v>
      </c>
      <c r="F6072" s="23">
        <v>14</v>
      </c>
      <c r="G6072" s="22" t="s">
        <v>4367</v>
      </c>
      <c r="H6072" s="22" t="s">
        <v>1327</v>
      </c>
      <c r="I6072" s="23">
        <v>1</v>
      </c>
      <c r="J6072" s="23">
        <v>154</v>
      </c>
      <c r="K6072" s="23" t="s">
        <v>4395</v>
      </c>
      <c r="L6072" s="22" t="s">
        <v>4396</v>
      </c>
      <c r="M6072" s="21" t="s">
        <v>952</v>
      </c>
      <c r="N6072" s="23" t="s">
        <v>1223</v>
      </c>
      <c r="O6072" s="22" t="s">
        <v>1224</v>
      </c>
      <c r="P6072" s="22" t="s">
        <v>1225</v>
      </c>
      <c r="Q6072" s="23" t="s">
        <v>1369</v>
      </c>
      <c r="R6072" s="22" t="s">
        <v>1370</v>
      </c>
      <c r="S6072" s="21" t="s">
        <v>128</v>
      </c>
      <c r="T6072" s="23" t="s">
        <v>4435</v>
      </c>
      <c r="U6072" s="24" t="s">
        <v>15</v>
      </c>
      <c r="V6072" s="23">
        <v>100</v>
      </c>
      <c r="W6072" s="25">
        <v>0</v>
      </c>
      <c r="X6072" s="25">
        <v>0</v>
      </c>
      <c r="Y6072" s="25">
        <v>0</v>
      </c>
      <c r="Z6072" s="25">
        <v>0</v>
      </c>
      <c r="AA6072" s="25">
        <v>0</v>
      </c>
      <c r="AB6072" s="25">
        <v>3850</v>
      </c>
      <c r="AC6072" s="26">
        <v>45152.505756550927</v>
      </c>
      <c r="AD6072" s="27">
        <f>ROW()</f>
        <v>6072</v>
      </c>
      <c r="AE6072" s="27">
        <f>1</f>
        <v>1</v>
      </c>
      <c r="AF6072" s="27">
        <f>SUBTOTAL(109,Tbl_NGF_Data[[#This Row],[Counter]])</f>
        <v>1</v>
      </c>
    </row>
    <row r="6073" spans="2:32" ht="30" x14ac:dyDescent="0.25">
      <c r="B6073" s="21" t="s">
        <v>951</v>
      </c>
      <c r="C6073" s="22" t="s">
        <v>4367</v>
      </c>
      <c r="D6073" s="23">
        <v>14</v>
      </c>
      <c r="E6073" s="22" t="s">
        <v>951</v>
      </c>
      <c r="F6073" s="23">
        <v>14</v>
      </c>
      <c r="G6073" s="22" t="s">
        <v>4367</v>
      </c>
      <c r="H6073" s="22" t="s">
        <v>1327</v>
      </c>
      <c r="I6073" s="23">
        <v>1</v>
      </c>
      <c r="J6073" s="23">
        <v>154</v>
      </c>
      <c r="K6073" s="23" t="s">
        <v>4395</v>
      </c>
      <c r="L6073" s="22" t="s">
        <v>4396</v>
      </c>
      <c r="M6073" s="21" t="s">
        <v>952</v>
      </c>
      <c r="N6073" s="23" t="s">
        <v>1223</v>
      </c>
      <c r="O6073" s="22" t="s">
        <v>1224</v>
      </c>
      <c r="P6073" s="22" t="s">
        <v>1225</v>
      </c>
      <c r="Q6073" s="23" t="s">
        <v>1369</v>
      </c>
      <c r="R6073" s="22" t="s">
        <v>1370</v>
      </c>
      <c r="S6073" s="21" t="s">
        <v>128</v>
      </c>
      <c r="T6073" s="23" t="s">
        <v>4435</v>
      </c>
      <c r="U6073" s="24" t="s">
        <v>19</v>
      </c>
      <c r="V6073" s="23">
        <v>500</v>
      </c>
      <c r="W6073" s="25">
        <v>913150</v>
      </c>
      <c r="X6073" s="25">
        <v>881144.47</v>
      </c>
      <c r="Y6073" s="25">
        <v>655964.26</v>
      </c>
      <c r="Z6073" s="25">
        <v>659113.68000000005</v>
      </c>
      <c r="AA6073" s="25">
        <v>665443.18000000005</v>
      </c>
      <c r="AB6073" s="25">
        <v>673475</v>
      </c>
      <c r="AC6073" s="26">
        <v>45152.505756550927</v>
      </c>
      <c r="AD6073" s="27">
        <f>ROW()</f>
        <v>6073</v>
      </c>
      <c r="AE6073" s="27">
        <f>1</f>
        <v>1</v>
      </c>
      <c r="AF6073" s="27">
        <f>SUBTOTAL(109,Tbl_NGF_Data[[#This Row],[Counter]])</f>
        <v>1</v>
      </c>
    </row>
    <row r="6074" spans="2:32" ht="45" x14ac:dyDescent="0.25">
      <c r="B6074" s="21" t="s">
        <v>951</v>
      </c>
      <c r="C6074" s="22" t="s">
        <v>4367</v>
      </c>
      <c r="D6074" s="23">
        <v>14</v>
      </c>
      <c r="E6074" s="22" t="s">
        <v>951</v>
      </c>
      <c r="F6074" s="23">
        <v>14</v>
      </c>
      <c r="G6074" s="22" t="s">
        <v>4367</v>
      </c>
      <c r="H6074" s="22" t="s">
        <v>1327</v>
      </c>
      <c r="I6074" s="23">
        <v>1</v>
      </c>
      <c r="J6074" s="23">
        <v>154</v>
      </c>
      <c r="K6074" s="23" t="s">
        <v>4395</v>
      </c>
      <c r="L6074" s="22" t="s">
        <v>4396</v>
      </c>
      <c r="M6074" s="21" t="s">
        <v>952</v>
      </c>
      <c r="N6074" s="23" t="s">
        <v>1223</v>
      </c>
      <c r="O6074" s="22" t="s">
        <v>1224</v>
      </c>
      <c r="P6074" s="22" t="s">
        <v>1225</v>
      </c>
      <c r="Q6074" s="23" t="s">
        <v>4436</v>
      </c>
      <c r="R6074" s="22" t="s">
        <v>4437</v>
      </c>
      <c r="S6074" s="21" t="s">
        <v>965</v>
      </c>
      <c r="T6074" s="23" t="s">
        <v>4438</v>
      </c>
      <c r="U6074" s="24" t="s">
        <v>15</v>
      </c>
      <c r="V6074" s="23">
        <v>100</v>
      </c>
      <c r="W6074" s="25">
        <v>29735</v>
      </c>
      <c r="X6074" s="25">
        <v>34508.589999999997</v>
      </c>
      <c r="Y6074" s="25">
        <v>32021</v>
      </c>
      <c r="Z6074" s="25">
        <v>31576</v>
      </c>
      <c r="AA6074" s="25">
        <v>30160</v>
      </c>
      <c r="AB6074" s="25">
        <v>27152</v>
      </c>
      <c r="AC6074" s="26">
        <v>45152.505756550927</v>
      </c>
      <c r="AD6074" s="27">
        <f>ROW()</f>
        <v>6074</v>
      </c>
      <c r="AE6074" s="27">
        <f>1</f>
        <v>1</v>
      </c>
      <c r="AF6074" s="27">
        <f>SUBTOTAL(109,Tbl_NGF_Data[[#This Row],[Counter]])</f>
        <v>1</v>
      </c>
    </row>
    <row r="6075" spans="2:32" ht="45" x14ac:dyDescent="0.25">
      <c r="B6075" s="21" t="s">
        <v>951</v>
      </c>
      <c r="C6075" s="22" t="s">
        <v>4367</v>
      </c>
      <c r="D6075" s="23">
        <v>14</v>
      </c>
      <c r="E6075" s="22" t="s">
        <v>951</v>
      </c>
      <c r="F6075" s="23">
        <v>14</v>
      </c>
      <c r="G6075" s="22" t="s">
        <v>4367</v>
      </c>
      <c r="H6075" s="22" t="s">
        <v>1327</v>
      </c>
      <c r="I6075" s="23">
        <v>1</v>
      </c>
      <c r="J6075" s="23">
        <v>154</v>
      </c>
      <c r="K6075" s="23" t="s">
        <v>4395</v>
      </c>
      <c r="L6075" s="22" t="s">
        <v>4396</v>
      </c>
      <c r="M6075" s="21" t="s">
        <v>952</v>
      </c>
      <c r="N6075" s="23" t="s">
        <v>1223</v>
      </c>
      <c r="O6075" s="22" t="s">
        <v>1224</v>
      </c>
      <c r="P6075" s="22" t="s">
        <v>1225</v>
      </c>
      <c r="Q6075" s="23" t="s">
        <v>4436</v>
      </c>
      <c r="R6075" s="22" t="s">
        <v>4437</v>
      </c>
      <c r="S6075" s="21" t="s">
        <v>965</v>
      </c>
      <c r="T6075" s="23" t="s">
        <v>4438</v>
      </c>
      <c r="U6075" s="24" t="s">
        <v>19</v>
      </c>
      <c r="V6075" s="23">
        <v>500</v>
      </c>
      <c r="W6075" s="25">
        <v>3375</v>
      </c>
      <c r="X6075" s="25">
        <v>4773.59</v>
      </c>
      <c r="Y6075" s="25">
        <v>2487.59</v>
      </c>
      <c r="Z6075" s="25">
        <v>445</v>
      </c>
      <c r="AA6075" s="25">
        <v>1416</v>
      </c>
      <c r="AB6075" s="25">
        <v>3008</v>
      </c>
      <c r="AC6075" s="26">
        <v>45152.505756550927</v>
      </c>
      <c r="AD6075" s="27">
        <f>ROW()</f>
        <v>6075</v>
      </c>
      <c r="AE6075" s="27">
        <f>1</f>
        <v>1</v>
      </c>
      <c r="AF6075" s="27">
        <f>SUBTOTAL(109,Tbl_NGF_Data[[#This Row],[Counter]])</f>
        <v>1</v>
      </c>
    </row>
    <row r="6076" spans="2:32" ht="30" x14ac:dyDescent="0.25">
      <c r="B6076" s="21" t="s">
        <v>951</v>
      </c>
      <c r="C6076" s="22" t="s">
        <v>4367</v>
      </c>
      <c r="D6076" s="23">
        <v>14</v>
      </c>
      <c r="E6076" s="22" t="s">
        <v>951</v>
      </c>
      <c r="F6076" s="23">
        <v>14</v>
      </c>
      <c r="G6076" s="22" t="s">
        <v>4367</v>
      </c>
      <c r="H6076" s="22" t="s">
        <v>1327</v>
      </c>
      <c r="I6076" s="23">
        <v>1</v>
      </c>
      <c r="J6076" s="23">
        <v>154</v>
      </c>
      <c r="K6076" s="23" t="s">
        <v>4395</v>
      </c>
      <c r="L6076" s="22" t="s">
        <v>4396</v>
      </c>
      <c r="M6076" s="21" t="s">
        <v>952</v>
      </c>
      <c r="N6076" s="23" t="s">
        <v>1223</v>
      </c>
      <c r="O6076" s="22" t="s">
        <v>1224</v>
      </c>
      <c r="P6076" s="22" t="s">
        <v>1225</v>
      </c>
      <c r="Q6076" s="23" t="s">
        <v>4439</v>
      </c>
      <c r="R6076" s="22" t="s">
        <v>4440</v>
      </c>
      <c r="S6076" s="21" t="s">
        <v>966</v>
      </c>
      <c r="T6076" s="23" t="s">
        <v>4441</v>
      </c>
      <c r="U6076" s="24" t="s">
        <v>15</v>
      </c>
      <c r="V6076" s="23">
        <v>100</v>
      </c>
      <c r="W6076" s="25">
        <v>4008122.09</v>
      </c>
      <c r="X6076" s="25">
        <v>7234319.1100000003</v>
      </c>
      <c r="Y6076" s="25">
        <v>5190384.83</v>
      </c>
      <c r="Z6076" s="25">
        <v>9071694.2699999996</v>
      </c>
      <c r="AA6076" s="25">
        <v>5278562.05</v>
      </c>
      <c r="AB6076" s="25">
        <v>6685779.4100000001</v>
      </c>
      <c r="AC6076" s="26">
        <v>45152.505756550927</v>
      </c>
      <c r="AD6076" s="27">
        <f>ROW()</f>
        <v>6076</v>
      </c>
      <c r="AE6076" s="27">
        <f>1</f>
        <v>1</v>
      </c>
      <c r="AF6076" s="27">
        <f>SUBTOTAL(109,Tbl_NGF_Data[[#This Row],[Counter]])</f>
        <v>1</v>
      </c>
    </row>
    <row r="6077" spans="2:32" ht="30" x14ac:dyDescent="0.25">
      <c r="B6077" s="21" t="s">
        <v>951</v>
      </c>
      <c r="C6077" s="22" t="s">
        <v>4367</v>
      </c>
      <c r="D6077" s="23">
        <v>14</v>
      </c>
      <c r="E6077" s="22" t="s">
        <v>951</v>
      </c>
      <c r="F6077" s="23">
        <v>14</v>
      </c>
      <c r="G6077" s="22" t="s">
        <v>4367</v>
      </c>
      <c r="H6077" s="22" t="s">
        <v>1327</v>
      </c>
      <c r="I6077" s="23">
        <v>1</v>
      </c>
      <c r="J6077" s="23">
        <v>154</v>
      </c>
      <c r="K6077" s="23" t="s">
        <v>4395</v>
      </c>
      <c r="L6077" s="22" t="s">
        <v>4396</v>
      </c>
      <c r="M6077" s="21" t="s">
        <v>952</v>
      </c>
      <c r="N6077" s="23" t="s">
        <v>1223</v>
      </c>
      <c r="O6077" s="22" t="s">
        <v>1224</v>
      </c>
      <c r="P6077" s="22" t="s">
        <v>1225</v>
      </c>
      <c r="Q6077" s="23" t="s">
        <v>4439</v>
      </c>
      <c r="R6077" s="22" t="s">
        <v>4440</v>
      </c>
      <c r="S6077" s="21" t="s">
        <v>966</v>
      </c>
      <c r="T6077" s="23" t="s">
        <v>4441</v>
      </c>
      <c r="U6077" s="24" t="s">
        <v>16</v>
      </c>
      <c r="V6077" s="23">
        <v>135</v>
      </c>
      <c r="W6077" s="25">
        <v>5446600</v>
      </c>
      <c r="X6077" s="25">
        <v>5446600</v>
      </c>
      <c r="Y6077" s="25">
        <v>5446600</v>
      </c>
      <c r="Z6077" s="25">
        <v>5446600</v>
      </c>
      <c r="AA6077" s="25">
        <v>5446600</v>
      </c>
      <c r="AB6077" s="25">
        <v>5446600</v>
      </c>
      <c r="AC6077" s="26">
        <v>45152.505756550927</v>
      </c>
      <c r="AD6077" s="27">
        <f>ROW()</f>
        <v>6077</v>
      </c>
      <c r="AE6077" s="27">
        <f>1</f>
        <v>1</v>
      </c>
      <c r="AF6077" s="27">
        <f>SUBTOTAL(109,Tbl_NGF_Data[[#This Row],[Counter]])</f>
        <v>1</v>
      </c>
    </row>
    <row r="6078" spans="2:32" ht="30" x14ac:dyDescent="0.25">
      <c r="B6078" s="21" t="s">
        <v>951</v>
      </c>
      <c r="C6078" s="22" t="s">
        <v>4367</v>
      </c>
      <c r="D6078" s="23">
        <v>14</v>
      </c>
      <c r="E6078" s="22" t="s">
        <v>951</v>
      </c>
      <c r="F6078" s="23">
        <v>14</v>
      </c>
      <c r="G6078" s="22" t="s">
        <v>4367</v>
      </c>
      <c r="H6078" s="22" t="s">
        <v>1327</v>
      </c>
      <c r="I6078" s="23">
        <v>1</v>
      </c>
      <c r="J6078" s="23">
        <v>154</v>
      </c>
      <c r="K6078" s="23" t="s">
        <v>4395</v>
      </c>
      <c r="L6078" s="22" t="s">
        <v>4396</v>
      </c>
      <c r="M6078" s="21" t="s">
        <v>952</v>
      </c>
      <c r="N6078" s="23" t="s">
        <v>1223</v>
      </c>
      <c r="O6078" s="22" t="s">
        <v>1224</v>
      </c>
      <c r="P6078" s="22" t="s">
        <v>1225</v>
      </c>
      <c r="Q6078" s="23" t="s">
        <v>4439</v>
      </c>
      <c r="R6078" s="22" t="s">
        <v>4440</v>
      </c>
      <c r="S6078" s="21" t="s">
        <v>966</v>
      </c>
      <c r="T6078" s="23" t="s">
        <v>4441</v>
      </c>
      <c r="U6078" s="24" t="s">
        <v>17</v>
      </c>
      <c r="V6078" s="23">
        <v>200</v>
      </c>
      <c r="W6078" s="25">
        <v>5446599.9999999991</v>
      </c>
      <c r="X6078" s="25">
        <v>5446600</v>
      </c>
      <c r="Y6078" s="25">
        <v>5446600</v>
      </c>
      <c r="Z6078" s="25">
        <v>5446600</v>
      </c>
      <c r="AA6078" s="25">
        <v>5446600</v>
      </c>
      <c r="AB6078" s="25">
        <v>5446600.0000000009</v>
      </c>
      <c r="AC6078" s="26">
        <v>45152.505756550927</v>
      </c>
      <c r="AD6078" s="27">
        <f>ROW()</f>
        <v>6078</v>
      </c>
      <c r="AE6078" s="27">
        <f>1</f>
        <v>1</v>
      </c>
      <c r="AF6078" s="27">
        <f>SUBTOTAL(109,Tbl_NGF_Data[[#This Row],[Counter]])</f>
        <v>1</v>
      </c>
    </row>
    <row r="6079" spans="2:32" ht="45" x14ac:dyDescent="0.25">
      <c r="B6079" s="21" t="s">
        <v>951</v>
      </c>
      <c r="C6079" s="22" t="s">
        <v>4367</v>
      </c>
      <c r="D6079" s="23">
        <v>14</v>
      </c>
      <c r="E6079" s="22" t="s">
        <v>951</v>
      </c>
      <c r="F6079" s="23">
        <v>14</v>
      </c>
      <c r="G6079" s="22" t="s">
        <v>4367</v>
      </c>
      <c r="H6079" s="22" t="s">
        <v>1327</v>
      </c>
      <c r="I6079" s="23">
        <v>1</v>
      </c>
      <c r="J6079" s="23">
        <v>154</v>
      </c>
      <c r="K6079" s="23" t="s">
        <v>4395</v>
      </c>
      <c r="L6079" s="22" t="s">
        <v>4396</v>
      </c>
      <c r="M6079" s="21" t="s">
        <v>952</v>
      </c>
      <c r="N6079" s="23" t="s">
        <v>1223</v>
      </c>
      <c r="O6079" s="22" t="s">
        <v>1224</v>
      </c>
      <c r="P6079" s="22" t="s">
        <v>1225</v>
      </c>
      <c r="Q6079" s="23" t="s">
        <v>4439</v>
      </c>
      <c r="R6079" s="22" t="s">
        <v>4440</v>
      </c>
      <c r="S6079" s="21" t="s">
        <v>966</v>
      </c>
      <c r="T6079" s="23" t="s">
        <v>4441</v>
      </c>
      <c r="U6079" s="24" t="s">
        <v>18</v>
      </c>
      <c r="V6079" s="23">
        <v>220</v>
      </c>
      <c r="W6079" s="25">
        <v>9.3132257461547852E-10</v>
      </c>
      <c r="X6079" s="25">
        <v>0</v>
      </c>
      <c r="Y6079" s="25">
        <v>0</v>
      </c>
      <c r="Z6079" s="25">
        <v>0</v>
      </c>
      <c r="AA6079" s="25">
        <v>0</v>
      </c>
      <c r="AB6079" s="25">
        <v>-9.3132257461547852E-10</v>
      </c>
      <c r="AC6079" s="26">
        <v>45152.505756550927</v>
      </c>
      <c r="AD6079" s="27">
        <f>ROW()</f>
        <v>6079</v>
      </c>
      <c r="AE6079" s="27">
        <f>1</f>
        <v>1</v>
      </c>
      <c r="AF6079" s="27">
        <f>SUBTOTAL(109,Tbl_NGF_Data[[#This Row],[Counter]])</f>
        <v>1</v>
      </c>
    </row>
    <row r="6080" spans="2:32" ht="30" x14ac:dyDescent="0.25">
      <c r="B6080" s="21" t="s">
        <v>951</v>
      </c>
      <c r="C6080" s="22" t="s">
        <v>4367</v>
      </c>
      <c r="D6080" s="23">
        <v>14</v>
      </c>
      <c r="E6080" s="22" t="s">
        <v>951</v>
      </c>
      <c r="F6080" s="23">
        <v>14</v>
      </c>
      <c r="G6080" s="22" t="s">
        <v>4367</v>
      </c>
      <c r="H6080" s="22" t="s">
        <v>1327</v>
      </c>
      <c r="I6080" s="23">
        <v>1</v>
      </c>
      <c r="J6080" s="23">
        <v>154</v>
      </c>
      <c r="K6080" s="23" t="s">
        <v>4395</v>
      </c>
      <c r="L6080" s="22" t="s">
        <v>4396</v>
      </c>
      <c r="M6080" s="21" t="s">
        <v>952</v>
      </c>
      <c r="N6080" s="23" t="s">
        <v>1223</v>
      </c>
      <c r="O6080" s="22" t="s">
        <v>1224</v>
      </c>
      <c r="P6080" s="22" t="s">
        <v>1225</v>
      </c>
      <c r="Q6080" s="23" t="s">
        <v>4439</v>
      </c>
      <c r="R6080" s="22" t="s">
        <v>4440</v>
      </c>
      <c r="S6080" s="21" t="s">
        <v>966</v>
      </c>
      <c r="T6080" s="23" t="s">
        <v>4441</v>
      </c>
      <c r="U6080" s="24" t="s">
        <v>19</v>
      </c>
      <c r="V6080" s="23">
        <v>500</v>
      </c>
      <c r="W6080" s="25">
        <v>16854722.09</v>
      </c>
      <c r="X6080" s="25">
        <v>20080919.109999999</v>
      </c>
      <c r="Y6080" s="25">
        <v>18036985.030000001</v>
      </c>
      <c r="Z6080" s="25">
        <v>21918294.27</v>
      </c>
      <c r="AA6080" s="25">
        <v>18125162.049999997</v>
      </c>
      <c r="AB6080" s="25">
        <v>19532379.41</v>
      </c>
      <c r="AC6080" s="26">
        <v>45152.505756550927</v>
      </c>
      <c r="AD6080" s="27">
        <f>ROW()</f>
        <v>6080</v>
      </c>
      <c r="AE6080" s="27">
        <f>1</f>
        <v>1</v>
      </c>
      <c r="AF6080" s="27">
        <f>SUBTOTAL(109,Tbl_NGF_Data[[#This Row],[Counter]])</f>
        <v>1</v>
      </c>
    </row>
    <row r="6081" spans="2:32" ht="30" x14ac:dyDescent="0.25">
      <c r="B6081" s="21" t="s">
        <v>951</v>
      </c>
      <c r="C6081" s="22" t="s">
        <v>4367</v>
      </c>
      <c r="D6081" s="23">
        <v>14</v>
      </c>
      <c r="E6081" s="22" t="s">
        <v>951</v>
      </c>
      <c r="F6081" s="23">
        <v>14</v>
      </c>
      <c r="G6081" s="22" t="s">
        <v>4367</v>
      </c>
      <c r="H6081" s="22" t="s">
        <v>1327</v>
      </c>
      <c r="I6081" s="23">
        <v>1</v>
      </c>
      <c r="J6081" s="23">
        <v>154</v>
      </c>
      <c r="K6081" s="23" t="s">
        <v>4395</v>
      </c>
      <c r="L6081" s="22" t="s">
        <v>4396</v>
      </c>
      <c r="M6081" s="21" t="s">
        <v>952</v>
      </c>
      <c r="N6081" s="23" t="s">
        <v>1223</v>
      </c>
      <c r="O6081" s="22" t="s">
        <v>1224</v>
      </c>
      <c r="P6081" s="22" t="s">
        <v>1225</v>
      </c>
      <c r="Q6081" s="23" t="s">
        <v>3021</v>
      </c>
      <c r="R6081" s="22" t="s">
        <v>3022</v>
      </c>
      <c r="S6081" s="21" t="s">
        <v>472</v>
      </c>
      <c r="T6081" s="23" t="s">
        <v>4442</v>
      </c>
      <c r="U6081" s="24" t="s">
        <v>15</v>
      </c>
      <c r="V6081" s="23">
        <v>100</v>
      </c>
      <c r="W6081" s="25">
        <v>0</v>
      </c>
      <c r="X6081" s="25">
        <v>64121.62</v>
      </c>
      <c r="Y6081" s="25">
        <v>741908.43</v>
      </c>
      <c r="Z6081" s="25">
        <v>370313.55</v>
      </c>
      <c r="AA6081" s="25">
        <v>158839.26999999999</v>
      </c>
      <c r="AB6081" s="25">
        <v>139763.64000000001</v>
      </c>
      <c r="AC6081" s="26">
        <v>45152.505756550927</v>
      </c>
      <c r="AD6081" s="27">
        <f>ROW()</f>
        <v>6081</v>
      </c>
      <c r="AE6081" s="27">
        <f>1</f>
        <v>1</v>
      </c>
      <c r="AF6081" s="27">
        <f>SUBTOTAL(109,Tbl_NGF_Data[[#This Row],[Counter]])</f>
        <v>1</v>
      </c>
    </row>
    <row r="6082" spans="2:32" ht="60" x14ac:dyDescent="0.25">
      <c r="B6082" s="21" t="s">
        <v>951</v>
      </c>
      <c r="C6082" s="22" t="s">
        <v>4367</v>
      </c>
      <c r="D6082" s="23">
        <v>14</v>
      </c>
      <c r="E6082" s="22" t="s">
        <v>951</v>
      </c>
      <c r="F6082" s="23">
        <v>14</v>
      </c>
      <c r="G6082" s="22" t="s">
        <v>4367</v>
      </c>
      <c r="H6082" s="22" t="s">
        <v>1327</v>
      </c>
      <c r="I6082" s="23">
        <v>1</v>
      </c>
      <c r="J6082" s="23">
        <v>154</v>
      </c>
      <c r="K6082" s="23" t="s">
        <v>4395</v>
      </c>
      <c r="L6082" s="22" t="s">
        <v>4396</v>
      </c>
      <c r="M6082" s="21" t="s">
        <v>952</v>
      </c>
      <c r="N6082" s="23" t="s">
        <v>1223</v>
      </c>
      <c r="O6082" s="22" t="s">
        <v>1224</v>
      </c>
      <c r="P6082" s="22" t="s">
        <v>1225</v>
      </c>
      <c r="Q6082" s="23" t="s">
        <v>4443</v>
      </c>
      <c r="R6082" s="22" t="s">
        <v>4444</v>
      </c>
      <c r="S6082" s="21" t="s">
        <v>967</v>
      </c>
      <c r="T6082" s="23" t="s">
        <v>4445</v>
      </c>
      <c r="U6082" s="24" t="s">
        <v>15</v>
      </c>
      <c r="V6082" s="23">
        <v>100</v>
      </c>
      <c r="W6082" s="25">
        <v>1206723.5799999998</v>
      </c>
      <c r="X6082" s="25">
        <v>1799238.22</v>
      </c>
      <c r="Y6082" s="25">
        <v>1885061.3099999998</v>
      </c>
      <c r="Z6082" s="25">
        <v>1884073.21</v>
      </c>
      <c r="AA6082" s="25">
        <v>1500083.5</v>
      </c>
      <c r="AB6082" s="25">
        <v>1727538.0799999998</v>
      </c>
      <c r="AC6082" s="26">
        <v>45152.505756550927</v>
      </c>
      <c r="AD6082" s="27">
        <f>ROW()</f>
        <v>6082</v>
      </c>
      <c r="AE6082" s="27">
        <f>1</f>
        <v>1</v>
      </c>
      <c r="AF6082" s="27">
        <f>SUBTOTAL(109,Tbl_NGF_Data[[#This Row],[Counter]])</f>
        <v>1</v>
      </c>
    </row>
    <row r="6083" spans="2:32" ht="60" x14ac:dyDescent="0.25">
      <c r="B6083" s="21" t="s">
        <v>951</v>
      </c>
      <c r="C6083" s="22" t="s">
        <v>4367</v>
      </c>
      <c r="D6083" s="23">
        <v>14</v>
      </c>
      <c r="E6083" s="22" t="s">
        <v>951</v>
      </c>
      <c r="F6083" s="23">
        <v>14</v>
      </c>
      <c r="G6083" s="22" t="s">
        <v>4367</v>
      </c>
      <c r="H6083" s="22" t="s">
        <v>1327</v>
      </c>
      <c r="I6083" s="23">
        <v>1</v>
      </c>
      <c r="J6083" s="23">
        <v>154</v>
      </c>
      <c r="K6083" s="23" t="s">
        <v>4395</v>
      </c>
      <c r="L6083" s="22" t="s">
        <v>4396</v>
      </c>
      <c r="M6083" s="21" t="s">
        <v>952</v>
      </c>
      <c r="N6083" s="23" t="s">
        <v>1223</v>
      </c>
      <c r="O6083" s="22" t="s">
        <v>1224</v>
      </c>
      <c r="P6083" s="22" t="s">
        <v>1225</v>
      </c>
      <c r="Q6083" s="23" t="s">
        <v>4443</v>
      </c>
      <c r="R6083" s="22" t="s">
        <v>4444</v>
      </c>
      <c r="S6083" s="21" t="s">
        <v>967</v>
      </c>
      <c r="T6083" s="23" t="s">
        <v>4445</v>
      </c>
      <c r="U6083" s="24" t="s">
        <v>19</v>
      </c>
      <c r="V6083" s="23">
        <v>500</v>
      </c>
      <c r="W6083" s="25">
        <v>25846.240000000005</v>
      </c>
      <c r="X6083" s="25">
        <v>592514.64</v>
      </c>
      <c r="Y6083" s="25">
        <v>85823.09</v>
      </c>
      <c r="Z6083" s="25">
        <v>988.10000000000036</v>
      </c>
      <c r="AA6083" s="25">
        <v>383989.71</v>
      </c>
      <c r="AB6083" s="25">
        <v>227454.58000000007</v>
      </c>
      <c r="AC6083" s="26">
        <v>45152.505756550927</v>
      </c>
      <c r="AD6083" s="27">
        <f>ROW()</f>
        <v>6083</v>
      </c>
      <c r="AE6083" s="27">
        <f>1</f>
        <v>1</v>
      </c>
      <c r="AF6083" s="27">
        <f>SUBTOTAL(109,Tbl_NGF_Data[[#This Row],[Counter]])</f>
        <v>1</v>
      </c>
    </row>
    <row r="6084" spans="2:32" ht="30" x14ac:dyDescent="0.25">
      <c r="B6084" s="21" t="s">
        <v>951</v>
      </c>
      <c r="C6084" s="22" t="s">
        <v>4367</v>
      </c>
      <c r="D6084" s="23">
        <v>14</v>
      </c>
      <c r="E6084" s="22" t="s">
        <v>951</v>
      </c>
      <c r="F6084" s="23">
        <v>14</v>
      </c>
      <c r="G6084" s="22" t="s">
        <v>4367</v>
      </c>
      <c r="H6084" s="22" t="s">
        <v>1327</v>
      </c>
      <c r="I6084" s="23">
        <v>1</v>
      </c>
      <c r="J6084" s="23">
        <v>154</v>
      </c>
      <c r="K6084" s="23" t="s">
        <v>4395</v>
      </c>
      <c r="L6084" s="22" t="s">
        <v>4396</v>
      </c>
      <c r="M6084" s="21" t="s">
        <v>952</v>
      </c>
      <c r="N6084" s="23" t="s">
        <v>1223</v>
      </c>
      <c r="O6084" s="22" t="s">
        <v>1224</v>
      </c>
      <c r="P6084" s="22" t="s">
        <v>1225</v>
      </c>
      <c r="Q6084" s="23" t="s">
        <v>4446</v>
      </c>
      <c r="R6084" s="22" t="s">
        <v>4447</v>
      </c>
      <c r="S6084" s="21" t="s">
        <v>968</v>
      </c>
      <c r="T6084" s="23" t="s">
        <v>4448</v>
      </c>
      <c r="U6084" s="24" t="s">
        <v>15</v>
      </c>
      <c r="V6084" s="23">
        <v>100</v>
      </c>
      <c r="W6084" s="25">
        <v>334106.27</v>
      </c>
      <c r="X6084" s="25">
        <v>199080.1</v>
      </c>
      <c r="Y6084" s="25">
        <v>384525.98</v>
      </c>
      <c r="Z6084" s="25">
        <v>433671.6</v>
      </c>
      <c r="AA6084" s="25">
        <v>577321.46</v>
      </c>
      <c r="AB6084" s="25">
        <v>481885.33</v>
      </c>
      <c r="AC6084" s="26">
        <v>45152.505756550927</v>
      </c>
      <c r="AD6084" s="27">
        <f>ROW()</f>
        <v>6084</v>
      </c>
      <c r="AE6084" s="27">
        <f>1</f>
        <v>1</v>
      </c>
      <c r="AF6084" s="27">
        <f>SUBTOTAL(109,Tbl_NGF_Data[[#This Row],[Counter]])</f>
        <v>1</v>
      </c>
    </row>
    <row r="6085" spans="2:32" ht="30" x14ac:dyDescent="0.25">
      <c r="B6085" s="21" t="s">
        <v>951</v>
      </c>
      <c r="C6085" s="22" t="s">
        <v>4367</v>
      </c>
      <c r="D6085" s="23">
        <v>14</v>
      </c>
      <c r="E6085" s="22" t="s">
        <v>951</v>
      </c>
      <c r="F6085" s="23">
        <v>14</v>
      </c>
      <c r="G6085" s="22" t="s">
        <v>4367</v>
      </c>
      <c r="H6085" s="22" t="s">
        <v>1327</v>
      </c>
      <c r="I6085" s="23">
        <v>1</v>
      </c>
      <c r="J6085" s="23">
        <v>154</v>
      </c>
      <c r="K6085" s="23" t="s">
        <v>4395</v>
      </c>
      <c r="L6085" s="22" t="s">
        <v>4396</v>
      </c>
      <c r="M6085" s="21" t="s">
        <v>952</v>
      </c>
      <c r="N6085" s="23" t="s">
        <v>1223</v>
      </c>
      <c r="O6085" s="22" t="s">
        <v>1224</v>
      </c>
      <c r="P6085" s="22" t="s">
        <v>1225</v>
      </c>
      <c r="Q6085" s="23" t="s">
        <v>4446</v>
      </c>
      <c r="R6085" s="22" t="s">
        <v>4447</v>
      </c>
      <c r="S6085" s="21" t="s">
        <v>968</v>
      </c>
      <c r="T6085" s="23" t="s">
        <v>4448</v>
      </c>
      <c r="U6085" s="24" t="s">
        <v>19</v>
      </c>
      <c r="V6085" s="23">
        <v>500</v>
      </c>
      <c r="W6085" s="25">
        <v>93354.06</v>
      </c>
      <c r="X6085" s="25">
        <v>135026.17000000001</v>
      </c>
      <c r="Y6085" s="25">
        <v>185445.88</v>
      </c>
      <c r="Z6085" s="25">
        <v>49145.62</v>
      </c>
      <c r="AA6085" s="25">
        <v>143649.85999999999</v>
      </c>
      <c r="AB6085" s="25">
        <v>95436.13</v>
      </c>
      <c r="AC6085" s="26">
        <v>45152.505756550927</v>
      </c>
      <c r="AD6085" s="27">
        <f>ROW()</f>
        <v>6085</v>
      </c>
      <c r="AE6085" s="27">
        <f>1</f>
        <v>1</v>
      </c>
      <c r="AF6085" s="27">
        <f>SUBTOTAL(109,Tbl_NGF_Data[[#This Row],[Counter]])</f>
        <v>1</v>
      </c>
    </row>
    <row r="6086" spans="2:32" ht="45" x14ac:dyDescent="0.25">
      <c r="B6086" s="21" t="s">
        <v>951</v>
      </c>
      <c r="C6086" s="22" t="s">
        <v>4367</v>
      </c>
      <c r="D6086" s="23">
        <v>14</v>
      </c>
      <c r="E6086" s="22" t="s">
        <v>951</v>
      </c>
      <c r="F6086" s="23">
        <v>14</v>
      </c>
      <c r="G6086" s="22" t="s">
        <v>4367</v>
      </c>
      <c r="H6086" s="22" t="s">
        <v>1327</v>
      </c>
      <c r="I6086" s="23">
        <v>1</v>
      </c>
      <c r="J6086" s="23">
        <v>154</v>
      </c>
      <c r="K6086" s="23" t="s">
        <v>4395</v>
      </c>
      <c r="L6086" s="22" t="s">
        <v>4396</v>
      </c>
      <c r="M6086" s="21" t="s">
        <v>952</v>
      </c>
      <c r="N6086" s="23" t="s">
        <v>1223</v>
      </c>
      <c r="O6086" s="22" t="s">
        <v>1224</v>
      </c>
      <c r="P6086" s="22" t="s">
        <v>1225</v>
      </c>
      <c r="Q6086" s="23" t="s">
        <v>3829</v>
      </c>
      <c r="R6086" s="22" t="s">
        <v>3830</v>
      </c>
      <c r="S6086" s="21" t="s">
        <v>839</v>
      </c>
      <c r="T6086" s="23" t="s">
        <v>4449</v>
      </c>
      <c r="U6086" s="24" t="s">
        <v>15</v>
      </c>
      <c r="V6086" s="23">
        <v>100</v>
      </c>
      <c r="W6086" s="25">
        <v>4865331.2000000002</v>
      </c>
      <c r="X6086" s="25">
        <v>3471633.41</v>
      </c>
      <c r="Y6086" s="25">
        <v>2647652.87</v>
      </c>
      <c r="Z6086" s="25">
        <v>6666320.0499999998</v>
      </c>
      <c r="AA6086" s="25">
        <v>75000</v>
      </c>
      <c r="AB6086" s="25">
        <v>75000</v>
      </c>
      <c r="AC6086" s="26">
        <v>45152.505756550927</v>
      </c>
      <c r="AD6086" s="27">
        <f>ROW()</f>
        <v>6086</v>
      </c>
      <c r="AE6086" s="27">
        <f>1</f>
        <v>1</v>
      </c>
      <c r="AF6086" s="27">
        <f>SUBTOTAL(109,Tbl_NGF_Data[[#This Row],[Counter]])</f>
        <v>1</v>
      </c>
    </row>
    <row r="6087" spans="2:32" ht="45" x14ac:dyDescent="0.25">
      <c r="B6087" s="21" t="s">
        <v>951</v>
      </c>
      <c r="C6087" s="22" t="s">
        <v>4367</v>
      </c>
      <c r="D6087" s="23">
        <v>14</v>
      </c>
      <c r="E6087" s="22" t="s">
        <v>951</v>
      </c>
      <c r="F6087" s="23">
        <v>14</v>
      </c>
      <c r="G6087" s="22" t="s">
        <v>4367</v>
      </c>
      <c r="H6087" s="22" t="s">
        <v>1327</v>
      </c>
      <c r="I6087" s="23">
        <v>1</v>
      </c>
      <c r="J6087" s="23">
        <v>154</v>
      </c>
      <c r="K6087" s="23" t="s">
        <v>4395</v>
      </c>
      <c r="L6087" s="22" t="s">
        <v>4396</v>
      </c>
      <c r="M6087" s="21" t="s">
        <v>952</v>
      </c>
      <c r="N6087" s="23" t="s">
        <v>1223</v>
      </c>
      <c r="O6087" s="22" t="s">
        <v>1224</v>
      </c>
      <c r="P6087" s="22" t="s">
        <v>1225</v>
      </c>
      <c r="Q6087" s="23" t="s">
        <v>3829</v>
      </c>
      <c r="R6087" s="22" t="s">
        <v>3830</v>
      </c>
      <c r="S6087" s="21" t="s">
        <v>839</v>
      </c>
      <c r="T6087" s="23" t="s">
        <v>4449</v>
      </c>
      <c r="U6087" s="24" t="s">
        <v>19</v>
      </c>
      <c r="V6087" s="23">
        <v>500</v>
      </c>
      <c r="W6087" s="25">
        <v>239829.17</v>
      </c>
      <c r="X6087" s="25">
        <v>1393697.79</v>
      </c>
      <c r="Y6087" s="25">
        <v>823980.54</v>
      </c>
      <c r="Z6087" s="25">
        <v>4018667.18</v>
      </c>
      <c r="AA6087" s="25">
        <v>6591320.0499999998</v>
      </c>
      <c r="AB6087" s="25">
        <v>0</v>
      </c>
      <c r="AC6087" s="26">
        <v>45152.505756550927</v>
      </c>
      <c r="AD6087" s="27">
        <f>ROW()</f>
        <v>6087</v>
      </c>
      <c r="AE6087" s="27">
        <f>1</f>
        <v>1</v>
      </c>
      <c r="AF6087" s="27">
        <f>SUBTOTAL(109,Tbl_NGF_Data[[#This Row],[Counter]])</f>
        <v>1</v>
      </c>
    </row>
    <row r="6088" spans="2:32" ht="30" x14ac:dyDescent="0.25">
      <c r="B6088" s="21" t="s">
        <v>951</v>
      </c>
      <c r="C6088" s="22" t="s">
        <v>4367</v>
      </c>
      <c r="D6088" s="23">
        <v>14</v>
      </c>
      <c r="E6088" s="22" t="s">
        <v>951</v>
      </c>
      <c r="F6088" s="23">
        <v>14</v>
      </c>
      <c r="G6088" s="22" t="s">
        <v>4367</v>
      </c>
      <c r="H6088" s="22" t="s">
        <v>1327</v>
      </c>
      <c r="I6088" s="23">
        <v>1</v>
      </c>
      <c r="J6088" s="23">
        <v>154</v>
      </c>
      <c r="K6088" s="23" t="s">
        <v>4395</v>
      </c>
      <c r="L6088" s="22" t="s">
        <v>4396</v>
      </c>
      <c r="M6088" s="21" t="s">
        <v>952</v>
      </c>
      <c r="N6088" s="23" t="s">
        <v>1186</v>
      </c>
      <c r="O6088" s="22" t="s">
        <v>1187</v>
      </c>
      <c r="P6088" s="22" t="s">
        <v>1188</v>
      </c>
      <c r="Q6088" s="23" t="s">
        <v>3215</v>
      </c>
      <c r="R6088" s="22" t="s">
        <v>3216</v>
      </c>
      <c r="S6088" s="21" t="s">
        <v>558</v>
      </c>
      <c r="T6088" s="23" t="s">
        <v>4450</v>
      </c>
      <c r="U6088" s="24" t="s">
        <v>15</v>
      </c>
      <c r="V6088" s="23">
        <v>100</v>
      </c>
      <c r="W6088" s="25">
        <v>1583806.39</v>
      </c>
      <c r="X6088" s="25">
        <v>1214030.44</v>
      </c>
      <c r="Y6088" s="25">
        <v>328249.99</v>
      </c>
      <c r="Z6088" s="25">
        <v>695617.6</v>
      </c>
      <c r="AA6088" s="25">
        <v>732614.03</v>
      </c>
      <c r="AB6088" s="25">
        <v>745215.72</v>
      </c>
      <c r="AC6088" s="26">
        <v>45152.505756550927</v>
      </c>
      <c r="AD6088" s="27">
        <f>ROW()</f>
        <v>6088</v>
      </c>
      <c r="AE6088" s="27">
        <f>1</f>
        <v>1</v>
      </c>
      <c r="AF6088" s="27">
        <f>SUBTOTAL(109,Tbl_NGF_Data[[#This Row],[Counter]])</f>
        <v>1</v>
      </c>
    </row>
    <row r="6089" spans="2:32" ht="30" x14ac:dyDescent="0.25">
      <c r="B6089" s="21" t="s">
        <v>951</v>
      </c>
      <c r="C6089" s="22" t="s">
        <v>4367</v>
      </c>
      <c r="D6089" s="23">
        <v>14</v>
      </c>
      <c r="E6089" s="22" t="s">
        <v>951</v>
      </c>
      <c r="F6089" s="23">
        <v>14</v>
      </c>
      <c r="G6089" s="22" t="s">
        <v>4367</v>
      </c>
      <c r="H6089" s="22" t="s">
        <v>1327</v>
      </c>
      <c r="I6089" s="23">
        <v>1</v>
      </c>
      <c r="J6089" s="23">
        <v>154</v>
      </c>
      <c r="K6089" s="23" t="s">
        <v>4395</v>
      </c>
      <c r="L6089" s="22" t="s">
        <v>4396</v>
      </c>
      <c r="M6089" s="21" t="s">
        <v>952</v>
      </c>
      <c r="N6089" s="23" t="s">
        <v>1186</v>
      </c>
      <c r="O6089" s="22" t="s">
        <v>1187</v>
      </c>
      <c r="P6089" s="22" t="s">
        <v>1188</v>
      </c>
      <c r="Q6089" s="23" t="s">
        <v>3215</v>
      </c>
      <c r="R6089" s="22" t="s">
        <v>3216</v>
      </c>
      <c r="S6089" s="21" t="s">
        <v>558</v>
      </c>
      <c r="T6089" s="23" t="s">
        <v>4450</v>
      </c>
      <c r="U6089" s="24" t="s">
        <v>19</v>
      </c>
      <c r="V6089" s="23">
        <v>500</v>
      </c>
      <c r="W6089" s="25">
        <v>714971.78</v>
      </c>
      <c r="X6089" s="25">
        <v>369775.95</v>
      </c>
      <c r="Y6089" s="25">
        <v>885780.45</v>
      </c>
      <c r="Z6089" s="25">
        <v>367367.61</v>
      </c>
      <c r="AA6089" s="25">
        <v>36996.43</v>
      </c>
      <c r="AB6089" s="25">
        <v>12601.69</v>
      </c>
      <c r="AC6089" s="26">
        <v>45152.505756550927</v>
      </c>
      <c r="AD6089" s="27">
        <f>ROW()</f>
        <v>6089</v>
      </c>
      <c r="AE6089" s="27">
        <f>1</f>
        <v>1</v>
      </c>
      <c r="AF6089" s="27">
        <f>SUBTOTAL(109,Tbl_NGF_Data[[#This Row],[Counter]])</f>
        <v>1</v>
      </c>
    </row>
    <row r="6090" spans="2:32" ht="45" x14ac:dyDescent="0.25">
      <c r="B6090" s="21" t="s">
        <v>951</v>
      </c>
      <c r="C6090" s="22" t="s">
        <v>4367</v>
      </c>
      <c r="D6090" s="23">
        <v>14</v>
      </c>
      <c r="E6090" s="22" t="s">
        <v>951</v>
      </c>
      <c r="F6090" s="23">
        <v>14</v>
      </c>
      <c r="G6090" s="22" t="s">
        <v>4367</v>
      </c>
      <c r="H6090" s="22" t="s">
        <v>1327</v>
      </c>
      <c r="I6090" s="23">
        <v>1</v>
      </c>
      <c r="J6090" s="23">
        <v>154</v>
      </c>
      <c r="K6090" s="23" t="s">
        <v>4395</v>
      </c>
      <c r="L6090" s="22" t="s">
        <v>4396</v>
      </c>
      <c r="M6090" s="21" t="s">
        <v>952</v>
      </c>
      <c r="N6090" s="23" t="s">
        <v>1186</v>
      </c>
      <c r="O6090" s="22" t="s">
        <v>1187</v>
      </c>
      <c r="P6090" s="22" t="s">
        <v>1188</v>
      </c>
      <c r="Q6090" s="23" t="s">
        <v>3038</v>
      </c>
      <c r="R6090" s="22" t="s">
        <v>3039</v>
      </c>
      <c r="S6090" s="21" t="s">
        <v>478</v>
      </c>
      <c r="T6090" s="23" t="s">
        <v>4451</v>
      </c>
      <c r="U6090" s="24" t="s">
        <v>15</v>
      </c>
      <c r="V6090" s="23">
        <v>100</v>
      </c>
      <c r="W6090" s="25">
        <v>2990356.87</v>
      </c>
      <c r="X6090" s="25">
        <v>2795424.94</v>
      </c>
      <c r="Y6090" s="25">
        <v>6070773.6299999999</v>
      </c>
      <c r="Z6090" s="25">
        <v>21044772.5</v>
      </c>
      <c r="AA6090" s="25">
        <v>8878569.1500000004</v>
      </c>
      <c r="AB6090" s="25">
        <v>10646704.49</v>
      </c>
      <c r="AC6090" s="26">
        <v>45152.505756550927</v>
      </c>
      <c r="AD6090" s="27">
        <f>ROW()</f>
        <v>6090</v>
      </c>
      <c r="AE6090" s="27">
        <f>1</f>
        <v>1</v>
      </c>
      <c r="AF6090" s="27">
        <f>SUBTOTAL(109,Tbl_NGF_Data[[#This Row],[Counter]])</f>
        <v>1</v>
      </c>
    </row>
    <row r="6091" spans="2:32" ht="45" x14ac:dyDescent="0.25">
      <c r="B6091" s="21" t="s">
        <v>951</v>
      </c>
      <c r="C6091" s="22" t="s">
        <v>4367</v>
      </c>
      <c r="D6091" s="23">
        <v>14</v>
      </c>
      <c r="E6091" s="22" t="s">
        <v>951</v>
      </c>
      <c r="F6091" s="23">
        <v>14</v>
      </c>
      <c r="G6091" s="22" t="s">
        <v>4367</v>
      </c>
      <c r="H6091" s="22" t="s">
        <v>1327</v>
      </c>
      <c r="I6091" s="23">
        <v>1</v>
      </c>
      <c r="J6091" s="23">
        <v>154</v>
      </c>
      <c r="K6091" s="23" t="s">
        <v>4395</v>
      </c>
      <c r="L6091" s="22" t="s">
        <v>4396</v>
      </c>
      <c r="M6091" s="21" t="s">
        <v>952</v>
      </c>
      <c r="N6091" s="23" t="s">
        <v>1186</v>
      </c>
      <c r="O6091" s="22" t="s">
        <v>1187</v>
      </c>
      <c r="P6091" s="22" t="s">
        <v>1188</v>
      </c>
      <c r="Q6091" s="23" t="s">
        <v>3038</v>
      </c>
      <c r="R6091" s="22" t="s">
        <v>3039</v>
      </c>
      <c r="S6091" s="21" t="s">
        <v>478</v>
      </c>
      <c r="T6091" s="23" t="s">
        <v>4451</v>
      </c>
      <c r="U6091" s="24" t="s">
        <v>19</v>
      </c>
      <c r="V6091" s="23">
        <v>500</v>
      </c>
      <c r="W6091" s="25">
        <v>1963678.45</v>
      </c>
      <c r="X6091" s="25">
        <v>194931.93</v>
      </c>
      <c r="Y6091" s="25">
        <v>3275348.69</v>
      </c>
      <c r="Z6091" s="25">
        <v>14973998.869999999</v>
      </c>
      <c r="AA6091" s="25">
        <v>12166203.35</v>
      </c>
      <c r="AB6091" s="25">
        <v>1778135.34</v>
      </c>
      <c r="AC6091" s="26">
        <v>45152.505756550927</v>
      </c>
      <c r="AD6091" s="27">
        <f>ROW()</f>
        <v>6091</v>
      </c>
      <c r="AE6091" s="27">
        <f>1</f>
        <v>1</v>
      </c>
      <c r="AF6091" s="27">
        <f>SUBTOTAL(109,Tbl_NGF_Data[[#This Row],[Counter]])</f>
        <v>1</v>
      </c>
    </row>
    <row r="6092" spans="2:32" ht="45" x14ac:dyDescent="0.25">
      <c r="B6092" s="21" t="s">
        <v>951</v>
      </c>
      <c r="C6092" s="22" t="s">
        <v>4367</v>
      </c>
      <c r="D6092" s="23">
        <v>14</v>
      </c>
      <c r="E6092" s="22" t="s">
        <v>951</v>
      </c>
      <c r="F6092" s="23">
        <v>14</v>
      </c>
      <c r="G6092" s="22" t="s">
        <v>4367</v>
      </c>
      <c r="H6092" s="22" t="s">
        <v>1327</v>
      </c>
      <c r="I6092" s="23">
        <v>1</v>
      </c>
      <c r="J6092" s="23">
        <v>154</v>
      </c>
      <c r="K6092" s="23" t="s">
        <v>4395</v>
      </c>
      <c r="L6092" s="22" t="s">
        <v>4396</v>
      </c>
      <c r="M6092" s="21" t="s">
        <v>952</v>
      </c>
      <c r="N6092" s="23" t="s">
        <v>1186</v>
      </c>
      <c r="O6092" s="22" t="s">
        <v>1187</v>
      </c>
      <c r="P6092" s="22" t="s">
        <v>1188</v>
      </c>
      <c r="Q6092" s="23" t="s">
        <v>4452</v>
      </c>
      <c r="R6092" s="22" t="s">
        <v>4453</v>
      </c>
      <c r="S6092" s="21" t="s">
        <v>969</v>
      </c>
      <c r="T6092" s="23" t="s">
        <v>4454</v>
      </c>
      <c r="U6092" s="24" t="s">
        <v>15</v>
      </c>
      <c r="V6092" s="23">
        <v>100</v>
      </c>
      <c r="W6092" s="25">
        <v>55739.58</v>
      </c>
      <c r="X6092" s="25">
        <v>55917.64</v>
      </c>
      <c r="Y6092" s="25">
        <v>93431.71</v>
      </c>
      <c r="Z6092" s="25">
        <v>89407.78</v>
      </c>
      <c r="AA6092" s="25">
        <v>54375</v>
      </c>
      <c r="AB6092" s="25">
        <v>57906.35</v>
      </c>
      <c r="AC6092" s="26">
        <v>45152.505756550927</v>
      </c>
      <c r="AD6092" s="27">
        <f>ROW()</f>
        <v>6092</v>
      </c>
      <c r="AE6092" s="27">
        <f>1</f>
        <v>1</v>
      </c>
      <c r="AF6092" s="27">
        <f>SUBTOTAL(109,Tbl_NGF_Data[[#This Row],[Counter]])</f>
        <v>1</v>
      </c>
    </row>
    <row r="6093" spans="2:32" ht="45" x14ac:dyDescent="0.25">
      <c r="B6093" s="21" t="s">
        <v>951</v>
      </c>
      <c r="C6093" s="22" t="s">
        <v>4367</v>
      </c>
      <c r="D6093" s="23">
        <v>14</v>
      </c>
      <c r="E6093" s="22" t="s">
        <v>951</v>
      </c>
      <c r="F6093" s="23">
        <v>14</v>
      </c>
      <c r="G6093" s="22" t="s">
        <v>4367</v>
      </c>
      <c r="H6093" s="22" t="s">
        <v>1327</v>
      </c>
      <c r="I6093" s="23">
        <v>1</v>
      </c>
      <c r="J6093" s="23">
        <v>154</v>
      </c>
      <c r="K6093" s="23" t="s">
        <v>4395</v>
      </c>
      <c r="L6093" s="22" t="s">
        <v>4396</v>
      </c>
      <c r="M6093" s="21" t="s">
        <v>952</v>
      </c>
      <c r="N6093" s="23" t="s">
        <v>1186</v>
      </c>
      <c r="O6093" s="22" t="s">
        <v>1187</v>
      </c>
      <c r="P6093" s="22" t="s">
        <v>1188</v>
      </c>
      <c r="Q6093" s="23" t="s">
        <v>4452</v>
      </c>
      <c r="R6093" s="22" t="s">
        <v>4453</v>
      </c>
      <c r="S6093" s="21" t="s">
        <v>969</v>
      </c>
      <c r="T6093" s="23" t="s">
        <v>4454</v>
      </c>
      <c r="U6093" s="24" t="s">
        <v>19</v>
      </c>
      <c r="V6093" s="23">
        <v>500</v>
      </c>
      <c r="W6093" s="25">
        <v>1662.6799999999998</v>
      </c>
      <c r="X6093" s="25">
        <v>178.05999999999995</v>
      </c>
      <c r="Y6093" s="25">
        <v>37514.07</v>
      </c>
      <c r="Z6093" s="25">
        <v>4023.9300000000003</v>
      </c>
      <c r="AA6093" s="25">
        <v>35032.78</v>
      </c>
      <c r="AB6093" s="25">
        <v>3531.35</v>
      </c>
      <c r="AC6093" s="26">
        <v>45152.505756550927</v>
      </c>
      <c r="AD6093" s="27">
        <f>ROW()</f>
        <v>6093</v>
      </c>
      <c r="AE6093" s="27">
        <f>1</f>
        <v>1</v>
      </c>
      <c r="AF6093" s="27">
        <f>SUBTOTAL(109,Tbl_NGF_Data[[#This Row],[Counter]])</f>
        <v>1</v>
      </c>
    </row>
    <row r="6094" spans="2:32" ht="45" x14ac:dyDescent="0.25">
      <c r="B6094" s="21" t="s">
        <v>951</v>
      </c>
      <c r="C6094" s="22" t="s">
        <v>4367</v>
      </c>
      <c r="D6094" s="23">
        <v>14</v>
      </c>
      <c r="E6094" s="22" t="s">
        <v>951</v>
      </c>
      <c r="F6094" s="23">
        <v>14</v>
      </c>
      <c r="G6094" s="22" t="s">
        <v>4367</v>
      </c>
      <c r="H6094" s="22" t="s">
        <v>1327</v>
      </c>
      <c r="I6094" s="23">
        <v>1</v>
      </c>
      <c r="J6094" s="23">
        <v>154</v>
      </c>
      <c r="K6094" s="23" t="s">
        <v>4395</v>
      </c>
      <c r="L6094" s="22" t="s">
        <v>4396</v>
      </c>
      <c r="M6094" s="21" t="s">
        <v>952</v>
      </c>
      <c r="N6094" s="23" t="s">
        <v>1186</v>
      </c>
      <c r="O6094" s="22" t="s">
        <v>1187</v>
      </c>
      <c r="P6094" s="22" t="s">
        <v>1188</v>
      </c>
      <c r="Q6094" s="23" t="s">
        <v>3218</v>
      </c>
      <c r="R6094" s="22" t="s">
        <v>3219</v>
      </c>
      <c r="S6094" s="21" t="s">
        <v>559</v>
      </c>
      <c r="T6094" s="23" t="s">
        <v>4455</v>
      </c>
      <c r="U6094" s="24" t="s">
        <v>15</v>
      </c>
      <c r="V6094" s="23">
        <v>100</v>
      </c>
      <c r="W6094" s="25">
        <v>91282.599999999991</v>
      </c>
      <c r="X6094" s="25">
        <v>162688.76</v>
      </c>
      <c r="Y6094" s="25">
        <v>193477.24</v>
      </c>
      <c r="Z6094" s="25">
        <v>192595.16</v>
      </c>
      <c r="AA6094" s="25">
        <v>144402.74</v>
      </c>
      <c r="AB6094" s="25">
        <v>174376.94</v>
      </c>
      <c r="AC6094" s="26">
        <v>45152.505756550927</v>
      </c>
      <c r="AD6094" s="27">
        <f>ROW()</f>
        <v>6094</v>
      </c>
      <c r="AE6094" s="27">
        <f>1</f>
        <v>1</v>
      </c>
      <c r="AF6094" s="27">
        <f>SUBTOTAL(109,Tbl_NGF_Data[[#This Row],[Counter]])</f>
        <v>1</v>
      </c>
    </row>
    <row r="6095" spans="2:32" ht="45" x14ac:dyDescent="0.25">
      <c r="B6095" s="21" t="s">
        <v>951</v>
      </c>
      <c r="C6095" s="22" t="s">
        <v>4367</v>
      </c>
      <c r="D6095" s="23">
        <v>14</v>
      </c>
      <c r="E6095" s="22" t="s">
        <v>951</v>
      </c>
      <c r="F6095" s="23">
        <v>14</v>
      </c>
      <c r="G6095" s="22" t="s">
        <v>4367</v>
      </c>
      <c r="H6095" s="22" t="s">
        <v>1327</v>
      </c>
      <c r="I6095" s="23">
        <v>1</v>
      </c>
      <c r="J6095" s="23">
        <v>154</v>
      </c>
      <c r="K6095" s="23" t="s">
        <v>4395</v>
      </c>
      <c r="L6095" s="22" t="s">
        <v>4396</v>
      </c>
      <c r="M6095" s="21" t="s">
        <v>952</v>
      </c>
      <c r="N6095" s="23" t="s">
        <v>1186</v>
      </c>
      <c r="O6095" s="22" t="s">
        <v>1187</v>
      </c>
      <c r="P6095" s="22" t="s">
        <v>1188</v>
      </c>
      <c r="Q6095" s="23" t="s">
        <v>3218</v>
      </c>
      <c r="R6095" s="22" t="s">
        <v>3219</v>
      </c>
      <c r="S6095" s="21" t="s">
        <v>559</v>
      </c>
      <c r="T6095" s="23" t="s">
        <v>4455</v>
      </c>
      <c r="U6095" s="24" t="s">
        <v>19</v>
      </c>
      <c r="V6095" s="23">
        <v>500</v>
      </c>
      <c r="W6095" s="25">
        <v>87740.98</v>
      </c>
      <c r="X6095" s="25">
        <v>71406.159999999989</v>
      </c>
      <c r="Y6095" s="25">
        <v>30788.48</v>
      </c>
      <c r="Z6095" s="25">
        <v>882.08000000000015</v>
      </c>
      <c r="AA6095" s="25">
        <v>48192.42</v>
      </c>
      <c r="AB6095" s="25">
        <v>29974.199999999997</v>
      </c>
      <c r="AC6095" s="26">
        <v>45152.505756550927</v>
      </c>
      <c r="AD6095" s="27">
        <f>ROW()</f>
        <v>6095</v>
      </c>
      <c r="AE6095" s="27">
        <f>1</f>
        <v>1</v>
      </c>
      <c r="AF6095" s="27">
        <f>SUBTOTAL(109,Tbl_NGF_Data[[#This Row],[Counter]])</f>
        <v>1</v>
      </c>
    </row>
    <row r="6096" spans="2:32" ht="45" x14ac:dyDescent="0.25">
      <c r="B6096" s="21" t="s">
        <v>951</v>
      </c>
      <c r="C6096" s="22" t="s">
        <v>4367</v>
      </c>
      <c r="D6096" s="23">
        <v>14</v>
      </c>
      <c r="E6096" s="22" t="s">
        <v>951</v>
      </c>
      <c r="F6096" s="23">
        <v>14</v>
      </c>
      <c r="G6096" s="22" t="s">
        <v>4367</v>
      </c>
      <c r="H6096" s="22" t="s">
        <v>1327</v>
      </c>
      <c r="I6096" s="23">
        <v>1</v>
      </c>
      <c r="J6096" s="23">
        <v>154</v>
      </c>
      <c r="K6096" s="23" t="s">
        <v>4395</v>
      </c>
      <c r="L6096" s="22" t="s">
        <v>4396</v>
      </c>
      <c r="M6096" s="21" t="s">
        <v>952</v>
      </c>
      <c r="N6096" s="23" t="s">
        <v>1186</v>
      </c>
      <c r="O6096" s="22" t="s">
        <v>1187</v>
      </c>
      <c r="P6096" s="22" t="s">
        <v>1188</v>
      </c>
      <c r="Q6096" s="23" t="s">
        <v>3446</v>
      </c>
      <c r="R6096" s="22" t="s">
        <v>3447</v>
      </c>
      <c r="S6096" s="21" t="s">
        <v>525</v>
      </c>
      <c r="T6096" s="23" t="s">
        <v>4456</v>
      </c>
      <c r="U6096" s="24" t="s">
        <v>15</v>
      </c>
      <c r="V6096" s="23">
        <v>100</v>
      </c>
      <c r="W6096" s="25">
        <v>71275</v>
      </c>
      <c r="X6096" s="25">
        <v>61115.65</v>
      </c>
      <c r="Y6096" s="25">
        <v>49436.71</v>
      </c>
      <c r="Z6096" s="25">
        <v>66000</v>
      </c>
      <c r="AA6096" s="25">
        <v>57775</v>
      </c>
      <c r="AB6096" s="25">
        <v>61995</v>
      </c>
      <c r="AC6096" s="26">
        <v>45152.505756550927</v>
      </c>
      <c r="AD6096" s="27">
        <f>ROW()</f>
        <v>6096</v>
      </c>
      <c r="AE6096" s="27">
        <f>1</f>
        <v>1</v>
      </c>
      <c r="AF6096" s="27">
        <f>SUBTOTAL(109,Tbl_NGF_Data[[#This Row],[Counter]])</f>
        <v>1</v>
      </c>
    </row>
    <row r="6097" spans="2:32" ht="45" x14ac:dyDescent="0.25">
      <c r="B6097" s="21" t="s">
        <v>951</v>
      </c>
      <c r="C6097" s="22" t="s">
        <v>4367</v>
      </c>
      <c r="D6097" s="23">
        <v>14</v>
      </c>
      <c r="E6097" s="22" t="s">
        <v>951</v>
      </c>
      <c r="F6097" s="23">
        <v>14</v>
      </c>
      <c r="G6097" s="22" t="s">
        <v>4367</v>
      </c>
      <c r="H6097" s="22" t="s">
        <v>1327</v>
      </c>
      <c r="I6097" s="23">
        <v>1</v>
      </c>
      <c r="J6097" s="23">
        <v>154</v>
      </c>
      <c r="K6097" s="23" t="s">
        <v>4395</v>
      </c>
      <c r="L6097" s="22" t="s">
        <v>4396</v>
      </c>
      <c r="M6097" s="21" t="s">
        <v>952</v>
      </c>
      <c r="N6097" s="23" t="s">
        <v>1186</v>
      </c>
      <c r="O6097" s="22" t="s">
        <v>1187</v>
      </c>
      <c r="P6097" s="22" t="s">
        <v>1188</v>
      </c>
      <c r="Q6097" s="23" t="s">
        <v>3446</v>
      </c>
      <c r="R6097" s="22" t="s">
        <v>3447</v>
      </c>
      <c r="S6097" s="21" t="s">
        <v>525</v>
      </c>
      <c r="T6097" s="23" t="s">
        <v>4456</v>
      </c>
      <c r="U6097" s="24" t="s">
        <v>19</v>
      </c>
      <c r="V6097" s="23">
        <v>500</v>
      </c>
      <c r="W6097" s="25">
        <v>775</v>
      </c>
      <c r="X6097" s="25">
        <v>10159.35</v>
      </c>
      <c r="Y6097" s="25">
        <v>11678.94</v>
      </c>
      <c r="Z6097" s="25">
        <v>16563.29</v>
      </c>
      <c r="AA6097" s="25">
        <v>8225</v>
      </c>
      <c r="AB6097" s="25">
        <v>4220</v>
      </c>
      <c r="AC6097" s="26">
        <v>45152.505756550927</v>
      </c>
      <c r="AD6097" s="27">
        <f>ROW()</f>
        <v>6097</v>
      </c>
      <c r="AE6097" s="27">
        <f>1</f>
        <v>1</v>
      </c>
      <c r="AF6097" s="27">
        <f>SUBTOTAL(109,Tbl_NGF_Data[[#This Row],[Counter]])</f>
        <v>1</v>
      </c>
    </row>
    <row r="6098" spans="2:32" ht="60" x14ac:dyDescent="0.25">
      <c r="B6098" s="21" t="s">
        <v>951</v>
      </c>
      <c r="C6098" s="22" t="s">
        <v>4367</v>
      </c>
      <c r="D6098" s="23">
        <v>14</v>
      </c>
      <c r="E6098" s="22" t="s">
        <v>951</v>
      </c>
      <c r="F6098" s="23">
        <v>14</v>
      </c>
      <c r="G6098" s="22" t="s">
        <v>4367</v>
      </c>
      <c r="H6098" s="22" t="s">
        <v>1327</v>
      </c>
      <c r="I6098" s="23">
        <v>1</v>
      </c>
      <c r="J6098" s="23">
        <v>154</v>
      </c>
      <c r="K6098" s="23" t="s">
        <v>4395</v>
      </c>
      <c r="L6098" s="22" t="s">
        <v>4396</v>
      </c>
      <c r="M6098" s="21" t="s">
        <v>952</v>
      </c>
      <c r="N6098" s="23" t="s">
        <v>1186</v>
      </c>
      <c r="O6098" s="22" t="s">
        <v>1187</v>
      </c>
      <c r="P6098" s="22" t="s">
        <v>1188</v>
      </c>
      <c r="Q6098" s="23" t="s">
        <v>4457</v>
      </c>
      <c r="R6098" s="22" t="s">
        <v>4458</v>
      </c>
      <c r="S6098" s="21" t="s">
        <v>970</v>
      </c>
      <c r="T6098" s="23" t="s">
        <v>4459</v>
      </c>
      <c r="U6098" s="24" t="s">
        <v>15</v>
      </c>
      <c r="V6098" s="23">
        <v>100</v>
      </c>
      <c r="W6098" s="25">
        <v>15021.51</v>
      </c>
      <c r="X6098" s="25">
        <v>8903.7900000000009</v>
      </c>
      <c r="Y6098" s="25">
        <v>4970.51</v>
      </c>
      <c r="Z6098" s="25">
        <v>6111.75</v>
      </c>
      <c r="AA6098" s="25">
        <v>7553.75</v>
      </c>
      <c r="AB6098" s="25">
        <v>7322.25</v>
      </c>
      <c r="AC6098" s="26">
        <v>45152.505756550927</v>
      </c>
      <c r="AD6098" s="27">
        <f>ROW()</f>
        <v>6098</v>
      </c>
      <c r="AE6098" s="27">
        <f>1</f>
        <v>1</v>
      </c>
      <c r="AF6098" s="27">
        <f>SUBTOTAL(109,Tbl_NGF_Data[[#This Row],[Counter]])</f>
        <v>1</v>
      </c>
    </row>
    <row r="6099" spans="2:32" ht="60" x14ac:dyDescent="0.25">
      <c r="B6099" s="21" t="s">
        <v>951</v>
      </c>
      <c r="C6099" s="22" t="s">
        <v>4367</v>
      </c>
      <c r="D6099" s="23">
        <v>14</v>
      </c>
      <c r="E6099" s="22" t="s">
        <v>951</v>
      </c>
      <c r="F6099" s="23">
        <v>14</v>
      </c>
      <c r="G6099" s="22" t="s">
        <v>4367</v>
      </c>
      <c r="H6099" s="22" t="s">
        <v>1327</v>
      </c>
      <c r="I6099" s="23">
        <v>1</v>
      </c>
      <c r="J6099" s="23">
        <v>154</v>
      </c>
      <c r="K6099" s="23" t="s">
        <v>4395</v>
      </c>
      <c r="L6099" s="22" t="s">
        <v>4396</v>
      </c>
      <c r="M6099" s="21" t="s">
        <v>952</v>
      </c>
      <c r="N6099" s="23" t="s">
        <v>1186</v>
      </c>
      <c r="O6099" s="22" t="s">
        <v>1187</v>
      </c>
      <c r="P6099" s="22" t="s">
        <v>1188</v>
      </c>
      <c r="Q6099" s="23" t="s">
        <v>4457</v>
      </c>
      <c r="R6099" s="22" t="s">
        <v>4458</v>
      </c>
      <c r="S6099" s="21" t="s">
        <v>970</v>
      </c>
      <c r="T6099" s="23" t="s">
        <v>4459</v>
      </c>
      <c r="U6099" s="24" t="s">
        <v>19</v>
      </c>
      <c r="V6099" s="23">
        <v>500</v>
      </c>
      <c r="W6099" s="25">
        <v>33491.5</v>
      </c>
      <c r="X6099" s="25">
        <v>6117.72</v>
      </c>
      <c r="Y6099" s="25">
        <v>3933.28</v>
      </c>
      <c r="Z6099" s="25">
        <v>1141.24</v>
      </c>
      <c r="AA6099" s="25">
        <v>1442</v>
      </c>
      <c r="AB6099" s="25">
        <v>231.5</v>
      </c>
      <c r="AC6099" s="26">
        <v>45152.505756550927</v>
      </c>
      <c r="AD6099" s="27">
        <f>ROW()</f>
        <v>6099</v>
      </c>
      <c r="AE6099" s="27">
        <f>1</f>
        <v>1</v>
      </c>
      <c r="AF6099" s="27">
        <f>SUBTOTAL(109,Tbl_NGF_Data[[#This Row],[Counter]])</f>
        <v>1</v>
      </c>
    </row>
    <row r="6100" spans="2:32" ht="45" x14ac:dyDescent="0.25">
      <c r="B6100" s="21" t="s">
        <v>951</v>
      </c>
      <c r="C6100" s="22" t="s">
        <v>4367</v>
      </c>
      <c r="D6100" s="23">
        <v>14</v>
      </c>
      <c r="E6100" s="22" t="s">
        <v>951</v>
      </c>
      <c r="F6100" s="23">
        <v>14</v>
      </c>
      <c r="G6100" s="22" t="s">
        <v>4367</v>
      </c>
      <c r="H6100" s="22" t="s">
        <v>1327</v>
      </c>
      <c r="I6100" s="23">
        <v>1</v>
      </c>
      <c r="J6100" s="23">
        <v>154</v>
      </c>
      <c r="K6100" s="23" t="s">
        <v>4395</v>
      </c>
      <c r="L6100" s="22" t="s">
        <v>4396</v>
      </c>
      <c r="M6100" s="21" t="s">
        <v>952</v>
      </c>
      <c r="N6100" s="23" t="s">
        <v>1186</v>
      </c>
      <c r="O6100" s="22" t="s">
        <v>1187</v>
      </c>
      <c r="P6100" s="22" t="s">
        <v>1188</v>
      </c>
      <c r="Q6100" s="23" t="s">
        <v>3859</v>
      </c>
      <c r="R6100" s="22" t="s">
        <v>3860</v>
      </c>
      <c r="S6100" s="21" t="s">
        <v>848</v>
      </c>
      <c r="T6100" s="23" t="s">
        <v>4460</v>
      </c>
      <c r="U6100" s="24" t="s">
        <v>15</v>
      </c>
      <c r="V6100" s="23">
        <v>100</v>
      </c>
      <c r="W6100" s="25">
        <v>353634</v>
      </c>
      <c r="X6100" s="25">
        <v>350792.57</v>
      </c>
      <c r="Y6100" s="25">
        <v>394545.48</v>
      </c>
      <c r="Z6100" s="25">
        <v>398438.61</v>
      </c>
      <c r="AA6100" s="25">
        <v>314751.93</v>
      </c>
      <c r="AB6100" s="25">
        <v>366059.31</v>
      </c>
      <c r="AC6100" s="26">
        <v>45152.505756550927</v>
      </c>
      <c r="AD6100" s="27">
        <f>ROW()</f>
        <v>6100</v>
      </c>
      <c r="AE6100" s="27">
        <f>1</f>
        <v>1</v>
      </c>
      <c r="AF6100" s="27">
        <f>SUBTOTAL(109,Tbl_NGF_Data[[#This Row],[Counter]])</f>
        <v>1</v>
      </c>
    </row>
    <row r="6101" spans="2:32" ht="45" x14ac:dyDescent="0.25">
      <c r="B6101" s="21" t="s">
        <v>951</v>
      </c>
      <c r="C6101" s="22" t="s">
        <v>4367</v>
      </c>
      <c r="D6101" s="23">
        <v>14</v>
      </c>
      <c r="E6101" s="22" t="s">
        <v>951</v>
      </c>
      <c r="F6101" s="23">
        <v>14</v>
      </c>
      <c r="G6101" s="22" t="s">
        <v>4367</v>
      </c>
      <c r="H6101" s="22" t="s">
        <v>1327</v>
      </c>
      <c r="I6101" s="23">
        <v>1</v>
      </c>
      <c r="J6101" s="23">
        <v>154</v>
      </c>
      <c r="K6101" s="23" t="s">
        <v>4395</v>
      </c>
      <c r="L6101" s="22" t="s">
        <v>4396</v>
      </c>
      <c r="M6101" s="21" t="s">
        <v>952</v>
      </c>
      <c r="N6101" s="23" t="s">
        <v>1186</v>
      </c>
      <c r="O6101" s="22" t="s">
        <v>1187</v>
      </c>
      <c r="P6101" s="22" t="s">
        <v>1188</v>
      </c>
      <c r="Q6101" s="23" t="s">
        <v>3859</v>
      </c>
      <c r="R6101" s="22" t="s">
        <v>3860</v>
      </c>
      <c r="S6101" s="21" t="s">
        <v>848</v>
      </c>
      <c r="T6101" s="23" t="s">
        <v>4460</v>
      </c>
      <c r="U6101" s="24" t="s">
        <v>19</v>
      </c>
      <c r="V6101" s="23">
        <v>500</v>
      </c>
      <c r="W6101" s="25">
        <v>40204.58</v>
      </c>
      <c r="X6101" s="25">
        <v>2841.43</v>
      </c>
      <c r="Y6101" s="25">
        <v>43752.91</v>
      </c>
      <c r="Z6101" s="25">
        <v>3893.13</v>
      </c>
      <c r="AA6101" s="25">
        <v>83686.680000000008</v>
      </c>
      <c r="AB6101" s="25">
        <v>51307.38</v>
      </c>
      <c r="AC6101" s="26">
        <v>45152.505756550927</v>
      </c>
      <c r="AD6101" s="27">
        <f>ROW()</f>
        <v>6101</v>
      </c>
      <c r="AE6101" s="27">
        <f>1</f>
        <v>1</v>
      </c>
      <c r="AF6101" s="27">
        <f>SUBTOTAL(109,Tbl_NGF_Data[[#This Row],[Counter]])</f>
        <v>1</v>
      </c>
    </row>
    <row r="6102" spans="2:32" ht="45" x14ac:dyDescent="0.25">
      <c r="B6102" s="21" t="s">
        <v>951</v>
      </c>
      <c r="C6102" s="22" t="s">
        <v>4367</v>
      </c>
      <c r="D6102" s="23">
        <v>14</v>
      </c>
      <c r="E6102" s="22" t="s">
        <v>951</v>
      </c>
      <c r="F6102" s="23">
        <v>14</v>
      </c>
      <c r="G6102" s="22" t="s">
        <v>4367</v>
      </c>
      <c r="H6102" s="22" t="s">
        <v>1327</v>
      </c>
      <c r="I6102" s="23">
        <v>1</v>
      </c>
      <c r="J6102" s="23">
        <v>154</v>
      </c>
      <c r="K6102" s="23" t="s">
        <v>4395</v>
      </c>
      <c r="L6102" s="22" t="s">
        <v>4396</v>
      </c>
      <c r="M6102" s="21" t="s">
        <v>952</v>
      </c>
      <c r="N6102" s="23" t="s">
        <v>1186</v>
      </c>
      <c r="O6102" s="22" t="s">
        <v>1187</v>
      </c>
      <c r="P6102" s="22" t="s">
        <v>1188</v>
      </c>
      <c r="Q6102" s="23" t="s">
        <v>4461</v>
      </c>
      <c r="R6102" s="22" t="s">
        <v>4462</v>
      </c>
      <c r="S6102" s="21" t="s">
        <v>971</v>
      </c>
      <c r="T6102" s="23" t="s">
        <v>4463</v>
      </c>
      <c r="U6102" s="24" t="s">
        <v>15</v>
      </c>
      <c r="V6102" s="23">
        <v>100</v>
      </c>
      <c r="W6102" s="25">
        <v>2383029.11</v>
      </c>
      <c r="X6102" s="25">
        <v>2554674.11</v>
      </c>
      <c r="Y6102" s="25">
        <v>2521649.14</v>
      </c>
      <c r="Z6102" s="25">
        <v>2973912.85</v>
      </c>
      <c r="AA6102" s="25">
        <v>2974363.27</v>
      </c>
      <c r="AB6102" s="25">
        <v>3171890.71</v>
      </c>
      <c r="AC6102" s="26">
        <v>45152.505756550927</v>
      </c>
      <c r="AD6102" s="27">
        <f>ROW()</f>
        <v>6102</v>
      </c>
      <c r="AE6102" s="27">
        <f>1</f>
        <v>1</v>
      </c>
      <c r="AF6102" s="27">
        <f>SUBTOTAL(109,Tbl_NGF_Data[[#This Row],[Counter]])</f>
        <v>1</v>
      </c>
    </row>
    <row r="6103" spans="2:32" ht="45" x14ac:dyDescent="0.25">
      <c r="B6103" s="21" t="s">
        <v>951</v>
      </c>
      <c r="C6103" s="22" t="s">
        <v>4367</v>
      </c>
      <c r="D6103" s="23">
        <v>14</v>
      </c>
      <c r="E6103" s="22" t="s">
        <v>951</v>
      </c>
      <c r="F6103" s="23">
        <v>14</v>
      </c>
      <c r="G6103" s="22" t="s">
        <v>4367</v>
      </c>
      <c r="H6103" s="22" t="s">
        <v>1327</v>
      </c>
      <c r="I6103" s="23">
        <v>1</v>
      </c>
      <c r="J6103" s="23">
        <v>154</v>
      </c>
      <c r="K6103" s="23" t="s">
        <v>4395</v>
      </c>
      <c r="L6103" s="22" t="s">
        <v>4396</v>
      </c>
      <c r="M6103" s="21" t="s">
        <v>952</v>
      </c>
      <c r="N6103" s="23" t="s">
        <v>1186</v>
      </c>
      <c r="O6103" s="22" t="s">
        <v>1187</v>
      </c>
      <c r="P6103" s="22" t="s">
        <v>1188</v>
      </c>
      <c r="Q6103" s="23" t="s">
        <v>4461</v>
      </c>
      <c r="R6103" s="22" t="s">
        <v>4462</v>
      </c>
      <c r="S6103" s="21" t="s">
        <v>971</v>
      </c>
      <c r="T6103" s="23" t="s">
        <v>4463</v>
      </c>
      <c r="U6103" s="24" t="s">
        <v>19</v>
      </c>
      <c r="V6103" s="23">
        <v>500</v>
      </c>
      <c r="W6103" s="25">
        <v>577449.66</v>
      </c>
      <c r="X6103" s="25">
        <v>171645</v>
      </c>
      <c r="Y6103" s="25">
        <v>33024.97</v>
      </c>
      <c r="Z6103" s="25">
        <v>452263.71</v>
      </c>
      <c r="AA6103" s="25">
        <v>450.42</v>
      </c>
      <c r="AB6103" s="25">
        <v>197527.44</v>
      </c>
      <c r="AC6103" s="26">
        <v>45152.505756550927</v>
      </c>
      <c r="AD6103" s="27">
        <f>ROW()</f>
        <v>6103</v>
      </c>
      <c r="AE6103" s="27">
        <f>1</f>
        <v>1</v>
      </c>
      <c r="AF6103" s="27">
        <f>SUBTOTAL(109,Tbl_NGF_Data[[#This Row],[Counter]])</f>
        <v>1</v>
      </c>
    </row>
    <row r="6104" spans="2:32" ht="45" x14ac:dyDescent="0.25">
      <c r="B6104" s="21" t="s">
        <v>951</v>
      </c>
      <c r="C6104" s="22" t="s">
        <v>4367</v>
      </c>
      <c r="D6104" s="23">
        <v>14</v>
      </c>
      <c r="E6104" s="22" t="s">
        <v>951</v>
      </c>
      <c r="F6104" s="23">
        <v>14</v>
      </c>
      <c r="G6104" s="22" t="s">
        <v>4367</v>
      </c>
      <c r="H6104" s="22" t="s">
        <v>1327</v>
      </c>
      <c r="I6104" s="23">
        <v>1</v>
      </c>
      <c r="J6104" s="23">
        <v>154</v>
      </c>
      <c r="K6104" s="23" t="s">
        <v>4395</v>
      </c>
      <c r="L6104" s="22" t="s">
        <v>4396</v>
      </c>
      <c r="M6104" s="21" t="s">
        <v>952</v>
      </c>
      <c r="N6104" s="23" t="s">
        <v>1186</v>
      </c>
      <c r="O6104" s="22" t="s">
        <v>1187</v>
      </c>
      <c r="P6104" s="22" t="s">
        <v>1188</v>
      </c>
      <c r="Q6104" s="23" t="s">
        <v>2961</v>
      </c>
      <c r="R6104" s="22" t="s">
        <v>2962</v>
      </c>
      <c r="S6104" s="21" t="s">
        <v>484</v>
      </c>
      <c r="T6104" s="23" t="s">
        <v>4464</v>
      </c>
      <c r="U6104" s="24" t="s">
        <v>15</v>
      </c>
      <c r="V6104" s="23">
        <v>100</v>
      </c>
      <c r="W6104" s="25">
        <v>0</v>
      </c>
      <c r="X6104" s="25">
        <v>0</v>
      </c>
      <c r="Y6104" s="25">
        <v>58.62</v>
      </c>
      <c r="Z6104" s="25">
        <v>183.87</v>
      </c>
      <c r="AA6104" s="25">
        <v>769.14</v>
      </c>
      <c r="AB6104" s="25">
        <v>675.82</v>
      </c>
      <c r="AC6104" s="26">
        <v>45152.505756550927</v>
      </c>
      <c r="AD6104" s="27">
        <f>ROW()</f>
        <v>6104</v>
      </c>
      <c r="AE6104" s="27">
        <f>1</f>
        <v>1</v>
      </c>
      <c r="AF6104" s="27">
        <f>SUBTOTAL(109,Tbl_NGF_Data[[#This Row],[Counter]])</f>
        <v>1</v>
      </c>
    </row>
    <row r="6105" spans="2:32" ht="45" x14ac:dyDescent="0.25">
      <c r="B6105" s="21" t="s">
        <v>951</v>
      </c>
      <c r="C6105" s="22" t="s">
        <v>4367</v>
      </c>
      <c r="D6105" s="23">
        <v>14</v>
      </c>
      <c r="E6105" s="22" t="s">
        <v>951</v>
      </c>
      <c r="F6105" s="23">
        <v>14</v>
      </c>
      <c r="G6105" s="22" t="s">
        <v>4367</v>
      </c>
      <c r="H6105" s="22" t="s">
        <v>1327</v>
      </c>
      <c r="I6105" s="23">
        <v>1</v>
      </c>
      <c r="J6105" s="23">
        <v>154</v>
      </c>
      <c r="K6105" s="23" t="s">
        <v>4395</v>
      </c>
      <c r="L6105" s="22" t="s">
        <v>4396</v>
      </c>
      <c r="M6105" s="21" t="s">
        <v>952</v>
      </c>
      <c r="N6105" s="23" t="s">
        <v>1186</v>
      </c>
      <c r="O6105" s="22" t="s">
        <v>1187</v>
      </c>
      <c r="P6105" s="22" t="s">
        <v>1188</v>
      </c>
      <c r="Q6105" s="23" t="s">
        <v>2961</v>
      </c>
      <c r="R6105" s="22" t="s">
        <v>2962</v>
      </c>
      <c r="S6105" s="21" t="s">
        <v>484</v>
      </c>
      <c r="T6105" s="23" t="s">
        <v>4464</v>
      </c>
      <c r="U6105" s="24" t="s">
        <v>16</v>
      </c>
      <c r="V6105" s="23">
        <v>135</v>
      </c>
      <c r="W6105" s="25">
        <v>0</v>
      </c>
      <c r="X6105" s="25">
        <v>0</v>
      </c>
      <c r="Y6105" s="25">
        <v>1000</v>
      </c>
      <c r="Z6105" s="25">
        <v>1000</v>
      </c>
      <c r="AA6105" s="25">
        <v>6000</v>
      </c>
      <c r="AB6105" s="25">
        <v>50000</v>
      </c>
      <c r="AC6105" s="26">
        <v>45152.505756550927</v>
      </c>
      <c r="AD6105" s="27">
        <f>ROW()</f>
        <v>6105</v>
      </c>
      <c r="AE6105" s="27">
        <f>1</f>
        <v>1</v>
      </c>
      <c r="AF6105" s="27">
        <f>SUBTOTAL(109,Tbl_NGF_Data[[#This Row],[Counter]])</f>
        <v>1</v>
      </c>
    </row>
    <row r="6106" spans="2:32" ht="45" x14ac:dyDescent="0.25">
      <c r="B6106" s="21" t="s">
        <v>951</v>
      </c>
      <c r="C6106" s="22" t="s">
        <v>4367</v>
      </c>
      <c r="D6106" s="23">
        <v>14</v>
      </c>
      <c r="E6106" s="22" t="s">
        <v>951</v>
      </c>
      <c r="F6106" s="23">
        <v>14</v>
      </c>
      <c r="G6106" s="22" t="s">
        <v>4367</v>
      </c>
      <c r="H6106" s="22" t="s">
        <v>1327</v>
      </c>
      <c r="I6106" s="23">
        <v>1</v>
      </c>
      <c r="J6106" s="23">
        <v>154</v>
      </c>
      <c r="K6106" s="23" t="s">
        <v>4395</v>
      </c>
      <c r="L6106" s="22" t="s">
        <v>4396</v>
      </c>
      <c r="M6106" s="21" t="s">
        <v>952</v>
      </c>
      <c r="N6106" s="23" t="s">
        <v>1186</v>
      </c>
      <c r="O6106" s="22" t="s">
        <v>1187</v>
      </c>
      <c r="P6106" s="22" t="s">
        <v>1188</v>
      </c>
      <c r="Q6106" s="23" t="s">
        <v>2961</v>
      </c>
      <c r="R6106" s="22" t="s">
        <v>2962</v>
      </c>
      <c r="S6106" s="21" t="s">
        <v>484</v>
      </c>
      <c r="T6106" s="23" t="s">
        <v>4464</v>
      </c>
      <c r="U6106" s="24" t="s">
        <v>17</v>
      </c>
      <c r="V6106" s="23">
        <v>200</v>
      </c>
      <c r="W6106" s="25">
        <v>0</v>
      </c>
      <c r="X6106" s="25">
        <v>0</v>
      </c>
      <c r="Y6106" s="25">
        <v>461.98</v>
      </c>
      <c r="Z6106" s="25">
        <v>703.49</v>
      </c>
      <c r="AA6106" s="25">
        <v>4008.92</v>
      </c>
      <c r="AB6106" s="25">
        <v>2567.9899999999998</v>
      </c>
      <c r="AC6106" s="26">
        <v>45152.505756550927</v>
      </c>
      <c r="AD6106" s="27">
        <f>ROW()</f>
        <v>6106</v>
      </c>
      <c r="AE6106" s="27">
        <f>1</f>
        <v>1</v>
      </c>
      <c r="AF6106" s="27">
        <f>SUBTOTAL(109,Tbl_NGF_Data[[#This Row],[Counter]])</f>
        <v>1</v>
      </c>
    </row>
    <row r="6107" spans="2:32" ht="45" x14ac:dyDescent="0.25">
      <c r="B6107" s="21" t="s">
        <v>951</v>
      </c>
      <c r="C6107" s="22" t="s">
        <v>4367</v>
      </c>
      <c r="D6107" s="23">
        <v>14</v>
      </c>
      <c r="E6107" s="22" t="s">
        <v>951</v>
      </c>
      <c r="F6107" s="23">
        <v>14</v>
      </c>
      <c r="G6107" s="22" t="s">
        <v>4367</v>
      </c>
      <c r="H6107" s="22" t="s">
        <v>1327</v>
      </c>
      <c r="I6107" s="23">
        <v>1</v>
      </c>
      <c r="J6107" s="23">
        <v>154</v>
      </c>
      <c r="K6107" s="23" t="s">
        <v>4395</v>
      </c>
      <c r="L6107" s="22" t="s">
        <v>4396</v>
      </c>
      <c r="M6107" s="21" t="s">
        <v>952</v>
      </c>
      <c r="N6107" s="23" t="s">
        <v>1186</v>
      </c>
      <c r="O6107" s="22" t="s">
        <v>1187</v>
      </c>
      <c r="P6107" s="22" t="s">
        <v>1188</v>
      </c>
      <c r="Q6107" s="23" t="s">
        <v>2961</v>
      </c>
      <c r="R6107" s="22" t="s">
        <v>2962</v>
      </c>
      <c r="S6107" s="21" t="s">
        <v>484</v>
      </c>
      <c r="T6107" s="23" t="s">
        <v>4464</v>
      </c>
      <c r="U6107" s="24" t="s">
        <v>18</v>
      </c>
      <c r="V6107" s="23">
        <v>220</v>
      </c>
      <c r="W6107" s="25">
        <v>0</v>
      </c>
      <c r="X6107" s="25">
        <v>0</v>
      </c>
      <c r="Y6107" s="25">
        <v>538.02</v>
      </c>
      <c r="Z6107" s="25">
        <v>296.51</v>
      </c>
      <c r="AA6107" s="25">
        <v>1991.08</v>
      </c>
      <c r="AB6107" s="25">
        <v>47432.01</v>
      </c>
      <c r="AC6107" s="26">
        <v>45152.505756550927</v>
      </c>
      <c r="AD6107" s="27">
        <f>ROW()</f>
        <v>6107</v>
      </c>
      <c r="AE6107" s="27">
        <f>1</f>
        <v>1</v>
      </c>
      <c r="AF6107" s="27">
        <f>SUBTOTAL(109,Tbl_NGF_Data[[#This Row],[Counter]])</f>
        <v>1</v>
      </c>
    </row>
    <row r="6108" spans="2:32" ht="45" x14ac:dyDescent="0.25">
      <c r="B6108" s="21" t="s">
        <v>951</v>
      </c>
      <c r="C6108" s="22" t="s">
        <v>4367</v>
      </c>
      <c r="D6108" s="23">
        <v>14</v>
      </c>
      <c r="E6108" s="22" t="s">
        <v>951</v>
      </c>
      <c r="F6108" s="23">
        <v>14</v>
      </c>
      <c r="G6108" s="22" t="s">
        <v>4367</v>
      </c>
      <c r="H6108" s="22" t="s">
        <v>1327</v>
      </c>
      <c r="I6108" s="23">
        <v>1</v>
      </c>
      <c r="J6108" s="23">
        <v>154</v>
      </c>
      <c r="K6108" s="23" t="s">
        <v>4395</v>
      </c>
      <c r="L6108" s="22" t="s">
        <v>4396</v>
      </c>
      <c r="M6108" s="21" t="s">
        <v>952</v>
      </c>
      <c r="N6108" s="23" t="s">
        <v>1186</v>
      </c>
      <c r="O6108" s="22" t="s">
        <v>1187</v>
      </c>
      <c r="P6108" s="22" t="s">
        <v>1188</v>
      </c>
      <c r="Q6108" s="23" t="s">
        <v>2961</v>
      </c>
      <c r="R6108" s="22" t="s">
        <v>2962</v>
      </c>
      <c r="S6108" s="21" t="s">
        <v>484</v>
      </c>
      <c r="T6108" s="23" t="s">
        <v>4464</v>
      </c>
      <c r="U6108" s="24" t="s">
        <v>19</v>
      </c>
      <c r="V6108" s="23">
        <v>500</v>
      </c>
      <c r="W6108" s="25">
        <v>0</v>
      </c>
      <c r="X6108" s="25">
        <v>0</v>
      </c>
      <c r="Y6108" s="25">
        <v>520.6</v>
      </c>
      <c r="Z6108" s="25">
        <v>828.74</v>
      </c>
      <c r="AA6108" s="25">
        <v>4594.1899999999996</v>
      </c>
      <c r="AB6108" s="25">
        <v>2474.67</v>
      </c>
      <c r="AC6108" s="26">
        <v>45152.505756550927</v>
      </c>
      <c r="AD6108" s="27">
        <f>ROW()</f>
        <v>6108</v>
      </c>
      <c r="AE6108" s="27">
        <f>1</f>
        <v>1</v>
      </c>
      <c r="AF6108" s="27">
        <f>SUBTOTAL(109,Tbl_NGF_Data[[#This Row],[Counter]])</f>
        <v>1</v>
      </c>
    </row>
    <row r="6109" spans="2:32" ht="45" x14ac:dyDescent="0.25">
      <c r="B6109" s="21" t="s">
        <v>951</v>
      </c>
      <c r="C6109" s="22" t="s">
        <v>4367</v>
      </c>
      <c r="D6109" s="23">
        <v>14</v>
      </c>
      <c r="E6109" s="22" t="s">
        <v>951</v>
      </c>
      <c r="F6109" s="23">
        <v>14</v>
      </c>
      <c r="G6109" s="22" t="s">
        <v>4367</v>
      </c>
      <c r="H6109" s="22" t="s">
        <v>1327</v>
      </c>
      <c r="I6109" s="23">
        <v>1</v>
      </c>
      <c r="J6109" s="23">
        <v>154</v>
      </c>
      <c r="K6109" s="23" t="s">
        <v>4395</v>
      </c>
      <c r="L6109" s="22" t="s">
        <v>4396</v>
      </c>
      <c r="M6109" s="21" t="s">
        <v>952</v>
      </c>
      <c r="N6109" s="23" t="s">
        <v>1186</v>
      </c>
      <c r="O6109" s="22" t="s">
        <v>1187</v>
      </c>
      <c r="P6109" s="22" t="s">
        <v>1188</v>
      </c>
      <c r="Q6109" s="23" t="s">
        <v>2964</v>
      </c>
      <c r="R6109" s="22" t="s">
        <v>2965</v>
      </c>
      <c r="S6109" s="21" t="s">
        <v>485</v>
      </c>
      <c r="T6109" s="23" t="s">
        <v>4465</v>
      </c>
      <c r="U6109" s="24" t="s">
        <v>15</v>
      </c>
      <c r="V6109" s="23">
        <v>100</v>
      </c>
      <c r="W6109" s="25">
        <v>0</v>
      </c>
      <c r="X6109" s="25">
        <v>0</v>
      </c>
      <c r="Y6109" s="25">
        <v>20.5</v>
      </c>
      <c r="Z6109" s="25">
        <v>324.98</v>
      </c>
      <c r="AA6109" s="25">
        <v>926.28</v>
      </c>
      <c r="AB6109" s="25">
        <v>839.25</v>
      </c>
      <c r="AC6109" s="26">
        <v>45152.505756550927</v>
      </c>
      <c r="AD6109" s="27">
        <f>ROW()</f>
        <v>6109</v>
      </c>
      <c r="AE6109" s="27">
        <f>1</f>
        <v>1</v>
      </c>
      <c r="AF6109" s="27">
        <f>SUBTOTAL(109,Tbl_NGF_Data[[#This Row],[Counter]])</f>
        <v>1</v>
      </c>
    </row>
    <row r="6110" spans="2:32" ht="45" x14ac:dyDescent="0.25">
      <c r="B6110" s="21" t="s">
        <v>951</v>
      </c>
      <c r="C6110" s="22" t="s">
        <v>4367</v>
      </c>
      <c r="D6110" s="23">
        <v>14</v>
      </c>
      <c r="E6110" s="22" t="s">
        <v>951</v>
      </c>
      <c r="F6110" s="23">
        <v>14</v>
      </c>
      <c r="G6110" s="22" t="s">
        <v>4367</v>
      </c>
      <c r="H6110" s="22" t="s">
        <v>1327</v>
      </c>
      <c r="I6110" s="23">
        <v>1</v>
      </c>
      <c r="J6110" s="23">
        <v>154</v>
      </c>
      <c r="K6110" s="23" t="s">
        <v>4395</v>
      </c>
      <c r="L6110" s="22" t="s">
        <v>4396</v>
      </c>
      <c r="M6110" s="21" t="s">
        <v>952</v>
      </c>
      <c r="N6110" s="23" t="s">
        <v>1186</v>
      </c>
      <c r="O6110" s="22" t="s">
        <v>1187</v>
      </c>
      <c r="P6110" s="22" t="s">
        <v>1188</v>
      </c>
      <c r="Q6110" s="23" t="s">
        <v>2964</v>
      </c>
      <c r="R6110" s="22" t="s">
        <v>2965</v>
      </c>
      <c r="S6110" s="21" t="s">
        <v>485</v>
      </c>
      <c r="T6110" s="23" t="s">
        <v>4465</v>
      </c>
      <c r="U6110" s="24" t="s">
        <v>16</v>
      </c>
      <c r="V6110" s="23">
        <v>135</v>
      </c>
      <c r="W6110" s="25">
        <v>0</v>
      </c>
      <c r="X6110" s="25">
        <v>0</v>
      </c>
      <c r="Y6110" s="25">
        <v>1000</v>
      </c>
      <c r="Z6110" s="25">
        <v>1000</v>
      </c>
      <c r="AA6110" s="25">
        <v>6000</v>
      </c>
      <c r="AB6110" s="25">
        <v>50000</v>
      </c>
      <c r="AC6110" s="26">
        <v>45152.505756550927</v>
      </c>
      <c r="AD6110" s="27">
        <f>ROW()</f>
        <v>6110</v>
      </c>
      <c r="AE6110" s="27">
        <f>1</f>
        <v>1</v>
      </c>
      <c r="AF6110" s="27">
        <f>SUBTOTAL(109,Tbl_NGF_Data[[#This Row],[Counter]])</f>
        <v>1</v>
      </c>
    </row>
    <row r="6111" spans="2:32" ht="45" x14ac:dyDescent="0.25">
      <c r="B6111" s="21" t="s">
        <v>951</v>
      </c>
      <c r="C6111" s="22" t="s">
        <v>4367</v>
      </c>
      <c r="D6111" s="23">
        <v>14</v>
      </c>
      <c r="E6111" s="22" t="s">
        <v>951</v>
      </c>
      <c r="F6111" s="23">
        <v>14</v>
      </c>
      <c r="G6111" s="22" t="s">
        <v>4367</v>
      </c>
      <c r="H6111" s="22" t="s">
        <v>1327</v>
      </c>
      <c r="I6111" s="23">
        <v>1</v>
      </c>
      <c r="J6111" s="23">
        <v>154</v>
      </c>
      <c r="K6111" s="23" t="s">
        <v>4395</v>
      </c>
      <c r="L6111" s="22" t="s">
        <v>4396</v>
      </c>
      <c r="M6111" s="21" t="s">
        <v>952</v>
      </c>
      <c r="N6111" s="23" t="s">
        <v>1186</v>
      </c>
      <c r="O6111" s="22" t="s">
        <v>1187</v>
      </c>
      <c r="P6111" s="22" t="s">
        <v>1188</v>
      </c>
      <c r="Q6111" s="23" t="s">
        <v>2964</v>
      </c>
      <c r="R6111" s="22" t="s">
        <v>2965</v>
      </c>
      <c r="S6111" s="21" t="s">
        <v>485</v>
      </c>
      <c r="T6111" s="23" t="s">
        <v>4465</v>
      </c>
      <c r="U6111" s="24" t="s">
        <v>17</v>
      </c>
      <c r="V6111" s="23">
        <v>200</v>
      </c>
      <c r="W6111" s="25">
        <v>0</v>
      </c>
      <c r="X6111" s="25">
        <v>0</v>
      </c>
      <c r="Y6111" s="25">
        <v>484.98</v>
      </c>
      <c r="Z6111" s="25">
        <v>599.46</v>
      </c>
      <c r="AA6111" s="25">
        <v>3992.89</v>
      </c>
      <c r="AB6111" s="25">
        <v>2561.6999999999998</v>
      </c>
      <c r="AC6111" s="26">
        <v>45152.505756550927</v>
      </c>
      <c r="AD6111" s="27">
        <f>ROW()</f>
        <v>6111</v>
      </c>
      <c r="AE6111" s="27">
        <f>1</f>
        <v>1</v>
      </c>
      <c r="AF6111" s="27">
        <f>SUBTOTAL(109,Tbl_NGF_Data[[#This Row],[Counter]])</f>
        <v>1</v>
      </c>
    </row>
    <row r="6112" spans="2:32" ht="45" x14ac:dyDescent="0.25">
      <c r="B6112" s="21" t="s">
        <v>951</v>
      </c>
      <c r="C6112" s="22" t="s">
        <v>4367</v>
      </c>
      <c r="D6112" s="23">
        <v>14</v>
      </c>
      <c r="E6112" s="22" t="s">
        <v>951</v>
      </c>
      <c r="F6112" s="23">
        <v>14</v>
      </c>
      <c r="G6112" s="22" t="s">
        <v>4367</v>
      </c>
      <c r="H6112" s="22" t="s">
        <v>1327</v>
      </c>
      <c r="I6112" s="23">
        <v>1</v>
      </c>
      <c r="J6112" s="23">
        <v>154</v>
      </c>
      <c r="K6112" s="23" t="s">
        <v>4395</v>
      </c>
      <c r="L6112" s="22" t="s">
        <v>4396</v>
      </c>
      <c r="M6112" s="21" t="s">
        <v>952</v>
      </c>
      <c r="N6112" s="23" t="s">
        <v>1186</v>
      </c>
      <c r="O6112" s="22" t="s">
        <v>1187</v>
      </c>
      <c r="P6112" s="22" t="s">
        <v>1188</v>
      </c>
      <c r="Q6112" s="23" t="s">
        <v>2964</v>
      </c>
      <c r="R6112" s="22" t="s">
        <v>2965</v>
      </c>
      <c r="S6112" s="21" t="s">
        <v>485</v>
      </c>
      <c r="T6112" s="23" t="s">
        <v>4465</v>
      </c>
      <c r="U6112" s="24" t="s">
        <v>18</v>
      </c>
      <c r="V6112" s="23">
        <v>220</v>
      </c>
      <c r="W6112" s="25">
        <v>0</v>
      </c>
      <c r="X6112" s="25">
        <v>0</v>
      </c>
      <c r="Y6112" s="25">
        <v>515.02</v>
      </c>
      <c r="Z6112" s="25">
        <v>400.53999999999996</v>
      </c>
      <c r="AA6112" s="25">
        <v>2007.1100000000001</v>
      </c>
      <c r="AB6112" s="25">
        <v>47438.3</v>
      </c>
      <c r="AC6112" s="26">
        <v>45152.505756550927</v>
      </c>
      <c r="AD6112" s="27">
        <f>ROW()</f>
        <v>6112</v>
      </c>
      <c r="AE6112" s="27">
        <f>1</f>
        <v>1</v>
      </c>
      <c r="AF6112" s="27">
        <f>SUBTOTAL(109,Tbl_NGF_Data[[#This Row],[Counter]])</f>
        <v>1</v>
      </c>
    </row>
    <row r="6113" spans="2:32" ht="45" x14ac:dyDescent="0.25">
      <c r="B6113" s="21" t="s">
        <v>951</v>
      </c>
      <c r="C6113" s="22" t="s">
        <v>4367</v>
      </c>
      <c r="D6113" s="23">
        <v>14</v>
      </c>
      <c r="E6113" s="22" t="s">
        <v>951</v>
      </c>
      <c r="F6113" s="23">
        <v>14</v>
      </c>
      <c r="G6113" s="22" t="s">
        <v>4367</v>
      </c>
      <c r="H6113" s="22" t="s">
        <v>1327</v>
      </c>
      <c r="I6113" s="23">
        <v>1</v>
      </c>
      <c r="J6113" s="23">
        <v>154</v>
      </c>
      <c r="K6113" s="23" t="s">
        <v>4395</v>
      </c>
      <c r="L6113" s="22" t="s">
        <v>4396</v>
      </c>
      <c r="M6113" s="21" t="s">
        <v>952</v>
      </c>
      <c r="N6113" s="23" t="s">
        <v>1186</v>
      </c>
      <c r="O6113" s="22" t="s">
        <v>1187</v>
      </c>
      <c r="P6113" s="22" t="s">
        <v>1188</v>
      </c>
      <c r="Q6113" s="23" t="s">
        <v>2964</v>
      </c>
      <c r="R6113" s="22" t="s">
        <v>2965</v>
      </c>
      <c r="S6113" s="21" t="s">
        <v>485</v>
      </c>
      <c r="T6113" s="23" t="s">
        <v>4465</v>
      </c>
      <c r="U6113" s="24" t="s">
        <v>19</v>
      </c>
      <c r="V6113" s="23">
        <v>500</v>
      </c>
      <c r="W6113" s="25">
        <v>0</v>
      </c>
      <c r="X6113" s="25">
        <v>0</v>
      </c>
      <c r="Y6113" s="25">
        <v>505.48</v>
      </c>
      <c r="Z6113" s="25">
        <v>903.94</v>
      </c>
      <c r="AA6113" s="25">
        <v>4594.1899999999996</v>
      </c>
      <c r="AB6113" s="25">
        <v>2474.67</v>
      </c>
      <c r="AC6113" s="26">
        <v>45152.505756550927</v>
      </c>
      <c r="AD6113" s="27">
        <f>ROW()</f>
        <v>6113</v>
      </c>
      <c r="AE6113" s="27">
        <f>1</f>
        <v>1</v>
      </c>
      <c r="AF6113" s="27">
        <f>SUBTOTAL(109,Tbl_NGF_Data[[#This Row],[Counter]])</f>
        <v>1</v>
      </c>
    </row>
    <row r="6114" spans="2:32" ht="60" x14ac:dyDescent="0.25">
      <c r="B6114" s="21" t="s">
        <v>951</v>
      </c>
      <c r="C6114" s="22" t="s">
        <v>4367</v>
      </c>
      <c r="D6114" s="23">
        <v>14</v>
      </c>
      <c r="E6114" s="22" t="s">
        <v>951</v>
      </c>
      <c r="F6114" s="23">
        <v>14</v>
      </c>
      <c r="G6114" s="22" t="s">
        <v>4367</v>
      </c>
      <c r="H6114" s="22" t="s">
        <v>1327</v>
      </c>
      <c r="I6114" s="23">
        <v>1</v>
      </c>
      <c r="J6114" s="23">
        <v>154</v>
      </c>
      <c r="K6114" s="23" t="s">
        <v>4395</v>
      </c>
      <c r="L6114" s="22" t="s">
        <v>4396</v>
      </c>
      <c r="M6114" s="21" t="s">
        <v>952</v>
      </c>
      <c r="N6114" s="23" t="s">
        <v>1186</v>
      </c>
      <c r="O6114" s="22" t="s">
        <v>1187</v>
      </c>
      <c r="P6114" s="22" t="s">
        <v>1188</v>
      </c>
      <c r="Q6114" s="23" t="s">
        <v>3058</v>
      </c>
      <c r="R6114" s="22" t="s">
        <v>3059</v>
      </c>
      <c r="S6114" s="21" t="s">
        <v>486</v>
      </c>
      <c r="T6114" s="23" t="s">
        <v>4466</v>
      </c>
      <c r="U6114" s="24" t="s">
        <v>15</v>
      </c>
      <c r="V6114" s="23">
        <v>100</v>
      </c>
      <c r="W6114" s="25">
        <v>0</v>
      </c>
      <c r="X6114" s="25">
        <v>0</v>
      </c>
      <c r="Y6114" s="25">
        <v>0</v>
      </c>
      <c r="Z6114" s="25">
        <v>11020.06</v>
      </c>
      <c r="AA6114" s="25">
        <v>16661.38</v>
      </c>
      <c r="AB6114" s="25">
        <v>14188.97</v>
      </c>
      <c r="AC6114" s="26">
        <v>45152.505756550927</v>
      </c>
      <c r="AD6114" s="27">
        <f>ROW()</f>
        <v>6114</v>
      </c>
      <c r="AE6114" s="27">
        <f>1</f>
        <v>1</v>
      </c>
      <c r="AF6114" s="27">
        <f>SUBTOTAL(109,Tbl_NGF_Data[[#This Row],[Counter]])</f>
        <v>1</v>
      </c>
    </row>
    <row r="6115" spans="2:32" ht="60" x14ac:dyDescent="0.25">
      <c r="B6115" s="21" t="s">
        <v>951</v>
      </c>
      <c r="C6115" s="22" t="s">
        <v>4367</v>
      </c>
      <c r="D6115" s="23">
        <v>14</v>
      </c>
      <c r="E6115" s="22" t="s">
        <v>951</v>
      </c>
      <c r="F6115" s="23">
        <v>14</v>
      </c>
      <c r="G6115" s="22" t="s">
        <v>4367</v>
      </c>
      <c r="H6115" s="22" t="s">
        <v>1327</v>
      </c>
      <c r="I6115" s="23">
        <v>1</v>
      </c>
      <c r="J6115" s="23">
        <v>154</v>
      </c>
      <c r="K6115" s="23" t="s">
        <v>4395</v>
      </c>
      <c r="L6115" s="22" t="s">
        <v>4396</v>
      </c>
      <c r="M6115" s="21" t="s">
        <v>952</v>
      </c>
      <c r="N6115" s="23" t="s">
        <v>1186</v>
      </c>
      <c r="O6115" s="22" t="s">
        <v>1187</v>
      </c>
      <c r="P6115" s="22" t="s">
        <v>1188</v>
      </c>
      <c r="Q6115" s="23" t="s">
        <v>3058</v>
      </c>
      <c r="R6115" s="22" t="s">
        <v>3059</v>
      </c>
      <c r="S6115" s="21" t="s">
        <v>486</v>
      </c>
      <c r="T6115" s="23" t="s">
        <v>4466</v>
      </c>
      <c r="U6115" s="24" t="s">
        <v>19</v>
      </c>
      <c r="V6115" s="23">
        <v>500</v>
      </c>
      <c r="W6115" s="25">
        <v>0</v>
      </c>
      <c r="X6115" s="25">
        <v>0</v>
      </c>
      <c r="Y6115" s="25">
        <v>0</v>
      </c>
      <c r="Z6115" s="25">
        <v>11020.06</v>
      </c>
      <c r="AA6115" s="25">
        <v>10785.82</v>
      </c>
      <c r="AB6115" s="25">
        <v>3461.37</v>
      </c>
      <c r="AC6115" s="26">
        <v>45152.505756550927</v>
      </c>
      <c r="AD6115" s="27">
        <f>ROW()</f>
        <v>6115</v>
      </c>
      <c r="AE6115" s="27">
        <f>1</f>
        <v>1</v>
      </c>
      <c r="AF6115" s="27">
        <f>SUBTOTAL(109,Tbl_NGF_Data[[#This Row],[Counter]])</f>
        <v>1</v>
      </c>
    </row>
    <row r="6116" spans="2:32" ht="45" x14ac:dyDescent="0.25">
      <c r="B6116" s="21" t="s">
        <v>951</v>
      </c>
      <c r="C6116" s="22" t="s">
        <v>4367</v>
      </c>
      <c r="D6116" s="23">
        <v>14</v>
      </c>
      <c r="E6116" s="22" t="s">
        <v>951</v>
      </c>
      <c r="F6116" s="23">
        <v>14</v>
      </c>
      <c r="G6116" s="22" t="s">
        <v>4367</v>
      </c>
      <c r="H6116" s="22" t="s">
        <v>1327</v>
      </c>
      <c r="I6116" s="23">
        <v>1</v>
      </c>
      <c r="J6116" s="23">
        <v>154</v>
      </c>
      <c r="K6116" s="23" t="s">
        <v>4395</v>
      </c>
      <c r="L6116" s="22" t="s">
        <v>4396</v>
      </c>
      <c r="M6116" s="21" t="s">
        <v>952</v>
      </c>
      <c r="N6116" s="23" t="s">
        <v>1186</v>
      </c>
      <c r="O6116" s="22" t="s">
        <v>1187</v>
      </c>
      <c r="P6116" s="22" t="s">
        <v>1188</v>
      </c>
      <c r="Q6116" s="23" t="s">
        <v>3064</v>
      </c>
      <c r="R6116" s="22" t="s">
        <v>3065</v>
      </c>
      <c r="S6116" s="21" t="s">
        <v>488</v>
      </c>
      <c r="T6116" s="23" t="s">
        <v>4467</v>
      </c>
      <c r="U6116" s="24" t="s">
        <v>15</v>
      </c>
      <c r="V6116" s="23">
        <v>100</v>
      </c>
      <c r="W6116" s="25">
        <v>0</v>
      </c>
      <c r="X6116" s="25">
        <v>3037.17</v>
      </c>
      <c r="Y6116" s="25">
        <v>6315.45</v>
      </c>
      <c r="Z6116" s="25">
        <v>7425.36</v>
      </c>
      <c r="AA6116" s="25">
        <v>13840.94</v>
      </c>
      <c r="AB6116" s="25">
        <v>8698.84</v>
      </c>
      <c r="AC6116" s="26">
        <v>45152.505756550927</v>
      </c>
      <c r="AD6116" s="27">
        <f>ROW()</f>
        <v>6116</v>
      </c>
      <c r="AE6116" s="27">
        <f>1</f>
        <v>1</v>
      </c>
      <c r="AF6116" s="27">
        <f>SUBTOTAL(109,Tbl_NGF_Data[[#This Row],[Counter]])</f>
        <v>1</v>
      </c>
    </row>
    <row r="6117" spans="2:32" ht="45" x14ac:dyDescent="0.25">
      <c r="B6117" s="21" t="s">
        <v>951</v>
      </c>
      <c r="C6117" s="22" t="s">
        <v>4367</v>
      </c>
      <c r="D6117" s="23">
        <v>14</v>
      </c>
      <c r="E6117" s="22" t="s">
        <v>951</v>
      </c>
      <c r="F6117" s="23">
        <v>14</v>
      </c>
      <c r="G6117" s="22" t="s">
        <v>4367</v>
      </c>
      <c r="H6117" s="22" t="s">
        <v>1327</v>
      </c>
      <c r="I6117" s="23">
        <v>1</v>
      </c>
      <c r="J6117" s="23">
        <v>154</v>
      </c>
      <c r="K6117" s="23" t="s">
        <v>4395</v>
      </c>
      <c r="L6117" s="22" t="s">
        <v>4396</v>
      </c>
      <c r="M6117" s="21" t="s">
        <v>952</v>
      </c>
      <c r="N6117" s="23" t="s">
        <v>1186</v>
      </c>
      <c r="O6117" s="22" t="s">
        <v>1187</v>
      </c>
      <c r="P6117" s="22" t="s">
        <v>1188</v>
      </c>
      <c r="Q6117" s="23" t="s">
        <v>3064</v>
      </c>
      <c r="R6117" s="22" t="s">
        <v>3065</v>
      </c>
      <c r="S6117" s="21" t="s">
        <v>488</v>
      </c>
      <c r="T6117" s="23" t="s">
        <v>4467</v>
      </c>
      <c r="U6117" s="24" t="s">
        <v>19</v>
      </c>
      <c r="V6117" s="23">
        <v>500</v>
      </c>
      <c r="W6117" s="25">
        <v>0</v>
      </c>
      <c r="X6117" s="25">
        <v>3037.17</v>
      </c>
      <c r="Y6117" s="25">
        <v>3278.28</v>
      </c>
      <c r="Z6117" s="25">
        <v>1109.9100000000001</v>
      </c>
      <c r="AA6117" s="25">
        <v>9445.0499999999993</v>
      </c>
      <c r="AB6117" s="25">
        <v>1316.97</v>
      </c>
      <c r="AC6117" s="26">
        <v>45152.505756550927</v>
      </c>
      <c r="AD6117" s="27">
        <f>ROW()</f>
        <v>6117</v>
      </c>
      <c r="AE6117" s="27">
        <f>1</f>
        <v>1</v>
      </c>
      <c r="AF6117" s="27">
        <f>SUBTOTAL(109,Tbl_NGF_Data[[#This Row],[Counter]])</f>
        <v>1</v>
      </c>
    </row>
    <row r="6118" spans="2:32" ht="45" x14ac:dyDescent="0.25">
      <c r="B6118" s="21" t="s">
        <v>951</v>
      </c>
      <c r="C6118" s="22" t="s">
        <v>4367</v>
      </c>
      <c r="D6118" s="23">
        <v>14</v>
      </c>
      <c r="E6118" s="22" t="s">
        <v>951</v>
      </c>
      <c r="F6118" s="23">
        <v>14</v>
      </c>
      <c r="G6118" s="22" t="s">
        <v>4367</v>
      </c>
      <c r="H6118" s="22" t="s">
        <v>1327</v>
      </c>
      <c r="I6118" s="23">
        <v>1</v>
      </c>
      <c r="J6118" s="23">
        <v>154</v>
      </c>
      <c r="K6118" s="23" t="s">
        <v>4395</v>
      </c>
      <c r="L6118" s="22" t="s">
        <v>4396</v>
      </c>
      <c r="M6118" s="21" t="s">
        <v>952</v>
      </c>
      <c r="N6118" s="23" t="s">
        <v>1186</v>
      </c>
      <c r="O6118" s="22" t="s">
        <v>1187</v>
      </c>
      <c r="P6118" s="22" t="s">
        <v>1188</v>
      </c>
      <c r="Q6118" s="23" t="s">
        <v>3067</v>
      </c>
      <c r="R6118" s="22" t="s">
        <v>3068</v>
      </c>
      <c r="S6118" s="21" t="s">
        <v>489</v>
      </c>
      <c r="T6118" s="23" t="s">
        <v>4468</v>
      </c>
      <c r="U6118" s="24" t="s">
        <v>15</v>
      </c>
      <c r="V6118" s="23">
        <v>100</v>
      </c>
      <c r="W6118" s="25">
        <v>0</v>
      </c>
      <c r="X6118" s="25">
        <v>2106.33</v>
      </c>
      <c r="Y6118" s="25">
        <v>6935.88</v>
      </c>
      <c r="Z6118" s="25">
        <v>5564.38</v>
      </c>
      <c r="AA6118" s="25">
        <v>7207.72</v>
      </c>
      <c r="AB6118" s="25">
        <v>5576.71</v>
      </c>
      <c r="AC6118" s="26">
        <v>45152.505756550927</v>
      </c>
      <c r="AD6118" s="27">
        <f>ROW()</f>
        <v>6118</v>
      </c>
      <c r="AE6118" s="27">
        <f>1</f>
        <v>1</v>
      </c>
      <c r="AF6118" s="27">
        <f>SUBTOTAL(109,Tbl_NGF_Data[[#This Row],[Counter]])</f>
        <v>1</v>
      </c>
    </row>
    <row r="6119" spans="2:32" ht="45" x14ac:dyDescent="0.25">
      <c r="B6119" s="21" t="s">
        <v>951</v>
      </c>
      <c r="C6119" s="22" t="s">
        <v>4367</v>
      </c>
      <c r="D6119" s="23">
        <v>14</v>
      </c>
      <c r="E6119" s="22" t="s">
        <v>951</v>
      </c>
      <c r="F6119" s="23">
        <v>14</v>
      </c>
      <c r="G6119" s="22" t="s">
        <v>4367</v>
      </c>
      <c r="H6119" s="22" t="s">
        <v>1327</v>
      </c>
      <c r="I6119" s="23">
        <v>1</v>
      </c>
      <c r="J6119" s="23">
        <v>154</v>
      </c>
      <c r="K6119" s="23" t="s">
        <v>4395</v>
      </c>
      <c r="L6119" s="22" t="s">
        <v>4396</v>
      </c>
      <c r="M6119" s="21" t="s">
        <v>952</v>
      </c>
      <c r="N6119" s="23" t="s">
        <v>1186</v>
      </c>
      <c r="O6119" s="22" t="s">
        <v>1187</v>
      </c>
      <c r="P6119" s="22" t="s">
        <v>1188</v>
      </c>
      <c r="Q6119" s="23" t="s">
        <v>3067</v>
      </c>
      <c r="R6119" s="22" t="s">
        <v>3068</v>
      </c>
      <c r="S6119" s="21" t="s">
        <v>489</v>
      </c>
      <c r="T6119" s="23" t="s">
        <v>4468</v>
      </c>
      <c r="U6119" s="24" t="s">
        <v>19</v>
      </c>
      <c r="V6119" s="23">
        <v>500</v>
      </c>
      <c r="W6119" s="25">
        <v>0</v>
      </c>
      <c r="X6119" s="25">
        <v>2106.33</v>
      </c>
      <c r="Y6119" s="25">
        <v>4829.55</v>
      </c>
      <c r="Z6119" s="25">
        <v>1371.5</v>
      </c>
      <c r="AA6119" s="25">
        <v>4024.72</v>
      </c>
      <c r="AB6119" s="25">
        <v>1018.39</v>
      </c>
      <c r="AC6119" s="26">
        <v>45152.505756550927</v>
      </c>
      <c r="AD6119" s="27">
        <f>ROW()</f>
        <v>6119</v>
      </c>
      <c r="AE6119" s="27">
        <f>1</f>
        <v>1</v>
      </c>
      <c r="AF6119" s="27">
        <f>SUBTOTAL(109,Tbl_NGF_Data[[#This Row],[Counter]])</f>
        <v>1</v>
      </c>
    </row>
    <row r="6120" spans="2:32" ht="60" x14ac:dyDescent="0.25">
      <c r="B6120" s="21" t="s">
        <v>951</v>
      </c>
      <c r="C6120" s="22" t="s">
        <v>4367</v>
      </c>
      <c r="D6120" s="23">
        <v>14</v>
      </c>
      <c r="E6120" s="22" t="s">
        <v>951</v>
      </c>
      <c r="F6120" s="23">
        <v>14</v>
      </c>
      <c r="G6120" s="22" t="s">
        <v>4367</v>
      </c>
      <c r="H6120" s="22" t="s">
        <v>1327</v>
      </c>
      <c r="I6120" s="23">
        <v>1</v>
      </c>
      <c r="J6120" s="23">
        <v>154</v>
      </c>
      <c r="K6120" s="23" t="s">
        <v>4395</v>
      </c>
      <c r="L6120" s="22" t="s">
        <v>4396</v>
      </c>
      <c r="M6120" s="21" t="s">
        <v>952</v>
      </c>
      <c r="N6120" s="23" t="s">
        <v>1186</v>
      </c>
      <c r="O6120" s="22" t="s">
        <v>1187</v>
      </c>
      <c r="P6120" s="22" t="s">
        <v>1188</v>
      </c>
      <c r="Q6120" s="23" t="s">
        <v>4469</v>
      </c>
      <c r="R6120" s="22" t="s">
        <v>4470</v>
      </c>
      <c r="S6120" s="21" t="s">
        <v>972</v>
      </c>
      <c r="T6120" s="23" t="s">
        <v>4471</v>
      </c>
      <c r="U6120" s="24" t="s">
        <v>15</v>
      </c>
      <c r="V6120" s="23">
        <v>100</v>
      </c>
      <c r="W6120" s="25">
        <v>0</v>
      </c>
      <c r="X6120" s="25">
        <v>1310.81</v>
      </c>
      <c r="Y6120" s="25">
        <v>310.77999999999997</v>
      </c>
      <c r="Z6120" s="25">
        <v>814.61</v>
      </c>
      <c r="AA6120" s="25">
        <v>938.83</v>
      </c>
      <c r="AB6120" s="25">
        <v>2340.0500000000002</v>
      </c>
      <c r="AC6120" s="26">
        <v>45152.505756550927</v>
      </c>
      <c r="AD6120" s="27">
        <f>ROW()</f>
        <v>6120</v>
      </c>
      <c r="AE6120" s="27">
        <f>1</f>
        <v>1</v>
      </c>
      <c r="AF6120" s="27">
        <f>SUBTOTAL(109,Tbl_NGF_Data[[#This Row],[Counter]])</f>
        <v>1</v>
      </c>
    </row>
    <row r="6121" spans="2:32" ht="60" x14ac:dyDescent="0.25">
      <c r="B6121" s="21" t="s">
        <v>951</v>
      </c>
      <c r="C6121" s="22" t="s">
        <v>4367</v>
      </c>
      <c r="D6121" s="23">
        <v>14</v>
      </c>
      <c r="E6121" s="22" t="s">
        <v>951</v>
      </c>
      <c r="F6121" s="23">
        <v>14</v>
      </c>
      <c r="G6121" s="22" t="s">
        <v>4367</v>
      </c>
      <c r="H6121" s="22" t="s">
        <v>1327</v>
      </c>
      <c r="I6121" s="23">
        <v>1</v>
      </c>
      <c r="J6121" s="23">
        <v>154</v>
      </c>
      <c r="K6121" s="23" t="s">
        <v>4395</v>
      </c>
      <c r="L6121" s="22" t="s">
        <v>4396</v>
      </c>
      <c r="M6121" s="21" t="s">
        <v>952</v>
      </c>
      <c r="N6121" s="23" t="s">
        <v>1186</v>
      </c>
      <c r="O6121" s="22" t="s">
        <v>1187</v>
      </c>
      <c r="P6121" s="22" t="s">
        <v>1188</v>
      </c>
      <c r="Q6121" s="23" t="s">
        <v>4469</v>
      </c>
      <c r="R6121" s="22" t="s">
        <v>4470</v>
      </c>
      <c r="S6121" s="21" t="s">
        <v>972</v>
      </c>
      <c r="T6121" s="23" t="s">
        <v>4471</v>
      </c>
      <c r="U6121" s="24" t="s">
        <v>19</v>
      </c>
      <c r="V6121" s="23">
        <v>500</v>
      </c>
      <c r="W6121" s="25">
        <v>0</v>
      </c>
      <c r="X6121" s="25">
        <v>1310.81</v>
      </c>
      <c r="Y6121" s="25">
        <v>1000.03</v>
      </c>
      <c r="Z6121" s="25">
        <v>503.83</v>
      </c>
      <c r="AA6121" s="25">
        <v>124.22</v>
      </c>
      <c r="AB6121" s="25">
        <v>1401.22</v>
      </c>
      <c r="AC6121" s="26">
        <v>45152.505756550927</v>
      </c>
      <c r="AD6121" s="27">
        <f>ROW()</f>
        <v>6121</v>
      </c>
      <c r="AE6121" s="27">
        <f>1</f>
        <v>1</v>
      </c>
      <c r="AF6121" s="27">
        <f>SUBTOTAL(109,Tbl_NGF_Data[[#This Row],[Counter]])</f>
        <v>1</v>
      </c>
    </row>
    <row r="6122" spans="2:32" ht="60" x14ac:dyDescent="0.25">
      <c r="B6122" s="21" t="s">
        <v>951</v>
      </c>
      <c r="C6122" s="22" t="s">
        <v>4367</v>
      </c>
      <c r="D6122" s="23">
        <v>14</v>
      </c>
      <c r="E6122" s="22" t="s">
        <v>951</v>
      </c>
      <c r="F6122" s="23">
        <v>14</v>
      </c>
      <c r="G6122" s="22" t="s">
        <v>4367</v>
      </c>
      <c r="H6122" s="22" t="s">
        <v>1327</v>
      </c>
      <c r="I6122" s="23">
        <v>1</v>
      </c>
      <c r="J6122" s="23">
        <v>154</v>
      </c>
      <c r="K6122" s="23" t="s">
        <v>4395</v>
      </c>
      <c r="L6122" s="22" t="s">
        <v>4396</v>
      </c>
      <c r="M6122" s="21" t="s">
        <v>952</v>
      </c>
      <c r="N6122" s="23" t="s">
        <v>1186</v>
      </c>
      <c r="O6122" s="22" t="s">
        <v>1187</v>
      </c>
      <c r="P6122" s="22" t="s">
        <v>1188</v>
      </c>
      <c r="Q6122" s="23" t="s">
        <v>4472</v>
      </c>
      <c r="R6122" s="22" t="s">
        <v>4473</v>
      </c>
      <c r="S6122" s="21" t="s">
        <v>973</v>
      </c>
      <c r="T6122" s="23" t="s">
        <v>4474</v>
      </c>
      <c r="U6122" s="24" t="s">
        <v>15</v>
      </c>
      <c r="V6122" s="23">
        <v>100</v>
      </c>
      <c r="W6122" s="25">
        <v>0</v>
      </c>
      <c r="X6122" s="25">
        <v>0</v>
      </c>
      <c r="Y6122" s="25">
        <v>0</v>
      </c>
      <c r="Z6122" s="25">
        <v>0</v>
      </c>
      <c r="AA6122" s="25">
        <v>-2132.9899999999998</v>
      </c>
      <c r="AB6122" s="25">
        <v>7867.01</v>
      </c>
      <c r="AC6122" s="26">
        <v>45152.505756550927</v>
      </c>
      <c r="AD6122" s="27">
        <f>ROW()</f>
        <v>6122</v>
      </c>
      <c r="AE6122" s="27">
        <f>1</f>
        <v>1</v>
      </c>
      <c r="AF6122" s="27">
        <f>SUBTOTAL(109,Tbl_NGF_Data[[#This Row],[Counter]])</f>
        <v>1</v>
      </c>
    </row>
    <row r="6123" spans="2:32" ht="30" x14ac:dyDescent="0.25">
      <c r="B6123" s="21" t="s">
        <v>951</v>
      </c>
      <c r="C6123" s="22" t="s">
        <v>4367</v>
      </c>
      <c r="D6123" s="23">
        <v>14</v>
      </c>
      <c r="E6123" s="22" t="s">
        <v>951</v>
      </c>
      <c r="F6123" s="23">
        <v>14</v>
      </c>
      <c r="G6123" s="22" t="s">
        <v>4367</v>
      </c>
      <c r="H6123" s="22" t="s">
        <v>1327</v>
      </c>
      <c r="I6123" s="23">
        <v>1</v>
      </c>
      <c r="J6123" s="23">
        <v>154</v>
      </c>
      <c r="K6123" s="23" t="s">
        <v>4395</v>
      </c>
      <c r="L6123" s="22" t="s">
        <v>4396</v>
      </c>
      <c r="M6123" s="21" t="s">
        <v>952</v>
      </c>
      <c r="N6123" s="23" t="s">
        <v>1131</v>
      </c>
      <c r="O6123" s="22" t="s">
        <v>1132</v>
      </c>
      <c r="P6123" s="22" t="s">
        <v>1133</v>
      </c>
      <c r="Q6123" s="23" t="s">
        <v>1151</v>
      </c>
      <c r="R6123" s="22" t="s">
        <v>1132</v>
      </c>
      <c r="S6123" s="21" t="s">
        <v>38</v>
      </c>
      <c r="T6123" s="23" t="s">
        <v>4475</v>
      </c>
      <c r="U6123" s="24" t="s">
        <v>16</v>
      </c>
      <c r="V6123" s="23">
        <v>135</v>
      </c>
      <c r="W6123" s="25">
        <v>7921360</v>
      </c>
      <c r="X6123" s="25">
        <v>7169324</v>
      </c>
      <c r="Y6123" s="25">
        <v>8169324</v>
      </c>
      <c r="Z6123" s="25">
        <v>8169324</v>
      </c>
      <c r="AA6123" s="25">
        <v>8969324</v>
      </c>
      <c r="AB6123" s="25">
        <v>8969324</v>
      </c>
      <c r="AC6123" s="26">
        <v>45152.505756550927</v>
      </c>
      <c r="AD6123" s="27">
        <f>ROW()</f>
        <v>6123</v>
      </c>
      <c r="AE6123" s="27">
        <f>1</f>
        <v>1</v>
      </c>
      <c r="AF6123" s="27">
        <f>SUBTOTAL(109,Tbl_NGF_Data[[#This Row],[Counter]])</f>
        <v>1</v>
      </c>
    </row>
    <row r="6124" spans="2:32" ht="30" x14ac:dyDescent="0.25">
      <c r="B6124" s="21" t="s">
        <v>951</v>
      </c>
      <c r="C6124" s="22" t="s">
        <v>4367</v>
      </c>
      <c r="D6124" s="23">
        <v>14</v>
      </c>
      <c r="E6124" s="22" t="s">
        <v>951</v>
      </c>
      <c r="F6124" s="23">
        <v>14</v>
      </c>
      <c r="G6124" s="22" t="s">
        <v>4367</v>
      </c>
      <c r="H6124" s="22" t="s">
        <v>1327</v>
      </c>
      <c r="I6124" s="23">
        <v>1</v>
      </c>
      <c r="J6124" s="23">
        <v>154</v>
      </c>
      <c r="K6124" s="23" t="s">
        <v>4395</v>
      </c>
      <c r="L6124" s="22" t="s">
        <v>4396</v>
      </c>
      <c r="M6124" s="21" t="s">
        <v>952</v>
      </c>
      <c r="N6124" s="23" t="s">
        <v>1131</v>
      </c>
      <c r="O6124" s="22" t="s">
        <v>1132</v>
      </c>
      <c r="P6124" s="22" t="s">
        <v>1133</v>
      </c>
      <c r="Q6124" s="23" t="s">
        <v>1151</v>
      </c>
      <c r="R6124" s="22" t="s">
        <v>1132</v>
      </c>
      <c r="S6124" s="21" t="s">
        <v>38</v>
      </c>
      <c r="T6124" s="23" t="s">
        <v>4475</v>
      </c>
      <c r="U6124" s="24" t="s">
        <v>17</v>
      </c>
      <c r="V6124" s="23">
        <v>200</v>
      </c>
      <c r="W6124" s="25">
        <v>4779200.46</v>
      </c>
      <c r="X6124" s="25">
        <v>5316880.4399999995</v>
      </c>
      <c r="Y6124" s="25">
        <v>4559861.3100000015</v>
      </c>
      <c r="Z6124" s="25">
        <v>3555500.71</v>
      </c>
      <c r="AA6124" s="25">
        <v>5346388.49</v>
      </c>
      <c r="AB6124" s="25">
        <v>7581426.7799999993</v>
      </c>
      <c r="AC6124" s="26">
        <v>45152.505756550927</v>
      </c>
      <c r="AD6124" s="27">
        <f>ROW()</f>
        <v>6124</v>
      </c>
      <c r="AE6124" s="27">
        <f>1</f>
        <v>1</v>
      </c>
      <c r="AF6124" s="27">
        <f>SUBTOTAL(109,Tbl_NGF_Data[[#This Row],[Counter]])</f>
        <v>1</v>
      </c>
    </row>
    <row r="6125" spans="2:32" ht="45" x14ac:dyDescent="0.25">
      <c r="B6125" s="21" t="s">
        <v>951</v>
      </c>
      <c r="C6125" s="22" t="s">
        <v>4367</v>
      </c>
      <c r="D6125" s="23">
        <v>14</v>
      </c>
      <c r="E6125" s="22" t="s">
        <v>951</v>
      </c>
      <c r="F6125" s="23">
        <v>14</v>
      </c>
      <c r="G6125" s="22" t="s">
        <v>4367</v>
      </c>
      <c r="H6125" s="22" t="s">
        <v>1327</v>
      </c>
      <c r="I6125" s="23">
        <v>1</v>
      </c>
      <c r="J6125" s="23">
        <v>154</v>
      </c>
      <c r="K6125" s="23" t="s">
        <v>4395</v>
      </c>
      <c r="L6125" s="22" t="s">
        <v>4396</v>
      </c>
      <c r="M6125" s="21" t="s">
        <v>952</v>
      </c>
      <c r="N6125" s="23" t="s">
        <v>1131</v>
      </c>
      <c r="O6125" s="22" t="s">
        <v>1132</v>
      </c>
      <c r="P6125" s="22" t="s">
        <v>1133</v>
      </c>
      <c r="Q6125" s="23" t="s">
        <v>1151</v>
      </c>
      <c r="R6125" s="22" t="s">
        <v>1132</v>
      </c>
      <c r="S6125" s="21" t="s">
        <v>38</v>
      </c>
      <c r="T6125" s="23" t="s">
        <v>4475</v>
      </c>
      <c r="U6125" s="24" t="s">
        <v>18</v>
      </c>
      <c r="V6125" s="23">
        <v>220</v>
      </c>
      <c r="W6125" s="25">
        <v>3142159.54</v>
      </c>
      <c r="X6125" s="25">
        <v>1852443.5600000005</v>
      </c>
      <c r="Y6125" s="25">
        <v>3609462.6899999985</v>
      </c>
      <c r="Z6125" s="25">
        <v>4613823.29</v>
      </c>
      <c r="AA6125" s="25">
        <v>3622935.51</v>
      </c>
      <c r="AB6125" s="25">
        <v>1387897.2200000007</v>
      </c>
      <c r="AC6125" s="26">
        <v>45152.505756550927</v>
      </c>
      <c r="AD6125" s="27">
        <f>ROW()</f>
        <v>6125</v>
      </c>
      <c r="AE6125" s="27">
        <f>1</f>
        <v>1</v>
      </c>
      <c r="AF6125" s="27">
        <f>SUBTOTAL(109,Tbl_NGF_Data[[#This Row],[Counter]])</f>
        <v>1</v>
      </c>
    </row>
    <row r="6126" spans="2:32" ht="60" x14ac:dyDescent="0.25">
      <c r="B6126" s="21" t="s">
        <v>951</v>
      </c>
      <c r="C6126" s="22" t="s">
        <v>4367</v>
      </c>
      <c r="D6126" s="23">
        <v>14</v>
      </c>
      <c r="E6126" s="22" t="s">
        <v>951</v>
      </c>
      <c r="F6126" s="23">
        <v>14</v>
      </c>
      <c r="G6126" s="22" t="s">
        <v>4367</v>
      </c>
      <c r="H6126" s="22" t="s">
        <v>1327</v>
      </c>
      <c r="I6126" s="23">
        <v>1</v>
      </c>
      <c r="J6126" s="23">
        <v>154</v>
      </c>
      <c r="K6126" s="23" t="s">
        <v>4395</v>
      </c>
      <c r="L6126" s="22" t="s">
        <v>4396</v>
      </c>
      <c r="M6126" s="21" t="s">
        <v>952</v>
      </c>
      <c r="N6126" s="23" t="s">
        <v>1131</v>
      </c>
      <c r="O6126" s="22" t="s">
        <v>1132</v>
      </c>
      <c r="P6126" s="22" t="s">
        <v>1133</v>
      </c>
      <c r="Q6126" s="23" t="s">
        <v>1134</v>
      </c>
      <c r="R6126" s="22" t="s">
        <v>1135</v>
      </c>
      <c r="S6126" s="21" t="s">
        <v>33</v>
      </c>
      <c r="T6126" s="23" t="s">
        <v>4476</v>
      </c>
      <c r="U6126" s="24" t="s">
        <v>15</v>
      </c>
      <c r="V6126" s="23">
        <v>100</v>
      </c>
      <c r="W6126" s="25">
        <v>0</v>
      </c>
      <c r="X6126" s="25">
        <v>0</v>
      </c>
      <c r="Y6126" s="25">
        <v>466118.64</v>
      </c>
      <c r="Z6126" s="25">
        <v>1.07</v>
      </c>
      <c r="AA6126" s="25">
        <v>0</v>
      </c>
      <c r="AB6126" s="25">
        <v>0</v>
      </c>
      <c r="AC6126" s="26">
        <v>45152.505756550927</v>
      </c>
      <c r="AD6126" s="27">
        <f>ROW()</f>
        <v>6126</v>
      </c>
      <c r="AE6126" s="27">
        <f>1</f>
        <v>1</v>
      </c>
      <c r="AF6126" s="27">
        <f>SUBTOTAL(109,Tbl_NGF_Data[[#This Row],[Counter]])</f>
        <v>1</v>
      </c>
    </row>
    <row r="6127" spans="2:32" ht="60" x14ac:dyDescent="0.25">
      <c r="B6127" s="21" t="s">
        <v>951</v>
      </c>
      <c r="C6127" s="22" t="s">
        <v>4367</v>
      </c>
      <c r="D6127" s="23">
        <v>14</v>
      </c>
      <c r="E6127" s="22" t="s">
        <v>951</v>
      </c>
      <c r="F6127" s="23">
        <v>14</v>
      </c>
      <c r="G6127" s="22" t="s">
        <v>4367</v>
      </c>
      <c r="H6127" s="22" t="s">
        <v>1327</v>
      </c>
      <c r="I6127" s="23">
        <v>1</v>
      </c>
      <c r="J6127" s="23">
        <v>154</v>
      </c>
      <c r="K6127" s="23" t="s">
        <v>4395</v>
      </c>
      <c r="L6127" s="22" t="s">
        <v>4396</v>
      </c>
      <c r="M6127" s="21" t="s">
        <v>952</v>
      </c>
      <c r="N6127" s="23" t="s">
        <v>1131</v>
      </c>
      <c r="O6127" s="22" t="s">
        <v>1132</v>
      </c>
      <c r="P6127" s="22" t="s">
        <v>1133</v>
      </c>
      <c r="Q6127" s="23" t="s">
        <v>1134</v>
      </c>
      <c r="R6127" s="22" t="s">
        <v>1135</v>
      </c>
      <c r="S6127" s="21" t="s">
        <v>33</v>
      </c>
      <c r="T6127" s="23" t="s">
        <v>4476</v>
      </c>
      <c r="U6127" s="24" t="s">
        <v>16</v>
      </c>
      <c r="V6127" s="23">
        <v>135</v>
      </c>
      <c r="W6127" s="25">
        <v>0</v>
      </c>
      <c r="X6127" s="25">
        <v>0</v>
      </c>
      <c r="Y6127" s="25">
        <v>652005</v>
      </c>
      <c r="Z6127" s="25">
        <v>466118.64</v>
      </c>
      <c r="AA6127" s="25">
        <v>0</v>
      </c>
      <c r="AB6127" s="25">
        <v>0</v>
      </c>
      <c r="AC6127" s="26">
        <v>45152.505756550927</v>
      </c>
      <c r="AD6127" s="27">
        <f>ROW()</f>
        <v>6127</v>
      </c>
      <c r="AE6127" s="27">
        <f>1</f>
        <v>1</v>
      </c>
      <c r="AF6127" s="27">
        <f>SUBTOTAL(109,Tbl_NGF_Data[[#This Row],[Counter]])</f>
        <v>1</v>
      </c>
    </row>
    <row r="6128" spans="2:32" ht="60" x14ac:dyDescent="0.25">
      <c r="B6128" s="21" t="s">
        <v>951</v>
      </c>
      <c r="C6128" s="22" t="s">
        <v>4367</v>
      </c>
      <c r="D6128" s="23">
        <v>14</v>
      </c>
      <c r="E6128" s="22" t="s">
        <v>951</v>
      </c>
      <c r="F6128" s="23">
        <v>14</v>
      </c>
      <c r="G6128" s="22" t="s">
        <v>4367</v>
      </c>
      <c r="H6128" s="22" t="s">
        <v>1327</v>
      </c>
      <c r="I6128" s="23">
        <v>1</v>
      </c>
      <c r="J6128" s="23">
        <v>154</v>
      </c>
      <c r="K6128" s="23" t="s">
        <v>4395</v>
      </c>
      <c r="L6128" s="22" t="s">
        <v>4396</v>
      </c>
      <c r="M6128" s="21" t="s">
        <v>952</v>
      </c>
      <c r="N6128" s="23" t="s">
        <v>1131</v>
      </c>
      <c r="O6128" s="22" t="s">
        <v>1132</v>
      </c>
      <c r="P6128" s="22" t="s">
        <v>1133</v>
      </c>
      <c r="Q6128" s="23" t="s">
        <v>1134</v>
      </c>
      <c r="R6128" s="22" t="s">
        <v>1135</v>
      </c>
      <c r="S6128" s="21" t="s">
        <v>33</v>
      </c>
      <c r="T6128" s="23" t="s">
        <v>4476</v>
      </c>
      <c r="U6128" s="24" t="s">
        <v>17</v>
      </c>
      <c r="V6128" s="23">
        <v>200</v>
      </c>
      <c r="W6128" s="25">
        <v>0</v>
      </c>
      <c r="X6128" s="25">
        <v>0</v>
      </c>
      <c r="Y6128" s="25">
        <v>185886.36</v>
      </c>
      <c r="Z6128" s="25">
        <v>466117.57</v>
      </c>
      <c r="AA6128" s="25">
        <v>0</v>
      </c>
      <c r="AB6128" s="25">
        <v>0</v>
      </c>
      <c r="AC6128" s="26">
        <v>45152.505756550927</v>
      </c>
      <c r="AD6128" s="27">
        <f>ROW()</f>
        <v>6128</v>
      </c>
      <c r="AE6128" s="27">
        <f>1</f>
        <v>1</v>
      </c>
      <c r="AF6128" s="27">
        <f>SUBTOTAL(109,Tbl_NGF_Data[[#This Row],[Counter]])</f>
        <v>1</v>
      </c>
    </row>
    <row r="6129" spans="2:32" ht="60" x14ac:dyDescent="0.25">
      <c r="B6129" s="21" t="s">
        <v>951</v>
      </c>
      <c r="C6129" s="22" t="s">
        <v>4367</v>
      </c>
      <c r="D6129" s="23">
        <v>14</v>
      </c>
      <c r="E6129" s="22" t="s">
        <v>951</v>
      </c>
      <c r="F6129" s="23">
        <v>14</v>
      </c>
      <c r="G6129" s="22" t="s">
        <v>4367</v>
      </c>
      <c r="H6129" s="22" t="s">
        <v>1327</v>
      </c>
      <c r="I6129" s="23">
        <v>1</v>
      </c>
      <c r="J6129" s="23">
        <v>154</v>
      </c>
      <c r="K6129" s="23" t="s">
        <v>4395</v>
      </c>
      <c r="L6129" s="22" t="s">
        <v>4396</v>
      </c>
      <c r="M6129" s="21" t="s">
        <v>952</v>
      </c>
      <c r="N6129" s="23" t="s">
        <v>1131</v>
      </c>
      <c r="O6129" s="22" t="s">
        <v>1132</v>
      </c>
      <c r="P6129" s="22" t="s">
        <v>1133</v>
      </c>
      <c r="Q6129" s="23" t="s">
        <v>1134</v>
      </c>
      <c r="R6129" s="22" t="s">
        <v>1135</v>
      </c>
      <c r="S6129" s="21" t="s">
        <v>33</v>
      </c>
      <c r="T6129" s="23" t="s">
        <v>4476</v>
      </c>
      <c r="U6129" s="24" t="s">
        <v>18</v>
      </c>
      <c r="V6129" s="23">
        <v>220</v>
      </c>
      <c r="W6129" s="25">
        <v>0</v>
      </c>
      <c r="X6129" s="25">
        <v>0</v>
      </c>
      <c r="Y6129" s="25">
        <v>466118.64</v>
      </c>
      <c r="Z6129" s="25">
        <v>1.0700000000069849</v>
      </c>
      <c r="AA6129" s="25">
        <v>0</v>
      </c>
      <c r="AB6129" s="25">
        <v>0</v>
      </c>
      <c r="AC6129" s="26">
        <v>45152.505756550927</v>
      </c>
      <c r="AD6129" s="27">
        <f>ROW()</f>
        <v>6129</v>
      </c>
      <c r="AE6129" s="27">
        <f>1</f>
        <v>1</v>
      </c>
      <c r="AF6129" s="27">
        <f>SUBTOTAL(109,Tbl_NGF_Data[[#This Row],[Counter]])</f>
        <v>1</v>
      </c>
    </row>
    <row r="6130" spans="2:32" ht="45" x14ac:dyDescent="0.25">
      <c r="B6130" s="21" t="s">
        <v>951</v>
      </c>
      <c r="C6130" s="22" t="s">
        <v>4367</v>
      </c>
      <c r="D6130" s="23">
        <v>14</v>
      </c>
      <c r="E6130" s="22" t="s">
        <v>951</v>
      </c>
      <c r="F6130" s="23">
        <v>14</v>
      </c>
      <c r="G6130" s="22" t="s">
        <v>4367</v>
      </c>
      <c r="H6130" s="22" t="s">
        <v>1327</v>
      </c>
      <c r="I6130" s="23">
        <v>1</v>
      </c>
      <c r="J6130" s="23">
        <v>530</v>
      </c>
      <c r="K6130" s="23" t="s">
        <v>4477</v>
      </c>
      <c r="L6130" s="22" t="s">
        <v>4478</v>
      </c>
      <c r="M6130" s="21" t="s">
        <v>1054</v>
      </c>
      <c r="N6130" s="23" t="s">
        <v>1271</v>
      </c>
      <c r="O6130" s="22" t="s">
        <v>1272</v>
      </c>
      <c r="P6130" s="22" t="s">
        <v>1273</v>
      </c>
      <c r="Q6130" s="23" t="s">
        <v>4419</v>
      </c>
      <c r="R6130" s="22" t="s">
        <v>4420</v>
      </c>
      <c r="S6130" s="21" t="s">
        <v>959</v>
      </c>
      <c r="T6130" s="23" t="s">
        <v>4479</v>
      </c>
      <c r="U6130" s="24" t="s">
        <v>15</v>
      </c>
      <c r="V6130" s="23">
        <v>100</v>
      </c>
      <c r="W6130" s="25">
        <v>69847.44</v>
      </c>
      <c r="X6130" s="25">
        <v>35243.480000000003</v>
      </c>
      <c r="Y6130" s="25">
        <v>13003.14</v>
      </c>
      <c r="Z6130" s="25">
        <v>3122.86</v>
      </c>
      <c r="AA6130" s="25">
        <v>2132.0300000000002</v>
      </c>
      <c r="AB6130" s="25">
        <v>10874.29</v>
      </c>
      <c r="AC6130" s="26">
        <v>45152.505756550927</v>
      </c>
      <c r="AD6130" s="27">
        <f>ROW()</f>
        <v>6130</v>
      </c>
      <c r="AE6130" s="27">
        <f>1</f>
        <v>1</v>
      </c>
      <c r="AF6130" s="27">
        <f>SUBTOTAL(109,Tbl_NGF_Data[[#This Row],[Counter]])</f>
        <v>1</v>
      </c>
    </row>
    <row r="6131" spans="2:32" ht="45" x14ac:dyDescent="0.25">
      <c r="B6131" s="21" t="s">
        <v>951</v>
      </c>
      <c r="C6131" s="22" t="s">
        <v>4367</v>
      </c>
      <c r="D6131" s="23">
        <v>14</v>
      </c>
      <c r="E6131" s="22" t="s">
        <v>951</v>
      </c>
      <c r="F6131" s="23">
        <v>14</v>
      </c>
      <c r="G6131" s="22" t="s">
        <v>4367</v>
      </c>
      <c r="H6131" s="22" t="s">
        <v>1327</v>
      </c>
      <c r="I6131" s="23">
        <v>1</v>
      </c>
      <c r="J6131" s="23">
        <v>530</v>
      </c>
      <c r="K6131" s="23" t="s">
        <v>4477</v>
      </c>
      <c r="L6131" s="22" t="s">
        <v>4478</v>
      </c>
      <c r="M6131" s="21" t="s">
        <v>1054</v>
      </c>
      <c r="N6131" s="23" t="s">
        <v>1271</v>
      </c>
      <c r="O6131" s="22" t="s">
        <v>1272</v>
      </c>
      <c r="P6131" s="22" t="s">
        <v>1273</v>
      </c>
      <c r="Q6131" s="23" t="s">
        <v>4419</v>
      </c>
      <c r="R6131" s="22" t="s">
        <v>4420</v>
      </c>
      <c r="S6131" s="21" t="s">
        <v>959</v>
      </c>
      <c r="T6131" s="23" t="s">
        <v>4479</v>
      </c>
      <c r="U6131" s="24" t="s">
        <v>16</v>
      </c>
      <c r="V6131" s="23">
        <v>135</v>
      </c>
      <c r="W6131" s="25">
        <v>391500</v>
      </c>
      <c r="X6131" s="25">
        <v>391500</v>
      </c>
      <c r="Y6131" s="25">
        <v>391500</v>
      </c>
      <c r="Z6131" s="25">
        <v>47484609</v>
      </c>
      <c r="AA6131" s="25">
        <v>51797317</v>
      </c>
      <c r="AB6131" s="25">
        <v>391500</v>
      </c>
      <c r="AC6131" s="26">
        <v>45152.505756550927</v>
      </c>
      <c r="AD6131" s="27">
        <f>ROW()</f>
        <v>6131</v>
      </c>
      <c r="AE6131" s="27">
        <f>1</f>
        <v>1</v>
      </c>
      <c r="AF6131" s="27">
        <f>SUBTOTAL(109,Tbl_NGF_Data[[#This Row],[Counter]])</f>
        <v>1</v>
      </c>
    </row>
    <row r="6132" spans="2:32" ht="45" x14ac:dyDescent="0.25">
      <c r="B6132" s="21" t="s">
        <v>951</v>
      </c>
      <c r="C6132" s="22" t="s">
        <v>4367</v>
      </c>
      <c r="D6132" s="23">
        <v>14</v>
      </c>
      <c r="E6132" s="22" t="s">
        <v>951</v>
      </c>
      <c r="F6132" s="23">
        <v>14</v>
      </c>
      <c r="G6132" s="22" t="s">
        <v>4367</v>
      </c>
      <c r="H6132" s="22" t="s">
        <v>1327</v>
      </c>
      <c r="I6132" s="23">
        <v>1</v>
      </c>
      <c r="J6132" s="23">
        <v>530</v>
      </c>
      <c r="K6132" s="23" t="s">
        <v>4477</v>
      </c>
      <c r="L6132" s="22" t="s">
        <v>4478</v>
      </c>
      <c r="M6132" s="21" t="s">
        <v>1054</v>
      </c>
      <c r="N6132" s="23" t="s">
        <v>1271</v>
      </c>
      <c r="O6132" s="22" t="s">
        <v>1272</v>
      </c>
      <c r="P6132" s="22" t="s">
        <v>1273</v>
      </c>
      <c r="Q6132" s="23" t="s">
        <v>4419</v>
      </c>
      <c r="R6132" s="22" t="s">
        <v>4420</v>
      </c>
      <c r="S6132" s="21" t="s">
        <v>959</v>
      </c>
      <c r="T6132" s="23" t="s">
        <v>4479</v>
      </c>
      <c r="U6132" s="24" t="s">
        <v>17</v>
      </c>
      <c r="V6132" s="23">
        <v>200</v>
      </c>
      <c r="W6132" s="25">
        <v>43750</v>
      </c>
      <c r="X6132" s="25">
        <v>35750</v>
      </c>
      <c r="Y6132" s="25">
        <v>22700</v>
      </c>
      <c r="Z6132" s="25">
        <v>19950</v>
      </c>
      <c r="AA6132" s="25">
        <v>32000</v>
      </c>
      <c r="AB6132" s="25">
        <v>21600</v>
      </c>
      <c r="AC6132" s="26">
        <v>45152.505756550927</v>
      </c>
      <c r="AD6132" s="27">
        <f>ROW()</f>
        <v>6132</v>
      </c>
      <c r="AE6132" s="27">
        <f>1</f>
        <v>1</v>
      </c>
      <c r="AF6132" s="27">
        <f>SUBTOTAL(109,Tbl_NGF_Data[[#This Row],[Counter]])</f>
        <v>1</v>
      </c>
    </row>
    <row r="6133" spans="2:32" ht="45" x14ac:dyDescent="0.25">
      <c r="B6133" s="21" t="s">
        <v>951</v>
      </c>
      <c r="C6133" s="22" t="s">
        <v>4367</v>
      </c>
      <c r="D6133" s="23">
        <v>14</v>
      </c>
      <c r="E6133" s="22" t="s">
        <v>951</v>
      </c>
      <c r="F6133" s="23">
        <v>14</v>
      </c>
      <c r="G6133" s="22" t="s">
        <v>4367</v>
      </c>
      <c r="H6133" s="22" t="s">
        <v>1327</v>
      </c>
      <c r="I6133" s="23">
        <v>1</v>
      </c>
      <c r="J6133" s="23">
        <v>530</v>
      </c>
      <c r="K6133" s="23" t="s">
        <v>4477</v>
      </c>
      <c r="L6133" s="22" t="s">
        <v>4478</v>
      </c>
      <c r="M6133" s="21" t="s">
        <v>1054</v>
      </c>
      <c r="N6133" s="23" t="s">
        <v>1271</v>
      </c>
      <c r="O6133" s="22" t="s">
        <v>1272</v>
      </c>
      <c r="P6133" s="22" t="s">
        <v>1273</v>
      </c>
      <c r="Q6133" s="23" t="s">
        <v>4419</v>
      </c>
      <c r="R6133" s="22" t="s">
        <v>4420</v>
      </c>
      <c r="S6133" s="21" t="s">
        <v>959</v>
      </c>
      <c r="T6133" s="23" t="s">
        <v>4479</v>
      </c>
      <c r="U6133" s="24" t="s">
        <v>18</v>
      </c>
      <c r="V6133" s="23">
        <v>220</v>
      </c>
      <c r="W6133" s="25">
        <v>347750</v>
      </c>
      <c r="X6133" s="25">
        <v>355750</v>
      </c>
      <c r="Y6133" s="25">
        <v>368800</v>
      </c>
      <c r="Z6133" s="25">
        <v>47464659</v>
      </c>
      <c r="AA6133" s="25">
        <v>51765317</v>
      </c>
      <c r="AB6133" s="25">
        <v>369900</v>
      </c>
      <c r="AC6133" s="26">
        <v>45152.505756550927</v>
      </c>
      <c r="AD6133" s="27">
        <f>ROW()</f>
        <v>6133</v>
      </c>
      <c r="AE6133" s="27">
        <f>1</f>
        <v>1</v>
      </c>
      <c r="AF6133" s="27">
        <f>SUBTOTAL(109,Tbl_NGF_Data[[#This Row],[Counter]])</f>
        <v>1</v>
      </c>
    </row>
    <row r="6134" spans="2:32" ht="45" x14ac:dyDescent="0.25">
      <c r="B6134" s="21" t="s">
        <v>951</v>
      </c>
      <c r="C6134" s="22" t="s">
        <v>4367</v>
      </c>
      <c r="D6134" s="23">
        <v>14</v>
      </c>
      <c r="E6134" s="22" t="s">
        <v>951</v>
      </c>
      <c r="F6134" s="23">
        <v>14</v>
      </c>
      <c r="G6134" s="22" t="s">
        <v>4367</v>
      </c>
      <c r="H6134" s="22" t="s">
        <v>1327</v>
      </c>
      <c r="I6134" s="23">
        <v>1</v>
      </c>
      <c r="J6134" s="23">
        <v>530</v>
      </c>
      <c r="K6134" s="23" t="s">
        <v>4477</v>
      </c>
      <c r="L6134" s="22" t="s">
        <v>4478</v>
      </c>
      <c r="M6134" s="21" t="s">
        <v>1054</v>
      </c>
      <c r="N6134" s="23" t="s">
        <v>1271</v>
      </c>
      <c r="O6134" s="22" t="s">
        <v>1272</v>
      </c>
      <c r="P6134" s="22" t="s">
        <v>1273</v>
      </c>
      <c r="Q6134" s="23" t="s">
        <v>4419</v>
      </c>
      <c r="R6134" s="22" t="s">
        <v>4420</v>
      </c>
      <c r="S6134" s="21" t="s">
        <v>959</v>
      </c>
      <c r="T6134" s="23" t="s">
        <v>4479</v>
      </c>
      <c r="U6134" s="24" t="s">
        <v>19</v>
      </c>
      <c r="V6134" s="23">
        <v>500</v>
      </c>
      <c r="W6134" s="25">
        <v>1088.33</v>
      </c>
      <c r="X6134" s="25">
        <v>1146.04</v>
      </c>
      <c r="Y6134" s="25">
        <v>459.66</v>
      </c>
      <c r="Z6134" s="25">
        <v>69.72</v>
      </c>
      <c r="AA6134" s="25">
        <v>9.17</v>
      </c>
      <c r="AB6134" s="25">
        <v>342.26</v>
      </c>
      <c r="AC6134" s="26">
        <v>45152.505756550927</v>
      </c>
      <c r="AD6134" s="27">
        <f>ROW()</f>
        <v>6134</v>
      </c>
      <c r="AE6134" s="27">
        <f>1</f>
        <v>1</v>
      </c>
      <c r="AF6134" s="27">
        <f>SUBTOTAL(109,Tbl_NGF_Data[[#This Row],[Counter]])</f>
        <v>1</v>
      </c>
    </row>
    <row r="6135" spans="2:32" ht="45" x14ac:dyDescent="0.25">
      <c r="B6135" s="21" t="s">
        <v>951</v>
      </c>
      <c r="C6135" s="22" t="s">
        <v>4367</v>
      </c>
      <c r="D6135" s="23">
        <v>14</v>
      </c>
      <c r="E6135" s="22" t="s">
        <v>951</v>
      </c>
      <c r="F6135" s="23">
        <v>14</v>
      </c>
      <c r="G6135" s="22" t="s">
        <v>4367</v>
      </c>
      <c r="H6135" s="22" t="s">
        <v>1327</v>
      </c>
      <c r="I6135" s="23">
        <v>1</v>
      </c>
      <c r="J6135" s="23">
        <v>530</v>
      </c>
      <c r="K6135" s="23" t="s">
        <v>4477</v>
      </c>
      <c r="L6135" s="22" t="s">
        <v>4478</v>
      </c>
      <c r="M6135" s="21" t="s">
        <v>1054</v>
      </c>
      <c r="N6135" s="23" t="s">
        <v>1223</v>
      </c>
      <c r="O6135" s="22" t="s">
        <v>1224</v>
      </c>
      <c r="P6135" s="22" t="s">
        <v>1225</v>
      </c>
      <c r="Q6135" s="23" t="s">
        <v>4446</v>
      </c>
      <c r="R6135" s="22" t="s">
        <v>4447</v>
      </c>
      <c r="S6135" s="21" t="s">
        <v>968</v>
      </c>
      <c r="T6135" s="23" t="s">
        <v>4480</v>
      </c>
      <c r="U6135" s="24" t="s">
        <v>15</v>
      </c>
      <c r="V6135" s="23">
        <v>100</v>
      </c>
      <c r="W6135" s="25">
        <v>1625725.53</v>
      </c>
      <c r="X6135" s="25">
        <v>1725796.15</v>
      </c>
      <c r="Y6135" s="25">
        <v>1578380.4</v>
      </c>
      <c r="Z6135" s="25">
        <v>2165800.4500000002</v>
      </c>
      <c r="AA6135" s="25">
        <v>3046224.5</v>
      </c>
      <c r="AB6135" s="25">
        <v>3351201.76</v>
      </c>
      <c r="AC6135" s="26">
        <v>45152.505756550927</v>
      </c>
      <c r="AD6135" s="27">
        <f>ROW()</f>
        <v>6135</v>
      </c>
      <c r="AE6135" s="27">
        <f>1</f>
        <v>1</v>
      </c>
      <c r="AF6135" s="27">
        <f>SUBTOTAL(109,Tbl_NGF_Data[[#This Row],[Counter]])</f>
        <v>1</v>
      </c>
    </row>
    <row r="6136" spans="2:32" ht="45" x14ac:dyDescent="0.25">
      <c r="B6136" s="21" t="s">
        <v>951</v>
      </c>
      <c r="C6136" s="22" t="s">
        <v>4367</v>
      </c>
      <c r="D6136" s="23">
        <v>14</v>
      </c>
      <c r="E6136" s="22" t="s">
        <v>951</v>
      </c>
      <c r="F6136" s="23">
        <v>14</v>
      </c>
      <c r="G6136" s="22" t="s">
        <v>4367</v>
      </c>
      <c r="H6136" s="22" t="s">
        <v>1327</v>
      </c>
      <c r="I6136" s="23">
        <v>1</v>
      </c>
      <c r="J6136" s="23">
        <v>530</v>
      </c>
      <c r="K6136" s="23" t="s">
        <v>4477</v>
      </c>
      <c r="L6136" s="22" t="s">
        <v>4478</v>
      </c>
      <c r="M6136" s="21" t="s">
        <v>1054</v>
      </c>
      <c r="N6136" s="23" t="s">
        <v>1223</v>
      </c>
      <c r="O6136" s="22" t="s">
        <v>1224</v>
      </c>
      <c r="P6136" s="22" t="s">
        <v>1225</v>
      </c>
      <c r="Q6136" s="23" t="s">
        <v>4446</v>
      </c>
      <c r="R6136" s="22" t="s">
        <v>4447</v>
      </c>
      <c r="S6136" s="21" t="s">
        <v>968</v>
      </c>
      <c r="T6136" s="23" t="s">
        <v>4480</v>
      </c>
      <c r="U6136" s="24" t="s">
        <v>16</v>
      </c>
      <c r="V6136" s="23">
        <v>135</v>
      </c>
      <c r="W6136" s="25">
        <v>5500000</v>
      </c>
      <c r="X6136" s="25">
        <v>5500000</v>
      </c>
      <c r="Y6136" s="25">
        <v>5500000</v>
      </c>
      <c r="Z6136" s="25">
        <v>5500000</v>
      </c>
      <c r="AA6136" s="25">
        <v>5500000</v>
      </c>
      <c r="AB6136" s="25">
        <v>7500000</v>
      </c>
      <c r="AC6136" s="26">
        <v>45152.505756550927</v>
      </c>
      <c r="AD6136" s="27">
        <f>ROW()</f>
        <v>6136</v>
      </c>
      <c r="AE6136" s="27">
        <f>1</f>
        <v>1</v>
      </c>
      <c r="AF6136" s="27">
        <f>SUBTOTAL(109,Tbl_NGF_Data[[#This Row],[Counter]])</f>
        <v>1</v>
      </c>
    </row>
    <row r="6137" spans="2:32" ht="45" x14ac:dyDescent="0.25">
      <c r="B6137" s="21" t="s">
        <v>951</v>
      </c>
      <c r="C6137" s="22" t="s">
        <v>4367</v>
      </c>
      <c r="D6137" s="23">
        <v>14</v>
      </c>
      <c r="E6137" s="22" t="s">
        <v>951</v>
      </c>
      <c r="F6137" s="23">
        <v>14</v>
      </c>
      <c r="G6137" s="22" t="s">
        <v>4367</v>
      </c>
      <c r="H6137" s="22" t="s">
        <v>1327</v>
      </c>
      <c r="I6137" s="23">
        <v>1</v>
      </c>
      <c r="J6137" s="23">
        <v>530</v>
      </c>
      <c r="K6137" s="23" t="s">
        <v>4477</v>
      </c>
      <c r="L6137" s="22" t="s">
        <v>4478</v>
      </c>
      <c r="M6137" s="21" t="s">
        <v>1054</v>
      </c>
      <c r="N6137" s="23" t="s">
        <v>1223</v>
      </c>
      <c r="O6137" s="22" t="s">
        <v>1224</v>
      </c>
      <c r="P6137" s="22" t="s">
        <v>1225</v>
      </c>
      <c r="Q6137" s="23" t="s">
        <v>4446</v>
      </c>
      <c r="R6137" s="22" t="s">
        <v>4447</v>
      </c>
      <c r="S6137" s="21" t="s">
        <v>968</v>
      </c>
      <c r="T6137" s="23" t="s">
        <v>4480</v>
      </c>
      <c r="U6137" s="24" t="s">
        <v>17</v>
      </c>
      <c r="V6137" s="23">
        <v>200</v>
      </c>
      <c r="W6137" s="25">
        <v>3609022.6899999995</v>
      </c>
      <c r="X6137" s="25">
        <v>3980194.5199999986</v>
      </c>
      <c r="Y6137" s="25">
        <v>4186295.4899999998</v>
      </c>
      <c r="Z6137" s="25">
        <v>4079901.6599999992</v>
      </c>
      <c r="AA6137" s="25">
        <v>5130604.1099999994</v>
      </c>
      <c r="AB6137" s="25">
        <v>6397952.2599999988</v>
      </c>
      <c r="AC6137" s="26">
        <v>45152.505756550927</v>
      </c>
      <c r="AD6137" s="27">
        <f>ROW()</f>
        <v>6137</v>
      </c>
      <c r="AE6137" s="27">
        <f>1</f>
        <v>1</v>
      </c>
      <c r="AF6137" s="27">
        <f>SUBTOTAL(109,Tbl_NGF_Data[[#This Row],[Counter]])</f>
        <v>1</v>
      </c>
    </row>
    <row r="6138" spans="2:32" ht="45" x14ac:dyDescent="0.25">
      <c r="B6138" s="21" t="s">
        <v>951</v>
      </c>
      <c r="C6138" s="22" t="s">
        <v>4367</v>
      </c>
      <c r="D6138" s="23">
        <v>14</v>
      </c>
      <c r="E6138" s="22" t="s">
        <v>951</v>
      </c>
      <c r="F6138" s="23">
        <v>14</v>
      </c>
      <c r="G6138" s="22" t="s">
        <v>4367</v>
      </c>
      <c r="H6138" s="22" t="s">
        <v>1327</v>
      </c>
      <c r="I6138" s="23">
        <v>1</v>
      </c>
      <c r="J6138" s="23">
        <v>530</v>
      </c>
      <c r="K6138" s="23" t="s">
        <v>4477</v>
      </c>
      <c r="L6138" s="22" t="s">
        <v>4478</v>
      </c>
      <c r="M6138" s="21" t="s">
        <v>1054</v>
      </c>
      <c r="N6138" s="23" t="s">
        <v>1223</v>
      </c>
      <c r="O6138" s="22" t="s">
        <v>1224</v>
      </c>
      <c r="P6138" s="22" t="s">
        <v>1225</v>
      </c>
      <c r="Q6138" s="23" t="s">
        <v>4446</v>
      </c>
      <c r="R6138" s="22" t="s">
        <v>4447</v>
      </c>
      <c r="S6138" s="21" t="s">
        <v>968</v>
      </c>
      <c r="T6138" s="23" t="s">
        <v>4480</v>
      </c>
      <c r="U6138" s="24" t="s">
        <v>18</v>
      </c>
      <c r="V6138" s="23">
        <v>220</v>
      </c>
      <c r="W6138" s="25">
        <v>1890977.3100000005</v>
      </c>
      <c r="X6138" s="25">
        <v>1519805.4800000014</v>
      </c>
      <c r="Y6138" s="25">
        <v>1313704.5100000002</v>
      </c>
      <c r="Z6138" s="25">
        <v>1420098.3400000008</v>
      </c>
      <c r="AA6138" s="25">
        <v>369395.8900000006</v>
      </c>
      <c r="AB6138" s="25">
        <v>1102047.7400000012</v>
      </c>
      <c r="AC6138" s="26">
        <v>45152.505756550927</v>
      </c>
      <c r="AD6138" s="27">
        <f>ROW()</f>
        <v>6138</v>
      </c>
      <c r="AE6138" s="27">
        <f>1</f>
        <v>1</v>
      </c>
      <c r="AF6138" s="27">
        <f>SUBTOTAL(109,Tbl_NGF_Data[[#This Row],[Counter]])</f>
        <v>1</v>
      </c>
    </row>
    <row r="6139" spans="2:32" ht="45" x14ac:dyDescent="0.25">
      <c r="B6139" s="21" t="s">
        <v>951</v>
      </c>
      <c r="C6139" s="22" t="s">
        <v>4367</v>
      </c>
      <c r="D6139" s="23">
        <v>14</v>
      </c>
      <c r="E6139" s="22" t="s">
        <v>951</v>
      </c>
      <c r="F6139" s="23">
        <v>14</v>
      </c>
      <c r="G6139" s="22" t="s">
        <v>4367</v>
      </c>
      <c r="H6139" s="22" t="s">
        <v>1327</v>
      </c>
      <c r="I6139" s="23">
        <v>1</v>
      </c>
      <c r="J6139" s="23">
        <v>530</v>
      </c>
      <c r="K6139" s="23" t="s">
        <v>4477</v>
      </c>
      <c r="L6139" s="22" t="s">
        <v>4478</v>
      </c>
      <c r="M6139" s="21" t="s">
        <v>1054</v>
      </c>
      <c r="N6139" s="23" t="s">
        <v>1223</v>
      </c>
      <c r="O6139" s="22" t="s">
        <v>1224</v>
      </c>
      <c r="P6139" s="22" t="s">
        <v>1225</v>
      </c>
      <c r="Q6139" s="23" t="s">
        <v>4446</v>
      </c>
      <c r="R6139" s="22" t="s">
        <v>4447</v>
      </c>
      <c r="S6139" s="21" t="s">
        <v>968</v>
      </c>
      <c r="T6139" s="23" t="s">
        <v>4480</v>
      </c>
      <c r="U6139" s="24" t="s">
        <v>19</v>
      </c>
      <c r="V6139" s="23">
        <v>500</v>
      </c>
      <c r="W6139" s="25">
        <v>3804145.96</v>
      </c>
      <c r="X6139" s="25">
        <v>4080265.14</v>
      </c>
      <c r="Y6139" s="25">
        <v>4038879.74</v>
      </c>
      <c r="Z6139" s="25">
        <v>4667321.71</v>
      </c>
      <c r="AA6139" s="25">
        <v>6011028.1600000001</v>
      </c>
      <c r="AB6139" s="25">
        <v>6702929.5199999996</v>
      </c>
      <c r="AC6139" s="26">
        <v>45152.505756550927</v>
      </c>
      <c r="AD6139" s="27">
        <f>ROW()</f>
        <v>6139</v>
      </c>
      <c r="AE6139" s="27">
        <f>1</f>
        <v>1</v>
      </c>
      <c r="AF6139" s="27">
        <f>SUBTOTAL(109,Tbl_NGF_Data[[#This Row],[Counter]])</f>
        <v>1</v>
      </c>
    </row>
    <row r="6140" spans="2:32" ht="45" x14ac:dyDescent="0.25">
      <c r="B6140" s="21" t="s">
        <v>951</v>
      </c>
      <c r="C6140" s="22" t="s">
        <v>4367</v>
      </c>
      <c r="D6140" s="23">
        <v>14</v>
      </c>
      <c r="E6140" s="22" t="s">
        <v>951</v>
      </c>
      <c r="F6140" s="23">
        <v>14</v>
      </c>
      <c r="G6140" s="22" t="s">
        <v>4367</v>
      </c>
      <c r="H6140" s="22" t="s">
        <v>1327</v>
      </c>
      <c r="I6140" s="23">
        <v>1</v>
      </c>
      <c r="J6140" s="23">
        <v>530</v>
      </c>
      <c r="K6140" s="23" t="s">
        <v>4477</v>
      </c>
      <c r="L6140" s="22" t="s">
        <v>4478</v>
      </c>
      <c r="M6140" s="21" t="s">
        <v>1054</v>
      </c>
      <c r="N6140" s="23" t="s">
        <v>1186</v>
      </c>
      <c r="O6140" s="22" t="s">
        <v>1187</v>
      </c>
      <c r="P6140" s="22" t="s">
        <v>1188</v>
      </c>
      <c r="Q6140" s="23" t="s">
        <v>3038</v>
      </c>
      <c r="R6140" s="22" t="s">
        <v>3039</v>
      </c>
      <c r="S6140" s="21" t="s">
        <v>478</v>
      </c>
      <c r="T6140" s="23" t="s">
        <v>4481</v>
      </c>
      <c r="U6140" s="24" t="s">
        <v>15</v>
      </c>
      <c r="V6140" s="23">
        <v>100</v>
      </c>
      <c r="W6140" s="25">
        <v>0</v>
      </c>
      <c r="X6140" s="25">
        <v>1250000</v>
      </c>
      <c r="Y6140" s="25">
        <v>2128270.8199999998</v>
      </c>
      <c r="Z6140" s="25">
        <v>0</v>
      </c>
      <c r="AA6140" s="25">
        <v>0</v>
      </c>
      <c r="AB6140" s="25">
        <v>0</v>
      </c>
      <c r="AC6140" s="26">
        <v>45152.505756550927</v>
      </c>
      <c r="AD6140" s="27">
        <f>ROW()</f>
        <v>6140</v>
      </c>
      <c r="AE6140" s="27">
        <f>1</f>
        <v>1</v>
      </c>
      <c r="AF6140" s="27">
        <f>SUBTOTAL(109,Tbl_NGF_Data[[#This Row],[Counter]])</f>
        <v>1</v>
      </c>
    </row>
    <row r="6141" spans="2:32" ht="45" x14ac:dyDescent="0.25">
      <c r="B6141" s="21" t="s">
        <v>951</v>
      </c>
      <c r="C6141" s="22" t="s">
        <v>4367</v>
      </c>
      <c r="D6141" s="23">
        <v>14</v>
      </c>
      <c r="E6141" s="22" t="s">
        <v>951</v>
      </c>
      <c r="F6141" s="23">
        <v>14</v>
      </c>
      <c r="G6141" s="22" t="s">
        <v>4367</v>
      </c>
      <c r="H6141" s="22" t="s">
        <v>1327</v>
      </c>
      <c r="I6141" s="23">
        <v>1</v>
      </c>
      <c r="J6141" s="23">
        <v>530</v>
      </c>
      <c r="K6141" s="23" t="s">
        <v>4477</v>
      </c>
      <c r="L6141" s="22" t="s">
        <v>4478</v>
      </c>
      <c r="M6141" s="21" t="s">
        <v>1054</v>
      </c>
      <c r="N6141" s="23" t="s">
        <v>1186</v>
      </c>
      <c r="O6141" s="22" t="s">
        <v>1187</v>
      </c>
      <c r="P6141" s="22" t="s">
        <v>1188</v>
      </c>
      <c r="Q6141" s="23" t="s">
        <v>3038</v>
      </c>
      <c r="R6141" s="22" t="s">
        <v>3039</v>
      </c>
      <c r="S6141" s="21" t="s">
        <v>478</v>
      </c>
      <c r="T6141" s="23" t="s">
        <v>4481</v>
      </c>
      <c r="U6141" s="24" t="s">
        <v>16</v>
      </c>
      <c r="V6141" s="23">
        <v>135</v>
      </c>
      <c r="W6141" s="25">
        <v>79800000</v>
      </c>
      <c r="X6141" s="25">
        <v>141400000</v>
      </c>
      <c r="Y6141" s="25">
        <v>137853995</v>
      </c>
      <c r="Z6141" s="25">
        <v>137450000</v>
      </c>
      <c r="AA6141" s="25">
        <v>138700000</v>
      </c>
      <c r="AB6141" s="25">
        <v>86700000</v>
      </c>
      <c r="AC6141" s="26">
        <v>45152.505756550927</v>
      </c>
      <c r="AD6141" s="27">
        <f>ROW()</f>
        <v>6141</v>
      </c>
      <c r="AE6141" s="27">
        <f>1</f>
        <v>1</v>
      </c>
      <c r="AF6141" s="27">
        <f>SUBTOTAL(109,Tbl_NGF_Data[[#This Row],[Counter]])</f>
        <v>1</v>
      </c>
    </row>
    <row r="6142" spans="2:32" ht="45" x14ac:dyDescent="0.25">
      <c r="B6142" s="21" t="s">
        <v>951</v>
      </c>
      <c r="C6142" s="22" t="s">
        <v>4367</v>
      </c>
      <c r="D6142" s="23">
        <v>14</v>
      </c>
      <c r="E6142" s="22" t="s">
        <v>951</v>
      </c>
      <c r="F6142" s="23">
        <v>14</v>
      </c>
      <c r="G6142" s="22" t="s">
        <v>4367</v>
      </c>
      <c r="H6142" s="22" t="s">
        <v>1327</v>
      </c>
      <c r="I6142" s="23">
        <v>1</v>
      </c>
      <c r="J6142" s="23">
        <v>530</v>
      </c>
      <c r="K6142" s="23" t="s">
        <v>4477</v>
      </c>
      <c r="L6142" s="22" t="s">
        <v>4478</v>
      </c>
      <c r="M6142" s="21" t="s">
        <v>1054</v>
      </c>
      <c r="N6142" s="23" t="s">
        <v>1186</v>
      </c>
      <c r="O6142" s="22" t="s">
        <v>1187</v>
      </c>
      <c r="P6142" s="22" t="s">
        <v>1188</v>
      </c>
      <c r="Q6142" s="23" t="s">
        <v>3038</v>
      </c>
      <c r="R6142" s="22" t="s">
        <v>3039</v>
      </c>
      <c r="S6142" s="21" t="s">
        <v>478</v>
      </c>
      <c r="T6142" s="23" t="s">
        <v>4481</v>
      </c>
      <c r="U6142" s="24" t="s">
        <v>17</v>
      </c>
      <c r="V6142" s="23">
        <v>200</v>
      </c>
      <c r="W6142" s="25">
        <v>55563838.009999998</v>
      </c>
      <c r="X6142" s="25">
        <v>65844617.969999999</v>
      </c>
      <c r="Y6142" s="25">
        <v>59682781.939999998</v>
      </c>
      <c r="Z6142" s="25">
        <v>41071791.149999999</v>
      </c>
      <c r="AA6142" s="25">
        <v>50131542.600000001</v>
      </c>
      <c r="AB6142" s="25">
        <v>55786025.159999996</v>
      </c>
      <c r="AC6142" s="26">
        <v>45152.505756550927</v>
      </c>
      <c r="AD6142" s="27">
        <f>ROW()</f>
        <v>6142</v>
      </c>
      <c r="AE6142" s="27">
        <f>1</f>
        <v>1</v>
      </c>
      <c r="AF6142" s="27">
        <f>SUBTOTAL(109,Tbl_NGF_Data[[#This Row],[Counter]])</f>
        <v>1</v>
      </c>
    </row>
    <row r="6143" spans="2:32" ht="45" x14ac:dyDescent="0.25">
      <c r="B6143" s="21" t="s">
        <v>951</v>
      </c>
      <c r="C6143" s="22" t="s">
        <v>4367</v>
      </c>
      <c r="D6143" s="23">
        <v>14</v>
      </c>
      <c r="E6143" s="22" t="s">
        <v>951</v>
      </c>
      <c r="F6143" s="23">
        <v>14</v>
      </c>
      <c r="G6143" s="22" t="s">
        <v>4367</v>
      </c>
      <c r="H6143" s="22" t="s">
        <v>1327</v>
      </c>
      <c r="I6143" s="23">
        <v>1</v>
      </c>
      <c r="J6143" s="23">
        <v>530</v>
      </c>
      <c r="K6143" s="23" t="s">
        <v>4477</v>
      </c>
      <c r="L6143" s="22" t="s">
        <v>4478</v>
      </c>
      <c r="M6143" s="21" t="s">
        <v>1054</v>
      </c>
      <c r="N6143" s="23" t="s">
        <v>1186</v>
      </c>
      <c r="O6143" s="22" t="s">
        <v>1187</v>
      </c>
      <c r="P6143" s="22" t="s">
        <v>1188</v>
      </c>
      <c r="Q6143" s="23" t="s">
        <v>3038</v>
      </c>
      <c r="R6143" s="22" t="s">
        <v>3039</v>
      </c>
      <c r="S6143" s="21" t="s">
        <v>478</v>
      </c>
      <c r="T6143" s="23" t="s">
        <v>4481</v>
      </c>
      <c r="U6143" s="24" t="s">
        <v>18</v>
      </c>
      <c r="V6143" s="23">
        <v>220</v>
      </c>
      <c r="W6143" s="25">
        <v>24236161.990000002</v>
      </c>
      <c r="X6143" s="25">
        <v>75555382.030000001</v>
      </c>
      <c r="Y6143" s="25">
        <v>78171213.060000002</v>
      </c>
      <c r="Z6143" s="25">
        <v>96378208.849999994</v>
      </c>
      <c r="AA6143" s="25">
        <v>88568457.400000006</v>
      </c>
      <c r="AB6143" s="25">
        <v>30913974.840000004</v>
      </c>
      <c r="AC6143" s="26">
        <v>45152.505756550927</v>
      </c>
      <c r="AD6143" s="27">
        <f>ROW()</f>
        <v>6143</v>
      </c>
      <c r="AE6143" s="27">
        <f>1</f>
        <v>1</v>
      </c>
      <c r="AF6143" s="27">
        <f>SUBTOTAL(109,Tbl_NGF_Data[[#This Row],[Counter]])</f>
        <v>1</v>
      </c>
    </row>
    <row r="6144" spans="2:32" ht="45" x14ac:dyDescent="0.25">
      <c r="B6144" s="21" t="s">
        <v>951</v>
      </c>
      <c r="C6144" s="22" t="s">
        <v>4367</v>
      </c>
      <c r="D6144" s="23">
        <v>14</v>
      </c>
      <c r="E6144" s="22" t="s">
        <v>951</v>
      </c>
      <c r="F6144" s="23">
        <v>14</v>
      </c>
      <c r="G6144" s="22" t="s">
        <v>4367</v>
      </c>
      <c r="H6144" s="22" t="s">
        <v>1327</v>
      </c>
      <c r="I6144" s="23">
        <v>1</v>
      </c>
      <c r="J6144" s="23">
        <v>530</v>
      </c>
      <c r="K6144" s="23" t="s">
        <v>4477</v>
      </c>
      <c r="L6144" s="22" t="s">
        <v>4478</v>
      </c>
      <c r="M6144" s="21" t="s">
        <v>1054</v>
      </c>
      <c r="N6144" s="23" t="s">
        <v>1186</v>
      </c>
      <c r="O6144" s="22" t="s">
        <v>1187</v>
      </c>
      <c r="P6144" s="22" t="s">
        <v>1188</v>
      </c>
      <c r="Q6144" s="23" t="s">
        <v>3038</v>
      </c>
      <c r="R6144" s="22" t="s">
        <v>3039</v>
      </c>
      <c r="S6144" s="21" t="s">
        <v>478</v>
      </c>
      <c r="T6144" s="23" t="s">
        <v>4481</v>
      </c>
      <c r="U6144" s="24" t="s">
        <v>19</v>
      </c>
      <c r="V6144" s="23">
        <v>500</v>
      </c>
      <c r="W6144" s="25">
        <v>55563838.009999998</v>
      </c>
      <c r="X6144" s="25">
        <v>67094617.969999999</v>
      </c>
      <c r="Y6144" s="25">
        <v>60561052.759999998</v>
      </c>
      <c r="Z6144" s="25">
        <v>38943520.329999998</v>
      </c>
      <c r="AA6144" s="25">
        <v>50131542.600000001</v>
      </c>
      <c r="AB6144" s="25">
        <v>55786025.159999996</v>
      </c>
      <c r="AC6144" s="26">
        <v>45152.505756550927</v>
      </c>
      <c r="AD6144" s="27">
        <f>ROW()</f>
        <v>6144</v>
      </c>
      <c r="AE6144" s="27">
        <f>1</f>
        <v>1</v>
      </c>
      <c r="AF6144" s="27">
        <f>SUBTOTAL(109,Tbl_NGF_Data[[#This Row],[Counter]])</f>
        <v>1</v>
      </c>
    </row>
    <row r="6145" spans="2:32" ht="60" x14ac:dyDescent="0.25">
      <c r="B6145" s="21" t="s">
        <v>951</v>
      </c>
      <c r="C6145" s="22" t="s">
        <v>4367</v>
      </c>
      <c r="D6145" s="23">
        <v>14</v>
      </c>
      <c r="E6145" s="22" t="s">
        <v>951</v>
      </c>
      <c r="F6145" s="23">
        <v>14</v>
      </c>
      <c r="G6145" s="22" t="s">
        <v>4367</v>
      </c>
      <c r="H6145" s="22" t="s">
        <v>1327</v>
      </c>
      <c r="I6145" s="23">
        <v>1</v>
      </c>
      <c r="J6145" s="23">
        <v>530</v>
      </c>
      <c r="K6145" s="23" t="s">
        <v>4477</v>
      </c>
      <c r="L6145" s="22" t="s">
        <v>4478</v>
      </c>
      <c r="M6145" s="21" t="s">
        <v>1054</v>
      </c>
      <c r="N6145" s="23" t="s">
        <v>1186</v>
      </c>
      <c r="O6145" s="22" t="s">
        <v>1187</v>
      </c>
      <c r="P6145" s="22" t="s">
        <v>1188</v>
      </c>
      <c r="Q6145" s="23" t="s">
        <v>4469</v>
      </c>
      <c r="R6145" s="22" t="s">
        <v>4470</v>
      </c>
      <c r="S6145" s="21" t="s">
        <v>972</v>
      </c>
      <c r="T6145" s="23" t="s">
        <v>4482</v>
      </c>
      <c r="U6145" s="24" t="s">
        <v>15</v>
      </c>
      <c r="V6145" s="23">
        <v>100</v>
      </c>
      <c r="W6145" s="25">
        <v>0</v>
      </c>
      <c r="X6145" s="25">
        <v>846005</v>
      </c>
      <c r="Y6145" s="25">
        <v>1250000</v>
      </c>
      <c r="Z6145" s="25">
        <v>0</v>
      </c>
      <c r="AA6145" s="25">
        <v>0</v>
      </c>
      <c r="AB6145" s="25">
        <v>0</v>
      </c>
      <c r="AC6145" s="26">
        <v>45152.505756550927</v>
      </c>
      <c r="AD6145" s="27">
        <f>ROW()</f>
        <v>6145</v>
      </c>
      <c r="AE6145" s="27">
        <f>1</f>
        <v>1</v>
      </c>
      <c r="AF6145" s="27">
        <f>SUBTOTAL(109,Tbl_NGF_Data[[#This Row],[Counter]])</f>
        <v>1</v>
      </c>
    </row>
    <row r="6146" spans="2:32" ht="60" x14ac:dyDescent="0.25">
      <c r="B6146" s="21" t="s">
        <v>951</v>
      </c>
      <c r="C6146" s="22" t="s">
        <v>4367</v>
      </c>
      <c r="D6146" s="23">
        <v>14</v>
      </c>
      <c r="E6146" s="22" t="s">
        <v>951</v>
      </c>
      <c r="F6146" s="23">
        <v>14</v>
      </c>
      <c r="G6146" s="22" t="s">
        <v>4367</v>
      </c>
      <c r="H6146" s="22" t="s">
        <v>1327</v>
      </c>
      <c r="I6146" s="23">
        <v>1</v>
      </c>
      <c r="J6146" s="23">
        <v>530</v>
      </c>
      <c r="K6146" s="23" t="s">
        <v>4477</v>
      </c>
      <c r="L6146" s="22" t="s">
        <v>4478</v>
      </c>
      <c r="M6146" s="21" t="s">
        <v>1054</v>
      </c>
      <c r="N6146" s="23" t="s">
        <v>1186</v>
      </c>
      <c r="O6146" s="22" t="s">
        <v>1187</v>
      </c>
      <c r="P6146" s="22" t="s">
        <v>1188</v>
      </c>
      <c r="Q6146" s="23" t="s">
        <v>4469</v>
      </c>
      <c r="R6146" s="22" t="s">
        <v>4470</v>
      </c>
      <c r="S6146" s="21" t="s">
        <v>972</v>
      </c>
      <c r="T6146" s="23" t="s">
        <v>4482</v>
      </c>
      <c r="U6146" s="24" t="s">
        <v>16</v>
      </c>
      <c r="V6146" s="23">
        <v>135</v>
      </c>
      <c r="W6146" s="25">
        <v>0</v>
      </c>
      <c r="X6146" s="25">
        <v>10100000</v>
      </c>
      <c r="Y6146" s="25">
        <v>15846005</v>
      </c>
      <c r="Z6146" s="25">
        <v>16250000</v>
      </c>
      <c r="AA6146" s="25">
        <v>15000000</v>
      </c>
      <c r="AB6146" s="25">
        <v>15000000</v>
      </c>
      <c r="AC6146" s="26">
        <v>45152.505756550927</v>
      </c>
      <c r="AD6146" s="27">
        <f>ROW()</f>
        <v>6146</v>
      </c>
      <c r="AE6146" s="27">
        <f>1</f>
        <v>1</v>
      </c>
      <c r="AF6146" s="27">
        <f>SUBTOTAL(109,Tbl_NGF_Data[[#This Row],[Counter]])</f>
        <v>1</v>
      </c>
    </row>
    <row r="6147" spans="2:32" ht="60" x14ac:dyDescent="0.25">
      <c r="B6147" s="21" t="s">
        <v>951</v>
      </c>
      <c r="C6147" s="22" t="s">
        <v>4367</v>
      </c>
      <c r="D6147" s="23">
        <v>14</v>
      </c>
      <c r="E6147" s="22" t="s">
        <v>951</v>
      </c>
      <c r="F6147" s="23">
        <v>14</v>
      </c>
      <c r="G6147" s="22" t="s">
        <v>4367</v>
      </c>
      <c r="H6147" s="22" t="s">
        <v>1327</v>
      </c>
      <c r="I6147" s="23">
        <v>1</v>
      </c>
      <c r="J6147" s="23">
        <v>530</v>
      </c>
      <c r="K6147" s="23" t="s">
        <v>4477</v>
      </c>
      <c r="L6147" s="22" t="s">
        <v>4478</v>
      </c>
      <c r="M6147" s="21" t="s">
        <v>1054</v>
      </c>
      <c r="N6147" s="23" t="s">
        <v>1186</v>
      </c>
      <c r="O6147" s="22" t="s">
        <v>1187</v>
      </c>
      <c r="P6147" s="22" t="s">
        <v>1188</v>
      </c>
      <c r="Q6147" s="23" t="s">
        <v>4469</v>
      </c>
      <c r="R6147" s="22" t="s">
        <v>4470</v>
      </c>
      <c r="S6147" s="21" t="s">
        <v>972</v>
      </c>
      <c r="T6147" s="23" t="s">
        <v>4482</v>
      </c>
      <c r="U6147" s="24" t="s">
        <v>17</v>
      </c>
      <c r="V6147" s="23">
        <v>200</v>
      </c>
      <c r="W6147" s="25">
        <v>0</v>
      </c>
      <c r="X6147" s="25">
        <v>8750000</v>
      </c>
      <c r="Y6147" s="25">
        <v>14596005</v>
      </c>
      <c r="Z6147" s="25">
        <v>16250000</v>
      </c>
      <c r="AA6147" s="25">
        <v>15000000</v>
      </c>
      <c r="AB6147" s="25">
        <v>15000000</v>
      </c>
      <c r="AC6147" s="26">
        <v>45152.505756550927</v>
      </c>
      <c r="AD6147" s="27">
        <f>ROW()</f>
        <v>6147</v>
      </c>
      <c r="AE6147" s="27">
        <f>1</f>
        <v>1</v>
      </c>
      <c r="AF6147" s="27">
        <f>SUBTOTAL(109,Tbl_NGF_Data[[#This Row],[Counter]])</f>
        <v>1</v>
      </c>
    </row>
    <row r="6148" spans="2:32" ht="60" x14ac:dyDescent="0.25">
      <c r="B6148" s="21" t="s">
        <v>951</v>
      </c>
      <c r="C6148" s="22" t="s">
        <v>4367</v>
      </c>
      <c r="D6148" s="23">
        <v>14</v>
      </c>
      <c r="E6148" s="22" t="s">
        <v>951</v>
      </c>
      <c r="F6148" s="23">
        <v>14</v>
      </c>
      <c r="G6148" s="22" t="s">
        <v>4367</v>
      </c>
      <c r="H6148" s="22" t="s">
        <v>1327</v>
      </c>
      <c r="I6148" s="23">
        <v>1</v>
      </c>
      <c r="J6148" s="23">
        <v>530</v>
      </c>
      <c r="K6148" s="23" t="s">
        <v>4477</v>
      </c>
      <c r="L6148" s="22" t="s">
        <v>4478</v>
      </c>
      <c r="M6148" s="21" t="s">
        <v>1054</v>
      </c>
      <c r="N6148" s="23" t="s">
        <v>1186</v>
      </c>
      <c r="O6148" s="22" t="s">
        <v>1187</v>
      </c>
      <c r="P6148" s="22" t="s">
        <v>1188</v>
      </c>
      <c r="Q6148" s="23" t="s">
        <v>4469</v>
      </c>
      <c r="R6148" s="22" t="s">
        <v>4470</v>
      </c>
      <c r="S6148" s="21" t="s">
        <v>972</v>
      </c>
      <c r="T6148" s="23" t="s">
        <v>4482</v>
      </c>
      <c r="U6148" s="24" t="s">
        <v>18</v>
      </c>
      <c r="V6148" s="23">
        <v>220</v>
      </c>
      <c r="W6148" s="25">
        <v>0</v>
      </c>
      <c r="X6148" s="25">
        <v>1350000</v>
      </c>
      <c r="Y6148" s="25">
        <v>1250000</v>
      </c>
      <c r="Z6148" s="25">
        <v>0</v>
      </c>
      <c r="AA6148" s="25">
        <v>0</v>
      </c>
      <c r="AB6148" s="25">
        <v>0</v>
      </c>
      <c r="AC6148" s="26">
        <v>45152.505756550927</v>
      </c>
      <c r="AD6148" s="27">
        <f>ROW()</f>
        <v>6148</v>
      </c>
      <c r="AE6148" s="27">
        <f>1</f>
        <v>1</v>
      </c>
      <c r="AF6148" s="27">
        <f>SUBTOTAL(109,Tbl_NGF_Data[[#This Row],[Counter]])</f>
        <v>1</v>
      </c>
    </row>
    <row r="6149" spans="2:32" ht="60" x14ac:dyDescent="0.25">
      <c r="B6149" s="21" t="s">
        <v>951</v>
      </c>
      <c r="C6149" s="22" t="s">
        <v>4367</v>
      </c>
      <c r="D6149" s="23">
        <v>14</v>
      </c>
      <c r="E6149" s="22" t="s">
        <v>951</v>
      </c>
      <c r="F6149" s="23">
        <v>14</v>
      </c>
      <c r="G6149" s="22" t="s">
        <v>4367</v>
      </c>
      <c r="H6149" s="22" t="s">
        <v>1327</v>
      </c>
      <c r="I6149" s="23">
        <v>1</v>
      </c>
      <c r="J6149" s="23">
        <v>530</v>
      </c>
      <c r="K6149" s="23" t="s">
        <v>4477</v>
      </c>
      <c r="L6149" s="22" t="s">
        <v>4478</v>
      </c>
      <c r="M6149" s="21" t="s">
        <v>1054</v>
      </c>
      <c r="N6149" s="23" t="s">
        <v>1186</v>
      </c>
      <c r="O6149" s="22" t="s">
        <v>1187</v>
      </c>
      <c r="P6149" s="22" t="s">
        <v>1188</v>
      </c>
      <c r="Q6149" s="23" t="s">
        <v>4469</v>
      </c>
      <c r="R6149" s="22" t="s">
        <v>4470</v>
      </c>
      <c r="S6149" s="21" t="s">
        <v>972</v>
      </c>
      <c r="T6149" s="23" t="s">
        <v>4482</v>
      </c>
      <c r="U6149" s="24" t="s">
        <v>19</v>
      </c>
      <c r="V6149" s="23">
        <v>500</v>
      </c>
      <c r="W6149" s="25">
        <v>0</v>
      </c>
      <c r="X6149" s="25">
        <v>9596005</v>
      </c>
      <c r="Y6149" s="25">
        <v>15000000</v>
      </c>
      <c r="Z6149" s="25">
        <v>15000000</v>
      </c>
      <c r="AA6149" s="25">
        <v>15000000</v>
      </c>
      <c r="AB6149" s="25">
        <v>15000000</v>
      </c>
      <c r="AC6149" s="26">
        <v>45152.505756550927</v>
      </c>
      <c r="AD6149" s="27">
        <f>ROW()</f>
        <v>6149</v>
      </c>
      <c r="AE6149" s="27">
        <f>1</f>
        <v>1</v>
      </c>
      <c r="AF6149" s="27">
        <f>SUBTOTAL(109,Tbl_NGF_Data[[#This Row],[Counter]])</f>
        <v>1</v>
      </c>
    </row>
    <row r="6150" spans="2:32" ht="45" x14ac:dyDescent="0.25">
      <c r="B6150" s="21" t="s">
        <v>951</v>
      </c>
      <c r="C6150" s="22" t="s">
        <v>4367</v>
      </c>
      <c r="D6150" s="23">
        <v>14</v>
      </c>
      <c r="E6150" s="22" t="s">
        <v>951</v>
      </c>
      <c r="F6150" s="23">
        <v>14</v>
      </c>
      <c r="G6150" s="22" t="s">
        <v>4367</v>
      </c>
      <c r="H6150" s="22" t="s">
        <v>1327</v>
      </c>
      <c r="I6150" s="23">
        <v>1</v>
      </c>
      <c r="J6150" s="23">
        <v>530</v>
      </c>
      <c r="K6150" s="23" t="s">
        <v>4477</v>
      </c>
      <c r="L6150" s="22" t="s">
        <v>4478</v>
      </c>
      <c r="M6150" s="21" t="s">
        <v>1054</v>
      </c>
      <c r="N6150" s="23" t="s">
        <v>1131</v>
      </c>
      <c r="O6150" s="22" t="s">
        <v>1132</v>
      </c>
      <c r="P6150" s="22" t="s">
        <v>1133</v>
      </c>
      <c r="Q6150" s="23" t="s">
        <v>1151</v>
      </c>
      <c r="R6150" s="22" t="s">
        <v>1132</v>
      </c>
      <c r="S6150" s="21" t="s">
        <v>38</v>
      </c>
      <c r="T6150" s="23" t="s">
        <v>4483</v>
      </c>
      <c r="U6150" s="24" t="s">
        <v>16</v>
      </c>
      <c r="V6150" s="23">
        <v>135</v>
      </c>
      <c r="W6150" s="25">
        <v>20870299</v>
      </c>
      <c r="X6150" s="25">
        <v>23292265</v>
      </c>
      <c r="Y6150" s="25">
        <v>19989371</v>
      </c>
      <c r="Z6150" s="25">
        <v>19786775</v>
      </c>
      <c r="AA6150" s="25">
        <v>18410608</v>
      </c>
      <c r="AB6150" s="25">
        <v>17776984</v>
      </c>
      <c r="AC6150" s="26">
        <v>45152.505756550927</v>
      </c>
      <c r="AD6150" s="27">
        <f>ROW()</f>
        <v>6150</v>
      </c>
      <c r="AE6150" s="27">
        <f>1</f>
        <v>1</v>
      </c>
      <c r="AF6150" s="27">
        <f>SUBTOTAL(109,Tbl_NGF_Data[[#This Row],[Counter]])</f>
        <v>1</v>
      </c>
    </row>
    <row r="6151" spans="2:32" ht="45" x14ac:dyDescent="0.25">
      <c r="B6151" s="21" t="s">
        <v>951</v>
      </c>
      <c r="C6151" s="22" t="s">
        <v>4367</v>
      </c>
      <c r="D6151" s="23">
        <v>14</v>
      </c>
      <c r="E6151" s="22" t="s">
        <v>951</v>
      </c>
      <c r="F6151" s="23">
        <v>14</v>
      </c>
      <c r="G6151" s="22" t="s">
        <v>4367</v>
      </c>
      <c r="H6151" s="22" t="s">
        <v>1327</v>
      </c>
      <c r="I6151" s="23">
        <v>1</v>
      </c>
      <c r="J6151" s="23">
        <v>530</v>
      </c>
      <c r="K6151" s="23" t="s">
        <v>4477</v>
      </c>
      <c r="L6151" s="22" t="s">
        <v>4478</v>
      </c>
      <c r="M6151" s="21" t="s">
        <v>1054</v>
      </c>
      <c r="N6151" s="23" t="s">
        <v>1131</v>
      </c>
      <c r="O6151" s="22" t="s">
        <v>1132</v>
      </c>
      <c r="P6151" s="22" t="s">
        <v>1133</v>
      </c>
      <c r="Q6151" s="23" t="s">
        <v>1151</v>
      </c>
      <c r="R6151" s="22" t="s">
        <v>1132</v>
      </c>
      <c r="S6151" s="21" t="s">
        <v>38</v>
      </c>
      <c r="T6151" s="23" t="s">
        <v>4483</v>
      </c>
      <c r="U6151" s="24" t="s">
        <v>17</v>
      </c>
      <c r="V6151" s="23">
        <v>200</v>
      </c>
      <c r="W6151" s="25">
        <v>15580321.21000001</v>
      </c>
      <c r="X6151" s="25">
        <v>15008489.30000001</v>
      </c>
      <c r="Y6151" s="25">
        <v>14634960.800000003</v>
      </c>
      <c r="Z6151" s="25">
        <v>14732983.450000003</v>
      </c>
      <c r="AA6151" s="25">
        <v>13603847.089999987</v>
      </c>
      <c r="AB6151" s="25">
        <v>15841094.779999997</v>
      </c>
      <c r="AC6151" s="26">
        <v>45152.505756550927</v>
      </c>
      <c r="AD6151" s="27">
        <f>ROW()</f>
        <v>6151</v>
      </c>
      <c r="AE6151" s="27">
        <f>1</f>
        <v>1</v>
      </c>
      <c r="AF6151" s="27">
        <f>SUBTOTAL(109,Tbl_NGF_Data[[#This Row],[Counter]])</f>
        <v>1</v>
      </c>
    </row>
    <row r="6152" spans="2:32" ht="45" x14ac:dyDescent="0.25">
      <c r="B6152" s="21" t="s">
        <v>951</v>
      </c>
      <c r="C6152" s="22" t="s">
        <v>4367</v>
      </c>
      <c r="D6152" s="23">
        <v>14</v>
      </c>
      <c r="E6152" s="22" t="s">
        <v>951</v>
      </c>
      <c r="F6152" s="23">
        <v>14</v>
      </c>
      <c r="G6152" s="22" t="s">
        <v>4367</v>
      </c>
      <c r="H6152" s="22" t="s">
        <v>1327</v>
      </c>
      <c r="I6152" s="23">
        <v>1</v>
      </c>
      <c r="J6152" s="23">
        <v>530</v>
      </c>
      <c r="K6152" s="23" t="s">
        <v>4477</v>
      </c>
      <c r="L6152" s="22" t="s">
        <v>4478</v>
      </c>
      <c r="M6152" s="21" t="s">
        <v>1054</v>
      </c>
      <c r="N6152" s="23" t="s">
        <v>1131</v>
      </c>
      <c r="O6152" s="22" t="s">
        <v>1132</v>
      </c>
      <c r="P6152" s="22" t="s">
        <v>1133</v>
      </c>
      <c r="Q6152" s="23" t="s">
        <v>1151</v>
      </c>
      <c r="R6152" s="22" t="s">
        <v>1132</v>
      </c>
      <c r="S6152" s="21" t="s">
        <v>38</v>
      </c>
      <c r="T6152" s="23" t="s">
        <v>4483</v>
      </c>
      <c r="U6152" s="24" t="s">
        <v>18</v>
      </c>
      <c r="V6152" s="23">
        <v>220</v>
      </c>
      <c r="W6152" s="25">
        <v>5289977.7899999898</v>
      </c>
      <c r="X6152" s="25">
        <v>8283775.6999999899</v>
      </c>
      <c r="Y6152" s="25">
        <v>5354410.1999999974</v>
      </c>
      <c r="Z6152" s="25">
        <v>5053791.549999997</v>
      </c>
      <c r="AA6152" s="25">
        <v>4806760.9100000132</v>
      </c>
      <c r="AB6152" s="25">
        <v>1935889.2200000025</v>
      </c>
      <c r="AC6152" s="26">
        <v>45152.505756550927</v>
      </c>
      <c r="AD6152" s="27">
        <f>ROW()</f>
        <v>6152</v>
      </c>
      <c r="AE6152" s="27">
        <f>1</f>
        <v>1</v>
      </c>
      <c r="AF6152" s="27">
        <f>SUBTOTAL(109,Tbl_NGF_Data[[#This Row],[Counter]])</f>
        <v>1</v>
      </c>
    </row>
    <row r="6153" spans="2:32" ht="45" x14ac:dyDescent="0.25">
      <c r="B6153" s="21" t="s">
        <v>951</v>
      </c>
      <c r="C6153" s="22" t="s">
        <v>4367</v>
      </c>
      <c r="D6153" s="23">
        <v>14</v>
      </c>
      <c r="E6153" s="22" t="s">
        <v>951</v>
      </c>
      <c r="F6153" s="23">
        <v>14</v>
      </c>
      <c r="G6153" s="22" t="s">
        <v>4367</v>
      </c>
      <c r="H6153" s="22" t="s">
        <v>1327</v>
      </c>
      <c r="I6153" s="23">
        <v>1</v>
      </c>
      <c r="J6153" s="23">
        <v>530</v>
      </c>
      <c r="K6153" s="23" t="s">
        <v>4477</v>
      </c>
      <c r="L6153" s="22" t="s">
        <v>4478</v>
      </c>
      <c r="M6153" s="21" t="s">
        <v>1054</v>
      </c>
      <c r="N6153" s="23" t="s">
        <v>1131</v>
      </c>
      <c r="O6153" s="22" t="s">
        <v>1132</v>
      </c>
      <c r="P6153" s="22" t="s">
        <v>1133</v>
      </c>
      <c r="Q6153" s="23" t="s">
        <v>1151</v>
      </c>
      <c r="R6153" s="22" t="s">
        <v>1132</v>
      </c>
      <c r="S6153" s="21" t="s">
        <v>38</v>
      </c>
      <c r="T6153" s="23" t="s">
        <v>4483</v>
      </c>
      <c r="U6153" s="24" t="s">
        <v>19</v>
      </c>
      <c r="V6153" s="23">
        <v>500</v>
      </c>
      <c r="W6153" s="25">
        <v>27774483.460000001</v>
      </c>
      <c r="X6153" s="25">
        <v>30919901.870000001</v>
      </c>
      <c r="Y6153" s="25">
        <v>22438081.699999999</v>
      </c>
      <c r="Z6153" s="25">
        <v>21305557.080000002</v>
      </c>
      <c r="AA6153" s="25">
        <v>22260641.579999998</v>
      </c>
      <c r="AB6153" s="25">
        <v>29735169.669999998</v>
      </c>
      <c r="AC6153" s="26">
        <v>45152.505756550927</v>
      </c>
      <c r="AD6153" s="27">
        <f>ROW()</f>
        <v>6153</v>
      </c>
      <c r="AE6153" s="27">
        <f>1</f>
        <v>1</v>
      </c>
      <c r="AF6153" s="27">
        <f>SUBTOTAL(109,Tbl_NGF_Data[[#This Row],[Counter]])</f>
        <v>1</v>
      </c>
    </row>
    <row r="6154" spans="2:32" ht="45" x14ac:dyDescent="0.25">
      <c r="B6154" s="21" t="s">
        <v>951</v>
      </c>
      <c r="C6154" s="22" t="s">
        <v>4367</v>
      </c>
      <c r="D6154" s="23">
        <v>14</v>
      </c>
      <c r="E6154" s="22" t="s">
        <v>951</v>
      </c>
      <c r="F6154" s="23">
        <v>14</v>
      </c>
      <c r="G6154" s="22" t="s">
        <v>4367</v>
      </c>
      <c r="H6154" s="22" t="s">
        <v>1327</v>
      </c>
      <c r="I6154" s="23">
        <v>1</v>
      </c>
      <c r="J6154" s="23">
        <v>505</v>
      </c>
      <c r="K6154" s="23" t="s">
        <v>4484</v>
      </c>
      <c r="L6154" s="22" t="s">
        <v>4485</v>
      </c>
      <c r="M6154" s="21" t="s">
        <v>1041</v>
      </c>
      <c r="N6154" s="23" t="s">
        <v>1119</v>
      </c>
      <c r="O6154" s="22" t="s">
        <v>1120</v>
      </c>
      <c r="P6154" s="22" t="s">
        <v>1121</v>
      </c>
      <c r="Q6154" s="23" t="s">
        <v>4486</v>
      </c>
      <c r="R6154" s="22" t="s">
        <v>4487</v>
      </c>
      <c r="S6154" s="21" t="s">
        <v>1042</v>
      </c>
      <c r="T6154" s="23" t="s">
        <v>4488</v>
      </c>
      <c r="U6154" s="24" t="s">
        <v>15</v>
      </c>
      <c r="V6154" s="23">
        <v>100</v>
      </c>
      <c r="W6154" s="25">
        <v>1381353.62</v>
      </c>
      <c r="X6154" s="25">
        <v>1137876.3500000001</v>
      </c>
      <c r="Y6154" s="25">
        <v>1002045.06</v>
      </c>
      <c r="Z6154" s="25">
        <v>1130017.04</v>
      </c>
      <c r="AA6154" s="25">
        <v>874667.01</v>
      </c>
      <c r="AB6154" s="25">
        <v>1751660.87</v>
      </c>
      <c r="AC6154" s="26">
        <v>45152.505756550927</v>
      </c>
      <c r="AD6154" s="27">
        <f>ROW()</f>
        <v>6154</v>
      </c>
      <c r="AE6154" s="27">
        <f>1</f>
        <v>1</v>
      </c>
      <c r="AF6154" s="27">
        <f>SUBTOTAL(109,Tbl_NGF_Data[[#This Row],[Counter]])</f>
        <v>1</v>
      </c>
    </row>
    <row r="6155" spans="2:32" ht="45" x14ac:dyDescent="0.25">
      <c r="B6155" s="21" t="s">
        <v>951</v>
      </c>
      <c r="C6155" s="22" t="s">
        <v>4367</v>
      </c>
      <c r="D6155" s="23">
        <v>14</v>
      </c>
      <c r="E6155" s="22" t="s">
        <v>951</v>
      </c>
      <c r="F6155" s="23">
        <v>14</v>
      </c>
      <c r="G6155" s="22" t="s">
        <v>4367</v>
      </c>
      <c r="H6155" s="22" t="s">
        <v>1327</v>
      </c>
      <c r="I6155" s="23">
        <v>1</v>
      </c>
      <c r="J6155" s="23">
        <v>505</v>
      </c>
      <c r="K6155" s="23" t="s">
        <v>4484</v>
      </c>
      <c r="L6155" s="22" t="s">
        <v>4485</v>
      </c>
      <c r="M6155" s="21" t="s">
        <v>1041</v>
      </c>
      <c r="N6155" s="23" t="s">
        <v>1119</v>
      </c>
      <c r="O6155" s="22" t="s">
        <v>1120</v>
      </c>
      <c r="P6155" s="22" t="s">
        <v>1121</v>
      </c>
      <c r="Q6155" s="23" t="s">
        <v>4486</v>
      </c>
      <c r="R6155" s="22" t="s">
        <v>4487</v>
      </c>
      <c r="S6155" s="21" t="s">
        <v>1042</v>
      </c>
      <c r="T6155" s="23" t="s">
        <v>4488</v>
      </c>
      <c r="U6155" s="24" t="s">
        <v>16</v>
      </c>
      <c r="V6155" s="23">
        <v>135</v>
      </c>
      <c r="W6155" s="25">
        <v>2139844</v>
      </c>
      <c r="X6155" s="25">
        <v>2139844</v>
      </c>
      <c r="Y6155" s="25">
        <v>2139844</v>
      </c>
      <c r="Z6155" s="25">
        <v>2139844</v>
      </c>
      <c r="AA6155" s="25">
        <v>2139844</v>
      </c>
      <c r="AB6155" s="25">
        <v>2139844</v>
      </c>
      <c r="AC6155" s="26">
        <v>45152.505756550927</v>
      </c>
      <c r="AD6155" s="27">
        <f>ROW()</f>
        <v>6155</v>
      </c>
      <c r="AE6155" s="27">
        <f>1</f>
        <v>1</v>
      </c>
      <c r="AF6155" s="27">
        <f>SUBTOTAL(109,Tbl_NGF_Data[[#This Row],[Counter]])</f>
        <v>1</v>
      </c>
    </row>
    <row r="6156" spans="2:32" ht="45" x14ac:dyDescent="0.25">
      <c r="B6156" s="21" t="s">
        <v>951</v>
      </c>
      <c r="C6156" s="22" t="s">
        <v>4367</v>
      </c>
      <c r="D6156" s="23">
        <v>14</v>
      </c>
      <c r="E6156" s="22" t="s">
        <v>951</v>
      </c>
      <c r="F6156" s="23">
        <v>14</v>
      </c>
      <c r="G6156" s="22" t="s">
        <v>4367</v>
      </c>
      <c r="H6156" s="22" t="s">
        <v>1327</v>
      </c>
      <c r="I6156" s="23">
        <v>1</v>
      </c>
      <c r="J6156" s="23">
        <v>505</v>
      </c>
      <c r="K6156" s="23" t="s">
        <v>4484</v>
      </c>
      <c r="L6156" s="22" t="s">
        <v>4485</v>
      </c>
      <c r="M6156" s="21" t="s">
        <v>1041</v>
      </c>
      <c r="N6156" s="23" t="s">
        <v>1119</v>
      </c>
      <c r="O6156" s="22" t="s">
        <v>1120</v>
      </c>
      <c r="P6156" s="22" t="s">
        <v>1121</v>
      </c>
      <c r="Q6156" s="23" t="s">
        <v>4486</v>
      </c>
      <c r="R6156" s="22" t="s">
        <v>4487</v>
      </c>
      <c r="S6156" s="21" t="s">
        <v>1042</v>
      </c>
      <c r="T6156" s="23" t="s">
        <v>4488</v>
      </c>
      <c r="U6156" s="24" t="s">
        <v>17</v>
      </c>
      <c r="V6156" s="23">
        <v>200</v>
      </c>
      <c r="W6156" s="25">
        <v>1532245.97</v>
      </c>
      <c r="X6156" s="25">
        <v>977425.27</v>
      </c>
      <c r="Y6156" s="25">
        <v>881071.55999999994</v>
      </c>
      <c r="Z6156" s="25">
        <v>639763.02</v>
      </c>
      <c r="AA6156" s="25">
        <v>284831.02999999997</v>
      </c>
      <c r="AB6156" s="25">
        <v>220993.14</v>
      </c>
      <c r="AC6156" s="26">
        <v>45152.505756550927</v>
      </c>
      <c r="AD6156" s="27">
        <f>ROW()</f>
        <v>6156</v>
      </c>
      <c r="AE6156" s="27">
        <f>1</f>
        <v>1</v>
      </c>
      <c r="AF6156" s="27">
        <f>SUBTOTAL(109,Tbl_NGF_Data[[#This Row],[Counter]])</f>
        <v>1</v>
      </c>
    </row>
    <row r="6157" spans="2:32" ht="45" x14ac:dyDescent="0.25">
      <c r="B6157" s="21" t="s">
        <v>951</v>
      </c>
      <c r="C6157" s="22" t="s">
        <v>4367</v>
      </c>
      <c r="D6157" s="23">
        <v>14</v>
      </c>
      <c r="E6157" s="22" t="s">
        <v>951</v>
      </c>
      <c r="F6157" s="23">
        <v>14</v>
      </c>
      <c r="G6157" s="22" t="s">
        <v>4367</v>
      </c>
      <c r="H6157" s="22" t="s">
        <v>1327</v>
      </c>
      <c r="I6157" s="23">
        <v>1</v>
      </c>
      <c r="J6157" s="23">
        <v>505</v>
      </c>
      <c r="K6157" s="23" t="s">
        <v>4484</v>
      </c>
      <c r="L6157" s="22" t="s">
        <v>4485</v>
      </c>
      <c r="M6157" s="21" t="s">
        <v>1041</v>
      </c>
      <c r="N6157" s="23" t="s">
        <v>1119</v>
      </c>
      <c r="O6157" s="22" t="s">
        <v>1120</v>
      </c>
      <c r="P6157" s="22" t="s">
        <v>1121</v>
      </c>
      <c r="Q6157" s="23" t="s">
        <v>4486</v>
      </c>
      <c r="R6157" s="22" t="s">
        <v>4487</v>
      </c>
      <c r="S6157" s="21" t="s">
        <v>1042</v>
      </c>
      <c r="T6157" s="23" t="s">
        <v>4488</v>
      </c>
      <c r="U6157" s="24" t="s">
        <v>18</v>
      </c>
      <c r="V6157" s="23">
        <v>220</v>
      </c>
      <c r="W6157" s="25">
        <v>607598.03</v>
      </c>
      <c r="X6157" s="25">
        <v>1162418.73</v>
      </c>
      <c r="Y6157" s="25">
        <v>1258772.44</v>
      </c>
      <c r="Z6157" s="25">
        <v>1500080.98</v>
      </c>
      <c r="AA6157" s="25">
        <v>1855012.97</v>
      </c>
      <c r="AB6157" s="25">
        <v>1918850.8599999999</v>
      </c>
      <c r="AC6157" s="26">
        <v>45152.505756550927</v>
      </c>
      <c r="AD6157" s="27">
        <f>ROW()</f>
        <v>6157</v>
      </c>
      <c r="AE6157" s="27">
        <f>1</f>
        <v>1</v>
      </c>
      <c r="AF6157" s="27">
        <f>SUBTOTAL(109,Tbl_NGF_Data[[#This Row],[Counter]])</f>
        <v>1</v>
      </c>
    </row>
    <row r="6158" spans="2:32" ht="45" x14ac:dyDescent="0.25">
      <c r="B6158" s="21" t="s">
        <v>951</v>
      </c>
      <c r="C6158" s="22" t="s">
        <v>4367</v>
      </c>
      <c r="D6158" s="23">
        <v>14</v>
      </c>
      <c r="E6158" s="22" t="s">
        <v>951</v>
      </c>
      <c r="F6158" s="23">
        <v>14</v>
      </c>
      <c r="G6158" s="22" t="s">
        <v>4367</v>
      </c>
      <c r="H6158" s="22" t="s">
        <v>1327</v>
      </c>
      <c r="I6158" s="23">
        <v>1</v>
      </c>
      <c r="J6158" s="23">
        <v>505</v>
      </c>
      <c r="K6158" s="23" t="s">
        <v>4484</v>
      </c>
      <c r="L6158" s="22" t="s">
        <v>4485</v>
      </c>
      <c r="M6158" s="21" t="s">
        <v>1041</v>
      </c>
      <c r="N6158" s="23" t="s">
        <v>1119</v>
      </c>
      <c r="O6158" s="22" t="s">
        <v>1120</v>
      </c>
      <c r="P6158" s="22" t="s">
        <v>1121</v>
      </c>
      <c r="Q6158" s="23" t="s">
        <v>4486</v>
      </c>
      <c r="R6158" s="22" t="s">
        <v>4487</v>
      </c>
      <c r="S6158" s="21" t="s">
        <v>1042</v>
      </c>
      <c r="T6158" s="23" t="s">
        <v>4488</v>
      </c>
      <c r="U6158" s="24" t="s">
        <v>19</v>
      </c>
      <c r="V6158" s="23">
        <v>500</v>
      </c>
      <c r="W6158" s="25">
        <v>1791437.1</v>
      </c>
      <c r="X6158" s="25">
        <v>733948</v>
      </c>
      <c r="Y6158" s="25">
        <v>745240.27</v>
      </c>
      <c r="Z6158" s="25">
        <v>767735</v>
      </c>
      <c r="AA6158" s="25">
        <v>29481</v>
      </c>
      <c r="AB6158" s="25">
        <v>1097987</v>
      </c>
      <c r="AC6158" s="26">
        <v>45152.505756550927</v>
      </c>
      <c r="AD6158" s="27">
        <f>ROW()</f>
        <v>6158</v>
      </c>
      <c r="AE6158" s="27">
        <f>1</f>
        <v>1</v>
      </c>
      <c r="AF6158" s="27">
        <f>SUBTOTAL(109,Tbl_NGF_Data[[#This Row],[Counter]])</f>
        <v>1</v>
      </c>
    </row>
    <row r="6159" spans="2:32" ht="45" x14ac:dyDescent="0.25">
      <c r="B6159" s="21" t="s">
        <v>951</v>
      </c>
      <c r="C6159" s="22" t="s">
        <v>4367</v>
      </c>
      <c r="D6159" s="23">
        <v>14</v>
      </c>
      <c r="E6159" s="22" t="s">
        <v>951</v>
      </c>
      <c r="F6159" s="23">
        <v>14</v>
      </c>
      <c r="G6159" s="22" t="s">
        <v>4367</v>
      </c>
      <c r="H6159" s="22" t="s">
        <v>1327</v>
      </c>
      <c r="I6159" s="23">
        <v>1</v>
      </c>
      <c r="J6159" s="23">
        <v>505</v>
      </c>
      <c r="K6159" s="23" t="s">
        <v>4484</v>
      </c>
      <c r="L6159" s="22" t="s">
        <v>4485</v>
      </c>
      <c r="M6159" s="21" t="s">
        <v>1041</v>
      </c>
      <c r="N6159" s="23" t="s">
        <v>1271</v>
      </c>
      <c r="O6159" s="22" t="s">
        <v>1272</v>
      </c>
      <c r="P6159" s="22" t="s">
        <v>1273</v>
      </c>
      <c r="Q6159" s="23" t="s">
        <v>4489</v>
      </c>
      <c r="R6159" s="22" t="s">
        <v>4490</v>
      </c>
      <c r="S6159" s="21" t="s">
        <v>985</v>
      </c>
      <c r="T6159" s="23" t="s">
        <v>4491</v>
      </c>
      <c r="U6159" s="24" t="s">
        <v>15</v>
      </c>
      <c r="V6159" s="23">
        <v>100</v>
      </c>
      <c r="W6159" s="25">
        <v>0.36</v>
      </c>
      <c r="X6159" s="25">
        <v>0</v>
      </c>
      <c r="Y6159" s="25">
        <v>0.25</v>
      </c>
      <c r="Z6159" s="25">
        <v>0</v>
      </c>
      <c r="AA6159" s="25">
        <v>0</v>
      </c>
      <c r="AB6159" s="25">
        <v>0</v>
      </c>
      <c r="AC6159" s="26">
        <v>45152.505756550927</v>
      </c>
      <c r="AD6159" s="27">
        <f>ROW()</f>
        <v>6159</v>
      </c>
      <c r="AE6159" s="27">
        <f>1</f>
        <v>1</v>
      </c>
      <c r="AF6159" s="27">
        <f>SUBTOTAL(109,Tbl_NGF_Data[[#This Row],[Counter]])</f>
        <v>1</v>
      </c>
    </row>
    <row r="6160" spans="2:32" ht="45" x14ac:dyDescent="0.25">
      <c r="B6160" s="21" t="s">
        <v>951</v>
      </c>
      <c r="C6160" s="22" t="s">
        <v>4367</v>
      </c>
      <c r="D6160" s="23">
        <v>14</v>
      </c>
      <c r="E6160" s="22" t="s">
        <v>951</v>
      </c>
      <c r="F6160" s="23">
        <v>14</v>
      </c>
      <c r="G6160" s="22" t="s">
        <v>4367</v>
      </c>
      <c r="H6160" s="22" t="s">
        <v>1327</v>
      </c>
      <c r="I6160" s="23">
        <v>1</v>
      </c>
      <c r="J6160" s="23">
        <v>505</v>
      </c>
      <c r="K6160" s="23" t="s">
        <v>4484</v>
      </c>
      <c r="L6160" s="22" t="s">
        <v>4485</v>
      </c>
      <c r="M6160" s="21" t="s">
        <v>1041</v>
      </c>
      <c r="N6160" s="23" t="s">
        <v>1271</v>
      </c>
      <c r="O6160" s="22" t="s">
        <v>1272</v>
      </c>
      <c r="P6160" s="22" t="s">
        <v>1273</v>
      </c>
      <c r="Q6160" s="23" t="s">
        <v>4489</v>
      </c>
      <c r="R6160" s="22" t="s">
        <v>4490</v>
      </c>
      <c r="S6160" s="21" t="s">
        <v>985</v>
      </c>
      <c r="T6160" s="23" t="s">
        <v>4491</v>
      </c>
      <c r="U6160" s="24" t="s">
        <v>16</v>
      </c>
      <c r="V6160" s="23">
        <v>135</v>
      </c>
      <c r="W6160" s="25">
        <v>81053956</v>
      </c>
      <c r="X6160" s="25">
        <v>83819400</v>
      </c>
      <c r="Y6160" s="25">
        <v>70819400</v>
      </c>
      <c r="Z6160" s="25">
        <v>83819400</v>
      </c>
      <c r="AA6160" s="25">
        <v>83819400</v>
      </c>
      <c r="AB6160" s="25">
        <v>77248627</v>
      </c>
      <c r="AC6160" s="26">
        <v>45152.505756550927</v>
      </c>
      <c r="AD6160" s="27">
        <f>ROW()</f>
        <v>6160</v>
      </c>
      <c r="AE6160" s="27">
        <f>1</f>
        <v>1</v>
      </c>
      <c r="AF6160" s="27">
        <f>SUBTOTAL(109,Tbl_NGF_Data[[#This Row],[Counter]])</f>
        <v>1</v>
      </c>
    </row>
    <row r="6161" spans="2:32" ht="45" x14ac:dyDescent="0.25">
      <c r="B6161" s="21" t="s">
        <v>951</v>
      </c>
      <c r="C6161" s="22" t="s">
        <v>4367</v>
      </c>
      <c r="D6161" s="23">
        <v>14</v>
      </c>
      <c r="E6161" s="22" t="s">
        <v>951</v>
      </c>
      <c r="F6161" s="23">
        <v>14</v>
      </c>
      <c r="G6161" s="22" t="s">
        <v>4367</v>
      </c>
      <c r="H6161" s="22" t="s">
        <v>1327</v>
      </c>
      <c r="I6161" s="23">
        <v>1</v>
      </c>
      <c r="J6161" s="23">
        <v>505</v>
      </c>
      <c r="K6161" s="23" t="s">
        <v>4484</v>
      </c>
      <c r="L6161" s="22" t="s">
        <v>4485</v>
      </c>
      <c r="M6161" s="21" t="s">
        <v>1041</v>
      </c>
      <c r="N6161" s="23" t="s">
        <v>1271</v>
      </c>
      <c r="O6161" s="22" t="s">
        <v>1272</v>
      </c>
      <c r="P6161" s="22" t="s">
        <v>1273</v>
      </c>
      <c r="Q6161" s="23" t="s">
        <v>4489</v>
      </c>
      <c r="R6161" s="22" t="s">
        <v>4490</v>
      </c>
      <c r="S6161" s="21" t="s">
        <v>985</v>
      </c>
      <c r="T6161" s="23" t="s">
        <v>4491</v>
      </c>
      <c r="U6161" s="24" t="s">
        <v>17</v>
      </c>
      <c r="V6161" s="23">
        <v>200</v>
      </c>
      <c r="W6161" s="25">
        <v>40347989.030000001</v>
      </c>
      <c r="X6161" s="25">
        <v>35937426.980000004</v>
      </c>
      <c r="Y6161" s="25">
        <v>34848876.609999999</v>
      </c>
      <c r="Z6161" s="25">
        <v>22067190.130000003</v>
      </c>
      <c r="AA6161" s="25">
        <v>21072501.290000007</v>
      </c>
      <c r="AB6161" s="25">
        <v>32435208.129999999</v>
      </c>
      <c r="AC6161" s="26">
        <v>45152.505756550927</v>
      </c>
      <c r="AD6161" s="27">
        <f>ROW()</f>
        <v>6161</v>
      </c>
      <c r="AE6161" s="27">
        <f>1</f>
        <v>1</v>
      </c>
      <c r="AF6161" s="27">
        <f>SUBTOTAL(109,Tbl_NGF_Data[[#This Row],[Counter]])</f>
        <v>1</v>
      </c>
    </row>
    <row r="6162" spans="2:32" ht="45" x14ac:dyDescent="0.25">
      <c r="B6162" s="21" t="s">
        <v>951</v>
      </c>
      <c r="C6162" s="22" t="s">
        <v>4367</v>
      </c>
      <c r="D6162" s="23">
        <v>14</v>
      </c>
      <c r="E6162" s="22" t="s">
        <v>951</v>
      </c>
      <c r="F6162" s="23">
        <v>14</v>
      </c>
      <c r="G6162" s="22" t="s">
        <v>4367</v>
      </c>
      <c r="H6162" s="22" t="s">
        <v>1327</v>
      </c>
      <c r="I6162" s="23">
        <v>1</v>
      </c>
      <c r="J6162" s="23">
        <v>505</v>
      </c>
      <c r="K6162" s="23" t="s">
        <v>4484</v>
      </c>
      <c r="L6162" s="22" t="s">
        <v>4485</v>
      </c>
      <c r="M6162" s="21" t="s">
        <v>1041</v>
      </c>
      <c r="N6162" s="23" t="s">
        <v>1271</v>
      </c>
      <c r="O6162" s="22" t="s">
        <v>1272</v>
      </c>
      <c r="P6162" s="22" t="s">
        <v>1273</v>
      </c>
      <c r="Q6162" s="23" t="s">
        <v>4489</v>
      </c>
      <c r="R6162" s="22" t="s">
        <v>4490</v>
      </c>
      <c r="S6162" s="21" t="s">
        <v>985</v>
      </c>
      <c r="T6162" s="23" t="s">
        <v>4491</v>
      </c>
      <c r="U6162" s="24" t="s">
        <v>18</v>
      </c>
      <c r="V6162" s="23">
        <v>220</v>
      </c>
      <c r="W6162" s="25">
        <v>40705966.969999999</v>
      </c>
      <c r="X6162" s="25">
        <v>47881973.019999996</v>
      </c>
      <c r="Y6162" s="25">
        <v>35970523.390000001</v>
      </c>
      <c r="Z6162" s="25">
        <v>61752209.869999997</v>
      </c>
      <c r="AA6162" s="25">
        <v>62746898.709999993</v>
      </c>
      <c r="AB6162" s="25">
        <v>44813418.870000005</v>
      </c>
      <c r="AC6162" s="26">
        <v>45152.505756550927</v>
      </c>
      <c r="AD6162" s="27">
        <f>ROW()</f>
        <v>6162</v>
      </c>
      <c r="AE6162" s="27">
        <f>1</f>
        <v>1</v>
      </c>
      <c r="AF6162" s="27">
        <f>SUBTOTAL(109,Tbl_NGF_Data[[#This Row],[Counter]])</f>
        <v>1</v>
      </c>
    </row>
    <row r="6163" spans="2:32" ht="45" x14ac:dyDescent="0.25">
      <c r="B6163" s="21" t="s">
        <v>951</v>
      </c>
      <c r="C6163" s="22" t="s">
        <v>4367</v>
      </c>
      <c r="D6163" s="23">
        <v>14</v>
      </c>
      <c r="E6163" s="22" t="s">
        <v>951</v>
      </c>
      <c r="F6163" s="23">
        <v>14</v>
      </c>
      <c r="G6163" s="22" t="s">
        <v>4367</v>
      </c>
      <c r="H6163" s="22" t="s">
        <v>1327</v>
      </c>
      <c r="I6163" s="23">
        <v>1</v>
      </c>
      <c r="J6163" s="23">
        <v>505</v>
      </c>
      <c r="K6163" s="23" t="s">
        <v>4484</v>
      </c>
      <c r="L6163" s="22" t="s">
        <v>4485</v>
      </c>
      <c r="M6163" s="21" t="s">
        <v>1041</v>
      </c>
      <c r="N6163" s="23" t="s">
        <v>1271</v>
      </c>
      <c r="O6163" s="22" t="s">
        <v>1272</v>
      </c>
      <c r="P6163" s="22" t="s">
        <v>1273</v>
      </c>
      <c r="Q6163" s="23" t="s">
        <v>4489</v>
      </c>
      <c r="R6163" s="22" t="s">
        <v>4490</v>
      </c>
      <c r="S6163" s="21" t="s">
        <v>985</v>
      </c>
      <c r="T6163" s="23" t="s">
        <v>4491</v>
      </c>
      <c r="U6163" s="24" t="s">
        <v>19</v>
      </c>
      <c r="V6163" s="23">
        <v>500</v>
      </c>
      <c r="W6163" s="25">
        <v>40339330.390000001</v>
      </c>
      <c r="X6163" s="25">
        <v>35946079.939999998</v>
      </c>
      <c r="Y6163" s="25">
        <v>34807830.859999999</v>
      </c>
      <c r="Z6163" s="25">
        <v>22098592.140000001</v>
      </c>
      <c r="AA6163" s="25">
        <v>20965629.310000002</v>
      </c>
      <c r="AB6163" s="25">
        <v>32589386.710000001</v>
      </c>
      <c r="AC6163" s="26">
        <v>45152.505756550927</v>
      </c>
      <c r="AD6163" s="27">
        <f>ROW()</f>
        <v>6163</v>
      </c>
      <c r="AE6163" s="27">
        <f>1</f>
        <v>1</v>
      </c>
      <c r="AF6163" s="27">
        <f>SUBTOTAL(109,Tbl_NGF_Data[[#This Row],[Counter]])</f>
        <v>1</v>
      </c>
    </row>
    <row r="6164" spans="2:32" ht="45" x14ac:dyDescent="0.25">
      <c r="B6164" s="21" t="s">
        <v>951</v>
      </c>
      <c r="C6164" s="22" t="s">
        <v>4367</v>
      </c>
      <c r="D6164" s="23">
        <v>14</v>
      </c>
      <c r="E6164" s="22" t="s">
        <v>951</v>
      </c>
      <c r="F6164" s="23">
        <v>14</v>
      </c>
      <c r="G6164" s="22" t="s">
        <v>4367</v>
      </c>
      <c r="H6164" s="22" t="s">
        <v>1327</v>
      </c>
      <c r="I6164" s="23">
        <v>1</v>
      </c>
      <c r="J6164" s="23">
        <v>505</v>
      </c>
      <c r="K6164" s="23" t="s">
        <v>4484</v>
      </c>
      <c r="L6164" s="22" t="s">
        <v>4485</v>
      </c>
      <c r="M6164" s="21" t="s">
        <v>1041</v>
      </c>
      <c r="N6164" s="23" t="s">
        <v>1271</v>
      </c>
      <c r="O6164" s="22" t="s">
        <v>1272</v>
      </c>
      <c r="P6164" s="22" t="s">
        <v>1273</v>
      </c>
      <c r="Q6164" s="23" t="s">
        <v>4492</v>
      </c>
      <c r="R6164" s="22" t="s">
        <v>4493</v>
      </c>
      <c r="S6164" s="21" t="s">
        <v>1043</v>
      </c>
      <c r="T6164" s="23" t="s">
        <v>4494</v>
      </c>
      <c r="U6164" s="24" t="s">
        <v>16</v>
      </c>
      <c r="V6164" s="23">
        <v>135</v>
      </c>
      <c r="W6164" s="25">
        <v>0</v>
      </c>
      <c r="X6164" s="25">
        <v>0</v>
      </c>
      <c r="Y6164" s="25">
        <v>0</v>
      </c>
      <c r="Z6164" s="25">
        <v>390693493</v>
      </c>
      <c r="AA6164" s="25">
        <v>0</v>
      </c>
      <c r="AB6164" s="25">
        <v>0</v>
      </c>
      <c r="AC6164" s="26">
        <v>45152.505756550927</v>
      </c>
      <c r="AD6164" s="27">
        <f>ROW()</f>
        <v>6164</v>
      </c>
      <c r="AE6164" s="27">
        <f>1</f>
        <v>1</v>
      </c>
      <c r="AF6164" s="27">
        <f>SUBTOTAL(109,Tbl_NGF_Data[[#This Row],[Counter]])</f>
        <v>1</v>
      </c>
    </row>
    <row r="6165" spans="2:32" ht="45" x14ac:dyDescent="0.25">
      <c r="B6165" s="21" t="s">
        <v>951</v>
      </c>
      <c r="C6165" s="22" t="s">
        <v>4367</v>
      </c>
      <c r="D6165" s="23">
        <v>14</v>
      </c>
      <c r="E6165" s="22" t="s">
        <v>951</v>
      </c>
      <c r="F6165" s="23">
        <v>14</v>
      </c>
      <c r="G6165" s="22" t="s">
        <v>4367</v>
      </c>
      <c r="H6165" s="22" t="s">
        <v>1327</v>
      </c>
      <c r="I6165" s="23">
        <v>1</v>
      </c>
      <c r="J6165" s="23">
        <v>505</v>
      </c>
      <c r="K6165" s="23" t="s">
        <v>4484</v>
      </c>
      <c r="L6165" s="22" t="s">
        <v>4485</v>
      </c>
      <c r="M6165" s="21" t="s">
        <v>1041</v>
      </c>
      <c r="N6165" s="23" t="s">
        <v>1271</v>
      </c>
      <c r="O6165" s="22" t="s">
        <v>1272</v>
      </c>
      <c r="P6165" s="22" t="s">
        <v>1273</v>
      </c>
      <c r="Q6165" s="23" t="s">
        <v>4492</v>
      </c>
      <c r="R6165" s="22" t="s">
        <v>4493</v>
      </c>
      <c r="S6165" s="21" t="s">
        <v>1043</v>
      </c>
      <c r="T6165" s="23" t="s">
        <v>4494</v>
      </c>
      <c r="U6165" s="24" t="s">
        <v>17</v>
      </c>
      <c r="V6165" s="23">
        <v>200</v>
      </c>
      <c r="W6165" s="25">
        <v>0</v>
      </c>
      <c r="X6165" s="25">
        <v>0</v>
      </c>
      <c r="Y6165" s="25">
        <v>0</v>
      </c>
      <c r="Z6165" s="25">
        <v>377603620.46999997</v>
      </c>
      <c r="AA6165" s="25">
        <v>0</v>
      </c>
      <c r="AB6165" s="25">
        <v>0</v>
      </c>
      <c r="AC6165" s="26">
        <v>45152.505756550927</v>
      </c>
      <c r="AD6165" s="27">
        <f>ROW()</f>
        <v>6165</v>
      </c>
      <c r="AE6165" s="27">
        <f>1</f>
        <v>1</v>
      </c>
      <c r="AF6165" s="27">
        <f>SUBTOTAL(109,Tbl_NGF_Data[[#This Row],[Counter]])</f>
        <v>1</v>
      </c>
    </row>
    <row r="6166" spans="2:32" ht="45" x14ac:dyDescent="0.25">
      <c r="B6166" s="21" t="s">
        <v>951</v>
      </c>
      <c r="C6166" s="22" t="s">
        <v>4367</v>
      </c>
      <c r="D6166" s="23">
        <v>14</v>
      </c>
      <c r="E6166" s="22" t="s">
        <v>951</v>
      </c>
      <c r="F6166" s="23">
        <v>14</v>
      </c>
      <c r="G6166" s="22" t="s">
        <v>4367</v>
      </c>
      <c r="H6166" s="22" t="s">
        <v>1327</v>
      </c>
      <c r="I6166" s="23">
        <v>1</v>
      </c>
      <c r="J6166" s="23">
        <v>505</v>
      </c>
      <c r="K6166" s="23" t="s">
        <v>4484</v>
      </c>
      <c r="L6166" s="22" t="s">
        <v>4485</v>
      </c>
      <c r="M6166" s="21" t="s">
        <v>1041</v>
      </c>
      <c r="N6166" s="23" t="s">
        <v>1271</v>
      </c>
      <c r="O6166" s="22" t="s">
        <v>1272</v>
      </c>
      <c r="P6166" s="22" t="s">
        <v>1273</v>
      </c>
      <c r="Q6166" s="23" t="s">
        <v>4492</v>
      </c>
      <c r="R6166" s="22" t="s">
        <v>4493</v>
      </c>
      <c r="S6166" s="21" t="s">
        <v>1043</v>
      </c>
      <c r="T6166" s="23" t="s">
        <v>4494</v>
      </c>
      <c r="U6166" s="24" t="s">
        <v>18</v>
      </c>
      <c r="V6166" s="23">
        <v>220</v>
      </c>
      <c r="W6166" s="25">
        <v>0</v>
      </c>
      <c r="X6166" s="25">
        <v>0</v>
      </c>
      <c r="Y6166" s="25">
        <v>0</v>
      </c>
      <c r="Z6166" s="25">
        <v>13089872.530000031</v>
      </c>
      <c r="AA6166" s="25">
        <v>0</v>
      </c>
      <c r="AB6166" s="25">
        <v>0</v>
      </c>
      <c r="AC6166" s="26">
        <v>45152.505756550927</v>
      </c>
      <c r="AD6166" s="27">
        <f>ROW()</f>
        <v>6166</v>
      </c>
      <c r="AE6166" s="27">
        <f>1</f>
        <v>1</v>
      </c>
      <c r="AF6166" s="27">
        <f>SUBTOTAL(109,Tbl_NGF_Data[[#This Row],[Counter]])</f>
        <v>1</v>
      </c>
    </row>
    <row r="6167" spans="2:32" ht="45" x14ac:dyDescent="0.25">
      <c r="B6167" s="21" t="s">
        <v>951</v>
      </c>
      <c r="C6167" s="22" t="s">
        <v>4367</v>
      </c>
      <c r="D6167" s="23">
        <v>14</v>
      </c>
      <c r="E6167" s="22" t="s">
        <v>951</v>
      </c>
      <c r="F6167" s="23">
        <v>14</v>
      </c>
      <c r="G6167" s="22" t="s">
        <v>4367</v>
      </c>
      <c r="H6167" s="22" t="s">
        <v>1327</v>
      </c>
      <c r="I6167" s="23">
        <v>1</v>
      </c>
      <c r="J6167" s="23">
        <v>505</v>
      </c>
      <c r="K6167" s="23" t="s">
        <v>4484</v>
      </c>
      <c r="L6167" s="22" t="s">
        <v>4485</v>
      </c>
      <c r="M6167" s="21" t="s">
        <v>1041</v>
      </c>
      <c r="N6167" s="23" t="s">
        <v>1271</v>
      </c>
      <c r="O6167" s="22" t="s">
        <v>1272</v>
      </c>
      <c r="P6167" s="22" t="s">
        <v>1273</v>
      </c>
      <c r="Q6167" s="23" t="s">
        <v>4492</v>
      </c>
      <c r="R6167" s="22" t="s">
        <v>4493</v>
      </c>
      <c r="S6167" s="21" t="s">
        <v>1043</v>
      </c>
      <c r="T6167" s="23" t="s">
        <v>4494</v>
      </c>
      <c r="U6167" s="24" t="s">
        <v>19</v>
      </c>
      <c r="V6167" s="23">
        <v>500</v>
      </c>
      <c r="W6167" s="25">
        <v>0</v>
      </c>
      <c r="X6167" s="25">
        <v>0</v>
      </c>
      <c r="Y6167" s="25">
        <v>0</v>
      </c>
      <c r="Z6167" s="25">
        <v>323585.57</v>
      </c>
      <c r="AA6167" s="25">
        <v>0</v>
      </c>
      <c r="AB6167" s="25">
        <v>0</v>
      </c>
      <c r="AC6167" s="26">
        <v>45152.505756550927</v>
      </c>
      <c r="AD6167" s="27">
        <f>ROW()</f>
        <v>6167</v>
      </c>
      <c r="AE6167" s="27">
        <f>1</f>
        <v>1</v>
      </c>
      <c r="AF6167" s="27">
        <f>SUBTOTAL(109,Tbl_NGF_Data[[#This Row],[Counter]])</f>
        <v>1</v>
      </c>
    </row>
    <row r="6168" spans="2:32" ht="45" x14ac:dyDescent="0.25">
      <c r="B6168" s="21" t="s">
        <v>951</v>
      </c>
      <c r="C6168" s="22" t="s">
        <v>4367</v>
      </c>
      <c r="D6168" s="23">
        <v>14</v>
      </c>
      <c r="E6168" s="22" t="s">
        <v>951</v>
      </c>
      <c r="F6168" s="23">
        <v>14</v>
      </c>
      <c r="G6168" s="22" t="s">
        <v>4367</v>
      </c>
      <c r="H6168" s="22" t="s">
        <v>1327</v>
      </c>
      <c r="I6168" s="23">
        <v>1</v>
      </c>
      <c r="J6168" s="23">
        <v>505</v>
      </c>
      <c r="K6168" s="23" t="s">
        <v>4484</v>
      </c>
      <c r="L6168" s="22" t="s">
        <v>4485</v>
      </c>
      <c r="M6168" s="21" t="s">
        <v>1041</v>
      </c>
      <c r="N6168" s="23" t="s">
        <v>1271</v>
      </c>
      <c r="O6168" s="22" t="s">
        <v>1272</v>
      </c>
      <c r="P6168" s="22" t="s">
        <v>1273</v>
      </c>
      <c r="Q6168" s="23" t="s">
        <v>4495</v>
      </c>
      <c r="R6168" s="22" t="s">
        <v>4496</v>
      </c>
      <c r="S6168" s="21" t="s">
        <v>1044</v>
      </c>
      <c r="T6168" s="23" t="s">
        <v>4497</v>
      </c>
      <c r="U6168" s="24" t="s">
        <v>15</v>
      </c>
      <c r="V6168" s="23">
        <v>100</v>
      </c>
      <c r="W6168" s="25">
        <v>134486395.91</v>
      </c>
      <c r="X6168" s="25">
        <v>165586905.31</v>
      </c>
      <c r="Y6168" s="25">
        <v>202692707.33000001</v>
      </c>
      <c r="Z6168" s="25">
        <v>-0.01</v>
      </c>
      <c r="AA6168" s="25">
        <v>0</v>
      </c>
      <c r="AB6168" s="25">
        <v>0</v>
      </c>
      <c r="AC6168" s="26">
        <v>45152.505756550927</v>
      </c>
      <c r="AD6168" s="27">
        <f>ROW()</f>
        <v>6168</v>
      </c>
      <c r="AE6168" s="27">
        <f>1</f>
        <v>1</v>
      </c>
      <c r="AF6168" s="27">
        <f>SUBTOTAL(109,Tbl_NGF_Data[[#This Row],[Counter]])</f>
        <v>1</v>
      </c>
    </row>
    <row r="6169" spans="2:32" ht="45" x14ac:dyDescent="0.25">
      <c r="B6169" s="21" t="s">
        <v>951</v>
      </c>
      <c r="C6169" s="22" t="s">
        <v>4367</v>
      </c>
      <c r="D6169" s="23">
        <v>14</v>
      </c>
      <c r="E6169" s="22" t="s">
        <v>951</v>
      </c>
      <c r="F6169" s="23">
        <v>14</v>
      </c>
      <c r="G6169" s="22" t="s">
        <v>4367</v>
      </c>
      <c r="H6169" s="22" t="s">
        <v>1327</v>
      </c>
      <c r="I6169" s="23">
        <v>1</v>
      </c>
      <c r="J6169" s="23">
        <v>505</v>
      </c>
      <c r="K6169" s="23" t="s">
        <v>4484</v>
      </c>
      <c r="L6169" s="22" t="s">
        <v>4485</v>
      </c>
      <c r="M6169" s="21" t="s">
        <v>1041</v>
      </c>
      <c r="N6169" s="23" t="s">
        <v>1271</v>
      </c>
      <c r="O6169" s="22" t="s">
        <v>1272</v>
      </c>
      <c r="P6169" s="22" t="s">
        <v>1273</v>
      </c>
      <c r="Q6169" s="23" t="s">
        <v>4495</v>
      </c>
      <c r="R6169" s="22" t="s">
        <v>4496</v>
      </c>
      <c r="S6169" s="21" t="s">
        <v>1044</v>
      </c>
      <c r="T6169" s="23" t="s">
        <v>4497</v>
      </c>
      <c r="U6169" s="24" t="s">
        <v>16</v>
      </c>
      <c r="V6169" s="23">
        <v>135</v>
      </c>
      <c r="W6169" s="25">
        <v>37895481</v>
      </c>
      <c r="X6169" s="25">
        <v>56985215</v>
      </c>
      <c r="Y6169" s="25">
        <v>37114461</v>
      </c>
      <c r="Z6169" s="25">
        <v>0</v>
      </c>
      <c r="AA6169" s="25">
        <v>0</v>
      </c>
      <c r="AB6169" s="25">
        <v>0</v>
      </c>
      <c r="AC6169" s="26">
        <v>45152.505756550927</v>
      </c>
      <c r="AD6169" s="27">
        <f>ROW()</f>
        <v>6169</v>
      </c>
      <c r="AE6169" s="27">
        <f>1</f>
        <v>1</v>
      </c>
      <c r="AF6169" s="27">
        <f>SUBTOTAL(109,Tbl_NGF_Data[[#This Row],[Counter]])</f>
        <v>1</v>
      </c>
    </row>
    <row r="6170" spans="2:32" ht="45" x14ac:dyDescent="0.25">
      <c r="B6170" s="21" t="s">
        <v>951</v>
      </c>
      <c r="C6170" s="22" t="s">
        <v>4367</v>
      </c>
      <c r="D6170" s="23">
        <v>14</v>
      </c>
      <c r="E6170" s="22" t="s">
        <v>951</v>
      </c>
      <c r="F6170" s="23">
        <v>14</v>
      </c>
      <c r="G6170" s="22" t="s">
        <v>4367</v>
      </c>
      <c r="H6170" s="22" t="s">
        <v>1327</v>
      </c>
      <c r="I6170" s="23">
        <v>1</v>
      </c>
      <c r="J6170" s="23">
        <v>505</v>
      </c>
      <c r="K6170" s="23" t="s">
        <v>4484</v>
      </c>
      <c r="L6170" s="22" t="s">
        <v>4485</v>
      </c>
      <c r="M6170" s="21" t="s">
        <v>1041</v>
      </c>
      <c r="N6170" s="23" t="s">
        <v>1271</v>
      </c>
      <c r="O6170" s="22" t="s">
        <v>1272</v>
      </c>
      <c r="P6170" s="22" t="s">
        <v>1273</v>
      </c>
      <c r="Q6170" s="23" t="s">
        <v>4495</v>
      </c>
      <c r="R6170" s="22" t="s">
        <v>4496</v>
      </c>
      <c r="S6170" s="21" t="s">
        <v>1044</v>
      </c>
      <c r="T6170" s="23" t="s">
        <v>4497</v>
      </c>
      <c r="U6170" s="24" t="s">
        <v>17</v>
      </c>
      <c r="V6170" s="23">
        <v>200</v>
      </c>
      <c r="W6170" s="25">
        <v>35004572.640000015</v>
      </c>
      <c r="X6170" s="25">
        <v>26625993.420000013</v>
      </c>
      <c r="Y6170" s="25">
        <v>20468723.690000009</v>
      </c>
      <c r="Z6170" s="25">
        <v>0</v>
      </c>
      <c r="AA6170" s="25">
        <v>0</v>
      </c>
      <c r="AB6170" s="25">
        <v>0</v>
      </c>
      <c r="AC6170" s="26">
        <v>45152.505756550927</v>
      </c>
      <c r="AD6170" s="27">
        <f>ROW()</f>
        <v>6170</v>
      </c>
      <c r="AE6170" s="27">
        <f>1</f>
        <v>1</v>
      </c>
      <c r="AF6170" s="27">
        <f>SUBTOTAL(109,Tbl_NGF_Data[[#This Row],[Counter]])</f>
        <v>1</v>
      </c>
    </row>
    <row r="6171" spans="2:32" ht="45" x14ac:dyDescent="0.25">
      <c r="B6171" s="21" t="s">
        <v>951</v>
      </c>
      <c r="C6171" s="22" t="s">
        <v>4367</v>
      </c>
      <c r="D6171" s="23">
        <v>14</v>
      </c>
      <c r="E6171" s="22" t="s">
        <v>951</v>
      </c>
      <c r="F6171" s="23">
        <v>14</v>
      </c>
      <c r="G6171" s="22" t="s">
        <v>4367</v>
      </c>
      <c r="H6171" s="22" t="s">
        <v>1327</v>
      </c>
      <c r="I6171" s="23">
        <v>1</v>
      </c>
      <c r="J6171" s="23">
        <v>505</v>
      </c>
      <c r="K6171" s="23" t="s">
        <v>4484</v>
      </c>
      <c r="L6171" s="22" t="s">
        <v>4485</v>
      </c>
      <c r="M6171" s="21" t="s">
        <v>1041</v>
      </c>
      <c r="N6171" s="23" t="s">
        <v>1271</v>
      </c>
      <c r="O6171" s="22" t="s">
        <v>1272</v>
      </c>
      <c r="P6171" s="22" t="s">
        <v>1273</v>
      </c>
      <c r="Q6171" s="23" t="s">
        <v>4495</v>
      </c>
      <c r="R6171" s="22" t="s">
        <v>4496</v>
      </c>
      <c r="S6171" s="21" t="s">
        <v>1044</v>
      </c>
      <c r="T6171" s="23" t="s">
        <v>4497</v>
      </c>
      <c r="U6171" s="24" t="s">
        <v>18</v>
      </c>
      <c r="V6171" s="23">
        <v>220</v>
      </c>
      <c r="W6171" s="25">
        <v>2890908.3599999845</v>
      </c>
      <c r="X6171" s="25">
        <v>30359221.579999987</v>
      </c>
      <c r="Y6171" s="25">
        <v>16645737.309999991</v>
      </c>
      <c r="Z6171" s="25">
        <v>0</v>
      </c>
      <c r="AA6171" s="25">
        <v>0</v>
      </c>
      <c r="AB6171" s="25">
        <v>0</v>
      </c>
      <c r="AC6171" s="26">
        <v>45152.505756550927</v>
      </c>
      <c r="AD6171" s="27">
        <f>ROW()</f>
        <v>6171</v>
      </c>
      <c r="AE6171" s="27">
        <f>1</f>
        <v>1</v>
      </c>
      <c r="AF6171" s="27">
        <f>SUBTOTAL(109,Tbl_NGF_Data[[#This Row],[Counter]])</f>
        <v>1</v>
      </c>
    </row>
    <row r="6172" spans="2:32" ht="45" x14ac:dyDescent="0.25">
      <c r="B6172" s="21" t="s">
        <v>951</v>
      </c>
      <c r="C6172" s="22" t="s">
        <v>4367</v>
      </c>
      <c r="D6172" s="23">
        <v>14</v>
      </c>
      <c r="E6172" s="22" t="s">
        <v>951</v>
      </c>
      <c r="F6172" s="23">
        <v>14</v>
      </c>
      <c r="G6172" s="22" t="s">
        <v>4367</v>
      </c>
      <c r="H6172" s="22" t="s">
        <v>1327</v>
      </c>
      <c r="I6172" s="23">
        <v>1</v>
      </c>
      <c r="J6172" s="23">
        <v>505</v>
      </c>
      <c r="K6172" s="23" t="s">
        <v>4484</v>
      </c>
      <c r="L6172" s="22" t="s">
        <v>4485</v>
      </c>
      <c r="M6172" s="21" t="s">
        <v>1041</v>
      </c>
      <c r="N6172" s="23" t="s">
        <v>1271</v>
      </c>
      <c r="O6172" s="22" t="s">
        <v>1272</v>
      </c>
      <c r="P6172" s="22" t="s">
        <v>1273</v>
      </c>
      <c r="Q6172" s="23" t="s">
        <v>4495</v>
      </c>
      <c r="R6172" s="22" t="s">
        <v>4496</v>
      </c>
      <c r="S6172" s="21" t="s">
        <v>1044</v>
      </c>
      <c r="T6172" s="23" t="s">
        <v>4497</v>
      </c>
      <c r="U6172" s="24" t="s">
        <v>19</v>
      </c>
      <c r="V6172" s="23">
        <v>500</v>
      </c>
      <c r="W6172" s="25">
        <v>54723229.420000002</v>
      </c>
      <c r="X6172" s="25">
        <v>57854243.189999998</v>
      </c>
      <c r="Y6172" s="25">
        <v>57707982.749999993</v>
      </c>
      <c r="Z6172" s="25">
        <v>415199.89</v>
      </c>
      <c r="AA6172" s="25">
        <v>0</v>
      </c>
      <c r="AB6172" s="25">
        <v>0</v>
      </c>
      <c r="AC6172" s="26">
        <v>45152.505756550927</v>
      </c>
      <c r="AD6172" s="27">
        <f>ROW()</f>
        <v>6172</v>
      </c>
      <c r="AE6172" s="27">
        <f>1</f>
        <v>1</v>
      </c>
      <c r="AF6172" s="27">
        <f>SUBTOTAL(109,Tbl_NGF_Data[[#This Row],[Counter]])</f>
        <v>1</v>
      </c>
    </row>
    <row r="6173" spans="2:32" ht="45" x14ac:dyDescent="0.25">
      <c r="B6173" s="21" t="s">
        <v>951</v>
      </c>
      <c r="C6173" s="22" t="s">
        <v>4367</v>
      </c>
      <c r="D6173" s="23">
        <v>14</v>
      </c>
      <c r="E6173" s="22" t="s">
        <v>951</v>
      </c>
      <c r="F6173" s="23">
        <v>14</v>
      </c>
      <c r="G6173" s="22" t="s">
        <v>4367</v>
      </c>
      <c r="H6173" s="22" t="s">
        <v>1327</v>
      </c>
      <c r="I6173" s="23">
        <v>1</v>
      </c>
      <c r="J6173" s="23">
        <v>505</v>
      </c>
      <c r="K6173" s="23" t="s">
        <v>4484</v>
      </c>
      <c r="L6173" s="22" t="s">
        <v>4485</v>
      </c>
      <c r="M6173" s="21" t="s">
        <v>1041</v>
      </c>
      <c r="N6173" s="23" t="s">
        <v>1271</v>
      </c>
      <c r="O6173" s="22" t="s">
        <v>1272</v>
      </c>
      <c r="P6173" s="22" t="s">
        <v>1273</v>
      </c>
      <c r="Q6173" s="23" t="s">
        <v>3007</v>
      </c>
      <c r="R6173" s="22" t="s">
        <v>3008</v>
      </c>
      <c r="S6173" s="21" t="s">
        <v>467</v>
      </c>
      <c r="T6173" s="23" t="s">
        <v>4498</v>
      </c>
      <c r="U6173" s="24" t="s">
        <v>15</v>
      </c>
      <c r="V6173" s="23">
        <v>100</v>
      </c>
      <c r="W6173" s="25">
        <v>93744623.5</v>
      </c>
      <c r="X6173" s="25">
        <v>95788285.170000002</v>
      </c>
      <c r="Y6173" s="25">
        <v>101434946.45</v>
      </c>
      <c r="Z6173" s="25">
        <v>0.05</v>
      </c>
      <c r="AA6173" s="25">
        <v>0</v>
      </c>
      <c r="AB6173" s="25">
        <v>0</v>
      </c>
      <c r="AC6173" s="26">
        <v>45152.505756550927</v>
      </c>
      <c r="AD6173" s="27">
        <f>ROW()</f>
        <v>6173</v>
      </c>
      <c r="AE6173" s="27">
        <f>1</f>
        <v>1</v>
      </c>
      <c r="AF6173" s="27">
        <f>SUBTOTAL(109,Tbl_NGF_Data[[#This Row],[Counter]])</f>
        <v>1</v>
      </c>
    </row>
    <row r="6174" spans="2:32" ht="45" x14ac:dyDescent="0.25">
      <c r="B6174" s="21" t="s">
        <v>951</v>
      </c>
      <c r="C6174" s="22" t="s">
        <v>4367</v>
      </c>
      <c r="D6174" s="23">
        <v>14</v>
      </c>
      <c r="E6174" s="22" t="s">
        <v>951</v>
      </c>
      <c r="F6174" s="23">
        <v>14</v>
      </c>
      <c r="G6174" s="22" t="s">
        <v>4367</v>
      </c>
      <c r="H6174" s="22" t="s">
        <v>1327</v>
      </c>
      <c r="I6174" s="23">
        <v>1</v>
      </c>
      <c r="J6174" s="23">
        <v>505</v>
      </c>
      <c r="K6174" s="23" t="s">
        <v>4484</v>
      </c>
      <c r="L6174" s="22" t="s">
        <v>4485</v>
      </c>
      <c r="M6174" s="21" t="s">
        <v>1041</v>
      </c>
      <c r="N6174" s="23" t="s">
        <v>1271</v>
      </c>
      <c r="O6174" s="22" t="s">
        <v>1272</v>
      </c>
      <c r="P6174" s="22" t="s">
        <v>1273</v>
      </c>
      <c r="Q6174" s="23" t="s">
        <v>3007</v>
      </c>
      <c r="R6174" s="22" t="s">
        <v>3008</v>
      </c>
      <c r="S6174" s="21" t="s">
        <v>467</v>
      </c>
      <c r="T6174" s="23" t="s">
        <v>4498</v>
      </c>
      <c r="U6174" s="24" t="s">
        <v>16</v>
      </c>
      <c r="V6174" s="23">
        <v>135</v>
      </c>
      <c r="W6174" s="25">
        <v>67966743</v>
      </c>
      <c r="X6174" s="25">
        <v>26014152</v>
      </c>
      <c r="Y6174" s="25">
        <v>26041689</v>
      </c>
      <c r="Z6174" s="25">
        <v>0</v>
      </c>
      <c r="AA6174" s="25">
        <v>0</v>
      </c>
      <c r="AB6174" s="25">
        <v>0</v>
      </c>
      <c r="AC6174" s="26">
        <v>45152.505756550927</v>
      </c>
      <c r="AD6174" s="27">
        <f>ROW()</f>
        <v>6174</v>
      </c>
      <c r="AE6174" s="27">
        <f>1</f>
        <v>1</v>
      </c>
      <c r="AF6174" s="27">
        <f>SUBTOTAL(109,Tbl_NGF_Data[[#This Row],[Counter]])</f>
        <v>1</v>
      </c>
    </row>
    <row r="6175" spans="2:32" ht="45" x14ac:dyDescent="0.25">
      <c r="B6175" s="21" t="s">
        <v>951</v>
      </c>
      <c r="C6175" s="22" t="s">
        <v>4367</v>
      </c>
      <c r="D6175" s="23">
        <v>14</v>
      </c>
      <c r="E6175" s="22" t="s">
        <v>951</v>
      </c>
      <c r="F6175" s="23">
        <v>14</v>
      </c>
      <c r="G6175" s="22" t="s">
        <v>4367</v>
      </c>
      <c r="H6175" s="22" t="s">
        <v>1327</v>
      </c>
      <c r="I6175" s="23">
        <v>1</v>
      </c>
      <c r="J6175" s="23">
        <v>505</v>
      </c>
      <c r="K6175" s="23" t="s">
        <v>4484</v>
      </c>
      <c r="L6175" s="22" t="s">
        <v>4485</v>
      </c>
      <c r="M6175" s="21" t="s">
        <v>1041</v>
      </c>
      <c r="N6175" s="23" t="s">
        <v>1271</v>
      </c>
      <c r="O6175" s="22" t="s">
        <v>1272</v>
      </c>
      <c r="P6175" s="22" t="s">
        <v>1273</v>
      </c>
      <c r="Q6175" s="23" t="s">
        <v>3007</v>
      </c>
      <c r="R6175" s="22" t="s">
        <v>3008</v>
      </c>
      <c r="S6175" s="21" t="s">
        <v>467</v>
      </c>
      <c r="T6175" s="23" t="s">
        <v>4498</v>
      </c>
      <c r="U6175" s="24" t="s">
        <v>17</v>
      </c>
      <c r="V6175" s="23">
        <v>200</v>
      </c>
      <c r="W6175" s="25">
        <v>42848949.769999996</v>
      </c>
      <c r="X6175" s="25">
        <v>18869324.879999995</v>
      </c>
      <c r="Y6175" s="25">
        <v>14359842.660000006</v>
      </c>
      <c r="Z6175" s="25">
        <v>0</v>
      </c>
      <c r="AA6175" s="25">
        <v>0</v>
      </c>
      <c r="AB6175" s="25">
        <v>0</v>
      </c>
      <c r="AC6175" s="26">
        <v>45152.505756550927</v>
      </c>
      <c r="AD6175" s="27">
        <f>ROW()</f>
        <v>6175</v>
      </c>
      <c r="AE6175" s="27">
        <f>1</f>
        <v>1</v>
      </c>
      <c r="AF6175" s="27">
        <f>SUBTOTAL(109,Tbl_NGF_Data[[#This Row],[Counter]])</f>
        <v>1</v>
      </c>
    </row>
    <row r="6176" spans="2:32" ht="45" x14ac:dyDescent="0.25">
      <c r="B6176" s="21" t="s">
        <v>951</v>
      </c>
      <c r="C6176" s="22" t="s">
        <v>4367</v>
      </c>
      <c r="D6176" s="23">
        <v>14</v>
      </c>
      <c r="E6176" s="22" t="s">
        <v>951</v>
      </c>
      <c r="F6176" s="23">
        <v>14</v>
      </c>
      <c r="G6176" s="22" t="s">
        <v>4367</v>
      </c>
      <c r="H6176" s="22" t="s">
        <v>1327</v>
      </c>
      <c r="I6176" s="23">
        <v>1</v>
      </c>
      <c r="J6176" s="23">
        <v>505</v>
      </c>
      <c r="K6176" s="23" t="s">
        <v>4484</v>
      </c>
      <c r="L6176" s="22" t="s">
        <v>4485</v>
      </c>
      <c r="M6176" s="21" t="s">
        <v>1041</v>
      </c>
      <c r="N6176" s="23" t="s">
        <v>1271</v>
      </c>
      <c r="O6176" s="22" t="s">
        <v>1272</v>
      </c>
      <c r="P6176" s="22" t="s">
        <v>1273</v>
      </c>
      <c r="Q6176" s="23" t="s">
        <v>3007</v>
      </c>
      <c r="R6176" s="22" t="s">
        <v>3008</v>
      </c>
      <c r="S6176" s="21" t="s">
        <v>467</v>
      </c>
      <c r="T6176" s="23" t="s">
        <v>4498</v>
      </c>
      <c r="U6176" s="24" t="s">
        <v>18</v>
      </c>
      <c r="V6176" s="23">
        <v>220</v>
      </c>
      <c r="W6176" s="25">
        <v>25117793.230000004</v>
      </c>
      <c r="X6176" s="25">
        <v>7144827.1200000048</v>
      </c>
      <c r="Y6176" s="25">
        <v>11681846.339999994</v>
      </c>
      <c r="Z6176" s="25">
        <v>0</v>
      </c>
      <c r="AA6176" s="25">
        <v>0</v>
      </c>
      <c r="AB6176" s="25">
        <v>0</v>
      </c>
      <c r="AC6176" s="26">
        <v>45152.505756550927</v>
      </c>
      <c r="AD6176" s="27">
        <f>ROW()</f>
        <v>6176</v>
      </c>
      <c r="AE6176" s="27">
        <f>1</f>
        <v>1</v>
      </c>
      <c r="AF6176" s="27">
        <f>SUBTOTAL(109,Tbl_NGF_Data[[#This Row],[Counter]])</f>
        <v>1</v>
      </c>
    </row>
    <row r="6177" spans="2:32" ht="45" x14ac:dyDescent="0.25">
      <c r="B6177" s="21" t="s">
        <v>951</v>
      </c>
      <c r="C6177" s="22" t="s">
        <v>4367</v>
      </c>
      <c r="D6177" s="23">
        <v>14</v>
      </c>
      <c r="E6177" s="22" t="s">
        <v>951</v>
      </c>
      <c r="F6177" s="23">
        <v>14</v>
      </c>
      <c r="G6177" s="22" t="s">
        <v>4367</v>
      </c>
      <c r="H6177" s="22" t="s">
        <v>1327</v>
      </c>
      <c r="I6177" s="23">
        <v>1</v>
      </c>
      <c r="J6177" s="23">
        <v>505</v>
      </c>
      <c r="K6177" s="23" t="s">
        <v>4484</v>
      </c>
      <c r="L6177" s="22" t="s">
        <v>4485</v>
      </c>
      <c r="M6177" s="21" t="s">
        <v>1041</v>
      </c>
      <c r="N6177" s="23" t="s">
        <v>1271</v>
      </c>
      <c r="O6177" s="22" t="s">
        <v>1272</v>
      </c>
      <c r="P6177" s="22" t="s">
        <v>1273</v>
      </c>
      <c r="Q6177" s="23" t="s">
        <v>3007</v>
      </c>
      <c r="R6177" s="22" t="s">
        <v>3008</v>
      </c>
      <c r="S6177" s="21" t="s">
        <v>467</v>
      </c>
      <c r="T6177" s="23" t="s">
        <v>4498</v>
      </c>
      <c r="U6177" s="24" t="s">
        <v>19</v>
      </c>
      <c r="V6177" s="23">
        <v>500</v>
      </c>
      <c r="W6177" s="25">
        <v>21244522.09</v>
      </c>
      <c r="X6177" s="25">
        <v>23185093.600000001</v>
      </c>
      <c r="Y6177" s="25">
        <v>21487289.460000001</v>
      </c>
      <c r="Z6177" s="25">
        <v>0</v>
      </c>
      <c r="AA6177" s="25">
        <v>0</v>
      </c>
      <c r="AB6177" s="25">
        <v>0</v>
      </c>
      <c r="AC6177" s="26">
        <v>45152.505756550927</v>
      </c>
      <c r="AD6177" s="27">
        <f>ROW()</f>
        <v>6177</v>
      </c>
      <c r="AE6177" s="27">
        <f>1</f>
        <v>1</v>
      </c>
      <c r="AF6177" s="27">
        <f>SUBTOTAL(109,Tbl_NGF_Data[[#This Row],[Counter]])</f>
        <v>1</v>
      </c>
    </row>
    <row r="6178" spans="2:32" ht="60" x14ac:dyDescent="0.25">
      <c r="B6178" s="21" t="s">
        <v>951</v>
      </c>
      <c r="C6178" s="22" t="s">
        <v>4367</v>
      </c>
      <c r="D6178" s="23">
        <v>14</v>
      </c>
      <c r="E6178" s="22" t="s">
        <v>951</v>
      </c>
      <c r="F6178" s="23">
        <v>14</v>
      </c>
      <c r="G6178" s="22" t="s">
        <v>4367</v>
      </c>
      <c r="H6178" s="22" t="s">
        <v>1327</v>
      </c>
      <c r="I6178" s="23">
        <v>1</v>
      </c>
      <c r="J6178" s="23">
        <v>505</v>
      </c>
      <c r="K6178" s="23" t="s">
        <v>4484</v>
      </c>
      <c r="L6178" s="22" t="s">
        <v>4485</v>
      </c>
      <c r="M6178" s="21" t="s">
        <v>1041</v>
      </c>
      <c r="N6178" s="23" t="s">
        <v>1271</v>
      </c>
      <c r="O6178" s="22" t="s">
        <v>1272</v>
      </c>
      <c r="P6178" s="22" t="s">
        <v>1273</v>
      </c>
      <c r="Q6178" s="23" t="s">
        <v>4499</v>
      </c>
      <c r="R6178" s="22" t="s">
        <v>4500</v>
      </c>
      <c r="S6178" s="21" t="s">
        <v>1045</v>
      </c>
      <c r="T6178" s="23" t="s">
        <v>4501</v>
      </c>
      <c r="U6178" s="24" t="s">
        <v>15</v>
      </c>
      <c r="V6178" s="23">
        <v>100</v>
      </c>
      <c r="W6178" s="25">
        <v>7671833.1200000001</v>
      </c>
      <c r="X6178" s="25">
        <v>9302887.2200000007</v>
      </c>
      <c r="Y6178" s="25">
        <v>12063565.84</v>
      </c>
      <c r="Z6178" s="25">
        <v>12574039.880000001</v>
      </c>
      <c r="AA6178" s="25">
        <v>14954275.170000002</v>
      </c>
      <c r="AB6178" s="25">
        <v>17695374.200000003</v>
      </c>
      <c r="AC6178" s="26">
        <v>45152.505756550927</v>
      </c>
      <c r="AD6178" s="27">
        <f>ROW()</f>
        <v>6178</v>
      </c>
      <c r="AE6178" s="27">
        <f>1</f>
        <v>1</v>
      </c>
      <c r="AF6178" s="27">
        <f>SUBTOTAL(109,Tbl_NGF_Data[[#This Row],[Counter]])</f>
        <v>1</v>
      </c>
    </row>
    <row r="6179" spans="2:32" ht="60" x14ac:dyDescent="0.25">
      <c r="B6179" s="21" t="s">
        <v>951</v>
      </c>
      <c r="C6179" s="22" t="s">
        <v>4367</v>
      </c>
      <c r="D6179" s="23">
        <v>14</v>
      </c>
      <c r="E6179" s="22" t="s">
        <v>951</v>
      </c>
      <c r="F6179" s="23">
        <v>14</v>
      </c>
      <c r="G6179" s="22" t="s">
        <v>4367</v>
      </c>
      <c r="H6179" s="22" t="s">
        <v>1327</v>
      </c>
      <c r="I6179" s="23">
        <v>1</v>
      </c>
      <c r="J6179" s="23">
        <v>505</v>
      </c>
      <c r="K6179" s="23" t="s">
        <v>4484</v>
      </c>
      <c r="L6179" s="22" t="s">
        <v>4485</v>
      </c>
      <c r="M6179" s="21" t="s">
        <v>1041</v>
      </c>
      <c r="N6179" s="23" t="s">
        <v>1271</v>
      </c>
      <c r="O6179" s="22" t="s">
        <v>1272</v>
      </c>
      <c r="P6179" s="22" t="s">
        <v>1273</v>
      </c>
      <c r="Q6179" s="23" t="s">
        <v>4499</v>
      </c>
      <c r="R6179" s="22" t="s">
        <v>4500</v>
      </c>
      <c r="S6179" s="21" t="s">
        <v>1045</v>
      </c>
      <c r="T6179" s="23" t="s">
        <v>4501</v>
      </c>
      <c r="U6179" s="24" t="s">
        <v>16</v>
      </c>
      <c r="V6179" s="23">
        <v>135</v>
      </c>
      <c r="W6179" s="25">
        <v>14736151</v>
      </c>
      <c r="X6179" s="25">
        <v>14730746</v>
      </c>
      <c r="Y6179" s="25">
        <v>14732279</v>
      </c>
      <c r="Z6179" s="25">
        <v>14744685</v>
      </c>
      <c r="AA6179" s="25">
        <v>14744685</v>
      </c>
      <c r="AB6179" s="25">
        <v>15027945</v>
      </c>
      <c r="AC6179" s="26">
        <v>45152.505756550927</v>
      </c>
      <c r="AD6179" s="27">
        <f>ROW()</f>
        <v>6179</v>
      </c>
      <c r="AE6179" s="27">
        <f>1</f>
        <v>1</v>
      </c>
      <c r="AF6179" s="27">
        <f>SUBTOTAL(109,Tbl_NGF_Data[[#This Row],[Counter]])</f>
        <v>1</v>
      </c>
    </row>
    <row r="6180" spans="2:32" ht="60" x14ac:dyDescent="0.25">
      <c r="B6180" s="21" t="s">
        <v>951</v>
      </c>
      <c r="C6180" s="22" t="s">
        <v>4367</v>
      </c>
      <c r="D6180" s="23">
        <v>14</v>
      </c>
      <c r="E6180" s="22" t="s">
        <v>951</v>
      </c>
      <c r="F6180" s="23">
        <v>14</v>
      </c>
      <c r="G6180" s="22" t="s">
        <v>4367</v>
      </c>
      <c r="H6180" s="22" t="s">
        <v>1327</v>
      </c>
      <c r="I6180" s="23">
        <v>1</v>
      </c>
      <c r="J6180" s="23">
        <v>505</v>
      </c>
      <c r="K6180" s="23" t="s">
        <v>4484</v>
      </c>
      <c r="L6180" s="22" t="s">
        <v>4485</v>
      </c>
      <c r="M6180" s="21" t="s">
        <v>1041</v>
      </c>
      <c r="N6180" s="23" t="s">
        <v>1271</v>
      </c>
      <c r="O6180" s="22" t="s">
        <v>1272</v>
      </c>
      <c r="P6180" s="22" t="s">
        <v>1273</v>
      </c>
      <c r="Q6180" s="23" t="s">
        <v>4499</v>
      </c>
      <c r="R6180" s="22" t="s">
        <v>4500</v>
      </c>
      <c r="S6180" s="21" t="s">
        <v>1045</v>
      </c>
      <c r="T6180" s="23" t="s">
        <v>4501</v>
      </c>
      <c r="U6180" s="24" t="s">
        <v>17</v>
      </c>
      <c r="V6180" s="23">
        <v>200</v>
      </c>
      <c r="W6180" s="25">
        <v>7619898.0599999996</v>
      </c>
      <c r="X6180" s="25">
        <v>11087563.960000005</v>
      </c>
      <c r="Y6180" s="25">
        <v>7132122.3399999989</v>
      </c>
      <c r="Z6180" s="25">
        <v>5242706.1700000009</v>
      </c>
      <c r="AA6180" s="25">
        <v>7349687.0100000016</v>
      </c>
      <c r="AB6180" s="25">
        <v>5935796.1699999971</v>
      </c>
      <c r="AC6180" s="26">
        <v>45152.505756550927</v>
      </c>
      <c r="AD6180" s="27">
        <f>ROW()</f>
        <v>6180</v>
      </c>
      <c r="AE6180" s="27">
        <f>1</f>
        <v>1</v>
      </c>
      <c r="AF6180" s="27">
        <f>SUBTOTAL(109,Tbl_NGF_Data[[#This Row],[Counter]])</f>
        <v>1</v>
      </c>
    </row>
    <row r="6181" spans="2:32" ht="60" x14ac:dyDescent="0.25">
      <c r="B6181" s="21" t="s">
        <v>951</v>
      </c>
      <c r="C6181" s="22" t="s">
        <v>4367</v>
      </c>
      <c r="D6181" s="23">
        <v>14</v>
      </c>
      <c r="E6181" s="22" t="s">
        <v>951</v>
      </c>
      <c r="F6181" s="23">
        <v>14</v>
      </c>
      <c r="G6181" s="22" t="s">
        <v>4367</v>
      </c>
      <c r="H6181" s="22" t="s">
        <v>1327</v>
      </c>
      <c r="I6181" s="23">
        <v>1</v>
      </c>
      <c r="J6181" s="23">
        <v>505</v>
      </c>
      <c r="K6181" s="23" t="s">
        <v>4484</v>
      </c>
      <c r="L6181" s="22" t="s">
        <v>4485</v>
      </c>
      <c r="M6181" s="21" t="s">
        <v>1041</v>
      </c>
      <c r="N6181" s="23" t="s">
        <v>1271</v>
      </c>
      <c r="O6181" s="22" t="s">
        <v>1272</v>
      </c>
      <c r="P6181" s="22" t="s">
        <v>1273</v>
      </c>
      <c r="Q6181" s="23" t="s">
        <v>4499</v>
      </c>
      <c r="R6181" s="22" t="s">
        <v>4500</v>
      </c>
      <c r="S6181" s="21" t="s">
        <v>1045</v>
      </c>
      <c r="T6181" s="23" t="s">
        <v>4501</v>
      </c>
      <c r="U6181" s="24" t="s">
        <v>18</v>
      </c>
      <c r="V6181" s="23">
        <v>220</v>
      </c>
      <c r="W6181" s="25">
        <v>7116252.9400000004</v>
      </c>
      <c r="X6181" s="25">
        <v>3643182.0399999954</v>
      </c>
      <c r="Y6181" s="25">
        <v>7600156.6600000011</v>
      </c>
      <c r="Z6181" s="25">
        <v>9501978.8299999982</v>
      </c>
      <c r="AA6181" s="25">
        <v>7394997.9899999984</v>
      </c>
      <c r="AB6181" s="25">
        <v>9092148.8300000019</v>
      </c>
      <c r="AC6181" s="26">
        <v>45152.505756550927</v>
      </c>
      <c r="AD6181" s="27">
        <f>ROW()</f>
        <v>6181</v>
      </c>
      <c r="AE6181" s="27">
        <f>1</f>
        <v>1</v>
      </c>
      <c r="AF6181" s="27">
        <f>SUBTOTAL(109,Tbl_NGF_Data[[#This Row],[Counter]])</f>
        <v>1</v>
      </c>
    </row>
    <row r="6182" spans="2:32" ht="60" x14ac:dyDescent="0.25">
      <c r="B6182" s="21" t="s">
        <v>951</v>
      </c>
      <c r="C6182" s="22" t="s">
        <v>4367</v>
      </c>
      <c r="D6182" s="23">
        <v>14</v>
      </c>
      <c r="E6182" s="22" t="s">
        <v>951</v>
      </c>
      <c r="F6182" s="23">
        <v>14</v>
      </c>
      <c r="G6182" s="22" t="s">
        <v>4367</v>
      </c>
      <c r="H6182" s="22" t="s">
        <v>1327</v>
      </c>
      <c r="I6182" s="23">
        <v>1</v>
      </c>
      <c r="J6182" s="23">
        <v>505</v>
      </c>
      <c r="K6182" s="23" t="s">
        <v>4484</v>
      </c>
      <c r="L6182" s="22" t="s">
        <v>4485</v>
      </c>
      <c r="M6182" s="21" t="s">
        <v>1041</v>
      </c>
      <c r="N6182" s="23" t="s">
        <v>1271</v>
      </c>
      <c r="O6182" s="22" t="s">
        <v>1272</v>
      </c>
      <c r="P6182" s="22" t="s">
        <v>1273</v>
      </c>
      <c r="Q6182" s="23" t="s">
        <v>4499</v>
      </c>
      <c r="R6182" s="22" t="s">
        <v>4500</v>
      </c>
      <c r="S6182" s="21" t="s">
        <v>1045</v>
      </c>
      <c r="T6182" s="23" t="s">
        <v>4501</v>
      </c>
      <c r="U6182" s="24" t="s">
        <v>19</v>
      </c>
      <c r="V6182" s="23">
        <v>500</v>
      </c>
      <c r="W6182" s="25">
        <v>91083.290000000008</v>
      </c>
      <c r="X6182" s="25">
        <v>259605.4</v>
      </c>
      <c r="Y6182" s="25">
        <v>218249.35</v>
      </c>
      <c r="Z6182" s="25">
        <v>81577.91</v>
      </c>
      <c r="AA6182" s="25">
        <v>48035.42</v>
      </c>
      <c r="AB6182" s="25">
        <v>560311.92000000004</v>
      </c>
      <c r="AC6182" s="26">
        <v>45152.505756550927</v>
      </c>
      <c r="AD6182" s="27">
        <f>ROW()</f>
        <v>6182</v>
      </c>
      <c r="AE6182" s="27">
        <f>1</f>
        <v>1</v>
      </c>
      <c r="AF6182" s="27">
        <f>SUBTOTAL(109,Tbl_NGF_Data[[#This Row],[Counter]])</f>
        <v>1</v>
      </c>
    </row>
    <row r="6183" spans="2:32" ht="45" x14ac:dyDescent="0.25">
      <c r="B6183" s="21" t="s">
        <v>951</v>
      </c>
      <c r="C6183" s="22" t="s">
        <v>4367</v>
      </c>
      <c r="D6183" s="23">
        <v>14</v>
      </c>
      <c r="E6183" s="22" t="s">
        <v>951</v>
      </c>
      <c r="F6183" s="23">
        <v>14</v>
      </c>
      <c r="G6183" s="22" t="s">
        <v>4367</v>
      </c>
      <c r="H6183" s="22" t="s">
        <v>1327</v>
      </c>
      <c r="I6183" s="23">
        <v>1</v>
      </c>
      <c r="J6183" s="23">
        <v>505</v>
      </c>
      <c r="K6183" s="23" t="s">
        <v>4484</v>
      </c>
      <c r="L6183" s="22" t="s">
        <v>4485</v>
      </c>
      <c r="M6183" s="21" t="s">
        <v>1041</v>
      </c>
      <c r="N6183" s="23" t="s">
        <v>1271</v>
      </c>
      <c r="O6183" s="22" t="s">
        <v>1272</v>
      </c>
      <c r="P6183" s="22" t="s">
        <v>1273</v>
      </c>
      <c r="Q6183" s="23" t="s">
        <v>4502</v>
      </c>
      <c r="R6183" s="22" t="s">
        <v>4503</v>
      </c>
      <c r="S6183" s="21" t="s">
        <v>993</v>
      </c>
      <c r="T6183" s="23" t="s">
        <v>4504</v>
      </c>
      <c r="U6183" s="24" t="s">
        <v>15</v>
      </c>
      <c r="V6183" s="23">
        <v>100</v>
      </c>
      <c r="W6183" s="25">
        <v>0</v>
      </c>
      <c r="X6183" s="25">
        <v>0</v>
      </c>
      <c r="Y6183" s="25">
        <v>0</v>
      </c>
      <c r="Z6183" s="25">
        <v>0</v>
      </c>
      <c r="AA6183" s="25">
        <v>16250000</v>
      </c>
      <c r="AB6183" s="25">
        <v>32360865</v>
      </c>
      <c r="AC6183" s="26">
        <v>45152.505756550927</v>
      </c>
      <c r="AD6183" s="27">
        <f>ROW()</f>
        <v>6183</v>
      </c>
      <c r="AE6183" s="27">
        <f>1</f>
        <v>1</v>
      </c>
      <c r="AF6183" s="27">
        <f>SUBTOTAL(109,Tbl_NGF_Data[[#This Row],[Counter]])</f>
        <v>1</v>
      </c>
    </row>
    <row r="6184" spans="2:32" ht="45" x14ac:dyDescent="0.25">
      <c r="B6184" s="21" t="s">
        <v>951</v>
      </c>
      <c r="C6184" s="22" t="s">
        <v>4367</v>
      </c>
      <c r="D6184" s="23">
        <v>14</v>
      </c>
      <c r="E6184" s="22" t="s">
        <v>951</v>
      </c>
      <c r="F6184" s="23">
        <v>14</v>
      </c>
      <c r="G6184" s="22" t="s">
        <v>4367</v>
      </c>
      <c r="H6184" s="22" t="s">
        <v>1327</v>
      </c>
      <c r="I6184" s="23">
        <v>1</v>
      </c>
      <c r="J6184" s="23">
        <v>505</v>
      </c>
      <c r="K6184" s="23" t="s">
        <v>4484</v>
      </c>
      <c r="L6184" s="22" t="s">
        <v>4485</v>
      </c>
      <c r="M6184" s="21" t="s">
        <v>1041</v>
      </c>
      <c r="N6184" s="23" t="s">
        <v>1271</v>
      </c>
      <c r="O6184" s="22" t="s">
        <v>1272</v>
      </c>
      <c r="P6184" s="22" t="s">
        <v>1273</v>
      </c>
      <c r="Q6184" s="23" t="s">
        <v>4502</v>
      </c>
      <c r="R6184" s="22" t="s">
        <v>4503</v>
      </c>
      <c r="S6184" s="21" t="s">
        <v>993</v>
      </c>
      <c r="T6184" s="23" t="s">
        <v>4504</v>
      </c>
      <c r="U6184" s="24" t="s">
        <v>16</v>
      </c>
      <c r="V6184" s="23">
        <v>135</v>
      </c>
      <c r="W6184" s="25">
        <v>0</v>
      </c>
      <c r="X6184" s="25">
        <v>0</v>
      </c>
      <c r="Y6184" s="25">
        <v>0</v>
      </c>
      <c r="Z6184" s="25">
        <v>0</v>
      </c>
      <c r="AA6184" s="25">
        <v>11625000</v>
      </c>
      <c r="AB6184" s="25">
        <v>21250000</v>
      </c>
      <c r="AC6184" s="26">
        <v>45152.505756550927</v>
      </c>
      <c r="AD6184" s="27">
        <f>ROW()</f>
        <v>6184</v>
      </c>
      <c r="AE6184" s="27">
        <f>1</f>
        <v>1</v>
      </c>
      <c r="AF6184" s="27">
        <f>SUBTOTAL(109,Tbl_NGF_Data[[#This Row],[Counter]])</f>
        <v>1</v>
      </c>
    </row>
    <row r="6185" spans="2:32" ht="45" x14ac:dyDescent="0.25">
      <c r="B6185" s="21" t="s">
        <v>951</v>
      </c>
      <c r="C6185" s="22" t="s">
        <v>4367</v>
      </c>
      <c r="D6185" s="23">
        <v>14</v>
      </c>
      <c r="E6185" s="22" t="s">
        <v>951</v>
      </c>
      <c r="F6185" s="23">
        <v>14</v>
      </c>
      <c r="G6185" s="22" t="s">
        <v>4367</v>
      </c>
      <c r="H6185" s="22" t="s">
        <v>1327</v>
      </c>
      <c r="I6185" s="23">
        <v>1</v>
      </c>
      <c r="J6185" s="23">
        <v>505</v>
      </c>
      <c r="K6185" s="23" t="s">
        <v>4484</v>
      </c>
      <c r="L6185" s="22" t="s">
        <v>4485</v>
      </c>
      <c r="M6185" s="21" t="s">
        <v>1041</v>
      </c>
      <c r="N6185" s="23" t="s">
        <v>1271</v>
      </c>
      <c r="O6185" s="22" t="s">
        <v>1272</v>
      </c>
      <c r="P6185" s="22" t="s">
        <v>1273</v>
      </c>
      <c r="Q6185" s="23" t="s">
        <v>4502</v>
      </c>
      <c r="R6185" s="22" t="s">
        <v>4503</v>
      </c>
      <c r="S6185" s="21" t="s">
        <v>993</v>
      </c>
      <c r="T6185" s="23" t="s">
        <v>4504</v>
      </c>
      <c r="U6185" s="24" t="s">
        <v>17</v>
      </c>
      <c r="V6185" s="23">
        <v>200</v>
      </c>
      <c r="W6185" s="25">
        <v>0</v>
      </c>
      <c r="X6185" s="25">
        <v>0</v>
      </c>
      <c r="Y6185" s="25">
        <v>0</v>
      </c>
      <c r="Z6185" s="25">
        <v>0</v>
      </c>
      <c r="AA6185" s="25">
        <v>5000000</v>
      </c>
      <c r="AB6185" s="25">
        <v>5139135</v>
      </c>
      <c r="AC6185" s="26">
        <v>45152.505756550927</v>
      </c>
      <c r="AD6185" s="27">
        <f>ROW()</f>
        <v>6185</v>
      </c>
      <c r="AE6185" s="27">
        <f>1</f>
        <v>1</v>
      </c>
      <c r="AF6185" s="27">
        <f>SUBTOTAL(109,Tbl_NGF_Data[[#This Row],[Counter]])</f>
        <v>1</v>
      </c>
    </row>
    <row r="6186" spans="2:32" ht="45" x14ac:dyDescent="0.25">
      <c r="B6186" s="21" t="s">
        <v>951</v>
      </c>
      <c r="C6186" s="22" t="s">
        <v>4367</v>
      </c>
      <c r="D6186" s="23">
        <v>14</v>
      </c>
      <c r="E6186" s="22" t="s">
        <v>951</v>
      </c>
      <c r="F6186" s="23">
        <v>14</v>
      </c>
      <c r="G6186" s="22" t="s">
        <v>4367</v>
      </c>
      <c r="H6186" s="22" t="s">
        <v>1327</v>
      </c>
      <c r="I6186" s="23">
        <v>1</v>
      </c>
      <c r="J6186" s="23">
        <v>505</v>
      </c>
      <c r="K6186" s="23" t="s">
        <v>4484</v>
      </c>
      <c r="L6186" s="22" t="s">
        <v>4485</v>
      </c>
      <c r="M6186" s="21" t="s">
        <v>1041</v>
      </c>
      <c r="N6186" s="23" t="s">
        <v>1271</v>
      </c>
      <c r="O6186" s="22" t="s">
        <v>1272</v>
      </c>
      <c r="P6186" s="22" t="s">
        <v>1273</v>
      </c>
      <c r="Q6186" s="23" t="s">
        <v>4502</v>
      </c>
      <c r="R6186" s="22" t="s">
        <v>4503</v>
      </c>
      <c r="S6186" s="21" t="s">
        <v>993</v>
      </c>
      <c r="T6186" s="23" t="s">
        <v>4504</v>
      </c>
      <c r="U6186" s="24" t="s">
        <v>18</v>
      </c>
      <c r="V6186" s="23">
        <v>220</v>
      </c>
      <c r="W6186" s="25">
        <v>0</v>
      </c>
      <c r="X6186" s="25">
        <v>0</v>
      </c>
      <c r="Y6186" s="25">
        <v>0</v>
      </c>
      <c r="Z6186" s="25">
        <v>0</v>
      </c>
      <c r="AA6186" s="25">
        <v>6625000</v>
      </c>
      <c r="AB6186" s="25">
        <v>16110865</v>
      </c>
      <c r="AC6186" s="26">
        <v>45152.505756550927</v>
      </c>
      <c r="AD6186" s="27">
        <f>ROW()</f>
        <v>6186</v>
      </c>
      <c r="AE6186" s="27">
        <f>1</f>
        <v>1</v>
      </c>
      <c r="AF6186" s="27">
        <f>SUBTOTAL(109,Tbl_NGF_Data[[#This Row],[Counter]])</f>
        <v>1</v>
      </c>
    </row>
    <row r="6187" spans="2:32" ht="45" x14ac:dyDescent="0.25">
      <c r="B6187" s="21" t="s">
        <v>951</v>
      </c>
      <c r="C6187" s="22" t="s">
        <v>4367</v>
      </c>
      <c r="D6187" s="23">
        <v>14</v>
      </c>
      <c r="E6187" s="22" t="s">
        <v>951</v>
      </c>
      <c r="F6187" s="23">
        <v>14</v>
      </c>
      <c r="G6187" s="22" t="s">
        <v>4367</v>
      </c>
      <c r="H6187" s="22" t="s">
        <v>1327</v>
      </c>
      <c r="I6187" s="23">
        <v>1</v>
      </c>
      <c r="J6187" s="23">
        <v>505</v>
      </c>
      <c r="K6187" s="23" t="s">
        <v>4484</v>
      </c>
      <c r="L6187" s="22" t="s">
        <v>4485</v>
      </c>
      <c r="M6187" s="21" t="s">
        <v>1041</v>
      </c>
      <c r="N6187" s="23" t="s">
        <v>1271</v>
      </c>
      <c r="O6187" s="22" t="s">
        <v>1272</v>
      </c>
      <c r="P6187" s="22" t="s">
        <v>1273</v>
      </c>
      <c r="Q6187" s="23" t="s">
        <v>4505</v>
      </c>
      <c r="R6187" s="22" t="s">
        <v>4506</v>
      </c>
      <c r="S6187" s="21" t="s">
        <v>994</v>
      </c>
      <c r="T6187" s="23" t="s">
        <v>4507</v>
      </c>
      <c r="U6187" s="24" t="s">
        <v>15</v>
      </c>
      <c r="V6187" s="23">
        <v>100</v>
      </c>
      <c r="W6187" s="25">
        <v>0</v>
      </c>
      <c r="X6187" s="25">
        <v>0</v>
      </c>
      <c r="Y6187" s="25">
        <v>4200.76</v>
      </c>
      <c r="Z6187" s="25">
        <v>7312.91</v>
      </c>
      <c r="AA6187" s="25">
        <v>7327</v>
      </c>
      <c r="AB6187" s="25">
        <v>8831.0300000000007</v>
      </c>
      <c r="AC6187" s="26">
        <v>45152.505756550927</v>
      </c>
      <c r="AD6187" s="27">
        <f>ROW()</f>
        <v>6187</v>
      </c>
      <c r="AE6187" s="27">
        <f>1</f>
        <v>1</v>
      </c>
      <c r="AF6187" s="27">
        <f>SUBTOTAL(109,Tbl_NGF_Data[[#This Row],[Counter]])</f>
        <v>1</v>
      </c>
    </row>
    <row r="6188" spans="2:32" ht="45" x14ac:dyDescent="0.25">
      <c r="B6188" s="21" t="s">
        <v>951</v>
      </c>
      <c r="C6188" s="22" t="s">
        <v>4367</v>
      </c>
      <c r="D6188" s="23">
        <v>14</v>
      </c>
      <c r="E6188" s="22" t="s">
        <v>951</v>
      </c>
      <c r="F6188" s="23">
        <v>14</v>
      </c>
      <c r="G6188" s="22" t="s">
        <v>4367</v>
      </c>
      <c r="H6188" s="22" t="s">
        <v>1327</v>
      </c>
      <c r="I6188" s="23">
        <v>1</v>
      </c>
      <c r="J6188" s="23">
        <v>505</v>
      </c>
      <c r="K6188" s="23" t="s">
        <v>4484</v>
      </c>
      <c r="L6188" s="22" t="s">
        <v>4485</v>
      </c>
      <c r="M6188" s="21" t="s">
        <v>1041</v>
      </c>
      <c r="N6188" s="23" t="s">
        <v>1271</v>
      </c>
      <c r="O6188" s="22" t="s">
        <v>1272</v>
      </c>
      <c r="P6188" s="22" t="s">
        <v>1273</v>
      </c>
      <c r="Q6188" s="23" t="s">
        <v>4505</v>
      </c>
      <c r="R6188" s="22" t="s">
        <v>4506</v>
      </c>
      <c r="S6188" s="21" t="s">
        <v>994</v>
      </c>
      <c r="T6188" s="23" t="s">
        <v>4507</v>
      </c>
      <c r="U6188" s="24" t="s">
        <v>16</v>
      </c>
      <c r="V6188" s="23">
        <v>135</v>
      </c>
      <c r="W6188" s="25">
        <v>0</v>
      </c>
      <c r="X6188" s="25">
        <v>0</v>
      </c>
      <c r="Y6188" s="25">
        <v>15500000</v>
      </c>
      <c r="Z6188" s="25">
        <v>15875000</v>
      </c>
      <c r="AA6188" s="25">
        <v>15875000</v>
      </c>
      <c r="AB6188" s="25">
        <v>16600000</v>
      </c>
      <c r="AC6188" s="26">
        <v>45152.505756550927</v>
      </c>
      <c r="AD6188" s="27">
        <f>ROW()</f>
        <v>6188</v>
      </c>
      <c r="AE6188" s="27">
        <f>1</f>
        <v>1</v>
      </c>
      <c r="AF6188" s="27">
        <f>SUBTOTAL(109,Tbl_NGF_Data[[#This Row],[Counter]])</f>
        <v>1</v>
      </c>
    </row>
    <row r="6189" spans="2:32" ht="45" x14ac:dyDescent="0.25">
      <c r="B6189" s="21" t="s">
        <v>951</v>
      </c>
      <c r="C6189" s="22" t="s">
        <v>4367</v>
      </c>
      <c r="D6189" s="23">
        <v>14</v>
      </c>
      <c r="E6189" s="22" t="s">
        <v>951</v>
      </c>
      <c r="F6189" s="23">
        <v>14</v>
      </c>
      <c r="G6189" s="22" t="s">
        <v>4367</v>
      </c>
      <c r="H6189" s="22" t="s">
        <v>1327</v>
      </c>
      <c r="I6189" s="23">
        <v>1</v>
      </c>
      <c r="J6189" s="23">
        <v>505</v>
      </c>
      <c r="K6189" s="23" t="s">
        <v>4484</v>
      </c>
      <c r="L6189" s="22" t="s">
        <v>4485</v>
      </c>
      <c r="M6189" s="21" t="s">
        <v>1041</v>
      </c>
      <c r="N6189" s="23" t="s">
        <v>1271</v>
      </c>
      <c r="O6189" s="22" t="s">
        <v>1272</v>
      </c>
      <c r="P6189" s="22" t="s">
        <v>1273</v>
      </c>
      <c r="Q6189" s="23" t="s">
        <v>4505</v>
      </c>
      <c r="R6189" s="22" t="s">
        <v>4506</v>
      </c>
      <c r="S6189" s="21" t="s">
        <v>994</v>
      </c>
      <c r="T6189" s="23" t="s">
        <v>4507</v>
      </c>
      <c r="U6189" s="24" t="s">
        <v>17</v>
      </c>
      <c r="V6189" s="23">
        <v>200</v>
      </c>
      <c r="W6189" s="25">
        <v>0</v>
      </c>
      <c r="X6189" s="25">
        <v>0</v>
      </c>
      <c r="Y6189" s="25">
        <v>15000000</v>
      </c>
      <c r="Z6189" s="25">
        <v>15375000</v>
      </c>
      <c r="AA6189" s="25">
        <v>15759375</v>
      </c>
      <c r="AB6189" s="25">
        <v>16160686</v>
      </c>
      <c r="AC6189" s="26">
        <v>45152.505756550927</v>
      </c>
      <c r="AD6189" s="27">
        <f>ROW()</f>
        <v>6189</v>
      </c>
      <c r="AE6189" s="27">
        <f>1</f>
        <v>1</v>
      </c>
      <c r="AF6189" s="27">
        <f>SUBTOTAL(109,Tbl_NGF_Data[[#This Row],[Counter]])</f>
        <v>1</v>
      </c>
    </row>
    <row r="6190" spans="2:32" ht="45" x14ac:dyDescent="0.25">
      <c r="B6190" s="21" t="s">
        <v>951</v>
      </c>
      <c r="C6190" s="22" t="s">
        <v>4367</v>
      </c>
      <c r="D6190" s="23">
        <v>14</v>
      </c>
      <c r="E6190" s="22" t="s">
        <v>951</v>
      </c>
      <c r="F6190" s="23">
        <v>14</v>
      </c>
      <c r="G6190" s="22" t="s">
        <v>4367</v>
      </c>
      <c r="H6190" s="22" t="s">
        <v>1327</v>
      </c>
      <c r="I6190" s="23">
        <v>1</v>
      </c>
      <c r="J6190" s="23">
        <v>505</v>
      </c>
      <c r="K6190" s="23" t="s">
        <v>4484</v>
      </c>
      <c r="L6190" s="22" t="s">
        <v>4485</v>
      </c>
      <c r="M6190" s="21" t="s">
        <v>1041</v>
      </c>
      <c r="N6190" s="23" t="s">
        <v>1271</v>
      </c>
      <c r="O6190" s="22" t="s">
        <v>1272</v>
      </c>
      <c r="P6190" s="22" t="s">
        <v>1273</v>
      </c>
      <c r="Q6190" s="23" t="s">
        <v>4505</v>
      </c>
      <c r="R6190" s="22" t="s">
        <v>4506</v>
      </c>
      <c r="S6190" s="21" t="s">
        <v>994</v>
      </c>
      <c r="T6190" s="23" t="s">
        <v>4507</v>
      </c>
      <c r="U6190" s="24" t="s">
        <v>18</v>
      </c>
      <c r="V6190" s="23">
        <v>220</v>
      </c>
      <c r="W6190" s="25">
        <v>0</v>
      </c>
      <c r="X6190" s="25">
        <v>0</v>
      </c>
      <c r="Y6190" s="25">
        <v>500000</v>
      </c>
      <c r="Z6190" s="25">
        <v>500000</v>
      </c>
      <c r="AA6190" s="25">
        <v>115625</v>
      </c>
      <c r="AB6190" s="25">
        <v>439314</v>
      </c>
      <c r="AC6190" s="26">
        <v>45152.505756550927</v>
      </c>
      <c r="AD6190" s="27">
        <f>ROW()</f>
        <v>6190</v>
      </c>
      <c r="AE6190" s="27">
        <f>1</f>
        <v>1</v>
      </c>
      <c r="AF6190" s="27">
        <f>SUBTOTAL(109,Tbl_NGF_Data[[#This Row],[Counter]])</f>
        <v>1</v>
      </c>
    </row>
    <row r="6191" spans="2:32" ht="45" x14ac:dyDescent="0.25">
      <c r="B6191" s="21" t="s">
        <v>951</v>
      </c>
      <c r="C6191" s="22" t="s">
        <v>4367</v>
      </c>
      <c r="D6191" s="23">
        <v>14</v>
      </c>
      <c r="E6191" s="22" t="s">
        <v>951</v>
      </c>
      <c r="F6191" s="23">
        <v>14</v>
      </c>
      <c r="G6191" s="22" t="s">
        <v>4367</v>
      </c>
      <c r="H6191" s="22" t="s">
        <v>1327</v>
      </c>
      <c r="I6191" s="23">
        <v>1</v>
      </c>
      <c r="J6191" s="23">
        <v>505</v>
      </c>
      <c r="K6191" s="23" t="s">
        <v>4484</v>
      </c>
      <c r="L6191" s="22" t="s">
        <v>4485</v>
      </c>
      <c r="M6191" s="21" t="s">
        <v>1041</v>
      </c>
      <c r="N6191" s="23" t="s">
        <v>1271</v>
      </c>
      <c r="O6191" s="22" t="s">
        <v>1272</v>
      </c>
      <c r="P6191" s="22" t="s">
        <v>1273</v>
      </c>
      <c r="Q6191" s="23" t="s">
        <v>4505</v>
      </c>
      <c r="R6191" s="22" t="s">
        <v>4506</v>
      </c>
      <c r="S6191" s="21" t="s">
        <v>994</v>
      </c>
      <c r="T6191" s="23" t="s">
        <v>4507</v>
      </c>
      <c r="U6191" s="24" t="s">
        <v>19</v>
      </c>
      <c r="V6191" s="23">
        <v>500</v>
      </c>
      <c r="W6191" s="25">
        <v>0</v>
      </c>
      <c r="X6191" s="25">
        <v>0</v>
      </c>
      <c r="Y6191" s="25">
        <v>4200.76</v>
      </c>
      <c r="Z6191" s="25">
        <v>3112.15</v>
      </c>
      <c r="AA6191" s="25">
        <v>14.09</v>
      </c>
      <c r="AB6191" s="25">
        <v>8831.0300000000007</v>
      </c>
      <c r="AC6191" s="26">
        <v>45152.505756550927</v>
      </c>
      <c r="AD6191" s="27">
        <f>ROW()</f>
        <v>6191</v>
      </c>
      <c r="AE6191" s="27">
        <f>1</f>
        <v>1</v>
      </c>
      <c r="AF6191" s="27">
        <f>SUBTOTAL(109,Tbl_NGF_Data[[#This Row],[Counter]])</f>
        <v>1</v>
      </c>
    </row>
    <row r="6192" spans="2:32" ht="45" x14ac:dyDescent="0.25">
      <c r="B6192" s="21" t="s">
        <v>951</v>
      </c>
      <c r="C6192" s="22" t="s">
        <v>4367</v>
      </c>
      <c r="D6192" s="23">
        <v>14</v>
      </c>
      <c r="E6192" s="22" t="s">
        <v>951</v>
      </c>
      <c r="F6192" s="23">
        <v>14</v>
      </c>
      <c r="G6192" s="22" t="s">
        <v>4367</v>
      </c>
      <c r="H6192" s="22" t="s">
        <v>1327</v>
      </c>
      <c r="I6192" s="23">
        <v>1</v>
      </c>
      <c r="J6192" s="23">
        <v>505</v>
      </c>
      <c r="K6192" s="23" t="s">
        <v>4484</v>
      </c>
      <c r="L6192" s="22" t="s">
        <v>4485</v>
      </c>
      <c r="M6192" s="21" t="s">
        <v>1041</v>
      </c>
      <c r="N6192" s="23" t="s">
        <v>1271</v>
      </c>
      <c r="O6192" s="22" t="s">
        <v>1272</v>
      </c>
      <c r="P6192" s="22" t="s">
        <v>1273</v>
      </c>
      <c r="Q6192" s="23" t="s">
        <v>3087</v>
      </c>
      <c r="R6192" s="22" t="s">
        <v>3088</v>
      </c>
      <c r="S6192" s="21" t="s">
        <v>439</v>
      </c>
      <c r="T6192" s="23" t="s">
        <v>4508</v>
      </c>
      <c r="U6192" s="24" t="s">
        <v>19</v>
      </c>
      <c r="V6192" s="23">
        <v>500</v>
      </c>
      <c r="W6192" s="25">
        <v>144741761.38</v>
      </c>
      <c r="X6192" s="25">
        <v>151047517.08000001</v>
      </c>
      <c r="Y6192" s="25">
        <v>146477857.98999998</v>
      </c>
      <c r="Z6192" s="25">
        <v>0</v>
      </c>
      <c r="AA6192" s="25">
        <v>0</v>
      </c>
      <c r="AB6192" s="25">
        <v>0</v>
      </c>
      <c r="AC6192" s="26">
        <v>45152.505756550927</v>
      </c>
      <c r="AD6192" s="27">
        <f>ROW()</f>
        <v>6192</v>
      </c>
      <c r="AE6192" s="27">
        <f>1</f>
        <v>1</v>
      </c>
      <c r="AF6192" s="27">
        <f>SUBTOTAL(109,Tbl_NGF_Data[[#This Row],[Counter]])</f>
        <v>1</v>
      </c>
    </row>
    <row r="6193" spans="2:32" ht="45" x14ac:dyDescent="0.25">
      <c r="B6193" s="21" t="s">
        <v>951</v>
      </c>
      <c r="C6193" s="22" t="s">
        <v>4367</v>
      </c>
      <c r="D6193" s="23">
        <v>14</v>
      </c>
      <c r="E6193" s="22" t="s">
        <v>951</v>
      </c>
      <c r="F6193" s="23">
        <v>14</v>
      </c>
      <c r="G6193" s="22" t="s">
        <v>4367</v>
      </c>
      <c r="H6193" s="22" t="s">
        <v>1327</v>
      </c>
      <c r="I6193" s="23">
        <v>1</v>
      </c>
      <c r="J6193" s="23">
        <v>505</v>
      </c>
      <c r="K6193" s="23" t="s">
        <v>4484</v>
      </c>
      <c r="L6193" s="22" t="s">
        <v>4485</v>
      </c>
      <c r="M6193" s="21" t="s">
        <v>1041</v>
      </c>
      <c r="N6193" s="23" t="s">
        <v>1271</v>
      </c>
      <c r="O6193" s="22" t="s">
        <v>1272</v>
      </c>
      <c r="P6193" s="22" t="s">
        <v>1273</v>
      </c>
      <c r="Q6193" s="23" t="s">
        <v>1342</v>
      </c>
      <c r="R6193" s="22" t="s">
        <v>1343</v>
      </c>
      <c r="S6193" s="21" t="s">
        <v>403</v>
      </c>
      <c r="T6193" s="23" t="s">
        <v>4509</v>
      </c>
      <c r="U6193" s="24" t="s">
        <v>15</v>
      </c>
      <c r="V6193" s="23">
        <v>100</v>
      </c>
      <c r="W6193" s="25">
        <v>4832314.26</v>
      </c>
      <c r="X6193" s="25">
        <v>5516103.7000000002</v>
      </c>
      <c r="Y6193" s="25">
        <v>4962222.6900000004</v>
      </c>
      <c r="Z6193" s="25">
        <v>6890558.0800000001</v>
      </c>
      <c r="AA6193" s="25">
        <v>2915587.59</v>
      </c>
      <c r="AB6193" s="25">
        <v>5069405.83</v>
      </c>
      <c r="AC6193" s="26">
        <v>45152.505756550927</v>
      </c>
      <c r="AD6193" s="27">
        <f>ROW()</f>
        <v>6193</v>
      </c>
      <c r="AE6193" s="27">
        <f>1</f>
        <v>1</v>
      </c>
      <c r="AF6193" s="27">
        <f>SUBTOTAL(109,Tbl_NGF_Data[[#This Row],[Counter]])</f>
        <v>1</v>
      </c>
    </row>
    <row r="6194" spans="2:32" ht="45" x14ac:dyDescent="0.25">
      <c r="B6194" s="21" t="s">
        <v>951</v>
      </c>
      <c r="C6194" s="22" t="s">
        <v>4367</v>
      </c>
      <c r="D6194" s="23">
        <v>14</v>
      </c>
      <c r="E6194" s="22" t="s">
        <v>951</v>
      </c>
      <c r="F6194" s="23">
        <v>14</v>
      </c>
      <c r="G6194" s="22" t="s">
        <v>4367</v>
      </c>
      <c r="H6194" s="22" t="s">
        <v>1327</v>
      </c>
      <c r="I6194" s="23">
        <v>1</v>
      </c>
      <c r="J6194" s="23">
        <v>505</v>
      </c>
      <c r="K6194" s="23" t="s">
        <v>4484</v>
      </c>
      <c r="L6194" s="22" t="s">
        <v>4485</v>
      </c>
      <c r="M6194" s="21" t="s">
        <v>1041</v>
      </c>
      <c r="N6194" s="23" t="s">
        <v>1271</v>
      </c>
      <c r="O6194" s="22" t="s">
        <v>1272</v>
      </c>
      <c r="P6194" s="22" t="s">
        <v>1273</v>
      </c>
      <c r="Q6194" s="23" t="s">
        <v>1342</v>
      </c>
      <c r="R6194" s="22" t="s">
        <v>1343</v>
      </c>
      <c r="S6194" s="21" t="s">
        <v>403</v>
      </c>
      <c r="T6194" s="23" t="s">
        <v>4509</v>
      </c>
      <c r="U6194" s="24" t="s">
        <v>16</v>
      </c>
      <c r="V6194" s="23">
        <v>135</v>
      </c>
      <c r="W6194" s="25">
        <v>18880000</v>
      </c>
      <c r="X6194" s="25">
        <v>25726660</v>
      </c>
      <c r="Y6194" s="25">
        <v>21880000</v>
      </c>
      <c r="Z6194" s="25">
        <v>18880000</v>
      </c>
      <c r="AA6194" s="25">
        <v>18880000</v>
      </c>
      <c r="AB6194" s="25">
        <v>33768200</v>
      </c>
      <c r="AC6194" s="26">
        <v>45152.505756550927</v>
      </c>
      <c r="AD6194" s="27">
        <f>ROW()</f>
        <v>6194</v>
      </c>
      <c r="AE6194" s="27">
        <f>1</f>
        <v>1</v>
      </c>
      <c r="AF6194" s="27">
        <f>SUBTOTAL(109,Tbl_NGF_Data[[#This Row],[Counter]])</f>
        <v>1</v>
      </c>
    </row>
    <row r="6195" spans="2:32" ht="45" x14ac:dyDescent="0.25">
      <c r="B6195" s="21" t="s">
        <v>951</v>
      </c>
      <c r="C6195" s="22" t="s">
        <v>4367</v>
      </c>
      <c r="D6195" s="23">
        <v>14</v>
      </c>
      <c r="E6195" s="22" t="s">
        <v>951</v>
      </c>
      <c r="F6195" s="23">
        <v>14</v>
      </c>
      <c r="G6195" s="22" t="s">
        <v>4367</v>
      </c>
      <c r="H6195" s="22" t="s">
        <v>1327</v>
      </c>
      <c r="I6195" s="23">
        <v>1</v>
      </c>
      <c r="J6195" s="23">
        <v>505</v>
      </c>
      <c r="K6195" s="23" t="s">
        <v>4484</v>
      </c>
      <c r="L6195" s="22" t="s">
        <v>4485</v>
      </c>
      <c r="M6195" s="21" t="s">
        <v>1041</v>
      </c>
      <c r="N6195" s="23" t="s">
        <v>1271</v>
      </c>
      <c r="O6195" s="22" t="s">
        <v>1272</v>
      </c>
      <c r="P6195" s="22" t="s">
        <v>1273</v>
      </c>
      <c r="Q6195" s="23" t="s">
        <v>1342</v>
      </c>
      <c r="R6195" s="22" t="s">
        <v>1343</v>
      </c>
      <c r="S6195" s="21" t="s">
        <v>403</v>
      </c>
      <c r="T6195" s="23" t="s">
        <v>4509</v>
      </c>
      <c r="U6195" s="24" t="s">
        <v>17</v>
      </c>
      <c r="V6195" s="23">
        <v>200</v>
      </c>
      <c r="W6195" s="25">
        <v>9807599.9000000004</v>
      </c>
      <c r="X6195" s="25">
        <v>12063716.17</v>
      </c>
      <c r="Y6195" s="25">
        <v>14492081.18</v>
      </c>
      <c r="Z6195" s="25">
        <v>6767849.0499999998</v>
      </c>
      <c r="AA6195" s="25">
        <v>8131171.9699999997</v>
      </c>
      <c r="AB6195" s="25">
        <v>9586762.4399999995</v>
      </c>
      <c r="AC6195" s="26">
        <v>45152.505756550927</v>
      </c>
      <c r="AD6195" s="27">
        <f>ROW()</f>
        <v>6195</v>
      </c>
      <c r="AE6195" s="27">
        <f>1</f>
        <v>1</v>
      </c>
      <c r="AF6195" s="27">
        <f>SUBTOTAL(109,Tbl_NGF_Data[[#This Row],[Counter]])</f>
        <v>1</v>
      </c>
    </row>
    <row r="6196" spans="2:32" ht="45" x14ac:dyDescent="0.25">
      <c r="B6196" s="21" t="s">
        <v>951</v>
      </c>
      <c r="C6196" s="22" t="s">
        <v>4367</v>
      </c>
      <c r="D6196" s="23">
        <v>14</v>
      </c>
      <c r="E6196" s="22" t="s">
        <v>951</v>
      </c>
      <c r="F6196" s="23">
        <v>14</v>
      </c>
      <c r="G6196" s="22" t="s">
        <v>4367</v>
      </c>
      <c r="H6196" s="22" t="s">
        <v>1327</v>
      </c>
      <c r="I6196" s="23">
        <v>1</v>
      </c>
      <c r="J6196" s="23">
        <v>505</v>
      </c>
      <c r="K6196" s="23" t="s">
        <v>4484</v>
      </c>
      <c r="L6196" s="22" t="s">
        <v>4485</v>
      </c>
      <c r="M6196" s="21" t="s">
        <v>1041</v>
      </c>
      <c r="N6196" s="23" t="s">
        <v>1271</v>
      </c>
      <c r="O6196" s="22" t="s">
        <v>1272</v>
      </c>
      <c r="P6196" s="22" t="s">
        <v>1273</v>
      </c>
      <c r="Q6196" s="23" t="s">
        <v>1342</v>
      </c>
      <c r="R6196" s="22" t="s">
        <v>1343</v>
      </c>
      <c r="S6196" s="21" t="s">
        <v>403</v>
      </c>
      <c r="T6196" s="23" t="s">
        <v>4509</v>
      </c>
      <c r="U6196" s="24" t="s">
        <v>18</v>
      </c>
      <c r="V6196" s="23">
        <v>220</v>
      </c>
      <c r="W6196" s="25">
        <v>9072400.0999999996</v>
      </c>
      <c r="X6196" s="25">
        <v>13662943.83</v>
      </c>
      <c r="Y6196" s="25">
        <v>7387918.8200000003</v>
      </c>
      <c r="Z6196" s="25">
        <v>12112150.949999999</v>
      </c>
      <c r="AA6196" s="25">
        <v>10748828.030000001</v>
      </c>
      <c r="AB6196" s="25">
        <v>24181437.560000002</v>
      </c>
      <c r="AC6196" s="26">
        <v>45152.505756550927</v>
      </c>
      <c r="AD6196" s="27">
        <f>ROW()</f>
        <v>6196</v>
      </c>
      <c r="AE6196" s="27">
        <f>1</f>
        <v>1</v>
      </c>
      <c r="AF6196" s="27">
        <f>SUBTOTAL(109,Tbl_NGF_Data[[#This Row],[Counter]])</f>
        <v>1</v>
      </c>
    </row>
    <row r="6197" spans="2:32" ht="45" x14ac:dyDescent="0.25">
      <c r="B6197" s="21" t="s">
        <v>951</v>
      </c>
      <c r="C6197" s="22" t="s">
        <v>4367</v>
      </c>
      <c r="D6197" s="23">
        <v>14</v>
      </c>
      <c r="E6197" s="22" t="s">
        <v>951</v>
      </c>
      <c r="F6197" s="23">
        <v>14</v>
      </c>
      <c r="G6197" s="22" t="s">
        <v>4367</v>
      </c>
      <c r="H6197" s="22" t="s">
        <v>1327</v>
      </c>
      <c r="I6197" s="23">
        <v>1</v>
      </c>
      <c r="J6197" s="23">
        <v>505</v>
      </c>
      <c r="K6197" s="23" t="s">
        <v>4484</v>
      </c>
      <c r="L6197" s="22" t="s">
        <v>4485</v>
      </c>
      <c r="M6197" s="21" t="s">
        <v>1041</v>
      </c>
      <c r="N6197" s="23" t="s">
        <v>1271</v>
      </c>
      <c r="O6197" s="22" t="s">
        <v>1272</v>
      </c>
      <c r="P6197" s="22" t="s">
        <v>1273</v>
      </c>
      <c r="Q6197" s="23" t="s">
        <v>1342</v>
      </c>
      <c r="R6197" s="22" t="s">
        <v>1343</v>
      </c>
      <c r="S6197" s="21" t="s">
        <v>403</v>
      </c>
      <c r="T6197" s="23" t="s">
        <v>4509</v>
      </c>
      <c r="U6197" s="24" t="s">
        <v>19</v>
      </c>
      <c r="V6197" s="23">
        <v>500</v>
      </c>
      <c r="W6197" s="25">
        <v>1096237.54</v>
      </c>
      <c r="X6197" s="25">
        <v>1051834.3899999999</v>
      </c>
      <c r="Y6197" s="25">
        <v>693351.16999999993</v>
      </c>
      <c r="Z6197" s="25">
        <v>1443716.18</v>
      </c>
      <c r="AA6197" s="25">
        <v>215899.05</v>
      </c>
      <c r="AB6197" s="25">
        <v>1116659.9100000001</v>
      </c>
      <c r="AC6197" s="26">
        <v>45152.505756550927</v>
      </c>
      <c r="AD6197" s="27">
        <f>ROW()</f>
        <v>6197</v>
      </c>
      <c r="AE6197" s="27">
        <f>1</f>
        <v>1</v>
      </c>
      <c r="AF6197" s="27">
        <f>SUBTOTAL(109,Tbl_NGF_Data[[#This Row],[Counter]])</f>
        <v>1</v>
      </c>
    </row>
    <row r="6198" spans="2:32" ht="45" x14ac:dyDescent="0.25">
      <c r="B6198" s="21" t="s">
        <v>951</v>
      </c>
      <c r="C6198" s="22" t="s">
        <v>4367</v>
      </c>
      <c r="D6198" s="23">
        <v>14</v>
      </c>
      <c r="E6198" s="22" t="s">
        <v>951</v>
      </c>
      <c r="F6198" s="23">
        <v>14</v>
      </c>
      <c r="G6198" s="22" t="s">
        <v>4367</v>
      </c>
      <c r="H6198" s="22" t="s">
        <v>1327</v>
      </c>
      <c r="I6198" s="23">
        <v>1</v>
      </c>
      <c r="J6198" s="23">
        <v>505</v>
      </c>
      <c r="K6198" s="23" t="s">
        <v>4484</v>
      </c>
      <c r="L6198" s="22" t="s">
        <v>4485</v>
      </c>
      <c r="M6198" s="21" t="s">
        <v>1041</v>
      </c>
      <c r="N6198" s="23" t="s">
        <v>1271</v>
      </c>
      <c r="O6198" s="22" t="s">
        <v>1272</v>
      </c>
      <c r="P6198" s="22" t="s">
        <v>1273</v>
      </c>
      <c r="Q6198" s="23" t="s">
        <v>4510</v>
      </c>
      <c r="R6198" s="22" t="s">
        <v>4511</v>
      </c>
      <c r="S6198" s="21" t="s">
        <v>1007</v>
      </c>
      <c r="T6198" s="23" t="s">
        <v>4512</v>
      </c>
      <c r="U6198" s="24" t="s">
        <v>15</v>
      </c>
      <c r="V6198" s="23">
        <v>100</v>
      </c>
      <c r="W6198" s="25">
        <v>2144740.4300000002</v>
      </c>
      <c r="X6198" s="25">
        <v>71483.27</v>
      </c>
      <c r="Y6198" s="25">
        <v>68804.27</v>
      </c>
      <c r="Z6198" s="25">
        <v>68804.27</v>
      </c>
      <c r="AA6198" s="25">
        <v>0</v>
      </c>
      <c r="AB6198" s="25">
        <v>0</v>
      </c>
      <c r="AC6198" s="26">
        <v>45152.505756550927</v>
      </c>
      <c r="AD6198" s="27">
        <f>ROW()</f>
        <v>6198</v>
      </c>
      <c r="AE6198" s="27">
        <f>1</f>
        <v>1</v>
      </c>
      <c r="AF6198" s="27">
        <f>SUBTOTAL(109,Tbl_NGF_Data[[#This Row],[Counter]])</f>
        <v>1</v>
      </c>
    </row>
    <row r="6199" spans="2:32" ht="45" x14ac:dyDescent="0.25">
      <c r="B6199" s="21" t="s">
        <v>951</v>
      </c>
      <c r="C6199" s="22" t="s">
        <v>4367</v>
      </c>
      <c r="D6199" s="23">
        <v>14</v>
      </c>
      <c r="E6199" s="22" t="s">
        <v>951</v>
      </c>
      <c r="F6199" s="23">
        <v>14</v>
      </c>
      <c r="G6199" s="22" t="s">
        <v>4367</v>
      </c>
      <c r="H6199" s="22" t="s">
        <v>1327</v>
      </c>
      <c r="I6199" s="23">
        <v>1</v>
      </c>
      <c r="J6199" s="23">
        <v>505</v>
      </c>
      <c r="K6199" s="23" t="s">
        <v>4484</v>
      </c>
      <c r="L6199" s="22" t="s">
        <v>4485</v>
      </c>
      <c r="M6199" s="21" t="s">
        <v>1041</v>
      </c>
      <c r="N6199" s="23" t="s">
        <v>1271</v>
      </c>
      <c r="O6199" s="22" t="s">
        <v>1272</v>
      </c>
      <c r="P6199" s="22" t="s">
        <v>1273</v>
      </c>
      <c r="Q6199" s="23" t="s">
        <v>4510</v>
      </c>
      <c r="R6199" s="22" t="s">
        <v>4511</v>
      </c>
      <c r="S6199" s="21" t="s">
        <v>1007</v>
      </c>
      <c r="T6199" s="23" t="s">
        <v>4512</v>
      </c>
      <c r="U6199" s="24" t="s">
        <v>16</v>
      </c>
      <c r="V6199" s="23">
        <v>135</v>
      </c>
      <c r="W6199" s="25">
        <v>4900000</v>
      </c>
      <c r="X6199" s="25">
        <v>4900000</v>
      </c>
      <c r="Y6199" s="25">
        <v>4902679</v>
      </c>
      <c r="Z6199" s="25">
        <v>4900000</v>
      </c>
      <c r="AA6199" s="25">
        <v>4900000</v>
      </c>
      <c r="AB6199" s="25">
        <v>4900000</v>
      </c>
      <c r="AC6199" s="26">
        <v>45152.505756550927</v>
      </c>
      <c r="AD6199" s="27">
        <f>ROW()</f>
        <v>6199</v>
      </c>
      <c r="AE6199" s="27">
        <f>1</f>
        <v>1</v>
      </c>
      <c r="AF6199" s="27">
        <f>SUBTOTAL(109,Tbl_NGF_Data[[#This Row],[Counter]])</f>
        <v>1</v>
      </c>
    </row>
    <row r="6200" spans="2:32" ht="45" x14ac:dyDescent="0.25">
      <c r="B6200" s="21" t="s">
        <v>951</v>
      </c>
      <c r="C6200" s="22" t="s">
        <v>4367</v>
      </c>
      <c r="D6200" s="23">
        <v>14</v>
      </c>
      <c r="E6200" s="22" t="s">
        <v>951</v>
      </c>
      <c r="F6200" s="23">
        <v>14</v>
      </c>
      <c r="G6200" s="22" t="s">
        <v>4367</v>
      </c>
      <c r="H6200" s="22" t="s">
        <v>1327</v>
      </c>
      <c r="I6200" s="23">
        <v>1</v>
      </c>
      <c r="J6200" s="23">
        <v>505</v>
      </c>
      <c r="K6200" s="23" t="s">
        <v>4484</v>
      </c>
      <c r="L6200" s="22" t="s">
        <v>4485</v>
      </c>
      <c r="M6200" s="21" t="s">
        <v>1041</v>
      </c>
      <c r="N6200" s="23" t="s">
        <v>1271</v>
      </c>
      <c r="O6200" s="22" t="s">
        <v>1272</v>
      </c>
      <c r="P6200" s="22" t="s">
        <v>1273</v>
      </c>
      <c r="Q6200" s="23" t="s">
        <v>4510</v>
      </c>
      <c r="R6200" s="22" t="s">
        <v>4511</v>
      </c>
      <c r="S6200" s="21" t="s">
        <v>1007</v>
      </c>
      <c r="T6200" s="23" t="s">
        <v>4512</v>
      </c>
      <c r="U6200" s="24" t="s">
        <v>17</v>
      </c>
      <c r="V6200" s="23">
        <v>200</v>
      </c>
      <c r="W6200" s="25">
        <v>1963572.74</v>
      </c>
      <c r="X6200" s="25">
        <v>2073257.16</v>
      </c>
      <c r="Y6200" s="25">
        <v>2679</v>
      </c>
      <c r="Z6200" s="25">
        <v>0</v>
      </c>
      <c r="AA6200" s="25">
        <v>68804.27</v>
      </c>
      <c r="AB6200" s="25">
        <v>0</v>
      </c>
      <c r="AC6200" s="26">
        <v>45152.505756550927</v>
      </c>
      <c r="AD6200" s="27">
        <f>ROW()</f>
        <v>6200</v>
      </c>
      <c r="AE6200" s="27">
        <f>1</f>
        <v>1</v>
      </c>
      <c r="AF6200" s="27">
        <f>SUBTOTAL(109,Tbl_NGF_Data[[#This Row],[Counter]])</f>
        <v>1</v>
      </c>
    </row>
    <row r="6201" spans="2:32" ht="45" x14ac:dyDescent="0.25">
      <c r="B6201" s="21" t="s">
        <v>951</v>
      </c>
      <c r="C6201" s="22" t="s">
        <v>4367</v>
      </c>
      <c r="D6201" s="23">
        <v>14</v>
      </c>
      <c r="E6201" s="22" t="s">
        <v>951</v>
      </c>
      <c r="F6201" s="23">
        <v>14</v>
      </c>
      <c r="G6201" s="22" t="s">
        <v>4367</v>
      </c>
      <c r="H6201" s="22" t="s">
        <v>1327</v>
      </c>
      <c r="I6201" s="23">
        <v>1</v>
      </c>
      <c r="J6201" s="23">
        <v>505</v>
      </c>
      <c r="K6201" s="23" t="s">
        <v>4484</v>
      </c>
      <c r="L6201" s="22" t="s">
        <v>4485</v>
      </c>
      <c r="M6201" s="21" t="s">
        <v>1041</v>
      </c>
      <c r="N6201" s="23" t="s">
        <v>1271</v>
      </c>
      <c r="O6201" s="22" t="s">
        <v>1272</v>
      </c>
      <c r="P6201" s="22" t="s">
        <v>1273</v>
      </c>
      <c r="Q6201" s="23" t="s">
        <v>4510</v>
      </c>
      <c r="R6201" s="22" t="s">
        <v>4511</v>
      </c>
      <c r="S6201" s="21" t="s">
        <v>1007</v>
      </c>
      <c r="T6201" s="23" t="s">
        <v>4512</v>
      </c>
      <c r="U6201" s="24" t="s">
        <v>18</v>
      </c>
      <c r="V6201" s="23">
        <v>220</v>
      </c>
      <c r="W6201" s="25">
        <v>2936427.26</v>
      </c>
      <c r="X6201" s="25">
        <v>2826742.84</v>
      </c>
      <c r="Y6201" s="25">
        <v>4900000</v>
      </c>
      <c r="Z6201" s="25">
        <v>4900000</v>
      </c>
      <c r="AA6201" s="25">
        <v>4831195.7300000004</v>
      </c>
      <c r="AB6201" s="25">
        <v>4900000</v>
      </c>
      <c r="AC6201" s="26">
        <v>45152.505756550927</v>
      </c>
      <c r="AD6201" s="27">
        <f>ROW()</f>
        <v>6201</v>
      </c>
      <c r="AE6201" s="27">
        <f>1</f>
        <v>1</v>
      </c>
      <c r="AF6201" s="27">
        <f>SUBTOTAL(109,Tbl_NGF_Data[[#This Row],[Counter]])</f>
        <v>1</v>
      </c>
    </row>
    <row r="6202" spans="2:32" ht="60" x14ac:dyDescent="0.25">
      <c r="B6202" s="21" t="s">
        <v>951</v>
      </c>
      <c r="C6202" s="22" t="s">
        <v>4367</v>
      </c>
      <c r="D6202" s="23">
        <v>14</v>
      </c>
      <c r="E6202" s="22" t="s">
        <v>951</v>
      </c>
      <c r="F6202" s="23">
        <v>14</v>
      </c>
      <c r="G6202" s="22" t="s">
        <v>4367</v>
      </c>
      <c r="H6202" s="22" t="s">
        <v>1327</v>
      </c>
      <c r="I6202" s="23">
        <v>1</v>
      </c>
      <c r="J6202" s="23">
        <v>505</v>
      </c>
      <c r="K6202" s="23" t="s">
        <v>4484</v>
      </c>
      <c r="L6202" s="22" t="s">
        <v>4485</v>
      </c>
      <c r="M6202" s="21" t="s">
        <v>1041</v>
      </c>
      <c r="N6202" s="23" t="s">
        <v>1271</v>
      </c>
      <c r="O6202" s="22" t="s">
        <v>1272</v>
      </c>
      <c r="P6202" s="22" t="s">
        <v>1273</v>
      </c>
      <c r="Q6202" s="23" t="s">
        <v>4513</v>
      </c>
      <c r="R6202" s="22" t="s">
        <v>4514</v>
      </c>
      <c r="S6202" s="21" t="s">
        <v>1046</v>
      </c>
      <c r="T6202" s="23" t="s">
        <v>4515</v>
      </c>
      <c r="U6202" s="24" t="s">
        <v>15</v>
      </c>
      <c r="V6202" s="23">
        <v>100</v>
      </c>
      <c r="W6202" s="25">
        <v>97998759.209999993</v>
      </c>
      <c r="X6202" s="25">
        <v>152816198.62</v>
      </c>
      <c r="Y6202" s="25">
        <v>165273517.25</v>
      </c>
      <c r="Z6202" s="25">
        <v>214449860.70999998</v>
      </c>
      <c r="AA6202" s="25">
        <v>303051643.34000003</v>
      </c>
      <c r="AB6202" s="25">
        <v>424684323.78999996</v>
      </c>
      <c r="AC6202" s="26">
        <v>45152.505756550927</v>
      </c>
      <c r="AD6202" s="27">
        <f>ROW()</f>
        <v>6202</v>
      </c>
      <c r="AE6202" s="27">
        <f>1</f>
        <v>1</v>
      </c>
      <c r="AF6202" s="27">
        <f>SUBTOTAL(109,Tbl_NGF_Data[[#This Row],[Counter]])</f>
        <v>1</v>
      </c>
    </row>
    <row r="6203" spans="2:32" ht="60" x14ac:dyDescent="0.25">
      <c r="B6203" s="21" t="s">
        <v>951</v>
      </c>
      <c r="C6203" s="22" t="s">
        <v>4367</v>
      </c>
      <c r="D6203" s="23">
        <v>14</v>
      </c>
      <c r="E6203" s="22" t="s">
        <v>951</v>
      </c>
      <c r="F6203" s="23">
        <v>14</v>
      </c>
      <c r="G6203" s="22" t="s">
        <v>4367</v>
      </c>
      <c r="H6203" s="22" t="s">
        <v>1327</v>
      </c>
      <c r="I6203" s="23">
        <v>1</v>
      </c>
      <c r="J6203" s="23">
        <v>505</v>
      </c>
      <c r="K6203" s="23" t="s">
        <v>4484</v>
      </c>
      <c r="L6203" s="22" t="s">
        <v>4485</v>
      </c>
      <c r="M6203" s="21" t="s">
        <v>1041</v>
      </c>
      <c r="N6203" s="23" t="s">
        <v>1271</v>
      </c>
      <c r="O6203" s="22" t="s">
        <v>1272</v>
      </c>
      <c r="P6203" s="22" t="s">
        <v>1273</v>
      </c>
      <c r="Q6203" s="23" t="s">
        <v>4513</v>
      </c>
      <c r="R6203" s="22" t="s">
        <v>4514</v>
      </c>
      <c r="S6203" s="21" t="s">
        <v>1046</v>
      </c>
      <c r="T6203" s="23" t="s">
        <v>4515</v>
      </c>
      <c r="U6203" s="24" t="s">
        <v>16</v>
      </c>
      <c r="V6203" s="23">
        <v>135</v>
      </c>
      <c r="W6203" s="25">
        <v>265598033</v>
      </c>
      <c r="X6203" s="25">
        <v>300097540</v>
      </c>
      <c r="Y6203" s="25">
        <v>314078205</v>
      </c>
      <c r="Z6203" s="25">
        <v>363042667</v>
      </c>
      <c r="AA6203" s="25">
        <v>567873149</v>
      </c>
      <c r="AB6203" s="25">
        <v>538925585</v>
      </c>
      <c r="AC6203" s="26">
        <v>45152.505756550927</v>
      </c>
      <c r="AD6203" s="27">
        <f>ROW()</f>
        <v>6203</v>
      </c>
      <c r="AE6203" s="27">
        <f>1</f>
        <v>1</v>
      </c>
      <c r="AF6203" s="27">
        <f>SUBTOTAL(109,Tbl_NGF_Data[[#This Row],[Counter]])</f>
        <v>1</v>
      </c>
    </row>
    <row r="6204" spans="2:32" ht="60" x14ac:dyDescent="0.25">
      <c r="B6204" s="21" t="s">
        <v>951</v>
      </c>
      <c r="C6204" s="22" t="s">
        <v>4367</v>
      </c>
      <c r="D6204" s="23">
        <v>14</v>
      </c>
      <c r="E6204" s="22" t="s">
        <v>951</v>
      </c>
      <c r="F6204" s="23">
        <v>14</v>
      </c>
      <c r="G6204" s="22" t="s">
        <v>4367</v>
      </c>
      <c r="H6204" s="22" t="s">
        <v>1327</v>
      </c>
      <c r="I6204" s="23">
        <v>1</v>
      </c>
      <c r="J6204" s="23">
        <v>505</v>
      </c>
      <c r="K6204" s="23" t="s">
        <v>4484</v>
      </c>
      <c r="L6204" s="22" t="s">
        <v>4485</v>
      </c>
      <c r="M6204" s="21" t="s">
        <v>1041</v>
      </c>
      <c r="N6204" s="23" t="s">
        <v>1271</v>
      </c>
      <c r="O6204" s="22" t="s">
        <v>1272</v>
      </c>
      <c r="P6204" s="22" t="s">
        <v>1273</v>
      </c>
      <c r="Q6204" s="23" t="s">
        <v>4513</v>
      </c>
      <c r="R6204" s="22" t="s">
        <v>4514</v>
      </c>
      <c r="S6204" s="21" t="s">
        <v>1046</v>
      </c>
      <c r="T6204" s="23" t="s">
        <v>4515</v>
      </c>
      <c r="U6204" s="24" t="s">
        <v>17</v>
      </c>
      <c r="V6204" s="23">
        <v>200</v>
      </c>
      <c r="W6204" s="25">
        <v>250885706.5800001</v>
      </c>
      <c r="X6204" s="25">
        <v>293752562.61999983</v>
      </c>
      <c r="Y6204" s="25">
        <v>307235896.94999987</v>
      </c>
      <c r="Z6204" s="25">
        <v>312907054.78000015</v>
      </c>
      <c r="AA6204" s="25">
        <v>509996490.28000003</v>
      </c>
      <c r="AB6204" s="25">
        <v>502858427.8499999</v>
      </c>
      <c r="AC6204" s="26">
        <v>45152.505756550927</v>
      </c>
      <c r="AD6204" s="27">
        <f>ROW()</f>
        <v>6204</v>
      </c>
      <c r="AE6204" s="27">
        <f>1</f>
        <v>1</v>
      </c>
      <c r="AF6204" s="27">
        <f>SUBTOTAL(109,Tbl_NGF_Data[[#This Row],[Counter]])</f>
        <v>1</v>
      </c>
    </row>
    <row r="6205" spans="2:32" ht="60" x14ac:dyDescent="0.25">
      <c r="B6205" s="21" t="s">
        <v>951</v>
      </c>
      <c r="C6205" s="22" t="s">
        <v>4367</v>
      </c>
      <c r="D6205" s="23">
        <v>14</v>
      </c>
      <c r="E6205" s="22" t="s">
        <v>951</v>
      </c>
      <c r="F6205" s="23">
        <v>14</v>
      </c>
      <c r="G6205" s="22" t="s">
        <v>4367</v>
      </c>
      <c r="H6205" s="22" t="s">
        <v>1327</v>
      </c>
      <c r="I6205" s="23">
        <v>1</v>
      </c>
      <c r="J6205" s="23">
        <v>505</v>
      </c>
      <c r="K6205" s="23" t="s">
        <v>4484</v>
      </c>
      <c r="L6205" s="22" t="s">
        <v>4485</v>
      </c>
      <c r="M6205" s="21" t="s">
        <v>1041</v>
      </c>
      <c r="N6205" s="23" t="s">
        <v>1271</v>
      </c>
      <c r="O6205" s="22" t="s">
        <v>1272</v>
      </c>
      <c r="P6205" s="22" t="s">
        <v>1273</v>
      </c>
      <c r="Q6205" s="23" t="s">
        <v>4513</v>
      </c>
      <c r="R6205" s="22" t="s">
        <v>4514</v>
      </c>
      <c r="S6205" s="21" t="s">
        <v>1046</v>
      </c>
      <c r="T6205" s="23" t="s">
        <v>4515</v>
      </c>
      <c r="U6205" s="24" t="s">
        <v>18</v>
      </c>
      <c r="V6205" s="23">
        <v>220</v>
      </c>
      <c r="W6205" s="25">
        <v>14712326.419999897</v>
      </c>
      <c r="X6205" s="25">
        <v>6344977.380000174</v>
      </c>
      <c r="Y6205" s="25">
        <v>6842308.0500001311</v>
      </c>
      <c r="Z6205" s="25">
        <v>50135612.21999985</v>
      </c>
      <c r="AA6205" s="25">
        <v>57876658.719999969</v>
      </c>
      <c r="AB6205" s="25">
        <v>36067157.150000095</v>
      </c>
      <c r="AC6205" s="26">
        <v>45152.505756550927</v>
      </c>
      <c r="AD6205" s="27">
        <f>ROW()</f>
        <v>6205</v>
      </c>
      <c r="AE6205" s="27">
        <f>1</f>
        <v>1</v>
      </c>
      <c r="AF6205" s="27">
        <f>SUBTOTAL(109,Tbl_NGF_Data[[#This Row],[Counter]])</f>
        <v>1</v>
      </c>
    </row>
    <row r="6206" spans="2:32" ht="60" x14ac:dyDescent="0.25">
      <c r="B6206" s="21" t="s">
        <v>951</v>
      </c>
      <c r="C6206" s="22" t="s">
        <v>4367</v>
      </c>
      <c r="D6206" s="23">
        <v>14</v>
      </c>
      <c r="E6206" s="22" t="s">
        <v>951</v>
      </c>
      <c r="F6206" s="23">
        <v>14</v>
      </c>
      <c r="G6206" s="22" t="s">
        <v>4367</v>
      </c>
      <c r="H6206" s="22" t="s">
        <v>1327</v>
      </c>
      <c r="I6206" s="23">
        <v>1</v>
      </c>
      <c r="J6206" s="23">
        <v>505</v>
      </c>
      <c r="K6206" s="23" t="s">
        <v>4484</v>
      </c>
      <c r="L6206" s="22" t="s">
        <v>4485</v>
      </c>
      <c r="M6206" s="21" t="s">
        <v>1041</v>
      </c>
      <c r="N6206" s="23" t="s">
        <v>1271</v>
      </c>
      <c r="O6206" s="22" t="s">
        <v>1272</v>
      </c>
      <c r="P6206" s="22" t="s">
        <v>1273</v>
      </c>
      <c r="Q6206" s="23" t="s">
        <v>4513</v>
      </c>
      <c r="R6206" s="22" t="s">
        <v>4514</v>
      </c>
      <c r="S6206" s="21" t="s">
        <v>1046</v>
      </c>
      <c r="T6206" s="23" t="s">
        <v>4515</v>
      </c>
      <c r="U6206" s="24" t="s">
        <v>19</v>
      </c>
      <c r="V6206" s="23">
        <v>500</v>
      </c>
      <c r="W6206" s="25">
        <v>117620240.98999999</v>
      </c>
      <c r="X6206" s="25">
        <v>162909591.49999997</v>
      </c>
      <c r="Y6206" s="25">
        <v>174603583.09999996</v>
      </c>
      <c r="Z6206" s="25">
        <v>455145.07</v>
      </c>
      <c r="AA6206" s="25">
        <v>3341759.42</v>
      </c>
      <c r="AB6206" s="25">
        <v>14155518.740000002</v>
      </c>
      <c r="AC6206" s="26">
        <v>45152.505756550927</v>
      </c>
      <c r="AD6206" s="27">
        <f>ROW()</f>
        <v>6206</v>
      </c>
      <c r="AE6206" s="27">
        <f>1</f>
        <v>1</v>
      </c>
      <c r="AF6206" s="27">
        <f>SUBTOTAL(109,Tbl_NGF_Data[[#This Row],[Counter]])</f>
        <v>1</v>
      </c>
    </row>
    <row r="6207" spans="2:32" ht="45" x14ac:dyDescent="0.25">
      <c r="B6207" s="21" t="s">
        <v>951</v>
      </c>
      <c r="C6207" s="22" t="s">
        <v>4367</v>
      </c>
      <c r="D6207" s="23">
        <v>14</v>
      </c>
      <c r="E6207" s="22" t="s">
        <v>951</v>
      </c>
      <c r="F6207" s="23">
        <v>14</v>
      </c>
      <c r="G6207" s="22" t="s">
        <v>4367</v>
      </c>
      <c r="H6207" s="22" t="s">
        <v>1327</v>
      </c>
      <c r="I6207" s="23">
        <v>1</v>
      </c>
      <c r="J6207" s="23">
        <v>505</v>
      </c>
      <c r="K6207" s="23" t="s">
        <v>4484</v>
      </c>
      <c r="L6207" s="22" t="s">
        <v>4485</v>
      </c>
      <c r="M6207" s="21" t="s">
        <v>1041</v>
      </c>
      <c r="N6207" s="23" t="s">
        <v>1271</v>
      </c>
      <c r="O6207" s="22" t="s">
        <v>1272</v>
      </c>
      <c r="P6207" s="22" t="s">
        <v>1273</v>
      </c>
      <c r="Q6207" s="23" t="s">
        <v>4516</v>
      </c>
      <c r="R6207" s="22" t="s">
        <v>4517</v>
      </c>
      <c r="S6207" s="21" t="s">
        <v>1047</v>
      </c>
      <c r="T6207" s="23" t="s">
        <v>4518</v>
      </c>
      <c r="U6207" s="24" t="s">
        <v>15</v>
      </c>
      <c r="V6207" s="23">
        <v>100</v>
      </c>
      <c r="W6207" s="25">
        <v>21225484.850000001</v>
      </c>
      <c r="X6207" s="25">
        <v>4626106.37</v>
      </c>
      <c r="Y6207" s="25">
        <v>5187030.3600000003</v>
      </c>
      <c r="Z6207" s="25">
        <v>1374566.63</v>
      </c>
      <c r="AA6207" s="25">
        <v>7180760.3899999997</v>
      </c>
      <c r="AB6207" s="25">
        <v>5092042.76</v>
      </c>
      <c r="AC6207" s="26">
        <v>45152.505756550927</v>
      </c>
      <c r="AD6207" s="27">
        <f>ROW()</f>
        <v>6207</v>
      </c>
      <c r="AE6207" s="27">
        <f>1</f>
        <v>1</v>
      </c>
      <c r="AF6207" s="27">
        <f>SUBTOTAL(109,Tbl_NGF_Data[[#This Row],[Counter]])</f>
        <v>1</v>
      </c>
    </row>
    <row r="6208" spans="2:32" ht="45" x14ac:dyDescent="0.25">
      <c r="B6208" s="21" t="s">
        <v>951</v>
      </c>
      <c r="C6208" s="22" t="s">
        <v>4367</v>
      </c>
      <c r="D6208" s="23">
        <v>14</v>
      </c>
      <c r="E6208" s="22" t="s">
        <v>951</v>
      </c>
      <c r="F6208" s="23">
        <v>14</v>
      </c>
      <c r="G6208" s="22" t="s">
        <v>4367</v>
      </c>
      <c r="H6208" s="22" t="s">
        <v>1327</v>
      </c>
      <c r="I6208" s="23">
        <v>1</v>
      </c>
      <c r="J6208" s="23">
        <v>505</v>
      </c>
      <c r="K6208" s="23" t="s">
        <v>4484</v>
      </c>
      <c r="L6208" s="22" t="s">
        <v>4485</v>
      </c>
      <c r="M6208" s="21" t="s">
        <v>1041</v>
      </c>
      <c r="N6208" s="23" t="s">
        <v>1271</v>
      </c>
      <c r="O6208" s="22" t="s">
        <v>1272</v>
      </c>
      <c r="P6208" s="22" t="s">
        <v>1273</v>
      </c>
      <c r="Q6208" s="23" t="s">
        <v>4516</v>
      </c>
      <c r="R6208" s="22" t="s">
        <v>4517</v>
      </c>
      <c r="S6208" s="21" t="s">
        <v>1047</v>
      </c>
      <c r="T6208" s="23" t="s">
        <v>4518</v>
      </c>
      <c r="U6208" s="24" t="s">
        <v>16</v>
      </c>
      <c r="V6208" s="23">
        <v>135</v>
      </c>
      <c r="W6208" s="25">
        <v>136620778</v>
      </c>
      <c r="X6208" s="25">
        <v>116079556</v>
      </c>
      <c r="Y6208" s="25">
        <v>115521422</v>
      </c>
      <c r="Z6208" s="25">
        <v>122177524</v>
      </c>
      <c r="AA6208" s="25">
        <v>124102758</v>
      </c>
      <c r="AB6208" s="25">
        <v>52599411</v>
      </c>
      <c r="AC6208" s="26">
        <v>45152.505756550927</v>
      </c>
      <c r="AD6208" s="27">
        <f>ROW()</f>
        <v>6208</v>
      </c>
      <c r="AE6208" s="27">
        <f>1</f>
        <v>1</v>
      </c>
      <c r="AF6208" s="27">
        <f>SUBTOTAL(109,Tbl_NGF_Data[[#This Row],[Counter]])</f>
        <v>1</v>
      </c>
    </row>
    <row r="6209" spans="2:32" ht="45" x14ac:dyDescent="0.25">
      <c r="B6209" s="21" t="s">
        <v>951</v>
      </c>
      <c r="C6209" s="22" t="s">
        <v>4367</v>
      </c>
      <c r="D6209" s="23">
        <v>14</v>
      </c>
      <c r="E6209" s="22" t="s">
        <v>951</v>
      </c>
      <c r="F6209" s="23">
        <v>14</v>
      </c>
      <c r="G6209" s="22" t="s">
        <v>4367</v>
      </c>
      <c r="H6209" s="22" t="s">
        <v>1327</v>
      </c>
      <c r="I6209" s="23">
        <v>1</v>
      </c>
      <c r="J6209" s="23">
        <v>505</v>
      </c>
      <c r="K6209" s="23" t="s">
        <v>4484</v>
      </c>
      <c r="L6209" s="22" t="s">
        <v>4485</v>
      </c>
      <c r="M6209" s="21" t="s">
        <v>1041</v>
      </c>
      <c r="N6209" s="23" t="s">
        <v>1271</v>
      </c>
      <c r="O6209" s="22" t="s">
        <v>1272</v>
      </c>
      <c r="P6209" s="22" t="s">
        <v>1273</v>
      </c>
      <c r="Q6209" s="23" t="s">
        <v>4516</v>
      </c>
      <c r="R6209" s="22" t="s">
        <v>4517</v>
      </c>
      <c r="S6209" s="21" t="s">
        <v>1047</v>
      </c>
      <c r="T6209" s="23" t="s">
        <v>4518</v>
      </c>
      <c r="U6209" s="24" t="s">
        <v>17</v>
      </c>
      <c r="V6209" s="23">
        <v>200</v>
      </c>
      <c r="W6209" s="25">
        <v>101818508.13999999</v>
      </c>
      <c r="X6209" s="25">
        <v>98026668.25999999</v>
      </c>
      <c r="Y6209" s="25">
        <v>84647717.290000007</v>
      </c>
      <c r="Z6209" s="25">
        <v>79109181.469999999</v>
      </c>
      <c r="AA6209" s="25">
        <v>18312170.920000002</v>
      </c>
      <c r="AB6209" s="25">
        <v>13844301.779999997</v>
      </c>
      <c r="AC6209" s="26">
        <v>45152.505756550927</v>
      </c>
      <c r="AD6209" s="27">
        <f>ROW()</f>
        <v>6209</v>
      </c>
      <c r="AE6209" s="27">
        <f>1</f>
        <v>1</v>
      </c>
      <c r="AF6209" s="27">
        <f>SUBTOTAL(109,Tbl_NGF_Data[[#This Row],[Counter]])</f>
        <v>1</v>
      </c>
    </row>
    <row r="6210" spans="2:32" ht="45" x14ac:dyDescent="0.25">
      <c r="B6210" s="21" t="s">
        <v>951</v>
      </c>
      <c r="C6210" s="22" t="s">
        <v>4367</v>
      </c>
      <c r="D6210" s="23">
        <v>14</v>
      </c>
      <c r="E6210" s="22" t="s">
        <v>951</v>
      </c>
      <c r="F6210" s="23">
        <v>14</v>
      </c>
      <c r="G6210" s="22" t="s">
        <v>4367</v>
      </c>
      <c r="H6210" s="22" t="s">
        <v>1327</v>
      </c>
      <c r="I6210" s="23">
        <v>1</v>
      </c>
      <c r="J6210" s="23">
        <v>505</v>
      </c>
      <c r="K6210" s="23" t="s">
        <v>4484</v>
      </c>
      <c r="L6210" s="22" t="s">
        <v>4485</v>
      </c>
      <c r="M6210" s="21" t="s">
        <v>1041</v>
      </c>
      <c r="N6210" s="23" t="s">
        <v>1271</v>
      </c>
      <c r="O6210" s="22" t="s">
        <v>1272</v>
      </c>
      <c r="P6210" s="22" t="s">
        <v>1273</v>
      </c>
      <c r="Q6210" s="23" t="s">
        <v>4516</v>
      </c>
      <c r="R6210" s="22" t="s">
        <v>4517</v>
      </c>
      <c r="S6210" s="21" t="s">
        <v>1047</v>
      </c>
      <c r="T6210" s="23" t="s">
        <v>4518</v>
      </c>
      <c r="U6210" s="24" t="s">
        <v>18</v>
      </c>
      <c r="V6210" s="23">
        <v>220</v>
      </c>
      <c r="W6210" s="25">
        <v>34802269.860000014</v>
      </c>
      <c r="X6210" s="25">
        <v>18052887.74000001</v>
      </c>
      <c r="Y6210" s="25">
        <v>30873704.709999993</v>
      </c>
      <c r="Z6210" s="25">
        <v>43068342.530000001</v>
      </c>
      <c r="AA6210" s="25">
        <v>105790587.08</v>
      </c>
      <c r="AB6210" s="25">
        <v>38755109.219999999</v>
      </c>
      <c r="AC6210" s="26">
        <v>45152.505756550927</v>
      </c>
      <c r="AD6210" s="27">
        <f>ROW()</f>
        <v>6210</v>
      </c>
      <c r="AE6210" s="27">
        <f>1</f>
        <v>1</v>
      </c>
      <c r="AF6210" s="27">
        <f>SUBTOTAL(109,Tbl_NGF_Data[[#This Row],[Counter]])</f>
        <v>1</v>
      </c>
    </row>
    <row r="6211" spans="2:32" ht="45" x14ac:dyDescent="0.25">
      <c r="B6211" s="21" t="s">
        <v>951</v>
      </c>
      <c r="C6211" s="22" t="s">
        <v>4367</v>
      </c>
      <c r="D6211" s="23">
        <v>14</v>
      </c>
      <c r="E6211" s="22" t="s">
        <v>951</v>
      </c>
      <c r="F6211" s="23">
        <v>14</v>
      </c>
      <c r="G6211" s="22" t="s">
        <v>4367</v>
      </c>
      <c r="H6211" s="22" t="s">
        <v>1327</v>
      </c>
      <c r="I6211" s="23">
        <v>1</v>
      </c>
      <c r="J6211" s="23">
        <v>505</v>
      </c>
      <c r="K6211" s="23" t="s">
        <v>4484</v>
      </c>
      <c r="L6211" s="22" t="s">
        <v>4485</v>
      </c>
      <c r="M6211" s="21" t="s">
        <v>1041</v>
      </c>
      <c r="N6211" s="23" t="s">
        <v>1271</v>
      </c>
      <c r="O6211" s="22" t="s">
        <v>1272</v>
      </c>
      <c r="P6211" s="22" t="s">
        <v>1273</v>
      </c>
      <c r="Q6211" s="23" t="s">
        <v>4516</v>
      </c>
      <c r="R6211" s="22" t="s">
        <v>4517</v>
      </c>
      <c r="S6211" s="21" t="s">
        <v>1047</v>
      </c>
      <c r="T6211" s="23" t="s">
        <v>4518</v>
      </c>
      <c r="U6211" s="24" t="s">
        <v>19</v>
      </c>
      <c r="V6211" s="23">
        <v>500</v>
      </c>
      <c r="W6211" s="25">
        <v>42375883.600000001</v>
      </c>
      <c r="X6211" s="25">
        <v>148825.88</v>
      </c>
      <c r="Y6211" s="25">
        <v>171912.99000000002</v>
      </c>
      <c r="Z6211" s="25">
        <v>43595.79</v>
      </c>
      <c r="AA6211" s="25">
        <v>694374.27</v>
      </c>
      <c r="AB6211" s="25">
        <v>100942.37</v>
      </c>
      <c r="AC6211" s="26">
        <v>45152.505756550927</v>
      </c>
      <c r="AD6211" s="27">
        <f>ROW()</f>
        <v>6211</v>
      </c>
      <c r="AE6211" s="27">
        <f>1</f>
        <v>1</v>
      </c>
      <c r="AF6211" s="27">
        <f>SUBTOTAL(109,Tbl_NGF_Data[[#This Row],[Counter]])</f>
        <v>1</v>
      </c>
    </row>
    <row r="6212" spans="2:32" ht="45" x14ac:dyDescent="0.25">
      <c r="B6212" s="21" t="s">
        <v>951</v>
      </c>
      <c r="C6212" s="22" t="s">
        <v>4367</v>
      </c>
      <c r="D6212" s="23">
        <v>14</v>
      </c>
      <c r="E6212" s="22" t="s">
        <v>951</v>
      </c>
      <c r="F6212" s="23">
        <v>14</v>
      </c>
      <c r="G6212" s="22" t="s">
        <v>4367</v>
      </c>
      <c r="H6212" s="22" t="s">
        <v>1327</v>
      </c>
      <c r="I6212" s="23">
        <v>1</v>
      </c>
      <c r="J6212" s="23">
        <v>505</v>
      </c>
      <c r="K6212" s="23" t="s">
        <v>4484</v>
      </c>
      <c r="L6212" s="22" t="s">
        <v>4485</v>
      </c>
      <c r="M6212" s="21" t="s">
        <v>1041</v>
      </c>
      <c r="N6212" s="23" t="s">
        <v>1271</v>
      </c>
      <c r="O6212" s="22" t="s">
        <v>1272</v>
      </c>
      <c r="P6212" s="22" t="s">
        <v>1273</v>
      </c>
      <c r="Q6212" s="23" t="s">
        <v>4519</v>
      </c>
      <c r="R6212" s="22" t="s">
        <v>4520</v>
      </c>
      <c r="S6212" s="21" t="s">
        <v>1048</v>
      </c>
      <c r="T6212" s="23" t="s">
        <v>4521</v>
      </c>
      <c r="U6212" s="24" t="s">
        <v>15</v>
      </c>
      <c r="V6212" s="23">
        <v>100</v>
      </c>
      <c r="W6212" s="25">
        <v>0</v>
      </c>
      <c r="X6212" s="25">
        <v>0</v>
      </c>
      <c r="Y6212" s="25">
        <v>0</v>
      </c>
      <c r="Z6212" s="25">
        <v>16349277.289999999</v>
      </c>
      <c r="AA6212" s="25">
        <v>23895626.59</v>
      </c>
      <c r="AB6212" s="25">
        <v>31755764.219999999</v>
      </c>
      <c r="AC6212" s="26">
        <v>45152.505756550927</v>
      </c>
      <c r="AD6212" s="27">
        <f>ROW()</f>
        <v>6212</v>
      </c>
      <c r="AE6212" s="27">
        <f>1</f>
        <v>1</v>
      </c>
      <c r="AF6212" s="27">
        <f>SUBTOTAL(109,Tbl_NGF_Data[[#This Row],[Counter]])</f>
        <v>1</v>
      </c>
    </row>
    <row r="6213" spans="2:32" ht="45" x14ac:dyDescent="0.25">
      <c r="B6213" s="21" t="s">
        <v>951</v>
      </c>
      <c r="C6213" s="22" t="s">
        <v>4367</v>
      </c>
      <c r="D6213" s="23">
        <v>14</v>
      </c>
      <c r="E6213" s="22" t="s">
        <v>951</v>
      </c>
      <c r="F6213" s="23">
        <v>14</v>
      </c>
      <c r="G6213" s="22" t="s">
        <v>4367</v>
      </c>
      <c r="H6213" s="22" t="s">
        <v>1327</v>
      </c>
      <c r="I6213" s="23">
        <v>1</v>
      </c>
      <c r="J6213" s="23">
        <v>505</v>
      </c>
      <c r="K6213" s="23" t="s">
        <v>4484</v>
      </c>
      <c r="L6213" s="22" t="s">
        <v>4485</v>
      </c>
      <c r="M6213" s="21" t="s">
        <v>1041</v>
      </c>
      <c r="N6213" s="23" t="s">
        <v>1271</v>
      </c>
      <c r="O6213" s="22" t="s">
        <v>1272</v>
      </c>
      <c r="P6213" s="22" t="s">
        <v>1273</v>
      </c>
      <c r="Q6213" s="23" t="s">
        <v>4519</v>
      </c>
      <c r="R6213" s="22" t="s">
        <v>4520</v>
      </c>
      <c r="S6213" s="21" t="s">
        <v>1048</v>
      </c>
      <c r="T6213" s="23" t="s">
        <v>4521</v>
      </c>
      <c r="U6213" s="24" t="s">
        <v>16</v>
      </c>
      <c r="V6213" s="23">
        <v>135</v>
      </c>
      <c r="W6213" s="25">
        <v>0</v>
      </c>
      <c r="X6213" s="25">
        <v>0</v>
      </c>
      <c r="Y6213" s="25">
        <v>0</v>
      </c>
      <c r="Z6213" s="25">
        <v>5079435</v>
      </c>
      <c r="AA6213" s="25">
        <v>16799967</v>
      </c>
      <c r="AB6213" s="25">
        <v>41372748</v>
      </c>
      <c r="AC6213" s="26">
        <v>45152.505756550927</v>
      </c>
      <c r="AD6213" s="27">
        <f>ROW()</f>
        <v>6213</v>
      </c>
      <c r="AE6213" s="27">
        <f>1</f>
        <v>1</v>
      </c>
      <c r="AF6213" s="27">
        <f>SUBTOTAL(109,Tbl_NGF_Data[[#This Row],[Counter]])</f>
        <v>1</v>
      </c>
    </row>
    <row r="6214" spans="2:32" ht="45" x14ac:dyDescent="0.25">
      <c r="B6214" s="21" t="s">
        <v>951</v>
      </c>
      <c r="C6214" s="22" t="s">
        <v>4367</v>
      </c>
      <c r="D6214" s="23">
        <v>14</v>
      </c>
      <c r="E6214" s="22" t="s">
        <v>951</v>
      </c>
      <c r="F6214" s="23">
        <v>14</v>
      </c>
      <c r="G6214" s="22" t="s">
        <v>4367</v>
      </c>
      <c r="H6214" s="22" t="s">
        <v>1327</v>
      </c>
      <c r="I6214" s="23">
        <v>1</v>
      </c>
      <c r="J6214" s="23">
        <v>505</v>
      </c>
      <c r="K6214" s="23" t="s">
        <v>4484</v>
      </c>
      <c r="L6214" s="22" t="s">
        <v>4485</v>
      </c>
      <c r="M6214" s="21" t="s">
        <v>1041</v>
      </c>
      <c r="N6214" s="23" t="s">
        <v>1271</v>
      </c>
      <c r="O6214" s="22" t="s">
        <v>1272</v>
      </c>
      <c r="P6214" s="22" t="s">
        <v>1273</v>
      </c>
      <c r="Q6214" s="23" t="s">
        <v>4519</v>
      </c>
      <c r="R6214" s="22" t="s">
        <v>4520</v>
      </c>
      <c r="S6214" s="21" t="s">
        <v>1048</v>
      </c>
      <c r="T6214" s="23" t="s">
        <v>4521</v>
      </c>
      <c r="U6214" s="24" t="s">
        <v>17</v>
      </c>
      <c r="V6214" s="23">
        <v>200</v>
      </c>
      <c r="W6214" s="25">
        <v>0</v>
      </c>
      <c r="X6214" s="25">
        <v>0</v>
      </c>
      <c r="Y6214" s="25">
        <v>0</v>
      </c>
      <c r="Z6214" s="25">
        <v>1830652.1399999997</v>
      </c>
      <c r="AA6214" s="25">
        <v>6041172.7400000002</v>
      </c>
      <c r="AB6214" s="25">
        <v>11425247.439999998</v>
      </c>
      <c r="AC6214" s="26">
        <v>45152.505756550927</v>
      </c>
      <c r="AD6214" s="27">
        <f>ROW()</f>
        <v>6214</v>
      </c>
      <c r="AE6214" s="27">
        <f>1</f>
        <v>1</v>
      </c>
      <c r="AF6214" s="27">
        <f>SUBTOTAL(109,Tbl_NGF_Data[[#This Row],[Counter]])</f>
        <v>1</v>
      </c>
    </row>
    <row r="6215" spans="2:32" ht="45" x14ac:dyDescent="0.25">
      <c r="B6215" s="21" t="s">
        <v>951</v>
      </c>
      <c r="C6215" s="22" t="s">
        <v>4367</v>
      </c>
      <c r="D6215" s="23">
        <v>14</v>
      </c>
      <c r="E6215" s="22" t="s">
        <v>951</v>
      </c>
      <c r="F6215" s="23">
        <v>14</v>
      </c>
      <c r="G6215" s="22" t="s">
        <v>4367</v>
      </c>
      <c r="H6215" s="22" t="s">
        <v>1327</v>
      </c>
      <c r="I6215" s="23">
        <v>1</v>
      </c>
      <c r="J6215" s="23">
        <v>505</v>
      </c>
      <c r="K6215" s="23" t="s">
        <v>4484</v>
      </c>
      <c r="L6215" s="22" t="s">
        <v>4485</v>
      </c>
      <c r="M6215" s="21" t="s">
        <v>1041</v>
      </c>
      <c r="N6215" s="23" t="s">
        <v>1271</v>
      </c>
      <c r="O6215" s="22" t="s">
        <v>1272</v>
      </c>
      <c r="P6215" s="22" t="s">
        <v>1273</v>
      </c>
      <c r="Q6215" s="23" t="s">
        <v>4519</v>
      </c>
      <c r="R6215" s="22" t="s">
        <v>4520</v>
      </c>
      <c r="S6215" s="21" t="s">
        <v>1048</v>
      </c>
      <c r="T6215" s="23" t="s">
        <v>4521</v>
      </c>
      <c r="U6215" s="24" t="s">
        <v>18</v>
      </c>
      <c r="V6215" s="23">
        <v>220</v>
      </c>
      <c r="W6215" s="25">
        <v>0</v>
      </c>
      <c r="X6215" s="25">
        <v>0</v>
      </c>
      <c r="Y6215" s="25">
        <v>0</v>
      </c>
      <c r="Z6215" s="25">
        <v>3248782.8600000003</v>
      </c>
      <c r="AA6215" s="25">
        <v>10758794.26</v>
      </c>
      <c r="AB6215" s="25">
        <v>29947500.560000002</v>
      </c>
      <c r="AC6215" s="26">
        <v>45152.505756550927</v>
      </c>
      <c r="AD6215" s="27">
        <f>ROW()</f>
        <v>6215</v>
      </c>
      <c r="AE6215" s="27">
        <f>1</f>
        <v>1</v>
      </c>
      <c r="AF6215" s="27">
        <f>SUBTOTAL(109,Tbl_NGF_Data[[#This Row],[Counter]])</f>
        <v>1</v>
      </c>
    </row>
    <row r="6216" spans="2:32" ht="45" x14ac:dyDescent="0.25">
      <c r="B6216" s="21" t="s">
        <v>951</v>
      </c>
      <c r="C6216" s="22" t="s">
        <v>4367</v>
      </c>
      <c r="D6216" s="23">
        <v>14</v>
      </c>
      <c r="E6216" s="22" t="s">
        <v>951</v>
      </c>
      <c r="F6216" s="23">
        <v>14</v>
      </c>
      <c r="G6216" s="22" t="s">
        <v>4367</v>
      </c>
      <c r="H6216" s="22" t="s">
        <v>1327</v>
      </c>
      <c r="I6216" s="23">
        <v>1</v>
      </c>
      <c r="J6216" s="23">
        <v>505</v>
      </c>
      <c r="K6216" s="23" t="s">
        <v>4484</v>
      </c>
      <c r="L6216" s="22" t="s">
        <v>4485</v>
      </c>
      <c r="M6216" s="21" t="s">
        <v>1041</v>
      </c>
      <c r="N6216" s="23" t="s">
        <v>1271</v>
      </c>
      <c r="O6216" s="22" t="s">
        <v>1272</v>
      </c>
      <c r="P6216" s="22" t="s">
        <v>1273</v>
      </c>
      <c r="Q6216" s="23" t="s">
        <v>4519</v>
      </c>
      <c r="R6216" s="22" t="s">
        <v>4520</v>
      </c>
      <c r="S6216" s="21" t="s">
        <v>1048</v>
      </c>
      <c r="T6216" s="23" t="s">
        <v>4521</v>
      </c>
      <c r="U6216" s="24" t="s">
        <v>19</v>
      </c>
      <c r="V6216" s="23">
        <v>500</v>
      </c>
      <c r="W6216" s="25">
        <v>0</v>
      </c>
      <c r="X6216" s="25">
        <v>0</v>
      </c>
      <c r="Y6216" s="25">
        <v>0</v>
      </c>
      <c r="Z6216" s="25">
        <v>1749233.02</v>
      </c>
      <c r="AA6216" s="25">
        <v>1046249.18</v>
      </c>
      <c r="AB6216" s="25">
        <v>427325.58</v>
      </c>
      <c r="AC6216" s="26">
        <v>45152.505756550927</v>
      </c>
      <c r="AD6216" s="27">
        <f>ROW()</f>
        <v>6216</v>
      </c>
      <c r="AE6216" s="27">
        <f>1</f>
        <v>1</v>
      </c>
      <c r="AF6216" s="27">
        <f>SUBTOTAL(109,Tbl_NGF_Data[[#This Row],[Counter]])</f>
        <v>1</v>
      </c>
    </row>
    <row r="6217" spans="2:32" ht="45" x14ac:dyDescent="0.25">
      <c r="B6217" s="21" t="s">
        <v>951</v>
      </c>
      <c r="C6217" s="22" t="s">
        <v>4367</v>
      </c>
      <c r="D6217" s="23">
        <v>14</v>
      </c>
      <c r="E6217" s="22" t="s">
        <v>951</v>
      </c>
      <c r="F6217" s="23">
        <v>14</v>
      </c>
      <c r="G6217" s="22" t="s">
        <v>4367</v>
      </c>
      <c r="H6217" s="22" t="s">
        <v>1327</v>
      </c>
      <c r="I6217" s="23">
        <v>1</v>
      </c>
      <c r="J6217" s="23">
        <v>505</v>
      </c>
      <c r="K6217" s="23" t="s">
        <v>4484</v>
      </c>
      <c r="L6217" s="22" t="s">
        <v>4485</v>
      </c>
      <c r="M6217" s="21" t="s">
        <v>1041</v>
      </c>
      <c r="N6217" s="23" t="s">
        <v>1223</v>
      </c>
      <c r="O6217" s="22" t="s">
        <v>1224</v>
      </c>
      <c r="P6217" s="22" t="s">
        <v>1225</v>
      </c>
      <c r="Q6217" s="23" t="s">
        <v>2942</v>
      </c>
      <c r="R6217" s="22" t="s">
        <v>2943</v>
      </c>
      <c r="S6217" s="21" t="s">
        <v>502</v>
      </c>
      <c r="T6217" s="23" t="s">
        <v>4522</v>
      </c>
      <c r="U6217" s="24" t="s">
        <v>15</v>
      </c>
      <c r="V6217" s="23">
        <v>100</v>
      </c>
      <c r="W6217" s="25">
        <v>253510.29</v>
      </c>
      <c r="X6217" s="25">
        <v>258845.01</v>
      </c>
      <c r="Y6217" s="25">
        <v>264280.49</v>
      </c>
      <c r="Z6217" s="25">
        <v>53.77</v>
      </c>
      <c r="AA6217" s="25">
        <v>53.86</v>
      </c>
      <c r="AB6217" s="25">
        <v>0</v>
      </c>
      <c r="AC6217" s="26">
        <v>45152.505756550927</v>
      </c>
      <c r="AD6217" s="27">
        <f>ROW()</f>
        <v>6217</v>
      </c>
      <c r="AE6217" s="27">
        <f>1</f>
        <v>1</v>
      </c>
      <c r="AF6217" s="27">
        <f>SUBTOTAL(109,Tbl_NGF_Data[[#This Row],[Counter]])</f>
        <v>1</v>
      </c>
    </row>
    <row r="6218" spans="2:32" ht="45" x14ac:dyDescent="0.25">
      <c r="B6218" s="21" t="s">
        <v>951</v>
      </c>
      <c r="C6218" s="22" t="s">
        <v>4367</v>
      </c>
      <c r="D6218" s="23">
        <v>14</v>
      </c>
      <c r="E6218" s="22" t="s">
        <v>951</v>
      </c>
      <c r="F6218" s="23">
        <v>14</v>
      </c>
      <c r="G6218" s="22" t="s">
        <v>4367</v>
      </c>
      <c r="H6218" s="22" t="s">
        <v>1327</v>
      </c>
      <c r="I6218" s="23">
        <v>1</v>
      </c>
      <c r="J6218" s="23">
        <v>505</v>
      </c>
      <c r="K6218" s="23" t="s">
        <v>4484</v>
      </c>
      <c r="L6218" s="22" t="s">
        <v>4485</v>
      </c>
      <c r="M6218" s="21" t="s">
        <v>1041</v>
      </c>
      <c r="N6218" s="23" t="s">
        <v>1223</v>
      </c>
      <c r="O6218" s="22" t="s">
        <v>1224</v>
      </c>
      <c r="P6218" s="22" t="s">
        <v>1225</v>
      </c>
      <c r="Q6218" s="23" t="s">
        <v>2942</v>
      </c>
      <c r="R6218" s="22" t="s">
        <v>2943</v>
      </c>
      <c r="S6218" s="21" t="s">
        <v>502</v>
      </c>
      <c r="T6218" s="23" t="s">
        <v>4522</v>
      </c>
      <c r="U6218" s="24" t="s">
        <v>16</v>
      </c>
      <c r="V6218" s="23">
        <v>135</v>
      </c>
      <c r="W6218" s="25">
        <v>0</v>
      </c>
      <c r="X6218" s="25">
        <v>0</v>
      </c>
      <c r="Y6218" s="25">
        <v>263134</v>
      </c>
      <c r="Z6218" s="25">
        <v>267000</v>
      </c>
      <c r="AA6218" s="25">
        <v>54</v>
      </c>
      <c r="AB6218" s="25">
        <v>54</v>
      </c>
      <c r="AC6218" s="26">
        <v>45152.505756550927</v>
      </c>
      <c r="AD6218" s="27">
        <f>ROW()</f>
        <v>6218</v>
      </c>
      <c r="AE6218" s="27">
        <f>1</f>
        <v>1</v>
      </c>
      <c r="AF6218" s="27">
        <f>SUBTOTAL(109,Tbl_NGF_Data[[#This Row],[Counter]])</f>
        <v>1</v>
      </c>
    </row>
    <row r="6219" spans="2:32" ht="45" x14ac:dyDescent="0.25">
      <c r="B6219" s="21" t="s">
        <v>951</v>
      </c>
      <c r="C6219" s="22" t="s">
        <v>4367</v>
      </c>
      <c r="D6219" s="23">
        <v>14</v>
      </c>
      <c r="E6219" s="22" t="s">
        <v>951</v>
      </c>
      <c r="F6219" s="23">
        <v>14</v>
      </c>
      <c r="G6219" s="22" t="s">
        <v>4367</v>
      </c>
      <c r="H6219" s="22" t="s">
        <v>1327</v>
      </c>
      <c r="I6219" s="23">
        <v>1</v>
      </c>
      <c r="J6219" s="23">
        <v>505</v>
      </c>
      <c r="K6219" s="23" t="s">
        <v>4484</v>
      </c>
      <c r="L6219" s="22" t="s">
        <v>4485</v>
      </c>
      <c r="M6219" s="21" t="s">
        <v>1041</v>
      </c>
      <c r="N6219" s="23" t="s">
        <v>1223</v>
      </c>
      <c r="O6219" s="22" t="s">
        <v>1224</v>
      </c>
      <c r="P6219" s="22" t="s">
        <v>1225</v>
      </c>
      <c r="Q6219" s="23" t="s">
        <v>2942</v>
      </c>
      <c r="R6219" s="22" t="s">
        <v>2943</v>
      </c>
      <c r="S6219" s="21" t="s">
        <v>502</v>
      </c>
      <c r="T6219" s="23" t="s">
        <v>4522</v>
      </c>
      <c r="U6219" s="24" t="s">
        <v>17</v>
      </c>
      <c r="V6219" s="23">
        <v>200</v>
      </c>
      <c r="W6219" s="25">
        <v>0</v>
      </c>
      <c r="X6219" s="25">
        <v>0</v>
      </c>
      <c r="Y6219" s="25">
        <v>0</v>
      </c>
      <c r="Z6219" s="25">
        <v>265460.38</v>
      </c>
      <c r="AA6219" s="25">
        <v>0</v>
      </c>
      <c r="AB6219" s="25">
        <v>53.95</v>
      </c>
      <c r="AC6219" s="26">
        <v>45152.505756550927</v>
      </c>
      <c r="AD6219" s="27">
        <f>ROW()</f>
        <v>6219</v>
      </c>
      <c r="AE6219" s="27">
        <f>1</f>
        <v>1</v>
      </c>
      <c r="AF6219" s="27">
        <f>SUBTOTAL(109,Tbl_NGF_Data[[#This Row],[Counter]])</f>
        <v>1</v>
      </c>
    </row>
    <row r="6220" spans="2:32" ht="45" x14ac:dyDescent="0.25">
      <c r="B6220" s="21" t="s">
        <v>951</v>
      </c>
      <c r="C6220" s="22" t="s">
        <v>4367</v>
      </c>
      <c r="D6220" s="23">
        <v>14</v>
      </c>
      <c r="E6220" s="22" t="s">
        <v>951</v>
      </c>
      <c r="F6220" s="23">
        <v>14</v>
      </c>
      <c r="G6220" s="22" t="s">
        <v>4367</v>
      </c>
      <c r="H6220" s="22" t="s">
        <v>1327</v>
      </c>
      <c r="I6220" s="23">
        <v>1</v>
      </c>
      <c r="J6220" s="23">
        <v>505</v>
      </c>
      <c r="K6220" s="23" t="s">
        <v>4484</v>
      </c>
      <c r="L6220" s="22" t="s">
        <v>4485</v>
      </c>
      <c r="M6220" s="21" t="s">
        <v>1041</v>
      </c>
      <c r="N6220" s="23" t="s">
        <v>1223</v>
      </c>
      <c r="O6220" s="22" t="s">
        <v>1224</v>
      </c>
      <c r="P6220" s="22" t="s">
        <v>1225</v>
      </c>
      <c r="Q6220" s="23" t="s">
        <v>2942</v>
      </c>
      <c r="R6220" s="22" t="s">
        <v>2943</v>
      </c>
      <c r="S6220" s="21" t="s">
        <v>502</v>
      </c>
      <c r="T6220" s="23" t="s">
        <v>4522</v>
      </c>
      <c r="U6220" s="24" t="s">
        <v>18</v>
      </c>
      <c r="V6220" s="23">
        <v>220</v>
      </c>
      <c r="W6220" s="25">
        <v>0</v>
      </c>
      <c r="X6220" s="25">
        <v>0</v>
      </c>
      <c r="Y6220" s="25">
        <v>263134</v>
      </c>
      <c r="Z6220" s="25">
        <v>1539.6199999999953</v>
      </c>
      <c r="AA6220" s="25">
        <v>54</v>
      </c>
      <c r="AB6220" s="25">
        <v>4.9999999999997158E-2</v>
      </c>
      <c r="AC6220" s="26">
        <v>45152.505756550927</v>
      </c>
      <c r="AD6220" s="27">
        <f>ROW()</f>
        <v>6220</v>
      </c>
      <c r="AE6220" s="27">
        <f>1</f>
        <v>1</v>
      </c>
      <c r="AF6220" s="27">
        <f>SUBTOTAL(109,Tbl_NGF_Data[[#This Row],[Counter]])</f>
        <v>1</v>
      </c>
    </row>
    <row r="6221" spans="2:32" ht="45" x14ac:dyDescent="0.25">
      <c r="B6221" s="21" t="s">
        <v>951</v>
      </c>
      <c r="C6221" s="22" t="s">
        <v>4367</v>
      </c>
      <c r="D6221" s="23">
        <v>14</v>
      </c>
      <c r="E6221" s="22" t="s">
        <v>951</v>
      </c>
      <c r="F6221" s="23">
        <v>14</v>
      </c>
      <c r="G6221" s="22" t="s">
        <v>4367</v>
      </c>
      <c r="H6221" s="22" t="s">
        <v>1327</v>
      </c>
      <c r="I6221" s="23">
        <v>1</v>
      </c>
      <c r="J6221" s="23">
        <v>505</v>
      </c>
      <c r="K6221" s="23" t="s">
        <v>4484</v>
      </c>
      <c r="L6221" s="22" t="s">
        <v>4485</v>
      </c>
      <c r="M6221" s="21" t="s">
        <v>1041</v>
      </c>
      <c r="N6221" s="23" t="s">
        <v>1223</v>
      </c>
      <c r="O6221" s="22" t="s">
        <v>1224</v>
      </c>
      <c r="P6221" s="22" t="s">
        <v>1225</v>
      </c>
      <c r="Q6221" s="23" t="s">
        <v>2942</v>
      </c>
      <c r="R6221" s="22" t="s">
        <v>2943</v>
      </c>
      <c r="S6221" s="21" t="s">
        <v>502</v>
      </c>
      <c r="T6221" s="23" t="s">
        <v>4522</v>
      </c>
      <c r="U6221" s="24" t="s">
        <v>19</v>
      </c>
      <c r="V6221" s="23">
        <v>500</v>
      </c>
      <c r="W6221" s="25">
        <v>3170.11</v>
      </c>
      <c r="X6221" s="25">
        <v>5334.72</v>
      </c>
      <c r="Y6221" s="25">
        <v>5435.48</v>
      </c>
      <c r="Z6221" s="25">
        <v>1233.6600000000001</v>
      </c>
      <c r="AA6221" s="25">
        <v>0.09</v>
      </c>
      <c r="AB6221" s="25">
        <v>0.25</v>
      </c>
      <c r="AC6221" s="26">
        <v>45152.505756550927</v>
      </c>
      <c r="AD6221" s="27">
        <f>ROW()</f>
        <v>6221</v>
      </c>
      <c r="AE6221" s="27">
        <f>1</f>
        <v>1</v>
      </c>
      <c r="AF6221" s="27">
        <f>SUBTOTAL(109,Tbl_NGF_Data[[#This Row],[Counter]])</f>
        <v>1</v>
      </c>
    </row>
    <row r="6222" spans="2:32" ht="45" x14ac:dyDescent="0.25">
      <c r="B6222" s="21" t="s">
        <v>951</v>
      </c>
      <c r="C6222" s="22" t="s">
        <v>4367</v>
      </c>
      <c r="D6222" s="23">
        <v>14</v>
      </c>
      <c r="E6222" s="22" t="s">
        <v>951</v>
      </c>
      <c r="F6222" s="23">
        <v>14</v>
      </c>
      <c r="G6222" s="22" t="s">
        <v>4367</v>
      </c>
      <c r="H6222" s="22" t="s">
        <v>1327</v>
      </c>
      <c r="I6222" s="23">
        <v>1</v>
      </c>
      <c r="J6222" s="23">
        <v>505</v>
      </c>
      <c r="K6222" s="23" t="s">
        <v>4484</v>
      </c>
      <c r="L6222" s="22" t="s">
        <v>4485</v>
      </c>
      <c r="M6222" s="21" t="s">
        <v>1041</v>
      </c>
      <c r="N6222" s="23" t="s">
        <v>1186</v>
      </c>
      <c r="O6222" s="22" t="s">
        <v>1187</v>
      </c>
      <c r="P6222" s="22" t="s">
        <v>1188</v>
      </c>
      <c r="Q6222" s="23" t="s">
        <v>3070</v>
      </c>
      <c r="R6222" s="22" t="s">
        <v>3071</v>
      </c>
      <c r="S6222" s="21" t="s">
        <v>490</v>
      </c>
      <c r="T6222" s="23" t="s">
        <v>4523</v>
      </c>
      <c r="U6222" s="24" t="s">
        <v>15</v>
      </c>
      <c r="V6222" s="23">
        <v>100</v>
      </c>
      <c r="W6222" s="25">
        <v>0</v>
      </c>
      <c r="X6222" s="25">
        <v>887290.46</v>
      </c>
      <c r="Y6222" s="25">
        <v>776508.98</v>
      </c>
      <c r="Z6222" s="25">
        <v>1803782.08</v>
      </c>
      <c r="AA6222" s="25">
        <v>29353153.289999999</v>
      </c>
      <c r="AB6222" s="25">
        <v>2887603.94</v>
      </c>
      <c r="AC6222" s="26">
        <v>45152.505756550927</v>
      </c>
      <c r="AD6222" s="27">
        <f>ROW()</f>
        <v>6222</v>
      </c>
      <c r="AE6222" s="27">
        <f>1</f>
        <v>1</v>
      </c>
      <c r="AF6222" s="27">
        <f>SUBTOTAL(109,Tbl_NGF_Data[[#This Row],[Counter]])</f>
        <v>1</v>
      </c>
    </row>
    <row r="6223" spans="2:32" ht="45" x14ac:dyDescent="0.25">
      <c r="B6223" s="21" t="s">
        <v>951</v>
      </c>
      <c r="C6223" s="22" t="s">
        <v>4367</v>
      </c>
      <c r="D6223" s="23">
        <v>14</v>
      </c>
      <c r="E6223" s="22" t="s">
        <v>951</v>
      </c>
      <c r="F6223" s="23">
        <v>14</v>
      </c>
      <c r="G6223" s="22" t="s">
        <v>4367</v>
      </c>
      <c r="H6223" s="22" t="s">
        <v>1327</v>
      </c>
      <c r="I6223" s="23">
        <v>1</v>
      </c>
      <c r="J6223" s="23">
        <v>505</v>
      </c>
      <c r="K6223" s="23" t="s">
        <v>4484</v>
      </c>
      <c r="L6223" s="22" t="s">
        <v>4485</v>
      </c>
      <c r="M6223" s="21" t="s">
        <v>1041</v>
      </c>
      <c r="N6223" s="23" t="s">
        <v>1186</v>
      </c>
      <c r="O6223" s="22" t="s">
        <v>1187</v>
      </c>
      <c r="P6223" s="22" t="s">
        <v>1188</v>
      </c>
      <c r="Q6223" s="23" t="s">
        <v>3070</v>
      </c>
      <c r="R6223" s="22" t="s">
        <v>3071</v>
      </c>
      <c r="S6223" s="21" t="s">
        <v>490</v>
      </c>
      <c r="T6223" s="23" t="s">
        <v>4523</v>
      </c>
      <c r="U6223" s="24" t="s">
        <v>16</v>
      </c>
      <c r="V6223" s="23">
        <v>135</v>
      </c>
      <c r="W6223" s="25">
        <v>0</v>
      </c>
      <c r="X6223" s="25">
        <v>30000000</v>
      </c>
      <c r="Y6223" s="25">
        <v>33000000</v>
      </c>
      <c r="Z6223" s="25">
        <v>33000000</v>
      </c>
      <c r="AA6223" s="25">
        <v>63600000</v>
      </c>
      <c r="AB6223" s="25">
        <v>60295946</v>
      </c>
      <c r="AC6223" s="26">
        <v>45152.505756550927</v>
      </c>
      <c r="AD6223" s="27">
        <f>ROW()</f>
        <v>6223</v>
      </c>
      <c r="AE6223" s="27">
        <f>1</f>
        <v>1</v>
      </c>
      <c r="AF6223" s="27">
        <f>SUBTOTAL(109,Tbl_NGF_Data[[#This Row],[Counter]])</f>
        <v>1</v>
      </c>
    </row>
    <row r="6224" spans="2:32" ht="45" x14ac:dyDescent="0.25">
      <c r="B6224" s="21" t="s">
        <v>951</v>
      </c>
      <c r="C6224" s="22" t="s">
        <v>4367</v>
      </c>
      <c r="D6224" s="23">
        <v>14</v>
      </c>
      <c r="E6224" s="22" t="s">
        <v>951</v>
      </c>
      <c r="F6224" s="23">
        <v>14</v>
      </c>
      <c r="G6224" s="22" t="s">
        <v>4367</v>
      </c>
      <c r="H6224" s="22" t="s">
        <v>1327</v>
      </c>
      <c r="I6224" s="23">
        <v>1</v>
      </c>
      <c r="J6224" s="23">
        <v>505</v>
      </c>
      <c r="K6224" s="23" t="s">
        <v>4484</v>
      </c>
      <c r="L6224" s="22" t="s">
        <v>4485</v>
      </c>
      <c r="M6224" s="21" t="s">
        <v>1041</v>
      </c>
      <c r="N6224" s="23" t="s">
        <v>1186</v>
      </c>
      <c r="O6224" s="22" t="s">
        <v>1187</v>
      </c>
      <c r="P6224" s="22" t="s">
        <v>1188</v>
      </c>
      <c r="Q6224" s="23" t="s">
        <v>3070</v>
      </c>
      <c r="R6224" s="22" t="s">
        <v>3071</v>
      </c>
      <c r="S6224" s="21" t="s">
        <v>490</v>
      </c>
      <c r="T6224" s="23" t="s">
        <v>4523</v>
      </c>
      <c r="U6224" s="24" t="s">
        <v>17</v>
      </c>
      <c r="V6224" s="23">
        <v>200</v>
      </c>
      <c r="W6224" s="25">
        <v>0</v>
      </c>
      <c r="X6224" s="25">
        <v>27085129.190000001</v>
      </c>
      <c r="Y6224" s="25">
        <v>31727326.109999999</v>
      </c>
      <c r="Z6224" s="25">
        <v>27649445.91</v>
      </c>
      <c r="AA6224" s="25">
        <v>37206901.590000004</v>
      </c>
      <c r="AB6224" s="25">
        <v>60214181.880000003</v>
      </c>
      <c r="AC6224" s="26">
        <v>45152.505756550927</v>
      </c>
      <c r="AD6224" s="27">
        <f>ROW()</f>
        <v>6224</v>
      </c>
      <c r="AE6224" s="27">
        <f>1</f>
        <v>1</v>
      </c>
      <c r="AF6224" s="27">
        <f>SUBTOTAL(109,Tbl_NGF_Data[[#This Row],[Counter]])</f>
        <v>1</v>
      </c>
    </row>
    <row r="6225" spans="2:32" ht="45" x14ac:dyDescent="0.25">
      <c r="B6225" s="21" t="s">
        <v>951</v>
      </c>
      <c r="C6225" s="22" t="s">
        <v>4367</v>
      </c>
      <c r="D6225" s="23">
        <v>14</v>
      </c>
      <c r="E6225" s="22" t="s">
        <v>951</v>
      </c>
      <c r="F6225" s="23">
        <v>14</v>
      </c>
      <c r="G6225" s="22" t="s">
        <v>4367</v>
      </c>
      <c r="H6225" s="22" t="s">
        <v>1327</v>
      </c>
      <c r="I6225" s="23">
        <v>1</v>
      </c>
      <c r="J6225" s="23">
        <v>505</v>
      </c>
      <c r="K6225" s="23" t="s">
        <v>4484</v>
      </c>
      <c r="L6225" s="22" t="s">
        <v>4485</v>
      </c>
      <c r="M6225" s="21" t="s">
        <v>1041</v>
      </c>
      <c r="N6225" s="23" t="s">
        <v>1186</v>
      </c>
      <c r="O6225" s="22" t="s">
        <v>1187</v>
      </c>
      <c r="P6225" s="22" t="s">
        <v>1188</v>
      </c>
      <c r="Q6225" s="23" t="s">
        <v>3070</v>
      </c>
      <c r="R6225" s="22" t="s">
        <v>3071</v>
      </c>
      <c r="S6225" s="21" t="s">
        <v>490</v>
      </c>
      <c r="T6225" s="23" t="s">
        <v>4523</v>
      </c>
      <c r="U6225" s="24" t="s">
        <v>18</v>
      </c>
      <c r="V6225" s="23">
        <v>220</v>
      </c>
      <c r="W6225" s="25">
        <v>0</v>
      </c>
      <c r="X6225" s="25">
        <v>2914870.8099999987</v>
      </c>
      <c r="Y6225" s="25">
        <v>1272673.8900000006</v>
      </c>
      <c r="Z6225" s="25">
        <v>5350554.09</v>
      </c>
      <c r="AA6225" s="25">
        <v>26393098.409999996</v>
      </c>
      <c r="AB6225" s="25">
        <v>81764.119999997318</v>
      </c>
      <c r="AC6225" s="26">
        <v>45152.505756550927</v>
      </c>
      <c r="AD6225" s="27">
        <f>ROW()</f>
        <v>6225</v>
      </c>
      <c r="AE6225" s="27">
        <f>1</f>
        <v>1</v>
      </c>
      <c r="AF6225" s="27">
        <f>SUBTOTAL(109,Tbl_NGF_Data[[#This Row],[Counter]])</f>
        <v>1</v>
      </c>
    </row>
    <row r="6226" spans="2:32" ht="45" x14ac:dyDescent="0.25">
      <c r="B6226" s="21" t="s">
        <v>951</v>
      </c>
      <c r="C6226" s="22" t="s">
        <v>4367</v>
      </c>
      <c r="D6226" s="23">
        <v>14</v>
      </c>
      <c r="E6226" s="22" t="s">
        <v>951</v>
      </c>
      <c r="F6226" s="23">
        <v>14</v>
      </c>
      <c r="G6226" s="22" t="s">
        <v>4367</v>
      </c>
      <c r="H6226" s="22" t="s">
        <v>1327</v>
      </c>
      <c r="I6226" s="23">
        <v>1</v>
      </c>
      <c r="J6226" s="23">
        <v>505</v>
      </c>
      <c r="K6226" s="23" t="s">
        <v>4484</v>
      </c>
      <c r="L6226" s="22" t="s">
        <v>4485</v>
      </c>
      <c r="M6226" s="21" t="s">
        <v>1041</v>
      </c>
      <c r="N6226" s="23" t="s">
        <v>1186</v>
      </c>
      <c r="O6226" s="22" t="s">
        <v>1187</v>
      </c>
      <c r="P6226" s="22" t="s">
        <v>1188</v>
      </c>
      <c r="Q6226" s="23" t="s">
        <v>3070</v>
      </c>
      <c r="R6226" s="22" t="s">
        <v>3071</v>
      </c>
      <c r="S6226" s="21" t="s">
        <v>490</v>
      </c>
      <c r="T6226" s="23" t="s">
        <v>4523</v>
      </c>
      <c r="U6226" s="24" t="s">
        <v>19</v>
      </c>
      <c r="V6226" s="23">
        <v>500</v>
      </c>
      <c r="W6226" s="25">
        <v>0</v>
      </c>
      <c r="X6226" s="25">
        <v>7972419.6499999994</v>
      </c>
      <c r="Y6226" s="25">
        <v>11616544.629999999</v>
      </c>
      <c r="Z6226" s="25">
        <v>8676719.0099999998</v>
      </c>
      <c r="AA6226" s="25">
        <v>12356272.799999999</v>
      </c>
      <c r="AB6226" s="25">
        <v>13748632.529999999</v>
      </c>
      <c r="AC6226" s="26">
        <v>45152.505756550927</v>
      </c>
      <c r="AD6226" s="27">
        <f>ROW()</f>
        <v>6226</v>
      </c>
      <c r="AE6226" s="27">
        <f>1</f>
        <v>1</v>
      </c>
      <c r="AF6226" s="27">
        <f>SUBTOTAL(109,Tbl_NGF_Data[[#This Row],[Counter]])</f>
        <v>1</v>
      </c>
    </row>
    <row r="6227" spans="2:32" ht="45" x14ac:dyDescent="0.25">
      <c r="B6227" s="21" t="s">
        <v>951</v>
      </c>
      <c r="C6227" s="22" t="s">
        <v>4367</v>
      </c>
      <c r="D6227" s="23">
        <v>14</v>
      </c>
      <c r="E6227" s="22" t="s">
        <v>951</v>
      </c>
      <c r="F6227" s="23">
        <v>14</v>
      </c>
      <c r="G6227" s="22" t="s">
        <v>4367</v>
      </c>
      <c r="H6227" s="22" t="s">
        <v>1327</v>
      </c>
      <c r="I6227" s="23">
        <v>1</v>
      </c>
      <c r="J6227" s="23">
        <v>505</v>
      </c>
      <c r="K6227" s="23" t="s">
        <v>4484</v>
      </c>
      <c r="L6227" s="22" t="s">
        <v>4485</v>
      </c>
      <c r="M6227" s="21" t="s">
        <v>1041</v>
      </c>
      <c r="N6227" s="23" t="s">
        <v>1186</v>
      </c>
      <c r="O6227" s="22" t="s">
        <v>1187</v>
      </c>
      <c r="P6227" s="22" t="s">
        <v>1188</v>
      </c>
      <c r="Q6227" s="23" t="s">
        <v>3073</v>
      </c>
      <c r="R6227" s="22" t="s">
        <v>3074</v>
      </c>
      <c r="S6227" s="21" t="s">
        <v>491</v>
      </c>
      <c r="T6227" s="23" t="s">
        <v>4524</v>
      </c>
      <c r="U6227" s="24" t="s">
        <v>15</v>
      </c>
      <c r="V6227" s="23">
        <v>100</v>
      </c>
      <c r="W6227" s="25">
        <v>0</v>
      </c>
      <c r="X6227" s="25">
        <v>16304755.810000001</v>
      </c>
      <c r="Y6227" s="25">
        <v>12878845.789999999</v>
      </c>
      <c r="Z6227" s="25">
        <v>6887448.1100000003</v>
      </c>
      <c r="AA6227" s="25">
        <v>9706684.3000000007</v>
      </c>
      <c r="AB6227" s="25">
        <v>8257412.6699999999</v>
      </c>
      <c r="AC6227" s="26">
        <v>45152.505756550927</v>
      </c>
      <c r="AD6227" s="27">
        <f>ROW()</f>
        <v>6227</v>
      </c>
      <c r="AE6227" s="27">
        <f>1</f>
        <v>1</v>
      </c>
      <c r="AF6227" s="27">
        <f>SUBTOTAL(109,Tbl_NGF_Data[[#This Row],[Counter]])</f>
        <v>1</v>
      </c>
    </row>
    <row r="6228" spans="2:32" ht="45" x14ac:dyDescent="0.25">
      <c r="B6228" s="21" t="s">
        <v>951</v>
      </c>
      <c r="C6228" s="22" t="s">
        <v>4367</v>
      </c>
      <c r="D6228" s="23">
        <v>14</v>
      </c>
      <c r="E6228" s="22" t="s">
        <v>951</v>
      </c>
      <c r="F6228" s="23">
        <v>14</v>
      </c>
      <c r="G6228" s="22" t="s">
        <v>4367</v>
      </c>
      <c r="H6228" s="22" t="s">
        <v>1327</v>
      </c>
      <c r="I6228" s="23">
        <v>1</v>
      </c>
      <c r="J6228" s="23">
        <v>505</v>
      </c>
      <c r="K6228" s="23" t="s">
        <v>4484</v>
      </c>
      <c r="L6228" s="22" t="s">
        <v>4485</v>
      </c>
      <c r="M6228" s="21" t="s">
        <v>1041</v>
      </c>
      <c r="N6228" s="23" t="s">
        <v>1186</v>
      </c>
      <c r="O6228" s="22" t="s">
        <v>1187</v>
      </c>
      <c r="P6228" s="22" t="s">
        <v>1188</v>
      </c>
      <c r="Q6228" s="23" t="s">
        <v>3073</v>
      </c>
      <c r="R6228" s="22" t="s">
        <v>3074</v>
      </c>
      <c r="S6228" s="21" t="s">
        <v>491</v>
      </c>
      <c r="T6228" s="23" t="s">
        <v>4524</v>
      </c>
      <c r="U6228" s="24" t="s">
        <v>16</v>
      </c>
      <c r="V6228" s="23">
        <v>135</v>
      </c>
      <c r="W6228" s="25">
        <v>0</v>
      </c>
      <c r="X6228" s="25">
        <v>117400000</v>
      </c>
      <c r="Y6228" s="25">
        <v>121500000</v>
      </c>
      <c r="Z6228" s="25">
        <v>128200000</v>
      </c>
      <c r="AA6228" s="25">
        <v>128200000</v>
      </c>
      <c r="AB6228" s="25">
        <v>126300000</v>
      </c>
      <c r="AC6228" s="26">
        <v>45152.505756550927</v>
      </c>
      <c r="AD6228" s="27">
        <f>ROW()</f>
        <v>6228</v>
      </c>
      <c r="AE6228" s="27">
        <f>1</f>
        <v>1</v>
      </c>
      <c r="AF6228" s="27">
        <f>SUBTOTAL(109,Tbl_NGF_Data[[#This Row],[Counter]])</f>
        <v>1</v>
      </c>
    </row>
    <row r="6229" spans="2:32" ht="45" x14ac:dyDescent="0.25">
      <c r="B6229" s="21" t="s">
        <v>951</v>
      </c>
      <c r="C6229" s="22" t="s">
        <v>4367</v>
      </c>
      <c r="D6229" s="23">
        <v>14</v>
      </c>
      <c r="E6229" s="22" t="s">
        <v>951</v>
      </c>
      <c r="F6229" s="23">
        <v>14</v>
      </c>
      <c r="G6229" s="22" t="s">
        <v>4367</v>
      </c>
      <c r="H6229" s="22" t="s">
        <v>1327</v>
      </c>
      <c r="I6229" s="23">
        <v>1</v>
      </c>
      <c r="J6229" s="23">
        <v>505</v>
      </c>
      <c r="K6229" s="23" t="s">
        <v>4484</v>
      </c>
      <c r="L6229" s="22" t="s">
        <v>4485</v>
      </c>
      <c r="M6229" s="21" t="s">
        <v>1041</v>
      </c>
      <c r="N6229" s="23" t="s">
        <v>1186</v>
      </c>
      <c r="O6229" s="22" t="s">
        <v>1187</v>
      </c>
      <c r="P6229" s="22" t="s">
        <v>1188</v>
      </c>
      <c r="Q6229" s="23" t="s">
        <v>3073</v>
      </c>
      <c r="R6229" s="22" t="s">
        <v>3074</v>
      </c>
      <c r="S6229" s="21" t="s">
        <v>491</v>
      </c>
      <c r="T6229" s="23" t="s">
        <v>4524</v>
      </c>
      <c r="U6229" s="24" t="s">
        <v>17</v>
      </c>
      <c r="V6229" s="23">
        <v>200</v>
      </c>
      <c r="W6229" s="25">
        <v>0</v>
      </c>
      <c r="X6229" s="25">
        <v>84106533.810000002</v>
      </c>
      <c r="Y6229" s="25">
        <v>120006010.89</v>
      </c>
      <c r="Z6229" s="25">
        <v>114295707.03</v>
      </c>
      <c r="AA6229" s="25">
        <v>114095214.41</v>
      </c>
      <c r="AB6229" s="25">
        <v>120343414.65000001</v>
      </c>
      <c r="AC6229" s="26">
        <v>45152.505756550927</v>
      </c>
      <c r="AD6229" s="27">
        <f>ROW()</f>
        <v>6229</v>
      </c>
      <c r="AE6229" s="27">
        <f>1</f>
        <v>1</v>
      </c>
      <c r="AF6229" s="27">
        <f>SUBTOTAL(109,Tbl_NGF_Data[[#This Row],[Counter]])</f>
        <v>1</v>
      </c>
    </row>
    <row r="6230" spans="2:32" ht="45" x14ac:dyDescent="0.25">
      <c r="B6230" s="21" t="s">
        <v>951</v>
      </c>
      <c r="C6230" s="22" t="s">
        <v>4367</v>
      </c>
      <c r="D6230" s="23">
        <v>14</v>
      </c>
      <c r="E6230" s="22" t="s">
        <v>951</v>
      </c>
      <c r="F6230" s="23">
        <v>14</v>
      </c>
      <c r="G6230" s="22" t="s">
        <v>4367</v>
      </c>
      <c r="H6230" s="22" t="s">
        <v>1327</v>
      </c>
      <c r="I6230" s="23">
        <v>1</v>
      </c>
      <c r="J6230" s="23">
        <v>505</v>
      </c>
      <c r="K6230" s="23" t="s">
        <v>4484</v>
      </c>
      <c r="L6230" s="22" t="s">
        <v>4485</v>
      </c>
      <c r="M6230" s="21" t="s">
        <v>1041</v>
      </c>
      <c r="N6230" s="23" t="s">
        <v>1186</v>
      </c>
      <c r="O6230" s="22" t="s">
        <v>1187</v>
      </c>
      <c r="P6230" s="22" t="s">
        <v>1188</v>
      </c>
      <c r="Q6230" s="23" t="s">
        <v>3073</v>
      </c>
      <c r="R6230" s="22" t="s">
        <v>3074</v>
      </c>
      <c r="S6230" s="21" t="s">
        <v>491</v>
      </c>
      <c r="T6230" s="23" t="s">
        <v>4524</v>
      </c>
      <c r="U6230" s="24" t="s">
        <v>18</v>
      </c>
      <c r="V6230" s="23">
        <v>220</v>
      </c>
      <c r="W6230" s="25">
        <v>0</v>
      </c>
      <c r="X6230" s="25">
        <v>33293466.189999998</v>
      </c>
      <c r="Y6230" s="25">
        <v>1493989.1099999994</v>
      </c>
      <c r="Z6230" s="25">
        <v>13904292.969999999</v>
      </c>
      <c r="AA6230" s="25">
        <v>14104785.590000004</v>
      </c>
      <c r="AB6230" s="25">
        <v>5956585.349999994</v>
      </c>
      <c r="AC6230" s="26">
        <v>45152.505756550927</v>
      </c>
      <c r="AD6230" s="27">
        <f>ROW()</f>
        <v>6230</v>
      </c>
      <c r="AE6230" s="27">
        <f>1</f>
        <v>1</v>
      </c>
      <c r="AF6230" s="27">
        <f>SUBTOTAL(109,Tbl_NGF_Data[[#This Row],[Counter]])</f>
        <v>1</v>
      </c>
    </row>
    <row r="6231" spans="2:32" ht="45" x14ac:dyDescent="0.25">
      <c r="B6231" s="21" t="s">
        <v>951</v>
      </c>
      <c r="C6231" s="22" t="s">
        <v>4367</v>
      </c>
      <c r="D6231" s="23">
        <v>14</v>
      </c>
      <c r="E6231" s="22" t="s">
        <v>951</v>
      </c>
      <c r="F6231" s="23">
        <v>14</v>
      </c>
      <c r="G6231" s="22" t="s">
        <v>4367</v>
      </c>
      <c r="H6231" s="22" t="s">
        <v>1327</v>
      </c>
      <c r="I6231" s="23">
        <v>1</v>
      </c>
      <c r="J6231" s="23">
        <v>505</v>
      </c>
      <c r="K6231" s="23" t="s">
        <v>4484</v>
      </c>
      <c r="L6231" s="22" t="s">
        <v>4485</v>
      </c>
      <c r="M6231" s="21" t="s">
        <v>1041</v>
      </c>
      <c r="N6231" s="23" t="s">
        <v>1186</v>
      </c>
      <c r="O6231" s="22" t="s">
        <v>1187</v>
      </c>
      <c r="P6231" s="22" t="s">
        <v>1188</v>
      </c>
      <c r="Q6231" s="23" t="s">
        <v>3073</v>
      </c>
      <c r="R6231" s="22" t="s">
        <v>3074</v>
      </c>
      <c r="S6231" s="21" t="s">
        <v>491</v>
      </c>
      <c r="T6231" s="23" t="s">
        <v>4524</v>
      </c>
      <c r="U6231" s="24" t="s">
        <v>19</v>
      </c>
      <c r="V6231" s="23">
        <v>500</v>
      </c>
      <c r="W6231" s="25">
        <v>0</v>
      </c>
      <c r="X6231" s="25">
        <v>100411289.62000002</v>
      </c>
      <c r="Y6231" s="25">
        <v>116580100.86999997</v>
      </c>
      <c r="Z6231" s="25">
        <v>108304309.35000001</v>
      </c>
      <c r="AA6231" s="25">
        <v>116914450.59999998</v>
      </c>
      <c r="AB6231" s="25">
        <v>119021384.08000001</v>
      </c>
      <c r="AC6231" s="26">
        <v>45152.505756550927</v>
      </c>
      <c r="AD6231" s="27">
        <f>ROW()</f>
        <v>6231</v>
      </c>
      <c r="AE6231" s="27">
        <f>1</f>
        <v>1</v>
      </c>
      <c r="AF6231" s="27">
        <f>SUBTOTAL(109,Tbl_NGF_Data[[#This Row],[Counter]])</f>
        <v>1</v>
      </c>
    </row>
    <row r="6232" spans="2:32" ht="45" x14ac:dyDescent="0.25">
      <c r="B6232" s="21" t="s">
        <v>951</v>
      </c>
      <c r="C6232" s="22" t="s">
        <v>4367</v>
      </c>
      <c r="D6232" s="23">
        <v>14</v>
      </c>
      <c r="E6232" s="22" t="s">
        <v>951</v>
      </c>
      <c r="F6232" s="23">
        <v>14</v>
      </c>
      <c r="G6232" s="22" t="s">
        <v>4367</v>
      </c>
      <c r="H6232" s="22" t="s">
        <v>1327</v>
      </c>
      <c r="I6232" s="23">
        <v>1</v>
      </c>
      <c r="J6232" s="23">
        <v>505</v>
      </c>
      <c r="K6232" s="23" t="s">
        <v>4484</v>
      </c>
      <c r="L6232" s="22" t="s">
        <v>4485</v>
      </c>
      <c r="M6232" s="21" t="s">
        <v>1041</v>
      </c>
      <c r="N6232" s="23" t="s">
        <v>1131</v>
      </c>
      <c r="O6232" s="22" t="s">
        <v>1132</v>
      </c>
      <c r="P6232" s="22" t="s">
        <v>1133</v>
      </c>
      <c r="Q6232" s="23" t="s">
        <v>4525</v>
      </c>
      <c r="R6232" s="22" t="s">
        <v>4526</v>
      </c>
      <c r="S6232" s="21" t="s">
        <v>1049</v>
      </c>
      <c r="T6232" s="23" t="s">
        <v>4527</v>
      </c>
      <c r="U6232" s="24" t="s">
        <v>15</v>
      </c>
      <c r="V6232" s="23">
        <v>100</v>
      </c>
      <c r="W6232" s="25">
        <v>0</v>
      </c>
      <c r="X6232" s="25">
        <v>0</v>
      </c>
      <c r="Y6232" s="25">
        <v>0</v>
      </c>
      <c r="Z6232" s="25">
        <v>0</v>
      </c>
      <c r="AA6232" s="25">
        <v>0</v>
      </c>
      <c r="AB6232" s="25">
        <v>0.78</v>
      </c>
      <c r="AC6232" s="26">
        <v>45152.505756550927</v>
      </c>
      <c r="AD6232" s="27">
        <f>ROW()</f>
        <v>6232</v>
      </c>
      <c r="AE6232" s="27">
        <f>1</f>
        <v>1</v>
      </c>
      <c r="AF6232" s="27">
        <f>SUBTOTAL(109,Tbl_NGF_Data[[#This Row],[Counter]])</f>
        <v>1</v>
      </c>
    </row>
    <row r="6233" spans="2:32" ht="45" x14ac:dyDescent="0.25">
      <c r="B6233" s="21" t="s">
        <v>951</v>
      </c>
      <c r="C6233" s="22" t="s">
        <v>4367</v>
      </c>
      <c r="D6233" s="23">
        <v>14</v>
      </c>
      <c r="E6233" s="22" t="s">
        <v>951</v>
      </c>
      <c r="F6233" s="23">
        <v>14</v>
      </c>
      <c r="G6233" s="22" t="s">
        <v>4367</v>
      </c>
      <c r="H6233" s="22" t="s">
        <v>1327</v>
      </c>
      <c r="I6233" s="23">
        <v>1</v>
      </c>
      <c r="J6233" s="23">
        <v>505</v>
      </c>
      <c r="K6233" s="23" t="s">
        <v>4484</v>
      </c>
      <c r="L6233" s="22" t="s">
        <v>4485</v>
      </c>
      <c r="M6233" s="21" t="s">
        <v>1041</v>
      </c>
      <c r="N6233" s="23" t="s">
        <v>1131</v>
      </c>
      <c r="O6233" s="22" t="s">
        <v>1132</v>
      </c>
      <c r="P6233" s="22" t="s">
        <v>1133</v>
      </c>
      <c r="Q6233" s="23" t="s">
        <v>4525</v>
      </c>
      <c r="R6233" s="22" t="s">
        <v>4526</v>
      </c>
      <c r="S6233" s="21" t="s">
        <v>1049</v>
      </c>
      <c r="T6233" s="23" t="s">
        <v>4527</v>
      </c>
      <c r="U6233" s="24" t="s">
        <v>16</v>
      </c>
      <c r="V6233" s="23">
        <v>135</v>
      </c>
      <c r="W6233" s="25">
        <v>0</v>
      </c>
      <c r="X6233" s="25">
        <v>0</v>
      </c>
      <c r="Y6233" s="25">
        <v>3000000</v>
      </c>
      <c r="Z6233" s="25">
        <v>32247880</v>
      </c>
      <c r="AA6233" s="25">
        <v>37717448.439999998</v>
      </c>
      <c r="AB6233" s="25">
        <v>12798097</v>
      </c>
      <c r="AC6233" s="26">
        <v>45152.505756550927</v>
      </c>
      <c r="AD6233" s="27">
        <f>ROW()</f>
        <v>6233</v>
      </c>
      <c r="AE6233" s="27">
        <f>1</f>
        <v>1</v>
      </c>
      <c r="AF6233" s="27">
        <f>SUBTOTAL(109,Tbl_NGF_Data[[#This Row],[Counter]])</f>
        <v>1</v>
      </c>
    </row>
    <row r="6234" spans="2:32" ht="45" x14ac:dyDescent="0.25">
      <c r="B6234" s="21" t="s">
        <v>951</v>
      </c>
      <c r="C6234" s="22" t="s">
        <v>4367</v>
      </c>
      <c r="D6234" s="23">
        <v>14</v>
      </c>
      <c r="E6234" s="22" t="s">
        <v>951</v>
      </c>
      <c r="F6234" s="23">
        <v>14</v>
      </c>
      <c r="G6234" s="22" t="s">
        <v>4367</v>
      </c>
      <c r="H6234" s="22" t="s">
        <v>1327</v>
      </c>
      <c r="I6234" s="23">
        <v>1</v>
      </c>
      <c r="J6234" s="23">
        <v>505</v>
      </c>
      <c r="K6234" s="23" t="s">
        <v>4484</v>
      </c>
      <c r="L6234" s="22" t="s">
        <v>4485</v>
      </c>
      <c r="M6234" s="21" t="s">
        <v>1041</v>
      </c>
      <c r="N6234" s="23" t="s">
        <v>1131</v>
      </c>
      <c r="O6234" s="22" t="s">
        <v>1132</v>
      </c>
      <c r="P6234" s="22" t="s">
        <v>1133</v>
      </c>
      <c r="Q6234" s="23" t="s">
        <v>4525</v>
      </c>
      <c r="R6234" s="22" t="s">
        <v>4526</v>
      </c>
      <c r="S6234" s="21" t="s">
        <v>1049</v>
      </c>
      <c r="T6234" s="23" t="s">
        <v>4527</v>
      </c>
      <c r="U6234" s="24" t="s">
        <v>17</v>
      </c>
      <c r="V6234" s="23">
        <v>200</v>
      </c>
      <c r="W6234" s="25">
        <v>0</v>
      </c>
      <c r="X6234" s="25">
        <v>0</v>
      </c>
      <c r="Y6234" s="25">
        <v>663343</v>
      </c>
      <c r="Z6234" s="25">
        <v>20394557.560000002</v>
      </c>
      <c r="AA6234" s="25">
        <v>24435253.309999999</v>
      </c>
      <c r="AB6234" s="25">
        <v>4799878.8100000005</v>
      </c>
      <c r="AC6234" s="26">
        <v>45152.505756550927</v>
      </c>
      <c r="AD6234" s="27">
        <f>ROW()</f>
        <v>6234</v>
      </c>
      <c r="AE6234" s="27">
        <f>1</f>
        <v>1</v>
      </c>
      <c r="AF6234" s="27">
        <f>SUBTOTAL(109,Tbl_NGF_Data[[#This Row],[Counter]])</f>
        <v>1</v>
      </c>
    </row>
    <row r="6235" spans="2:32" ht="45" x14ac:dyDescent="0.25">
      <c r="B6235" s="21" t="s">
        <v>951</v>
      </c>
      <c r="C6235" s="22" t="s">
        <v>4367</v>
      </c>
      <c r="D6235" s="23">
        <v>14</v>
      </c>
      <c r="E6235" s="22" t="s">
        <v>951</v>
      </c>
      <c r="F6235" s="23">
        <v>14</v>
      </c>
      <c r="G6235" s="22" t="s">
        <v>4367</v>
      </c>
      <c r="H6235" s="22" t="s">
        <v>1327</v>
      </c>
      <c r="I6235" s="23">
        <v>1</v>
      </c>
      <c r="J6235" s="23">
        <v>505</v>
      </c>
      <c r="K6235" s="23" t="s">
        <v>4484</v>
      </c>
      <c r="L6235" s="22" t="s">
        <v>4485</v>
      </c>
      <c r="M6235" s="21" t="s">
        <v>1041</v>
      </c>
      <c r="N6235" s="23" t="s">
        <v>1131</v>
      </c>
      <c r="O6235" s="22" t="s">
        <v>1132</v>
      </c>
      <c r="P6235" s="22" t="s">
        <v>1133</v>
      </c>
      <c r="Q6235" s="23" t="s">
        <v>4525</v>
      </c>
      <c r="R6235" s="22" t="s">
        <v>4526</v>
      </c>
      <c r="S6235" s="21" t="s">
        <v>1049</v>
      </c>
      <c r="T6235" s="23" t="s">
        <v>4527</v>
      </c>
      <c r="U6235" s="24" t="s">
        <v>18</v>
      </c>
      <c r="V6235" s="23">
        <v>220</v>
      </c>
      <c r="W6235" s="25">
        <v>0</v>
      </c>
      <c r="X6235" s="25">
        <v>0</v>
      </c>
      <c r="Y6235" s="25">
        <v>2336657</v>
      </c>
      <c r="Z6235" s="25">
        <v>11853322.439999998</v>
      </c>
      <c r="AA6235" s="25">
        <v>13282195.129999999</v>
      </c>
      <c r="AB6235" s="25">
        <v>7998218.1899999995</v>
      </c>
      <c r="AC6235" s="26">
        <v>45152.505756550927</v>
      </c>
      <c r="AD6235" s="27">
        <f>ROW()</f>
        <v>6235</v>
      </c>
      <c r="AE6235" s="27">
        <f>1</f>
        <v>1</v>
      </c>
      <c r="AF6235" s="27">
        <f>SUBTOTAL(109,Tbl_NGF_Data[[#This Row],[Counter]])</f>
        <v>1</v>
      </c>
    </row>
    <row r="6236" spans="2:32" ht="45" x14ac:dyDescent="0.25">
      <c r="B6236" s="21" t="s">
        <v>951</v>
      </c>
      <c r="C6236" s="22" t="s">
        <v>4367</v>
      </c>
      <c r="D6236" s="23">
        <v>14</v>
      </c>
      <c r="E6236" s="22" t="s">
        <v>951</v>
      </c>
      <c r="F6236" s="23">
        <v>14</v>
      </c>
      <c r="G6236" s="22" t="s">
        <v>4367</v>
      </c>
      <c r="H6236" s="22" t="s">
        <v>1327</v>
      </c>
      <c r="I6236" s="23">
        <v>1</v>
      </c>
      <c r="J6236" s="23">
        <v>505</v>
      </c>
      <c r="K6236" s="23" t="s">
        <v>4484</v>
      </c>
      <c r="L6236" s="22" t="s">
        <v>4485</v>
      </c>
      <c r="M6236" s="21" t="s">
        <v>1041</v>
      </c>
      <c r="N6236" s="23" t="s">
        <v>1131</v>
      </c>
      <c r="O6236" s="22" t="s">
        <v>1132</v>
      </c>
      <c r="P6236" s="22" t="s">
        <v>1133</v>
      </c>
      <c r="Q6236" s="23" t="s">
        <v>4525</v>
      </c>
      <c r="R6236" s="22" t="s">
        <v>4526</v>
      </c>
      <c r="S6236" s="21" t="s">
        <v>1049</v>
      </c>
      <c r="T6236" s="23" t="s">
        <v>4527</v>
      </c>
      <c r="U6236" s="24" t="s">
        <v>19</v>
      </c>
      <c r="V6236" s="23">
        <v>500</v>
      </c>
      <c r="W6236" s="25">
        <v>0</v>
      </c>
      <c r="X6236" s="25">
        <v>0</v>
      </c>
      <c r="Y6236" s="25">
        <v>663343</v>
      </c>
      <c r="Z6236" s="25">
        <v>20394557</v>
      </c>
      <c r="AA6236" s="25">
        <v>23916097</v>
      </c>
      <c r="AB6236" s="25">
        <v>5278926.9000000004</v>
      </c>
      <c r="AC6236" s="26">
        <v>45152.505756550927</v>
      </c>
      <c r="AD6236" s="27">
        <f>ROW()</f>
        <v>6236</v>
      </c>
      <c r="AE6236" s="27">
        <f>1</f>
        <v>1</v>
      </c>
      <c r="AF6236" s="27">
        <f>SUBTOTAL(109,Tbl_NGF_Data[[#This Row],[Counter]])</f>
        <v>1</v>
      </c>
    </row>
    <row r="6237" spans="2:32" ht="45" x14ac:dyDescent="0.25">
      <c r="B6237" s="21" t="s">
        <v>951</v>
      </c>
      <c r="C6237" s="22" t="s">
        <v>4367</v>
      </c>
      <c r="D6237" s="23">
        <v>14</v>
      </c>
      <c r="E6237" s="22" t="s">
        <v>951</v>
      </c>
      <c r="F6237" s="23">
        <v>14</v>
      </c>
      <c r="G6237" s="22" t="s">
        <v>4367</v>
      </c>
      <c r="H6237" s="22" t="s">
        <v>1327</v>
      </c>
      <c r="I6237" s="23">
        <v>1</v>
      </c>
      <c r="J6237" s="23">
        <v>505</v>
      </c>
      <c r="K6237" s="23" t="s">
        <v>4484</v>
      </c>
      <c r="L6237" s="22" t="s">
        <v>4485</v>
      </c>
      <c r="M6237" s="21" t="s">
        <v>1041</v>
      </c>
      <c r="N6237" s="23" t="s">
        <v>1131</v>
      </c>
      <c r="O6237" s="22" t="s">
        <v>1132</v>
      </c>
      <c r="P6237" s="22" t="s">
        <v>1133</v>
      </c>
      <c r="Q6237" s="23" t="s">
        <v>1759</v>
      </c>
      <c r="R6237" s="22" t="s">
        <v>1760</v>
      </c>
      <c r="S6237" s="21" t="s">
        <v>144</v>
      </c>
      <c r="T6237" s="23" t="s">
        <v>4528</v>
      </c>
      <c r="U6237" s="24" t="s">
        <v>16</v>
      </c>
      <c r="V6237" s="23">
        <v>135</v>
      </c>
      <c r="W6237" s="25">
        <v>0</v>
      </c>
      <c r="X6237" s="25">
        <v>0</v>
      </c>
      <c r="Y6237" s="25">
        <v>0</v>
      </c>
      <c r="Z6237" s="25">
        <v>0</v>
      </c>
      <c r="AA6237" s="25">
        <v>13756.9</v>
      </c>
      <c r="AB6237" s="25">
        <v>0</v>
      </c>
      <c r="AC6237" s="26">
        <v>45152.505756550927</v>
      </c>
      <c r="AD6237" s="27">
        <f>ROW()</f>
        <v>6237</v>
      </c>
      <c r="AE6237" s="27">
        <f>1</f>
        <v>1</v>
      </c>
      <c r="AF6237" s="27">
        <f>SUBTOTAL(109,Tbl_NGF_Data[[#This Row],[Counter]])</f>
        <v>1</v>
      </c>
    </row>
    <row r="6238" spans="2:32" ht="45" x14ac:dyDescent="0.25">
      <c r="B6238" s="21" t="s">
        <v>951</v>
      </c>
      <c r="C6238" s="22" t="s">
        <v>4367</v>
      </c>
      <c r="D6238" s="23">
        <v>14</v>
      </c>
      <c r="E6238" s="22" t="s">
        <v>951</v>
      </c>
      <c r="F6238" s="23">
        <v>14</v>
      </c>
      <c r="G6238" s="22" t="s">
        <v>4367</v>
      </c>
      <c r="H6238" s="22" t="s">
        <v>1327</v>
      </c>
      <c r="I6238" s="23">
        <v>1</v>
      </c>
      <c r="J6238" s="23">
        <v>505</v>
      </c>
      <c r="K6238" s="23" t="s">
        <v>4484</v>
      </c>
      <c r="L6238" s="22" t="s">
        <v>4485</v>
      </c>
      <c r="M6238" s="21" t="s">
        <v>1041</v>
      </c>
      <c r="N6238" s="23" t="s">
        <v>1131</v>
      </c>
      <c r="O6238" s="22" t="s">
        <v>1132</v>
      </c>
      <c r="P6238" s="22" t="s">
        <v>1133</v>
      </c>
      <c r="Q6238" s="23" t="s">
        <v>1759</v>
      </c>
      <c r="R6238" s="22" t="s">
        <v>1760</v>
      </c>
      <c r="S6238" s="21" t="s">
        <v>144</v>
      </c>
      <c r="T6238" s="23" t="s">
        <v>4528</v>
      </c>
      <c r="U6238" s="24" t="s">
        <v>17</v>
      </c>
      <c r="V6238" s="23">
        <v>200</v>
      </c>
      <c r="W6238" s="25">
        <v>0</v>
      </c>
      <c r="X6238" s="25">
        <v>0</v>
      </c>
      <c r="Y6238" s="25">
        <v>0</v>
      </c>
      <c r="Z6238" s="25">
        <v>0</v>
      </c>
      <c r="AA6238" s="25">
        <v>13756.9</v>
      </c>
      <c r="AB6238" s="25">
        <v>0</v>
      </c>
      <c r="AC6238" s="26">
        <v>45152.505756550927</v>
      </c>
      <c r="AD6238" s="27">
        <f>ROW()</f>
        <v>6238</v>
      </c>
      <c r="AE6238" s="27">
        <f>1</f>
        <v>1</v>
      </c>
      <c r="AF6238" s="27">
        <f>SUBTOTAL(109,Tbl_NGF_Data[[#This Row],[Counter]])</f>
        <v>1</v>
      </c>
    </row>
    <row r="6239" spans="2:32" ht="45" x14ac:dyDescent="0.25">
      <c r="B6239" s="21" t="s">
        <v>951</v>
      </c>
      <c r="C6239" s="22" t="s">
        <v>4367</v>
      </c>
      <c r="D6239" s="23">
        <v>14</v>
      </c>
      <c r="E6239" s="22" t="s">
        <v>951</v>
      </c>
      <c r="F6239" s="23">
        <v>14</v>
      </c>
      <c r="G6239" s="22" t="s">
        <v>4367</v>
      </c>
      <c r="H6239" s="22" t="s">
        <v>1327</v>
      </c>
      <c r="I6239" s="23">
        <v>1</v>
      </c>
      <c r="J6239" s="23">
        <v>505</v>
      </c>
      <c r="K6239" s="23" t="s">
        <v>4484</v>
      </c>
      <c r="L6239" s="22" t="s">
        <v>4485</v>
      </c>
      <c r="M6239" s="21" t="s">
        <v>1041</v>
      </c>
      <c r="N6239" s="23" t="s">
        <v>1166</v>
      </c>
      <c r="O6239" s="22" t="s">
        <v>1167</v>
      </c>
      <c r="P6239" s="22" t="s">
        <v>1168</v>
      </c>
      <c r="Q6239" s="23" t="s">
        <v>4529</v>
      </c>
      <c r="R6239" s="22" t="s">
        <v>4530</v>
      </c>
      <c r="S6239" s="21" t="s">
        <v>1050</v>
      </c>
      <c r="T6239" s="23" t="s">
        <v>4531</v>
      </c>
      <c r="U6239" s="24" t="s">
        <v>16</v>
      </c>
      <c r="V6239" s="23">
        <v>135</v>
      </c>
      <c r="W6239" s="25">
        <v>5400000</v>
      </c>
      <c r="X6239" s="25">
        <v>0</v>
      </c>
      <c r="Y6239" s="25">
        <v>0</v>
      </c>
      <c r="Z6239" s="25">
        <v>0</v>
      </c>
      <c r="AA6239" s="25">
        <v>0</v>
      </c>
      <c r="AB6239" s="25">
        <v>0</v>
      </c>
      <c r="AC6239" s="26">
        <v>45152.505756550927</v>
      </c>
      <c r="AD6239" s="27">
        <f>ROW()</f>
        <v>6239</v>
      </c>
      <c r="AE6239" s="27">
        <f>1</f>
        <v>1</v>
      </c>
      <c r="AF6239" s="27">
        <f>SUBTOTAL(109,Tbl_NGF_Data[[#This Row],[Counter]])</f>
        <v>1</v>
      </c>
    </row>
    <row r="6240" spans="2:32" ht="45" x14ac:dyDescent="0.25">
      <c r="B6240" s="21" t="s">
        <v>951</v>
      </c>
      <c r="C6240" s="22" t="s">
        <v>4367</v>
      </c>
      <c r="D6240" s="23">
        <v>14</v>
      </c>
      <c r="E6240" s="22" t="s">
        <v>951</v>
      </c>
      <c r="F6240" s="23">
        <v>14</v>
      </c>
      <c r="G6240" s="22" t="s">
        <v>4367</v>
      </c>
      <c r="H6240" s="22" t="s">
        <v>1327</v>
      </c>
      <c r="I6240" s="23">
        <v>1</v>
      </c>
      <c r="J6240" s="23">
        <v>505</v>
      </c>
      <c r="K6240" s="23" t="s">
        <v>4484</v>
      </c>
      <c r="L6240" s="22" t="s">
        <v>4485</v>
      </c>
      <c r="M6240" s="21" t="s">
        <v>1041</v>
      </c>
      <c r="N6240" s="23" t="s">
        <v>1166</v>
      </c>
      <c r="O6240" s="22" t="s">
        <v>1167</v>
      </c>
      <c r="P6240" s="22" t="s">
        <v>1168</v>
      </c>
      <c r="Q6240" s="23" t="s">
        <v>4529</v>
      </c>
      <c r="R6240" s="22" t="s">
        <v>4530</v>
      </c>
      <c r="S6240" s="21" t="s">
        <v>1050</v>
      </c>
      <c r="T6240" s="23" t="s">
        <v>4531</v>
      </c>
      <c r="U6240" s="24" t="s">
        <v>17</v>
      </c>
      <c r="V6240" s="23">
        <v>200</v>
      </c>
      <c r="W6240" s="25">
        <v>4979086.25</v>
      </c>
      <c r="X6240" s="25">
        <v>0</v>
      </c>
      <c r="Y6240" s="25">
        <v>0</v>
      </c>
      <c r="Z6240" s="25">
        <v>0</v>
      </c>
      <c r="AA6240" s="25">
        <v>0</v>
      </c>
      <c r="AB6240" s="25">
        <v>0</v>
      </c>
      <c r="AC6240" s="26">
        <v>45152.505756550927</v>
      </c>
      <c r="AD6240" s="27">
        <f>ROW()</f>
        <v>6240</v>
      </c>
      <c r="AE6240" s="27">
        <f>1</f>
        <v>1</v>
      </c>
      <c r="AF6240" s="27">
        <f>SUBTOTAL(109,Tbl_NGF_Data[[#This Row],[Counter]])</f>
        <v>1</v>
      </c>
    </row>
    <row r="6241" spans="2:32" ht="45" x14ac:dyDescent="0.25">
      <c r="B6241" s="21" t="s">
        <v>951</v>
      </c>
      <c r="C6241" s="22" t="s">
        <v>4367</v>
      </c>
      <c r="D6241" s="23">
        <v>14</v>
      </c>
      <c r="E6241" s="22" t="s">
        <v>951</v>
      </c>
      <c r="F6241" s="23">
        <v>14</v>
      </c>
      <c r="G6241" s="22" t="s">
        <v>4367</v>
      </c>
      <c r="H6241" s="22" t="s">
        <v>1327</v>
      </c>
      <c r="I6241" s="23">
        <v>1</v>
      </c>
      <c r="J6241" s="23">
        <v>505</v>
      </c>
      <c r="K6241" s="23" t="s">
        <v>4484</v>
      </c>
      <c r="L6241" s="22" t="s">
        <v>4485</v>
      </c>
      <c r="M6241" s="21" t="s">
        <v>1041</v>
      </c>
      <c r="N6241" s="23" t="s">
        <v>1166</v>
      </c>
      <c r="O6241" s="22" t="s">
        <v>1167</v>
      </c>
      <c r="P6241" s="22" t="s">
        <v>1168</v>
      </c>
      <c r="Q6241" s="23" t="s">
        <v>4529</v>
      </c>
      <c r="R6241" s="22" t="s">
        <v>4530</v>
      </c>
      <c r="S6241" s="21" t="s">
        <v>1050</v>
      </c>
      <c r="T6241" s="23" t="s">
        <v>4531</v>
      </c>
      <c r="U6241" s="24" t="s">
        <v>18</v>
      </c>
      <c r="V6241" s="23">
        <v>220</v>
      </c>
      <c r="W6241" s="25">
        <v>420913.75</v>
      </c>
      <c r="X6241" s="25">
        <v>0</v>
      </c>
      <c r="Y6241" s="25">
        <v>0</v>
      </c>
      <c r="Z6241" s="25">
        <v>0</v>
      </c>
      <c r="AA6241" s="25">
        <v>0</v>
      </c>
      <c r="AB6241" s="25">
        <v>0</v>
      </c>
      <c r="AC6241" s="26">
        <v>45152.505756550927</v>
      </c>
      <c r="AD6241" s="27">
        <f>ROW()</f>
        <v>6241</v>
      </c>
      <c r="AE6241" s="27">
        <f>1</f>
        <v>1</v>
      </c>
      <c r="AF6241" s="27">
        <f>SUBTOTAL(109,Tbl_NGF_Data[[#This Row],[Counter]])</f>
        <v>1</v>
      </c>
    </row>
    <row r="6242" spans="2:32" ht="45" x14ac:dyDescent="0.25">
      <c r="B6242" s="21" t="s">
        <v>951</v>
      </c>
      <c r="C6242" s="22" t="s">
        <v>4367</v>
      </c>
      <c r="D6242" s="23">
        <v>14</v>
      </c>
      <c r="E6242" s="22" t="s">
        <v>951</v>
      </c>
      <c r="F6242" s="23">
        <v>14</v>
      </c>
      <c r="G6242" s="22" t="s">
        <v>4367</v>
      </c>
      <c r="H6242" s="22" t="s">
        <v>1327</v>
      </c>
      <c r="I6242" s="23">
        <v>1</v>
      </c>
      <c r="J6242" s="23">
        <v>505</v>
      </c>
      <c r="K6242" s="23" t="s">
        <v>4484</v>
      </c>
      <c r="L6242" s="22" t="s">
        <v>4485</v>
      </c>
      <c r="M6242" s="21" t="s">
        <v>1041</v>
      </c>
      <c r="N6242" s="23" t="s">
        <v>1166</v>
      </c>
      <c r="O6242" s="22" t="s">
        <v>1167</v>
      </c>
      <c r="P6242" s="22" t="s">
        <v>1168</v>
      </c>
      <c r="Q6242" s="23" t="s">
        <v>4529</v>
      </c>
      <c r="R6242" s="22" t="s">
        <v>4530</v>
      </c>
      <c r="S6242" s="21" t="s">
        <v>1050</v>
      </c>
      <c r="T6242" s="23" t="s">
        <v>4531</v>
      </c>
      <c r="U6242" s="24" t="s">
        <v>19</v>
      </c>
      <c r="V6242" s="23">
        <v>500</v>
      </c>
      <c r="W6242" s="25">
        <v>5358450.25</v>
      </c>
      <c r="X6242" s="25">
        <v>0</v>
      </c>
      <c r="Y6242" s="25">
        <v>0</v>
      </c>
      <c r="Z6242" s="25">
        <v>0</v>
      </c>
      <c r="AA6242" s="25">
        <v>0</v>
      </c>
      <c r="AB6242" s="25">
        <v>0</v>
      </c>
      <c r="AC6242" s="26">
        <v>45152.505756550927</v>
      </c>
      <c r="AD6242" s="27">
        <f>ROW()</f>
        <v>6242</v>
      </c>
      <c r="AE6242" s="27">
        <f>1</f>
        <v>1</v>
      </c>
      <c r="AF6242" s="27">
        <f>SUBTOTAL(109,Tbl_NGF_Data[[#This Row],[Counter]])</f>
        <v>1</v>
      </c>
    </row>
    <row r="6243" spans="2:32" ht="45" x14ac:dyDescent="0.25">
      <c r="B6243" s="21" t="s">
        <v>951</v>
      </c>
      <c r="C6243" s="22" t="s">
        <v>4367</v>
      </c>
      <c r="D6243" s="23">
        <v>14</v>
      </c>
      <c r="E6243" s="22" t="s">
        <v>951</v>
      </c>
      <c r="F6243" s="23">
        <v>14</v>
      </c>
      <c r="G6243" s="22" t="s">
        <v>4367</v>
      </c>
      <c r="H6243" s="22" t="s">
        <v>1327</v>
      </c>
      <c r="I6243" s="23">
        <v>1</v>
      </c>
      <c r="J6243" s="23">
        <v>522</v>
      </c>
      <c r="K6243" s="23" t="s">
        <v>4532</v>
      </c>
      <c r="L6243" s="22" t="s">
        <v>4533</v>
      </c>
      <c r="M6243" s="21" t="s">
        <v>1053</v>
      </c>
      <c r="N6243" s="23" t="s">
        <v>1271</v>
      </c>
      <c r="O6243" s="22" t="s">
        <v>1272</v>
      </c>
      <c r="P6243" s="22" t="s">
        <v>1273</v>
      </c>
      <c r="Q6243" s="23" t="s">
        <v>4505</v>
      </c>
      <c r="R6243" s="22" t="s">
        <v>4506</v>
      </c>
      <c r="S6243" s="21" t="s">
        <v>994</v>
      </c>
      <c r="T6243" s="23" t="s">
        <v>4534</v>
      </c>
      <c r="U6243" s="24" t="s">
        <v>16</v>
      </c>
      <c r="V6243" s="23">
        <v>135</v>
      </c>
      <c r="W6243" s="25">
        <v>0</v>
      </c>
      <c r="X6243" s="25">
        <v>0</v>
      </c>
      <c r="Y6243" s="25">
        <v>0</v>
      </c>
      <c r="Z6243" s="25">
        <v>0</v>
      </c>
      <c r="AA6243" s="25">
        <v>23002633.969999999</v>
      </c>
      <c r="AB6243" s="25">
        <v>15521722</v>
      </c>
      <c r="AC6243" s="26">
        <v>45152.505756550927</v>
      </c>
      <c r="AD6243" s="27">
        <f>ROW()</f>
        <v>6243</v>
      </c>
      <c r="AE6243" s="27">
        <f>1</f>
        <v>1</v>
      </c>
      <c r="AF6243" s="27">
        <f>SUBTOTAL(109,Tbl_NGF_Data[[#This Row],[Counter]])</f>
        <v>1</v>
      </c>
    </row>
    <row r="6244" spans="2:32" ht="45" x14ac:dyDescent="0.25">
      <c r="B6244" s="21" t="s">
        <v>951</v>
      </c>
      <c r="C6244" s="22" t="s">
        <v>4367</v>
      </c>
      <c r="D6244" s="23">
        <v>14</v>
      </c>
      <c r="E6244" s="22" t="s">
        <v>951</v>
      </c>
      <c r="F6244" s="23">
        <v>14</v>
      </c>
      <c r="G6244" s="22" t="s">
        <v>4367</v>
      </c>
      <c r="H6244" s="22" t="s">
        <v>1327</v>
      </c>
      <c r="I6244" s="23">
        <v>1</v>
      </c>
      <c r="J6244" s="23">
        <v>522</v>
      </c>
      <c r="K6244" s="23" t="s">
        <v>4532</v>
      </c>
      <c r="L6244" s="22" t="s">
        <v>4533</v>
      </c>
      <c r="M6244" s="21" t="s">
        <v>1053</v>
      </c>
      <c r="N6244" s="23" t="s">
        <v>1271</v>
      </c>
      <c r="O6244" s="22" t="s">
        <v>1272</v>
      </c>
      <c r="P6244" s="22" t="s">
        <v>1273</v>
      </c>
      <c r="Q6244" s="23" t="s">
        <v>4505</v>
      </c>
      <c r="R6244" s="22" t="s">
        <v>4506</v>
      </c>
      <c r="S6244" s="21" t="s">
        <v>994</v>
      </c>
      <c r="T6244" s="23" t="s">
        <v>4534</v>
      </c>
      <c r="U6244" s="24" t="s">
        <v>17</v>
      </c>
      <c r="V6244" s="23">
        <v>200</v>
      </c>
      <c r="W6244" s="25">
        <v>0</v>
      </c>
      <c r="X6244" s="25">
        <v>0</v>
      </c>
      <c r="Y6244" s="25">
        <v>0</v>
      </c>
      <c r="Z6244" s="25">
        <v>0</v>
      </c>
      <c r="AA6244" s="25">
        <v>23002633.969999999</v>
      </c>
      <c r="AB6244" s="25">
        <v>0</v>
      </c>
      <c r="AC6244" s="26">
        <v>45152.505756550927</v>
      </c>
      <c r="AD6244" s="27">
        <f>ROW()</f>
        <v>6244</v>
      </c>
      <c r="AE6244" s="27">
        <f>1</f>
        <v>1</v>
      </c>
      <c r="AF6244" s="27">
        <f>SUBTOTAL(109,Tbl_NGF_Data[[#This Row],[Counter]])</f>
        <v>1</v>
      </c>
    </row>
    <row r="6245" spans="2:32" ht="45" x14ac:dyDescent="0.25">
      <c r="B6245" s="21" t="s">
        <v>951</v>
      </c>
      <c r="C6245" s="22" t="s">
        <v>4367</v>
      </c>
      <c r="D6245" s="23">
        <v>14</v>
      </c>
      <c r="E6245" s="22" t="s">
        <v>951</v>
      </c>
      <c r="F6245" s="23">
        <v>14</v>
      </c>
      <c r="G6245" s="22" t="s">
        <v>4367</v>
      </c>
      <c r="H6245" s="22" t="s">
        <v>1327</v>
      </c>
      <c r="I6245" s="23">
        <v>1</v>
      </c>
      <c r="J6245" s="23">
        <v>522</v>
      </c>
      <c r="K6245" s="23" t="s">
        <v>4532</v>
      </c>
      <c r="L6245" s="22" t="s">
        <v>4533</v>
      </c>
      <c r="M6245" s="21" t="s">
        <v>1053</v>
      </c>
      <c r="N6245" s="23" t="s">
        <v>1271</v>
      </c>
      <c r="O6245" s="22" t="s">
        <v>1272</v>
      </c>
      <c r="P6245" s="22" t="s">
        <v>1273</v>
      </c>
      <c r="Q6245" s="23" t="s">
        <v>4505</v>
      </c>
      <c r="R6245" s="22" t="s">
        <v>4506</v>
      </c>
      <c r="S6245" s="21" t="s">
        <v>994</v>
      </c>
      <c r="T6245" s="23" t="s">
        <v>4534</v>
      </c>
      <c r="U6245" s="24" t="s">
        <v>18</v>
      </c>
      <c r="V6245" s="23">
        <v>220</v>
      </c>
      <c r="W6245" s="25">
        <v>0</v>
      </c>
      <c r="X6245" s="25">
        <v>0</v>
      </c>
      <c r="Y6245" s="25">
        <v>0</v>
      </c>
      <c r="Z6245" s="25">
        <v>0</v>
      </c>
      <c r="AA6245" s="25">
        <v>0</v>
      </c>
      <c r="AB6245" s="25">
        <v>15521722</v>
      </c>
      <c r="AC6245" s="26">
        <v>45152.505756550927</v>
      </c>
      <c r="AD6245" s="27">
        <f>ROW()</f>
        <v>6245</v>
      </c>
      <c r="AE6245" s="27">
        <f>1</f>
        <v>1</v>
      </c>
      <c r="AF6245" s="27">
        <f>SUBTOTAL(109,Tbl_NGF_Data[[#This Row],[Counter]])</f>
        <v>1</v>
      </c>
    </row>
    <row r="6246" spans="2:32" ht="45" x14ac:dyDescent="0.25">
      <c r="B6246" s="21" t="s">
        <v>951</v>
      </c>
      <c r="C6246" s="22" t="s">
        <v>4367</v>
      </c>
      <c r="D6246" s="23">
        <v>14</v>
      </c>
      <c r="E6246" s="22" t="s">
        <v>951</v>
      </c>
      <c r="F6246" s="23">
        <v>14</v>
      </c>
      <c r="G6246" s="22" t="s">
        <v>4367</v>
      </c>
      <c r="H6246" s="22" t="s">
        <v>1327</v>
      </c>
      <c r="I6246" s="23">
        <v>1</v>
      </c>
      <c r="J6246" s="23">
        <v>522</v>
      </c>
      <c r="K6246" s="23" t="s">
        <v>4532</v>
      </c>
      <c r="L6246" s="22" t="s">
        <v>4533</v>
      </c>
      <c r="M6246" s="21" t="s">
        <v>1053</v>
      </c>
      <c r="N6246" s="23" t="s">
        <v>1271</v>
      </c>
      <c r="O6246" s="22" t="s">
        <v>1272</v>
      </c>
      <c r="P6246" s="22" t="s">
        <v>1273</v>
      </c>
      <c r="Q6246" s="23" t="s">
        <v>4505</v>
      </c>
      <c r="R6246" s="22" t="s">
        <v>4506</v>
      </c>
      <c r="S6246" s="21" t="s">
        <v>994</v>
      </c>
      <c r="T6246" s="23" t="s">
        <v>4534</v>
      </c>
      <c r="U6246" s="24" t="s">
        <v>19</v>
      </c>
      <c r="V6246" s="23">
        <v>500</v>
      </c>
      <c r="W6246" s="25">
        <v>0</v>
      </c>
      <c r="X6246" s="25">
        <v>0</v>
      </c>
      <c r="Y6246" s="25">
        <v>0</v>
      </c>
      <c r="Z6246" s="25">
        <v>0</v>
      </c>
      <c r="AA6246" s="25">
        <v>2633.97</v>
      </c>
      <c r="AB6246" s="25">
        <v>0</v>
      </c>
      <c r="AC6246" s="26">
        <v>45152.505756550927</v>
      </c>
      <c r="AD6246" s="27">
        <f>ROW()</f>
        <v>6246</v>
      </c>
      <c r="AE6246" s="27">
        <f>1</f>
        <v>1</v>
      </c>
      <c r="AF6246" s="27">
        <f>SUBTOTAL(109,Tbl_NGF_Data[[#This Row],[Counter]])</f>
        <v>1</v>
      </c>
    </row>
    <row r="6247" spans="2:32" ht="45" x14ac:dyDescent="0.25">
      <c r="B6247" s="21" t="s">
        <v>951</v>
      </c>
      <c r="C6247" s="22" t="s">
        <v>4367</v>
      </c>
      <c r="D6247" s="23">
        <v>14</v>
      </c>
      <c r="E6247" s="22" t="s">
        <v>951</v>
      </c>
      <c r="F6247" s="23">
        <v>14</v>
      </c>
      <c r="G6247" s="22" t="s">
        <v>4367</v>
      </c>
      <c r="H6247" s="22" t="s">
        <v>1327</v>
      </c>
      <c r="I6247" s="23">
        <v>1</v>
      </c>
      <c r="J6247" s="23">
        <v>522</v>
      </c>
      <c r="K6247" s="23" t="s">
        <v>4532</v>
      </c>
      <c r="L6247" s="22" t="s">
        <v>4533</v>
      </c>
      <c r="M6247" s="21" t="s">
        <v>1053</v>
      </c>
      <c r="N6247" s="23" t="s">
        <v>1271</v>
      </c>
      <c r="O6247" s="22" t="s">
        <v>1272</v>
      </c>
      <c r="P6247" s="22" t="s">
        <v>1273</v>
      </c>
      <c r="Q6247" s="23" t="s">
        <v>4535</v>
      </c>
      <c r="R6247" s="22" t="s">
        <v>4536</v>
      </c>
      <c r="S6247" s="21" t="s">
        <v>1001</v>
      </c>
      <c r="T6247" s="23" t="s">
        <v>4537</v>
      </c>
      <c r="U6247" s="24" t="s">
        <v>16</v>
      </c>
      <c r="V6247" s="23">
        <v>135</v>
      </c>
      <c r="W6247" s="25">
        <v>0</v>
      </c>
      <c r="X6247" s="25">
        <v>0</v>
      </c>
      <c r="Y6247" s="25">
        <v>0</v>
      </c>
      <c r="Z6247" s="25">
        <v>0</v>
      </c>
      <c r="AA6247" s="25">
        <v>0</v>
      </c>
      <c r="AB6247" s="25">
        <v>13000000</v>
      </c>
      <c r="AC6247" s="26">
        <v>45152.505756550927</v>
      </c>
      <c r="AD6247" s="27">
        <f>ROW()</f>
        <v>6247</v>
      </c>
      <c r="AE6247" s="27">
        <f>1</f>
        <v>1</v>
      </c>
      <c r="AF6247" s="27">
        <f>SUBTOTAL(109,Tbl_NGF_Data[[#This Row],[Counter]])</f>
        <v>1</v>
      </c>
    </row>
    <row r="6248" spans="2:32" ht="45" x14ac:dyDescent="0.25">
      <c r="B6248" s="21" t="s">
        <v>951</v>
      </c>
      <c r="C6248" s="22" t="s">
        <v>4367</v>
      </c>
      <c r="D6248" s="23">
        <v>14</v>
      </c>
      <c r="E6248" s="22" t="s">
        <v>951</v>
      </c>
      <c r="F6248" s="23">
        <v>14</v>
      </c>
      <c r="G6248" s="22" t="s">
        <v>4367</v>
      </c>
      <c r="H6248" s="22" t="s">
        <v>1327</v>
      </c>
      <c r="I6248" s="23">
        <v>1</v>
      </c>
      <c r="J6248" s="23">
        <v>522</v>
      </c>
      <c r="K6248" s="23" t="s">
        <v>4532</v>
      </c>
      <c r="L6248" s="22" t="s">
        <v>4533</v>
      </c>
      <c r="M6248" s="21" t="s">
        <v>1053</v>
      </c>
      <c r="N6248" s="23" t="s">
        <v>1271</v>
      </c>
      <c r="O6248" s="22" t="s">
        <v>1272</v>
      </c>
      <c r="P6248" s="22" t="s">
        <v>1273</v>
      </c>
      <c r="Q6248" s="23" t="s">
        <v>4535</v>
      </c>
      <c r="R6248" s="22" t="s">
        <v>4536</v>
      </c>
      <c r="S6248" s="21" t="s">
        <v>1001</v>
      </c>
      <c r="T6248" s="23" t="s">
        <v>4537</v>
      </c>
      <c r="U6248" s="24" t="s">
        <v>17</v>
      </c>
      <c r="V6248" s="23">
        <v>200</v>
      </c>
      <c r="W6248" s="25">
        <v>0</v>
      </c>
      <c r="X6248" s="25">
        <v>0</v>
      </c>
      <c r="Y6248" s="25">
        <v>0</v>
      </c>
      <c r="Z6248" s="25">
        <v>0</v>
      </c>
      <c r="AA6248" s="25">
        <v>0</v>
      </c>
      <c r="AB6248" s="25">
        <v>13000000</v>
      </c>
      <c r="AC6248" s="26">
        <v>45152.505756550927</v>
      </c>
      <c r="AD6248" s="27">
        <f>ROW()</f>
        <v>6248</v>
      </c>
      <c r="AE6248" s="27">
        <f>1</f>
        <v>1</v>
      </c>
      <c r="AF6248" s="27">
        <f>SUBTOTAL(109,Tbl_NGF_Data[[#This Row],[Counter]])</f>
        <v>1</v>
      </c>
    </row>
    <row r="6249" spans="2:32" ht="45" x14ac:dyDescent="0.25">
      <c r="B6249" s="21" t="s">
        <v>951</v>
      </c>
      <c r="C6249" s="22" t="s">
        <v>4367</v>
      </c>
      <c r="D6249" s="23">
        <v>14</v>
      </c>
      <c r="E6249" s="22" t="s">
        <v>951</v>
      </c>
      <c r="F6249" s="23">
        <v>14</v>
      </c>
      <c r="G6249" s="22" t="s">
        <v>4367</v>
      </c>
      <c r="H6249" s="22" t="s">
        <v>1327</v>
      </c>
      <c r="I6249" s="23">
        <v>1</v>
      </c>
      <c r="J6249" s="23">
        <v>522</v>
      </c>
      <c r="K6249" s="23" t="s">
        <v>4532</v>
      </c>
      <c r="L6249" s="22" t="s">
        <v>4533</v>
      </c>
      <c r="M6249" s="21" t="s">
        <v>1053</v>
      </c>
      <c r="N6249" s="23" t="s">
        <v>1271</v>
      </c>
      <c r="O6249" s="22" t="s">
        <v>1272</v>
      </c>
      <c r="P6249" s="22" t="s">
        <v>1273</v>
      </c>
      <c r="Q6249" s="23" t="s">
        <v>1342</v>
      </c>
      <c r="R6249" s="22" t="s">
        <v>1343</v>
      </c>
      <c r="S6249" s="21" t="s">
        <v>403</v>
      </c>
      <c r="T6249" s="23" t="s">
        <v>4538</v>
      </c>
      <c r="U6249" s="24" t="s">
        <v>16</v>
      </c>
      <c r="V6249" s="23">
        <v>135</v>
      </c>
      <c r="W6249" s="25">
        <v>0</v>
      </c>
      <c r="X6249" s="25">
        <v>0</v>
      </c>
      <c r="Y6249" s="25">
        <v>0</v>
      </c>
      <c r="Z6249" s="25">
        <v>0</v>
      </c>
      <c r="AA6249" s="25">
        <v>83500000</v>
      </c>
      <c r="AB6249" s="25">
        <v>83500000</v>
      </c>
      <c r="AC6249" s="26">
        <v>45152.505756550927</v>
      </c>
      <c r="AD6249" s="27">
        <f>ROW()</f>
        <v>6249</v>
      </c>
      <c r="AE6249" s="27">
        <f>1</f>
        <v>1</v>
      </c>
      <c r="AF6249" s="27">
        <f>SUBTOTAL(109,Tbl_NGF_Data[[#This Row],[Counter]])</f>
        <v>1</v>
      </c>
    </row>
    <row r="6250" spans="2:32" ht="45" x14ac:dyDescent="0.25">
      <c r="B6250" s="21" t="s">
        <v>951</v>
      </c>
      <c r="C6250" s="22" t="s">
        <v>4367</v>
      </c>
      <c r="D6250" s="23">
        <v>14</v>
      </c>
      <c r="E6250" s="22" t="s">
        <v>951</v>
      </c>
      <c r="F6250" s="23">
        <v>14</v>
      </c>
      <c r="G6250" s="22" t="s">
        <v>4367</v>
      </c>
      <c r="H6250" s="22" t="s">
        <v>1327</v>
      </c>
      <c r="I6250" s="23">
        <v>1</v>
      </c>
      <c r="J6250" s="23">
        <v>522</v>
      </c>
      <c r="K6250" s="23" t="s">
        <v>4532</v>
      </c>
      <c r="L6250" s="22" t="s">
        <v>4533</v>
      </c>
      <c r="M6250" s="21" t="s">
        <v>1053</v>
      </c>
      <c r="N6250" s="23" t="s">
        <v>1271</v>
      </c>
      <c r="O6250" s="22" t="s">
        <v>1272</v>
      </c>
      <c r="P6250" s="22" t="s">
        <v>1273</v>
      </c>
      <c r="Q6250" s="23" t="s">
        <v>1342</v>
      </c>
      <c r="R6250" s="22" t="s">
        <v>1343</v>
      </c>
      <c r="S6250" s="21" t="s">
        <v>403</v>
      </c>
      <c r="T6250" s="23" t="s">
        <v>4538</v>
      </c>
      <c r="U6250" s="24" t="s">
        <v>17</v>
      </c>
      <c r="V6250" s="23">
        <v>200</v>
      </c>
      <c r="W6250" s="25">
        <v>0</v>
      </c>
      <c r="X6250" s="25">
        <v>0</v>
      </c>
      <c r="Y6250" s="25">
        <v>0</v>
      </c>
      <c r="Z6250" s="25">
        <v>0</v>
      </c>
      <c r="AA6250" s="25">
        <v>83500000</v>
      </c>
      <c r="AB6250" s="25">
        <v>83500000</v>
      </c>
      <c r="AC6250" s="26">
        <v>45152.505756550927</v>
      </c>
      <c r="AD6250" s="27">
        <f>ROW()</f>
        <v>6250</v>
      </c>
      <c r="AE6250" s="27">
        <f>1</f>
        <v>1</v>
      </c>
      <c r="AF6250" s="27">
        <f>SUBTOTAL(109,Tbl_NGF_Data[[#This Row],[Counter]])</f>
        <v>1</v>
      </c>
    </row>
    <row r="6251" spans="2:32" ht="45" x14ac:dyDescent="0.25">
      <c r="B6251" s="21" t="s">
        <v>951</v>
      </c>
      <c r="C6251" s="22" t="s">
        <v>4367</v>
      </c>
      <c r="D6251" s="23">
        <v>14</v>
      </c>
      <c r="E6251" s="22" t="s">
        <v>951</v>
      </c>
      <c r="F6251" s="23">
        <v>14</v>
      </c>
      <c r="G6251" s="22" t="s">
        <v>4367</v>
      </c>
      <c r="H6251" s="22" t="s">
        <v>1327</v>
      </c>
      <c r="I6251" s="23">
        <v>1</v>
      </c>
      <c r="J6251" s="23">
        <v>522</v>
      </c>
      <c r="K6251" s="23" t="s">
        <v>4532</v>
      </c>
      <c r="L6251" s="22" t="s">
        <v>4533</v>
      </c>
      <c r="M6251" s="21" t="s">
        <v>1053</v>
      </c>
      <c r="N6251" s="23" t="s">
        <v>1271</v>
      </c>
      <c r="O6251" s="22" t="s">
        <v>1272</v>
      </c>
      <c r="P6251" s="22" t="s">
        <v>1273</v>
      </c>
      <c r="Q6251" s="23" t="s">
        <v>4510</v>
      </c>
      <c r="R6251" s="22" t="s">
        <v>4511</v>
      </c>
      <c r="S6251" s="21" t="s">
        <v>1007</v>
      </c>
      <c r="T6251" s="23" t="s">
        <v>4539</v>
      </c>
      <c r="U6251" s="24" t="s">
        <v>16</v>
      </c>
      <c r="V6251" s="23">
        <v>135</v>
      </c>
      <c r="W6251" s="25">
        <v>0</v>
      </c>
      <c r="X6251" s="25">
        <v>0</v>
      </c>
      <c r="Y6251" s="25">
        <v>0</v>
      </c>
      <c r="Z6251" s="25">
        <v>0</v>
      </c>
      <c r="AA6251" s="25">
        <v>112810942</v>
      </c>
      <c r="AB6251" s="25">
        <v>37140000</v>
      </c>
      <c r="AC6251" s="26">
        <v>45152.505756550927</v>
      </c>
      <c r="AD6251" s="27">
        <f>ROW()</f>
        <v>6251</v>
      </c>
      <c r="AE6251" s="27">
        <f>1</f>
        <v>1</v>
      </c>
      <c r="AF6251" s="27">
        <f>SUBTOTAL(109,Tbl_NGF_Data[[#This Row],[Counter]])</f>
        <v>1</v>
      </c>
    </row>
    <row r="6252" spans="2:32" ht="45" x14ac:dyDescent="0.25">
      <c r="B6252" s="21" t="s">
        <v>951</v>
      </c>
      <c r="C6252" s="22" t="s">
        <v>4367</v>
      </c>
      <c r="D6252" s="23">
        <v>14</v>
      </c>
      <c r="E6252" s="22" t="s">
        <v>951</v>
      </c>
      <c r="F6252" s="23">
        <v>14</v>
      </c>
      <c r="G6252" s="22" t="s">
        <v>4367</v>
      </c>
      <c r="H6252" s="22" t="s">
        <v>1327</v>
      </c>
      <c r="I6252" s="23">
        <v>1</v>
      </c>
      <c r="J6252" s="23">
        <v>522</v>
      </c>
      <c r="K6252" s="23" t="s">
        <v>4532</v>
      </c>
      <c r="L6252" s="22" t="s">
        <v>4533</v>
      </c>
      <c r="M6252" s="21" t="s">
        <v>1053</v>
      </c>
      <c r="N6252" s="23" t="s">
        <v>1271</v>
      </c>
      <c r="O6252" s="22" t="s">
        <v>1272</v>
      </c>
      <c r="P6252" s="22" t="s">
        <v>1273</v>
      </c>
      <c r="Q6252" s="23" t="s">
        <v>4510</v>
      </c>
      <c r="R6252" s="22" t="s">
        <v>4511</v>
      </c>
      <c r="S6252" s="21" t="s">
        <v>1007</v>
      </c>
      <c r="T6252" s="23" t="s">
        <v>4539</v>
      </c>
      <c r="U6252" s="24" t="s">
        <v>17</v>
      </c>
      <c r="V6252" s="23">
        <v>200</v>
      </c>
      <c r="W6252" s="25">
        <v>0</v>
      </c>
      <c r="X6252" s="25">
        <v>0</v>
      </c>
      <c r="Y6252" s="25">
        <v>0</v>
      </c>
      <c r="Z6252" s="25">
        <v>0</v>
      </c>
      <c r="AA6252" s="25">
        <v>112810942</v>
      </c>
      <c r="AB6252" s="25">
        <v>7300000</v>
      </c>
      <c r="AC6252" s="26">
        <v>45152.505756550927</v>
      </c>
      <c r="AD6252" s="27">
        <f>ROW()</f>
        <v>6252</v>
      </c>
      <c r="AE6252" s="27">
        <f>1</f>
        <v>1</v>
      </c>
      <c r="AF6252" s="27">
        <f>SUBTOTAL(109,Tbl_NGF_Data[[#This Row],[Counter]])</f>
        <v>1</v>
      </c>
    </row>
    <row r="6253" spans="2:32" ht="45" x14ac:dyDescent="0.25">
      <c r="B6253" s="21" t="s">
        <v>951</v>
      </c>
      <c r="C6253" s="22" t="s">
        <v>4367</v>
      </c>
      <c r="D6253" s="23">
        <v>14</v>
      </c>
      <c r="E6253" s="22" t="s">
        <v>951</v>
      </c>
      <c r="F6253" s="23">
        <v>14</v>
      </c>
      <c r="G6253" s="22" t="s">
        <v>4367</v>
      </c>
      <c r="H6253" s="22" t="s">
        <v>1327</v>
      </c>
      <c r="I6253" s="23">
        <v>1</v>
      </c>
      <c r="J6253" s="23">
        <v>522</v>
      </c>
      <c r="K6253" s="23" t="s">
        <v>4532</v>
      </c>
      <c r="L6253" s="22" t="s">
        <v>4533</v>
      </c>
      <c r="M6253" s="21" t="s">
        <v>1053</v>
      </c>
      <c r="N6253" s="23" t="s">
        <v>1271</v>
      </c>
      <c r="O6253" s="22" t="s">
        <v>1272</v>
      </c>
      <c r="P6253" s="22" t="s">
        <v>1273</v>
      </c>
      <c r="Q6253" s="23" t="s">
        <v>4510</v>
      </c>
      <c r="R6253" s="22" t="s">
        <v>4511</v>
      </c>
      <c r="S6253" s="21" t="s">
        <v>1007</v>
      </c>
      <c r="T6253" s="23" t="s">
        <v>4539</v>
      </c>
      <c r="U6253" s="24" t="s">
        <v>18</v>
      </c>
      <c r="V6253" s="23">
        <v>220</v>
      </c>
      <c r="W6253" s="25">
        <v>0</v>
      </c>
      <c r="X6253" s="25">
        <v>0</v>
      </c>
      <c r="Y6253" s="25">
        <v>0</v>
      </c>
      <c r="Z6253" s="25">
        <v>0</v>
      </c>
      <c r="AA6253" s="25">
        <v>0</v>
      </c>
      <c r="AB6253" s="25">
        <v>29840000</v>
      </c>
      <c r="AC6253" s="26">
        <v>45152.505756550927</v>
      </c>
      <c r="AD6253" s="27">
        <f>ROW()</f>
        <v>6253</v>
      </c>
      <c r="AE6253" s="27">
        <f>1</f>
        <v>1</v>
      </c>
      <c r="AF6253" s="27">
        <f>SUBTOTAL(109,Tbl_NGF_Data[[#This Row],[Counter]])</f>
        <v>1</v>
      </c>
    </row>
    <row r="6254" spans="2:32" ht="45" x14ac:dyDescent="0.25">
      <c r="B6254" s="21" t="s">
        <v>951</v>
      </c>
      <c r="C6254" s="22" t="s">
        <v>4367</v>
      </c>
      <c r="D6254" s="23">
        <v>14</v>
      </c>
      <c r="E6254" s="22" t="s">
        <v>951</v>
      </c>
      <c r="F6254" s="23">
        <v>14</v>
      </c>
      <c r="G6254" s="22" t="s">
        <v>4367</v>
      </c>
      <c r="H6254" s="22" t="s">
        <v>1327</v>
      </c>
      <c r="I6254" s="23">
        <v>1</v>
      </c>
      <c r="J6254" s="23">
        <v>522</v>
      </c>
      <c r="K6254" s="23" t="s">
        <v>4532</v>
      </c>
      <c r="L6254" s="22" t="s">
        <v>4533</v>
      </c>
      <c r="M6254" s="21" t="s">
        <v>1053</v>
      </c>
      <c r="N6254" s="23" t="s">
        <v>1271</v>
      </c>
      <c r="O6254" s="22" t="s">
        <v>1272</v>
      </c>
      <c r="P6254" s="22" t="s">
        <v>1273</v>
      </c>
      <c r="Q6254" s="23" t="s">
        <v>4519</v>
      </c>
      <c r="R6254" s="22" t="s">
        <v>4520</v>
      </c>
      <c r="S6254" s="21" t="s">
        <v>1048</v>
      </c>
      <c r="T6254" s="23" t="s">
        <v>4540</v>
      </c>
      <c r="U6254" s="24" t="s">
        <v>15</v>
      </c>
      <c r="V6254" s="23">
        <v>100</v>
      </c>
      <c r="W6254" s="25">
        <v>0</v>
      </c>
      <c r="X6254" s="25">
        <v>0</v>
      </c>
      <c r="Y6254" s="25">
        <v>0</v>
      </c>
      <c r="Z6254" s="25">
        <v>97455.56</v>
      </c>
      <c r="AA6254" s="25">
        <v>2842602.07</v>
      </c>
      <c r="AB6254" s="25">
        <v>19196.57</v>
      </c>
      <c r="AC6254" s="26">
        <v>45152.505756550927</v>
      </c>
      <c r="AD6254" s="27">
        <f>ROW()</f>
        <v>6254</v>
      </c>
      <c r="AE6254" s="27">
        <f>1</f>
        <v>1</v>
      </c>
      <c r="AF6254" s="27">
        <f>SUBTOTAL(109,Tbl_NGF_Data[[#This Row],[Counter]])</f>
        <v>1</v>
      </c>
    </row>
    <row r="6255" spans="2:32" ht="45" x14ac:dyDescent="0.25">
      <c r="B6255" s="21" t="s">
        <v>951</v>
      </c>
      <c r="C6255" s="22" t="s">
        <v>4367</v>
      </c>
      <c r="D6255" s="23">
        <v>14</v>
      </c>
      <c r="E6255" s="22" t="s">
        <v>951</v>
      </c>
      <c r="F6255" s="23">
        <v>14</v>
      </c>
      <c r="G6255" s="22" t="s">
        <v>4367</v>
      </c>
      <c r="H6255" s="22" t="s">
        <v>1327</v>
      </c>
      <c r="I6255" s="23">
        <v>1</v>
      </c>
      <c r="J6255" s="23">
        <v>522</v>
      </c>
      <c r="K6255" s="23" t="s">
        <v>4532</v>
      </c>
      <c r="L6255" s="22" t="s">
        <v>4533</v>
      </c>
      <c r="M6255" s="21" t="s">
        <v>1053</v>
      </c>
      <c r="N6255" s="23" t="s">
        <v>1271</v>
      </c>
      <c r="O6255" s="22" t="s">
        <v>1272</v>
      </c>
      <c r="P6255" s="22" t="s">
        <v>1273</v>
      </c>
      <c r="Q6255" s="23" t="s">
        <v>4519</v>
      </c>
      <c r="R6255" s="22" t="s">
        <v>4520</v>
      </c>
      <c r="S6255" s="21" t="s">
        <v>1048</v>
      </c>
      <c r="T6255" s="23" t="s">
        <v>4540</v>
      </c>
      <c r="U6255" s="24" t="s">
        <v>16</v>
      </c>
      <c r="V6255" s="23">
        <v>135</v>
      </c>
      <c r="W6255" s="25">
        <v>0</v>
      </c>
      <c r="X6255" s="25">
        <v>0</v>
      </c>
      <c r="Y6255" s="25">
        <v>0</v>
      </c>
      <c r="Z6255" s="25">
        <v>98000000</v>
      </c>
      <c r="AA6255" s="25">
        <v>177013326</v>
      </c>
      <c r="AB6255" s="25">
        <v>194105351</v>
      </c>
      <c r="AC6255" s="26">
        <v>45152.505756550927</v>
      </c>
      <c r="AD6255" s="27">
        <f>ROW()</f>
        <v>6255</v>
      </c>
      <c r="AE6255" s="27">
        <f>1</f>
        <v>1</v>
      </c>
      <c r="AF6255" s="27">
        <f>SUBTOTAL(109,Tbl_NGF_Data[[#This Row],[Counter]])</f>
        <v>1</v>
      </c>
    </row>
    <row r="6256" spans="2:32" ht="45" x14ac:dyDescent="0.25">
      <c r="B6256" s="21" t="s">
        <v>951</v>
      </c>
      <c r="C6256" s="22" t="s">
        <v>4367</v>
      </c>
      <c r="D6256" s="23">
        <v>14</v>
      </c>
      <c r="E6256" s="22" t="s">
        <v>951</v>
      </c>
      <c r="F6256" s="23">
        <v>14</v>
      </c>
      <c r="G6256" s="22" t="s">
        <v>4367</v>
      </c>
      <c r="H6256" s="22" t="s">
        <v>1327</v>
      </c>
      <c r="I6256" s="23">
        <v>1</v>
      </c>
      <c r="J6256" s="23">
        <v>522</v>
      </c>
      <c r="K6256" s="23" t="s">
        <v>4532</v>
      </c>
      <c r="L6256" s="22" t="s">
        <v>4533</v>
      </c>
      <c r="M6256" s="21" t="s">
        <v>1053</v>
      </c>
      <c r="N6256" s="23" t="s">
        <v>1271</v>
      </c>
      <c r="O6256" s="22" t="s">
        <v>1272</v>
      </c>
      <c r="P6256" s="22" t="s">
        <v>1273</v>
      </c>
      <c r="Q6256" s="23" t="s">
        <v>4519</v>
      </c>
      <c r="R6256" s="22" t="s">
        <v>4520</v>
      </c>
      <c r="S6256" s="21" t="s">
        <v>1048</v>
      </c>
      <c r="T6256" s="23" t="s">
        <v>4540</v>
      </c>
      <c r="U6256" s="24" t="s">
        <v>17</v>
      </c>
      <c r="V6256" s="23">
        <v>200</v>
      </c>
      <c r="W6256" s="25">
        <v>0</v>
      </c>
      <c r="X6256" s="25">
        <v>0</v>
      </c>
      <c r="Y6256" s="25">
        <v>0</v>
      </c>
      <c r="Z6256" s="25">
        <v>89637891.260000005</v>
      </c>
      <c r="AA6256" s="25">
        <v>168251531.28999999</v>
      </c>
      <c r="AB6256" s="25">
        <v>191601073.41999999</v>
      </c>
      <c r="AC6256" s="26">
        <v>45152.505756550927</v>
      </c>
      <c r="AD6256" s="27">
        <f>ROW()</f>
        <v>6256</v>
      </c>
      <c r="AE6256" s="27">
        <f>1</f>
        <v>1</v>
      </c>
      <c r="AF6256" s="27">
        <f>SUBTOTAL(109,Tbl_NGF_Data[[#This Row],[Counter]])</f>
        <v>1</v>
      </c>
    </row>
    <row r="6257" spans="2:32" ht="45" x14ac:dyDescent="0.25">
      <c r="B6257" s="21" t="s">
        <v>951</v>
      </c>
      <c r="C6257" s="22" t="s">
        <v>4367</v>
      </c>
      <c r="D6257" s="23">
        <v>14</v>
      </c>
      <c r="E6257" s="22" t="s">
        <v>951</v>
      </c>
      <c r="F6257" s="23">
        <v>14</v>
      </c>
      <c r="G6257" s="22" t="s">
        <v>4367</v>
      </c>
      <c r="H6257" s="22" t="s">
        <v>1327</v>
      </c>
      <c r="I6257" s="23">
        <v>1</v>
      </c>
      <c r="J6257" s="23">
        <v>522</v>
      </c>
      <c r="K6257" s="23" t="s">
        <v>4532</v>
      </c>
      <c r="L6257" s="22" t="s">
        <v>4533</v>
      </c>
      <c r="M6257" s="21" t="s">
        <v>1053</v>
      </c>
      <c r="N6257" s="23" t="s">
        <v>1271</v>
      </c>
      <c r="O6257" s="22" t="s">
        <v>1272</v>
      </c>
      <c r="P6257" s="22" t="s">
        <v>1273</v>
      </c>
      <c r="Q6257" s="23" t="s">
        <v>4519</v>
      </c>
      <c r="R6257" s="22" t="s">
        <v>4520</v>
      </c>
      <c r="S6257" s="21" t="s">
        <v>1048</v>
      </c>
      <c r="T6257" s="23" t="s">
        <v>4540</v>
      </c>
      <c r="U6257" s="24" t="s">
        <v>18</v>
      </c>
      <c r="V6257" s="23">
        <v>220</v>
      </c>
      <c r="W6257" s="25">
        <v>0</v>
      </c>
      <c r="X6257" s="25">
        <v>0</v>
      </c>
      <c r="Y6257" s="25">
        <v>0</v>
      </c>
      <c r="Z6257" s="25">
        <v>8362108.7399999946</v>
      </c>
      <c r="AA6257" s="25">
        <v>8761794.7100000083</v>
      </c>
      <c r="AB6257" s="25">
        <v>2504277.5800000131</v>
      </c>
      <c r="AC6257" s="26">
        <v>45152.505756550927</v>
      </c>
      <c r="AD6257" s="27">
        <f>ROW()</f>
        <v>6257</v>
      </c>
      <c r="AE6257" s="27">
        <f>1</f>
        <v>1</v>
      </c>
      <c r="AF6257" s="27">
        <f>SUBTOTAL(109,Tbl_NGF_Data[[#This Row],[Counter]])</f>
        <v>1</v>
      </c>
    </row>
    <row r="6258" spans="2:32" ht="45" x14ac:dyDescent="0.25">
      <c r="B6258" s="21" t="s">
        <v>951</v>
      </c>
      <c r="C6258" s="22" t="s">
        <v>4367</v>
      </c>
      <c r="D6258" s="23">
        <v>14</v>
      </c>
      <c r="E6258" s="22" t="s">
        <v>951</v>
      </c>
      <c r="F6258" s="23">
        <v>14</v>
      </c>
      <c r="G6258" s="22" t="s">
        <v>4367</v>
      </c>
      <c r="H6258" s="22" t="s">
        <v>1327</v>
      </c>
      <c r="I6258" s="23">
        <v>1</v>
      </c>
      <c r="J6258" s="23">
        <v>522</v>
      </c>
      <c r="K6258" s="23" t="s">
        <v>4532</v>
      </c>
      <c r="L6258" s="22" t="s">
        <v>4533</v>
      </c>
      <c r="M6258" s="21" t="s">
        <v>1053</v>
      </c>
      <c r="N6258" s="23" t="s">
        <v>1271</v>
      </c>
      <c r="O6258" s="22" t="s">
        <v>1272</v>
      </c>
      <c r="P6258" s="22" t="s">
        <v>1273</v>
      </c>
      <c r="Q6258" s="23" t="s">
        <v>4519</v>
      </c>
      <c r="R6258" s="22" t="s">
        <v>4520</v>
      </c>
      <c r="S6258" s="21" t="s">
        <v>1048</v>
      </c>
      <c r="T6258" s="23" t="s">
        <v>4540</v>
      </c>
      <c r="U6258" s="24" t="s">
        <v>19</v>
      </c>
      <c r="V6258" s="23">
        <v>500</v>
      </c>
      <c r="W6258" s="25">
        <v>0</v>
      </c>
      <c r="X6258" s="25">
        <v>0</v>
      </c>
      <c r="Y6258" s="25">
        <v>0</v>
      </c>
      <c r="Z6258" s="25">
        <v>5748.19</v>
      </c>
      <c r="AA6258" s="25">
        <v>0</v>
      </c>
      <c r="AB6258" s="25">
        <v>52251.360000000001</v>
      </c>
      <c r="AC6258" s="26">
        <v>45152.505756550927</v>
      </c>
      <c r="AD6258" s="27">
        <f>ROW()</f>
        <v>6258</v>
      </c>
      <c r="AE6258" s="27">
        <f>1</f>
        <v>1</v>
      </c>
      <c r="AF6258" s="27">
        <f>SUBTOTAL(109,Tbl_NGF_Data[[#This Row],[Counter]])</f>
        <v>1</v>
      </c>
    </row>
    <row r="6259" spans="2:32" ht="45" x14ac:dyDescent="0.25">
      <c r="B6259" s="21" t="s">
        <v>951</v>
      </c>
      <c r="C6259" s="22" t="s">
        <v>4367</v>
      </c>
      <c r="D6259" s="23">
        <v>14</v>
      </c>
      <c r="E6259" s="22" t="s">
        <v>951</v>
      </c>
      <c r="F6259" s="23">
        <v>14</v>
      </c>
      <c r="G6259" s="22" t="s">
        <v>4367</v>
      </c>
      <c r="H6259" s="22" t="s">
        <v>1327</v>
      </c>
      <c r="I6259" s="23">
        <v>1</v>
      </c>
      <c r="J6259" s="23">
        <v>501</v>
      </c>
      <c r="K6259" s="23" t="s">
        <v>4541</v>
      </c>
      <c r="L6259" s="22" t="s">
        <v>4542</v>
      </c>
      <c r="M6259" s="21" t="s">
        <v>983</v>
      </c>
      <c r="N6259" s="23" t="s">
        <v>1271</v>
      </c>
      <c r="O6259" s="22" t="s">
        <v>1272</v>
      </c>
      <c r="P6259" s="22" t="s">
        <v>1273</v>
      </c>
      <c r="Q6259" s="23" t="s">
        <v>3004</v>
      </c>
      <c r="R6259" s="22" t="s">
        <v>1272</v>
      </c>
      <c r="S6259" s="21" t="s">
        <v>984</v>
      </c>
      <c r="T6259" s="23" t="s">
        <v>4543</v>
      </c>
      <c r="U6259" s="24" t="s">
        <v>15</v>
      </c>
      <c r="V6259" s="23">
        <v>100</v>
      </c>
      <c r="W6259" s="25">
        <v>0</v>
      </c>
      <c r="X6259" s="25">
        <v>0</v>
      </c>
      <c r="Y6259" s="25">
        <v>47588788.530000001</v>
      </c>
      <c r="Z6259" s="25">
        <v>223400131.94</v>
      </c>
      <c r="AA6259" s="25">
        <v>2132.9499999999998</v>
      </c>
      <c r="AB6259" s="25">
        <v>11467153.800000001</v>
      </c>
      <c r="AC6259" s="26">
        <v>45152.505756550927</v>
      </c>
      <c r="AD6259" s="27">
        <f>ROW()</f>
        <v>6259</v>
      </c>
      <c r="AE6259" s="27">
        <f>1</f>
        <v>1</v>
      </c>
      <c r="AF6259" s="27">
        <f>SUBTOTAL(109,Tbl_NGF_Data[[#This Row],[Counter]])</f>
        <v>1</v>
      </c>
    </row>
    <row r="6260" spans="2:32" ht="45" x14ac:dyDescent="0.25">
      <c r="B6260" s="21" t="s">
        <v>951</v>
      </c>
      <c r="C6260" s="22" t="s">
        <v>4367</v>
      </c>
      <c r="D6260" s="23">
        <v>14</v>
      </c>
      <c r="E6260" s="22" t="s">
        <v>951</v>
      </c>
      <c r="F6260" s="23">
        <v>14</v>
      </c>
      <c r="G6260" s="22" t="s">
        <v>4367</v>
      </c>
      <c r="H6260" s="22" t="s">
        <v>1327</v>
      </c>
      <c r="I6260" s="23">
        <v>1</v>
      </c>
      <c r="J6260" s="23">
        <v>501</v>
      </c>
      <c r="K6260" s="23" t="s">
        <v>4541</v>
      </c>
      <c r="L6260" s="22" t="s">
        <v>4542</v>
      </c>
      <c r="M6260" s="21" t="s">
        <v>983</v>
      </c>
      <c r="N6260" s="23" t="s">
        <v>1271</v>
      </c>
      <c r="O6260" s="22" t="s">
        <v>1272</v>
      </c>
      <c r="P6260" s="22" t="s">
        <v>1273</v>
      </c>
      <c r="Q6260" s="23" t="s">
        <v>3004</v>
      </c>
      <c r="R6260" s="22" t="s">
        <v>1272</v>
      </c>
      <c r="S6260" s="21" t="s">
        <v>984</v>
      </c>
      <c r="T6260" s="23" t="s">
        <v>4543</v>
      </c>
      <c r="U6260" s="24" t="s">
        <v>16</v>
      </c>
      <c r="V6260" s="23">
        <v>135</v>
      </c>
      <c r="W6260" s="25">
        <v>0</v>
      </c>
      <c r="X6260" s="25">
        <v>0</v>
      </c>
      <c r="Y6260" s="25">
        <v>0</v>
      </c>
      <c r="Z6260" s="25">
        <v>0</v>
      </c>
      <c r="AA6260" s="25">
        <v>1034395</v>
      </c>
      <c r="AB6260" s="25">
        <v>1068354</v>
      </c>
      <c r="AC6260" s="26">
        <v>45152.505756550927</v>
      </c>
      <c r="AD6260" s="27">
        <f>ROW()</f>
        <v>6260</v>
      </c>
      <c r="AE6260" s="27">
        <f>1</f>
        <v>1</v>
      </c>
      <c r="AF6260" s="27">
        <f>SUBTOTAL(109,Tbl_NGF_Data[[#This Row],[Counter]])</f>
        <v>1</v>
      </c>
    </row>
    <row r="6261" spans="2:32" ht="45" x14ac:dyDescent="0.25">
      <c r="B6261" s="21" t="s">
        <v>951</v>
      </c>
      <c r="C6261" s="22" t="s">
        <v>4367</v>
      </c>
      <c r="D6261" s="23">
        <v>14</v>
      </c>
      <c r="E6261" s="22" t="s">
        <v>951</v>
      </c>
      <c r="F6261" s="23">
        <v>14</v>
      </c>
      <c r="G6261" s="22" t="s">
        <v>4367</v>
      </c>
      <c r="H6261" s="22" t="s">
        <v>1327</v>
      </c>
      <c r="I6261" s="23">
        <v>1</v>
      </c>
      <c r="J6261" s="23">
        <v>501</v>
      </c>
      <c r="K6261" s="23" t="s">
        <v>4541</v>
      </c>
      <c r="L6261" s="22" t="s">
        <v>4542</v>
      </c>
      <c r="M6261" s="21" t="s">
        <v>983</v>
      </c>
      <c r="N6261" s="23" t="s">
        <v>1271</v>
      </c>
      <c r="O6261" s="22" t="s">
        <v>1272</v>
      </c>
      <c r="P6261" s="22" t="s">
        <v>1273</v>
      </c>
      <c r="Q6261" s="23" t="s">
        <v>3004</v>
      </c>
      <c r="R6261" s="22" t="s">
        <v>1272</v>
      </c>
      <c r="S6261" s="21" t="s">
        <v>984</v>
      </c>
      <c r="T6261" s="23" t="s">
        <v>4543</v>
      </c>
      <c r="U6261" s="24" t="s">
        <v>17</v>
      </c>
      <c r="V6261" s="23">
        <v>200</v>
      </c>
      <c r="W6261" s="25">
        <v>0</v>
      </c>
      <c r="X6261" s="25">
        <v>0</v>
      </c>
      <c r="Y6261" s="25">
        <v>0</v>
      </c>
      <c r="Z6261" s="25">
        <v>0</v>
      </c>
      <c r="AA6261" s="25">
        <v>666010.75</v>
      </c>
      <c r="AB6261" s="25">
        <v>478923.75</v>
      </c>
      <c r="AC6261" s="26">
        <v>45152.505756550927</v>
      </c>
      <c r="AD6261" s="27">
        <f>ROW()</f>
        <v>6261</v>
      </c>
      <c r="AE6261" s="27">
        <f>1</f>
        <v>1</v>
      </c>
      <c r="AF6261" s="27">
        <f>SUBTOTAL(109,Tbl_NGF_Data[[#This Row],[Counter]])</f>
        <v>1</v>
      </c>
    </row>
    <row r="6262" spans="2:32" ht="45" x14ac:dyDescent="0.25">
      <c r="B6262" s="21" t="s">
        <v>951</v>
      </c>
      <c r="C6262" s="22" t="s">
        <v>4367</v>
      </c>
      <c r="D6262" s="23">
        <v>14</v>
      </c>
      <c r="E6262" s="22" t="s">
        <v>951</v>
      </c>
      <c r="F6262" s="23">
        <v>14</v>
      </c>
      <c r="G6262" s="22" t="s">
        <v>4367</v>
      </c>
      <c r="H6262" s="22" t="s">
        <v>1327</v>
      </c>
      <c r="I6262" s="23">
        <v>1</v>
      </c>
      <c r="J6262" s="23">
        <v>501</v>
      </c>
      <c r="K6262" s="23" t="s">
        <v>4541</v>
      </c>
      <c r="L6262" s="22" t="s">
        <v>4542</v>
      </c>
      <c r="M6262" s="21" t="s">
        <v>983</v>
      </c>
      <c r="N6262" s="23" t="s">
        <v>1271</v>
      </c>
      <c r="O6262" s="22" t="s">
        <v>1272</v>
      </c>
      <c r="P6262" s="22" t="s">
        <v>1273</v>
      </c>
      <c r="Q6262" s="23" t="s">
        <v>3004</v>
      </c>
      <c r="R6262" s="22" t="s">
        <v>1272</v>
      </c>
      <c r="S6262" s="21" t="s">
        <v>984</v>
      </c>
      <c r="T6262" s="23" t="s">
        <v>4543</v>
      </c>
      <c r="U6262" s="24" t="s">
        <v>18</v>
      </c>
      <c r="V6262" s="23">
        <v>220</v>
      </c>
      <c r="W6262" s="25">
        <v>0</v>
      </c>
      <c r="X6262" s="25">
        <v>0</v>
      </c>
      <c r="Y6262" s="25">
        <v>0</v>
      </c>
      <c r="Z6262" s="25">
        <v>0</v>
      </c>
      <c r="AA6262" s="25">
        <v>368384.25</v>
      </c>
      <c r="AB6262" s="25">
        <v>589430.25</v>
      </c>
      <c r="AC6262" s="26">
        <v>45152.505756550927</v>
      </c>
      <c r="AD6262" s="27">
        <f>ROW()</f>
        <v>6262</v>
      </c>
      <c r="AE6262" s="27">
        <f>1</f>
        <v>1</v>
      </c>
      <c r="AF6262" s="27">
        <f>SUBTOTAL(109,Tbl_NGF_Data[[#This Row],[Counter]])</f>
        <v>1</v>
      </c>
    </row>
    <row r="6263" spans="2:32" ht="45" x14ac:dyDescent="0.25">
      <c r="B6263" s="21" t="s">
        <v>951</v>
      </c>
      <c r="C6263" s="22" t="s">
        <v>4367</v>
      </c>
      <c r="D6263" s="23">
        <v>14</v>
      </c>
      <c r="E6263" s="22" t="s">
        <v>951</v>
      </c>
      <c r="F6263" s="23">
        <v>14</v>
      </c>
      <c r="G6263" s="22" t="s">
        <v>4367</v>
      </c>
      <c r="H6263" s="22" t="s">
        <v>1327</v>
      </c>
      <c r="I6263" s="23">
        <v>1</v>
      </c>
      <c r="J6263" s="23">
        <v>501</v>
      </c>
      <c r="K6263" s="23" t="s">
        <v>4541</v>
      </c>
      <c r="L6263" s="22" t="s">
        <v>4542</v>
      </c>
      <c r="M6263" s="21" t="s">
        <v>983</v>
      </c>
      <c r="N6263" s="23" t="s">
        <v>1271</v>
      </c>
      <c r="O6263" s="22" t="s">
        <v>1272</v>
      </c>
      <c r="P6263" s="22" t="s">
        <v>1273</v>
      </c>
      <c r="Q6263" s="23" t="s">
        <v>3004</v>
      </c>
      <c r="R6263" s="22" t="s">
        <v>1272</v>
      </c>
      <c r="S6263" s="21" t="s">
        <v>984</v>
      </c>
      <c r="T6263" s="23" t="s">
        <v>4543</v>
      </c>
      <c r="U6263" s="24" t="s">
        <v>19</v>
      </c>
      <c r="V6263" s="23">
        <v>500</v>
      </c>
      <c r="W6263" s="25">
        <v>0</v>
      </c>
      <c r="X6263" s="25">
        <v>0</v>
      </c>
      <c r="Y6263" s="25">
        <v>47588788.530000001</v>
      </c>
      <c r="Z6263" s="25">
        <v>4100208081.3300009</v>
      </c>
      <c r="AA6263" s="25">
        <v>4534731910.1800003</v>
      </c>
      <c r="AB6263" s="25">
        <v>4787247140.8199987</v>
      </c>
      <c r="AC6263" s="26">
        <v>45152.505756550927</v>
      </c>
      <c r="AD6263" s="27">
        <f>ROW()</f>
        <v>6263</v>
      </c>
      <c r="AE6263" s="27">
        <f>1</f>
        <v>1</v>
      </c>
      <c r="AF6263" s="27">
        <f>SUBTOTAL(109,Tbl_NGF_Data[[#This Row],[Counter]])</f>
        <v>1</v>
      </c>
    </row>
    <row r="6264" spans="2:32" ht="30" x14ac:dyDescent="0.25">
      <c r="B6264" s="21" t="s">
        <v>951</v>
      </c>
      <c r="C6264" s="22" t="s">
        <v>4367</v>
      </c>
      <c r="D6264" s="23">
        <v>14</v>
      </c>
      <c r="E6264" s="22" t="s">
        <v>951</v>
      </c>
      <c r="F6264" s="23">
        <v>14</v>
      </c>
      <c r="G6264" s="22" t="s">
        <v>4367</v>
      </c>
      <c r="H6264" s="22" t="s">
        <v>1327</v>
      </c>
      <c r="I6264" s="23">
        <v>1</v>
      </c>
      <c r="J6264" s="23">
        <v>501</v>
      </c>
      <c r="K6264" s="23" t="s">
        <v>4541</v>
      </c>
      <c r="L6264" s="22" t="s">
        <v>4542</v>
      </c>
      <c r="M6264" s="21" t="s">
        <v>983</v>
      </c>
      <c r="N6264" s="23" t="s">
        <v>1271</v>
      </c>
      <c r="O6264" s="22" t="s">
        <v>1272</v>
      </c>
      <c r="P6264" s="22" t="s">
        <v>1273</v>
      </c>
      <c r="Q6264" s="23" t="s">
        <v>4489</v>
      </c>
      <c r="R6264" s="22" t="s">
        <v>4490</v>
      </c>
      <c r="S6264" s="21" t="s">
        <v>985</v>
      </c>
      <c r="T6264" s="23" t="s">
        <v>4544</v>
      </c>
      <c r="U6264" s="24" t="s">
        <v>16</v>
      </c>
      <c r="V6264" s="23">
        <v>135</v>
      </c>
      <c r="W6264" s="25">
        <v>1191666373</v>
      </c>
      <c r="X6264" s="25">
        <v>1214964540.9000001</v>
      </c>
      <c r="Y6264" s="25">
        <v>1148859144.8099999</v>
      </c>
      <c r="Z6264" s="25">
        <v>1074160937.9300001</v>
      </c>
      <c r="AA6264" s="25">
        <v>1528701849.3099999</v>
      </c>
      <c r="AB6264" s="25">
        <v>1488368564.5</v>
      </c>
      <c r="AC6264" s="26">
        <v>45152.505756550927</v>
      </c>
      <c r="AD6264" s="27">
        <f>ROW()</f>
        <v>6264</v>
      </c>
      <c r="AE6264" s="27">
        <f>1</f>
        <v>1</v>
      </c>
      <c r="AF6264" s="27">
        <f>SUBTOTAL(109,Tbl_NGF_Data[[#This Row],[Counter]])</f>
        <v>1</v>
      </c>
    </row>
    <row r="6265" spans="2:32" ht="30" x14ac:dyDescent="0.25">
      <c r="B6265" s="21" t="s">
        <v>951</v>
      </c>
      <c r="C6265" s="22" t="s">
        <v>4367</v>
      </c>
      <c r="D6265" s="23">
        <v>14</v>
      </c>
      <c r="E6265" s="22" t="s">
        <v>951</v>
      </c>
      <c r="F6265" s="23">
        <v>14</v>
      </c>
      <c r="G6265" s="22" t="s">
        <v>4367</v>
      </c>
      <c r="H6265" s="22" t="s">
        <v>1327</v>
      </c>
      <c r="I6265" s="23">
        <v>1</v>
      </c>
      <c r="J6265" s="23">
        <v>501</v>
      </c>
      <c r="K6265" s="23" t="s">
        <v>4541</v>
      </c>
      <c r="L6265" s="22" t="s">
        <v>4542</v>
      </c>
      <c r="M6265" s="21" t="s">
        <v>983</v>
      </c>
      <c r="N6265" s="23" t="s">
        <v>1271</v>
      </c>
      <c r="O6265" s="22" t="s">
        <v>1272</v>
      </c>
      <c r="P6265" s="22" t="s">
        <v>1273</v>
      </c>
      <c r="Q6265" s="23" t="s">
        <v>4489</v>
      </c>
      <c r="R6265" s="22" t="s">
        <v>4490</v>
      </c>
      <c r="S6265" s="21" t="s">
        <v>985</v>
      </c>
      <c r="T6265" s="23" t="s">
        <v>4544</v>
      </c>
      <c r="U6265" s="24" t="s">
        <v>17</v>
      </c>
      <c r="V6265" s="23">
        <v>200</v>
      </c>
      <c r="W6265" s="25">
        <v>922389490.53999996</v>
      </c>
      <c r="X6265" s="25">
        <v>1022421420.5700002</v>
      </c>
      <c r="Y6265" s="25">
        <v>1004619745.6800001</v>
      </c>
      <c r="Z6265" s="25">
        <v>861225982.18000007</v>
      </c>
      <c r="AA6265" s="25">
        <v>1151416584.96</v>
      </c>
      <c r="AB6265" s="25">
        <v>1357399944.5699997</v>
      </c>
      <c r="AC6265" s="26">
        <v>45152.505756550927</v>
      </c>
      <c r="AD6265" s="27">
        <f>ROW()</f>
        <v>6265</v>
      </c>
      <c r="AE6265" s="27">
        <f>1</f>
        <v>1</v>
      </c>
      <c r="AF6265" s="27">
        <f>SUBTOTAL(109,Tbl_NGF_Data[[#This Row],[Counter]])</f>
        <v>1</v>
      </c>
    </row>
    <row r="6266" spans="2:32" ht="45" x14ac:dyDescent="0.25">
      <c r="B6266" s="21" t="s">
        <v>951</v>
      </c>
      <c r="C6266" s="22" t="s">
        <v>4367</v>
      </c>
      <c r="D6266" s="23">
        <v>14</v>
      </c>
      <c r="E6266" s="22" t="s">
        <v>951</v>
      </c>
      <c r="F6266" s="23">
        <v>14</v>
      </c>
      <c r="G6266" s="22" t="s">
        <v>4367</v>
      </c>
      <c r="H6266" s="22" t="s">
        <v>1327</v>
      </c>
      <c r="I6266" s="23">
        <v>1</v>
      </c>
      <c r="J6266" s="23">
        <v>501</v>
      </c>
      <c r="K6266" s="23" t="s">
        <v>4541</v>
      </c>
      <c r="L6266" s="22" t="s">
        <v>4542</v>
      </c>
      <c r="M6266" s="21" t="s">
        <v>983</v>
      </c>
      <c r="N6266" s="23" t="s">
        <v>1271</v>
      </c>
      <c r="O6266" s="22" t="s">
        <v>1272</v>
      </c>
      <c r="P6266" s="22" t="s">
        <v>1273</v>
      </c>
      <c r="Q6266" s="23" t="s">
        <v>4489</v>
      </c>
      <c r="R6266" s="22" t="s">
        <v>4490</v>
      </c>
      <c r="S6266" s="21" t="s">
        <v>985</v>
      </c>
      <c r="T6266" s="23" t="s">
        <v>4544</v>
      </c>
      <c r="U6266" s="24" t="s">
        <v>18</v>
      </c>
      <c r="V6266" s="23">
        <v>220</v>
      </c>
      <c r="W6266" s="25">
        <v>269276882.46000004</v>
      </c>
      <c r="X6266" s="25">
        <v>192543120.32999992</v>
      </c>
      <c r="Y6266" s="25">
        <v>144239399.12999988</v>
      </c>
      <c r="Z6266" s="25">
        <v>212934955.75</v>
      </c>
      <c r="AA6266" s="25">
        <v>377285264.3499999</v>
      </c>
      <c r="AB6266" s="25">
        <v>130968619.93000031</v>
      </c>
      <c r="AC6266" s="26">
        <v>45152.505756550927</v>
      </c>
      <c r="AD6266" s="27">
        <f>ROW()</f>
        <v>6266</v>
      </c>
      <c r="AE6266" s="27">
        <f>1</f>
        <v>1</v>
      </c>
      <c r="AF6266" s="27">
        <f>SUBTOTAL(109,Tbl_NGF_Data[[#This Row],[Counter]])</f>
        <v>1</v>
      </c>
    </row>
    <row r="6267" spans="2:32" ht="30" x14ac:dyDescent="0.25">
      <c r="B6267" s="21" t="s">
        <v>951</v>
      </c>
      <c r="C6267" s="22" t="s">
        <v>4367</v>
      </c>
      <c r="D6267" s="23">
        <v>14</v>
      </c>
      <c r="E6267" s="22" t="s">
        <v>951</v>
      </c>
      <c r="F6267" s="23">
        <v>14</v>
      </c>
      <c r="G6267" s="22" t="s">
        <v>4367</v>
      </c>
      <c r="H6267" s="22" t="s">
        <v>1327</v>
      </c>
      <c r="I6267" s="23">
        <v>1</v>
      </c>
      <c r="J6267" s="23">
        <v>501</v>
      </c>
      <c r="K6267" s="23" t="s">
        <v>4541</v>
      </c>
      <c r="L6267" s="22" t="s">
        <v>4542</v>
      </c>
      <c r="M6267" s="21" t="s">
        <v>983</v>
      </c>
      <c r="N6267" s="23" t="s">
        <v>1271</v>
      </c>
      <c r="O6267" s="22" t="s">
        <v>1272</v>
      </c>
      <c r="P6267" s="22" t="s">
        <v>1273</v>
      </c>
      <c r="Q6267" s="23" t="s">
        <v>4489</v>
      </c>
      <c r="R6267" s="22" t="s">
        <v>4490</v>
      </c>
      <c r="S6267" s="21" t="s">
        <v>985</v>
      </c>
      <c r="T6267" s="23" t="s">
        <v>4544</v>
      </c>
      <c r="U6267" s="24" t="s">
        <v>19</v>
      </c>
      <c r="V6267" s="23">
        <v>500</v>
      </c>
      <c r="W6267" s="25">
        <v>905711562.78999996</v>
      </c>
      <c r="X6267" s="25">
        <v>1014618498.7900007</v>
      </c>
      <c r="Y6267" s="25">
        <v>1003291326.4100002</v>
      </c>
      <c r="Z6267" s="25">
        <v>857639087.42000031</v>
      </c>
      <c r="AA6267" s="25">
        <v>1151219410.2959998</v>
      </c>
      <c r="AB6267" s="25">
        <v>1353027784.0400014</v>
      </c>
      <c r="AC6267" s="26">
        <v>45152.505756550927</v>
      </c>
      <c r="AD6267" s="27">
        <f>ROW()</f>
        <v>6267</v>
      </c>
      <c r="AE6267" s="27">
        <f>1</f>
        <v>1</v>
      </c>
      <c r="AF6267" s="27">
        <f>SUBTOTAL(109,Tbl_NGF_Data[[#This Row],[Counter]])</f>
        <v>1</v>
      </c>
    </row>
    <row r="6268" spans="2:32" ht="45" x14ac:dyDescent="0.25">
      <c r="B6268" s="21" t="s">
        <v>951</v>
      </c>
      <c r="C6268" s="22" t="s">
        <v>4367</v>
      </c>
      <c r="D6268" s="23">
        <v>14</v>
      </c>
      <c r="E6268" s="22" t="s">
        <v>951</v>
      </c>
      <c r="F6268" s="23">
        <v>14</v>
      </c>
      <c r="G6268" s="22" t="s">
        <v>4367</v>
      </c>
      <c r="H6268" s="22" t="s">
        <v>1327</v>
      </c>
      <c r="I6268" s="23">
        <v>1</v>
      </c>
      <c r="J6268" s="23">
        <v>501</v>
      </c>
      <c r="K6268" s="23" t="s">
        <v>4541</v>
      </c>
      <c r="L6268" s="22" t="s">
        <v>4542</v>
      </c>
      <c r="M6268" s="21" t="s">
        <v>983</v>
      </c>
      <c r="N6268" s="23" t="s">
        <v>1271</v>
      </c>
      <c r="O6268" s="22" t="s">
        <v>1272</v>
      </c>
      <c r="P6268" s="22" t="s">
        <v>1273</v>
      </c>
      <c r="Q6268" s="23" t="s">
        <v>4545</v>
      </c>
      <c r="R6268" s="22" t="s">
        <v>4546</v>
      </c>
      <c r="S6268" s="21" t="s">
        <v>986</v>
      </c>
      <c r="T6268" s="23" t="s">
        <v>4547</v>
      </c>
      <c r="U6268" s="24" t="s">
        <v>15</v>
      </c>
      <c r="V6268" s="23">
        <v>100</v>
      </c>
      <c r="W6268" s="25">
        <v>0.01</v>
      </c>
      <c r="X6268" s="25">
        <v>0.01</v>
      </c>
      <c r="Y6268" s="25">
        <v>0.01</v>
      </c>
      <c r="Z6268" s="25">
        <v>0.01</v>
      </c>
      <c r="AA6268" s="25">
        <v>0.01</v>
      </c>
      <c r="AB6268" s="25">
        <v>0.01</v>
      </c>
      <c r="AC6268" s="26">
        <v>45152.505756550927</v>
      </c>
      <c r="AD6268" s="27">
        <f>ROW()</f>
        <v>6268</v>
      </c>
      <c r="AE6268" s="27">
        <f>1</f>
        <v>1</v>
      </c>
      <c r="AF6268" s="27">
        <f>SUBTOTAL(109,Tbl_NGF_Data[[#This Row],[Counter]])</f>
        <v>1</v>
      </c>
    </row>
    <row r="6269" spans="2:32" ht="45" x14ac:dyDescent="0.25">
      <c r="B6269" s="21" t="s">
        <v>951</v>
      </c>
      <c r="C6269" s="22" t="s">
        <v>4367</v>
      </c>
      <c r="D6269" s="23">
        <v>14</v>
      </c>
      <c r="E6269" s="22" t="s">
        <v>951</v>
      </c>
      <c r="F6269" s="23">
        <v>14</v>
      </c>
      <c r="G6269" s="22" t="s">
        <v>4367</v>
      </c>
      <c r="H6269" s="22" t="s">
        <v>1327</v>
      </c>
      <c r="I6269" s="23">
        <v>1</v>
      </c>
      <c r="J6269" s="23">
        <v>501</v>
      </c>
      <c r="K6269" s="23" t="s">
        <v>4541</v>
      </c>
      <c r="L6269" s="22" t="s">
        <v>4542</v>
      </c>
      <c r="M6269" s="21" t="s">
        <v>983</v>
      </c>
      <c r="N6269" s="23" t="s">
        <v>1271</v>
      </c>
      <c r="O6269" s="22" t="s">
        <v>1272</v>
      </c>
      <c r="P6269" s="22" t="s">
        <v>1273</v>
      </c>
      <c r="Q6269" s="23" t="s">
        <v>4545</v>
      </c>
      <c r="R6269" s="22" t="s">
        <v>4546</v>
      </c>
      <c r="S6269" s="21" t="s">
        <v>986</v>
      </c>
      <c r="T6269" s="23" t="s">
        <v>4547</v>
      </c>
      <c r="U6269" s="24" t="s">
        <v>16</v>
      </c>
      <c r="V6269" s="23">
        <v>135</v>
      </c>
      <c r="W6269" s="25">
        <v>110942735</v>
      </c>
      <c r="X6269" s="25">
        <v>116251177</v>
      </c>
      <c r="Y6269" s="25">
        <v>122994837.09999999</v>
      </c>
      <c r="Z6269" s="25">
        <v>130817616</v>
      </c>
      <c r="AA6269" s="25">
        <v>129951050</v>
      </c>
      <c r="AB6269" s="25">
        <v>142713418</v>
      </c>
      <c r="AC6269" s="26">
        <v>45152.505756550927</v>
      </c>
      <c r="AD6269" s="27">
        <f>ROW()</f>
        <v>6269</v>
      </c>
      <c r="AE6269" s="27">
        <f>1</f>
        <v>1</v>
      </c>
      <c r="AF6269" s="27">
        <f>SUBTOTAL(109,Tbl_NGF_Data[[#This Row],[Counter]])</f>
        <v>1</v>
      </c>
    </row>
    <row r="6270" spans="2:32" ht="45" x14ac:dyDescent="0.25">
      <c r="B6270" s="21" t="s">
        <v>951</v>
      </c>
      <c r="C6270" s="22" t="s">
        <v>4367</v>
      </c>
      <c r="D6270" s="23">
        <v>14</v>
      </c>
      <c r="E6270" s="22" t="s">
        <v>951</v>
      </c>
      <c r="F6270" s="23">
        <v>14</v>
      </c>
      <c r="G6270" s="22" t="s">
        <v>4367</v>
      </c>
      <c r="H6270" s="22" t="s">
        <v>1327</v>
      </c>
      <c r="I6270" s="23">
        <v>1</v>
      </c>
      <c r="J6270" s="23">
        <v>501</v>
      </c>
      <c r="K6270" s="23" t="s">
        <v>4541</v>
      </c>
      <c r="L6270" s="22" t="s">
        <v>4542</v>
      </c>
      <c r="M6270" s="21" t="s">
        <v>983</v>
      </c>
      <c r="N6270" s="23" t="s">
        <v>1271</v>
      </c>
      <c r="O6270" s="22" t="s">
        <v>1272</v>
      </c>
      <c r="P6270" s="22" t="s">
        <v>1273</v>
      </c>
      <c r="Q6270" s="23" t="s">
        <v>4545</v>
      </c>
      <c r="R6270" s="22" t="s">
        <v>4546</v>
      </c>
      <c r="S6270" s="21" t="s">
        <v>986</v>
      </c>
      <c r="T6270" s="23" t="s">
        <v>4547</v>
      </c>
      <c r="U6270" s="24" t="s">
        <v>17</v>
      </c>
      <c r="V6270" s="23">
        <v>200</v>
      </c>
      <c r="W6270" s="25">
        <v>96472971.780000001</v>
      </c>
      <c r="X6270" s="25">
        <v>115496133.33000001</v>
      </c>
      <c r="Y6270" s="25">
        <v>119784050</v>
      </c>
      <c r="Z6270" s="25">
        <v>124971552.78</v>
      </c>
      <c r="AA6270" s="25">
        <v>129951050</v>
      </c>
      <c r="AB6270" s="25">
        <v>128050875</v>
      </c>
      <c r="AC6270" s="26">
        <v>45152.505756550927</v>
      </c>
      <c r="AD6270" s="27">
        <f>ROW()</f>
        <v>6270</v>
      </c>
      <c r="AE6270" s="27">
        <f>1</f>
        <v>1</v>
      </c>
      <c r="AF6270" s="27">
        <f>SUBTOTAL(109,Tbl_NGF_Data[[#This Row],[Counter]])</f>
        <v>1</v>
      </c>
    </row>
    <row r="6271" spans="2:32" ht="45" x14ac:dyDescent="0.25">
      <c r="B6271" s="21" t="s">
        <v>951</v>
      </c>
      <c r="C6271" s="22" t="s">
        <v>4367</v>
      </c>
      <c r="D6271" s="23">
        <v>14</v>
      </c>
      <c r="E6271" s="22" t="s">
        <v>951</v>
      </c>
      <c r="F6271" s="23">
        <v>14</v>
      </c>
      <c r="G6271" s="22" t="s">
        <v>4367</v>
      </c>
      <c r="H6271" s="22" t="s">
        <v>1327</v>
      </c>
      <c r="I6271" s="23">
        <v>1</v>
      </c>
      <c r="J6271" s="23">
        <v>501</v>
      </c>
      <c r="K6271" s="23" t="s">
        <v>4541</v>
      </c>
      <c r="L6271" s="22" t="s">
        <v>4542</v>
      </c>
      <c r="M6271" s="21" t="s">
        <v>983</v>
      </c>
      <c r="N6271" s="23" t="s">
        <v>1271</v>
      </c>
      <c r="O6271" s="22" t="s">
        <v>1272</v>
      </c>
      <c r="P6271" s="22" t="s">
        <v>1273</v>
      </c>
      <c r="Q6271" s="23" t="s">
        <v>4545</v>
      </c>
      <c r="R6271" s="22" t="s">
        <v>4546</v>
      </c>
      <c r="S6271" s="21" t="s">
        <v>986</v>
      </c>
      <c r="T6271" s="23" t="s">
        <v>4547</v>
      </c>
      <c r="U6271" s="24" t="s">
        <v>18</v>
      </c>
      <c r="V6271" s="23">
        <v>220</v>
      </c>
      <c r="W6271" s="25">
        <v>14469763.219999999</v>
      </c>
      <c r="X6271" s="25">
        <v>755043.66999998689</v>
      </c>
      <c r="Y6271" s="25">
        <v>3210787.099999994</v>
      </c>
      <c r="Z6271" s="25">
        <v>5846063.2199999988</v>
      </c>
      <c r="AA6271" s="25">
        <v>0</v>
      </c>
      <c r="AB6271" s="25">
        <v>14662543</v>
      </c>
      <c r="AC6271" s="26">
        <v>45152.505756550927</v>
      </c>
      <c r="AD6271" s="27">
        <f>ROW()</f>
        <v>6271</v>
      </c>
      <c r="AE6271" s="27">
        <f>1</f>
        <v>1</v>
      </c>
      <c r="AF6271" s="27">
        <f>SUBTOTAL(109,Tbl_NGF_Data[[#This Row],[Counter]])</f>
        <v>1</v>
      </c>
    </row>
    <row r="6272" spans="2:32" ht="45" x14ac:dyDescent="0.25">
      <c r="B6272" s="21" t="s">
        <v>951</v>
      </c>
      <c r="C6272" s="22" t="s">
        <v>4367</v>
      </c>
      <c r="D6272" s="23">
        <v>14</v>
      </c>
      <c r="E6272" s="22" t="s">
        <v>951</v>
      </c>
      <c r="F6272" s="23">
        <v>14</v>
      </c>
      <c r="G6272" s="22" t="s">
        <v>4367</v>
      </c>
      <c r="H6272" s="22" t="s">
        <v>1327</v>
      </c>
      <c r="I6272" s="23">
        <v>1</v>
      </c>
      <c r="J6272" s="23">
        <v>501</v>
      </c>
      <c r="K6272" s="23" t="s">
        <v>4541</v>
      </c>
      <c r="L6272" s="22" t="s">
        <v>4542</v>
      </c>
      <c r="M6272" s="21" t="s">
        <v>983</v>
      </c>
      <c r="N6272" s="23" t="s">
        <v>1271</v>
      </c>
      <c r="O6272" s="22" t="s">
        <v>1272</v>
      </c>
      <c r="P6272" s="22" t="s">
        <v>1273</v>
      </c>
      <c r="Q6272" s="23" t="s">
        <v>4545</v>
      </c>
      <c r="R6272" s="22" t="s">
        <v>4546</v>
      </c>
      <c r="S6272" s="21" t="s">
        <v>986</v>
      </c>
      <c r="T6272" s="23" t="s">
        <v>4547</v>
      </c>
      <c r="U6272" s="24" t="s">
        <v>19</v>
      </c>
      <c r="V6272" s="23">
        <v>500</v>
      </c>
      <c r="W6272" s="25">
        <v>289418915.39999998</v>
      </c>
      <c r="X6272" s="25">
        <v>346488399.99000001</v>
      </c>
      <c r="Y6272" s="25">
        <v>359352150</v>
      </c>
      <c r="Z6272" s="25">
        <v>374914658.34000003</v>
      </c>
      <c r="AA6272" s="25">
        <v>389853150</v>
      </c>
      <c r="AB6272" s="25">
        <v>384152625</v>
      </c>
      <c r="AC6272" s="26">
        <v>45152.505756550927</v>
      </c>
      <c r="AD6272" s="27">
        <f>ROW()</f>
        <v>6272</v>
      </c>
      <c r="AE6272" s="27">
        <f>1</f>
        <v>1</v>
      </c>
      <c r="AF6272" s="27">
        <f>SUBTOTAL(109,Tbl_NGF_Data[[#This Row],[Counter]])</f>
        <v>1</v>
      </c>
    </row>
    <row r="6273" spans="2:32" ht="45" x14ac:dyDescent="0.25">
      <c r="B6273" s="21" t="s">
        <v>951</v>
      </c>
      <c r="C6273" s="22" t="s">
        <v>4367</v>
      </c>
      <c r="D6273" s="23">
        <v>14</v>
      </c>
      <c r="E6273" s="22" t="s">
        <v>951</v>
      </c>
      <c r="F6273" s="23">
        <v>14</v>
      </c>
      <c r="G6273" s="22" t="s">
        <v>4367</v>
      </c>
      <c r="H6273" s="22" t="s">
        <v>1327</v>
      </c>
      <c r="I6273" s="23">
        <v>1</v>
      </c>
      <c r="J6273" s="23">
        <v>501</v>
      </c>
      <c r="K6273" s="23" t="s">
        <v>4541</v>
      </c>
      <c r="L6273" s="22" t="s">
        <v>4542</v>
      </c>
      <c r="M6273" s="21" t="s">
        <v>983</v>
      </c>
      <c r="N6273" s="23" t="s">
        <v>1271</v>
      </c>
      <c r="O6273" s="22" t="s">
        <v>1272</v>
      </c>
      <c r="P6273" s="22" t="s">
        <v>1273</v>
      </c>
      <c r="Q6273" s="23" t="s">
        <v>1274</v>
      </c>
      <c r="R6273" s="22" t="s">
        <v>1275</v>
      </c>
      <c r="S6273" s="21" t="s">
        <v>205</v>
      </c>
      <c r="T6273" s="23" t="s">
        <v>4548</v>
      </c>
      <c r="U6273" s="24" t="s">
        <v>15</v>
      </c>
      <c r="V6273" s="23">
        <v>100</v>
      </c>
      <c r="W6273" s="25">
        <v>139284349.31000006</v>
      </c>
      <c r="X6273" s="25">
        <v>111429383.95000006</v>
      </c>
      <c r="Y6273" s="25">
        <v>269616242.09000045</v>
      </c>
      <c r="Z6273" s="25">
        <v>558857282.32000029</v>
      </c>
      <c r="AA6273" s="25">
        <v>203473720.23000002</v>
      </c>
      <c r="AB6273" s="25">
        <v>395053885.55000037</v>
      </c>
      <c r="AC6273" s="26">
        <v>45152.505756550927</v>
      </c>
      <c r="AD6273" s="27">
        <f>ROW()</f>
        <v>6273</v>
      </c>
      <c r="AE6273" s="27">
        <f>1</f>
        <v>1</v>
      </c>
      <c r="AF6273" s="27">
        <f>SUBTOTAL(109,Tbl_NGF_Data[[#This Row],[Counter]])</f>
        <v>1</v>
      </c>
    </row>
    <row r="6274" spans="2:32" ht="45" x14ac:dyDescent="0.25">
      <c r="B6274" s="21" t="s">
        <v>951</v>
      </c>
      <c r="C6274" s="22" t="s">
        <v>4367</v>
      </c>
      <c r="D6274" s="23">
        <v>14</v>
      </c>
      <c r="E6274" s="22" t="s">
        <v>951</v>
      </c>
      <c r="F6274" s="23">
        <v>14</v>
      </c>
      <c r="G6274" s="22" t="s">
        <v>4367</v>
      </c>
      <c r="H6274" s="22" t="s">
        <v>1327</v>
      </c>
      <c r="I6274" s="23">
        <v>1</v>
      </c>
      <c r="J6274" s="23">
        <v>501</v>
      </c>
      <c r="K6274" s="23" t="s">
        <v>4541</v>
      </c>
      <c r="L6274" s="22" t="s">
        <v>4542</v>
      </c>
      <c r="M6274" s="21" t="s">
        <v>983</v>
      </c>
      <c r="N6274" s="23" t="s">
        <v>1271</v>
      </c>
      <c r="O6274" s="22" t="s">
        <v>1272</v>
      </c>
      <c r="P6274" s="22" t="s">
        <v>1273</v>
      </c>
      <c r="Q6274" s="23" t="s">
        <v>1274</v>
      </c>
      <c r="R6274" s="22" t="s">
        <v>1275</v>
      </c>
      <c r="S6274" s="21" t="s">
        <v>205</v>
      </c>
      <c r="T6274" s="23" t="s">
        <v>4548</v>
      </c>
      <c r="U6274" s="24" t="s">
        <v>16</v>
      </c>
      <c r="V6274" s="23">
        <v>135</v>
      </c>
      <c r="W6274" s="25">
        <v>2536334038</v>
      </c>
      <c r="X6274" s="25">
        <v>2565336890.1599998</v>
      </c>
      <c r="Y6274" s="25">
        <v>2521491328.1100001</v>
      </c>
      <c r="Z6274" s="25">
        <v>2684038359</v>
      </c>
      <c r="AA6274" s="25">
        <v>2822750263.4499998</v>
      </c>
      <c r="AB6274" s="25">
        <v>2910799929</v>
      </c>
      <c r="AC6274" s="26">
        <v>45152.505756550927</v>
      </c>
      <c r="AD6274" s="27">
        <f>ROW()</f>
        <v>6274</v>
      </c>
      <c r="AE6274" s="27">
        <f>1</f>
        <v>1</v>
      </c>
      <c r="AF6274" s="27">
        <f>SUBTOTAL(109,Tbl_NGF_Data[[#This Row],[Counter]])</f>
        <v>1</v>
      </c>
    </row>
    <row r="6275" spans="2:32" ht="45" x14ac:dyDescent="0.25">
      <c r="B6275" s="21" t="s">
        <v>951</v>
      </c>
      <c r="C6275" s="22" t="s">
        <v>4367</v>
      </c>
      <c r="D6275" s="23">
        <v>14</v>
      </c>
      <c r="E6275" s="22" t="s">
        <v>951</v>
      </c>
      <c r="F6275" s="23">
        <v>14</v>
      </c>
      <c r="G6275" s="22" t="s">
        <v>4367</v>
      </c>
      <c r="H6275" s="22" t="s">
        <v>1327</v>
      </c>
      <c r="I6275" s="23">
        <v>1</v>
      </c>
      <c r="J6275" s="23">
        <v>501</v>
      </c>
      <c r="K6275" s="23" t="s">
        <v>4541</v>
      </c>
      <c r="L6275" s="22" t="s">
        <v>4542</v>
      </c>
      <c r="M6275" s="21" t="s">
        <v>983</v>
      </c>
      <c r="N6275" s="23" t="s">
        <v>1271</v>
      </c>
      <c r="O6275" s="22" t="s">
        <v>1272</v>
      </c>
      <c r="P6275" s="22" t="s">
        <v>1273</v>
      </c>
      <c r="Q6275" s="23" t="s">
        <v>1274</v>
      </c>
      <c r="R6275" s="22" t="s">
        <v>1275</v>
      </c>
      <c r="S6275" s="21" t="s">
        <v>205</v>
      </c>
      <c r="T6275" s="23" t="s">
        <v>4548</v>
      </c>
      <c r="U6275" s="24" t="s">
        <v>17</v>
      </c>
      <c r="V6275" s="23">
        <v>200</v>
      </c>
      <c r="W6275" s="25">
        <v>2446173482.0849762</v>
      </c>
      <c r="X6275" s="25">
        <v>2523086932.492979</v>
      </c>
      <c r="Y6275" s="25">
        <v>2337716858.2629867</v>
      </c>
      <c r="Z6275" s="25">
        <v>2445623914.7209764</v>
      </c>
      <c r="AA6275" s="25">
        <v>2757003403.8839722</v>
      </c>
      <c r="AB6275" s="25">
        <v>2838848168.8719888</v>
      </c>
      <c r="AC6275" s="26">
        <v>45152.505756550927</v>
      </c>
      <c r="AD6275" s="27">
        <f>ROW()</f>
        <v>6275</v>
      </c>
      <c r="AE6275" s="27">
        <f>1</f>
        <v>1</v>
      </c>
      <c r="AF6275" s="27">
        <f>SUBTOTAL(109,Tbl_NGF_Data[[#This Row],[Counter]])</f>
        <v>1</v>
      </c>
    </row>
    <row r="6276" spans="2:32" ht="45" x14ac:dyDescent="0.25">
      <c r="B6276" s="21" t="s">
        <v>951</v>
      </c>
      <c r="C6276" s="22" t="s">
        <v>4367</v>
      </c>
      <c r="D6276" s="23">
        <v>14</v>
      </c>
      <c r="E6276" s="22" t="s">
        <v>951</v>
      </c>
      <c r="F6276" s="23">
        <v>14</v>
      </c>
      <c r="G6276" s="22" t="s">
        <v>4367</v>
      </c>
      <c r="H6276" s="22" t="s">
        <v>1327</v>
      </c>
      <c r="I6276" s="23">
        <v>1</v>
      </c>
      <c r="J6276" s="23">
        <v>501</v>
      </c>
      <c r="K6276" s="23" t="s">
        <v>4541</v>
      </c>
      <c r="L6276" s="22" t="s">
        <v>4542</v>
      </c>
      <c r="M6276" s="21" t="s">
        <v>983</v>
      </c>
      <c r="N6276" s="23" t="s">
        <v>1271</v>
      </c>
      <c r="O6276" s="22" t="s">
        <v>1272</v>
      </c>
      <c r="P6276" s="22" t="s">
        <v>1273</v>
      </c>
      <c r="Q6276" s="23" t="s">
        <v>1274</v>
      </c>
      <c r="R6276" s="22" t="s">
        <v>1275</v>
      </c>
      <c r="S6276" s="21" t="s">
        <v>205</v>
      </c>
      <c r="T6276" s="23" t="s">
        <v>4548</v>
      </c>
      <c r="U6276" s="24" t="s">
        <v>18</v>
      </c>
      <c r="V6276" s="23">
        <v>220</v>
      </c>
      <c r="W6276" s="25">
        <v>90160555.915023804</v>
      </c>
      <c r="X6276" s="25">
        <v>42249957.667020798</v>
      </c>
      <c r="Y6276" s="25">
        <v>183774469.84701347</v>
      </c>
      <c r="Z6276" s="25">
        <v>238414444.27902365</v>
      </c>
      <c r="AA6276" s="25">
        <v>65746859.566027641</v>
      </c>
      <c r="AB6276" s="25">
        <v>71951760.128011227</v>
      </c>
      <c r="AC6276" s="26">
        <v>45152.505756550927</v>
      </c>
      <c r="AD6276" s="27">
        <f>ROW()</f>
        <v>6276</v>
      </c>
      <c r="AE6276" s="27">
        <f>1</f>
        <v>1</v>
      </c>
      <c r="AF6276" s="27">
        <f>SUBTOTAL(109,Tbl_NGF_Data[[#This Row],[Counter]])</f>
        <v>1</v>
      </c>
    </row>
    <row r="6277" spans="2:32" ht="45" x14ac:dyDescent="0.25">
      <c r="B6277" s="21" t="s">
        <v>951</v>
      </c>
      <c r="C6277" s="22" t="s">
        <v>4367</v>
      </c>
      <c r="D6277" s="23">
        <v>14</v>
      </c>
      <c r="E6277" s="22" t="s">
        <v>951</v>
      </c>
      <c r="F6277" s="23">
        <v>14</v>
      </c>
      <c r="G6277" s="22" t="s">
        <v>4367</v>
      </c>
      <c r="H6277" s="22" t="s">
        <v>1327</v>
      </c>
      <c r="I6277" s="23">
        <v>1</v>
      </c>
      <c r="J6277" s="23">
        <v>501</v>
      </c>
      <c r="K6277" s="23" t="s">
        <v>4541</v>
      </c>
      <c r="L6277" s="22" t="s">
        <v>4542</v>
      </c>
      <c r="M6277" s="21" t="s">
        <v>983</v>
      </c>
      <c r="N6277" s="23" t="s">
        <v>1271</v>
      </c>
      <c r="O6277" s="22" t="s">
        <v>1272</v>
      </c>
      <c r="P6277" s="22" t="s">
        <v>1273</v>
      </c>
      <c r="Q6277" s="23" t="s">
        <v>1274</v>
      </c>
      <c r="R6277" s="22" t="s">
        <v>1275</v>
      </c>
      <c r="S6277" s="21" t="s">
        <v>205</v>
      </c>
      <c r="T6277" s="23" t="s">
        <v>4548</v>
      </c>
      <c r="U6277" s="24" t="s">
        <v>19</v>
      </c>
      <c r="V6277" s="23">
        <v>500</v>
      </c>
      <c r="W6277" s="25">
        <v>2315141291.8499994</v>
      </c>
      <c r="X6277" s="25">
        <v>2368900336.3500004</v>
      </c>
      <c r="Y6277" s="25">
        <v>2434758120.2799997</v>
      </c>
      <c r="Z6277" s="25">
        <v>347536640.83999991</v>
      </c>
      <c r="AA6277" s="25">
        <v>447071600.87999994</v>
      </c>
      <c r="AB6277" s="25">
        <v>599087615.31000018</v>
      </c>
      <c r="AC6277" s="26">
        <v>45152.505756550927</v>
      </c>
      <c r="AD6277" s="27">
        <f>ROW()</f>
        <v>6277</v>
      </c>
      <c r="AE6277" s="27">
        <f>1</f>
        <v>1</v>
      </c>
      <c r="AF6277" s="27">
        <f>SUBTOTAL(109,Tbl_NGF_Data[[#This Row],[Counter]])</f>
        <v>1</v>
      </c>
    </row>
    <row r="6278" spans="2:32" ht="60" x14ac:dyDescent="0.25">
      <c r="B6278" s="21" t="s">
        <v>951</v>
      </c>
      <c r="C6278" s="22" t="s">
        <v>4367</v>
      </c>
      <c r="D6278" s="23">
        <v>14</v>
      </c>
      <c r="E6278" s="22" t="s">
        <v>951</v>
      </c>
      <c r="F6278" s="23">
        <v>14</v>
      </c>
      <c r="G6278" s="22" t="s">
        <v>4367</v>
      </c>
      <c r="H6278" s="22" t="s">
        <v>1327</v>
      </c>
      <c r="I6278" s="23">
        <v>1</v>
      </c>
      <c r="J6278" s="23">
        <v>501</v>
      </c>
      <c r="K6278" s="23" t="s">
        <v>4541</v>
      </c>
      <c r="L6278" s="22" t="s">
        <v>4542</v>
      </c>
      <c r="M6278" s="21" t="s">
        <v>983</v>
      </c>
      <c r="N6278" s="23" t="s">
        <v>1271</v>
      </c>
      <c r="O6278" s="22" t="s">
        <v>1272</v>
      </c>
      <c r="P6278" s="22" t="s">
        <v>1273</v>
      </c>
      <c r="Q6278" s="23" t="s">
        <v>4549</v>
      </c>
      <c r="R6278" s="22" t="s">
        <v>4550</v>
      </c>
      <c r="S6278" s="21" t="s">
        <v>987</v>
      </c>
      <c r="T6278" s="23" t="s">
        <v>4551</v>
      </c>
      <c r="U6278" s="24" t="s">
        <v>15</v>
      </c>
      <c r="V6278" s="23">
        <v>100</v>
      </c>
      <c r="W6278" s="25">
        <v>27458030.759999998</v>
      </c>
      <c r="X6278" s="25">
        <v>28117380.420000002</v>
      </c>
      <c r="Y6278" s="25">
        <v>36161762.43</v>
      </c>
      <c r="Z6278" s="25">
        <v>28622924.309999999</v>
      </c>
      <c r="AA6278" s="25">
        <v>7345660.2999999998</v>
      </c>
      <c r="AB6278" s="25">
        <v>18632166.109999999</v>
      </c>
      <c r="AC6278" s="26">
        <v>45152.505756550927</v>
      </c>
      <c r="AD6278" s="27">
        <f>ROW()</f>
        <v>6278</v>
      </c>
      <c r="AE6278" s="27">
        <f>1</f>
        <v>1</v>
      </c>
      <c r="AF6278" s="27">
        <f>SUBTOTAL(109,Tbl_NGF_Data[[#This Row],[Counter]])</f>
        <v>1</v>
      </c>
    </row>
    <row r="6279" spans="2:32" ht="60" x14ac:dyDescent="0.25">
      <c r="B6279" s="21" t="s">
        <v>951</v>
      </c>
      <c r="C6279" s="22" t="s">
        <v>4367</v>
      </c>
      <c r="D6279" s="23">
        <v>14</v>
      </c>
      <c r="E6279" s="22" t="s">
        <v>951</v>
      </c>
      <c r="F6279" s="23">
        <v>14</v>
      </c>
      <c r="G6279" s="22" t="s">
        <v>4367</v>
      </c>
      <c r="H6279" s="22" t="s">
        <v>1327</v>
      </c>
      <c r="I6279" s="23">
        <v>1</v>
      </c>
      <c r="J6279" s="23">
        <v>501</v>
      </c>
      <c r="K6279" s="23" t="s">
        <v>4541</v>
      </c>
      <c r="L6279" s="22" t="s">
        <v>4542</v>
      </c>
      <c r="M6279" s="21" t="s">
        <v>983</v>
      </c>
      <c r="N6279" s="23" t="s">
        <v>1271</v>
      </c>
      <c r="O6279" s="22" t="s">
        <v>1272</v>
      </c>
      <c r="P6279" s="22" t="s">
        <v>1273</v>
      </c>
      <c r="Q6279" s="23" t="s">
        <v>4549</v>
      </c>
      <c r="R6279" s="22" t="s">
        <v>4550</v>
      </c>
      <c r="S6279" s="21" t="s">
        <v>987</v>
      </c>
      <c r="T6279" s="23" t="s">
        <v>4551</v>
      </c>
      <c r="U6279" s="24" t="s">
        <v>16</v>
      </c>
      <c r="V6279" s="23">
        <v>135</v>
      </c>
      <c r="W6279" s="25">
        <v>19628922</v>
      </c>
      <c r="X6279" s="25">
        <v>10196222</v>
      </c>
      <c r="Y6279" s="25">
        <v>7085263</v>
      </c>
      <c r="Z6279" s="25">
        <v>14493163</v>
      </c>
      <c r="AA6279" s="25">
        <v>10046154</v>
      </c>
      <c r="AB6279" s="25">
        <v>10045539</v>
      </c>
      <c r="AC6279" s="26">
        <v>45152.505756550927</v>
      </c>
      <c r="AD6279" s="27">
        <f>ROW()</f>
        <v>6279</v>
      </c>
      <c r="AE6279" s="27">
        <f>1</f>
        <v>1</v>
      </c>
      <c r="AF6279" s="27">
        <f>SUBTOTAL(109,Tbl_NGF_Data[[#This Row],[Counter]])</f>
        <v>1</v>
      </c>
    </row>
    <row r="6280" spans="2:32" ht="60" x14ac:dyDescent="0.25">
      <c r="B6280" s="21" t="s">
        <v>951</v>
      </c>
      <c r="C6280" s="22" t="s">
        <v>4367</v>
      </c>
      <c r="D6280" s="23">
        <v>14</v>
      </c>
      <c r="E6280" s="22" t="s">
        <v>951</v>
      </c>
      <c r="F6280" s="23">
        <v>14</v>
      </c>
      <c r="G6280" s="22" t="s">
        <v>4367</v>
      </c>
      <c r="H6280" s="22" t="s">
        <v>1327</v>
      </c>
      <c r="I6280" s="23">
        <v>1</v>
      </c>
      <c r="J6280" s="23">
        <v>501</v>
      </c>
      <c r="K6280" s="23" t="s">
        <v>4541</v>
      </c>
      <c r="L6280" s="22" t="s">
        <v>4542</v>
      </c>
      <c r="M6280" s="21" t="s">
        <v>983</v>
      </c>
      <c r="N6280" s="23" t="s">
        <v>1271</v>
      </c>
      <c r="O6280" s="22" t="s">
        <v>1272</v>
      </c>
      <c r="P6280" s="22" t="s">
        <v>1273</v>
      </c>
      <c r="Q6280" s="23" t="s">
        <v>4549</v>
      </c>
      <c r="R6280" s="22" t="s">
        <v>4550</v>
      </c>
      <c r="S6280" s="21" t="s">
        <v>987</v>
      </c>
      <c r="T6280" s="23" t="s">
        <v>4551</v>
      </c>
      <c r="U6280" s="24" t="s">
        <v>17</v>
      </c>
      <c r="V6280" s="23">
        <v>200</v>
      </c>
      <c r="W6280" s="25">
        <v>15730336.77</v>
      </c>
      <c r="X6280" s="25">
        <v>5238817.8099999996</v>
      </c>
      <c r="Y6280" s="25">
        <v>1226988.2699999998</v>
      </c>
      <c r="Z6280" s="25">
        <v>3533171.3200000003</v>
      </c>
      <c r="AA6280" s="25">
        <v>2471466.7000000002</v>
      </c>
      <c r="AB6280" s="25">
        <v>2000000</v>
      </c>
      <c r="AC6280" s="26">
        <v>45152.505756550927</v>
      </c>
      <c r="AD6280" s="27">
        <f>ROW()</f>
        <v>6280</v>
      </c>
      <c r="AE6280" s="27">
        <f>1</f>
        <v>1</v>
      </c>
      <c r="AF6280" s="27">
        <f>SUBTOTAL(109,Tbl_NGF_Data[[#This Row],[Counter]])</f>
        <v>1</v>
      </c>
    </row>
    <row r="6281" spans="2:32" ht="60" x14ac:dyDescent="0.25">
      <c r="B6281" s="21" t="s">
        <v>951</v>
      </c>
      <c r="C6281" s="22" t="s">
        <v>4367</v>
      </c>
      <c r="D6281" s="23">
        <v>14</v>
      </c>
      <c r="E6281" s="22" t="s">
        <v>951</v>
      </c>
      <c r="F6281" s="23">
        <v>14</v>
      </c>
      <c r="G6281" s="22" t="s">
        <v>4367</v>
      </c>
      <c r="H6281" s="22" t="s">
        <v>1327</v>
      </c>
      <c r="I6281" s="23">
        <v>1</v>
      </c>
      <c r="J6281" s="23">
        <v>501</v>
      </c>
      <c r="K6281" s="23" t="s">
        <v>4541</v>
      </c>
      <c r="L6281" s="22" t="s">
        <v>4542</v>
      </c>
      <c r="M6281" s="21" t="s">
        <v>983</v>
      </c>
      <c r="N6281" s="23" t="s">
        <v>1271</v>
      </c>
      <c r="O6281" s="22" t="s">
        <v>1272</v>
      </c>
      <c r="P6281" s="22" t="s">
        <v>1273</v>
      </c>
      <c r="Q6281" s="23" t="s">
        <v>4549</v>
      </c>
      <c r="R6281" s="22" t="s">
        <v>4550</v>
      </c>
      <c r="S6281" s="21" t="s">
        <v>987</v>
      </c>
      <c r="T6281" s="23" t="s">
        <v>4551</v>
      </c>
      <c r="U6281" s="24" t="s">
        <v>18</v>
      </c>
      <c r="V6281" s="23">
        <v>220</v>
      </c>
      <c r="W6281" s="25">
        <v>3898585.2300000004</v>
      </c>
      <c r="X6281" s="25">
        <v>4957404.1900000004</v>
      </c>
      <c r="Y6281" s="25">
        <v>5858274.7300000004</v>
      </c>
      <c r="Z6281" s="25">
        <v>10959991.68</v>
      </c>
      <c r="AA6281" s="25">
        <v>7574687.2999999998</v>
      </c>
      <c r="AB6281" s="25">
        <v>8045539</v>
      </c>
      <c r="AC6281" s="26">
        <v>45152.505756550927</v>
      </c>
      <c r="AD6281" s="27">
        <f>ROW()</f>
        <v>6281</v>
      </c>
      <c r="AE6281" s="27">
        <f>1</f>
        <v>1</v>
      </c>
      <c r="AF6281" s="27">
        <f>SUBTOTAL(109,Tbl_NGF_Data[[#This Row],[Counter]])</f>
        <v>1</v>
      </c>
    </row>
    <row r="6282" spans="2:32" ht="60" x14ac:dyDescent="0.25">
      <c r="B6282" s="21" t="s">
        <v>951</v>
      </c>
      <c r="C6282" s="22" t="s">
        <v>4367</v>
      </c>
      <c r="D6282" s="23">
        <v>14</v>
      </c>
      <c r="E6282" s="22" t="s">
        <v>951</v>
      </c>
      <c r="F6282" s="23">
        <v>14</v>
      </c>
      <c r="G6282" s="22" t="s">
        <v>4367</v>
      </c>
      <c r="H6282" s="22" t="s">
        <v>1327</v>
      </c>
      <c r="I6282" s="23">
        <v>1</v>
      </c>
      <c r="J6282" s="23">
        <v>501</v>
      </c>
      <c r="K6282" s="23" t="s">
        <v>4541</v>
      </c>
      <c r="L6282" s="22" t="s">
        <v>4542</v>
      </c>
      <c r="M6282" s="21" t="s">
        <v>983</v>
      </c>
      <c r="N6282" s="23" t="s">
        <v>1271</v>
      </c>
      <c r="O6282" s="22" t="s">
        <v>1272</v>
      </c>
      <c r="P6282" s="22" t="s">
        <v>1273</v>
      </c>
      <c r="Q6282" s="23" t="s">
        <v>4549</v>
      </c>
      <c r="R6282" s="22" t="s">
        <v>4550</v>
      </c>
      <c r="S6282" s="21" t="s">
        <v>987</v>
      </c>
      <c r="T6282" s="23" t="s">
        <v>4551</v>
      </c>
      <c r="U6282" s="24" t="s">
        <v>19</v>
      </c>
      <c r="V6282" s="23">
        <v>500</v>
      </c>
      <c r="W6282" s="25">
        <v>2865669.86</v>
      </c>
      <c r="X6282" s="25">
        <v>5919613.4699999997</v>
      </c>
      <c r="Y6282" s="25">
        <v>9292725.2799999993</v>
      </c>
      <c r="Z6282" s="25">
        <v>3514845.2</v>
      </c>
      <c r="AA6282" s="25">
        <v>1214715.69</v>
      </c>
      <c r="AB6282" s="25">
        <v>13286505.810000001</v>
      </c>
      <c r="AC6282" s="26">
        <v>45152.505756550927</v>
      </c>
      <c r="AD6282" s="27">
        <f>ROW()</f>
        <v>6282</v>
      </c>
      <c r="AE6282" s="27">
        <f>1</f>
        <v>1</v>
      </c>
      <c r="AF6282" s="27">
        <f>SUBTOTAL(109,Tbl_NGF_Data[[#This Row],[Counter]])</f>
        <v>1</v>
      </c>
    </row>
    <row r="6283" spans="2:32" ht="30" x14ac:dyDescent="0.25">
      <c r="B6283" s="21" t="s">
        <v>951</v>
      </c>
      <c r="C6283" s="22" t="s">
        <v>4367</v>
      </c>
      <c r="D6283" s="23">
        <v>14</v>
      </c>
      <c r="E6283" s="22" t="s">
        <v>951</v>
      </c>
      <c r="F6283" s="23">
        <v>14</v>
      </c>
      <c r="G6283" s="22" t="s">
        <v>4367</v>
      </c>
      <c r="H6283" s="22" t="s">
        <v>1327</v>
      </c>
      <c r="I6283" s="23">
        <v>1</v>
      </c>
      <c r="J6283" s="23">
        <v>501</v>
      </c>
      <c r="K6283" s="23" t="s">
        <v>4541</v>
      </c>
      <c r="L6283" s="22" t="s">
        <v>4542</v>
      </c>
      <c r="M6283" s="21" t="s">
        <v>983</v>
      </c>
      <c r="N6283" s="23" t="s">
        <v>1271</v>
      </c>
      <c r="O6283" s="22" t="s">
        <v>1272</v>
      </c>
      <c r="P6283" s="22" t="s">
        <v>1273</v>
      </c>
      <c r="Q6283" s="23" t="s">
        <v>4552</v>
      </c>
      <c r="R6283" s="22" t="s">
        <v>4553</v>
      </c>
      <c r="S6283" s="21" t="s">
        <v>988</v>
      </c>
      <c r="T6283" s="23" t="s">
        <v>4554</v>
      </c>
      <c r="U6283" s="24" t="s">
        <v>15</v>
      </c>
      <c r="V6283" s="23">
        <v>100</v>
      </c>
      <c r="W6283" s="25">
        <v>0</v>
      </c>
      <c r="X6283" s="25">
        <v>0</v>
      </c>
      <c r="Y6283" s="25">
        <v>0</v>
      </c>
      <c r="Z6283" s="25">
        <v>0</v>
      </c>
      <c r="AA6283" s="25">
        <v>39626029.130000003</v>
      </c>
      <c r="AB6283" s="25">
        <v>61066127.789999999</v>
      </c>
      <c r="AC6283" s="26">
        <v>45152.505756550927</v>
      </c>
      <c r="AD6283" s="27">
        <f>ROW()</f>
        <v>6283</v>
      </c>
      <c r="AE6283" s="27">
        <f>1</f>
        <v>1</v>
      </c>
      <c r="AF6283" s="27">
        <f>SUBTOTAL(109,Tbl_NGF_Data[[#This Row],[Counter]])</f>
        <v>1</v>
      </c>
    </row>
    <row r="6284" spans="2:32" ht="30" x14ac:dyDescent="0.25">
      <c r="B6284" s="21" t="s">
        <v>951</v>
      </c>
      <c r="C6284" s="22" t="s">
        <v>4367</v>
      </c>
      <c r="D6284" s="23">
        <v>14</v>
      </c>
      <c r="E6284" s="22" t="s">
        <v>951</v>
      </c>
      <c r="F6284" s="23">
        <v>14</v>
      </c>
      <c r="G6284" s="22" t="s">
        <v>4367</v>
      </c>
      <c r="H6284" s="22" t="s">
        <v>1327</v>
      </c>
      <c r="I6284" s="23">
        <v>1</v>
      </c>
      <c r="J6284" s="23">
        <v>501</v>
      </c>
      <c r="K6284" s="23" t="s">
        <v>4541</v>
      </c>
      <c r="L6284" s="22" t="s">
        <v>4542</v>
      </c>
      <c r="M6284" s="21" t="s">
        <v>983</v>
      </c>
      <c r="N6284" s="23" t="s">
        <v>1271</v>
      </c>
      <c r="O6284" s="22" t="s">
        <v>1272</v>
      </c>
      <c r="P6284" s="22" t="s">
        <v>1273</v>
      </c>
      <c r="Q6284" s="23" t="s">
        <v>4552</v>
      </c>
      <c r="R6284" s="22" t="s">
        <v>4553</v>
      </c>
      <c r="S6284" s="21" t="s">
        <v>988</v>
      </c>
      <c r="T6284" s="23" t="s">
        <v>4554</v>
      </c>
      <c r="U6284" s="24" t="s">
        <v>16</v>
      </c>
      <c r="V6284" s="23">
        <v>135</v>
      </c>
      <c r="W6284" s="25">
        <v>0</v>
      </c>
      <c r="X6284" s="25">
        <v>0</v>
      </c>
      <c r="Y6284" s="25">
        <v>0</v>
      </c>
      <c r="Z6284" s="25">
        <v>0</v>
      </c>
      <c r="AA6284" s="25">
        <v>50000000</v>
      </c>
      <c r="AB6284" s="25">
        <v>85000000</v>
      </c>
      <c r="AC6284" s="26">
        <v>45152.505756550927</v>
      </c>
      <c r="AD6284" s="27">
        <f>ROW()</f>
        <v>6284</v>
      </c>
      <c r="AE6284" s="27">
        <f>1</f>
        <v>1</v>
      </c>
      <c r="AF6284" s="27">
        <f>SUBTOTAL(109,Tbl_NGF_Data[[#This Row],[Counter]])</f>
        <v>1</v>
      </c>
    </row>
    <row r="6285" spans="2:32" ht="30" x14ac:dyDescent="0.25">
      <c r="B6285" s="21" t="s">
        <v>951</v>
      </c>
      <c r="C6285" s="22" t="s">
        <v>4367</v>
      </c>
      <c r="D6285" s="23">
        <v>14</v>
      </c>
      <c r="E6285" s="22" t="s">
        <v>951</v>
      </c>
      <c r="F6285" s="23">
        <v>14</v>
      </c>
      <c r="G6285" s="22" t="s">
        <v>4367</v>
      </c>
      <c r="H6285" s="22" t="s">
        <v>1327</v>
      </c>
      <c r="I6285" s="23">
        <v>1</v>
      </c>
      <c r="J6285" s="23">
        <v>501</v>
      </c>
      <c r="K6285" s="23" t="s">
        <v>4541</v>
      </c>
      <c r="L6285" s="22" t="s">
        <v>4542</v>
      </c>
      <c r="M6285" s="21" t="s">
        <v>983</v>
      </c>
      <c r="N6285" s="23" t="s">
        <v>1271</v>
      </c>
      <c r="O6285" s="22" t="s">
        <v>1272</v>
      </c>
      <c r="P6285" s="22" t="s">
        <v>1273</v>
      </c>
      <c r="Q6285" s="23" t="s">
        <v>4552</v>
      </c>
      <c r="R6285" s="22" t="s">
        <v>4553</v>
      </c>
      <c r="S6285" s="21" t="s">
        <v>988</v>
      </c>
      <c r="T6285" s="23" t="s">
        <v>4554</v>
      </c>
      <c r="U6285" s="24" t="s">
        <v>17</v>
      </c>
      <c r="V6285" s="23">
        <v>200</v>
      </c>
      <c r="W6285" s="25">
        <v>0</v>
      </c>
      <c r="X6285" s="25">
        <v>0</v>
      </c>
      <c r="Y6285" s="25">
        <v>0</v>
      </c>
      <c r="Z6285" s="25">
        <v>0</v>
      </c>
      <c r="AA6285" s="25">
        <v>20401832.980000008</v>
      </c>
      <c r="AB6285" s="25">
        <v>64664453.939999983</v>
      </c>
      <c r="AC6285" s="26">
        <v>45152.505756550927</v>
      </c>
      <c r="AD6285" s="27">
        <f>ROW()</f>
        <v>6285</v>
      </c>
      <c r="AE6285" s="27">
        <f>1</f>
        <v>1</v>
      </c>
      <c r="AF6285" s="27">
        <f>SUBTOTAL(109,Tbl_NGF_Data[[#This Row],[Counter]])</f>
        <v>1</v>
      </c>
    </row>
    <row r="6286" spans="2:32" ht="45" x14ac:dyDescent="0.25">
      <c r="B6286" s="21" t="s">
        <v>951</v>
      </c>
      <c r="C6286" s="22" t="s">
        <v>4367</v>
      </c>
      <c r="D6286" s="23">
        <v>14</v>
      </c>
      <c r="E6286" s="22" t="s">
        <v>951</v>
      </c>
      <c r="F6286" s="23">
        <v>14</v>
      </c>
      <c r="G6286" s="22" t="s">
        <v>4367</v>
      </c>
      <c r="H6286" s="22" t="s">
        <v>1327</v>
      </c>
      <c r="I6286" s="23">
        <v>1</v>
      </c>
      <c r="J6286" s="23">
        <v>501</v>
      </c>
      <c r="K6286" s="23" t="s">
        <v>4541</v>
      </c>
      <c r="L6286" s="22" t="s">
        <v>4542</v>
      </c>
      <c r="M6286" s="21" t="s">
        <v>983</v>
      </c>
      <c r="N6286" s="23" t="s">
        <v>1271</v>
      </c>
      <c r="O6286" s="22" t="s">
        <v>1272</v>
      </c>
      <c r="P6286" s="22" t="s">
        <v>1273</v>
      </c>
      <c r="Q6286" s="23" t="s">
        <v>4552</v>
      </c>
      <c r="R6286" s="22" t="s">
        <v>4553</v>
      </c>
      <c r="S6286" s="21" t="s">
        <v>988</v>
      </c>
      <c r="T6286" s="23" t="s">
        <v>4554</v>
      </c>
      <c r="U6286" s="24" t="s">
        <v>18</v>
      </c>
      <c r="V6286" s="23">
        <v>220</v>
      </c>
      <c r="W6286" s="25">
        <v>0</v>
      </c>
      <c r="X6286" s="25">
        <v>0</v>
      </c>
      <c r="Y6286" s="25">
        <v>0</v>
      </c>
      <c r="Z6286" s="25">
        <v>0</v>
      </c>
      <c r="AA6286" s="25">
        <v>29598167.019999992</v>
      </c>
      <c r="AB6286" s="25">
        <v>20335546.060000017</v>
      </c>
      <c r="AC6286" s="26">
        <v>45152.505756550927</v>
      </c>
      <c r="AD6286" s="27">
        <f>ROW()</f>
        <v>6286</v>
      </c>
      <c r="AE6286" s="27">
        <f>1</f>
        <v>1</v>
      </c>
      <c r="AF6286" s="27">
        <f>SUBTOTAL(109,Tbl_NGF_Data[[#This Row],[Counter]])</f>
        <v>1</v>
      </c>
    </row>
    <row r="6287" spans="2:32" ht="30" x14ac:dyDescent="0.25">
      <c r="B6287" s="21" t="s">
        <v>951</v>
      </c>
      <c r="C6287" s="22" t="s">
        <v>4367</v>
      </c>
      <c r="D6287" s="23">
        <v>14</v>
      </c>
      <c r="E6287" s="22" t="s">
        <v>951</v>
      </c>
      <c r="F6287" s="23">
        <v>14</v>
      </c>
      <c r="G6287" s="22" t="s">
        <v>4367</v>
      </c>
      <c r="H6287" s="22" t="s">
        <v>1327</v>
      </c>
      <c r="I6287" s="23">
        <v>1</v>
      </c>
      <c r="J6287" s="23">
        <v>501</v>
      </c>
      <c r="K6287" s="23" t="s">
        <v>4541</v>
      </c>
      <c r="L6287" s="22" t="s">
        <v>4542</v>
      </c>
      <c r="M6287" s="21" t="s">
        <v>983</v>
      </c>
      <c r="N6287" s="23" t="s">
        <v>1271</v>
      </c>
      <c r="O6287" s="22" t="s">
        <v>1272</v>
      </c>
      <c r="P6287" s="22" t="s">
        <v>1273</v>
      </c>
      <c r="Q6287" s="23" t="s">
        <v>4552</v>
      </c>
      <c r="R6287" s="22" t="s">
        <v>4553</v>
      </c>
      <c r="S6287" s="21" t="s">
        <v>988</v>
      </c>
      <c r="T6287" s="23" t="s">
        <v>4554</v>
      </c>
      <c r="U6287" s="24" t="s">
        <v>19</v>
      </c>
      <c r="V6287" s="23">
        <v>500</v>
      </c>
      <c r="W6287" s="25">
        <v>0</v>
      </c>
      <c r="X6287" s="25">
        <v>0</v>
      </c>
      <c r="Y6287" s="25">
        <v>0</v>
      </c>
      <c r="Z6287" s="25">
        <v>0</v>
      </c>
      <c r="AA6287" s="25">
        <v>27862.11</v>
      </c>
      <c r="AB6287" s="25">
        <v>1059512.8799999999</v>
      </c>
      <c r="AC6287" s="26">
        <v>45152.505756550927</v>
      </c>
      <c r="AD6287" s="27">
        <f>ROW()</f>
        <v>6287</v>
      </c>
      <c r="AE6287" s="27">
        <f>1</f>
        <v>1</v>
      </c>
      <c r="AF6287" s="27">
        <f>SUBTOTAL(109,Tbl_NGF_Data[[#This Row],[Counter]])</f>
        <v>1</v>
      </c>
    </row>
    <row r="6288" spans="2:32" ht="45" x14ac:dyDescent="0.25">
      <c r="B6288" s="21" t="s">
        <v>951</v>
      </c>
      <c r="C6288" s="22" t="s">
        <v>4367</v>
      </c>
      <c r="D6288" s="23">
        <v>14</v>
      </c>
      <c r="E6288" s="22" t="s">
        <v>951</v>
      </c>
      <c r="F6288" s="23">
        <v>14</v>
      </c>
      <c r="G6288" s="22" t="s">
        <v>4367</v>
      </c>
      <c r="H6288" s="22" t="s">
        <v>1327</v>
      </c>
      <c r="I6288" s="23">
        <v>1</v>
      </c>
      <c r="J6288" s="23">
        <v>501</v>
      </c>
      <c r="K6288" s="23" t="s">
        <v>4541</v>
      </c>
      <c r="L6288" s="22" t="s">
        <v>4542</v>
      </c>
      <c r="M6288" s="21" t="s">
        <v>983</v>
      </c>
      <c r="N6288" s="23" t="s">
        <v>1271</v>
      </c>
      <c r="O6288" s="22" t="s">
        <v>1272</v>
      </c>
      <c r="P6288" s="22" t="s">
        <v>1273</v>
      </c>
      <c r="Q6288" s="23" t="s">
        <v>4555</v>
      </c>
      <c r="R6288" s="22" t="s">
        <v>4556</v>
      </c>
      <c r="S6288" s="21" t="s">
        <v>989</v>
      </c>
      <c r="T6288" s="23" t="s">
        <v>4557</v>
      </c>
      <c r="U6288" s="24" t="s">
        <v>15</v>
      </c>
      <c r="V6288" s="23">
        <v>100</v>
      </c>
      <c r="W6288" s="25">
        <v>0</v>
      </c>
      <c r="X6288" s="25">
        <v>263068.18</v>
      </c>
      <c r="Y6288" s="25">
        <v>25121915.34</v>
      </c>
      <c r="Z6288" s="25">
        <v>87656760.170000002</v>
      </c>
      <c r="AA6288" s="25">
        <v>190548604.22999999</v>
      </c>
      <c r="AB6288" s="25">
        <v>213813929.28</v>
      </c>
      <c r="AC6288" s="26">
        <v>45152.505756550927</v>
      </c>
      <c r="AD6288" s="27">
        <f>ROW()</f>
        <v>6288</v>
      </c>
      <c r="AE6288" s="27">
        <f>1</f>
        <v>1</v>
      </c>
      <c r="AF6288" s="27">
        <f>SUBTOTAL(109,Tbl_NGF_Data[[#This Row],[Counter]])</f>
        <v>1</v>
      </c>
    </row>
    <row r="6289" spans="2:32" ht="45" x14ac:dyDescent="0.25">
      <c r="B6289" s="21" t="s">
        <v>951</v>
      </c>
      <c r="C6289" s="22" t="s">
        <v>4367</v>
      </c>
      <c r="D6289" s="23">
        <v>14</v>
      </c>
      <c r="E6289" s="22" t="s">
        <v>951</v>
      </c>
      <c r="F6289" s="23">
        <v>14</v>
      </c>
      <c r="G6289" s="22" t="s">
        <v>4367</v>
      </c>
      <c r="H6289" s="22" t="s">
        <v>1327</v>
      </c>
      <c r="I6289" s="23">
        <v>1</v>
      </c>
      <c r="J6289" s="23">
        <v>501</v>
      </c>
      <c r="K6289" s="23" t="s">
        <v>4541</v>
      </c>
      <c r="L6289" s="22" t="s">
        <v>4542</v>
      </c>
      <c r="M6289" s="21" t="s">
        <v>983</v>
      </c>
      <c r="N6289" s="23" t="s">
        <v>1271</v>
      </c>
      <c r="O6289" s="22" t="s">
        <v>1272</v>
      </c>
      <c r="P6289" s="22" t="s">
        <v>1273</v>
      </c>
      <c r="Q6289" s="23" t="s">
        <v>4555</v>
      </c>
      <c r="R6289" s="22" t="s">
        <v>4556</v>
      </c>
      <c r="S6289" s="21" t="s">
        <v>989</v>
      </c>
      <c r="T6289" s="23" t="s">
        <v>4557</v>
      </c>
      <c r="U6289" s="24" t="s">
        <v>16</v>
      </c>
      <c r="V6289" s="23">
        <v>135</v>
      </c>
      <c r="W6289" s="25">
        <v>0</v>
      </c>
      <c r="X6289" s="25">
        <v>0</v>
      </c>
      <c r="Y6289" s="25">
        <v>53900000</v>
      </c>
      <c r="Z6289" s="25">
        <v>171200000</v>
      </c>
      <c r="AA6289" s="25">
        <v>91900000</v>
      </c>
      <c r="AB6289" s="25">
        <v>75000000</v>
      </c>
      <c r="AC6289" s="26">
        <v>45152.505756550927</v>
      </c>
      <c r="AD6289" s="27">
        <f>ROW()</f>
        <v>6289</v>
      </c>
      <c r="AE6289" s="27">
        <f>1</f>
        <v>1</v>
      </c>
      <c r="AF6289" s="27">
        <f>SUBTOTAL(109,Tbl_NGF_Data[[#This Row],[Counter]])</f>
        <v>1</v>
      </c>
    </row>
    <row r="6290" spans="2:32" ht="45" x14ac:dyDescent="0.25">
      <c r="B6290" s="21" t="s">
        <v>951</v>
      </c>
      <c r="C6290" s="22" t="s">
        <v>4367</v>
      </c>
      <c r="D6290" s="23">
        <v>14</v>
      </c>
      <c r="E6290" s="22" t="s">
        <v>951</v>
      </c>
      <c r="F6290" s="23">
        <v>14</v>
      </c>
      <c r="G6290" s="22" t="s">
        <v>4367</v>
      </c>
      <c r="H6290" s="22" t="s">
        <v>1327</v>
      </c>
      <c r="I6290" s="23">
        <v>1</v>
      </c>
      <c r="J6290" s="23">
        <v>501</v>
      </c>
      <c r="K6290" s="23" t="s">
        <v>4541</v>
      </c>
      <c r="L6290" s="22" t="s">
        <v>4542</v>
      </c>
      <c r="M6290" s="21" t="s">
        <v>983</v>
      </c>
      <c r="N6290" s="23" t="s">
        <v>1271</v>
      </c>
      <c r="O6290" s="22" t="s">
        <v>1272</v>
      </c>
      <c r="P6290" s="22" t="s">
        <v>1273</v>
      </c>
      <c r="Q6290" s="23" t="s">
        <v>4555</v>
      </c>
      <c r="R6290" s="22" t="s">
        <v>4556</v>
      </c>
      <c r="S6290" s="21" t="s">
        <v>989</v>
      </c>
      <c r="T6290" s="23" t="s">
        <v>4557</v>
      </c>
      <c r="U6290" s="24" t="s">
        <v>17</v>
      </c>
      <c r="V6290" s="23">
        <v>200</v>
      </c>
      <c r="W6290" s="25">
        <v>0</v>
      </c>
      <c r="X6290" s="25">
        <v>0</v>
      </c>
      <c r="Y6290" s="25">
        <v>18396.04</v>
      </c>
      <c r="Z6290" s="25">
        <v>1868879.169999999</v>
      </c>
      <c r="AA6290" s="25">
        <v>11030988.939999996</v>
      </c>
      <c r="AB6290" s="25">
        <v>16544613.879999997</v>
      </c>
      <c r="AC6290" s="26">
        <v>45152.505756550927</v>
      </c>
      <c r="AD6290" s="27">
        <f>ROW()</f>
        <v>6290</v>
      </c>
      <c r="AE6290" s="27">
        <f>1</f>
        <v>1</v>
      </c>
      <c r="AF6290" s="27">
        <f>SUBTOTAL(109,Tbl_NGF_Data[[#This Row],[Counter]])</f>
        <v>1</v>
      </c>
    </row>
    <row r="6291" spans="2:32" ht="45" x14ac:dyDescent="0.25">
      <c r="B6291" s="21" t="s">
        <v>951</v>
      </c>
      <c r="C6291" s="22" t="s">
        <v>4367</v>
      </c>
      <c r="D6291" s="23">
        <v>14</v>
      </c>
      <c r="E6291" s="22" t="s">
        <v>951</v>
      </c>
      <c r="F6291" s="23">
        <v>14</v>
      </c>
      <c r="G6291" s="22" t="s">
        <v>4367</v>
      </c>
      <c r="H6291" s="22" t="s">
        <v>1327</v>
      </c>
      <c r="I6291" s="23">
        <v>1</v>
      </c>
      <c r="J6291" s="23">
        <v>501</v>
      </c>
      <c r="K6291" s="23" t="s">
        <v>4541</v>
      </c>
      <c r="L6291" s="22" t="s">
        <v>4542</v>
      </c>
      <c r="M6291" s="21" t="s">
        <v>983</v>
      </c>
      <c r="N6291" s="23" t="s">
        <v>1271</v>
      </c>
      <c r="O6291" s="22" t="s">
        <v>1272</v>
      </c>
      <c r="P6291" s="22" t="s">
        <v>1273</v>
      </c>
      <c r="Q6291" s="23" t="s">
        <v>4555</v>
      </c>
      <c r="R6291" s="22" t="s">
        <v>4556</v>
      </c>
      <c r="S6291" s="21" t="s">
        <v>989</v>
      </c>
      <c r="T6291" s="23" t="s">
        <v>4557</v>
      </c>
      <c r="U6291" s="24" t="s">
        <v>18</v>
      </c>
      <c r="V6291" s="23">
        <v>220</v>
      </c>
      <c r="W6291" s="25">
        <v>0</v>
      </c>
      <c r="X6291" s="25">
        <v>0</v>
      </c>
      <c r="Y6291" s="25">
        <v>53881603.960000001</v>
      </c>
      <c r="Z6291" s="25">
        <v>169331120.83000001</v>
      </c>
      <c r="AA6291" s="25">
        <v>80869011.060000002</v>
      </c>
      <c r="AB6291" s="25">
        <v>58455386.120000005</v>
      </c>
      <c r="AC6291" s="26">
        <v>45152.505756550927</v>
      </c>
      <c r="AD6291" s="27">
        <f>ROW()</f>
        <v>6291</v>
      </c>
      <c r="AE6291" s="27">
        <f>1</f>
        <v>1</v>
      </c>
      <c r="AF6291" s="27">
        <f>SUBTOTAL(109,Tbl_NGF_Data[[#This Row],[Counter]])</f>
        <v>1</v>
      </c>
    </row>
    <row r="6292" spans="2:32" ht="45" x14ac:dyDescent="0.25">
      <c r="B6292" s="21" t="s">
        <v>951</v>
      </c>
      <c r="C6292" s="22" t="s">
        <v>4367</v>
      </c>
      <c r="D6292" s="23">
        <v>14</v>
      </c>
      <c r="E6292" s="22" t="s">
        <v>951</v>
      </c>
      <c r="F6292" s="23">
        <v>14</v>
      </c>
      <c r="G6292" s="22" t="s">
        <v>4367</v>
      </c>
      <c r="H6292" s="22" t="s">
        <v>1327</v>
      </c>
      <c r="I6292" s="23">
        <v>1</v>
      </c>
      <c r="J6292" s="23">
        <v>501</v>
      </c>
      <c r="K6292" s="23" t="s">
        <v>4541</v>
      </c>
      <c r="L6292" s="22" t="s">
        <v>4542</v>
      </c>
      <c r="M6292" s="21" t="s">
        <v>983</v>
      </c>
      <c r="N6292" s="23" t="s">
        <v>1271</v>
      </c>
      <c r="O6292" s="22" t="s">
        <v>1272</v>
      </c>
      <c r="P6292" s="22" t="s">
        <v>1273</v>
      </c>
      <c r="Q6292" s="23" t="s">
        <v>4555</v>
      </c>
      <c r="R6292" s="22" t="s">
        <v>4556</v>
      </c>
      <c r="S6292" s="21" t="s">
        <v>989</v>
      </c>
      <c r="T6292" s="23" t="s">
        <v>4557</v>
      </c>
      <c r="U6292" s="24" t="s">
        <v>19</v>
      </c>
      <c r="V6292" s="23">
        <v>500</v>
      </c>
      <c r="W6292" s="25">
        <v>0</v>
      </c>
      <c r="X6292" s="25">
        <v>263068.18</v>
      </c>
      <c r="Y6292" s="25">
        <v>24877243.200000003</v>
      </c>
      <c r="Z6292" s="25">
        <v>0</v>
      </c>
      <c r="AA6292" s="25">
        <v>0</v>
      </c>
      <c r="AB6292" s="25">
        <v>9410596.3800000008</v>
      </c>
      <c r="AC6292" s="26">
        <v>45152.505756550927</v>
      </c>
      <c r="AD6292" s="27">
        <f>ROW()</f>
        <v>6292</v>
      </c>
      <c r="AE6292" s="27">
        <f>1</f>
        <v>1</v>
      </c>
      <c r="AF6292" s="27">
        <f>SUBTOTAL(109,Tbl_NGF_Data[[#This Row],[Counter]])</f>
        <v>1</v>
      </c>
    </row>
    <row r="6293" spans="2:32" ht="60" x14ac:dyDescent="0.25">
      <c r="B6293" s="21" t="s">
        <v>951</v>
      </c>
      <c r="C6293" s="22" t="s">
        <v>4367</v>
      </c>
      <c r="D6293" s="23">
        <v>14</v>
      </c>
      <c r="E6293" s="22" t="s">
        <v>951</v>
      </c>
      <c r="F6293" s="23">
        <v>14</v>
      </c>
      <c r="G6293" s="22" t="s">
        <v>4367</v>
      </c>
      <c r="H6293" s="22" t="s">
        <v>1327</v>
      </c>
      <c r="I6293" s="23">
        <v>1</v>
      </c>
      <c r="J6293" s="23">
        <v>501</v>
      </c>
      <c r="K6293" s="23" t="s">
        <v>4541</v>
      </c>
      <c r="L6293" s="22" t="s">
        <v>4542</v>
      </c>
      <c r="M6293" s="21" t="s">
        <v>983</v>
      </c>
      <c r="N6293" s="23" t="s">
        <v>1271</v>
      </c>
      <c r="O6293" s="22" t="s">
        <v>1272</v>
      </c>
      <c r="P6293" s="22" t="s">
        <v>1273</v>
      </c>
      <c r="Q6293" s="23" t="s">
        <v>4558</v>
      </c>
      <c r="R6293" s="22" t="s">
        <v>4559</v>
      </c>
      <c r="S6293" s="21" t="s">
        <v>990</v>
      </c>
      <c r="T6293" s="23" t="s">
        <v>4560</v>
      </c>
      <c r="U6293" s="24" t="s">
        <v>15</v>
      </c>
      <c r="V6293" s="23">
        <v>100</v>
      </c>
      <c r="W6293" s="25">
        <v>0</v>
      </c>
      <c r="X6293" s="25">
        <v>1405.43</v>
      </c>
      <c r="Y6293" s="25">
        <v>1434.94</v>
      </c>
      <c r="Z6293" s="25">
        <v>1444.44</v>
      </c>
      <c r="AA6293" s="25">
        <v>1447.22</v>
      </c>
      <c r="AB6293" s="25">
        <v>1473.96</v>
      </c>
      <c r="AC6293" s="26">
        <v>45152.505756550927</v>
      </c>
      <c r="AD6293" s="27">
        <f>ROW()</f>
        <v>6293</v>
      </c>
      <c r="AE6293" s="27">
        <f>1</f>
        <v>1</v>
      </c>
      <c r="AF6293" s="27">
        <f>SUBTOTAL(109,Tbl_NGF_Data[[#This Row],[Counter]])</f>
        <v>1</v>
      </c>
    </row>
    <row r="6294" spans="2:32" ht="60" x14ac:dyDescent="0.25">
      <c r="B6294" s="21" t="s">
        <v>951</v>
      </c>
      <c r="C6294" s="22" t="s">
        <v>4367</v>
      </c>
      <c r="D6294" s="23">
        <v>14</v>
      </c>
      <c r="E6294" s="22" t="s">
        <v>951</v>
      </c>
      <c r="F6294" s="23">
        <v>14</v>
      </c>
      <c r="G6294" s="22" t="s">
        <v>4367</v>
      </c>
      <c r="H6294" s="22" t="s">
        <v>1327</v>
      </c>
      <c r="I6294" s="23">
        <v>1</v>
      </c>
      <c r="J6294" s="23">
        <v>501</v>
      </c>
      <c r="K6294" s="23" t="s">
        <v>4541</v>
      </c>
      <c r="L6294" s="22" t="s">
        <v>4542</v>
      </c>
      <c r="M6294" s="21" t="s">
        <v>983</v>
      </c>
      <c r="N6294" s="23" t="s">
        <v>1271</v>
      </c>
      <c r="O6294" s="22" t="s">
        <v>1272</v>
      </c>
      <c r="P6294" s="22" t="s">
        <v>1273</v>
      </c>
      <c r="Q6294" s="23" t="s">
        <v>4558</v>
      </c>
      <c r="R6294" s="22" t="s">
        <v>4559</v>
      </c>
      <c r="S6294" s="21" t="s">
        <v>990</v>
      </c>
      <c r="T6294" s="23" t="s">
        <v>4560</v>
      </c>
      <c r="U6294" s="24" t="s">
        <v>19</v>
      </c>
      <c r="V6294" s="23">
        <v>500</v>
      </c>
      <c r="W6294" s="25">
        <v>0</v>
      </c>
      <c r="X6294" s="25">
        <v>1405.43</v>
      </c>
      <c r="Y6294" s="25">
        <v>29.51</v>
      </c>
      <c r="Z6294" s="25">
        <v>9.5</v>
      </c>
      <c r="AA6294" s="25">
        <v>2.78</v>
      </c>
      <c r="AB6294" s="25">
        <v>26.74</v>
      </c>
      <c r="AC6294" s="26">
        <v>45152.505756550927</v>
      </c>
      <c r="AD6294" s="27">
        <f>ROW()</f>
        <v>6294</v>
      </c>
      <c r="AE6294" s="27">
        <f>1</f>
        <v>1</v>
      </c>
      <c r="AF6294" s="27">
        <f>SUBTOTAL(109,Tbl_NGF_Data[[#This Row],[Counter]])</f>
        <v>1</v>
      </c>
    </row>
    <row r="6295" spans="2:32" ht="45" x14ac:dyDescent="0.25">
      <c r="B6295" s="21" t="s">
        <v>951</v>
      </c>
      <c r="C6295" s="22" t="s">
        <v>4367</v>
      </c>
      <c r="D6295" s="23">
        <v>14</v>
      </c>
      <c r="E6295" s="22" t="s">
        <v>951</v>
      </c>
      <c r="F6295" s="23">
        <v>14</v>
      </c>
      <c r="G6295" s="22" t="s">
        <v>4367</v>
      </c>
      <c r="H6295" s="22" t="s">
        <v>1327</v>
      </c>
      <c r="I6295" s="23">
        <v>1</v>
      </c>
      <c r="J6295" s="23">
        <v>501</v>
      </c>
      <c r="K6295" s="23" t="s">
        <v>4541</v>
      </c>
      <c r="L6295" s="22" t="s">
        <v>4542</v>
      </c>
      <c r="M6295" s="21" t="s">
        <v>983</v>
      </c>
      <c r="N6295" s="23" t="s">
        <v>1271</v>
      </c>
      <c r="O6295" s="22" t="s">
        <v>1272</v>
      </c>
      <c r="P6295" s="22" t="s">
        <v>1273</v>
      </c>
      <c r="Q6295" s="23" t="s">
        <v>4561</v>
      </c>
      <c r="R6295" s="22" t="s">
        <v>4562</v>
      </c>
      <c r="S6295" s="21" t="s">
        <v>991</v>
      </c>
      <c r="T6295" s="23" t="s">
        <v>4563</v>
      </c>
      <c r="U6295" s="24" t="s">
        <v>15</v>
      </c>
      <c r="V6295" s="23">
        <v>100</v>
      </c>
      <c r="W6295" s="25">
        <v>10314431.74</v>
      </c>
      <c r="X6295" s="25">
        <v>10530473.960000001</v>
      </c>
      <c r="Y6295" s="25">
        <v>10751603.130000001</v>
      </c>
      <c r="Z6295" s="25">
        <v>10822606.279999999</v>
      </c>
      <c r="AA6295" s="25">
        <v>1183.0799999999581</v>
      </c>
      <c r="AB6295" s="25">
        <v>1204.92</v>
      </c>
      <c r="AC6295" s="26">
        <v>45152.505756550927</v>
      </c>
      <c r="AD6295" s="27">
        <f>ROW()</f>
        <v>6295</v>
      </c>
      <c r="AE6295" s="27">
        <f>1</f>
        <v>1</v>
      </c>
      <c r="AF6295" s="27">
        <f>SUBTOTAL(109,Tbl_NGF_Data[[#This Row],[Counter]])</f>
        <v>1</v>
      </c>
    </row>
    <row r="6296" spans="2:32" ht="45" x14ac:dyDescent="0.25">
      <c r="B6296" s="21" t="s">
        <v>951</v>
      </c>
      <c r="C6296" s="22" t="s">
        <v>4367</v>
      </c>
      <c r="D6296" s="23">
        <v>14</v>
      </c>
      <c r="E6296" s="22" t="s">
        <v>951</v>
      </c>
      <c r="F6296" s="23">
        <v>14</v>
      </c>
      <c r="G6296" s="22" t="s">
        <v>4367</v>
      </c>
      <c r="H6296" s="22" t="s">
        <v>1327</v>
      </c>
      <c r="I6296" s="23">
        <v>1</v>
      </c>
      <c r="J6296" s="23">
        <v>501</v>
      </c>
      <c r="K6296" s="23" t="s">
        <v>4541</v>
      </c>
      <c r="L6296" s="22" t="s">
        <v>4542</v>
      </c>
      <c r="M6296" s="21" t="s">
        <v>983</v>
      </c>
      <c r="N6296" s="23" t="s">
        <v>1271</v>
      </c>
      <c r="O6296" s="22" t="s">
        <v>1272</v>
      </c>
      <c r="P6296" s="22" t="s">
        <v>1273</v>
      </c>
      <c r="Q6296" s="23" t="s">
        <v>4561</v>
      </c>
      <c r="R6296" s="22" t="s">
        <v>4562</v>
      </c>
      <c r="S6296" s="21" t="s">
        <v>991</v>
      </c>
      <c r="T6296" s="23" t="s">
        <v>4563</v>
      </c>
      <c r="U6296" s="24" t="s">
        <v>16</v>
      </c>
      <c r="V6296" s="23">
        <v>135</v>
      </c>
      <c r="W6296" s="25">
        <v>0</v>
      </c>
      <c r="X6296" s="25">
        <v>0</v>
      </c>
      <c r="Y6296" s="25">
        <v>0</v>
      </c>
      <c r="Z6296" s="25">
        <v>0</v>
      </c>
      <c r="AA6296" s="25">
        <v>10833427</v>
      </c>
      <c r="AB6296" s="25">
        <v>0</v>
      </c>
      <c r="AC6296" s="26">
        <v>45152.505756550927</v>
      </c>
      <c r="AD6296" s="27">
        <f>ROW()</f>
        <v>6296</v>
      </c>
      <c r="AE6296" s="27">
        <f>1</f>
        <v>1</v>
      </c>
      <c r="AF6296" s="27">
        <f>SUBTOTAL(109,Tbl_NGF_Data[[#This Row],[Counter]])</f>
        <v>1</v>
      </c>
    </row>
    <row r="6297" spans="2:32" ht="45" x14ac:dyDescent="0.25">
      <c r="B6297" s="21" t="s">
        <v>951</v>
      </c>
      <c r="C6297" s="22" t="s">
        <v>4367</v>
      </c>
      <c r="D6297" s="23">
        <v>14</v>
      </c>
      <c r="E6297" s="22" t="s">
        <v>951</v>
      </c>
      <c r="F6297" s="23">
        <v>14</v>
      </c>
      <c r="G6297" s="22" t="s">
        <v>4367</v>
      </c>
      <c r="H6297" s="22" t="s">
        <v>1327</v>
      </c>
      <c r="I6297" s="23">
        <v>1</v>
      </c>
      <c r="J6297" s="23">
        <v>501</v>
      </c>
      <c r="K6297" s="23" t="s">
        <v>4541</v>
      </c>
      <c r="L6297" s="22" t="s">
        <v>4542</v>
      </c>
      <c r="M6297" s="21" t="s">
        <v>983</v>
      </c>
      <c r="N6297" s="23" t="s">
        <v>1271</v>
      </c>
      <c r="O6297" s="22" t="s">
        <v>1272</v>
      </c>
      <c r="P6297" s="22" t="s">
        <v>1273</v>
      </c>
      <c r="Q6297" s="23" t="s">
        <v>4561</v>
      </c>
      <c r="R6297" s="22" t="s">
        <v>4562</v>
      </c>
      <c r="S6297" s="21" t="s">
        <v>991</v>
      </c>
      <c r="T6297" s="23" t="s">
        <v>4563</v>
      </c>
      <c r="U6297" s="24" t="s">
        <v>17</v>
      </c>
      <c r="V6297" s="23">
        <v>200</v>
      </c>
      <c r="W6297" s="25">
        <v>0</v>
      </c>
      <c r="X6297" s="25">
        <v>0</v>
      </c>
      <c r="Y6297" s="25">
        <v>0</v>
      </c>
      <c r="Z6297" s="25">
        <v>0</v>
      </c>
      <c r="AA6297" s="25">
        <v>10833426.5</v>
      </c>
      <c r="AB6297" s="25">
        <v>0</v>
      </c>
      <c r="AC6297" s="26">
        <v>45152.505756550927</v>
      </c>
      <c r="AD6297" s="27">
        <f>ROW()</f>
        <v>6297</v>
      </c>
      <c r="AE6297" s="27">
        <f>1</f>
        <v>1</v>
      </c>
      <c r="AF6297" s="27">
        <f>SUBTOTAL(109,Tbl_NGF_Data[[#This Row],[Counter]])</f>
        <v>1</v>
      </c>
    </row>
    <row r="6298" spans="2:32" ht="45" x14ac:dyDescent="0.25">
      <c r="B6298" s="21" t="s">
        <v>951</v>
      </c>
      <c r="C6298" s="22" t="s">
        <v>4367</v>
      </c>
      <c r="D6298" s="23">
        <v>14</v>
      </c>
      <c r="E6298" s="22" t="s">
        <v>951</v>
      </c>
      <c r="F6298" s="23">
        <v>14</v>
      </c>
      <c r="G6298" s="22" t="s">
        <v>4367</v>
      </c>
      <c r="H6298" s="22" t="s">
        <v>1327</v>
      </c>
      <c r="I6298" s="23">
        <v>1</v>
      </c>
      <c r="J6298" s="23">
        <v>501</v>
      </c>
      <c r="K6298" s="23" t="s">
        <v>4541</v>
      </c>
      <c r="L6298" s="22" t="s">
        <v>4542</v>
      </c>
      <c r="M6298" s="21" t="s">
        <v>983</v>
      </c>
      <c r="N6298" s="23" t="s">
        <v>1271</v>
      </c>
      <c r="O6298" s="22" t="s">
        <v>1272</v>
      </c>
      <c r="P6298" s="22" t="s">
        <v>1273</v>
      </c>
      <c r="Q6298" s="23" t="s">
        <v>4561</v>
      </c>
      <c r="R6298" s="22" t="s">
        <v>4562</v>
      </c>
      <c r="S6298" s="21" t="s">
        <v>991</v>
      </c>
      <c r="T6298" s="23" t="s">
        <v>4563</v>
      </c>
      <c r="U6298" s="24" t="s">
        <v>18</v>
      </c>
      <c r="V6298" s="23">
        <v>220</v>
      </c>
      <c r="W6298" s="25">
        <v>0</v>
      </c>
      <c r="X6298" s="25">
        <v>0</v>
      </c>
      <c r="Y6298" s="25">
        <v>0</v>
      </c>
      <c r="Z6298" s="25">
        <v>0</v>
      </c>
      <c r="AA6298" s="25">
        <v>0.5</v>
      </c>
      <c r="AB6298" s="25">
        <v>0</v>
      </c>
      <c r="AC6298" s="26">
        <v>45152.505756550927</v>
      </c>
      <c r="AD6298" s="27">
        <f>ROW()</f>
        <v>6298</v>
      </c>
      <c r="AE6298" s="27">
        <f>1</f>
        <v>1</v>
      </c>
      <c r="AF6298" s="27">
        <f>SUBTOTAL(109,Tbl_NGF_Data[[#This Row],[Counter]])</f>
        <v>1</v>
      </c>
    </row>
    <row r="6299" spans="2:32" ht="45" x14ac:dyDescent="0.25">
      <c r="B6299" s="21" t="s">
        <v>951</v>
      </c>
      <c r="C6299" s="22" t="s">
        <v>4367</v>
      </c>
      <c r="D6299" s="23">
        <v>14</v>
      </c>
      <c r="E6299" s="22" t="s">
        <v>951</v>
      </c>
      <c r="F6299" s="23">
        <v>14</v>
      </c>
      <c r="G6299" s="22" t="s">
        <v>4367</v>
      </c>
      <c r="H6299" s="22" t="s">
        <v>1327</v>
      </c>
      <c r="I6299" s="23">
        <v>1</v>
      </c>
      <c r="J6299" s="23">
        <v>501</v>
      </c>
      <c r="K6299" s="23" t="s">
        <v>4541</v>
      </c>
      <c r="L6299" s="22" t="s">
        <v>4542</v>
      </c>
      <c r="M6299" s="21" t="s">
        <v>983</v>
      </c>
      <c r="N6299" s="23" t="s">
        <v>1271</v>
      </c>
      <c r="O6299" s="22" t="s">
        <v>1272</v>
      </c>
      <c r="P6299" s="22" t="s">
        <v>1273</v>
      </c>
      <c r="Q6299" s="23" t="s">
        <v>4561</v>
      </c>
      <c r="R6299" s="22" t="s">
        <v>4562</v>
      </c>
      <c r="S6299" s="21" t="s">
        <v>991</v>
      </c>
      <c r="T6299" s="23" t="s">
        <v>4563</v>
      </c>
      <c r="U6299" s="24" t="s">
        <v>19</v>
      </c>
      <c r="V6299" s="23">
        <v>500</v>
      </c>
      <c r="W6299" s="25">
        <v>128980.46</v>
      </c>
      <c r="X6299" s="25">
        <v>216042.22</v>
      </c>
      <c r="Y6299" s="25">
        <v>221129.17</v>
      </c>
      <c r="Z6299" s="25">
        <v>71003.149999999994</v>
      </c>
      <c r="AA6299" s="25">
        <v>12003.3</v>
      </c>
      <c r="AB6299" s="25">
        <v>21.84</v>
      </c>
      <c r="AC6299" s="26">
        <v>45152.505756550927</v>
      </c>
      <c r="AD6299" s="27">
        <f>ROW()</f>
        <v>6299</v>
      </c>
      <c r="AE6299" s="27">
        <f>1</f>
        <v>1</v>
      </c>
      <c r="AF6299" s="27">
        <f>SUBTOTAL(109,Tbl_NGF_Data[[#This Row],[Counter]])</f>
        <v>1</v>
      </c>
    </row>
    <row r="6300" spans="2:32" ht="45" x14ac:dyDescent="0.25">
      <c r="B6300" s="21" t="s">
        <v>951</v>
      </c>
      <c r="C6300" s="22" t="s">
        <v>4367</v>
      </c>
      <c r="D6300" s="23">
        <v>14</v>
      </c>
      <c r="E6300" s="22" t="s">
        <v>951</v>
      </c>
      <c r="F6300" s="23">
        <v>14</v>
      </c>
      <c r="G6300" s="22" t="s">
        <v>4367</v>
      </c>
      <c r="H6300" s="22" t="s">
        <v>1327</v>
      </c>
      <c r="I6300" s="23">
        <v>1</v>
      </c>
      <c r="J6300" s="23">
        <v>501</v>
      </c>
      <c r="K6300" s="23" t="s">
        <v>4541</v>
      </c>
      <c r="L6300" s="22" t="s">
        <v>4542</v>
      </c>
      <c r="M6300" s="21" t="s">
        <v>983</v>
      </c>
      <c r="N6300" s="23" t="s">
        <v>1271</v>
      </c>
      <c r="O6300" s="22" t="s">
        <v>1272</v>
      </c>
      <c r="P6300" s="22" t="s">
        <v>1273</v>
      </c>
      <c r="Q6300" s="23" t="s">
        <v>4564</v>
      </c>
      <c r="R6300" s="22" t="s">
        <v>4565</v>
      </c>
      <c r="S6300" s="21" t="s">
        <v>992</v>
      </c>
      <c r="T6300" s="23" t="s">
        <v>4566</v>
      </c>
      <c r="U6300" s="24" t="s">
        <v>15</v>
      </c>
      <c r="V6300" s="23">
        <v>100</v>
      </c>
      <c r="W6300" s="25">
        <v>206416.06</v>
      </c>
      <c r="X6300" s="25">
        <v>22687.040000000001</v>
      </c>
      <c r="Y6300" s="25">
        <v>367.22</v>
      </c>
      <c r="Z6300" s="25">
        <v>369.66</v>
      </c>
      <c r="AA6300" s="25">
        <v>9503744.3800000008</v>
      </c>
      <c r="AB6300" s="25">
        <v>8271488.4000000004</v>
      </c>
      <c r="AC6300" s="26">
        <v>45152.505756550927</v>
      </c>
      <c r="AD6300" s="27">
        <f>ROW()</f>
        <v>6300</v>
      </c>
      <c r="AE6300" s="27">
        <f>1</f>
        <v>1</v>
      </c>
      <c r="AF6300" s="27">
        <f>SUBTOTAL(109,Tbl_NGF_Data[[#This Row],[Counter]])</f>
        <v>1</v>
      </c>
    </row>
    <row r="6301" spans="2:32" ht="45" x14ac:dyDescent="0.25">
      <c r="B6301" s="21" t="s">
        <v>951</v>
      </c>
      <c r="C6301" s="22" t="s">
        <v>4367</v>
      </c>
      <c r="D6301" s="23">
        <v>14</v>
      </c>
      <c r="E6301" s="22" t="s">
        <v>951</v>
      </c>
      <c r="F6301" s="23">
        <v>14</v>
      </c>
      <c r="G6301" s="22" t="s">
        <v>4367</v>
      </c>
      <c r="H6301" s="22" t="s">
        <v>1327</v>
      </c>
      <c r="I6301" s="23">
        <v>1</v>
      </c>
      <c r="J6301" s="23">
        <v>501</v>
      </c>
      <c r="K6301" s="23" t="s">
        <v>4541</v>
      </c>
      <c r="L6301" s="22" t="s">
        <v>4542</v>
      </c>
      <c r="M6301" s="21" t="s">
        <v>983</v>
      </c>
      <c r="N6301" s="23" t="s">
        <v>1271</v>
      </c>
      <c r="O6301" s="22" t="s">
        <v>1272</v>
      </c>
      <c r="P6301" s="22" t="s">
        <v>1273</v>
      </c>
      <c r="Q6301" s="23" t="s">
        <v>4564</v>
      </c>
      <c r="R6301" s="22" t="s">
        <v>4565</v>
      </c>
      <c r="S6301" s="21" t="s">
        <v>992</v>
      </c>
      <c r="T6301" s="23" t="s">
        <v>4566</v>
      </c>
      <c r="U6301" s="24" t="s">
        <v>16</v>
      </c>
      <c r="V6301" s="23">
        <v>135</v>
      </c>
      <c r="W6301" s="25">
        <v>2905883</v>
      </c>
      <c r="X6301" s="25">
        <v>207421</v>
      </c>
      <c r="Y6301" s="25">
        <v>22420.95</v>
      </c>
      <c r="Z6301" s="25">
        <v>0</v>
      </c>
      <c r="AA6301" s="25">
        <v>370</v>
      </c>
      <c r="AB6301" s="25">
        <v>1387000</v>
      </c>
      <c r="AC6301" s="26">
        <v>45152.505756550927</v>
      </c>
      <c r="AD6301" s="27">
        <f>ROW()</f>
        <v>6301</v>
      </c>
      <c r="AE6301" s="27">
        <f>1</f>
        <v>1</v>
      </c>
      <c r="AF6301" s="27">
        <f>SUBTOTAL(109,Tbl_NGF_Data[[#This Row],[Counter]])</f>
        <v>1</v>
      </c>
    </row>
    <row r="6302" spans="2:32" ht="45" x14ac:dyDescent="0.25">
      <c r="B6302" s="21" t="s">
        <v>951</v>
      </c>
      <c r="C6302" s="22" t="s">
        <v>4367</v>
      </c>
      <c r="D6302" s="23">
        <v>14</v>
      </c>
      <c r="E6302" s="22" t="s">
        <v>951</v>
      </c>
      <c r="F6302" s="23">
        <v>14</v>
      </c>
      <c r="G6302" s="22" t="s">
        <v>4367</v>
      </c>
      <c r="H6302" s="22" t="s">
        <v>1327</v>
      </c>
      <c r="I6302" s="23">
        <v>1</v>
      </c>
      <c r="J6302" s="23">
        <v>501</v>
      </c>
      <c r="K6302" s="23" t="s">
        <v>4541</v>
      </c>
      <c r="L6302" s="22" t="s">
        <v>4542</v>
      </c>
      <c r="M6302" s="21" t="s">
        <v>983</v>
      </c>
      <c r="N6302" s="23" t="s">
        <v>1271</v>
      </c>
      <c r="O6302" s="22" t="s">
        <v>1272</v>
      </c>
      <c r="P6302" s="22" t="s">
        <v>1273</v>
      </c>
      <c r="Q6302" s="23" t="s">
        <v>4564</v>
      </c>
      <c r="R6302" s="22" t="s">
        <v>4565</v>
      </c>
      <c r="S6302" s="21" t="s">
        <v>992</v>
      </c>
      <c r="T6302" s="23" t="s">
        <v>4566</v>
      </c>
      <c r="U6302" s="24" t="s">
        <v>17</v>
      </c>
      <c r="V6302" s="23">
        <v>200</v>
      </c>
      <c r="W6302" s="25">
        <v>2708942</v>
      </c>
      <c r="X6302" s="25">
        <v>185000</v>
      </c>
      <c r="Y6302" s="25">
        <v>22420.95</v>
      </c>
      <c r="Z6302" s="25">
        <v>0</v>
      </c>
      <c r="AA6302" s="25">
        <v>0</v>
      </c>
      <c r="AB6302" s="25">
        <v>1387000</v>
      </c>
      <c r="AC6302" s="26">
        <v>45152.505756550927</v>
      </c>
      <c r="AD6302" s="27">
        <f>ROW()</f>
        <v>6302</v>
      </c>
      <c r="AE6302" s="27">
        <f>1</f>
        <v>1</v>
      </c>
      <c r="AF6302" s="27">
        <f>SUBTOTAL(109,Tbl_NGF_Data[[#This Row],[Counter]])</f>
        <v>1</v>
      </c>
    </row>
    <row r="6303" spans="2:32" ht="45" x14ac:dyDescent="0.25">
      <c r="B6303" s="21" t="s">
        <v>951</v>
      </c>
      <c r="C6303" s="22" t="s">
        <v>4367</v>
      </c>
      <c r="D6303" s="23">
        <v>14</v>
      </c>
      <c r="E6303" s="22" t="s">
        <v>951</v>
      </c>
      <c r="F6303" s="23">
        <v>14</v>
      </c>
      <c r="G6303" s="22" t="s">
        <v>4367</v>
      </c>
      <c r="H6303" s="22" t="s">
        <v>1327</v>
      </c>
      <c r="I6303" s="23">
        <v>1</v>
      </c>
      <c r="J6303" s="23">
        <v>501</v>
      </c>
      <c r="K6303" s="23" t="s">
        <v>4541</v>
      </c>
      <c r="L6303" s="22" t="s">
        <v>4542</v>
      </c>
      <c r="M6303" s="21" t="s">
        <v>983</v>
      </c>
      <c r="N6303" s="23" t="s">
        <v>1271</v>
      </c>
      <c r="O6303" s="22" t="s">
        <v>1272</v>
      </c>
      <c r="P6303" s="22" t="s">
        <v>1273</v>
      </c>
      <c r="Q6303" s="23" t="s">
        <v>4564</v>
      </c>
      <c r="R6303" s="22" t="s">
        <v>4565</v>
      </c>
      <c r="S6303" s="21" t="s">
        <v>992</v>
      </c>
      <c r="T6303" s="23" t="s">
        <v>4566</v>
      </c>
      <c r="U6303" s="24" t="s">
        <v>18</v>
      </c>
      <c r="V6303" s="23">
        <v>220</v>
      </c>
      <c r="W6303" s="25">
        <v>196941</v>
      </c>
      <c r="X6303" s="25">
        <v>22421</v>
      </c>
      <c r="Y6303" s="25">
        <v>0</v>
      </c>
      <c r="Z6303" s="25">
        <v>0</v>
      </c>
      <c r="AA6303" s="25">
        <v>370</v>
      </c>
      <c r="AB6303" s="25">
        <v>0</v>
      </c>
      <c r="AC6303" s="26">
        <v>45152.505756550927</v>
      </c>
      <c r="AD6303" s="27">
        <f>ROW()</f>
        <v>6303</v>
      </c>
      <c r="AE6303" s="27">
        <f>1</f>
        <v>1</v>
      </c>
      <c r="AF6303" s="27">
        <f>SUBTOTAL(109,Tbl_NGF_Data[[#This Row],[Counter]])</f>
        <v>1</v>
      </c>
    </row>
    <row r="6304" spans="2:32" ht="45" x14ac:dyDescent="0.25">
      <c r="B6304" s="21" t="s">
        <v>951</v>
      </c>
      <c r="C6304" s="22" t="s">
        <v>4367</v>
      </c>
      <c r="D6304" s="23">
        <v>14</v>
      </c>
      <c r="E6304" s="22" t="s">
        <v>951</v>
      </c>
      <c r="F6304" s="23">
        <v>14</v>
      </c>
      <c r="G6304" s="22" t="s">
        <v>4367</v>
      </c>
      <c r="H6304" s="22" t="s">
        <v>1327</v>
      </c>
      <c r="I6304" s="23">
        <v>1</v>
      </c>
      <c r="J6304" s="23">
        <v>501</v>
      </c>
      <c r="K6304" s="23" t="s">
        <v>4541</v>
      </c>
      <c r="L6304" s="22" t="s">
        <v>4542</v>
      </c>
      <c r="M6304" s="21" t="s">
        <v>983</v>
      </c>
      <c r="N6304" s="23" t="s">
        <v>1271</v>
      </c>
      <c r="O6304" s="22" t="s">
        <v>1272</v>
      </c>
      <c r="P6304" s="22" t="s">
        <v>1273</v>
      </c>
      <c r="Q6304" s="23" t="s">
        <v>4564</v>
      </c>
      <c r="R6304" s="22" t="s">
        <v>4565</v>
      </c>
      <c r="S6304" s="21" t="s">
        <v>992</v>
      </c>
      <c r="T6304" s="23" t="s">
        <v>4566</v>
      </c>
      <c r="U6304" s="24" t="s">
        <v>19</v>
      </c>
      <c r="V6304" s="23">
        <v>500</v>
      </c>
      <c r="W6304" s="25">
        <v>34519.269999999997</v>
      </c>
      <c r="X6304" s="25">
        <v>1270.98</v>
      </c>
      <c r="Y6304" s="25">
        <v>101.13</v>
      </c>
      <c r="Z6304" s="25">
        <v>2.44</v>
      </c>
      <c r="AA6304" s="25">
        <v>9503374.7200000007</v>
      </c>
      <c r="AB6304" s="25">
        <v>3498494.02</v>
      </c>
      <c r="AC6304" s="26">
        <v>45152.505756550927</v>
      </c>
      <c r="AD6304" s="27">
        <f>ROW()</f>
        <v>6304</v>
      </c>
      <c r="AE6304" s="27">
        <f>1</f>
        <v>1</v>
      </c>
      <c r="AF6304" s="27">
        <f>SUBTOTAL(109,Tbl_NGF_Data[[#This Row],[Counter]])</f>
        <v>1</v>
      </c>
    </row>
    <row r="6305" spans="2:32" ht="45" x14ac:dyDescent="0.25">
      <c r="B6305" s="21" t="s">
        <v>951</v>
      </c>
      <c r="C6305" s="22" t="s">
        <v>4367</v>
      </c>
      <c r="D6305" s="23">
        <v>14</v>
      </c>
      <c r="E6305" s="22" t="s">
        <v>951</v>
      </c>
      <c r="F6305" s="23">
        <v>14</v>
      </c>
      <c r="G6305" s="22" t="s">
        <v>4367</v>
      </c>
      <c r="H6305" s="22" t="s">
        <v>1327</v>
      </c>
      <c r="I6305" s="23">
        <v>1</v>
      </c>
      <c r="J6305" s="23">
        <v>501</v>
      </c>
      <c r="K6305" s="23" t="s">
        <v>4541</v>
      </c>
      <c r="L6305" s="22" t="s">
        <v>4542</v>
      </c>
      <c r="M6305" s="21" t="s">
        <v>983</v>
      </c>
      <c r="N6305" s="23" t="s">
        <v>1271</v>
      </c>
      <c r="O6305" s="22" t="s">
        <v>1272</v>
      </c>
      <c r="P6305" s="22" t="s">
        <v>1273</v>
      </c>
      <c r="Q6305" s="23" t="s">
        <v>4502</v>
      </c>
      <c r="R6305" s="22" t="s">
        <v>4503</v>
      </c>
      <c r="S6305" s="21" t="s">
        <v>993</v>
      </c>
      <c r="T6305" s="23" t="s">
        <v>4567</v>
      </c>
      <c r="U6305" s="24" t="s">
        <v>15</v>
      </c>
      <c r="V6305" s="23">
        <v>100</v>
      </c>
      <c r="W6305" s="25">
        <v>558571686.39999998</v>
      </c>
      <c r="X6305" s="25">
        <v>539673577.91000009</v>
      </c>
      <c r="Y6305" s="25">
        <v>482653378.44999999</v>
      </c>
      <c r="Z6305" s="25">
        <v>432752211.79000002</v>
      </c>
      <c r="AA6305" s="25">
        <v>318173435.35000002</v>
      </c>
      <c r="AB6305" s="25">
        <v>221563518.22999999</v>
      </c>
      <c r="AC6305" s="26">
        <v>45152.505756550927</v>
      </c>
      <c r="AD6305" s="27">
        <f>ROW()</f>
        <v>6305</v>
      </c>
      <c r="AE6305" s="27">
        <f>1</f>
        <v>1</v>
      </c>
      <c r="AF6305" s="27">
        <f>SUBTOTAL(109,Tbl_NGF_Data[[#This Row],[Counter]])</f>
        <v>1</v>
      </c>
    </row>
    <row r="6306" spans="2:32" ht="45" x14ac:dyDescent="0.25">
      <c r="B6306" s="21" t="s">
        <v>951</v>
      </c>
      <c r="C6306" s="22" t="s">
        <v>4367</v>
      </c>
      <c r="D6306" s="23">
        <v>14</v>
      </c>
      <c r="E6306" s="22" t="s">
        <v>951</v>
      </c>
      <c r="F6306" s="23">
        <v>14</v>
      </c>
      <c r="G6306" s="22" t="s">
        <v>4367</v>
      </c>
      <c r="H6306" s="22" t="s">
        <v>1327</v>
      </c>
      <c r="I6306" s="23">
        <v>1</v>
      </c>
      <c r="J6306" s="23">
        <v>501</v>
      </c>
      <c r="K6306" s="23" t="s">
        <v>4541</v>
      </c>
      <c r="L6306" s="22" t="s">
        <v>4542</v>
      </c>
      <c r="M6306" s="21" t="s">
        <v>983</v>
      </c>
      <c r="N6306" s="23" t="s">
        <v>1271</v>
      </c>
      <c r="O6306" s="22" t="s">
        <v>1272</v>
      </c>
      <c r="P6306" s="22" t="s">
        <v>1273</v>
      </c>
      <c r="Q6306" s="23" t="s">
        <v>4502</v>
      </c>
      <c r="R6306" s="22" t="s">
        <v>4503</v>
      </c>
      <c r="S6306" s="21" t="s">
        <v>993</v>
      </c>
      <c r="T6306" s="23" t="s">
        <v>4567</v>
      </c>
      <c r="U6306" s="24" t="s">
        <v>16</v>
      </c>
      <c r="V6306" s="23">
        <v>135</v>
      </c>
      <c r="W6306" s="25">
        <v>75000000</v>
      </c>
      <c r="X6306" s="25">
        <v>503918445</v>
      </c>
      <c r="Y6306" s="25">
        <v>262174466</v>
      </c>
      <c r="Z6306" s="25">
        <v>89070346</v>
      </c>
      <c r="AA6306" s="25">
        <v>108833194</v>
      </c>
      <c r="AB6306" s="25">
        <v>113029551</v>
      </c>
      <c r="AC6306" s="26">
        <v>45152.505756550927</v>
      </c>
      <c r="AD6306" s="27">
        <f>ROW()</f>
        <v>6306</v>
      </c>
      <c r="AE6306" s="27">
        <f>1</f>
        <v>1</v>
      </c>
      <c r="AF6306" s="27">
        <f>SUBTOTAL(109,Tbl_NGF_Data[[#This Row],[Counter]])</f>
        <v>1</v>
      </c>
    </row>
    <row r="6307" spans="2:32" ht="45" x14ac:dyDescent="0.25">
      <c r="B6307" s="21" t="s">
        <v>951</v>
      </c>
      <c r="C6307" s="22" t="s">
        <v>4367</v>
      </c>
      <c r="D6307" s="23">
        <v>14</v>
      </c>
      <c r="E6307" s="22" t="s">
        <v>951</v>
      </c>
      <c r="F6307" s="23">
        <v>14</v>
      </c>
      <c r="G6307" s="22" t="s">
        <v>4367</v>
      </c>
      <c r="H6307" s="22" t="s">
        <v>1327</v>
      </c>
      <c r="I6307" s="23">
        <v>1</v>
      </c>
      <c r="J6307" s="23">
        <v>501</v>
      </c>
      <c r="K6307" s="23" t="s">
        <v>4541</v>
      </c>
      <c r="L6307" s="22" t="s">
        <v>4542</v>
      </c>
      <c r="M6307" s="21" t="s">
        <v>983</v>
      </c>
      <c r="N6307" s="23" t="s">
        <v>1271</v>
      </c>
      <c r="O6307" s="22" t="s">
        <v>1272</v>
      </c>
      <c r="P6307" s="22" t="s">
        <v>1273</v>
      </c>
      <c r="Q6307" s="23" t="s">
        <v>4502</v>
      </c>
      <c r="R6307" s="22" t="s">
        <v>4503</v>
      </c>
      <c r="S6307" s="21" t="s">
        <v>993</v>
      </c>
      <c r="T6307" s="23" t="s">
        <v>4567</v>
      </c>
      <c r="U6307" s="24" t="s">
        <v>17</v>
      </c>
      <c r="V6307" s="23">
        <v>200</v>
      </c>
      <c r="W6307" s="25">
        <v>25234536.910000004</v>
      </c>
      <c r="X6307" s="25">
        <v>30317869.170000006</v>
      </c>
      <c r="Y6307" s="25">
        <v>67972286.26000002</v>
      </c>
      <c r="Z6307" s="25">
        <v>74771877.890000015</v>
      </c>
      <c r="AA6307" s="25">
        <v>96043968.519999981</v>
      </c>
      <c r="AB6307" s="25">
        <v>107398238.43000001</v>
      </c>
      <c r="AC6307" s="26">
        <v>45152.505756550927</v>
      </c>
      <c r="AD6307" s="27">
        <f>ROW()</f>
        <v>6307</v>
      </c>
      <c r="AE6307" s="27">
        <f>1</f>
        <v>1</v>
      </c>
      <c r="AF6307" s="27">
        <f>SUBTOTAL(109,Tbl_NGF_Data[[#This Row],[Counter]])</f>
        <v>1</v>
      </c>
    </row>
    <row r="6308" spans="2:32" ht="45" x14ac:dyDescent="0.25">
      <c r="B6308" s="21" t="s">
        <v>951</v>
      </c>
      <c r="C6308" s="22" t="s">
        <v>4367</v>
      </c>
      <c r="D6308" s="23">
        <v>14</v>
      </c>
      <c r="E6308" s="22" t="s">
        <v>951</v>
      </c>
      <c r="F6308" s="23">
        <v>14</v>
      </c>
      <c r="G6308" s="22" t="s">
        <v>4367</v>
      </c>
      <c r="H6308" s="22" t="s">
        <v>1327</v>
      </c>
      <c r="I6308" s="23">
        <v>1</v>
      </c>
      <c r="J6308" s="23">
        <v>501</v>
      </c>
      <c r="K6308" s="23" t="s">
        <v>4541</v>
      </c>
      <c r="L6308" s="22" t="s">
        <v>4542</v>
      </c>
      <c r="M6308" s="21" t="s">
        <v>983</v>
      </c>
      <c r="N6308" s="23" t="s">
        <v>1271</v>
      </c>
      <c r="O6308" s="22" t="s">
        <v>1272</v>
      </c>
      <c r="P6308" s="22" t="s">
        <v>1273</v>
      </c>
      <c r="Q6308" s="23" t="s">
        <v>4502</v>
      </c>
      <c r="R6308" s="22" t="s">
        <v>4503</v>
      </c>
      <c r="S6308" s="21" t="s">
        <v>993</v>
      </c>
      <c r="T6308" s="23" t="s">
        <v>4567</v>
      </c>
      <c r="U6308" s="24" t="s">
        <v>18</v>
      </c>
      <c r="V6308" s="23">
        <v>220</v>
      </c>
      <c r="W6308" s="25">
        <v>49765463.089999996</v>
      </c>
      <c r="X6308" s="25">
        <v>473600575.82999998</v>
      </c>
      <c r="Y6308" s="25">
        <v>194202179.73999998</v>
      </c>
      <c r="Z6308" s="25">
        <v>14298468.109999985</v>
      </c>
      <c r="AA6308" s="25">
        <v>12789225.480000019</v>
      </c>
      <c r="AB6308" s="25">
        <v>5631312.5699999928</v>
      </c>
      <c r="AC6308" s="26">
        <v>45152.505756550927</v>
      </c>
      <c r="AD6308" s="27">
        <f>ROW()</f>
        <v>6308</v>
      </c>
      <c r="AE6308" s="27">
        <f>1</f>
        <v>1</v>
      </c>
      <c r="AF6308" s="27">
        <f>SUBTOTAL(109,Tbl_NGF_Data[[#This Row],[Counter]])</f>
        <v>1</v>
      </c>
    </row>
    <row r="6309" spans="2:32" ht="45" x14ac:dyDescent="0.25">
      <c r="B6309" s="21" t="s">
        <v>951</v>
      </c>
      <c r="C6309" s="22" t="s">
        <v>4367</v>
      </c>
      <c r="D6309" s="23">
        <v>14</v>
      </c>
      <c r="E6309" s="22" t="s">
        <v>951</v>
      </c>
      <c r="F6309" s="23">
        <v>14</v>
      </c>
      <c r="G6309" s="22" t="s">
        <v>4367</v>
      </c>
      <c r="H6309" s="22" t="s">
        <v>1327</v>
      </c>
      <c r="I6309" s="23">
        <v>1</v>
      </c>
      <c r="J6309" s="23">
        <v>501</v>
      </c>
      <c r="K6309" s="23" t="s">
        <v>4541</v>
      </c>
      <c r="L6309" s="22" t="s">
        <v>4542</v>
      </c>
      <c r="M6309" s="21" t="s">
        <v>983</v>
      </c>
      <c r="N6309" s="23" t="s">
        <v>1271</v>
      </c>
      <c r="O6309" s="22" t="s">
        <v>1272</v>
      </c>
      <c r="P6309" s="22" t="s">
        <v>1273</v>
      </c>
      <c r="Q6309" s="23" t="s">
        <v>4502</v>
      </c>
      <c r="R6309" s="22" t="s">
        <v>4503</v>
      </c>
      <c r="S6309" s="21" t="s">
        <v>993</v>
      </c>
      <c r="T6309" s="23" t="s">
        <v>4567</v>
      </c>
      <c r="U6309" s="24" t="s">
        <v>19</v>
      </c>
      <c r="V6309" s="23">
        <v>500</v>
      </c>
      <c r="W6309" s="25">
        <v>583806223.30999994</v>
      </c>
      <c r="X6309" s="25">
        <v>11419760.68</v>
      </c>
      <c r="Y6309" s="25">
        <v>10952086.790000001</v>
      </c>
      <c r="Z6309" s="25">
        <v>24893318.109999999</v>
      </c>
      <c r="AA6309" s="25">
        <v>2701688.62</v>
      </c>
      <c r="AB6309" s="25">
        <v>32078394.469999999</v>
      </c>
      <c r="AC6309" s="26">
        <v>45152.505756550927</v>
      </c>
      <c r="AD6309" s="27">
        <f>ROW()</f>
        <v>6309</v>
      </c>
      <c r="AE6309" s="27">
        <f>1</f>
        <v>1</v>
      </c>
      <c r="AF6309" s="27">
        <f>SUBTOTAL(109,Tbl_NGF_Data[[#This Row],[Counter]])</f>
        <v>1</v>
      </c>
    </row>
    <row r="6310" spans="2:32" ht="30" x14ac:dyDescent="0.25">
      <c r="B6310" s="21" t="s">
        <v>951</v>
      </c>
      <c r="C6310" s="22" t="s">
        <v>4367</v>
      </c>
      <c r="D6310" s="23">
        <v>14</v>
      </c>
      <c r="E6310" s="22" t="s">
        <v>951</v>
      </c>
      <c r="F6310" s="23">
        <v>14</v>
      </c>
      <c r="G6310" s="22" t="s">
        <v>4367</v>
      </c>
      <c r="H6310" s="22" t="s">
        <v>1327</v>
      </c>
      <c r="I6310" s="23">
        <v>1</v>
      </c>
      <c r="J6310" s="23">
        <v>501</v>
      </c>
      <c r="K6310" s="23" t="s">
        <v>4541</v>
      </c>
      <c r="L6310" s="22" t="s">
        <v>4542</v>
      </c>
      <c r="M6310" s="21" t="s">
        <v>983</v>
      </c>
      <c r="N6310" s="23" t="s">
        <v>1271</v>
      </c>
      <c r="O6310" s="22" t="s">
        <v>1272</v>
      </c>
      <c r="P6310" s="22" t="s">
        <v>1273</v>
      </c>
      <c r="Q6310" s="23" t="s">
        <v>4505</v>
      </c>
      <c r="R6310" s="22" t="s">
        <v>4506</v>
      </c>
      <c r="S6310" s="21" t="s">
        <v>994</v>
      </c>
      <c r="T6310" s="23" t="s">
        <v>4568</v>
      </c>
      <c r="U6310" s="24" t="s">
        <v>15</v>
      </c>
      <c r="V6310" s="23">
        <v>100</v>
      </c>
      <c r="W6310" s="25">
        <v>0</v>
      </c>
      <c r="X6310" s="25">
        <v>51696809.43</v>
      </c>
      <c r="Y6310" s="25">
        <v>118092903.23999999</v>
      </c>
      <c r="Z6310" s="25">
        <v>117231505.75</v>
      </c>
      <c r="AA6310" s="25">
        <v>69735222.550000012</v>
      </c>
      <c r="AB6310" s="25">
        <v>27932506.84</v>
      </c>
      <c r="AC6310" s="26">
        <v>45152.505756550927</v>
      </c>
      <c r="AD6310" s="27">
        <f>ROW()</f>
        <v>6310</v>
      </c>
      <c r="AE6310" s="27">
        <f>1</f>
        <v>1</v>
      </c>
      <c r="AF6310" s="27">
        <f>SUBTOTAL(109,Tbl_NGF_Data[[#This Row],[Counter]])</f>
        <v>1</v>
      </c>
    </row>
    <row r="6311" spans="2:32" ht="30" x14ac:dyDescent="0.25">
      <c r="B6311" s="21" t="s">
        <v>951</v>
      </c>
      <c r="C6311" s="22" t="s">
        <v>4367</v>
      </c>
      <c r="D6311" s="23">
        <v>14</v>
      </c>
      <c r="E6311" s="22" t="s">
        <v>951</v>
      </c>
      <c r="F6311" s="23">
        <v>14</v>
      </c>
      <c r="G6311" s="22" t="s">
        <v>4367</v>
      </c>
      <c r="H6311" s="22" t="s">
        <v>1327</v>
      </c>
      <c r="I6311" s="23">
        <v>1</v>
      </c>
      <c r="J6311" s="23">
        <v>501</v>
      </c>
      <c r="K6311" s="23" t="s">
        <v>4541</v>
      </c>
      <c r="L6311" s="22" t="s">
        <v>4542</v>
      </c>
      <c r="M6311" s="21" t="s">
        <v>983</v>
      </c>
      <c r="N6311" s="23" t="s">
        <v>1271</v>
      </c>
      <c r="O6311" s="22" t="s">
        <v>1272</v>
      </c>
      <c r="P6311" s="22" t="s">
        <v>1273</v>
      </c>
      <c r="Q6311" s="23" t="s">
        <v>4505</v>
      </c>
      <c r="R6311" s="22" t="s">
        <v>4506</v>
      </c>
      <c r="S6311" s="21" t="s">
        <v>994</v>
      </c>
      <c r="T6311" s="23" t="s">
        <v>4568</v>
      </c>
      <c r="U6311" s="24" t="s">
        <v>16</v>
      </c>
      <c r="V6311" s="23">
        <v>135</v>
      </c>
      <c r="W6311" s="25">
        <v>0</v>
      </c>
      <c r="X6311" s="25">
        <v>0</v>
      </c>
      <c r="Y6311" s="25">
        <v>51696809</v>
      </c>
      <c r="Z6311" s="25">
        <v>30906185</v>
      </c>
      <c r="AA6311" s="25">
        <v>29268079</v>
      </c>
      <c r="AB6311" s="25">
        <v>54090124</v>
      </c>
      <c r="AC6311" s="26">
        <v>45152.505756550927</v>
      </c>
      <c r="AD6311" s="27">
        <f>ROW()</f>
        <v>6311</v>
      </c>
      <c r="AE6311" s="27">
        <f>1</f>
        <v>1</v>
      </c>
      <c r="AF6311" s="27">
        <f>SUBTOTAL(109,Tbl_NGF_Data[[#This Row],[Counter]])</f>
        <v>1</v>
      </c>
    </row>
    <row r="6312" spans="2:32" ht="30" x14ac:dyDescent="0.25">
      <c r="B6312" s="21" t="s">
        <v>951</v>
      </c>
      <c r="C6312" s="22" t="s">
        <v>4367</v>
      </c>
      <c r="D6312" s="23">
        <v>14</v>
      </c>
      <c r="E6312" s="22" t="s">
        <v>951</v>
      </c>
      <c r="F6312" s="23">
        <v>14</v>
      </c>
      <c r="G6312" s="22" t="s">
        <v>4367</v>
      </c>
      <c r="H6312" s="22" t="s">
        <v>1327</v>
      </c>
      <c r="I6312" s="23">
        <v>1</v>
      </c>
      <c r="J6312" s="23">
        <v>501</v>
      </c>
      <c r="K6312" s="23" t="s">
        <v>4541</v>
      </c>
      <c r="L6312" s="22" t="s">
        <v>4542</v>
      </c>
      <c r="M6312" s="21" t="s">
        <v>983</v>
      </c>
      <c r="N6312" s="23" t="s">
        <v>1271</v>
      </c>
      <c r="O6312" s="22" t="s">
        <v>1272</v>
      </c>
      <c r="P6312" s="22" t="s">
        <v>1273</v>
      </c>
      <c r="Q6312" s="23" t="s">
        <v>4505</v>
      </c>
      <c r="R6312" s="22" t="s">
        <v>4506</v>
      </c>
      <c r="S6312" s="21" t="s">
        <v>994</v>
      </c>
      <c r="T6312" s="23" t="s">
        <v>4568</v>
      </c>
      <c r="U6312" s="24" t="s">
        <v>17</v>
      </c>
      <c r="V6312" s="23">
        <v>200</v>
      </c>
      <c r="W6312" s="25">
        <v>0</v>
      </c>
      <c r="X6312" s="25">
        <v>0</v>
      </c>
      <c r="Y6312" s="25">
        <v>1926204.2799999998</v>
      </c>
      <c r="Z6312" s="25">
        <v>1635109.2100000009</v>
      </c>
      <c r="AA6312" s="25">
        <v>24718991.18999999</v>
      </c>
      <c r="AB6312" s="25">
        <v>44664741.870000035</v>
      </c>
      <c r="AC6312" s="26">
        <v>45152.505756550927</v>
      </c>
      <c r="AD6312" s="27">
        <f>ROW()</f>
        <v>6312</v>
      </c>
      <c r="AE6312" s="27">
        <f>1</f>
        <v>1</v>
      </c>
      <c r="AF6312" s="27">
        <f>SUBTOTAL(109,Tbl_NGF_Data[[#This Row],[Counter]])</f>
        <v>1</v>
      </c>
    </row>
    <row r="6313" spans="2:32" ht="45" x14ac:dyDescent="0.25">
      <c r="B6313" s="21" t="s">
        <v>951</v>
      </c>
      <c r="C6313" s="22" t="s">
        <v>4367</v>
      </c>
      <c r="D6313" s="23">
        <v>14</v>
      </c>
      <c r="E6313" s="22" t="s">
        <v>951</v>
      </c>
      <c r="F6313" s="23">
        <v>14</v>
      </c>
      <c r="G6313" s="22" t="s">
        <v>4367</v>
      </c>
      <c r="H6313" s="22" t="s">
        <v>1327</v>
      </c>
      <c r="I6313" s="23">
        <v>1</v>
      </c>
      <c r="J6313" s="23">
        <v>501</v>
      </c>
      <c r="K6313" s="23" t="s">
        <v>4541</v>
      </c>
      <c r="L6313" s="22" t="s">
        <v>4542</v>
      </c>
      <c r="M6313" s="21" t="s">
        <v>983</v>
      </c>
      <c r="N6313" s="23" t="s">
        <v>1271</v>
      </c>
      <c r="O6313" s="22" t="s">
        <v>1272</v>
      </c>
      <c r="P6313" s="22" t="s">
        <v>1273</v>
      </c>
      <c r="Q6313" s="23" t="s">
        <v>4505</v>
      </c>
      <c r="R6313" s="22" t="s">
        <v>4506</v>
      </c>
      <c r="S6313" s="21" t="s">
        <v>994</v>
      </c>
      <c r="T6313" s="23" t="s">
        <v>4568</v>
      </c>
      <c r="U6313" s="24" t="s">
        <v>18</v>
      </c>
      <c r="V6313" s="23">
        <v>220</v>
      </c>
      <c r="W6313" s="25">
        <v>0</v>
      </c>
      <c r="X6313" s="25">
        <v>0</v>
      </c>
      <c r="Y6313" s="25">
        <v>49770604.719999999</v>
      </c>
      <c r="Z6313" s="25">
        <v>29271075.789999999</v>
      </c>
      <c r="AA6313" s="25">
        <v>4549087.8100000098</v>
      </c>
      <c r="AB6313" s="25">
        <v>9425382.1299999654</v>
      </c>
      <c r="AC6313" s="26">
        <v>45152.505756550927</v>
      </c>
      <c r="AD6313" s="27">
        <f>ROW()</f>
        <v>6313</v>
      </c>
      <c r="AE6313" s="27">
        <f>1</f>
        <v>1</v>
      </c>
      <c r="AF6313" s="27">
        <f>SUBTOTAL(109,Tbl_NGF_Data[[#This Row],[Counter]])</f>
        <v>1</v>
      </c>
    </row>
    <row r="6314" spans="2:32" ht="30" x14ac:dyDescent="0.25">
      <c r="B6314" s="21" t="s">
        <v>951</v>
      </c>
      <c r="C6314" s="22" t="s">
        <v>4367</v>
      </c>
      <c r="D6314" s="23">
        <v>14</v>
      </c>
      <c r="E6314" s="22" t="s">
        <v>951</v>
      </c>
      <c r="F6314" s="23">
        <v>14</v>
      </c>
      <c r="G6314" s="22" t="s">
        <v>4367</v>
      </c>
      <c r="H6314" s="22" t="s">
        <v>1327</v>
      </c>
      <c r="I6314" s="23">
        <v>1</v>
      </c>
      <c r="J6314" s="23">
        <v>501</v>
      </c>
      <c r="K6314" s="23" t="s">
        <v>4541</v>
      </c>
      <c r="L6314" s="22" t="s">
        <v>4542</v>
      </c>
      <c r="M6314" s="21" t="s">
        <v>983</v>
      </c>
      <c r="N6314" s="23" t="s">
        <v>1271</v>
      </c>
      <c r="O6314" s="22" t="s">
        <v>1272</v>
      </c>
      <c r="P6314" s="22" t="s">
        <v>1273</v>
      </c>
      <c r="Q6314" s="23" t="s">
        <v>4505</v>
      </c>
      <c r="R6314" s="22" t="s">
        <v>4506</v>
      </c>
      <c r="S6314" s="21" t="s">
        <v>994</v>
      </c>
      <c r="T6314" s="23" t="s">
        <v>4568</v>
      </c>
      <c r="U6314" s="24" t="s">
        <v>19</v>
      </c>
      <c r="V6314" s="23">
        <v>500</v>
      </c>
      <c r="W6314" s="25">
        <v>0</v>
      </c>
      <c r="X6314" s="25">
        <v>45196809.43</v>
      </c>
      <c r="Y6314" s="25">
        <v>85248502.370000005</v>
      </c>
      <c r="Z6314" s="25">
        <v>20722507.48</v>
      </c>
      <c r="AA6314" s="25">
        <v>15982082.939999999</v>
      </c>
      <c r="AB6314" s="25">
        <v>19015385.169999998</v>
      </c>
      <c r="AC6314" s="26">
        <v>45152.505756550927</v>
      </c>
      <c r="AD6314" s="27">
        <f>ROW()</f>
        <v>6314</v>
      </c>
      <c r="AE6314" s="27">
        <f>1</f>
        <v>1</v>
      </c>
      <c r="AF6314" s="27">
        <f>SUBTOTAL(109,Tbl_NGF_Data[[#This Row],[Counter]])</f>
        <v>1</v>
      </c>
    </row>
    <row r="6315" spans="2:32" ht="30" x14ac:dyDescent="0.25">
      <c r="B6315" s="21" t="s">
        <v>951</v>
      </c>
      <c r="C6315" s="22" t="s">
        <v>4367</v>
      </c>
      <c r="D6315" s="23">
        <v>14</v>
      </c>
      <c r="E6315" s="22" t="s">
        <v>951</v>
      </c>
      <c r="F6315" s="23">
        <v>14</v>
      </c>
      <c r="G6315" s="22" t="s">
        <v>4367</v>
      </c>
      <c r="H6315" s="22" t="s">
        <v>1327</v>
      </c>
      <c r="I6315" s="23">
        <v>1</v>
      </c>
      <c r="J6315" s="23">
        <v>501</v>
      </c>
      <c r="K6315" s="23" t="s">
        <v>4541</v>
      </c>
      <c r="L6315" s="22" t="s">
        <v>4542</v>
      </c>
      <c r="M6315" s="21" t="s">
        <v>983</v>
      </c>
      <c r="N6315" s="23" t="s">
        <v>1271</v>
      </c>
      <c r="O6315" s="22" t="s">
        <v>1272</v>
      </c>
      <c r="P6315" s="22" t="s">
        <v>1273</v>
      </c>
      <c r="Q6315" s="23" t="s">
        <v>4569</v>
      </c>
      <c r="R6315" s="22" t="s">
        <v>4570</v>
      </c>
      <c r="S6315" s="21" t="s">
        <v>995</v>
      </c>
      <c r="T6315" s="23" t="s">
        <v>4571</v>
      </c>
      <c r="U6315" s="24" t="s">
        <v>15</v>
      </c>
      <c r="V6315" s="23">
        <v>100</v>
      </c>
      <c r="W6315" s="25">
        <v>9336835.4800000004</v>
      </c>
      <c r="X6315" s="25">
        <v>10817131.41</v>
      </c>
      <c r="Y6315" s="25">
        <v>10677428.439999999</v>
      </c>
      <c r="Z6315" s="25">
        <v>11316326.189999999</v>
      </c>
      <c r="AA6315" s="25">
        <v>13199924.860000001</v>
      </c>
      <c r="AB6315" s="25">
        <v>13512309.689999999</v>
      </c>
      <c r="AC6315" s="26">
        <v>45152.505756550927</v>
      </c>
      <c r="AD6315" s="27">
        <f>ROW()</f>
        <v>6315</v>
      </c>
      <c r="AE6315" s="27">
        <f>1</f>
        <v>1</v>
      </c>
      <c r="AF6315" s="27">
        <f>SUBTOTAL(109,Tbl_NGF_Data[[#This Row],[Counter]])</f>
        <v>1</v>
      </c>
    </row>
    <row r="6316" spans="2:32" ht="30" x14ac:dyDescent="0.25">
      <c r="B6316" s="21" t="s">
        <v>951</v>
      </c>
      <c r="C6316" s="22" t="s">
        <v>4367</v>
      </c>
      <c r="D6316" s="23">
        <v>14</v>
      </c>
      <c r="E6316" s="22" t="s">
        <v>951</v>
      </c>
      <c r="F6316" s="23">
        <v>14</v>
      </c>
      <c r="G6316" s="22" t="s">
        <v>4367</v>
      </c>
      <c r="H6316" s="22" t="s">
        <v>1327</v>
      </c>
      <c r="I6316" s="23">
        <v>1</v>
      </c>
      <c r="J6316" s="23">
        <v>501</v>
      </c>
      <c r="K6316" s="23" t="s">
        <v>4541</v>
      </c>
      <c r="L6316" s="22" t="s">
        <v>4542</v>
      </c>
      <c r="M6316" s="21" t="s">
        <v>983</v>
      </c>
      <c r="N6316" s="23" t="s">
        <v>1271</v>
      </c>
      <c r="O6316" s="22" t="s">
        <v>1272</v>
      </c>
      <c r="P6316" s="22" t="s">
        <v>1273</v>
      </c>
      <c r="Q6316" s="23" t="s">
        <v>4569</v>
      </c>
      <c r="R6316" s="22" t="s">
        <v>4570</v>
      </c>
      <c r="S6316" s="21" t="s">
        <v>995</v>
      </c>
      <c r="T6316" s="23" t="s">
        <v>4571</v>
      </c>
      <c r="U6316" s="24" t="s">
        <v>16</v>
      </c>
      <c r="V6316" s="23">
        <v>135</v>
      </c>
      <c r="W6316" s="25">
        <v>6707182</v>
      </c>
      <c r="X6316" s="25">
        <v>8513285</v>
      </c>
      <c r="Y6316" s="25">
        <v>8513285</v>
      </c>
      <c r="Z6316" s="25">
        <v>8573725.5500000007</v>
      </c>
      <c r="AA6316" s="25">
        <v>8198661.3300000001</v>
      </c>
      <c r="AB6316" s="25">
        <v>7535761.5999999996</v>
      </c>
      <c r="AC6316" s="26">
        <v>45152.505756550927</v>
      </c>
      <c r="AD6316" s="27">
        <f>ROW()</f>
        <v>6316</v>
      </c>
      <c r="AE6316" s="27">
        <f>1</f>
        <v>1</v>
      </c>
      <c r="AF6316" s="27">
        <f>SUBTOTAL(109,Tbl_NGF_Data[[#This Row],[Counter]])</f>
        <v>1</v>
      </c>
    </row>
    <row r="6317" spans="2:32" ht="30" x14ac:dyDescent="0.25">
      <c r="B6317" s="21" t="s">
        <v>951</v>
      </c>
      <c r="C6317" s="22" t="s">
        <v>4367</v>
      </c>
      <c r="D6317" s="23">
        <v>14</v>
      </c>
      <c r="E6317" s="22" t="s">
        <v>951</v>
      </c>
      <c r="F6317" s="23">
        <v>14</v>
      </c>
      <c r="G6317" s="22" t="s">
        <v>4367</v>
      </c>
      <c r="H6317" s="22" t="s">
        <v>1327</v>
      </c>
      <c r="I6317" s="23">
        <v>1</v>
      </c>
      <c r="J6317" s="23">
        <v>501</v>
      </c>
      <c r="K6317" s="23" t="s">
        <v>4541</v>
      </c>
      <c r="L6317" s="22" t="s">
        <v>4542</v>
      </c>
      <c r="M6317" s="21" t="s">
        <v>983</v>
      </c>
      <c r="N6317" s="23" t="s">
        <v>1271</v>
      </c>
      <c r="O6317" s="22" t="s">
        <v>1272</v>
      </c>
      <c r="P6317" s="22" t="s">
        <v>1273</v>
      </c>
      <c r="Q6317" s="23" t="s">
        <v>4569</v>
      </c>
      <c r="R6317" s="22" t="s">
        <v>4570</v>
      </c>
      <c r="S6317" s="21" t="s">
        <v>995</v>
      </c>
      <c r="T6317" s="23" t="s">
        <v>4571</v>
      </c>
      <c r="U6317" s="24" t="s">
        <v>17</v>
      </c>
      <c r="V6317" s="23">
        <v>200</v>
      </c>
      <c r="W6317" s="25">
        <v>2746693.0499999993</v>
      </c>
      <c r="X6317" s="25">
        <v>2684752.7900000005</v>
      </c>
      <c r="Y6317" s="25">
        <v>2859265.0399999991</v>
      </c>
      <c r="Z6317" s="25">
        <v>2347700.2799999998</v>
      </c>
      <c r="AA6317" s="25">
        <v>2489963.83</v>
      </c>
      <c r="AB6317" s="25">
        <v>2737158.15</v>
      </c>
      <c r="AC6317" s="26">
        <v>45152.505756550927</v>
      </c>
      <c r="AD6317" s="27">
        <f>ROW()</f>
        <v>6317</v>
      </c>
      <c r="AE6317" s="27">
        <f>1</f>
        <v>1</v>
      </c>
      <c r="AF6317" s="27">
        <f>SUBTOTAL(109,Tbl_NGF_Data[[#This Row],[Counter]])</f>
        <v>1</v>
      </c>
    </row>
    <row r="6318" spans="2:32" ht="45" x14ac:dyDescent="0.25">
      <c r="B6318" s="21" t="s">
        <v>951</v>
      </c>
      <c r="C6318" s="22" t="s">
        <v>4367</v>
      </c>
      <c r="D6318" s="23">
        <v>14</v>
      </c>
      <c r="E6318" s="22" t="s">
        <v>951</v>
      </c>
      <c r="F6318" s="23">
        <v>14</v>
      </c>
      <c r="G6318" s="22" t="s">
        <v>4367</v>
      </c>
      <c r="H6318" s="22" t="s">
        <v>1327</v>
      </c>
      <c r="I6318" s="23">
        <v>1</v>
      </c>
      <c r="J6318" s="23">
        <v>501</v>
      </c>
      <c r="K6318" s="23" t="s">
        <v>4541</v>
      </c>
      <c r="L6318" s="22" t="s">
        <v>4542</v>
      </c>
      <c r="M6318" s="21" t="s">
        <v>983</v>
      </c>
      <c r="N6318" s="23" t="s">
        <v>1271</v>
      </c>
      <c r="O6318" s="22" t="s">
        <v>1272</v>
      </c>
      <c r="P6318" s="22" t="s">
        <v>1273</v>
      </c>
      <c r="Q6318" s="23" t="s">
        <v>4569</v>
      </c>
      <c r="R6318" s="22" t="s">
        <v>4570</v>
      </c>
      <c r="S6318" s="21" t="s">
        <v>995</v>
      </c>
      <c r="T6318" s="23" t="s">
        <v>4571</v>
      </c>
      <c r="U6318" s="24" t="s">
        <v>18</v>
      </c>
      <c r="V6318" s="23">
        <v>220</v>
      </c>
      <c r="W6318" s="25">
        <v>3960488.9500000007</v>
      </c>
      <c r="X6318" s="25">
        <v>5828532.209999999</v>
      </c>
      <c r="Y6318" s="25">
        <v>5654019.9600000009</v>
      </c>
      <c r="Z6318" s="25">
        <v>6226025.2700000014</v>
      </c>
      <c r="AA6318" s="25">
        <v>5708697.5</v>
      </c>
      <c r="AB6318" s="25">
        <v>4798603.4499999993</v>
      </c>
      <c r="AC6318" s="26">
        <v>45152.505756550927</v>
      </c>
      <c r="AD6318" s="27">
        <f>ROW()</f>
        <v>6318</v>
      </c>
      <c r="AE6318" s="27">
        <f>1</f>
        <v>1</v>
      </c>
      <c r="AF6318" s="27">
        <f>SUBTOTAL(109,Tbl_NGF_Data[[#This Row],[Counter]])</f>
        <v>1</v>
      </c>
    </row>
    <row r="6319" spans="2:32" ht="30" x14ac:dyDescent="0.25">
      <c r="B6319" s="21" t="s">
        <v>951</v>
      </c>
      <c r="C6319" s="22" t="s">
        <v>4367</v>
      </c>
      <c r="D6319" s="23">
        <v>14</v>
      </c>
      <c r="E6319" s="22" t="s">
        <v>951</v>
      </c>
      <c r="F6319" s="23">
        <v>14</v>
      </c>
      <c r="G6319" s="22" t="s">
        <v>4367</v>
      </c>
      <c r="H6319" s="22" t="s">
        <v>1327</v>
      </c>
      <c r="I6319" s="23">
        <v>1</v>
      </c>
      <c r="J6319" s="23">
        <v>501</v>
      </c>
      <c r="K6319" s="23" t="s">
        <v>4541</v>
      </c>
      <c r="L6319" s="22" t="s">
        <v>4542</v>
      </c>
      <c r="M6319" s="21" t="s">
        <v>983</v>
      </c>
      <c r="N6319" s="23" t="s">
        <v>1271</v>
      </c>
      <c r="O6319" s="22" t="s">
        <v>1272</v>
      </c>
      <c r="P6319" s="22" t="s">
        <v>1273</v>
      </c>
      <c r="Q6319" s="23" t="s">
        <v>4569</v>
      </c>
      <c r="R6319" s="22" t="s">
        <v>4570</v>
      </c>
      <c r="S6319" s="21" t="s">
        <v>995</v>
      </c>
      <c r="T6319" s="23" t="s">
        <v>4571</v>
      </c>
      <c r="U6319" s="24" t="s">
        <v>19</v>
      </c>
      <c r="V6319" s="23">
        <v>500</v>
      </c>
      <c r="W6319" s="25">
        <v>11952653.33</v>
      </c>
      <c r="X6319" s="25">
        <v>12138619.34</v>
      </c>
      <c r="Y6319" s="25">
        <v>10762772.459999999</v>
      </c>
      <c r="Z6319" s="25">
        <v>9693715.5500000007</v>
      </c>
      <c r="AA6319" s="25">
        <v>11081385.9</v>
      </c>
      <c r="AB6319" s="25">
        <v>11628549.189999999</v>
      </c>
      <c r="AC6319" s="26">
        <v>45152.505756550927</v>
      </c>
      <c r="AD6319" s="27">
        <f>ROW()</f>
        <v>6319</v>
      </c>
      <c r="AE6319" s="27">
        <f>1</f>
        <v>1</v>
      </c>
      <c r="AF6319" s="27">
        <f>SUBTOTAL(109,Tbl_NGF_Data[[#This Row],[Counter]])</f>
        <v>1</v>
      </c>
    </row>
    <row r="6320" spans="2:32" ht="45" x14ac:dyDescent="0.25">
      <c r="B6320" s="21" t="s">
        <v>951</v>
      </c>
      <c r="C6320" s="22" t="s">
        <v>4367</v>
      </c>
      <c r="D6320" s="23">
        <v>14</v>
      </c>
      <c r="E6320" s="22" t="s">
        <v>951</v>
      </c>
      <c r="F6320" s="23">
        <v>14</v>
      </c>
      <c r="G6320" s="22" t="s">
        <v>4367</v>
      </c>
      <c r="H6320" s="22" t="s">
        <v>1327</v>
      </c>
      <c r="I6320" s="23">
        <v>1</v>
      </c>
      <c r="J6320" s="23">
        <v>501</v>
      </c>
      <c r="K6320" s="23" t="s">
        <v>4541</v>
      </c>
      <c r="L6320" s="22" t="s">
        <v>4542</v>
      </c>
      <c r="M6320" s="21" t="s">
        <v>983</v>
      </c>
      <c r="N6320" s="23" t="s">
        <v>1271</v>
      </c>
      <c r="O6320" s="22" t="s">
        <v>1272</v>
      </c>
      <c r="P6320" s="22" t="s">
        <v>1273</v>
      </c>
      <c r="Q6320" s="23" t="s">
        <v>4572</v>
      </c>
      <c r="R6320" s="22" t="s">
        <v>4573</v>
      </c>
      <c r="S6320" s="21" t="s">
        <v>996</v>
      </c>
      <c r="T6320" s="23" t="s">
        <v>4574</v>
      </c>
      <c r="U6320" s="24" t="s">
        <v>15</v>
      </c>
      <c r="V6320" s="23">
        <v>100</v>
      </c>
      <c r="W6320" s="25">
        <v>1500000</v>
      </c>
      <c r="X6320" s="25">
        <v>1429151.92</v>
      </c>
      <c r="Y6320" s="25">
        <v>1093167.95</v>
      </c>
      <c r="Z6320" s="25">
        <v>1333619.3600000001</v>
      </c>
      <c r="AA6320" s="25">
        <v>1415405.89</v>
      </c>
      <c r="AB6320" s="25">
        <v>1600484</v>
      </c>
      <c r="AC6320" s="26">
        <v>45152.505756550927</v>
      </c>
      <c r="AD6320" s="27">
        <f>ROW()</f>
        <v>6320</v>
      </c>
      <c r="AE6320" s="27">
        <f>1</f>
        <v>1</v>
      </c>
      <c r="AF6320" s="27">
        <f>SUBTOTAL(109,Tbl_NGF_Data[[#This Row],[Counter]])</f>
        <v>1</v>
      </c>
    </row>
    <row r="6321" spans="2:32" ht="45" x14ac:dyDescent="0.25">
      <c r="B6321" s="21" t="s">
        <v>951</v>
      </c>
      <c r="C6321" s="22" t="s">
        <v>4367</v>
      </c>
      <c r="D6321" s="23">
        <v>14</v>
      </c>
      <c r="E6321" s="22" t="s">
        <v>951</v>
      </c>
      <c r="F6321" s="23">
        <v>14</v>
      </c>
      <c r="G6321" s="22" t="s">
        <v>4367</v>
      </c>
      <c r="H6321" s="22" t="s">
        <v>1327</v>
      </c>
      <c r="I6321" s="23">
        <v>1</v>
      </c>
      <c r="J6321" s="23">
        <v>501</v>
      </c>
      <c r="K6321" s="23" t="s">
        <v>4541</v>
      </c>
      <c r="L6321" s="22" t="s">
        <v>4542</v>
      </c>
      <c r="M6321" s="21" t="s">
        <v>983</v>
      </c>
      <c r="N6321" s="23" t="s">
        <v>1271</v>
      </c>
      <c r="O6321" s="22" t="s">
        <v>1272</v>
      </c>
      <c r="P6321" s="22" t="s">
        <v>1273</v>
      </c>
      <c r="Q6321" s="23" t="s">
        <v>4572</v>
      </c>
      <c r="R6321" s="22" t="s">
        <v>4573</v>
      </c>
      <c r="S6321" s="21" t="s">
        <v>996</v>
      </c>
      <c r="T6321" s="23" t="s">
        <v>4574</v>
      </c>
      <c r="U6321" s="24" t="s">
        <v>16</v>
      </c>
      <c r="V6321" s="23">
        <v>135</v>
      </c>
      <c r="W6321" s="25">
        <v>3046059</v>
      </c>
      <c r="X6321" s="25">
        <v>1127205</v>
      </c>
      <c r="Y6321" s="25">
        <v>1092644</v>
      </c>
      <c r="Z6321" s="25">
        <v>1500000</v>
      </c>
      <c r="AA6321" s="25">
        <v>1800000</v>
      </c>
      <c r="AB6321" s="25">
        <v>2218000</v>
      </c>
      <c r="AC6321" s="26">
        <v>45152.505756550927</v>
      </c>
      <c r="AD6321" s="27">
        <f>ROW()</f>
        <v>6321</v>
      </c>
      <c r="AE6321" s="27">
        <f>1</f>
        <v>1</v>
      </c>
      <c r="AF6321" s="27">
        <f>SUBTOTAL(109,Tbl_NGF_Data[[#This Row],[Counter]])</f>
        <v>1</v>
      </c>
    </row>
    <row r="6322" spans="2:32" ht="45" x14ac:dyDescent="0.25">
      <c r="B6322" s="21" t="s">
        <v>951</v>
      </c>
      <c r="C6322" s="22" t="s">
        <v>4367</v>
      </c>
      <c r="D6322" s="23">
        <v>14</v>
      </c>
      <c r="E6322" s="22" t="s">
        <v>951</v>
      </c>
      <c r="F6322" s="23">
        <v>14</v>
      </c>
      <c r="G6322" s="22" t="s">
        <v>4367</v>
      </c>
      <c r="H6322" s="22" t="s">
        <v>1327</v>
      </c>
      <c r="I6322" s="23">
        <v>1</v>
      </c>
      <c r="J6322" s="23">
        <v>501</v>
      </c>
      <c r="K6322" s="23" t="s">
        <v>4541</v>
      </c>
      <c r="L6322" s="22" t="s">
        <v>4542</v>
      </c>
      <c r="M6322" s="21" t="s">
        <v>983</v>
      </c>
      <c r="N6322" s="23" t="s">
        <v>1271</v>
      </c>
      <c r="O6322" s="22" t="s">
        <v>1272</v>
      </c>
      <c r="P6322" s="22" t="s">
        <v>1273</v>
      </c>
      <c r="Q6322" s="23" t="s">
        <v>4572</v>
      </c>
      <c r="R6322" s="22" t="s">
        <v>4573</v>
      </c>
      <c r="S6322" s="21" t="s">
        <v>996</v>
      </c>
      <c r="T6322" s="23" t="s">
        <v>4574</v>
      </c>
      <c r="U6322" s="24" t="s">
        <v>17</v>
      </c>
      <c r="V6322" s="23">
        <v>200</v>
      </c>
      <c r="W6322" s="25">
        <v>0</v>
      </c>
      <c r="X6322" s="25">
        <v>70848.08</v>
      </c>
      <c r="Y6322" s="25">
        <v>335983.97000000003</v>
      </c>
      <c r="Z6322" s="25">
        <v>1780</v>
      </c>
      <c r="AA6322" s="25">
        <v>84594.11</v>
      </c>
      <c r="AB6322" s="25">
        <v>617516</v>
      </c>
      <c r="AC6322" s="26">
        <v>45152.505756550927</v>
      </c>
      <c r="AD6322" s="27">
        <f>ROW()</f>
        <v>6322</v>
      </c>
      <c r="AE6322" s="27">
        <f>1</f>
        <v>1</v>
      </c>
      <c r="AF6322" s="27">
        <f>SUBTOTAL(109,Tbl_NGF_Data[[#This Row],[Counter]])</f>
        <v>1</v>
      </c>
    </row>
    <row r="6323" spans="2:32" ht="45" x14ac:dyDescent="0.25">
      <c r="B6323" s="21" t="s">
        <v>951</v>
      </c>
      <c r="C6323" s="22" t="s">
        <v>4367</v>
      </c>
      <c r="D6323" s="23">
        <v>14</v>
      </c>
      <c r="E6323" s="22" t="s">
        <v>951</v>
      </c>
      <c r="F6323" s="23">
        <v>14</v>
      </c>
      <c r="G6323" s="22" t="s">
        <v>4367</v>
      </c>
      <c r="H6323" s="22" t="s">
        <v>1327</v>
      </c>
      <c r="I6323" s="23">
        <v>1</v>
      </c>
      <c r="J6323" s="23">
        <v>501</v>
      </c>
      <c r="K6323" s="23" t="s">
        <v>4541</v>
      </c>
      <c r="L6323" s="22" t="s">
        <v>4542</v>
      </c>
      <c r="M6323" s="21" t="s">
        <v>983</v>
      </c>
      <c r="N6323" s="23" t="s">
        <v>1271</v>
      </c>
      <c r="O6323" s="22" t="s">
        <v>1272</v>
      </c>
      <c r="P6323" s="22" t="s">
        <v>1273</v>
      </c>
      <c r="Q6323" s="23" t="s">
        <v>4572</v>
      </c>
      <c r="R6323" s="22" t="s">
        <v>4573</v>
      </c>
      <c r="S6323" s="21" t="s">
        <v>996</v>
      </c>
      <c r="T6323" s="23" t="s">
        <v>4574</v>
      </c>
      <c r="U6323" s="24" t="s">
        <v>18</v>
      </c>
      <c r="V6323" s="23">
        <v>220</v>
      </c>
      <c r="W6323" s="25">
        <v>3046059</v>
      </c>
      <c r="X6323" s="25">
        <v>1056356.92</v>
      </c>
      <c r="Y6323" s="25">
        <v>756660.03</v>
      </c>
      <c r="Z6323" s="25">
        <v>1498220</v>
      </c>
      <c r="AA6323" s="25">
        <v>1715405.89</v>
      </c>
      <c r="AB6323" s="25">
        <v>1600484</v>
      </c>
      <c r="AC6323" s="26">
        <v>45152.505756550927</v>
      </c>
      <c r="AD6323" s="27">
        <f>ROW()</f>
        <v>6323</v>
      </c>
      <c r="AE6323" s="27">
        <f>1</f>
        <v>1</v>
      </c>
      <c r="AF6323" s="27">
        <f>SUBTOTAL(109,Tbl_NGF_Data[[#This Row],[Counter]])</f>
        <v>1</v>
      </c>
    </row>
    <row r="6324" spans="2:32" ht="60" x14ac:dyDescent="0.25">
      <c r="B6324" s="21" t="s">
        <v>951</v>
      </c>
      <c r="C6324" s="22" t="s">
        <v>4367</v>
      </c>
      <c r="D6324" s="23">
        <v>14</v>
      </c>
      <c r="E6324" s="22" t="s">
        <v>951</v>
      </c>
      <c r="F6324" s="23">
        <v>14</v>
      </c>
      <c r="G6324" s="22" t="s">
        <v>4367</v>
      </c>
      <c r="H6324" s="22" t="s">
        <v>1327</v>
      </c>
      <c r="I6324" s="23">
        <v>1</v>
      </c>
      <c r="J6324" s="23">
        <v>501</v>
      </c>
      <c r="K6324" s="23" t="s">
        <v>4541</v>
      </c>
      <c r="L6324" s="22" t="s">
        <v>4542</v>
      </c>
      <c r="M6324" s="21" t="s">
        <v>983</v>
      </c>
      <c r="N6324" s="23" t="s">
        <v>1271</v>
      </c>
      <c r="O6324" s="22" t="s">
        <v>1272</v>
      </c>
      <c r="P6324" s="22" t="s">
        <v>1273</v>
      </c>
      <c r="Q6324" s="23" t="s">
        <v>4575</v>
      </c>
      <c r="R6324" s="22" t="s">
        <v>4576</v>
      </c>
      <c r="S6324" s="21" t="s">
        <v>997</v>
      </c>
      <c r="T6324" s="23" t="s">
        <v>4577</v>
      </c>
      <c r="U6324" s="24" t="s">
        <v>16</v>
      </c>
      <c r="V6324" s="23">
        <v>135</v>
      </c>
      <c r="W6324" s="25">
        <v>1246759</v>
      </c>
      <c r="X6324" s="25">
        <v>1359510</v>
      </c>
      <c r="Y6324" s="25">
        <v>1394071</v>
      </c>
      <c r="Z6324" s="25">
        <v>1036274.45</v>
      </c>
      <c r="AA6324" s="25">
        <v>1001338.67</v>
      </c>
      <c r="AB6324" s="25">
        <v>1246238.3999999999</v>
      </c>
      <c r="AC6324" s="26">
        <v>45152.505756550927</v>
      </c>
      <c r="AD6324" s="27">
        <f>ROW()</f>
        <v>6324</v>
      </c>
      <c r="AE6324" s="27">
        <f>1</f>
        <v>1</v>
      </c>
      <c r="AF6324" s="27">
        <f>SUBTOTAL(109,Tbl_NGF_Data[[#This Row],[Counter]])</f>
        <v>1</v>
      </c>
    </row>
    <row r="6325" spans="2:32" ht="60" x14ac:dyDescent="0.25">
      <c r="B6325" s="21" t="s">
        <v>951</v>
      </c>
      <c r="C6325" s="22" t="s">
        <v>4367</v>
      </c>
      <c r="D6325" s="23">
        <v>14</v>
      </c>
      <c r="E6325" s="22" t="s">
        <v>951</v>
      </c>
      <c r="F6325" s="23">
        <v>14</v>
      </c>
      <c r="G6325" s="22" t="s">
        <v>4367</v>
      </c>
      <c r="H6325" s="22" t="s">
        <v>1327</v>
      </c>
      <c r="I6325" s="23">
        <v>1</v>
      </c>
      <c r="J6325" s="23">
        <v>501</v>
      </c>
      <c r="K6325" s="23" t="s">
        <v>4541</v>
      </c>
      <c r="L6325" s="22" t="s">
        <v>4542</v>
      </c>
      <c r="M6325" s="21" t="s">
        <v>983</v>
      </c>
      <c r="N6325" s="23" t="s">
        <v>1271</v>
      </c>
      <c r="O6325" s="22" t="s">
        <v>1272</v>
      </c>
      <c r="P6325" s="22" t="s">
        <v>1273</v>
      </c>
      <c r="Q6325" s="23" t="s">
        <v>4575</v>
      </c>
      <c r="R6325" s="22" t="s">
        <v>4576</v>
      </c>
      <c r="S6325" s="21" t="s">
        <v>997</v>
      </c>
      <c r="T6325" s="23" t="s">
        <v>4577</v>
      </c>
      <c r="U6325" s="24" t="s">
        <v>17</v>
      </c>
      <c r="V6325" s="23">
        <v>200</v>
      </c>
      <c r="W6325" s="25">
        <v>1246758.49</v>
      </c>
      <c r="X6325" s="25">
        <v>1359509.45</v>
      </c>
      <c r="Y6325" s="25">
        <v>1394070.46</v>
      </c>
      <c r="Z6325" s="25">
        <v>1036274.45</v>
      </c>
      <c r="AA6325" s="25">
        <v>1001338.67</v>
      </c>
      <c r="AB6325" s="25">
        <v>1246238.3999999999</v>
      </c>
      <c r="AC6325" s="26">
        <v>45152.505756550927</v>
      </c>
      <c r="AD6325" s="27">
        <f>ROW()</f>
        <v>6325</v>
      </c>
      <c r="AE6325" s="27">
        <f>1</f>
        <v>1</v>
      </c>
      <c r="AF6325" s="27">
        <f>SUBTOTAL(109,Tbl_NGF_Data[[#This Row],[Counter]])</f>
        <v>1</v>
      </c>
    </row>
    <row r="6326" spans="2:32" ht="60" x14ac:dyDescent="0.25">
      <c r="B6326" s="21" t="s">
        <v>951</v>
      </c>
      <c r="C6326" s="22" t="s">
        <v>4367</v>
      </c>
      <c r="D6326" s="23">
        <v>14</v>
      </c>
      <c r="E6326" s="22" t="s">
        <v>951</v>
      </c>
      <c r="F6326" s="23">
        <v>14</v>
      </c>
      <c r="G6326" s="22" t="s">
        <v>4367</v>
      </c>
      <c r="H6326" s="22" t="s">
        <v>1327</v>
      </c>
      <c r="I6326" s="23">
        <v>1</v>
      </c>
      <c r="J6326" s="23">
        <v>501</v>
      </c>
      <c r="K6326" s="23" t="s">
        <v>4541</v>
      </c>
      <c r="L6326" s="22" t="s">
        <v>4542</v>
      </c>
      <c r="M6326" s="21" t="s">
        <v>983</v>
      </c>
      <c r="N6326" s="23" t="s">
        <v>1271</v>
      </c>
      <c r="O6326" s="22" t="s">
        <v>1272</v>
      </c>
      <c r="P6326" s="22" t="s">
        <v>1273</v>
      </c>
      <c r="Q6326" s="23" t="s">
        <v>4575</v>
      </c>
      <c r="R6326" s="22" t="s">
        <v>4576</v>
      </c>
      <c r="S6326" s="21" t="s">
        <v>997</v>
      </c>
      <c r="T6326" s="23" t="s">
        <v>4577</v>
      </c>
      <c r="U6326" s="24" t="s">
        <v>18</v>
      </c>
      <c r="V6326" s="23">
        <v>220</v>
      </c>
      <c r="W6326" s="25">
        <v>0.51000000000931323</v>
      </c>
      <c r="X6326" s="25">
        <v>0.55000000004656613</v>
      </c>
      <c r="Y6326" s="25">
        <v>0.5400000000372529</v>
      </c>
      <c r="Z6326" s="25">
        <v>0</v>
      </c>
      <c r="AA6326" s="25">
        <v>0</v>
      </c>
      <c r="AB6326" s="25">
        <v>0</v>
      </c>
      <c r="AC6326" s="26">
        <v>45152.505756550927</v>
      </c>
      <c r="AD6326" s="27">
        <f>ROW()</f>
        <v>6326</v>
      </c>
      <c r="AE6326" s="27">
        <f>1</f>
        <v>1</v>
      </c>
      <c r="AF6326" s="27">
        <f>SUBTOTAL(109,Tbl_NGF_Data[[#This Row],[Counter]])</f>
        <v>1</v>
      </c>
    </row>
    <row r="6327" spans="2:32" ht="45" x14ac:dyDescent="0.25">
      <c r="B6327" s="21" t="s">
        <v>951</v>
      </c>
      <c r="C6327" s="22" t="s">
        <v>4367</v>
      </c>
      <c r="D6327" s="23">
        <v>14</v>
      </c>
      <c r="E6327" s="22" t="s">
        <v>951</v>
      </c>
      <c r="F6327" s="23">
        <v>14</v>
      </c>
      <c r="G6327" s="22" t="s">
        <v>4367</v>
      </c>
      <c r="H6327" s="22" t="s">
        <v>1327</v>
      </c>
      <c r="I6327" s="23">
        <v>1</v>
      </c>
      <c r="J6327" s="23">
        <v>501</v>
      </c>
      <c r="K6327" s="23" t="s">
        <v>4541</v>
      </c>
      <c r="L6327" s="22" t="s">
        <v>4542</v>
      </c>
      <c r="M6327" s="21" t="s">
        <v>983</v>
      </c>
      <c r="N6327" s="23" t="s">
        <v>1271</v>
      </c>
      <c r="O6327" s="22" t="s">
        <v>1272</v>
      </c>
      <c r="P6327" s="22" t="s">
        <v>1273</v>
      </c>
      <c r="Q6327" s="23" t="s">
        <v>4578</v>
      </c>
      <c r="R6327" s="22" t="s">
        <v>4579</v>
      </c>
      <c r="S6327" s="21" t="s">
        <v>998</v>
      </c>
      <c r="T6327" s="23" t="s">
        <v>4580</v>
      </c>
      <c r="U6327" s="24" t="s">
        <v>15</v>
      </c>
      <c r="V6327" s="23">
        <v>100</v>
      </c>
      <c r="W6327" s="25">
        <v>0</v>
      </c>
      <c r="X6327" s="25">
        <v>0</v>
      </c>
      <c r="Y6327" s="25">
        <v>0</v>
      </c>
      <c r="Z6327" s="25">
        <v>0</v>
      </c>
      <c r="AA6327" s="25">
        <v>6540669.2699999996</v>
      </c>
      <c r="AB6327" s="25">
        <v>8398878.5600000005</v>
      </c>
      <c r="AC6327" s="26">
        <v>45152.505756550927</v>
      </c>
      <c r="AD6327" s="27">
        <f>ROW()</f>
        <v>6327</v>
      </c>
      <c r="AE6327" s="27">
        <f>1</f>
        <v>1</v>
      </c>
      <c r="AF6327" s="27">
        <f>SUBTOTAL(109,Tbl_NGF_Data[[#This Row],[Counter]])</f>
        <v>1</v>
      </c>
    </row>
    <row r="6328" spans="2:32" ht="45" x14ac:dyDescent="0.25">
      <c r="B6328" s="21" t="s">
        <v>951</v>
      </c>
      <c r="C6328" s="22" t="s">
        <v>4367</v>
      </c>
      <c r="D6328" s="23">
        <v>14</v>
      </c>
      <c r="E6328" s="22" t="s">
        <v>951</v>
      </c>
      <c r="F6328" s="23">
        <v>14</v>
      </c>
      <c r="G6328" s="22" t="s">
        <v>4367</v>
      </c>
      <c r="H6328" s="22" t="s">
        <v>1327</v>
      </c>
      <c r="I6328" s="23">
        <v>1</v>
      </c>
      <c r="J6328" s="23">
        <v>501</v>
      </c>
      <c r="K6328" s="23" t="s">
        <v>4541</v>
      </c>
      <c r="L6328" s="22" t="s">
        <v>4542</v>
      </c>
      <c r="M6328" s="21" t="s">
        <v>983</v>
      </c>
      <c r="N6328" s="23" t="s">
        <v>1271</v>
      </c>
      <c r="O6328" s="22" t="s">
        <v>1272</v>
      </c>
      <c r="P6328" s="22" t="s">
        <v>1273</v>
      </c>
      <c r="Q6328" s="23" t="s">
        <v>4578</v>
      </c>
      <c r="R6328" s="22" t="s">
        <v>4579</v>
      </c>
      <c r="S6328" s="21" t="s">
        <v>998</v>
      </c>
      <c r="T6328" s="23" t="s">
        <v>4580</v>
      </c>
      <c r="U6328" s="24" t="s">
        <v>16</v>
      </c>
      <c r="V6328" s="23">
        <v>135</v>
      </c>
      <c r="W6328" s="25">
        <v>0</v>
      </c>
      <c r="X6328" s="25">
        <v>0</v>
      </c>
      <c r="Y6328" s="25">
        <v>0</v>
      </c>
      <c r="Z6328" s="25">
        <v>0</v>
      </c>
      <c r="AA6328" s="25">
        <v>4531398.3199999994</v>
      </c>
      <c r="AB6328" s="25">
        <v>5390501</v>
      </c>
      <c r="AC6328" s="26">
        <v>45152.505756550927</v>
      </c>
      <c r="AD6328" s="27">
        <f>ROW()</f>
        <v>6328</v>
      </c>
      <c r="AE6328" s="27">
        <f>1</f>
        <v>1</v>
      </c>
      <c r="AF6328" s="27">
        <f>SUBTOTAL(109,Tbl_NGF_Data[[#This Row],[Counter]])</f>
        <v>1</v>
      </c>
    </row>
    <row r="6329" spans="2:32" ht="45" x14ac:dyDescent="0.25">
      <c r="B6329" s="21" t="s">
        <v>951</v>
      </c>
      <c r="C6329" s="22" t="s">
        <v>4367</v>
      </c>
      <c r="D6329" s="23">
        <v>14</v>
      </c>
      <c r="E6329" s="22" t="s">
        <v>951</v>
      </c>
      <c r="F6329" s="23">
        <v>14</v>
      </c>
      <c r="G6329" s="22" t="s">
        <v>4367</v>
      </c>
      <c r="H6329" s="22" t="s">
        <v>1327</v>
      </c>
      <c r="I6329" s="23">
        <v>1</v>
      </c>
      <c r="J6329" s="23">
        <v>501</v>
      </c>
      <c r="K6329" s="23" t="s">
        <v>4541</v>
      </c>
      <c r="L6329" s="22" t="s">
        <v>4542</v>
      </c>
      <c r="M6329" s="21" t="s">
        <v>983</v>
      </c>
      <c r="N6329" s="23" t="s">
        <v>1271</v>
      </c>
      <c r="O6329" s="22" t="s">
        <v>1272</v>
      </c>
      <c r="P6329" s="22" t="s">
        <v>1273</v>
      </c>
      <c r="Q6329" s="23" t="s">
        <v>4578</v>
      </c>
      <c r="R6329" s="22" t="s">
        <v>4579</v>
      </c>
      <c r="S6329" s="21" t="s">
        <v>998</v>
      </c>
      <c r="T6329" s="23" t="s">
        <v>4580</v>
      </c>
      <c r="U6329" s="24" t="s">
        <v>17</v>
      </c>
      <c r="V6329" s="23">
        <v>200</v>
      </c>
      <c r="W6329" s="25">
        <v>0</v>
      </c>
      <c r="X6329" s="25">
        <v>0</v>
      </c>
      <c r="Y6329" s="25">
        <v>0</v>
      </c>
      <c r="Z6329" s="25">
        <v>0</v>
      </c>
      <c r="AA6329" s="25">
        <v>1857655.189999999</v>
      </c>
      <c r="AB6329" s="25">
        <v>1879022.0399999998</v>
      </c>
      <c r="AC6329" s="26">
        <v>45152.505756550927</v>
      </c>
      <c r="AD6329" s="27">
        <f>ROW()</f>
        <v>6329</v>
      </c>
      <c r="AE6329" s="27">
        <f>1</f>
        <v>1</v>
      </c>
      <c r="AF6329" s="27">
        <f>SUBTOTAL(109,Tbl_NGF_Data[[#This Row],[Counter]])</f>
        <v>1</v>
      </c>
    </row>
    <row r="6330" spans="2:32" ht="45" x14ac:dyDescent="0.25">
      <c r="B6330" s="21" t="s">
        <v>951</v>
      </c>
      <c r="C6330" s="22" t="s">
        <v>4367</v>
      </c>
      <c r="D6330" s="23">
        <v>14</v>
      </c>
      <c r="E6330" s="22" t="s">
        <v>951</v>
      </c>
      <c r="F6330" s="23">
        <v>14</v>
      </c>
      <c r="G6330" s="22" t="s">
        <v>4367</v>
      </c>
      <c r="H6330" s="22" t="s">
        <v>1327</v>
      </c>
      <c r="I6330" s="23">
        <v>1</v>
      </c>
      <c r="J6330" s="23">
        <v>501</v>
      </c>
      <c r="K6330" s="23" t="s">
        <v>4541</v>
      </c>
      <c r="L6330" s="22" t="s">
        <v>4542</v>
      </c>
      <c r="M6330" s="21" t="s">
        <v>983</v>
      </c>
      <c r="N6330" s="23" t="s">
        <v>1271</v>
      </c>
      <c r="O6330" s="22" t="s">
        <v>1272</v>
      </c>
      <c r="P6330" s="22" t="s">
        <v>1273</v>
      </c>
      <c r="Q6330" s="23" t="s">
        <v>4578</v>
      </c>
      <c r="R6330" s="22" t="s">
        <v>4579</v>
      </c>
      <c r="S6330" s="21" t="s">
        <v>998</v>
      </c>
      <c r="T6330" s="23" t="s">
        <v>4580</v>
      </c>
      <c r="U6330" s="24" t="s">
        <v>18</v>
      </c>
      <c r="V6330" s="23">
        <v>220</v>
      </c>
      <c r="W6330" s="25">
        <v>0</v>
      </c>
      <c r="X6330" s="25">
        <v>0</v>
      </c>
      <c r="Y6330" s="25">
        <v>0</v>
      </c>
      <c r="Z6330" s="25">
        <v>0</v>
      </c>
      <c r="AA6330" s="25">
        <v>2673743.1300000004</v>
      </c>
      <c r="AB6330" s="25">
        <v>3511478.96</v>
      </c>
      <c r="AC6330" s="26">
        <v>45152.505756550927</v>
      </c>
      <c r="AD6330" s="27">
        <f>ROW()</f>
        <v>6330</v>
      </c>
      <c r="AE6330" s="27">
        <f>1</f>
        <v>1</v>
      </c>
      <c r="AF6330" s="27">
        <f>SUBTOTAL(109,Tbl_NGF_Data[[#This Row],[Counter]])</f>
        <v>1</v>
      </c>
    </row>
    <row r="6331" spans="2:32" ht="45" x14ac:dyDescent="0.25">
      <c r="B6331" s="21" t="s">
        <v>951</v>
      </c>
      <c r="C6331" s="22" t="s">
        <v>4367</v>
      </c>
      <c r="D6331" s="23">
        <v>14</v>
      </c>
      <c r="E6331" s="22" t="s">
        <v>951</v>
      </c>
      <c r="F6331" s="23">
        <v>14</v>
      </c>
      <c r="G6331" s="22" t="s">
        <v>4367</v>
      </c>
      <c r="H6331" s="22" t="s">
        <v>1327</v>
      </c>
      <c r="I6331" s="23">
        <v>1</v>
      </c>
      <c r="J6331" s="23">
        <v>501</v>
      </c>
      <c r="K6331" s="23" t="s">
        <v>4541</v>
      </c>
      <c r="L6331" s="22" t="s">
        <v>4542</v>
      </c>
      <c r="M6331" s="21" t="s">
        <v>983</v>
      </c>
      <c r="N6331" s="23" t="s">
        <v>1271</v>
      </c>
      <c r="O6331" s="22" t="s">
        <v>1272</v>
      </c>
      <c r="P6331" s="22" t="s">
        <v>1273</v>
      </c>
      <c r="Q6331" s="23" t="s">
        <v>4578</v>
      </c>
      <c r="R6331" s="22" t="s">
        <v>4579</v>
      </c>
      <c r="S6331" s="21" t="s">
        <v>998</v>
      </c>
      <c r="T6331" s="23" t="s">
        <v>4580</v>
      </c>
      <c r="U6331" s="24" t="s">
        <v>19</v>
      </c>
      <c r="V6331" s="23">
        <v>500</v>
      </c>
      <c r="W6331" s="25">
        <v>0</v>
      </c>
      <c r="X6331" s="25">
        <v>0</v>
      </c>
      <c r="Y6331" s="25">
        <v>0</v>
      </c>
      <c r="Z6331" s="25">
        <v>0</v>
      </c>
      <c r="AA6331" s="25">
        <v>5944939.7699999996</v>
      </c>
      <c r="AB6331" s="25">
        <v>5991868.8799999999</v>
      </c>
      <c r="AC6331" s="26">
        <v>45152.505756550927</v>
      </c>
      <c r="AD6331" s="27">
        <f>ROW()</f>
        <v>6331</v>
      </c>
      <c r="AE6331" s="27">
        <f>1</f>
        <v>1</v>
      </c>
      <c r="AF6331" s="27">
        <f>SUBTOTAL(109,Tbl_NGF_Data[[#This Row],[Counter]])</f>
        <v>1</v>
      </c>
    </row>
    <row r="6332" spans="2:32" ht="60" x14ac:dyDescent="0.25">
      <c r="B6332" s="21" t="s">
        <v>951</v>
      </c>
      <c r="C6332" s="22" t="s">
        <v>4367</v>
      </c>
      <c r="D6332" s="23">
        <v>14</v>
      </c>
      <c r="E6332" s="22" t="s">
        <v>951</v>
      </c>
      <c r="F6332" s="23">
        <v>14</v>
      </c>
      <c r="G6332" s="22" t="s">
        <v>4367</v>
      </c>
      <c r="H6332" s="22" t="s">
        <v>1327</v>
      </c>
      <c r="I6332" s="23">
        <v>1</v>
      </c>
      <c r="J6332" s="23">
        <v>501</v>
      </c>
      <c r="K6332" s="23" t="s">
        <v>4541</v>
      </c>
      <c r="L6332" s="22" t="s">
        <v>4542</v>
      </c>
      <c r="M6332" s="21" t="s">
        <v>983</v>
      </c>
      <c r="N6332" s="23" t="s">
        <v>1271</v>
      </c>
      <c r="O6332" s="22" t="s">
        <v>1272</v>
      </c>
      <c r="P6332" s="22" t="s">
        <v>1273</v>
      </c>
      <c r="Q6332" s="23" t="s">
        <v>4581</v>
      </c>
      <c r="R6332" s="22" t="s">
        <v>4582</v>
      </c>
      <c r="S6332" s="21" t="s">
        <v>999</v>
      </c>
      <c r="T6332" s="23" t="s">
        <v>4583</v>
      </c>
      <c r="U6332" s="24" t="s">
        <v>15</v>
      </c>
      <c r="V6332" s="23">
        <v>100</v>
      </c>
      <c r="W6332" s="25">
        <v>0</v>
      </c>
      <c r="X6332" s="25">
        <v>0</v>
      </c>
      <c r="Y6332" s="25">
        <v>0</v>
      </c>
      <c r="Z6332" s="25">
        <v>0</v>
      </c>
      <c r="AA6332" s="25">
        <v>7127778.0999999996</v>
      </c>
      <c r="AB6332" s="25">
        <v>6537932.9199999999</v>
      </c>
      <c r="AC6332" s="26">
        <v>45152.505756550927</v>
      </c>
      <c r="AD6332" s="27">
        <f>ROW()</f>
        <v>6332</v>
      </c>
      <c r="AE6332" s="27">
        <f>1</f>
        <v>1</v>
      </c>
      <c r="AF6332" s="27">
        <f>SUBTOTAL(109,Tbl_NGF_Data[[#This Row],[Counter]])</f>
        <v>1</v>
      </c>
    </row>
    <row r="6333" spans="2:32" ht="60" x14ac:dyDescent="0.25">
      <c r="B6333" s="21" t="s">
        <v>951</v>
      </c>
      <c r="C6333" s="22" t="s">
        <v>4367</v>
      </c>
      <c r="D6333" s="23">
        <v>14</v>
      </c>
      <c r="E6333" s="22" t="s">
        <v>951</v>
      </c>
      <c r="F6333" s="23">
        <v>14</v>
      </c>
      <c r="G6333" s="22" t="s">
        <v>4367</v>
      </c>
      <c r="H6333" s="22" t="s">
        <v>1327</v>
      </c>
      <c r="I6333" s="23">
        <v>1</v>
      </c>
      <c r="J6333" s="23">
        <v>501</v>
      </c>
      <c r="K6333" s="23" t="s">
        <v>4541</v>
      </c>
      <c r="L6333" s="22" t="s">
        <v>4542</v>
      </c>
      <c r="M6333" s="21" t="s">
        <v>983</v>
      </c>
      <c r="N6333" s="23" t="s">
        <v>1271</v>
      </c>
      <c r="O6333" s="22" t="s">
        <v>1272</v>
      </c>
      <c r="P6333" s="22" t="s">
        <v>1273</v>
      </c>
      <c r="Q6333" s="23" t="s">
        <v>4581</v>
      </c>
      <c r="R6333" s="22" t="s">
        <v>4582</v>
      </c>
      <c r="S6333" s="21" t="s">
        <v>999</v>
      </c>
      <c r="T6333" s="23" t="s">
        <v>4583</v>
      </c>
      <c r="U6333" s="24" t="s">
        <v>16</v>
      </c>
      <c r="V6333" s="23">
        <v>135</v>
      </c>
      <c r="W6333" s="25">
        <v>0</v>
      </c>
      <c r="X6333" s="25">
        <v>0</v>
      </c>
      <c r="Y6333" s="25">
        <v>0</v>
      </c>
      <c r="Z6333" s="25">
        <v>0</v>
      </c>
      <c r="AA6333" s="25">
        <v>812293</v>
      </c>
      <c r="AB6333" s="25">
        <v>2126600</v>
      </c>
      <c r="AC6333" s="26">
        <v>45152.505756550927</v>
      </c>
      <c r="AD6333" s="27">
        <f>ROW()</f>
        <v>6333</v>
      </c>
      <c r="AE6333" s="27">
        <f>1</f>
        <v>1</v>
      </c>
      <c r="AF6333" s="27">
        <f>SUBTOTAL(109,Tbl_NGF_Data[[#This Row],[Counter]])</f>
        <v>1</v>
      </c>
    </row>
    <row r="6334" spans="2:32" ht="60" x14ac:dyDescent="0.25">
      <c r="B6334" s="21" t="s">
        <v>951</v>
      </c>
      <c r="C6334" s="22" t="s">
        <v>4367</v>
      </c>
      <c r="D6334" s="23">
        <v>14</v>
      </c>
      <c r="E6334" s="22" t="s">
        <v>951</v>
      </c>
      <c r="F6334" s="23">
        <v>14</v>
      </c>
      <c r="G6334" s="22" t="s">
        <v>4367</v>
      </c>
      <c r="H6334" s="22" t="s">
        <v>1327</v>
      </c>
      <c r="I6334" s="23">
        <v>1</v>
      </c>
      <c r="J6334" s="23">
        <v>501</v>
      </c>
      <c r="K6334" s="23" t="s">
        <v>4541</v>
      </c>
      <c r="L6334" s="22" t="s">
        <v>4542</v>
      </c>
      <c r="M6334" s="21" t="s">
        <v>983</v>
      </c>
      <c r="N6334" s="23" t="s">
        <v>1271</v>
      </c>
      <c r="O6334" s="22" t="s">
        <v>1272</v>
      </c>
      <c r="P6334" s="22" t="s">
        <v>1273</v>
      </c>
      <c r="Q6334" s="23" t="s">
        <v>4581</v>
      </c>
      <c r="R6334" s="22" t="s">
        <v>4582</v>
      </c>
      <c r="S6334" s="21" t="s">
        <v>999</v>
      </c>
      <c r="T6334" s="23" t="s">
        <v>4583</v>
      </c>
      <c r="U6334" s="24" t="s">
        <v>17</v>
      </c>
      <c r="V6334" s="23">
        <v>200</v>
      </c>
      <c r="W6334" s="25">
        <v>0</v>
      </c>
      <c r="X6334" s="25">
        <v>0</v>
      </c>
      <c r="Y6334" s="25">
        <v>0</v>
      </c>
      <c r="Z6334" s="25">
        <v>0</v>
      </c>
      <c r="AA6334" s="25">
        <v>36530.6</v>
      </c>
      <c r="AB6334" s="25">
        <v>468948.87000000005</v>
      </c>
      <c r="AC6334" s="26">
        <v>45152.505756550927</v>
      </c>
      <c r="AD6334" s="27">
        <f>ROW()</f>
        <v>6334</v>
      </c>
      <c r="AE6334" s="27">
        <f>1</f>
        <v>1</v>
      </c>
      <c r="AF6334" s="27">
        <f>SUBTOTAL(109,Tbl_NGF_Data[[#This Row],[Counter]])</f>
        <v>1</v>
      </c>
    </row>
    <row r="6335" spans="2:32" ht="60" x14ac:dyDescent="0.25">
      <c r="B6335" s="21" t="s">
        <v>951</v>
      </c>
      <c r="C6335" s="22" t="s">
        <v>4367</v>
      </c>
      <c r="D6335" s="23">
        <v>14</v>
      </c>
      <c r="E6335" s="22" t="s">
        <v>951</v>
      </c>
      <c r="F6335" s="23">
        <v>14</v>
      </c>
      <c r="G6335" s="22" t="s">
        <v>4367</v>
      </c>
      <c r="H6335" s="22" t="s">
        <v>1327</v>
      </c>
      <c r="I6335" s="23">
        <v>1</v>
      </c>
      <c r="J6335" s="23">
        <v>501</v>
      </c>
      <c r="K6335" s="23" t="s">
        <v>4541</v>
      </c>
      <c r="L6335" s="22" t="s">
        <v>4542</v>
      </c>
      <c r="M6335" s="21" t="s">
        <v>983</v>
      </c>
      <c r="N6335" s="23" t="s">
        <v>1271</v>
      </c>
      <c r="O6335" s="22" t="s">
        <v>1272</v>
      </c>
      <c r="P6335" s="22" t="s">
        <v>1273</v>
      </c>
      <c r="Q6335" s="23" t="s">
        <v>4581</v>
      </c>
      <c r="R6335" s="22" t="s">
        <v>4582</v>
      </c>
      <c r="S6335" s="21" t="s">
        <v>999</v>
      </c>
      <c r="T6335" s="23" t="s">
        <v>4583</v>
      </c>
      <c r="U6335" s="24" t="s">
        <v>18</v>
      </c>
      <c r="V6335" s="23">
        <v>220</v>
      </c>
      <c r="W6335" s="25">
        <v>0</v>
      </c>
      <c r="X6335" s="25">
        <v>0</v>
      </c>
      <c r="Y6335" s="25">
        <v>0</v>
      </c>
      <c r="Z6335" s="25">
        <v>0</v>
      </c>
      <c r="AA6335" s="25">
        <v>775762.4</v>
      </c>
      <c r="AB6335" s="25">
        <v>1657651.13</v>
      </c>
      <c r="AC6335" s="26">
        <v>45152.505756550927</v>
      </c>
      <c r="AD6335" s="27">
        <f>ROW()</f>
        <v>6335</v>
      </c>
      <c r="AE6335" s="27">
        <f>1</f>
        <v>1</v>
      </c>
      <c r="AF6335" s="27">
        <f>SUBTOTAL(109,Tbl_NGF_Data[[#This Row],[Counter]])</f>
        <v>1</v>
      </c>
    </row>
    <row r="6336" spans="2:32" ht="30" x14ac:dyDescent="0.25">
      <c r="B6336" s="21" t="s">
        <v>951</v>
      </c>
      <c r="C6336" s="22" t="s">
        <v>4367</v>
      </c>
      <c r="D6336" s="23">
        <v>14</v>
      </c>
      <c r="E6336" s="22" t="s">
        <v>951</v>
      </c>
      <c r="F6336" s="23">
        <v>14</v>
      </c>
      <c r="G6336" s="22" t="s">
        <v>4367</v>
      </c>
      <c r="H6336" s="22" t="s">
        <v>1327</v>
      </c>
      <c r="I6336" s="23">
        <v>1</v>
      </c>
      <c r="J6336" s="23">
        <v>501</v>
      </c>
      <c r="K6336" s="23" t="s">
        <v>4541</v>
      </c>
      <c r="L6336" s="22" t="s">
        <v>4542</v>
      </c>
      <c r="M6336" s="21" t="s">
        <v>983</v>
      </c>
      <c r="N6336" s="23" t="s">
        <v>1271</v>
      </c>
      <c r="O6336" s="22" t="s">
        <v>1272</v>
      </c>
      <c r="P6336" s="22" t="s">
        <v>1273</v>
      </c>
      <c r="Q6336" s="23" t="s">
        <v>4584</v>
      </c>
      <c r="R6336" s="22" t="s">
        <v>4585</v>
      </c>
      <c r="S6336" s="21" t="s">
        <v>1000</v>
      </c>
      <c r="T6336" s="23" t="s">
        <v>4586</v>
      </c>
      <c r="U6336" s="24" t="s">
        <v>15</v>
      </c>
      <c r="V6336" s="23">
        <v>100</v>
      </c>
      <c r="W6336" s="25">
        <v>1947039.97</v>
      </c>
      <c r="X6336" s="25">
        <v>1911511.58</v>
      </c>
      <c r="Y6336" s="25">
        <v>40729.050000000003</v>
      </c>
      <c r="Z6336" s="25">
        <v>40729.050000000003</v>
      </c>
      <c r="AA6336" s="25">
        <v>40729.050000000003</v>
      </c>
      <c r="AB6336" s="25">
        <v>17905.28</v>
      </c>
      <c r="AC6336" s="26">
        <v>45152.505756550927</v>
      </c>
      <c r="AD6336" s="27">
        <f>ROW()</f>
        <v>6336</v>
      </c>
      <c r="AE6336" s="27">
        <f>1</f>
        <v>1</v>
      </c>
      <c r="AF6336" s="27">
        <f>SUBTOTAL(109,Tbl_NGF_Data[[#This Row],[Counter]])</f>
        <v>1</v>
      </c>
    </row>
    <row r="6337" spans="2:32" ht="30" x14ac:dyDescent="0.25">
      <c r="B6337" s="21" t="s">
        <v>951</v>
      </c>
      <c r="C6337" s="22" t="s">
        <v>4367</v>
      </c>
      <c r="D6337" s="23">
        <v>14</v>
      </c>
      <c r="E6337" s="22" t="s">
        <v>951</v>
      </c>
      <c r="F6337" s="23">
        <v>14</v>
      </c>
      <c r="G6337" s="22" t="s">
        <v>4367</v>
      </c>
      <c r="H6337" s="22" t="s">
        <v>1327</v>
      </c>
      <c r="I6337" s="23">
        <v>1</v>
      </c>
      <c r="J6337" s="23">
        <v>501</v>
      </c>
      <c r="K6337" s="23" t="s">
        <v>4541</v>
      </c>
      <c r="L6337" s="22" t="s">
        <v>4542</v>
      </c>
      <c r="M6337" s="21" t="s">
        <v>983</v>
      </c>
      <c r="N6337" s="23" t="s">
        <v>1271</v>
      </c>
      <c r="O6337" s="22" t="s">
        <v>1272</v>
      </c>
      <c r="P6337" s="22" t="s">
        <v>1273</v>
      </c>
      <c r="Q6337" s="23" t="s">
        <v>4584</v>
      </c>
      <c r="R6337" s="22" t="s">
        <v>4585</v>
      </c>
      <c r="S6337" s="21" t="s">
        <v>1000</v>
      </c>
      <c r="T6337" s="23" t="s">
        <v>4586</v>
      </c>
      <c r="U6337" s="24" t="s">
        <v>16</v>
      </c>
      <c r="V6337" s="23">
        <v>135</v>
      </c>
      <c r="W6337" s="25">
        <v>30863224</v>
      </c>
      <c r="X6337" s="25">
        <v>1947069</v>
      </c>
      <c r="Y6337" s="25">
        <v>2500000</v>
      </c>
      <c r="Z6337" s="25">
        <v>715000</v>
      </c>
      <c r="AA6337" s="25">
        <v>900000</v>
      </c>
      <c r="AB6337" s="25">
        <v>50000</v>
      </c>
      <c r="AC6337" s="26">
        <v>45152.505756550927</v>
      </c>
      <c r="AD6337" s="27">
        <f>ROW()</f>
        <v>6337</v>
      </c>
      <c r="AE6337" s="27">
        <f>1</f>
        <v>1</v>
      </c>
      <c r="AF6337" s="27">
        <f>SUBTOTAL(109,Tbl_NGF_Data[[#This Row],[Counter]])</f>
        <v>1</v>
      </c>
    </row>
    <row r="6338" spans="2:32" ht="30" x14ac:dyDescent="0.25">
      <c r="B6338" s="21" t="s">
        <v>951</v>
      </c>
      <c r="C6338" s="22" t="s">
        <v>4367</v>
      </c>
      <c r="D6338" s="23">
        <v>14</v>
      </c>
      <c r="E6338" s="22" t="s">
        <v>951</v>
      </c>
      <c r="F6338" s="23">
        <v>14</v>
      </c>
      <c r="G6338" s="22" t="s">
        <v>4367</v>
      </c>
      <c r="H6338" s="22" t="s">
        <v>1327</v>
      </c>
      <c r="I6338" s="23">
        <v>1</v>
      </c>
      <c r="J6338" s="23">
        <v>501</v>
      </c>
      <c r="K6338" s="23" t="s">
        <v>4541</v>
      </c>
      <c r="L6338" s="22" t="s">
        <v>4542</v>
      </c>
      <c r="M6338" s="21" t="s">
        <v>983</v>
      </c>
      <c r="N6338" s="23" t="s">
        <v>1271</v>
      </c>
      <c r="O6338" s="22" t="s">
        <v>1272</v>
      </c>
      <c r="P6338" s="22" t="s">
        <v>1273</v>
      </c>
      <c r="Q6338" s="23" t="s">
        <v>4584</v>
      </c>
      <c r="R6338" s="22" t="s">
        <v>4585</v>
      </c>
      <c r="S6338" s="21" t="s">
        <v>1000</v>
      </c>
      <c r="T6338" s="23" t="s">
        <v>4586</v>
      </c>
      <c r="U6338" s="24" t="s">
        <v>17</v>
      </c>
      <c r="V6338" s="23">
        <v>200</v>
      </c>
      <c r="W6338" s="25">
        <v>16214064.100000001</v>
      </c>
      <c r="X6338" s="25">
        <v>35528.390000000007</v>
      </c>
      <c r="Y6338" s="25">
        <v>1870782.53</v>
      </c>
      <c r="Z6338" s="25">
        <v>0</v>
      </c>
      <c r="AA6338" s="25">
        <v>818708.85</v>
      </c>
      <c r="AB6338" s="25">
        <v>22823.77</v>
      </c>
      <c r="AC6338" s="26">
        <v>45152.505756550927</v>
      </c>
      <c r="AD6338" s="27">
        <f>ROW()</f>
        <v>6338</v>
      </c>
      <c r="AE6338" s="27">
        <f>1</f>
        <v>1</v>
      </c>
      <c r="AF6338" s="27">
        <f>SUBTOTAL(109,Tbl_NGF_Data[[#This Row],[Counter]])</f>
        <v>1</v>
      </c>
    </row>
    <row r="6339" spans="2:32" ht="45" x14ac:dyDescent="0.25">
      <c r="B6339" s="21" t="s">
        <v>951</v>
      </c>
      <c r="C6339" s="22" t="s">
        <v>4367</v>
      </c>
      <c r="D6339" s="23">
        <v>14</v>
      </c>
      <c r="E6339" s="22" t="s">
        <v>951</v>
      </c>
      <c r="F6339" s="23">
        <v>14</v>
      </c>
      <c r="G6339" s="22" t="s">
        <v>4367</v>
      </c>
      <c r="H6339" s="22" t="s">
        <v>1327</v>
      </c>
      <c r="I6339" s="23">
        <v>1</v>
      </c>
      <c r="J6339" s="23">
        <v>501</v>
      </c>
      <c r="K6339" s="23" t="s">
        <v>4541</v>
      </c>
      <c r="L6339" s="22" t="s">
        <v>4542</v>
      </c>
      <c r="M6339" s="21" t="s">
        <v>983</v>
      </c>
      <c r="N6339" s="23" t="s">
        <v>1271</v>
      </c>
      <c r="O6339" s="22" t="s">
        <v>1272</v>
      </c>
      <c r="P6339" s="22" t="s">
        <v>1273</v>
      </c>
      <c r="Q6339" s="23" t="s">
        <v>4584</v>
      </c>
      <c r="R6339" s="22" t="s">
        <v>4585</v>
      </c>
      <c r="S6339" s="21" t="s">
        <v>1000</v>
      </c>
      <c r="T6339" s="23" t="s">
        <v>4586</v>
      </c>
      <c r="U6339" s="24" t="s">
        <v>18</v>
      </c>
      <c r="V6339" s="23">
        <v>220</v>
      </c>
      <c r="W6339" s="25">
        <v>14649159.899999999</v>
      </c>
      <c r="X6339" s="25">
        <v>1911540.61</v>
      </c>
      <c r="Y6339" s="25">
        <v>629217.47</v>
      </c>
      <c r="Z6339" s="25">
        <v>715000</v>
      </c>
      <c r="AA6339" s="25">
        <v>81291.150000000023</v>
      </c>
      <c r="AB6339" s="25">
        <v>27176.23</v>
      </c>
      <c r="AC6339" s="26">
        <v>45152.505756550927</v>
      </c>
      <c r="AD6339" s="27">
        <f>ROW()</f>
        <v>6339</v>
      </c>
      <c r="AE6339" s="27">
        <f>1</f>
        <v>1</v>
      </c>
      <c r="AF6339" s="27">
        <f>SUBTOTAL(109,Tbl_NGF_Data[[#This Row],[Counter]])</f>
        <v>1</v>
      </c>
    </row>
    <row r="6340" spans="2:32" ht="30" x14ac:dyDescent="0.25">
      <c r="B6340" s="21" t="s">
        <v>951</v>
      </c>
      <c r="C6340" s="22" t="s">
        <v>4367</v>
      </c>
      <c r="D6340" s="23">
        <v>14</v>
      </c>
      <c r="E6340" s="22" t="s">
        <v>951</v>
      </c>
      <c r="F6340" s="23">
        <v>14</v>
      </c>
      <c r="G6340" s="22" t="s">
        <v>4367</v>
      </c>
      <c r="H6340" s="22" t="s">
        <v>1327</v>
      </c>
      <c r="I6340" s="23">
        <v>1</v>
      </c>
      <c r="J6340" s="23">
        <v>501</v>
      </c>
      <c r="K6340" s="23" t="s">
        <v>4541</v>
      </c>
      <c r="L6340" s="22" t="s">
        <v>4542</v>
      </c>
      <c r="M6340" s="21" t="s">
        <v>983</v>
      </c>
      <c r="N6340" s="23" t="s">
        <v>1271</v>
      </c>
      <c r="O6340" s="22" t="s">
        <v>1272</v>
      </c>
      <c r="P6340" s="22" t="s">
        <v>1273</v>
      </c>
      <c r="Q6340" s="23" t="s">
        <v>4535</v>
      </c>
      <c r="R6340" s="22" t="s">
        <v>4536</v>
      </c>
      <c r="S6340" s="21" t="s">
        <v>1001</v>
      </c>
      <c r="T6340" s="23" t="s">
        <v>4587</v>
      </c>
      <c r="U6340" s="24" t="s">
        <v>15</v>
      </c>
      <c r="V6340" s="23">
        <v>100</v>
      </c>
      <c r="W6340" s="25">
        <v>6239800.5399999991</v>
      </c>
      <c r="X6340" s="25">
        <v>10618945.82</v>
      </c>
      <c r="Y6340" s="25">
        <v>8211651.9399999995</v>
      </c>
      <c r="Z6340" s="25">
        <v>3818963.25</v>
      </c>
      <c r="AA6340" s="25">
        <v>8445090.9500000011</v>
      </c>
      <c r="AB6340" s="25">
        <v>7428495.8200000003</v>
      </c>
      <c r="AC6340" s="26">
        <v>45152.505756550927</v>
      </c>
      <c r="AD6340" s="27">
        <f>ROW()</f>
        <v>6340</v>
      </c>
      <c r="AE6340" s="27">
        <f>1</f>
        <v>1</v>
      </c>
      <c r="AF6340" s="27">
        <f>SUBTOTAL(109,Tbl_NGF_Data[[#This Row],[Counter]])</f>
        <v>1</v>
      </c>
    </row>
    <row r="6341" spans="2:32" ht="30" x14ac:dyDescent="0.25">
      <c r="B6341" s="21" t="s">
        <v>951</v>
      </c>
      <c r="C6341" s="22" t="s">
        <v>4367</v>
      </c>
      <c r="D6341" s="23">
        <v>14</v>
      </c>
      <c r="E6341" s="22" t="s">
        <v>951</v>
      </c>
      <c r="F6341" s="23">
        <v>14</v>
      </c>
      <c r="G6341" s="22" t="s">
        <v>4367</v>
      </c>
      <c r="H6341" s="22" t="s">
        <v>1327</v>
      </c>
      <c r="I6341" s="23">
        <v>1</v>
      </c>
      <c r="J6341" s="23">
        <v>501</v>
      </c>
      <c r="K6341" s="23" t="s">
        <v>4541</v>
      </c>
      <c r="L6341" s="22" t="s">
        <v>4542</v>
      </c>
      <c r="M6341" s="21" t="s">
        <v>983</v>
      </c>
      <c r="N6341" s="23" t="s">
        <v>1271</v>
      </c>
      <c r="O6341" s="22" t="s">
        <v>1272</v>
      </c>
      <c r="P6341" s="22" t="s">
        <v>1273</v>
      </c>
      <c r="Q6341" s="23" t="s">
        <v>4535</v>
      </c>
      <c r="R6341" s="22" t="s">
        <v>4536</v>
      </c>
      <c r="S6341" s="21" t="s">
        <v>1001</v>
      </c>
      <c r="T6341" s="23" t="s">
        <v>4587</v>
      </c>
      <c r="U6341" s="24" t="s">
        <v>16</v>
      </c>
      <c r="V6341" s="23">
        <v>135</v>
      </c>
      <c r="W6341" s="25">
        <v>19729666</v>
      </c>
      <c r="X6341" s="25">
        <v>38393111</v>
      </c>
      <c r="Y6341" s="25">
        <v>26656348</v>
      </c>
      <c r="Z6341" s="25">
        <v>26630000</v>
      </c>
      <c r="AA6341" s="25">
        <v>14316600</v>
      </c>
      <c r="AB6341" s="25">
        <v>15282000</v>
      </c>
      <c r="AC6341" s="26">
        <v>45152.505756550927</v>
      </c>
      <c r="AD6341" s="27">
        <f>ROW()</f>
        <v>6341</v>
      </c>
      <c r="AE6341" s="27">
        <f>1</f>
        <v>1</v>
      </c>
      <c r="AF6341" s="27">
        <f>SUBTOTAL(109,Tbl_NGF_Data[[#This Row],[Counter]])</f>
        <v>1</v>
      </c>
    </row>
    <row r="6342" spans="2:32" ht="30" x14ac:dyDescent="0.25">
      <c r="B6342" s="21" t="s">
        <v>951</v>
      </c>
      <c r="C6342" s="22" t="s">
        <v>4367</v>
      </c>
      <c r="D6342" s="23">
        <v>14</v>
      </c>
      <c r="E6342" s="22" t="s">
        <v>951</v>
      </c>
      <c r="F6342" s="23">
        <v>14</v>
      </c>
      <c r="G6342" s="22" t="s">
        <v>4367</v>
      </c>
      <c r="H6342" s="22" t="s">
        <v>1327</v>
      </c>
      <c r="I6342" s="23">
        <v>1</v>
      </c>
      <c r="J6342" s="23">
        <v>501</v>
      </c>
      <c r="K6342" s="23" t="s">
        <v>4541</v>
      </c>
      <c r="L6342" s="22" t="s">
        <v>4542</v>
      </c>
      <c r="M6342" s="21" t="s">
        <v>983</v>
      </c>
      <c r="N6342" s="23" t="s">
        <v>1271</v>
      </c>
      <c r="O6342" s="22" t="s">
        <v>1272</v>
      </c>
      <c r="P6342" s="22" t="s">
        <v>1273</v>
      </c>
      <c r="Q6342" s="23" t="s">
        <v>4535</v>
      </c>
      <c r="R6342" s="22" t="s">
        <v>4536</v>
      </c>
      <c r="S6342" s="21" t="s">
        <v>1001</v>
      </c>
      <c r="T6342" s="23" t="s">
        <v>4587</v>
      </c>
      <c r="U6342" s="24" t="s">
        <v>17</v>
      </c>
      <c r="V6342" s="23">
        <v>200</v>
      </c>
      <c r="W6342" s="25">
        <v>4675132.9000000004</v>
      </c>
      <c r="X6342" s="25">
        <v>16143688.249999998</v>
      </c>
      <c r="Y6342" s="25">
        <v>18294746.700000007</v>
      </c>
      <c r="Z6342" s="25">
        <v>8498253.1400000043</v>
      </c>
      <c r="AA6342" s="25">
        <v>6935873.79</v>
      </c>
      <c r="AB6342" s="25">
        <v>13353955.680000002</v>
      </c>
      <c r="AC6342" s="26">
        <v>45152.505756550927</v>
      </c>
      <c r="AD6342" s="27">
        <f>ROW()</f>
        <v>6342</v>
      </c>
      <c r="AE6342" s="27">
        <f>1</f>
        <v>1</v>
      </c>
      <c r="AF6342" s="27">
        <f>SUBTOTAL(109,Tbl_NGF_Data[[#This Row],[Counter]])</f>
        <v>1</v>
      </c>
    </row>
    <row r="6343" spans="2:32" ht="45" x14ac:dyDescent="0.25">
      <c r="B6343" s="21" t="s">
        <v>951</v>
      </c>
      <c r="C6343" s="22" t="s">
        <v>4367</v>
      </c>
      <c r="D6343" s="23">
        <v>14</v>
      </c>
      <c r="E6343" s="22" t="s">
        <v>951</v>
      </c>
      <c r="F6343" s="23">
        <v>14</v>
      </c>
      <c r="G6343" s="22" t="s">
        <v>4367</v>
      </c>
      <c r="H6343" s="22" t="s">
        <v>1327</v>
      </c>
      <c r="I6343" s="23">
        <v>1</v>
      </c>
      <c r="J6343" s="23">
        <v>501</v>
      </c>
      <c r="K6343" s="23" t="s">
        <v>4541</v>
      </c>
      <c r="L6343" s="22" t="s">
        <v>4542</v>
      </c>
      <c r="M6343" s="21" t="s">
        <v>983</v>
      </c>
      <c r="N6343" s="23" t="s">
        <v>1271</v>
      </c>
      <c r="O6343" s="22" t="s">
        <v>1272</v>
      </c>
      <c r="P6343" s="22" t="s">
        <v>1273</v>
      </c>
      <c r="Q6343" s="23" t="s">
        <v>4535</v>
      </c>
      <c r="R6343" s="22" t="s">
        <v>4536</v>
      </c>
      <c r="S6343" s="21" t="s">
        <v>1001</v>
      </c>
      <c r="T6343" s="23" t="s">
        <v>4587</v>
      </c>
      <c r="U6343" s="24" t="s">
        <v>18</v>
      </c>
      <c r="V6343" s="23">
        <v>220</v>
      </c>
      <c r="W6343" s="25">
        <v>15054533.1</v>
      </c>
      <c r="X6343" s="25">
        <v>22249422.75</v>
      </c>
      <c r="Y6343" s="25">
        <v>8361601.2999999933</v>
      </c>
      <c r="Z6343" s="25">
        <v>18131746.859999996</v>
      </c>
      <c r="AA6343" s="25">
        <v>7380726.21</v>
      </c>
      <c r="AB6343" s="25">
        <v>1928044.3199999984</v>
      </c>
      <c r="AC6343" s="26">
        <v>45152.505756550927</v>
      </c>
      <c r="AD6343" s="27">
        <f>ROW()</f>
        <v>6343</v>
      </c>
      <c r="AE6343" s="27">
        <f>1</f>
        <v>1</v>
      </c>
      <c r="AF6343" s="27">
        <f>SUBTOTAL(109,Tbl_NGF_Data[[#This Row],[Counter]])</f>
        <v>1</v>
      </c>
    </row>
    <row r="6344" spans="2:32" ht="30" x14ac:dyDescent="0.25">
      <c r="B6344" s="21" t="s">
        <v>951</v>
      </c>
      <c r="C6344" s="22" t="s">
        <v>4367</v>
      </c>
      <c r="D6344" s="23">
        <v>14</v>
      </c>
      <c r="E6344" s="22" t="s">
        <v>951</v>
      </c>
      <c r="F6344" s="23">
        <v>14</v>
      </c>
      <c r="G6344" s="22" t="s">
        <v>4367</v>
      </c>
      <c r="H6344" s="22" t="s">
        <v>1327</v>
      </c>
      <c r="I6344" s="23">
        <v>1</v>
      </c>
      <c r="J6344" s="23">
        <v>501</v>
      </c>
      <c r="K6344" s="23" t="s">
        <v>4541</v>
      </c>
      <c r="L6344" s="22" t="s">
        <v>4542</v>
      </c>
      <c r="M6344" s="21" t="s">
        <v>983</v>
      </c>
      <c r="N6344" s="23" t="s">
        <v>1271</v>
      </c>
      <c r="O6344" s="22" t="s">
        <v>1272</v>
      </c>
      <c r="P6344" s="22" t="s">
        <v>1273</v>
      </c>
      <c r="Q6344" s="23" t="s">
        <v>4535</v>
      </c>
      <c r="R6344" s="22" t="s">
        <v>4536</v>
      </c>
      <c r="S6344" s="21" t="s">
        <v>1001</v>
      </c>
      <c r="T6344" s="23" t="s">
        <v>4587</v>
      </c>
      <c r="U6344" s="24" t="s">
        <v>19</v>
      </c>
      <c r="V6344" s="23">
        <v>500</v>
      </c>
      <c r="W6344" s="25">
        <v>12712355.380000001</v>
      </c>
      <c r="X6344" s="25">
        <v>23717558.609999999</v>
      </c>
      <c r="Y6344" s="25">
        <v>16365060.460000001</v>
      </c>
      <c r="Z6344" s="25">
        <v>6513316.0199999996</v>
      </c>
      <c r="AA6344" s="25">
        <v>14422976.84</v>
      </c>
      <c r="AB6344" s="25">
        <v>27473428.52</v>
      </c>
      <c r="AC6344" s="26">
        <v>45152.505756550927</v>
      </c>
      <c r="AD6344" s="27">
        <f>ROW()</f>
        <v>6344</v>
      </c>
      <c r="AE6344" s="27">
        <f>1</f>
        <v>1</v>
      </c>
      <c r="AF6344" s="27">
        <f>SUBTOTAL(109,Tbl_NGF_Data[[#This Row],[Counter]])</f>
        <v>1</v>
      </c>
    </row>
    <row r="6345" spans="2:32" ht="30" x14ac:dyDescent="0.25">
      <c r="B6345" s="21" t="s">
        <v>951</v>
      </c>
      <c r="C6345" s="22" t="s">
        <v>4367</v>
      </c>
      <c r="D6345" s="23">
        <v>14</v>
      </c>
      <c r="E6345" s="22" t="s">
        <v>951</v>
      </c>
      <c r="F6345" s="23">
        <v>14</v>
      </c>
      <c r="G6345" s="22" t="s">
        <v>4367</v>
      </c>
      <c r="H6345" s="22" t="s">
        <v>1327</v>
      </c>
      <c r="I6345" s="23">
        <v>1</v>
      </c>
      <c r="J6345" s="23">
        <v>501</v>
      </c>
      <c r="K6345" s="23" t="s">
        <v>4541</v>
      </c>
      <c r="L6345" s="22" t="s">
        <v>4542</v>
      </c>
      <c r="M6345" s="21" t="s">
        <v>983</v>
      </c>
      <c r="N6345" s="23" t="s">
        <v>1271</v>
      </c>
      <c r="O6345" s="22" t="s">
        <v>1272</v>
      </c>
      <c r="P6345" s="22" t="s">
        <v>1273</v>
      </c>
      <c r="Q6345" s="23" t="s">
        <v>4588</v>
      </c>
      <c r="R6345" s="22" t="s">
        <v>4589</v>
      </c>
      <c r="S6345" s="21" t="s">
        <v>1002</v>
      </c>
      <c r="T6345" s="23" t="s">
        <v>4590</v>
      </c>
      <c r="U6345" s="24" t="s">
        <v>15</v>
      </c>
      <c r="V6345" s="23">
        <v>100</v>
      </c>
      <c r="W6345" s="25">
        <v>1400000</v>
      </c>
      <c r="X6345" s="25">
        <v>3900000</v>
      </c>
      <c r="Y6345" s="25">
        <v>3900000</v>
      </c>
      <c r="Z6345" s="25">
        <v>6150000</v>
      </c>
      <c r="AA6345" s="25">
        <v>8400000</v>
      </c>
      <c r="AB6345" s="25">
        <v>9900000</v>
      </c>
      <c r="AC6345" s="26">
        <v>45152.505756550927</v>
      </c>
      <c r="AD6345" s="27">
        <f>ROW()</f>
        <v>6345</v>
      </c>
      <c r="AE6345" s="27">
        <f>1</f>
        <v>1</v>
      </c>
      <c r="AF6345" s="27">
        <f>SUBTOTAL(109,Tbl_NGF_Data[[#This Row],[Counter]])</f>
        <v>1</v>
      </c>
    </row>
    <row r="6346" spans="2:32" ht="30" x14ac:dyDescent="0.25">
      <c r="B6346" s="21" t="s">
        <v>951</v>
      </c>
      <c r="C6346" s="22" t="s">
        <v>4367</v>
      </c>
      <c r="D6346" s="23">
        <v>14</v>
      </c>
      <c r="E6346" s="22" t="s">
        <v>951</v>
      </c>
      <c r="F6346" s="23">
        <v>14</v>
      </c>
      <c r="G6346" s="22" t="s">
        <v>4367</v>
      </c>
      <c r="H6346" s="22" t="s">
        <v>1327</v>
      </c>
      <c r="I6346" s="23">
        <v>1</v>
      </c>
      <c r="J6346" s="23">
        <v>501</v>
      </c>
      <c r="K6346" s="23" t="s">
        <v>4541</v>
      </c>
      <c r="L6346" s="22" t="s">
        <v>4542</v>
      </c>
      <c r="M6346" s="21" t="s">
        <v>983</v>
      </c>
      <c r="N6346" s="23" t="s">
        <v>1271</v>
      </c>
      <c r="O6346" s="22" t="s">
        <v>1272</v>
      </c>
      <c r="P6346" s="22" t="s">
        <v>1273</v>
      </c>
      <c r="Q6346" s="23" t="s">
        <v>4588</v>
      </c>
      <c r="R6346" s="22" t="s">
        <v>4589</v>
      </c>
      <c r="S6346" s="21" t="s">
        <v>1002</v>
      </c>
      <c r="T6346" s="23" t="s">
        <v>4590</v>
      </c>
      <c r="U6346" s="24" t="s">
        <v>16</v>
      </c>
      <c r="V6346" s="23">
        <v>135</v>
      </c>
      <c r="W6346" s="25">
        <v>0</v>
      </c>
      <c r="X6346" s="25">
        <v>2500000</v>
      </c>
      <c r="Y6346" s="25">
        <v>0</v>
      </c>
      <c r="Z6346" s="25">
        <v>0</v>
      </c>
      <c r="AA6346" s="25">
        <v>0</v>
      </c>
      <c r="AB6346" s="25">
        <v>1500000</v>
      </c>
      <c r="AC6346" s="26">
        <v>45152.505756550927</v>
      </c>
      <c r="AD6346" s="27">
        <f>ROW()</f>
        <v>6346</v>
      </c>
      <c r="AE6346" s="27">
        <f>1</f>
        <v>1</v>
      </c>
      <c r="AF6346" s="27">
        <f>SUBTOTAL(109,Tbl_NGF_Data[[#This Row],[Counter]])</f>
        <v>1</v>
      </c>
    </row>
    <row r="6347" spans="2:32" ht="45" x14ac:dyDescent="0.25">
      <c r="B6347" s="21" t="s">
        <v>951</v>
      </c>
      <c r="C6347" s="22" t="s">
        <v>4367</v>
      </c>
      <c r="D6347" s="23">
        <v>14</v>
      </c>
      <c r="E6347" s="22" t="s">
        <v>951</v>
      </c>
      <c r="F6347" s="23">
        <v>14</v>
      </c>
      <c r="G6347" s="22" t="s">
        <v>4367</v>
      </c>
      <c r="H6347" s="22" t="s">
        <v>1327</v>
      </c>
      <c r="I6347" s="23">
        <v>1</v>
      </c>
      <c r="J6347" s="23">
        <v>501</v>
      </c>
      <c r="K6347" s="23" t="s">
        <v>4541</v>
      </c>
      <c r="L6347" s="22" t="s">
        <v>4542</v>
      </c>
      <c r="M6347" s="21" t="s">
        <v>983</v>
      </c>
      <c r="N6347" s="23" t="s">
        <v>1271</v>
      </c>
      <c r="O6347" s="22" t="s">
        <v>1272</v>
      </c>
      <c r="P6347" s="22" t="s">
        <v>1273</v>
      </c>
      <c r="Q6347" s="23" t="s">
        <v>4588</v>
      </c>
      <c r="R6347" s="22" t="s">
        <v>4589</v>
      </c>
      <c r="S6347" s="21" t="s">
        <v>1002</v>
      </c>
      <c r="T6347" s="23" t="s">
        <v>4590</v>
      </c>
      <c r="U6347" s="24" t="s">
        <v>18</v>
      </c>
      <c r="V6347" s="23">
        <v>220</v>
      </c>
      <c r="W6347" s="25">
        <v>0</v>
      </c>
      <c r="X6347" s="25">
        <v>2500000</v>
      </c>
      <c r="Y6347" s="25">
        <v>0</v>
      </c>
      <c r="Z6347" s="25">
        <v>0</v>
      </c>
      <c r="AA6347" s="25">
        <v>0</v>
      </c>
      <c r="AB6347" s="25">
        <v>1500000</v>
      </c>
      <c r="AC6347" s="26">
        <v>45152.505756550927</v>
      </c>
      <c r="AD6347" s="27">
        <f>ROW()</f>
        <v>6347</v>
      </c>
      <c r="AE6347" s="27">
        <f>1</f>
        <v>1</v>
      </c>
      <c r="AF6347" s="27">
        <f>SUBTOTAL(109,Tbl_NGF_Data[[#This Row],[Counter]])</f>
        <v>1</v>
      </c>
    </row>
    <row r="6348" spans="2:32" ht="45" x14ac:dyDescent="0.25">
      <c r="B6348" s="21" t="s">
        <v>951</v>
      </c>
      <c r="C6348" s="22" t="s">
        <v>4367</v>
      </c>
      <c r="D6348" s="23">
        <v>14</v>
      </c>
      <c r="E6348" s="22" t="s">
        <v>951</v>
      </c>
      <c r="F6348" s="23">
        <v>14</v>
      </c>
      <c r="G6348" s="22" t="s">
        <v>4367</v>
      </c>
      <c r="H6348" s="22" t="s">
        <v>1327</v>
      </c>
      <c r="I6348" s="23">
        <v>1</v>
      </c>
      <c r="J6348" s="23">
        <v>501</v>
      </c>
      <c r="K6348" s="23" t="s">
        <v>4541</v>
      </c>
      <c r="L6348" s="22" t="s">
        <v>4542</v>
      </c>
      <c r="M6348" s="21" t="s">
        <v>983</v>
      </c>
      <c r="N6348" s="23" t="s">
        <v>1271</v>
      </c>
      <c r="O6348" s="22" t="s">
        <v>1272</v>
      </c>
      <c r="P6348" s="22" t="s">
        <v>1273</v>
      </c>
      <c r="Q6348" s="23" t="s">
        <v>4591</v>
      </c>
      <c r="R6348" s="22" t="s">
        <v>4592</v>
      </c>
      <c r="S6348" s="21" t="s">
        <v>1003</v>
      </c>
      <c r="T6348" s="23" t="s">
        <v>4593</v>
      </c>
      <c r="U6348" s="24" t="s">
        <v>15</v>
      </c>
      <c r="V6348" s="23">
        <v>100</v>
      </c>
      <c r="W6348" s="25">
        <v>27612439.210000001</v>
      </c>
      <c r="X6348" s="25">
        <v>25834104.379999999</v>
      </c>
      <c r="Y6348" s="25">
        <v>10952379.34</v>
      </c>
      <c r="Z6348" s="25">
        <v>31619917.43</v>
      </c>
      <c r="AA6348" s="25">
        <v>14278743.85</v>
      </c>
      <c r="AB6348" s="25">
        <v>10217486.140000001</v>
      </c>
      <c r="AC6348" s="26">
        <v>45152.505756550927</v>
      </c>
      <c r="AD6348" s="27">
        <f>ROW()</f>
        <v>6348</v>
      </c>
      <c r="AE6348" s="27">
        <f>1</f>
        <v>1</v>
      </c>
      <c r="AF6348" s="27">
        <f>SUBTOTAL(109,Tbl_NGF_Data[[#This Row],[Counter]])</f>
        <v>1</v>
      </c>
    </row>
    <row r="6349" spans="2:32" ht="45" x14ac:dyDescent="0.25">
      <c r="B6349" s="21" t="s">
        <v>951</v>
      </c>
      <c r="C6349" s="22" t="s">
        <v>4367</v>
      </c>
      <c r="D6349" s="23">
        <v>14</v>
      </c>
      <c r="E6349" s="22" t="s">
        <v>951</v>
      </c>
      <c r="F6349" s="23">
        <v>14</v>
      </c>
      <c r="G6349" s="22" t="s">
        <v>4367</v>
      </c>
      <c r="H6349" s="22" t="s">
        <v>1327</v>
      </c>
      <c r="I6349" s="23">
        <v>1</v>
      </c>
      <c r="J6349" s="23">
        <v>501</v>
      </c>
      <c r="K6349" s="23" t="s">
        <v>4541</v>
      </c>
      <c r="L6349" s="22" t="s">
        <v>4542</v>
      </c>
      <c r="M6349" s="21" t="s">
        <v>983</v>
      </c>
      <c r="N6349" s="23" t="s">
        <v>1271</v>
      </c>
      <c r="O6349" s="22" t="s">
        <v>1272</v>
      </c>
      <c r="P6349" s="22" t="s">
        <v>1273</v>
      </c>
      <c r="Q6349" s="23" t="s">
        <v>4591</v>
      </c>
      <c r="R6349" s="22" t="s">
        <v>4592</v>
      </c>
      <c r="S6349" s="21" t="s">
        <v>1003</v>
      </c>
      <c r="T6349" s="23" t="s">
        <v>4593</v>
      </c>
      <c r="U6349" s="24" t="s">
        <v>16</v>
      </c>
      <c r="V6349" s="23">
        <v>135</v>
      </c>
      <c r="W6349" s="25">
        <v>12277691</v>
      </c>
      <c r="X6349" s="25">
        <v>27612467</v>
      </c>
      <c r="Y6349" s="25">
        <v>21439559.390000001</v>
      </c>
      <c r="Z6349" s="25">
        <v>10952379.34</v>
      </c>
      <c r="AA6349" s="25">
        <v>19000000</v>
      </c>
      <c r="AB6349" s="25">
        <v>14409486</v>
      </c>
      <c r="AC6349" s="26">
        <v>45152.505756550927</v>
      </c>
      <c r="AD6349" s="27">
        <f>ROW()</f>
        <v>6349</v>
      </c>
      <c r="AE6349" s="27">
        <f>1</f>
        <v>1</v>
      </c>
      <c r="AF6349" s="27">
        <f>SUBTOTAL(109,Tbl_NGF_Data[[#This Row],[Counter]])</f>
        <v>1</v>
      </c>
    </row>
    <row r="6350" spans="2:32" ht="45" x14ac:dyDescent="0.25">
      <c r="B6350" s="21" t="s">
        <v>951</v>
      </c>
      <c r="C6350" s="22" t="s">
        <v>4367</v>
      </c>
      <c r="D6350" s="23">
        <v>14</v>
      </c>
      <c r="E6350" s="22" t="s">
        <v>951</v>
      </c>
      <c r="F6350" s="23">
        <v>14</v>
      </c>
      <c r="G6350" s="22" t="s">
        <v>4367</v>
      </c>
      <c r="H6350" s="22" t="s">
        <v>1327</v>
      </c>
      <c r="I6350" s="23">
        <v>1</v>
      </c>
      <c r="J6350" s="23">
        <v>501</v>
      </c>
      <c r="K6350" s="23" t="s">
        <v>4541</v>
      </c>
      <c r="L6350" s="22" t="s">
        <v>4542</v>
      </c>
      <c r="M6350" s="21" t="s">
        <v>983</v>
      </c>
      <c r="N6350" s="23" t="s">
        <v>1271</v>
      </c>
      <c r="O6350" s="22" t="s">
        <v>1272</v>
      </c>
      <c r="P6350" s="22" t="s">
        <v>1273</v>
      </c>
      <c r="Q6350" s="23" t="s">
        <v>4591</v>
      </c>
      <c r="R6350" s="22" t="s">
        <v>4592</v>
      </c>
      <c r="S6350" s="21" t="s">
        <v>1003</v>
      </c>
      <c r="T6350" s="23" t="s">
        <v>4593</v>
      </c>
      <c r="U6350" s="24" t="s">
        <v>17</v>
      </c>
      <c r="V6350" s="23">
        <v>200</v>
      </c>
      <c r="W6350" s="25">
        <v>1387560.79</v>
      </c>
      <c r="X6350" s="25">
        <v>1778334.83</v>
      </c>
      <c r="Y6350" s="25">
        <v>14952736.799999997</v>
      </c>
      <c r="Z6350" s="25">
        <v>7332461.9100000011</v>
      </c>
      <c r="AA6350" s="25">
        <v>17341173.579999998</v>
      </c>
      <c r="AB6350" s="25">
        <v>4061257.7100000004</v>
      </c>
      <c r="AC6350" s="26">
        <v>45152.505756550927</v>
      </c>
      <c r="AD6350" s="27">
        <f>ROW()</f>
        <v>6350</v>
      </c>
      <c r="AE6350" s="27">
        <f>1</f>
        <v>1</v>
      </c>
      <c r="AF6350" s="27">
        <f>SUBTOTAL(109,Tbl_NGF_Data[[#This Row],[Counter]])</f>
        <v>1</v>
      </c>
    </row>
    <row r="6351" spans="2:32" ht="45" x14ac:dyDescent="0.25">
      <c r="B6351" s="21" t="s">
        <v>951</v>
      </c>
      <c r="C6351" s="22" t="s">
        <v>4367</v>
      </c>
      <c r="D6351" s="23">
        <v>14</v>
      </c>
      <c r="E6351" s="22" t="s">
        <v>951</v>
      </c>
      <c r="F6351" s="23">
        <v>14</v>
      </c>
      <c r="G6351" s="22" t="s">
        <v>4367</v>
      </c>
      <c r="H6351" s="22" t="s">
        <v>1327</v>
      </c>
      <c r="I6351" s="23">
        <v>1</v>
      </c>
      <c r="J6351" s="23">
        <v>501</v>
      </c>
      <c r="K6351" s="23" t="s">
        <v>4541</v>
      </c>
      <c r="L6351" s="22" t="s">
        <v>4542</v>
      </c>
      <c r="M6351" s="21" t="s">
        <v>983</v>
      </c>
      <c r="N6351" s="23" t="s">
        <v>1271</v>
      </c>
      <c r="O6351" s="22" t="s">
        <v>1272</v>
      </c>
      <c r="P6351" s="22" t="s">
        <v>1273</v>
      </c>
      <c r="Q6351" s="23" t="s">
        <v>4591</v>
      </c>
      <c r="R6351" s="22" t="s">
        <v>4592</v>
      </c>
      <c r="S6351" s="21" t="s">
        <v>1003</v>
      </c>
      <c r="T6351" s="23" t="s">
        <v>4593</v>
      </c>
      <c r="U6351" s="24" t="s">
        <v>18</v>
      </c>
      <c r="V6351" s="23">
        <v>220</v>
      </c>
      <c r="W6351" s="25">
        <v>10890130.210000001</v>
      </c>
      <c r="X6351" s="25">
        <v>25834132.170000002</v>
      </c>
      <c r="Y6351" s="25">
        <v>6486822.5900000036</v>
      </c>
      <c r="Z6351" s="25">
        <v>3619917.4299999988</v>
      </c>
      <c r="AA6351" s="25">
        <v>1658826.4200000018</v>
      </c>
      <c r="AB6351" s="25">
        <v>10348228.289999999</v>
      </c>
      <c r="AC6351" s="26">
        <v>45152.505756550927</v>
      </c>
      <c r="AD6351" s="27">
        <f>ROW()</f>
        <v>6351</v>
      </c>
      <c r="AE6351" s="27">
        <f>1</f>
        <v>1</v>
      </c>
      <c r="AF6351" s="27">
        <f>SUBTOTAL(109,Tbl_NGF_Data[[#This Row],[Counter]])</f>
        <v>1</v>
      </c>
    </row>
    <row r="6352" spans="2:32" ht="45" x14ac:dyDescent="0.25">
      <c r="B6352" s="21" t="s">
        <v>951</v>
      </c>
      <c r="C6352" s="22" t="s">
        <v>4367</v>
      </c>
      <c r="D6352" s="23">
        <v>14</v>
      </c>
      <c r="E6352" s="22" t="s">
        <v>951</v>
      </c>
      <c r="F6352" s="23">
        <v>14</v>
      </c>
      <c r="G6352" s="22" t="s">
        <v>4367</v>
      </c>
      <c r="H6352" s="22" t="s">
        <v>1327</v>
      </c>
      <c r="I6352" s="23">
        <v>1</v>
      </c>
      <c r="J6352" s="23">
        <v>501</v>
      </c>
      <c r="K6352" s="23" t="s">
        <v>4541</v>
      </c>
      <c r="L6352" s="22" t="s">
        <v>4542</v>
      </c>
      <c r="M6352" s="21" t="s">
        <v>983</v>
      </c>
      <c r="N6352" s="23" t="s">
        <v>1271</v>
      </c>
      <c r="O6352" s="22" t="s">
        <v>1272</v>
      </c>
      <c r="P6352" s="22" t="s">
        <v>1273</v>
      </c>
      <c r="Q6352" s="23" t="s">
        <v>4591</v>
      </c>
      <c r="R6352" s="22" t="s">
        <v>4592</v>
      </c>
      <c r="S6352" s="21" t="s">
        <v>1003</v>
      </c>
      <c r="T6352" s="23" t="s">
        <v>4593</v>
      </c>
      <c r="U6352" s="24" t="s">
        <v>19</v>
      </c>
      <c r="V6352" s="23">
        <v>500</v>
      </c>
      <c r="W6352" s="25">
        <v>0</v>
      </c>
      <c r="X6352" s="25">
        <v>0</v>
      </c>
      <c r="Y6352" s="25">
        <v>71011.759999999995</v>
      </c>
      <c r="Z6352" s="25">
        <v>0</v>
      </c>
      <c r="AA6352" s="25">
        <v>0</v>
      </c>
      <c r="AB6352" s="25">
        <v>0</v>
      </c>
      <c r="AC6352" s="26">
        <v>45152.505756550927</v>
      </c>
      <c r="AD6352" s="27">
        <f>ROW()</f>
        <v>6352</v>
      </c>
      <c r="AE6352" s="27">
        <f>1</f>
        <v>1</v>
      </c>
      <c r="AF6352" s="27">
        <f>SUBTOTAL(109,Tbl_NGF_Data[[#This Row],[Counter]])</f>
        <v>1</v>
      </c>
    </row>
    <row r="6353" spans="2:32" ht="45" x14ac:dyDescent="0.25">
      <c r="B6353" s="21" t="s">
        <v>951</v>
      </c>
      <c r="C6353" s="22" t="s">
        <v>4367</v>
      </c>
      <c r="D6353" s="23">
        <v>14</v>
      </c>
      <c r="E6353" s="22" t="s">
        <v>951</v>
      </c>
      <c r="F6353" s="23">
        <v>14</v>
      </c>
      <c r="G6353" s="22" t="s">
        <v>4367</v>
      </c>
      <c r="H6353" s="22" t="s">
        <v>1327</v>
      </c>
      <c r="I6353" s="23">
        <v>1</v>
      </c>
      <c r="J6353" s="23">
        <v>501</v>
      </c>
      <c r="K6353" s="23" t="s">
        <v>4541</v>
      </c>
      <c r="L6353" s="22" t="s">
        <v>4542</v>
      </c>
      <c r="M6353" s="21" t="s">
        <v>983</v>
      </c>
      <c r="N6353" s="23" t="s">
        <v>1271</v>
      </c>
      <c r="O6353" s="22" t="s">
        <v>1272</v>
      </c>
      <c r="P6353" s="22" t="s">
        <v>1273</v>
      </c>
      <c r="Q6353" s="23" t="s">
        <v>4594</v>
      </c>
      <c r="R6353" s="22" t="s">
        <v>4595</v>
      </c>
      <c r="S6353" s="21" t="s">
        <v>1004</v>
      </c>
      <c r="T6353" s="23" t="s">
        <v>4596</v>
      </c>
      <c r="U6353" s="24" t="s">
        <v>15</v>
      </c>
      <c r="V6353" s="23">
        <v>100</v>
      </c>
      <c r="W6353" s="25">
        <v>546035.93999999994</v>
      </c>
      <c r="X6353" s="25">
        <v>1396653.51</v>
      </c>
      <c r="Y6353" s="25">
        <v>1869865.01</v>
      </c>
      <c r="Z6353" s="25">
        <v>1096630.17</v>
      </c>
      <c r="AA6353" s="25">
        <v>58205.57</v>
      </c>
      <c r="AB6353" s="25">
        <v>272185.19</v>
      </c>
      <c r="AC6353" s="26">
        <v>45152.505756550927</v>
      </c>
      <c r="AD6353" s="27">
        <f>ROW()</f>
        <v>6353</v>
      </c>
      <c r="AE6353" s="27">
        <f>1</f>
        <v>1</v>
      </c>
      <c r="AF6353" s="27">
        <f>SUBTOTAL(109,Tbl_NGF_Data[[#This Row],[Counter]])</f>
        <v>1</v>
      </c>
    </row>
    <row r="6354" spans="2:32" ht="45" x14ac:dyDescent="0.25">
      <c r="B6354" s="21" t="s">
        <v>951</v>
      </c>
      <c r="C6354" s="22" t="s">
        <v>4367</v>
      </c>
      <c r="D6354" s="23">
        <v>14</v>
      </c>
      <c r="E6354" s="22" t="s">
        <v>951</v>
      </c>
      <c r="F6354" s="23">
        <v>14</v>
      </c>
      <c r="G6354" s="22" t="s">
        <v>4367</v>
      </c>
      <c r="H6354" s="22" t="s">
        <v>1327</v>
      </c>
      <c r="I6354" s="23">
        <v>1</v>
      </c>
      <c r="J6354" s="23">
        <v>501</v>
      </c>
      <c r="K6354" s="23" t="s">
        <v>4541</v>
      </c>
      <c r="L6354" s="22" t="s">
        <v>4542</v>
      </c>
      <c r="M6354" s="21" t="s">
        <v>983</v>
      </c>
      <c r="N6354" s="23" t="s">
        <v>1271</v>
      </c>
      <c r="O6354" s="22" t="s">
        <v>1272</v>
      </c>
      <c r="P6354" s="22" t="s">
        <v>1273</v>
      </c>
      <c r="Q6354" s="23" t="s">
        <v>4594</v>
      </c>
      <c r="R6354" s="22" t="s">
        <v>4595</v>
      </c>
      <c r="S6354" s="21" t="s">
        <v>1004</v>
      </c>
      <c r="T6354" s="23" t="s">
        <v>4596</v>
      </c>
      <c r="U6354" s="24" t="s">
        <v>16</v>
      </c>
      <c r="V6354" s="23">
        <v>135</v>
      </c>
      <c r="W6354" s="25">
        <v>1258333</v>
      </c>
      <c r="X6354" s="25">
        <v>2410000</v>
      </c>
      <c r="Y6354" s="25">
        <v>2040089</v>
      </c>
      <c r="Z6354" s="25">
        <v>1959367</v>
      </c>
      <c r="AA6354" s="25">
        <v>3080420</v>
      </c>
      <c r="AB6354" s="25">
        <v>2020045</v>
      </c>
      <c r="AC6354" s="26">
        <v>45152.505756550927</v>
      </c>
      <c r="AD6354" s="27">
        <f>ROW()</f>
        <v>6354</v>
      </c>
      <c r="AE6354" s="27">
        <f>1</f>
        <v>1</v>
      </c>
      <c r="AF6354" s="27">
        <f>SUBTOTAL(109,Tbl_NGF_Data[[#This Row],[Counter]])</f>
        <v>1</v>
      </c>
    </row>
    <row r="6355" spans="2:32" ht="45" x14ac:dyDescent="0.25">
      <c r="B6355" s="21" t="s">
        <v>951</v>
      </c>
      <c r="C6355" s="22" t="s">
        <v>4367</v>
      </c>
      <c r="D6355" s="23">
        <v>14</v>
      </c>
      <c r="E6355" s="22" t="s">
        <v>951</v>
      </c>
      <c r="F6355" s="23">
        <v>14</v>
      </c>
      <c r="G6355" s="22" t="s">
        <v>4367</v>
      </c>
      <c r="H6355" s="22" t="s">
        <v>1327</v>
      </c>
      <c r="I6355" s="23">
        <v>1</v>
      </c>
      <c r="J6355" s="23">
        <v>501</v>
      </c>
      <c r="K6355" s="23" t="s">
        <v>4541</v>
      </c>
      <c r="L6355" s="22" t="s">
        <v>4542</v>
      </c>
      <c r="M6355" s="21" t="s">
        <v>983</v>
      </c>
      <c r="N6355" s="23" t="s">
        <v>1271</v>
      </c>
      <c r="O6355" s="22" t="s">
        <v>1272</v>
      </c>
      <c r="P6355" s="22" t="s">
        <v>1273</v>
      </c>
      <c r="Q6355" s="23" t="s">
        <v>4594</v>
      </c>
      <c r="R6355" s="22" t="s">
        <v>4595</v>
      </c>
      <c r="S6355" s="21" t="s">
        <v>1004</v>
      </c>
      <c r="T6355" s="23" t="s">
        <v>4596</v>
      </c>
      <c r="U6355" s="24" t="s">
        <v>17</v>
      </c>
      <c r="V6355" s="23">
        <v>200</v>
      </c>
      <c r="W6355" s="25">
        <v>313428.08</v>
      </c>
      <c r="X6355" s="25">
        <v>812321.60999999987</v>
      </c>
      <c r="Y6355" s="25">
        <v>927789.57</v>
      </c>
      <c r="Z6355" s="25">
        <v>1692817.1500000001</v>
      </c>
      <c r="AA6355" s="25">
        <v>2339088.91</v>
      </c>
      <c r="AB6355" s="25">
        <v>1438221.18</v>
      </c>
      <c r="AC6355" s="26">
        <v>45152.505756550927</v>
      </c>
      <c r="AD6355" s="27">
        <f>ROW()</f>
        <v>6355</v>
      </c>
      <c r="AE6355" s="27">
        <f>1</f>
        <v>1</v>
      </c>
      <c r="AF6355" s="27">
        <f>SUBTOTAL(109,Tbl_NGF_Data[[#This Row],[Counter]])</f>
        <v>1</v>
      </c>
    </row>
    <row r="6356" spans="2:32" ht="45" x14ac:dyDescent="0.25">
      <c r="B6356" s="21" t="s">
        <v>951</v>
      </c>
      <c r="C6356" s="22" t="s">
        <v>4367</v>
      </c>
      <c r="D6356" s="23">
        <v>14</v>
      </c>
      <c r="E6356" s="22" t="s">
        <v>951</v>
      </c>
      <c r="F6356" s="23">
        <v>14</v>
      </c>
      <c r="G6356" s="22" t="s">
        <v>4367</v>
      </c>
      <c r="H6356" s="22" t="s">
        <v>1327</v>
      </c>
      <c r="I6356" s="23">
        <v>1</v>
      </c>
      <c r="J6356" s="23">
        <v>501</v>
      </c>
      <c r="K6356" s="23" t="s">
        <v>4541</v>
      </c>
      <c r="L6356" s="22" t="s">
        <v>4542</v>
      </c>
      <c r="M6356" s="21" t="s">
        <v>983</v>
      </c>
      <c r="N6356" s="23" t="s">
        <v>1271</v>
      </c>
      <c r="O6356" s="22" t="s">
        <v>1272</v>
      </c>
      <c r="P6356" s="22" t="s">
        <v>1273</v>
      </c>
      <c r="Q6356" s="23" t="s">
        <v>4594</v>
      </c>
      <c r="R6356" s="22" t="s">
        <v>4595</v>
      </c>
      <c r="S6356" s="21" t="s">
        <v>1004</v>
      </c>
      <c r="T6356" s="23" t="s">
        <v>4596</v>
      </c>
      <c r="U6356" s="24" t="s">
        <v>18</v>
      </c>
      <c r="V6356" s="23">
        <v>220</v>
      </c>
      <c r="W6356" s="25">
        <v>944904.91999999993</v>
      </c>
      <c r="X6356" s="25">
        <v>1597678.3900000001</v>
      </c>
      <c r="Y6356" s="25">
        <v>1112299.4300000002</v>
      </c>
      <c r="Z6356" s="25">
        <v>266549.84999999986</v>
      </c>
      <c r="AA6356" s="25">
        <v>741331.08999999985</v>
      </c>
      <c r="AB6356" s="25">
        <v>581823.82000000007</v>
      </c>
      <c r="AC6356" s="26">
        <v>45152.505756550927</v>
      </c>
      <c r="AD6356" s="27">
        <f>ROW()</f>
        <v>6356</v>
      </c>
      <c r="AE6356" s="27">
        <f>1</f>
        <v>1</v>
      </c>
      <c r="AF6356" s="27">
        <f>SUBTOTAL(109,Tbl_NGF_Data[[#This Row],[Counter]])</f>
        <v>1</v>
      </c>
    </row>
    <row r="6357" spans="2:32" ht="45" x14ac:dyDescent="0.25">
      <c r="B6357" s="21" t="s">
        <v>951</v>
      </c>
      <c r="C6357" s="22" t="s">
        <v>4367</v>
      </c>
      <c r="D6357" s="23">
        <v>14</v>
      </c>
      <c r="E6357" s="22" t="s">
        <v>951</v>
      </c>
      <c r="F6357" s="23">
        <v>14</v>
      </c>
      <c r="G6357" s="22" t="s">
        <v>4367</v>
      </c>
      <c r="H6357" s="22" t="s">
        <v>1327</v>
      </c>
      <c r="I6357" s="23">
        <v>1</v>
      </c>
      <c r="J6357" s="23">
        <v>501</v>
      </c>
      <c r="K6357" s="23" t="s">
        <v>4541</v>
      </c>
      <c r="L6357" s="22" t="s">
        <v>4542</v>
      </c>
      <c r="M6357" s="21" t="s">
        <v>983</v>
      </c>
      <c r="N6357" s="23" t="s">
        <v>1271</v>
      </c>
      <c r="O6357" s="22" t="s">
        <v>1272</v>
      </c>
      <c r="P6357" s="22" t="s">
        <v>1273</v>
      </c>
      <c r="Q6357" s="23" t="s">
        <v>4594</v>
      </c>
      <c r="R6357" s="22" t="s">
        <v>4595</v>
      </c>
      <c r="S6357" s="21" t="s">
        <v>1004</v>
      </c>
      <c r="T6357" s="23" t="s">
        <v>4596</v>
      </c>
      <c r="U6357" s="24" t="s">
        <v>19</v>
      </c>
      <c r="V6357" s="23">
        <v>500</v>
      </c>
      <c r="W6357" s="25">
        <v>954398.04</v>
      </c>
      <c r="X6357" s="25">
        <v>1968770.41</v>
      </c>
      <c r="Y6357" s="25">
        <v>1815446.27</v>
      </c>
      <c r="Z6357" s="25">
        <v>1070817.6100000001</v>
      </c>
      <c r="AA6357" s="25">
        <v>1480997.16</v>
      </c>
      <c r="AB6357" s="25">
        <v>1636605.69</v>
      </c>
      <c r="AC6357" s="26">
        <v>45152.505756550927</v>
      </c>
      <c r="AD6357" s="27">
        <f>ROW()</f>
        <v>6357</v>
      </c>
      <c r="AE6357" s="27">
        <f>1</f>
        <v>1</v>
      </c>
      <c r="AF6357" s="27">
        <f>SUBTOTAL(109,Tbl_NGF_Data[[#This Row],[Counter]])</f>
        <v>1</v>
      </c>
    </row>
    <row r="6358" spans="2:32" ht="45" x14ac:dyDescent="0.25">
      <c r="B6358" s="21" t="s">
        <v>951</v>
      </c>
      <c r="C6358" s="22" t="s">
        <v>4367</v>
      </c>
      <c r="D6358" s="23">
        <v>14</v>
      </c>
      <c r="E6358" s="22" t="s">
        <v>951</v>
      </c>
      <c r="F6358" s="23">
        <v>14</v>
      </c>
      <c r="G6358" s="22" t="s">
        <v>4367</v>
      </c>
      <c r="H6358" s="22" t="s">
        <v>1327</v>
      </c>
      <c r="I6358" s="23">
        <v>1</v>
      </c>
      <c r="J6358" s="23">
        <v>501</v>
      </c>
      <c r="K6358" s="23" t="s">
        <v>4541</v>
      </c>
      <c r="L6358" s="22" t="s">
        <v>4542</v>
      </c>
      <c r="M6358" s="21" t="s">
        <v>983</v>
      </c>
      <c r="N6358" s="23" t="s">
        <v>1271</v>
      </c>
      <c r="O6358" s="22" t="s">
        <v>1272</v>
      </c>
      <c r="P6358" s="22" t="s">
        <v>1273</v>
      </c>
      <c r="Q6358" s="23" t="s">
        <v>4597</v>
      </c>
      <c r="R6358" s="22" t="s">
        <v>4598</v>
      </c>
      <c r="S6358" s="21" t="s">
        <v>1005</v>
      </c>
      <c r="T6358" s="23" t="s">
        <v>4599</v>
      </c>
      <c r="U6358" s="24" t="s">
        <v>15</v>
      </c>
      <c r="V6358" s="23">
        <v>100</v>
      </c>
      <c r="W6358" s="25">
        <v>0</v>
      </c>
      <c r="X6358" s="25">
        <v>100000</v>
      </c>
      <c r="Y6358" s="25">
        <v>330000</v>
      </c>
      <c r="Z6358" s="25">
        <v>330000</v>
      </c>
      <c r="AA6358" s="25">
        <v>330000</v>
      </c>
      <c r="AB6358" s="25">
        <v>130000</v>
      </c>
      <c r="AC6358" s="26">
        <v>45152.505756550927</v>
      </c>
      <c r="AD6358" s="27">
        <f>ROW()</f>
        <v>6358</v>
      </c>
      <c r="AE6358" s="27">
        <f>1</f>
        <v>1</v>
      </c>
      <c r="AF6358" s="27">
        <f>SUBTOTAL(109,Tbl_NGF_Data[[#This Row],[Counter]])</f>
        <v>1</v>
      </c>
    </row>
    <row r="6359" spans="2:32" ht="45" x14ac:dyDescent="0.25">
      <c r="B6359" s="21" t="s">
        <v>951</v>
      </c>
      <c r="C6359" s="22" t="s">
        <v>4367</v>
      </c>
      <c r="D6359" s="23">
        <v>14</v>
      </c>
      <c r="E6359" s="22" t="s">
        <v>951</v>
      </c>
      <c r="F6359" s="23">
        <v>14</v>
      </c>
      <c r="G6359" s="22" t="s">
        <v>4367</v>
      </c>
      <c r="H6359" s="22" t="s">
        <v>1327</v>
      </c>
      <c r="I6359" s="23">
        <v>1</v>
      </c>
      <c r="J6359" s="23">
        <v>501</v>
      </c>
      <c r="K6359" s="23" t="s">
        <v>4541</v>
      </c>
      <c r="L6359" s="22" t="s">
        <v>4542</v>
      </c>
      <c r="M6359" s="21" t="s">
        <v>983</v>
      </c>
      <c r="N6359" s="23" t="s">
        <v>1271</v>
      </c>
      <c r="O6359" s="22" t="s">
        <v>1272</v>
      </c>
      <c r="P6359" s="22" t="s">
        <v>1273</v>
      </c>
      <c r="Q6359" s="23" t="s">
        <v>4600</v>
      </c>
      <c r="R6359" s="22" t="s">
        <v>4601</v>
      </c>
      <c r="S6359" s="21" t="s">
        <v>1006</v>
      </c>
      <c r="T6359" s="23" t="s">
        <v>4602</v>
      </c>
      <c r="U6359" s="24" t="s">
        <v>15</v>
      </c>
      <c r="V6359" s="23">
        <v>100</v>
      </c>
      <c r="W6359" s="25">
        <v>195653134.99000001</v>
      </c>
      <c r="X6359" s="25">
        <v>214060557.15000001</v>
      </c>
      <c r="Y6359" s="25">
        <v>196775665.59999999</v>
      </c>
      <c r="Z6359" s="25">
        <v>216344260.43000001</v>
      </c>
      <c r="AA6359" s="25">
        <v>236019768.16</v>
      </c>
      <c r="AB6359" s="25">
        <v>230402682.37</v>
      </c>
      <c r="AC6359" s="26">
        <v>45152.505756550927</v>
      </c>
      <c r="AD6359" s="27">
        <f>ROW()</f>
        <v>6359</v>
      </c>
      <c r="AE6359" s="27">
        <f>1</f>
        <v>1</v>
      </c>
      <c r="AF6359" s="27">
        <f>SUBTOTAL(109,Tbl_NGF_Data[[#This Row],[Counter]])</f>
        <v>1</v>
      </c>
    </row>
    <row r="6360" spans="2:32" ht="45" x14ac:dyDescent="0.25">
      <c r="B6360" s="21" t="s">
        <v>951</v>
      </c>
      <c r="C6360" s="22" t="s">
        <v>4367</v>
      </c>
      <c r="D6360" s="23">
        <v>14</v>
      </c>
      <c r="E6360" s="22" t="s">
        <v>951</v>
      </c>
      <c r="F6360" s="23">
        <v>14</v>
      </c>
      <c r="G6360" s="22" t="s">
        <v>4367</v>
      </c>
      <c r="H6360" s="22" t="s">
        <v>1327</v>
      </c>
      <c r="I6360" s="23">
        <v>1</v>
      </c>
      <c r="J6360" s="23">
        <v>501</v>
      </c>
      <c r="K6360" s="23" t="s">
        <v>4541</v>
      </c>
      <c r="L6360" s="22" t="s">
        <v>4542</v>
      </c>
      <c r="M6360" s="21" t="s">
        <v>983</v>
      </c>
      <c r="N6360" s="23" t="s">
        <v>1271</v>
      </c>
      <c r="O6360" s="22" t="s">
        <v>1272</v>
      </c>
      <c r="P6360" s="22" t="s">
        <v>1273</v>
      </c>
      <c r="Q6360" s="23" t="s">
        <v>4600</v>
      </c>
      <c r="R6360" s="22" t="s">
        <v>4601</v>
      </c>
      <c r="S6360" s="21" t="s">
        <v>1006</v>
      </c>
      <c r="T6360" s="23" t="s">
        <v>4602</v>
      </c>
      <c r="U6360" s="24" t="s">
        <v>16</v>
      </c>
      <c r="V6360" s="23">
        <v>135</v>
      </c>
      <c r="W6360" s="25">
        <v>200000</v>
      </c>
      <c r="X6360" s="25">
        <v>435153</v>
      </c>
      <c r="Y6360" s="25">
        <v>437719</v>
      </c>
      <c r="Z6360" s="25">
        <v>15333333</v>
      </c>
      <c r="AA6360" s="25">
        <v>9333333</v>
      </c>
      <c r="AB6360" s="25">
        <v>15333333</v>
      </c>
      <c r="AC6360" s="26">
        <v>45152.505756550927</v>
      </c>
      <c r="AD6360" s="27">
        <f>ROW()</f>
        <v>6360</v>
      </c>
      <c r="AE6360" s="27">
        <f>1</f>
        <v>1</v>
      </c>
      <c r="AF6360" s="27">
        <f>SUBTOTAL(109,Tbl_NGF_Data[[#This Row],[Counter]])</f>
        <v>1</v>
      </c>
    </row>
    <row r="6361" spans="2:32" ht="45" x14ac:dyDescent="0.25">
      <c r="B6361" s="21" t="s">
        <v>951</v>
      </c>
      <c r="C6361" s="22" t="s">
        <v>4367</v>
      </c>
      <c r="D6361" s="23">
        <v>14</v>
      </c>
      <c r="E6361" s="22" t="s">
        <v>951</v>
      </c>
      <c r="F6361" s="23">
        <v>14</v>
      </c>
      <c r="G6361" s="22" t="s">
        <v>4367</v>
      </c>
      <c r="H6361" s="22" t="s">
        <v>1327</v>
      </c>
      <c r="I6361" s="23">
        <v>1</v>
      </c>
      <c r="J6361" s="23">
        <v>501</v>
      </c>
      <c r="K6361" s="23" t="s">
        <v>4541</v>
      </c>
      <c r="L6361" s="22" t="s">
        <v>4542</v>
      </c>
      <c r="M6361" s="21" t="s">
        <v>983</v>
      </c>
      <c r="N6361" s="23" t="s">
        <v>1271</v>
      </c>
      <c r="O6361" s="22" t="s">
        <v>1272</v>
      </c>
      <c r="P6361" s="22" t="s">
        <v>1273</v>
      </c>
      <c r="Q6361" s="23" t="s">
        <v>4600</v>
      </c>
      <c r="R6361" s="22" t="s">
        <v>4601</v>
      </c>
      <c r="S6361" s="21" t="s">
        <v>1006</v>
      </c>
      <c r="T6361" s="23" t="s">
        <v>4602</v>
      </c>
      <c r="U6361" s="24" t="s">
        <v>17</v>
      </c>
      <c r="V6361" s="23">
        <v>200</v>
      </c>
      <c r="W6361" s="25">
        <v>145698.38</v>
      </c>
      <c r="X6361" s="25">
        <v>60420.91</v>
      </c>
      <c r="Y6361" s="25">
        <v>10741.99</v>
      </c>
      <c r="Z6361" s="25">
        <v>81958.100000000006</v>
      </c>
      <c r="AA6361" s="25">
        <v>75087.81</v>
      </c>
      <c r="AB6361" s="25">
        <v>104588.06</v>
      </c>
      <c r="AC6361" s="26">
        <v>45152.505756550927</v>
      </c>
      <c r="AD6361" s="27">
        <f>ROW()</f>
        <v>6361</v>
      </c>
      <c r="AE6361" s="27">
        <f>1</f>
        <v>1</v>
      </c>
      <c r="AF6361" s="27">
        <f>SUBTOTAL(109,Tbl_NGF_Data[[#This Row],[Counter]])</f>
        <v>1</v>
      </c>
    </row>
    <row r="6362" spans="2:32" ht="45" x14ac:dyDescent="0.25">
      <c r="B6362" s="21" t="s">
        <v>951</v>
      </c>
      <c r="C6362" s="22" t="s">
        <v>4367</v>
      </c>
      <c r="D6362" s="23">
        <v>14</v>
      </c>
      <c r="E6362" s="22" t="s">
        <v>951</v>
      </c>
      <c r="F6362" s="23">
        <v>14</v>
      </c>
      <c r="G6362" s="22" t="s">
        <v>4367</v>
      </c>
      <c r="H6362" s="22" t="s">
        <v>1327</v>
      </c>
      <c r="I6362" s="23">
        <v>1</v>
      </c>
      <c r="J6362" s="23">
        <v>501</v>
      </c>
      <c r="K6362" s="23" t="s">
        <v>4541</v>
      </c>
      <c r="L6362" s="22" t="s">
        <v>4542</v>
      </c>
      <c r="M6362" s="21" t="s">
        <v>983</v>
      </c>
      <c r="N6362" s="23" t="s">
        <v>1271</v>
      </c>
      <c r="O6362" s="22" t="s">
        <v>1272</v>
      </c>
      <c r="P6362" s="22" t="s">
        <v>1273</v>
      </c>
      <c r="Q6362" s="23" t="s">
        <v>4600</v>
      </c>
      <c r="R6362" s="22" t="s">
        <v>4601</v>
      </c>
      <c r="S6362" s="21" t="s">
        <v>1006</v>
      </c>
      <c r="T6362" s="23" t="s">
        <v>4602</v>
      </c>
      <c r="U6362" s="24" t="s">
        <v>18</v>
      </c>
      <c r="V6362" s="23">
        <v>220</v>
      </c>
      <c r="W6362" s="25">
        <v>54301.619999999995</v>
      </c>
      <c r="X6362" s="25">
        <v>374732.08999999997</v>
      </c>
      <c r="Y6362" s="25">
        <v>426977.01</v>
      </c>
      <c r="Z6362" s="25">
        <v>15251374.9</v>
      </c>
      <c r="AA6362" s="25">
        <v>9258245.1899999995</v>
      </c>
      <c r="AB6362" s="25">
        <v>15228744.939999999</v>
      </c>
      <c r="AC6362" s="26">
        <v>45152.505756550927</v>
      </c>
      <c r="AD6362" s="27">
        <f>ROW()</f>
        <v>6362</v>
      </c>
      <c r="AE6362" s="27">
        <f>1</f>
        <v>1</v>
      </c>
      <c r="AF6362" s="27">
        <f>SUBTOTAL(109,Tbl_NGF_Data[[#This Row],[Counter]])</f>
        <v>1</v>
      </c>
    </row>
    <row r="6363" spans="2:32" ht="45" x14ac:dyDescent="0.25">
      <c r="B6363" s="21" t="s">
        <v>951</v>
      </c>
      <c r="C6363" s="22" t="s">
        <v>4367</v>
      </c>
      <c r="D6363" s="23">
        <v>14</v>
      </c>
      <c r="E6363" s="22" t="s">
        <v>951</v>
      </c>
      <c r="F6363" s="23">
        <v>14</v>
      </c>
      <c r="G6363" s="22" t="s">
        <v>4367</v>
      </c>
      <c r="H6363" s="22" t="s">
        <v>1327</v>
      </c>
      <c r="I6363" s="23">
        <v>1</v>
      </c>
      <c r="J6363" s="23">
        <v>501</v>
      </c>
      <c r="K6363" s="23" t="s">
        <v>4541</v>
      </c>
      <c r="L6363" s="22" t="s">
        <v>4542</v>
      </c>
      <c r="M6363" s="21" t="s">
        <v>983</v>
      </c>
      <c r="N6363" s="23" t="s">
        <v>1271</v>
      </c>
      <c r="O6363" s="22" t="s">
        <v>1272</v>
      </c>
      <c r="P6363" s="22" t="s">
        <v>1273</v>
      </c>
      <c r="Q6363" s="23" t="s">
        <v>4600</v>
      </c>
      <c r="R6363" s="22" t="s">
        <v>4601</v>
      </c>
      <c r="S6363" s="21" t="s">
        <v>1006</v>
      </c>
      <c r="T6363" s="23" t="s">
        <v>4602</v>
      </c>
      <c r="U6363" s="24" t="s">
        <v>19</v>
      </c>
      <c r="V6363" s="23">
        <v>500</v>
      </c>
      <c r="W6363" s="25">
        <v>11938535.289999999</v>
      </c>
      <c r="X6363" s="25">
        <v>19569495.120000001</v>
      </c>
      <c r="Y6363" s="25">
        <v>26689405.07</v>
      </c>
      <c r="Z6363" s="25">
        <v>14452619.16</v>
      </c>
      <c r="AA6363" s="25">
        <v>9643486.8000000007</v>
      </c>
      <c r="AB6363" s="25">
        <v>36799879.609999999</v>
      </c>
      <c r="AC6363" s="26">
        <v>45152.505756550927</v>
      </c>
      <c r="AD6363" s="27">
        <f>ROW()</f>
        <v>6363</v>
      </c>
      <c r="AE6363" s="27">
        <f>1</f>
        <v>1</v>
      </c>
      <c r="AF6363" s="27">
        <f>SUBTOTAL(109,Tbl_NGF_Data[[#This Row],[Counter]])</f>
        <v>1</v>
      </c>
    </row>
    <row r="6364" spans="2:32" ht="45" x14ac:dyDescent="0.25">
      <c r="B6364" s="21" t="s">
        <v>951</v>
      </c>
      <c r="C6364" s="22" t="s">
        <v>4367</v>
      </c>
      <c r="D6364" s="23">
        <v>14</v>
      </c>
      <c r="E6364" s="22" t="s">
        <v>951</v>
      </c>
      <c r="F6364" s="23">
        <v>14</v>
      </c>
      <c r="G6364" s="22" t="s">
        <v>4367</v>
      </c>
      <c r="H6364" s="22" t="s">
        <v>1327</v>
      </c>
      <c r="I6364" s="23">
        <v>1</v>
      </c>
      <c r="J6364" s="23">
        <v>501</v>
      </c>
      <c r="K6364" s="23" t="s">
        <v>4541</v>
      </c>
      <c r="L6364" s="22" t="s">
        <v>4542</v>
      </c>
      <c r="M6364" s="21" t="s">
        <v>983</v>
      </c>
      <c r="N6364" s="23" t="s">
        <v>1271</v>
      </c>
      <c r="O6364" s="22" t="s">
        <v>1272</v>
      </c>
      <c r="P6364" s="22" t="s">
        <v>1273</v>
      </c>
      <c r="Q6364" s="23" t="s">
        <v>3087</v>
      </c>
      <c r="R6364" s="22" t="s">
        <v>3088</v>
      </c>
      <c r="S6364" s="21" t="s">
        <v>439</v>
      </c>
      <c r="T6364" s="23" t="s">
        <v>4603</v>
      </c>
      <c r="U6364" s="24" t="s">
        <v>15</v>
      </c>
      <c r="V6364" s="23">
        <v>100</v>
      </c>
      <c r="W6364" s="25">
        <v>0</v>
      </c>
      <c r="X6364" s="25">
        <v>-3575</v>
      </c>
      <c r="Y6364" s="25">
        <v>-800</v>
      </c>
      <c r="Z6364" s="25">
        <v>-1787.5</v>
      </c>
      <c r="AA6364" s="25">
        <v>172154.94</v>
      </c>
      <c r="AB6364" s="25">
        <v>293424.21999999997</v>
      </c>
      <c r="AC6364" s="26">
        <v>45152.505756550927</v>
      </c>
      <c r="AD6364" s="27">
        <f>ROW()</f>
        <v>6364</v>
      </c>
      <c r="AE6364" s="27">
        <f>1</f>
        <v>1</v>
      </c>
      <c r="AF6364" s="27">
        <f>SUBTOTAL(109,Tbl_NGF_Data[[#This Row],[Counter]])</f>
        <v>1</v>
      </c>
    </row>
    <row r="6365" spans="2:32" ht="45" x14ac:dyDescent="0.25">
      <c r="B6365" s="21" t="s">
        <v>951</v>
      </c>
      <c r="C6365" s="22" t="s">
        <v>4367</v>
      </c>
      <c r="D6365" s="23">
        <v>14</v>
      </c>
      <c r="E6365" s="22" t="s">
        <v>951</v>
      </c>
      <c r="F6365" s="23">
        <v>14</v>
      </c>
      <c r="G6365" s="22" t="s">
        <v>4367</v>
      </c>
      <c r="H6365" s="22" t="s">
        <v>1327</v>
      </c>
      <c r="I6365" s="23">
        <v>1</v>
      </c>
      <c r="J6365" s="23">
        <v>501</v>
      </c>
      <c r="K6365" s="23" t="s">
        <v>4541</v>
      </c>
      <c r="L6365" s="22" t="s">
        <v>4542</v>
      </c>
      <c r="M6365" s="21" t="s">
        <v>983</v>
      </c>
      <c r="N6365" s="23" t="s">
        <v>1271</v>
      </c>
      <c r="O6365" s="22" t="s">
        <v>1272</v>
      </c>
      <c r="P6365" s="22" t="s">
        <v>1273</v>
      </c>
      <c r="Q6365" s="23" t="s">
        <v>3087</v>
      </c>
      <c r="R6365" s="22" t="s">
        <v>3088</v>
      </c>
      <c r="S6365" s="21" t="s">
        <v>439</v>
      </c>
      <c r="T6365" s="23" t="s">
        <v>4603</v>
      </c>
      <c r="U6365" s="24" t="s">
        <v>16</v>
      </c>
      <c r="V6365" s="23">
        <v>135</v>
      </c>
      <c r="W6365" s="25">
        <v>892886</v>
      </c>
      <c r="X6365" s="25">
        <v>935946</v>
      </c>
      <c r="Y6365" s="25">
        <v>967830</v>
      </c>
      <c r="Z6365" s="25">
        <v>1000183</v>
      </c>
      <c r="AA6365" s="25">
        <v>0</v>
      </c>
      <c r="AB6365" s="25">
        <v>0</v>
      </c>
      <c r="AC6365" s="26">
        <v>45152.505756550927</v>
      </c>
      <c r="AD6365" s="27">
        <f>ROW()</f>
        <v>6365</v>
      </c>
      <c r="AE6365" s="27">
        <f>1</f>
        <v>1</v>
      </c>
      <c r="AF6365" s="27">
        <f>SUBTOTAL(109,Tbl_NGF_Data[[#This Row],[Counter]])</f>
        <v>1</v>
      </c>
    </row>
    <row r="6366" spans="2:32" ht="45" x14ac:dyDescent="0.25">
      <c r="B6366" s="21" t="s">
        <v>951</v>
      </c>
      <c r="C6366" s="22" t="s">
        <v>4367</v>
      </c>
      <c r="D6366" s="23">
        <v>14</v>
      </c>
      <c r="E6366" s="22" t="s">
        <v>951</v>
      </c>
      <c r="F6366" s="23">
        <v>14</v>
      </c>
      <c r="G6366" s="22" t="s">
        <v>4367</v>
      </c>
      <c r="H6366" s="22" t="s">
        <v>1327</v>
      </c>
      <c r="I6366" s="23">
        <v>1</v>
      </c>
      <c r="J6366" s="23">
        <v>501</v>
      </c>
      <c r="K6366" s="23" t="s">
        <v>4541</v>
      </c>
      <c r="L6366" s="22" t="s">
        <v>4542</v>
      </c>
      <c r="M6366" s="21" t="s">
        <v>983</v>
      </c>
      <c r="N6366" s="23" t="s">
        <v>1271</v>
      </c>
      <c r="O6366" s="22" t="s">
        <v>1272</v>
      </c>
      <c r="P6366" s="22" t="s">
        <v>1273</v>
      </c>
      <c r="Q6366" s="23" t="s">
        <v>3087</v>
      </c>
      <c r="R6366" s="22" t="s">
        <v>3088</v>
      </c>
      <c r="S6366" s="21" t="s">
        <v>439</v>
      </c>
      <c r="T6366" s="23" t="s">
        <v>4603</v>
      </c>
      <c r="U6366" s="24" t="s">
        <v>17</v>
      </c>
      <c r="V6366" s="23">
        <v>200</v>
      </c>
      <c r="W6366" s="25">
        <v>595526.12</v>
      </c>
      <c r="X6366" s="25">
        <v>678642.90999999992</v>
      </c>
      <c r="Y6366" s="25">
        <v>553173.30999999982</v>
      </c>
      <c r="Z6366" s="25">
        <v>964973.07000000018</v>
      </c>
      <c r="AA6366" s="25">
        <v>0</v>
      </c>
      <c r="AB6366" s="25">
        <v>0</v>
      </c>
      <c r="AC6366" s="26">
        <v>45152.505756550927</v>
      </c>
      <c r="AD6366" s="27">
        <f>ROW()</f>
        <v>6366</v>
      </c>
      <c r="AE6366" s="27">
        <f>1</f>
        <v>1</v>
      </c>
      <c r="AF6366" s="27">
        <f>SUBTOTAL(109,Tbl_NGF_Data[[#This Row],[Counter]])</f>
        <v>1</v>
      </c>
    </row>
    <row r="6367" spans="2:32" ht="45" x14ac:dyDescent="0.25">
      <c r="B6367" s="21" t="s">
        <v>951</v>
      </c>
      <c r="C6367" s="22" t="s">
        <v>4367</v>
      </c>
      <c r="D6367" s="23">
        <v>14</v>
      </c>
      <c r="E6367" s="22" t="s">
        <v>951</v>
      </c>
      <c r="F6367" s="23">
        <v>14</v>
      </c>
      <c r="G6367" s="22" t="s">
        <v>4367</v>
      </c>
      <c r="H6367" s="22" t="s">
        <v>1327</v>
      </c>
      <c r="I6367" s="23">
        <v>1</v>
      </c>
      <c r="J6367" s="23">
        <v>501</v>
      </c>
      <c r="K6367" s="23" t="s">
        <v>4541</v>
      </c>
      <c r="L6367" s="22" t="s">
        <v>4542</v>
      </c>
      <c r="M6367" s="21" t="s">
        <v>983</v>
      </c>
      <c r="N6367" s="23" t="s">
        <v>1271</v>
      </c>
      <c r="O6367" s="22" t="s">
        <v>1272</v>
      </c>
      <c r="P6367" s="22" t="s">
        <v>1273</v>
      </c>
      <c r="Q6367" s="23" t="s">
        <v>3087</v>
      </c>
      <c r="R6367" s="22" t="s">
        <v>3088</v>
      </c>
      <c r="S6367" s="21" t="s">
        <v>439</v>
      </c>
      <c r="T6367" s="23" t="s">
        <v>4603</v>
      </c>
      <c r="U6367" s="24" t="s">
        <v>18</v>
      </c>
      <c r="V6367" s="23">
        <v>220</v>
      </c>
      <c r="W6367" s="25">
        <v>297359.88</v>
      </c>
      <c r="X6367" s="25">
        <v>257303.09000000008</v>
      </c>
      <c r="Y6367" s="25">
        <v>414656.69000000018</v>
      </c>
      <c r="Z6367" s="25">
        <v>35209.929999999818</v>
      </c>
      <c r="AA6367" s="25">
        <v>0</v>
      </c>
      <c r="AB6367" s="25">
        <v>0</v>
      </c>
      <c r="AC6367" s="26">
        <v>45152.505756550927</v>
      </c>
      <c r="AD6367" s="27">
        <f>ROW()</f>
        <v>6367</v>
      </c>
      <c r="AE6367" s="27">
        <f>1</f>
        <v>1</v>
      </c>
      <c r="AF6367" s="27">
        <f>SUBTOTAL(109,Tbl_NGF_Data[[#This Row],[Counter]])</f>
        <v>1</v>
      </c>
    </row>
    <row r="6368" spans="2:32" ht="45" x14ac:dyDescent="0.25">
      <c r="B6368" s="21" t="s">
        <v>951</v>
      </c>
      <c r="C6368" s="22" t="s">
        <v>4367</v>
      </c>
      <c r="D6368" s="23">
        <v>14</v>
      </c>
      <c r="E6368" s="22" t="s">
        <v>951</v>
      </c>
      <c r="F6368" s="23">
        <v>14</v>
      </c>
      <c r="G6368" s="22" t="s">
        <v>4367</v>
      </c>
      <c r="H6368" s="22" t="s">
        <v>1327</v>
      </c>
      <c r="I6368" s="23">
        <v>1</v>
      </c>
      <c r="J6368" s="23">
        <v>501</v>
      </c>
      <c r="K6368" s="23" t="s">
        <v>4541</v>
      </c>
      <c r="L6368" s="22" t="s">
        <v>4542</v>
      </c>
      <c r="M6368" s="21" t="s">
        <v>983</v>
      </c>
      <c r="N6368" s="23" t="s">
        <v>1271</v>
      </c>
      <c r="O6368" s="22" t="s">
        <v>1272</v>
      </c>
      <c r="P6368" s="22" t="s">
        <v>1273</v>
      </c>
      <c r="Q6368" s="23" t="s">
        <v>3087</v>
      </c>
      <c r="R6368" s="22" t="s">
        <v>3088</v>
      </c>
      <c r="S6368" s="21" t="s">
        <v>439</v>
      </c>
      <c r="T6368" s="23" t="s">
        <v>4603</v>
      </c>
      <c r="U6368" s="24" t="s">
        <v>19</v>
      </c>
      <c r="V6368" s="23">
        <v>500</v>
      </c>
      <c r="W6368" s="25">
        <v>778478921.67999995</v>
      </c>
      <c r="X6368" s="25">
        <v>812394636.76999986</v>
      </c>
      <c r="Y6368" s="25">
        <v>795377388.27999985</v>
      </c>
      <c r="Z6368" s="25">
        <v>129548.3</v>
      </c>
      <c r="AA6368" s="25">
        <v>356354.37</v>
      </c>
      <c r="AB6368" s="25">
        <v>304313.64</v>
      </c>
      <c r="AC6368" s="26">
        <v>45152.505756550927</v>
      </c>
      <c r="AD6368" s="27">
        <f>ROW()</f>
        <v>6368</v>
      </c>
      <c r="AE6368" s="27">
        <f>1</f>
        <v>1</v>
      </c>
      <c r="AF6368" s="27">
        <f>SUBTOTAL(109,Tbl_NGF_Data[[#This Row],[Counter]])</f>
        <v>1</v>
      </c>
    </row>
    <row r="6369" spans="2:32" ht="45" x14ac:dyDescent="0.25">
      <c r="B6369" s="21" t="s">
        <v>951</v>
      </c>
      <c r="C6369" s="22" t="s">
        <v>4367</v>
      </c>
      <c r="D6369" s="23">
        <v>14</v>
      </c>
      <c r="E6369" s="22" t="s">
        <v>951</v>
      </c>
      <c r="F6369" s="23">
        <v>14</v>
      </c>
      <c r="G6369" s="22" t="s">
        <v>4367</v>
      </c>
      <c r="H6369" s="22" t="s">
        <v>1327</v>
      </c>
      <c r="I6369" s="23">
        <v>1</v>
      </c>
      <c r="J6369" s="23">
        <v>501</v>
      </c>
      <c r="K6369" s="23" t="s">
        <v>4541</v>
      </c>
      <c r="L6369" s="22" t="s">
        <v>4542</v>
      </c>
      <c r="M6369" s="21" t="s">
        <v>983</v>
      </c>
      <c r="N6369" s="23" t="s">
        <v>1271</v>
      </c>
      <c r="O6369" s="22" t="s">
        <v>1272</v>
      </c>
      <c r="P6369" s="22" t="s">
        <v>1273</v>
      </c>
      <c r="Q6369" s="23" t="s">
        <v>1342</v>
      </c>
      <c r="R6369" s="22" t="s">
        <v>1343</v>
      </c>
      <c r="S6369" s="21" t="s">
        <v>403</v>
      </c>
      <c r="T6369" s="23" t="s">
        <v>4604</v>
      </c>
      <c r="U6369" s="24" t="s">
        <v>15</v>
      </c>
      <c r="V6369" s="23">
        <v>100</v>
      </c>
      <c r="W6369" s="25">
        <v>480965901.66999984</v>
      </c>
      <c r="X6369" s="25">
        <v>809507304.7700001</v>
      </c>
      <c r="Y6369" s="25">
        <v>950020229.54000044</v>
      </c>
      <c r="Z6369" s="25">
        <v>838825749.55000019</v>
      </c>
      <c r="AA6369" s="25">
        <v>1427346721.1999996</v>
      </c>
      <c r="AB6369" s="25">
        <v>1558200754.3100004</v>
      </c>
      <c r="AC6369" s="26">
        <v>45152.505756550927</v>
      </c>
      <c r="AD6369" s="27">
        <f>ROW()</f>
        <v>6369</v>
      </c>
      <c r="AE6369" s="27">
        <f>1</f>
        <v>1</v>
      </c>
      <c r="AF6369" s="27">
        <f>SUBTOTAL(109,Tbl_NGF_Data[[#This Row],[Counter]])</f>
        <v>1</v>
      </c>
    </row>
    <row r="6370" spans="2:32" ht="45" x14ac:dyDescent="0.25">
      <c r="B6370" s="21" t="s">
        <v>951</v>
      </c>
      <c r="C6370" s="22" t="s">
        <v>4367</v>
      </c>
      <c r="D6370" s="23">
        <v>14</v>
      </c>
      <c r="E6370" s="22" t="s">
        <v>951</v>
      </c>
      <c r="F6370" s="23">
        <v>14</v>
      </c>
      <c r="G6370" s="22" t="s">
        <v>4367</v>
      </c>
      <c r="H6370" s="22" t="s">
        <v>1327</v>
      </c>
      <c r="I6370" s="23">
        <v>1</v>
      </c>
      <c r="J6370" s="23">
        <v>501</v>
      </c>
      <c r="K6370" s="23" t="s">
        <v>4541</v>
      </c>
      <c r="L6370" s="22" t="s">
        <v>4542</v>
      </c>
      <c r="M6370" s="21" t="s">
        <v>983</v>
      </c>
      <c r="N6370" s="23" t="s">
        <v>1271</v>
      </c>
      <c r="O6370" s="22" t="s">
        <v>1272</v>
      </c>
      <c r="P6370" s="22" t="s">
        <v>1273</v>
      </c>
      <c r="Q6370" s="23" t="s">
        <v>1342</v>
      </c>
      <c r="R6370" s="22" t="s">
        <v>1343</v>
      </c>
      <c r="S6370" s="21" t="s">
        <v>403</v>
      </c>
      <c r="T6370" s="23" t="s">
        <v>4604</v>
      </c>
      <c r="U6370" s="24" t="s">
        <v>16</v>
      </c>
      <c r="V6370" s="23">
        <v>135</v>
      </c>
      <c r="W6370" s="25">
        <v>1255983162</v>
      </c>
      <c r="X6370" s="25">
        <v>1327050183.5</v>
      </c>
      <c r="Y6370" s="25">
        <v>1819655685.76</v>
      </c>
      <c r="Z6370" s="25">
        <v>1941431124</v>
      </c>
      <c r="AA6370" s="25">
        <v>2073545325</v>
      </c>
      <c r="AB6370" s="25">
        <v>2010779276</v>
      </c>
      <c r="AC6370" s="26">
        <v>45152.505756550927</v>
      </c>
      <c r="AD6370" s="27">
        <f>ROW()</f>
        <v>6370</v>
      </c>
      <c r="AE6370" s="27">
        <f>1</f>
        <v>1</v>
      </c>
      <c r="AF6370" s="27">
        <f>SUBTOTAL(109,Tbl_NGF_Data[[#This Row],[Counter]])</f>
        <v>1</v>
      </c>
    </row>
    <row r="6371" spans="2:32" ht="45" x14ac:dyDescent="0.25">
      <c r="B6371" s="21" t="s">
        <v>951</v>
      </c>
      <c r="C6371" s="22" t="s">
        <v>4367</v>
      </c>
      <c r="D6371" s="23">
        <v>14</v>
      </c>
      <c r="E6371" s="22" t="s">
        <v>951</v>
      </c>
      <c r="F6371" s="23">
        <v>14</v>
      </c>
      <c r="G6371" s="22" t="s">
        <v>4367</v>
      </c>
      <c r="H6371" s="22" t="s">
        <v>1327</v>
      </c>
      <c r="I6371" s="23">
        <v>1</v>
      </c>
      <c r="J6371" s="23">
        <v>501</v>
      </c>
      <c r="K6371" s="23" t="s">
        <v>4541</v>
      </c>
      <c r="L6371" s="22" t="s">
        <v>4542</v>
      </c>
      <c r="M6371" s="21" t="s">
        <v>983</v>
      </c>
      <c r="N6371" s="23" t="s">
        <v>1271</v>
      </c>
      <c r="O6371" s="22" t="s">
        <v>1272</v>
      </c>
      <c r="P6371" s="22"/>
      <c r="Q6371" s="23" t="s">
        <v>1342</v>
      </c>
      <c r="R6371" s="22" t="s">
        <v>1343</v>
      </c>
      <c r="S6371" s="21" t="s">
        <v>403</v>
      </c>
      <c r="T6371" s="23" t="s">
        <v>4604</v>
      </c>
      <c r="U6371" s="24" t="s">
        <v>66</v>
      </c>
      <c r="V6371" s="23">
        <v>137</v>
      </c>
      <c r="W6371" s="25">
        <v>40671000</v>
      </c>
      <c r="X6371" s="25">
        <v>0</v>
      </c>
      <c r="Y6371" s="25">
        <v>30000000</v>
      </c>
      <c r="Z6371" s="25">
        <v>57671839</v>
      </c>
      <c r="AA6371" s="25">
        <v>60000000</v>
      </c>
      <c r="AB6371" s="25">
        <v>40000000</v>
      </c>
      <c r="AC6371" s="26">
        <v>45152.505756550927</v>
      </c>
      <c r="AD6371" s="27">
        <f>ROW()</f>
        <v>6371</v>
      </c>
      <c r="AE6371" s="27">
        <f>1</f>
        <v>1</v>
      </c>
      <c r="AF6371" s="27">
        <f>SUBTOTAL(109,Tbl_NGF_Data[[#This Row],[Counter]])</f>
        <v>1</v>
      </c>
    </row>
    <row r="6372" spans="2:32" ht="45" x14ac:dyDescent="0.25">
      <c r="B6372" s="21" t="s">
        <v>951</v>
      </c>
      <c r="C6372" s="22" t="s">
        <v>4367</v>
      </c>
      <c r="D6372" s="23">
        <v>14</v>
      </c>
      <c r="E6372" s="22" t="s">
        <v>951</v>
      </c>
      <c r="F6372" s="23">
        <v>14</v>
      </c>
      <c r="G6372" s="22" t="s">
        <v>4367</v>
      </c>
      <c r="H6372" s="22" t="s">
        <v>1327</v>
      </c>
      <c r="I6372" s="23">
        <v>1</v>
      </c>
      <c r="J6372" s="23">
        <v>501</v>
      </c>
      <c r="K6372" s="23" t="s">
        <v>4541</v>
      </c>
      <c r="L6372" s="22" t="s">
        <v>4542</v>
      </c>
      <c r="M6372" s="21" t="s">
        <v>983</v>
      </c>
      <c r="N6372" s="23" t="s">
        <v>1271</v>
      </c>
      <c r="O6372" s="22" t="s">
        <v>1272</v>
      </c>
      <c r="P6372" s="22" t="s">
        <v>1273</v>
      </c>
      <c r="Q6372" s="23" t="s">
        <v>1342</v>
      </c>
      <c r="R6372" s="22" t="s">
        <v>1343</v>
      </c>
      <c r="S6372" s="21" t="s">
        <v>403</v>
      </c>
      <c r="T6372" s="23" t="s">
        <v>4604</v>
      </c>
      <c r="U6372" s="24" t="s">
        <v>66</v>
      </c>
      <c r="V6372" s="23">
        <v>137</v>
      </c>
      <c r="W6372" s="25">
        <v>101536957</v>
      </c>
      <c r="X6372" s="25">
        <v>54943680</v>
      </c>
      <c r="Y6372" s="25">
        <v>28862857.879999999</v>
      </c>
      <c r="Z6372" s="25">
        <v>30438920.030000001</v>
      </c>
      <c r="AA6372" s="25">
        <v>66499592.659999989</v>
      </c>
      <c r="AB6372" s="25">
        <v>106886886.80000001</v>
      </c>
      <c r="AC6372" s="26">
        <v>45152.505756550927</v>
      </c>
      <c r="AD6372" s="27">
        <f>ROW()</f>
        <v>6372</v>
      </c>
      <c r="AE6372" s="27">
        <f>1</f>
        <v>1</v>
      </c>
      <c r="AF6372" s="27">
        <f>SUBTOTAL(109,Tbl_NGF_Data[[#This Row],[Counter]])</f>
        <v>1</v>
      </c>
    </row>
    <row r="6373" spans="2:32" ht="45" x14ac:dyDescent="0.25">
      <c r="B6373" s="21" t="s">
        <v>951</v>
      </c>
      <c r="C6373" s="22" t="s">
        <v>4367</v>
      </c>
      <c r="D6373" s="23">
        <v>14</v>
      </c>
      <c r="E6373" s="22" t="s">
        <v>951</v>
      </c>
      <c r="F6373" s="23">
        <v>14</v>
      </c>
      <c r="G6373" s="22" t="s">
        <v>4367</v>
      </c>
      <c r="H6373" s="22" t="s">
        <v>1327</v>
      </c>
      <c r="I6373" s="23">
        <v>1</v>
      </c>
      <c r="J6373" s="23">
        <v>501</v>
      </c>
      <c r="K6373" s="23" t="s">
        <v>4541</v>
      </c>
      <c r="L6373" s="22" t="s">
        <v>4542</v>
      </c>
      <c r="M6373" s="21" t="s">
        <v>983</v>
      </c>
      <c r="N6373" s="23" t="s">
        <v>1271</v>
      </c>
      <c r="O6373" s="22" t="s">
        <v>1272</v>
      </c>
      <c r="P6373" s="22" t="s">
        <v>1273</v>
      </c>
      <c r="Q6373" s="23" t="s">
        <v>1342</v>
      </c>
      <c r="R6373" s="22" t="s">
        <v>1343</v>
      </c>
      <c r="S6373" s="21" t="s">
        <v>403</v>
      </c>
      <c r="T6373" s="23" t="s">
        <v>4604</v>
      </c>
      <c r="U6373" s="24" t="s">
        <v>17</v>
      </c>
      <c r="V6373" s="23">
        <v>200</v>
      </c>
      <c r="W6373" s="25">
        <v>931899449.05000317</v>
      </c>
      <c r="X6373" s="25">
        <v>976808222.52999961</v>
      </c>
      <c r="Y6373" s="25">
        <v>1125058307.0199966</v>
      </c>
      <c r="Z6373" s="25">
        <v>1666495678.9099946</v>
      </c>
      <c r="AA6373" s="25">
        <v>1428268484.0400066</v>
      </c>
      <c r="AB6373" s="25">
        <v>1239765067.239996</v>
      </c>
      <c r="AC6373" s="26">
        <v>45152.505756550927</v>
      </c>
      <c r="AD6373" s="27">
        <f>ROW()</f>
        <v>6373</v>
      </c>
      <c r="AE6373" s="27">
        <f>1</f>
        <v>1</v>
      </c>
      <c r="AF6373" s="27">
        <f>SUBTOTAL(109,Tbl_NGF_Data[[#This Row],[Counter]])</f>
        <v>1</v>
      </c>
    </row>
    <row r="6374" spans="2:32" ht="45" x14ac:dyDescent="0.25">
      <c r="B6374" s="21" t="s">
        <v>951</v>
      </c>
      <c r="C6374" s="22" t="s">
        <v>4367</v>
      </c>
      <c r="D6374" s="23">
        <v>14</v>
      </c>
      <c r="E6374" s="22" t="s">
        <v>951</v>
      </c>
      <c r="F6374" s="23">
        <v>14</v>
      </c>
      <c r="G6374" s="22" t="s">
        <v>4367</v>
      </c>
      <c r="H6374" s="22" t="s">
        <v>1327</v>
      </c>
      <c r="I6374" s="23">
        <v>1</v>
      </c>
      <c r="J6374" s="23">
        <v>501</v>
      </c>
      <c r="K6374" s="23" t="s">
        <v>4541</v>
      </c>
      <c r="L6374" s="22" t="s">
        <v>4542</v>
      </c>
      <c r="M6374" s="21" t="s">
        <v>983</v>
      </c>
      <c r="N6374" s="23" t="s">
        <v>1271</v>
      </c>
      <c r="O6374" s="22" t="s">
        <v>1272</v>
      </c>
      <c r="P6374" s="22" t="s">
        <v>1273</v>
      </c>
      <c r="Q6374" s="23" t="s">
        <v>1342</v>
      </c>
      <c r="R6374" s="22" t="s">
        <v>1343</v>
      </c>
      <c r="S6374" s="21" t="s">
        <v>403</v>
      </c>
      <c r="T6374" s="23" t="s">
        <v>4604</v>
      </c>
      <c r="U6374" s="24" t="s">
        <v>97</v>
      </c>
      <c r="V6374" s="23">
        <v>205</v>
      </c>
      <c r="W6374" s="25">
        <v>67263300.180000007</v>
      </c>
      <c r="X6374" s="25">
        <v>26080827.309999995</v>
      </c>
      <c r="Y6374" s="25">
        <v>28423937.84999999</v>
      </c>
      <c r="Z6374" s="25">
        <v>21611166.370000008</v>
      </c>
      <c r="AA6374" s="25">
        <v>20271599.189999994</v>
      </c>
      <c r="AB6374" s="25">
        <v>19114329.439999994</v>
      </c>
      <c r="AC6374" s="26">
        <v>45152.505756550927</v>
      </c>
      <c r="AD6374" s="27">
        <f>ROW()</f>
        <v>6374</v>
      </c>
      <c r="AE6374" s="27">
        <f>1</f>
        <v>1</v>
      </c>
      <c r="AF6374" s="27">
        <f>SUBTOTAL(109,Tbl_NGF_Data[[#This Row],[Counter]])</f>
        <v>1</v>
      </c>
    </row>
    <row r="6375" spans="2:32" ht="45" x14ac:dyDescent="0.25">
      <c r="B6375" s="21" t="s">
        <v>951</v>
      </c>
      <c r="C6375" s="22" t="s">
        <v>4367</v>
      </c>
      <c r="D6375" s="23">
        <v>14</v>
      </c>
      <c r="E6375" s="22" t="s">
        <v>951</v>
      </c>
      <c r="F6375" s="23">
        <v>14</v>
      </c>
      <c r="G6375" s="22" t="s">
        <v>4367</v>
      </c>
      <c r="H6375" s="22" t="s">
        <v>1327</v>
      </c>
      <c r="I6375" s="23">
        <v>1</v>
      </c>
      <c r="J6375" s="23">
        <v>501</v>
      </c>
      <c r="K6375" s="23" t="s">
        <v>4541</v>
      </c>
      <c r="L6375" s="22" t="s">
        <v>4542</v>
      </c>
      <c r="M6375" s="21" t="s">
        <v>983</v>
      </c>
      <c r="N6375" s="23" t="s">
        <v>1271</v>
      </c>
      <c r="O6375" s="22" t="s">
        <v>1272</v>
      </c>
      <c r="P6375" s="22" t="s">
        <v>1273</v>
      </c>
      <c r="Q6375" s="23" t="s">
        <v>1342</v>
      </c>
      <c r="R6375" s="22" t="s">
        <v>1343</v>
      </c>
      <c r="S6375" s="21" t="s">
        <v>403</v>
      </c>
      <c r="T6375" s="23" t="s">
        <v>4604</v>
      </c>
      <c r="U6375" s="24" t="s">
        <v>18</v>
      </c>
      <c r="V6375" s="23">
        <v>220</v>
      </c>
      <c r="W6375" s="25">
        <v>324083712.94999683</v>
      </c>
      <c r="X6375" s="25">
        <v>350241960.97000039</v>
      </c>
      <c r="Y6375" s="25">
        <v>694597378.74000335</v>
      </c>
      <c r="Z6375" s="25">
        <v>274935445.0900054</v>
      </c>
      <c r="AA6375" s="25">
        <v>645276840.95999336</v>
      </c>
      <c r="AB6375" s="25">
        <v>771014208.76000404</v>
      </c>
      <c r="AC6375" s="26">
        <v>45152.505756550927</v>
      </c>
      <c r="AD6375" s="27">
        <f>ROW()</f>
        <v>6375</v>
      </c>
      <c r="AE6375" s="27">
        <f>1</f>
        <v>1</v>
      </c>
      <c r="AF6375" s="27">
        <f>SUBTOTAL(109,Tbl_NGF_Data[[#This Row],[Counter]])</f>
        <v>1</v>
      </c>
    </row>
    <row r="6376" spans="2:32" ht="45" x14ac:dyDescent="0.25">
      <c r="B6376" s="21" t="s">
        <v>951</v>
      </c>
      <c r="C6376" s="22" t="s">
        <v>4367</v>
      </c>
      <c r="D6376" s="23">
        <v>14</v>
      </c>
      <c r="E6376" s="22" t="s">
        <v>951</v>
      </c>
      <c r="F6376" s="23">
        <v>14</v>
      </c>
      <c r="G6376" s="22" t="s">
        <v>4367</v>
      </c>
      <c r="H6376" s="22" t="s">
        <v>1327</v>
      </c>
      <c r="I6376" s="23">
        <v>1</v>
      </c>
      <c r="J6376" s="23">
        <v>501</v>
      </c>
      <c r="K6376" s="23" t="s">
        <v>4541</v>
      </c>
      <c r="L6376" s="22" t="s">
        <v>4542</v>
      </c>
      <c r="M6376" s="21" t="s">
        <v>983</v>
      </c>
      <c r="N6376" s="23" t="s">
        <v>1271</v>
      </c>
      <c r="O6376" s="22" t="s">
        <v>1272</v>
      </c>
      <c r="P6376" s="22" t="s">
        <v>1273</v>
      </c>
      <c r="Q6376" s="23" t="s">
        <v>1342</v>
      </c>
      <c r="R6376" s="22" t="s">
        <v>1343</v>
      </c>
      <c r="S6376" s="21" t="s">
        <v>403</v>
      </c>
      <c r="T6376" s="23" t="s">
        <v>4604</v>
      </c>
      <c r="U6376" s="24" t="s">
        <v>67</v>
      </c>
      <c r="V6376" s="23">
        <v>222</v>
      </c>
      <c r="W6376" s="25">
        <v>34273656.819999993</v>
      </c>
      <c r="X6376" s="25">
        <v>28862852.690000005</v>
      </c>
      <c r="Y6376" s="25">
        <v>438920.03000000864</v>
      </c>
      <c r="Z6376" s="25">
        <v>8827753.6599999927</v>
      </c>
      <c r="AA6376" s="25">
        <v>46227993.469999999</v>
      </c>
      <c r="AB6376" s="25">
        <v>87772557.360000014</v>
      </c>
      <c r="AC6376" s="26">
        <v>45152.505756550927</v>
      </c>
      <c r="AD6376" s="27">
        <f>ROW()</f>
        <v>6376</v>
      </c>
      <c r="AE6376" s="27">
        <f>1</f>
        <v>1</v>
      </c>
      <c r="AF6376" s="27">
        <f>SUBTOTAL(109,Tbl_NGF_Data[[#This Row],[Counter]])</f>
        <v>1</v>
      </c>
    </row>
    <row r="6377" spans="2:32" ht="45" x14ac:dyDescent="0.25">
      <c r="B6377" s="21" t="s">
        <v>951</v>
      </c>
      <c r="C6377" s="22" t="s">
        <v>4367</v>
      </c>
      <c r="D6377" s="23">
        <v>14</v>
      </c>
      <c r="E6377" s="22" t="s">
        <v>951</v>
      </c>
      <c r="F6377" s="23">
        <v>14</v>
      </c>
      <c r="G6377" s="22" t="s">
        <v>4367</v>
      </c>
      <c r="H6377" s="22" t="s">
        <v>1327</v>
      </c>
      <c r="I6377" s="23">
        <v>1</v>
      </c>
      <c r="J6377" s="23">
        <v>501</v>
      </c>
      <c r="K6377" s="23" t="s">
        <v>4541</v>
      </c>
      <c r="L6377" s="22" t="s">
        <v>4542</v>
      </c>
      <c r="M6377" s="21" t="s">
        <v>983</v>
      </c>
      <c r="N6377" s="23" t="s">
        <v>1271</v>
      </c>
      <c r="O6377" s="22" t="s">
        <v>1272</v>
      </c>
      <c r="P6377" s="22" t="s">
        <v>1273</v>
      </c>
      <c r="Q6377" s="23" t="s">
        <v>1342</v>
      </c>
      <c r="R6377" s="22" t="s">
        <v>1343</v>
      </c>
      <c r="S6377" s="21" t="s">
        <v>403</v>
      </c>
      <c r="T6377" s="23" t="s">
        <v>4604</v>
      </c>
      <c r="U6377" s="24" t="s">
        <v>19</v>
      </c>
      <c r="V6377" s="23">
        <v>500</v>
      </c>
      <c r="W6377" s="25">
        <v>610746052.12999952</v>
      </c>
      <c r="X6377" s="25">
        <v>753320425.08999991</v>
      </c>
      <c r="Y6377" s="25">
        <v>698293549.45000017</v>
      </c>
      <c r="Z6377" s="25">
        <v>1210573562.0200002</v>
      </c>
      <c r="AA6377" s="25">
        <v>1073542259.7399997</v>
      </c>
      <c r="AB6377" s="25">
        <v>721897257.69000065</v>
      </c>
      <c r="AC6377" s="26">
        <v>45152.505756550927</v>
      </c>
      <c r="AD6377" s="27">
        <f>ROW()</f>
        <v>6377</v>
      </c>
      <c r="AE6377" s="27">
        <f>1</f>
        <v>1</v>
      </c>
      <c r="AF6377" s="27">
        <f>SUBTOTAL(109,Tbl_NGF_Data[[#This Row],[Counter]])</f>
        <v>1</v>
      </c>
    </row>
    <row r="6378" spans="2:32" ht="45" x14ac:dyDescent="0.25">
      <c r="B6378" s="21" t="s">
        <v>951</v>
      </c>
      <c r="C6378" s="22" t="s">
        <v>4367</v>
      </c>
      <c r="D6378" s="23">
        <v>14</v>
      </c>
      <c r="E6378" s="22" t="s">
        <v>951</v>
      </c>
      <c r="F6378" s="23">
        <v>14</v>
      </c>
      <c r="G6378" s="22" t="s">
        <v>4367</v>
      </c>
      <c r="H6378" s="22" t="s">
        <v>1327</v>
      </c>
      <c r="I6378" s="23">
        <v>1</v>
      </c>
      <c r="J6378" s="23">
        <v>501</v>
      </c>
      <c r="K6378" s="23" t="s">
        <v>4541</v>
      </c>
      <c r="L6378" s="22" t="s">
        <v>4542</v>
      </c>
      <c r="M6378" s="21" t="s">
        <v>983</v>
      </c>
      <c r="N6378" s="23" t="s">
        <v>1271</v>
      </c>
      <c r="O6378" s="22" t="s">
        <v>1272</v>
      </c>
      <c r="P6378" s="22" t="s">
        <v>1273</v>
      </c>
      <c r="Q6378" s="23" t="s">
        <v>4510</v>
      </c>
      <c r="R6378" s="22" t="s">
        <v>4511</v>
      </c>
      <c r="S6378" s="21" t="s">
        <v>1007</v>
      </c>
      <c r="T6378" s="23" t="s">
        <v>4605</v>
      </c>
      <c r="U6378" s="24" t="s">
        <v>15</v>
      </c>
      <c r="V6378" s="23">
        <v>100</v>
      </c>
      <c r="W6378" s="25">
        <v>246022287.21000001</v>
      </c>
      <c r="X6378" s="25">
        <v>286439716.08999997</v>
      </c>
      <c r="Y6378" s="25">
        <v>337661747.82999998</v>
      </c>
      <c r="Z6378" s="25">
        <v>333737423.97000003</v>
      </c>
      <c r="AA6378" s="25">
        <v>587199750.51999998</v>
      </c>
      <c r="AB6378" s="25">
        <v>599822307.96000004</v>
      </c>
      <c r="AC6378" s="26">
        <v>45152.505756550927</v>
      </c>
      <c r="AD6378" s="27">
        <f>ROW()</f>
        <v>6378</v>
      </c>
      <c r="AE6378" s="27">
        <f>1</f>
        <v>1</v>
      </c>
      <c r="AF6378" s="27">
        <f>SUBTOTAL(109,Tbl_NGF_Data[[#This Row],[Counter]])</f>
        <v>1</v>
      </c>
    </row>
    <row r="6379" spans="2:32" ht="45" x14ac:dyDescent="0.25">
      <c r="B6379" s="21" t="s">
        <v>951</v>
      </c>
      <c r="C6379" s="22" t="s">
        <v>4367</v>
      </c>
      <c r="D6379" s="23">
        <v>14</v>
      </c>
      <c r="E6379" s="22" t="s">
        <v>951</v>
      </c>
      <c r="F6379" s="23">
        <v>14</v>
      </c>
      <c r="G6379" s="22" t="s">
        <v>4367</v>
      </c>
      <c r="H6379" s="22" t="s">
        <v>1327</v>
      </c>
      <c r="I6379" s="23">
        <v>1</v>
      </c>
      <c r="J6379" s="23">
        <v>501</v>
      </c>
      <c r="K6379" s="23" t="s">
        <v>4541</v>
      </c>
      <c r="L6379" s="22" t="s">
        <v>4542</v>
      </c>
      <c r="M6379" s="21" t="s">
        <v>983</v>
      </c>
      <c r="N6379" s="23" t="s">
        <v>1271</v>
      </c>
      <c r="O6379" s="22" t="s">
        <v>1272</v>
      </c>
      <c r="P6379" s="22" t="s">
        <v>1273</v>
      </c>
      <c r="Q6379" s="23" t="s">
        <v>4510</v>
      </c>
      <c r="R6379" s="22" t="s">
        <v>4511</v>
      </c>
      <c r="S6379" s="21" t="s">
        <v>1007</v>
      </c>
      <c r="T6379" s="23" t="s">
        <v>4605</v>
      </c>
      <c r="U6379" s="24" t="s">
        <v>16</v>
      </c>
      <c r="V6379" s="23">
        <v>135</v>
      </c>
      <c r="W6379" s="25">
        <v>126239051</v>
      </c>
      <c r="X6379" s="25">
        <v>54800000</v>
      </c>
      <c r="Y6379" s="25">
        <v>66800000</v>
      </c>
      <c r="Z6379" s="25">
        <v>28761025</v>
      </c>
      <c r="AA6379" s="25">
        <v>7967055.75</v>
      </c>
      <c r="AB6379" s="25">
        <v>16380540</v>
      </c>
      <c r="AC6379" s="26">
        <v>45152.505756550927</v>
      </c>
      <c r="AD6379" s="27">
        <f>ROW()</f>
        <v>6379</v>
      </c>
      <c r="AE6379" s="27">
        <f>1</f>
        <v>1</v>
      </c>
      <c r="AF6379" s="27">
        <f>SUBTOTAL(109,Tbl_NGF_Data[[#This Row],[Counter]])</f>
        <v>1</v>
      </c>
    </row>
    <row r="6380" spans="2:32" ht="45" x14ac:dyDescent="0.25">
      <c r="B6380" s="21" t="s">
        <v>951</v>
      </c>
      <c r="C6380" s="22" t="s">
        <v>4367</v>
      </c>
      <c r="D6380" s="23">
        <v>14</v>
      </c>
      <c r="E6380" s="22" t="s">
        <v>951</v>
      </c>
      <c r="F6380" s="23">
        <v>14</v>
      </c>
      <c r="G6380" s="22" t="s">
        <v>4367</v>
      </c>
      <c r="H6380" s="22" t="s">
        <v>1327</v>
      </c>
      <c r="I6380" s="23">
        <v>1</v>
      </c>
      <c r="J6380" s="23">
        <v>501</v>
      </c>
      <c r="K6380" s="23" t="s">
        <v>4541</v>
      </c>
      <c r="L6380" s="22" t="s">
        <v>4542</v>
      </c>
      <c r="M6380" s="21" t="s">
        <v>983</v>
      </c>
      <c r="N6380" s="23" t="s">
        <v>1271</v>
      </c>
      <c r="O6380" s="22" t="s">
        <v>1272</v>
      </c>
      <c r="P6380" s="22" t="s">
        <v>1273</v>
      </c>
      <c r="Q6380" s="23" t="s">
        <v>4510</v>
      </c>
      <c r="R6380" s="22" t="s">
        <v>4511</v>
      </c>
      <c r="S6380" s="21" t="s">
        <v>1007</v>
      </c>
      <c r="T6380" s="23" t="s">
        <v>4605</v>
      </c>
      <c r="U6380" s="24" t="s">
        <v>17</v>
      </c>
      <c r="V6380" s="23">
        <v>200</v>
      </c>
      <c r="W6380" s="25">
        <v>37600031.870000005</v>
      </c>
      <c r="X6380" s="25">
        <v>99986.329999999987</v>
      </c>
      <c r="Y6380" s="25">
        <v>19202015.969999999</v>
      </c>
      <c r="Z6380" s="25">
        <v>3247506.6500000004</v>
      </c>
      <c r="AA6380" s="25">
        <v>2836474.0199999996</v>
      </c>
      <c r="AB6380" s="25">
        <v>3055925.33</v>
      </c>
      <c r="AC6380" s="26">
        <v>45152.505756550927</v>
      </c>
      <c r="AD6380" s="27">
        <f>ROW()</f>
        <v>6380</v>
      </c>
      <c r="AE6380" s="27">
        <f>1</f>
        <v>1</v>
      </c>
      <c r="AF6380" s="27">
        <f>SUBTOTAL(109,Tbl_NGF_Data[[#This Row],[Counter]])</f>
        <v>1</v>
      </c>
    </row>
    <row r="6381" spans="2:32" ht="45" x14ac:dyDescent="0.25">
      <c r="B6381" s="21" t="s">
        <v>951</v>
      </c>
      <c r="C6381" s="22" t="s">
        <v>4367</v>
      </c>
      <c r="D6381" s="23">
        <v>14</v>
      </c>
      <c r="E6381" s="22" t="s">
        <v>951</v>
      </c>
      <c r="F6381" s="23">
        <v>14</v>
      </c>
      <c r="G6381" s="22" t="s">
        <v>4367</v>
      </c>
      <c r="H6381" s="22" t="s">
        <v>1327</v>
      </c>
      <c r="I6381" s="23">
        <v>1</v>
      </c>
      <c r="J6381" s="23">
        <v>501</v>
      </c>
      <c r="K6381" s="23" t="s">
        <v>4541</v>
      </c>
      <c r="L6381" s="22" t="s">
        <v>4542</v>
      </c>
      <c r="M6381" s="21" t="s">
        <v>983</v>
      </c>
      <c r="N6381" s="23" t="s">
        <v>1271</v>
      </c>
      <c r="O6381" s="22" t="s">
        <v>1272</v>
      </c>
      <c r="P6381" s="22" t="s">
        <v>1273</v>
      </c>
      <c r="Q6381" s="23" t="s">
        <v>4510</v>
      </c>
      <c r="R6381" s="22" t="s">
        <v>4511</v>
      </c>
      <c r="S6381" s="21" t="s">
        <v>1007</v>
      </c>
      <c r="T6381" s="23" t="s">
        <v>4605</v>
      </c>
      <c r="U6381" s="24" t="s">
        <v>18</v>
      </c>
      <c r="V6381" s="23">
        <v>220</v>
      </c>
      <c r="W6381" s="25">
        <v>88639019.129999995</v>
      </c>
      <c r="X6381" s="25">
        <v>54700013.670000002</v>
      </c>
      <c r="Y6381" s="25">
        <v>47597984.030000001</v>
      </c>
      <c r="Z6381" s="25">
        <v>25513518.350000001</v>
      </c>
      <c r="AA6381" s="25">
        <v>5130581.7300000004</v>
      </c>
      <c r="AB6381" s="25">
        <v>13324614.67</v>
      </c>
      <c r="AC6381" s="26">
        <v>45152.505756550927</v>
      </c>
      <c r="AD6381" s="27">
        <f>ROW()</f>
        <v>6381</v>
      </c>
      <c r="AE6381" s="27">
        <f>1</f>
        <v>1</v>
      </c>
      <c r="AF6381" s="27">
        <f>SUBTOTAL(109,Tbl_NGF_Data[[#This Row],[Counter]])</f>
        <v>1</v>
      </c>
    </row>
    <row r="6382" spans="2:32" ht="45" x14ac:dyDescent="0.25">
      <c r="B6382" s="21" t="s">
        <v>951</v>
      </c>
      <c r="C6382" s="22" t="s">
        <v>4367</v>
      </c>
      <c r="D6382" s="23">
        <v>14</v>
      </c>
      <c r="E6382" s="22" t="s">
        <v>951</v>
      </c>
      <c r="F6382" s="23">
        <v>14</v>
      </c>
      <c r="G6382" s="22" t="s">
        <v>4367</v>
      </c>
      <c r="H6382" s="22" t="s">
        <v>1327</v>
      </c>
      <c r="I6382" s="23">
        <v>1</v>
      </c>
      <c r="J6382" s="23">
        <v>501</v>
      </c>
      <c r="K6382" s="23" t="s">
        <v>4541</v>
      </c>
      <c r="L6382" s="22" t="s">
        <v>4542</v>
      </c>
      <c r="M6382" s="21" t="s">
        <v>983</v>
      </c>
      <c r="N6382" s="23" t="s">
        <v>1271</v>
      </c>
      <c r="O6382" s="22" t="s">
        <v>1272</v>
      </c>
      <c r="P6382" s="22" t="s">
        <v>1273</v>
      </c>
      <c r="Q6382" s="23" t="s">
        <v>4510</v>
      </c>
      <c r="R6382" s="22" t="s">
        <v>4511</v>
      </c>
      <c r="S6382" s="21" t="s">
        <v>1007</v>
      </c>
      <c r="T6382" s="23" t="s">
        <v>4605</v>
      </c>
      <c r="U6382" s="24" t="s">
        <v>19</v>
      </c>
      <c r="V6382" s="23">
        <v>500</v>
      </c>
      <c r="W6382" s="25">
        <v>205170022.10999998</v>
      </c>
      <c r="X6382" s="25">
        <v>209284653.85000002</v>
      </c>
      <c r="Y6382" s="25">
        <v>226455838.54000002</v>
      </c>
      <c r="Z6382" s="25">
        <v>2572563.94</v>
      </c>
      <c r="AA6382" s="25">
        <v>1000421.03</v>
      </c>
      <c r="AB6382" s="25">
        <v>12512840.800000001</v>
      </c>
      <c r="AC6382" s="26">
        <v>45152.505756550927</v>
      </c>
      <c r="AD6382" s="27">
        <f>ROW()</f>
        <v>6382</v>
      </c>
      <c r="AE6382" s="27">
        <f>1</f>
        <v>1</v>
      </c>
      <c r="AF6382" s="27">
        <f>SUBTOTAL(109,Tbl_NGF_Data[[#This Row],[Counter]])</f>
        <v>1</v>
      </c>
    </row>
    <row r="6383" spans="2:32" ht="45" x14ac:dyDescent="0.25">
      <c r="B6383" s="21" t="s">
        <v>951</v>
      </c>
      <c r="C6383" s="22" t="s">
        <v>4367</v>
      </c>
      <c r="D6383" s="23">
        <v>14</v>
      </c>
      <c r="E6383" s="22" t="s">
        <v>951</v>
      </c>
      <c r="F6383" s="23">
        <v>14</v>
      </c>
      <c r="G6383" s="22" t="s">
        <v>4367</v>
      </c>
      <c r="H6383" s="22" t="s">
        <v>1327</v>
      </c>
      <c r="I6383" s="23">
        <v>1</v>
      </c>
      <c r="J6383" s="23">
        <v>501</v>
      </c>
      <c r="K6383" s="23" t="s">
        <v>4541</v>
      </c>
      <c r="L6383" s="22" t="s">
        <v>4542</v>
      </c>
      <c r="M6383" s="21" t="s">
        <v>983</v>
      </c>
      <c r="N6383" s="23" t="s">
        <v>1271</v>
      </c>
      <c r="O6383" s="22" t="s">
        <v>1272</v>
      </c>
      <c r="P6383" s="22" t="s">
        <v>1273</v>
      </c>
      <c r="Q6383" s="23" t="s">
        <v>4606</v>
      </c>
      <c r="R6383" s="22" t="s">
        <v>4607</v>
      </c>
      <c r="S6383" s="21" t="s">
        <v>1008</v>
      </c>
      <c r="T6383" s="23" t="s">
        <v>4608</v>
      </c>
      <c r="U6383" s="24" t="s">
        <v>15</v>
      </c>
      <c r="V6383" s="23">
        <v>100</v>
      </c>
      <c r="W6383" s="25">
        <v>43080881.07</v>
      </c>
      <c r="X6383" s="25">
        <v>67744698.329999998</v>
      </c>
      <c r="Y6383" s="25">
        <v>87092503.480000004</v>
      </c>
      <c r="Z6383" s="25">
        <v>62570714.859999999</v>
      </c>
      <c r="AA6383" s="25">
        <v>72937013.390000001</v>
      </c>
      <c r="AB6383" s="25">
        <v>82523855.939999998</v>
      </c>
      <c r="AC6383" s="26">
        <v>45152.505756550927</v>
      </c>
      <c r="AD6383" s="27">
        <f>ROW()</f>
        <v>6383</v>
      </c>
      <c r="AE6383" s="27">
        <f>1</f>
        <v>1</v>
      </c>
      <c r="AF6383" s="27">
        <f>SUBTOTAL(109,Tbl_NGF_Data[[#This Row],[Counter]])</f>
        <v>1</v>
      </c>
    </row>
    <row r="6384" spans="2:32" ht="45" x14ac:dyDescent="0.25">
      <c r="B6384" s="21" t="s">
        <v>951</v>
      </c>
      <c r="C6384" s="22" t="s">
        <v>4367</v>
      </c>
      <c r="D6384" s="23">
        <v>14</v>
      </c>
      <c r="E6384" s="22" t="s">
        <v>951</v>
      </c>
      <c r="F6384" s="23">
        <v>14</v>
      </c>
      <c r="G6384" s="22" t="s">
        <v>4367</v>
      </c>
      <c r="H6384" s="22" t="s">
        <v>1327</v>
      </c>
      <c r="I6384" s="23">
        <v>1</v>
      </c>
      <c r="J6384" s="23">
        <v>501</v>
      </c>
      <c r="K6384" s="23" t="s">
        <v>4541</v>
      </c>
      <c r="L6384" s="22" t="s">
        <v>4542</v>
      </c>
      <c r="M6384" s="21" t="s">
        <v>983</v>
      </c>
      <c r="N6384" s="23" t="s">
        <v>1271</v>
      </c>
      <c r="O6384" s="22" t="s">
        <v>1272</v>
      </c>
      <c r="P6384" s="22" t="s">
        <v>1273</v>
      </c>
      <c r="Q6384" s="23" t="s">
        <v>4606</v>
      </c>
      <c r="R6384" s="22" t="s">
        <v>4607</v>
      </c>
      <c r="S6384" s="21" t="s">
        <v>1008</v>
      </c>
      <c r="T6384" s="23" t="s">
        <v>4608</v>
      </c>
      <c r="U6384" s="24" t="s">
        <v>19</v>
      </c>
      <c r="V6384" s="23">
        <v>500</v>
      </c>
      <c r="W6384" s="25">
        <v>718969.65</v>
      </c>
      <c r="X6384" s="25">
        <v>488538.51999999996</v>
      </c>
      <c r="Y6384" s="25">
        <v>795705.59</v>
      </c>
      <c r="Z6384" s="25">
        <v>228948.81999999998</v>
      </c>
      <c r="AA6384" s="25">
        <v>78176.39</v>
      </c>
      <c r="AB6384" s="25">
        <v>296993.06</v>
      </c>
      <c r="AC6384" s="26">
        <v>45152.505756550927</v>
      </c>
      <c r="AD6384" s="27">
        <f>ROW()</f>
        <v>6384</v>
      </c>
      <c r="AE6384" s="27">
        <f>1</f>
        <v>1</v>
      </c>
      <c r="AF6384" s="27">
        <f>SUBTOTAL(109,Tbl_NGF_Data[[#This Row],[Counter]])</f>
        <v>1</v>
      </c>
    </row>
    <row r="6385" spans="2:32" ht="30" x14ac:dyDescent="0.25">
      <c r="B6385" s="21" t="s">
        <v>951</v>
      </c>
      <c r="C6385" s="22" t="s">
        <v>4367</v>
      </c>
      <c r="D6385" s="23">
        <v>14</v>
      </c>
      <c r="E6385" s="22" t="s">
        <v>951</v>
      </c>
      <c r="F6385" s="23">
        <v>14</v>
      </c>
      <c r="G6385" s="22" t="s">
        <v>4367</v>
      </c>
      <c r="H6385" s="22" t="s">
        <v>1327</v>
      </c>
      <c r="I6385" s="23">
        <v>1</v>
      </c>
      <c r="J6385" s="23">
        <v>501</v>
      </c>
      <c r="K6385" s="23" t="s">
        <v>4541</v>
      </c>
      <c r="L6385" s="22" t="s">
        <v>4542</v>
      </c>
      <c r="M6385" s="21" t="s">
        <v>983</v>
      </c>
      <c r="N6385" s="23" t="s">
        <v>1271</v>
      </c>
      <c r="O6385" s="22" t="s">
        <v>1272</v>
      </c>
      <c r="P6385" s="22" t="s">
        <v>1273</v>
      </c>
      <c r="Q6385" s="23" t="s">
        <v>4609</v>
      </c>
      <c r="R6385" s="22" t="s">
        <v>4610</v>
      </c>
      <c r="S6385" s="21" t="s">
        <v>1009</v>
      </c>
      <c r="T6385" s="23" t="s">
        <v>4611</v>
      </c>
      <c r="U6385" s="24" t="s">
        <v>15</v>
      </c>
      <c r="V6385" s="23">
        <v>100</v>
      </c>
      <c r="W6385" s="25">
        <v>629427.56999999995</v>
      </c>
      <c r="X6385" s="25">
        <v>213436.59000000008</v>
      </c>
      <c r="Y6385" s="25">
        <v>916193.42</v>
      </c>
      <c r="Z6385" s="25">
        <v>2790788.52</v>
      </c>
      <c r="AA6385" s="25">
        <v>1285376.67</v>
      </c>
      <c r="AB6385" s="25">
        <v>3578065.04</v>
      </c>
      <c r="AC6385" s="26">
        <v>45152.505756550927</v>
      </c>
      <c r="AD6385" s="27">
        <f>ROW()</f>
        <v>6385</v>
      </c>
      <c r="AE6385" s="27">
        <f>1</f>
        <v>1</v>
      </c>
      <c r="AF6385" s="27">
        <f>SUBTOTAL(109,Tbl_NGF_Data[[#This Row],[Counter]])</f>
        <v>1</v>
      </c>
    </row>
    <row r="6386" spans="2:32" ht="30" x14ac:dyDescent="0.25">
      <c r="B6386" s="21" t="s">
        <v>951</v>
      </c>
      <c r="C6386" s="22" t="s">
        <v>4367</v>
      </c>
      <c r="D6386" s="23">
        <v>14</v>
      </c>
      <c r="E6386" s="22" t="s">
        <v>951</v>
      </c>
      <c r="F6386" s="23">
        <v>14</v>
      </c>
      <c r="G6386" s="22" t="s">
        <v>4367</v>
      </c>
      <c r="H6386" s="22" t="s">
        <v>1327</v>
      </c>
      <c r="I6386" s="23">
        <v>1</v>
      </c>
      <c r="J6386" s="23">
        <v>501</v>
      </c>
      <c r="K6386" s="23" t="s">
        <v>4541</v>
      </c>
      <c r="L6386" s="22" t="s">
        <v>4542</v>
      </c>
      <c r="M6386" s="21" t="s">
        <v>983</v>
      </c>
      <c r="N6386" s="23" t="s">
        <v>1271</v>
      </c>
      <c r="O6386" s="22" t="s">
        <v>1272</v>
      </c>
      <c r="P6386" s="22" t="s">
        <v>1273</v>
      </c>
      <c r="Q6386" s="23" t="s">
        <v>4609</v>
      </c>
      <c r="R6386" s="22" t="s">
        <v>4610</v>
      </c>
      <c r="S6386" s="21" t="s">
        <v>1009</v>
      </c>
      <c r="T6386" s="23" t="s">
        <v>4611</v>
      </c>
      <c r="U6386" s="24" t="s">
        <v>16</v>
      </c>
      <c r="V6386" s="23">
        <v>135</v>
      </c>
      <c r="W6386" s="25">
        <v>6723300</v>
      </c>
      <c r="X6386" s="25">
        <v>8462929</v>
      </c>
      <c r="Y6386" s="25">
        <v>10170361</v>
      </c>
      <c r="Z6386" s="25">
        <v>7750000</v>
      </c>
      <c r="AA6386" s="25">
        <v>10562500</v>
      </c>
      <c r="AB6386" s="25">
        <v>13990000</v>
      </c>
      <c r="AC6386" s="26">
        <v>45152.505756550927</v>
      </c>
      <c r="AD6386" s="27">
        <f>ROW()</f>
        <v>6386</v>
      </c>
      <c r="AE6386" s="27">
        <f>1</f>
        <v>1</v>
      </c>
      <c r="AF6386" s="27">
        <f>SUBTOTAL(109,Tbl_NGF_Data[[#This Row],[Counter]])</f>
        <v>1</v>
      </c>
    </row>
    <row r="6387" spans="2:32" ht="30" x14ac:dyDescent="0.25">
      <c r="B6387" s="21" t="s">
        <v>951</v>
      </c>
      <c r="C6387" s="22" t="s">
        <v>4367</v>
      </c>
      <c r="D6387" s="23">
        <v>14</v>
      </c>
      <c r="E6387" s="22" t="s">
        <v>951</v>
      </c>
      <c r="F6387" s="23">
        <v>14</v>
      </c>
      <c r="G6387" s="22" t="s">
        <v>4367</v>
      </c>
      <c r="H6387" s="22" t="s">
        <v>1327</v>
      </c>
      <c r="I6387" s="23">
        <v>1</v>
      </c>
      <c r="J6387" s="23">
        <v>501</v>
      </c>
      <c r="K6387" s="23" t="s">
        <v>4541</v>
      </c>
      <c r="L6387" s="22" t="s">
        <v>4542</v>
      </c>
      <c r="M6387" s="21" t="s">
        <v>983</v>
      </c>
      <c r="N6387" s="23" t="s">
        <v>1271</v>
      </c>
      <c r="O6387" s="22" t="s">
        <v>1272</v>
      </c>
      <c r="P6387" s="22" t="s">
        <v>1273</v>
      </c>
      <c r="Q6387" s="23" t="s">
        <v>4609</v>
      </c>
      <c r="R6387" s="22" t="s">
        <v>4610</v>
      </c>
      <c r="S6387" s="21" t="s">
        <v>1009</v>
      </c>
      <c r="T6387" s="23" t="s">
        <v>4611</v>
      </c>
      <c r="U6387" s="24" t="s">
        <v>17</v>
      </c>
      <c r="V6387" s="23">
        <v>200</v>
      </c>
      <c r="W6387" s="25">
        <v>6704549.2999999998</v>
      </c>
      <c r="X6387" s="25">
        <v>7394754.5099999998</v>
      </c>
      <c r="Y6387" s="25">
        <v>8871101.9199999999</v>
      </c>
      <c r="Z6387" s="25">
        <v>6951639.9500000002</v>
      </c>
      <c r="AA6387" s="25">
        <v>9149952.5299999993</v>
      </c>
      <c r="AB6387" s="25">
        <v>11628533.529999999</v>
      </c>
      <c r="AC6387" s="26">
        <v>45152.505756550927</v>
      </c>
      <c r="AD6387" s="27">
        <f>ROW()</f>
        <v>6387</v>
      </c>
      <c r="AE6387" s="27">
        <f>1</f>
        <v>1</v>
      </c>
      <c r="AF6387" s="27">
        <f>SUBTOTAL(109,Tbl_NGF_Data[[#This Row],[Counter]])</f>
        <v>1</v>
      </c>
    </row>
    <row r="6388" spans="2:32" ht="45" x14ac:dyDescent="0.25">
      <c r="B6388" s="21" t="s">
        <v>951</v>
      </c>
      <c r="C6388" s="22" t="s">
        <v>4367</v>
      </c>
      <c r="D6388" s="23">
        <v>14</v>
      </c>
      <c r="E6388" s="22" t="s">
        <v>951</v>
      </c>
      <c r="F6388" s="23">
        <v>14</v>
      </c>
      <c r="G6388" s="22" t="s">
        <v>4367</v>
      </c>
      <c r="H6388" s="22" t="s">
        <v>1327</v>
      </c>
      <c r="I6388" s="23">
        <v>1</v>
      </c>
      <c r="J6388" s="23">
        <v>501</v>
      </c>
      <c r="K6388" s="23" t="s">
        <v>4541</v>
      </c>
      <c r="L6388" s="22" t="s">
        <v>4542</v>
      </c>
      <c r="M6388" s="21" t="s">
        <v>983</v>
      </c>
      <c r="N6388" s="23" t="s">
        <v>1271</v>
      </c>
      <c r="O6388" s="22" t="s">
        <v>1272</v>
      </c>
      <c r="P6388" s="22" t="s">
        <v>1273</v>
      </c>
      <c r="Q6388" s="23" t="s">
        <v>4609</v>
      </c>
      <c r="R6388" s="22" t="s">
        <v>4610</v>
      </c>
      <c r="S6388" s="21" t="s">
        <v>1009</v>
      </c>
      <c r="T6388" s="23" t="s">
        <v>4611</v>
      </c>
      <c r="U6388" s="24" t="s">
        <v>18</v>
      </c>
      <c r="V6388" s="23">
        <v>220</v>
      </c>
      <c r="W6388" s="25">
        <v>18750.700000000186</v>
      </c>
      <c r="X6388" s="25">
        <v>1068174.4900000002</v>
      </c>
      <c r="Y6388" s="25">
        <v>1299259.08</v>
      </c>
      <c r="Z6388" s="25">
        <v>798360.04999999981</v>
      </c>
      <c r="AA6388" s="25">
        <v>1412547.4700000007</v>
      </c>
      <c r="AB6388" s="25">
        <v>2361466.4700000007</v>
      </c>
      <c r="AC6388" s="26">
        <v>45152.505756550927</v>
      </c>
      <c r="AD6388" s="27">
        <f>ROW()</f>
        <v>6388</v>
      </c>
      <c r="AE6388" s="27">
        <f>1</f>
        <v>1</v>
      </c>
      <c r="AF6388" s="27">
        <f>SUBTOTAL(109,Tbl_NGF_Data[[#This Row],[Counter]])</f>
        <v>1</v>
      </c>
    </row>
    <row r="6389" spans="2:32" ht="30" x14ac:dyDescent="0.25">
      <c r="B6389" s="21" t="s">
        <v>951</v>
      </c>
      <c r="C6389" s="22" t="s">
        <v>4367</v>
      </c>
      <c r="D6389" s="23">
        <v>14</v>
      </c>
      <c r="E6389" s="22" t="s">
        <v>951</v>
      </c>
      <c r="F6389" s="23">
        <v>14</v>
      </c>
      <c r="G6389" s="22" t="s">
        <v>4367</v>
      </c>
      <c r="H6389" s="22" t="s">
        <v>1327</v>
      </c>
      <c r="I6389" s="23">
        <v>1</v>
      </c>
      <c r="J6389" s="23">
        <v>501</v>
      </c>
      <c r="K6389" s="23" t="s">
        <v>4541</v>
      </c>
      <c r="L6389" s="22" t="s">
        <v>4542</v>
      </c>
      <c r="M6389" s="21" t="s">
        <v>983</v>
      </c>
      <c r="N6389" s="23" t="s">
        <v>1271</v>
      </c>
      <c r="O6389" s="22" t="s">
        <v>1272</v>
      </c>
      <c r="P6389" s="22" t="s">
        <v>1273</v>
      </c>
      <c r="Q6389" s="23" t="s">
        <v>4609</v>
      </c>
      <c r="R6389" s="22" t="s">
        <v>4610</v>
      </c>
      <c r="S6389" s="21" t="s">
        <v>1009</v>
      </c>
      <c r="T6389" s="23" t="s">
        <v>4611</v>
      </c>
      <c r="U6389" s="24" t="s">
        <v>19</v>
      </c>
      <c r="V6389" s="23">
        <v>500</v>
      </c>
      <c r="W6389" s="25">
        <v>7400723.1299999999</v>
      </c>
      <c r="X6389" s="25">
        <v>13956359.35</v>
      </c>
      <c r="Y6389" s="25">
        <v>14118615.35</v>
      </c>
      <c r="Z6389" s="25">
        <v>12557819.940000001</v>
      </c>
      <c r="AA6389" s="25">
        <v>16131636.540000001</v>
      </c>
      <c r="AB6389" s="25">
        <v>17638109.629999999</v>
      </c>
      <c r="AC6389" s="26">
        <v>45152.505756550927</v>
      </c>
      <c r="AD6389" s="27">
        <f>ROW()</f>
        <v>6389</v>
      </c>
      <c r="AE6389" s="27">
        <f>1</f>
        <v>1</v>
      </c>
      <c r="AF6389" s="27">
        <f>SUBTOTAL(109,Tbl_NGF_Data[[#This Row],[Counter]])</f>
        <v>1</v>
      </c>
    </row>
    <row r="6390" spans="2:32" ht="45" x14ac:dyDescent="0.25">
      <c r="B6390" s="21" t="s">
        <v>951</v>
      </c>
      <c r="C6390" s="22" t="s">
        <v>4367</v>
      </c>
      <c r="D6390" s="23">
        <v>14</v>
      </c>
      <c r="E6390" s="22" t="s">
        <v>951</v>
      </c>
      <c r="F6390" s="23">
        <v>14</v>
      </c>
      <c r="G6390" s="22" t="s">
        <v>4367</v>
      </c>
      <c r="H6390" s="22" t="s">
        <v>1327</v>
      </c>
      <c r="I6390" s="23">
        <v>1</v>
      </c>
      <c r="J6390" s="23">
        <v>501</v>
      </c>
      <c r="K6390" s="23" t="s">
        <v>4541</v>
      </c>
      <c r="L6390" s="22" t="s">
        <v>4542</v>
      </c>
      <c r="M6390" s="21" t="s">
        <v>983</v>
      </c>
      <c r="N6390" s="23" t="s">
        <v>1271</v>
      </c>
      <c r="O6390" s="22" t="s">
        <v>1272</v>
      </c>
      <c r="P6390" s="22" t="s">
        <v>1273</v>
      </c>
      <c r="Q6390" s="23" t="s">
        <v>4612</v>
      </c>
      <c r="R6390" s="22" t="s">
        <v>4613</v>
      </c>
      <c r="S6390" s="21" t="s">
        <v>1010</v>
      </c>
      <c r="T6390" s="23" t="s">
        <v>4614</v>
      </c>
      <c r="U6390" s="24" t="s">
        <v>15</v>
      </c>
      <c r="V6390" s="23">
        <v>100</v>
      </c>
      <c r="W6390" s="25">
        <v>31539516.989999998</v>
      </c>
      <c r="X6390" s="25">
        <v>31539516.989999998</v>
      </c>
      <c r="Y6390" s="25">
        <v>31539516.989999998</v>
      </c>
      <c r="Z6390" s="25">
        <v>31539516.989999998</v>
      </c>
      <c r="AA6390" s="25">
        <v>31539516.989999998</v>
      </c>
      <c r="AB6390" s="25">
        <v>31539516.989999998</v>
      </c>
      <c r="AC6390" s="26">
        <v>45152.505756550927</v>
      </c>
      <c r="AD6390" s="27">
        <f>ROW()</f>
        <v>6390</v>
      </c>
      <c r="AE6390" s="27">
        <f>1</f>
        <v>1</v>
      </c>
      <c r="AF6390" s="27">
        <f>SUBTOTAL(109,Tbl_NGF_Data[[#This Row],[Counter]])</f>
        <v>1</v>
      </c>
    </row>
    <row r="6391" spans="2:32" ht="45" x14ac:dyDescent="0.25">
      <c r="B6391" s="21" t="s">
        <v>951</v>
      </c>
      <c r="C6391" s="22" t="s">
        <v>4367</v>
      </c>
      <c r="D6391" s="23">
        <v>14</v>
      </c>
      <c r="E6391" s="22" t="s">
        <v>951</v>
      </c>
      <c r="F6391" s="23">
        <v>14</v>
      </c>
      <c r="G6391" s="22" t="s">
        <v>4367</v>
      </c>
      <c r="H6391" s="22" t="s">
        <v>1327</v>
      </c>
      <c r="I6391" s="23">
        <v>1</v>
      </c>
      <c r="J6391" s="23">
        <v>501</v>
      </c>
      <c r="K6391" s="23" t="s">
        <v>4541</v>
      </c>
      <c r="L6391" s="22" t="s">
        <v>4542</v>
      </c>
      <c r="M6391" s="21" t="s">
        <v>983</v>
      </c>
      <c r="N6391" s="23" t="s">
        <v>1271</v>
      </c>
      <c r="O6391" s="22" t="s">
        <v>1272</v>
      </c>
      <c r="P6391" s="22" t="s">
        <v>1273</v>
      </c>
      <c r="Q6391" s="23" t="s">
        <v>4615</v>
      </c>
      <c r="R6391" s="22" t="s">
        <v>4616</v>
      </c>
      <c r="S6391" s="21" t="s">
        <v>1011</v>
      </c>
      <c r="T6391" s="23" t="s">
        <v>4617</v>
      </c>
      <c r="U6391" s="24" t="s">
        <v>15</v>
      </c>
      <c r="V6391" s="23">
        <v>100</v>
      </c>
      <c r="W6391" s="25">
        <v>7645987.5700000003</v>
      </c>
      <c r="X6391" s="25">
        <v>7645987.5700000003</v>
      </c>
      <c r="Y6391" s="25">
        <v>7645987.5700000003</v>
      </c>
      <c r="Z6391" s="25">
        <v>7645987.5700000003</v>
      </c>
      <c r="AA6391" s="25">
        <v>7645987.5700000003</v>
      </c>
      <c r="AB6391" s="25">
        <v>7645987.5700000003</v>
      </c>
      <c r="AC6391" s="26">
        <v>45152.505756550927</v>
      </c>
      <c r="AD6391" s="27">
        <f>ROW()</f>
        <v>6391</v>
      </c>
      <c r="AE6391" s="27">
        <f>1</f>
        <v>1</v>
      </c>
      <c r="AF6391" s="27">
        <f>SUBTOTAL(109,Tbl_NGF_Data[[#This Row],[Counter]])</f>
        <v>1</v>
      </c>
    </row>
    <row r="6392" spans="2:32" ht="30" x14ac:dyDescent="0.25">
      <c r="B6392" s="21" t="s">
        <v>951</v>
      </c>
      <c r="C6392" s="22" t="s">
        <v>4367</v>
      </c>
      <c r="D6392" s="23">
        <v>14</v>
      </c>
      <c r="E6392" s="22" t="s">
        <v>951</v>
      </c>
      <c r="F6392" s="23">
        <v>14</v>
      </c>
      <c r="G6392" s="22" t="s">
        <v>4367</v>
      </c>
      <c r="H6392" s="22" t="s">
        <v>1327</v>
      </c>
      <c r="I6392" s="23">
        <v>1</v>
      </c>
      <c r="J6392" s="23">
        <v>501</v>
      </c>
      <c r="K6392" s="23" t="s">
        <v>4541</v>
      </c>
      <c r="L6392" s="22" t="s">
        <v>4542</v>
      </c>
      <c r="M6392" s="21" t="s">
        <v>983</v>
      </c>
      <c r="N6392" s="23" t="s">
        <v>1271</v>
      </c>
      <c r="O6392" s="22" t="s">
        <v>1272</v>
      </c>
      <c r="P6392" s="22" t="s">
        <v>1273</v>
      </c>
      <c r="Q6392" s="23" t="s">
        <v>4618</v>
      </c>
      <c r="R6392" s="22" t="s">
        <v>4619</v>
      </c>
      <c r="S6392" s="21" t="s">
        <v>1012</v>
      </c>
      <c r="T6392" s="23" t="s">
        <v>4620</v>
      </c>
      <c r="U6392" s="24" t="s">
        <v>15</v>
      </c>
      <c r="V6392" s="23">
        <v>100</v>
      </c>
      <c r="W6392" s="25">
        <v>853859.05</v>
      </c>
      <c r="X6392" s="25">
        <v>195391.31000000006</v>
      </c>
      <c r="Y6392" s="25">
        <v>103586.10999999999</v>
      </c>
      <c r="Z6392" s="25">
        <v>811350.75</v>
      </c>
      <c r="AA6392" s="25">
        <v>819530.63000000012</v>
      </c>
      <c r="AB6392" s="25">
        <v>1370684.5199999998</v>
      </c>
      <c r="AC6392" s="26">
        <v>45152.505756550927</v>
      </c>
      <c r="AD6392" s="27">
        <f>ROW()</f>
        <v>6392</v>
      </c>
      <c r="AE6392" s="27">
        <f>1</f>
        <v>1</v>
      </c>
      <c r="AF6392" s="27">
        <f>SUBTOTAL(109,Tbl_NGF_Data[[#This Row],[Counter]])</f>
        <v>1</v>
      </c>
    </row>
    <row r="6393" spans="2:32" ht="30" x14ac:dyDescent="0.25">
      <c r="B6393" s="21" t="s">
        <v>951</v>
      </c>
      <c r="C6393" s="22" t="s">
        <v>4367</v>
      </c>
      <c r="D6393" s="23">
        <v>14</v>
      </c>
      <c r="E6393" s="22" t="s">
        <v>951</v>
      </c>
      <c r="F6393" s="23">
        <v>14</v>
      </c>
      <c r="G6393" s="22" t="s">
        <v>4367</v>
      </c>
      <c r="H6393" s="22" t="s">
        <v>1327</v>
      </c>
      <c r="I6393" s="23">
        <v>1</v>
      </c>
      <c r="J6393" s="23">
        <v>501</v>
      </c>
      <c r="K6393" s="23" t="s">
        <v>4541</v>
      </c>
      <c r="L6393" s="22" t="s">
        <v>4542</v>
      </c>
      <c r="M6393" s="21" t="s">
        <v>983</v>
      </c>
      <c r="N6393" s="23" t="s">
        <v>1271</v>
      </c>
      <c r="O6393" s="22" t="s">
        <v>1272</v>
      </c>
      <c r="P6393" s="22" t="s">
        <v>1273</v>
      </c>
      <c r="Q6393" s="23" t="s">
        <v>4618</v>
      </c>
      <c r="R6393" s="22" t="s">
        <v>4619</v>
      </c>
      <c r="S6393" s="21" t="s">
        <v>1012</v>
      </c>
      <c r="T6393" s="23" t="s">
        <v>4620</v>
      </c>
      <c r="U6393" s="24" t="s">
        <v>16</v>
      </c>
      <c r="V6393" s="23">
        <v>135</v>
      </c>
      <c r="W6393" s="25">
        <v>24000000</v>
      </c>
      <c r="X6393" s="25">
        <v>27687071</v>
      </c>
      <c r="Y6393" s="25">
        <v>26279639</v>
      </c>
      <c r="Z6393" s="25">
        <v>29000000</v>
      </c>
      <c r="AA6393" s="25">
        <v>26187500</v>
      </c>
      <c r="AB6393" s="25">
        <v>30950000</v>
      </c>
      <c r="AC6393" s="26">
        <v>45152.505756550927</v>
      </c>
      <c r="AD6393" s="27">
        <f>ROW()</f>
        <v>6393</v>
      </c>
      <c r="AE6393" s="27">
        <f>1</f>
        <v>1</v>
      </c>
      <c r="AF6393" s="27">
        <f>SUBTOTAL(109,Tbl_NGF_Data[[#This Row],[Counter]])</f>
        <v>1</v>
      </c>
    </row>
    <row r="6394" spans="2:32" ht="30" x14ac:dyDescent="0.25">
      <c r="B6394" s="21" t="s">
        <v>951</v>
      </c>
      <c r="C6394" s="22" t="s">
        <v>4367</v>
      </c>
      <c r="D6394" s="23">
        <v>14</v>
      </c>
      <c r="E6394" s="22" t="s">
        <v>951</v>
      </c>
      <c r="F6394" s="23">
        <v>14</v>
      </c>
      <c r="G6394" s="22" t="s">
        <v>4367</v>
      </c>
      <c r="H6394" s="22" t="s">
        <v>1327</v>
      </c>
      <c r="I6394" s="23">
        <v>1</v>
      </c>
      <c r="J6394" s="23">
        <v>501</v>
      </c>
      <c r="K6394" s="23" t="s">
        <v>4541</v>
      </c>
      <c r="L6394" s="22" t="s">
        <v>4542</v>
      </c>
      <c r="M6394" s="21" t="s">
        <v>983</v>
      </c>
      <c r="N6394" s="23" t="s">
        <v>1271</v>
      </c>
      <c r="O6394" s="22" t="s">
        <v>1272</v>
      </c>
      <c r="P6394" s="22" t="s">
        <v>1273</v>
      </c>
      <c r="Q6394" s="23" t="s">
        <v>4618</v>
      </c>
      <c r="R6394" s="22" t="s">
        <v>4619</v>
      </c>
      <c r="S6394" s="21" t="s">
        <v>1012</v>
      </c>
      <c r="T6394" s="23" t="s">
        <v>4620</v>
      </c>
      <c r="U6394" s="24" t="s">
        <v>17</v>
      </c>
      <c r="V6394" s="23">
        <v>200</v>
      </c>
      <c r="W6394" s="25">
        <v>22594078.930000003</v>
      </c>
      <c r="X6394" s="25">
        <v>26669271.679999996</v>
      </c>
      <c r="Y6394" s="25">
        <v>25544736.010000002</v>
      </c>
      <c r="Z6394" s="25">
        <v>21136478.340000004</v>
      </c>
      <c r="AA6394" s="25">
        <v>25781322.330000006</v>
      </c>
      <c r="AB6394" s="25">
        <v>30940895.249999996</v>
      </c>
      <c r="AC6394" s="26">
        <v>45152.505756550927</v>
      </c>
      <c r="AD6394" s="27">
        <f>ROW()</f>
        <v>6394</v>
      </c>
      <c r="AE6394" s="27">
        <f>1</f>
        <v>1</v>
      </c>
      <c r="AF6394" s="27">
        <f>SUBTOTAL(109,Tbl_NGF_Data[[#This Row],[Counter]])</f>
        <v>1</v>
      </c>
    </row>
    <row r="6395" spans="2:32" ht="45" x14ac:dyDescent="0.25">
      <c r="B6395" s="21" t="s">
        <v>951</v>
      </c>
      <c r="C6395" s="22" t="s">
        <v>4367</v>
      </c>
      <c r="D6395" s="23">
        <v>14</v>
      </c>
      <c r="E6395" s="22" t="s">
        <v>951</v>
      </c>
      <c r="F6395" s="23">
        <v>14</v>
      </c>
      <c r="G6395" s="22" t="s">
        <v>4367</v>
      </c>
      <c r="H6395" s="22" t="s">
        <v>1327</v>
      </c>
      <c r="I6395" s="23">
        <v>1</v>
      </c>
      <c r="J6395" s="23">
        <v>501</v>
      </c>
      <c r="K6395" s="23" t="s">
        <v>4541</v>
      </c>
      <c r="L6395" s="22" t="s">
        <v>4542</v>
      </c>
      <c r="M6395" s="21" t="s">
        <v>983</v>
      </c>
      <c r="N6395" s="23" t="s">
        <v>1271</v>
      </c>
      <c r="O6395" s="22" t="s">
        <v>1272</v>
      </c>
      <c r="P6395" s="22" t="s">
        <v>1273</v>
      </c>
      <c r="Q6395" s="23" t="s">
        <v>4618</v>
      </c>
      <c r="R6395" s="22" t="s">
        <v>4619</v>
      </c>
      <c r="S6395" s="21" t="s">
        <v>1012</v>
      </c>
      <c r="T6395" s="23" t="s">
        <v>4620</v>
      </c>
      <c r="U6395" s="24" t="s">
        <v>18</v>
      </c>
      <c r="V6395" s="23">
        <v>220</v>
      </c>
      <c r="W6395" s="25">
        <v>1405921.0699999966</v>
      </c>
      <c r="X6395" s="25">
        <v>1017799.320000004</v>
      </c>
      <c r="Y6395" s="25">
        <v>734902.98999999836</v>
      </c>
      <c r="Z6395" s="25">
        <v>7863521.6599999964</v>
      </c>
      <c r="AA6395" s="25">
        <v>406177.66999999434</v>
      </c>
      <c r="AB6395" s="25">
        <v>9104.7500000037253</v>
      </c>
      <c r="AC6395" s="26">
        <v>45152.505756550927</v>
      </c>
      <c r="AD6395" s="27">
        <f>ROW()</f>
        <v>6395</v>
      </c>
      <c r="AE6395" s="27">
        <f>1</f>
        <v>1</v>
      </c>
      <c r="AF6395" s="27">
        <f>SUBTOTAL(109,Tbl_NGF_Data[[#This Row],[Counter]])</f>
        <v>1</v>
      </c>
    </row>
    <row r="6396" spans="2:32" ht="30" x14ac:dyDescent="0.25">
      <c r="B6396" s="21" t="s">
        <v>951</v>
      </c>
      <c r="C6396" s="22" t="s">
        <v>4367</v>
      </c>
      <c r="D6396" s="23">
        <v>14</v>
      </c>
      <c r="E6396" s="22" t="s">
        <v>951</v>
      </c>
      <c r="F6396" s="23">
        <v>14</v>
      </c>
      <c r="G6396" s="22" t="s">
        <v>4367</v>
      </c>
      <c r="H6396" s="22" t="s">
        <v>1327</v>
      </c>
      <c r="I6396" s="23">
        <v>1</v>
      </c>
      <c r="J6396" s="23">
        <v>501</v>
      </c>
      <c r="K6396" s="23" t="s">
        <v>4541</v>
      </c>
      <c r="L6396" s="22" t="s">
        <v>4542</v>
      </c>
      <c r="M6396" s="21" t="s">
        <v>983</v>
      </c>
      <c r="N6396" s="23" t="s">
        <v>1271</v>
      </c>
      <c r="O6396" s="22" t="s">
        <v>1272</v>
      </c>
      <c r="P6396" s="22" t="s">
        <v>1273</v>
      </c>
      <c r="Q6396" s="23" t="s">
        <v>4618</v>
      </c>
      <c r="R6396" s="22" t="s">
        <v>4619</v>
      </c>
      <c r="S6396" s="21" t="s">
        <v>1012</v>
      </c>
      <c r="T6396" s="23" t="s">
        <v>4620</v>
      </c>
      <c r="U6396" s="24" t="s">
        <v>19</v>
      </c>
      <c r="V6396" s="23">
        <v>500</v>
      </c>
      <c r="W6396" s="25">
        <v>27042766.359999999</v>
      </c>
      <c r="X6396" s="25">
        <v>29558651.889999997</v>
      </c>
      <c r="Y6396" s="25">
        <v>26684031.57</v>
      </c>
      <c r="Z6396" s="25">
        <v>21193070.68</v>
      </c>
      <c r="AA6396" s="25">
        <v>26965717.670000002</v>
      </c>
      <c r="AB6396" s="25">
        <v>34770817.479999997</v>
      </c>
      <c r="AC6396" s="26">
        <v>45152.505756550927</v>
      </c>
      <c r="AD6396" s="27">
        <f>ROW()</f>
        <v>6396</v>
      </c>
      <c r="AE6396" s="27">
        <f>1</f>
        <v>1</v>
      </c>
      <c r="AF6396" s="27">
        <f>SUBTOTAL(109,Tbl_NGF_Data[[#This Row],[Counter]])</f>
        <v>1</v>
      </c>
    </row>
    <row r="6397" spans="2:32" ht="45" x14ac:dyDescent="0.25">
      <c r="B6397" s="21" t="s">
        <v>951</v>
      </c>
      <c r="C6397" s="22" t="s">
        <v>4367</v>
      </c>
      <c r="D6397" s="23">
        <v>14</v>
      </c>
      <c r="E6397" s="22" t="s">
        <v>951</v>
      </c>
      <c r="F6397" s="23">
        <v>14</v>
      </c>
      <c r="G6397" s="22" t="s">
        <v>4367</v>
      </c>
      <c r="H6397" s="22" t="s">
        <v>1327</v>
      </c>
      <c r="I6397" s="23">
        <v>1</v>
      </c>
      <c r="J6397" s="23">
        <v>501</v>
      </c>
      <c r="K6397" s="23" t="s">
        <v>4541</v>
      </c>
      <c r="L6397" s="22" t="s">
        <v>4542</v>
      </c>
      <c r="M6397" s="21" t="s">
        <v>983</v>
      </c>
      <c r="N6397" s="23" t="s">
        <v>1271</v>
      </c>
      <c r="O6397" s="22" t="s">
        <v>1272</v>
      </c>
      <c r="P6397" s="22" t="s">
        <v>1273</v>
      </c>
      <c r="Q6397" s="23" t="s">
        <v>4374</v>
      </c>
      <c r="R6397" s="22" t="s">
        <v>4375</v>
      </c>
      <c r="S6397" s="21" t="s">
        <v>1013</v>
      </c>
      <c r="T6397" s="23" t="s">
        <v>4621</v>
      </c>
      <c r="U6397" s="24" t="s">
        <v>15</v>
      </c>
      <c r="V6397" s="23">
        <v>100</v>
      </c>
      <c r="W6397" s="25">
        <v>15208.05</v>
      </c>
      <c r="X6397" s="25">
        <v>22115.97</v>
      </c>
      <c r="Y6397" s="25">
        <v>23504.53</v>
      </c>
      <c r="Z6397" s="25">
        <v>25214.91</v>
      </c>
      <c r="AA6397" s="25">
        <v>25779.49</v>
      </c>
      <c r="AB6397" s="25">
        <v>31250.93</v>
      </c>
      <c r="AC6397" s="26">
        <v>45152.505756550927</v>
      </c>
      <c r="AD6397" s="27">
        <f>ROW()</f>
        <v>6397</v>
      </c>
      <c r="AE6397" s="27">
        <f>1</f>
        <v>1</v>
      </c>
      <c r="AF6397" s="27">
        <f>SUBTOTAL(109,Tbl_NGF_Data[[#This Row],[Counter]])</f>
        <v>1</v>
      </c>
    </row>
    <row r="6398" spans="2:32" ht="45" x14ac:dyDescent="0.25">
      <c r="B6398" s="21" t="s">
        <v>951</v>
      </c>
      <c r="C6398" s="22" t="s">
        <v>4367</v>
      </c>
      <c r="D6398" s="23">
        <v>14</v>
      </c>
      <c r="E6398" s="22" t="s">
        <v>951</v>
      </c>
      <c r="F6398" s="23">
        <v>14</v>
      </c>
      <c r="G6398" s="22" t="s">
        <v>4367</v>
      </c>
      <c r="H6398" s="22" t="s">
        <v>1327</v>
      </c>
      <c r="I6398" s="23">
        <v>1</v>
      </c>
      <c r="J6398" s="23">
        <v>501</v>
      </c>
      <c r="K6398" s="23" t="s">
        <v>4541</v>
      </c>
      <c r="L6398" s="22" t="s">
        <v>4542</v>
      </c>
      <c r="M6398" s="21" t="s">
        <v>983</v>
      </c>
      <c r="N6398" s="23" t="s">
        <v>1271</v>
      </c>
      <c r="O6398" s="22" t="s">
        <v>1272</v>
      </c>
      <c r="P6398" s="22" t="s">
        <v>1273</v>
      </c>
      <c r="Q6398" s="23" t="s">
        <v>4374</v>
      </c>
      <c r="R6398" s="22" t="s">
        <v>4375</v>
      </c>
      <c r="S6398" s="21" t="s">
        <v>1013</v>
      </c>
      <c r="T6398" s="23" t="s">
        <v>4621</v>
      </c>
      <c r="U6398" s="24" t="s">
        <v>19</v>
      </c>
      <c r="V6398" s="23">
        <v>500</v>
      </c>
      <c r="W6398" s="25">
        <v>704.79</v>
      </c>
      <c r="X6398" s="25">
        <v>6907.92</v>
      </c>
      <c r="Y6398" s="25">
        <v>1388.56</v>
      </c>
      <c r="Z6398" s="25">
        <v>1710.38</v>
      </c>
      <c r="AA6398" s="25">
        <v>564.58000000000004</v>
      </c>
      <c r="AB6398" s="25">
        <v>5471.44</v>
      </c>
      <c r="AC6398" s="26">
        <v>45152.505756550927</v>
      </c>
      <c r="AD6398" s="27">
        <f>ROW()</f>
        <v>6398</v>
      </c>
      <c r="AE6398" s="27">
        <f>1</f>
        <v>1</v>
      </c>
      <c r="AF6398" s="27">
        <f>SUBTOTAL(109,Tbl_NGF_Data[[#This Row],[Counter]])</f>
        <v>1</v>
      </c>
    </row>
    <row r="6399" spans="2:32" ht="45" x14ac:dyDescent="0.25">
      <c r="B6399" s="21" t="s">
        <v>951</v>
      </c>
      <c r="C6399" s="22" t="s">
        <v>4367</v>
      </c>
      <c r="D6399" s="23">
        <v>14</v>
      </c>
      <c r="E6399" s="22" t="s">
        <v>951</v>
      </c>
      <c r="F6399" s="23">
        <v>14</v>
      </c>
      <c r="G6399" s="22" t="s">
        <v>4367</v>
      </c>
      <c r="H6399" s="22" t="s">
        <v>1327</v>
      </c>
      <c r="I6399" s="23">
        <v>1</v>
      </c>
      <c r="J6399" s="23">
        <v>501</v>
      </c>
      <c r="K6399" s="23" t="s">
        <v>4541</v>
      </c>
      <c r="L6399" s="22" t="s">
        <v>4542</v>
      </c>
      <c r="M6399" s="21" t="s">
        <v>983</v>
      </c>
      <c r="N6399" s="23" t="s">
        <v>1271</v>
      </c>
      <c r="O6399" s="22" t="s">
        <v>1272</v>
      </c>
      <c r="P6399" s="22" t="s">
        <v>1273</v>
      </c>
      <c r="Q6399" s="23" t="s">
        <v>4431</v>
      </c>
      <c r="R6399" s="22" t="s">
        <v>4432</v>
      </c>
      <c r="S6399" s="21" t="s">
        <v>963</v>
      </c>
      <c r="T6399" s="23" t="s">
        <v>4622</v>
      </c>
      <c r="U6399" s="24" t="s">
        <v>19</v>
      </c>
      <c r="V6399" s="23">
        <v>500</v>
      </c>
      <c r="W6399" s="25">
        <v>184882.74</v>
      </c>
      <c r="X6399" s="25">
        <v>174529.91999999998</v>
      </c>
      <c r="Y6399" s="25">
        <v>147227.93</v>
      </c>
      <c r="Z6399" s="25">
        <v>254147.96</v>
      </c>
      <c r="AA6399" s="25">
        <v>317782.12</v>
      </c>
      <c r="AB6399" s="25">
        <v>303460.60000000003</v>
      </c>
      <c r="AC6399" s="26">
        <v>45152.505756550927</v>
      </c>
      <c r="AD6399" s="27">
        <f>ROW()</f>
        <v>6399</v>
      </c>
      <c r="AE6399" s="27">
        <f>1</f>
        <v>1</v>
      </c>
      <c r="AF6399" s="27">
        <f>SUBTOTAL(109,Tbl_NGF_Data[[#This Row],[Counter]])</f>
        <v>1</v>
      </c>
    </row>
    <row r="6400" spans="2:32" ht="45" x14ac:dyDescent="0.25">
      <c r="B6400" s="21" t="s">
        <v>951</v>
      </c>
      <c r="C6400" s="22" t="s">
        <v>4367</v>
      </c>
      <c r="D6400" s="23">
        <v>14</v>
      </c>
      <c r="E6400" s="22" t="s">
        <v>951</v>
      </c>
      <c r="F6400" s="23">
        <v>14</v>
      </c>
      <c r="G6400" s="22" t="s">
        <v>4367</v>
      </c>
      <c r="H6400" s="22" t="s">
        <v>1327</v>
      </c>
      <c r="I6400" s="23">
        <v>1</v>
      </c>
      <c r="J6400" s="23">
        <v>501</v>
      </c>
      <c r="K6400" s="23" t="s">
        <v>4541</v>
      </c>
      <c r="L6400" s="22" t="s">
        <v>4542</v>
      </c>
      <c r="M6400" s="21" t="s">
        <v>983</v>
      </c>
      <c r="N6400" s="23" t="s">
        <v>1271</v>
      </c>
      <c r="O6400" s="22" t="s">
        <v>1272</v>
      </c>
      <c r="P6400" s="22" t="s">
        <v>1273</v>
      </c>
      <c r="Q6400" s="23" t="s">
        <v>4387</v>
      </c>
      <c r="R6400" s="22" t="s">
        <v>4388</v>
      </c>
      <c r="S6400" s="21" t="s">
        <v>964</v>
      </c>
      <c r="T6400" s="23" t="s">
        <v>4623</v>
      </c>
      <c r="U6400" s="24" t="s">
        <v>19</v>
      </c>
      <c r="V6400" s="23">
        <v>500</v>
      </c>
      <c r="W6400" s="25">
        <v>2396666.75</v>
      </c>
      <c r="X6400" s="25">
        <v>6442106</v>
      </c>
      <c r="Y6400" s="25">
        <v>2271579.06</v>
      </c>
      <c r="Z6400" s="25">
        <v>4924770.3499999996</v>
      </c>
      <c r="AA6400" s="25">
        <v>3460607.92</v>
      </c>
      <c r="AB6400" s="25">
        <v>4928937.83</v>
      </c>
      <c r="AC6400" s="26">
        <v>45152.505756550927</v>
      </c>
      <c r="AD6400" s="27">
        <f>ROW()</f>
        <v>6400</v>
      </c>
      <c r="AE6400" s="27">
        <f>1</f>
        <v>1</v>
      </c>
      <c r="AF6400" s="27">
        <f>SUBTOTAL(109,Tbl_NGF_Data[[#This Row],[Counter]])</f>
        <v>1</v>
      </c>
    </row>
    <row r="6401" spans="2:32" ht="30" x14ac:dyDescent="0.25">
      <c r="B6401" s="21" t="s">
        <v>951</v>
      </c>
      <c r="C6401" s="22" t="s">
        <v>4367</v>
      </c>
      <c r="D6401" s="23">
        <v>14</v>
      </c>
      <c r="E6401" s="22" t="s">
        <v>951</v>
      </c>
      <c r="F6401" s="23">
        <v>14</v>
      </c>
      <c r="G6401" s="22" t="s">
        <v>4367</v>
      </c>
      <c r="H6401" s="22" t="s">
        <v>1327</v>
      </c>
      <c r="I6401" s="23">
        <v>1</v>
      </c>
      <c r="J6401" s="23">
        <v>501</v>
      </c>
      <c r="K6401" s="23" t="s">
        <v>4541</v>
      </c>
      <c r="L6401" s="22" t="s">
        <v>4542</v>
      </c>
      <c r="M6401" s="21" t="s">
        <v>983</v>
      </c>
      <c r="N6401" s="23" t="s">
        <v>1223</v>
      </c>
      <c r="O6401" s="22" t="s">
        <v>1224</v>
      </c>
      <c r="P6401" s="22" t="s">
        <v>1225</v>
      </c>
      <c r="Q6401" s="23" t="s">
        <v>4624</v>
      </c>
      <c r="R6401" s="22" t="s">
        <v>4625</v>
      </c>
      <c r="S6401" s="21" t="s">
        <v>1014</v>
      </c>
      <c r="T6401" s="23" t="s">
        <v>4626</v>
      </c>
      <c r="U6401" s="24" t="s">
        <v>15</v>
      </c>
      <c r="V6401" s="23">
        <v>100</v>
      </c>
      <c r="W6401" s="25">
        <v>1062358.3799999999</v>
      </c>
      <c r="X6401" s="25">
        <v>1030654.91</v>
      </c>
      <c r="Y6401" s="25">
        <v>1166788.49</v>
      </c>
      <c r="Z6401" s="25">
        <v>1417108.99</v>
      </c>
      <c r="AA6401" s="25">
        <v>2564471.0099999998</v>
      </c>
      <c r="AB6401" s="25">
        <v>4424983.0999999996</v>
      </c>
      <c r="AC6401" s="26">
        <v>45152.505756550927</v>
      </c>
      <c r="AD6401" s="27">
        <f>ROW()</f>
        <v>6401</v>
      </c>
      <c r="AE6401" s="27">
        <f>1</f>
        <v>1</v>
      </c>
      <c r="AF6401" s="27">
        <f>SUBTOTAL(109,Tbl_NGF_Data[[#This Row],[Counter]])</f>
        <v>1</v>
      </c>
    </row>
    <row r="6402" spans="2:32" ht="30" x14ac:dyDescent="0.25">
      <c r="B6402" s="21" t="s">
        <v>951</v>
      </c>
      <c r="C6402" s="22" t="s">
        <v>4367</v>
      </c>
      <c r="D6402" s="23">
        <v>14</v>
      </c>
      <c r="E6402" s="22" t="s">
        <v>951</v>
      </c>
      <c r="F6402" s="23">
        <v>14</v>
      </c>
      <c r="G6402" s="22" t="s">
        <v>4367</v>
      </c>
      <c r="H6402" s="22" t="s">
        <v>1327</v>
      </c>
      <c r="I6402" s="23">
        <v>1</v>
      </c>
      <c r="J6402" s="23">
        <v>501</v>
      </c>
      <c r="K6402" s="23" t="s">
        <v>4541</v>
      </c>
      <c r="L6402" s="22" t="s">
        <v>4542</v>
      </c>
      <c r="M6402" s="21" t="s">
        <v>983</v>
      </c>
      <c r="N6402" s="23" t="s">
        <v>1223</v>
      </c>
      <c r="O6402" s="22" t="s">
        <v>1224</v>
      </c>
      <c r="P6402" s="22" t="s">
        <v>1225</v>
      </c>
      <c r="Q6402" s="23" t="s">
        <v>4627</v>
      </c>
      <c r="R6402" s="22" t="s">
        <v>4628</v>
      </c>
      <c r="S6402" s="21" t="s">
        <v>1015</v>
      </c>
      <c r="T6402" s="23" t="s">
        <v>4629</v>
      </c>
      <c r="U6402" s="24" t="s">
        <v>15</v>
      </c>
      <c r="V6402" s="23">
        <v>100</v>
      </c>
      <c r="W6402" s="25">
        <v>836537.75</v>
      </c>
      <c r="X6402" s="25">
        <v>0</v>
      </c>
      <c r="Y6402" s="25">
        <v>14443.32</v>
      </c>
      <c r="Z6402" s="25">
        <v>0</v>
      </c>
      <c r="AA6402" s="25">
        <v>6.38</v>
      </c>
      <c r="AB6402" s="25">
        <v>32569.02</v>
      </c>
      <c r="AC6402" s="26">
        <v>45152.505756550927</v>
      </c>
      <c r="AD6402" s="27">
        <f>ROW()</f>
        <v>6402</v>
      </c>
      <c r="AE6402" s="27">
        <f>1</f>
        <v>1</v>
      </c>
      <c r="AF6402" s="27">
        <f>SUBTOTAL(109,Tbl_NGF_Data[[#This Row],[Counter]])</f>
        <v>1</v>
      </c>
    </row>
    <row r="6403" spans="2:32" ht="30" x14ac:dyDescent="0.25">
      <c r="B6403" s="21" t="s">
        <v>951</v>
      </c>
      <c r="C6403" s="22" t="s">
        <v>4367</v>
      </c>
      <c r="D6403" s="23">
        <v>14</v>
      </c>
      <c r="E6403" s="22" t="s">
        <v>951</v>
      </c>
      <c r="F6403" s="23">
        <v>14</v>
      </c>
      <c r="G6403" s="22" t="s">
        <v>4367</v>
      </c>
      <c r="H6403" s="22" t="s">
        <v>1327</v>
      </c>
      <c r="I6403" s="23">
        <v>1</v>
      </c>
      <c r="J6403" s="23">
        <v>501</v>
      </c>
      <c r="K6403" s="23" t="s">
        <v>4541</v>
      </c>
      <c r="L6403" s="22" t="s">
        <v>4542</v>
      </c>
      <c r="M6403" s="21" t="s">
        <v>983</v>
      </c>
      <c r="N6403" s="23" t="s">
        <v>1223</v>
      </c>
      <c r="O6403" s="22" t="s">
        <v>1224</v>
      </c>
      <c r="P6403" s="22" t="s">
        <v>1225</v>
      </c>
      <c r="Q6403" s="23" t="s">
        <v>4627</v>
      </c>
      <c r="R6403" s="22" t="s">
        <v>4628</v>
      </c>
      <c r="S6403" s="21" t="s">
        <v>1015</v>
      </c>
      <c r="T6403" s="23" t="s">
        <v>4629</v>
      </c>
      <c r="U6403" s="24" t="s">
        <v>16</v>
      </c>
      <c r="V6403" s="23">
        <v>135</v>
      </c>
      <c r="W6403" s="25">
        <v>215825541</v>
      </c>
      <c r="X6403" s="25">
        <v>61500000</v>
      </c>
      <c r="Y6403" s="25">
        <v>70000000</v>
      </c>
      <c r="Z6403" s="25">
        <v>68000000</v>
      </c>
      <c r="AA6403" s="25">
        <v>67826701</v>
      </c>
      <c r="AB6403" s="25">
        <v>50000000</v>
      </c>
      <c r="AC6403" s="26">
        <v>45152.505756550927</v>
      </c>
      <c r="AD6403" s="27">
        <f>ROW()</f>
        <v>6403</v>
      </c>
      <c r="AE6403" s="27">
        <f>1</f>
        <v>1</v>
      </c>
      <c r="AF6403" s="27">
        <f>SUBTOTAL(109,Tbl_NGF_Data[[#This Row],[Counter]])</f>
        <v>1</v>
      </c>
    </row>
    <row r="6404" spans="2:32" ht="30" x14ac:dyDescent="0.25">
      <c r="B6404" s="21" t="s">
        <v>951</v>
      </c>
      <c r="C6404" s="22" t="s">
        <v>4367</v>
      </c>
      <c r="D6404" s="23">
        <v>14</v>
      </c>
      <c r="E6404" s="22" t="s">
        <v>951</v>
      </c>
      <c r="F6404" s="23">
        <v>14</v>
      </c>
      <c r="G6404" s="22" t="s">
        <v>4367</v>
      </c>
      <c r="H6404" s="22" t="s">
        <v>1327</v>
      </c>
      <c r="I6404" s="23">
        <v>1</v>
      </c>
      <c r="J6404" s="23">
        <v>501</v>
      </c>
      <c r="K6404" s="23" t="s">
        <v>4541</v>
      </c>
      <c r="L6404" s="22" t="s">
        <v>4542</v>
      </c>
      <c r="M6404" s="21" t="s">
        <v>983</v>
      </c>
      <c r="N6404" s="23" t="s">
        <v>1223</v>
      </c>
      <c r="O6404" s="22" t="s">
        <v>1224</v>
      </c>
      <c r="P6404" s="22" t="s">
        <v>1225</v>
      </c>
      <c r="Q6404" s="23" t="s">
        <v>4627</v>
      </c>
      <c r="R6404" s="22" t="s">
        <v>4628</v>
      </c>
      <c r="S6404" s="21" t="s">
        <v>1015</v>
      </c>
      <c r="T6404" s="23" t="s">
        <v>4629</v>
      </c>
      <c r="U6404" s="24" t="s">
        <v>17</v>
      </c>
      <c r="V6404" s="23">
        <v>200</v>
      </c>
      <c r="W6404" s="25">
        <v>215825532.03999999</v>
      </c>
      <c r="X6404" s="25">
        <v>13677658</v>
      </c>
      <c r="Y6404" s="25">
        <v>17342014.73</v>
      </c>
      <c r="Z6404" s="25">
        <v>25511260.530000001</v>
      </c>
      <c r="AA6404" s="25">
        <v>18902446.039999999</v>
      </c>
      <c r="AB6404" s="25">
        <v>9839332.3100000005</v>
      </c>
      <c r="AC6404" s="26">
        <v>45152.505756550927</v>
      </c>
      <c r="AD6404" s="27">
        <f>ROW()</f>
        <v>6404</v>
      </c>
      <c r="AE6404" s="27">
        <f>1</f>
        <v>1</v>
      </c>
      <c r="AF6404" s="27">
        <f>SUBTOTAL(109,Tbl_NGF_Data[[#This Row],[Counter]])</f>
        <v>1</v>
      </c>
    </row>
    <row r="6405" spans="2:32" ht="45" x14ac:dyDescent="0.25">
      <c r="B6405" s="21" t="s">
        <v>951</v>
      </c>
      <c r="C6405" s="22" t="s">
        <v>4367</v>
      </c>
      <c r="D6405" s="23">
        <v>14</v>
      </c>
      <c r="E6405" s="22" t="s">
        <v>951</v>
      </c>
      <c r="F6405" s="23">
        <v>14</v>
      </c>
      <c r="G6405" s="22" t="s">
        <v>4367</v>
      </c>
      <c r="H6405" s="22" t="s">
        <v>1327</v>
      </c>
      <c r="I6405" s="23">
        <v>1</v>
      </c>
      <c r="J6405" s="23">
        <v>501</v>
      </c>
      <c r="K6405" s="23" t="s">
        <v>4541</v>
      </c>
      <c r="L6405" s="22" t="s">
        <v>4542</v>
      </c>
      <c r="M6405" s="21" t="s">
        <v>983</v>
      </c>
      <c r="N6405" s="23" t="s">
        <v>1223</v>
      </c>
      <c r="O6405" s="22" t="s">
        <v>1224</v>
      </c>
      <c r="P6405" s="22" t="s">
        <v>1225</v>
      </c>
      <c r="Q6405" s="23" t="s">
        <v>4627</v>
      </c>
      <c r="R6405" s="22" t="s">
        <v>4628</v>
      </c>
      <c r="S6405" s="21" t="s">
        <v>1015</v>
      </c>
      <c r="T6405" s="23" t="s">
        <v>4629</v>
      </c>
      <c r="U6405" s="24" t="s">
        <v>18</v>
      </c>
      <c r="V6405" s="23">
        <v>220</v>
      </c>
      <c r="W6405" s="25">
        <v>8.9600000083446503</v>
      </c>
      <c r="X6405" s="25">
        <v>47822342</v>
      </c>
      <c r="Y6405" s="25">
        <v>52657985.269999996</v>
      </c>
      <c r="Z6405" s="25">
        <v>42488739.469999999</v>
      </c>
      <c r="AA6405" s="25">
        <v>48924254.960000001</v>
      </c>
      <c r="AB6405" s="25">
        <v>40160667.689999998</v>
      </c>
      <c r="AC6405" s="26">
        <v>45152.505756550927</v>
      </c>
      <c r="AD6405" s="27">
        <f>ROW()</f>
        <v>6405</v>
      </c>
      <c r="AE6405" s="27">
        <f>1</f>
        <v>1</v>
      </c>
      <c r="AF6405" s="27">
        <f>SUBTOTAL(109,Tbl_NGF_Data[[#This Row],[Counter]])</f>
        <v>1</v>
      </c>
    </row>
    <row r="6406" spans="2:32" ht="30" x14ac:dyDescent="0.25">
      <c r="B6406" s="21" t="s">
        <v>951</v>
      </c>
      <c r="C6406" s="22" t="s">
        <v>4367</v>
      </c>
      <c r="D6406" s="23">
        <v>14</v>
      </c>
      <c r="E6406" s="22" t="s">
        <v>951</v>
      </c>
      <c r="F6406" s="23">
        <v>14</v>
      </c>
      <c r="G6406" s="22" t="s">
        <v>4367</v>
      </c>
      <c r="H6406" s="22" t="s">
        <v>1327</v>
      </c>
      <c r="I6406" s="23">
        <v>1</v>
      </c>
      <c r="J6406" s="23">
        <v>501</v>
      </c>
      <c r="K6406" s="23" t="s">
        <v>4541</v>
      </c>
      <c r="L6406" s="22" t="s">
        <v>4542</v>
      </c>
      <c r="M6406" s="21" t="s">
        <v>983</v>
      </c>
      <c r="N6406" s="23" t="s">
        <v>1223</v>
      </c>
      <c r="O6406" s="22" t="s">
        <v>1224</v>
      </c>
      <c r="P6406" s="22" t="s">
        <v>1225</v>
      </c>
      <c r="Q6406" s="23" t="s">
        <v>4627</v>
      </c>
      <c r="R6406" s="22" t="s">
        <v>4628</v>
      </c>
      <c r="S6406" s="21" t="s">
        <v>1015</v>
      </c>
      <c r="T6406" s="23" t="s">
        <v>4629</v>
      </c>
      <c r="U6406" s="24" t="s">
        <v>19</v>
      </c>
      <c r="V6406" s="23">
        <v>500</v>
      </c>
      <c r="W6406" s="25">
        <v>769076329.84000003</v>
      </c>
      <c r="X6406" s="25">
        <v>393533375.22000003</v>
      </c>
      <c r="Y6406" s="25">
        <v>115132751.29000001</v>
      </c>
      <c r="Z6406" s="25">
        <v>103092716.02</v>
      </c>
      <c r="AA6406" s="25">
        <v>141733607.23000002</v>
      </c>
      <c r="AB6406" s="25">
        <v>39025663.899999999</v>
      </c>
      <c r="AC6406" s="26">
        <v>45152.505756550927</v>
      </c>
      <c r="AD6406" s="27">
        <f>ROW()</f>
        <v>6406</v>
      </c>
      <c r="AE6406" s="27">
        <f>1</f>
        <v>1</v>
      </c>
      <c r="AF6406" s="27">
        <f>SUBTOTAL(109,Tbl_NGF_Data[[#This Row],[Counter]])</f>
        <v>1</v>
      </c>
    </row>
    <row r="6407" spans="2:32" ht="30" x14ac:dyDescent="0.25">
      <c r="B6407" s="21" t="s">
        <v>951</v>
      </c>
      <c r="C6407" s="22" t="s">
        <v>4367</v>
      </c>
      <c r="D6407" s="23">
        <v>14</v>
      </c>
      <c r="E6407" s="22" t="s">
        <v>951</v>
      </c>
      <c r="F6407" s="23">
        <v>14</v>
      </c>
      <c r="G6407" s="22" t="s">
        <v>4367</v>
      </c>
      <c r="H6407" s="22" t="s">
        <v>1327</v>
      </c>
      <c r="I6407" s="23">
        <v>1</v>
      </c>
      <c r="J6407" s="23">
        <v>501</v>
      </c>
      <c r="K6407" s="23" t="s">
        <v>4541</v>
      </c>
      <c r="L6407" s="22" t="s">
        <v>4542</v>
      </c>
      <c r="M6407" s="21" t="s">
        <v>983</v>
      </c>
      <c r="N6407" s="23" t="s">
        <v>1223</v>
      </c>
      <c r="O6407" s="22" t="s">
        <v>1224</v>
      </c>
      <c r="P6407" s="22" t="s">
        <v>1225</v>
      </c>
      <c r="Q6407" s="23" t="s">
        <v>4630</v>
      </c>
      <c r="R6407" s="22" t="s">
        <v>4631</v>
      </c>
      <c r="S6407" s="21" t="s">
        <v>1016</v>
      </c>
      <c r="T6407" s="23" t="s">
        <v>4632</v>
      </c>
      <c r="U6407" s="24" t="s">
        <v>15</v>
      </c>
      <c r="V6407" s="23">
        <v>100</v>
      </c>
      <c r="W6407" s="25">
        <v>0</v>
      </c>
      <c r="X6407" s="25">
        <v>0</v>
      </c>
      <c r="Y6407" s="25">
        <v>5390.09</v>
      </c>
      <c r="Z6407" s="25">
        <v>0</v>
      </c>
      <c r="AA6407" s="25">
        <v>0</v>
      </c>
      <c r="AB6407" s="25">
        <v>0</v>
      </c>
      <c r="AC6407" s="26">
        <v>45152.505756550927</v>
      </c>
      <c r="AD6407" s="27">
        <f>ROW()</f>
        <v>6407</v>
      </c>
      <c r="AE6407" s="27">
        <f>1</f>
        <v>1</v>
      </c>
      <c r="AF6407" s="27">
        <f>SUBTOTAL(109,Tbl_NGF_Data[[#This Row],[Counter]])</f>
        <v>1</v>
      </c>
    </row>
    <row r="6408" spans="2:32" ht="30" x14ac:dyDescent="0.25">
      <c r="B6408" s="21" t="s">
        <v>951</v>
      </c>
      <c r="C6408" s="22" t="s">
        <v>4367</v>
      </c>
      <c r="D6408" s="23">
        <v>14</v>
      </c>
      <c r="E6408" s="22" t="s">
        <v>951</v>
      </c>
      <c r="F6408" s="23">
        <v>14</v>
      </c>
      <c r="G6408" s="22" t="s">
        <v>4367</v>
      </c>
      <c r="H6408" s="22" t="s">
        <v>1327</v>
      </c>
      <c r="I6408" s="23">
        <v>1</v>
      </c>
      <c r="J6408" s="23">
        <v>501</v>
      </c>
      <c r="K6408" s="23" t="s">
        <v>4541</v>
      </c>
      <c r="L6408" s="22" t="s">
        <v>4542</v>
      </c>
      <c r="M6408" s="21" t="s">
        <v>983</v>
      </c>
      <c r="N6408" s="23" t="s">
        <v>1223</v>
      </c>
      <c r="O6408" s="22" t="s">
        <v>1224</v>
      </c>
      <c r="P6408" s="22" t="s">
        <v>1225</v>
      </c>
      <c r="Q6408" s="23" t="s">
        <v>4630</v>
      </c>
      <c r="R6408" s="22" t="s">
        <v>4631</v>
      </c>
      <c r="S6408" s="21" t="s">
        <v>1016</v>
      </c>
      <c r="T6408" s="23" t="s">
        <v>4632</v>
      </c>
      <c r="U6408" s="24" t="s">
        <v>16</v>
      </c>
      <c r="V6408" s="23">
        <v>135</v>
      </c>
      <c r="W6408" s="25">
        <v>163598679</v>
      </c>
      <c r="X6408" s="25">
        <v>181918077</v>
      </c>
      <c r="Y6408" s="25">
        <v>186088926.91999999</v>
      </c>
      <c r="Z6408" s="25">
        <v>190439651</v>
      </c>
      <c r="AA6408" s="25">
        <v>188576618</v>
      </c>
      <c r="AB6408" s="25">
        <v>193302200</v>
      </c>
      <c r="AC6408" s="26">
        <v>45152.505756550927</v>
      </c>
      <c r="AD6408" s="27">
        <f>ROW()</f>
        <v>6408</v>
      </c>
      <c r="AE6408" s="27">
        <f>1</f>
        <v>1</v>
      </c>
      <c r="AF6408" s="27">
        <f>SUBTOTAL(109,Tbl_NGF_Data[[#This Row],[Counter]])</f>
        <v>1</v>
      </c>
    </row>
    <row r="6409" spans="2:32" ht="30" x14ac:dyDescent="0.25">
      <c r="B6409" s="21" t="s">
        <v>951</v>
      </c>
      <c r="C6409" s="22" t="s">
        <v>4367</v>
      </c>
      <c r="D6409" s="23">
        <v>14</v>
      </c>
      <c r="E6409" s="22" t="s">
        <v>951</v>
      </c>
      <c r="F6409" s="23">
        <v>14</v>
      </c>
      <c r="G6409" s="22" t="s">
        <v>4367</v>
      </c>
      <c r="H6409" s="22" t="s">
        <v>1327</v>
      </c>
      <c r="I6409" s="23">
        <v>1</v>
      </c>
      <c r="J6409" s="23">
        <v>501</v>
      </c>
      <c r="K6409" s="23" t="s">
        <v>4541</v>
      </c>
      <c r="L6409" s="22" t="s">
        <v>4542</v>
      </c>
      <c r="M6409" s="21" t="s">
        <v>983</v>
      </c>
      <c r="N6409" s="23" t="s">
        <v>1223</v>
      </c>
      <c r="O6409" s="22" t="s">
        <v>1224</v>
      </c>
      <c r="P6409" s="22" t="s">
        <v>1225</v>
      </c>
      <c r="Q6409" s="23" t="s">
        <v>4630</v>
      </c>
      <c r="R6409" s="22" t="s">
        <v>4631</v>
      </c>
      <c r="S6409" s="21" t="s">
        <v>1016</v>
      </c>
      <c r="T6409" s="23" t="s">
        <v>4632</v>
      </c>
      <c r="U6409" s="24" t="s">
        <v>17</v>
      </c>
      <c r="V6409" s="23">
        <v>200</v>
      </c>
      <c r="W6409" s="25">
        <v>160335428.32999998</v>
      </c>
      <c r="X6409" s="25">
        <v>171055393.5</v>
      </c>
      <c r="Y6409" s="25">
        <v>186088926.92000002</v>
      </c>
      <c r="Z6409" s="25">
        <v>186109901.81999999</v>
      </c>
      <c r="AA6409" s="25">
        <v>181604522.45999998</v>
      </c>
      <c r="AB6409" s="25">
        <v>188013058</v>
      </c>
      <c r="AC6409" s="26">
        <v>45152.505756550927</v>
      </c>
      <c r="AD6409" s="27">
        <f>ROW()</f>
        <v>6409</v>
      </c>
      <c r="AE6409" s="27">
        <f>1</f>
        <v>1</v>
      </c>
      <c r="AF6409" s="27">
        <f>SUBTOTAL(109,Tbl_NGF_Data[[#This Row],[Counter]])</f>
        <v>1</v>
      </c>
    </row>
    <row r="6410" spans="2:32" ht="45" x14ac:dyDescent="0.25">
      <c r="B6410" s="21" t="s">
        <v>951</v>
      </c>
      <c r="C6410" s="22" t="s">
        <v>4367</v>
      </c>
      <c r="D6410" s="23">
        <v>14</v>
      </c>
      <c r="E6410" s="22" t="s">
        <v>951</v>
      </c>
      <c r="F6410" s="23">
        <v>14</v>
      </c>
      <c r="G6410" s="22" t="s">
        <v>4367</v>
      </c>
      <c r="H6410" s="22" t="s">
        <v>1327</v>
      </c>
      <c r="I6410" s="23">
        <v>1</v>
      </c>
      <c r="J6410" s="23">
        <v>501</v>
      </c>
      <c r="K6410" s="23" t="s">
        <v>4541</v>
      </c>
      <c r="L6410" s="22" t="s">
        <v>4542</v>
      </c>
      <c r="M6410" s="21" t="s">
        <v>983</v>
      </c>
      <c r="N6410" s="23" t="s">
        <v>1223</v>
      </c>
      <c r="O6410" s="22" t="s">
        <v>1224</v>
      </c>
      <c r="P6410" s="22" t="s">
        <v>1225</v>
      </c>
      <c r="Q6410" s="23" t="s">
        <v>4630</v>
      </c>
      <c r="R6410" s="22" t="s">
        <v>4631</v>
      </c>
      <c r="S6410" s="21" t="s">
        <v>1016</v>
      </c>
      <c r="T6410" s="23" t="s">
        <v>4632</v>
      </c>
      <c r="U6410" s="24" t="s">
        <v>18</v>
      </c>
      <c r="V6410" s="23">
        <v>220</v>
      </c>
      <c r="W6410" s="25">
        <v>3263250.6700000167</v>
      </c>
      <c r="X6410" s="25">
        <v>10862683.5</v>
      </c>
      <c r="Y6410" s="25">
        <v>-2.9802322387695313E-8</v>
      </c>
      <c r="Z6410" s="25">
        <v>4329749.1800000072</v>
      </c>
      <c r="AA6410" s="25">
        <v>6972095.5400000215</v>
      </c>
      <c r="AB6410" s="25">
        <v>5289142</v>
      </c>
      <c r="AC6410" s="26">
        <v>45152.505756550927</v>
      </c>
      <c r="AD6410" s="27">
        <f>ROW()</f>
        <v>6410</v>
      </c>
      <c r="AE6410" s="27">
        <f>1</f>
        <v>1</v>
      </c>
      <c r="AF6410" s="27">
        <f>SUBTOTAL(109,Tbl_NGF_Data[[#This Row],[Counter]])</f>
        <v>1</v>
      </c>
    </row>
    <row r="6411" spans="2:32" ht="30" x14ac:dyDescent="0.25">
      <c r="B6411" s="21" t="s">
        <v>951</v>
      </c>
      <c r="C6411" s="22" t="s">
        <v>4367</v>
      </c>
      <c r="D6411" s="23">
        <v>14</v>
      </c>
      <c r="E6411" s="22" t="s">
        <v>951</v>
      </c>
      <c r="F6411" s="23">
        <v>14</v>
      </c>
      <c r="G6411" s="22" t="s">
        <v>4367</v>
      </c>
      <c r="H6411" s="22" t="s">
        <v>1327</v>
      </c>
      <c r="I6411" s="23">
        <v>1</v>
      </c>
      <c r="J6411" s="23">
        <v>501</v>
      </c>
      <c r="K6411" s="23" t="s">
        <v>4541</v>
      </c>
      <c r="L6411" s="22" t="s">
        <v>4542</v>
      </c>
      <c r="M6411" s="21" t="s">
        <v>983</v>
      </c>
      <c r="N6411" s="23" t="s">
        <v>1223</v>
      </c>
      <c r="O6411" s="22" t="s">
        <v>1224</v>
      </c>
      <c r="P6411" s="22" t="s">
        <v>1225</v>
      </c>
      <c r="Q6411" s="23" t="s">
        <v>4630</v>
      </c>
      <c r="R6411" s="22" t="s">
        <v>4631</v>
      </c>
      <c r="S6411" s="21" t="s">
        <v>1016</v>
      </c>
      <c r="T6411" s="23" t="s">
        <v>4632</v>
      </c>
      <c r="U6411" s="24" t="s">
        <v>19</v>
      </c>
      <c r="V6411" s="23">
        <v>500</v>
      </c>
      <c r="W6411" s="25">
        <v>1482917468.24</v>
      </c>
      <c r="X6411" s="25">
        <v>1055010.03</v>
      </c>
      <c r="Y6411" s="25">
        <v>3812225.39</v>
      </c>
      <c r="Z6411" s="25">
        <v>417869.01</v>
      </c>
      <c r="AA6411" s="25">
        <v>430715782.83999991</v>
      </c>
      <c r="AB6411" s="25">
        <v>2872279.87</v>
      </c>
      <c r="AC6411" s="26">
        <v>45152.505756550927</v>
      </c>
      <c r="AD6411" s="27">
        <f>ROW()</f>
        <v>6411</v>
      </c>
      <c r="AE6411" s="27">
        <f>1</f>
        <v>1</v>
      </c>
      <c r="AF6411" s="27">
        <f>SUBTOTAL(109,Tbl_NGF_Data[[#This Row],[Counter]])</f>
        <v>1</v>
      </c>
    </row>
    <row r="6412" spans="2:32" ht="45" x14ac:dyDescent="0.25">
      <c r="B6412" s="21" t="s">
        <v>951</v>
      </c>
      <c r="C6412" s="22" t="s">
        <v>4367</v>
      </c>
      <c r="D6412" s="23">
        <v>14</v>
      </c>
      <c r="E6412" s="22" t="s">
        <v>951</v>
      </c>
      <c r="F6412" s="23">
        <v>14</v>
      </c>
      <c r="G6412" s="22" t="s">
        <v>4367</v>
      </c>
      <c r="H6412" s="22" t="s">
        <v>1327</v>
      </c>
      <c r="I6412" s="23">
        <v>1</v>
      </c>
      <c r="J6412" s="23">
        <v>501</v>
      </c>
      <c r="K6412" s="23" t="s">
        <v>4541</v>
      </c>
      <c r="L6412" s="22" t="s">
        <v>4542</v>
      </c>
      <c r="M6412" s="21" t="s">
        <v>983</v>
      </c>
      <c r="N6412" s="23" t="s">
        <v>1223</v>
      </c>
      <c r="O6412" s="22" t="s">
        <v>1224</v>
      </c>
      <c r="P6412" s="22" t="s">
        <v>1225</v>
      </c>
      <c r="Q6412" s="23" t="s">
        <v>4633</v>
      </c>
      <c r="R6412" s="22" t="s">
        <v>4634</v>
      </c>
      <c r="S6412" s="21" t="s">
        <v>1017</v>
      </c>
      <c r="T6412" s="23" t="s">
        <v>4635</v>
      </c>
      <c r="U6412" s="24" t="s">
        <v>15</v>
      </c>
      <c r="V6412" s="23">
        <v>100</v>
      </c>
      <c r="W6412" s="25">
        <v>2051485.63</v>
      </c>
      <c r="X6412" s="25">
        <v>0</v>
      </c>
      <c r="Y6412" s="25">
        <v>0</v>
      </c>
      <c r="Z6412" s="25">
        <v>0</v>
      </c>
      <c r="AA6412" s="25">
        <v>0</v>
      </c>
      <c r="AB6412" s="25">
        <v>0</v>
      </c>
      <c r="AC6412" s="26">
        <v>45152.505756550927</v>
      </c>
      <c r="AD6412" s="27">
        <f>ROW()</f>
        <v>6412</v>
      </c>
      <c r="AE6412" s="27">
        <f>1</f>
        <v>1</v>
      </c>
      <c r="AF6412" s="27">
        <f>SUBTOTAL(109,Tbl_NGF_Data[[#This Row],[Counter]])</f>
        <v>1</v>
      </c>
    </row>
    <row r="6413" spans="2:32" ht="45" x14ac:dyDescent="0.25">
      <c r="B6413" s="21" t="s">
        <v>951</v>
      </c>
      <c r="C6413" s="22" t="s">
        <v>4367</v>
      </c>
      <c r="D6413" s="23">
        <v>14</v>
      </c>
      <c r="E6413" s="22" t="s">
        <v>951</v>
      </c>
      <c r="F6413" s="23">
        <v>14</v>
      </c>
      <c r="G6413" s="22" t="s">
        <v>4367</v>
      </c>
      <c r="H6413" s="22" t="s">
        <v>1327</v>
      </c>
      <c r="I6413" s="23">
        <v>1</v>
      </c>
      <c r="J6413" s="23">
        <v>501</v>
      </c>
      <c r="K6413" s="23" t="s">
        <v>4541</v>
      </c>
      <c r="L6413" s="22" t="s">
        <v>4542</v>
      </c>
      <c r="M6413" s="21" t="s">
        <v>983</v>
      </c>
      <c r="N6413" s="23" t="s">
        <v>1223</v>
      </c>
      <c r="O6413" s="22" t="s">
        <v>1224</v>
      </c>
      <c r="P6413" s="22" t="s">
        <v>1225</v>
      </c>
      <c r="Q6413" s="23" t="s">
        <v>4633</v>
      </c>
      <c r="R6413" s="22" t="s">
        <v>4634</v>
      </c>
      <c r="S6413" s="21" t="s">
        <v>1017</v>
      </c>
      <c r="T6413" s="23" t="s">
        <v>4635</v>
      </c>
      <c r="U6413" s="24" t="s">
        <v>16</v>
      </c>
      <c r="V6413" s="23">
        <v>135</v>
      </c>
      <c r="W6413" s="25">
        <v>217149136</v>
      </c>
      <c r="X6413" s="25">
        <v>193693244</v>
      </c>
      <c r="Y6413" s="25">
        <v>192205768</v>
      </c>
      <c r="Z6413" s="25">
        <v>198000000</v>
      </c>
      <c r="AA6413" s="25">
        <v>176300000</v>
      </c>
      <c r="AB6413" s="25">
        <v>200000000</v>
      </c>
      <c r="AC6413" s="26">
        <v>45152.505756550927</v>
      </c>
      <c r="AD6413" s="27">
        <f>ROW()</f>
        <v>6413</v>
      </c>
      <c r="AE6413" s="27">
        <f>1</f>
        <v>1</v>
      </c>
      <c r="AF6413" s="27">
        <f>SUBTOTAL(109,Tbl_NGF_Data[[#This Row],[Counter]])</f>
        <v>1</v>
      </c>
    </row>
    <row r="6414" spans="2:32" ht="45" x14ac:dyDescent="0.25">
      <c r="B6414" s="21" t="s">
        <v>951</v>
      </c>
      <c r="C6414" s="22" t="s">
        <v>4367</v>
      </c>
      <c r="D6414" s="23">
        <v>14</v>
      </c>
      <c r="E6414" s="22" t="s">
        <v>951</v>
      </c>
      <c r="F6414" s="23">
        <v>14</v>
      </c>
      <c r="G6414" s="22" t="s">
        <v>4367</v>
      </c>
      <c r="H6414" s="22" t="s">
        <v>1327</v>
      </c>
      <c r="I6414" s="23">
        <v>1</v>
      </c>
      <c r="J6414" s="23">
        <v>501</v>
      </c>
      <c r="K6414" s="23" t="s">
        <v>4541</v>
      </c>
      <c r="L6414" s="22" t="s">
        <v>4542</v>
      </c>
      <c r="M6414" s="21" t="s">
        <v>983</v>
      </c>
      <c r="N6414" s="23" t="s">
        <v>1223</v>
      </c>
      <c r="O6414" s="22" t="s">
        <v>1224</v>
      </c>
      <c r="P6414" s="22" t="s">
        <v>1225</v>
      </c>
      <c r="Q6414" s="23" t="s">
        <v>4633</v>
      </c>
      <c r="R6414" s="22" t="s">
        <v>4634</v>
      </c>
      <c r="S6414" s="21" t="s">
        <v>1017</v>
      </c>
      <c r="T6414" s="23" t="s">
        <v>4635</v>
      </c>
      <c r="U6414" s="24" t="s">
        <v>17</v>
      </c>
      <c r="V6414" s="23">
        <v>200</v>
      </c>
      <c r="W6414" s="25">
        <v>217131719.96000001</v>
      </c>
      <c r="X6414" s="25">
        <v>181360376.67000002</v>
      </c>
      <c r="Y6414" s="25">
        <v>153119689.48999998</v>
      </c>
      <c r="Z6414" s="25">
        <v>136194318.28999999</v>
      </c>
      <c r="AA6414" s="25">
        <v>16375367.959999999</v>
      </c>
      <c r="AB6414" s="25">
        <v>23741853.09</v>
      </c>
      <c r="AC6414" s="26">
        <v>45152.505756550927</v>
      </c>
      <c r="AD6414" s="27">
        <f>ROW()</f>
        <v>6414</v>
      </c>
      <c r="AE6414" s="27">
        <f>1</f>
        <v>1</v>
      </c>
      <c r="AF6414" s="27">
        <f>SUBTOTAL(109,Tbl_NGF_Data[[#This Row],[Counter]])</f>
        <v>1</v>
      </c>
    </row>
    <row r="6415" spans="2:32" ht="45" x14ac:dyDescent="0.25">
      <c r="B6415" s="21" t="s">
        <v>951</v>
      </c>
      <c r="C6415" s="22" t="s">
        <v>4367</v>
      </c>
      <c r="D6415" s="23">
        <v>14</v>
      </c>
      <c r="E6415" s="22" t="s">
        <v>951</v>
      </c>
      <c r="F6415" s="23">
        <v>14</v>
      </c>
      <c r="G6415" s="22" t="s">
        <v>4367</v>
      </c>
      <c r="H6415" s="22" t="s">
        <v>1327</v>
      </c>
      <c r="I6415" s="23">
        <v>1</v>
      </c>
      <c r="J6415" s="23">
        <v>501</v>
      </c>
      <c r="K6415" s="23" t="s">
        <v>4541</v>
      </c>
      <c r="L6415" s="22" t="s">
        <v>4542</v>
      </c>
      <c r="M6415" s="21" t="s">
        <v>983</v>
      </c>
      <c r="N6415" s="23" t="s">
        <v>1223</v>
      </c>
      <c r="O6415" s="22" t="s">
        <v>1224</v>
      </c>
      <c r="P6415" s="22" t="s">
        <v>1225</v>
      </c>
      <c r="Q6415" s="23" t="s">
        <v>4633</v>
      </c>
      <c r="R6415" s="22" t="s">
        <v>4634</v>
      </c>
      <c r="S6415" s="21" t="s">
        <v>1017</v>
      </c>
      <c r="T6415" s="23" t="s">
        <v>4635</v>
      </c>
      <c r="U6415" s="24" t="s">
        <v>18</v>
      </c>
      <c r="V6415" s="23">
        <v>220</v>
      </c>
      <c r="W6415" s="25">
        <v>17416.039999991655</v>
      </c>
      <c r="X6415" s="25">
        <v>12332867.329999983</v>
      </c>
      <c r="Y6415" s="25">
        <v>39086078.51000002</v>
      </c>
      <c r="Z6415" s="25">
        <v>61805681.710000008</v>
      </c>
      <c r="AA6415" s="25">
        <v>159924632.03999999</v>
      </c>
      <c r="AB6415" s="25">
        <v>176258146.91</v>
      </c>
      <c r="AC6415" s="26">
        <v>45152.505756550927</v>
      </c>
      <c r="AD6415" s="27">
        <f>ROW()</f>
        <v>6415</v>
      </c>
      <c r="AE6415" s="27">
        <f>1</f>
        <v>1</v>
      </c>
      <c r="AF6415" s="27">
        <f>SUBTOTAL(109,Tbl_NGF_Data[[#This Row],[Counter]])</f>
        <v>1</v>
      </c>
    </row>
    <row r="6416" spans="2:32" ht="45" x14ac:dyDescent="0.25">
      <c r="B6416" s="21" t="s">
        <v>951</v>
      </c>
      <c r="C6416" s="22" t="s">
        <v>4367</v>
      </c>
      <c r="D6416" s="23">
        <v>14</v>
      </c>
      <c r="E6416" s="22" t="s">
        <v>951</v>
      </c>
      <c r="F6416" s="23">
        <v>14</v>
      </c>
      <c r="G6416" s="22" t="s">
        <v>4367</v>
      </c>
      <c r="H6416" s="22" t="s">
        <v>1327</v>
      </c>
      <c r="I6416" s="23">
        <v>1</v>
      </c>
      <c r="J6416" s="23">
        <v>501</v>
      </c>
      <c r="K6416" s="23" t="s">
        <v>4541</v>
      </c>
      <c r="L6416" s="22" t="s">
        <v>4542</v>
      </c>
      <c r="M6416" s="21" t="s">
        <v>983</v>
      </c>
      <c r="N6416" s="23" t="s">
        <v>1223</v>
      </c>
      <c r="O6416" s="22" t="s">
        <v>1224</v>
      </c>
      <c r="P6416" s="22" t="s">
        <v>1225</v>
      </c>
      <c r="Q6416" s="23" t="s">
        <v>4633</v>
      </c>
      <c r="R6416" s="22" t="s">
        <v>4634</v>
      </c>
      <c r="S6416" s="21" t="s">
        <v>1017</v>
      </c>
      <c r="T6416" s="23" t="s">
        <v>4635</v>
      </c>
      <c r="U6416" s="24" t="s">
        <v>19</v>
      </c>
      <c r="V6416" s="23">
        <v>500</v>
      </c>
      <c r="W6416" s="25">
        <v>457877039.78999996</v>
      </c>
      <c r="X6416" s="25">
        <v>284455617.44</v>
      </c>
      <c r="Y6416" s="25">
        <v>156182951.5</v>
      </c>
      <c r="Z6416" s="25">
        <v>264084510.60999998</v>
      </c>
      <c r="AA6416" s="25">
        <v>16642508.629999999</v>
      </c>
      <c r="AB6416" s="25">
        <v>26758455.120000001</v>
      </c>
      <c r="AC6416" s="26">
        <v>45152.505756550927</v>
      </c>
      <c r="AD6416" s="27">
        <f>ROW()</f>
        <v>6416</v>
      </c>
      <c r="AE6416" s="27">
        <f>1</f>
        <v>1</v>
      </c>
      <c r="AF6416" s="27">
        <f>SUBTOTAL(109,Tbl_NGF_Data[[#This Row],[Counter]])</f>
        <v>1</v>
      </c>
    </row>
    <row r="6417" spans="2:32" ht="45" x14ac:dyDescent="0.25">
      <c r="B6417" s="21" t="s">
        <v>951</v>
      </c>
      <c r="C6417" s="22" t="s">
        <v>4367</v>
      </c>
      <c r="D6417" s="23">
        <v>14</v>
      </c>
      <c r="E6417" s="22" t="s">
        <v>951</v>
      </c>
      <c r="F6417" s="23">
        <v>14</v>
      </c>
      <c r="G6417" s="22" t="s">
        <v>4367</v>
      </c>
      <c r="H6417" s="22" t="s">
        <v>1327</v>
      </c>
      <c r="I6417" s="23">
        <v>1</v>
      </c>
      <c r="J6417" s="23">
        <v>501</v>
      </c>
      <c r="K6417" s="23" t="s">
        <v>4541</v>
      </c>
      <c r="L6417" s="22" t="s">
        <v>4542</v>
      </c>
      <c r="M6417" s="21" t="s">
        <v>983</v>
      </c>
      <c r="N6417" s="23" t="s">
        <v>1223</v>
      </c>
      <c r="O6417" s="22" t="s">
        <v>1224</v>
      </c>
      <c r="P6417" s="22" t="s">
        <v>1225</v>
      </c>
      <c r="Q6417" s="23" t="s">
        <v>4636</v>
      </c>
      <c r="R6417" s="22" t="s">
        <v>4637</v>
      </c>
      <c r="S6417" s="21" t="s">
        <v>1018</v>
      </c>
      <c r="T6417" s="23" t="s">
        <v>4638</v>
      </c>
      <c r="U6417" s="24" t="s">
        <v>15</v>
      </c>
      <c r="V6417" s="23">
        <v>100</v>
      </c>
      <c r="W6417" s="25">
        <v>0.01</v>
      </c>
      <c r="X6417" s="25">
        <v>0.01</v>
      </c>
      <c r="Y6417" s="25">
        <v>0.01</v>
      </c>
      <c r="Z6417" s="25">
        <v>0.01</v>
      </c>
      <c r="AA6417" s="25">
        <v>0.01</v>
      </c>
      <c r="AB6417" s="25">
        <v>0.01</v>
      </c>
      <c r="AC6417" s="26">
        <v>45152.505756550927</v>
      </c>
      <c r="AD6417" s="27">
        <f>ROW()</f>
        <v>6417</v>
      </c>
      <c r="AE6417" s="27">
        <f>1</f>
        <v>1</v>
      </c>
      <c r="AF6417" s="27">
        <f>SUBTOTAL(109,Tbl_NGF_Data[[#This Row],[Counter]])</f>
        <v>1</v>
      </c>
    </row>
    <row r="6418" spans="2:32" ht="45" x14ac:dyDescent="0.25">
      <c r="B6418" s="21" t="s">
        <v>951</v>
      </c>
      <c r="C6418" s="22" t="s">
        <v>4367</v>
      </c>
      <c r="D6418" s="23">
        <v>14</v>
      </c>
      <c r="E6418" s="22" t="s">
        <v>951</v>
      </c>
      <c r="F6418" s="23">
        <v>14</v>
      </c>
      <c r="G6418" s="22" t="s">
        <v>4367</v>
      </c>
      <c r="H6418" s="22" t="s">
        <v>1327</v>
      </c>
      <c r="I6418" s="23">
        <v>1</v>
      </c>
      <c r="J6418" s="23">
        <v>501</v>
      </c>
      <c r="K6418" s="23" t="s">
        <v>4541</v>
      </c>
      <c r="L6418" s="22" t="s">
        <v>4542</v>
      </c>
      <c r="M6418" s="21" t="s">
        <v>983</v>
      </c>
      <c r="N6418" s="23" t="s">
        <v>1223</v>
      </c>
      <c r="O6418" s="22" t="s">
        <v>1224</v>
      </c>
      <c r="P6418" s="22" t="s">
        <v>1225</v>
      </c>
      <c r="Q6418" s="23" t="s">
        <v>4636</v>
      </c>
      <c r="R6418" s="22" t="s">
        <v>4637</v>
      </c>
      <c r="S6418" s="21" t="s">
        <v>1018</v>
      </c>
      <c r="T6418" s="23" t="s">
        <v>4638</v>
      </c>
      <c r="U6418" s="24" t="s">
        <v>19</v>
      </c>
      <c r="V6418" s="23">
        <v>500</v>
      </c>
      <c r="W6418" s="25">
        <v>689312109.54999995</v>
      </c>
      <c r="X6418" s="25">
        <v>580539.79</v>
      </c>
      <c r="Y6418" s="25">
        <v>467333.8</v>
      </c>
      <c r="Z6418" s="25">
        <v>2347.5899999999997</v>
      </c>
      <c r="AA6418" s="25">
        <v>9927.81</v>
      </c>
      <c r="AB6418" s="25">
        <v>1280912.46</v>
      </c>
      <c r="AC6418" s="26">
        <v>45152.505756550927</v>
      </c>
      <c r="AD6418" s="27">
        <f>ROW()</f>
        <v>6418</v>
      </c>
      <c r="AE6418" s="27">
        <f>1</f>
        <v>1</v>
      </c>
      <c r="AF6418" s="27">
        <f>SUBTOTAL(109,Tbl_NGF_Data[[#This Row],[Counter]])</f>
        <v>1</v>
      </c>
    </row>
    <row r="6419" spans="2:32" ht="60" x14ac:dyDescent="0.25">
      <c r="B6419" s="21" t="s">
        <v>951</v>
      </c>
      <c r="C6419" s="22" t="s">
        <v>4367</v>
      </c>
      <c r="D6419" s="23">
        <v>14</v>
      </c>
      <c r="E6419" s="22" t="s">
        <v>951</v>
      </c>
      <c r="F6419" s="23">
        <v>14</v>
      </c>
      <c r="G6419" s="22" t="s">
        <v>4367</v>
      </c>
      <c r="H6419" s="22" t="s">
        <v>1327</v>
      </c>
      <c r="I6419" s="23">
        <v>1</v>
      </c>
      <c r="J6419" s="23">
        <v>501</v>
      </c>
      <c r="K6419" s="23" t="s">
        <v>4541</v>
      </c>
      <c r="L6419" s="22" t="s">
        <v>4542</v>
      </c>
      <c r="M6419" s="21" t="s">
        <v>983</v>
      </c>
      <c r="N6419" s="23" t="s">
        <v>1223</v>
      </c>
      <c r="O6419" s="22" t="s">
        <v>1224</v>
      </c>
      <c r="P6419" s="22" t="s">
        <v>1225</v>
      </c>
      <c r="Q6419" s="23" t="s">
        <v>4639</v>
      </c>
      <c r="R6419" s="22" t="s">
        <v>4640</v>
      </c>
      <c r="S6419" s="21" t="s">
        <v>1019</v>
      </c>
      <c r="T6419" s="23" t="s">
        <v>4641</v>
      </c>
      <c r="U6419" s="24" t="s">
        <v>15</v>
      </c>
      <c r="V6419" s="23">
        <v>100</v>
      </c>
      <c r="W6419" s="25">
        <v>36685678.840000004</v>
      </c>
      <c r="X6419" s="25">
        <v>33811778.140000001</v>
      </c>
      <c r="Y6419" s="25">
        <v>64278227.43</v>
      </c>
      <c r="Z6419" s="25">
        <v>64002642.170000002</v>
      </c>
      <c r="AA6419" s="25">
        <v>118755198</v>
      </c>
      <c r="AB6419" s="25">
        <v>153230886.27000001</v>
      </c>
      <c r="AC6419" s="26">
        <v>45152.505756550927</v>
      </c>
      <c r="AD6419" s="27">
        <f>ROW()</f>
        <v>6419</v>
      </c>
      <c r="AE6419" s="27">
        <f>1</f>
        <v>1</v>
      </c>
      <c r="AF6419" s="27">
        <f>SUBTOTAL(109,Tbl_NGF_Data[[#This Row],[Counter]])</f>
        <v>1</v>
      </c>
    </row>
    <row r="6420" spans="2:32" ht="60" x14ac:dyDescent="0.25">
      <c r="B6420" s="21" t="s">
        <v>951</v>
      </c>
      <c r="C6420" s="22" t="s">
        <v>4367</v>
      </c>
      <c r="D6420" s="23">
        <v>14</v>
      </c>
      <c r="E6420" s="22" t="s">
        <v>951</v>
      </c>
      <c r="F6420" s="23">
        <v>14</v>
      </c>
      <c r="G6420" s="22" t="s">
        <v>4367</v>
      </c>
      <c r="H6420" s="22" t="s">
        <v>1327</v>
      </c>
      <c r="I6420" s="23">
        <v>1</v>
      </c>
      <c r="J6420" s="23">
        <v>501</v>
      </c>
      <c r="K6420" s="23" t="s">
        <v>4541</v>
      </c>
      <c r="L6420" s="22" t="s">
        <v>4542</v>
      </c>
      <c r="M6420" s="21" t="s">
        <v>983</v>
      </c>
      <c r="N6420" s="23" t="s">
        <v>1223</v>
      </c>
      <c r="O6420" s="22" t="s">
        <v>1224</v>
      </c>
      <c r="P6420" s="22" t="s">
        <v>1225</v>
      </c>
      <c r="Q6420" s="23" t="s">
        <v>4639</v>
      </c>
      <c r="R6420" s="22" t="s">
        <v>4640</v>
      </c>
      <c r="S6420" s="21" t="s">
        <v>1019</v>
      </c>
      <c r="T6420" s="23" t="s">
        <v>4641</v>
      </c>
      <c r="U6420" s="24" t="s">
        <v>19</v>
      </c>
      <c r="V6420" s="23">
        <v>500</v>
      </c>
      <c r="W6420" s="25">
        <v>428420.8</v>
      </c>
      <c r="X6420" s="25">
        <v>791419.83</v>
      </c>
      <c r="Y6420" s="25">
        <v>709622.39</v>
      </c>
      <c r="Z6420" s="25">
        <v>450665.39</v>
      </c>
      <c r="AA6420" s="25">
        <v>147838.12</v>
      </c>
      <c r="AB6420" s="25">
        <v>2660543.81</v>
      </c>
      <c r="AC6420" s="26">
        <v>45152.505756550927</v>
      </c>
      <c r="AD6420" s="27">
        <f>ROW()</f>
        <v>6420</v>
      </c>
      <c r="AE6420" s="27">
        <f>1</f>
        <v>1</v>
      </c>
      <c r="AF6420" s="27">
        <f>SUBTOTAL(109,Tbl_NGF_Data[[#This Row],[Counter]])</f>
        <v>1</v>
      </c>
    </row>
    <row r="6421" spans="2:32" ht="45" x14ac:dyDescent="0.25">
      <c r="B6421" s="21" t="s">
        <v>951</v>
      </c>
      <c r="C6421" s="22" t="s">
        <v>4367</v>
      </c>
      <c r="D6421" s="23">
        <v>14</v>
      </c>
      <c r="E6421" s="22" t="s">
        <v>951</v>
      </c>
      <c r="F6421" s="23">
        <v>14</v>
      </c>
      <c r="G6421" s="22" t="s">
        <v>4367</v>
      </c>
      <c r="H6421" s="22" t="s">
        <v>1327</v>
      </c>
      <c r="I6421" s="23">
        <v>1</v>
      </c>
      <c r="J6421" s="23">
        <v>501</v>
      </c>
      <c r="K6421" s="23" t="s">
        <v>4541</v>
      </c>
      <c r="L6421" s="22" t="s">
        <v>4542</v>
      </c>
      <c r="M6421" s="21" t="s">
        <v>983</v>
      </c>
      <c r="N6421" s="23" t="s">
        <v>1223</v>
      </c>
      <c r="O6421" s="22" t="s">
        <v>1224</v>
      </c>
      <c r="P6421" s="22" t="s">
        <v>1225</v>
      </c>
      <c r="Q6421" s="23" t="s">
        <v>4642</v>
      </c>
      <c r="R6421" s="22" t="s">
        <v>4643</v>
      </c>
      <c r="S6421" s="21" t="s">
        <v>1020</v>
      </c>
      <c r="T6421" s="23" t="s">
        <v>4644</v>
      </c>
      <c r="U6421" s="24" t="s">
        <v>15</v>
      </c>
      <c r="V6421" s="23">
        <v>100</v>
      </c>
      <c r="W6421" s="25">
        <v>-1.8189894035458565E-12</v>
      </c>
      <c r="X6421" s="25">
        <v>-5.6843418860808015E-14</v>
      </c>
      <c r="Y6421" s="25">
        <v>-5894.21</v>
      </c>
      <c r="Z6421" s="25">
        <v>-3517</v>
      </c>
      <c r="AA6421" s="25">
        <v>0</v>
      </c>
      <c r="AB6421" s="25">
        <v>-268</v>
      </c>
      <c r="AC6421" s="26">
        <v>45152.505756550927</v>
      </c>
      <c r="AD6421" s="27">
        <f>ROW()</f>
        <v>6421</v>
      </c>
      <c r="AE6421" s="27">
        <f>1</f>
        <v>1</v>
      </c>
      <c r="AF6421" s="27">
        <f>SUBTOTAL(109,Tbl_NGF_Data[[#This Row],[Counter]])</f>
        <v>1</v>
      </c>
    </row>
    <row r="6422" spans="2:32" ht="45" x14ac:dyDescent="0.25">
      <c r="B6422" s="21" t="s">
        <v>951</v>
      </c>
      <c r="C6422" s="22" t="s">
        <v>4367</v>
      </c>
      <c r="D6422" s="23">
        <v>14</v>
      </c>
      <c r="E6422" s="22" t="s">
        <v>951</v>
      </c>
      <c r="F6422" s="23">
        <v>14</v>
      </c>
      <c r="G6422" s="22" t="s">
        <v>4367</v>
      </c>
      <c r="H6422" s="22" t="s">
        <v>1327</v>
      </c>
      <c r="I6422" s="23">
        <v>1</v>
      </c>
      <c r="J6422" s="23">
        <v>501</v>
      </c>
      <c r="K6422" s="23" t="s">
        <v>4541</v>
      </c>
      <c r="L6422" s="22" t="s">
        <v>4542</v>
      </c>
      <c r="M6422" s="21" t="s">
        <v>983</v>
      </c>
      <c r="N6422" s="23" t="s">
        <v>1223</v>
      </c>
      <c r="O6422" s="22" t="s">
        <v>1224</v>
      </c>
      <c r="P6422" s="22" t="s">
        <v>1225</v>
      </c>
      <c r="Q6422" s="23" t="s">
        <v>4642</v>
      </c>
      <c r="R6422" s="22" t="s">
        <v>4643</v>
      </c>
      <c r="S6422" s="21" t="s">
        <v>1020</v>
      </c>
      <c r="T6422" s="23" t="s">
        <v>4644</v>
      </c>
      <c r="U6422" s="24" t="s">
        <v>16</v>
      </c>
      <c r="V6422" s="23">
        <v>135</v>
      </c>
      <c r="W6422" s="25">
        <v>4001065</v>
      </c>
      <c r="X6422" s="25">
        <v>8200000</v>
      </c>
      <c r="Y6422" s="25">
        <v>157708817</v>
      </c>
      <c r="Z6422" s="25">
        <v>72500000</v>
      </c>
      <c r="AA6422" s="25">
        <v>251578881</v>
      </c>
      <c r="AB6422" s="25">
        <v>187551322</v>
      </c>
      <c r="AC6422" s="26">
        <v>45152.505756550927</v>
      </c>
      <c r="AD6422" s="27">
        <f>ROW()</f>
        <v>6422</v>
      </c>
      <c r="AE6422" s="27">
        <f>1</f>
        <v>1</v>
      </c>
      <c r="AF6422" s="27">
        <f>SUBTOTAL(109,Tbl_NGF_Data[[#This Row],[Counter]])</f>
        <v>1</v>
      </c>
    </row>
    <row r="6423" spans="2:32" ht="45" x14ac:dyDescent="0.25">
      <c r="B6423" s="21" t="s">
        <v>951</v>
      </c>
      <c r="C6423" s="22" t="s">
        <v>4367</v>
      </c>
      <c r="D6423" s="23">
        <v>14</v>
      </c>
      <c r="E6423" s="22" t="s">
        <v>951</v>
      </c>
      <c r="F6423" s="23">
        <v>14</v>
      </c>
      <c r="G6423" s="22" t="s">
        <v>4367</v>
      </c>
      <c r="H6423" s="22" t="s">
        <v>1327</v>
      </c>
      <c r="I6423" s="23">
        <v>1</v>
      </c>
      <c r="J6423" s="23">
        <v>501</v>
      </c>
      <c r="K6423" s="23" t="s">
        <v>4541</v>
      </c>
      <c r="L6423" s="22" t="s">
        <v>4542</v>
      </c>
      <c r="M6423" s="21" t="s">
        <v>983</v>
      </c>
      <c r="N6423" s="23" t="s">
        <v>1223</v>
      </c>
      <c r="O6423" s="22" t="s">
        <v>1224</v>
      </c>
      <c r="P6423" s="22" t="s">
        <v>1225</v>
      </c>
      <c r="Q6423" s="23" t="s">
        <v>4642</v>
      </c>
      <c r="R6423" s="22" t="s">
        <v>4643</v>
      </c>
      <c r="S6423" s="21" t="s">
        <v>1020</v>
      </c>
      <c r="T6423" s="23" t="s">
        <v>4644</v>
      </c>
      <c r="U6423" s="24" t="s">
        <v>17</v>
      </c>
      <c r="V6423" s="23">
        <v>200</v>
      </c>
      <c r="W6423" s="25">
        <v>118535.93000000002</v>
      </c>
      <c r="X6423" s="25">
        <v>2989104.9900000007</v>
      </c>
      <c r="Y6423" s="25">
        <v>4055710.94</v>
      </c>
      <c r="Z6423" s="25">
        <v>35749590.470000006</v>
      </c>
      <c r="AA6423" s="25">
        <v>54150055.149999984</v>
      </c>
      <c r="AB6423" s="25">
        <v>75748732.840000004</v>
      </c>
      <c r="AC6423" s="26">
        <v>45152.505756550927</v>
      </c>
      <c r="AD6423" s="27">
        <f>ROW()</f>
        <v>6423</v>
      </c>
      <c r="AE6423" s="27">
        <f>1</f>
        <v>1</v>
      </c>
      <c r="AF6423" s="27">
        <f>SUBTOTAL(109,Tbl_NGF_Data[[#This Row],[Counter]])</f>
        <v>1</v>
      </c>
    </row>
    <row r="6424" spans="2:32" ht="45" x14ac:dyDescent="0.25">
      <c r="B6424" s="21" t="s">
        <v>951</v>
      </c>
      <c r="C6424" s="22" t="s">
        <v>4367</v>
      </c>
      <c r="D6424" s="23">
        <v>14</v>
      </c>
      <c r="E6424" s="22" t="s">
        <v>951</v>
      </c>
      <c r="F6424" s="23">
        <v>14</v>
      </c>
      <c r="G6424" s="22" t="s">
        <v>4367</v>
      </c>
      <c r="H6424" s="22" t="s">
        <v>1327</v>
      </c>
      <c r="I6424" s="23">
        <v>1</v>
      </c>
      <c r="J6424" s="23">
        <v>501</v>
      </c>
      <c r="K6424" s="23" t="s">
        <v>4541</v>
      </c>
      <c r="L6424" s="22" t="s">
        <v>4542</v>
      </c>
      <c r="M6424" s="21" t="s">
        <v>983</v>
      </c>
      <c r="N6424" s="23" t="s">
        <v>1223</v>
      </c>
      <c r="O6424" s="22" t="s">
        <v>1224</v>
      </c>
      <c r="P6424" s="22" t="s">
        <v>1225</v>
      </c>
      <c r="Q6424" s="23" t="s">
        <v>4642</v>
      </c>
      <c r="R6424" s="22" t="s">
        <v>4643</v>
      </c>
      <c r="S6424" s="21" t="s">
        <v>1020</v>
      </c>
      <c r="T6424" s="23" t="s">
        <v>4644</v>
      </c>
      <c r="U6424" s="24" t="s">
        <v>18</v>
      </c>
      <c r="V6424" s="23">
        <v>220</v>
      </c>
      <c r="W6424" s="25">
        <v>3882529.07</v>
      </c>
      <c r="X6424" s="25">
        <v>5210895.01</v>
      </c>
      <c r="Y6424" s="25">
        <v>153653106.06</v>
      </c>
      <c r="Z6424" s="25">
        <v>36750409.529999994</v>
      </c>
      <c r="AA6424" s="25">
        <v>197428825.85000002</v>
      </c>
      <c r="AB6424" s="25">
        <v>111802589.16</v>
      </c>
      <c r="AC6424" s="26">
        <v>45152.505756550927</v>
      </c>
      <c r="AD6424" s="27">
        <f>ROW()</f>
        <v>6424</v>
      </c>
      <c r="AE6424" s="27">
        <f>1</f>
        <v>1</v>
      </c>
      <c r="AF6424" s="27">
        <f>SUBTOTAL(109,Tbl_NGF_Data[[#This Row],[Counter]])</f>
        <v>1</v>
      </c>
    </row>
    <row r="6425" spans="2:32" ht="45" x14ac:dyDescent="0.25">
      <c r="B6425" s="21" t="s">
        <v>951</v>
      </c>
      <c r="C6425" s="22" t="s">
        <v>4367</v>
      </c>
      <c r="D6425" s="23">
        <v>14</v>
      </c>
      <c r="E6425" s="22" t="s">
        <v>951</v>
      </c>
      <c r="F6425" s="23">
        <v>14</v>
      </c>
      <c r="G6425" s="22" t="s">
        <v>4367</v>
      </c>
      <c r="H6425" s="22" t="s">
        <v>1327</v>
      </c>
      <c r="I6425" s="23">
        <v>1</v>
      </c>
      <c r="J6425" s="23">
        <v>501</v>
      </c>
      <c r="K6425" s="23" t="s">
        <v>4541</v>
      </c>
      <c r="L6425" s="22" t="s">
        <v>4542</v>
      </c>
      <c r="M6425" s="21" t="s">
        <v>983</v>
      </c>
      <c r="N6425" s="23" t="s">
        <v>1223</v>
      </c>
      <c r="O6425" s="22" t="s">
        <v>1224</v>
      </c>
      <c r="P6425" s="22" t="s">
        <v>1225</v>
      </c>
      <c r="Q6425" s="23" t="s">
        <v>4642</v>
      </c>
      <c r="R6425" s="22" t="s">
        <v>4643</v>
      </c>
      <c r="S6425" s="21" t="s">
        <v>1020</v>
      </c>
      <c r="T6425" s="23" t="s">
        <v>4644</v>
      </c>
      <c r="U6425" s="24" t="s">
        <v>19</v>
      </c>
      <c r="V6425" s="23">
        <v>500</v>
      </c>
      <c r="W6425" s="25">
        <v>104570.31</v>
      </c>
      <c r="X6425" s="25">
        <v>3532.24</v>
      </c>
      <c r="Y6425" s="25">
        <v>121938.61000000002</v>
      </c>
      <c r="Z6425" s="25">
        <v>0</v>
      </c>
      <c r="AA6425" s="25">
        <v>199245305.64000002</v>
      </c>
      <c r="AB6425" s="25">
        <v>313508248</v>
      </c>
      <c r="AC6425" s="26">
        <v>45152.505756550927</v>
      </c>
      <c r="AD6425" s="27">
        <f>ROW()</f>
        <v>6425</v>
      </c>
      <c r="AE6425" s="27">
        <f>1</f>
        <v>1</v>
      </c>
      <c r="AF6425" s="27">
        <f>SUBTOTAL(109,Tbl_NGF_Data[[#This Row],[Counter]])</f>
        <v>1</v>
      </c>
    </row>
    <row r="6426" spans="2:32" ht="45" x14ac:dyDescent="0.25">
      <c r="B6426" s="21" t="s">
        <v>951</v>
      </c>
      <c r="C6426" s="22" t="s">
        <v>4367</v>
      </c>
      <c r="D6426" s="23">
        <v>14</v>
      </c>
      <c r="E6426" s="22" t="s">
        <v>951</v>
      </c>
      <c r="F6426" s="23">
        <v>14</v>
      </c>
      <c r="G6426" s="22" t="s">
        <v>4367</v>
      </c>
      <c r="H6426" s="22" t="s">
        <v>1327</v>
      </c>
      <c r="I6426" s="23">
        <v>1</v>
      </c>
      <c r="J6426" s="23">
        <v>501</v>
      </c>
      <c r="K6426" s="23" t="s">
        <v>4541</v>
      </c>
      <c r="L6426" s="22" t="s">
        <v>4542</v>
      </c>
      <c r="M6426" s="21" t="s">
        <v>983</v>
      </c>
      <c r="N6426" s="23" t="s">
        <v>1223</v>
      </c>
      <c r="O6426" s="22" t="s">
        <v>1224</v>
      </c>
      <c r="P6426" s="22" t="s">
        <v>1225</v>
      </c>
      <c r="Q6426" s="23" t="s">
        <v>4645</v>
      </c>
      <c r="R6426" s="22" t="s">
        <v>4646</v>
      </c>
      <c r="S6426" s="21" t="s">
        <v>1021</v>
      </c>
      <c r="T6426" s="23" t="s">
        <v>4647</v>
      </c>
      <c r="U6426" s="24" t="s">
        <v>16</v>
      </c>
      <c r="V6426" s="23">
        <v>135</v>
      </c>
      <c r="W6426" s="25">
        <v>48294019</v>
      </c>
      <c r="X6426" s="25">
        <v>42218195</v>
      </c>
      <c r="Y6426" s="25">
        <v>52855478</v>
      </c>
      <c r="Z6426" s="25">
        <v>48092837</v>
      </c>
      <c r="AA6426" s="25">
        <v>29725222</v>
      </c>
      <c r="AB6426" s="25">
        <v>45679058</v>
      </c>
      <c r="AC6426" s="26">
        <v>45152.505756550927</v>
      </c>
      <c r="AD6426" s="27">
        <f>ROW()</f>
        <v>6426</v>
      </c>
      <c r="AE6426" s="27">
        <f>1</f>
        <v>1</v>
      </c>
      <c r="AF6426" s="27">
        <f>SUBTOTAL(109,Tbl_NGF_Data[[#This Row],[Counter]])</f>
        <v>1</v>
      </c>
    </row>
    <row r="6427" spans="2:32" ht="45" x14ac:dyDescent="0.25">
      <c r="B6427" s="21" t="s">
        <v>951</v>
      </c>
      <c r="C6427" s="22" t="s">
        <v>4367</v>
      </c>
      <c r="D6427" s="23">
        <v>14</v>
      </c>
      <c r="E6427" s="22" t="s">
        <v>951</v>
      </c>
      <c r="F6427" s="23">
        <v>14</v>
      </c>
      <c r="G6427" s="22" t="s">
        <v>4367</v>
      </c>
      <c r="H6427" s="22" t="s">
        <v>1327</v>
      </c>
      <c r="I6427" s="23">
        <v>1</v>
      </c>
      <c r="J6427" s="23">
        <v>501</v>
      </c>
      <c r="K6427" s="23" t="s">
        <v>4541</v>
      </c>
      <c r="L6427" s="22" t="s">
        <v>4542</v>
      </c>
      <c r="M6427" s="21" t="s">
        <v>983</v>
      </c>
      <c r="N6427" s="23" t="s">
        <v>1223</v>
      </c>
      <c r="O6427" s="22" t="s">
        <v>1224</v>
      </c>
      <c r="P6427" s="22" t="s">
        <v>1225</v>
      </c>
      <c r="Q6427" s="23" t="s">
        <v>4645</v>
      </c>
      <c r="R6427" s="22" t="s">
        <v>4646</v>
      </c>
      <c r="S6427" s="21" t="s">
        <v>1021</v>
      </c>
      <c r="T6427" s="23" t="s">
        <v>4647</v>
      </c>
      <c r="U6427" s="24" t="s">
        <v>17</v>
      </c>
      <c r="V6427" s="23">
        <v>200</v>
      </c>
      <c r="W6427" s="25">
        <v>47435318.75</v>
      </c>
      <c r="X6427" s="25">
        <v>41025250</v>
      </c>
      <c r="Y6427" s="25">
        <v>26732250</v>
      </c>
      <c r="Z6427" s="25">
        <v>24993250</v>
      </c>
      <c r="AA6427" s="25">
        <v>16877000</v>
      </c>
      <c r="AB6427" s="25">
        <v>27401916.670000002</v>
      </c>
      <c r="AC6427" s="26">
        <v>45152.505756550927</v>
      </c>
      <c r="AD6427" s="27">
        <f>ROW()</f>
        <v>6427</v>
      </c>
      <c r="AE6427" s="27">
        <f>1</f>
        <v>1</v>
      </c>
      <c r="AF6427" s="27">
        <f>SUBTOTAL(109,Tbl_NGF_Data[[#This Row],[Counter]])</f>
        <v>1</v>
      </c>
    </row>
    <row r="6428" spans="2:32" ht="45" x14ac:dyDescent="0.25">
      <c r="B6428" s="21" t="s">
        <v>951</v>
      </c>
      <c r="C6428" s="22" t="s">
        <v>4367</v>
      </c>
      <c r="D6428" s="23">
        <v>14</v>
      </c>
      <c r="E6428" s="22" t="s">
        <v>951</v>
      </c>
      <c r="F6428" s="23">
        <v>14</v>
      </c>
      <c r="G6428" s="22" t="s">
        <v>4367</v>
      </c>
      <c r="H6428" s="22" t="s">
        <v>1327</v>
      </c>
      <c r="I6428" s="23">
        <v>1</v>
      </c>
      <c r="J6428" s="23">
        <v>501</v>
      </c>
      <c r="K6428" s="23" t="s">
        <v>4541</v>
      </c>
      <c r="L6428" s="22" t="s">
        <v>4542</v>
      </c>
      <c r="M6428" s="21" t="s">
        <v>983</v>
      </c>
      <c r="N6428" s="23" t="s">
        <v>1223</v>
      </c>
      <c r="O6428" s="22" t="s">
        <v>1224</v>
      </c>
      <c r="P6428" s="22" t="s">
        <v>1225</v>
      </c>
      <c r="Q6428" s="23" t="s">
        <v>4645</v>
      </c>
      <c r="R6428" s="22" t="s">
        <v>4646</v>
      </c>
      <c r="S6428" s="21" t="s">
        <v>1021</v>
      </c>
      <c r="T6428" s="23" t="s">
        <v>4647</v>
      </c>
      <c r="U6428" s="24" t="s">
        <v>18</v>
      </c>
      <c r="V6428" s="23">
        <v>220</v>
      </c>
      <c r="W6428" s="25">
        <v>858700.25</v>
      </c>
      <c r="X6428" s="25">
        <v>1192945</v>
      </c>
      <c r="Y6428" s="25">
        <v>26123228</v>
      </c>
      <c r="Z6428" s="25">
        <v>23099587</v>
      </c>
      <c r="AA6428" s="25">
        <v>12848222</v>
      </c>
      <c r="AB6428" s="25">
        <v>18277141.329999998</v>
      </c>
      <c r="AC6428" s="26">
        <v>45152.505756550927</v>
      </c>
      <c r="AD6428" s="27">
        <f>ROW()</f>
        <v>6428</v>
      </c>
      <c r="AE6428" s="27">
        <f>1</f>
        <v>1</v>
      </c>
      <c r="AF6428" s="27">
        <f>SUBTOTAL(109,Tbl_NGF_Data[[#This Row],[Counter]])</f>
        <v>1</v>
      </c>
    </row>
    <row r="6429" spans="2:32" ht="45" x14ac:dyDescent="0.25">
      <c r="B6429" s="21" t="s">
        <v>951</v>
      </c>
      <c r="C6429" s="22" t="s">
        <v>4367</v>
      </c>
      <c r="D6429" s="23">
        <v>14</v>
      </c>
      <c r="E6429" s="22" t="s">
        <v>951</v>
      </c>
      <c r="F6429" s="23">
        <v>14</v>
      </c>
      <c r="G6429" s="22" t="s">
        <v>4367</v>
      </c>
      <c r="H6429" s="22" t="s">
        <v>1327</v>
      </c>
      <c r="I6429" s="23">
        <v>1</v>
      </c>
      <c r="J6429" s="23">
        <v>501</v>
      </c>
      <c r="K6429" s="23" t="s">
        <v>4541</v>
      </c>
      <c r="L6429" s="22" t="s">
        <v>4542</v>
      </c>
      <c r="M6429" s="21" t="s">
        <v>983</v>
      </c>
      <c r="N6429" s="23" t="s">
        <v>1223</v>
      </c>
      <c r="O6429" s="22" t="s">
        <v>1224</v>
      </c>
      <c r="P6429" s="22" t="s">
        <v>1225</v>
      </c>
      <c r="Q6429" s="23" t="s">
        <v>4645</v>
      </c>
      <c r="R6429" s="22" t="s">
        <v>4646</v>
      </c>
      <c r="S6429" s="21" t="s">
        <v>1021</v>
      </c>
      <c r="T6429" s="23" t="s">
        <v>4647</v>
      </c>
      <c r="U6429" s="24" t="s">
        <v>19</v>
      </c>
      <c r="V6429" s="23">
        <v>500</v>
      </c>
      <c r="W6429" s="25">
        <v>15368.04</v>
      </c>
      <c r="X6429" s="25">
        <v>357591.69999999995</v>
      </c>
      <c r="Y6429" s="25">
        <v>418067.10000000003</v>
      </c>
      <c r="Z6429" s="25">
        <v>18995.52</v>
      </c>
      <c r="AA6429" s="25">
        <v>850.78</v>
      </c>
      <c r="AB6429" s="25">
        <v>26384.35</v>
      </c>
      <c r="AC6429" s="26">
        <v>45152.505756550927</v>
      </c>
      <c r="AD6429" s="27">
        <f>ROW()</f>
        <v>6429</v>
      </c>
      <c r="AE6429" s="27">
        <f>1</f>
        <v>1</v>
      </c>
      <c r="AF6429" s="27">
        <f>SUBTOTAL(109,Tbl_NGF_Data[[#This Row],[Counter]])</f>
        <v>1</v>
      </c>
    </row>
    <row r="6430" spans="2:32" ht="45" x14ac:dyDescent="0.25">
      <c r="B6430" s="21" t="s">
        <v>951</v>
      </c>
      <c r="C6430" s="22" t="s">
        <v>4367</v>
      </c>
      <c r="D6430" s="23">
        <v>14</v>
      </c>
      <c r="E6430" s="22" t="s">
        <v>951</v>
      </c>
      <c r="F6430" s="23">
        <v>14</v>
      </c>
      <c r="G6430" s="22" t="s">
        <v>4367</v>
      </c>
      <c r="H6430" s="22" t="s">
        <v>1327</v>
      </c>
      <c r="I6430" s="23">
        <v>1</v>
      </c>
      <c r="J6430" s="23">
        <v>501</v>
      </c>
      <c r="K6430" s="23" t="s">
        <v>4541</v>
      </c>
      <c r="L6430" s="22" t="s">
        <v>4542</v>
      </c>
      <c r="M6430" s="21" t="s">
        <v>983</v>
      </c>
      <c r="N6430" s="23" t="s">
        <v>1223</v>
      </c>
      <c r="O6430" s="22" t="s">
        <v>1224</v>
      </c>
      <c r="P6430" s="22" t="s">
        <v>1225</v>
      </c>
      <c r="Q6430" s="23" t="s">
        <v>2942</v>
      </c>
      <c r="R6430" s="22" t="s">
        <v>2943</v>
      </c>
      <c r="S6430" s="21" t="s">
        <v>502</v>
      </c>
      <c r="T6430" s="23" t="s">
        <v>4648</v>
      </c>
      <c r="U6430" s="24" t="s">
        <v>15</v>
      </c>
      <c r="V6430" s="23">
        <v>100</v>
      </c>
      <c r="W6430" s="25">
        <v>86940463.150000006</v>
      </c>
      <c r="X6430" s="25">
        <v>62265931</v>
      </c>
      <c r="Y6430" s="25">
        <v>51129438.630000003</v>
      </c>
      <c r="Z6430" s="25">
        <v>46438300.880000003</v>
      </c>
      <c r="AA6430" s="25">
        <v>47029498.060000002</v>
      </c>
      <c r="AB6430" s="25">
        <v>30118269.469999999</v>
      </c>
      <c r="AC6430" s="26">
        <v>45152.505756550927</v>
      </c>
      <c r="AD6430" s="27">
        <f>ROW()</f>
        <v>6430</v>
      </c>
      <c r="AE6430" s="27">
        <f>1</f>
        <v>1</v>
      </c>
      <c r="AF6430" s="27">
        <f>SUBTOTAL(109,Tbl_NGF_Data[[#This Row],[Counter]])</f>
        <v>1</v>
      </c>
    </row>
    <row r="6431" spans="2:32" ht="45" x14ac:dyDescent="0.25">
      <c r="B6431" s="21" t="s">
        <v>951</v>
      </c>
      <c r="C6431" s="22" t="s">
        <v>4367</v>
      </c>
      <c r="D6431" s="23">
        <v>14</v>
      </c>
      <c r="E6431" s="22" t="s">
        <v>951</v>
      </c>
      <c r="F6431" s="23">
        <v>14</v>
      </c>
      <c r="G6431" s="22" t="s">
        <v>4367</v>
      </c>
      <c r="H6431" s="22" t="s">
        <v>1327</v>
      </c>
      <c r="I6431" s="23">
        <v>1</v>
      </c>
      <c r="J6431" s="23">
        <v>501</v>
      </c>
      <c r="K6431" s="23" t="s">
        <v>4541</v>
      </c>
      <c r="L6431" s="22" t="s">
        <v>4542</v>
      </c>
      <c r="M6431" s="21" t="s">
        <v>983</v>
      </c>
      <c r="N6431" s="23" t="s">
        <v>1223</v>
      </c>
      <c r="O6431" s="22" t="s">
        <v>1224</v>
      </c>
      <c r="P6431" s="22" t="s">
        <v>1225</v>
      </c>
      <c r="Q6431" s="23" t="s">
        <v>2942</v>
      </c>
      <c r="R6431" s="22" t="s">
        <v>2943</v>
      </c>
      <c r="S6431" s="21" t="s">
        <v>502</v>
      </c>
      <c r="T6431" s="23" t="s">
        <v>4648</v>
      </c>
      <c r="U6431" s="24" t="s">
        <v>19</v>
      </c>
      <c r="V6431" s="23">
        <v>500</v>
      </c>
      <c r="W6431" s="25">
        <v>7404799.9799999995</v>
      </c>
      <c r="X6431" s="25">
        <v>7682064.3300000001</v>
      </c>
      <c r="Y6431" s="25">
        <v>7206462.8799999999</v>
      </c>
      <c r="Z6431" s="25">
        <v>6065880.1100000003</v>
      </c>
      <c r="AA6431" s="25">
        <v>6432570.46</v>
      </c>
      <c r="AB6431" s="25">
        <v>5330338.88</v>
      </c>
      <c r="AC6431" s="26">
        <v>45152.505756550927</v>
      </c>
      <c r="AD6431" s="27">
        <f>ROW()</f>
        <v>6431</v>
      </c>
      <c r="AE6431" s="27">
        <f>1</f>
        <v>1</v>
      </c>
      <c r="AF6431" s="27">
        <f>SUBTOTAL(109,Tbl_NGF_Data[[#This Row],[Counter]])</f>
        <v>1</v>
      </c>
    </row>
    <row r="6432" spans="2:32" ht="45" x14ac:dyDescent="0.25">
      <c r="B6432" s="21" t="s">
        <v>951</v>
      </c>
      <c r="C6432" s="22" t="s">
        <v>4367</v>
      </c>
      <c r="D6432" s="23">
        <v>14</v>
      </c>
      <c r="E6432" s="22" t="s">
        <v>951</v>
      </c>
      <c r="F6432" s="23">
        <v>14</v>
      </c>
      <c r="G6432" s="22" t="s">
        <v>4367</v>
      </c>
      <c r="H6432" s="22" t="s">
        <v>1327</v>
      </c>
      <c r="I6432" s="23">
        <v>1</v>
      </c>
      <c r="J6432" s="23">
        <v>501</v>
      </c>
      <c r="K6432" s="23" t="s">
        <v>4541</v>
      </c>
      <c r="L6432" s="22" t="s">
        <v>4542</v>
      </c>
      <c r="M6432" s="21" t="s">
        <v>983</v>
      </c>
      <c r="N6432" s="23" t="s">
        <v>1223</v>
      </c>
      <c r="O6432" s="22" t="s">
        <v>1224</v>
      </c>
      <c r="P6432" s="22" t="s">
        <v>1225</v>
      </c>
      <c r="Q6432" s="23" t="s">
        <v>4649</v>
      </c>
      <c r="R6432" s="22" t="s">
        <v>4650</v>
      </c>
      <c r="S6432" s="21" t="s">
        <v>1022</v>
      </c>
      <c r="T6432" s="23" t="s">
        <v>4651</v>
      </c>
      <c r="U6432" s="24" t="s">
        <v>16</v>
      </c>
      <c r="V6432" s="23">
        <v>135</v>
      </c>
      <c r="W6432" s="25">
        <v>15000010</v>
      </c>
      <c r="X6432" s="25">
        <v>15000000</v>
      </c>
      <c r="Y6432" s="25">
        <v>15000000</v>
      </c>
      <c r="Z6432" s="25">
        <v>300000</v>
      </c>
      <c r="AA6432" s="25">
        <v>1477236</v>
      </c>
      <c r="AB6432" s="25">
        <v>335878</v>
      </c>
      <c r="AC6432" s="26">
        <v>45152.505756550927</v>
      </c>
      <c r="AD6432" s="27">
        <f>ROW()</f>
        <v>6432</v>
      </c>
      <c r="AE6432" s="27">
        <f>1</f>
        <v>1</v>
      </c>
      <c r="AF6432" s="27">
        <f>SUBTOTAL(109,Tbl_NGF_Data[[#This Row],[Counter]])</f>
        <v>1</v>
      </c>
    </row>
    <row r="6433" spans="2:32" ht="45" x14ac:dyDescent="0.25">
      <c r="B6433" s="21" t="s">
        <v>951</v>
      </c>
      <c r="C6433" s="22" t="s">
        <v>4367</v>
      </c>
      <c r="D6433" s="23">
        <v>14</v>
      </c>
      <c r="E6433" s="22" t="s">
        <v>951</v>
      </c>
      <c r="F6433" s="23">
        <v>14</v>
      </c>
      <c r="G6433" s="22" t="s">
        <v>4367</v>
      </c>
      <c r="H6433" s="22" t="s">
        <v>1327</v>
      </c>
      <c r="I6433" s="23">
        <v>1</v>
      </c>
      <c r="J6433" s="23">
        <v>501</v>
      </c>
      <c r="K6433" s="23" t="s">
        <v>4541</v>
      </c>
      <c r="L6433" s="22" t="s">
        <v>4542</v>
      </c>
      <c r="M6433" s="21" t="s">
        <v>983</v>
      </c>
      <c r="N6433" s="23" t="s">
        <v>1223</v>
      </c>
      <c r="O6433" s="22" t="s">
        <v>1224</v>
      </c>
      <c r="P6433" s="22" t="s">
        <v>1225</v>
      </c>
      <c r="Q6433" s="23" t="s">
        <v>4649</v>
      </c>
      <c r="R6433" s="22" t="s">
        <v>4650</v>
      </c>
      <c r="S6433" s="21" t="s">
        <v>1022</v>
      </c>
      <c r="T6433" s="23" t="s">
        <v>4651</v>
      </c>
      <c r="U6433" s="24" t="s">
        <v>17</v>
      </c>
      <c r="V6433" s="23">
        <v>200</v>
      </c>
      <c r="W6433" s="25">
        <v>32005.64</v>
      </c>
      <c r="X6433" s="25">
        <v>198426.45</v>
      </c>
      <c r="Y6433" s="25">
        <v>59583</v>
      </c>
      <c r="Z6433" s="25">
        <v>0</v>
      </c>
      <c r="AA6433" s="25">
        <v>0</v>
      </c>
      <c r="AB6433" s="25">
        <v>0</v>
      </c>
      <c r="AC6433" s="26">
        <v>45152.505756550927</v>
      </c>
      <c r="AD6433" s="27">
        <f>ROW()</f>
        <v>6433</v>
      </c>
      <c r="AE6433" s="27">
        <f>1</f>
        <v>1</v>
      </c>
      <c r="AF6433" s="27">
        <f>SUBTOTAL(109,Tbl_NGF_Data[[#This Row],[Counter]])</f>
        <v>1</v>
      </c>
    </row>
    <row r="6434" spans="2:32" ht="45" x14ac:dyDescent="0.25">
      <c r="B6434" s="21" t="s">
        <v>951</v>
      </c>
      <c r="C6434" s="22" t="s">
        <v>4367</v>
      </c>
      <c r="D6434" s="23">
        <v>14</v>
      </c>
      <c r="E6434" s="22" t="s">
        <v>951</v>
      </c>
      <c r="F6434" s="23">
        <v>14</v>
      </c>
      <c r="G6434" s="22" t="s">
        <v>4367</v>
      </c>
      <c r="H6434" s="22" t="s">
        <v>1327</v>
      </c>
      <c r="I6434" s="23">
        <v>1</v>
      </c>
      <c r="J6434" s="23">
        <v>501</v>
      </c>
      <c r="K6434" s="23" t="s">
        <v>4541</v>
      </c>
      <c r="L6434" s="22" t="s">
        <v>4542</v>
      </c>
      <c r="M6434" s="21" t="s">
        <v>983</v>
      </c>
      <c r="N6434" s="23" t="s">
        <v>1223</v>
      </c>
      <c r="O6434" s="22" t="s">
        <v>1224</v>
      </c>
      <c r="P6434" s="22" t="s">
        <v>1225</v>
      </c>
      <c r="Q6434" s="23" t="s">
        <v>4649</v>
      </c>
      <c r="R6434" s="22" t="s">
        <v>4650</v>
      </c>
      <c r="S6434" s="21" t="s">
        <v>1022</v>
      </c>
      <c r="T6434" s="23" t="s">
        <v>4651</v>
      </c>
      <c r="U6434" s="24" t="s">
        <v>18</v>
      </c>
      <c r="V6434" s="23">
        <v>220</v>
      </c>
      <c r="W6434" s="25">
        <v>14968004.359999999</v>
      </c>
      <c r="X6434" s="25">
        <v>14801573.550000001</v>
      </c>
      <c r="Y6434" s="25">
        <v>14940417</v>
      </c>
      <c r="Z6434" s="25">
        <v>300000</v>
      </c>
      <c r="AA6434" s="25">
        <v>1477236</v>
      </c>
      <c r="AB6434" s="25">
        <v>335878</v>
      </c>
      <c r="AC6434" s="26">
        <v>45152.505756550927</v>
      </c>
      <c r="AD6434" s="27">
        <f>ROW()</f>
        <v>6434</v>
      </c>
      <c r="AE6434" s="27">
        <f>1</f>
        <v>1</v>
      </c>
      <c r="AF6434" s="27">
        <f>SUBTOTAL(109,Tbl_NGF_Data[[#This Row],[Counter]])</f>
        <v>1</v>
      </c>
    </row>
    <row r="6435" spans="2:32" ht="45" x14ac:dyDescent="0.25">
      <c r="B6435" s="21" t="s">
        <v>951</v>
      </c>
      <c r="C6435" s="22" t="s">
        <v>4367</v>
      </c>
      <c r="D6435" s="23">
        <v>14</v>
      </c>
      <c r="E6435" s="22" t="s">
        <v>951</v>
      </c>
      <c r="F6435" s="23">
        <v>14</v>
      </c>
      <c r="G6435" s="22" t="s">
        <v>4367</v>
      </c>
      <c r="H6435" s="22" t="s">
        <v>1327</v>
      </c>
      <c r="I6435" s="23">
        <v>1</v>
      </c>
      <c r="J6435" s="23">
        <v>501</v>
      </c>
      <c r="K6435" s="23" t="s">
        <v>4541</v>
      </c>
      <c r="L6435" s="22" t="s">
        <v>4542</v>
      </c>
      <c r="M6435" s="21" t="s">
        <v>983</v>
      </c>
      <c r="N6435" s="23" t="s">
        <v>1223</v>
      </c>
      <c r="O6435" s="22" t="s">
        <v>1224</v>
      </c>
      <c r="P6435" s="22" t="s">
        <v>1225</v>
      </c>
      <c r="Q6435" s="23" t="s">
        <v>4649</v>
      </c>
      <c r="R6435" s="22" t="s">
        <v>4650</v>
      </c>
      <c r="S6435" s="21" t="s">
        <v>1022</v>
      </c>
      <c r="T6435" s="23" t="s">
        <v>4651</v>
      </c>
      <c r="U6435" s="24" t="s">
        <v>19</v>
      </c>
      <c r="V6435" s="23">
        <v>500</v>
      </c>
      <c r="W6435" s="25">
        <v>47713.09</v>
      </c>
      <c r="X6435" s="25">
        <v>402762.72</v>
      </c>
      <c r="Y6435" s="25">
        <v>71720.94</v>
      </c>
      <c r="Z6435" s="25">
        <v>0</v>
      </c>
      <c r="AA6435" s="25">
        <v>2013.46</v>
      </c>
      <c r="AB6435" s="25">
        <v>239.27</v>
      </c>
      <c r="AC6435" s="26">
        <v>45152.505756550927</v>
      </c>
      <c r="AD6435" s="27">
        <f>ROW()</f>
        <v>6435</v>
      </c>
      <c r="AE6435" s="27">
        <f>1</f>
        <v>1</v>
      </c>
      <c r="AF6435" s="27">
        <f>SUBTOTAL(109,Tbl_NGF_Data[[#This Row],[Counter]])</f>
        <v>1</v>
      </c>
    </row>
    <row r="6436" spans="2:32" ht="45" x14ac:dyDescent="0.25">
      <c r="B6436" s="21" t="s">
        <v>951</v>
      </c>
      <c r="C6436" s="22" t="s">
        <v>4367</v>
      </c>
      <c r="D6436" s="23">
        <v>14</v>
      </c>
      <c r="E6436" s="22" t="s">
        <v>951</v>
      </c>
      <c r="F6436" s="23">
        <v>14</v>
      </c>
      <c r="G6436" s="22" t="s">
        <v>4367</v>
      </c>
      <c r="H6436" s="22" t="s">
        <v>1327</v>
      </c>
      <c r="I6436" s="23">
        <v>1</v>
      </c>
      <c r="J6436" s="23">
        <v>501</v>
      </c>
      <c r="K6436" s="23" t="s">
        <v>4541</v>
      </c>
      <c r="L6436" s="22" t="s">
        <v>4542</v>
      </c>
      <c r="M6436" s="21" t="s">
        <v>983</v>
      </c>
      <c r="N6436" s="23" t="s">
        <v>1223</v>
      </c>
      <c r="O6436" s="22" t="s">
        <v>1224</v>
      </c>
      <c r="P6436" s="22" t="s">
        <v>1225</v>
      </c>
      <c r="Q6436" s="23" t="s">
        <v>4652</v>
      </c>
      <c r="R6436" s="22" t="s">
        <v>4653</v>
      </c>
      <c r="S6436" s="21" t="s">
        <v>1023</v>
      </c>
      <c r="T6436" s="23" t="s">
        <v>4654</v>
      </c>
      <c r="U6436" s="24" t="s">
        <v>16</v>
      </c>
      <c r="V6436" s="23">
        <v>135</v>
      </c>
      <c r="W6436" s="25">
        <v>33540990</v>
      </c>
      <c r="X6436" s="25">
        <v>30620039.459999997</v>
      </c>
      <c r="Y6436" s="25">
        <v>20993040.549999997</v>
      </c>
      <c r="Z6436" s="25">
        <v>17960090</v>
      </c>
      <c r="AA6436" s="25">
        <v>27492688</v>
      </c>
      <c r="AB6436" s="25">
        <v>28870438</v>
      </c>
      <c r="AC6436" s="26">
        <v>45152.505756550927</v>
      </c>
      <c r="AD6436" s="27">
        <f>ROW()</f>
        <v>6436</v>
      </c>
      <c r="AE6436" s="27">
        <f>1</f>
        <v>1</v>
      </c>
      <c r="AF6436" s="27">
        <f>SUBTOTAL(109,Tbl_NGF_Data[[#This Row],[Counter]])</f>
        <v>1</v>
      </c>
    </row>
    <row r="6437" spans="2:32" ht="45" x14ac:dyDescent="0.25">
      <c r="B6437" s="21" t="s">
        <v>951</v>
      </c>
      <c r="C6437" s="22" t="s">
        <v>4367</v>
      </c>
      <c r="D6437" s="23">
        <v>14</v>
      </c>
      <c r="E6437" s="22" t="s">
        <v>951</v>
      </c>
      <c r="F6437" s="23">
        <v>14</v>
      </c>
      <c r="G6437" s="22" t="s">
        <v>4367</v>
      </c>
      <c r="H6437" s="22" t="s">
        <v>1327</v>
      </c>
      <c r="I6437" s="23">
        <v>1</v>
      </c>
      <c r="J6437" s="23">
        <v>501</v>
      </c>
      <c r="K6437" s="23" t="s">
        <v>4541</v>
      </c>
      <c r="L6437" s="22" t="s">
        <v>4542</v>
      </c>
      <c r="M6437" s="21" t="s">
        <v>983</v>
      </c>
      <c r="N6437" s="23" t="s">
        <v>1223</v>
      </c>
      <c r="O6437" s="22" t="s">
        <v>1224</v>
      </c>
      <c r="P6437" s="22" t="s">
        <v>1225</v>
      </c>
      <c r="Q6437" s="23" t="s">
        <v>4652</v>
      </c>
      <c r="R6437" s="22" t="s">
        <v>4653</v>
      </c>
      <c r="S6437" s="21" t="s">
        <v>1023</v>
      </c>
      <c r="T6437" s="23" t="s">
        <v>4654</v>
      </c>
      <c r="U6437" s="24" t="s">
        <v>17</v>
      </c>
      <c r="V6437" s="23">
        <v>200</v>
      </c>
      <c r="W6437" s="25">
        <v>30576589</v>
      </c>
      <c r="X6437" s="25">
        <v>30620039.460000001</v>
      </c>
      <c r="Y6437" s="25">
        <v>20993040.550000001</v>
      </c>
      <c r="Z6437" s="25">
        <v>16621937.5</v>
      </c>
      <c r="AA6437" s="25">
        <v>11427687.5</v>
      </c>
      <c r="AB6437" s="25">
        <v>22391824.93</v>
      </c>
      <c r="AC6437" s="26">
        <v>45152.505756550927</v>
      </c>
      <c r="AD6437" s="27">
        <f>ROW()</f>
        <v>6437</v>
      </c>
      <c r="AE6437" s="27">
        <f>1</f>
        <v>1</v>
      </c>
      <c r="AF6437" s="27">
        <f>SUBTOTAL(109,Tbl_NGF_Data[[#This Row],[Counter]])</f>
        <v>1</v>
      </c>
    </row>
    <row r="6438" spans="2:32" ht="45" x14ac:dyDescent="0.25">
      <c r="B6438" s="21" t="s">
        <v>951</v>
      </c>
      <c r="C6438" s="22" t="s">
        <v>4367</v>
      </c>
      <c r="D6438" s="23">
        <v>14</v>
      </c>
      <c r="E6438" s="22" t="s">
        <v>951</v>
      </c>
      <c r="F6438" s="23">
        <v>14</v>
      </c>
      <c r="G6438" s="22" t="s">
        <v>4367</v>
      </c>
      <c r="H6438" s="22" t="s">
        <v>1327</v>
      </c>
      <c r="I6438" s="23">
        <v>1</v>
      </c>
      <c r="J6438" s="23">
        <v>501</v>
      </c>
      <c r="K6438" s="23" t="s">
        <v>4541</v>
      </c>
      <c r="L6438" s="22" t="s">
        <v>4542</v>
      </c>
      <c r="M6438" s="21" t="s">
        <v>983</v>
      </c>
      <c r="N6438" s="23" t="s">
        <v>1223</v>
      </c>
      <c r="O6438" s="22" t="s">
        <v>1224</v>
      </c>
      <c r="P6438" s="22" t="s">
        <v>1225</v>
      </c>
      <c r="Q6438" s="23" t="s">
        <v>4652</v>
      </c>
      <c r="R6438" s="22" t="s">
        <v>4653</v>
      </c>
      <c r="S6438" s="21" t="s">
        <v>1023</v>
      </c>
      <c r="T6438" s="23" t="s">
        <v>4654</v>
      </c>
      <c r="U6438" s="24" t="s">
        <v>18</v>
      </c>
      <c r="V6438" s="23">
        <v>220</v>
      </c>
      <c r="W6438" s="25">
        <v>2964401</v>
      </c>
      <c r="X6438" s="25">
        <v>-3.7252902984619141E-9</v>
      </c>
      <c r="Y6438" s="25">
        <v>-3.7252902984619141E-9</v>
      </c>
      <c r="Z6438" s="25">
        <v>1338152.5</v>
      </c>
      <c r="AA6438" s="25">
        <v>16065000.5</v>
      </c>
      <c r="AB6438" s="25">
        <v>6478613.0700000003</v>
      </c>
      <c r="AC6438" s="26">
        <v>45152.505756550927</v>
      </c>
      <c r="AD6438" s="27">
        <f>ROW()</f>
        <v>6438</v>
      </c>
      <c r="AE6438" s="27">
        <f>1</f>
        <v>1</v>
      </c>
      <c r="AF6438" s="27">
        <f>SUBTOTAL(109,Tbl_NGF_Data[[#This Row],[Counter]])</f>
        <v>1</v>
      </c>
    </row>
    <row r="6439" spans="2:32" ht="45" x14ac:dyDescent="0.25">
      <c r="B6439" s="21" t="s">
        <v>951</v>
      </c>
      <c r="C6439" s="22" t="s">
        <v>4367</v>
      </c>
      <c r="D6439" s="23">
        <v>14</v>
      </c>
      <c r="E6439" s="22" t="s">
        <v>951</v>
      </c>
      <c r="F6439" s="23">
        <v>14</v>
      </c>
      <c r="G6439" s="22" t="s">
        <v>4367</v>
      </c>
      <c r="H6439" s="22" t="s">
        <v>1327</v>
      </c>
      <c r="I6439" s="23">
        <v>1</v>
      </c>
      <c r="J6439" s="23">
        <v>501</v>
      </c>
      <c r="K6439" s="23" t="s">
        <v>4541</v>
      </c>
      <c r="L6439" s="22" t="s">
        <v>4542</v>
      </c>
      <c r="M6439" s="21" t="s">
        <v>983</v>
      </c>
      <c r="N6439" s="23" t="s">
        <v>1223</v>
      </c>
      <c r="O6439" s="22" t="s">
        <v>1224</v>
      </c>
      <c r="P6439" s="22" t="s">
        <v>1225</v>
      </c>
      <c r="Q6439" s="23" t="s">
        <v>4652</v>
      </c>
      <c r="R6439" s="22" t="s">
        <v>4653</v>
      </c>
      <c r="S6439" s="21" t="s">
        <v>1023</v>
      </c>
      <c r="T6439" s="23" t="s">
        <v>4654</v>
      </c>
      <c r="U6439" s="24" t="s">
        <v>19</v>
      </c>
      <c r="V6439" s="23">
        <v>500</v>
      </c>
      <c r="W6439" s="25">
        <v>6072.4000000000005</v>
      </c>
      <c r="X6439" s="25">
        <v>98693734.590000004</v>
      </c>
      <c r="Y6439" s="25">
        <v>92465.459999999992</v>
      </c>
      <c r="Z6439" s="25">
        <v>9688.84</v>
      </c>
      <c r="AA6439" s="25">
        <v>551.59</v>
      </c>
      <c r="AB6439" s="25">
        <v>7814.5</v>
      </c>
      <c r="AC6439" s="26">
        <v>45152.505756550927</v>
      </c>
      <c r="AD6439" s="27">
        <f>ROW()</f>
        <v>6439</v>
      </c>
      <c r="AE6439" s="27">
        <f>1</f>
        <v>1</v>
      </c>
      <c r="AF6439" s="27">
        <f>SUBTOTAL(109,Tbl_NGF_Data[[#This Row],[Counter]])</f>
        <v>1</v>
      </c>
    </row>
    <row r="6440" spans="2:32" ht="45" x14ac:dyDescent="0.25">
      <c r="B6440" s="21" t="s">
        <v>951</v>
      </c>
      <c r="C6440" s="22" t="s">
        <v>4367</v>
      </c>
      <c r="D6440" s="23">
        <v>14</v>
      </c>
      <c r="E6440" s="22" t="s">
        <v>951</v>
      </c>
      <c r="F6440" s="23">
        <v>14</v>
      </c>
      <c r="G6440" s="22" t="s">
        <v>4367</v>
      </c>
      <c r="H6440" s="22" t="s">
        <v>1327</v>
      </c>
      <c r="I6440" s="23">
        <v>1</v>
      </c>
      <c r="J6440" s="23">
        <v>501</v>
      </c>
      <c r="K6440" s="23" t="s">
        <v>4541</v>
      </c>
      <c r="L6440" s="22" t="s">
        <v>4542</v>
      </c>
      <c r="M6440" s="21" t="s">
        <v>983</v>
      </c>
      <c r="N6440" s="23" t="s">
        <v>1223</v>
      </c>
      <c r="O6440" s="22" t="s">
        <v>1224</v>
      </c>
      <c r="P6440" s="22" t="s">
        <v>1225</v>
      </c>
      <c r="Q6440" s="23" t="s">
        <v>2945</v>
      </c>
      <c r="R6440" s="22" t="s">
        <v>2946</v>
      </c>
      <c r="S6440" s="21" t="s">
        <v>503</v>
      </c>
      <c r="T6440" s="23" t="s">
        <v>4655</v>
      </c>
      <c r="U6440" s="24" t="s">
        <v>15</v>
      </c>
      <c r="V6440" s="23">
        <v>100</v>
      </c>
      <c r="W6440" s="25">
        <v>723139.23</v>
      </c>
      <c r="X6440" s="25">
        <v>863488.36</v>
      </c>
      <c r="Y6440" s="25">
        <v>1003781.65</v>
      </c>
      <c r="Z6440" s="25">
        <v>1010828.09</v>
      </c>
      <c r="AA6440" s="25">
        <v>0</v>
      </c>
      <c r="AB6440" s="25">
        <v>0</v>
      </c>
      <c r="AC6440" s="26">
        <v>45152.505756550927</v>
      </c>
      <c r="AD6440" s="27">
        <f>ROW()</f>
        <v>6440</v>
      </c>
      <c r="AE6440" s="27">
        <f>1</f>
        <v>1</v>
      </c>
      <c r="AF6440" s="27">
        <f>SUBTOTAL(109,Tbl_NGF_Data[[#This Row],[Counter]])</f>
        <v>1</v>
      </c>
    </row>
    <row r="6441" spans="2:32" ht="45" x14ac:dyDescent="0.25">
      <c r="B6441" s="21" t="s">
        <v>951</v>
      </c>
      <c r="C6441" s="22" t="s">
        <v>4367</v>
      </c>
      <c r="D6441" s="23">
        <v>14</v>
      </c>
      <c r="E6441" s="22" t="s">
        <v>951</v>
      </c>
      <c r="F6441" s="23">
        <v>14</v>
      </c>
      <c r="G6441" s="22" t="s">
        <v>4367</v>
      </c>
      <c r="H6441" s="22" t="s">
        <v>1327</v>
      </c>
      <c r="I6441" s="23">
        <v>1</v>
      </c>
      <c r="J6441" s="23">
        <v>501</v>
      </c>
      <c r="K6441" s="23" t="s">
        <v>4541</v>
      </c>
      <c r="L6441" s="22" t="s">
        <v>4542</v>
      </c>
      <c r="M6441" s="21" t="s">
        <v>983</v>
      </c>
      <c r="N6441" s="23" t="s">
        <v>1223</v>
      </c>
      <c r="O6441" s="22" t="s">
        <v>1224</v>
      </c>
      <c r="P6441" s="22" t="s">
        <v>1225</v>
      </c>
      <c r="Q6441" s="23" t="s">
        <v>2945</v>
      </c>
      <c r="R6441" s="22" t="s">
        <v>2946</v>
      </c>
      <c r="S6441" s="21" t="s">
        <v>503</v>
      </c>
      <c r="T6441" s="23" t="s">
        <v>4655</v>
      </c>
      <c r="U6441" s="24" t="s">
        <v>16</v>
      </c>
      <c r="V6441" s="23">
        <v>135</v>
      </c>
      <c r="W6441" s="25">
        <v>0</v>
      </c>
      <c r="X6441" s="25">
        <v>0</v>
      </c>
      <c r="Y6441" s="25">
        <v>0</v>
      </c>
      <c r="Z6441" s="25">
        <v>0</v>
      </c>
      <c r="AA6441" s="25">
        <v>173299</v>
      </c>
      <c r="AB6441" s="25">
        <v>250</v>
      </c>
      <c r="AC6441" s="26">
        <v>45152.505756550927</v>
      </c>
      <c r="AD6441" s="27">
        <f>ROW()</f>
        <v>6441</v>
      </c>
      <c r="AE6441" s="27">
        <f>1</f>
        <v>1</v>
      </c>
      <c r="AF6441" s="27">
        <f>SUBTOTAL(109,Tbl_NGF_Data[[#This Row],[Counter]])</f>
        <v>1</v>
      </c>
    </row>
    <row r="6442" spans="2:32" ht="45" x14ac:dyDescent="0.25">
      <c r="B6442" s="21" t="s">
        <v>951</v>
      </c>
      <c r="C6442" s="22" t="s">
        <v>4367</v>
      </c>
      <c r="D6442" s="23">
        <v>14</v>
      </c>
      <c r="E6442" s="22" t="s">
        <v>951</v>
      </c>
      <c r="F6442" s="23">
        <v>14</v>
      </c>
      <c r="G6442" s="22" t="s">
        <v>4367</v>
      </c>
      <c r="H6442" s="22" t="s">
        <v>1327</v>
      </c>
      <c r="I6442" s="23">
        <v>1</v>
      </c>
      <c r="J6442" s="23">
        <v>501</v>
      </c>
      <c r="K6442" s="23" t="s">
        <v>4541</v>
      </c>
      <c r="L6442" s="22" t="s">
        <v>4542</v>
      </c>
      <c r="M6442" s="21" t="s">
        <v>983</v>
      </c>
      <c r="N6442" s="23" t="s">
        <v>1223</v>
      </c>
      <c r="O6442" s="22" t="s">
        <v>1224</v>
      </c>
      <c r="P6442" s="22" t="s">
        <v>1225</v>
      </c>
      <c r="Q6442" s="23" t="s">
        <v>2945</v>
      </c>
      <c r="R6442" s="22" t="s">
        <v>2946</v>
      </c>
      <c r="S6442" s="21" t="s">
        <v>503</v>
      </c>
      <c r="T6442" s="23" t="s">
        <v>4655</v>
      </c>
      <c r="U6442" s="24" t="s">
        <v>17</v>
      </c>
      <c r="V6442" s="23">
        <v>200</v>
      </c>
      <c r="W6442" s="25">
        <v>0</v>
      </c>
      <c r="X6442" s="25">
        <v>0</v>
      </c>
      <c r="Y6442" s="25">
        <v>0</v>
      </c>
      <c r="Z6442" s="25">
        <v>0</v>
      </c>
      <c r="AA6442" s="25">
        <v>173298.92</v>
      </c>
      <c r="AB6442" s="25">
        <v>103.96</v>
      </c>
      <c r="AC6442" s="26">
        <v>45152.505756550927</v>
      </c>
      <c r="AD6442" s="27">
        <f>ROW()</f>
        <v>6442</v>
      </c>
      <c r="AE6442" s="27">
        <f>1</f>
        <v>1</v>
      </c>
      <c r="AF6442" s="27">
        <f>SUBTOTAL(109,Tbl_NGF_Data[[#This Row],[Counter]])</f>
        <v>1</v>
      </c>
    </row>
    <row r="6443" spans="2:32" ht="45" x14ac:dyDescent="0.25">
      <c r="B6443" s="21" t="s">
        <v>951</v>
      </c>
      <c r="C6443" s="22" t="s">
        <v>4367</v>
      </c>
      <c r="D6443" s="23">
        <v>14</v>
      </c>
      <c r="E6443" s="22" t="s">
        <v>951</v>
      </c>
      <c r="F6443" s="23">
        <v>14</v>
      </c>
      <c r="G6443" s="22" t="s">
        <v>4367</v>
      </c>
      <c r="H6443" s="22" t="s">
        <v>1327</v>
      </c>
      <c r="I6443" s="23">
        <v>1</v>
      </c>
      <c r="J6443" s="23">
        <v>501</v>
      </c>
      <c r="K6443" s="23" t="s">
        <v>4541</v>
      </c>
      <c r="L6443" s="22" t="s">
        <v>4542</v>
      </c>
      <c r="M6443" s="21" t="s">
        <v>983</v>
      </c>
      <c r="N6443" s="23" t="s">
        <v>1223</v>
      </c>
      <c r="O6443" s="22" t="s">
        <v>1224</v>
      </c>
      <c r="P6443" s="22" t="s">
        <v>1225</v>
      </c>
      <c r="Q6443" s="23" t="s">
        <v>2945</v>
      </c>
      <c r="R6443" s="22" t="s">
        <v>2946</v>
      </c>
      <c r="S6443" s="21" t="s">
        <v>503</v>
      </c>
      <c r="T6443" s="23" t="s">
        <v>4655</v>
      </c>
      <c r="U6443" s="24" t="s">
        <v>18</v>
      </c>
      <c r="V6443" s="23">
        <v>220</v>
      </c>
      <c r="W6443" s="25">
        <v>0</v>
      </c>
      <c r="X6443" s="25">
        <v>0</v>
      </c>
      <c r="Y6443" s="25">
        <v>0</v>
      </c>
      <c r="Z6443" s="25">
        <v>0</v>
      </c>
      <c r="AA6443" s="25">
        <v>7.9999999987194315E-2</v>
      </c>
      <c r="AB6443" s="25">
        <v>146.04000000000002</v>
      </c>
      <c r="AC6443" s="26">
        <v>45152.505756550927</v>
      </c>
      <c r="AD6443" s="27">
        <f>ROW()</f>
        <v>6443</v>
      </c>
      <c r="AE6443" s="27">
        <f>1</f>
        <v>1</v>
      </c>
      <c r="AF6443" s="27">
        <f>SUBTOTAL(109,Tbl_NGF_Data[[#This Row],[Counter]])</f>
        <v>1</v>
      </c>
    </row>
    <row r="6444" spans="2:32" ht="45" x14ac:dyDescent="0.25">
      <c r="B6444" s="21" t="s">
        <v>951</v>
      </c>
      <c r="C6444" s="22" t="s">
        <v>4367</v>
      </c>
      <c r="D6444" s="23">
        <v>14</v>
      </c>
      <c r="E6444" s="22" t="s">
        <v>951</v>
      </c>
      <c r="F6444" s="23">
        <v>14</v>
      </c>
      <c r="G6444" s="22" t="s">
        <v>4367</v>
      </c>
      <c r="H6444" s="22" t="s">
        <v>1327</v>
      </c>
      <c r="I6444" s="23">
        <v>1</v>
      </c>
      <c r="J6444" s="23">
        <v>501</v>
      </c>
      <c r="K6444" s="23" t="s">
        <v>4541</v>
      </c>
      <c r="L6444" s="22" t="s">
        <v>4542</v>
      </c>
      <c r="M6444" s="21" t="s">
        <v>983</v>
      </c>
      <c r="N6444" s="23" t="s">
        <v>1223</v>
      </c>
      <c r="O6444" s="22" t="s">
        <v>1224</v>
      </c>
      <c r="P6444" s="22" t="s">
        <v>1225</v>
      </c>
      <c r="Q6444" s="23" t="s">
        <v>2945</v>
      </c>
      <c r="R6444" s="22" t="s">
        <v>2946</v>
      </c>
      <c r="S6444" s="21" t="s">
        <v>503</v>
      </c>
      <c r="T6444" s="23" t="s">
        <v>4655</v>
      </c>
      <c r="U6444" s="24" t="s">
        <v>19</v>
      </c>
      <c r="V6444" s="23">
        <v>500</v>
      </c>
      <c r="W6444" s="25">
        <v>1017470.07</v>
      </c>
      <c r="X6444" s="25">
        <v>1026732.14</v>
      </c>
      <c r="Y6444" s="25">
        <v>1030923.84</v>
      </c>
      <c r="Z6444" s="25">
        <v>991276.52</v>
      </c>
      <c r="AA6444" s="25">
        <v>152218.63</v>
      </c>
      <c r="AB6444" s="25">
        <v>0</v>
      </c>
      <c r="AC6444" s="26">
        <v>45152.505756550927</v>
      </c>
      <c r="AD6444" s="27">
        <f>ROW()</f>
        <v>6444</v>
      </c>
      <c r="AE6444" s="27">
        <f>1</f>
        <v>1</v>
      </c>
      <c r="AF6444" s="27">
        <f>SUBTOTAL(109,Tbl_NGF_Data[[#This Row],[Counter]])</f>
        <v>1</v>
      </c>
    </row>
    <row r="6445" spans="2:32" ht="45" x14ac:dyDescent="0.25">
      <c r="B6445" s="21" t="s">
        <v>951</v>
      </c>
      <c r="C6445" s="22" t="s">
        <v>4367</v>
      </c>
      <c r="D6445" s="23">
        <v>14</v>
      </c>
      <c r="E6445" s="22" t="s">
        <v>951</v>
      </c>
      <c r="F6445" s="23">
        <v>14</v>
      </c>
      <c r="G6445" s="22" t="s">
        <v>4367</v>
      </c>
      <c r="H6445" s="22" t="s">
        <v>1327</v>
      </c>
      <c r="I6445" s="23">
        <v>1</v>
      </c>
      <c r="J6445" s="23">
        <v>501</v>
      </c>
      <c r="K6445" s="23" t="s">
        <v>4541</v>
      </c>
      <c r="L6445" s="22" t="s">
        <v>4542</v>
      </c>
      <c r="M6445" s="21" t="s">
        <v>983</v>
      </c>
      <c r="N6445" s="23" t="s">
        <v>1223</v>
      </c>
      <c r="O6445" s="22" t="s">
        <v>1224</v>
      </c>
      <c r="P6445" s="22" t="s">
        <v>1225</v>
      </c>
      <c r="Q6445" s="23" t="s">
        <v>4656</v>
      </c>
      <c r="R6445" s="22" t="s">
        <v>4657</v>
      </c>
      <c r="S6445" s="21" t="s">
        <v>1024</v>
      </c>
      <c r="T6445" s="23" t="s">
        <v>4658</v>
      </c>
      <c r="U6445" s="24" t="s">
        <v>16</v>
      </c>
      <c r="V6445" s="23">
        <v>135</v>
      </c>
      <c r="W6445" s="25">
        <v>2608899</v>
      </c>
      <c r="X6445" s="25">
        <v>2680280.15</v>
      </c>
      <c r="Y6445" s="25">
        <v>2690587.2199999997</v>
      </c>
      <c r="Z6445" s="25">
        <v>2118339</v>
      </c>
      <c r="AA6445" s="25">
        <v>2128076</v>
      </c>
      <c r="AB6445" s="25">
        <v>0</v>
      </c>
      <c r="AC6445" s="26">
        <v>45152.505756550927</v>
      </c>
      <c r="AD6445" s="27">
        <f>ROW()</f>
        <v>6445</v>
      </c>
      <c r="AE6445" s="27">
        <f>1</f>
        <v>1</v>
      </c>
      <c r="AF6445" s="27">
        <f>SUBTOTAL(109,Tbl_NGF_Data[[#This Row],[Counter]])</f>
        <v>1</v>
      </c>
    </row>
    <row r="6446" spans="2:32" ht="45" x14ac:dyDescent="0.25">
      <c r="B6446" s="21" t="s">
        <v>951</v>
      </c>
      <c r="C6446" s="22" t="s">
        <v>4367</v>
      </c>
      <c r="D6446" s="23">
        <v>14</v>
      </c>
      <c r="E6446" s="22" t="s">
        <v>951</v>
      </c>
      <c r="F6446" s="23">
        <v>14</v>
      </c>
      <c r="G6446" s="22" t="s">
        <v>4367</v>
      </c>
      <c r="H6446" s="22" t="s">
        <v>1327</v>
      </c>
      <c r="I6446" s="23">
        <v>1</v>
      </c>
      <c r="J6446" s="23">
        <v>501</v>
      </c>
      <c r="K6446" s="23" t="s">
        <v>4541</v>
      </c>
      <c r="L6446" s="22" t="s">
        <v>4542</v>
      </c>
      <c r="M6446" s="21" t="s">
        <v>983</v>
      </c>
      <c r="N6446" s="23" t="s">
        <v>1223</v>
      </c>
      <c r="O6446" s="22" t="s">
        <v>1224</v>
      </c>
      <c r="P6446" s="22" t="s">
        <v>1225</v>
      </c>
      <c r="Q6446" s="23" t="s">
        <v>4656</v>
      </c>
      <c r="R6446" s="22" t="s">
        <v>4657</v>
      </c>
      <c r="S6446" s="21" t="s">
        <v>1024</v>
      </c>
      <c r="T6446" s="23" t="s">
        <v>4658</v>
      </c>
      <c r="U6446" s="24" t="s">
        <v>17</v>
      </c>
      <c r="V6446" s="23">
        <v>200</v>
      </c>
      <c r="W6446" s="25">
        <v>1990750</v>
      </c>
      <c r="X6446" s="25">
        <v>1992750</v>
      </c>
      <c r="Y6446" s="25">
        <v>1990750</v>
      </c>
      <c r="Z6446" s="25">
        <v>1984750</v>
      </c>
      <c r="AA6446" s="25">
        <v>1989750</v>
      </c>
      <c r="AB6446" s="25">
        <v>0</v>
      </c>
      <c r="AC6446" s="26">
        <v>45152.505756550927</v>
      </c>
      <c r="AD6446" s="27">
        <f>ROW()</f>
        <v>6446</v>
      </c>
      <c r="AE6446" s="27">
        <f>1</f>
        <v>1</v>
      </c>
      <c r="AF6446" s="27">
        <f>SUBTOTAL(109,Tbl_NGF_Data[[#This Row],[Counter]])</f>
        <v>1</v>
      </c>
    </row>
    <row r="6447" spans="2:32" ht="45" x14ac:dyDescent="0.25">
      <c r="B6447" s="21" t="s">
        <v>951</v>
      </c>
      <c r="C6447" s="22" t="s">
        <v>4367</v>
      </c>
      <c r="D6447" s="23">
        <v>14</v>
      </c>
      <c r="E6447" s="22" t="s">
        <v>951</v>
      </c>
      <c r="F6447" s="23">
        <v>14</v>
      </c>
      <c r="G6447" s="22" t="s">
        <v>4367</v>
      </c>
      <c r="H6447" s="22" t="s">
        <v>1327</v>
      </c>
      <c r="I6447" s="23">
        <v>1</v>
      </c>
      <c r="J6447" s="23">
        <v>501</v>
      </c>
      <c r="K6447" s="23" t="s">
        <v>4541</v>
      </c>
      <c r="L6447" s="22" t="s">
        <v>4542</v>
      </c>
      <c r="M6447" s="21" t="s">
        <v>983</v>
      </c>
      <c r="N6447" s="23" t="s">
        <v>1223</v>
      </c>
      <c r="O6447" s="22" t="s">
        <v>1224</v>
      </c>
      <c r="P6447" s="22" t="s">
        <v>1225</v>
      </c>
      <c r="Q6447" s="23" t="s">
        <v>4656</v>
      </c>
      <c r="R6447" s="22" t="s">
        <v>4657</v>
      </c>
      <c r="S6447" s="21" t="s">
        <v>1024</v>
      </c>
      <c r="T6447" s="23" t="s">
        <v>4658</v>
      </c>
      <c r="U6447" s="24" t="s">
        <v>18</v>
      </c>
      <c r="V6447" s="23">
        <v>220</v>
      </c>
      <c r="W6447" s="25">
        <v>618149</v>
      </c>
      <c r="X6447" s="25">
        <v>687530.14999999991</v>
      </c>
      <c r="Y6447" s="25">
        <v>699837.21999999974</v>
      </c>
      <c r="Z6447" s="25">
        <v>133589</v>
      </c>
      <c r="AA6447" s="25">
        <v>138326</v>
      </c>
      <c r="AB6447" s="25">
        <v>0</v>
      </c>
      <c r="AC6447" s="26">
        <v>45152.505756550927</v>
      </c>
      <c r="AD6447" s="27">
        <f>ROW()</f>
        <v>6447</v>
      </c>
      <c r="AE6447" s="27">
        <f>1</f>
        <v>1</v>
      </c>
      <c r="AF6447" s="27">
        <f>SUBTOTAL(109,Tbl_NGF_Data[[#This Row],[Counter]])</f>
        <v>1</v>
      </c>
    </row>
    <row r="6448" spans="2:32" ht="45" x14ac:dyDescent="0.25">
      <c r="B6448" s="21" t="s">
        <v>951</v>
      </c>
      <c r="C6448" s="22" t="s">
        <v>4367</v>
      </c>
      <c r="D6448" s="23">
        <v>14</v>
      </c>
      <c r="E6448" s="22" t="s">
        <v>951</v>
      </c>
      <c r="F6448" s="23">
        <v>14</v>
      </c>
      <c r="G6448" s="22" t="s">
        <v>4367</v>
      </c>
      <c r="H6448" s="22" t="s">
        <v>1327</v>
      </c>
      <c r="I6448" s="23">
        <v>1</v>
      </c>
      <c r="J6448" s="23">
        <v>501</v>
      </c>
      <c r="K6448" s="23" t="s">
        <v>4541</v>
      </c>
      <c r="L6448" s="22" t="s">
        <v>4542</v>
      </c>
      <c r="M6448" s="21" t="s">
        <v>983</v>
      </c>
      <c r="N6448" s="23" t="s">
        <v>1223</v>
      </c>
      <c r="O6448" s="22" t="s">
        <v>1224</v>
      </c>
      <c r="P6448" s="22" t="s">
        <v>1225</v>
      </c>
      <c r="Q6448" s="23" t="s">
        <v>4656</v>
      </c>
      <c r="R6448" s="22" t="s">
        <v>4657</v>
      </c>
      <c r="S6448" s="21" t="s">
        <v>1024</v>
      </c>
      <c r="T6448" s="23" t="s">
        <v>4658</v>
      </c>
      <c r="U6448" s="24" t="s">
        <v>19</v>
      </c>
      <c r="V6448" s="23">
        <v>500</v>
      </c>
      <c r="W6448" s="25">
        <v>380.57</v>
      </c>
      <c r="X6448" s="25">
        <v>4379.4399999999996</v>
      </c>
      <c r="Y6448" s="25">
        <v>2797.42</v>
      </c>
      <c r="Z6448" s="25">
        <v>522.18999999999994</v>
      </c>
      <c r="AA6448" s="25">
        <v>105.89</v>
      </c>
      <c r="AB6448" s="25">
        <v>104.25</v>
      </c>
      <c r="AC6448" s="26">
        <v>45152.505756550927</v>
      </c>
      <c r="AD6448" s="27">
        <f>ROW()</f>
        <v>6448</v>
      </c>
      <c r="AE6448" s="27">
        <f>1</f>
        <v>1</v>
      </c>
      <c r="AF6448" s="27">
        <f>SUBTOTAL(109,Tbl_NGF_Data[[#This Row],[Counter]])</f>
        <v>1</v>
      </c>
    </row>
    <row r="6449" spans="2:32" ht="30" x14ac:dyDescent="0.25">
      <c r="B6449" s="21" t="s">
        <v>951</v>
      </c>
      <c r="C6449" s="22" t="s">
        <v>4367</v>
      </c>
      <c r="D6449" s="23">
        <v>14</v>
      </c>
      <c r="E6449" s="22" t="s">
        <v>951</v>
      </c>
      <c r="F6449" s="23">
        <v>14</v>
      </c>
      <c r="G6449" s="22" t="s">
        <v>4367</v>
      </c>
      <c r="H6449" s="22" t="s">
        <v>1327</v>
      </c>
      <c r="I6449" s="23">
        <v>1</v>
      </c>
      <c r="J6449" s="23">
        <v>501</v>
      </c>
      <c r="K6449" s="23" t="s">
        <v>4541</v>
      </c>
      <c r="L6449" s="22" t="s">
        <v>4542</v>
      </c>
      <c r="M6449" s="21" t="s">
        <v>983</v>
      </c>
      <c r="N6449" s="23" t="s">
        <v>1223</v>
      </c>
      <c r="O6449" s="22" t="s">
        <v>1224</v>
      </c>
      <c r="P6449" s="22" t="s">
        <v>1225</v>
      </c>
      <c r="Q6449" s="23" t="s">
        <v>4659</v>
      </c>
      <c r="R6449" s="22" t="s">
        <v>4660</v>
      </c>
      <c r="S6449" s="21" t="s">
        <v>1025</v>
      </c>
      <c r="T6449" s="23" t="s">
        <v>4661</v>
      </c>
      <c r="U6449" s="24" t="s">
        <v>15</v>
      </c>
      <c r="V6449" s="23">
        <v>100</v>
      </c>
      <c r="W6449" s="25">
        <v>957154.52</v>
      </c>
      <c r="X6449" s="25">
        <v>977299.67</v>
      </c>
      <c r="Y6449" s="25">
        <v>997821.96</v>
      </c>
      <c r="Z6449" s="25">
        <v>1004411.53</v>
      </c>
      <c r="AA6449" s="25">
        <v>1006346.79</v>
      </c>
      <c r="AB6449" s="25">
        <v>1024933.02</v>
      </c>
      <c r="AC6449" s="26">
        <v>45152.505756550927</v>
      </c>
      <c r="AD6449" s="27">
        <f>ROW()</f>
        <v>6449</v>
      </c>
      <c r="AE6449" s="27">
        <f>1</f>
        <v>1</v>
      </c>
      <c r="AF6449" s="27">
        <f>SUBTOTAL(109,Tbl_NGF_Data[[#This Row],[Counter]])</f>
        <v>1</v>
      </c>
    </row>
    <row r="6450" spans="2:32" ht="30" x14ac:dyDescent="0.25">
      <c r="B6450" s="21" t="s">
        <v>951</v>
      </c>
      <c r="C6450" s="22" t="s">
        <v>4367</v>
      </c>
      <c r="D6450" s="23">
        <v>14</v>
      </c>
      <c r="E6450" s="22" t="s">
        <v>951</v>
      </c>
      <c r="F6450" s="23">
        <v>14</v>
      </c>
      <c r="G6450" s="22" t="s">
        <v>4367</v>
      </c>
      <c r="H6450" s="22" t="s">
        <v>1327</v>
      </c>
      <c r="I6450" s="23">
        <v>1</v>
      </c>
      <c r="J6450" s="23">
        <v>501</v>
      </c>
      <c r="K6450" s="23" t="s">
        <v>4541</v>
      </c>
      <c r="L6450" s="22" t="s">
        <v>4542</v>
      </c>
      <c r="M6450" s="21" t="s">
        <v>983</v>
      </c>
      <c r="N6450" s="23" t="s">
        <v>1223</v>
      </c>
      <c r="O6450" s="22" t="s">
        <v>1224</v>
      </c>
      <c r="P6450" s="22" t="s">
        <v>1225</v>
      </c>
      <c r="Q6450" s="23" t="s">
        <v>4659</v>
      </c>
      <c r="R6450" s="22" t="s">
        <v>4660</v>
      </c>
      <c r="S6450" s="21" t="s">
        <v>1025</v>
      </c>
      <c r="T6450" s="23" t="s">
        <v>4661</v>
      </c>
      <c r="U6450" s="24" t="s">
        <v>19</v>
      </c>
      <c r="V6450" s="23">
        <v>500</v>
      </c>
      <c r="W6450" s="25">
        <v>11969.08</v>
      </c>
      <c r="X6450" s="25">
        <v>20145.150000000001</v>
      </c>
      <c r="Y6450" s="25">
        <v>20522.29</v>
      </c>
      <c r="Z6450" s="25">
        <v>6589.57</v>
      </c>
      <c r="AA6450" s="25">
        <v>1935.26</v>
      </c>
      <c r="AB6450" s="25">
        <v>18586.23</v>
      </c>
      <c r="AC6450" s="26">
        <v>45152.505756550927</v>
      </c>
      <c r="AD6450" s="27">
        <f>ROW()</f>
        <v>6450</v>
      </c>
      <c r="AE6450" s="27">
        <f>1</f>
        <v>1</v>
      </c>
      <c r="AF6450" s="27">
        <f>SUBTOTAL(109,Tbl_NGF_Data[[#This Row],[Counter]])</f>
        <v>1</v>
      </c>
    </row>
    <row r="6451" spans="2:32" ht="45" x14ac:dyDescent="0.25">
      <c r="B6451" s="21" t="s">
        <v>951</v>
      </c>
      <c r="C6451" s="22" t="s">
        <v>4367</v>
      </c>
      <c r="D6451" s="23">
        <v>14</v>
      </c>
      <c r="E6451" s="22" t="s">
        <v>951</v>
      </c>
      <c r="F6451" s="23">
        <v>14</v>
      </c>
      <c r="G6451" s="22" t="s">
        <v>4367</v>
      </c>
      <c r="H6451" s="22" t="s">
        <v>1327</v>
      </c>
      <c r="I6451" s="23">
        <v>1</v>
      </c>
      <c r="J6451" s="23">
        <v>501</v>
      </c>
      <c r="K6451" s="23" t="s">
        <v>4541</v>
      </c>
      <c r="L6451" s="22" t="s">
        <v>4542</v>
      </c>
      <c r="M6451" s="21" t="s">
        <v>983</v>
      </c>
      <c r="N6451" s="23" t="s">
        <v>1223</v>
      </c>
      <c r="O6451" s="22" t="s">
        <v>1224</v>
      </c>
      <c r="P6451" s="22" t="s">
        <v>1225</v>
      </c>
      <c r="Q6451" s="23" t="s">
        <v>4662</v>
      </c>
      <c r="R6451" s="22" t="s">
        <v>4663</v>
      </c>
      <c r="S6451" s="21" t="s">
        <v>1026</v>
      </c>
      <c r="T6451" s="23" t="s">
        <v>4664</v>
      </c>
      <c r="U6451" s="24" t="s">
        <v>15</v>
      </c>
      <c r="V6451" s="23">
        <v>100</v>
      </c>
      <c r="W6451" s="25">
        <v>34695.360000000001</v>
      </c>
      <c r="X6451" s="25">
        <v>35422.07</v>
      </c>
      <c r="Y6451" s="25">
        <v>36165.9</v>
      </c>
      <c r="Z6451" s="25">
        <v>36404.75</v>
      </c>
      <c r="AA6451" s="25">
        <v>36474.9</v>
      </c>
      <c r="AB6451" s="25">
        <v>37148.57</v>
      </c>
      <c r="AC6451" s="26">
        <v>45152.505756550927</v>
      </c>
      <c r="AD6451" s="27">
        <f>ROW()</f>
        <v>6451</v>
      </c>
      <c r="AE6451" s="27">
        <f>1</f>
        <v>1</v>
      </c>
      <c r="AF6451" s="27">
        <f>SUBTOTAL(109,Tbl_NGF_Data[[#This Row],[Counter]])</f>
        <v>1</v>
      </c>
    </row>
    <row r="6452" spans="2:32" ht="45" x14ac:dyDescent="0.25">
      <c r="B6452" s="21" t="s">
        <v>951</v>
      </c>
      <c r="C6452" s="22" t="s">
        <v>4367</v>
      </c>
      <c r="D6452" s="23">
        <v>14</v>
      </c>
      <c r="E6452" s="22" t="s">
        <v>951</v>
      </c>
      <c r="F6452" s="23">
        <v>14</v>
      </c>
      <c r="G6452" s="22" t="s">
        <v>4367</v>
      </c>
      <c r="H6452" s="22" t="s">
        <v>1327</v>
      </c>
      <c r="I6452" s="23">
        <v>1</v>
      </c>
      <c r="J6452" s="23">
        <v>501</v>
      </c>
      <c r="K6452" s="23" t="s">
        <v>4541</v>
      </c>
      <c r="L6452" s="22" t="s">
        <v>4542</v>
      </c>
      <c r="M6452" s="21" t="s">
        <v>983</v>
      </c>
      <c r="N6452" s="23" t="s">
        <v>1223</v>
      </c>
      <c r="O6452" s="22" t="s">
        <v>1224</v>
      </c>
      <c r="P6452" s="22" t="s">
        <v>1225</v>
      </c>
      <c r="Q6452" s="23" t="s">
        <v>4662</v>
      </c>
      <c r="R6452" s="22" t="s">
        <v>4663</v>
      </c>
      <c r="S6452" s="21" t="s">
        <v>1026</v>
      </c>
      <c r="T6452" s="23" t="s">
        <v>4664</v>
      </c>
      <c r="U6452" s="24" t="s">
        <v>19</v>
      </c>
      <c r="V6452" s="23">
        <v>500</v>
      </c>
      <c r="W6452" s="25">
        <v>433.87</v>
      </c>
      <c r="X6452" s="25">
        <v>726.71</v>
      </c>
      <c r="Y6452" s="25">
        <v>743.83</v>
      </c>
      <c r="Z6452" s="25">
        <v>238.85</v>
      </c>
      <c r="AA6452" s="25">
        <v>70.150000000000006</v>
      </c>
      <c r="AB6452" s="25">
        <v>673.67</v>
      </c>
      <c r="AC6452" s="26">
        <v>45152.505756550927</v>
      </c>
      <c r="AD6452" s="27">
        <f>ROW()</f>
        <v>6452</v>
      </c>
      <c r="AE6452" s="27">
        <f>1</f>
        <v>1</v>
      </c>
      <c r="AF6452" s="27">
        <f>SUBTOTAL(109,Tbl_NGF_Data[[#This Row],[Counter]])</f>
        <v>1</v>
      </c>
    </row>
    <row r="6453" spans="2:32" ht="45" x14ac:dyDescent="0.25">
      <c r="B6453" s="21" t="s">
        <v>951</v>
      </c>
      <c r="C6453" s="22" t="s">
        <v>4367</v>
      </c>
      <c r="D6453" s="23">
        <v>14</v>
      </c>
      <c r="E6453" s="22" t="s">
        <v>951</v>
      </c>
      <c r="F6453" s="23">
        <v>14</v>
      </c>
      <c r="G6453" s="22" t="s">
        <v>4367</v>
      </c>
      <c r="H6453" s="22" t="s">
        <v>1327</v>
      </c>
      <c r="I6453" s="23">
        <v>1</v>
      </c>
      <c r="J6453" s="23">
        <v>501</v>
      </c>
      <c r="K6453" s="23" t="s">
        <v>4541</v>
      </c>
      <c r="L6453" s="22" t="s">
        <v>4542</v>
      </c>
      <c r="M6453" s="21" t="s">
        <v>983</v>
      </c>
      <c r="N6453" s="23" t="s">
        <v>1223</v>
      </c>
      <c r="O6453" s="22" t="s">
        <v>1224</v>
      </c>
      <c r="P6453" s="22" t="s">
        <v>1225</v>
      </c>
      <c r="Q6453" s="23" t="s">
        <v>4665</v>
      </c>
      <c r="R6453" s="22" t="s">
        <v>4666</v>
      </c>
      <c r="S6453" s="21" t="s">
        <v>1027</v>
      </c>
      <c r="T6453" s="23" t="s">
        <v>4667</v>
      </c>
      <c r="U6453" s="24" t="s">
        <v>16</v>
      </c>
      <c r="V6453" s="23">
        <v>135</v>
      </c>
      <c r="W6453" s="25">
        <v>7212269</v>
      </c>
      <c r="X6453" s="25">
        <v>8639519</v>
      </c>
      <c r="Y6453" s="25">
        <v>8639519</v>
      </c>
      <c r="Z6453" s="25">
        <v>8644519</v>
      </c>
      <c r="AA6453" s="25">
        <v>8644519</v>
      </c>
      <c r="AB6453" s="25">
        <v>17836619</v>
      </c>
      <c r="AC6453" s="26">
        <v>45152.505756550927</v>
      </c>
      <c r="AD6453" s="27">
        <f>ROW()</f>
        <v>6453</v>
      </c>
      <c r="AE6453" s="27">
        <f>1</f>
        <v>1</v>
      </c>
      <c r="AF6453" s="27">
        <f>SUBTOTAL(109,Tbl_NGF_Data[[#This Row],[Counter]])</f>
        <v>1</v>
      </c>
    </row>
    <row r="6454" spans="2:32" ht="45" x14ac:dyDescent="0.25">
      <c r="B6454" s="21" t="s">
        <v>951</v>
      </c>
      <c r="C6454" s="22" t="s">
        <v>4367</v>
      </c>
      <c r="D6454" s="23">
        <v>14</v>
      </c>
      <c r="E6454" s="22" t="s">
        <v>951</v>
      </c>
      <c r="F6454" s="23">
        <v>14</v>
      </c>
      <c r="G6454" s="22" t="s">
        <v>4367</v>
      </c>
      <c r="H6454" s="22" t="s">
        <v>1327</v>
      </c>
      <c r="I6454" s="23">
        <v>1</v>
      </c>
      <c r="J6454" s="23">
        <v>501</v>
      </c>
      <c r="K6454" s="23" t="s">
        <v>4541</v>
      </c>
      <c r="L6454" s="22" t="s">
        <v>4542</v>
      </c>
      <c r="M6454" s="21" t="s">
        <v>983</v>
      </c>
      <c r="N6454" s="23" t="s">
        <v>1223</v>
      </c>
      <c r="O6454" s="22" t="s">
        <v>1224</v>
      </c>
      <c r="P6454" s="22" t="s">
        <v>1225</v>
      </c>
      <c r="Q6454" s="23" t="s">
        <v>4665</v>
      </c>
      <c r="R6454" s="22" t="s">
        <v>4666</v>
      </c>
      <c r="S6454" s="21" t="s">
        <v>1027</v>
      </c>
      <c r="T6454" s="23" t="s">
        <v>4667</v>
      </c>
      <c r="U6454" s="24" t="s">
        <v>17</v>
      </c>
      <c r="V6454" s="23">
        <v>200</v>
      </c>
      <c r="W6454" s="25">
        <v>7212268.7599999998</v>
      </c>
      <c r="X6454" s="25">
        <v>8639518.7599999998</v>
      </c>
      <c r="Y6454" s="25">
        <v>8639518.7599999998</v>
      </c>
      <c r="Z6454" s="25">
        <v>8644518.7599999998</v>
      </c>
      <c r="AA6454" s="25">
        <v>8644518.7599999998</v>
      </c>
      <c r="AB6454" s="25">
        <v>17836618.559999999</v>
      </c>
      <c r="AC6454" s="26">
        <v>45152.505756550927</v>
      </c>
      <c r="AD6454" s="27">
        <f>ROW()</f>
        <v>6454</v>
      </c>
      <c r="AE6454" s="27">
        <f>1</f>
        <v>1</v>
      </c>
      <c r="AF6454" s="27">
        <f>SUBTOTAL(109,Tbl_NGF_Data[[#This Row],[Counter]])</f>
        <v>1</v>
      </c>
    </row>
    <row r="6455" spans="2:32" ht="45" x14ac:dyDescent="0.25">
      <c r="B6455" s="21" t="s">
        <v>951</v>
      </c>
      <c r="C6455" s="22" t="s">
        <v>4367</v>
      </c>
      <c r="D6455" s="23">
        <v>14</v>
      </c>
      <c r="E6455" s="22" t="s">
        <v>951</v>
      </c>
      <c r="F6455" s="23">
        <v>14</v>
      </c>
      <c r="G6455" s="22" t="s">
        <v>4367</v>
      </c>
      <c r="H6455" s="22" t="s">
        <v>1327</v>
      </c>
      <c r="I6455" s="23">
        <v>1</v>
      </c>
      <c r="J6455" s="23">
        <v>501</v>
      </c>
      <c r="K6455" s="23" t="s">
        <v>4541</v>
      </c>
      <c r="L6455" s="22" t="s">
        <v>4542</v>
      </c>
      <c r="M6455" s="21" t="s">
        <v>983</v>
      </c>
      <c r="N6455" s="23" t="s">
        <v>1223</v>
      </c>
      <c r="O6455" s="22" t="s">
        <v>1224</v>
      </c>
      <c r="P6455" s="22" t="s">
        <v>1225</v>
      </c>
      <c r="Q6455" s="23" t="s">
        <v>4665</v>
      </c>
      <c r="R6455" s="22" t="s">
        <v>4666</v>
      </c>
      <c r="S6455" s="21" t="s">
        <v>1027</v>
      </c>
      <c r="T6455" s="23" t="s">
        <v>4667</v>
      </c>
      <c r="U6455" s="24" t="s">
        <v>18</v>
      </c>
      <c r="V6455" s="23">
        <v>220</v>
      </c>
      <c r="W6455" s="25">
        <v>0.24000000022351742</v>
      </c>
      <c r="X6455" s="25">
        <v>0.24000000022351742</v>
      </c>
      <c r="Y6455" s="25">
        <v>0.24000000022351742</v>
      </c>
      <c r="Z6455" s="25">
        <v>0.24000000022351742</v>
      </c>
      <c r="AA6455" s="25">
        <v>0.24000000022351742</v>
      </c>
      <c r="AB6455" s="25">
        <v>0.44000000134110451</v>
      </c>
      <c r="AC6455" s="26">
        <v>45152.505756550927</v>
      </c>
      <c r="AD6455" s="27">
        <f>ROW()</f>
        <v>6455</v>
      </c>
      <c r="AE6455" s="27">
        <f>1</f>
        <v>1</v>
      </c>
      <c r="AF6455" s="27">
        <f>SUBTOTAL(109,Tbl_NGF_Data[[#This Row],[Counter]])</f>
        <v>1</v>
      </c>
    </row>
    <row r="6456" spans="2:32" ht="45" x14ac:dyDescent="0.25">
      <c r="B6456" s="21" t="s">
        <v>951</v>
      </c>
      <c r="C6456" s="22" t="s">
        <v>4367</v>
      </c>
      <c r="D6456" s="23">
        <v>14</v>
      </c>
      <c r="E6456" s="22" t="s">
        <v>951</v>
      </c>
      <c r="F6456" s="23">
        <v>14</v>
      </c>
      <c r="G6456" s="22" t="s">
        <v>4367</v>
      </c>
      <c r="H6456" s="22" t="s">
        <v>1327</v>
      </c>
      <c r="I6456" s="23">
        <v>1</v>
      </c>
      <c r="J6456" s="23">
        <v>501</v>
      </c>
      <c r="K6456" s="23" t="s">
        <v>4541</v>
      </c>
      <c r="L6456" s="22" t="s">
        <v>4542</v>
      </c>
      <c r="M6456" s="21" t="s">
        <v>983</v>
      </c>
      <c r="N6456" s="23" t="s">
        <v>1223</v>
      </c>
      <c r="O6456" s="22" t="s">
        <v>1224</v>
      </c>
      <c r="P6456" s="22" t="s">
        <v>1225</v>
      </c>
      <c r="Q6456" s="23" t="s">
        <v>4665</v>
      </c>
      <c r="R6456" s="22" t="s">
        <v>4666</v>
      </c>
      <c r="S6456" s="21" t="s">
        <v>1027</v>
      </c>
      <c r="T6456" s="23" t="s">
        <v>4667</v>
      </c>
      <c r="U6456" s="24" t="s">
        <v>19</v>
      </c>
      <c r="V6456" s="23">
        <v>500</v>
      </c>
      <c r="W6456" s="25">
        <v>14424537.52</v>
      </c>
      <c r="X6456" s="25">
        <v>17279037.52</v>
      </c>
      <c r="Y6456" s="25">
        <v>17279037.52</v>
      </c>
      <c r="Z6456" s="25">
        <v>17289037.52</v>
      </c>
      <c r="AA6456" s="25">
        <v>17289037.52</v>
      </c>
      <c r="AB6456" s="25">
        <v>35674107.839999996</v>
      </c>
      <c r="AC6456" s="26">
        <v>45152.505756550927</v>
      </c>
      <c r="AD6456" s="27">
        <f>ROW()</f>
        <v>6456</v>
      </c>
      <c r="AE6456" s="27">
        <f>1</f>
        <v>1</v>
      </c>
      <c r="AF6456" s="27">
        <f>SUBTOTAL(109,Tbl_NGF_Data[[#This Row],[Counter]])</f>
        <v>1</v>
      </c>
    </row>
    <row r="6457" spans="2:32" ht="45" x14ac:dyDescent="0.25">
      <c r="B6457" s="21" t="s">
        <v>951</v>
      </c>
      <c r="C6457" s="22" t="s">
        <v>4367</v>
      </c>
      <c r="D6457" s="23">
        <v>14</v>
      </c>
      <c r="E6457" s="22" t="s">
        <v>951</v>
      </c>
      <c r="F6457" s="23">
        <v>14</v>
      </c>
      <c r="G6457" s="22" t="s">
        <v>4367</v>
      </c>
      <c r="H6457" s="22" t="s">
        <v>1327</v>
      </c>
      <c r="I6457" s="23">
        <v>1</v>
      </c>
      <c r="J6457" s="23">
        <v>501</v>
      </c>
      <c r="K6457" s="23" t="s">
        <v>4541</v>
      </c>
      <c r="L6457" s="22" t="s">
        <v>4542</v>
      </c>
      <c r="M6457" s="21" t="s">
        <v>983</v>
      </c>
      <c r="N6457" s="23" t="s">
        <v>1223</v>
      </c>
      <c r="O6457" s="22" t="s">
        <v>1224</v>
      </c>
      <c r="P6457" s="22" t="s">
        <v>1225</v>
      </c>
      <c r="Q6457" s="23" t="s">
        <v>4668</v>
      </c>
      <c r="R6457" s="22" t="s">
        <v>4669</v>
      </c>
      <c r="S6457" s="21" t="s">
        <v>1028</v>
      </c>
      <c r="T6457" s="23" t="s">
        <v>4670</v>
      </c>
      <c r="U6457" s="24" t="s">
        <v>15</v>
      </c>
      <c r="V6457" s="23">
        <v>100</v>
      </c>
      <c r="W6457" s="25">
        <v>147956.51</v>
      </c>
      <c r="X6457" s="25">
        <v>166778.5</v>
      </c>
      <c r="Y6457" s="25">
        <v>167746</v>
      </c>
      <c r="Z6457" s="25">
        <v>168430.78</v>
      </c>
      <c r="AA6457" s="25">
        <v>0</v>
      </c>
      <c r="AB6457" s="25">
        <v>0</v>
      </c>
      <c r="AC6457" s="26">
        <v>45152.505756550927</v>
      </c>
      <c r="AD6457" s="27">
        <f>ROW()</f>
        <v>6457</v>
      </c>
      <c r="AE6457" s="27">
        <f>1</f>
        <v>1</v>
      </c>
      <c r="AF6457" s="27">
        <f>SUBTOTAL(109,Tbl_NGF_Data[[#This Row],[Counter]])</f>
        <v>1</v>
      </c>
    </row>
    <row r="6458" spans="2:32" ht="45" x14ac:dyDescent="0.25">
      <c r="B6458" s="21" t="s">
        <v>951</v>
      </c>
      <c r="C6458" s="22" t="s">
        <v>4367</v>
      </c>
      <c r="D6458" s="23">
        <v>14</v>
      </c>
      <c r="E6458" s="22" t="s">
        <v>951</v>
      </c>
      <c r="F6458" s="23">
        <v>14</v>
      </c>
      <c r="G6458" s="22" t="s">
        <v>4367</v>
      </c>
      <c r="H6458" s="22" t="s">
        <v>1327</v>
      </c>
      <c r="I6458" s="23">
        <v>1</v>
      </c>
      <c r="J6458" s="23">
        <v>501</v>
      </c>
      <c r="K6458" s="23" t="s">
        <v>4541</v>
      </c>
      <c r="L6458" s="22" t="s">
        <v>4542</v>
      </c>
      <c r="M6458" s="21" t="s">
        <v>983</v>
      </c>
      <c r="N6458" s="23" t="s">
        <v>1223</v>
      </c>
      <c r="O6458" s="22" t="s">
        <v>1224</v>
      </c>
      <c r="P6458" s="22" t="s">
        <v>1225</v>
      </c>
      <c r="Q6458" s="23" t="s">
        <v>4668</v>
      </c>
      <c r="R6458" s="22" t="s">
        <v>4669</v>
      </c>
      <c r="S6458" s="21" t="s">
        <v>1028</v>
      </c>
      <c r="T6458" s="23" t="s">
        <v>4670</v>
      </c>
      <c r="U6458" s="24" t="s">
        <v>16</v>
      </c>
      <c r="V6458" s="23">
        <v>135</v>
      </c>
      <c r="W6458" s="25">
        <v>2271730</v>
      </c>
      <c r="X6458" s="25">
        <v>2605800</v>
      </c>
      <c r="Y6458" s="25">
        <v>3618220</v>
      </c>
      <c r="Z6458" s="25">
        <v>3545531</v>
      </c>
      <c r="AA6458" s="25">
        <v>323.92999999970198</v>
      </c>
      <c r="AB6458" s="25">
        <v>0</v>
      </c>
      <c r="AC6458" s="26">
        <v>45152.505756550927</v>
      </c>
      <c r="AD6458" s="27">
        <f>ROW()</f>
        <v>6458</v>
      </c>
      <c r="AE6458" s="27">
        <f>1</f>
        <v>1</v>
      </c>
      <c r="AF6458" s="27">
        <f>SUBTOTAL(109,Tbl_NGF_Data[[#This Row],[Counter]])</f>
        <v>1</v>
      </c>
    </row>
    <row r="6459" spans="2:32" ht="45" x14ac:dyDescent="0.25">
      <c r="B6459" s="21" t="s">
        <v>951</v>
      </c>
      <c r="C6459" s="22" t="s">
        <v>4367</v>
      </c>
      <c r="D6459" s="23">
        <v>14</v>
      </c>
      <c r="E6459" s="22" t="s">
        <v>951</v>
      </c>
      <c r="F6459" s="23">
        <v>14</v>
      </c>
      <c r="G6459" s="22" t="s">
        <v>4367</v>
      </c>
      <c r="H6459" s="22" t="s">
        <v>1327</v>
      </c>
      <c r="I6459" s="23">
        <v>1</v>
      </c>
      <c r="J6459" s="23">
        <v>501</v>
      </c>
      <c r="K6459" s="23" t="s">
        <v>4541</v>
      </c>
      <c r="L6459" s="22" t="s">
        <v>4542</v>
      </c>
      <c r="M6459" s="21" t="s">
        <v>983</v>
      </c>
      <c r="N6459" s="23" t="s">
        <v>1223</v>
      </c>
      <c r="O6459" s="22" t="s">
        <v>1224</v>
      </c>
      <c r="P6459" s="22" t="s">
        <v>1225</v>
      </c>
      <c r="Q6459" s="23" t="s">
        <v>4668</v>
      </c>
      <c r="R6459" s="22" t="s">
        <v>4669</v>
      </c>
      <c r="S6459" s="21" t="s">
        <v>1028</v>
      </c>
      <c r="T6459" s="23" t="s">
        <v>4670</v>
      </c>
      <c r="U6459" s="24" t="s">
        <v>17</v>
      </c>
      <c r="V6459" s="23">
        <v>200</v>
      </c>
      <c r="W6459" s="25">
        <v>1830182.9899999998</v>
      </c>
      <c r="X6459" s="25">
        <v>1927495.0399999993</v>
      </c>
      <c r="Y6459" s="25">
        <v>2343355.71</v>
      </c>
      <c r="Z6459" s="25">
        <v>1649603.8100000003</v>
      </c>
      <c r="AA6459" s="25">
        <v>0</v>
      </c>
      <c r="AB6459" s="25">
        <v>0</v>
      </c>
      <c r="AC6459" s="26">
        <v>45152.505756550927</v>
      </c>
      <c r="AD6459" s="27">
        <f>ROW()</f>
        <v>6459</v>
      </c>
      <c r="AE6459" s="27">
        <f>1</f>
        <v>1</v>
      </c>
      <c r="AF6459" s="27">
        <f>SUBTOTAL(109,Tbl_NGF_Data[[#This Row],[Counter]])</f>
        <v>1</v>
      </c>
    </row>
    <row r="6460" spans="2:32" ht="45" x14ac:dyDescent="0.25">
      <c r="B6460" s="21" t="s">
        <v>951</v>
      </c>
      <c r="C6460" s="22" t="s">
        <v>4367</v>
      </c>
      <c r="D6460" s="23">
        <v>14</v>
      </c>
      <c r="E6460" s="22" t="s">
        <v>951</v>
      </c>
      <c r="F6460" s="23">
        <v>14</v>
      </c>
      <c r="G6460" s="22" t="s">
        <v>4367</v>
      </c>
      <c r="H6460" s="22" t="s">
        <v>1327</v>
      </c>
      <c r="I6460" s="23">
        <v>1</v>
      </c>
      <c r="J6460" s="23">
        <v>501</v>
      </c>
      <c r="K6460" s="23" t="s">
        <v>4541</v>
      </c>
      <c r="L6460" s="22" t="s">
        <v>4542</v>
      </c>
      <c r="M6460" s="21" t="s">
        <v>983</v>
      </c>
      <c r="N6460" s="23" t="s">
        <v>1223</v>
      </c>
      <c r="O6460" s="22" t="s">
        <v>1224</v>
      </c>
      <c r="P6460" s="22" t="s">
        <v>1225</v>
      </c>
      <c r="Q6460" s="23" t="s">
        <v>4668</v>
      </c>
      <c r="R6460" s="22" t="s">
        <v>4669</v>
      </c>
      <c r="S6460" s="21" t="s">
        <v>1028</v>
      </c>
      <c r="T6460" s="23" t="s">
        <v>4670</v>
      </c>
      <c r="U6460" s="24" t="s">
        <v>18</v>
      </c>
      <c r="V6460" s="23">
        <v>220</v>
      </c>
      <c r="W6460" s="25">
        <v>441547.01000000024</v>
      </c>
      <c r="X6460" s="25">
        <v>678304.96000000066</v>
      </c>
      <c r="Y6460" s="25">
        <v>1274864.29</v>
      </c>
      <c r="Z6460" s="25">
        <v>1895927.1899999997</v>
      </c>
      <c r="AA6460" s="25">
        <v>323.92999999970198</v>
      </c>
      <c r="AB6460" s="25">
        <v>0</v>
      </c>
      <c r="AC6460" s="26">
        <v>45152.505756550927</v>
      </c>
      <c r="AD6460" s="27">
        <f>ROW()</f>
        <v>6460</v>
      </c>
      <c r="AE6460" s="27">
        <f>1</f>
        <v>1</v>
      </c>
      <c r="AF6460" s="27">
        <f>SUBTOTAL(109,Tbl_NGF_Data[[#This Row],[Counter]])</f>
        <v>1</v>
      </c>
    </row>
    <row r="6461" spans="2:32" ht="45" x14ac:dyDescent="0.25">
      <c r="B6461" s="21" t="s">
        <v>951</v>
      </c>
      <c r="C6461" s="22" t="s">
        <v>4367</v>
      </c>
      <c r="D6461" s="23">
        <v>14</v>
      </c>
      <c r="E6461" s="22" t="s">
        <v>951</v>
      </c>
      <c r="F6461" s="23">
        <v>14</v>
      </c>
      <c r="G6461" s="22" t="s">
        <v>4367</v>
      </c>
      <c r="H6461" s="22" t="s">
        <v>1327</v>
      </c>
      <c r="I6461" s="23">
        <v>1</v>
      </c>
      <c r="J6461" s="23">
        <v>501</v>
      </c>
      <c r="K6461" s="23" t="s">
        <v>4541</v>
      </c>
      <c r="L6461" s="22" t="s">
        <v>4542</v>
      </c>
      <c r="M6461" s="21" t="s">
        <v>983</v>
      </c>
      <c r="N6461" s="23" t="s">
        <v>1223</v>
      </c>
      <c r="O6461" s="22" t="s">
        <v>1224</v>
      </c>
      <c r="P6461" s="22" t="s">
        <v>1225</v>
      </c>
      <c r="Q6461" s="23" t="s">
        <v>4668</v>
      </c>
      <c r="R6461" s="22" t="s">
        <v>4669</v>
      </c>
      <c r="S6461" s="21" t="s">
        <v>1028</v>
      </c>
      <c r="T6461" s="23" t="s">
        <v>4670</v>
      </c>
      <c r="U6461" s="24" t="s">
        <v>19</v>
      </c>
      <c r="V6461" s="23">
        <v>500</v>
      </c>
      <c r="W6461" s="25">
        <v>6350578.3100000005</v>
      </c>
      <c r="X6461" s="25">
        <v>6356536.1699999999</v>
      </c>
      <c r="Y6461" s="25">
        <v>5664960.7500000009</v>
      </c>
      <c r="Z6461" s="25">
        <v>5753448.6799999997</v>
      </c>
      <c r="AA6461" s="25">
        <v>1693.6</v>
      </c>
      <c r="AB6461" s="25">
        <v>0</v>
      </c>
      <c r="AC6461" s="26">
        <v>45152.505756550927</v>
      </c>
      <c r="AD6461" s="27">
        <f>ROW()</f>
        <v>6461</v>
      </c>
      <c r="AE6461" s="27">
        <f>1</f>
        <v>1</v>
      </c>
      <c r="AF6461" s="27">
        <f>SUBTOTAL(109,Tbl_NGF_Data[[#This Row],[Counter]])</f>
        <v>1</v>
      </c>
    </row>
    <row r="6462" spans="2:32" ht="60" x14ac:dyDescent="0.25">
      <c r="B6462" s="21" t="s">
        <v>951</v>
      </c>
      <c r="C6462" s="22" t="s">
        <v>4367</v>
      </c>
      <c r="D6462" s="23">
        <v>14</v>
      </c>
      <c r="E6462" s="22" t="s">
        <v>951</v>
      </c>
      <c r="F6462" s="23">
        <v>14</v>
      </c>
      <c r="G6462" s="22" t="s">
        <v>4367</v>
      </c>
      <c r="H6462" s="22" t="s">
        <v>1327</v>
      </c>
      <c r="I6462" s="23">
        <v>1</v>
      </c>
      <c r="J6462" s="23">
        <v>501</v>
      </c>
      <c r="K6462" s="23" t="s">
        <v>4541</v>
      </c>
      <c r="L6462" s="22" t="s">
        <v>4542</v>
      </c>
      <c r="M6462" s="21" t="s">
        <v>983</v>
      </c>
      <c r="N6462" s="23" t="s">
        <v>1223</v>
      </c>
      <c r="O6462" s="22" t="s">
        <v>1224</v>
      </c>
      <c r="P6462" s="22" t="s">
        <v>1225</v>
      </c>
      <c r="Q6462" s="23" t="s">
        <v>4671</v>
      </c>
      <c r="R6462" s="22" t="s">
        <v>4672</v>
      </c>
      <c r="S6462" s="21" t="s">
        <v>1029</v>
      </c>
      <c r="T6462" s="23" t="s">
        <v>4673</v>
      </c>
      <c r="U6462" s="24" t="s">
        <v>15</v>
      </c>
      <c r="V6462" s="23">
        <v>100</v>
      </c>
      <c r="W6462" s="25">
        <v>101832.20000000001</v>
      </c>
      <c r="X6462" s="25">
        <v>68660.59</v>
      </c>
      <c r="Y6462" s="25">
        <v>66811.06</v>
      </c>
      <c r="Z6462" s="25">
        <v>67204.870000000024</v>
      </c>
      <c r="AA6462" s="25">
        <v>0</v>
      </c>
      <c r="AB6462" s="25">
        <v>0</v>
      </c>
      <c r="AC6462" s="26">
        <v>45152.505756550927</v>
      </c>
      <c r="AD6462" s="27">
        <f>ROW()</f>
        <v>6462</v>
      </c>
      <c r="AE6462" s="27">
        <f>1</f>
        <v>1</v>
      </c>
      <c r="AF6462" s="27">
        <f>SUBTOTAL(109,Tbl_NGF_Data[[#This Row],[Counter]])</f>
        <v>1</v>
      </c>
    </row>
    <row r="6463" spans="2:32" ht="60" x14ac:dyDescent="0.25">
      <c r="B6463" s="21" t="s">
        <v>951</v>
      </c>
      <c r="C6463" s="22" t="s">
        <v>4367</v>
      </c>
      <c r="D6463" s="23">
        <v>14</v>
      </c>
      <c r="E6463" s="22" t="s">
        <v>951</v>
      </c>
      <c r="F6463" s="23">
        <v>14</v>
      </c>
      <c r="G6463" s="22" t="s">
        <v>4367</v>
      </c>
      <c r="H6463" s="22" t="s">
        <v>1327</v>
      </c>
      <c r="I6463" s="23">
        <v>1</v>
      </c>
      <c r="J6463" s="23">
        <v>501</v>
      </c>
      <c r="K6463" s="23" t="s">
        <v>4541</v>
      </c>
      <c r="L6463" s="22" t="s">
        <v>4542</v>
      </c>
      <c r="M6463" s="21" t="s">
        <v>983</v>
      </c>
      <c r="N6463" s="23" t="s">
        <v>1223</v>
      </c>
      <c r="O6463" s="22" t="s">
        <v>1224</v>
      </c>
      <c r="P6463" s="22" t="s">
        <v>1225</v>
      </c>
      <c r="Q6463" s="23" t="s">
        <v>4671</v>
      </c>
      <c r="R6463" s="22" t="s">
        <v>4672</v>
      </c>
      <c r="S6463" s="21" t="s">
        <v>1029</v>
      </c>
      <c r="T6463" s="23" t="s">
        <v>4673</v>
      </c>
      <c r="U6463" s="24" t="s">
        <v>16</v>
      </c>
      <c r="V6463" s="23">
        <v>135</v>
      </c>
      <c r="W6463" s="25">
        <v>534870</v>
      </c>
      <c r="X6463" s="25">
        <v>2600000</v>
      </c>
      <c r="Y6463" s="25">
        <v>1608820</v>
      </c>
      <c r="Z6463" s="25">
        <v>812293</v>
      </c>
      <c r="AA6463" s="25">
        <v>0</v>
      </c>
      <c r="AB6463" s="25">
        <v>0</v>
      </c>
      <c r="AC6463" s="26">
        <v>45152.505756550927</v>
      </c>
      <c r="AD6463" s="27">
        <f>ROW()</f>
        <v>6463</v>
      </c>
      <c r="AE6463" s="27">
        <f>1</f>
        <v>1</v>
      </c>
      <c r="AF6463" s="27">
        <f>SUBTOTAL(109,Tbl_NGF_Data[[#This Row],[Counter]])</f>
        <v>1</v>
      </c>
    </row>
    <row r="6464" spans="2:32" ht="60" x14ac:dyDescent="0.25">
      <c r="B6464" s="21" t="s">
        <v>951</v>
      </c>
      <c r="C6464" s="22" t="s">
        <v>4367</v>
      </c>
      <c r="D6464" s="23">
        <v>14</v>
      </c>
      <c r="E6464" s="22" t="s">
        <v>951</v>
      </c>
      <c r="F6464" s="23">
        <v>14</v>
      </c>
      <c r="G6464" s="22" t="s">
        <v>4367</v>
      </c>
      <c r="H6464" s="22" t="s">
        <v>1327</v>
      </c>
      <c r="I6464" s="23">
        <v>1</v>
      </c>
      <c r="J6464" s="23">
        <v>501</v>
      </c>
      <c r="K6464" s="23" t="s">
        <v>4541</v>
      </c>
      <c r="L6464" s="22" t="s">
        <v>4542</v>
      </c>
      <c r="M6464" s="21" t="s">
        <v>983</v>
      </c>
      <c r="N6464" s="23" t="s">
        <v>1223</v>
      </c>
      <c r="O6464" s="22" t="s">
        <v>1224</v>
      </c>
      <c r="P6464" s="22" t="s">
        <v>1225</v>
      </c>
      <c r="Q6464" s="23" t="s">
        <v>4671</v>
      </c>
      <c r="R6464" s="22" t="s">
        <v>4672</v>
      </c>
      <c r="S6464" s="21" t="s">
        <v>1029</v>
      </c>
      <c r="T6464" s="23" t="s">
        <v>4673</v>
      </c>
      <c r="U6464" s="24" t="s">
        <v>17</v>
      </c>
      <c r="V6464" s="23">
        <v>200</v>
      </c>
      <c r="W6464" s="25">
        <v>203152.44999999998</v>
      </c>
      <c r="X6464" s="25">
        <v>1360210.06</v>
      </c>
      <c r="Y6464" s="25">
        <v>1070599.93</v>
      </c>
      <c r="Z6464" s="25">
        <v>807999.99000000011</v>
      </c>
      <c r="AA6464" s="25">
        <v>0</v>
      </c>
      <c r="AB6464" s="25">
        <v>0</v>
      </c>
      <c r="AC6464" s="26">
        <v>45152.505756550927</v>
      </c>
      <c r="AD6464" s="27">
        <f>ROW()</f>
        <v>6464</v>
      </c>
      <c r="AE6464" s="27">
        <f>1</f>
        <v>1</v>
      </c>
      <c r="AF6464" s="27">
        <f>SUBTOTAL(109,Tbl_NGF_Data[[#This Row],[Counter]])</f>
        <v>1</v>
      </c>
    </row>
    <row r="6465" spans="2:32" ht="60" x14ac:dyDescent="0.25">
      <c r="B6465" s="21" t="s">
        <v>951</v>
      </c>
      <c r="C6465" s="22" t="s">
        <v>4367</v>
      </c>
      <c r="D6465" s="23">
        <v>14</v>
      </c>
      <c r="E6465" s="22" t="s">
        <v>951</v>
      </c>
      <c r="F6465" s="23">
        <v>14</v>
      </c>
      <c r="G6465" s="22" t="s">
        <v>4367</v>
      </c>
      <c r="H6465" s="22" t="s">
        <v>1327</v>
      </c>
      <c r="I6465" s="23">
        <v>1</v>
      </c>
      <c r="J6465" s="23">
        <v>501</v>
      </c>
      <c r="K6465" s="23" t="s">
        <v>4541</v>
      </c>
      <c r="L6465" s="22" t="s">
        <v>4542</v>
      </c>
      <c r="M6465" s="21" t="s">
        <v>983</v>
      </c>
      <c r="N6465" s="23" t="s">
        <v>1223</v>
      </c>
      <c r="O6465" s="22" t="s">
        <v>1224</v>
      </c>
      <c r="P6465" s="22" t="s">
        <v>1225</v>
      </c>
      <c r="Q6465" s="23" t="s">
        <v>4671</v>
      </c>
      <c r="R6465" s="22" t="s">
        <v>4672</v>
      </c>
      <c r="S6465" s="21" t="s">
        <v>1029</v>
      </c>
      <c r="T6465" s="23" t="s">
        <v>4673</v>
      </c>
      <c r="U6465" s="24" t="s">
        <v>18</v>
      </c>
      <c r="V6465" s="23">
        <v>220</v>
      </c>
      <c r="W6465" s="25">
        <v>331717.55000000005</v>
      </c>
      <c r="X6465" s="25">
        <v>1239789.94</v>
      </c>
      <c r="Y6465" s="25">
        <v>538220.07000000007</v>
      </c>
      <c r="Z6465" s="25">
        <v>4293.0099999998929</v>
      </c>
      <c r="AA6465" s="25">
        <v>0</v>
      </c>
      <c r="AB6465" s="25">
        <v>0</v>
      </c>
      <c r="AC6465" s="26">
        <v>45152.505756550927</v>
      </c>
      <c r="AD6465" s="27">
        <f>ROW()</f>
        <v>6465</v>
      </c>
      <c r="AE6465" s="27">
        <f>1</f>
        <v>1</v>
      </c>
      <c r="AF6465" s="27">
        <f>SUBTOTAL(109,Tbl_NGF_Data[[#This Row],[Counter]])</f>
        <v>1</v>
      </c>
    </row>
    <row r="6466" spans="2:32" ht="60" x14ac:dyDescent="0.25">
      <c r="B6466" s="21" t="s">
        <v>951</v>
      </c>
      <c r="C6466" s="22" t="s">
        <v>4367</v>
      </c>
      <c r="D6466" s="23">
        <v>14</v>
      </c>
      <c r="E6466" s="22" t="s">
        <v>951</v>
      </c>
      <c r="F6466" s="23">
        <v>14</v>
      </c>
      <c r="G6466" s="22" t="s">
        <v>4367</v>
      </c>
      <c r="H6466" s="22" t="s">
        <v>1327</v>
      </c>
      <c r="I6466" s="23">
        <v>1</v>
      </c>
      <c r="J6466" s="23">
        <v>501</v>
      </c>
      <c r="K6466" s="23" t="s">
        <v>4541</v>
      </c>
      <c r="L6466" s="22" t="s">
        <v>4542</v>
      </c>
      <c r="M6466" s="21" t="s">
        <v>983</v>
      </c>
      <c r="N6466" s="23" t="s">
        <v>1223</v>
      </c>
      <c r="O6466" s="22" t="s">
        <v>1224</v>
      </c>
      <c r="P6466" s="22" t="s">
        <v>1225</v>
      </c>
      <c r="Q6466" s="23" t="s">
        <v>4671</v>
      </c>
      <c r="R6466" s="22" t="s">
        <v>4672</v>
      </c>
      <c r="S6466" s="21" t="s">
        <v>1029</v>
      </c>
      <c r="T6466" s="23" t="s">
        <v>4673</v>
      </c>
      <c r="U6466" s="24" t="s">
        <v>19</v>
      </c>
      <c r="V6466" s="23">
        <v>500</v>
      </c>
      <c r="W6466" s="25">
        <v>121979.82</v>
      </c>
      <c r="X6466" s="25">
        <v>160672.1</v>
      </c>
      <c r="Y6466" s="25">
        <v>101387.16</v>
      </c>
      <c r="Z6466" s="25">
        <v>2292.11</v>
      </c>
      <c r="AA6466" s="25">
        <v>6867</v>
      </c>
      <c r="AB6466" s="25">
        <v>0</v>
      </c>
      <c r="AC6466" s="26">
        <v>45152.505756550927</v>
      </c>
      <c r="AD6466" s="27">
        <f>ROW()</f>
        <v>6466</v>
      </c>
      <c r="AE6466" s="27">
        <f>1</f>
        <v>1</v>
      </c>
      <c r="AF6466" s="27">
        <f>SUBTOTAL(109,Tbl_NGF_Data[[#This Row],[Counter]])</f>
        <v>1</v>
      </c>
    </row>
    <row r="6467" spans="2:32" ht="45" x14ac:dyDescent="0.25">
      <c r="B6467" s="21" t="s">
        <v>951</v>
      </c>
      <c r="C6467" s="22" t="s">
        <v>4367</v>
      </c>
      <c r="D6467" s="23">
        <v>14</v>
      </c>
      <c r="E6467" s="22" t="s">
        <v>951</v>
      </c>
      <c r="F6467" s="23">
        <v>14</v>
      </c>
      <c r="G6467" s="22" t="s">
        <v>4367</v>
      </c>
      <c r="H6467" s="22" t="s">
        <v>1327</v>
      </c>
      <c r="I6467" s="23">
        <v>1</v>
      </c>
      <c r="J6467" s="23">
        <v>501</v>
      </c>
      <c r="K6467" s="23" t="s">
        <v>4541</v>
      </c>
      <c r="L6467" s="22" t="s">
        <v>4542</v>
      </c>
      <c r="M6467" s="21" t="s">
        <v>983</v>
      </c>
      <c r="N6467" s="23" t="s">
        <v>1223</v>
      </c>
      <c r="O6467" s="22" t="s">
        <v>1224</v>
      </c>
      <c r="P6467" s="22" t="s">
        <v>1225</v>
      </c>
      <c r="Q6467" s="23" t="s">
        <v>4674</v>
      </c>
      <c r="R6467" s="22" t="s">
        <v>4675</v>
      </c>
      <c r="S6467" s="21" t="s">
        <v>1030</v>
      </c>
      <c r="T6467" s="23" t="s">
        <v>4676</v>
      </c>
      <c r="U6467" s="24" t="s">
        <v>16</v>
      </c>
      <c r="V6467" s="23">
        <v>135</v>
      </c>
      <c r="W6467" s="25">
        <v>3193400</v>
      </c>
      <c r="X6467" s="25">
        <v>3194200</v>
      </c>
      <c r="Y6467" s="25">
        <v>3190600</v>
      </c>
      <c r="Z6467" s="25">
        <v>2955750</v>
      </c>
      <c r="AA6467" s="25">
        <v>0</v>
      </c>
      <c r="AB6467" s="25">
        <v>0</v>
      </c>
      <c r="AC6467" s="26">
        <v>45152.505756550927</v>
      </c>
      <c r="AD6467" s="27">
        <f>ROW()</f>
        <v>6467</v>
      </c>
      <c r="AE6467" s="27">
        <f>1</f>
        <v>1</v>
      </c>
      <c r="AF6467" s="27">
        <f>SUBTOTAL(109,Tbl_NGF_Data[[#This Row],[Counter]])</f>
        <v>1</v>
      </c>
    </row>
    <row r="6468" spans="2:32" ht="45" x14ac:dyDescent="0.25">
      <c r="B6468" s="21" t="s">
        <v>951</v>
      </c>
      <c r="C6468" s="22" t="s">
        <v>4367</v>
      </c>
      <c r="D6468" s="23">
        <v>14</v>
      </c>
      <c r="E6468" s="22" t="s">
        <v>951</v>
      </c>
      <c r="F6468" s="23">
        <v>14</v>
      </c>
      <c r="G6468" s="22" t="s">
        <v>4367</v>
      </c>
      <c r="H6468" s="22" t="s">
        <v>1327</v>
      </c>
      <c r="I6468" s="23">
        <v>1</v>
      </c>
      <c r="J6468" s="23">
        <v>501</v>
      </c>
      <c r="K6468" s="23" t="s">
        <v>4541</v>
      </c>
      <c r="L6468" s="22" t="s">
        <v>4542</v>
      </c>
      <c r="M6468" s="21" t="s">
        <v>983</v>
      </c>
      <c r="N6468" s="23" t="s">
        <v>1223</v>
      </c>
      <c r="O6468" s="22" t="s">
        <v>1224</v>
      </c>
      <c r="P6468" s="22" t="s">
        <v>1225</v>
      </c>
      <c r="Q6468" s="23" t="s">
        <v>4674</v>
      </c>
      <c r="R6468" s="22" t="s">
        <v>4675</v>
      </c>
      <c r="S6468" s="21" t="s">
        <v>1030</v>
      </c>
      <c r="T6468" s="23" t="s">
        <v>4676</v>
      </c>
      <c r="U6468" s="24" t="s">
        <v>17</v>
      </c>
      <c r="V6468" s="23">
        <v>200</v>
      </c>
      <c r="W6468" s="25">
        <v>2959750</v>
      </c>
      <c r="X6468" s="25">
        <v>2963000</v>
      </c>
      <c r="Y6468" s="25">
        <v>2960000</v>
      </c>
      <c r="Z6468" s="25">
        <v>2955750</v>
      </c>
      <c r="AA6468" s="25">
        <v>0</v>
      </c>
      <c r="AB6468" s="25">
        <v>0</v>
      </c>
      <c r="AC6468" s="26">
        <v>45152.505756550927</v>
      </c>
      <c r="AD6468" s="27">
        <f>ROW()</f>
        <v>6468</v>
      </c>
      <c r="AE6468" s="27">
        <f>1</f>
        <v>1</v>
      </c>
      <c r="AF6468" s="27">
        <f>SUBTOTAL(109,Tbl_NGF_Data[[#This Row],[Counter]])</f>
        <v>1</v>
      </c>
    </row>
    <row r="6469" spans="2:32" ht="45" x14ac:dyDescent="0.25">
      <c r="B6469" s="21" t="s">
        <v>951</v>
      </c>
      <c r="C6469" s="22" t="s">
        <v>4367</v>
      </c>
      <c r="D6469" s="23">
        <v>14</v>
      </c>
      <c r="E6469" s="22" t="s">
        <v>951</v>
      </c>
      <c r="F6469" s="23">
        <v>14</v>
      </c>
      <c r="G6469" s="22" t="s">
        <v>4367</v>
      </c>
      <c r="H6469" s="22" t="s">
        <v>1327</v>
      </c>
      <c r="I6469" s="23">
        <v>1</v>
      </c>
      <c r="J6469" s="23">
        <v>501</v>
      </c>
      <c r="K6469" s="23" t="s">
        <v>4541</v>
      </c>
      <c r="L6469" s="22" t="s">
        <v>4542</v>
      </c>
      <c r="M6469" s="21" t="s">
        <v>983</v>
      </c>
      <c r="N6469" s="23" t="s">
        <v>1223</v>
      </c>
      <c r="O6469" s="22" t="s">
        <v>1224</v>
      </c>
      <c r="P6469" s="22" t="s">
        <v>1225</v>
      </c>
      <c r="Q6469" s="23" t="s">
        <v>4674</v>
      </c>
      <c r="R6469" s="22" t="s">
        <v>4675</v>
      </c>
      <c r="S6469" s="21" t="s">
        <v>1030</v>
      </c>
      <c r="T6469" s="23" t="s">
        <v>4676</v>
      </c>
      <c r="U6469" s="24" t="s">
        <v>18</v>
      </c>
      <c r="V6469" s="23">
        <v>220</v>
      </c>
      <c r="W6469" s="25">
        <v>233650</v>
      </c>
      <c r="X6469" s="25">
        <v>231200</v>
      </c>
      <c r="Y6469" s="25">
        <v>230600</v>
      </c>
      <c r="Z6469" s="25">
        <v>0</v>
      </c>
      <c r="AA6469" s="25">
        <v>0</v>
      </c>
      <c r="AB6469" s="25">
        <v>0</v>
      </c>
      <c r="AC6469" s="26">
        <v>45152.505756550927</v>
      </c>
      <c r="AD6469" s="27">
        <f>ROW()</f>
        <v>6469</v>
      </c>
      <c r="AE6469" s="27">
        <f>1</f>
        <v>1</v>
      </c>
      <c r="AF6469" s="27">
        <f>SUBTOTAL(109,Tbl_NGF_Data[[#This Row],[Counter]])</f>
        <v>1</v>
      </c>
    </row>
    <row r="6470" spans="2:32" ht="45" x14ac:dyDescent="0.25">
      <c r="B6470" s="21" t="s">
        <v>951</v>
      </c>
      <c r="C6470" s="22" t="s">
        <v>4367</v>
      </c>
      <c r="D6470" s="23">
        <v>14</v>
      </c>
      <c r="E6470" s="22" t="s">
        <v>951</v>
      </c>
      <c r="F6470" s="23">
        <v>14</v>
      </c>
      <c r="G6470" s="22" t="s">
        <v>4367</v>
      </c>
      <c r="H6470" s="22" t="s">
        <v>1327</v>
      </c>
      <c r="I6470" s="23">
        <v>1</v>
      </c>
      <c r="J6470" s="23">
        <v>501</v>
      </c>
      <c r="K6470" s="23" t="s">
        <v>4541</v>
      </c>
      <c r="L6470" s="22" t="s">
        <v>4542</v>
      </c>
      <c r="M6470" s="21" t="s">
        <v>983</v>
      </c>
      <c r="N6470" s="23" t="s">
        <v>1223</v>
      </c>
      <c r="O6470" s="22" t="s">
        <v>1224</v>
      </c>
      <c r="P6470" s="22" t="s">
        <v>1225</v>
      </c>
      <c r="Q6470" s="23" t="s">
        <v>4674</v>
      </c>
      <c r="R6470" s="22" t="s">
        <v>4675</v>
      </c>
      <c r="S6470" s="21" t="s">
        <v>1030</v>
      </c>
      <c r="T6470" s="23" t="s">
        <v>4676</v>
      </c>
      <c r="U6470" s="24" t="s">
        <v>19</v>
      </c>
      <c r="V6470" s="23">
        <v>500</v>
      </c>
      <c r="W6470" s="25">
        <v>15901.6</v>
      </c>
      <c r="X6470" s="25">
        <v>28437.86</v>
      </c>
      <c r="Y6470" s="25">
        <v>13827.49</v>
      </c>
      <c r="Z6470" s="25">
        <v>152.19999999999999</v>
      </c>
      <c r="AA6470" s="25">
        <v>0</v>
      </c>
      <c r="AB6470" s="25">
        <v>0</v>
      </c>
      <c r="AC6470" s="26">
        <v>45152.505756550927</v>
      </c>
      <c r="AD6470" s="27">
        <f>ROW()</f>
        <v>6470</v>
      </c>
      <c r="AE6470" s="27">
        <f>1</f>
        <v>1</v>
      </c>
      <c r="AF6470" s="27">
        <f>SUBTOTAL(109,Tbl_NGF_Data[[#This Row],[Counter]])</f>
        <v>1</v>
      </c>
    </row>
    <row r="6471" spans="2:32" ht="60" x14ac:dyDescent="0.25">
      <c r="B6471" s="21" t="s">
        <v>951</v>
      </c>
      <c r="C6471" s="22" t="s">
        <v>4367</v>
      </c>
      <c r="D6471" s="23">
        <v>14</v>
      </c>
      <c r="E6471" s="22" t="s">
        <v>951</v>
      </c>
      <c r="F6471" s="23">
        <v>14</v>
      </c>
      <c r="G6471" s="22" t="s">
        <v>4367</v>
      </c>
      <c r="H6471" s="22" t="s">
        <v>1327</v>
      </c>
      <c r="I6471" s="23">
        <v>1</v>
      </c>
      <c r="J6471" s="23">
        <v>501</v>
      </c>
      <c r="K6471" s="23" t="s">
        <v>4541</v>
      </c>
      <c r="L6471" s="22" t="s">
        <v>4542</v>
      </c>
      <c r="M6471" s="21" t="s">
        <v>983</v>
      </c>
      <c r="N6471" s="23" t="s">
        <v>1223</v>
      </c>
      <c r="O6471" s="22" t="s">
        <v>1224</v>
      </c>
      <c r="P6471" s="22" t="s">
        <v>1225</v>
      </c>
      <c r="Q6471" s="23" t="s">
        <v>4677</v>
      </c>
      <c r="R6471" s="22" t="s">
        <v>4678</v>
      </c>
      <c r="S6471" s="21" t="s">
        <v>1031</v>
      </c>
      <c r="T6471" s="23" t="s">
        <v>4679</v>
      </c>
      <c r="U6471" s="24" t="s">
        <v>15</v>
      </c>
      <c r="V6471" s="23">
        <v>100</v>
      </c>
      <c r="W6471" s="25">
        <v>0</v>
      </c>
      <c r="X6471" s="25">
        <v>0</v>
      </c>
      <c r="Y6471" s="25">
        <v>0</v>
      </c>
      <c r="Z6471" s="25">
        <v>0</v>
      </c>
      <c r="AA6471" s="25">
        <v>-31898.61</v>
      </c>
      <c r="AB6471" s="25">
        <v>16696.53</v>
      </c>
      <c r="AC6471" s="26">
        <v>45152.505756550927</v>
      </c>
      <c r="AD6471" s="27">
        <f>ROW()</f>
        <v>6471</v>
      </c>
      <c r="AE6471" s="27">
        <f>1</f>
        <v>1</v>
      </c>
      <c r="AF6471" s="27">
        <f>SUBTOTAL(109,Tbl_NGF_Data[[#This Row],[Counter]])</f>
        <v>1</v>
      </c>
    </row>
    <row r="6472" spans="2:32" ht="60" x14ac:dyDescent="0.25">
      <c r="B6472" s="21" t="s">
        <v>951</v>
      </c>
      <c r="C6472" s="22" t="s">
        <v>4367</v>
      </c>
      <c r="D6472" s="23">
        <v>14</v>
      </c>
      <c r="E6472" s="22" t="s">
        <v>951</v>
      </c>
      <c r="F6472" s="23">
        <v>14</v>
      </c>
      <c r="G6472" s="22" t="s">
        <v>4367</v>
      </c>
      <c r="H6472" s="22" t="s">
        <v>1327</v>
      </c>
      <c r="I6472" s="23">
        <v>1</v>
      </c>
      <c r="J6472" s="23">
        <v>501</v>
      </c>
      <c r="K6472" s="23" t="s">
        <v>4541</v>
      </c>
      <c r="L6472" s="22" t="s">
        <v>4542</v>
      </c>
      <c r="M6472" s="21" t="s">
        <v>983</v>
      </c>
      <c r="N6472" s="23" t="s">
        <v>1223</v>
      </c>
      <c r="O6472" s="22" t="s">
        <v>1224</v>
      </c>
      <c r="P6472" s="22" t="s">
        <v>1225</v>
      </c>
      <c r="Q6472" s="23" t="s">
        <v>4677</v>
      </c>
      <c r="R6472" s="22" t="s">
        <v>4678</v>
      </c>
      <c r="S6472" s="21" t="s">
        <v>1031</v>
      </c>
      <c r="T6472" s="23" t="s">
        <v>4679</v>
      </c>
      <c r="U6472" s="24" t="s">
        <v>16</v>
      </c>
      <c r="V6472" s="23">
        <v>135</v>
      </c>
      <c r="W6472" s="25">
        <v>0</v>
      </c>
      <c r="X6472" s="25">
        <v>0</v>
      </c>
      <c r="Y6472" s="25">
        <v>0</v>
      </c>
      <c r="Z6472" s="25">
        <v>0</v>
      </c>
      <c r="AA6472" s="25">
        <v>101931732</v>
      </c>
      <c r="AB6472" s="25">
        <v>50000000</v>
      </c>
      <c r="AC6472" s="26">
        <v>45152.505756550927</v>
      </c>
      <c r="AD6472" s="27">
        <f>ROW()</f>
        <v>6472</v>
      </c>
      <c r="AE6472" s="27">
        <f>1</f>
        <v>1</v>
      </c>
      <c r="AF6472" s="27">
        <f>SUBTOTAL(109,Tbl_NGF_Data[[#This Row],[Counter]])</f>
        <v>1</v>
      </c>
    </row>
    <row r="6473" spans="2:32" ht="60" x14ac:dyDescent="0.25">
      <c r="B6473" s="21" t="s">
        <v>951</v>
      </c>
      <c r="C6473" s="22" t="s">
        <v>4367</v>
      </c>
      <c r="D6473" s="23">
        <v>14</v>
      </c>
      <c r="E6473" s="22" t="s">
        <v>951</v>
      </c>
      <c r="F6473" s="23">
        <v>14</v>
      </c>
      <c r="G6473" s="22" t="s">
        <v>4367</v>
      </c>
      <c r="H6473" s="22" t="s">
        <v>1327</v>
      </c>
      <c r="I6473" s="23">
        <v>1</v>
      </c>
      <c r="J6473" s="23">
        <v>501</v>
      </c>
      <c r="K6473" s="23" t="s">
        <v>4541</v>
      </c>
      <c r="L6473" s="22" t="s">
        <v>4542</v>
      </c>
      <c r="M6473" s="21" t="s">
        <v>983</v>
      </c>
      <c r="N6473" s="23" t="s">
        <v>1223</v>
      </c>
      <c r="O6473" s="22" t="s">
        <v>1224</v>
      </c>
      <c r="P6473" s="22" t="s">
        <v>1225</v>
      </c>
      <c r="Q6473" s="23" t="s">
        <v>4677</v>
      </c>
      <c r="R6473" s="22" t="s">
        <v>4678</v>
      </c>
      <c r="S6473" s="21" t="s">
        <v>1031</v>
      </c>
      <c r="T6473" s="23" t="s">
        <v>4679</v>
      </c>
      <c r="U6473" s="24" t="s">
        <v>17</v>
      </c>
      <c r="V6473" s="23">
        <v>200</v>
      </c>
      <c r="W6473" s="25">
        <v>0</v>
      </c>
      <c r="X6473" s="25">
        <v>0</v>
      </c>
      <c r="Y6473" s="25">
        <v>0</v>
      </c>
      <c r="Z6473" s="25">
        <v>0</v>
      </c>
      <c r="AA6473" s="25">
        <v>25054274.5</v>
      </c>
      <c r="AB6473" s="25">
        <v>36792586.229999997</v>
      </c>
      <c r="AC6473" s="26">
        <v>45152.505756550927</v>
      </c>
      <c r="AD6473" s="27">
        <f>ROW()</f>
        <v>6473</v>
      </c>
      <c r="AE6473" s="27">
        <f>1</f>
        <v>1</v>
      </c>
      <c r="AF6473" s="27">
        <f>SUBTOTAL(109,Tbl_NGF_Data[[#This Row],[Counter]])</f>
        <v>1</v>
      </c>
    </row>
    <row r="6474" spans="2:32" ht="60" x14ac:dyDescent="0.25">
      <c r="B6474" s="21" t="s">
        <v>951</v>
      </c>
      <c r="C6474" s="22" t="s">
        <v>4367</v>
      </c>
      <c r="D6474" s="23">
        <v>14</v>
      </c>
      <c r="E6474" s="22" t="s">
        <v>951</v>
      </c>
      <c r="F6474" s="23">
        <v>14</v>
      </c>
      <c r="G6474" s="22" t="s">
        <v>4367</v>
      </c>
      <c r="H6474" s="22" t="s">
        <v>1327</v>
      </c>
      <c r="I6474" s="23">
        <v>1</v>
      </c>
      <c r="J6474" s="23">
        <v>501</v>
      </c>
      <c r="K6474" s="23" t="s">
        <v>4541</v>
      </c>
      <c r="L6474" s="22" t="s">
        <v>4542</v>
      </c>
      <c r="M6474" s="21" t="s">
        <v>983</v>
      </c>
      <c r="N6474" s="23" t="s">
        <v>1223</v>
      </c>
      <c r="O6474" s="22" t="s">
        <v>1224</v>
      </c>
      <c r="P6474" s="22" t="s">
        <v>1225</v>
      </c>
      <c r="Q6474" s="23" t="s">
        <v>4677</v>
      </c>
      <c r="R6474" s="22" t="s">
        <v>4678</v>
      </c>
      <c r="S6474" s="21" t="s">
        <v>1031</v>
      </c>
      <c r="T6474" s="23" t="s">
        <v>4679</v>
      </c>
      <c r="U6474" s="24" t="s">
        <v>18</v>
      </c>
      <c r="V6474" s="23">
        <v>220</v>
      </c>
      <c r="W6474" s="25">
        <v>0</v>
      </c>
      <c r="X6474" s="25">
        <v>0</v>
      </c>
      <c r="Y6474" s="25">
        <v>0</v>
      </c>
      <c r="Z6474" s="25">
        <v>0</v>
      </c>
      <c r="AA6474" s="25">
        <v>76877457.5</v>
      </c>
      <c r="AB6474" s="25">
        <v>13207413.770000003</v>
      </c>
      <c r="AC6474" s="26">
        <v>45152.505756550927</v>
      </c>
      <c r="AD6474" s="27">
        <f>ROW()</f>
        <v>6474</v>
      </c>
      <c r="AE6474" s="27">
        <f>1</f>
        <v>1</v>
      </c>
      <c r="AF6474" s="27">
        <f>SUBTOTAL(109,Tbl_NGF_Data[[#This Row],[Counter]])</f>
        <v>1</v>
      </c>
    </row>
    <row r="6475" spans="2:32" ht="60" x14ac:dyDescent="0.25">
      <c r="B6475" s="21" t="s">
        <v>951</v>
      </c>
      <c r="C6475" s="22" t="s">
        <v>4367</v>
      </c>
      <c r="D6475" s="23">
        <v>14</v>
      </c>
      <c r="E6475" s="22" t="s">
        <v>951</v>
      </c>
      <c r="F6475" s="23">
        <v>14</v>
      </c>
      <c r="G6475" s="22" t="s">
        <v>4367</v>
      </c>
      <c r="H6475" s="22" t="s">
        <v>1327</v>
      </c>
      <c r="I6475" s="23">
        <v>1</v>
      </c>
      <c r="J6475" s="23">
        <v>501</v>
      </c>
      <c r="K6475" s="23" t="s">
        <v>4541</v>
      </c>
      <c r="L6475" s="22" t="s">
        <v>4542</v>
      </c>
      <c r="M6475" s="21" t="s">
        <v>983</v>
      </c>
      <c r="N6475" s="23" t="s">
        <v>1223</v>
      </c>
      <c r="O6475" s="22" t="s">
        <v>1224</v>
      </c>
      <c r="P6475" s="22" t="s">
        <v>1225</v>
      </c>
      <c r="Q6475" s="23" t="s">
        <v>4677</v>
      </c>
      <c r="R6475" s="22" t="s">
        <v>4678</v>
      </c>
      <c r="S6475" s="21" t="s">
        <v>1031</v>
      </c>
      <c r="T6475" s="23" t="s">
        <v>4679</v>
      </c>
      <c r="U6475" s="24" t="s">
        <v>19</v>
      </c>
      <c r="V6475" s="23">
        <v>500</v>
      </c>
      <c r="W6475" s="25">
        <v>0</v>
      </c>
      <c r="X6475" s="25">
        <v>0</v>
      </c>
      <c r="Y6475" s="25">
        <v>0</v>
      </c>
      <c r="Z6475" s="25">
        <v>0</v>
      </c>
      <c r="AA6475" s="25">
        <v>128141093.33</v>
      </c>
      <c r="AB6475" s="25">
        <v>40999571.140000001</v>
      </c>
      <c r="AC6475" s="26">
        <v>45152.505756550927</v>
      </c>
      <c r="AD6475" s="27">
        <f>ROW()</f>
        <v>6475</v>
      </c>
      <c r="AE6475" s="27">
        <f>1</f>
        <v>1</v>
      </c>
      <c r="AF6475" s="27">
        <f>SUBTOTAL(109,Tbl_NGF_Data[[#This Row],[Counter]])</f>
        <v>1</v>
      </c>
    </row>
    <row r="6476" spans="2:32" ht="45" x14ac:dyDescent="0.25">
      <c r="B6476" s="21" t="s">
        <v>951</v>
      </c>
      <c r="C6476" s="22" t="s">
        <v>4367</v>
      </c>
      <c r="D6476" s="23">
        <v>14</v>
      </c>
      <c r="E6476" s="22" t="s">
        <v>951</v>
      </c>
      <c r="F6476" s="23">
        <v>14</v>
      </c>
      <c r="G6476" s="22" t="s">
        <v>4367</v>
      </c>
      <c r="H6476" s="22" t="s">
        <v>1327</v>
      </c>
      <c r="I6476" s="23">
        <v>1</v>
      </c>
      <c r="J6476" s="23">
        <v>501</v>
      </c>
      <c r="K6476" s="23" t="s">
        <v>4541</v>
      </c>
      <c r="L6476" s="22" t="s">
        <v>4542</v>
      </c>
      <c r="M6476" s="21" t="s">
        <v>983</v>
      </c>
      <c r="N6476" s="23" t="s">
        <v>1223</v>
      </c>
      <c r="O6476" s="22" t="s">
        <v>1224</v>
      </c>
      <c r="P6476" s="22" t="s">
        <v>1225</v>
      </c>
      <c r="Q6476" s="23" t="s">
        <v>4680</v>
      </c>
      <c r="R6476" s="22" t="s">
        <v>4681</v>
      </c>
      <c r="S6476" s="21" t="s">
        <v>1039</v>
      </c>
      <c r="T6476" s="23" t="s">
        <v>4682</v>
      </c>
      <c r="U6476" s="24" t="s">
        <v>16</v>
      </c>
      <c r="V6476" s="23">
        <v>135</v>
      </c>
      <c r="W6476" s="25">
        <v>0</v>
      </c>
      <c r="X6476" s="25">
        <v>0</v>
      </c>
      <c r="Y6476" s="25">
        <v>0</v>
      </c>
      <c r="Z6476" s="25">
        <v>0</v>
      </c>
      <c r="AA6476" s="25">
        <v>6006732</v>
      </c>
      <c r="AB6476" s="25">
        <v>5004077</v>
      </c>
      <c r="AC6476" s="26">
        <v>45152.505756550927</v>
      </c>
      <c r="AD6476" s="27">
        <f>ROW()</f>
        <v>6476</v>
      </c>
      <c r="AE6476" s="27">
        <f>1</f>
        <v>1</v>
      </c>
      <c r="AF6476" s="27">
        <f>SUBTOTAL(109,Tbl_NGF_Data[[#This Row],[Counter]])</f>
        <v>1</v>
      </c>
    </row>
    <row r="6477" spans="2:32" ht="45" x14ac:dyDescent="0.25">
      <c r="B6477" s="21" t="s">
        <v>951</v>
      </c>
      <c r="C6477" s="22" t="s">
        <v>4367</v>
      </c>
      <c r="D6477" s="23">
        <v>14</v>
      </c>
      <c r="E6477" s="22" t="s">
        <v>951</v>
      </c>
      <c r="F6477" s="23">
        <v>14</v>
      </c>
      <c r="G6477" s="22" t="s">
        <v>4367</v>
      </c>
      <c r="H6477" s="22" t="s">
        <v>1327</v>
      </c>
      <c r="I6477" s="23">
        <v>1</v>
      </c>
      <c r="J6477" s="23">
        <v>501</v>
      </c>
      <c r="K6477" s="23" t="s">
        <v>4541</v>
      </c>
      <c r="L6477" s="22" t="s">
        <v>4542</v>
      </c>
      <c r="M6477" s="21" t="s">
        <v>983</v>
      </c>
      <c r="N6477" s="23" t="s">
        <v>1223</v>
      </c>
      <c r="O6477" s="22" t="s">
        <v>1224</v>
      </c>
      <c r="P6477" s="22" t="s">
        <v>1225</v>
      </c>
      <c r="Q6477" s="23" t="s">
        <v>4680</v>
      </c>
      <c r="R6477" s="22" t="s">
        <v>4681</v>
      </c>
      <c r="S6477" s="21" t="s">
        <v>1039</v>
      </c>
      <c r="T6477" s="23" t="s">
        <v>4682</v>
      </c>
      <c r="U6477" s="24" t="s">
        <v>17</v>
      </c>
      <c r="V6477" s="23">
        <v>200</v>
      </c>
      <c r="W6477" s="25">
        <v>0</v>
      </c>
      <c r="X6477" s="25">
        <v>0</v>
      </c>
      <c r="Y6477" s="25">
        <v>0</v>
      </c>
      <c r="Z6477" s="25">
        <v>0</v>
      </c>
      <c r="AA6477" s="25">
        <v>2809841.26</v>
      </c>
      <c r="AB6477" s="25">
        <v>4753550</v>
      </c>
      <c r="AC6477" s="26">
        <v>45152.505756550927</v>
      </c>
      <c r="AD6477" s="27">
        <f>ROW()</f>
        <v>6477</v>
      </c>
      <c r="AE6477" s="27">
        <f>1</f>
        <v>1</v>
      </c>
      <c r="AF6477" s="27">
        <f>SUBTOTAL(109,Tbl_NGF_Data[[#This Row],[Counter]])</f>
        <v>1</v>
      </c>
    </row>
    <row r="6478" spans="2:32" ht="45" x14ac:dyDescent="0.25">
      <c r="B6478" s="21" t="s">
        <v>951</v>
      </c>
      <c r="C6478" s="22" t="s">
        <v>4367</v>
      </c>
      <c r="D6478" s="23">
        <v>14</v>
      </c>
      <c r="E6478" s="22" t="s">
        <v>951</v>
      </c>
      <c r="F6478" s="23">
        <v>14</v>
      </c>
      <c r="G6478" s="22" t="s">
        <v>4367</v>
      </c>
      <c r="H6478" s="22" t="s">
        <v>1327</v>
      </c>
      <c r="I6478" s="23">
        <v>1</v>
      </c>
      <c r="J6478" s="23">
        <v>501</v>
      </c>
      <c r="K6478" s="23" t="s">
        <v>4541</v>
      </c>
      <c r="L6478" s="22" t="s">
        <v>4542</v>
      </c>
      <c r="M6478" s="21" t="s">
        <v>983</v>
      </c>
      <c r="N6478" s="23" t="s">
        <v>1223</v>
      </c>
      <c r="O6478" s="22" t="s">
        <v>1224</v>
      </c>
      <c r="P6478" s="22" t="s">
        <v>1225</v>
      </c>
      <c r="Q6478" s="23" t="s">
        <v>4680</v>
      </c>
      <c r="R6478" s="22" t="s">
        <v>4681</v>
      </c>
      <c r="S6478" s="21" t="s">
        <v>1039</v>
      </c>
      <c r="T6478" s="23" t="s">
        <v>4682</v>
      </c>
      <c r="U6478" s="24" t="s">
        <v>18</v>
      </c>
      <c r="V6478" s="23">
        <v>220</v>
      </c>
      <c r="W6478" s="25">
        <v>0</v>
      </c>
      <c r="X6478" s="25">
        <v>0</v>
      </c>
      <c r="Y6478" s="25">
        <v>0</v>
      </c>
      <c r="Z6478" s="25">
        <v>0</v>
      </c>
      <c r="AA6478" s="25">
        <v>3196890.74</v>
      </c>
      <c r="AB6478" s="25">
        <v>250527</v>
      </c>
      <c r="AC6478" s="26">
        <v>45152.505756550927</v>
      </c>
      <c r="AD6478" s="27">
        <f>ROW()</f>
        <v>6478</v>
      </c>
      <c r="AE6478" s="27">
        <f>1</f>
        <v>1</v>
      </c>
      <c r="AF6478" s="27">
        <f>SUBTOTAL(109,Tbl_NGF_Data[[#This Row],[Counter]])</f>
        <v>1</v>
      </c>
    </row>
    <row r="6479" spans="2:32" ht="45" x14ac:dyDescent="0.25">
      <c r="B6479" s="21" t="s">
        <v>951</v>
      </c>
      <c r="C6479" s="22" t="s">
        <v>4367</v>
      </c>
      <c r="D6479" s="23">
        <v>14</v>
      </c>
      <c r="E6479" s="22" t="s">
        <v>951</v>
      </c>
      <c r="F6479" s="23">
        <v>14</v>
      </c>
      <c r="G6479" s="22" t="s">
        <v>4367</v>
      </c>
      <c r="H6479" s="22" t="s">
        <v>1327</v>
      </c>
      <c r="I6479" s="23">
        <v>1</v>
      </c>
      <c r="J6479" s="23">
        <v>501</v>
      </c>
      <c r="K6479" s="23" t="s">
        <v>4541</v>
      </c>
      <c r="L6479" s="22" t="s">
        <v>4542</v>
      </c>
      <c r="M6479" s="21" t="s">
        <v>983</v>
      </c>
      <c r="N6479" s="23" t="s">
        <v>1223</v>
      </c>
      <c r="O6479" s="22" t="s">
        <v>1224</v>
      </c>
      <c r="P6479" s="22" t="s">
        <v>1225</v>
      </c>
      <c r="Q6479" s="23" t="s">
        <v>4680</v>
      </c>
      <c r="R6479" s="22" t="s">
        <v>4681</v>
      </c>
      <c r="S6479" s="21" t="s">
        <v>1039</v>
      </c>
      <c r="T6479" s="23" t="s">
        <v>4682</v>
      </c>
      <c r="U6479" s="24" t="s">
        <v>19</v>
      </c>
      <c r="V6479" s="23">
        <v>500</v>
      </c>
      <c r="W6479" s="25">
        <v>0</v>
      </c>
      <c r="X6479" s="25">
        <v>0</v>
      </c>
      <c r="Y6479" s="25">
        <v>0</v>
      </c>
      <c r="Z6479" s="25">
        <v>0</v>
      </c>
      <c r="AA6479" s="25">
        <v>2810134.1199999996</v>
      </c>
      <c r="AB6479" s="25">
        <v>4877491.04</v>
      </c>
      <c r="AC6479" s="26">
        <v>45152.505756550927</v>
      </c>
      <c r="AD6479" s="27">
        <f>ROW()</f>
        <v>6479</v>
      </c>
      <c r="AE6479" s="27">
        <f>1</f>
        <v>1</v>
      </c>
      <c r="AF6479" s="27">
        <f>SUBTOTAL(109,Tbl_NGF_Data[[#This Row],[Counter]])</f>
        <v>1</v>
      </c>
    </row>
    <row r="6480" spans="2:32" ht="45" x14ac:dyDescent="0.25">
      <c r="B6480" s="21" t="s">
        <v>951</v>
      </c>
      <c r="C6480" s="22" t="s">
        <v>4367</v>
      </c>
      <c r="D6480" s="23">
        <v>14</v>
      </c>
      <c r="E6480" s="22" t="s">
        <v>951</v>
      </c>
      <c r="F6480" s="23">
        <v>14</v>
      </c>
      <c r="G6480" s="22" t="s">
        <v>4367</v>
      </c>
      <c r="H6480" s="22" t="s">
        <v>1327</v>
      </c>
      <c r="I6480" s="23">
        <v>1</v>
      </c>
      <c r="J6480" s="23">
        <v>501</v>
      </c>
      <c r="K6480" s="23" t="s">
        <v>4541</v>
      </c>
      <c r="L6480" s="22" t="s">
        <v>4542</v>
      </c>
      <c r="M6480" s="21" t="s">
        <v>983</v>
      </c>
      <c r="N6480" s="23" t="s">
        <v>1223</v>
      </c>
      <c r="O6480" s="22" t="s">
        <v>1224</v>
      </c>
      <c r="P6480" s="22" t="s">
        <v>1225</v>
      </c>
      <c r="Q6480" s="23" t="s">
        <v>4683</v>
      </c>
      <c r="R6480" s="22" t="s">
        <v>4684</v>
      </c>
      <c r="S6480" s="21" t="s">
        <v>1032</v>
      </c>
      <c r="T6480" s="23" t="s">
        <v>4685</v>
      </c>
      <c r="U6480" s="24" t="s">
        <v>15</v>
      </c>
      <c r="V6480" s="23">
        <v>100</v>
      </c>
      <c r="W6480" s="25">
        <v>0</v>
      </c>
      <c r="X6480" s="25">
        <v>0</v>
      </c>
      <c r="Y6480" s="25">
        <v>0.01</v>
      </c>
      <c r="Z6480" s="25">
        <v>0.01</v>
      </c>
      <c r="AA6480" s="25">
        <v>0.01</v>
      </c>
      <c r="AB6480" s="25">
        <v>0.01</v>
      </c>
      <c r="AC6480" s="26">
        <v>45152.505756550927</v>
      </c>
      <c r="AD6480" s="27">
        <f>ROW()</f>
        <v>6480</v>
      </c>
      <c r="AE6480" s="27">
        <f>1</f>
        <v>1</v>
      </c>
      <c r="AF6480" s="27">
        <f>SUBTOTAL(109,Tbl_NGF_Data[[#This Row],[Counter]])</f>
        <v>1</v>
      </c>
    </row>
    <row r="6481" spans="2:32" ht="45" x14ac:dyDescent="0.25">
      <c r="B6481" s="21" t="s">
        <v>951</v>
      </c>
      <c r="C6481" s="22" t="s">
        <v>4367</v>
      </c>
      <c r="D6481" s="23">
        <v>14</v>
      </c>
      <c r="E6481" s="22" t="s">
        <v>951</v>
      </c>
      <c r="F6481" s="23">
        <v>14</v>
      </c>
      <c r="G6481" s="22" t="s">
        <v>4367</v>
      </c>
      <c r="H6481" s="22" t="s">
        <v>1327</v>
      </c>
      <c r="I6481" s="23">
        <v>1</v>
      </c>
      <c r="J6481" s="23">
        <v>501</v>
      </c>
      <c r="K6481" s="23" t="s">
        <v>4541</v>
      </c>
      <c r="L6481" s="22" t="s">
        <v>4542</v>
      </c>
      <c r="M6481" s="21" t="s">
        <v>983</v>
      </c>
      <c r="N6481" s="23" t="s">
        <v>1223</v>
      </c>
      <c r="O6481" s="22" t="s">
        <v>1224</v>
      </c>
      <c r="P6481" s="22" t="s">
        <v>1225</v>
      </c>
      <c r="Q6481" s="23" t="s">
        <v>4683</v>
      </c>
      <c r="R6481" s="22" t="s">
        <v>4684</v>
      </c>
      <c r="S6481" s="21" t="s">
        <v>1032</v>
      </c>
      <c r="T6481" s="23" t="s">
        <v>4685</v>
      </c>
      <c r="U6481" s="24" t="s">
        <v>19</v>
      </c>
      <c r="V6481" s="23">
        <v>500</v>
      </c>
      <c r="W6481" s="25">
        <v>0</v>
      </c>
      <c r="X6481" s="25">
        <v>0</v>
      </c>
      <c r="Y6481" s="25">
        <v>0.01</v>
      </c>
      <c r="Z6481" s="25">
        <v>0</v>
      </c>
      <c r="AA6481" s="25">
        <v>0</v>
      </c>
      <c r="AB6481" s="25">
        <v>0</v>
      </c>
      <c r="AC6481" s="26">
        <v>45152.505756550927</v>
      </c>
      <c r="AD6481" s="27">
        <f>ROW()</f>
        <v>6481</v>
      </c>
      <c r="AE6481" s="27">
        <f>1</f>
        <v>1</v>
      </c>
      <c r="AF6481" s="27">
        <f>SUBTOTAL(109,Tbl_NGF_Data[[#This Row],[Counter]])</f>
        <v>1</v>
      </c>
    </row>
    <row r="6482" spans="2:32" ht="45" x14ac:dyDescent="0.25">
      <c r="B6482" s="21" t="s">
        <v>951</v>
      </c>
      <c r="C6482" s="22" t="s">
        <v>4367</v>
      </c>
      <c r="D6482" s="23">
        <v>14</v>
      </c>
      <c r="E6482" s="22" t="s">
        <v>951</v>
      </c>
      <c r="F6482" s="23">
        <v>14</v>
      </c>
      <c r="G6482" s="22" t="s">
        <v>4367</v>
      </c>
      <c r="H6482" s="22" t="s">
        <v>1327</v>
      </c>
      <c r="I6482" s="23">
        <v>1</v>
      </c>
      <c r="J6482" s="23">
        <v>501</v>
      </c>
      <c r="K6482" s="23" t="s">
        <v>4541</v>
      </c>
      <c r="L6482" s="22" t="s">
        <v>4542</v>
      </c>
      <c r="M6482" s="21" t="s">
        <v>983</v>
      </c>
      <c r="N6482" s="23" t="s">
        <v>1186</v>
      </c>
      <c r="O6482" s="22" t="s">
        <v>1187</v>
      </c>
      <c r="P6482" s="22" t="s">
        <v>1188</v>
      </c>
      <c r="Q6482" s="23" t="s">
        <v>4686</v>
      </c>
      <c r="R6482" s="22" t="s">
        <v>4687</v>
      </c>
      <c r="S6482" s="21" t="s">
        <v>1033</v>
      </c>
      <c r="T6482" s="23" t="s">
        <v>4688</v>
      </c>
      <c r="U6482" s="24" t="s">
        <v>15</v>
      </c>
      <c r="V6482" s="23">
        <v>100</v>
      </c>
      <c r="W6482" s="25">
        <v>0</v>
      </c>
      <c r="X6482" s="25">
        <v>0</v>
      </c>
      <c r="Y6482" s="25">
        <v>0</v>
      </c>
      <c r="Z6482" s="25">
        <v>80644569.689999998</v>
      </c>
      <c r="AA6482" s="25">
        <v>182984273.12000003</v>
      </c>
      <c r="AB6482" s="25">
        <v>288458007.76999998</v>
      </c>
      <c r="AC6482" s="26">
        <v>45152.505756550927</v>
      </c>
      <c r="AD6482" s="27">
        <f>ROW()</f>
        <v>6482</v>
      </c>
      <c r="AE6482" s="27">
        <f>1</f>
        <v>1</v>
      </c>
      <c r="AF6482" s="27">
        <f>SUBTOTAL(109,Tbl_NGF_Data[[#This Row],[Counter]])</f>
        <v>1</v>
      </c>
    </row>
    <row r="6483" spans="2:32" ht="45" x14ac:dyDescent="0.25">
      <c r="B6483" s="21" t="s">
        <v>951</v>
      </c>
      <c r="C6483" s="22" t="s">
        <v>4367</v>
      </c>
      <c r="D6483" s="23">
        <v>14</v>
      </c>
      <c r="E6483" s="22" t="s">
        <v>951</v>
      </c>
      <c r="F6483" s="23">
        <v>14</v>
      </c>
      <c r="G6483" s="22" t="s">
        <v>4367</v>
      </c>
      <c r="H6483" s="22" t="s">
        <v>1327</v>
      </c>
      <c r="I6483" s="23">
        <v>1</v>
      </c>
      <c r="J6483" s="23">
        <v>501</v>
      </c>
      <c r="K6483" s="23" t="s">
        <v>4541</v>
      </c>
      <c r="L6483" s="22" t="s">
        <v>4542</v>
      </c>
      <c r="M6483" s="21" t="s">
        <v>983</v>
      </c>
      <c r="N6483" s="23" t="s">
        <v>1186</v>
      </c>
      <c r="O6483" s="22" t="s">
        <v>1187</v>
      </c>
      <c r="P6483" s="22" t="s">
        <v>1188</v>
      </c>
      <c r="Q6483" s="23" t="s">
        <v>4686</v>
      </c>
      <c r="R6483" s="22" t="s">
        <v>4687</v>
      </c>
      <c r="S6483" s="21" t="s">
        <v>1033</v>
      </c>
      <c r="T6483" s="23" t="s">
        <v>4688</v>
      </c>
      <c r="U6483" s="24" t="s">
        <v>16</v>
      </c>
      <c r="V6483" s="23">
        <v>135</v>
      </c>
      <c r="W6483" s="25">
        <v>0</v>
      </c>
      <c r="X6483" s="25">
        <v>0</v>
      </c>
      <c r="Y6483" s="25">
        <v>0</v>
      </c>
      <c r="Z6483" s="25">
        <v>0</v>
      </c>
      <c r="AA6483" s="25">
        <v>150350000</v>
      </c>
      <c r="AB6483" s="25">
        <v>104300000</v>
      </c>
      <c r="AC6483" s="26">
        <v>45152.505756550927</v>
      </c>
      <c r="AD6483" s="27">
        <f>ROW()</f>
        <v>6483</v>
      </c>
      <c r="AE6483" s="27">
        <f>1</f>
        <v>1</v>
      </c>
      <c r="AF6483" s="27">
        <f>SUBTOTAL(109,Tbl_NGF_Data[[#This Row],[Counter]])</f>
        <v>1</v>
      </c>
    </row>
    <row r="6484" spans="2:32" ht="45" x14ac:dyDescent="0.25">
      <c r="B6484" s="21" t="s">
        <v>951</v>
      </c>
      <c r="C6484" s="22" t="s">
        <v>4367</v>
      </c>
      <c r="D6484" s="23">
        <v>14</v>
      </c>
      <c r="E6484" s="22" t="s">
        <v>951</v>
      </c>
      <c r="F6484" s="23">
        <v>14</v>
      </c>
      <c r="G6484" s="22" t="s">
        <v>4367</v>
      </c>
      <c r="H6484" s="22" t="s">
        <v>1327</v>
      </c>
      <c r="I6484" s="23">
        <v>1</v>
      </c>
      <c r="J6484" s="23">
        <v>501</v>
      </c>
      <c r="K6484" s="23" t="s">
        <v>4541</v>
      </c>
      <c r="L6484" s="22" t="s">
        <v>4542</v>
      </c>
      <c r="M6484" s="21" t="s">
        <v>983</v>
      </c>
      <c r="N6484" s="23" t="s">
        <v>1186</v>
      </c>
      <c r="O6484" s="22" t="s">
        <v>1187</v>
      </c>
      <c r="P6484" s="22" t="s">
        <v>1188</v>
      </c>
      <c r="Q6484" s="23" t="s">
        <v>4686</v>
      </c>
      <c r="R6484" s="22" t="s">
        <v>4687</v>
      </c>
      <c r="S6484" s="21" t="s">
        <v>1033</v>
      </c>
      <c r="T6484" s="23" t="s">
        <v>4688</v>
      </c>
      <c r="U6484" s="24" t="s">
        <v>17</v>
      </c>
      <c r="V6484" s="23">
        <v>200</v>
      </c>
      <c r="W6484" s="25">
        <v>0</v>
      </c>
      <c r="X6484" s="25">
        <v>0</v>
      </c>
      <c r="Y6484" s="25">
        <v>0</v>
      </c>
      <c r="Z6484" s="25">
        <v>0</v>
      </c>
      <c r="AA6484" s="25">
        <v>1172854.3600000003</v>
      </c>
      <c r="AB6484" s="25">
        <v>4003206.4500000007</v>
      </c>
      <c r="AC6484" s="26">
        <v>45152.505756550927</v>
      </c>
      <c r="AD6484" s="27">
        <f>ROW()</f>
        <v>6484</v>
      </c>
      <c r="AE6484" s="27">
        <f>1</f>
        <v>1</v>
      </c>
      <c r="AF6484" s="27">
        <f>SUBTOTAL(109,Tbl_NGF_Data[[#This Row],[Counter]])</f>
        <v>1</v>
      </c>
    </row>
    <row r="6485" spans="2:32" ht="45" x14ac:dyDescent="0.25">
      <c r="B6485" s="21" t="s">
        <v>951</v>
      </c>
      <c r="C6485" s="22" t="s">
        <v>4367</v>
      </c>
      <c r="D6485" s="23">
        <v>14</v>
      </c>
      <c r="E6485" s="22" t="s">
        <v>951</v>
      </c>
      <c r="F6485" s="23">
        <v>14</v>
      </c>
      <c r="G6485" s="22" t="s">
        <v>4367</v>
      </c>
      <c r="H6485" s="22" t="s">
        <v>1327</v>
      </c>
      <c r="I6485" s="23">
        <v>1</v>
      </c>
      <c r="J6485" s="23">
        <v>501</v>
      </c>
      <c r="K6485" s="23" t="s">
        <v>4541</v>
      </c>
      <c r="L6485" s="22" t="s">
        <v>4542</v>
      </c>
      <c r="M6485" s="21" t="s">
        <v>983</v>
      </c>
      <c r="N6485" s="23" t="s">
        <v>1186</v>
      </c>
      <c r="O6485" s="22" t="s">
        <v>1187</v>
      </c>
      <c r="P6485" s="22" t="s">
        <v>1188</v>
      </c>
      <c r="Q6485" s="23" t="s">
        <v>4686</v>
      </c>
      <c r="R6485" s="22" t="s">
        <v>4687</v>
      </c>
      <c r="S6485" s="21" t="s">
        <v>1033</v>
      </c>
      <c r="T6485" s="23" t="s">
        <v>4688</v>
      </c>
      <c r="U6485" s="24" t="s">
        <v>18</v>
      </c>
      <c r="V6485" s="23">
        <v>220</v>
      </c>
      <c r="W6485" s="25">
        <v>0</v>
      </c>
      <c r="X6485" s="25">
        <v>0</v>
      </c>
      <c r="Y6485" s="25">
        <v>0</v>
      </c>
      <c r="Z6485" s="25">
        <v>0</v>
      </c>
      <c r="AA6485" s="25">
        <v>149177145.63999999</v>
      </c>
      <c r="AB6485" s="25">
        <v>100296793.55</v>
      </c>
      <c r="AC6485" s="26">
        <v>45152.505756550927</v>
      </c>
      <c r="AD6485" s="27">
        <f>ROW()</f>
        <v>6485</v>
      </c>
      <c r="AE6485" s="27">
        <f>1</f>
        <v>1</v>
      </c>
      <c r="AF6485" s="27">
        <f>SUBTOTAL(109,Tbl_NGF_Data[[#This Row],[Counter]])</f>
        <v>1</v>
      </c>
    </row>
    <row r="6486" spans="2:32" ht="45" x14ac:dyDescent="0.25">
      <c r="B6486" s="21" t="s">
        <v>951</v>
      </c>
      <c r="C6486" s="22" t="s">
        <v>4367</v>
      </c>
      <c r="D6486" s="23">
        <v>14</v>
      </c>
      <c r="E6486" s="22" t="s">
        <v>951</v>
      </c>
      <c r="F6486" s="23">
        <v>14</v>
      </c>
      <c r="G6486" s="22" t="s">
        <v>4367</v>
      </c>
      <c r="H6486" s="22" t="s">
        <v>1327</v>
      </c>
      <c r="I6486" s="23">
        <v>1</v>
      </c>
      <c r="J6486" s="23">
        <v>501</v>
      </c>
      <c r="K6486" s="23" t="s">
        <v>4541</v>
      </c>
      <c r="L6486" s="22" t="s">
        <v>4542</v>
      </c>
      <c r="M6486" s="21" t="s">
        <v>983</v>
      </c>
      <c r="N6486" s="23" t="s">
        <v>1186</v>
      </c>
      <c r="O6486" s="22" t="s">
        <v>1187</v>
      </c>
      <c r="P6486" s="22" t="s">
        <v>1188</v>
      </c>
      <c r="Q6486" s="23" t="s">
        <v>4686</v>
      </c>
      <c r="R6486" s="22" t="s">
        <v>4687</v>
      </c>
      <c r="S6486" s="21" t="s">
        <v>1033</v>
      </c>
      <c r="T6486" s="23" t="s">
        <v>4688</v>
      </c>
      <c r="U6486" s="24" t="s">
        <v>19</v>
      </c>
      <c r="V6486" s="23">
        <v>500</v>
      </c>
      <c r="W6486" s="25">
        <v>0</v>
      </c>
      <c r="X6486" s="25">
        <v>0</v>
      </c>
      <c r="Y6486" s="25">
        <v>0</v>
      </c>
      <c r="Z6486" s="25">
        <v>80644569.689999998</v>
      </c>
      <c r="AA6486" s="25">
        <v>103512557.79000001</v>
      </c>
      <c r="AB6486" s="25">
        <v>109476941.09999999</v>
      </c>
      <c r="AC6486" s="26">
        <v>45152.505756550927</v>
      </c>
      <c r="AD6486" s="27">
        <f>ROW()</f>
        <v>6486</v>
      </c>
      <c r="AE6486" s="27">
        <f>1</f>
        <v>1</v>
      </c>
      <c r="AF6486" s="27">
        <f>SUBTOTAL(109,Tbl_NGF_Data[[#This Row],[Counter]])</f>
        <v>1</v>
      </c>
    </row>
    <row r="6487" spans="2:32" ht="45" x14ac:dyDescent="0.25">
      <c r="B6487" s="21" t="s">
        <v>951</v>
      </c>
      <c r="C6487" s="22" t="s">
        <v>4367</v>
      </c>
      <c r="D6487" s="23">
        <v>14</v>
      </c>
      <c r="E6487" s="22" t="s">
        <v>951</v>
      </c>
      <c r="F6487" s="23">
        <v>14</v>
      </c>
      <c r="G6487" s="22" t="s">
        <v>4367</v>
      </c>
      <c r="H6487" s="22" t="s">
        <v>1327</v>
      </c>
      <c r="I6487" s="23">
        <v>1</v>
      </c>
      <c r="J6487" s="23">
        <v>501</v>
      </c>
      <c r="K6487" s="23" t="s">
        <v>4541</v>
      </c>
      <c r="L6487" s="22" t="s">
        <v>4542</v>
      </c>
      <c r="M6487" s="21" t="s">
        <v>983</v>
      </c>
      <c r="N6487" s="23" t="s">
        <v>1186</v>
      </c>
      <c r="O6487" s="22" t="s">
        <v>1187</v>
      </c>
      <c r="P6487" s="22" t="s">
        <v>1188</v>
      </c>
      <c r="Q6487" s="23" t="s">
        <v>4689</v>
      </c>
      <c r="R6487" s="22" t="s">
        <v>4690</v>
      </c>
      <c r="S6487" s="21" t="s">
        <v>1034</v>
      </c>
      <c r="T6487" s="23" t="s">
        <v>4691</v>
      </c>
      <c r="U6487" s="24" t="s">
        <v>15</v>
      </c>
      <c r="V6487" s="23">
        <v>100</v>
      </c>
      <c r="W6487" s="25">
        <v>7789.96</v>
      </c>
      <c r="X6487" s="25">
        <v>2570.91</v>
      </c>
      <c r="Y6487" s="25">
        <v>1490.88</v>
      </c>
      <c r="Z6487" s="25">
        <v>4228.5200000000004</v>
      </c>
      <c r="AA6487" s="25">
        <v>2240.13</v>
      </c>
      <c r="AB6487" s="25">
        <v>2045.8</v>
      </c>
      <c r="AC6487" s="26">
        <v>45152.505756550927</v>
      </c>
      <c r="AD6487" s="27">
        <f>ROW()</f>
        <v>6487</v>
      </c>
      <c r="AE6487" s="27">
        <f>1</f>
        <v>1</v>
      </c>
      <c r="AF6487" s="27">
        <f>SUBTOTAL(109,Tbl_NGF_Data[[#This Row],[Counter]])</f>
        <v>1</v>
      </c>
    </row>
    <row r="6488" spans="2:32" ht="45" x14ac:dyDescent="0.25">
      <c r="B6488" s="21" t="s">
        <v>951</v>
      </c>
      <c r="C6488" s="22" t="s">
        <v>4367</v>
      </c>
      <c r="D6488" s="23">
        <v>14</v>
      </c>
      <c r="E6488" s="22" t="s">
        <v>951</v>
      </c>
      <c r="F6488" s="23">
        <v>14</v>
      </c>
      <c r="G6488" s="22" t="s">
        <v>4367</v>
      </c>
      <c r="H6488" s="22" t="s">
        <v>1327</v>
      </c>
      <c r="I6488" s="23">
        <v>1</v>
      </c>
      <c r="J6488" s="23">
        <v>501</v>
      </c>
      <c r="K6488" s="23" t="s">
        <v>4541</v>
      </c>
      <c r="L6488" s="22" t="s">
        <v>4542</v>
      </c>
      <c r="M6488" s="21" t="s">
        <v>983</v>
      </c>
      <c r="N6488" s="23" t="s">
        <v>1186</v>
      </c>
      <c r="O6488" s="22" t="s">
        <v>1187</v>
      </c>
      <c r="P6488" s="22" t="s">
        <v>1188</v>
      </c>
      <c r="Q6488" s="23" t="s">
        <v>4689</v>
      </c>
      <c r="R6488" s="22" t="s">
        <v>4690</v>
      </c>
      <c r="S6488" s="21" t="s">
        <v>1034</v>
      </c>
      <c r="T6488" s="23" t="s">
        <v>4691</v>
      </c>
      <c r="U6488" s="24" t="s">
        <v>19</v>
      </c>
      <c r="V6488" s="23">
        <v>500</v>
      </c>
      <c r="W6488" s="25">
        <v>26.24</v>
      </c>
      <c r="X6488" s="25">
        <v>204.78</v>
      </c>
      <c r="Y6488" s="25">
        <v>33.69</v>
      </c>
      <c r="Z6488" s="25">
        <v>12.33</v>
      </c>
      <c r="AA6488" s="25">
        <v>8.11</v>
      </c>
      <c r="AB6488" s="25">
        <v>25.82</v>
      </c>
      <c r="AC6488" s="26">
        <v>45152.505756550927</v>
      </c>
      <c r="AD6488" s="27">
        <f>ROW()</f>
        <v>6488</v>
      </c>
      <c r="AE6488" s="27">
        <f>1</f>
        <v>1</v>
      </c>
      <c r="AF6488" s="27">
        <f>SUBTOTAL(109,Tbl_NGF_Data[[#This Row],[Counter]])</f>
        <v>1</v>
      </c>
    </row>
    <row r="6489" spans="2:32" ht="60" x14ac:dyDescent="0.25">
      <c r="B6489" s="21" t="s">
        <v>951</v>
      </c>
      <c r="C6489" s="22" t="s">
        <v>4367</v>
      </c>
      <c r="D6489" s="23">
        <v>14</v>
      </c>
      <c r="E6489" s="22" t="s">
        <v>951</v>
      </c>
      <c r="F6489" s="23">
        <v>14</v>
      </c>
      <c r="G6489" s="22" t="s">
        <v>4367</v>
      </c>
      <c r="H6489" s="22" t="s">
        <v>1327</v>
      </c>
      <c r="I6489" s="23">
        <v>1</v>
      </c>
      <c r="J6489" s="23">
        <v>501</v>
      </c>
      <c r="K6489" s="23" t="s">
        <v>4541</v>
      </c>
      <c r="L6489" s="22" t="s">
        <v>4542</v>
      </c>
      <c r="M6489" s="21" t="s">
        <v>983</v>
      </c>
      <c r="N6489" s="23" t="s">
        <v>1186</v>
      </c>
      <c r="O6489" s="22" t="s">
        <v>1187</v>
      </c>
      <c r="P6489" s="22" t="s">
        <v>1188</v>
      </c>
      <c r="Q6489" s="23" t="s">
        <v>3058</v>
      </c>
      <c r="R6489" s="22" t="s">
        <v>3059</v>
      </c>
      <c r="S6489" s="21" t="s">
        <v>486</v>
      </c>
      <c r="T6489" s="23" t="s">
        <v>4692</v>
      </c>
      <c r="U6489" s="24" t="s">
        <v>15</v>
      </c>
      <c r="V6489" s="23">
        <v>100</v>
      </c>
      <c r="W6489" s="25">
        <v>0</v>
      </c>
      <c r="X6489" s="25">
        <v>0</v>
      </c>
      <c r="Y6489" s="25">
        <v>0</v>
      </c>
      <c r="Z6489" s="25">
        <v>17385969.609999999</v>
      </c>
      <c r="AA6489" s="25">
        <v>17529432.940000001</v>
      </c>
      <c r="AB6489" s="25">
        <v>0</v>
      </c>
      <c r="AC6489" s="26">
        <v>45152.505756550927</v>
      </c>
      <c r="AD6489" s="27">
        <f>ROW()</f>
        <v>6489</v>
      </c>
      <c r="AE6489" s="27">
        <f>1</f>
        <v>1</v>
      </c>
      <c r="AF6489" s="27">
        <f>SUBTOTAL(109,Tbl_NGF_Data[[#This Row],[Counter]])</f>
        <v>1</v>
      </c>
    </row>
    <row r="6490" spans="2:32" ht="60" x14ac:dyDescent="0.25">
      <c r="B6490" s="21" t="s">
        <v>951</v>
      </c>
      <c r="C6490" s="22" t="s">
        <v>4367</v>
      </c>
      <c r="D6490" s="23">
        <v>14</v>
      </c>
      <c r="E6490" s="22" t="s">
        <v>951</v>
      </c>
      <c r="F6490" s="23">
        <v>14</v>
      </c>
      <c r="G6490" s="22" t="s">
        <v>4367</v>
      </c>
      <c r="H6490" s="22" t="s">
        <v>1327</v>
      </c>
      <c r="I6490" s="23">
        <v>1</v>
      </c>
      <c r="J6490" s="23">
        <v>501</v>
      </c>
      <c r="K6490" s="23" t="s">
        <v>4541</v>
      </c>
      <c r="L6490" s="22" t="s">
        <v>4542</v>
      </c>
      <c r="M6490" s="21" t="s">
        <v>983</v>
      </c>
      <c r="N6490" s="23" t="s">
        <v>1186</v>
      </c>
      <c r="O6490" s="22" t="s">
        <v>1187</v>
      </c>
      <c r="P6490" s="22" t="s">
        <v>1188</v>
      </c>
      <c r="Q6490" s="23" t="s">
        <v>3058</v>
      </c>
      <c r="R6490" s="22" t="s">
        <v>3059</v>
      </c>
      <c r="S6490" s="21" t="s">
        <v>486</v>
      </c>
      <c r="T6490" s="23" t="s">
        <v>4692</v>
      </c>
      <c r="U6490" s="24" t="s">
        <v>16</v>
      </c>
      <c r="V6490" s="23">
        <v>135</v>
      </c>
      <c r="W6490" s="25">
        <v>0</v>
      </c>
      <c r="X6490" s="25">
        <v>0</v>
      </c>
      <c r="Y6490" s="25">
        <v>0</v>
      </c>
      <c r="Z6490" s="25">
        <v>132900000</v>
      </c>
      <c r="AA6490" s="25">
        <v>199382522</v>
      </c>
      <c r="AB6490" s="25">
        <v>0</v>
      </c>
      <c r="AC6490" s="26">
        <v>45152.505756550927</v>
      </c>
      <c r="AD6490" s="27">
        <f>ROW()</f>
        <v>6490</v>
      </c>
      <c r="AE6490" s="27">
        <f>1</f>
        <v>1</v>
      </c>
      <c r="AF6490" s="27">
        <f>SUBTOTAL(109,Tbl_NGF_Data[[#This Row],[Counter]])</f>
        <v>1</v>
      </c>
    </row>
    <row r="6491" spans="2:32" ht="60" x14ac:dyDescent="0.25">
      <c r="B6491" s="21" t="s">
        <v>951</v>
      </c>
      <c r="C6491" s="22" t="s">
        <v>4367</v>
      </c>
      <c r="D6491" s="23">
        <v>14</v>
      </c>
      <c r="E6491" s="22" t="s">
        <v>951</v>
      </c>
      <c r="F6491" s="23">
        <v>14</v>
      </c>
      <c r="G6491" s="22" t="s">
        <v>4367</v>
      </c>
      <c r="H6491" s="22" t="s">
        <v>1327</v>
      </c>
      <c r="I6491" s="23">
        <v>1</v>
      </c>
      <c r="J6491" s="23">
        <v>501</v>
      </c>
      <c r="K6491" s="23" t="s">
        <v>4541</v>
      </c>
      <c r="L6491" s="22" t="s">
        <v>4542</v>
      </c>
      <c r="M6491" s="21" t="s">
        <v>983</v>
      </c>
      <c r="N6491" s="23" t="s">
        <v>1186</v>
      </c>
      <c r="O6491" s="22" t="s">
        <v>1187</v>
      </c>
      <c r="P6491" s="22" t="s">
        <v>1188</v>
      </c>
      <c r="Q6491" s="23" t="s">
        <v>3058</v>
      </c>
      <c r="R6491" s="22" t="s">
        <v>3059</v>
      </c>
      <c r="S6491" s="21" t="s">
        <v>486</v>
      </c>
      <c r="T6491" s="23" t="s">
        <v>4692</v>
      </c>
      <c r="U6491" s="24" t="s">
        <v>17</v>
      </c>
      <c r="V6491" s="23">
        <v>200</v>
      </c>
      <c r="W6491" s="25">
        <v>0</v>
      </c>
      <c r="X6491" s="25">
        <v>0</v>
      </c>
      <c r="Y6491" s="25">
        <v>0</v>
      </c>
      <c r="Z6491" s="25">
        <v>109991844.36</v>
      </c>
      <c r="AA6491" s="25">
        <v>198687883.37</v>
      </c>
      <c r="AB6491" s="25">
        <v>0</v>
      </c>
      <c r="AC6491" s="26">
        <v>45152.505756550927</v>
      </c>
      <c r="AD6491" s="27">
        <f>ROW()</f>
        <v>6491</v>
      </c>
      <c r="AE6491" s="27">
        <f>1</f>
        <v>1</v>
      </c>
      <c r="AF6491" s="27">
        <f>SUBTOTAL(109,Tbl_NGF_Data[[#This Row],[Counter]])</f>
        <v>1</v>
      </c>
    </row>
    <row r="6492" spans="2:32" ht="60" x14ac:dyDescent="0.25">
      <c r="B6492" s="21" t="s">
        <v>951</v>
      </c>
      <c r="C6492" s="22" t="s">
        <v>4367</v>
      </c>
      <c r="D6492" s="23">
        <v>14</v>
      </c>
      <c r="E6492" s="22" t="s">
        <v>951</v>
      </c>
      <c r="F6492" s="23">
        <v>14</v>
      </c>
      <c r="G6492" s="22" t="s">
        <v>4367</v>
      </c>
      <c r="H6492" s="22" t="s">
        <v>1327</v>
      </c>
      <c r="I6492" s="23">
        <v>1</v>
      </c>
      <c r="J6492" s="23">
        <v>501</v>
      </c>
      <c r="K6492" s="23" t="s">
        <v>4541</v>
      </c>
      <c r="L6492" s="22" t="s">
        <v>4542</v>
      </c>
      <c r="M6492" s="21" t="s">
        <v>983</v>
      </c>
      <c r="N6492" s="23" t="s">
        <v>1186</v>
      </c>
      <c r="O6492" s="22" t="s">
        <v>1187</v>
      </c>
      <c r="P6492" s="22" t="s">
        <v>1188</v>
      </c>
      <c r="Q6492" s="23" t="s">
        <v>3058</v>
      </c>
      <c r="R6492" s="22" t="s">
        <v>3059</v>
      </c>
      <c r="S6492" s="21" t="s">
        <v>486</v>
      </c>
      <c r="T6492" s="23" t="s">
        <v>4692</v>
      </c>
      <c r="U6492" s="24" t="s">
        <v>18</v>
      </c>
      <c r="V6492" s="23">
        <v>220</v>
      </c>
      <c r="W6492" s="25">
        <v>0</v>
      </c>
      <c r="X6492" s="25">
        <v>0</v>
      </c>
      <c r="Y6492" s="25">
        <v>0</v>
      </c>
      <c r="Z6492" s="25">
        <v>22908155.640000001</v>
      </c>
      <c r="AA6492" s="25">
        <v>694638.62999999523</v>
      </c>
      <c r="AB6492" s="25">
        <v>0</v>
      </c>
      <c r="AC6492" s="26">
        <v>45152.505756550927</v>
      </c>
      <c r="AD6492" s="27">
        <f>ROW()</f>
        <v>6492</v>
      </c>
      <c r="AE6492" s="27">
        <f>1</f>
        <v>1</v>
      </c>
      <c r="AF6492" s="27">
        <f>SUBTOTAL(109,Tbl_NGF_Data[[#This Row],[Counter]])</f>
        <v>1</v>
      </c>
    </row>
    <row r="6493" spans="2:32" ht="60" x14ac:dyDescent="0.25">
      <c r="B6493" s="21" t="s">
        <v>951</v>
      </c>
      <c r="C6493" s="22" t="s">
        <v>4367</v>
      </c>
      <c r="D6493" s="23">
        <v>14</v>
      </c>
      <c r="E6493" s="22" t="s">
        <v>951</v>
      </c>
      <c r="F6493" s="23">
        <v>14</v>
      </c>
      <c r="G6493" s="22" t="s">
        <v>4367</v>
      </c>
      <c r="H6493" s="22" t="s">
        <v>1327</v>
      </c>
      <c r="I6493" s="23">
        <v>1</v>
      </c>
      <c r="J6493" s="23">
        <v>501</v>
      </c>
      <c r="K6493" s="23" t="s">
        <v>4541</v>
      </c>
      <c r="L6493" s="22" t="s">
        <v>4542</v>
      </c>
      <c r="M6493" s="21" t="s">
        <v>983</v>
      </c>
      <c r="N6493" s="23" t="s">
        <v>1186</v>
      </c>
      <c r="O6493" s="22" t="s">
        <v>1187</v>
      </c>
      <c r="P6493" s="22" t="s">
        <v>1188</v>
      </c>
      <c r="Q6493" s="23" t="s">
        <v>3058</v>
      </c>
      <c r="R6493" s="22" t="s">
        <v>3059</v>
      </c>
      <c r="S6493" s="21" t="s">
        <v>486</v>
      </c>
      <c r="T6493" s="23" t="s">
        <v>4692</v>
      </c>
      <c r="U6493" s="24" t="s">
        <v>19</v>
      </c>
      <c r="V6493" s="23">
        <v>500</v>
      </c>
      <c r="W6493" s="25">
        <v>0</v>
      </c>
      <c r="X6493" s="25">
        <v>0</v>
      </c>
      <c r="Y6493" s="25">
        <v>0</v>
      </c>
      <c r="Z6493" s="25">
        <v>127377813.97</v>
      </c>
      <c r="AA6493" s="25">
        <v>198826202.19999999</v>
      </c>
      <c r="AB6493" s="25">
        <v>0</v>
      </c>
      <c r="AC6493" s="26">
        <v>45152.505756550927</v>
      </c>
      <c r="AD6493" s="27">
        <f>ROW()</f>
        <v>6493</v>
      </c>
      <c r="AE6493" s="27">
        <f>1</f>
        <v>1</v>
      </c>
      <c r="AF6493" s="27">
        <f>SUBTOTAL(109,Tbl_NGF_Data[[#This Row],[Counter]])</f>
        <v>1</v>
      </c>
    </row>
    <row r="6494" spans="2:32" ht="45" x14ac:dyDescent="0.25">
      <c r="B6494" s="21" t="s">
        <v>951</v>
      </c>
      <c r="C6494" s="22" t="s">
        <v>4367</v>
      </c>
      <c r="D6494" s="23">
        <v>14</v>
      </c>
      <c r="E6494" s="22" t="s">
        <v>951</v>
      </c>
      <c r="F6494" s="23">
        <v>14</v>
      </c>
      <c r="G6494" s="22" t="s">
        <v>4367</v>
      </c>
      <c r="H6494" s="22" t="s">
        <v>1327</v>
      </c>
      <c r="I6494" s="23">
        <v>1</v>
      </c>
      <c r="J6494" s="23">
        <v>501</v>
      </c>
      <c r="K6494" s="23" t="s">
        <v>4541</v>
      </c>
      <c r="L6494" s="22" t="s">
        <v>4542</v>
      </c>
      <c r="M6494" s="21" t="s">
        <v>983</v>
      </c>
      <c r="N6494" s="23" t="s">
        <v>1186</v>
      </c>
      <c r="O6494" s="22" t="s">
        <v>1187</v>
      </c>
      <c r="P6494" s="22" t="s">
        <v>1188</v>
      </c>
      <c r="Q6494" s="23" t="s">
        <v>3061</v>
      </c>
      <c r="R6494" s="22" t="s">
        <v>3062</v>
      </c>
      <c r="S6494" s="21" t="s">
        <v>487</v>
      </c>
      <c r="T6494" s="23" t="s">
        <v>4693</v>
      </c>
      <c r="U6494" s="24" t="s">
        <v>15</v>
      </c>
      <c r="V6494" s="23">
        <v>100</v>
      </c>
      <c r="W6494" s="25">
        <v>0</v>
      </c>
      <c r="X6494" s="25">
        <v>0</v>
      </c>
      <c r="Y6494" s="25">
        <v>0</v>
      </c>
      <c r="Z6494" s="25">
        <v>1262535.75</v>
      </c>
      <c r="AA6494" s="25">
        <v>1685344.78</v>
      </c>
      <c r="AB6494" s="25">
        <v>0</v>
      </c>
      <c r="AC6494" s="26">
        <v>45152.505756550927</v>
      </c>
      <c r="AD6494" s="27">
        <f>ROW()</f>
        <v>6494</v>
      </c>
      <c r="AE6494" s="27">
        <f>1</f>
        <v>1</v>
      </c>
      <c r="AF6494" s="27">
        <f>SUBTOTAL(109,Tbl_NGF_Data[[#This Row],[Counter]])</f>
        <v>1</v>
      </c>
    </row>
    <row r="6495" spans="2:32" ht="45" x14ac:dyDescent="0.25">
      <c r="B6495" s="21" t="s">
        <v>951</v>
      </c>
      <c r="C6495" s="22" t="s">
        <v>4367</v>
      </c>
      <c r="D6495" s="23">
        <v>14</v>
      </c>
      <c r="E6495" s="22" t="s">
        <v>951</v>
      </c>
      <c r="F6495" s="23">
        <v>14</v>
      </c>
      <c r="G6495" s="22" t="s">
        <v>4367</v>
      </c>
      <c r="H6495" s="22" t="s">
        <v>1327</v>
      </c>
      <c r="I6495" s="23">
        <v>1</v>
      </c>
      <c r="J6495" s="23">
        <v>501</v>
      </c>
      <c r="K6495" s="23" t="s">
        <v>4541</v>
      </c>
      <c r="L6495" s="22" t="s">
        <v>4542</v>
      </c>
      <c r="M6495" s="21" t="s">
        <v>983</v>
      </c>
      <c r="N6495" s="23" t="s">
        <v>1186</v>
      </c>
      <c r="O6495" s="22" t="s">
        <v>1187</v>
      </c>
      <c r="P6495" s="22" t="s">
        <v>1188</v>
      </c>
      <c r="Q6495" s="23" t="s">
        <v>3061</v>
      </c>
      <c r="R6495" s="22" t="s">
        <v>3062</v>
      </c>
      <c r="S6495" s="21" t="s">
        <v>487</v>
      </c>
      <c r="T6495" s="23" t="s">
        <v>4693</v>
      </c>
      <c r="U6495" s="24" t="s">
        <v>16</v>
      </c>
      <c r="V6495" s="23">
        <v>135</v>
      </c>
      <c r="W6495" s="25">
        <v>0</v>
      </c>
      <c r="X6495" s="25">
        <v>0</v>
      </c>
      <c r="Y6495" s="25">
        <v>0</v>
      </c>
      <c r="Z6495" s="25">
        <v>30100000</v>
      </c>
      <c r="AA6495" s="25">
        <v>59400000</v>
      </c>
      <c r="AB6495" s="25">
        <v>0</v>
      </c>
      <c r="AC6495" s="26">
        <v>45152.505756550927</v>
      </c>
      <c r="AD6495" s="27">
        <f>ROW()</f>
        <v>6495</v>
      </c>
      <c r="AE6495" s="27">
        <f>1</f>
        <v>1</v>
      </c>
      <c r="AF6495" s="27">
        <f>SUBTOTAL(109,Tbl_NGF_Data[[#This Row],[Counter]])</f>
        <v>1</v>
      </c>
    </row>
    <row r="6496" spans="2:32" ht="45" x14ac:dyDescent="0.25">
      <c r="B6496" s="21" t="s">
        <v>951</v>
      </c>
      <c r="C6496" s="22" t="s">
        <v>4367</v>
      </c>
      <c r="D6496" s="23">
        <v>14</v>
      </c>
      <c r="E6496" s="22" t="s">
        <v>951</v>
      </c>
      <c r="F6496" s="23">
        <v>14</v>
      </c>
      <c r="G6496" s="22" t="s">
        <v>4367</v>
      </c>
      <c r="H6496" s="22" t="s">
        <v>1327</v>
      </c>
      <c r="I6496" s="23">
        <v>1</v>
      </c>
      <c r="J6496" s="23">
        <v>501</v>
      </c>
      <c r="K6496" s="23" t="s">
        <v>4541</v>
      </c>
      <c r="L6496" s="22" t="s">
        <v>4542</v>
      </c>
      <c r="M6496" s="21" t="s">
        <v>983</v>
      </c>
      <c r="N6496" s="23" t="s">
        <v>1186</v>
      </c>
      <c r="O6496" s="22" t="s">
        <v>1187</v>
      </c>
      <c r="P6496" s="22" t="s">
        <v>1188</v>
      </c>
      <c r="Q6496" s="23" t="s">
        <v>3061</v>
      </c>
      <c r="R6496" s="22" t="s">
        <v>3062</v>
      </c>
      <c r="S6496" s="21" t="s">
        <v>487</v>
      </c>
      <c r="T6496" s="23" t="s">
        <v>4693</v>
      </c>
      <c r="U6496" s="24" t="s">
        <v>17</v>
      </c>
      <c r="V6496" s="23">
        <v>200</v>
      </c>
      <c r="W6496" s="25">
        <v>0</v>
      </c>
      <c r="X6496" s="25">
        <v>0</v>
      </c>
      <c r="Y6496" s="25">
        <v>0</v>
      </c>
      <c r="Z6496" s="25">
        <v>26769452.75</v>
      </c>
      <c r="AA6496" s="25">
        <v>37318465.520000003</v>
      </c>
      <c r="AB6496" s="25">
        <v>0</v>
      </c>
      <c r="AC6496" s="26">
        <v>45152.505756550927</v>
      </c>
      <c r="AD6496" s="27">
        <f>ROW()</f>
        <v>6496</v>
      </c>
      <c r="AE6496" s="27">
        <f>1</f>
        <v>1</v>
      </c>
      <c r="AF6496" s="27">
        <f>SUBTOTAL(109,Tbl_NGF_Data[[#This Row],[Counter]])</f>
        <v>1</v>
      </c>
    </row>
    <row r="6497" spans="2:32" ht="45" x14ac:dyDescent="0.25">
      <c r="B6497" s="21" t="s">
        <v>951</v>
      </c>
      <c r="C6497" s="22" t="s">
        <v>4367</v>
      </c>
      <c r="D6497" s="23">
        <v>14</v>
      </c>
      <c r="E6497" s="22" t="s">
        <v>951</v>
      </c>
      <c r="F6497" s="23">
        <v>14</v>
      </c>
      <c r="G6497" s="22" t="s">
        <v>4367</v>
      </c>
      <c r="H6497" s="22" t="s">
        <v>1327</v>
      </c>
      <c r="I6497" s="23">
        <v>1</v>
      </c>
      <c r="J6497" s="23">
        <v>501</v>
      </c>
      <c r="K6497" s="23" t="s">
        <v>4541</v>
      </c>
      <c r="L6497" s="22" t="s">
        <v>4542</v>
      </c>
      <c r="M6497" s="21" t="s">
        <v>983</v>
      </c>
      <c r="N6497" s="23" t="s">
        <v>1186</v>
      </c>
      <c r="O6497" s="22" t="s">
        <v>1187</v>
      </c>
      <c r="P6497" s="22" t="s">
        <v>1188</v>
      </c>
      <c r="Q6497" s="23" t="s">
        <v>3061</v>
      </c>
      <c r="R6497" s="22" t="s">
        <v>3062</v>
      </c>
      <c r="S6497" s="21" t="s">
        <v>487</v>
      </c>
      <c r="T6497" s="23" t="s">
        <v>4693</v>
      </c>
      <c r="U6497" s="24" t="s">
        <v>18</v>
      </c>
      <c r="V6497" s="23">
        <v>220</v>
      </c>
      <c r="W6497" s="25">
        <v>0</v>
      </c>
      <c r="X6497" s="25">
        <v>0</v>
      </c>
      <c r="Y6497" s="25">
        <v>0</v>
      </c>
      <c r="Z6497" s="25">
        <v>3330547.25</v>
      </c>
      <c r="AA6497" s="25">
        <v>22081534.479999997</v>
      </c>
      <c r="AB6497" s="25">
        <v>0</v>
      </c>
      <c r="AC6497" s="26">
        <v>45152.505756550927</v>
      </c>
      <c r="AD6497" s="27">
        <f>ROW()</f>
        <v>6497</v>
      </c>
      <c r="AE6497" s="27">
        <f>1</f>
        <v>1</v>
      </c>
      <c r="AF6497" s="27">
        <f>SUBTOTAL(109,Tbl_NGF_Data[[#This Row],[Counter]])</f>
        <v>1</v>
      </c>
    </row>
    <row r="6498" spans="2:32" ht="45" x14ac:dyDescent="0.25">
      <c r="B6498" s="21" t="s">
        <v>951</v>
      </c>
      <c r="C6498" s="22" t="s">
        <v>4367</v>
      </c>
      <c r="D6498" s="23">
        <v>14</v>
      </c>
      <c r="E6498" s="22" t="s">
        <v>951</v>
      </c>
      <c r="F6498" s="23">
        <v>14</v>
      </c>
      <c r="G6498" s="22" t="s">
        <v>4367</v>
      </c>
      <c r="H6498" s="22" t="s">
        <v>1327</v>
      </c>
      <c r="I6498" s="23">
        <v>1</v>
      </c>
      <c r="J6498" s="23">
        <v>501</v>
      </c>
      <c r="K6498" s="23" t="s">
        <v>4541</v>
      </c>
      <c r="L6498" s="22" t="s">
        <v>4542</v>
      </c>
      <c r="M6498" s="21" t="s">
        <v>983</v>
      </c>
      <c r="N6498" s="23" t="s">
        <v>1186</v>
      </c>
      <c r="O6498" s="22" t="s">
        <v>1187</v>
      </c>
      <c r="P6498" s="22" t="s">
        <v>1188</v>
      </c>
      <c r="Q6498" s="23" t="s">
        <v>3061</v>
      </c>
      <c r="R6498" s="22" t="s">
        <v>3062</v>
      </c>
      <c r="S6498" s="21" t="s">
        <v>487</v>
      </c>
      <c r="T6498" s="23" t="s">
        <v>4693</v>
      </c>
      <c r="U6498" s="24" t="s">
        <v>19</v>
      </c>
      <c r="V6498" s="23">
        <v>500</v>
      </c>
      <c r="W6498" s="25">
        <v>0</v>
      </c>
      <c r="X6498" s="25">
        <v>0</v>
      </c>
      <c r="Y6498" s="25">
        <v>0</v>
      </c>
      <c r="Z6498" s="25">
        <v>8031988.5</v>
      </c>
      <c r="AA6498" s="25">
        <v>17741274.550000001</v>
      </c>
      <c r="AB6498" s="25">
        <v>1.862645149230957E-9</v>
      </c>
      <c r="AC6498" s="26">
        <v>45152.505756550927</v>
      </c>
      <c r="AD6498" s="27">
        <f>ROW()</f>
        <v>6498</v>
      </c>
      <c r="AE6498" s="27">
        <f>1</f>
        <v>1</v>
      </c>
      <c r="AF6498" s="27">
        <f>SUBTOTAL(109,Tbl_NGF_Data[[#This Row],[Counter]])</f>
        <v>1</v>
      </c>
    </row>
    <row r="6499" spans="2:32" ht="45" x14ac:dyDescent="0.25">
      <c r="B6499" s="21" t="s">
        <v>951</v>
      </c>
      <c r="C6499" s="22" t="s">
        <v>4367</v>
      </c>
      <c r="D6499" s="23">
        <v>14</v>
      </c>
      <c r="E6499" s="22" t="s">
        <v>951</v>
      </c>
      <c r="F6499" s="23">
        <v>14</v>
      </c>
      <c r="G6499" s="22" t="s">
        <v>4367</v>
      </c>
      <c r="H6499" s="22" t="s">
        <v>1327</v>
      </c>
      <c r="I6499" s="23">
        <v>1</v>
      </c>
      <c r="J6499" s="23">
        <v>501</v>
      </c>
      <c r="K6499" s="23" t="s">
        <v>4541</v>
      </c>
      <c r="L6499" s="22" t="s">
        <v>4542</v>
      </c>
      <c r="M6499" s="21" t="s">
        <v>983</v>
      </c>
      <c r="N6499" s="23" t="s">
        <v>1186</v>
      </c>
      <c r="O6499" s="22" t="s">
        <v>1187</v>
      </c>
      <c r="P6499" s="22" t="s">
        <v>1188</v>
      </c>
      <c r="Q6499" s="23" t="s">
        <v>3064</v>
      </c>
      <c r="R6499" s="22" t="s">
        <v>3065</v>
      </c>
      <c r="S6499" s="21" t="s">
        <v>488</v>
      </c>
      <c r="T6499" s="23" t="s">
        <v>4694</v>
      </c>
      <c r="U6499" s="24" t="s">
        <v>15</v>
      </c>
      <c r="V6499" s="23">
        <v>100</v>
      </c>
      <c r="W6499" s="25">
        <v>44986892.799999997</v>
      </c>
      <c r="X6499" s="25">
        <v>36543480.350000001</v>
      </c>
      <c r="Y6499" s="25">
        <v>34014968.229999997</v>
      </c>
      <c r="Z6499" s="25">
        <v>44706480.740000002</v>
      </c>
      <c r="AA6499" s="25">
        <v>33550392.100000001</v>
      </c>
      <c r="AB6499" s="25">
        <v>-5.8207660913467407E-11</v>
      </c>
      <c r="AC6499" s="26">
        <v>45152.505756550927</v>
      </c>
      <c r="AD6499" s="27">
        <f>ROW()</f>
        <v>6499</v>
      </c>
      <c r="AE6499" s="27">
        <f>1</f>
        <v>1</v>
      </c>
      <c r="AF6499" s="27">
        <f>SUBTOTAL(109,Tbl_NGF_Data[[#This Row],[Counter]])</f>
        <v>1</v>
      </c>
    </row>
    <row r="6500" spans="2:32" ht="45" x14ac:dyDescent="0.25">
      <c r="B6500" s="21" t="s">
        <v>951</v>
      </c>
      <c r="C6500" s="22" t="s">
        <v>4367</v>
      </c>
      <c r="D6500" s="23">
        <v>14</v>
      </c>
      <c r="E6500" s="22" t="s">
        <v>951</v>
      </c>
      <c r="F6500" s="23">
        <v>14</v>
      </c>
      <c r="G6500" s="22" t="s">
        <v>4367</v>
      </c>
      <c r="H6500" s="22" t="s">
        <v>1327</v>
      </c>
      <c r="I6500" s="23">
        <v>1</v>
      </c>
      <c r="J6500" s="23">
        <v>501</v>
      </c>
      <c r="K6500" s="23" t="s">
        <v>4541</v>
      </c>
      <c r="L6500" s="22" t="s">
        <v>4542</v>
      </c>
      <c r="M6500" s="21" t="s">
        <v>983</v>
      </c>
      <c r="N6500" s="23" t="s">
        <v>1186</v>
      </c>
      <c r="O6500" s="22" t="s">
        <v>1187</v>
      </c>
      <c r="P6500" s="22" t="s">
        <v>1188</v>
      </c>
      <c r="Q6500" s="23" t="s">
        <v>3064</v>
      </c>
      <c r="R6500" s="22" t="s">
        <v>3065</v>
      </c>
      <c r="S6500" s="21" t="s">
        <v>488</v>
      </c>
      <c r="T6500" s="23" t="s">
        <v>4694</v>
      </c>
      <c r="U6500" s="24" t="s">
        <v>16</v>
      </c>
      <c r="V6500" s="23">
        <v>135</v>
      </c>
      <c r="W6500" s="25">
        <v>335926180</v>
      </c>
      <c r="X6500" s="25">
        <v>290400000</v>
      </c>
      <c r="Y6500" s="25">
        <v>286400000</v>
      </c>
      <c r="Z6500" s="25">
        <v>338605942</v>
      </c>
      <c r="AA6500" s="25">
        <v>429613322</v>
      </c>
      <c r="AB6500" s="25">
        <v>0</v>
      </c>
      <c r="AC6500" s="26">
        <v>45152.505756550927</v>
      </c>
      <c r="AD6500" s="27">
        <f>ROW()</f>
        <v>6500</v>
      </c>
      <c r="AE6500" s="27">
        <f>1</f>
        <v>1</v>
      </c>
      <c r="AF6500" s="27">
        <f>SUBTOTAL(109,Tbl_NGF_Data[[#This Row],[Counter]])</f>
        <v>1</v>
      </c>
    </row>
    <row r="6501" spans="2:32" ht="45" x14ac:dyDescent="0.25">
      <c r="B6501" s="21" t="s">
        <v>951</v>
      </c>
      <c r="C6501" s="22" t="s">
        <v>4367</v>
      </c>
      <c r="D6501" s="23">
        <v>14</v>
      </c>
      <c r="E6501" s="22" t="s">
        <v>951</v>
      </c>
      <c r="F6501" s="23">
        <v>14</v>
      </c>
      <c r="G6501" s="22" t="s">
        <v>4367</v>
      </c>
      <c r="H6501" s="22" t="s">
        <v>1327</v>
      </c>
      <c r="I6501" s="23">
        <v>1</v>
      </c>
      <c r="J6501" s="23">
        <v>501</v>
      </c>
      <c r="K6501" s="23" t="s">
        <v>4541</v>
      </c>
      <c r="L6501" s="22" t="s">
        <v>4542</v>
      </c>
      <c r="M6501" s="21" t="s">
        <v>983</v>
      </c>
      <c r="N6501" s="23" t="s">
        <v>1186</v>
      </c>
      <c r="O6501" s="22" t="s">
        <v>1187</v>
      </c>
      <c r="P6501" s="22" t="s">
        <v>1188</v>
      </c>
      <c r="Q6501" s="23" t="s">
        <v>3064</v>
      </c>
      <c r="R6501" s="22" t="s">
        <v>3065</v>
      </c>
      <c r="S6501" s="21" t="s">
        <v>488</v>
      </c>
      <c r="T6501" s="23" t="s">
        <v>4694</v>
      </c>
      <c r="U6501" s="24" t="s">
        <v>17</v>
      </c>
      <c r="V6501" s="23">
        <v>200</v>
      </c>
      <c r="W6501" s="25">
        <v>335926179.04000002</v>
      </c>
      <c r="X6501" s="25">
        <v>279311722.69999999</v>
      </c>
      <c r="Y6501" s="25">
        <v>276080253.70999998</v>
      </c>
      <c r="Z6501" s="25">
        <v>335351776.98000002</v>
      </c>
      <c r="AA6501" s="25">
        <v>418844621.82999998</v>
      </c>
      <c r="AB6501" s="25">
        <v>0</v>
      </c>
      <c r="AC6501" s="26">
        <v>45152.505756550927</v>
      </c>
      <c r="AD6501" s="27">
        <f>ROW()</f>
        <v>6501</v>
      </c>
      <c r="AE6501" s="27">
        <f>1</f>
        <v>1</v>
      </c>
      <c r="AF6501" s="27">
        <f>SUBTOTAL(109,Tbl_NGF_Data[[#This Row],[Counter]])</f>
        <v>1</v>
      </c>
    </row>
    <row r="6502" spans="2:32" ht="45" x14ac:dyDescent="0.25">
      <c r="B6502" s="21" t="s">
        <v>951</v>
      </c>
      <c r="C6502" s="22" t="s">
        <v>4367</v>
      </c>
      <c r="D6502" s="23">
        <v>14</v>
      </c>
      <c r="E6502" s="22" t="s">
        <v>951</v>
      </c>
      <c r="F6502" s="23">
        <v>14</v>
      </c>
      <c r="G6502" s="22" t="s">
        <v>4367</v>
      </c>
      <c r="H6502" s="22" t="s">
        <v>1327</v>
      </c>
      <c r="I6502" s="23">
        <v>1</v>
      </c>
      <c r="J6502" s="23">
        <v>501</v>
      </c>
      <c r="K6502" s="23" t="s">
        <v>4541</v>
      </c>
      <c r="L6502" s="22" t="s">
        <v>4542</v>
      </c>
      <c r="M6502" s="21" t="s">
        <v>983</v>
      </c>
      <c r="N6502" s="23" t="s">
        <v>1186</v>
      </c>
      <c r="O6502" s="22" t="s">
        <v>1187</v>
      </c>
      <c r="P6502" s="22" t="s">
        <v>1188</v>
      </c>
      <c r="Q6502" s="23" t="s">
        <v>3064</v>
      </c>
      <c r="R6502" s="22" t="s">
        <v>3065</v>
      </c>
      <c r="S6502" s="21" t="s">
        <v>488</v>
      </c>
      <c r="T6502" s="23" t="s">
        <v>4694</v>
      </c>
      <c r="U6502" s="24" t="s">
        <v>18</v>
      </c>
      <c r="V6502" s="23">
        <v>220</v>
      </c>
      <c r="W6502" s="25">
        <v>0.95999997854232788</v>
      </c>
      <c r="X6502" s="25">
        <v>11088277.300000012</v>
      </c>
      <c r="Y6502" s="25">
        <v>10319746.290000021</v>
      </c>
      <c r="Z6502" s="25">
        <v>3254165.0199999809</v>
      </c>
      <c r="AA6502" s="25">
        <v>10768700.170000017</v>
      </c>
      <c r="AB6502" s="25">
        <v>0</v>
      </c>
      <c r="AC6502" s="26">
        <v>45152.505756550927</v>
      </c>
      <c r="AD6502" s="27">
        <f>ROW()</f>
        <v>6502</v>
      </c>
      <c r="AE6502" s="27">
        <f>1</f>
        <v>1</v>
      </c>
      <c r="AF6502" s="27">
        <f>SUBTOTAL(109,Tbl_NGF_Data[[#This Row],[Counter]])</f>
        <v>1</v>
      </c>
    </row>
    <row r="6503" spans="2:32" ht="45" x14ac:dyDescent="0.25">
      <c r="B6503" s="21" t="s">
        <v>951</v>
      </c>
      <c r="C6503" s="22" t="s">
        <v>4367</v>
      </c>
      <c r="D6503" s="23">
        <v>14</v>
      </c>
      <c r="E6503" s="22" t="s">
        <v>951</v>
      </c>
      <c r="F6503" s="23">
        <v>14</v>
      </c>
      <c r="G6503" s="22" t="s">
        <v>4367</v>
      </c>
      <c r="H6503" s="22" t="s">
        <v>1327</v>
      </c>
      <c r="I6503" s="23">
        <v>1</v>
      </c>
      <c r="J6503" s="23">
        <v>501</v>
      </c>
      <c r="K6503" s="23" t="s">
        <v>4541</v>
      </c>
      <c r="L6503" s="22" t="s">
        <v>4542</v>
      </c>
      <c r="M6503" s="21" t="s">
        <v>983</v>
      </c>
      <c r="N6503" s="23" t="s">
        <v>1186</v>
      </c>
      <c r="O6503" s="22" t="s">
        <v>1187</v>
      </c>
      <c r="P6503" s="22" t="s">
        <v>1188</v>
      </c>
      <c r="Q6503" s="23" t="s">
        <v>3064</v>
      </c>
      <c r="R6503" s="22" t="s">
        <v>3065</v>
      </c>
      <c r="S6503" s="21" t="s">
        <v>488</v>
      </c>
      <c r="T6503" s="23" t="s">
        <v>4694</v>
      </c>
      <c r="U6503" s="24" t="s">
        <v>19</v>
      </c>
      <c r="V6503" s="23">
        <v>500</v>
      </c>
      <c r="W6503" s="25">
        <v>340346977.67999995</v>
      </c>
      <c r="X6503" s="25">
        <v>270868310.24999994</v>
      </c>
      <c r="Y6503" s="25">
        <v>273551741.58999997</v>
      </c>
      <c r="Z6503" s="25">
        <v>312631405.48999995</v>
      </c>
      <c r="AA6503" s="25">
        <v>366749971.72000009</v>
      </c>
      <c r="AB6503" s="25">
        <v>360484.75000000373</v>
      </c>
      <c r="AC6503" s="26">
        <v>45152.505756550927</v>
      </c>
      <c r="AD6503" s="27">
        <f>ROW()</f>
        <v>6503</v>
      </c>
      <c r="AE6503" s="27">
        <f>1</f>
        <v>1</v>
      </c>
      <c r="AF6503" s="27">
        <f>SUBTOTAL(109,Tbl_NGF_Data[[#This Row],[Counter]])</f>
        <v>1</v>
      </c>
    </row>
    <row r="6504" spans="2:32" ht="45" x14ac:dyDescent="0.25">
      <c r="B6504" s="21" t="s">
        <v>951</v>
      </c>
      <c r="C6504" s="22" t="s">
        <v>4367</v>
      </c>
      <c r="D6504" s="23">
        <v>14</v>
      </c>
      <c r="E6504" s="22" t="s">
        <v>951</v>
      </c>
      <c r="F6504" s="23">
        <v>14</v>
      </c>
      <c r="G6504" s="22" t="s">
        <v>4367</v>
      </c>
      <c r="H6504" s="22" t="s">
        <v>1327</v>
      </c>
      <c r="I6504" s="23">
        <v>1</v>
      </c>
      <c r="J6504" s="23">
        <v>501</v>
      </c>
      <c r="K6504" s="23" t="s">
        <v>4541</v>
      </c>
      <c r="L6504" s="22" t="s">
        <v>4542</v>
      </c>
      <c r="M6504" s="21" t="s">
        <v>983</v>
      </c>
      <c r="N6504" s="23" t="s">
        <v>1186</v>
      </c>
      <c r="O6504" s="22" t="s">
        <v>1187</v>
      </c>
      <c r="P6504" s="22" t="s">
        <v>1188</v>
      </c>
      <c r="Q6504" s="23" t="s">
        <v>3067</v>
      </c>
      <c r="R6504" s="22" t="s">
        <v>3068</v>
      </c>
      <c r="S6504" s="21" t="s">
        <v>489</v>
      </c>
      <c r="T6504" s="23" t="s">
        <v>4695</v>
      </c>
      <c r="U6504" s="24" t="s">
        <v>15</v>
      </c>
      <c r="V6504" s="23">
        <v>100</v>
      </c>
      <c r="W6504" s="25">
        <v>24682080.219999999</v>
      </c>
      <c r="X6504" s="25">
        <v>25858340.16</v>
      </c>
      <c r="Y6504" s="25">
        <v>22894886.66</v>
      </c>
      <c r="Z6504" s="25">
        <v>28381027.800000001</v>
      </c>
      <c r="AA6504" s="25">
        <v>21059641.25</v>
      </c>
      <c r="AB6504" s="25">
        <v>0</v>
      </c>
      <c r="AC6504" s="26">
        <v>45152.505756550927</v>
      </c>
      <c r="AD6504" s="27">
        <f>ROW()</f>
        <v>6504</v>
      </c>
      <c r="AE6504" s="27">
        <f>1</f>
        <v>1</v>
      </c>
      <c r="AF6504" s="27">
        <f>SUBTOTAL(109,Tbl_NGF_Data[[#This Row],[Counter]])</f>
        <v>1</v>
      </c>
    </row>
    <row r="6505" spans="2:32" ht="45" x14ac:dyDescent="0.25">
      <c r="B6505" s="21" t="s">
        <v>951</v>
      </c>
      <c r="C6505" s="22" t="s">
        <v>4367</v>
      </c>
      <c r="D6505" s="23">
        <v>14</v>
      </c>
      <c r="E6505" s="22" t="s">
        <v>951</v>
      </c>
      <c r="F6505" s="23">
        <v>14</v>
      </c>
      <c r="G6505" s="22" t="s">
        <v>4367</v>
      </c>
      <c r="H6505" s="22" t="s">
        <v>1327</v>
      </c>
      <c r="I6505" s="23">
        <v>1</v>
      </c>
      <c r="J6505" s="23">
        <v>501</v>
      </c>
      <c r="K6505" s="23" t="s">
        <v>4541</v>
      </c>
      <c r="L6505" s="22" t="s">
        <v>4542</v>
      </c>
      <c r="M6505" s="21" t="s">
        <v>983</v>
      </c>
      <c r="N6505" s="23" t="s">
        <v>1186</v>
      </c>
      <c r="O6505" s="22" t="s">
        <v>1187</v>
      </c>
      <c r="P6505" s="22" t="s">
        <v>1188</v>
      </c>
      <c r="Q6505" s="23" t="s">
        <v>3067</v>
      </c>
      <c r="R6505" s="22" t="s">
        <v>3068</v>
      </c>
      <c r="S6505" s="21" t="s">
        <v>489</v>
      </c>
      <c r="T6505" s="23" t="s">
        <v>4695</v>
      </c>
      <c r="U6505" s="24" t="s">
        <v>16</v>
      </c>
      <c r="V6505" s="23">
        <v>135</v>
      </c>
      <c r="W6505" s="25">
        <v>165510853</v>
      </c>
      <c r="X6505" s="25">
        <v>242600000</v>
      </c>
      <c r="Y6505" s="25">
        <v>207200000</v>
      </c>
      <c r="Z6505" s="25">
        <v>218334000</v>
      </c>
      <c r="AA6505" s="25">
        <v>258005944</v>
      </c>
      <c r="AB6505" s="25">
        <v>0</v>
      </c>
      <c r="AC6505" s="26">
        <v>45152.505756550927</v>
      </c>
      <c r="AD6505" s="27">
        <f>ROW()</f>
        <v>6505</v>
      </c>
      <c r="AE6505" s="27">
        <f>1</f>
        <v>1</v>
      </c>
      <c r="AF6505" s="27">
        <f>SUBTOTAL(109,Tbl_NGF_Data[[#This Row],[Counter]])</f>
        <v>1</v>
      </c>
    </row>
    <row r="6506" spans="2:32" ht="45" x14ac:dyDescent="0.25">
      <c r="B6506" s="21" t="s">
        <v>951</v>
      </c>
      <c r="C6506" s="22" t="s">
        <v>4367</v>
      </c>
      <c r="D6506" s="23">
        <v>14</v>
      </c>
      <c r="E6506" s="22" t="s">
        <v>951</v>
      </c>
      <c r="F6506" s="23">
        <v>14</v>
      </c>
      <c r="G6506" s="22" t="s">
        <v>4367</v>
      </c>
      <c r="H6506" s="22" t="s">
        <v>1327</v>
      </c>
      <c r="I6506" s="23">
        <v>1</v>
      </c>
      <c r="J6506" s="23">
        <v>501</v>
      </c>
      <c r="K6506" s="23" t="s">
        <v>4541</v>
      </c>
      <c r="L6506" s="22" t="s">
        <v>4542</v>
      </c>
      <c r="M6506" s="21" t="s">
        <v>983</v>
      </c>
      <c r="N6506" s="23" t="s">
        <v>1186</v>
      </c>
      <c r="O6506" s="22" t="s">
        <v>1187</v>
      </c>
      <c r="P6506" s="22" t="s">
        <v>1188</v>
      </c>
      <c r="Q6506" s="23" t="s">
        <v>3067</v>
      </c>
      <c r="R6506" s="22" t="s">
        <v>3068</v>
      </c>
      <c r="S6506" s="21" t="s">
        <v>489</v>
      </c>
      <c r="T6506" s="23" t="s">
        <v>4695</v>
      </c>
      <c r="U6506" s="24" t="s">
        <v>17</v>
      </c>
      <c r="V6506" s="23">
        <v>200</v>
      </c>
      <c r="W6506" s="25">
        <v>165510852.38999999</v>
      </c>
      <c r="X6506" s="25">
        <v>210437685.53999999</v>
      </c>
      <c r="Y6506" s="25">
        <v>203309715.61000001</v>
      </c>
      <c r="Z6506" s="25">
        <v>216658399.00999999</v>
      </c>
      <c r="AA6506" s="25">
        <v>242236822.38</v>
      </c>
      <c r="AB6506" s="25">
        <v>0</v>
      </c>
      <c r="AC6506" s="26">
        <v>45152.505756550927</v>
      </c>
      <c r="AD6506" s="27">
        <f>ROW()</f>
        <v>6506</v>
      </c>
      <c r="AE6506" s="27">
        <f>1</f>
        <v>1</v>
      </c>
      <c r="AF6506" s="27">
        <f>SUBTOTAL(109,Tbl_NGF_Data[[#This Row],[Counter]])</f>
        <v>1</v>
      </c>
    </row>
    <row r="6507" spans="2:32" ht="45" x14ac:dyDescent="0.25">
      <c r="B6507" s="21" t="s">
        <v>951</v>
      </c>
      <c r="C6507" s="22" t="s">
        <v>4367</v>
      </c>
      <c r="D6507" s="23">
        <v>14</v>
      </c>
      <c r="E6507" s="22" t="s">
        <v>951</v>
      </c>
      <c r="F6507" s="23">
        <v>14</v>
      </c>
      <c r="G6507" s="22" t="s">
        <v>4367</v>
      </c>
      <c r="H6507" s="22" t="s">
        <v>1327</v>
      </c>
      <c r="I6507" s="23">
        <v>1</v>
      </c>
      <c r="J6507" s="23">
        <v>501</v>
      </c>
      <c r="K6507" s="23" t="s">
        <v>4541</v>
      </c>
      <c r="L6507" s="22" t="s">
        <v>4542</v>
      </c>
      <c r="M6507" s="21" t="s">
        <v>983</v>
      </c>
      <c r="N6507" s="23" t="s">
        <v>1186</v>
      </c>
      <c r="O6507" s="22" t="s">
        <v>1187</v>
      </c>
      <c r="P6507" s="22" t="s">
        <v>1188</v>
      </c>
      <c r="Q6507" s="23" t="s">
        <v>3067</v>
      </c>
      <c r="R6507" s="22" t="s">
        <v>3068</v>
      </c>
      <c r="S6507" s="21" t="s">
        <v>489</v>
      </c>
      <c r="T6507" s="23" t="s">
        <v>4695</v>
      </c>
      <c r="U6507" s="24" t="s">
        <v>18</v>
      </c>
      <c r="V6507" s="23">
        <v>220</v>
      </c>
      <c r="W6507" s="25">
        <v>0.61000001430511475</v>
      </c>
      <c r="X6507" s="25">
        <v>32162314.460000008</v>
      </c>
      <c r="Y6507" s="25">
        <v>3890284.3899999857</v>
      </c>
      <c r="Z6507" s="25">
        <v>1675600.9900000095</v>
      </c>
      <c r="AA6507" s="25">
        <v>15769121.620000005</v>
      </c>
      <c r="AB6507" s="25">
        <v>0</v>
      </c>
      <c r="AC6507" s="26">
        <v>45152.505756550927</v>
      </c>
      <c r="AD6507" s="27">
        <f>ROW()</f>
        <v>6507</v>
      </c>
      <c r="AE6507" s="27">
        <f>1</f>
        <v>1</v>
      </c>
      <c r="AF6507" s="27">
        <f>SUBTOTAL(109,Tbl_NGF_Data[[#This Row],[Counter]])</f>
        <v>1</v>
      </c>
    </row>
    <row r="6508" spans="2:32" ht="45" x14ac:dyDescent="0.25">
      <c r="B6508" s="21" t="s">
        <v>951</v>
      </c>
      <c r="C6508" s="22" t="s">
        <v>4367</v>
      </c>
      <c r="D6508" s="23">
        <v>14</v>
      </c>
      <c r="E6508" s="22" t="s">
        <v>951</v>
      </c>
      <c r="F6508" s="23">
        <v>14</v>
      </c>
      <c r="G6508" s="22" t="s">
        <v>4367</v>
      </c>
      <c r="H6508" s="22" t="s">
        <v>1327</v>
      </c>
      <c r="I6508" s="23">
        <v>1</v>
      </c>
      <c r="J6508" s="23">
        <v>501</v>
      </c>
      <c r="K6508" s="23" t="s">
        <v>4541</v>
      </c>
      <c r="L6508" s="22" t="s">
        <v>4542</v>
      </c>
      <c r="M6508" s="21" t="s">
        <v>983</v>
      </c>
      <c r="N6508" s="23" t="s">
        <v>1186</v>
      </c>
      <c r="O6508" s="22" t="s">
        <v>1187</v>
      </c>
      <c r="P6508" s="22" t="s">
        <v>1188</v>
      </c>
      <c r="Q6508" s="23" t="s">
        <v>3067</v>
      </c>
      <c r="R6508" s="22" t="s">
        <v>3068</v>
      </c>
      <c r="S6508" s="21" t="s">
        <v>489</v>
      </c>
      <c r="T6508" s="23" t="s">
        <v>4695</v>
      </c>
      <c r="U6508" s="24" t="s">
        <v>19</v>
      </c>
      <c r="V6508" s="23">
        <v>500</v>
      </c>
      <c r="W6508" s="25">
        <v>169861647.54000002</v>
      </c>
      <c r="X6508" s="25">
        <v>211613945.48000002</v>
      </c>
      <c r="Y6508" s="25">
        <v>200346262.10999998</v>
      </c>
      <c r="Z6508" s="25">
        <v>222144540.15000001</v>
      </c>
      <c r="AA6508" s="25">
        <v>234913054.44999999</v>
      </c>
      <c r="AB6508" s="25">
        <v>0</v>
      </c>
      <c r="AC6508" s="26">
        <v>45152.505756550927</v>
      </c>
      <c r="AD6508" s="27">
        <f>ROW()</f>
        <v>6508</v>
      </c>
      <c r="AE6508" s="27">
        <f>1</f>
        <v>1</v>
      </c>
      <c r="AF6508" s="27">
        <f>SUBTOTAL(109,Tbl_NGF_Data[[#This Row],[Counter]])</f>
        <v>1</v>
      </c>
    </row>
    <row r="6509" spans="2:32" ht="45" x14ac:dyDescent="0.25">
      <c r="B6509" s="21" t="s">
        <v>951</v>
      </c>
      <c r="C6509" s="22" t="s">
        <v>4367</v>
      </c>
      <c r="D6509" s="23">
        <v>14</v>
      </c>
      <c r="E6509" s="22" t="s">
        <v>951</v>
      </c>
      <c r="F6509" s="23">
        <v>14</v>
      </c>
      <c r="G6509" s="22" t="s">
        <v>4367</v>
      </c>
      <c r="H6509" s="22" t="s">
        <v>1327</v>
      </c>
      <c r="I6509" s="23">
        <v>1</v>
      </c>
      <c r="J6509" s="23">
        <v>501</v>
      </c>
      <c r="K6509" s="23" t="s">
        <v>4541</v>
      </c>
      <c r="L6509" s="22" t="s">
        <v>4542</v>
      </c>
      <c r="M6509" s="21" t="s">
        <v>983</v>
      </c>
      <c r="N6509" s="23" t="s">
        <v>1186</v>
      </c>
      <c r="O6509" s="22" t="s">
        <v>1187</v>
      </c>
      <c r="P6509" s="22" t="s">
        <v>1188</v>
      </c>
      <c r="Q6509" s="23" t="s">
        <v>3070</v>
      </c>
      <c r="R6509" s="22" t="s">
        <v>3071</v>
      </c>
      <c r="S6509" s="21" t="s">
        <v>490</v>
      </c>
      <c r="T6509" s="23" t="s">
        <v>4696</v>
      </c>
      <c r="U6509" s="24" t="s">
        <v>15</v>
      </c>
      <c r="V6509" s="23">
        <v>100</v>
      </c>
      <c r="W6509" s="25">
        <v>0</v>
      </c>
      <c r="X6509" s="25">
        <v>1837480.3</v>
      </c>
      <c r="Y6509" s="25">
        <v>0</v>
      </c>
      <c r="Z6509" s="25">
        <v>0</v>
      </c>
      <c r="AA6509" s="25">
        <v>0</v>
      </c>
      <c r="AB6509" s="25">
        <v>0</v>
      </c>
      <c r="AC6509" s="26">
        <v>45152.505756550927</v>
      </c>
      <c r="AD6509" s="27">
        <f>ROW()</f>
        <v>6509</v>
      </c>
      <c r="AE6509" s="27">
        <f>1</f>
        <v>1</v>
      </c>
      <c r="AF6509" s="27">
        <f>SUBTOTAL(109,Tbl_NGF_Data[[#This Row],[Counter]])</f>
        <v>1</v>
      </c>
    </row>
    <row r="6510" spans="2:32" ht="45" x14ac:dyDescent="0.25">
      <c r="B6510" s="21" t="s">
        <v>951</v>
      </c>
      <c r="C6510" s="22" t="s">
        <v>4367</v>
      </c>
      <c r="D6510" s="23">
        <v>14</v>
      </c>
      <c r="E6510" s="22" t="s">
        <v>951</v>
      </c>
      <c r="F6510" s="23">
        <v>14</v>
      </c>
      <c r="G6510" s="22" t="s">
        <v>4367</v>
      </c>
      <c r="H6510" s="22" t="s">
        <v>1327</v>
      </c>
      <c r="I6510" s="23">
        <v>1</v>
      </c>
      <c r="J6510" s="23">
        <v>501</v>
      </c>
      <c r="K6510" s="23" t="s">
        <v>4541</v>
      </c>
      <c r="L6510" s="22" t="s">
        <v>4542</v>
      </c>
      <c r="M6510" s="21" t="s">
        <v>983</v>
      </c>
      <c r="N6510" s="23" t="s">
        <v>1186</v>
      </c>
      <c r="O6510" s="22" t="s">
        <v>1187</v>
      </c>
      <c r="P6510" s="22" t="s">
        <v>1188</v>
      </c>
      <c r="Q6510" s="23" t="s">
        <v>3070</v>
      </c>
      <c r="R6510" s="22" t="s">
        <v>3071</v>
      </c>
      <c r="S6510" s="21" t="s">
        <v>490</v>
      </c>
      <c r="T6510" s="23" t="s">
        <v>4696</v>
      </c>
      <c r="U6510" s="24" t="s">
        <v>19</v>
      </c>
      <c r="V6510" s="23">
        <v>500</v>
      </c>
      <c r="W6510" s="25">
        <v>0</v>
      </c>
      <c r="X6510" s="25">
        <v>1837480.3</v>
      </c>
      <c r="Y6510" s="25">
        <v>1837480.3</v>
      </c>
      <c r="Z6510" s="25">
        <v>0</v>
      </c>
      <c r="AA6510" s="25">
        <v>0</v>
      </c>
      <c r="AB6510" s="25">
        <v>0</v>
      </c>
      <c r="AC6510" s="26">
        <v>45152.505756550927</v>
      </c>
      <c r="AD6510" s="27">
        <f>ROW()</f>
        <v>6510</v>
      </c>
      <c r="AE6510" s="27">
        <f>1</f>
        <v>1</v>
      </c>
      <c r="AF6510" s="27">
        <f>SUBTOTAL(109,Tbl_NGF_Data[[#This Row],[Counter]])</f>
        <v>1</v>
      </c>
    </row>
    <row r="6511" spans="2:32" ht="45" x14ac:dyDescent="0.25">
      <c r="B6511" s="21" t="s">
        <v>951</v>
      </c>
      <c r="C6511" s="22" t="s">
        <v>4367</v>
      </c>
      <c r="D6511" s="23">
        <v>14</v>
      </c>
      <c r="E6511" s="22" t="s">
        <v>951</v>
      </c>
      <c r="F6511" s="23">
        <v>14</v>
      </c>
      <c r="G6511" s="22" t="s">
        <v>4367</v>
      </c>
      <c r="H6511" s="22" t="s">
        <v>1327</v>
      </c>
      <c r="I6511" s="23">
        <v>1</v>
      </c>
      <c r="J6511" s="23">
        <v>501</v>
      </c>
      <c r="K6511" s="23" t="s">
        <v>4541</v>
      </c>
      <c r="L6511" s="22" t="s">
        <v>4542</v>
      </c>
      <c r="M6511" s="21" t="s">
        <v>983</v>
      </c>
      <c r="N6511" s="23" t="s">
        <v>1186</v>
      </c>
      <c r="O6511" s="22" t="s">
        <v>1187</v>
      </c>
      <c r="P6511" s="22" t="s">
        <v>1188</v>
      </c>
      <c r="Q6511" s="23" t="s">
        <v>3073</v>
      </c>
      <c r="R6511" s="22" t="s">
        <v>3074</v>
      </c>
      <c r="S6511" s="21" t="s">
        <v>491</v>
      </c>
      <c r="T6511" s="23" t="s">
        <v>4697</v>
      </c>
      <c r="U6511" s="24" t="s">
        <v>15</v>
      </c>
      <c r="V6511" s="23">
        <v>100</v>
      </c>
      <c r="W6511" s="25">
        <v>0</v>
      </c>
      <c r="X6511" s="25">
        <v>14008231.330000002</v>
      </c>
      <c r="Y6511" s="25">
        <v>4918260.1399999997</v>
      </c>
      <c r="Z6511" s="25">
        <v>7069708.3899999997</v>
      </c>
      <c r="AA6511" s="25">
        <v>8853671.5600000005</v>
      </c>
      <c r="AB6511" s="25">
        <v>9286092.3399999999</v>
      </c>
      <c r="AC6511" s="26">
        <v>45152.505756550927</v>
      </c>
      <c r="AD6511" s="27">
        <f>ROW()</f>
        <v>6511</v>
      </c>
      <c r="AE6511" s="27">
        <f>1</f>
        <v>1</v>
      </c>
      <c r="AF6511" s="27">
        <f>SUBTOTAL(109,Tbl_NGF_Data[[#This Row],[Counter]])</f>
        <v>1</v>
      </c>
    </row>
    <row r="6512" spans="2:32" ht="45" x14ac:dyDescent="0.25">
      <c r="B6512" s="21" t="s">
        <v>951</v>
      </c>
      <c r="C6512" s="22" t="s">
        <v>4367</v>
      </c>
      <c r="D6512" s="23">
        <v>14</v>
      </c>
      <c r="E6512" s="22" t="s">
        <v>951</v>
      </c>
      <c r="F6512" s="23">
        <v>14</v>
      </c>
      <c r="G6512" s="22" t="s">
        <v>4367</v>
      </c>
      <c r="H6512" s="22" t="s">
        <v>1327</v>
      </c>
      <c r="I6512" s="23">
        <v>1</v>
      </c>
      <c r="J6512" s="23">
        <v>501</v>
      </c>
      <c r="K6512" s="23" t="s">
        <v>4541</v>
      </c>
      <c r="L6512" s="22" t="s">
        <v>4542</v>
      </c>
      <c r="M6512" s="21" t="s">
        <v>983</v>
      </c>
      <c r="N6512" s="23" t="s">
        <v>1186</v>
      </c>
      <c r="O6512" s="22" t="s">
        <v>1187</v>
      </c>
      <c r="P6512" s="22" t="s">
        <v>1188</v>
      </c>
      <c r="Q6512" s="23" t="s">
        <v>3073</v>
      </c>
      <c r="R6512" s="22" t="s">
        <v>3074</v>
      </c>
      <c r="S6512" s="21" t="s">
        <v>491</v>
      </c>
      <c r="T6512" s="23" t="s">
        <v>4697</v>
      </c>
      <c r="U6512" s="24" t="s">
        <v>19</v>
      </c>
      <c r="V6512" s="23">
        <v>500</v>
      </c>
      <c r="W6512" s="25">
        <v>0</v>
      </c>
      <c r="X6512" s="25">
        <v>14008231.329999994</v>
      </c>
      <c r="Y6512" s="25">
        <v>9089971.1899999976</v>
      </c>
      <c r="Z6512" s="25">
        <v>2151448.2500000005</v>
      </c>
      <c r="AA6512" s="25">
        <v>1783963.1700000002</v>
      </c>
      <c r="AB6512" s="25">
        <v>432420.78000000026</v>
      </c>
      <c r="AC6512" s="26">
        <v>45152.505756550927</v>
      </c>
      <c r="AD6512" s="27">
        <f>ROW()</f>
        <v>6512</v>
      </c>
      <c r="AE6512" s="27">
        <f>1</f>
        <v>1</v>
      </c>
      <c r="AF6512" s="27">
        <f>SUBTOTAL(109,Tbl_NGF_Data[[#This Row],[Counter]])</f>
        <v>1</v>
      </c>
    </row>
    <row r="6513" spans="2:32" ht="60" x14ac:dyDescent="0.25">
      <c r="B6513" s="21" t="s">
        <v>951</v>
      </c>
      <c r="C6513" s="22" t="s">
        <v>4367</v>
      </c>
      <c r="D6513" s="23">
        <v>14</v>
      </c>
      <c r="E6513" s="22" t="s">
        <v>951</v>
      </c>
      <c r="F6513" s="23">
        <v>14</v>
      </c>
      <c r="G6513" s="22" t="s">
        <v>4367</v>
      </c>
      <c r="H6513" s="22" t="s">
        <v>1327</v>
      </c>
      <c r="I6513" s="23">
        <v>1</v>
      </c>
      <c r="J6513" s="23">
        <v>501</v>
      </c>
      <c r="K6513" s="23" t="s">
        <v>4541</v>
      </c>
      <c r="L6513" s="22" t="s">
        <v>4542</v>
      </c>
      <c r="M6513" s="21" t="s">
        <v>983</v>
      </c>
      <c r="N6513" s="23" t="s">
        <v>1186</v>
      </c>
      <c r="O6513" s="22" t="s">
        <v>1187</v>
      </c>
      <c r="P6513" s="22" t="s">
        <v>1188</v>
      </c>
      <c r="Q6513" s="23" t="s">
        <v>4472</v>
      </c>
      <c r="R6513" s="22" t="s">
        <v>4473</v>
      </c>
      <c r="S6513" s="21" t="s">
        <v>973</v>
      </c>
      <c r="T6513" s="23" t="s">
        <v>4698</v>
      </c>
      <c r="U6513" s="24" t="s">
        <v>15</v>
      </c>
      <c r="V6513" s="23">
        <v>100</v>
      </c>
      <c r="W6513" s="25">
        <v>0</v>
      </c>
      <c r="X6513" s="25">
        <v>237386.39</v>
      </c>
      <c r="Y6513" s="25">
        <v>85736759.770000011</v>
      </c>
      <c r="Z6513" s="25">
        <v>198538300.04999998</v>
      </c>
      <c r="AA6513" s="25">
        <v>291636889.56999999</v>
      </c>
      <c r="AB6513" s="25">
        <v>442022617.5</v>
      </c>
      <c r="AC6513" s="26">
        <v>45152.505756550927</v>
      </c>
      <c r="AD6513" s="27">
        <f>ROW()</f>
        <v>6513</v>
      </c>
      <c r="AE6513" s="27">
        <f>1</f>
        <v>1</v>
      </c>
      <c r="AF6513" s="27">
        <f>SUBTOTAL(109,Tbl_NGF_Data[[#This Row],[Counter]])</f>
        <v>1</v>
      </c>
    </row>
    <row r="6514" spans="2:32" ht="60" x14ac:dyDescent="0.25">
      <c r="B6514" s="21" t="s">
        <v>951</v>
      </c>
      <c r="C6514" s="22" t="s">
        <v>4367</v>
      </c>
      <c r="D6514" s="23">
        <v>14</v>
      </c>
      <c r="E6514" s="22" t="s">
        <v>951</v>
      </c>
      <c r="F6514" s="23">
        <v>14</v>
      </c>
      <c r="G6514" s="22" t="s">
        <v>4367</v>
      </c>
      <c r="H6514" s="22" t="s">
        <v>1327</v>
      </c>
      <c r="I6514" s="23">
        <v>1</v>
      </c>
      <c r="J6514" s="23">
        <v>501</v>
      </c>
      <c r="K6514" s="23" t="s">
        <v>4541</v>
      </c>
      <c r="L6514" s="22" t="s">
        <v>4542</v>
      </c>
      <c r="M6514" s="21" t="s">
        <v>983</v>
      </c>
      <c r="N6514" s="23" t="s">
        <v>1186</v>
      </c>
      <c r="O6514" s="22" t="s">
        <v>1187</v>
      </c>
      <c r="P6514" s="22" t="s">
        <v>1188</v>
      </c>
      <c r="Q6514" s="23" t="s">
        <v>4472</v>
      </c>
      <c r="R6514" s="22" t="s">
        <v>4473</v>
      </c>
      <c r="S6514" s="21" t="s">
        <v>973</v>
      </c>
      <c r="T6514" s="23" t="s">
        <v>4698</v>
      </c>
      <c r="U6514" s="24" t="s">
        <v>16</v>
      </c>
      <c r="V6514" s="23">
        <v>135</v>
      </c>
      <c r="W6514" s="25">
        <v>0</v>
      </c>
      <c r="X6514" s="25">
        <v>0</v>
      </c>
      <c r="Y6514" s="25">
        <v>103500000</v>
      </c>
      <c r="Z6514" s="25">
        <v>186600000</v>
      </c>
      <c r="AA6514" s="25">
        <v>160825544</v>
      </c>
      <c r="AB6514" s="25">
        <v>73795923</v>
      </c>
      <c r="AC6514" s="26">
        <v>45152.505756550927</v>
      </c>
      <c r="AD6514" s="27">
        <f>ROW()</f>
        <v>6514</v>
      </c>
      <c r="AE6514" s="27">
        <f>1</f>
        <v>1</v>
      </c>
      <c r="AF6514" s="27">
        <f>SUBTOTAL(109,Tbl_NGF_Data[[#This Row],[Counter]])</f>
        <v>1</v>
      </c>
    </row>
    <row r="6515" spans="2:32" ht="60" x14ac:dyDescent="0.25">
      <c r="B6515" s="21" t="s">
        <v>951</v>
      </c>
      <c r="C6515" s="22" t="s">
        <v>4367</v>
      </c>
      <c r="D6515" s="23">
        <v>14</v>
      </c>
      <c r="E6515" s="22" t="s">
        <v>951</v>
      </c>
      <c r="F6515" s="23">
        <v>14</v>
      </c>
      <c r="G6515" s="22" t="s">
        <v>4367</v>
      </c>
      <c r="H6515" s="22" t="s">
        <v>1327</v>
      </c>
      <c r="I6515" s="23">
        <v>1</v>
      </c>
      <c r="J6515" s="23">
        <v>501</v>
      </c>
      <c r="K6515" s="23" t="s">
        <v>4541</v>
      </c>
      <c r="L6515" s="22" t="s">
        <v>4542</v>
      </c>
      <c r="M6515" s="21" t="s">
        <v>983</v>
      </c>
      <c r="N6515" s="23" t="s">
        <v>1186</v>
      </c>
      <c r="O6515" s="22" t="s">
        <v>1187</v>
      </c>
      <c r="P6515" s="22" t="s">
        <v>1188</v>
      </c>
      <c r="Q6515" s="23" t="s">
        <v>4472</v>
      </c>
      <c r="R6515" s="22" t="s">
        <v>4473</v>
      </c>
      <c r="S6515" s="21" t="s">
        <v>973</v>
      </c>
      <c r="T6515" s="23" t="s">
        <v>4698</v>
      </c>
      <c r="U6515" s="24" t="s">
        <v>17</v>
      </c>
      <c r="V6515" s="23">
        <v>200</v>
      </c>
      <c r="W6515" s="25">
        <v>0</v>
      </c>
      <c r="X6515" s="25">
        <v>0</v>
      </c>
      <c r="Y6515" s="25">
        <v>7578554.6800000006</v>
      </c>
      <c r="Z6515" s="25">
        <v>30667725.769999981</v>
      </c>
      <c r="AA6515" s="25">
        <v>48846334.179999992</v>
      </c>
      <c r="AB6515" s="25">
        <v>56431858.789999992</v>
      </c>
      <c r="AC6515" s="26">
        <v>45152.505756550927</v>
      </c>
      <c r="AD6515" s="27">
        <f>ROW()</f>
        <v>6515</v>
      </c>
      <c r="AE6515" s="27">
        <f>1</f>
        <v>1</v>
      </c>
      <c r="AF6515" s="27">
        <f>SUBTOTAL(109,Tbl_NGF_Data[[#This Row],[Counter]])</f>
        <v>1</v>
      </c>
    </row>
    <row r="6516" spans="2:32" ht="60" x14ac:dyDescent="0.25">
      <c r="B6516" s="21" t="s">
        <v>951</v>
      </c>
      <c r="C6516" s="22" t="s">
        <v>4367</v>
      </c>
      <c r="D6516" s="23">
        <v>14</v>
      </c>
      <c r="E6516" s="22" t="s">
        <v>951</v>
      </c>
      <c r="F6516" s="23">
        <v>14</v>
      </c>
      <c r="G6516" s="22" t="s">
        <v>4367</v>
      </c>
      <c r="H6516" s="22" t="s">
        <v>1327</v>
      </c>
      <c r="I6516" s="23">
        <v>1</v>
      </c>
      <c r="J6516" s="23">
        <v>501</v>
      </c>
      <c r="K6516" s="23" t="s">
        <v>4541</v>
      </c>
      <c r="L6516" s="22" t="s">
        <v>4542</v>
      </c>
      <c r="M6516" s="21" t="s">
        <v>983</v>
      </c>
      <c r="N6516" s="23" t="s">
        <v>1186</v>
      </c>
      <c r="O6516" s="22" t="s">
        <v>1187</v>
      </c>
      <c r="P6516" s="22" t="s">
        <v>1188</v>
      </c>
      <c r="Q6516" s="23" t="s">
        <v>4472</v>
      </c>
      <c r="R6516" s="22" t="s">
        <v>4473</v>
      </c>
      <c r="S6516" s="21" t="s">
        <v>973</v>
      </c>
      <c r="T6516" s="23" t="s">
        <v>4698</v>
      </c>
      <c r="U6516" s="24" t="s">
        <v>18</v>
      </c>
      <c r="V6516" s="23">
        <v>220</v>
      </c>
      <c r="W6516" s="25">
        <v>0</v>
      </c>
      <c r="X6516" s="25">
        <v>0</v>
      </c>
      <c r="Y6516" s="25">
        <v>95921445.319999993</v>
      </c>
      <c r="Z6516" s="25">
        <v>155932274.23000002</v>
      </c>
      <c r="AA6516" s="25">
        <v>111979209.82000001</v>
      </c>
      <c r="AB6516" s="25">
        <v>17364064.210000008</v>
      </c>
      <c r="AC6516" s="26">
        <v>45152.505756550927</v>
      </c>
      <c r="AD6516" s="27">
        <f>ROW()</f>
        <v>6516</v>
      </c>
      <c r="AE6516" s="27">
        <f>1</f>
        <v>1</v>
      </c>
      <c r="AF6516" s="27">
        <f>SUBTOTAL(109,Tbl_NGF_Data[[#This Row],[Counter]])</f>
        <v>1</v>
      </c>
    </row>
    <row r="6517" spans="2:32" ht="60" x14ac:dyDescent="0.25">
      <c r="B6517" s="21" t="s">
        <v>951</v>
      </c>
      <c r="C6517" s="22" t="s">
        <v>4367</v>
      </c>
      <c r="D6517" s="23">
        <v>14</v>
      </c>
      <c r="E6517" s="22" t="s">
        <v>951</v>
      </c>
      <c r="F6517" s="23">
        <v>14</v>
      </c>
      <c r="G6517" s="22" t="s">
        <v>4367</v>
      </c>
      <c r="H6517" s="22" t="s">
        <v>1327</v>
      </c>
      <c r="I6517" s="23">
        <v>1</v>
      </c>
      <c r="J6517" s="23">
        <v>501</v>
      </c>
      <c r="K6517" s="23" t="s">
        <v>4541</v>
      </c>
      <c r="L6517" s="22" t="s">
        <v>4542</v>
      </c>
      <c r="M6517" s="21" t="s">
        <v>983</v>
      </c>
      <c r="N6517" s="23" t="s">
        <v>1186</v>
      </c>
      <c r="O6517" s="22" t="s">
        <v>1187</v>
      </c>
      <c r="P6517" s="22" t="s">
        <v>1188</v>
      </c>
      <c r="Q6517" s="23" t="s">
        <v>4472</v>
      </c>
      <c r="R6517" s="22" t="s">
        <v>4473</v>
      </c>
      <c r="S6517" s="21" t="s">
        <v>973</v>
      </c>
      <c r="T6517" s="23" t="s">
        <v>4698</v>
      </c>
      <c r="U6517" s="24" t="s">
        <v>19</v>
      </c>
      <c r="V6517" s="23">
        <v>500</v>
      </c>
      <c r="W6517" s="25">
        <v>0</v>
      </c>
      <c r="X6517" s="25">
        <v>237386.38999999998</v>
      </c>
      <c r="Y6517" s="25">
        <v>93077928.060000002</v>
      </c>
      <c r="Z6517" s="25">
        <v>72157299.049999997</v>
      </c>
      <c r="AA6517" s="25">
        <v>76644520.539999992</v>
      </c>
      <c r="AB6517" s="25">
        <v>96858036.429999992</v>
      </c>
      <c r="AC6517" s="26">
        <v>45152.505756550927</v>
      </c>
      <c r="AD6517" s="27">
        <f>ROW()</f>
        <v>6517</v>
      </c>
      <c r="AE6517" s="27">
        <f>1</f>
        <v>1</v>
      </c>
      <c r="AF6517" s="27">
        <f>SUBTOTAL(109,Tbl_NGF_Data[[#This Row],[Counter]])</f>
        <v>1</v>
      </c>
    </row>
    <row r="6518" spans="2:32" ht="45" x14ac:dyDescent="0.25">
      <c r="B6518" s="21" t="s">
        <v>951</v>
      </c>
      <c r="C6518" s="22" t="s">
        <v>4367</v>
      </c>
      <c r="D6518" s="23">
        <v>14</v>
      </c>
      <c r="E6518" s="22" t="s">
        <v>951</v>
      </c>
      <c r="F6518" s="23">
        <v>14</v>
      </c>
      <c r="G6518" s="22" t="s">
        <v>4367</v>
      </c>
      <c r="H6518" s="22" t="s">
        <v>1327</v>
      </c>
      <c r="I6518" s="23">
        <v>1</v>
      </c>
      <c r="J6518" s="23">
        <v>501</v>
      </c>
      <c r="K6518" s="23" t="s">
        <v>4541</v>
      </c>
      <c r="L6518" s="22" t="s">
        <v>4542</v>
      </c>
      <c r="M6518" s="21" t="s">
        <v>983</v>
      </c>
      <c r="N6518" s="23" t="s">
        <v>1186</v>
      </c>
      <c r="O6518" s="22" t="s">
        <v>1187</v>
      </c>
      <c r="P6518" s="22" t="s">
        <v>1188</v>
      </c>
      <c r="Q6518" s="23" t="s">
        <v>4699</v>
      </c>
      <c r="R6518" s="22" t="s">
        <v>4700</v>
      </c>
      <c r="S6518" s="21" t="s">
        <v>1035</v>
      </c>
      <c r="T6518" s="23" t="s">
        <v>4701</v>
      </c>
      <c r="U6518" s="24" t="s">
        <v>16</v>
      </c>
      <c r="V6518" s="23">
        <v>135</v>
      </c>
      <c r="W6518" s="25">
        <v>0</v>
      </c>
      <c r="X6518" s="25">
        <v>9500000</v>
      </c>
      <c r="Y6518" s="25">
        <v>9600000</v>
      </c>
      <c r="Z6518" s="25">
        <v>0</v>
      </c>
      <c r="AA6518" s="25">
        <v>0</v>
      </c>
      <c r="AB6518" s="25">
        <v>0</v>
      </c>
      <c r="AC6518" s="26">
        <v>45152.505756550927</v>
      </c>
      <c r="AD6518" s="27">
        <f>ROW()</f>
        <v>6518</v>
      </c>
      <c r="AE6518" s="27">
        <f>1</f>
        <v>1</v>
      </c>
      <c r="AF6518" s="27">
        <f>SUBTOTAL(109,Tbl_NGF_Data[[#This Row],[Counter]])</f>
        <v>1</v>
      </c>
    </row>
    <row r="6519" spans="2:32" ht="45" x14ac:dyDescent="0.25">
      <c r="B6519" s="21" t="s">
        <v>951</v>
      </c>
      <c r="C6519" s="22" t="s">
        <v>4367</v>
      </c>
      <c r="D6519" s="23">
        <v>14</v>
      </c>
      <c r="E6519" s="22" t="s">
        <v>951</v>
      </c>
      <c r="F6519" s="23">
        <v>14</v>
      </c>
      <c r="G6519" s="22" t="s">
        <v>4367</v>
      </c>
      <c r="H6519" s="22" t="s">
        <v>1327</v>
      </c>
      <c r="I6519" s="23">
        <v>1</v>
      </c>
      <c r="J6519" s="23">
        <v>501</v>
      </c>
      <c r="K6519" s="23" t="s">
        <v>4541</v>
      </c>
      <c r="L6519" s="22" t="s">
        <v>4542</v>
      </c>
      <c r="M6519" s="21" t="s">
        <v>983</v>
      </c>
      <c r="N6519" s="23" t="s">
        <v>1186</v>
      </c>
      <c r="O6519" s="22" t="s">
        <v>1187</v>
      </c>
      <c r="P6519" s="22" t="s">
        <v>1188</v>
      </c>
      <c r="Q6519" s="23" t="s">
        <v>4699</v>
      </c>
      <c r="R6519" s="22" t="s">
        <v>4700</v>
      </c>
      <c r="S6519" s="21" t="s">
        <v>1035</v>
      </c>
      <c r="T6519" s="23" t="s">
        <v>4701</v>
      </c>
      <c r="U6519" s="24" t="s">
        <v>18</v>
      </c>
      <c r="V6519" s="23">
        <v>220</v>
      </c>
      <c r="W6519" s="25">
        <v>0</v>
      </c>
      <c r="X6519" s="25">
        <v>9500000</v>
      </c>
      <c r="Y6519" s="25">
        <v>9600000</v>
      </c>
      <c r="Z6519" s="25">
        <v>0</v>
      </c>
      <c r="AA6519" s="25">
        <v>0</v>
      </c>
      <c r="AB6519" s="25">
        <v>0</v>
      </c>
      <c r="AC6519" s="26">
        <v>45152.505756550927</v>
      </c>
      <c r="AD6519" s="27">
        <f>ROW()</f>
        <v>6519</v>
      </c>
      <c r="AE6519" s="27">
        <f>1</f>
        <v>1</v>
      </c>
      <c r="AF6519" s="27">
        <f>SUBTOTAL(109,Tbl_NGF_Data[[#This Row],[Counter]])</f>
        <v>1</v>
      </c>
    </row>
    <row r="6520" spans="2:32" ht="45" x14ac:dyDescent="0.25">
      <c r="B6520" s="21" t="s">
        <v>951</v>
      </c>
      <c r="C6520" s="22" t="s">
        <v>4367</v>
      </c>
      <c r="D6520" s="23">
        <v>14</v>
      </c>
      <c r="E6520" s="22" t="s">
        <v>951</v>
      </c>
      <c r="F6520" s="23">
        <v>14</v>
      </c>
      <c r="G6520" s="22" t="s">
        <v>4367</v>
      </c>
      <c r="H6520" s="22" t="s">
        <v>1327</v>
      </c>
      <c r="I6520" s="23">
        <v>1</v>
      </c>
      <c r="J6520" s="23">
        <v>501</v>
      </c>
      <c r="K6520" s="23" t="s">
        <v>4541</v>
      </c>
      <c r="L6520" s="22" t="s">
        <v>4542</v>
      </c>
      <c r="M6520" s="21" t="s">
        <v>983</v>
      </c>
      <c r="N6520" s="23" t="s">
        <v>1131</v>
      </c>
      <c r="O6520" s="22" t="s">
        <v>1132</v>
      </c>
      <c r="P6520" s="22" t="s">
        <v>1133</v>
      </c>
      <c r="Q6520" s="23" t="s">
        <v>4702</v>
      </c>
      <c r="R6520" s="22" t="s">
        <v>4703</v>
      </c>
      <c r="S6520" s="21" t="s">
        <v>1036</v>
      </c>
      <c r="T6520" s="23" t="s">
        <v>4704</v>
      </c>
      <c r="U6520" s="24" t="s">
        <v>16</v>
      </c>
      <c r="V6520" s="23">
        <v>135</v>
      </c>
      <c r="W6520" s="25">
        <v>0</v>
      </c>
      <c r="X6520" s="25">
        <v>467623</v>
      </c>
      <c r="Y6520" s="25">
        <v>1584526</v>
      </c>
      <c r="Z6520" s="25">
        <v>233400000</v>
      </c>
      <c r="AA6520" s="25">
        <v>0</v>
      </c>
      <c r="AB6520" s="25">
        <v>39999</v>
      </c>
      <c r="AC6520" s="26">
        <v>45152.505756550927</v>
      </c>
      <c r="AD6520" s="27">
        <f>ROW()</f>
        <v>6520</v>
      </c>
      <c r="AE6520" s="27">
        <f>1</f>
        <v>1</v>
      </c>
      <c r="AF6520" s="27">
        <f>SUBTOTAL(109,Tbl_NGF_Data[[#This Row],[Counter]])</f>
        <v>1</v>
      </c>
    </row>
    <row r="6521" spans="2:32" ht="45" x14ac:dyDescent="0.25">
      <c r="B6521" s="21" t="s">
        <v>951</v>
      </c>
      <c r="C6521" s="22" t="s">
        <v>4367</v>
      </c>
      <c r="D6521" s="23">
        <v>14</v>
      </c>
      <c r="E6521" s="22" t="s">
        <v>951</v>
      </c>
      <c r="F6521" s="23">
        <v>14</v>
      </c>
      <c r="G6521" s="22" t="s">
        <v>4367</v>
      </c>
      <c r="H6521" s="22" t="s">
        <v>1327</v>
      </c>
      <c r="I6521" s="23">
        <v>1</v>
      </c>
      <c r="J6521" s="23">
        <v>501</v>
      </c>
      <c r="K6521" s="23" t="s">
        <v>4541</v>
      </c>
      <c r="L6521" s="22" t="s">
        <v>4542</v>
      </c>
      <c r="M6521" s="21" t="s">
        <v>983</v>
      </c>
      <c r="N6521" s="23" t="s">
        <v>1131</v>
      </c>
      <c r="O6521" s="22" t="s">
        <v>1132</v>
      </c>
      <c r="P6521" s="22" t="s">
        <v>1133</v>
      </c>
      <c r="Q6521" s="23" t="s">
        <v>4702</v>
      </c>
      <c r="R6521" s="22" t="s">
        <v>4703</v>
      </c>
      <c r="S6521" s="21" t="s">
        <v>1036</v>
      </c>
      <c r="T6521" s="23" t="s">
        <v>4704</v>
      </c>
      <c r="U6521" s="24" t="s">
        <v>18</v>
      </c>
      <c r="V6521" s="23">
        <v>220</v>
      </c>
      <c r="W6521" s="25">
        <v>0</v>
      </c>
      <c r="X6521" s="25">
        <v>467623</v>
      </c>
      <c r="Y6521" s="25">
        <v>1584526</v>
      </c>
      <c r="Z6521" s="25">
        <v>233400000</v>
      </c>
      <c r="AA6521" s="25">
        <v>0</v>
      </c>
      <c r="AB6521" s="25">
        <v>39999</v>
      </c>
      <c r="AC6521" s="26">
        <v>45152.505756550927</v>
      </c>
      <c r="AD6521" s="27">
        <f>ROW()</f>
        <v>6521</v>
      </c>
      <c r="AE6521" s="27">
        <f>1</f>
        <v>1</v>
      </c>
      <c r="AF6521" s="27">
        <f>SUBTOTAL(109,Tbl_NGF_Data[[#This Row],[Counter]])</f>
        <v>1</v>
      </c>
    </row>
    <row r="6522" spans="2:32" ht="60" x14ac:dyDescent="0.25">
      <c r="B6522" s="21" t="s">
        <v>951</v>
      </c>
      <c r="C6522" s="22" t="s">
        <v>4367</v>
      </c>
      <c r="D6522" s="23">
        <v>14</v>
      </c>
      <c r="E6522" s="22" t="s">
        <v>951</v>
      </c>
      <c r="F6522" s="23">
        <v>14</v>
      </c>
      <c r="G6522" s="22" t="s">
        <v>4367</v>
      </c>
      <c r="H6522" s="22" t="s">
        <v>1327</v>
      </c>
      <c r="I6522" s="23">
        <v>1</v>
      </c>
      <c r="J6522" s="23">
        <v>501</v>
      </c>
      <c r="K6522" s="23" t="s">
        <v>4541</v>
      </c>
      <c r="L6522" s="22" t="s">
        <v>4542</v>
      </c>
      <c r="M6522" s="21" t="s">
        <v>983</v>
      </c>
      <c r="N6522" s="23" t="s">
        <v>1131</v>
      </c>
      <c r="O6522" s="22" t="s">
        <v>1132</v>
      </c>
      <c r="P6522" s="22" t="s">
        <v>1133</v>
      </c>
      <c r="Q6522" s="23" t="s">
        <v>1134</v>
      </c>
      <c r="R6522" s="22" t="s">
        <v>1135</v>
      </c>
      <c r="S6522" s="21" t="s">
        <v>33</v>
      </c>
      <c r="T6522" s="23" t="s">
        <v>4705</v>
      </c>
      <c r="U6522" s="24" t="s">
        <v>16</v>
      </c>
      <c r="V6522" s="23">
        <v>135</v>
      </c>
      <c r="W6522" s="25">
        <v>0</v>
      </c>
      <c r="X6522" s="25">
        <v>0</v>
      </c>
      <c r="Y6522" s="25">
        <v>683857</v>
      </c>
      <c r="Z6522" s="25">
        <v>0</v>
      </c>
      <c r="AA6522" s="25">
        <v>0</v>
      </c>
      <c r="AB6522" s="25">
        <v>0</v>
      </c>
      <c r="AC6522" s="26">
        <v>45152.505756550927</v>
      </c>
      <c r="AD6522" s="27">
        <f>ROW()</f>
        <v>6522</v>
      </c>
      <c r="AE6522" s="27">
        <f>1</f>
        <v>1</v>
      </c>
      <c r="AF6522" s="27">
        <f>SUBTOTAL(109,Tbl_NGF_Data[[#This Row],[Counter]])</f>
        <v>1</v>
      </c>
    </row>
    <row r="6523" spans="2:32" ht="60" x14ac:dyDescent="0.25">
      <c r="B6523" s="21" t="s">
        <v>951</v>
      </c>
      <c r="C6523" s="22" t="s">
        <v>4367</v>
      </c>
      <c r="D6523" s="23">
        <v>14</v>
      </c>
      <c r="E6523" s="22" t="s">
        <v>951</v>
      </c>
      <c r="F6523" s="23">
        <v>14</v>
      </c>
      <c r="G6523" s="22" t="s">
        <v>4367</v>
      </c>
      <c r="H6523" s="22" t="s">
        <v>1327</v>
      </c>
      <c r="I6523" s="23">
        <v>1</v>
      </c>
      <c r="J6523" s="23">
        <v>501</v>
      </c>
      <c r="K6523" s="23" t="s">
        <v>4541</v>
      </c>
      <c r="L6523" s="22" t="s">
        <v>4542</v>
      </c>
      <c r="M6523" s="21" t="s">
        <v>983</v>
      </c>
      <c r="N6523" s="23" t="s">
        <v>1131</v>
      </c>
      <c r="O6523" s="22" t="s">
        <v>1132</v>
      </c>
      <c r="P6523" s="22" t="s">
        <v>1133</v>
      </c>
      <c r="Q6523" s="23" t="s">
        <v>1134</v>
      </c>
      <c r="R6523" s="22" t="s">
        <v>1135</v>
      </c>
      <c r="S6523" s="21" t="s">
        <v>33</v>
      </c>
      <c r="T6523" s="23" t="s">
        <v>4705</v>
      </c>
      <c r="U6523" s="24" t="s">
        <v>17</v>
      </c>
      <c r="V6523" s="23">
        <v>200</v>
      </c>
      <c r="W6523" s="25">
        <v>0</v>
      </c>
      <c r="X6523" s="25">
        <v>0</v>
      </c>
      <c r="Y6523" s="25">
        <v>683857.00000000012</v>
      </c>
      <c r="Z6523" s="25">
        <v>0</v>
      </c>
      <c r="AA6523" s="25">
        <v>0</v>
      </c>
      <c r="AB6523" s="25">
        <v>0</v>
      </c>
      <c r="AC6523" s="26">
        <v>45152.505756550927</v>
      </c>
      <c r="AD6523" s="27">
        <f>ROW()</f>
        <v>6523</v>
      </c>
      <c r="AE6523" s="27">
        <f>1</f>
        <v>1</v>
      </c>
      <c r="AF6523" s="27">
        <f>SUBTOTAL(109,Tbl_NGF_Data[[#This Row],[Counter]])</f>
        <v>1</v>
      </c>
    </row>
    <row r="6524" spans="2:32" ht="60" x14ac:dyDescent="0.25">
      <c r="B6524" s="21" t="s">
        <v>951</v>
      </c>
      <c r="C6524" s="22" t="s">
        <v>4367</v>
      </c>
      <c r="D6524" s="23">
        <v>14</v>
      </c>
      <c r="E6524" s="22" t="s">
        <v>951</v>
      </c>
      <c r="F6524" s="23">
        <v>14</v>
      </c>
      <c r="G6524" s="22" t="s">
        <v>4367</v>
      </c>
      <c r="H6524" s="22" t="s">
        <v>1327</v>
      </c>
      <c r="I6524" s="23">
        <v>1</v>
      </c>
      <c r="J6524" s="23">
        <v>501</v>
      </c>
      <c r="K6524" s="23" t="s">
        <v>4541</v>
      </c>
      <c r="L6524" s="22" t="s">
        <v>4542</v>
      </c>
      <c r="M6524" s="21" t="s">
        <v>983</v>
      </c>
      <c r="N6524" s="23" t="s">
        <v>1131</v>
      </c>
      <c r="O6524" s="22" t="s">
        <v>1132</v>
      </c>
      <c r="P6524" s="22" t="s">
        <v>1133</v>
      </c>
      <c r="Q6524" s="23" t="s">
        <v>1134</v>
      </c>
      <c r="R6524" s="22" t="s">
        <v>1135</v>
      </c>
      <c r="S6524" s="21" t="s">
        <v>33</v>
      </c>
      <c r="T6524" s="23" t="s">
        <v>4705</v>
      </c>
      <c r="U6524" s="24" t="s">
        <v>18</v>
      </c>
      <c r="V6524" s="23">
        <v>220</v>
      </c>
      <c r="W6524" s="25">
        <v>0</v>
      </c>
      <c r="X6524" s="25">
        <v>0</v>
      </c>
      <c r="Y6524" s="25">
        <v>-1.1641532182693481E-10</v>
      </c>
      <c r="Z6524" s="25">
        <v>0</v>
      </c>
      <c r="AA6524" s="25">
        <v>0</v>
      </c>
      <c r="AB6524" s="25">
        <v>0</v>
      </c>
      <c r="AC6524" s="26">
        <v>45152.505756550927</v>
      </c>
      <c r="AD6524" s="27">
        <f>ROW()</f>
        <v>6524</v>
      </c>
      <c r="AE6524" s="27">
        <f>1</f>
        <v>1</v>
      </c>
      <c r="AF6524" s="27">
        <f>SUBTOTAL(109,Tbl_NGF_Data[[#This Row],[Counter]])</f>
        <v>1</v>
      </c>
    </row>
    <row r="6525" spans="2:32" ht="45" x14ac:dyDescent="0.25">
      <c r="B6525" s="21" t="s">
        <v>951</v>
      </c>
      <c r="C6525" s="22" t="s">
        <v>4367</v>
      </c>
      <c r="D6525" s="23">
        <v>14</v>
      </c>
      <c r="E6525" s="22" t="s">
        <v>951</v>
      </c>
      <c r="F6525" s="23">
        <v>14</v>
      </c>
      <c r="G6525" s="22" t="s">
        <v>4367</v>
      </c>
      <c r="H6525" s="22" t="s">
        <v>1327</v>
      </c>
      <c r="I6525" s="23">
        <v>1</v>
      </c>
      <c r="J6525" s="23">
        <v>501</v>
      </c>
      <c r="K6525" s="23" t="s">
        <v>4541</v>
      </c>
      <c r="L6525" s="22" t="s">
        <v>4542</v>
      </c>
      <c r="M6525" s="21" t="s">
        <v>983</v>
      </c>
      <c r="N6525" s="23" t="s">
        <v>1131</v>
      </c>
      <c r="O6525" s="22" t="s">
        <v>1132</v>
      </c>
      <c r="P6525" s="22" t="s">
        <v>1133</v>
      </c>
      <c r="Q6525" s="23" t="s">
        <v>1759</v>
      </c>
      <c r="R6525" s="22" t="s">
        <v>1760</v>
      </c>
      <c r="S6525" s="21" t="s">
        <v>144</v>
      </c>
      <c r="T6525" s="23" t="s">
        <v>4706</v>
      </c>
      <c r="U6525" s="24" t="s">
        <v>16</v>
      </c>
      <c r="V6525" s="23">
        <v>135</v>
      </c>
      <c r="W6525" s="25">
        <v>0</v>
      </c>
      <c r="X6525" s="25">
        <v>0</v>
      </c>
      <c r="Y6525" s="25">
        <v>0</v>
      </c>
      <c r="Z6525" s="25">
        <v>0</v>
      </c>
      <c r="AA6525" s="25">
        <v>0</v>
      </c>
      <c r="AB6525" s="25">
        <v>799261.41999999993</v>
      </c>
      <c r="AC6525" s="26">
        <v>45152.505756550927</v>
      </c>
      <c r="AD6525" s="27">
        <f>ROW()</f>
        <v>6525</v>
      </c>
      <c r="AE6525" s="27">
        <f>1</f>
        <v>1</v>
      </c>
      <c r="AF6525" s="27">
        <f>SUBTOTAL(109,Tbl_NGF_Data[[#This Row],[Counter]])</f>
        <v>1</v>
      </c>
    </row>
    <row r="6526" spans="2:32" ht="45" x14ac:dyDescent="0.25">
      <c r="B6526" s="21" t="s">
        <v>951</v>
      </c>
      <c r="C6526" s="22" t="s">
        <v>4367</v>
      </c>
      <c r="D6526" s="23">
        <v>14</v>
      </c>
      <c r="E6526" s="22" t="s">
        <v>951</v>
      </c>
      <c r="F6526" s="23">
        <v>14</v>
      </c>
      <c r="G6526" s="22" t="s">
        <v>4367</v>
      </c>
      <c r="H6526" s="22" t="s">
        <v>1327</v>
      </c>
      <c r="I6526" s="23">
        <v>1</v>
      </c>
      <c r="J6526" s="23">
        <v>501</v>
      </c>
      <c r="K6526" s="23" t="s">
        <v>4541</v>
      </c>
      <c r="L6526" s="22" t="s">
        <v>4542</v>
      </c>
      <c r="M6526" s="21" t="s">
        <v>983</v>
      </c>
      <c r="N6526" s="23" t="s">
        <v>1131</v>
      </c>
      <c r="O6526" s="22" t="s">
        <v>1132</v>
      </c>
      <c r="P6526" s="22" t="s">
        <v>1133</v>
      </c>
      <c r="Q6526" s="23" t="s">
        <v>1759</v>
      </c>
      <c r="R6526" s="22" t="s">
        <v>1760</v>
      </c>
      <c r="S6526" s="21" t="s">
        <v>144</v>
      </c>
      <c r="T6526" s="23" t="s">
        <v>4706</v>
      </c>
      <c r="U6526" s="24" t="s">
        <v>17</v>
      </c>
      <c r="V6526" s="23">
        <v>200</v>
      </c>
      <c r="W6526" s="25">
        <v>0</v>
      </c>
      <c r="X6526" s="25">
        <v>0</v>
      </c>
      <c r="Y6526" s="25">
        <v>0</v>
      </c>
      <c r="Z6526" s="25">
        <v>0</v>
      </c>
      <c r="AA6526" s="25">
        <v>0</v>
      </c>
      <c r="AB6526" s="25">
        <v>799261.41999999993</v>
      </c>
      <c r="AC6526" s="26">
        <v>45152.505756550927</v>
      </c>
      <c r="AD6526" s="27">
        <f>ROW()</f>
        <v>6526</v>
      </c>
      <c r="AE6526" s="27">
        <f>1</f>
        <v>1</v>
      </c>
      <c r="AF6526" s="27">
        <f>SUBTOTAL(109,Tbl_NGF_Data[[#This Row],[Counter]])</f>
        <v>1</v>
      </c>
    </row>
    <row r="6527" spans="2:32" ht="45" x14ac:dyDescent="0.25">
      <c r="B6527" s="21" t="s">
        <v>951</v>
      </c>
      <c r="C6527" s="22" t="s">
        <v>4367</v>
      </c>
      <c r="D6527" s="23">
        <v>14</v>
      </c>
      <c r="E6527" s="22" t="s">
        <v>951</v>
      </c>
      <c r="F6527" s="23">
        <v>14</v>
      </c>
      <c r="G6527" s="22" t="s">
        <v>4367</v>
      </c>
      <c r="H6527" s="22" t="s">
        <v>1327</v>
      </c>
      <c r="I6527" s="23">
        <v>1</v>
      </c>
      <c r="J6527" s="23">
        <v>501</v>
      </c>
      <c r="K6527" s="23" t="s">
        <v>4541</v>
      </c>
      <c r="L6527" s="22" t="s">
        <v>4542</v>
      </c>
      <c r="M6527" s="21" t="s">
        <v>983</v>
      </c>
      <c r="N6527" s="23" t="s">
        <v>3142</v>
      </c>
      <c r="O6527" s="22" t="s">
        <v>1167</v>
      </c>
      <c r="P6527" s="22" t="s">
        <v>3143</v>
      </c>
      <c r="Q6527" s="23" t="s">
        <v>4707</v>
      </c>
      <c r="R6527" s="22" t="s">
        <v>4708</v>
      </c>
      <c r="S6527" s="21" t="s">
        <v>1037</v>
      </c>
      <c r="T6527" s="23" t="s">
        <v>4709</v>
      </c>
      <c r="U6527" s="24" t="s">
        <v>16</v>
      </c>
      <c r="V6527" s="23">
        <v>135</v>
      </c>
      <c r="W6527" s="25">
        <v>989266</v>
      </c>
      <c r="X6527" s="25">
        <v>956151</v>
      </c>
      <c r="Y6527" s="25">
        <v>0</v>
      </c>
      <c r="Z6527" s="25">
        <v>0</v>
      </c>
      <c r="AA6527" s="25">
        <v>0</v>
      </c>
      <c r="AB6527" s="25">
        <v>0</v>
      </c>
      <c r="AC6527" s="26">
        <v>45152.505756550927</v>
      </c>
      <c r="AD6527" s="27">
        <f>ROW()</f>
        <v>6527</v>
      </c>
      <c r="AE6527" s="27">
        <f>1</f>
        <v>1</v>
      </c>
      <c r="AF6527" s="27">
        <f>SUBTOTAL(109,Tbl_NGF_Data[[#This Row],[Counter]])</f>
        <v>1</v>
      </c>
    </row>
    <row r="6528" spans="2:32" ht="45" x14ac:dyDescent="0.25">
      <c r="B6528" s="21" t="s">
        <v>951</v>
      </c>
      <c r="C6528" s="22" t="s">
        <v>4367</v>
      </c>
      <c r="D6528" s="23">
        <v>14</v>
      </c>
      <c r="E6528" s="22" t="s">
        <v>951</v>
      </c>
      <c r="F6528" s="23">
        <v>14</v>
      </c>
      <c r="G6528" s="22" t="s">
        <v>4367</v>
      </c>
      <c r="H6528" s="22" t="s">
        <v>1327</v>
      </c>
      <c r="I6528" s="23">
        <v>1</v>
      </c>
      <c r="J6528" s="23">
        <v>501</v>
      </c>
      <c r="K6528" s="23" t="s">
        <v>4541</v>
      </c>
      <c r="L6528" s="22" t="s">
        <v>4542</v>
      </c>
      <c r="M6528" s="21" t="s">
        <v>983</v>
      </c>
      <c r="N6528" s="23" t="s">
        <v>3142</v>
      </c>
      <c r="O6528" s="22" t="s">
        <v>1167</v>
      </c>
      <c r="P6528" s="22" t="s">
        <v>3143</v>
      </c>
      <c r="Q6528" s="23" t="s">
        <v>4707</v>
      </c>
      <c r="R6528" s="22" t="s">
        <v>4708</v>
      </c>
      <c r="S6528" s="21" t="s">
        <v>1037</v>
      </c>
      <c r="T6528" s="23" t="s">
        <v>4709</v>
      </c>
      <c r="U6528" s="24" t="s">
        <v>17</v>
      </c>
      <c r="V6528" s="23">
        <v>200</v>
      </c>
      <c r="W6528" s="25">
        <v>989265.58</v>
      </c>
      <c r="X6528" s="25">
        <v>956150.54</v>
      </c>
      <c r="Y6528" s="25">
        <v>0</v>
      </c>
      <c r="Z6528" s="25">
        <v>0</v>
      </c>
      <c r="AA6528" s="25">
        <v>0</v>
      </c>
      <c r="AB6528" s="25">
        <v>0</v>
      </c>
      <c r="AC6528" s="26">
        <v>45152.505756550927</v>
      </c>
      <c r="AD6528" s="27">
        <f>ROW()</f>
        <v>6528</v>
      </c>
      <c r="AE6528" s="27">
        <f>1</f>
        <v>1</v>
      </c>
      <c r="AF6528" s="27">
        <f>SUBTOTAL(109,Tbl_NGF_Data[[#This Row],[Counter]])</f>
        <v>1</v>
      </c>
    </row>
    <row r="6529" spans="2:32" ht="45" x14ac:dyDescent="0.25">
      <c r="B6529" s="21" t="s">
        <v>951</v>
      </c>
      <c r="C6529" s="22" t="s">
        <v>4367</v>
      </c>
      <c r="D6529" s="23">
        <v>14</v>
      </c>
      <c r="E6529" s="22" t="s">
        <v>951</v>
      </c>
      <c r="F6529" s="23">
        <v>14</v>
      </c>
      <c r="G6529" s="22" t="s">
        <v>4367</v>
      </c>
      <c r="H6529" s="22" t="s">
        <v>1327</v>
      </c>
      <c r="I6529" s="23">
        <v>1</v>
      </c>
      <c r="J6529" s="23">
        <v>501</v>
      </c>
      <c r="K6529" s="23" t="s">
        <v>4541</v>
      </c>
      <c r="L6529" s="22" t="s">
        <v>4542</v>
      </c>
      <c r="M6529" s="21" t="s">
        <v>983</v>
      </c>
      <c r="N6529" s="23" t="s">
        <v>3142</v>
      </c>
      <c r="O6529" s="22" t="s">
        <v>1167</v>
      </c>
      <c r="P6529" s="22" t="s">
        <v>3143</v>
      </c>
      <c r="Q6529" s="23" t="s">
        <v>4707</v>
      </c>
      <c r="R6529" s="22" t="s">
        <v>4708</v>
      </c>
      <c r="S6529" s="21" t="s">
        <v>1037</v>
      </c>
      <c r="T6529" s="23" t="s">
        <v>4709</v>
      </c>
      <c r="U6529" s="24" t="s">
        <v>18</v>
      </c>
      <c r="V6529" s="23">
        <v>220</v>
      </c>
      <c r="W6529" s="25">
        <v>0.42000000004190952</v>
      </c>
      <c r="X6529" s="25">
        <v>0.4599999999627471</v>
      </c>
      <c r="Y6529" s="25">
        <v>0</v>
      </c>
      <c r="Z6529" s="25">
        <v>0</v>
      </c>
      <c r="AA6529" s="25">
        <v>0</v>
      </c>
      <c r="AB6529" s="25">
        <v>0</v>
      </c>
      <c r="AC6529" s="26">
        <v>45152.505756550927</v>
      </c>
      <c r="AD6529" s="27">
        <f>ROW()</f>
        <v>6529</v>
      </c>
      <c r="AE6529" s="27">
        <f>1</f>
        <v>1</v>
      </c>
      <c r="AF6529" s="27">
        <f>SUBTOTAL(109,Tbl_NGF_Data[[#This Row],[Counter]])</f>
        <v>1</v>
      </c>
    </row>
    <row r="6530" spans="2:32" ht="45" x14ac:dyDescent="0.25">
      <c r="B6530" s="21" t="s">
        <v>951</v>
      </c>
      <c r="C6530" s="22" t="s">
        <v>4367</v>
      </c>
      <c r="D6530" s="23">
        <v>14</v>
      </c>
      <c r="E6530" s="22" t="s">
        <v>951</v>
      </c>
      <c r="F6530" s="23">
        <v>14</v>
      </c>
      <c r="G6530" s="22" t="s">
        <v>4367</v>
      </c>
      <c r="H6530" s="22" t="s">
        <v>1327</v>
      </c>
      <c r="I6530" s="23">
        <v>1</v>
      </c>
      <c r="J6530" s="23">
        <v>501</v>
      </c>
      <c r="K6530" s="23" t="s">
        <v>4541</v>
      </c>
      <c r="L6530" s="22" t="s">
        <v>4542</v>
      </c>
      <c r="M6530" s="21" t="s">
        <v>983</v>
      </c>
      <c r="N6530" s="23" t="s">
        <v>3142</v>
      </c>
      <c r="O6530" s="22" t="s">
        <v>1167</v>
      </c>
      <c r="P6530" s="22" t="s">
        <v>3143</v>
      </c>
      <c r="Q6530" s="23" t="s">
        <v>4707</v>
      </c>
      <c r="R6530" s="22" t="s">
        <v>4708</v>
      </c>
      <c r="S6530" s="21" t="s">
        <v>1037</v>
      </c>
      <c r="T6530" s="23" t="s">
        <v>4709</v>
      </c>
      <c r="U6530" s="24" t="s">
        <v>19</v>
      </c>
      <c r="V6530" s="23">
        <v>500</v>
      </c>
      <c r="W6530" s="25">
        <v>989265.58</v>
      </c>
      <c r="X6530" s="25">
        <v>956150.54</v>
      </c>
      <c r="Y6530" s="25">
        <v>0</v>
      </c>
      <c r="Z6530" s="25">
        <v>0</v>
      </c>
      <c r="AA6530" s="25">
        <v>0</v>
      </c>
      <c r="AB6530" s="25">
        <v>0</v>
      </c>
      <c r="AC6530" s="26">
        <v>45152.505756550927</v>
      </c>
      <c r="AD6530" s="27">
        <f>ROW()</f>
        <v>6530</v>
      </c>
      <c r="AE6530" s="27">
        <f>1</f>
        <v>1</v>
      </c>
      <c r="AF6530" s="27">
        <f>SUBTOTAL(109,Tbl_NGF_Data[[#This Row],[Counter]])</f>
        <v>1</v>
      </c>
    </row>
    <row r="6531" spans="2:32" ht="45" x14ac:dyDescent="0.25">
      <c r="B6531" s="21" t="s">
        <v>951</v>
      </c>
      <c r="C6531" s="22" t="s">
        <v>4367</v>
      </c>
      <c r="D6531" s="23">
        <v>14</v>
      </c>
      <c r="E6531" s="22" t="s">
        <v>951</v>
      </c>
      <c r="F6531" s="23">
        <v>14</v>
      </c>
      <c r="G6531" s="22" t="s">
        <v>4367</v>
      </c>
      <c r="H6531" s="22" t="s">
        <v>1327</v>
      </c>
      <c r="I6531" s="23">
        <v>1</v>
      </c>
      <c r="J6531" s="23">
        <v>501</v>
      </c>
      <c r="K6531" s="23" t="s">
        <v>4541</v>
      </c>
      <c r="L6531" s="22" t="s">
        <v>4542</v>
      </c>
      <c r="M6531" s="21" t="s">
        <v>983</v>
      </c>
      <c r="N6531" s="23" t="s">
        <v>3142</v>
      </c>
      <c r="O6531" s="22" t="s">
        <v>1167</v>
      </c>
      <c r="P6531" s="22" t="s">
        <v>3143</v>
      </c>
      <c r="Q6531" s="23" t="s">
        <v>4710</v>
      </c>
      <c r="R6531" s="22" t="s">
        <v>4711</v>
      </c>
      <c r="S6531" s="21" t="s">
        <v>1038</v>
      </c>
      <c r="T6531" s="23" t="s">
        <v>4712</v>
      </c>
      <c r="U6531" s="24" t="s">
        <v>16</v>
      </c>
      <c r="V6531" s="23">
        <v>135</v>
      </c>
      <c r="W6531" s="25">
        <v>6452258</v>
      </c>
      <c r="X6531" s="25">
        <v>6259747</v>
      </c>
      <c r="Y6531" s="25">
        <v>6047172</v>
      </c>
      <c r="Z6531" s="25">
        <v>5814499</v>
      </c>
      <c r="AA6531" s="25">
        <v>5558727</v>
      </c>
      <c r="AB6531" s="25">
        <v>5289143</v>
      </c>
      <c r="AC6531" s="26">
        <v>45152.505756550927</v>
      </c>
      <c r="AD6531" s="27">
        <f>ROW()</f>
        <v>6531</v>
      </c>
      <c r="AE6531" s="27">
        <f>1</f>
        <v>1</v>
      </c>
      <c r="AF6531" s="27">
        <f>SUBTOTAL(109,Tbl_NGF_Data[[#This Row],[Counter]])</f>
        <v>1</v>
      </c>
    </row>
    <row r="6532" spans="2:32" ht="45" x14ac:dyDescent="0.25">
      <c r="B6532" s="21" t="s">
        <v>951</v>
      </c>
      <c r="C6532" s="22" t="s">
        <v>4367</v>
      </c>
      <c r="D6532" s="23">
        <v>14</v>
      </c>
      <c r="E6532" s="22" t="s">
        <v>951</v>
      </c>
      <c r="F6532" s="23">
        <v>14</v>
      </c>
      <c r="G6532" s="22" t="s">
        <v>4367</v>
      </c>
      <c r="H6532" s="22" t="s">
        <v>1327</v>
      </c>
      <c r="I6532" s="23">
        <v>1</v>
      </c>
      <c r="J6532" s="23">
        <v>501</v>
      </c>
      <c r="K6532" s="23" t="s">
        <v>4541</v>
      </c>
      <c r="L6532" s="22" t="s">
        <v>4542</v>
      </c>
      <c r="M6532" s="21" t="s">
        <v>983</v>
      </c>
      <c r="N6532" s="23" t="s">
        <v>3142</v>
      </c>
      <c r="O6532" s="22" t="s">
        <v>1167</v>
      </c>
      <c r="P6532" s="22" t="s">
        <v>3143</v>
      </c>
      <c r="Q6532" s="23" t="s">
        <v>4710</v>
      </c>
      <c r="R6532" s="22" t="s">
        <v>4711</v>
      </c>
      <c r="S6532" s="21" t="s">
        <v>1038</v>
      </c>
      <c r="T6532" s="23" t="s">
        <v>4712</v>
      </c>
      <c r="U6532" s="24" t="s">
        <v>17</v>
      </c>
      <c r="V6532" s="23">
        <v>200</v>
      </c>
      <c r="W6532" s="25">
        <v>6381680.2000000002</v>
      </c>
      <c r="X6532" s="25">
        <v>6246399.96</v>
      </c>
      <c r="Y6532" s="25">
        <v>6047170.6399999997</v>
      </c>
      <c r="Z6532" s="25">
        <v>5797748.1799999997</v>
      </c>
      <c r="AA6532" s="25">
        <v>5041926.16</v>
      </c>
      <c r="AB6532" s="25">
        <v>5289142</v>
      </c>
      <c r="AC6532" s="26">
        <v>45152.505756550927</v>
      </c>
      <c r="AD6532" s="27">
        <f>ROW()</f>
        <v>6532</v>
      </c>
      <c r="AE6532" s="27">
        <f>1</f>
        <v>1</v>
      </c>
      <c r="AF6532" s="27">
        <f>SUBTOTAL(109,Tbl_NGF_Data[[#This Row],[Counter]])</f>
        <v>1</v>
      </c>
    </row>
    <row r="6533" spans="2:32" ht="45" x14ac:dyDescent="0.25">
      <c r="B6533" s="21" t="s">
        <v>951</v>
      </c>
      <c r="C6533" s="22" t="s">
        <v>4367</v>
      </c>
      <c r="D6533" s="23">
        <v>14</v>
      </c>
      <c r="E6533" s="22" t="s">
        <v>951</v>
      </c>
      <c r="F6533" s="23">
        <v>14</v>
      </c>
      <c r="G6533" s="22" t="s">
        <v>4367</v>
      </c>
      <c r="H6533" s="22" t="s">
        <v>1327</v>
      </c>
      <c r="I6533" s="23">
        <v>1</v>
      </c>
      <c r="J6533" s="23">
        <v>501</v>
      </c>
      <c r="K6533" s="23" t="s">
        <v>4541</v>
      </c>
      <c r="L6533" s="22" t="s">
        <v>4542</v>
      </c>
      <c r="M6533" s="21" t="s">
        <v>983</v>
      </c>
      <c r="N6533" s="23" t="s">
        <v>3142</v>
      </c>
      <c r="O6533" s="22" t="s">
        <v>1167</v>
      </c>
      <c r="P6533" s="22" t="s">
        <v>3143</v>
      </c>
      <c r="Q6533" s="23" t="s">
        <v>4710</v>
      </c>
      <c r="R6533" s="22" t="s">
        <v>4711</v>
      </c>
      <c r="S6533" s="21" t="s">
        <v>1038</v>
      </c>
      <c r="T6533" s="23" t="s">
        <v>4712</v>
      </c>
      <c r="U6533" s="24" t="s">
        <v>18</v>
      </c>
      <c r="V6533" s="23">
        <v>220</v>
      </c>
      <c r="W6533" s="25">
        <v>70577.799999999814</v>
      </c>
      <c r="X6533" s="25">
        <v>13347.040000000037</v>
      </c>
      <c r="Y6533" s="25">
        <v>1.3600000003352761</v>
      </c>
      <c r="Z6533" s="25">
        <v>16750.820000000298</v>
      </c>
      <c r="AA6533" s="25">
        <v>516800.83999999985</v>
      </c>
      <c r="AB6533" s="25">
        <v>1</v>
      </c>
      <c r="AC6533" s="26">
        <v>45152.505756550927</v>
      </c>
      <c r="AD6533" s="27">
        <f>ROW()</f>
        <v>6533</v>
      </c>
      <c r="AE6533" s="27">
        <f>1</f>
        <v>1</v>
      </c>
      <c r="AF6533" s="27">
        <f>SUBTOTAL(109,Tbl_NGF_Data[[#This Row],[Counter]])</f>
        <v>1</v>
      </c>
    </row>
    <row r="6534" spans="2:32" ht="45" x14ac:dyDescent="0.25">
      <c r="B6534" s="21" t="s">
        <v>951</v>
      </c>
      <c r="C6534" s="22" t="s">
        <v>4367</v>
      </c>
      <c r="D6534" s="23">
        <v>14</v>
      </c>
      <c r="E6534" s="22" t="s">
        <v>951</v>
      </c>
      <c r="F6534" s="23">
        <v>14</v>
      </c>
      <c r="G6534" s="22" t="s">
        <v>4367</v>
      </c>
      <c r="H6534" s="22" t="s">
        <v>1327</v>
      </c>
      <c r="I6534" s="23">
        <v>1</v>
      </c>
      <c r="J6534" s="23">
        <v>501</v>
      </c>
      <c r="K6534" s="23" t="s">
        <v>4541</v>
      </c>
      <c r="L6534" s="22" t="s">
        <v>4542</v>
      </c>
      <c r="M6534" s="21" t="s">
        <v>983</v>
      </c>
      <c r="N6534" s="23" t="s">
        <v>3142</v>
      </c>
      <c r="O6534" s="22" t="s">
        <v>1167</v>
      </c>
      <c r="P6534" s="22" t="s">
        <v>3143</v>
      </c>
      <c r="Q6534" s="23" t="s">
        <v>4710</v>
      </c>
      <c r="R6534" s="22" t="s">
        <v>4711</v>
      </c>
      <c r="S6534" s="21" t="s">
        <v>1038</v>
      </c>
      <c r="T6534" s="23" t="s">
        <v>4712</v>
      </c>
      <c r="U6534" s="24" t="s">
        <v>19</v>
      </c>
      <c r="V6534" s="23">
        <v>500</v>
      </c>
      <c r="W6534" s="25">
        <v>6381680.2000000002</v>
      </c>
      <c r="X6534" s="25">
        <v>6246399.96</v>
      </c>
      <c r="Y6534" s="25">
        <v>6047170.6399999997</v>
      </c>
      <c r="Z6534" s="25">
        <v>5797748.1799999997</v>
      </c>
      <c r="AA6534" s="25">
        <v>5041926.16</v>
      </c>
      <c r="AB6534" s="25">
        <v>5289142</v>
      </c>
      <c r="AC6534" s="26">
        <v>45152.505756550927</v>
      </c>
      <c r="AD6534" s="27">
        <f>ROW()</f>
        <v>6534</v>
      </c>
      <c r="AE6534" s="27">
        <f>1</f>
        <v>1</v>
      </c>
      <c r="AF6534" s="27">
        <f>SUBTOTAL(109,Tbl_NGF_Data[[#This Row],[Counter]])</f>
        <v>1</v>
      </c>
    </row>
    <row r="6535" spans="2:32" ht="60" x14ac:dyDescent="0.25">
      <c r="B6535" s="21" t="s">
        <v>951</v>
      </c>
      <c r="C6535" s="22" t="s">
        <v>4367</v>
      </c>
      <c r="D6535" s="23">
        <v>14</v>
      </c>
      <c r="E6535" s="22" t="s">
        <v>951</v>
      </c>
      <c r="F6535" s="23">
        <v>14</v>
      </c>
      <c r="G6535" s="22" t="s">
        <v>4367</v>
      </c>
      <c r="H6535" s="22" t="s">
        <v>1327</v>
      </c>
      <c r="I6535" s="23">
        <v>1</v>
      </c>
      <c r="J6535" s="23">
        <v>503</v>
      </c>
      <c r="K6535" s="23" t="s">
        <v>4713</v>
      </c>
      <c r="L6535" s="22" t="s">
        <v>4714</v>
      </c>
      <c r="M6535" s="21" t="s">
        <v>1040</v>
      </c>
      <c r="N6535" s="23" t="s">
        <v>1186</v>
      </c>
      <c r="O6535" s="22" t="s">
        <v>1187</v>
      </c>
      <c r="P6535" s="22" t="s">
        <v>1188</v>
      </c>
      <c r="Q6535" s="23" t="s">
        <v>3058</v>
      </c>
      <c r="R6535" s="22" t="s">
        <v>3059</v>
      </c>
      <c r="S6535" s="21" t="s">
        <v>486</v>
      </c>
      <c r="T6535" s="23" t="s">
        <v>4715</v>
      </c>
      <c r="U6535" s="24" t="s">
        <v>15</v>
      </c>
      <c r="V6535" s="23">
        <v>100</v>
      </c>
      <c r="W6535" s="25">
        <v>0</v>
      </c>
      <c r="X6535" s="25">
        <v>0</v>
      </c>
      <c r="Y6535" s="25">
        <v>0</v>
      </c>
      <c r="Z6535" s="25">
        <v>0</v>
      </c>
      <c r="AA6535" s="25">
        <v>0</v>
      </c>
      <c r="AB6535" s="25">
        <v>19383706.609999999</v>
      </c>
      <c r="AC6535" s="26">
        <v>45152.505756550927</v>
      </c>
      <c r="AD6535" s="27">
        <f>ROW()</f>
        <v>6535</v>
      </c>
      <c r="AE6535" s="27">
        <f>1</f>
        <v>1</v>
      </c>
      <c r="AF6535" s="27">
        <f>SUBTOTAL(109,Tbl_NGF_Data[[#This Row],[Counter]])</f>
        <v>1</v>
      </c>
    </row>
    <row r="6536" spans="2:32" ht="60" x14ac:dyDescent="0.25">
      <c r="B6536" s="21" t="s">
        <v>951</v>
      </c>
      <c r="C6536" s="22" t="s">
        <v>4367</v>
      </c>
      <c r="D6536" s="23">
        <v>14</v>
      </c>
      <c r="E6536" s="22" t="s">
        <v>951</v>
      </c>
      <c r="F6536" s="23">
        <v>14</v>
      </c>
      <c r="G6536" s="22" t="s">
        <v>4367</v>
      </c>
      <c r="H6536" s="22" t="s">
        <v>1327</v>
      </c>
      <c r="I6536" s="23">
        <v>1</v>
      </c>
      <c r="J6536" s="23">
        <v>503</v>
      </c>
      <c r="K6536" s="23" t="s">
        <v>4713</v>
      </c>
      <c r="L6536" s="22" t="s">
        <v>4714</v>
      </c>
      <c r="M6536" s="21" t="s">
        <v>1040</v>
      </c>
      <c r="N6536" s="23" t="s">
        <v>1186</v>
      </c>
      <c r="O6536" s="22" t="s">
        <v>1187</v>
      </c>
      <c r="P6536" s="22" t="s">
        <v>1188</v>
      </c>
      <c r="Q6536" s="23" t="s">
        <v>3058</v>
      </c>
      <c r="R6536" s="22" t="s">
        <v>3059</v>
      </c>
      <c r="S6536" s="21" t="s">
        <v>486</v>
      </c>
      <c r="T6536" s="23" t="s">
        <v>4715</v>
      </c>
      <c r="U6536" s="24" t="s">
        <v>16</v>
      </c>
      <c r="V6536" s="23">
        <v>135</v>
      </c>
      <c r="W6536" s="25">
        <v>0</v>
      </c>
      <c r="X6536" s="25">
        <v>0</v>
      </c>
      <c r="Y6536" s="25">
        <v>0</v>
      </c>
      <c r="Z6536" s="25">
        <v>0</v>
      </c>
      <c r="AA6536" s="25">
        <v>0</v>
      </c>
      <c r="AB6536" s="25">
        <v>210287789</v>
      </c>
      <c r="AC6536" s="26">
        <v>45152.505756550927</v>
      </c>
      <c r="AD6536" s="27">
        <f>ROW()</f>
        <v>6536</v>
      </c>
      <c r="AE6536" s="27">
        <f>1</f>
        <v>1</v>
      </c>
      <c r="AF6536" s="27">
        <f>SUBTOTAL(109,Tbl_NGF_Data[[#This Row],[Counter]])</f>
        <v>1</v>
      </c>
    </row>
    <row r="6537" spans="2:32" ht="60" x14ac:dyDescent="0.25">
      <c r="B6537" s="21" t="s">
        <v>951</v>
      </c>
      <c r="C6537" s="22" t="s">
        <v>4367</v>
      </c>
      <c r="D6537" s="23">
        <v>14</v>
      </c>
      <c r="E6537" s="22" t="s">
        <v>951</v>
      </c>
      <c r="F6537" s="23">
        <v>14</v>
      </c>
      <c r="G6537" s="22" t="s">
        <v>4367</v>
      </c>
      <c r="H6537" s="22" t="s">
        <v>1327</v>
      </c>
      <c r="I6537" s="23">
        <v>1</v>
      </c>
      <c r="J6537" s="23">
        <v>503</v>
      </c>
      <c r="K6537" s="23" t="s">
        <v>4713</v>
      </c>
      <c r="L6537" s="22" t="s">
        <v>4714</v>
      </c>
      <c r="M6537" s="21" t="s">
        <v>1040</v>
      </c>
      <c r="N6537" s="23" t="s">
        <v>1186</v>
      </c>
      <c r="O6537" s="22" t="s">
        <v>1187</v>
      </c>
      <c r="P6537" s="22" t="s">
        <v>1188</v>
      </c>
      <c r="Q6537" s="23" t="s">
        <v>3058</v>
      </c>
      <c r="R6537" s="22" t="s">
        <v>3059</v>
      </c>
      <c r="S6537" s="21" t="s">
        <v>486</v>
      </c>
      <c r="T6537" s="23" t="s">
        <v>4715</v>
      </c>
      <c r="U6537" s="24" t="s">
        <v>17</v>
      </c>
      <c r="V6537" s="23">
        <v>200</v>
      </c>
      <c r="W6537" s="25">
        <v>0</v>
      </c>
      <c r="X6537" s="25">
        <v>0</v>
      </c>
      <c r="Y6537" s="25">
        <v>0</v>
      </c>
      <c r="Z6537" s="25">
        <v>0</v>
      </c>
      <c r="AA6537" s="25">
        <v>0</v>
      </c>
      <c r="AB6537" s="25">
        <v>210276640.91999999</v>
      </c>
      <c r="AC6537" s="26">
        <v>45152.505756550927</v>
      </c>
      <c r="AD6537" s="27">
        <f>ROW()</f>
        <v>6537</v>
      </c>
      <c r="AE6537" s="27">
        <f>1</f>
        <v>1</v>
      </c>
      <c r="AF6537" s="27">
        <f>SUBTOTAL(109,Tbl_NGF_Data[[#This Row],[Counter]])</f>
        <v>1</v>
      </c>
    </row>
    <row r="6538" spans="2:32" ht="60" x14ac:dyDescent="0.25">
      <c r="B6538" s="21" t="s">
        <v>951</v>
      </c>
      <c r="C6538" s="22" t="s">
        <v>4367</v>
      </c>
      <c r="D6538" s="23">
        <v>14</v>
      </c>
      <c r="E6538" s="22" t="s">
        <v>951</v>
      </c>
      <c r="F6538" s="23">
        <v>14</v>
      </c>
      <c r="G6538" s="22" t="s">
        <v>4367</v>
      </c>
      <c r="H6538" s="22" t="s">
        <v>1327</v>
      </c>
      <c r="I6538" s="23">
        <v>1</v>
      </c>
      <c r="J6538" s="23">
        <v>503</v>
      </c>
      <c r="K6538" s="23" t="s">
        <v>4713</v>
      </c>
      <c r="L6538" s="22" t="s">
        <v>4714</v>
      </c>
      <c r="M6538" s="21" t="s">
        <v>1040</v>
      </c>
      <c r="N6538" s="23" t="s">
        <v>1186</v>
      </c>
      <c r="O6538" s="22" t="s">
        <v>1187</v>
      </c>
      <c r="P6538" s="22" t="s">
        <v>1188</v>
      </c>
      <c r="Q6538" s="23" t="s">
        <v>3058</v>
      </c>
      <c r="R6538" s="22" t="s">
        <v>3059</v>
      </c>
      <c r="S6538" s="21" t="s">
        <v>486</v>
      </c>
      <c r="T6538" s="23" t="s">
        <v>4715</v>
      </c>
      <c r="U6538" s="24" t="s">
        <v>18</v>
      </c>
      <c r="V6538" s="23">
        <v>220</v>
      </c>
      <c r="W6538" s="25">
        <v>0</v>
      </c>
      <c r="X6538" s="25">
        <v>0</v>
      </c>
      <c r="Y6538" s="25">
        <v>0</v>
      </c>
      <c r="Z6538" s="25">
        <v>0</v>
      </c>
      <c r="AA6538" s="25">
        <v>0</v>
      </c>
      <c r="AB6538" s="25">
        <v>11148.080000013113</v>
      </c>
      <c r="AC6538" s="26">
        <v>45152.505756550927</v>
      </c>
      <c r="AD6538" s="27">
        <f>ROW()</f>
        <v>6538</v>
      </c>
      <c r="AE6538" s="27">
        <f>1</f>
        <v>1</v>
      </c>
      <c r="AF6538" s="27">
        <f>SUBTOTAL(109,Tbl_NGF_Data[[#This Row],[Counter]])</f>
        <v>1</v>
      </c>
    </row>
    <row r="6539" spans="2:32" ht="60" x14ac:dyDescent="0.25">
      <c r="B6539" s="21" t="s">
        <v>951</v>
      </c>
      <c r="C6539" s="22" t="s">
        <v>4367</v>
      </c>
      <c r="D6539" s="23">
        <v>14</v>
      </c>
      <c r="E6539" s="22" t="s">
        <v>951</v>
      </c>
      <c r="F6539" s="23">
        <v>14</v>
      </c>
      <c r="G6539" s="22" t="s">
        <v>4367</v>
      </c>
      <c r="H6539" s="22" t="s">
        <v>1327</v>
      </c>
      <c r="I6539" s="23">
        <v>1</v>
      </c>
      <c r="J6539" s="23">
        <v>503</v>
      </c>
      <c r="K6539" s="23" t="s">
        <v>4713</v>
      </c>
      <c r="L6539" s="22" t="s">
        <v>4714</v>
      </c>
      <c r="M6539" s="21" t="s">
        <v>1040</v>
      </c>
      <c r="N6539" s="23" t="s">
        <v>1186</v>
      </c>
      <c r="O6539" s="22" t="s">
        <v>1187</v>
      </c>
      <c r="P6539" s="22" t="s">
        <v>1188</v>
      </c>
      <c r="Q6539" s="23" t="s">
        <v>3058</v>
      </c>
      <c r="R6539" s="22" t="s">
        <v>3059</v>
      </c>
      <c r="S6539" s="21" t="s">
        <v>486</v>
      </c>
      <c r="T6539" s="23" t="s">
        <v>4715</v>
      </c>
      <c r="U6539" s="24" t="s">
        <v>19</v>
      </c>
      <c r="V6539" s="23">
        <v>500</v>
      </c>
      <c r="W6539" s="25">
        <v>0</v>
      </c>
      <c r="X6539" s="25">
        <v>0</v>
      </c>
      <c r="Y6539" s="25">
        <v>0</v>
      </c>
      <c r="Z6539" s="25">
        <v>0</v>
      </c>
      <c r="AA6539" s="25">
        <v>0</v>
      </c>
      <c r="AB6539" s="25">
        <v>212124982.86000001</v>
      </c>
      <c r="AC6539" s="26">
        <v>45152.505756550927</v>
      </c>
      <c r="AD6539" s="27">
        <f>ROW()</f>
        <v>6539</v>
      </c>
      <c r="AE6539" s="27">
        <f>1</f>
        <v>1</v>
      </c>
      <c r="AF6539" s="27">
        <f>SUBTOTAL(109,Tbl_NGF_Data[[#This Row],[Counter]])</f>
        <v>1</v>
      </c>
    </row>
    <row r="6540" spans="2:32" ht="45" x14ac:dyDescent="0.25">
      <c r="B6540" s="21" t="s">
        <v>951</v>
      </c>
      <c r="C6540" s="22" t="s">
        <v>4367</v>
      </c>
      <c r="D6540" s="23">
        <v>14</v>
      </c>
      <c r="E6540" s="22" t="s">
        <v>951</v>
      </c>
      <c r="F6540" s="23">
        <v>14</v>
      </c>
      <c r="G6540" s="22" t="s">
        <v>4367</v>
      </c>
      <c r="H6540" s="22" t="s">
        <v>1327</v>
      </c>
      <c r="I6540" s="23">
        <v>1</v>
      </c>
      <c r="J6540" s="23">
        <v>503</v>
      </c>
      <c r="K6540" s="23" t="s">
        <v>4713</v>
      </c>
      <c r="L6540" s="22" t="s">
        <v>4714</v>
      </c>
      <c r="M6540" s="21" t="s">
        <v>1040</v>
      </c>
      <c r="N6540" s="23" t="s">
        <v>1186</v>
      </c>
      <c r="O6540" s="22" t="s">
        <v>1187</v>
      </c>
      <c r="P6540" s="22" t="s">
        <v>1188</v>
      </c>
      <c r="Q6540" s="23" t="s">
        <v>3061</v>
      </c>
      <c r="R6540" s="22" t="s">
        <v>3062</v>
      </c>
      <c r="S6540" s="21" t="s">
        <v>487</v>
      </c>
      <c r="T6540" s="23" t="s">
        <v>4716</v>
      </c>
      <c r="U6540" s="24" t="s">
        <v>15</v>
      </c>
      <c r="V6540" s="23">
        <v>100</v>
      </c>
      <c r="W6540" s="25">
        <v>0</v>
      </c>
      <c r="X6540" s="25">
        <v>0</v>
      </c>
      <c r="Y6540" s="25">
        <v>0</v>
      </c>
      <c r="Z6540" s="25">
        <v>0</v>
      </c>
      <c r="AA6540" s="25">
        <v>0</v>
      </c>
      <c r="AB6540" s="25">
        <v>1597911.89</v>
      </c>
      <c r="AC6540" s="26">
        <v>45152.505756550927</v>
      </c>
      <c r="AD6540" s="27">
        <f>ROW()</f>
        <v>6540</v>
      </c>
      <c r="AE6540" s="27">
        <f>1</f>
        <v>1</v>
      </c>
      <c r="AF6540" s="27">
        <f>SUBTOTAL(109,Tbl_NGF_Data[[#This Row],[Counter]])</f>
        <v>1</v>
      </c>
    </row>
    <row r="6541" spans="2:32" ht="45" x14ac:dyDescent="0.25">
      <c r="B6541" s="21" t="s">
        <v>951</v>
      </c>
      <c r="C6541" s="22" t="s">
        <v>4367</v>
      </c>
      <c r="D6541" s="23">
        <v>14</v>
      </c>
      <c r="E6541" s="22" t="s">
        <v>951</v>
      </c>
      <c r="F6541" s="23">
        <v>14</v>
      </c>
      <c r="G6541" s="22" t="s">
        <v>4367</v>
      </c>
      <c r="H6541" s="22" t="s">
        <v>1327</v>
      </c>
      <c r="I6541" s="23">
        <v>1</v>
      </c>
      <c r="J6541" s="23">
        <v>503</v>
      </c>
      <c r="K6541" s="23" t="s">
        <v>4713</v>
      </c>
      <c r="L6541" s="22" t="s">
        <v>4714</v>
      </c>
      <c r="M6541" s="21" t="s">
        <v>1040</v>
      </c>
      <c r="N6541" s="23" t="s">
        <v>1186</v>
      </c>
      <c r="O6541" s="22" t="s">
        <v>1187</v>
      </c>
      <c r="P6541" s="22" t="s">
        <v>1188</v>
      </c>
      <c r="Q6541" s="23" t="s">
        <v>3061</v>
      </c>
      <c r="R6541" s="22" t="s">
        <v>3062</v>
      </c>
      <c r="S6541" s="21" t="s">
        <v>487</v>
      </c>
      <c r="T6541" s="23" t="s">
        <v>4716</v>
      </c>
      <c r="U6541" s="24" t="s">
        <v>16</v>
      </c>
      <c r="V6541" s="23">
        <v>135</v>
      </c>
      <c r="W6541" s="25">
        <v>0</v>
      </c>
      <c r="X6541" s="25">
        <v>0</v>
      </c>
      <c r="Y6541" s="25">
        <v>0</v>
      </c>
      <c r="Z6541" s="25">
        <v>0</v>
      </c>
      <c r="AA6541" s="25">
        <v>0</v>
      </c>
      <c r="AB6541" s="25">
        <v>59900000</v>
      </c>
      <c r="AC6541" s="26">
        <v>45152.505756550927</v>
      </c>
      <c r="AD6541" s="27">
        <f>ROW()</f>
        <v>6541</v>
      </c>
      <c r="AE6541" s="27">
        <f>1</f>
        <v>1</v>
      </c>
      <c r="AF6541" s="27">
        <f>SUBTOTAL(109,Tbl_NGF_Data[[#This Row],[Counter]])</f>
        <v>1</v>
      </c>
    </row>
    <row r="6542" spans="2:32" ht="45" x14ac:dyDescent="0.25">
      <c r="B6542" s="21" t="s">
        <v>951</v>
      </c>
      <c r="C6542" s="22" t="s">
        <v>4367</v>
      </c>
      <c r="D6542" s="23">
        <v>14</v>
      </c>
      <c r="E6542" s="22" t="s">
        <v>951</v>
      </c>
      <c r="F6542" s="23">
        <v>14</v>
      </c>
      <c r="G6542" s="22" t="s">
        <v>4367</v>
      </c>
      <c r="H6542" s="22" t="s">
        <v>1327</v>
      </c>
      <c r="I6542" s="23">
        <v>1</v>
      </c>
      <c r="J6542" s="23">
        <v>503</v>
      </c>
      <c r="K6542" s="23" t="s">
        <v>4713</v>
      </c>
      <c r="L6542" s="22" t="s">
        <v>4714</v>
      </c>
      <c r="M6542" s="21" t="s">
        <v>1040</v>
      </c>
      <c r="N6542" s="23" t="s">
        <v>1186</v>
      </c>
      <c r="O6542" s="22" t="s">
        <v>1187</v>
      </c>
      <c r="P6542" s="22" t="s">
        <v>1188</v>
      </c>
      <c r="Q6542" s="23" t="s">
        <v>3061</v>
      </c>
      <c r="R6542" s="22" t="s">
        <v>3062</v>
      </c>
      <c r="S6542" s="21" t="s">
        <v>487</v>
      </c>
      <c r="T6542" s="23" t="s">
        <v>4716</v>
      </c>
      <c r="U6542" s="24" t="s">
        <v>17</v>
      </c>
      <c r="V6542" s="23">
        <v>200</v>
      </c>
      <c r="W6542" s="25">
        <v>0</v>
      </c>
      <c r="X6542" s="25">
        <v>0</v>
      </c>
      <c r="Y6542" s="25">
        <v>0</v>
      </c>
      <c r="Z6542" s="25">
        <v>0</v>
      </c>
      <c r="AA6542" s="25">
        <v>0</v>
      </c>
      <c r="AB6542" s="25">
        <v>36450990.93</v>
      </c>
      <c r="AC6542" s="26">
        <v>45152.505756550927</v>
      </c>
      <c r="AD6542" s="27">
        <f>ROW()</f>
        <v>6542</v>
      </c>
      <c r="AE6542" s="27">
        <f>1</f>
        <v>1</v>
      </c>
      <c r="AF6542" s="27">
        <f>SUBTOTAL(109,Tbl_NGF_Data[[#This Row],[Counter]])</f>
        <v>1</v>
      </c>
    </row>
    <row r="6543" spans="2:32" ht="45" x14ac:dyDescent="0.25">
      <c r="B6543" s="21" t="s">
        <v>951</v>
      </c>
      <c r="C6543" s="22" t="s">
        <v>4367</v>
      </c>
      <c r="D6543" s="23">
        <v>14</v>
      </c>
      <c r="E6543" s="22" t="s">
        <v>951</v>
      </c>
      <c r="F6543" s="23">
        <v>14</v>
      </c>
      <c r="G6543" s="22" t="s">
        <v>4367</v>
      </c>
      <c r="H6543" s="22" t="s">
        <v>1327</v>
      </c>
      <c r="I6543" s="23">
        <v>1</v>
      </c>
      <c r="J6543" s="23">
        <v>503</v>
      </c>
      <c r="K6543" s="23" t="s">
        <v>4713</v>
      </c>
      <c r="L6543" s="22" t="s">
        <v>4714</v>
      </c>
      <c r="M6543" s="21" t="s">
        <v>1040</v>
      </c>
      <c r="N6543" s="23" t="s">
        <v>1186</v>
      </c>
      <c r="O6543" s="22" t="s">
        <v>1187</v>
      </c>
      <c r="P6543" s="22" t="s">
        <v>1188</v>
      </c>
      <c r="Q6543" s="23" t="s">
        <v>3061</v>
      </c>
      <c r="R6543" s="22" t="s">
        <v>3062</v>
      </c>
      <c r="S6543" s="21" t="s">
        <v>487</v>
      </c>
      <c r="T6543" s="23" t="s">
        <v>4716</v>
      </c>
      <c r="U6543" s="24" t="s">
        <v>18</v>
      </c>
      <c r="V6543" s="23">
        <v>220</v>
      </c>
      <c r="W6543" s="25">
        <v>0</v>
      </c>
      <c r="X6543" s="25">
        <v>0</v>
      </c>
      <c r="Y6543" s="25">
        <v>0</v>
      </c>
      <c r="Z6543" s="25">
        <v>0</v>
      </c>
      <c r="AA6543" s="25">
        <v>0</v>
      </c>
      <c r="AB6543" s="25">
        <v>23449009.07</v>
      </c>
      <c r="AC6543" s="26">
        <v>45152.505756550927</v>
      </c>
      <c r="AD6543" s="27">
        <f>ROW()</f>
        <v>6543</v>
      </c>
      <c r="AE6543" s="27">
        <f>1</f>
        <v>1</v>
      </c>
      <c r="AF6543" s="27">
        <f>SUBTOTAL(109,Tbl_NGF_Data[[#This Row],[Counter]])</f>
        <v>1</v>
      </c>
    </row>
    <row r="6544" spans="2:32" ht="45" x14ac:dyDescent="0.25">
      <c r="B6544" s="21" t="s">
        <v>951</v>
      </c>
      <c r="C6544" s="22" t="s">
        <v>4367</v>
      </c>
      <c r="D6544" s="23">
        <v>14</v>
      </c>
      <c r="E6544" s="22" t="s">
        <v>951</v>
      </c>
      <c r="F6544" s="23">
        <v>14</v>
      </c>
      <c r="G6544" s="22" t="s">
        <v>4367</v>
      </c>
      <c r="H6544" s="22" t="s">
        <v>1327</v>
      </c>
      <c r="I6544" s="23">
        <v>1</v>
      </c>
      <c r="J6544" s="23">
        <v>503</v>
      </c>
      <c r="K6544" s="23" t="s">
        <v>4713</v>
      </c>
      <c r="L6544" s="22" t="s">
        <v>4714</v>
      </c>
      <c r="M6544" s="21" t="s">
        <v>1040</v>
      </c>
      <c r="N6544" s="23" t="s">
        <v>1186</v>
      </c>
      <c r="O6544" s="22" t="s">
        <v>1187</v>
      </c>
      <c r="P6544" s="22" t="s">
        <v>1188</v>
      </c>
      <c r="Q6544" s="23" t="s">
        <v>3061</v>
      </c>
      <c r="R6544" s="22" t="s">
        <v>3062</v>
      </c>
      <c r="S6544" s="21" t="s">
        <v>487</v>
      </c>
      <c r="T6544" s="23" t="s">
        <v>4716</v>
      </c>
      <c r="U6544" s="24" t="s">
        <v>19</v>
      </c>
      <c r="V6544" s="23">
        <v>500</v>
      </c>
      <c r="W6544" s="25">
        <v>0</v>
      </c>
      <c r="X6544" s="25">
        <v>0</v>
      </c>
      <c r="Y6544" s="25">
        <v>0</v>
      </c>
      <c r="Z6544" s="25">
        <v>0</v>
      </c>
      <c r="AA6544" s="25">
        <v>0</v>
      </c>
      <c r="AB6544" s="25">
        <v>16363558.039999999</v>
      </c>
      <c r="AC6544" s="26">
        <v>45152.505756550927</v>
      </c>
      <c r="AD6544" s="27">
        <f>ROW()</f>
        <v>6544</v>
      </c>
      <c r="AE6544" s="27">
        <f>1</f>
        <v>1</v>
      </c>
      <c r="AF6544" s="27">
        <f>SUBTOTAL(109,Tbl_NGF_Data[[#This Row],[Counter]])</f>
        <v>1</v>
      </c>
    </row>
    <row r="6545" spans="2:32" ht="45" x14ac:dyDescent="0.25">
      <c r="B6545" s="21" t="s">
        <v>951</v>
      </c>
      <c r="C6545" s="22" t="s">
        <v>4367</v>
      </c>
      <c r="D6545" s="23">
        <v>14</v>
      </c>
      <c r="E6545" s="22" t="s">
        <v>951</v>
      </c>
      <c r="F6545" s="23">
        <v>14</v>
      </c>
      <c r="G6545" s="22" t="s">
        <v>4367</v>
      </c>
      <c r="H6545" s="22" t="s">
        <v>1327</v>
      </c>
      <c r="I6545" s="23">
        <v>1</v>
      </c>
      <c r="J6545" s="23">
        <v>503</v>
      </c>
      <c r="K6545" s="23" t="s">
        <v>4713</v>
      </c>
      <c r="L6545" s="22" t="s">
        <v>4714</v>
      </c>
      <c r="M6545" s="21" t="s">
        <v>1040</v>
      </c>
      <c r="N6545" s="23" t="s">
        <v>1186</v>
      </c>
      <c r="O6545" s="22" t="s">
        <v>1187</v>
      </c>
      <c r="P6545" s="22" t="s">
        <v>1188</v>
      </c>
      <c r="Q6545" s="23" t="s">
        <v>3064</v>
      </c>
      <c r="R6545" s="22" t="s">
        <v>3065</v>
      </c>
      <c r="S6545" s="21" t="s">
        <v>488</v>
      </c>
      <c r="T6545" s="23" t="s">
        <v>4717</v>
      </c>
      <c r="U6545" s="24" t="s">
        <v>15</v>
      </c>
      <c r="V6545" s="23">
        <v>100</v>
      </c>
      <c r="W6545" s="25">
        <v>0</v>
      </c>
      <c r="X6545" s="25">
        <v>0</v>
      </c>
      <c r="Y6545" s="25">
        <v>0</v>
      </c>
      <c r="Z6545" s="25">
        <v>0</v>
      </c>
      <c r="AA6545" s="25">
        <v>0</v>
      </c>
      <c r="AB6545" s="25">
        <v>35232077.950000003</v>
      </c>
      <c r="AC6545" s="26">
        <v>45152.505756550927</v>
      </c>
      <c r="AD6545" s="27">
        <f>ROW()</f>
        <v>6545</v>
      </c>
      <c r="AE6545" s="27">
        <f>1</f>
        <v>1</v>
      </c>
      <c r="AF6545" s="27">
        <f>SUBTOTAL(109,Tbl_NGF_Data[[#This Row],[Counter]])</f>
        <v>1</v>
      </c>
    </row>
    <row r="6546" spans="2:32" ht="45" x14ac:dyDescent="0.25">
      <c r="B6546" s="21" t="s">
        <v>951</v>
      </c>
      <c r="C6546" s="22" t="s">
        <v>4367</v>
      </c>
      <c r="D6546" s="23">
        <v>14</v>
      </c>
      <c r="E6546" s="22" t="s">
        <v>951</v>
      </c>
      <c r="F6546" s="23">
        <v>14</v>
      </c>
      <c r="G6546" s="22" t="s">
        <v>4367</v>
      </c>
      <c r="H6546" s="22" t="s">
        <v>1327</v>
      </c>
      <c r="I6546" s="23">
        <v>1</v>
      </c>
      <c r="J6546" s="23">
        <v>503</v>
      </c>
      <c r="K6546" s="23" t="s">
        <v>4713</v>
      </c>
      <c r="L6546" s="22" t="s">
        <v>4714</v>
      </c>
      <c r="M6546" s="21" t="s">
        <v>1040</v>
      </c>
      <c r="N6546" s="23" t="s">
        <v>1186</v>
      </c>
      <c r="O6546" s="22" t="s">
        <v>1187</v>
      </c>
      <c r="P6546" s="22" t="s">
        <v>1188</v>
      </c>
      <c r="Q6546" s="23" t="s">
        <v>3064</v>
      </c>
      <c r="R6546" s="22" t="s">
        <v>3065</v>
      </c>
      <c r="S6546" s="21" t="s">
        <v>488</v>
      </c>
      <c r="T6546" s="23" t="s">
        <v>4717</v>
      </c>
      <c r="U6546" s="24" t="s">
        <v>16</v>
      </c>
      <c r="V6546" s="23">
        <v>135</v>
      </c>
      <c r="W6546" s="25">
        <v>0</v>
      </c>
      <c r="X6546" s="25">
        <v>0</v>
      </c>
      <c r="Y6546" s="25">
        <v>0</v>
      </c>
      <c r="Z6546" s="25">
        <v>0</v>
      </c>
      <c r="AA6546" s="25">
        <v>0</v>
      </c>
      <c r="AB6546" s="25">
        <v>426856075</v>
      </c>
      <c r="AC6546" s="26">
        <v>45152.505756550927</v>
      </c>
      <c r="AD6546" s="27">
        <f>ROW()</f>
        <v>6546</v>
      </c>
      <c r="AE6546" s="27">
        <f>1</f>
        <v>1</v>
      </c>
      <c r="AF6546" s="27">
        <f>SUBTOTAL(109,Tbl_NGF_Data[[#This Row],[Counter]])</f>
        <v>1</v>
      </c>
    </row>
    <row r="6547" spans="2:32" ht="45" x14ac:dyDescent="0.25">
      <c r="B6547" s="21" t="s">
        <v>951</v>
      </c>
      <c r="C6547" s="22" t="s">
        <v>4367</v>
      </c>
      <c r="D6547" s="23">
        <v>14</v>
      </c>
      <c r="E6547" s="22" t="s">
        <v>951</v>
      </c>
      <c r="F6547" s="23">
        <v>14</v>
      </c>
      <c r="G6547" s="22" t="s">
        <v>4367</v>
      </c>
      <c r="H6547" s="22" t="s">
        <v>1327</v>
      </c>
      <c r="I6547" s="23">
        <v>1</v>
      </c>
      <c r="J6547" s="23">
        <v>503</v>
      </c>
      <c r="K6547" s="23" t="s">
        <v>4713</v>
      </c>
      <c r="L6547" s="22" t="s">
        <v>4714</v>
      </c>
      <c r="M6547" s="21" t="s">
        <v>1040</v>
      </c>
      <c r="N6547" s="23" t="s">
        <v>1186</v>
      </c>
      <c r="O6547" s="22" t="s">
        <v>1187</v>
      </c>
      <c r="P6547" s="22" t="s">
        <v>1188</v>
      </c>
      <c r="Q6547" s="23" t="s">
        <v>3064</v>
      </c>
      <c r="R6547" s="22" t="s">
        <v>3065</v>
      </c>
      <c r="S6547" s="21" t="s">
        <v>488</v>
      </c>
      <c r="T6547" s="23" t="s">
        <v>4717</v>
      </c>
      <c r="U6547" s="24" t="s">
        <v>17</v>
      </c>
      <c r="V6547" s="23">
        <v>200</v>
      </c>
      <c r="W6547" s="25">
        <v>0</v>
      </c>
      <c r="X6547" s="25">
        <v>0</v>
      </c>
      <c r="Y6547" s="25">
        <v>0</v>
      </c>
      <c r="Z6547" s="25">
        <v>0</v>
      </c>
      <c r="AA6547" s="25">
        <v>0</v>
      </c>
      <c r="AB6547" s="25">
        <v>423656260.38999999</v>
      </c>
      <c r="AC6547" s="26">
        <v>45152.505756550927</v>
      </c>
      <c r="AD6547" s="27">
        <f>ROW()</f>
        <v>6547</v>
      </c>
      <c r="AE6547" s="27">
        <f>1</f>
        <v>1</v>
      </c>
      <c r="AF6547" s="27">
        <f>SUBTOTAL(109,Tbl_NGF_Data[[#This Row],[Counter]])</f>
        <v>1</v>
      </c>
    </row>
    <row r="6548" spans="2:32" ht="45" x14ac:dyDescent="0.25">
      <c r="B6548" s="21" t="s">
        <v>951</v>
      </c>
      <c r="C6548" s="22" t="s">
        <v>4367</v>
      </c>
      <c r="D6548" s="23">
        <v>14</v>
      </c>
      <c r="E6548" s="22" t="s">
        <v>951</v>
      </c>
      <c r="F6548" s="23">
        <v>14</v>
      </c>
      <c r="G6548" s="22" t="s">
        <v>4367</v>
      </c>
      <c r="H6548" s="22" t="s">
        <v>1327</v>
      </c>
      <c r="I6548" s="23">
        <v>1</v>
      </c>
      <c r="J6548" s="23">
        <v>503</v>
      </c>
      <c r="K6548" s="23" t="s">
        <v>4713</v>
      </c>
      <c r="L6548" s="22" t="s">
        <v>4714</v>
      </c>
      <c r="M6548" s="21" t="s">
        <v>1040</v>
      </c>
      <c r="N6548" s="23" t="s">
        <v>1186</v>
      </c>
      <c r="O6548" s="22" t="s">
        <v>1187</v>
      </c>
      <c r="P6548" s="22" t="s">
        <v>1188</v>
      </c>
      <c r="Q6548" s="23" t="s">
        <v>3064</v>
      </c>
      <c r="R6548" s="22" t="s">
        <v>3065</v>
      </c>
      <c r="S6548" s="21" t="s">
        <v>488</v>
      </c>
      <c r="T6548" s="23" t="s">
        <v>4717</v>
      </c>
      <c r="U6548" s="24" t="s">
        <v>18</v>
      </c>
      <c r="V6548" s="23">
        <v>220</v>
      </c>
      <c r="W6548" s="25">
        <v>0</v>
      </c>
      <c r="X6548" s="25">
        <v>0</v>
      </c>
      <c r="Y6548" s="25">
        <v>0</v>
      </c>
      <c r="Z6548" s="25">
        <v>0</v>
      </c>
      <c r="AA6548" s="25">
        <v>0</v>
      </c>
      <c r="AB6548" s="25">
        <v>3199814.6100000143</v>
      </c>
      <c r="AC6548" s="26">
        <v>45152.505756550927</v>
      </c>
      <c r="AD6548" s="27">
        <f>ROW()</f>
        <v>6548</v>
      </c>
      <c r="AE6548" s="27">
        <f>1</f>
        <v>1</v>
      </c>
      <c r="AF6548" s="27">
        <f>SUBTOTAL(109,Tbl_NGF_Data[[#This Row],[Counter]])</f>
        <v>1</v>
      </c>
    </row>
    <row r="6549" spans="2:32" ht="45" x14ac:dyDescent="0.25">
      <c r="B6549" s="21" t="s">
        <v>951</v>
      </c>
      <c r="C6549" s="22" t="s">
        <v>4367</v>
      </c>
      <c r="D6549" s="23">
        <v>14</v>
      </c>
      <c r="E6549" s="22" t="s">
        <v>951</v>
      </c>
      <c r="F6549" s="23">
        <v>14</v>
      </c>
      <c r="G6549" s="22" t="s">
        <v>4367</v>
      </c>
      <c r="H6549" s="22" t="s">
        <v>1327</v>
      </c>
      <c r="I6549" s="23">
        <v>1</v>
      </c>
      <c r="J6549" s="23">
        <v>503</v>
      </c>
      <c r="K6549" s="23" t="s">
        <v>4713</v>
      </c>
      <c r="L6549" s="22" t="s">
        <v>4714</v>
      </c>
      <c r="M6549" s="21" t="s">
        <v>1040</v>
      </c>
      <c r="N6549" s="23" t="s">
        <v>1186</v>
      </c>
      <c r="O6549" s="22" t="s">
        <v>1187</v>
      </c>
      <c r="P6549" s="22" t="s">
        <v>1188</v>
      </c>
      <c r="Q6549" s="23" t="s">
        <v>3064</v>
      </c>
      <c r="R6549" s="22" t="s">
        <v>3065</v>
      </c>
      <c r="S6549" s="21" t="s">
        <v>488</v>
      </c>
      <c r="T6549" s="23" t="s">
        <v>4717</v>
      </c>
      <c r="U6549" s="24" t="s">
        <v>19</v>
      </c>
      <c r="V6549" s="23">
        <v>500</v>
      </c>
      <c r="W6549" s="25">
        <v>0</v>
      </c>
      <c r="X6549" s="25">
        <v>0</v>
      </c>
      <c r="Y6549" s="25">
        <v>0</v>
      </c>
      <c r="Z6549" s="25">
        <v>0</v>
      </c>
      <c r="AA6549" s="25">
        <v>0</v>
      </c>
      <c r="AB6549" s="25">
        <v>386469500.41999996</v>
      </c>
      <c r="AC6549" s="26">
        <v>45152.505756550927</v>
      </c>
      <c r="AD6549" s="27">
        <f>ROW()</f>
        <v>6549</v>
      </c>
      <c r="AE6549" s="27">
        <f>1</f>
        <v>1</v>
      </c>
      <c r="AF6549" s="27">
        <f>SUBTOTAL(109,Tbl_NGF_Data[[#This Row],[Counter]])</f>
        <v>1</v>
      </c>
    </row>
    <row r="6550" spans="2:32" ht="45" x14ac:dyDescent="0.25">
      <c r="B6550" s="21" t="s">
        <v>951</v>
      </c>
      <c r="C6550" s="22" t="s">
        <v>4367</v>
      </c>
      <c r="D6550" s="23">
        <v>14</v>
      </c>
      <c r="E6550" s="22" t="s">
        <v>951</v>
      </c>
      <c r="F6550" s="23">
        <v>14</v>
      </c>
      <c r="G6550" s="22" t="s">
        <v>4367</v>
      </c>
      <c r="H6550" s="22" t="s">
        <v>1327</v>
      </c>
      <c r="I6550" s="23">
        <v>1</v>
      </c>
      <c r="J6550" s="23">
        <v>503</v>
      </c>
      <c r="K6550" s="23" t="s">
        <v>4713</v>
      </c>
      <c r="L6550" s="22" t="s">
        <v>4714</v>
      </c>
      <c r="M6550" s="21" t="s">
        <v>1040</v>
      </c>
      <c r="N6550" s="23" t="s">
        <v>1186</v>
      </c>
      <c r="O6550" s="22" t="s">
        <v>1187</v>
      </c>
      <c r="P6550" s="22" t="s">
        <v>1188</v>
      </c>
      <c r="Q6550" s="23" t="s">
        <v>3067</v>
      </c>
      <c r="R6550" s="22" t="s">
        <v>3068</v>
      </c>
      <c r="S6550" s="21" t="s">
        <v>489</v>
      </c>
      <c r="T6550" s="23" t="s">
        <v>4718</v>
      </c>
      <c r="U6550" s="24" t="s">
        <v>15</v>
      </c>
      <c r="V6550" s="23">
        <v>100</v>
      </c>
      <c r="W6550" s="25">
        <v>0</v>
      </c>
      <c r="X6550" s="25">
        <v>0</v>
      </c>
      <c r="Y6550" s="25">
        <v>0</v>
      </c>
      <c r="Z6550" s="25">
        <v>0</v>
      </c>
      <c r="AA6550" s="25">
        <v>0</v>
      </c>
      <c r="AB6550" s="25">
        <v>22840002.73</v>
      </c>
      <c r="AC6550" s="26">
        <v>45152.505756550927</v>
      </c>
      <c r="AD6550" s="27">
        <f>ROW()</f>
        <v>6550</v>
      </c>
      <c r="AE6550" s="27">
        <f>1</f>
        <v>1</v>
      </c>
      <c r="AF6550" s="27">
        <f>SUBTOTAL(109,Tbl_NGF_Data[[#This Row],[Counter]])</f>
        <v>1</v>
      </c>
    </row>
    <row r="6551" spans="2:32" ht="45" x14ac:dyDescent="0.25">
      <c r="B6551" s="21" t="s">
        <v>951</v>
      </c>
      <c r="C6551" s="22" t="s">
        <v>4367</v>
      </c>
      <c r="D6551" s="23">
        <v>14</v>
      </c>
      <c r="E6551" s="22" t="s">
        <v>951</v>
      </c>
      <c r="F6551" s="23">
        <v>14</v>
      </c>
      <c r="G6551" s="22" t="s">
        <v>4367</v>
      </c>
      <c r="H6551" s="22" t="s">
        <v>1327</v>
      </c>
      <c r="I6551" s="23">
        <v>1</v>
      </c>
      <c r="J6551" s="23">
        <v>503</v>
      </c>
      <c r="K6551" s="23" t="s">
        <v>4713</v>
      </c>
      <c r="L6551" s="22" t="s">
        <v>4714</v>
      </c>
      <c r="M6551" s="21" t="s">
        <v>1040</v>
      </c>
      <c r="N6551" s="23" t="s">
        <v>1186</v>
      </c>
      <c r="O6551" s="22" t="s">
        <v>1187</v>
      </c>
      <c r="P6551" s="22" t="s">
        <v>1188</v>
      </c>
      <c r="Q6551" s="23" t="s">
        <v>3067</v>
      </c>
      <c r="R6551" s="22" t="s">
        <v>3068</v>
      </c>
      <c r="S6551" s="21" t="s">
        <v>489</v>
      </c>
      <c r="T6551" s="23" t="s">
        <v>4718</v>
      </c>
      <c r="U6551" s="24" t="s">
        <v>16</v>
      </c>
      <c r="V6551" s="23">
        <v>135</v>
      </c>
      <c r="W6551" s="25">
        <v>0</v>
      </c>
      <c r="X6551" s="25">
        <v>0</v>
      </c>
      <c r="Y6551" s="25">
        <v>0</v>
      </c>
      <c r="Z6551" s="25">
        <v>0</v>
      </c>
      <c r="AA6551" s="25">
        <v>0</v>
      </c>
      <c r="AB6551" s="25">
        <v>253208870</v>
      </c>
      <c r="AC6551" s="26">
        <v>45152.505756550927</v>
      </c>
      <c r="AD6551" s="27">
        <f>ROW()</f>
        <v>6551</v>
      </c>
      <c r="AE6551" s="27">
        <f>1</f>
        <v>1</v>
      </c>
      <c r="AF6551" s="27">
        <f>SUBTOTAL(109,Tbl_NGF_Data[[#This Row],[Counter]])</f>
        <v>1</v>
      </c>
    </row>
    <row r="6552" spans="2:32" ht="45" x14ac:dyDescent="0.25">
      <c r="B6552" s="21" t="s">
        <v>951</v>
      </c>
      <c r="C6552" s="22" t="s">
        <v>4367</v>
      </c>
      <c r="D6552" s="23">
        <v>14</v>
      </c>
      <c r="E6552" s="22" t="s">
        <v>951</v>
      </c>
      <c r="F6552" s="23">
        <v>14</v>
      </c>
      <c r="G6552" s="22" t="s">
        <v>4367</v>
      </c>
      <c r="H6552" s="22" t="s">
        <v>1327</v>
      </c>
      <c r="I6552" s="23">
        <v>1</v>
      </c>
      <c r="J6552" s="23">
        <v>503</v>
      </c>
      <c r="K6552" s="23" t="s">
        <v>4713</v>
      </c>
      <c r="L6552" s="22" t="s">
        <v>4714</v>
      </c>
      <c r="M6552" s="21" t="s">
        <v>1040</v>
      </c>
      <c r="N6552" s="23" t="s">
        <v>1186</v>
      </c>
      <c r="O6552" s="22" t="s">
        <v>1187</v>
      </c>
      <c r="P6552" s="22" t="s">
        <v>1188</v>
      </c>
      <c r="Q6552" s="23" t="s">
        <v>3067</v>
      </c>
      <c r="R6552" s="22" t="s">
        <v>3068</v>
      </c>
      <c r="S6552" s="21" t="s">
        <v>489</v>
      </c>
      <c r="T6552" s="23" t="s">
        <v>4718</v>
      </c>
      <c r="U6552" s="24" t="s">
        <v>17</v>
      </c>
      <c r="V6552" s="23">
        <v>200</v>
      </c>
      <c r="W6552" s="25">
        <v>0</v>
      </c>
      <c r="X6552" s="25">
        <v>0</v>
      </c>
      <c r="Y6552" s="25">
        <v>0</v>
      </c>
      <c r="Z6552" s="25">
        <v>0</v>
      </c>
      <c r="AA6552" s="25">
        <v>0</v>
      </c>
      <c r="AB6552" s="25">
        <v>252912872.41999999</v>
      </c>
      <c r="AC6552" s="26">
        <v>45152.505756550927</v>
      </c>
      <c r="AD6552" s="27">
        <f>ROW()</f>
        <v>6552</v>
      </c>
      <c r="AE6552" s="27">
        <f>1</f>
        <v>1</v>
      </c>
      <c r="AF6552" s="27">
        <f>SUBTOTAL(109,Tbl_NGF_Data[[#This Row],[Counter]])</f>
        <v>1</v>
      </c>
    </row>
    <row r="6553" spans="2:32" ht="45" x14ac:dyDescent="0.25">
      <c r="B6553" s="21" t="s">
        <v>951</v>
      </c>
      <c r="C6553" s="22" t="s">
        <v>4367</v>
      </c>
      <c r="D6553" s="23">
        <v>14</v>
      </c>
      <c r="E6553" s="22" t="s">
        <v>951</v>
      </c>
      <c r="F6553" s="23">
        <v>14</v>
      </c>
      <c r="G6553" s="22" t="s">
        <v>4367</v>
      </c>
      <c r="H6553" s="22" t="s">
        <v>1327</v>
      </c>
      <c r="I6553" s="23">
        <v>1</v>
      </c>
      <c r="J6553" s="23">
        <v>503</v>
      </c>
      <c r="K6553" s="23" t="s">
        <v>4713</v>
      </c>
      <c r="L6553" s="22" t="s">
        <v>4714</v>
      </c>
      <c r="M6553" s="21" t="s">
        <v>1040</v>
      </c>
      <c r="N6553" s="23" t="s">
        <v>1186</v>
      </c>
      <c r="O6553" s="22" t="s">
        <v>1187</v>
      </c>
      <c r="P6553" s="22" t="s">
        <v>1188</v>
      </c>
      <c r="Q6553" s="23" t="s">
        <v>3067</v>
      </c>
      <c r="R6553" s="22" t="s">
        <v>3068</v>
      </c>
      <c r="S6553" s="21" t="s">
        <v>489</v>
      </c>
      <c r="T6553" s="23" t="s">
        <v>4718</v>
      </c>
      <c r="U6553" s="24" t="s">
        <v>18</v>
      </c>
      <c r="V6553" s="23">
        <v>220</v>
      </c>
      <c r="W6553" s="25">
        <v>0</v>
      </c>
      <c r="X6553" s="25">
        <v>0</v>
      </c>
      <c r="Y6553" s="25">
        <v>0</v>
      </c>
      <c r="Z6553" s="25">
        <v>0</v>
      </c>
      <c r="AA6553" s="25">
        <v>0</v>
      </c>
      <c r="AB6553" s="25">
        <v>295997.58000001311</v>
      </c>
      <c r="AC6553" s="26">
        <v>45152.505756550927</v>
      </c>
      <c r="AD6553" s="27">
        <f>ROW()</f>
        <v>6553</v>
      </c>
      <c r="AE6553" s="27">
        <f>1</f>
        <v>1</v>
      </c>
      <c r="AF6553" s="27">
        <f>SUBTOTAL(109,Tbl_NGF_Data[[#This Row],[Counter]])</f>
        <v>1</v>
      </c>
    </row>
    <row r="6554" spans="2:32" ht="45" x14ac:dyDescent="0.25">
      <c r="B6554" s="21" t="s">
        <v>951</v>
      </c>
      <c r="C6554" s="22" t="s">
        <v>4367</v>
      </c>
      <c r="D6554" s="23">
        <v>14</v>
      </c>
      <c r="E6554" s="22" t="s">
        <v>951</v>
      </c>
      <c r="F6554" s="23">
        <v>14</v>
      </c>
      <c r="G6554" s="22" t="s">
        <v>4367</v>
      </c>
      <c r="H6554" s="22" t="s">
        <v>1327</v>
      </c>
      <c r="I6554" s="23">
        <v>1</v>
      </c>
      <c r="J6554" s="23">
        <v>503</v>
      </c>
      <c r="K6554" s="23" t="s">
        <v>4713</v>
      </c>
      <c r="L6554" s="22" t="s">
        <v>4714</v>
      </c>
      <c r="M6554" s="21" t="s">
        <v>1040</v>
      </c>
      <c r="N6554" s="23" t="s">
        <v>1186</v>
      </c>
      <c r="O6554" s="22" t="s">
        <v>1187</v>
      </c>
      <c r="P6554" s="22" t="s">
        <v>1188</v>
      </c>
      <c r="Q6554" s="23" t="s">
        <v>3067</v>
      </c>
      <c r="R6554" s="22" t="s">
        <v>3068</v>
      </c>
      <c r="S6554" s="21" t="s">
        <v>489</v>
      </c>
      <c r="T6554" s="23" t="s">
        <v>4718</v>
      </c>
      <c r="U6554" s="24" t="s">
        <v>19</v>
      </c>
      <c r="V6554" s="23">
        <v>500</v>
      </c>
      <c r="W6554" s="25">
        <v>0</v>
      </c>
      <c r="X6554" s="25">
        <v>0</v>
      </c>
      <c r="Y6554" s="25">
        <v>0</v>
      </c>
      <c r="Z6554" s="25">
        <v>0</v>
      </c>
      <c r="AA6554" s="25">
        <v>0</v>
      </c>
      <c r="AB6554" s="25">
        <v>254690584.49999997</v>
      </c>
      <c r="AC6554" s="26">
        <v>45152.505756550927</v>
      </c>
      <c r="AD6554" s="27">
        <f>ROW()</f>
        <v>6554</v>
      </c>
      <c r="AE6554" s="27">
        <f>1</f>
        <v>1</v>
      </c>
      <c r="AF6554" s="27">
        <f>SUBTOTAL(109,Tbl_NGF_Data[[#This Row],[Counter]])</f>
        <v>1</v>
      </c>
    </row>
    <row r="6555" spans="2:32" ht="45" x14ac:dyDescent="0.25">
      <c r="B6555" s="21" t="s">
        <v>951</v>
      </c>
      <c r="C6555" s="22" t="s">
        <v>4367</v>
      </c>
      <c r="D6555" s="23">
        <v>14</v>
      </c>
      <c r="E6555" s="22" t="s">
        <v>951</v>
      </c>
      <c r="F6555" s="23">
        <v>14</v>
      </c>
      <c r="G6555" s="22" t="s">
        <v>4367</v>
      </c>
      <c r="H6555" s="22" t="s">
        <v>1327</v>
      </c>
      <c r="I6555" s="23">
        <v>1</v>
      </c>
      <c r="J6555" s="23">
        <v>506</v>
      </c>
      <c r="K6555" s="23" t="s">
        <v>4719</v>
      </c>
      <c r="L6555" s="22" t="s">
        <v>4398</v>
      </c>
      <c r="M6555" s="21" t="s">
        <v>1051</v>
      </c>
      <c r="N6555" s="23" t="s">
        <v>1119</v>
      </c>
      <c r="O6555" s="22" t="s">
        <v>1120</v>
      </c>
      <c r="P6555" s="22" t="s">
        <v>1121</v>
      </c>
      <c r="Q6555" s="23" t="s">
        <v>4397</v>
      </c>
      <c r="R6555" s="22" t="s">
        <v>4398</v>
      </c>
      <c r="S6555" s="21" t="s">
        <v>953</v>
      </c>
      <c r="T6555" s="23" t="s">
        <v>4720</v>
      </c>
      <c r="U6555" s="24" t="s">
        <v>15</v>
      </c>
      <c r="V6555" s="23">
        <v>100</v>
      </c>
      <c r="W6555" s="25">
        <v>1497633.54</v>
      </c>
      <c r="X6555" s="25">
        <v>1677491.27</v>
      </c>
      <c r="Y6555" s="25">
        <v>1631399.27</v>
      </c>
      <c r="Z6555" s="25">
        <v>1725189.2200000002</v>
      </c>
      <c r="AA6555" s="25">
        <v>2000198.51</v>
      </c>
      <c r="AB6555" s="25">
        <v>2084309.52</v>
      </c>
      <c r="AC6555" s="26">
        <v>45152.505756550927</v>
      </c>
      <c r="AD6555" s="27">
        <f>ROW()</f>
        <v>6555</v>
      </c>
      <c r="AE6555" s="27">
        <f>1</f>
        <v>1</v>
      </c>
      <c r="AF6555" s="27">
        <f>SUBTOTAL(109,Tbl_NGF_Data[[#This Row],[Counter]])</f>
        <v>1</v>
      </c>
    </row>
    <row r="6556" spans="2:32" ht="45" x14ac:dyDescent="0.25">
      <c r="B6556" s="21" t="s">
        <v>951</v>
      </c>
      <c r="C6556" s="22" t="s">
        <v>4367</v>
      </c>
      <c r="D6556" s="23">
        <v>14</v>
      </c>
      <c r="E6556" s="22" t="s">
        <v>951</v>
      </c>
      <c r="F6556" s="23">
        <v>14</v>
      </c>
      <c r="G6556" s="22" t="s">
        <v>4367</v>
      </c>
      <c r="H6556" s="22" t="s">
        <v>1327</v>
      </c>
      <c r="I6556" s="23">
        <v>1</v>
      </c>
      <c r="J6556" s="23">
        <v>506</v>
      </c>
      <c r="K6556" s="23" t="s">
        <v>4719</v>
      </c>
      <c r="L6556" s="22" t="s">
        <v>4398</v>
      </c>
      <c r="M6556" s="21" t="s">
        <v>1051</v>
      </c>
      <c r="N6556" s="23" t="s">
        <v>1119</v>
      </c>
      <c r="O6556" s="22" t="s">
        <v>1120</v>
      </c>
      <c r="P6556" s="22" t="s">
        <v>1121</v>
      </c>
      <c r="Q6556" s="23" t="s">
        <v>4397</v>
      </c>
      <c r="R6556" s="22" t="s">
        <v>4398</v>
      </c>
      <c r="S6556" s="21" t="s">
        <v>953</v>
      </c>
      <c r="T6556" s="23" t="s">
        <v>4720</v>
      </c>
      <c r="U6556" s="24" t="s">
        <v>16</v>
      </c>
      <c r="V6556" s="23">
        <v>135</v>
      </c>
      <c r="W6556" s="25">
        <v>2886624</v>
      </c>
      <c r="X6556" s="25">
        <v>3042392</v>
      </c>
      <c r="Y6556" s="25">
        <v>3140981</v>
      </c>
      <c r="Z6556" s="25">
        <v>3237894</v>
      </c>
      <c r="AA6556" s="25">
        <v>3321746</v>
      </c>
      <c r="AB6556" s="25">
        <v>3624329</v>
      </c>
      <c r="AC6556" s="26">
        <v>45152.505756550927</v>
      </c>
      <c r="AD6556" s="27">
        <f>ROW()</f>
        <v>6556</v>
      </c>
      <c r="AE6556" s="27">
        <f>1</f>
        <v>1</v>
      </c>
      <c r="AF6556" s="27">
        <f>SUBTOTAL(109,Tbl_NGF_Data[[#This Row],[Counter]])</f>
        <v>1</v>
      </c>
    </row>
    <row r="6557" spans="2:32" ht="45" x14ac:dyDescent="0.25">
      <c r="B6557" s="21" t="s">
        <v>951</v>
      </c>
      <c r="C6557" s="22" t="s">
        <v>4367</v>
      </c>
      <c r="D6557" s="23">
        <v>14</v>
      </c>
      <c r="E6557" s="22" t="s">
        <v>951</v>
      </c>
      <c r="F6557" s="23">
        <v>14</v>
      </c>
      <c r="G6557" s="22" t="s">
        <v>4367</v>
      </c>
      <c r="H6557" s="22" t="s">
        <v>1327</v>
      </c>
      <c r="I6557" s="23">
        <v>1</v>
      </c>
      <c r="J6557" s="23">
        <v>506</v>
      </c>
      <c r="K6557" s="23" t="s">
        <v>4719</v>
      </c>
      <c r="L6557" s="22" t="s">
        <v>4398</v>
      </c>
      <c r="M6557" s="21" t="s">
        <v>1051</v>
      </c>
      <c r="N6557" s="23" t="s">
        <v>1119</v>
      </c>
      <c r="O6557" s="22" t="s">
        <v>1120</v>
      </c>
      <c r="P6557" s="22" t="s">
        <v>1121</v>
      </c>
      <c r="Q6557" s="23" t="s">
        <v>4397</v>
      </c>
      <c r="R6557" s="22" t="s">
        <v>4398</v>
      </c>
      <c r="S6557" s="21" t="s">
        <v>953</v>
      </c>
      <c r="T6557" s="23" t="s">
        <v>4720</v>
      </c>
      <c r="U6557" s="24" t="s">
        <v>17</v>
      </c>
      <c r="V6557" s="23">
        <v>200</v>
      </c>
      <c r="W6557" s="25">
        <v>2619257.3500000029</v>
      </c>
      <c r="X6557" s="25">
        <v>2590677.0899999994</v>
      </c>
      <c r="Y6557" s="25">
        <v>2694108.3699999996</v>
      </c>
      <c r="Z6557" s="25">
        <v>2501906.8600000008</v>
      </c>
      <c r="AA6557" s="25">
        <v>2565487.7500000019</v>
      </c>
      <c r="AB6557" s="25">
        <v>3136438.6500000004</v>
      </c>
      <c r="AC6557" s="26">
        <v>45152.505756550927</v>
      </c>
      <c r="AD6557" s="27">
        <f>ROW()</f>
        <v>6557</v>
      </c>
      <c r="AE6557" s="27">
        <f>1</f>
        <v>1</v>
      </c>
      <c r="AF6557" s="27">
        <f>SUBTOTAL(109,Tbl_NGF_Data[[#This Row],[Counter]])</f>
        <v>1</v>
      </c>
    </row>
    <row r="6558" spans="2:32" ht="45" x14ac:dyDescent="0.25">
      <c r="B6558" s="21" t="s">
        <v>951</v>
      </c>
      <c r="C6558" s="22" t="s">
        <v>4367</v>
      </c>
      <c r="D6558" s="23">
        <v>14</v>
      </c>
      <c r="E6558" s="22" t="s">
        <v>951</v>
      </c>
      <c r="F6558" s="23">
        <v>14</v>
      </c>
      <c r="G6558" s="22" t="s">
        <v>4367</v>
      </c>
      <c r="H6558" s="22" t="s">
        <v>1327</v>
      </c>
      <c r="I6558" s="23">
        <v>1</v>
      </c>
      <c r="J6558" s="23">
        <v>506</v>
      </c>
      <c r="K6558" s="23" t="s">
        <v>4719</v>
      </c>
      <c r="L6558" s="22" t="s">
        <v>4398</v>
      </c>
      <c r="M6558" s="21" t="s">
        <v>1051</v>
      </c>
      <c r="N6558" s="23" t="s">
        <v>1119</v>
      </c>
      <c r="O6558" s="22" t="s">
        <v>1120</v>
      </c>
      <c r="P6558" s="22" t="s">
        <v>1121</v>
      </c>
      <c r="Q6558" s="23" t="s">
        <v>4397</v>
      </c>
      <c r="R6558" s="22" t="s">
        <v>4398</v>
      </c>
      <c r="S6558" s="21" t="s">
        <v>953</v>
      </c>
      <c r="T6558" s="23" t="s">
        <v>4720</v>
      </c>
      <c r="U6558" s="24" t="s">
        <v>18</v>
      </c>
      <c r="V6558" s="23">
        <v>220</v>
      </c>
      <c r="W6558" s="25">
        <v>267366.64999999711</v>
      </c>
      <c r="X6558" s="25">
        <v>451714.91000000061</v>
      </c>
      <c r="Y6558" s="25">
        <v>446872.63000000035</v>
      </c>
      <c r="Z6558" s="25">
        <v>735987.1399999992</v>
      </c>
      <c r="AA6558" s="25">
        <v>756258.24999999814</v>
      </c>
      <c r="AB6558" s="25">
        <v>487890.34999999963</v>
      </c>
      <c r="AC6558" s="26">
        <v>45152.505756550927</v>
      </c>
      <c r="AD6558" s="27">
        <f>ROW()</f>
        <v>6558</v>
      </c>
      <c r="AE6558" s="27">
        <f>1</f>
        <v>1</v>
      </c>
      <c r="AF6558" s="27">
        <f>SUBTOTAL(109,Tbl_NGF_Data[[#This Row],[Counter]])</f>
        <v>1</v>
      </c>
    </row>
    <row r="6559" spans="2:32" ht="45" x14ac:dyDescent="0.25">
      <c r="B6559" s="21" t="s">
        <v>951</v>
      </c>
      <c r="C6559" s="22" t="s">
        <v>4367</v>
      </c>
      <c r="D6559" s="23">
        <v>14</v>
      </c>
      <c r="E6559" s="22" t="s">
        <v>951</v>
      </c>
      <c r="F6559" s="23">
        <v>14</v>
      </c>
      <c r="G6559" s="22" t="s">
        <v>4367</v>
      </c>
      <c r="H6559" s="22" t="s">
        <v>1327</v>
      </c>
      <c r="I6559" s="23">
        <v>1</v>
      </c>
      <c r="J6559" s="23">
        <v>506</v>
      </c>
      <c r="K6559" s="23" t="s">
        <v>4719</v>
      </c>
      <c r="L6559" s="22" t="s">
        <v>4398</v>
      </c>
      <c r="M6559" s="21" t="s">
        <v>1051</v>
      </c>
      <c r="N6559" s="23" t="s">
        <v>1119</v>
      </c>
      <c r="O6559" s="22" t="s">
        <v>1120</v>
      </c>
      <c r="P6559" s="22" t="s">
        <v>1121</v>
      </c>
      <c r="Q6559" s="23" t="s">
        <v>4397</v>
      </c>
      <c r="R6559" s="22" t="s">
        <v>4398</v>
      </c>
      <c r="S6559" s="21" t="s">
        <v>953</v>
      </c>
      <c r="T6559" s="23" t="s">
        <v>4720</v>
      </c>
      <c r="U6559" s="24" t="s">
        <v>19</v>
      </c>
      <c r="V6559" s="23">
        <v>500</v>
      </c>
      <c r="W6559" s="25">
        <v>2831567.4299999997</v>
      </c>
      <c r="X6559" s="25">
        <v>2772470.29</v>
      </c>
      <c r="Y6559" s="25">
        <v>2663081.37</v>
      </c>
      <c r="Z6559" s="25">
        <v>2612143.81</v>
      </c>
      <c r="AA6559" s="25">
        <v>2856816.76</v>
      </c>
      <c r="AB6559" s="25">
        <v>3237765.3000000003</v>
      </c>
      <c r="AC6559" s="26">
        <v>45152.505756550927</v>
      </c>
      <c r="AD6559" s="27">
        <f>ROW()</f>
        <v>6559</v>
      </c>
      <c r="AE6559" s="27">
        <f>1</f>
        <v>1</v>
      </c>
      <c r="AF6559" s="27">
        <f>SUBTOTAL(109,Tbl_NGF_Data[[#This Row],[Counter]])</f>
        <v>1</v>
      </c>
    </row>
    <row r="6560" spans="2:32" ht="45" x14ac:dyDescent="0.25">
      <c r="B6560" s="21" t="s">
        <v>951</v>
      </c>
      <c r="C6560" s="22" t="s">
        <v>4367</v>
      </c>
      <c r="D6560" s="23">
        <v>14</v>
      </c>
      <c r="E6560" s="22" t="s">
        <v>951</v>
      </c>
      <c r="F6560" s="23">
        <v>14</v>
      </c>
      <c r="G6560" s="22" t="s">
        <v>4367</v>
      </c>
      <c r="H6560" s="22" t="s">
        <v>1327</v>
      </c>
      <c r="I6560" s="23">
        <v>1</v>
      </c>
      <c r="J6560" s="23">
        <v>506</v>
      </c>
      <c r="K6560" s="23" t="s">
        <v>4719</v>
      </c>
      <c r="L6560" s="22" t="s">
        <v>4398</v>
      </c>
      <c r="M6560" s="21" t="s">
        <v>1051</v>
      </c>
      <c r="N6560" s="23" t="s">
        <v>1223</v>
      </c>
      <c r="O6560" s="22" t="s">
        <v>1224</v>
      </c>
      <c r="P6560" s="22" t="s">
        <v>1225</v>
      </c>
      <c r="Q6560" s="23" t="s">
        <v>4436</v>
      </c>
      <c r="R6560" s="22" t="s">
        <v>4437</v>
      </c>
      <c r="S6560" s="21" t="s">
        <v>965</v>
      </c>
      <c r="T6560" s="23" t="s">
        <v>4721</v>
      </c>
      <c r="U6560" s="24" t="s">
        <v>15</v>
      </c>
      <c r="V6560" s="23">
        <v>100</v>
      </c>
      <c r="W6560" s="25">
        <v>778427.72</v>
      </c>
      <c r="X6560" s="25">
        <v>1001633.3</v>
      </c>
      <c r="Y6560" s="25">
        <v>1148818.46</v>
      </c>
      <c r="Z6560" s="25">
        <v>1265796.43</v>
      </c>
      <c r="AA6560" s="25">
        <v>1347669.99</v>
      </c>
      <c r="AB6560" s="25">
        <v>1522940.8</v>
      </c>
      <c r="AC6560" s="26">
        <v>45152.505756550927</v>
      </c>
      <c r="AD6560" s="27">
        <f>ROW()</f>
        <v>6560</v>
      </c>
      <c r="AE6560" s="27">
        <f>1</f>
        <v>1</v>
      </c>
      <c r="AF6560" s="27">
        <f>SUBTOTAL(109,Tbl_NGF_Data[[#This Row],[Counter]])</f>
        <v>1</v>
      </c>
    </row>
    <row r="6561" spans="2:32" ht="45" x14ac:dyDescent="0.25">
      <c r="B6561" s="21" t="s">
        <v>951</v>
      </c>
      <c r="C6561" s="22" t="s">
        <v>4367</v>
      </c>
      <c r="D6561" s="23">
        <v>14</v>
      </c>
      <c r="E6561" s="22" t="s">
        <v>951</v>
      </c>
      <c r="F6561" s="23">
        <v>14</v>
      </c>
      <c r="G6561" s="22" t="s">
        <v>4367</v>
      </c>
      <c r="H6561" s="22" t="s">
        <v>1327</v>
      </c>
      <c r="I6561" s="23">
        <v>1</v>
      </c>
      <c r="J6561" s="23">
        <v>506</v>
      </c>
      <c r="K6561" s="23" t="s">
        <v>4719</v>
      </c>
      <c r="L6561" s="22" t="s">
        <v>4398</v>
      </c>
      <c r="M6561" s="21" t="s">
        <v>1051</v>
      </c>
      <c r="N6561" s="23" t="s">
        <v>1223</v>
      </c>
      <c r="O6561" s="22" t="s">
        <v>1224</v>
      </c>
      <c r="P6561" s="22" t="s">
        <v>1225</v>
      </c>
      <c r="Q6561" s="23" t="s">
        <v>4436</v>
      </c>
      <c r="R6561" s="22" t="s">
        <v>4437</v>
      </c>
      <c r="S6561" s="21" t="s">
        <v>965</v>
      </c>
      <c r="T6561" s="23" t="s">
        <v>4721</v>
      </c>
      <c r="U6561" s="24" t="s">
        <v>19</v>
      </c>
      <c r="V6561" s="23">
        <v>500</v>
      </c>
      <c r="W6561" s="25">
        <v>266563.13</v>
      </c>
      <c r="X6561" s="25">
        <v>331130.17</v>
      </c>
      <c r="Y6561" s="25">
        <v>251294.81</v>
      </c>
      <c r="Z6561" s="25">
        <v>199640.4</v>
      </c>
      <c r="AA6561" s="25">
        <v>206494</v>
      </c>
      <c r="AB6561" s="25">
        <v>217495.71</v>
      </c>
      <c r="AC6561" s="26">
        <v>45152.505756550927</v>
      </c>
      <c r="AD6561" s="27">
        <f>ROW()</f>
        <v>6561</v>
      </c>
      <c r="AE6561" s="27">
        <f>1</f>
        <v>1</v>
      </c>
      <c r="AF6561" s="27">
        <f>SUBTOTAL(109,Tbl_NGF_Data[[#This Row],[Counter]])</f>
        <v>1</v>
      </c>
    </row>
    <row r="6562" spans="2:32" ht="45" x14ac:dyDescent="0.25">
      <c r="B6562" s="21" t="s">
        <v>951</v>
      </c>
      <c r="C6562" s="22" t="s">
        <v>4367</v>
      </c>
      <c r="D6562" s="23">
        <v>14</v>
      </c>
      <c r="E6562" s="22" t="s">
        <v>951</v>
      </c>
      <c r="F6562" s="23">
        <v>14</v>
      </c>
      <c r="G6562" s="22" t="s">
        <v>4367</v>
      </c>
      <c r="H6562" s="22" t="s">
        <v>1327</v>
      </c>
      <c r="I6562" s="23">
        <v>1</v>
      </c>
      <c r="J6562" s="23">
        <v>407</v>
      </c>
      <c r="K6562" s="23" t="s">
        <v>4722</v>
      </c>
      <c r="L6562" s="22" t="s">
        <v>4723</v>
      </c>
      <c r="M6562" s="21" t="s">
        <v>975</v>
      </c>
      <c r="N6562" s="23" t="s">
        <v>1119</v>
      </c>
      <c r="O6562" s="22" t="s">
        <v>1120</v>
      </c>
      <c r="P6562" s="22" t="s">
        <v>1121</v>
      </c>
      <c r="Q6562" s="23" t="s">
        <v>4724</v>
      </c>
      <c r="R6562" s="22" t="s">
        <v>4725</v>
      </c>
      <c r="S6562" s="21" t="s">
        <v>976</v>
      </c>
      <c r="T6562" s="23" t="s">
        <v>4726</v>
      </c>
      <c r="U6562" s="24" t="s">
        <v>15</v>
      </c>
      <c r="V6562" s="23">
        <v>100</v>
      </c>
      <c r="W6562" s="25">
        <v>867661.9</v>
      </c>
      <c r="X6562" s="25">
        <v>1952653.41</v>
      </c>
      <c r="Y6562" s="25">
        <v>1853468.93</v>
      </c>
      <c r="Z6562" s="25">
        <v>575675.44000000006</v>
      </c>
      <c r="AA6562" s="25">
        <v>790173.92999999993</v>
      </c>
      <c r="AB6562" s="25">
        <v>756945.99</v>
      </c>
      <c r="AC6562" s="26">
        <v>45152.505756550927</v>
      </c>
      <c r="AD6562" s="27">
        <f>ROW()</f>
        <v>6562</v>
      </c>
      <c r="AE6562" s="27">
        <f>1</f>
        <v>1</v>
      </c>
      <c r="AF6562" s="27">
        <f>SUBTOTAL(109,Tbl_NGF_Data[[#This Row],[Counter]])</f>
        <v>1</v>
      </c>
    </row>
    <row r="6563" spans="2:32" ht="45" x14ac:dyDescent="0.25">
      <c r="B6563" s="21" t="s">
        <v>951</v>
      </c>
      <c r="C6563" s="22" t="s">
        <v>4367</v>
      </c>
      <c r="D6563" s="23">
        <v>14</v>
      </c>
      <c r="E6563" s="22" t="s">
        <v>951</v>
      </c>
      <c r="F6563" s="23">
        <v>14</v>
      </c>
      <c r="G6563" s="22" t="s">
        <v>4367</v>
      </c>
      <c r="H6563" s="22" t="s">
        <v>1327</v>
      </c>
      <c r="I6563" s="23">
        <v>1</v>
      </c>
      <c r="J6563" s="23">
        <v>407</v>
      </c>
      <c r="K6563" s="23" t="s">
        <v>4722</v>
      </c>
      <c r="L6563" s="22" t="s">
        <v>4723</v>
      </c>
      <c r="M6563" s="21" t="s">
        <v>975</v>
      </c>
      <c r="N6563" s="23" t="s">
        <v>1119</v>
      </c>
      <c r="O6563" s="22" t="s">
        <v>1120</v>
      </c>
      <c r="P6563" s="22" t="s">
        <v>1121</v>
      </c>
      <c r="Q6563" s="23" t="s">
        <v>4724</v>
      </c>
      <c r="R6563" s="22" t="s">
        <v>4725</v>
      </c>
      <c r="S6563" s="21" t="s">
        <v>976</v>
      </c>
      <c r="T6563" s="23" t="s">
        <v>4726</v>
      </c>
      <c r="U6563" s="24" t="s">
        <v>16</v>
      </c>
      <c r="V6563" s="23">
        <v>135</v>
      </c>
      <c r="W6563" s="25">
        <v>157634094</v>
      </c>
      <c r="X6563" s="25">
        <v>169673814</v>
      </c>
      <c r="Y6563" s="25">
        <v>170940075</v>
      </c>
      <c r="Z6563" s="25">
        <v>184482811</v>
      </c>
      <c r="AA6563" s="25">
        <v>189437427</v>
      </c>
      <c r="AB6563" s="25">
        <v>201683559</v>
      </c>
      <c r="AC6563" s="26">
        <v>45152.505756550927</v>
      </c>
      <c r="AD6563" s="27">
        <f>ROW()</f>
        <v>6563</v>
      </c>
      <c r="AE6563" s="27">
        <f>1</f>
        <v>1</v>
      </c>
      <c r="AF6563" s="27">
        <f>SUBTOTAL(109,Tbl_NGF_Data[[#This Row],[Counter]])</f>
        <v>1</v>
      </c>
    </row>
    <row r="6564" spans="2:32" ht="45" x14ac:dyDescent="0.25">
      <c r="B6564" s="21" t="s">
        <v>951</v>
      </c>
      <c r="C6564" s="22" t="s">
        <v>4367</v>
      </c>
      <c r="D6564" s="23">
        <v>14</v>
      </c>
      <c r="E6564" s="22" t="s">
        <v>951</v>
      </c>
      <c r="F6564" s="23">
        <v>14</v>
      </c>
      <c r="G6564" s="22" t="s">
        <v>4367</v>
      </c>
      <c r="H6564" s="22" t="s">
        <v>1327</v>
      </c>
      <c r="I6564" s="23">
        <v>1</v>
      </c>
      <c r="J6564" s="23">
        <v>407</v>
      </c>
      <c r="K6564" s="23" t="s">
        <v>4722</v>
      </c>
      <c r="L6564" s="22" t="s">
        <v>4723</v>
      </c>
      <c r="M6564" s="21" t="s">
        <v>975</v>
      </c>
      <c r="N6564" s="23" t="s">
        <v>1119</v>
      </c>
      <c r="O6564" s="22" t="s">
        <v>1120</v>
      </c>
      <c r="P6564" s="22"/>
      <c r="Q6564" s="23" t="s">
        <v>4724</v>
      </c>
      <c r="R6564" s="22" t="s">
        <v>4725</v>
      </c>
      <c r="S6564" s="21" t="s">
        <v>976</v>
      </c>
      <c r="T6564" s="23" t="s">
        <v>4726</v>
      </c>
      <c r="U6564" s="24" t="s">
        <v>66</v>
      </c>
      <c r="V6564" s="23">
        <v>137</v>
      </c>
      <c r="W6564" s="25">
        <v>0</v>
      </c>
      <c r="X6564" s="25">
        <v>63000000</v>
      </c>
      <c r="Y6564" s="25">
        <v>57250000</v>
      </c>
      <c r="Z6564" s="25">
        <v>88000000</v>
      </c>
      <c r="AA6564" s="25">
        <v>65000000</v>
      </c>
      <c r="AB6564" s="25">
        <v>452000000</v>
      </c>
      <c r="AC6564" s="26">
        <v>45152.505756550927</v>
      </c>
      <c r="AD6564" s="27">
        <f>ROW()</f>
        <v>6564</v>
      </c>
      <c r="AE6564" s="27">
        <f>1</f>
        <v>1</v>
      </c>
      <c r="AF6564" s="27">
        <f>SUBTOTAL(109,Tbl_NGF_Data[[#This Row],[Counter]])</f>
        <v>1</v>
      </c>
    </row>
    <row r="6565" spans="2:32" ht="45" x14ac:dyDescent="0.25">
      <c r="B6565" s="21" t="s">
        <v>951</v>
      </c>
      <c r="C6565" s="22" t="s">
        <v>4367</v>
      </c>
      <c r="D6565" s="23">
        <v>14</v>
      </c>
      <c r="E6565" s="22" t="s">
        <v>951</v>
      </c>
      <c r="F6565" s="23">
        <v>14</v>
      </c>
      <c r="G6565" s="22" t="s">
        <v>4367</v>
      </c>
      <c r="H6565" s="22" t="s">
        <v>1327</v>
      </c>
      <c r="I6565" s="23">
        <v>1</v>
      </c>
      <c r="J6565" s="23">
        <v>407</v>
      </c>
      <c r="K6565" s="23" t="s">
        <v>4722</v>
      </c>
      <c r="L6565" s="22" t="s">
        <v>4723</v>
      </c>
      <c r="M6565" s="21" t="s">
        <v>975</v>
      </c>
      <c r="N6565" s="23" t="s">
        <v>1119</v>
      </c>
      <c r="O6565" s="22" t="s">
        <v>1120</v>
      </c>
      <c r="P6565" s="22" t="s">
        <v>1121</v>
      </c>
      <c r="Q6565" s="23" t="s">
        <v>4724</v>
      </c>
      <c r="R6565" s="22" t="s">
        <v>4725</v>
      </c>
      <c r="S6565" s="21" t="s">
        <v>976</v>
      </c>
      <c r="T6565" s="23" t="s">
        <v>4726</v>
      </c>
      <c r="U6565" s="24" t="s">
        <v>66</v>
      </c>
      <c r="V6565" s="23">
        <v>137</v>
      </c>
      <c r="W6565" s="25">
        <v>358164279</v>
      </c>
      <c r="X6565" s="25">
        <v>340838247</v>
      </c>
      <c r="Y6565" s="25">
        <v>363467326.45000005</v>
      </c>
      <c r="Z6565" s="25">
        <v>383043200.21000004</v>
      </c>
      <c r="AA6565" s="25">
        <v>416303507.88999999</v>
      </c>
      <c r="AB6565" s="25">
        <v>476415682.19000006</v>
      </c>
      <c r="AC6565" s="26">
        <v>45152.505756550927</v>
      </c>
      <c r="AD6565" s="27">
        <f>ROW()</f>
        <v>6565</v>
      </c>
      <c r="AE6565" s="27">
        <f>1</f>
        <v>1</v>
      </c>
      <c r="AF6565" s="27">
        <f>SUBTOTAL(109,Tbl_NGF_Data[[#This Row],[Counter]])</f>
        <v>1</v>
      </c>
    </row>
    <row r="6566" spans="2:32" ht="45" x14ac:dyDescent="0.25">
      <c r="B6566" s="21" t="s">
        <v>951</v>
      </c>
      <c r="C6566" s="22" t="s">
        <v>4367</v>
      </c>
      <c r="D6566" s="23">
        <v>14</v>
      </c>
      <c r="E6566" s="22" t="s">
        <v>951</v>
      </c>
      <c r="F6566" s="23">
        <v>14</v>
      </c>
      <c r="G6566" s="22" t="s">
        <v>4367</v>
      </c>
      <c r="H6566" s="22" t="s">
        <v>1327</v>
      </c>
      <c r="I6566" s="23">
        <v>1</v>
      </c>
      <c r="J6566" s="23">
        <v>407</v>
      </c>
      <c r="K6566" s="23" t="s">
        <v>4722</v>
      </c>
      <c r="L6566" s="22" t="s">
        <v>4723</v>
      </c>
      <c r="M6566" s="21" t="s">
        <v>975</v>
      </c>
      <c r="N6566" s="23" t="s">
        <v>1119</v>
      </c>
      <c r="O6566" s="22" t="s">
        <v>1120</v>
      </c>
      <c r="P6566" s="22" t="s">
        <v>1121</v>
      </c>
      <c r="Q6566" s="23" t="s">
        <v>4724</v>
      </c>
      <c r="R6566" s="22" t="s">
        <v>4725</v>
      </c>
      <c r="S6566" s="21" t="s">
        <v>976</v>
      </c>
      <c r="T6566" s="23" t="s">
        <v>4726</v>
      </c>
      <c r="U6566" s="24" t="s">
        <v>17</v>
      </c>
      <c r="V6566" s="23">
        <v>200</v>
      </c>
      <c r="W6566" s="25">
        <v>115025677.24999997</v>
      </c>
      <c r="X6566" s="25">
        <v>134600881.82999995</v>
      </c>
      <c r="Y6566" s="25">
        <v>139737901.33999997</v>
      </c>
      <c r="Z6566" s="25">
        <v>145796428.69</v>
      </c>
      <c r="AA6566" s="25">
        <v>152327083.27999997</v>
      </c>
      <c r="AB6566" s="25">
        <v>161873197.44999999</v>
      </c>
      <c r="AC6566" s="26">
        <v>45152.505756550927</v>
      </c>
      <c r="AD6566" s="27">
        <f>ROW()</f>
        <v>6566</v>
      </c>
      <c r="AE6566" s="27">
        <f>1</f>
        <v>1</v>
      </c>
      <c r="AF6566" s="27">
        <f>SUBTOTAL(109,Tbl_NGF_Data[[#This Row],[Counter]])</f>
        <v>1</v>
      </c>
    </row>
    <row r="6567" spans="2:32" ht="45" x14ac:dyDescent="0.25">
      <c r="B6567" s="21" t="s">
        <v>951</v>
      </c>
      <c r="C6567" s="22" t="s">
        <v>4367</v>
      </c>
      <c r="D6567" s="23">
        <v>14</v>
      </c>
      <c r="E6567" s="22" t="s">
        <v>951</v>
      </c>
      <c r="F6567" s="23">
        <v>14</v>
      </c>
      <c r="G6567" s="22" t="s">
        <v>4367</v>
      </c>
      <c r="H6567" s="22" t="s">
        <v>1327</v>
      </c>
      <c r="I6567" s="23">
        <v>1</v>
      </c>
      <c r="J6567" s="23">
        <v>407</v>
      </c>
      <c r="K6567" s="23" t="s">
        <v>4722</v>
      </c>
      <c r="L6567" s="22" t="s">
        <v>4723</v>
      </c>
      <c r="M6567" s="21" t="s">
        <v>975</v>
      </c>
      <c r="N6567" s="23" t="s">
        <v>1119</v>
      </c>
      <c r="O6567" s="22" t="s">
        <v>1120</v>
      </c>
      <c r="P6567" s="22" t="s">
        <v>1121</v>
      </c>
      <c r="Q6567" s="23" t="s">
        <v>4724</v>
      </c>
      <c r="R6567" s="22" t="s">
        <v>4725</v>
      </c>
      <c r="S6567" s="21" t="s">
        <v>976</v>
      </c>
      <c r="T6567" s="23" t="s">
        <v>4726</v>
      </c>
      <c r="U6567" s="24" t="s">
        <v>97</v>
      </c>
      <c r="V6567" s="23">
        <v>205</v>
      </c>
      <c r="W6567" s="25">
        <v>17326031.879999999</v>
      </c>
      <c r="X6567" s="25">
        <v>40370922.789999992</v>
      </c>
      <c r="Y6567" s="25">
        <v>37674126.240000002</v>
      </c>
      <c r="Z6567" s="25">
        <v>54739692.349999994</v>
      </c>
      <c r="AA6567" s="25">
        <v>43387825.670000009</v>
      </c>
      <c r="AB6567" s="25">
        <v>142158283.88000003</v>
      </c>
      <c r="AC6567" s="26">
        <v>45152.505756550927</v>
      </c>
      <c r="AD6567" s="27">
        <f>ROW()</f>
        <v>6567</v>
      </c>
      <c r="AE6567" s="27">
        <f>1</f>
        <v>1</v>
      </c>
      <c r="AF6567" s="27">
        <f>SUBTOTAL(109,Tbl_NGF_Data[[#This Row],[Counter]])</f>
        <v>1</v>
      </c>
    </row>
    <row r="6568" spans="2:32" ht="45" x14ac:dyDescent="0.25">
      <c r="B6568" s="21" t="s">
        <v>951</v>
      </c>
      <c r="C6568" s="22" t="s">
        <v>4367</v>
      </c>
      <c r="D6568" s="23">
        <v>14</v>
      </c>
      <c r="E6568" s="22" t="s">
        <v>951</v>
      </c>
      <c r="F6568" s="23">
        <v>14</v>
      </c>
      <c r="G6568" s="22" t="s">
        <v>4367</v>
      </c>
      <c r="H6568" s="22" t="s">
        <v>1327</v>
      </c>
      <c r="I6568" s="23">
        <v>1</v>
      </c>
      <c r="J6568" s="23">
        <v>407</v>
      </c>
      <c r="K6568" s="23" t="s">
        <v>4722</v>
      </c>
      <c r="L6568" s="22" t="s">
        <v>4723</v>
      </c>
      <c r="M6568" s="21" t="s">
        <v>975</v>
      </c>
      <c r="N6568" s="23" t="s">
        <v>1119</v>
      </c>
      <c r="O6568" s="22" t="s">
        <v>1120</v>
      </c>
      <c r="P6568" s="22" t="s">
        <v>1121</v>
      </c>
      <c r="Q6568" s="23" t="s">
        <v>4724</v>
      </c>
      <c r="R6568" s="22" t="s">
        <v>4725</v>
      </c>
      <c r="S6568" s="21" t="s">
        <v>976</v>
      </c>
      <c r="T6568" s="23" t="s">
        <v>4726</v>
      </c>
      <c r="U6568" s="24" t="s">
        <v>18</v>
      </c>
      <c r="V6568" s="23">
        <v>220</v>
      </c>
      <c r="W6568" s="25">
        <v>42608416.75000003</v>
      </c>
      <c r="X6568" s="25">
        <v>35072932.170000046</v>
      </c>
      <c r="Y6568" s="25">
        <v>31202173.660000026</v>
      </c>
      <c r="Z6568" s="25">
        <v>38686382.310000002</v>
      </c>
      <c r="AA6568" s="25">
        <v>37110343.720000029</v>
      </c>
      <c r="AB6568" s="25">
        <v>39810361.550000012</v>
      </c>
      <c r="AC6568" s="26">
        <v>45152.505756550927</v>
      </c>
      <c r="AD6568" s="27">
        <f>ROW()</f>
        <v>6568</v>
      </c>
      <c r="AE6568" s="27">
        <f>1</f>
        <v>1</v>
      </c>
      <c r="AF6568" s="27">
        <f>SUBTOTAL(109,Tbl_NGF_Data[[#This Row],[Counter]])</f>
        <v>1</v>
      </c>
    </row>
    <row r="6569" spans="2:32" ht="45" x14ac:dyDescent="0.25">
      <c r="B6569" s="21" t="s">
        <v>951</v>
      </c>
      <c r="C6569" s="22" t="s">
        <v>4367</v>
      </c>
      <c r="D6569" s="23">
        <v>14</v>
      </c>
      <c r="E6569" s="22" t="s">
        <v>951</v>
      </c>
      <c r="F6569" s="23">
        <v>14</v>
      </c>
      <c r="G6569" s="22" t="s">
        <v>4367</v>
      </c>
      <c r="H6569" s="22" t="s">
        <v>1327</v>
      </c>
      <c r="I6569" s="23">
        <v>1</v>
      </c>
      <c r="J6569" s="23">
        <v>407</v>
      </c>
      <c r="K6569" s="23" t="s">
        <v>4722</v>
      </c>
      <c r="L6569" s="22" t="s">
        <v>4723</v>
      </c>
      <c r="M6569" s="21" t="s">
        <v>975</v>
      </c>
      <c r="N6569" s="23" t="s">
        <v>1119</v>
      </c>
      <c r="O6569" s="22" t="s">
        <v>1120</v>
      </c>
      <c r="P6569" s="22" t="s">
        <v>1121</v>
      </c>
      <c r="Q6569" s="23" t="s">
        <v>4724</v>
      </c>
      <c r="R6569" s="22" t="s">
        <v>4725</v>
      </c>
      <c r="S6569" s="21" t="s">
        <v>976</v>
      </c>
      <c r="T6569" s="23" t="s">
        <v>4726</v>
      </c>
      <c r="U6569" s="24" t="s">
        <v>67</v>
      </c>
      <c r="V6569" s="23">
        <v>222</v>
      </c>
      <c r="W6569" s="25">
        <v>340838247.12</v>
      </c>
      <c r="X6569" s="25">
        <v>300467324.21000004</v>
      </c>
      <c r="Y6569" s="25">
        <v>325793200.21000004</v>
      </c>
      <c r="Z6569" s="25">
        <v>328303507.86000001</v>
      </c>
      <c r="AA6569" s="25">
        <v>372915682.21999997</v>
      </c>
      <c r="AB6569" s="25">
        <v>334257398.31000006</v>
      </c>
      <c r="AC6569" s="26">
        <v>45152.505756550927</v>
      </c>
      <c r="AD6569" s="27">
        <f>ROW()</f>
        <v>6569</v>
      </c>
      <c r="AE6569" s="27">
        <f>1</f>
        <v>1</v>
      </c>
      <c r="AF6569" s="27">
        <f>SUBTOTAL(109,Tbl_NGF_Data[[#This Row],[Counter]])</f>
        <v>1</v>
      </c>
    </row>
    <row r="6570" spans="2:32" ht="45" x14ac:dyDescent="0.25">
      <c r="B6570" s="21" t="s">
        <v>951</v>
      </c>
      <c r="C6570" s="22" t="s">
        <v>4367</v>
      </c>
      <c r="D6570" s="23">
        <v>14</v>
      </c>
      <c r="E6570" s="22" t="s">
        <v>951</v>
      </c>
      <c r="F6570" s="23">
        <v>14</v>
      </c>
      <c r="G6570" s="22" t="s">
        <v>4367</v>
      </c>
      <c r="H6570" s="22" t="s">
        <v>1327</v>
      </c>
      <c r="I6570" s="23">
        <v>1</v>
      </c>
      <c r="J6570" s="23">
        <v>407</v>
      </c>
      <c r="K6570" s="23" t="s">
        <v>4722</v>
      </c>
      <c r="L6570" s="22" t="s">
        <v>4723</v>
      </c>
      <c r="M6570" s="21" t="s">
        <v>975</v>
      </c>
      <c r="N6570" s="23" t="s">
        <v>1119</v>
      </c>
      <c r="O6570" s="22" t="s">
        <v>1120</v>
      </c>
      <c r="P6570" s="22" t="s">
        <v>1121</v>
      </c>
      <c r="Q6570" s="23" t="s">
        <v>4724</v>
      </c>
      <c r="R6570" s="22" t="s">
        <v>4725</v>
      </c>
      <c r="S6570" s="21" t="s">
        <v>976</v>
      </c>
      <c r="T6570" s="23" t="s">
        <v>4726</v>
      </c>
      <c r="U6570" s="24" t="s">
        <v>19</v>
      </c>
      <c r="V6570" s="23">
        <v>500</v>
      </c>
      <c r="W6570" s="25">
        <v>131680219.98</v>
      </c>
      <c r="X6570" s="25">
        <v>153646307.03999999</v>
      </c>
      <c r="Y6570" s="25">
        <v>189340230.63</v>
      </c>
      <c r="Z6570" s="25">
        <v>180370823.19</v>
      </c>
      <c r="AA6570" s="25">
        <v>226776960.78</v>
      </c>
      <c r="AB6570" s="25">
        <v>239317392.63</v>
      </c>
      <c r="AC6570" s="26">
        <v>45152.505756550927</v>
      </c>
      <c r="AD6570" s="27">
        <f>ROW()</f>
        <v>6570</v>
      </c>
      <c r="AE6570" s="27">
        <f>1</f>
        <v>1</v>
      </c>
      <c r="AF6570" s="27">
        <f>SUBTOTAL(109,Tbl_NGF_Data[[#This Row],[Counter]])</f>
        <v>1</v>
      </c>
    </row>
    <row r="6571" spans="2:32" ht="45" x14ac:dyDescent="0.25">
      <c r="B6571" s="21" t="s">
        <v>951</v>
      </c>
      <c r="C6571" s="22" t="s">
        <v>4367</v>
      </c>
      <c r="D6571" s="23">
        <v>14</v>
      </c>
      <c r="E6571" s="22" t="s">
        <v>951</v>
      </c>
      <c r="F6571" s="23">
        <v>14</v>
      </c>
      <c r="G6571" s="22" t="s">
        <v>4367</v>
      </c>
      <c r="H6571" s="22" t="s">
        <v>1327</v>
      </c>
      <c r="I6571" s="23">
        <v>1</v>
      </c>
      <c r="J6571" s="23">
        <v>407</v>
      </c>
      <c r="K6571" s="23" t="s">
        <v>4722</v>
      </c>
      <c r="L6571" s="22" t="s">
        <v>4723</v>
      </c>
      <c r="M6571" s="21" t="s">
        <v>975</v>
      </c>
      <c r="N6571" s="23" t="s">
        <v>1271</v>
      </c>
      <c r="O6571" s="22" t="s">
        <v>1272</v>
      </c>
      <c r="P6571" s="22" t="s">
        <v>1273</v>
      </c>
      <c r="Q6571" s="23" t="s">
        <v>4727</v>
      </c>
      <c r="R6571" s="22" t="s">
        <v>4728</v>
      </c>
      <c r="S6571" s="21" t="s">
        <v>977</v>
      </c>
      <c r="T6571" s="23" t="s">
        <v>4729</v>
      </c>
      <c r="U6571" s="24" t="s">
        <v>19</v>
      </c>
      <c r="V6571" s="23">
        <v>500</v>
      </c>
      <c r="W6571" s="25">
        <v>41354788.93999999</v>
      </c>
      <c r="X6571" s="25">
        <v>43156433.470000006</v>
      </c>
      <c r="Y6571" s="25">
        <v>41850816.600000001</v>
      </c>
      <c r="Z6571" s="25">
        <v>0</v>
      </c>
      <c r="AA6571" s="25">
        <v>0</v>
      </c>
      <c r="AB6571" s="25">
        <v>0</v>
      </c>
      <c r="AC6571" s="26">
        <v>45152.505756550927</v>
      </c>
      <c r="AD6571" s="27">
        <f>ROW()</f>
        <v>6571</v>
      </c>
      <c r="AE6571" s="27">
        <f>1</f>
        <v>1</v>
      </c>
      <c r="AF6571" s="27">
        <f>SUBTOTAL(109,Tbl_NGF_Data[[#This Row],[Counter]])</f>
        <v>1</v>
      </c>
    </row>
    <row r="6572" spans="2:32" ht="45" x14ac:dyDescent="0.25">
      <c r="B6572" s="21" t="s">
        <v>951</v>
      </c>
      <c r="C6572" s="22" t="s">
        <v>4367</v>
      </c>
      <c r="D6572" s="23">
        <v>14</v>
      </c>
      <c r="E6572" s="22" t="s">
        <v>951</v>
      </c>
      <c r="F6572" s="23">
        <v>14</v>
      </c>
      <c r="G6572" s="22" t="s">
        <v>4367</v>
      </c>
      <c r="H6572" s="22" t="s">
        <v>1327</v>
      </c>
      <c r="I6572" s="23">
        <v>1</v>
      </c>
      <c r="J6572" s="23">
        <v>407</v>
      </c>
      <c r="K6572" s="23" t="s">
        <v>4722</v>
      </c>
      <c r="L6572" s="22" t="s">
        <v>4723</v>
      </c>
      <c r="M6572" s="21" t="s">
        <v>975</v>
      </c>
      <c r="N6572" s="23" t="s">
        <v>1271</v>
      </c>
      <c r="O6572" s="22" t="s">
        <v>1272</v>
      </c>
      <c r="P6572" s="22" t="s">
        <v>1273</v>
      </c>
      <c r="Q6572" s="23" t="s">
        <v>4730</v>
      </c>
      <c r="R6572" s="22" t="s">
        <v>4731</v>
      </c>
      <c r="S6572" s="21" t="s">
        <v>978</v>
      </c>
      <c r="T6572" s="23" t="s">
        <v>4732</v>
      </c>
      <c r="U6572" s="24" t="s">
        <v>15</v>
      </c>
      <c r="V6572" s="23">
        <v>100</v>
      </c>
      <c r="W6572" s="25">
        <v>40112501.829999998</v>
      </c>
      <c r="X6572" s="25">
        <v>40527886.420000002</v>
      </c>
      <c r="Y6572" s="25">
        <v>35087419.800000004</v>
      </c>
      <c r="Z6572" s="25">
        <v>26011605.760000002</v>
      </c>
      <c r="AA6572" s="25">
        <v>37105385.719999999</v>
      </c>
      <c r="AB6572" s="25">
        <v>53913973.299999997</v>
      </c>
      <c r="AC6572" s="26">
        <v>45152.505756550927</v>
      </c>
      <c r="AD6572" s="27">
        <f>ROW()</f>
        <v>6572</v>
      </c>
      <c r="AE6572" s="27">
        <f>1</f>
        <v>1</v>
      </c>
      <c r="AF6572" s="27">
        <f>SUBTOTAL(109,Tbl_NGF_Data[[#This Row],[Counter]])</f>
        <v>1</v>
      </c>
    </row>
    <row r="6573" spans="2:32" ht="45" x14ac:dyDescent="0.25">
      <c r="B6573" s="21" t="s">
        <v>951</v>
      </c>
      <c r="C6573" s="22" t="s">
        <v>4367</v>
      </c>
      <c r="D6573" s="23">
        <v>14</v>
      </c>
      <c r="E6573" s="22" t="s">
        <v>951</v>
      </c>
      <c r="F6573" s="23">
        <v>14</v>
      </c>
      <c r="G6573" s="22" t="s">
        <v>4367</v>
      </c>
      <c r="H6573" s="22" t="s">
        <v>1327</v>
      </c>
      <c r="I6573" s="23">
        <v>1</v>
      </c>
      <c r="J6573" s="23">
        <v>407</v>
      </c>
      <c r="K6573" s="23" t="s">
        <v>4722</v>
      </c>
      <c r="L6573" s="22" t="s">
        <v>4723</v>
      </c>
      <c r="M6573" s="21" t="s">
        <v>975</v>
      </c>
      <c r="N6573" s="23" t="s">
        <v>1271</v>
      </c>
      <c r="O6573" s="22" t="s">
        <v>1272</v>
      </c>
      <c r="P6573" s="22" t="s">
        <v>1273</v>
      </c>
      <c r="Q6573" s="23" t="s">
        <v>4730</v>
      </c>
      <c r="R6573" s="22" t="s">
        <v>4731</v>
      </c>
      <c r="S6573" s="21" t="s">
        <v>978</v>
      </c>
      <c r="T6573" s="23" t="s">
        <v>4732</v>
      </c>
      <c r="U6573" s="24" t="s">
        <v>16</v>
      </c>
      <c r="V6573" s="23">
        <v>135</v>
      </c>
      <c r="W6573" s="25">
        <v>48401506</v>
      </c>
      <c r="X6573" s="25">
        <v>44754588.979999997</v>
      </c>
      <c r="Y6573" s="25">
        <v>48143733</v>
      </c>
      <c r="Z6573" s="25">
        <v>51843733</v>
      </c>
      <c r="AA6573" s="25">
        <v>50343733</v>
      </c>
      <c r="AB6573" s="25">
        <v>56672433</v>
      </c>
      <c r="AC6573" s="26">
        <v>45152.505756550927</v>
      </c>
      <c r="AD6573" s="27">
        <f>ROW()</f>
        <v>6573</v>
      </c>
      <c r="AE6573" s="27">
        <f>1</f>
        <v>1</v>
      </c>
      <c r="AF6573" s="27">
        <f>SUBTOTAL(109,Tbl_NGF_Data[[#This Row],[Counter]])</f>
        <v>1</v>
      </c>
    </row>
    <row r="6574" spans="2:32" ht="45" x14ac:dyDescent="0.25">
      <c r="B6574" s="21" t="s">
        <v>951</v>
      </c>
      <c r="C6574" s="22" t="s">
        <v>4367</v>
      </c>
      <c r="D6574" s="23">
        <v>14</v>
      </c>
      <c r="E6574" s="22" t="s">
        <v>951</v>
      </c>
      <c r="F6574" s="23">
        <v>14</v>
      </c>
      <c r="G6574" s="22" t="s">
        <v>4367</v>
      </c>
      <c r="H6574" s="22" t="s">
        <v>1327</v>
      </c>
      <c r="I6574" s="23">
        <v>1</v>
      </c>
      <c r="J6574" s="23">
        <v>407</v>
      </c>
      <c r="K6574" s="23" t="s">
        <v>4722</v>
      </c>
      <c r="L6574" s="22" t="s">
        <v>4723</v>
      </c>
      <c r="M6574" s="21" t="s">
        <v>975</v>
      </c>
      <c r="N6574" s="23" t="s">
        <v>1271</v>
      </c>
      <c r="O6574" s="22" t="s">
        <v>1272</v>
      </c>
      <c r="P6574" s="22" t="s">
        <v>1273</v>
      </c>
      <c r="Q6574" s="23" t="s">
        <v>4730</v>
      </c>
      <c r="R6574" s="22" t="s">
        <v>4731</v>
      </c>
      <c r="S6574" s="21" t="s">
        <v>978</v>
      </c>
      <c r="T6574" s="23" t="s">
        <v>4732</v>
      </c>
      <c r="U6574" s="24" t="s">
        <v>66</v>
      </c>
      <c r="V6574" s="23">
        <v>137</v>
      </c>
      <c r="W6574" s="25">
        <v>20679769</v>
      </c>
      <c r="X6574" s="25">
        <v>31512510</v>
      </c>
      <c r="Y6574" s="25">
        <v>19027899.890000001</v>
      </c>
      <c r="Z6574" s="25">
        <v>16949838.59</v>
      </c>
      <c r="AA6574" s="25">
        <v>38687562.519999996</v>
      </c>
      <c r="AB6574" s="25">
        <v>48726179.960000008</v>
      </c>
      <c r="AC6574" s="26">
        <v>45152.505756550927</v>
      </c>
      <c r="AD6574" s="27">
        <f>ROW()</f>
        <v>6574</v>
      </c>
      <c r="AE6574" s="27">
        <f>1</f>
        <v>1</v>
      </c>
      <c r="AF6574" s="27">
        <f>SUBTOTAL(109,Tbl_NGF_Data[[#This Row],[Counter]])</f>
        <v>1</v>
      </c>
    </row>
    <row r="6575" spans="2:32" ht="45" x14ac:dyDescent="0.25">
      <c r="B6575" s="21" t="s">
        <v>951</v>
      </c>
      <c r="C6575" s="22" t="s">
        <v>4367</v>
      </c>
      <c r="D6575" s="23">
        <v>14</v>
      </c>
      <c r="E6575" s="22" t="s">
        <v>951</v>
      </c>
      <c r="F6575" s="23">
        <v>14</v>
      </c>
      <c r="G6575" s="22" t="s">
        <v>4367</v>
      </c>
      <c r="H6575" s="22" t="s">
        <v>1327</v>
      </c>
      <c r="I6575" s="23">
        <v>1</v>
      </c>
      <c r="J6575" s="23">
        <v>407</v>
      </c>
      <c r="K6575" s="23" t="s">
        <v>4722</v>
      </c>
      <c r="L6575" s="22" t="s">
        <v>4723</v>
      </c>
      <c r="M6575" s="21" t="s">
        <v>975</v>
      </c>
      <c r="N6575" s="23" t="s">
        <v>1271</v>
      </c>
      <c r="O6575" s="22" t="s">
        <v>1272</v>
      </c>
      <c r="P6575" s="22"/>
      <c r="Q6575" s="23" t="s">
        <v>4730</v>
      </c>
      <c r="R6575" s="22" t="s">
        <v>4731</v>
      </c>
      <c r="S6575" s="21" t="s">
        <v>978</v>
      </c>
      <c r="T6575" s="23" t="s">
        <v>4732</v>
      </c>
      <c r="U6575" s="24" t="s">
        <v>66</v>
      </c>
      <c r="V6575" s="23">
        <v>137</v>
      </c>
      <c r="W6575" s="25">
        <v>3000000</v>
      </c>
      <c r="X6575" s="25">
        <v>6000000</v>
      </c>
      <c r="Y6575" s="25">
        <v>6000000</v>
      </c>
      <c r="Z6575" s="25">
        <v>3000000</v>
      </c>
      <c r="AA6575" s="25">
        <v>0</v>
      </c>
      <c r="AB6575" s="25">
        <v>166000000</v>
      </c>
      <c r="AC6575" s="26">
        <v>45152.505756550927</v>
      </c>
      <c r="AD6575" s="27">
        <f>ROW()</f>
        <v>6575</v>
      </c>
      <c r="AE6575" s="27">
        <f>1</f>
        <v>1</v>
      </c>
      <c r="AF6575" s="27">
        <f>SUBTOTAL(109,Tbl_NGF_Data[[#This Row],[Counter]])</f>
        <v>1</v>
      </c>
    </row>
    <row r="6576" spans="2:32" ht="45" x14ac:dyDescent="0.25">
      <c r="B6576" s="21" t="s">
        <v>951</v>
      </c>
      <c r="C6576" s="22" t="s">
        <v>4367</v>
      </c>
      <c r="D6576" s="23">
        <v>14</v>
      </c>
      <c r="E6576" s="22" t="s">
        <v>951</v>
      </c>
      <c r="F6576" s="23">
        <v>14</v>
      </c>
      <c r="G6576" s="22" t="s">
        <v>4367</v>
      </c>
      <c r="H6576" s="22" t="s">
        <v>1327</v>
      </c>
      <c r="I6576" s="23">
        <v>1</v>
      </c>
      <c r="J6576" s="23">
        <v>407</v>
      </c>
      <c r="K6576" s="23" t="s">
        <v>4722</v>
      </c>
      <c r="L6576" s="22" t="s">
        <v>4723</v>
      </c>
      <c r="M6576" s="21" t="s">
        <v>975</v>
      </c>
      <c r="N6576" s="23" t="s">
        <v>1271</v>
      </c>
      <c r="O6576" s="22" t="s">
        <v>1272</v>
      </c>
      <c r="P6576" s="22" t="s">
        <v>1273</v>
      </c>
      <c r="Q6576" s="23" t="s">
        <v>4730</v>
      </c>
      <c r="R6576" s="22" t="s">
        <v>4731</v>
      </c>
      <c r="S6576" s="21" t="s">
        <v>978</v>
      </c>
      <c r="T6576" s="23" t="s">
        <v>4732</v>
      </c>
      <c r="U6576" s="24" t="s">
        <v>17</v>
      </c>
      <c r="V6576" s="23">
        <v>200</v>
      </c>
      <c r="W6576" s="25">
        <v>44822218.760000005</v>
      </c>
      <c r="X6576" s="25">
        <v>42720378.269999988</v>
      </c>
      <c r="Y6576" s="25">
        <v>46438643.55999998</v>
      </c>
      <c r="Z6576" s="25">
        <v>49068317.859999985</v>
      </c>
      <c r="AA6576" s="25">
        <v>45874272.07</v>
      </c>
      <c r="AB6576" s="25">
        <v>39237018.069999993</v>
      </c>
      <c r="AC6576" s="26">
        <v>45152.505756550927</v>
      </c>
      <c r="AD6576" s="27">
        <f>ROW()</f>
        <v>6576</v>
      </c>
      <c r="AE6576" s="27">
        <f>1</f>
        <v>1</v>
      </c>
      <c r="AF6576" s="27">
        <f>SUBTOTAL(109,Tbl_NGF_Data[[#This Row],[Counter]])</f>
        <v>1</v>
      </c>
    </row>
    <row r="6577" spans="2:32" ht="45" x14ac:dyDescent="0.25">
      <c r="B6577" s="21" t="s">
        <v>951</v>
      </c>
      <c r="C6577" s="22" t="s">
        <v>4367</v>
      </c>
      <c r="D6577" s="23">
        <v>14</v>
      </c>
      <c r="E6577" s="22" t="s">
        <v>951</v>
      </c>
      <c r="F6577" s="23">
        <v>14</v>
      </c>
      <c r="G6577" s="22" t="s">
        <v>4367</v>
      </c>
      <c r="H6577" s="22" t="s">
        <v>1327</v>
      </c>
      <c r="I6577" s="23">
        <v>1</v>
      </c>
      <c r="J6577" s="23">
        <v>407</v>
      </c>
      <c r="K6577" s="23" t="s">
        <v>4722</v>
      </c>
      <c r="L6577" s="22" t="s">
        <v>4723</v>
      </c>
      <c r="M6577" s="21" t="s">
        <v>975</v>
      </c>
      <c r="N6577" s="23" t="s">
        <v>1271</v>
      </c>
      <c r="O6577" s="22" t="s">
        <v>1272</v>
      </c>
      <c r="P6577" s="22" t="s">
        <v>1273</v>
      </c>
      <c r="Q6577" s="23" t="s">
        <v>4730</v>
      </c>
      <c r="R6577" s="22" t="s">
        <v>4731</v>
      </c>
      <c r="S6577" s="21" t="s">
        <v>978</v>
      </c>
      <c r="T6577" s="23" t="s">
        <v>4732</v>
      </c>
      <c r="U6577" s="24" t="s">
        <v>97</v>
      </c>
      <c r="V6577" s="23">
        <v>205</v>
      </c>
      <c r="W6577" s="25">
        <v>12167257.740000002</v>
      </c>
      <c r="X6577" s="25">
        <v>15484612.67</v>
      </c>
      <c r="Y6577" s="25">
        <v>5078061.2999999989</v>
      </c>
      <c r="Z6577" s="25">
        <v>2711151.07</v>
      </c>
      <c r="AA6577" s="25">
        <v>3816382.5599999996</v>
      </c>
      <c r="AB6577" s="25">
        <v>15748626.92</v>
      </c>
      <c r="AC6577" s="26">
        <v>45152.505756550927</v>
      </c>
      <c r="AD6577" s="27">
        <f>ROW()</f>
        <v>6577</v>
      </c>
      <c r="AE6577" s="27">
        <f>1</f>
        <v>1</v>
      </c>
      <c r="AF6577" s="27">
        <f>SUBTOTAL(109,Tbl_NGF_Data[[#This Row],[Counter]])</f>
        <v>1</v>
      </c>
    </row>
    <row r="6578" spans="2:32" ht="45" x14ac:dyDescent="0.25">
      <c r="B6578" s="21" t="s">
        <v>951</v>
      </c>
      <c r="C6578" s="22" t="s">
        <v>4367</v>
      </c>
      <c r="D6578" s="23">
        <v>14</v>
      </c>
      <c r="E6578" s="22" t="s">
        <v>951</v>
      </c>
      <c r="F6578" s="23">
        <v>14</v>
      </c>
      <c r="G6578" s="22" t="s">
        <v>4367</v>
      </c>
      <c r="H6578" s="22" t="s">
        <v>1327</v>
      </c>
      <c r="I6578" s="23">
        <v>1</v>
      </c>
      <c r="J6578" s="23">
        <v>407</v>
      </c>
      <c r="K6578" s="23" t="s">
        <v>4722</v>
      </c>
      <c r="L6578" s="22" t="s">
        <v>4723</v>
      </c>
      <c r="M6578" s="21" t="s">
        <v>975</v>
      </c>
      <c r="N6578" s="23" t="s">
        <v>1271</v>
      </c>
      <c r="O6578" s="22" t="s">
        <v>1272</v>
      </c>
      <c r="P6578" s="22" t="s">
        <v>1273</v>
      </c>
      <c r="Q6578" s="23" t="s">
        <v>4730</v>
      </c>
      <c r="R6578" s="22" t="s">
        <v>4731</v>
      </c>
      <c r="S6578" s="21" t="s">
        <v>978</v>
      </c>
      <c r="T6578" s="23" t="s">
        <v>4732</v>
      </c>
      <c r="U6578" s="24" t="s">
        <v>18</v>
      </c>
      <c r="V6578" s="23">
        <v>220</v>
      </c>
      <c r="W6578" s="25">
        <v>3579287.2399999946</v>
      </c>
      <c r="X6578" s="25">
        <v>2034210.7100000083</v>
      </c>
      <c r="Y6578" s="25">
        <v>1705089.44000002</v>
      </c>
      <c r="Z6578" s="25">
        <v>2775415.1400000155</v>
      </c>
      <c r="AA6578" s="25">
        <v>4469460.93</v>
      </c>
      <c r="AB6578" s="25">
        <v>17435414.930000007</v>
      </c>
      <c r="AC6578" s="26">
        <v>45152.505756550927</v>
      </c>
      <c r="AD6578" s="27">
        <f>ROW()</f>
        <v>6578</v>
      </c>
      <c r="AE6578" s="27">
        <f>1</f>
        <v>1</v>
      </c>
      <c r="AF6578" s="27">
        <f>SUBTOTAL(109,Tbl_NGF_Data[[#This Row],[Counter]])</f>
        <v>1</v>
      </c>
    </row>
    <row r="6579" spans="2:32" ht="45" x14ac:dyDescent="0.25">
      <c r="B6579" s="21" t="s">
        <v>951</v>
      </c>
      <c r="C6579" s="22" t="s">
        <v>4367</v>
      </c>
      <c r="D6579" s="23">
        <v>14</v>
      </c>
      <c r="E6579" s="22" t="s">
        <v>951</v>
      </c>
      <c r="F6579" s="23">
        <v>14</v>
      </c>
      <c r="G6579" s="22" t="s">
        <v>4367</v>
      </c>
      <c r="H6579" s="22" t="s">
        <v>1327</v>
      </c>
      <c r="I6579" s="23">
        <v>1</v>
      </c>
      <c r="J6579" s="23">
        <v>407</v>
      </c>
      <c r="K6579" s="23" t="s">
        <v>4722</v>
      </c>
      <c r="L6579" s="22" t="s">
        <v>4723</v>
      </c>
      <c r="M6579" s="21" t="s">
        <v>975</v>
      </c>
      <c r="N6579" s="23" t="s">
        <v>1271</v>
      </c>
      <c r="O6579" s="22" t="s">
        <v>1272</v>
      </c>
      <c r="P6579" s="22" t="s">
        <v>1273</v>
      </c>
      <c r="Q6579" s="23" t="s">
        <v>4730</v>
      </c>
      <c r="R6579" s="22" t="s">
        <v>4731</v>
      </c>
      <c r="S6579" s="21" t="s">
        <v>978</v>
      </c>
      <c r="T6579" s="23" t="s">
        <v>4732</v>
      </c>
      <c r="U6579" s="24" t="s">
        <v>67</v>
      </c>
      <c r="V6579" s="23">
        <v>222</v>
      </c>
      <c r="W6579" s="25">
        <v>8512511.2599999979</v>
      </c>
      <c r="X6579" s="25">
        <v>16027897.33</v>
      </c>
      <c r="Y6579" s="25">
        <v>13949838.590000002</v>
      </c>
      <c r="Z6579" s="25">
        <v>14238687.52</v>
      </c>
      <c r="AA6579" s="25">
        <v>34871179.959999993</v>
      </c>
      <c r="AB6579" s="25">
        <v>32977553.040000007</v>
      </c>
      <c r="AC6579" s="26">
        <v>45152.505756550927</v>
      </c>
      <c r="AD6579" s="27">
        <f>ROW()</f>
        <v>6579</v>
      </c>
      <c r="AE6579" s="27">
        <f>1</f>
        <v>1</v>
      </c>
      <c r="AF6579" s="27">
        <f>SUBTOTAL(109,Tbl_NGF_Data[[#This Row],[Counter]])</f>
        <v>1</v>
      </c>
    </row>
    <row r="6580" spans="2:32" ht="45" x14ac:dyDescent="0.25">
      <c r="B6580" s="21" t="s">
        <v>951</v>
      </c>
      <c r="C6580" s="22" t="s">
        <v>4367</v>
      </c>
      <c r="D6580" s="23">
        <v>14</v>
      </c>
      <c r="E6580" s="22" t="s">
        <v>951</v>
      </c>
      <c r="F6580" s="23">
        <v>14</v>
      </c>
      <c r="G6580" s="22" t="s">
        <v>4367</v>
      </c>
      <c r="H6580" s="22" t="s">
        <v>1327</v>
      </c>
      <c r="I6580" s="23">
        <v>1</v>
      </c>
      <c r="J6580" s="23">
        <v>407</v>
      </c>
      <c r="K6580" s="23" t="s">
        <v>4722</v>
      </c>
      <c r="L6580" s="22" t="s">
        <v>4723</v>
      </c>
      <c r="M6580" s="21" t="s">
        <v>975</v>
      </c>
      <c r="N6580" s="23" t="s">
        <v>1271</v>
      </c>
      <c r="O6580" s="22" t="s">
        <v>1272</v>
      </c>
      <c r="P6580" s="22" t="s">
        <v>1273</v>
      </c>
      <c r="Q6580" s="23" t="s">
        <v>4730</v>
      </c>
      <c r="R6580" s="22" t="s">
        <v>4731</v>
      </c>
      <c r="S6580" s="21" t="s">
        <v>978</v>
      </c>
      <c r="T6580" s="23" t="s">
        <v>4732</v>
      </c>
      <c r="U6580" s="24" t="s">
        <v>19</v>
      </c>
      <c r="V6580" s="23">
        <v>500</v>
      </c>
      <c r="W6580" s="25">
        <v>21675260.870000001</v>
      </c>
      <c r="X6580" s="25">
        <v>23201797.469999999</v>
      </c>
      <c r="Y6580" s="25">
        <v>17841486.939999998</v>
      </c>
      <c r="Z6580" s="25">
        <v>18851711.460000001</v>
      </c>
      <c r="AA6580" s="25">
        <v>18409717.779999997</v>
      </c>
      <c r="AB6580" s="25">
        <v>18482977.199999999</v>
      </c>
      <c r="AC6580" s="26">
        <v>45152.505756550927</v>
      </c>
      <c r="AD6580" s="27">
        <f>ROW()</f>
        <v>6580</v>
      </c>
      <c r="AE6580" s="27">
        <f>1</f>
        <v>1</v>
      </c>
      <c r="AF6580" s="27">
        <f>SUBTOTAL(109,Tbl_NGF_Data[[#This Row],[Counter]])</f>
        <v>1</v>
      </c>
    </row>
    <row r="6581" spans="2:32" ht="45" x14ac:dyDescent="0.25">
      <c r="B6581" s="21" t="s">
        <v>951</v>
      </c>
      <c r="C6581" s="22" t="s">
        <v>4367</v>
      </c>
      <c r="D6581" s="23">
        <v>14</v>
      </c>
      <c r="E6581" s="22" t="s">
        <v>951</v>
      </c>
      <c r="F6581" s="23">
        <v>14</v>
      </c>
      <c r="G6581" s="22" t="s">
        <v>4367</v>
      </c>
      <c r="H6581" s="22" t="s">
        <v>1327</v>
      </c>
      <c r="I6581" s="23">
        <v>1</v>
      </c>
      <c r="J6581" s="23">
        <v>407</v>
      </c>
      <c r="K6581" s="23" t="s">
        <v>4722</v>
      </c>
      <c r="L6581" s="22" t="s">
        <v>4723</v>
      </c>
      <c r="M6581" s="21" t="s">
        <v>975</v>
      </c>
      <c r="N6581" s="23" t="s">
        <v>1271</v>
      </c>
      <c r="O6581" s="22" t="s">
        <v>1272</v>
      </c>
      <c r="P6581" s="22" t="s">
        <v>1273</v>
      </c>
      <c r="Q6581" s="23" t="s">
        <v>4733</v>
      </c>
      <c r="R6581" s="22" t="s">
        <v>4734</v>
      </c>
      <c r="S6581" s="21" t="s">
        <v>979</v>
      </c>
      <c r="T6581" s="23" t="s">
        <v>4735</v>
      </c>
      <c r="U6581" s="24" t="s">
        <v>15</v>
      </c>
      <c r="V6581" s="23">
        <v>100</v>
      </c>
      <c r="W6581" s="25">
        <v>0</v>
      </c>
      <c r="X6581" s="25">
        <v>0</v>
      </c>
      <c r="Y6581" s="25">
        <v>0</v>
      </c>
      <c r="Z6581" s="25">
        <v>0</v>
      </c>
      <c r="AA6581" s="25">
        <v>2002838.52</v>
      </c>
      <c r="AB6581" s="25">
        <v>4075996.03</v>
      </c>
      <c r="AC6581" s="26">
        <v>45152.505756550927</v>
      </c>
      <c r="AD6581" s="27">
        <f>ROW()</f>
        <v>6581</v>
      </c>
      <c r="AE6581" s="27">
        <f>1</f>
        <v>1</v>
      </c>
      <c r="AF6581" s="27">
        <f>SUBTOTAL(109,Tbl_NGF_Data[[#This Row],[Counter]])</f>
        <v>1</v>
      </c>
    </row>
    <row r="6582" spans="2:32" ht="45" x14ac:dyDescent="0.25">
      <c r="B6582" s="21" t="s">
        <v>951</v>
      </c>
      <c r="C6582" s="22" t="s">
        <v>4367</v>
      </c>
      <c r="D6582" s="23">
        <v>14</v>
      </c>
      <c r="E6582" s="22" t="s">
        <v>951</v>
      </c>
      <c r="F6582" s="23">
        <v>14</v>
      </c>
      <c r="G6582" s="22" t="s">
        <v>4367</v>
      </c>
      <c r="H6582" s="22" t="s">
        <v>1327</v>
      </c>
      <c r="I6582" s="23">
        <v>1</v>
      </c>
      <c r="J6582" s="23">
        <v>407</v>
      </c>
      <c r="K6582" s="23" t="s">
        <v>4722</v>
      </c>
      <c r="L6582" s="22" t="s">
        <v>4723</v>
      </c>
      <c r="M6582" s="21" t="s">
        <v>975</v>
      </c>
      <c r="N6582" s="23" t="s">
        <v>1271</v>
      </c>
      <c r="O6582" s="22" t="s">
        <v>1272</v>
      </c>
      <c r="P6582" s="22" t="s">
        <v>1273</v>
      </c>
      <c r="Q6582" s="23" t="s">
        <v>4733</v>
      </c>
      <c r="R6582" s="22" t="s">
        <v>4734</v>
      </c>
      <c r="S6582" s="21" t="s">
        <v>979</v>
      </c>
      <c r="T6582" s="23" t="s">
        <v>4735</v>
      </c>
      <c r="U6582" s="24" t="s">
        <v>19</v>
      </c>
      <c r="V6582" s="23">
        <v>500</v>
      </c>
      <c r="W6582" s="25">
        <v>0</v>
      </c>
      <c r="X6582" s="25">
        <v>0</v>
      </c>
      <c r="Y6582" s="25">
        <v>0</v>
      </c>
      <c r="Z6582" s="25">
        <v>0</v>
      </c>
      <c r="AA6582" s="25">
        <v>2002838.52</v>
      </c>
      <c r="AB6582" s="25">
        <v>2073157.51</v>
      </c>
      <c r="AC6582" s="26">
        <v>45152.505756550927</v>
      </c>
      <c r="AD6582" s="27">
        <f>ROW()</f>
        <v>6582</v>
      </c>
      <c r="AE6582" s="27">
        <f>1</f>
        <v>1</v>
      </c>
      <c r="AF6582" s="27">
        <f>SUBTOTAL(109,Tbl_NGF_Data[[#This Row],[Counter]])</f>
        <v>1</v>
      </c>
    </row>
    <row r="6583" spans="2:32" ht="60" x14ac:dyDescent="0.25">
      <c r="B6583" s="21" t="s">
        <v>951</v>
      </c>
      <c r="C6583" s="22" t="s">
        <v>4367</v>
      </c>
      <c r="D6583" s="23">
        <v>14</v>
      </c>
      <c r="E6583" s="22" t="s">
        <v>951</v>
      </c>
      <c r="F6583" s="23">
        <v>14</v>
      </c>
      <c r="G6583" s="22" t="s">
        <v>4367</v>
      </c>
      <c r="H6583" s="22" t="s">
        <v>1327</v>
      </c>
      <c r="I6583" s="23">
        <v>1</v>
      </c>
      <c r="J6583" s="23">
        <v>407</v>
      </c>
      <c r="K6583" s="23" t="s">
        <v>4722</v>
      </c>
      <c r="L6583" s="22" t="s">
        <v>4723</v>
      </c>
      <c r="M6583" s="21" t="s">
        <v>975</v>
      </c>
      <c r="N6583" s="23" t="s">
        <v>1186</v>
      </c>
      <c r="O6583" s="22" t="s">
        <v>1187</v>
      </c>
      <c r="P6583" s="22" t="s">
        <v>1188</v>
      </c>
      <c r="Q6583" s="23" t="s">
        <v>4736</v>
      </c>
      <c r="R6583" s="22" t="s">
        <v>4737</v>
      </c>
      <c r="S6583" s="21" t="s">
        <v>980</v>
      </c>
      <c r="T6583" s="23" t="s">
        <v>4738</v>
      </c>
      <c r="U6583" s="24" t="s">
        <v>15</v>
      </c>
      <c r="V6583" s="23">
        <v>100</v>
      </c>
      <c r="W6583" s="25">
        <v>0</v>
      </c>
      <c r="X6583" s="25">
        <v>0</v>
      </c>
      <c r="Y6583" s="25">
        <v>2520611.65</v>
      </c>
      <c r="Z6583" s="25">
        <v>3193712.31</v>
      </c>
      <c r="AA6583" s="25">
        <v>3665571.08</v>
      </c>
      <c r="AB6583" s="25">
        <v>7098484.8300000001</v>
      </c>
      <c r="AC6583" s="26">
        <v>45152.505756550927</v>
      </c>
      <c r="AD6583" s="27">
        <f>ROW()</f>
        <v>6583</v>
      </c>
      <c r="AE6583" s="27">
        <f>1</f>
        <v>1</v>
      </c>
      <c r="AF6583" s="27">
        <f>SUBTOTAL(109,Tbl_NGF_Data[[#This Row],[Counter]])</f>
        <v>1</v>
      </c>
    </row>
    <row r="6584" spans="2:32" ht="60" x14ac:dyDescent="0.25">
      <c r="B6584" s="21" t="s">
        <v>951</v>
      </c>
      <c r="C6584" s="22" t="s">
        <v>4367</v>
      </c>
      <c r="D6584" s="23">
        <v>14</v>
      </c>
      <c r="E6584" s="22" t="s">
        <v>951</v>
      </c>
      <c r="F6584" s="23">
        <v>14</v>
      </c>
      <c r="G6584" s="22" t="s">
        <v>4367</v>
      </c>
      <c r="H6584" s="22" t="s">
        <v>1327</v>
      </c>
      <c r="I6584" s="23">
        <v>1</v>
      </c>
      <c r="J6584" s="23">
        <v>407</v>
      </c>
      <c r="K6584" s="23" t="s">
        <v>4722</v>
      </c>
      <c r="L6584" s="22" t="s">
        <v>4723</v>
      </c>
      <c r="M6584" s="21" t="s">
        <v>975</v>
      </c>
      <c r="N6584" s="23" t="s">
        <v>1186</v>
      </c>
      <c r="O6584" s="22" t="s">
        <v>1187</v>
      </c>
      <c r="P6584" s="22" t="s">
        <v>1188</v>
      </c>
      <c r="Q6584" s="23" t="s">
        <v>4736</v>
      </c>
      <c r="R6584" s="22" t="s">
        <v>4737</v>
      </c>
      <c r="S6584" s="21" t="s">
        <v>980</v>
      </c>
      <c r="T6584" s="23" t="s">
        <v>4738</v>
      </c>
      <c r="U6584" s="24" t="s">
        <v>16</v>
      </c>
      <c r="V6584" s="23">
        <v>135</v>
      </c>
      <c r="W6584" s="25">
        <v>0</v>
      </c>
      <c r="X6584" s="25">
        <v>0</v>
      </c>
      <c r="Y6584" s="25">
        <v>1350000</v>
      </c>
      <c r="Z6584" s="25">
        <v>1500000</v>
      </c>
      <c r="AA6584" s="25">
        <v>1500000</v>
      </c>
      <c r="AB6584" s="25">
        <v>4000000</v>
      </c>
      <c r="AC6584" s="26">
        <v>45152.505756550927</v>
      </c>
      <c r="AD6584" s="27">
        <f>ROW()</f>
        <v>6584</v>
      </c>
      <c r="AE6584" s="27">
        <f>1</f>
        <v>1</v>
      </c>
      <c r="AF6584" s="27">
        <f>SUBTOTAL(109,Tbl_NGF_Data[[#This Row],[Counter]])</f>
        <v>1</v>
      </c>
    </row>
    <row r="6585" spans="2:32" ht="60" x14ac:dyDescent="0.25">
      <c r="B6585" s="21" t="s">
        <v>951</v>
      </c>
      <c r="C6585" s="22" t="s">
        <v>4367</v>
      </c>
      <c r="D6585" s="23">
        <v>14</v>
      </c>
      <c r="E6585" s="22" t="s">
        <v>951</v>
      </c>
      <c r="F6585" s="23">
        <v>14</v>
      </c>
      <c r="G6585" s="22" t="s">
        <v>4367</v>
      </c>
      <c r="H6585" s="22" t="s">
        <v>1327</v>
      </c>
      <c r="I6585" s="23">
        <v>1</v>
      </c>
      <c r="J6585" s="23">
        <v>407</v>
      </c>
      <c r="K6585" s="23" t="s">
        <v>4722</v>
      </c>
      <c r="L6585" s="22" t="s">
        <v>4723</v>
      </c>
      <c r="M6585" s="21" t="s">
        <v>975</v>
      </c>
      <c r="N6585" s="23" t="s">
        <v>1186</v>
      </c>
      <c r="O6585" s="22" t="s">
        <v>1187</v>
      </c>
      <c r="P6585" s="22" t="s">
        <v>1188</v>
      </c>
      <c r="Q6585" s="23" t="s">
        <v>4736</v>
      </c>
      <c r="R6585" s="22" t="s">
        <v>4737</v>
      </c>
      <c r="S6585" s="21" t="s">
        <v>980</v>
      </c>
      <c r="T6585" s="23" t="s">
        <v>4738</v>
      </c>
      <c r="U6585" s="24" t="s">
        <v>17</v>
      </c>
      <c r="V6585" s="23">
        <v>200</v>
      </c>
      <c r="W6585" s="25">
        <v>0</v>
      </c>
      <c r="X6585" s="25">
        <v>0</v>
      </c>
      <c r="Y6585" s="25">
        <v>195669.59</v>
      </c>
      <c r="Z6585" s="25">
        <v>807473.01</v>
      </c>
      <c r="AA6585" s="25">
        <v>1263488.8400000001</v>
      </c>
      <c r="AB6585" s="25">
        <v>454040.78</v>
      </c>
      <c r="AC6585" s="26">
        <v>45152.505756550927</v>
      </c>
      <c r="AD6585" s="27">
        <f>ROW()</f>
        <v>6585</v>
      </c>
      <c r="AE6585" s="27">
        <f>1</f>
        <v>1</v>
      </c>
      <c r="AF6585" s="27">
        <f>SUBTOTAL(109,Tbl_NGF_Data[[#This Row],[Counter]])</f>
        <v>1</v>
      </c>
    </row>
    <row r="6586" spans="2:32" ht="60" x14ac:dyDescent="0.25">
      <c r="B6586" s="21" t="s">
        <v>951</v>
      </c>
      <c r="C6586" s="22" t="s">
        <v>4367</v>
      </c>
      <c r="D6586" s="23">
        <v>14</v>
      </c>
      <c r="E6586" s="22" t="s">
        <v>951</v>
      </c>
      <c r="F6586" s="23">
        <v>14</v>
      </c>
      <c r="G6586" s="22" t="s">
        <v>4367</v>
      </c>
      <c r="H6586" s="22" t="s">
        <v>1327</v>
      </c>
      <c r="I6586" s="23">
        <v>1</v>
      </c>
      <c r="J6586" s="23">
        <v>407</v>
      </c>
      <c r="K6586" s="23" t="s">
        <v>4722</v>
      </c>
      <c r="L6586" s="22" t="s">
        <v>4723</v>
      </c>
      <c r="M6586" s="21" t="s">
        <v>975</v>
      </c>
      <c r="N6586" s="23" t="s">
        <v>1186</v>
      </c>
      <c r="O6586" s="22" t="s">
        <v>1187</v>
      </c>
      <c r="P6586" s="22" t="s">
        <v>1188</v>
      </c>
      <c r="Q6586" s="23" t="s">
        <v>4736</v>
      </c>
      <c r="R6586" s="22" t="s">
        <v>4737</v>
      </c>
      <c r="S6586" s="21" t="s">
        <v>980</v>
      </c>
      <c r="T6586" s="23" t="s">
        <v>4738</v>
      </c>
      <c r="U6586" s="24" t="s">
        <v>18</v>
      </c>
      <c r="V6586" s="23">
        <v>220</v>
      </c>
      <c r="W6586" s="25">
        <v>0</v>
      </c>
      <c r="X6586" s="25">
        <v>0</v>
      </c>
      <c r="Y6586" s="25">
        <v>1154330.4099999999</v>
      </c>
      <c r="Z6586" s="25">
        <v>692526.99</v>
      </c>
      <c r="AA6586" s="25">
        <v>236511.15999999992</v>
      </c>
      <c r="AB6586" s="25">
        <v>3545959.2199999997</v>
      </c>
      <c r="AC6586" s="26">
        <v>45152.505756550927</v>
      </c>
      <c r="AD6586" s="27">
        <f>ROW()</f>
        <v>6586</v>
      </c>
      <c r="AE6586" s="27">
        <f>1</f>
        <v>1</v>
      </c>
      <c r="AF6586" s="27">
        <f>SUBTOTAL(109,Tbl_NGF_Data[[#This Row],[Counter]])</f>
        <v>1</v>
      </c>
    </row>
    <row r="6587" spans="2:32" ht="60" x14ac:dyDescent="0.25">
      <c r="B6587" s="21" t="s">
        <v>951</v>
      </c>
      <c r="C6587" s="22" t="s">
        <v>4367</v>
      </c>
      <c r="D6587" s="23">
        <v>14</v>
      </c>
      <c r="E6587" s="22" t="s">
        <v>951</v>
      </c>
      <c r="F6587" s="23">
        <v>14</v>
      </c>
      <c r="G6587" s="22" t="s">
        <v>4367</v>
      </c>
      <c r="H6587" s="22" t="s">
        <v>1327</v>
      </c>
      <c r="I6587" s="23">
        <v>1</v>
      </c>
      <c r="J6587" s="23">
        <v>407</v>
      </c>
      <c r="K6587" s="23" t="s">
        <v>4722</v>
      </c>
      <c r="L6587" s="22" t="s">
        <v>4723</v>
      </c>
      <c r="M6587" s="21" t="s">
        <v>975</v>
      </c>
      <c r="N6587" s="23" t="s">
        <v>1186</v>
      </c>
      <c r="O6587" s="22" t="s">
        <v>1187</v>
      </c>
      <c r="P6587" s="22" t="s">
        <v>1188</v>
      </c>
      <c r="Q6587" s="23" t="s">
        <v>4736</v>
      </c>
      <c r="R6587" s="22" t="s">
        <v>4737</v>
      </c>
      <c r="S6587" s="21" t="s">
        <v>980</v>
      </c>
      <c r="T6587" s="23" t="s">
        <v>4738</v>
      </c>
      <c r="U6587" s="24" t="s">
        <v>19</v>
      </c>
      <c r="V6587" s="23">
        <v>500</v>
      </c>
      <c r="W6587" s="25">
        <v>0</v>
      </c>
      <c r="X6587" s="25">
        <v>0</v>
      </c>
      <c r="Y6587" s="25">
        <v>16281.24</v>
      </c>
      <c r="Z6587" s="25">
        <v>16254.58</v>
      </c>
      <c r="AA6587" s="25">
        <v>5469.96</v>
      </c>
      <c r="AB6587" s="25">
        <v>63815.57</v>
      </c>
      <c r="AC6587" s="26">
        <v>45152.505756550927</v>
      </c>
      <c r="AD6587" s="27">
        <f>ROW()</f>
        <v>6587</v>
      </c>
      <c r="AE6587" s="27">
        <f>1</f>
        <v>1</v>
      </c>
      <c r="AF6587" s="27">
        <f>SUBTOTAL(109,Tbl_NGF_Data[[#This Row],[Counter]])</f>
        <v>1</v>
      </c>
    </row>
    <row r="6588" spans="2:32" ht="45" x14ac:dyDescent="0.25">
      <c r="B6588" s="21" t="s">
        <v>951</v>
      </c>
      <c r="C6588" s="22" t="s">
        <v>4367</v>
      </c>
      <c r="D6588" s="23">
        <v>14</v>
      </c>
      <c r="E6588" s="22" t="s">
        <v>951</v>
      </c>
      <c r="F6588" s="23">
        <v>14</v>
      </c>
      <c r="G6588" s="22" t="s">
        <v>4367</v>
      </c>
      <c r="H6588" s="22" t="s">
        <v>1327</v>
      </c>
      <c r="I6588" s="23">
        <v>1</v>
      </c>
      <c r="J6588" s="23">
        <v>407</v>
      </c>
      <c r="K6588" s="23" t="s">
        <v>4722</v>
      </c>
      <c r="L6588" s="22" t="s">
        <v>4723</v>
      </c>
      <c r="M6588" s="21" t="s">
        <v>975</v>
      </c>
      <c r="N6588" s="23" t="s">
        <v>1186</v>
      </c>
      <c r="O6588" s="22" t="s">
        <v>1187</v>
      </c>
      <c r="P6588" s="22" t="s">
        <v>1188</v>
      </c>
      <c r="Q6588" s="23" t="s">
        <v>4739</v>
      </c>
      <c r="R6588" s="22" t="s">
        <v>4740</v>
      </c>
      <c r="S6588" s="21" t="s">
        <v>981</v>
      </c>
      <c r="T6588" s="23" t="s">
        <v>4741</v>
      </c>
      <c r="U6588" s="24" t="s">
        <v>15</v>
      </c>
      <c r="V6588" s="23">
        <v>100</v>
      </c>
      <c r="W6588" s="25">
        <v>5614617.54</v>
      </c>
      <c r="X6588" s="25">
        <v>7041020.0999999996</v>
      </c>
      <c r="Y6588" s="25">
        <v>9113418.0800000001</v>
      </c>
      <c r="Z6588" s="25">
        <v>10013342.199999999</v>
      </c>
      <c r="AA6588" s="25">
        <v>9689756.9100000001</v>
      </c>
      <c r="AB6588" s="25">
        <v>8412646.4299999997</v>
      </c>
      <c r="AC6588" s="26">
        <v>45152.505756550927</v>
      </c>
      <c r="AD6588" s="27">
        <f>ROW()</f>
        <v>6588</v>
      </c>
      <c r="AE6588" s="27">
        <f>1</f>
        <v>1</v>
      </c>
      <c r="AF6588" s="27">
        <f>SUBTOTAL(109,Tbl_NGF_Data[[#This Row],[Counter]])</f>
        <v>1</v>
      </c>
    </row>
    <row r="6589" spans="2:32" ht="45" x14ac:dyDescent="0.25">
      <c r="B6589" s="21" t="s">
        <v>951</v>
      </c>
      <c r="C6589" s="22" t="s">
        <v>4367</v>
      </c>
      <c r="D6589" s="23">
        <v>14</v>
      </c>
      <c r="E6589" s="22" t="s">
        <v>951</v>
      </c>
      <c r="F6589" s="23">
        <v>14</v>
      </c>
      <c r="G6589" s="22" t="s">
        <v>4367</v>
      </c>
      <c r="H6589" s="22" t="s">
        <v>1327</v>
      </c>
      <c r="I6589" s="23">
        <v>1</v>
      </c>
      <c r="J6589" s="23">
        <v>407</v>
      </c>
      <c r="K6589" s="23" t="s">
        <v>4722</v>
      </c>
      <c r="L6589" s="22" t="s">
        <v>4723</v>
      </c>
      <c r="M6589" s="21" t="s">
        <v>975</v>
      </c>
      <c r="N6589" s="23" t="s">
        <v>1186</v>
      </c>
      <c r="O6589" s="22" t="s">
        <v>1187</v>
      </c>
      <c r="P6589" s="22" t="s">
        <v>1188</v>
      </c>
      <c r="Q6589" s="23" t="s">
        <v>4739</v>
      </c>
      <c r="R6589" s="22" t="s">
        <v>4740</v>
      </c>
      <c r="S6589" s="21" t="s">
        <v>981</v>
      </c>
      <c r="T6589" s="23" t="s">
        <v>4741</v>
      </c>
      <c r="U6589" s="24" t="s">
        <v>16</v>
      </c>
      <c r="V6589" s="23">
        <v>135</v>
      </c>
      <c r="W6589" s="25">
        <v>5732817</v>
      </c>
      <c r="X6589" s="25">
        <v>5180000</v>
      </c>
      <c r="Y6589" s="25">
        <v>2000000</v>
      </c>
      <c r="Z6589" s="25">
        <v>2106500</v>
      </c>
      <c r="AA6589" s="25">
        <v>1429000</v>
      </c>
      <c r="AB6589" s="25">
        <v>4000000</v>
      </c>
      <c r="AC6589" s="26">
        <v>45152.505756550927</v>
      </c>
      <c r="AD6589" s="27">
        <f>ROW()</f>
        <v>6589</v>
      </c>
      <c r="AE6589" s="27">
        <f>1</f>
        <v>1</v>
      </c>
      <c r="AF6589" s="27">
        <f>SUBTOTAL(109,Tbl_NGF_Data[[#This Row],[Counter]])</f>
        <v>1</v>
      </c>
    </row>
    <row r="6590" spans="2:32" ht="45" x14ac:dyDescent="0.25">
      <c r="B6590" s="21" t="s">
        <v>951</v>
      </c>
      <c r="C6590" s="22" t="s">
        <v>4367</v>
      </c>
      <c r="D6590" s="23">
        <v>14</v>
      </c>
      <c r="E6590" s="22" t="s">
        <v>951</v>
      </c>
      <c r="F6590" s="23">
        <v>14</v>
      </c>
      <c r="G6590" s="22" t="s">
        <v>4367</v>
      </c>
      <c r="H6590" s="22" t="s">
        <v>1327</v>
      </c>
      <c r="I6590" s="23">
        <v>1</v>
      </c>
      <c r="J6590" s="23">
        <v>407</v>
      </c>
      <c r="K6590" s="23" t="s">
        <v>4722</v>
      </c>
      <c r="L6590" s="22" t="s">
        <v>4723</v>
      </c>
      <c r="M6590" s="21" t="s">
        <v>975</v>
      </c>
      <c r="N6590" s="23" t="s">
        <v>1186</v>
      </c>
      <c r="O6590" s="22" t="s">
        <v>1187</v>
      </c>
      <c r="P6590" s="22" t="s">
        <v>1188</v>
      </c>
      <c r="Q6590" s="23" t="s">
        <v>4739</v>
      </c>
      <c r="R6590" s="22" t="s">
        <v>4740</v>
      </c>
      <c r="S6590" s="21" t="s">
        <v>981</v>
      </c>
      <c r="T6590" s="23" t="s">
        <v>4741</v>
      </c>
      <c r="U6590" s="24" t="s">
        <v>17</v>
      </c>
      <c r="V6590" s="23">
        <v>200</v>
      </c>
      <c r="W6590" s="25">
        <v>173500</v>
      </c>
      <c r="X6590" s="25">
        <v>755000</v>
      </c>
      <c r="Y6590" s="25">
        <v>1154000</v>
      </c>
      <c r="Z6590" s="25">
        <v>342500</v>
      </c>
      <c r="AA6590" s="25">
        <v>1429000</v>
      </c>
      <c r="AB6590" s="25">
        <v>0</v>
      </c>
      <c r="AC6590" s="26">
        <v>45152.505756550927</v>
      </c>
      <c r="AD6590" s="27">
        <f>ROW()</f>
        <v>6590</v>
      </c>
      <c r="AE6590" s="27">
        <f>1</f>
        <v>1</v>
      </c>
      <c r="AF6590" s="27">
        <f>SUBTOTAL(109,Tbl_NGF_Data[[#This Row],[Counter]])</f>
        <v>1</v>
      </c>
    </row>
    <row r="6591" spans="2:32" ht="45" x14ac:dyDescent="0.25">
      <c r="B6591" s="21" t="s">
        <v>951</v>
      </c>
      <c r="C6591" s="22" t="s">
        <v>4367</v>
      </c>
      <c r="D6591" s="23">
        <v>14</v>
      </c>
      <c r="E6591" s="22" t="s">
        <v>951</v>
      </c>
      <c r="F6591" s="23">
        <v>14</v>
      </c>
      <c r="G6591" s="22" t="s">
        <v>4367</v>
      </c>
      <c r="H6591" s="22" t="s">
        <v>1327</v>
      </c>
      <c r="I6591" s="23">
        <v>1</v>
      </c>
      <c r="J6591" s="23">
        <v>407</v>
      </c>
      <c r="K6591" s="23" t="s">
        <v>4722</v>
      </c>
      <c r="L6591" s="22" t="s">
        <v>4723</v>
      </c>
      <c r="M6591" s="21" t="s">
        <v>975</v>
      </c>
      <c r="N6591" s="23" t="s">
        <v>1186</v>
      </c>
      <c r="O6591" s="22" t="s">
        <v>1187</v>
      </c>
      <c r="P6591" s="22" t="s">
        <v>1188</v>
      </c>
      <c r="Q6591" s="23" t="s">
        <v>4739</v>
      </c>
      <c r="R6591" s="22" t="s">
        <v>4740</v>
      </c>
      <c r="S6591" s="21" t="s">
        <v>981</v>
      </c>
      <c r="T6591" s="23" t="s">
        <v>4741</v>
      </c>
      <c r="U6591" s="24" t="s">
        <v>18</v>
      </c>
      <c r="V6591" s="23">
        <v>220</v>
      </c>
      <c r="W6591" s="25">
        <v>5559317</v>
      </c>
      <c r="X6591" s="25">
        <v>4425000</v>
      </c>
      <c r="Y6591" s="25">
        <v>846000</v>
      </c>
      <c r="Z6591" s="25">
        <v>1764000</v>
      </c>
      <c r="AA6591" s="25">
        <v>0</v>
      </c>
      <c r="AB6591" s="25">
        <v>4000000</v>
      </c>
      <c r="AC6591" s="26">
        <v>45152.505756550927</v>
      </c>
      <c r="AD6591" s="27">
        <f>ROW()</f>
        <v>6591</v>
      </c>
      <c r="AE6591" s="27">
        <f>1</f>
        <v>1</v>
      </c>
      <c r="AF6591" s="27">
        <f>SUBTOTAL(109,Tbl_NGF_Data[[#This Row],[Counter]])</f>
        <v>1</v>
      </c>
    </row>
    <row r="6592" spans="2:32" ht="45" x14ac:dyDescent="0.25">
      <c r="B6592" s="21" t="s">
        <v>951</v>
      </c>
      <c r="C6592" s="22" t="s">
        <v>4367</v>
      </c>
      <c r="D6592" s="23">
        <v>14</v>
      </c>
      <c r="E6592" s="22" t="s">
        <v>951</v>
      </c>
      <c r="F6592" s="23">
        <v>14</v>
      </c>
      <c r="G6592" s="22" t="s">
        <v>4367</v>
      </c>
      <c r="H6592" s="22" t="s">
        <v>1327</v>
      </c>
      <c r="I6592" s="23">
        <v>1</v>
      </c>
      <c r="J6592" s="23">
        <v>407</v>
      </c>
      <c r="K6592" s="23" t="s">
        <v>4722</v>
      </c>
      <c r="L6592" s="22" t="s">
        <v>4723</v>
      </c>
      <c r="M6592" s="21" t="s">
        <v>975</v>
      </c>
      <c r="N6592" s="23" t="s">
        <v>1186</v>
      </c>
      <c r="O6592" s="22" t="s">
        <v>1187</v>
      </c>
      <c r="P6592" s="22" t="s">
        <v>1188</v>
      </c>
      <c r="Q6592" s="23" t="s">
        <v>4739</v>
      </c>
      <c r="R6592" s="22" t="s">
        <v>4740</v>
      </c>
      <c r="S6592" s="21" t="s">
        <v>981</v>
      </c>
      <c r="T6592" s="23" t="s">
        <v>4741</v>
      </c>
      <c r="U6592" s="24" t="s">
        <v>19</v>
      </c>
      <c r="V6592" s="23">
        <v>500</v>
      </c>
      <c r="W6592" s="25">
        <v>46957.85</v>
      </c>
      <c r="X6592" s="25">
        <v>106402.56</v>
      </c>
      <c r="Y6592" s="25">
        <v>147397.98000000001</v>
      </c>
      <c r="Z6592" s="25">
        <v>53924.12</v>
      </c>
      <c r="AA6592" s="25">
        <v>18914.71</v>
      </c>
      <c r="AB6592" s="25">
        <v>151889.51999999999</v>
      </c>
      <c r="AC6592" s="26">
        <v>45152.505756550927</v>
      </c>
      <c r="AD6592" s="27">
        <f>ROW()</f>
        <v>6592</v>
      </c>
      <c r="AE6592" s="27">
        <f>1</f>
        <v>1</v>
      </c>
      <c r="AF6592" s="27">
        <f>SUBTOTAL(109,Tbl_NGF_Data[[#This Row],[Counter]])</f>
        <v>1</v>
      </c>
    </row>
    <row r="6593" spans="2:32" ht="30" x14ac:dyDescent="0.25">
      <c r="B6593" s="21" t="s">
        <v>951</v>
      </c>
      <c r="C6593" s="22" t="s">
        <v>4367</v>
      </c>
      <c r="D6593" s="23">
        <v>14</v>
      </c>
      <c r="E6593" s="22" t="s">
        <v>951</v>
      </c>
      <c r="F6593" s="23">
        <v>14</v>
      </c>
      <c r="G6593" s="22" t="s">
        <v>4367</v>
      </c>
      <c r="H6593" s="22" t="s">
        <v>1327</v>
      </c>
      <c r="I6593" s="23">
        <v>1</v>
      </c>
      <c r="J6593" s="23">
        <v>407</v>
      </c>
      <c r="K6593" s="23" t="s">
        <v>4722</v>
      </c>
      <c r="L6593" s="22" t="s">
        <v>4723</v>
      </c>
      <c r="M6593" s="21" t="s">
        <v>975</v>
      </c>
      <c r="N6593" s="23" t="s">
        <v>1131</v>
      </c>
      <c r="O6593" s="22" t="s">
        <v>1132</v>
      </c>
      <c r="P6593" s="22" t="s">
        <v>1133</v>
      </c>
      <c r="Q6593" s="23" t="s">
        <v>4742</v>
      </c>
      <c r="R6593" s="22" t="s">
        <v>4743</v>
      </c>
      <c r="S6593" s="21" t="s">
        <v>982</v>
      </c>
      <c r="T6593" s="23" t="s">
        <v>4744</v>
      </c>
      <c r="U6593" s="24" t="s">
        <v>15</v>
      </c>
      <c r="V6593" s="23">
        <v>100</v>
      </c>
      <c r="W6593" s="25">
        <v>6872398.8399999999</v>
      </c>
      <c r="X6593" s="25">
        <v>9946336.0099999998</v>
      </c>
      <c r="Y6593" s="25">
        <v>10446463.15</v>
      </c>
      <c r="Z6593" s="25">
        <v>7391021.7800000003</v>
      </c>
      <c r="AA6593" s="25">
        <v>3092855.98</v>
      </c>
      <c r="AB6593" s="25">
        <v>14315263.880000001</v>
      </c>
      <c r="AC6593" s="26">
        <v>45152.505756550927</v>
      </c>
      <c r="AD6593" s="27">
        <f>ROW()</f>
        <v>6593</v>
      </c>
      <c r="AE6593" s="27">
        <f>1</f>
        <v>1</v>
      </c>
      <c r="AF6593" s="27">
        <f>SUBTOTAL(109,Tbl_NGF_Data[[#This Row],[Counter]])</f>
        <v>1</v>
      </c>
    </row>
    <row r="6594" spans="2:32" ht="30" x14ac:dyDescent="0.25">
      <c r="B6594" s="21" t="s">
        <v>951</v>
      </c>
      <c r="C6594" s="22" t="s">
        <v>4367</v>
      </c>
      <c r="D6594" s="23">
        <v>14</v>
      </c>
      <c r="E6594" s="22" t="s">
        <v>951</v>
      </c>
      <c r="F6594" s="23">
        <v>14</v>
      </c>
      <c r="G6594" s="22" t="s">
        <v>4367</v>
      </c>
      <c r="H6594" s="22" t="s">
        <v>1327</v>
      </c>
      <c r="I6594" s="23">
        <v>1</v>
      </c>
      <c r="J6594" s="23">
        <v>407</v>
      </c>
      <c r="K6594" s="23" t="s">
        <v>4722</v>
      </c>
      <c r="L6594" s="22" t="s">
        <v>4723</v>
      </c>
      <c r="M6594" s="21" t="s">
        <v>975</v>
      </c>
      <c r="N6594" s="23" t="s">
        <v>1131</v>
      </c>
      <c r="O6594" s="22" t="s">
        <v>1132</v>
      </c>
      <c r="P6594" s="22" t="s">
        <v>1133</v>
      </c>
      <c r="Q6594" s="23" t="s">
        <v>4742</v>
      </c>
      <c r="R6594" s="22" t="s">
        <v>4743</v>
      </c>
      <c r="S6594" s="21" t="s">
        <v>982</v>
      </c>
      <c r="T6594" s="23" t="s">
        <v>4744</v>
      </c>
      <c r="U6594" s="24" t="s">
        <v>16</v>
      </c>
      <c r="V6594" s="23">
        <v>135</v>
      </c>
      <c r="W6594" s="25">
        <v>3000000</v>
      </c>
      <c r="X6594" s="25">
        <v>12324066.09</v>
      </c>
      <c r="Y6594" s="25">
        <v>12723417.51</v>
      </c>
      <c r="Z6594" s="25">
        <v>14208699.77</v>
      </c>
      <c r="AA6594" s="25">
        <v>14148439.960000001</v>
      </c>
      <c r="AB6594" s="25">
        <v>14090992</v>
      </c>
      <c r="AC6594" s="26">
        <v>45152.505756550927</v>
      </c>
      <c r="AD6594" s="27">
        <f>ROW()</f>
        <v>6594</v>
      </c>
      <c r="AE6594" s="27">
        <f>1</f>
        <v>1</v>
      </c>
      <c r="AF6594" s="27">
        <f>SUBTOTAL(109,Tbl_NGF_Data[[#This Row],[Counter]])</f>
        <v>1</v>
      </c>
    </row>
    <row r="6595" spans="2:32" ht="30" x14ac:dyDescent="0.25">
      <c r="B6595" s="21" t="s">
        <v>951</v>
      </c>
      <c r="C6595" s="22" t="s">
        <v>4367</v>
      </c>
      <c r="D6595" s="23">
        <v>14</v>
      </c>
      <c r="E6595" s="22" t="s">
        <v>951</v>
      </c>
      <c r="F6595" s="23">
        <v>14</v>
      </c>
      <c r="G6595" s="22" t="s">
        <v>4367</v>
      </c>
      <c r="H6595" s="22" t="s">
        <v>1327</v>
      </c>
      <c r="I6595" s="23">
        <v>1</v>
      </c>
      <c r="J6595" s="23">
        <v>407</v>
      </c>
      <c r="K6595" s="23" t="s">
        <v>4722</v>
      </c>
      <c r="L6595" s="22" t="s">
        <v>4723</v>
      </c>
      <c r="M6595" s="21" t="s">
        <v>975</v>
      </c>
      <c r="N6595" s="23" t="s">
        <v>1131</v>
      </c>
      <c r="O6595" s="22" t="s">
        <v>1132</v>
      </c>
      <c r="P6595" s="22" t="s">
        <v>1133</v>
      </c>
      <c r="Q6595" s="23" t="s">
        <v>4742</v>
      </c>
      <c r="R6595" s="22" t="s">
        <v>4743</v>
      </c>
      <c r="S6595" s="21" t="s">
        <v>982</v>
      </c>
      <c r="T6595" s="23" t="s">
        <v>4744</v>
      </c>
      <c r="U6595" s="24" t="s">
        <v>66</v>
      </c>
      <c r="V6595" s="23">
        <v>137</v>
      </c>
      <c r="W6595" s="25">
        <v>8290967</v>
      </c>
      <c r="X6595" s="25">
        <v>2456000</v>
      </c>
      <c r="Y6595" s="25">
        <v>2456000</v>
      </c>
      <c r="Z6595" s="25">
        <v>483827</v>
      </c>
      <c r="AA6595" s="25">
        <v>42865527.269999996</v>
      </c>
      <c r="AB6595" s="25">
        <v>64041886.969999999</v>
      </c>
      <c r="AC6595" s="26">
        <v>45152.505756550927</v>
      </c>
      <c r="AD6595" s="27">
        <f>ROW()</f>
        <v>6595</v>
      </c>
      <c r="AE6595" s="27">
        <f>1</f>
        <v>1</v>
      </c>
      <c r="AF6595" s="27">
        <f>SUBTOTAL(109,Tbl_NGF_Data[[#This Row],[Counter]])</f>
        <v>1</v>
      </c>
    </row>
    <row r="6596" spans="2:32" ht="30" x14ac:dyDescent="0.25">
      <c r="B6596" s="21" t="s">
        <v>951</v>
      </c>
      <c r="C6596" s="22" t="s">
        <v>4367</v>
      </c>
      <c r="D6596" s="23">
        <v>14</v>
      </c>
      <c r="E6596" s="22" t="s">
        <v>951</v>
      </c>
      <c r="F6596" s="23">
        <v>14</v>
      </c>
      <c r="G6596" s="22" t="s">
        <v>4367</v>
      </c>
      <c r="H6596" s="22" t="s">
        <v>1327</v>
      </c>
      <c r="I6596" s="23">
        <v>1</v>
      </c>
      <c r="J6596" s="23">
        <v>407</v>
      </c>
      <c r="K6596" s="23" t="s">
        <v>4722</v>
      </c>
      <c r="L6596" s="22" t="s">
        <v>4723</v>
      </c>
      <c r="M6596" s="21" t="s">
        <v>975</v>
      </c>
      <c r="N6596" s="23" t="s">
        <v>1131</v>
      </c>
      <c r="O6596" s="22" t="s">
        <v>1132</v>
      </c>
      <c r="P6596" s="22"/>
      <c r="Q6596" s="23" t="s">
        <v>4742</v>
      </c>
      <c r="R6596" s="22" t="s">
        <v>4743</v>
      </c>
      <c r="S6596" s="21" t="s">
        <v>982</v>
      </c>
      <c r="T6596" s="23" t="s">
        <v>4744</v>
      </c>
      <c r="U6596" s="24" t="s">
        <v>66</v>
      </c>
      <c r="V6596" s="23">
        <v>137</v>
      </c>
      <c r="W6596" s="25">
        <v>0</v>
      </c>
      <c r="X6596" s="25">
        <v>0</v>
      </c>
      <c r="Y6596" s="25">
        <v>0</v>
      </c>
      <c r="Z6596" s="25">
        <v>7200000</v>
      </c>
      <c r="AA6596" s="25">
        <v>5750000</v>
      </c>
      <c r="AB6596" s="25">
        <v>0</v>
      </c>
      <c r="AC6596" s="26">
        <v>45152.505756550927</v>
      </c>
      <c r="AD6596" s="27">
        <f>ROW()</f>
        <v>6596</v>
      </c>
      <c r="AE6596" s="27">
        <f>1</f>
        <v>1</v>
      </c>
      <c r="AF6596" s="27">
        <f>SUBTOTAL(109,Tbl_NGF_Data[[#This Row],[Counter]])</f>
        <v>1</v>
      </c>
    </row>
    <row r="6597" spans="2:32" ht="30" x14ac:dyDescent="0.25">
      <c r="B6597" s="21" t="s">
        <v>951</v>
      </c>
      <c r="C6597" s="22" t="s">
        <v>4367</v>
      </c>
      <c r="D6597" s="23">
        <v>14</v>
      </c>
      <c r="E6597" s="22" t="s">
        <v>951</v>
      </c>
      <c r="F6597" s="23">
        <v>14</v>
      </c>
      <c r="G6597" s="22" t="s">
        <v>4367</v>
      </c>
      <c r="H6597" s="22" t="s">
        <v>1327</v>
      </c>
      <c r="I6597" s="23">
        <v>1</v>
      </c>
      <c r="J6597" s="23">
        <v>407</v>
      </c>
      <c r="K6597" s="23" t="s">
        <v>4722</v>
      </c>
      <c r="L6597" s="22" t="s">
        <v>4723</v>
      </c>
      <c r="M6597" s="21" t="s">
        <v>975</v>
      </c>
      <c r="N6597" s="23" t="s">
        <v>1131</v>
      </c>
      <c r="O6597" s="22" t="s">
        <v>1132</v>
      </c>
      <c r="P6597" s="22" t="s">
        <v>1133</v>
      </c>
      <c r="Q6597" s="23" t="s">
        <v>4742</v>
      </c>
      <c r="R6597" s="22" t="s">
        <v>4743</v>
      </c>
      <c r="S6597" s="21" t="s">
        <v>982</v>
      </c>
      <c r="T6597" s="23" t="s">
        <v>4744</v>
      </c>
      <c r="U6597" s="24" t="s">
        <v>17</v>
      </c>
      <c r="V6597" s="23">
        <v>200</v>
      </c>
      <c r="W6597" s="25">
        <v>2994590.5300000003</v>
      </c>
      <c r="X6597" s="25">
        <v>5373403.6299999999</v>
      </c>
      <c r="Y6597" s="25">
        <v>4790429.22</v>
      </c>
      <c r="Z6597" s="25">
        <v>4581180.2899999991</v>
      </c>
      <c r="AA6597" s="25">
        <v>2509243.6700000009</v>
      </c>
      <c r="AB6597" s="25">
        <v>5019889.6800000006</v>
      </c>
      <c r="AC6597" s="26">
        <v>45152.505756550927</v>
      </c>
      <c r="AD6597" s="27">
        <f>ROW()</f>
        <v>6597</v>
      </c>
      <c r="AE6597" s="27">
        <f>1</f>
        <v>1</v>
      </c>
      <c r="AF6597" s="27">
        <f>SUBTOTAL(109,Tbl_NGF_Data[[#This Row],[Counter]])</f>
        <v>1</v>
      </c>
    </row>
    <row r="6598" spans="2:32" ht="30" x14ac:dyDescent="0.25">
      <c r="B6598" s="21" t="s">
        <v>951</v>
      </c>
      <c r="C6598" s="22" t="s">
        <v>4367</v>
      </c>
      <c r="D6598" s="23">
        <v>14</v>
      </c>
      <c r="E6598" s="22" t="s">
        <v>951</v>
      </c>
      <c r="F6598" s="23">
        <v>14</v>
      </c>
      <c r="G6598" s="22" t="s">
        <v>4367</v>
      </c>
      <c r="H6598" s="22" t="s">
        <v>1327</v>
      </c>
      <c r="I6598" s="23">
        <v>1</v>
      </c>
      <c r="J6598" s="23">
        <v>407</v>
      </c>
      <c r="K6598" s="23" t="s">
        <v>4722</v>
      </c>
      <c r="L6598" s="22" t="s">
        <v>4723</v>
      </c>
      <c r="M6598" s="21" t="s">
        <v>975</v>
      </c>
      <c r="N6598" s="23" t="s">
        <v>1131</v>
      </c>
      <c r="O6598" s="22" t="s">
        <v>1132</v>
      </c>
      <c r="P6598" s="22" t="s">
        <v>1133</v>
      </c>
      <c r="Q6598" s="23" t="s">
        <v>4742</v>
      </c>
      <c r="R6598" s="22" t="s">
        <v>4743</v>
      </c>
      <c r="S6598" s="21" t="s">
        <v>982</v>
      </c>
      <c r="T6598" s="23" t="s">
        <v>4744</v>
      </c>
      <c r="U6598" s="24" t="s">
        <v>97</v>
      </c>
      <c r="V6598" s="23">
        <v>205</v>
      </c>
      <c r="W6598" s="25">
        <v>8290735.3300000001</v>
      </c>
      <c r="X6598" s="25">
        <v>0</v>
      </c>
      <c r="Y6598" s="25">
        <v>1972173</v>
      </c>
      <c r="Z6598" s="25">
        <v>503495.73</v>
      </c>
      <c r="AA6598" s="25">
        <v>4573640.3</v>
      </c>
      <c r="AB6598" s="25">
        <v>20164774.219999999</v>
      </c>
      <c r="AC6598" s="26">
        <v>45152.505756550927</v>
      </c>
      <c r="AD6598" s="27">
        <f>ROW()</f>
        <v>6598</v>
      </c>
      <c r="AE6598" s="27">
        <f>1</f>
        <v>1</v>
      </c>
      <c r="AF6598" s="27">
        <f>SUBTOTAL(109,Tbl_NGF_Data[[#This Row],[Counter]])</f>
        <v>1</v>
      </c>
    </row>
    <row r="6599" spans="2:32" ht="45" x14ac:dyDescent="0.25">
      <c r="B6599" s="21" t="s">
        <v>951</v>
      </c>
      <c r="C6599" s="22" t="s">
        <v>4367</v>
      </c>
      <c r="D6599" s="23">
        <v>14</v>
      </c>
      <c r="E6599" s="22" t="s">
        <v>951</v>
      </c>
      <c r="F6599" s="23">
        <v>14</v>
      </c>
      <c r="G6599" s="22" t="s">
        <v>4367</v>
      </c>
      <c r="H6599" s="22" t="s">
        <v>1327</v>
      </c>
      <c r="I6599" s="23">
        <v>1</v>
      </c>
      <c r="J6599" s="23">
        <v>407</v>
      </c>
      <c r="K6599" s="23" t="s">
        <v>4722</v>
      </c>
      <c r="L6599" s="22" t="s">
        <v>4723</v>
      </c>
      <c r="M6599" s="21" t="s">
        <v>975</v>
      </c>
      <c r="N6599" s="23" t="s">
        <v>1131</v>
      </c>
      <c r="O6599" s="22" t="s">
        <v>1132</v>
      </c>
      <c r="P6599" s="22" t="s">
        <v>1133</v>
      </c>
      <c r="Q6599" s="23" t="s">
        <v>4742</v>
      </c>
      <c r="R6599" s="22" t="s">
        <v>4743</v>
      </c>
      <c r="S6599" s="21" t="s">
        <v>982</v>
      </c>
      <c r="T6599" s="23" t="s">
        <v>4744</v>
      </c>
      <c r="U6599" s="24" t="s">
        <v>18</v>
      </c>
      <c r="V6599" s="23">
        <v>220</v>
      </c>
      <c r="W6599" s="25">
        <v>5409.4699999997392</v>
      </c>
      <c r="X6599" s="25">
        <v>6950662.46</v>
      </c>
      <c r="Y6599" s="25">
        <v>7932988.29</v>
      </c>
      <c r="Z6599" s="25">
        <v>9627519.4800000004</v>
      </c>
      <c r="AA6599" s="25">
        <v>11639196.289999999</v>
      </c>
      <c r="AB6599" s="25">
        <v>9071102.3200000003</v>
      </c>
      <c r="AC6599" s="26">
        <v>45152.505756550927</v>
      </c>
      <c r="AD6599" s="27">
        <f>ROW()</f>
        <v>6599</v>
      </c>
      <c r="AE6599" s="27">
        <f>1</f>
        <v>1</v>
      </c>
      <c r="AF6599" s="27">
        <f>SUBTOTAL(109,Tbl_NGF_Data[[#This Row],[Counter]])</f>
        <v>1</v>
      </c>
    </row>
    <row r="6600" spans="2:32" ht="45" x14ac:dyDescent="0.25">
      <c r="B6600" s="21" t="s">
        <v>951</v>
      </c>
      <c r="C6600" s="22" t="s">
        <v>4367</v>
      </c>
      <c r="D6600" s="23">
        <v>14</v>
      </c>
      <c r="E6600" s="22" t="s">
        <v>951</v>
      </c>
      <c r="F6600" s="23">
        <v>14</v>
      </c>
      <c r="G6600" s="22" t="s">
        <v>4367</v>
      </c>
      <c r="H6600" s="22" t="s">
        <v>1327</v>
      </c>
      <c r="I6600" s="23">
        <v>1</v>
      </c>
      <c r="J6600" s="23">
        <v>407</v>
      </c>
      <c r="K6600" s="23" t="s">
        <v>4722</v>
      </c>
      <c r="L6600" s="22" t="s">
        <v>4723</v>
      </c>
      <c r="M6600" s="21" t="s">
        <v>975</v>
      </c>
      <c r="N6600" s="23" t="s">
        <v>1131</v>
      </c>
      <c r="O6600" s="22" t="s">
        <v>1132</v>
      </c>
      <c r="P6600" s="22" t="s">
        <v>1133</v>
      </c>
      <c r="Q6600" s="23" t="s">
        <v>4742</v>
      </c>
      <c r="R6600" s="22" t="s">
        <v>4743</v>
      </c>
      <c r="S6600" s="21" t="s">
        <v>982</v>
      </c>
      <c r="T6600" s="23" t="s">
        <v>4744</v>
      </c>
      <c r="U6600" s="24" t="s">
        <v>67</v>
      </c>
      <c r="V6600" s="23">
        <v>222</v>
      </c>
      <c r="W6600" s="25">
        <v>231.66999999992549</v>
      </c>
      <c r="X6600" s="25">
        <v>2456000</v>
      </c>
      <c r="Y6600" s="25">
        <v>483827</v>
      </c>
      <c r="Z6600" s="25">
        <v>-19668.729999999981</v>
      </c>
      <c r="AA6600" s="25">
        <v>38291886.969999999</v>
      </c>
      <c r="AB6600" s="25">
        <v>43877112.75</v>
      </c>
      <c r="AC6600" s="26">
        <v>45152.505756550927</v>
      </c>
      <c r="AD6600" s="27">
        <f>ROW()</f>
        <v>6600</v>
      </c>
      <c r="AE6600" s="27">
        <f>1</f>
        <v>1</v>
      </c>
      <c r="AF6600" s="27">
        <f>SUBTOTAL(109,Tbl_NGF_Data[[#This Row],[Counter]])</f>
        <v>1</v>
      </c>
    </row>
    <row r="6601" spans="2:32" ht="30" x14ac:dyDescent="0.25">
      <c r="B6601" s="21" t="s">
        <v>951</v>
      </c>
      <c r="C6601" s="22" t="s">
        <v>4367</v>
      </c>
      <c r="D6601" s="23">
        <v>14</v>
      </c>
      <c r="E6601" s="22" t="s">
        <v>951</v>
      </c>
      <c r="F6601" s="23">
        <v>14</v>
      </c>
      <c r="G6601" s="22" t="s">
        <v>4367</v>
      </c>
      <c r="H6601" s="22" t="s">
        <v>1327</v>
      </c>
      <c r="I6601" s="23">
        <v>1</v>
      </c>
      <c r="J6601" s="23">
        <v>407</v>
      </c>
      <c r="K6601" s="23" t="s">
        <v>4722</v>
      </c>
      <c r="L6601" s="22" t="s">
        <v>4723</v>
      </c>
      <c r="M6601" s="21" t="s">
        <v>975</v>
      </c>
      <c r="N6601" s="23" t="s">
        <v>1131</v>
      </c>
      <c r="O6601" s="22" t="s">
        <v>1132</v>
      </c>
      <c r="P6601" s="22" t="s">
        <v>1133</v>
      </c>
      <c r="Q6601" s="23" t="s">
        <v>4742</v>
      </c>
      <c r="R6601" s="22" t="s">
        <v>4743</v>
      </c>
      <c r="S6601" s="21" t="s">
        <v>982</v>
      </c>
      <c r="T6601" s="23" t="s">
        <v>4744</v>
      </c>
      <c r="U6601" s="24" t="s">
        <v>19</v>
      </c>
      <c r="V6601" s="23">
        <v>500</v>
      </c>
      <c r="W6601" s="25">
        <v>12996275.58</v>
      </c>
      <c r="X6601" s="25">
        <v>5988349.6400000006</v>
      </c>
      <c r="Y6601" s="25">
        <v>8933270.0999999996</v>
      </c>
      <c r="Z6601" s="25">
        <v>1024659.3</v>
      </c>
      <c r="AA6601" s="25">
        <v>952398.24</v>
      </c>
      <c r="AB6601" s="25">
        <v>38924278.490000002</v>
      </c>
      <c r="AC6601" s="26">
        <v>45152.505756550927</v>
      </c>
      <c r="AD6601" s="27">
        <f>ROW()</f>
        <v>6601</v>
      </c>
      <c r="AE6601" s="27">
        <f>1</f>
        <v>1</v>
      </c>
      <c r="AF6601" s="27">
        <f>SUBTOTAL(109,Tbl_NGF_Data[[#This Row],[Counter]])</f>
        <v>1</v>
      </c>
    </row>
    <row r="6602" spans="2:32" ht="45" x14ac:dyDescent="0.25">
      <c r="B6602" s="21" t="s">
        <v>951</v>
      </c>
      <c r="C6602" s="22" t="s">
        <v>4367</v>
      </c>
      <c r="D6602" s="23">
        <v>14</v>
      </c>
      <c r="E6602" s="22" t="s">
        <v>951</v>
      </c>
      <c r="F6602" s="23">
        <v>14</v>
      </c>
      <c r="G6602" s="22" t="s">
        <v>4367</v>
      </c>
      <c r="H6602" s="22" t="s">
        <v>1327</v>
      </c>
      <c r="I6602" s="23">
        <v>1</v>
      </c>
      <c r="J6602" s="23">
        <v>407</v>
      </c>
      <c r="K6602" s="23" t="s">
        <v>4722</v>
      </c>
      <c r="L6602" s="22" t="s">
        <v>4723</v>
      </c>
      <c r="M6602" s="21" t="s">
        <v>975</v>
      </c>
      <c r="N6602" s="23" t="s">
        <v>1131</v>
      </c>
      <c r="O6602" s="22" t="s">
        <v>1132</v>
      </c>
      <c r="P6602" s="22" t="s">
        <v>1133</v>
      </c>
      <c r="Q6602" s="23" t="s">
        <v>1759</v>
      </c>
      <c r="R6602" s="22" t="s">
        <v>1760</v>
      </c>
      <c r="S6602" s="21" t="s">
        <v>144</v>
      </c>
      <c r="T6602" s="23" t="s">
        <v>4745</v>
      </c>
      <c r="U6602" s="24" t="s">
        <v>15</v>
      </c>
      <c r="V6602" s="23">
        <v>100</v>
      </c>
      <c r="W6602" s="25">
        <v>0</v>
      </c>
      <c r="X6602" s="25">
        <v>0</v>
      </c>
      <c r="Y6602" s="25">
        <v>0</v>
      </c>
      <c r="Z6602" s="25">
        <v>2510866.87</v>
      </c>
      <c r="AA6602" s="25">
        <v>0.66</v>
      </c>
      <c r="AB6602" s="25">
        <v>0.65999999991618097</v>
      </c>
      <c r="AC6602" s="26">
        <v>45152.505756550927</v>
      </c>
      <c r="AD6602" s="27">
        <f>ROW()</f>
        <v>6602</v>
      </c>
      <c r="AE6602" s="27">
        <f>1</f>
        <v>1</v>
      </c>
      <c r="AF6602" s="27">
        <f>SUBTOTAL(109,Tbl_NGF_Data[[#This Row],[Counter]])</f>
        <v>1</v>
      </c>
    </row>
    <row r="6603" spans="2:32" ht="45" x14ac:dyDescent="0.25">
      <c r="B6603" s="21" t="s">
        <v>951</v>
      </c>
      <c r="C6603" s="22" t="s">
        <v>4367</v>
      </c>
      <c r="D6603" s="23">
        <v>14</v>
      </c>
      <c r="E6603" s="22" t="s">
        <v>951</v>
      </c>
      <c r="F6603" s="23">
        <v>14</v>
      </c>
      <c r="G6603" s="22" t="s">
        <v>4367</v>
      </c>
      <c r="H6603" s="22" t="s">
        <v>1327</v>
      </c>
      <c r="I6603" s="23">
        <v>1</v>
      </c>
      <c r="J6603" s="23">
        <v>407</v>
      </c>
      <c r="K6603" s="23" t="s">
        <v>4722</v>
      </c>
      <c r="L6603" s="22" t="s">
        <v>4723</v>
      </c>
      <c r="M6603" s="21" t="s">
        <v>975</v>
      </c>
      <c r="N6603" s="23" t="s">
        <v>1131</v>
      </c>
      <c r="O6603" s="22" t="s">
        <v>1132</v>
      </c>
      <c r="P6603" s="22" t="s">
        <v>1133</v>
      </c>
      <c r="Q6603" s="23" t="s">
        <v>1759</v>
      </c>
      <c r="R6603" s="22" t="s">
        <v>1760</v>
      </c>
      <c r="S6603" s="21" t="s">
        <v>144</v>
      </c>
      <c r="T6603" s="23" t="s">
        <v>4745</v>
      </c>
      <c r="U6603" s="24" t="s">
        <v>16</v>
      </c>
      <c r="V6603" s="23">
        <v>135</v>
      </c>
      <c r="W6603" s="25">
        <v>0</v>
      </c>
      <c r="X6603" s="25">
        <v>0</v>
      </c>
      <c r="Y6603" s="25">
        <v>0</v>
      </c>
      <c r="Z6603" s="25">
        <v>2510866.87</v>
      </c>
      <c r="AA6603" s="25">
        <v>438787.89</v>
      </c>
      <c r="AB6603" s="25">
        <v>1439567.13</v>
      </c>
      <c r="AC6603" s="26">
        <v>45152.505756550927</v>
      </c>
      <c r="AD6603" s="27">
        <f>ROW()</f>
        <v>6603</v>
      </c>
      <c r="AE6603" s="27">
        <f>1</f>
        <v>1</v>
      </c>
      <c r="AF6603" s="27">
        <f>SUBTOTAL(109,Tbl_NGF_Data[[#This Row],[Counter]])</f>
        <v>1</v>
      </c>
    </row>
    <row r="6604" spans="2:32" ht="45" x14ac:dyDescent="0.25">
      <c r="B6604" s="21" t="s">
        <v>951</v>
      </c>
      <c r="C6604" s="22" t="s">
        <v>4367</v>
      </c>
      <c r="D6604" s="23">
        <v>14</v>
      </c>
      <c r="E6604" s="22" t="s">
        <v>951</v>
      </c>
      <c r="F6604" s="23">
        <v>14</v>
      </c>
      <c r="G6604" s="22" t="s">
        <v>4367</v>
      </c>
      <c r="H6604" s="22" t="s">
        <v>1327</v>
      </c>
      <c r="I6604" s="23">
        <v>1</v>
      </c>
      <c r="J6604" s="23">
        <v>407</v>
      </c>
      <c r="K6604" s="23" t="s">
        <v>4722</v>
      </c>
      <c r="L6604" s="22" t="s">
        <v>4723</v>
      </c>
      <c r="M6604" s="21" t="s">
        <v>975</v>
      </c>
      <c r="N6604" s="23" t="s">
        <v>1131</v>
      </c>
      <c r="O6604" s="22" t="s">
        <v>1132</v>
      </c>
      <c r="P6604" s="22" t="s">
        <v>1133</v>
      </c>
      <c r="Q6604" s="23" t="s">
        <v>1759</v>
      </c>
      <c r="R6604" s="22" t="s">
        <v>1760</v>
      </c>
      <c r="S6604" s="21" t="s">
        <v>144</v>
      </c>
      <c r="T6604" s="23" t="s">
        <v>4745</v>
      </c>
      <c r="U6604" s="24" t="s">
        <v>17</v>
      </c>
      <c r="V6604" s="23">
        <v>200</v>
      </c>
      <c r="W6604" s="25">
        <v>0</v>
      </c>
      <c r="X6604" s="25">
        <v>0</v>
      </c>
      <c r="Y6604" s="25">
        <v>0</v>
      </c>
      <c r="Z6604" s="25">
        <v>2510866.21</v>
      </c>
      <c r="AA6604" s="25">
        <v>438787.89</v>
      </c>
      <c r="AB6604" s="25">
        <v>1439567.13</v>
      </c>
      <c r="AC6604" s="26">
        <v>45152.505756550927</v>
      </c>
      <c r="AD6604" s="27">
        <f>ROW()</f>
        <v>6604</v>
      </c>
      <c r="AE6604" s="27">
        <f>1</f>
        <v>1</v>
      </c>
      <c r="AF6604" s="27">
        <f>SUBTOTAL(109,Tbl_NGF_Data[[#This Row],[Counter]])</f>
        <v>1</v>
      </c>
    </row>
    <row r="6605" spans="2:32" ht="45" x14ac:dyDescent="0.25">
      <c r="B6605" s="21" t="s">
        <v>951</v>
      </c>
      <c r="C6605" s="22" t="s">
        <v>4367</v>
      </c>
      <c r="D6605" s="23">
        <v>14</v>
      </c>
      <c r="E6605" s="22" t="s">
        <v>951</v>
      </c>
      <c r="F6605" s="23">
        <v>14</v>
      </c>
      <c r="G6605" s="22" t="s">
        <v>4367</v>
      </c>
      <c r="H6605" s="22" t="s">
        <v>1327</v>
      </c>
      <c r="I6605" s="23">
        <v>1</v>
      </c>
      <c r="J6605" s="23">
        <v>407</v>
      </c>
      <c r="K6605" s="23" t="s">
        <v>4722</v>
      </c>
      <c r="L6605" s="22" t="s">
        <v>4723</v>
      </c>
      <c r="M6605" s="21" t="s">
        <v>975</v>
      </c>
      <c r="N6605" s="23" t="s">
        <v>1131</v>
      </c>
      <c r="O6605" s="22" t="s">
        <v>1132</v>
      </c>
      <c r="P6605" s="22" t="s">
        <v>1133</v>
      </c>
      <c r="Q6605" s="23" t="s">
        <v>1759</v>
      </c>
      <c r="R6605" s="22" t="s">
        <v>1760</v>
      </c>
      <c r="S6605" s="21" t="s">
        <v>144</v>
      </c>
      <c r="T6605" s="23" t="s">
        <v>4745</v>
      </c>
      <c r="U6605" s="24" t="s">
        <v>18</v>
      </c>
      <c r="V6605" s="23">
        <v>220</v>
      </c>
      <c r="W6605" s="25">
        <v>0</v>
      </c>
      <c r="X6605" s="25">
        <v>0</v>
      </c>
      <c r="Y6605" s="25">
        <v>0</v>
      </c>
      <c r="Z6605" s="25">
        <v>0.66000000014901161</v>
      </c>
      <c r="AA6605" s="25">
        <v>0</v>
      </c>
      <c r="AB6605" s="25">
        <v>0</v>
      </c>
      <c r="AC6605" s="26">
        <v>45152.505756550927</v>
      </c>
      <c r="AD6605" s="27">
        <f>ROW()</f>
        <v>6605</v>
      </c>
      <c r="AE6605" s="27">
        <f>1</f>
        <v>1</v>
      </c>
      <c r="AF6605" s="27">
        <f>SUBTOTAL(109,Tbl_NGF_Data[[#This Row],[Counter]])</f>
        <v>1</v>
      </c>
    </row>
    <row r="6606" spans="2:32" ht="45" x14ac:dyDescent="0.25">
      <c r="B6606" s="21" t="s">
        <v>1059</v>
      </c>
      <c r="C6606" s="22" t="s">
        <v>4746</v>
      </c>
      <c r="D6606" s="23">
        <v>15</v>
      </c>
      <c r="E6606" s="22" t="s">
        <v>1059</v>
      </c>
      <c r="F6606" s="23">
        <v>15</v>
      </c>
      <c r="G6606" s="22" t="s">
        <v>4746</v>
      </c>
      <c r="H6606" s="22" t="s">
        <v>1327</v>
      </c>
      <c r="I6606" s="23">
        <v>1</v>
      </c>
      <c r="J6606" s="23">
        <v>454</v>
      </c>
      <c r="K6606" s="23" t="s">
        <v>4747</v>
      </c>
      <c r="L6606" s="22" t="s">
        <v>4748</v>
      </c>
      <c r="M6606" s="21" t="s">
        <v>1066</v>
      </c>
      <c r="N6606" s="23" t="s">
        <v>1119</v>
      </c>
      <c r="O6606" s="22" t="s">
        <v>1120</v>
      </c>
      <c r="P6606" s="22" t="s">
        <v>1121</v>
      </c>
      <c r="Q6606" s="23" t="s">
        <v>4749</v>
      </c>
      <c r="R6606" s="22" t="s">
        <v>4750</v>
      </c>
      <c r="S6606" s="21" t="s">
        <v>1067</v>
      </c>
      <c r="T6606" s="23" t="s">
        <v>4751</v>
      </c>
      <c r="U6606" s="24" t="s">
        <v>15</v>
      </c>
      <c r="V6606" s="23">
        <v>100</v>
      </c>
      <c r="W6606" s="25">
        <v>29056.18</v>
      </c>
      <c r="X6606" s="25">
        <v>55459.05</v>
      </c>
      <c r="Y6606" s="25">
        <v>60365.8</v>
      </c>
      <c r="Z6606" s="25">
        <v>60986.15</v>
      </c>
      <c r="AA6606" s="25">
        <v>22.35</v>
      </c>
      <c r="AB6606" s="25">
        <v>104.05</v>
      </c>
      <c r="AC6606" s="26">
        <v>45152.505756550927</v>
      </c>
      <c r="AD6606" s="27">
        <f>ROW()</f>
        <v>6606</v>
      </c>
      <c r="AE6606" s="27">
        <f>1</f>
        <v>1</v>
      </c>
      <c r="AF6606" s="27">
        <f>SUBTOTAL(109,Tbl_NGF_Data[[#This Row],[Counter]])</f>
        <v>1</v>
      </c>
    </row>
    <row r="6607" spans="2:32" ht="45" x14ac:dyDescent="0.25">
      <c r="B6607" s="21" t="s">
        <v>1059</v>
      </c>
      <c r="C6607" s="22" t="s">
        <v>4746</v>
      </c>
      <c r="D6607" s="23">
        <v>15</v>
      </c>
      <c r="E6607" s="22" t="s">
        <v>1059</v>
      </c>
      <c r="F6607" s="23">
        <v>15</v>
      </c>
      <c r="G6607" s="22" t="s">
        <v>4746</v>
      </c>
      <c r="H6607" s="22" t="s">
        <v>1327</v>
      </c>
      <c r="I6607" s="23">
        <v>1</v>
      </c>
      <c r="J6607" s="23">
        <v>454</v>
      </c>
      <c r="K6607" s="23" t="s">
        <v>4747</v>
      </c>
      <c r="L6607" s="22" t="s">
        <v>4748</v>
      </c>
      <c r="M6607" s="21" t="s">
        <v>1066</v>
      </c>
      <c r="N6607" s="23" t="s">
        <v>1119</v>
      </c>
      <c r="O6607" s="22" t="s">
        <v>1120</v>
      </c>
      <c r="P6607" s="22" t="s">
        <v>1121</v>
      </c>
      <c r="Q6607" s="23" t="s">
        <v>4749</v>
      </c>
      <c r="R6607" s="22" t="s">
        <v>4750</v>
      </c>
      <c r="S6607" s="21" t="s">
        <v>1067</v>
      </c>
      <c r="T6607" s="23" t="s">
        <v>4751</v>
      </c>
      <c r="U6607" s="24" t="s">
        <v>16</v>
      </c>
      <c r="V6607" s="23">
        <v>135</v>
      </c>
      <c r="W6607" s="25">
        <v>0</v>
      </c>
      <c r="X6607" s="25">
        <v>0</v>
      </c>
      <c r="Y6607" s="25">
        <v>0</v>
      </c>
      <c r="Z6607" s="25">
        <v>0</v>
      </c>
      <c r="AA6607" s="25">
        <v>3.637978807091713E-12</v>
      </c>
      <c r="AB6607" s="25">
        <v>0</v>
      </c>
      <c r="AC6607" s="26">
        <v>45152.505756550927</v>
      </c>
      <c r="AD6607" s="27">
        <f>ROW()</f>
        <v>6607</v>
      </c>
      <c r="AE6607" s="27">
        <f>1</f>
        <v>1</v>
      </c>
      <c r="AF6607" s="27">
        <f>SUBTOTAL(109,Tbl_NGF_Data[[#This Row],[Counter]])</f>
        <v>1</v>
      </c>
    </row>
    <row r="6608" spans="2:32" ht="45" x14ac:dyDescent="0.25">
      <c r="B6608" s="21" t="s">
        <v>1059</v>
      </c>
      <c r="C6608" s="22" t="s">
        <v>4746</v>
      </c>
      <c r="D6608" s="23">
        <v>15</v>
      </c>
      <c r="E6608" s="22" t="s">
        <v>1059</v>
      </c>
      <c r="F6608" s="23">
        <v>15</v>
      </c>
      <c r="G6608" s="22" t="s">
        <v>4746</v>
      </c>
      <c r="H6608" s="22" t="s">
        <v>1327</v>
      </c>
      <c r="I6608" s="23">
        <v>1</v>
      </c>
      <c r="J6608" s="23">
        <v>454</v>
      </c>
      <c r="K6608" s="23" t="s">
        <v>4747</v>
      </c>
      <c r="L6608" s="22" t="s">
        <v>4748</v>
      </c>
      <c r="M6608" s="21" t="s">
        <v>1066</v>
      </c>
      <c r="N6608" s="23" t="s">
        <v>1119</v>
      </c>
      <c r="O6608" s="22" t="s">
        <v>1120</v>
      </c>
      <c r="P6608" s="22" t="s">
        <v>1121</v>
      </c>
      <c r="Q6608" s="23" t="s">
        <v>4749</v>
      </c>
      <c r="R6608" s="22" t="s">
        <v>4750</v>
      </c>
      <c r="S6608" s="21" t="s">
        <v>1067</v>
      </c>
      <c r="T6608" s="23" t="s">
        <v>4751</v>
      </c>
      <c r="U6608" s="24" t="s">
        <v>18</v>
      </c>
      <c r="V6608" s="23">
        <v>220</v>
      </c>
      <c r="W6608" s="25">
        <v>0</v>
      </c>
      <c r="X6608" s="25">
        <v>0</v>
      </c>
      <c r="Y6608" s="25">
        <v>0</v>
      </c>
      <c r="Z6608" s="25">
        <v>0</v>
      </c>
      <c r="AA6608" s="25">
        <v>3.637978807091713E-12</v>
      </c>
      <c r="AB6608" s="25">
        <v>0</v>
      </c>
      <c r="AC6608" s="26">
        <v>45152.505756550927</v>
      </c>
      <c r="AD6608" s="27">
        <f>ROW()</f>
        <v>6608</v>
      </c>
      <c r="AE6608" s="27">
        <f>1</f>
        <v>1</v>
      </c>
      <c r="AF6608" s="27">
        <f>SUBTOTAL(109,Tbl_NGF_Data[[#This Row],[Counter]])</f>
        <v>1</v>
      </c>
    </row>
    <row r="6609" spans="2:32" ht="45" x14ac:dyDescent="0.25">
      <c r="B6609" s="21" t="s">
        <v>1059</v>
      </c>
      <c r="C6609" s="22" t="s">
        <v>4746</v>
      </c>
      <c r="D6609" s="23">
        <v>15</v>
      </c>
      <c r="E6609" s="22" t="s">
        <v>1059</v>
      </c>
      <c r="F6609" s="23">
        <v>15</v>
      </c>
      <c r="G6609" s="22" t="s">
        <v>4746</v>
      </c>
      <c r="H6609" s="22" t="s">
        <v>1327</v>
      </c>
      <c r="I6609" s="23">
        <v>1</v>
      </c>
      <c r="J6609" s="23">
        <v>454</v>
      </c>
      <c r="K6609" s="23" t="s">
        <v>4747</v>
      </c>
      <c r="L6609" s="22" t="s">
        <v>4748</v>
      </c>
      <c r="M6609" s="21" t="s">
        <v>1066</v>
      </c>
      <c r="N6609" s="23" t="s">
        <v>1119</v>
      </c>
      <c r="O6609" s="22" t="s">
        <v>1120</v>
      </c>
      <c r="P6609" s="22" t="s">
        <v>1121</v>
      </c>
      <c r="Q6609" s="23" t="s">
        <v>4749</v>
      </c>
      <c r="R6609" s="22" t="s">
        <v>4750</v>
      </c>
      <c r="S6609" s="21" t="s">
        <v>1067</v>
      </c>
      <c r="T6609" s="23" t="s">
        <v>4751</v>
      </c>
      <c r="U6609" s="24" t="s">
        <v>19</v>
      </c>
      <c r="V6609" s="23">
        <v>500</v>
      </c>
      <c r="W6609" s="25">
        <v>29056.18</v>
      </c>
      <c r="X6609" s="25">
        <v>26402.87</v>
      </c>
      <c r="Y6609" s="25">
        <v>4906.75</v>
      </c>
      <c r="Z6609" s="25">
        <v>620.35</v>
      </c>
      <c r="AA6609" s="25">
        <v>186.2</v>
      </c>
      <c r="AB6609" s="25">
        <v>81.7</v>
      </c>
      <c r="AC6609" s="26">
        <v>45152.505756550927</v>
      </c>
      <c r="AD6609" s="27">
        <f>ROW()</f>
        <v>6609</v>
      </c>
      <c r="AE6609" s="27">
        <f>1</f>
        <v>1</v>
      </c>
      <c r="AF6609" s="27">
        <f>SUBTOTAL(109,Tbl_NGF_Data[[#This Row],[Counter]])</f>
        <v>1</v>
      </c>
    </row>
    <row r="6610" spans="2:32" ht="45" x14ac:dyDescent="0.25">
      <c r="B6610" s="21" t="s">
        <v>1059</v>
      </c>
      <c r="C6610" s="22" t="s">
        <v>4746</v>
      </c>
      <c r="D6610" s="23">
        <v>15</v>
      </c>
      <c r="E6610" s="22" t="s">
        <v>1059</v>
      </c>
      <c r="F6610" s="23">
        <v>15</v>
      </c>
      <c r="G6610" s="22" t="s">
        <v>4746</v>
      </c>
      <c r="H6610" s="22" t="s">
        <v>1327</v>
      </c>
      <c r="I6610" s="23">
        <v>1</v>
      </c>
      <c r="J6610" s="23">
        <v>454</v>
      </c>
      <c r="K6610" s="23" t="s">
        <v>4747</v>
      </c>
      <c r="L6610" s="22" t="s">
        <v>4748</v>
      </c>
      <c r="M6610" s="21" t="s">
        <v>1066</v>
      </c>
      <c r="N6610" s="23" t="s">
        <v>1223</v>
      </c>
      <c r="O6610" s="22" t="s">
        <v>1224</v>
      </c>
      <c r="P6610" s="22" t="s">
        <v>1225</v>
      </c>
      <c r="Q6610" s="23" t="s">
        <v>4752</v>
      </c>
      <c r="R6610" s="22" t="s">
        <v>4753</v>
      </c>
      <c r="S6610" s="21" t="s">
        <v>1062</v>
      </c>
      <c r="T6610" s="23" t="s">
        <v>4754</v>
      </c>
      <c r="U6610" s="24" t="s">
        <v>16</v>
      </c>
      <c r="V6610" s="23">
        <v>135</v>
      </c>
      <c r="W6610" s="25">
        <v>0</v>
      </c>
      <c r="X6610" s="25">
        <v>0</v>
      </c>
      <c r="Y6610" s="25">
        <v>0</v>
      </c>
      <c r="Z6610" s="25">
        <v>0</v>
      </c>
      <c r="AA6610" s="25">
        <v>0</v>
      </c>
      <c r="AB6610" s="25">
        <v>2474892</v>
      </c>
      <c r="AC6610" s="26">
        <v>45152.505756550927</v>
      </c>
      <c r="AD6610" s="27">
        <f>ROW()</f>
        <v>6610</v>
      </c>
      <c r="AE6610" s="27">
        <f>1</f>
        <v>1</v>
      </c>
      <c r="AF6610" s="27">
        <f>SUBTOTAL(109,Tbl_NGF_Data[[#This Row],[Counter]])</f>
        <v>1</v>
      </c>
    </row>
    <row r="6611" spans="2:32" ht="45" x14ac:dyDescent="0.25">
      <c r="B6611" s="21" t="s">
        <v>1059</v>
      </c>
      <c r="C6611" s="22" t="s">
        <v>4746</v>
      </c>
      <c r="D6611" s="23">
        <v>15</v>
      </c>
      <c r="E6611" s="22" t="s">
        <v>1059</v>
      </c>
      <c r="F6611" s="23">
        <v>15</v>
      </c>
      <c r="G6611" s="22" t="s">
        <v>4746</v>
      </c>
      <c r="H6611" s="22" t="s">
        <v>1327</v>
      </c>
      <c r="I6611" s="23">
        <v>1</v>
      </c>
      <c r="J6611" s="23">
        <v>454</v>
      </c>
      <c r="K6611" s="23" t="s">
        <v>4747</v>
      </c>
      <c r="L6611" s="22" t="s">
        <v>4748</v>
      </c>
      <c r="M6611" s="21" t="s">
        <v>1066</v>
      </c>
      <c r="N6611" s="23" t="s">
        <v>1223</v>
      </c>
      <c r="O6611" s="22" t="s">
        <v>1224</v>
      </c>
      <c r="P6611" s="22" t="s">
        <v>1225</v>
      </c>
      <c r="Q6611" s="23" t="s">
        <v>4752</v>
      </c>
      <c r="R6611" s="22" t="s">
        <v>4753</v>
      </c>
      <c r="S6611" s="21" t="s">
        <v>1062</v>
      </c>
      <c r="T6611" s="23" t="s">
        <v>4754</v>
      </c>
      <c r="U6611" s="24" t="s">
        <v>18</v>
      </c>
      <c r="V6611" s="23">
        <v>220</v>
      </c>
      <c r="W6611" s="25">
        <v>0</v>
      </c>
      <c r="X6611" s="25">
        <v>0</v>
      </c>
      <c r="Y6611" s="25">
        <v>0</v>
      </c>
      <c r="Z6611" s="25">
        <v>0</v>
      </c>
      <c r="AA6611" s="25">
        <v>0</v>
      </c>
      <c r="AB6611" s="25">
        <v>2474892</v>
      </c>
      <c r="AC6611" s="26">
        <v>45152.505756550927</v>
      </c>
      <c r="AD6611" s="27">
        <f>ROW()</f>
        <v>6611</v>
      </c>
      <c r="AE6611" s="27">
        <f>1</f>
        <v>1</v>
      </c>
      <c r="AF6611" s="27">
        <f>SUBTOTAL(109,Tbl_NGF_Data[[#This Row],[Counter]])</f>
        <v>1</v>
      </c>
    </row>
    <row r="6612" spans="2:32" ht="45" x14ac:dyDescent="0.25">
      <c r="B6612" s="21" t="s">
        <v>1059</v>
      </c>
      <c r="C6612" s="22" t="s">
        <v>4746</v>
      </c>
      <c r="D6612" s="23">
        <v>15</v>
      </c>
      <c r="E6612" s="22" t="s">
        <v>1059</v>
      </c>
      <c r="F6612" s="23">
        <v>15</v>
      </c>
      <c r="G6612" s="22" t="s">
        <v>4746</v>
      </c>
      <c r="H6612" s="22" t="s">
        <v>1327</v>
      </c>
      <c r="I6612" s="23">
        <v>1</v>
      </c>
      <c r="J6612" s="23">
        <v>454</v>
      </c>
      <c r="K6612" s="23" t="s">
        <v>4747</v>
      </c>
      <c r="L6612" s="22" t="s">
        <v>4748</v>
      </c>
      <c r="M6612" s="21" t="s">
        <v>1066</v>
      </c>
      <c r="N6612" s="23" t="s">
        <v>1223</v>
      </c>
      <c r="O6612" s="22" t="s">
        <v>1224</v>
      </c>
      <c r="P6612" s="22" t="s">
        <v>1225</v>
      </c>
      <c r="Q6612" s="23" t="s">
        <v>4755</v>
      </c>
      <c r="R6612" s="22" t="s">
        <v>4756</v>
      </c>
      <c r="S6612" s="21" t="s">
        <v>1068</v>
      </c>
      <c r="T6612" s="23" t="s">
        <v>4757</v>
      </c>
      <c r="U6612" s="24" t="s">
        <v>16</v>
      </c>
      <c r="V6612" s="23">
        <v>135</v>
      </c>
      <c r="W6612" s="25">
        <v>0</v>
      </c>
      <c r="X6612" s="25">
        <v>0</v>
      </c>
      <c r="Y6612" s="25">
        <v>2500000</v>
      </c>
      <c r="Z6612" s="25">
        <v>0</v>
      </c>
      <c r="AA6612" s="25">
        <v>0</v>
      </c>
      <c r="AB6612" s="25">
        <v>0</v>
      </c>
      <c r="AC6612" s="26">
        <v>45152.505756550927</v>
      </c>
      <c r="AD6612" s="27">
        <f>ROW()</f>
        <v>6612</v>
      </c>
      <c r="AE6612" s="27">
        <f>1</f>
        <v>1</v>
      </c>
      <c r="AF6612" s="27">
        <f>SUBTOTAL(109,Tbl_NGF_Data[[#This Row],[Counter]])</f>
        <v>1</v>
      </c>
    </row>
    <row r="6613" spans="2:32" ht="45" x14ac:dyDescent="0.25">
      <c r="B6613" s="21" t="s">
        <v>1059</v>
      </c>
      <c r="C6613" s="22" t="s">
        <v>4746</v>
      </c>
      <c r="D6613" s="23">
        <v>15</v>
      </c>
      <c r="E6613" s="22" t="s">
        <v>1059</v>
      </c>
      <c r="F6613" s="23">
        <v>15</v>
      </c>
      <c r="G6613" s="22" t="s">
        <v>4746</v>
      </c>
      <c r="H6613" s="22" t="s">
        <v>1327</v>
      </c>
      <c r="I6613" s="23">
        <v>1</v>
      </c>
      <c r="J6613" s="23">
        <v>454</v>
      </c>
      <c r="K6613" s="23" t="s">
        <v>4747</v>
      </c>
      <c r="L6613" s="22" t="s">
        <v>4748</v>
      </c>
      <c r="M6613" s="21" t="s">
        <v>1066</v>
      </c>
      <c r="N6613" s="23" t="s">
        <v>1223</v>
      </c>
      <c r="O6613" s="22" t="s">
        <v>1224</v>
      </c>
      <c r="P6613" s="22" t="s">
        <v>1225</v>
      </c>
      <c r="Q6613" s="23" t="s">
        <v>4755</v>
      </c>
      <c r="R6613" s="22" t="s">
        <v>4756</v>
      </c>
      <c r="S6613" s="21" t="s">
        <v>1068</v>
      </c>
      <c r="T6613" s="23" t="s">
        <v>4757</v>
      </c>
      <c r="U6613" s="24" t="s">
        <v>18</v>
      </c>
      <c r="V6613" s="23">
        <v>220</v>
      </c>
      <c r="W6613" s="25">
        <v>0</v>
      </c>
      <c r="X6613" s="25">
        <v>0</v>
      </c>
      <c r="Y6613" s="25">
        <v>2500000</v>
      </c>
      <c r="Z6613" s="25">
        <v>0</v>
      </c>
      <c r="AA6613" s="25">
        <v>0</v>
      </c>
      <c r="AB6613" s="25">
        <v>0</v>
      </c>
      <c r="AC6613" s="26">
        <v>45152.505756550927</v>
      </c>
      <c r="AD6613" s="27">
        <f>ROW()</f>
        <v>6613</v>
      </c>
      <c r="AE6613" s="27">
        <f>1</f>
        <v>1</v>
      </c>
      <c r="AF6613" s="27">
        <f>SUBTOTAL(109,Tbl_NGF_Data[[#This Row],[Counter]])</f>
        <v>1</v>
      </c>
    </row>
    <row r="6614" spans="2:32" ht="45" x14ac:dyDescent="0.25">
      <c r="B6614" s="21" t="s">
        <v>1059</v>
      </c>
      <c r="C6614" s="22" t="s">
        <v>4746</v>
      </c>
      <c r="D6614" s="23">
        <v>15</v>
      </c>
      <c r="E6614" s="22" t="s">
        <v>1059</v>
      </c>
      <c r="F6614" s="23">
        <v>15</v>
      </c>
      <c r="G6614" s="22" t="s">
        <v>4746</v>
      </c>
      <c r="H6614" s="22" t="s">
        <v>1327</v>
      </c>
      <c r="I6614" s="23">
        <v>1</v>
      </c>
      <c r="J6614" s="23">
        <v>454</v>
      </c>
      <c r="K6614" s="23" t="s">
        <v>4747</v>
      </c>
      <c r="L6614" s="22" t="s">
        <v>4748</v>
      </c>
      <c r="M6614" s="21" t="s">
        <v>1066</v>
      </c>
      <c r="N6614" s="23" t="s">
        <v>1186</v>
      </c>
      <c r="O6614" s="22" t="s">
        <v>1187</v>
      </c>
      <c r="P6614" s="22" t="s">
        <v>1188</v>
      </c>
      <c r="Q6614" s="23" t="s">
        <v>4758</v>
      </c>
      <c r="R6614" s="22" t="s">
        <v>4759</v>
      </c>
      <c r="S6614" s="21" t="s">
        <v>1069</v>
      </c>
      <c r="T6614" s="23" t="s">
        <v>4760</v>
      </c>
      <c r="U6614" s="24" t="s">
        <v>16</v>
      </c>
      <c r="V6614" s="23">
        <v>135</v>
      </c>
      <c r="W6614" s="25">
        <v>1500000</v>
      </c>
      <c r="X6614" s="25">
        <v>2175000</v>
      </c>
      <c r="Y6614" s="25">
        <v>0</v>
      </c>
      <c r="Z6614" s="25">
        <v>0</v>
      </c>
      <c r="AA6614" s="25">
        <v>500000</v>
      </c>
      <c r="AB6614" s="25">
        <v>0</v>
      </c>
      <c r="AC6614" s="26">
        <v>45152.505756550927</v>
      </c>
      <c r="AD6614" s="27">
        <f>ROW()</f>
        <v>6614</v>
      </c>
      <c r="AE6614" s="27">
        <f>1</f>
        <v>1</v>
      </c>
      <c r="AF6614" s="27">
        <f>SUBTOTAL(109,Tbl_NGF_Data[[#This Row],[Counter]])</f>
        <v>1</v>
      </c>
    </row>
    <row r="6615" spans="2:32" ht="45" x14ac:dyDescent="0.25">
      <c r="B6615" s="21" t="s">
        <v>1059</v>
      </c>
      <c r="C6615" s="22" t="s">
        <v>4746</v>
      </c>
      <c r="D6615" s="23">
        <v>15</v>
      </c>
      <c r="E6615" s="22" t="s">
        <v>1059</v>
      </c>
      <c r="F6615" s="23">
        <v>15</v>
      </c>
      <c r="G6615" s="22" t="s">
        <v>4746</v>
      </c>
      <c r="H6615" s="22" t="s">
        <v>1327</v>
      </c>
      <c r="I6615" s="23">
        <v>1</v>
      </c>
      <c r="J6615" s="23">
        <v>454</v>
      </c>
      <c r="K6615" s="23" t="s">
        <v>4747</v>
      </c>
      <c r="L6615" s="22" t="s">
        <v>4748</v>
      </c>
      <c r="M6615" s="21" t="s">
        <v>1066</v>
      </c>
      <c r="N6615" s="23" t="s">
        <v>1186</v>
      </c>
      <c r="O6615" s="22" t="s">
        <v>1187</v>
      </c>
      <c r="P6615" s="22" t="s">
        <v>1188</v>
      </c>
      <c r="Q6615" s="23" t="s">
        <v>4758</v>
      </c>
      <c r="R6615" s="22" t="s">
        <v>4759</v>
      </c>
      <c r="S6615" s="21" t="s">
        <v>1069</v>
      </c>
      <c r="T6615" s="23" t="s">
        <v>4760</v>
      </c>
      <c r="U6615" s="24" t="s">
        <v>17</v>
      </c>
      <c r="V6615" s="23">
        <v>200</v>
      </c>
      <c r="W6615" s="25">
        <v>750000</v>
      </c>
      <c r="X6615" s="25">
        <v>2175000</v>
      </c>
      <c r="Y6615" s="25">
        <v>0</v>
      </c>
      <c r="Z6615" s="25">
        <v>0</v>
      </c>
      <c r="AA6615" s="25">
        <v>500000</v>
      </c>
      <c r="AB6615" s="25">
        <v>0</v>
      </c>
      <c r="AC6615" s="26">
        <v>45152.505756550927</v>
      </c>
      <c r="AD6615" s="27">
        <f>ROW()</f>
        <v>6615</v>
      </c>
      <c r="AE6615" s="27">
        <f>1</f>
        <v>1</v>
      </c>
      <c r="AF6615" s="27">
        <f>SUBTOTAL(109,Tbl_NGF_Data[[#This Row],[Counter]])</f>
        <v>1</v>
      </c>
    </row>
    <row r="6616" spans="2:32" ht="45" x14ac:dyDescent="0.25">
      <c r="B6616" s="21" t="s">
        <v>1059</v>
      </c>
      <c r="C6616" s="22" t="s">
        <v>4746</v>
      </c>
      <c r="D6616" s="23">
        <v>15</v>
      </c>
      <c r="E6616" s="22" t="s">
        <v>1059</v>
      </c>
      <c r="F6616" s="23">
        <v>15</v>
      </c>
      <c r="G6616" s="22" t="s">
        <v>4746</v>
      </c>
      <c r="H6616" s="22" t="s">
        <v>1327</v>
      </c>
      <c r="I6616" s="23">
        <v>1</v>
      </c>
      <c r="J6616" s="23">
        <v>454</v>
      </c>
      <c r="K6616" s="23" t="s">
        <v>4747</v>
      </c>
      <c r="L6616" s="22" t="s">
        <v>4748</v>
      </c>
      <c r="M6616" s="21" t="s">
        <v>1066</v>
      </c>
      <c r="N6616" s="23" t="s">
        <v>1186</v>
      </c>
      <c r="O6616" s="22" t="s">
        <v>1187</v>
      </c>
      <c r="P6616" s="22" t="s">
        <v>1188</v>
      </c>
      <c r="Q6616" s="23" t="s">
        <v>4758</v>
      </c>
      <c r="R6616" s="22" t="s">
        <v>4759</v>
      </c>
      <c r="S6616" s="21" t="s">
        <v>1069</v>
      </c>
      <c r="T6616" s="23" t="s">
        <v>4760</v>
      </c>
      <c r="U6616" s="24" t="s">
        <v>18</v>
      </c>
      <c r="V6616" s="23">
        <v>220</v>
      </c>
      <c r="W6616" s="25">
        <v>750000</v>
      </c>
      <c r="X6616" s="25">
        <v>0</v>
      </c>
      <c r="Y6616" s="25">
        <v>0</v>
      </c>
      <c r="Z6616" s="25">
        <v>0</v>
      </c>
      <c r="AA6616" s="25">
        <v>0</v>
      </c>
      <c r="AB6616" s="25">
        <v>0</v>
      </c>
      <c r="AC6616" s="26">
        <v>45152.505756550927</v>
      </c>
      <c r="AD6616" s="27">
        <f>ROW()</f>
        <v>6616</v>
      </c>
      <c r="AE6616" s="27">
        <f>1</f>
        <v>1</v>
      </c>
      <c r="AF6616" s="27">
        <f>SUBTOTAL(109,Tbl_NGF_Data[[#This Row],[Counter]])</f>
        <v>1</v>
      </c>
    </row>
    <row r="6617" spans="2:32" ht="45" x14ac:dyDescent="0.25">
      <c r="B6617" s="21" t="s">
        <v>1059</v>
      </c>
      <c r="C6617" s="22" t="s">
        <v>4746</v>
      </c>
      <c r="D6617" s="23">
        <v>15</v>
      </c>
      <c r="E6617" s="22" t="s">
        <v>1059</v>
      </c>
      <c r="F6617" s="23">
        <v>15</v>
      </c>
      <c r="G6617" s="22" t="s">
        <v>4746</v>
      </c>
      <c r="H6617" s="22" t="s">
        <v>1327</v>
      </c>
      <c r="I6617" s="23">
        <v>1</v>
      </c>
      <c r="J6617" s="23">
        <v>454</v>
      </c>
      <c r="K6617" s="23" t="s">
        <v>4747</v>
      </c>
      <c r="L6617" s="22" t="s">
        <v>4748</v>
      </c>
      <c r="M6617" s="21" t="s">
        <v>1066</v>
      </c>
      <c r="N6617" s="23" t="s">
        <v>1131</v>
      </c>
      <c r="O6617" s="22" t="s">
        <v>1132</v>
      </c>
      <c r="P6617" s="22" t="s">
        <v>1133</v>
      </c>
      <c r="Q6617" s="23" t="s">
        <v>1151</v>
      </c>
      <c r="R6617" s="22" t="s">
        <v>1132</v>
      </c>
      <c r="S6617" s="21" t="s">
        <v>38</v>
      </c>
      <c r="T6617" s="23" t="s">
        <v>4761</v>
      </c>
      <c r="U6617" s="24" t="s">
        <v>15</v>
      </c>
      <c r="V6617" s="23">
        <v>100</v>
      </c>
      <c r="W6617" s="25">
        <v>29476.080000000016</v>
      </c>
      <c r="X6617" s="25">
        <v>36222.069999999978</v>
      </c>
      <c r="Y6617" s="25">
        <v>56188.98000000001</v>
      </c>
      <c r="Z6617" s="25">
        <v>5951.3399999999965</v>
      </c>
      <c r="AA6617" s="25">
        <v>3278</v>
      </c>
      <c r="AB6617" s="25">
        <v>3278</v>
      </c>
      <c r="AC6617" s="26">
        <v>45152.505756550927</v>
      </c>
      <c r="AD6617" s="27">
        <f>ROW()</f>
        <v>6617</v>
      </c>
      <c r="AE6617" s="27">
        <f>1</f>
        <v>1</v>
      </c>
      <c r="AF6617" s="27">
        <f>SUBTOTAL(109,Tbl_NGF_Data[[#This Row],[Counter]])</f>
        <v>1</v>
      </c>
    </row>
    <row r="6618" spans="2:32" ht="45" x14ac:dyDescent="0.25">
      <c r="B6618" s="21" t="s">
        <v>1059</v>
      </c>
      <c r="C6618" s="22" t="s">
        <v>4746</v>
      </c>
      <c r="D6618" s="23">
        <v>15</v>
      </c>
      <c r="E6618" s="22" t="s">
        <v>1059</v>
      </c>
      <c r="F6618" s="23">
        <v>15</v>
      </c>
      <c r="G6618" s="22" t="s">
        <v>4746</v>
      </c>
      <c r="H6618" s="22" t="s">
        <v>1327</v>
      </c>
      <c r="I6618" s="23">
        <v>1</v>
      </c>
      <c r="J6618" s="23">
        <v>454</v>
      </c>
      <c r="K6618" s="23" t="s">
        <v>4747</v>
      </c>
      <c r="L6618" s="22" t="s">
        <v>4748</v>
      </c>
      <c r="M6618" s="21" t="s">
        <v>1066</v>
      </c>
      <c r="N6618" s="23" t="s">
        <v>1131</v>
      </c>
      <c r="O6618" s="22" t="s">
        <v>1132</v>
      </c>
      <c r="P6618" s="22" t="s">
        <v>1133</v>
      </c>
      <c r="Q6618" s="23" t="s">
        <v>1151</v>
      </c>
      <c r="R6618" s="22" t="s">
        <v>1132</v>
      </c>
      <c r="S6618" s="21" t="s">
        <v>38</v>
      </c>
      <c r="T6618" s="23" t="s">
        <v>4761</v>
      </c>
      <c r="U6618" s="24" t="s">
        <v>16</v>
      </c>
      <c r="V6618" s="23">
        <v>135</v>
      </c>
      <c r="W6618" s="25">
        <v>372030</v>
      </c>
      <c r="X6618" s="25">
        <v>372030</v>
      </c>
      <c r="Y6618" s="25">
        <v>372030</v>
      </c>
      <c r="Z6618" s="25">
        <v>976893</v>
      </c>
      <c r="AA6618" s="25">
        <v>376893</v>
      </c>
      <c r="AB6618" s="25">
        <v>383231</v>
      </c>
      <c r="AC6618" s="26">
        <v>45152.505756550927</v>
      </c>
      <c r="AD6618" s="27">
        <f>ROW()</f>
        <v>6618</v>
      </c>
      <c r="AE6618" s="27">
        <f>1</f>
        <v>1</v>
      </c>
      <c r="AF6618" s="27">
        <f>SUBTOTAL(109,Tbl_NGF_Data[[#This Row],[Counter]])</f>
        <v>1</v>
      </c>
    </row>
    <row r="6619" spans="2:32" ht="45" x14ac:dyDescent="0.25">
      <c r="B6619" s="21" t="s">
        <v>1059</v>
      </c>
      <c r="C6619" s="22" t="s">
        <v>4746</v>
      </c>
      <c r="D6619" s="23">
        <v>15</v>
      </c>
      <c r="E6619" s="22" t="s">
        <v>1059</v>
      </c>
      <c r="F6619" s="23">
        <v>15</v>
      </c>
      <c r="G6619" s="22" t="s">
        <v>4746</v>
      </c>
      <c r="H6619" s="22" t="s">
        <v>1327</v>
      </c>
      <c r="I6619" s="23">
        <v>1</v>
      </c>
      <c r="J6619" s="23">
        <v>454</v>
      </c>
      <c r="K6619" s="23" t="s">
        <v>4747</v>
      </c>
      <c r="L6619" s="22" t="s">
        <v>4748</v>
      </c>
      <c r="M6619" s="21" t="s">
        <v>1066</v>
      </c>
      <c r="N6619" s="23" t="s">
        <v>1131</v>
      </c>
      <c r="O6619" s="22" t="s">
        <v>1132</v>
      </c>
      <c r="P6619" s="22" t="s">
        <v>1133</v>
      </c>
      <c r="Q6619" s="23" t="s">
        <v>1151</v>
      </c>
      <c r="R6619" s="22" t="s">
        <v>1132</v>
      </c>
      <c r="S6619" s="21" t="s">
        <v>38</v>
      </c>
      <c r="T6619" s="23" t="s">
        <v>4761</v>
      </c>
      <c r="U6619" s="24" t="s">
        <v>17</v>
      </c>
      <c r="V6619" s="23">
        <v>200</v>
      </c>
      <c r="W6619" s="25">
        <v>196813.83</v>
      </c>
      <c r="X6619" s="25">
        <v>162483.84</v>
      </c>
      <c r="Y6619" s="25">
        <v>171576.75000000003</v>
      </c>
      <c r="Z6619" s="25">
        <v>149303.72</v>
      </c>
      <c r="AA6619" s="25">
        <v>2673.34</v>
      </c>
      <c r="AB6619" s="25">
        <v>0</v>
      </c>
      <c r="AC6619" s="26">
        <v>45152.505756550927</v>
      </c>
      <c r="AD6619" s="27">
        <f>ROW()</f>
        <v>6619</v>
      </c>
      <c r="AE6619" s="27">
        <f>1</f>
        <v>1</v>
      </c>
      <c r="AF6619" s="27">
        <f>SUBTOTAL(109,Tbl_NGF_Data[[#This Row],[Counter]])</f>
        <v>1</v>
      </c>
    </row>
    <row r="6620" spans="2:32" ht="45" x14ac:dyDescent="0.25">
      <c r="B6620" s="21" t="s">
        <v>1059</v>
      </c>
      <c r="C6620" s="22" t="s">
        <v>4746</v>
      </c>
      <c r="D6620" s="23">
        <v>15</v>
      </c>
      <c r="E6620" s="22" t="s">
        <v>1059</v>
      </c>
      <c r="F6620" s="23">
        <v>15</v>
      </c>
      <c r="G6620" s="22" t="s">
        <v>4746</v>
      </c>
      <c r="H6620" s="22" t="s">
        <v>1327</v>
      </c>
      <c r="I6620" s="23">
        <v>1</v>
      </c>
      <c r="J6620" s="23">
        <v>454</v>
      </c>
      <c r="K6620" s="23" t="s">
        <v>4747</v>
      </c>
      <c r="L6620" s="22" t="s">
        <v>4748</v>
      </c>
      <c r="M6620" s="21" t="s">
        <v>1066</v>
      </c>
      <c r="N6620" s="23" t="s">
        <v>1131</v>
      </c>
      <c r="O6620" s="22" t="s">
        <v>1132</v>
      </c>
      <c r="P6620" s="22" t="s">
        <v>1133</v>
      </c>
      <c r="Q6620" s="23" t="s">
        <v>1151</v>
      </c>
      <c r="R6620" s="22" t="s">
        <v>1132</v>
      </c>
      <c r="S6620" s="21" t="s">
        <v>38</v>
      </c>
      <c r="T6620" s="23" t="s">
        <v>4761</v>
      </c>
      <c r="U6620" s="24" t="s">
        <v>18</v>
      </c>
      <c r="V6620" s="23">
        <v>220</v>
      </c>
      <c r="W6620" s="25">
        <v>175216.17</v>
      </c>
      <c r="X6620" s="25">
        <v>209546.16</v>
      </c>
      <c r="Y6620" s="25">
        <v>200453.24999999997</v>
      </c>
      <c r="Z6620" s="25">
        <v>827589.28</v>
      </c>
      <c r="AA6620" s="25">
        <v>374219.66</v>
      </c>
      <c r="AB6620" s="25">
        <v>383231</v>
      </c>
      <c r="AC6620" s="26">
        <v>45152.505756550927</v>
      </c>
      <c r="AD6620" s="27">
        <f>ROW()</f>
        <v>6620</v>
      </c>
      <c r="AE6620" s="27">
        <f>1</f>
        <v>1</v>
      </c>
      <c r="AF6620" s="27">
        <f>SUBTOTAL(109,Tbl_NGF_Data[[#This Row],[Counter]])</f>
        <v>1</v>
      </c>
    </row>
    <row r="6621" spans="2:32" ht="45" x14ac:dyDescent="0.25">
      <c r="B6621" s="21" t="s">
        <v>1059</v>
      </c>
      <c r="C6621" s="22" t="s">
        <v>4746</v>
      </c>
      <c r="D6621" s="23">
        <v>15</v>
      </c>
      <c r="E6621" s="22" t="s">
        <v>1059</v>
      </c>
      <c r="F6621" s="23">
        <v>15</v>
      </c>
      <c r="G6621" s="22" t="s">
        <v>4746</v>
      </c>
      <c r="H6621" s="22" t="s">
        <v>1327</v>
      </c>
      <c r="I6621" s="23">
        <v>1</v>
      </c>
      <c r="J6621" s="23">
        <v>912</v>
      </c>
      <c r="K6621" s="23" t="s">
        <v>4762</v>
      </c>
      <c r="L6621" s="22" t="s">
        <v>4763</v>
      </c>
      <c r="M6621" s="21" t="s">
        <v>1070</v>
      </c>
      <c r="N6621" s="23" t="s">
        <v>1119</v>
      </c>
      <c r="O6621" s="22" t="s">
        <v>1120</v>
      </c>
      <c r="P6621" s="22" t="s">
        <v>1121</v>
      </c>
      <c r="Q6621" s="23" t="s">
        <v>4764</v>
      </c>
      <c r="R6621" s="22" t="s">
        <v>4765</v>
      </c>
      <c r="S6621" s="21" t="s">
        <v>1071</v>
      </c>
      <c r="T6621" s="23" t="s">
        <v>4766</v>
      </c>
      <c r="U6621" s="24" t="s">
        <v>15</v>
      </c>
      <c r="V6621" s="23">
        <v>100</v>
      </c>
      <c r="W6621" s="25">
        <v>600365.51</v>
      </c>
      <c r="X6621" s="25">
        <v>14196.149999999994</v>
      </c>
      <c r="Y6621" s="25">
        <v>82639.3</v>
      </c>
      <c r="Z6621" s="25">
        <v>114205.42000000004</v>
      </c>
      <c r="AA6621" s="25">
        <v>3952.0099999999948</v>
      </c>
      <c r="AB6621" s="25">
        <v>10661.15</v>
      </c>
      <c r="AC6621" s="26">
        <v>45152.505756550927</v>
      </c>
      <c r="AD6621" s="27">
        <f>ROW()</f>
        <v>6621</v>
      </c>
      <c r="AE6621" s="27">
        <f>1</f>
        <v>1</v>
      </c>
      <c r="AF6621" s="27">
        <f>SUBTOTAL(109,Tbl_NGF_Data[[#This Row],[Counter]])</f>
        <v>1</v>
      </c>
    </row>
    <row r="6622" spans="2:32" ht="45" x14ac:dyDescent="0.25">
      <c r="B6622" s="21" t="s">
        <v>1059</v>
      </c>
      <c r="C6622" s="22" t="s">
        <v>4746</v>
      </c>
      <c r="D6622" s="23">
        <v>15</v>
      </c>
      <c r="E6622" s="22" t="s">
        <v>1059</v>
      </c>
      <c r="F6622" s="23">
        <v>15</v>
      </c>
      <c r="G6622" s="22" t="s">
        <v>4746</v>
      </c>
      <c r="H6622" s="22" t="s">
        <v>1327</v>
      </c>
      <c r="I6622" s="23">
        <v>1</v>
      </c>
      <c r="J6622" s="23">
        <v>912</v>
      </c>
      <c r="K6622" s="23" t="s">
        <v>4762</v>
      </c>
      <c r="L6622" s="22" t="s">
        <v>4763</v>
      </c>
      <c r="M6622" s="21" t="s">
        <v>1070</v>
      </c>
      <c r="N6622" s="23" t="s">
        <v>1119</v>
      </c>
      <c r="O6622" s="22" t="s">
        <v>1120</v>
      </c>
      <c r="P6622" s="22" t="s">
        <v>1121</v>
      </c>
      <c r="Q6622" s="23" t="s">
        <v>4764</v>
      </c>
      <c r="R6622" s="22" t="s">
        <v>4765</v>
      </c>
      <c r="S6622" s="21" t="s">
        <v>1071</v>
      </c>
      <c r="T6622" s="23" t="s">
        <v>4766</v>
      </c>
      <c r="U6622" s="24" t="s">
        <v>16</v>
      </c>
      <c r="V6622" s="23">
        <v>135</v>
      </c>
      <c r="W6622" s="25">
        <v>13500000</v>
      </c>
      <c r="X6622" s="25">
        <v>14425693</v>
      </c>
      <c r="Y6622" s="25">
        <v>18584194</v>
      </c>
      <c r="Z6622" s="25">
        <v>16584194</v>
      </c>
      <c r="AA6622" s="25">
        <v>19584194</v>
      </c>
      <c r="AB6622" s="25">
        <v>12232518</v>
      </c>
      <c r="AC6622" s="26">
        <v>45152.505756550927</v>
      </c>
      <c r="AD6622" s="27">
        <f>ROW()</f>
        <v>6622</v>
      </c>
      <c r="AE6622" s="27">
        <f>1</f>
        <v>1</v>
      </c>
      <c r="AF6622" s="27">
        <f>SUBTOTAL(109,Tbl_NGF_Data[[#This Row],[Counter]])</f>
        <v>1</v>
      </c>
    </row>
    <row r="6623" spans="2:32" ht="45" x14ac:dyDescent="0.25">
      <c r="B6623" s="21" t="s">
        <v>1059</v>
      </c>
      <c r="C6623" s="22" t="s">
        <v>4746</v>
      </c>
      <c r="D6623" s="23">
        <v>15</v>
      </c>
      <c r="E6623" s="22" t="s">
        <v>1059</v>
      </c>
      <c r="F6623" s="23">
        <v>15</v>
      </c>
      <c r="G6623" s="22" t="s">
        <v>4746</v>
      </c>
      <c r="H6623" s="22" t="s">
        <v>1327</v>
      </c>
      <c r="I6623" s="23">
        <v>1</v>
      </c>
      <c r="J6623" s="23">
        <v>912</v>
      </c>
      <c r="K6623" s="23" t="s">
        <v>4762</v>
      </c>
      <c r="L6623" s="22" t="s">
        <v>4763</v>
      </c>
      <c r="M6623" s="21" t="s">
        <v>1070</v>
      </c>
      <c r="N6623" s="23" t="s">
        <v>1119</v>
      </c>
      <c r="O6623" s="22" t="s">
        <v>1120</v>
      </c>
      <c r="P6623" s="22" t="s">
        <v>1121</v>
      </c>
      <c r="Q6623" s="23" t="s">
        <v>4764</v>
      </c>
      <c r="R6623" s="22" t="s">
        <v>4765</v>
      </c>
      <c r="S6623" s="21" t="s">
        <v>1071</v>
      </c>
      <c r="T6623" s="23" t="s">
        <v>4766</v>
      </c>
      <c r="U6623" s="24" t="s">
        <v>17</v>
      </c>
      <c r="V6623" s="23">
        <v>200</v>
      </c>
      <c r="W6623" s="25">
        <v>10859282.939999994</v>
      </c>
      <c r="X6623" s="25">
        <v>11422217.570000004</v>
      </c>
      <c r="Y6623" s="25">
        <v>11986697.880000001</v>
      </c>
      <c r="Z6623" s="25">
        <v>9451783.7400000077</v>
      </c>
      <c r="AA6623" s="25">
        <v>9888391.8699999992</v>
      </c>
      <c r="AB6623" s="25">
        <v>10699050.310000002</v>
      </c>
      <c r="AC6623" s="26">
        <v>45152.505756550927</v>
      </c>
      <c r="AD6623" s="27">
        <f>ROW()</f>
        <v>6623</v>
      </c>
      <c r="AE6623" s="27">
        <f>1</f>
        <v>1</v>
      </c>
      <c r="AF6623" s="27">
        <f>SUBTOTAL(109,Tbl_NGF_Data[[#This Row],[Counter]])</f>
        <v>1</v>
      </c>
    </row>
    <row r="6624" spans="2:32" ht="45" x14ac:dyDescent="0.25">
      <c r="B6624" s="21" t="s">
        <v>1059</v>
      </c>
      <c r="C6624" s="22" t="s">
        <v>4746</v>
      </c>
      <c r="D6624" s="23">
        <v>15</v>
      </c>
      <c r="E6624" s="22" t="s">
        <v>1059</v>
      </c>
      <c r="F6624" s="23">
        <v>15</v>
      </c>
      <c r="G6624" s="22" t="s">
        <v>4746</v>
      </c>
      <c r="H6624" s="22" t="s">
        <v>1327</v>
      </c>
      <c r="I6624" s="23">
        <v>1</v>
      </c>
      <c r="J6624" s="23">
        <v>912</v>
      </c>
      <c r="K6624" s="23" t="s">
        <v>4762</v>
      </c>
      <c r="L6624" s="22" t="s">
        <v>4763</v>
      </c>
      <c r="M6624" s="21" t="s">
        <v>1070</v>
      </c>
      <c r="N6624" s="23" t="s">
        <v>1119</v>
      </c>
      <c r="O6624" s="22" t="s">
        <v>1120</v>
      </c>
      <c r="P6624" s="22" t="s">
        <v>1121</v>
      </c>
      <c r="Q6624" s="23" t="s">
        <v>4764</v>
      </c>
      <c r="R6624" s="22" t="s">
        <v>4765</v>
      </c>
      <c r="S6624" s="21" t="s">
        <v>1071</v>
      </c>
      <c r="T6624" s="23" t="s">
        <v>4766</v>
      </c>
      <c r="U6624" s="24" t="s">
        <v>18</v>
      </c>
      <c r="V6624" s="23">
        <v>220</v>
      </c>
      <c r="W6624" s="25">
        <v>2640717.0600000061</v>
      </c>
      <c r="X6624" s="25">
        <v>3003475.429999996</v>
      </c>
      <c r="Y6624" s="25">
        <v>6597496.1199999992</v>
      </c>
      <c r="Z6624" s="25">
        <v>7132410.2599999923</v>
      </c>
      <c r="AA6624" s="25">
        <v>9695802.1300000008</v>
      </c>
      <c r="AB6624" s="25">
        <v>1533467.6899999976</v>
      </c>
      <c r="AC6624" s="26">
        <v>45152.505756550927</v>
      </c>
      <c r="AD6624" s="27">
        <f>ROW()</f>
        <v>6624</v>
      </c>
      <c r="AE6624" s="27">
        <f>1</f>
        <v>1</v>
      </c>
      <c r="AF6624" s="27">
        <f>SUBTOTAL(109,Tbl_NGF_Data[[#This Row],[Counter]])</f>
        <v>1</v>
      </c>
    </row>
    <row r="6625" spans="2:32" ht="45" x14ac:dyDescent="0.25">
      <c r="B6625" s="21" t="s">
        <v>1059</v>
      </c>
      <c r="C6625" s="22" t="s">
        <v>4746</v>
      </c>
      <c r="D6625" s="23">
        <v>15</v>
      </c>
      <c r="E6625" s="22" t="s">
        <v>1059</v>
      </c>
      <c r="F6625" s="23">
        <v>15</v>
      </c>
      <c r="G6625" s="22" t="s">
        <v>4746</v>
      </c>
      <c r="H6625" s="22" t="s">
        <v>1327</v>
      </c>
      <c r="I6625" s="23">
        <v>1</v>
      </c>
      <c r="J6625" s="23">
        <v>912</v>
      </c>
      <c r="K6625" s="23" t="s">
        <v>4762</v>
      </c>
      <c r="L6625" s="22" t="s">
        <v>4763</v>
      </c>
      <c r="M6625" s="21" t="s">
        <v>1070</v>
      </c>
      <c r="N6625" s="23" t="s">
        <v>1119</v>
      </c>
      <c r="O6625" s="22" t="s">
        <v>1120</v>
      </c>
      <c r="P6625" s="22" t="s">
        <v>1121</v>
      </c>
      <c r="Q6625" s="23" t="s">
        <v>4764</v>
      </c>
      <c r="R6625" s="22" t="s">
        <v>4765</v>
      </c>
      <c r="S6625" s="21" t="s">
        <v>1071</v>
      </c>
      <c r="T6625" s="23" t="s">
        <v>4766</v>
      </c>
      <c r="U6625" s="24" t="s">
        <v>19</v>
      </c>
      <c r="V6625" s="23">
        <v>500</v>
      </c>
      <c r="W6625" s="25">
        <v>11542743.779999999</v>
      </c>
      <c r="X6625" s="25">
        <v>10836048.209999999</v>
      </c>
      <c r="Y6625" s="25">
        <v>12055141.029999999</v>
      </c>
      <c r="Z6625" s="25">
        <v>9483349.8599999994</v>
      </c>
      <c r="AA6625" s="25">
        <v>9778138.459999999</v>
      </c>
      <c r="AB6625" s="25">
        <v>10705759.450000001</v>
      </c>
      <c r="AC6625" s="26">
        <v>45152.505756550927</v>
      </c>
      <c r="AD6625" s="27">
        <f>ROW()</f>
        <v>6625</v>
      </c>
      <c r="AE6625" s="27">
        <f>1</f>
        <v>1</v>
      </c>
      <c r="AF6625" s="27">
        <f>SUBTOTAL(109,Tbl_NGF_Data[[#This Row],[Counter]])</f>
        <v>1</v>
      </c>
    </row>
    <row r="6626" spans="2:32" ht="45" x14ac:dyDescent="0.25">
      <c r="B6626" s="21" t="s">
        <v>1059</v>
      </c>
      <c r="C6626" s="22" t="s">
        <v>4746</v>
      </c>
      <c r="D6626" s="23">
        <v>15</v>
      </c>
      <c r="E6626" s="22" t="s">
        <v>1059</v>
      </c>
      <c r="F6626" s="23">
        <v>15</v>
      </c>
      <c r="G6626" s="22" t="s">
        <v>4746</v>
      </c>
      <c r="H6626" s="22" t="s">
        <v>1327</v>
      </c>
      <c r="I6626" s="23">
        <v>1</v>
      </c>
      <c r="J6626" s="23">
        <v>912</v>
      </c>
      <c r="K6626" s="23" t="s">
        <v>4762</v>
      </c>
      <c r="L6626" s="22" t="s">
        <v>4763</v>
      </c>
      <c r="M6626" s="21" t="s">
        <v>1070</v>
      </c>
      <c r="N6626" s="23" t="s">
        <v>1119</v>
      </c>
      <c r="O6626" s="22" t="s">
        <v>1120</v>
      </c>
      <c r="P6626" s="22" t="s">
        <v>1121</v>
      </c>
      <c r="Q6626" s="23" t="s">
        <v>4767</v>
      </c>
      <c r="R6626" s="22" t="s">
        <v>4768</v>
      </c>
      <c r="S6626" s="21" t="s">
        <v>1072</v>
      </c>
      <c r="T6626" s="23" t="s">
        <v>4769</v>
      </c>
      <c r="U6626" s="24" t="s">
        <v>15</v>
      </c>
      <c r="V6626" s="23">
        <v>100</v>
      </c>
      <c r="W6626" s="25">
        <v>0</v>
      </c>
      <c r="X6626" s="25">
        <v>0</v>
      </c>
      <c r="Y6626" s="25">
        <v>0</v>
      </c>
      <c r="Z6626" s="25">
        <v>0</v>
      </c>
      <c r="AA6626" s="25">
        <v>0</v>
      </c>
      <c r="AB6626" s="25">
        <v>990138.46000000008</v>
      </c>
      <c r="AC6626" s="26">
        <v>45152.505756550927</v>
      </c>
      <c r="AD6626" s="27">
        <f>ROW()</f>
        <v>6626</v>
      </c>
      <c r="AE6626" s="27">
        <f>1</f>
        <v>1</v>
      </c>
      <c r="AF6626" s="27">
        <f>SUBTOTAL(109,Tbl_NGF_Data[[#This Row],[Counter]])</f>
        <v>1</v>
      </c>
    </row>
    <row r="6627" spans="2:32" ht="45" x14ac:dyDescent="0.25">
      <c r="B6627" s="21" t="s">
        <v>1059</v>
      </c>
      <c r="C6627" s="22" t="s">
        <v>4746</v>
      </c>
      <c r="D6627" s="23">
        <v>15</v>
      </c>
      <c r="E6627" s="22" t="s">
        <v>1059</v>
      </c>
      <c r="F6627" s="23">
        <v>15</v>
      </c>
      <c r="G6627" s="22" t="s">
        <v>4746</v>
      </c>
      <c r="H6627" s="22" t="s">
        <v>1327</v>
      </c>
      <c r="I6627" s="23">
        <v>1</v>
      </c>
      <c r="J6627" s="23">
        <v>912</v>
      </c>
      <c r="K6627" s="23" t="s">
        <v>4762</v>
      </c>
      <c r="L6627" s="22" t="s">
        <v>4763</v>
      </c>
      <c r="M6627" s="21" t="s">
        <v>1070</v>
      </c>
      <c r="N6627" s="23" t="s">
        <v>1119</v>
      </c>
      <c r="O6627" s="22" t="s">
        <v>1120</v>
      </c>
      <c r="P6627" s="22" t="s">
        <v>1121</v>
      </c>
      <c r="Q6627" s="23" t="s">
        <v>4767</v>
      </c>
      <c r="R6627" s="22" t="s">
        <v>4768</v>
      </c>
      <c r="S6627" s="21" t="s">
        <v>1072</v>
      </c>
      <c r="T6627" s="23" t="s">
        <v>4769</v>
      </c>
      <c r="U6627" s="24" t="s">
        <v>16</v>
      </c>
      <c r="V6627" s="23">
        <v>135</v>
      </c>
      <c r="W6627" s="25">
        <v>0</v>
      </c>
      <c r="X6627" s="25">
        <v>0</v>
      </c>
      <c r="Y6627" s="25">
        <v>0</v>
      </c>
      <c r="Z6627" s="25">
        <v>0</v>
      </c>
      <c r="AA6627" s="25">
        <v>0</v>
      </c>
      <c r="AB6627" s="25">
        <v>6000000</v>
      </c>
      <c r="AC6627" s="26">
        <v>45152.505756550927</v>
      </c>
      <c r="AD6627" s="27">
        <f>ROW()</f>
        <v>6627</v>
      </c>
      <c r="AE6627" s="27">
        <f>1</f>
        <v>1</v>
      </c>
      <c r="AF6627" s="27">
        <f>SUBTOTAL(109,Tbl_NGF_Data[[#This Row],[Counter]])</f>
        <v>1</v>
      </c>
    </row>
    <row r="6628" spans="2:32" ht="45" x14ac:dyDescent="0.25">
      <c r="B6628" s="21" t="s">
        <v>1059</v>
      </c>
      <c r="C6628" s="22" t="s">
        <v>4746</v>
      </c>
      <c r="D6628" s="23">
        <v>15</v>
      </c>
      <c r="E6628" s="22" t="s">
        <v>1059</v>
      </c>
      <c r="F6628" s="23">
        <v>15</v>
      </c>
      <c r="G6628" s="22" t="s">
        <v>4746</v>
      </c>
      <c r="H6628" s="22" t="s">
        <v>1327</v>
      </c>
      <c r="I6628" s="23">
        <v>1</v>
      </c>
      <c r="J6628" s="23">
        <v>912</v>
      </c>
      <c r="K6628" s="23" t="s">
        <v>4762</v>
      </c>
      <c r="L6628" s="22" t="s">
        <v>4763</v>
      </c>
      <c r="M6628" s="21" t="s">
        <v>1070</v>
      </c>
      <c r="N6628" s="23" t="s">
        <v>1119</v>
      </c>
      <c r="O6628" s="22" t="s">
        <v>1120</v>
      </c>
      <c r="P6628" s="22" t="s">
        <v>1121</v>
      </c>
      <c r="Q6628" s="23" t="s">
        <v>4767</v>
      </c>
      <c r="R6628" s="22" t="s">
        <v>4768</v>
      </c>
      <c r="S6628" s="21" t="s">
        <v>1072</v>
      </c>
      <c r="T6628" s="23" t="s">
        <v>4769</v>
      </c>
      <c r="U6628" s="24" t="s">
        <v>17</v>
      </c>
      <c r="V6628" s="23">
        <v>200</v>
      </c>
      <c r="W6628" s="25">
        <v>0</v>
      </c>
      <c r="X6628" s="25">
        <v>0</v>
      </c>
      <c r="Y6628" s="25">
        <v>0</v>
      </c>
      <c r="Z6628" s="25">
        <v>0</v>
      </c>
      <c r="AA6628" s="25">
        <v>0</v>
      </c>
      <c r="AB6628" s="25">
        <v>1009861.5399999998</v>
      </c>
      <c r="AC6628" s="26">
        <v>45152.505756550927</v>
      </c>
      <c r="AD6628" s="27">
        <f>ROW()</f>
        <v>6628</v>
      </c>
      <c r="AE6628" s="27">
        <f>1</f>
        <v>1</v>
      </c>
      <c r="AF6628" s="27">
        <f>SUBTOTAL(109,Tbl_NGF_Data[[#This Row],[Counter]])</f>
        <v>1</v>
      </c>
    </row>
    <row r="6629" spans="2:32" ht="45" x14ac:dyDescent="0.25">
      <c r="B6629" s="21" t="s">
        <v>1059</v>
      </c>
      <c r="C6629" s="22" t="s">
        <v>4746</v>
      </c>
      <c r="D6629" s="23">
        <v>15</v>
      </c>
      <c r="E6629" s="22" t="s">
        <v>1059</v>
      </c>
      <c r="F6629" s="23">
        <v>15</v>
      </c>
      <c r="G6629" s="22" t="s">
        <v>4746</v>
      </c>
      <c r="H6629" s="22" t="s">
        <v>1327</v>
      </c>
      <c r="I6629" s="23">
        <v>1</v>
      </c>
      <c r="J6629" s="23">
        <v>912</v>
      </c>
      <c r="K6629" s="23" t="s">
        <v>4762</v>
      </c>
      <c r="L6629" s="22" t="s">
        <v>4763</v>
      </c>
      <c r="M6629" s="21" t="s">
        <v>1070</v>
      </c>
      <c r="N6629" s="23" t="s">
        <v>1119</v>
      </c>
      <c r="O6629" s="22" t="s">
        <v>1120</v>
      </c>
      <c r="P6629" s="22" t="s">
        <v>1121</v>
      </c>
      <c r="Q6629" s="23" t="s">
        <v>4767</v>
      </c>
      <c r="R6629" s="22" t="s">
        <v>4768</v>
      </c>
      <c r="S6629" s="21" t="s">
        <v>1072</v>
      </c>
      <c r="T6629" s="23" t="s">
        <v>4769</v>
      </c>
      <c r="U6629" s="24" t="s">
        <v>18</v>
      </c>
      <c r="V6629" s="23">
        <v>220</v>
      </c>
      <c r="W6629" s="25">
        <v>0</v>
      </c>
      <c r="X6629" s="25">
        <v>0</v>
      </c>
      <c r="Y6629" s="25">
        <v>0</v>
      </c>
      <c r="Z6629" s="25">
        <v>0</v>
      </c>
      <c r="AA6629" s="25">
        <v>0</v>
      </c>
      <c r="AB6629" s="25">
        <v>4990138.46</v>
      </c>
      <c r="AC6629" s="26">
        <v>45152.505756550927</v>
      </c>
      <c r="AD6629" s="27">
        <f>ROW()</f>
        <v>6629</v>
      </c>
      <c r="AE6629" s="27">
        <f>1</f>
        <v>1</v>
      </c>
      <c r="AF6629" s="27">
        <f>SUBTOTAL(109,Tbl_NGF_Data[[#This Row],[Counter]])</f>
        <v>1</v>
      </c>
    </row>
    <row r="6630" spans="2:32" ht="45" x14ac:dyDescent="0.25">
      <c r="B6630" s="21" t="s">
        <v>1059</v>
      </c>
      <c r="C6630" s="22" t="s">
        <v>4746</v>
      </c>
      <c r="D6630" s="23">
        <v>15</v>
      </c>
      <c r="E6630" s="22" t="s">
        <v>1059</v>
      </c>
      <c r="F6630" s="23">
        <v>15</v>
      </c>
      <c r="G6630" s="22" t="s">
        <v>4746</v>
      </c>
      <c r="H6630" s="22" t="s">
        <v>1327</v>
      </c>
      <c r="I6630" s="23">
        <v>1</v>
      </c>
      <c r="J6630" s="23">
        <v>912</v>
      </c>
      <c r="K6630" s="23" t="s">
        <v>4762</v>
      </c>
      <c r="L6630" s="22" t="s">
        <v>4763</v>
      </c>
      <c r="M6630" s="21" t="s">
        <v>1070</v>
      </c>
      <c r="N6630" s="23" t="s">
        <v>1119</v>
      </c>
      <c r="O6630" s="22" t="s">
        <v>1120</v>
      </c>
      <c r="P6630" s="22" t="s">
        <v>1121</v>
      </c>
      <c r="Q6630" s="23" t="s">
        <v>4770</v>
      </c>
      <c r="R6630" s="22" t="s">
        <v>4771</v>
      </c>
      <c r="S6630" s="21" t="s">
        <v>1073</v>
      </c>
      <c r="T6630" s="23" t="s">
        <v>4772</v>
      </c>
      <c r="U6630" s="24" t="s">
        <v>15</v>
      </c>
      <c r="V6630" s="23">
        <v>100</v>
      </c>
      <c r="W6630" s="25">
        <v>0</v>
      </c>
      <c r="X6630" s="25">
        <v>0</v>
      </c>
      <c r="Y6630" s="25">
        <v>0</v>
      </c>
      <c r="Z6630" s="25">
        <v>0</v>
      </c>
      <c r="AA6630" s="25">
        <v>0</v>
      </c>
      <c r="AB6630" s="25">
        <v>760738.4099999998</v>
      </c>
      <c r="AC6630" s="26">
        <v>45152.505756550927</v>
      </c>
      <c r="AD6630" s="27">
        <f>ROW()</f>
        <v>6630</v>
      </c>
      <c r="AE6630" s="27">
        <f>1</f>
        <v>1</v>
      </c>
      <c r="AF6630" s="27">
        <f>SUBTOTAL(109,Tbl_NGF_Data[[#This Row],[Counter]])</f>
        <v>1</v>
      </c>
    </row>
    <row r="6631" spans="2:32" ht="45" x14ac:dyDescent="0.25">
      <c r="B6631" s="21" t="s">
        <v>1059</v>
      </c>
      <c r="C6631" s="22" t="s">
        <v>4746</v>
      </c>
      <c r="D6631" s="23">
        <v>15</v>
      </c>
      <c r="E6631" s="22" t="s">
        <v>1059</v>
      </c>
      <c r="F6631" s="23">
        <v>15</v>
      </c>
      <c r="G6631" s="22" t="s">
        <v>4746</v>
      </c>
      <c r="H6631" s="22" t="s">
        <v>1327</v>
      </c>
      <c r="I6631" s="23">
        <v>1</v>
      </c>
      <c r="J6631" s="23">
        <v>912</v>
      </c>
      <c r="K6631" s="23" t="s">
        <v>4762</v>
      </c>
      <c r="L6631" s="22" t="s">
        <v>4763</v>
      </c>
      <c r="M6631" s="21" t="s">
        <v>1070</v>
      </c>
      <c r="N6631" s="23" t="s">
        <v>1119</v>
      </c>
      <c r="O6631" s="22" t="s">
        <v>1120</v>
      </c>
      <c r="P6631" s="22" t="s">
        <v>1121</v>
      </c>
      <c r="Q6631" s="23" t="s">
        <v>4770</v>
      </c>
      <c r="R6631" s="22" t="s">
        <v>4771</v>
      </c>
      <c r="S6631" s="21" t="s">
        <v>1073</v>
      </c>
      <c r="T6631" s="23" t="s">
        <v>4772</v>
      </c>
      <c r="U6631" s="24" t="s">
        <v>16</v>
      </c>
      <c r="V6631" s="23">
        <v>135</v>
      </c>
      <c r="W6631" s="25">
        <v>0</v>
      </c>
      <c r="X6631" s="25">
        <v>0</v>
      </c>
      <c r="Y6631" s="25">
        <v>0</v>
      </c>
      <c r="Z6631" s="25">
        <v>0</v>
      </c>
      <c r="AA6631" s="25">
        <v>0</v>
      </c>
      <c r="AB6631" s="25">
        <v>6000000</v>
      </c>
      <c r="AC6631" s="26">
        <v>45152.505756550927</v>
      </c>
      <c r="AD6631" s="27">
        <f>ROW()</f>
        <v>6631</v>
      </c>
      <c r="AE6631" s="27">
        <f>1</f>
        <v>1</v>
      </c>
      <c r="AF6631" s="27">
        <f>SUBTOTAL(109,Tbl_NGF_Data[[#This Row],[Counter]])</f>
        <v>1</v>
      </c>
    </row>
    <row r="6632" spans="2:32" ht="45" x14ac:dyDescent="0.25">
      <c r="B6632" s="21" t="s">
        <v>1059</v>
      </c>
      <c r="C6632" s="22" t="s">
        <v>4746</v>
      </c>
      <c r="D6632" s="23">
        <v>15</v>
      </c>
      <c r="E6632" s="22" t="s">
        <v>1059</v>
      </c>
      <c r="F6632" s="23">
        <v>15</v>
      </c>
      <c r="G6632" s="22" t="s">
        <v>4746</v>
      </c>
      <c r="H6632" s="22" t="s">
        <v>1327</v>
      </c>
      <c r="I6632" s="23">
        <v>1</v>
      </c>
      <c r="J6632" s="23">
        <v>912</v>
      </c>
      <c r="K6632" s="23" t="s">
        <v>4762</v>
      </c>
      <c r="L6632" s="22" t="s">
        <v>4763</v>
      </c>
      <c r="M6632" s="21" t="s">
        <v>1070</v>
      </c>
      <c r="N6632" s="23" t="s">
        <v>1119</v>
      </c>
      <c r="O6632" s="22" t="s">
        <v>1120</v>
      </c>
      <c r="P6632" s="22" t="s">
        <v>1121</v>
      </c>
      <c r="Q6632" s="23" t="s">
        <v>4770</v>
      </c>
      <c r="R6632" s="22" t="s">
        <v>4771</v>
      </c>
      <c r="S6632" s="21" t="s">
        <v>1073</v>
      </c>
      <c r="T6632" s="23" t="s">
        <v>4772</v>
      </c>
      <c r="U6632" s="24" t="s">
        <v>17</v>
      </c>
      <c r="V6632" s="23">
        <v>200</v>
      </c>
      <c r="W6632" s="25">
        <v>0</v>
      </c>
      <c r="X6632" s="25">
        <v>0</v>
      </c>
      <c r="Y6632" s="25">
        <v>0</v>
      </c>
      <c r="Z6632" s="25">
        <v>0</v>
      </c>
      <c r="AA6632" s="25">
        <v>0</v>
      </c>
      <c r="AB6632" s="25">
        <v>3239261.5899999994</v>
      </c>
      <c r="AC6632" s="26">
        <v>45152.505756550927</v>
      </c>
      <c r="AD6632" s="27">
        <f>ROW()</f>
        <v>6632</v>
      </c>
      <c r="AE6632" s="27">
        <f>1</f>
        <v>1</v>
      </c>
      <c r="AF6632" s="27">
        <f>SUBTOTAL(109,Tbl_NGF_Data[[#This Row],[Counter]])</f>
        <v>1</v>
      </c>
    </row>
    <row r="6633" spans="2:32" ht="45" x14ac:dyDescent="0.25">
      <c r="B6633" s="21" t="s">
        <v>1059</v>
      </c>
      <c r="C6633" s="22" t="s">
        <v>4746</v>
      </c>
      <c r="D6633" s="23">
        <v>15</v>
      </c>
      <c r="E6633" s="22" t="s">
        <v>1059</v>
      </c>
      <c r="F6633" s="23">
        <v>15</v>
      </c>
      <c r="G6633" s="22" t="s">
        <v>4746</v>
      </c>
      <c r="H6633" s="22" t="s">
        <v>1327</v>
      </c>
      <c r="I6633" s="23">
        <v>1</v>
      </c>
      <c r="J6633" s="23">
        <v>912</v>
      </c>
      <c r="K6633" s="23" t="s">
        <v>4762</v>
      </c>
      <c r="L6633" s="22" t="s">
        <v>4763</v>
      </c>
      <c r="M6633" s="21" t="s">
        <v>1070</v>
      </c>
      <c r="N6633" s="23" t="s">
        <v>1119</v>
      </c>
      <c r="O6633" s="22" t="s">
        <v>1120</v>
      </c>
      <c r="P6633" s="22" t="s">
        <v>1121</v>
      </c>
      <c r="Q6633" s="23" t="s">
        <v>4770</v>
      </c>
      <c r="R6633" s="22" t="s">
        <v>4771</v>
      </c>
      <c r="S6633" s="21" t="s">
        <v>1073</v>
      </c>
      <c r="T6633" s="23" t="s">
        <v>4772</v>
      </c>
      <c r="U6633" s="24" t="s">
        <v>18</v>
      </c>
      <c r="V6633" s="23">
        <v>220</v>
      </c>
      <c r="W6633" s="25">
        <v>0</v>
      </c>
      <c r="X6633" s="25">
        <v>0</v>
      </c>
      <c r="Y6633" s="25">
        <v>0</v>
      </c>
      <c r="Z6633" s="25">
        <v>0</v>
      </c>
      <c r="AA6633" s="25">
        <v>0</v>
      </c>
      <c r="AB6633" s="25">
        <v>2760738.4100000006</v>
      </c>
      <c r="AC6633" s="26">
        <v>45152.505756550927</v>
      </c>
      <c r="AD6633" s="27">
        <f>ROW()</f>
        <v>6633</v>
      </c>
      <c r="AE6633" s="27">
        <f>1</f>
        <v>1</v>
      </c>
      <c r="AF6633" s="27">
        <f>SUBTOTAL(109,Tbl_NGF_Data[[#This Row],[Counter]])</f>
        <v>1</v>
      </c>
    </row>
    <row r="6634" spans="2:32" ht="45" x14ac:dyDescent="0.25">
      <c r="B6634" s="21" t="s">
        <v>1059</v>
      </c>
      <c r="C6634" s="22" t="s">
        <v>4746</v>
      </c>
      <c r="D6634" s="23">
        <v>15</v>
      </c>
      <c r="E6634" s="22" t="s">
        <v>1059</v>
      </c>
      <c r="F6634" s="23">
        <v>15</v>
      </c>
      <c r="G6634" s="22" t="s">
        <v>4746</v>
      </c>
      <c r="H6634" s="22" t="s">
        <v>1327</v>
      </c>
      <c r="I6634" s="23">
        <v>1</v>
      </c>
      <c r="J6634" s="23">
        <v>912</v>
      </c>
      <c r="K6634" s="23" t="s">
        <v>4762</v>
      </c>
      <c r="L6634" s="22" t="s">
        <v>4763</v>
      </c>
      <c r="M6634" s="21" t="s">
        <v>1070</v>
      </c>
      <c r="N6634" s="23" t="s">
        <v>1119</v>
      </c>
      <c r="O6634" s="22" t="s">
        <v>1120</v>
      </c>
      <c r="P6634" s="22" t="s">
        <v>1121</v>
      </c>
      <c r="Q6634" s="23" t="s">
        <v>4773</v>
      </c>
      <c r="R6634" s="22" t="s">
        <v>4774</v>
      </c>
      <c r="S6634" s="21" t="s">
        <v>1074</v>
      </c>
      <c r="T6634" s="23" t="s">
        <v>4775</v>
      </c>
      <c r="U6634" s="24" t="s">
        <v>15</v>
      </c>
      <c r="V6634" s="23">
        <v>100</v>
      </c>
      <c r="W6634" s="25">
        <v>594866.73</v>
      </c>
      <c r="X6634" s="25">
        <v>720487.81</v>
      </c>
      <c r="Y6634" s="25">
        <v>525663.81000000006</v>
      </c>
      <c r="Z6634" s="25">
        <v>362282.81</v>
      </c>
      <c r="AA6634" s="25">
        <v>311500.81</v>
      </c>
      <c r="AB6634" s="25">
        <v>129286.45</v>
      </c>
      <c r="AC6634" s="26">
        <v>45152.505756550927</v>
      </c>
      <c r="AD6634" s="27">
        <f>ROW()</f>
        <v>6634</v>
      </c>
      <c r="AE6634" s="27">
        <f>1</f>
        <v>1</v>
      </c>
      <c r="AF6634" s="27">
        <f>SUBTOTAL(109,Tbl_NGF_Data[[#This Row],[Counter]])</f>
        <v>1</v>
      </c>
    </row>
    <row r="6635" spans="2:32" ht="45" x14ac:dyDescent="0.25">
      <c r="B6635" s="21" t="s">
        <v>1059</v>
      </c>
      <c r="C6635" s="22" t="s">
        <v>4746</v>
      </c>
      <c r="D6635" s="23">
        <v>15</v>
      </c>
      <c r="E6635" s="22" t="s">
        <v>1059</v>
      </c>
      <c r="F6635" s="23">
        <v>15</v>
      </c>
      <c r="G6635" s="22" t="s">
        <v>4746</v>
      </c>
      <c r="H6635" s="22" t="s">
        <v>1327</v>
      </c>
      <c r="I6635" s="23">
        <v>1</v>
      </c>
      <c r="J6635" s="23">
        <v>912</v>
      </c>
      <c r="K6635" s="23" t="s">
        <v>4762</v>
      </c>
      <c r="L6635" s="22" t="s">
        <v>4763</v>
      </c>
      <c r="M6635" s="21" t="s">
        <v>1070</v>
      </c>
      <c r="N6635" s="23" t="s">
        <v>1119</v>
      </c>
      <c r="O6635" s="22" t="s">
        <v>1120</v>
      </c>
      <c r="P6635" s="22" t="s">
        <v>1121</v>
      </c>
      <c r="Q6635" s="23" t="s">
        <v>4773</v>
      </c>
      <c r="R6635" s="22" t="s">
        <v>4774</v>
      </c>
      <c r="S6635" s="21" t="s">
        <v>1074</v>
      </c>
      <c r="T6635" s="23" t="s">
        <v>4775</v>
      </c>
      <c r="U6635" s="24" t="s">
        <v>16</v>
      </c>
      <c r="V6635" s="23">
        <v>135</v>
      </c>
      <c r="W6635" s="25">
        <v>614764</v>
      </c>
      <c r="X6635" s="25">
        <v>764764</v>
      </c>
      <c r="Y6635" s="25">
        <v>764764</v>
      </c>
      <c r="Z6635" s="25">
        <v>723900</v>
      </c>
      <c r="AA6635" s="25">
        <v>667897.95000000298</v>
      </c>
      <c r="AB6635" s="25">
        <v>4898103</v>
      </c>
      <c r="AC6635" s="26">
        <v>45152.505756550927</v>
      </c>
      <c r="AD6635" s="27">
        <f>ROW()</f>
        <v>6635</v>
      </c>
      <c r="AE6635" s="27">
        <f>1</f>
        <v>1</v>
      </c>
      <c r="AF6635" s="27">
        <f>SUBTOTAL(109,Tbl_NGF_Data[[#This Row],[Counter]])</f>
        <v>1</v>
      </c>
    </row>
    <row r="6636" spans="2:32" ht="45" x14ac:dyDescent="0.25">
      <c r="B6636" s="21" t="s">
        <v>1059</v>
      </c>
      <c r="C6636" s="22" t="s">
        <v>4746</v>
      </c>
      <c r="D6636" s="23">
        <v>15</v>
      </c>
      <c r="E6636" s="22" t="s">
        <v>1059</v>
      </c>
      <c r="F6636" s="23">
        <v>15</v>
      </c>
      <c r="G6636" s="22" t="s">
        <v>4746</v>
      </c>
      <c r="H6636" s="22" t="s">
        <v>1327</v>
      </c>
      <c r="I6636" s="23">
        <v>1</v>
      </c>
      <c r="J6636" s="23">
        <v>912</v>
      </c>
      <c r="K6636" s="23" t="s">
        <v>4762</v>
      </c>
      <c r="L6636" s="22" t="s">
        <v>4763</v>
      </c>
      <c r="M6636" s="21" t="s">
        <v>1070</v>
      </c>
      <c r="N6636" s="23" t="s">
        <v>1119</v>
      </c>
      <c r="O6636" s="22" t="s">
        <v>1120</v>
      </c>
      <c r="P6636" s="22" t="s">
        <v>1121</v>
      </c>
      <c r="Q6636" s="23" t="s">
        <v>4773</v>
      </c>
      <c r="R6636" s="22" t="s">
        <v>4774</v>
      </c>
      <c r="S6636" s="21" t="s">
        <v>1074</v>
      </c>
      <c r="T6636" s="23" t="s">
        <v>4775</v>
      </c>
      <c r="U6636" s="24" t="s">
        <v>66</v>
      </c>
      <c r="V6636" s="23">
        <v>137</v>
      </c>
      <c r="W6636" s="25">
        <v>538147</v>
      </c>
      <c r="X6636" s="25">
        <v>538147</v>
      </c>
      <c r="Y6636" s="25">
        <v>538147.93000000005</v>
      </c>
      <c r="Z6636" s="25">
        <v>538147.93000000005</v>
      </c>
      <c r="AA6636" s="25">
        <v>538147.93000000005</v>
      </c>
      <c r="AB6636" s="25">
        <v>538147.93000000005</v>
      </c>
      <c r="AC6636" s="26">
        <v>45152.505756550927</v>
      </c>
      <c r="AD6636" s="27">
        <f>ROW()</f>
        <v>6636</v>
      </c>
      <c r="AE6636" s="27">
        <f>1</f>
        <v>1</v>
      </c>
      <c r="AF6636" s="27">
        <f>SUBTOTAL(109,Tbl_NGF_Data[[#This Row],[Counter]])</f>
        <v>1</v>
      </c>
    </row>
    <row r="6637" spans="2:32" ht="45" x14ac:dyDescent="0.25">
      <c r="B6637" s="21" t="s">
        <v>1059</v>
      </c>
      <c r="C6637" s="22" t="s">
        <v>4746</v>
      </c>
      <c r="D6637" s="23">
        <v>15</v>
      </c>
      <c r="E6637" s="22" t="s">
        <v>1059</v>
      </c>
      <c r="F6637" s="23">
        <v>15</v>
      </c>
      <c r="G6637" s="22" t="s">
        <v>4746</v>
      </c>
      <c r="H6637" s="22" t="s">
        <v>1327</v>
      </c>
      <c r="I6637" s="23">
        <v>1</v>
      </c>
      <c r="J6637" s="23">
        <v>912</v>
      </c>
      <c r="K6637" s="23" t="s">
        <v>4762</v>
      </c>
      <c r="L6637" s="22" t="s">
        <v>4763</v>
      </c>
      <c r="M6637" s="21" t="s">
        <v>1070</v>
      </c>
      <c r="N6637" s="23" t="s">
        <v>1119</v>
      </c>
      <c r="O6637" s="22" t="s">
        <v>1120</v>
      </c>
      <c r="P6637" s="22" t="s">
        <v>1121</v>
      </c>
      <c r="Q6637" s="23" t="s">
        <v>4773</v>
      </c>
      <c r="R6637" s="22" t="s">
        <v>4774</v>
      </c>
      <c r="S6637" s="21" t="s">
        <v>1074</v>
      </c>
      <c r="T6637" s="23" t="s">
        <v>4775</v>
      </c>
      <c r="U6637" s="24" t="s">
        <v>17</v>
      </c>
      <c r="V6637" s="23">
        <v>200</v>
      </c>
      <c r="W6637" s="25">
        <v>161814.17000000001</v>
      </c>
      <c r="X6637" s="25">
        <v>32888.92</v>
      </c>
      <c r="Y6637" s="25">
        <v>331320</v>
      </c>
      <c r="Z6637" s="25">
        <v>346708.00000000006</v>
      </c>
      <c r="AA6637" s="25">
        <v>348466.00000000006</v>
      </c>
      <c r="AB6637" s="25">
        <v>493383.55999999994</v>
      </c>
      <c r="AC6637" s="26">
        <v>45152.505756550927</v>
      </c>
      <c r="AD6637" s="27">
        <f>ROW()</f>
        <v>6637</v>
      </c>
      <c r="AE6637" s="27">
        <f>1</f>
        <v>1</v>
      </c>
      <c r="AF6637" s="27">
        <f>SUBTOTAL(109,Tbl_NGF_Data[[#This Row],[Counter]])</f>
        <v>1</v>
      </c>
    </row>
    <row r="6638" spans="2:32" ht="45" x14ac:dyDescent="0.25">
      <c r="B6638" s="21" t="s">
        <v>1059</v>
      </c>
      <c r="C6638" s="22" t="s">
        <v>4746</v>
      </c>
      <c r="D6638" s="23">
        <v>15</v>
      </c>
      <c r="E6638" s="22" t="s">
        <v>1059</v>
      </c>
      <c r="F6638" s="23">
        <v>15</v>
      </c>
      <c r="G6638" s="22" t="s">
        <v>4746</v>
      </c>
      <c r="H6638" s="22" t="s">
        <v>1327</v>
      </c>
      <c r="I6638" s="23">
        <v>1</v>
      </c>
      <c r="J6638" s="23">
        <v>912</v>
      </c>
      <c r="K6638" s="23" t="s">
        <v>4762</v>
      </c>
      <c r="L6638" s="22" t="s">
        <v>4763</v>
      </c>
      <c r="M6638" s="21" t="s">
        <v>1070</v>
      </c>
      <c r="N6638" s="23" t="s">
        <v>1119</v>
      </c>
      <c r="O6638" s="22" t="s">
        <v>1120</v>
      </c>
      <c r="P6638" s="22" t="s">
        <v>1121</v>
      </c>
      <c r="Q6638" s="23" t="s">
        <v>4773</v>
      </c>
      <c r="R6638" s="22" t="s">
        <v>4774</v>
      </c>
      <c r="S6638" s="21" t="s">
        <v>1074</v>
      </c>
      <c r="T6638" s="23" t="s">
        <v>4775</v>
      </c>
      <c r="U6638" s="24" t="s">
        <v>18</v>
      </c>
      <c r="V6638" s="23">
        <v>220</v>
      </c>
      <c r="W6638" s="25">
        <v>452949.82999999996</v>
      </c>
      <c r="X6638" s="25">
        <v>731875.08</v>
      </c>
      <c r="Y6638" s="25">
        <v>433444</v>
      </c>
      <c r="Z6638" s="25">
        <v>377191.99999999994</v>
      </c>
      <c r="AA6638" s="25">
        <v>319431.95000000292</v>
      </c>
      <c r="AB6638" s="25">
        <v>4404719.4400000004</v>
      </c>
      <c r="AC6638" s="26">
        <v>45152.505756550927</v>
      </c>
      <c r="AD6638" s="27">
        <f>ROW()</f>
        <v>6638</v>
      </c>
      <c r="AE6638" s="27">
        <f>1</f>
        <v>1</v>
      </c>
      <c r="AF6638" s="27">
        <f>SUBTOTAL(109,Tbl_NGF_Data[[#This Row],[Counter]])</f>
        <v>1</v>
      </c>
    </row>
    <row r="6639" spans="2:32" ht="45" x14ac:dyDescent="0.25">
      <c r="B6639" s="21" t="s">
        <v>1059</v>
      </c>
      <c r="C6639" s="22" t="s">
        <v>4746</v>
      </c>
      <c r="D6639" s="23">
        <v>15</v>
      </c>
      <c r="E6639" s="22" t="s">
        <v>1059</v>
      </c>
      <c r="F6639" s="23">
        <v>15</v>
      </c>
      <c r="G6639" s="22" t="s">
        <v>4746</v>
      </c>
      <c r="H6639" s="22" t="s">
        <v>1327</v>
      </c>
      <c r="I6639" s="23">
        <v>1</v>
      </c>
      <c r="J6639" s="23">
        <v>912</v>
      </c>
      <c r="K6639" s="23" t="s">
        <v>4762</v>
      </c>
      <c r="L6639" s="22" t="s">
        <v>4763</v>
      </c>
      <c r="M6639" s="21" t="s">
        <v>1070</v>
      </c>
      <c r="N6639" s="23" t="s">
        <v>1119</v>
      </c>
      <c r="O6639" s="22" t="s">
        <v>1120</v>
      </c>
      <c r="P6639" s="22" t="s">
        <v>1121</v>
      </c>
      <c r="Q6639" s="23" t="s">
        <v>4773</v>
      </c>
      <c r="R6639" s="22" t="s">
        <v>4774</v>
      </c>
      <c r="S6639" s="21" t="s">
        <v>1074</v>
      </c>
      <c r="T6639" s="23" t="s">
        <v>4775</v>
      </c>
      <c r="U6639" s="24" t="s">
        <v>67</v>
      </c>
      <c r="V6639" s="23">
        <v>222</v>
      </c>
      <c r="W6639" s="25">
        <v>538147</v>
      </c>
      <c r="X6639" s="25">
        <v>538147</v>
      </c>
      <c r="Y6639" s="25">
        <v>538147.93000000005</v>
      </c>
      <c r="Z6639" s="25">
        <v>538147.93000000005</v>
      </c>
      <c r="AA6639" s="25">
        <v>538147.93000000005</v>
      </c>
      <c r="AB6639" s="25">
        <v>538147.93000000005</v>
      </c>
      <c r="AC6639" s="26">
        <v>45152.505756550927</v>
      </c>
      <c r="AD6639" s="27">
        <f>ROW()</f>
        <v>6639</v>
      </c>
      <c r="AE6639" s="27">
        <f>1</f>
        <v>1</v>
      </c>
      <c r="AF6639" s="27">
        <f>SUBTOTAL(109,Tbl_NGF_Data[[#This Row],[Counter]])</f>
        <v>1</v>
      </c>
    </row>
    <row r="6640" spans="2:32" ht="45" x14ac:dyDescent="0.25">
      <c r="B6640" s="21" t="s">
        <v>1059</v>
      </c>
      <c r="C6640" s="22" t="s">
        <v>4746</v>
      </c>
      <c r="D6640" s="23">
        <v>15</v>
      </c>
      <c r="E6640" s="22" t="s">
        <v>1059</v>
      </c>
      <c r="F6640" s="23">
        <v>15</v>
      </c>
      <c r="G6640" s="22" t="s">
        <v>4746</v>
      </c>
      <c r="H6640" s="22" t="s">
        <v>1327</v>
      </c>
      <c r="I6640" s="23">
        <v>1</v>
      </c>
      <c r="J6640" s="23">
        <v>912</v>
      </c>
      <c r="K6640" s="23" t="s">
        <v>4762</v>
      </c>
      <c r="L6640" s="22" t="s">
        <v>4763</v>
      </c>
      <c r="M6640" s="21" t="s">
        <v>1070</v>
      </c>
      <c r="N6640" s="23" t="s">
        <v>1119</v>
      </c>
      <c r="O6640" s="22" t="s">
        <v>1120</v>
      </c>
      <c r="P6640" s="22" t="s">
        <v>1121</v>
      </c>
      <c r="Q6640" s="23" t="s">
        <v>4773</v>
      </c>
      <c r="R6640" s="22" t="s">
        <v>4774</v>
      </c>
      <c r="S6640" s="21" t="s">
        <v>1074</v>
      </c>
      <c r="T6640" s="23" t="s">
        <v>4775</v>
      </c>
      <c r="U6640" s="24" t="s">
        <v>19</v>
      </c>
      <c r="V6640" s="23">
        <v>500</v>
      </c>
      <c r="W6640" s="25">
        <v>139375</v>
      </c>
      <c r="X6640" s="25">
        <v>158510</v>
      </c>
      <c r="Y6640" s="25">
        <v>136496</v>
      </c>
      <c r="Z6640" s="25">
        <v>183327</v>
      </c>
      <c r="AA6640" s="25">
        <v>278684</v>
      </c>
      <c r="AB6640" s="25">
        <v>311169.2</v>
      </c>
      <c r="AC6640" s="26">
        <v>45152.505756550927</v>
      </c>
      <c r="AD6640" s="27">
        <f>ROW()</f>
        <v>6640</v>
      </c>
      <c r="AE6640" s="27">
        <f>1</f>
        <v>1</v>
      </c>
      <c r="AF6640" s="27">
        <f>SUBTOTAL(109,Tbl_NGF_Data[[#This Row],[Counter]])</f>
        <v>1</v>
      </c>
    </row>
    <row r="6641" spans="2:32" ht="45" x14ac:dyDescent="0.25">
      <c r="B6641" s="21" t="s">
        <v>1059</v>
      </c>
      <c r="C6641" s="22" t="s">
        <v>4746</v>
      </c>
      <c r="D6641" s="23">
        <v>15</v>
      </c>
      <c r="E6641" s="22" t="s">
        <v>1059</v>
      </c>
      <c r="F6641" s="23">
        <v>15</v>
      </c>
      <c r="G6641" s="22" t="s">
        <v>4746</v>
      </c>
      <c r="H6641" s="22" t="s">
        <v>1327</v>
      </c>
      <c r="I6641" s="23">
        <v>1</v>
      </c>
      <c r="J6641" s="23">
        <v>912</v>
      </c>
      <c r="K6641" s="23" t="s">
        <v>4762</v>
      </c>
      <c r="L6641" s="22" t="s">
        <v>4763</v>
      </c>
      <c r="M6641" s="21" t="s">
        <v>1070</v>
      </c>
      <c r="N6641" s="23" t="s">
        <v>1119</v>
      </c>
      <c r="O6641" s="22" t="s">
        <v>1120</v>
      </c>
      <c r="P6641" s="22" t="s">
        <v>1121</v>
      </c>
      <c r="Q6641" s="23" t="s">
        <v>4776</v>
      </c>
      <c r="R6641" s="22" t="s">
        <v>4777</v>
      </c>
      <c r="S6641" s="21" t="s">
        <v>1075</v>
      </c>
      <c r="T6641" s="23" t="s">
        <v>4778</v>
      </c>
      <c r="U6641" s="24" t="s">
        <v>15</v>
      </c>
      <c r="V6641" s="23">
        <v>100</v>
      </c>
      <c r="W6641" s="25">
        <v>341762.74</v>
      </c>
      <c r="X6641" s="25">
        <v>15061.330000000075</v>
      </c>
      <c r="Y6641" s="25">
        <v>141523.32999999984</v>
      </c>
      <c r="Z6641" s="25">
        <v>177386.66999999998</v>
      </c>
      <c r="AA6641" s="25">
        <v>9145.9600000001956</v>
      </c>
      <c r="AB6641" s="25">
        <v>9.9999999976716936E-2</v>
      </c>
      <c r="AC6641" s="26">
        <v>45152.505756550927</v>
      </c>
      <c r="AD6641" s="27">
        <f>ROW()</f>
        <v>6641</v>
      </c>
      <c r="AE6641" s="27">
        <f>1</f>
        <v>1</v>
      </c>
      <c r="AF6641" s="27">
        <f>SUBTOTAL(109,Tbl_NGF_Data[[#This Row],[Counter]])</f>
        <v>1</v>
      </c>
    </row>
    <row r="6642" spans="2:32" ht="45" x14ac:dyDescent="0.25">
      <c r="B6642" s="21" t="s">
        <v>1059</v>
      </c>
      <c r="C6642" s="22" t="s">
        <v>4746</v>
      </c>
      <c r="D6642" s="23">
        <v>15</v>
      </c>
      <c r="E6642" s="22" t="s">
        <v>1059</v>
      </c>
      <c r="F6642" s="23">
        <v>15</v>
      </c>
      <c r="G6642" s="22" t="s">
        <v>4746</v>
      </c>
      <c r="H6642" s="22" t="s">
        <v>1327</v>
      </c>
      <c r="I6642" s="23">
        <v>1</v>
      </c>
      <c r="J6642" s="23">
        <v>912</v>
      </c>
      <c r="K6642" s="23" t="s">
        <v>4762</v>
      </c>
      <c r="L6642" s="22" t="s">
        <v>4763</v>
      </c>
      <c r="M6642" s="21" t="s">
        <v>1070</v>
      </c>
      <c r="N6642" s="23" t="s">
        <v>1119</v>
      </c>
      <c r="O6642" s="22" t="s">
        <v>1120</v>
      </c>
      <c r="P6642" s="22" t="s">
        <v>1121</v>
      </c>
      <c r="Q6642" s="23" t="s">
        <v>4776</v>
      </c>
      <c r="R6642" s="22" t="s">
        <v>4777</v>
      </c>
      <c r="S6642" s="21" t="s">
        <v>1075</v>
      </c>
      <c r="T6642" s="23" t="s">
        <v>4778</v>
      </c>
      <c r="U6642" s="24" t="s">
        <v>16</v>
      </c>
      <c r="V6642" s="23">
        <v>135</v>
      </c>
      <c r="W6642" s="25">
        <v>17548012</v>
      </c>
      <c r="X6642" s="25">
        <v>19122319</v>
      </c>
      <c r="Y6642" s="25">
        <v>25960444</v>
      </c>
      <c r="Z6642" s="25">
        <v>25960444</v>
      </c>
      <c r="AA6642" s="25">
        <v>25960444</v>
      </c>
      <c r="AB6642" s="25">
        <v>17303875</v>
      </c>
      <c r="AC6642" s="26">
        <v>45152.505756550927</v>
      </c>
      <c r="AD6642" s="27">
        <f>ROW()</f>
        <v>6642</v>
      </c>
      <c r="AE6642" s="27">
        <f>1</f>
        <v>1</v>
      </c>
      <c r="AF6642" s="27">
        <f>SUBTOTAL(109,Tbl_NGF_Data[[#This Row],[Counter]])</f>
        <v>1</v>
      </c>
    </row>
    <row r="6643" spans="2:32" ht="45" x14ac:dyDescent="0.25">
      <c r="B6643" s="21" t="s">
        <v>1059</v>
      </c>
      <c r="C6643" s="22" t="s">
        <v>4746</v>
      </c>
      <c r="D6643" s="23">
        <v>15</v>
      </c>
      <c r="E6643" s="22" t="s">
        <v>1059</v>
      </c>
      <c r="F6643" s="23">
        <v>15</v>
      </c>
      <c r="G6643" s="22" t="s">
        <v>4746</v>
      </c>
      <c r="H6643" s="22" t="s">
        <v>1327</v>
      </c>
      <c r="I6643" s="23">
        <v>1</v>
      </c>
      <c r="J6643" s="23">
        <v>912</v>
      </c>
      <c r="K6643" s="23" t="s">
        <v>4762</v>
      </c>
      <c r="L6643" s="22" t="s">
        <v>4763</v>
      </c>
      <c r="M6643" s="21" t="s">
        <v>1070</v>
      </c>
      <c r="N6643" s="23" t="s">
        <v>1119</v>
      </c>
      <c r="O6643" s="22" t="s">
        <v>1120</v>
      </c>
      <c r="P6643" s="22" t="s">
        <v>1121</v>
      </c>
      <c r="Q6643" s="23" t="s">
        <v>4776</v>
      </c>
      <c r="R6643" s="22" t="s">
        <v>4777</v>
      </c>
      <c r="S6643" s="21" t="s">
        <v>1075</v>
      </c>
      <c r="T6643" s="23" t="s">
        <v>4778</v>
      </c>
      <c r="U6643" s="24" t="s">
        <v>17</v>
      </c>
      <c r="V6643" s="23">
        <v>200</v>
      </c>
      <c r="W6643" s="25">
        <v>17098667.809999999</v>
      </c>
      <c r="X6643" s="25">
        <v>17884487.380000006</v>
      </c>
      <c r="Y6643" s="25">
        <v>17547038.089999992</v>
      </c>
      <c r="Z6643" s="25">
        <v>14899915.129999993</v>
      </c>
      <c r="AA6643" s="25">
        <v>14877664.010000004</v>
      </c>
      <c r="AB6643" s="25">
        <v>15084327.450000001</v>
      </c>
      <c r="AC6643" s="26">
        <v>45152.505756550927</v>
      </c>
      <c r="AD6643" s="27">
        <f>ROW()</f>
        <v>6643</v>
      </c>
      <c r="AE6643" s="27">
        <f>1</f>
        <v>1</v>
      </c>
      <c r="AF6643" s="27">
        <f>SUBTOTAL(109,Tbl_NGF_Data[[#This Row],[Counter]])</f>
        <v>1</v>
      </c>
    </row>
    <row r="6644" spans="2:32" ht="45" x14ac:dyDescent="0.25">
      <c r="B6644" s="21" t="s">
        <v>1059</v>
      </c>
      <c r="C6644" s="22" t="s">
        <v>4746</v>
      </c>
      <c r="D6644" s="23">
        <v>15</v>
      </c>
      <c r="E6644" s="22" t="s">
        <v>1059</v>
      </c>
      <c r="F6644" s="23">
        <v>15</v>
      </c>
      <c r="G6644" s="22" t="s">
        <v>4746</v>
      </c>
      <c r="H6644" s="22" t="s">
        <v>1327</v>
      </c>
      <c r="I6644" s="23">
        <v>1</v>
      </c>
      <c r="J6644" s="23">
        <v>912</v>
      </c>
      <c r="K6644" s="23" t="s">
        <v>4762</v>
      </c>
      <c r="L6644" s="22" t="s">
        <v>4763</v>
      </c>
      <c r="M6644" s="21" t="s">
        <v>1070</v>
      </c>
      <c r="N6644" s="23" t="s">
        <v>1119</v>
      </c>
      <c r="O6644" s="22" t="s">
        <v>1120</v>
      </c>
      <c r="P6644" s="22" t="s">
        <v>1121</v>
      </c>
      <c r="Q6644" s="23" t="s">
        <v>4776</v>
      </c>
      <c r="R6644" s="22" t="s">
        <v>4777</v>
      </c>
      <c r="S6644" s="21" t="s">
        <v>1075</v>
      </c>
      <c r="T6644" s="23" t="s">
        <v>4778</v>
      </c>
      <c r="U6644" s="24" t="s">
        <v>18</v>
      </c>
      <c r="V6644" s="23">
        <v>220</v>
      </c>
      <c r="W6644" s="25">
        <v>449344.19000000134</v>
      </c>
      <c r="X6644" s="25">
        <v>1237831.6199999936</v>
      </c>
      <c r="Y6644" s="25">
        <v>8413405.9100000076</v>
      </c>
      <c r="Z6644" s="25">
        <v>11060528.870000007</v>
      </c>
      <c r="AA6644" s="25">
        <v>11082779.989999996</v>
      </c>
      <c r="AB6644" s="25">
        <v>2219547.5499999989</v>
      </c>
      <c r="AC6644" s="26">
        <v>45152.505756550927</v>
      </c>
      <c r="AD6644" s="27">
        <f>ROW()</f>
        <v>6644</v>
      </c>
      <c r="AE6644" s="27">
        <f>1</f>
        <v>1</v>
      </c>
      <c r="AF6644" s="27">
        <f>SUBTOTAL(109,Tbl_NGF_Data[[#This Row],[Counter]])</f>
        <v>1</v>
      </c>
    </row>
    <row r="6645" spans="2:32" ht="45" x14ac:dyDescent="0.25">
      <c r="B6645" s="21" t="s">
        <v>1059</v>
      </c>
      <c r="C6645" s="22" t="s">
        <v>4746</v>
      </c>
      <c r="D6645" s="23">
        <v>15</v>
      </c>
      <c r="E6645" s="22" t="s">
        <v>1059</v>
      </c>
      <c r="F6645" s="23">
        <v>15</v>
      </c>
      <c r="G6645" s="22" t="s">
        <v>4746</v>
      </c>
      <c r="H6645" s="22" t="s">
        <v>1327</v>
      </c>
      <c r="I6645" s="23">
        <v>1</v>
      </c>
      <c r="J6645" s="23">
        <v>912</v>
      </c>
      <c r="K6645" s="23" t="s">
        <v>4762</v>
      </c>
      <c r="L6645" s="22" t="s">
        <v>4763</v>
      </c>
      <c r="M6645" s="21" t="s">
        <v>1070</v>
      </c>
      <c r="N6645" s="23" t="s">
        <v>1119</v>
      </c>
      <c r="O6645" s="22" t="s">
        <v>1120</v>
      </c>
      <c r="P6645" s="22" t="s">
        <v>1121</v>
      </c>
      <c r="Q6645" s="23" t="s">
        <v>4776</v>
      </c>
      <c r="R6645" s="22" t="s">
        <v>4777</v>
      </c>
      <c r="S6645" s="21" t="s">
        <v>1075</v>
      </c>
      <c r="T6645" s="23" t="s">
        <v>4778</v>
      </c>
      <c r="U6645" s="24" t="s">
        <v>19</v>
      </c>
      <c r="V6645" s="23">
        <v>500</v>
      </c>
      <c r="W6645" s="25">
        <v>17535730.150000006</v>
      </c>
      <c r="X6645" s="25">
        <v>17557785.970000003</v>
      </c>
      <c r="Y6645" s="25">
        <v>17673412.809999999</v>
      </c>
      <c r="Z6645" s="25">
        <v>14935778.470000001</v>
      </c>
      <c r="AA6645" s="25">
        <v>14709423.300000003</v>
      </c>
      <c r="AB6645" s="25">
        <v>15074845.470000003</v>
      </c>
      <c r="AC6645" s="26">
        <v>45152.505756550927</v>
      </c>
      <c r="AD6645" s="27">
        <f>ROW()</f>
        <v>6645</v>
      </c>
      <c r="AE6645" s="27">
        <f>1</f>
        <v>1</v>
      </c>
      <c r="AF6645" s="27">
        <f>SUBTOTAL(109,Tbl_NGF_Data[[#This Row],[Counter]])</f>
        <v>1</v>
      </c>
    </row>
    <row r="6646" spans="2:32" ht="45" x14ac:dyDescent="0.25">
      <c r="B6646" s="21" t="s">
        <v>1059</v>
      </c>
      <c r="C6646" s="22" t="s">
        <v>4746</v>
      </c>
      <c r="D6646" s="23">
        <v>15</v>
      </c>
      <c r="E6646" s="22" t="s">
        <v>1059</v>
      </c>
      <c r="F6646" s="23">
        <v>15</v>
      </c>
      <c r="G6646" s="22" t="s">
        <v>4746</v>
      </c>
      <c r="H6646" s="22" t="s">
        <v>1327</v>
      </c>
      <c r="I6646" s="23">
        <v>1</v>
      </c>
      <c r="J6646" s="23">
        <v>912</v>
      </c>
      <c r="K6646" s="23" t="s">
        <v>4762</v>
      </c>
      <c r="L6646" s="22" t="s">
        <v>4763</v>
      </c>
      <c r="M6646" s="21" t="s">
        <v>1070</v>
      </c>
      <c r="N6646" s="23" t="s">
        <v>1186</v>
      </c>
      <c r="O6646" s="22" t="s">
        <v>1187</v>
      </c>
      <c r="P6646" s="22" t="s">
        <v>1188</v>
      </c>
      <c r="Q6646" s="23" t="s">
        <v>4779</v>
      </c>
      <c r="R6646" s="22" t="s">
        <v>4780</v>
      </c>
      <c r="S6646" s="21" t="s">
        <v>1076</v>
      </c>
      <c r="T6646" s="23" t="s">
        <v>4781</v>
      </c>
      <c r="U6646" s="24" t="s">
        <v>15</v>
      </c>
      <c r="V6646" s="23">
        <v>100</v>
      </c>
      <c r="W6646" s="25">
        <v>14907.88</v>
      </c>
      <c r="X6646" s="25">
        <v>44981.2</v>
      </c>
      <c r="Y6646" s="25">
        <v>130062.40000000001</v>
      </c>
      <c r="Z6646" s="25">
        <v>130443.2</v>
      </c>
      <c r="AA6646" s="25">
        <v>124349.97</v>
      </c>
      <c r="AB6646" s="25">
        <v>104789.45</v>
      </c>
      <c r="AC6646" s="26">
        <v>45152.505756550927</v>
      </c>
      <c r="AD6646" s="27">
        <f>ROW()</f>
        <v>6646</v>
      </c>
      <c r="AE6646" s="27">
        <f>1</f>
        <v>1</v>
      </c>
      <c r="AF6646" s="27">
        <f>SUBTOTAL(109,Tbl_NGF_Data[[#This Row],[Counter]])</f>
        <v>1</v>
      </c>
    </row>
    <row r="6647" spans="2:32" ht="45" x14ac:dyDescent="0.25">
      <c r="B6647" s="21" t="s">
        <v>1059</v>
      </c>
      <c r="C6647" s="22" t="s">
        <v>4746</v>
      </c>
      <c r="D6647" s="23">
        <v>15</v>
      </c>
      <c r="E6647" s="22" t="s">
        <v>1059</v>
      </c>
      <c r="F6647" s="23">
        <v>15</v>
      </c>
      <c r="G6647" s="22" t="s">
        <v>4746</v>
      </c>
      <c r="H6647" s="22" t="s">
        <v>1327</v>
      </c>
      <c r="I6647" s="23">
        <v>1</v>
      </c>
      <c r="J6647" s="23">
        <v>912</v>
      </c>
      <c r="K6647" s="23" t="s">
        <v>4762</v>
      </c>
      <c r="L6647" s="22" t="s">
        <v>4763</v>
      </c>
      <c r="M6647" s="21" t="s">
        <v>1070</v>
      </c>
      <c r="N6647" s="23" t="s">
        <v>1186</v>
      </c>
      <c r="O6647" s="22" t="s">
        <v>1187</v>
      </c>
      <c r="P6647" s="22" t="s">
        <v>1188</v>
      </c>
      <c r="Q6647" s="23" t="s">
        <v>4779</v>
      </c>
      <c r="R6647" s="22" t="s">
        <v>4780</v>
      </c>
      <c r="S6647" s="21" t="s">
        <v>1076</v>
      </c>
      <c r="T6647" s="23" t="s">
        <v>4781</v>
      </c>
      <c r="U6647" s="24" t="s">
        <v>16</v>
      </c>
      <c r="V6647" s="23">
        <v>135</v>
      </c>
      <c r="W6647" s="25">
        <v>795000</v>
      </c>
      <c r="X6647" s="25">
        <v>796500</v>
      </c>
      <c r="Y6647" s="25">
        <v>796500</v>
      </c>
      <c r="Z6647" s="25">
        <v>796500</v>
      </c>
      <c r="AA6647" s="25">
        <v>871500</v>
      </c>
      <c r="AB6647" s="25">
        <v>796500</v>
      </c>
      <c r="AC6647" s="26">
        <v>45152.505756550927</v>
      </c>
      <c r="AD6647" s="27">
        <f>ROW()</f>
        <v>6647</v>
      </c>
      <c r="AE6647" s="27">
        <f>1</f>
        <v>1</v>
      </c>
      <c r="AF6647" s="27">
        <f>SUBTOTAL(109,Tbl_NGF_Data[[#This Row],[Counter]])</f>
        <v>1</v>
      </c>
    </row>
    <row r="6648" spans="2:32" ht="45" x14ac:dyDescent="0.25">
      <c r="B6648" s="21" t="s">
        <v>1059</v>
      </c>
      <c r="C6648" s="22" t="s">
        <v>4746</v>
      </c>
      <c r="D6648" s="23">
        <v>15</v>
      </c>
      <c r="E6648" s="22" t="s">
        <v>1059</v>
      </c>
      <c r="F6648" s="23">
        <v>15</v>
      </c>
      <c r="G6648" s="22" t="s">
        <v>4746</v>
      </c>
      <c r="H6648" s="22" t="s">
        <v>1327</v>
      </c>
      <c r="I6648" s="23">
        <v>1</v>
      </c>
      <c r="J6648" s="23">
        <v>912</v>
      </c>
      <c r="K6648" s="23" t="s">
        <v>4762</v>
      </c>
      <c r="L6648" s="22" t="s">
        <v>4763</v>
      </c>
      <c r="M6648" s="21" t="s">
        <v>1070</v>
      </c>
      <c r="N6648" s="23" t="s">
        <v>1186</v>
      </c>
      <c r="O6648" s="22" t="s">
        <v>1187</v>
      </c>
      <c r="P6648" s="22" t="s">
        <v>1188</v>
      </c>
      <c r="Q6648" s="23" t="s">
        <v>4779</v>
      </c>
      <c r="R6648" s="22" t="s">
        <v>4780</v>
      </c>
      <c r="S6648" s="21" t="s">
        <v>1076</v>
      </c>
      <c r="T6648" s="23" t="s">
        <v>4781</v>
      </c>
      <c r="U6648" s="24" t="s">
        <v>17</v>
      </c>
      <c r="V6648" s="23">
        <v>200</v>
      </c>
      <c r="W6648" s="25">
        <v>185092.12</v>
      </c>
      <c r="X6648" s="25">
        <v>620241.29000000015</v>
      </c>
      <c r="Y6648" s="25">
        <v>350280.31</v>
      </c>
      <c r="Z6648" s="25">
        <v>334050.91000000003</v>
      </c>
      <c r="AA6648" s="25">
        <v>782038.28999999992</v>
      </c>
      <c r="AB6648" s="25">
        <v>677623.16</v>
      </c>
      <c r="AC6648" s="26">
        <v>45152.505756550927</v>
      </c>
      <c r="AD6648" s="27">
        <f>ROW()</f>
        <v>6648</v>
      </c>
      <c r="AE6648" s="27">
        <f>1</f>
        <v>1</v>
      </c>
      <c r="AF6648" s="27">
        <f>SUBTOTAL(109,Tbl_NGF_Data[[#This Row],[Counter]])</f>
        <v>1</v>
      </c>
    </row>
    <row r="6649" spans="2:32" ht="45" x14ac:dyDescent="0.25">
      <c r="B6649" s="21" t="s">
        <v>1059</v>
      </c>
      <c r="C6649" s="22" t="s">
        <v>4746</v>
      </c>
      <c r="D6649" s="23">
        <v>15</v>
      </c>
      <c r="E6649" s="22" t="s">
        <v>1059</v>
      </c>
      <c r="F6649" s="23">
        <v>15</v>
      </c>
      <c r="G6649" s="22" t="s">
        <v>4746</v>
      </c>
      <c r="H6649" s="22" t="s">
        <v>1327</v>
      </c>
      <c r="I6649" s="23">
        <v>1</v>
      </c>
      <c r="J6649" s="23">
        <v>912</v>
      </c>
      <c r="K6649" s="23" t="s">
        <v>4762</v>
      </c>
      <c r="L6649" s="22" t="s">
        <v>4763</v>
      </c>
      <c r="M6649" s="21" t="s">
        <v>1070</v>
      </c>
      <c r="N6649" s="23" t="s">
        <v>1186</v>
      </c>
      <c r="O6649" s="22" t="s">
        <v>1187</v>
      </c>
      <c r="P6649" s="22" t="s">
        <v>1188</v>
      </c>
      <c r="Q6649" s="23" t="s">
        <v>4779</v>
      </c>
      <c r="R6649" s="22" t="s">
        <v>4780</v>
      </c>
      <c r="S6649" s="21" t="s">
        <v>1076</v>
      </c>
      <c r="T6649" s="23" t="s">
        <v>4781</v>
      </c>
      <c r="U6649" s="24" t="s">
        <v>18</v>
      </c>
      <c r="V6649" s="23">
        <v>220</v>
      </c>
      <c r="W6649" s="25">
        <v>609907.88</v>
      </c>
      <c r="X6649" s="25">
        <v>176258.70999999985</v>
      </c>
      <c r="Y6649" s="25">
        <v>446219.69</v>
      </c>
      <c r="Z6649" s="25">
        <v>462449.08999999997</v>
      </c>
      <c r="AA6649" s="25">
        <v>89461.710000000079</v>
      </c>
      <c r="AB6649" s="25">
        <v>118876.83999999997</v>
      </c>
      <c r="AC6649" s="26">
        <v>45152.505756550927</v>
      </c>
      <c r="AD6649" s="27">
        <f>ROW()</f>
        <v>6649</v>
      </c>
      <c r="AE6649" s="27">
        <f>1</f>
        <v>1</v>
      </c>
      <c r="AF6649" s="27">
        <f>SUBTOTAL(109,Tbl_NGF_Data[[#This Row],[Counter]])</f>
        <v>1</v>
      </c>
    </row>
    <row r="6650" spans="2:32" ht="45" x14ac:dyDescent="0.25">
      <c r="B6650" s="21" t="s">
        <v>1059</v>
      </c>
      <c r="C6650" s="22" t="s">
        <v>4746</v>
      </c>
      <c r="D6650" s="23">
        <v>15</v>
      </c>
      <c r="E6650" s="22" t="s">
        <v>1059</v>
      </c>
      <c r="F6650" s="23">
        <v>15</v>
      </c>
      <c r="G6650" s="22" t="s">
        <v>4746</v>
      </c>
      <c r="H6650" s="22" t="s">
        <v>1327</v>
      </c>
      <c r="I6650" s="23">
        <v>1</v>
      </c>
      <c r="J6650" s="23">
        <v>912</v>
      </c>
      <c r="K6650" s="23" t="s">
        <v>4762</v>
      </c>
      <c r="L6650" s="22" t="s">
        <v>4763</v>
      </c>
      <c r="M6650" s="21" t="s">
        <v>1070</v>
      </c>
      <c r="N6650" s="23" t="s">
        <v>1186</v>
      </c>
      <c r="O6650" s="22" t="s">
        <v>1187</v>
      </c>
      <c r="P6650" s="22" t="s">
        <v>1188</v>
      </c>
      <c r="Q6650" s="23" t="s">
        <v>4779</v>
      </c>
      <c r="R6650" s="22" t="s">
        <v>4780</v>
      </c>
      <c r="S6650" s="21" t="s">
        <v>1076</v>
      </c>
      <c r="T6650" s="23" t="s">
        <v>4781</v>
      </c>
      <c r="U6650" s="24" t="s">
        <v>19</v>
      </c>
      <c r="V6650" s="23">
        <v>500</v>
      </c>
      <c r="W6650" s="25">
        <v>0</v>
      </c>
      <c r="X6650" s="25">
        <v>314.61</v>
      </c>
      <c r="Y6650" s="25">
        <v>69.449999999999989</v>
      </c>
      <c r="Z6650" s="25">
        <v>0</v>
      </c>
      <c r="AA6650" s="25">
        <v>0</v>
      </c>
      <c r="AB6650" s="25">
        <v>1156.4100000000001</v>
      </c>
      <c r="AC6650" s="26">
        <v>45152.505756550927</v>
      </c>
      <c r="AD6650" s="27">
        <f>ROW()</f>
        <v>6650</v>
      </c>
      <c r="AE6650" s="27">
        <f>1</f>
        <v>1</v>
      </c>
      <c r="AF6650" s="27">
        <f>SUBTOTAL(109,Tbl_NGF_Data[[#This Row],[Counter]])</f>
        <v>1</v>
      </c>
    </row>
    <row r="6651" spans="2:32" ht="60" x14ac:dyDescent="0.25">
      <c r="B6651" s="21" t="s">
        <v>1059</v>
      </c>
      <c r="C6651" s="22" t="s">
        <v>4746</v>
      </c>
      <c r="D6651" s="23">
        <v>15</v>
      </c>
      <c r="E6651" s="22" t="s">
        <v>1059</v>
      </c>
      <c r="F6651" s="23">
        <v>15</v>
      </c>
      <c r="G6651" s="22" t="s">
        <v>4746</v>
      </c>
      <c r="H6651" s="22" t="s">
        <v>1327</v>
      </c>
      <c r="I6651" s="23">
        <v>1</v>
      </c>
      <c r="J6651" s="23">
        <v>912</v>
      </c>
      <c r="K6651" s="23" t="s">
        <v>4762</v>
      </c>
      <c r="L6651" s="22" t="s">
        <v>4763</v>
      </c>
      <c r="M6651" s="21" t="s">
        <v>1070</v>
      </c>
      <c r="N6651" s="23" t="s">
        <v>1186</v>
      </c>
      <c r="O6651" s="22" t="s">
        <v>1187</v>
      </c>
      <c r="P6651" s="22" t="s">
        <v>1188</v>
      </c>
      <c r="Q6651" s="23" t="s">
        <v>4782</v>
      </c>
      <c r="R6651" s="22" t="s">
        <v>4783</v>
      </c>
      <c r="S6651" s="21" t="s">
        <v>1077</v>
      </c>
      <c r="T6651" s="23" t="s">
        <v>4784</v>
      </c>
      <c r="U6651" s="24" t="s">
        <v>15</v>
      </c>
      <c r="V6651" s="23">
        <v>100</v>
      </c>
      <c r="W6651" s="25">
        <v>0</v>
      </c>
      <c r="X6651" s="25">
        <v>1250000</v>
      </c>
      <c r="Y6651" s="25">
        <v>587091.82999999996</v>
      </c>
      <c r="Z6651" s="25">
        <v>415148.24</v>
      </c>
      <c r="AA6651" s="25">
        <v>202941.96</v>
      </c>
      <c r="AB6651" s="25">
        <v>202941.96</v>
      </c>
      <c r="AC6651" s="26">
        <v>45152.505756550927</v>
      </c>
      <c r="AD6651" s="27">
        <f>ROW()</f>
        <v>6651</v>
      </c>
      <c r="AE6651" s="27">
        <f>1</f>
        <v>1</v>
      </c>
      <c r="AF6651" s="27">
        <f>SUBTOTAL(109,Tbl_NGF_Data[[#This Row],[Counter]])</f>
        <v>1</v>
      </c>
    </row>
    <row r="6652" spans="2:32" ht="60" x14ac:dyDescent="0.25">
      <c r="B6652" s="21" t="s">
        <v>1059</v>
      </c>
      <c r="C6652" s="22" t="s">
        <v>4746</v>
      </c>
      <c r="D6652" s="23">
        <v>15</v>
      </c>
      <c r="E6652" s="22" t="s">
        <v>1059</v>
      </c>
      <c r="F6652" s="23">
        <v>15</v>
      </c>
      <c r="G6652" s="22" t="s">
        <v>4746</v>
      </c>
      <c r="H6652" s="22" t="s">
        <v>1327</v>
      </c>
      <c r="I6652" s="23">
        <v>1</v>
      </c>
      <c r="J6652" s="23">
        <v>912</v>
      </c>
      <c r="K6652" s="23" t="s">
        <v>4762</v>
      </c>
      <c r="L6652" s="22" t="s">
        <v>4763</v>
      </c>
      <c r="M6652" s="21" t="s">
        <v>1070</v>
      </c>
      <c r="N6652" s="23" t="s">
        <v>1186</v>
      </c>
      <c r="O6652" s="22" t="s">
        <v>1187</v>
      </c>
      <c r="P6652" s="22" t="s">
        <v>1188</v>
      </c>
      <c r="Q6652" s="23" t="s">
        <v>4782</v>
      </c>
      <c r="R6652" s="22" t="s">
        <v>4783</v>
      </c>
      <c r="S6652" s="21" t="s">
        <v>1077</v>
      </c>
      <c r="T6652" s="23" t="s">
        <v>4784</v>
      </c>
      <c r="U6652" s="24" t="s">
        <v>66</v>
      </c>
      <c r="V6652" s="23">
        <v>137</v>
      </c>
      <c r="W6652" s="25">
        <v>1250000</v>
      </c>
      <c r="X6652" s="25">
        <v>1450000</v>
      </c>
      <c r="Y6652" s="25">
        <v>1450000</v>
      </c>
      <c r="Z6652" s="25">
        <v>617091.82999999996</v>
      </c>
      <c r="AA6652" s="25">
        <v>445148.24</v>
      </c>
      <c r="AB6652" s="25">
        <v>232941.96</v>
      </c>
      <c r="AC6652" s="26">
        <v>45152.505756550927</v>
      </c>
      <c r="AD6652" s="27">
        <f>ROW()</f>
        <v>6652</v>
      </c>
      <c r="AE6652" s="27">
        <f>1</f>
        <v>1</v>
      </c>
      <c r="AF6652" s="27">
        <f>SUBTOTAL(109,Tbl_NGF_Data[[#This Row],[Counter]])</f>
        <v>1</v>
      </c>
    </row>
    <row r="6653" spans="2:32" ht="60" x14ac:dyDescent="0.25">
      <c r="B6653" s="21" t="s">
        <v>1059</v>
      </c>
      <c r="C6653" s="22" t="s">
        <v>4746</v>
      </c>
      <c r="D6653" s="23">
        <v>15</v>
      </c>
      <c r="E6653" s="22" t="s">
        <v>1059</v>
      </c>
      <c r="F6653" s="23">
        <v>15</v>
      </c>
      <c r="G6653" s="22" t="s">
        <v>4746</v>
      </c>
      <c r="H6653" s="22" t="s">
        <v>1327</v>
      </c>
      <c r="I6653" s="23">
        <v>1</v>
      </c>
      <c r="J6653" s="23">
        <v>912</v>
      </c>
      <c r="K6653" s="23" t="s">
        <v>4762</v>
      </c>
      <c r="L6653" s="22" t="s">
        <v>4763</v>
      </c>
      <c r="M6653" s="21" t="s">
        <v>1070</v>
      </c>
      <c r="N6653" s="23" t="s">
        <v>1186</v>
      </c>
      <c r="O6653" s="22" t="s">
        <v>1187</v>
      </c>
      <c r="P6653" s="22" t="s">
        <v>1188</v>
      </c>
      <c r="Q6653" s="23" t="s">
        <v>4782</v>
      </c>
      <c r="R6653" s="22" t="s">
        <v>4783</v>
      </c>
      <c r="S6653" s="21" t="s">
        <v>1077</v>
      </c>
      <c r="T6653" s="23" t="s">
        <v>4784</v>
      </c>
      <c r="U6653" s="24" t="s">
        <v>97</v>
      </c>
      <c r="V6653" s="23">
        <v>205</v>
      </c>
      <c r="W6653" s="25">
        <v>0</v>
      </c>
      <c r="X6653" s="25">
        <v>0</v>
      </c>
      <c r="Y6653" s="25">
        <v>832908.17</v>
      </c>
      <c r="Z6653" s="25">
        <v>171943.59</v>
      </c>
      <c r="AA6653" s="25">
        <v>212206.28</v>
      </c>
      <c r="AB6653" s="25">
        <v>0</v>
      </c>
      <c r="AC6653" s="26">
        <v>45152.505756550927</v>
      </c>
      <c r="AD6653" s="27">
        <f>ROW()</f>
        <v>6653</v>
      </c>
      <c r="AE6653" s="27">
        <f>1</f>
        <v>1</v>
      </c>
      <c r="AF6653" s="27">
        <f>SUBTOTAL(109,Tbl_NGF_Data[[#This Row],[Counter]])</f>
        <v>1</v>
      </c>
    </row>
    <row r="6654" spans="2:32" ht="60" x14ac:dyDescent="0.25">
      <c r="B6654" s="21" t="s">
        <v>1059</v>
      </c>
      <c r="C6654" s="22" t="s">
        <v>4746</v>
      </c>
      <c r="D6654" s="23">
        <v>15</v>
      </c>
      <c r="E6654" s="22" t="s">
        <v>1059</v>
      </c>
      <c r="F6654" s="23">
        <v>15</v>
      </c>
      <c r="G6654" s="22" t="s">
        <v>4746</v>
      </c>
      <c r="H6654" s="22" t="s">
        <v>1327</v>
      </c>
      <c r="I6654" s="23">
        <v>1</v>
      </c>
      <c r="J6654" s="23">
        <v>912</v>
      </c>
      <c r="K6654" s="23" t="s">
        <v>4762</v>
      </c>
      <c r="L6654" s="22" t="s">
        <v>4763</v>
      </c>
      <c r="M6654" s="21" t="s">
        <v>1070</v>
      </c>
      <c r="N6654" s="23" t="s">
        <v>1186</v>
      </c>
      <c r="O6654" s="22" t="s">
        <v>1187</v>
      </c>
      <c r="P6654" s="22" t="s">
        <v>1188</v>
      </c>
      <c r="Q6654" s="23" t="s">
        <v>4782</v>
      </c>
      <c r="R6654" s="22" t="s">
        <v>4783</v>
      </c>
      <c r="S6654" s="21" t="s">
        <v>1077</v>
      </c>
      <c r="T6654" s="23" t="s">
        <v>4784</v>
      </c>
      <c r="U6654" s="24" t="s">
        <v>67</v>
      </c>
      <c r="V6654" s="23">
        <v>222</v>
      </c>
      <c r="W6654" s="25">
        <v>1250000</v>
      </c>
      <c r="X6654" s="25">
        <v>1450000</v>
      </c>
      <c r="Y6654" s="25">
        <v>617091.82999999996</v>
      </c>
      <c r="Z6654" s="25">
        <v>445148.24</v>
      </c>
      <c r="AA6654" s="25">
        <v>232941.96</v>
      </c>
      <c r="AB6654" s="25">
        <v>232941.96</v>
      </c>
      <c r="AC6654" s="26">
        <v>45152.505756550927</v>
      </c>
      <c r="AD6654" s="27">
        <f>ROW()</f>
        <v>6654</v>
      </c>
      <c r="AE6654" s="27">
        <f>1</f>
        <v>1</v>
      </c>
      <c r="AF6654" s="27">
        <f>SUBTOTAL(109,Tbl_NGF_Data[[#This Row],[Counter]])</f>
        <v>1</v>
      </c>
    </row>
    <row r="6655" spans="2:32" ht="60" x14ac:dyDescent="0.25">
      <c r="B6655" s="21" t="s">
        <v>1059</v>
      </c>
      <c r="C6655" s="22" t="s">
        <v>4746</v>
      </c>
      <c r="D6655" s="23">
        <v>15</v>
      </c>
      <c r="E6655" s="22" t="s">
        <v>1059</v>
      </c>
      <c r="F6655" s="23">
        <v>15</v>
      </c>
      <c r="G6655" s="22" t="s">
        <v>4746</v>
      </c>
      <c r="H6655" s="22" t="s">
        <v>1327</v>
      </c>
      <c r="I6655" s="23">
        <v>1</v>
      </c>
      <c r="J6655" s="23">
        <v>912</v>
      </c>
      <c r="K6655" s="23" t="s">
        <v>4762</v>
      </c>
      <c r="L6655" s="22" t="s">
        <v>4763</v>
      </c>
      <c r="M6655" s="21" t="s">
        <v>1070</v>
      </c>
      <c r="N6655" s="23" t="s">
        <v>1186</v>
      </c>
      <c r="O6655" s="22" t="s">
        <v>1187</v>
      </c>
      <c r="P6655" s="22" t="s">
        <v>1188</v>
      </c>
      <c r="Q6655" s="23" t="s">
        <v>4782</v>
      </c>
      <c r="R6655" s="22" t="s">
        <v>4783</v>
      </c>
      <c r="S6655" s="21" t="s">
        <v>1077</v>
      </c>
      <c r="T6655" s="23" t="s">
        <v>4784</v>
      </c>
      <c r="U6655" s="24" t="s">
        <v>19</v>
      </c>
      <c r="V6655" s="23">
        <v>500</v>
      </c>
      <c r="W6655" s="25">
        <v>0</v>
      </c>
      <c r="X6655" s="25">
        <v>1250000</v>
      </c>
      <c r="Y6655" s="25">
        <v>170000</v>
      </c>
      <c r="Z6655" s="25">
        <v>0</v>
      </c>
      <c r="AA6655" s="25">
        <v>0</v>
      </c>
      <c r="AB6655" s="25">
        <v>0</v>
      </c>
      <c r="AC6655" s="26">
        <v>45152.505756550927</v>
      </c>
      <c r="AD6655" s="27">
        <f>ROW()</f>
        <v>6655</v>
      </c>
      <c r="AE6655" s="27">
        <f>1</f>
        <v>1</v>
      </c>
      <c r="AF6655" s="27">
        <f>SUBTOTAL(109,Tbl_NGF_Data[[#This Row],[Counter]])</f>
        <v>1</v>
      </c>
    </row>
    <row r="6656" spans="2:32" ht="45" x14ac:dyDescent="0.25">
      <c r="B6656" s="21" t="s">
        <v>1059</v>
      </c>
      <c r="C6656" s="22" t="s">
        <v>4746</v>
      </c>
      <c r="D6656" s="23">
        <v>15</v>
      </c>
      <c r="E6656" s="22" t="s">
        <v>1059</v>
      </c>
      <c r="F6656" s="23">
        <v>15</v>
      </c>
      <c r="G6656" s="22" t="s">
        <v>4746</v>
      </c>
      <c r="H6656" s="22" t="s">
        <v>1327</v>
      </c>
      <c r="I6656" s="23">
        <v>1</v>
      </c>
      <c r="J6656" s="23">
        <v>912</v>
      </c>
      <c r="K6656" s="23" t="s">
        <v>4762</v>
      </c>
      <c r="L6656" s="22" t="s">
        <v>4763</v>
      </c>
      <c r="M6656" s="21" t="s">
        <v>1070</v>
      </c>
      <c r="N6656" s="23" t="s">
        <v>1131</v>
      </c>
      <c r="O6656" s="22" t="s">
        <v>1132</v>
      </c>
      <c r="P6656" s="22" t="s">
        <v>1133</v>
      </c>
      <c r="Q6656" s="23" t="s">
        <v>1151</v>
      </c>
      <c r="R6656" s="22" t="s">
        <v>1132</v>
      </c>
      <c r="S6656" s="21" t="s">
        <v>38</v>
      </c>
      <c r="T6656" s="23" t="s">
        <v>4785</v>
      </c>
      <c r="U6656" s="24" t="s">
        <v>15</v>
      </c>
      <c r="V6656" s="23">
        <v>100</v>
      </c>
      <c r="W6656" s="25">
        <v>16667959.489999998</v>
      </c>
      <c r="X6656" s="25">
        <v>14109947.049999999</v>
      </c>
      <c r="Y6656" s="25">
        <v>14388531.49</v>
      </c>
      <c r="Z6656" s="25">
        <v>36079662.950000003</v>
      </c>
      <c r="AA6656" s="25">
        <v>22325130.77</v>
      </c>
      <c r="AB6656" s="25">
        <v>20390000.100000001</v>
      </c>
      <c r="AC6656" s="26">
        <v>45152.505756550927</v>
      </c>
      <c r="AD6656" s="27">
        <f>ROW()</f>
        <v>6656</v>
      </c>
      <c r="AE6656" s="27">
        <f>1</f>
        <v>1</v>
      </c>
      <c r="AF6656" s="27">
        <f>SUBTOTAL(109,Tbl_NGF_Data[[#This Row],[Counter]])</f>
        <v>1</v>
      </c>
    </row>
    <row r="6657" spans="2:32" ht="45" x14ac:dyDescent="0.25">
      <c r="B6657" s="21" t="s">
        <v>1059</v>
      </c>
      <c r="C6657" s="22" t="s">
        <v>4746</v>
      </c>
      <c r="D6657" s="23">
        <v>15</v>
      </c>
      <c r="E6657" s="22" t="s">
        <v>1059</v>
      </c>
      <c r="F6657" s="23">
        <v>15</v>
      </c>
      <c r="G6657" s="22" t="s">
        <v>4746</v>
      </c>
      <c r="H6657" s="22" t="s">
        <v>1327</v>
      </c>
      <c r="I6657" s="23">
        <v>1</v>
      </c>
      <c r="J6657" s="23">
        <v>912</v>
      </c>
      <c r="K6657" s="23" t="s">
        <v>4762</v>
      </c>
      <c r="L6657" s="22" t="s">
        <v>4763</v>
      </c>
      <c r="M6657" s="21" t="s">
        <v>1070</v>
      </c>
      <c r="N6657" s="23" t="s">
        <v>1131</v>
      </c>
      <c r="O6657" s="22" t="s">
        <v>1132</v>
      </c>
      <c r="P6657" s="22" t="s">
        <v>1133</v>
      </c>
      <c r="Q6657" s="23" t="s">
        <v>1151</v>
      </c>
      <c r="R6657" s="22" t="s">
        <v>1132</v>
      </c>
      <c r="S6657" s="21" t="s">
        <v>38</v>
      </c>
      <c r="T6657" s="23" t="s">
        <v>4785</v>
      </c>
      <c r="U6657" s="24" t="s">
        <v>16</v>
      </c>
      <c r="V6657" s="23">
        <v>135</v>
      </c>
      <c r="W6657" s="25">
        <v>29583848</v>
      </c>
      <c r="X6657" s="25">
        <v>31188669</v>
      </c>
      <c r="Y6657" s="25">
        <v>33791150</v>
      </c>
      <c r="Z6657" s="25">
        <v>43538178</v>
      </c>
      <c r="AA6657" s="25">
        <v>52543178</v>
      </c>
      <c r="AB6657" s="25">
        <v>54112041</v>
      </c>
      <c r="AC6657" s="26">
        <v>45152.505756550927</v>
      </c>
      <c r="AD6657" s="27">
        <f>ROW()</f>
        <v>6657</v>
      </c>
      <c r="AE6657" s="27">
        <f>1</f>
        <v>1</v>
      </c>
      <c r="AF6657" s="27">
        <f>SUBTOTAL(109,Tbl_NGF_Data[[#This Row],[Counter]])</f>
        <v>1</v>
      </c>
    </row>
    <row r="6658" spans="2:32" ht="45" x14ac:dyDescent="0.25">
      <c r="B6658" s="21" t="s">
        <v>1059</v>
      </c>
      <c r="C6658" s="22" t="s">
        <v>4746</v>
      </c>
      <c r="D6658" s="23">
        <v>15</v>
      </c>
      <c r="E6658" s="22" t="s">
        <v>1059</v>
      </c>
      <c r="F6658" s="23">
        <v>15</v>
      </c>
      <c r="G6658" s="22" t="s">
        <v>4746</v>
      </c>
      <c r="H6658" s="22" t="s">
        <v>1327</v>
      </c>
      <c r="I6658" s="23">
        <v>1</v>
      </c>
      <c r="J6658" s="23">
        <v>912</v>
      </c>
      <c r="K6658" s="23" t="s">
        <v>4762</v>
      </c>
      <c r="L6658" s="22" t="s">
        <v>4763</v>
      </c>
      <c r="M6658" s="21" t="s">
        <v>1070</v>
      </c>
      <c r="N6658" s="23" t="s">
        <v>1131</v>
      </c>
      <c r="O6658" s="22" t="s">
        <v>1132</v>
      </c>
      <c r="P6658" s="22" t="s">
        <v>1133</v>
      </c>
      <c r="Q6658" s="23" t="s">
        <v>1151</v>
      </c>
      <c r="R6658" s="22" t="s">
        <v>1132</v>
      </c>
      <c r="S6658" s="21" t="s">
        <v>38</v>
      </c>
      <c r="T6658" s="23" t="s">
        <v>4785</v>
      </c>
      <c r="U6658" s="24" t="s">
        <v>66</v>
      </c>
      <c r="V6658" s="23">
        <v>137</v>
      </c>
      <c r="W6658" s="25">
        <v>11363061</v>
      </c>
      <c r="X6658" s="25">
        <v>77670576</v>
      </c>
      <c r="Y6658" s="25">
        <v>78532048.840000004</v>
      </c>
      <c r="Z6658" s="25">
        <v>72761290.770000011</v>
      </c>
      <c r="AA6658" s="25">
        <v>56182392.300000004</v>
      </c>
      <c r="AB6658" s="25">
        <v>26684259.02</v>
      </c>
      <c r="AC6658" s="26">
        <v>45152.505756550927</v>
      </c>
      <c r="AD6658" s="27">
        <f>ROW()</f>
        <v>6658</v>
      </c>
      <c r="AE6658" s="27">
        <f>1</f>
        <v>1</v>
      </c>
      <c r="AF6658" s="27">
        <f>SUBTOTAL(109,Tbl_NGF_Data[[#This Row],[Counter]])</f>
        <v>1</v>
      </c>
    </row>
    <row r="6659" spans="2:32" ht="45" x14ac:dyDescent="0.25">
      <c r="B6659" s="21" t="s">
        <v>1059</v>
      </c>
      <c r="C6659" s="22" t="s">
        <v>4746</v>
      </c>
      <c r="D6659" s="23">
        <v>15</v>
      </c>
      <c r="E6659" s="22" t="s">
        <v>1059</v>
      </c>
      <c r="F6659" s="23">
        <v>15</v>
      </c>
      <c r="G6659" s="22" t="s">
        <v>4746</v>
      </c>
      <c r="H6659" s="22" t="s">
        <v>1327</v>
      </c>
      <c r="I6659" s="23">
        <v>1</v>
      </c>
      <c r="J6659" s="23">
        <v>912</v>
      </c>
      <c r="K6659" s="23" t="s">
        <v>4762</v>
      </c>
      <c r="L6659" s="22" t="s">
        <v>4763</v>
      </c>
      <c r="M6659" s="21" t="s">
        <v>1070</v>
      </c>
      <c r="N6659" s="23" t="s">
        <v>1131</v>
      </c>
      <c r="O6659" s="22" t="s">
        <v>1132</v>
      </c>
      <c r="P6659" s="22"/>
      <c r="Q6659" s="23" t="s">
        <v>1151</v>
      </c>
      <c r="R6659" s="22" t="s">
        <v>1132</v>
      </c>
      <c r="S6659" s="21" t="s">
        <v>38</v>
      </c>
      <c r="T6659" s="23" t="s">
        <v>4785</v>
      </c>
      <c r="U6659" s="24" t="s">
        <v>66</v>
      </c>
      <c r="V6659" s="23">
        <v>137</v>
      </c>
      <c r="W6659" s="25">
        <v>0</v>
      </c>
      <c r="X6659" s="25">
        <v>4500000</v>
      </c>
      <c r="Y6659" s="25">
        <v>0</v>
      </c>
      <c r="Z6659" s="25">
        <v>0</v>
      </c>
      <c r="AA6659" s="25">
        <v>4826370</v>
      </c>
      <c r="AB6659" s="25">
        <v>16588042</v>
      </c>
      <c r="AC6659" s="26">
        <v>45152.505756550927</v>
      </c>
      <c r="AD6659" s="27">
        <f>ROW()</f>
        <v>6659</v>
      </c>
      <c r="AE6659" s="27">
        <f>1</f>
        <v>1</v>
      </c>
      <c r="AF6659" s="27">
        <f>SUBTOTAL(109,Tbl_NGF_Data[[#This Row],[Counter]])</f>
        <v>1</v>
      </c>
    </row>
    <row r="6660" spans="2:32" ht="45" x14ac:dyDescent="0.25">
      <c r="B6660" s="21" t="s">
        <v>1059</v>
      </c>
      <c r="C6660" s="22" t="s">
        <v>4746</v>
      </c>
      <c r="D6660" s="23">
        <v>15</v>
      </c>
      <c r="E6660" s="22" t="s">
        <v>1059</v>
      </c>
      <c r="F6660" s="23">
        <v>15</v>
      </c>
      <c r="G6660" s="22" t="s">
        <v>4746</v>
      </c>
      <c r="H6660" s="22" t="s">
        <v>1327</v>
      </c>
      <c r="I6660" s="23">
        <v>1</v>
      </c>
      <c r="J6660" s="23">
        <v>912</v>
      </c>
      <c r="K6660" s="23" t="s">
        <v>4762</v>
      </c>
      <c r="L6660" s="22" t="s">
        <v>4763</v>
      </c>
      <c r="M6660" s="21" t="s">
        <v>1070</v>
      </c>
      <c r="N6660" s="23" t="s">
        <v>1131</v>
      </c>
      <c r="O6660" s="22" t="s">
        <v>1132</v>
      </c>
      <c r="P6660" s="22" t="s">
        <v>1133</v>
      </c>
      <c r="Q6660" s="23" t="s">
        <v>1151</v>
      </c>
      <c r="R6660" s="22" t="s">
        <v>1132</v>
      </c>
      <c r="S6660" s="21" t="s">
        <v>38</v>
      </c>
      <c r="T6660" s="23" t="s">
        <v>4785</v>
      </c>
      <c r="U6660" s="24" t="s">
        <v>17</v>
      </c>
      <c r="V6660" s="23">
        <v>200</v>
      </c>
      <c r="W6660" s="25">
        <v>27226922.540000003</v>
      </c>
      <c r="X6660" s="25">
        <v>25774480.379999999</v>
      </c>
      <c r="Y6660" s="25">
        <v>29759169.359999999</v>
      </c>
      <c r="Z6660" s="25">
        <v>31880271.460000001</v>
      </c>
      <c r="AA6660" s="25">
        <v>30997108.180000007</v>
      </c>
      <c r="AB6660" s="25">
        <v>32738599.079999991</v>
      </c>
      <c r="AC6660" s="26">
        <v>45152.505756550927</v>
      </c>
      <c r="AD6660" s="27">
        <f>ROW()</f>
        <v>6660</v>
      </c>
      <c r="AE6660" s="27">
        <f>1</f>
        <v>1</v>
      </c>
      <c r="AF6660" s="27">
        <f>SUBTOTAL(109,Tbl_NGF_Data[[#This Row],[Counter]])</f>
        <v>1</v>
      </c>
    </row>
    <row r="6661" spans="2:32" ht="45" x14ac:dyDescent="0.25">
      <c r="B6661" s="21" t="s">
        <v>1059</v>
      </c>
      <c r="C6661" s="22" t="s">
        <v>4746</v>
      </c>
      <c r="D6661" s="23">
        <v>15</v>
      </c>
      <c r="E6661" s="22" t="s">
        <v>1059</v>
      </c>
      <c r="F6661" s="23">
        <v>15</v>
      </c>
      <c r="G6661" s="22" t="s">
        <v>4746</v>
      </c>
      <c r="H6661" s="22" t="s">
        <v>1327</v>
      </c>
      <c r="I6661" s="23">
        <v>1</v>
      </c>
      <c r="J6661" s="23">
        <v>912</v>
      </c>
      <c r="K6661" s="23" t="s">
        <v>4762</v>
      </c>
      <c r="L6661" s="22" t="s">
        <v>4763</v>
      </c>
      <c r="M6661" s="21" t="s">
        <v>1070</v>
      </c>
      <c r="N6661" s="23" t="s">
        <v>1131</v>
      </c>
      <c r="O6661" s="22" t="s">
        <v>1132</v>
      </c>
      <c r="P6661" s="22" t="s">
        <v>1133</v>
      </c>
      <c r="Q6661" s="23" t="s">
        <v>1151</v>
      </c>
      <c r="R6661" s="22" t="s">
        <v>1132</v>
      </c>
      <c r="S6661" s="21" t="s">
        <v>38</v>
      </c>
      <c r="T6661" s="23" t="s">
        <v>4785</v>
      </c>
      <c r="U6661" s="24" t="s">
        <v>97</v>
      </c>
      <c r="V6661" s="23">
        <v>205</v>
      </c>
      <c r="W6661" s="25">
        <v>766455.38000000012</v>
      </c>
      <c r="X6661" s="25">
        <v>3638528.7199999997</v>
      </c>
      <c r="Y6661" s="25">
        <v>5770758.0700000003</v>
      </c>
      <c r="Z6661" s="25">
        <v>17316957.119999997</v>
      </c>
      <c r="AA6661" s="25">
        <v>36885950.280000016</v>
      </c>
      <c r="AB6661" s="25">
        <v>10205277.229999997</v>
      </c>
      <c r="AC6661" s="26">
        <v>45152.505756550927</v>
      </c>
      <c r="AD6661" s="27">
        <f>ROW()</f>
        <v>6661</v>
      </c>
      <c r="AE6661" s="27">
        <f>1</f>
        <v>1</v>
      </c>
      <c r="AF6661" s="27">
        <f>SUBTOTAL(109,Tbl_NGF_Data[[#This Row],[Counter]])</f>
        <v>1</v>
      </c>
    </row>
    <row r="6662" spans="2:32" ht="45" x14ac:dyDescent="0.25">
      <c r="B6662" s="21" t="s">
        <v>1059</v>
      </c>
      <c r="C6662" s="22" t="s">
        <v>4746</v>
      </c>
      <c r="D6662" s="23">
        <v>15</v>
      </c>
      <c r="E6662" s="22" t="s">
        <v>1059</v>
      </c>
      <c r="F6662" s="23">
        <v>15</v>
      </c>
      <c r="G6662" s="22" t="s">
        <v>4746</v>
      </c>
      <c r="H6662" s="22" t="s">
        <v>1327</v>
      </c>
      <c r="I6662" s="23">
        <v>1</v>
      </c>
      <c r="J6662" s="23">
        <v>912</v>
      </c>
      <c r="K6662" s="23" t="s">
        <v>4762</v>
      </c>
      <c r="L6662" s="22" t="s">
        <v>4763</v>
      </c>
      <c r="M6662" s="21" t="s">
        <v>1070</v>
      </c>
      <c r="N6662" s="23" t="s">
        <v>1131</v>
      </c>
      <c r="O6662" s="22" t="s">
        <v>1132</v>
      </c>
      <c r="P6662" s="22" t="s">
        <v>1133</v>
      </c>
      <c r="Q6662" s="23" t="s">
        <v>1151</v>
      </c>
      <c r="R6662" s="22" t="s">
        <v>1132</v>
      </c>
      <c r="S6662" s="21" t="s">
        <v>38</v>
      </c>
      <c r="T6662" s="23" t="s">
        <v>4785</v>
      </c>
      <c r="U6662" s="24" t="s">
        <v>18</v>
      </c>
      <c r="V6662" s="23">
        <v>220</v>
      </c>
      <c r="W6662" s="25">
        <v>2356925.4599999972</v>
      </c>
      <c r="X6662" s="25">
        <v>5414188.620000001</v>
      </c>
      <c r="Y6662" s="25">
        <v>4031980.6400000006</v>
      </c>
      <c r="Z6662" s="25">
        <v>11657906.539999999</v>
      </c>
      <c r="AA6662" s="25">
        <v>21546069.819999993</v>
      </c>
      <c r="AB6662" s="25">
        <v>21373441.920000009</v>
      </c>
      <c r="AC6662" s="26">
        <v>45152.505756550927</v>
      </c>
      <c r="AD6662" s="27">
        <f>ROW()</f>
        <v>6662</v>
      </c>
      <c r="AE6662" s="27">
        <f>1</f>
        <v>1</v>
      </c>
      <c r="AF6662" s="27">
        <f>SUBTOTAL(109,Tbl_NGF_Data[[#This Row],[Counter]])</f>
        <v>1</v>
      </c>
    </row>
    <row r="6663" spans="2:32" ht="45" x14ac:dyDescent="0.25">
      <c r="B6663" s="21" t="s">
        <v>1059</v>
      </c>
      <c r="C6663" s="22" t="s">
        <v>4746</v>
      </c>
      <c r="D6663" s="23">
        <v>15</v>
      </c>
      <c r="E6663" s="22" t="s">
        <v>1059</v>
      </c>
      <c r="F6663" s="23">
        <v>15</v>
      </c>
      <c r="G6663" s="22" t="s">
        <v>4746</v>
      </c>
      <c r="H6663" s="22" t="s">
        <v>1327</v>
      </c>
      <c r="I6663" s="23">
        <v>1</v>
      </c>
      <c r="J6663" s="23">
        <v>912</v>
      </c>
      <c r="K6663" s="23" t="s">
        <v>4762</v>
      </c>
      <c r="L6663" s="22" t="s">
        <v>4763</v>
      </c>
      <c r="M6663" s="21" t="s">
        <v>1070</v>
      </c>
      <c r="N6663" s="23" t="s">
        <v>1131</v>
      </c>
      <c r="O6663" s="22" t="s">
        <v>1132</v>
      </c>
      <c r="P6663" s="22" t="s">
        <v>1133</v>
      </c>
      <c r="Q6663" s="23" t="s">
        <v>1151</v>
      </c>
      <c r="R6663" s="22" t="s">
        <v>1132</v>
      </c>
      <c r="S6663" s="21" t="s">
        <v>38</v>
      </c>
      <c r="T6663" s="23" t="s">
        <v>4785</v>
      </c>
      <c r="U6663" s="24" t="s">
        <v>67</v>
      </c>
      <c r="V6663" s="23">
        <v>222</v>
      </c>
      <c r="W6663" s="25">
        <v>10596605.619999999</v>
      </c>
      <c r="X6663" s="25">
        <v>74032047.280000001</v>
      </c>
      <c r="Y6663" s="25">
        <v>72761290.770000011</v>
      </c>
      <c r="Z6663" s="25">
        <v>55444333.650000013</v>
      </c>
      <c r="AA6663" s="25">
        <v>19296442.019999988</v>
      </c>
      <c r="AB6663" s="25">
        <v>16478981.790000003</v>
      </c>
      <c r="AC6663" s="26">
        <v>45152.505756550927</v>
      </c>
      <c r="AD6663" s="27">
        <f>ROW()</f>
        <v>6663</v>
      </c>
      <c r="AE6663" s="27">
        <f>1</f>
        <v>1</v>
      </c>
      <c r="AF6663" s="27">
        <f>SUBTOTAL(109,Tbl_NGF_Data[[#This Row],[Counter]])</f>
        <v>1</v>
      </c>
    </row>
    <row r="6664" spans="2:32" ht="45" x14ac:dyDescent="0.25">
      <c r="B6664" s="21" t="s">
        <v>1059</v>
      </c>
      <c r="C6664" s="22" t="s">
        <v>4746</v>
      </c>
      <c r="D6664" s="23">
        <v>15</v>
      </c>
      <c r="E6664" s="22" t="s">
        <v>1059</v>
      </c>
      <c r="F6664" s="23">
        <v>15</v>
      </c>
      <c r="G6664" s="22" t="s">
        <v>4746</v>
      </c>
      <c r="H6664" s="22" t="s">
        <v>1327</v>
      </c>
      <c r="I6664" s="23">
        <v>1</v>
      </c>
      <c r="J6664" s="23">
        <v>912</v>
      </c>
      <c r="K6664" s="23" t="s">
        <v>4762</v>
      </c>
      <c r="L6664" s="22" t="s">
        <v>4763</v>
      </c>
      <c r="M6664" s="21" t="s">
        <v>1070</v>
      </c>
      <c r="N6664" s="23" t="s">
        <v>1131</v>
      </c>
      <c r="O6664" s="22" t="s">
        <v>1132</v>
      </c>
      <c r="P6664" s="22" t="s">
        <v>1133</v>
      </c>
      <c r="Q6664" s="23" t="s">
        <v>1151</v>
      </c>
      <c r="R6664" s="22" t="s">
        <v>1132</v>
      </c>
      <c r="S6664" s="21" t="s">
        <v>38</v>
      </c>
      <c r="T6664" s="23" t="s">
        <v>4785</v>
      </c>
      <c r="U6664" s="24" t="s">
        <v>19</v>
      </c>
      <c r="V6664" s="23">
        <v>500</v>
      </c>
      <c r="W6664" s="25">
        <v>25556281.559999999</v>
      </c>
      <c r="X6664" s="25">
        <v>27356453.959999997</v>
      </c>
      <c r="Y6664" s="25">
        <v>37000243.530000001</v>
      </c>
      <c r="Z6664" s="25">
        <v>70987426.11999999</v>
      </c>
      <c r="AA6664" s="25">
        <v>54628526.280000001</v>
      </c>
      <c r="AB6664" s="25">
        <v>38008745.639999993</v>
      </c>
      <c r="AC6664" s="26">
        <v>45152.505756550927</v>
      </c>
      <c r="AD6664" s="27">
        <f>ROW()</f>
        <v>6664</v>
      </c>
      <c r="AE6664" s="27">
        <f>1</f>
        <v>1</v>
      </c>
      <c r="AF6664" s="27">
        <f>SUBTOTAL(109,Tbl_NGF_Data[[#This Row],[Counter]])</f>
        <v>1</v>
      </c>
    </row>
    <row r="6665" spans="2:32" ht="60" x14ac:dyDescent="0.25">
      <c r="B6665" s="21" t="s">
        <v>1059</v>
      </c>
      <c r="C6665" s="22" t="s">
        <v>4746</v>
      </c>
      <c r="D6665" s="23">
        <v>15</v>
      </c>
      <c r="E6665" s="22" t="s">
        <v>1059</v>
      </c>
      <c r="F6665" s="23">
        <v>15</v>
      </c>
      <c r="G6665" s="22" t="s">
        <v>4746</v>
      </c>
      <c r="H6665" s="22" t="s">
        <v>1327</v>
      </c>
      <c r="I6665" s="23">
        <v>1</v>
      </c>
      <c r="J6665" s="23">
        <v>912</v>
      </c>
      <c r="K6665" s="23" t="s">
        <v>4762</v>
      </c>
      <c r="L6665" s="22" t="s">
        <v>4763</v>
      </c>
      <c r="M6665" s="21" t="s">
        <v>1070</v>
      </c>
      <c r="N6665" s="23" t="s">
        <v>1131</v>
      </c>
      <c r="O6665" s="22" t="s">
        <v>1132</v>
      </c>
      <c r="P6665" s="22" t="s">
        <v>1133</v>
      </c>
      <c r="Q6665" s="23" t="s">
        <v>1134</v>
      </c>
      <c r="R6665" s="22" t="s">
        <v>1135</v>
      </c>
      <c r="S6665" s="21" t="s">
        <v>33</v>
      </c>
      <c r="T6665" s="23" t="s">
        <v>4786</v>
      </c>
      <c r="U6665" s="24" t="s">
        <v>15</v>
      </c>
      <c r="V6665" s="23">
        <v>100</v>
      </c>
      <c r="W6665" s="25">
        <v>0</v>
      </c>
      <c r="X6665" s="25">
        <v>0</v>
      </c>
      <c r="Y6665" s="25">
        <v>62051.51</v>
      </c>
      <c r="Z6665" s="25">
        <v>0.51</v>
      </c>
      <c r="AA6665" s="25">
        <v>0</v>
      </c>
      <c r="AB6665" s="25">
        <v>0</v>
      </c>
      <c r="AC6665" s="26">
        <v>45152.505756550927</v>
      </c>
      <c r="AD6665" s="27">
        <f>ROW()</f>
        <v>6665</v>
      </c>
      <c r="AE6665" s="27">
        <f>1</f>
        <v>1</v>
      </c>
      <c r="AF6665" s="27">
        <f>SUBTOTAL(109,Tbl_NGF_Data[[#This Row],[Counter]])</f>
        <v>1</v>
      </c>
    </row>
    <row r="6666" spans="2:32" ht="60" x14ac:dyDescent="0.25">
      <c r="B6666" s="21" t="s">
        <v>1059</v>
      </c>
      <c r="C6666" s="22" t="s">
        <v>4746</v>
      </c>
      <c r="D6666" s="23">
        <v>15</v>
      </c>
      <c r="E6666" s="22" t="s">
        <v>1059</v>
      </c>
      <c r="F6666" s="23">
        <v>15</v>
      </c>
      <c r="G6666" s="22" t="s">
        <v>4746</v>
      </c>
      <c r="H6666" s="22" t="s">
        <v>1327</v>
      </c>
      <c r="I6666" s="23">
        <v>1</v>
      </c>
      <c r="J6666" s="23">
        <v>912</v>
      </c>
      <c r="K6666" s="23" t="s">
        <v>4762</v>
      </c>
      <c r="L6666" s="22" t="s">
        <v>4763</v>
      </c>
      <c r="M6666" s="21" t="s">
        <v>1070</v>
      </c>
      <c r="N6666" s="23" t="s">
        <v>1131</v>
      </c>
      <c r="O6666" s="22" t="s">
        <v>1132</v>
      </c>
      <c r="P6666" s="22" t="s">
        <v>1133</v>
      </c>
      <c r="Q6666" s="23" t="s">
        <v>1134</v>
      </c>
      <c r="R6666" s="22" t="s">
        <v>1135</v>
      </c>
      <c r="S6666" s="21" t="s">
        <v>33</v>
      </c>
      <c r="T6666" s="23" t="s">
        <v>4786</v>
      </c>
      <c r="U6666" s="24" t="s">
        <v>16</v>
      </c>
      <c r="V6666" s="23">
        <v>135</v>
      </c>
      <c r="W6666" s="25">
        <v>0</v>
      </c>
      <c r="X6666" s="25">
        <v>0</v>
      </c>
      <c r="Y6666" s="25">
        <v>75125</v>
      </c>
      <c r="Z6666" s="25">
        <v>121770</v>
      </c>
      <c r="AA6666" s="25">
        <v>0</v>
      </c>
      <c r="AB6666" s="25">
        <v>0</v>
      </c>
      <c r="AC6666" s="26">
        <v>45152.505756550927</v>
      </c>
      <c r="AD6666" s="27">
        <f>ROW()</f>
        <v>6666</v>
      </c>
      <c r="AE6666" s="27">
        <f>1</f>
        <v>1</v>
      </c>
      <c r="AF6666" s="27">
        <f>SUBTOTAL(109,Tbl_NGF_Data[[#This Row],[Counter]])</f>
        <v>1</v>
      </c>
    </row>
    <row r="6667" spans="2:32" ht="60" x14ac:dyDescent="0.25">
      <c r="B6667" s="21" t="s">
        <v>1059</v>
      </c>
      <c r="C6667" s="22" t="s">
        <v>4746</v>
      </c>
      <c r="D6667" s="23">
        <v>15</v>
      </c>
      <c r="E6667" s="22" t="s">
        <v>1059</v>
      </c>
      <c r="F6667" s="23">
        <v>15</v>
      </c>
      <c r="G6667" s="22" t="s">
        <v>4746</v>
      </c>
      <c r="H6667" s="22" t="s">
        <v>1327</v>
      </c>
      <c r="I6667" s="23">
        <v>1</v>
      </c>
      <c r="J6667" s="23">
        <v>912</v>
      </c>
      <c r="K6667" s="23" t="s">
        <v>4762</v>
      </c>
      <c r="L6667" s="22" t="s">
        <v>4763</v>
      </c>
      <c r="M6667" s="21" t="s">
        <v>1070</v>
      </c>
      <c r="N6667" s="23" t="s">
        <v>1131</v>
      </c>
      <c r="O6667" s="22" t="s">
        <v>1132</v>
      </c>
      <c r="P6667" s="22" t="s">
        <v>1133</v>
      </c>
      <c r="Q6667" s="23" t="s">
        <v>1134</v>
      </c>
      <c r="R6667" s="22" t="s">
        <v>1135</v>
      </c>
      <c r="S6667" s="21" t="s">
        <v>33</v>
      </c>
      <c r="T6667" s="23" t="s">
        <v>4786</v>
      </c>
      <c r="U6667" s="24" t="s">
        <v>17</v>
      </c>
      <c r="V6667" s="23">
        <v>200</v>
      </c>
      <c r="W6667" s="25">
        <v>0</v>
      </c>
      <c r="X6667" s="25">
        <v>0</v>
      </c>
      <c r="Y6667" s="25">
        <v>13073.49</v>
      </c>
      <c r="Z6667" s="25">
        <v>121769.99999999999</v>
      </c>
      <c r="AA6667" s="25">
        <v>0</v>
      </c>
      <c r="AB6667" s="25">
        <v>0</v>
      </c>
      <c r="AC6667" s="26">
        <v>45152.505756550927</v>
      </c>
      <c r="AD6667" s="27">
        <f>ROW()</f>
        <v>6667</v>
      </c>
      <c r="AE6667" s="27">
        <f>1</f>
        <v>1</v>
      </c>
      <c r="AF6667" s="27">
        <f>SUBTOTAL(109,Tbl_NGF_Data[[#This Row],[Counter]])</f>
        <v>1</v>
      </c>
    </row>
    <row r="6668" spans="2:32" ht="60" x14ac:dyDescent="0.25">
      <c r="B6668" s="21" t="s">
        <v>1059</v>
      </c>
      <c r="C6668" s="22" t="s">
        <v>4746</v>
      </c>
      <c r="D6668" s="23">
        <v>15</v>
      </c>
      <c r="E6668" s="22" t="s">
        <v>1059</v>
      </c>
      <c r="F6668" s="23">
        <v>15</v>
      </c>
      <c r="G6668" s="22" t="s">
        <v>4746</v>
      </c>
      <c r="H6668" s="22" t="s">
        <v>1327</v>
      </c>
      <c r="I6668" s="23">
        <v>1</v>
      </c>
      <c r="J6668" s="23">
        <v>912</v>
      </c>
      <c r="K6668" s="23" t="s">
        <v>4762</v>
      </c>
      <c r="L6668" s="22" t="s">
        <v>4763</v>
      </c>
      <c r="M6668" s="21" t="s">
        <v>1070</v>
      </c>
      <c r="N6668" s="23" t="s">
        <v>1131</v>
      </c>
      <c r="O6668" s="22" t="s">
        <v>1132</v>
      </c>
      <c r="P6668" s="22" t="s">
        <v>1133</v>
      </c>
      <c r="Q6668" s="23" t="s">
        <v>1134</v>
      </c>
      <c r="R6668" s="22" t="s">
        <v>1135</v>
      </c>
      <c r="S6668" s="21" t="s">
        <v>33</v>
      </c>
      <c r="T6668" s="23" t="s">
        <v>4786</v>
      </c>
      <c r="U6668" s="24" t="s">
        <v>18</v>
      </c>
      <c r="V6668" s="23">
        <v>220</v>
      </c>
      <c r="W6668" s="25">
        <v>0</v>
      </c>
      <c r="X6668" s="25">
        <v>0</v>
      </c>
      <c r="Y6668" s="25">
        <v>62051.51</v>
      </c>
      <c r="Z6668" s="25">
        <v>1.4551915228366852E-11</v>
      </c>
      <c r="AA6668" s="25">
        <v>0</v>
      </c>
      <c r="AB6668" s="25">
        <v>0</v>
      </c>
      <c r="AC6668" s="26">
        <v>45152.505756550927</v>
      </c>
      <c r="AD6668" s="27">
        <f>ROW()</f>
        <v>6668</v>
      </c>
      <c r="AE6668" s="27">
        <f>1</f>
        <v>1</v>
      </c>
      <c r="AF6668" s="27">
        <f>SUBTOTAL(109,Tbl_NGF_Data[[#This Row],[Counter]])</f>
        <v>1</v>
      </c>
    </row>
    <row r="6669" spans="2:32" ht="45" x14ac:dyDescent="0.25">
      <c r="B6669" s="21" t="s">
        <v>1059</v>
      </c>
      <c r="C6669" s="22" t="s">
        <v>4746</v>
      </c>
      <c r="D6669" s="23">
        <v>15</v>
      </c>
      <c r="E6669" s="22" t="s">
        <v>1059</v>
      </c>
      <c r="F6669" s="23">
        <v>15</v>
      </c>
      <c r="G6669" s="22" t="s">
        <v>4746</v>
      </c>
      <c r="H6669" s="22" t="s">
        <v>1327</v>
      </c>
      <c r="I6669" s="23">
        <v>1</v>
      </c>
      <c r="J6669" s="23">
        <v>912</v>
      </c>
      <c r="K6669" s="23" t="s">
        <v>4762</v>
      </c>
      <c r="L6669" s="22" t="s">
        <v>4763</v>
      </c>
      <c r="M6669" s="21" t="s">
        <v>1070</v>
      </c>
      <c r="N6669" s="23" t="s">
        <v>1131</v>
      </c>
      <c r="O6669" s="22" t="s">
        <v>1132</v>
      </c>
      <c r="P6669" s="22" t="s">
        <v>1133</v>
      </c>
      <c r="Q6669" s="23" t="s">
        <v>4787</v>
      </c>
      <c r="R6669" s="22" t="s">
        <v>4788</v>
      </c>
      <c r="S6669" s="21" t="s">
        <v>1078</v>
      </c>
      <c r="T6669" s="23" t="s">
        <v>4789</v>
      </c>
      <c r="U6669" s="24" t="s">
        <v>66</v>
      </c>
      <c r="V6669" s="23">
        <v>137</v>
      </c>
      <c r="W6669" s="25">
        <v>9736</v>
      </c>
      <c r="X6669" s="25">
        <v>9736</v>
      </c>
      <c r="Y6669" s="25">
        <v>9736.99</v>
      </c>
      <c r="Z6669" s="25">
        <v>9736.99</v>
      </c>
      <c r="AA6669" s="25">
        <v>0</v>
      </c>
      <c r="AB6669" s="25">
        <v>0</v>
      </c>
      <c r="AC6669" s="26">
        <v>45152.505756550927</v>
      </c>
      <c r="AD6669" s="27">
        <f>ROW()</f>
        <v>6669</v>
      </c>
      <c r="AE6669" s="27">
        <f>1</f>
        <v>1</v>
      </c>
      <c r="AF6669" s="27">
        <f>SUBTOTAL(109,Tbl_NGF_Data[[#This Row],[Counter]])</f>
        <v>1</v>
      </c>
    </row>
    <row r="6670" spans="2:32" ht="45" x14ac:dyDescent="0.25">
      <c r="B6670" s="21" t="s">
        <v>1059</v>
      </c>
      <c r="C6670" s="22" t="s">
        <v>4746</v>
      </c>
      <c r="D6670" s="23">
        <v>15</v>
      </c>
      <c r="E6670" s="22" t="s">
        <v>1059</v>
      </c>
      <c r="F6670" s="23">
        <v>15</v>
      </c>
      <c r="G6670" s="22" t="s">
        <v>4746</v>
      </c>
      <c r="H6670" s="22" t="s">
        <v>1327</v>
      </c>
      <c r="I6670" s="23">
        <v>1</v>
      </c>
      <c r="J6670" s="23">
        <v>912</v>
      </c>
      <c r="K6670" s="23" t="s">
        <v>4762</v>
      </c>
      <c r="L6670" s="22" t="s">
        <v>4763</v>
      </c>
      <c r="M6670" s="21" t="s">
        <v>1070</v>
      </c>
      <c r="N6670" s="23" t="s">
        <v>1131</v>
      </c>
      <c r="O6670" s="22" t="s">
        <v>1132</v>
      </c>
      <c r="P6670" s="22" t="s">
        <v>1133</v>
      </c>
      <c r="Q6670" s="23" t="s">
        <v>4787</v>
      </c>
      <c r="R6670" s="22" t="s">
        <v>4788</v>
      </c>
      <c r="S6670" s="21" t="s">
        <v>1078</v>
      </c>
      <c r="T6670" s="23" t="s">
        <v>4789</v>
      </c>
      <c r="U6670" s="24" t="s">
        <v>67</v>
      </c>
      <c r="V6670" s="23">
        <v>222</v>
      </c>
      <c r="W6670" s="25">
        <v>9736</v>
      </c>
      <c r="X6670" s="25">
        <v>9736</v>
      </c>
      <c r="Y6670" s="25">
        <v>9736.99</v>
      </c>
      <c r="Z6670" s="25">
        <v>9736.99</v>
      </c>
      <c r="AA6670" s="25">
        <v>0</v>
      </c>
      <c r="AB6670" s="25">
        <v>0</v>
      </c>
      <c r="AC6670" s="26">
        <v>45152.505756550927</v>
      </c>
      <c r="AD6670" s="27">
        <f>ROW()</f>
        <v>6670</v>
      </c>
      <c r="AE6670" s="27">
        <f>1</f>
        <v>1</v>
      </c>
      <c r="AF6670" s="27">
        <f>SUBTOTAL(109,Tbl_NGF_Data[[#This Row],[Counter]])</f>
        <v>1</v>
      </c>
    </row>
    <row r="6671" spans="2:32" ht="45" x14ac:dyDescent="0.25">
      <c r="B6671" s="21" t="s">
        <v>1059</v>
      </c>
      <c r="C6671" s="22" t="s">
        <v>4746</v>
      </c>
      <c r="D6671" s="23">
        <v>15</v>
      </c>
      <c r="E6671" s="22" t="s">
        <v>1059</v>
      </c>
      <c r="F6671" s="23">
        <v>15</v>
      </c>
      <c r="G6671" s="22" t="s">
        <v>4746</v>
      </c>
      <c r="H6671" s="22" t="s">
        <v>1327</v>
      </c>
      <c r="I6671" s="23">
        <v>1</v>
      </c>
      <c r="J6671" s="23">
        <v>912</v>
      </c>
      <c r="K6671" s="23" t="s">
        <v>4762</v>
      </c>
      <c r="L6671" s="22" t="s">
        <v>4763</v>
      </c>
      <c r="M6671" s="21" t="s">
        <v>1070</v>
      </c>
      <c r="N6671" s="23" t="s">
        <v>1166</v>
      </c>
      <c r="O6671" s="22" t="s">
        <v>1167</v>
      </c>
      <c r="P6671" s="22" t="s">
        <v>1168</v>
      </c>
      <c r="Q6671" s="23" t="s">
        <v>1169</v>
      </c>
      <c r="R6671" s="22" t="s">
        <v>1170</v>
      </c>
      <c r="S6671" s="21" t="s">
        <v>40</v>
      </c>
      <c r="T6671" s="23" t="s">
        <v>4790</v>
      </c>
      <c r="U6671" s="24" t="s">
        <v>15</v>
      </c>
      <c r="V6671" s="23">
        <v>100</v>
      </c>
      <c r="W6671" s="25">
        <v>0</v>
      </c>
      <c r="X6671" s="25">
        <v>0</v>
      </c>
      <c r="Y6671" s="25">
        <v>0</v>
      </c>
      <c r="Z6671" s="25">
        <v>0</v>
      </c>
      <c r="AA6671" s="25">
        <v>6000000</v>
      </c>
      <c r="AB6671" s="25">
        <v>0</v>
      </c>
      <c r="AC6671" s="26">
        <v>45152.505756550927</v>
      </c>
      <c r="AD6671" s="27">
        <f>ROW()</f>
        <v>6671</v>
      </c>
      <c r="AE6671" s="27">
        <f>1</f>
        <v>1</v>
      </c>
      <c r="AF6671" s="27">
        <f>SUBTOTAL(109,Tbl_NGF_Data[[#This Row],[Counter]])</f>
        <v>1</v>
      </c>
    </row>
    <row r="6672" spans="2:32" ht="45" x14ac:dyDescent="0.25">
      <c r="B6672" s="21" t="s">
        <v>1059</v>
      </c>
      <c r="C6672" s="22" t="s">
        <v>4746</v>
      </c>
      <c r="D6672" s="23">
        <v>15</v>
      </c>
      <c r="E6672" s="22" t="s">
        <v>1059</v>
      </c>
      <c r="F6672" s="23">
        <v>15</v>
      </c>
      <c r="G6672" s="22" t="s">
        <v>4746</v>
      </c>
      <c r="H6672" s="22" t="s">
        <v>1327</v>
      </c>
      <c r="I6672" s="23">
        <v>1</v>
      </c>
      <c r="J6672" s="23">
        <v>912</v>
      </c>
      <c r="K6672" s="23" t="s">
        <v>4762</v>
      </c>
      <c r="L6672" s="22" t="s">
        <v>4763</v>
      </c>
      <c r="M6672" s="21" t="s">
        <v>1070</v>
      </c>
      <c r="N6672" s="23" t="s">
        <v>1166</v>
      </c>
      <c r="O6672" s="22" t="s">
        <v>1167</v>
      </c>
      <c r="P6672" s="22" t="s">
        <v>1168</v>
      </c>
      <c r="Q6672" s="23" t="s">
        <v>1169</v>
      </c>
      <c r="R6672" s="22" t="s">
        <v>1170</v>
      </c>
      <c r="S6672" s="21" t="s">
        <v>40</v>
      </c>
      <c r="T6672" s="23" t="s">
        <v>4790</v>
      </c>
      <c r="U6672" s="24" t="s">
        <v>16</v>
      </c>
      <c r="V6672" s="23">
        <v>135</v>
      </c>
      <c r="W6672" s="25">
        <v>0</v>
      </c>
      <c r="X6672" s="25">
        <v>0</v>
      </c>
      <c r="Y6672" s="25">
        <v>0</v>
      </c>
      <c r="Z6672" s="25">
        <v>0</v>
      </c>
      <c r="AA6672" s="25">
        <v>10270354</v>
      </c>
      <c r="AB6672" s="25">
        <v>6000000</v>
      </c>
      <c r="AC6672" s="26">
        <v>45152.505756550927</v>
      </c>
      <c r="AD6672" s="27">
        <f>ROW()</f>
        <v>6672</v>
      </c>
      <c r="AE6672" s="27">
        <f>1</f>
        <v>1</v>
      </c>
      <c r="AF6672" s="27">
        <f>SUBTOTAL(109,Tbl_NGF_Data[[#This Row],[Counter]])</f>
        <v>1</v>
      </c>
    </row>
    <row r="6673" spans="2:32" ht="45" x14ac:dyDescent="0.25">
      <c r="B6673" s="21" t="s">
        <v>1059</v>
      </c>
      <c r="C6673" s="22" t="s">
        <v>4746</v>
      </c>
      <c r="D6673" s="23">
        <v>15</v>
      </c>
      <c r="E6673" s="22" t="s">
        <v>1059</v>
      </c>
      <c r="F6673" s="23">
        <v>15</v>
      </c>
      <c r="G6673" s="22" t="s">
        <v>4746</v>
      </c>
      <c r="H6673" s="22" t="s">
        <v>1327</v>
      </c>
      <c r="I6673" s="23">
        <v>1</v>
      </c>
      <c r="J6673" s="23">
        <v>912</v>
      </c>
      <c r="K6673" s="23" t="s">
        <v>4762</v>
      </c>
      <c r="L6673" s="22" t="s">
        <v>4763</v>
      </c>
      <c r="M6673" s="21" t="s">
        <v>1070</v>
      </c>
      <c r="N6673" s="23" t="s">
        <v>1166</v>
      </c>
      <c r="O6673" s="22" t="s">
        <v>1167</v>
      </c>
      <c r="P6673" s="22" t="s">
        <v>1168</v>
      </c>
      <c r="Q6673" s="23" t="s">
        <v>1169</v>
      </c>
      <c r="R6673" s="22" t="s">
        <v>1170</v>
      </c>
      <c r="S6673" s="21" t="s">
        <v>40</v>
      </c>
      <c r="T6673" s="23" t="s">
        <v>4790</v>
      </c>
      <c r="U6673" s="24" t="s">
        <v>17</v>
      </c>
      <c r="V6673" s="23">
        <v>200</v>
      </c>
      <c r="W6673" s="25">
        <v>0</v>
      </c>
      <c r="X6673" s="25">
        <v>0</v>
      </c>
      <c r="Y6673" s="25">
        <v>0</v>
      </c>
      <c r="Z6673" s="25">
        <v>0</v>
      </c>
      <c r="AA6673" s="25">
        <v>4270354</v>
      </c>
      <c r="AB6673" s="25">
        <v>6000000</v>
      </c>
      <c r="AC6673" s="26">
        <v>45152.505756550927</v>
      </c>
      <c r="AD6673" s="27">
        <f>ROW()</f>
        <v>6673</v>
      </c>
      <c r="AE6673" s="27">
        <f>1</f>
        <v>1</v>
      </c>
      <c r="AF6673" s="27">
        <f>SUBTOTAL(109,Tbl_NGF_Data[[#This Row],[Counter]])</f>
        <v>1</v>
      </c>
    </row>
    <row r="6674" spans="2:32" ht="45" x14ac:dyDescent="0.25">
      <c r="B6674" s="21" t="s">
        <v>1059</v>
      </c>
      <c r="C6674" s="22" t="s">
        <v>4746</v>
      </c>
      <c r="D6674" s="23">
        <v>15</v>
      </c>
      <c r="E6674" s="22" t="s">
        <v>1059</v>
      </c>
      <c r="F6674" s="23">
        <v>15</v>
      </c>
      <c r="G6674" s="22" t="s">
        <v>4746</v>
      </c>
      <c r="H6674" s="22" t="s">
        <v>1327</v>
      </c>
      <c r="I6674" s="23">
        <v>1</v>
      </c>
      <c r="J6674" s="23">
        <v>912</v>
      </c>
      <c r="K6674" s="23" t="s">
        <v>4762</v>
      </c>
      <c r="L6674" s="22" t="s">
        <v>4763</v>
      </c>
      <c r="M6674" s="21" t="s">
        <v>1070</v>
      </c>
      <c r="N6674" s="23" t="s">
        <v>1166</v>
      </c>
      <c r="O6674" s="22" t="s">
        <v>1167</v>
      </c>
      <c r="P6674" s="22" t="s">
        <v>1168</v>
      </c>
      <c r="Q6674" s="23" t="s">
        <v>1169</v>
      </c>
      <c r="R6674" s="22" t="s">
        <v>1170</v>
      </c>
      <c r="S6674" s="21" t="s">
        <v>40</v>
      </c>
      <c r="T6674" s="23" t="s">
        <v>4790</v>
      </c>
      <c r="U6674" s="24" t="s">
        <v>18</v>
      </c>
      <c r="V6674" s="23">
        <v>220</v>
      </c>
      <c r="W6674" s="25">
        <v>0</v>
      </c>
      <c r="X6674" s="25">
        <v>0</v>
      </c>
      <c r="Y6674" s="25">
        <v>0</v>
      </c>
      <c r="Z6674" s="25">
        <v>0</v>
      </c>
      <c r="AA6674" s="25">
        <v>6000000</v>
      </c>
      <c r="AB6674" s="25">
        <v>0</v>
      </c>
      <c r="AC6674" s="26">
        <v>45152.505756550927</v>
      </c>
      <c r="AD6674" s="27">
        <f>ROW()</f>
        <v>6674</v>
      </c>
      <c r="AE6674" s="27">
        <f>1</f>
        <v>1</v>
      </c>
      <c r="AF6674" s="27">
        <f>SUBTOTAL(109,Tbl_NGF_Data[[#This Row],[Counter]])</f>
        <v>1</v>
      </c>
    </row>
    <row r="6675" spans="2:32" ht="45" x14ac:dyDescent="0.25">
      <c r="B6675" s="21" t="s">
        <v>1059</v>
      </c>
      <c r="C6675" s="22" t="s">
        <v>4746</v>
      </c>
      <c r="D6675" s="23">
        <v>15</v>
      </c>
      <c r="E6675" s="22" t="s">
        <v>1059</v>
      </c>
      <c r="F6675" s="23">
        <v>15</v>
      </c>
      <c r="G6675" s="22" t="s">
        <v>4746</v>
      </c>
      <c r="H6675" s="22" t="s">
        <v>1327</v>
      </c>
      <c r="I6675" s="23">
        <v>1</v>
      </c>
      <c r="J6675" s="23">
        <v>912</v>
      </c>
      <c r="K6675" s="23" t="s">
        <v>4762</v>
      </c>
      <c r="L6675" s="22" t="s">
        <v>4763</v>
      </c>
      <c r="M6675" s="21" t="s">
        <v>1070</v>
      </c>
      <c r="N6675" s="23" t="s">
        <v>1166</v>
      </c>
      <c r="O6675" s="22" t="s">
        <v>1167</v>
      </c>
      <c r="P6675" s="22" t="s">
        <v>1168</v>
      </c>
      <c r="Q6675" s="23" t="s">
        <v>4791</v>
      </c>
      <c r="R6675" s="22" t="s">
        <v>4792</v>
      </c>
      <c r="S6675" s="21" t="s">
        <v>1079</v>
      </c>
      <c r="T6675" s="23" t="s">
        <v>4793</v>
      </c>
      <c r="U6675" s="24" t="s">
        <v>15</v>
      </c>
      <c r="V6675" s="23">
        <v>100</v>
      </c>
      <c r="W6675" s="25">
        <v>0</v>
      </c>
      <c r="X6675" s="25">
        <v>0</v>
      </c>
      <c r="Y6675" s="25">
        <v>0</v>
      </c>
      <c r="Z6675" s="25">
        <v>0</v>
      </c>
      <c r="AA6675" s="25">
        <v>0</v>
      </c>
      <c r="AB6675" s="25">
        <v>828641.97</v>
      </c>
      <c r="AC6675" s="26">
        <v>45152.505756550927</v>
      </c>
      <c r="AD6675" s="27">
        <f>ROW()</f>
        <v>6675</v>
      </c>
      <c r="AE6675" s="27">
        <f>1</f>
        <v>1</v>
      </c>
      <c r="AF6675" s="27">
        <f>SUBTOTAL(109,Tbl_NGF_Data[[#This Row],[Counter]])</f>
        <v>1</v>
      </c>
    </row>
    <row r="6676" spans="2:32" ht="45" x14ac:dyDescent="0.25">
      <c r="B6676" s="21" t="s">
        <v>1059</v>
      </c>
      <c r="C6676" s="22" t="s">
        <v>4746</v>
      </c>
      <c r="D6676" s="23">
        <v>15</v>
      </c>
      <c r="E6676" s="22" t="s">
        <v>1059</v>
      </c>
      <c r="F6676" s="23">
        <v>15</v>
      </c>
      <c r="G6676" s="22" t="s">
        <v>4746</v>
      </c>
      <c r="H6676" s="22" t="s">
        <v>1327</v>
      </c>
      <c r="I6676" s="23">
        <v>1</v>
      </c>
      <c r="J6676" s="23">
        <v>912</v>
      </c>
      <c r="K6676" s="23" t="s">
        <v>4762</v>
      </c>
      <c r="L6676" s="22" t="s">
        <v>4763</v>
      </c>
      <c r="M6676" s="21" t="s">
        <v>1070</v>
      </c>
      <c r="N6676" s="23" t="s">
        <v>1166</v>
      </c>
      <c r="O6676" s="22" t="s">
        <v>1167</v>
      </c>
      <c r="P6676" s="22" t="s">
        <v>1168</v>
      </c>
      <c r="Q6676" s="23" t="s">
        <v>4791</v>
      </c>
      <c r="R6676" s="22" t="s">
        <v>4792</v>
      </c>
      <c r="S6676" s="21" t="s">
        <v>1079</v>
      </c>
      <c r="T6676" s="23" t="s">
        <v>4793</v>
      </c>
      <c r="U6676" s="24" t="s">
        <v>66</v>
      </c>
      <c r="V6676" s="23">
        <v>137</v>
      </c>
      <c r="W6676" s="25">
        <v>0</v>
      </c>
      <c r="X6676" s="25">
        <v>0</v>
      </c>
      <c r="Y6676" s="25">
        <v>0</v>
      </c>
      <c r="Z6676" s="25">
        <v>0</v>
      </c>
      <c r="AA6676" s="25">
        <v>0</v>
      </c>
      <c r="AB6676" s="25">
        <v>3214272.29</v>
      </c>
      <c r="AC6676" s="26">
        <v>45152.505756550927</v>
      </c>
      <c r="AD6676" s="27">
        <f>ROW()</f>
        <v>6676</v>
      </c>
      <c r="AE6676" s="27">
        <f>1</f>
        <v>1</v>
      </c>
      <c r="AF6676" s="27">
        <f>SUBTOTAL(109,Tbl_NGF_Data[[#This Row],[Counter]])</f>
        <v>1</v>
      </c>
    </row>
    <row r="6677" spans="2:32" ht="45" x14ac:dyDescent="0.25">
      <c r="B6677" s="21" t="s">
        <v>1059</v>
      </c>
      <c r="C6677" s="22" t="s">
        <v>4746</v>
      </c>
      <c r="D6677" s="23">
        <v>15</v>
      </c>
      <c r="E6677" s="22" t="s">
        <v>1059</v>
      </c>
      <c r="F6677" s="23">
        <v>15</v>
      </c>
      <c r="G6677" s="22" t="s">
        <v>4746</v>
      </c>
      <c r="H6677" s="22" t="s">
        <v>1327</v>
      </c>
      <c r="I6677" s="23">
        <v>1</v>
      </c>
      <c r="J6677" s="23">
        <v>912</v>
      </c>
      <c r="K6677" s="23" t="s">
        <v>4762</v>
      </c>
      <c r="L6677" s="22" t="s">
        <v>4763</v>
      </c>
      <c r="M6677" s="21" t="s">
        <v>1070</v>
      </c>
      <c r="N6677" s="23" t="s">
        <v>1166</v>
      </c>
      <c r="O6677" s="22" t="s">
        <v>1167</v>
      </c>
      <c r="P6677" s="22" t="s">
        <v>1168</v>
      </c>
      <c r="Q6677" s="23" t="s">
        <v>4791</v>
      </c>
      <c r="R6677" s="22" t="s">
        <v>4792</v>
      </c>
      <c r="S6677" s="21" t="s">
        <v>1079</v>
      </c>
      <c r="T6677" s="23" t="s">
        <v>4793</v>
      </c>
      <c r="U6677" s="24" t="s">
        <v>97</v>
      </c>
      <c r="V6677" s="23">
        <v>205</v>
      </c>
      <c r="W6677" s="25">
        <v>0</v>
      </c>
      <c r="X6677" s="25">
        <v>0</v>
      </c>
      <c r="Y6677" s="25">
        <v>0</v>
      </c>
      <c r="Z6677" s="25">
        <v>0</v>
      </c>
      <c r="AA6677" s="25">
        <v>0</v>
      </c>
      <c r="AB6677" s="25">
        <v>171358.03</v>
      </c>
      <c r="AC6677" s="26">
        <v>45152.505756550927</v>
      </c>
      <c r="AD6677" s="27">
        <f>ROW()</f>
        <v>6677</v>
      </c>
      <c r="AE6677" s="27">
        <f>1</f>
        <v>1</v>
      </c>
      <c r="AF6677" s="27">
        <f>SUBTOTAL(109,Tbl_NGF_Data[[#This Row],[Counter]])</f>
        <v>1</v>
      </c>
    </row>
    <row r="6678" spans="2:32" ht="45" x14ac:dyDescent="0.25">
      <c r="B6678" s="21" t="s">
        <v>1059</v>
      </c>
      <c r="C6678" s="22" t="s">
        <v>4746</v>
      </c>
      <c r="D6678" s="23">
        <v>15</v>
      </c>
      <c r="E6678" s="22" t="s">
        <v>1059</v>
      </c>
      <c r="F6678" s="23">
        <v>15</v>
      </c>
      <c r="G6678" s="22" t="s">
        <v>4746</v>
      </c>
      <c r="H6678" s="22" t="s">
        <v>1327</v>
      </c>
      <c r="I6678" s="23">
        <v>1</v>
      </c>
      <c r="J6678" s="23">
        <v>912</v>
      </c>
      <c r="K6678" s="23" t="s">
        <v>4762</v>
      </c>
      <c r="L6678" s="22" t="s">
        <v>4763</v>
      </c>
      <c r="M6678" s="21" t="s">
        <v>1070</v>
      </c>
      <c r="N6678" s="23" t="s">
        <v>1166</v>
      </c>
      <c r="O6678" s="22" t="s">
        <v>1167</v>
      </c>
      <c r="P6678" s="22" t="s">
        <v>1168</v>
      </c>
      <c r="Q6678" s="23" t="s">
        <v>4791</v>
      </c>
      <c r="R6678" s="22" t="s">
        <v>4792</v>
      </c>
      <c r="S6678" s="21" t="s">
        <v>1079</v>
      </c>
      <c r="T6678" s="23" t="s">
        <v>4793</v>
      </c>
      <c r="U6678" s="24" t="s">
        <v>67</v>
      </c>
      <c r="V6678" s="23">
        <v>222</v>
      </c>
      <c r="W6678" s="25">
        <v>0</v>
      </c>
      <c r="X6678" s="25">
        <v>0</v>
      </c>
      <c r="Y6678" s="25">
        <v>0</v>
      </c>
      <c r="Z6678" s="25">
        <v>0</v>
      </c>
      <c r="AA6678" s="25">
        <v>0</v>
      </c>
      <c r="AB6678" s="25">
        <v>3042914.2600000002</v>
      </c>
      <c r="AC6678" s="26">
        <v>45152.505756550927</v>
      </c>
      <c r="AD6678" s="27">
        <f>ROW()</f>
        <v>6678</v>
      </c>
      <c r="AE6678" s="27">
        <f>1</f>
        <v>1</v>
      </c>
      <c r="AF6678" s="27">
        <f>SUBTOTAL(109,Tbl_NGF_Data[[#This Row],[Counter]])</f>
        <v>1</v>
      </c>
    </row>
    <row r="6679" spans="2:32" ht="45" x14ac:dyDescent="0.25">
      <c r="B6679" s="21" t="s">
        <v>1059</v>
      </c>
      <c r="C6679" s="22" t="s">
        <v>4746</v>
      </c>
      <c r="D6679" s="23">
        <v>15</v>
      </c>
      <c r="E6679" s="22" t="s">
        <v>1059</v>
      </c>
      <c r="F6679" s="23">
        <v>15</v>
      </c>
      <c r="G6679" s="22" t="s">
        <v>4746</v>
      </c>
      <c r="H6679" s="22" t="s">
        <v>1327</v>
      </c>
      <c r="I6679" s="23">
        <v>1</v>
      </c>
      <c r="J6679" s="23">
        <v>913</v>
      </c>
      <c r="K6679" s="23" t="s">
        <v>4794</v>
      </c>
      <c r="L6679" s="22" t="s">
        <v>4795</v>
      </c>
      <c r="M6679" s="21" t="s">
        <v>1080</v>
      </c>
      <c r="N6679" s="23" t="s">
        <v>1186</v>
      </c>
      <c r="O6679" s="22" t="s">
        <v>1187</v>
      </c>
      <c r="P6679" s="22" t="s">
        <v>1188</v>
      </c>
      <c r="Q6679" s="23" t="s">
        <v>4779</v>
      </c>
      <c r="R6679" s="22" t="s">
        <v>4780</v>
      </c>
      <c r="S6679" s="21" t="s">
        <v>1076</v>
      </c>
      <c r="T6679" s="23" t="s">
        <v>4796</v>
      </c>
      <c r="U6679" s="24" t="s">
        <v>15</v>
      </c>
      <c r="V6679" s="23">
        <v>100</v>
      </c>
      <c r="W6679" s="25">
        <v>1605312.7300000002</v>
      </c>
      <c r="X6679" s="25">
        <v>1590373.58</v>
      </c>
      <c r="Y6679" s="25">
        <v>1798659.69</v>
      </c>
      <c r="Z6679" s="25">
        <v>1909778.92</v>
      </c>
      <c r="AA6679" s="25">
        <v>3094903.56</v>
      </c>
      <c r="AB6679" s="25">
        <v>3296004.63</v>
      </c>
      <c r="AC6679" s="26">
        <v>45152.505756550927</v>
      </c>
      <c r="AD6679" s="27">
        <f>ROW()</f>
        <v>6679</v>
      </c>
      <c r="AE6679" s="27">
        <f>1</f>
        <v>1</v>
      </c>
      <c r="AF6679" s="27">
        <f>SUBTOTAL(109,Tbl_NGF_Data[[#This Row],[Counter]])</f>
        <v>1</v>
      </c>
    </row>
    <row r="6680" spans="2:32" ht="45" x14ac:dyDescent="0.25">
      <c r="B6680" s="21" t="s">
        <v>1059</v>
      </c>
      <c r="C6680" s="22" t="s">
        <v>4746</v>
      </c>
      <c r="D6680" s="23">
        <v>15</v>
      </c>
      <c r="E6680" s="22" t="s">
        <v>1059</v>
      </c>
      <c r="F6680" s="23">
        <v>15</v>
      </c>
      <c r="G6680" s="22" t="s">
        <v>4746</v>
      </c>
      <c r="H6680" s="22" t="s">
        <v>1327</v>
      </c>
      <c r="I6680" s="23">
        <v>1</v>
      </c>
      <c r="J6680" s="23">
        <v>913</v>
      </c>
      <c r="K6680" s="23" t="s">
        <v>4794</v>
      </c>
      <c r="L6680" s="22" t="s">
        <v>4795</v>
      </c>
      <c r="M6680" s="21" t="s">
        <v>1080</v>
      </c>
      <c r="N6680" s="23" t="s">
        <v>1186</v>
      </c>
      <c r="O6680" s="22" t="s">
        <v>1187</v>
      </c>
      <c r="P6680" s="22" t="s">
        <v>1188</v>
      </c>
      <c r="Q6680" s="23" t="s">
        <v>4779</v>
      </c>
      <c r="R6680" s="22" t="s">
        <v>4780</v>
      </c>
      <c r="S6680" s="21" t="s">
        <v>1076</v>
      </c>
      <c r="T6680" s="23" t="s">
        <v>4796</v>
      </c>
      <c r="U6680" s="24" t="s">
        <v>16</v>
      </c>
      <c r="V6680" s="23">
        <v>135</v>
      </c>
      <c r="W6680" s="25">
        <v>795000</v>
      </c>
      <c r="X6680" s="25">
        <v>796500</v>
      </c>
      <c r="Y6680" s="25">
        <v>796500</v>
      </c>
      <c r="Z6680" s="25">
        <v>796500</v>
      </c>
      <c r="AA6680" s="25">
        <v>876497.95</v>
      </c>
      <c r="AB6680" s="25">
        <v>796500</v>
      </c>
      <c r="AC6680" s="26">
        <v>45152.505756550927</v>
      </c>
      <c r="AD6680" s="27">
        <f>ROW()</f>
        <v>6680</v>
      </c>
      <c r="AE6680" s="27">
        <f>1</f>
        <v>1</v>
      </c>
      <c r="AF6680" s="27">
        <f>SUBTOTAL(109,Tbl_NGF_Data[[#This Row],[Counter]])</f>
        <v>1</v>
      </c>
    </row>
    <row r="6681" spans="2:32" ht="45" x14ac:dyDescent="0.25">
      <c r="B6681" s="21" t="s">
        <v>1059</v>
      </c>
      <c r="C6681" s="22" t="s">
        <v>4746</v>
      </c>
      <c r="D6681" s="23">
        <v>15</v>
      </c>
      <c r="E6681" s="22" t="s">
        <v>1059</v>
      </c>
      <c r="F6681" s="23">
        <v>15</v>
      </c>
      <c r="G6681" s="22" t="s">
        <v>4746</v>
      </c>
      <c r="H6681" s="22" t="s">
        <v>1327</v>
      </c>
      <c r="I6681" s="23">
        <v>1</v>
      </c>
      <c r="J6681" s="23">
        <v>913</v>
      </c>
      <c r="K6681" s="23" t="s">
        <v>4794</v>
      </c>
      <c r="L6681" s="22" t="s">
        <v>4795</v>
      </c>
      <c r="M6681" s="21" t="s">
        <v>1080</v>
      </c>
      <c r="N6681" s="23" t="s">
        <v>1186</v>
      </c>
      <c r="O6681" s="22" t="s">
        <v>1187</v>
      </c>
      <c r="P6681" s="22" t="s">
        <v>1188</v>
      </c>
      <c r="Q6681" s="23" t="s">
        <v>4779</v>
      </c>
      <c r="R6681" s="22" t="s">
        <v>4780</v>
      </c>
      <c r="S6681" s="21" t="s">
        <v>1076</v>
      </c>
      <c r="T6681" s="23" t="s">
        <v>4796</v>
      </c>
      <c r="U6681" s="24" t="s">
        <v>17</v>
      </c>
      <c r="V6681" s="23">
        <v>200</v>
      </c>
      <c r="W6681" s="25">
        <v>293231.63000000006</v>
      </c>
      <c r="X6681" s="25">
        <v>1560.1299999999999</v>
      </c>
      <c r="Y6681" s="25">
        <v>8888.91</v>
      </c>
      <c r="Z6681" s="25">
        <v>821.49</v>
      </c>
      <c r="AA6681" s="25">
        <v>2353.56</v>
      </c>
      <c r="AB6681" s="25">
        <v>5649.44</v>
      </c>
      <c r="AC6681" s="26">
        <v>45152.505756550927</v>
      </c>
      <c r="AD6681" s="27">
        <f>ROW()</f>
        <v>6681</v>
      </c>
      <c r="AE6681" s="27">
        <f>1</f>
        <v>1</v>
      </c>
      <c r="AF6681" s="27">
        <f>SUBTOTAL(109,Tbl_NGF_Data[[#This Row],[Counter]])</f>
        <v>1</v>
      </c>
    </row>
    <row r="6682" spans="2:32" ht="45" x14ac:dyDescent="0.25">
      <c r="B6682" s="21" t="s">
        <v>1059</v>
      </c>
      <c r="C6682" s="22" t="s">
        <v>4746</v>
      </c>
      <c r="D6682" s="23">
        <v>15</v>
      </c>
      <c r="E6682" s="22" t="s">
        <v>1059</v>
      </c>
      <c r="F6682" s="23">
        <v>15</v>
      </c>
      <c r="G6682" s="22" t="s">
        <v>4746</v>
      </c>
      <c r="H6682" s="22" t="s">
        <v>1327</v>
      </c>
      <c r="I6682" s="23">
        <v>1</v>
      </c>
      <c r="J6682" s="23">
        <v>913</v>
      </c>
      <c r="K6682" s="23" t="s">
        <v>4794</v>
      </c>
      <c r="L6682" s="22" t="s">
        <v>4795</v>
      </c>
      <c r="M6682" s="21" t="s">
        <v>1080</v>
      </c>
      <c r="N6682" s="23" t="s">
        <v>1186</v>
      </c>
      <c r="O6682" s="22" t="s">
        <v>1187</v>
      </c>
      <c r="P6682" s="22" t="s">
        <v>1188</v>
      </c>
      <c r="Q6682" s="23" t="s">
        <v>4779</v>
      </c>
      <c r="R6682" s="22" t="s">
        <v>4780</v>
      </c>
      <c r="S6682" s="21" t="s">
        <v>1076</v>
      </c>
      <c r="T6682" s="23" t="s">
        <v>4796</v>
      </c>
      <c r="U6682" s="24" t="s">
        <v>18</v>
      </c>
      <c r="V6682" s="23">
        <v>220</v>
      </c>
      <c r="W6682" s="25">
        <v>501768.36999999994</v>
      </c>
      <c r="X6682" s="25">
        <v>794939.87</v>
      </c>
      <c r="Y6682" s="25">
        <v>787611.09</v>
      </c>
      <c r="Z6682" s="25">
        <v>795678.51</v>
      </c>
      <c r="AA6682" s="25">
        <v>874144.3899999999</v>
      </c>
      <c r="AB6682" s="25">
        <v>790850.56000000006</v>
      </c>
      <c r="AC6682" s="26">
        <v>45152.505756550927</v>
      </c>
      <c r="AD6682" s="27">
        <f>ROW()</f>
        <v>6682</v>
      </c>
      <c r="AE6682" s="27">
        <f>1</f>
        <v>1</v>
      </c>
      <c r="AF6682" s="27">
        <f>SUBTOTAL(109,Tbl_NGF_Data[[#This Row],[Counter]])</f>
        <v>1</v>
      </c>
    </row>
    <row r="6683" spans="2:32" ht="45" x14ac:dyDescent="0.25">
      <c r="B6683" s="21" t="s">
        <v>1059</v>
      </c>
      <c r="C6683" s="22" t="s">
        <v>4746</v>
      </c>
      <c r="D6683" s="23">
        <v>15</v>
      </c>
      <c r="E6683" s="22" t="s">
        <v>1059</v>
      </c>
      <c r="F6683" s="23">
        <v>15</v>
      </c>
      <c r="G6683" s="22" t="s">
        <v>4746</v>
      </c>
      <c r="H6683" s="22" t="s">
        <v>1327</v>
      </c>
      <c r="I6683" s="23">
        <v>1</v>
      </c>
      <c r="J6683" s="23">
        <v>913</v>
      </c>
      <c r="K6683" s="23" t="s">
        <v>4794</v>
      </c>
      <c r="L6683" s="22" t="s">
        <v>4795</v>
      </c>
      <c r="M6683" s="21" t="s">
        <v>1080</v>
      </c>
      <c r="N6683" s="23" t="s">
        <v>1186</v>
      </c>
      <c r="O6683" s="22" t="s">
        <v>1187</v>
      </c>
      <c r="P6683" s="22" t="s">
        <v>1188</v>
      </c>
      <c r="Q6683" s="23" t="s">
        <v>4779</v>
      </c>
      <c r="R6683" s="22" t="s">
        <v>4780</v>
      </c>
      <c r="S6683" s="21" t="s">
        <v>1076</v>
      </c>
      <c r="T6683" s="23" t="s">
        <v>4796</v>
      </c>
      <c r="U6683" s="24" t="s">
        <v>19</v>
      </c>
      <c r="V6683" s="23">
        <v>500</v>
      </c>
      <c r="W6683" s="25">
        <v>545202.15</v>
      </c>
      <c r="X6683" s="25">
        <v>636620.9800000001</v>
      </c>
      <c r="Y6683" s="25">
        <v>652467.07999999996</v>
      </c>
      <c r="Z6683" s="25">
        <v>446372.43</v>
      </c>
      <c r="AA6683" s="25">
        <v>1958423.2599999998</v>
      </c>
      <c r="AB6683" s="25">
        <v>863656.74</v>
      </c>
      <c r="AC6683" s="26">
        <v>45152.505756550927</v>
      </c>
      <c r="AD6683" s="27">
        <f>ROW()</f>
        <v>6683</v>
      </c>
      <c r="AE6683" s="27">
        <f>1</f>
        <v>1</v>
      </c>
      <c r="AF6683" s="27">
        <f>SUBTOTAL(109,Tbl_NGF_Data[[#This Row],[Counter]])</f>
        <v>1</v>
      </c>
    </row>
    <row r="6684" spans="2:32" ht="45" x14ac:dyDescent="0.25">
      <c r="B6684" s="21" t="s">
        <v>1059</v>
      </c>
      <c r="C6684" s="22" t="s">
        <v>4746</v>
      </c>
      <c r="D6684" s="23">
        <v>15</v>
      </c>
      <c r="E6684" s="22" t="s">
        <v>1059</v>
      </c>
      <c r="F6684" s="23">
        <v>15</v>
      </c>
      <c r="G6684" s="22" t="s">
        <v>4746</v>
      </c>
      <c r="H6684" s="22" t="s">
        <v>1327</v>
      </c>
      <c r="I6684" s="23">
        <v>1</v>
      </c>
      <c r="J6684" s="23">
        <v>123</v>
      </c>
      <c r="K6684" s="23" t="s">
        <v>4797</v>
      </c>
      <c r="L6684" s="22" t="s">
        <v>4798</v>
      </c>
      <c r="M6684" s="21" t="s">
        <v>1060</v>
      </c>
      <c r="N6684" s="23" t="s">
        <v>1119</v>
      </c>
      <c r="O6684" s="22" t="s">
        <v>1120</v>
      </c>
      <c r="P6684" s="22" t="s">
        <v>1121</v>
      </c>
      <c r="Q6684" s="23" t="s">
        <v>4799</v>
      </c>
      <c r="R6684" s="22" t="s">
        <v>4800</v>
      </c>
      <c r="S6684" s="21" t="s">
        <v>1061</v>
      </c>
      <c r="T6684" s="23" t="s">
        <v>4801</v>
      </c>
      <c r="U6684" s="24" t="s">
        <v>15</v>
      </c>
      <c r="V6684" s="23">
        <v>100</v>
      </c>
      <c r="W6684" s="25">
        <v>1183628.98</v>
      </c>
      <c r="X6684" s="25">
        <v>1226873.08</v>
      </c>
      <c r="Y6684" s="25">
        <v>1011271.0499999999</v>
      </c>
      <c r="Z6684" s="25">
        <v>914164.91999999993</v>
      </c>
      <c r="AA6684" s="25">
        <v>1149735.7</v>
      </c>
      <c r="AB6684" s="25">
        <v>1028042.59</v>
      </c>
      <c r="AC6684" s="26">
        <v>45152.505756550927</v>
      </c>
      <c r="AD6684" s="27">
        <f>ROW()</f>
        <v>6684</v>
      </c>
      <c r="AE6684" s="27">
        <f>1</f>
        <v>1</v>
      </c>
      <c r="AF6684" s="27">
        <f>SUBTOTAL(109,Tbl_NGF_Data[[#This Row],[Counter]])</f>
        <v>1</v>
      </c>
    </row>
    <row r="6685" spans="2:32" ht="45" x14ac:dyDescent="0.25">
      <c r="B6685" s="21" t="s">
        <v>1059</v>
      </c>
      <c r="C6685" s="22" t="s">
        <v>4746</v>
      </c>
      <c r="D6685" s="23">
        <v>15</v>
      </c>
      <c r="E6685" s="22" t="s">
        <v>1059</v>
      </c>
      <c r="F6685" s="23">
        <v>15</v>
      </c>
      <c r="G6685" s="22" t="s">
        <v>4746</v>
      </c>
      <c r="H6685" s="22" t="s">
        <v>1327</v>
      </c>
      <c r="I6685" s="23">
        <v>1</v>
      </c>
      <c r="J6685" s="23">
        <v>123</v>
      </c>
      <c r="K6685" s="23" t="s">
        <v>4797</v>
      </c>
      <c r="L6685" s="22" t="s">
        <v>4798</v>
      </c>
      <c r="M6685" s="21" t="s">
        <v>1060</v>
      </c>
      <c r="N6685" s="23" t="s">
        <v>1119</v>
      </c>
      <c r="O6685" s="22" t="s">
        <v>1120</v>
      </c>
      <c r="P6685" s="22" t="s">
        <v>1121</v>
      </c>
      <c r="Q6685" s="23" t="s">
        <v>4799</v>
      </c>
      <c r="R6685" s="22" t="s">
        <v>4800</v>
      </c>
      <c r="S6685" s="21" t="s">
        <v>1061</v>
      </c>
      <c r="T6685" s="23" t="s">
        <v>4801</v>
      </c>
      <c r="U6685" s="24" t="s">
        <v>16</v>
      </c>
      <c r="V6685" s="23">
        <v>135</v>
      </c>
      <c r="W6685" s="25">
        <v>1784927</v>
      </c>
      <c r="X6685" s="25">
        <v>1784927</v>
      </c>
      <c r="Y6685" s="25">
        <v>1397768</v>
      </c>
      <c r="Z6685" s="25">
        <v>1784927</v>
      </c>
      <c r="AA6685" s="25">
        <v>1432823.93</v>
      </c>
      <c r="AB6685" s="25">
        <v>1784927</v>
      </c>
      <c r="AC6685" s="26">
        <v>45152.505756550927</v>
      </c>
      <c r="AD6685" s="27">
        <f>ROW()</f>
        <v>6685</v>
      </c>
      <c r="AE6685" s="27">
        <f>1</f>
        <v>1</v>
      </c>
      <c r="AF6685" s="27">
        <f>SUBTOTAL(109,Tbl_NGF_Data[[#This Row],[Counter]])</f>
        <v>1</v>
      </c>
    </row>
    <row r="6686" spans="2:32" ht="45" x14ac:dyDescent="0.25">
      <c r="B6686" s="21" t="s">
        <v>1059</v>
      </c>
      <c r="C6686" s="22" t="s">
        <v>4746</v>
      </c>
      <c r="D6686" s="23">
        <v>15</v>
      </c>
      <c r="E6686" s="22" t="s">
        <v>1059</v>
      </c>
      <c r="F6686" s="23">
        <v>15</v>
      </c>
      <c r="G6686" s="22" t="s">
        <v>4746</v>
      </c>
      <c r="H6686" s="22" t="s">
        <v>1327</v>
      </c>
      <c r="I6686" s="23">
        <v>1</v>
      </c>
      <c r="J6686" s="23">
        <v>123</v>
      </c>
      <c r="K6686" s="23" t="s">
        <v>4797</v>
      </c>
      <c r="L6686" s="22" t="s">
        <v>4798</v>
      </c>
      <c r="M6686" s="21" t="s">
        <v>1060</v>
      </c>
      <c r="N6686" s="23" t="s">
        <v>1119</v>
      </c>
      <c r="O6686" s="22" t="s">
        <v>1120</v>
      </c>
      <c r="P6686" s="22" t="s">
        <v>1121</v>
      </c>
      <c r="Q6686" s="23" t="s">
        <v>4799</v>
      </c>
      <c r="R6686" s="22" t="s">
        <v>4800</v>
      </c>
      <c r="S6686" s="21" t="s">
        <v>1061</v>
      </c>
      <c r="T6686" s="23" t="s">
        <v>4801</v>
      </c>
      <c r="U6686" s="24" t="s">
        <v>66</v>
      </c>
      <c r="V6686" s="23">
        <v>137</v>
      </c>
      <c r="W6686" s="25">
        <v>15716</v>
      </c>
      <c r="X6686" s="25">
        <v>15716</v>
      </c>
      <c r="Y6686" s="25">
        <v>0</v>
      </c>
      <c r="Z6686" s="25">
        <v>0</v>
      </c>
      <c r="AA6686" s="25">
        <v>0</v>
      </c>
      <c r="AB6686" s="25">
        <v>0</v>
      </c>
      <c r="AC6686" s="26">
        <v>45152.505756550927</v>
      </c>
      <c r="AD6686" s="27">
        <f>ROW()</f>
        <v>6686</v>
      </c>
      <c r="AE6686" s="27">
        <f>1</f>
        <v>1</v>
      </c>
      <c r="AF6686" s="27">
        <f>SUBTOTAL(109,Tbl_NGF_Data[[#This Row],[Counter]])</f>
        <v>1</v>
      </c>
    </row>
    <row r="6687" spans="2:32" ht="45" x14ac:dyDescent="0.25">
      <c r="B6687" s="21" t="s">
        <v>1059</v>
      </c>
      <c r="C6687" s="22" t="s">
        <v>4746</v>
      </c>
      <c r="D6687" s="23">
        <v>15</v>
      </c>
      <c r="E6687" s="22" t="s">
        <v>1059</v>
      </c>
      <c r="F6687" s="23">
        <v>15</v>
      </c>
      <c r="G6687" s="22" t="s">
        <v>4746</v>
      </c>
      <c r="H6687" s="22" t="s">
        <v>1327</v>
      </c>
      <c r="I6687" s="23">
        <v>1</v>
      </c>
      <c r="J6687" s="23">
        <v>123</v>
      </c>
      <c r="K6687" s="23" t="s">
        <v>4797</v>
      </c>
      <c r="L6687" s="22" t="s">
        <v>4798</v>
      </c>
      <c r="M6687" s="21" t="s">
        <v>1060</v>
      </c>
      <c r="N6687" s="23" t="s">
        <v>1119</v>
      </c>
      <c r="O6687" s="22" t="s">
        <v>1120</v>
      </c>
      <c r="P6687" s="22" t="s">
        <v>1121</v>
      </c>
      <c r="Q6687" s="23" t="s">
        <v>4799</v>
      </c>
      <c r="R6687" s="22" t="s">
        <v>4800</v>
      </c>
      <c r="S6687" s="21" t="s">
        <v>1061</v>
      </c>
      <c r="T6687" s="23" t="s">
        <v>4801</v>
      </c>
      <c r="U6687" s="24" t="s">
        <v>17</v>
      </c>
      <c r="V6687" s="23">
        <v>200</v>
      </c>
      <c r="W6687" s="25">
        <v>1507785.6299999987</v>
      </c>
      <c r="X6687" s="25">
        <v>1386015.2899999998</v>
      </c>
      <c r="Y6687" s="25">
        <v>1397768</v>
      </c>
      <c r="Z6687" s="25">
        <v>1313039.9099999999</v>
      </c>
      <c r="AA6687" s="25">
        <v>1397776.79</v>
      </c>
      <c r="AB6687" s="25">
        <v>1320356.8000000005</v>
      </c>
      <c r="AC6687" s="26">
        <v>45152.505756550927</v>
      </c>
      <c r="AD6687" s="27">
        <f>ROW()</f>
        <v>6687</v>
      </c>
      <c r="AE6687" s="27">
        <f>1</f>
        <v>1</v>
      </c>
      <c r="AF6687" s="27">
        <f>SUBTOTAL(109,Tbl_NGF_Data[[#This Row],[Counter]])</f>
        <v>1</v>
      </c>
    </row>
    <row r="6688" spans="2:32" ht="45" x14ac:dyDescent="0.25">
      <c r="B6688" s="21" t="s">
        <v>1059</v>
      </c>
      <c r="C6688" s="22" t="s">
        <v>4746</v>
      </c>
      <c r="D6688" s="23">
        <v>15</v>
      </c>
      <c r="E6688" s="22" t="s">
        <v>1059</v>
      </c>
      <c r="F6688" s="23">
        <v>15</v>
      </c>
      <c r="G6688" s="22" t="s">
        <v>4746</v>
      </c>
      <c r="H6688" s="22" t="s">
        <v>1327</v>
      </c>
      <c r="I6688" s="23">
        <v>1</v>
      </c>
      <c r="J6688" s="23">
        <v>123</v>
      </c>
      <c r="K6688" s="23" t="s">
        <v>4797</v>
      </c>
      <c r="L6688" s="22" t="s">
        <v>4798</v>
      </c>
      <c r="M6688" s="21" t="s">
        <v>1060</v>
      </c>
      <c r="N6688" s="23" t="s">
        <v>1119</v>
      </c>
      <c r="O6688" s="22" t="s">
        <v>1120</v>
      </c>
      <c r="P6688" s="22" t="s">
        <v>1121</v>
      </c>
      <c r="Q6688" s="23" t="s">
        <v>4799</v>
      </c>
      <c r="R6688" s="22" t="s">
        <v>4800</v>
      </c>
      <c r="S6688" s="21" t="s">
        <v>1061</v>
      </c>
      <c r="T6688" s="23" t="s">
        <v>4801</v>
      </c>
      <c r="U6688" s="24" t="s">
        <v>18</v>
      </c>
      <c r="V6688" s="23">
        <v>220</v>
      </c>
      <c r="W6688" s="25">
        <v>277141.37000000128</v>
      </c>
      <c r="X6688" s="25">
        <v>398911.7100000002</v>
      </c>
      <c r="Y6688" s="25">
        <v>0</v>
      </c>
      <c r="Z6688" s="25">
        <v>471887.09000000008</v>
      </c>
      <c r="AA6688" s="25">
        <v>35047.139999999898</v>
      </c>
      <c r="AB6688" s="25">
        <v>464570.19999999949</v>
      </c>
      <c r="AC6688" s="26">
        <v>45152.505756550927</v>
      </c>
      <c r="AD6688" s="27">
        <f>ROW()</f>
        <v>6688</v>
      </c>
      <c r="AE6688" s="27">
        <f>1</f>
        <v>1</v>
      </c>
      <c r="AF6688" s="27">
        <f>SUBTOTAL(109,Tbl_NGF_Data[[#This Row],[Counter]])</f>
        <v>1</v>
      </c>
    </row>
    <row r="6689" spans="2:32" ht="45" x14ac:dyDescent="0.25">
      <c r="B6689" s="21" t="s">
        <v>1059</v>
      </c>
      <c r="C6689" s="22" t="s">
        <v>4746</v>
      </c>
      <c r="D6689" s="23">
        <v>15</v>
      </c>
      <c r="E6689" s="22" t="s">
        <v>1059</v>
      </c>
      <c r="F6689" s="23">
        <v>15</v>
      </c>
      <c r="G6689" s="22" t="s">
        <v>4746</v>
      </c>
      <c r="H6689" s="22" t="s">
        <v>1327</v>
      </c>
      <c r="I6689" s="23">
        <v>1</v>
      </c>
      <c r="J6689" s="23">
        <v>123</v>
      </c>
      <c r="K6689" s="23" t="s">
        <v>4797</v>
      </c>
      <c r="L6689" s="22" t="s">
        <v>4798</v>
      </c>
      <c r="M6689" s="21" t="s">
        <v>1060</v>
      </c>
      <c r="N6689" s="23" t="s">
        <v>1119</v>
      </c>
      <c r="O6689" s="22" t="s">
        <v>1120</v>
      </c>
      <c r="P6689" s="22" t="s">
        <v>1121</v>
      </c>
      <c r="Q6689" s="23" t="s">
        <v>4799</v>
      </c>
      <c r="R6689" s="22" t="s">
        <v>4800</v>
      </c>
      <c r="S6689" s="21" t="s">
        <v>1061</v>
      </c>
      <c r="T6689" s="23" t="s">
        <v>4801</v>
      </c>
      <c r="U6689" s="24" t="s">
        <v>67</v>
      </c>
      <c r="V6689" s="23">
        <v>222</v>
      </c>
      <c r="W6689" s="25">
        <v>15716</v>
      </c>
      <c r="X6689" s="25">
        <v>15716</v>
      </c>
      <c r="Y6689" s="25">
        <v>0</v>
      </c>
      <c r="Z6689" s="25">
        <v>0</v>
      </c>
      <c r="AA6689" s="25">
        <v>0</v>
      </c>
      <c r="AB6689" s="25">
        <v>0</v>
      </c>
      <c r="AC6689" s="26">
        <v>45152.505756550927</v>
      </c>
      <c r="AD6689" s="27">
        <f>ROW()</f>
        <v>6689</v>
      </c>
      <c r="AE6689" s="27">
        <f>1</f>
        <v>1</v>
      </c>
      <c r="AF6689" s="27">
        <f>SUBTOTAL(109,Tbl_NGF_Data[[#This Row],[Counter]])</f>
        <v>1</v>
      </c>
    </row>
    <row r="6690" spans="2:32" ht="45" x14ac:dyDescent="0.25">
      <c r="B6690" s="21" t="s">
        <v>1059</v>
      </c>
      <c r="C6690" s="22" t="s">
        <v>4746</v>
      </c>
      <c r="D6690" s="23">
        <v>15</v>
      </c>
      <c r="E6690" s="22" t="s">
        <v>1059</v>
      </c>
      <c r="F6690" s="23">
        <v>15</v>
      </c>
      <c r="G6690" s="22" t="s">
        <v>4746</v>
      </c>
      <c r="H6690" s="22" t="s">
        <v>1327</v>
      </c>
      <c r="I6690" s="23">
        <v>1</v>
      </c>
      <c r="J6690" s="23">
        <v>123</v>
      </c>
      <c r="K6690" s="23" t="s">
        <v>4797</v>
      </c>
      <c r="L6690" s="22" t="s">
        <v>4798</v>
      </c>
      <c r="M6690" s="21" t="s">
        <v>1060</v>
      </c>
      <c r="N6690" s="23" t="s">
        <v>1119</v>
      </c>
      <c r="O6690" s="22" t="s">
        <v>1120</v>
      </c>
      <c r="P6690" s="22" t="s">
        <v>1121</v>
      </c>
      <c r="Q6690" s="23" t="s">
        <v>4799</v>
      </c>
      <c r="R6690" s="22" t="s">
        <v>4800</v>
      </c>
      <c r="S6690" s="21" t="s">
        <v>1061</v>
      </c>
      <c r="T6690" s="23" t="s">
        <v>4801</v>
      </c>
      <c r="U6690" s="24" t="s">
        <v>19</v>
      </c>
      <c r="V6690" s="23">
        <v>500</v>
      </c>
      <c r="W6690" s="25">
        <v>1466043.31</v>
      </c>
      <c r="X6690" s="25">
        <v>1429259.39</v>
      </c>
      <c r="Y6690" s="25">
        <v>1182165.9699999997</v>
      </c>
      <c r="Z6690" s="25">
        <v>1215933.78</v>
      </c>
      <c r="AA6690" s="25">
        <v>1596199.62</v>
      </c>
      <c r="AB6690" s="25">
        <v>1198363.69</v>
      </c>
      <c r="AC6690" s="26">
        <v>45152.505756550927</v>
      </c>
      <c r="AD6690" s="27">
        <f>ROW()</f>
        <v>6690</v>
      </c>
      <c r="AE6690" s="27">
        <f>1</f>
        <v>1</v>
      </c>
      <c r="AF6690" s="27">
        <f>SUBTOTAL(109,Tbl_NGF_Data[[#This Row],[Counter]])</f>
        <v>1</v>
      </c>
    </row>
    <row r="6691" spans="2:32" ht="45" x14ac:dyDescent="0.25">
      <c r="B6691" s="21" t="s">
        <v>1059</v>
      </c>
      <c r="C6691" s="22" t="s">
        <v>4746</v>
      </c>
      <c r="D6691" s="23">
        <v>15</v>
      </c>
      <c r="E6691" s="22" t="s">
        <v>1059</v>
      </c>
      <c r="F6691" s="23">
        <v>15</v>
      </c>
      <c r="G6691" s="22" t="s">
        <v>4746</v>
      </c>
      <c r="H6691" s="22" t="s">
        <v>1327</v>
      </c>
      <c r="I6691" s="23">
        <v>1</v>
      </c>
      <c r="J6691" s="23">
        <v>123</v>
      </c>
      <c r="K6691" s="23" t="s">
        <v>4797</v>
      </c>
      <c r="L6691" s="22" t="s">
        <v>4798</v>
      </c>
      <c r="M6691" s="21" t="s">
        <v>1060</v>
      </c>
      <c r="N6691" s="23" t="s">
        <v>1119</v>
      </c>
      <c r="O6691" s="22" t="s">
        <v>1120</v>
      </c>
      <c r="P6691" s="22" t="s">
        <v>1121</v>
      </c>
      <c r="Q6691" s="23" t="s">
        <v>1155</v>
      </c>
      <c r="R6691" s="22" t="s">
        <v>1156</v>
      </c>
      <c r="S6691" s="21" t="s">
        <v>98</v>
      </c>
      <c r="T6691" s="23" t="s">
        <v>4802</v>
      </c>
      <c r="U6691" s="24" t="s">
        <v>15</v>
      </c>
      <c r="V6691" s="23">
        <v>100</v>
      </c>
      <c r="W6691" s="25">
        <v>0</v>
      </c>
      <c r="X6691" s="25">
        <v>0</v>
      </c>
      <c r="Y6691" s="25">
        <v>0</v>
      </c>
      <c r="Z6691" s="25">
        <v>50005.189999999944</v>
      </c>
      <c r="AA6691" s="25">
        <v>66578.73</v>
      </c>
      <c r="AB6691" s="25">
        <v>93340.64</v>
      </c>
      <c r="AC6691" s="26">
        <v>45152.505756550927</v>
      </c>
      <c r="AD6691" s="27">
        <f>ROW()</f>
        <v>6691</v>
      </c>
      <c r="AE6691" s="27">
        <f>1</f>
        <v>1</v>
      </c>
      <c r="AF6691" s="27">
        <f>SUBTOTAL(109,Tbl_NGF_Data[[#This Row],[Counter]])</f>
        <v>1</v>
      </c>
    </row>
    <row r="6692" spans="2:32" ht="45" x14ac:dyDescent="0.25">
      <c r="B6692" s="21" t="s">
        <v>1059</v>
      </c>
      <c r="C6692" s="22" t="s">
        <v>4746</v>
      </c>
      <c r="D6692" s="23">
        <v>15</v>
      </c>
      <c r="E6692" s="22" t="s">
        <v>1059</v>
      </c>
      <c r="F6692" s="23">
        <v>15</v>
      </c>
      <c r="G6692" s="22" t="s">
        <v>4746</v>
      </c>
      <c r="H6692" s="22" t="s">
        <v>1327</v>
      </c>
      <c r="I6692" s="23">
        <v>1</v>
      </c>
      <c r="J6692" s="23">
        <v>123</v>
      </c>
      <c r="K6692" s="23" t="s">
        <v>4797</v>
      </c>
      <c r="L6692" s="22" t="s">
        <v>4798</v>
      </c>
      <c r="M6692" s="21" t="s">
        <v>1060</v>
      </c>
      <c r="N6692" s="23" t="s">
        <v>1119</v>
      </c>
      <c r="O6692" s="22" t="s">
        <v>1120</v>
      </c>
      <c r="P6692" s="22" t="s">
        <v>1121</v>
      </c>
      <c r="Q6692" s="23" t="s">
        <v>1155</v>
      </c>
      <c r="R6692" s="22" t="s">
        <v>1156</v>
      </c>
      <c r="S6692" s="21" t="s">
        <v>98</v>
      </c>
      <c r="T6692" s="23" t="s">
        <v>4802</v>
      </c>
      <c r="U6692" s="24" t="s">
        <v>16</v>
      </c>
      <c r="V6692" s="23">
        <v>135</v>
      </c>
      <c r="W6692" s="25">
        <v>0</v>
      </c>
      <c r="X6692" s="25">
        <v>0</v>
      </c>
      <c r="Y6692" s="25">
        <v>0</v>
      </c>
      <c r="Z6692" s="25">
        <v>3084766.95</v>
      </c>
      <c r="AA6692" s="25">
        <v>123935.03999999999</v>
      </c>
      <c r="AB6692" s="25">
        <v>411108.94</v>
      </c>
      <c r="AC6692" s="26">
        <v>45152.505756550927</v>
      </c>
      <c r="AD6692" s="27">
        <f>ROW()</f>
        <v>6692</v>
      </c>
      <c r="AE6692" s="27">
        <f>1</f>
        <v>1</v>
      </c>
      <c r="AF6692" s="27">
        <f>SUBTOTAL(109,Tbl_NGF_Data[[#This Row],[Counter]])</f>
        <v>1</v>
      </c>
    </row>
    <row r="6693" spans="2:32" ht="45" x14ac:dyDescent="0.25">
      <c r="B6693" s="21" t="s">
        <v>1059</v>
      </c>
      <c r="C6693" s="22" t="s">
        <v>4746</v>
      </c>
      <c r="D6693" s="23">
        <v>15</v>
      </c>
      <c r="E6693" s="22" t="s">
        <v>1059</v>
      </c>
      <c r="F6693" s="23">
        <v>15</v>
      </c>
      <c r="G6693" s="22" t="s">
        <v>4746</v>
      </c>
      <c r="H6693" s="22" t="s">
        <v>1327</v>
      </c>
      <c r="I6693" s="23">
        <v>1</v>
      </c>
      <c r="J6693" s="23">
        <v>123</v>
      </c>
      <c r="K6693" s="23" t="s">
        <v>4797</v>
      </c>
      <c r="L6693" s="22" t="s">
        <v>4798</v>
      </c>
      <c r="M6693" s="21" t="s">
        <v>1060</v>
      </c>
      <c r="N6693" s="23" t="s">
        <v>1119</v>
      </c>
      <c r="O6693" s="22" t="s">
        <v>1120</v>
      </c>
      <c r="P6693" s="22" t="s">
        <v>1121</v>
      </c>
      <c r="Q6693" s="23" t="s">
        <v>1155</v>
      </c>
      <c r="R6693" s="22" t="s">
        <v>1156</v>
      </c>
      <c r="S6693" s="21" t="s">
        <v>98</v>
      </c>
      <c r="T6693" s="23" t="s">
        <v>4802</v>
      </c>
      <c r="U6693" s="24" t="s">
        <v>17</v>
      </c>
      <c r="V6693" s="23">
        <v>200</v>
      </c>
      <c r="W6693" s="25">
        <v>0</v>
      </c>
      <c r="X6693" s="25">
        <v>0</v>
      </c>
      <c r="Y6693" s="25">
        <v>0</v>
      </c>
      <c r="Z6693" s="25">
        <v>2943320.2199999997</v>
      </c>
      <c r="AA6693" s="25">
        <v>107361.5</v>
      </c>
      <c r="AB6693" s="25">
        <v>384347.02999999997</v>
      </c>
      <c r="AC6693" s="26">
        <v>45152.505756550927</v>
      </c>
      <c r="AD6693" s="27">
        <f>ROW()</f>
        <v>6693</v>
      </c>
      <c r="AE6693" s="27">
        <f>1</f>
        <v>1</v>
      </c>
      <c r="AF6693" s="27">
        <f>SUBTOTAL(109,Tbl_NGF_Data[[#This Row],[Counter]])</f>
        <v>1</v>
      </c>
    </row>
    <row r="6694" spans="2:32" ht="45" x14ac:dyDescent="0.25">
      <c r="B6694" s="21" t="s">
        <v>1059</v>
      </c>
      <c r="C6694" s="22" t="s">
        <v>4746</v>
      </c>
      <c r="D6694" s="23">
        <v>15</v>
      </c>
      <c r="E6694" s="22" t="s">
        <v>1059</v>
      </c>
      <c r="F6694" s="23">
        <v>15</v>
      </c>
      <c r="G6694" s="22" t="s">
        <v>4746</v>
      </c>
      <c r="H6694" s="22" t="s">
        <v>1327</v>
      </c>
      <c r="I6694" s="23">
        <v>1</v>
      </c>
      <c r="J6694" s="23">
        <v>123</v>
      </c>
      <c r="K6694" s="23" t="s">
        <v>4797</v>
      </c>
      <c r="L6694" s="22" t="s">
        <v>4798</v>
      </c>
      <c r="M6694" s="21" t="s">
        <v>1060</v>
      </c>
      <c r="N6694" s="23" t="s">
        <v>1119</v>
      </c>
      <c r="O6694" s="22" t="s">
        <v>1120</v>
      </c>
      <c r="P6694" s="22" t="s">
        <v>1121</v>
      </c>
      <c r="Q6694" s="23" t="s">
        <v>1155</v>
      </c>
      <c r="R6694" s="22" t="s">
        <v>1156</v>
      </c>
      <c r="S6694" s="21" t="s">
        <v>98</v>
      </c>
      <c r="T6694" s="23" t="s">
        <v>4802</v>
      </c>
      <c r="U6694" s="24" t="s">
        <v>18</v>
      </c>
      <c r="V6694" s="23">
        <v>220</v>
      </c>
      <c r="W6694" s="25">
        <v>0</v>
      </c>
      <c r="X6694" s="25">
        <v>0</v>
      </c>
      <c r="Y6694" s="25">
        <v>0</v>
      </c>
      <c r="Z6694" s="25">
        <v>141446.73000000045</v>
      </c>
      <c r="AA6694" s="25">
        <v>16573.539999999994</v>
      </c>
      <c r="AB6694" s="25">
        <v>26761.910000000033</v>
      </c>
      <c r="AC6694" s="26">
        <v>45152.505756550927</v>
      </c>
      <c r="AD6694" s="27">
        <f>ROW()</f>
        <v>6694</v>
      </c>
      <c r="AE6694" s="27">
        <f>1</f>
        <v>1</v>
      </c>
      <c r="AF6694" s="27">
        <f>SUBTOTAL(109,Tbl_NGF_Data[[#This Row],[Counter]])</f>
        <v>1</v>
      </c>
    </row>
    <row r="6695" spans="2:32" ht="45" x14ac:dyDescent="0.25">
      <c r="B6695" s="21" t="s">
        <v>1059</v>
      </c>
      <c r="C6695" s="22" t="s">
        <v>4746</v>
      </c>
      <c r="D6695" s="23">
        <v>15</v>
      </c>
      <c r="E6695" s="22" t="s">
        <v>1059</v>
      </c>
      <c r="F6695" s="23">
        <v>15</v>
      </c>
      <c r="G6695" s="22" t="s">
        <v>4746</v>
      </c>
      <c r="H6695" s="22" t="s">
        <v>1327</v>
      </c>
      <c r="I6695" s="23">
        <v>1</v>
      </c>
      <c r="J6695" s="23">
        <v>123</v>
      </c>
      <c r="K6695" s="23" t="s">
        <v>4797</v>
      </c>
      <c r="L6695" s="22" t="s">
        <v>4798</v>
      </c>
      <c r="M6695" s="21" t="s">
        <v>1060</v>
      </c>
      <c r="N6695" s="23" t="s">
        <v>1119</v>
      </c>
      <c r="O6695" s="22" t="s">
        <v>1120</v>
      </c>
      <c r="P6695" s="22" t="s">
        <v>1121</v>
      </c>
      <c r="Q6695" s="23" t="s">
        <v>1155</v>
      </c>
      <c r="R6695" s="22" t="s">
        <v>1156</v>
      </c>
      <c r="S6695" s="21" t="s">
        <v>98</v>
      </c>
      <c r="T6695" s="23" t="s">
        <v>4802</v>
      </c>
      <c r="U6695" s="24" t="s">
        <v>19</v>
      </c>
      <c r="V6695" s="23">
        <v>500</v>
      </c>
      <c r="W6695" s="25">
        <v>0</v>
      </c>
      <c r="X6695" s="25">
        <v>0</v>
      </c>
      <c r="Y6695" s="25">
        <v>0</v>
      </c>
      <c r="Z6695" s="25">
        <v>1325000</v>
      </c>
      <c r="AA6695" s="25">
        <v>0</v>
      </c>
      <c r="AB6695" s="25">
        <v>0</v>
      </c>
      <c r="AC6695" s="26">
        <v>45152.505756550927</v>
      </c>
      <c r="AD6695" s="27">
        <f>ROW()</f>
        <v>6695</v>
      </c>
      <c r="AE6695" s="27">
        <f>1</f>
        <v>1</v>
      </c>
      <c r="AF6695" s="27">
        <f>SUBTOTAL(109,Tbl_NGF_Data[[#This Row],[Counter]])</f>
        <v>1</v>
      </c>
    </row>
    <row r="6696" spans="2:32" ht="45" x14ac:dyDescent="0.25">
      <c r="B6696" s="21" t="s">
        <v>1059</v>
      </c>
      <c r="C6696" s="22" t="s">
        <v>4746</v>
      </c>
      <c r="D6696" s="23">
        <v>15</v>
      </c>
      <c r="E6696" s="22" t="s">
        <v>1059</v>
      </c>
      <c r="F6696" s="23">
        <v>15</v>
      </c>
      <c r="G6696" s="22" t="s">
        <v>4746</v>
      </c>
      <c r="H6696" s="22" t="s">
        <v>1327</v>
      </c>
      <c r="I6696" s="23">
        <v>1</v>
      </c>
      <c r="J6696" s="23">
        <v>123</v>
      </c>
      <c r="K6696" s="23" t="s">
        <v>4797</v>
      </c>
      <c r="L6696" s="22" t="s">
        <v>4798</v>
      </c>
      <c r="M6696" s="21" t="s">
        <v>1060</v>
      </c>
      <c r="N6696" s="23" t="s">
        <v>1119</v>
      </c>
      <c r="O6696" s="22" t="s">
        <v>1120</v>
      </c>
      <c r="P6696" s="22" t="s">
        <v>1121</v>
      </c>
      <c r="Q6696" s="23" t="s">
        <v>1300</v>
      </c>
      <c r="R6696" s="22" t="s">
        <v>1301</v>
      </c>
      <c r="S6696" s="21" t="s">
        <v>101</v>
      </c>
      <c r="T6696" s="23" t="s">
        <v>4803</v>
      </c>
      <c r="U6696" s="24" t="s">
        <v>15</v>
      </c>
      <c r="V6696" s="23">
        <v>100</v>
      </c>
      <c r="W6696" s="25">
        <v>8409.92</v>
      </c>
      <c r="X6696" s="25">
        <v>9969.67</v>
      </c>
      <c r="Y6696" s="25">
        <v>11992.67</v>
      </c>
      <c r="Z6696" s="25">
        <v>16761.04</v>
      </c>
      <c r="AA6696" s="25">
        <v>16761.04</v>
      </c>
      <c r="AB6696" s="25">
        <v>32138.59</v>
      </c>
      <c r="AC6696" s="26">
        <v>45152.505756550927</v>
      </c>
      <c r="AD6696" s="27">
        <f>ROW()</f>
        <v>6696</v>
      </c>
      <c r="AE6696" s="27">
        <f>1</f>
        <v>1</v>
      </c>
      <c r="AF6696" s="27">
        <f>SUBTOTAL(109,Tbl_NGF_Data[[#This Row],[Counter]])</f>
        <v>1</v>
      </c>
    </row>
    <row r="6697" spans="2:32" ht="45" x14ac:dyDescent="0.25">
      <c r="B6697" s="21" t="s">
        <v>1059</v>
      </c>
      <c r="C6697" s="22" t="s">
        <v>4746</v>
      </c>
      <c r="D6697" s="23">
        <v>15</v>
      </c>
      <c r="E6697" s="22" t="s">
        <v>1059</v>
      </c>
      <c r="F6697" s="23">
        <v>15</v>
      </c>
      <c r="G6697" s="22" t="s">
        <v>4746</v>
      </c>
      <c r="H6697" s="22" t="s">
        <v>1327</v>
      </c>
      <c r="I6697" s="23">
        <v>1</v>
      </c>
      <c r="J6697" s="23">
        <v>123</v>
      </c>
      <c r="K6697" s="23" t="s">
        <v>4797</v>
      </c>
      <c r="L6697" s="22" t="s">
        <v>4798</v>
      </c>
      <c r="M6697" s="21" t="s">
        <v>1060</v>
      </c>
      <c r="N6697" s="23" t="s">
        <v>1119</v>
      </c>
      <c r="O6697" s="22" t="s">
        <v>1120</v>
      </c>
      <c r="P6697" s="22" t="s">
        <v>1121</v>
      </c>
      <c r="Q6697" s="23" t="s">
        <v>1300</v>
      </c>
      <c r="R6697" s="22" t="s">
        <v>1301</v>
      </c>
      <c r="S6697" s="21" t="s">
        <v>101</v>
      </c>
      <c r="T6697" s="23" t="s">
        <v>4803</v>
      </c>
      <c r="U6697" s="24" t="s">
        <v>19</v>
      </c>
      <c r="V6697" s="23">
        <v>500</v>
      </c>
      <c r="W6697" s="25">
        <v>588.9</v>
      </c>
      <c r="X6697" s="25">
        <v>1559.75</v>
      </c>
      <c r="Y6697" s="25">
        <v>2023</v>
      </c>
      <c r="Z6697" s="25">
        <v>4768.37</v>
      </c>
      <c r="AA6697" s="25">
        <v>0</v>
      </c>
      <c r="AB6697" s="25">
        <v>15377.55</v>
      </c>
      <c r="AC6697" s="26">
        <v>45152.505756550927</v>
      </c>
      <c r="AD6697" s="27">
        <f>ROW()</f>
        <v>6697</v>
      </c>
      <c r="AE6697" s="27">
        <f>1</f>
        <v>1</v>
      </c>
      <c r="AF6697" s="27">
        <f>SUBTOTAL(109,Tbl_NGF_Data[[#This Row],[Counter]])</f>
        <v>1</v>
      </c>
    </row>
    <row r="6698" spans="2:32" ht="45" x14ac:dyDescent="0.25">
      <c r="B6698" s="21" t="s">
        <v>1059</v>
      </c>
      <c r="C6698" s="22" t="s">
        <v>4746</v>
      </c>
      <c r="D6698" s="23">
        <v>15</v>
      </c>
      <c r="E6698" s="22" t="s">
        <v>1059</v>
      </c>
      <c r="F6698" s="23">
        <v>15</v>
      </c>
      <c r="G6698" s="22" t="s">
        <v>4746</v>
      </c>
      <c r="H6698" s="22" t="s">
        <v>1327</v>
      </c>
      <c r="I6698" s="23">
        <v>1</v>
      </c>
      <c r="J6698" s="23">
        <v>123</v>
      </c>
      <c r="K6698" s="23" t="s">
        <v>4797</v>
      </c>
      <c r="L6698" s="22" t="s">
        <v>4798</v>
      </c>
      <c r="M6698" s="21" t="s">
        <v>1060</v>
      </c>
      <c r="N6698" s="23" t="s">
        <v>1119</v>
      </c>
      <c r="O6698" s="22" t="s">
        <v>1120</v>
      </c>
      <c r="P6698" s="22" t="s">
        <v>1121</v>
      </c>
      <c r="Q6698" s="23" t="s">
        <v>1366</v>
      </c>
      <c r="R6698" s="22" t="s">
        <v>1367</v>
      </c>
      <c r="S6698" s="21" t="s">
        <v>103</v>
      </c>
      <c r="T6698" s="23" t="s">
        <v>5007</v>
      </c>
      <c r="U6698" s="24" t="s">
        <v>15</v>
      </c>
      <c r="V6698" s="23">
        <v>100</v>
      </c>
      <c r="W6698" s="25">
        <v>0</v>
      </c>
      <c r="X6698" s="25">
        <v>0</v>
      </c>
      <c r="Y6698" s="25">
        <v>0</v>
      </c>
      <c r="Z6698" s="25">
        <v>0</v>
      </c>
      <c r="AA6698" s="25">
        <v>0</v>
      </c>
      <c r="AB6698" s="25">
        <v>166884.54999999999</v>
      </c>
      <c r="AC6698" s="26">
        <v>45152.505756550927</v>
      </c>
      <c r="AD6698" s="27">
        <f>ROW()</f>
        <v>6698</v>
      </c>
      <c r="AE6698" s="27">
        <f>1</f>
        <v>1</v>
      </c>
      <c r="AF6698" s="27">
        <f>SUBTOTAL(109,Tbl_NGF_Data[[#This Row],[Counter]])</f>
        <v>1</v>
      </c>
    </row>
    <row r="6699" spans="2:32" ht="45" x14ac:dyDescent="0.25">
      <c r="B6699" s="21" t="s">
        <v>1059</v>
      </c>
      <c r="C6699" s="22" t="s">
        <v>4746</v>
      </c>
      <c r="D6699" s="23">
        <v>15</v>
      </c>
      <c r="E6699" s="22" t="s">
        <v>1059</v>
      </c>
      <c r="F6699" s="23">
        <v>15</v>
      </c>
      <c r="G6699" s="22" t="s">
        <v>4746</v>
      </c>
      <c r="H6699" s="22" t="s">
        <v>1327</v>
      </c>
      <c r="I6699" s="23">
        <v>1</v>
      </c>
      <c r="J6699" s="23">
        <v>123</v>
      </c>
      <c r="K6699" s="23" t="s">
        <v>4797</v>
      </c>
      <c r="L6699" s="22" t="s">
        <v>4798</v>
      </c>
      <c r="M6699" s="21" t="s">
        <v>1060</v>
      </c>
      <c r="N6699" s="23" t="s">
        <v>1119</v>
      </c>
      <c r="O6699" s="22" t="s">
        <v>1120</v>
      </c>
      <c r="P6699" s="22" t="s">
        <v>1121</v>
      </c>
      <c r="Q6699" s="23" t="s">
        <v>1366</v>
      </c>
      <c r="R6699" s="22" t="s">
        <v>1367</v>
      </c>
      <c r="S6699" s="21" t="s">
        <v>103</v>
      </c>
      <c r="T6699" s="23" t="s">
        <v>5007</v>
      </c>
      <c r="U6699" s="24" t="s">
        <v>19</v>
      </c>
      <c r="V6699" s="23">
        <v>500</v>
      </c>
      <c r="W6699" s="25">
        <v>0</v>
      </c>
      <c r="X6699" s="25">
        <v>0</v>
      </c>
      <c r="Y6699" s="25">
        <v>0</v>
      </c>
      <c r="Z6699" s="25">
        <v>0</v>
      </c>
      <c r="AA6699" s="25">
        <v>0</v>
      </c>
      <c r="AB6699" s="25">
        <v>166884.54999999999</v>
      </c>
      <c r="AC6699" s="26">
        <v>45152.505756550927</v>
      </c>
      <c r="AD6699" s="27">
        <f>ROW()</f>
        <v>6699</v>
      </c>
      <c r="AE6699" s="27">
        <f>1</f>
        <v>1</v>
      </c>
      <c r="AF6699" s="27">
        <f>SUBTOTAL(109,Tbl_NGF_Data[[#This Row],[Counter]])</f>
        <v>1</v>
      </c>
    </row>
    <row r="6700" spans="2:32" ht="45" x14ac:dyDescent="0.25">
      <c r="B6700" s="21" t="s">
        <v>1059</v>
      </c>
      <c r="C6700" s="22" t="s">
        <v>4746</v>
      </c>
      <c r="D6700" s="23">
        <v>15</v>
      </c>
      <c r="E6700" s="22" t="s">
        <v>1059</v>
      </c>
      <c r="F6700" s="23">
        <v>15</v>
      </c>
      <c r="G6700" s="22" t="s">
        <v>4746</v>
      </c>
      <c r="H6700" s="22" t="s">
        <v>1327</v>
      </c>
      <c r="I6700" s="23">
        <v>1</v>
      </c>
      <c r="J6700" s="23">
        <v>123</v>
      </c>
      <c r="K6700" s="23" t="s">
        <v>4797</v>
      </c>
      <c r="L6700" s="22" t="s">
        <v>4798</v>
      </c>
      <c r="M6700" s="21" t="s">
        <v>1060</v>
      </c>
      <c r="N6700" s="23" t="s">
        <v>1223</v>
      </c>
      <c r="O6700" s="22" t="s">
        <v>1224</v>
      </c>
      <c r="P6700" s="22" t="s">
        <v>1225</v>
      </c>
      <c r="Q6700" s="23" t="s">
        <v>4752</v>
      </c>
      <c r="R6700" s="22" t="s">
        <v>4753</v>
      </c>
      <c r="S6700" s="21" t="s">
        <v>1062</v>
      </c>
      <c r="T6700" s="23" t="s">
        <v>4804</v>
      </c>
      <c r="U6700" s="24" t="s">
        <v>15</v>
      </c>
      <c r="V6700" s="23">
        <v>100</v>
      </c>
      <c r="W6700" s="25">
        <v>0</v>
      </c>
      <c r="X6700" s="25">
        <v>0</v>
      </c>
      <c r="Y6700" s="25">
        <v>0</v>
      </c>
      <c r="Z6700" s="25">
        <v>2500000</v>
      </c>
      <c r="AA6700" s="25">
        <v>4508460.34</v>
      </c>
      <c r="AB6700" s="25">
        <v>3623882.57</v>
      </c>
      <c r="AC6700" s="26">
        <v>45152.505756550927</v>
      </c>
      <c r="AD6700" s="27">
        <f>ROW()</f>
        <v>6700</v>
      </c>
      <c r="AE6700" s="27">
        <f>1</f>
        <v>1</v>
      </c>
      <c r="AF6700" s="27">
        <f>SUBTOTAL(109,Tbl_NGF_Data[[#This Row],[Counter]])</f>
        <v>1</v>
      </c>
    </row>
    <row r="6701" spans="2:32" ht="45" x14ac:dyDescent="0.25">
      <c r="B6701" s="21" t="s">
        <v>1059</v>
      </c>
      <c r="C6701" s="22" t="s">
        <v>4746</v>
      </c>
      <c r="D6701" s="23">
        <v>15</v>
      </c>
      <c r="E6701" s="22" t="s">
        <v>1059</v>
      </c>
      <c r="F6701" s="23">
        <v>15</v>
      </c>
      <c r="G6701" s="22" t="s">
        <v>4746</v>
      </c>
      <c r="H6701" s="22" t="s">
        <v>1327</v>
      </c>
      <c r="I6701" s="23">
        <v>1</v>
      </c>
      <c r="J6701" s="23">
        <v>123</v>
      </c>
      <c r="K6701" s="23" t="s">
        <v>4797</v>
      </c>
      <c r="L6701" s="22" t="s">
        <v>4798</v>
      </c>
      <c r="M6701" s="21" t="s">
        <v>1060</v>
      </c>
      <c r="N6701" s="23" t="s">
        <v>1223</v>
      </c>
      <c r="O6701" s="22" t="s">
        <v>1224</v>
      </c>
      <c r="P6701" s="22" t="s">
        <v>1225</v>
      </c>
      <c r="Q6701" s="23" t="s">
        <v>4752</v>
      </c>
      <c r="R6701" s="22" t="s">
        <v>4753</v>
      </c>
      <c r="S6701" s="21" t="s">
        <v>1062</v>
      </c>
      <c r="T6701" s="23" t="s">
        <v>4804</v>
      </c>
      <c r="U6701" s="24" t="s">
        <v>66</v>
      </c>
      <c r="V6701" s="23">
        <v>137</v>
      </c>
      <c r="W6701" s="25">
        <v>0</v>
      </c>
      <c r="X6701" s="25">
        <v>0</v>
      </c>
      <c r="Y6701" s="25">
        <v>0</v>
      </c>
      <c r="Z6701" s="25">
        <v>2500000</v>
      </c>
      <c r="AA6701" s="25">
        <v>5000000</v>
      </c>
      <c r="AB6701" s="25">
        <v>4508460.34</v>
      </c>
      <c r="AC6701" s="26">
        <v>45152.505756550927</v>
      </c>
      <c r="AD6701" s="27">
        <f>ROW()</f>
        <v>6701</v>
      </c>
      <c r="AE6701" s="27">
        <f>1</f>
        <v>1</v>
      </c>
      <c r="AF6701" s="27">
        <f>SUBTOTAL(109,Tbl_NGF_Data[[#This Row],[Counter]])</f>
        <v>1</v>
      </c>
    </row>
    <row r="6702" spans="2:32" ht="45" x14ac:dyDescent="0.25">
      <c r="B6702" s="21" t="s">
        <v>1059</v>
      </c>
      <c r="C6702" s="22" t="s">
        <v>4746</v>
      </c>
      <c r="D6702" s="23">
        <v>15</v>
      </c>
      <c r="E6702" s="22" t="s">
        <v>1059</v>
      </c>
      <c r="F6702" s="23">
        <v>15</v>
      </c>
      <c r="G6702" s="22" t="s">
        <v>4746</v>
      </c>
      <c r="H6702" s="22" t="s">
        <v>1327</v>
      </c>
      <c r="I6702" s="23">
        <v>1</v>
      </c>
      <c r="J6702" s="23">
        <v>123</v>
      </c>
      <c r="K6702" s="23" t="s">
        <v>4797</v>
      </c>
      <c r="L6702" s="22" t="s">
        <v>4798</v>
      </c>
      <c r="M6702" s="21" t="s">
        <v>1060</v>
      </c>
      <c r="N6702" s="23" t="s">
        <v>1223</v>
      </c>
      <c r="O6702" s="22" t="s">
        <v>1224</v>
      </c>
      <c r="P6702" s="22" t="s">
        <v>1225</v>
      </c>
      <c r="Q6702" s="23" t="s">
        <v>4752</v>
      </c>
      <c r="R6702" s="22" t="s">
        <v>4753</v>
      </c>
      <c r="S6702" s="21" t="s">
        <v>1062</v>
      </c>
      <c r="T6702" s="23" t="s">
        <v>4804</v>
      </c>
      <c r="U6702" s="24" t="s">
        <v>97</v>
      </c>
      <c r="V6702" s="23">
        <v>205</v>
      </c>
      <c r="W6702" s="25">
        <v>0</v>
      </c>
      <c r="X6702" s="25">
        <v>0</v>
      </c>
      <c r="Y6702" s="25">
        <v>0</v>
      </c>
      <c r="Z6702" s="25">
        <v>0</v>
      </c>
      <c r="AA6702" s="25">
        <v>491539.66</v>
      </c>
      <c r="AB6702" s="25">
        <v>884577.7699999999</v>
      </c>
      <c r="AC6702" s="26">
        <v>45152.505756550927</v>
      </c>
      <c r="AD6702" s="27">
        <f>ROW()</f>
        <v>6702</v>
      </c>
      <c r="AE6702" s="27">
        <f>1</f>
        <v>1</v>
      </c>
      <c r="AF6702" s="27">
        <f>SUBTOTAL(109,Tbl_NGF_Data[[#This Row],[Counter]])</f>
        <v>1</v>
      </c>
    </row>
    <row r="6703" spans="2:32" ht="45" x14ac:dyDescent="0.25">
      <c r="B6703" s="21" t="s">
        <v>1059</v>
      </c>
      <c r="C6703" s="22" t="s">
        <v>4746</v>
      </c>
      <c r="D6703" s="23">
        <v>15</v>
      </c>
      <c r="E6703" s="22" t="s">
        <v>1059</v>
      </c>
      <c r="F6703" s="23">
        <v>15</v>
      </c>
      <c r="G6703" s="22" t="s">
        <v>4746</v>
      </c>
      <c r="H6703" s="22" t="s">
        <v>1327</v>
      </c>
      <c r="I6703" s="23">
        <v>1</v>
      </c>
      <c r="J6703" s="23">
        <v>123</v>
      </c>
      <c r="K6703" s="23" t="s">
        <v>4797</v>
      </c>
      <c r="L6703" s="22" t="s">
        <v>4798</v>
      </c>
      <c r="M6703" s="21" t="s">
        <v>1060</v>
      </c>
      <c r="N6703" s="23" t="s">
        <v>1223</v>
      </c>
      <c r="O6703" s="22" t="s">
        <v>1224</v>
      </c>
      <c r="P6703" s="22" t="s">
        <v>1225</v>
      </c>
      <c r="Q6703" s="23" t="s">
        <v>4752</v>
      </c>
      <c r="R6703" s="22" t="s">
        <v>4753</v>
      </c>
      <c r="S6703" s="21" t="s">
        <v>1062</v>
      </c>
      <c r="T6703" s="23" t="s">
        <v>4804</v>
      </c>
      <c r="U6703" s="24" t="s">
        <v>67</v>
      </c>
      <c r="V6703" s="23">
        <v>222</v>
      </c>
      <c r="W6703" s="25">
        <v>0</v>
      </c>
      <c r="X6703" s="25">
        <v>0</v>
      </c>
      <c r="Y6703" s="25">
        <v>0</v>
      </c>
      <c r="Z6703" s="25">
        <v>2500000</v>
      </c>
      <c r="AA6703" s="25">
        <v>4508460.34</v>
      </c>
      <c r="AB6703" s="25">
        <v>3623882.57</v>
      </c>
      <c r="AC6703" s="26">
        <v>45152.505756550927</v>
      </c>
      <c r="AD6703" s="27">
        <f>ROW()</f>
        <v>6703</v>
      </c>
      <c r="AE6703" s="27">
        <f>1</f>
        <v>1</v>
      </c>
      <c r="AF6703" s="27">
        <f>SUBTOTAL(109,Tbl_NGF_Data[[#This Row],[Counter]])</f>
        <v>1</v>
      </c>
    </row>
    <row r="6704" spans="2:32" ht="45" x14ac:dyDescent="0.25">
      <c r="B6704" s="21" t="s">
        <v>1059</v>
      </c>
      <c r="C6704" s="22" t="s">
        <v>4746</v>
      </c>
      <c r="D6704" s="23">
        <v>15</v>
      </c>
      <c r="E6704" s="22" t="s">
        <v>1059</v>
      </c>
      <c r="F6704" s="23">
        <v>15</v>
      </c>
      <c r="G6704" s="22" t="s">
        <v>4746</v>
      </c>
      <c r="H6704" s="22" t="s">
        <v>1327</v>
      </c>
      <c r="I6704" s="23">
        <v>1</v>
      </c>
      <c r="J6704" s="23">
        <v>123</v>
      </c>
      <c r="K6704" s="23" t="s">
        <v>4797</v>
      </c>
      <c r="L6704" s="22" t="s">
        <v>4798</v>
      </c>
      <c r="M6704" s="21" t="s">
        <v>1060</v>
      </c>
      <c r="N6704" s="23" t="s">
        <v>1223</v>
      </c>
      <c r="O6704" s="22" t="s">
        <v>1224</v>
      </c>
      <c r="P6704" s="22" t="s">
        <v>1225</v>
      </c>
      <c r="Q6704" s="23" t="s">
        <v>4752</v>
      </c>
      <c r="R6704" s="22" t="s">
        <v>4753</v>
      </c>
      <c r="S6704" s="21" t="s">
        <v>1062</v>
      </c>
      <c r="T6704" s="23" t="s">
        <v>4804</v>
      </c>
      <c r="U6704" s="24" t="s">
        <v>19</v>
      </c>
      <c r="V6704" s="23">
        <v>500</v>
      </c>
      <c r="W6704" s="25">
        <v>0</v>
      </c>
      <c r="X6704" s="25">
        <v>0</v>
      </c>
      <c r="Y6704" s="25">
        <v>0</v>
      </c>
      <c r="Z6704" s="25">
        <v>2500000</v>
      </c>
      <c r="AA6704" s="25">
        <v>2500000</v>
      </c>
      <c r="AB6704" s="25">
        <v>0</v>
      </c>
      <c r="AC6704" s="26">
        <v>45152.505756550927</v>
      </c>
      <c r="AD6704" s="27">
        <f>ROW()</f>
        <v>6704</v>
      </c>
      <c r="AE6704" s="27">
        <f>1</f>
        <v>1</v>
      </c>
      <c r="AF6704" s="27">
        <f>SUBTOTAL(109,Tbl_NGF_Data[[#This Row],[Counter]])</f>
        <v>1</v>
      </c>
    </row>
    <row r="6705" spans="2:32" ht="45" x14ac:dyDescent="0.25">
      <c r="B6705" s="21" t="s">
        <v>1059</v>
      </c>
      <c r="C6705" s="22" t="s">
        <v>4746</v>
      </c>
      <c r="D6705" s="23">
        <v>15</v>
      </c>
      <c r="E6705" s="22" t="s">
        <v>1059</v>
      </c>
      <c r="F6705" s="23">
        <v>15</v>
      </c>
      <c r="G6705" s="22" t="s">
        <v>4746</v>
      </c>
      <c r="H6705" s="22" t="s">
        <v>1327</v>
      </c>
      <c r="I6705" s="23">
        <v>1</v>
      </c>
      <c r="J6705" s="23">
        <v>123</v>
      </c>
      <c r="K6705" s="23" t="s">
        <v>4797</v>
      </c>
      <c r="L6705" s="22" t="s">
        <v>4798</v>
      </c>
      <c r="M6705" s="21" t="s">
        <v>1060</v>
      </c>
      <c r="N6705" s="23" t="s">
        <v>1186</v>
      </c>
      <c r="O6705" s="22" t="s">
        <v>1187</v>
      </c>
      <c r="P6705" s="22" t="s">
        <v>1188</v>
      </c>
      <c r="Q6705" s="23" t="s">
        <v>4805</v>
      </c>
      <c r="R6705" s="22" t="s">
        <v>4806</v>
      </c>
      <c r="S6705" s="21" t="s">
        <v>1063</v>
      </c>
      <c r="T6705" s="23" t="s">
        <v>4807</v>
      </c>
      <c r="U6705" s="24" t="s">
        <v>15</v>
      </c>
      <c r="V6705" s="23">
        <v>100</v>
      </c>
      <c r="W6705" s="25">
        <v>1790293.91</v>
      </c>
      <c r="X6705" s="25">
        <v>2042540.09</v>
      </c>
      <c r="Y6705" s="25">
        <v>2517066.37</v>
      </c>
      <c r="Z6705" s="25">
        <v>1675286.13</v>
      </c>
      <c r="AA6705" s="25">
        <v>1023105.05</v>
      </c>
      <c r="AB6705" s="25">
        <v>1329244.25</v>
      </c>
      <c r="AC6705" s="26">
        <v>45152.505756550927</v>
      </c>
      <c r="AD6705" s="27">
        <f>ROW()</f>
        <v>6705</v>
      </c>
      <c r="AE6705" s="27">
        <f>1</f>
        <v>1</v>
      </c>
      <c r="AF6705" s="27">
        <f>SUBTOTAL(109,Tbl_NGF_Data[[#This Row],[Counter]])</f>
        <v>1</v>
      </c>
    </row>
    <row r="6706" spans="2:32" ht="45" x14ac:dyDescent="0.25">
      <c r="B6706" s="21" t="s">
        <v>1059</v>
      </c>
      <c r="C6706" s="22" t="s">
        <v>4746</v>
      </c>
      <c r="D6706" s="23">
        <v>15</v>
      </c>
      <c r="E6706" s="22" t="s">
        <v>1059</v>
      </c>
      <c r="F6706" s="23">
        <v>15</v>
      </c>
      <c r="G6706" s="22" t="s">
        <v>4746</v>
      </c>
      <c r="H6706" s="22" t="s">
        <v>1327</v>
      </c>
      <c r="I6706" s="23">
        <v>1</v>
      </c>
      <c r="J6706" s="23">
        <v>123</v>
      </c>
      <c r="K6706" s="23" t="s">
        <v>4797</v>
      </c>
      <c r="L6706" s="22" t="s">
        <v>4798</v>
      </c>
      <c r="M6706" s="21" t="s">
        <v>1060</v>
      </c>
      <c r="N6706" s="23" t="s">
        <v>1186</v>
      </c>
      <c r="O6706" s="22" t="s">
        <v>1187</v>
      </c>
      <c r="P6706" s="22" t="s">
        <v>1188</v>
      </c>
      <c r="Q6706" s="23" t="s">
        <v>4805</v>
      </c>
      <c r="R6706" s="22" t="s">
        <v>4806</v>
      </c>
      <c r="S6706" s="21" t="s">
        <v>1063</v>
      </c>
      <c r="T6706" s="23" t="s">
        <v>4807</v>
      </c>
      <c r="U6706" s="24" t="s">
        <v>16</v>
      </c>
      <c r="V6706" s="23">
        <v>135</v>
      </c>
      <c r="W6706" s="25">
        <v>3442665</v>
      </c>
      <c r="X6706" s="25">
        <v>3431758.84</v>
      </c>
      <c r="Y6706" s="25">
        <v>4709484.88</v>
      </c>
      <c r="Z6706" s="25">
        <v>3191050</v>
      </c>
      <c r="AA6706" s="25">
        <v>1648121.8800000004</v>
      </c>
      <c r="AB6706" s="25">
        <v>4191050</v>
      </c>
      <c r="AC6706" s="26">
        <v>45152.505756550927</v>
      </c>
      <c r="AD6706" s="27">
        <f>ROW()</f>
        <v>6706</v>
      </c>
      <c r="AE6706" s="27">
        <f>1</f>
        <v>1</v>
      </c>
      <c r="AF6706" s="27">
        <f>SUBTOTAL(109,Tbl_NGF_Data[[#This Row],[Counter]])</f>
        <v>1</v>
      </c>
    </row>
    <row r="6707" spans="2:32" ht="45" x14ac:dyDescent="0.25">
      <c r="B6707" s="21" t="s">
        <v>1059</v>
      </c>
      <c r="C6707" s="22" t="s">
        <v>4746</v>
      </c>
      <c r="D6707" s="23">
        <v>15</v>
      </c>
      <c r="E6707" s="22" t="s">
        <v>1059</v>
      </c>
      <c r="F6707" s="23">
        <v>15</v>
      </c>
      <c r="G6707" s="22" t="s">
        <v>4746</v>
      </c>
      <c r="H6707" s="22" t="s">
        <v>1327</v>
      </c>
      <c r="I6707" s="23">
        <v>1</v>
      </c>
      <c r="J6707" s="23">
        <v>123</v>
      </c>
      <c r="K6707" s="23" t="s">
        <v>4797</v>
      </c>
      <c r="L6707" s="22" t="s">
        <v>4798</v>
      </c>
      <c r="M6707" s="21" t="s">
        <v>1060</v>
      </c>
      <c r="N6707" s="23" t="s">
        <v>1186</v>
      </c>
      <c r="O6707" s="22" t="s">
        <v>1187</v>
      </c>
      <c r="P6707" s="22" t="s">
        <v>1188</v>
      </c>
      <c r="Q6707" s="23" t="s">
        <v>4805</v>
      </c>
      <c r="R6707" s="22" t="s">
        <v>4806</v>
      </c>
      <c r="S6707" s="21" t="s">
        <v>1063</v>
      </c>
      <c r="T6707" s="23" t="s">
        <v>4807</v>
      </c>
      <c r="U6707" s="24" t="s">
        <v>66</v>
      </c>
      <c r="V6707" s="23">
        <v>137</v>
      </c>
      <c r="W6707" s="25">
        <v>358538</v>
      </c>
      <c r="X6707" s="25">
        <v>127075</v>
      </c>
      <c r="Y6707" s="25">
        <v>21573.8</v>
      </c>
      <c r="Z6707" s="25">
        <v>11820.5</v>
      </c>
      <c r="AA6707" s="25">
        <v>11752.5</v>
      </c>
      <c r="AB6707" s="25">
        <v>11480.5</v>
      </c>
      <c r="AC6707" s="26">
        <v>45152.505756550927</v>
      </c>
      <c r="AD6707" s="27">
        <f>ROW()</f>
        <v>6707</v>
      </c>
      <c r="AE6707" s="27">
        <f>1</f>
        <v>1</v>
      </c>
      <c r="AF6707" s="27">
        <f>SUBTOTAL(109,Tbl_NGF_Data[[#This Row],[Counter]])</f>
        <v>1</v>
      </c>
    </row>
    <row r="6708" spans="2:32" ht="45" x14ac:dyDescent="0.25">
      <c r="B6708" s="21" t="s">
        <v>1059</v>
      </c>
      <c r="C6708" s="22" t="s">
        <v>4746</v>
      </c>
      <c r="D6708" s="23">
        <v>15</v>
      </c>
      <c r="E6708" s="22" t="s">
        <v>1059</v>
      </c>
      <c r="F6708" s="23">
        <v>15</v>
      </c>
      <c r="G6708" s="22" t="s">
        <v>4746</v>
      </c>
      <c r="H6708" s="22" t="s">
        <v>1327</v>
      </c>
      <c r="I6708" s="23">
        <v>1</v>
      </c>
      <c r="J6708" s="23">
        <v>123</v>
      </c>
      <c r="K6708" s="23" t="s">
        <v>4797</v>
      </c>
      <c r="L6708" s="22" t="s">
        <v>4798</v>
      </c>
      <c r="M6708" s="21" t="s">
        <v>1060</v>
      </c>
      <c r="N6708" s="23" t="s">
        <v>1186</v>
      </c>
      <c r="O6708" s="22" t="s">
        <v>1187</v>
      </c>
      <c r="P6708" s="22" t="s">
        <v>1188</v>
      </c>
      <c r="Q6708" s="23" t="s">
        <v>4805</v>
      </c>
      <c r="R6708" s="22" t="s">
        <v>4806</v>
      </c>
      <c r="S6708" s="21" t="s">
        <v>1063</v>
      </c>
      <c r="T6708" s="23" t="s">
        <v>4807</v>
      </c>
      <c r="U6708" s="24" t="s">
        <v>17</v>
      </c>
      <c r="V6708" s="23">
        <v>200</v>
      </c>
      <c r="W6708" s="25">
        <v>2790902.6499999994</v>
      </c>
      <c r="X6708" s="25">
        <v>2859947.5000000005</v>
      </c>
      <c r="Y6708" s="25">
        <v>3534139.8099999987</v>
      </c>
      <c r="Z6708" s="25">
        <v>1402844.5300000003</v>
      </c>
      <c r="AA6708" s="25">
        <v>1532228.4400000004</v>
      </c>
      <c r="AB6708" s="25">
        <v>1587507.6700000004</v>
      </c>
      <c r="AC6708" s="26">
        <v>45152.505756550927</v>
      </c>
      <c r="AD6708" s="27">
        <f>ROW()</f>
        <v>6708</v>
      </c>
      <c r="AE6708" s="27">
        <f>1</f>
        <v>1</v>
      </c>
      <c r="AF6708" s="27">
        <f>SUBTOTAL(109,Tbl_NGF_Data[[#This Row],[Counter]])</f>
        <v>1</v>
      </c>
    </row>
    <row r="6709" spans="2:32" ht="45" x14ac:dyDescent="0.25">
      <c r="B6709" s="21" t="s">
        <v>1059</v>
      </c>
      <c r="C6709" s="22" t="s">
        <v>4746</v>
      </c>
      <c r="D6709" s="23">
        <v>15</v>
      </c>
      <c r="E6709" s="22" t="s">
        <v>1059</v>
      </c>
      <c r="F6709" s="23">
        <v>15</v>
      </c>
      <c r="G6709" s="22" t="s">
        <v>4746</v>
      </c>
      <c r="H6709" s="22" t="s">
        <v>1327</v>
      </c>
      <c r="I6709" s="23">
        <v>1</v>
      </c>
      <c r="J6709" s="23">
        <v>123</v>
      </c>
      <c r="K6709" s="23" t="s">
        <v>4797</v>
      </c>
      <c r="L6709" s="22" t="s">
        <v>4798</v>
      </c>
      <c r="M6709" s="21" t="s">
        <v>1060</v>
      </c>
      <c r="N6709" s="23" t="s">
        <v>1186</v>
      </c>
      <c r="O6709" s="22" t="s">
        <v>1187</v>
      </c>
      <c r="P6709" s="22" t="s">
        <v>1188</v>
      </c>
      <c r="Q6709" s="23" t="s">
        <v>4805</v>
      </c>
      <c r="R6709" s="22" t="s">
        <v>4806</v>
      </c>
      <c r="S6709" s="21" t="s">
        <v>1063</v>
      </c>
      <c r="T6709" s="23" t="s">
        <v>4807</v>
      </c>
      <c r="U6709" s="24" t="s">
        <v>97</v>
      </c>
      <c r="V6709" s="23">
        <v>205</v>
      </c>
      <c r="W6709" s="25">
        <v>231463.17</v>
      </c>
      <c r="X6709" s="25">
        <v>3942.52</v>
      </c>
      <c r="Y6709" s="25">
        <v>9753.2999999999993</v>
      </c>
      <c r="Z6709" s="25">
        <v>68</v>
      </c>
      <c r="AA6709" s="25">
        <v>272</v>
      </c>
      <c r="AB6709" s="25">
        <v>2728.86</v>
      </c>
      <c r="AC6709" s="26">
        <v>45152.505756550927</v>
      </c>
      <c r="AD6709" s="27">
        <f>ROW()</f>
        <v>6709</v>
      </c>
      <c r="AE6709" s="27">
        <f>1</f>
        <v>1</v>
      </c>
      <c r="AF6709" s="27">
        <f>SUBTOTAL(109,Tbl_NGF_Data[[#This Row],[Counter]])</f>
        <v>1</v>
      </c>
    </row>
    <row r="6710" spans="2:32" ht="45" x14ac:dyDescent="0.25">
      <c r="B6710" s="21" t="s">
        <v>1059</v>
      </c>
      <c r="C6710" s="22" t="s">
        <v>4746</v>
      </c>
      <c r="D6710" s="23">
        <v>15</v>
      </c>
      <c r="E6710" s="22" t="s">
        <v>1059</v>
      </c>
      <c r="F6710" s="23">
        <v>15</v>
      </c>
      <c r="G6710" s="22" t="s">
        <v>4746</v>
      </c>
      <c r="H6710" s="22" t="s">
        <v>1327</v>
      </c>
      <c r="I6710" s="23">
        <v>1</v>
      </c>
      <c r="J6710" s="23">
        <v>123</v>
      </c>
      <c r="K6710" s="23" t="s">
        <v>4797</v>
      </c>
      <c r="L6710" s="22" t="s">
        <v>4798</v>
      </c>
      <c r="M6710" s="21" t="s">
        <v>1060</v>
      </c>
      <c r="N6710" s="23" t="s">
        <v>1186</v>
      </c>
      <c r="O6710" s="22" t="s">
        <v>1187</v>
      </c>
      <c r="P6710" s="22" t="s">
        <v>1188</v>
      </c>
      <c r="Q6710" s="23" t="s">
        <v>4805</v>
      </c>
      <c r="R6710" s="22" t="s">
        <v>4806</v>
      </c>
      <c r="S6710" s="21" t="s">
        <v>1063</v>
      </c>
      <c r="T6710" s="23" t="s">
        <v>4807</v>
      </c>
      <c r="U6710" s="24" t="s">
        <v>18</v>
      </c>
      <c r="V6710" s="23">
        <v>220</v>
      </c>
      <c r="W6710" s="25">
        <v>651762.35000000056</v>
      </c>
      <c r="X6710" s="25">
        <v>571811.33999999939</v>
      </c>
      <c r="Y6710" s="25">
        <v>1175345.0700000012</v>
      </c>
      <c r="Z6710" s="25">
        <v>1788205.4699999997</v>
      </c>
      <c r="AA6710" s="25">
        <v>115893.43999999994</v>
      </c>
      <c r="AB6710" s="25">
        <v>2603542.3299999996</v>
      </c>
      <c r="AC6710" s="26">
        <v>45152.505756550927</v>
      </c>
      <c r="AD6710" s="27">
        <f>ROW()</f>
        <v>6710</v>
      </c>
      <c r="AE6710" s="27">
        <f>1</f>
        <v>1</v>
      </c>
      <c r="AF6710" s="27">
        <f>SUBTOTAL(109,Tbl_NGF_Data[[#This Row],[Counter]])</f>
        <v>1</v>
      </c>
    </row>
    <row r="6711" spans="2:32" ht="45" x14ac:dyDescent="0.25">
      <c r="B6711" s="21" t="s">
        <v>1059</v>
      </c>
      <c r="C6711" s="22" t="s">
        <v>4746</v>
      </c>
      <c r="D6711" s="23">
        <v>15</v>
      </c>
      <c r="E6711" s="22" t="s">
        <v>1059</v>
      </c>
      <c r="F6711" s="23">
        <v>15</v>
      </c>
      <c r="G6711" s="22" t="s">
        <v>4746</v>
      </c>
      <c r="H6711" s="22" t="s">
        <v>1327</v>
      </c>
      <c r="I6711" s="23">
        <v>1</v>
      </c>
      <c r="J6711" s="23">
        <v>123</v>
      </c>
      <c r="K6711" s="23" t="s">
        <v>4797</v>
      </c>
      <c r="L6711" s="22" t="s">
        <v>4798</v>
      </c>
      <c r="M6711" s="21" t="s">
        <v>1060</v>
      </c>
      <c r="N6711" s="23" t="s">
        <v>1186</v>
      </c>
      <c r="O6711" s="22" t="s">
        <v>1187</v>
      </c>
      <c r="P6711" s="22" t="s">
        <v>1188</v>
      </c>
      <c r="Q6711" s="23" t="s">
        <v>4805</v>
      </c>
      <c r="R6711" s="22" t="s">
        <v>4806</v>
      </c>
      <c r="S6711" s="21" t="s">
        <v>1063</v>
      </c>
      <c r="T6711" s="23" t="s">
        <v>4807</v>
      </c>
      <c r="U6711" s="24" t="s">
        <v>67</v>
      </c>
      <c r="V6711" s="23">
        <v>222</v>
      </c>
      <c r="W6711" s="25">
        <v>127074.82999999999</v>
      </c>
      <c r="X6711" s="25">
        <v>123132.48</v>
      </c>
      <c r="Y6711" s="25">
        <v>11820.5</v>
      </c>
      <c r="Z6711" s="25">
        <v>11752.5</v>
      </c>
      <c r="AA6711" s="25">
        <v>11480.5</v>
      </c>
      <c r="AB6711" s="25">
        <v>8751.64</v>
      </c>
      <c r="AC6711" s="26">
        <v>45152.505756550927</v>
      </c>
      <c r="AD6711" s="27">
        <f>ROW()</f>
        <v>6711</v>
      </c>
      <c r="AE6711" s="27">
        <f>1</f>
        <v>1</v>
      </c>
      <c r="AF6711" s="27">
        <f>SUBTOTAL(109,Tbl_NGF_Data[[#This Row],[Counter]])</f>
        <v>1</v>
      </c>
    </row>
    <row r="6712" spans="2:32" ht="45" x14ac:dyDescent="0.25">
      <c r="B6712" s="21" t="s">
        <v>1059</v>
      </c>
      <c r="C6712" s="22" t="s">
        <v>4746</v>
      </c>
      <c r="D6712" s="23">
        <v>15</v>
      </c>
      <c r="E6712" s="22" t="s">
        <v>1059</v>
      </c>
      <c r="F6712" s="23">
        <v>15</v>
      </c>
      <c r="G6712" s="22" t="s">
        <v>4746</v>
      </c>
      <c r="H6712" s="22" t="s">
        <v>1327</v>
      </c>
      <c r="I6712" s="23">
        <v>1</v>
      </c>
      <c r="J6712" s="23">
        <v>123</v>
      </c>
      <c r="K6712" s="23" t="s">
        <v>4797</v>
      </c>
      <c r="L6712" s="22" t="s">
        <v>4798</v>
      </c>
      <c r="M6712" s="21" t="s">
        <v>1060</v>
      </c>
      <c r="N6712" s="23" t="s">
        <v>1186</v>
      </c>
      <c r="O6712" s="22" t="s">
        <v>1187</v>
      </c>
      <c r="P6712" s="22" t="s">
        <v>1188</v>
      </c>
      <c r="Q6712" s="23" t="s">
        <v>4805</v>
      </c>
      <c r="R6712" s="22" t="s">
        <v>4806</v>
      </c>
      <c r="S6712" s="21" t="s">
        <v>1063</v>
      </c>
      <c r="T6712" s="23" t="s">
        <v>4807</v>
      </c>
      <c r="U6712" s="24" t="s">
        <v>19</v>
      </c>
      <c r="V6712" s="23">
        <v>500</v>
      </c>
      <c r="W6712" s="25">
        <v>2618845.11</v>
      </c>
      <c r="X6712" s="25">
        <v>1407223.7800000003</v>
      </c>
      <c r="Y6712" s="25">
        <v>966276.41999999993</v>
      </c>
      <c r="Z6712" s="25">
        <v>1331074.7799999998</v>
      </c>
      <c r="AA6712" s="25">
        <v>1436674.3100000003</v>
      </c>
      <c r="AB6712" s="25">
        <v>1156068.3199999998</v>
      </c>
      <c r="AC6712" s="26">
        <v>45152.505756550927</v>
      </c>
      <c r="AD6712" s="27">
        <f>ROW()</f>
        <v>6712</v>
      </c>
      <c r="AE6712" s="27">
        <f>1</f>
        <v>1</v>
      </c>
      <c r="AF6712" s="27">
        <f>SUBTOTAL(109,Tbl_NGF_Data[[#This Row],[Counter]])</f>
        <v>1</v>
      </c>
    </row>
    <row r="6713" spans="2:32" ht="45" x14ac:dyDescent="0.25">
      <c r="B6713" s="21" t="s">
        <v>1059</v>
      </c>
      <c r="C6713" s="22" t="s">
        <v>4746</v>
      </c>
      <c r="D6713" s="23">
        <v>15</v>
      </c>
      <c r="E6713" s="22" t="s">
        <v>1059</v>
      </c>
      <c r="F6713" s="23">
        <v>15</v>
      </c>
      <c r="G6713" s="22" t="s">
        <v>4746</v>
      </c>
      <c r="H6713" s="22" t="s">
        <v>1327</v>
      </c>
      <c r="I6713" s="23">
        <v>1</v>
      </c>
      <c r="J6713" s="23">
        <v>123</v>
      </c>
      <c r="K6713" s="23" t="s">
        <v>4797</v>
      </c>
      <c r="L6713" s="22" t="s">
        <v>4798</v>
      </c>
      <c r="M6713" s="21" t="s">
        <v>1060</v>
      </c>
      <c r="N6713" s="23" t="s">
        <v>1186</v>
      </c>
      <c r="O6713" s="22" t="s">
        <v>1187</v>
      </c>
      <c r="P6713" s="22" t="s">
        <v>1188</v>
      </c>
      <c r="Q6713" s="23" t="s">
        <v>4808</v>
      </c>
      <c r="R6713" s="22" t="s">
        <v>4809</v>
      </c>
      <c r="S6713" s="21" t="s">
        <v>1064</v>
      </c>
      <c r="T6713" s="23" t="s">
        <v>4810</v>
      </c>
      <c r="U6713" s="24" t="s">
        <v>15</v>
      </c>
      <c r="V6713" s="23">
        <v>100</v>
      </c>
      <c r="W6713" s="25">
        <v>593893.8899999999</v>
      </c>
      <c r="X6713" s="25">
        <v>643565.78</v>
      </c>
      <c r="Y6713" s="25">
        <v>693396.06</v>
      </c>
      <c r="Z6713" s="25">
        <v>758447.78</v>
      </c>
      <c r="AA6713" s="25">
        <v>806474.75</v>
      </c>
      <c r="AB6713" s="25">
        <v>860611.25</v>
      </c>
      <c r="AC6713" s="26">
        <v>45152.505756550927</v>
      </c>
      <c r="AD6713" s="27">
        <f>ROW()</f>
        <v>6713</v>
      </c>
      <c r="AE6713" s="27">
        <f>1</f>
        <v>1</v>
      </c>
      <c r="AF6713" s="27">
        <f>SUBTOTAL(109,Tbl_NGF_Data[[#This Row],[Counter]])</f>
        <v>1</v>
      </c>
    </row>
    <row r="6714" spans="2:32" ht="45" x14ac:dyDescent="0.25">
      <c r="B6714" s="21" t="s">
        <v>1059</v>
      </c>
      <c r="C6714" s="22" t="s">
        <v>4746</v>
      </c>
      <c r="D6714" s="23">
        <v>15</v>
      </c>
      <c r="E6714" s="22" t="s">
        <v>1059</v>
      </c>
      <c r="F6714" s="23">
        <v>15</v>
      </c>
      <c r="G6714" s="22" t="s">
        <v>4746</v>
      </c>
      <c r="H6714" s="22" t="s">
        <v>1327</v>
      </c>
      <c r="I6714" s="23">
        <v>1</v>
      </c>
      <c r="J6714" s="23">
        <v>123</v>
      </c>
      <c r="K6714" s="23" t="s">
        <v>4797</v>
      </c>
      <c r="L6714" s="22" t="s">
        <v>4798</v>
      </c>
      <c r="M6714" s="21" t="s">
        <v>1060</v>
      </c>
      <c r="N6714" s="23" t="s">
        <v>1186</v>
      </c>
      <c r="O6714" s="22" t="s">
        <v>1187</v>
      </c>
      <c r="P6714" s="22" t="s">
        <v>1188</v>
      </c>
      <c r="Q6714" s="23" t="s">
        <v>4808</v>
      </c>
      <c r="R6714" s="22" t="s">
        <v>4809</v>
      </c>
      <c r="S6714" s="21" t="s">
        <v>1064</v>
      </c>
      <c r="T6714" s="23" t="s">
        <v>4810</v>
      </c>
      <c r="U6714" s="24" t="s">
        <v>16</v>
      </c>
      <c r="V6714" s="23">
        <v>135</v>
      </c>
      <c r="W6714" s="25">
        <v>25000</v>
      </c>
      <c r="X6714" s="25">
        <v>25000</v>
      </c>
      <c r="Y6714" s="25">
        <v>4159</v>
      </c>
      <c r="Z6714" s="25">
        <v>25000</v>
      </c>
      <c r="AA6714" s="25">
        <v>15041.5</v>
      </c>
      <c r="AB6714" s="25">
        <v>25000</v>
      </c>
      <c r="AC6714" s="26">
        <v>45152.505756550927</v>
      </c>
      <c r="AD6714" s="27">
        <f>ROW()</f>
        <v>6714</v>
      </c>
      <c r="AE6714" s="27">
        <f>1</f>
        <v>1</v>
      </c>
      <c r="AF6714" s="27">
        <f>SUBTOTAL(109,Tbl_NGF_Data[[#This Row],[Counter]])</f>
        <v>1</v>
      </c>
    </row>
    <row r="6715" spans="2:32" ht="45" x14ac:dyDescent="0.25">
      <c r="B6715" s="21" t="s">
        <v>1059</v>
      </c>
      <c r="C6715" s="22" t="s">
        <v>4746</v>
      </c>
      <c r="D6715" s="23">
        <v>15</v>
      </c>
      <c r="E6715" s="22" t="s">
        <v>1059</v>
      </c>
      <c r="F6715" s="23">
        <v>15</v>
      </c>
      <c r="G6715" s="22" t="s">
        <v>4746</v>
      </c>
      <c r="H6715" s="22" t="s">
        <v>1327</v>
      </c>
      <c r="I6715" s="23">
        <v>1</v>
      </c>
      <c r="J6715" s="23">
        <v>123</v>
      </c>
      <c r="K6715" s="23" t="s">
        <v>4797</v>
      </c>
      <c r="L6715" s="22" t="s">
        <v>4798</v>
      </c>
      <c r="M6715" s="21" t="s">
        <v>1060</v>
      </c>
      <c r="N6715" s="23" t="s">
        <v>1186</v>
      </c>
      <c r="O6715" s="22" t="s">
        <v>1187</v>
      </c>
      <c r="P6715" s="22" t="s">
        <v>1188</v>
      </c>
      <c r="Q6715" s="23" t="s">
        <v>4808</v>
      </c>
      <c r="R6715" s="22" t="s">
        <v>4809</v>
      </c>
      <c r="S6715" s="21" t="s">
        <v>1064</v>
      </c>
      <c r="T6715" s="23" t="s">
        <v>4810</v>
      </c>
      <c r="U6715" s="24" t="s">
        <v>17</v>
      </c>
      <c r="V6715" s="23">
        <v>200</v>
      </c>
      <c r="W6715" s="25">
        <v>5484.12</v>
      </c>
      <c r="X6715" s="25">
        <v>0</v>
      </c>
      <c r="Y6715" s="25">
        <v>4159</v>
      </c>
      <c r="Z6715" s="25">
        <v>0</v>
      </c>
      <c r="AA6715" s="25">
        <v>10041.5</v>
      </c>
      <c r="AB6715" s="25">
        <v>7338.29</v>
      </c>
      <c r="AC6715" s="26">
        <v>45152.505756550927</v>
      </c>
      <c r="AD6715" s="27">
        <f>ROW()</f>
        <v>6715</v>
      </c>
      <c r="AE6715" s="27">
        <f>1</f>
        <v>1</v>
      </c>
      <c r="AF6715" s="27">
        <f>SUBTOTAL(109,Tbl_NGF_Data[[#This Row],[Counter]])</f>
        <v>1</v>
      </c>
    </row>
    <row r="6716" spans="2:32" ht="45" x14ac:dyDescent="0.25">
      <c r="B6716" s="21" t="s">
        <v>1059</v>
      </c>
      <c r="C6716" s="22" t="s">
        <v>4746</v>
      </c>
      <c r="D6716" s="23">
        <v>15</v>
      </c>
      <c r="E6716" s="22" t="s">
        <v>1059</v>
      </c>
      <c r="F6716" s="23">
        <v>15</v>
      </c>
      <c r="G6716" s="22" t="s">
        <v>4746</v>
      </c>
      <c r="H6716" s="22" t="s">
        <v>1327</v>
      </c>
      <c r="I6716" s="23">
        <v>1</v>
      </c>
      <c r="J6716" s="23">
        <v>123</v>
      </c>
      <c r="K6716" s="23" t="s">
        <v>4797</v>
      </c>
      <c r="L6716" s="22" t="s">
        <v>4798</v>
      </c>
      <c r="M6716" s="21" t="s">
        <v>1060</v>
      </c>
      <c r="N6716" s="23" t="s">
        <v>1186</v>
      </c>
      <c r="O6716" s="22" t="s">
        <v>1187</v>
      </c>
      <c r="P6716" s="22" t="s">
        <v>1188</v>
      </c>
      <c r="Q6716" s="23" t="s">
        <v>4808</v>
      </c>
      <c r="R6716" s="22" t="s">
        <v>4809</v>
      </c>
      <c r="S6716" s="21" t="s">
        <v>1064</v>
      </c>
      <c r="T6716" s="23" t="s">
        <v>4810</v>
      </c>
      <c r="U6716" s="24" t="s">
        <v>18</v>
      </c>
      <c r="V6716" s="23">
        <v>220</v>
      </c>
      <c r="W6716" s="25">
        <v>19515.88</v>
      </c>
      <c r="X6716" s="25">
        <v>25000</v>
      </c>
      <c r="Y6716" s="25">
        <v>0</v>
      </c>
      <c r="Z6716" s="25">
        <v>25000</v>
      </c>
      <c r="AA6716" s="25">
        <v>5000</v>
      </c>
      <c r="AB6716" s="25">
        <v>17661.71</v>
      </c>
      <c r="AC6716" s="26">
        <v>45152.505756550927</v>
      </c>
      <c r="AD6716" s="27">
        <f>ROW()</f>
        <v>6716</v>
      </c>
      <c r="AE6716" s="27">
        <f>1</f>
        <v>1</v>
      </c>
      <c r="AF6716" s="27">
        <f>SUBTOTAL(109,Tbl_NGF_Data[[#This Row],[Counter]])</f>
        <v>1</v>
      </c>
    </row>
    <row r="6717" spans="2:32" ht="45" x14ac:dyDescent="0.25">
      <c r="B6717" s="21" t="s">
        <v>1059</v>
      </c>
      <c r="C6717" s="22" t="s">
        <v>4746</v>
      </c>
      <c r="D6717" s="23">
        <v>15</v>
      </c>
      <c r="E6717" s="22" t="s">
        <v>1059</v>
      </c>
      <c r="F6717" s="23">
        <v>15</v>
      </c>
      <c r="G6717" s="22" t="s">
        <v>4746</v>
      </c>
      <c r="H6717" s="22" t="s">
        <v>1327</v>
      </c>
      <c r="I6717" s="23">
        <v>1</v>
      </c>
      <c r="J6717" s="23">
        <v>123</v>
      </c>
      <c r="K6717" s="23" t="s">
        <v>4797</v>
      </c>
      <c r="L6717" s="22" t="s">
        <v>4798</v>
      </c>
      <c r="M6717" s="21" t="s">
        <v>1060</v>
      </c>
      <c r="N6717" s="23" t="s">
        <v>1186</v>
      </c>
      <c r="O6717" s="22" t="s">
        <v>1187</v>
      </c>
      <c r="P6717" s="22" t="s">
        <v>1188</v>
      </c>
      <c r="Q6717" s="23" t="s">
        <v>4808</v>
      </c>
      <c r="R6717" s="22" t="s">
        <v>4809</v>
      </c>
      <c r="S6717" s="21" t="s">
        <v>1064</v>
      </c>
      <c r="T6717" s="23" t="s">
        <v>4810</v>
      </c>
      <c r="U6717" s="24" t="s">
        <v>19</v>
      </c>
      <c r="V6717" s="23">
        <v>500</v>
      </c>
      <c r="W6717" s="25">
        <v>47200.95</v>
      </c>
      <c r="X6717" s="25">
        <v>49671.89</v>
      </c>
      <c r="Y6717" s="25">
        <v>53989.279999999999</v>
      </c>
      <c r="Z6717" s="25">
        <v>65051.72</v>
      </c>
      <c r="AA6717" s="25">
        <v>58068.47</v>
      </c>
      <c r="AB6717" s="25">
        <v>61474.789999999994</v>
      </c>
      <c r="AC6717" s="26">
        <v>45152.505756550927</v>
      </c>
      <c r="AD6717" s="27">
        <f>ROW()</f>
        <v>6717</v>
      </c>
      <c r="AE6717" s="27">
        <f>1</f>
        <v>1</v>
      </c>
      <c r="AF6717" s="27">
        <f>SUBTOTAL(109,Tbl_NGF_Data[[#This Row],[Counter]])</f>
        <v>1</v>
      </c>
    </row>
    <row r="6718" spans="2:32" ht="45" x14ac:dyDescent="0.25">
      <c r="B6718" s="21" t="s">
        <v>1059</v>
      </c>
      <c r="C6718" s="22" t="s">
        <v>4746</v>
      </c>
      <c r="D6718" s="23">
        <v>15</v>
      </c>
      <c r="E6718" s="22" t="s">
        <v>1059</v>
      </c>
      <c r="F6718" s="23">
        <v>15</v>
      </c>
      <c r="G6718" s="22" t="s">
        <v>4746</v>
      </c>
      <c r="H6718" s="22" t="s">
        <v>1327</v>
      </c>
      <c r="I6718" s="23">
        <v>1</v>
      </c>
      <c r="J6718" s="23">
        <v>123</v>
      </c>
      <c r="K6718" s="23" t="s">
        <v>4797</v>
      </c>
      <c r="L6718" s="22" t="s">
        <v>4798</v>
      </c>
      <c r="M6718" s="21" t="s">
        <v>1060</v>
      </c>
      <c r="N6718" s="23" t="s">
        <v>1186</v>
      </c>
      <c r="O6718" s="22" t="s">
        <v>1187</v>
      </c>
      <c r="P6718" s="22" t="s">
        <v>1188</v>
      </c>
      <c r="Q6718" s="23" t="s">
        <v>2143</v>
      </c>
      <c r="R6718" s="22" t="s">
        <v>2144</v>
      </c>
      <c r="S6718" s="21" t="s">
        <v>150</v>
      </c>
      <c r="T6718" s="23" t="s">
        <v>4811</v>
      </c>
      <c r="U6718" s="24" t="s">
        <v>15</v>
      </c>
      <c r="V6718" s="23">
        <v>100</v>
      </c>
      <c r="W6718" s="25">
        <v>0</v>
      </c>
      <c r="X6718" s="25">
        <v>1189000</v>
      </c>
      <c r="Y6718" s="25">
        <v>895282.3</v>
      </c>
      <c r="Z6718" s="25">
        <v>776575.39</v>
      </c>
      <c r="AA6718" s="25">
        <v>484892.53</v>
      </c>
      <c r="AB6718" s="25">
        <v>0</v>
      </c>
      <c r="AC6718" s="26">
        <v>45152.505756550927</v>
      </c>
      <c r="AD6718" s="27">
        <f>ROW()</f>
        <v>6718</v>
      </c>
      <c r="AE6718" s="27">
        <f>1</f>
        <v>1</v>
      </c>
      <c r="AF6718" s="27">
        <f>SUBTOTAL(109,Tbl_NGF_Data[[#This Row],[Counter]])</f>
        <v>1</v>
      </c>
    </row>
    <row r="6719" spans="2:32" ht="45" x14ac:dyDescent="0.25">
      <c r="B6719" s="21" t="s">
        <v>1059</v>
      </c>
      <c r="C6719" s="22" t="s">
        <v>4746</v>
      </c>
      <c r="D6719" s="23">
        <v>15</v>
      </c>
      <c r="E6719" s="22" t="s">
        <v>1059</v>
      </c>
      <c r="F6719" s="23">
        <v>15</v>
      </c>
      <c r="G6719" s="22" t="s">
        <v>4746</v>
      </c>
      <c r="H6719" s="22" t="s">
        <v>1327</v>
      </c>
      <c r="I6719" s="23">
        <v>1</v>
      </c>
      <c r="J6719" s="23">
        <v>123</v>
      </c>
      <c r="K6719" s="23" t="s">
        <v>4797</v>
      </c>
      <c r="L6719" s="22" t="s">
        <v>4798</v>
      </c>
      <c r="M6719" s="21" t="s">
        <v>1060</v>
      </c>
      <c r="N6719" s="23" t="s">
        <v>1186</v>
      </c>
      <c r="O6719" s="22" t="s">
        <v>1187</v>
      </c>
      <c r="P6719" s="22" t="s">
        <v>1188</v>
      </c>
      <c r="Q6719" s="23" t="s">
        <v>2143</v>
      </c>
      <c r="R6719" s="22" t="s">
        <v>2144</v>
      </c>
      <c r="S6719" s="21" t="s">
        <v>150</v>
      </c>
      <c r="T6719" s="23" t="s">
        <v>4811</v>
      </c>
      <c r="U6719" s="24" t="s">
        <v>66</v>
      </c>
      <c r="V6719" s="23">
        <v>137</v>
      </c>
      <c r="W6719" s="25">
        <v>0</v>
      </c>
      <c r="X6719" s="25">
        <v>1189000</v>
      </c>
      <c r="Y6719" s="25">
        <v>1189000</v>
      </c>
      <c r="Z6719" s="25">
        <v>895282.3</v>
      </c>
      <c r="AA6719" s="25">
        <v>776575.39</v>
      </c>
      <c r="AB6719" s="25">
        <v>0</v>
      </c>
      <c r="AC6719" s="26">
        <v>45152.505756550927</v>
      </c>
      <c r="AD6719" s="27">
        <f>ROW()</f>
        <v>6719</v>
      </c>
      <c r="AE6719" s="27">
        <f>1</f>
        <v>1</v>
      </c>
      <c r="AF6719" s="27">
        <f>SUBTOTAL(109,Tbl_NGF_Data[[#This Row],[Counter]])</f>
        <v>1</v>
      </c>
    </row>
    <row r="6720" spans="2:32" ht="45" x14ac:dyDescent="0.25">
      <c r="B6720" s="21" t="s">
        <v>1059</v>
      </c>
      <c r="C6720" s="22" t="s">
        <v>4746</v>
      </c>
      <c r="D6720" s="23">
        <v>15</v>
      </c>
      <c r="E6720" s="22" t="s">
        <v>1059</v>
      </c>
      <c r="F6720" s="23">
        <v>15</v>
      </c>
      <c r="G6720" s="22" t="s">
        <v>4746</v>
      </c>
      <c r="H6720" s="22" t="s">
        <v>1327</v>
      </c>
      <c r="I6720" s="23">
        <v>1</v>
      </c>
      <c r="J6720" s="23">
        <v>123</v>
      </c>
      <c r="K6720" s="23" t="s">
        <v>4797</v>
      </c>
      <c r="L6720" s="22" t="s">
        <v>4798</v>
      </c>
      <c r="M6720" s="21" t="s">
        <v>1060</v>
      </c>
      <c r="N6720" s="23" t="s">
        <v>1186</v>
      </c>
      <c r="O6720" s="22" t="s">
        <v>1187</v>
      </c>
      <c r="P6720" s="22" t="s">
        <v>1188</v>
      </c>
      <c r="Q6720" s="23" t="s">
        <v>2143</v>
      </c>
      <c r="R6720" s="22" t="s">
        <v>2144</v>
      </c>
      <c r="S6720" s="21" t="s">
        <v>150</v>
      </c>
      <c r="T6720" s="23" t="s">
        <v>4811</v>
      </c>
      <c r="U6720" s="24" t="s">
        <v>97</v>
      </c>
      <c r="V6720" s="23">
        <v>205</v>
      </c>
      <c r="W6720" s="25">
        <v>0</v>
      </c>
      <c r="X6720" s="25">
        <v>0</v>
      </c>
      <c r="Y6720" s="25">
        <v>293717.7</v>
      </c>
      <c r="Z6720" s="25">
        <v>118706.91</v>
      </c>
      <c r="AA6720" s="25">
        <v>291682.86</v>
      </c>
      <c r="AB6720" s="25">
        <v>0</v>
      </c>
      <c r="AC6720" s="26">
        <v>45152.505756550927</v>
      </c>
      <c r="AD6720" s="27">
        <f>ROW()</f>
        <v>6720</v>
      </c>
      <c r="AE6720" s="27">
        <f>1</f>
        <v>1</v>
      </c>
      <c r="AF6720" s="27">
        <f>SUBTOTAL(109,Tbl_NGF_Data[[#This Row],[Counter]])</f>
        <v>1</v>
      </c>
    </row>
    <row r="6721" spans="2:32" ht="45" x14ac:dyDescent="0.25">
      <c r="B6721" s="21" t="s">
        <v>1059</v>
      </c>
      <c r="C6721" s="22" t="s">
        <v>4746</v>
      </c>
      <c r="D6721" s="23">
        <v>15</v>
      </c>
      <c r="E6721" s="22" t="s">
        <v>1059</v>
      </c>
      <c r="F6721" s="23">
        <v>15</v>
      </c>
      <c r="G6721" s="22" t="s">
        <v>4746</v>
      </c>
      <c r="H6721" s="22" t="s">
        <v>1327</v>
      </c>
      <c r="I6721" s="23">
        <v>1</v>
      </c>
      <c r="J6721" s="23">
        <v>123</v>
      </c>
      <c r="K6721" s="23" t="s">
        <v>4797</v>
      </c>
      <c r="L6721" s="22" t="s">
        <v>4798</v>
      </c>
      <c r="M6721" s="21" t="s">
        <v>1060</v>
      </c>
      <c r="N6721" s="23" t="s">
        <v>1186</v>
      </c>
      <c r="O6721" s="22" t="s">
        <v>1187</v>
      </c>
      <c r="P6721" s="22" t="s">
        <v>1188</v>
      </c>
      <c r="Q6721" s="23" t="s">
        <v>2143</v>
      </c>
      <c r="R6721" s="22" t="s">
        <v>2144</v>
      </c>
      <c r="S6721" s="21" t="s">
        <v>150</v>
      </c>
      <c r="T6721" s="23" t="s">
        <v>4811</v>
      </c>
      <c r="U6721" s="24" t="s">
        <v>67</v>
      </c>
      <c r="V6721" s="23">
        <v>222</v>
      </c>
      <c r="W6721" s="25">
        <v>0</v>
      </c>
      <c r="X6721" s="25">
        <v>1189000</v>
      </c>
      <c r="Y6721" s="25">
        <v>895282.3</v>
      </c>
      <c r="Z6721" s="25">
        <v>776575.39</v>
      </c>
      <c r="AA6721" s="25">
        <v>484892.53</v>
      </c>
      <c r="AB6721" s="25">
        <v>0</v>
      </c>
      <c r="AC6721" s="26">
        <v>45152.505756550927</v>
      </c>
      <c r="AD6721" s="27">
        <f>ROW()</f>
        <v>6721</v>
      </c>
      <c r="AE6721" s="27">
        <f>1</f>
        <v>1</v>
      </c>
      <c r="AF6721" s="27">
        <f>SUBTOTAL(109,Tbl_NGF_Data[[#This Row],[Counter]])</f>
        <v>1</v>
      </c>
    </row>
    <row r="6722" spans="2:32" ht="45" x14ac:dyDescent="0.25">
      <c r="B6722" s="21" t="s">
        <v>1059</v>
      </c>
      <c r="C6722" s="22" t="s">
        <v>4746</v>
      </c>
      <c r="D6722" s="23">
        <v>15</v>
      </c>
      <c r="E6722" s="22" t="s">
        <v>1059</v>
      </c>
      <c r="F6722" s="23">
        <v>15</v>
      </c>
      <c r="G6722" s="22" t="s">
        <v>4746</v>
      </c>
      <c r="H6722" s="22" t="s">
        <v>1327</v>
      </c>
      <c r="I6722" s="23">
        <v>1</v>
      </c>
      <c r="J6722" s="23">
        <v>123</v>
      </c>
      <c r="K6722" s="23" t="s">
        <v>4797</v>
      </c>
      <c r="L6722" s="22" t="s">
        <v>4798</v>
      </c>
      <c r="M6722" s="21" t="s">
        <v>1060</v>
      </c>
      <c r="N6722" s="23" t="s">
        <v>1186</v>
      </c>
      <c r="O6722" s="22" t="s">
        <v>1187</v>
      </c>
      <c r="P6722" s="22" t="s">
        <v>1188</v>
      </c>
      <c r="Q6722" s="23" t="s">
        <v>2143</v>
      </c>
      <c r="R6722" s="22" t="s">
        <v>2144</v>
      </c>
      <c r="S6722" s="21" t="s">
        <v>150</v>
      </c>
      <c r="T6722" s="23" t="s">
        <v>4811</v>
      </c>
      <c r="U6722" s="24" t="s">
        <v>19</v>
      </c>
      <c r="V6722" s="23">
        <v>500</v>
      </c>
      <c r="W6722" s="25">
        <v>0</v>
      </c>
      <c r="X6722" s="25">
        <v>0</v>
      </c>
      <c r="Y6722" s="25">
        <v>0</v>
      </c>
      <c r="Z6722" s="25">
        <v>0</v>
      </c>
      <c r="AA6722" s="25">
        <v>0</v>
      </c>
      <c r="AB6722" s="25">
        <v>704107.47</v>
      </c>
      <c r="AC6722" s="26">
        <v>45152.505756550927</v>
      </c>
      <c r="AD6722" s="27">
        <f>ROW()</f>
        <v>6722</v>
      </c>
      <c r="AE6722" s="27">
        <f>1</f>
        <v>1</v>
      </c>
      <c r="AF6722" s="27">
        <f>SUBTOTAL(109,Tbl_NGF_Data[[#This Row],[Counter]])</f>
        <v>1</v>
      </c>
    </row>
    <row r="6723" spans="2:32" ht="45" x14ac:dyDescent="0.25">
      <c r="B6723" s="21" t="s">
        <v>1059</v>
      </c>
      <c r="C6723" s="22" t="s">
        <v>4746</v>
      </c>
      <c r="D6723" s="23">
        <v>15</v>
      </c>
      <c r="E6723" s="22" t="s">
        <v>1059</v>
      </c>
      <c r="F6723" s="23">
        <v>15</v>
      </c>
      <c r="G6723" s="22" t="s">
        <v>4746</v>
      </c>
      <c r="H6723" s="22" t="s">
        <v>1327</v>
      </c>
      <c r="I6723" s="23">
        <v>1</v>
      </c>
      <c r="J6723" s="23">
        <v>123</v>
      </c>
      <c r="K6723" s="23" t="s">
        <v>4797</v>
      </c>
      <c r="L6723" s="22" t="s">
        <v>4798</v>
      </c>
      <c r="M6723" s="21" t="s">
        <v>1060</v>
      </c>
      <c r="N6723" s="23" t="s">
        <v>1131</v>
      </c>
      <c r="O6723" s="22" t="s">
        <v>1132</v>
      </c>
      <c r="P6723" s="22" t="s">
        <v>1133</v>
      </c>
      <c r="Q6723" s="23" t="s">
        <v>1151</v>
      </c>
      <c r="R6723" s="22" t="s">
        <v>1132</v>
      </c>
      <c r="S6723" s="21" t="s">
        <v>38</v>
      </c>
      <c r="T6723" s="23" t="s">
        <v>4812</v>
      </c>
      <c r="U6723" s="24" t="s">
        <v>15</v>
      </c>
      <c r="V6723" s="23">
        <v>100</v>
      </c>
      <c r="W6723" s="25">
        <v>1547072.2369999997</v>
      </c>
      <c r="X6723" s="25">
        <v>-1530039.6099999994</v>
      </c>
      <c r="Y6723" s="25">
        <v>6185690.5399999991</v>
      </c>
      <c r="Z6723" s="25">
        <v>3261862.06</v>
      </c>
      <c r="AA6723" s="25">
        <v>3844946.2600000002</v>
      </c>
      <c r="AB6723" s="25">
        <v>3074203.45</v>
      </c>
      <c r="AC6723" s="26">
        <v>45152.505756550927</v>
      </c>
      <c r="AD6723" s="27">
        <f>ROW()</f>
        <v>6723</v>
      </c>
      <c r="AE6723" s="27">
        <f>1</f>
        <v>1</v>
      </c>
      <c r="AF6723" s="27">
        <f>SUBTOTAL(109,Tbl_NGF_Data[[#This Row],[Counter]])</f>
        <v>1</v>
      </c>
    </row>
    <row r="6724" spans="2:32" ht="45" x14ac:dyDescent="0.25">
      <c r="B6724" s="21" t="s">
        <v>1059</v>
      </c>
      <c r="C6724" s="22" t="s">
        <v>4746</v>
      </c>
      <c r="D6724" s="23">
        <v>15</v>
      </c>
      <c r="E6724" s="22" t="s">
        <v>1059</v>
      </c>
      <c r="F6724" s="23">
        <v>15</v>
      </c>
      <c r="G6724" s="22" t="s">
        <v>4746</v>
      </c>
      <c r="H6724" s="22" t="s">
        <v>1327</v>
      </c>
      <c r="I6724" s="23">
        <v>1</v>
      </c>
      <c r="J6724" s="23">
        <v>123</v>
      </c>
      <c r="K6724" s="23" t="s">
        <v>4797</v>
      </c>
      <c r="L6724" s="22" t="s">
        <v>4798</v>
      </c>
      <c r="M6724" s="21" t="s">
        <v>1060</v>
      </c>
      <c r="N6724" s="23" t="s">
        <v>1131</v>
      </c>
      <c r="O6724" s="22" t="s">
        <v>1132</v>
      </c>
      <c r="P6724" s="22" t="s">
        <v>1133</v>
      </c>
      <c r="Q6724" s="23" t="s">
        <v>1151</v>
      </c>
      <c r="R6724" s="22" t="s">
        <v>1132</v>
      </c>
      <c r="S6724" s="21" t="s">
        <v>38</v>
      </c>
      <c r="T6724" s="23" t="s">
        <v>4812</v>
      </c>
      <c r="U6724" s="24" t="s">
        <v>16</v>
      </c>
      <c r="V6724" s="23">
        <v>135</v>
      </c>
      <c r="W6724" s="25">
        <v>52757924</v>
      </c>
      <c r="X6724" s="25">
        <v>68189906</v>
      </c>
      <c r="Y6724" s="25">
        <v>61494369</v>
      </c>
      <c r="Z6724" s="25">
        <v>72239787.469999999</v>
      </c>
      <c r="AA6724" s="25">
        <v>62230368.549999997</v>
      </c>
      <c r="AB6724" s="25">
        <v>84018307.310000002</v>
      </c>
      <c r="AC6724" s="26">
        <v>45152.505756550927</v>
      </c>
      <c r="AD6724" s="27">
        <f>ROW()</f>
        <v>6724</v>
      </c>
      <c r="AE6724" s="27">
        <f>1</f>
        <v>1</v>
      </c>
      <c r="AF6724" s="27">
        <f>SUBTOTAL(109,Tbl_NGF_Data[[#This Row],[Counter]])</f>
        <v>1</v>
      </c>
    </row>
    <row r="6725" spans="2:32" ht="45" x14ac:dyDescent="0.25">
      <c r="B6725" s="21" t="s">
        <v>1059</v>
      </c>
      <c r="C6725" s="22" t="s">
        <v>4746</v>
      </c>
      <c r="D6725" s="23">
        <v>15</v>
      </c>
      <c r="E6725" s="22" t="s">
        <v>1059</v>
      </c>
      <c r="F6725" s="23">
        <v>15</v>
      </c>
      <c r="G6725" s="22" t="s">
        <v>4746</v>
      </c>
      <c r="H6725" s="22" t="s">
        <v>1327</v>
      </c>
      <c r="I6725" s="23">
        <v>1</v>
      </c>
      <c r="J6725" s="23">
        <v>123</v>
      </c>
      <c r="K6725" s="23" t="s">
        <v>4797</v>
      </c>
      <c r="L6725" s="22" t="s">
        <v>4798</v>
      </c>
      <c r="M6725" s="21" t="s">
        <v>1060</v>
      </c>
      <c r="N6725" s="23" t="s">
        <v>1131</v>
      </c>
      <c r="O6725" s="22" t="s">
        <v>1132</v>
      </c>
      <c r="P6725" s="22" t="s">
        <v>1133</v>
      </c>
      <c r="Q6725" s="23" t="s">
        <v>1151</v>
      </c>
      <c r="R6725" s="22" t="s">
        <v>1132</v>
      </c>
      <c r="S6725" s="21" t="s">
        <v>38</v>
      </c>
      <c r="T6725" s="23" t="s">
        <v>4812</v>
      </c>
      <c r="U6725" s="24" t="s">
        <v>66</v>
      </c>
      <c r="V6725" s="23">
        <v>137</v>
      </c>
      <c r="W6725" s="25">
        <v>52718974</v>
      </c>
      <c r="X6725" s="25">
        <v>44681231</v>
      </c>
      <c r="Y6725" s="25">
        <v>34512281.519999996</v>
      </c>
      <c r="Z6725" s="25">
        <v>30743970.960000001</v>
      </c>
      <c r="AA6725" s="25">
        <v>24042550.399999999</v>
      </c>
      <c r="AB6725" s="25">
        <v>38265831.560000002</v>
      </c>
      <c r="AC6725" s="26">
        <v>45152.505756550927</v>
      </c>
      <c r="AD6725" s="27">
        <f>ROW()</f>
        <v>6725</v>
      </c>
      <c r="AE6725" s="27">
        <f>1</f>
        <v>1</v>
      </c>
      <c r="AF6725" s="27">
        <f>SUBTOTAL(109,Tbl_NGF_Data[[#This Row],[Counter]])</f>
        <v>1</v>
      </c>
    </row>
    <row r="6726" spans="2:32" ht="45" x14ac:dyDescent="0.25">
      <c r="B6726" s="21" t="s">
        <v>1059</v>
      </c>
      <c r="C6726" s="22" t="s">
        <v>4746</v>
      </c>
      <c r="D6726" s="23">
        <v>15</v>
      </c>
      <c r="E6726" s="22" t="s">
        <v>1059</v>
      </c>
      <c r="F6726" s="23">
        <v>15</v>
      </c>
      <c r="G6726" s="22" t="s">
        <v>4746</v>
      </c>
      <c r="H6726" s="22" t="s">
        <v>1327</v>
      </c>
      <c r="I6726" s="23">
        <v>1</v>
      </c>
      <c r="J6726" s="23">
        <v>123</v>
      </c>
      <c r="K6726" s="23" t="s">
        <v>4797</v>
      </c>
      <c r="L6726" s="22" t="s">
        <v>4798</v>
      </c>
      <c r="M6726" s="21" t="s">
        <v>1060</v>
      </c>
      <c r="N6726" s="23" t="s">
        <v>1131</v>
      </c>
      <c r="O6726" s="22" t="s">
        <v>1132</v>
      </c>
      <c r="P6726" s="22"/>
      <c r="Q6726" s="23" t="s">
        <v>1151</v>
      </c>
      <c r="R6726" s="22" t="s">
        <v>1132</v>
      </c>
      <c r="S6726" s="21" t="s">
        <v>38</v>
      </c>
      <c r="T6726" s="23" t="s">
        <v>4812</v>
      </c>
      <c r="U6726" s="24" t="s">
        <v>66</v>
      </c>
      <c r="V6726" s="23">
        <v>137</v>
      </c>
      <c r="W6726" s="25">
        <v>0</v>
      </c>
      <c r="X6726" s="25">
        <v>0</v>
      </c>
      <c r="Y6726" s="25">
        <v>9000000</v>
      </c>
      <c r="Z6726" s="25">
        <v>7850000</v>
      </c>
      <c r="AA6726" s="25">
        <v>0</v>
      </c>
      <c r="AB6726" s="25">
        <v>9000000</v>
      </c>
      <c r="AC6726" s="26">
        <v>45152.505756550927</v>
      </c>
      <c r="AD6726" s="27">
        <f>ROW()</f>
        <v>6726</v>
      </c>
      <c r="AE6726" s="27">
        <f>1</f>
        <v>1</v>
      </c>
      <c r="AF6726" s="27">
        <f>SUBTOTAL(109,Tbl_NGF_Data[[#This Row],[Counter]])</f>
        <v>1</v>
      </c>
    </row>
    <row r="6727" spans="2:32" ht="45" x14ac:dyDescent="0.25">
      <c r="B6727" s="21" t="s">
        <v>1059</v>
      </c>
      <c r="C6727" s="22" t="s">
        <v>4746</v>
      </c>
      <c r="D6727" s="23">
        <v>15</v>
      </c>
      <c r="E6727" s="22" t="s">
        <v>1059</v>
      </c>
      <c r="F6727" s="23">
        <v>15</v>
      </c>
      <c r="G6727" s="22" t="s">
        <v>4746</v>
      </c>
      <c r="H6727" s="22" t="s">
        <v>1327</v>
      </c>
      <c r="I6727" s="23">
        <v>1</v>
      </c>
      <c r="J6727" s="23">
        <v>123</v>
      </c>
      <c r="K6727" s="23" t="s">
        <v>4797</v>
      </c>
      <c r="L6727" s="22" t="s">
        <v>4798</v>
      </c>
      <c r="M6727" s="21" t="s">
        <v>1060</v>
      </c>
      <c r="N6727" s="23" t="s">
        <v>1131</v>
      </c>
      <c r="O6727" s="22" t="s">
        <v>1132</v>
      </c>
      <c r="P6727" s="22" t="s">
        <v>1133</v>
      </c>
      <c r="Q6727" s="23" t="s">
        <v>1151</v>
      </c>
      <c r="R6727" s="22" t="s">
        <v>1132</v>
      </c>
      <c r="S6727" s="21" t="s">
        <v>38</v>
      </c>
      <c r="T6727" s="23" t="s">
        <v>4812</v>
      </c>
      <c r="U6727" s="24" t="s">
        <v>17</v>
      </c>
      <c r="V6727" s="23">
        <v>200</v>
      </c>
      <c r="W6727" s="25">
        <v>47563616.942999989</v>
      </c>
      <c r="X6727" s="25">
        <v>66342734.439999968</v>
      </c>
      <c r="Y6727" s="25">
        <v>61127898.50000003</v>
      </c>
      <c r="Z6727" s="25">
        <v>69445244.420000017</v>
      </c>
      <c r="AA6727" s="25">
        <v>61930808.789999992</v>
      </c>
      <c r="AB6727" s="25">
        <v>63474072.909999944</v>
      </c>
      <c r="AC6727" s="26">
        <v>45152.505756550927</v>
      </c>
      <c r="AD6727" s="27">
        <f>ROW()</f>
        <v>6727</v>
      </c>
      <c r="AE6727" s="27">
        <f>1</f>
        <v>1</v>
      </c>
      <c r="AF6727" s="27">
        <f>SUBTOTAL(109,Tbl_NGF_Data[[#This Row],[Counter]])</f>
        <v>1</v>
      </c>
    </row>
    <row r="6728" spans="2:32" ht="45" x14ac:dyDescent="0.25">
      <c r="B6728" s="21" t="s">
        <v>1059</v>
      </c>
      <c r="C6728" s="22" t="s">
        <v>4746</v>
      </c>
      <c r="D6728" s="23">
        <v>15</v>
      </c>
      <c r="E6728" s="22" t="s">
        <v>1059</v>
      </c>
      <c r="F6728" s="23">
        <v>15</v>
      </c>
      <c r="G6728" s="22" t="s">
        <v>4746</v>
      </c>
      <c r="H6728" s="22" t="s">
        <v>1327</v>
      </c>
      <c r="I6728" s="23">
        <v>1</v>
      </c>
      <c r="J6728" s="23">
        <v>123</v>
      </c>
      <c r="K6728" s="23" t="s">
        <v>4797</v>
      </c>
      <c r="L6728" s="22" t="s">
        <v>4798</v>
      </c>
      <c r="M6728" s="21" t="s">
        <v>1060</v>
      </c>
      <c r="N6728" s="23" t="s">
        <v>1131</v>
      </c>
      <c r="O6728" s="22" t="s">
        <v>1132</v>
      </c>
      <c r="P6728" s="22" t="s">
        <v>1133</v>
      </c>
      <c r="Q6728" s="23" t="s">
        <v>1151</v>
      </c>
      <c r="R6728" s="22" t="s">
        <v>1132</v>
      </c>
      <c r="S6728" s="21" t="s">
        <v>38</v>
      </c>
      <c r="T6728" s="23" t="s">
        <v>4812</v>
      </c>
      <c r="U6728" s="24" t="s">
        <v>97</v>
      </c>
      <c r="V6728" s="23">
        <v>205</v>
      </c>
      <c r="W6728" s="25">
        <v>15123693.040000001</v>
      </c>
      <c r="X6728" s="25">
        <v>6793927.6399999987</v>
      </c>
      <c r="Y6728" s="25">
        <v>13059563.560000004</v>
      </c>
      <c r="Z6728" s="25">
        <v>5894817.4299999997</v>
      </c>
      <c r="AA6728" s="25">
        <v>871759.84</v>
      </c>
      <c r="AB6728" s="25">
        <v>1301250.9099999999</v>
      </c>
      <c r="AC6728" s="26">
        <v>45152.505756550927</v>
      </c>
      <c r="AD6728" s="27">
        <f>ROW()</f>
        <v>6728</v>
      </c>
      <c r="AE6728" s="27">
        <f>1</f>
        <v>1</v>
      </c>
      <c r="AF6728" s="27">
        <f>SUBTOTAL(109,Tbl_NGF_Data[[#This Row],[Counter]])</f>
        <v>1</v>
      </c>
    </row>
    <row r="6729" spans="2:32" ht="45" x14ac:dyDescent="0.25">
      <c r="B6729" s="21" t="s">
        <v>1059</v>
      </c>
      <c r="C6729" s="22" t="s">
        <v>4746</v>
      </c>
      <c r="D6729" s="23">
        <v>15</v>
      </c>
      <c r="E6729" s="22" t="s">
        <v>1059</v>
      </c>
      <c r="F6729" s="23">
        <v>15</v>
      </c>
      <c r="G6729" s="22" t="s">
        <v>4746</v>
      </c>
      <c r="H6729" s="22" t="s">
        <v>1327</v>
      </c>
      <c r="I6729" s="23">
        <v>1</v>
      </c>
      <c r="J6729" s="23">
        <v>123</v>
      </c>
      <c r="K6729" s="23" t="s">
        <v>4797</v>
      </c>
      <c r="L6729" s="22" t="s">
        <v>4798</v>
      </c>
      <c r="M6729" s="21" t="s">
        <v>1060</v>
      </c>
      <c r="N6729" s="23" t="s">
        <v>1131</v>
      </c>
      <c r="O6729" s="22" t="s">
        <v>1132</v>
      </c>
      <c r="P6729" s="22" t="s">
        <v>1133</v>
      </c>
      <c r="Q6729" s="23" t="s">
        <v>1151</v>
      </c>
      <c r="R6729" s="22" t="s">
        <v>1132</v>
      </c>
      <c r="S6729" s="21" t="s">
        <v>38</v>
      </c>
      <c r="T6729" s="23" t="s">
        <v>4812</v>
      </c>
      <c r="U6729" s="24" t="s">
        <v>18</v>
      </c>
      <c r="V6729" s="23">
        <v>220</v>
      </c>
      <c r="W6729" s="25">
        <v>5194307.0570000112</v>
      </c>
      <c r="X6729" s="25">
        <v>1847171.5600000322</v>
      </c>
      <c r="Y6729" s="25">
        <v>366470.4999999702</v>
      </c>
      <c r="Z6729" s="25">
        <v>2794543.0499999821</v>
      </c>
      <c r="AA6729" s="25">
        <v>299559.76000000536</v>
      </c>
      <c r="AB6729" s="25">
        <v>20544234.400000058</v>
      </c>
      <c r="AC6729" s="26">
        <v>45152.505756550927</v>
      </c>
      <c r="AD6729" s="27">
        <f>ROW()</f>
        <v>6729</v>
      </c>
      <c r="AE6729" s="27">
        <f>1</f>
        <v>1</v>
      </c>
      <c r="AF6729" s="27">
        <f>SUBTOTAL(109,Tbl_NGF_Data[[#This Row],[Counter]])</f>
        <v>1</v>
      </c>
    </row>
    <row r="6730" spans="2:32" ht="45" x14ac:dyDescent="0.25">
      <c r="B6730" s="21" t="s">
        <v>1059</v>
      </c>
      <c r="C6730" s="22" t="s">
        <v>4746</v>
      </c>
      <c r="D6730" s="23">
        <v>15</v>
      </c>
      <c r="E6730" s="22" t="s">
        <v>1059</v>
      </c>
      <c r="F6730" s="23">
        <v>15</v>
      </c>
      <c r="G6730" s="22" t="s">
        <v>4746</v>
      </c>
      <c r="H6730" s="22" t="s">
        <v>1327</v>
      </c>
      <c r="I6730" s="23">
        <v>1</v>
      </c>
      <c r="J6730" s="23">
        <v>123</v>
      </c>
      <c r="K6730" s="23" t="s">
        <v>4797</v>
      </c>
      <c r="L6730" s="22" t="s">
        <v>4798</v>
      </c>
      <c r="M6730" s="21" t="s">
        <v>1060</v>
      </c>
      <c r="N6730" s="23" t="s">
        <v>1131</v>
      </c>
      <c r="O6730" s="22" t="s">
        <v>1132</v>
      </c>
      <c r="P6730" s="22" t="s">
        <v>1133</v>
      </c>
      <c r="Q6730" s="23" t="s">
        <v>1151</v>
      </c>
      <c r="R6730" s="22" t="s">
        <v>1132</v>
      </c>
      <c r="S6730" s="21" t="s">
        <v>38</v>
      </c>
      <c r="T6730" s="23" t="s">
        <v>4812</v>
      </c>
      <c r="U6730" s="24" t="s">
        <v>67</v>
      </c>
      <c r="V6730" s="23">
        <v>222</v>
      </c>
      <c r="W6730" s="25">
        <v>37595280.960000001</v>
      </c>
      <c r="X6730" s="25">
        <v>37887303.359999999</v>
      </c>
      <c r="Y6730" s="25">
        <v>21452717.959999993</v>
      </c>
      <c r="Z6730" s="25">
        <v>24849153.530000001</v>
      </c>
      <c r="AA6730" s="25">
        <v>23170790.559999999</v>
      </c>
      <c r="AB6730" s="25">
        <v>36964580.650000006</v>
      </c>
      <c r="AC6730" s="26">
        <v>45152.505756550927</v>
      </c>
      <c r="AD6730" s="27">
        <f>ROW()</f>
        <v>6730</v>
      </c>
      <c r="AE6730" s="27">
        <f>1</f>
        <v>1</v>
      </c>
      <c r="AF6730" s="27">
        <f>SUBTOTAL(109,Tbl_NGF_Data[[#This Row],[Counter]])</f>
        <v>1</v>
      </c>
    </row>
    <row r="6731" spans="2:32" ht="45" x14ac:dyDescent="0.25">
      <c r="B6731" s="21" t="s">
        <v>1059</v>
      </c>
      <c r="C6731" s="22" t="s">
        <v>4746</v>
      </c>
      <c r="D6731" s="23">
        <v>15</v>
      </c>
      <c r="E6731" s="22" t="s">
        <v>1059</v>
      </c>
      <c r="F6731" s="23">
        <v>15</v>
      </c>
      <c r="G6731" s="22" t="s">
        <v>4746</v>
      </c>
      <c r="H6731" s="22" t="s">
        <v>1327</v>
      </c>
      <c r="I6731" s="23">
        <v>1</v>
      </c>
      <c r="J6731" s="23">
        <v>123</v>
      </c>
      <c r="K6731" s="23" t="s">
        <v>4797</v>
      </c>
      <c r="L6731" s="22" t="s">
        <v>4798</v>
      </c>
      <c r="M6731" s="21" t="s">
        <v>1060</v>
      </c>
      <c r="N6731" s="23" t="s">
        <v>1131</v>
      </c>
      <c r="O6731" s="22" t="s">
        <v>1132</v>
      </c>
      <c r="P6731" s="22" t="s">
        <v>1133</v>
      </c>
      <c r="Q6731" s="23" t="s">
        <v>1151</v>
      </c>
      <c r="R6731" s="22" t="s">
        <v>1132</v>
      </c>
      <c r="S6731" s="21" t="s">
        <v>38</v>
      </c>
      <c r="T6731" s="23" t="s">
        <v>4812</v>
      </c>
      <c r="U6731" s="24" t="s">
        <v>19</v>
      </c>
      <c r="V6731" s="23">
        <v>500</v>
      </c>
      <c r="W6731" s="25">
        <v>64087909.649999999</v>
      </c>
      <c r="X6731" s="25">
        <v>70861513.290000007</v>
      </c>
      <c r="Y6731" s="25">
        <v>79246285.730000019</v>
      </c>
      <c r="Z6731" s="25">
        <v>73841697.200000033</v>
      </c>
      <c r="AA6731" s="25">
        <v>62119762.760000005</v>
      </c>
      <c r="AB6731" s="25">
        <v>52081097.910000011</v>
      </c>
      <c r="AC6731" s="26">
        <v>45152.505756550927</v>
      </c>
      <c r="AD6731" s="27">
        <f>ROW()</f>
        <v>6731</v>
      </c>
      <c r="AE6731" s="27">
        <f>1</f>
        <v>1</v>
      </c>
      <c r="AF6731" s="27">
        <f>SUBTOTAL(109,Tbl_NGF_Data[[#This Row],[Counter]])</f>
        <v>1</v>
      </c>
    </row>
    <row r="6732" spans="2:32" ht="60" x14ac:dyDescent="0.25">
      <c r="B6732" s="21" t="s">
        <v>1059</v>
      </c>
      <c r="C6732" s="22" t="s">
        <v>4746</v>
      </c>
      <c r="D6732" s="23">
        <v>15</v>
      </c>
      <c r="E6732" s="22" t="s">
        <v>1059</v>
      </c>
      <c r="F6732" s="23">
        <v>15</v>
      </c>
      <c r="G6732" s="22" t="s">
        <v>4746</v>
      </c>
      <c r="H6732" s="22" t="s">
        <v>1327</v>
      </c>
      <c r="I6732" s="23">
        <v>1</v>
      </c>
      <c r="J6732" s="23">
        <v>123</v>
      </c>
      <c r="K6732" s="23" t="s">
        <v>4797</v>
      </c>
      <c r="L6732" s="22" t="s">
        <v>4798</v>
      </c>
      <c r="M6732" s="21" t="s">
        <v>1060</v>
      </c>
      <c r="N6732" s="23" t="s">
        <v>1131</v>
      </c>
      <c r="O6732" s="22" t="s">
        <v>1132</v>
      </c>
      <c r="P6732" s="22" t="s">
        <v>1133</v>
      </c>
      <c r="Q6732" s="23" t="s">
        <v>1134</v>
      </c>
      <c r="R6732" s="22" t="s">
        <v>1135</v>
      </c>
      <c r="S6732" s="21" t="s">
        <v>33</v>
      </c>
      <c r="T6732" s="23" t="s">
        <v>4813</v>
      </c>
      <c r="U6732" s="24" t="s">
        <v>16</v>
      </c>
      <c r="V6732" s="23">
        <v>135</v>
      </c>
      <c r="W6732" s="25">
        <v>0</v>
      </c>
      <c r="X6732" s="25">
        <v>0</v>
      </c>
      <c r="Y6732" s="25">
        <v>906184.15</v>
      </c>
      <c r="Z6732" s="25">
        <v>454893.4</v>
      </c>
      <c r="AA6732" s="25">
        <v>0</v>
      </c>
      <c r="AB6732" s="25">
        <v>0</v>
      </c>
      <c r="AC6732" s="26">
        <v>45152.505756550927</v>
      </c>
      <c r="AD6732" s="27">
        <f>ROW()</f>
        <v>6732</v>
      </c>
      <c r="AE6732" s="27">
        <f>1</f>
        <v>1</v>
      </c>
      <c r="AF6732" s="27">
        <f>SUBTOTAL(109,Tbl_NGF_Data[[#This Row],[Counter]])</f>
        <v>1</v>
      </c>
    </row>
    <row r="6733" spans="2:32" ht="60" x14ac:dyDescent="0.25">
      <c r="B6733" s="21" t="s">
        <v>1059</v>
      </c>
      <c r="C6733" s="22" t="s">
        <v>4746</v>
      </c>
      <c r="D6733" s="23">
        <v>15</v>
      </c>
      <c r="E6733" s="22" t="s">
        <v>1059</v>
      </c>
      <c r="F6733" s="23">
        <v>15</v>
      </c>
      <c r="G6733" s="22" t="s">
        <v>4746</v>
      </c>
      <c r="H6733" s="22" t="s">
        <v>1327</v>
      </c>
      <c r="I6733" s="23">
        <v>1</v>
      </c>
      <c r="J6733" s="23">
        <v>123</v>
      </c>
      <c r="K6733" s="23" t="s">
        <v>4797</v>
      </c>
      <c r="L6733" s="22" t="s">
        <v>4798</v>
      </c>
      <c r="M6733" s="21" t="s">
        <v>1060</v>
      </c>
      <c r="N6733" s="23" t="s">
        <v>1131</v>
      </c>
      <c r="O6733" s="22" t="s">
        <v>1132</v>
      </c>
      <c r="P6733" s="22" t="s">
        <v>1133</v>
      </c>
      <c r="Q6733" s="23" t="s">
        <v>1134</v>
      </c>
      <c r="R6733" s="22" t="s">
        <v>1135</v>
      </c>
      <c r="S6733" s="21" t="s">
        <v>33</v>
      </c>
      <c r="T6733" s="23" t="s">
        <v>4813</v>
      </c>
      <c r="U6733" s="24" t="s">
        <v>17</v>
      </c>
      <c r="V6733" s="23">
        <v>200</v>
      </c>
      <c r="W6733" s="25">
        <v>0</v>
      </c>
      <c r="X6733" s="25">
        <v>0</v>
      </c>
      <c r="Y6733" s="25">
        <v>906184.15000000014</v>
      </c>
      <c r="Z6733" s="25">
        <v>454893.4</v>
      </c>
      <c r="AA6733" s="25">
        <v>0</v>
      </c>
      <c r="AB6733" s="25">
        <v>0</v>
      </c>
      <c r="AC6733" s="26">
        <v>45152.505756550927</v>
      </c>
      <c r="AD6733" s="27">
        <f>ROW()</f>
        <v>6733</v>
      </c>
      <c r="AE6733" s="27">
        <f>1</f>
        <v>1</v>
      </c>
      <c r="AF6733" s="27">
        <f>SUBTOTAL(109,Tbl_NGF_Data[[#This Row],[Counter]])</f>
        <v>1</v>
      </c>
    </row>
    <row r="6734" spans="2:32" ht="60" x14ac:dyDescent="0.25">
      <c r="B6734" s="21" t="s">
        <v>1059</v>
      </c>
      <c r="C6734" s="22" t="s">
        <v>4746</v>
      </c>
      <c r="D6734" s="23">
        <v>15</v>
      </c>
      <c r="E6734" s="22" t="s">
        <v>1059</v>
      </c>
      <c r="F6734" s="23">
        <v>15</v>
      </c>
      <c r="G6734" s="22" t="s">
        <v>4746</v>
      </c>
      <c r="H6734" s="22" t="s">
        <v>1327</v>
      </c>
      <c r="I6734" s="23">
        <v>1</v>
      </c>
      <c r="J6734" s="23">
        <v>123</v>
      </c>
      <c r="K6734" s="23" t="s">
        <v>4797</v>
      </c>
      <c r="L6734" s="22" t="s">
        <v>4798</v>
      </c>
      <c r="M6734" s="21" t="s">
        <v>1060</v>
      </c>
      <c r="N6734" s="23" t="s">
        <v>1131</v>
      </c>
      <c r="O6734" s="22" t="s">
        <v>1132</v>
      </c>
      <c r="P6734" s="22" t="s">
        <v>1133</v>
      </c>
      <c r="Q6734" s="23" t="s">
        <v>1134</v>
      </c>
      <c r="R6734" s="22" t="s">
        <v>1135</v>
      </c>
      <c r="S6734" s="21" t="s">
        <v>33</v>
      </c>
      <c r="T6734" s="23" t="s">
        <v>4813</v>
      </c>
      <c r="U6734" s="24" t="s">
        <v>18</v>
      </c>
      <c r="V6734" s="23">
        <v>220</v>
      </c>
      <c r="W6734" s="25">
        <v>0</v>
      </c>
      <c r="X6734" s="25">
        <v>0</v>
      </c>
      <c r="Y6734" s="25">
        <v>-1.1641532182693481E-10</v>
      </c>
      <c r="Z6734" s="25">
        <v>0</v>
      </c>
      <c r="AA6734" s="25">
        <v>0</v>
      </c>
      <c r="AB6734" s="25">
        <v>0</v>
      </c>
      <c r="AC6734" s="26">
        <v>45152.505756550927</v>
      </c>
      <c r="AD6734" s="27">
        <f>ROW()</f>
        <v>6734</v>
      </c>
      <c r="AE6734" s="27">
        <f>1</f>
        <v>1</v>
      </c>
      <c r="AF6734" s="27">
        <f>SUBTOTAL(109,Tbl_NGF_Data[[#This Row],[Counter]])</f>
        <v>1</v>
      </c>
    </row>
    <row r="6735" spans="2:32" ht="45" x14ac:dyDescent="0.25">
      <c r="B6735" s="21" t="s">
        <v>1059</v>
      </c>
      <c r="C6735" s="22" t="s">
        <v>4746</v>
      </c>
      <c r="D6735" s="23">
        <v>15</v>
      </c>
      <c r="E6735" s="22" t="s">
        <v>1059</v>
      </c>
      <c r="F6735" s="23">
        <v>15</v>
      </c>
      <c r="G6735" s="22" t="s">
        <v>4746</v>
      </c>
      <c r="H6735" s="22" t="s">
        <v>1327</v>
      </c>
      <c r="I6735" s="23">
        <v>1</v>
      </c>
      <c r="J6735" s="23">
        <v>123</v>
      </c>
      <c r="K6735" s="23" t="s">
        <v>4797</v>
      </c>
      <c r="L6735" s="22" t="s">
        <v>4798</v>
      </c>
      <c r="M6735" s="21" t="s">
        <v>1060</v>
      </c>
      <c r="N6735" s="23" t="s">
        <v>1131</v>
      </c>
      <c r="O6735" s="22" t="s">
        <v>1132</v>
      </c>
      <c r="P6735" s="22" t="s">
        <v>1133</v>
      </c>
      <c r="Q6735" s="23" t="s">
        <v>2120</v>
      </c>
      <c r="R6735" s="22" t="s">
        <v>2121</v>
      </c>
      <c r="S6735" s="21" t="s">
        <v>261</v>
      </c>
      <c r="T6735" s="23" t="s">
        <v>4814</v>
      </c>
      <c r="U6735" s="24" t="s">
        <v>15</v>
      </c>
      <c r="V6735" s="23">
        <v>100</v>
      </c>
      <c r="W6735" s="25">
        <v>0</v>
      </c>
      <c r="X6735" s="25">
        <v>0</v>
      </c>
      <c r="Y6735" s="25">
        <v>0</v>
      </c>
      <c r="Z6735" s="25">
        <v>0</v>
      </c>
      <c r="AA6735" s="25">
        <v>0</v>
      </c>
      <c r="AB6735" s="25">
        <v>6066.4</v>
      </c>
      <c r="AC6735" s="26">
        <v>45152.505756550927</v>
      </c>
      <c r="AD6735" s="27">
        <f>ROW()</f>
        <v>6735</v>
      </c>
      <c r="AE6735" s="27">
        <f>1</f>
        <v>1</v>
      </c>
      <c r="AF6735" s="27">
        <f>SUBTOTAL(109,Tbl_NGF_Data[[#This Row],[Counter]])</f>
        <v>1</v>
      </c>
    </row>
    <row r="6736" spans="2:32" ht="45" x14ac:dyDescent="0.25">
      <c r="B6736" s="21" t="s">
        <v>1059</v>
      </c>
      <c r="C6736" s="22" t="s">
        <v>4746</v>
      </c>
      <c r="D6736" s="23">
        <v>15</v>
      </c>
      <c r="E6736" s="22" t="s">
        <v>1059</v>
      </c>
      <c r="F6736" s="23">
        <v>15</v>
      </c>
      <c r="G6736" s="22" t="s">
        <v>4746</v>
      </c>
      <c r="H6736" s="22" t="s">
        <v>1327</v>
      </c>
      <c r="I6736" s="23">
        <v>1</v>
      </c>
      <c r="J6736" s="23">
        <v>123</v>
      </c>
      <c r="K6736" s="23" t="s">
        <v>4797</v>
      </c>
      <c r="L6736" s="22" t="s">
        <v>4798</v>
      </c>
      <c r="M6736" s="21" t="s">
        <v>1060</v>
      </c>
      <c r="N6736" s="23" t="s">
        <v>1131</v>
      </c>
      <c r="O6736" s="22" t="s">
        <v>1132</v>
      </c>
      <c r="P6736" s="22" t="s">
        <v>1133</v>
      </c>
      <c r="Q6736" s="23" t="s">
        <v>2120</v>
      </c>
      <c r="R6736" s="22" t="s">
        <v>2121</v>
      </c>
      <c r="S6736" s="21" t="s">
        <v>261</v>
      </c>
      <c r="T6736" s="23" t="s">
        <v>4814</v>
      </c>
      <c r="U6736" s="24" t="s">
        <v>16</v>
      </c>
      <c r="V6736" s="23">
        <v>135</v>
      </c>
      <c r="W6736" s="25">
        <v>0</v>
      </c>
      <c r="X6736" s="25">
        <v>0</v>
      </c>
      <c r="Y6736" s="25">
        <v>0</v>
      </c>
      <c r="Z6736" s="25">
        <v>0</v>
      </c>
      <c r="AA6736" s="25">
        <v>0</v>
      </c>
      <c r="AB6736" s="25">
        <v>6066.4</v>
      </c>
      <c r="AC6736" s="26">
        <v>45152.505756550927</v>
      </c>
      <c r="AD6736" s="27">
        <f>ROW()</f>
        <v>6736</v>
      </c>
      <c r="AE6736" s="27">
        <f>1</f>
        <v>1</v>
      </c>
      <c r="AF6736" s="27">
        <f>SUBTOTAL(109,Tbl_NGF_Data[[#This Row],[Counter]])</f>
        <v>1</v>
      </c>
    </row>
    <row r="6737" spans="2:32" ht="45" x14ac:dyDescent="0.25">
      <c r="B6737" s="21" t="s">
        <v>1059</v>
      </c>
      <c r="C6737" s="22" t="s">
        <v>4746</v>
      </c>
      <c r="D6737" s="23">
        <v>15</v>
      </c>
      <c r="E6737" s="22" t="s">
        <v>1059</v>
      </c>
      <c r="F6737" s="23">
        <v>15</v>
      </c>
      <c r="G6737" s="22" t="s">
        <v>4746</v>
      </c>
      <c r="H6737" s="22" t="s">
        <v>1327</v>
      </c>
      <c r="I6737" s="23">
        <v>1</v>
      </c>
      <c r="J6737" s="23">
        <v>123</v>
      </c>
      <c r="K6737" s="23" t="s">
        <v>4797</v>
      </c>
      <c r="L6737" s="22" t="s">
        <v>4798</v>
      </c>
      <c r="M6737" s="21" t="s">
        <v>1060</v>
      </c>
      <c r="N6737" s="23" t="s">
        <v>1131</v>
      </c>
      <c r="O6737" s="22" t="s">
        <v>1132</v>
      </c>
      <c r="P6737" s="22" t="s">
        <v>1133</v>
      </c>
      <c r="Q6737" s="23" t="s">
        <v>2120</v>
      </c>
      <c r="R6737" s="22" t="s">
        <v>2121</v>
      </c>
      <c r="S6737" s="21" t="s">
        <v>261</v>
      </c>
      <c r="T6737" s="23" t="s">
        <v>4814</v>
      </c>
      <c r="U6737" s="24" t="s">
        <v>18</v>
      </c>
      <c r="V6737" s="23">
        <v>220</v>
      </c>
      <c r="W6737" s="25">
        <v>0</v>
      </c>
      <c r="X6737" s="25">
        <v>0</v>
      </c>
      <c r="Y6737" s="25">
        <v>0</v>
      </c>
      <c r="Z6737" s="25">
        <v>0</v>
      </c>
      <c r="AA6737" s="25">
        <v>0</v>
      </c>
      <c r="AB6737" s="25">
        <v>6066.4</v>
      </c>
      <c r="AC6737" s="26">
        <v>45152.505756550927</v>
      </c>
      <c r="AD6737" s="27">
        <f>ROW()</f>
        <v>6737</v>
      </c>
      <c r="AE6737" s="27">
        <f>1</f>
        <v>1</v>
      </c>
      <c r="AF6737" s="27">
        <f>SUBTOTAL(109,Tbl_NGF_Data[[#This Row],[Counter]])</f>
        <v>1</v>
      </c>
    </row>
    <row r="6738" spans="2:32" ht="60" x14ac:dyDescent="0.25">
      <c r="B6738" s="21" t="s">
        <v>1059</v>
      </c>
      <c r="C6738" s="22" t="s">
        <v>4746</v>
      </c>
      <c r="D6738" s="23">
        <v>15</v>
      </c>
      <c r="E6738" s="22" t="s">
        <v>1059</v>
      </c>
      <c r="F6738" s="23">
        <v>15</v>
      </c>
      <c r="G6738" s="22" t="s">
        <v>4746</v>
      </c>
      <c r="H6738" s="22" t="s">
        <v>1327</v>
      </c>
      <c r="I6738" s="23">
        <v>1</v>
      </c>
      <c r="J6738" s="23">
        <v>123</v>
      </c>
      <c r="K6738" s="23" t="s">
        <v>4797</v>
      </c>
      <c r="L6738" s="22" t="s">
        <v>4798</v>
      </c>
      <c r="M6738" s="21" t="s">
        <v>1060</v>
      </c>
      <c r="N6738" s="23" t="s">
        <v>1131</v>
      </c>
      <c r="O6738" s="22" t="s">
        <v>1132</v>
      </c>
      <c r="P6738" s="22" t="s">
        <v>1133</v>
      </c>
      <c r="Q6738" s="23" t="s">
        <v>4815</v>
      </c>
      <c r="R6738" s="22" t="s">
        <v>4816</v>
      </c>
      <c r="S6738" s="21" t="s">
        <v>1065</v>
      </c>
      <c r="T6738" s="23" t="s">
        <v>4817</v>
      </c>
      <c r="U6738" s="24" t="s">
        <v>15</v>
      </c>
      <c r="V6738" s="23">
        <v>100</v>
      </c>
      <c r="W6738" s="25">
        <v>0</v>
      </c>
      <c r="X6738" s="25">
        <v>0</v>
      </c>
      <c r="Y6738" s="25">
        <v>0</v>
      </c>
      <c r="Z6738" s="25">
        <v>26437.599999999999</v>
      </c>
      <c r="AA6738" s="25">
        <v>26437.599999999999</v>
      </c>
      <c r="AB6738" s="25">
        <v>26437.599999999999</v>
      </c>
      <c r="AC6738" s="26">
        <v>45152.505756550927</v>
      </c>
      <c r="AD6738" s="27">
        <f>ROW()</f>
        <v>6738</v>
      </c>
      <c r="AE6738" s="27">
        <f>1</f>
        <v>1</v>
      </c>
      <c r="AF6738" s="27">
        <f>SUBTOTAL(109,Tbl_NGF_Data[[#This Row],[Counter]])</f>
        <v>1</v>
      </c>
    </row>
    <row r="6739" spans="2:32" ht="60" x14ac:dyDescent="0.25">
      <c r="B6739" s="21" t="s">
        <v>1059</v>
      </c>
      <c r="C6739" s="22" t="s">
        <v>4746</v>
      </c>
      <c r="D6739" s="23">
        <v>15</v>
      </c>
      <c r="E6739" s="22" t="s">
        <v>1059</v>
      </c>
      <c r="F6739" s="23">
        <v>15</v>
      </c>
      <c r="G6739" s="22" t="s">
        <v>4746</v>
      </c>
      <c r="H6739" s="22" t="s">
        <v>1327</v>
      </c>
      <c r="I6739" s="23">
        <v>1</v>
      </c>
      <c r="J6739" s="23">
        <v>123</v>
      </c>
      <c r="K6739" s="23" t="s">
        <v>4797</v>
      </c>
      <c r="L6739" s="22" t="s">
        <v>4798</v>
      </c>
      <c r="M6739" s="21" t="s">
        <v>1060</v>
      </c>
      <c r="N6739" s="23" t="s">
        <v>1131</v>
      </c>
      <c r="O6739" s="22" t="s">
        <v>1132</v>
      </c>
      <c r="P6739" s="22" t="s">
        <v>1133</v>
      </c>
      <c r="Q6739" s="23" t="s">
        <v>4815</v>
      </c>
      <c r="R6739" s="22" t="s">
        <v>4816</v>
      </c>
      <c r="S6739" s="21" t="s">
        <v>1065</v>
      </c>
      <c r="T6739" s="23" t="s">
        <v>4817</v>
      </c>
      <c r="U6739" s="24" t="s">
        <v>16</v>
      </c>
      <c r="V6739" s="23">
        <v>135</v>
      </c>
      <c r="W6739" s="25">
        <v>0</v>
      </c>
      <c r="X6739" s="25">
        <v>0</v>
      </c>
      <c r="Y6739" s="25">
        <v>0</v>
      </c>
      <c r="Z6739" s="25">
        <v>4875000</v>
      </c>
      <c r="AA6739" s="25">
        <v>0</v>
      </c>
      <c r="AB6739" s="25">
        <v>0</v>
      </c>
      <c r="AC6739" s="26">
        <v>45152.505756550927</v>
      </c>
      <c r="AD6739" s="27">
        <f>ROW()</f>
        <v>6739</v>
      </c>
      <c r="AE6739" s="27">
        <f>1</f>
        <v>1</v>
      </c>
      <c r="AF6739" s="27">
        <f>SUBTOTAL(109,Tbl_NGF_Data[[#This Row],[Counter]])</f>
        <v>1</v>
      </c>
    </row>
    <row r="6740" spans="2:32" ht="60" x14ac:dyDescent="0.25">
      <c r="B6740" s="21" t="s">
        <v>1059</v>
      </c>
      <c r="C6740" s="22" t="s">
        <v>4746</v>
      </c>
      <c r="D6740" s="23">
        <v>15</v>
      </c>
      <c r="E6740" s="22" t="s">
        <v>1059</v>
      </c>
      <c r="F6740" s="23">
        <v>15</v>
      </c>
      <c r="G6740" s="22" t="s">
        <v>4746</v>
      </c>
      <c r="H6740" s="22" t="s">
        <v>1327</v>
      </c>
      <c r="I6740" s="23">
        <v>1</v>
      </c>
      <c r="J6740" s="23">
        <v>123</v>
      </c>
      <c r="K6740" s="23" t="s">
        <v>4797</v>
      </c>
      <c r="L6740" s="22" t="s">
        <v>4798</v>
      </c>
      <c r="M6740" s="21" t="s">
        <v>1060</v>
      </c>
      <c r="N6740" s="23" t="s">
        <v>1131</v>
      </c>
      <c r="O6740" s="22" t="s">
        <v>1132</v>
      </c>
      <c r="P6740" s="22" t="s">
        <v>1133</v>
      </c>
      <c r="Q6740" s="23" t="s">
        <v>4815</v>
      </c>
      <c r="R6740" s="22" t="s">
        <v>4816</v>
      </c>
      <c r="S6740" s="21" t="s">
        <v>1065</v>
      </c>
      <c r="T6740" s="23" t="s">
        <v>4817</v>
      </c>
      <c r="U6740" s="24" t="s">
        <v>17</v>
      </c>
      <c r="V6740" s="23">
        <v>200</v>
      </c>
      <c r="W6740" s="25">
        <v>0</v>
      </c>
      <c r="X6740" s="25">
        <v>0</v>
      </c>
      <c r="Y6740" s="25">
        <v>0</v>
      </c>
      <c r="Z6740" s="25">
        <v>4744211.7700000014</v>
      </c>
      <c r="AA6740" s="25">
        <v>0</v>
      </c>
      <c r="AB6740" s="25">
        <v>0</v>
      </c>
      <c r="AC6740" s="26">
        <v>45152.505756550927</v>
      </c>
      <c r="AD6740" s="27">
        <f>ROW()</f>
        <v>6740</v>
      </c>
      <c r="AE6740" s="27">
        <f>1</f>
        <v>1</v>
      </c>
      <c r="AF6740" s="27">
        <f>SUBTOTAL(109,Tbl_NGF_Data[[#This Row],[Counter]])</f>
        <v>1</v>
      </c>
    </row>
    <row r="6741" spans="2:32" ht="60" x14ac:dyDescent="0.25">
      <c r="B6741" s="21" t="s">
        <v>1059</v>
      </c>
      <c r="C6741" s="22" t="s">
        <v>4746</v>
      </c>
      <c r="D6741" s="23">
        <v>15</v>
      </c>
      <c r="E6741" s="22" t="s">
        <v>1059</v>
      </c>
      <c r="F6741" s="23">
        <v>15</v>
      </c>
      <c r="G6741" s="22" t="s">
        <v>4746</v>
      </c>
      <c r="H6741" s="22" t="s">
        <v>1327</v>
      </c>
      <c r="I6741" s="23">
        <v>1</v>
      </c>
      <c r="J6741" s="23">
        <v>123</v>
      </c>
      <c r="K6741" s="23" t="s">
        <v>4797</v>
      </c>
      <c r="L6741" s="22" t="s">
        <v>4798</v>
      </c>
      <c r="M6741" s="21" t="s">
        <v>1060</v>
      </c>
      <c r="N6741" s="23" t="s">
        <v>1131</v>
      </c>
      <c r="O6741" s="22" t="s">
        <v>1132</v>
      </c>
      <c r="P6741" s="22" t="s">
        <v>1133</v>
      </c>
      <c r="Q6741" s="23" t="s">
        <v>4815</v>
      </c>
      <c r="R6741" s="22" t="s">
        <v>4816</v>
      </c>
      <c r="S6741" s="21" t="s">
        <v>1065</v>
      </c>
      <c r="T6741" s="23" t="s">
        <v>4817</v>
      </c>
      <c r="U6741" s="24" t="s">
        <v>18</v>
      </c>
      <c r="V6741" s="23">
        <v>220</v>
      </c>
      <c r="W6741" s="25">
        <v>0</v>
      </c>
      <c r="X6741" s="25">
        <v>0</v>
      </c>
      <c r="Y6741" s="25">
        <v>0</v>
      </c>
      <c r="Z6741" s="25">
        <v>130788.22999999858</v>
      </c>
      <c r="AA6741" s="25">
        <v>0</v>
      </c>
      <c r="AB6741" s="25">
        <v>0</v>
      </c>
      <c r="AC6741" s="26">
        <v>45152.505756550927</v>
      </c>
      <c r="AD6741" s="27">
        <f>ROW()</f>
        <v>6741</v>
      </c>
      <c r="AE6741" s="27">
        <f>1</f>
        <v>1</v>
      </c>
      <c r="AF6741" s="27">
        <f>SUBTOTAL(109,Tbl_NGF_Data[[#This Row],[Counter]])</f>
        <v>1</v>
      </c>
    </row>
    <row r="6742" spans="2:32" ht="60" x14ac:dyDescent="0.25">
      <c r="B6742" s="21" t="s">
        <v>1059</v>
      </c>
      <c r="C6742" s="22" t="s">
        <v>4746</v>
      </c>
      <c r="D6742" s="23">
        <v>15</v>
      </c>
      <c r="E6742" s="22" t="s">
        <v>1059</v>
      </c>
      <c r="F6742" s="23">
        <v>15</v>
      </c>
      <c r="G6742" s="22" t="s">
        <v>4746</v>
      </c>
      <c r="H6742" s="22" t="s">
        <v>1327</v>
      </c>
      <c r="I6742" s="23">
        <v>1</v>
      </c>
      <c r="J6742" s="23">
        <v>123</v>
      </c>
      <c r="K6742" s="23" t="s">
        <v>4797</v>
      </c>
      <c r="L6742" s="22" t="s">
        <v>4798</v>
      </c>
      <c r="M6742" s="21" t="s">
        <v>1060</v>
      </c>
      <c r="N6742" s="23" t="s">
        <v>1131</v>
      </c>
      <c r="O6742" s="22" t="s">
        <v>1132</v>
      </c>
      <c r="P6742" s="22" t="s">
        <v>1133</v>
      </c>
      <c r="Q6742" s="23" t="s">
        <v>4815</v>
      </c>
      <c r="R6742" s="22" t="s">
        <v>4816</v>
      </c>
      <c r="S6742" s="21" t="s">
        <v>1065</v>
      </c>
      <c r="T6742" s="23" t="s">
        <v>4817</v>
      </c>
      <c r="U6742" s="24" t="s">
        <v>19</v>
      </c>
      <c r="V6742" s="23">
        <v>500</v>
      </c>
      <c r="W6742" s="25">
        <v>0</v>
      </c>
      <c r="X6742" s="25">
        <v>0</v>
      </c>
      <c r="Y6742" s="25">
        <v>0</v>
      </c>
      <c r="Z6742" s="25">
        <v>4770649.37</v>
      </c>
      <c r="AA6742" s="25">
        <v>0</v>
      </c>
      <c r="AB6742" s="25">
        <v>0</v>
      </c>
      <c r="AC6742" s="26">
        <v>45152.505756550927</v>
      </c>
      <c r="AD6742" s="27">
        <f>ROW()</f>
        <v>6742</v>
      </c>
      <c r="AE6742" s="27">
        <f>1</f>
        <v>1</v>
      </c>
      <c r="AF6742" s="27">
        <f>SUBTOTAL(109,Tbl_NGF_Data[[#This Row],[Counter]])</f>
        <v>1</v>
      </c>
    </row>
    <row r="6743" spans="2:32" ht="45" x14ac:dyDescent="0.25">
      <c r="B6743" s="21" t="s">
        <v>1059</v>
      </c>
      <c r="C6743" s="22" t="s">
        <v>4746</v>
      </c>
      <c r="D6743" s="23">
        <v>15</v>
      </c>
      <c r="E6743" s="22" t="s">
        <v>1059</v>
      </c>
      <c r="F6743" s="23">
        <v>15</v>
      </c>
      <c r="G6743" s="22" t="s">
        <v>4746</v>
      </c>
      <c r="H6743" s="22" t="s">
        <v>1327</v>
      </c>
      <c r="I6743" s="23">
        <v>1</v>
      </c>
      <c r="J6743" s="23">
        <v>123</v>
      </c>
      <c r="K6743" s="23" t="s">
        <v>4797</v>
      </c>
      <c r="L6743" s="22" t="s">
        <v>4798</v>
      </c>
      <c r="M6743" s="21" t="s">
        <v>1060</v>
      </c>
      <c r="N6743" s="23" t="s">
        <v>1166</v>
      </c>
      <c r="O6743" s="22" t="s">
        <v>1167</v>
      </c>
      <c r="P6743" s="22" t="s">
        <v>1168</v>
      </c>
      <c r="Q6743" s="23" t="s">
        <v>1169</v>
      </c>
      <c r="R6743" s="22" t="s">
        <v>1170</v>
      </c>
      <c r="S6743" s="21" t="s">
        <v>40</v>
      </c>
      <c r="T6743" s="23" t="s">
        <v>4818</v>
      </c>
      <c r="U6743" s="24" t="s">
        <v>15</v>
      </c>
      <c r="V6743" s="23">
        <v>100</v>
      </c>
      <c r="W6743" s="25">
        <v>0</v>
      </c>
      <c r="X6743" s="25">
        <v>0</v>
      </c>
      <c r="Y6743" s="25">
        <v>0</v>
      </c>
      <c r="Z6743" s="25">
        <v>0</v>
      </c>
      <c r="AA6743" s="25">
        <v>50488516.240000002</v>
      </c>
      <c r="AB6743" s="25">
        <v>49864868.170000002</v>
      </c>
      <c r="AC6743" s="26">
        <v>45152.505756550927</v>
      </c>
      <c r="AD6743" s="27">
        <f>ROW()</f>
        <v>6743</v>
      </c>
      <c r="AE6743" s="27">
        <f>1</f>
        <v>1</v>
      </c>
      <c r="AF6743" s="27">
        <f>SUBTOTAL(109,Tbl_NGF_Data[[#This Row],[Counter]])</f>
        <v>1</v>
      </c>
    </row>
    <row r="6744" spans="2:32" ht="45" x14ac:dyDescent="0.25">
      <c r="B6744" s="21" t="s">
        <v>1059</v>
      </c>
      <c r="C6744" s="22" t="s">
        <v>4746</v>
      </c>
      <c r="D6744" s="23">
        <v>15</v>
      </c>
      <c r="E6744" s="22" t="s">
        <v>1059</v>
      </c>
      <c r="F6744" s="23">
        <v>15</v>
      </c>
      <c r="G6744" s="22" t="s">
        <v>4746</v>
      </c>
      <c r="H6744" s="22" t="s">
        <v>1327</v>
      </c>
      <c r="I6744" s="23">
        <v>1</v>
      </c>
      <c r="J6744" s="23">
        <v>123</v>
      </c>
      <c r="K6744" s="23" t="s">
        <v>4797</v>
      </c>
      <c r="L6744" s="22" t="s">
        <v>4798</v>
      </c>
      <c r="M6744" s="21" t="s">
        <v>1060</v>
      </c>
      <c r="N6744" s="23" t="s">
        <v>1166</v>
      </c>
      <c r="O6744" s="22" t="s">
        <v>1167</v>
      </c>
      <c r="P6744" s="22" t="s">
        <v>1168</v>
      </c>
      <c r="Q6744" s="23" t="s">
        <v>1169</v>
      </c>
      <c r="R6744" s="22" t="s">
        <v>1170</v>
      </c>
      <c r="S6744" s="21" t="s">
        <v>40</v>
      </c>
      <c r="T6744" s="23" t="s">
        <v>4818</v>
      </c>
      <c r="U6744" s="24" t="s">
        <v>16</v>
      </c>
      <c r="V6744" s="23">
        <v>135</v>
      </c>
      <c r="W6744" s="25">
        <v>0</v>
      </c>
      <c r="X6744" s="25">
        <v>0</v>
      </c>
      <c r="Y6744" s="25">
        <v>0</v>
      </c>
      <c r="Z6744" s="25">
        <v>0</v>
      </c>
      <c r="AA6744" s="25">
        <v>529000</v>
      </c>
      <c r="AB6744" s="25">
        <v>488516.24</v>
      </c>
      <c r="AC6744" s="26">
        <v>45152.505756550927</v>
      </c>
      <c r="AD6744" s="27">
        <f>ROW()</f>
        <v>6744</v>
      </c>
      <c r="AE6744" s="27">
        <f>1</f>
        <v>1</v>
      </c>
      <c r="AF6744" s="27">
        <f>SUBTOTAL(109,Tbl_NGF_Data[[#This Row],[Counter]])</f>
        <v>1</v>
      </c>
    </row>
    <row r="6745" spans="2:32" ht="45" x14ac:dyDescent="0.25">
      <c r="B6745" s="21" t="s">
        <v>1059</v>
      </c>
      <c r="C6745" s="22" t="s">
        <v>4746</v>
      </c>
      <c r="D6745" s="23">
        <v>15</v>
      </c>
      <c r="E6745" s="22" t="s">
        <v>1059</v>
      </c>
      <c r="F6745" s="23">
        <v>15</v>
      </c>
      <c r="G6745" s="22" t="s">
        <v>4746</v>
      </c>
      <c r="H6745" s="22" t="s">
        <v>1327</v>
      </c>
      <c r="I6745" s="23">
        <v>1</v>
      </c>
      <c r="J6745" s="23">
        <v>123</v>
      </c>
      <c r="K6745" s="23" t="s">
        <v>4797</v>
      </c>
      <c r="L6745" s="22" t="s">
        <v>4798</v>
      </c>
      <c r="M6745" s="21" t="s">
        <v>1060</v>
      </c>
      <c r="N6745" s="23" t="s">
        <v>1166</v>
      </c>
      <c r="O6745" s="22" t="s">
        <v>1167</v>
      </c>
      <c r="P6745" s="22" t="s">
        <v>1168</v>
      </c>
      <c r="Q6745" s="23" t="s">
        <v>1169</v>
      </c>
      <c r="R6745" s="22" t="s">
        <v>1170</v>
      </c>
      <c r="S6745" s="21" t="s">
        <v>40</v>
      </c>
      <c r="T6745" s="23" t="s">
        <v>4818</v>
      </c>
      <c r="U6745" s="24" t="s">
        <v>66</v>
      </c>
      <c r="V6745" s="23">
        <v>137</v>
      </c>
      <c r="W6745" s="25">
        <v>0</v>
      </c>
      <c r="X6745" s="25">
        <v>0</v>
      </c>
      <c r="Y6745" s="25">
        <v>0</v>
      </c>
      <c r="Z6745" s="25">
        <v>0</v>
      </c>
      <c r="AA6745" s="25">
        <v>50000000</v>
      </c>
      <c r="AB6745" s="25">
        <v>50000000</v>
      </c>
      <c r="AC6745" s="26">
        <v>45152.505756550927</v>
      </c>
      <c r="AD6745" s="27">
        <f>ROW()</f>
        <v>6745</v>
      </c>
      <c r="AE6745" s="27">
        <f>1</f>
        <v>1</v>
      </c>
      <c r="AF6745" s="27">
        <f>SUBTOTAL(109,Tbl_NGF_Data[[#This Row],[Counter]])</f>
        <v>1</v>
      </c>
    </row>
    <row r="6746" spans="2:32" ht="45" x14ac:dyDescent="0.25">
      <c r="B6746" s="21" t="s">
        <v>1059</v>
      </c>
      <c r="C6746" s="22" t="s">
        <v>4746</v>
      </c>
      <c r="D6746" s="23">
        <v>15</v>
      </c>
      <c r="E6746" s="22" t="s">
        <v>1059</v>
      </c>
      <c r="F6746" s="23">
        <v>15</v>
      </c>
      <c r="G6746" s="22" t="s">
        <v>4746</v>
      </c>
      <c r="H6746" s="22" t="s">
        <v>1327</v>
      </c>
      <c r="I6746" s="23">
        <v>1</v>
      </c>
      <c r="J6746" s="23">
        <v>123</v>
      </c>
      <c r="K6746" s="23" t="s">
        <v>4797</v>
      </c>
      <c r="L6746" s="22" t="s">
        <v>4798</v>
      </c>
      <c r="M6746" s="21" t="s">
        <v>1060</v>
      </c>
      <c r="N6746" s="23" t="s">
        <v>1166</v>
      </c>
      <c r="O6746" s="22" t="s">
        <v>1167</v>
      </c>
      <c r="P6746" s="22" t="s">
        <v>1168</v>
      </c>
      <c r="Q6746" s="23" t="s">
        <v>1169</v>
      </c>
      <c r="R6746" s="22" t="s">
        <v>1170</v>
      </c>
      <c r="S6746" s="21" t="s">
        <v>40</v>
      </c>
      <c r="T6746" s="23" t="s">
        <v>4818</v>
      </c>
      <c r="U6746" s="24" t="s">
        <v>17</v>
      </c>
      <c r="V6746" s="23">
        <v>200</v>
      </c>
      <c r="W6746" s="25">
        <v>0</v>
      </c>
      <c r="X6746" s="25">
        <v>0</v>
      </c>
      <c r="Y6746" s="25">
        <v>0</v>
      </c>
      <c r="Z6746" s="25">
        <v>0</v>
      </c>
      <c r="AA6746" s="25">
        <v>40483.759999999995</v>
      </c>
      <c r="AB6746" s="25">
        <v>262234.07</v>
      </c>
      <c r="AC6746" s="26">
        <v>45152.505756550927</v>
      </c>
      <c r="AD6746" s="27">
        <f>ROW()</f>
        <v>6746</v>
      </c>
      <c r="AE6746" s="27">
        <f>1</f>
        <v>1</v>
      </c>
      <c r="AF6746" s="27">
        <f>SUBTOTAL(109,Tbl_NGF_Data[[#This Row],[Counter]])</f>
        <v>1</v>
      </c>
    </row>
    <row r="6747" spans="2:32" ht="45" x14ac:dyDescent="0.25">
      <c r="B6747" s="21" t="s">
        <v>1059</v>
      </c>
      <c r="C6747" s="22" t="s">
        <v>4746</v>
      </c>
      <c r="D6747" s="23">
        <v>15</v>
      </c>
      <c r="E6747" s="22" t="s">
        <v>1059</v>
      </c>
      <c r="F6747" s="23">
        <v>15</v>
      </c>
      <c r="G6747" s="22" t="s">
        <v>4746</v>
      </c>
      <c r="H6747" s="22" t="s">
        <v>1327</v>
      </c>
      <c r="I6747" s="23">
        <v>1</v>
      </c>
      <c r="J6747" s="23">
        <v>123</v>
      </c>
      <c r="K6747" s="23" t="s">
        <v>4797</v>
      </c>
      <c r="L6747" s="22" t="s">
        <v>4798</v>
      </c>
      <c r="M6747" s="21" t="s">
        <v>1060</v>
      </c>
      <c r="N6747" s="23" t="s">
        <v>1166</v>
      </c>
      <c r="O6747" s="22" t="s">
        <v>1167</v>
      </c>
      <c r="P6747" s="22" t="s">
        <v>1168</v>
      </c>
      <c r="Q6747" s="23" t="s">
        <v>1169</v>
      </c>
      <c r="R6747" s="22" t="s">
        <v>1170</v>
      </c>
      <c r="S6747" s="21" t="s">
        <v>40</v>
      </c>
      <c r="T6747" s="23" t="s">
        <v>4818</v>
      </c>
      <c r="U6747" s="24" t="s">
        <v>97</v>
      </c>
      <c r="V6747" s="23">
        <v>205</v>
      </c>
      <c r="W6747" s="25">
        <v>0</v>
      </c>
      <c r="X6747" s="25">
        <v>0</v>
      </c>
      <c r="Y6747" s="25">
        <v>0</v>
      </c>
      <c r="Z6747" s="25">
        <v>0</v>
      </c>
      <c r="AA6747" s="25">
        <v>0</v>
      </c>
      <c r="AB6747" s="25">
        <v>361414</v>
      </c>
      <c r="AC6747" s="26">
        <v>45152.505756550927</v>
      </c>
      <c r="AD6747" s="27">
        <f>ROW()</f>
        <v>6747</v>
      </c>
      <c r="AE6747" s="27">
        <f>1</f>
        <v>1</v>
      </c>
      <c r="AF6747" s="27">
        <f>SUBTOTAL(109,Tbl_NGF_Data[[#This Row],[Counter]])</f>
        <v>1</v>
      </c>
    </row>
    <row r="6748" spans="2:32" ht="45" x14ac:dyDescent="0.25">
      <c r="B6748" s="21" t="s">
        <v>1059</v>
      </c>
      <c r="C6748" s="22" t="s">
        <v>4746</v>
      </c>
      <c r="D6748" s="23">
        <v>15</v>
      </c>
      <c r="E6748" s="22" t="s">
        <v>1059</v>
      </c>
      <c r="F6748" s="23">
        <v>15</v>
      </c>
      <c r="G6748" s="22" t="s">
        <v>4746</v>
      </c>
      <c r="H6748" s="22" t="s">
        <v>1327</v>
      </c>
      <c r="I6748" s="23">
        <v>1</v>
      </c>
      <c r="J6748" s="23">
        <v>123</v>
      </c>
      <c r="K6748" s="23" t="s">
        <v>4797</v>
      </c>
      <c r="L6748" s="22" t="s">
        <v>4798</v>
      </c>
      <c r="M6748" s="21" t="s">
        <v>1060</v>
      </c>
      <c r="N6748" s="23" t="s">
        <v>1166</v>
      </c>
      <c r="O6748" s="22" t="s">
        <v>1167</v>
      </c>
      <c r="P6748" s="22" t="s">
        <v>1168</v>
      </c>
      <c r="Q6748" s="23" t="s">
        <v>1169</v>
      </c>
      <c r="R6748" s="22" t="s">
        <v>1170</v>
      </c>
      <c r="S6748" s="21" t="s">
        <v>40</v>
      </c>
      <c r="T6748" s="23" t="s">
        <v>4818</v>
      </c>
      <c r="U6748" s="24" t="s">
        <v>18</v>
      </c>
      <c r="V6748" s="23">
        <v>220</v>
      </c>
      <c r="W6748" s="25">
        <v>0</v>
      </c>
      <c r="X6748" s="25">
        <v>0</v>
      </c>
      <c r="Y6748" s="25">
        <v>0</v>
      </c>
      <c r="Z6748" s="25">
        <v>0</v>
      </c>
      <c r="AA6748" s="25">
        <v>488516.24</v>
      </c>
      <c r="AB6748" s="25">
        <v>226282.16999999998</v>
      </c>
      <c r="AC6748" s="26">
        <v>45152.505756550927</v>
      </c>
      <c r="AD6748" s="27">
        <f>ROW()</f>
        <v>6748</v>
      </c>
      <c r="AE6748" s="27">
        <f>1</f>
        <v>1</v>
      </c>
      <c r="AF6748" s="27">
        <f>SUBTOTAL(109,Tbl_NGF_Data[[#This Row],[Counter]])</f>
        <v>1</v>
      </c>
    </row>
    <row r="6749" spans="2:32" ht="45" x14ac:dyDescent="0.25">
      <c r="B6749" s="21" t="s">
        <v>1059</v>
      </c>
      <c r="C6749" s="22" t="s">
        <v>4746</v>
      </c>
      <c r="D6749" s="23">
        <v>15</v>
      </c>
      <c r="E6749" s="22" t="s">
        <v>1059</v>
      </c>
      <c r="F6749" s="23">
        <v>15</v>
      </c>
      <c r="G6749" s="22" t="s">
        <v>4746</v>
      </c>
      <c r="H6749" s="22" t="s">
        <v>1327</v>
      </c>
      <c r="I6749" s="23">
        <v>1</v>
      </c>
      <c r="J6749" s="23">
        <v>123</v>
      </c>
      <c r="K6749" s="23" t="s">
        <v>4797</v>
      </c>
      <c r="L6749" s="22" t="s">
        <v>4798</v>
      </c>
      <c r="M6749" s="21" t="s">
        <v>1060</v>
      </c>
      <c r="N6749" s="23" t="s">
        <v>1166</v>
      </c>
      <c r="O6749" s="22" t="s">
        <v>1167</v>
      </c>
      <c r="P6749" s="22" t="s">
        <v>1168</v>
      </c>
      <c r="Q6749" s="23" t="s">
        <v>1169</v>
      </c>
      <c r="R6749" s="22" t="s">
        <v>1170</v>
      </c>
      <c r="S6749" s="21" t="s">
        <v>40</v>
      </c>
      <c r="T6749" s="23" t="s">
        <v>4818</v>
      </c>
      <c r="U6749" s="24" t="s">
        <v>67</v>
      </c>
      <c r="V6749" s="23">
        <v>222</v>
      </c>
      <c r="W6749" s="25">
        <v>0</v>
      </c>
      <c r="X6749" s="25">
        <v>0</v>
      </c>
      <c r="Y6749" s="25">
        <v>0</v>
      </c>
      <c r="Z6749" s="25">
        <v>0</v>
      </c>
      <c r="AA6749" s="25">
        <v>50000000</v>
      </c>
      <c r="AB6749" s="25">
        <v>49638586</v>
      </c>
      <c r="AC6749" s="26">
        <v>45152.505756550927</v>
      </c>
      <c r="AD6749" s="27">
        <f>ROW()</f>
        <v>6749</v>
      </c>
      <c r="AE6749" s="27">
        <f>1</f>
        <v>1</v>
      </c>
      <c r="AF6749" s="27">
        <f>SUBTOTAL(109,Tbl_NGF_Data[[#This Row],[Counter]])</f>
        <v>1</v>
      </c>
    </row>
    <row r="6750" spans="2:32" ht="45" x14ac:dyDescent="0.25">
      <c r="B6750" s="21" t="s">
        <v>1059</v>
      </c>
      <c r="C6750" s="22" t="s">
        <v>4746</v>
      </c>
      <c r="D6750" s="23">
        <v>15</v>
      </c>
      <c r="E6750" s="22" t="s">
        <v>1059</v>
      </c>
      <c r="F6750" s="23">
        <v>15</v>
      </c>
      <c r="G6750" s="22" t="s">
        <v>4746</v>
      </c>
      <c r="H6750" s="22" t="s">
        <v>1327</v>
      </c>
      <c r="I6750" s="23">
        <v>1</v>
      </c>
      <c r="J6750" s="23">
        <v>123</v>
      </c>
      <c r="K6750" s="23" t="s">
        <v>4797</v>
      </c>
      <c r="L6750" s="22" t="s">
        <v>4798</v>
      </c>
      <c r="M6750" s="21" t="s">
        <v>1060</v>
      </c>
      <c r="N6750" s="23" t="s">
        <v>1166</v>
      </c>
      <c r="O6750" s="22" t="s">
        <v>1167</v>
      </c>
      <c r="P6750" s="22" t="s">
        <v>1168</v>
      </c>
      <c r="Q6750" s="23" t="s">
        <v>2086</v>
      </c>
      <c r="R6750" s="22" t="s">
        <v>2087</v>
      </c>
      <c r="S6750" s="21" t="s">
        <v>273</v>
      </c>
      <c r="T6750" s="23" t="s">
        <v>4819</v>
      </c>
      <c r="U6750" s="24" t="s">
        <v>15</v>
      </c>
      <c r="V6750" s="23">
        <v>100</v>
      </c>
      <c r="W6750" s="25">
        <v>0</v>
      </c>
      <c r="X6750" s="25">
        <v>0</v>
      </c>
      <c r="Y6750" s="25">
        <v>0</v>
      </c>
      <c r="Z6750" s="25">
        <v>0</v>
      </c>
      <c r="AA6750" s="25">
        <v>37918.69</v>
      </c>
      <c r="AB6750" s="25">
        <v>37918.69</v>
      </c>
      <c r="AC6750" s="26">
        <v>45152.505756550927</v>
      </c>
      <c r="AD6750" s="27">
        <f>ROW()</f>
        <v>6750</v>
      </c>
      <c r="AE6750" s="27">
        <f>1</f>
        <v>1</v>
      </c>
      <c r="AF6750" s="27">
        <f>SUBTOTAL(109,Tbl_NGF_Data[[#This Row],[Counter]])</f>
        <v>1</v>
      </c>
    </row>
    <row r="6751" spans="2:32" ht="45" x14ac:dyDescent="0.25">
      <c r="B6751" s="21" t="s">
        <v>1059</v>
      </c>
      <c r="C6751" s="22" t="s">
        <v>4746</v>
      </c>
      <c r="D6751" s="23">
        <v>15</v>
      </c>
      <c r="E6751" s="22" t="s">
        <v>1059</v>
      </c>
      <c r="F6751" s="23">
        <v>15</v>
      </c>
      <c r="G6751" s="22" t="s">
        <v>4746</v>
      </c>
      <c r="H6751" s="22" t="s">
        <v>1327</v>
      </c>
      <c r="I6751" s="23">
        <v>1</v>
      </c>
      <c r="J6751" s="23">
        <v>123</v>
      </c>
      <c r="K6751" s="23" t="s">
        <v>4797</v>
      </c>
      <c r="L6751" s="22" t="s">
        <v>4798</v>
      </c>
      <c r="M6751" s="21" t="s">
        <v>1060</v>
      </c>
      <c r="N6751" s="23" t="s">
        <v>1166</v>
      </c>
      <c r="O6751" s="22" t="s">
        <v>1167</v>
      </c>
      <c r="P6751" s="22" t="s">
        <v>1168</v>
      </c>
      <c r="Q6751" s="23" t="s">
        <v>2086</v>
      </c>
      <c r="R6751" s="22" t="s">
        <v>2087</v>
      </c>
      <c r="S6751" s="21" t="s">
        <v>273</v>
      </c>
      <c r="T6751" s="23" t="s">
        <v>4819</v>
      </c>
      <c r="U6751" s="24" t="s">
        <v>16</v>
      </c>
      <c r="V6751" s="23">
        <v>135</v>
      </c>
      <c r="W6751" s="25">
        <v>0</v>
      </c>
      <c r="X6751" s="25">
        <v>0</v>
      </c>
      <c r="Y6751" s="25">
        <v>0</v>
      </c>
      <c r="Z6751" s="25">
        <v>0</v>
      </c>
      <c r="AA6751" s="25">
        <v>0</v>
      </c>
      <c r="AB6751" s="25">
        <v>37918.69</v>
      </c>
      <c r="AC6751" s="26">
        <v>45152.505756550927</v>
      </c>
      <c r="AD6751" s="27">
        <f>ROW()</f>
        <v>6751</v>
      </c>
      <c r="AE6751" s="27">
        <f>1</f>
        <v>1</v>
      </c>
      <c r="AF6751" s="27">
        <f>SUBTOTAL(109,Tbl_NGF_Data[[#This Row],[Counter]])</f>
        <v>1</v>
      </c>
    </row>
    <row r="6752" spans="2:32" ht="45" x14ac:dyDescent="0.25">
      <c r="B6752" s="21" t="s">
        <v>1059</v>
      </c>
      <c r="C6752" s="22" t="s">
        <v>4746</v>
      </c>
      <c r="D6752" s="23">
        <v>15</v>
      </c>
      <c r="E6752" s="22" t="s">
        <v>1059</v>
      </c>
      <c r="F6752" s="23">
        <v>15</v>
      </c>
      <c r="G6752" s="22" t="s">
        <v>4746</v>
      </c>
      <c r="H6752" s="22" t="s">
        <v>1327</v>
      </c>
      <c r="I6752" s="23">
        <v>1</v>
      </c>
      <c r="J6752" s="23">
        <v>123</v>
      </c>
      <c r="K6752" s="23" t="s">
        <v>4797</v>
      </c>
      <c r="L6752" s="22" t="s">
        <v>4798</v>
      </c>
      <c r="M6752" s="21" t="s">
        <v>1060</v>
      </c>
      <c r="N6752" s="23" t="s">
        <v>1166</v>
      </c>
      <c r="O6752" s="22" t="s">
        <v>1167</v>
      </c>
      <c r="P6752" s="22" t="s">
        <v>1168</v>
      </c>
      <c r="Q6752" s="23" t="s">
        <v>2086</v>
      </c>
      <c r="R6752" s="22" t="s">
        <v>2087</v>
      </c>
      <c r="S6752" s="21" t="s">
        <v>273</v>
      </c>
      <c r="T6752" s="23" t="s">
        <v>4819</v>
      </c>
      <c r="U6752" s="24" t="s">
        <v>18</v>
      </c>
      <c r="V6752" s="23">
        <v>220</v>
      </c>
      <c r="W6752" s="25">
        <v>0</v>
      </c>
      <c r="X6752" s="25">
        <v>0</v>
      </c>
      <c r="Y6752" s="25">
        <v>0</v>
      </c>
      <c r="Z6752" s="25">
        <v>0</v>
      </c>
      <c r="AA6752" s="25">
        <v>0</v>
      </c>
      <c r="AB6752" s="25">
        <v>37918.69</v>
      </c>
      <c r="AC6752" s="26">
        <v>45152.505756550927</v>
      </c>
      <c r="AD6752" s="27">
        <f>ROW()</f>
        <v>6752</v>
      </c>
      <c r="AE6752" s="27">
        <f>1</f>
        <v>1</v>
      </c>
      <c r="AF6752" s="27">
        <f>SUBTOTAL(109,Tbl_NGF_Data[[#This Row],[Counter]])</f>
        <v>1</v>
      </c>
    </row>
    <row r="6753" spans="2:32" ht="45" x14ac:dyDescent="0.25">
      <c r="B6753" s="21" t="s">
        <v>145</v>
      </c>
      <c r="C6753" s="22" t="s">
        <v>145</v>
      </c>
      <c r="D6753" s="23">
        <v>16</v>
      </c>
      <c r="E6753" s="22" t="s">
        <v>145</v>
      </c>
      <c r="F6753" s="23">
        <v>16</v>
      </c>
      <c r="G6753" s="22" t="s">
        <v>145</v>
      </c>
      <c r="H6753" s="22" t="s">
        <v>4820</v>
      </c>
      <c r="I6753" s="23">
        <v>999</v>
      </c>
      <c r="J6753" s="23">
        <v>995</v>
      </c>
      <c r="K6753" s="23" t="s">
        <v>4821</v>
      </c>
      <c r="L6753" s="22" t="s">
        <v>145</v>
      </c>
      <c r="M6753" s="21" t="s">
        <v>153</v>
      </c>
      <c r="N6753" s="23" t="s">
        <v>2188</v>
      </c>
      <c r="O6753" s="22" t="s">
        <v>2189</v>
      </c>
      <c r="P6753" s="22" t="s">
        <v>2190</v>
      </c>
      <c r="Q6753" s="23" t="s">
        <v>2191</v>
      </c>
      <c r="R6753" s="22" t="s">
        <v>2189</v>
      </c>
      <c r="S6753" s="21" t="s">
        <v>148</v>
      </c>
      <c r="T6753" s="23" t="s">
        <v>4822</v>
      </c>
      <c r="U6753" s="24" t="s">
        <v>16</v>
      </c>
      <c r="V6753" s="23">
        <v>135</v>
      </c>
      <c r="W6753" s="25">
        <v>0</v>
      </c>
      <c r="X6753" s="25">
        <v>0</v>
      </c>
      <c r="Y6753" s="25">
        <v>0</v>
      </c>
      <c r="Z6753" s="25">
        <v>0</v>
      </c>
      <c r="AA6753" s="25">
        <v>0.90000000002328306</v>
      </c>
      <c r="AB6753" s="25">
        <v>2923551.64</v>
      </c>
      <c r="AC6753" s="26">
        <v>45152.505756550927</v>
      </c>
      <c r="AD6753" s="27">
        <f>ROW()</f>
        <v>6753</v>
      </c>
      <c r="AE6753" s="27">
        <f>1</f>
        <v>1</v>
      </c>
      <c r="AF6753" s="27">
        <f>SUBTOTAL(109,Tbl_NGF_Data[[#This Row],[Counter]])</f>
        <v>1</v>
      </c>
    </row>
    <row r="6754" spans="2:32" ht="45" x14ac:dyDescent="0.25">
      <c r="B6754" s="21" t="s">
        <v>145</v>
      </c>
      <c r="C6754" s="22" t="s">
        <v>145</v>
      </c>
      <c r="D6754" s="23">
        <v>16</v>
      </c>
      <c r="E6754" s="22" t="s">
        <v>145</v>
      </c>
      <c r="F6754" s="23">
        <v>16</v>
      </c>
      <c r="G6754" s="22" t="s">
        <v>145</v>
      </c>
      <c r="H6754" s="22" t="s">
        <v>4820</v>
      </c>
      <c r="I6754" s="23">
        <v>999</v>
      </c>
      <c r="J6754" s="23">
        <v>995</v>
      </c>
      <c r="K6754" s="23" t="s">
        <v>4821</v>
      </c>
      <c r="L6754" s="22" t="s">
        <v>145</v>
      </c>
      <c r="M6754" s="21" t="s">
        <v>153</v>
      </c>
      <c r="N6754" s="23" t="s">
        <v>2188</v>
      </c>
      <c r="O6754" s="22" t="s">
        <v>2189</v>
      </c>
      <c r="P6754" s="22" t="s">
        <v>2190</v>
      </c>
      <c r="Q6754" s="23" t="s">
        <v>2191</v>
      </c>
      <c r="R6754" s="22" t="s">
        <v>2189</v>
      </c>
      <c r="S6754" s="21" t="s">
        <v>148</v>
      </c>
      <c r="T6754" s="23" t="s">
        <v>4822</v>
      </c>
      <c r="U6754" s="24" t="s">
        <v>18</v>
      </c>
      <c r="V6754" s="23">
        <v>220</v>
      </c>
      <c r="W6754" s="25">
        <v>0</v>
      </c>
      <c r="X6754" s="25">
        <v>0</v>
      </c>
      <c r="Y6754" s="25">
        <v>0</v>
      </c>
      <c r="Z6754" s="25">
        <v>0</v>
      </c>
      <c r="AA6754" s="25">
        <v>0.90000000002328306</v>
      </c>
      <c r="AB6754" s="25">
        <v>2923551.64</v>
      </c>
      <c r="AC6754" s="26">
        <v>45152.505756550927</v>
      </c>
      <c r="AD6754" s="27">
        <f>ROW()</f>
        <v>6754</v>
      </c>
      <c r="AE6754" s="27">
        <f>1</f>
        <v>1</v>
      </c>
      <c r="AF6754" s="27">
        <f>SUBTOTAL(109,Tbl_NGF_Data[[#This Row],[Counter]])</f>
        <v>1</v>
      </c>
    </row>
    <row r="6755" spans="2:32" ht="45" x14ac:dyDescent="0.25">
      <c r="B6755" s="21" t="s">
        <v>145</v>
      </c>
      <c r="C6755" s="22" t="s">
        <v>145</v>
      </c>
      <c r="D6755" s="23">
        <v>16</v>
      </c>
      <c r="E6755" s="22" t="s">
        <v>145</v>
      </c>
      <c r="F6755" s="23">
        <v>16</v>
      </c>
      <c r="G6755" s="22" t="s">
        <v>145</v>
      </c>
      <c r="H6755" s="22" t="s">
        <v>4820</v>
      </c>
      <c r="I6755" s="23">
        <v>999</v>
      </c>
      <c r="J6755" s="23">
        <v>995</v>
      </c>
      <c r="K6755" s="23" t="s">
        <v>4821</v>
      </c>
      <c r="L6755" s="22" t="s">
        <v>145</v>
      </c>
      <c r="M6755" s="21" t="s">
        <v>153</v>
      </c>
      <c r="N6755" s="23" t="s">
        <v>1223</v>
      </c>
      <c r="O6755" s="22" t="s">
        <v>1224</v>
      </c>
      <c r="P6755" s="22" t="s">
        <v>1225</v>
      </c>
      <c r="Q6755" s="23" t="s">
        <v>3368</v>
      </c>
      <c r="R6755" s="22" t="s">
        <v>3369</v>
      </c>
      <c r="S6755" s="21" t="s">
        <v>154</v>
      </c>
      <c r="T6755" s="23" t="s">
        <v>4823</v>
      </c>
      <c r="U6755" s="24" t="s">
        <v>15</v>
      </c>
      <c r="V6755" s="23">
        <v>100</v>
      </c>
      <c r="W6755" s="25">
        <v>658.35</v>
      </c>
      <c r="X6755" s="25">
        <v>712.94</v>
      </c>
      <c r="Y6755" s="25">
        <v>764.6</v>
      </c>
      <c r="Z6755" s="25">
        <v>781.19</v>
      </c>
      <c r="AA6755" s="25">
        <v>786.07</v>
      </c>
      <c r="AB6755" s="25">
        <v>834.72</v>
      </c>
      <c r="AC6755" s="26">
        <v>45152.505756550927</v>
      </c>
      <c r="AD6755" s="27">
        <f>ROW()</f>
        <v>6755</v>
      </c>
      <c r="AE6755" s="27">
        <f>1</f>
        <v>1</v>
      </c>
      <c r="AF6755" s="27">
        <f>SUBTOTAL(109,Tbl_NGF_Data[[#This Row],[Counter]])</f>
        <v>1</v>
      </c>
    </row>
    <row r="6756" spans="2:32" ht="45" x14ac:dyDescent="0.25">
      <c r="B6756" s="21" t="s">
        <v>145</v>
      </c>
      <c r="C6756" s="22" t="s">
        <v>145</v>
      </c>
      <c r="D6756" s="23">
        <v>16</v>
      </c>
      <c r="E6756" s="22" t="s">
        <v>145</v>
      </c>
      <c r="F6756" s="23">
        <v>16</v>
      </c>
      <c r="G6756" s="22" t="s">
        <v>145</v>
      </c>
      <c r="H6756" s="22" t="s">
        <v>4820</v>
      </c>
      <c r="I6756" s="23">
        <v>999</v>
      </c>
      <c r="J6756" s="23">
        <v>995</v>
      </c>
      <c r="K6756" s="23" t="s">
        <v>4821</v>
      </c>
      <c r="L6756" s="22" t="s">
        <v>145</v>
      </c>
      <c r="M6756" s="21" t="s">
        <v>153</v>
      </c>
      <c r="N6756" s="23" t="s">
        <v>1223</v>
      </c>
      <c r="O6756" s="22" t="s">
        <v>1224</v>
      </c>
      <c r="P6756" s="22" t="s">
        <v>1225</v>
      </c>
      <c r="Q6756" s="23" t="s">
        <v>3368</v>
      </c>
      <c r="R6756" s="22" t="s">
        <v>3369</v>
      </c>
      <c r="S6756" s="21" t="s">
        <v>154</v>
      </c>
      <c r="T6756" s="23" t="s">
        <v>4823</v>
      </c>
      <c r="U6756" s="24" t="s">
        <v>19</v>
      </c>
      <c r="V6756" s="23">
        <v>500</v>
      </c>
      <c r="W6756" s="25">
        <v>30.09</v>
      </c>
      <c r="X6756" s="25">
        <v>54.59</v>
      </c>
      <c r="Y6756" s="25">
        <v>51.66</v>
      </c>
      <c r="Z6756" s="25">
        <v>16.59</v>
      </c>
      <c r="AA6756" s="25">
        <v>4.88</v>
      </c>
      <c r="AB6756" s="25">
        <v>48.65</v>
      </c>
      <c r="AC6756" s="26">
        <v>45152.505756550927</v>
      </c>
      <c r="AD6756" s="27">
        <f>ROW()</f>
        <v>6756</v>
      </c>
      <c r="AE6756" s="27">
        <f>1</f>
        <v>1</v>
      </c>
      <c r="AF6756" s="27">
        <f>SUBTOTAL(109,Tbl_NGF_Data[[#This Row],[Counter]])</f>
        <v>1</v>
      </c>
    </row>
    <row r="6757" spans="2:32" ht="60" x14ac:dyDescent="0.25">
      <c r="B6757" s="21" t="s">
        <v>145</v>
      </c>
      <c r="C6757" s="22" t="s">
        <v>145</v>
      </c>
      <c r="D6757" s="23">
        <v>16</v>
      </c>
      <c r="E6757" s="22" t="s">
        <v>145</v>
      </c>
      <c r="F6757" s="23">
        <v>16</v>
      </c>
      <c r="G6757" s="22" t="s">
        <v>145</v>
      </c>
      <c r="H6757" s="22" t="s">
        <v>4820</v>
      </c>
      <c r="I6757" s="23">
        <v>999</v>
      </c>
      <c r="J6757" s="23">
        <v>995</v>
      </c>
      <c r="K6757" s="23" t="s">
        <v>4821</v>
      </c>
      <c r="L6757" s="22" t="s">
        <v>145</v>
      </c>
      <c r="M6757" s="21" t="s">
        <v>153</v>
      </c>
      <c r="N6757" s="23" t="s">
        <v>1186</v>
      </c>
      <c r="O6757" s="22" t="s">
        <v>1187</v>
      </c>
      <c r="P6757" s="22" t="s">
        <v>1188</v>
      </c>
      <c r="Q6757" s="23" t="s">
        <v>4824</v>
      </c>
      <c r="R6757" s="22" t="s">
        <v>4825</v>
      </c>
      <c r="S6757" s="21" t="s">
        <v>155</v>
      </c>
      <c r="T6757" s="23" t="s">
        <v>4826</v>
      </c>
      <c r="U6757" s="24" t="s">
        <v>16</v>
      </c>
      <c r="V6757" s="23">
        <v>135</v>
      </c>
      <c r="W6757" s="25">
        <v>500000</v>
      </c>
      <c r="X6757" s="25">
        <v>0</v>
      </c>
      <c r="Y6757" s="25">
        <v>0</v>
      </c>
      <c r="Z6757" s="25">
        <v>0</v>
      </c>
      <c r="AA6757" s="25">
        <v>0</v>
      </c>
      <c r="AB6757" s="25">
        <v>0</v>
      </c>
      <c r="AC6757" s="26">
        <v>45152.505756550927</v>
      </c>
      <c r="AD6757" s="27">
        <f>ROW()</f>
        <v>6757</v>
      </c>
      <c r="AE6757" s="27">
        <f>1</f>
        <v>1</v>
      </c>
      <c r="AF6757" s="27">
        <f>SUBTOTAL(109,Tbl_NGF_Data[[#This Row],[Counter]])</f>
        <v>1</v>
      </c>
    </row>
    <row r="6758" spans="2:32" ht="60" x14ac:dyDescent="0.25">
      <c r="B6758" s="21" t="s">
        <v>145</v>
      </c>
      <c r="C6758" s="22" t="s">
        <v>145</v>
      </c>
      <c r="D6758" s="23">
        <v>16</v>
      </c>
      <c r="E6758" s="22" t="s">
        <v>145</v>
      </c>
      <c r="F6758" s="23">
        <v>16</v>
      </c>
      <c r="G6758" s="22" t="s">
        <v>145</v>
      </c>
      <c r="H6758" s="22" t="s">
        <v>4820</v>
      </c>
      <c r="I6758" s="23">
        <v>999</v>
      </c>
      <c r="J6758" s="23">
        <v>995</v>
      </c>
      <c r="K6758" s="23" t="s">
        <v>4821</v>
      </c>
      <c r="L6758" s="22" t="s">
        <v>145</v>
      </c>
      <c r="M6758" s="21" t="s">
        <v>153</v>
      </c>
      <c r="N6758" s="23" t="s">
        <v>1186</v>
      </c>
      <c r="O6758" s="22" t="s">
        <v>1187</v>
      </c>
      <c r="P6758" s="22" t="s">
        <v>1188</v>
      </c>
      <c r="Q6758" s="23" t="s">
        <v>4824</v>
      </c>
      <c r="R6758" s="22" t="s">
        <v>4825</v>
      </c>
      <c r="S6758" s="21" t="s">
        <v>155</v>
      </c>
      <c r="T6758" s="23" t="s">
        <v>4826</v>
      </c>
      <c r="U6758" s="24" t="s">
        <v>18</v>
      </c>
      <c r="V6758" s="23">
        <v>220</v>
      </c>
      <c r="W6758" s="25">
        <v>500000</v>
      </c>
      <c r="X6758" s="25">
        <v>0</v>
      </c>
      <c r="Y6758" s="25">
        <v>0</v>
      </c>
      <c r="Z6758" s="25">
        <v>0</v>
      </c>
      <c r="AA6758" s="25">
        <v>0</v>
      </c>
      <c r="AB6758" s="25">
        <v>0</v>
      </c>
      <c r="AC6758" s="26">
        <v>45152.505756550927</v>
      </c>
      <c r="AD6758" s="27">
        <f>ROW()</f>
        <v>6758</v>
      </c>
      <c r="AE6758" s="27">
        <f>1</f>
        <v>1</v>
      </c>
      <c r="AF6758" s="27">
        <f>SUBTOTAL(109,Tbl_NGF_Data[[#This Row],[Counter]])</f>
        <v>1</v>
      </c>
    </row>
    <row r="6759" spans="2:32" ht="60" x14ac:dyDescent="0.25">
      <c r="B6759" s="21" t="s">
        <v>145</v>
      </c>
      <c r="C6759" s="22" t="s">
        <v>145</v>
      </c>
      <c r="D6759" s="23">
        <v>16</v>
      </c>
      <c r="E6759" s="22" t="s">
        <v>145</v>
      </c>
      <c r="F6759" s="23">
        <v>16</v>
      </c>
      <c r="G6759" s="22" t="s">
        <v>145</v>
      </c>
      <c r="H6759" s="22" t="s">
        <v>4820</v>
      </c>
      <c r="I6759" s="23">
        <v>999</v>
      </c>
      <c r="J6759" s="23">
        <v>995</v>
      </c>
      <c r="K6759" s="23" t="s">
        <v>4821</v>
      </c>
      <c r="L6759" s="22" t="s">
        <v>145</v>
      </c>
      <c r="M6759" s="21" t="s">
        <v>153</v>
      </c>
      <c r="N6759" s="23" t="s">
        <v>1186</v>
      </c>
      <c r="O6759" s="22" t="s">
        <v>1187</v>
      </c>
      <c r="P6759" s="22" t="s">
        <v>1188</v>
      </c>
      <c r="Q6759" s="23" t="s">
        <v>4827</v>
      </c>
      <c r="R6759" s="22" t="s">
        <v>4828</v>
      </c>
      <c r="S6759" s="21" t="s">
        <v>156</v>
      </c>
      <c r="T6759" s="23" t="s">
        <v>4829</v>
      </c>
      <c r="U6759" s="24" t="s">
        <v>15</v>
      </c>
      <c r="V6759" s="23">
        <v>100</v>
      </c>
      <c r="W6759" s="25">
        <v>0</v>
      </c>
      <c r="X6759" s="25">
        <v>0</v>
      </c>
      <c r="Y6759" s="25">
        <v>824363.09</v>
      </c>
      <c r="Z6759" s="25">
        <v>3700148.08</v>
      </c>
      <c r="AA6759" s="25">
        <v>6576823.29</v>
      </c>
      <c r="AB6759" s="25">
        <v>9573519.0199999996</v>
      </c>
      <c r="AC6759" s="26">
        <v>45152.505756550927</v>
      </c>
      <c r="AD6759" s="27">
        <f>ROW()</f>
        <v>6759</v>
      </c>
      <c r="AE6759" s="27">
        <f>1</f>
        <v>1</v>
      </c>
      <c r="AF6759" s="27">
        <f>SUBTOTAL(109,Tbl_NGF_Data[[#This Row],[Counter]])</f>
        <v>1</v>
      </c>
    </row>
    <row r="6760" spans="2:32" ht="60" x14ac:dyDescent="0.25">
      <c r="B6760" s="21" t="s">
        <v>145</v>
      </c>
      <c r="C6760" s="22" t="s">
        <v>145</v>
      </c>
      <c r="D6760" s="23">
        <v>16</v>
      </c>
      <c r="E6760" s="22" t="s">
        <v>145</v>
      </c>
      <c r="F6760" s="23">
        <v>16</v>
      </c>
      <c r="G6760" s="22" t="s">
        <v>145</v>
      </c>
      <c r="H6760" s="22" t="s">
        <v>4820</v>
      </c>
      <c r="I6760" s="23">
        <v>999</v>
      </c>
      <c r="J6760" s="23">
        <v>995</v>
      </c>
      <c r="K6760" s="23" t="s">
        <v>4821</v>
      </c>
      <c r="L6760" s="22" t="s">
        <v>145</v>
      </c>
      <c r="M6760" s="21" t="s">
        <v>153</v>
      </c>
      <c r="N6760" s="23" t="s">
        <v>1186</v>
      </c>
      <c r="O6760" s="22" t="s">
        <v>1187</v>
      </c>
      <c r="P6760" s="22" t="s">
        <v>1188</v>
      </c>
      <c r="Q6760" s="23" t="s">
        <v>4827</v>
      </c>
      <c r="R6760" s="22" t="s">
        <v>4828</v>
      </c>
      <c r="S6760" s="21" t="s">
        <v>156</v>
      </c>
      <c r="T6760" s="23" t="s">
        <v>4829</v>
      </c>
      <c r="U6760" s="24" t="s">
        <v>16</v>
      </c>
      <c r="V6760" s="23">
        <v>135</v>
      </c>
      <c r="W6760" s="25">
        <v>0</v>
      </c>
      <c r="X6760" s="25">
        <v>0</v>
      </c>
      <c r="Y6760" s="25">
        <v>823327</v>
      </c>
      <c r="Z6760" s="25">
        <v>2869546</v>
      </c>
      <c r="AA6760" s="25">
        <v>2869546</v>
      </c>
      <c r="AB6760" s="25">
        <v>2869546</v>
      </c>
      <c r="AC6760" s="26">
        <v>45152.505756550927</v>
      </c>
      <c r="AD6760" s="27">
        <f>ROW()</f>
        <v>6760</v>
      </c>
      <c r="AE6760" s="27">
        <f>1</f>
        <v>1</v>
      </c>
      <c r="AF6760" s="27">
        <f>SUBTOTAL(109,Tbl_NGF_Data[[#This Row],[Counter]])</f>
        <v>1</v>
      </c>
    </row>
    <row r="6761" spans="2:32" ht="60" x14ac:dyDescent="0.25">
      <c r="B6761" s="21" t="s">
        <v>145</v>
      </c>
      <c r="C6761" s="22" t="s">
        <v>145</v>
      </c>
      <c r="D6761" s="23">
        <v>16</v>
      </c>
      <c r="E6761" s="22" t="s">
        <v>145</v>
      </c>
      <c r="F6761" s="23">
        <v>16</v>
      </c>
      <c r="G6761" s="22" t="s">
        <v>145</v>
      </c>
      <c r="H6761" s="22" t="s">
        <v>4820</v>
      </c>
      <c r="I6761" s="23">
        <v>999</v>
      </c>
      <c r="J6761" s="23">
        <v>995</v>
      </c>
      <c r="K6761" s="23" t="s">
        <v>4821</v>
      </c>
      <c r="L6761" s="22" t="s">
        <v>145</v>
      </c>
      <c r="M6761" s="21" t="s">
        <v>153</v>
      </c>
      <c r="N6761" s="23" t="s">
        <v>1186</v>
      </c>
      <c r="O6761" s="22" t="s">
        <v>1187</v>
      </c>
      <c r="P6761" s="22" t="s">
        <v>1188</v>
      </c>
      <c r="Q6761" s="23" t="s">
        <v>4827</v>
      </c>
      <c r="R6761" s="22" t="s">
        <v>4828</v>
      </c>
      <c r="S6761" s="21" t="s">
        <v>156</v>
      </c>
      <c r="T6761" s="23" t="s">
        <v>4829</v>
      </c>
      <c r="U6761" s="24" t="s">
        <v>18</v>
      </c>
      <c r="V6761" s="23">
        <v>220</v>
      </c>
      <c r="W6761" s="25">
        <v>0</v>
      </c>
      <c r="X6761" s="25">
        <v>0</v>
      </c>
      <c r="Y6761" s="25">
        <v>823327</v>
      </c>
      <c r="Z6761" s="25">
        <v>2869546</v>
      </c>
      <c r="AA6761" s="25">
        <v>2869546</v>
      </c>
      <c r="AB6761" s="25">
        <v>2869546</v>
      </c>
      <c r="AC6761" s="26">
        <v>45152.505756550927</v>
      </c>
      <c r="AD6761" s="27">
        <f>ROW()</f>
        <v>6761</v>
      </c>
      <c r="AE6761" s="27">
        <f>1</f>
        <v>1</v>
      </c>
      <c r="AF6761" s="27">
        <f>SUBTOTAL(109,Tbl_NGF_Data[[#This Row],[Counter]])</f>
        <v>1</v>
      </c>
    </row>
    <row r="6762" spans="2:32" ht="60" x14ac:dyDescent="0.25">
      <c r="B6762" s="21" t="s">
        <v>145</v>
      </c>
      <c r="C6762" s="22" t="s">
        <v>145</v>
      </c>
      <c r="D6762" s="23">
        <v>16</v>
      </c>
      <c r="E6762" s="22" t="s">
        <v>145</v>
      </c>
      <c r="F6762" s="23">
        <v>16</v>
      </c>
      <c r="G6762" s="22" t="s">
        <v>145</v>
      </c>
      <c r="H6762" s="22" t="s">
        <v>4820</v>
      </c>
      <c r="I6762" s="23">
        <v>999</v>
      </c>
      <c r="J6762" s="23">
        <v>995</v>
      </c>
      <c r="K6762" s="23" t="s">
        <v>4821</v>
      </c>
      <c r="L6762" s="22" t="s">
        <v>145</v>
      </c>
      <c r="M6762" s="21" t="s">
        <v>153</v>
      </c>
      <c r="N6762" s="23" t="s">
        <v>1186</v>
      </c>
      <c r="O6762" s="22" t="s">
        <v>1187</v>
      </c>
      <c r="P6762" s="22" t="s">
        <v>1188</v>
      </c>
      <c r="Q6762" s="23" t="s">
        <v>4827</v>
      </c>
      <c r="R6762" s="22" t="s">
        <v>4828</v>
      </c>
      <c r="S6762" s="21" t="s">
        <v>156</v>
      </c>
      <c r="T6762" s="23" t="s">
        <v>4829</v>
      </c>
      <c r="U6762" s="24" t="s">
        <v>19</v>
      </c>
      <c r="V6762" s="23">
        <v>500</v>
      </c>
      <c r="W6762" s="25">
        <v>0</v>
      </c>
      <c r="X6762" s="25">
        <v>0</v>
      </c>
      <c r="Y6762" s="25">
        <v>1036.0899999999999</v>
      </c>
      <c r="Z6762" s="25">
        <v>6238.99</v>
      </c>
      <c r="AA6762" s="25">
        <v>7129.21</v>
      </c>
      <c r="AB6762" s="25">
        <v>127149.73</v>
      </c>
      <c r="AC6762" s="26">
        <v>45152.505756550927</v>
      </c>
      <c r="AD6762" s="27">
        <f>ROW()</f>
        <v>6762</v>
      </c>
      <c r="AE6762" s="27">
        <f>1</f>
        <v>1</v>
      </c>
      <c r="AF6762" s="27">
        <f>SUBTOTAL(109,Tbl_NGF_Data[[#This Row],[Counter]])</f>
        <v>1</v>
      </c>
    </row>
    <row r="6763" spans="2:32" ht="30" x14ac:dyDescent="0.25">
      <c r="B6763" s="21" t="s">
        <v>145</v>
      </c>
      <c r="C6763" s="22" t="s">
        <v>145</v>
      </c>
      <c r="D6763" s="23">
        <v>16</v>
      </c>
      <c r="E6763" s="22" t="s">
        <v>145</v>
      </c>
      <c r="F6763" s="23">
        <v>16</v>
      </c>
      <c r="G6763" s="22" t="s">
        <v>145</v>
      </c>
      <c r="H6763" s="22" t="s">
        <v>4820</v>
      </c>
      <c r="I6763" s="23">
        <v>999</v>
      </c>
      <c r="J6763" s="23">
        <v>995</v>
      </c>
      <c r="K6763" s="23" t="s">
        <v>4821</v>
      </c>
      <c r="L6763" s="22" t="s">
        <v>145</v>
      </c>
      <c r="M6763" s="21" t="s">
        <v>153</v>
      </c>
      <c r="N6763" s="23" t="s">
        <v>1131</v>
      </c>
      <c r="O6763" s="22" t="s">
        <v>1132</v>
      </c>
      <c r="P6763" s="22" t="s">
        <v>1133</v>
      </c>
      <c r="Q6763" s="23" t="s">
        <v>1151</v>
      </c>
      <c r="R6763" s="22" t="s">
        <v>1132</v>
      </c>
      <c r="S6763" s="21" t="s">
        <v>38</v>
      </c>
      <c r="T6763" s="23" t="s">
        <v>4830</v>
      </c>
      <c r="U6763" s="24" t="s">
        <v>16</v>
      </c>
      <c r="V6763" s="23">
        <v>135</v>
      </c>
      <c r="W6763" s="25">
        <v>0</v>
      </c>
      <c r="X6763" s="25">
        <v>0</v>
      </c>
      <c r="Y6763" s="25">
        <v>0</v>
      </c>
      <c r="Z6763" s="25">
        <v>0</v>
      </c>
      <c r="AA6763" s="25">
        <v>187692576.43000031</v>
      </c>
      <c r="AB6763" s="25">
        <v>132957661.33000004</v>
      </c>
      <c r="AC6763" s="26">
        <v>45152.505756550927</v>
      </c>
      <c r="AD6763" s="27">
        <f>ROW()</f>
        <v>6763</v>
      </c>
      <c r="AE6763" s="27">
        <f>1</f>
        <v>1</v>
      </c>
      <c r="AF6763" s="27">
        <f>SUBTOTAL(109,Tbl_NGF_Data[[#This Row],[Counter]])</f>
        <v>1</v>
      </c>
    </row>
    <row r="6764" spans="2:32" ht="45" x14ac:dyDescent="0.25">
      <c r="B6764" s="21" t="s">
        <v>145</v>
      </c>
      <c r="C6764" s="22" t="s">
        <v>145</v>
      </c>
      <c r="D6764" s="23">
        <v>16</v>
      </c>
      <c r="E6764" s="22" t="s">
        <v>145</v>
      </c>
      <c r="F6764" s="23">
        <v>16</v>
      </c>
      <c r="G6764" s="22" t="s">
        <v>145</v>
      </c>
      <c r="H6764" s="22" t="s">
        <v>4820</v>
      </c>
      <c r="I6764" s="23">
        <v>999</v>
      </c>
      <c r="J6764" s="23">
        <v>995</v>
      </c>
      <c r="K6764" s="23" t="s">
        <v>4821</v>
      </c>
      <c r="L6764" s="22" t="s">
        <v>145</v>
      </c>
      <c r="M6764" s="21" t="s">
        <v>153</v>
      </c>
      <c r="N6764" s="23" t="s">
        <v>1131</v>
      </c>
      <c r="O6764" s="22" t="s">
        <v>1132</v>
      </c>
      <c r="P6764" s="22" t="s">
        <v>1133</v>
      </c>
      <c r="Q6764" s="23" t="s">
        <v>1151</v>
      </c>
      <c r="R6764" s="22" t="s">
        <v>1132</v>
      </c>
      <c r="S6764" s="21" t="s">
        <v>38</v>
      </c>
      <c r="T6764" s="23" t="s">
        <v>4830</v>
      </c>
      <c r="U6764" s="24" t="s">
        <v>18</v>
      </c>
      <c r="V6764" s="23">
        <v>220</v>
      </c>
      <c r="W6764" s="25">
        <v>0</v>
      </c>
      <c r="X6764" s="25">
        <v>0</v>
      </c>
      <c r="Y6764" s="25">
        <v>0</v>
      </c>
      <c r="Z6764" s="25">
        <v>0</v>
      </c>
      <c r="AA6764" s="25">
        <v>187692576.43000031</v>
      </c>
      <c r="AB6764" s="25">
        <v>132957661.33000004</v>
      </c>
      <c r="AC6764" s="26">
        <v>45152.505756550927</v>
      </c>
      <c r="AD6764" s="27">
        <f>ROW()</f>
        <v>6764</v>
      </c>
      <c r="AE6764" s="27">
        <f>1</f>
        <v>1</v>
      </c>
      <c r="AF6764" s="27">
        <f>SUBTOTAL(109,Tbl_NGF_Data[[#This Row],[Counter]])</f>
        <v>1</v>
      </c>
    </row>
    <row r="6765" spans="2:32" ht="45" x14ac:dyDescent="0.25">
      <c r="B6765" s="21" t="s">
        <v>145</v>
      </c>
      <c r="C6765" s="22" t="s">
        <v>145</v>
      </c>
      <c r="D6765" s="23">
        <v>16</v>
      </c>
      <c r="E6765" s="22" t="s">
        <v>145</v>
      </c>
      <c r="F6765" s="23">
        <v>16</v>
      </c>
      <c r="G6765" s="22" t="s">
        <v>145</v>
      </c>
      <c r="H6765" s="22" t="s">
        <v>4820</v>
      </c>
      <c r="I6765" s="23">
        <v>999</v>
      </c>
      <c r="J6765" s="23">
        <v>995</v>
      </c>
      <c r="K6765" s="23" t="s">
        <v>4821</v>
      </c>
      <c r="L6765" s="22" t="s">
        <v>145</v>
      </c>
      <c r="M6765" s="21" t="s">
        <v>153</v>
      </c>
      <c r="N6765" s="23" t="s">
        <v>1166</v>
      </c>
      <c r="O6765" s="22" t="s">
        <v>1167</v>
      </c>
      <c r="P6765" s="22" t="s">
        <v>1168</v>
      </c>
      <c r="Q6765" s="23" t="s">
        <v>1169</v>
      </c>
      <c r="R6765" s="22" t="s">
        <v>1170</v>
      </c>
      <c r="S6765" s="21" t="s">
        <v>40</v>
      </c>
      <c r="T6765" s="23" t="s">
        <v>4831</v>
      </c>
      <c r="U6765" s="24" t="s">
        <v>16</v>
      </c>
      <c r="V6765" s="23">
        <v>135</v>
      </c>
      <c r="W6765" s="25">
        <v>0</v>
      </c>
      <c r="X6765" s="25">
        <v>0</v>
      </c>
      <c r="Y6765" s="25">
        <v>0</v>
      </c>
      <c r="Z6765" s="25">
        <v>0</v>
      </c>
      <c r="AA6765" s="25">
        <v>48694499.980000019</v>
      </c>
      <c r="AB6765" s="25">
        <v>431845620.15000004</v>
      </c>
      <c r="AC6765" s="26">
        <v>45152.505756550927</v>
      </c>
      <c r="AD6765" s="27">
        <f>ROW()</f>
        <v>6765</v>
      </c>
      <c r="AE6765" s="27">
        <f>1</f>
        <v>1</v>
      </c>
      <c r="AF6765" s="27">
        <f>SUBTOTAL(109,Tbl_NGF_Data[[#This Row],[Counter]])</f>
        <v>1</v>
      </c>
    </row>
    <row r="6766" spans="2:32" ht="45" x14ac:dyDescent="0.25">
      <c r="B6766" s="21" t="s">
        <v>145</v>
      </c>
      <c r="C6766" s="22" t="s">
        <v>145</v>
      </c>
      <c r="D6766" s="23">
        <v>16</v>
      </c>
      <c r="E6766" s="22" t="s">
        <v>145</v>
      </c>
      <c r="F6766" s="23">
        <v>16</v>
      </c>
      <c r="G6766" s="22" t="s">
        <v>145</v>
      </c>
      <c r="H6766" s="22" t="s">
        <v>4820</v>
      </c>
      <c r="I6766" s="23">
        <v>999</v>
      </c>
      <c r="J6766" s="23">
        <v>995</v>
      </c>
      <c r="K6766" s="23" t="s">
        <v>4821</v>
      </c>
      <c r="L6766" s="22" t="s">
        <v>145</v>
      </c>
      <c r="M6766" s="21" t="s">
        <v>153</v>
      </c>
      <c r="N6766" s="23" t="s">
        <v>1166</v>
      </c>
      <c r="O6766" s="22" t="s">
        <v>1167</v>
      </c>
      <c r="P6766" s="22" t="s">
        <v>1168</v>
      </c>
      <c r="Q6766" s="23" t="s">
        <v>1169</v>
      </c>
      <c r="R6766" s="22" t="s">
        <v>1170</v>
      </c>
      <c r="S6766" s="21" t="s">
        <v>40</v>
      </c>
      <c r="T6766" s="23" t="s">
        <v>4831</v>
      </c>
      <c r="U6766" s="24" t="s">
        <v>18</v>
      </c>
      <c r="V6766" s="23">
        <v>220</v>
      </c>
      <c r="W6766" s="25">
        <v>0</v>
      </c>
      <c r="X6766" s="25">
        <v>0</v>
      </c>
      <c r="Y6766" s="25">
        <v>0</v>
      </c>
      <c r="Z6766" s="25">
        <v>0</v>
      </c>
      <c r="AA6766" s="25">
        <v>48694499.980000019</v>
      </c>
      <c r="AB6766" s="25">
        <v>431845620.15000004</v>
      </c>
      <c r="AC6766" s="26">
        <v>45152.505756550927</v>
      </c>
      <c r="AD6766" s="27">
        <f>ROW()</f>
        <v>6766</v>
      </c>
      <c r="AE6766" s="27">
        <f>1</f>
        <v>1</v>
      </c>
      <c r="AF6766" s="27">
        <f>SUBTOTAL(109,Tbl_NGF_Data[[#This Row],[Counter]])</f>
        <v>1</v>
      </c>
    </row>
    <row r="6767" spans="2:32" ht="45" x14ac:dyDescent="0.25">
      <c r="B6767" s="21" t="s">
        <v>145</v>
      </c>
      <c r="C6767" s="22" t="s">
        <v>145</v>
      </c>
      <c r="D6767" s="23">
        <v>16</v>
      </c>
      <c r="E6767" s="22" t="s">
        <v>145</v>
      </c>
      <c r="F6767" s="23">
        <v>16</v>
      </c>
      <c r="G6767" s="22" t="s">
        <v>145</v>
      </c>
      <c r="H6767" s="22" t="s">
        <v>4820</v>
      </c>
      <c r="I6767" s="23">
        <v>999</v>
      </c>
      <c r="J6767" s="23">
        <v>995</v>
      </c>
      <c r="K6767" s="23" t="s">
        <v>4821</v>
      </c>
      <c r="L6767" s="22" t="s">
        <v>145</v>
      </c>
      <c r="M6767" s="21" t="s">
        <v>153</v>
      </c>
      <c r="N6767" s="23" t="s">
        <v>1166</v>
      </c>
      <c r="O6767" s="22" t="s">
        <v>1167</v>
      </c>
      <c r="P6767" s="22" t="s">
        <v>1168</v>
      </c>
      <c r="Q6767" s="23" t="s">
        <v>1887</v>
      </c>
      <c r="R6767" s="22" t="s">
        <v>1888</v>
      </c>
      <c r="S6767" s="21" t="s">
        <v>157</v>
      </c>
      <c r="T6767" s="23" t="s">
        <v>4832</v>
      </c>
      <c r="U6767" s="24" t="s">
        <v>16</v>
      </c>
      <c r="V6767" s="23">
        <v>135</v>
      </c>
      <c r="W6767" s="25">
        <v>0</v>
      </c>
      <c r="X6767" s="25">
        <v>0</v>
      </c>
      <c r="Y6767" s="25">
        <v>0</v>
      </c>
      <c r="Z6767" s="25">
        <v>0</v>
      </c>
      <c r="AA6767" s="25">
        <v>221739237</v>
      </c>
      <c r="AB6767" s="25">
        <v>1926883</v>
      </c>
      <c r="AC6767" s="26">
        <v>45152.505756550927</v>
      </c>
      <c r="AD6767" s="27">
        <f>ROW()</f>
        <v>6767</v>
      </c>
      <c r="AE6767" s="27">
        <f>1</f>
        <v>1</v>
      </c>
      <c r="AF6767" s="27">
        <f>SUBTOTAL(109,Tbl_NGF_Data[[#This Row],[Counter]])</f>
        <v>1</v>
      </c>
    </row>
    <row r="6768" spans="2:32" ht="45" x14ac:dyDescent="0.25">
      <c r="B6768" s="21" t="s">
        <v>145</v>
      </c>
      <c r="C6768" s="22" t="s">
        <v>145</v>
      </c>
      <c r="D6768" s="23">
        <v>16</v>
      </c>
      <c r="E6768" s="22" t="s">
        <v>145</v>
      </c>
      <c r="F6768" s="23">
        <v>16</v>
      </c>
      <c r="G6768" s="22" t="s">
        <v>145</v>
      </c>
      <c r="H6768" s="22" t="s">
        <v>4820</v>
      </c>
      <c r="I6768" s="23">
        <v>999</v>
      </c>
      <c r="J6768" s="23">
        <v>995</v>
      </c>
      <c r="K6768" s="23" t="s">
        <v>4821</v>
      </c>
      <c r="L6768" s="22" t="s">
        <v>145</v>
      </c>
      <c r="M6768" s="21" t="s">
        <v>153</v>
      </c>
      <c r="N6768" s="23" t="s">
        <v>1166</v>
      </c>
      <c r="O6768" s="22" t="s">
        <v>1167</v>
      </c>
      <c r="P6768" s="22" t="s">
        <v>1168</v>
      </c>
      <c r="Q6768" s="23" t="s">
        <v>1887</v>
      </c>
      <c r="R6768" s="22" t="s">
        <v>1888</v>
      </c>
      <c r="S6768" s="21" t="s">
        <v>157</v>
      </c>
      <c r="T6768" s="23" t="s">
        <v>4832</v>
      </c>
      <c r="U6768" s="24" t="s">
        <v>18</v>
      </c>
      <c r="V6768" s="23">
        <v>220</v>
      </c>
      <c r="W6768" s="25">
        <v>0</v>
      </c>
      <c r="X6768" s="25">
        <v>0</v>
      </c>
      <c r="Y6768" s="25">
        <v>0</v>
      </c>
      <c r="Z6768" s="25">
        <v>0</v>
      </c>
      <c r="AA6768" s="25">
        <v>221739237</v>
      </c>
      <c r="AB6768" s="25">
        <v>1926883</v>
      </c>
      <c r="AC6768" s="26">
        <v>45152.505756550927</v>
      </c>
      <c r="AD6768" s="27">
        <f>ROW()</f>
        <v>6768</v>
      </c>
      <c r="AE6768" s="27">
        <f>1</f>
        <v>1</v>
      </c>
      <c r="AF6768" s="27">
        <f>SUBTOTAL(109,Tbl_NGF_Data[[#This Row],[Counter]])</f>
        <v>1</v>
      </c>
    </row>
    <row r="6769" spans="2:32" ht="45" x14ac:dyDescent="0.25">
      <c r="B6769" s="21" t="s">
        <v>145</v>
      </c>
      <c r="C6769" s="22" t="s">
        <v>145</v>
      </c>
      <c r="D6769" s="23">
        <v>16</v>
      </c>
      <c r="E6769" s="22" t="s">
        <v>145</v>
      </c>
      <c r="F6769" s="23">
        <v>16</v>
      </c>
      <c r="G6769" s="22" t="s">
        <v>145</v>
      </c>
      <c r="H6769" s="22" t="s">
        <v>4820</v>
      </c>
      <c r="I6769" s="23">
        <v>999</v>
      </c>
      <c r="J6769" s="23">
        <v>949</v>
      </c>
      <c r="K6769" s="23" t="s">
        <v>4833</v>
      </c>
      <c r="L6769" s="22" t="s">
        <v>4834</v>
      </c>
      <c r="M6769" s="21" t="s">
        <v>146</v>
      </c>
      <c r="N6769" s="23" t="s">
        <v>1119</v>
      </c>
      <c r="O6769" s="22" t="s">
        <v>1120</v>
      </c>
      <c r="P6769" s="22" t="s">
        <v>1121</v>
      </c>
      <c r="Q6769" s="23" t="s">
        <v>4835</v>
      </c>
      <c r="R6769" s="22" t="s">
        <v>4836</v>
      </c>
      <c r="S6769" s="21" t="s">
        <v>147</v>
      </c>
      <c r="T6769" s="23" t="s">
        <v>4837</v>
      </c>
      <c r="U6769" s="24" t="s">
        <v>66</v>
      </c>
      <c r="V6769" s="23">
        <v>137</v>
      </c>
      <c r="W6769" s="25">
        <v>0</v>
      </c>
      <c r="X6769" s="25">
        <v>-3000000</v>
      </c>
      <c r="Y6769" s="25">
        <v>0</v>
      </c>
      <c r="Z6769" s="25">
        <v>516000</v>
      </c>
      <c r="AA6769" s="25">
        <v>35464668</v>
      </c>
      <c r="AB6769" s="25">
        <v>35464668</v>
      </c>
      <c r="AC6769" s="26">
        <v>45152.505756550927</v>
      </c>
      <c r="AD6769" s="27">
        <f>ROW()</f>
        <v>6769</v>
      </c>
      <c r="AE6769" s="27">
        <f>1</f>
        <v>1</v>
      </c>
      <c r="AF6769" s="27">
        <f>SUBTOTAL(109,Tbl_NGF_Data[[#This Row],[Counter]])</f>
        <v>1</v>
      </c>
    </row>
    <row r="6770" spans="2:32" ht="45" x14ac:dyDescent="0.25">
      <c r="B6770" s="21" t="s">
        <v>145</v>
      </c>
      <c r="C6770" s="22" t="s">
        <v>145</v>
      </c>
      <c r="D6770" s="23">
        <v>16</v>
      </c>
      <c r="E6770" s="22" t="s">
        <v>145</v>
      </c>
      <c r="F6770" s="23">
        <v>16</v>
      </c>
      <c r="G6770" s="22" t="s">
        <v>145</v>
      </c>
      <c r="H6770" s="22" t="s">
        <v>4820</v>
      </c>
      <c r="I6770" s="23">
        <v>999</v>
      </c>
      <c r="J6770" s="23">
        <v>949</v>
      </c>
      <c r="K6770" s="23" t="s">
        <v>4833</v>
      </c>
      <c r="L6770" s="22" t="s">
        <v>4834</v>
      </c>
      <c r="M6770" s="21" t="s">
        <v>146</v>
      </c>
      <c r="N6770" s="23" t="s">
        <v>1119</v>
      </c>
      <c r="O6770" s="22" t="s">
        <v>1120</v>
      </c>
      <c r="P6770" s="22"/>
      <c r="Q6770" s="23" t="s">
        <v>4835</v>
      </c>
      <c r="R6770" s="22" t="s">
        <v>4836</v>
      </c>
      <c r="S6770" s="21" t="s">
        <v>147</v>
      </c>
      <c r="T6770" s="23" t="s">
        <v>4837</v>
      </c>
      <c r="U6770" s="24" t="s">
        <v>66</v>
      </c>
      <c r="V6770" s="23">
        <v>137</v>
      </c>
      <c r="W6770" s="25">
        <v>0</v>
      </c>
      <c r="X6770" s="25">
        <v>3000000</v>
      </c>
      <c r="Y6770" s="25">
        <v>10516000</v>
      </c>
      <c r="Z6770" s="25">
        <v>35000000</v>
      </c>
      <c r="AA6770" s="25">
        <v>0</v>
      </c>
      <c r="AB6770" s="25">
        <v>0</v>
      </c>
      <c r="AC6770" s="26">
        <v>45152.505756550927</v>
      </c>
      <c r="AD6770" s="27">
        <f>ROW()</f>
        <v>6770</v>
      </c>
      <c r="AE6770" s="27">
        <f>1</f>
        <v>1</v>
      </c>
      <c r="AF6770" s="27">
        <f>SUBTOTAL(109,Tbl_NGF_Data[[#This Row],[Counter]])</f>
        <v>1</v>
      </c>
    </row>
    <row r="6771" spans="2:32" ht="45" x14ac:dyDescent="0.25">
      <c r="B6771" s="21" t="s">
        <v>145</v>
      </c>
      <c r="C6771" s="22" t="s">
        <v>145</v>
      </c>
      <c r="D6771" s="23">
        <v>16</v>
      </c>
      <c r="E6771" s="22" t="s">
        <v>145</v>
      </c>
      <c r="F6771" s="23">
        <v>16</v>
      </c>
      <c r="G6771" s="22" t="s">
        <v>145</v>
      </c>
      <c r="H6771" s="22" t="s">
        <v>4820</v>
      </c>
      <c r="I6771" s="23">
        <v>999</v>
      </c>
      <c r="J6771" s="23">
        <v>949</v>
      </c>
      <c r="K6771" s="23" t="s">
        <v>4833</v>
      </c>
      <c r="L6771" s="22" t="s">
        <v>4834</v>
      </c>
      <c r="M6771" s="21" t="s">
        <v>146</v>
      </c>
      <c r="N6771" s="23" t="s">
        <v>1119</v>
      </c>
      <c r="O6771" s="22" t="s">
        <v>1120</v>
      </c>
      <c r="P6771" s="22" t="s">
        <v>1121</v>
      </c>
      <c r="Q6771" s="23" t="s">
        <v>4835</v>
      </c>
      <c r="R6771" s="22" t="s">
        <v>4836</v>
      </c>
      <c r="S6771" s="21" t="s">
        <v>147</v>
      </c>
      <c r="T6771" s="23" t="s">
        <v>4837</v>
      </c>
      <c r="U6771" s="24" t="s">
        <v>67</v>
      </c>
      <c r="V6771" s="23">
        <v>222</v>
      </c>
      <c r="W6771" s="25">
        <v>0</v>
      </c>
      <c r="X6771" s="25">
        <v>-3000000</v>
      </c>
      <c r="Y6771" s="25">
        <v>0</v>
      </c>
      <c r="Z6771" s="25">
        <v>516000</v>
      </c>
      <c r="AA6771" s="25">
        <v>35464668</v>
      </c>
      <c r="AB6771" s="25">
        <v>35464668</v>
      </c>
      <c r="AC6771" s="26">
        <v>45152.505756550927</v>
      </c>
      <c r="AD6771" s="27">
        <f>ROW()</f>
        <v>6771</v>
      </c>
      <c r="AE6771" s="27">
        <f>1</f>
        <v>1</v>
      </c>
      <c r="AF6771" s="27">
        <f>SUBTOTAL(109,Tbl_NGF_Data[[#This Row],[Counter]])</f>
        <v>1</v>
      </c>
    </row>
    <row r="6772" spans="2:32" ht="45" x14ac:dyDescent="0.25">
      <c r="B6772" s="21" t="s">
        <v>145</v>
      </c>
      <c r="C6772" s="22" t="s">
        <v>145</v>
      </c>
      <c r="D6772" s="23">
        <v>16</v>
      </c>
      <c r="E6772" s="22" t="s">
        <v>145</v>
      </c>
      <c r="F6772" s="23">
        <v>16</v>
      </c>
      <c r="G6772" s="22" t="s">
        <v>145</v>
      </c>
      <c r="H6772" s="22" t="s">
        <v>4820</v>
      </c>
      <c r="I6772" s="23">
        <v>999</v>
      </c>
      <c r="J6772" s="23">
        <v>949</v>
      </c>
      <c r="K6772" s="23" t="s">
        <v>4833</v>
      </c>
      <c r="L6772" s="22" t="s">
        <v>4834</v>
      </c>
      <c r="M6772" s="21" t="s">
        <v>146</v>
      </c>
      <c r="N6772" s="23" t="s">
        <v>2188</v>
      </c>
      <c r="O6772" s="22" t="s">
        <v>2189</v>
      </c>
      <c r="P6772" s="22" t="s">
        <v>2190</v>
      </c>
      <c r="Q6772" s="23" t="s">
        <v>2191</v>
      </c>
      <c r="R6772" s="22" t="s">
        <v>2189</v>
      </c>
      <c r="S6772" s="21" t="s">
        <v>148</v>
      </c>
      <c r="T6772" s="23" t="s">
        <v>4838</v>
      </c>
      <c r="U6772" s="24" t="s">
        <v>66</v>
      </c>
      <c r="V6772" s="23">
        <v>137</v>
      </c>
      <c r="W6772" s="25">
        <v>47229154</v>
      </c>
      <c r="X6772" s="25">
        <v>47229154</v>
      </c>
      <c r="Y6772" s="25">
        <v>47229154</v>
      </c>
      <c r="Z6772" s="25">
        <v>67229154</v>
      </c>
      <c r="AA6772" s="25">
        <v>67229154</v>
      </c>
      <c r="AB6772" s="25">
        <v>56051254</v>
      </c>
      <c r="AC6772" s="26">
        <v>45152.505756550927</v>
      </c>
      <c r="AD6772" s="27">
        <f>ROW()</f>
        <v>6772</v>
      </c>
      <c r="AE6772" s="27">
        <f>1</f>
        <v>1</v>
      </c>
      <c r="AF6772" s="27">
        <f>SUBTOTAL(109,Tbl_NGF_Data[[#This Row],[Counter]])</f>
        <v>1</v>
      </c>
    </row>
    <row r="6773" spans="2:32" ht="45" x14ac:dyDescent="0.25">
      <c r="B6773" s="21" t="s">
        <v>145</v>
      </c>
      <c r="C6773" s="22" t="s">
        <v>145</v>
      </c>
      <c r="D6773" s="23">
        <v>16</v>
      </c>
      <c r="E6773" s="22" t="s">
        <v>145</v>
      </c>
      <c r="F6773" s="23">
        <v>16</v>
      </c>
      <c r="G6773" s="22" t="s">
        <v>145</v>
      </c>
      <c r="H6773" s="22" t="s">
        <v>4820</v>
      </c>
      <c r="I6773" s="23">
        <v>999</v>
      </c>
      <c r="J6773" s="23">
        <v>949</v>
      </c>
      <c r="K6773" s="23" t="s">
        <v>4833</v>
      </c>
      <c r="L6773" s="22" t="s">
        <v>4834</v>
      </c>
      <c r="M6773" s="21" t="s">
        <v>146</v>
      </c>
      <c r="N6773" s="23" t="s">
        <v>2188</v>
      </c>
      <c r="O6773" s="22" t="s">
        <v>2189</v>
      </c>
      <c r="P6773" s="22"/>
      <c r="Q6773" s="23" t="s">
        <v>2191</v>
      </c>
      <c r="R6773" s="22" t="s">
        <v>2189</v>
      </c>
      <c r="S6773" s="21" t="s">
        <v>148</v>
      </c>
      <c r="T6773" s="23" t="s">
        <v>4838</v>
      </c>
      <c r="U6773" s="24" t="s">
        <v>66</v>
      </c>
      <c r="V6773" s="23">
        <v>137</v>
      </c>
      <c r="W6773" s="25">
        <v>0</v>
      </c>
      <c r="X6773" s="25">
        <v>0</v>
      </c>
      <c r="Y6773" s="25">
        <v>20000000</v>
      </c>
      <c r="Z6773" s="25">
        <v>0</v>
      </c>
      <c r="AA6773" s="25">
        <v>0</v>
      </c>
      <c r="AB6773" s="25">
        <v>29266000</v>
      </c>
      <c r="AC6773" s="26">
        <v>45152.505756550927</v>
      </c>
      <c r="AD6773" s="27">
        <f>ROW()</f>
        <v>6773</v>
      </c>
      <c r="AE6773" s="27">
        <f>1</f>
        <v>1</v>
      </c>
      <c r="AF6773" s="27">
        <f>SUBTOTAL(109,Tbl_NGF_Data[[#This Row],[Counter]])</f>
        <v>1</v>
      </c>
    </row>
    <row r="6774" spans="2:32" ht="45" x14ac:dyDescent="0.25">
      <c r="B6774" s="21" t="s">
        <v>145</v>
      </c>
      <c r="C6774" s="22" t="s">
        <v>145</v>
      </c>
      <c r="D6774" s="23">
        <v>16</v>
      </c>
      <c r="E6774" s="22" t="s">
        <v>145</v>
      </c>
      <c r="F6774" s="23">
        <v>16</v>
      </c>
      <c r="G6774" s="22" t="s">
        <v>145</v>
      </c>
      <c r="H6774" s="22" t="s">
        <v>4820</v>
      </c>
      <c r="I6774" s="23">
        <v>999</v>
      </c>
      <c r="J6774" s="23">
        <v>949</v>
      </c>
      <c r="K6774" s="23" t="s">
        <v>4833</v>
      </c>
      <c r="L6774" s="22" t="s">
        <v>4834</v>
      </c>
      <c r="M6774" s="21" t="s">
        <v>146</v>
      </c>
      <c r="N6774" s="23" t="s">
        <v>2188</v>
      </c>
      <c r="O6774" s="22" t="s">
        <v>2189</v>
      </c>
      <c r="P6774" s="22" t="s">
        <v>2190</v>
      </c>
      <c r="Q6774" s="23" t="s">
        <v>2191</v>
      </c>
      <c r="R6774" s="22" t="s">
        <v>2189</v>
      </c>
      <c r="S6774" s="21" t="s">
        <v>148</v>
      </c>
      <c r="T6774" s="23" t="s">
        <v>4838</v>
      </c>
      <c r="U6774" s="24" t="s">
        <v>67</v>
      </c>
      <c r="V6774" s="23">
        <v>222</v>
      </c>
      <c r="W6774" s="25">
        <v>47229154</v>
      </c>
      <c r="X6774" s="25">
        <v>47229154</v>
      </c>
      <c r="Y6774" s="25">
        <v>47229154</v>
      </c>
      <c r="Z6774" s="25">
        <v>67229154</v>
      </c>
      <c r="AA6774" s="25">
        <v>67229154</v>
      </c>
      <c r="AB6774" s="25">
        <v>56051254</v>
      </c>
      <c r="AC6774" s="26">
        <v>45152.505756550927</v>
      </c>
      <c r="AD6774" s="27">
        <f>ROW()</f>
        <v>6774</v>
      </c>
      <c r="AE6774" s="27">
        <f>1</f>
        <v>1</v>
      </c>
      <c r="AF6774" s="27">
        <f>SUBTOTAL(109,Tbl_NGF_Data[[#This Row],[Counter]])</f>
        <v>1</v>
      </c>
    </row>
    <row r="6775" spans="2:32" ht="45" x14ac:dyDescent="0.25">
      <c r="B6775" s="21" t="s">
        <v>145</v>
      </c>
      <c r="C6775" s="22" t="s">
        <v>145</v>
      </c>
      <c r="D6775" s="23">
        <v>16</v>
      </c>
      <c r="E6775" s="22" t="s">
        <v>145</v>
      </c>
      <c r="F6775" s="23">
        <v>16</v>
      </c>
      <c r="G6775" s="22" t="s">
        <v>145</v>
      </c>
      <c r="H6775" s="22" t="s">
        <v>4820</v>
      </c>
      <c r="I6775" s="23">
        <v>999</v>
      </c>
      <c r="J6775" s="23">
        <v>949</v>
      </c>
      <c r="K6775" s="23" t="s">
        <v>4833</v>
      </c>
      <c r="L6775" s="22" t="s">
        <v>4834</v>
      </c>
      <c r="M6775" s="21" t="s">
        <v>146</v>
      </c>
      <c r="N6775" s="23" t="s">
        <v>1223</v>
      </c>
      <c r="O6775" s="22" t="s">
        <v>1224</v>
      </c>
      <c r="P6775" s="22" t="s">
        <v>1225</v>
      </c>
      <c r="Q6775" s="23" t="s">
        <v>4839</v>
      </c>
      <c r="R6775" s="22" t="s">
        <v>4840</v>
      </c>
      <c r="S6775" s="21" t="s">
        <v>149</v>
      </c>
      <c r="T6775" s="23" t="s">
        <v>4841</v>
      </c>
      <c r="U6775" s="24" t="s">
        <v>66</v>
      </c>
      <c r="V6775" s="23">
        <v>137</v>
      </c>
      <c r="W6775" s="25">
        <v>400000</v>
      </c>
      <c r="X6775" s="25">
        <v>400000</v>
      </c>
      <c r="Y6775" s="25">
        <v>400000</v>
      </c>
      <c r="Z6775" s="25">
        <v>400000</v>
      </c>
      <c r="AA6775" s="25">
        <v>400000</v>
      </c>
      <c r="AB6775" s="25">
        <v>400000</v>
      </c>
      <c r="AC6775" s="26">
        <v>45152.505756550927</v>
      </c>
      <c r="AD6775" s="27">
        <f>ROW()</f>
        <v>6775</v>
      </c>
      <c r="AE6775" s="27">
        <f>1</f>
        <v>1</v>
      </c>
      <c r="AF6775" s="27">
        <f>SUBTOTAL(109,Tbl_NGF_Data[[#This Row],[Counter]])</f>
        <v>1</v>
      </c>
    </row>
    <row r="6776" spans="2:32" ht="45" x14ac:dyDescent="0.25">
      <c r="B6776" s="21" t="s">
        <v>145</v>
      </c>
      <c r="C6776" s="22" t="s">
        <v>145</v>
      </c>
      <c r="D6776" s="23">
        <v>16</v>
      </c>
      <c r="E6776" s="22" t="s">
        <v>145</v>
      </c>
      <c r="F6776" s="23">
        <v>16</v>
      </c>
      <c r="G6776" s="22" t="s">
        <v>145</v>
      </c>
      <c r="H6776" s="22" t="s">
        <v>4820</v>
      </c>
      <c r="I6776" s="23">
        <v>999</v>
      </c>
      <c r="J6776" s="23">
        <v>949</v>
      </c>
      <c r="K6776" s="23" t="s">
        <v>4833</v>
      </c>
      <c r="L6776" s="22" t="s">
        <v>4834</v>
      </c>
      <c r="M6776" s="21" t="s">
        <v>146</v>
      </c>
      <c r="N6776" s="23" t="s">
        <v>1223</v>
      </c>
      <c r="O6776" s="22" t="s">
        <v>1224</v>
      </c>
      <c r="P6776" s="22" t="s">
        <v>1225</v>
      </c>
      <c r="Q6776" s="23" t="s">
        <v>4839</v>
      </c>
      <c r="R6776" s="22" t="s">
        <v>4840</v>
      </c>
      <c r="S6776" s="21" t="s">
        <v>149</v>
      </c>
      <c r="T6776" s="23" t="s">
        <v>4841</v>
      </c>
      <c r="U6776" s="24" t="s">
        <v>67</v>
      </c>
      <c r="V6776" s="23">
        <v>222</v>
      </c>
      <c r="W6776" s="25">
        <v>400000</v>
      </c>
      <c r="X6776" s="25">
        <v>400000</v>
      </c>
      <c r="Y6776" s="25">
        <v>400000</v>
      </c>
      <c r="Z6776" s="25">
        <v>400000</v>
      </c>
      <c r="AA6776" s="25">
        <v>400000</v>
      </c>
      <c r="AB6776" s="25">
        <v>400000</v>
      </c>
      <c r="AC6776" s="26">
        <v>45152.505756550927</v>
      </c>
      <c r="AD6776" s="27">
        <f>ROW()</f>
        <v>6776</v>
      </c>
      <c r="AE6776" s="27">
        <f>1</f>
        <v>1</v>
      </c>
      <c r="AF6776" s="27">
        <f>SUBTOTAL(109,Tbl_NGF_Data[[#This Row],[Counter]])</f>
        <v>1</v>
      </c>
    </row>
    <row r="6777" spans="2:32" ht="45" x14ac:dyDescent="0.25">
      <c r="B6777" s="21" t="s">
        <v>145</v>
      </c>
      <c r="C6777" s="22" t="s">
        <v>145</v>
      </c>
      <c r="D6777" s="23">
        <v>16</v>
      </c>
      <c r="E6777" s="22" t="s">
        <v>145</v>
      </c>
      <c r="F6777" s="23">
        <v>16</v>
      </c>
      <c r="G6777" s="22" t="s">
        <v>145</v>
      </c>
      <c r="H6777" s="22" t="s">
        <v>4820</v>
      </c>
      <c r="I6777" s="23">
        <v>999</v>
      </c>
      <c r="J6777" s="23">
        <v>949</v>
      </c>
      <c r="K6777" s="23" t="s">
        <v>4833</v>
      </c>
      <c r="L6777" s="22" t="s">
        <v>4834</v>
      </c>
      <c r="M6777" s="21" t="s">
        <v>146</v>
      </c>
      <c r="N6777" s="23" t="s">
        <v>1186</v>
      </c>
      <c r="O6777" s="22" t="s">
        <v>1187</v>
      </c>
      <c r="P6777" s="22" t="s">
        <v>1188</v>
      </c>
      <c r="Q6777" s="23" t="s">
        <v>2143</v>
      </c>
      <c r="R6777" s="22" t="s">
        <v>2144</v>
      </c>
      <c r="S6777" s="21" t="s">
        <v>150</v>
      </c>
      <c r="T6777" s="23" t="s">
        <v>4842</v>
      </c>
      <c r="U6777" s="24" t="s">
        <v>15</v>
      </c>
      <c r="V6777" s="23">
        <v>100</v>
      </c>
      <c r="W6777" s="25">
        <v>311000.75</v>
      </c>
      <c r="X6777" s="25">
        <v>4221338.75</v>
      </c>
      <c r="Y6777" s="25">
        <v>965419.75</v>
      </c>
      <c r="Z6777" s="25">
        <v>2282585.4500000002</v>
      </c>
      <c r="AA6777" s="25">
        <v>4495996.45</v>
      </c>
      <c r="AB6777" s="25">
        <v>3584996.45</v>
      </c>
      <c r="AC6777" s="26">
        <v>45152.505756550927</v>
      </c>
      <c r="AD6777" s="27">
        <f>ROW()</f>
        <v>6777</v>
      </c>
      <c r="AE6777" s="27">
        <f>1</f>
        <v>1</v>
      </c>
      <c r="AF6777" s="27">
        <f>SUBTOTAL(109,Tbl_NGF_Data[[#This Row],[Counter]])</f>
        <v>1</v>
      </c>
    </row>
    <row r="6778" spans="2:32" ht="45" x14ac:dyDescent="0.25">
      <c r="B6778" s="21" t="s">
        <v>145</v>
      </c>
      <c r="C6778" s="22" t="s">
        <v>145</v>
      </c>
      <c r="D6778" s="23">
        <v>16</v>
      </c>
      <c r="E6778" s="22" t="s">
        <v>145</v>
      </c>
      <c r="F6778" s="23">
        <v>16</v>
      </c>
      <c r="G6778" s="22" t="s">
        <v>145</v>
      </c>
      <c r="H6778" s="22" t="s">
        <v>4820</v>
      </c>
      <c r="I6778" s="23">
        <v>999</v>
      </c>
      <c r="J6778" s="23">
        <v>949</v>
      </c>
      <c r="K6778" s="23" t="s">
        <v>4833</v>
      </c>
      <c r="L6778" s="22" t="s">
        <v>4834</v>
      </c>
      <c r="M6778" s="21" t="s">
        <v>146</v>
      </c>
      <c r="N6778" s="23" t="s">
        <v>1186</v>
      </c>
      <c r="O6778" s="22" t="s">
        <v>1187</v>
      </c>
      <c r="P6778" s="22"/>
      <c r="Q6778" s="23" t="s">
        <v>2143</v>
      </c>
      <c r="R6778" s="22" t="s">
        <v>2144</v>
      </c>
      <c r="S6778" s="21" t="s">
        <v>150</v>
      </c>
      <c r="T6778" s="23" t="s">
        <v>4842</v>
      </c>
      <c r="U6778" s="24" t="s">
        <v>66</v>
      </c>
      <c r="V6778" s="23">
        <v>137</v>
      </c>
      <c r="W6778" s="25">
        <v>0</v>
      </c>
      <c r="X6778" s="25">
        <v>0</v>
      </c>
      <c r="Y6778" s="25">
        <v>0</v>
      </c>
      <c r="Z6778" s="25">
        <v>1517750</v>
      </c>
      <c r="AA6778" s="25">
        <v>0</v>
      </c>
      <c r="AB6778" s="25">
        <v>0</v>
      </c>
      <c r="AC6778" s="26">
        <v>45152.505756550927</v>
      </c>
      <c r="AD6778" s="27">
        <f>ROW()</f>
        <v>6778</v>
      </c>
      <c r="AE6778" s="27">
        <f>1</f>
        <v>1</v>
      </c>
      <c r="AF6778" s="27">
        <f>SUBTOTAL(109,Tbl_NGF_Data[[#This Row],[Counter]])</f>
        <v>1</v>
      </c>
    </row>
    <row r="6779" spans="2:32" ht="45" x14ac:dyDescent="0.25">
      <c r="B6779" s="21" t="s">
        <v>145</v>
      </c>
      <c r="C6779" s="22" t="s">
        <v>145</v>
      </c>
      <c r="D6779" s="23">
        <v>16</v>
      </c>
      <c r="E6779" s="22" t="s">
        <v>145</v>
      </c>
      <c r="F6779" s="23">
        <v>16</v>
      </c>
      <c r="G6779" s="22" t="s">
        <v>145</v>
      </c>
      <c r="H6779" s="22" t="s">
        <v>4820</v>
      </c>
      <c r="I6779" s="23">
        <v>999</v>
      </c>
      <c r="J6779" s="23">
        <v>949</v>
      </c>
      <c r="K6779" s="23" t="s">
        <v>4833</v>
      </c>
      <c r="L6779" s="22" t="s">
        <v>4834</v>
      </c>
      <c r="M6779" s="21" t="s">
        <v>146</v>
      </c>
      <c r="N6779" s="23" t="s">
        <v>1186</v>
      </c>
      <c r="O6779" s="22" t="s">
        <v>1187</v>
      </c>
      <c r="P6779" s="22" t="s">
        <v>1188</v>
      </c>
      <c r="Q6779" s="23" t="s">
        <v>2143</v>
      </c>
      <c r="R6779" s="22" t="s">
        <v>2144</v>
      </c>
      <c r="S6779" s="21" t="s">
        <v>150</v>
      </c>
      <c r="T6779" s="23" t="s">
        <v>4842</v>
      </c>
      <c r="U6779" s="24" t="s">
        <v>66</v>
      </c>
      <c r="V6779" s="23">
        <v>137</v>
      </c>
      <c r="W6779" s="25">
        <v>14792074</v>
      </c>
      <c r="X6779" s="25">
        <v>12717099</v>
      </c>
      <c r="Y6779" s="25">
        <v>11747304</v>
      </c>
      <c r="Z6779" s="25">
        <v>11750494.699999999</v>
      </c>
      <c r="AA6779" s="25">
        <v>2517646.3000000007</v>
      </c>
      <c r="AB6779" s="25">
        <v>902538.82999999984</v>
      </c>
      <c r="AC6779" s="26">
        <v>45152.505756550927</v>
      </c>
      <c r="AD6779" s="27">
        <f>ROW()</f>
        <v>6779</v>
      </c>
      <c r="AE6779" s="27">
        <f>1</f>
        <v>1</v>
      </c>
      <c r="AF6779" s="27">
        <f>SUBTOTAL(109,Tbl_NGF_Data[[#This Row],[Counter]])</f>
        <v>1</v>
      </c>
    </row>
    <row r="6780" spans="2:32" ht="45" x14ac:dyDescent="0.25">
      <c r="B6780" s="21" t="s">
        <v>145</v>
      </c>
      <c r="C6780" s="22" t="s">
        <v>145</v>
      </c>
      <c r="D6780" s="23">
        <v>16</v>
      </c>
      <c r="E6780" s="22" t="s">
        <v>145</v>
      </c>
      <c r="F6780" s="23">
        <v>16</v>
      </c>
      <c r="G6780" s="22" t="s">
        <v>145</v>
      </c>
      <c r="H6780" s="22" t="s">
        <v>4820</v>
      </c>
      <c r="I6780" s="23">
        <v>999</v>
      </c>
      <c r="J6780" s="23">
        <v>949</v>
      </c>
      <c r="K6780" s="23" t="s">
        <v>4833</v>
      </c>
      <c r="L6780" s="22" t="s">
        <v>4834</v>
      </c>
      <c r="M6780" s="21" t="s">
        <v>146</v>
      </c>
      <c r="N6780" s="23" t="s">
        <v>1186</v>
      </c>
      <c r="O6780" s="22" t="s">
        <v>1187</v>
      </c>
      <c r="P6780" s="22" t="s">
        <v>1188</v>
      </c>
      <c r="Q6780" s="23" t="s">
        <v>2143</v>
      </c>
      <c r="R6780" s="22" t="s">
        <v>2144</v>
      </c>
      <c r="S6780" s="21" t="s">
        <v>150</v>
      </c>
      <c r="T6780" s="23" t="s">
        <v>4842</v>
      </c>
      <c r="U6780" s="24" t="s">
        <v>67</v>
      </c>
      <c r="V6780" s="23">
        <v>222</v>
      </c>
      <c r="W6780" s="25">
        <v>14792074</v>
      </c>
      <c r="X6780" s="25">
        <v>12717099</v>
      </c>
      <c r="Y6780" s="25">
        <v>11747304</v>
      </c>
      <c r="Z6780" s="25">
        <v>11750494.699999999</v>
      </c>
      <c r="AA6780" s="25">
        <v>2517646.3000000007</v>
      </c>
      <c r="AB6780" s="25">
        <v>902538.82999999984</v>
      </c>
      <c r="AC6780" s="26">
        <v>45152.505756550927</v>
      </c>
      <c r="AD6780" s="27">
        <f>ROW()</f>
        <v>6780</v>
      </c>
      <c r="AE6780" s="27">
        <f>1</f>
        <v>1</v>
      </c>
      <c r="AF6780" s="27">
        <f>SUBTOTAL(109,Tbl_NGF_Data[[#This Row],[Counter]])</f>
        <v>1</v>
      </c>
    </row>
    <row r="6781" spans="2:32" ht="45" x14ac:dyDescent="0.25">
      <c r="B6781" s="21" t="s">
        <v>145</v>
      </c>
      <c r="C6781" s="22" t="s">
        <v>145</v>
      </c>
      <c r="D6781" s="23">
        <v>16</v>
      </c>
      <c r="E6781" s="22" t="s">
        <v>145</v>
      </c>
      <c r="F6781" s="23">
        <v>16</v>
      </c>
      <c r="G6781" s="22" t="s">
        <v>145</v>
      </c>
      <c r="H6781" s="22" t="s">
        <v>4820</v>
      </c>
      <c r="I6781" s="23">
        <v>999</v>
      </c>
      <c r="J6781" s="23">
        <v>949</v>
      </c>
      <c r="K6781" s="23" t="s">
        <v>4833</v>
      </c>
      <c r="L6781" s="22" t="s">
        <v>4834</v>
      </c>
      <c r="M6781" s="21" t="s">
        <v>146</v>
      </c>
      <c r="N6781" s="23" t="s">
        <v>1186</v>
      </c>
      <c r="O6781" s="22" t="s">
        <v>1187</v>
      </c>
      <c r="P6781" s="22" t="s">
        <v>1188</v>
      </c>
      <c r="Q6781" s="23" t="s">
        <v>4843</v>
      </c>
      <c r="R6781" s="22" t="s">
        <v>4844</v>
      </c>
      <c r="S6781" s="21" t="s">
        <v>151</v>
      </c>
      <c r="T6781" s="23" t="s">
        <v>4845</v>
      </c>
      <c r="U6781" s="24" t="s">
        <v>66</v>
      </c>
      <c r="V6781" s="23">
        <v>137</v>
      </c>
      <c r="W6781" s="25">
        <v>264820</v>
      </c>
      <c r="X6781" s="25">
        <v>264820</v>
      </c>
      <c r="Y6781" s="25">
        <v>264820</v>
      </c>
      <c r="Z6781" s="25">
        <v>264820</v>
      </c>
      <c r="AA6781" s="25">
        <v>39698820</v>
      </c>
      <c r="AB6781" s="25">
        <v>39698820</v>
      </c>
      <c r="AC6781" s="26">
        <v>45152.505756550927</v>
      </c>
      <c r="AD6781" s="27">
        <f>ROW()</f>
        <v>6781</v>
      </c>
      <c r="AE6781" s="27">
        <f>1</f>
        <v>1</v>
      </c>
      <c r="AF6781" s="27">
        <f>SUBTOTAL(109,Tbl_NGF_Data[[#This Row],[Counter]])</f>
        <v>1</v>
      </c>
    </row>
    <row r="6782" spans="2:32" ht="45" x14ac:dyDescent="0.25">
      <c r="B6782" s="21" t="s">
        <v>145</v>
      </c>
      <c r="C6782" s="22" t="s">
        <v>145</v>
      </c>
      <c r="D6782" s="23">
        <v>16</v>
      </c>
      <c r="E6782" s="22" t="s">
        <v>145</v>
      </c>
      <c r="F6782" s="23">
        <v>16</v>
      </c>
      <c r="G6782" s="22" t="s">
        <v>145</v>
      </c>
      <c r="H6782" s="22" t="s">
        <v>4820</v>
      </c>
      <c r="I6782" s="23">
        <v>999</v>
      </c>
      <c r="J6782" s="23">
        <v>949</v>
      </c>
      <c r="K6782" s="23" t="s">
        <v>4833</v>
      </c>
      <c r="L6782" s="22" t="s">
        <v>4834</v>
      </c>
      <c r="M6782" s="21" t="s">
        <v>146</v>
      </c>
      <c r="N6782" s="23" t="s">
        <v>1186</v>
      </c>
      <c r="O6782" s="22" t="s">
        <v>1187</v>
      </c>
      <c r="P6782" s="22"/>
      <c r="Q6782" s="23" t="s">
        <v>4843</v>
      </c>
      <c r="R6782" s="22" t="s">
        <v>4844</v>
      </c>
      <c r="S6782" s="21" t="s">
        <v>151</v>
      </c>
      <c r="T6782" s="23" t="s">
        <v>4845</v>
      </c>
      <c r="U6782" s="24" t="s">
        <v>66</v>
      </c>
      <c r="V6782" s="23">
        <v>137</v>
      </c>
      <c r="W6782" s="25">
        <v>0</v>
      </c>
      <c r="X6782" s="25">
        <v>0</v>
      </c>
      <c r="Y6782" s="25">
        <v>0</v>
      </c>
      <c r="Z6782" s="25">
        <v>39434000</v>
      </c>
      <c r="AA6782" s="25">
        <v>0</v>
      </c>
      <c r="AB6782" s="25">
        <v>0</v>
      </c>
      <c r="AC6782" s="26">
        <v>45152.505756550927</v>
      </c>
      <c r="AD6782" s="27">
        <f>ROW()</f>
        <v>6782</v>
      </c>
      <c r="AE6782" s="27">
        <f>1</f>
        <v>1</v>
      </c>
      <c r="AF6782" s="27">
        <f>SUBTOTAL(109,Tbl_NGF_Data[[#This Row],[Counter]])</f>
        <v>1</v>
      </c>
    </row>
    <row r="6783" spans="2:32" ht="45" x14ac:dyDescent="0.25">
      <c r="B6783" s="21" t="s">
        <v>145</v>
      </c>
      <c r="C6783" s="22" t="s">
        <v>145</v>
      </c>
      <c r="D6783" s="23">
        <v>16</v>
      </c>
      <c r="E6783" s="22" t="s">
        <v>145</v>
      </c>
      <c r="F6783" s="23">
        <v>16</v>
      </c>
      <c r="G6783" s="22" t="s">
        <v>145</v>
      </c>
      <c r="H6783" s="22" t="s">
        <v>4820</v>
      </c>
      <c r="I6783" s="23">
        <v>999</v>
      </c>
      <c r="J6783" s="23">
        <v>949</v>
      </c>
      <c r="K6783" s="23" t="s">
        <v>4833</v>
      </c>
      <c r="L6783" s="22" t="s">
        <v>4834</v>
      </c>
      <c r="M6783" s="21" t="s">
        <v>146</v>
      </c>
      <c r="N6783" s="23" t="s">
        <v>1186</v>
      </c>
      <c r="O6783" s="22" t="s">
        <v>1187</v>
      </c>
      <c r="P6783" s="22" t="s">
        <v>1188</v>
      </c>
      <c r="Q6783" s="23" t="s">
        <v>4843</v>
      </c>
      <c r="R6783" s="22" t="s">
        <v>4844</v>
      </c>
      <c r="S6783" s="21" t="s">
        <v>151</v>
      </c>
      <c r="T6783" s="23" t="s">
        <v>4845</v>
      </c>
      <c r="U6783" s="24" t="s">
        <v>67</v>
      </c>
      <c r="V6783" s="23">
        <v>222</v>
      </c>
      <c r="W6783" s="25">
        <v>264820</v>
      </c>
      <c r="X6783" s="25">
        <v>264820</v>
      </c>
      <c r="Y6783" s="25">
        <v>264820</v>
      </c>
      <c r="Z6783" s="25">
        <v>264820</v>
      </c>
      <c r="AA6783" s="25">
        <v>39698820</v>
      </c>
      <c r="AB6783" s="25">
        <v>39698820</v>
      </c>
      <c r="AC6783" s="26">
        <v>45152.505756550927</v>
      </c>
      <c r="AD6783" s="27">
        <f>ROW()</f>
        <v>6783</v>
      </c>
      <c r="AE6783" s="27">
        <f>1</f>
        <v>1</v>
      </c>
      <c r="AF6783" s="27">
        <f>SUBTOTAL(109,Tbl_NGF_Data[[#This Row],[Counter]])</f>
        <v>1</v>
      </c>
    </row>
    <row r="6784" spans="2:32" ht="30" x14ac:dyDescent="0.25">
      <c r="B6784" s="21" t="s">
        <v>145</v>
      </c>
      <c r="C6784" s="22" t="s">
        <v>145</v>
      </c>
      <c r="D6784" s="23">
        <v>16</v>
      </c>
      <c r="E6784" s="22" t="s">
        <v>145</v>
      </c>
      <c r="F6784" s="23">
        <v>16</v>
      </c>
      <c r="G6784" s="22" t="s">
        <v>145</v>
      </c>
      <c r="H6784" s="22" t="s">
        <v>4820</v>
      </c>
      <c r="I6784" s="23">
        <v>999</v>
      </c>
      <c r="J6784" s="23">
        <v>949</v>
      </c>
      <c r="K6784" s="23" t="s">
        <v>4833</v>
      </c>
      <c r="L6784" s="22" t="s">
        <v>4834</v>
      </c>
      <c r="M6784" s="21" t="s">
        <v>146</v>
      </c>
      <c r="N6784" s="23" t="s">
        <v>1131</v>
      </c>
      <c r="O6784" s="22" t="s">
        <v>1132</v>
      </c>
      <c r="P6784" s="22"/>
      <c r="Q6784" s="23" t="s">
        <v>1151</v>
      </c>
      <c r="R6784" s="22" t="s">
        <v>1132</v>
      </c>
      <c r="S6784" s="21" t="s">
        <v>38</v>
      </c>
      <c r="T6784" s="23" t="s">
        <v>4846</v>
      </c>
      <c r="U6784" s="24" t="s">
        <v>66</v>
      </c>
      <c r="V6784" s="23">
        <v>137</v>
      </c>
      <c r="W6784" s="25">
        <v>0</v>
      </c>
      <c r="X6784" s="25">
        <v>0</v>
      </c>
      <c r="Y6784" s="25">
        <v>0</v>
      </c>
      <c r="Z6784" s="25">
        <v>17015317</v>
      </c>
      <c r="AA6784" s="25">
        <v>0</v>
      </c>
      <c r="AB6784" s="25">
        <v>0</v>
      </c>
      <c r="AC6784" s="26">
        <v>45152.505756550927</v>
      </c>
      <c r="AD6784" s="27">
        <f>ROW()</f>
        <v>6784</v>
      </c>
      <c r="AE6784" s="27">
        <f>1</f>
        <v>1</v>
      </c>
      <c r="AF6784" s="27">
        <f>SUBTOTAL(109,Tbl_NGF_Data[[#This Row],[Counter]])</f>
        <v>1</v>
      </c>
    </row>
    <row r="6785" spans="2:32" ht="30" x14ac:dyDescent="0.25">
      <c r="B6785" s="21" t="s">
        <v>145</v>
      </c>
      <c r="C6785" s="22" t="s">
        <v>145</v>
      </c>
      <c r="D6785" s="23">
        <v>16</v>
      </c>
      <c r="E6785" s="22" t="s">
        <v>145</v>
      </c>
      <c r="F6785" s="23">
        <v>16</v>
      </c>
      <c r="G6785" s="22" t="s">
        <v>145</v>
      </c>
      <c r="H6785" s="22" t="s">
        <v>4820</v>
      </c>
      <c r="I6785" s="23">
        <v>999</v>
      </c>
      <c r="J6785" s="23">
        <v>949</v>
      </c>
      <c r="K6785" s="23" t="s">
        <v>4833</v>
      </c>
      <c r="L6785" s="22" t="s">
        <v>4834</v>
      </c>
      <c r="M6785" s="21" t="s">
        <v>146</v>
      </c>
      <c r="N6785" s="23" t="s">
        <v>1131</v>
      </c>
      <c r="O6785" s="22" t="s">
        <v>1132</v>
      </c>
      <c r="P6785" s="22" t="s">
        <v>1133</v>
      </c>
      <c r="Q6785" s="23" t="s">
        <v>1151</v>
      </c>
      <c r="R6785" s="22" t="s">
        <v>1132</v>
      </c>
      <c r="S6785" s="21" t="s">
        <v>38</v>
      </c>
      <c r="T6785" s="23" t="s">
        <v>4846</v>
      </c>
      <c r="U6785" s="24" t="s">
        <v>66</v>
      </c>
      <c r="V6785" s="23">
        <v>137</v>
      </c>
      <c r="W6785" s="25">
        <v>1885500</v>
      </c>
      <c r="X6785" s="25">
        <v>1885500</v>
      </c>
      <c r="Y6785" s="25">
        <v>1885500</v>
      </c>
      <c r="Z6785" s="25">
        <v>825224</v>
      </c>
      <c r="AA6785" s="25">
        <v>17840541</v>
      </c>
      <c r="AB6785" s="25">
        <v>1885500</v>
      </c>
      <c r="AC6785" s="26">
        <v>45152.505756550927</v>
      </c>
      <c r="AD6785" s="27">
        <f>ROW()</f>
        <v>6785</v>
      </c>
      <c r="AE6785" s="27">
        <f>1</f>
        <v>1</v>
      </c>
      <c r="AF6785" s="27">
        <f>SUBTOTAL(109,Tbl_NGF_Data[[#This Row],[Counter]])</f>
        <v>1</v>
      </c>
    </row>
    <row r="6786" spans="2:32" ht="45" x14ac:dyDescent="0.25">
      <c r="B6786" s="21" t="s">
        <v>145</v>
      </c>
      <c r="C6786" s="22" t="s">
        <v>145</v>
      </c>
      <c r="D6786" s="23">
        <v>16</v>
      </c>
      <c r="E6786" s="22" t="s">
        <v>145</v>
      </c>
      <c r="F6786" s="23">
        <v>16</v>
      </c>
      <c r="G6786" s="22" t="s">
        <v>145</v>
      </c>
      <c r="H6786" s="22" t="s">
        <v>4820</v>
      </c>
      <c r="I6786" s="23">
        <v>999</v>
      </c>
      <c r="J6786" s="23">
        <v>949</v>
      </c>
      <c r="K6786" s="23" t="s">
        <v>4833</v>
      </c>
      <c r="L6786" s="22" t="s">
        <v>4834</v>
      </c>
      <c r="M6786" s="21" t="s">
        <v>146</v>
      </c>
      <c r="N6786" s="23" t="s">
        <v>1131</v>
      </c>
      <c r="O6786" s="22" t="s">
        <v>1132</v>
      </c>
      <c r="P6786" s="22" t="s">
        <v>1133</v>
      </c>
      <c r="Q6786" s="23" t="s">
        <v>1151</v>
      </c>
      <c r="R6786" s="22" t="s">
        <v>1132</v>
      </c>
      <c r="S6786" s="21" t="s">
        <v>38</v>
      </c>
      <c r="T6786" s="23" t="s">
        <v>4846</v>
      </c>
      <c r="U6786" s="24" t="s">
        <v>67</v>
      </c>
      <c r="V6786" s="23">
        <v>222</v>
      </c>
      <c r="W6786" s="25">
        <v>1885500</v>
      </c>
      <c r="X6786" s="25">
        <v>1885500</v>
      </c>
      <c r="Y6786" s="25">
        <v>1885500</v>
      </c>
      <c r="Z6786" s="25">
        <v>825224</v>
      </c>
      <c r="AA6786" s="25">
        <v>17840541</v>
      </c>
      <c r="AB6786" s="25">
        <v>1885500</v>
      </c>
      <c r="AC6786" s="26">
        <v>45152.505756550927</v>
      </c>
      <c r="AD6786" s="27">
        <f>ROW()</f>
        <v>6786</v>
      </c>
      <c r="AE6786" s="27">
        <f>1</f>
        <v>1</v>
      </c>
      <c r="AF6786" s="27">
        <f>SUBTOTAL(109,Tbl_NGF_Data[[#This Row],[Counter]])</f>
        <v>1</v>
      </c>
    </row>
    <row r="6787" spans="2:32" ht="45" x14ac:dyDescent="0.25">
      <c r="B6787" s="21" t="s">
        <v>145</v>
      </c>
      <c r="C6787" s="22" t="s">
        <v>145</v>
      </c>
      <c r="D6787" s="23">
        <v>16</v>
      </c>
      <c r="E6787" s="22" t="s">
        <v>145</v>
      </c>
      <c r="F6787" s="23">
        <v>16</v>
      </c>
      <c r="G6787" s="22" t="s">
        <v>145</v>
      </c>
      <c r="H6787" s="22" t="s">
        <v>4820</v>
      </c>
      <c r="I6787" s="23">
        <v>999</v>
      </c>
      <c r="J6787" s="23">
        <v>951</v>
      </c>
      <c r="K6787" s="23" t="s">
        <v>4847</v>
      </c>
      <c r="L6787" s="22" t="s">
        <v>4848</v>
      </c>
      <c r="M6787" s="21" t="s">
        <v>152</v>
      </c>
      <c r="N6787" s="23" t="s">
        <v>2188</v>
      </c>
      <c r="O6787" s="22" t="s">
        <v>2189</v>
      </c>
      <c r="P6787" s="22" t="s">
        <v>2190</v>
      </c>
      <c r="Q6787" s="23" t="s">
        <v>2191</v>
      </c>
      <c r="R6787" s="22" t="s">
        <v>2189</v>
      </c>
      <c r="S6787" s="21" t="s">
        <v>148</v>
      </c>
      <c r="T6787" s="23" t="s">
        <v>4849</v>
      </c>
      <c r="U6787" s="24" t="s">
        <v>66</v>
      </c>
      <c r="V6787" s="23">
        <v>137</v>
      </c>
      <c r="W6787" s="25">
        <v>2089500</v>
      </c>
      <c r="X6787" s="25">
        <v>2089500</v>
      </c>
      <c r="Y6787" s="25">
        <v>0</v>
      </c>
      <c r="Z6787" s="25">
        <v>0</v>
      </c>
      <c r="AA6787" s="25">
        <v>0</v>
      </c>
      <c r="AB6787" s="25">
        <v>0</v>
      </c>
      <c r="AC6787" s="26">
        <v>45152.505756550927</v>
      </c>
      <c r="AD6787" s="27">
        <f>ROW()</f>
        <v>6787</v>
      </c>
      <c r="AE6787" s="27">
        <f>1</f>
        <v>1</v>
      </c>
      <c r="AF6787" s="27">
        <f>SUBTOTAL(109,Tbl_NGF_Data[[#This Row],[Counter]])</f>
        <v>1</v>
      </c>
    </row>
    <row r="6788" spans="2:32" ht="45" x14ac:dyDescent="0.25">
      <c r="B6788" s="21" t="s">
        <v>145</v>
      </c>
      <c r="C6788" s="22" t="s">
        <v>145</v>
      </c>
      <c r="D6788" s="23">
        <v>16</v>
      </c>
      <c r="E6788" s="22" t="s">
        <v>145</v>
      </c>
      <c r="F6788" s="23">
        <v>16</v>
      </c>
      <c r="G6788" s="22" t="s">
        <v>145</v>
      </c>
      <c r="H6788" s="22" t="s">
        <v>4820</v>
      </c>
      <c r="I6788" s="23">
        <v>999</v>
      </c>
      <c r="J6788" s="23">
        <v>951</v>
      </c>
      <c r="K6788" s="23" t="s">
        <v>4847</v>
      </c>
      <c r="L6788" s="22" t="s">
        <v>4848</v>
      </c>
      <c r="M6788" s="21" t="s">
        <v>152</v>
      </c>
      <c r="N6788" s="23" t="s">
        <v>2188</v>
      </c>
      <c r="O6788" s="22" t="s">
        <v>2189</v>
      </c>
      <c r="P6788" s="22" t="s">
        <v>2190</v>
      </c>
      <c r="Q6788" s="23" t="s">
        <v>2191</v>
      </c>
      <c r="R6788" s="22" t="s">
        <v>2189</v>
      </c>
      <c r="S6788" s="21" t="s">
        <v>148</v>
      </c>
      <c r="T6788" s="23" t="s">
        <v>4849</v>
      </c>
      <c r="U6788" s="24" t="s">
        <v>67</v>
      </c>
      <c r="V6788" s="23">
        <v>222</v>
      </c>
      <c r="W6788" s="25">
        <v>2089500</v>
      </c>
      <c r="X6788" s="25">
        <v>2089500</v>
      </c>
      <c r="Y6788" s="25">
        <v>0</v>
      </c>
      <c r="Z6788" s="25">
        <v>0</v>
      </c>
      <c r="AA6788" s="25">
        <v>0</v>
      </c>
      <c r="AB6788" s="25">
        <v>0</v>
      </c>
      <c r="AC6788" s="26">
        <v>45152.505756550927</v>
      </c>
      <c r="AD6788" s="27">
        <f>ROW()</f>
        <v>6788</v>
      </c>
      <c r="AE6788" s="27">
        <f>1</f>
        <v>1</v>
      </c>
      <c r="AF6788" s="27">
        <f>SUBTOTAL(109,Tbl_NGF_Data[[#This Row],[Counter]])</f>
        <v>1</v>
      </c>
    </row>
    <row r="6789" spans="2:32" ht="45" x14ac:dyDescent="0.25">
      <c r="B6789" s="21" t="s">
        <v>650</v>
      </c>
      <c r="C6789" s="22" t="s">
        <v>650</v>
      </c>
      <c r="D6789" s="23">
        <v>17</v>
      </c>
      <c r="E6789" s="22" t="s">
        <v>650</v>
      </c>
      <c r="F6789" s="23">
        <v>17</v>
      </c>
      <c r="G6789" s="22" t="s">
        <v>650</v>
      </c>
      <c r="H6789" s="22" t="s">
        <v>1116</v>
      </c>
      <c r="I6789" s="23">
        <v>998</v>
      </c>
      <c r="J6789" s="23">
        <v>171</v>
      </c>
      <c r="K6789" s="23" t="s">
        <v>4850</v>
      </c>
      <c r="L6789" s="22" t="s">
        <v>4851</v>
      </c>
      <c r="M6789" s="21" t="s">
        <v>671</v>
      </c>
      <c r="N6789" s="23" t="s">
        <v>1119</v>
      </c>
      <c r="O6789" s="22" t="s">
        <v>1120</v>
      </c>
      <c r="P6789" s="22" t="s">
        <v>1121</v>
      </c>
      <c r="Q6789" s="23" t="s">
        <v>2981</v>
      </c>
      <c r="R6789" s="22" t="s">
        <v>2982</v>
      </c>
      <c r="S6789" s="21" t="s">
        <v>459</v>
      </c>
      <c r="T6789" s="23" t="s">
        <v>4852</v>
      </c>
      <c r="U6789" s="24" t="s">
        <v>15</v>
      </c>
      <c r="V6789" s="23">
        <v>100</v>
      </c>
      <c r="W6789" s="25">
        <v>31172310.98</v>
      </c>
      <c r="X6789" s="25">
        <v>27519103.740000002</v>
      </c>
      <c r="Y6789" s="25">
        <v>25617851.510000002</v>
      </c>
      <c r="Z6789" s="25">
        <v>27324127.41</v>
      </c>
      <c r="AA6789" s="25">
        <v>29466826.48</v>
      </c>
      <c r="AB6789" s="25">
        <v>28743134.659999996</v>
      </c>
      <c r="AC6789" s="26">
        <v>45152.505756550927</v>
      </c>
      <c r="AD6789" s="27">
        <f>ROW()</f>
        <v>6789</v>
      </c>
      <c r="AE6789" s="27">
        <f>1</f>
        <v>1</v>
      </c>
      <c r="AF6789" s="27">
        <f>SUBTOTAL(109,Tbl_NGF_Data[[#This Row],[Counter]])</f>
        <v>1</v>
      </c>
    </row>
    <row r="6790" spans="2:32" ht="45" x14ac:dyDescent="0.25">
      <c r="B6790" s="21" t="s">
        <v>650</v>
      </c>
      <c r="C6790" s="22" t="s">
        <v>650</v>
      </c>
      <c r="D6790" s="23">
        <v>17</v>
      </c>
      <c r="E6790" s="22" t="s">
        <v>650</v>
      </c>
      <c r="F6790" s="23">
        <v>17</v>
      </c>
      <c r="G6790" s="22" t="s">
        <v>650</v>
      </c>
      <c r="H6790" s="22" t="s">
        <v>1116</v>
      </c>
      <c r="I6790" s="23">
        <v>998</v>
      </c>
      <c r="J6790" s="23">
        <v>171</v>
      </c>
      <c r="K6790" s="23" t="s">
        <v>4850</v>
      </c>
      <c r="L6790" s="22" t="s">
        <v>4851</v>
      </c>
      <c r="M6790" s="21" t="s">
        <v>671</v>
      </c>
      <c r="N6790" s="23" t="s">
        <v>1119</v>
      </c>
      <c r="O6790" s="22" t="s">
        <v>1120</v>
      </c>
      <c r="P6790" s="22" t="s">
        <v>1121</v>
      </c>
      <c r="Q6790" s="23" t="s">
        <v>2981</v>
      </c>
      <c r="R6790" s="22" t="s">
        <v>2982</v>
      </c>
      <c r="S6790" s="21" t="s">
        <v>459</v>
      </c>
      <c r="T6790" s="23" t="s">
        <v>4852</v>
      </c>
      <c r="U6790" s="24" t="s">
        <v>16</v>
      </c>
      <c r="V6790" s="23">
        <v>135</v>
      </c>
      <c r="W6790" s="25">
        <v>25220573</v>
      </c>
      <c r="X6790" s="25">
        <v>28083082</v>
      </c>
      <c r="Y6790" s="25">
        <v>27201287</v>
      </c>
      <c r="Z6790" s="25">
        <v>30516507</v>
      </c>
      <c r="AA6790" s="25">
        <v>33686851</v>
      </c>
      <c r="AB6790" s="25">
        <v>36181077</v>
      </c>
      <c r="AC6790" s="26">
        <v>45152.505756550927</v>
      </c>
      <c r="AD6790" s="27">
        <f>ROW()</f>
        <v>6790</v>
      </c>
      <c r="AE6790" s="27">
        <f>1</f>
        <v>1</v>
      </c>
      <c r="AF6790" s="27">
        <f>SUBTOTAL(109,Tbl_NGF_Data[[#This Row],[Counter]])</f>
        <v>1</v>
      </c>
    </row>
    <row r="6791" spans="2:32" ht="45" x14ac:dyDescent="0.25">
      <c r="B6791" s="21" t="s">
        <v>650</v>
      </c>
      <c r="C6791" s="22" t="s">
        <v>650</v>
      </c>
      <c r="D6791" s="23">
        <v>17</v>
      </c>
      <c r="E6791" s="22" t="s">
        <v>650</v>
      </c>
      <c r="F6791" s="23">
        <v>17</v>
      </c>
      <c r="G6791" s="22" t="s">
        <v>650</v>
      </c>
      <c r="H6791" s="22" t="s">
        <v>1116</v>
      </c>
      <c r="I6791" s="23">
        <v>998</v>
      </c>
      <c r="J6791" s="23">
        <v>171</v>
      </c>
      <c r="K6791" s="23" t="s">
        <v>4850</v>
      </c>
      <c r="L6791" s="22" t="s">
        <v>4851</v>
      </c>
      <c r="M6791" s="21" t="s">
        <v>671</v>
      </c>
      <c r="N6791" s="23" t="s">
        <v>1119</v>
      </c>
      <c r="O6791" s="22" t="s">
        <v>1120</v>
      </c>
      <c r="P6791" s="22"/>
      <c r="Q6791" s="23" t="s">
        <v>2981</v>
      </c>
      <c r="R6791" s="22" t="s">
        <v>2982</v>
      </c>
      <c r="S6791" s="21" t="s">
        <v>459</v>
      </c>
      <c r="T6791" s="23" t="s">
        <v>4852</v>
      </c>
      <c r="U6791" s="24" t="s">
        <v>66</v>
      </c>
      <c r="V6791" s="23">
        <v>137</v>
      </c>
      <c r="W6791" s="25">
        <v>0</v>
      </c>
      <c r="X6791" s="25">
        <v>317859</v>
      </c>
      <c r="Y6791" s="25">
        <v>0</v>
      </c>
      <c r="Z6791" s="25">
        <v>4968679</v>
      </c>
      <c r="AA6791" s="25">
        <v>0</v>
      </c>
      <c r="AB6791" s="25">
        <v>0</v>
      </c>
      <c r="AC6791" s="26">
        <v>45152.505756550927</v>
      </c>
      <c r="AD6791" s="27">
        <f>ROW()</f>
        <v>6791</v>
      </c>
      <c r="AE6791" s="27">
        <f>1</f>
        <v>1</v>
      </c>
      <c r="AF6791" s="27">
        <f>SUBTOTAL(109,Tbl_NGF_Data[[#This Row],[Counter]])</f>
        <v>1</v>
      </c>
    </row>
    <row r="6792" spans="2:32" ht="45" x14ac:dyDescent="0.25">
      <c r="B6792" s="21" t="s">
        <v>650</v>
      </c>
      <c r="C6792" s="22" t="s">
        <v>650</v>
      </c>
      <c r="D6792" s="23">
        <v>17</v>
      </c>
      <c r="E6792" s="22" t="s">
        <v>650</v>
      </c>
      <c r="F6792" s="23">
        <v>17</v>
      </c>
      <c r="G6792" s="22" t="s">
        <v>650</v>
      </c>
      <c r="H6792" s="22" t="s">
        <v>1116</v>
      </c>
      <c r="I6792" s="23">
        <v>998</v>
      </c>
      <c r="J6792" s="23">
        <v>171</v>
      </c>
      <c r="K6792" s="23" t="s">
        <v>4850</v>
      </c>
      <c r="L6792" s="22" t="s">
        <v>4851</v>
      </c>
      <c r="M6792" s="21" t="s">
        <v>671</v>
      </c>
      <c r="N6792" s="23" t="s">
        <v>1119</v>
      </c>
      <c r="O6792" s="22" t="s">
        <v>1120</v>
      </c>
      <c r="P6792" s="22" t="s">
        <v>1121</v>
      </c>
      <c r="Q6792" s="23" t="s">
        <v>2981</v>
      </c>
      <c r="R6792" s="22" t="s">
        <v>2982</v>
      </c>
      <c r="S6792" s="21" t="s">
        <v>459</v>
      </c>
      <c r="T6792" s="23" t="s">
        <v>4852</v>
      </c>
      <c r="U6792" s="24" t="s">
        <v>66</v>
      </c>
      <c r="V6792" s="23">
        <v>137</v>
      </c>
      <c r="W6792" s="25">
        <v>0</v>
      </c>
      <c r="X6792" s="25">
        <v>0</v>
      </c>
      <c r="Y6792" s="25">
        <v>317859</v>
      </c>
      <c r="Z6792" s="25">
        <v>317859</v>
      </c>
      <c r="AA6792" s="25">
        <v>5286538</v>
      </c>
      <c r="AB6792" s="25">
        <v>5286538</v>
      </c>
      <c r="AC6792" s="26">
        <v>45152.505756550927</v>
      </c>
      <c r="AD6792" s="27">
        <f>ROW()</f>
        <v>6792</v>
      </c>
      <c r="AE6792" s="27">
        <f>1</f>
        <v>1</v>
      </c>
      <c r="AF6792" s="27">
        <f>SUBTOTAL(109,Tbl_NGF_Data[[#This Row],[Counter]])</f>
        <v>1</v>
      </c>
    </row>
    <row r="6793" spans="2:32" ht="45" x14ac:dyDescent="0.25">
      <c r="B6793" s="21" t="s">
        <v>650</v>
      </c>
      <c r="C6793" s="22" t="s">
        <v>650</v>
      </c>
      <c r="D6793" s="23">
        <v>17</v>
      </c>
      <c r="E6793" s="22" t="s">
        <v>650</v>
      </c>
      <c r="F6793" s="23">
        <v>17</v>
      </c>
      <c r="G6793" s="22" t="s">
        <v>650</v>
      </c>
      <c r="H6793" s="22" t="s">
        <v>1116</v>
      </c>
      <c r="I6793" s="23">
        <v>998</v>
      </c>
      <c r="J6793" s="23">
        <v>171</v>
      </c>
      <c r="K6793" s="23" t="s">
        <v>4850</v>
      </c>
      <c r="L6793" s="22" t="s">
        <v>4851</v>
      </c>
      <c r="M6793" s="21" t="s">
        <v>671</v>
      </c>
      <c r="N6793" s="23" t="s">
        <v>1119</v>
      </c>
      <c r="O6793" s="22" t="s">
        <v>1120</v>
      </c>
      <c r="P6793" s="22" t="s">
        <v>1121</v>
      </c>
      <c r="Q6793" s="23" t="s">
        <v>2981</v>
      </c>
      <c r="R6793" s="22" t="s">
        <v>2982</v>
      </c>
      <c r="S6793" s="21" t="s">
        <v>459</v>
      </c>
      <c r="T6793" s="23" t="s">
        <v>4852</v>
      </c>
      <c r="U6793" s="24" t="s">
        <v>17</v>
      </c>
      <c r="V6793" s="23">
        <v>200</v>
      </c>
      <c r="W6793" s="25">
        <v>22923139.129999999</v>
      </c>
      <c r="X6793" s="25">
        <v>25798582.68</v>
      </c>
      <c r="Y6793" s="25">
        <v>24740627.009999998</v>
      </c>
      <c r="Z6793" s="25">
        <v>24886294.559999999</v>
      </c>
      <c r="AA6793" s="25">
        <v>26250268.849999994</v>
      </c>
      <c r="AB6793" s="25">
        <v>29691334.240000006</v>
      </c>
      <c r="AC6793" s="26">
        <v>45152.505756550927</v>
      </c>
      <c r="AD6793" s="27">
        <f>ROW()</f>
        <v>6793</v>
      </c>
      <c r="AE6793" s="27">
        <f>1</f>
        <v>1</v>
      </c>
      <c r="AF6793" s="27">
        <f>SUBTOTAL(109,Tbl_NGF_Data[[#This Row],[Counter]])</f>
        <v>1</v>
      </c>
    </row>
    <row r="6794" spans="2:32" ht="45" x14ac:dyDescent="0.25">
      <c r="B6794" s="21" t="s">
        <v>650</v>
      </c>
      <c r="C6794" s="22" t="s">
        <v>650</v>
      </c>
      <c r="D6794" s="23">
        <v>17</v>
      </c>
      <c r="E6794" s="22" t="s">
        <v>650</v>
      </c>
      <c r="F6794" s="23">
        <v>17</v>
      </c>
      <c r="G6794" s="22" t="s">
        <v>650</v>
      </c>
      <c r="H6794" s="22" t="s">
        <v>1116</v>
      </c>
      <c r="I6794" s="23">
        <v>998</v>
      </c>
      <c r="J6794" s="23">
        <v>171</v>
      </c>
      <c r="K6794" s="23" t="s">
        <v>4850</v>
      </c>
      <c r="L6794" s="22" t="s">
        <v>4851</v>
      </c>
      <c r="M6794" s="21" t="s">
        <v>671</v>
      </c>
      <c r="N6794" s="23" t="s">
        <v>1119</v>
      </c>
      <c r="O6794" s="22" t="s">
        <v>1120</v>
      </c>
      <c r="P6794" s="22" t="s">
        <v>1121</v>
      </c>
      <c r="Q6794" s="23" t="s">
        <v>2981</v>
      </c>
      <c r="R6794" s="22" t="s">
        <v>2982</v>
      </c>
      <c r="S6794" s="21" t="s">
        <v>459</v>
      </c>
      <c r="T6794" s="23" t="s">
        <v>4852</v>
      </c>
      <c r="U6794" s="24" t="s">
        <v>18</v>
      </c>
      <c r="V6794" s="23">
        <v>220</v>
      </c>
      <c r="W6794" s="25">
        <v>2297433.870000001</v>
      </c>
      <c r="X6794" s="25">
        <v>2284499.3200000003</v>
      </c>
      <c r="Y6794" s="25">
        <v>2460659.9900000021</v>
      </c>
      <c r="Z6794" s="25">
        <v>5630212.4400000013</v>
      </c>
      <c r="AA6794" s="25">
        <v>7436582.150000006</v>
      </c>
      <c r="AB6794" s="25">
        <v>6489742.7599999942</v>
      </c>
      <c r="AC6794" s="26">
        <v>45152.505756550927</v>
      </c>
      <c r="AD6794" s="27">
        <f>ROW()</f>
        <v>6794</v>
      </c>
      <c r="AE6794" s="27">
        <f>1</f>
        <v>1</v>
      </c>
      <c r="AF6794" s="27">
        <f>SUBTOTAL(109,Tbl_NGF_Data[[#This Row],[Counter]])</f>
        <v>1</v>
      </c>
    </row>
    <row r="6795" spans="2:32" ht="45" x14ac:dyDescent="0.25">
      <c r="B6795" s="21" t="s">
        <v>650</v>
      </c>
      <c r="C6795" s="22" t="s">
        <v>650</v>
      </c>
      <c r="D6795" s="23">
        <v>17</v>
      </c>
      <c r="E6795" s="22" t="s">
        <v>650</v>
      </c>
      <c r="F6795" s="23">
        <v>17</v>
      </c>
      <c r="G6795" s="22" t="s">
        <v>650</v>
      </c>
      <c r="H6795" s="22" t="s">
        <v>1116</v>
      </c>
      <c r="I6795" s="23">
        <v>998</v>
      </c>
      <c r="J6795" s="23">
        <v>171</v>
      </c>
      <c r="K6795" s="23" t="s">
        <v>4850</v>
      </c>
      <c r="L6795" s="22" t="s">
        <v>4851</v>
      </c>
      <c r="M6795" s="21" t="s">
        <v>671</v>
      </c>
      <c r="N6795" s="23" t="s">
        <v>1119</v>
      </c>
      <c r="O6795" s="22" t="s">
        <v>1120</v>
      </c>
      <c r="P6795" s="22" t="s">
        <v>1121</v>
      </c>
      <c r="Q6795" s="23" t="s">
        <v>2981</v>
      </c>
      <c r="R6795" s="22" t="s">
        <v>2982</v>
      </c>
      <c r="S6795" s="21" t="s">
        <v>459</v>
      </c>
      <c r="T6795" s="23" t="s">
        <v>4852</v>
      </c>
      <c r="U6795" s="24" t="s">
        <v>67</v>
      </c>
      <c r="V6795" s="23">
        <v>222</v>
      </c>
      <c r="W6795" s="25">
        <v>0</v>
      </c>
      <c r="X6795" s="25">
        <v>0</v>
      </c>
      <c r="Y6795" s="25">
        <v>317859</v>
      </c>
      <c r="Z6795" s="25">
        <v>317859</v>
      </c>
      <c r="AA6795" s="25">
        <v>5286538</v>
      </c>
      <c r="AB6795" s="25">
        <v>5286538</v>
      </c>
      <c r="AC6795" s="26">
        <v>45152.505756550927</v>
      </c>
      <c r="AD6795" s="27">
        <f>ROW()</f>
        <v>6795</v>
      </c>
      <c r="AE6795" s="27">
        <f>1</f>
        <v>1</v>
      </c>
      <c r="AF6795" s="27">
        <f>SUBTOTAL(109,Tbl_NGF_Data[[#This Row],[Counter]])</f>
        <v>1</v>
      </c>
    </row>
    <row r="6796" spans="2:32" ht="45" x14ac:dyDescent="0.25">
      <c r="B6796" s="21" t="s">
        <v>650</v>
      </c>
      <c r="C6796" s="22" t="s">
        <v>650</v>
      </c>
      <c r="D6796" s="23">
        <v>17</v>
      </c>
      <c r="E6796" s="22" t="s">
        <v>650</v>
      </c>
      <c r="F6796" s="23">
        <v>17</v>
      </c>
      <c r="G6796" s="22" t="s">
        <v>650</v>
      </c>
      <c r="H6796" s="22" t="s">
        <v>1116</v>
      </c>
      <c r="I6796" s="23">
        <v>998</v>
      </c>
      <c r="J6796" s="23">
        <v>171</v>
      </c>
      <c r="K6796" s="23" t="s">
        <v>4850</v>
      </c>
      <c r="L6796" s="22" t="s">
        <v>4851</v>
      </c>
      <c r="M6796" s="21" t="s">
        <v>671</v>
      </c>
      <c r="N6796" s="23" t="s">
        <v>1119</v>
      </c>
      <c r="O6796" s="22" t="s">
        <v>1120</v>
      </c>
      <c r="P6796" s="22" t="s">
        <v>1121</v>
      </c>
      <c r="Q6796" s="23" t="s">
        <v>2981</v>
      </c>
      <c r="R6796" s="22" t="s">
        <v>2982</v>
      </c>
      <c r="S6796" s="21" t="s">
        <v>459</v>
      </c>
      <c r="T6796" s="23" t="s">
        <v>4852</v>
      </c>
      <c r="U6796" s="24" t="s">
        <v>19</v>
      </c>
      <c r="V6796" s="23">
        <v>500</v>
      </c>
      <c r="W6796" s="25">
        <v>23444076.870000005</v>
      </c>
      <c r="X6796" s="25">
        <v>22791539.440000001</v>
      </c>
      <c r="Y6796" s="25">
        <v>23279221.780000001</v>
      </c>
      <c r="Z6796" s="25">
        <v>26592570.459999993</v>
      </c>
      <c r="AA6796" s="25">
        <v>28722238.920000002</v>
      </c>
      <c r="AB6796" s="25">
        <v>30154807.020000003</v>
      </c>
      <c r="AC6796" s="26">
        <v>45152.505756550927</v>
      </c>
      <c r="AD6796" s="27">
        <f>ROW()</f>
        <v>6796</v>
      </c>
      <c r="AE6796" s="27">
        <f>1</f>
        <v>1</v>
      </c>
      <c r="AF6796" s="27">
        <f>SUBTOTAL(109,Tbl_NGF_Data[[#This Row],[Counter]])</f>
        <v>1</v>
      </c>
    </row>
    <row r="6797" spans="2:32" ht="45" x14ac:dyDescent="0.25">
      <c r="B6797" s="21" t="s">
        <v>650</v>
      </c>
      <c r="C6797" s="22" t="s">
        <v>650</v>
      </c>
      <c r="D6797" s="23">
        <v>17</v>
      </c>
      <c r="E6797" s="22" t="s">
        <v>650</v>
      </c>
      <c r="F6797" s="23">
        <v>17</v>
      </c>
      <c r="G6797" s="22" t="s">
        <v>650</v>
      </c>
      <c r="H6797" s="22" t="s">
        <v>1116</v>
      </c>
      <c r="I6797" s="23">
        <v>998</v>
      </c>
      <c r="J6797" s="23">
        <v>171</v>
      </c>
      <c r="K6797" s="23" t="s">
        <v>4850</v>
      </c>
      <c r="L6797" s="22" t="s">
        <v>4851</v>
      </c>
      <c r="M6797" s="21" t="s">
        <v>671</v>
      </c>
      <c r="N6797" s="23" t="s">
        <v>1119</v>
      </c>
      <c r="O6797" s="22" t="s">
        <v>1120</v>
      </c>
      <c r="P6797" s="22" t="s">
        <v>1121</v>
      </c>
      <c r="Q6797" s="23" t="s">
        <v>2984</v>
      </c>
      <c r="R6797" s="22" t="s">
        <v>2985</v>
      </c>
      <c r="S6797" s="21" t="s">
        <v>460</v>
      </c>
      <c r="T6797" s="23" t="s">
        <v>4853</v>
      </c>
      <c r="U6797" s="24" t="s">
        <v>15</v>
      </c>
      <c r="V6797" s="23">
        <v>100</v>
      </c>
      <c r="W6797" s="25">
        <v>19252092.859999999</v>
      </c>
      <c r="X6797" s="25">
        <v>18529652.870000001</v>
      </c>
      <c r="Y6797" s="25">
        <v>20089606.800000001</v>
      </c>
      <c r="Z6797" s="25">
        <v>26414421.77</v>
      </c>
      <c r="AA6797" s="25">
        <v>32190123.82</v>
      </c>
      <c r="AB6797" s="25">
        <v>32692796.309999999</v>
      </c>
      <c r="AC6797" s="26">
        <v>45152.505756550927</v>
      </c>
      <c r="AD6797" s="27">
        <f>ROW()</f>
        <v>6797</v>
      </c>
      <c r="AE6797" s="27">
        <f>1</f>
        <v>1</v>
      </c>
      <c r="AF6797" s="27">
        <f>SUBTOTAL(109,Tbl_NGF_Data[[#This Row],[Counter]])</f>
        <v>1</v>
      </c>
    </row>
    <row r="6798" spans="2:32" ht="45" x14ac:dyDescent="0.25">
      <c r="B6798" s="21" t="s">
        <v>650</v>
      </c>
      <c r="C6798" s="22" t="s">
        <v>650</v>
      </c>
      <c r="D6798" s="23">
        <v>17</v>
      </c>
      <c r="E6798" s="22" t="s">
        <v>650</v>
      </c>
      <c r="F6798" s="23">
        <v>17</v>
      </c>
      <c r="G6798" s="22" t="s">
        <v>650</v>
      </c>
      <c r="H6798" s="22" t="s">
        <v>1116</v>
      </c>
      <c r="I6798" s="23">
        <v>998</v>
      </c>
      <c r="J6798" s="23">
        <v>171</v>
      </c>
      <c r="K6798" s="23" t="s">
        <v>4850</v>
      </c>
      <c r="L6798" s="22" t="s">
        <v>4851</v>
      </c>
      <c r="M6798" s="21" t="s">
        <v>671</v>
      </c>
      <c r="N6798" s="23" t="s">
        <v>1119</v>
      </c>
      <c r="O6798" s="22" t="s">
        <v>1120</v>
      </c>
      <c r="P6798" s="22" t="s">
        <v>1121</v>
      </c>
      <c r="Q6798" s="23" t="s">
        <v>2984</v>
      </c>
      <c r="R6798" s="22" t="s">
        <v>2985</v>
      </c>
      <c r="S6798" s="21" t="s">
        <v>460</v>
      </c>
      <c r="T6798" s="23" t="s">
        <v>4853</v>
      </c>
      <c r="U6798" s="24" t="s">
        <v>16</v>
      </c>
      <c r="V6798" s="23">
        <v>135</v>
      </c>
      <c r="W6798" s="25">
        <v>29104413</v>
      </c>
      <c r="X6798" s="25">
        <v>29911158</v>
      </c>
      <c r="Y6798" s="25">
        <v>32407134</v>
      </c>
      <c r="Z6798" s="25">
        <v>31235802</v>
      </c>
      <c r="AA6798" s="25">
        <v>34321905</v>
      </c>
      <c r="AB6798" s="25">
        <v>36014231</v>
      </c>
      <c r="AC6798" s="26">
        <v>45152.505756550927</v>
      </c>
      <c r="AD6798" s="27">
        <f>ROW()</f>
        <v>6798</v>
      </c>
      <c r="AE6798" s="27">
        <f>1</f>
        <v>1</v>
      </c>
      <c r="AF6798" s="27">
        <f>SUBTOTAL(109,Tbl_NGF_Data[[#This Row],[Counter]])</f>
        <v>1</v>
      </c>
    </row>
    <row r="6799" spans="2:32" ht="45" x14ac:dyDescent="0.25">
      <c r="B6799" s="21" t="s">
        <v>650</v>
      </c>
      <c r="C6799" s="22" t="s">
        <v>650</v>
      </c>
      <c r="D6799" s="23">
        <v>17</v>
      </c>
      <c r="E6799" s="22" t="s">
        <v>650</v>
      </c>
      <c r="F6799" s="23">
        <v>17</v>
      </c>
      <c r="G6799" s="22" t="s">
        <v>650</v>
      </c>
      <c r="H6799" s="22" t="s">
        <v>1116</v>
      </c>
      <c r="I6799" s="23">
        <v>998</v>
      </c>
      <c r="J6799" s="23">
        <v>171</v>
      </c>
      <c r="K6799" s="23" t="s">
        <v>4850</v>
      </c>
      <c r="L6799" s="22" t="s">
        <v>4851</v>
      </c>
      <c r="M6799" s="21" t="s">
        <v>671</v>
      </c>
      <c r="N6799" s="23" t="s">
        <v>1119</v>
      </c>
      <c r="O6799" s="22" t="s">
        <v>1120</v>
      </c>
      <c r="P6799" s="22"/>
      <c r="Q6799" s="23" t="s">
        <v>2984</v>
      </c>
      <c r="R6799" s="22" t="s">
        <v>2985</v>
      </c>
      <c r="S6799" s="21" t="s">
        <v>460</v>
      </c>
      <c r="T6799" s="23" t="s">
        <v>4853</v>
      </c>
      <c r="U6799" s="24" t="s">
        <v>66</v>
      </c>
      <c r="V6799" s="23">
        <v>137</v>
      </c>
      <c r="W6799" s="25">
        <v>0</v>
      </c>
      <c r="X6799" s="25">
        <v>438219</v>
      </c>
      <c r="Y6799" s="25">
        <v>0</v>
      </c>
      <c r="Z6799" s="25">
        <v>8706782</v>
      </c>
      <c r="AA6799" s="25">
        <v>0</v>
      </c>
      <c r="AB6799" s="25">
        <v>0</v>
      </c>
      <c r="AC6799" s="26">
        <v>45152.505756550927</v>
      </c>
      <c r="AD6799" s="27">
        <f>ROW()</f>
        <v>6799</v>
      </c>
      <c r="AE6799" s="27">
        <f>1</f>
        <v>1</v>
      </c>
      <c r="AF6799" s="27">
        <f>SUBTOTAL(109,Tbl_NGF_Data[[#This Row],[Counter]])</f>
        <v>1</v>
      </c>
    </row>
    <row r="6800" spans="2:32" ht="45" x14ac:dyDescent="0.25">
      <c r="B6800" s="21" t="s">
        <v>650</v>
      </c>
      <c r="C6800" s="22" t="s">
        <v>650</v>
      </c>
      <c r="D6800" s="23">
        <v>17</v>
      </c>
      <c r="E6800" s="22" t="s">
        <v>650</v>
      </c>
      <c r="F6800" s="23">
        <v>17</v>
      </c>
      <c r="G6800" s="22" t="s">
        <v>650</v>
      </c>
      <c r="H6800" s="22" t="s">
        <v>1116</v>
      </c>
      <c r="I6800" s="23">
        <v>998</v>
      </c>
      <c r="J6800" s="23">
        <v>171</v>
      </c>
      <c r="K6800" s="23" t="s">
        <v>4850</v>
      </c>
      <c r="L6800" s="22" t="s">
        <v>4851</v>
      </c>
      <c r="M6800" s="21" t="s">
        <v>671</v>
      </c>
      <c r="N6800" s="23" t="s">
        <v>1119</v>
      </c>
      <c r="O6800" s="22" t="s">
        <v>1120</v>
      </c>
      <c r="P6800" s="22" t="s">
        <v>1121</v>
      </c>
      <c r="Q6800" s="23" t="s">
        <v>2984</v>
      </c>
      <c r="R6800" s="22" t="s">
        <v>2985</v>
      </c>
      <c r="S6800" s="21" t="s">
        <v>460</v>
      </c>
      <c r="T6800" s="23" t="s">
        <v>4853</v>
      </c>
      <c r="U6800" s="24" t="s">
        <v>66</v>
      </c>
      <c r="V6800" s="23">
        <v>137</v>
      </c>
      <c r="W6800" s="25">
        <v>0</v>
      </c>
      <c r="X6800" s="25">
        <v>0</v>
      </c>
      <c r="Y6800" s="25">
        <v>438219</v>
      </c>
      <c r="Z6800" s="25">
        <v>438219</v>
      </c>
      <c r="AA6800" s="25">
        <v>9145001</v>
      </c>
      <c r="AB6800" s="25">
        <v>9145001</v>
      </c>
      <c r="AC6800" s="26">
        <v>45152.505756550927</v>
      </c>
      <c r="AD6800" s="27">
        <f>ROW()</f>
        <v>6800</v>
      </c>
      <c r="AE6800" s="27">
        <f>1</f>
        <v>1</v>
      </c>
      <c r="AF6800" s="27">
        <f>SUBTOTAL(109,Tbl_NGF_Data[[#This Row],[Counter]])</f>
        <v>1</v>
      </c>
    </row>
    <row r="6801" spans="2:32" ht="45" x14ac:dyDescent="0.25">
      <c r="B6801" s="21" t="s">
        <v>650</v>
      </c>
      <c r="C6801" s="22" t="s">
        <v>650</v>
      </c>
      <c r="D6801" s="23">
        <v>17</v>
      </c>
      <c r="E6801" s="22" t="s">
        <v>650</v>
      </c>
      <c r="F6801" s="23">
        <v>17</v>
      </c>
      <c r="G6801" s="22" t="s">
        <v>650</v>
      </c>
      <c r="H6801" s="22" t="s">
        <v>1116</v>
      </c>
      <c r="I6801" s="23">
        <v>998</v>
      </c>
      <c r="J6801" s="23">
        <v>171</v>
      </c>
      <c r="K6801" s="23" t="s">
        <v>4850</v>
      </c>
      <c r="L6801" s="22" t="s">
        <v>4851</v>
      </c>
      <c r="M6801" s="21" t="s">
        <v>671</v>
      </c>
      <c r="N6801" s="23" t="s">
        <v>1119</v>
      </c>
      <c r="O6801" s="22" t="s">
        <v>1120</v>
      </c>
      <c r="P6801" s="22" t="s">
        <v>1121</v>
      </c>
      <c r="Q6801" s="23" t="s">
        <v>2984</v>
      </c>
      <c r="R6801" s="22" t="s">
        <v>2985</v>
      </c>
      <c r="S6801" s="21" t="s">
        <v>460</v>
      </c>
      <c r="T6801" s="23" t="s">
        <v>4853</v>
      </c>
      <c r="U6801" s="24" t="s">
        <v>17</v>
      </c>
      <c r="V6801" s="23">
        <v>200</v>
      </c>
      <c r="W6801" s="25">
        <v>27545228.619999997</v>
      </c>
      <c r="X6801" s="25">
        <v>29093049.639999989</v>
      </c>
      <c r="Y6801" s="25">
        <v>28765197.050000008</v>
      </c>
      <c r="Z6801" s="25">
        <v>27163369.909999996</v>
      </c>
      <c r="AA6801" s="25">
        <v>30123900.75</v>
      </c>
      <c r="AB6801" s="25">
        <v>32255230.879999988</v>
      </c>
      <c r="AC6801" s="26">
        <v>45152.505756550927</v>
      </c>
      <c r="AD6801" s="27">
        <f>ROW()</f>
        <v>6801</v>
      </c>
      <c r="AE6801" s="27">
        <f>1</f>
        <v>1</v>
      </c>
      <c r="AF6801" s="27">
        <f>SUBTOTAL(109,Tbl_NGF_Data[[#This Row],[Counter]])</f>
        <v>1</v>
      </c>
    </row>
    <row r="6802" spans="2:32" ht="45" x14ac:dyDescent="0.25">
      <c r="B6802" s="21" t="s">
        <v>650</v>
      </c>
      <c r="C6802" s="22" t="s">
        <v>650</v>
      </c>
      <c r="D6802" s="23">
        <v>17</v>
      </c>
      <c r="E6802" s="22" t="s">
        <v>650</v>
      </c>
      <c r="F6802" s="23">
        <v>17</v>
      </c>
      <c r="G6802" s="22" t="s">
        <v>650</v>
      </c>
      <c r="H6802" s="22" t="s">
        <v>1116</v>
      </c>
      <c r="I6802" s="23">
        <v>998</v>
      </c>
      <c r="J6802" s="23">
        <v>171</v>
      </c>
      <c r="K6802" s="23" t="s">
        <v>4850</v>
      </c>
      <c r="L6802" s="22" t="s">
        <v>4851</v>
      </c>
      <c r="M6802" s="21" t="s">
        <v>671</v>
      </c>
      <c r="N6802" s="23" t="s">
        <v>1119</v>
      </c>
      <c r="O6802" s="22" t="s">
        <v>1120</v>
      </c>
      <c r="P6802" s="22" t="s">
        <v>1121</v>
      </c>
      <c r="Q6802" s="23" t="s">
        <v>2984</v>
      </c>
      <c r="R6802" s="22" t="s">
        <v>2985</v>
      </c>
      <c r="S6802" s="21" t="s">
        <v>460</v>
      </c>
      <c r="T6802" s="23" t="s">
        <v>4853</v>
      </c>
      <c r="U6802" s="24" t="s">
        <v>18</v>
      </c>
      <c r="V6802" s="23">
        <v>220</v>
      </c>
      <c r="W6802" s="25">
        <v>1559184.3800000027</v>
      </c>
      <c r="X6802" s="25">
        <v>818108.36000001058</v>
      </c>
      <c r="Y6802" s="25">
        <v>3641936.9499999918</v>
      </c>
      <c r="Z6802" s="25">
        <v>4072432.0900000036</v>
      </c>
      <c r="AA6802" s="25">
        <v>4198004.25</v>
      </c>
      <c r="AB6802" s="25">
        <v>3759000.1200000122</v>
      </c>
      <c r="AC6802" s="26">
        <v>45152.505756550927</v>
      </c>
      <c r="AD6802" s="27">
        <f>ROW()</f>
        <v>6802</v>
      </c>
      <c r="AE6802" s="27">
        <f>1</f>
        <v>1</v>
      </c>
      <c r="AF6802" s="27">
        <f>SUBTOTAL(109,Tbl_NGF_Data[[#This Row],[Counter]])</f>
        <v>1</v>
      </c>
    </row>
    <row r="6803" spans="2:32" ht="45" x14ac:dyDescent="0.25">
      <c r="B6803" s="21" t="s">
        <v>650</v>
      </c>
      <c r="C6803" s="22" t="s">
        <v>650</v>
      </c>
      <c r="D6803" s="23">
        <v>17</v>
      </c>
      <c r="E6803" s="22" t="s">
        <v>650</v>
      </c>
      <c r="F6803" s="23">
        <v>17</v>
      </c>
      <c r="G6803" s="22" t="s">
        <v>650</v>
      </c>
      <c r="H6803" s="22" t="s">
        <v>1116</v>
      </c>
      <c r="I6803" s="23">
        <v>998</v>
      </c>
      <c r="J6803" s="23">
        <v>171</v>
      </c>
      <c r="K6803" s="23" t="s">
        <v>4850</v>
      </c>
      <c r="L6803" s="22" t="s">
        <v>4851</v>
      </c>
      <c r="M6803" s="21" t="s">
        <v>671</v>
      </c>
      <c r="N6803" s="23" t="s">
        <v>1119</v>
      </c>
      <c r="O6803" s="22" t="s">
        <v>1120</v>
      </c>
      <c r="P6803" s="22" t="s">
        <v>1121</v>
      </c>
      <c r="Q6803" s="23" t="s">
        <v>2984</v>
      </c>
      <c r="R6803" s="22" t="s">
        <v>2985</v>
      </c>
      <c r="S6803" s="21" t="s">
        <v>460</v>
      </c>
      <c r="T6803" s="23" t="s">
        <v>4853</v>
      </c>
      <c r="U6803" s="24" t="s">
        <v>67</v>
      </c>
      <c r="V6803" s="23">
        <v>222</v>
      </c>
      <c r="W6803" s="25">
        <v>0</v>
      </c>
      <c r="X6803" s="25">
        <v>0</v>
      </c>
      <c r="Y6803" s="25">
        <v>438219</v>
      </c>
      <c r="Z6803" s="25">
        <v>438219</v>
      </c>
      <c r="AA6803" s="25">
        <v>9145001</v>
      </c>
      <c r="AB6803" s="25">
        <v>9145001</v>
      </c>
      <c r="AC6803" s="26">
        <v>45152.505756550927</v>
      </c>
      <c r="AD6803" s="27">
        <f>ROW()</f>
        <v>6803</v>
      </c>
      <c r="AE6803" s="27">
        <f>1</f>
        <v>1</v>
      </c>
      <c r="AF6803" s="27">
        <f>SUBTOTAL(109,Tbl_NGF_Data[[#This Row],[Counter]])</f>
        <v>1</v>
      </c>
    </row>
    <row r="6804" spans="2:32" ht="45" x14ac:dyDescent="0.25">
      <c r="B6804" s="21" t="s">
        <v>650</v>
      </c>
      <c r="C6804" s="22" t="s">
        <v>650</v>
      </c>
      <c r="D6804" s="23">
        <v>17</v>
      </c>
      <c r="E6804" s="22" t="s">
        <v>650</v>
      </c>
      <c r="F6804" s="23">
        <v>17</v>
      </c>
      <c r="G6804" s="22" t="s">
        <v>650</v>
      </c>
      <c r="H6804" s="22" t="s">
        <v>1116</v>
      </c>
      <c r="I6804" s="23">
        <v>998</v>
      </c>
      <c r="J6804" s="23">
        <v>171</v>
      </c>
      <c r="K6804" s="23" t="s">
        <v>4850</v>
      </c>
      <c r="L6804" s="22" t="s">
        <v>4851</v>
      </c>
      <c r="M6804" s="21" t="s">
        <v>671</v>
      </c>
      <c r="N6804" s="23" t="s">
        <v>1119</v>
      </c>
      <c r="O6804" s="22" t="s">
        <v>1120</v>
      </c>
      <c r="P6804" s="22" t="s">
        <v>1121</v>
      </c>
      <c r="Q6804" s="23" t="s">
        <v>2984</v>
      </c>
      <c r="R6804" s="22" t="s">
        <v>2985</v>
      </c>
      <c r="S6804" s="21" t="s">
        <v>460</v>
      </c>
      <c r="T6804" s="23" t="s">
        <v>4853</v>
      </c>
      <c r="U6804" s="24" t="s">
        <v>19</v>
      </c>
      <c r="V6804" s="23">
        <v>500</v>
      </c>
      <c r="W6804" s="25">
        <v>26674830.820000004</v>
      </c>
      <c r="X6804" s="25">
        <v>28370609.649999999</v>
      </c>
      <c r="Y6804" s="25">
        <v>30504725.980000004</v>
      </c>
      <c r="Z6804" s="25">
        <v>33770722.879999995</v>
      </c>
      <c r="AA6804" s="25">
        <v>35630457.799999997</v>
      </c>
      <c r="AB6804" s="25">
        <v>32907903.370000005</v>
      </c>
      <c r="AC6804" s="26">
        <v>45152.505756550927</v>
      </c>
      <c r="AD6804" s="27">
        <f>ROW()</f>
        <v>6804</v>
      </c>
      <c r="AE6804" s="27">
        <f>1</f>
        <v>1</v>
      </c>
      <c r="AF6804" s="27">
        <f>SUBTOTAL(109,Tbl_NGF_Data[[#This Row],[Counter]])</f>
        <v>1</v>
      </c>
    </row>
    <row r="6805" spans="2:32" ht="45" x14ac:dyDescent="0.25">
      <c r="B6805" s="21" t="s">
        <v>650</v>
      </c>
      <c r="C6805" s="22" t="s">
        <v>650</v>
      </c>
      <c r="D6805" s="23">
        <v>17</v>
      </c>
      <c r="E6805" s="22" t="s">
        <v>650</v>
      </c>
      <c r="F6805" s="23">
        <v>17</v>
      </c>
      <c r="G6805" s="22" t="s">
        <v>650</v>
      </c>
      <c r="H6805" s="22" t="s">
        <v>1116</v>
      </c>
      <c r="I6805" s="23">
        <v>998</v>
      </c>
      <c r="J6805" s="23">
        <v>171</v>
      </c>
      <c r="K6805" s="23" t="s">
        <v>4850</v>
      </c>
      <c r="L6805" s="22" t="s">
        <v>4851</v>
      </c>
      <c r="M6805" s="21" t="s">
        <v>671</v>
      </c>
      <c r="N6805" s="23" t="s">
        <v>1119</v>
      </c>
      <c r="O6805" s="22" t="s">
        <v>1120</v>
      </c>
      <c r="P6805" s="22" t="s">
        <v>1121</v>
      </c>
      <c r="Q6805" s="23" t="s">
        <v>4854</v>
      </c>
      <c r="R6805" s="22" t="s">
        <v>4855</v>
      </c>
      <c r="S6805" s="21" t="s">
        <v>672</v>
      </c>
      <c r="T6805" s="23" t="s">
        <v>4856</v>
      </c>
      <c r="U6805" s="24" t="s">
        <v>15</v>
      </c>
      <c r="V6805" s="23">
        <v>100</v>
      </c>
      <c r="W6805" s="25">
        <v>12532815.790000001</v>
      </c>
      <c r="X6805" s="25">
        <v>12342623.450000001</v>
      </c>
      <c r="Y6805" s="25">
        <v>15621638.460000001</v>
      </c>
      <c r="Z6805" s="25">
        <v>20072570.48</v>
      </c>
      <c r="AA6805" s="25">
        <v>21028291.52</v>
      </c>
      <c r="AB6805" s="25">
        <v>22833592.34</v>
      </c>
      <c r="AC6805" s="26">
        <v>45152.505756550927</v>
      </c>
      <c r="AD6805" s="27">
        <f>ROW()</f>
        <v>6805</v>
      </c>
      <c r="AE6805" s="27">
        <f>1</f>
        <v>1</v>
      </c>
      <c r="AF6805" s="27">
        <f>SUBTOTAL(109,Tbl_NGF_Data[[#This Row],[Counter]])</f>
        <v>1</v>
      </c>
    </row>
    <row r="6806" spans="2:32" ht="45" x14ac:dyDescent="0.25">
      <c r="B6806" s="21" t="s">
        <v>650</v>
      </c>
      <c r="C6806" s="22" t="s">
        <v>650</v>
      </c>
      <c r="D6806" s="23">
        <v>17</v>
      </c>
      <c r="E6806" s="22" t="s">
        <v>650</v>
      </c>
      <c r="F6806" s="23">
        <v>17</v>
      </c>
      <c r="G6806" s="22" t="s">
        <v>650</v>
      </c>
      <c r="H6806" s="22" t="s">
        <v>1116</v>
      </c>
      <c r="I6806" s="23">
        <v>998</v>
      </c>
      <c r="J6806" s="23">
        <v>171</v>
      </c>
      <c r="K6806" s="23" t="s">
        <v>4850</v>
      </c>
      <c r="L6806" s="22" t="s">
        <v>4851</v>
      </c>
      <c r="M6806" s="21" t="s">
        <v>671</v>
      </c>
      <c r="N6806" s="23" t="s">
        <v>1119</v>
      </c>
      <c r="O6806" s="22" t="s">
        <v>1120</v>
      </c>
      <c r="P6806" s="22" t="s">
        <v>1121</v>
      </c>
      <c r="Q6806" s="23" t="s">
        <v>4854</v>
      </c>
      <c r="R6806" s="22" t="s">
        <v>4855</v>
      </c>
      <c r="S6806" s="21" t="s">
        <v>672</v>
      </c>
      <c r="T6806" s="23" t="s">
        <v>4856</v>
      </c>
      <c r="U6806" s="24" t="s">
        <v>16</v>
      </c>
      <c r="V6806" s="23">
        <v>135</v>
      </c>
      <c r="W6806" s="25">
        <v>14938992</v>
      </c>
      <c r="X6806" s="25">
        <v>14740760</v>
      </c>
      <c r="Y6806" s="25">
        <v>14685136</v>
      </c>
      <c r="Z6806" s="25">
        <v>16744705</v>
      </c>
      <c r="AA6806" s="25">
        <v>17076374</v>
      </c>
      <c r="AB6806" s="25">
        <v>17918933</v>
      </c>
      <c r="AC6806" s="26">
        <v>45152.505756550927</v>
      </c>
      <c r="AD6806" s="27">
        <f>ROW()</f>
        <v>6806</v>
      </c>
      <c r="AE6806" s="27">
        <f>1</f>
        <v>1</v>
      </c>
      <c r="AF6806" s="27">
        <f>SUBTOTAL(109,Tbl_NGF_Data[[#This Row],[Counter]])</f>
        <v>1</v>
      </c>
    </row>
    <row r="6807" spans="2:32" ht="45" x14ac:dyDescent="0.25">
      <c r="B6807" s="21" t="s">
        <v>650</v>
      </c>
      <c r="C6807" s="22" t="s">
        <v>650</v>
      </c>
      <c r="D6807" s="23">
        <v>17</v>
      </c>
      <c r="E6807" s="22" t="s">
        <v>650</v>
      </c>
      <c r="F6807" s="23">
        <v>17</v>
      </c>
      <c r="G6807" s="22" t="s">
        <v>650</v>
      </c>
      <c r="H6807" s="22" t="s">
        <v>1116</v>
      </c>
      <c r="I6807" s="23">
        <v>998</v>
      </c>
      <c r="J6807" s="23">
        <v>171</v>
      </c>
      <c r="K6807" s="23" t="s">
        <v>4850</v>
      </c>
      <c r="L6807" s="22" t="s">
        <v>4851</v>
      </c>
      <c r="M6807" s="21" t="s">
        <v>671</v>
      </c>
      <c r="N6807" s="23" t="s">
        <v>1119</v>
      </c>
      <c r="O6807" s="22" t="s">
        <v>1120</v>
      </c>
      <c r="P6807" s="22"/>
      <c r="Q6807" s="23" t="s">
        <v>4854</v>
      </c>
      <c r="R6807" s="22" t="s">
        <v>4855</v>
      </c>
      <c r="S6807" s="21" t="s">
        <v>672</v>
      </c>
      <c r="T6807" s="23" t="s">
        <v>4856</v>
      </c>
      <c r="U6807" s="24" t="s">
        <v>66</v>
      </c>
      <c r="V6807" s="23">
        <v>137</v>
      </c>
      <c r="W6807" s="25">
        <v>0</v>
      </c>
      <c r="X6807" s="25">
        <v>143521</v>
      </c>
      <c r="Y6807" s="25">
        <v>0</v>
      </c>
      <c r="Z6807" s="25">
        <v>2504439</v>
      </c>
      <c r="AA6807" s="25">
        <v>0</v>
      </c>
      <c r="AB6807" s="25">
        <v>0</v>
      </c>
      <c r="AC6807" s="26">
        <v>45152.505756550927</v>
      </c>
      <c r="AD6807" s="27">
        <f>ROW()</f>
        <v>6807</v>
      </c>
      <c r="AE6807" s="27">
        <f>1</f>
        <v>1</v>
      </c>
      <c r="AF6807" s="27">
        <f>SUBTOTAL(109,Tbl_NGF_Data[[#This Row],[Counter]])</f>
        <v>1</v>
      </c>
    </row>
    <row r="6808" spans="2:32" ht="45" x14ac:dyDescent="0.25">
      <c r="B6808" s="21" t="s">
        <v>650</v>
      </c>
      <c r="C6808" s="22" t="s">
        <v>650</v>
      </c>
      <c r="D6808" s="23">
        <v>17</v>
      </c>
      <c r="E6808" s="22" t="s">
        <v>650</v>
      </c>
      <c r="F6808" s="23">
        <v>17</v>
      </c>
      <c r="G6808" s="22" t="s">
        <v>650</v>
      </c>
      <c r="H6808" s="22" t="s">
        <v>1116</v>
      </c>
      <c r="I6808" s="23">
        <v>998</v>
      </c>
      <c r="J6808" s="23">
        <v>171</v>
      </c>
      <c r="K6808" s="23" t="s">
        <v>4850</v>
      </c>
      <c r="L6808" s="22" t="s">
        <v>4851</v>
      </c>
      <c r="M6808" s="21" t="s">
        <v>671</v>
      </c>
      <c r="N6808" s="23" t="s">
        <v>1119</v>
      </c>
      <c r="O6808" s="22" t="s">
        <v>1120</v>
      </c>
      <c r="P6808" s="22" t="s">
        <v>1121</v>
      </c>
      <c r="Q6808" s="23" t="s">
        <v>4854</v>
      </c>
      <c r="R6808" s="22" t="s">
        <v>4855</v>
      </c>
      <c r="S6808" s="21" t="s">
        <v>672</v>
      </c>
      <c r="T6808" s="23" t="s">
        <v>4856</v>
      </c>
      <c r="U6808" s="24" t="s">
        <v>66</v>
      </c>
      <c r="V6808" s="23">
        <v>137</v>
      </c>
      <c r="W6808" s="25">
        <v>0</v>
      </c>
      <c r="X6808" s="25">
        <v>0</v>
      </c>
      <c r="Y6808" s="25">
        <v>143521</v>
      </c>
      <c r="Z6808" s="25">
        <v>143521</v>
      </c>
      <c r="AA6808" s="25">
        <v>2647960</v>
      </c>
      <c r="AB6808" s="25">
        <v>2647960</v>
      </c>
      <c r="AC6808" s="26">
        <v>45152.505756550927</v>
      </c>
      <c r="AD6808" s="27">
        <f>ROW()</f>
        <v>6808</v>
      </c>
      <c r="AE6808" s="27">
        <f>1</f>
        <v>1</v>
      </c>
      <c r="AF6808" s="27">
        <f>SUBTOTAL(109,Tbl_NGF_Data[[#This Row],[Counter]])</f>
        <v>1</v>
      </c>
    </row>
    <row r="6809" spans="2:32" ht="45" x14ac:dyDescent="0.25">
      <c r="B6809" s="21" t="s">
        <v>650</v>
      </c>
      <c r="C6809" s="22" t="s">
        <v>650</v>
      </c>
      <c r="D6809" s="23">
        <v>17</v>
      </c>
      <c r="E6809" s="22" t="s">
        <v>650</v>
      </c>
      <c r="F6809" s="23">
        <v>17</v>
      </c>
      <c r="G6809" s="22" t="s">
        <v>650</v>
      </c>
      <c r="H6809" s="22" t="s">
        <v>1116</v>
      </c>
      <c r="I6809" s="23">
        <v>998</v>
      </c>
      <c r="J6809" s="23">
        <v>171</v>
      </c>
      <c r="K6809" s="23" t="s">
        <v>4850</v>
      </c>
      <c r="L6809" s="22" t="s">
        <v>4851</v>
      </c>
      <c r="M6809" s="21" t="s">
        <v>671</v>
      </c>
      <c r="N6809" s="23" t="s">
        <v>1119</v>
      </c>
      <c r="O6809" s="22" t="s">
        <v>1120</v>
      </c>
      <c r="P6809" s="22" t="s">
        <v>1121</v>
      </c>
      <c r="Q6809" s="23" t="s">
        <v>4854</v>
      </c>
      <c r="R6809" s="22" t="s">
        <v>4855</v>
      </c>
      <c r="S6809" s="21" t="s">
        <v>672</v>
      </c>
      <c r="T6809" s="23" t="s">
        <v>4856</v>
      </c>
      <c r="U6809" s="24" t="s">
        <v>17</v>
      </c>
      <c r="V6809" s="23">
        <v>200</v>
      </c>
      <c r="W6809" s="25">
        <v>13848040.300000003</v>
      </c>
      <c r="X6809" s="25">
        <v>14340316.639999999</v>
      </c>
      <c r="Y6809" s="25">
        <v>14016321.560000001</v>
      </c>
      <c r="Z6809" s="25">
        <v>12960267.890000002</v>
      </c>
      <c r="AA6809" s="25">
        <v>13544822.92</v>
      </c>
      <c r="AB6809" s="25">
        <v>14719650.409999998</v>
      </c>
      <c r="AC6809" s="26">
        <v>45152.505756550927</v>
      </c>
      <c r="AD6809" s="27">
        <f>ROW()</f>
        <v>6809</v>
      </c>
      <c r="AE6809" s="27">
        <f>1</f>
        <v>1</v>
      </c>
      <c r="AF6809" s="27">
        <f>SUBTOTAL(109,Tbl_NGF_Data[[#This Row],[Counter]])</f>
        <v>1</v>
      </c>
    </row>
    <row r="6810" spans="2:32" ht="45" x14ac:dyDescent="0.25">
      <c r="B6810" s="21" t="s">
        <v>650</v>
      </c>
      <c r="C6810" s="22" t="s">
        <v>650</v>
      </c>
      <c r="D6810" s="23">
        <v>17</v>
      </c>
      <c r="E6810" s="22" t="s">
        <v>650</v>
      </c>
      <c r="F6810" s="23">
        <v>17</v>
      </c>
      <c r="G6810" s="22" t="s">
        <v>650</v>
      </c>
      <c r="H6810" s="22" t="s">
        <v>1116</v>
      </c>
      <c r="I6810" s="23">
        <v>998</v>
      </c>
      <c r="J6810" s="23">
        <v>171</v>
      </c>
      <c r="K6810" s="23" t="s">
        <v>4850</v>
      </c>
      <c r="L6810" s="22" t="s">
        <v>4851</v>
      </c>
      <c r="M6810" s="21" t="s">
        <v>671</v>
      </c>
      <c r="N6810" s="23" t="s">
        <v>1119</v>
      </c>
      <c r="O6810" s="22" t="s">
        <v>1120</v>
      </c>
      <c r="P6810" s="22" t="s">
        <v>1121</v>
      </c>
      <c r="Q6810" s="23" t="s">
        <v>4854</v>
      </c>
      <c r="R6810" s="22" t="s">
        <v>4855</v>
      </c>
      <c r="S6810" s="21" t="s">
        <v>672</v>
      </c>
      <c r="T6810" s="23" t="s">
        <v>4856</v>
      </c>
      <c r="U6810" s="24" t="s">
        <v>18</v>
      </c>
      <c r="V6810" s="23">
        <v>220</v>
      </c>
      <c r="W6810" s="25">
        <v>1090951.6999999974</v>
      </c>
      <c r="X6810" s="25">
        <v>400443.36000000127</v>
      </c>
      <c r="Y6810" s="25">
        <v>668814.43999999948</v>
      </c>
      <c r="Z6810" s="25">
        <v>3784437.1099999975</v>
      </c>
      <c r="AA6810" s="25">
        <v>3531551.08</v>
      </c>
      <c r="AB6810" s="25">
        <v>3199282.5900000017</v>
      </c>
      <c r="AC6810" s="26">
        <v>45152.505756550927</v>
      </c>
      <c r="AD6810" s="27">
        <f>ROW()</f>
        <v>6810</v>
      </c>
      <c r="AE6810" s="27">
        <f>1</f>
        <v>1</v>
      </c>
      <c r="AF6810" s="27">
        <f>SUBTOTAL(109,Tbl_NGF_Data[[#This Row],[Counter]])</f>
        <v>1</v>
      </c>
    </row>
    <row r="6811" spans="2:32" ht="45" x14ac:dyDescent="0.25">
      <c r="B6811" s="21" t="s">
        <v>650</v>
      </c>
      <c r="C6811" s="22" t="s">
        <v>650</v>
      </c>
      <c r="D6811" s="23">
        <v>17</v>
      </c>
      <c r="E6811" s="22" t="s">
        <v>650</v>
      </c>
      <c r="F6811" s="23">
        <v>17</v>
      </c>
      <c r="G6811" s="22" t="s">
        <v>650</v>
      </c>
      <c r="H6811" s="22" t="s">
        <v>1116</v>
      </c>
      <c r="I6811" s="23">
        <v>998</v>
      </c>
      <c r="J6811" s="23">
        <v>171</v>
      </c>
      <c r="K6811" s="23" t="s">
        <v>4850</v>
      </c>
      <c r="L6811" s="22" t="s">
        <v>4851</v>
      </c>
      <c r="M6811" s="21" t="s">
        <v>671</v>
      </c>
      <c r="N6811" s="23" t="s">
        <v>1119</v>
      </c>
      <c r="O6811" s="22" t="s">
        <v>1120</v>
      </c>
      <c r="P6811" s="22" t="s">
        <v>1121</v>
      </c>
      <c r="Q6811" s="23" t="s">
        <v>4854</v>
      </c>
      <c r="R6811" s="22" t="s">
        <v>4855</v>
      </c>
      <c r="S6811" s="21" t="s">
        <v>672</v>
      </c>
      <c r="T6811" s="23" t="s">
        <v>4856</v>
      </c>
      <c r="U6811" s="24" t="s">
        <v>67</v>
      </c>
      <c r="V6811" s="23">
        <v>222</v>
      </c>
      <c r="W6811" s="25">
        <v>0</v>
      </c>
      <c r="X6811" s="25">
        <v>0</v>
      </c>
      <c r="Y6811" s="25">
        <v>143521</v>
      </c>
      <c r="Z6811" s="25">
        <v>143521</v>
      </c>
      <c r="AA6811" s="25">
        <v>2647960</v>
      </c>
      <c r="AB6811" s="25">
        <v>2647960</v>
      </c>
      <c r="AC6811" s="26">
        <v>45152.505756550927</v>
      </c>
      <c r="AD6811" s="27">
        <f>ROW()</f>
        <v>6811</v>
      </c>
      <c r="AE6811" s="27">
        <f>1</f>
        <v>1</v>
      </c>
      <c r="AF6811" s="27">
        <f>SUBTOTAL(109,Tbl_NGF_Data[[#This Row],[Counter]])</f>
        <v>1</v>
      </c>
    </row>
    <row r="6812" spans="2:32" ht="45" x14ac:dyDescent="0.25">
      <c r="B6812" s="21" t="s">
        <v>650</v>
      </c>
      <c r="C6812" s="22" t="s">
        <v>650</v>
      </c>
      <c r="D6812" s="23">
        <v>17</v>
      </c>
      <c r="E6812" s="22" t="s">
        <v>650</v>
      </c>
      <c r="F6812" s="23">
        <v>17</v>
      </c>
      <c r="G6812" s="22" t="s">
        <v>650</v>
      </c>
      <c r="H6812" s="22" t="s">
        <v>1116</v>
      </c>
      <c r="I6812" s="23">
        <v>998</v>
      </c>
      <c r="J6812" s="23">
        <v>171</v>
      </c>
      <c r="K6812" s="23" t="s">
        <v>4850</v>
      </c>
      <c r="L6812" s="22" t="s">
        <v>4851</v>
      </c>
      <c r="M6812" s="21" t="s">
        <v>671</v>
      </c>
      <c r="N6812" s="23" t="s">
        <v>1119</v>
      </c>
      <c r="O6812" s="22" t="s">
        <v>1120</v>
      </c>
      <c r="P6812" s="22" t="s">
        <v>1121</v>
      </c>
      <c r="Q6812" s="23" t="s">
        <v>4854</v>
      </c>
      <c r="R6812" s="22" t="s">
        <v>4855</v>
      </c>
      <c r="S6812" s="21" t="s">
        <v>672</v>
      </c>
      <c r="T6812" s="23" t="s">
        <v>4856</v>
      </c>
      <c r="U6812" s="24" t="s">
        <v>19</v>
      </c>
      <c r="V6812" s="23">
        <v>500</v>
      </c>
      <c r="W6812" s="25">
        <v>15008633.73</v>
      </c>
      <c r="X6812" s="25">
        <v>14150124.299999999</v>
      </c>
      <c r="Y6812" s="25">
        <v>17295336.57</v>
      </c>
      <c r="Z6812" s="25">
        <v>17411199.91</v>
      </c>
      <c r="AA6812" s="25">
        <v>14500543.959999999</v>
      </c>
      <c r="AB6812" s="25">
        <v>16524951.229999999</v>
      </c>
      <c r="AC6812" s="26">
        <v>45152.505756550927</v>
      </c>
      <c r="AD6812" s="27">
        <f>ROW()</f>
        <v>6812</v>
      </c>
      <c r="AE6812" s="27">
        <f>1</f>
        <v>1</v>
      </c>
      <c r="AF6812" s="27">
        <f>SUBTOTAL(109,Tbl_NGF_Data[[#This Row],[Counter]])</f>
        <v>1</v>
      </c>
    </row>
    <row r="6813" spans="2:32" ht="45" x14ac:dyDescent="0.25">
      <c r="B6813" s="21" t="s">
        <v>650</v>
      </c>
      <c r="C6813" s="22" t="s">
        <v>650</v>
      </c>
      <c r="D6813" s="23">
        <v>17</v>
      </c>
      <c r="E6813" s="22" t="s">
        <v>650</v>
      </c>
      <c r="F6813" s="23">
        <v>17</v>
      </c>
      <c r="G6813" s="22" t="s">
        <v>650</v>
      </c>
      <c r="H6813" s="22" t="s">
        <v>1116</v>
      </c>
      <c r="I6813" s="23">
        <v>998</v>
      </c>
      <c r="J6813" s="23">
        <v>171</v>
      </c>
      <c r="K6813" s="23" t="s">
        <v>4850</v>
      </c>
      <c r="L6813" s="22" t="s">
        <v>4851</v>
      </c>
      <c r="M6813" s="21" t="s">
        <v>671</v>
      </c>
      <c r="N6813" s="23" t="s">
        <v>1119</v>
      </c>
      <c r="O6813" s="22" t="s">
        <v>1120</v>
      </c>
      <c r="P6813" s="22" t="s">
        <v>1121</v>
      </c>
      <c r="Q6813" s="23" t="s">
        <v>4857</v>
      </c>
      <c r="R6813" s="22" t="s">
        <v>4858</v>
      </c>
      <c r="S6813" s="21" t="s">
        <v>673</v>
      </c>
      <c r="T6813" s="23" t="s">
        <v>4859</v>
      </c>
      <c r="U6813" s="24" t="s">
        <v>15</v>
      </c>
      <c r="V6813" s="23">
        <v>100</v>
      </c>
      <c r="W6813" s="25">
        <v>2555</v>
      </c>
      <c r="X6813" s="25">
        <v>3045</v>
      </c>
      <c r="Y6813" s="25">
        <v>3235</v>
      </c>
      <c r="Z6813" s="25">
        <v>3285</v>
      </c>
      <c r="AA6813" s="25">
        <v>3415</v>
      </c>
      <c r="AB6813" s="25">
        <v>3545</v>
      </c>
      <c r="AC6813" s="26">
        <v>45152.505756550927</v>
      </c>
      <c r="AD6813" s="27">
        <f>ROW()</f>
        <v>6813</v>
      </c>
      <c r="AE6813" s="27">
        <f>1</f>
        <v>1</v>
      </c>
      <c r="AF6813" s="27">
        <f>SUBTOTAL(109,Tbl_NGF_Data[[#This Row],[Counter]])</f>
        <v>1</v>
      </c>
    </row>
    <row r="6814" spans="2:32" ht="45" x14ac:dyDescent="0.25">
      <c r="B6814" s="21" t="s">
        <v>650</v>
      </c>
      <c r="C6814" s="22" t="s">
        <v>650</v>
      </c>
      <c r="D6814" s="23">
        <v>17</v>
      </c>
      <c r="E6814" s="22" t="s">
        <v>650</v>
      </c>
      <c r="F6814" s="23">
        <v>17</v>
      </c>
      <c r="G6814" s="22" t="s">
        <v>650</v>
      </c>
      <c r="H6814" s="22" t="s">
        <v>1116</v>
      </c>
      <c r="I6814" s="23">
        <v>998</v>
      </c>
      <c r="J6814" s="23">
        <v>171</v>
      </c>
      <c r="K6814" s="23" t="s">
        <v>4850</v>
      </c>
      <c r="L6814" s="22" t="s">
        <v>4851</v>
      </c>
      <c r="M6814" s="21" t="s">
        <v>671</v>
      </c>
      <c r="N6814" s="23" t="s">
        <v>1119</v>
      </c>
      <c r="O6814" s="22" t="s">
        <v>1120</v>
      </c>
      <c r="P6814" s="22" t="s">
        <v>1121</v>
      </c>
      <c r="Q6814" s="23" t="s">
        <v>4857</v>
      </c>
      <c r="R6814" s="22" t="s">
        <v>4858</v>
      </c>
      <c r="S6814" s="21" t="s">
        <v>673</v>
      </c>
      <c r="T6814" s="23" t="s">
        <v>4859</v>
      </c>
      <c r="U6814" s="24" t="s">
        <v>19</v>
      </c>
      <c r="V6814" s="23">
        <v>500</v>
      </c>
      <c r="W6814" s="25">
        <v>310</v>
      </c>
      <c r="X6814" s="25">
        <v>490</v>
      </c>
      <c r="Y6814" s="25">
        <v>190</v>
      </c>
      <c r="Z6814" s="25">
        <v>50</v>
      </c>
      <c r="AA6814" s="25">
        <v>130</v>
      </c>
      <c r="AB6814" s="25">
        <v>130</v>
      </c>
      <c r="AC6814" s="26">
        <v>45152.505756550927</v>
      </c>
      <c r="AD6814" s="27">
        <f>ROW()</f>
        <v>6814</v>
      </c>
      <c r="AE6814" s="27">
        <f>1</f>
        <v>1</v>
      </c>
      <c r="AF6814" s="27">
        <f>SUBTOTAL(109,Tbl_NGF_Data[[#This Row],[Counter]])</f>
        <v>1</v>
      </c>
    </row>
    <row r="6815" spans="2:32" ht="45" x14ac:dyDescent="0.25">
      <c r="B6815" s="21" t="s">
        <v>650</v>
      </c>
      <c r="C6815" s="22" t="s">
        <v>650</v>
      </c>
      <c r="D6815" s="23">
        <v>17</v>
      </c>
      <c r="E6815" s="22" t="s">
        <v>650</v>
      </c>
      <c r="F6815" s="23">
        <v>17</v>
      </c>
      <c r="G6815" s="22" t="s">
        <v>650</v>
      </c>
      <c r="H6815" s="22" t="s">
        <v>1116</v>
      </c>
      <c r="I6815" s="23">
        <v>998</v>
      </c>
      <c r="J6815" s="23">
        <v>171</v>
      </c>
      <c r="K6815" s="23" t="s">
        <v>4850</v>
      </c>
      <c r="L6815" s="22" t="s">
        <v>4851</v>
      </c>
      <c r="M6815" s="21" t="s">
        <v>671</v>
      </c>
      <c r="N6815" s="23" t="s">
        <v>1119</v>
      </c>
      <c r="O6815" s="22" t="s">
        <v>1120</v>
      </c>
      <c r="P6815" s="22" t="s">
        <v>1121</v>
      </c>
      <c r="Q6815" s="23" t="s">
        <v>4860</v>
      </c>
      <c r="R6815" s="22" t="s">
        <v>4861</v>
      </c>
      <c r="S6815" s="21" t="s">
        <v>674</v>
      </c>
      <c r="T6815" s="23" t="s">
        <v>4862</v>
      </c>
      <c r="U6815" s="24" t="s">
        <v>15</v>
      </c>
      <c r="V6815" s="23">
        <v>100</v>
      </c>
      <c r="W6815" s="25">
        <v>43365602.630000003</v>
      </c>
      <c r="X6815" s="25">
        <v>44855567.25</v>
      </c>
      <c r="Y6815" s="25">
        <v>46907402.390000001</v>
      </c>
      <c r="Z6815" s="25">
        <v>61689629.289999999</v>
      </c>
      <c r="AA6815" s="25">
        <v>62704526.810000002</v>
      </c>
      <c r="AB6815" s="25">
        <v>59298923.140000001</v>
      </c>
      <c r="AC6815" s="26">
        <v>45152.505756550927</v>
      </c>
      <c r="AD6815" s="27">
        <f>ROW()</f>
        <v>6815</v>
      </c>
      <c r="AE6815" s="27">
        <f>1</f>
        <v>1</v>
      </c>
      <c r="AF6815" s="27">
        <f>SUBTOTAL(109,Tbl_NGF_Data[[#This Row],[Counter]])</f>
        <v>1</v>
      </c>
    </row>
    <row r="6816" spans="2:32" ht="45" x14ac:dyDescent="0.25">
      <c r="B6816" s="21" t="s">
        <v>650</v>
      </c>
      <c r="C6816" s="22" t="s">
        <v>650</v>
      </c>
      <c r="D6816" s="23">
        <v>17</v>
      </c>
      <c r="E6816" s="22" t="s">
        <v>650</v>
      </c>
      <c r="F6816" s="23">
        <v>17</v>
      </c>
      <c r="G6816" s="22" t="s">
        <v>650</v>
      </c>
      <c r="H6816" s="22" t="s">
        <v>1116</v>
      </c>
      <c r="I6816" s="23">
        <v>998</v>
      </c>
      <c r="J6816" s="23">
        <v>171</v>
      </c>
      <c r="K6816" s="23" t="s">
        <v>4850</v>
      </c>
      <c r="L6816" s="22" t="s">
        <v>4851</v>
      </c>
      <c r="M6816" s="21" t="s">
        <v>671</v>
      </c>
      <c r="N6816" s="23" t="s">
        <v>1119</v>
      </c>
      <c r="O6816" s="22" t="s">
        <v>1120</v>
      </c>
      <c r="P6816" s="22" t="s">
        <v>1121</v>
      </c>
      <c r="Q6816" s="23" t="s">
        <v>4860</v>
      </c>
      <c r="R6816" s="22" t="s">
        <v>4861</v>
      </c>
      <c r="S6816" s="21" t="s">
        <v>674</v>
      </c>
      <c r="T6816" s="23" t="s">
        <v>4862</v>
      </c>
      <c r="U6816" s="24" t="s">
        <v>16</v>
      </c>
      <c r="V6816" s="23">
        <v>135</v>
      </c>
      <c r="W6816" s="25">
        <v>26416486</v>
      </c>
      <c r="X6816" s="25">
        <v>25339851</v>
      </c>
      <c r="Y6816" s="25">
        <v>26694198</v>
      </c>
      <c r="Z6816" s="25">
        <v>27353089</v>
      </c>
      <c r="AA6816" s="25">
        <v>29280096</v>
      </c>
      <c r="AB6816" s="25">
        <v>30263511</v>
      </c>
      <c r="AC6816" s="26">
        <v>45152.505756550927</v>
      </c>
      <c r="AD6816" s="27">
        <f>ROW()</f>
        <v>6816</v>
      </c>
      <c r="AE6816" s="27">
        <f>1</f>
        <v>1</v>
      </c>
      <c r="AF6816" s="27">
        <f>SUBTOTAL(109,Tbl_NGF_Data[[#This Row],[Counter]])</f>
        <v>1</v>
      </c>
    </row>
    <row r="6817" spans="2:32" ht="45" x14ac:dyDescent="0.25">
      <c r="B6817" s="21" t="s">
        <v>650</v>
      </c>
      <c r="C6817" s="22" t="s">
        <v>650</v>
      </c>
      <c r="D6817" s="23">
        <v>17</v>
      </c>
      <c r="E6817" s="22" t="s">
        <v>650</v>
      </c>
      <c r="F6817" s="23">
        <v>17</v>
      </c>
      <c r="G6817" s="22" t="s">
        <v>650</v>
      </c>
      <c r="H6817" s="22" t="s">
        <v>1116</v>
      </c>
      <c r="I6817" s="23">
        <v>998</v>
      </c>
      <c r="J6817" s="23">
        <v>171</v>
      </c>
      <c r="K6817" s="23" t="s">
        <v>4850</v>
      </c>
      <c r="L6817" s="22" t="s">
        <v>4851</v>
      </c>
      <c r="M6817" s="21" t="s">
        <v>671</v>
      </c>
      <c r="N6817" s="23" t="s">
        <v>1119</v>
      </c>
      <c r="O6817" s="22" t="s">
        <v>1120</v>
      </c>
      <c r="P6817" s="22"/>
      <c r="Q6817" s="23" t="s">
        <v>4860</v>
      </c>
      <c r="R6817" s="22" t="s">
        <v>4861</v>
      </c>
      <c r="S6817" s="21" t="s">
        <v>674</v>
      </c>
      <c r="T6817" s="23" t="s">
        <v>4862</v>
      </c>
      <c r="U6817" s="24" t="s">
        <v>66</v>
      </c>
      <c r="V6817" s="23">
        <v>137</v>
      </c>
      <c r="W6817" s="25">
        <v>0</v>
      </c>
      <c r="X6817" s="25">
        <v>313181</v>
      </c>
      <c r="Y6817" s="25">
        <v>0</v>
      </c>
      <c r="Z6817" s="25">
        <v>5318062</v>
      </c>
      <c r="AA6817" s="25">
        <v>0</v>
      </c>
      <c r="AB6817" s="25">
        <v>0</v>
      </c>
      <c r="AC6817" s="26">
        <v>45152.505756550927</v>
      </c>
      <c r="AD6817" s="27">
        <f>ROW()</f>
        <v>6817</v>
      </c>
      <c r="AE6817" s="27">
        <f>1</f>
        <v>1</v>
      </c>
      <c r="AF6817" s="27">
        <f>SUBTOTAL(109,Tbl_NGF_Data[[#This Row],[Counter]])</f>
        <v>1</v>
      </c>
    </row>
    <row r="6818" spans="2:32" ht="45" x14ac:dyDescent="0.25">
      <c r="B6818" s="21" t="s">
        <v>650</v>
      </c>
      <c r="C6818" s="22" t="s">
        <v>650</v>
      </c>
      <c r="D6818" s="23">
        <v>17</v>
      </c>
      <c r="E6818" s="22" t="s">
        <v>650</v>
      </c>
      <c r="F6818" s="23">
        <v>17</v>
      </c>
      <c r="G6818" s="22" t="s">
        <v>650</v>
      </c>
      <c r="H6818" s="22" t="s">
        <v>1116</v>
      </c>
      <c r="I6818" s="23">
        <v>998</v>
      </c>
      <c r="J6818" s="23">
        <v>171</v>
      </c>
      <c r="K6818" s="23" t="s">
        <v>4850</v>
      </c>
      <c r="L6818" s="22" t="s">
        <v>4851</v>
      </c>
      <c r="M6818" s="21" t="s">
        <v>671</v>
      </c>
      <c r="N6818" s="23" t="s">
        <v>1119</v>
      </c>
      <c r="O6818" s="22" t="s">
        <v>1120</v>
      </c>
      <c r="P6818" s="22" t="s">
        <v>1121</v>
      </c>
      <c r="Q6818" s="23" t="s">
        <v>4860</v>
      </c>
      <c r="R6818" s="22" t="s">
        <v>4861</v>
      </c>
      <c r="S6818" s="21" t="s">
        <v>674</v>
      </c>
      <c r="T6818" s="23" t="s">
        <v>4862</v>
      </c>
      <c r="U6818" s="24" t="s">
        <v>66</v>
      </c>
      <c r="V6818" s="23">
        <v>137</v>
      </c>
      <c r="W6818" s="25">
        <v>0</v>
      </c>
      <c r="X6818" s="25">
        <v>0</v>
      </c>
      <c r="Y6818" s="25">
        <v>313181</v>
      </c>
      <c r="Z6818" s="25">
        <v>313181</v>
      </c>
      <c r="AA6818" s="25">
        <v>5631243</v>
      </c>
      <c r="AB6818" s="25">
        <v>5631243</v>
      </c>
      <c r="AC6818" s="26">
        <v>45152.505756550927</v>
      </c>
      <c r="AD6818" s="27">
        <f>ROW()</f>
        <v>6818</v>
      </c>
      <c r="AE6818" s="27">
        <f>1</f>
        <v>1</v>
      </c>
      <c r="AF6818" s="27">
        <f>SUBTOTAL(109,Tbl_NGF_Data[[#This Row],[Counter]])</f>
        <v>1</v>
      </c>
    </row>
    <row r="6819" spans="2:32" ht="45" x14ac:dyDescent="0.25">
      <c r="B6819" s="21" t="s">
        <v>650</v>
      </c>
      <c r="C6819" s="22" t="s">
        <v>650</v>
      </c>
      <c r="D6819" s="23">
        <v>17</v>
      </c>
      <c r="E6819" s="22" t="s">
        <v>650</v>
      </c>
      <c r="F6819" s="23">
        <v>17</v>
      </c>
      <c r="G6819" s="22" t="s">
        <v>650</v>
      </c>
      <c r="H6819" s="22" t="s">
        <v>1116</v>
      </c>
      <c r="I6819" s="23">
        <v>998</v>
      </c>
      <c r="J6819" s="23">
        <v>171</v>
      </c>
      <c r="K6819" s="23" t="s">
        <v>4850</v>
      </c>
      <c r="L6819" s="22" t="s">
        <v>4851</v>
      </c>
      <c r="M6819" s="21" t="s">
        <v>671</v>
      </c>
      <c r="N6819" s="23" t="s">
        <v>1119</v>
      </c>
      <c r="O6819" s="22" t="s">
        <v>1120</v>
      </c>
      <c r="P6819" s="22" t="s">
        <v>1121</v>
      </c>
      <c r="Q6819" s="23" t="s">
        <v>4860</v>
      </c>
      <c r="R6819" s="22" t="s">
        <v>4861</v>
      </c>
      <c r="S6819" s="21" t="s">
        <v>674</v>
      </c>
      <c r="T6819" s="23" t="s">
        <v>4862</v>
      </c>
      <c r="U6819" s="24" t="s">
        <v>17</v>
      </c>
      <c r="V6819" s="23">
        <v>200</v>
      </c>
      <c r="W6819" s="25">
        <v>21846697.639999993</v>
      </c>
      <c r="X6819" s="25">
        <v>22770061.499999996</v>
      </c>
      <c r="Y6819" s="25">
        <v>24057538.980000004</v>
      </c>
      <c r="Z6819" s="25">
        <v>21668315.31000001</v>
      </c>
      <c r="AA6819" s="25">
        <v>21652658.440000001</v>
      </c>
      <c r="AB6819" s="25">
        <v>23544109.27999999</v>
      </c>
      <c r="AC6819" s="26">
        <v>45152.505756550927</v>
      </c>
      <c r="AD6819" s="27">
        <f>ROW()</f>
        <v>6819</v>
      </c>
      <c r="AE6819" s="27">
        <f>1</f>
        <v>1</v>
      </c>
      <c r="AF6819" s="27">
        <f>SUBTOTAL(109,Tbl_NGF_Data[[#This Row],[Counter]])</f>
        <v>1</v>
      </c>
    </row>
    <row r="6820" spans="2:32" ht="45" x14ac:dyDescent="0.25">
      <c r="B6820" s="21" t="s">
        <v>650</v>
      </c>
      <c r="C6820" s="22" t="s">
        <v>650</v>
      </c>
      <c r="D6820" s="23">
        <v>17</v>
      </c>
      <c r="E6820" s="22" t="s">
        <v>650</v>
      </c>
      <c r="F6820" s="23">
        <v>17</v>
      </c>
      <c r="G6820" s="22" t="s">
        <v>650</v>
      </c>
      <c r="H6820" s="22" t="s">
        <v>1116</v>
      </c>
      <c r="I6820" s="23">
        <v>998</v>
      </c>
      <c r="J6820" s="23">
        <v>171</v>
      </c>
      <c r="K6820" s="23" t="s">
        <v>4850</v>
      </c>
      <c r="L6820" s="22" t="s">
        <v>4851</v>
      </c>
      <c r="M6820" s="21" t="s">
        <v>671</v>
      </c>
      <c r="N6820" s="23" t="s">
        <v>1119</v>
      </c>
      <c r="O6820" s="22" t="s">
        <v>1120</v>
      </c>
      <c r="P6820" s="22" t="s">
        <v>1121</v>
      </c>
      <c r="Q6820" s="23" t="s">
        <v>4860</v>
      </c>
      <c r="R6820" s="22" t="s">
        <v>4861</v>
      </c>
      <c r="S6820" s="21" t="s">
        <v>674</v>
      </c>
      <c r="T6820" s="23" t="s">
        <v>4862</v>
      </c>
      <c r="U6820" s="24" t="s">
        <v>18</v>
      </c>
      <c r="V6820" s="23">
        <v>220</v>
      </c>
      <c r="W6820" s="25">
        <v>4569788.3600000069</v>
      </c>
      <c r="X6820" s="25">
        <v>2569789.5000000037</v>
      </c>
      <c r="Y6820" s="25">
        <v>2636659.0199999958</v>
      </c>
      <c r="Z6820" s="25">
        <v>5684773.6899999902</v>
      </c>
      <c r="AA6820" s="25">
        <v>7627437.5599999987</v>
      </c>
      <c r="AB6820" s="25">
        <v>6719401.72000001</v>
      </c>
      <c r="AC6820" s="26">
        <v>45152.505756550927</v>
      </c>
      <c r="AD6820" s="27">
        <f>ROW()</f>
        <v>6820</v>
      </c>
      <c r="AE6820" s="27">
        <f>1</f>
        <v>1</v>
      </c>
      <c r="AF6820" s="27">
        <f>SUBTOTAL(109,Tbl_NGF_Data[[#This Row],[Counter]])</f>
        <v>1</v>
      </c>
    </row>
    <row r="6821" spans="2:32" ht="45" x14ac:dyDescent="0.25">
      <c r="B6821" s="21" t="s">
        <v>650</v>
      </c>
      <c r="C6821" s="22" t="s">
        <v>650</v>
      </c>
      <c r="D6821" s="23">
        <v>17</v>
      </c>
      <c r="E6821" s="22" t="s">
        <v>650</v>
      </c>
      <c r="F6821" s="23">
        <v>17</v>
      </c>
      <c r="G6821" s="22" t="s">
        <v>650</v>
      </c>
      <c r="H6821" s="22" t="s">
        <v>1116</v>
      </c>
      <c r="I6821" s="23">
        <v>998</v>
      </c>
      <c r="J6821" s="23">
        <v>171</v>
      </c>
      <c r="K6821" s="23" t="s">
        <v>4850</v>
      </c>
      <c r="L6821" s="22" t="s">
        <v>4851</v>
      </c>
      <c r="M6821" s="21" t="s">
        <v>671</v>
      </c>
      <c r="N6821" s="23" t="s">
        <v>1119</v>
      </c>
      <c r="O6821" s="22" t="s">
        <v>1120</v>
      </c>
      <c r="P6821" s="22" t="s">
        <v>1121</v>
      </c>
      <c r="Q6821" s="23" t="s">
        <v>4860</v>
      </c>
      <c r="R6821" s="22" t="s">
        <v>4861</v>
      </c>
      <c r="S6821" s="21" t="s">
        <v>674</v>
      </c>
      <c r="T6821" s="23" t="s">
        <v>4862</v>
      </c>
      <c r="U6821" s="24" t="s">
        <v>67</v>
      </c>
      <c r="V6821" s="23">
        <v>222</v>
      </c>
      <c r="W6821" s="25">
        <v>0</v>
      </c>
      <c r="X6821" s="25">
        <v>0</v>
      </c>
      <c r="Y6821" s="25">
        <v>313181</v>
      </c>
      <c r="Z6821" s="25">
        <v>313181</v>
      </c>
      <c r="AA6821" s="25">
        <v>5631243</v>
      </c>
      <c r="AB6821" s="25">
        <v>5631243</v>
      </c>
      <c r="AC6821" s="26">
        <v>45152.505756550927</v>
      </c>
      <c r="AD6821" s="27">
        <f>ROW()</f>
        <v>6821</v>
      </c>
      <c r="AE6821" s="27">
        <f>1</f>
        <v>1</v>
      </c>
      <c r="AF6821" s="27">
        <f>SUBTOTAL(109,Tbl_NGF_Data[[#This Row],[Counter]])</f>
        <v>1</v>
      </c>
    </row>
    <row r="6822" spans="2:32" ht="45" x14ac:dyDescent="0.25">
      <c r="B6822" s="21" t="s">
        <v>650</v>
      </c>
      <c r="C6822" s="22" t="s">
        <v>650</v>
      </c>
      <c r="D6822" s="23">
        <v>17</v>
      </c>
      <c r="E6822" s="22" t="s">
        <v>650</v>
      </c>
      <c r="F6822" s="23">
        <v>17</v>
      </c>
      <c r="G6822" s="22" t="s">
        <v>650</v>
      </c>
      <c r="H6822" s="22" t="s">
        <v>1116</v>
      </c>
      <c r="I6822" s="23">
        <v>998</v>
      </c>
      <c r="J6822" s="23">
        <v>171</v>
      </c>
      <c r="K6822" s="23" t="s">
        <v>4850</v>
      </c>
      <c r="L6822" s="22" t="s">
        <v>4851</v>
      </c>
      <c r="M6822" s="21" t="s">
        <v>671</v>
      </c>
      <c r="N6822" s="23" t="s">
        <v>1119</v>
      </c>
      <c r="O6822" s="22" t="s">
        <v>1120</v>
      </c>
      <c r="P6822" s="22" t="s">
        <v>1121</v>
      </c>
      <c r="Q6822" s="23" t="s">
        <v>4860</v>
      </c>
      <c r="R6822" s="22" t="s">
        <v>4861</v>
      </c>
      <c r="S6822" s="21" t="s">
        <v>674</v>
      </c>
      <c r="T6822" s="23" t="s">
        <v>4862</v>
      </c>
      <c r="U6822" s="24" t="s">
        <v>19</v>
      </c>
      <c r="V6822" s="23">
        <v>500</v>
      </c>
      <c r="W6822" s="25">
        <v>73465244.739999995</v>
      </c>
      <c r="X6822" s="25">
        <v>76772668.200000003</v>
      </c>
      <c r="Y6822" s="25">
        <v>77949798.519999996</v>
      </c>
      <c r="Z6822" s="25">
        <v>88791070.210000008</v>
      </c>
      <c r="AA6822" s="25">
        <v>92156434.11999999</v>
      </c>
      <c r="AB6822" s="25">
        <v>95684565.609999999</v>
      </c>
      <c r="AC6822" s="26">
        <v>45152.505756550927</v>
      </c>
      <c r="AD6822" s="27">
        <f>ROW()</f>
        <v>6822</v>
      </c>
      <c r="AE6822" s="27">
        <f>1</f>
        <v>1</v>
      </c>
      <c r="AF6822" s="27">
        <f>SUBTOTAL(109,Tbl_NGF_Data[[#This Row],[Counter]])</f>
        <v>1</v>
      </c>
    </row>
    <row r="6823" spans="2:32" ht="45" x14ac:dyDescent="0.25">
      <c r="B6823" s="21" t="s">
        <v>650</v>
      </c>
      <c r="C6823" s="22" t="s">
        <v>650</v>
      </c>
      <c r="D6823" s="23">
        <v>17</v>
      </c>
      <c r="E6823" s="22" t="s">
        <v>650</v>
      </c>
      <c r="F6823" s="23">
        <v>17</v>
      </c>
      <c r="G6823" s="22" t="s">
        <v>650</v>
      </c>
      <c r="H6823" s="22" t="s">
        <v>1116</v>
      </c>
      <c r="I6823" s="23">
        <v>998</v>
      </c>
      <c r="J6823" s="23">
        <v>171</v>
      </c>
      <c r="K6823" s="23" t="s">
        <v>4850</v>
      </c>
      <c r="L6823" s="22" t="s">
        <v>4851</v>
      </c>
      <c r="M6823" s="21" t="s">
        <v>671</v>
      </c>
      <c r="N6823" s="23" t="s">
        <v>1119</v>
      </c>
      <c r="O6823" s="22" t="s">
        <v>1120</v>
      </c>
      <c r="P6823" s="22" t="s">
        <v>1121</v>
      </c>
      <c r="Q6823" s="23" t="s">
        <v>1717</v>
      </c>
      <c r="R6823" s="22" t="s">
        <v>1718</v>
      </c>
      <c r="S6823" s="21" t="s">
        <v>132</v>
      </c>
      <c r="T6823" s="23" t="s">
        <v>4863</v>
      </c>
      <c r="U6823" s="24" t="s">
        <v>15</v>
      </c>
      <c r="V6823" s="23">
        <v>100</v>
      </c>
      <c r="W6823" s="25">
        <v>144557.99000000002</v>
      </c>
      <c r="X6823" s="25">
        <v>416268.26</v>
      </c>
      <c r="Y6823" s="25">
        <v>199798.34</v>
      </c>
      <c r="Z6823" s="25">
        <v>109321.49</v>
      </c>
      <c r="AA6823" s="25">
        <v>1352.1</v>
      </c>
      <c r="AB6823" s="25">
        <v>469640.59</v>
      </c>
      <c r="AC6823" s="26">
        <v>45152.505756550927</v>
      </c>
      <c r="AD6823" s="27">
        <f>ROW()</f>
        <v>6823</v>
      </c>
      <c r="AE6823" s="27">
        <f>1</f>
        <v>1</v>
      </c>
      <c r="AF6823" s="27">
        <f>SUBTOTAL(109,Tbl_NGF_Data[[#This Row],[Counter]])</f>
        <v>1</v>
      </c>
    </row>
    <row r="6824" spans="2:32" ht="45" x14ac:dyDescent="0.25">
      <c r="B6824" s="21" t="s">
        <v>650</v>
      </c>
      <c r="C6824" s="22" t="s">
        <v>650</v>
      </c>
      <c r="D6824" s="23">
        <v>17</v>
      </c>
      <c r="E6824" s="22" t="s">
        <v>650</v>
      </c>
      <c r="F6824" s="23">
        <v>17</v>
      </c>
      <c r="G6824" s="22" t="s">
        <v>650</v>
      </c>
      <c r="H6824" s="22" t="s">
        <v>1116</v>
      </c>
      <c r="I6824" s="23">
        <v>998</v>
      </c>
      <c r="J6824" s="23">
        <v>171</v>
      </c>
      <c r="K6824" s="23" t="s">
        <v>4850</v>
      </c>
      <c r="L6824" s="22" t="s">
        <v>4851</v>
      </c>
      <c r="M6824" s="21" t="s">
        <v>671</v>
      </c>
      <c r="N6824" s="23" t="s">
        <v>1119</v>
      </c>
      <c r="O6824" s="22" t="s">
        <v>1120</v>
      </c>
      <c r="P6824" s="22" t="s">
        <v>1121</v>
      </c>
      <c r="Q6824" s="23" t="s">
        <v>1717</v>
      </c>
      <c r="R6824" s="22" t="s">
        <v>1718</v>
      </c>
      <c r="S6824" s="21" t="s">
        <v>132</v>
      </c>
      <c r="T6824" s="23" t="s">
        <v>4863</v>
      </c>
      <c r="U6824" s="24" t="s">
        <v>19</v>
      </c>
      <c r="V6824" s="23">
        <v>500</v>
      </c>
      <c r="W6824" s="25">
        <v>39437365.240000002</v>
      </c>
      <c r="X6824" s="25">
        <v>41675867.779999994</v>
      </c>
      <c r="Y6824" s="25">
        <v>44122389.880000003</v>
      </c>
      <c r="Z6824" s="25">
        <v>46665019.07</v>
      </c>
      <c r="AA6824" s="25">
        <v>49618441.649999999</v>
      </c>
      <c r="AB6824" s="25">
        <v>55776345.549999997</v>
      </c>
      <c r="AC6824" s="26">
        <v>45152.505756550927</v>
      </c>
      <c r="AD6824" s="27">
        <f>ROW()</f>
        <v>6824</v>
      </c>
      <c r="AE6824" s="27">
        <f>1</f>
        <v>1</v>
      </c>
      <c r="AF6824" s="27">
        <f>SUBTOTAL(109,Tbl_NGF_Data[[#This Row],[Counter]])</f>
        <v>1</v>
      </c>
    </row>
    <row r="6825" spans="2:32" ht="45" x14ac:dyDescent="0.25">
      <c r="B6825" s="21" t="s">
        <v>650</v>
      </c>
      <c r="C6825" s="22" t="s">
        <v>650</v>
      </c>
      <c r="D6825" s="23">
        <v>17</v>
      </c>
      <c r="E6825" s="22" t="s">
        <v>650</v>
      </c>
      <c r="F6825" s="23">
        <v>17</v>
      </c>
      <c r="G6825" s="22" t="s">
        <v>650</v>
      </c>
      <c r="H6825" s="22" t="s">
        <v>1116</v>
      </c>
      <c r="I6825" s="23">
        <v>998</v>
      </c>
      <c r="J6825" s="23">
        <v>171</v>
      </c>
      <c r="K6825" s="23" t="s">
        <v>4850</v>
      </c>
      <c r="L6825" s="22" t="s">
        <v>4851</v>
      </c>
      <c r="M6825" s="21" t="s">
        <v>671</v>
      </c>
      <c r="N6825" s="23" t="s">
        <v>1119</v>
      </c>
      <c r="O6825" s="22" t="s">
        <v>1120</v>
      </c>
      <c r="P6825" s="22" t="s">
        <v>1121</v>
      </c>
      <c r="Q6825" s="23" t="s">
        <v>4864</v>
      </c>
      <c r="R6825" s="22" t="s">
        <v>4865</v>
      </c>
      <c r="S6825" s="21" t="s">
        <v>675</v>
      </c>
      <c r="T6825" s="23" t="s">
        <v>4866</v>
      </c>
      <c r="U6825" s="24" t="s">
        <v>15</v>
      </c>
      <c r="V6825" s="23">
        <v>100</v>
      </c>
      <c r="W6825" s="25">
        <v>8410.8699999999953</v>
      </c>
      <c r="X6825" s="25">
        <v>8410.8700000001118</v>
      </c>
      <c r="Y6825" s="25">
        <v>8410.8699999999953</v>
      </c>
      <c r="Z6825" s="25">
        <v>8410.8699999999953</v>
      </c>
      <c r="AA6825" s="25">
        <v>8410.8700000000244</v>
      </c>
      <c r="AB6825" s="25">
        <v>8725.4499999999534</v>
      </c>
      <c r="AC6825" s="26">
        <v>45152.505756550927</v>
      </c>
      <c r="AD6825" s="27">
        <f>ROW()</f>
        <v>6825</v>
      </c>
      <c r="AE6825" s="27">
        <f>1</f>
        <v>1</v>
      </c>
      <c r="AF6825" s="27">
        <f>SUBTOTAL(109,Tbl_NGF_Data[[#This Row],[Counter]])</f>
        <v>1</v>
      </c>
    </row>
    <row r="6826" spans="2:32" ht="45" x14ac:dyDescent="0.25">
      <c r="B6826" s="21" t="s">
        <v>650</v>
      </c>
      <c r="C6826" s="22" t="s">
        <v>650</v>
      </c>
      <c r="D6826" s="23">
        <v>17</v>
      </c>
      <c r="E6826" s="22" t="s">
        <v>650</v>
      </c>
      <c r="F6826" s="23">
        <v>17</v>
      </c>
      <c r="G6826" s="22" t="s">
        <v>650</v>
      </c>
      <c r="H6826" s="22" t="s">
        <v>1116</v>
      </c>
      <c r="I6826" s="23">
        <v>998</v>
      </c>
      <c r="J6826" s="23">
        <v>171</v>
      </c>
      <c r="K6826" s="23" t="s">
        <v>4850</v>
      </c>
      <c r="L6826" s="22" t="s">
        <v>4851</v>
      </c>
      <c r="M6826" s="21" t="s">
        <v>671</v>
      </c>
      <c r="N6826" s="23" t="s">
        <v>1119</v>
      </c>
      <c r="O6826" s="22" t="s">
        <v>1120</v>
      </c>
      <c r="P6826" s="22" t="s">
        <v>1121</v>
      </c>
      <c r="Q6826" s="23" t="s">
        <v>4864</v>
      </c>
      <c r="R6826" s="22" t="s">
        <v>4865</v>
      </c>
      <c r="S6826" s="21" t="s">
        <v>675</v>
      </c>
      <c r="T6826" s="23" t="s">
        <v>4866</v>
      </c>
      <c r="U6826" s="24" t="s">
        <v>17</v>
      </c>
      <c r="V6826" s="23">
        <v>200</v>
      </c>
      <c r="W6826" s="25">
        <v>2.9831426218152046E-9</v>
      </c>
      <c r="X6826" s="25">
        <v>-1.0909843695117161E-8</v>
      </c>
      <c r="Y6826" s="25">
        <v>4.574758349917829E-9</v>
      </c>
      <c r="Z6826" s="25">
        <v>5.893525667488575E-10</v>
      </c>
      <c r="AA6826" s="25">
        <v>-5.5652549235674087E-9</v>
      </c>
      <c r="AB6826" s="25">
        <v>-1.5641271389199574E-8</v>
      </c>
      <c r="AC6826" s="26">
        <v>45152.505756550927</v>
      </c>
      <c r="AD6826" s="27">
        <f>ROW()</f>
        <v>6826</v>
      </c>
      <c r="AE6826" s="27">
        <f>1</f>
        <v>1</v>
      </c>
      <c r="AF6826" s="27">
        <f>SUBTOTAL(109,Tbl_NGF_Data[[#This Row],[Counter]])</f>
        <v>1</v>
      </c>
    </row>
    <row r="6827" spans="2:32" ht="45" x14ac:dyDescent="0.25">
      <c r="B6827" s="21" t="s">
        <v>650</v>
      </c>
      <c r="C6827" s="22" t="s">
        <v>650</v>
      </c>
      <c r="D6827" s="23">
        <v>17</v>
      </c>
      <c r="E6827" s="22" t="s">
        <v>650</v>
      </c>
      <c r="F6827" s="23">
        <v>17</v>
      </c>
      <c r="G6827" s="22" t="s">
        <v>650</v>
      </c>
      <c r="H6827" s="22" t="s">
        <v>1116</v>
      </c>
      <c r="I6827" s="23">
        <v>998</v>
      </c>
      <c r="J6827" s="23">
        <v>171</v>
      </c>
      <c r="K6827" s="23" t="s">
        <v>4850</v>
      </c>
      <c r="L6827" s="22" t="s">
        <v>4851</v>
      </c>
      <c r="M6827" s="21" t="s">
        <v>671</v>
      </c>
      <c r="N6827" s="23" t="s">
        <v>1119</v>
      </c>
      <c r="O6827" s="22" t="s">
        <v>1120</v>
      </c>
      <c r="P6827" s="22" t="s">
        <v>1121</v>
      </c>
      <c r="Q6827" s="23" t="s">
        <v>4864</v>
      </c>
      <c r="R6827" s="22" t="s">
        <v>4865</v>
      </c>
      <c r="S6827" s="21" t="s">
        <v>675</v>
      </c>
      <c r="T6827" s="23" t="s">
        <v>4866</v>
      </c>
      <c r="U6827" s="24" t="s">
        <v>18</v>
      </c>
      <c r="V6827" s="23">
        <v>220</v>
      </c>
      <c r="W6827" s="25">
        <v>-2.9831426218152046E-9</v>
      </c>
      <c r="X6827" s="25">
        <v>1.0909843695117161E-8</v>
      </c>
      <c r="Y6827" s="25">
        <v>-4.574758349917829E-9</v>
      </c>
      <c r="Z6827" s="25">
        <v>-5.893525667488575E-10</v>
      </c>
      <c r="AA6827" s="25">
        <v>5.5652549235674087E-9</v>
      </c>
      <c r="AB6827" s="25">
        <v>1.5641271389199574E-8</v>
      </c>
      <c r="AC6827" s="26">
        <v>45152.505756550927</v>
      </c>
      <c r="AD6827" s="27">
        <f>ROW()</f>
        <v>6827</v>
      </c>
      <c r="AE6827" s="27">
        <f>1</f>
        <v>1</v>
      </c>
      <c r="AF6827" s="27">
        <f>SUBTOTAL(109,Tbl_NGF_Data[[#This Row],[Counter]])</f>
        <v>1</v>
      </c>
    </row>
    <row r="6828" spans="2:32" ht="45" x14ac:dyDescent="0.25">
      <c r="B6828" s="21" t="s">
        <v>650</v>
      </c>
      <c r="C6828" s="22" t="s">
        <v>650</v>
      </c>
      <c r="D6828" s="23">
        <v>17</v>
      </c>
      <c r="E6828" s="22" t="s">
        <v>650</v>
      </c>
      <c r="F6828" s="23">
        <v>17</v>
      </c>
      <c r="G6828" s="22" t="s">
        <v>650</v>
      </c>
      <c r="H6828" s="22" t="s">
        <v>1116</v>
      </c>
      <c r="I6828" s="23">
        <v>998</v>
      </c>
      <c r="J6828" s="23">
        <v>171</v>
      </c>
      <c r="K6828" s="23" t="s">
        <v>4850</v>
      </c>
      <c r="L6828" s="22" t="s">
        <v>4851</v>
      </c>
      <c r="M6828" s="21" t="s">
        <v>671</v>
      </c>
      <c r="N6828" s="23" t="s">
        <v>1119</v>
      </c>
      <c r="O6828" s="22" t="s">
        <v>1120</v>
      </c>
      <c r="P6828" s="22" t="s">
        <v>1121</v>
      </c>
      <c r="Q6828" s="23" t="s">
        <v>4864</v>
      </c>
      <c r="R6828" s="22" t="s">
        <v>4865</v>
      </c>
      <c r="S6828" s="21" t="s">
        <v>675</v>
      </c>
      <c r="T6828" s="23" t="s">
        <v>4866</v>
      </c>
      <c r="U6828" s="24" t="s">
        <v>19</v>
      </c>
      <c r="V6828" s="23">
        <v>500</v>
      </c>
      <c r="W6828" s="25">
        <v>125</v>
      </c>
      <c r="X6828" s="25">
        <v>0</v>
      </c>
      <c r="Y6828" s="25">
        <v>0</v>
      </c>
      <c r="Z6828" s="25">
        <v>0</v>
      </c>
      <c r="AA6828" s="25">
        <v>0</v>
      </c>
      <c r="AB6828" s="25">
        <v>314.58</v>
      </c>
      <c r="AC6828" s="26">
        <v>45152.505756550927</v>
      </c>
      <c r="AD6828" s="27">
        <f>ROW()</f>
        <v>6828</v>
      </c>
      <c r="AE6828" s="27">
        <f>1</f>
        <v>1</v>
      </c>
      <c r="AF6828" s="27">
        <f>SUBTOTAL(109,Tbl_NGF_Data[[#This Row],[Counter]])</f>
        <v>1</v>
      </c>
    </row>
    <row r="6829" spans="2:32" ht="45" x14ac:dyDescent="0.25">
      <c r="B6829" s="21" t="s">
        <v>650</v>
      </c>
      <c r="C6829" s="22" t="s">
        <v>650</v>
      </c>
      <c r="D6829" s="23">
        <v>17</v>
      </c>
      <c r="E6829" s="22" t="s">
        <v>650</v>
      </c>
      <c r="F6829" s="23">
        <v>17</v>
      </c>
      <c r="G6829" s="22" t="s">
        <v>650</v>
      </c>
      <c r="H6829" s="22" t="s">
        <v>1116</v>
      </c>
      <c r="I6829" s="23">
        <v>998</v>
      </c>
      <c r="J6829" s="23">
        <v>171</v>
      </c>
      <c r="K6829" s="23" t="s">
        <v>4850</v>
      </c>
      <c r="L6829" s="22" t="s">
        <v>4851</v>
      </c>
      <c r="M6829" s="21" t="s">
        <v>671</v>
      </c>
      <c r="N6829" s="23" t="s">
        <v>1119</v>
      </c>
      <c r="O6829" s="22" t="s">
        <v>1120</v>
      </c>
      <c r="P6829" s="22" t="s">
        <v>1121</v>
      </c>
      <c r="Q6829" s="23" t="s">
        <v>1125</v>
      </c>
      <c r="R6829" s="22" t="s">
        <v>1126</v>
      </c>
      <c r="S6829" s="21" t="s">
        <v>23</v>
      </c>
      <c r="T6829" s="23" t="s">
        <v>4867</v>
      </c>
      <c r="U6829" s="24" t="s">
        <v>15</v>
      </c>
      <c r="V6829" s="23">
        <v>100</v>
      </c>
      <c r="W6829" s="25">
        <v>14469</v>
      </c>
      <c r="X6829" s="25">
        <v>14322</v>
      </c>
      <c r="Y6829" s="25">
        <v>14297.5</v>
      </c>
      <c r="Z6829" s="25">
        <v>13440</v>
      </c>
      <c r="AA6829" s="25">
        <v>13587</v>
      </c>
      <c r="AB6829" s="25">
        <v>14139.5</v>
      </c>
      <c r="AC6829" s="26">
        <v>45152.505756550927</v>
      </c>
      <c r="AD6829" s="27">
        <f>ROW()</f>
        <v>6829</v>
      </c>
      <c r="AE6829" s="27">
        <f>1</f>
        <v>1</v>
      </c>
      <c r="AF6829" s="27">
        <f>SUBTOTAL(109,Tbl_NGF_Data[[#This Row],[Counter]])</f>
        <v>1</v>
      </c>
    </row>
    <row r="6830" spans="2:32" ht="45" x14ac:dyDescent="0.25">
      <c r="B6830" s="21" t="s">
        <v>650</v>
      </c>
      <c r="C6830" s="22" t="s">
        <v>650</v>
      </c>
      <c r="D6830" s="23">
        <v>17</v>
      </c>
      <c r="E6830" s="22" t="s">
        <v>650</v>
      </c>
      <c r="F6830" s="23">
        <v>17</v>
      </c>
      <c r="G6830" s="22" t="s">
        <v>650</v>
      </c>
      <c r="H6830" s="22" t="s">
        <v>1116</v>
      </c>
      <c r="I6830" s="23">
        <v>998</v>
      </c>
      <c r="J6830" s="23">
        <v>171</v>
      </c>
      <c r="K6830" s="23" t="s">
        <v>4850</v>
      </c>
      <c r="L6830" s="22" t="s">
        <v>4851</v>
      </c>
      <c r="M6830" s="21" t="s">
        <v>671</v>
      </c>
      <c r="N6830" s="23" t="s">
        <v>1119</v>
      </c>
      <c r="O6830" s="22" t="s">
        <v>1120</v>
      </c>
      <c r="P6830" s="22" t="s">
        <v>1121</v>
      </c>
      <c r="Q6830" s="23" t="s">
        <v>1648</v>
      </c>
      <c r="R6830" s="22" t="s">
        <v>1649</v>
      </c>
      <c r="S6830" s="21" t="s">
        <v>102</v>
      </c>
      <c r="T6830" s="23" t="s">
        <v>4868</v>
      </c>
      <c r="U6830" s="24" t="s">
        <v>15</v>
      </c>
      <c r="V6830" s="23">
        <v>100</v>
      </c>
      <c r="W6830" s="25">
        <v>18941.53</v>
      </c>
      <c r="X6830" s="25">
        <v>0</v>
      </c>
      <c r="Y6830" s="25">
        <v>0</v>
      </c>
      <c r="Z6830" s="25">
        <v>0</v>
      </c>
      <c r="AA6830" s="25">
        <v>0</v>
      </c>
      <c r="AB6830" s="25">
        <v>0</v>
      </c>
      <c r="AC6830" s="26">
        <v>45152.505756550927</v>
      </c>
      <c r="AD6830" s="27">
        <f>ROW()</f>
        <v>6830</v>
      </c>
      <c r="AE6830" s="27">
        <f>1</f>
        <v>1</v>
      </c>
      <c r="AF6830" s="27">
        <f>SUBTOTAL(109,Tbl_NGF_Data[[#This Row],[Counter]])</f>
        <v>1</v>
      </c>
    </row>
    <row r="6831" spans="2:32" ht="45" x14ac:dyDescent="0.25">
      <c r="B6831" s="21" t="s">
        <v>650</v>
      </c>
      <c r="C6831" s="22" t="s">
        <v>650</v>
      </c>
      <c r="D6831" s="23">
        <v>17</v>
      </c>
      <c r="E6831" s="22" t="s">
        <v>650</v>
      </c>
      <c r="F6831" s="23">
        <v>17</v>
      </c>
      <c r="G6831" s="22" t="s">
        <v>650</v>
      </c>
      <c r="H6831" s="22" t="s">
        <v>1116</v>
      </c>
      <c r="I6831" s="23">
        <v>998</v>
      </c>
      <c r="J6831" s="23">
        <v>171</v>
      </c>
      <c r="K6831" s="23" t="s">
        <v>4850</v>
      </c>
      <c r="L6831" s="22" t="s">
        <v>4851</v>
      </c>
      <c r="M6831" s="21" t="s">
        <v>671</v>
      </c>
      <c r="N6831" s="23" t="s">
        <v>1223</v>
      </c>
      <c r="O6831" s="22" t="s">
        <v>1224</v>
      </c>
      <c r="P6831" s="22" t="s">
        <v>1225</v>
      </c>
      <c r="Q6831" s="23" t="s">
        <v>1369</v>
      </c>
      <c r="R6831" s="22" t="s">
        <v>1370</v>
      </c>
      <c r="S6831" s="21" t="s">
        <v>128</v>
      </c>
      <c r="T6831" s="23" t="s">
        <v>4869</v>
      </c>
      <c r="U6831" s="24" t="s">
        <v>19</v>
      </c>
      <c r="V6831" s="23">
        <v>500</v>
      </c>
      <c r="W6831" s="25">
        <v>2242689.35</v>
      </c>
      <c r="X6831" s="25">
        <v>1623928.02</v>
      </c>
      <c r="Y6831" s="25">
        <v>2094778.51</v>
      </c>
      <c r="Z6831" s="25">
        <v>1549859.36</v>
      </c>
      <c r="AA6831" s="25">
        <v>973619.69</v>
      </c>
      <c r="AB6831" s="25">
        <v>1687425.44</v>
      </c>
      <c r="AC6831" s="26">
        <v>45152.505756550927</v>
      </c>
      <c r="AD6831" s="27">
        <f>ROW()</f>
        <v>6831</v>
      </c>
      <c r="AE6831" s="27">
        <f>1</f>
        <v>1</v>
      </c>
      <c r="AF6831" s="27">
        <f>SUBTOTAL(109,Tbl_NGF_Data[[#This Row],[Counter]])</f>
        <v>1</v>
      </c>
    </row>
    <row r="6832" spans="2:32" ht="45" x14ac:dyDescent="0.25">
      <c r="B6832" s="21" t="s">
        <v>650</v>
      </c>
      <c r="C6832" s="22" t="s">
        <v>650</v>
      </c>
      <c r="D6832" s="23">
        <v>17</v>
      </c>
      <c r="E6832" s="22" t="s">
        <v>650</v>
      </c>
      <c r="F6832" s="23">
        <v>17</v>
      </c>
      <c r="G6832" s="22" t="s">
        <v>650</v>
      </c>
      <c r="H6832" s="22" t="s">
        <v>1116</v>
      </c>
      <c r="I6832" s="23">
        <v>998</v>
      </c>
      <c r="J6832" s="23">
        <v>171</v>
      </c>
      <c r="K6832" s="23" t="s">
        <v>4850</v>
      </c>
      <c r="L6832" s="22" t="s">
        <v>4851</v>
      </c>
      <c r="M6832" s="21" t="s">
        <v>671</v>
      </c>
      <c r="N6832" s="23" t="s">
        <v>1223</v>
      </c>
      <c r="O6832" s="22" t="s">
        <v>1224</v>
      </c>
      <c r="P6832" s="22" t="s">
        <v>1225</v>
      </c>
      <c r="Q6832" s="23" t="s">
        <v>4870</v>
      </c>
      <c r="R6832" s="22" t="s">
        <v>4871</v>
      </c>
      <c r="S6832" s="21" t="s">
        <v>676</v>
      </c>
      <c r="T6832" s="23" t="s">
        <v>4872</v>
      </c>
      <c r="U6832" s="24" t="s">
        <v>15</v>
      </c>
      <c r="V6832" s="23">
        <v>100</v>
      </c>
      <c r="W6832" s="25">
        <v>2728527.72</v>
      </c>
      <c r="X6832" s="25">
        <v>2822870.4</v>
      </c>
      <c r="Y6832" s="25">
        <v>2835225.66</v>
      </c>
      <c r="Z6832" s="25">
        <v>2929748.98</v>
      </c>
      <c r="AA6832" s="25">
        <v>3119964.95</v>
      </c>
      <c r="AB6832" s="25">
        <v>3480434.21</v>
      </c>
      <c r="AC6832" s="26">
        <v>45152.505756550927</v>
      </c>
      <c r="AD6832" s="27">
        <f>ROW()</f>
        <v>6832</v>
      </c>
      <c r="AE6832" s="27">
        <f>1</f>
        <v>1</v>
      </c>
      <c r="AF6832" s="27">
        <f>SUBTOTAL(109,Tbl_NGF_Data[[#This Row],[Counter]])</f>
        <v>1</v>
      </c>
    </row>
    <row r="6833" spans="2:32" ht="45" x14ac:dyDescent="0.25">
      <c r="B6833" s="21" t="s">
        <v>650</v>
      </c>
      <c r="C6833" s="22" t="s">
        <v>650</v>
      </c>
      <c r="D6833" s="23">
        <v>17</v>
      </c>
      <c r="E6833" s="22" t="s">
        <v>650</v>
      </c>
      <c r="F6833" s="23">
        <v>17</v>
      </c>
      <c r="G6833" s="22" t="s">
        <v>650</v>
      </c>
      <c r="H6833" s="22" t="s">
        <v>1116</v>
      </c>
      <c r="I6833" s="23">
        <v>998</v>
      </c>
      <c r="J6833" s="23">
        <v>171</v>
      </c>
      <c r="K6833" s="23" t="s">
        <v>4850</v>
      </c>
      <c r="L6833" s="22" t="s">
        <v>4851</v>
      </c>
      <c r="M6833" s="21" t="s">
        <v>671</v>
      </c>
      <c r="N6833" s="23" t="s">
        <v>1223</v>
      </c>
      <c r="O6833" s="22" t="s">
        <v>1224</v>
      </c>
      <c r="P6833" s="22" t="s">
        <v>1225</v>
      </c>
      <c r="Q6833" s="23" t="s">
        <v>4870</v>
      </c>
      <c r="R6833" s="22" t="s">
        <v>4871</v>
      </c>
      <c r="S6833" s="21" t="s">
        <v>676</v>
      </c>
      <c r="T6833" s="23" t="s">
        <v>4872</v>
      </c>
      <c r="U6833" s="24" t="s">
        <v>16</v>
      </c>
      <c r="V6833" s="23">
        <v>135</v>
      </c>
      <c r="W6833" s="25">
        <v>6856941</v>
      </c>
      <c r="X6833" s="25">
        <v>5856941</v>
      </c>
      <c r="Y6833" s="25">
        <v>7661626</v>
      </c>
      <c r="Z6833" s="25">
        <v>8754461</v>
      </c>
      <c r="AA6833" s="25">
        <v>9472288</v>
      </c>
      <c r="AB6833" s="25">
        <v>9176160</v>
      </c>
      <c r="AC6833" s="26">
        <v>45152.505756550927</v>
      </c>
      <c r="AD6833" s="27">
        <f>ROW()</f>
        <v>6833</v>
      </c>
      <c r="AE6833" s="27">
        <f>1</f>
        <v>1</v>
      </c>
      <c r="AF6833" s="27">
        <f>SUBTOTAL(109,Tbl_NGF_Data[[#This Row],[Counter]])</f>
        <v>1</v>
      </c>
    </row>
    <row r="6834" spans="2:32" ht="45" x14ac:dyDescent="0.25">
      <c r="B6834" s="21" t="s">
        <v>650</v>
      </c>
      <c r="C6834" s="22" t="s">
        <v>650</v>
      </c>
      <c r="D6834" s="23">
        <v>17</v>
      </c>
      <c r="E6834" s="22" t="s">
        <v>650</v>
      </c>
      <c r="F6834" s="23">
        <v>17</v>
      </c>
      <c r="G6834" s="22" t="s">
        <v>650</v>
      </c>
      <c r="H6834" s="22" t="s">
        <v>1116</v>
      </c>
      <c r="I6834" s="23">
        <v>998</v>
      </c>
      <c r="J6834" s="23">
        <v>171</v>
      </c>
      <c r="K6834" s="23" t="s">
        <v>4850</v>
      </c>
      <c r="L6834" s="22" t="s">
        <v>4851</v>
      </c>
      <c r="M6834" s="21" t="s">
        <v>671</v>
      </c>
      <c r="N6834" s="23" t="s">
        <v>1223</v>
      </c>
      <c r="O6834" s="22" t="s">
        <v>1224</v>
      </c>
      <c r="P6834" s="22" t="s">
        <v>1225</v>
      </c>
      <c r="Q6834" s="23" t="s">
        <v>4870</v>
      </c>
      <c r="R6834" s="22" t="s">
        <v>4871</v>
      </c>
      <c r="S6834" s="21" t="s">
        <v>676</v>
      </c>
      <c r="T6834" s="23" t="s">
        <v>4872</v>
      </c>
      <c r="U6834" s="24" t="s">
        <v>17</v>
      </c>
      <c r="V6834" s="23">
        <v>200</v>
      </c>
      <c r="W6834" s="25">
        <v>1835118.7099999997</v>
      </c>
      <c r="X6834" s="25">
        <v>4466794.0799999991</v>
      </c>
      <c r="Y6834" s="25">
        <v>7661625.9800000004</v>
      </c>
      <c r="Z6834" s="25">
        <v>5563089.1299999999</v>
      </c>
      <c r="AA6834" s="25">
        <v>9472287.459999999</v>
      </c>
      <c r="AB6834" s="25">
        <v>5654686.6799999997</v>
      </c>
      <c r="AC6834" s="26">
        <v>45152.505756550927</v>
      </c>
      <c r="AD6834" s="27">
        <f>ROW()</f>
        <v>6834</v>
      </c>
      <c r="AE6834" s="27">
        <f>1</f>
        <v>1</v>
      </c>
      <c r="AF6834" s="27">
        <f>SUBTOTAL(109,Tbl_NGF_Data[[#This Row],[Counter]])</f>
        <v>1</v>
      </c>
    </row>
    <row r="6835" spans="2:32" ht="45" x14ac:dyDescent="0.25">
      <c r="B6835" s="21" t="s">
        <v>650</v>
      </c>
      <c r="C6835" s="22" t="s">
        <v>650</v>
      </c>
      <c r="D6835" s="23">
        <v>17</v>
      </c>
      <c r="E6835" s="22" t="s">
        <v>650</v>
      </c>
      <c r="F6835" s="23">
        <v>17</v>
      </c>
      <c r="G6835" s="22" t="s">
        <v>650</v>
      </c>
      <c r="H6835" s="22" t="s">
        <v>1116</v>
      </c>
      <c r="I6835" s="23">
        <v>998</v>
      </c>
      <c r="J6835" s="23">
        <v>171</v>
      </c>
      <c r="K6835" s="23" t="s">
        <v>4850</v>
      </c>
      <c r="L6835" s="22" t="s">
        <v>4851</v>
      </c>
      <c r="M6835" s="21" t="s">
        <v>671</v>
      </c>
      <c r="N6835" s="23" t="s">
        <v>1223</v>
      </c>
      <c r="O6835" s="22" t="s">
        <v>1224</v>
      </c>
      <c r="P6835" s="22" t="s">
        <v>1225</v>
      </c>
      <c r="Q6835" s="23" t="s">
        <v>4870</v>
      </c>
      <c r="R6835" s="22" t="s">
        <v>4871</v>
      </c>
      <c r="S6835" s="21" t="s">
        <v>676</v>
      </c>
      <c r="T6835" s="23" t="s">
        <v>4872</v>
      </c>
      <c r="U6835" s="24" t="s">
        <v>18</v>
      </c>
      <c r="V6835" s="23">
        <v>220</v>
      </c>
      <c r="W6835" s="25">
        <v>5021822.29</v>
      </c>
      <c r="X6835" s="25">
        <v>1390146.9200000009</v>
      </c>
      <c r="Y6835" s="25">
        <v>1.9999999552965164E-2</v>
      </c>
      <c r="Z6835" s="25">
        <v>3191371.87</v>
      </c>
      <c r="AA6835" s="25">
        <v>0.54000000096857548</v>
      </c>
      <c r="AB6835" s="25">
        <v>3521473.3200000003</v>
      </c>
      <c r="AC6835" s="26">
        <v>45152.505756550927</v>
      </c>
      <c r="AD6835" s="27">
        <f>ROW()</f>
        <v>6835</v>
      </c>
      <c r="AE6835" s="27">
        <f>1</f>
        <v>1</v>
      </c>
      <c r="AF6835" s="27">
        <f>SUBTOTAL(109,Tbl_NGF_Data[[#This Row],[Counter]])</f>
        <v>1</v>
      </c>
    </row>
    <row r="6836" spans="2:32" ht="45" x14ac:dyDescent="0.25">
      <c r="B6836" s="21" t="s">
        <v>650</v>
      </c>
      <c r="C6836" s="22" t="s">
        <v>650</v>
      </c>
      <c r="D6836" s="23">
        <v>17</v>
      </c>
      <c r="E6836" s="22" t="s">
        <v>650</v>
      </c>
      <c r="F6836" s="23">
        <v>17</v>
      </c>
      <c r="G6836" s="22" t="s">
        <v>650</v>
      </c>
      <c r="H6836" s="22" t="s">
        <v>1116</v>
      </c>
      <c r="I6836" s="23">
        <v>998</v>
      </c>
      <c r="J6836" s="23">
        <v>171</v>
      </c>
      <c r="K6836" s="23" t="s">
        <v>4850</v>
      </c>
      <c r="L6836" s="22" t="s">
        <v>4851</v>
      </c>
      <c r="M6836" s="21" t="s">
        <v>671</v>
      </c>
      <c r="N6836" s="23" t="s">
        <v>1223</v>
      </c>
      <c r="O6836" s="22" t="s">
        <v>1224</v>
      </c>
      <c r="P6836" s="22" t="s">
        <v>1225</v>
      </c>
      <c r="Q6836" s="23" t="s">
        <v>4870</v>
      </c>
      <c r="R6836" s="22" t="s">
        <v>4871</v>
      </c>
      <c r="S6836" s="21" t="s">
        <v>676</v>
      </c>
      <c r="T6836" s="23" t="s">
        <v>4872</v>
      </c>
      <c r="U6836" s="24" t="s">
        <v>19</v>
      </c>
      <c r="V6836" s="23">
        <v>500</v>
      </c>
      <c r="W6836" s="25">
        <v>3064121.8600000003</v>
      </c>
      <c r="X6836" s="25">
        <v>3153095.14</v>
      </c>
      <c r="Y6836" s="25">
        <v>3295569.13</v>
      </c>
      <c r="Z6836" s="25">
        <v>3716791.99</v>
      </c>
      <c r="AA6836" s="25">
        <v>3655733.3299999996</v>
      </c>
      <c r="AB6836" s="25">
        <v>4141837.9699999997</v>
      </c>
      <c r="AC6836" s="26">
        <v>45152.505756550927</v>
      </c>
      <c r="AD6836" s="27">
        <f>ROW()</f>
        <v>6836</v>
      </c>
      <c r="AE6836" s="27">
        <f>1</f>
        <v>1</v>
      </c>
      <c r="AF6836" s="27">
        <f>SUBTOTAL(109,Tbl_NGF_Data[[#This Row],[Counter]])</f>
        <v>1</v>
      </c>
    </row>
    <row r="6837" spans="2:32" ht="45" x14ac:dyDescent="0.25">
      <c r="B6837" s="21" t="s">
        <v>650</v>
      </c>
      <c r="C6837" s="22" t="s">
        <v>650</v>
      </c>
      <c r="D6837" s="23">
        <v>17</v>
      </c>
      <c r="E6837" s="22" t="s">
        <v>650</v>
      </c>
      <c r="F6837" s="23">
        <v>17</v>
      </c>
      <c r="G6837" s="22" t="s">
        <v>650</v>
      </c>
      <c r="H6837" s="22" t="s">
        <v>1116</v>
      </c>
      <c r="I6837" s="23">
        <v>998</v>
      </c>
      <c r="J6837" s="23">
        <v>171</v>
      </c>
      <c r="K6837" s="23" t="s">
        <v>4850</v>
      </c>
      <c r="L6837" s="22" t="s">
        <v>4851</v>
      </c>
      <c r="M6837" s="21" t="s">
        <v>671</v>
      </c>
      <c r="N6837" s="23" t="s">
        <v>1186</v>
      </c>
      <c r="O6837" s="22" t="s">
        <v>1187</v>
      </c>
      <c r="P6837" s="22" t="s">
        <v>1188</v>
      </c>
      <c r="Q6837" s="23" t="s">
        <v>4873</v>
      </c>
      <c r="R6837" s="22" t="s">
        <v>4874</v>
      </c>
      <c r="S6837" s="21" t="s">
        <v>677</v>
      </c>
      <c r="T6837" s="23" t="s">
        <v>4875</v>
      </c>
      <c r="U6837" s="24" t="s">
        <v>15</v>
      </c>
      <c r="V6837" s="23">
        <v>100</v>
      </c>
      <c r="W6837" s="25">
        <v>282180.34999999998</v>
      </c>
      <c r="X6837" s="25">
        <v>279076.55</v>
      </c>
      <c r="Y6837" s="25">
        <v>454124.3</v>
      </c>
      <c r="Z6837" s="25">
        <v>922598.46</v>
      </c>
      <c r="AA6837" s="25">
        <v>1185213.4800000002</v>
      </c>
      <c r="AB6837" s="25">
        <v>1436872.72</v>
      </c>
      <c r="AC6837" s="26">
        <v>45152.505756550927</v>
      </c>
      <c r="AD6837" s="27">
        <f>ROW()</f>
        <v>6837</v>
      </c>
      <c r="AE6837" s="27">
        <f>1</f>
        <v>1</v>
      </c>
      <c r="AF6837" s="27">
        <f>SUBTOTAL(109,Tbl_NGF_Data[[#This Row],[Counter]])</f>
        <v>1</v>
      </c>
    </row>
    <row r="6838" spans="2:32" ht="45" x14ac:dyDescent="0.25">
      <c r="B6838" s="21" t="s">
        <v>650</v>
      </c>
      <c r="C6838" s="22" t="s">
        <v>650</v>
      </c>
      <c r="D6838" s="23">
        <v>17</v>
      </c>
      <c r="E6838" s="22" t="s">
        <v>650</v>
      </c>
      <c r="F6838" s="23">
        <v>17</v>
      </c>
      <c r="G6838" s="22" t="s">
        <v>650</v>
      </c>
      <c r="H6838" s="22" t="s">
        <v>1116</v>
      </c>
      <c r="I6838" s="23">
        <v>998</v>
      </c>
      <c r="J6838" s="23">
        <v>171</v>
      </c>
      <c r="K6838" s="23" t="s">
        <v>4850</v>
      </c>
      <c r="L6838" s="22" t="s">
        <v>4851</v>
      </c>
      <c r="M6838" s="21" t="s">
        <v>671</v>
      </c>
      <c r="N6838" s="23" t="s">
        <v>1186</v>
      </c>
      <c r="O6838" s="22" t="s">
        <v>1187</v>
      </c>
      <c r="P6838" s="22" t="s">
        <v>1188</v>
      </c>
      <c r="Q6838" s="23" t="s">
        <v>4873</v>
      </c>
      <c r="R6838" s="22" t="s">
        <v>4874</v>
      </c>
      <c r="S6838" s="21" t="s">
        <v>677</v>
      </c>
      <c r="T6838" s="23" t="s">
        <v>4875</v>
      </c>
      <c r="U6838" s="24" t="s">
        <v>16</v>
      </c>
      <c r="V6838" s="23">
        <v>135</v>
      </c>
      <c r="W6838" s="25">
        <v>1274196</v>
      </c>
      <c r="X6838" s="25">
        <v>1233977</v>
      </c>
      <c r="Y6838" s="25">
        <v>589658</v>
      </c>
      <c r="Z6838" s="25">
        <v>630188</v>
      </c>
      <c r="AA6838" s="25">
        <v>623586</v>
      </c>
      <c r="AB6838" s="25">
        <v>666077</v>
      </c>
      <c r="AC6838" s="26">
        <v>45152.505756550927</v>
      </c>
      <c r="AD6838" s="27">
        <f>ROW()</f>
        <v>6838</v>
      </c>
      <c r="AE6838" s="27">
        <f>1</f>
        <v>1</v>
      </c>
      <c r="AF6838" s="27">
        <f>SUBTOTAL(109,Tbl_NGF_Data[[#This Row],[Counter]])</f>
        <v>1</v>
      </c>
    </row>
    <row r="6839" spans="2:32" ht="45" x14ac:dyDescent="0.25">
      <c r="B6839" s="21" t="s">
        <v>650</v>
      </c>
      <c r="C6839" s="22" t="s">
        <v>650</v>
      </c>
      <c r="D6839" s="23">
        <v>17</v>
      </c>
      <c r="E6839" s="22" t="s">
        <v>650</v>
      </c>
      <c r="F6839" s="23">
        <v>17</v>
      </c>
      <c r="G6839" s="22" t="s">
        <v>650</v>
      </c>
      <c r="H6839" s="22" t="s">
        <v>1116</v>
      </c>
      <c r="I6839" s="23">
        <v>998</v>
      </c>
      <c r="J6839" s="23">
        <v>171</v>
      </c>
      <c r="K6839" s="23" t="s">
        <v>4850</v>
      </c>
      <c r="L6839" s="22" t="s">
        <v>4851</v>
      </c>
      <c r="M6839" s="21" t="s">
        <v>671</v>
      </c>
      <c r="N6839" s="23" t="s">
        <v>1186</v>
      </c>
      <c r="O6839" s="22" t="s">
        <v>1187</v>
      </c>
      <c r="P6839" s="22"/>
      <c r="Q6839" s="23" t="s">
        <v>4873</v>
      </c>
      <c r="R6839" s="22" t="s">
        <v>4874</v>
      </c>
      <c r="S6839" s="21" t="s">
        <v>677</v>
      </c>
      <c r="T6839" s="23" t="s">
        <v>4875</v>
      </c>
      <c r="U6839" s="24" t="s">
        <v>66</v>
      </c>
      <c r="V6839" s="23">
        <v>137</v>
      </c>
      <c r="W6839" s="25">
        <v>0</v>
      </c>
      <c r="X6839" s="25">
        <v>37220</v>
      </c>
      <c r="Y6839" s="25">
        <v>0</v>
      </c>
      <c r="Z6839" s="25">
        <v>102038</v>
      </c>
      <c r="AA6839" s="25">
        <v>0</v>
      </c>
      <c r="AB6839" s="25">
        <v>0</v>
      </c>
      <c r="AC6839" s="26">
        <v>45152.505756550927</v>
      </c>
      <c r="AD6839" s="27">
        <f>ROW()</f>
        <v>6839</v>
      </c>
      <c r="AE6839" s="27">
        <f>1</f>
        <v>1</v>
      </c>
      <c r="AF6839" s="27">
        <f>SUBTOTAL(109,Tbl_NGF_Data[[#This Row],[Counter]])</f>
        <v>1</v>
      </c>
    </row>
    <row r="6840" spans="2:32" ht="45" x14ac:dyDescent="0.25">
      <c r="B6840" s="21" t="s">
        <v>650</v>
      </c>
      <c r="C6840" s="22" t="s">
        <v>650</v>
      </c>
      <c r="D6840" s="23">
        <v>17</v>
      </c>
      <c r="E6840" s="22" t="s">
        <v>650</v>
      </c>
      <c r="F6840" s="23">
        <v>17</v>
      </c>
      <c r="G6840" s="22" t="s">
        <v>650</v>
      </c>
      <c r="H6840" s="22" t="s">
        <v>1116</v>
      </c>
      <c r="I6840" s="23">
        <v>998</v>
      </c>
      <c r="J6840" s="23">
        <v>171</v>
      </c>
      <c r="K6840" s="23" t="s">
        <v>4850</v>
      </c>
      <c r="L6840" s="22" t="s">
        <v>4851</v>
      </c>
      <c r="M6840" s="21" t="s">
        <v>671</v>
      </c>
      <c r="N6840" s="23" t="s">
        <v>1186</v>
      </c>
      <c r="O6840" s="22" t="s">
        <v>1187</v>
      </c>
      <c r="P6840" s="22" t="s">
        <v>1188</v>
      </c>
      <c r="Q6840" s="23" t="s">
        <v>4873</v>
      </c>
      <c r="R6840" s="22" t="s">
        <v>4874</v>
      </c>
      <c r="S6840" s="21" t="s">
        <v>677</v>
      </c>
      <c r="T6840" s="23" t="s">
        <v>4875</v>
      </c>
      <c r="U6840" s="24" t="s">
        <v>66</v>
      </c>
      <c r="V6840" s="23">
        <v>137</v>
      </c>
      <c r="W6840" s="25">
        <v>0</v>
      </c>
      <c r="X6840" s="25">
        <v>0</v>
      </c>
      <c r="Y6840" s="25">
        <v>37220</v>
      </c>
      <c r="Z6840" s="25">
        <v>37220</v>
      </c>
      <c r="AA6840" s="25">
        <v>139258</v>
      </c>
      <c r="AB6840" s="25">
        <v>139258</v>
      </c>
      <c r="AC6840" s="26">
        <v>45152.505756550927</v>
      </c>
      <c r="AD6840" s="27">
        <f>ROW()</f>
        <v>6840</v>
      </c>
      <c r="AE6840" s="27">
        <f>1</f>
        <v>1</v>
      </c>
      <c r="AF6840" s="27">
        <f>SUBTOTAL(109,Tbl_NGF_Data[[#This Row],[Counter]])</f>
        <v>1</v>
      </c>
    </row>
    <row r="6841" spans="2:32" ht="45" x14ac:dyDescent="0.25">
      <c r="B6841" s="21" t="s">
        <v>650</v>
      </c>
      <c r="C6841" s="22" t="s">
        <v>650</v>
      </c>
      <c r="D6841" s="23">
        <v>17</v>
      </c>
      <c r="E6841" s="22" t="s">
        <v>650</v>
      </c>
      <c r="F6841" s="23">
        <v>17</v>
      </c>
      <c r="G6841" s="22" t="s">
        <v>650</v>
      </c>
      <c r="H6841" s="22" t="s">
        <v>1116</v>
      </c>
      <c r="I6841" s="23">
        <v>998</v>
      </c>
      <c r="J6841" s="23">
        <v>171</v>
      </c>
      <c r="K6841" s="23" t="s">
        <v>4850</v>
      </c>
      <c r="L6841" s="22" t="s">
        <v>4851</v>
      </c>
      <c r="M6841" s="21" t="s">
        <v>671</v>
      </c>
      <c r="N6841" s="23" t="s">
        <v>1186</v>
      </c>
      <c r="O6841" s="22" t="s">
        <v>1187</v>
      </c>
      <c r="P6841" s="22" t="s">
        <v>1188</v>
      </c>
      <c r="Q6841" s="23" t="s">
        <v>4873</v>
      </c>
      <c r="R6841" s="22" t="s">
        <v>4874</v>
      </c>
      <c r="S6841" s="21" t="s">
        <v>677</v>
      </c>
      <c r="T6841" s="23" t="s">
        <v>4875</v>
      </c>
      <c r="U6841" s="24" t="s">
        <v>17</v>
      </c>
      <c r="V6841" s="23">
        <v>200</v>
      </c>
      <c r="W6841" s="25">
        <v>965667.81000000017</v>
      </c>
      <c r="X6841" s="25">
        <v>620460.18999999983</v>
      </c>
      <c r="Y6841" s="25">
        <v>290879.67000000004</v>
      </c>
      <c r="Z6841" s="25">
        <v>237271.43</v>
      </c>
      <c r="AA6841" s="25">
        <v>340351.91</v>
      </c>
      <c r="AB6841" s="25">
        <v>388271.55</v>
      </c>
      <c r="AC6841" s="26">
        <v>45152.505756550927</v>
      </c>
      <c r="AD6841" s="27">
        <f>ROW()</f>
        <v>6841</v>
      </c>
      <c r="AE6841" s="27">
        <f>1</f>
        <v>1</v>
      </c>
      <c r="AF6841" s="27">
        <f>SUBTOTAL(109,Tbl_NGF_Data[[#This Row],[Counter]])</f>
        <v>1</v>
      </c>
    </row>
    <row r="6842" spans="2:32" ht="45" x14ac:dyDescent="0.25">
      <c r="B6842" s="21" t="s">
        <v>650</v>
      </c>
      <c r="C6842" s="22" t="s">
        <v>650</v>
      </c>
      <c r="D6842" s="23">
        <v>17</v>
      </c>
      <c r="E6842" s="22" t="s">
        <v>650</v>
      </c>
      <c r="F6842" s="23">
        <v>17</v>
      </c>
      <c r="G6842" s="22" t="s">
        <v>650</v>
      </c>
      <c r="H6842" s="22" t="s">
        <v>1116</v>
      </c>
      <c r="I6842" s="23">
        <v>998</v>
      </c>
      <c r="J6842" s="23">
        <v>171</v>
      </c>
      <c r="K6842" s="23" t="s">
        <v>4850</v>
      </c>
      <c r="L6842" s="22" t="s">
        <v>4851</v>
      </c>
      <c r="M6842" s="21" t="s">
        <v>671</v>
      </c>
      <c r="N6842" s="23" t="s">
        <v>1186</v>
      </c>
      <c r="O6842" s="22" t="s">
        <v>1187</v>
      </c>
      <c r="P6842" s="22" t="s">
        <v>1188</v>
      </c>
      <c r="Q6842" s="23" t="s">
        <v>4873</v>
      </c>
      <c r="R6842" s="22" t="s">
        <v>4874</v>
      </c>
      <c r="S6842" s="21" t="s">
        <v>677</v>
      </c>
      <c r="T6842" s="23" t="s">
        <v>4875</v>
      </c>
      <c r="U6842" s="24" t="s">
        <v>18</v>
      </c>
      <c r="V6842" s="23">
        <v>220</v>
      </c>
      <c r="W6842" s="25">
        <v>308528.18999999983</v>
      </c>
      <c r="X6842" s="25">
        <v>613516.81000000017</v>
      </c>
      <c r="Y6842" s="25">
        <v>298778.32999999996</v>
      </c>
      <c r="Z6842" s="25">
        <v>392916.57</v>
      </c>
      <c r="AA6842" s="25">
        <v>283234.09000000003</v>
      </c>
      <c r="AB6842" s="25">
        <v>277805.45</v>
      </c>
      <c r="AC6842" s="26">
        <v>45152.505756550927</v>
      </c>
      <c r="AD6842" s="27">
        <f>ROW()</f>
        <v>6842</v>
      </c>
      <c r="AE6842" s="27">
        <f>1</f>
        <v>1</v>
      </c>
      <c r="AF6842" s="27">
        <f>SUBTOTAL(109,Tbl_NGF_Data[[#This Row],[Counter]])</f>
        <v>1</v>
      </c>
    </row>
    <row r="6843" spans="2:32" ht="45" x14ac:dyDescent="0.25">
      <c r="B6843" s="21" t="s">
        <v>650</v>
      </c>
      <c r="C6843" s="22" t="s">
        <v>650</v>
      </c>
      <c r="D6843" s="23">
        <v>17</v>
      </c>
      <c r="E6843" s="22" t="s">
        <v>650</v>
      </c>
      <c r="F6843" s="23">
        <v>17</v>
      </c>
      <c r="G6843" s="22" t="s">
        <v>650</v>
      </c>
      <c r="H6843" s="22" t="s">
        <v>1116</v>
      </c>
      <c r="I6843" s="23">
        <v>998</v>
      </c>
      <c r="J6843" s="23">
        <v>171</v>
      </c>
      <c r="K6843" s="23" t="s">
        <v>4850</v>
      </c>
      <c r="L6843" s="22" t="s">
        <v>4851</v>
      </c>
      <c r="M6843" s="21" t="s">
        <v>671</v>
      </c>
      <c r="N6843" s="23" t="s">
        <v>1186</v>
      </c>
      <c r="O6843" s="22" t="s">
        <v>1187</v>
      </c>
      <c r="P6843" s="22" t="s">
        <v>1188</v>
      </c>
      <c r="Q6843" s="23" t="s">
        <v>4873</v>
      </c>
      <c r="R6843" s="22" t="s">
        <v>4874</v>
      </c>
      <c r="S6843" s="21" t="s">
        <v>677</v>
      </c>
      <c r="T6843" s="23" t="s">
        <v>4875</v>
      </c>
      <c r="U6843" s="24" t="s">
        <v>67</v>
      </c>
      <c r="V6843" s="23">
        <v>222</v>
      </c>
      <c r="W6843" s="25">
        <v>0</v>
      </c>
      <c r="X6843" s="25">
        <v>0</v>
      </c>
      <c r="Y6843" s="25">
        <v>37220</v>
      </c>
      <c r="Z6843" s="25">
        <v>37220</v>
      </c>
      <c r="AA6843" s="25">
        <v>139258</v>
      </c>
      <c r="AB6843" s="25">
        <v>139258</v>
      </c>
      <c r="AC6843" s="26">
        <v>45152.505756550927</v>
      </c>
      <c r="AD6843" s="27">
        <f>ROW()</f>
        <v>6843</v>
      </c>
      <c r="AE6843" s="27">
        <f>1</f>
        <v>1</v>
      </c>
      <c r="AF6843" s="27">
        <f>SUBTOTAL(109,Tbl_NGF_Data[[#This Row],[Counter]])</f>
        <v>1</v>
      </c>
    </row>
    <row r="6844" spans="2:32" ht="45" x14ac:dyDescent="0.25">
      <c r="B6844" s="21" t="s">
        <v>650</v>
      </c>
      <c r="C6844" s="22" t="s">
        <v>650</v>
      </c>
      <c r="D6844" s="23">
        <v>17</v>
      </c>
      <c r="E6844" s="22" t="s">
        <v>650</v>
      </c>
      <c r="F6844" s="23">
        <v>17</v>
      </c>
      <c r="G6844" s="22" t="s">
        <v>650</v>
      </c>
      <c r="H6844" s="22" t="s">
        <v>1116</v>
      </c>
      <c r="I6844" s="23">
        <v>998</v>
      </c>
      <c r="J6844" s="23">
        <v>171</v>
      </c>
      <c r="K6844" s="23" t="s">
        <v>4850</v>
      </c>
      <c r="L6844" s="22" t="s">
        <v>4851</v>
      </c>
      <c r="M6844" s="21" t="s">
        <v>671</v>
      </c>
      <c r="N6844" s="23" t="s">
        <v>1186</v>
      </c>
      <c r="O6844" s="22" t="s">
        <v>1187</v>
      </c>
      <c r="P6844" s="22" t="s">
        <v>1188</v>
      </c>
      <c r="Q6844" s="23" t="s">
        <v>4873</v>
      </c>
      <c r="R6844" s="22" t="s">
        <v>4874</v>
      </c>
      <c r="S6844" s="21" t="s">
        <v>677</v>
      </c>
      <c r="T6844" s="23" t="s">
        <v>4875</v>
      </c>
      <c r="U6844" s="24" t="s">
        <v>19</v>
      </c>
      <c r="V6844" s="23">
        <v>500</v>
      </c>
      <c r="W6844" s="25">
        <v>1014899.04</v>
      </c>
      <c r="X6844" s="25">
        <v>628284.39</v>
      </c>
      <c r="Y6844" s="25">
        <v>476855.42</v>
      </c>
      <c r="Z6844" s="25">
        <v>714803.59</v>
      </c>
      <c r="AA6844" s="25">
        <v>612024.93000000005</v>
      </c>
      <c r="AB6844" s="25">
        <v>642675.79</v>
      </c>
      <c r="AC6844" s="26">
        <v>45152.505756550927</v>
      </c>
      <c r="AD6844" s="27">
        <f>ROW()</f>
        <v>6844</v>
      </c>
      <c r="AE6844" s="27">
        <f>1</f>
        <v>1</v>
      </c>
      <c r="AF6844" s="27">
        <f>SUBTOTAL(109,Tbl_NGF_Data[[#This Row],[Counter]])</f>
        <v>1</v>
      </c>
    </row>
    <row r="6845" spans="2:32" ht="45" x14ac:dyDescent="0.25">
      <c r="B6845" s="21" t="s">
        <v>650</v>
      </c>
      <c r="C6845" s="22" t="s">
        <v>650</v>
      </c>
      <c r="D6845" s="23">
        <v>17</v>
      </c>
      <c r="E6845" s="22" t="s">
        <v>650</v>
      </c>
      <c r="F6845" s="23">
        <v>17</v>
      </c>
      <c r="G6845" s="22" t="s">
        <v>650</v>
      </c>
      <c r="H6845" s="22" t="s">
        <v>1116</v>
      </c>
      <c r="I6845" s="23">
        <v>998</v>
      </c>
      <c r="J6845" s="23">
        <v>171</v>
      </c>
      <c r="K6845" s="23" t="s">
        <v>4850</v>
      </c>
      <c r="L6845" s="22" t="s">
        <v>4851</v>
      </c>
      <c r="M6845" s="21" t="s">
        <v>671</v>
      </c>
      <c r="N6845" s="23" t="s">
        <v>1186</v>
      </c>
      <c r="O6845" s="22" t="s">
        <v>1187</v>
      </c>
      <c r="P6845" s="22" t="s">
        <v>1188</v>
      </c>
      <c r="Q6845" s="23" t="s">
        <v>4876</v>
      </c>
      <c r="R6845" s="22" t="s">
        <v>4877</v>
      </c>
      <c r="S6845" s="21" t="s">
        <v>678</v>
      </c>
      <c r="T6845" s="23" t="s">
        <v>4878</v>
      </c>
      <c r="U6845" s="24" t="s">
        <v>15</v>
      </c>
      <c r="V6845" s="23">
        <v>100</v>
      </c>
      <c r="W6845" s="25">
        <v>0</v>
      </c>
      <c r="X6845" s="25">
        <v>0</v>
      </c>
      <c r="Y6845" s="25">
        <v>0</v>
      </c>
      <c r="Z6845" s="25">
        <v>6250868.7400000002</v>
      </c>
      <c r="AA6845" s="25">
        <v>10320170.16</v>
      </c>
      <c r="AB6845" s="25">
        <v>8079252.2600000007</v>
      </c>
      <c r="AC6845" s="26">
        <v>45152.505756550927</v>
      </c>
      <c r="AD6845" s="27">
        <f>ROW()</f>
        <v>6845</v>
      </c>
      <c r="AE6845" s="27">
        <f>1</f>
        <v>1</v>
      </c>
      <c r="AF6845" s="27">
        <f>SUBTOTAL(109,Tbl_NGF_Data[[#This Row],[Counter]])</f>
        <v>1</v>
      </c>
    </row>
    <row r="6846" spans="2:32" ht="45" x14ac:dyDescent="0.25">
      <c r="B6846" s="21" t="s">
        <v>650</v>
      </c>
      <c r="C6846" s="22" t="s">
        <v>650</v>
      </c>
      <c r="D6846" s="23">
        <v>17</v>
      </c>
      <c r="E6846" s="22" t="s">
        <v>650</v>
      </c>
      <c r="F6846" s="23">
        <v>17</v>
      </c>
      <c r="G6846" s="22" t="s">
        <v>650</v>
      </c>
      <c r="H6846" s="22" t="s">
        <v>1116</v>
      </c>
      <c r="I6846" s="23">
        <v>998</v>
      </c>
      <c r="J6846" s="23">
        <v>171</v>
      </c>
      <c r="K6846" s="23" t="s">
        <v>4850</v>
      </c>
      <c r="L6846" s="22" t="s">
        <v>4851</v>
      </c>
      <c r="M6846" s="21" t="s">
        <v>671</v>
      </c>
      <c r="N6846" s="23" t="s">
        <v>1186</v>
      </c>
      <c r="O6846" s="22" t="s">
        <v>1187</v>
      </c>
      <c r="P6846" s="22" t="s">
        <v>1188</v>
      </c>
      <c r="Q6846" s="23" t="s">
        <v>4876</v>
      </c>
      <c r="R6846" s="22" t="s">
        <v>4877</v>
      </c>
      <c r="S6846" s="21" t="s">
        <v>678</v>
      </c>
      <c r="T6846" s="23" t="s">
        <v>4878</v>
      </c>
      <c r="U6846" s="24" t="s">
        <v>16</v>
      </c>
      <c r="V6846" s="23">
        <v>135</v>
      </c>
      <c r="W6846" s="25">
        <v>0</v>
      </c>
      <c r="X6846" s="25">
        <v>0</v>
      </c>
      <c r="Y6846" s="25">
        <v>350000</v>
      </c>
      <c r="Z6846" s="25">
        <v>6790173</v>
      </c>
      <c r="AA6846" s="25">
        <v>21048287</v>
      </c>
      <c r="AB6846" s="25">
        <v>22470622</v>
      </c>
      <c r="AC6846" s="26">
        <v>45152.505756550927</v>
      </c>
      <c r="AD6846" s="27">
        <f>ROW()</f>
        <v>6846</v>
      </c>
      <c r="AE6846" s="27">
        <f>1</f>
        <v>1</v>
      </c>
      <c r="AF6846" s="27">
        <f>SUBTOTAL(109,Tbl_NGF_Data[[#This Row],[Counter]])</f>
        <v>1</v>
      </c>
    </row>
    <row r="6847" spans="2:32" ht="45" x14ac:dyDescent="0.25">
      <c r="B6847" s="21" t="s">
        <v>650</v>
      </c>
      <c r="C6847" s="22" t="s">
        <v>650</v>
      </c>
      <c r="D6847" s="23">
        <v>17</v>
      </c>
      <c r="E6847" s="22" t="s">
        <v>650</v>
      </c>
      <c r="F6847" s="23">
        <v>17</v>
      </c>
      <c r="G6847" s="22" t="s">
        <v>650</v>
      </c>
      <c r="H6847" s="22" t="s">
        <v>1116</v>
      </c>
      <c r="I6847" s="23">
        <v>998</v>
      </c>
      <c r="J6847" s="23">
        <v>171</v>
      </c>
      <c r="K6847" s="23" t="s">
        <v>4850</v>
      </c>
      <c r="L6847" s="22" t="s">
        <v>4851</v>
      </c>
      <c r="M6847" s="21" t="s">
        <v>671</v>
      </c>
      <c r="N6847" s="23" t="s">
        <v>1186</v>
      </c>
      <c r="O6847" s="22" t="s">
        <v>1187</v>
      </c>
      <c r="P6847" s="22" t="s">
        <v>1188</v>
      </c>
      <c r="Q6847" s="23" t="s">
        <v>4876</v>
      </c>
      <c r="R6847" s="22" t="s">
        <v>4877</v>
      </c>
      <c r="S6847" s="21" t="s">
        <v>678</v>
      </c>
      <c r="T6847" s="23" t="s">
        <v>4878</v>
      </c>
      <c r="U6847" s="24" t="s">
        <v>17</v>
      </c>
      <c r="V6847" s="23">
        <v>200</v>
      </c>
      <c r="W6847" s="25">
        <v>0</v>
      </c>
      <c r="X6847" s="25">
        <v>0</v>
      </c>
      <c r="Y6847" s="25">
        <v>0</v>
      </c>
      <c r="Z6847" s="25">
        <v>3177226.8699999996</v>
      </c>
      <c r="AA6847" s="25">
        <v>5348859.8500000006</v>
      </c>
      <c r="AB6847" s="25">
        <v>12013822.639999999</v>
      </c>
      <c r="AC6847" s="26">
        <v>45152.505756550927</v>
      </c>
      <c r="AD6847" s="27">
        <f>ROW()</f>
        <v>6847</v>
      </c>
      <c r="AE6847" s="27">
        <f>1</f>
        <v>1</v>
      </c>
      <c r="AF6847" s="27">
        <f>SUBTOTAL(109,Tbl_NGF_Data[[#This Row],[Counter]])</f>
        <v>1</v>
      </c>
    </row>
    <row r="6848" spans="2:32" ht="45" x14ac:dyDescent="0.25">
      <c r="B6848" s="21" t="s">
        <v>650</v>
      </c>
      <c r="C6848" s="22" t="s">
        <v>650</v>
      </c>
      <c r="D6848" s="23">
        <v>17</v>
      </c>
      <c r="E6848" s="22" t="s">
        <v>650</v>
      </c>
      <c r="F6848" s="23">
        <v>17</v>
      </c>
      <c r="G6848" s="22" t="s">
        <v>650</v>
      </c>
      <c r="H6848" s="22" t="s">
        <v>1116</v>
      </c>
      <c r="I6848" s="23">
        <v>998</v>
      </c>
      <c r="J6848" s="23">
        <v>171</v>
      </c>
      <c r="K6848" s="23" t="s">
        <v>4850</v>
      </c>
      <c r="L6848" s="22" t="s">
        <v>4851</v>
      </c>
      <c r="M6848" s="21" t="s">
        <v>671</v>
      </c>
      <c r="N6848" s="23" t="s">
        <v>1186</v>
      </c>
      <c r="O6848" s="22" t="s">
        <v>1187</v>
      </c>
      <c r="P6848" s="22" t="s">
        <v>1188</v>
      </c>
      <c r="Q6848" s="23" t="s">
        <v>4876</v>
      </c>
      <c r="R6848" s="22" t="s">
        <v>4877</v>
      </c>
      <c r="S6848" s="21" t="s">
        <v>678</v>
      </c>
      <c r="T6848" s="23" t="s">
        <v>4878</v>
      </c>
      <c r="U6848" s="24" t="s">
        <v>18</v>
      </c>
      <c r="V6848" s="23">
        <v>220</v>
      </c>
      <c r="W6848" s="25">
        <v>0</v>
      </c>
      <c r="X6848" s="25">
        <v>0</v>
      </c>
      <c r="Y6848" s="25">
        <v>350000</v>
      </c>
      <c r="Z6848" s="25">
        <v>3612946.1300000004</v>
      </c>
      <c r="AA6848" s="25">
        <v>15699427.149999999</v>
      </c>
      <c r="AB6848" s="25">
        <v>10456799.360000001</v>
      </c>
      <c r="AC6848" s="26">
        <v>45152.505756550927</v>
      </c>
      <c r="AD6848" s="27">
        <f>ROW()</f>
        <v>6848</v>
      </c>
      <c r="AE6848" s="27">
        <f>1</f>
        <v>1</v>
      </c>
      <c r="AF6848" s="27">
        <f>SUBTOTAL(109,Tbl_NGF_Data[[#This Row],[Counter]])</f>
        <v>1</v>
      </c>
    </row>
    <row r="6849" spans="2:32" ht="45" x14ac:dyDescent="0.25">
      <c r="B6849" s="21" t="s">
        <v>650</v>
      </c>
      <c r="C6849" s="22" t="s">
        <v>650</v>
      </c>
      <c r="D6849" s="23">
        <v>17</v>
      </c>
      <c r="E6849" s="22" t="s">
        <v>650</v>
      </c>
      <c r="F6849" s="23">
        <v>17</v>
      </c>
      <c r="G6849" s="22" t="s">
        <v>650</v>
      </c>
      <c r="H6849" s="22" t="s">
        <v>1116</v>
      </c>
      <c r="I6849" s="23">
        <v>998</v>
      </c>
      <c r="J6849" s="23">
        <v>171</v>
      </c>
      <c r="K6849" s="23" t="s">
        <v>4850</v>
      </c>
      <c r="L6849" s="22" t="s">
        <v>4851</v>
      </c>
      <c r="M6849" s="21" t="s">
        <v>671</v>
      </c>
      <c r="N6849" s="23" t="s">
        <v>1186</v>
      </c>
      <c r="O6849" s="22" t="s">
        <v>1187</v>
      </c>
      <c r="P6849" s="22" t="s">
        <v>1188</v>
      </c>
      <c r="Q6849" s="23" t="s">
        <v>4876</v>
      </c>
      <c r="R6849" s="22" t="s">
        <v>4877</v>
      </c>
      <c r="S6849" s="21" t="s">
        <v>678</v>
      </c>
      <c r="T6849" s="23" t="s">
        <v>4878</v>
      </c>
      <c r="U6849" s="24" t="s">
        <v>19</v>
      </c>
      <c r="V6849" s="23">
        <v>500</v>
      </c>
      <c r="W6849" s="25">
        <v>0</v>
      </c>
      <c r="X6849" s="25">
        <v>0</v>
      </c>
      <c r="Y6849" s="25">
        <v>0</v>
      </c>
      <c r="Z6849" s="25">
        <v>3428095.61</v>
      </c>
      <c r="AA6849" s="25">
        <v>9418161.2700000014</v>
      </c>
      <c r="AB6849" s="25">
        <v>9772904.7400000002</v>
      </c>
      <c r="AC6849" s="26">
        <v>45152.505756550927</v>
      </c>
      <c r="AD6849" s="27">
        <f>ROW()</f>
        <v>6849</v>
      </c>
      <c r="AE6849" s="27">
        <f>1</f>
        <v>1</v>
      </c>
      <c r="AF6849" s="27">
        <f>SUBTOTAL(109,Tbl_NGF_Data[[#This Row],[Counter]])</f>
        <v>1</v>
      </c>
    </row>
    <row r="6850" spans="2:32" ht="45" x14ac:dyDescent="0.25">
      <c r="B6850" s="21" t="s">
        <v>650</v>
      </c>
      <c r="C6850" s="22" t="s">
        <v>650</v>
      </c>
      <c r="D6850" s="23">
        <v>17</v>
      </c>
      <c r="E6850" s="22" t="s">
        <v>650</v>
      </c>
      <c r="F6850" s="23">
        <v>17</v>
      </c>
      <c r="G6850" s="22" t="s">
        <v>650</v>
      </c>
      <c r="H6850" s="22" t="s">
        <v>1116</v>
      </c>
      <c r="I6850" s="23">
        <v>998</v>
      </c>
      <c r="J6850" s="23">
        <v>171</v>
      </c>
      <c r="K6850" s="23" t="s">
        <v>4850</v>
      </c>
      <c r="L6850" s="22" t="s">
        <v>4851</v>
      </c>
      <c r="M6850" s="21" t="s">
        <v>671</v>
      </c>
      <c r="N6850" s="23" t="s">
        <v>1186</v>
      </c>
      <c r="O6850" s="22" t="s">
        <v>1187</v>
      </c>
      <c r="P6850" s="22" t="s">
        <v>1188</v>
      </c>
      <c r="Q6850" s="23" t="s">
        <v>4879</v>
      </c>
      <c r="R6850" s="22" t="s">
        <v>4880</v>
      </c>
      <c r="S6850" s="21" t="s">
        <v>679</v>
      </c>
      <c r="T6850" s="23" t="s">
        <v>4881</v>
      </c>
      <c r="U6850" s="24" t="s">
        <v>15</v>
      </c>
      <c r="V6850" s="23">
        <v>100</v>
      </c>
      <c r="W6850" s="25">
        <v>6678202.7599999998</v>
      </c>
      <c r="X6850" s="25">
        <v>7028357.6699999999</v>
      </c>
      <c r="Y6850" s="25">
        <v>7331570.0999999996</v>
      </c>
      <c r="Z6850" s="25">
        <v>7376577.3200000003</v>
      </c>
      <c r="AA6850" s="25">
        <v>7848923.6500000004</v>
      </c>
      <c r="AB6850" s="25">
        <v>8489290.0800000001</v>
      </c>
      <c r="AC6850" s="26">
        <v>45152.505756550927</v>
      </c>
      <c r="AD6850" s="27">
        <f>ROW()</f>
        <v>6850</v>
      </c>
      <c r="AE6850" s="27">
        <f>1</f>
        <v>1</v>
      </c>
      <c r="AF6850" s="27">
        <f>SUBTOTAL(109,Tbl_NGF_Data[[#This Row],[Counter]])</f>
        <v>1</v>
      </c>
    </row>
    <row r="6851" spans="2:32" ht="45" x14ac:dyDescent="0.25">
      <c r="B6851" s="21" t="s">
        <v>650</v>
      </c>
      <c r="C6851" s="22" t="s">
        <v>650</v>
      </c>
      <c r="D6851" s="23">
        <v>17</v>
      </c>
      <c r="E6851" s="22" t="s">
        <v>650</v>
      </c>
      <c r="F6851" s="23">
        <v>17</v>
      </c>
      <c r="G6851" s="22" t="s">
        <v>650</v>
      </c>
      <c r="H6851" s="22" t="s">
        <v>1116</v>
      </c>
      <c r="I6851" s="23">
        <v>998</v>
      </c>
      <c r="J6851" s="23">
        <v>171</v>
      </c>
      <c r="K6851" s="23" t="s">
        <v>4850</v>
      </c>
      <c r="L6851" s="22" t="s">
        <v>4851</v>
      </c>
      <c r="M6851" s="21" t="s">
        <v>671</v>
      </c>
      <c r="N6851" s="23" t="s">
        <v>1186</v>
      </c>
      <c r="O6851" s="22" t="s">
        <v>1187</v>
      </c>
      <c r="P6851" s="22" t="s">
        <v>1188</v>
      </c>
      <c r="Q6851" s="23" t="s">
        <v>4879</v>
      </c>
      <c r="R6851" s="22" t="s">
        <v>4880</v>
      </c>
      <c r="S6851" s="21" t="s">
        <v>679</v>
      </c>
      <c r="T6851" s="23" t="s">
        <v>4881</v>
      </c>
      <c r="U6851" s="24" t="s">
        <v>19</v>
      </c>
      <c r="V6851" s="23">
        <v>500</v>
      </c>
      <c r="W6851" s="25">
        <v>6632523.8799999999</v>
      </c>
      <c r="X6851" s="25">
        <v>6987662.21</v>
      </c>
      <c r="Y6851" s="25">
        <v>7239766.29</v>
      </c>
      <c r="Z6851" s="25">
        <v>7338981.0899999999</v>
      </c>
      <c r="AA6851" s="25">
        <v>7835409.1299999999</v>
      </c>
      <c r="AB6851" s="25">
        <v>8489036.6500000004</v>
      </c>
      <c r="AC6851" s="26">
        <v>45152.505756550927</v>
      </c>
      <c r="AD6851" s="27">
        <f>ROW()</f>
        <v>6851</v>
      </c>
      <c r="AE6851" s="27">
        <f>1</f>
        <v>1</v>
      </c>
      <c r="AF6851" s="27">
        <f>SUBTOTAL(109,Tbl_NGF_Data[[#This Row],[Counter]])</f>
        <v>1</v>
      </c>
    </row>
    <row r="6852" spans="2:32" ht="45" x14ac:dyDescent="0.25">
      <c r="B6852" s="21" t="s">
        <v>650</v>
      </c>
      <c r="C6852" s="22" t="s">
        <v>650</v>
      </c>
      <c r="D6852" s="23">
        <v>17</v>
      </c>
      <c r="E6852" s="22" t="s">
        <v>650</v>
      </c>
      <c r="F6852" s="23">
        <v>17</v>
      </c>
      <c r="G6852" s="22" t="s">
        <v>650</v>
      </c>
      <c r="H6852" s="22" t="s">
        <v>1116</v>
      </c>
      <c r="I6852" s="23">
        <v>998</v>
      </c>
      <c r="J6852" s="23">
        <v>171</v>
      </c>
      <c r="K6852" s="23" t="s">
        <v>4850</v>
      </c>
      <c r="L6852" s="22" t="s">
        <v>4851</v>
      </c>
      <c r="M6852" s="21" t="s">
        <v>671</v>
      </c>
      <c r="N6852" s="23" t="s">
        <v>1131</v>
      </c>
      <c r="O6852" s="22" t="s">
        <v>1132</v>
      </c>
      <c r="P6852" s="22" t="s">
        <v>1133</v>
      </c>
      <c r="Q6852" s="23" t="s">
        <v>1151</v>
      </c>
      <c r="R6852" s="22" t="s">
        <v>1132</v>
      </c>
      <c r="S6852" s="21" t="s">
        <v>38</v>
      </c>
      <c r="T6852" s="23" t="s">
        <v>4882</v>
      </c>
      <c r="U6852" s="24" t="s">
        <v>15</v>
      </c>
      <c r="V6852" s="23">
        <v>100</v>
      </c>
      <c r="W6852" s="25">
        <v>1854472</v>
      </c>
      <c r="X6852" s="25">
        <v>1842225</v>
      </c>
      <c r="Y6852" s="25">
        <v>1540746</v>
      </c>
      <c r="Z6852" s="25">
        <v>1397186</v>
      </c>
      <c r="AA6852" s="25">
        <v>1297724</v>
      </c>
      <c r="AB6852" s="25">
        <v>1338152</v>
      </c>
      <c r="AC6852" s="26">
        <v>45152.505756550927</v>
      </c>
      <c r="AD6852" s="27">
        <f>ROW()</f>
        <v>6852</v>
      </c>
      <c r="AE6852" s="27">
        <f>1</f>
        <v>1</v>
      </c>
      <c r="AF6852" s="27">
        <f>SUBTOTAL(109,Tbl_NGF_Data[[#This Row],[Counter]])</f>
        <v>1</v>
      </c>
    </row>
    <row r="6853" spans="2:32" ht="45" x14ac:dyDescent="0.25">
      <c r="B6853" s="21" t="s">
        <v>650</v>
      </c>
      <c r="C6853" s="22" t="s">
        <v>650</v>
      </c>
      <c r="D6853" s="23">
        <v>17</v>
      </c>
      <c r="E6853" s="22" t="s">
        <v>650</v>
      </c>
      <c r="F6853" s="23">
        <v>17</v>
      </c>
      <c r="G6853" s="22" t="s">
        <v>650</v>
      </c>
      <c r="H6853" s="22" t="s">
        <v>1116</v>
      </c>
      <c r="I6853" s="23">
        <v>998</v>
      </c>
      <c r="J6853" s="23">
        <v>171</v>
      </c>
      <c r="K6853" s="23" t="s">
        <v>4850</v>
      </c>
      <c r="L6853" s="22" t="s">
        <v>4851</v>
      </c>
      <c r="M6853" s="21" t="s">
        <v>671</v>
      </c>
      <c r="N6853" s="23" t="s">
        <v>1131</v>
      </c>
      <c r="O6853" s="22" t="s">
        <v>1132</v>
      </c>
      <c r="P6853" s="22" t="s">
        <v>1133</v>
      </c>
      <c r="Q6853" s="23" t="s">
        <v>1151</v>
      </c>
      <c r="R6853" s="22" t="s">
        <v>1132</v>
      </c>
      <c r="S6853" s="21" t="s">
        <v>38</v>
      </c>
      <c r="T6853" s="23" t="s">
        <v>4882</v>
      </c>
      <c r="U6853" s="24" t="s">
        <v>16</v>
      </c>
      <c r="V6853" s="23">
        <v>135</v>
      </c>
      <c r="W6853" s="25">
        <v>3350000</v>
      </c>
      <c r="X6853" s="25">
        <v>2153348</v>
      </c>
      <c r="Y6853" s="25">
        <v>2195596</v>
      </c>
      <c r="Z6853" s="25">
        <v>2050000</v>
      </c>
      <c r="AA6853" s="25">
        <v>2710000</v>
      </c>
      <c r="AB6853" s="25">
        <v>3240000</v>
      </c>
      <c r="AC6853" s="26">
        <v>45152.505756550927</v>
      </c>
      <c r="AD6853" s="27">
        <f>ROW()</f>
        <v>6853</v>
      </c>
      <c r="AE6853" s="27">
        <f>1</f>
        <v>1</v>
      </c>
      <c r="AF6853" s="27">
        <f>SUBTOTAL(109,Tbl_NGF_Data[[#This Row],[Counter]])</f>
        <v>1</v>
      </c>
    </row>
    <row r="6854" spans="2:32" ht="45" x14ac:dyDescent="0.25">
      <c r="B6854" s="21" t="s">
        <v>650</v>
      </c>
      <c r="C6854" s="22" t="s">
        <v>650</v>
      </c>
      <c r="D6854" s="23">
        <v>17</v>
      </c>
      <c r="E6854" s="22" t="s">
        <v>650</v>
      </c>
      <c r="F6854" s="23">
        <v>17</v>
      </c>
      <c r="G6854" s="22" t="s">
        <v>650</v>
      </c>
      <c r="H6854" s="22" t="s">
        <v>1116</v>
      </c>
      <c r="I6854" s="23">
        <v>998</v>
      </c>
      <c r="J6854" s="23">
        <v>171</v>
      </c>
      <c r="K6854" s="23" t="s">
        <v>4850</v>
      </c>
      <c r="L6854" s="22" t="s">
        <v>4851</v>
      </c>
      <c r="M6854" s="21" t="s">
        <v>671</v>
      </c>
      <c r="N6854" s="23" t="s">
        <v>1131</v>
      </c>
      <c r="O6854" s="22" t="s">
        <v>1132</v>
      </c>
      <c r="P6854" s="22" t="s">
        <v>1133</v>
      </c>
      <c r="Q6854" s="23" t="s">
        <v>1151</v>
      </c>
      <c r="R6854" s="22" t="s">
        <v>1132</v>
      </c>
      <c r="S6854" s="21" t="s">
        <v>38</v>
      </c>
      <c r="T6854" s="23" t="s">
        <v>4882</v>
      </c>
      <c r="U6854" s="24" t="s">
        <v>17</v>
      </c>
      <c r="V6854" s="23">
        <v>200</v>
      </c>
      <c r="W6854" s="25">
        <v>1937363</v>
      </c>
      <c r="X6854" s="25">
        <v>2119104.25</v>
      </c>
      <c r="Y6854" s="25">
        <v>2186399.73</v>
      </c>
      <c r="Z6854" s="25">
        <v>1550555</v>
      </c>
      <c r="AA6854" s="25">
        <v>1784134.55</v>
      </c>
      <c r="AB6854" s="25">
        <v>2373373.9300000002</v>
      </c>
      <c r="AC6854" s="26">
        <v>45152.505756550927</v>
      </c>
      <c r="AD6854" s="27">
        <f>ROW()</f>
        <v>6854</v>
      </c>
      <c r="AE6854" s="27">
        <f>1</f>
        <v>1</v>
      </c>
      <c r="AF6854" s="27">
        <f>SUBTOTAL(109,Tbl_NGF_Data[[#This Row],[Counter]])</f>
        <v>1</v>
      </c>
    </row>
    <row r="6855" spans="2:32" ht="45" x14ac:dyDescent="0.25">
      <c r="B6855" s="21" t="s">
        <v>650</v>
      </c>
      <c r="C6855" s="22" t="s">
        <v>650</v>
      </c>
      <c r="D6855" s="23">
        <v>17</v>
      </c>
      <c r="E6855" s="22" t="s">
        <v>650</v>
      </c>
      <c r="F6855" s="23">
        <v>17</v>
      </c>
      <c r="G6855" s="22" t="s">
        <v>650</v>
      </c>
      <c r="H6855" s="22" t="s">
        <v>1116</v>
      </c>
      <c r="I6855" s="23">
        <v>998</v>
      </c>
      <c r="J6855" s="23">
        <v>171</v>
      </c>
      <c r="K6855" s="23" t="s">
        <v>4850</v>
      </c>
      <c r="L6855" s="22" t="s">
        <v>4851</v>
      </c>
      <c r="M6855" s="21" t="s">
        <v>671</v>
      </c>
      <c r="N6855" s="23" t="s">
        <v>1131</v>
      </c>
      <c r="O6855" s="22" t="s">
        <v>1132</v>
      </c>
      <c r="P6855" s="22" t="s">
        <v>1133</v>
      </c>
      <c r="Q6855" s="23" t="s">
        <v>1151</v>
      </c>
      <c r="R6855" s="22" t="s">
        <v>1132</v>
      </c>
      <c r="S6855" s="21" t="s">
        <v>38</v>
      </c>
      <c r="T6855" s="23" t="s">
        <v>4882</v>
      </c>
      <c r="U6855" s="24" t="s">
        <v>18</v>
      </c>
      <c r="V6855" s="23">
        <v>220</v>
      </c>
      <c r="W6855" s="25">
        <v>1412637</v>
      </c>
      <c r="X6855" s="25">
        <v>34243.75</v>
      </c>
      <c r="Y6855" s="25">
        <v>9196.2700000000186</v>
      </c>
      <c r="Z6855" s="25">
        <v>499445</v>
      </c>
      <c r="AA6855" s="25">
        <v>925865.45</v>
      </c>
      <c r="AB6855" s="25">
        <v>866626.06999999983</v>
      </c>
      <c r="AC6855" s="26">
        <v>45152.505756550927</v>
      </c>
      <c r="AD6855" s="27">
        <f>ROW()</f>
        <v>6855</v>
      </c>
      <c r="AE6855" s="27">
        <f>1</f>
        <v>1</v>
      </c>
      <c r="AF6855" s="27">
        <f>SUBTOTAL(109,Tbl_NGF_Data[[#This Row],[Counter]])</f>
        <v>1</v>
      </c>
    </row>
    <row r="6856" spans="2:32" ht="45" x14ac:dyDescent="0.25">
      <c r="B6856" s="21" t="s">
        <v>650</v>
      </c>
      <c r="C6856" s="22" t="s">
        <v>650</v>
      </c>
      <c r="D6856" s="23">
        <v>17</v>
      </c>
      <c r="E6856" s="22" t="s">
        <v>650</v>
      </c>
      <c r="F6856" s="23">
        <v>17</v>
      </c>
      <c r="G6856" s="22" t="s">
        <v>650</v>
      </c>
      <c r="H6856" s="22" t="s">
        <v>1116</v>
      </c>
      <c r="I6856" s="23">
        <v>998</v>
      </c>
      <c r="J6856" s="23">
        <v>171</v>
      </c>
      <c r="K6856" s="23" t="s">
        <v>4850</v>
      </c>
      <c r="L6856" s="22" t="s">
        <v>4851</v>
      </c>
      <c r="M6856" s="21" t="s">
        <v>671</v>
      </c>
      <c r="N6856" s="23" t="s">
        <v>1131</v>
      </c>
      <c r="O6856" s="22" t="s">
        <v>1132</v>
      </c>
      <c r="P6856" s="22" t="s">
        <v>1133</v>
      </c>
      <c r="Q6856" s="23" t="s">
        <v>1151</v>
      </c>
      <c r="R6856" s="22" t="s">
        <v>1132</v>
      </c>
      <c r="S6856" s="21" t="s">
        <v>38</v>
      </c>
      <c r="T6856" s="23" t="s">
        <v>4882</v>
      </c>
      <c r="U6856" s="24" t="s">
        <v>19</v>
      </c>
      <c r="V6856" s="23">
        <v>500</v>
      </c>
      <c r="W6856" s="25">
        <v>2170358</v>
      </c>
      <c r="X6856" s="25">
        <v>2106857.25</v>
      </c>
      <c r="Y6856" s="25">
        <v>1884920.73</v>
      </c>
      <c r="Z6856" s="25">
        <v>1406995</v>
      </c>
      <c r="AA6856" s="25">
        <v>1684672.55</v>
      </c>
      <c r="AB6856" s="25">
        <v>2413801.9300000002</v>
      </c>
      <c r="AC6856" s="26">
        <v>45152.505756550927</v>
      </c>
      <c r="AD6856" s="27">
        <f>ROW()</f>
        <v>6856</v>
      </c>
      <c r="AE6856" s="27">
        <f>1</f>
        <v>1</v>
      </c>
      <c r="AF6856" s="27">
        <f>SUBTOTAL(109,Tbl_NGF_Data[[#This Row],[Counter]])</f>
        <v>1</v>
      </c>
    </row>
    <row r="6857" spans="2:32" ht="60" x14ac:dyDescent="0.25">
      <c r="B6857" s="21" t="s">
        <v>650</v>
      </c>
      <c r="C6857" s="22" t="s">
        <v>650</v>
      </c>
      <c r="D6857" s="23">
        <v>17</v>
      </c>
      <c r="E6857" s="22" t="s">
        <v>650</v>
      </c>
      <c r="F6857" s="23">
        <v>17</v>
      </c>
      <c r="G6857" s="22" t="s">
        <v>650</v>
      </c>
      <c r="H6857" s="22" t="s">
        <v>1116</v>
      </c>
      <c r="I6857" s="23">
        <v>998</v>
      </c>
      <c r="J6857" s="23">
        <v>171</v>
      </c>
      <c r="K6857" s="23" t="s">
        <v>4850</v>
      </c>
      <c r="L6857" s="22" t="s">
        <v>4851</v>
      </c>
      <c r="M6857" s="21" t="s">
        <v>671</v>
      </c>
      <c r="N6857" s="23" t="s">
        <v>1131</v>
      </c>
      <c r="O6857" s="22" t="s">
        <v>1132</v>
      </c>
      <c r="P6857" s="22" t="s">
        <v>1133</v>
      </c>
      <c r="Q6857" s="23" t="s">
        <v>1134</v>
      </c>
      <c r="R6857" s="22" t="s">
        <v>1135</v>
      </c>
      <c r="S6857" s="21" t="s">
        <v>33</v>
      </c>
      <c r="T6857" s="23" t="s">
        <v>4883</v>
      </c>
      <c r="U6857" s="24" t="s">
        <v>15</v>
      </c>
      <c r="V6857" s="23">
        <v>100</v>
      </c>
      <c r="W6857" s="25">
        <v>0</v>
      </c>
      <c r="X6857" s="25">
        <v>0</v>
      </c>
      <c r="Y6857" s="25">
        <v>0</v>
      </c>
      <c r="Z6857" s="25">
        <v>394.43</v>
      </c>
      <c r="AA6857" s="25">
        <v>0</v>
      </c>
      <c r="AB6857" s="25">
        <v>0</v>
      </c>
      <c r="AC6857" s="26">
        <v>45152.505756550927</v>
      </c>
      <c r="AD6857" s="27">
        <f>ROW()</f>
        <v>6857</v>
      </c>
      <c r="AE6857" s="27">
        <f>1</f>
        <v>1</v>
      </c>
      <c r="AF6857" s="27">
        <f>SUBTOTAL(109,Tbl_NGF_Data[[#This Row],[Counter]])</f>
        <v>1</v>
      </c>
    </row>
    <row r="6858" spans="2:32" ht="60" x14ac:dyDescent="0.25">
      <c r="B6858" s="21" t="s">
        <v>650</v>
      </c>
      <c r="C6858" s="22" t="s">
        <v>650</v>
      </c>
      <c r="D6858" s="23">
        <v>17</v>
      </c>
      <c r="E6858" s="22" t="s">
        <v>650</v>
      </c>
      <c r="F6858" s="23">
        <v>17</v>
      </c>
      <c r="G6858" s="22" t="s">
        <v>650</v>
      </c>
      <c r="H6858" s="22" t="s">
        <v>1116</v>
      </c>
      <c r="I6858" s="23">
        <v>998</v>
      </c>
      <c r="J6858" s="23">
        <v>171</v>
      </c>
      <c r="K6858" s="23" t="s">
        <v>4850</v>
      </c>
      <c r="L6858" s="22" t="s">
        <v>4851</v>
      </c>
      <c r="M6858" s="21" t="s">
        <v>671</v>
      </c>
      <c r="N6858" s="23" t="s">
        <v>1131</v>
      </c>
      <c r="O6858" s="22" t="s">
        <v>1132</v>
      </c>
      <c r="P6858" s="22" t="s">
        <v>1133</v>
      </c>
      <c r="Q6858" s="23" t="s">
        <v>1134</v>
      </c>
      <c r="R6858" s="22" t="s">
        <v>1135</v>
      </c>
      <c r="S6858" s="21" t="s">
        <v>33</v>
      </c>
      <c r="T6858" s="23" t="s">
        <v>4883</v>
      </c>
      <c r="U6858" s="24" t="s">
        <v>16</v>
      </c>
      <c r="V6858" s="23">
        <v>135</v>
      </c>
      <c r="W6858" s="25">
        <v>0</v>
      </c>
      <c r="X6858" s="25">
        <v>0</v>
      </c>
      <c r="Y6858" s="25">
        <v>129294.13</v>
      </c>
      <c r="Z6858" s="25">
        <v>43521412.100000001</v>
      </c>
      <c r="AA6858" s="25">
        <v>0</v>
      </c>
      <c r="AB6858" s="25">
        <v>0</v>
      </c>
      <c r="AC6858" s="26">
        <v>45152.505756550927</v>
      </c>
      <c r="AD6858" s="27">
        <f>ROW()</f>
        <v>6858</v>
      </c>
      <c r="AE6858" s="27">
        <f>1</f>
        <v>1</v>
      </c>
      <c r="AF6858" s="27">
        <f>SUBTOTAL(109,Tbl_NGF_Data[[#This Row],[Counter]])</f>
        <v>1</v>
      </c>
    </row>
    <row r="6859" spans="2:32" ht="60" x14ac:dyDescent="0.25">
      <c r="B6859" s="21" t="s">
        <v>650</v>
      </c>
      <c r="C6859" s="22" t="s">
        <v>650</v>
      </c>
      <c r="D6859" s="23">
        <v>17</v>
      </c>
      <c r="E6859" s="22" t="s">
        <v>650</v>
      </c>
      <c r="F6859" s="23">
        <v>17</v>
      </c>
      <c r="G6859" s="22" t="s">
        <v>650</v>
      </c>
      <c r="H6859" s="22" t="s">
        <v>1116</v>
      </c>
      <c r="I6859" s="23">
        <v>998</v>
      </c>
      <c r="J6859" s="23">
        <v>171</v>
      </c>
      <c r="K6859" s="23" t="s">
        <v>4850</v>
      </c>
      <c r="L6859" s="22" t="s">
        <v>4851</v>
      </c>
      <c r="M6859" s="21" t="s">
        <v>671</v>
      </c>
      <c r="N6859" s="23" t="s">
        <v>1131</v>
      </c>
      <c r="O6859" s="22" t="s">
        <v>1132</v>
      </c>
      <c r="P6859" s="22" t="s">
        <v>1133</v>
      </c>
      <c r="Q6859" s="23" t="s">
        <v>1134</v>
      </c>
      <c r="R6859" s="22" t="s">
        <v>1135</v>
      </c>
      <c r="S6859" s="21" t="s">
        <v>33</v>
      </c>
      <c r="T6859" s="23" t="s">
        <v>4883</v>
      </c>
      <c r="U6859" s="24" t="s">
        <v>17</v>
      </c>
      <c r="V6859" s="23">
        <v>200</v>
      </c>
      <c r="W6859" s="25">
        <v>0</v>
      </c>
      <c r="X6859" s="25">
        <v>0</v>
      </c>
      <c r="Y6859" s="25">
        <v>129294.12999999999</v>
      </c>
      <c r="Z6859" s="25">
        <v>43521017.670000002</v>
      </c>
      <c r="AA6859" s="25">
        <v>0</v>
      </c>
      <c r="AB6859" s="25">
        <v>0</v>
      </c>
      <c r="AC6859" s="26">
        <v>45152.505756550927</v>
      </c>
      <c r="AD6859" s="27">
        <f>ROW()</f>
        <v>6859</v>
      </c>
      <c r="AE6859" s="27">
        <f>1</f>
        <v>1</v>
      </c>
      <c r="AF6859" s="27">
        <f>SUBTOTAL(109,Tbl_NGF_Data[[#This Row],[Counter]])</f>
        <v>1</v>
      </c>
    </row>
    <row r="6860" spans="2:32" ht="60" x14ac:dyDescent="0.25">
      <c r="B6860" s="21" t="s">
        <v>650</v>
      </c>
      <c r="C6860" s="22" t="s">
        <v>650</v>
      </c>
      <c r="D6860" s="23">
        <v>17</v>
      </c>
      <c r="E6860" s="22" t="s">
        <v>650</v>
      </c>
      <c r="F6860" s="23">
        <v>17</v>
      </c>
      <c r="G6860" s="22" t="s">
        <v>650</v>
      </c>
      <c r="H6860" s="22" t="s">
        <v>1116</v>
      </c>
      <c r="I6860" s="23">
        <v>998</v>
      </c>
      <c r="J6860" s="23">
        <v>171</v>
      </c>
      <c r="K6860" s="23" t="s">
        <v>4850</v>
      </c>
      <c r="L6860" s="22" t="s">
        <v>4851</v>
      </c>
      <c r="M6860" s="21" t="s">
        <v>671</v>
      </c>
      <c r="N6860" s="23" t="s">
        <v>1131</v>
      </c>
      <c r="O6860" s="22" t="s">
        <v>1132</v>
      </c>
      <c r="P6860" s="22" t="s">
        <v>1133</v>
      </c>
      <c r="Q6860" s="23" t="s">
        <v>1134</v>
      </c>
      <c r="R6860" s="22" t="s">
        <v>1135</v>
      </c>
      <c r="S6860" s="21" t="s">
        <v>33</v>
      </c>
      <c r="T6860" s="23" t="s">
        <v>4883</v>
      </c>
      <c r="U6860" s="24" t="s">
        <v>18</v>
      </c>
      <c r="V6860" s="23">
        <v>220</v>
      </c>
      <c r="W6860" s="25">
        <v>0</v>
      </c>
      <c r="X6860" s="25">
        <v>0</v>
      </c>
      <c r="Y6860" s="25">
        <v>1.4551915228366852E-11</v>
      </c>
      <c r="Z6860" s="25">
        <v>394.42999999970198</v>
      </c>
      <c r="AA6860" s="25">
        <v>0</v>
      </c>
      <c r="AB6860" s="25">
        <v>0</v>
      </c>
      <c r="AC6860" s="26">
        <v>45152.505756550927</v>
      </c>
      <c r="AD6860" s="27">
        <f>ROW()</f>
        <v>6860</v>
      </c>
      <c r="AE6860" s="27">
        <f>1</f>
        <v>1</v>
      </c>
      <c r="AF6860" s="27">
        <f>SUBTOTAL(109,Tbl_NGF_Data[[#This Row],[Counter]])</f>
        <v>1</v>
      </c>
    </row>
    <row r="6861" spans="2:32" ht="60" x14ac:dyDescent="0.25">
      <c r="B6861" s="21" t="s">
        <v>650</v>
      </c>
      <c r="C6861" s="22" t="s">
        <v>650</v>
      </c>
      <c r="D6861" s="23">
        <v>17</v>
      </c>
      <c r="E6861" s="22" t="s">
        <v>650</v>
      </c>
      <c r="F6861" s="23">
        <v>17</v>
      </c>
      <c r="G6861" s="22" t="s">
        <v>650</v>
      </c>
      <c r="H6861" s="22" t="s">
        <v>1116</v>
      </c>
      <c r="I6861" s="23">
        <v>998</v>
      </c>
      <c r="J6861" s="23">
        <v>171</v>
      </c>
      <c r="K6861" s="23" t="s">
        <v>4850</v>
      </c>
      <c r="L6861" s="22" t="s">
        <v>4851</v>
      </c>
      <c r="M6861" s="21" t="s">
        <v>671</v>
      </c>
      <c r="N6861" s="23" t="s">
        <v>1131</v>
      </c>
      <c r="O6861" s="22" t="s">
        <v>1132</v>
      </c>
      <c r="P6861" s="22" t="s">
        <v>1133</v>
      </c>
      <c r="Q6861" s="23" t="s">
        <v>1134</v>
      </c>
      <c r="R6861" s="22" t="s">
        <v>1135</v>
      </c>
      <c r="S6861" s="21" t="s">
        <v>33</v>
      </c>
      <c r="T6861" s="23" t="s">
        <v>4883</v>
      </c>
      <c r="U6861" s="24" t="s">
        <v>19</v>
      </c>
      <c r="V6861" s="23">
        <v>500</v>
      </c>
      <c r="W6861" s="25">
        <v>0</v>
      </c>
      <c r="X6861" s="25">
        <v>0</v>
      </c>
      <c r="Y6861" s="25">
        <v>0</v>
      </c>
      <c r="Z6861" s="25">
        <v>0</v>
      </c>
      <c r="AA6861" s="25">
        <v>327646.15000000002</v>
      </c>
      <c r="AB6861" s="25">
        <v>0</v>
      </c>
      <c r="AC6861" s="26">
        <v>45152.505756550927</v>
      </c>
      <c r="AD6861" s="27">
        <f>ROW()</f>
        <v>6861</v>
      </c>
      <c r="AE6861" s="27">
        <f>1</f>
        <v>1</v>
      </c>
      <c r="AF6861" s="27">
        <f>SUBTOTAL(109,Tbl_NGF_Data[[#This Row],[Counter]])</f>
        <v>1</v>
      </c>
    </row>
    <row r="6862" spans="2:32" ht="45" x14ac:dyDescent="0.25">
      <c r="B6862" s="21" t="s">
        <v>650</v>
      </c>
      <c r="C6862" s="22" t="s">
        <v>650</v>
      </c>
      <c r="D6862" s="23">
        <v>17</v>
      </c>
      <c r="E6862" s="22" t="s">
        <v>650</v>
      </c>
      <c r="F6862" s="23">
        <v>17</v>
      </c>
      <c r="G6862" s="22" t="s">
        <v>650</v>
      </c>
      <c r="H6862" s="22" t="s">
        <v>1116</v>
      </c>
      <c r="I6862" s="23">
        <v>998</v>
      </c>
      <c r="J6862" s="23">
        <v>171</v>
      </c>
      <c r="K6862" s="23" t="s">
        <v>4850</v>
      </c>
      <c r="L6862" s="22" t="s">
        <v>4851</v>
      </c>
      <c r="M6862" s="21" t="s">
        <v>671</v>
      </c>
      <c r="N6862" s="23" t="s">
        <v>1166</v>
      </c>
      <c r="O6862" s="22" t="s">
        <v>1167</v>
      </c>
      <c r="P6862" s="22" t="s">
        <v>1168</v>
      </c>
      <c r="Q6862" s="23" t="s">
        <v>1169</v>
      </c>
      <c r="R6862" s="22" t="s">
        <v>1170</v>
      </c>
      <c r="S6862" s="21" t="s">
        <v>40</v>
      </c>
      <c r="T6862" s="23" t="s">
        <v>4884</v>
      </c>
      <c r="U6862" s="24" t="s">
        <v>15</v>
      </c>
      <c r="V6862" s="23">
        <v>100</v>
      </c>
      <c r="W6862" s="25">
        <v>0</v>
      </c>
      <c r="X6862" s="25">
        <v>0</v>
      </c>
      <c r="Y6862" s="25">
        <v>0</v>
      </c>
      <c r="Z6862" s="25">
        <v>0</v>
      </c>
      <c r="AA6862" s="25">
        <v>3138153.69</v>
      </c>
      <c r="AB6862" s="25">
        <v>4089251.02</v>
      </c>
      <c r="AC6862" s="26">
        <v>45152.505756550927</v>
      </c>
      <c r="AD6862" s="27">
        <f>ROW()</f>
        <v>6862</v>
      </c>
      <c r="AE6862" s="27">
        <f>1</f>
        <v>1</v>
      </c>
      <c r="AF6862" s="27">
        <f>SUBTOTAL(109,Tbl_NGF_Data[[#This Row],[Counter]])</f>
        <v>1</v>
      </c>
    </row>
    <row r="6863" spans="2:32" ht="45" x14ac:dyDescent="0.25">
      <c r="B6863" s="21" t="s">
        <v>650</v>
      </c>
      <c r="C6863" s="22" t="s">
        <v>650</v>
      </c>
      <c r="D6863" s="23">
        <v>17</v>
      </c>
      <c r="E6863" s="22" t="s">
        <v>650</v>
      </c>
      <c r="F6863" s="23">
        <v>17</v>
      </c>
      <c r="G6863" s="22" t="s">
        <v>650</v>
      </c>
      <c r="H6863" s="22" t="s">
        <v>1116</v>
      </c>
      <c r="I6863" s="23">
        <v>998</v>
      </c>
      <c r="J6863" s="23">
        <v>171</v>
      </c>
      <c r="K6863" s="23" t="s">
        <v>4850</v>
      </c>
      <c r="L6863" s="22" t="s">
        <v>4851</v>
      </c>
      <c r="M6863" s="21" t="s">
        <v>671</v>
      </c>
      <c r="N6863" s="23" t="s">
        <v>1166</v>
      </c>
      <c r="O6863" s="22" t="s">
        <v>1167</v>
      </c>
      <c r="P6863" s="22" t="s">
        <v>1168</v>
      </c>
      <c r="Q6863" s="23" t="s">
        <v>1169</v>
      </c>
      <c r="R6863" s="22" t="s">
        <v>1170</v>
      </c>
      <c r="S6863" s="21" t="s">
        <v>40</v>
      </c>
      <c r="T6863" s="23" t="s">
        <v>4884</v>
      </c>
      <c r="U6863" s="24" t="s">
        <v>16</v>
      </c>
      <c r="V6863" s="23">
        <v>135</v>
      </c>
      <c r="W6863" s="25">
        <v>0</v>
      </c>
      <c r="X6863" s="25">
        <v>0</v>
      </c>
      <c r="Y6863" s="25">
        <v>0</v>
      </c>
      <c r="Z6863" s="25">
        <v>0</v>
      </c>
      <c r="AA6863" s="25">
        <v>55330077</v>
      </c>
      <c r="AB6863" s="25">
        <v>0</v>
      </c>
      <c r="AC6863" s="26">
        <v>45152.505756550927</v>
      </c>
      <c r="AD6863" s="27">
        <f>ROW()</f>
        <v>6863</v>
      </c>
      <c r="AE6863" s="27">
        <f>1</f>
        <v>1</v>
      </c>
      <c r="AF6863" s="27">
        <f>SUBTOTAL(109,Tbl_NGF_Data[[#This Row],[Counter]])</f>
        <v>1</v>
      </c>
    </row>
    <row r="6864" spans="2:32" ht="45" x14ac:dyDescent="0.25">
      <c r="B6864" s="21" t="s">
        <v>650</v>
      </c>
      <c r="C6864" s="22" t="s">
        <v>650</v>
      </c>
      <c r="D6864" s="23">
        <v>17</v>
      </c>
      <c r="E6864" s="22" t="s">
        <v>650</v>
      </c>
      <c r="F6864" s="23">
        <v>17</v>
      </c>
      <c r="G6864" s="22" t="s">
        <v>650</v>
      </c>
      <c r="H6864" s="22" t="s">
        <v>1116</v>
      </c>
      <c r="I6864" s="23">
        <v>998</v>
      </c>
      <c r="J6864" s="23">
        <v>171</v>
      </c>
      <c r="K6864" s="23" t="s">
        <v>4850</v>
      </c>
      <c r="L6864" s="22" t="s">
        <v>4851</v>
      </c>
      <c r="M6864" s="21" t="s">
        <v>671</v>
      </c>
      <c r="N6864" s="23" t="s">
        <v>1166</v>
      </c>
      <c r="O6864" s="22" t="s">
        <v>1167</v>
      </c>
      <c r="P6864" s="22" t="s">
        <v>1168</v>
      </c>
      <c r="Q6864" s="23" t="s">
        <v>1169</v>
      </c>
      <c r="R6864" s="22" t="s">
        <v>1170</v>
      </c>
      <c r="S6864" s="21" t="s">
        <v>40</v>
      </c>
      <c r="T6864" s="23" t="s">
        <v>4884</v>
      </c>
      <c r="U6864" s="24" t="s">
        <v>17</v>
      </c>
      <c r="V6864" s="23">
        <v>200</v>
      </c>
      <c r="W6864" s="25">
        <v>0</v>
      </c>
      <c r="X6864" s="25">
        <v>0</v>
      </c>
      <c r="Y6864" s="25">
        <v>0</v>
      </c>
      <c r="Z6864" s="25">
        <v>0</v>
      </c>
      <c r="AA6864" s="25">
        <v>52191923.310000002</v>
      </c>
      <c r="AB6864" s="25">
        <v>0</v>
      </c>
      <c r="AC6864" s="26">
        <v>45152.505756550927</v>
      </c>
      <c r="AD6864" s="27">
        <f>ROW()</f>
        <v>6864</v>
      </c>
      <c r="AE6864" s="27">
        <f>1</f>
        <v>1</v>
      </c>
      <c r="AF6864" s="27">
        <f>SUBTOTAL(109,Tbl_NGF_Data[[#This Row],[Counter]])</f>
        <v>1</v>
      </c>
    </row>
    <row r="6865" spans="2:32" ht="45" x14ac:dyDescent="0.25">
      <c r="B6865" s="21" t="s">
        <v>650</v>
      </c>
      <c r="C6865" s="22" t="s">
        <v>650</v>
      </c>
      <c r="D6865" s="23">
        <v>17</v>
      </c>
      <c r="E6865" s="22" t="s">
        <v>650</v>
      </c>
      <c r="F6865" s="23">
        <v>17</v>
      </c>
      <c r="G6865" s="22" t="s">
        <v>650</v>
      </c>
      <c r="H6865" s="22" t="s">
        <v>1116</v>
      </c>
      <c r="I6865" s="23">
        <v>998</v>
      </c>
      <c r="J6865" s="23">
        <v>171</v>
      </c>
      <c r="K6865" s="23" t="s">
        <v>4850</v>
      </c>
      <c r="L6865" s="22" t="s">
        <v>4851</v>
      </c>
      <c r="M6865" s="21" t="s">
        <v>671</v>
      </c>
      <c r="N6865" s="23" t="s">
        <v>1166</v>
      </c>
      <c r="O6865" s="22" t="s">
        <v>1167</v>
      </c>
      <c r="P6865" s="22" t="s">
        <v>1168</v>
      </c>
      <c r="Q6865" s="23" t="s">
        <v>1169</v>
      </c>
      <c r="R6865" s="22" t="s">
        <v>1170</v>
      </c>
      <c r="S6865" s="21" t="s">
        <v>40</v>
      </c>
      <c r="T6865" s="23" t="s">
        <v>4884</v>
      </c>
      <c r="U6865" s="24" t="s">
        <v>18</v>
      </c>
      <c r="V6865" s="23">
        <v>220</v>
      </c>
      <c r="W6865" s="25">
        <v>0</v>
      </c>
      <c r="X6865" s="25">
        <v>0</v>
      </c>
      <c r="Y6865" s="25">
        <v>0</v>
      </c>
      <c r="Z6865" s="25">
        <v>0</v>
      </c>
      <c r="AA6865" s="25">
        <v>3138153.6899999976</v>
      </c>
      <c r="AB6865" s="25">
        <v>0</v>
      </c>
      <c r="AC6865" s="26">
        <v>45152.505756550927</v>
      </c>
      <c r="AD6865" s="27">
        <f>ROW()</f>
        <v>6865</v>
      </c>
      <c r="AE6865" s="27">
        <f>1</f>
        <v>1</v>
      </c>
      <c r="AF6865" s="27">
        <f>SUBTOTAL(109,Tbl_NGF_Data[[#This Row],[Counter]])</f>
        <v>1</v>
      </c>
    </row>
    <row r="6866" spans="2:32" ht="45" x14ac:dyDescent="0.25">
      <c r="B6866" s="21" t="s">
        <v>650</v>
      </c>
      <c r="C6866" s="22" t="s">
        <v>650</v>
      </c>
      <c r="D6866" s="23">
        <v>17</v>
      </c>
      <c r="E6866" s="22" t="s">
        <v>650</v>
      </c>
      <c r="F6866" s="23">
        <v>17</v>
      </c>
      <c r="G6866" s="22" t="s">
        <v>650</v>
      </c>
      <c r="H6866" s="22" t="s">
        <v>1116</v>
      </c>
      <c r="I6866" s="23">
        <v>998</v>
      </c>
      <c r="J6866" s="23">
        <v>171</v>
      </c>
      <c r="K6866" s="23" t="s">
        <v>4850</v>
      </c>
      <c r="L6866" s="22" t="s">
        <v>4851</v>
      </c>
      <c r="M6866" s="21" t="s">
        <v>671</v>
      </c>
      <c r="N6866" s="23" t="s">
        <v>1166</v>
      </c>
      <c r="O6866" s="22" t="s">
        <v>1167</v>
      </c>
      <c r="P6866" s="22" t="s">
        <v>1168</v>
      </c>
      <c r="Q6866" s="23" t="s">
        <v>1169</v>
      </c>
      <c r="R6866" s="22" t="s">
        <v>1170</v>
      </c>
      <c r="S6866" s="21" t="s">
        <v>40</v>
      </c>
      <c r="T6866" s="23" t="s">
        <v>4884</v>
      </c>
      <c r="U6866" s="24" t="s">
        <v>19</v>
      </c>
      <c r="V6866" s="23">
        <v>500</v>
      </c>
      <c r="W6866" s="25">
        <v>0</v>
      </c>
      <c r="X6866" s="25">
        <v>0</v>
      </c>
      <c r="Y6866" s="25">
        <v>0</v>
      </c>
      <c r="Z6866" s="25">
        <v>0</v>
      </c>
      <c r="AA6866" s="25">
        <v>0</v>
      </c>
      <c r="AB6866" s="25">
        <v>951097.33</v>
      </c>
      <c r="AC6866" s="26">
        <v>45152.505756550927</v>
      </c>
      <c r="AD6866" s="27">
        <f>ROW()</f>
        <v>6866</v>
      </c>
      <c r="AE6866" s="27">
        <f>1</f>
        <v>1</v>
      </c>
      <c r="AF6866" s="27">
        <f>SUBTOTAL(109,Tbl_NGF_Data[[#This Row],[Counter]])</f>
        <v>1</v>
      </c>
    </row>
    <row r="6867" spans="2:32" ht="30" x14ac:dyDescent="0.25">
      <c r="B6867" s="21" t="s">
        <v>650</v>
      </c>
      <c r="C6867" s="22" t="s">
        <v>650</v>
      </c>
      <c r="D6867" s="23">
        <v>17</v>
      </c>
      <c r="E6867" s="22" t="s">
        <v>650</v>
      </c>
      <c r="F6867" s="23">
        <v>17</v>
      </c>
      <c r="G6867" s="22" t="s">
        <v>650</v>
      </c>
      <c r="H6867" s="22" t="s">
        <v>1116</v>
      </c>
      <c r="I6867" s="23">
        <v>998</v>
      </c>
      <c r="J6867" s="23">
        <v>172</v>
      </c>
      <c r="K6867" s="23" t="s">
        <v>4885</v>
      </c>
      <c r="L6867" s="22" t="s">
        <v>4886</v>
      </c>
      <c r="M6867" s="21" t="s">
        <v>680</v>
      </c>
      <c r="N6867" s="23" t="s">
        <v>1464</v>
      </c>
      <c r="O6867" s="22" t="s">
        <v>1465</v>
      </c>
      <c r="P6867" s="22" t="s">
        <v>1466</v>
      </c>
      <c r="Q6867" s="23" t="s">
        <v>4887</v>
      </c>
      <c r="R6867" s="22" t="s">
        <v>4888</v>
      </c>
      <c r="S6867" s="21" t="s">
        <v>681</v>
      </c>
      <c r="T6867" s="23" t="s">
        <v>4889</v>
      </c>
      <c r="U6867" s="24" t="s">
        <v>15</v>
      </c>
      <c r="V6867" s="23">
        <v>100</v>
      </c>
      <c r="W6867" s="25">
        <v>6024091.1899999995</v>
      </c>
      <c r="X6867" s="25">
        <v>15182576.309999999</v>
      </c>
      <c r="Y6867" s="25">
        <v>5117455.62</v>
      </c>
      <c r="Z6867" s="25">
        <v>75283821.170000002</v>
      </c>
      <c r="AA6867" s="25">
        <v>38982342.700000003</v>
      </c>
      <c r="AB6867" s="25">
        <v>128371100.86</v>
      </c>
      <c r="AC6867" s="26">
        <v>45152.505756550927</v>
      </c>
      <c r="AD6867" s="27">
        <f>ROW()</f>
        <v>6867</v>
      </c>
      <c r="AE6867" s="27">
        <f>1</f>
        <v>1</v>
      </c>
      <c r="AF6867" s="27">
        <f>SUBTOTAL(109,Tbl_NGF_Data[[#This Row],[Counter]])</f>
        <v>1</v>
      </c>
    </row>
    <row r="6868" spans="2:32" ht="30" x14ac:dyDescent="0.25">
      <c r="B6868" s="21" t="s">
        <v>650</v>
      </c>
      <c r="C6868" s="22" t="s">
        <v>650</v>
      </c>
      <c r="D6868" s="23">
        <v>17</v>
      </c>
      <c r="E6868" s="22" t="s">
        <v>650</v>
      </c>
      <c r="F6868" s="23">
        <v>17</v>
      </c>
      <c r="G6868" s="22" t="s">
        <v>650</v>
      </c>
      <c r="H6868" s="22" t="s">
        <v>1116</v>
      </c>
      <c r="I6868" s="23">
        <v>998</v>
      </c>
      <c r="J6868" s="23">
        <v>172</v>
      </c>
      <c r="K6868" s="23" t="s">
        <v>4885</v>
      </c>
      <c r="L6868" s="22" t="s">
        <v>4886</v>
      </c>
      <c r="M6868" s="21" t="s">
        <v>680</v>
      </c>
      <c r="N6868" s="23" t="s">
        <v>1464</v>
      </c>
      <c r="O6868" s="22" t="s">
        <v>1465</v>
      </c>
      <c r="P6868" s="22" t="s">
        <v>1466</v>
      </c>
      <c r="Q6868" s="23" t="s">
        <v>4887</v>
      </c>
      <c r="R6868" s="22" t="s">
        <v>4888</v>
      </c>
      <c r="S6868" s="21" t="s">
        <v>681</v>
      </c>
      <c r="T6868" s="23" t="s">
        <v>4889</v>
      </c>
      <c r="U6868" s="24" t="s">
        <v>16</v>
      </c>
      <c r="V6868" s="23">
        <v>135</v>
      </c>
      <c r="W6868" s="25">
        <v>410907813</v>
      </c>
      <c r="X6868" s="25">
        <v>462279472</v>
      </c>
      <c r="Y6868" s="25">
        <v>467661539</v>
      </c>
      <c r="Z6868" s="25">
        <v>480880670</v>
      </c>
      <c r="AA6868" s="25">
        <v>537580670</v>
      </c>
      <c r="AB6868" s="25">
        <v>794190767</v>
      </c>
      <c r="AC6868" s="26">
        <v>45152.505756550927</v>
      </c>
      <c r="AD6868" s="27">
        <f>ROW()</f>
        <v>6868</v>
      </c>
      <c r="AE6868" s="27">
        <f>1</f>
        <v>1</v>
      </c>
      <c r="AF6868" s="27">
        <f>SUBTOTAL(109,Tbl_NGF_Data[[#This Row],[Counter]])</f>
        <v>1</v>
      </c>
    </row>
    <row r="6869" spans="2:32" ht="30" x14ac:dyDescent="0.25">
      <c r="B6869" s="21" t="s">
        <v>650</v>
      </c>
      <c r="C6869" s="22" t="s">
        <v>650</v>
      </c>
      <c r="D6869" s="23">
        <v>17</v>
      </c>
      <c r="E6869" s="22" t="s">
        <v>650</v>
      </c>
      <c r="F6869" s="23">
        <v>17</v>
      </c>
      <c r="G6869" s="22" t="s">
        <v>650</v>
      </c>
      <c r="H6869" s="22" t="s">
        <v>1116</v>
      </c>
      <c r="I6869" s="23">
        <v>998</v>
      </c>
      <c r="J6869" s="23">
        <v>172</v>
      </c>
      <c r="K6869" s="23" t="s">
        <v>4885</v>
      </c>
      <c r="L6869" s="22" t="s">
        <v>4886</v>
      </c>
      <c r="M6869" s="21" t="s">
        <v>680</v>
      </c>
      <c r="N6869" s="23" t="s">
        <v>1464</v>
      </c>
      <c r="O6869" s="22" t="s">
        <v>1465</v>
      </c>
      <c r="P6869" s="22" t="s">
        <v>1466</v>
      </c>
      <c r="Q6869" s="23" t="s">
        <v>4887</v>
      </c>
      <c r="R6869" s="22" t="s">
        <v>4888</v>
      </c>
      <c r="S6869" s="21" t="s">
        <v>681</v>
      </c>
      <c r="T6869" s="23" t="s">
        <v>4889</v>
      </c>
      <c r="U6869" s="24" t="s">
        <v>66</v>
      </c>
      <c r="V6869" s="23">
        <v>137</v>
      </c>
      <c r="W6869" s="25">
        <v>1616278</v>
      </c>
      <c r="X6869" s="25">
        <v>0</v>
      </c>
      <c r="Y6869" s="25">
        <v>0</v>
      </c>
      <c r="Z6869" s="25">
        <v>0</v>
      </c>
      <c r="AA6869" s="25">
        <v>0</v>
      </c>
      <c r="AB6869" s="25">
        <v>0</v>
      </c>
      <c r="AC6869" s="26">
        <v>45152.505756550927</v>
      </c>
      <c r="AD6869" s="27">
        <f>ROW()</f>
        <v>6869</v>
      </c>
      <c r="AE6869" s="27">
        <f>1</f>
        <v>1</v>
      </c>
      <c r="AF6869" s="27">
        <f>SUBTOTAL(109,Tbl_NGF_Data[[#This Row],[Counter]])</f>
        <v>1</v>
      </c>
    </row>
    <row r="6870" spans="2:32" ht="30" x14ac:dyDescent="0.25">
      <c r="B6870" s="21" t="s">
        <v>650</v>
      </c>
      <c r="C6870" s="22" t="s">
        <v>650</v>
      </c>
      <c r="D6870" s="23">
        <v>17</v>
      </c>
      <c r="E6870" s="22" t="s">
        <v>650</v>
      </c>
      <c r="F6870" s="23">
        <v>17</v>
      </c>
      <c r="G6870" s="22" t="s">
        <v>650</v>
      </c>
      <c r="H6870" s="22" t="s">
        <v>1116</v>
      </c>
      <c r="I6870" s="23">
        <v>998</v>
      </c>
      <c r="J6870" s="23">
        <v>172</v>
      </c>
      <c r="K6870" s="23" t="s">
        <v>4885</v>
      </c>
      <c r="L6870" s="22" t="s">
        <v>4886</v>
      </c>
      <c r="M6870" s="21" t="s">
        <v>680</v>
      </c>
      <c r="N6870" s="23" t="s">
        <v>1464</v>
      </c>
      <c r="O6870" s="22" t="s">
        <v>1465</v>
      </c>
      <c r="P6870" s="22" t="s">
        <v>1466</v>
      </c>
      <c r="Q6870" s="23" t="s">
        <v>4887</v>
      </c>
      <c r="R6870" s="22" t="s">
        <v>4888</v>
      </c>
      <c r="S6870" s="21" t="s">
        <v>681</v>
      </c>
      <c r="T6870" s="23" t="s">
        <v>4889</v>
      </c>
      <c r="U6870" s="24" t="s">
        <v>17</v>
      </c>
      <c r="V6870" s="23">
        <v>200</v>
      </c>
      <c r="W6870" s="25">
        <v>390863340.36000031</v>
      </c>
      <c r="X6870" s="25">
        <v>433043118.93000001</v>
      </c>
      <c r="Y6870" s="25">
        <v>375043574.90000039</v>
      </c>
      <c r="Z6870" s="25">
        <v>435614676.34000021</v>
      </c>
      <c r="AA6870" s="25">
        <v>491494197.81999964</v>
      </c>
      <c r="AB6870" s="25">
        <v>615707782.2899996</v>
      </c>
      <c r="AC6870" s="26">
        <v>45152.505756550927</v>
      </c>
      <c r="AD6870" s="27">
        <f>ROW()</f>
        <v>6870</v>
      </c>
      <c r="AE6870" s="27">
        <f>1</f>
        <v>1</v>
      </c>
      <c r="AF6870" s="27">
        <f>SUBTOTAL(109,Tbl_NGF_Data[[#This Row],[Counter]])</f>
        <v>1</v>
      </c>
    </row>
    <row r="6871" spans="2:32" ht="30" x14ac:dyDescent="0.25">
      <c r="B6871" s="21" t="s">
        <v>650</v>
      </c>
      <c r="C6871" s="22" t="s">
        <v>650</v>
      </c>
      <c r="D6871" s="23">
        <v>17</v>
      </c>
      <c r="E6871" s="22" t="s">
        <v>650</v>
      </c>
      <c r="F6871" s="23">
        <v>17</v>
      </c>
      <c r="G6871" s="22" t="s">
        <v>650</v>
      </c>
      <c r="H6871" s="22" t="s">
        <v>1116</v>
      </c>
      <c r="I6871" s="23">
        <v>998</v>
      </c>
      <c r="J6871" s="23">
        <v>172</v>
      </c>
      <c r="K6871" s="23" t="s">
        <v>4885</v>
      </c>
      <c r="L6871" s="22" t="s">
        <v>4886</v>
      </c>
      <c r="M6871" s="21" t="s">
        <v>680</v>
      </c>
      <c r="N6871" s="23" t="s">
        <v>1464</v>
      </c>
      <c r="O6871" s="22" t="s">
        <v>1465</v>
      </c>
      <c r="P6871" s="22" t="s">
        <v>1466</v>
      </c>
      <c r="Q6871" s="23" t="s">
        <v>4887</v>
      </c>
      <c r="R6871" s="22" t="s">
        <v>4888</v>
      </c>
      <c r="S6871" s="21" t="s">
        <v>681</v>
      </c>
      <c r="T6871" s="23" t="s">
        <v>4889</v>
      </c>
      <c r="U6871" s="24" t="s">
        <v>97</v>
      </c>
      <c r="V6871" s="23">
        <v>205</v>
      </c>
      <c r="W6871" s="25">
        <v>50481.61</v>
      </c>
      <c r="X6871" s="25">
        <v>0</v>
      </c>
      <c r="Y6871" s="25">
        <v>0</v>
      </c>
      <c r="Z6871" s="25">
        <v>0</v>
      </c>
      <c r="AA6871" s="25">
        <v>0</v>
      </c>
      <c r="AB6871" s="25">
        <v>0</v>
      </c>
      <c r="AC6871" s="26">
        <v>45152.505756550927</v>
      </c>
      <c r="AD6871" s="27">
        <f>ROW()</f>
        <v>6871</v>
      </c>
      <c r="AE6871" s="27">
        <f>1</f>
        <v>1</v>
      </c>
      <c r="AF6871" s="27">
        <f>SUBTOTAL(109,Tbl_NGF_Data[[#This Row],[Counter]])</f>
        <v>1</v>
      </c>
    </row>
    <row r="6872" spans="2:32" ht="45" x14ac:dyDescent="0.25">
      <c r="B6872" s="21" t="s">
        <v>650</v>
      </c>
      <c r="C6872" s="22" t="s">
        <v>650</v>
      </c>
      <c r="D6872" s="23">
        <v>17</v>
      </c>
      <c r="E6872" s="22" t="s">
        <v>650</v>
      </c>
      <c r="F6872" s="23">
        <v>17</v>
      </c>
      <c r="G6872" s="22" t="s">
        <v>650</v>
      </c>
      <c r="H6872" s="22" t="s">
        <v>1116</v>
      </c>
      <c r="I6872" s="23">
        <v>998</v>
      </c>
      <c r="J6872" s="23">
        <v>172</v>
      </c>
      <c r="K6872" s="23" t="s">
        <v>4885</v>
      </c>
      <c r="L6872" s="22" t="s">
        <v>4886</v>
      </c>
      <c r="M6872" s="21" t="s">
        <v>680</v>
      </c>
      <c r="N6872" s="23" t="s">
        <v>1464</v>
      </c>
      <c r="O6872" s="22" t="s">
        <v>1465</v>
      </c>
      <c r="P6872" s="22" t="s">
        <v>1466</v>
      </c>
      <c r="Q6872" s="23" t="s">
        <v>4887</v>
      </c>
      <c r="R6872" s="22" t="s">
        <v>4888</v>
      </c>
      <c r="S6872" s="21" t="s">
        <v>681</v>
      </c>
      <c r="T6872" s="23" t="s">
        <v>4889</v>
      </c>
      <c r="U6872" s="24" t="s">
        <v>18</v>
      </c>
      <c r="V6872" s="23">
        <v>220</v>
      </c>
      <c r="W6872" s="25">
        <v>20044472.639999688</v>
      </c>
      <c r="X6872" s="25">
        <v>29236353.069999993</v>
      </c>
      <c r="Y6872" s="25">
        <v>92617964.099999607</v>
      </c>
      <c r="Z6872" s="25">
        <v>45265993.659999788</v>
      </c>
      <c r="AA6872" s="25">
        <v>46086472.180000365</v>
      </c>
      <c r="AB6872" s="25">
        <v>178482984.7100004</v>
      </c>
      <c r="AC6872" s="26">
        <v>45152.505756550927</v>
      </c>
      <c r="AD6872" s="27">
        <f>ROW()</f>
        <v>6872</v>
      </c>
      <c r="AE6872" s="27">
        <f>1</f>
        <v>1</v>
      </c>
      <c r="AF6872" s="27">
        <f>SUBTOTAL(109,Tbl_NGF_Data[[#This Row],[Counter]])</f>
        <v>1</v>
      </c>
    </row>
    <row r="6873" spans="2:32" ht="45" x14ac:dyDescent="0.25">
      <c r="B6873" s="21" t="s">
        <v>650</v>
      </c>
      <c r="C6873" s="22" t="s">
        <v>650</v>
      </c>
      <c r="D6873" s="23">
        <v>17</v>
      </c>
      <c r="E6873" s="22" t="s">
        <v>650</v>
      </c>
      <c r="F6873" s="23">
        <v>17</v>
      </c>
      <c r="G6873" s="22" t="s">
        <v>650</v>
      </c>
      <c r="H6873" s="22" t="s">
        <v>1116</v>
      </c>
      <c r="I6873" s="23">
        <v>998</v>
      </c>
      <c r="J6873" s="23">
        <v>172</v>
      </c>
      <c r="K6873" s="23" t="s">
        <v>4885</v>
      </c>
      <c r="L6873" s="22" t="s">
        <v>4886</v>
      </c>
      <c r="M6873" s="21" t="s">
        <v>680</v>
      </c>
      <c r="N6873" s="23" t="s">
        <v>1464</v>
      </c>
      <c r="O6873" s="22" t="s">
        <v>1465</v>
      </c>
      <c r="P6873" s="22" t="s">
        <v>1466</v>
      </c>
      <c r="Q6873" s="23" t="s">
        <v>4887</v>
      </c>
      <c r="R6873" s="22" t="s">
        <v>4888</v>
      </c>
      <c r="S6873" s="21" t="s">
        <v>681</v>
      </c>
      <c r="T6873" s="23" t="s">
        <v>4889</v>
      </c>
      <c r="U6873" s="24" t="s">
        <v>67</v>
      </c>
      <c r="V6873" s="23">
        <v>222</v>
      </c>
      <c r="W6873" s="25">
        <v>1565796.39</v>
      </c>
      <c r="X6873" s="25">
        <v>0</v>
      </c>
      <c r="Y6873" s="25">
        <v>0</v>
      </c>
      <c r="Z6873" s="25">
        <v>0</v>
      </c>
      <c r="AA6873" s="25">
        <v>0</v>
      </c>
      <c r="AB6873" s="25">
        <v>0</v>
      </c>
      <c r="AC6873" s="26">
        <v>45152.505756550927</v>
      </c>
      <c r="AD6873" s="27">
        <f>ROW()</f>
        <v>6873</v>
      </c>
      <c r="AE6873" s="27">
        <f>1</f>
        <v>1</v>
      </c>
      <c r="AF6873" s="27">
        <f>SUBTOTAL(109,Tbl_NGF_Data[[#This Row],[Counter]])</f>
        <v>1</v>
      </c>
    </row>
    <row r="6874" spans="2:32" ht="30" x14ac:dyDescent="0.25">
      <c r="B6874" s="21" t="s">
        <v>650</v>
      </c>
      <c r="C6874" s="22" t="s">
        <v>650</v>
      </c>
      <c r="D6874" s="23">
        <v>17</v>
      </c>
      <c r="E6874" s="22" t="s">
        <v>650</v>
      </c>
      <c r="F6874" s="23">
        <v>17</v>
      </c>
      <c r="G6874" s="22" t="s">
        <v>650</v>
      </c>
      <c r="H6874" s="22" t="s">
        <v>1116</v>
      </c>
      <c r="I6874" s="23">
        <v>998</v>
      </c>
      <c r="J6874" s="23">
        <v>172</v>
      </c>
      <c r="K6874" s="23" t="s">
        <v>4885</v>
      </c>
      <c r="L6874" s="22" t="s">
        <v>4886</v>
      </c>
      <c r="M6874" s="21" t="s">
        <v>680</v>
      </c>
      <c r="N6874" s="23" t="s">
        <v>1464</v>
      </c>
      <c r="O6874" s="22" t="s">
        <v>1465</v>
      </c>
      <c r="P6874" s="22" t="s">
        <v>1466</v>
      </c>
      <c r="Q6874" s="23" t="s">
        <v>4887</v>
      </c>
      <c r="R6874" s="22" t="s">
        <v>4888</v>
      </c>
      <c r="S6874" s="21" t="s">
        <v>681</v>
      </c>
      <c r="T6874" s="23" t="s">
        <v>4889</v>
      </c>
      <c r="U6874" s="24" t="s">
        <v>19</v>
      </c>
      <c r="V6874" s="23">
        <v>500</v>
      </c>
      <c r="W6874" s="25">
        <v>993621507.88999999</v>
      </c>
      <c r="X6874" s="25">
        <v>1074561266.4200001</v>
      </c>
      <c r="Y6874" s="25">
        <v>953406775.51000011</v>
      </c>
      <c r="Z6874" s="25">
        <v>1239029558.9400003</v>
      </c>
      <c r="AA6874" s="25">
        <v>1298551831.5000002</v>
      </c>
      <c r="AB6874" s="25">
        <v>1489740757.4100001</v>
      </c>
      <c r="AC6874" s="26">
        <v>45152.505756550927</v>
      </c>
      <c r="AD6874" s="27">
        <f>ROW()</f>
        <v>6874</v>
      </c>
      <c r="AE6874" s="27">
        <f>1</f>
        <v>1</v>
      </c>
      <c r="AF6874" s="27">
        <f>SUBTOTAL(109,Tbl_NGF_Data[[#This Row],[Counter]])</f>
        <v>1</v>
      </c>
    </row>
    <row r="6875" spans="2:32" ht="45" x14ac:dyDescent="0.25">
      <c r="B6875" s="21" t="s">
        <v>650</v>
      </c>
      <c r="C6875" s="22" t="s">
        <v>650</v>
      </c>
      <c r="D6875" s="23">
        <v>17</v>
      </c>
      <c r="E6875" s="22" t="s">
        <v>650</v>
      </c>
      <c r="F6875" s="23">
        <v>17</v>
      </c>
      <c r="G6875" s="22" t="s">
        <v>650</v>
      </c>
      <c r="H6875" s="22" t="s">
        <v>1116</v>
      </c>
      <c r="I6875" s="23">
        <v>998</v>
      </c>
      <c r="J6875" s="23">
        <v>172</v>
      </c>
      <c r="K6875" s="23" t="s">
        <v>4885</v>
      </c>
      <c r="L6875" s="22" t="s">
        <v>4886</v>
      </c>
      <c r="M6875" s="21" t="s">
        <v>680</v>
      </c>
      <c r="N6875" s="23" t="s">
        <v>1464</v>
      </c>
      <c r="O6875" s="22" t="s">
        <v>1465</v>
      </c>
      <c r="P6875" s="22" t="s">
        <v>1466</v>
      </c>
      <c r="Q6875" s="23" t="s">
        <v>4890</v>
      </c>
      <c r="R6875" s="22" t="s">
        <v>4891</v>
      </c>
      <c r="S6875" s="21" t="s">
        <v>682</v>
      </c>
      <c r="T6875" s="23" t="s">
        <v>4892</v>
      </c>
      <c r="U6875" s="24" t="s">
        <v>19</v>
      </c>
      <c r="V6875" s="23">
        <v>500</v>
      </c>
      <c r="W6875" s="25">
        <v>20486.46</v>
      </c>
      <c r="X6875" s="25">
        <v>40885.129999999997</v>
      </c>
      <c r="Y6875" s="25">
        <v>4829.7</v>
      </c>
      <c r="Z6875" s="25">
        <v>11362.95</v>
      </c>
      <c r="AA6875" s="25">
        <v>3120.85</v>
      </c>
      <c r="AB6875" s="25">
        <v>10561.98</v>
      </c>
      <c r="AC6875" s="26">
        <v>45152.505756550927</v>
      </c>
      <c r="AD6875" s="27">
        <f>ROW()</f>
        <v>6875</v>
      </c>
      <c r="AE6875" s="27">
        <f>1</f>
        <v>1</v>
      </c>
      <c r="AF6875" s="27">
        <f>SUBTOTAL(109,Tbl_NGF_Data[[#This Row],[Counter]])</f>
        <v>1</v>
      </c>
    </row>
    <row r="6876" spans="2:32" ht="30" x14ac:dyDescent="0.25">
      <c r="B6876" s="21" t="s">
        <v>650</v>
      </c>
      <c r="C6876" s="22" t="s">
        <v>650</v>
      </c>
      <c r="D6876" s="23">
        <v>17</v>
      </c>
      <c r="E6876" s="22" t="s">
        <v>650</v>
      </c>
      <c r="F6876" s="23">
        <v>17</v>
      </c>
      <c r="G6876" s="22" t="s">
        <v>650</v>
      </c>
      <c r="H6876" s="22" t="s">
        <v>1116</v>
      </c>
      <c r="I6876" s="23">
        <v>998</v>
      </c>
      <c r="J6876" s="23">
        <v>172</v>
      </c>
      <c r="K6876" s="23" t="s">
        <v>4885</v>
      </c>
      <c r="L6876" s="22" t="s">
        <v>4886</v>
      </c>
      <c r="M6876" s="21" t="s">
        <v>680</v>
      </c>
      <c r="N6876" s="23" t="s">
        <v>1186</v>
      </c>
      <c r="O6876" s="22" t="s">
        <v>1187</v>
      </c>
      <c r="P6876" s="22" t="s">
        <v>1188</v>
      </c>
      <c r="Q6876" s="23" t="s">
        <v>4893</v>
      </c>
      <c r="R6876" s="22" t="s">
        <v>4894</v>
      </c>
      <c r="S6876" s="21" t="s">
        <v>683</v>
      </c>
      <c r="T6876" s="23" t="s">
        <v>4895</v>
      </c>
      <c r="U6876" s="24" t="s">
        <v>15</v>
      </c>
      <c r="V6876" s="23">
        <v>100</v>
      </c>
      <c r="W6876" s="25">
        <v>0</v>
      </c>
      <c r="X6876" s="25">
        <v>0</v>
      </c>
      <c r="Y6876" s="25">
        <v>0</v>
      </c>
      <c r="Z6876" s="25">
        <v>4760795.22</v>
      </c>
      <c r="AA6876" s="25">
        <v>1341717.02</v>
      </c>
      <c r="AB6876" s="25">
        <v>73825241.299999997</v>
      </c>
      <c r="AC6876" s="26">
        <v>45152.505756550927</v>
      </c>
      <c r="AD6876" s="27">
        <f>ROW()</f>
        <v>6876</v>
      </c>
      <c r="AE6876" s="27">
        <f>1</f>
        <v>1</v>
      </c>
      <c r="AF6876" s="27">
        <f>SUBTOTAL(109,Tbl_NGF_Data[[#This Row],[Counter]])</f>
        <v>1</v>
      </c>
    </row>
    <row r="6877" spans="2:32" ht="30" x14ac:dyDescent="0.25">
      <c r="B6877" s="21" t="s">
        <v>650</v>
      </c>
      <c r="C6877" s="22" t="s">
        <v>650</v>
      </c>
      <c r="D6877" s="23">
        <v>17</v>
      </c>
      <c r="E6877" s="22" t="s">
        <v>650</v>
      </c>
      <c r="F6877" s="23">
        <v>17</v>
      </c>
      <c r="G6877" s="22" t="s">
        <v>650</v>
      </c>
      <c r="H6877" s="22" t="s">
        <v>1116</v>
      </c>
      <c r="I6877" s="23">
        <v>998</v>
      </c>
      <c r="J6877" s="23">
        <v>172</v>
      </c>
      <c r="K6877" s="23" t="s">
        <v>4885</v>
      </c>
      <c r="L6877" s="22" t="s">
        <v>4886</v>
      </c>
      <c r="M6877" s="21" t="s">
        <v>680</v>
      </c>
      <c r="N6877" s="23" t="s">
        <v>1186</v>
      </c>
      <c r="O6877" s="22" t="s">
        <v>1187</v>
      </c>
      <c r="P6877" s="22" t="s">
        <v>1188</v>
      </c>
      <c r="Q6877" s="23" t="s">
        <v>4893</v>
      </c>
      <c r="R6877" s="22" t="s">
        <v>4894</v>
      </c>
      <c r="S6877" s="21" t="s">
        <v>683</v>
      </c>
      <c r="T6877" s="23" t="s">
        <v>4895</v>
      </c>
      <c r="U6877" s="24" t="s">
        <v>16</v>
      </c>
      <c r="V6877" s="23">
        <v>135</v>
      </c>
      <c r="W6877" s="25">
        <v>0</v>
      </c>
      <c r="X6877" s="25">
        <v>0</v>
      </c>
      <c r="Y6877" s="25">
        <v>0</v>
      </c>
      <c r="Z6877" s="25">
        <v>6350000</v>
      </c>
      <c r="AA6877" s="25">
        <v>12121000</v>
      </c>
      <c r="AB6877" s="25">
        <v>36534313</v>
      </c>
      <c r="AC6877" s="26">
        <v>45152.505756550927</v>
      </c>
      <c r="AD6877" s="27">
        <f>ROW()</f>
        <v>6877</v>
      </c>
      <c r="AE6877" s="27">
        <f>1</f>
        <v>1</v>
      </c>
      <c r="AF6877" s="27">
        <f>SUBTOTAL(109,Tbl_NGF_Data[[#This Row],[Counter]])</f>
        <v>1</v>
      </c>
    </row>
    <row r="6878" spans="2:32" ht="30" x14ac:dyDescent="0.25">
      <c r="B6878" s="21" t="s">
        <v>650</v>
      </c>
      <c r="C6878" s="22" t="s">
        <v>650</v>
      </c>
      <c r="D6878" s="23">
        <v>17</v>
      </c>
      <c r="E6878" s="22" t="s">
        <v>650</v>
      </c>
      <c r="F6878" s="23">
        <v>17</v>
      </c>
      <c r="G6878" s="22" t="s">
        <v>650</v>
      </c>
      <c r="H6878" s="22" t="s">
        <v>1116</v>
      </c>
      <c r="I6878" s="23">
        <v>998</v>
      </c>
      <c r="J6878" s="23">
        <v>172</v>
      </c>
      <c r="K6878" s="23" t="s">
        <v>4885</v>
      </c>
      <c r="L6878" s="22" t="s">
        <v>4886</v>
      </c>
      <c r="M6878" s="21" t="s">
        <v>680</v>
      </c>
      <c r="N6878" s="23" t="s">
        <v>1186</v>
      </c>
      <c r="O6878" s="22" t="s">
        <v>1187</v>
      </c>
      <c r="P6878" s="22" t="s">
        <v>1188</v>
      </c>
      <c r="Q6878" s="23" t="s">
        <v>4893</v>
      </c>
      <c r="R6878" s="22" t="s">
        <v>4894</v>
      </c>
      <c r="S6878" s="21" t="s">
        <v>683</v>
      </c>
      <c r="T6878" s="23" t="s">
        <v>4895</v>
      </c>
      <c r="U6878" s="24" t="s">
        <v>17</v>
      </c>
      <c r="V6878" s="23">
        <v>200</v>
      </c>
      <c r="W6878" s="25">
        <v>0</v>
      </c>
      <c r="X6878" s="25">
        <v>0</v>
      </c>
      <c r="Y6878" s="25">
        <v>0</v>
      </c>
      <c r="Z6878" s="25">
        <v>6349116.1499999994</v>
      </c>
      <c r="AA6878" s="25">
        <v>9220689.4199999981</v>
      </c>
      <c r="AB6878" s="25">
        <v>25644134.820000004</v>
      </c>
      <c r="AC6878" s="26">
        <v>45152.505756550927</v>
      </c>
      <c r="AD6878" s="27">
        <f>ROW()</f>
        <v>6878</v>
      </c>
      <c r="AE6878" s="27">
        <f>1</f>
        <v>1</v>
      </c>
      <c r="AF6878" s="27">
        <f>SUBTOTAL(109,Tbl_NGF_Data[[#This Row],[Counter]])</f>
        <v>1</v>
      </c>
    </row>
    <row r="6879" spans="2:32" ht="45" x14ac:dyDescent="0.25">
      <c r="B6879" s="21" t="s">
        <v>650</v>
      </c>
      <c r="C6879" s="22" t="s">
        <v>650</v>
      </c>
      <c r="D6879" s="23">
        <v>17</v>
      </c>
      <c r="E6879" s="22" t="s">
        <v>650</v>
      </c>
      <c r="F6879" s="23">
        <v>17</v>
      </c>
      <c r="G6879" s="22" t="s">
        <v>650</v>
      </c>
      <c r="H6879" s="22" t="s">
        <v>1116</v>
      </c>
      <c r="I6879" s="23">
        <v>998</v>
      </c>
      <c r="J6879" s="23">
        <v>172</v>
      </c>
      <c r="K6879" s="23" t="s">
        <v>4885</v>
      </c>
      <c r="L6879" s="22" t="s">
        <v>4886</v>
      </c>
      <c r="M6879" s="21" t="s">
        <v>680</v>
      </c>
      <c r="N6879" s="23" t="s">
        <v>1186</v>
      </c>
      <c r="O6879" s="22" t="s">
        <v>1187</v>
      </c>
      <c r="P6879" s="22" t="s">
        <v>1188</v>
      </c>
      <c r="Q6879" s="23" t="s">
        <v>4893</v>
      </c>
      <c r="R6879" s="22" t="s">
        <v>4894</v>
      </c>
      <c r="S6879" s="21" t="s">
        <v>683</v>
      </c>
      <c r="T6879" s="23" t="s">
        <v>4895</v>
      </c>
      <c r="U6879" s="24" t="s">
        <v>18</v>
      </c>
      <c r="V6879" s="23">
        <v>220</v>
      </c>
      <c r="W6879" s="25">
        <v>0</v>
      </c>
      <c r="X6879" s="25">
        <v>0</v>
      </c>
      <c r="Y6879" s="25">
        <v>0</v>
      </c>
      <c r="Z6879" s="25">
        <v>883.85000000055879</v>
      </c>
      <c r="AA6879" s="25">
        <v>2900310.5800000019</v>
      </c>
      <c r="AB6879" s="25">
        <v>10890178.179999996</v>
      </c>
      <c r="AC6879" s="26">
        <v>45152.505756550927</v>
      </c>
      <c r="AD6879" s="27">
        <f>ROW()</f>
        <v>6879</v>
      </c>
      <c r="AE6879" s="27">
        <f>1</f>
        <v>1</v>
      </c>
      <c r="AF6879" s="27">
        <f>SUBTOTAL(109,Tbl_NGF_Data[[#This Row],[Counter]])</f>
        <v>1</v>
      </c>
    </row>
    <row r="6880" spans="2:32" ht="30" x14ac:dyDescent="0.25">
      <c r="B6880" s="21" t="s">
        <v>650</v>
      </c>
      <c r="C6880" s="22" t="s">
        <v>650</v>
      </c>
      <c r="D6880" s="23">
        <v>17</v>
      </c>
      <c r="E6880" s="22" t="s">
        <v>650</v>
      </c>
      <c r="F6880" s="23">
        <v>17</v>
      </c>
      <c r="G6880" s="22" t="s">
        <v>650</v>
      </c>
      <c r="H6880" s="22" t="s">
        <v>1116</v>
      </c>
      <c r="I6880" s="23">
        <v>998</v>
      </c>
      <c r="J6880" s="23">
        <v>172</v>
      </c>
      <c r="K6880" s="23" t="s">
        <v>4885</v>
      </c>
      <c r="L6880" s="22" t="s">
        <v>4886</v>
      </c>
      <c r="M6880" s="21" t="s">
        <v>680</v>
      </c>
      <c r="N6880" s="23" t="s">
        <v>1186</v>
      </c>
      <c r="O6880" s="22" t="s">
        <v>1187</v>
      </c>
      <c r="P6880" s="22" t="s">
        <v>1188</v>
      </c>
      <c r="Q6880" s="23" t="s">
        <v>4893</v>
      </c>
      <c r="R6880" s="22" t="s">
        <v>4894</v>
      </c>
      <c r="S6880" s="21" t="s">
        <v>683</v>
      </c>
      <c r="T6880" s="23" t="s">
        <v>4895</v>
      </c>
      <c r="U6880" s="24" t="s">
        <v>19</v>
      </c>
      <c r="V6880" s="23">
        <v>500</v>
      </c>
      <c r="W6880" s="25">
        <v>0</v>
      </c>
      <c r="X6880" s="25">
        <v>0</v>
      </c>
      <c r="Y6880" s="25">
        <v>0</v>
      </c>
      <c r="Z6880" s="25">
        <v>11109911.369999999</v>
      </c>
      <c r="AA6880" s="25">
        <v>5801611.2199999997</v>
      </c>
      <c r="AB6880" s="25">
        <v>98129256.159999996</v>
      </c>
      <c r="AC6880" s="26">
        <v>45152.505756550927</v>
      </c>
      <c r="AD6880" s="27">
        <f>ROW()</f>
        <v>6880</v>
      </c>
      <c r="AE6880" s="27">
        <f>1</f>
        <v>1</v>
      </c>
      <c r="AF6880" s="27">
        <f>SUBTOTAL(109,Tbl_NGF_Data[[#This Row],[Counter]])</f>
        <v>1</v>
      </c>
    </row>
    <row r="6881" spans="2:32" ht="60" x14ac:dyDescent="0.25">
      <c r="B6881" s="21" t="s">
        <v>650</v>
      </c>
      <c r="C6881" s="22" t="s">
        <v>650</v>
      </c>
      <c r="D6881" s="23">
        <v>17</v>
      </c>
      <c r="E6881" s="22" t="s">
        <v>650</v>
      </c>
      <c r="F6881" s="23">
        <v>17</v>
      </c>
      <c r="G6881" s="22" t="s">
        <v>650</v>
      </c>
      <c r="H6881" s="22" t="s">
        <v>1116</v>
      </c>
      <c r="I6881" s="23">
        <v>998</v>
      </c>
      <c r="J6881" s="23">
        <v>172</v>
      </c>
      <c r="K6881" s="23" t="s">
        <v>4885</v>
      </c>
      <c r="L6881" s="22" t="s">
        <v>4886</v>
      </c>
      <c r="M6881" s="21" t="s">
        <v>680</v>
      </c>
      <c r="N6881" s="23" t="s">
        <v>1131</v>
      </c>
      <c r="O6881" s="22" t="s">
        <v>1132</v>
      </c>
      <c r="P6881" s="22" t="s">
        <v>1133</v>
      </c>
      <c r="Q6881" s="23" t="s">
        <v>1134</v>
      </c>
      <c r="R6881" s="22" t="s">
        <v>1135</v>
      </c>
      <c r="S6881" s="21" t="s">
        <v>33</v>
      </c>
      <c r="T6881" s="23" t="s">
        <v>4896</v>
      </c>
      <c r="U6881" s="24" t="s">
        <v>16</v>
      </c>
      <c r="V6881" s="23">
        <v>135</v>
      </c>
      <c r="W6881" s="25">
        <v>0</v>
      </c>
      <c r="X6881" s="25">
        <v>0</v>
      </c>
      <c r="Y6881" s="25">
        <v>22544.600000000002</v>
      </c>
      <c r="Z6881" s="25">
        <v>0</v>
      </c>
      <c r="AA6881" s="25">
        <v>0</v>
      </c>
      <c r="AB6881" s="25">
        <v>0</v>
      </c>
      <c r="AC6881" s="26">
        <v>45152.505756550927</v>
      </c>
      <c r="AD6881" s="27">
        <f>ROW()</f>
        <v>6881</v>
      </c>
      <c r="AE6881" s="27">
        <f>1</f>
        <v>1</v>
      </c>
      <c r="AF6881" s="27">
        <f>SUBTOTAL(109,Tbl_NGF_Data[[#This Row],[Counter]])</f>
        <v>1</v>
      </c>
    </row>
    <row r="6882" spans="2:32" ht="60" x14ac:dyDescent="0.25">
      <c r="B6882" s="21" t="s">
        <v>650</v>
      </c>
      <c r="C6882" s="22" t="s">
        <v>650</v>
      </c>
      <c r="D6882" s="23">
        <v>17</v>
      </c>
      <c r="E6882" s="22" t="s">
        <v>650</v>
      </c>
      <c r="F6882" s="23">
        <v>17</v>
      </c>
      <c r="G6882" s="22" t="s">
        <v>650</v>
      </c>
      <c r="H6882" s="22" t="s">
        <v>1116</v>
      </c>
      <c r="I6882" s="23">
        <v>998</v>
      </c>
      <c r="J6882" s="23">
        <v>172</v>
      </c>
      <c r="K6882" s="23" t="s">
        <v>4885</v>
      </c>
      <c r="L6882" s="22" t="s">
        <v>4886</v>
      </c>
      <c r="M6882" s="21" t="s">
        <v>680</v>
      </c>
      <c r="N6882" s="23" t="s">
        <v>1131</v>
      </c>
      <c r="O6882" s="22" t="s">
        <v>1132</v>
      </c>
      <c r="P6882" s="22" t="s">
        <v>1133</v>
      </c>
      <c r="Q6882" s="23" t="s">
        <v>1134</v>
      </c>
      <c r="R6882" s="22" t="s">
        <v>1135</v>
      </c>
      <c r="S6882" s="21" t="s">
        <v>33</v>
      </c>
      <c r="T6882" s="23" t="s">
        <v>4896</v>
      </c>
      <c r="U6882" s="24" t="s">
        <v>17</v>
      </c>
      <c r="V6882" s="23">
        <v>200</v>
      </c>
      <c r="W6882" s="25">
        <v>0</v>
      </c>
      <c r="X6882" s="25">
        <v>0</v>
      </c>
      <c r="Y6882" s="25">
        <v>22544.600000000002</v>
      </c>
      <c r="Z6882" s="25">
        <v>0</v>
      </c>
      <c r="AA6882" s="25">
        <v>0</v>
      </c>
      <c r="AB6882" s="25">
        <v>0</v>
      </c>
      <c r="AC6882" s="26">
        <v>45152.505756550927</v>
      </c>
      <c r="AD6882" s="27">
        <f>ROW()</f>
        <v>6882</v>
      </c>
      <c r="AE6882" s="27">
        <f>1</f>
        <v>1</v>
      </c>
      <c r="AF6882" s="27">
        <f>SUBTOTAL(109,Tbl_NGF_Data[[#This Row],[Counter]])</f>
        <v>1</v>
      </c>
    </row>
    <row r="6883" spans="2:32" ht="45" x14ac:dyDescent="0.25">
      <c r="B6883" s="21" t="s">
        <v>650</v>
      </c>
      <c r="C6883" s="22" t="s">
        <v>650</v>
      </c>
      <c r="D6883" s="23">
        <v>17</v>
      </c>
      <c r="E6883" s="22" t="s">
        <v>650</v>
      </c>
      <c r="F6883" s="23">
        <v>17</v>
      </c>
      <c r="G6883" s="22" t="s">
        <v>650</v>
      </c>
      <c r="H6883" s="22" t="s">
        <v>1116</v>
      </c>
      <c r="I6883" s="23">
        <v>998</v>
      </c>
      <c r="J6883" s="23">
        <v>174</v>
      </c>
      <c r="K6883" s="23" t="s">
        <v>4897</v>
      </c>
      <c r="L6883" s="22" t="s">
        <v>4898</v>
      </c>
      <c r="M6883" s="21" t="s">
        <v>684</v>
      </c>
      <c r="N6883" s="23" t="s">
        <v>1464</v>
      </c>
      <c r="O6883" s="22" t="s">
        <v>1465</v>
      </c>
      <c r="P6883" s="22" t="s">
        <v>1466</v>
      </c>
      <c r="Q6883" s="23" t="s">
        <v>4899</v>
      </c>
      <c r="R6883" s="22" t="s">
        <v>4900</v>
      </c>
      <c r="S6883" s="21" t="s">
        <v>685</v>
      </c>
      <c r="T6883" s="23" t="s">
        <v>4901</v>
      </c>
      <c r="U6883" s="24" t="s">
        <v>15</v>
      </c>
      <c r="V6883" s="23">
        <v>100</v>
      </c>
      <c r="W6883" s="25">
        <v>1857095.7000000002</v>
      </c>
      <c r="X6883" s="25">
        <v>1396636.5199999998</v>
      </c>
      <c r="Y6883" s="25">
        <v>2809497.3499999996</v>
      </c>
      <c r="Z6883" s="25">
        <v>12881033.770000001</v>
      </c>
      <c r="AA6883" s="25">
        <v>5123949.13</v>
      </c>
      <c r="AB6883" s="25">
        <v>7586957.6600000011</v>
      </c>
      <c r="AC6883" s="26">
        <v>45152.505756550927</v>
      </c>
      <c r="AD6883" s="27">
        <f>ROW()</f>
        <v>6883</v>
      </c>
      <c r="AE6883" s="27">
        <f>1</f>
        <v>1</v>
      </c>
      <c r="AF6883" s="27">
        <f>SUBTOTAL(109,Tbl_NGF_Data[[#This Row],[Counter]])</f>
        <v>1</v>
      </c>
    </row>
    <row r="6884" spans="2:32" ht="45" x14ac:dyDescent="0.25">
      <c r="B6884" s="21" t="s">
        <v>650</v>
      </c>
      <c r="C6884" s="22" t="s">
        <v>650</v>
      </c>
      <c r="D6884" s="23">
        <v>17</v>
      </c>
      <c r="E6884" s="22" t="s">
        <v>650</v>
      </c>
      <c r="F6884" s="23">
        <v>17</v>
      </c>
      <c r="G6884" s="22" t="s">
        <v>650</v>
      </c>
      <c r="H6884" s="22" t="s">
        <v>1116</v>
      </c>
      <c r="I6884" s="23">
        <v>998</v>
      </c>
      <c r="J6884" s="23">
        <v>174</v>
      </c>
      <c r="K6884" s="23" t="s">
        <v>4897</v>
      </c>
      <c r="L6884" s="22" t="s">
        <v>4898</v>
      </c>
      <c r="M6884" s="21" t="s">
        <v>684</v>
      </c>
      <c r="N6884" s="23" t="s">
        <v>1464</v>
      </c>
      <c r="O6884" s="22" t="s">
        <v>1465</v>
      </c>
      <c r="P6884" s="22" t="s">
        <v>1466</v>
      </c>
      <c r="Q6884" s="23" t="s">
        <v>4899</v>
      </c>
      <c r="R6884" s="22" t="s">
        <v>4900</v>
      </c>
      <c r="S6884" s="21" t="s">
        <v>685</v>
      </c>
      <c r="T6884" s="23" t="s">
        <v>4901</v>
      </c>
      <c r="U6884" s="24" t="s">
        <v>16</v>
      </c>
      <c r="V6884" s="23">
        <v>135</v>
      </c>
      <c r="W6884" s="25">
        <v>25359984</v>
      </c>
      <c r="X6884" s="25">
        <v>30517037</v>
      </c>
      <c r="Y6884" s="25">
        <v>31755233</v>
      </c>
      <c r="Z6884" s="25">
        <v>43433169</v>
      </c>
      <c r="AA6884" s="25">
        <v>47084735</v>
      </c>
      <c r="AB6884" s="25">
        <v>42585338</v>
      </c>
      <c r="AC6884" s="26">
        <v>45152.505756550927</v>
      </c>
      <c r="AD6884" s="27">
        <f>ROW()</f>
        <v>6884</v>
      </c>
      <c r="AE6884" s="27">
        <f>1</f>
        <v>1</v>
      </c>
      <c r="AF6884" s="27">
        <f>SUBTOTAL(109,Tbl_NGF_Data[[#This Row],[Counter]])</f>
        <v>1</v>
      </c>
    </row>
    <row r="6885" spans="2:32" ht="45" x14ac:dyDescent="0.25">
      <c r="B6885" s="21" t="s">
        <v>650</v>
      </c>
      <c r="C6885" s="22" t="s">
        <v>650</v>
      </c>
      <c r="D6885" s="23">
        <v>17</v>
      </c>
      <c r="E6885" s="22" t="s">
        <v>650</v>
      </c>
      <c r="F6885" s="23">
        <v>17</v>
      </c>
      <c r="G6885" s="22" t="s">
        <v>650</v>
      </c>
      <c r="H6885" s="22" t="s">
        <v>1116</v>
      </c>
      <c r="I6885" s="23">
        <v>998</v>
      </c>
      <c r="J6885" s="23">
        <v>174</v>
      </c>
      <c r="K6885" s="23" t="s">
        <v>4897</v>
      </c>
      <c r="L6885" s="22" t="s">
        <v>4898</v>
      </c>
      <c r="M6885" s="21" t="s">
        <v>684</v>
      </c>
      <c r="N6885" s="23" t="s">
        <v>1464</v>
      </c>
      <c r="O6885" s="22" t="s">
        <v>1465</v>
      </c>
      <c r="P6885" s="22" t="s">
        <v>1466</v>
      </c>
      <c r="Q6885" s="23" t="s">
        <v>4899</v>
      </c>
      <c r="R6885" s="22" t="s">
        <v>4900</v>
      </c>
      <c r="S6885" s="21" t="s">
        <v>685</v>
      </c>
      <c r="T6885" s="23" t="s">
        <v>4901</v>
      </c>
      <c r="U6885" s="24" t="s">
        <v>17</v>
      </c>
      <c r="V6885" s="23">
        <v>200</v>
      </c>
      <c r="W6885" s="25">
        <v>25196370.380000003</v>
      </c>
      <c r="X6885" s="25">
        <v>29080910.790000018</v>
      </c>
      <c r="Y6885" s="25">
        <v>30892430.320000008</v>
      </c>
      <c r="Z6885" s="25">
        <v>40622142.420000024</v>
      </c>
      <c r="AA6885" s="25">
        <v>43119559.130000025</v>
      </c>
      <c r="AB6885" s="25">
        <v>39530939.620000005</v>
      </c>
      <c r="AC6885" s="26">
        <v>45152.505756550927</v>
      </c>
      <c r="AD6885" s="27">
        <f>ROW()</f>
        <v>6885</v>
      </c>
      <c r="AE6885" s="27">
        <f>1</f>
        <v>1</v>
      </c>
      <c r="AF6885" s="27">
        <f>SUBTOTAL(109,Tbl_NGF_Data[[#This Row],[Counter]])</f>
        <v>1</v>
      </c>
    </row>
    <row r="6886" spans="2:32" ht="45" x14ac:dyDescent="0.25">
      <c r="B6886" s="21" t="s">
        <v>650</v>
      </c>
      <c r="C6886" s="22" t="s">
        <v>650</v>
      </c>
      <c r="D6886" s="23">
        <v>17</v>
      </c>
      <c r="E6886" s="22" t="s">
        <v>650</v>
      </c>
      <c r="F6886" s="23">
        <v>17</v>
      </c>
      <c r="G6886" s="22" t="s">
        <v>650</v>
      </c>
      <c r="H6886" s="22" t="s">
        <v>1116</v>
      </c>
      <c r="I6886" s="23">
        <v>998</v>
      </c>
      <c r="J6886" s="23">
        <v>174</v>
      </c>
      <c r="K6886" s="23" t="s">
        <v>4897</v>
      </c>
      <c r="L6886" s="22" t="s">
        <v>4898</v>
      </c>
      <c r="M6886" s="21" t="s">
        <v>684</v>
      </c>
      <c r="N6886" s="23" t="s">
        <v>1464</v>
      </c>
      <c r="O6886" s="22" t="s">
        <v>1465</v>
      </c>
      <c r="P6886" s="22" t="s">
        <v>1466</v>
      </c>
      <c r="Q6886" s="23" t="s">
        <v>4899</v>
      </c>
      <c r="R6886" s="22" t="s">
        <v>4900</v>
      </c>
      <c r="S6886" s="21" t="s">
        <v>685</v>
      </c>
      <c r="T6886" s="23" t="s">
        <v>4901</v>
      </c>
      <c r="U6886" s="24" t="s">
        <v>18</v>
      </c>
      <c r="V6886" s="23">
        <v>220</v>
      </c>
      <c r="W6886" s="25">
        <v>163613.61999999732</v>
      </c>
      <c r="X6886" s="25">
        <v>1436126.2099999823</v>
      </c>
      <c r="Y6886" s="25">
        <v>862802.67999999225</v>
      </c>
      <c r="Z6886" s="25">
        <v>2811026.5799999759</v>
      </c>
      <c r="AA6886" s="25">
        <v>3965175.869999975</v>
      </c>
      <c r="AB6886" s="25">
        <v>3054398.3799999952</v>
      </c>
      <c r="AC6886" s="26">
        <v>45152.505756550927</v>
      </c>
      <c r="AD6886" s="27">
        <f>ROW()</f>
        <v>6886</v>
      </c>
      <c r="AE6886" s="27">
        <f>1</f>
        <v>1</v>
      </c>
      <c r="AF6886" s="27">
        <f>SUBTOTAL(109,Tbl_NGF_Data[[#This Row],[Counter]])</f>
        <v>1</v>
      </c>
    </row>
    <row r="6887" spans="2:32" ht="45" x14ac:dyDescent="0.25">
      <c r="B6887" s="21" t="s">
        <v>650</v>
      </c>
      <c r="C6887" s="22" t="s">
        <v>650</v>
      </c>
      <c r="D6887" s="23">
        <v>17</v>
      </c>
      <c r="E6887" s="22" t="s">
        <v>650</v>
      </c>
      <c r="F6887" s="23">
        <v>17</v>
      </c>
      <c r="G6887" s="22" t="s">
        <v>650</v>
      </c>
      <c r="H6887" s="22" t="s">
        <v>1116</v>
      </c>
      <c r="I6887" s="23">
        <v>998</v>
      </c>
      <c r="J6887" s="23">
        <v>174</v>
      </c>
      <c r="K6887" s="23" t="s">
        <v>4897</v>
      </c>
      <c r="L6887" s="22" t="s">
        <v>4898</v>
      </c>
      <c r="M6887" s="21" t="s">
        <v>684</v>
      </c>
      <c r="N6887" s="23" t="s">
        <v>1464</v>
      </c>
      <c r="O6887" s="22" t="s">
        <v>1465</v>
      </c>
      <c r="P6887" s="22" t="s">
        <v>1466</v>
      </c>
      <c r="Q6887" s="23" t="s">
        <v>4899</v>
      </c>
      <c r="R6887" s="22" t="s">
        <v>4900</v>
      </c>
      <c r="S6887" s="21" t="s">
        <v>685</v>
      </c>
      <c r="T6887" s="23" t="s">
        <v>4901</v>
      </c>
      <c r="U6887" s="24" t="s">
        <v>19</v>
      </c>
      <c r="V6887" s="23">
        <v>500</v>
      </c>
      <c r="W6887" s="25">
        <v>43926917.019999996</v>
      </c>
      <c r="X6887" s="25">
        <v>46842484.56000001</v>
      </c>
      <c r="Y6887" s="25">
        <v>47663905.800000004</v>
      </c>
      <c r="Z6887" s="25">
        <v>51679735.20000001</v>
      </c>
      <c r="AA6887" s="25">
        <v>57867724.090000004</v>
      </c>
      <c r="AB6887" s="25">
        <v>51457025.240000002</v>
      </c>
      <c r="AC6887" s="26">
        <v>45152.505756550927</v>
      </c>
      <c r="AD6887" s="27">
        <f>ROW()</f>
        <v>6887</v>
      </c>
      <c r="AE6887" s="27">
        <f>1</f>
        <v>1</v>
      </c>
      <c r="AF6887" s="27">
        <f>SUBTOTAL(109,Tbl_NGF_Data[[#This Row],[Counter]])</f>
        <v>1</v>
      </c>
    </row>
    <row r="6888" spans="2:32" ht="45" x14ac:dyDescent="0.25">
      <c r="B6888" s="21" t="s">
        <v>650</v>
      </c>
      <c r="C6888" s="22" t="s">
        <v>650</v>
      </c>
      <c r="D6888" s="23">
        <v>17</v>
      </c>
      <c r="E6888" s="22" t="s">
        <v>650</v>
      </c>
      <c r="F6888" s="23">
        <v>17</v>
      </c>
      <c r="G6888" s="22" t="s">
        <v>650</v>
      </c>
      <c r="H6888" s="22" t="s">
        <v>1116</v>
      </c>
      <c r="I6888" s="23">
        <v>998</v>
      </c>
      <c r="J6888" s="23">
        <v>174</v>
      </c>
      <c r="K6888" s="23" t="s">
        <v>4897</v>
      </c>
      <c r="L6888" s="22" t="s">
        <v>4898</v>
      </c>
      <c r="M6888" s="21" t="s">
        <v>684</v>
      </c>
      <c r="N6888" s="23" t="s">
        <v>1464</v>
      </c>
      <c r="O6888" s="22" t="s">
        <v>1465</v>
      </c>
      <c r="P6888" s="22" t="s">
        <v>1466</v>
      </c>
      <c r="Q6888" s="23" t="s">
        <v>4902</v>
      </c>
      <c r="R6888" s="22" t="s">
        <v>4903</v>
      </c>
      <c r="S6888" s="21" t="s">
        <v>686</v>
      </c>
      <c r="T6888" s="23" t="s">
        <v>4904</v>
      </c>
      <c r="U6888" s="24" t="s">
        <v>16</v>
      </c>
      <c r="V6888" s="23">
        <v>135</v>
      </c>
      <c r="W6888" s="25">
        <v>1906855</v>
      </c>
      <c r="X6888" s="25">
        <v>0</v>
      </c>
      <c r="Y6888" s="25">
        <v>0</v>
      </c>
      <c r="Z6888" s="25">
        <v>0</v>
      </c>
      <c r="AA6888" s="25">
        <v>0</v>
      </c>
      <c r="AB6888" s="25">
        <v>0</v>
      </c>
      <c r="AC6888" s="26">
        <v>45152.505756550927</v>
      </c>
      <c r="AD6888" s="27">
        <f>ROW()</f>
        <v>6888</v>
      </c>
      <c r="AE6888" s="27">
        <f>1</f>
        <v>1</v>
      </c>
      <c r="AF6888" s="27">
        <f>SUBTOTAL(109,Tbl_NGF_Data[[#This Row],[Counter]])</f>
        <v>1</v>
      </c>
    </row>
    <row r="6889" spans="2:32" ht="45" x14ac:dyDescent="0.25">
      <c r="B6889" s="21" t="s">
        <v>650</v>
      </c>
      <c r="C6889" s="22" t="s">
        <v>650</v>
      </c>
      <c r="D6889" s="23">
        <v>17</v>
      </c>
      <c r="E6889" s="22" t="s">
        <v>650</v>
      </c>
      <c r="F6889" s="23">
        <v>17</v>
      </c>
      <c r="G6889" s="22" t="s">
        <v>650</v>
      </c>
      <c r="H6889" s="22" t="s">
        <v>1116</v>
      </c>
      <c r="I6889" s="23">
        <v>998</v>
      </c>
      <c r="J6889" s="23">
        <v>174</v>
      </c>
      <c r="K6889" s="23" t="s">
        <v>4897</v>
      </c>
      <c r="L6889" s="22" t="s">
        <v>4898</v>
      </c>
      <c r="M6889" s="21" t="s">
        <v>684</v>
      </c>
      <c r="N6889" s="23" t="s">
        <v>1464</v>
      </c>
      <c r="O6889" s="22" t="s">
        <v>1465</v>
      </c>
      <c r="P6889" s="22" t="s">
        <v>1466</v>
      </c>
      <c r="Q6889" s="23" t="s">
        <v>4902</v>
      </c>
      <c r="R6889" s="22" t="s">
        <v>4903</v>
      </c>
      <c r="S6889" s="21" t="s">
        <v>686</v>
      </c>
      <c r="T6889" s="23" t="s">
        <v>4904</v>
      </c>
      <c r="U6889" s="24" t="s">
        <v>17</v>
      </c>
      <c r="V6889" s="23">
        <v>200</v>
      </c>
      <c r="W6889" s="25">
        <v>1757999.7300000002</v>
      </c>
      <c r="X6889" s="25">
        <v>0</v>
      </c>
      <c r="Y6889" s="25">
        <v>0</v>
      </c>
      <c r="Z6889" s="25">
        <v>0</v>
      </c>
      <c r="AA6889" s="25">
        <v>0</v>
      </c>
      <c r="AB6889" s="25">
        <v>0</v>
      </c>
      <c r="AC6889" s="26">
        <v>45152.505756550927</v>
      </c>
      <c r="AD6889" s="27">
        <f>ROW()</f>
        <v>6889</v>
      </c>
      <c r="AE6889" s="27">
        <f>1</f>
        <v>1</v>
      </c>
      <c r="AF6889" s="27">
        <f>SUBTOTAL(109,Tbl_NGF_Data[[#This Row],[Counter]])</f>
        <v>1</v>
      </c>
    </row>
    <row r="6890" spans="2:32" ht="45" x14ac:dyDescent="0.25">
      <c r="B6890" s="21" t="s">
        <v>650</v>
      </c>
      <c r="C6890" s="22" t="s">
        <v>650</v>
      </c>
      <c r="D6890" s="23">
        <v>17</v>
      </c>
      <c r="E6890" s="22" t="s">
        <v>650</v>
      </c>
      <c r="F6890" s="23">
        <v>17</v>
      </c>
      <c r="G6890" s="22" t="s">
        <v>650</v>
      </c>
      <c r="H6890" s="22" t="s">
        <v>1116</v>
      </c>
      <c r="I6890" s="23">
        <v>998</v>
      </c>
      <c r="J6890" s="23">
        <v>174</v>
      </c>
      <c r="K6890" s="23" t="s">
        <v>4897</v>
      </c>
      <c r="L6890" s="22" t="s">
        <v>4898</v>
      </c>
      <c r="M6890" s="21" t="s">
        <v>684</v>
      </c>
      <c r="N6890" s="23" t="s">
        <v>1464</v>
      </c>
      <c r="O6890" s="22" t="s">
        <v>1465</v>
      </c>
      <c r="P6890" s="22" t="s">
        <v>1466</v>
      </c>
      <c r="Q6890" s="23" t="s">
        <v>4902</v>
      </c>
      <c r="R6890" s="22" t="s">
        <v>4903</v>
      </c>
      <c r="S6890" s="21" t="s">
        <v>686</v>
      </c>
      <c r="T6890" s="23" t="s">
        <v>4904</v>
      </c>
      <c r="U6890" s="24" t="s">
        <v>18</v>
      </c>
      <c r="V6890" s="23">
        <v>220</v>
      </c>
      <c r="W6890" s="25">
        <v>148855.26999999979</v>
      </c>
      <c r="X6890" s="25">
        <v>0</v>
      </c>
      <c r="Y6890" s="25">
        <v>0</v>
      </c>
      <c r="Z6890" s="25">
        <v>0</v>
      </c>
      <c r="AA6890" s="25">
        <v>0</v>
      </c>
      <c r="AB6890" s="25">
        <v>0</v>
      </c>
      <c r="AC6890" s="26">
        <v>45152.505756550927</v>
      </c>
      <c r="AD6890" s="27">
        <f>ROW()</f>
        <v>6890</v>
      </c>
      <c r="AE6890" s="27">
        <f>1</f>
        <v>1</v>
      </c>
      <c r="AF6890" s="27">
        <f>SUBTOTAL(109,Tbl_NGF_Data[[#This Row],[Counter]])</f>
        <v>1</v>
      </c>
    </row>
    <row r="6891" spans="2:32" ht="45" x14ac:dyDescent="0.25">
      <c r="B6891" s="21" t="s">
        <v>650</v>
      </c>
      <c r="C6891" s="22" t="s">
        <v>650</v>
      </c>
      <c r="D6891" s="23">
        <v>17</v>
      </c>
      <c r="E6891" s="22" t="s">
        <v>650</v>
      </c>
      <c r="F6891" s="23">
        <v>17</v>
      </c>
      <c r="G6891" s="22" t="s">
        <v>650</v>
      </c>
      <c r="H6891" s="22" t="s">
        <v>1116</v>
      </c>
      <c r="I6891" s="23">
        <v>998</v>
      </c>
      <c r="J6891" s="23">
        <v>174</v>
      </c>
      <c r="K6891" s="23" t="s">
        <v>4897</v>
      </c>
      <c r="L6891" s="22" t="s">
        <v>4898</v>
      </c>
      <c r="M6891" s="21" t="s">
        <v>684</v>
      </c>
      <c r="N6891" s="23" t="s">
        <v>1464</v>
      </c>
      <c r="O6891" s="22" t="s">
        <v>1465</v>
      </c>
      <c r="P6891" s="22" t="s">
        <v>1466</v>
      </c>
      <c r="Q6891" s="23" t="s">
        <v>4902</v>
      </c>
      <c r="R6891" s="22" t="s">
        <v>4903</v>
      </c>
      <c r="S6891" s="21" t="s">
        <v>686</v>
      </c>
      <c r="T6891" s="23" t="s">
        <v>4904</v>
      </c>
      <c r="U6891" s="24" t="s">
        <v>19</v>
      </c>
      <c r="V6891" s="23">
        <v>500</v>
      </c>
      <c r="W6891" s="25">
        <v>909017.76</v>
      </c>
      <c r="X6891" s="25">
        <v>0</v>
      </c>
      <c r="Y6891" s="25">
        <v>0</v>
      </c>
      <c r="Z6891" s="25">
        <v>0</v>
      </c>
      <c r="AA6891" s="25">
        <v>0</v>
      </c>
      <c r="AB6891" s="25">
        <v>0</v>
      </c>
      <c r="AC6891" s="26">
        <v>45152.505756550927</v>
      </c>
      <c r="AD6891" s="27">
        <f>ROW()</f>
        <v>6891</v>
      </c>
      <c r="AE6891" s="27">
        <f>1</f>
        <v>1</v>
      </c>
      <c r="AF6891" s="27">
        <f>SUBTOTAL(109,Tbl_NGF_Data[[#This Row],[Counter]])</f>
        <v>1</v>
      </c>
    </row>
    <row r="6892" spans="2:32" ht="45" x14ac:dyDescent="0.25">
      <c r="B6892" s="21" t="s">
        <v>650</v>
      </c>
      <c r="C6892" s="22" t="s">
        <v>650</v>
      </c>
      <c r="D6892" s="23">
        <v>17</v>
      </c>
      <c r="E6892" s="22" t="s">
        <v>650</v>
      </c>
      <c r="F6892" s="23">
        <v>17</v>
      </c>
      <c r="G6892" s="22" t="s">
        <v>650</v>
      </c>
      <c r="H6892" s="22" t="s">
        <v>1116</v>
      </c>
      <c r="I6892" s="23">
        <v>998</v>
      </c>
      <c r="J6892" s="23">
        <v>174</v>
      </c>
      <c r="K6892" s="23" t="s">
        <v>4897</v>
      </c>
      <c r="L6892" s="22" t="s">
        <v>4898</v>
      </c>
      <c r="M6892" s="21" t="s">
        <v>684</v>
      </c>
      <c r="N6892" s="23" t="s">
        <v>1464</v>
      </c>
      <c r="O6892" s="22" t="s">
        <v>1465</v>
      </c>
      <c r="P6892" s="22" t="s">
        <v>1466</v>
      </c>
      <c r="Q6892" s="23" t="s">
        <v>4905</v>
      </c>
      <c r="R6892" s="22" t="s">
        <v>4906</v>
      </c>
      <c r="S6892" s="21" t="s">
        <v>687</v>
      </c>
      <c r="T6892" s="23" t="s">
        <v>4907</v>
      </c>
      <c r="U6892" s="24" t="s">
        <v>15</v>
      </c>
      <c r="V6892" s="23">
        <v>100</v>
      </c>
      <c r="W6892" s="25">
        <v>1174466.32</v>
      </c>
      <c r="X6892" s="25">
        <v>918116.81</v>
      </c>
      <c r="Y6892" s="25">
        <v>1138607.02</v>
      </c>
      <c r="Z6892" s="25">
        <v>5514081.4900000002</v>
      </c>
      <c r="AA6892" s="25">
        <v>251349.8</v>
      </c>
      <c r="AB6892" s="25">
        <v>1968367.25</v>
      </c>
      <c r="AC6892" s="26">
        <v>45152.505756550927</v>
      </c>
      <c r="AD6892" s="27">
        <f>ROW()</f>
        <v>6892</v>
      </c>
      <c r="AE6892" s="27">
        <f>1</f>
        <v>1</v>
      </c>
      <c r="AF6892" s="27">
        <f>SUBTOTAL(109,Tbl_NGF_Data[[#This Row],[Counter]])</f>
        <v>1</v>
      </c>
    </row>
    <row r="6893" spans="2:32" ht="45" x14ac:dyDescent="0.25">
      <c r="B6893" s="21" t="s">
        <v>650</v>
      </c>
      <c r="C6893" s="22" t="s">
        <v>650</v>
      </c>
      <c r="D6893" s="23">
        <v>17</v>
      </c>
      <c r="E6893" s="22" t="s">
        <v>650</v>
      </c>
      <c r="F6893" s="23">
        <v>17</v>
      </c>
      <c r="G6893" s="22" t="s">
        <v>650</v>
      </c>
      <c r="H6893" s="22" t="s">
        <v>1116</v>
      </c>
      <c r="I6893" s="23">
        <v>998</v>
      </c>
      <c r="J6893" s="23">
        <v>174</v>
      </c>
      <c r="K6893" s="23" t="s">
        <v>4897</v>
      </c>
      <c r="L6893" s="22" t="s">
        <v>4898</v>
      </c>
      <c r="M6893" s="21" t="s">
        <v>684</v>
      </c>
      <c r="N6893" s="23" t="s">
        <v>1464</v>
      </c>
      <c r="O6893" s="22" t="s">
        <v>1465</v>
      </c>
      <c r="P6893" s="22" t="s">
        <v>1466</v>
      </c>
      <c r="Q6893" s="23" t="s">
        <v>4905</v>
      </c>
      <c r="R6893" s="22" t="s">
        <v>4906</v>
      </c>
      <c r="S6893" s="21" t="s">
        <v>687</v>
      </c>
      <c r="T6893" s="23" t="s">
        <v>4907</v>
      </c>
      <c r="U6893" s="24" t="s">
        <v>16</v>
      </c>
      <c r="V6893" s="23">
        <v>135</v>
      </c>
      <c r="W6893" s="25">
        <v>250000000</v>
      </c>
      <c r="X6893" s="25">
        <v>250000000</v>
      </c>
      <c r="Y6893" s="25">
        <v>250000000</v>
      </c>
      <c r="Z6893" s="25">
        <v>248000000</v>
      </c>
      <c r="AA6893" s="25">
        <v>248000000</v>
      </c>
      <c r="AB6893" s="25">
        <v>248000000</v>
      </c>
      <c r="AC6893" s="26">
        <v>45152.505756550927</v>
      </c>
      <c r="AD6893" s="27">
        <f>ROW()</f>
        <v>6893</v>
      </c>
      <c r="AE6893" s="27">
        <f>1</f>
        <v>1</v>
      </c>
      <c r="AF6893" s="27">
        <f>SUBTOTAL(109,Tbl_NGF_Data[[#This Row],[Counter]])</f>
        <v>1</v>
      </c>
    </row>
    <row r="6894" spans="2:32" ht="45" x14ac:dyDescent="0.25">
      <c r="B6894" s="21" t="s">
        <v>650</v>
      </c>
      <c r="C6894" s="22" t="s">
        <v>650</v>
      </c>
      <c r="D6894" s="23">
        <v>17</v>
      </c>
      <c r="E6894" s="22" t="s">
        <v>650</v>
      </c>
      <c r="F6894" s="23">
        <v>17</v>
      </c>
      <c r="G6894" s="22" t="s">
        <v>650</v>
      </c>
      <c r="H6894" s="22" t="s">
        <v>1116</v>
      </c>
      <c r="I6894" s="23">
        <v>998</v>
      </c>
      <c r="J6894" s="23">
        <v>174</v>
      </c>
      <c r="K6894" s="23" t="s">
        <v>4897</v>
      </c>
      <c r="L6894" s="22" t="s">
        <v>4898</v>
      </c>
      <c r="M6894" s="21" t="s">
        <v>684</v>
      </c>
      <c r="N6894" s="23" t="s">
        <v>1464</v>
      </c>
      <c r="O6894" s="22" t="s">
        <v>1465</v>
      </c>
      <c r="P6894" s="22" t="s">
        <v>1466</v>
      </c>
      <c r="Q6894" s="23" t="s">
        <v>4905</v>
      </c>
      <c r="R6894" s="22" t="s">
        <v>4906</v>
      </c>
      <c r="S6894" s="21" t="s">
        <v>687</v>
      </c>
      <c r="T6894" s="23" t="s">
        <v>4907</v>
      </c>
      <c r="U6894" s="24" t="s">
        <v>17</v>
      </c>
      <c r="V6894" s="23">
        <v>200</v>
      </c>
      <c r="W6894" s="25">
        <v>165025528.37</v>
      </c>
      <c r="X6894" s="25">
        <v>165177858.23999998</v>
      </c>
      <c r="Y6894" s="25">
        <v>172861174.90000001</v>
      </c>
      <c r="Z6894" s="25">
        <v>166550261.47999999</v>
      </c>
      <c r="AA6894" s="25">
        <v>202131588.34</v>
      </c>
      <c r="AB6894" s="25">
        <v>180338994.18000001</v>
      </c>
      <c r="AC6894" s="26">
        <v>45152.505756550927</v>
      </c>
      <c r="AD6894" s="27">
        <f>ROW()</f>
        <v>6894</v>
      </c>
      <c r="AE6894" s="27">
        <f>1</f>
        <v>1</v>
      </c>
      <c r="AF6894" s="27">
        <f>SUBTOTAL(109,Tbl_NGF_Data[[#This Row],[Counter]])</f>
        <v>1</v>
      </c>
    </row>
    <row r="6895" spans="2:32" ht="45" x14ac:dyDescent="0.25">
      <c r="B6895" s="21" t="s">
        <v>650</v>
      </c>
      <c r="C6895" s="22" t="s">
        <v>650</v>
      </c>
      <c r="D6895" s="23">
        <v>17</v>
      </c>
      <c r="E6895" s="22" t="s">
        <v>650</v>
      </c>
      <c r="F6895" s="23">
        <v>17</v>
      </c>
      <c r="G6895" s="22" t="s">
        <v>650</v>
      </c>
      <c r="H6895" s="22" t="s">
        <v>1116</v>
      </c>
      <c r="I6895" s="23">
        <v>998</v>
      </c>
      <c r="J6895" s="23">
        <v>174</v>
      </c>
      <c r="K6895" s="23" t="s">
        <v>4897</v>
      </c>
      <c r="L6895" s="22" t="s">
        <v>4898</v>
      </c>
      <c r="M6895" s="21" t="s">
        <v>684</v>
      </c>
      <c r="N6895" s="23" t="s">
        <v>1464</v>
      </c>
      <c r="O6895" s="22" t="s">
        <v>1465</v>
      </c>
      <c r="P6895" s="22" t="s">
        <v>1466</v>
      </c>
      <c r="Q6895" s="23" t="s">
        <v>4905</v>
      </c>
      <c r="R6895" s="22" t="s">
        <v>4906</v>
      </c>
      <c r="S6895" s="21" t="s">
        <v>687</v>
      </c>
      <c r="T6895" s="23" t="s">
        <v>4907</v>
      </c>
      <c r="U6895" s="24" t="s">
        <v>18</v>
      </c>
      <c r="V6895" s="23">
        <v>220</v>
      </c>
      <c r="W6895" s="25">
        <v>84974471.629999995</v>
      </c>
      <c r="X6895" s="25">
        <v>84822141.76000002</v>
      </c>
      <c r="Y6895" s="25">
        <v>77138825.099999994</v>
      </c>
      <c r="Z6895" s="25">
        <v>81449738.520000011</v>
      </c>
      <c r="AA6895" s="25">
        <v>45868411.659999996</v>
      </c>
      <c r="AB6895" s="25">
        <v>67661005.819999993</v>
      </c>
      <c r="AC6895" s="26">
        <v>45152.505756550927</v>
      </c>
      <c r="AD6895" s="27">
        <f>ROW()</f>
        <v>6895</v>
      </c>
      <c r="AE6895" s="27">
        <f>1</f>
        <v>1</v>
      </c>
      <c r="AF6895" s="27">
        <f>SUBTOTAL(109,Tbl_NGF_Data[[#This Row],[Counter]])</f>
        <v>1</v>
      </c>
    </row>
    <row r="6896" spans="2:32" ht="45" x14ac:dyDescent="0.25">
      <c r="B6896" s="21" t="s">
        <v>650</v>
      </c>
      <c r="C6896" s="22" t="s">
        <v>650</v>
      </c>
      <c r="D6896" s="23">
        <v>17</v>
      </c>
      <c r="E6896" s="22" t="s">
        <v>650</v>
      </c>
      <c r="F6896" s="23">
        <v>17</v>
      </c>
      <c r="G6896" s="22" t="s">
        <v>650</v>
      </c>
      <c r="H6896" s="22" t="s">
        <v>1116</v>
      </c>
      <c r="I6896" s="23">
        <v>998</v>
      </c>
      <c r="J6896" s="23">
        <v>174</v>
      </c>
      <c r="K6896" s="23" t="s">
        <v>4897</v>
      </c>
      <c r="L6896" s="22" t="s">
        <v>4898</v>
      </c>
      <c r="M6896" s="21" t="s">
        <v>684</v>
      </c>
      <c r="N6896" s="23" t="s">
        <v>1464</v>
      </c>
      <c r="O6896" s="22" t="s">
        <v>1465</v>
      </c>
      <c r="P6896" s="22" t="s">
        <v>1466</v>
      </c>
      <c r="Q6896" s="23" t="s">
        <v>4905</v>
      </c>
      <c r="R6896" s="22" t="s">
        <v>4906</v>
      </c>
      <c r="S6896" s="21" t="s">
        <v>687</v>
      </c>
      <c r="T6896" s="23" t="s">
        <v>4907</v>
      </c>
      <c r="U6896" s="24" t="s">
        <v>19</v>
      </c>
      <c r="V6896" s="23">
        <v>500</v>
      </c>
      <c r="W6896" s="25">
        <v>474218849.5</v>
      </c>
      <c r="X6896" s="25">
        <v>231464037.53000003</v>
      </c>
      <c r="Y6896" s="25">
        <v>122056096.15000001</v>
      </c>
      <c r="Z6896" s="25">
        <v>306070967.44</v>
      </c>
      <c r="AA6896" s="25">
        <v>401125437.76999998</v>
      </c>
      <c r="AB6896" s="25">
        <v>20559130.450000014</v>
      </c>
      <c r="AC6896" s="26">
        <v>45152.505756550927</v>
      </c>
      <c r="AD6896" s="27">
        <f>ROW()</f>
        <v>6896</v>
      </c>
      <c r="AE6896" s="27">
        <f>1</f>
        <v>1</v>
      </c>
      <c r="AF6896" s="27">
        <f>SUBTOTAL(109,Tbl_NGF_Data[[#This Row],[Counter]])</f>
        <v>1</v>
      </c>
    </row>
    <row r="6897" spans="2:32" ht="45" x14ac:dyDescent="0.25">
      <c r="B6897" s="21" t="s">
        <v>650</v>
      </c>
      <c r="C6897" s="22" t="s">
        <v>650</v>
      </c>
      <c r="D6897" s="23">
        <v>17</v>
      </c>
      <c r="E6897" s="22" t="s">
        <v>650</v>
      </c>
      <c r="F6897" s="23">
        <v>17</v>
      </c>
      <c r="G6897" s="22" t="s">
        <v>650</v>
      </c>
      <c r="H6897" s="22" t="s">
        <v>1116</v>
      </c>
      <c r="I6897" s="23">
        <v>998</v>
      </c>
      <c r="J6897" s="23">
        <v>174</v>
      </c>
      <c r="K6897" s="23" t="s">
        <v>4897</v>
      </c>
      <c r="L6897" s="22" t="s">
        <v>4898</v>
      </c>
      <c r="M6897" s="21" t="s">
        <v>684</v>
      </c>
      <c r="N6897" s="23" t="s">
        <v>1464</v>
      </c>
      <c r="O6897" s="22" t="s">
        <v>1465</v>
      </c>
      <c r="P6897" s="22" t="s">
        <v>1466</v>
      </c>
      <c r="Q6897" s="23" t="s">
        <v>4908</v>
      </c>
      <c r="R6897" s="22" t="s">
        <v>4909</v>
      </c>
      <c r="S6897" s="21" t="s">
        <v>688</v>
      </c>
      <c r="T6897" s="23" t="s">
        <v>4910</v>
      </c>
      <c r="U6897" s="24" t="s">
        <v>15</v>
      </c>
      <c r="V6897" s="23">
        <v>100</v>
      </c>
      <c r="W6897" s="25">
        <v>0</v>
      </c>
      <c r="X6897" s="25">
        <v>0</v>
      </c>
      <c r="Y6897" s="25">
        <v>0</v>
      </c>
      <c r="Z6897" s="25">
        <v>11644414.220000001</v>
      </c>
      <c r="AA6897" s="25">
        <v>2691079.65</v>
      </c>
      <c r="AB6897" s="25">
        <v>5353271.17</v>
      </c>
      <c r="AC6897" s="26">
        <v>45152.505756550927</v>
      </c>
      <c r="AD6897" s="27">
        <f>ROW()</f>
        <v>6897</v>
      </c>
      <c r="AE6897" s="27">
        <f>1</f>
        <v>1</v>
      </c>
      <c r="AF6897" s="27">
        <f>SUBTOTAL(109,Tbl_NGF_Data[[#This Row],[Counter]])</f>
        <v>1</v>
      </c>
    </row>
    <row r="6898" spans="2:32" ht="45" x14ac:dyDescent="0.25">
      <c r="B6898" s="21" t="s">
        <v>650</v>
      </c>
      <c r="C6898" s="22" t="s">
        <v>650</v>
      </c>
      <c r="D6898" s="23">
        <v>17</v>
      </c>
      <c r="E6898" s="22" t="s">
        <v>650</v>
      </c>
      <c r="F6898" s="23">
        <v>17</v>
      </c>
      <c r="G6898" s="22" t="s">
        <v>650</v>
      </c>
      <c r="H6898" s="22" t="s">
        <v>1116</v>
      </c>
      <c r="I6898" s="23">
        <v>998</v>
      </c>
      <c r="J6898" s="23">
        <v>174</v>
      </c>
      <c r="K6898" s="23" t="s">
        <v>4897</v>
      </c>
      <c r="L6898" s="22" t="s">
        <v>4898</v>
      </c>
      <c r="M6898" s="21" t="s">
        <v>684</v>
      </c>
      <c r="N6898" s="23" t="s">
        <v>1464</v>
      </c>
      <c r="O6898" s="22" t="s">
        <v>1465</v>
      </c>
      <c r="P6898" s="22" t="s">
        <v>1466</v>
      </c>
      <c r="Q6898" s="23" t="s">
        <v>4908</v>
      </c>
      <c r="R6898" s="22" t="s">
        <v>4909</v>
      </c>
      <c r="S6898" s="21" t="s">
        <v>688</v>
      </c>
      <c r="T6898" s="23" t="s">
        <v>4910</v>
      </c>
      <c r="U6898" s="24" t="s">
        <v>16</v>
      </c>
      <c r="V6898" s="23">
        <v>135</v>
      </c>
      <c r="W6898" s="25">
        <v>0</v>
      </c>
      <c r="X6898" s="25">
        <v>0</v>
      </c>
      <c r="Y6898" s="25">
        <v>0</v>
      </c>
      <c r="Z6898" s="25">
        <v>2000000</v>
      </c>
      <c r="AA6898" s="25">
        <v>2000000</v>
      </c>
      <c r="AB6898" s="25">
        <v>2000000</v>
      </c>
      <c r="AC6898" s="26">
        <v>45152.505756550927</v>
      </c>
      <c r="AD6898" s="27">
        <f>ROW()</f>
        <v>6898</v>
      </c>
      <c r="AE6898" s="27">
        <f>1</f>
        <v>1</v>
      </c>
      <c r="AF6898" s="27">
        <f>SUBTOTAL(109,Tbl_NGF_Data[[#This Row],[Counter]])</f>
        <v>1</v>
      </c>
    </row>
    <row r="6899" spans="2:32" ht="45" x14ac:dyDescent="0.25">
      <c r="B6899" s="21" t="s">
        <v>650</v>
      </c>
      <c r="C6899" s="22" t="s">
        <v>650</v>
      </c>
      <c r="D6899" s="23">
        <v>17</v>
      </c>
      <c r="E6899" s="22" t="s">
        <v>650</v>
      </c>
      <c r="F6899" s="23">
        <v>17</v>
      </c>
      <c r="G6899" s="22" t="s">
        <v>650</v>
      </c>
      <c r="H6899" s="22" t="s">
        <v>1116</v>
      </c>
      <c r="I6899" s="23">
        <v>998</v>
      </c>
      <c r="J6899" s="23">
        <v>174</v>
      </c>
      <c r="K6899" s="23" t="s">
        <v>4897</v>
      </c>
      <c r="L6899" s="22" t="s">
        <v>4898</v>
      </c>
      <c r="M6899" s="21" t="s">
        <v>684</v>
      </c>
      <c r="N6899" s="23" t="s">
        <v>1464</v>
      </c>
      <c r="O6899" s="22" t="s">
        <v>1465</v>
      </c>
      <c r="P6899" s="22" t="s">
        <v>1466</v>
      </c>
      <c r="Q6899" s="23" t="s">
        <v>4908</v>
      </c>
      <c r="R6899" s="22" t="s">
        <v>4909</v>
      </c>
      <c r="S6899" s="21" t="s">
        <v>688</v>
      </c>
      <c r="T6899" s="23" t="s">
        <v>4910</v>
      </c>
      <c r="U6899" s="24" t="s">
        <v>17</v>
      </c>
      <c r="V6899" s="23">
        <v>200</v>
      </c>
      <c r="W6899" s="25">
        <v>0</v>
      </c>
      <c r="X6899" s="25">
        <v>0</v>
      </c>
      <c r="Y6899" s="25">
        <v>0</v>
      </c>
      <c r="Z6899" s="25">
        <v>136128.66999999998</v>
      </c>
      <c r="AA6899" s="25">
        <v>995227.1100000001</v>
      </c>
      <c r="AB6899" s="25">
        <v>1200910.31</v>
      </c>
      <c r="AC6899" s="26">
        <v>45152.505756550927</v>
      </c>
      <c r="AD6899" s="27">
        <f>ROW()</f>
        <v>6899</v>
      </c>
      <c r="AE6899" s="27">
        <f>1</f>
        <v>1</v>
      </c>
      <c r="AF6899" s="27">
        <f>SUBTOTAL(109,Tbl_NGF_Data[[#This Row],[Counter]])</f>
        <v>1</v>
      </c>
    </row>
    <row r="6900" spans="2:32" ht="45" x14ac:dyDescent="0.25">
      <c r="B6900" s="21" t="s">
        <v>650</v>
      </c>
      <c r="C6900" s="22" t="s">
        <v>650</v>
      </c>
      <c r="D6900" s="23">
        <v>17</v>
      </c>
      <c r="E6900" s="22" t="s">
        <v>650</v>
      </c>
      <c r="F6900" s="23">
        <v>17</v>
      </c>
      <c r="G6900" s="22" t="s">
        <v>650</v>
      </c>
      <c r="H6900" s="22" t="s">
        <v>1116</v>
      </c>
      <c r="I6900" s="23">
        <v>998</v>
      </c>
      <c r="J6900" s="23">
        <v>174</v>
      </c>
      <c r="K6900" s="23" t="s">
        <v>4897</v>
      </c>
      <c r="L6900" s="22" t="s">
        <v>4898</v>
      </c>
      <c r="M6900" s="21" t="s">
        <v>684</v>
      </c>
      <c r="N6900" s="23" t="s">
        <v>1464</v>
      </c>
      <c r="O6900" s="22" t="s">
        <v>1465</v>
      </c>
      <c r="P6900" s="22" t="s">
        <v>1466</v>
      </c>
      <c r="Q6900" s="23" t="s">
        <v>4908</v>
      </c>
      <c r="R6900" s="22" t="s">
        <v>4909</v>
      </c>
      <c r="S6900" s="21" t="s">
        <v>688</v>
      </c>
      <c r="T6900" s="23" t="s">
        <v>4910</v>
      </c>
      <c r="U6900" s="24" t="s">
        <v>18</v>
      </c>
      <c r="V6900" s="23">
        <v>220</v>
      </c>
      <c r="W6900" s="25">
        <v>0</v>
      </c>
      <c r="X6900" s="25">
        <v>0</v>
      </c>
      <c r="Y6900" s="25">
        <v>0</v>
      </c>
      <c r="Z6900" s="25">
        <v>1863871.33</v>
      </c>
      <c r="AA6900" s="25">
        <v>1004772.8899999999</v>
      </c>
      <c r="AB6900" s="25">
        <v>799089.69</v>
      </c>
      <c r="AC6900" s="26">
        <v>45152.505756550927</v>
      </c>
      <c r="AD6900" s="27">
        <f>ROW()</f>
        <v>6900</v>
      </c>
      <c r="AE6900" s="27">
        <f>1</f>
        <v>1</v>
      </c>
      <c r="AF6900" s="27">
        <f>SUBTOTAL(109,Tbl_NGF_Data[[#This Row],[Counter]])</f>
        <v>1</v>
      </c>
    </row>
    <row r="6901" spans="2:32" ht="45" x14ac:dyDescent="0.25">
      <c r="B6901" s="21" t="s">
        <v>650</v>
      </c>
      <c r="C6901" s="22" t="s">
        <v>650</v>
      </c>
      <c r="D6901" s="23">
        <v>17</v>
      </c>
      <c r="E6901" s="22" t="s">
        <v>650</v>
      </c>
      <c r="F6901" s="23">
        <v>17</v>
      </c>
      <c r="G6901" s="22" t="s">
        <v>650</v>
      </c>
      <c r="H6901" s="22" t="s">
        <v>1116</v>
      </c>
      <c r="I6901" s="23">
        <v>998</v>
      </c>
      <c r="J6901" s="23">
        <v>174</v>
      </c>
      <c r="K6901" s="23" t="s">
        <v>4897</v>
      </c>
      <c r="L6901" s="22" t="s">
        <v>4898</v>
      </c>
      <c r="M6901" s="21" t="s">
        <v>684</v>
      </c>
      <c r="N6901" s="23" t="s">
        <v>1464</v>
      </c>
      <c r="O6901" s="22" t="s">
        <v>1465</v>
      </c>
      <c r="P6901" s="22" t="s">
        <v>1466</v>
      </c>
      <c r="Q6901" s="23" t="s">
        <v>4908</v>
      </c>
      <c r="R6901" s="22" t="s">
        <v>4909</v>
      </c>
      <c r="S6901" s="21" t="s">
        <v>688</v>
      </c>
      <c r="T6901" s="23" t="s">
        <v>4910</v>
      </c>
      <c r="U6901" s="24" t="s">
        <v>19</v>
      </c>
      <c r="V6901" s="23">
        <v>500</v>
      </c>
      <c r="W6901" s="25">
        <v>0</v>
      </c>
      <c r="X6901" s="25">
        <v>0</v>
      </c>
      <c r="Y6901" s="25">
        <v>0</v>
      </c>
      <c r="Z6901" s="25">
        <v>31080542.890000001</v>
      </c>
      <c r="AA6901" s="25">
        <v>41281238.210000001</v>
      </c>
      <c r="AB6901" s="25">
        <v>27035590.34</v>
      </c>
      <c r="AC6901" s="26">
        <v>45152.505756550927</v>
      </c>
      <c r="AD6901" s="27">
        <f>ROW()</f>
        <v>6901</v>
      </c>
      <c r="AE6901" s="27">
        <f>1</f>
        <v>1</v>
      </c>
      <c r="AF6901" s="27">
        <f>SUBTOTAL(109,Tbl_NGF_Data[[#This Row],[Counter]])</f>
        <v>1</v>
      </c>
    </row>
    <row r="6902" spans="2:32" ht="30" x14ac:dyDescent="0.25">
      <c r="B6902" s="21" t="s">
        <v>650</v>
      </c>
      <c r="C6902" s="22" t="s">
        <v>650</v>
      </c>
      <c r="D6902" s="23">
        <v>17</v>
      </c>
      <c r="E6902" s="22" t="s">
        <v>650</v>
      </c>
      <c r="F6902" s="23">
        <v>17</v>
      </c>
      <c r="G6902" s="22" t="s">
        <v>650</v>
      </c>
      <c r="H6902" s="22" t="s">
        <v>1116</v>
      </c>
      <c r="I6902" s="23">
        <v>998</v>
      </c>
      <c r="J6902" s="23">
        <v>158</v>
      </c>
      <c r="K6902" s="23" t="s">
        <v>4911</v>
      </c>
      <c r="L6902" s="22" t="s">
        <v>4912</v>
      </c>
      <c r="M6902" s="21" t="s">
        <v>651</v>
      </c>
      <c r="N6902" s="23" t="s">
        <v>1223</v>
      </c>
      <c r="O6902" s="22" t="s">
        <v>1224</v>
      </c>
      <c r="P6902" s="22" t="s">
        <v>1225</v>
      </c>
      <c r="Q6902" s="23" t="s">
        <v>4913</v>
      </c>
      <c r="R6902" s="22" t="s">
        <v>4914</v>
      </c>
      <c r="S6902" s="21" t="s">
        <v>652</v>
      </c>
      <c r="T6902" s="23" t="s">
        <v>4915</v>
      </c>
      <c r="U6902" s="24" t="s">
        <v>19</v>
      </c>
      <c r="V6902" s="23">
        <v>500</v>
      </c>
      <c r="W6902" s="25">
        <v>248789566.83999997</v>
      </c>
      <c r="X6902" s="25">
        <v>254460013.49000001</v>
      </c>
      <c r="Y6902" s="25">
        <v>270133669.78999996</v>
      </c>
      <c r="Z6902" s="25">
        <v>274757312.87</v>
      </c>
      <c r="AA6902" s="25">
        <v>319745291.50999999</v>
      </c>
      <c r="AB6902" s="25">
        <v>324743946.70999998</v>
      </c>
      <c r="AC6902" s="26">
        <v>45152.505756550927</v>
      </c>
      <c r="AD6902" s="27">
        <f>ROW()</f>
        <v>6902</v>
      </c>
      <c r="AE6902" s="27">
        <f>1</f>
        <v>1</v>
      </c>
      <c r="AF6902" s="27">
        <f>SUBTOTAL(109,Tbl_NGF_Data[[#This Row],[Counter]])</f>
        <v>1</v>
      </c>
    </row>
    <row r="6903" spans="2:32" ht="60" x14ac:dyDescent="0.25">
      <c r="B6903" s="21" t="s">
        <v>650</v>
      </c>
      <c r="C6903" s="22" t="s">
        <v>650</v>
      </c>
      <c r="D6903" s="23">
        <v>17</v>
      </c>
      <c r="E6903" s="22" t="s">
        <v>650</v>
      </c>
      <c r="F6903" s="23">
        <v>17</v>
      </c>
      <c r="G6903" s="22" t="s">
        <v>650</v>
      </c>
      <c r="H6903" s="22" t="s">
        <v>1116</v>
      </c>
      <c r="I6903" s="23">
        <v>998</v>
      </c>
      <c r="J6903" s="23">
        <v>158</v>
      </c>
      <c r="K6903" s="23" t="s">
        <v>4911</v>
      </c>
      <c r="L6903" s="22" t="s">
        <v>4912</v>
      </c>
      <c r="M6903" s="21" t="s">
        <v>651</v>
      </c>
      <c r="N6903" s="23" t="s">
        <v>1223</v>
      </c>
      <c r="O6903" s="22" t="s">
        <v>1224</v>
      </c>
      <c r="P6903" s="22" t="s">
        <v>1225</v>
      </c>
      <c r="Q6903" s="23" t="s">
        <v>4916</v>
      </c>
      <c r="R6903" s="22" t="s">
        <v>4917</v>
      </c>
      <c r="S6903" s="21" t="s">
        <v>653</v>
      </c>
      <c r="T6903" s="23" t="s">
        <v>4918</v>
      </c>
      <c r="U6903" s="24" t="s">
        <v>19</v>
      </c>
      <c r="V6903" s="23">
        <v>500</v>
      </c>
      <c r="W6903" s="25">
        <v>836454924.09000003</v>
      </c>
      <c r="X6903" s="25">
        <v>846868189.41999996</v>
      </c>
      <c r="Y6903" s="25">
        <v>891039740.52999997</v>
      </c>
      <c r="Z6903" s="25">
        <v>877014524.61000001</v>
      </c>
      <c r="AA6903" s="25">
        <v>930525218.95000005</v>
      </c>
      <c r="AB6903" s="25">
        <v>1001735736.9</v>
      </c>
      <c r="AC6903" s="26">
        <v>45152.505756550927</v>
      </c>
      <c r="AD6903" s="27">
        <f>ROW()</f>
        <v>6903</v>
      </c>
      <c r="AE6903" s="27">
        <f>1</f>
        <v>1</v>
      </c>
      <c r="AF6903" s="27">
        <f>SUBTOTAL(109,Tbl_NGF_Data[[#This Row],[Counter]])</f>
        <v>1</v>
      </c>
    </row>
    <row r="6904" spans="2:32" ht="45" x14ac:dyDescent="0.25">
      <c r="B6904" s="21" t="s">
        <v>650</v>
      </c>
      <c r="C6904" s="22" t="s">
        <v>650</v>
      </c>
      <c r="D6904" s="23">
        <v>17</v>
      </c>
      <c r="E6904" s="22" t="s">
        <v>650</v>
      </c>
      <c r="F6904" s="23">
        <v>17</v>
      </c>
      <c r="G6904" s="22" t="s">
        <v>650</v>
      </c>
      <c r="H6904" s="22" t="s">
        <v>1116</v>
      </c>
      <c r="I6904" s="23">
        <v>998</v>
      </c>
      <c r="J6904" s="23">
        <v>158</v>
      </c>
      <c r="K6904" s="23" t="s">
        <v>4911</v>
      </c>
      <c r="L6904" s="22" t="s">
        <v>4912</v>
      </c>
      <c r="M6904" s="21" t="s">
        <v>651</v>
      </c>
      <c r="N6904" s="23" t="s">
        <v>1223</v>
      </c>
      <c r="O6904" s="22" t="s">
        <v>1224</v>
      </c>
      <c r="P6904" s="22" t="s">
        <v>1225</v>
      </c>
      <c r="Q6904" s="23" t="s">
        <v>4919</v>
      </c>
      <c r="R6904" s="22" t="s">
        <v>4920</v>
      </c>
      <c r="S6904" s="21" t="s">
        <v>654</v>
      </c>
      <c r="T6904" s="23" t="s">
        <v>4921</v>
      </c>
      <c r="U6904" s="24" t="s">
        <v>15</v>
      </c>
      <c r="V6904" s="23">
        <v>100</v>
      </c>
      <c r="W6904" s="25">
        <v>0</v>
      </c>
      <c r="X6904" s="25">
        <v>0</v>
      </c>
      <c r="Y6904" s="25">
        <v>0</v>
      </c>
      <c r="Z6904" s="25">
        <v>34452.269999999997</v>
      </c>
      <c r="AA6904" s="25">
        <v>0</v>
      </c>
      <c r="AB6904" s="25">
        <v>-5647.58</v>
      </c>
      <c r="AC6904" s="26">
        <v>45152.505756550927</v>
      </c>
      <c r="AD6904" s="27">
        <f>ROW()</f>
        <v>6904</v>
      </c>
      <c r="AE6904" s="27">
        <f>1</f>
        <v>1</v>
      </c>
      <c r="AF6904" s="27">
        <f>SUBTOTAL(109,Tbl_NGF_Data[[#This Row],[Counter]])</f>
        <v>1</v>
      </c>
    </row>
    <row r="6905" spans="2:32" ht="45" x14ac:dyDescent="0.25">
      <c r="B6905" s="21" t="s">
        <v>650</v>
      </c>
      <c r="C6905" s="22" t="s">
        <v>650</v>
      </c>
      <c r="D6905" s="23">
        <v>17</v>
      </c>
      <c r="E6905" s="22" t="s">
        <v>650</v>
      </c>
      <c r="F6905" s="23">
        <v>17</v>
      </c>
      <c r="G6905" s="22" t="s">
        <v>650</v>
      </c>
      <c r="H6905" s="22" t="s">
        <v>1116</v>
      </c>
      <c r="I6905" s="23">
        <v>998</v>
      </c>
      <c r="J6905" s="23">
        <v>158</v>
      </c>
      <c r="K6905" s="23" t="s">
        <v>4911</v>
      </c>
      <c r="L6905" s="22" t="s">
        <v>4912</v>
      </c>
      <c r="M6905" s="21" t="s">
        <v>651</v>
      </c>
      <c r="N6905" s="23" t="s">
        <v>1223</v>
      </c>
      <c r="O6905" s="22" t="s">
        <v>1224</v>
      </c>
      <c r="P6905" s="22" t="s">
        <v>1225</v>
      </c>
      <c r="Q6905" s="23" t="s">
        <v>4919</v>
      </c>
      <c r="R6905" s="22" t="s">
        <v>4920</v>
      </c>
      <c r="S6905" s="21" t="s">
        <v>654</v>
      </c>
      <c r="T6905" s="23" t="s">
        <v>4921</v>
      </c>
      <c r="U6905" s="24" t="s">
        <v>19</v>
      </c>
      <c r="V6905" s="23">
        <v>500</v>
      </c>
      <c r="W6905" s="25">
        <v>2252630445.2600002</v>
      </c>
      <c r="X6905" s="25">
        <v>2219069222.4199996</v>
      </c>
      <c r="Y6905" s="25">
        <v>2351446820.71</v>
      </c>
      <c r="Z6905" s="25">
        <v>2538880921.1399999</v>
      </c>
      <c r="AA6905" s="25">
        <v>3303110314.3800001</v>
      </c>
      <c r="AB6905" s="25">
        <v>3109934424.5699997</v>
      </c>
      <c r="AC6905" s="26">
        <v>45152.505756550927</v>
      </c>
      <c r="AD6905" s="27">
        <f>ROW()</f>
        <v>6905</v>
      </c>
      <c r="AE6905" s="27">
        <f>1</f>
        <v>1</v>
      </c>
      <c r="AF6905" s="27">
        <f>SUBTOTAL(109,Tbl_NGF_Data[[#This Row],[Counter]])</f>
        <v>1</v>
      </c>
    </row>
    <row r="6906" spans="2:32" ht="45" x14ac:dyDescent="0.25">
      <c r="B6906" s="21" t="s">
        <v>650</v>
      </c>
      <c r="C6906" s="22" t="s">
        <v>650</v>
      </c>
      <c r="D6906" s="23">
        <v>17</v>
      </c>
      <c r="E6906" s="22" t="s">
        <v>650</v>
      </c>
      <c r="F6906" s="23">
        <v>17</v>
      </c>
      <c r="G6906" s="22" t="s">
        <v>650</v>
      </c>
      <c r="H6906" s="22" t="s">
        <v>1116</v>
      </c>
      <c r="I6906" s="23">
        <v>998</v>
      </c>
      <c r="J6906" s="23">
        <v>158</v>
      </c>
      <c r="K6906" s="23" t="s">
        <v>4911</v>
      </c>
      <c r="L6906" s="22" t="s">
        <v>4912</v>
      </c>
      <c r="M6906" s="21" t="s">
        <v>651</v>
      </c>
      <c r="N6906" s="23" t="s">
        <v>1223</v>
      </c>
      <c r="O6906" s="22" t="s">
        <v>1224</v>
      </c>
      <c r="P6906" s="22" t="s">
        <v>1225</v>
      </c>
      <c r="Q6906" s="23" t="s">
        <v>4922</v>
      </c>
      <c r="R6906" s="22" t="s">
        <v>4923</v>
      </c>
      <c r="S6906" s="21" t="s">
        <v>655</v>
      </c>
      <c r="T6906" s="23" t="s">
        <v>4924</v>
      </c>
      <c r="U6906" s="24" t="s">
        <v>19</v>
      </c>
      <c r="V6906" s="23">
        <v>500</v>
      </c>
      <c r="W6906" s="25">
        <v>6243288.5099999998</v>
      </c>
      <c r="X6906" s="25">
        <v>6382148.3899999997</v>
      </c>
      <c r="Y6906" s="25">
        <v>6583815.4000000004</v>
      </c>
      <c r="Z6906" s="25">
        <v>6503825.6100000003</v>
      </c>
      <c r="AA6906" s="25">
        <v>7090368.1200000001</v>
      </c>
      <c r="AB6906" s="25">
        <v>7852380.1500000004</v>
      </c>
      <c r="AC6906" s="26">
        <v>45152.505756550927</v>
      </c>
      <c r="AD6906" s="27">
        <f>ROW()</f>
        <v>6906</v>
      </c>
      <c r="AE6906" s="27">
        <f>1</f>
        <v>1</v>
      </c>
      <c r="AF6906" s="27">
        <f>SUBTOTAL(109,Tbl_NGF_Data[[#This Row],[Counter]])</f>
        <v>1</v>
      </c>
    </row>
    <row r="6907" spans="2:32" ht="45" x14ac:dyDescent="0.25">
      <c r="B6907" s="21" t="s">
        <v>650</v>
      </c>
      <c r="C6907" s="22" t="s">
        <v>650</v>
      </c>
      <c r="D6907" s="23">
        <v>17</v>
      </c>
      <c r="E6907" s="22" t="s">
        <v>650</v>
      </c>
      <c r="F6907" s="23">
        <v>17</v>
      </c>
      <c r="G6907" s="22" t="s">
        <v>650</v>
      </c>
      <c r="H6907" s="22" t="s">
        <v>1116</v>
      </c>
      <c r="I6907" s="23">
        <v>998</v>
      </c>
      <c r="J6907" s="23">
        <v>158</v>
      </c>
      <c r="K6907" s="23" t="s">
        <v>4911</v>
      </c>
      <c r="L6907" s="22" t="s">
        <v>4912</v>
      </c>
      <c r="M6907" s="21" t="s">
        <v>651</v>
      </c>
      <c r="N6907" s="23" t="s">
        <v>1223</v>
      </c>
      <c r="O6907" s="22" t="s">
        <v>1224</v>
      </c>
      <c r="P6907" s="22" t="s">
        <v>1225</v>
      </c>
      <c r="Q6907" s="23" t="s">
        <v>4925</v>
      </c>
      <c r="R6907" s="22" t="s">
        <v>4926</v>
      </c>
      <c r="S6907" s="21" t="s">
        <v>656</v>
      </c>
      <c r="T6907" s="23" t="s">
        <v>4927</v>
      </c>
      <c r="U6907" s="24" t="s">
        <v>19</v>
      </c>
      <c r="V6907" s="23">
        <v>500</v>
      </c>
      <c r="W6907" s="25">
        <v>34546988.899999999</v>
      </c>
      <c r="X6907" s="25">
        <v>30946067.550000001</v>
      </c>
      <c r="Y6907" s="25">
        <v>31756878.870000001</v>
      </c>
      <c r="Z6907" s="25">
        <v>32684719.119999997</v>
      </c>
      <c r="AA6907" s="25">
        <v>46278328.479999997</v>
      </c>
      <c r="AB6907" s="25">
        <v>48470725.069999993</v>
      </c>
      <c r="AC6907" s="26">
        <v>45152.505756550927</v>
      </c>
      <c r="AD6907" s="27">
        <f>ROW()</f>
        <v>6907</v>
      </c>
      <c r="AE6907" s="27">
        <f>1</f>
        <v>1</v>
      </c>
      <c r="AF6907" s="27">
        <f>SUBTOTAL(109,Tbl_NGF_Data[[#This Row],[Counter]])</f>
        <v>1</v>
      </c>
    </row>
    <row r="6908" spans="2:32" ht="60" x14ac:dyDescent="0.25">
      <c r="B6908" s="21" t="s">
        <v>650</v>
      </c>
      <c r="C6908" s="22" t="s">
        <v>650</v>
      </c>
      <c r="D6908" s="23">
        <v>17</v>
      </c>
      <c r="E6908" s="22" t="s">
        <v>650</v>
      </c>
      <c r="F6908" s="23">
        <v>17</v>
      </c>
      <c r="G6908" s="22" t="s">
        <v>650</v>
      </c>
      <c r="H6908" s="22" t="s">
        <v>1116</v>
      </c>
      <c r="I6908" s="23">
        <v>998</v>
      </c>
      <c r="J6908" s="23">
        <v>158</v>
      </c>
      <c r="K6908" s="23" t="s">
        <v>4911</v>
      </c>
      <c r="L6908" s="22" t="s">
        <v>4912</v>
      </c>
      <c r="M6908" s="21" t="s">
        <v>651</v>
      </c>
      <c r="N6908" s="23" t="s">
        <v>1223</v>
      </c>
      <c r="O6908" s="22" t="s">
        <v>1224</v>
      </c>
      <c r="P6908" s="22" t="s">
        <v>1225</v>
      </c>
      <c r="Q6908" s="23" t="s">
        <v>4928</v>
      </c>
      <c r="R6908" s="22" t="s">
        <v>4929</v>
      </c>
      <c r="S6908" s="21" t="s">
        <v>657</v>
      </c>
      <c r="T6908" s="23" t="s">
        <v>4930</v>
      </c>
      <c r="U6908" s="24" t="s">
        <v>19</v>
      </c>
      <c r="V6908" s="23">
        <v>500</v>
      </c>
      <c r="W6908" s="25">
        <v>3223875.13</v>
      </c>
      <c r="X6908" s="25">
        <v>3206456.53</v>
      </c>
      <c r="Y6908" s="25">
        <v>3416642.58</v>
      </c>
      <c r="Z6908" s="25">
        <v>3518520.8</v>
      </c>
      <c r="AA6908" s="25">
        <v>3543832.18</v>
      </c>
      <c r="AB6908" s="25">
        <v>3725958.21</v>
      </c>
      <c r="AC6908" s="26">
        <v>45152.505756550927</v>
      </c>
      <c r="AD6908" s="27">
        <f>ROW()</f>
        <v>6908</v>
      </c>
      <c r="AE6908" s="27">
        <f>1</f>
        <v>1</v>
      </c>
      <c r="AF6908" s="27">
        <f>SUBTOTAL(109,Tbl_NGF_Data[[#This Row],[Counter]])</f>
        <v>1</v>
      </c>
    </row>
    <row r="6909" spans="2:32" ht="45" x14ac:dyDescent="0.25">
      <c r="B6909" s="21" t="s">
        <v>650</v>
      </c>
      <c r="C6909" s="22" t="s">
        <v>650</v>
      </c>
      <c r="D6909" s="23">
        <v>17</v>
      </c>
      <c r="E6909" s="22" t="s">
        <v>650</v>
      </c>
      <c r="F6909" s="23">
        <v>17</v>
      </c>
      <c r="G6909" s="22" t="s">
        <v>650</v>
      </c>
      <c r="H6909" s="22" t="s">
        <v>1116</v>
      </c>
      <c r="I6909" s="23">
        <v>998</v>
      </c>
      <c r="J6909" s="23">
        <v>158</v>
      </c>
      <c r="K6909" s="23" t="s">
        <v>4911</v>
      </c>
      <c r="L6909" s="22" t="s">
        <v>4912</v>
      </c>
      <c r="M6909" s="21" t="s">
        <v>651</v>
      </c>
      <c r="N6909" s="23" t="s">
        <v>1223</v>
      </c>
      <c r="O6909" s="22" t="s">
        <v>1224</v>
      </c>
      <c r="P6909" s="22" t="s">
        <v>1225</v>
      </c>
      <c r="Q6909" s="23" t="s">
        <v>4931</v>
      </c>
      <c r="R6909" s="22" t="s">
        <v>4932</v>
      </c>
      <c r="S6909" s="21" t="s">
        <v>658</v>
      </c>
      <c r="T6909" s="23" t="s">
        <v>4933</v>
      </c>
      <c r="U6909" s="24" t="s">
        <v>19</v>
      </c>
      <c r="V6909" s="23">
        <v>500</v>
      </c>
      <c r="W6909" s="25">
        <v>27470855.5</v>
      </c>
      <c r="X6909" s="25">
        <v>22710221.279999997</v>
      </c>
      <c r="Y6909" s="25">
        <v>24209963.539999999</v>
      </c>
      <c r="Z6909" s="25">
        <v>20835005.579999998</v>
      </c>
      <c r="AA6909" s="25">
        <v>27972049.029999997</v>
      </c>
      <c r="AB6909" s="25">
        <v>25504484.93</v>
      </c>
      <c r="AC6909" s="26">
        <v>45152.505756550927</v>
      </c>
      <c r="AD6909" s="27">
        <f>ROW()</f>
        <v>6909</v>
      </c>
      <c r="AE6909" s="27">
        <f>1</f>
        <v>1</v>
      </c>
      <c r="AF6909" s="27">
        <f>SUBTOTAL(109,Tbl_NGF_Data[[#This Row],[Counter]])</f>
        <v>1</v>
      </c>
    </row>
    <row r="6910" spans="2:32" ht="30" x14ac:dyDescent="0.25">
      <c r="B6910" s="21" t="s">
        <v>650</v>
      </c>
      <c r="C6910" s="22" t="s">
        <v>650</v>
      </c>
      <c r="D6910" s="23">
        <v>17</v>
      </c>
      <c r="E6910" s="22" t="s">
        <v>650</v>
      </c>
      <c r="F6910" s="23">
        <v>17</v>
      </c>
      <c r="G6910" s="22" t="s">
        <v>650</v>
      </c>
      <c r="H6910" s="22" t="s">
        <v>1116</v>
      </c>
      <c r="I6910" s="23">
        <v>998</v>
      </c>
      <c r="J6910" s="23">
        <v>158</v>
      </c>
      <c r="K6910" s="23" t="s">
        <v>4911</v>
      </c>
      <c r="L6910" s="22" t="s">
        <v>4912</v>
      </c>
      <c r="M6910" s="21" t="s">
        <v>651</v>
      </c>
      <c r="N6910" s="23" t="s">
        <v>1223</v>
      </c>
      <c r="O6910" s="22" t="s">
        <v>1224</v>
      </c>
      <c r="P6910" s="22" t="s">
        <v>1225</v>
      </c>
      <c r="Q6910" s="23" t="s">
        <v>4934</v>
      </c>
      <c r="R6910" s="22" t="s">
        <v>4935</v>
      </c>
      <c r="S6910" s="21" t="s">
        <v>659</v>
      </c>
      <c r="T6910" s="23" t="s">
        <v>4936</v>
      </c>
      <c r="U6910" s="24" t="s">
        <v>15</v>
      </c>
      <c r="V6910" s="23">
        <v>100</v>
      </c>
      <c r="W6910" s="25">
        <v>-2024807.53</v>
      </c>
      <c r="X6910" s="25">
        <v>-19155713.32</v>
      </c>
      <c r="Y6910" s="25">
        <v>-4502941.0199999996</v>
      </c>
      <c r="Z6910" s="25">
        <v>3558212.36</v>
      </c>
      <c r="AA6910" s="25">
        <v>2411068.84</v>
      </c>
      <c r="AB6910" s="25">
        <v>-3905104.17</v>
      </c>
      <c r="AC6910" s="26">
        <v>45152.505756550927</v>
      </c>
      <c r="AD6910" s="27">
        <f>ROW()</f>
        <v>6910</v>
      </c>
      <c r="AE6910" s="27">
        <f>1</f>
        <v>1</v>
      </c>
      <c r="AF6910" s="27">
        <f>SUBTOTAL(109,Tbl_NGF_Data[[#This Row],[Counter]])</f>
        <v>1</v>
      </c>
    </row>
    <row r="6911" spans="2:32" ht="30" x14ac:dyDescent="0.25">
      <c r="B6911" s="21" t="s">
        <v>650</v>
      </c>
      <c r="C6911" s="22" t="s">
        <v>650</v>
      </c>
      <c r="D6911" s="23">
        <v>17</v>
      </c>
      <c r="E6911" s="22" t="s">
        <v>650</v>
      </c>
      <c r="F6911" s="23">
        <v>17</v>
      </c>
      <c r="G6911" s="22" t="s">
        <v>650</v>
      </c>
      <c r="H6911" s="22" t="s">
        <v>1116</v>
      </c>
      <c r="I6911" s="23">
        <v>998</v>
      </c>
      <c r="J6911" s="23">
        <v>158</v>
      </c>
      <c r="K6911" s="23" t="s">
        <v>4911</v>
      </c>
      <c r="L6911" s="22" t="s">
        <v>4912</v>
      </c>
      <c r="M6911" s="21" t="s">
        <v>651</v>
      </c>
      <c r="N6911" s="23" t="s">
        <v>1223</v>
      </c>
      <c r="O6911" s="22" t="s">
        <v>1224</v>
      </c>
      <c r="P6911" s="22" t="s">
        <v>1225</v>
      </c>
      <c r="Q6911" s="23" t="s">
        <v>4934</v>
      </c>
      <c r="R6911" s="22" t="s">
        <v>4935</v>
      </c>
      <c r="S6911" s="21" t="s">
        <v>659</v>
      </c>
      <c r="T6911" s="23" t="s">
        <v>4936</v>
      </c>
      <c r="U6911" s="24" t="s">
        <v>19</v>
      </c>
      <c r="V6911" s="23">
        <v>500</v>
      </c>
      <c r="W6911" s="25">
        <v>6249983893.4899998</v>
      </c>
      <c r="X6911" s="25">
        <v>5931488909.4800005</v>
      </c>
      <c r="Y6911" s="25">
        <v>1757308918.75</v>
      </c>
      <c r="Z6911" s="25">
        <v>22556403948.359997</v>
      </c>
      <c r="AA6911" s="25">
        <v>1432959506.7900009</v>
      </c>
      <c r="AB6911" s="25">
        <v>6895555666.2000008</v>
      </c>
      <c r="AC6911" s="26">
        <v>45152.505756550927</v>
      </c>
      <c r="AD6911" s="27">
        <f>ROW()</f>
        <v>6911</v>
      </c>
      <c r="AE6911" s="27">
        <f>1</f>
        <v>1</v>
      </c>
      <c r="AF6911" s="27">
        <f>SUBTOTAL(109,Tbl_NGF_Data[[#This Row],[Counter]])</f>
        <v>1</v>
      </c>
    </row>
    <row r="6912" spans="2:32" ht="45" x14ac:dyDescent="0.25">
      <c r="B6912" s="21" t="s">
        <v>650</v>
      </c>
      <c r="C6912" s="22" t="s">
        <v>650</v>
      </c>
      <c r="D6912" s="23">
        <v>17</v>
      </c>
      <c r="E6912" s="22" t="s">
        <v>650</v>
      </c>
      <c r="F6912" s="23">
        <v>17</v>
      </c>
      <c r="G6912" s="22" t="s">
        <v>650</v>
      </c>
      <c r="H6912" s="22" t="s">
        <v>1116</v>
      </c>
      <c r="I6912" s="23">
        <v>998</v>
      </c>
      <c r="J6912" s="23">
        <v>158</v>
      </c>
      <c r="K6912" s="23" t="s">
        <v>4911</v>
      </c>
      <c r="L6912" s="22" t="s">
        <v>4912</v>
      </c>
      <c r="M6912" s="21" t="s">
        <v>651</v>
      </c>
      <c r="N6912" s="23" t="s">
        <v>1223</v>
      </c>
      <c r="O6912" s="22" t="s">
        <v>1224</v>
      </c>
      <c r="P6912" s="22" t="s">
        <v>1225</v>
      </c>
      <c r="Q6912" s="23" t="s">
        <v>4937</v>
      </c>
      <c r="R6912" s="22" t="s">
        <v>4938</v>
      </c>
      <c r="S6912" s="21" t="s">
        <v>660</v>
      </c>
      <c r="T6912" s="23" t="s">
        <v>4939</v>
      </c>
      <c r="U6912" s="24" t="s">
        <v>15</v>
      </c>
      <c r="V6912" s="23">
        <v>100</v>
      </c>
      <c r="W6912" s="25">
        <v>31895227.079999998</v>
      </c>
      <c r="X6912" s="25">
        <v>54029934.380000003</v>
      </c>
      <c r="Y6912" s="25">
        <v>62924035.170000002</v>
      </c>
      <c r="Z6912" s="25">
        <v>44337956.759999998</v>
      </c>
      <c r="AA6912" s="25">
        <v>59693825.030000001</v>
      </c>
      <c r="AB6912" s="25">
        <v>79693181.859999999</v>
      </c>
      <c r="AC6912" s="26">
        <v>45152.505756550927</v>
      </c>
      <c r="AD6912" s="27">
        <f>ROW()</f>
        <v>6912</v>
      </c>
      <c r="AE6912" s="27">
        <f>1</f>
        <v>1</v>
      </c>
      <c r="AF6912" s="27">
        <f>SUBTOTAL(109,Tbl_NGF_Data[[#This Row],[Counter]])</f>
        <v>1</v>
      </c>
    </row>
    <row r="6913" spans="2:32" ht="45" x14ac:dyDescent="0.25">
      <c r="B6913" s="21" t="s">
        <v>650</v>
      </c>
      <c r="C6913" s="22" t="s">
        <v>650</v>
      </c>
      <c r="D6913" s="23">
        <v>17</v>
      </c>
      <c r="E6913" s="22" t="s">
        <v>650</v>
      </c>
      <c r="F6913" s="23">
        <v>17</v>
      </c>
      <c r="G6913" s="22" t="s">
        <v>650</v>
      </c>
      <c r="H6913" s="22" t="s">
        <v>1116</v>
      </c>
      <c r="I6913" s="23">
        <v>998</v>
      </c>
      <c r="J6913" s="23">
        <v>158</v>
      </c>
      <c r="K6913" s="23" t="s">
        <v>4911</v>
      </c>
      <c r="L6913" s="22" t="s">
        <v>4912</v>
      </c>
      <c r="M6913" s="21" t="s">
        <v>651</v>
      </c>
      <c r="N6913" s="23" t="s">
        <v>1223</v>
      </c>
      <c r="O6913" s="22" t="s">
        <v>1224</v>
      </c>
      <c r="P6913" s="22" t="s">
        <v>1225</v>
      </c>
      <c r="Q6913" s="23" t="s">
        <v>4940</v>
      </c>
      <c r="R6913" s="22" t="s">
        <v>4941</v>
      </c>
      <c r="S6913" s="21" t="s">
        <v>661</v>
      </c>
      <c r="T6913" s="23" t="s">
        <v>4942</v>
      </c>
      <c r="U6913" s="24" t="s">
        <v>15</v>
      </c>
      <c r="V6913" s="23">
        <v>100</v>
      </c>
      <c r="W6913" s="25">
        <v>-3508560.71</v>
      </c>
      <c r="X6913" s="25">
        <v>-3457882.65</v>
      </c>
      <c r="Y6913" s="25">
        <v>-3118376.76</v>
      </c>
      <c r="Z6913" s="25">
        <v>20957.75</v>
      </c>
      <c r="AA6913" s="25">
        <v>-5454147.3299999991</v>
      </c>
      <c r="AB6913" s="25">
        <v>-5029365.6499999994</v>
      </c>
      <c r="AC6913" s="26">
        <v>45152.505756550927</v>
      </c>
      <c r="AD6913" s="27">
        <f>ROW()</f>
        <v>6913</v>
      </c>
      <c r="AE6913" s="27">
        <f>1</f>
        <v>1</v>
      </c>
      <c r="AF6913" s="27">
        <f>SUBTOTAL(109,Tbl_NGF_Data[[#This Row],[Counter]])</f>
        <v>1</v>
      </c>
    </row>
    <row r="6914" spans="2:32" ht="45" x14ac:dyDescent="0.25">
      <c r="B6914" s="21" t="s">
        <v>650</v>
      </c>
      <c r="C6914" s="22" t="s">
        <v>650</v>
      </c>
      <c r="D6914" s="23">
        <v>17</v>
      </c>
      <c r="E6914" s="22" t="s">
        <v>650</v>
      </c>
      <c r="F6914" s="23">
        <v>17</v>
      </c>
      <c r="G6914" s="22" t="s">
        <v>650</v>
      </c>
      <c r="H6914" s="22" t="s">
        <v>1116</v>
      </c>
      <c r="I6914" s="23">
        <v>998</v>
      </c>
      <c r="J6914" s="23">
        <v>158</v>
      </c>
      <c r="K6914" s="23" t="s">
        <v>4911</v>
      </c>
      <c r="L6914" s="22" t="s">
        <v>4912</v>
      </c>
      <c r="M6914" s="21" t="s">
        <v>651</v>
      </c>
      <c r="N6914" s="23" t="s">
        <v>1223</v>
      </c>
      <c r="O6914" s="22" t="s">
        <v>1224</v>
      </c>
      <c r="P6914" s="22" t="s">
        <v>1225</v>
      </c>
      <c r="Q6914" s="23" t="s">
        <v>4940</v>
      </c>
      <c r="R6914" s="22" t="s">
        <v>4941</v>
      </c>
      <c r="S6914" s="21" t="s">
        <v>661</v>
      </c>
      <c r="T6914" s="23" t="s">
        <v>4942</v>
      </c>
      <c r="U6914" s="24" t="s">
        <v>16</v>
      </c>
      <c r="V6914" s="23">
        <v>135</v>
      </c>
      <c r="W6914" s="25">
        <v>86893573</v>
      </c>
      <c r="X6914" s="25">
        <v>95258419</v>
      </c>
      <c r="Y6914" s="25">
        <v>94241261</v>
      </c>
      <c r="Z6914" s="25">
        <v>105212073</v>
      </c>
      <c r="AA6914" s="25">
        <v>105622571</v>
      </c>
      <c r="AB6914" s="25">
        <v>118358911</v>
      </c>
      <c r="AC6914" s="26">
        <v>45152.505756550927</v>
      </c>
      <c r="AD6914" s="27">
        <f>ROW()</f>
        <v>6914</v>
      </c>
      <c r="AE6914" s="27">
        <f>1</f>
        <v>1</v>
      </c>
      <c r="AF6914" s="27">
        <f>SUBTOTAL(109,Tbl_NGF_Data[[#This Row],[Counter]])</f>
        <v>1</v>
      </c>
    </row>
    <row r="6915" spans="2:32" ht="45" x14ac:dyDescent="0.25">
      <c r="B6915" s="21" t="s">
        <v>650</v>
      </c>
      <c r="C6915" s="22" t="s">
        <v>650</v>
      </c>
      <c r="D6915" s="23">
        <v>17</v>
      </c>
      <c r="E6915" s="22" t="s">
        <v>650</v>
      </c>
      <c r="F6915" s="23">
        <v>17</v>
      </c>
      <c r="G6915" s="22" t="s">
        <v>650</v>
      </c>
      <c r="H6915" s="22" t="s">
        <v>1116</v>
      </c>
      <c r="I6915" s="23">
        <v>998</v>
      </c>
      <c r="J6915" s="23">
        <v>158</v>
      </c>
      <c r="K6915" s="23" t="s">
        <v>4911</v>
      </c>
      <c r="L6915" s="22" t="s">
        <v>4912</v>
      </c>
      <c r="M6915" s="21" t="s">
        <v>651</v>
      </c>
      <c r="N6915" s="23" t="s">
        <v>1223</v>
      </c>
      <c r="O6915" s="22" t="s">
        <v>1224</v>
      </c>
      <c r="P6915" s="22" t="s">
        <v>1225</v>
      </c>
      <c r="Q6915" s="23" t="s">
        <v>4940</v>
      </c>
      <c r="R6915" s="22" t="s">
        <v>4941</v>
      </c>
      <c r="S6915" s="21" t="s">
        <v>661</v>
      </c>
      <c r="T6915" s="23" t="s">
        <v>4942</v>
      </c>
      <c r="U6915" s="24" t="s">
        <v>66</v>
      </c>
      <c r="V6915" s="23">
        <v>137</v>
      </c>
      <c r="W6915" s="25">
        <v>1498709</v>
      </c>
      <c r="X6915" s="25">
        <v>0</v>
      </c>
      <c r="Y6915" s="25">
        <v>0</v>
      </c>
      <c r="Z6915" s="25">
        <v>0</v>
      </c>
      <c r="AA6915" s="25">
        <v>0</v>
      </c>
      <c r="AB6915" s="25">
        <v>0</v>
      </c>
      <c r="AC6915" s="26">
        <v>45152.505756550927</v>
      </c>
      <c r="AD6915" s="27">
        <f>ROW()</f>
        <v>6915</v>
      </c>
      <c r="AE6915" s="27">
        <f>1</f>
        <v>1</v>
      </c>
      <c r="AF6915" s="27">
        <f>SUBTOTAL(109,Tbl_NGF_Data[[#This Row],[Counter]])</f>
        <v>1</v>
      </c>
    </row>
    <row r="6916" spans="2:32" ht="45" x14ac:dyDescent="0.25">
      <c r="B6916" s="21" t="s">
        <v>650</v>
      </c>
      <c r="C6916" s="22" t="s">
        <v>650</v>
      </c>
      <c r="D6916" s="23">
        <v>17</v>
      </c>
      <c r="E6916" s="22" t="s">
        <v>650</v>
      </c>
      <c r="F6916" s="23">
        <v>17</v>
      </c>
      <c r="G6916" s="22" t="s">
        <v>650</v>
      </c>
      <c r="H6916" s="22" t="s">
        <v>1116</v>
      </c>
      <c r="I6916" s="23">
        <v>998</v>
      </c>
      <c r="J6916" s="23">
        <v>158</v>
      </c>
      <c r="K6916" s="23" t="s">
        <v>4911</v>
      </c>
      <c r="L6916" s="22" t="s">
        <v>4912</v>
      </c>
      <c r="M6916" s="21" t="s">
        <v>651</v>
      </c>
      <c r="N6916" s="23" t="s">
        <v>1223</v>
      </c>
      <c r="O6916" s="22" t="s">
        <v>1224</v>
      </c>
      <c r="P6916" s="22" t="s">
        <v>1225</v>
      </c>
      <c r="Q6916" s="23" t="s">
        <v>4940</v>
      </c>
      <c r="R6916" s="22" t="s">
        <v>4941</v>
      </c>
      <c r="S6916" s="21" t="s">
        <v>661</v>
      </c>
      <c r="T6916" s="23" t="s">
        <v>4942</v>
      </c>
      <c r="U6916" s="24" t="s">
        <v>17</v>
      </c>
      <c r="V6916" s="23">
        <v>200</v>
      </c>
      <c r="W6916" s="25">
        <v>86765360.930000082</v>
      </c>
      <c r="X6916" s="25">
        <v>91992871.459999964</v>
      </c>
      <c r="Y6916" s="25">
        <v>84529556.739999995</v>
      </c>
      <c r="Z6916" s="25">
        <v>90967064.139999971</v>
      </c>
      <c r="AA6916" s="25">
        <v>97004626.570000038</v>
      </c>
      <c r="AB6916" s="25">
        <v>108301299.18000008</v>
      </c>
      <c r="AC6916" s="26">
        <v>45152.505756550927</v>
      </c>
      <c r="AD6916" s="27">
        <f>ROW()</f>
        <v>6916</v>
      </c>
      <c r="AE6916" s="27">
        <f>1</f>
        <v>1</v>
      </c>
      <c r="AF6916" s="27">
        <f>SUBTOTAL(109,Tbl_NGF_Data[[#This Row],[Counter]])</f>
        <v>1</v>
      </c>
    </row>
    <row r="6917" spans="2:32" ht="45" x14ac:dyDescent="0.25">
      <c r="B6917" s="21" t="s">
        <v>650</v>
      </c>
      <c r="C6917" s="22" t="s">
        <v>650</v>
      </c>
      <c r="D6917" s="23">
        <v>17</v>
      </c>
      <c r="E6917" s="22" t="s">
        <v>650</v>
      </c>
      <c r="F6917" s="23">
        <v>17</v>
      </c>
      <c r="G6917" s="22" t="s">
        <v>650</v>
      </c>
      <c r="H6917" s="22" t="s">
        <v>1116</v>
      </c>
      <c r="I6917" s="23">
        <v>998</v>
      </c>
      <c r="J6917" s="23">
        <v>158</v>
      </c>
      <c r="K6917" s="23" t="s">
        <v>4911</v>
      </c>
      <c r="L6917" s="22" t="s">
        <v>4912</v>
      </c>
      <c r="M6917" s="21" t="s">
        <v>651</v>
      </c>
      <c r="N6917" s="23" t="s">
        <v>1223</v>
      </c>
      <c r="O6917" s="22" t="s">
        <v>1224</v>
      </c>
      <c r="P6917" s="22" t="s">
        <v>1225</v>
      </c>
      <c r="Q6917" s="23" t="s">
        <v>4940</v>
      </c>
      <c r="R6917" s="22" t="s">
        <v>4941</v>
      </c>
      <c r="S6917" s="21" t="s">
        <v>661</v>
      </c>
      <c r="T6917" s="23" t="s">
        <v>4942</v>
      </c>
      <c r="U6917" s="24" t="s">
        <v>97</v>
      </c>
      <c r="V6917" s="23">
        <v>205</v>
      </c>
      <c r="W6917" s="25">
        <v>1498708.0999999999</v>
      </c>
      <c r="X6917" s="25">
        <v>0</v>
      </c>
      <c r="Y6917" s="25">
        <v>0</v>
      </c>
      <c r="Z6917" s="25">
        <v>0</v>
      </c>
      <c r="AA6917" s="25">
        <v>0</v>
      </c>
      <c r="AB6917" s="25">
        <v>0</v>
      </c>
      <c r="AC6917" s="26">
        <v>45152.505756550927</v>
      </c>
      <c r="AD6917" s="27">
        <f>ROW()</f>
        <v>6917</v>
      </c>
      <c r="AE6917" s="27">
        <f>1</f>
        <v>1</v>
      </c>
      <c r="AF6917" s="27">
        <f>SUBTOTAL(109,Tbl_NGF_Data[[#This Row],[Counter]])</f>
        <v>1</v>
      </c>
    </row>
    <row r="6918" spans="2:32" ht="45" x14ac:dyDescent="0.25">
      <c r="B6918" s="21" t="s">
        <v>650</v>
      </c>
      <c r="C6918" s="22" t="s">
        <v>650</v>
      </c>
      <c r="D6918" s="23">
        <v>17</v>
      </c>
      <c r="E6918" s="22" t="s">
        <v>650</v>
      </c>
      <c r="F6918" s="23">
        <v>17</v>
      </c>
      <c r="G6918" s="22" t="s">
        <v>650</v>
      </c>
      <c r="H6918" s="22" t="s">
        <v>1116</v>
      </c>
      <c r="I6918" s="23">
        <v>998</v>
      </c>
      <c r="J6918" s="23">
        <v>158</v>
      </c>
      <c r="K6918" s="23" t="s">
        <v>4911</v>
      </c>
      <c r="L6918" s="22" t="s">
        <v>4912</v>
      </c>
      <c r="M6918" s="21" t="s">
        <v>651</v>
      </c>
      <c r="N6918" s="23" t="s">
        <v>1223</v>
      </c>
      <c r="O6918" s="22" t="s">
        <v>1224</v>
      </c>
      <c r="P6918" s="22" t="s">
        <v>1225</v>
      </c>
      <c r="Q6918" s="23" t="s">
        <v>4940</v>
      </c>
      <c r="R6918" s="22" t="s">
        <v>4941</v>
      </c>
      <c r="S6918" s="21" t="s">
        <v>661</v>
      </c>
      <c r="T6918" s="23" t="s">
        <v>4942</v>
      </c>
      <c r="U6918" s="24" t="s">
        <v>18</v>
      </c>
      <c r="V6918" s="23">
        <v>220</v>
      </c>
      <c r="W6918" s="25">
        <v>128212.06999991834</v>
      </c>
      <c r="X6918" s="25">
        <v>3265547.5400000364</v>
      </c>
      <c r="Y6918" s="25">
        <v>9711704.2600000054</v>
      </c>
      <c r="Z6918" s="25">
        <v>14245008.860000029</v>
      </c>
      <c r="AA6918" s="25">
        <v>8617944.4299999624</v>
      </c>
      <c r="AB6918" s="25">
        <v>10057611.819999918</v>
      </c>
      <c r="AC6918" s="26">
        <v>45152.505756550927</v>
      </c>
      <c r="AD6918" s="27">
        <f>ROW()</f>
        <v>6918</v>
      </c>
      <c r="AE6918" s="27">
        <f>1</f>
        <v>1</v>
      </c>
      <c r="AF6918" s="27">
        <f>SUBTOTAL(109,Tbl_NGF_Data[[#This Row],[Counter]])</f>
        <v>1</v>
      </c>
    </row>
    <row r="6919" spans="2:32" ht="45" x14ac:dyDescent="0.25">
      <c r="B6919" s="21" t="s">
        <v>650</v>
      </c>
      <c r="C6919" s="22" t="s">
        <v>650</v>
      </c>
      <c r="D6919" s="23">
        <v>17</v>
      </c>
      <c r="E6919" s="22" t="s">
        <v>650</v>
      </c>
      <c r="F6919" s="23">
        <v>17</v>
      </c>
      <c r="G6919" s="22" t="s">
        <v>650</v>
      </c>
      <c r="H6919" s="22" t="s">
        <v>1116</v>
      </c>
      <c r="I6919" s="23">
        <v>998</v>
      </c>
      <c r="J6919" s="23">
        <v>158</v>
      </c>
      <c r="K6919" s="23" t="s">
        <v>4911</v>
      </c>
      <c r="L6919" s="22" t="s">
        <v>4912</v>
      </c>
      <c r="M6919" s="21" t="s">
        <v>651</v>
      </c>
      <c r="N6919" s="23" t="s">
        <v>1223</v>
      </c>
      <c r="O6919" s="22" t="s">
        <v>1224</v>
      </c>
      <c r="P6919" s="22" t="s">
        <v>1225</v>
      </c>
      <c r="Q6919" s="23" t="s">
        <v>4940</v>
      </c>
      <c r="R6919" s="22" t="s">
        <v>4941</v>
      </c>
      <c r="S6919" s="21" t="s">
        <v>661</v>
      </c>
      <c r="T6919" s="23" t="s">
        <v>4942</v>
      </c>
      <c r="U6919" s="24" t="s">
        <v>67</v>
      </c>
      <c r="V6919" s="23">
        <v>222</v>
      </c>
      <c r="W6919" s="25">
        <v>0.90000000013969839</v>
      </c>
      <c r="X6919" s="25">
        <v>0</v>
      </c>
      <c r="Y6919" s="25">
        <v>0</v>
      </c>
      <c r="Z6919" s="25">
        <v>0</v>
      </c>
      <c r="AA6919" s="25">
        <v>0</v>
      </c>
      <c r="AB6919" s="25">
        <v>0</v>
      </c>
      <c r="AC6919" s="26">
        <v>45152.505756550927</v>
      </c>
      <c r="AD6919" s="27">
        <f>ROW()</f>
        <v>6919</v>
      </c>
      <c r="AE6919" s="27">
        <f>1</f>
        <v>1</v>
      </c>
      <c r="AF6919" s="27">
        <f>SUBTOTAL(109,Tbl_NGF_Data[[#This Row],[Counter]])</f>
        <v>1</v>
      </c>
    </row>
    <row r="6920" spans="2:32" ht="45" x14ac:dyDescent="0.25">
      <c r="B6920" s="21" t="s">
        <v>650</v>
      </c>
      <c r="C6920" s="22" t="s">
        <v>650</v>
      </c>
      <c r="D6920" s="23">
        <v>17</v>
      </c>
      <c r="E6920" s="22" t="s">
        <v>650</v>
      </c>
      <c r="F6920" s="23">
        <v>17</v>
      </c>
      <c r="G6920" s="22" t="s">
        <v>650</v>
      </c>
      <c r="H6920" s="22" t="s">
        <v>1116</v>
      </c>
      <c r="I6920" s="23">
        <v>998</v>
      </c>
      <c r="J6920" s="23">
        <v>158</v>
      </c>
      <c r="K6920" s="23" t="s">
        <v>4911</v>
      </c>
      <c r="L6920" s="22" t="s">
        <v>4912</v>
      </c>
      <c r="M6920" s="21" t="s">
        <v>651</v>
      </c>
      <c r="N6920" s="23" t="s">
        <v>1223</v>
      </c>
      <c r="O6920" s="22" t="s">
        <v>1224</v>
      </c>
      <c r="P6920" s="22" t="s">
        <v>1225</v>
      </c>
      <c r="Q6920" s="23" t="s">
        <v>4940</v>
      </c>
      <c r="R6920" s="22" t="s">
        <v>4941</v>
      </c>
      <c r="S6920" s="21" t="s">
        <v>661</v>
      </c>
      <c r="T6920" s="23" t="s">
        <v>4942</v>
      </c>
      <c r="U6920" s="24" t="s">
        <v>19</v>
      </c>
      <c r="V6920" s="23">
        <v>500</v>
      </c>
      <c r="W6920" s="25">
        <v>86371288.149999991</v>
      </c>
      <c r="X6920" s="25">
        <v>96611546.079999998</v>
      </c>
      <c r="Y6920" s="25">
        <v>91849540.25999999</v>
      </c>
      <c r="Z6920" s="25">
        <v>97838920.149999991</v>
      </c>
      <c r="AA6920" s="25">
        <v>90785330.549999997</v>
      </c>
      <c r="AB6920" s="25">
        <v>110756287.06999999</v>
      </c>
      <c r="AC6920" s="26">
        <v>45152.505756550927</v>
      </c>
      <c r="AD6920" s="27">
        <f>ROW()</f>
        <v>6920</v>
      </c>
      <c r="AE6920" s="27">
        <f>1</f>
        <v>1</v>
      </c>
      <c r="AF6920" s="27">
        <f>SUBTOTAL(109,Tbl_NGF_Data[[#This Row],[Counter]])</f>
        <v>1</v>
      </c>
    </row>
    <row r="6921" spans="2:32" ht="45" x14ac:dyDescent="0.25">
      <c r="B6921" s="21" t="s">
        <v>650</v>
      </c>
      <c r="C6921" s="22" t="s">
        <v>650</v>
      </c>
      <c r="D6921" s="23">
        <v>17</v>
      </c>
      <c r="E6921" s="22" t="s">
        <v>650</v>
      </c>
      <c r="F6921" s="23">
        <v>17</v>
      </c>
      <c r="G6921" s="22" t="s">
        <v>650</v>
      </c>
      <c r="H6921" s="22" t="s">
        <v>1116</v>
      </c>
      <c r="I6921" s="23">
        <v>998</v>
      </c>
      <c r="J6921" s="23">
        <v>158</v>
      </c>
      <c r="K6921" s="23" t="s">
        <v>4911</v>
      </c>
      <c r="L6921" s="22" t="s">
        <v>4912</v>
      </c>
      <c r="M6921" s="21" t="s">
        <v>651</v>
      </c>
      <c r="N6921" s="23" t="s">
        <v>1223</v>
      </c>
      <c r="O6921" s="22" t="s">
        <v>1224</v>
      </c>
      <c r="P6921" s="22" t="s">
        <v>1225</v>
      </c>
      <c r="Q6921" s="23" t="s">
        <v>4943</v>
      </c>
      <c r="R6921" s="22" t="s">
        <v>4944</v>
      </c>
      <c r="S6921" s="21" t="s">
        <v>662</v>
      </c>
      <c r="T6921" s="23" t="s">
        <v>4945</v>
      </c>
      <c r="U6921" s="24" t="s">
        <v>19</v>
      </c>
      <c r="V6921" s="23">
        <v>500</v>
      </c>
      <c r="W6921" s="25">
        <v>461384382.62</v>
      </c>
      <c r="X6921" s="25">
        <v>382500548.90999997</v>
      </c>
      <c r="Y6921" s="25">
        <v>613354026.58000004</v>
      </c>
      <c r="Z6921" s="25">
        <v>1274814148.72</v>
      </c>
      <c r="AA6921" s="25">
        <v>46256724.039999992</v>
      </c>
      <c r="AB6921" s="25">
        <v>487162391.80000001</v>
      </c>
      <c r="AC6921" s="26">
        <v>45152.505756550927</v>
      </c>
      <c r="AD6921" s="27">
        <f>ROW()</f>
        <v>6921</v>
      </c>
      <c r="AE6921" s="27">
        <f>1</f>
        <v>1</v>
      </c>
      <c r="AF6921" s="27">
        <f>SUBTOTAL(109,Tbl_NGF_Data[[#This Row],[Counter]])</f>
        <v>1</v>
      </c>
    </row>
    <row r="6922" spans="2:32" ht="45" x14ac:dyDescent="0.25">
      <c r="B6922" s="21" t="s">
        <v>650</v>
      </c>
      <c r="C6922" s="22" t="s">
        <v>650</v>
      </c>
      <c r="D6922" s="23">
        <v>17</v>
      </c>
      <c r="E6922" s="22" t="s">
        <v>650</v>
      </c>
      <c r="F6922" s="23">
        <v>17</v>
      </c>
      <c r="G6922" s="22" t="s">
        <v>650</v>
      </c>
      <c r="H6922" s="22" t="s">
        <v>1116</v>
      </c>
      <c r="I6922" s="23">
        <v>998</v>
      </c>
      <c r="J6922" s="23">
        <v>158</v>
      </c>
      <c r="K6922" s="23" t="s">
        <v>4911</v>
      </c>
      <c r="L6922" s="22" t="s">
        <v>4912</v>
      </c>
      <c r="M6922" s="21" t="s">
        <v>651</v>
      </c>
      <c r="N6922" s="23" t="s">
        <v>1223</v>
      </c>
      <c r="O6922" s="22" t="s">
        <v>1224</v>
      </c>
      <c r="P6922" s="22" t="s">
        <v>1225</v>
      </c>
      <c r="Q6922" s="23" t="s">
        <v>4946</v>
      </c>
      <c r="R6922" s="22" t="s">
        <v>4947</v>
      </c>
      <c r="S6922" s="21" t="s">
        <v>663</v>
      </c>
      <c r="T6922" s="23" t="s">
        <v>4948</v>
      </c>
      <c r="U6922" s="24" t="s">
        <v>19</v>
      </c>
      <c r="V6922" s="23">
        <v>500</v>
      </c>
      <c r="W6922" s="25">
        <v>184195148.50999999</v>
      </c>
      <c r="X6922" s="25">
        <v>185043941.78</v>
      </c>
      <c r="Y6922" s="25">
        <v>197792220.43000001</v>
      </c>
      <c r="Z6922" s="25">
        <v>233404516.97999999</v>
      </c>
      <c r="AA6922" s="25">
        <v>227511963.13999999</v>
      </c>
      <c r="AB6922" s="25">
        <v>255506692.84</v>
      </c>
      <c r="AC6922" s="26">
        <v>45152.505756550927</v>
      </c>
      <c r="AD6922" s="27">
        <f>ROW()</f>
        <v>6922</v>
      </c>
      <c r="AE6922" s="27">
        <f>1</f>
        <v>1</v>
      </c>
      <c r="AF6922" s="27">
        <f>SUBTOTAL(109,Tbl_NGF_Data[[#This Row],[Counter]])</f>
        <v>1</v>
      </c>
    </row>
    <row r="6923" spans="2:32" ht="45" x14ac:dyDescent="0.25">
      <c r="B6923" s="21" t="s">
        <v>650</v>
      </c>
      <c r="C6923" s="22" t="s">
        <v>650</v>
      </c>
      <c r="D6923" s="23">
        <v>17</v>
      </c>
      <c r="E6923" s="22" t="s">
        <v>650</v>
      </c>
      <c r="F6923" s="23">
        <v>17</v>
      </c>
      <c r="G6923" s="22" t="s">
        <v>650</v>
      </c>
      <c r="H6923" s="22" t="s">
        <v>1116</v>
      </c>
      <c r="I6923" s="23">
        <v>998</v>
      </c>
      <c r="J6923" s="23">
        <v>158</v>
      </c>
      <c r="K6923" s="23" t="s">
        <v>4911</v>
      </c>
      <c r="L6923" s="22" t="s">
        <v>4912</v>
      </c>
      <c r="M6923" s="21" t="s">
        <v>651</v>
      </c>
      <c r="N6923" s="23" t="s">
        <v>1223</v>
      </c>
      <c r="O6923" s="22" t="s">
        <v>1224</v>
      </c>
      <c r="P6923" s="22" t="s">
        <v>1225</v>
      </c>
      <c r="Q6923" s="23" t="s">
        <v>4949</v>
      </c>
      <c r="R6923" s="22" t="s">
        <v>4950</v>
      </c>
      <c r="S6923" s="21" t="s">
        <v>664</v>
      </c>
      <c r="T6923" s="23" t="s">
        <v>4951</v>
      </c>
      <c r="U6923" s="24" t="s">
        <v>15</v>
      </c>
      <c r="V6923" s="23">
        <v>100</v>
      </c>
      <c r="W6923" s="25">
        <v>0</v>
      </c>
      <c r="X6923" s="25">
        <v>-58480.82</v>
      </c>
      <c r="Y6923" s="25">
        <v>-57858.13</v>
      </c>
      <c r="Z6923" s="25">
        <v>0</v>
      </c>
      <c r="AA6923" s="25">
        <v>0</v>
      </c>
      <c r="AB6923" s="25">
        <v>0</v>
      </c>
      <c r="AC6923" s="26">
        <v>45152.505756550927</v>
      </c>
      <c r="AD6923" s="27">
        <f>ROW()</f>
        <v>6923</v>
      </c>
      <c r="AE6923" s="27">
        <f>1</f>
        <v>1</v>
      </c>
      <c r="AF6923" s="27">
        <f>SUBTOTAL(109,Tbl_NGF_Data[[#This Row],[Counter]])</f>
        <v>1</v>
      </c>
    </row>
    <row r="6924" spans="2:32" ht="45" x14ac:dyDescent="0.25">
      <c r="B6924" s="21" t="s">
        <v>650</v>
      </c>
      <c r="C6924" s="22" t="s">
        <v>650</v>
      </c>
      <c r="D6924" s="23">
        <v>17</v>
      </c>
      <c r="E6924" s="22" t="s">
        <v>650</v>
      </c>
      <c r="F6924" s="23">
        <v>17</v>
      </c>
      <c r="G6924" s="22" t="s">
        <v>650</v>
      </c>
      <c r="H6924" s="22" t="s">
        <v>1116</v>
      </c>
      <c r="I6924" s="23">
        <v>998</v>
      </c>
      <c r="J6924" s="23">
        <v>158</v>
      </c>
      <c r="K6924" s="23" t="s">
        <v>4911</v>
      </c>
      <c r="L6924" s="22" t="s">
        <v>4912</v>
      </c>
      <c r="M6924" s="21" t="s">
        <v>651</v>
      </c>
      <c r="N6924" s="23" t="s">
        <v>1223</v>
      </c>
      <c r="O6924" s="22" t="s">
        <v>1224</v>
      </c>
      <c r="P6924" s="22" t="s">
        <v>1225</v>
      </c>
      <c r="Q6924" s="23" t="s">
        <v>4949</v>
      </c>
      <c r="R6924" s="22" t="s">
        <v>4950</v>
      </c>
      <c r="S6924" s="21" t="s">
        <v>664</v>
      </c>
      <c r="T6924" s="23" t="s">
        <v>4951</v>
      </c>
      <c r="U6924" s="24" t="s">
        <v>19</v>
      </c>
      <c r="V6924" s="23">
        <v>500</v>
      </c>
      <c r="W6924" s="25">
        <v>25649196.900000002</v>
      </c>
      <c r="X6924" s="25">
        <v>25975074.469999999</v>
      </c>
      <c r="Y6924" s="25">
        <v>26797843.949999999</v>
      </c>
      <c r="Z6924" s="25">
        <v>26876783.050000001</v>
      </c>
      <c r="AA6924" s="25">
        <v>27674120.41</v>
      </c>
      <c r="AB6924" s="25">
        <v>30951854.149999999</v>
      </c>
      <c r="AC6924" s="26">
        <v>45152.505756550927</v>
      </c>
      <c r="AD6924" s="27">
        <f>ROW()</f>
        <v>6924</v>
      </c>
      <c r="AE6924" s="27">
        <f>1</f>
        <v>1</v>
      </c>
      <c r="AF6924" s="27">
        <f>SUBTOTAL(109,Tbl_NGF_Data[[#This Row],[Counter]])</f>
        <v>1</v>
      </c>
    </row>
    <row r="6925" spans="2:32" ht="45" x14ac:dyDescent="0.25">
      <c r="B6925" s="21" t="s">
        <v>650</v>
      </c>
      <c r="C6925" s="22" t="s">
        <v>650</v>
      </c>
      <c r="D6925" s="23">
        <v>17</v>
      </c>
      <c r="E6925" s="22" t="s">
        <v>650</v>
      </c>
      <c r="F6925" s="23">
        <v>17</v>
      </c>
      <c r="G6925" s="22" t="s">
        <v>650</v>
      </c>
      <c r="H6925" s="22" t="s">
        <v>1116</v>
      </c>
      <c r="I6925" s="23">
        <v>998</v>
      </c>
      <c r="J6925" s="23">
        <v>158</v>
      </c>
      <c r="K6925" s="23" t="s">
        <v>4911</v>
      </c>
      <c r="L6925" s="22" t="s">
        <v>4912</v>
      </c>
      <c r="M6925" s="21" t="s">
        <v>651</v>
      </c>
      <c r="N6925" s="23" t="s">
        <v>1223</v>
      </c>
      <c r="O6925" s="22" t="s">
        <v>1224</v>
      </c>
      <c r="P6925" s="22" t="s">
        <v>1225</v>
      </c>
      <c r="Q6925" s="23" t="s">
        <v>4952</v>
      </c>
      <c r="R6925" s="22" t="s">
        <v>4953</v>
      </c>
      <c r="S6925" s="21" t="s">
        <v>665</v>
      </c>
      <c r="T6925" s="23" t="s">
        <v>4954</v>
      </c>
      <c r="U6925" s="24" t="s">
        <v>19</v>
      </c>
      <c r="V6925" s="23">
        <v>500</v>
      </c>
      <c r="W6925" s="25">
        <v>17582097.780000001</v>
      </c>
      <c r="X6925" s="25">
        <v>17705247.359999999</v>
      </c>
      <c r="Y6925" s="25">
        <v>18714746.449999999</v>
      </c>
      <c r="Z6925" s="25">
        <v>17730581.82</v>
      </c>
      <c r="AA6925" s="25">
        <v>17271559.510000002</v>
      </c>
      <c r="AB6925" s="25">
        <v>18608286.260000002</v>
      </c>
      <c r="AC6925" s="26">
        <v>45152.505756550927</v>
      </c>
      <c r="AD6925" s="27">
        <f>ROW()</f>
        <v>6925</v>
      </c>
      <c r="AE6925" s="27">
        <f>1</f>
        <v>1</v>
      </c>
      <c r="AF6925" s="27">
        <f>SUBTOTAL(109,Tbl_NGF_Data[[#This Row],[Counter]])</f>
        <v>1</v>
      </c>
    </row>
    <row r="6926" spans="2:32" ht="45" x14ac:dyDescent="0.25">
      <c r="B6926" s="21" t="s">
        <v>650</v>
      </c>
      <c r="C6926" s="22" t="s">
        <v>650</v>
      </c>
      <c r="D6926" s="23">
        <v>17</v>
      </c>
      <c r="E6926" s="22" t="s">
        <v>650</v>
      </c>
      <c r="F6926" s="23">
        <v>17</v>
      </c>
      <c r="G6926" s="22" t="s">
        <v>650</v>
      </c>
      <c r="H6926" s="22" t="s">
        <v>1116</v>
      </c>
      <c r="I6926" s="23">
        <v>998</v>
      </c>
      <c r="J6926" s="23">
        <v>158</v>
      </c>
      <c r="K6926" s="23" t="s">
        <v>4911</v>
      </c>
      <c r="L6926" s="22" t="s">
        <v>4912</v>
      </c>
      <c r="M6926" s="21" t="s">
        <v>651</v>
      </c>
      <c r="N6926" s="23" t="s">
        <v>1223</v>
      </c>
      <c r="O6926" s="22" t="s">
        <v>1224</v>
      </c>
      <c r="P6926" s="22" t="s">
        <v>1225</v>
      </c>
      <c r="Q6926" s="23" t="s">
        <v>4955</v>
      </c>
      <c r="R6926" s="22" t="s">
        <v>4956</v>
      </c>
      <c r="S6926" s="21" t="s">
        <v>666</v>
      </c>
      <c r="T6926" s="23" t="s">
        <v>4957</v>
      </c>
      <c r="U6926" s="24" t="s">
        <v>19</v>
      </c>
      <c r="V6926" s="23">
        <v>500</v>
      </c>
      <c r="W6926" s="25">
        <v>72596705.579999998</v>
      </c>
      <c r="X6926" s="25">
        <v>72980081.88000001</v>
      </c>
      <c r="Y6926" s="25">
        <v>78736802.100000009</v>
      </c>
      <c r="Z6926" s="25">
        <v>75004484.930000007</v>
      </c>
      <c r="AA6926" s="25">
        <v>92130324.810000017</v>
      </c>
      <c r="AB6926" s="25">
        <v>93319643.5</v>
      </c>
      <c r="AC6926" s="26">
        <v>45152.505756550927</v>
      </c>
      <c r="AD6926" s="27">
        <f>ROW()</f>
        <v>6926</v>
      </c>
      <c r="AE6926" s="27">
        <f>1</f>
        <v>1</v>
      </c>
      <c r="AF6926" s="27">
        <f>SUBTOTAL(109,Tbl_NGF_Data[[#This Row],[Counter]])</f>
        <v>1</v>
      </c>
    </row>
    <row r="6927" spans="2:32" ht="45" x14ac:dyDescent="0.25">
      <c r="B6927" s="21" t="s">
        <v>650</v>
      </c>
      <c r="C6927" s="22" t="s">
        <v>650</v>
      </c>
      <c r="D6927" s="23">
        <v>17</v>
      </c>
      <c r="E6927" s="22" t="s">
        <v>650</v>
      </c>
      <c r="F6927" s="23">
        <v>17</v>
      </c>
      <c r="G6927" s="22" t="s">
        <v>650</v>
      </c>
      <c r="H6927" s="22" t="s">
        <v>1116</v>
      </c>
      <c r="I6927" s="23">
        <v>998</v>
      </c>
      <c r="J6927" s="23">
        <v>158</v>
      </c>
      <c r="K6927" s="23" t="s">
        <v>4911</v>
      </c>
      <c r="L6927" s="22" t="s">
        <v>4912</v>
      </c>
      <c r="M6927" s="21" t="s">
        <v>651</v>
      </c>
      <c r="N6927" s="23" t="s">
        <v>1223</v>
      </c>
      <c r="O6927" s="22" t="s">
        <v>1224</v>
      </c>
      <c r="P6927" s="22" t="s">
        <v>1225</v>
      </c>
      <c r="Q6927" s="23" t="s">
        <v>4958</v>
      </c>
      <c r="R6927" s="22" t="s">
        <v>4959</v>
      </c>
      <c r="S6927" s="21" t="s">
        <v>667</v>
      </c>
      <c r="T6927" s="23" t="s">
        <v>4960</v>
      </c>
      <c r="U6927" s="24" t="s">
        <v>19</v>
      </c>
      <c r="V6927" s="23">
        <v>500</v>
      </c>
      <c r="W6927" s="25">
        <v>121679.45</v>
      </c>
      <c r="X6927" s="25">
        <v>100244.22</v>
      </c>
      <c r="Y6927" s="25">
        <v>77023.350000000006</v>
      </c>
      <c r="Z6927" s="25">
        <v>76456.44</v>
      </c>
      <c r="AA6927" s="25">
        <v>87215.16</v>
      </c>
      <c r="AB6927" s="25">
        <v>114497.75</v>
      </c>
      <c r="AC6927" s="26">
        <v>45152.505756550927</v>
      </c>
      <c r="AD6927" s="27">
        <f>ROW()</f>
        <v>6927</v>
      </c>
      <c r="AE6927" s="27">
        <f>1</f>
        <v>1</v>
      </c>
      <c r="AF6927" s="27">
        <f>SUBTOTAL(109,Tbl_NGF_Data[[#This Row],[Counter]])</f>
        <v>1</v>
      </c>
    </row>
    <row r="6928" spans="2:32" ht="45" x14ac:dyDescent="0.25">
      <c r="B6928" s="21" t="s">
        <v>650</v>
      </c>
      <c r="C6928" s="22" t="s">
        <v>650</v>
      </c>
      <c r="D6928" s="23">
        <v>17</v>
      </c>
      <c r="E6928" s="22" t="s">
        <v>650</v>
      </c>
      <c r="F6928" s="23">
        <v>17</v>
      </c>
      <c r="G6928" s="22" t="s">
        <v>650</v>
      </c>
      <c r="H6928" s="22" t="s">
        <v>1116</v>
      </c>
      <c r="I6928" s="23">
        <v>998</v>
      </c>
      <c r="J6928" s="23">
        <v>158</v>
      </c>
      <c r="K6928" s="23" t="s">
        <v>4911</v>
      </c>
      <c r="L6928" s="22" t="s">
        <v>4912</v>
      </c>
      <c r="M6928" s="21" t="s">
        <v>651</v>
      </c>
      <c r="N6928" s="23" t="s">
        <v>1223</v>
      </c>
      <c r="O6928" s="22" t="s">
        <v>1224</v>
      </c>
      <c r="P6928" s="22" t="s">
        <v>1225</v>
      </c>
      <c r="Q6928" s="23" t="s">
        <v>4961</v>
      </c>
      <c r="R6928" s="22" t="s">
        <v>4962</v>
      </c>
      <c r="S6928" s="21" t="s">
        <v>668</v>
      </c>
      <c r="T6928" s="23" t="s">
        <v>4963</v>
      </c>
      <c r="U6928" s="24" t="s">
        <v>19</v>
      </c>
      <c r="V6928" s="23">
        <v>500</v>
      </c>
      <c r="W6928" s="25">
        <v>140628.45000000001</v>
      </c>
      <c r="X6928" s="25">
        <v>145000</v>
      </c>
      <c r="Y6928" s="25">
        <v>59640.160000000003</v>
      </c>
      <c r="Z6928" s="25">
        <v>126339.87</v>
      </c>
      <c r="AA6928" s="25">
        <v>377.87</v>
      </c>
      <c r="AB6928" s="25">
        <v>25000</v>
      </c>
      <c r="AC6928" s="26">
        <v>45152.505756550927</v>
      </c>
      <c r="AD6928" s="27">
        <f>ROW()</f>
        <v>6928</v>
      </c>
      <c r="AE6928" s="27">
        <f>1</f>
        <v>1</v>
      </c>
      <c r="AF6928" s="27">
        <f>SUBTOTAL(109,Tbl_NGF_Data[[#This Row],[Counter]])</f>
        <v>1</v>
      </c>
    </row>
    <row r="6929" spans="2:32" ht="45" x14ac:dyDescent="0.25">
      <c r="B6929" s="21" t="s">
        <v>650</v>
      </c>
      <c r="C6929" s="22" t="s">
        <v>650</v>
      </c>
      <c r="D6929" s="23">
        <v>17</v>
      </c>
      <c r="E6929" s="22" t="s">
        <v>650</v>
      </c>
      <c r="F6929" s="23">
        <v>17</v>
      </c>
      <c r="G6929" s="22" t="s">
        <v>650</v>
      </c>
      <c r="H6929" s="22" t="s">
        <v>1116</v>
      </c>
      <c r="I6929" s="23">
        <v>998</v>
      </c>
      <c r="J6929" s="23">
        <v>158</v>
      </c>
      <c r="K6929" s="23" t="s">
        <v>4911</v>
      </c>
      <c r="L6929" s="22" t="s">
        <v>4912</v>
      </c>
      <c r="M6929" s="21" t="s">
        <v>651</v>
      </c>
      <c r="N6929" s="23" t="s">
        <v>1223</v>
      </c>
      <c r="O6929" s="22" t="s">
        <v>1224</v>
      </c>
      <c r="P6929" s="22" t="s">
        <v>1225</v>
      </c>
      <c r="Q6929" s="23" t="s">
        <v>1551</v>
      </c>
      <c r="R6929" s="22" t="s">
        <v>1552</v>
      </c>
      <c r="S6929" s="21" t="s">
        <v>30</v>
      </c>
      <c r="T6929" s="23" t="s">
        <v>4964</v>
      </c>
      <c r="U6929" s="24" t="s">
        <v>16</v>
      </c>
      <c r="V6929" s="23">
        <v>135</v>
      </c>
      <c r="W6929" s="25">
        <v>400108</v>
      </c>
      <c r="X6929" s="25">
        <v>400108</v>
      </c>
      <c r="Y6929" s="25">
        <v>400108</v>
      </c>
      <c r="Z6929" s="25">
        <v>400108</v>
      </c>
      <c r="AA6929" s="25">
        <v>400108</v>
      </c>
      <c r="AB6929" s="25">
        <v>400108</v>
      </c>
      <c r="AC6929" s="26">
        <v>45152.505756550927</v>
      </c>
      <c r="AD6929" s="27">
        <f>ROW()</f>
        <v>6929</v>
      </c>
      <c r="AE6929" s="27">
        <f>1</f>
        <v>1</v>
      </c>
      <c r="AF6929" s="27">
        <f>SUBTOTAL(109,Tbl_NGF_Data[[#This Row],[Counter]])</f>
        <v>1</v>
      </c>
    </row>
    <row r="6930" spans="2:32" ht="45" x14ac:dyDescent="0.25">
      <c r="B6930" s="21" t="s">
        <v>650</v>
      </c>
      <c r="C6930" s="22" t="s">
        <v>650</v>
      </c>
      <c r="D6930" s="23">
        <v>17</v>
      </c>
      <c r="E6930" s="22" t="s">
        <v>650</v>
      </c>
      <c r="F6930" s="23">
        <v>17</v>
      </c>
      <c r="G6930" s="22" t="s">
        <v>650</v>
      </c>
      <c r="H6930" s="22" t="s">
        <v>1116</v>
      </c>
      <c r="I6930" s="23">
        <v>998</v>
      </c>
      <c r="J6930" s="23">
        <v>158</v>
      </c>
      <c r="K6930" s="23" t="s">
        <v>4911</v>
      </c>
      <c r="L6930" s="22" t="s">
        <v>4912</v>
      </c>
      <c r="M6930" s="21" t="s">
        <v>651</v>
      </c>
      <c r="N6930" s="23" t="s">
        <v>1223</v>
      </c>
      <c r="O6930" s="22" t="s">
        <v>1224</v>
      </c>
      <c r="P6930" s="22" t="s">
        <v>1225</v>
      </c>
      <c r="Q6930" s="23" t="s">
        <v>1551</v>
      </c>
      <c r="R6930" s="22" t="s">
        <v>1552</v>
      </c>
      <c r="S6930" s="21" t="s">
        <v>30</v>
      </c>
      <c r="T6930" s="23" t="s">
        <v>4964</v>
      </c>
      <c r="U6930" s="24" t="s">
        <v>17</v>
      </c>
      <c r="V6930" s="23">
        <v>200</v>
      </c>
      <c r="W6930" s="25">
        <v>400108</v>
      </c>
      <c r="X6930" s="25">
        <v>400108</v>
      </c>
      <c r="Y6930" s="25">
        <v>400108</v>
      </c>
      <c r="Z6930" s="25">
        <v>0</v>
      </c>
      <c r="AA6930" s="25">
        <v>400108</v>
      </c>
      <c r="AB6930" s="25">
        <v>400108</v>
      </c>
      <c r="AC6930" s="26">
        <v>45152.505756550927</v>
      </c>
      <c r="AD6930" s="27">
        <f>ROW()</f>
        <v>6930</v>
      </c>
      <c r="AE6930" s="27">
        <f>1</f>
        <v>1</v>
      </c>
      <c r="AF6930" s="27">
        <f>SUBTOTAL(109,Tbl_NGF_Data[[#This Row],[Counter]])</f>
        <v>1</v>
      </c>
    </row>
    <row r="6931" spans="2:32" ht="45" x14ac:dyDescent="0.25">
      <c r="B6931" s="21" t="s">
        <v>650</v>
      </c>
      <c r="C6931" s="22" t="s">
        <v>650</v>
      </c>
      <c r="D6931" s="23">
        <v>17</v>
      </c>
      <c r="E6931" s="22" t="s">
        <v>650</v>
      </c>
      <c r="F6931" s="23">
        <v>17</v>
      </c>
      <c r="G6931" s="22" t="s">
        <v>650</v>
      </c>
      <c r="H6931" s="22" t="s">
        <v>1116</v>
      </c>
      <c r="I6931" s="23">
        <v>998</v>
      </c>
      <c r="J6931" s="23">
        <v>158</v>
      </c>
      <c r="K6931" s="23" t="s">
        <v>4911</v>
      </c>
      <c r="L6931" s="22" t="s">
        <v>4912</v>
      </c>
      <c r="M6931" s="21" t="s">
        <v>651</v>
      </c>
      <c r="N6931" s="23" t="s">
        <v>1223</v>
      </c>
      <c r="O6931" s="22" t="s">
        <v>1224</v>
      </c>
      <c r="P6931" s="22" t="s">
        <v>1225</v>
      </c>
      <c r="Q6931" s="23" t="s">
        <v>1551</v>
      </c>
      <c r="R6931" s="22" t="s">
        <v>1552</v>
      </c>
      <c r="S6931" s="21" t="s">
        <v>30</v>
      </c>
      <c r="T6931" s="23" t="s">
        <v>4964</v>
      </c>
      <c r="U6931" s="24" t="s">
        <v>18</v>
      </c>
      <c r="V6931" s="23">
        <v>220</v>
      </c>
      <c r="W6931" s="25">
        <v>0</v>
      </c>
      <c r="X6931" s="25">
        <v>0</v>
      </c>
      <c r="Y6931" s="25">
        <v>0</v>
      </c>
      <c r="Z6931" s="25">
        <v>400108</v>
      </c>
      <c r="AA6931" s="25">
        <v>0</v>
      </c>
      <c r="AB6931" s="25">
        <v>0</v>
      </c>
      <c r="AC6931" s="26">
        <v>45152.505756550927</v>
      </c>
      <c r="AD6931" s="27">
        <f>ROW()</f>
        <v>6931</v>
      </c>
      <c r="AE6931" s="27">
        <f>1</f>
        <v>1</v>
      </c>
      <c r="AF6931" s="27">
        <f>SUBTOTAL(109,Tbl_NGF_Data[[#This Row],[Counter]])</f>
        <v>1</v>
      </c>
    </row>
    <row r="6932" spans="2:32" ht="45" x14ac:dyDescent="0.25">
      <c r="B6932" s="21" t="s">
        <v>650</v>
      </c>
      <c r="C6932" s="22" t="s">
        <v>650</v>
      </c>
      <c r="D6932" s="23">
        <v>17</v>
      </c>
      <c r="E6932" s="22" t="s">
        <v>650</v>
      </c>
      <c r="F6932" s="23">
        <v>17</v>
      </c>
      <c r="G6932" s="22" t="s">
        <v>650</v>
      </c>
      <c r="H6932" s="22" t="s">
        <v>1116</v>
      </c>
      <c r="I6932" s="23">
        <v>998</v>
      </c>
      <c r="J6932" s="23">
        <v>158</v>
      </c>
      <c r="K6932" s="23" t="s">
        <v>4911</v>
      </c>
      <c r="L6932" s="22" t="s">
        <v>4912</v>
      </c>
      <c r="M6932" s="21" t="s">
        <v>651</v>
      </c>
      <c r="N6932" s="23" t="s">
        <v>1223</v>
      </c>
      <c r="O6932" s="22" t="s">
        <v>1224</v>
      </c>
      <c r="P6932" s="22" t="s">
        <v>1225</v>
      </c>
      <c r="Q6932" s="23" t="s">
        <v>1551</v>
      </c>
      <c r="R6932" s="22" t="s">
        <v>1552</v>
      </c>
      <c r="S6932" s="21" t="s">
        <v>30</v>
      </c>
      <c r="T6932" s="23" t="s">
        <v>4964</v>
      </c>
      <c r="U6932" s="24" t="s">
        <v>19</v>
      </c>
      <c r="V6932" s="23">
        <v>500</v>
      </c>
      <c r="W6932" s="25">
        <v>10047362.25</v>
      </c>
      <c r="X6932" s="25">
        <v>13508950.17</v>
      </c>
      <c r="Y6932" s="25">
        <v>14187999.640000001</v>
      </c>
      <c r="Z6932" s="25">
        <v>14259314.98</v>
      </c>
      <c r="AA6932" s="25">
        <v>13034106.4</v>
      </c>
      <c r="AB6932" s="25">
        <v>13407612.550000001</v>
      </c>
      <c r="AC6932" s="26">
        <v>45152.505756550927</v>
      </c>
      <c r="AD6932" s="27">
        <f>ROW()</f>
        <v>6932</v>
      </c>
      <c r="AE6932" s="27">
        <f>1</f>
        <v>1</v>
      </c>
      <c r="AF6932" s="27">
        <f>SUBTOTAL(109,Tbl_NGF_Data[[#This Row],[Counter]])</f>
        <v>1</v>
      </c>
    </row>
    <row r="6933" spans="2:32" ht="45" x14ac:dyDescent="0.25">
      <c r="B6933" s="21" t="s">
        <v>650</v>
      </c>
      <c r="C6933" s="22" t="s">
        <v>650</v>
      </c>
      <c r="D6933" s="23">
        <v>17</v>
      </c>
      <c r="E6933" s="22" t="s">
        <v>650</v>
      </c>
      <c r="F6933" s="23">
        <v>17</v>
      </c>
      <c r="G6933" s="22" t="s">
        <v>650</v>
      </c>
      <c r="H6933" s="22" t="s">
        <v>1116</v>
      </c>
      <c r="I6933" s="23">
        <v>998</v>
      </c>
      <c r="J6933" s="23">
        <v>158</v>
      </c>
      <c r="K6933" s="23" t="s">
        <v>4911</v>
      </c>
      <c r="L6933" s="22" t="s">
        <v>4912</v>
      </c>
      <c r="M6933" s="21" t="s">
        <v>651</v>
      </c>
      <c r="N6933" s="23" t="s">
        <v>1223</v>
      </c>
      <c r="O6933" s="22" t="s">
        <v>1224</v>
      </c>
      <c r="P6933" s="22" t="s">
        <v>1225</v>
      </c>
      <c r="Q6933" s="23" t="s">
        <v>4965</v>
      </c>
      <c r="R6933" s="22" t="s">
        <v>4966</v>
      </c>
      <c r="S6933" s="21" t="s">
        <v>669</v>
      </c>
      <c r="T6933" s="23" t="s">
        <v>4967</v>
      </c>
      <c r="U6933" s="24" t="s">
        <v>19</v>
      </c>
      <c r="V6933" s="23">
        <v>500</v>
      </c>
      <c r="W6933" s="25">
        <v>153852795.75999999</v>
      </c>
      <c r="X6933" s="25">
        <v>175516435.56</v>
      </c>
      <c r="Y6933" s="25">
        <v>276901469.77999997</v>
      </c>
      <c r="Z6933" s="25">
        <v>573614521.6099999</v>
      </c>
      <c r="AA6933" s="25">
        <v>215348226.45999995</v>
      </c>
      <c r="AB6933" s="25">
        <v>560744453.87</v>
      </c>
      <c r="AC6933" s="26">
        <v>45152.505756550927</v>
      </c>
      <c r="AD6933" s="27">
        <f>ROW()</f>
        <v>6933</v>
      </c>
      <c r="AE6933" s="27">
        <f>1</f>
        <v>1</v>
      </c>
      <c r="AF6933" s="27">
        <f>SUBTOTAL(109,Tbl_NGF_Data[[#This Row],[Counter]])</f>
        <v>1</v>
      </c>
    </row>
    <row r="6934" spans="2:32" ht="30" x14ac:dyDescent="0.25">
      <c r="B6934" s="21" t="s">
        <v>650</v>
      </c>
      <c r="C6934" s="22" t="s">
        <v>650</v>
      </c>
      <c r="D6934" s="23">
        <v>17</v>
      </c>
      <c r="E6934" s="22" t="s">
        <v>650</v>
      </c>
      <c r="F6934" s="23">
        <v>17</v>
      </c>
      <c r="G6934" s="22" t="s">
        <v>650</v>
      </c>
      <c r="H6934" s="22" t="s">
        <v>1116</v>
      </c>
      <c r="I6934" s="23">
        <v>998</v>
      </c>
      <c r="J6934" s="23">
        <v>158</v>
      </c>
      <c r="K6934" s="23" t="s">
        <v>4911</v>
      </c>
      <c r="L6934" s="22" t="s">
        <v>4912</v>
      </c>
      <c r="M6934" s="21" t="s">
        <v>651</v>
      </c>
      <c r="N6934" s="23" t="s">
        <v>1223</v>
      </c>
      <c r="O6934" s="22" t="s">
        <v>1224</v>
      </c>
      <c r="P6934" s="22" t="s">
        <v>1225</v>
      </c>
      <c r="Q6934" s="23" t="s">
        <v>4968</v>
      </c>
      <c r="R6934" s="22" t="s">
        <v>4969</v>
      </c>
      <c r="S6934" s="21" t="s">
        <v>670</v>
      </c>
      <c r="T6934" s="23" t="s">
        <v>4970</v>
      </c>
      <c r="U6934" s="24" t="s">
        <v>15</v>
      </c>
      <c r="V6934" s="23">
        <v>100</v>
      </c>
      <c r="W6934" s="25">
        <v>0</v>
      </c>
      <c r="X6934" s="25">
        <v>-11269.8</v>
      </c>
      <c r="Y6934" s="25">
        <v>-12666.78</v>
      </c>
      <c r="Z6934" s="25">
        <v>0</v>
      </c>
      <c r="AA6934" s="25">
        <v>0</v>
      </c>
      <c r="AB6934" s="25">
        <v>0</v>
      </c>
      <c r="AC6934" s="26">
        <v>45152.505756550927</v>
      </c>
      <c r="AD6934" s="27">
        <f>ROW()</f>
        <v>6934</v>
      </c>
      <c r="AE6934" s="27">
        <f>1</f>
        <v>1</v>
      </c>
      <c r="AF6934" s="27">
        <f>SUBTOTAL(109,Tbl_NGF_Data[[#This Row],[Counter]])</f>
        <v>1</v>
      </c>
    </row>
    <row r="6935" spans="2:32" ht="30" x14ac:dyDescent="0.25">
      <c r="B6935" s="21" t="s">
        <v>650</v>
      </c>
      <c r="C6935" s="22" t="s">
        <v>650</v>
      </c>
      <c r="D6935" s="23">
        <v>17</v>
      </c>
      <c r="E6935" s="22" t="s">
        <v>650</v>
      </c>
      <c r="F6935" s="23">
        <v>17</v>
      </c>
      <c r="G6935" s="22" t="s">
        <v>650</v>
      </c>
      <c r="H6935" s="22" t="s">
        <v>1116</v>
      </c>
      <c r="I6935" s="23">
        <v>998</v>
      </c>
      <c r="J6935" s="23">
        <v>158</v>
      </c>
      <c r="K6935" s="23" t="s">
        <v>4911</v>
      </c>
      <c r="L6935" s="22" t="s">
        <v>4912</v>
      </c>
      <c r="M6935" s="21" t="s">
        <v>651</v>
      </c>
      <c r="N6935" s="23" t="s">
        <v>1223</v>
      </c>
      <c r="O6935" s="22" t="s">
        <v>1224</v>
      </c>
      <c r="P6935" s="22" t="s">
        <v>1225</v>
      </c>
      <c r="Q6935" s="23" t="s">
        <v>4968</v>
      </c>
      <c r="R6935" s="22" t="s">
        <v>4969</v>
      </c>
      <c r="S6935" s="21" t="s">
        <v>670</v>
      </c>
      <c r="T6935" s="23" t="s">
        <v>4970</v>
      </c>
      <c r="U6935" s="24" t="s">
        <v>19</v>
      </c>
      <c r="V6935" s="23">
        <v>500</v>
      </c>
      <c r="W6935" s="25">
        <v>3494800.44</v>
      </c>
      <c r="X6935" s="25">
        <v>3887204.49</v>
      </c>
      <c r="Y6935" s="25">
        <v>4958067.05</v>
      </c>
      <c r="Z6935" s="25">
        <v>6416089.5999999996</v>
      </c>
      <c r="AA6935" s="25">
        <v>7087128.8999999994</v>
      </c>
      <c r="AB6935" s="25">
        <v>9369032.75</v>
      </c>
      <c r="AC6935" s="26">
        <v>45152.505756550927</v>
      </c>
      <c r="AD6935" s="27">
        <f>ROW()</f>
        <v>6935</v>
      </c>
      <c r="AE6935" s="27">
        <f>1</f>
        <v>1</v>
      </c>
      <c r="AF6935" s="27">
        <f>SUBTOTAL(109,Tbl_NGF_Data[[#This Row],[Counter]])</f>
        <v>1</v>
      </c>
    </row>
    <row r="6936" spans="2:32" ht="60" x14ac:dyDescent="0.25">
      <c r="B6936" s="21" t="s">
        <v>650</v>
      </c>
      <c r="C6936" s="22" t="s">
        <v>650</v>
      </c>
      <c r="D6936" s="23">
        <v>17</v>
      </c>
      <c r="E6936" s="22" t="s">
        <v>650</v>
      </c>
      <c r="F6936" s="23">
        <v>17</v>
      </c>
      <c r="G6936" s="22" t="s">
        <v>650</v>
      </c>
      <c r="H6936" s="22" t="s">
        <v>1116</v>
      </c>
      <c r="I6936" s="23">
        <v>998</v>
      </c>
      <c r="J6936" s="23">
        <v>191</v>
      </c>
      <c r="K6936" s="23" t="s">
        <v>4971</v>
      </c>
      <c r="L6936" s="22" t="s">
        <v>4972</v>
      </c>
      <c r="M6936" s="21" t="s">
        <v>689</v>
      </c>
      <c r="N6936" s="23" t="s">
        <v>1186</v>
      </c>
      <c r="O6936" s="22" t="s">
        <v>1187</v>
      </c>
      <c r="P6936" s="22" t="s">
        <v>1188</v>
      </c>
      <c r="Q6936" s="23" t="s">
        <v>4973</v>
      </c>
      <c r="R6936" s="22" t="s">
        <v>4974</v>
      </c>
      <c r="S6936" s="21" t="s">
        <v>690</v>
      </c>
      <c r="T6936" s="23" t="s">
        <v>4975</v>
      </c>
      <c r="U6936" s="24" t="s">
        <v>15</v>
      </c>
      <c r="V6936" s="23">
        <v>100</v>
      </c>
      <c r="W6936" s="25">
        <v>16842982.783000004</v>
      </c>
      <c r="X6936" s="25">
        <v>15743715.18</v>
      </c>
      <c r="Y6936" s="25">
        <v>13803079.102</v>
      </c>
      <c r="Z6936" s="25">
        <v>10475008.92</v>
      </c>
      <c r="AA6936" s="25">
        <v>9639804.0999999996</v>
      </c>
      <c r="AB6936" s="25">
        <v>8772394.9199999999</v>
      </c>
      <c r="AC6936" s="26">
        <v>45152.505756550927</v>
      </c>
      <c r="AD6936" s="27">
        <f>ROW()</f>
        <v>6936</v>
      </c>
      <c r="AE6936" s="27">
        <f>1</f>
        <v>1</v>
      </c>
      <c r="AF6936" s="27">
        <f>SUBTOTAL(109,Tbl_NGF_Data[[#This Row],[Counter]])</f>
        <v>1</v>
      </c>
    </row>
    <row r="6937" spans="2:32" ht="60" x14ac:dyDescent="0.25">
      <c r="B6937" s="21" t="s">
        <v>650</v>
      </c>
      <c r="C6937" s="22" t="s">
        <v>650</v>
      </c>
      <c r="D6937" s="23">
        <v>17</v>
      </c>
      <c r="E6937" s="22" t="s">
        <v>650</v>
      </c>
      <c r="F6937" s="23">
        <v>17</v>
      </c>
      <c r="G6937" s="22" t="s">
        <v>650</v>
      </c>
      <c r="H6937" s="22" t="s">
        <v>1116</v>
      </c>
      <c r="I6937" s="23">
        <v>998</v>
      </c>
      <c r="J6937" s="23">
        <v>191</v>
      </c>
      <c r="K6937" s="23" t="s">
        <v>4971</v>
      </c>
      <c r="L6937" s="22" t="s">
        <v>4972</v>
      </c>
      <c r="M6937" s="21" t="s">
        <v>689</v>
      </c>
      <c r="N6937" s="23" t="s">
        <v>1186</v>
      </c>
      <c r="O6937" s="22" t="s">
        <v>1187</v>
      </c>
      <c r="P6937" s="22" t="s">
        <v>1188</v>
      </c>
      <c r="Q6937" s="23" t="s">
        <v>4973</v>
      </c>
      <c r="R6937" s="22" t="s">
        <v>4974</v>
      </c>
      <c r="S6937" s="21" t="s">
        <v>690</v>
      </c>
      <c r="T6937" s="23" t="s">
        <v>4975</v>
      </c>
      <c r="U6937" s="24" t="s">
        <v>16</v>
      </c>
      <c r="V6937" s="23">
        <v>135</v>
      </c>
      <c r="W6937" s="25">
        <v>7434116</v>
      </c>
      <c r="X6937" s="25">
        <v>7591125</v>
      </c>
      <c r="Y6937" s="25">
        <v>7644575</v>
      </c>
      <c r="Z6937" s="25">
        <v>7714494</v>
      </c>
      <c r="AA6937" s="25">
        <v>7213918</v>
      </c>
      <c r="AB6937" s="25">
        <v>9198556</v>
      </c>
      <c r="AC6937" s="26">
        <v>45152.505756550927</v>
      </c>
      <c r="AD6937" s="27">
        <f>ROW()</f>
        <v>6937</v>
      </c>
      <c r="AE6937" s="27">
        <f>1</f>
        <v>1</v>
      </c>
      <c r="AF6937" s="27">
        <f>SUBTOTAL(109,Tbl_NGF_Data[[#This Row],[Counter]])</f>
        <v>1</v>
      </c>
    </row>
    <row r="6938" spans="2:32" ht="60" x14ac:dyDescent="0.25">
      <c r="B6938" s="21" t="s">
        <v>650</v>
      </c>
      <c r="C6938" s="22" t="s">
        <v>650</v>
      </c>
      <c r="D6938" s="23">
        <v>17</v>
      </c>
      <c r="E6938" s="22" t="s">
        <v>650</v>
      </c>
      <c r="F6938" s="23">
        <v>17</v>
      </c>
      <c r="G6938" s="22" t="s">
        <v>650</v>
      </c>
      <c r="H6938" s="22" t="s">
        <v>1116</v>
      </c>
      <c r="I6938" s="23">
        <v>998</v>
      </c>
      <c r="J6938" s="23">
        <v>191</v>
      </c>
      <c r="K6938" s="23" t="s">
        <v>4971</v>
      </c>
      <c r="L6938" s="22" t="s">
        <v>4972</v>
      </c>
      <c r="M6938" s="21" t="s">
        <v>689</v>
      </c>
      <c r="N6938" s="23" t="s">
        <v>1186</v>
      </c>
      <c r="O6938" s="22" t="s">
        <v>1187</v>
      </c>
      <c r="P6938" s="22" t="s">
        <v>1188</v>
      </c>
      <c r="Q6938" s="23" t="s">
        <v>4973</v>
      </c>
      <c r="R6938" s="22" t="s">
        <v>4974</v>
      </c>
      <c r="S6938" s="21" t="s">
        <v>690</v>
      </c>
      <c r="T6938" s="23" t="s">
        <v>4975</v>
      </c>
      <c r="U6938" s="24" t="s">
        <v>66</v>
      </c>
      <c r="V6938" s="23">
        <v>137</v>
      </c>
      <c r="W6938" s="25">
        <v>0</v>
      </c>
      <c r="X6938" s="25">
        <v>0</v>
      </c>
      <c r="Y6938" s="25">
        <v>0</v>
      </c>
      <c r="Z6938" s="25">
        <v>0</v>
      </c>
      <c r="AA6938" s="25">
        <v>0</v>
      </c>
      <c r="AB6938" s="25">
        <v>49200</v>
      </c>
      <c r="AC6938" s="26">
        <v>45152.505756550927</v>
      </c>
      <c r="AD6938" s="27">
        <f>ROW()</f>
        <v>6938</v>
      </c>
      <c r="AE6938" s="27">
        <f>1</f>
        <v>1</v>
      </c>
      <c r="AF6938" s="27">
        <f>SUBTOTAL(109,Tbl_NGF_Data[[#This Row],[Counter]])</f>
        <v>1</v>
      </c>
    </row>
    <row r="6939" spans="2:32" ht="60" x14ac:dyDescent="0.25">
      <c r="B6939" s="21" t="s">
        <v>650</v>
      </c>
      <c r="C6939" s="22" t="s">
        <v>650</v>
      </c>
      <c r="D6939" s="23">
        <v>17</v>
      </c>
      <c r="E6939" s="22" t="s">
        <v>650</v>
      </c>
      <c r="F6939" s="23">
        <v>17</v>
      </c>
      <c r="G6939" s="22" t="s">
        <v>650</v>
      </c>
      <c r="H6939" s="22" t="s">
        <v>1116</v>
      </c>
      <c r="I6939" s="23">
        <v>998</v>
      </c>
      <c r="J6939" s="23">
        <v>191</v>
      </c>
      <c r="K6939" s="23" t="s">
        <v>4971</v>
      </c>
      <c r="L6939" s="22" t="s">
        <v>4972</v>
      </c>
      <c r="M6939" s="21" t="s">
        <v>689</v>
      </c>
      <c r="N6939" s="23" t="s">
        <v>1186</v>
      </c>
      <c r="O6939" s="22" t="s">
        <v>1187</v>
      </c>
      <c r="P6939" s="22" t="s">
        <v>1188</v>
      </c>
      <c r="Q6939" s="23" t="s">
        <v>4973</v>
      </c>
      <c r="R6939" s="22" t="s">
        <v>4974</v>
      </c>
      <c r="S6939" s="21" t="s">
        <v>690</v>
      </c>
      <c r="T6939" s="23" t="s">
        <v>4975</v>
      </c>
      <c r="U6939" s="24" t="s">
        <v>17</v>
      </c>
      <c r="V6939" s="23">
        <v>200</v>
      </c>
      <c r="W6939" s="25">
        <v>4919241.7270000009</v>
      </c>
      <c r="X6939" s="25">
        <v>6174376.3299999991</v>
      </c>
      <c r="Y6939" s="25">
        <v>6222508.3879999993</v>
      </c>
      <c r="Z6939" s="25">
        <v>7600679.3900000015</v>
      </c>
      <c r="AA6939" s="25">
        <v>5148129.7800000031</v>
      </c>
      <c r="AB6939" s="25">
        <v>7136420.6900000004</v>
      </c>
      <c r="AC6939" s="26">
        <v>45152.505756550927</v>
      </c>
      <c r="AD6939" s="27">
        <f>ROW()</f>
        <v>6939</v>
      </c>
      <c r="AE6939" s="27">
        <f>1</f>
        <v>1</v>
      </c>
      <c r="AF6939" s="27">
        <f>SUBTOTAL(109,Tbl_NGF_Data[[#This Row],[Counter]])</f>
        <v>1</v>
      </c>
    </row>
    <row r="6940" spans="2:32" ht="60" x14ac:dyDescent="0.25">
      <c r="B6940" s="21" t="s">
        <v>650</v>
      </c>
      <c r="C6940" s="22" t="s">
        <v>650</v>
      </c>
      <c r="D6940" s="23">
        <v>17</v>
      </c>
      <c r="E6940" s="22" t="s">
        <v>650</v>
      </c>
      <c r="F6940" s="23">
        <v>17</v>
      </c>
      <c r="G6940" s="22" t="s">
        <v>650</v>
      </c>
      <c r="H6940" s="22" t="s">
        <v>1116</v>
      </c>
      <c r="I6940" s="23">
        <v>998</v>
      </c>
      <c r="J6940" s="23">
        <v>191</v>
      </c>
      <c r="K6940" s="23" t="s">
        <v>4971</v>
      </c>
      <c r="L6940" s="22" t="s">
        <v>4972</v>
      </c>
      <c r="M6940" s="21" t="s">
        <v>689</v>
      </c>
      <c r="N6940" s="23" t="s">
        <v>1186</v>
      </c>
      <c r="O6940" s="22" t="s">
        <v>1187</v>
      </c>
      <c r="P6940" s="22" t="s">
        <v>1188</v>
      </c>
      <c r="Q6940" s="23" t="s">
        <v>4973</v>
      </c>
      <c r="R6940" s="22" t="s">
        <v>4974</v>
      </c>
      <c r="S6940" s="21" t="s">
        <v>690</v>
      </c>
      <c r="T6940" s="23" t="s">
        <v>4975</v>
      </c>
      <c r="U6940" s="24" t="s">
        <v>97</v>
      </c>
      <c r="V6940" s="23">
        <v>205</v>
      </c>
      <c r="W6940" s="25">
        <v>0</v>
      </c>
      <c r="X6940" s="25">
        <v>0</v>
      </c>
      <c r="Y6940" s="25">
        <v>0</v>
      </c>
      <c r="Z6940" s="25">
        <v>0</v>
      </c>
      <c r="AA6940" s="25">
        <v>0</v>
      </c>
      <c r="AB6940" s="25">
        <v>39769.050000000003</v>
      </c>
      <c r="AC6940" s="26">
        <v>45152.505756550927</v>
      </c>
      <c r="AD6940" s="27">
        <f>ROW()</f>
        <v>6940</v>
      </c>
      <c r="AE6940" s="27">
        <f>1</f>
        <v>1</v>
      </c>
      <c r="AF6940" s="27">
        <f>SUBTOTAL(109,Tbl_NGF_Data[[#This Row],[Counter]])</f>
        <v>1</v>
      </c>
    </row>
    <row r="6941" spans="2:32" ht="60" x14ac:dyDescent="0.25">
      <c r="B6941" s="21" t="s">
        <v>650</v>
      </c>
      <c r="C6941" s="22" t="s">
        <v>650</v>
      </c>
      <c r="D6941" s="23">
        <v>17</v>
      </c>
      <c r="E6941" s="22" t="s">
        <v>650</v>
      </c>
      <c r="F6941" s="23">
        <v>17</v>
      </c>
      <c r="G6941" s="22" t="s">
        <v>650</v>
      </c>
      <c r="H6941" s="22" t="s">
        <v>1116</v>
      </c>
      <c r="I6941" s="23">
        <v>998</v>
      </c>
      <c r="J6941" s="23">
        <v>191</v>
      </c>
      <c r="K6941" s="23" t="s">
        <v>4971</v>
      </c>
      <c r="L6941" s="22" t="s">
        <v>4972</v>
      </c>
      <c r="M6941" s="21" t="s">
        <v>689</v>
      </c>
      <c r="N6941" s="23" t="s">
        <v>1186</v>
      </c>
      <c r="O6941" s="22" t="s">
        <v>1187</v>
      </c>
      <c r="P6941" s="22" t="s">
        <v>1188</v>
      </c>
      <c r="Q6941" s="23" t="s">
        <v>4973</v>
      </c>
      <c r="R6941" s="22" t="s">
        <v>4974</v>
      </c>
      <c r="S6941" s="21" t="s">
        <v>690</v>
      </c>
      <c r="T6941" s="23" t="s">
        <v>4975</v>
      </c>
      <c r="U6941" s="24" t="s">
        <v>18</v>
      </c>
      <c r="V6941" s="23">
        <v>220</v>
      </c>
      <c r="W6941" s="25">
        <v>2514874.2729999991</v>
      </c>
      <c r="X6941" s="25">
        <v>1416748.6700000009</v>
      </c>
      <c r="Y6941" s="25">
        <v>1422066.6120000007</v>
      </c>
      <c r="Z6941" s="25">
        <v>113814.60999999847</v>
      </c>
      <c r="AA6941" s="25">
        <v>2065788.2199999969</v>
      </c>
      <c r="AB6941" s="25">
        <v>2062135.3099999996</v>
      </c>
      <c r="AC6941" s="26">
        <v>45152.505756550927</v>
      </c>
      <c r="AD6941" s="27">
        <f>ROW()</f>
        <v>6941</v>
      </c>
      <c r="AE6941" s="27">
        <f>1</f>
        <v>1</v>
      </c>
      <c r="AF6941" s="27">
        <f>SUBTOTAL(109,Tbl_NGF_Data[[#This Row],[Counter]])</f>
        <v>1</v>
      </c>
    </row>
    <row r="6942" spans="2:32" ht="60" x14ac:dyDescent="0.25">
      <c r="B6942" s="21" t="s">
        <v>650</v>
      </c>
      <c r="C6942" s="22" t="s">
        <v>650</v>
      </c>
      <c r="D6942" s="23">
        <v>17</v>
      </c>
      <c r="E6942" s="22" t="s">
        <v>650</v>
      </c>
      <c r="F6942" s="23">
        <v>17</v>
      </c>
      <c r="G6942" s="22" t="s">
        <v>650</v>
      </c>
      <c r="H6942" s="22" t="s">
        <v>1116</v>
      </c>
      <c r="I6942" s="23">
        <v>998</v>
      </c>
      <c r="J6942" s="23">
        <v>191</v>
      </c>
      <c r="K6942" s="23" t="s">
        <v>4971</v>
      </c>
      <c r="L6942" s="22" t="s">
        <v>4972</v>
      </c>
      <c r="M6942" s="21" t="s">
        <v>689</v>
      </c>
      <c r="N6942" s="23" t="s">
        <v>1186</v>
      </c>
      <c r="O6942" s="22" t="s">
        <v>1187</v>
      </c>
      <c r="P6942" s="22" t="s">
        <v>1188</v>
      </c>
      <c r="Q6942" s="23" t="s">
        <v>4973</v>
      </c>
      <c r="R6942" s="22" t="s">
        <v>4974</v>
      </c>
      <c r="S6942" s="21" t="s">
        <v>690</v>
      </c>
      <c r="T6942" s="23" t="s">
        <v>4975</v>
      </c>
      <c r="U6942" s="24" t="s">
        <v>67</v>
      </c>
      <c r="V6942" s="23">
        <v>222</v>
      </c>
      <c r="W6942" s="25">
        <v>0</v>
      </c>
      <c r="X6942" s="25">
        <v>0</v>
      </c>
      <c r="Y6942" s="25">
        <v>0</v>
      </c>
      <c r="Z6942" s="25">
        <v>0</v>
      </c>
      <c r="AA6942" s="25">
        <v>0</v>
      </c>
      <c r="AB6942" s="25">
        <v>9430.9499999999971</v>
      </c>
      <c r="AC6942" s="26">
        <v>45152.505756550927</v>
      </c>
      <c r="AD6942" s="27">
        <f>ROW()</f>
        <v>6942</v>
      </c>
      <c r="AE6942" s="27">
        <f>1</f>
        <v>1</v>
      </c>
      <c r="AF6942" s="27">
        <f>SUBTOTAL(109,Tbl_NGF_Data[[#This Row],[Counter]])</f>
        <v>1</v>
      </c>
    </row>
    <row r="6943" spans="2:32" ht="60" x14ac:dyDescent="0.25">
      <c r="B6943" s="21" t="s">
        <v>650</v>
      </c>
      <c r="C6943" s="22" t="s">
        <v>650</v>
      </c>
      <c r="D6943" s="23">
        <v>17</v>
      </c>
      <c r="E6943" s="22" t="s">
        <v>650</v>
      </c>
      <c r="F6943" s="23">
        <v>17</v>
      </c>
      <c r="G6943" s="22" t="s">
        <v>650</v>
      </c>
      <c r="H6943" s="22" t="s">
        <v>1116</v>
      </c>
      <c r="I6943" s="23">
        <v>998</v>
      </c>
      <c r="J6943" s="23">
        <v>191</v>
      </c>
      <c r="K6943" s="23" t="s">
        <v>4971</v>
      </c>
      <c r="L6943" s="22" t="s">
        <v>4972</v>
      </c>
      <c r="M6943" s="21" t="s">
        <v>689</v>
      </c>
      <c r="N6943" s="23" t="s">
        <v>1186</v>
      </c>
      <c r="O6943" s="22" t="s">
        <v>1187</v>
      </c>
      <c r="P6943" s="22" t="s">
        <v>1188</v>
      </c>
      <c r="Q6943" s="23" t="s">
        <v>4973</v>
      </c>
      <c r="R6943" s="22" t="s">
        <v>4974</v>
      </c>
      <c r="S6943" s="21" t="s">
        <v>690</v>
      </c>
      <c r="T6943" s="23" t="s">
        <v>4975</v>
      </c>
      <c r="U6943" s="24" t="s">
        <v>19</v>
      </c>
      <c r="V6943" s="23">
        <v>500</v>
      </c>
      <c r="W6943" s="25">
        <v>3261392.3800000018</v>
      </c>
      <c r="X6943" s="25">
        <v>3190108.7300000009</v>
      </c>
      <c r="Y6943" s="25">
        <v>2396872.3099999991</v>
      </c>
      <c r="Z6943" s="25">
        <v>2387609.2000000007</v>
      </c>
      <c r="AA6943" s="25">
        <v>2303500.96</v>
      </c>
      <c r="AB6943" s="25">
        <v>2755780.5600000005</v>
      </c>
      <c r="AC6943" s="26">
        <v>45152.505756550927</v>
      </c>
      <c r="AD6943" s="27">
        <f>ROW()</f>
        <v>6943</v>
      </c>
      <c r="AE6943" s="27">
        <f>1</f>
        <v>1</v>
      </c>
      <c r="AF6943" s="27">
        <f>SUBTOTAL(109,Tbl_NGF_Data[[#This Row],[Counter]])</f>
        <v>1</v>
      </c>
    </row>
    <row r="6944" spans="2:32" ht="60" x14ac:dyDescent="0.25">
      <c r="B6944" s="21" t="s">
        <v>650</v>
      </c>
      <c r="C6944" s="22" t="s">
        <v>650</v>
      </c>
      <c r="D6944" s="23">
        <v>17</v>
      </c>
      <c r="E6944" s="22" t="s">
        <v>650</v>
      </c>
      <c r="F6944" s="23">
        <v>17</v>
      </c>
      <c r="G6944" s="22" t="s">
        <v>650</v>
      </c>
      <c r="H6944" s="22" t="s">
        <v>1116</v>
      </c>
      <c r="I6944" s="23">
        <v>998</v>
      </c>
      <c r="J6944" s="23">
        <v>191</v>
      </c>
      <c r="K6944" s="23" t="s">
        <v>4971</v>
      </c>
      <c r="L6944" s="22" t="s">
        <v>4972</v>
      </c>
      <c r="M6944" s="21" t="s">
        <v>689</v>
      </c>
      <c r="N6944" s="23" t="s">
        <v>1186</v>
      </c>
      <c r="O6944" s="22" t="s">
        <v>1187</v>
      </c>
      <c r="P6944" s="22" t="s">
        <v>1188</v>
      </c>
      <c r="Q6944" s="23" t="s">
        <v>4976</v>
      </c>
      <c r="R6944" s="22" t="s">
        <v>4977</v>
      </c>
      <c r="S6944" s="21" t="s">
        <v>691</v>
      </c>
      <c r="T6944" s="23" t="s">
        <v>4978</v>
      </c>
      <c r="U6944" s="24" t="s">
        <v>15</v>
      </c>
      <c r="V6944" s="23">
        <v>100</v>
      </c>
      <c r="W6944" s="25">
        <v>51191820.667000003</v>
      </c>
      <c r="X6944" s="25">
        <v>50527372.909999996</v>
      </c>
      <c r="Y6944" s="25">
        <v>48892700.678000003</v>
      </c>
      <c r="Z6944" s="25">
        <v>45884728.150000006</v>
      </c>
      <c r="AA6944" s="25">
        <v>47248516.680000007</v>
      </c>
      <c r="AB6944" s="25">
        <v>47165631.700000003</v>
      </c>
      <c r="AC6944" s="26">
        <v>45152.505756550927</v>
      </c>
      <c r="AD6944" s="27">
        <f>ROW()</f>
        <v>6944</v>
      </c>
      <c r="AE6944" s="27">
        <f>1</f>
        <v>1</v>
      </c>
      <c r="AF6944" s="27">
        <f>SUBTOTAL(109,Tbl_NGF_Data[[#This Row],[Counter]])</f>
        <v>1</v>
      </c>
    </row>
    <row r="6945" spans="2:32" ht="60" x14ac:dyDescent="0.25">
      <c r="B6945" s="21" t="s">
        <v>650</v>
      </c>
      <c r="C6945" s="22" t="s">
        <v>650</v>
      </c>
      <c r="D6945" s="23">
        <v>17</v>
      </c>
      <c r="E6945" s="22" t="s">
        <v>650</v>
      </c>
      <c r="F6945" s="23">
        <v>17</v>
      </c>
      <c r="G6945" s="22" t="s">
        <v>650</v>
      </c>
      <c r="H6945" s="22" t="s">
        <v>1116</v>
      </c>
      <c r="I6945" s="23">
        <v>998</v>
      </c>
      <c r="J6945" s="23">
        <v>191</v>
      </c>
      <c r="K6945" s="23" t="s">
        <v>4971</v>
      </c>
      <c r="L6945" s="22" t="s">
        <v>4972</v>
      </c>
      <c r="M6945" s="21" t="s">
        <v>689</v>
      </c>
      <c r="N6945" s="23" t="s">
        <v>1186</v>
      </c>
      <c r="O6945" s="22" t="s">
        <v>1187</v>
      </c>
      <c r="P6945" s="22" t="s">
        <v>1188</v>
      </c>
      <c r="Q6945" s="23" t="s">
        <v>4976</v>
      </c>
      <c r="R6945" s="22" t="s">
        <v>4977</v>
      </c>
      <c r="S6945" s="21" t="s">
        <v>691</v>
      </c>
      <c r="T6945" s="23" t="s">
        <v>4978</v>
      </c>
      <c r="U6945" s="24" t="s">
        <v>16</v>
      </c>
      <c r="V6945" s="23">
        <v>135</v>
      </c>
      <c r="W6945" s="25">
        <v>35068879</v>
      </c>
      <c r="X6945" s="25">
        <v>35657113</v>
      </c>
      <c r="Y6945" s="25">
        <v>36946302</v>
      </c>
      <c r="Z6945" s="25">
        <v>37604113</v>
      </c>
      <c r="AA6945" s="25">
        <v>37563113</v>
      </c>
      <c r="AB6945" s="25">
        <v>39074637</v>
      </c>
      <c r="AC6945" s="26">
        <v>45152.505756550927</v>
      </c>
      <c r="AD6945" s="27">
        <f>ROW()</f>
        <v>6945</v>
      </c>
      <c r="AE6945" s="27">
        <f>1</f>
        <v>1</v>
      </c>
      <c r="AF6945" s="27">
        <f>SUBTOTAL(109,Tbl_NGF_Data[[#This Row],[Counter]])</f>
        <v>1</v>
      </c>
    </row>
    <row r="6946" spans="2:32" ht="60" x14ac:dyDescent="0.25">
      <c r="B6946" s="21" t="s">
        <v>650</v>
      </c>
      <c r="C6946" s="22" t="s">
        <v>650</v>
      </c>
      <c r="D6946" s="23">
        <v>17</v>
      </c>
      <c r="E6946" s="22" t="s">
        <v>650</v>
      </c>
      <c r="F6946" s="23">
        <v>17</v>
      </c>
      <c r="G6946" s="22" t="s">
        <v>650</v>
      </c>
      <c r="H6946" s="22" t="s">
        <v>1116</v>
      </c>
      <c r="I6946" s="23">
        <v>998</v>
      </c>
      <c r="J6946" s="23">
        <v>191</v>
      </c>
      <c r="K6946" s="23" t="s">
        <v>4971</v>
      </c>
      <c r="L6946" s="22" t="s">
        <v>4972</v>
      </c>
      <c r="M6946" s="21" t="s">
        <v>689</v>
      </c>
      <c r="N6946" s="23" t="s">
        <v>1186</v>
      </c>
      <c r="O6946" s="22" t="s">
        <v>1187</v>
      </c>
      <c r="P6946" s="22" t="s">
        <v>1188</v>
      </c>
      <c r="Q6946" s="23" t="s">
        <v>4976</v>
      </c>
      <c r="R6946" s="22" t="s">
        <v>4977</v>
      </c>
      <c r="S6946" s="21" t="s">
        <v>691</v>
      </c>
      <c r="T6946" s="23" t="s">
        <v>4978</v>
      </c>
      <c r="U6946" s="24" t="s">
        <v>66</v>
      </c>
      <c r="V6946" s="23">
        <v>137</v>
      </c>
      <c r="W6946" s="25">
        <v>21283985</v>
      </c>
      <c r="X6946" s="25">
        <v>62179</v>
      </c>
      <c r="Y6946" s="25">
        <v>57936.57</v>
      </c>
      <c r="Z6946" s="25">
        <v>57936.57</v>
      </c>
      <c r="AA6946" s="25">
        <v>57936.57</v>
      </c>
      <c r="AB6946" s="25">
        <v>-49200</v>
      </c>
      <c r="AC6946" s="26">
        <v>45152.505756550927</v>
      </c>
      <c r="AD6946" s="27">
        <f>ROW()</f>
        <v>6946</v>
      </c>
      <c r="AE6946" s="27">
        <f>1</f>
        <v>1</v>
      </c>
      <c r="AF6946" s="27">
        <f>SUBTOTAL(109,Tbl_NGF_Data[[#This Row],[Counter]])</f>
        <v>1</v>
      </c>
    </row>
    <row r="6947" spans="2:32" ht="60" x14ac:dyDescent="0.25">
      <c r="B6947" s="21" t="s">
        <v>650</v>
      </c>
      <c r="C6947" s="22" t="s">
        <v>650</v>
      </c>
      <c r="D6947" s="23">
        <v>17</v>
      </c>
      <c r="E6947" s="22" t="s">
        <v>650</v>
      </c>
      <c r="F6947" s="23">
        <v>17</v>
      </c>
      <c r="G6947" s="22" t="s">
        <v>650</v>
      </c>
      <c r="H6947" s="22" t="s">
        <v>1116</v>
      </c>
      <c r="I6947" s="23">
        <v>998</v>
      </c>
      <c r="J6947" s="23">
        <v>191</v>
      </c>
      <c r="K6947" s="23" t="s">
        <v>4971</v>
      </c>
      <c r="L6947" s="22" t="s">
        <v>4972</v>
      </c>
      <c r="M6947" s="21" t="s">
        <v>689</v>
      </c>
      <c r="N6947" s="23" t="s">
        <v>1186</v>
      </c>
      <c r="O6947" s="22" t="s">
        <v>1187</v>
      </c>
      <c r="P6947" s="22"/>
      <c r="Q6947" s="23" t="s">
        <v>4976</v>
      </c>
      <c r="R6947" s="22" t="s">
        <v>4977</v>
      </c>
      <c r="S6947" s="21" t="s">
        <v>691</v>
      </c>
      <c r="T6947" s="23" t="s">
        <v>4978</v>
      </c>
      <c r="U6947" s="24" t="s">
        <v>66</v>
      </c>
      <c r="V6947" s="23">
        <v>137</v>
      </c>
      <c r="W6947" s="25">
        <v>0</v>
      </c>
      <c r="X6947" s="25">
        <v>0</v>
      </c>
      <c r="Y6947" s="25">
        <v>0</v>
      </c>
      <c r="Z6947" s="25">
        <v>0</v>
      </c>
      <c r="AA6947" s="25">
        <v>0</v>
      </c>
      <c r="AB6947" s="25">
        <v>1200000</v>
      </c>
      <c r="AC6947" s="26">
        <v>45152.505756550927</v>
      </c>
      <c r="AD6947" s="27">
        <f>ROW()</f>
        <v>6947</v>
      </c>
      <c r="AE6947" s="27">
        <f>1</f>
        <v>1</v>
      </c>
      <c r="AF6947" s="27">
        <f>SUBTOTAL(109,Tbl_NGF_Data[[#This Row],[Counter]])</f>
        <v>1</v>
      </c>
    </row>
    <row r="6948" spans="2:32" ht="60" x14ac:dyDescent="0.25">
      <c r="B6948" s="21" t="s">
        <v>650</v>
      </c>
      <c r="C6948" s="22" t="s">
        <v>650</v>
      </c>
      <c r="D6948" s="23">
        <v>17</v>
      </c>
      <c r="E6948" s="22" t="s">
        <v>650</v>
      </c>
      <c r="F6948" s="23">
        <v>17</v>
      </c>
      <c r="G6948" s="22" t="s">
        <v>650</v>
      </c>
      <c r="H6948" s="22" t="s">
        <v>1116</v>
      </c>
      <c r="I6948" s="23">
        <v>998</v>
      </c>
      <c r="J6948" s="23">
        <v>191</v>
      </c>
      <c r="K6948" s="23" t="s">
        <v>4971</v>
      </c>
      <c r="L6948" s="22" t="s">
        <v>4972</v>
      </c>
      <c r="M6948" s="21" t="s">
        <v>689</v>
      </c>
      <c r="N6948" s="23" t="s">
        <v>1186</v>
      </c>
      <c r="O6948" s="22" t="s">
        <v>1187</v>
      </c>
      <c r="P6948" s="22" t="s">
        <v>1188</v>
      </c>
      <c r="Q6948" s="23" t="s">
        <v>4976</v>
      </c>
      <c r="R6948" s="22" t="s">
        <v>4977</v>
      </c>
      <c r="S6948" s="21" t="s">
        <v>691</v>
      </c>
      <c r="T6948" s="23" t="s">
        <v>4978</v>
      </c>
      <c r="U6948" s="24" t="s">
        <v>17</v>
      </c>
      <c r="V6948" s="23">
        <v>200</v>
      </c>
      <c r="W6948" s="25">
        <v>34740477.762999982</v>
      </c>
      <c r="X6948" s="25">
        <v>34159968.170000002</v>
      </c>
      <c r="Y6948" s="25">
        <v>35123744.732000001</v>
      </c>
      <c r="Z6948" s="25">
        <v>35004189.309999987</v>
      </c>
      <c r="AA6948" s="25">
        <v>35909099.620000027</v>
      </c>
      <c r="AB6948" s="25">
        <v>37967576.140000015</v>
      </c>
      <c r="AC6948" s="26">
        <v>45152.505756550927</v>
      </c>
      <c r="AD6948" s="27">
        <f>ROW()</f>
        <v>6948</v>
      </c>
      <c r="AE6948" s="27">
        <f>1</f>
        <v>1</v>
      </c>
      <c r="AF6948" s="27">
        <f>SUBTOTAL(109,Tbl_NGF_Data[[#This Row],[Counter]])</f>
        <v>1</v>
      </c>
    </row>
    <row r="6949" spans="2:32" ht="60" x14ac:dyDescent="0.25">
      <c r="B6949" s="21" t="s">
        <v>650</v>
      </c>
      <c r="C6949" s="22" t="s">
        <v>650</v>
      </c>
      <c r="D6949" s="23">
        <v>17</v>
      </c>
      <c r="E6949" s="22" t="s">
        <v>650</v>
      </c>
      <c r="F6949" s="23">
        <v>17</v>
      </c>
      <c r="G6949" s="22" t="s">
        <v>650</v>
      </c>
      <c r="H6949" s="22" t="s">
        <v>1116</v>
      </c>
      <c r="I6949" s="23">
        <v>998</v>
      </c>
      <c r="J6949" s="23">
        <v>191</v>
      </c>
      <c r="K6949" s="23" t="s">
        <v>4971</v>
      </c>
      <c r="L6949" s="22" t="s">
        <v>4972</v>
      </c>
      <c r="M6949" s="21" t="s">
        <v>689</v>
      </c>
      <c r="N6949" s="23" t="s">
        <v>1186</v>
      </c>
      <c r="O6949" s="22" t="s">
        <v>1187</v>
      </c>
      <c r="P6949" s="22" t="s">
        <v>1188</v>
      </c>
      <c r="Q6949" s="23" t="s">
        <v>4976</v>
      </c>
      <c r="R6949" s="22" t="s">
        <v>4977</v>
      </c>
      <c r="S6949" s="21" t="s">
        <v>691</v>
      </c>
      <c r="T6949" s="23" t="s">
        <v>4978</v>
      </c>
      <c r="U6949" s="24" t="s">
        <v>97</v>
      </c>
      <c r="V6949" s="23">
        <v>205</v>
      </c>
      <c r="W6949" s="25">
        <v>21221806.239999998</v>
      </c>
      <c r="X6949" s="25">
        <v>4243.1000000000004</v>
      </c>
      <c r="Y6949" s="25">
        <v>0</v>
      </c>
      <c r="Z6949" s="25">
        <v>0</v>
      </c>
      <c r="AA6949" s="25">
        <v>0</v>
      </c>
      <c r="AB6949" s="25">
        <v>930207.95</v>
      </c>
      <c r="AC6949" s="26">
        <v>45152.505756550927</v>
      </c>
      <c r="AD6949" s="27">
        <f>ROW()</f>
        <v>6949</v>
      </c>
      <c r="AE6949" s="27">
        <f>1</f>
        <v>1</v>
      </c>
      <c r="AF6949" s="27">
        <f>SUBTOTAL(109,Tbl_NGF_Data[[#This Row],[Counter]])</f>
        <v>1</v>
      </c>
    </row>
    <row r="6950" spans="2:32" ht="60" x14ac:dyDescent="0.25">
      <c r="B6950" s="21" t="s">
        <v>650</v>
      </c>
      <c r="C6950" s="22" t="s">
        <v>650</v>
      </c>
      <c r="D6950" s="23">
        <v>17</v>
      </c>
      <c r="E6950" s="22" t="s">
        <v>650</v>
      </c>
      <c r="F6950" s="23">
        <v>17</v>
      </c>
      <c r="G6950" s="22" t="s">
        <v>650</v>
      </c>
      <c r="H6950" s="22" t="s">
        <v>1116</v>
      </c>
      <c r="I6950" s="23">
        <v>998</v>
      </c>
      <c r="J6950" s="23">
        <v>191</v>
      </c>
      <c r="K6950" s="23" t="s">
        <v>4971</v>
      </c>
      <c r="L6950" s="22" t="s">
        <v>4972</v>
      </c>
      <c r="M6950" s="21" t="s">
        <v>689</v>
      </c>
      <c r="N6950" s="23" t="s">
        <v>1186</v>
      </c>
      <c r="O6950" s="22" t="s">
        <v>1187</v>
      </c>
      <c r="P6950" s="22" t="s">
        <v>1188</v>
      </c>
      <c r="Q6950" s="23" t="s">
        <v>4976</v>
      </c>
      <c r="R6950" s="22" t="s">
        <v>4977</v>
      </c>
      <c r="S6950" s="21" t="s">
        <v>691</v>
      </c>
      <c r="T6950" s="23" t="s">
        <v>4978</v>
      </c>
      <c r="U6950" s="24" t="s">
        <v>18</v>
      </c>
      <c r="V6950" s="23">
        <v>220</v>
      </c>
      <c r="W6950" s="25">
        <v>328401.23700001836</v>
      </c>
      <c r="X6950" s="25">
        <v>1497144.8299999982</v>
      </c>
      <c r="Y6950" s="25">
        <v>1822557.2679999992</v>
      </c>
      <c r="Z6950" s="25">
        <v>2599923.6900000125</v>
      </c>
      <c r="AA6950" s="25">
        <v>1654013.3799999729</v>
      </c>
      <c r="AB6950" s="25">
        <v>1107060.8599999845</v>
      </c>
      <c r="AC6950" s="26">
        <v>45152.505756550927</v>
      </c>
      <c r="AD6950" s="27">
        <f>ROW()</f>
        <v>6950</v>
      </c>
      <c r="AE6950" s="27">
        <f>1</f>
        <v>1</v>
      </c>
      <c r="AF6950" s="27">
        <f>SUBTOTAL(109,Tbl_NGF_Data[[#This Row],[Counter]])</f>
        <v>1</v>
      </c>
    </row>
    <row r="6951" spans="2:32" ht="60" x14ac:dyDescent="0.25">
      <c r="B6951" s="21" t="s">
        <v>650</v>
      </c>
      <c r="C6951" s="22" t="s">
        <v>650</v>
      </c>
      <c r="D6951" s="23">
        <v>17</v>
      </c>
      <c r="E6951" s="22" t="s">
        <v>650</v>
      </c>
      <c r="F6951" s="23">
        <v>17</v>
      </c>
      <c r="G6951" s="22" t="s">
        <v>650</v>
      </c>
      <c r="H6951" s="22" t="s">
        <v>1116</v>
      </c>
      <c r="I6951" s="23">
        <v>998</v>
      </c>
      <c r="J6951" s="23">
        <v>191</v>
      </c>
      <c r="K6951" s="23" t="s">
        <v>4971</v>
      </c>
      <c r="L6951" s="22" t="s">
        <v>4972</v>
      </c>
      <c r="M6951" s="21" t="s">
        <v>689</v>
      </c>
      <c r="N6951" s="23" t="s">
        <v>1186</v>
      </c>
      <c r="O6951" s="22" t="s">
        <v>1187</v>
      </c>
      <c r="P6951" s="22" t="s">
        <v>1188</v>
      </c>
      <c r="Q6951" s="23" t="s">
        <v>4976</v>
      </c>
      <c r="R6951" s="22" t="s">
        <v>4977</v>
      </c>
      <c r="S6951" s="21" t="s">
        <v>691</v>
      </c>
      <c r="T6951" s="23" t="s">
        <v>4978</v>
      </c>
      <c r="U6951" s="24" t="s">
        <v>67</v>
      </c>
      <c r="V6951" s="23">
        <v>222</v>
      </c>
      <c r="W6951" s="25">
        <v>62178.760000001639</v>
      </c>
      <c r="X6951" s="25">
        <v>57935.9</v>
      </c>
      <c r="Y6951" s="25">
        <v>57936.57</v>
      </c>
      <c r="Z6951" s="25">
        <v>57936.57</v>
      </c>
      <c r="AA6951" s="25">
        <v>57936.57</v>
      </c>
      <c r="AB6951" s="25">
        <v>-979407.95</v>
      </c>
      <c r="AC6951" s="26">
        <v>45152.505756550927</v>
      </c>
      <c r="AD6951" s="27">
        <f>ROW()</f>
        <v>6951</v>
      </c>
      <c r="AE6951" s="27">
        <f>1</f>
        <v>1</v>
      </c>
      <c r="AF6951" s="27">
        <f>SUBTOTAL(109,Tbl_NGF_Data[[#This Row],[Counter]])</f>
        <v>1</v>
      </c>
    </row>
    <row r="6952" spans="2:32" ht="60" x14ac:dyDescent="0.25">
      <c r="B6952" s="21" t="s">
        <v>650</v>
      </c>
      <c r="C6952" s="22" t="s">
        <v>650</v>
      </c>
      <c r="D6952" s="23">
        <v>17</v>
      </c>
      <c r="E6952" s="22" t="s">
        <v>650</v>
      </c>
      <c r="F6952" s="23">
        <v>17</v>
      </c>
      <c r="G6952" s="22" t="s">
        <v>650</v>
      </c>
      <c r="H6952" s="22" t="s">
        <v>1116</v>
      </c>
      <c r="I6952" s="23">
        <v>998</v>
      </c>
      <c r="J6952" s="23">
        <v>191</v>
      </c>
      <c r="K6952" s="23" t="s">
        <v>4971</v>
      </c>
      <c r="L6952" s="22" t="s">
        <v>4972</v>
      </c>
      <c r="M6952" s="21" t="s">
        <v>689</v>
      </c>
      <c r="N6952" s="23" t="s">
        <v>1186</v>
      </c>
      <c r="O6952" s="22" t="s">
        <v>1187</v>
      </c>
      <c r="P6952" s="22" t="s">
        <v>1188</v>
      </c>
      <c r="Q6952" s="23" t="s">
        <v>4976</v>
      </c>
      <c r="R6952" s="22" t="s">
        <v>4977</v>
      </c>
      <c r="S6952" s="21" t="s">
        <v>691</v>
      </c>
      <c r="T6952" s="23" t="s">
        <v>4978</v>
      </c>
      <c r="U6952" s="24" t="s">
        <v>19</v>
      </c>
      <c r="V6952" s="23">
        <v>500</v>
      </c>
      <c r="W6952" s="25">
        <v>42140758.759999998</v>
      </c>
      <c r="X6952" s="25">
        <v>33489763.510000002</v>
      </c>
      <c r="Y6952" s="25">
        <v>33474072.5</v>
      </c>
      <c r="Z6952" s="25">
        <v>31993216.779999997</v>
      </c>
      <c r="AA6952" s="25">
        <v>37281888.149999999</v>
      </c>
      <c r="AB6952" s="25">
        <v>38816899.109999999</v>
      </c>
      <c r="AC6952" s="26">
        <v>45152.505756550927</v>
      </c>
      <c r="AD6952" s="27">
        <f>ROW()</f>
        <v>6952</v>
      </c>
      <c r="AE6952" s="27">
        <f>1</f>
        <v>1</v>
      </c>
      <c r="AF6952" s="27">
        <f>SUBTOTAL(109,Tbl_NGF_Data[[#This Row],[Counter]])</f>
        <v>1</v>
      </c>
    </row>
    <row r="6953" spans="2:32" ht="60" x14ac:dyDescent="0.25">
      <c r="B6953" s="21" t="s">
        <v>650</v>
      </c>
      <c r="C6953" s="22" t="s">
        <v>650</v>
      </c>
      <c r="D6953" s="23">
        <v>17</v>
      </c>
      <c r="E6953" s="22" t="s">
        <v>650</v>
      </c>
      <c r="F6953" s="23">
        <v>17</v>
      </c>
      <c r="G6953" s="22" t="s">
        <v>650</v>
      </c>
      <c r="H6953" s="22" t="s">
        <v>1116</v>
      </c>
      <c r="I6953" s="23">
        <v>998</v>
      </c>
      <c r="J6953" s="23">
        <v>191</v>
      </c>
      <c r="K6953" s="23" t="s">
        <v>4971</v>
      </c>
      <c r="L6953" s="22" t="s">
        <v>4972</v>
      </c>
      <c r="M6953" s="21" t="s">
        <v>689</v>
      </c>
      <c r="N6953" s="23" t="s">
        <v>1186</v>
      </c>
      <c r="O6953" s="22" t="s">
        <v>1187</v>
      </c>
      <c r="P6953" s="22" t="s">
        <v>1188</v>
      </c>
      <c r="Q6953" s="23" t="s">
        <v>4979</v>
      </c>
      <c r="R6953" s="22" t="s">
        <v>4980</v>
      </c>
      <c r="S6953" s="21" t="s">
        <v>692</v>
      </c>
      <c r="T6953" s="23" t="s">
        <v>4981</v>
      </c>
      <c r="U6953" s="24" t="s">
        <v>15</v>
      </c>
      <c r="V6953" s="23">
        <v>100</v>
      </c>
      <c r="W6953" s="25">
        <v>5286762.51</v>
      </c>
      <c r="X6953" s="25">
        <v>5799784.79</v>
      </c>
      <c r="Y6953" s="25">
        <v>4467843.3999999994</v>
      </c>
      <c r="Z6953" s="25">
        <v>3175840.31</v>
      </c>
      <c r="AA6953" s="25">
        <v>3305389.2100000004</v>
      </c>
      <c r="AB6953" s="25">
        <v>3433905.99</v>
      </c>
      <c r="AC6953" s="26">
        <v>45152.505756550927</v>
      </c>
      <c r="AD6953" s="27">
        <f>ROW()</f>
        <v>6953</v>
      </c>
      <c r="AE6953" s="27">
        <f>1</f>
        <v>1</v>
      </c>
      <c r="AF6953" s="27">
        <f>SUBTOTAL(109,Tbl_NGF_Data[[#This Row],[Counter]])</f>
        <v>1</v>
      </c>
    </row>
    <row r="6954" spans="2:32" ht="60" x14ac:dyDescent="0.25">
      <c r="B6954" s="21" t="s">
        <v>650</v>
      </c>
      <c r="C6954" s="22" t="s">
        <v>650</v>
      </c>
      <c r="D6954" s="23">
        <v>17</v>
      </c>
      <c r="E6954" s="22" t="s">
        <v>650</v>
      </c>
      <c r="F6954" s="23">
        <v>17</v>
      </c>
      <c r="G6954" s="22" t="s">
        <v>650</v>
      </c>
      <c r="H6954" s="22" t="s">
        <v>1116</v>
      </c>
      <c r="I6954" s="23">
        <v>998</v>
      </c>
      <c r="J6954" s="23">
        <v>191</v>
      </c>
      <c r="K6954" s="23" t="s">
        <v>4971</v>
      </c>
      <c r="L6954" s="22" t="s">
        <v>4972</v>
      </c>
      <c r="M6954" s="21" t="s">
        <v>689</v>
      </c>
      <c r="N6954" s="23" t="s">
        <v>1186</v>
      </c>
      <c r="O6954" s="22" t="s">
        <v>1187</v>
      </c>
      <c r="P6954" s="22" t="s">
        <v>1188</v>
      </c>
      <c r="Q6954" s="23" t="s">
        <v>4979</v>
      </c>
      <c r="R6954" s="22" t="s">
        <v>4980</v>
      </c>
      <c r="S6954" s="21" t="s">
        <v>692</v>
      </c>
      <c r="T6954" s="23" t="s">
        <v>4981</v>
      </c>
      <c r="U6954" s="24" t="s">
        <v>16</v>
      </c>
      <c r="V6954" s="23">
        <v>135</v>
      </c>
      <c r="W6954" s="25">
        <v>4300000</v>
      </c>
      <c r="X6954" s="25">
        <v>4900000</v>
      </c>
      <c r="Y6954" s="25">
        <v>4900000</v>
      </c>
      <c r="Z6954" s="25">
        <v>4900000</v>
      </c>
      <c r="AA6954" s="25">
        <v>4900000</v>
      </c>
      <c r="AB6954" s="25">
        <v>4750000</v>
      </c>
      <c r="AC6954" s="26">
        <v>45152.505756550927</v>
      </c>
      <c r="AD6954" s="27">
        <f>ROW()</f>
        <v>6954</v>
      </c>
      <c r="AE6954" s="27">
        <f>1</f>
        <v>1</v>
      </c>
      <c r="AF6954" s="27">
        <f>SUBTOTAL(109,Tbl_NGF_Data[[#This Row],[Counter]])</f>
        <v>1</v>
      </c>
    </row>
    <row r="6955" spans="2:32" ht="60" x14ac:dyDescent="0.25">
      <c r="B6955" s="21" t="s">
        <v>650</v>
      </c>
      <c r="C6955" s="22" t="s">
        <v>650</v>
      </c>
      <c r="D6955" s="23">
        <v>17</v>
      </c>
      <c r="E6955" s="22" t="s">
        <v>650</v>
      </c>
      <c r="F6955" s="23">
        <v>17</v>
      </c>
      <c r="G6955" s="22" t="s">
        <v>650</v>
      </c>
      <c r="H6955" s="22" t="s">
        <v>1116</v>
      </c>
      <c r="I6955" s="23">
        <v>998</v>
      </c>
      <c r="J6955" s="23">
        <v>191</v>
      </c>
      <c r="K6955" s="23" t="s">
        <v>4971</v>
      </c>
      <c r="L6955" s="22" t="s">
        <v>4972</v>
      </c>
      <c r="M6955" s="21" t="s">
        <v>689</v>
      </c>
      <c r="N6955" s="23" t="s">
        <v>1186</v>
      </c>
      <c r="O6955" s="22" t="s">
        <v>1187</v>
      </c>
      <c r="P6955" s="22" t="s">
        <v>1188</v>
      </c>
      <c r="Q6955" s="23" t="s">
        <v>4979</v>
      </c>
      <c r="R6955" s="22" t="s">
        <v>4980</v>
      </c>
      <c r="S6955" s="21" t="s">
        <v>692</v>
      </c>
      <c r="T6955" s="23" t="s">
        <v>4981</v>
      </c>
      <c r="U6955" s="24" t="s">
        <v>17</v>
      </c>
      <c r="V6955" s="23">
        <v>200</v>
      </c>
      <c r="W6955" s="25">
        <v>2671079.81</v>
      </c>
      <c r="X6955" s="25">
        <v>3189485.05</v>
      </c>
      <c r="Y6955" s="25">
        <v>2609566.1800000002</v>
      </c>
      <c r="Z6955" s="25">
        <v>2381955.9700000002</v>
      </c>
      <c r="AA6955" s="25">
        <v>2536575.44</v>
      </c>
      <c r="AB6955" s="25">
        <v>2417355.2999999998</v>
      </c>
      <c r="AC6955" s="26">
        <v>45152.505756550927</v>
      </c>
      <c r="AD6955" s="27">
        <f>ROW()</f>
        <v>6955</v>
      </c>
      <c r="AE6955" s="27">
        <f>1</f>
        <v>1</v>
      </c>
      <c r="AF6955" s="27">
        <f>SUBTOTAL(109,Tbl_NGF_Data[[#This Row],[Counter]])</f>
        <v>1</v>
      </c>
    </row>
    <row r="6956" spans="2:32" ht="60" x14ac:dyDescent="0.25">
      <c r="B6956" s="21" t="s">
        <v>650</v>
      </c>
      <c r="C6956" s="22" t="s">
        <v>650</v>
      </c>
      <c r="D6956" s="23">
        <v>17</v>
      </c>
      <c r="E6956" s="22" t="s">
        <v>650</v>
      </c>
      <c r="F6956" s="23">
        <v>17</v>
      </c>
      <c r="G6956" s="22" t="s">
        <v>650</v>
      </c>
      <c r="H6956" s="22" t="s">
        <v>1116</v>
      </c>
      <c r="I6956" s="23">
        <v>998</v>
      </c>
      <c r="J6956" s="23">
        <v>191</v>
      </c>
      <c r="K6956" s="23" t="s">
        <v>4971</v>
      </c>
      <c r="L6956" s="22" t="s">
        <v>4972</v>
      </c>
      <c r="M6956" s="21" t="s">
        <v>689</v>
      </c>
      <c r="N6956" s="23" t="s">
        <v>1186</v>
      </c>
      <c r="O6956" s="22" t="s">
        <v>1187</v>
      </c>
      <c r="P6956" s="22" t="s">
        <v>1188</v>
      </c>
      <c r="Q6956" s="23" t="s">
        <v>4979</v>
      </c>
      <c r="R6956" s="22" t="s">
        <v>4980</v>
      </c>
      <c r="S6956" s="21" t="s">
        <v>692</v>
      </c>
      <c r="T6956" s="23" t="s">
        <v>4981</v>
      </c>
      <c r="U6956" s="24" t="s">
        <v>18</v>
      </c>
      <c r="V6956" s="23">
        <v>220</v>
      </c>
      <c r="W6956" s="25">
        <v>1628920.19</v>
      </c>
      <c r="X6956" s="25">
        <v>1710514.9500000002</v>
      </c>
      <c r="Y6956" s="25">
        <v>2290433.8199999998</v>
      </c>
      <c r="Z6956" s="25">
        <v>2518044.0299999998</v>
      </c>
      <c r="AA6956" s="25">
        <v>2363424.56</v>
      </c>
      <c r="AB6956" s="25">
        <v>2332644.7000000002</v>
      </c>
      <c r="AC6956" s="26">
        <v>45152.505756550927</v>
      </c>
      <c r="AD6956" s="27">
        <f>ROW()</f>
        <v>6956</v>
      </c>
      <c r="AE6956" s="27">
        <f>1</f>
        <v>1</v>
      </c>
      <c r="AF6956" s="27">
        <f>SUBTOTAL(109,Tbl_NGF_Data[[#This Row],[Counter]])</f>
        <v>1</v>
      </c>
    </row>
    <row r="6957" spans="2:32" ht="60" x14ac:dyDescent="0.25">
      <c r="B6957" s="21" t="s">
        <v>650</v>
      </c>
      <c r="C6957" s="22" t="s">
        <v>650</v>
      </c>
      <c r="D6957" s="23">
        <v>17</v>
      </c>
      <c r="E6957" s="22" t="s">
        <v>650</v>
      </c>
      <c r="F6957" s="23">
        <v>17</v>
      </c>
      <c r="G6957" s="22" t="s">
        <v>650</v>
      </c>
      <c r="H6957" s="22" t="s">
        <v>1116</v>
      </c>
      <c r="I6957" s="23">
        <v>998</v>
      </c>
      <c r="J6957" s="23">
        <v>191</v>
      </c>
      <c r="K6957" s="23" t="s">
        <v>4971</v>
      </c>
      <c r="L6957" s="22" t="s">
        <v>4972</v>
      </c>
      <c r="M6957" s="21" t="s">
        <v>689</v>
      </c>
      <c r="N6957" s="23" t="s">
        <v>1186</v>
      </c>
      <c r="O6957" s="22" t="s">
        <v>1187</v>
      </c>
      <c r="P6957" s="22" t="s">
        <v>1188</v>
      </c>
      <c r="Q6957" s="23" t="s">
        <v>4979</v>
      </c>
      <c r="R6957" s="22" t="s">
        <v>4980</v>
      </c>
      <c r="S6957" s="21" t="s">
        <v>692</v>
      </c>
      <c r="T6957" s="23" t="s">
        <v>4981</v>
      </c>
      <c r="U6957" s="24" t="s">
        <v>19</v>
      </c>
      <c r="V6957" s="23">
        <v>500</v>
      </c>
      <c r="W6957" s="25">
        <v>4347594.3099999996</v>
      </c>
      <c r="X6957" s="25">
        <v>3702531.33</v>
      </c>
      <c r="Y6957" s="25">
        <v>1277108.79</v>
      </c>
      <c r="Z6957" s="25">
        <v>1090732.8800000001</v>
      </c>
      <c r="AA6957" s="25">
        <v>2666172.34</v>
      </c>
      <c r="AB6957" s="25">
        <v>2545824.08</v>
      </c>
      <c r="AC6957" s="26">
        <v>45152.505756550927</v>
      </c>
      <c r="AD6957" s="27">
        <f>ROW()</f>
        <v>6957</v>
      </c>
      <c r="AE6957" s="27">
        <f>1</f>
        <v>1</v>
      </c>
      <c r="AF6957" s="27">
        <f>SUBTOTAL(109,Tbl_NGF_Data[[#This Row],[Counter]])</f>
        <v>1</v>
      </c>
    </row>
    <row r="6958" spans="2:32" ht="60" x14ac:dyDescent="0.25">
      <c r="B6958" s="21" t="s">
        <v>650</v>
      </c>
      <c r="C6958" s="22" t="s">
        <v>650</v>
      </c>
      <c r="D6958" s="23">
        <v>17</v>
      </c>
      <c r="E6958" s="22" t="s">
        <v>650</v>
      </c>
      <c r="F6958" s="23">
        <v>17</v>
      </c>
      <c r="G6958" s="22" t="s">
        <v>650</v>
      </c>
      <c r="H6958" s="22" t="s">
        <v>1116</v>
      </c>
      <c r="I6958" s="23">
        <v>998</v>
      </c>
      <c r="J6958" s="23">
        <v>191</v>
      </c>
      <c r="K6958" s="23" t="s">
        <v>4971</v>
      </c>
      <c r="L6958" s="22" t="s">
        <v>4972</v>
      </c>
      <c r="M6958" s="21" t="s">
        <v>689</v>
      </c>
      <c r="N6958" s="23" t="s">
        <v>1186</v>
      </c>
      <c r="O6958" s="22" t="s">
        <v>1187</v>
      </c>
      <c r="P6958" s="22" t="s">
        <v>1188</v>
      </c>
      <c r="Q6958" s="23" t="s">
        <v>4982</v>
      </c>
      <c r="R6958" s="22" t="s">
        <v>4983</v>
      </c>
      <c r="S6958" s="21" t="s">
        <v>693</v>
      </c>
      <c r="T6958" s="23" t="s">
        <v>4984</v>
      </c>
      <c r="U6958" s="24" t="s">
        <v>15</v>
      </c>
      <c r="V6958" s="23">
        <v>100</v>
      </c>
      <c r="W6958" s="25">
        <v>1675365.81</v>
      </c>
      <c r="X6958" s="25">
        <v>2365009.81</v>
      </c>
      <c r="Y6958" s="25">
        <v>2458382.5299999998</v>
      </c>
      <c r="Z6958" s="25">
        <v>2375467.73</v>
      </c>
      <c r="AA6958" s="25">
        <v>3248642.6</v>
      </c>
      <c r="AB6958" s="25">
        <v>4086305.51</v>
      </c>
      <c r="AC6958" s="26">
        <v>45152.505756550927</v>
      </c>
      <c r="AD6958" s="27">
        <f>ROW()</f>
        <v>6958</v>
      </c>
      <c r="AE6958" s="27">
        <f>1</f>
        <v>1</v>
      </c>
      <c r="AF6958" s="27">
        <f>SUBTOTAL(109,Tbl_NGF_Data[[#This Row],[Counter]])</f>
        <v>1</v>
      </c>
    </row>
    <row r="6959" spans="2:32" ht="60" x14ac:dyDescent="0.25">
      <c r="B6959" s="21" t="s">
        <v>650</v>
      </c>
      <c r="C6959" s="22" t="s">
        <v>650</v>
      </c>
      <c r="D6959" s="23">
        <v>17</v>
      </c>
      <c r="E6959" s="22" t="s">
        <v>650</v>
      </c>
      <c r="F6959" s="23">
        <v>17</v>
      </c>
      <c r="G6959" s="22" t="s">
        <v>650</v>
      </c>
      <c r="H6959" s="22" t="s">
        <v>1116</v>
      </c>
      <c r="I6959" s="23">
        <v>998</v>
      </c>
      <c r="J6959" s="23">
        <v>191</v>
      </c>
      <c r="K6959" s="23" t="s">
        <v>4971</v>
      </c>
      <c r="L6959" s="22" t="s">
        <v>4972</v>
      </c>
      <c r="M6959" s="21" t="s">
        <v>689</v>
      </c>
      <c r="N6959" s="23" t="s">
        <v>1186</v>
      </c>
      <c r="O6959" s="22" t="s">
        <v>1187</v>
      </c>
      <c r="P6959" s="22" t="s">
        <v>1188</v>
      </c>
      <c r="Q6959" s="23" t="s">
        <v>4982</v>
      </c>
      <c r="R6959" s="22" t="s">
        <v>4983</v>
      </c>
      <c r="S6959" s="21" t="s">
        <v>693</v>
      </c>
      <c r="T6959" s="23" t="s">
        <v>4984</v>
      </c>
      <c r="U6959" s="24" t="s">
        <v>16</v>
      </c>
      <c r="V6959" s="23">
        <v>135</v>
      </c>
      <c r="W6959" s="25">
        <v>901000</v>
      </c>
      <c r="X6959" s="25">
        <v>901000</v>
      </c>
      <c r="Y6959" s="25">
        <v>901000</v>
      </c>
      <c r="Z6959" s="25">
        <v>901000</v>
      </c>
      <c r="AA6959" s="25">
        <v>432000</v>
      </c>
      <c r="AB6959" s="25">
        <v>901000</v>
      </c>
      <c r="AC6959" s="26">
        <v>45152.505756550927</v>
      </c>
      <c r="AD6959" s="27">
        <f>ROW()</f>
        <v>6959</v>
      </c>
      <c r="AE6959" s="27">
        <f>1</f>
        <v>1</v>
      </c>
      <c r="AF6959" s="27">
        <f>SUBTOTAL(109,Tbl_NGF_Data[[#This Row],[Counter]])</f>
        <v>1</v>
      </c>
    </row>
    <row r="6960" spans="2:32" ht="60" x14ac:dyDescent="0.25">
      <c r="B6960" s="21" t="s">
        <v>650</v>
      </c>
      <c r="C6960" s="22" t="s">
        <v>650</v>
      </c>
      <c r="D6960" s="23">
        <v>17</v>
      </c>
      <c r="E6960" s="22" t="s">
        <v>650</v>
      </c>
      <c r="F6960" s="23">
        <v>17</v>
      </c>
      <c r="G6960" s="22" t="s">
        <v>650</v>
      </c>
      <c r="H6960" s="22" t="s">
        <v>1116</v>
      </c>
      <c r="I6960" s="23">
        <v>998</v>
      </c>
      <c r="J6960" s="23">
        <v>191</v>
      </c>
      <c r="K6960" s="23" t="s">
        <v>4971</v>
      </c>
      <c r="L6960" s="22" t="s">
        <v>4972</v>
      </c>
      <c r="M6960" s="21" t="s">
        <v>689</v>
      </c>
      <c r="N6960" s="23" t="s">
        <v>1186</v>
      </c>
      <c r="O6960" s="22" t="s">
        <v>1187</v>
      </c>
      <c r="P6960" s="22" t="s">
        <v>1188</v>
      </c>
      <c r="Q6960" s="23" t="s">
        <v>4982</v>
      </c>
      <c r="R6960" s="22" t="s">
        <v>4983</v>
      </c>
      <c r="S6960" s="21" t="s">
        <v>693</v>
      </c>
      <c r="T6960" s="23" t="s">
        <v>4984</v>
      </c>
      <c r="U6960" s="24" t="s">
        <v>17</v>
      </c>
      <c r="V6960" s="23">
        <v>200</v>
      </c>
      <c r="W6960" s="25">
        <v>189754.54</v>
      </c>
      <c r="X6960" s="25">
        <v>488921.21</v>
      </c>
      <c r="Y6960" s="25">
        <v>784640.51</v>
      </c>
      <c r="Z6960" s="25">
        <v>890341.55</v>
      </c>
      <c r="AA6960" s="25">
        <v>305485.59999999998</v>
      </c>
      <c r="AB6960" s="25">
        <v>452262.66</v>
      </c>
      <c r="AC6960" s="26">
        <v>45152.505756550927</v>
      </c>
      <c r="AD6960" s="27">
        <f>ROW()</f>
        <v>6960</v>
      </c>
      <c r="AE6960" s="27">
        <f>1</f>
        <v>1</v>
      </c>
      <c r="AF6960" s="27">
        <f>SUBTOTAL(109,Tbl_NGF_Data[[#This Row],[Counter]])</f>
        <v>1</v>
      </c>
    </row>
    <row r="6961" spans="2:32" ht="60" x14ac:dyDescent="0.25">
      <c r="B6961" s="21" t="s">
        <v>650</v>
      </c>
      <c r="C6961" s="22" t="s">
        <v>650</v>
      </c>
      <c r="D6961" s="23">
        <v>17</v>
      </c>
      <c r="E6961" s="22" t="s">
        <v>650</v>
      </c>
      <c r="F6961" s="23">
        <v>17</v>
      </c>
      <c r="G6961" s="22" t="s">
        <v>650</v>
      </c>
      <c r="H6961" s="22" t="s">
        <v>1116</v>
      </c>
      <c r="I6961" s="23">
        <v>998</v>
      </c>
      <c r="J6961" s="23">
        <v>191</v>
      </c>
      <c r="K6961" s="23" t="s">
        <v>4971</v>
      </c>
      <c r="L6961" s="22" t="s">
        <v>4972</v>
      </c>
      <c r="M6961" s="21" t="s">
        <v>689</v>
      </c>
      <c r="N6961" s="23" t="s">
        <v>1186</v>
      </c>
      <c r="O6961" s="22" t="s">
        <v>1187</v>
      </c>
      <c r="P6961" s="22" t="s">
        <v>1188</v>
      </c>
      <c r="Q6961" s="23" t="s">
        <v>4982</v>
      </c>
      <c r="R6961" s="22" t="s">
        <v>4983</v>
      </c>
      <c r="S6961" s="21" t="s">
        <v>693</v>
      </c>
      <c r="T6961" s="23" t="s">
        <v>4984</v>
      </c>
      <c r="U6961" s="24" t="s">
        <v>18</v>
      </c>
      <c r="V6961" s="23">
        <v>220</v>
      </c>
      <c r="W6961" s="25">
        <v>711245.46</v>
      </c>
      <c r="X6961" s="25">
        <v>412078.79</v>
      </c>
      <c r="Y6961" s="25">
        <v>116359.48999999999</v>
      </c>
      <c r="Z6961" s="25">
        <v>10658.449999999953</v>
      </c>
      <c r="AA6961" s="25">
        <v>126514.40000000002</v>
      </c>
      <c r="AB6961" s="25">
        <v>448737.34</v>
      </c>
      <c r="AC6961" s="26">
        <v>45152.505756550927</v>
      </c>
      <c r="AD6961" s="27">
        <f>ROW()</f>
        <v>6961</v>
      </c>
      <c r="AE6961" s="27">
        <f>1</f>
        <v>1</v>
      </c>
      <c r="AF6961" s="27">
        <f>SUBTOTAL(109,Tbl_NGF_Data[[#This Row],[Counter]])</f>
        <v>1</v>
      </c>
    </row>
    <row r="6962" spans="2:32" ht="60" x14ac:dyDescent="0.25">
      <c r="B6962" s="21" t="s">
        <v>650</v>
      </c>
      <c r="C6962" s="22" t="s">
        <v>650</v>
      </c>
      <c r="D6962" s="23">
        <v>17</v>
      </c>
      <c r="E6962" s="22" t="s">
        <v>650</v>
      </c>
      <c r="F6962" s="23">
        <v>17</v>
      </c>
      <c r="G6962" s="22" t="s">
        <v>650</v>
      </c>
      <c r="H6962" s="22" t="s">
        <v>1116</v>
      </c>
      <c r="I6962" s="23">
        <v>998</v>
      </c>
      <c r="J6962" s="23">
        <v>191</v>
      </c>
      <c r="K6962" s="23" t="s">
        <v>4971</v>
      </c>
      <c r="L6962" s="22" t="s">
        <v>4972</v>
      </c>
      <c r="M6962" s="21" t="s">
        <v>689</v>
      </c>
      <c r="N6962" s="23" t="s">
        <v>1186</v>
      </c>
      <c r="O6962" s="22" t="s">
        <v>1187</v>
      </c>
      <c r="P6962" s="22" t="s">
        <v>1188</v>
      </c>
      <c r="Q6962" s="23" t="s">
        <v>4982</v>
      </c>
      <c r="R6962" s="22" t="s">
        <v>4983</v>
      </c>
      <c r="S6962" s="21" t="s">
        <v>693</v>
      </c>
      <c r="T6962" s="23" t="s">
        <v>4984</v>
      </c>
      <c r="U6962" s="24" t="s">
        <v>19</v>
      </c>
      <c r="V6962" s="23">
        <v>500</v>
      </c>
      <c r="W6962" s="25">
        <v>748482.61</v>
      </c>
      <c r="X6962" s="25">
        <v>1178565.2100000002</v>
      </c>
      <c r="Y6962" s="25">
        <v>878013.23</v>
      </c>
      <c r="Z6962" s="25">
        <v>807426.75</v>
      </c>
      <c r="AA6962" s="25">
        <v>1178660.47</v>
      </c>
      <c r="AB6962" s="25">
        <v>1289925.57</v>
      </c>
      <c r="AC6962" s="26">
        <v>45152.505756550927</v>
      </c>
      <c r="AD6962" s="27">
        <f>ROW()</f>
        <v>6962</v>
      </c>
      <c r="AE6962" s="27">
        <f>1</f>
        <v>1</v>
      </c>
      <c r="AF6962" s="27">
        <f>SUBTOTAL(109,Tbl_NGF_Data[[#This Row],[Counter]])</f>
        <v>1</v>
      </c>
    </row>
    <row r="6963" spans="2:32" ht="60" x14ac:dyDescent="0.25">
      <c r="B6963" s="21" t="s">
        <v>650</v>
      </c>
      <c r="C6963" s="22" t="s">
        <v>650</v>
      </c>
      <c r="D6963" s="23">
        <v>17</v>
      </c>
      <c r="E6963" s="22" t="s">
        <v>650</v>
      </c>
      <c r="F6963" s="23">
        <v>17</v>
      </c>
      <c r="G6963" s="22" t="s">
        <v>650</v>
      </c>
      <c r="H6963" s="22" t="s">
        <v>1116</v>
      </c>
      <c r="I6963" s="23">
        <v>998</v>
      </c>
      <c r="J6963" s="23">
        <v>191</v>
      </c>
      <c r="K6963" s="23" t="s">
        <v>4971</v>
      </c>
      <c r="L6963" s="22" t="s">
        <v>4972</v>
      </c>
      <c r="M6963" s="21" t="s">
        <v>689</v>
      </c>
      <c r="N6963" s="23" t="s">
        <v>1131</v>
      </c>
      <c r="O6963" s="22" t="s">
        <v>1132</v>
      </c>
      <c r="P6963" s="22" t="s">
        <v>1133</v>
      </c>
      <c r="Q6963" s="23" t="s">
        <v>1151</v>
      </c>
      <c r="R6963" s="22" t="s">
        <v>1132</v>
      </c>
      <c r="S6963" s="21" t="s">
        <v>38</v>
      </c>
      <c r="T6963" s="23" t="s">
        <v>4985</v>
      </c>
      <c r="U6963" s="24" t="s">
        <v>16</v>
      </c>
      <c r="V6963" s="23">
        <v>135</v>
      </c>
      <c r="W6963" s="25">
        <v>1991000</v>
      </c>
      <c r="X6963" s="25">
        <v>1923000</v>
      </c>
      <c r="Y6963" s="25">
        <v>2012000</v>
      </c>
      <c r="Z6963" s="25">
        <v>2012000</v>
      </c>
      <c r="AA6963" s="25">
        <v>3106000</v>
      </c>
      <c r="AB6963" s="25">
        <v>2296000</v>
      </c>
      <c r="AC6963" s="26">
        <v>45152.505756550927</v>
      </c>
      <c r="AD6963" s="27">
        <f>ROW()</f>
        <v>6963</v>
      </c>
      <c r="AE6963" s="27">
        <f>1</f>
        <v>1</v>
      </c>
      <c r="AF6963" s="27">
        <f>SUBTOTAL(109,Tbl_NGF_Data[[#This Row],[Counter]])</f>
        <v>1</v>
      </c>
    </row>
    <row r="6964" spans="2:32" ht="60" x14ac:dyDescent="0.25">
      <c r="B6964" s="21" t="s">
        <v>650</v>
      </c>
      <c r="C6964" s="22" t="s">
        <v>650</v>
      </c>
      <c r="D6964" s="23">
        <v>17</v>
      </c>
      <c r="E6964" s="22" t="s">
        <v>650</v>
      </c>
      <c r="F6964" s="23">
        <v>17</v>
      </c>
      <c r="G6964" s="22" t="s">
        <v>650</v>
      </c>
      <c r="H6964" s="22" t="s">
        <v>1116</v>
      </c>
      <c r="I6964" s="23">
        <v>998</v>
      </c>
      <c r="J6964" s="23">
        <v>191</v>
      </c>
      <c r="K6964" s="23" t="s">
        <v>4971</v>
      </c>
      <c r="L6964" s="22" t="s">
        <v>4972</v>
      </c>
      <c r="M6964" s="21" t="s">
        <v>689</v>
      </c>
      <c r="N6964" s="23" t="s">
        <v>1131</v>
      </c>
      <c r="O6964" s="22" t="s">
        <v>1132</v>
      </c>
      <c r="P6964" s="22" t="s">
        <v>1133</v>
      </c>
      <c r="Q6964" s="23" t="s">
        <v>1151</v>
      </c>
      <c r="R6964" s="22" t="s">
        <v>1132</v>
      </c>
      <c r="S6964" s="21" t="s">
        <v>38</v>
      </c>
      <c r="T6964" s="23" t="s">
        <v>4985</v>
      </c>
      <c r="U6964" s="24" t="s">
        <v>17</v>
      </c>
      <c r="V6964" s="23">
        <v>200</v>
      </c>
      <c r="W6964" s="25">
        <v>1991000</v>
      </c>
      <c r="X6964" s="25">
        <v>1923000</v>
      </c>
      <c r="Y6964" s="25">
        <v>2012000</v>
      </c>
      <c r="Z6964" s="25">
        <v>1578000</v>
      </c>
      <c r="AA6964" s="25">
        <v>3030242.89</v>
      </c>
      <c r="AB6964" s="25">
        <v>2213732.21</v>
      </c>
      <c r="AC6964" s="26">
        <v>45152.505756550927</v>
      </c>
      <c r="AD6964" s="27">
        <f>ROW()</f>
        <v>6964</v>
      </c>
      <c r="AE6964" s="27">
        <f>1</f>
        <v>1</v>
      </c>
      <c r="AF6964" s="27">
        <f>SUBTOTAL(109,Tbl_NGF_Data[[#This Row],[Counter]])</f>
        <v>1</v>
      </c>
    </row>
    <row r="6965" spans="2:32" ht="60" x14ac:dyDescent="0.25">
      <c r="B6965" s="21" t="s">
        <v>650</v>
      </c>
      <c r="C6965" s="22" t="s">
        <v>650</v>
      </c>
      <c r="D6965" s="23">
        <v>17</v>
      </c>
      <c r="E6965" s="22" t="s">
        <v>650</v>
      </c>
      <c r="F6965" s="23">
        <v>17</v>
      </c>
      <c r="G6965" s="22" t="s">
        <v>650</v>
      </c>
      <c r="H6965" s="22" t="s">
        <v>1116</v>
      </c>
      <c r="I6965" s="23">
        <v>998</v>
      </c>
      <c r="J6965" s="23">
        <v>191</v>
      </c>
      <c r="K6965" s="23" t="s">
        <v>4971</v>
      </c>
      <c r="L6965" s="22" t="s">
        <v>4972</v>
      </c>
      <c r="M6965" s="21" t="s">
        <v>689</v>
      </c>
      <c r="N6965" s="23" t="s">
        <v>1131</v>
      </c>
      <c r="O6965" s="22" t="s">
        <v>1132</v>
      </c>
      <c r="P6965" s="22" t="s">
        <v>1133</v>
      </c>
      <c r="Q6965" s="23" t="s">
        <v>1151</v>
      </c>
      <c r="R6965" s="22" t="s">
        <v>1132</v>
      </c>
      <c r="S6965" s="21" t="s">
        <v>38</v>
      </c>
      <c r="T6965" s="23" t="s">
        <v>4985</v>
      </c>
      <c r="U6965" s="24" t="s">
        <v>18</v>
      </c>
      <c r="V6965" s="23">
        <v>220</v>
      </c>
      <c r="W6965" s="25">
        <v>0</v>
      </c>
      <c r="X6965" s="25">
        <v>0</v>
      </c>
      <c r="Y6965" s="25">
        <v>0</v>
      </c>
      <c r="Z6965" s="25">
        <v>434000</v>
      </c>
      <c r="AA6965" s="25">
        <v>75757.10999999987</v>
      </c>
      <c r="AB6965" s="25">
        <v>82267.790000000037</v>
      </c>
      <c r="AC6965" s="26">
        <v>45152.505756550927</v>
      </c>
      <c r="AD6965" s="27">
        <f>ROW()</f>
        <v>6965</v>
      </c>
      <c r="AE6965" s="27">
        <f>1</f>
        <v>1</v>
      </c>
      <c r="AF6965" s="27">
        <f>SUBTOTAL(109,Tbl_NGF_Data[[#This Row],[Counter]])</f>
        <v>1</v>
      </c>
    </row>
    <row r="6966" spans="2:32" ht="60" x14ac:dyDescent="0.25">
      <c r="B6966" s="21" t="s">
        <v>650</v>
      </c>
      <c r="C6966" s="22" t="s">
        <v>650</v>
      </c>
      <c r="D6966" s="23">
        <v>17</v>
      </c>
      <c r="E6966" s="22" t="s">
        <v>650</v>
      </c>
      <c r="F6966" s="23">
        <v>17</v>
      </c>
      <c r="G6966" s="22" t="s">
        <v>650</v>
      </c>
      <c r="H6966" s="22" t="s">
        <v>1116</v>
      </c>
      <c r="I6966" s="23">
        <v>998</v>
      </c>
      <c r="J6966" s="23">
        <v>191</v>
      </c>
      <c r="K6966" s="23" t="s">
        <v>4971</v>
      </c>
      <c r="L6966" s="22" t="s">
        <v>4972</v>
      </c>
      <c r="M6966" s="21" t="s">
        <v>689</v>
      </c>
      <c r="N6966" s="23" t="s">
        <v>1131</v>
      </c>
      <c r="O6966" s="22" t="s">
        <v>1132</v>
      </c>
      <c r="P6966" s="22" t="s">
        <v>1133</v>
      </c>
      <c r="Q6966" s="23" t="s">
        <v>1151</v>
      </c>
      <c r="R6966" s="22" t="s">
        <v>1132</v>
      </c>
      <c r="S6966" s="21" t="s">
        <v>38</v>
      </c>
      <c r="T6966" s="23" t="s">
        <v>4985</v>
      </c>
      <c r="U6966" s="24" t="s">
        <v>19</v>
      </c>
      <c r="V6966" s="23">
        <v>500</v>
      </c>
      <c r="W6966" s="25">
        <v>1991000</v>
      </c>
      <c r="X6966" s="25">
        <v>1923000</v>
      </c>
      <c r="Y6966" s="25">
        <v>2012000</v>
      </c>
      <c r="Z6966" s="25">
        <v>1578000</v>
      </c>
      <c r="AA6966" s="25">
        <v>3030242.89</v>
      </c>
      <c r="AB6966" s="25">
        <v>2145259.9500000002</v>
      </c>
      <c r="AC6966" s="26">
        <v>45152.505756550927</v>
      </c>
      <c r="AD6966" s="27">
        <f>ROW()</f>
        <v>6966</v>
      </c>
      <c r="AE6966" s="27">
        <f>1</f>
        <v>1</v>
      </c>
      <c r="AF6966" s="27">
        <f>SUBTOTAL(109,Tbl_NGF_Data[[#This Row],[Counter]])</f>
        <v>1</v>
      </c>
    </row>
    <row r="6967" spans="2:32" ht="60" x14ac:dyDescent="0.25">
      <c r="B6967" s="21" t="s">
        <v>650</v>
      </c>
      <c r="C6967" s="22" t="s">
        <v>650</v>
      </c>
      <c r="D6967" s="23">
        <v>17</v>
      </c>
      <c r="E6967" s="22" t="s">
        <v>650</v>
      </c>
      <c r="F6967" s="23">
        <v>17</v>
      </c>
      <c r="G6967" s="22" t="s">
        <v>650</v>
      </c>
      <c r="H6967" s="22" t="s">
        <v>1116</v>
      </c>
      <c r="I6967" s="23">
        <v>998</v>
      </c>
      <c r="J6967" s="23">
        <v>191</v>
      </c>
      <c r="K6967" s="23" t="s">
        <v>4971</v>
      </c>
      <c r="L6967" s="22" t="s">
        <v>4972</v>
      </c>
      <c r="M6967" s="21" t="s">
        <v>689</v>
      </c>
      <c r="N6967" s="23" t="s">
        <v>1131</v>
      </c>
      <c r="O6967" s="22" t="s">
        <v>1132</v>
      </c>
      <c r="P6967" s="22" t="s">
        <v>1133</v>
      </c>
      <c r="Q6967" s="23" t="s">
        <v>1134</v>
      </c>
      <c r="R6967" s="22" t="s">
        <v>1135</v>
      </c>
      <c r="S6967" s="21" t="s">
        <v>33</v>
      </c>
      <c r="T6967" s="23" t="s">
        <v>4986</v>
      </c>
      <c r="U6967" s="24" t="s">
        <v>15</v>
      </c>
      <c r="V6967" s="23">
        <v>100</v>
      </c>
      <c r="W6967" s="25">
        <v>0</v>
      </c>
      <c r="X6967" s="25">
        <v>0</v>
      </c>
      <c r="Y6967" s="25">
        <v>117646.84</v>
      </c>
      <c r="Z6967" s="25">
        <v>0</v>
      </c>
      <c r="AA6967" s="25">
        <v>0</v>
      </c>
      <c r="AB6967" s="25">
        <v>0</v>
      </c>
      <c r="AC6967" s="26">
        <v>45152.505756550927</v>
      </c>
      <c r="AD6967" s="27">
        <f>ROW()</f>
        <v>6967</v>
      </c>
      <c r="AE6967" s="27">
        <f>1</f>
        <v>1</v>
      </c>
      <c r="AF6967" s="27">
        <f>SUBTOTAL(109,Tbl_NGF_Data[[#This Row],[Counter]])</f>
        <v>1</v>
      </c>
    </row>
    <row r="6968" spans="2:32" ht="60" x14ac:dyDescent="0.25">
      <c r="B6968" s="21" t="s">
        <v>650</v>
      </c>
      <c r="C6968" s="22" t="s">
        <v>650</v>
      </c>
      <c r="D6968" s="23">
        <v>17</v>
      </c>
      <c r="E6968" s="22" t="s">
        <v>650</v>
      </c>
      <c r="F6968" s="23">
        <v>17</v>
      </c>
      <c r="G6968" s="22" t="s">
        <v>650</v>
      </c>
      <c r="H6968" s="22" t="s">
        <v>1116</v>
      </c>
      <c r="I6968" s="23">
        <v>998</v>
      </c>
      <c r="J6968" s="23">
        <v>191</v>
      </c>
      <c r="K6968" s="23" t="s">
        <v>4971</v>
      </c>
      <c r="L6968" s="22" t="s">
        <v>4972</v>
      </c>
      <c r="M6968" s="21" t="s">
        <v>689</v>
      </c>
      <c r="N6968" s="23" t="s">
        <v>1131</v>
      </c>
      <c r="O6968" s="22" t="s">
        <v>1132</v>
      </c>
      <c r="P6968" s="22" t="s">
        <v>1133</v>
      </c>
      <c r="Q6968" s="23" t="s">
        <v>1134</v>
      </c>
      <c r="R6968" s="22" t="s">
        <v>1135</v>
      </c>
      <c r="S6968" s="21" t="s">
        <v>33</v>
      </c>
      <c r="T6968" s="23" t="s">
        <v>4986</v>
      </c>
      <c r="U6968" s="24" t="s">
        <v>16</v>
      </c>
      <c r="V6968" s="23">
        <v>135</v>
      </c>
      <c r="W6968" s="25">
        <v>0</v>
      </c>
      <c r="X6968" s="25">
        <v>0</v>
      </c>
      <c r="Y6968" s="25">
        <v>161500</v>
      </c>
      <c r="Z6968" s="25">
        <v>117646.84</v>
      </c>
      <c r="AA6968" s="25">
        <v>0</v>
      </c>
      <c r="AB6968" s="25">
        <v>0</v>
      </c>
      <c r="AC6968" s="26">
        <v>45152.505756550927</v>
      </c>
      <c r="AD6968" s="27">
        <f>ROW()</f>
        <v>6968</v>
      </c>
      <c r="AE6968" s="27">
        <f>1</f>
        <v>1</v>
      </c>
      <c r="AF6968" s="27">
        <f>SUBTOTAL(109,Tbl_NGF_Data[[#This Row],[Counter]])</f>
        <v>1</v>
      </c>
    </row>
    <row r="6969" spans="2:32" ht="60" x14ac:dyDescent="0.25">
      <c r="B6969" s="21" t="s">
        <v>650</v>
      </c>
      <c r="C6969" s="22" t="s">
        <v>650</v>
      </c>
      <c r="D6969" s="23">
        <v>17</v>
      </c>
      <c r="E6969" s="22" t="s">
        <v>650</v>
      </c>
      <c r="F6969" s="23">
        <v>17</v>
      </c>
      <c r="G6969" s="22" t="s">
        <v>650</v>
      </c>
      <c r="H6969" s="22" t="s">
        <v>1116</v>
      </c>
      <c r="I6969" s="23">
        <v>998</v>
      </c>
      <c r="J6969" s="23">
        <v>191</v>
      </c>
      <c r="K6969" s="23" t="s">
        <v>4971</v>
      </c>
      <c r="L6969" s="22" t="s">
        <v>4972</v>
      </c>
      <c r="M6969" s="21" t="s">
        <v>689</v>
      </c>
      <c r="N6969" s="23" t="s">
        <v>1131</v>
      </c>
      <c r="O6969" s="22" t="s">
        <v>1132</v>
      </c>
      <c r="P6969" s="22" t="s">
        <v>1133</v>
      </c>
      <c r="Q6969" s="23" t="s">
        <v>1134</v>
      </c>
      <c r="R6969" s="22" t="s">
        <v>1135</v>
      </c>
      <c r="S6969" s="21" t="s">
        <v>33</v>
      </c>
      <c r="T6969" s="23" t="s">
        <v>4986</v>
      </c>
      <c r="U6969" s="24" t="s">
        <v>17</v>
      </c>
      <c r="V6969" s="23">
        <v>200</v>
      </c>
      <c r="W6969" s="25">
        <v>0</v>
      </c>
      <c r="X6969" s="25">
        <v>0</v>
      </c>
      <c r="Y6969" s="25">
        <v>43853.159999999996</v>
      </c>
      <c r="Z6969" s="25">
        <v>117646.84000000001</v>
      </c>
      <c r="AA6969" s="25">
        <v>0</v>
      </c>
      <c r="AB6969" s="25">
        <v>0</v>
      </c>
      <c r="AC6969" s="26">
        <v>45152.505756550927</v>
      </c>
      <c r="AD6969" s="27">
        <f>ROW()</f>
        <v>6969</v>
      </c>
      <c r="AE6969" s="27">
        <f>1</f>
        <v>1</v>
      </c>
      <c r="AF6969" s="27">
        <f>SUBTOTAL(109,Tbl_NGF_Data[[#This Row],[Counter]])</f>
        <v>1</v>
      </c>
    </row>
    <row r="6970" spans="2:32" ht="60" x14ac:dyDescent="0.25">
      <c r="B6970" s="21" t="s">
        <v>650</v>
      </c>
      <c r="C6970" s="22" t="s">
        <v>650</v>
      </c>
      <c r="D6970" s="23">
        <v>17</v>
      </c>
      <c r="E6970" s="22" t="s">
        <v>650</v>
      </c>
      <c r="F6970" s="23">
        <v>17</v>
      </c>
      <c r="G6970" s="22" t="s">
        <v>650</v>
      </c>
      <c r="H6970" s="22" t="s">
        <v>1116</v>
      </c>
      <c r="I6970" s="23">
        <v>998</v>
      </c>
      <c r="J6970" s="23">
        <v>191</v>
      </c>
      <c r="K6970" s="23" t="s">
        <v>4971</v>
      </c>
      <c r="L6970" s="22" t="s">
        <v>4972</v>
      </c>
      <c r="M6970" s="21" t="s">
        <v>689</v>
      </c>
      <c r="N6970" s="23" t="s">
        <v>1131</v>
      </c>
      <c r="O6970" s="22" t="s">
        <v>1132</v>
      </c>
      <c r="P6970" s="22" t="s">
        <v>1133</v>
      </c>
      <c r="Q6970" s="23" t="s">
        <v>1134</v>
      </c>
      <c r="R6970" s="22" t="s">
        <v>1135</v>
      </c>
      <c r="S6970" s="21" t="s">
        <v>33</v>
      </c>
      <c r="T6970" s="23" t="s">
        <v>4986</v>
      </c>
      <c r="U6970" s="24" t="s">
        <v>18</v>
      </c>
      <c r="V6970" s="23">
        <v>220</v>
      </c>
      <c r="W6970" s="25">
        <v>0</v>
      </c>
      <c r="X6970" s="25">
        <v>0</v>
      </c>
      <c r="Y6970" s="25">
        <v>117646.84</v>
      </c>
      <c r="Z6970" s="25">
        <v>-1.4551915228366852E-11</v>
      </c>
      <c r="AA6970" s="25">
        <v>0</v>
      </c>
      <c r="AB6970" s="25">
        <v>0</v>
      </c>
      <c r="AC6970" s="26">
        <v>45152.505756550927</v>
      </c>
      <c r="AD6970" s="27">
        <f>ROW()</f>
        <v>6970</v>
      </c>
      <c r="AE6970" s="27">
        <f>1</f>
        <v>1</v>
      </c>
      <c r="AF6970" s="27">
        <f>SUBTOTAL(109,Tbl_NGF_Data[[#This Row],[Counter]])</f>
        <v>1</v>
      </c>
    </row>
    <row r="6971" spans="2:32" ht="60" x14ac:dyDescent="0.25">
      <c r="B6971" s="21" t="s">
        <v>650</v>
      </c>
      <c r="C6971" s="22" t="s">
        <v>650</v>
      </c>
      <c r="D6971" s="23">
        <v>17</v>
      </c>
      <c r="E6971" s="22" t="s">
        <v>650</v>
      </c>
      <c r="F6971" s="23">
        <v>17</v>
      </c>
      <c r="G6971" s="22" t="s">
        <v>650</v>
      </c>
      <c r="H6971" s="22" t="s">
        <v>1116</v>
      </c>
      <c r="I6971" s="23">
        <v>998</v>
      </c>
      <c r="J6971" s="23">
        <v>191</v>
      </c>
      <c r="K6971" s="23" t="s">
        <v>4971</v>
      </c>
      <c r="L6971" s="22" t="s">
        <v>4972</v>
      </c>
      <c r="M6971" s="21" t="s">
        <v>689</v>
      </c>
      <c r="N6971" s="23" t="s">
        <v>1131</v>
      </c>
      <c r="O6971" s="22" t="s">
        <v>1132</v>
      </c>
      <c r="P6971" s="22" t="s">
        <v>1133</v>
      </c>
      <c r="Q6971" s="23" t="s">
        <v>1759</v>
      </c>
      <c r="R6971" s="22" t="s">
        <v>1760</v>
      </c>
      <c r="S6971" s="21" t="s">
        <v>144</v>
      </c>
      <c r="T6971" s="23" t="s">
        <v>4987</v>
      </c>
      <c r="U6971" s="24" t="s">
        <v>16</v>
      </c>
      <c r="V6971" s="23">
        <v>135</v>
      </c>
      <c r="W6971" s="25">
        <v>0</v>
      </c>
      <c r="X6971" s="25">
        <v>0</v>
      </c>
      <c r="Y6971" s="25">
        <v>0</v>
      </c>
      <c r="Z6971" s="25">
        <v>0</v>
      </c>
      <c r="AA6971" s="25">
        <v>232095.4</v>
      </c>
      <c r="AB6971" s="25">
        <v>142073.20000000001</v>
      </c>
      <c r="AC6971" s="26">
        <v>45152.505756550927</v>
      </c>
      <c r="AD6971" s="27">
        <f>ROW()</f>
        <v>6971</v>
      </c>
      <c r="AE6971" s="27">
        <f>1</f>
        <v>1</v>
      </c>
      <c r="AF6971" s="27">
        <f>SUBTOTAL(109,Tbl_NGF_Data[[#This Row],[Counter]])</f>
        <v>1</v>
      </c>
    </row>
    <row r="6972" spans="2:32" ht="60" x14ac:dyDescent="0.25">
      <c r="B6972" s="21" t="s">
        <v>650</v>
      </c>
      <c r="C6972" s="22" t="s">
        <v>650</v>
      </c>
      <c r="D6972" s="23">
        <v>17</v>
      </c>
      <c r="E6972" s="22" t="s">
        <v>650</v>
      </c>
      <c r="F6972" s="23">
        <v>17</v>
      </c>
      <c r="G6972" s="22" t="s">
        <v>650</v>
      </c>
      <c r="H6972" s="22" t="s">
        <v>1116</v>
      </c>
      <c r="I6972" s="23">
        <v>998</v>
      </c>
      <c r="J6972" s="23">
        <v>191</v>
      </c>
      <c r="K6972" s="23" t="s">
        <v>4971</v>
      </c>
      <c r="L6972" s="22" t="s">
        <v>4972</v>
      </c>
      <c r="M6972" s="21" t="s">
        <v>689</v>
      </c>
      <c r="N6972" s="23" t="s">
        <v>1131</v>
      </c>
      <c r="O6972" s="22" t="s">
        <v>1132</v>
      </c>
      <c r="P6972" s="22" t="s">
        <v>1133</v>
      </c>
      <c r="Q6972" s="23" t="s">
        <v>1759</v>
      </c>
      <c r="R6972" s="22" t="s">
        <v>1760</v>
      </c>
      <c r="S6972" s="21" t="s">
        <v>144</v>
      </c>
      <c r="T6972" s="23" t="s">
        <v>4987</v>
      </c>
      <c r="U6972" s="24" t="s">
        <v>17</v>
      </c>
      <c r="V6972" s="23">
        <v>200</v>
      </c>
      <c r="W6972" s="25">
        <v>0</v>
      </c>
      <c r="X6972" s="25">
        <v>0</v>
      </c>
      <c r="Y6972" s="25">
        <v>0</v>
      </c>
      <c r="Z6972" s="25">
        <v>0</v>
      </c>
      <c r="AA6972" s="25">
        <v>232095.4</v>
      </c>
      <c r="AB6972" s="25">
        <v>142073.20000000001</v>
      </c>
      <c r="AC6972" s="26">
        <v>45152.505756550927</v>
      </c>
      <c r="AD6972" s="27">
        <f>ROW()</f>
        <v>6972</v>
      </c>
      <c r="AE6972" s="27">
        <f>1</f>
        <v>1</v>
      </c>
      <c r="AF6972" s="27">
        <f>SUBTOTAL(109,Tbl_NGF_Data[[#This Row],[Counter]])</f>
        <v>1</v>
      </c>
    </row>
  </sheetData>
  <sheetProtection formatColumns="0" formatRows="0" autoFilter="0" pivotTables="0"/>
  <pageMargins left="0.45" right="0.45" top="0.5" bottom="0.5" header="0.3" footer="0.3"/>
  <pageSetup scale="65" fitToHeight="0" orientation="landscape" r:id="rId1"/>
  <headerFooter>
    <oddFooter>&amp;R&amp;10Page &amp;P</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F7CE-92EA-42F0-B20A-5F9A4AADF04F}">
  <dimension ref="B2:H886"/>
  <sheetViews>
    <sheetView topLeftCell="B1" workbookViewId="0">
      <selection activeCell="H3" sqref="H3"/>
    </sheetView>
  </sheetViews>
  <sheetFormatPr defaultRowHeight="15" x14ac:dyDescent="0.25"/>
  <cols>
    <col min="1" max="1" width="2.85546875" customWidth="1"/>
    <col min="2" max="2" width="34.140625" bestFit="1" customWidth="1"/>
    <col min="3" max="3" width="2.42578125" customWidth="1"/>
    <col min="4" max="4" width="34.5703125" bestFit="1" customWidth="1"/>
    <col min="5" max="5" width="77.5703125" bestFit="1" customWidth="1"/>
    <col min="6" max="6" width="31.7109375" bestFit="1" customWidth="1"/>
    <col min="7" max="7" width="45.140625" bestFit="1" customWidth="1"/>
    <col min="8" max="17" width="31.7109375" bestFit="1" customWidth="1"/>
    <col min="18" max="18" width="10.7109375" bestFit="1" customWidth="1"/>
  </cols>
  <sheetData>
    <row r="2" spans="2:8" x14ac:dyDescent="0.25">
      <c r="B2">
        <f>COUNTA(B4:B255)</f>
        <v>16</v>
      </c>
      <c r="E2">
        <f>COUNTA(E4:E400)</f>
        <v>165</v>
      </c>
      <c r="G2">
        <f>COUNTA(G4:G2000)</f>
        <v>883</v>
      </c>
    </row>
    <row r="3" spans="2:8" x14ac:dyDescent="0.25">
      <c r="B3" s="7" t="s">
        <v>3</v>
      </c>
      <c r="D3" t="str">
        <f>IF(B2&gt;2,"Mutiple Secretarial Areas",_xlfn.TEXTJOIN(", ",TRUE,B4:B255))</f>
        <v>Mutiple Secretarial Areas</v>
      </c>
      <c r="E3" s="7" t="s">
        <v>3</v>
      </c>
      <c r="F3" t="str">
        <f>IF(E2&gt;2,"Mutiple Agencies",_xlfn.TEXTJOIN(", ",TRUE,E4:E400))</f>
        <v>Mutiple Agencies</v>
      </c>
      <c r="G3" s="7" t="s">
        <v>3</v>
      </c>
      <c r="H3" t="str">
        <f>IF(G2&gt;2,"Mutiple Funds",_xlfn.TEXTJOIN(", ",TRUE,G4:G2000))</f>
        <v>Mutiple Funds</v>
      </c>
    </row>
    <row r="4" spans="2:8" x14ac:dyDescent="0.25">
      <c r="B4" s="8" t="s">
        <v>12</v>
      </c>
      <c r="E4" s="8" t="s">
        <v>743</v>
      </c>
      <c r="G4" s="8" t="s">
        <v>697</v>
      </c>
    </row>
    <row r="5" spans="2:8" x14ac:dyDescent="0.25">
      <c r="B5" s="8" t="s">
        <v>89</v>
      </c>
      <c r="E5" s="8" t="s">
        <v>744</v>
      </c>
      <c r="G5" s="8" t="s">
        <v>715</v>
      </c>
    </row>
    <row r="6" spans="2:8" x14ac:dyDescent="0.25">
      <c r="B6" s="8" t="s">
        <v>145</v>
      </c>
      <c r="E6" s="8" t="s">
        <v>695</v>
      </c>
      <c r="G6" s="8" t="s">
        <v>603</v>
      </c>
    </row>
    <row r="7" spans="2:8" x14ac:dyDescent="0.25">
      <c r="B7" s="8" t="s">
        <v>158</v>
      </c>
      <c r="E7" s="8" t="s">
        <v>746</v>
      </c>
      <c r="G7" s="8" t="s">
        <v>745</v>
      </c>
    </row>
    <row r="8" spans="2:8" x14ac:dyDescent="0.25">
      <c r="B8" s="8" t="s">
        <v>245</v>
      </c>
      <c r="E8" s="8" t="s">
        <v>751</v>
      </c>
      <c r="G8" s="8" t="s">
        <v>458</v>
      </c>
    </row>
    <row r="9" spans="2:8" x14ac:dyDescent="0.25">
      <c r="B9" s="8" t="s">
        <v>399</v>
      </c>
      <c r="E9" s="8" t="s">
        <v>753</v>
      </c>
      <c r="G9" s="8" t="s">
        <v>172</v>
      </c>
    </row>
    <row r="10" spans="2:8" x14ac:dyDescent="0.25">
      <c r="B10" s="8" t="s">
        <v>424</v>
      </c>
      <c r="E10" s="8" t="s">
        <v>755</v>
      </c>
      <c r="G10" s="8" t="s">
        <v>428</v>
      </c>
    </row>
    <row r="11" spans="2:8" x14ac:dyDescent="0.25">
      <c r="B11" s="8" t="s">
        <v>512</v>
      </c>
      <c r="E11" s="8" t="s">
        <v>696</v>
      </c>
      <c r="G11" s="8" t="s">
        <v>888</v>
      </c>
    </row>
    <row r="12" spans="2:8" x14ac:dyDescent="0.25">
      <c r="B12" s="8" t="s">
        <v>650</v>
      </c>
      <c r="E12" s="8" t="s">
        <v>703</v>
      </c>
      <c r="G12" s="8" t="s">
        <v>91</v>
      </c>
    </row>
    <row r="13" spans="2:8" x14ac:dyDescent="0.25">
      <c r="B13" s="8" t="s">
        <v>694</v>
      </c>
      <c r="E13" s="8" t="s">
        <v>704</v>
      </c>
      <c r="G13" s="8" t="s">
        <v>173</v>
      </c>
    </row>
    <row r="14" spans="2:8" x14ac:dyDescent="0.25">
      <c r="B14" s="8" t="s">
        <v>720</v>
      </c>
      <c r="E14" s="8" t="s">
        <v>706</v>
      </c>
      <c r="G14" s="8" t="s">
        <v>160</v>
      </c>
    </row>
    <row r="15" spans="2:8" x14ac:dyDescent="0.25">
      <c r="B15" s="8" t="s">
        <v>742</v>
      </c>
      <c r="E15" s="8" t="s">
        <v>707</v>
      </c>
      <c r="G15" s="8" t="s">
        <v>831</v>
      </c>
    </row>
    <row r="16" spans="2:8" x14ac:dyDescent="0.25">
      <c r="B16" s="8" t="s">
        <v>772</v>
      </c>
      <c r="E16" s="8" t="s">
        <v>708</v>
      </c>
      <c r="G16" s="8" t="s">
        <v>542</v>
      </c>
    </row>
    <row r="17" spans="2:7" x14ac:dyDescent="0.25">
      <c r="B17" s="8" t="s">
        <v>859</v>
      </c>
      <c r="E17" s="8" t="s">
        <v>709</v>
      </c>
      <c r="G17" s="8" t="s">
        <v>543</v>
      </c>
    </row>
    <row r="18" spans="2:7" x14ac:dyDescent="0.25">
      <c r="B18" s="8" t="s">
        <v>951</v>
      </c>
      <c r="E18" s="8" t="s">
        <v>400</v>
      </c>
      <c r="G18" s="8" t="s">
        <v>510</v>
      </c>
    </row>
    <row r="19" spans="2:7" x14ac:dyDescent="0.25">
      <c r="B19" s="8" t="s">
        <v>1059</v>
      </c>
      <c r="E19" s="8" t="s">
        <v>425</v>
      </c>
      <c r="G19" s="8" t="s">
        <v>612</v>
      </c>
    </row>
    <row r="20" spans="2:7" x14ac:dyDescent="0.25">
      <c r="E20" s="8" t="s">
        <v>1060</v>
      </c>
      <c r="G20" s="8" t="s">
        <v>35</v>
      </c>
    </row>
    <row r="21" spans="2:7" x14ac:dyDescent="0.25">
      <c r="E21" s="8" t="s">
        <v>713</v>
      </c>
      <c r="G21" s="8" t="s">
        <v>14</v>
      </c>
    </row>
    <row r="22" spans="2:7" x14ac:dyDescent="0.25">
      <c r="E22" s="8" t="s">
        <v>860</v>
      </c>
      <c r="G22" s="8" t="s">
        <v>889</v>
      </c>
    </row>
    <row r="23" spans="2:7" x14ac:dyDescent="0.25">
      <c r="E23" s="8" t="s">
        <v>13</v>
      </c>
      <c r="G23" s="8" t="s">
        <v>174</v>
      </c>
    </row>
    <row r="24" spans="2:7" x14ac:dyDescent="0.25">
      <c r="E24" s="8" t="s">
        <v>34</v>
      </c>
      <c r="G24" s="8" t="s">
        <v>216</v>
      </c>
    </row>
    <row r="25" spans="2:7" x14ac:dyDescent="0.25">
      <c r="E25" s="8" t="s">
        <v>757</v>
      </c>
      <c r="G25" s="8" t="s">
        <v>544</v>
      </c>
    </row>
    <row r="26" spans="2:7" x14ac:dyDescent="0.25">
      <c r="E26" s="8" t="s">
        <v>41</v>
      </c>
      <c r="G26" s="8" t="s">
        <v>405</v>
      </c>
    </row>
    <row r="27" spans="2:7" x14ac:dyDescent="0.25">
      <c r="E27" s="8" t="s">
        <v>871</v>
      </c>
      <c r="G27" s="8" t="s">
        <v>354</v>
      </c>
    </row>
    <row r="28" spans="2:7" x14ac:dyDescent="0.25">
      <c r="E28" s="8" t="s">
        <v>404</v>
      </c>
      <c r="G28" s="8" t="s">
        <v>824</v>
      </c>
    </row>
    <row r="29" spans="2:7" x14ac:dyDescent="0.25">
      <c r="E29" s="8" t="s">
        <v>759</v>
      </c>
      <c r="G29" s="8" t="s">
        <v>776</v>
      </c>
    </row>
    <row r="30" spans="2:7" x14ac:dyDescent="0.25">
      <c r="E30" s="8" t="s">
        <v>413</v>
      </c>
      <c r="G30" s="8" t="s">
        <v>545</v>
      </c>
    </row>
    <row r="31" spans="2:7" x14ac:dyDescent="0.25">
      <c r="E31" s="8" t="s">
        <v>246</v>
      </c>
      <c r="G31" s="8" t="s">
        <v>518</v>
      </c>
    </row>
    <row r="32" spans="2:7" x14ac:dyDescent="0.25">
      <c r="E32" s="8" t="s">
        <v>417</v>
      </c>
      <c r="G32" s="8" t="s">
        <v>613</v>
      </c>
    </row>
    <row r="33" spans="5:7" x14ac:dyDescent="0.25">
      <c r="E33" s="8" t="s">
        <v>249</v>
      </c>
      <c r="G33" s="8" t="s">
        <v>586</v>
      </c>
    </row>
    <row r="34" spans="5:7" x14ac:dyDescent="0.25">
      <c r="E34" s="8" t="s">
        <v>53</v>
      </c>
      <c r="G34" s="8" t="s">
        <v>546</v>
      </c>
    </row>
    <row r="35" spans="5:7" x14ac:dyDescent="0.25">
      <c r="E35" s="8" t="s">
        <v>427</v>
      </c>
      <c r="G35" s="8" t="s">
        <v>923</v>
      </c>
    </row>
    <row r="36" spans="5:7" x14ac:dyDescent="0.25">
      <c r="E36" s="8" t="s">
        <v>436</v>
      </c>
      <c r="G36" s="8" t="s">
        <v>890</v>
      </c>
    </row>
    <row r="37" spans="5:7" x14ac:dyDescent="0.25">
      <c r="E37" s="8" t="s">
        <v>952</v>
      </c>
      <c r="G37" s="8" t="s">
        <v>64</v>
      </c>
    </row>
    <row r="38" spans="5:7" x14ac:dyDescent="0.25">
      <c r="E38" s="8" t="s">
        <v>453</v>
      </c>
      <c r="G38" s="8" t="s">
        <v>891</v>
      </c>
    </row>
    <row r="39" spans="5:7" x14ac:dyDescent="0.25">
      <c r="E39" s="8" t="s">
        <v>887</v>
      </c>
      <c r="G39" s="8" t="s">
        <v>217</v>
      </c>
    </row>
    <row r="40" spans="5:7" x14ac:dyDescent="0.25">
      <c r="E40" s="8" t="s">
        <v>56</v>
      </c>
      <c r="G40" s="8" t="s">
        <v>547</v>
      </c>
    </row>
    <row r="41" spans="5:7" x14ac:dyDescent="0.25">
      <c r="E41" s="8" t="s">
        <v>651</v>
      </c>
      <c r="G41" s="8" t="s">
        <v>175</v>
      </c>
    </row>
    <row r="42" spans="5:7" x14ac:dyDescent="0.25">
      <c r="E42" s="8" t="s">
        <v>714</v>
      </c>
      <c r="G42" s="8" t="s">
        <v>355</v>
      </c>
    </row>
    <row r="43" spans="5:7" x14ac:dyDescent="0.25">
      <c r="E43" s="8" t="s">
        <v>457</v>
      </c>
      <c r="G43" s="8" t="s">
        <v>769</v>
      </c>
    </row>
    <row r="44" spans="5:7" x14ac:dyDescent="0.25">
      <c r="E44" s="8" t="s">
        <v>492</v>
      </c>
      <c r="G44" s="8" t="s">
        <v>176</v>
      </c>
    </row>
    <row r="45" spans="5:7" x14ac:dyDescent="0.25">
      <c r="E45" s="8" t="s">
        <v>60</v>
      </c>
      <c r="G45" s="8" t="s">
        <v>548</v>
      </c>
    </row>
    <row r="46" spans="5:7" x14ac:dyDescent="0.25">
      <c r="E46" s="8" t="s">
        <v>159</v>
      </c>
      <c r="G46" s="8" t="s">
        <v>459</v>
      </c>
    </row>
    <row r="47" spans="5:7" x14ac:dyDescent="0.25">
      <c r="E47" s="8" t="s">
        <v>420</v>
      </c>
      <c r="G47" s="8" t="s">
        <v>429</v>
      </c>
    </row>
    <row r="48" spans="5:7" x14ac:dyDescent="0.25">
      <c r="E48" s="8" t="s">
        <v>671</v>
      </c>
      <c r="G48" s="8" t="s">
        <v>614</v>
      </c>
    </row>
    <row r="49" spans="5:7" x14ac:dyDescent="0.25">
      <c r="E49" s="8" t="s">
        <v>680</v>
      </c>
      <c r="G49" s="8" t="s">
        <v>177</v>
      </c>
    </row>
    <row r="50" spans="5:7" x14ac:dyDescent="0.25">
      <c r="E50" s="8" t="s">
        <v>684</v>
      </c>
      <c r="G50" s="8" t="s">
        <v>460</v>
      </c>
    </row>
    <row r="51" spans="5:7" x14ac:dyDescent="0.25">
      <c r="E51" s="8" t="s">
        <v>61</v>
      </c>
      <c r="G51" s="8" t="s">
        <v>406</v>
      </c>
    </row>
    <row r="52" spans="5:7" x14ac:dyDescent="0.25">
      <c r="E52" s="8" t="s">
        <v>721</v>
      </c>
      <c r="G52" s="8" t="s">
        <v>777</v>
      </c>
    </row>
    <row r="53" spans="5:7" x14ac:dyDescent="0.25">
      <c r="E53" s="8" t="s">
        <v>723</v>
      </c>
      <c r="G53" s="8" t="s">
        <v>672</v>
      </c>
    </row>
    <row r="54" spans="5:7" x14ac:dyDescent="0.25">
      <c r="E54" s="8" t="s">
        <v>773</v>
      </c>
      <c r="G54" s="8" t="s">
        <v>42</v>
      </c>
    </row>
    <row r="55" spans="5:7" x14ac:dyDescent="0.25">
      <c r="E55" s="8" t="s">
        <v>974</v>
      </c>
      <c r="G55" s="8" t="s">
        <v>761</v>
      </c>
    </row>
    <row r="56" spans="5:7" x14ac:dyDescent="0.25">
      <c r="E56" s="8" t="s">
        <v>916</v>
      </c>
      <c r="G56" s="8" t="s">
        <v>892</v>
      </c>
    </row>
    <row r="57" spans="5:7" x14ac:dyDescent="0.25">
      <c r="E57" s="8" t="s">
        <v>507</v>
      </c>
      <c r="G57" s="8" t="s">
        <v>587</v>
      </c>
    </row>
    <row r="58" spans="5:7" x14ac:dyDescent="0.25">
      <c r="E58" s="8" t="s">
        <v>689</v>
      </c>
      <c r="G58" s="8" t="s">
        <v>747</v>
      </c>
    </row>
    <row r="59" spans="5:7" x14ac:dyDescent="0.25">
      <c r="E59" s="8" t="s">
        <v>171</v>
      </c>
      <c r="G59" s="8" t="s">
        <v>752</v>
      </c>
    </row>
    <row r="60" spans="5:7" x14ac:dyDescent="0.25">
      <c r="E60" s="8" t="s">
        <v>63</v>
      </c>
      <c r="G60" s="8" t="s">
        <v>754</v>
      </c>
    </row>
    <row r="61" spans="5:7" x14ac:dyDescent="0.25">
      <c r="E61" s="8" t="s">
        <v>253</v>
      </c>
      <c r="G61" s="8" t="s">
        <v>549</v>
      </c>
    </row>
    <row r="62" spans="5:7" x14ac:dyDescent="0.25">
      <c r="E62" s="8" t="s">
        <v>775</v>
      </c>
      <c r="G62" s="8" t="s">
        <v>430</v>
      </c>
    </row>
    <row r="63" spans="5:7" x14ac:dyDescent="0.25">
      <c r="E63" s="8" t="s">
        <v>513</v>
      </c>
      <c r="G63" s="8" t="s">
        <v>705</v>
      </c>
    </row>
    <row r="64" spans="5:7" x14ac:dyDescent="0.25">
      <c r="E64" s="8" t="s">
        <v>267</v>
      </c>
      <c r="G64" s="8" t="s">
        <v>953</v>
      </c>
    </row>
    <row r="65" spans="5:7" x14ac:dyDescent="0.25">
      <c r="E65" s="8" t="s">
        <v>275</v>
      </c>
      <c r="G65" s="8" t="s">
        <v>401</v>
      </c>
    </row>
    <row r="66" spans="5:7" x14ac:dyDescent="0.25">
      <c r="E66" s="8" t="s">
        <v>515</v>
      </c>
      <c r="G66" s="8" t="s">
        <v>426</v>
      </c>
    </row>
    <row r="67" spans="5:7" x14ac:dyDescent="0.25">
      <c r="E67" s="8" t="s">
        <v>278</v>
      </c>
      <c r="G67" s="8" t="s">
        <v>1061</v>
      </c>
    </row>
    <row r="68" spans="5:7" x14ac:dyDescent="0.25">
      <c r="E68" s="8" t="s">
        <v>294</v>
      </c>
      <c r="G68" s="8" t="s">
        <v>130</v>
      </c>
    </row>
    <row r="69" spans="5:7" x14ac:dyDescent="0.25">
      <c r="E69" s="8" t="s">
        <v>304</v>
      </c>
      <c r="G69" s="8" t="s">
        <v>178</v>
      </c>
    </row>
    <row r="70" spans="5:7" x14ac:dyDescent="0.25">
      <c r="E70" s="8" t="s">
        <v>311</v>
      </c>
      <c r="G70" s="8" t="s">
        <v>861</v>
      </c>
    </row>
    <row r="71" spans="5:7" x14ac:dyDescent="0.25">
      <c r="E71" s="8" t="s">
        <v>312</v>
      </c>
      <c r="G71" s="8" t="s">
        <v>1071</v>
      </c>
    </row>
    <row r="72" spans="5:7" x14ac:dyDescent="0.25">
      <c r="E72" s="8" t="s">
        <v>314</v>
      </c>
      <c r="G72" s="8" t="s">
        <v>550</v>
      </c>
    </row>
    <row r="73" spans="5:7" x14ac:dyDescent="0.25">
      <c r="E73" s="8" t="s">
        <v>319</v>
      </c>
      <c r="G73" s="8" t="s">
        <v>36</v>
      </c>
    </row>
    <row r="74" spans="5:7" x14ac:dyDescent="0.25">
      <c r="E74" s="8" t="s">
        <v>324</v>
      </c>
      <c r="G74" s="8" t="s">
        <v>758</v>
      </c>
    </row>
    <row r="75" spans="5:7" x14ac:dyDescent="0.25">
      <c r="E75" s="8" t="s">
        <v>327</v>
      </c>
      <c r="G75" s="8" t="s">
        <v>872</v>
      </c>
    </row>
    <row r="76" spans="5:7" x14ac:dyDescent="0.25">
      <c r="E76" s="8" t="s">
        <v>330</v>
      </c>
      <c r="G76" s="8" t="s">
        <v>407</v>
      </c>
    </row>
    <row r="77" spans="5:7" x14ac:dyDescent="0.25">
      <c r="E77" s="8" t="s">
        <v>331</v>
      </c>
      <c r="G77" s="8" t="s">
        <v>218</v>
      </c>
    </row>
    <row r="78" spans="5:7" x14ac:dyDescent="0.25">
      <c r="E78" s="8" t="s">
        <v>332</v>
      </c>
      <c r="G78" s="8" t="s">
        <v>414</v>
      </c>
    </row>
    <row r="79" spans="5:7" x14ac:dyDescent="0.25">
      <c r="E79" s="8" t="s">
        <v>335</v>
      </c>
      <c r="G79" s="8" t="s">
        <v>461</v>
      </c>
    </row>
    <row r="80" spans="5:7" x14ac:dyDescent="0.25">
      <c r="E80" s="8" t="s">
        <v>738</v>
      </c>
      <c r="G80" s="8" t="s">
        <v>893</v>
      </c>
    </row>
    <row r="81" spans="5:7" x14ac:dyDescent="0.25">
      <c r="E81" s="8" t="s">
        <v>517</v>
      </c>
      <c r="G81" s="8" t="s">
        <v>247</v>
      </c>
    </row>
    <row r="82" spans="5:7" x14ac:dyDescent="0.25">
      <c r="E82" s="8" t="s">
        <v>509</v>
      </c>
      <c r="G82" s="8" t="s">
        <v>418</v>
      </c>
    </row>
    <row r="83" spans="5:7" x14ac:dyDescent="0.25">
      <c r="E83" s="8" t="s">
        <v>337</v>
      </c>
      <c r="G83" s="8" t="s">
        <v>250</v>
      </c>
    </row>
    <row r="84" spans="5:7" x14ac:dyDescent="0.25">
      <c r="E84" s="8" t="s">
        <v>716</v>
      </c>
      <c r="G84" s="8" t="s">
        <v>832</v>
      </c>
    </row>
    <row r="85" spans="5:7" x14ac:dyDescent="0.25">
      <c r="E85" s="8" t="s">
        <v>338</v>
      </c>
      <c r="G85" s="8" t="s">
        <v>551</v>
      </c>
    </row>
    <row r="86" spans="5:7" x14ac:dyDescent="0.25">
      <c r="E86" s="8" t="s">
        <v>339</v>
      </c>
      <c r="G86" s="8" t="s">
        <v>862</v>
      </c>
    </row>
    <row r="87" spans="5:7" x14ac:dyDescent="0.25">
      <c r="E87" s="8" t="s">
        <v>342</v>
      </c>
      <c r="G87" s="8" t="s">
        <v>437</v>
      </c>
    </row>
    <row r="88" spans="5:7" x14ac:dyDescent="0.25">
      <c r="E88" s="8" t="s">
        <v>346</v>
      </c>
      <c r="G88" s="8" t="s">
        <v>778</v>
      </c>
    </row>
    <row r="89" spans="5:7" x14ac:dyDescent="0.25">
      <c r="E89" s="8" t="s">
        <v>349</v>
      </c>
      <c r="G89" s="8" t="s">
        <v>954</v>
      </c>
    </row>
    <row r="90" spans="5:7" x14ac:dyDescent="0.25">
      <c r="E90" s="8" t="s">
        <v>350</v>
      </c>
      <c r="G90" s="8" t="s">
        <v>454</v>
      </c>
    </row>
    <row r="91" spans="5:7" x14ac:dyDescent="0.25">
      <c r="E91" s="8" t="s">
        <v>352</v>
      </c>
      <c r="G91" s="8" t="s">
        <v>894</v>
      </c>
    </row>
    <row r="92" spans="5:7" x14ac:dyDescent="0.25">
      <c r="E92" s="8" t="s">
        <v>353</v>
      </c>
      <c r="G92" s="8" t="s">
        <v>92</v>
      </c>
    </row>
    <row r="93" spans="5:7" x14ac:dyDescent="0.25">
      <c r="E93" s="8" t="s">
        <v>362</v>
      </c>
      <c r="G93" s="8" t="s">
        <v>198</v>
      </c>
    </row>
    <row r="94" spans="5:7" x14ac:dyDescent="0.25">
      <c r="E94" s="8" t="s">
        <v>363</v>
      </c>
      <c r="G94" s="8" t="s">
        <v>131</v>
      </c>
    </row>
    <row r="95" spans="5:7" x14ac:dyDescent="0.25">
      <c r="E95" s="8" t="s">
        <v>366</v>
      </c>
      <c r="G95" s="8" t="s">
        <v>161</v>
      </c>
    </row>
    <row r="96" spans="5:7" x14ac:dyDescent="0.25">
      <c r="E96" s="8" t="s">
        <v>522</v>
      </c>
      <c r="G96" s="8" t="s">
        <v>179</v>
      </c>
    </row>
    <row r="97" spans="5:7" x14ac:dyDescent="0.25">
      <c r="E97" s="8" t="s">
        <v>537</v>
      </c>
      <c r="G97" s="8" t="s">
        <v>615</v>
      </c>
    </row>
    <row r="98" spans="5:7" x14ac:dyDescent="0.25">
      <c r="E98" s="8" t="s">
        <v>380</v>
      </c>
      <c r="G98" s="8" t="s">
        <v>552</v>
      </c>
    </row>
    <row r="99" spans="5:7" x14ac:dyDescent="0.25">
      <c r="E99" s="8" t="s">
        <v>383</v>
      </c>
      <c r="G99" s="8" t="s">
        <v>673</v>
      </c>
    </row>
    <row r="100" spans="5:7" x14ac:dyDescent="0.25">
      <c r="E100" s="8" t="s">
        <v>90</v>
      </c>
      <c r="G100" s="8" t="s">
        <v>674</v>
      </c>
    </row>
    <row r="101" spans="5:7" x14ac:dyDescent="0.25">
      <c r="E101" s="8" t="s">
        <v>122</v>
      </c>
      <c r="G101" s="8" t="s">
        <v>93</v>
      </c>
    </row>
    <row r="102" spans="5:7" x14ac:dyDescent="0.25">
      <c r="E102" s="8" t="s">
        <v>191</v>
      </c>
      <c r="G102" s="8" t="s">
        <v>132</v>
      </c>
    </row>
    <row r="103" spans="5:7" x14ac:dyDescent="0.25">
      <c r="E103" s="8" t="s">
        <v>194</v>
      </c>
      <c r="G103" s="8" t="s">
        <v>722</v>
      </c>
    </row>
    <row r="104" spans="5:7" x14ac:dyDescent="0.25">
      <c r="E104" s="8" t="s">
        <v>195</v>
      </c>
      <c r="G104" s="8" t="s">
        <v>724</v>
      </c>
    </row>
    <row r="105" spans="5:7" x14ac:dyDescent="0.25">
      <c r="E105" s="8" t="s">
        <v>196</v>
      </c>
      <c r="G105" s="8" t="s">
        <v>219</v>
      </c>
    </row>
    <row r="106" spans="5:7" x14ac:dyDescent="0.25">
      <c r="E106" s="8" t="s">
        <v>197</v>
      </c>
      <c r="G106" s="8" t="s">
        <v>774</v>
      </c>
    </row>
    <row r="107" spans="5:7" x14ac:dyDescent="0.25">
      <c r="E107" s="8" t="s">
        <v>214</v>
      </c>
      <c r="G107" s="8" t="s">
        <v>924</v>
      </c>
    </row>
    <row r="108" spans="5:7" x14ac:dyDescent="0.25">
      <c r="E108" s="8" t="s">
        <v>796</v>
      </c>
      <c r="G108" s="8" t="s">
        <v>553</v>
      </c>
    </row>
    <row r="109" spans="5:7" x14ac:dyDescent="0.25">
      <c r="E109" s="8" t="s">
        <v>808</v>
      </c>
      <c r="G109" s="8" t="s">
        <v>65</v>
      </c>
    </row>
    <row r="110" spans="5:7" x14ac:dyDescent="0.25">
      <c r="E110" s="8" t="s">
        <v>124</v>
      </c>
      <c r="G110" s="8" t="s">
        <v>347</v>
      </c>
    </row>
    <row r="111" spans="5:7" x14ac:dyDescent="0.25">
      <c r="E111" s="8" t="s">
        <v>975</v>
      </c>
      <c r="G111" s="8" t="s">
        <v>254</v>
      </c>
    </row>
    <row r="112" spans="5:7" x14ac:dyDescent="0.25">
      <c r="E112" s="8" t="s">
        <v>215</v>
      </c>
      <c r="G112" s="8" t="s">
        <v>779</v>
      </c>
    </row>
    <row r="113" spans="5:7" x14ac:dyDescent="0.25">
      <c r="E113" s="8" t="s">
        <v>129</v>
      </c>
      <c r="G113" s="8" t="s">
        <v>895</v>
      </c>
    </row>
    <row r="114" spans="5:7" x14ac:dyDescent="0.25">
      <c r="E114" s="8" t="s">
        <v>760</v>
      </c>
      <c r="G114" s="8" t="s">
        <v>268</v>
      </c>
    </row>
    <row r="115" spans="5:7" x14ac:dyDescent="0.25">
      <c r="E115" s="8" t="s">
        <v>384</v>
      </c>
      <c r="G115" s="8" t="s">
        <v>276</v>
      </c>
    </row>
    <row r="116" spans="5:7" x14ac:dyDescent="0.25">
      <c r="E116" s="8" t="s">
        <v>823</v>
      </c>
      <c r="G116" s="8" t="s">
        <v>516</v>
      </c>
    </row>
    <row r="117" spans="5:7" x14ac:dyDescent="0.25">
      <c r="E117" s="8" t="s">
        <v>386</v>
      </c>
      <c r="G117" s="8" t="s">
        <v>125</v>
      </c>
    </row>
    <row r="118" spans="5:7" x14ac:dyDescent="0.25">
      <c r="E118" s="8" t="s">
        <v>830</v>
      </c>
      <c r="G118" s="8" t="s">
        <v>675</v>
      </c>
    </row>
    <row r="119" spans="5:7" x14ac:dyDescent="0.25">
      <c r="E119" s="8" t="s">
        <v>1066</v>
      </c>
      <c r="G119" s="8" t="s">
        <v>438</v>
      </c>
    </row>
    <row r="120" spans="5:7" x14ac:dyDescent="0.25">
      <c r="E120" s="8" t="s">
        <v>983</v>
      </c>
      <c r="G120" s="8" t="s">
        <v>588</v>
      </c>
    </row>
    <row r="121" spans="5:7" x14ac:dyDescent="0.25">
      <c r="E121" s="8" t="s">
        <v>1040</v>
      </c>
      <c r="G121" s="8" t="s">
        <v>873</v>
      </c>
    </row>
    <row r="122" spans="5:7" x14ac:dyDescent="0.25">
      <c r="E122" s="8" t="s">
        <v>1041</v>
      </c>
      <c r="G122" s="8" t="s">
        <v>896</v>
      </c>
    </row>
    <row r="123" spans="5:7" x14ac:dyDescent="0.25">
      <c r="E123" s="8" t="s">
        <v>1051</v>
      </c>
      <c r="G123" s="8" t="s">
        <v>328</v>
      </c>
    </row>
    <row r="124" spans="5:7" x14ac:dyDescent="0.25">
      <c r="E124" s="8" t="s">
        <v>1052</v>
      </c>
      <c r="G124" s="8" t="s">
        <v>333</v>
      </c>
    </row>
    <row r="125" spans="5:7" x14ac:dyDescent="0.25">
      <c r="E125" s="8" t="s">
        <v>1053</v>
      </c>
      <c r="G125" s="8" t="s">
        <v>897</v>
      </c>
    </row>
    <row r="126" spans="5:7" x14ac:dyDescent="0.25">
      <c r="E126" s="8" t="s">
        <v>1054</v>
      </c>
      <c r="G126" s="8" t="s">
        <v>739</v>
      </c>
    </row>
    <row r="127" spans="5:7" x14ac:dyDescent="0.25">
      <c r="E127" s="8" t="s">
        <v>541</v>
      </c>
      <c r="G127" s="8" t="s">
        <v>462</v>
      </c>
    </row>
    <row r="128" spans="5:7" x14ac:dyDescent="0.25">
      <c r="E128" s="8" t="s">
        <v>585</v>
      </c>
      <c r="G128" s="8" t="s">
        <v>797</v>
      </c>
    </row>
    <row r="129" spans="5:7" x14ac:dyDescent="0.25">
      <c r="E129" s="8" t="s">
        <v>597</v>
      </c>
      <c r="G129" s="8" t="s">
        <v>717</v>
      </c>
    </row>
    <row r="130" spans="5:7" x14ac:dyDescent="0.25">
      <c r="E130" s="8" t="s">
        <v>599</v>
      </c>
      <c r="G130" s="8" t="s">
        <v>589</v>
      </c>
    </row>
    <row r="131" spans="5:7" x14ac:dyDescent="0.25">
      <c r="E131" s="8" t="s">
        <v>602</v>
      </c>
      <c r="G131" s="8" t="s">
        <v>343</v>
      </c>
    </row>
    <row r="132" spans="5:7" x14ac:dyDescent="0.25">
      <c r="E132" s="8" t="s">
        <v>609</v>
      </c>
      <c r="G132" s="8" t="s">
        <v>348</v>
      </c>
    </row>
    <row r="133" spans="5:7" x14ac:dyDescent="0.25">
      <c r="E133" s="8" t="s">
        <v>611</v>
      </c>
      <c r="G133" s="8" t="s">
        <v>863</v>
      </c>
    </row>
    <row r="134" spans="5:7" x14ac:dyDescent="0.25">
      <c r="E134" s="8" t="s">
        <v>917</v>
      </c>
      <c r="G134" s="8" t="s">
        <v>356</v>
      </c>
    </row>
    <row r="135" spans="5:7" x14ac:dyDescent="0.25">
      <c r="E135" s="8" t="s">
        <v>918</v>
      </c>
      <c r="G135" s="8" t="s">
        <v>874</v>
      </c>
    </row>
    <row r="136" spans="5:7" x14ac:dyDescent="0.25">
      <c r="E136" s="8" t="s">
        <v>921</v>
      </c>
      <c r="G136" s="8" t="s">
        <v>554</v>
      </c>
    </row>
    <row r="137" spans="5:7" x14ac:dyDescent="0.25">
      <c r="E137" s="8" t="s">
        <v>640</v>
      </c>
      <c r="G137" s="8" t="s">
        <v>523</v>
      </c>
    </row>
    <row r="138" spans="5:7" x14ac:dyDescent="0.25">
      <c r="E138" s="8" t="s">
        <v>643</v>
      </c>
      <c r="G138" s="8" t="s">
        <v>538</v>
      </c>
    </row>
    <row r="139" spans="5:7" x14ac:dyDescent="0.25">
      <c r="E139" s="8" t="s">
        <v>644</v>
      </c>
      <c r="G139" s="8" t="s">
        <v>94</v>
      </c>
    </row>
    <row r="140" spans="5:7" x14ac:dyDescent="0.25">
      <c r="E140" s="8" t="s">
        <v>645</v>
      </c>
      <c r="G140" s="8" t="s">
        <v>898</v>
      </c>
    </row>
    <row r="141" spans="5:7" x14ac:dyDescent="0.25">
      <c r="E141" s="8" t="s">
        <v>922</v>
      </c>
      <c r="G141" s="8" t="s">
        <v>20</v>
      </c>
    </row>
    <row r="142" spans="5:7" x14ac:dyDescent="0.25">
      <c r="E142" s="8" t="s">
        <v>763</v>
      </c>
      <c r="G142" s="8" t="s">
        <v>126</v>
      </c>
    </row>
    <row r="143" spans="5:7" x14ac:dyDescent="0.25">
      <c r="E143" s="8" t="s">
        <v>422</v>
      </c>
      <c r="G143" s="8" t="s">
        <v>899</v>
      </c>
    </row>
    <row r="144" spans="5:7" x14ac:dyDescent="0.25">
      <c r="E144" s="8" t="s">
        <v>765</v>
      </c>
      <c r="G144" s="8" t="s">
        <v>95</v>
      </c>
    </row>
    <row r="145" spans="5:7" x14ac:dyDescent="0.25">
      <c r="E145" s="8" t="s">
        <v>1055</v>
      </c>
      <c r="G145" s="8" t="s">
        <v>925</v>
      </c>
    </row>
    <row r="146" spans="5:7" x14ac:dyDescent="0.25">
      <c r="E146" s="8" t="s">
        <v>766</v>
      </c>
      <c r="G146" s="8" t="s">
        <v>96</v>
      </c>
    </row>
    <row r="147" spans="5:7" x14ac:dyDescent="0.25">
      <c r="E147" s="8" t="s">
        <v>718</v>
      </c>
      <c r="G147" s="8" t="s">
        <v>463</v>
      </c>
    </row>
    <row r="148" spans="5:7" x14ac:dyDescent="0.25">
      <c r="E148" s="8" t="s">
        <v>241</v>
      </c>
      <c r="G148" s="8" t="s">
        <v>798</v>
      </c>
    </row>
    <row r="149" spans="5:7" x14ac:dyDescent="0.25">
      <c r="E149" s="8" t="s">
        <v>646</v>
      </c>
      <c r="G149" s="8" t="s">
        <v>900</v>
      </c>
    </row>
    <row r="150" spans="5:7" x14ac:dyDescent="0.25">
      <c r="E150" s="8" t="s">
        <v>649</v>
      </c>
      <c r="G150" s="8" t="s">
        <v>940</v>
      </c>
    </row>
    <row r="151" spans="5:7" x14ac:dyDescent="0.25">
      <c r="E151" s="8" t="s">
        <v>768</v>
      </c>
      <c r="G151" s="8" t="s">
        <v>926</v>
      </c>
    </row>
    <row r="152" spans="5:7" x14ac:dyDescent="0.25">
      <c r="E152" s="8" t="s">
        <v>388</v>
      </c>
      <c r="G152" s="8" t="s">
        <v>833</v>
      </c>
    </row>
    <row r="153" spans="5:7" x14ac:dyDescent="0.25">
      <c r="E153" s="8" t="s">
        <v>1070</v>
      </c>
      <c r="G153" s="8" t="s">
        <v>799</v>
      </c>
    </row>
    <row r="154" spans="5:7" x14ac:dyDescent="0.25">
      <c r="E154" s="8" t="s">
        <v>1080</v>
      </c>
      <c r="G154" s="8" t="s">
        <v>901</v>
      </c>
    </row>
    <row r="155" spans="5:7" x14ac:dyDescent="0.25">
      <c r="E155" s="8" t="s">
        <v>244</v>
      </c>
      <c r="G155" s="8" t="s">
        <v>133</v>
      </c>
    </row>
    <row r="156" spans="5:7" x14ac:dyDescent="0.25">
      <c r="E156" s="8" t="s">
        <v>389</v>
      </c>
      <c r="G156" s="8" t="s">
        <v>199</v>
      </c>
    </row>
    <row r="157" spans="5:7" x14ac:dyDescent="0.25">
      <c r="E157" s="8" t="s">
        <v>390</v>
      </c>
      <c r="G157" s="8" t="s">
        <v>21</v>
      </c>
    </row>
    <row r="158" spans="5:7" x14ac:dyDescent="0.25">
      <c r="E158" s="8" t="s">
        <v>392</v>
      </c>
      <c r="G158" s="8" t="s">
        <v>616</v>
      </c>
    </row>
    <row r="159" spans="5:7" x14ac:dyDescent="0.25">
      <c r="E159" s="8" t="s">
        <v>394</v>
      </c>
      <c r="G159" s="8" t="s">
        <v>710</v>
      </c>
    </row>
    <row r="160" spans="5:7" x14ac:dyDescent="0.25">
      <c r="E160" s="8" t="s">
        <v>396</v>
      </c>
      <c r="G160" s="8" t="s">
        <v>200</v>
      </c>
    </row>
    <row r="161" spans="5:7" x14ac:dyDescent="0.25">
      <c r="E161" s="8" t="s">
        <v>146</v>
      </c>
      <c r="G161" s="8" t="s">
        <v>902</v>
      </c>
    </row>
    <row r="162" spans="5:7" x14ac:dyDescent="0.25">
      <c r="E162" s="8" t="s">
        <v>152</v>
      </c>
      <c r="G162" s="8" t="s">
        <v>617</v>
      </c>
    </row>
    <row r="163" spans="5:7" x14ac:dyDescent="0.25">
      <c r="E163" s="8" t="s">
        <v>939</v>
      </c>
      <c r="G163" s="8" t="s">
        <v>519</v>
      </c>
    </row>
    <row r="164" spans="5:7" x14ac:dyDescent="0.25">
      <c r="E164" s="8" t="s">
        <v>942</v>
      </c>
      <c r="G164" s="8" t="s">
        <v>618</v>
      </c>
    </row>
    <row r="165" spans="5:7" x14ac:dyDescent="0.25">
      <c r="E165" s="8" t="s">
        <v>770</v>
      </c>
      <c r="G165" s="8" t="s">
        <v>408</v>
      </c>
    </row>
    <row r="166" spans="5:7" x14ac:dyDescent="0.25">
      <c r="E166" s="8" t="s">
        <v>398</v>
      </c>
      <c r="G166" s="8" t="s">
        <v>800</v>
      </c>
    </row>
    <row r="167" spans="5:7" x14ac:dyDescent="0.25">
      <c r="E167" s="8" t="s">
        <v>153</v>
      </c>
      <c r="G167" s="8" t="s">
        <v>809</v>
      </c>
    </row>
    <row r="168" spans="5:7" x14ac:dyDescent="0.25">
      <c r="E168" s="8" t="s">
        <v>944</v>
      </c>
      <c r="G168" s="8" t="s">
        <v>127</v>
      </c>
    </row>
    <row r="169" spans="5:7" x14ac:dyDescent="0.25">
      <c r="G169" s="8" t="s">
        <v>976</v>
      </c>
    </row>
    <row r="170" spans="5:7" x14ac:dyDescent="0.25">
      <c r="G170" s="8" t="s">
        <v>220</v>
      </c>
    </row>
    <row r="171" spans="5:7" x14ac:dyDescent="0.25">
      <c r="G171" s="8" t="s">
        <v>780</v>
      </c>
    </row>
    <row r="172" spans="5:7" x14ac:dyDescent="0.25">
      <c r="G172" s="8" t="s">
        <v>134</v>
      </c>
    </row>
    <row r="173" spans="5:7" x14ac:dyDescent="0.25">
      <c r="G173" s="8" t="s">
        <v>762</v>
      </c>
    </row>
    <row r="174" spans="5:7" x14ac:dyDescent="0.25">
      <c r="G174" s="8" t="s">
        <v>385</v>
      </c>
    </row>
    <row r="175" spans="5:7" x14ac:dyDescent="0.25">
      <c r="G175" s="8" t="s">
        <v>825</v>
      </c>
    </row>
    <row r="176" spans="5:7" x14ac:dyDescent="0.25">
      <c r="G176" s="8" t="s">
        <v>387</v>
      </c>
    </row>
    <row r="177" spans="7:7" x14ac:dyDescent="0.25">
      <c r="G177" s="8" t="s">
        <v>201</v>
      </c>
    </row>
    <row r="178" spans="7:7" x14ac:dyDescent="0.25">
      <c r="G178" s="8" t="s">
        <v>834</v>
      </c>
    </row>
    <row r="179" spans="7:7" x14ac:dyDescent="0.25">
      <c r="G179" s="8" t="s">
        <v>402</v>
      </c>
    </row>
    <row r="180" spans="7:7" x14ac:dyDescent="0.25">
      <c r="G180" s="8" t="s">
        <v>835</v>
      </c>
    </row>
    <row r="181" spans="7:7" x14ac:dyDescent="0.25">
      <c r="G181" s="8" t="s">
        <v>202</v>
      </c>
    </row>
    <row r="182" spans="7:7" x14ac:dyDescent="0.25">
      <c r="G182" s="8" t="s">
        <v>464</v>
      </c>
    </row>
    <row r="183" spans="7:7" x14ac:dyDescent="0.25">
      <c r="G183" s="8" t="s">
        <v>1067</v>
      </c>
    </row>
    <row r="184" spans="7:7" x14ac:dyDescent="0.25">
      <c r="G184" s="8" t="s">
        <v>801</v>
      </c>
    </row>
    <row r="185" spans="7:7" x14ac:dyDescent="0.25">
      <c r="G185" s="8" t="s">
        <v>98</v>
      </c>
    </row>
    <row r="186" spans="7:7" x14ac:dyDescent="0.25">
      <c r="G186" s="8" t="s">
        <v>221</v>
      </c>
    </row>
    <row r="187" spans="7:7" x14ac:dyDescent="0.25">
      <c r="G187" s="8" t="s">
        <v>555</v>
      </c>
    </row>
    <row r="188" spans="7:7" x14ac:dyDescent="0.25">
      <c r="G188" s="8" t="s">
        <v>802</v>
      </c>
    </row>
    <row r="189" spans="7:7" x14ac:dyDescent="0.25">
      <c r="G189" s="8" t="s">
        <v>22</v>
      </c>
    </row>
    <row r="190" spans="7:7" x14ac:dyDescent="0.25">
      <c r="G190" s="8" t="s">
        <v>68</v>
      </c>
    </row>
    <row r="191" spans="7:7" x14ac:dyDescent="0.25">
      <c r="G191" s="8" t="s">
        <v>1042</v>
      </c>
    </row>
    <row r="192" spans="7:7" x14ac:dyDescent="0.25">
      <c r="G192" s="8" t="s">
        <v>465</v>
      </c>
    </row>
    <row r="193" spans="7:7" x14ac:dyDescent="0.25">
      <c r="G193" s="8" t="s">
        <v>135</v>
      </c>
    </row>
    <row r="194" spans="7:7" x14ac:dyDescent="0.25">
      <c r="G194" s="8" t="s">
        <v>748</v>
      </c>
    </row>
    <row r="195" spans="7:7" x14ac:dyDescent="0.25">
      <c r="G195" s="8" t="s">
        <v>903</v>
      </c>
    </row>
    <row r="196" spans="7:7" x14ac:dyDescent="0.25">
      <c r="G196" s="8" t="s">
        <v>698</v>
      </c>
    </row>
    <row r="197" spans="7:7" x14ac:dyDescent="0.25">
      <c r="G197" s="8" t="s">
        <v>927</v>
      </c>
    </row>
    <row r="198" spans="7:7" x14ac:dyDescent="0.25">
      <c r="G198" s="8" t="s">
        <v>493</v>
      </c>
    </row>
    <row r="199" spans="7:7" x14ac:dyDescent="0.25">
      <c r="G199" s="8" t="s">
        <v>928</v>
      </c>
    </row>
    <row r="200" spans="7:7" x14ac:dyDescent="0.25">
      <c r="G200" s="8" t="s">
        <v>836</v>
      </c>
    </row>
    <row r="201" spans="7:7" x14ac:dyDescent="0.25">
      <c r="G201" s="8" t="s">
        <v>740</v>
      </c>
    </row>
    <row r="202" spans="7:7" x14ac:dyDescent="0.25">
      <c r="G202" s="8" t="s">
        <v>69</v>
      </c>
    </row>
    <row r="203" spans="7:7" x14ac:dyDescent="0.25">
      <c r="G203" s="8" t="s">
        <v>556</v>
      </c>
    </row>
    <row r="204" spans="7:7" x14ac:dyDescent="0.25">
      <c r="G204" s="8" t="s">
        <v>590</v>
      </c>
    </row>
    <row r="205" spans="7:7" x14ac:dyDescent="0.25">
      <c r="G205" s="8" t="s">
        <v>904</v>
      </c>
    </row>
    <row r="206" spans="7:7" x14ac:dyDescent="0.25">
      <c r="G206" s="8" t="s">
        <v>70</v>
      </c>
    </row>
    <row r="207" spans="7:7" x14ac:dyDescent="0.25">
      <c r="G207" s="8" t="s">
        <v>71</v>
      </c>
    </row>
    <row r="208" spans="7:7" x14ac:dyDescent="0.25">
      <c r="G208" s="8" t="s">
        <v>781</v>
      </c>
    </row>
    <row r="209" spans="7:7" x14ac:dyDescent="0.25">
      <c r="G209" s="8" t="s">
        <v>136</v>
      </c>
    </row>
    <row r="210" spans="7:7" x14ac:dyDescent="0.25">
      <c r="G210" s="8" t="s">
        <v>782</v>
      </c>
    </row>
    <row r="211" spans="7:7" x14ac:dyDescent="0.25">
      <c r="G211" s="8" t="s">
        <v>137</v>
      </c>
    </row>
    <row r="212" spans="7:7" x14ac:dyDescent="0.25">
      <c r="G212" s="8" t="s">
        <v>905</v>
      </c>
    </row>
    <row r="213" spans="7:7" x14ac:dyDescent="0.25">
      <c r="G213" s="8" t="s">
        <v>783</v>
      </c>
    </row>
    <row r="214" spans="7:7" x14ac:dyDescent="0.25">
      <c r="G214" s="8" t="s">
        <v>203</v>
      </c>
    </row>
    <row r="215" spans="7:7" x14ac:dyDescent="0.25">
      <c r="G215" s="8" t="s">
        <v>357</v>
      </c>
    </row>
    <row r="216" spans="7:7" x14ac:dyDescent="0.25">
      <c r="G216" s="8" t="s">
        <v>955</v>
      </c>
    </row>
    <row r="217" spans="7:7" x14ac:dyDescent="0.25">
      <c r="G217" s="8" t="s">
        <v>23</v>
      </c>
    </row>
    <row r="218" spans="7:7" x14ac:dyDescent="0.25">
      <c r="G218" s="8" t="s">
        <v>929</v>
      </c>
    </row>
    <row r="219" spans="7:7" x14ac:dyDescent="0.25">
      <c r="G219" s="8" t="s">
        <v>600</v>
      </c>
    </row>
    <row r="220" spans="7:7" x14ac:dyDescent="0.25">
      <c r="G220" s="8" t="s">
        <v>367</v>
      </c>
    </row>
    <row r="221" spans="7:7" x14ac:dyDescent="0.25">
      <c r="G221" s="8" t="s">
        <v>99</v>
      </c>
    </row>
    <row r="222" spans="7:7" x14ac:dyDescent="0.25">
      <c r="G222" s="8" t="s">
        <v>930</v>
      </c>
    </row>
    <row r="223" spans="7:7" x14ac:dyDescent="0.25">
      <c r="G223" s="8" t="s">
        <v>368</v>
      </c>
    </row>
    <row r="224" spans="7:7" x14ac:dyDescent="0.25">
      <c r="G224" s="8" t="s">
        <v>619</v>
      </c>
    </row>
    <row r="225" spans="7:7" x14ac:dyDescent="0.25">
      <c r="G225" s="8" t="s">
        <v>269</v>
      </c>
    </row>
    <row r="226" spans="7:7" x14ac:dyDescent="0.25">
      <c r="G226" s="8" t="s">
        <v>931</v>
      </c>
    </row>
    <row r="227" spans="7:7" x14ac:dyDescent="0.25">
      <c r="G227" s="8" t="s">
        <v>604</v>
      </c>
    </row>
    <row r="228" spans="7:7" x14ac:dyDescent="0.25">
      <c r="G228" s="8" t="s">
        <v>610</v>
      </c>
    </row>
    <row r="229" spans="7:7" x14ac:dyDescent="0.25">
      <c r="G229" s="8" t="s">
        <v>364</v>
      </c>
    </row>
    <row r="230" spans="7:7" x14ac:dyDescent="0.25">
      <c r="G230" s="8" t="s">
        <v>932</v>
      </c>
    </row>
    <row r="231" spans="7:7" x14ac:dyDescent="0.25">
      <c r="G231" s="8" t="s">
        <v>620</v>
      </c>
    </row>
    <row r="232" spans="7:7" x14ac:dyDescent="0.25">
      <c r="G232" s="8" t="s">
        <v>933</v>
      </c>
    </row>
    <row r="233" spans="7:7" x14ac:dyDescent="0.25">
      <c r="G233" s="8" t="s">
        <v>864</v>
      </c>
    </row>
    <row r="234" spans="7:7" x14ac:dyDescent="0.25">
      <c r="G234" s="8" t="s">
        <v>919</v>
      </c>
    </row>
    <row r="235" spans="7:7" x14ac:dyDescent="0.25">
      <c r="G235" s="8" t="s">
        <v>494</v>
      </c>
    </row>
    <row r="236" spans="7:7" x14ac:dyDescent="0.25">
      <c r="G236" s="8" t="s">
        <v>934</v>
      </c>
    </row>
    <row r="237" spans="7:7" x14ac:dyDescent="0.25">
      <c r="G237" s="8" t="s">
        <v>100</v>
      </c>
    </row>
    <row r="238" spans="7:7" x14ac:dyDescent="0.25">
      <c r="G238" s="8" t="s">
        <v>204</v>
      </c>
    </row>
    <row r="239" spans="7:7" x14ac:dyDescent="0.25">
      <c r="G239" s="8" t="s">
        <v>409</v>
      </c>
    </row>
    <row r="240" spans="7:7" x14ac:dyDescent="0.25">
      <c r="G240" s="8" t="s">
        <v>764</v>
      </c>
    </row>
    <row r="241" spans="7:7" x14ac:dyDescent="0.25">
      <c r="G241" s="8" t="s">
        <v>415</v>
      </c>
    </row>
    <row r="242" spans="7:7" x14ac:dyDescent="0.25">
      <c r="G242" s="8" t="s">
        <v>423</v>
      </c>
    </row>
    <row r="243" spans="7:7" x14ac:dyDescent="0.25">
      <c r="G243" s="8" t="s">
        <v>803</v>
      </c>
    </row>
    <row r="244" spans="7:7" x14ac:dyDescent="0.25">
      <c r="G244" s="8" t="s">
        <v>767</v>
      </c>
    </row>
    <row r="245" spans="7:7" x14ac:dyDescent="0.25">
      <c r="G245" s="8" t="s">
        <v>719</v>
      </c>
    </row>
    <row r="246" spans="7:7" x14ac:dyDescent="0.25">
      <c r="G246" s="8" t="s">
        <v>138</v>
      </c>
    </row>
    <row r="247" spans="7:7" x14ac:dyDescent="0.25">
      <c r="G247" s="8" t="s">
        <v>935</v>
      </c>
    </row>
    <row r="248" spans="7:7" x14ac:dyDescent="0.25">
      <c r="G248" s="8" t="s">
        <v>101</v>
      </c>
    </row>
    <row r="249" spans="7:7" x14ac:dyDescent="0.25">
      <c r="G249" s="8" t="s">
        <v>936</v>
      </c>
    </row>
    <row r="250" spans="7:7" x14ac:dyDescent="0.25">
      <c r="G250" s="8" t="s">
        <v>102</v>
      </c>
    </row>
    <row r="251" spans="7:7" x14ac:dyDescent="0.25">
      <c r="G251" s="8" t="s">
        <v>103</v>
      </c>
    </row>
    <row r="252" spans="7:7" x14ac:dyDescent="0.25">
      <c r="G252" s="8" t="s">
        <v>1072</v>
      </c>
    </row>
    <row r="253" spans="7:7" x14ac:dyDescent="0.25">
      <c r="G253" s="8" t="s">
        <v>1073</v>
      </c>
    </row>
    <row r="254" spans="7:7" x14ac:dyDescent="0.25">
      <c r="G254" s="8" t="s">
        <v>1074</v>
      </c>
    </row>
    <row r="255" spans="7:7" x14ac:dyDescent="0.25">
      <c r="G255" s="8" t="s">
        <v>1075</v>
      </c>
    </row>
    <row r="256" spans="7:7" x14ac:dyDescent="0.25">
      <c r="G256" s="8" t="s">
        <v>391</v>
      </c>
    </row>
    <row r="257" spans="7:7" x14ac:dyDescent="0.25">
      <c r="G257" s="8" t="s">
        <v>393</v>
      </c>
    </row>
    <row r="258" spans="7:7" x14ac:dyDescent="0.25">
      <c r="G258" s="8" t="s">
        <v>395</v>
      </c>
    </row>
    <row r="259" spans="7:7" x14ac:dyDescent="0.25">
      <c r="G259" s="8" t="s">
        <v>397</v>
      </c>
    </row>
    <row r="260" spans="7:7" x14ac:dyDescent="0.25">
      <c r="G260" s="8" t="s">
        <v>147</v>
      </c>
    </row>
    <row r="261" spans="7:7" x14ac:dyDescent="0.25">
      <c r="G261" s="8" t="s">
        <v>941</v>
      </c>
    </row>
    <row r="262" spans="7:7" x14ac:dyDescent="0.25">
      <c r="G262" s="8" t="s">
        <v>943</v>
      </c>
    </row>
    <row r="263" spans="7:7" x14ac:dyDescent="0.25">
      <c r="G263" s="8" t="s">
        <v>72</v>
      </c>
    </row>
    <row r="264" spans="7:7" x14ac:dyDescent="0.25">
      <c r="G264" s="8" t="s">
        <v>295</v>
      </c>
    </row>
    <row r="265" spans="7:7" x14ac:dyDescent="0.25">
      <c r="G265" s="8" t="s">
        <v>148</v>
      </c>
    </row>
    <row r="266" spans="7:7" x14ac:dyDescent="0.25">
      <c r="G266" s="8" t="s">
        <v>279</v>
      </c>
    </row>
    <row r="267" spans="7:7" x14ac:dyDescent="0.25">
      <c r="G267" s="8" t="s">
        <v>369</v>
      </c>
    </row>
    <row r="268" spans="7:7" x14ac:dyDescent="0.25">
      <c r="G268" s="8" t="s">
        <v>325</v>
      </c>
    </row>
    <row r="269" spans="7:7" x14ac:dyDescent="0.25">
      <c r="G269" s="8" t="s">
        <v>280</v>
      </c>
    </row>
    <row r="270" spans="7:7" x14ac:dyDescent="0.25">
      <c r="G270" s="8" t="s">
        <v>281</v>
      </c>
    </row>
    <row r="271" spans="7:7" x14ac:dyDescent="0.25">
      <c r="G271" s="8" t="s">
        <v>320</v>
      </c>
    </row>
    <row r="272" spans="7:7" x14ac:dyDescent="0.25">
      <c r="G272" s="8" t="s">
        <v>305</v>
      </c>
    </row>
    <row r="273" spans="7:7" x14ac:dyDescent="0.25">
      <c r="G273" s="8" t="s">
        <v>282</v>
      </c>
    </row>
    <row r="274" spans="7:7" x14ac:dyDescent="0.25">
      <c r="G274" s="8" t="s">
        <v>321</v>
      </c>
    </row>
    <row r="275" spans="7:7" x14ac:dyDescent="0.25">
      <c r="G275" s="8" t="s">
        <v>283</v>
      </c>
    </row>
    <row r="276" spans="7:7" x14ac:dyDescent="0.25">
      <c r="G276" s="8" t="s">
        <v>296</v>
      </c>
    </row>
    <row r="277" spans="7:7" x14ac:dyDescent="0.25">
      <c r="G277" s="8" t="s">
        <v>315</v>
      </c>
    </row>
    <row r="278" spans="7:7" x14ac:dyDescent="0.25">
      <c r="G278" s="8" t="s">
        <v>306</v>
      </c>
    </row>
    <row r="279" spans="7:7" x14ac:dyDescent="0.25">
      <c r="G279" s="8" t="s">
        <v>322</v>
      </c>
    </row>
    <row r="280" spans="7:7" x14ac:dyDescent="0.25">
      <c r="G280" s="8" t="s">
        <v>284</v>
      </c>
    </row>
    <row r="281" spans="7:7" x14ac:dyDescent="0.25">
      <c r="G281" s="8" t="s">
        <v>297</v>
      </c>
    </row>
    <row r="282" spans="7:7" x14ac:dyDescent="0.25">
      <c r="G282" s="8" t="s">
        <v>370</v>
      </c>
    </row>
    <row r="283" spans="7:7" x14ac:dyDescent="0.25">
      <c r="G283" s="8" t="s">
        <v>285</v>
      </c>
    </row>
    <row r="284" spans="7:7" x14ac:dyDescent="0.25">
      <c r="G284" s="8" t="s">
        <v>286</v>
      </c>
    </row>
    <row r="285" spans="7:7" x14ac:dyDescent="0.25">
      <c r="G285" s="8" t="s">
        <v>287</v>
      </c>
    </row>
    <row r="286" spans="7:7" x14ac:dyDescent="0.25">
      <c r="G286" s="8" t="s">
        <v>298</v>
      </c>
    </row>
    <row r="287" spans="7:7" x14ac:dyDescent="0.25">
      <c r="G287" s="8" t="s">
        <v>299</v>
      </c>
    </row>
    <row r="288" spans="7:7" x14ac:dyDescent="0.25">
      <c r="G288" s="8" t="s">
        <v>307</v>
      </c>
    </row>
    <row r="289" spans="7:7" x14ac:dyDescent="0.25">
      <c r="G289" s="8" t="s">
        <v>300</v>
      </c>
    </row>
    <row r="290" spans="7:7" x14ac:dyDescent="0.25">
      <c r="G290" s="8" t="s">
        <v>326</v>
      </c>
    </row>
    <row r="291" spans="7:7" x14ac:dyDescent="0.25">
      <c r="G291" s="8" t="s">
        <v>316</v>
      </c>
    </row>
    <row r="292" spans="7:7" x14ac:dyDescent="0.25">
      <c r="G292" s="8" t="s">
        <v>308</v>
      </c>
    </row>
    <row r="293" spans="7:7" x14ac:dyDescent="0.25">
      <c r="G293" s="8" t="s">
        <v>336</v>
      </c>
    </row>
    <row r="294" spans="7:7" x14ac:dyDescent="0.25">
      <c r="G294" s="8" t="s">
        <v>371</v>
      </c>
    </row>
    <row r="295" spans="7:7" x14ac:dyDescent="0.25">
      <c r="G295" s="8" t="s">
        <v>288</v>
      </c>
    </row>
    <row r="296" spans="7:7" x14ac:dyDescent="0.25">
      <c r="G296" s="8" t="s">
        <v>289</v>
      </c>
    </row>
    <row r="297" spans="7:7" x14ac:dyDescent="0.25">
      <c r="G297" s="8" t="s">
        <v>290</v>
      </c>
    </row>
    <row r="298" spans="7:7" x14ac:dyDescent="0.25">
      <c r="G298" s="8" t="s">
        <v>351</v>
      </c>
    </row>
    <row r="299" spans="7:7" x14ac:dyDescent="0.25">
      <c r="G299" s="8" t="s">
        <v>309</v>
      </c>
    </row>
    <row r="300" spans="7:7" x14ac:dyDescent="0.25">
      <c r="G300" s="8" t="s">
        <v>372</v>
      </c>
    </row>
    <row r="301" spans="7:7" x14ac:dyDescent="0.25">
      <c r="G301" s="8" t="s">
        <v>373</v>
      </c>
    </row>
    <row r="302" spans="7:7" x14ac:dyDescent="0.25">
      <c r="G302" s="8" t="s">
        <v>381</v>
      </c>
    </row>
    <row r="303" spans="7:7" x14ac:dyDescent="0.25">
      <c r="G303" s="8" t="s">
        <v>323</v>
      </c>
    </row>
    <row r="304" spans="7:7" x14ac:dyDescent="0.25">
      <c r="G304" s="8" t="s">
        <v>301</v>
      </c>
    </row>
    <row r="305" spans="7:7" x14ac:dyDescent="0.25">
      <c r="G305" s="8" t="s">
        <v>291</v>
      </c>
    </row>
    <row r="306" spans="7:7" x14ac:dyDescent="0.25">
      <c r="G306" s="8" t="s">
        <v>310</v>
      </c>
    </row>
    <row r="307" spans="7:7" x14ac:dyDescent="0.25">
      <c r="G307" s="8" t="s">
        <v>365</v>
      </c>
    </row>
    <row r="308" spans="7:7" x14ac:dyDescent="0.25">
      <c r="G308" s="8" t="s">
        <v>374</v>
      </c>
    </row>
    <row r="309" spans="7:7" x14ac:dyDescent="0.25">
      <c r="G309" s="8" t="s">
        <v>375</v>
      </c>
    </row>
    <row r="310" spans="7:7" x14ac:dyDescent="0.25">
      <c r="G310" s="8" t="s">
        <v>376</v>
      </c>
    </row>
    <row r="311" spans="7:7" x14ac:dyDescent="0.25">
      <c r="G311" s="8" t="s">
        <v>377</v>
      </c>
    </row>
    <row r="312" spans="7:7" x14ac:dyDescent="0.25">
      <c r="G312" s="8" t="s">
        <v>340</v>
      </c>
    </row>
    <row r="313" spans="7:7" x14ac:dyDescent="0.25">
      <c r="G313" s="8" t="s">
        <v>302</v>
      </c>
    </row>
    <row r="314" spans="7:7" x14ac:dyDescent="0.25">
      <c r="G314" s="8" t="s">
        <v>292</v>
      </c>
    </row>
    <row r="315" spans="7:7" x14ac:dyDescent="0.25">
      <c r="G315" s="8" t="s">
        <v>303</v>
      </c>
    </row>
    <row r="316" spans="7:7" x14ac:dyDescent="0.25">
      <c r="G316" s="8" t="s">
        <v>329</v>
      </c>
    </row>
    <row r="317" spans="7:7" x14ac:dyDescent="0.25">
      <c r="G317" s="8" t="s">
        <v>313</v>
      </c>
    </row>
    <row r="318" spans="7:7" x14ac:dyDescent="0.25">
      <c r="G318" s="8" t="s">
        <v>293</v>
      </c>
    </row>
    <row r="319" spans="7:7" x14ac:dyDescent="0.25">
      <c r="G319" s="8" t="s">
        <v>341</v>
      </c>
    </row>
    <row r="320" spans="7:7" x14ac:dyDescent="0.25">
      <c r="G320" s="8" t="s">
        <v>984</v>
      </c>
    </row>
    <row r="321" spans="7:7" x14ac:dyDescent="0.25">
      <c r="G321" s="8" t="s">
        <v>466</v>
      </c>
    </row>
    <row r="322" spans="7:7" x14ac:dyDescent="0.25">
      <c r="G322" s="8" t="s">
        <v>985</v>
      </c>
    </row>
    <row r="323" spans="7:7" x14ac:dyDescent="0.25">
      <c r="G323" s="8" t="s">
        <v>986</v>
      </c>
    </row>
    <row r="324" spans="7:7" x14ac:dyDescent="0.25">
      <c r="G324" s="8" t="s">
        <v>1043</v>
      </c>
    </row>
    <row r="325" spans="7:7" x14ac:dyDescent="0.25">
      <c r="G325" s="8" t="s">
        <v>255</v>
      </c>
    </row>
    <row r="326" spans="7:7" x14ac:dyDescent="0.25">
      <c r="G326" s="8" t="s">
        <v>205</v>
      </c>
    </row>
    <row r="327" spans="7:7" x14ac:dyDescent="0.25">
      <c r="G327" s="8" t="s">
        <v>987</v>
      </c>
    </row>
    <row r="328" spans="7:7" x14ac:dyDescent="0.25">
      <c r="G328" s="8" t="s">
        <v>988</v>
      </c>
    </row>
    <row r="329" spans="7:7" x14ac:dyDescent="0.25">
      <c r="G329" s="8" t="s">
        <v>1044</v>
      </c>
    </row>
    <row r="330" spans="7:7" x14ac:dyDescent="0.25">
      <c r="G330" s="8" t="s">
        <v>989</v>
      </c>
    </row>
    <row r="331" spans="7:7" x14ac:dyDescent="0.25">
      <c r="G331" s="8" t="s">
        <v>467</v>
      </c>
    </row>
    <row r="332" spans="7:7" x14ac:dyDescent="0.25">
      <c r="G332" s="8" t="s">
        <v>956</v>
      </c>
    </row>
    <row r="333" spans="7:7" x14ac:dyDescent="0.25">
      <c r="G333" s="8" t="s">
        <v>957</v>
      </c>
    </row>
    <row r="334" spans="7:7" x14ac:dyDescent="0.25">
      <c r="G334" s="8" t="s">
        <v>990</v>
      </c>
    </row>
    <row r="335" spans="7:7" x14ac:dyDescent="0.25">
      <c r="G335" s="8" t="s">
        <v>991</v>
      </c>
    </row>
    <row r="336" spans="7:7" x14ac:dyDescent="0.25">
      <c r="G336" s="8" t="s">
        <v>992</v>
      </c>
    </row>
    <row r="337" spans="7:7" x14ac:dyDescent="0.25">
      <c r="G337" s="8" t="s">
        <v>1045</v>
      </c>
    </row>
    <row r="338" spans="7:7" x14ac:dyDescent="0.25">
      <c r="G338" s="8" t="s">
        <v>993</v>
      </c>
    </row>
    <row r="339" spans="7:7" x14ac:dyDescent="0.25">
      <c r="G339" s="8" t="s">
        <v>994</v>
      </c>
    </row>
    <row r="340" spans="7:7" x14ac:dyDescent="0.25">
      <c r="G340" s="8" t="s">
        <v>995</v>
      </c>
    </row>
    <row r="341" spans="7:7" x14ac:dyDescent="0.25">
      <c r="G341" s="8" t="s">
        <v>996</v>
      </c>
    </row>
    <row r="342" spans="7:7" x14ac:dyDescent="0.25">
      <c r="G342" s="8" t="s">
        <v>997</v>
      </c>
    </row>
    <row r="343" spans="7:7" x14ac:dyDescent="0.25">
      <c r="G343" s="8" t="s">
        <v>998</v>
      </c>
    </row>
    <row r="344" spans="7:7" x14ac:dyDescent="0.25">
      <c r="G344" s="8" t="s">
        <v>999</v>
      </c>
    </row>
    <row r="345" spans="7:7" x14ac:dyDescent="0.25">
      <c r="G345" s="8" t="s">
        <v>1000</v>
      </c>
    </row>
    <row r="346" spans="7:7" x14ac:dyDescent="0.25">
      <c r="G346" s="8" t="s">
        <v>1001</v>
      </c>
    </row>
    <row r="347" spans="7:7" x14ac:dyDescent="0.25">
      <c r="G347" s="8" t="s">
        <v>1002</v>
      </c>
    </row>
    <row r="348" spans="7:7" x14ac:dyDescent="0.25">
      <c r="G348" s="8" t="s">
        <v>1003</v>
      </c>
    </row>
    <row r="349" spans="7:7" x14ac:dyDescent="0.25">
      <c r="G349" s="8" t="s">
        <v>1004</v>
      </c>
    </row>
    <row r="350" spans="7:7" x14ac:dyDescent="0.25">
      <c r="G350" s="8" t="s">
        <v>1005</v>
      </c>
    </row>
    <row r="351" spans="7:7" x14ac:dyDescent="0.25">
      <c r="G351" s="8" t="s">
        <v>1006</v>
      </c>
    </row>
    <row r="352" spans="7:7" x14ac:dyDescent="0.25">
      <c r="G352" s="8" t="s">
        <v>958</v>
      </c>
    </row>
    <row r="353" spans="7:7" x14ac:dyDescent="0.25">
      <c r="G353" s="8" t="s">
        <v>959</v>
      </c>
    </row>
    <row r="354" spans="7:7" x14ac:dyDescent="0.25">
      <c r="G354" s="8" t="s">
        <v>960</v>
      </c>
    </row>
    <row r="355" spans="7:7" x14ac:dyDescent="0.25">
      <c r="G355" s="8" t="s">
        <v>961</v>
      </c>
    </row>
    <row r="356" spans="7:7" x14ac:dyDescent="0.25">
      <c r="G356" s="8" t="s">
        <v>468</v>
      </c>
    </row>
    <row r="357" spans="7:7" x14ac:dyDescent="0.25">
      <c r="G357" s="8" t="s">
        <v>1056</v>
      </c>
    </row>
    <row r="358" spans="7:7" x14ac:dyDescent="0.25">
      <c r="G358" s="8" t="s">
        <v>962</v>
      </c>
    </row>
    <row r="359" spans="7:7" x14ac:dyDescent="0.25">
      <c r="G359" s="8" t="s">
        <v>439</v>
      </c>
    </row>
    <row r="360" spans="7:7" x14ac:dyDescent="0.25">
      <c r="G360" s="8" t="s">
        <v>977</v>
      </c>
    </row>
    <row r="361" spans="7:7" x14ac:dyDescent="0.25">
      <c r="G361" s="8" t="s">
        <v>403</v>
      </c>
    </row>
    <row r="362" spans="7:7" x14ac:dyDescent="0.25">
      <c r="G362" s="8" t="s">
        <v>1007</v>
      </c>
    </row>
    <row r="363" spans="7:7" x14ac:dyDescent="0.25">
      <c r="G363" s="8" t="s">
        <v>978</v>
      </c>
    </row>
    <row r="364" spans="7:7" x14ac:dyDescent="0.25">
      <c r="G364" s="8" t="s">
        <v>1057</v>
      </c>
    </row>
    <row r="365" spans="7:7" x14ac:dyDescent="0.25">
      <c r="G365" s="8" t="s">
        <v>1008</v>
      </c>
    </row>
    <row r="366" spans="7:7" x14ac:dyDescent="0.25">
      <c r="G366" s="8" t="s">
        <v>1009</v>
      </c>
    </row>
    <row r="367" spans="7:7" x14ac:dyDescent="0.25">
      <c r="G367" s="8" t="s">
        <v>1010</v>
      </c>
    </row>
    <row r="368" spans="7:7" x14ac:dyDescent="0.25">
      <c r="G368" s="8" t="s">
        <v>1011</v>
      </c>
    </row>
    <row r="369" spans="7:7" x14ac:dyDescent="0.25">
      <c r="G369" s="8" t="s">
        <v>1012</v>
      </c>
    </row>
    <row r="370" spans="7:7" x14ac:dyDescent="0.25">
      <c r="G370" s="8" t="s">
        <v>1046</v>
      </c>
    </row>
    <row r="371" spans="7:7" x14ac:dyDescent="0.25">
      <c r="G371" s="8" t="s">
        <v>1047</v>
      </c>
    </row>
    <row r="372" spans="7:7" x14ac:dyDescent="0.25">
      <c r="G372" s="8" t="s">
        <v>1013</v>
      </c>
    </row>
    <row r="373" spans="7:7" x14ac:dyDescent="0.25">
      <c r="G373" s="8" t="s">
        <v>1048</v>
      </c>
    </row>
    <row r="374" spans="7:7" x14ac:dyDescent="0.25">
      <c r="G374" s="8" t="s">
        <v>979</v>
      </c>
    </row>
    <row r="375" spans="7:7" x14ac:dyDescent="0.25">
      <c r="G375" s="8" t="s">
        <v>963</v>
      </c>
    </row>
    <row r="376" spans="7:7" x14ac:dyDescent="0.25">
      <c r="G376" s="8" t="s">
        <v>964</v>
      </c>
    </row>
    <row r="377" spans="7:7" x14ac:dyDescent="0.25">
      <c r="G377" s="8" t="s">
        <v>945</v>
      </c>
    </row>
    <row r="378" spans="7:7" x14ac:dyDescent="0.25">
      <c r="G378" s="8" t="s">
        <v>73</v>
      </c>
    </row>
    <row r="379" spans="7:7" x14ac:dyDescent="0.25">
      <c r="G379" s="8" t="s">
        <v>74</v>
      </c>
    </row>
    <row r="380" spans="7:7" x14ac:dyDescent="0.25">
      <c r="G380" s="8" t="s">
        <v>75</v>
      </c>
    </row>
    <row r="381" spans="7:7" x14ac:dyDescent="0.25">
      <c r="G381" s="8" t="s">
        <v>837</v>
      </c>
    </row>
    <row r="382" spans="7:7" x14ac:dyDescent="0.25">
      <c r="G382" s="8" t="s">
        <v>681</v>
      </c>
    </row>
    <row r="383" spans="7:7" x14ac:dyDescent="0.25">
      <c r="G383" s="8" t="s">
        <v>685</v>
      </c>
    </row>
    <row r="384" spans="7:7" x14ac:dyDescent="0.25">
      <c r="G384" s="8" t="s">
        <v>686</v>
      </c>
    </row>
    <row r="385" spans="7:7" x14ac:dyDescent="0.25">
      <c r="G385" s="8" t="s">
        <v>687</v>
      </c>
    </row>
    <row r="386" spans="7:7" x14ac:dyDescent="0.25">
      <c r="G386" s="8" t="s">
        <v>688</v>
      </c>
    </row>
    <row r="387" spans="7:7" x14ac:dyDescent="0.25">
      <c r="G387" s="8" t="s">
        <v>54</v>
      </c>
    </row>
    <row r="388" spans="7:7" x14ac:dyDescent="0.25">
      <c r="G388" s="8" t="s">
        <v>24</v>
      </c>
    </row>
    <row r="389" spans="7:7" x14ac:dyDescent="0.25">
      <c r="G389" s="8" t="s">
        <v>344</v>
      </c>
    </row>
    <row r="390" spans="7:7" x14ac:dyDescent="0.25">
      <c r="G390" s="8" t="s">
        <v>946</v>
      </c>
    </row>
    <row r="391" spans="7:7" x14ac:dyDescent="0.25">
      <c r="G391" s="8" t="s">
        <v>947</v>
      </c>
    </row>
    <row r="392" spans="7:7" x14ac:dyDescent="0.25">
      <c r="G392" s="8" t="s">
        <v>948</v>
      </c>
    </row>
    <row r="393" spans="7:7" x14ac:dyDescent="0.25">
      <c r="G393" s="8" t="s">
        <v>25</v>
      </c>
    </row>
    <row r="394" spans="7:7" x14ac:dyDescent="0.25">
      <c r="G394" s="8" t="s">
        <v>682</v>
      </c>
    </row>
    <row r="395" spans="7:7" x14ac:dyDescent="0.25">
      <c r="G395" s="8" t="s">
        <v>949</v>
      </c>
    </row>
    <row r="396" spans="7:7" x14ac:dyDescent="0.25">
      <c r="G396" s="8" t="s">
        <v>539</v>
      </c>
    </row>
    <row r="397" spans="7:7" x14ac:dyDescent="0.25">
      <c r="G397" s="8" t="s">
        <v>26</v>
      </c>
    </row>
    <row r="398" spans="7:7" x14ac:dyDescent="0.25">
      <c r="G398" s="8" t="s">
        <v>76</v>
      </c>
    </row>
    <row r="399" spans="7:7" x14ac:dyDescent="0.25">
      <c r="G399" s="8" t="s">
        <v>62</v>
      </c>
    </row>
    <row r="400" spans="7:7" x14ac:dyDescent="0.25">
      <c r="G400" s="8" t="s">
        <v>77</v>
      </c>
    </row>
    <row r="401" spans="7:7" x14ac:dyDescent="0.25">
      <c r="G401" s="8" t="s">
        <v>78</v>
      </c>
    </row>
    <row r="402" spans="7:7" x14ac:dyDescent="0.25">
      <c r="G402" s="8" t="s">
        <v>79</v>
      </c>
    </row>
    <row r="403" spans="7:7" x14ac:dyDescent="0.25">
      <c r="G403" s="8" t="s">
        <v>80</v>
      </c>
    </row>
    <row r="404" spans="7:7" x14ac:dyDescent="0.25">
      <c r="G404" s="8" t="s">
        <v>81</v>
      </c>
    </row>
    <row r="405" spans="7:7" x14ac:dyDescent="0.25">
      <c r="G405" s="8" t="s">
        <v>82</v>
      </c>
    </row>
    <row r="406" spans="7:7" x14ac:dyDescent="0.25">
      <c r="G406" s="8" t="s">
        <v>431</v>
      </c>
    </row>
    <row r="407" spans="7:7" x14ac:dyDescent="0.25">
      <c r="G407" s="8" t="s">
        <v>432</v>
      </c>
    </row>
    <row r="408" spans="7:7" x14ac:dyDescent="0.25">
      <c r="G408" s="8" t="s">
        <v>83</v>
      </c>
    </row>
    <row r="409" spans="7:7" x14ac:dyDescent="0.25">
      <c r="G409" s="8" t="s">
        <v>27</v>
      </c>
    </row>
    <row r="410" spans="7:7" x14ac:dyDescent="0.25">
      <c r="G410" s="8" t="s">
        <v>43</v>
      </c>
    </row>
    <row r="411" spans="7:7" x14ac:dyDescent="0.25">
      <c r="G411" s="8" t="s">
        <v>44</v>
      </c>
    </row>
    <row r="412" spans="7:7" x14ac:dyDescent="0.25">
      <c r="G412" s="8" t="s">
        <v>433</v>
      </c>
    </row>
    <row r="413" spans="7:7" x14ac:dyDescent="0.25">
      <c r="G413" s="8" t="s">
        <v>45</v>
      </c>
    </row>
    <row r="414" spans="7:7" x14ac:dyDescent="0.25">
      <c r="G414" s="8" t="s">
        <v>84</v>
      </c>
    </row>
    <row r="415" spans="7:7" x14ac:dyDescent="0.25">
      <c r="G415" s="8" t="s">
        <v>55</v>
      </c>
    </row>
    <row r="416" spans="7:7" x14ac:dyDescent="0.25">
      <c r="G416" s="8" t="s">
        <v>28</v>
      </c>
    </row>
    <row r="417" spans="7:7" x14ac:dyDescent="0.25">
      <c r="G417" s="8" t="s">
        <v>256</v>
      </c>
    </row>
    <row r="418" spans="7:7" x14ac:dyDescent="0.25">
      <c r="G418" s="8" t="s">
        <v>270</v>
      </c>
    </row>
    <row r="419" spans="7:7" x14ac:dyDescent="0.25">
      <c r="G419" s="8" t="s">
        <v>85</v>
      </c>
    </row>
    <row r="420" spans="7:7" x14ac:dyDescent="0.25">
      <c r="G420" s="8" t="s">
        <v>378</v>
      </c>
    </row>
    <row r="421" spans="7:7" x14ac:dyDescent="0.25">
      <c r="G421" s="8" t="s">
        <v>725</v>
      </c>
    </row>
    <row r="422" spans="7:7" x14ac:dyDescent="0.25">
      <c r="G422" s="8" t="s">
        <v>726</v>
      </c>
    </row>
    <row r="423" spans="7:7" x14ac:dyDescent="0.25">
      <c r="G423" s="8" t="s">
        <v>727</v>
      </c>
    </row>
    <row r="424" spans="7:7" x14ac:dyDescent="0.25">
      <c r="G424" s="8" t="s">
        <v>728</v>
      </c>
    </row>
    <row r="425" spans="7:7" x14ac:dyDescent="0.25">
      <c r="G425" s="8" t="s">
        <v>37</v>
      </c>
    </row>
    <row r="426" spans="7:7" x14ac:dyDescent="0.25">
      <c r="G426" s="8" t="s">
        <v>875</v>
      </c>
    </row>
    <row r="427" spans="7:7" x14ac:dyDescent="0.25">
      <c r="G427" s="8" t="s">
        <v>206</v>
      </c>
    </row>
    <row r="428" spans="7:7" x14ac:dyDescent="0.25">
      <c r="G428" s="8" t="s">
        <v>729</v>
      </c>
    </row>
    <row r="429" spans="7:7" x14ac:dyDescent="0.25">
      <c r="G429" s="8" t="s">
        <v>730</v>
      </c>
    </row>
    <row r="430" spans="7:7" x14ac:dyDescent="0.25">
      <c r="G430" s="8" t="s">
        <v>731</v>
      </c>
    </row>
    <row r="431" spans="7:7" x14ac:dyDescent="0.25">
      <c r="G431" s="8" t="s">
        <v>128</v>
      </c>
    </row>
    <row r="432" spans="7:7" x14ac:dyDescent="0.25">
      <c r="G432" s="8" t="s">
        <v>440</v>
      </c>
    </row>
    <row r="433" spans="7:7" x14ac:dyDescent="0.25">
      <c r="G433" s="8" t="s">
        <v>1014</v>
      </c>
    </row>
    <row r="434" spans="7:7" x14ac:dyDescent="0.25">
      <c r="G434" s="8" t="s">
        <v>410</v>
      </c>
    </row>
    <row r="435" spans="7:7" x14ac:dyDescent="0.25">
      <c r="G435" s="8" t="s">
        <v>876</v>
      </c>
    </row>
    <row r="436" spans="7:7" x14ac:dyDescent="0.25">
      <c r="G436" s="8" t="s">
        <v>1062</v>
      </c>
    </row>
    <row r="437" spans="7:7" x14ac:dyDescent="0.25">
      <c r="G437" s="8" t="s">
        <v>495</v>
      </c>
    </row>
    <row r="438" spans="7:7" x14ac:dyDescent="0.25">
      <c r="G438" s="8" t="s">
        <v>652</v>
      </c>
    </row>
    <row r="439" spans="7:7" x14ac:dyDescent="0.25">
      <c r="G439" s="8" t="s">
        <v>965</v>
      </c>
    </row>
    <row r="440" spans="7:7" x14ac:dyDescent="0.25">
      <c r="G440" s="8" t="s">
        <v>57</v>
      </c>
    </row>
    <row r="441" spans="7:7" x14ac:dyDescent="0.25">
      <c r="G441" s="8" t="s">
        <v>104</v>
      </c>
    </row>
    <row r="442" spans="7:7" x14ac:dyDescent="0.25">
      <c r="G442" s="8" t="s">
        <v>496</v>
      </c>
    </row>
    <row r="443" spans="7:7" x14ac:dyDescent="0.25">
      <c r="G443" s="8" t="s">
        <v>838</v>
      </c>
    </row>
    <row r="444" spans="7:7" x14ac:dyDescent="0.25">
      <c r="G444" s="8" t="s">
        <v>653</v>
      </c>
    </row>
    <row r="445" spans="7:7" x14ac:dyDescent="0.25">
      <c r="G445" s="8" t="s">
        <v>654</v>
      </c>
    </row>
    <row r="446" spans="7:7" x14ac:dyDescent="0.25">
      <c r="G446" s="8" t="s">
        <v>469</v>
      </c>
    </row>
    <row r="447" spans="7:7" x14ac:dyDescent="0.25">
      <c r="G447" s="8" t="s">
        <v>105</v>
      </c>
    </row>
    <row r="448" spans="7:7" x14ac:dyDescent="0.25">
      <c r="G448" s="8" t="s">
        <v>732</v>
      </c>
    </row>
    <row r="449" spans="7:7" x14ac:dyDescent="0.25">
      <c r="G449" s="8" t="s">
        <v>756</v>
      </c>
    </row>
    <row r="450" spans="7:7" x14ac:dyDescent="0.25">
      <c r="G450" s="8" t="s">
        <v>655</v>
      </c>
    </row>
    <row r="451" spans="7:7" x14ac:dyDescent="0.25">
      <c r="G451" s="8" t="s">
        <v>470</v>
      </c>
    </row>
    <row r="452" spans="7:7" x14ac:dyDescent="0.25">
      <c r="G452" s="8" t="s">
        <v>471</v>
      </c>
    </row>
    <row r="453" spans="7:7" x14ac:dyDescent="0.25">
      <c r="G453" s="8" t="s">
        <v>656</v>
      </c>
    </row>
    <row r="454" spans="7:7" x14ac:dyDescent="0.25">
      <c r="G454" s="8" t="s">
        <v>29</v>
      </c>
    </row>
    <row r="455" spans="7:7" x14ac:dyDescent="0.25">
      <c r="G455" s="8" t="s">
        <v>657</v>
      </c>
    </row>
    <row r="456" spans="7:7" x14ac:dyDescent="0.25">
      <c r="G456" s="8" t="s">
        <v>658</v>
      </c>
    </row>
    <row r="457" spans="7:7" x14ac:dyDescent="0.25">
      <c r="G457" s="8" t="s">
        <v>411</v>
      </c>
    </row>
    <row r="458" spans="7:7" x14ac:dyDescent="0.25">
      <c r="G458" s="8" t="s">
        <v>540</v>
      </c>
    </row>
    <row r="459" spans="7:7" x14ac:dyDescent="0.25">
      <c r="G459" s="8" t="s">
        <v>441</v>
      </c>
    </row>
    <row r="460" spans="7:7" x14ac:dyDescent="0.25">
      <c r="G460" s="8" t="s">
        <v>207</v>
      </c>
    </row>
    <row r="461" spans="7:7" x14ac:dyDescent="0.25">
      <c r="G461" s="8" t="s">
        <v>966</v>
      </c>
    </row>
    <row r="462" spans="7:7" x14ac:dyDescent="0.25">
      <c r="G462" s="8" t="s">
        <v>906</v>
      </c>
    </row>
    <row r="463" spans="7:7" x14ac:dyDescent="0.25">
      <c r="G463" s="8" t="s">
        <v>659</v>
      </c>
    </row>
    <row r="464" spans="7:7" x14ac:dyDescent="0.25">
      <c r="G464" s="8" t="s">
        <v>660</v>
      </c>
    </row>
    <row r="465" spans="7:7" x14ac:dyDescent="0.25">
      <c r="G465" s="8" t="s">
        <v>106</v>
      </c>
    </row>
    <row r="466" spans="7:7" x14ac:dyDescent="0.25">
      <c r="G466" s="8" t="s">
        <v>472</v>
      </c>
    </row>
    <row r="467" spans="7:7" x14ac:dyDescent="0.25">
      <c r="G467" s="8" t="s">
        <v>497</v>
      </c>
    </row>
    <row r="468" spans="7:7" x14ac:dyDescent="0.25">
      <c r="G468" s="8" t="s">
        <v>676</v>
      </c>
    </row>
    <row r="469" spans="7:7" x14ac:dyDescent="0.25">
      <c r="G469" s="8" t="s">
        <v>661</v>
      </c>
    </row>
    <row r="470" spans="7:7" x14ac:dyDescent="0.25">
      <c r="G470" s="8" t="s">
        <v>733</v>
      </c>
    </row>
    <row r="471" spans="7:7" x14ac:dyDescent="0.25">
      <c r="G471" s="8" t="s">
        <v>1015</v>
      </c>
    </row>
    <row r="472" spans="7:7" x14ac:dyDescent="0.25">
      <c r="G472" s="8" t="s">
        <v>1016</v>
      </c>
    </row>
    <row r="473" spans="7:7" x14ac:dyDescent="0.25">
      <c r="G473" s="8" t="s">
        <v>1017</v>
      </c>
    </row>
    <row r="474" spans="7:7" x14ac:dyDescent="0.25">
      <c r="G474" s="8" t="s">
        <v>1018</v>
      </c>
    </row>
    <row r="475" spans="7:7" x14ac:dyDescent="0.25">
      <c r="G475" s="8" t="s">
        <v>662</v>
      </c>
    </row>
    <row r="476" spans="7:7" x14ac:dyDescent="0.25">
      <c r="G476" s="8" t="s">
        <v>498</v>
      </c>
    </row>
    <row r="477" spans="7:7" x14ac:dyDescent="0.25">
      <c r="G477" s="8" t="s">
        <v>734</v>
      </c>
    </row>
    <row r="478" spans="7:7" x14ac:dyDescent="0.25">
      <c r="G478" s="8" t="s">
        <v>317</v>
      </c>
    </row>
    <row r="479" spans="7:7" x14ac:dyDescent="0.25">
      <c r="G479" s="8" t="s">
        <v>499</v>
      </c>
    </row>
    <row r="480" spans="7:7" x14ac:dyDescent="0.25">
      <c r="G480" s="8" t="s">
        <v>663</v>
      </c>
    </row>
    <row r="481" spans="7:7" x14ac:dyDescent="0.25">
      <c r="G481" s="8" t="s">
        <v>500</v>
      </c>
    </row>
    <row r="482" spans="7:7" x14ac:dyDescent="0.25">
      <c r="G482" s="8" t="s">
        <v>501</v>
      </c>
    </row>
    <row r="483" spans="7:7" x14ac:dyDescent="0.25">
      <c r="G483" s="8" t="s">
        <v>358</v>
      </c>
    </row>
    <row r="484" spans="7:7" x14ac:dyDescent="0.25">
      <c r="G484" s="8" t="s">
        <v>664</v>
      </c>
    </row>
    <row r="485" spans="7:7" x14ac:dyDescent="0.25">
      <c r="G485" s="8" t="s">
        <v>967</v>
      </c>
    </row>
    <row r="486" spans="7:7" x14ac:dyDescent="0.25">
      <c r="G486" s="8" t="s">
        <v>735</v>
      </c>
    </row>
    <row r="487" spans="7:7" x14ac:dyDescent="0.25">
      <c r="G487" s="8" t="s">
        <v>520</v>
      </c>
    </row>
    <row r="488" spans="7:7" x14ac:dyDescent="0.25">
      <c r="G488" s="8" t="s">
        <v>107</v>
      </c>
    </row>
    <row r="489" spans="7:7" x14ac:dyDescent="0.25">
      <c r="G489" s="8" t="s">
        <v>907</v>
      </c>
    </row>
    <row r="490" spans="7:7" x14ac:dyDescent="0.25">
      <c r="G490" s="8" t="s">
        <v>162</v>
      </c>
    </row>
    <row r="491" spans="7:7" x14ac:dyDescent="0.25">
      <c r="G491" s="8" t="s">
        <v>222</v>
      </c>
    </row>
    <row r="492" spans="7:7" x14ac:dyDescent="0.25">
      <c r="G492" s="8" t="s">
        <v>473</v>
      </c>
    </row>
    <row r="493" spans="7:7" x14ac:dyDescent="0.25">
      <c r="G493" s="8" t="s">
        <v>474</v>
      </c>
    </row>
    <row r="494" spans="7:7" x14ac:dyDescent="0.25">
      <c r="G494" s="8" t="s">
        <v>108</v>
      </c>
    </row>
    <row r="495" spans="7:7" x14ac:dyDescent="0.25">
      <c r="G495" s="8" t="s">
        <v>665</v>
      </c>
    </row>
    <row r="496" spans="7:7" x14ac:dyDescent="0.25">
      <c r="G496" s="8" t="s">
        <v>666</v>
      </c>
    </row>
    <row r="497" spans="7:7" x14ac:dyDescent="0.25">
      <c r="G497" s="8" t="s">
        <v>109</v>
      </c>
    </row>
    <row r="498" spans="7:7" x14ac:dyDescent="0.25">
      <c r="G498" s="8" t="s">
        <v>412</v>
      </c>
    </row>
    <row r="499" spans="7:7" x14ac:dyDescent="0.25">
      <c r="G499" s="8" t="s">
        <v>908</v>
      </c>
    </row>
    <row r="500" spans="7:7" x14ac:dyDescent="0.25">
      <c r="G500" s="8" t="s">
        <v>318</v>
      </c>
    </row>
    <row r="501" spans="7:7" x14ac:dyDescent="0.25">
      <c r="G501" s="8" t="s">
        <v>909</v>
      </c>
    </row>
    <row r="502" spans="7:7" x14ac:dyDescent="0.25">
      <c r="G502" s="8" t="s">
        <v>223</v>
      </c>
    </row>
    <row r="503" spans="7:7" x14ac:dyDescent="0.25">
      <c r="G503" s="8" t="s">
        <v>667</v>
      </c>
    </row>
    <row r="504" spans="7:7" x14ac:dyDescent="0.25">
      <c r="G504" s="8" t="s">
        <v>668</v>
      </c>
    </row>
    <row r="505" spans="7:7" x14ac:dyDescent="0.25">
      <c r="G505" s="8" t="s">
        <v>224</v>
      </c>
    </row>
    <row r="506" spans="7:7" x14ac:dyDescent="0.25">
      <c r="G506" s="8" t="s">
        <v>225</v>
      </c>
    </row>
    <row r="507" spans="7:7" x14ac:dyDescent="0.25">
      <c r="G507" s="8" t="s">
        <v>226</v>
      </c>
    </row>
    <row r="508" spans="7:7" x14ac:dyDescent="0.25">
      <c r="G508" s="8" t="s">
        <v>475</v>
      </c>
    </row>
    <row r="509" spans="7:7" x14ac:dyDescent="0.25">
      <c r="G509" s="8" t="s">
        <v>154</v>
      </c>
    </row>
    <row r="510" spans="7:7" x14ac:dyDescent="0.25">
      <c r="G510" s="8" t="s">
        <v>442</v>
      </c>
    </row>
    <row r="511" spans="7:7" x14ac:dyDescent="0.25">
      <c r="G511" s="8" t="s">
        <v>810</v>
      </c>
    </row>
    <row r="512" spans="7:7" x14ac:dyDescent="0.25">
      <c r="G512" s="8" t="s">
        <v>227</v>
      </c>
    </row>
    <row r="513" spans="7:7" x14ac:dyDescent="0.25">
      <c r="G513" s="8" t="s">
        <v>443</v>
      </c>
    </row>
    <row r="514" spans="7:7" x14ac:dyDescent="0.25">
      <c r="G514" s="8" t="s">
        <v>139</v>
      </c>
    </row>
    <row r="515" spans="7:7" x14ac:dyDescent="0.25">
      <c r="G515" s="8" t="s">
        <v>30</v>
      </c>
    </row>
    <row r="516" spans="7:7" x14ac:dyDescent="0.25">
      <c r="G516" s="8" t="s">
        <v>31</v>
      </c>
    </row>
    <row r="517" spans="7:7" x14ac:dyDescent="0.25">
      <c r="G517" s="8" t="s">
        <v>32</v>
      </c>
    </row>
    <row r="518" spans="7:7" x14ac:dyDescent="0.25">
      <c r="G518" s="8" t="s">
        <v>444</v>
      </c>
    </row>
    <row r="519" spans="7:7" x14ac:dyDescent="0.25">
      <c r="G519" s="8" t="s">
        <v>445</v>
      </c>
    </row>
    <row r="520" spans="7:7" x14ac:dyDescent="0.25">
      <c r="G520" s="8" t="s">
        <v>476</v>
      </c>
    </row>
    <row r="521" spans="7:7" x14ac:dyDescent="0.25">
      <c r="G521" s="8" t="s">
        <v>446</v>
      </c>
    </row>
    <row r="522" spans="7:7" x14ac:dyDescent="0.25">
      <c r="G522" s="8" t="s">
        <v>968</v>
      </c>
    </row>
    <row r="523" spans="7:7" x14ac:dyDescent="0.25">
      <c r="G523" s="8" t="s">
        <v>447</v>
      </c>
    </row>
    <row r="524" spans="7:7" x14ac:dyDescent="0.25">
      <c r="G524" s="8" t="s">
        <v>448</v>
      </c>
    </row>
    <row r="525" spans="7:7" x14ac:dyDescent="0.25">
      <c r="G525" s="8" t="s">
        <v>839</v>
      </c>
    </row>
    <row r="526" spans="7:7" x14ac:dyDescent="0.25">
      <c r="G526" s="8" t="s">
        <v>449</v>
      </c>
    </row>
    <row r="527" spans="7:7" x14ac:dyDescent="0.25">
      <c r="G527" s="8" t="s">
        <v>450</v>
      </c>
    </row>
    <row r="528" spans="7:7" x14ac:dyDescent="0.25">
      <c r="G528" s="8" t="s">
        <v>228</v>
      </c>
    </row>
    <row r="529" spans="7:7" x14ac:dyDescent="0.25">
      <c r="G529" s="8" t="s">
        <v>229</v>
      </c>
    </row>
    <row r="530" spans="7:7" x14ac:dyDescent="0.25">
      <c r="G530" s="8" t="s">
        <v>230</v>
      </c>
    </row>
    <row r="531" spans="7:7" x14ac:dyDescent="0.25">
      <c r="G531" s="8" t="s">
        <v>669</v>
      </c>
    </row>
    <row r="532" spans="7:7" x14ac:dyDescent="0.25">
      <c r="G532" s="8" t="s">
        <v>231</v>
      </c>
    </row>
    <row r="533" spans="7:7" x14ac:dyDescent="0.25">
      <c r="G533" s="8" t="s">
        <v>670</v>
      </c>
    </row>
    <row r="534" spans="7:7" x14ac:dyDescent="0.25">
      <c r="G534" s="8" t="s">
        <v>840</v>
      </c>
    </row>
    <row r="535" spans="7:7" x14ac:dyDescent="0.25">
      <c r="G535" s="8" t="s">
        <v>232</v>
      </c>
    </row>
    <row r="536" spans="7:7" x14ac:dyDescent="0.25">
      <c r="G536" s="8" t="s">
        <v>257</v>
      </c>
    </row>
    <row r="537" spans="7:7" x14ac:dyDescent="0.25">
      <c r="G537" s="8" t="s">
        <v>1019</v>
      </c>
    </row>
    <row r="538" spans="7:7" x14ac:dyDescent="0.25">
      <c r="G538" s="8" t="s">
        <v>1020</v>
      </c>
    </row>
    <row r="539" spans="7:7" x14ac:dyDescent="0.25">
      <c r="G539" s="8" t="s">
        <v>1021</v>
      </c>
    </row>
    <row r="540" spans="7:7" x14ac:dyDescent="0.25">
      <c r="G540" s="8" t="s">
        <v>502</v>
      </c>
    </row>
    <row r="541" spans="7:7" x14ac:dyDescent="0.25">
      <c r="G541" s="8" t="s">
        <v>1022</v>
      </c>
    </row>
    <row r="542" spans="7:7" x14ac:dyDescent="0.25">
      <c r="G542" s="8" t="s">
        <v>1023</v>
      </c>
    </row>
    <row r="543" spans="7:7" x14ac:dyDescent="0.25">
      <c r="G543" s="8" t="s">
        <v>503</v>
      </c>
    </row>
    <row r="544" spans="7:7" x14ac:dyDescent="0.25">
      <c r="G544" s="8" t="s">
        <v>1024</v>
      </c>
    </row>
    <row r="545" spans="7:7" x14ac:dyDescent="0.25">
      <c r="G545" s="8" t="s">
        <v>504</v>
      </c>
    </row>
    <row r="546" spans="7:7" x14ac:dyDescent="0.25">
      <c r="G546" s="8" t="s">
        <v>591</v>
      </c>
    </row>
    <row r="547" spans="7:7" x14ac:dyDescent="0.25">
      <c r="G547" s="8" t="s">
        <v>1025</v>
      </c>
    </row>
    <row r="548" spans="7:7" x14ac:dyDescent="0.25">
      <c r="G548" s="8" t="s">
        <v>1026</v>
      </c>
    </row>
    <row r="549" spans="7:7" x14ac:dyDescent="0.25">
      <c r="G549" s="8" t="s">
        <v>1027</v>
      </c>
    </row>
    <row r="550" spans="7:7" x14ac:dyDescent="0.25">
      <c r="G550" s="8" t="s">
        <v>937</v>
      </c>
    </row>
    <row r="551" spans="7:7" x14ac:dyDescent="0.25">
      <c r="G551" s="8" t="s">
        <v>1028</v>
      </c>
    </row>
    <row r="552" spans="7:7" x14ac:dyDescent="0.25">
      <c r="G552" s="8" t="s">
        <v>1029</v>
      </c>
    </row>
    <row r="553" spans="7:7" x14ac:dyDescent="0.25">
      <c r="G553" s="8" t="s">
        <v>1030</v>
      </c>
    </row>
    <row r="554" spans="7:7" x14ac:dyDescent="0.25">
      <c r="G554" s="8" t="s">
        <v>1031</v>
      </c>
    </row>
    <row r="555" spans="7:7" x14ac:dyDescent="0.25">
      <c r="G555" s="8" t="s">
        <v>163</v>
      </c>
    </row>
    <row r="556" spans="7:7" x14ac:dyDescent="0.25">
      <c r="G556" s="8" t="s">
        <v>149</v>
      </c>
    </row>
    <row r="557" spans="7:7" x14ac:dyDescent="0.25">
      <c r="G557" s="8" t="s">
        <v>1032</v>
      </c>
    </row>
    <row r="558" spans="7:7" x14ac:dyDescent="0.25">
      <c r="G558" s="8" t="s">
        <v>736</v>
      </c>
    </row>
    <row r="559" spans="7:7" x14ac:dyDescent="0.25">
      <c r="G559" s="8" t="s">
        <v>1068</v>
      </c>
    </row>
    <row r="560" spans="7:7" x14ac:dyDescent="0.25">
      <c r="G560" s="8" t="s">
        <v>155</v>
      </c>
    </row>
    <row r="561" spans="7:7" x14ac:dyDescent="0.25">
      <c r="G561" s="8" t="s">
        <v>749</v>
      </c>
    </row>
    <row r="562" spans="7:7" x14ac:dyDescent="0.25">
      <c r="G562" s="8" t="s">
        <v>208</v>
      </c>
    </row>
    <row r="563" spans="7:7" x14ac:dyDescent="0.25">
      <c r="G563" s="8" t="s">
        <v>1063</v>
      </c>
    </row>
    <row r="564" spans="7:7" x14ac:dyDescent="0.25">
      <c r="G564" s="8" t="s">
        <v>557</v>
      </c>
    </row>
    <row r="565" spans="7:7" x14ac:dyDescent="0.25">
      <c r="G565" s="8" t="s">
        <v>345</v>
      </c>
    </row>
    <row r="566" spans="7:7" x14ac:dyDescent="0.25">
      <c r="G566" s="8" t="s">
        <v>140</v>
      </c>
    </row>
    <row r="567" spans="7:7" x14ac:dyDescent="0.25">
      <c r="G567" s="8" t="s">
        <v>110</v>
      </c>
    </row>
    <row r="568" spans="7:7" x14ac:dyDescent="0.25">
      <c r="G568" s="8" t="s">
        <v>382</v>
      </c>
    </row>
    <row r="569" spans="7:7" x14ac:dyDescent="0.25">
      <c r="G569" s="8" t="s">
        <v>877</v>
      </c>
    </row>
    <row r="570" spans="7:7" x14ac:dyDescent="0.25">
      <c r="G570" s="8" t="s">
        <v>558</v>
      </c>
    </row>
    <row r="571" spans="7:7" x14ac:dyDescent="0.25">
      <c r="G571" s="8" t="s">
        <v>180</v>
      </c>
    </row>
    <row r="572" spans="7:7" x14ac:dyDescent="0.25">
      <c r="G572" s="8" t="s">
        <v>811</v>
      </c>
    </row>
    <row r="573" spans="7:7" x14ac:dyDescent="0.25">
      <c r="G573" s="8" t="s">
        <v>677</v>
      </c>
    </row>
    <row r="574" spans="7:7" x14ac:dyDescent="0.25">
      <c r="G574" s="8" t="s">
        <v>841</v>
      </c>
    </row>
    <row r="575" spans="7:7" x14ac:dyDescent="0.25">
      <c r="G575" s="8" t="s">
        <v>678</v>
      </c>
    </row>
    <row r="576" spans="7:7" x14ac:dyDescent="0.25">
      <c r="G576" s="8" t="s">
        <v>804</v>
      </c>
    </row>
    <row r="577" spans="7:7" x14ac:dyDescent="0.25">
      <c r="G577" s="8" t="s">
        <v>865</v>
      </c>
    </row>
    <row r="578" spans="7:7" x14ac:dyDescent="0.25">
      <c r="G578" s="8" t="s">
        <v>699</v>
      </c>
    </row>
    <row r="579" spans="7:7" x14ac:dyDescent="0.25">
      <c r="G579" s="8" t="s">
        <v>690</v>
      </c>
    </row>
    <row r="580" spans="7:7" x14ac:dyDescent="0.25">
      <c r="G580" s="8" t="s">
        <v>910</v>
      </c>
    </row>
    <row r="581" spans="7:7" x14ac:dyDescent="0.25">
      <c r="G581" s="8" t="s">
        <v>592</v>
      </c>
    </row>
    <row r="582" spans="7:7" x14ac:dyDescent="0.25">
      <c r="G582" s="8" t="s">
        <v>920</v>
      </c>
    </row>
    <row r="583" spans="7:7" x14ac:dyDescent="0.25">
      <c r="G583" s="8" t="s">
        <v>878</v>
      </c>
    </row>
    <row r="584" spans="7:7" x14ac:dyDescent="0.25">
      <c r="G584" s="8" t="s">
        <v>842</v>
      </c>
    </row>
    <row r="585" spans="7:7" x14ac:dyDescent="0.25">
      <c r="G585" s="8" t="s">
        <v>784</v>
      </c>
    </row>
    <row r="586" spans="7:7" x14ac:dyDescent="0.25">
      <c r="G586" s="8" t="s">
        <v>826</v>
      </c>
    </row>
    <row r="587" spans="7:7" x14ac:dyDescent="0.25">
      <c r="G587" s="8" t="s">
        <v>477</v>
      </c>
    </row>
    <row r="588" spans="7:7" x14ac:dyDescent="0.25">
      <c r="G588" s="8" t="s">
        <v>478</v>
      </c>
    </row>
    <row r="589" spans="7:7" x14ac:dyDescent="0.25">
      <c r="G589" s="8" t="s">
        <v>416</v>
      </c>
    </row>
    <row r="590" spans="7:7" x14ac:dyDescent="0.25">
      <c r="G590" s="8" t="s">
        <v>843</v>
      </c>
    </row>
    <row r="591" spans="7:7" x14ac:dyDescent="0.25">
      <c r="G591" s="8" t="s">
        <v>812</v>
      </c>
    </row>
    <row r="592" spans="7:7" x14ac:dyDescent="0.25">
      <c r="G592" s="8" t="s">
        <v>750</v>
      </c>
    </row>
    <row r="593" spans="7:7" x14ac:dyDescent="0.25">
      <c r="G593" s="8" t="s">
        <v>181</v>
      </c>
    </row>
    <row r="594" spans="7:7" x14ac:dyDescent="0.25">
      <c r="G594" s="8" t="s">
        <v>111</v>
      </c>
    </row>
    <row r="595" spans="7:7" x14ac:dyDescent="0.25">
      <c r="G595" s="8" t="s">
        <v>621</v>
      </c>
    </row>
    <row r="596" spans="7:7" x14ac:dyDescent="0.25">
      <c r="G596" s="8" t="s">
        <v>700</v>
      </c>
    </row>
    <row r="597" spans="7:7" x14ac:dyDescent="0.25">
      <c r="G597" s="8" t="s">
        <v>46</v>
      </c>
    </row>
    <row r="598" spans="7:7" x14ac:dyDescent="0.25">
      <c r="G598" s="8" t="s">
        <v>813</v>
      </c>
    </row>
    <row r="599" spans="7:7" x14ac:dyDescent="0.25">
      <c r="G599" s="8" t="s">
        <v>969</v>
      </c>
    </row>
    <row r="600" spans="7:7" x14ac:dyDescent="0.25">
      <c r="G600" s="8" t="s">
        <v>679</v>
      </c>
    </row>
    <row r="601" spans="7:7" x14ac:dyDescent="0.25">
      <c r="G601" s="8" t="s">
        <v>844</v>
      </c>
    </row>
    <row r="602" spans="7:7" x14ac:dyDescent="0.25">
      <c r="G602" s="8" t="s">
        <v>505</v>
      </c>
    </row>
    <row r="603" spans="7:7" x14ac:dyDescent="0.25">
      <c r="G603" s="8" t="s">
        <v>182</v>
      </c>
    </row>
    <row r="604" spans="7:7" x14ac:dyDescent="0.25">
      <c r="G604" s="8" t="s">
        <v>112</v>
      </c>
    </row>
    <row r="605" spans="7:7" x14ac:dyDescent="0.25">
      <c r="G605" s="8" t="s">
        <v>479</v>
      </c>
    </row>
    <row r="606" spans="7:7" x14ac:dyDescent="0.25">
      <c r="G606" s="8" t="s">
        <v>183</v>
      </c>
    </row>
    <row r="607" spans="7:7" x14ac:dyDescent="0.25">
      <c r="G607" s="8" t="s">
        <v>113</v>
      </c>
    </row>
    <row r="608" spans="7:7" x14ac:dyDescent="0.25">
      <c r="G608" s="8" t="s">
        <v>258</v>
      </c>
    </row>
    <row r="609" spans="7:7" x14ac:dyDescent="0.25">
      <c r="G609" s="8" t="s">
        <v>879</v>
      </c>
    </row>
    <row r="610" spans="7:7" x14ac:dyDescent="0.25">
      <c r="G610" s="8" t="s">
        <v>845</v>
      </c>
    </row>
    <row r="611" spans="7:7" x14ac:dyDescent="0.25">
      <c r="G611" s="8" t="s">
        <v>480</v>
      </c>
    </row>
    <row r="612" spans="7:7" x14ac:dyDescent="0.25">
      <c r="G612" s="8" t="s">
        <v>359</v>
      </c>
    </row>
    <row r="613" spans="7:7" x14ac:dyDescent="0.25">
      <c r="G613" s="8" t="s">
        <v>785</v>
      </c>
    </row>
    <row r="614" spans="7:7" x14ac:dyDescent="0.25">
      <c r="G614" s="8" t="s">
        <v>605</v>
      </c>
    </row>
    <row r="615" spans="7:7" x14ac:dyDescent="0.25">
      <c r="G615" s="8" t="s">
        <v>641</v>
      </c>
    </row>
    <row r="616" spans="7:7" x14ac:dyDescent="0.25">
      <c r="G616" s="8" t="s">
        <v>451</v>
      </c>
    </row>
    <row r="617" spans="7:7" x14ac:dyDescent="0.25">
      <c r="G617" s="8" t="s">
        <v>114</v>
      </c>
    </row>
    <row r="618" spans="7:7" x14ac:dyDescent="0.25">
      <c r="G618" s="8" t="s">
        <v>360</v>
      </c>
    </row>
    <row r="619" spans="7:7" x14ac:dyDescent="0.25">
      <c r="G619" s="8" t="s">
        <v>259</v>
      </c>
    </row>
    <row r="620" spans="7:7" x14ac:dyDescent="0.25">
      <c r="G620" s="8" t="s">
        <v>559</v>
      </c>
    </row>
    <row r="621" spans="7:7" x14ac:dyDescent="0.25">
      <c r="G621" s="8" t="s">
        <v>184</v>
      </c>
    </row>
    <row r="622" spans="7:7" x14ac:dyDescent="0.25">
      <c r="G622" s="8" t="s">
        <v>251</v>
      </c>
    </row>
    <row r="623" spans="7:7" x14ac:dyDescent="0.25">
      <c r="G623" s="8" t="s">
        <v>47</v>
      </c>
    </row>
    <row r="624" spans="7:7" x14ac:dyDescent="0.25">
      <c r="G624" s="8" t="s">
        <v>593</v>
      </c>
    </row>
    <row r="625" spans="7:7" x14ac:dyDescent="0.25">
      <c r="G625" s="8" t="s">
        <v>827</v>
      </c>
    </row>
    <row r="626" spans="7:7" x14ac:dyDescent="0.25">
      <c r="G626" s="8" t="s">
        <v>786</v>
      </c>
    </row>
    <row r="627" spans="7:7" x14ac:dyDescent="0.25">
      <c r="G627" s="8" t="s">
        <v>846</v>
      </c>
    </row>
    <row r="628" spans="7:7" x14ac:dyDescent="0.25">
      <c r="G628" s="8" t="s">
        <v>814</v>
      </c>
    </row>
    <row r="629" spans="7:7" x14ac:dyDescent="0.25">
      <c r="G629" s="8" t="s">
        <v>524</v>
      </c>
    </row>
    <row r="630" spans="7:7" x14ac:dyDescent="0.25">
      <c r="G630" s="8" t="s">
        <v>622</v>
      </c>
    </row>
    <row r="631" spans="7:7" x14ac:dyDescent="0.25">
      <c r="G631" s="8" t="s">
        <v>711</v>
      </c>
    </row>
    <row r="632" spans="7:7" x14ac:dyDescent="0.25">
      <c r="G632" s="8" t="s">
        <v>209</v>
      </c>
    </row>
    <row r="633" spans="7:7" x14ac:dyDescent="0.25">
      <c r="G633" s="8" t="s">
        <v>880</v>
      </c>
    </row>
    <row r="634" spans="7:7" x14ac:dyDescent="0.25">
      <c r="G634" s="8" t="s">
        <v>361</v>
      </c>
    </row>
    <row r="635" spans="7:7" x14ac:dyDescent="0.25">
      <c r="G635" s="8" t="s">
        <v>185</v>
      </c>
    </row>
    <row r="636" spans="7:7" x14ac:dyDescent="0.25">
      <c r="G636" s="8" t="s">
        <v>815</v>
      </c>
    </row>
    <row r="637" spans="7:7" x14ac:dyDescent="0.25">
      <c r="G637" s="8" t="s">
        <v>623</v>
      </c>
    </row>
    <row r="638" spans="7:7" x14ac:dyDescent="0.25">
      <c r="G638" s="8" t="s">
        <v>186</v>
      </c>
    </row>
    <row r="639" spans="7:7" x14ac:dyDescent="0.25">
      <c r="G639" s="8" t="s">
        <v>911</v>
      </c>
    </row>
    <row r="640" spans="7:7" x14ac:dyDescent="0.25">
      <c r="G640" s="8" t="s">
        <v>847</v>
      </c>
    </row>
    <row r="641" spans="7:7" x14ac:dyDescent="0.25">
      <c r="G641" s="8" t="s">
        <v>525</v>
      </c>
    </row>
    <row r="642" spans="7:7" x14ac:dyDescent="0.25">
      <c r="G642" s="8" t="s">
        <v>434</v>
      </c>
    </row>
    <row r="643" spans="7:7" x14ac:dyDescent="0.25">
      <c r="G643" s="8" t="s">
        <v>970</v>
      </c>
    </row>
    <row r="644" spans="7:7" x14ac:dyDescent="0.25">
      <c r="G644" s="8" t="s">
        <v>455</v>
      </c>
    </row>
    <row r="645" spans="7:7" x14ac:dyDescent="0.25">
      <c r="G645" s="8" t="s">
        <v>912</v>
      </c>
    </row>
    <row r="646" spans="7:7" x14ac:dyDescent="0.25">
      <c r="G646" s="8" t="s">
        <v>187</v>
      </c>
    </row>
    <row r="647" spans="7:7" x14ac:dyDescent="0.25">
      <c r="G647" s="8" t="s">
        <v>805</v>
      </c>
    </row>
    <row r="648" spans="7:7" x14ac:dyDescent="0.25">
      <c r="G648" s="8" t="s">
        <v>481</v>
      </c>
    </row>
    <row r="649" spans="7:7" x14ac:dyDescent="0.25">
      <c r="G649" s="8" t="s">
        <v>58</v>
      </c>
    </row>
    <row r="650" spans="7:7" x14ac:dyDescent="0.25">
      <c r="G650" s="8" t="s">
        <v>1064</v>
      </c>
    </row>
    <row r="651" spans="7:7" x14ac:dyDescent="0.25">
      <c r="G651" s="8" t="s">
        <v>164</v>
      </c>
    </row>
    <row r="652" spans="7:7" x14ac:dyDescent="0.25">
      <c r="G652" s="8" t="s">
        <v>787</v>
      </c>
    </row>
    <row r="653" spans="7:7" x14ac:dyDescent="0.25">
      <c r="G653" s="8" t="s">
        <v>683</v>
      </c>
    </row>
    <row r="654" spans="7:7" x14ac:dyDescent="0.25">
      <c r="G654" s="8" t="s">
        <v>788</v>
      </c>
    </row>
    <row r="655" spans="7:7" x14ac:dyDescent="0.25">
      <c r="G655" s="8" t="s">
        <v>848</v>
      </c>
    </row>
    <row r="656" spans="7:7" x14ac:dyDescent="0.25">
      <c r="G656" s="8" t="s">
        <v>691</v>
      </c>
    </row>
    <row r="657" spans="7:7" x14ac:dyDescent="0.25">
      <c r="G657" s="8" t="s">
        <v>789</v>
      </c>
    </row>
    <row r="658" spans="7:7" x14ac:dyDescent="0.25">
      <c r="G658" s="8" t="s">
        <v>816</v>
      </c>
    </row>
    <row r="659" spans="7:7" x14ac:dyDescent="0.25">
      <c r="G659" s="8" t="s">
        <v>115</v>
      </c>
    </row>
    <row r="660" spans="7:7" x14ac:dyDescent="0.25">
      <c r="G660" s="8" t="s">
        <v>692</v>
      </c>
    </row>
    <row r="661" spans="7:7" x14ac:dyDescent="0.25">
      <c r="G661" s="8" t="s">
        <v>980</v>
      </c>
    </row>
    <row r="662" spans="7:7" x14ac:dyDescent="0.25">
      <c r="G662" s="8" t="s">
        <v>971</v>
      </c>
    </row>
    <row r="663" spans="7:7" x14ac:dyDescent="0.25">
      <c r="G663" s="8" t="s">
        <v>817</v>
      </c>
    </row>
    <row r="664" spans="7:7" x14ac:dyDescent="0.25">
      <c r="G664" s="8" t="s">
        <v>741</v>
      </c>
    </row>
    <row r="665" spans="7:7" x14ac:dyDescent="0.25">
      <c r="G665" s="8" t="s">
        <v>521</v>
      </c>
    </row>
    <row r="666" spans="7:7" x14ac:dyDescent="0.25">
      <c r="G666" s="8" t="s">
        <v>560</v>
      </c>
    </row>
    <row r="667" spans="7:7" x14ac:dyDescent="0.25">
      <c r="G667" s="8" t="s">
        <v>790</v>
      </c>
    </row>
    <row r="668" spans="7:7" x14ac:dyDescent="0.25">
      <c r="G668" s="8" t="s">
        <v>511</v>
      </c>
    </row>
    <row r="669" spans="7:7" x14ac:dyDescent="0.25">
      <c r="G669" s="8" t="s">
        <v>913</v>
      </c>
    </row>
    <row r="670" spans="7:7" x14ac:dyDescent="0.25">
      <c r="G670" s="8" t="s">
        <v>482</v>
      </c>
    </row>
    <row r="671" spans="7:7" x14ac:dyDescent="0.25">
      <c r="G671" s="8" t="s">
        <v>561</v>
      </c>
    </row>
    <row r="672" spans="7:7" x14ac:dyDescent="0.25">
      <c r="G672" s="8" t="s">
        <v>165</v>
      </c>
    </row>
    <row r="673" spans="7:7" x14ac:dyDescent="0.25">
      <c r="G673" s="8" t="s">
        <v>791</v>
      </c>
    </row>
    <row r="674" spans="7:7" x14ac:dyDescent="0.25">
      <c r="G674" s="8" t="s">
        <v>624</v>
      </c>
    </row>
    <row r="675" spans="7:7" x14ac:dyDescent="0.25">
      <c r="G675" s="8" t="s">
        <v>483</v>
      </c>
    </row>
    <row r="676" spans="7:7" x14ac:dyDescent="0.25">
      <c r="G676" s="8" t="s">
        <v>792</v>
      </c>
    </row>
    <row r="677" spans="7:7" x14ac:dyDescent="0.25">
      <c r="G677" s="8" t="s">
        <v>141</v>
      </c>
    </row>
    <row r="678" spans="7:7" x14ac:dyDescent="0.25">
      <c r="G678" s="8" t="s">
        <v>116</v>
      </c>
    </row>
    <row r="679" spans="7:7" x14ac:dyDescent="0.25">
      <c r="G679" s="8" t="s">
        <v>828</v>
      </c>
    </row>
    <row r="680" spans="7:7" x14ac:dyDescent="0.25">
      <c r="G680" s="8" t="s">
        <v>166</v>
      </c>
    </row>
    <row r="681" spans="7:7" x14ac:dyDescent="0.25">
      <c r="G681" s="8" t="s">
        <v>59</v>
      </c>
    </row>
    <row r="682" spans="7:7" x14ac:dyDescent="0.25">
      <c r="G682" s="8" t="s">
        <v>48</v>
      </c>
    </row>
    <row r="683" spans="7:7" x14ac:dyDescent="0.25">
      <c r="G683" s="8" t="s">
        <v>117</v>
      </c>
    </row>
    <row r="684" spans="7:7" x14ac:dyDescent="0.25">
      <c r="G684" s="8" t="s">
        <v>881</v>
      </c>
    </row>
    <row r="685" spans="7:7" x14ac:dyDescent="0.25">
      <c r="G685" s="8" t="s">
        <v>118</v>
      </c>
    </row>
    <row r="686" spans="7:7" x14ac:dyDescent="0.25">
      <c r="G686" s="8" t="s">
        <v>210</v>
      </c>
    </row>
    <row r="687" spans="7:7" x14ac:dyDescent="0.25">
      <c r="G687" s="8" t="s">
        <v>123</v>
      </c>
    </row>
    <row r="688" spans="7:7" x14ac:dyDescent="0.25">
      <c r="G688" s="8" t="s">
        <v>260</v>
      </c>
    </row>
    <row r="689" spans="7:7" x14ac:dyDescent="0.25">
      <c r="G689" s="8" t="s">
        <v>49</v>
      </c>
    </row>
    <row r="690" spans="7:7" x14ac:dyDescent="0.25">
      <c r="G690" s="8" t="s">
        <v>562</v>
      </c>
    </row>
    <row r="691" spans="7:7" x14ac:dyDescent="0.25">
      <c r="G691" s="8" t="s">
        <v>50</v>
      </c>
    </row>
    <row r="692" spans="7:7" x14ac:dyDescent="0.25">
      <c r="G692" s="8" t="s">
        <v>563</v>
      </c>
    </row>
    <row r="693" spans="7:7" x14ac:dyDescent="0.25">
      <c r="G693" s="8" t="s">
        <v>242</v>
      </c>
    </row>
    <row r="694" spans="7:7" x14ac:dyDescent="0.25">
      <c r="G694" s="8" t="s">
        <v>167</v>
      </c>
    </row>
    <row r="695" spans="7:7" x14ac:dyDescent="0.25">
      <c r="G695" s="8" t="s">
        <v>793</v>
      </c>
    </row>
    <row r="696" spans="7:7" x14ac:dyDescent="0.25">
      <c r="G696" s="8" t="s">
        <v>564</v>
      </c>
    </row>
    <row r="697" spans="7:7" x14ac:dyDescent="0.25">
      <c r="G697" s="8" t="s">
        <v>882</v>
      </c>
    </row>
    <row r="698" spans="7:7" x14ac:dyDescent="0.25">
      <c r="G698" s="8" t="s">
        <v>794</v>
      </c>
    </row>
    <row r="699" spans="7:7" x14ac:dyDescent="0.25">
      <c r="G699" s="8" t="s">
        <v>211</v>
      </c>
    </row>
    <row r="700" spans="7:7" x14ac:dyDescent="0.25">
      <c r="G700" s="8" t="s">
        <v>795</v>
      </c>
    </row>
    <row r="701" spans="7:7" x14ac:dyDescent="0.25">
      <c r="G701" s="8" t="s">
        <v>506</v>
      </c>
    </row>
    <row r="702" spans="7:7" x14ac:dyDescent="0.25">
      <c r="G702" s="8" t="s">
        <v>818</v>
      </c>
    </row>
    <row r="703" spans="7:7" x14ac:dyDescent="0.25">
      <c r="G703" s="8" t="s">
        <v>452</v>
      </c>
    </row>
    <row r="704" spans="7:7" x14ac:dyDescent="0.25">
      <c r="G704" s="8" t="s">
        <v>565</v>
      </c>
    </row>
    <row r="705" spans="7:7" x14ac:dyDescent="0.25">
      <c r="G705" s="8" t="s">
        <v>693</v>
      </c>
    </row>
    <row r="706" spans="7:7" x14ac:dyDescent="0.25">
      <c r="G706" s="8" t="s">
        <v>188</v>
      </c>
    </row>
    <row r="707" spans="7:7" x14ac:dyDescent="0.25">
      <c r="G707" s="8" t="s">
        <v>119</v>
      </c>
    </row>
    <row r="708" spans="7:7" x14ac:dyDescent="0.25">
      <c r="G708" s="8" t="s">
        <v>806</v>
      </c>
    </row>
    <row r="709" spans="7:7" x14ac:dyDescent="0.25">
      <c r="G709" s="8" t="s">
        <v>819</v>
      </c>
    </row>
    <row r="710" spans="7:7" x14ac:dyDescent="0.25">
      <c r="G710" s="8" t="s">
        <v>883</v>
      </c>
    </row>
    <row r="711" spans="7:7" x14ac:dyDescent="0.25">
      <c r="G711" s="8" t="s">
        <v>233</v>
      </c>
    </row>
    <row r="712" spans="7:7" x14ac:dyDescent="0.25">
      <c r="G712" s="8" t="s">
        <v>1076</v>
      </c>
    </row>
    <row r="713" spans="7:7" x14ac:dyDescent="0.25">
      <c r="G713" s="8" t="s">
        <v>243</v>
      </c>
    </row>
    <row r="714" spans="7:7" x14ac:dyDescent="0.25">
      <c r="G714" s="8" t="s">
        <v>647</v>
      </c>
    </row>
    <row r="715" spans="7:7" x14ac:dyDescent="0.25">
      <c r="G715" s="8" t="s">
        <v>212</v>
      </c>
    </row>
    <row r="716" spans="7:7" x14ac:dyDescent="0.25">
      <c r="G716" s="8" t="s">
        <v>189</v>
      </c>
    </row>
    <row r="717" spans="7:7" x14ac:dyDescent="0.25">
      <c r="G717" s="8" t="s">
        <v>566</v>
      </c>
    </row>
    <row r="718" spans="7:7" x14ac:dyDescent="0.25">
      <c r="G718" s="8" t="s">
        <v>1069</v>
      </c>
    </row>
    <row r="719" spans="7:7" x14ac:dyDescent="0.25">
      <c r="G719" s="8" t="s">
        <v>508</v>
      </c>
    </row>
    <row r="720" spans="7:7" x14ac:dyDescent="0.25">
      <c r="G720" s="8" t="s">
        <v>981</v>
      </c>
    </row>
    <row r="721" spans="7:7" x14ac:dyDescent="0.25">
      <c r="G721" s="8" t="s">
        <v>156</v>
      </c>
    </row>
    <row r="722" spans="7:7" x14ac:dyDescent="0.25">
      <c r="G722" s="8" t="s">
        <v>594</v>
      </c>
    </row>
    <row r="723" spans="7:7" x14ac:dyDescent="0.25">
      <c r="G723" s="8" t="s">
        <v>190</v>
      </c>
    </row>
    <row r="724" spans="7:7" x14ac:dyDescent="0.25">
      <c r="G724" s="8" t="s">
        <v>234</v>
      </c>
    </row>
    <row r="725" spans="7:7" x14ac:dyDescent="0.25">
      <c r="G725" s="8" t="s">
        <v>192</v>
      </c>
    </row>
    <row r="726" spans="7:7" x14ac:dyDescent="0.25">
      <c r="G726" s="8" t="s">
        <v>235</v>
      </c>
    </row>
    <row r="727" spans="7:7" x14ac:dyDescent="0.25">
      <c r="G727" s="8" t="s">
        <v>701</v>
      </c>
    </row>
    <row r="728" spans="7:7" x14ac:dyDescent="0.25">
      <c r="G728" s="8" t="s">
        <v>421</v>
      </c>
    </row>
    <row r="729" spans="7:7" x14ac:dyDescent="0.25">
      <c r="G729" s="8" t="s">
        <v>142</v>
      </c>
    </row>
    <row r="730" spans="7:7" x14ac:dyDescent="0.25">
      <c r="G730" s="8" t="s">
        <v>213</v>
      </c>
    </row>
    <row r="731" spans="7:7" x14ac:dyDescent="0.25">
      <c r="G731" s="8" t="s">
        <v>1033</v>
      </c>
    </row>
    <row r="732" spans="7:7" x14ac:dyDescent="0.25">
      <c r="G732" s="8" t="s">
        <v>143</v>
      </c>
    </row>
    <row r="733" spans="7:7" x14ac:dyDescent="0.25">
      <c r="G733" s="8" t="s">
        <v>236</v>
      </c>
    </row>
    <row r="734" spans="7:7" x14ac:dyDescent="0.25">
      <c r="G734" s="8" t="s">
        <v>567</v>
      </c>
    </row>
    <row r="735" spans="7:7" x14ac:dyDescent="0.25">
      <c r="G735" s="8" t="s">
        <v>1034</v>
      </c>
    </row>
    <row r="736" spans="7:7" x14ac:dyDescent="0.25">
      <c r="G736" s="8" t="s">
        <v>237</v>
      </c>
    </row>
    <row r="737" spans="7:7" x14ac:dyDescent="0.25">
      <c r="G737" s="8" t="s">
        <v>849</v>
      </c>
    </row>
    <row r="738" spans="7:7" x14ac:dyDescent="0.25">
      <c r="G738" s="8" t="s">
        <v>150</v>
      </c>
    </row>
    <row r="739" spans="7:7" x14ac:dyDescent="0.25">
      <c r="G739" s="8" t="s">
        <v>625</v>
      </c>
    </row>
    <row r="740" spans="7:7" x14ac:dyDescent="0.25">
      <c r="G740" s="8" t="s">
        <v>702</v>
      </c>
    </row>
    <row r="741" spans="7:7" x14ac:dyDescent="0.25">
      <c r="G741" s="8" t="s">
        <v>484</v>
      </c>
    </row>
    <row r="742" spans="7:7" x14ac:dyDescent="0.25">
      <c r="G742" s="8" t="s">
        <v>485</v>
      </c>
    </row>
    <row r="743" spans="7:7" x14ac:dyDescent="0.25">
      <c r="G743" s="8" t="s">
        <v>820</v>
      </c>
    </row>
    <row r="744" spans="7:7" x14ac:dyDescent="0.25">
      <c r="G744" s="8" t="s">
        <v>914</v>
      </c>
    </row>
    <row r="745" spans="7:7" x14ac:dyDescent="0.25">
      <c r="G745" s="8" t="s">
        <v>486</v>
      </c>
    </row>
    <row r="746" spans="7:7" x14ac:dyDescent="0.25">
      <c r="G746" s="8" t="s">
        <v>487</v>
      </c>
    </row>
    <row r="747" spans="7:7" x14ac:dyDescent="0.25">
      <c r="G747" s="8" t="s">
        <v>884</v>
      </c>
    </row>
    <row r="748" spans="7:7" x14ac:dyDescent="0.25">
      <c r="G748" s="8" t="s">
        <v>885</v>
      </c>
    </row>
    <row r="749" spans="7:7" x14ac:dyDescent="0.25">
      <c r="G749" s="8" t="s">
        <v>595</v>
      </c>
    </row>
    <row r="750" spans="7:7" x14ac:dyDescent="0.25">
      <c r="G750" s="8" t="s">
        <v>596</v>
      </c>
    </row>
    <row r="751" spans="7:7" x14ac:dyDescent="0.25">
      <c r="G751" s="8" t="s">
        <v>488</v>
      </c>
    </row>
    <row r="752" spans="7:7" x14ac:dyDescent="0.25">
      <c r="G752" s="8" t="s">
        <v>489</v>
      </c>
    </row>
    <row r="753" spans="7:7" x14ac:dyDescent="0.25">
      <c r="G753" s="8" t="s">
        <v>490</v>
      </c>
    </row>
    <row r="754" spans="7:7" x14ac:dyDescent="0.25">
      <c r="G754" s="8" t="s">
        <v>972</v>
      </c>
    </row>
    <row r="755" spans="7:7" x14ac:dyDescent="0.25">
      <c r="G755" s="8" t="s">
        <v>821</v>
      </c>
    </row>
    <row r="756" spans="7:7" x14ac:dyDescent="0.25">
      <c r="G756" s="8" t="s">
        <v>973</v>
      </c>
    </row>
    <row r="757" spans="7:7" x14ac:dyDescent="0.25">
      <c r="G757" s="8" t="s">
        <v>712</v>
      </c>
    </row>
    <row r="758" spans="7:7" x14ac:dyDescent="0.25">
      <c r="G758" s="8" t="s">
        <v>822</v>
      </c>
    </row>
    <row r="759" spans="7:7" x14ac:dyDescent="0.25">
      <c r="G759" s="8" t="s">
        <v>419</v>
      </c>
    </row>
    <row r="760" spans="7:7" x14ac:dyDescent="0.25">
      <c r="G760" s="8" t="s">
        <v>1077</v>
      </c>
    </row>
    <row r="761" spans="7:7" x14ac:dyDescent="0.25">
      <c r="G761" s="8" t="s">
        <v>915</v>
      </c>
    </row>
    <row r="762" spans="7:7" x14ac:dyDescent="0.25">
      <c r="G762" s="8" t="s">
        <v>151</v>
      </c>
    </row>
    <row r="763" spans="7:7" x14ac:dyDescent="0.25">
      <c r="G763" s="8" t="s">
        <v>1035</v>
      </c>
    </row>
    <row r="764" spans="7:7" x14ac:dyDescent="0.25">
      <c r="G764" s="8" t="s">
        <v>38</v>
      </c>
    </row>
    <row r="765" spans="7:7" x14ac:dyDescent="0.25">
      <c r="G765" s="8" t="s">
        <v>1036</v>
      </c>
    </row>
    <row r="766" spans="7:7" x14ac:dyDescent="0.25">
      <c r="G766" s="8" t="s">
        <v>950</v>
      </c>
    </row>
    <row r="767" spans="7:7" x14ac:dyDescent="0.25">
      <c r="G767" s="8" t="s">
        <v>982</v>
      </c>
    </row>
    <row r="768" spans="7:7" x14ac:dyDescent="0.25">
      <c r="G768" s="8" t="s">
        <v>648</v>
      </c>
    </row>
    <row r="769" spans="7:7" x14ac:dyDescent="0.25">
      <c r="G769" s="8" t="s">
        <v>86</v>
      </c>
    </row>
    <row r="770" spans="7:7" x14ac:dyDescent="0.25">
      <c r="G770" s="8" t="s">
        <v>271</v>
      </c>
    </row>
    <row r="771" spans="7:7" x14ac:dyDescent="0.25">
      <c r="G771" s="8" t="s">
        <v>51</v>
      </c>
    </row>
    <row r="772" spans="7:7" x14ac:dyDescent="0.25">
      <c r="G772" s="8" t="s">
        <v>526</v>
      </c>
    </row>
    <row r="773" spans="7:7" x14ac:dyDescent="0.25">
      <c r="G773" s="8" t="s">
        <v>252</v>
      </c>
    </row>
    <row r="774" spans="7:7" x14ac:dyDescent="0.25">
      <c r="G774" s="8" t="s">
        <v>568</v>
      </c>
    </row>
    <row r="775" spans="7:7" x14ac:dyDescent="0.25">
      <c r="G775" s="8" t="s">
        <v>771</v>
      </c>
    </row>
    <row r="776" spans="7:7" x14ac:dyDescent="0.25">
      <c r="G776" s="8" t="s">
        <v>569</v>
      </c>
    </row>
    <row r="777" spans="7:7" x14ac:dyDescent="0.25">
      <c r="G777" s="8" t="s">
        <v>570</v>
      </c>
    </row>
    <row r="778" spans="7:7" x14ac:dyDescent="0.25">
      <c r="G778" s="8" t="s">
        <v>261</v>
      </c>
    </row>
    <row r="779" spans="7:7" x14ac:dyDescent="0.25">
      <c r="G779" s="8" t="s">
        <v>571</v>
      </c>
    </row>
    <row r="780" spans="7:7" x14ac:dyDescent="0.25">
      <c r="G780" s="8" t="s">
        <v>87</v>
      </c>
    </row>
    <row r="781" spans="7:7" x14ac:dyDescent="0.25">
      <c r="G781" s="8" t="s">
        <v>39</v>
      </c>
    </row>
    <row r="782" spans="7:7" x14ac:dyDescent="0.25">
      <c r="G782" s="8" t="s">
        <v>120</v>
      </c>
    </row>
    <row r="783" spans="7:7" x14ac:dyDescent="0.25">
      <c r="G783" s="8" t="s">
        <v>527</v>
      </c>
    </row>
    <row r="784" spans="7:7" x14ac:dyDescent="0.25">
      <c r="G784" s="8" t="s">
        <v>528</v>
      </c>
    </row>
    <row r="785" spans="7:7" x14ac:dyDescent="0.25">
      <c r="G785" s="8" t="s">
        <v>529</v>
      </c>
    </row>
    <row r="786" spans="7:7" x14ac:dyDescent="0.25">
      <c r="G786" s="8" t="s">
        <v>530</v>
      </c>
    </row>
    <row r="787" spans="7:7" x14ac:dyDescent="0.25">
      <c r="G787" s="8" t="s">
        <v>262</v>
      </c>
    </row>
    <row r="788" spans="7:7" x14ac:dyDescent="0.25">
      <c r="G788" s="8" t="s">
        <v>626</v>
      </c>
    </row>
    <row r="789" spans="7:7" x14ac:dyDescent="0.25">
      <c r="G789" s="8" t="s">
        <v>1049</v>
      </c>
    </row>
    <row r="790" spans="7:7" x14ac:dyDescent="0.25">
      <c r="G790" s="8" t="s">
        <v>514</v>
      </c>
    </row>
    <row r="791" spans="7:7" x14ac:dyDescent="0.25">
      <c r="G791" s="8" t="s">
        <v>627</v>
      </c>
    </row>
    <row r="792" spans="7:7" x14ac:dyDescent="0.25">
      <c r="G792" s="8" t="s">
        <v>572</v>
      </c>
    </row>
    <row r="793" spans="7:7" x14ac:dyDescent="0.25">
      <c r="G793" s="8" t="s">
        <v>628</v>
      </c>
    </row>
    <row r="794" spans="7:7" x14ac:dyDescent="0.25">
      <c r="G794" s="8" t="s">
        <v>573</v>
      </c>
    </row>
    <row r="795" spans="7:7" x14ac:dyDescent="0.25">
      <c r="G795" s="8" t="s">
        <v>629</v>
      </c>
    </row>
    <row r="796" spans="7:7" x14ac:dyDescent="0.25">
      <c r="G796" s="8" t="s">
        <v>263</v>
      </c>
    </row>
    <row r="797" spans="7:7" x14ac:dyDescent="0.25">
      <c r="G797" s="8" t="s">
        <v>574</v>
      </c>
    </row>
    <row r="798" spans="7:7" x14ac:dyDescent="0.25">
      <c r="G798" s="8" t="s">
        <v>1078</v>
      </c>
    </row>
    <row r="799" spans="7:7" x14ac:dyDescent="0.25">
      <c r="G799" s="8" t="s">
        <v>575</v>
      </c>
    </row>
    <row r="800" spans="7:7" x14ac:dyDescent="0.25">
      <c r="G800" s="8" t="s">
        <v>168</v>
      </c>
    </row>
    <row r="801" spans="7:7" x14ac:dyDescent="0.25">
      <c r="G801" s="8" t="s">
        <v>630</v>
      </c>
    </row>
    <row r="802" spans="7:7" x14ac:dyDescent="0.25">
      <c r="G802" s="8" t="s">
        <v>631</v>
      </c>
    </row>
    <row r="803" spans="7:7" x14ac:dyDescent="0.25">
      <c r="G803" s="8" t="s">
        <v>334</v>
      </c>
    </row>
    <row r="804" spans="7:7" x14ac:dyDescent="0.25">
      <c r="G804" s="8" t="s">
        <v>272</v>
      </c>
    </row>
    <row r="805" spans="7:7" x14ac:dyDescent="0.25">
      <c r="G805" s="8" t="s">
        <v>52</v>
      </c>
    </row>
    <row r="806" spans="7:7" x14ac:dyDescent="0.25">
      <c r="G806" s="8" t="s">
        <v>1065</v>
      </c>
    </row>
    <row r="807" spans="7:7" x14ac:dyDescent="0.25">
      <c r="G807" s="8" t="s">
        <v>531</v>
      </c>
    </row>
    <row r="808" spans="7:7" x14ac:dyDescent="0.25">
      <c r="G808" s="8" t="s">
        <v>144</v>
      </c>
    </row>
    <row r="809" spans="7:7" x14ac:dyDescent="0.25">
      <c r="G809" s="8" t="s">
        <v>866</v>
      </c>
    </row>
    <row r="810" spans="7:7" x14ac:dyDescent="0.25">
      <c r="G810" s="8" t="s">
        <v>576</v>
      </c>
    </row>
    <row r="811" spans="7:7" x14ac:dyDescent="0.25">
      <c r="G811" s="8" t="s">
        <v>867</v>
      </c>
    </row>
    <row r="812" spans="7:7" x14ac:dyDescent="0.25">
      <c r="G812" s="8" t="s">
        <v>868</v>
      </c>
    </row>
    <row r="813" spans="7:7" x14ac:dyDescent="0.25">
      <c r="G813" s="8" t="s">
        <v>869</v>
      </c>
    </row>
    <row r="814" spans="7:7" x14ac:dyDescent="0.25">
      <c r="G814" s="8" t="s">
        <v>598</v>
      </c>
    </row>
    <row r="815" spans="7:7" x14ac:dyDescent="0.25">
      <c r="G815" s="8" t="s">
        <v>532</v>
      </c>
    </row>
    <row r="816" spans="7:7" x14ac:dyDescent="0.25">
      <c r="G816" s="8" t="s">
        <v>577</v>
      </c>
    </row>
    <row r="817" spans="7:7" x14ac:dyDescent="0.25">
      <c r="G817" s="8" t="s">
        <v>606</v>
      </c>
    </row>
    <row r="818" spans="7:7" x14ac:dyDescent="0.25">
      <c r="G818" s="8" t="s">
        <v>238</v>
      </c>
    </row>
    <row r="819" spans="7:7" x14ac:dyDescent="0.25">
      <c r="G819" s="8" t="s">
        <v>379</v>
      </c>
    </row>
    <row r="820" spans="7:7" x14ac:dyDescent="0.25">
      <c r="G820" s="8" t="s">
        <v>632</v>
      </c>
    </row>
    <row r="821" spans="7:7" x14ac:dyDescent="0.25">
      <c r="G821" s="8" t="s">
        <v>938</v>
      </c>
    </row>
    <row r="822" spans="7:7" x14ac:dyDescent="0.25">
      <c r="G822" s="8" t="s">
        <v>607</v>
      </c>
    </row>
    <row r="823" spans="7:7" x14ac:dyDescent="0.25">
      <c r="G823" s="8" t="s">
        <v>578</v>
      </c>
    </row>
    <row r="824" spans="7:7" x14ac:dyDescent="0.25">
      <c r="G824" s="8" t="s">
        <v>239</v>
      </c>
    </row>
    <row r="825" spans="7:7" x14ac:dyDescent="0.25">
      <c r="G825" s="8" t="s">
        <v>40</v>
      </c>
    </row>
    <row r="826" spans="7:7" x14ac:dyDescent="0.25">
      <c r="G826" s="8" t="s">
        <v>157</v>
      </c>
    </row>
    <row r="827" spans="7:7" x14ac:dyDescent="0.25">
      <c r="G827" s="8" t="s">
        <v>169</v>
      </c>
    </row>
    <row r="828" spans="7:7" x14ac:dyDescent="0.25">
      <c r="G828" s="8" t="s">
        <v>608</v>
      </c>
    </row>
    <row r="829" spans="7:7" x14ac:dyDescent="0.25">
      <c r="G829" s="8" t="s">
        <v>633</v>
      </c>
    </row>
    <row r="830" spans="7:7" x14ac:dyDescent="0.25">
      <c r="G830" s="8" t="s">
        <v>579</v>
      </c>
    </row>
    <row r="831" spans="7:7" x14ac:dyDescent="0.25">
      <c r="G831" s="8" t="s">
        <v>580</v>
      </c>
    </row>
    <row r="832" spans="7:7" x14ac:dyDescent="0.25">
      <c r="G832" s="8" t="s">
        <v>601</v>
      </c>
    </row>
    <row r="833" spans="7:7" x14ac:dyDescent="0.25">
      <c r="G833" s="8" t="s">
        <v>642</v>
      </c>
    </row>
    <row r="834" spans="7:7" x14ac:dyDescent="0.25">
      <c r="G834" s="8" t="s">
        <v>634</v>
      </c>
    </row>
    <row r="835" spans="7:7" x14ac:dyDescent="0.25">
      <c r="G835" s="8" t="s">
        <v>635</v>
      </c>
    </row>
    <row r="836" spans="7:7" x14ac:dyDescent="0.25">
      <c r="G836" s="8" t="s">
        <v>636</v>
      </c>
    </row>
    <row r="837" spans="7:7" x14ac:dyDescent="0.25">
      <c r="G837" s="8" t="s">
        <v>273</v>
      </c>
    </row>
    <row r="838" spans="7:7" x14ac:dyDescent="0.25">
      <c r="G838" s="8" t="s">
        <v>248</v>
      </c>
    </row>
    <row r="839" spans="7:7" x14ac:dyDescent="0.25">
      <c r="G839" s="8" t="s">
        <v>637</v>
      </c>
    </row>
    <row r="840" spans="7:7" x14ac:dyDescent="0.25">
      <c r="G840" s="8" t="s">
        <v>638</v>
      </c>
    </row>
    <row r="841" spans="7:7" x14ac:dyDescent="0.25">
      <c r="G841" s="8" t="s">
        <v>170</v>
      </c>
    </row>
    <row r="842" spans="7:7" x14ac:dyDescent="0.25">
      <c r="G842" s="8" t="s">
        <v>850</v>
      </c>
    </row>
    <row r="843" spans="7:7" x14ac:dyDescent="0.25">
      <c r="G843" s="8" t="s">
        <v>1079</v>
      </c>
    </row>
    <row r="844" spans="7:7" x14ac:dyDescent="0.25">
      <c r="G844" s="8" t="s">
        <v>639</v>
      </c>
    </row>
    <row r="845" spans="7:7" x14ac:dyDescent="0.25">
      <c r="G845" s="8" t="s">
        <v>264</v>
      </c>
    </row>
    <row r="846" spans="7:7" x14ac:dyDescent="0.25">
      <c r="G846" s="8" t="s">
        <v>265</v>
      </c>
    </row>
    <row r="847" spans="7:7" x14ac:dyDescent="0.25">
      <c r="G847" s="8" t="s">
        <v>1058</v>
      </c>
    </row>
    <row r="848" spans="7:7" x14ac:dyDescent="0.25">
      <c r="G848" s="8" t="s">
        <v>807</v>
      </c>
    </row>
    <row r="849" spans="7:7" x14ac:dyDescent="0.25">
      <c r="G849" s="8" t="s">
        <v>121</v>
      </c>
    </row>
    <row r="850" spans="7:7" x14ac:dyDescent="0.25">
      <c r="G850" s="8" t="s">
        <v>533</v>
      </c>
    </row>
    <row r="851" spans="7:7" x14ac:dyDescent="0.25">
      <c r="G851" s="8" t="s">
        <v>534</v>
      </c>
    </row>
    <row r="852" spans="7:7" x14ac:dyDescent="0.25">
      <c r="G852" s="8" t="s">
        <v>535</v>
      </c>
    </row>
    <row r="853" spans="7:7" x14ac:dyDescent="0.25">
      <c r="G853" s="8" t="s">
        <v>851</v>
      </c>
    </row>
    <row r="854" spans="7:7" x14ac:dyDescent="0.25">
      <c r="G854" s="8" t="s">
        <v>581</v>
      </c>
    </row>
    <row r="855" spans="7:7" x14ac:dyDescent="0.25">
      <c r="G855" s="8" t="s">
        <v>274</v>
      </c>
    </row>
    <row r="856" spans="7:7" x14ac:dyDescent="0.25">
      <c r="G856" s="8" t="s">
        <v>266</v>
      </c>
    </row>
    <row r="857" spans="7:7" x14ac:dyDescent="0.25">
      <c r="G857" s="8" t="s">
        <v>536</v>
      </c>
    </row>
    <row r="858" spans="7:7" x14ac:dyDescent="0.25">
      <c r="G858" s="8" t="s">
        <v>852</v>
      </c>
    </row>
    <row r="859" spans="7:7" x14ac:dyDescent="0.25">
      <c r="G859" s="8" t="s">
        <v>853</v>
      </c>
    </row>
    <row r="860" spans="7:7" x14ac:dyDescent="0.25">
      <c r="G860" s="8" t="s">
        <v>854</v>
      </c>
    </row>
    <row r="861" spans="7:7" x14ac:dyDescent="0.25">
      <c r="G861" s="8" t="s">
        <v>855</v>
      </c>
    </row>
    <row r="862" spans="7:7" x14ac:dyDescent="0.25">
      <c r="G862" s="8" t="s">
        <v>856</v>
      </c>
    </row>
    <row r="863" spans="7:7" x14ac:dyDescent="0.25">
      <c r="G863" s="8" t="s">
        <v>857</v>
      </c>
    </row>
    <row r="864" spans="7:7" x14ac:dyDescent="0.25">
      <c r="G864" s="8" t="s">
        <v>88</v>
      </c>
    </row>
    <row r="865" spans="7:7" x14ac:dyDescent="0.25">
      <c r="G865" s="8" t="s">
        <v>870</v>
      </c>
    </row>
    <row r="866" spans="7:7" x14ac:dyDescent="0.25">
      <c r="G866" s="8" t="s">
        <v>1050</v>
      </c>
    </row>
    <row r="867" spans="7:7" x14ac:dyDescent="0.25">
      <c r="G867" s="8" t="s">
        <v>240</v>
      </c>
    </row>
    <row r="868" spans="7:7" x14ac:dyDescent="0.25">
      <c r="G868" s="8" t="s">
        <v>1037</v>
      </c>
    </row>
    <row r="869" spans="7:7" x14ac:dyDescent="0.25">
      <c r="G869" s="8" t="s">
        <v>1038</v>
      </c>
    </row>
    <row r="870" spans="7:7" x14ac:dyDescent="0.25">
      <c r="G870" s="8" t="s">
        <v>456</v>
      </c>
    </row>
    <row r="871" spans="7:7" x14ac:dyDescent="0.25">
      <c r="G871" s="8" t="s">
        <v>33</v>
      </c>
    </row>
    <row r="872" spans="7:7" x14ac:dyDescent="0.25">
      <c r="G872" s="8" t="s">
        <v>193</v>
      </c>
    </row>
    <row r="873" spans="7:7" x14ac:dyDescent="0.25">
      <c r="G873" s="8" t="s">
        <v>277</v>
      </c>
    </row>
    <row r="874" spans="7:7" x14ac:dyDescent="0.25">
      <c r="G874" s="8" t="s">
        <v>435</v>
      </c>
    </row>
    <row r="875" spans="7:7" x14ac:dyDescent="0.25">
      <c r="G875" s="8" t="s">
        <v>491</v>
      </c>
    </row>
    <row r="876" spans="7:7" x14ac:dyDescent="0.25">
      <c r="G876" s="8" t="s">
        <v>737</v>
      </c>
    </row>
    <row r="877" spans="7:7" x14ac:dyDescent="0.25">
      <c r="G877" s="8" t="s">
        <v>1039</v>
      </c>
    </row>
    <row r="878" spans="7:7" x14ac:dyDescent="0.25">
      <c r="G878" s="8" t="s">
        <v>582</v>
      </c>
    </row>
    <row r="879" spans="7:7" x14ac:dyDescent="0.25">
      <c r="G879" s="8" t="s">
        <v>583</v>
      </c>
    </row>
    <row r="880" spans="7:7" x14ac:dyDescent="0.25">
      <c r="G880" s="8" t="s">
        <v>584</v>
      </c>
    </row>
    <row r="881" spans="7:7" x14ac:dyDescent="0.25">
      <c r="G881" s="8" t="s">
        <v>858</v>
      </c>
    </row>
    <row r="882" spans="7:7" x14ac:dyDescent="0.25">
      <c r="G882" s="8" t="s">
        <v>829</v>
      </c>
    </row>
    <row r="883" spans="7:7" x14ac:dyDescent="0.25">
      <c r="G883" s="8" t="s">
        <v>886</v>
      </c>
    </row>
    <row r="884" spans="7:7" x14ac:dyDescent="0.25">
      <c r="G884" s="8" t="s">
        <v>1820</v>
      </c>
    </row>
    <row r="885" spans="7:7" x14ac:dyDescent="0.25">
      <c r="G885" s="8" t="s">
        <v>1824</v>
      </c>
    </row>
    <row r="886" spans="7:7" x14ac:dyDescent="0.25">
      <c r="G886" s="8" t="s">
        <v>3799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E2EF-0B28-4FFF-A262-281C76A1AF72}">
  <dimension ref="A1:B29"/>
  <sheetViews>
    <sheetView workbookViewId="0">
      <selection activeCell="A30" sqref="A30"/>
    </sheetView>
  </sheetViews>
  <sheetFormatPr defaultRowHeight="15" x14ac:dyDescent="0.25"/>
  <cols>
    <col min="1" max="1" width="31.7109375" customWidth="1"/>
    <col min="2" max="2" width="20.140625" customWidth="1"/>
  </cols>
  <sheetData>
    <row r="1" spans="1:2" x14ac:dyDescent="0.25">
      <c r="A1" t="s">
        <v>4988</v>
      </c>
      <c r="B1" t="s">
        <v>4989</v>
      </c>
    </row>
    <row r="2" spans="1:2" x14ac:dyDescent="0.25">
      <c r="A2" t="s">
        <v>1084</v>
      </c>
      <c r="B2" t="s">
        <v>1084</v>
      </c>
    </row>
    <row r="3" spans="1:2" x14ac:dyDescent="0.25">
      <c r="A3" t="s">
        <v>1085</v>
      </c>
      <c r="B3" t="s">
        <v>1085</v>
      </c>
    </row>
    <row r="4" spans="1:2" x14ac:dyDescent="0.25">
      <c r="A4" t="s">
        <v>1086</v>
      </c>
      <c r="B4" t="s">
        <v>1086</v>
      </c>
    </row>
    <row r="5" spans="1:2" x14ac:dyDescent="0.25">
      <c r="A5" t="s">
        <v>1087</v>
      </c>
      <c r="B5" t="s">
        <v>1087</v>
      </c>
    </row>
    <row r="6" spans="1:2" x14ac:dyDescent="0.25">
      <c r="A6" t="s">
        <v>1088</v>
      </c>
      <c r="B6" t="s">
        <v>1088</v>
      </c>
    </row>
    <row r="7" spans="1:2" x14ac:dyDescent="0.25">
      <c r="A7" t="s">
        <v>1089</v>
      </c>
      <c r="B7" t="s">
        <v>1089</v>
      </c>
    </row>
    <row r="8" spans="1:2" x14ac:dyDescent="0.25">
      <c r="A8" t="s">
        <v>1090</v>
      </c>
      <c r="B8" t="s">
        <v>1090</v>
      </c>
    </row>
    <row r="9" spans="1:2" x14ac:dyDescent="0.25">
      <c r="A9" t="s">
        <v>1091</v>
      </c>
      <c r="B9" t="s">
        <v>1091</v>
      </c>
    </row>
    <row r="10" spans="1:2" x14ac:dyDescent="0.25">
      <c r="A10" t="s">
        <v>1092</v>
      </c>
      <c r="B10" t="s">
        <v>1092</v>
      </c>
    </row>
    <row r="11" spans="1:2" x14ac:dyDescent="0.25">
      <c r="A11" t="s">
        <v>1093</v>
      </c>
      <c r="B11" t="s">
        <v>1093</v>
      </c>
    </row>
    <row r="12" spans="1:2" x14ac:dyDescent="0.25">
      <c r="A12" t="s">
        <v>1094</v>
      </c>
      <c r="B12" t="s">
        <v>1094</v>
      </c>
    </row>
    <row r="13" spans="1:2" x14ac:dyDescent="0.25">
      <c r="A13" t="s">
        <v>1095</v>
      </c>
      <c r="B13" t="s">
        <v>1095</v>
      </c>
    </row>
    <row r="14" spans="1:2" x14ac:dyDescent="0.25">
      <c r="A14" t="s">
        <v>4990</v>
      </c>
      <c r="B14" t="s">
        <v>1096</v>
      </c>
    </row>
    <row r="15" spans="1:2" x14ac:dyDescent="0.25">
      <c r="A15" t="s">
        <v>4991</v>
      </c>
      <c r="B15" t="s">
        <v>1097</v>
      </c>
    </row>
    <row r="16" spans="1:2" x14ac:dyDescent="0.25">
      <c r="A16" t="s">
        <v>1098</v>
      </c>
      <c r="B16" t="s">
        <v>1098</v>
      </c>
    </row>
    <row r="17" spans="1:2" x14ac:dyDescent="0.25">
      <c r="A17" t="s">
        <v>4992</v>
      </c>
      <c r="B17" t="s">
        <v>1099</v>
      </c>
    </row>
    <row r="18" spans="1:2" x14ac:dyDescent="0.25">
      <c r="A18" t="s">
        <v>4993</v>
      </c>
      <c r="B18" t="s">
        <v>1100</v>
      </c>
    </row>
    <row r="19" spans="1:2" x14ac:dyDescent="0.25">
      <c r="A19" t="s">
        <v>1101</v>
      </c>
      <c r="B19" t="s">
        <v>1101</v>
      </c>
    </row>
    <row r="20" spans="1:2" x14ac:dyDescent="0.25">
      <c r="A20" t="s">
        <v>1102</v>
      </c>
      <c r="B20" t="s">
        <v>1102</v>
      </c>
    </row>
    <row r="21" spans="1:2" x14ac:dyDescent="0.25">
      <c r="A21" t="s">
        <v>1104</v>
      </c>
      <c r="B21" t="s">
        <v>1104</v>
      </c>
    </row>
    <row r="22" spans="1:2" x14ac:dyDescent="0.25">
      <c r="A22" t="s">
        <v>1103</v>
      </c>
      <c r="B22" t="s">
        <v>1103</v>
      </c>
    </row>
    <row r="23" spans="1:2" x14ac:dyDescent="0.25">
      <c r="A23" t="s">
        <v>4994</v>
      </c>
      <c r="B23" t="s">
        <v>1105</v>
      </c>
    </row>
    <row r="24" spans="1:2" x14ac:dyDescent="0.25">
      <c r="A24" t="s">
        <v>4995</v>
      </c>
      <c r="B24" t="s">
        <v>1106</v>
      </c>
    </row>
    <row r="25" spans="1:2" x14ac:dyDescent="0.25">
      <c r="A25" t="s">
        <v>4996</v>
      </c>
      <c r="B25" t="s">
        <v>1107</v>
      </c>
    </row>
    <row r="26" spans="1:2" x14ac:dyDescent="0.25">
      <c r="A26" t="s">
        <v>4997</v>
      </c>
      <c r="B26" t="s">
        <v>1108</v>
      </c>
    </row>
    <row r="27" spans="1:2" x14ac:dyDescent="0.25">
      <c r="A27" t="s">
        <v>4998</v>
      </c>
      <c r="B27" t="s">
        <v>1109</v>
      </c>
    </row>
    <row r="28" spans="1:2" x14ac:dyDescent="0.25">
      <c r="A28" t="s">
        <v>4999</v>
      </c>
      <c r="B28" t="s">
        <v>1110</v>
      </c>
    </row>
    <row r="29" spans="1:2" x14ac:dyDescent="0.25">
      <c r="A29" t="s">
        <v>1111</v>
      </c>
      <c r="B29" t="s">
        <v>1111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886E9-5CF6-4A75-8627-CB9350E27DF6}">
  <dimension ref="B2:D8"/>
  <sheetViews>
    <sheetView workbookViewId="0">
      <selection activeCell="D2" sqref="D2"/>
    </sheetView>
  </sheetViews>
  <sheetFormatPr defaultRowHeight="15" x14ac:dyDescent="0.25"/>
  <cols>
    <col min="1" max="1" width="2.5703125" customWidth="1"/>
    <col min="2" max="2" width="11.42578125" customWidth="1"/>
    <col min="3" max="3" width="13.5703125" bestFit="1" customWidth="1"/>
    <col min="4" max="4" width="17.7109375" customWidth="1"/>
    <col min="5" max="5" width="14.140625" customWidth="1"/>
  </cols>
  <sheetData>
    <row r="2" spans="2:4" x14ac:dyDescent="0.25">
      <c r="B2" s="1" t="s">
        <v>5000</v>
      </c>
      <c r="C2" s="1" t="s">
        <v>5001</v>
      </c>
      <c r="D2" s="1" t="s">
        <v>5002</v>
      </c>
    </row>
    <row r="3" spans="2:4" x14ac:dyDescent="0.25">
      <c r="B3" s="1">
        <v>2023</v>
      </c>
      <c r="C3" s="1" t="s">
        <v>5003</v>
      </c>
      <c r="D3" s="1" t="s">
        <v>4999</v>
      </c>
    </row>
    <row r="4" spans="2:4" x14ac:dyDescent="0.25">
      <c r="B4" s="1">
        <v>2022</v>
      </c>
      <c r="C4" s="1" t="s">
        <v>5004</v>
      </c>
      <c r="D4" s="1" t="s">
        <v>4998</v>
      </c>
    </row>
    <row r="5" spans="2:4" x14ac:dyDescent="0.25">
      <c r="B5" s="1">
        <v>2021</v>
      </c>
      <c r="C5" s="1" t="s">
        <v>5004</v>
      </c>
      <c r="D5" s="1" t="s">
        <v>4997</v>
      </c>
    </row>
    <row r="6" spans="2:4" x14ac:dyDescent="0.25">
      <c r="B6" s="1">
        <v>2020</v>
      </c>
      <c r="C6" s="1" t="s">
        <v>5004</v>
      </c>
      <c r="D6" s="1" t="s">
        <v>4996</v>
      </c>
    </row>
    <row r="7" spans="2:4" x14ac:dyDescent="0.25">
      <c r="B7" s="1">
        <v>2019</v>
      </c>
      <c r="C7" s="1" t="s">
        <v>5004</v>
      </c>
      <c r="D7" s="1" t="s">
        <v>4995</v>
      </c>
    </row>
    <row r="8" spans="2:4" x14ac:dyDescent="0.25">
      <c r="B8" s="1">
        <v>2018</v>
      </c>
      <c r="C8" s="1" t="s">
        <v>5004</v>
      </c>
      <c r="D8" s="1" t="s">
        <v>4994</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fe545a7-6e52-4c2c-95c3-9e8129864108">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896F419C498C4683CC8CAF8C73D4A7" ma:contentTypeVersion="5" ma:contentTypeDescription="Create a new document." ma:contentTypeScope="" ma:versionID="4946939d3d54a24e8d20861040d27cc2">
  <xsd:schema xmlns:xsd="http://www.w3.org/2001/XMLSchema" xmlns:xs="http://www.w3.org/2001/XMLSchema" xmlns:p="http://schemas.microsoft.com/office/2006/metadata/properties" xmlns:ns2="7ef839b5-178c-4f1a-95f6-2c4a0f4d96bb" xmlns:ns3="cfe545a7-6e52-4c2c-95c3-9e8129864108" targetNamespace="http://schemas.microsoft.com/office/2006/metadata/properties" ma:root="true" ma:fieldsID="80876b45ac2591baf5fc1f9a63521a9b" ns2:_="" ns3:_="">
    <xsd:import namespace="7ef839b5-178c-4f1a-95f6-2c4a0f4d96bb"/>
    <xsd:import namespace="cfe545a7-6e52-4c2c-95c3-9e81298641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f839b5-178c-4f1a-95f6-2c4a0f4d9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e545a7-6e52-4c2c-95c3-9e812986410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8 e 9 5 c f c b - a 4 b d - 4 b 6 9 - 8 8 2 b - 5 d 3 d 1 1 d d 8 5 e d "   x m l n s = " h t t p : / / s c h e m a s . m i c r o s o f t . c o m / D a t a M a s h u p " > A A A A A B Q D A A B Q S w M E F A A C A A g A d m c P 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d m c P 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Z n D 1 c o i k e 4 D g A A A B E A A A A T A B w A R m 9 y b X V s Y X M v U 2 V j d G l v b j E u b S C i G A A o o B Q A A A A A A A A A A A A A A A A A A A A A A A A A A A A r T k 0 u y c z P U w i G 0 I b W A F B L A Q I t A B Q A A g A I A H Z n D 1 f 6 Y 4 h r p A A A A P Y A A A A S A A A A A A A A A A A A A A A A A A A A A A B D b 2 5 m a W c v U G F j a 2 F n Z S 5 4 b W x Q S w E C L Q A U A A I A C A B 2 Z w 9 X D 8 r p q 6 Q A A A D p A A A A E w A A A A A A A A A A A A A A A A D w A A A A W 0 N v b n R l b n R f V H l w Z X N d L n h t b F B L A Q I t A B Q A A g A I A H Z n D 1 c o i k e 4 D g A A A B E A A A A T A A A A A A A A A A A A A A A A A O E B A A B G b 3 J t d W x h c y 9 T Z W N 0 a W 9 u M S 5 t U E s F B g A A A A A D A A M A w g A A A D w C A A A A A B E 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m Z h b H N 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X V l c n l H c m 9 1 c H M i I F Z h b H V l P S J z Q U F B Q U F B P T 0 i I C 8 + P C 9 T d G F i b G V F b n R y a W V z P j w v S X R l b T 4 8 L 0 l 0 Z W 1 z P j w v T G 9 j Y W x Q Y W N r Y W d l T W V 0 Y W R h d G F G a W x l P h Y A A A B Q S w U G A A A A A A A A A A A A A A A A A A A A A A A A 2 g A A A A E A A A D Q j J 3 f A R X R E Y x 6 A M B P w p f r A Q A A A B 9 3 0 j 6 3 A v Z I r H 3 H 3 + b 8 + c 4 A A A A A A g A A A A A A A 2 Y A A M A A A A A Q A A A A 5 l x + 0 W + x o 3 X k T k k s D Z j Z S g A A A A A E g A A A o A A A A B A A A A C N O k Q u i V g Z n c q L P Y 1 j d k h l U A A A A P o 8 z U 7 r J K 5 s g 0 3 P t q V k O n v Q n 3 P 5 7 1 p Q E V X I 6 p h c f z z l k j g I f w w s J W N 8 v S / 0 U r e R S Q P e l y N 8 e 2 9 W r 8 2 S 4 L A h k D 7 I P t d V O D W 2 + 4 R I H P R s N S d / F A A A A E W q x X L 3 4 f T M O B B M t G g + k m H u V h 6 b < / D a t a M a s h u p > 
</file>

<file path=customXml/itemProps1.xml><?xml version="1.0" encoding="utf-8"?>
<ds:datastoreItem xmlns:ds="http://schemas.openxmlformats.org/officeDocument/2006/customXml" ds:itemID="{99313FB3-5F31-4229-B816-D3C2B6753FAC}">
  <ds:schemaRefs>
    <ds:schemaRef ds:uri="http://schemas.microsoft.com/sharepoint/v3/contenttype/forms"/>
  </ds:schemaRefs>
</ds:datastoreItem>
</file>

<file path=customXml/itemProps2.xml><?xml version="1.0" encoding="utf-8"?>
<ds:datastoreItem xmlns:ds="http://schemas.openxmlformats.org/officeDocument/2006/customXml" ds:itemID="{725F847C-66D0-402A-86DE-1781F600AF0A}">
  <ds:schemaRefs>
    <ds:schemaRef ds:uri="http://schemas.microsoft.com/office/2006/documentManagement/types"/>
    <ds:schemaRef ds:uri="http://purl.org/dc/terms/"/>
    <ds:schemaRef ds:uri="cfe545a7-6e52-4c2c-95c3-9e8129864108"/>
    <ds:schemaRef ds:uri="http://purl.org/dc/elements/1.1/"/>
    <ds:schemaRef ds:uri="7ef839b5-178c-4f1a-95f6-2c4a0f4d96bb"/>
    <ds:schemaRef ds:uri="http://www.w3.org/XML/1998/namespace"/>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567907E9-6361-4DD4-A865-0D7A0DF69C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f839b5-178c-4f1a-95f6-2c4a0f4d96bb"/>
    <ds:schemaRef ds:uri="cfe545a7-6e52-4c2c-95c3-9e81298641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A22E4FD-6BF8-4BDE-93EA-CB6FB492261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NGF Trends</vt:lpstr>
      <vt:lpstr>NGF Trends Chart</vt:lpstr>
      <vt:lpstr>NGF_Trend_Data</vt:lpstr>
      <vt:lpstr>HelperTables</vt:lpstr>
      <vt:lpstr>RenameCol</vt:lpstr>
      <vt:lpstr>FY Type</vt:lpstr>
      <vt:lpstr>AgencySelected</vt:lpstr>
      <vt:lpstr>FundSelected</vt:lpstr>
      <vt:lpstr>'NGF Trends'!Print_Area</vt:lpstr>
      <vt:lpstr>'NGF Trends Chart'!Print_Area</vt:lpstr>
      <vt:lpstr>NGF_Trend_Data!Print_Area</vt:lpstr>
      <vt:lpstr>'NGF Trends'!Print_Titles</vt:lpstr>
      <vt:lpstr>SecAreasSelected</vt:lpstr>
      <vt:lpstr>TrendCol</vt:lpstr>
    </vt:vector>
  </TitlesOfParts>
  <Manager/>
  <Company>VITA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VITA Program;jon_howe@verizon.net</dc:creator>
  <cp:keywords/>
  <dc:description/>
  <cp:lastModifiedBy>Howe, Jonathan (Virginia)</cp:lastModifiedBy>
  <cp:revision/>
  <dcterms:created xsi:type="dcterms:W3CDTF">2023-04-06T18:00:23Z</dcterms:created>
  <dcterms:modified xsi:type="dcterms:W3CDTF">2023-08-15T17:00:33Z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0x010100C7896F419C498C4683CC8CAF8C73D4A7</vt:lpwstr>
  </property>
  <property fmtid="{D5CDD505-2E9C-101B-9397-08002B2CF9AE}" pid="3" name="Order">
    <vt:r8>11800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ies>
</file>